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autoCompressPictures="0"/>
  <mc:AlternateContent xmlns:mc="http://schemas.openxmlformats.org/markup-compatibility/2006">
    <mc:Choice Requires="x15">
      <x15ac:absPath xmlns:x15ac="http://schemas.microsoft.com/office/spreadsheetml/2010/11/ac" url="S:\CII Section\CSD LIWP\QM and Calculator\"/>
    </mc:Choice>
  </mc:AlternateContent>
  <xr:revisionPtr revIDLastSave="0" documentId="13_ncr:1_{3ACB7289-CDE5-4C03-B0B8-C833176B6509}" xr6:coauthVersionLast="47" xr6:coauthVersionMax="47" xr10:uidLastSave="{00000000-0000-0000-0000-000000000000}"/>
  <bookViews>
    <workbookView xWindow="-110" yWindow="-110" windowWidth="19420" windowHeight="10420" tabRatio="840" xr2:uid="{00000000-000D-0000-FFFF-FFFF00000000}"/>
  </bookViews>
  <sheets>
    <sheet name="Read Me" sheetId="34" r:id="rId1"/>
    <sheet name="Project Info" sheetId="24" r:id="rId2"/>
    <sheet name="Proposed EE Projects" sheetId="33" r:id="rId3"/>
    <sheet name="Solar &amp; Implemented EE Projects" sheetId="27" r:id="rId4"/>
    <sheet name="Low-GWP Refrigerant Projects" sheetId="35" r:id="rId5"/>
    <sheet name="GHG Summary" sheetId="22" r:id="rId6"/>
    <sheet name="Co-benefits Summary" sheetId="28" r:id="rId7"/>
    <sheet name="Emission Factors" sheetId="32" r:id="rId8"/>
    <sheet name="Documentation" sheetId="26" r:id="rId9"/>
  </sheets>
  <definedNames>
    <definedName name="_ftn1" localSheetId="8">Documentation!#REF!</definedName>
    <definedName name="_xlnm.Print_Area" localSheetId="6">'Co-benefits Summary'!$C$1:$D$28</definedName>
    <definedName name="_xlnm.Print_Area" localSheetId="8">Documentation!$A$1:$J$24</definedName>
    <definedName name="_xlnm.Print_Area" localSheetId="7">'Emission Factors'!$B$8:$D$76</definedName>
    <definedName name="_xlnm.Print_Area" localSheetId="5">'GHG Summary'!$A$1:$D$25</definedName>
    <definedName name="_xlnm.Print_Area" localSheetId="1">'Project Info'!$A$1:$G$37</definedName>
    <definedName name="_xlnm.Print_Area" localSheetId="0">'Read Me'!$A$1:$I$25</definedName>
  </definedNames>
  <calcPr calcId="191029"/>
  <customWorkbookViews>
    <customWorkbookView name="Jimmy Steele - Personal View" guid="{DEDCE137-B42D-4581-9621-E878B14CB7C9}" mergeInterval="0" personalView="1" maximized="1" xWindow="-8" yWindow="-8" windowWidth="1936" windowHeight="117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4" i="27" l="1"/>
  <c r="X15" i="27"/>
  <c r="X16" i="27"/>
  <c r="X17" i="27"/>
  <c r="X18" i="27"/>
  <c r="X24" i="27"/>
  <c r="X25" i="27"/>
  <c r="X26" i="27"/>
  <c r="X27" i="27"/>
  <c r="X28" i="27"/>
  <c r="X29" i="27"/>
  <c r="X30" i="27"/>
  <c r="X31" i="27"/>
  <c r="X32" i="27"/>
  <c r="X33" i="27"/>
  <c r="X34" i="27"/>
  <c r="X35" i="27"/>
  <c r="X36" i="27"/>
  <c r="X37" i="27"/>
  <c r="X38" i="27"/>
  <c r="X39" i="27"/>
  <c r="X40" i="27"/>
  <c r="X41" i="27"/>
  <c r="X42" i="27"/>
  <c r="X43" i="27"/>
  <c r="X44" i="27"/>
  <c r="X45" i="27"/>
  <c r="X46" i="27"/>
  <c r="X47" i="27"/>
  <c r="X48" i="27"/>
  <c r="X49" i="27"/>
  <c r="X50" i="27"/>
  <c r="X51" i="27"/>
  <c r="X52" i="27"/>
  <c r="X53" i="27"/>
  <c r="X54" i="27"/>
  <c r="X55" i="27"/>
  <c r="X56" i="27"/>
  <c r="X57" i="27"/>
  <c r="X58" i="27"/>
  <c r="X59" i="27"/>
  <c r="X60" i="27"/>
  <c r="X61" i="27"/>
  <c r="X62" i="27"/>
  <c r="X63" i="27"/>
  <c r="X64" i="27"/>
  <c r="X65" i="27"/>
  <c r="X66" i="27"/>
  <c r="X67" i="27"/>
  <c r="X68" i="27"/>
  <c r="X69" i="27"/>
  <c r="X70" i="27"/>
  <c r="X71" i="27"/>
  <c r="X72" i="27"/>
  <c r="X73" i="27"/>
  <c r="X74" i="27"/>
  <c r="X75" i="27"/>
  <c r="X76" i="27"/>
  <c r="X77" i="27"/>
  <c r="X78" i="27"/>
  <c r="X79" i="27"/>
  <c r="X80" i="27"/>
  <c r="X81" i="27"/>
  <c r="X82" i="27"/>
  <c r="X83" i="27"/>
  <c r="X84" i="27"/>
  <c r="X85" i="27"/>
  <c r="X86" i="27"/>
  <c r="X87" i="27"/>
  <c r="X88" i="27"/>
  <c r="X89" i="27"/>
  <c r="X90" i="27"/>
  <c r="X91" i="27"/>
  <c r="X92" i="27"/>
  <c r="X93" i="27"/>
  <c r="X94" i="27"/>
  <c r="X95" i="27"/>
  <c r="X96" i="27"/>
  <c r="X97" i="27"/>
  <c r="X98" i="27"/>
  <c r="X99" i="27"/>
  <c r="X100" i="27"/>
  <c r="X101" i="27"/>
  <c r="X102" i="27"/>
  <c r="X103" i="27"/>
  <c r="X104" i="27"/>
  <c r="X105" i="27"/>
  <c r="X106" i="27"/>
  <c r="X107" i="27"/>
  <c r="X108" i="27"/>
  <c r="X109" i="27"/>
  <c r="X110" i="27"/>
  <c r="X111" i="27"/>
  <c r="X112" i="27"/>
  <c r="X113" i="27"/>
  <c r="X114" i="27"/>
  <c r="X115" i="27"/>
  <c r="X116" i="27"/>
  <c r="X117" i="27"/>
  <c r="X118" i="27"/>
  <c r="X119" i="27"/>
  <c r="X120" i="27"/>
  <c r="X121" i="27"/>
  <c r="X122" i="27"/>
  <c r="X123" i="27"/>
  <c r="X124" i="27"/>
  <c r="X125" i="27"/>
  <c r="X126" i="27"/>
  <c r="X127" i="27"/>
  <c r="X128" i="27"/>
  <c r="X129" i="27"/>
  <c r="X130" i="27"/>
  <c r="X131" i="27"/>
  <c r="X132" i="27"/>
  <c r="X133" i="27"/>
  <c r="X134" i="27"/>
  <c r="X135" i="27"/>
  <c r="X136" i="27"/>
  <c r="X137" i="27"/>
  <c r="X138" i="27"/>
  <c r="X139" i="27"/>
  <c r="X140" i="27"/>
  <c r="X141" i="27"/>
  <c r="X142" i="27"/>
  <c r="X143" i="27"/>
  <c r="X144" i="27"/>
  <c r="X145" i="27"/>
  <c r="X146" i="27"/>
  <c r="X147" i="27"/>
  <c r="X148" i="27"/>
  <c r="X149" i="27"/>
  <c r="X150" i="27"/>
  <c r="X151" i="27"/>
  <c r="X152" i="27"/>
  <c r="X153" i="27"/>
  <c r="X154" i="27"/>
  <c r="X155" i="27"/>
  <c r="X156" i="27"/>
  <c r="X157" i="27"/>
  <c r="X158" i="27"/>
  <c r="X159" i="27"/>
  <c r="X160" i="27"/>
  <c r="X161" i="27"/>
  <c r="X162" i="27"/>
  <c r="X163" i="27"/>
  <c r="X164" i="27"/>
  <c r="X165" i="27"/>
  <c r="X166" i="27"/>
  <c r="X167" i="27"/>
  <c r="X168" i="27"/>
  <c r="X169" i="27"/>
  <c r="X170" i="27"/>
  <c r="X171" i="27"/>
  <c r="X172" i="27"/>
  <c r="X173" i="27"/>
  <c r="X174" i="27"/>
  <c r="X175" i="27"/>
  <c r="X176" i="27"/>
  <c r="X177" i="27"/>
  <c r="X178" i="27"/>
  <c r="X179" i="27"/>
  <c r="X180" i="27"/>
  <c r="X181" i="27"/>
  <c r="X182" i="27"/>
  <c r="X183" i="27"/>
  <c r="X184" i="27"/>
  <c r="X185" i="27"/>
  <c r="X186" i="27"/>
  <c r="X187" i="27"/>
  <c r="X188" i="27"/>
  <c r="X189" i="27"/>
  <c r="X190" i="27"/>
  <c r="X191" i="27"/>
  <c r="X192" i="27"/>
  <c r="X193" i="27"/>
  <c r="X194" i="27"/>
  <c r="X195" i="27"/>
  <c r="X196" i="27"/>
  <c r="X197" i="27"/>
  <c r="X198" i="27"/>
  <c r="X199" i="27"/>
  <c r="X200" i="27"/>
  <c r="X201" i="27"/>
  <c r="X202" i="27"/>
  <c r="X203" i="27"/>
  <c r="X204" i="27"/>
  <c r="X205" i="27"/>
  <c r="X206" i="27"/>
  <c r="X207" i="27"/>
  <c r="X208" i="27"/>
  <c r="X209" i="27"/>
  <c r="X210" i="27"/>
  <c r="X211" i="27"/>
  <c r="X212" i="27"/>
  <c r="X213" i="27"/>
  <c r="X214" i="27"/>
  <c r="X215" i="27"/>
  <c r="X216" i="27"/>
  <c r="X217" i="27"/>
  <c r="X218" i="27"/>
  <c r="X219" i="27"/>
  <c r="X220" i="27"/>
  <c r="X221" i="27"/>
  <c r="X222" i="27"/>
  <c r="X223" i="27"/>
  <c r="X224" i="27"/>
  <c r="X225" i="27"/>
  <c r="X226" i="27"/>
  <c r="X227" i="27"/>
  <c r="X228" i="27"/>
  <c r="X229" i="27"/>
  <c r="X230" i="27"/>
  <c r="X231" i="27"/>
  <c r="X232" i="27"/>
  <c r="X233" i="27"/>
  <c r="X234" i="27"/>
  <c r="X235" i="27"/>
  <c r="X236" i="27"/>
  <c r="X237" i="27"/>
  <c r="X238" i="27"/>
  <c r="X239" i="27"/>
  <c r="X240" i="27"/>
  <c r="X241" i="27"/>
  <c r="X242" i="27"/>
  <c r="X243" i="27"/>
  <c r="X244" i="27"/>
  <c r="X245" i="27"/>
  <c r="X246" i="27"/>
  <c r="X247" i="27"/>
  <c r="X248" i="27"/>
  <c r="X249" i="27"/>
  <c r="X250" i="27"/>
  <c r="X251" i="27"/>
  <c r="X252" i="27"/>
  <c r="X253" i="27"/>
  <c r="X254" i="27"/>
  <c r="X255" i="27"/>
  <c r="X256" i="27"/>
  <c r="X257" i="27"/>
  <c r="X258" i="27"/>
  <c r="X259" i="27"/>
  <c r="X260" i="27"/>
  <c r="X261" i="27"/>
  <c r="X262" i="27"/>
  <c r="X263" i="27"/>
  <c r="X264" i="27"/>
  <c r="X265" i="27"/>
  <c r="X266" i="27"/>
  <c r="X267" i="27"/>
  <c r="X268" i="27"/>
  <c r="X269" i="27"/>
  <c r="X270" i="27"/>
  <c r="X271" i="27"/>
  <c r="X272" i="27"/>
  <c r="X273" i="27"/>
  <c r="X274" i="27"/>
  <c r="X275" i="27"/>
  <c r="X276" i="27"/>
  <c r="X277" i="27"/>
  <c r="X278" i="27"/>
  <c r="X279" i="27"/>
  <c r="X280" i="27"/>
  <c r="X281" i="27"/>
  <c r="X282" i="27"/>
  <c r="X283" i="27"/>
  <c r="X284" i="27"/>
  <c r="X285" i="27"/>
  <c r="X286" i="27"/>
  <c r="X287" i="27"/>
  <c r="X288" i="27"/>
  <c r="X289" i="27"/>
  <c r="X290" i="27"/>
  <c r="X291" i="27"/>
  <c r="X292" i="27"/>
  <c r="X293" i="27"/>
  <c r="X294" i="27"/>
  <c r="X295" i="27"/>
  <c r="X296" i="27"/>
  <c r="X297" i="27"/>
  <c r="X298" i="27"/>
  <c r="X299" i="27"/>
  <c r="X300" i="27"/>
  <c r="X301" i="27"/>
  <c r="X302" i="27"/>
  <c r="X303" i="27"/>
  <c r="X304" i="27"/>
  <c r="X305" i="27"/>
  <c r="X306" i="27"/>
  <c r="X307" i="27"/>
  <c r="X308" i="27"/>
  <c r="X309" i="27"/>
  <c r="X310" i="27"/>
  <c r="X311" i="27"/>
  <c r="X312" i="27"/>
  <c r="X313" i="27"/>
  <c r="X314" i="27"/>
  <c r="X315" i="27"/>
  <c r="X316" i="27"/>
  <c r="X317" i="27"/>
  <c r="X318" i="27"/>
  <c r="X319" i="27"/>
  <c r="X320" i="27"/>
  <c r="X321" i="27"/>
  <c r="X322" i="27"/>
  <c r="X323" i="27"/>
  <c r="X324" i="27"/>
  <c r="X325" i="27"/>
  <c r="X326" i="27"/>
  <c r="X327" i="27"/>
  <c r="X328" i="27"/>
  <c r="X329" i="27"/>
  <c r="X330" i="27"/>
  <c r="X331" i="27"/>
  <c r="X332" i="27"/>
  <c r="X333" i="27"/>
  <c r="X334" i="27"/>
  <c r="X335" i="27"/>
  <c r="X336" i="27"/>
  <c r="X337" i="27"/>
  <c r="X338" i="27"/>
  <c r="X339" i="27"/>
  <c r="X340" i="27"/>
  <c r="X341" i="27"/>
  <c r="X342" i="27"/>
  <c r="X343" i="27"/>
  <c r="X344" i="27"/>
  <c r="X345" i="27"/>
  <c r="X346" i="27"/>
  <c r="X347" i="27"/>
  <c r="X348" i="27"/>
  <c r="X349" i="27"/>
  <c r="X350" i="27"/>
  <c r="X351" i="27"/>
  <c r="X352" i="27"/>
  <c r="X353" i="27"/>
  <c r="X354" i="27"/>
  <c r="X355" i="27"/>
  <c r="X356" i="27"/>
  <c r="X357" i="27"/>
  <c r="X358" i="27"/>
  <c r="X359" i="27"/>
  <c r="X360" i="27"/>
  <c r="X361" i="27"/>
  <c r="X362" i="27"/>
  <c r="X363" i="27"/>
  <c r="X364" i="27"/>
  <c r="X365" i="27"/>
  <c r="X366" i="27"/>
  <c r="X367" i="27"/>
  <c r="X368" i="27"/>
  <c r="X369" i="27"/>
  <c r="X370" i="27"/>
  <c r="X371" i="27"/>
  <c r="X372" i="27"/>
  <c r="X373" i="27"/>
  <c r="X374" i="27"/>
  <c r="X375" i="27"/>
  <c r="X376" i="27"/>
  <c r="X377" i="27"/>
  <c r="X378" i="27"/>
  <c r="X379" i="27"/>
  <c r="X380" i="27"/>
  <c r="X381" i="27"/>
  <c r="X382" i="27"/>
  <c r="X383" i="27"/>
  <c r="X384" i="27"/>
  <c r="X385" i="27"/>
  <c r="X386" i="27"/>
  <c r="X387" i="27"/>
  <c r="X388" i="27"/>
  <c r="X389" i="27"/>
  <c r="X390" i="27"/>
  <c r="X391" i="27"/>
  <c r="X392" i="27"/>
  <c r="X393" i="27"/>
  <c r="X394" i="27"/>
  <c r="X395" i="27"/>
  <c r="X396" i="27"/>
  <c r="X397" i="27"/>
  <c r="X398" i="27"/>
  <c r="X399" i="27"/>
  <c r="X400" i="27"/>
  <c r="X401" i="27"/>
  <c r="X402" i="27"/>
  <c r="X403" i="27"/>
  <c r="X404" i="27"/>
  <c r="X405" i="27"/>
  <c r="X406" i="27"/>
  <c r="X407" i="27"/>
  <c r="X408" i="27"/>
  <c r="X409" i="27"/>
  <c r="X410" i="27"/>
  <c r="X411" i="27"/>
  <c r="X412" i="27"/>
  <c r="X413" i="27"/>
  <c r="X414" i="27"/>
  <c r="X415" i="27"/>
  <c r="X416" i="27"/>
  <c r="X417" i="27"/>
  <c r="X418" i="27"/>
  <c r="X419" i="27"/>
  <c r="X420" i="27"/>
  <c r="X421" i="27"/>
  <c r="X422" i="27"/>
  <c r="X423" i="27"/>
  <c r="X424" i="27"/>
  <c r="X425" i="27"/>
  <c r="X426" i="27"/>
  <c r="X427" i="27"/>
  <c r="X428" i="27"/>
  <c r="X429" i="27"/>
  <c r="X430" i="27"/>
  <c r="X431" i="27"/>
  <c r="X432" i="27"/>
  <c r="X433" i="27"/>
  <c r="X434" i="27"/>
  <c r="X435" i="27"/>
  <c r="X436" i="27"/>
  <c r="X437" i="27"/>
  <c r="X438" i="27"/>
  <c r="X439" i="27"/>
  <c r="X440" i="27"/>
  <c r="X441" i="27"/>
  <c r="X442" i="27"/>
  <c r="X443" i="27"/>
  <c r="X444" i="27"/>
  <c r="X445" i="27"/>
  <c r="X446" i="27"/>
  <c r="X447" i="27"/>
  <c r="X448" i="27"/>
  <c r="X449" i="27"/>
  <c r="X450" i="27"/>
  <c r="X451" i="27"/>
  <c r="X452" i="27"/>
  <c r="X453" i="27"/>
  <c r="X454" i="27"/>
  <c r="X455" i="27"/>
  <c r="X456" i="27"/>
  <c r="X457" i="27"/>
  <c r="X458" i="27"/>
  <c r="X459" i="27"/>
  <c r="X460" i="27"/>
  <c r="X461" i="27"/>
  <c r="X462" i="27"/>
  <c r="X463" i="27"/>
  <c r="X464" i="27"/>
  <c r="X465" i="27"/>
  <c r="X466" i="27"/>
  <c r="X467" i="27"/>
  <c r="X468" i="27"/>
  <c r="X469" i="27"/>
  <c r="X470" i="27"/>
  <c r="X471" i="27"/>
  <c r="X472" i="27"/>
  <c r="X473" i="27"/>
  <c r="X474" i="27"/>
  <c r="X475" i="27"/>
  <c r="X476" i="27"/>
  <c r="X477" i="27"/>
  <c r="X478" i="27"/>
  <c r="X479" i="27"/>
  <c r="X480" i="27"/>
  <c r="X481" i="27"/>
  <c r="X482" i="27"/>
  <c r="X483" i="27"/>
  <c r="X484" i="27"/>
  <c r="X485" i="27"/>
  <c r="X486" i="27"/>
  <c r="X487" i="27"/>
  <c r="X488" i="27"/>
  <c r="X489" i="27"/>
  <c r="X490" i="27"/>
  <c r="X491" i="27"/>
  <c r="X492" i="27"/>
  <c r="X493" i="27"/>
  <c r="X494" i="27"/>
  <c r="X495" i="27"/>
  <c r="X496" i="27"/>
  <c r="X497" i="27"/>
  <c r="X498" i="27"/>
  <c r="X499" i="27"/>
  <c r="X500" i="27"/>
  <c r="X501" i="27"/>
  <c r="X502" i="27"/>
  <c r="X503" i="27"/>
  <c r="X504" i="27"/>
  <c r="X505" i="27"/>
  <c r="X506" i="27"/>
  <c r="X507" i="27"/>
  <c r="X508" i="27"/>
  <c r="X509" i="27"/>
  <c r="X510" i="27"/>
  <c r="X511" i="27"/>
  <c r="X512" i="27"/>
  <c r="X513" i="27"/>
  <c r="X514" i="27"/>
  <c r="X515" i="27"/>
  <c r="X516" i="27"/>
  <c r="X517" i="27"/>
  <c r="X518" i="27"/>
  <c r="X519" i="27"/>
  <c r="X520" i="27"/>
  <c r="X521" i="27"/>
  <c r="X522" i="27"/>
  <c r="X523" i="27"/>
  <c r="X524" i="27"/>
  <c r="X525" i="27"/>
  <c r="X526" i="27"/>
  <c r="X527" i="27"/>
  <c r="X528" i="27"/>
  <c r="X529" i="27"/>
  <c r="X530" i="27"/>
  <c r="X531" i="27"/>
  <c r="X532" i="27"/>
  <c r="X533" i="27"/>
  <c r="X534" i="27"/>
  <c r="X535" i="27"/>
  <c r="X536" i="27"/>
  <c r="X537" i="27"/>
  <c r="X538" i="27"/>
  <c r="X539" i="27"/>
  <c r="X540" i="27"/>
  <c r="X541" i="27"/>
  <c r="X542" i="27"/>
  <c r="X543" i="27"/>
  <c r="X544" i="27"/>
  <c r="X545" i="27"/>
  <c r="X546" i="27"/>
  <c r="X547" i="27"/>
  <c r="X548" i="27"/>
  <c r="X549" i="27"/>
  <c r="X550" i="27"/>
  <c r="X551" i="27"/>
  <c r="X552" i="27"/>
  <c r="X553" i="27"/>
  <c r="X554" i="27"/>
  <c r="X555" i="27"/>
  <c r="X556" i="27"/>
  <c r="X557" i="27"/>
  <c r="X558" i="27"/>
  <c r="X559" i="27"/>
  <c r="X560" i="27"/>
  <c r="X561" i="27"/>
  <c r="X562" i="27"/>
  <c r="X563" i="27"/>
  <c r="X564" i="27"/>
  <c r="X565" i="27"/>
  <c r="X566" i="27"/>
  <c r="X567" i="27"/>
  <c r="X568" i="27"/>
  <c r="X569" i="27"/>
  <c r="X570" i="27"/>
  <c r="X571" i="27"/>
  <c r="X572" i="27"/>
  <c r="X573" i="27"/>
  <c r="X574" i="27"/>
  <c r="X575" i="27"/>
  <c r="X576" i="27"/>
  <c r="X577" i="27"/>
  <c r="X578" i="27"/>
  <c r="X579" i="27"/>
  <c r="X580" i="27"/>
  <c r="X581" i="27"/>
  <c r="X582" i="27"/>
  <c r="X583" i="27"/>
  <c r="X584" i="27"/>
  <c r="X585" i="27"/>
  <c r="X586" i="27"/>
  <c r="X587" i="27"/>
  <c r="X588" i="27"/>
  <c r="X589" i="27"/>
  <c r="X590" i="27"/>
  <c r="X591" i="27"/>
  <c r="X592" i="27"/>
  <c r="X593" i="27"/>
  <c r="X594" i="27"/>
  <c r="X595" i="27"/>
  <c r="X596" i="27"/>
  <c r="X597" i="27"/>
  <c r="X598" i="27"/>
  <c r="X599" i="27"/>
  <c r="X600" i="27"/>
  <c r="X601" i="27"/>
  <c r="X602" i="27"/>
  <c r="X603" i="27"/>
  <c r="X604" i="27"/>
  <c r="X605" i="27"/>
  <c r="X606" i="27"/>
  <c r="X607" i="27"/>
  <c r="X608" i="27"/>
  <c r="X609" i="27"/>
  <c r="X610" i="27"/>
  <c r="X611" i="27"/>
  <c r="X612" i="27"/>
  <c r="X613" i="27"/>
  <c r="X614" i="27"/>
  <c r="X615" i="27"/>
  <c r="X616" i="27"/>
  <c r="X617" i="27"/>
  <c r="X618" i="27"/>
  <c r="X619" i="27"/>
  <c r="X620" i="27"/>
  <c r="X621" i="27"/>
  <c r="X622" i="27"/>
  <c r="X623" i="27"/>
  <c r="X624" i="27"/>
  <c r="X625" i="27"/>
  <c r="X626" i="27"/>
  <c r="X627" i="27"/>
  <c r="X628" i="27"/>
  <c r="X629" i="27"/>
  <c r="X630" i="27"/>
  <c r="X631" i="27"/>
  <c r="X632" i="27"/>
  <c r="X633" i="27"/>
  <c r="X634" i="27"/>
  <c r="X635" i="27"/>
  <c r="X636" i="27"/>
  <c r="X637" i="27"/>
  <c r="X638" i="27"/>
  <c r="X639" i="27"/>
  <c r="X640" i="27"/>
  <c r="X641" i="27"/>
  <c r="X642" i="27"/>
  <c r="X643" i="27"/>
  <c r="X644" i="27"/>
  <c r="X645" i="27"/>
  <c r="X646" i="27"/>
  <c r="X647" i="27"/>
  <c r="X648" i="27"/>
  <c r="X649" i="27"/>
  <c r="X650" i="27"/>
  <c r="X651" i="27"/>
  <c r="X652" i="27"/>
  <c r="X653" i="27"/>
  <c r="X654" i="27"/>
  <c r="X655" i="27"/>
  <c r="X656" i="27"/>
  <c r="X657" i="27"/>
  <c r="X658" i="27"/>
  <c r="X659" i="27"/>
  <c r="X660" i="27"/>
  <c r="X661" i="27"/>
  <c r="X662" i="27"/>
  <c r="X663" i="27"/>
  <c r="X664" i="27"/>
  <c r="X665" i="27"/>
  <c r="X666" i="27"/>
  <c r="X667" i="27"/>
  <c r="X668" i="27"/>
  <c r="X669" i="27"/>
  <c r="X670" i="27"/>
  <c r="X671" i="27"/>
  <c r="X672" i="27"/>
  <c r="X673" i="27"/>
  <c r="X674" i="27"/>
  <c r="X675" i="27"/>
  <c r="X676" i="27"/>
  <c r="X677" i="27"/>
  <c r="X678" i="27"/>
  <c r="X679" i="27"/>
  <c r="X680" i="27"/>
  <c r="X681" i="27"/>
  <c r="X682" i="27"/>
  <c r="X683" i="27"/>
  <c r="X684" i="27"/>
  <c r="X685" i="27"/>
  <c r="X686" i="27"/>
  <c r="X687" i="27"/>
  <c r="X688" i="27"/>
  <c r="X689" i="27"/>
  <c r="X690" i="27"/>
  <c r="X691" i="27"/>
  <c r="X692" i="27"/>
  <c r="X693" i="27"/>
  <c r="X694" i="27"/>
  <c r="X695" i="27"/>
  <c r="X696" i="27"/>
  <c r="X697" i="27"/>
  <c r="X698" i="27"/>
  <c r="X699" i="27"/>
  <c r="X700" i="27"/>
  <c r="X701" i="27"/>
  <c r="X702" i="27"/>
  <c r="X703" i="27"/>
  <c r="X704" i="27"/>
  <c r="X705" i="27"/>
  <c r="X706" i="27"/>
  <c r="X707" i="27"/>
  <c r="X708" i="27"/>
  <c r="X709" i="27"/>
  <c r="X710" i="27"/>
  <c r="X711" i="27"/>
  <c r="X712" i="27"/>
  <c r="X713" i="27"/>
  <c r="X714" i="27"/>
  <c r="X715" i="27"/>
  <c r="X716" i="27"/>
  <c r="X717" i="27"/>
  <c r="X718" i="27"/>
  <c r="X719" i="27"/>
  <c r="X720" i="27"/>
  <c r="X721" i="27"/>
  <c r="X722" i="27"/>
  <c r="X723" i="27"/>
  <c r="X724" i="27"/>
  <c r="X725" i="27"/>
  <c r="X726" i="27"/>
  <c r="X727" i="27"/>
  <c r="X728" i="27"/>
  <c r="X729" i="27"/>
  <c r="X730" i="27"/>
  <c r="X731" i="27"/>
  <c r="X732" i="27"/>
  <c r="X733" i="27"/>
  <c r="X734" i="27"/>
  <c r="X735" i="27"/>
  <c r="X736" i="27"/>
  <c r="X737" i="27"/>
  <c r="X738" i="27"/>
  <c r="X739" i="27"/>
  <c r="X740" i="27"/>
  <c r="X741" i="27"/>
  <c r="X742" i="27"/>
  <c r="X743" i="27"/>
  <c r="X744" i="27"/>
  <c r="X745" i="27"/>
  <c r="X746" i="27"/>
  <c r="X747" i="27"/>
  <c r="X748" i="27"/>
  <c r="X749" i="27"/>
  <c r="X750" i="27"/>
  <c r="X751" i="27"/>
  <c r="X752" i="27"/>
  <c r="X753" i="27"/>
  <c r="X754" i="27"/>
  <c r="X755" i="27"/>
  <c r="X756" i="27"/>
  <c r="X757" i="27"/>
  <c r="X758" i="27"/>
  <c r="X759" i="27"/>
  <c r="X760" i="27"/>
  <c r="X761" i="27"/>
  <c r="X762" i="27"/>
  <c r="X763" i="27"/>
  <c r="X764" i="27"/>
  <c r="X765" i="27"/>
  <c r="X766" i="27"/>
  <c r="X767" i="27"/>
  <c r="X768" i="27"/>
  <c r="X769" i="27"/>
  <c r="X770" i="27"/>
  <c r="X771" i="27"/>
  <c r="X772" i="27"/>
  <c r="X773" i="27"/>
  <c r="X774" i="27"/>
  <c r="X775" i="27"/>
  <c r="X776" i="27"/>
  <c r="X777" i="27"/>
  <c r="X778" i="27"/>
  <c r="X779" i="27"/>
  <c r="X780" i="27"/>
  <c r="X781" i="27"/>
  <c r="X782" i="27"/>
  <c r="X783" i="27"/>
  <c r="X784" i="27"/>
  <c r="X785" i="27"/>
  <c r="X786" i="27"/>
  <c r="X787" i="27"/>
  <c r="X788" i="27"/>
  <c r="X789" i="27"/>
  <c r="X790" i="27"/>
  <c r="X791" i="27"/>
  <c r="X792" i="27"/>
  <c r="X793" i="27"/>
  <c r="X794" i="27"/>
  <c r="X795" i="27"/>
  <c r="X796" i="27"/>
  <c r="X797" i="27"/>
  <c r="X798" i="27"/>
  <c r="X799" i="27"/>
  <c r="X800" i="27"/>
  <c r="X801" i="27"/>
  <c r="X802" i="27"/>
  <c r="X803" i="27"/>
  <c r="X804" i="27"/>
  <c r="X805" i="27"/>
  <c r="X806" i="27"/>
  <c r="X807" i="27"/>
  <c r="X808" i="27"/>
  <c r="X809" i="27"/>
  <c r="X810" i="27"/>
  <c r="X811" i="27"/>
  <c r="X812" i="27"/>
  <c r="X813" i="27"/>
  <c r="X814" i="27"/>
  <c r="X815" i="27"/>
  <c r="X816" i="27"/>
  <c r="X817" i="27"/>
  <c r="X818" i="27"/>
  <c r="X819" i="27"/>
  <c r="X820" i="27"/>
  <c r="X821" i="27"/>
  <c r="X822" i="27"/>
  <c r="X823" i="27"/>
  <c r="X824" i="27"/>
  <c r="X825" i="27"/>
  <c r="X826" i="27"/>
  <c r="X827" i="27"/>
  <c r="X828" i="27"/>
  <c r="X829" i="27"/>
  <c r="X830" i="27"/>
  <c r="X831" i="27"/>
  <c r="X832" i="27"/>
  <c r="X833" i="27"/>
  <c r="X834" i="27"/>
  <c r="X835" i="27"/>
  <c r="X836" i="27"/>
  <c r="X837" i="27"/>
  <c r="X838" i="27"/>
  <c r="X839" i="27"/>
  <c r="X840" i="27"/>
  <c r="X841" i="27"/>
  <c r="X842" i="27"/>
  <c r="X843" i="27"/>
  <c r="X844" i="27"/>
  <c r="X845" i="27"/>
  <c r="X846" i="27"/>
  <c r="X847" i="27"/>
  <c r="X848" i="27"/>
  <c r="X849" i="27"/>
  <c r="X850" i="27"/>
  <c r="X851" i="27"/>
  <c r="X852" i="27"/>
  <c r="X853" i="27"/>
  <c r="X854" i="27"/>
  <c r="X855" i="27"/>
  <c r="X856" i="27"/>
  <c r="X857" i="27"/>
  <c r="X858" i="27"/>
  <c r="X859" i="27"/>
  <c r="X860" i="27"/>
  <c r="X861" i="27"/>
  <c r="X862" i="27"/>
  <c r="X863" i="27"/>
  <c r="X864" i="27"/>
  <c r="X865" i="27"/>
  <c r="X866" i="27"/>
  <c r="X867" i="27"/>
  <c r="X868" i="27"/>
  <c r="X869" i="27"/>
  <c r="X870" i="27"/>
  <c r="X871" i="27"/>
  <c r="X872" i="27"/>
  <c r="X873" i="27"/>
  <c r="X874" i="27"/>
  <c r="X875" i="27"/>
  <c r="X876" i="27"/>
  <c r="X877" i="27"/>
  <c r="X878" i="27"/>
  <c r="X879" i="27"/>
  <c r="X880" i="27"/>
  <c r="X881" i="27"/>
  <c r="X882" i="27"/>
  <c r="X883" i="27"/>
  <c r="X884" i="27"/>
  <c r="X885" i="27"/>
  <c r="X886" i="27"/>
  <c r="X887" i="27"/>
  <c r="X888" i="27"/>
  <c r="X889" i="27"/>
  <c r="X890" i="27"/>
  <c r="X891" i="27"/>
  <c r="X892" i="27"/>
  <c r="X893" i="27"/>
  <c r="X894" i="27"/>
  <c r="X895" i="27"/>
  <c r="X896" i="27"/>
  <c r="X897" i="27"/>
  <c r="X898" i="27"/>
  <c r="X899" i="27"/>
  <c r="X900" i="27"/>
  <c r="X901" i="27"/>
  <c r="X902" i="27"/>
  <c r="X903" i="27"/>
  <c r="X904" i="27"/>
  <c r="X905" i="27"/>
  <c r="X906" i="27"/>
  <c r="X907" i="27"/>
  <c r="X908" i="27"/>
  <c r="X909" i="27"/>
  <c r="X910" i="27"/>
  <c r="X911" i="27"/>
  <c r="X912" i="27"/>
  <c r="X913" i="27"/>
  <c r="X914" i="27"/>
  <c r="X915" i="27"/>
  <c r="X916" i="27"/>
  <c r="X917" i="27"/>
  <c r="X918" i="27"/>
  <c r="X919" i="27"/>
  <c r="X920" i="27"/>
  <c r="X921" i="27"/>
  <c r="X922" i="27"/>
  <c r="X923" i="27"/>
  <c r="X924" i="27"/>
  <c r="X925" i="27"/>
  <c r="X926" i="27"/>
  <c r="X927" i="27"/>
  <c r="X928" i="27"/>
  <c r="X929" i="27"/>
  <c r="X930" i="27"/>
  <c r="X931" i="27"/>
  <c r="X932" i="27"/>
  <c r="X933" i="27"/>
  <c r="X934" i="27"/>
  <c r="X935" i="27"/>
  <c r="X936" i="27"/>
  <c r="X937" i="27"/>
  <c r="X938" i="27"/>
  <c r="X939" i="27"/>
  <c r="X940" i="27"/>
  <c r="X941" i="27"/>
  <c r="X942" i="27"/>
  <c r="X943" i="27"/>
  <c r="X944" i="27"/>
  <c r="X945" i="27"/>
  <c r="X946" i="27"/>
  <c r="X947" i="27"/>
  <c r="X948" i="27"/>
  <c r="X949" i="27"/>
  <c r="X950" i="27"/>
  <c r="X951" i="27"/>
  <c r="X952" i="27"/>
  <c r="X953" i="27"/>
  <c r="X954" i="27"/>
  <c r="X955" i="27"/>
  <c r="X956" i="27"/>
  <c r="X957" i="27"/>
  <c r="X958" i="27"/>
  <c r="X959" i="27"/>
  <c r="X960" i="27"/>
  <c r="X961" i="27"/>
  <c r="X962" i="27"/>
  <c r="X963" i="27"/>
  <c r="X964" i="27"/>
  <c r="X965" i="27"/>
  <c r="X966" i="27"/>
  <c r="X967" i="27"/>
  <c r="X968" i="27"/>
  <c r="X969" i="27"/>
  <c r="X970" i="27"/>
  <c r="X971" i="27"/>
  <c r="X972" i="27"/>
  <c r="X973" i="27"/>
  <c r="X974" i="27"/>
  <c r="X975" i="27"/>
  <c r="X976" i="27"/>
  <c r="X977" i="27"/>
  <c r="X978" i="27"/>
  <c r="X979" i="27"/>
  <c r="X980" i="27"/>
  <c r="X981" i="27"/>
  <c r="X982" i="27"/>
  <c r="X983" i="27"/>
  <c r="X984" i="27"/>
  <c r="X985" i="27"/>
  <c r="X986" i="27"/>
  <c r="X987" i="27"/>
  <c r="X988" i="27"/>
  <c r="X989" i="27"/>
  <c r="X990" i="27"/>
  <c r="X991" i="27"/>
  <c r="X992" i="27"/>
  <c r="X993" i="27"/>
  <c r="X994" i="27"/>
  <c r="X995" i="27"/>
  <c r="X996" i="27"/>
  <c r="X997" i="27"/>
  <c r="X998" i="27"/>
  <c r="X999" i="27"/>
  <c r="X1000" i="27"/>
  <c r="X1001" i="27"/>
  <c r="X1002" i="27"/>
  <c r="X1003" i="27"/>
  <c r="X1004" i="27"/>
  <c r="X1005" i="27"/>
  <c r="X1006" i="27"/>
  <c r="X1007" i="27"/>
  <c r="X1008" i="27"/>
  <c r="X1009" i="27"/>
  <c r="X1010" i="27"/>
  <c r="X1011" i="27"/>
  <c r="X1012" i="27"/>
  <c r="X1013" i="27"/>
  <c r="X1014" i="27"/>
  <c r="X1015" i="27"/>
  <c r="X1016" i="27"/>
  <c r="X1017" i="27"/>
  <c r="X1018" i="27"/>
  <c r="X1019" i="27"/>
  <c r="X1020" i="27"/>
  <c r="X1021" i="27"/>
  <c r="X1022" i="27"/>
  <c r="X1023" i="27"/>
  <c r="X1024" i="27"/>
  <c r="X1025" i="27"/>
  <c r="X1026" i="27"/>
  <c r="X1027" i="27"/>
  <c r="X1028" i="27"/>
  <c r="X1029" i="27"/>
  <c r="X1030" i="27"/>
  <c r="X1031" i="27"/>
  <c r="X1032" i="27"/>
  <c r="X1033" i="27"/>
  <c r="X1034" i="27"/>
  <c r="X1035" i="27"/>
  <c r="X1036" i="27"/>
  <c r="X1037" i="27"/>
  <c r="X1038" i="27"/>
  <c r="X1039" i="27"/>
  <c r="X1040" i="27"/>
  <c r="X1041" i="27"/>
  <c r="X1042" i="27"/>
  <c r="X1043" i="27"/>
  <c r="X1044" i="27"/>
  <c r="X1045" i="27"/>
  <c r="X1046" i="27"/>
  <c r="X1047" i="27"/>
  <c r="X1048" i="27"/>
  <c r="X1049" i="27"/>
  <c r="X1050" i="27"/>
  <c r="X1051" i="27"/>
  <c r="X1052" i="27"/>
  <c r="X1053" i="27"/>
  <c r="X1054" i="27"/>
  <c r="X1055" i="27"/>
  <c r="X1056" i="27"/>
  <c r="X1057" i="27"/>
  <c r="X1058" i="27"/>
  <c r="X1059" i="27"/>
  <c r="X1060" i="27"/>
  <c r="X1061" i="27"/>
  <c r="X1062" i="27"/>
  <c r="X1063" i="27"/>
  <c r="X1064" i="27"/>
  <c r="X1065" i="27"/>
  <c r="X1066" i="27"/>
  <c r="X1067" i="27"/>
  <c r="X1068" i="27"/>
  <c r="X1069" i="27"/>
  <c r="X1070" i="27"/>
  <c r="X1071" i="27"/>
  <c r="X1072" i="27"/>
  <c r="X1073" i="27"/>
  <c r="X1074" i="27"/>
  <c r="X1075" i="27"/>
  <c r="X1076" i="27"/>
  <c r="X1077" i="27"/>
  <c r="X1078" i="27"/>
  <c r="X1079" i="27"/>
  <c r="X1080" i="27"/>
  <c r="X1081" i="27"/>
  <c r="X1082" i="27"/>
  <c r="X1083" i="27"/>
  <c r="X1084" i="27"/>
  <c r="X1085" i="27"/>
  <c r="X1086" i="27"/>
  <c r="X1087" i="27"/>
  <c r="X1088" i="27"/>
  <c r="X1089" i="27"/>
  <c r="X1090" i="27"/>
  <c r="X1091" i="27"/>
  <c r="X1092" i="27"/>
  <c r="X1093" i="27"/>
  <c r="X1094" i="27"/>
  <c r="X1095" i="27"/>
  <c r="X1096" i="27"/>
  <c r="X1097" i="27"/>
  <c r="X1098" i="27"/>
  <c r="X1099" i="27"/>
  <c r="X1100" i="27"/>
  <c r="X1101" i="27"/>
  <c r="X1102" i="27"/>
  <c r="X1103" i="27"/>
  <c r="X1104" i="27"/>
  <c r="X1105" i="27"/>
  <c r="X1106" i="27"/>
  <c r="X1107" i="27"/>
  <c r="X1108" i="27"/>
  <c r="X1109" i="27"/>
  <c r="X1110" i="27"/>
  <c r="X1111" i="27"/>
  <c r="X1112" i="27"/>
  <c r="X1113" i="27"/>
  <c r="X1114" i="27"/>
  <c r="X1115" i="27"/>
  <c r="X1116" i="27"/>
  <c r="X1117" i="27"/>
  <c r="X1118" i="27"/>
  <c r="X1119" i="27"/>
  <c r="X1120" i="27"/>
  <c r="X1121" i="27"/>
  <c r="X1122" i="27"/>
  <c r="X1123" i="27"/>
  <c r="X1124" i="27"/>
  <c r="X1125" i="27"/>
  <c r="X1126" i="27"/>
  <c r="X1127" i="27"/>
  <c r="X1128" i="27"/>
  <c r="X1129" i="27"/>
  <c r="X1130" i="27"/>
  <c r="X1131" i="27"/>
  <c r="X1132" i="27"/>
  <c r="X1133" i="27"/>
  <c r="X1134" i="27"/>
  <c r="X1135" i="27"/>
  <c r="X1136" i="27"/>
  <c r="X1137" i="27"/>
  <c r="X1138" i="27"/>
  <c r="X1139" i="27"/>
  <c r="X1140" i="27"/>
  <c r="X1141" i="27"/>
  <c r="X1142" i="27"/>
  <c r="X1143" i="27"/>
  <c r="X1144" i="27"/>
  <c r="X1145" i="27"/>
  <c r="X1146" i="27"/>
  <c r="X1147" i="27"/>
  <c r="X1148" i="27"/>
  <c r="X1149" i="27"/>
  <c r="X1150" i="27"/>
  <c r="X1151" i="27"/>
  <c r="X1152" i="27"/>
  <c r="X1153" i="27"/>
  <c r="X1154" i="27"/>
  <c r="X1155" i="27"/>
  <c r="X1156" i="27"/>
  <c r="X1157" i="27"/>
  <c r="X1158" i="27"/>
  <c r="X1159" i="27"/>
  <c r="X1160" i="27"/>
  <c r="X1161" i="27"/>
  <c r="X1162" i="27"/>
  <c r="X1163" i="27"/>
  <c r="X1164" i="27"/>
  <c r="X1165" i="27"/>
  <c r="X1166" i="27"/>
  <c r="X1167" i="27"/>
  <c r="X1168" i="27"/>
  <c r="X1169" i="27"/>
  <c r="X1170" i="27"/>
  <c r="X1171" i="27"/>
  <c r="X1172" i="27"/>
  <c r="X1173" i="27"/>
  <c r="X1174" i="27"/>
  <c r="X1175" i="27"/>
  <c r="X1176" i="27"/>
  <c r="X1177" i="27"/>
  <c r="X1178" i="27"/>
  <c r="X1179" i="27"/>
  <c r="X1180" i="27"/>
  <c r="X1181" i="27"/>
  <c r="X1182" i="27"/>
  <c r="X1183" i="27"/>
  <c r="X1184" i="27"/>
  <c r="X1185" i="27"/>
  <c r="X1186" i="27"/>
  <c r="X1187" i="27"/>
  <c r="X1188" i="27"/>
  <c r="X1189" i="27"/>
  <c r="X1190" i="27"/>
  <c r="X1191" i="27"/>
  <c r="X1192" i="27"/>
  <c r="X1193" i="27"/>
  <c r="X1194" i="27"/>
  <c r="X1195" i="27"/>
  <c r="X1196" i="27"/>
  <c r="X1197" i="27"/>
  <c r="X1198" i="27"/>
  <c r="X1199" i="27"/>
  <c r="X1200" i="27"/>
  <c r="X1201" i="27"/>
  <c r="X1202" i="27"/>
  <c r="X1203" i="27"/>
  <c r="X1204" i="27"/>
  <c r="X1205" i="27"/>
  <c r="X1206" i="27"/>
  <c r="X1207" i="27"/>
  <c r="X1208" i="27"/>
  <c r="X1209" i="27"/>
  <c r="X1210" i="27"/>
  <c r="X1211" i="27"/>
  <c r="X1212" i="27"/>
  <c r="X1213" i="27"/>
  <c r="X1214" i="27"/>
  <c r="X1215" i="27"/>
  <c r="X1216" i="27"/>
  <c r="X1217" i="27"/>
  <c r="X1218" i="27"/>
  <c r="X1219" i="27"/>
  <c r="X1220" i="27"/>
  <c r="X1221" i="27"/>
  <c r="X1222" i="27"/>
  <c r="X1223" i="27"/>
  <c r="X1224" i="27"/>
  <c r="X1225" i="27"/>
  <c r="X1226" i="27"/>
  <c r="X1227" i="27"/>
  <c r="X1228" i="27"/>
  <c r="X1229" i="27"/>
  <c r="X1230" i="27"/>
  <c r="X1231" i="27"/>
  <c r="X1232" i="27"/>
  <c r="X1233" i="27"/>
  <c r="X1234" i="27"/>
  <c r="X1235" i="27"/>
  <c r="X1236" i="27"/>
  <c r="X1237" i="27"/>
  <c r="X1238" i="27"/>
  <c r="X1239" i="27"/>
  <c r="X1240" i="27"/>
  <c r="X1241" i="27"/>
  <c r="X1242" i="27"/>
  <c r="X1243" i="27"/>
  <c r="X1244" i="27"/>
  <c r="X1245" i="27"/>
  <c r="X1246" i="27"/>
  <c r="X1247" i="27"/>
  <c r="X1248" i="27"/>
  <c r="X1249" i="27"/>
  <c r="X1250" i="27"/>
  <c r="X1251" i="27"/>
  <c r="X1252" i="27"/>
  <c r="X1253" i="27"/>
  <c r="X1254" i="27"/>
  <c r="X1255" i="27"/>
  <c r="X1256" i="27"/>
  <c r="X1257" i="27"/>
  <c r="X1258" i="27"/>
  <c r="X1259" i="27"/>
  <c r="X1260" i="27"/>
  <c r="X1261" i="27"/>
  <c r="X1262" i="27"/>
  <c r="X1263" i="27"/>
  <c r="X1264" i="27"/>
  <c r="X1265" i="27"/>
  <c r="X1266" i="27"/>
  <c r="X1267" i="27"/>
  <c r="X1268" i="27"/>
  <c r="X1269" i="27"/>
  <c r="X1270" i="27"/>
  <c r="X1271" i="27"/>
  <c r="X1272" i="27"/>
  <c r="X1273" i="27"/>
  <c r="X1274" i="27"/>
  <c r="X1275" i="27"/>
  <c r="X1276" i="27"/>
  <c r="X1277" i="27"/>
  <c r="X1278" i="27"/>
  <c r="X1279" i="27"/>
  <c r="X1280" i="27"/>
  <c r="X1281" i="27"/>
  <c r="X1282" i="27"/>
  <c r="X1283" i="27"/>
  <c r="X1284" i="27"/>
  <c r="X1285" i="27"/>
  <c r="X1286" i="27"/>
  <c r="X1287" i="27"/>
  <c r="X1288" i="27"/>
  <c r="X1289" i="27"/>
  <c r="X1290" i="27"/>
  <c r="X1291" i="27"/>
  <c r="X1292" i="27"/>
  <c r="X1293" i="27"/>
  <c r="X1294" i="27"/>
  <c r="X1295" i="27"/>
  <c r="X1296" i="27"/>
  <c r="X1297" i="27"/>
  <c r="X1298" i="27"/>
  <c r="X1299" i="27"/>
  <c r="X1300" i="27"/>
  <c r="X1301" i="27"/>
  <c r="X1302" i="27"/>
  <c r="X1303" i="27"/>
  <c r="X1304" i="27"/>
  <c r="X1305" i="27"/>
  <c r="X1306" i="27"/>
  <c r="X1307" i="27"/>
  <c r="X1308" i="27"/>
  <c r="X1309" i="27"/>
  <c r="X1310" i="27"/>
  <c r="X1311" i="27"/>
  <c r="X1312" i="27"/>
  <c r="X1313" i="27"/>
  <c r="X1314" i="27"/>
  <c r="X1315" i="27"/>
  <c r="X1316" i="27"/>
  <c r="X1317" i="27"/>
  <c r="X1318" i="27"/>
  <c r="X1319" i="27"/>
  <c r="X1320" i="27"/>
  <c r="X1321" i="27"/>
  <c r="X1322" i="27"/>
  <c r="X1323" i="27"/>
  <c r="X1324" i="27"/>
  <c r="X1325" i="27"/>
  <c r="X1326" i="27"/>
  <c r="X1327" i="27"/>
  <c r="X1328" i="27"/>
  <c r="X1329" i="27"/>
  <c r="X1330" i="27"/>
  <c r="X1331" i="27"/>
  <c r="X1332" i="27"/>
  <c r="X1333" i="27"/>
  <c r="X1334" i="27"/>
  <c r="X1335" i="27"/>
  <c r="X1336" i="27"/>
  <c r="X1337" i="27"/>
  <c r="X1338" i="27"/>
  <c r="X1339" i="27"/>
  <c r="X1340" i="27"/>
  <c r="X1341" i="27"/>
  <c r="X1342" i="27"/>
  <c r="X1343" i="27"/>
  <c r="X1344" i="27"/>
  <c r="X1345" i="27"/>
  <c r="X1346" i="27"/>
  <c r="X1347" i="27"/>
  <c r="X1348" i="27"/>
  <c r="X1349" i="27"/>
  <c r="X1350" i="27"/>
  <c r="X1351" i="27"/>
  <c r="X1352" i="27"/>
  <c r="X1353" i="27"/>
  <c r="X1354" i="27"/>
  <c r="X1355" i="27"/>
  <c r="X1356" i="27"/>
  <c r="X1357" i="27"/>
  <c r="X1358" i="27"/>
  <c r="X1359" i="27"/>
  <c r="X1360" i="27"/>
  <c r="X1361" i="27"/>
  <c r="X1362" i="27"/>
  <c r="X1363" i="27"/>
  <c r="X1364" i="27"/>
  <c r="X1365" i="27"/>
  <c r="X1366" i="27"/>
  <c r="X1367" i="27"/>
  <c r="X1368" i="27"/>
  <c r="X1369" i="27"/>
  <c r="X1370" i="27"/>
  <c r="X1371" i="27"/>
  <c r="X1372" i="27"/>
  <c r="X1373" i="27"/>
  <c r="X1374" i="27"/>
  <c r="X1375" i="27"/>
  <c r="X1376" i="27"/>
  <c r="X1377" i="27"/>
  <c r="X1378" i="27"/>
  <c r="X1379" i="27"/>
  <c r="X1380" i="27"/>
  <c r="X1381" i="27"/>
  <c r="X1382" i="27"/>
  <c r="X1383" i="27"/>
  <c r="X1384" i="27"/>
  <c r="X1385" i="27"/>
  <c r="X1386" i="27"/>
  <c r="X1387" i="27"/>
  <c r="X1388" i="27"/>
  <c r="X1389" i="27"/>
  <c r="X1390" i="27"/>
  <c r="X1391" i="27"/>
  <c r="X1392" i="27"/>
  <c r="X1393" i="27"/>
  <c r="X1394" i="27"/>
  <c r="X1395" i="27"/>
  <c r="X1396" i="27"/>
  <c r="X1397" i="27"/>
  <c r="X1398" i="27"/>
  <c r="X1399" i="27"/>
  <c r="X1400" i="27"/>
  <c r="X1401" i="27"/>
  <c r="X1402" i="27"/>
  <c r="X1403" i="27"/>
  <c r="X1404" i="27"/>
  <c r="X1405" i="27"/>
  <c r="X1406" i="27"/>
  <c r="X1407" i="27"/>
  <c r="X1408" i="27"/>
  <c r="X1409" i="27"/>
  <c r="X1410" i="27"/>
  <c r="X1411" i="27"/>
  <c r="X1412" i="27"/>
  <c r="X1413" i="27"/>
  <c r="X1414" i="27"/>
  <c r="X1415" i="27"/>
  <c r="X1416" i="27"/>
  <c r="X1417" i="27"/>
  <c r="X1418" i="27"/>
  <c r="X1419" i="27"/>
  <c r="X1420" i="27"/>
  <c r="X1421" i="27"/>
  <c r="X1422" i="27"/>
  <c r="X1423" i="27"/>
  <c r="X1424" i="27"/>
  <c r="X1425" i="27"/>
  <c r="X1426" i="27"/>
  <c r="X1427" i="27"/>
  <c r="X1428" i="27"/>
  <c r="X1429" i="27"/>
  <c r="X1430" i="27"/>
  <c r="X1431" i="27"/>
  <c r="X1432" i="27"/>
  <c r="X1433" i="27"/>
  <c r="X1434" i="27"/>
  <c r="X1435" i="27"/>
  <c r="X1436" i="27"/>
  <c r="X1437" i="27"/>
  <c r="X1438" i="27"/>
  <c r="X1439" i="27"/>
  <c r="X1440" i="27"/>
  <c r="X1441" i="27"/>
  <c r="X1442" i="27"/>
  <c r="X1443" i="27"/>
  <c r="X1444" i="27"/>
  <c r="X1445" i="27"/>
  <c r="X1446" i="27"/>
  <c r="X1447" i="27"/>
  <c r="X1448" i="27"/>
  <c r="X1449" i="27"/>
  <c r="X1450" i="27"/>
  <c r="X1451" i="27"/>
  <c r="X1452" i="27"/>
  <c r="X1453" i="27"/>
  <c r="X1454" i="27"/>
  <c r="X1455" i="27"/>
  <c r="X1456" i="27"/>
  <c r="X1457" i="27"/>
  <c r="X1458" i="27"/>
  <c r="X1459" i="27"/>
  <c r="X1460" i="27"/>
  <c r="X1461" i="27"/>
  <c r="X1462" i="27"/>
  <c r="X1463" i="27"/>
  <c r="X1464" i="27"/>
  <c r="X1465" i="27"/>
  <c r="X1466" i="27"/>
  <c r="X1467" i="27"/>
  <c r="X1468" i="27"/>
  <c r="X1469" i="27"/>
  <c r="X1470" i="27"/>
  <c r="X1471" i="27"/>
  <c r="X1472" i="27"/>
  <c r="X1473" i="27"/>
  <c r="X1474" i="27"/>
  <c r="X1475" i="27"/>
  <c r="X1476" i="27"/>
  <c r="X1477" i="27"/>
  <c r="X1478" i="27"/>
  <c r="X1479" i="27"/>
  <c r="X1480" i="27"/>
  <c r="X1481" i="27"/>
  <c r="X1482" i="27"/>
  <c r="X1483" i="27"/>
  <c r="X1484" i="27"/>
  <c r="X1485" i="27"/>
  <c r="X1486" i="27"/>
  <c r="X1487" i="27"/>
  <c r="X1488" i="27"/>
  <c r="X1489" i="27"/>
  <c r="X1490" i="27"/>
  <c r="X1491" i="27"/>
  <c r="X1492" i="27"/>
  <c r="X1493" i="27"/>
  <c r="X1494" i="27"/>
  <c r="X1495" i="27"/>
  <c r="X1496" i="27"/>
  <c r="X1497" i="27"/>
  <c r="X1498" i="27"/>
  <c r="X1499" i="27"/>
  <c r="X1500" i="27"/>
  <c r="X1501" i="27"/>
  <c r="X1502" i="27"/>
  <c r="X1503" i="27"/>
  <c r="X1504" i="27"/>
  <c r="X1505" i="27"/>
  <c r="X1506" i="27"/>
  <c r="X1507" i="27"/>
  <c r="X1508" i="27"/>
  <c r="X1509" i="27"/>
  <c r="X1510" i="27"/>
  <c r="X1511" i="27"/>
  <c r="X1512" i="27"/>
  <c r="X1513" i="27"/>
  <c r="X1514" i="27"/>
  <c r="X1515" i="27"/>
  <c r="X1516" i="27"/>
  <c r="X1517" i="27"/>
  <c r="X1518" i="27"/>
  <c r="X1519" i="27"/>
  <c r="X1520" i="27"/>
  <c r="X1521" i="27"/>
  <c r="X1522" i="27"/>
  <c r="X1523" i="27"/>
  <c r="X1524" i="27"/>
  <c r="X1525" i="27"/>
  <c r="X1526" i="27"/>
  <c r="X1527" i="27"/>
  <c r="X1528" i="27"/>
  <c r="X1529" i="27"/>
  <c r="X1530" i="27"/>
  <c r="X1531" i="27"/>
  <c r="X1532" i="27"/>
  <c r="X1533" i="27"/>
  <c r="X1534" i="27"/>
  <c r="X1535" i="27"/>
  <c r="X1536" i="27"/>
  <c r="X1537" i="27"/>
  <c r="X1538" i="27"/>
  <c r="X1539" i="27"/>
  <c r="X1540" i="27"/>
  <c r="X1541" i="27"/>
  <c r="X1542" i="27"/>
  <c r="X1543" i="27"/>
  <c r="X1544" i="27"/>
  <c r="X1545" i="27"/>
  <c r="X1546" i="27"/>
  <c r="X1547" i="27"/>
  <c r="X1548" i="27"/>
  <c r="X1549" i="27"/>
  <c r="X1550" i="27"/>
  <c r="X1551" i="27"/>
  <c r="X1552" i="27"/>
  <c r="X1553" i="27"/>
  <c r="X1554" i="27"/>
  <c r="X1555" i="27"/>
  <c r="X1556" i="27"/>
  <c r="X1557" i="27"/>
  <c r="X1558" i="27"/>
  <c r="X1559" i="27"/>
  <c r="X1560" i="27"/>
  <c r="X1561" i="27"/>
  <c r="X1562" i="27"/>
  <c r="X1563" i="27"/>
  <c r="X1564" i="27"/>
  <c r="X1565" i="27"/>
  <c r="X1566" i="27"/>
  <c r="X1567" i="27"/>
  <c r="X1568" i="27"/>
  <c r="X1569" i="27"/>
  <c r="X1570" i="27"/>
  <c r="X1571" i="27"/>
  <c r="X1572" i="27"/>
  <c r="X1573" i="27"/>
  <c r="X1574" i="27"/>
  <c r="X1575" i="27"/>
  <c r="X1576" i="27"/>
  <c r="X1577" i="27"/>
  <c r="X1578" i="27"/>
  <c r="X1579" i="27"/>
  <c r="X1580" i="27"/>
  <c r="X1581" i="27"/>
  <c r="X1582" i="27"/>
  <c r="X1583" i="27"/>
  <c r="X1584" i="27"/>
  <c r="X1585" i="27"/>
  <c r="X1586" i="27"/>
  <c r="X1587" i="27"/>
  <c r="X1588" i="27"/>
  <c r="X1589" i="27"/>
  <c r="X1590" i="27"/>
  <c r="X1591" i="27"/>
  <c r="X1592" i="27"/>
  <c r="X1593" i="27"/>
  <c r="X1594" i="27"/>
  <c r="X1595" i="27"/>
  <c r="X1596" i="27"/>
  <c r="X1597" i="27"/>
  <c r="X1598" i="27"/>
  <c r="X1599" i="27"/>
  <c r="X1600" i="27"/>
  <c r="X1601" i="27"/>
  <c r="X1602" i="27"/>
  <c r="X1603" i="27"/>
  <c r="X1604" i="27"/>
  <c r="X1605" i="27"/>
  <c r="X1606" i="27"/>
  <c r="X1607" i="27"/>
  <c r="X1608" i="27"/>
  <c r="X1609" i="27"/>
  <c r="X1610" i="27"/>
  <c r="X1611" i="27"/>
  <c r="X1612" i="27"/>
  <c r="X1613" i="27"/>
  <c r="X1614" i="27"/>
  <c r="X1615" i="27"/>
  <c r="X1616" i="27"/>
  <c r="X1617" i="27"/>
  <c r="X1618" i="27"/>
  <c r="X1619" i="27"/>
  <c r="X1620" i="27"/>
  <c r="X1621" i="27"/>
  <c r="X1622" i="27"/>
  <c r="X1623" i="27"/>
  <c r="X1624" i="27"/>
  <c r="X1625" i="27"/>
  <c r="X1626" i="27"/>
  <c r="X1627" i="27"/>
  <c r="X1628" i="27"/>
  <c r="X1629" i="27"/>
  <c r="X1630" i="27"/>
  <c r="X1631" i="27"/>
  <c r="X1632" i="27"/>
  <c r="X1633" i="27"/>
  <c r="X1634" i="27"/>
  <c r="X1635" i="27"/>
  <c r="X1636" i="27"/>
  <c r="X1637" i="27"/>
  <c r="X1638" i="27"/>
  <c r="X1639" i="27"/>
  <c r="X1640" i="27"/>
  <c r="X1641" i="27"/>
  <c r="X1642" i="27"/>
  <c r="X1643" i="27"/>
  <c r="X1644" i="27"/>
  <c r="X1645" i="27"/>
  <c r="X1646" i="27"/>
  <c r="X1647" i="27"/>
  <c r="X1648" i="27"/>
  <c r="X1649" i="27"/>
  <c r="X1650" i="27"/>
  <c r="X1651" i="27"/>
  <c r="X1652" i="27"/>
  <c r="X1653" i="27"/>
  <c r="X1654" i="27"/>
  <c r="X1655" i="27"/>
  <c r="X1656" i="27"/>
  <c r="X1657" i="27"/>
  <c r="X1658" i="27"/>
  <c r="X1659" i="27"/>
  <c r="X1660" i="27"/>
  <c r="X1661" i="27"/>
  <c r="X1662" i="27"/>
  <c r="X1663" i="27"/>
  <c r="X1664" i="27"/>
  <c r="X1665" i="27"/>
  <c r="X1666" i="27"/>
  <c r="X1667" i="27"/>
  <c r="X1668" i="27"/>
  <c r="X1669" i="27"/>
  <c r="X1670" i="27"/>
  <c r="X1671" i="27"/>
  <c r="X1672" i="27"/>
  <c r="X1673" i="27"/>
  <c r="X1674" i="27"/>
  <c r="X1675" i="27"/>
  <c r="X1676" i="27"/>
  <c r="X1677" i="27"/>
  <c r="X1678" i="27"/>
  <c r="X1679" i="27"/>
  <c r="X1680" i="27"/>
  <c r="X1681" i="27"/>
  <c r="X1682" i="27"/>
  <c r="X1683" i="27"/>
  <c r="X1684" i="27"/>
  <c r="X1685" i="27"/>
  <c r="X1686" i="27"/>
  <c r="X1687" i="27"/>
  <c r="X1688" i="27"/>
  <c r="X1689" i="27"/>
  <c r="X1690" i="27"/>
  <c r="X1691" i="27"/>
  <c r="X1692" i="27"/>
  <c r="X1693" i="27"/>
  <c r="X1694" i="27"/>
  <c r="X1695" i="27"/>
  <c r="X1696" i="27"/>
  <c r="X1697" i="27"/>
  <c r="X1698" i="27"/>
  <c r="X1699" i="27"/>
  <c r="X1700" i="27"/>
  <c r="X1701" i="27"/>
  <c r="X1702" i="27"/>
  <c r="X1703" i="27"/>
  <c r="X1704" i="27"/>
  <c r="X1705" i="27"/>
  <c r="X1706" i="27"/>
  <c r="X1707" i="27"/>
  <c r="X1708" i="27"/>
  <c r="X1709" i="27"/>
  <c r="X1710" i="27"/>
  <c r="X1711" i="27"/>
  <c r="X1712" i="27"/>
  <c r="X1713" i="27"/>
  <c r="X1714" i="27"/>
  <c r="X1715" i="27"/>
  <c r="X1716" i="27"/>
  <c r="X1717" i="27"/>
  <c r="X1718" i="27"/>
  <c r="X1719" i="27"/>
  <c r="X1720" i="27"/>
  <c r="X1721" i="27"/>
  <c r="X1722" i="27"/>
  <c r="X1723" i="27"/>
  <c r="X1724" i="27"/>
  <c r="X1725" i="27"/>
  <c r="X1726" i="27"/>
  <c r="X1727" i="27"/>
  <c r="X1728" i="27"/>
  <c r="X1729" i="27"/>
  <c r="X1730" i="27"/>
  <c r="X1731" i="27"/>
  <c r="X1732" i="27"/>
  <c r="X1733" i="27"/>
  <c r="X1734" i="27"/>
  <c r="X1735" i="27"/>
  <c r="X1736" i="27"/>
  <c r="X1737" i="27"/>
  <c r="X1738" i="27"/>
  <c r="X1739" i="27"/>
  <c r="X1740" i="27"/>
  <c r="X1741" i="27"/>
  <c r="X1742" i="27"/>
  <c r="X1743" i="27"/>
  <c r="X1744" i="27"/>
  <c r="X1745" i="27"/>
  <c r="X1746" i="27"/>
  <c r="X1747" i="27"/>
  <c r="X1748" i="27"/>
  <c r="X1749" i="27"/>
  <c r="X1750" i="27"/>
  <c r="X1751" i="27"/>
  <c r="X1752" i="27"/>
  <c r="X1753" i="27"/>
  <c r="X1754" i="27"/>
  <c r="X1755" i="27"/>
  <c r="X1756" i="27"/>
  <c r="X1757" i="27"/>
  <c r="X1758" i="27"/>
  <c r="X1759" i="27"/>
  <c r="X1760" i="27"/>
  <c r="X1761" i="27"/>
  <c r="X1762" i="27"/>
  <c r="X1763" i="27"/>
  <c r="X1764" i="27"/>
  <c r="X1765" i="27"/>
  <c r="X1766" i="27"/>
  <c r="X1767" i="27"/>
  <c r="X1768" i="27"/>
  <c r="X1769" i="27"/>
  <c r="X1770" i="27"/>
  <c r="X1771" i="27"/>
  <c r="X1772" i="27"/>
  <c r="X1773" i="27"/>
  <c r="X1774" i="27"/>
  <c r="X1775" i="27"/>
  <c r="X1776" i="27"/>
  <c r="X1777" i="27"/>
  <c r="X1778" i="27"/>
  <c r="X1779" i="27"/>
  <c r="X1780" i="27"/>
  <c r="X1781" i="27"/>
  <c r="X1782" i="27"/>
  <c r="X1783" i="27"/>
  <c r="X1784" i="27"/>
  <c r="X1785" i="27"/>
  <c r="X1786" i="27"/>
  <c r="X1787" i="27"/>
  <c r="X1788" i="27"/>
  <c r="X1789" i="27"/>
  <c r="X1790" i="27"/>
  <c r="X1791" i="27"/>
  <c r="X1792" i="27"/>
  <c r="X1793" i="27"/>
  <c r="X1794" i="27"/>
  <c r="X1795" i="27"/>
  <c r="X1796" i="27"/>
  <c r="X1797" i="27"/>
  <c r="X1798" i="27"/>
  <c r="X1799" i="27"/>
  <c r="X1800" i="27"/>
  <c r="X1801" i="27"/>
  <c r="X1802" i="27"/>
  <c r="X1803" i="27"/>
  <c r="X1804" i="27"/>
  <c r="X1805" i="27"/>
  <c r="X1806" i="27"/>
  <c r="X1807" i="27"/>
  <c r="X1808" i="27"/>
  <c r="X1809" i="27"/>
  <c r="X1810" i="27"/>
  <c r="X1811" i="27"/>
  <c r="X1812" i="27"/>
  <c r="X1813" i="27"/>
  <c r="X1814" i="27"/>
  <c r="X1815" i="27"/>
  <c r="X1816" i="27"/>
  <c r="X1817" i="27"/>
  <c r="X1818" i="27"/>
  <c r="X1819" i="27"/>
  <c r="X1820" i="27"/>
  <c r="X1821" i="27"/>
  <c r="X1822" i="27"/>
  <c r="X1823" i="27"/>
  <c r="X1824" i="27"/>
  <c r="X1825" i="27"/>
  <c r="X1826" i="27"/>
  <c r="X1827" i="27"/>
  <c r="X1828" i="27"/>
  <c r="X1829" i="27"/>
  <c r="X1830" i="27"/>
  <c r="X1831" i="27"/>
  <c r="X1832" i="27"/>
  <c r="X1833" i="27"/>
  <c r="X1834" i="27"/>
  <c r="X1835" i="27"/>
  <c r="X1836" i="27"/>
  <c r="X1837" i="27"/>
  <c r="X1838" i="27"/>
  <c r="X1839" i="27"/>
  <c r="X1840" i="27"/>
  <c r="X1841" i="27"/>
  <c r="X1842" i="27"/>
  <c r="X1843" i="27"/>
  <c r="X1844" i="27"/>
  <c r="X1845" i="27"/>
  <c r="X1846" i="27"/>
  <c r="X1847" i="27"/>
  <c r="X1848" i="27"/>
  <c r="X1849" i="27"/>
  <c r="X1850" i="27"/>
  <c r="X1851" i="27"/>
  <c r="X1852" i="27"/>
  <c r="X1853" i="27"/>
  <c r="X1854" i="27"/>
  <c r="X1855" i="27"/>
  <c r="X1856" i="27"/>
  <c r="X1857" i="27"/>
  <c r="X1858" i="27"/>
  <c r="X1859" i="27"/>
  <c r="X1860" i="27"/>
  <c r="X1861" i="27"/>
  <c r="X1862" i="27"/>
  <c r="X1863" i="27"/>
  <c r="X1864" i="27"/>
  <c r="X1865" i="27"/>
  <c r="X1866" i="27"/>
  <c r="X1867" i="27"/>
  <c r="X1868" i="27"/>
  <c r="X1869" i="27"/>
  <c r="X1870" i="27"/>
  <c r="X1871" i="27"/>
  <c r="X1872" i="27"/>
  <c r="X1873" i="27"/>
  <c r="X1874" i="27"/>
  <c r="X1875" i="27"/>
  <c r="X1876" i="27"/>
  <c r="X1877" i="27"/>
  <c r="X1878" i="27"/>
  <c r="X1879" i="27"/>
  <c r="X1880" i="27"/>
  <c r="X1881" i="27"/>
  <c r="X1882" i="27"/>
  <c r="X1883" i="27"/>
  <c r="X1884" i="27"/>
  <c r="X1885" i="27"/>
  <c r="X1886" i="27"/>
  <c r="X1887" i="27"/>
  <c r="X1888" i="27"/>
  <c r="X1889" i="27"/>
  <c r="X1890" i="27"/>
  <c r="X1891" i="27"/>
  <c r="X1892" i="27"/>
  <c r="X1893" i="27"/>
  <c r="X1894" i="27"/>
  <c r="X1895" i="27"/>
  <c r="X1896" i="27"/>
  <c r="X1897" i="27"/>
  <c r="X1898" i="27"/>
  <c r="X1899" i="27"/>
  <c r="X1900" i="27"/>
  <c r="X1901" i="27"/>
  <c r="X1902" i="27"/>
  <c r="X1903" i="27"/>
  <c r="X1904" i="27"/>
  <c r="X1905" i="27"/>
  <c r="X1906" i="27"/>
  <c r="X1907" i="27"/>
  <c r="X1908" i="27"/>
  <c r="X1909" i="27"/>
  <c r="X1910" i="27"/>
  <c r="X1911" i="27"/>
  <c r="X1912" i="27"/>
  <c r="X1913" i="27"/>
  <c r="X1914" i="27"/>
  <c r="X1915" i="27"/>
  <c r="X1916" i="27"/>
  <c r="X1917" i="27"/>
  <c r="X1918" i="27"/>
  <c r="X1919" i="27"/>
  <c r="X1920" i="27"/>
  <c r="X1921" i="27"/>
  <c r="X1922" i="27"/>
  <c r="X1923" i="27"/>
  <c r="X1924" i="27"/>
  <c r="X1925" i="27"/>
  <c r="X1926" i="27"/>
  <c r="X1927" i="27"/>
  <c r="X1928" i="27"/>
  <c r="X1929" i="27"/>
  <c r="X1930" i="27"/>
  <c r="X1931" i="27"/>
  <c r="X1932" i="27"/>
  <c r="X1933" i="27"/>
  <c r="X1934" i="27"/>
  <c r="X1935" i="27"/>
  <c r="X1936" i="27"/>
  <c r="X1937" i="27"/>
  <c r="X1938" i="27"/>
  <c r="X1939" i="27"/>
  <c r="X1940" i="27"/>
  <c r="X1941" i="27"/>
  <c r="X1942" i="27"/>
  <c r="X1943" i="27"/>
  <c r="X1944" i="27"/>
  <c r="X1945" i="27"/>
  <c r="X1946" i="27"/>
  <c r="X1947" i="27"/>
  <c r="X1948" i="27"/>
  <c r="X1949" i="27"/>
  <c r="X1950" i="27"/>
  <c r="X1951" i="27"/>
  <c r="X1952" i="27"/>
  <c r="X1953" i="27"/>
  <c r="X1954" i="27"/>
  <c r="X1955" i="27"/>
  <c r="X1956" i="27"/>
  <c r="X1957" i="27"/>
  <c r="X1958" i="27"/>
  <c r="X1959" i="27"/>
  <c r="X1960" i="27"/>
  <c r="X1961" i="27"/>
  <c r="X1962" i="27"/>
  <c r="X1963" i="27"/>
  <c r="X1964" i="27"/>
  <c r="X1965" i="27"/>
  <c r="X1966" i="27"/>
  <c r="X1967" i="27"/>
  <c r="X1968" i="27"/>
  <c r="X1969" i="27"/>
  <c r="X1970" i="27"/>
  <c r="X1971" i="27"/>
  <c r="X1972" i="27"/>
  <c r="X1973" i="27"/>
  <c r="X1974" i="27"/>
  <c r="X1975" i="27"/>
  <c r="X1976" i="27"/>
  <c r="X1977" i="27"/>
  <c r="X1978" i="27"/>
  <c r="X1979" i="27"/>
  <c r="X1980" i="27"/>
  <c r="X1981" i="27"/>
  <c r="X1982" i="27"/>
  <c r="X1983" i="27"/>
  <c r="X1984" i="27"/>
  <c r="X1985" i="27"/>
  <c r="X1986" i="27"/>
  <c r="X1987" i="27"/>
  <c r="X1988" i="27"/>
  <c r="X1989" i="27"/>
  <c r="X1990" i="27"/>
  <c r="X1991" i="27"/>
  <c r="X1992" i="27"/>
  <c r="X1993" i="27"/>
  <c r="X1994" i="27"/>
  <c r="X1995" i="27"/>
  <c r="X1996" i="27"/>
  <c r="X1997" i="27"/>
  <c r="X1998" i="27"/>
  <c r="X1999" i="27"/>
  <c r="X2000" i="27"/>
  <c r="X2001" i="27"/>
  <c r="X2002" i="27"/>
  <c r="X2003" i="27"/>
  <c r="X2004" i="27"/>
  <c r="X2005" i="27"/>
  <c r="X2006" i="27"/>
  <c r="X2007" i="27"/>
  <c r="X2008" i="27"/>
  <c r="X2009" i="27"/>
  <c r="X2010" i="27"/>
  <c r="X2011" i="27"/>
  <c r="X2012" i="27"/>
  <c r="X2013" i="27"/>
  <c r="X2014" i="27"/>
  <c r="X2015" i="27"/>
  <c r="X2016" i="27"/>
  <c r="X2017" i="27"/>
  <c r="X2018" i="27"/>
  <c r="X2019" i="27"/>
  <c r="X2020" i="27"/>
  <c r="X2021" i="27"/>
  <c r="X2022" i="27"/>
  <c r="X2023" i="27"/>
  <c r="X2024" i="27"/>
  <c r="X2025" i="27"/>
  <c r="X2026" i="27"/>
  <c r="X2027" i="27"/>
  <c r="X2028" i="27"/>
  <c r="X2029" i="27"/>
  <c r="X2030" i="27"/>
  <c r="X2031" i="27"/>
  <c r="X2032" i="27"/>
  <c r="X2033" i="27"/>
  <c r="X2034" i="27"/>
  <c r="X2035" i="27"/>
  <c r="X2036" i="27"/>
  <c r="X2037" i="27"/>
  <c r="X2038" i="27"/>
  <c r="X2039" i="27"/>
  <c r="X2040" i="27"/>
  <c r="X2041" i="27"/>
  <c r="X2042" i="27"/>
  <c r="X2043" i="27"/>
  <c r="X2044" i="27"/>
  <c r="X2045" i="27"/>
  <c r="X2046" i="27"/>
  <c r="X2047" i="27"/>
  <c r="X2048" i="27"/>
  <c r="X2049" i="27"/>
  <c r="X2050" i="27"/>
  <c r="X2051" i="27"/>
  <c r="X2052" i="27"/>
  <c r="X2053" i="27"/>
  <c r="X2054" i="27"/>
  <c r="X2055" i="27"/>
  <c r="X2056" i="27"/>
  <c r="X2057" i="27"/>
  <c r="X2058" i="27"/>
  <c r="X2059" i="27"/>
  <c r="X2060" i="27"/>
  <c r="X2061" i="27"/>
  <c r="X2062" i="27"/>
  <c r="X2063" i="27"/>
  <c r="X2064" i="27"/>
  <c r="X2065" i="27"/>
  <c r="X2066" i="27"/>
  <c r="X2067" i="27"/>
  <c r="X2068" i="27"/>
  <c r="X2069" i="27"/>
  <c r="X2070" i="27"/>
  <c r="X2071" i="27"/>
  <c r="X2072" i="27"/>
  <c r="X2073" i="27"/>
  <c r="X2074" i="27"/>
  <c r="X2075" i="27"/>
  <c r="X2076" i="27"/>
  <c r="X2077" i="27"/>
  <c r="X2078" i="27"/>
  <c r="X2079" i="27"/>
  <c r="X2080" i="27"/>
  <c r="X2081" i="27"/>
  <c r="X2082" i="27"/>
  <c r="X2083" i="27"/>
  <c r="X2084" i="27"/>
  <c r="X2085" i="27"/>
  <c r="X2086" i="27"/>
  <c r="X2087" i="27"/>
  <c r="X2088" i="27"/>
  <c r="X2089" i="27"/>
  <c r="X2090" i="27"/>
  <c r="X2091" i="27"/>
  <c r="X2092" i="27"/>
  <c r="X2093" i="27"/>
  <c r="X2094" i="27"/>
  <c r="X2095" i="27"/>
  <c r="X2096" i="27"/>
  <c r="X2097" i="27"/>
  <c r="X2098" i="27"/>
  <c r="X2099" i="27"/>
  <c r="X2100" i="27"/>
  <c r="X2101" i="27"/>
  <c r="X2102" i="27"/>
  <c r="X2103" i="27"/>
  <c r="X2104" i="27"/>
  <c r="X2105" i="27"/>
  <c r="X2106" i="27"/>
  <c r="X2107" i="27"/>
  <c r="X2108" i="27"/>
  <c r="X2109" i="27"/>
  <c r="X2110" i="27"/>
  <c r="X2111" i="27"/>
  <c r="X2112" i="27"/>
  <c r="X2113" i="27"/>
  <c r="X2114" i="27"/>
  <c r="X2115" i="27"/>
  <c r="X2116" i="27"/>
  <c r="X2117" i="27"/>
  <c r="X2118" i="27"/>
  <c r="X2119" i="27"/>
  <c r="X2120" i="27"/>
  <c r="X2121" i="27"/>
  <c r="X2122" i="27"/>
  <c r="X2123" i="27"/>
  <c r="X2124" i="27"/>
  <c r="X2125" i="27"/>
  <c r="X2126" i="27"/>
  <c r="X2127" i="27"/>
  <c r="X2128" i="27"/>
  <c r="X2129" i="27"/>
  <c r="X2130" i="27"/>
  <c r="X2131" i="27"/>
  <c r="X2132" i="27"/>
  <c r="X2133" i="27"/>
  <c r="X2134" i="27"/>
  <c r="X2135" i="27"/>
  <c r="X2136" i="27"/>
  <c r="X2137" i="27"/>
  <c r="X2138" i="27"/>
  <c r="X2139" i="27"/>
  <c r="X2140" i="27"/>
  <c r="X2141" i="27"/>
  <c r="X2142" i="27"/>
  <c r="X2143" i="27"/>
  <c r="X2144" i="27"/>
  <c r="X2145" i="27"/>
  <c r="X2146" i="27"/>
  <c r="X2147" i="27"/>
  <c r="X2148" i="27"/>
  <c r="X2149" i="27"/>
  <c r="X2150" i="27"/>
  <c r="X2151" i="27"/>
  <c r="X2152" i="27"/>
  <c r="X2153" i="27"/>
  <c r="X2154" i="27"/>
  <c r="X2155" i="27"/>
  <c r="X2156" i="27"/>
  <c r="X2157" i="27"/>
  <c r="X2158" i="27"/>
  <c r="X2159" i="27"/>
  <c r="X2160" i="27"/>
  <c r="X2161" i="27"/>
  <c r="X2162" i="27"/>
  <c r="X2163" i="27"/>
  <c r="X2164" i="27"/>
  <c r="X2165" i="27"/>
  <c r="X2166" i="27"/>
  <c r="X2167" i="27"/>
  <c r="X2168" i="27"/>
  <c r="X2169" i="27"/>
  <c r="X2170" i="27"/>
  <c r="X2171" i="27"/>
  <c r="X2172" i="27"/>
  <c r="X2173" i="27"/>
  <c r="X2174" i="27"/>
  <c r="X2175" i="27"/>
  <c r="X2176" i="27"/>
  <c r="X2177" i="27"/>
  <c r="X2178" i="27"/>
  <c r="X2179" i="27"/>
  <c r="X2180" i="27"/>
  <c r="X2181" i="27"/>
  <c r="X2182" i="27"/>
  <c r="X2183" i="27"/>
  <c r="X2184" i="27"/>
  <c r="X2185" i="27"/>
  <c r="X2186" i="27"/>
  <c r="X2187" i="27"/>
  <c r="X2188" i="27"/>
  <c r="X2189" i="27"/>
  <c r="X2190" i="27"/>
  <c r="X2191" i="27"/>
  <c r="X2192" i="27"/>
  <c r="X2193" i="27"/>
  <c r="X2194" i="27"/>
  <c r="X2195" i="27"/>
  <c r="X2196" i="27"/>
  <c r="X2197" i="27"/>
  <c r="X2198" i="27"/>
  <c r="X2199" i="27"/>
  <c r="X2200" i="27"/>
  <c r="X2201" i="27"/>
  <c r="X2202" i="27"/>
  <c r="X2203" i="27"/>
  <c r="X2204" i="27"/>
  <c r="X2205" i="27"/>
  <c r="X2206" i="27"/>
  <c r="X2207" i="27"/>
  <c r="X2208" i="27"/>
  <c r="X2209" i="27"/>
  <c r="X2210" i="27"/>
  <c r="X2211" i="27"/>
  <c r="X2212" i="27"/>
  <c r="X2213" i="27"/>
  <c r="X2214" i="27"/>
  <c r="X2215" i="27"/>
  <c r="X2216" i="27"/>
  <c r="X2217" i="27"/>
  <c r="X2218" i="27"/>
  <c r="X2219" i="27"/>
  <c r="X2220" i="27"/>
  <c r="X2221" i="27"/>
  <c r="X2222" i="27"/>
  <c r="X2223" i="27"/>
  <c r="X2224" i="27"/>
  <c r="X2225" i="27"/>
  <c r="X2226" i="27"/>
  <c r="X2227" i="27"/>
  <c r="X2228" i="27"/>
  <c r="X2229" i="27"/>
  <c r="X2230" i="27"/>
  <c r="X2231" i="27"/>
  <c r="X2232" i="27"/>
  <c r="X2233" i="27"/>
  <c r="X2234" i="27"/>
  <c r="X2235" i="27"/>
  <c r="X2236" i="27"/>
  <c r="X2237" i="27"/>
  <c r="X2238" i="27"/>
  <c r="X2239" i="27"/>
  <c r="X2240" i="27"/>
  <c r="X2241" i="27"/>
  <c r="X2242" i="27"/>
  <c r="X2243" i="27"/>
  <c r="X2244" i="27"/>
  <c r="X2245" i="27"/>
  <c r="X2246" i="27"/>
  <c r="X2247" i="27"/>
  <c r="X2248" i="27"/>
  <c r="X2249" i="27"/>
  <c r="X2250" i="27"/>
  <c r="X2251" i="27"/>
  <c r="X2252" i="27"/>
  <c r="X2253" i="27"/>
  <c r="X2254" i="27"/>
  <c r="X2255" i="27"/>
  <c r="X2256" i="27"/>
  <c r="X2257" i="27"/>
  <c r="X2258" i="27"/>
  <c r="X2259" i="27"/>
  <c r="X2260" i="27"/>
  <c r="X2261" i="27"/>
  <c r="X2262" i="27"/>
  <c r="X2263" i="27"/>
  <c r="X2264" i="27"/>
  <c r="X2265" i="27"/>
  <c r="X2266" i="27"/>
  <c r="X2267" i="27"/>
  <c r="X2268" i="27"/>
  <c r="X2269" i="27"/>
  <c r="X2270" i="27"/>
  <c r="X2271" i="27"/>
  <c r="X2272" i="27"/>
  <c r="X2273" i="27"/>
  <c r="X2274" i="27"/>
  <c r="X2275" i="27"/>
  <c r="X2276" i="27"/>
  <c r="X2277" i="27"/>
  <c r="X2278" i="27"/>
  <c r="X2279" i="27"/>
  <c r="X2280" i="27"/>
  <c r="X2281" i="27"/>
  <c r="X2282" i="27"/>
  <c r="X2283" i="27"/>
  <c r="X2284" i="27"/>
  <c r="X2285" i="27"/>
  <c r="X2286" i="27"/>
  <c r="X2287" i="27"/>
  <c r="X2288" i="27"/>
  <c r="X2289" i="27"/>
  <c r="X2290" i="27"/>
  <c r="X2291" i="27"/>
  <c r="X2292" i="27"/>
  <c r="X2293" i="27"/>
  <c r="X2294" i="27"/>
  <c r="X2295" i="27"/>
  <c r="X2296" i="27"/>
  <c r="X2297" i="27"/>
  <c r="X2298" i="27"/>
  <c r="X2299" i="27"/>
  <c r="X2300" i="27"/>
  <c r="X2301" i="27"/>
  <c r="X2302" i="27"/>
  <c r="X2303" i="27"/>
  <c r="X2304" i="27"/>
  <c r="X2305" i="27"/>
  <c r="X2306" i="27"/>
  <c r="X2307" i="27"/>
  <c r="X2308" i="27"/>
  <c r="X2309" i="27"/>
  <c r="X2310" i="27"/>
  <c r="X2311" i="27"/>
  <c r="X2312" i="27"/>
  <c r="X2313" i="27"/>
  <c r="X2314" i="27"/>
  <c r="X2315" i="27"/>
  <c r="X2316" i="27"/>
  <c r="X2317" i="27"/>
  <c r="X2318" i="27"/>
  <c r="X2319" i="27"/>
  <c r="X2320" i="27"/>
  <c r="X2321" i="27"/>
  <c r="X2322" i="27"/>
  <c r="X2323" i="27"/>
  <c r="X2324" i="27"/>
  <c r="X2325" i="27"/>
  <c r="X2326" i="27"/>
  <c r="X2327" i="27"/>
  <c r="X2328" i="27"/>
  <c r="X2329" i="27"/>
  <c r="X2330" i="27"/>
  <c r="X2331" i="27"/>
  <c r="X2332" i="27"/>
  <c r="X2333" i="27"/>
  <c r="X2334" i="27"/>
  <c r="X2335" i="27"/>
  <c r="X2336" i="27"/>
  <c r="X2337" i="27"/>
  <c r="X2338" i="27"/>
  <c r="X2339" i="27"/>
  <c r="X2340" i="27"/>
  <c r="X2341" i="27"/>
  <c r="X2342" i="27"/>
  <c r="X2343" i="27"/>
  <c r="X2344" i="27"/>
  <c r="X2345" i="27"/>
  <c r="X2346" i="27"/>
  <c r="X2347" i="27"/>
  <c r="X2348" i="27"/>
  <c r="X2349" i="27"/>
  <c r="X2350" i="27"/>
  <c r="X2351" i="27"/>
  <c r="X2352" i="27"/>
  <c r="X2353" i="27"/>
  <c r="X2354" i="27"/>
  <c r="X2355" i="27"/>
  <c r="X2356" i="27"/>
  <c r="X2357" i="27"/>
  <c r="X2358" i="27"/>
  <c r="X2359" i="27"/>
  <c r="X2360" i="27"/>
  <c r="X2361" i="27"/>
  <c r="X2362" i="27"/>
  <c r="X2363" i="27"/>
  <c r="X2364" i="27"/>
  <c r="X2365" i="27"/>
  <c r="X2366" i="27"/>
  <c r="X2367" i="27"/>
  <c r="X2368" i="27"/>
  <c r="X2369" i="27"/>
  <c r="X2370" i="27"/>
  <c r="X2371" i="27"/>
  <c r="X2372" i="27"/>
  <c r="X2373" i="27"/>
  <c r="X2374" i="27"/>
  <c r="X2375" i="27"/>
  <c r="X2376" i="27"/>
  <c r="X2377" i="27"/>
  <c r="X2378" i="27"/>
  <c r="X2379" i="27"/>
  <c r="X2380" i="27"/>
  <c r="X2381" i="27"/>
  <c r="X2382" i="27"/>
  <c r="X2383" i="27"/>
  <c r="X2384" i="27"/>
  <c r="X2385" i="27"/>
  <c r="X2386" i="27"/>
  <c r="X2387" i="27"/>
  <c r="X2388" i="27"/>
  <c r="X2389" i="27"/>
  <c r="X2390" i="27"/>
  <c r="X2391" i="27"/>
  <c r="X2392" i="27"/>
  <c r="X2393" i="27"/>
  <c r="X2394" i="27"/>
  <c r="X2395" i="27"/>
  <c r="X2396" i="27"/>
  <c r="X2397" i="27"/>
  <c r="X2398" i="27"/>
  <c r="X2399" i="27"/>
  <c r="X2400" i="27"/>
  <c r="X2401" i="27"/>
  <c r="X2402" i="27"/>
  <c r="X2403" i="27"/>
  <c r="X2404" i="27"/>
  <c r="X2405" i="27"/>
  <c r="X2406" i="27"/>
  <c r="X2407" i="27"/>
  <c r="X2408" i="27"/>
  <c r="X2409" i="27"/>
  <c r="X2410" i="27"/>
  <c r="X2411" i="27"/>
  <c r="X2412" i="27"/>
  <c r="X2413" i="27"/>
  <c r="X2414" i="27"/>
  <c r="X2415" i="27"/>
  <c r="X2416" i="27"/>
  <c r="X2417" i="27"/>
  <c r="X2418" i="27"/>
  <c r="X2419" i="27"/>
  <c r="X2420" i="27"/>
  <c r="X2421" i="27"/>
  <c r="X2422" i="27"/>
  <c r="X2423" i="27"/>
  <c r="X2424" i="27"/>
  <c r="X2425" i="27"/>
  <c r="X2426" i="27"/>
  <c r="X2427" i="27"/>
  <c r="X2428" i="27"/>
  <c r="X2429" i="27"/>
  <c r="X2430" i="27"/>
  <c r="X2431" i="27"/>
  <c r="X2432" i="27"/>
  <c r="X2433" i="27"/>
  <c r="X2434" i="27"/>
  <c r="X2435" i="27"/>
  <c r="X2436" i="27"/>
  <c r="X2437" i="27"/>
  <c r="X2438" i="27"/>
  <c r="X2439" i="27"/>
  <c r="X2440" i="27"/>
  <c r="X2441" i="27"/>
  <c r="X2442" i="27"/>
  <c r="X2443" i="27"/>
  <c r="X2444" i="27"/>
  <c r="X2445" i="27"/>
  <c r="X2446" i="27"/>
  <c r="X2447" i="27"/>
  <c r="X2448" i="27"/>
  <c r="X2449" i="27"/>
  <c r="X2450" i="27"/>
  <c r="X2451" i="27"/>
  <c r="X2452" i="27"/>
  <c r="X2453" i="27"/>
  <c r="X2454" i="27"/>
  <c r="X2455" i="27"/>
  <c r="X2456" i="27"/>
  <c r="X2457" i="27"/>
  <c r="X2458" i="27"/>
  <c r="X2459" i="27"/>
  <c r="X2460" i="27"/>
  <c r="X2461" i="27"/>
  <c r="X2462" i="27"/>
  <c r="X2463" i="27"/>
  <c r="X2464" i="27"/>
  <c r="X2465" i="27"/>
  <c r="X2466" i="27"/>
  <c r="X2467" i="27"/>
  <c r="X2468" i="27"/>
  <c r="X2469" i="27"/>
  <c r="X2470" i="27"/>
  <c r="X2471" i="27"/>
  <c r="X2472" i="27"/>
  <c r="X2473" i="27"/>
  <c r="X2474" i="27"/>
  <c r="X2475" i="27"/>
  <c r="X2476" i="27"/>
  <c r="X2477" i="27"/>
  <c r="X2478" i="27"/>
  <c r="X2479" i="27"/>
  <c r="X2480" i="27"/>
  <c r="X2481" i="27"/>
  <c r="X2482" i="27"/>
  <c r="X2483" i="27"/>
  <c r="X2484" i="27"/>
  <c r="X2485" i="27"/>
  <c r="X2486" i="27"/>
  <c r="X2487" i="27"/>
  <c r="X2488" i="27"/>
  <c r="X2489" i="27"/>
  <c r="X2490" i="27"/>
  <c r="X2491" i="27"/>
  <c r="X2492" i="27"/>
  <c r="X2493" i="27"/>
  <c r="X2494" i="27"/>
  <c r="X2495" i="27"/>
  <c r="X2496" i="27"/>
  <c r="X2497" i="27"/>
  <c r="X2498" i="27"/>
  <c r="X2499" i="27"/>
  <c r="X2500" i="27"/>
  <c r="X2501" i="27"/>
  <c r="X2502" i="27"/>
  <c r="X2503" i="27"/>
  <c r="X2504" i="27"/>
  <c r="X2505" i="27"/>
  <c r="X2506" i="27"/>
  <c r="X2507" i="27"/>
  <c r="X2508" i="27"/>
  <c r="X2509" i="27"/>
  <c r="X2510" i="27"/>
  <c r="X2511" i="27"/>
  <c r="X2512" i="27"/>
  <c r="X2513" i="27"/>
  <c r="X2514" i="27"/>
  <c r="X2515" i="27"/>
  <c r="X2516" i="27"/>
  <c r="X2517" i="27"/>
  <c r="X2518" i="27"/>
  <c r="X2519" i="27"/>
  <c r="X2520" i="27"/>
  <c r="X2521" i="27"/>
  <c r="X2522" i="27"/>
  <c r="X2523" i="27"/>
  <c r="X2524" i="27"/>
  <c r="X2525" i="27"/>
  <c r="X2526" i="27"/>
  <c r="X2527" i="27"/>
  <c r="X2528" i="27"/>
  <c r="X2529" i="27"/>
  <c r="X2530" i="27"/>
  <c r="X2531" i="27"/>
  <c r="X2532" i="27"/>
  <c r="X2533" i="27"/>
  <c r="X2534" i="27"/>
  <c r="X2535" i="27"/>
  <c r="X2536" i="27"/>
  <c r="X2537" i="27"/>
  <c r="X2538" i="27"/>
  <c r="X2539" i="27"/>
  <c r="X2540" i="27"/>
  <c r="X2541" i="27"/>
  <c r="X2542" i="27"/>
  <c r="X2543" i="27"/>
  <c r="X2544" i="27"/>
  <c r="X2545" i="27"/>
  <c r="X2546" i="27"/>
  <c r="X2547" i="27"/>
  <c r="X2548" i="27"/>
  <c r="X2549" i="27"/>
  <c r="X2550" i="27"/>
  <c r="X2551" i="27"/>
  <c r="X2552" i="27"/>
  <c r="X2553" i="27"/>
  <c r="X2554" i="27"/>
  <c r="X2555" i="27"/>
  <c r="X2556" i="27"/>
  <c r="X2557" i="27"/>
  <c r="X2558" i="27"/>
  <c r="X2559" i="27"/>
  <c r="X2560" i="27"/>
  <c r="X2561" i="27"/>
  <c r="X2562" i="27"/>
  <c r="X2563" i="27"/>
  <c r="X2564" i="27"/>
  <c r="X2565" i="27"/>
  <c r="X2566" i="27"/>
  <c r="X2567" i="27"/>
  <c r="X2568" i="27"/>
  <c r="X2569" i="27"/>
  <c r="X2570" i="27"/>
  <c r="X2571" i="27"/>
  <c r="X2572" i="27"/>
  <c r="X2573" i="27"/>
  <c r="Q15" i="27" a="1"/>
  <c r="Q15" i="27" s="1"/>
  <c r="Q16" i="27" a="1"/>
  <c r="Q16" i="27" s="1"/>
  <c r="Q17" i="27" a="1"/>
  <c r="Q17" i="27" s="1"/>
  <c r="Q24" i="27" a="1"/>
  <c r="Q24" i="27" s="1"/>
  <c r="Q25" i="27" a="1"/>
  <c r="Q25" i="27" s="1"/>
  <c r="Q26" i="27" a="1"/>
  <c r="Q26" i="27" s="1"/>
  <c r="Q27" i="27" a="1"/>
  <c r="Q27" i="27" s="1"/>
  <c r="Q28" i="27" a="1"/>
  <c r="Q28" i="27" s="1"/>
  <c r="Q29" i="27" a="1"/>
  <c r="Q29" i="27" s="1"/>
  <c r="Q30" i="27" a="1"/>
  <c r="Q30" i="27" s="1"/>
  <c r="Q31" i="27" a="1"/>
  <c r="Q31" i="27" s="1"/>
  <c r="Q32" i="27" a="1"/>
  <c r="Q32" i="27" s="1"/>
  <c r="Q33" i="27" a="1"/>
  <c r="Q33" i="27" s="1"/>
  <c r="Q34" i="27" a="1"/>
  <c r="Q34" i="27" s="1"/>
  <c r="Q35" i="27" a="1"/>
  <c r="Q35" i="27" s="1"/>
  <c r="Q36" i="27" a="1"/>
  <c r="Q36" i="27" s="1"/>
  <c r="Q37" i="27" a="1"/>
  <c r="Q37" i="27" s="1"/>
  <c r="Q38" i="27" a="1"/>
  <c r="Q38" i="27" s="1"/>
  <c r="Q39" i="27" a="1"/>
  <c r="Q39" i="27" s="1"/>
  <c r="Q40" i="27" a="1"/>
  <c r="Q40" i="27" s="1"/>
  <c r="Q41" i="27" a="1"/>
  <c r="Q41" i="27" s="1"/>
  <c r="Q42" i="27" a="1"/>
  <c r="Q42" i="27" s="1"/>
  <c r="Q43" i="27" a="1"/>
  <c r="Q43" i="27" s="1"/>
  <c r="Q44" i="27" a="1"/>
  <c r="Q44" i="27" s="1"/>
  <c r="Q45" i="27" a="1"/>
  <c r="Q45" i="27" s="1"/>
  <c r="Q46" i="27" a="1"/>
  <c r="Q46" i="27" s="1"/>
  <c r="Q47" i="27" a="1"/>
  <c r="Q47" i="27" s="1"/>
  <c r="Q48" i="27" a="1"/>
  <c r="Q48" i="27" s="1"/>
  <c r="Q49" i="27" a="1"/>
  <c r="Q49" i="27" s="1"/>
  <c r="Q50" i="27" a="1"/>
  <c r="Q50" i="27" s="1"/>
  <c r="Q51" i="27" a="1"/>
  <c r="Q51" i="27" s="1"/>
  <c r="Q52" i="27" a="1"/>
  <c r="Q52" i="27" s="1"/>
  <c r="Q53" i="27" a="1"/>
  <c r="Q53" i="27" s="1"/>
  <c r="Q54" i="27" a="1"/>
  <c r="Q54" i="27" s="1"/>
  <c r="Q55" i="27" a="1"/>
  <c r="Q55" i="27" s="1"/>
  <c r="Q56" i="27" a="1"/>
  <c r="Q56" i="27" s="1"/>
  <c r="Q57" i="27" a="1"/>
  <c r="Q57" i="27" s="1"/>
  <c r="Q58" i="27" a="1"/>
  <c r="Q58" i="27" s="1"/>
  <c r="Q59" i="27" a="1"/>
  <c r="Q59" i="27" s="1"/>
  <c r="Q60" i="27" a="1"/>
  <c r="Q60" i="27" s="1"/>
  <c r="Q61" i="27" a="1"/>
  <c r="Q61" i="27" s="1"/>
  <c r="Q62" i="27" a="1"/>
  <c r="Q62" i="27" s="1"/>
  <c r="Q63" i="27" a="1"/>
  <c r="Q63" i="27" s="1"/>
  <c r="Q64" i="27" a="1"/>
  <c r="Q64" i="27" s="1"/>
  <c r="Q65" i="27" a="1"/>
  <c r="Q65" i="27" s="1"/>
  <c r="Q66" i="27" a="1"/>
  <c r="Q66" i="27" s="1"/>
  <c r="Q67" i="27" a="1"/>
  <c r="Q67" i="27" s="1"/>
  <c r="Q68" i="27" a="1"/>
  <c r="Q68" i="27" s="1"/>
  <c r="Q69" i="27" a="1"/>
  <c r="Q69" i="27" s="1"/>
  <c r="Q70" i="27" a="1"/>
  <c r="Q70" i="27" s="1"/>
  <c r="Q71" i="27" a="1"/>
  <c r="Q71" i="27" s="1"/>
  <c r="Q72" i="27" a="1"/>
  <c r="Q72" i="27" s="1"/>
  <c r="Q73" i="27" a="1"/>
  <c r="Q73" i="27" s="1"/>
  <c r="Q74" i="27" a="1"/>
  <c r="Q74" i="27" s="1"/>
  <c r="Q75" i="27" a="1"/>
  <c r="Q75" i="27" s="1"/>
  <c r="Q76" i="27" a="1"/>
  <c r="Q76" i="27" s="1"/>
  <c r="Q77" i="27" a="1"/>
  <c r="Q77" i="27" s="1"/>
  <c r="Q78" i="27" a="1"/>
  <c r="Q78" i="27" s="1"/>
  <c r="Q79" i="27" a="1"/>
  <c r="Q79" i="27" s="1"/>
  <c r="Q80" i="27" a="1"/>
  <c r="Q80" i="27" s="1"/>
  <c r="Q81" i="27" a="1"/>
  <c r="Q81" i="27" s="1"/>
  <c r="Q82" i="27" a="1"/>
  <c r="Q82" i="27" s="1"/>
  <c r="Q83" i="27" a="1"/>
  <c r="Q83" i="27" s="1"/>
  <c r="Q84" i="27" a="1"/>
  <c r="Q84" i="27" s="1"/>
  <c r="Q85" i="27" a="1"/>
  <c r="Q85" i="27" s="1"/>
  <c r="Q86" i="27" a="1"/>
  <c r="Q86" i="27" s="1"/>
  <c r="Q87" i="27" a="1"/>
  <c r="Q87" i="27" s="1"/>
  <c r="Q88" i="27" a="1"/>
  <c r="Q88" i="27" s="1"/>
  <c r="Q89" i="27" a="1"/>
  <c r="Q89" i="27" s="1"/>
  <c r="Q90" i="27" a="1"/>
  <c r="Q90" i="27" s="1"/>
  <c r="Q91" i="27" a="1"/>
  <c r="Q91" i="27" s="1"/>
  <c r="Q92" i="27" a="1"/>
  <c r="Q92" i="27" s="1"/>
  <c r="Q93" i="27" a="1"/>
  <c r="Q93" i="27" s="1"/>
  <c r="Q94" i="27" a="1"/>
  <c r="Q94" i="27" s="1"/>
  <c r="Q95" i="27" a="1"/>
  <c r="Q95" i="27" s="1"/>
  <c r="Q96" i="27" a="1"/>
  <c r="Q96" i="27" s="1"/>
  <c r="Q97" i="27" a="1"/>
  <c r="Q97" i="27" s="1"/>
  <c r="Q98" i="27" a="1"/>
  <c r="Q98" i="27" s="1"/>
  <c r="Q99" i="27" a="1"/>
  <c r="Q99" i="27" s="1"/>
  <c r="Q100" i="27" a="1"/>
  <c r="Q100" i="27" s="1"/>
  <c r="Q101" i="27" a="1"/>
  <c r="Q101" i="27" s="1"/>
  <c r="Q102" i="27" a="1"/>
  <c r="Q102" i="27" s="1"/>
  <c r="Q103" i="27" a="1"/>
  <c r="Q103" i="27" s="1"/>
  <c r="Q104" i="27" a="1"/>
  <c r="Q104" i="27" s="1"/>
  <c r="Q105" i="27" a="1"/>
  <c r="Q105" i="27" s="1"/>
  <c r="Q106" i="27" a="1"/>
  <c r="Q106" i="27" s="1"/>
  <c r="Q107" i="27" a="1"/>
  <c r="Q107" i="27" s="1"/>
  <c r="Q108" i="27" a="1"/>
  <c r="Q108" i="27" s="1"/>
  <c r="Q109" i="27" a="1"/>
  <c r="Q109" i="27" s="1"/>
  <c r="Q110" i="27" a="1"/>
  <c r="Q110" i="27" s="1"/>
  <c r="Q111" i="27" a="1"/>
  <c r="Q111" i="27" s="1"/>
  <c r="Q112" i="27" a="1"/>
  <c r="Q112" i="27" s="1"/>
  <c r="Q113" i="27" a="1"/>
  <c r="Q113" i="27" s="1"/>
  <c r="Q114" i="27" a="1"/>
  <c r="Q114" i="27" s="1"/>
  <c r="Q115" i="27" a="1"/>
  <c r="Q115" i="27" s="1"/>
  <c r="Q116" i="27" a="1"/>
  <c r="Q116" i="27" s="1"/>
  <c r="Q117" i="27" a="1"/>
  <c r="Q117" i="27" s="1"/>
  <c r="Q118" i="27" a="1"/>
  <c r="Q118" i="27" s="1"/>
  <c r="Q119" i="27" a="1"/>
  <c r="Q119" i="27" s="1"/>
  <c r="Q120" i="27" a="1"/>
  <c r="Q120" i="27" s="1"/>
  <c r="Q121" i="27" a="1"/>
  <c r="Q121" i="27" s="1"/>
  <c r="Q122" i="27" a="1"/>
  <c r="Q122" i="27" s="1"/>
  <c r="Q123" i="27" a="1"/>
  <c r="Q123" i="27" s="1"/>
  <c r="Q124" i="27" a="1"/>
  <c r="Q124" i="27" s="1"/>
  <c r="Q125" i="27" a="1"/>
  <c r="Q125" i="27" s="1"/>
  <c r="Q126" i="27" a="1"/>
  <c r="Q126" i="27" s="1"/>
  <c r="Q127" i="27" a="1"/>
  <c r="Q127" i="27" s="1"/>
  <c r="Q128" i="27" a="1"/>
  <c r="Q128" i="27" s="1"/>
  <c r="Q129" i="27" a="1"/>
  <c r="Q129" i="27" s="1"/>
  <c r="Q130" i="27" a="1"/>
  <c r="Q130" i="27" s="1"/>
  <c r="Q131" i="27" a="1"/>
  <c r="Q131" i="27" s="1"/>
  <c r="Q132" i="27" a="1"/>
  <c r="Q132" i="27" s="1"/>
  <c r="Q133" i="27" a="1"/>
  <c r="Q133" i="27" s="1"/>
  <c r="Q134" i="27" a="1"/>
  <c r="Q134" i="27" s="1"/>
  <c r="Q135" i="27" a="1"/>
  <c r="Q135" i="27" s="1"/>
  <c r="Q136" i="27" a="1"/>
  <c r="Q136" i="27" s="1"/>
  <c r="Q137" i="27" a="1"/>
  <c r="Q137" i="27" s="1"/>
  <c r="Q138" i="27" a="1"/>
  <c r="Q138" i="27" s="1"/>
  <c r="Q139" i="27" a="1"/>
  <c r="Q139" i="27" s="1"/>
  <c r="Q140" i="27" a="1"/>
  <c r="Q140" i="27" s="1"/>
  <c r="Q141" i="27" a="1"/>
  <c r="Q141" i="27" s="1"/>
  <c r="Q142" i="27" a="1"/>
  <c r="Q142" i="27" s="1"/>
  <c r="Q143" i="27" a="1"/>
  <c r="Q143" i="27" s="1"/>
  <c r="Q144" i="27" a="1"/>
  <c r="Q144" i="27" s="1"/>
  <c r="Q145" i="27" a="1"/>
  <c r="Q145" i="27" s="1"/>
  <c r="Q146" i="27" a="1"/>
  <c r="Q146" i="27" s="1"/>
  <c r="Q147" i="27" a="1"/>
  <c r="Q147" i="27" s="1"/>
  <c r="Q148" i="27" a="1"/>
  <c r="Q148" i="27" s="1"/>
  <c r="Q149" i="27" a="1"/>
  <c r="Q149" i="27" s="1"/>
  <c r="Q150" i="27" a="1"/>
  <c r="Q150" i="27" s="1"/>
  <c r="Q151" i="27" a="1"/>
  <c r="Q151" i="27" s="1"/>
  <c r="Q152" i="27" a="1"/>
  <c r="Q152" i="27" s="1"/>
  <c r="Q153" i="27" a="1"/>
  <c r="Q153" i="27" s="1"/>
  <c r="Q154" i="27" a="1"/>
  <c r="Q154" i="27" s="1"/>
  <c r="Q155" i="27" a="1"/>
  <c r="Q155" i="27" s="1"/>
  <c r="Q156" i="27" a="1"/>
  <c r="Q156" i="27" s="1"/>
  <c r="Q157" i="27" a="1"/>
  <c r="Q157" i="27" s="1"/>
  <c r="Q158" i="27" a="1"/>
  <c r="Q158" i="27" s="1"/>
  <c r="Q159" i="27" a="1"/>
  <c r="Q159" i="27" s="1"/>
  <c r="Q160" i="27" a="1"/>
  <c r="Q160" i="27" s="1"/>
  <c r="Q161" i="27" a="1"/>
  <c r="Q161" i="27" s="1"/>
  <c r="Q162" i="27" a="1"/>
  <c r="Q162" i="27" s="1"/>
  <c r="Q163" i="27" a="1"/>
  <c r="Q163" i="27" s="1"/>
  <c r="Q164" i="27" a="1"/>
  <c r="Q164" i="27" s="1"/>
  <c r="Q165" i="27" a="1"/>
  <c r="Q165" i="27" s="1"/>
  <c r="Q166" i="27" a="1"/>
  <c r="Q166" i="27" s="1"/>
  <c r="Q167" i="27" a="1"/>
  <c r="Q167" i="27" s="1"/>
  <c r="Q168" i="27" a="1"/>
  <c r="Q168" i="27" s="1"/>
  <c r="Q169" i="27" a="1"/>
  <c r="Q169" i="27" s="1"/>
  <c r="Q170" i="27" a="1"/>
  <c r="Q170" i="27" s="1"/>
  <c r="Q171" i="27" a="1"/>
  <c r="Q171" i="27" s="1"/>
  <c r="Q172" i="27" a="1"/>
  <c r="Q172" i="27" s="1"/>
  <c r="Q173" i="27" a="1"/>
  <c r="Q173" i="27" s="1"/>
  <c r="Q174" i="27" a="1"/>
  <c r="Q174" i="27" s="1"/>
  <c r="Q175" i="27" a="1"/>
  <c r="Q175" i="27" s="1"/>
  <c r="Q176" i="27" a="1"/>
  <c r="Q176" i="27" s="1"/>
  <c r="Q177" i="27" a="1"/>
  <c r="Q177" i="27" s="1"/>
  <c r="Q178" i="27" a="1"/>
  <c r="Q178" i="27" s="1"/>
  <c r="Q179" i="27" a="1"/>
  <c r="Q179" i="27" s="1"/>
  <c r="Q180" i="27" a="1"/>
  <c r="Q180" i="27" s="1"/>
  <c r="Q181" i="27" a="1"/>
  <c r="Q181" i="27" s="1"/>
  <c r="Q182" i="27" a="1"/>
  <c r="Q182" i="27" s="1"/>
  <c r="Q183" i="27" a="1"/>
  <c r="Q183" i="27" s="1"/>
  <c r="Q184" i="27" a="1"/>
  <c r="Q184" i="27" s="1"/>
  <c r="Q185" i="27" a="1"/>
  <c r="Q185" i="27" s="1"/>
  <c r="Q186" i="27" a="1"/>
  <c r="Q186" i="27" s="1"/>
  <c r="Q187" i="27" a="1"/>
  <c r="Q187" i="27" s="1"/>
  <c r="Q188" i="27" a="1"/>
  <c r="Q188" i="27" s="1"/>
  <c r="Q189" i="27" a="1"/>
  <c r="Q189" i="27" s="1"/>
  <c r="Q190" i="27" a="1"/>
  <c r="Q190" i="27" s="1"/>
  <c r="Q191" i="27" a="1"/>
  <c r="Q191" i="27" s="1"/>
  <c r="Q192" i="27" a="1"/>
  <c r="Q192" i="27" s="1"/>
  <c r="Q193" i="27" a="1"/>
  <c r="Q193" i="27" s="1"/>
  <c r="Q194" i="27" a="1"/>
  <c r="Q194" i="27" s="1"/>
  <c r="Q195" i="27" a="1"/>
  <c r="Q195" i="27" s="1"/>
  <c r="Q196" i="27" a="1"/>
  <c r="Q196" i="27" s="1"/>
  <c r="Q197" i="27" a="1"/>
  <c r="Q197" i="27" s="1"/>
  <c r="Q198" i="27" a="1"/>
  <c r="Q198" i="27" s="1"/>
  <c r="Q199" i="27" a="1"/>
  <c r="Q199" i="27" s="1"/>
  <c r="Q200" i="27" a="1"/>
  <c r="Q200" i="27" s="1"/>
  <c r="Q201" i="27" a="1"/>
  <c r="Q201" i="27" s="1"/>
  <c r="Q202" i="27" a="1"/>
  <c r="Q202" i="27" s="1"/>
  <c r="Q203" i="27" a="1"/>
  <c r="Q203" i="27" s="1"/>
  <c r="Q204" i="27" a="1"/>
  <c r="Q204" i="27" s="1"/>
  <c r="Q205" i="27" a="1"/>
  <c r="Q205" i="27" s="1"/>
  <c r="Q206" i="27" a="1"/>
  <c r="Q206" i="27" s="1"/>
  <c r="Q207" i="27" a="1"/>
  <c r="Q207" i="27" s="1"/>
  <c r="Q208" i="27" a="1"/>
  <c r="Q208" i="27" s="1"/>
  <c r="Q209" i="27" a="1"/>
  <c r="Q209" i="27" s="1"/>
  <c r="Q210" i="27" a="1"/>
  <c r="Q210" i="27" s="1"/>
  <c r="Q211" i="27" a="1"/>
  <c r="Q211" i="27" s="1"/>
  <c r="Q212" i="27" a="1"/>
  <c r="Q212" i="27" s="1"/>
  <c r="Q213" i="27" a="1"/>
  <c r="Q213" i="27" s="1"/>
  <c r="Q214" i="27" a="1"/>
  <c r="Q214" i="27" s="1"/>
  <c r="Q215" i="27" a="1"/>
  <c r="Q215" i="27" s="1"/>
  <c r="Q216" i="27" a="1"/>
  <c r="Q216" i="27" s="1"/>
  <c r="Q217" i="27" a="1"/>
  <c r="Q217" i="27" s="1"/>
  <c r="Q218" i="27" a="1"/>
  <c r="Q218" i="27" s="1"/>
  <c r="Q219" i="27" a="1"/>
  <c r="Q219" i="27" s="1"/>
  <c r="Q220" i="27" a="1"/>
  <c r="Q220" i="27" s="1"/>
  <c r="Q221" i="27" a="1"/>
  <c r="Q221" i="27" s="1"/>
  <c r="Q222" i="27" a="1"/>
  <c r="Q222" i="27" s="1"/>
  <c r="Q223" i="27" a="1"/>
  <c r="Q223" i="27" s="1"/>
  <c r="Q224" i="27" a="1"/>
  <c r="Q224" i="27" s="1"/>
  <c r="Q225" i="27" a="1"/>
  <c r="Q225" i="27" s="1"/>
  <c r="Q226" i="27" a="1"/>
  <c r="Q226" i="27" s="1"/>
  <c r="Q227" i="27" a="1"/>
  <c r="Q227" i="27" s="1"/>
  <c r="Q228" i="27" a="1"/>
  <c r="Q228" i="27" s="1"/>
  <c r="Q229" i="27" a="1"/>
  <c r="Q229" i="27" s="1"/>
  <c r="Q230" i="27" a="1"/>
  <c r="Q230" i="27" s="1"/>
  <c r="Q231" i="27" a="1"/>
  <c r="Q231" i="27" s="1"/>
  <c r="Q232" i="27" a="1"/>
  <c r="Q232" i="27" s="1"/>
  <c r="Q233" i="27" a="1"/>
  <c r="Q233" i="27" s="1"/>
  <c r="Q234" i="27" a="1"/>
  <c r="Q234" i="27" s="1"/>
  <c r="Q235" i="27" a="1"/>
  <c r="Q235" i="27" s="1"/>
  <c r="Q236" i="27" a="1"/>
  <c r="Q236" i="27" s="1"/>
  <c r="Q237" i="27" a="1"/>
  <c r="Q237" i="27" s="1"/>
  <c r="Q238" i="27" a="1"/>
  <c r="Q238" i="27" s="1"/>
  <c r="Q239" i="27" a="1"/>
  <c r="Q239" i="27" s="1"/>
  <c r="Q240" i="27" a="1"/>
  <c r="Q240" i="27" s="1"/>
  <c r="Q241" i="27" a="1"/>
  <c r="Q241" i="27" s="1"/>
  <c r="Q242" i="27" a="1"/>
  <c r="Q242" i="27" s="1"/>
  <c r="Q243" i="27" a="1"/>
  <c r="Q243" i="27" s="1"/>
  <c r="Q244" i="27" a="1"/>
  <c r="Q244" i="27" s="1"/>
  <c r="Q245" i="27" a="1"/>
  <c r="Q245" i="27" s="1"/>
  <c r="Q246" i="27" a="1"/>
  <c r="Q246" i="27" s="1"/>
  <c r="Q247" i="27" a="1"/>
  <c r="Q247" i="27" s="1"/>
  <c r="Q248" i="27" a="1"/>
  <c r="Q248" i="27" s="1"/>
  <c r="Q249" i="27" a="1"/>
  <c r="Q249" i="27" s="1"/>
  <c r="Q250" i="27" a="1"/>
  <c r="Q250" i="27" s="1"/>
  <c r="Q251" i="27" a="1"/>
  <c r="Q251" i="27" s="1"/>
  <c r="Q252" i="27" a="1"/>
  <c r="Q252" i="27" s="1"/>
  <c r="Q253" i="27" a="1"/>
  <c r="Q253" i="27" s="1"/>
  <c r="Q254" i="27" a="1"/>
  <c r="Q254" i="27" s="1"/>
  <c r="Q255" i="27" a="1"/>
  <c r="Q255" i="27" s="1"/>
  <c r="Q256" i="27" a="1"/>
  <c r="Q256" i="27" s="1"/>
  <c r="Q257" i="27" a="1"/>
  <c r="Q257" i="27" s="1"/>
  <c r="Q258" i="27" a="1"/>
  <c r="Q258" i="27" s="1"/>
  <c r="Q259" i="27" a="1"/>
  <c r="Q259" i="27" s="1"/>
  <c r="Q260" i="27" a="1"/>
  <c r="Q260" i="27" s="1"/>
  <c r="Q261" i="27" a="1"/>
  <c r="Q261" i="27" s="1"/>
  <c r="Q262" i="27" a="1"/>
  <c r="Q262" i="27" s="1"/>
  <c r="Q263" i="27" a="1"/>
  <c r="Q263" i="27" s="1"/>
  <c r="Q264" i="27" a="1"/>
  <c r="Q264" i="27" s="1"/>
  <c r="Q265" i="27" a="1"/>
  <c r="Q265" i="27" s="1"/>
  <c r="Q266" i="27" a="1"/>
  <c r="Q266" i="27" s="1"/>
  <c r="Q267" i="27" a="1"/>
  <c r="Q267" i="27" s="1"/>
  <c r="Q268" i="27" a="1"/>
  <c r="Q268" i="27" s="1"/>
  <c r="Q269" i="27" a="1"/>
  <c r="Q269" i="27" s="1"/>
  <c r="Q270" i="27" a="1"/>
  <c r="Q270" i="27" s="1"/>
  <c r="Q271" i="27" a="1"/>
  <c r="Q271" i="27" s="1"/>
  <c r="Q272" i="27" a="1"/>
  <c r="Q272" i="27" s="1"/>
  <c r="Q273" i="27" a="1"/>
  <c r="Q273" i="27" s="1"/>
  <c r="Q274" i="27" a="1"/>
  <c r="Q274" i="27" s="1"/>
  <c r="Q275" i="27" a="1"/>
  <c r="Q275" i="27" s="1"/>
  <c r="Q276" i="27" a="1"/>
  <c r="Q276" i="27" s="1"/>
  <c r="Q277" i="27" a="1"/>
  <c r="Q277" i="27" s="1"/>
  <c r="Q278" i="27" a="1"/>
  <c r="Q278" i="27" s="1"/>
  <c r="Q279" i="27" a="1"/>
  <c r="Q279" i="27" s="1"/>
  <c r="Q280" i="27" a="1"/>
  <c r="Q280" i="27" s="1"/>
  <c r="Q281" i="27" a="1"/>
  <c r="Q281" i="27" s="1"/>
  <c r="Q282" i="27" a="1"/>
  <c r="Q282" i="27" s="1"/>
  <c r="Q283" i="27" a="1"/>
  <c r="Q283" i="27" s="1"/>
  <c r="Q284" i="27" a="1"/>
  <c r="Q284" i="27" s="1"/>
  <c r="Q285" i="27" a="1"/>
  <c r="Q285" i="27" s="1"/>
  <c r="Q286" i="27" a="1"/>
  <c r="Q286" i="27" s="1"/>
  <c r="Q287" i="27" a="1"/>
  <c r="Q287" i="27" s="1"/>
  <c r="Q288" i="27" a="1"/>
  <c r="Q288" i="27" s="1"/>
  <c r="Q289" i="27" a="1"/>
  <c r="Q289" i="27" s="1"/>
  <c r="Q290" i="27" a="1"/>
  <c r="Q290" i="27" s="1"/>
  <c r="Q291" i="27" a="1"/>
  <c r="Q291" i="27" s="1"/>
  <c r="Q292" i="27" a="1"/>
  <c r="Q292" i="27" s="1"/>
  <c r="Q293" i="27" a="1"/>
  <c r="Q293" i="27" s="1"/>
  <c r="Q294" i="27" a="1"/>
  <c r="Q294" i="27" s="1"/>
  <c r="Q295" i="27" a="1"/>
  <c r="Q295" i="27" s="1"/>
  <c r="Q296" i="27" a="1"/>
  <c r="Q296" i="27" s="1"/>
  <c r="Q297" i="27" a="1"/>
  <c r="Q297" i="27" s="1"/>
  <c r="Q298" i="27" a="1"/>
  <c r="Q298" i="27" s="1"/>
  <c r="Q299" i="27" a="1"/>
  <c r="Q299" i="27" s="1"/>
  <c r="Q300" i="27" a="1"/>
  <c r="Q300" i="27" s="1"/>
  <c r="Q301" i="27" a="1"/>
  <c r="Q301" i="27" s="1"/>
  <c r="Q302" i="27" a="1"/>
  <c r="Q302" i="27" s="1"/>
  <c r="Q303" i="27" a="1"/>
  <c r="Q303" i="27" s="1"/>
  <c r="Q304" i="27" a="1"/>
  <c r="Q304" i="27" s="1"/>
  <c r="Q305" i="27" a="1"/>
  <c r="Q305" i="27" s="1"/>
  <c r="Q306" i="27" a="1"/>
  <c r="Q306" i="27" s="1"/>
  <c r="Q307" i="27" a="1"/>
  <c r="Q307" i="27" s="1"/>
  <c r="Q308" i="27" a="1"/>
  <c r="Q308" i="27" s="1"/>
  <c r="Q309" i="27" a="1"/>
  <c r="Q309" i="27" s="1"/>
  <c r="Q310" i="27" a="1"/>
  <c r="Q310" i="27" s="1"/>
  <c r="Q311" i="27" a="1"/>
  <c r="Q311" i="27" s="1"/>
  <c r="Q312" i="27" a="1"/>
  <c r="Q312" i="27" s="1"/>
  <c r="Q313" i="27" a="1"/>
  <c r="Q313" i="27" s="1"/>
  <c r="Q314" i="27" a="1"/>
  <c r="Q314" i="27" s="1"/>
  <c r="Q315" i="27" a="1"/>
  <c r="Q315" i="27" s="1"/>
  <c r="Q316" i="27" a="1"/>
  <c r="Q316" i="27" s="1"/>
  <c r="Q317" i="27" a="1"/>
  <c r="Q317" i="27" s="1"/>
  <c r="Q318" i="27" a="1"/>
  <c r="Q318" i="27" s="1"/>
  <c r="Q319" i="27" a="1"/>
  <c r="Q319" i="27" s="1"/>
  <c r="Q320" i="27" a="1"/>
  <c r="Q320" i="27" s="1"/>
  <c r="Q321" i="27" a="1"/>
  <c r="Q321" i="27" s="1"/>
  <c r="Q322" i="27" a="1"/>
  <c r="Q322" i="27" s="1"/>
  <c r="Q323" i="27" a="1"/>
  <c r="Q323" i="27" s="1"/>
  <c r="Q324" i="27" a="1"/>
  <c r="Q324" i="27" s="1"/>
  <c r="Q325" i="27" a="1"/>
  <c r="Q325" i="27" s="1"/>
  <c r="Q326" i="27" a="1"/>
  <c r="Q326" i="27" s="1"/>
  <c r="Q327" i="27" a="1"/>
  <c r="Q327" i="27" s="1"/>
  <c r="Q328" i="27" a="1"/>
  <c r="Q328" i="27" s="1"/>
  <c r="Q329" i="27" a="1"/>
  <c r="Q329" i="27" s="1"/>
  <c r="Q330" i="27" a="1"/>
  <c r="Q330" i="27" s="1"/>
  <c r="Q331" i="27" a="1"/>
  <c r="Q331" i="27" s="1"/>
  <c r="Q332" i="27" a="1"/>
  <c r="Q332" i="27" s="1"/>
  <c r="Q333" i="27" a="1"/>
  <c r="Q333" i="27" s="1"/>
  <c r="Q334" i="27" a="1"/>
  <c r="Q334" i="27" s="1"/>
  <c r="Q335" i="27" a="1"/>
  <c r="Q335" i="27" s="1"/>
  <c r="Q336" i="27" a="1"/>
  <c r="Q336" i="27" s="1"/>
  <c r="Q337" i="27" a="1"/>
  <c r="Q337" i="27" s="1"/>
  <c r="Q338" i="27" a="1"/>
  <c r="Q338" i="27" s="1"/>
  <c r="Q339" i="27" a="1"/>
  <c r="Q339" i="27" s="1"/>
  <c r="Q340" i="27" a="1"/>
  <c r="Q340" i="27" s="1"/>
  <c r="Q341" i="27" a="1"/>
  <c r="Q341" i="27" s="1"/>
  <c r="Q342" i="27" a="1"/>
  <c r="Q342" i="27" s="1"/>
  <c r="Q343" i="27" a="1"/>
  <c r="Q343" i="27" s="1"/>
  <c r="Q344" i="27" a="1"/>
  <c r="Q344" i="27" s="1"/>
  <c r="Q345" i="27" a="1"/>
  <c r="Q345" i="27" s="1"/>
  <c r="Q346" i="27" a="1"/>
  <c r="Q346" i="27" s="1"/>
  <c r="Q347" i="27" a="1"/>
  <c r="Q347" i="27" s="1"/>
  <c r="Q348" i="27" a="1"/>
  <c r="Q348" i="27" s="1"/>
  <c r="Q349" i="27" a="1"/>
  <c r="Q349" i="27" s="1"/>
  <c r="Q350" i="27" a="1"/>
  <c r="Q350" i="27" s="1"/>
  <c r="Q351" i="27" a="1"/>
  <c r="Q351" i="27" s="1"/>
  <c r="Q352" i="27" a="1"/>
  <c r="Q352" i="27" s="1"/>
  <c r="Q353" i="27" a="1"/>
  <c r="Q353" i="27" s="1"/>
  <c r="Q354" i="27" a="1"/>
  <c r="Q354" i="27" s="1"/>
  <c r="Q355" i="27" a="1"/>
  <c r="Q355" i="27" s="1"/>
  <c r="Q356" i="27" a="1"/>
  <c r="Q356" i="27" s="1"/>
  <c r="Q357" i="27" a="1"/>
  <c r="Q357" i="27" s="1"/>
  <c r="Q358" i="27" a="1"/>
  <c r="Q358" i="27" s="1"/>
  <c r="Q359" i="27" a="1"/>
  <c r="Q359" i="27" s="1"/>
  <c r="Q360" i="27" a="1"/>
  <c r="Q360" i="27" s="1"/>
  <c r="Q361" i="27" a="1"/>
  <c r="Q361" i="27" s="1"/>
  <c r="Q362" i="27" a="1"/>
  <c r="Q362" i="27" s="1"/>
  <c r="Q363" i="27" a="1"/>
  <c r="Q363" i="27" s="1"/>
  <c r="Q364" i="27" a="1"/>
  <c r="Q364" i="27" s="1"/>
  <c r="Q365" i="27" a="1"/>
  <c r="Q365" i="27" s="1"/>
  <c r="Q366" i="27" a="1"/>
  <c r="Q366" i="27" s="1"/>
  <c r="Q367" i="27" a="1"/>
  <c r="Q367" i="27" s="1"/>
  <c r="Q368" i="27" a="1"/>
  <c r="Q368" i="27" s="1"/>
  <c r="Q369" i="27" a="1"/>
  <c r="Q369" i="27" s="1"/>
  <c r="Q370" i="27" a="1"/>
  <c r="Q370" i="27" s="1"/>
  <c r="Q371" i="27" a="1"/>
  <c r="Q371" i="27" s="1"/>
  <c r="Q372" i="27" a="1"/>
  <c r="Q372" i="27" s="1"/>
  <c r="Q373" i="27" a="1"/>
  <c r="Q373" i="27" s="1"/>
  <c r="Q374" i="27" a="1"/>
  <c r="Q374" i="27" s="1"/>
  <c r="Q375" i="27" a="1"/>
  <c r="Q375" i="27" s="1"/>
  <c r="Q376" i="27" a="1"/>
  <c r="Q376" i="27" s="1"/>
  <c r="Q377" i="27" a="1"/>
  <c r="Q377" i="27" s="1"/>
  <c r="Q378" i="27" a="1"/>
  <c r="Q378" i="27" s="1"/>
  <c r="Q379" i="27" a="1"/>
  <c r="Q379" i="27" s="1"/>
  <c r="Q380" i="27" a="1"/>
  <c r="Q380" i="27" s="1"/>
  <c r="Q381" i="27" a="1"/>
  <c r="Q381" i="27" s="1"/>
  <c r="Q382" i="27" a="1"/>
  <c r="Q382" i="27" s="1"/>
  <c r="Q383" i="27" a="1"/>
  <c r="Q383" i="27" s="1"/>
  <c r="Q384" i="27" a="1"/>
  <c r="Q384" i="27" s="1"/>
  <c r="Q385" i="27" a="1"/>
  <c r="Q385" i="27" s="1"/>
  <c r="Q386" i="27" a="1"/>
  <c r="Q386" i="27" s="1"/>
  <c r="Q387" i="27" a="1"/>
  <c r="Q387" i="27" s="1"/>
  <c r="Q388" i="27" a="1"/>
  <c r="Q388" i="27" s="1"/>
  <c r="Q389" i="27" a="1"/>
  <c r="Q389" i="27" s="1"/>
  <c r="Q390" i="27" a="1"/>
  <c r="Q390" i="27" s="1"/>
  <c r="Q391" i="27" a="1"/>
  <c r="Q391" i="27" s="1"/>
  <c r="Q392" i="27" a="1"/>
  <c r="Q392" i="27" s="1"/>
  <c r="Q393" i="27" a="1"/>
  <c r="Q393" i="27" s="1"/>
  <c r="Q394" i="27" a="1"/>
  <c r="Q394" i="27" s="1"/>
  <c r="Q395" i="27" a="1"/>
  <c r="Q395" i="27" s="1"/>
  <c r="Q396" i="27" a="1"/>
  <c r="Q396" i="27" s="1"/>
  <c r="Q397" i="27" a="1"/>
  <c r="Q397" i="27" s="1"/>
  <c r="Q398" i="27" a="1"/>
  <c r="Q398" i="27" s="1"/>
  <c r="Q399" i="27" a="1"/>
  <c r="Q399" i="27" s="1"/>
  <c r="Q400" i="27" a="1"/>
  <c r="Q400" i="27" s="1"/>
  <c r="Q401" i="27" a="1"/>
  <c r="Q401" i="27" s="1"/>
  <c r="Q402" i="27" a="1"/>
  <c r="Q402" i="27" s="1"/>
  <c r="Q403" i="27" a="1"/>
  <c r="Q403" i="27" s="1"/>
  <c r="Q404" i="27" a="1"/>
  <c r="Q404" i="27" s="1"/>
  <c r="Q405" i="27" a="1"/>
  <c r="Q405" i="27" s="1"/>
  <c r="Q406" i="27" a="1"/>
  <c r="Q406" i="27" s="1"/>
  <c r="Q407" i="27" a="1"/>
  <c r="Q407" i="27" s="1"/>
  <c r="Q408" i="27" a="1"/>
  <c r="Q408" i="27" s="1"/>
  <c r="Q409" i="27" a="1"/>
  <c r="Q409" i="27" s="1"/>
  <c r="Q410" i="27" a="1"/>
  <c r="Q410" i="27" s="1"/>
  <c r="Q411" i="27" a="1"/>
  <c r="Q411" i="27" s="1"/>
  <c r="Q412" i="27" a="1"/>
  <c r="Q412" i="27" s="1"/>
  <c r="Q413" i="27" a="1"/>
  <c r="Q413" i="27" s="1"/>
  <c r="Q414" i="27" a="1"/>
  <c r="Q414" i="27" s="1"/>
  <c r="Q415" i="27" a="1"/>
  <c r="Q415" i="27" s="1"/>
  <c r="Q416" i="27" a="1"/>
  <c r="Q416" i="27" s="1"/>
  <c r="Q417" i="27" a="1"/>
  <c r="Q417" i="27" s="1"/>
  <c r="Q418" i="27" a="1"/>
  <c r="Q418" i="27" s="1"/>
  <c r="Q419" i="27" a="1"/>
  <c r="Q419" i="27" s="1"/>
  <c r="Q420" i="27" a="1"/>
  <c r="Q420" i="27" s="1"/>
  <c r="Q421" i="27" a="1"/>
  <c r="Q421" i="27" s="1"/>
  <c r="Q422" i="27" a="1"/>
  <c r="Q422" i="27" s="1"/>
  <c r="Q423" i="27" a="1"/>
  <c r="Q423" i="27" s="1"/>
  <c r="Q424" i="27" a="1"/>
  <c r="Q424" i="27" s="1"/>
  <c r="Q425" i="27" a="1"/>
  <c r="Q425" i="27" s="1"/>
  <c r="Q426" i="27" a="1"/>
  <c r="Q426" i="27" s="1"/>
  <c r="Q427" i="27" a="1"/>
  <c r="Q427" i="27" s="1"/>
  <c r="Q428" i="27" a="1"/>
  <c r="Q428" i="27" s="1"/>
  <c r="Q429" i="27" a="1"/>
  <c r="Q429" i="27" s="1"/>
  <c r="Q430" i="27" a="1"/>
  <c r="Q430" i="27" s="1"/>
  <c r="Q431" i="27" a="1"/>
  <c r="Q431" i="27" s="1"/>
  <c r="Q432" i="27" a="1"/>
  <c r="Q432" i="27" s="1"/>
  <c r="Q433" i="27" a="1"/>
  <c r="Q433" i="27" s="1"/>
  <c r="Q434" i="27" a="1"/>
  <c r="Q434" i="27" s="1"/>
  <c r="Q435" i="27" a="1"/>
  <c r="Q435" i="27" s="1"/>
  <c r="Q436" i="27" a="1"/>
  <c r="Q436" i="27" s="1"/>
  <c r="Q437" i="27" a="1"/>
  <c r="Q437" i="27" s="1"/>
  <c r="Q438" i="27" a="1"/>
  <c r="Q438" i="27" s="1"/>
  <c r="Q439" i="27" a="1"/>
  <c r="Q439" i="27" s="1"/>
  <c r="Q440" i="27" a="1"/>
  <c r="Q440" i="27" s="1"/>
  <c r="Q441" i="27" a="1"/>
  <c r="Q441" i="27" s="1"/>
  <c r="Q442" i="27" a="1"/>
  <c r="Q442" i="27" s="1"/>
  <c r="Q443" i="27" a="1"/>
  <c r="Q443" i="27" s="1"/>
  <c r="Q444" i="27" a="1"/>
  <c r="Q444" i="27" s="1"/>
  <c r="Q445" i="27" a="1"/>
  <c r="Q445" i="27" s="1"/>
  <c r="Q446" i="27" a="1"/>
  <c r="Q446" i="27" s="1"/>
  <c r="Q447" i="27" a="1"/>
  <c r="Q447" i="27" s="1"/>
  <c r="Q448" i="27" a="1"/>
  <c r="Q448" i="27" s="1"/>
  <c r="Q449" i="27" a="1"/>
  <c r="Q449" i="27" s="1"/>
  <c r="Q450" i="27" a="1"/>
  <c r="Q450" i="27" s="1"/>
  <c r="Q451" i="27" a="1"/>
  <c r="Q451" i="27" s="1"/>
  <c r="Q452" i="27" a="1"/>
  <c r="Q452" i="27" s="1"/>
  <c r="Q453" i="27" a="1"/>
  <c r="Q453" i="27" s="1"/>
  <c r="Q454" i="27" a="1"/>
  <c r="Q454" i="27" s="1"/>
  <c r="Q455" i="27" a="1"/>
  <c r="Q455" i="27" s="1"/>
  <c r="Q456" i="27" a="1"/>
  <c r="Q456" i="27" s="1"/>
  <c r="Q457" i="27" a="1"/>
  <c r="Q457" i="27" s="1"/>
  <c r="Q458" i="27" a="1"/>
  <c r="Q458" i="27" s="1"/>
  <c r="Q459" i="27" a="1"/>
  <c r="Q459" i="27" s="1"/>
  <c r="Q460" i="27" a="1"/>
  <c r="Q460" i="27" s="1"/>
  <c r="Q461" i="27" a="1"/>
  <c r="Q461" i="27" s="1"/>
  <c r="Q462" i="27" a="1"/>
  <c r="Q462" i="27" s="1"/>
  <c r="Q463" i="27" a="1"/>
  <c r="Q463" i="27" s="1"/>
  <c r="Q464" i="27" a="1"/>
  <c r="Q464" i="27" s="1"/>
  <c r="Q465" i="27" a="1"/>
  <c r="Q465" i="27" s="1"/>
  <c r="Q466" i="27" a="1"/>
  <c r="Q466" i="27" s="1"/>
  <c r="Q467" i="27" a="1"/>
  <c r="Q467" i="27" s="1"/>
  <c r="Q468" i="27" a="1"/>
  <c r="Q468" i="27" s="1"/>
  <c r="Q469" i="27" a="1"/>
  <c r="Q469" i="27" s="1"/>
  <c r="Q470" i="27" a="1"/>
  <c r="Q470" i="27" s="1"/>
  <c r="Q471" i="27" a="1"/>
  <c r="Q471" i="27" s="1"/>
  <c r="Q472" i="27" a="1"/>
  <c r="Q472" i="27" s="1"/>
  <c r="Q473" i="27" a="1"/>
  <c r="Q473" i="27" s="1"/>
  <c r="Q474" i="27" a="1"/>
  <c r="Q474" i="27" s="1"/>
  <c r="Q475" i="27" a="1"/>
  <c r="Q475" i="27" s="1"/>
  <c r="Q476" i="27" a="1"/>
  <c r="Q476" i="27" s="1"/>
  <c r="Q477" i="27" a="1"/>
  <c r="Q477" i="27" s="1"/>
  <c r="Q478" i="27" a="1"/>
  <c r="Q478" i="27" s="1"/>
  <c r="Q479" i="27" a="1"/>
  <c r="Q479" i="27" s="1"/>
  <c r="Q480" i="27" a="1"/>
  <c r="Q480" i="27" s="1"/>
  <c r="Q481" i="27" a="1"/>
  <c r="Q481" i="27" s="1"/>
  <c r="Q482" i="27" a="1"/>
  <c r="Q482" i="27" s="1"/>
  <c r="Q483" i="27" a="1"/>
  <c r="Q483" i="27" s="1"/>
  <c r="Q484" i="27" a="1"/>
  <c r="Q484" i="27" s="1"/>
  <c r="Q485" i="27" a="1"/>
  <c r="Q485" i="27" s="1"/>
  <c r="Q486" i="27" a="1"/>
  <c r="Q486" i="27" s="1"/>
  <c r="Q487" i="27" a="1"/>
  <c r="Q487" i="27" s="1"/>
  <c r="Q488" i="27" a="1"/>
  <c r="Q488" i="27" s="1"/>
  <c r="Q489" i="27" a="1"/>
  <c r="Q489" i="27" s="1"/>
  <c r="Q490" i="27" a="1"/>
  <c r="Q490" i="27" s="1"/>
  <c r="Q491" i="27" a="1"/>
  <c r="Q491" i="27" s="1"/>
  <c r="Q492" i="27" a="1"/>
  <c r="Q492" i="27" s="1"/>
  <c r="Q493" i="27" a="1"/>
  <c r="Q493" i="27" s="1"/>
  <c r="Q494" i="27" a="1"/>
  <c r="Q494" i="27" s="1"/>
  <c r="Q495" i="27" a="1"/>
  <c r="Q495" i="27" s="1"/>
  <c r="Q496" i="27" a="1"/>
  <c r="Q496" i="27" s="1"/>
  <c r="Q497" i="27" a="1"/>
  <c r="Q497" i="27" s="1"/>
  <c r="Q498" i="27" a="1"/>
  <c r="Q498" i="27" s="1"/>
  <c r="Q499" i="27" a="1"/>
  <c r="Q499" i="27" s="1"/>
  <c r="Q500" i="27" a="1"/>
  <c r="Q500" i="27" s="1"/>
  <c r="Q501" i="27" a="1"/>
  <c r="Q501" i="27" s="1"/>
  <c r="Q502" i="27" a="1"/>
  <c r="Q502" i="27" s="1"/>
  <c r="Q503" i="27" a="1"/>
  <c r="Q503" i="27" s="1"/>
  <c r="Q504" i="27" a="1"/>
  <c r="Q504" i="27" s="1"/>
  <c r="Q505" i="27" a="1"/>
  <c r="Q505" i="27" s="1"/>
  <c r="Q506" i="27" a="1"/>
  <c r="Q506" i="27" s="1"/>
  <c r="Q507" i="27" a="1"/>
  <c r="Q507" i="27" s="1"/>
  <c r="Q508" i="27" a="1"/>
  <c r="Q508" i="27" s="1"/>
  <c r="Q509" i="27" a="1"/>
  <c r="Q509" i="27" s="1"/>
  <c r="Q510" i="27" a="1"/>
  <c r="Q510" i="27" s="1"/>
  <c r="Q511" i="27" a="1"/>
  <c r="Q511" i="27" s="1"/>
  <c r="Q512" i="27" a="1"/>
  <c r="Q512" i="27" s="1"/>
  <c r="Q513" i="27" a="1"/>
  <c r="Q513" i="27" s="1"/>
  <c r="Q514" i="27" a="1"/>
  <c r="Q514" i="27" s="1"/>
  <c r="Q515" i="27" a="1"/>
  <c r="Q515" i="27" s="1"/>
  <c r="Q516" i="27" a="1"/>
  <c r="Q516" i="27" s="1"/>
  <c r="Q517" i="27" a="1"/>
  <c r="Q517" i="27" s="1"/>
  <c r="Q518" i="27" a="1"/>
  <c r="Q518" i="27" s="1"/>
  <c r="Q519" i="27" a="1"/>
  <c r="Q519" i="27" s="1"/>
  <c r="Q520" i="27" a="1"/>
  <c r="Q520" i="27" s="1"/>
  <c r="Q521" i="27" a="1"/>
  <c r="Q521" i="27" s="1"/>
  <c r="Q522" i="27" a="1"/>
  <c r="Q522" i="27" s="1"/>
  <c r="Q523" i="27" a="1"/>
  <c r="Q523" i="27" s="1"/>
  <c r="Q524" i="27" a="1"/>
  <c r="Q524" i="27" s="1"/>
  <c r="Q525" i="27" a="1"/>
  <c r="Q525" i="27" s="1"/>
  <c r="Q526" i="27" a="1"/>
  <c r="Q526" i="27" s="1"/>
  <c r="Q527" i="27" a="1"/>
  <c r="Q527" i="27" s="1"/>
  <c r="Q528" i="27" a="1"/>
  <c r="Q528" i="27" s="1"/>
  <c r="Q529" i="27" a="1"/>
  <c r="Q529" i="27" s="1"/>
  <c r="Q530" i="27" a="1"/>
  <c r="Q530" i="27" s="1"/>
  <c r="Q531" i="27" a="1"/>
  <c r="Q531" i="27" s="1"/>
  <c r="Q532" i="27" a="1"/>
  <c r="Q532" i="27" s="1"/>
  <c r="Q533" i="27" a="1"/>
  <c r="Q533" i="27" s="1"/>
  <c r="Q534" i="27" a="1"/>
  <c r="Q534" i="27" s="1"/>
  <c r="Q535" i="27" a="1"/>
  <c r="Q535" i="27" s="1"/>
  <c r="Q536" i="27" a="1"/>
  <c r="Q536" i="27" s="1"/>
  <c r="Q537" i="27" a="1"/>
  <c r="Q537" i="27" s="1"/>
  <c r="Q538" i="27" a="1"/>
  <c r="Q538" i="27" s="1"/>
  <c r="Q539" i="27" a="1"/>
  <c r="Q539" i="27" s="1"/>
  <c r="Q540" i="27" a="1"/>
  <c r="Q540" i="27" s="1"/>
  <c r="Q541" i="27" a="1"/>
  <c r="Q541" i="27" s="1"/>
  <c r="Q542" i="27" a="1"/>
  <c r="Q542" i="27" s="1"/>
  <c r="Q543" i="27" a="1"/>
  <c r="Q543" i="27" s="1"/>
  <c r="Q544" i="27" a="1"/>
  <c r="Q544" i="27" s="1"/>
  <c r="Q545" i="27" a="1"/>
  <c r="Q545" i="27" s="1"/>
  <c r="Q546" i="27" a="1"/>
  <c r="Q546" i="27" s="1"/>
  <c r="Q547" i="27" a="1"/>
  <c r="Q547" i="27" s="1"/>
  <c r="Q548" i="27" a="1"/>
  <c r="Q548" i="27" s="1"/>
  <c r="Q549" i="27" a="1"/>
  <c r="Q549" i="27" s="1"/>
  <c r="Q550" i="27" a="1"/>
  <c r="Q550" i="27" s="1"/>
  <c r="Q551" i="27" a="1"/>
  <c r="Q551" i="27" s="1"/>
  <c r="Q552" i="27" a="1"/>
  <c r="Q552" i="27" s="1"/>
  <c r="Q553" i="27" a="1"/>
  <c r="Q553" i="27" s="1"/>
  <c r="Q554" i="27" a="1"/>
  <c r="Q554" i="27" s="1"/>
  <c r="Q555" i="27" a="1"/>
  <c r="Q555" i="27" s="1"/>
  <c r="Q556" i="27" a="1"/>
  <c r="Q556" i="27" s="1"/>
  <c r="Q557" i="27" a="1"/>
  <c r="Q557" i="27" s="1"/>
  <c r="Q558" i="27" a="1"/>
  <c r="Q558" i="27" s="1"/>
  <c r="Q559" i="27" a="1"/>
  <c r="Q559" i="27" s="1"/>
  <c r="Q560" i="27" a="1"/>
  <c r="Q560" i="27" s="1"/>
  <c r="Q561" i="27" a="1"/>
  <c r="Q561" i="27" s="1"/>
  <c r="Q562" i="27" a="1"/>
  <c r="Q562" i="27" s="1"/>
  <c r="Q563" i="27" a="1"/>
  <c r="Q563" i="27" s="1"/>
  <c r="Q564" i="27" a="1"/>
  <c r="Q564" i="27" s="1"/>
  <c r="Q565" i="27" a="1"/>
  <c r="Q565" i="27" s="1"/>
  <c r="Q566" i="27" a="1"/>
  <c r="Q566" i="27" s="1"/>
  <c r="Q567" i="27" a="1"/>
  <c r="Q567" i="27" s="1"/>
  <c r="Q568" i="27" a="1"/>
  <c r="Q568" i="27" s="1"/>
  <c r="Q569" i="27" a="1"/>
  <c r="Q569" i="27" s="1"/>
  <c r="Q570" i="27" a="1"/>
  <c r="Q570" i="27" s="1"/>
  <c r="Q571" i="27" a="1"/>
  <c r="Q571" i="27" s="1"/>
  <c r="Q572" i="27" a="1"/>
  <c r="Q572" i="27" s="1"/>
  <c r="Q573" i="27" a="1"/>
  <c r="Q573" i="27" s="1"/>
  <c r="Q574" i="27" a="1"/>
  <c r="Q574" i="27" s="1"/>
  <c r="Q575" i="27" a="1"/>
  <c r="Q575" i="27" s="1"/>
  <c r="Q576" i="27" a="1"/>
  <c r="Q576" i="27" s="1"/>
  <c r="Q577" i="27" a="1"/>
  <c r="Q577" i="27" s="1"/>
  <c r="Q578" i="27" a="1"/>
  <c r="Q578" i="27" s="1"/>
  <c r="Q579" i="27" a="1"/>
  <c r="Q579" i="27" s="1"/>
  <c r="Q580" i="27" a="1"/>
  <c r="Q580" i="27" s="1"/>
  <c r="Q581" i="27" a="1"/>
  <c r="Q581" i="27" s="1"/>
  <c r="Q582" i="27" a="1"/>
  <c r="Q582" i="27" s="1"/>
  <c r="Q583" i="27" a="1"/>
  <c r="Q583" i="27" s="1"/>
  <c r="Q584" i="27" a="1"/>
  <c r="Q584" i="27" s="1"/>
  <c r="Q585" i="27" a="1"/>
  <c r="Q585" i="27" s="1"/>
  <c r="Q586" i="27" a="1"/>
  <c r="Q586" i="27" s="1"/>
  <c r="Q587" i="27" a="1"/>
  <c r="Q587" i="27" s="1"/>
  <c r="Q588" i="27" a="1"/>
  <c r="Q588" i="27" s="1"/>
  <c r="Q589" i="27" a="1"/>
  <c r="Q589" i="27" s="1"/>
  <c r="Q590" i="27" a="1"/>
  <c r="Q590" i="27" s="1"/>
  <c r="Q591" i="27" a="1"/>
  <c r="Q591" i="27" s="1"/>
  <c r="Q592" i="27" a="1"/>
  <c r="Q592" i="27" s="1"/>
  <c r="Q593" i="27" a="1"/>
  <c r="Q593" i="27" s="1"/>
  <c r="Q594" i="27" a="1"/>
  <c r="Q594" i="27" s="1"/>
  <c r="Q595" i="27" a="1"/>
  <c r="Q595" i="27" s="1"/>
  <c r="Q596" i="27" a="1"/>
  <c r="Q596" i="27" s="1"/>
  <c r="Q597" i="27" a="1"/>
  <c r="Q597" i="27" s="1"/>
  <c r="Q598" i="27" a="1"/>
  <c r="Q598" i="27" s="1"/>
  <c r="Q599" i="27" a="1"/>
  <c r="Q599" i="27" s="1"/>
  <c r="Q600" i="27" a="1"/>
  <c r="Q600" i="27" s="1"/>
  <c r="Q601" i="27" a="1"/>
  <c r="Q601" i="27" s="1"/>
  <c r="Q602" i="27" a="1"/>
  <c r="Q602" i="27" s="1"/>
  <c r="Q603" i="27" a="1"/>
  <c r="Q603" i="27" s="1"/>
  <c r="Q604" i="27" a="1"/>
  <c r="Q604" i="27" s="1"/>
  <c r="Q605" i="27" a="1"/>
  <c r="Q605" i="27" s="1"/>
  <c r="Q606" i="27" a="1"/>
  <c r="Q606" i="27" s="1"/>
  <c r="Q607" i="27" a="1"/>
  <c r="Q607" i="27" s="1"/>
  <c r="Q608" i="27" a="1"/>
  <c r="Q608" i="27" s="1"/>
  <c r="Q609" i="27" a="1"/>
  <c r="Q609" i="27" s="1"/>
  <c r="Q610" i="27" a="1"/>
  <c r="Q610" i="27" s="1"/>
  <c r="Q611" i="27" a="1"/>
  <c r="Q611" i="27" s="1"/>
  <c r="Q612" i="27" a="1"/>
  <c r="Q612" i="27" s="1"/>
  <c r="Q613" i="27" a="1"/>
  <c r="Q613" i="27" s="1"/>
  <c r="Q614" i="27" a="1"/>
  <c r="Q614" i="27" s="1"/>
  <c r="Q615" i="27" a="1"/>
  <c r="Q615" i="27" s="1"/>
  <c r="Q616" i="27" a="1"/>
  <c r="Q616" i="27" s="1"/>
  <c r="Q617" i="27" a="1"/>
  <c r="Q617" i="27" s="1"/>
  <c r="Q618" i="27" a="1"/>
  <c r="Q618" i="27" s="1"/>
  <c r="Q619" i="27" a="1"/>
  <c r="Q619" i="27" s="1"/>
  <c r="Q620" i="27" a="1"/>
  <c r="Q620" i="27" s="1"/>
  <c r="Q621" i="27" a="1"/>
  <c r="Q621" i="27" s="1"/>
  <c r="Q622" i="27" a="1"/>
  <c r="Q622" i="27" s="1"/>
  <c r="Q623" i="27" a="1"/>
  <c r="Q623" i="27" s="1"/>
  <c r="Q624" i="27" a="1"/>
  <c r="Q624" i="27" s="1"/>
  <c r="Q625" i="27" a="1"/>
  <c r="Q625" i="27" s="1"/>
  <c r="Q626" i="27" a="1"/>
  <c r="Q626" i="27" s="1"/>
  <c r="Q627" i="27" a="1"/>
  <c r="Q627" i="27" s="1"/>
  <c r="Q628" i="27" a="1"/>
  <c r="Q628" i="27" s="1"/>
  <c r="Q629" i="27" a="1"/>
  <c r="Q629" i="27" s="1"/>
  <c r="Q630" i="27" a="1"/>
  <c r="Q630" i="27" s="1"/>
  <c r="Q631" i="27" a="1"/>
  <c r="Q631" i="27" s="1"/>
  <c r="Q632" i="27" a="1"/>
  <c r="Q632" i="27" s="1"/>
  <c r="Q633" i="27" a="1"/>
  <c r="Q633" i="27" s="1"/>
  <c r="Q634" i="27" a="1"/>
  <c r="Q634" i="27" s="1"/>
  <c r="Q635" i="27" a="1"/>
  <c r="Q635" i="27" s="1"/>
  <c r="Q636" i="27" a="1"/>
  <c r="Q636" i="27" s="1"/>
  <c r="Q637" i="27" a="1"/>
  <c r="Q637" i="27" s="1"/>
  <c r="Q638" i="27" a="1"/>
  <c r="Q638" i="27" s="1"/>
  <c r="Q639" i="27" a="1"/>
  <c r="Q639" i="27" s="1"/>
  <c r="Q640" i="27" a="1"/>
  <c r="Q640" i="27" s="1"/>
  <c r="Q641" i="27" a="1"/>
  <c r="Q641" i="27" s="1"/>
  <c r="Q642" i="27" a="1"/>
  <c r="Q642" i="27" s="1"/>
  <c r="Q643" i="27" a="1"/>
  <c r="Q643" i="27" s="1"/>
  <c r="Q644" i="27" a="1"/>
  <c r="Q644" i="27" s="1"/>
  <c r="Q645" i="27" a="1"/>
  <c r="Q645" i="27" s="1"/>
  <c r="Q646" i="27" a="1"/>
  <c r="Q646" i="27" s="1"/>
  <c r="Q647" i="27" a="1"/>
  <c r="Q647" i="27" s="1"/>
  <c r="Q648" i="27" a="1"/>
  <c r="Q648" i="27" s="1"/>
  <c r="Q649" i="27" a="1"/>
  <c r="Q649" i="27" s="1"/>
  <c r="Q650" i="27" a="1"/>
  <c r="Q650" i="27" s="1"/>
  <c r="Q651" i="27" a="1"/>
  <c r="Q651" i="27" s="1"/>
  <c r="Q652" i="27" a="1"/>
  <c r="Q652" i="27" s="1"/>
  <c r="Q653" i="27" a="1"/>
  <c r="Q653" i="27" s="1"/>
  <c r="Q654" i="27" a="1"/>
  <c r="Q654" i="27" s="1"/>
  <c r="Q655" i="27" a="1"/>
  <c r="Q655" i="27" s="1"/>
  <c r="Q656" i="27" a="1"/>
  <c r="Q656" i="27" s="1"/>
  <c r="Q657" i="27" a="1"/>
  <c r="Q657" i="27" s="1"/>
  <c r="Q658" i="27" a="1"/>
  <c r="Q658" i="27" s="1"/>
  <c r="Q659" i="27" a="1"/>
  <c r="Q659" i="27" s="1"/>
  <c r="Q660" i="27" a="1"/>
  <c r="Q660" i="27" s="1"/>
  <c r="Q661" i="27" a="1"/>
  <c r="Q661" i="27" s="1"/>
  <c r="Q662" i="27" a="1"/>
  <c r="Q662" i="27" s="1"/>
  <c r="Q663" i="27" a="1"/>
  <c r="Q663" i="27" s="1"/>
  <c r="Q664" i="27" a="1"/>
  <c r="Q664" i="27" s="1"/>
  <c r="Q665" i="27" a="1"/>
  <c r="Q665" i="27" s="1"/>
  <c r="Q666" i="27" a="1"/>
  <c r="Q666" i="27" s="1"/>
  <c r="Q667" i="27" a="1"/>
  <c r="Q667" i="27" s="1"/>
  <c r="Q668" i="27" a="1"/>
  <c r="Q668" i="27" s="1"/>
  <c r="Q669" i="27" a="1"/>
  <c r="Q669" i="27" s="1"/>
  <c r="Q670" i="27" a="1"/>
  <c r="Q670" i="27" s="1"/>
  <c r="Q671" i="27" a="1"/>
  <c r="Q671" i="27" s="1"/>
  <c r="Q672" i="27" a="1"/>
  <c r="Q672" i="27" s="1"/>
  <c r="Q673" i="27" a="1"/>
  <c r="Q673" i="27" s="1"/>
  <c r="Q674" i="27" a="1"/>
  <c r="Q674" i="27" s="1"/>
  <c r="Q675" i="27" a="1"/>
  <c r="Q675" i="27" s="1"/>
  <c r="Q676" i="27" a="1"/>
  <c r="Q676" i="27" s="1"/>
  <c r="Q677" i="27" a="1"/>
  <c r="Q677" i="27" s="1"/>
  <c r="Q678" i="27" a="1"/>
  <c r="Q678" i="27" s="1"/>
  <c r="Q679" i="27" a="1"/>
  <c r="Q679" i="27" s="1"/>
  <c r="Q680" i="27" a="1"/>
  <c r="Q680" i="27" s="1"/>
  <c r="Q681" i="27" a="1"/>
  <c r="Q681" i="27" s="1"/>
  <c r="Q682" i="27" a="1"/>
  <c r="Q682" i="27" s="1"/>
  <c r="Q683" i="27" a="1"/>
  <c r="Q683" i="27" s="1"/>
  <c r="Q684" i="27" a="1"/>
  <c r="Q684" i="27" s="1"/>
  <c r="Q685" i="27" a="1"/>
  <c r="Q685" i="27" s="1"/>
  <c r="Q686" i="27" a="1"/>
  <c r="Q686" i="27" s="1"/>
  <c r="Q687" i="27" a="1"/>
  <c r="Q687" i="27" s="1"/>
  <c r="Q688" i="27" a="1"/>
  <c r="Q688" i="27" s="1"/>
  <c r="Q689" i="27" a="1"/>
  <c r="Q689" i="27" s="1"/>
  <c r="Q690" i="27" a="1"/>
  <c r="Q690" i="27" s="1"/>
  <c r="Q691" i="27" a="1"/>
  <c r="Q691" i="27" s="1"/>
  <c r="Q692" i="27" a="1"/>
  <c r="Q692" i="27" s="1"/>
  <c r="Q693" i="27" a="1"/>
  <c r="Q693" i="27" s="1"/>
  <c r="Q694" i="27" a="1"/>
  <c r="Q694" i="27" s="1"/>
  <c r="Q695" i="27" a="1"/>
  <c r="Q695" i="27" s="1"/>
  <c r="Q696" i="27" a="1"/>
  <c r="Q696" i="27" s="1"/>
  <c r="Q697" i="27" a="1"/>
  <c r="Q697" i="27" s="1"/>
  <c r="Q698" i="27" a="1"/>
  <c r="Q698" i="27" s="1"/>
  <c r="Q699" i="27" a="1"/>
  <c r="Q699" i="27" s="1"/>
  <c r="Q700" i="27" a="1"/>
  <c r="Q700" i="27" s="1"/>
  <c r="Q701" i="27" a="1"/>
  <c r="Q701" i="27" s="1"/>
  <c r="Q702" i="27" a="1"/>
  <c r="Q702" i="27" s="1"/>
  <c r="Q703" i="27" a="1"/>
  <c r="Q703" i="27" s="1"/>
  <c r="Q704" i="27" a="1"/>
  <c r="Q704" i="27" s="1"/>
  <c r="Q705" i="27" a="1"/>
  <c r="Q705" i="27" s="1"/>
  <c r="Q706" i="27" a="1"/>
  <c r="Q706" i="27" s="1"/>
  <c r="Q707" i="27" a="1"/>
  <c r="Q707" i="27" s="1"/>
  <c r="Q708" i="27" a="1"/>
  <c r="Q708" i="27" s="1"/>
  <c r="Q709" i="27" a="1"/>
  <c r="Q709" i="27" s="1"/>
  <c r="Q710" i="27" a="1"/>
  <c r="Q710" i="27" s="1"/>
  <c r="Q711" i="27" a="1"/>
  <c r="Q711" i="27" s="1"/>
  <c r="Q712" i="27" a="1"/>
  <c r="Q712" i="27" s="1"/>
  <c r="Q713" i="27" a="1"/>
  <c r="Q713" i="27" s="1"/>
  <c r="Q714" i="27" a="1"/>
  <c r="Q714" i="27" s="1"/>
  <c r="Q715" i="27" a="1"/>
  <c r="Q715" i="27" s="1"/>
  <c r="Q716" i="27" a="1"/>
  <c r="Q716" i="27" s="1"/>
  <c r="Q717" i="27" a="1"/>
  <c r="Q717" i="27" s="1"/>
  <c r="Q718" i="27" a="1"/>
  <c r="Q718" i="27" s="1"/>
  <c r="Q719" i="27" a="1"/>
  <c r="Q719" i="27" s="1"/>
  <c r="Q720" i="27" a="1"/>
  <c r="Q720" i="27" s="1"/>
  <c r="Q721" i="27" a="1"/>
  <c r="Q721" i="27" s="1"/>
  <c r="Q722" i="27" a="1"/>
  <c r="Q722" i="27" s="1"/>
  <c r="Q723" i="27" a="1"/>
  <c r="Q723" i="27" s="1"/>
  <c r="Q724" i="27" a="1"/>
  <c r="Q724" i="27" s="1"/>
  <c r="Q725" i="27" a="1"/>
  <c r="Q725" i="27" s="1"/>
  <c r="Q726" i="27" a="1"/>
  <c r="Q726" i="27" s="1"/>
  <c r="Q727" i="27" a="1"/>
  <c r="Q727" i="27" s="1"/>
  <c r="Q728" i="27" a="1"/>
  <c r="Q728" i="27" s="1"/>
  <c r="Q729" i="27" a="1"/>
  <c r="Q729" i="27" s="1"/>
  <c r="Q730" i="27" a="1"/>
  <c r="Q730" i="27" s="1"/>
  <c r="Q731" i="27" a="1"/>
  <c r="Q731" i="27" s="1"/>
  <c r="Q732" i="27" a="1"/>
  <c r="Q732" i="27" s="1"/>
  <c r="Q733" i="27" a="1"/>
  <c r="Q733" i="27" s="1"/>
  <c r="Q734" i="27" a="1"/>
  <c r="Q734" i="27" s="1"/>
  <c r="Q735" i="27" a="1"/>
  <c r="Q735" i="27" s="1"/>
  <c r="Q736" i="27" a="1"/>
  <c r="Q736" i="27" s="1"/>
  <c r="Q737" i="27" a="1"/>
  <c r="Q737" i="27" s="1"/>
  <c r="Q738" i="27" a="1"/>
  <c r="Q738" i="27" s="1"/>
  <c r="Q739" i="27" a="1"/>
  <c r="Q739" i="27" s="1"/>
  <c r="Q740" i="27" a="1"/>
  <c r="Q740" i="27" s="1"/>
  <c r="Q741" i="27" a="1"/>
  <c r="Q741" i="27" s="1"/>
  <c r="Q742" i="27" a="1"/>
  <c r="Q742" i="27" s="1"/>
  <c r="Q743" i="27" a="1"/>
  <c r="Q743" i="27" s="1"/>
  <c r="Q744" i="27" a="1"/>
  <c r="Q744" i="27" s="1"/>
  <c r="Q745" i="27" a="1"/>
  <c r="Q745" i="27" s="1"/>
  <c r="Q746" i="27" a="1"/>
  <c r="Q746" i="27" s="1"/>
  <c r="Q747" i="27" a="1"/>
  <c r="Q747" i="27" s="1"/>
  <c r="Q748" i="27" a="1"/>
  <c r="Q748" i="27" s="1"/>
  <c r="Q749" i="27" a="1"/>
  <c r="Q749" i="27" s="1"/>
  <c r="Q750" i="27" a="1"/>
  <c r="Q750" i="27" s="1"/>
  <c r="Q751" i="27" a="1"/>
  <c r="Q751" i="27" s="1"/>
  <c r="Q752" i="27" a="1"/>
  <c r="Q752" i="27" s="1"/>
  <c r="Q753" i="27" a="1"/>
  <c r="Q753" i="27" s="1"/>
  <c r="Q754" i="27" a="1"/>
  <c r="Q754" i="27" s="1"/>
  <c r="Q755" i="27" a="1"/>
  <c r="Q755" i="27" s="1"/>
  <c r="Q756" i="27" a="1"/>
  <c r="Q756" i="27" s="1"/>
  <c r="Q757" i="27" a="1"/>
  <c r="Q757" i="27" s="1"/>
  <c r="Q758" i="27" a="1"/>
  <c r="Q758" i="27" s="1"/>
  <c r="Q759" i="27" a="1"/>
  <c r="Q759" i="27" s="1"/>
  <c r="Q760" i="27" a="1"/>
  <c r="Q760" i="27" s="1"/>
  <c r="Q761" i="27" a="1"/>
  <c r="Q761" i="27" s="1"/>
  <c r="Q762" i="27" a="1"/>
  <c r="Q762" i="27" s="1"/>
  <c r="Q763" i="27" a="1"/>
  <c r="Q763" i="27" s="1"/>
  <c r="Q764" i="27" a="1"/>
  <c r="Q764" i="27" s="1"/>
  <c r="Q765" i="27" a="1"/>
  <c r="Q765" i="27" s="1"/>
  <c r="Q766" i="27" a="1"/>
  <c r="Q766" i="27" s="1"/>
  <c r="Q767" i="27" a="1"/>
  <c r="Q767" i="27" s="1"/>
  <c r="Q768" i="27" a="1"/>
  <c r="Q768" i="27" s="1"/>
  <c r="Q769" i="27" a="1"/>
  <c r="Q769" i="27" s="1"/>
  <c r="Q770" i="27" a="1"/>
  <c r="Q770" i="27" s="1"/>
  <c r="Q771" i="27" a="1"/>
  <c r="Q771" i="27" s="1"/>
  <c r="Q772" i="27" a="1"/>
  <c r="Q772" i="27" s="1"/>
  <c r="Q773" i="27" a="1"/>
  <c r="Q773" i="27" s="1"/>
  <c r="Q774" i="27" a="1"/>
  <c r="Q774" i="27" s="1"/>
  <c r="Q775" i="27" a="1"/>
  <c r="Q775" i="27" s="1"/>
  <c r="Q776" i="27" a="1"/>
  <c r="Q776" i="27" s="1"/>
  <c r="Q777" i="27" a="1"/>
  <c r="Q777" i="27" s="1"/>
  <c r="Q778" i="27" a="1"/>
  <c r="Q778" i="27" s="1"/>
  <c r="Q779" i="27" a="1"/>
  <c r="Q779" i="27" s="1"/>
  <c r="Q780" i="27" a="1"/>
  <c r="Q780" i="27" s="1"/>
  <c r="Q781" i="27" a="1"/>
  <c r="Q781" i="27" s="1"/>
  <c r="Q782" i="27" a="1"/>
  <c r="Q782" i="27" s="1"/>
  <c r="Q783" i="27" a="1"/>
  <c r="Q783" i="27" s="1"/>
  <c r="Q784" i="27" a="1"/>
  <c r="Q784" i="27" s="1"/>
  <c r="Q785" i="27" a="1"/>
  <c r="Q785" i="27" s="1"/>
  <c r="Q786" i="27" a="1"/>
  <c r="Q786" i="27" s="1"/>
  <c r="Q787" i="27" a="1"/>
  <c r="Q787" i="27" s="1"/>
  <c r="Q788" i="27" a="1"/>
  <c r="Q788" i="27" s="1"/>
  <c r="Q789" i="27" a="1"/>
  <c r="Q789" i="27" s="1"/>
  <c r="Q790" i="27" a="1"/>
  <c r="Q790" i="27" s="1"/>
  <c r="Q791" i="27" a="1"/>
  <c r="Q791" i="27" s="1"/>
  <c r="Q792" i="27" a="1"/>
  <c r="Q792" i="27" s="1"/>
  <c r="Q793" i="27" a="1"/>
  <c r="Q793" i="27" s="1"/>
  <c r="Q794" i="27" a="1"/>
  <c r="Q794" i="27" s="1"/>
  <c r="Q795" i="27" a="1"/>
  <c r="Q795" i="27" s="1"/>
  <c r="Q796" i="27" a="1"/>
  <c r="Q796" i="27" s="1"/>
  <c r="Q797" i="27" a="1"/>
  <c r="Q797" i="27" s="1"/>
  <c r="Q798" i="27" a="1"/>
  <c r="Q798" i="27" s="1"/>
  <c r="Q799" i="27" a="1"/>
  <c r="Q799" i="27" s="1"/>
  <c r="Q800" i="27" a="1"/>
  <c r="Q800" i="27" s="1"/>
  <c r="Q801" i="27" a="1"/>
  <c r="Q801" i="27" s="1"/>
  <c r="Q802" i="27" a="1"/>
  <c r="Q802" i="27" s="1"/>
  <c r="Q803" i="27" a="1"/>
  <c r="Q803" i="27" s="1"/>
  <c r="Q804" i="27" a="1"/>
  <c r="Q804" i="27" s="1"/>
  <c r="Q805" i="27" a="1"/>
  <c r="Q805" i="27" s="1"/>
  <c r="Q806" i="27" a="1"/>
  <c r="Q806" i="27" s="1"/>
  <c r="Q807" i="27" a="1"/>
  <c r="Q807" i="27" s="1"/>
  <c r="Q808" i="27" a="1"/>
  <c r="Q808" i="27" s="1"/>
  <c r="Q809" i="27" a="1"/>
  <c r="Q809" i="27" s="1"/>
  <c r="Q810" i="27" a="1"/>
  <c r="Q810" i="27" s="1"/>
  <c r="Q811" i="27" a="1"/>
  <c r="Q811" i="27" s="1"/>
  <c r="Q812" i="27" a="1"/>
  <c r="Q812" i="27" s="1"/>
  <c r="Q813" i="27" a="1"/>
  <c r="Q813" i="27" s="1"/>
  <c r="Q814" i="27" a="1"/>
  <c r="Q814" i="27" s="1"/>
  <c r="Q815" i="27" a="1"/>
  <c r="Q815" i="27" s="1"/>
  <c r="Q816" i="27" a="1"/>
  <c r="Q816" i="27" s="1"/>
  <c r="Q817" i="27" a="1"/>
  <c r="Q817" i="27" s="1"/>
  <c r="Q818" i="27" a="1"/>
  <c r="Q818" i="27" s="1"/>
  <c r="Q819" i="27" a="1"/>
  <c r="Q819" i="27" s="1"/>
  <c r="Q820" i="27" a="1"/>
  <c r="Q820" i="27" s="1"/>
  <c r="Q821" i="27" a="1"/>
  <c r="Q821" i="27" s="1"/>
  <c r="Q822" i="27" a="1"/>
  <c r="Q822" i="27" s="1"/>
  <c r="Q823" i="27" a="1"/>
  <c r="Q823" i="27" s="1"/>
  <c r="Q824" i="27" a="1"/>
  <c r="Q824" i="27" s="1"/>
  <c r="Q825" i="27" a="1"/>
  <c r="Q825" i="27" s="1"/>
  <c r="Q826" i="27" a="1"/>
  <c r="Q826" i="27" s="1"/>
  <c r="Q827" i="27" a="1"/>
  <c r="Q827" i="27" s="1"/>
  <c r="Q828" i="27" a="1"/>
  <c r="Q828" i="27" s="1"/>
  <c r="Q829" i="27" a="1"/>
  <c r="Q829" i="27" s="1"/>
  <c r="Q830" i="27" a="1"/>
  <c r="Q830" i="27" s="1"/>
  <c r="Q831" i="27" a="1"/>
  <c r="Q831" i="27" s="1"/>
  <c r="Q832" i="27" a="1"/>
  <c r="Q832" i="27" s="1"/>
  <c r="Q833" i="27" a="1"/>
  <c r="Q833" i="27" s="1"/>
  <c r="Q834" i="27" a="1"/>
  <c r="Q834" i="27" s="1"/>
  <c r="Q835" i="27" a="1"/>
  <c r="Q835" i="27" s="1"/>
  <c r="Q836" i="27" a="1"/>
  <c r="Q836" i="27" s="1"/>
  <c r="Q837" i="27" a="1"/>
  <c r="Q837" i="27" s="1"/>
  <c r="Q838" i="27" a="1"/>
  <c r="Q838" i="27" s="1"/>
  <c r="Q839" i="27" a="1"/>
  <c r="Q839" i="27" s="1"/>
  <c r="Q840" i="27" a="1"/>
  <c r="Q840" i="27" s="1"/>
  <c r="Q841" i="27" a="1"/>
  <c r="Q841" i="27" s="1"/>
  <c r="Q842" i="27" a="1"/>
  <c r="Q842" i="27" s="1"/>
  <c r="Q843" i="27" a="1"/>
  <c r="Q843" i="27" s="1"/>
  <c r="Q844" i="27" a="1"/>
  <c r="Q844" i="27" s="1"/>
  <c r="Q845" i="27" a="1"/>
  <c r="Q845" i="27" s="1"/>
  <c r="Q846" i="27" a="1"/>
  <c r="Q846" i="27" s="1"/>
  <c r="Q847" i="27" a="1"/>
  <c r="Q847" i="27" s="1"/>
  <c r="Q848" i="27" a="1"/>
  <c r="Q848" i="27" s="1"/>
  <c r="Q849" i="27" a="1"/>
  <c r="Q849" i="27" s="1"/>
  <c r="Q850" i="27" a="1"/>
  <c r="Q850" i="27" s="1"/>
  <c r="Q851" i="27" a="1"/>
  <c r="Q851" i="27" s="1"/>
  <c r="Q852" i="27" a="1"/>
  <c r="Q852" i="27" s="1"/>
  <c r="Q853" i="27" a="1"/>
  <c r="Q853" i="27" s="1"/>
  <c r="Q854" i="27" a="1"/>
  <c r="Q854" i="27" s="1"/>
  <c r="Q855" i="27" a="1"/>
  <c r="Q855" i="27" s="1"/>
  <c r="Q856" i="27" a="1"/>
  <c r="Q856" i="27" s="1"/>
  <c r="Q857" i="27" a="1"/>
  <c r="Q857" i="27" s="1"/>
  <c r="Q858" i="27" a="1"/>
  <c r="Q858" i="27" s="1"/>
  <c r="Q859" i="27" a="1"/>
  <c r="Q859" i="27" s="1"/>
  <c r="Q860" i="27" a="1"/>
  <c r="Q860" i="27" s="1"/>
  <c r="Q861" i="27" a="1"/>
  <c r="Q861" i="27" s="1"/>
  <c r="Q862" i="27" a="1"/>
  <c r="Q862" i="27" s="1"/>
  <c r="Q863" i="27" a="1"/>
  <c r="Q863" i="27" s="1"/>
  <c r="Q864" i="27" a="1"/>
  <c r="Q864" i="27" s="1"/>
  <c r="Q865" i="27" a="1"/>
  <c r="Q865" i="27" s="1"/>
  <c r="Q866" i="27" a="1"/>
  <c r="Q866" i="27" s="1"/>
  <c r="Q867" i="27" a="1"/>
  <c r="Q867" i="27" s="1"/>
  <c r="Q868" i="27" a="1"/>
  <c r="Q868" i="27" s="1"/>
  <c r="Q869" i="27" a="1"/>
  <c r="Q869" i="27" s="1"/>
  <c r="Q870" i="27" a="1"/>
  <c r="Q870" i="27" s="1"/>
  <c r="Q871" i="27" a="1"/>
  <c r="Q871" i="27" s="1"/>
  <c r="Q872" i="27" a="1"/>
  <c r="Q872" i="27" s="1"/>
  <c r="Q873" i="27" a="1"/>
  <c r="Q873" i="27" s="1"/>
  <c r="Q874" i="27" a="1"/>
  <c r="Q874" i="27" s="1"/>
  <c r="Q875" i="27" a="1"/>
  <c r="Q875" i="27" s="1"/>
  <c r="Q876" i="27" a="1"/>
  <c r="Q876" i="27" s="1"/>
  <c r="Q877" i="27" a="1"/>
  <c r="Q877" i="27" s="1"/>
  <c r="Q878" i="27" a="1"/>
  <c r="Q878" i="27" s="1"/>
  <c r="Q879" i="27" a="1"/>
  <c r="Q879" i="27" s="1"/>
  <c r="Q880" i="27" a="1"/>
  <c r="Q880" i="27" s="1"/>
  <c r="Q881" i="27" a="1"/>
  <c r="Q881" i="27" s="1"/>
  <c r="Q882" i="27" a="1"/>
  <c r="Q882" i="27" s="1"/>
  <c r="Q883" i="27" a="1"/>
  <c r="Q883" i="27" s="1"/>
  <c r="Q884" i="27" a="1"/>
  <c r="Q884" i="27" s="1"/>
  <c r="Q885" i="27" a="1"/>
  <c r="Q885" i="27" s="1"/>
  <c r="Q886" i="27" a="1"/>
  <c r="Q886" i="27" s="1"/>
  <c r="Q887" i="27" a="1"/>
  <c r="Q887" i="27" s="1"/>
  <c r="Q888" i="27" a="1"/>
  <c r="Q888" i="27" s="1"/>
  <c r="Q889" i="27" a="1"/>
  <c r="Q889" i="27" s="1"/>
  <c r="Q890" i="27" a="1"/>
  <c r="Q890" i="27" s="1"/>
  <c r="Q891" i="27" a="1"/>
  <c r="Q891" i="27" s="1"/>
  <c r="Q892" i="27" a="1"/>
  <c r="Q892" i="27" s="1"/>
  <c r="Q893" i="27" a="1"/>
  <c r="Q893" i="27" s="1"/>
  <c r="Q894" i="27" a="1"/>
  <c r="Q894" i="27" s="1"/>
  <c r="Q895" i="27" a="1"/>
  <c r="Q895" i="27" s="1"/>
  <c r="Q896" i="27" a="1"/>
  <c r="Q896" i="27" s="1"/>
  <c r="Q897" i="27" a="1"/>
  <c r="Q897" i="27" s="1"/>
  <c r="Q898" i="27" a="1"/>
  <c r="Q898" i="27" s="1"/>
  <c r="Q899" i="27" a="1"/>
  <c r="Q899" i="27" s="1"/>
  <c r="Q900" i="27" a="1"/>
  <c r="Q900" i="27" s="1"/>
  <c r="Q901" i="27" a="1"/>
  <c r="Q901" i="27" s="1"/>
  <c r="Q902" i="27" a="1"/>
  <c r="Q902" i="27" s="1"/>
  <c r="Q903" i="27" a="1"/>
  <c r="Q903" i="27" s="1"/>
  <c r="Q904" i="27" a="1"/>
  <c r="Q904" i="27" s="1"/>
  <c r="Q905" i="27" a="1"/>
  <c r="Q905" i="27" s="1"/>
  <c r="Q906" i="27" a="1"/>
  <c r="Q906" i="27" s="1"/>
  <c r="Q907" i="27" a="1"/>
  <c r="Q907" i="27" s="1"/>
  <c r="Q908" i="27" a="1"/>
  <c r="Q908" i="27" s="1"/>
  <c r="Q909" i="27" a="1"/>
  <c r="Q909" i="27" s="1"/>
  <c r="Q910" i="27" a="1"/>
  <c r="Q910" i="27" s="1"/>
  <c r="Q911" i="27" a="1"/>
  <c r="Q911" i="27" s="1"/>
  <c r="Q912" i="27" a="1"/>
  <c r="Q912" i="27" s="1"/>
  <c r="Q913" i="27" a="1"/>
  <c r="Q913" i="27" s="1"/>
  <c r="Q914" i="27" a="1"/>
  <c r="Q914" i="27" s="1"/>
  <c r="Q915" i="27" a="1"/>
  <c r="Q915" i="27" s="1"/>
  <c r="Q916" i="27" a="1"/>
  <c r="Q916" i="27" s="1"/>
  <c r="Q917" i="27" a="1"/>
  <c r="Q917" i="27" s="1"/>
  <c r="Q918" i="27" a="1"/>
  <c r="Q918" i="27" s="1"/>
  <c r="Q919" i="27" a="1"/>
  <c r="Q919" i="27" s="1"/>
  <c r="Q920" i="27" a="1"/>
  <c r="Q920" i="27" s="1"/>
  <c r="Q921" i="27" a="1"/>
  <c r="Q921" i="27" s="1"/>
  <c r="Q922" i="27" a="1"/>
  <c r="Q922" i="27" s="1"/>
  <c r="Q923" i="27" a="1"/>
  <c r="Q923" i="27" s="1"/>
  <c r="Q924" i="27" a="1"/>
  <c r="Q924" i="27" s="1"/>
  <c r="Q925" i="27" a="1"/>
  <c r="Q925" i="27" s="1"/>
  <c r="Q926" i="27" a="1"/>
  <c r="Q926" i="27" s="1"/>
  <c r="Q927" i="27" a="1"/>
  <c r="Q927" i="27" s="1"/>
  <c r="Q928" i="27" a="1"/>
  <c r="Q928" i="27" s="1"/>
  <c r="Q929" i="27" a="1"/>
  <c r="Q929" i="27" s="1"/>
  <c r="Q930" i="27" a="1"/>
  <c r="Q930" i="27" s="1"/>
  <c r="Q931" i="27" a="1"/>
  <c r="Q931" i="27" s="1"/>
  <c r="Q932" i="27" a="1"/>
  <c r="Q932" i="27" s="1"/>
  <c r="Q933" i="27" a="1"/>
  <c r="Q933" i="27" s="1"/>
  <c r="Q934" i="27" a="1"/>
  <c r="Q934" i="27" s="1"/>
  <c r="Q935" i="27" a="1"/>
  <c r="Q935" i="27" s="1"/>
  <c r="Q936" i="27" a="1"/>
  <c r="Q936" i="27" s="1"/>
  <c r="Q937" i="27" a="1"/>
  <c r="Q937" i="27" s="1"/>
  <c r="Q938" i="27" a="1"/>
  <c r="Q938" i="27" s="1"/>
  <c r="Q939" i="27" a="1"/>
  <c r="Q939" i="27" s="1"/>
  <c r="Q940" i="27" a="1"/>
  <c r="Q940" i="27" s="1"/>
  <c r="Q941" i="27" a="1"/>
  <c r="Q941" i="27" s="1"/>
  <c r="Q942" i="27" a="1"/>
  <c r="Q942" i="27" s="1"/>
  <c r="Q943" i="27" a="1"/>
  <c r="Q943" i="27" s="1"/>
  <c r="Q944" i="27" a="1"/>
  <c r="Q944" i="27" s="1"/>
  <c r="Q945" i="27" a="1"/>
  <c r="Q945" i="27" s="1"/>
  <c r="Q946" i="27" a="1"/>
  <c r="Q946" i="27" s="1"/>
  <c r="Q947" i="27" a="1"/>
  <c r="Q947" i="27" s="1"/>
  <c r="Q948" i="27" a="1"/>
  <c r="Q948" i="27" s="1"/>
  <c r="Q949" i="27" a="1"/>
  <c r="Q949" i="27" s="1"/>
  <c r="Q950" i="27" a="1"/>
  <c r="Q950" i="27" s="1"/>
  <c r="Q951" i="27" a="1"/>
  <c r="Q951" i="27" s="1"/>
  <c r="Q952" i="27" a="1"/>
  <c r="Q952" i="27" s="1"/>
  <c r="Q953" i="27" a="1"/>
  <c r="Q953" i="27" s="1"/>
  <c r="Q954" i="27" a="1"/>
  <c r="Q954" i="27" s="1"/>
  <c r="Q955" i="27" a="1"/>
  <c r="Q955" i="27" s="1"/>
  <c r="Q956" i="27" a="1"/>
  <c r="Q956" i="27" s="1"/>
  <c r="Q957" i="27" a="1"/>
  <c r="Q957" i="27" s="1"/>
  <c r="Q958" i="27" a="1"/>
  <c r="Q958" i="27" s="1"/>
  <c r="Q959" i="27" a="1"/>
  <c r="Q959" i="27" s="1"/>
  <c r="Q960" i="27" a="1"/>
  <c r="Q960" i="27" s="1"/>
  <c r="Q961" i="27" a="1"/>
  <c r="Q961" i="27" s="1"/>
  <c r="Q962" i="27" a="1"/>
  <c r="Q962" i="27" s="1"/>
  <c r="Q963" i="27" a="1"/>
  <c r="Q963" i="27" s="1"/>
  <c r="Q964" i="27" a="1"/>
  <c r="Q964" i="27" s="1"/>
  <c r="Q965" i="27" a="1"/>
  <c r="Q965" i="27" s="1"/>
  <c r="Q966" i="27" a="1"/>
  <c r="Q966" i="27" s="1"/>
  <c r="Q967" i="27" a="1"/>
  <c r="Q967" i="27" s="1"/>
  <c r="Q968" i="27" a="1"/>
  <c r="Q968" i="27" s="1"/>
  <c r="Q969" i="27" a="1"/>
  <c r="Q969" i="27" s="1"/>
  <c r="Q970" i="27" a="1"/>
  <c r="Q970" i="27" s="1"/>
  <c r="Q971" i="27" a="1"/>
  <c r="Q971" i="27" s="1"/>
  <c r="Q972" i="27" a="1"/>
  <c r="Q972" i="27" s="1"/>
  <c r="Q973" i="27" a="1"/>
  <c r="Q973" i="27" s="1"/>
  <c r="Q974" i="27" a="1"/>
  <c r="Q974" i="27" s="1"/>
  <c r="Q975" i="27" a="1"/>
  <c r="Q975" i="27" s="1"/>
  <c r="Q976" i="27" a="1"/>
  <c r="Q976" i="27" s="1"/>
  <c r="Q977" i="27" a="1"/>
  <c r="Q977" i="27" s="1"/>
  <c r="Q978" i="27" a="1"/>
  <c r="Q978" i="27" s="1"/>
  <c r="Q979" i="27" a="1"/>
  <c r="Q979" i="27" s="1"/>
  <c r="Q980" i="27" a="1"/>
  <c r="Q980" i="27" s="1"/>
  <c r="Q981" i="27" a="1"/>
  <c r="Q981" i="27" s="1"/>
  <c r="Q982" i="27" a="1"/>
  <c r="Q982" i="27" s="1"/>
  <c r="Q983" i="27" a="1"/>
  <c r="Q983" i="27" s="1"/>
  <c r="Q984" i="27" a="1"/>
  <c r="Q984" i="27" s="1"/>
  <c r="Q985" i="27" a="1"/>
  <c r="Q985" i="27" s="1"/>
  <c r="Q986" i="27" a="1"/>
  <c r="Q986" i="27" s="1"/>
  <c r="Q987" i="27" a="1"/>
  <c r="Q987" i="27" s="1"/>
  <c r="Q988" i="27" a="1"/>
  <c r="Q988" i="27" s="1"/>
  <c r="Q989" i="27" a="1"/>
  <c r="Q989" i="27" s="1"/>
  <c r="Q990" i="27" a="1"/>
  <c r="Q990" i="27" s="1"/>
  <c r="Q991" i="27" a="1"/>
  <c r="Q991" i="27" s="1"/>
  <c r="Q992" i="27" a="1"/>
  <c r="Q992" i="27" s="1"/>
  <c r="Q993" i="27" a="1"/>
  <c r="Q993" i="27" s="1"/>
  <c r="Q994" i="27" a="1"/>
  <c r="Q994" i="27" s="1"/>
  <c r="Q995" i="27" a="1"/>
  <c r="Q995" i="27" s="1"/>
  <c r="Q996" i="27" a="1"/>
  <c r="Q996" i="27" s="1"/>
  <c r="Q997" i="27" a="1"/>
  <c r="Q997" i="27" s="1"/>
  <c r="Q998" i="27" a="1"/>
  <c r="Q998" i="27" s="1"/>
  <c r="Q999" i="27" a="1"/>
  <c r="Q999" i="27" s="1"/>
  <c r="Q1000" i="27" a="1"/>
  <c r="Q1000" i="27" s="1"/>
  <c r="Q1001" i="27" a="1"/>
  <c r="Q1001" i="27" s="1"/>
  <c r="Q1002" i="27" a="1"/>
  <c r="Q1002" i="27" s="1"/>
  <c r="Q1003" i="27" a="1"/>
  <c r="Q1003" i="27" s="1"/>
  <c r="Q1004" i="27" a="1"/>
  <c r="Q1004" i="27" s="1"/>
  <c r="Q1005" i="27" a="1"/>
  <c r="Q1005" i="27" s="1"/>
  <c r="Q1006" i="27" a="1"/>
  <c r="Q1006" i="27" s="1"/>
  <c r="Q1007" i="27" a="1"/>
  <c r="Q1007" i="27" s="1"/>
  <c r="Q1008" i="27" a="1"/>
  <c r="Q1008" i="27" s="1"/>
  <c r="Q1009" i="27" a="1"/>
  <c r="Q1009" i="27" s="1"/>
  <c r="Q1010" i="27" a="1"/>
  <c r="Q1010" i="27" s="1"/>
  <c r="Q1011" i="27" a="1"/>
  <c r="Q1011" i="27" s="1"/>
  <c r="Q1012" i="27" a="1"/>
  <c r="Q1012" i="27" s="1"/>
  <c r="Q1013" i="27" a="1"/>
  <c r="Q1013" i="27" s="1"/>
  <c r="Q1014" i="27" a="1"/>
  <c r="Q1014" i="27" s="1"/>
  <c r="Q1015" i="27" a="1"/>
  <c r="Q1015" i="27" s="1"/>
  <c r="Q1016" i="27" a="1"/>
  <c r="Q1016" i="27" s="1"/>
  <c r="Q1017" i="27" a="1"/>
  <c r="Q1017" i="27" s="1"/>
  <c r="Q1018" i="27" a="1"/>
  <c r="Q1018" i="27" s="1"/>
  <c r="Q1019" i="27" a="1"/>
  <c r="Q1019" i="27" s="1"/>
  <c r="Q1020" i="27" a="1"/>
  <c r="Q1020" i="27" s="1"/>
  <c r="Q1021" i="27" a="1"/>
  <c r="Q1021" i="27" s="1"/>
  <c r="Q1022" i="27" a="1"/>
  <c r="Q1022" i="27" s="1"/>
  <c r="Q1023" i="27" a="1"/>
  <c r="Q1023" i="27" s="1"/>
  <c r="Q1024" i="27" a="1"/>
  <c r="Q1024" i="27" s="1"/>
  <c r="Q1025" i="27" a="1"/>
  <c r="Q1025" i="27" s="1"/>
  <c r="Q1026" i="27" a="1"/>
  <c r="Q1026" i="27" s="1"/>
  <c r="Q1027" i="27" a="1"/>
  <c r="Q1027" i="27" s="1"/>
  <c r="Q1028" i="27" a="1"/>
  <c r="Q1028" i="27" s="1"/>
  <c r="Q1029" i="27" a="1"/>
  <c r="Q1029" i="27" s="1"/>
  <c r="Q1030" i="27" a="1"/>
  <c r="Q1030" i="27" s="1"/>
  <c r="Q1031" i="27" a="1"/>
  <c r="Q1031" i="27" s="1"/>
  <c r="Q1032" i="27" a="1"/>
  <c r="Q1032" i="27" s="1"/>
  <c r="Q1033" i="27" a="1"/>
  <c r="Q1033" i="27" s="1"/>
  <c r="Q1034" i="27" a="1"/>
  <c r="Q1034" i="27" s="1"/>
  <c r="Q1035" i="27" a="1"/>
  <c r="Q1035" i="27" s="1"/>
  <c r="Q1036" i="27" a="1"/>
  <c r="Q1036" i="27" s="1"/>
  <c r="Q1037" i="27" a="1"/>
  <c r="Q1037" i="27" s="1"/>
  <c r="Q1038" i="27" a="1"/>
  <c r="Q1038" i="27" s="1"/>
  <c r="Q1039" i="27" a="1"/>
  <c r="Q1039" i="27" s="1"/>
  <c r="Q1040" i="27" a="1"/>
  <c r="Q1040" i="27" s="1"/>
  <c r="Q1041" i="27" a="1"/>
  <c r="Q1041" i="27" s="1"/>
  <c r="Q1042" i="27" a="1"/>
  <c r="Q1042" i="27" s="1"/>
  <c r="Q1043" i="27" a="1"/>
  <c r="Q1043" i="27" s="1"/>
  <c r="Q1044" i="27" a="1"/>
  <c r="Q1044" i="27" s="1"/>
  <c r="Q1045" i="27" a="1"/>
  <c r="Q1045" i="27" s="1"/>
  <c r="Q1046" i="27" a="1"/>
  <c r="Q1046" i="27" s="1"/>
  <c r="Q1047" i="27" a="1"/>
  <c r="Q1047" i="27" s="1"/>
  <c r="Q1048" i="27" a="1"/>
  <c r="Q1048" i="27" s="1"/>
  <c r="Q1049" i="27" a="1"/>
  <c r="Q1049" i="27" s="1"/>
  <c r="Q1050" i="27" a="1"/>
  <c r="Q1050" i="27" s="1"/>
  <c r="Q1051" i="27" a="1"/>
  <c r="Q1051" i="27" s="1"/>
  <c r="Q1052" i="27" a="1"/>
  <c r="Q1052" i="27" s="1"/>
  <c r="Q1053" i="27" a="1"/>
  <c r="Q1053" i="27" s="1"/>
  <c r="Q1054" i="27" a="1"/>
  <c r="Q1054" i="27" s="1"/>
  <c r="Q1055" i="27" a="1"/>
  <c r="Q1055" i="27" s="1"/>
  <c r="Q1056" i="27" a="1"/>
  <c r="Q1056" i="27" s="1"/>
  <c r="Q1057" i="27" a="1"/>
  <c r="Q1057" i="27" s="1"/>
  <c r="Q1058" i="27" a="1"/>
  <c r="Q1058" i="27" s="1"/>
  <c r="Q1059" i="27" a="1"/>
  <c r="Q1059" i="27" s="1"/>
  <c r="Q1060" i="27" a="1"/>
  <c r="Q1060" i="27" s="1"/>
  <c r="Q1061" i="27" a="1"/>
  <c r="Q1061" i="27" s="1"/>
  <c r="Q1062" i="27" a="1"/>
  <c r="Q1062" i="27" s="1"/>
  <c r="Q1063" i="27" a="1"/>
  <c r="Q1063" i="27" s="1"/>
  <c r="Q1064" i="27" a="1"/>
  <c r="Q1064" i="27" s="1"/>
  <c r="Q1065" i="27" a="1"/>
  <c r="Q1065" i="27" s="1"/>
  <c r="Q1066" i="27" a="1"/>
  <c r="Q1066" i="27" s="1"/>
  <c r="Q1067" i="27" a="1"/>
  <c r="Q1067" i="27" s="1"/>
  <c r="Q1068" i="27" a="1"/>
  <c r="Q1068" i="27" s="1"/>
  <c r="Q1069" i="27" a="1"/>
  <c r="Q1069" i="27" s="1"/>
  <c r="Q1070" i="27" a="1"/>
  <c r="Q1070" i="27" s="1"/>
  <c r="Q1071" i="27" a="1"/>
  <c r="Q1071" i="27" s="1"/>
  <c r="Q1072" i="27" a="1"/>
  <c r="Q1072" i="27" s="1"/>
  <c r="Q1073" i="27" a="1"/>
  <c r="Q1073" i="27" s="1"/>
  <c r="Q1074" i="27" a="1"/>
  <c r="Q1074" i="27" s="1"/>
  <c r="Q1075" i="27" a="1"/>
  <c r="Q1075" i="27" s="1"/>
  <c r="Q1076" i="27" a="1"/>
  <c r="Q1076" i="27" s="1"/>
  <c r="Q1077" i="27" a="1"/>
  <c r="Q1077" i="27" s="1"/>
  <c r="Q1078" i="27" a="1"/>
  <c r="Q1078" i="27" s="1"/>
  <c r="Q1079" i="27" a="1"/>
  <c r="Q1079" i="27" s="1"/>
  <c r="Q1080" i="27" a="1"/>
  <c r="Q1080" i="27" s="1"/>
  <c r="Q1081" i="27" a="1"/>
  <c r="Q1081" i="27" s="1"/>
  <c r="Q1082" i="27" a="1"/>
  <c r="Q1082" i="27" s="1"/>
  <c r="Q1083" i="27" a="1"/>
  <c r="Q1083" i="27" s="1"/>
  <c r="Q1084" i="27" a="1"/>
  <c r="Q1084" i="27" s="1"/>
  <c r="Q1085" i="27" a="1"/>
  <c r="Q1085" i="27" s="1"/>
  <c r="Q1086" i="27" a="1"/>
  <c r="Q1086" i="27" s="1"/>
  <c r="Q1087" i="27" a="1"/>
  <c r="Q1087" i="27" s="1"/>
  <c r="Q1088" i="27" a="1"/>
  <c r="Q1088" i="27" s="1"/>
  <c r="Q1089" i="27" a="1"/>
  <c r="Q1089" i="27" s="1"/>
  <c r="Q1090" i="27" a="1"/>
  <c r="Q1090" i="27" s="1"/>
  <c r="Q1091" i="27" a="1"/>
  <c r="Q1091" i="27" s="1"/>
  <c r="Q1092" i="27" a="1"/>
  <c r="Q1092" i="27" s="1"/>
  <c r="Q1093" i="27" a="1"/>
  <c r="Q1093" i="27" s="1"/>
  <c r="Q1094" i="27" a="1"/>
  <c r="Q1094" i="27" s="1"/>
  <c r="Q1095" i="27" a="1"/>
  <c r="Q1095" i="27" s="1"/>
  <c r="Q1096" i="27" a="1"/>
  <c r="Q1096" i="27" s="1"/>
  <c r="Q1097" i="27" a="1"/>
  <c r="Q1097" i="27" s="1"/>
  <c r="Q1098" i="27" a="1"/>
  <c r="Q1098" i="27" s="1"/>
  <c r="Q1099" i="27" a="1"/>
  <c r="Q1099" i="27" s="1"/>
  <c r="Q1100" i="27" a="1"/>
  <c r="Q1100" i="27" s="1"/>
  <c r="Q1101" i="27" a="1"/>
  <c r="Q1101" i="27" s="1"/>
  <c r="Q1102" i="27" a="1"/>
  <c r="Q1102" i="27" s="1"/>
  <c r="Q1103" i="27" a="1"/>
  <c r="Q1103" i="27" s="1"/>
  <c r="Q1104" i="27" a="1"/>
  <c r="Q1104" i="27" s="1"/>
  <c r="Q1105" i="27" a="1"/>
  <c r="Q1105" i="27" s="1"/>
  <c r="Q1106" i="27" a="1"/>
  <c r="Q1106" i="27" s="1"/>
  <c r="Q1107" i="27" a="1"/>
  <c r="Q1107" i="27" s="1"/>
  <c r="Q1108" i="27" a="1"/>
  <c r="Q1108" i="27" s="1"/>
  <c r="Q1109" i="27" a="1"/>
  <c r="Q1109" i="27" s="1"/>
  <c r="Q1110" i="27" a="1"/>
  <c r="Q1110" i="27" s="1"/>
  <c r="Q1111" i="27" a="1"/>
  <c r="Q1111" i="27" s="1"/>
  <c r="Q1112" i="27" a="1"/>
  <c r="Q1112" i="27" s="1"/>
  <c r="Q1113" i="27" a="1"/>
  <c r="Q1113" i="27" s="1"/>
  <c r="Q1114" i="27" a="1"/>
  <c r="Q1114" i="27" s="1"/>
  <c r="Q1115" i="27" a="1"/>
  <c r="Q1115" i="27" s="1"/>
  <c r="Q1116" i="27" a="1"/>
  <c r="Q1116" i="27" s="1"/>
  <c r="Q1117" i="27" a="1"/>
  <c r="Q1117" i="27" s="1"/>
  <c r="Q1118" i="27" a="1"/>
  <c r="Q1118" i="27" s="1"/>
  <c r="Q1119" i="27" a="1"/>
  <c r="Q1119" i="27" s="1"/>
  <c r="Q1120" i="27" a="1"/>
  <c r="Q1120" i="27" s="1"/>
  <c r="Q1121" i="27" a="1"/>
  <c r="Q1121" i="27" s="1"/>
  <c r="Q1122" i="27" a="1"/>
  <c r="Q1122" i="27" s="1"/>
  <c r="Q1123" i="27" a="1"/>
  <c r="Q1123" i="27" s="1"/>
  <c r="Q1124" i="27" a="1"/>
  <c r="Q1124" i="27" s="1"/>
  <c r="Q1125" i="27" a="1"/>
  <c r="Q1125" i="27" s="1"/>
  <c r="Q1126" i="27" a="1"/>
  <c r="Q1126" i="27" s="1"/>
  <c r="Q1127" i="27" a="1"/>
  <c r="Q1127" i="27" s="1"/>
  <c r="Q1128" i="27" a="1"/>
  <c r="Q1128" i="27" s="1"/>
  <c r="Q1129" i="27" a="1"/>
  <c r="Q1129" i="27" s="1"/>
  <c r="Q1130" i="27" a="1"/>
  <c r="Q1130" i="27" s="1"/>
  <c r="Q1131" i="27" a="1"/>
  <c r="Q1131" i="27" s="1"/>
  <c r="Q1132" i="27" a="1"/>
  <c r="Q1132" i="27" s="1"/>
  <c r="Q1133" i="27" a="1"/>
  <c r="Q1133" i="27" s="1"/>
  <c r="Q1134" i="27" a="1"/>
  <c r="Q1134" i="27" s="1"/>
  <c r="Q1135" i="27" a="1"/>
  <c r="Q1135" i="27" s="1"/>
  <c r="Q1136" i="27" a="1"/>
  <c r="Q1136" i="27" s="1"/>
  <c r="Q1137" i="27" a="1"/>
  <c r="Q1137" i="27" s="1"/>
  <c r="Q1138" i="27" a="1"/>
  <c r="Q1138" i="27" s="1"/>
  <c r="Q1139" i="27" a="1"/>
  <c r="Q1139" i="27" s="1"/>
  <c r="Q1140" i="27" a="1"/>
  <c r="Q1140" i="27" s="1"/>
  <c r="Q1141" i="27" a="1"/>
  <c r="Q1141" i="27" s="1"/>
  <c r="Q1142" i="27" a="1"/>
  <c r="Q1142" i="27" s="1"/>
  <c r="Q1143" i="27" a="1"/>
  <c r="Q1143" i="27" s="1"/>
  <c r="Q1144" i="27" a="1"/>
  <c r="Q1144" i="27" s="1"/>
  <c r="Q1145" i="27" a="1"/>
  <c r="Q1145" i="27" s="1"/>
  <c r="Q1146" i="27" a="1"/>
  <c r="Q1146" i="27" s="1"/>
  <c r="Q1147" i="27" a="1"/>
  <c r="Q1147" i="27" s="1"/>
  <c r="Q1148" i="27" a="1"/>
  <c r="Q1148" i="27" s="1"/>
  <c r="Q1149" i="27" a="1"/>
  <c r="Q1149" i="27" s="1"/>
  <c r="Q1150" i="27" a="1"/>
  <c r="Q1150" i="27" s="1"/>
  <c r="Q1151" i="27" a="1"/>
  <c r="Q1151" i="27" s="1"/>
  <c r="Q1152" i="27" a="1"/>
  <c r="Q1152" i="27" s="1"/>
  <c r="Q1153" i="27" a="1"/>
  <c r="Q1153" i="27" s="1"/>
  <c r="Q1154" i="27" a="1"/>
  <c r="Q1154" i="27" s="1"/>
  <c r="Q1155" i="27" a="1"/>
  <c r="Q1155" i="27" s="1"/>
  <c r="Q1156" i="27" a="1"/>
  <c r="Q1156" i="27" s="1"/>
  <c r="Q1157" i="27" a="1"/>
  <c r="Q1157" i="27" s="1"/>
  <c r="Q1158" i="27" a="1"/>
  <c r="Q1158" i="27" s="1"/>
  <c r="Q1159" i="27" a="1"/>
  <c r="Q1159" i="27" s="1"/>
  <c r="Q1160" i="27" a="1"/>
  <c r="Q1160" i="27" s="1"/>
  <c r="Q1161" i="27" a="1"/>
  <c r="Q1161" i="27" s="1"/>
  <c r="Q1162" i="27" a="1"/>
  <c r="Q1162" i="27" s="1"/>
  <c r="Q1163" i="27" a="1"/>
  <c r="Q1163" i="27" s="1"/>
  <c r="Q1164" i="27" a="1"/>
  <c r="Q1164" i="27" s="1"/>
  <c r="Q1165" i="27" a="1"/>
  <c r="Q1165" i="27" s="1"/>
  <c r="Q1166" i="27" a="1"/>
  <c r="Q1166" i="27" s="1"/>
  <c r="Q1167" i="27" a="1"/>
  <c r="Q1167" i="27" s="1"/>
  <c r="Q1168" i="27" a="1"/>
  <c r="Q1168" i="27" s="1"/>
  <c r="Q1169" i="27" a="1"/>
  <c r="Q1169" i="27" s="1"/>
  <c r="Q1170" i="27" a="1"/>
  <c r="Q1170" i="27" s="1"/>
  <c r="Q1171" i="27" a="1"/>
  <c r="Q1171" i="27" s="1"/>
  <c r="Q1172" i="27" a="1"/>
  <c r="Q1172" i="27" s="1"/>
  <c r="Q1173" i="27" a="1"/>
  <c r="Q1173" i="27" s="1"/>
  <c r="Q1174" i="27" a="1"/>
  <c r="Q1174" i="27" s="1"/>
  <c r="Q1175" i="27" a="1"/>
  <c r="Q1175" i="27" s="1"/>
  <c r="Q1176" i="27" a="1"/>
  <c r="Q1176" i="27" s="1"/>
  <c r="Q1177" i="27" a="1"/>
  <c r="Q1177" i="27" s="1"/>
  <c r="Q1178" i="27" a="1"/>
  <c r="Q1178" i="27" s="1"/>
  <c r="Q1179" i="27" a="1"/>
  <c r="Q1179" i="27" s="1"/>
  <c r="Q1180" i="27" a="1"/>
  <c r="Q1180" i="27" s="1"/>
  <c r="Q1181" i="27" a="1"/>
  <c r="Q1181" i="27" s="1"/>
  <c r="Q1182" i="27" a="1"/>
  <c r="Q1182" i="27" s="1"/>
  <c r="Q1183" i="27" a="1"/>
  <c r="Q1183" i="27" s="1"/>
  <c r="Q1184" i="27" a="1"/>
  <c r="Q1184" i="27" s="1"/>
  <c r="Q1185" i="27" a="1"/>
  <c r="Q1185" i="27" s="1"/>
  <c r="Q1186" i="27" a="1"/>
  <c r="Q1186" i="27" s="1"/>
  <c r="Q1187" i="27" a="1"/>
  <c r="Q1187" i="27" s="1"/>
  <c r="Q1188" i="27" a="1"/>
  <c r="Q1188" i="27" s="1"/>
  <c r="Q1189" i="27" a="1"/>
  <c r="Q1189" i="27" s="1"/>
  <c r="Q1190" i="27" a="1"/>
  <c r="Q1190" i="27" s="1"/>
  <c r="Q1191" i="27" a="1"/>
  <c r="Q1191" i="27" s="1"/>
  <c r="Q1192" i="27" a="1"/>
  <c r="Q1192" i="27" s="1"/>
  <c r="Q1193" i="27" a="1"/>
  <c r="Q1193" i="27" s="1"/>
  <c r="Q1194" i="27" a="1"/>
  <c r="Q1194" i="27" s="1"/>
  <c r="Q1195" i="27" a="1"/>
  <c r="Q1195" i="27" s="1"/>
  <c r="Q1196" i="27" a="1"/>
  <c r="Q1196" i="27" s="1"/>
  <c r="Q1197" i="27" a="1"/>
  <c r="Q1197" i="27" s="1"/>
  <c r="Q1198" i="27" a="1"/>
  <c r="Q1198" i="27" s="1"/>
  <c r="Q1199" i="27" a="1"/>
  <c r="Q1199" i="27" s="1"/>
  <c r="Q1200" i="27" a="1"/>
  <c r="Q1200" i="27" s="1"/>
  <c r="Q1201" i="27" a="1"/>
  <c r="Q1201" i="27" s="1"/>
  <c r="Q1202" i="27" a="1"/>
  <c r="Q1202" i="27" s="1"/>
  <c r="Q1203" i="27" a="1"/>
  <c r="Q1203" i="27" s="1"/>
  <c r="Q1204" i="27" a="1"/>
  <c r="Q1204" i="27" s="1"/>
  <c r="Q1205" i="27" a="1"/>
  <c r="Q1205" i="27" s="1"/>
  <c r="Q1206" i="27" a="1"/>
  <c r="Q1206" i="27" s="1"/>
  <c r="Q1207" i="27" a="1"/>
  <c r="Q1207" i="27" s="1"/>
  <c r="Q1208" i="27" a="1"/>
  <c r="Q1208" i="27" s="1"/>
  <c r="Q1209" i="27" a="1"/>
  <c r="Q1209" i="27" s="1"/>
  <c r="Q1210" i="27" a="1"/>
  <c r="Q1210" i="27" s="1"/>
  <c r="Q1211" i="27" a="1"/>
  <c r="Q1211" i="27" s="1"/>
  <c r="Q1212" i="27" a="1"/>
  <c r="Q1212" i="27" s="1"/>
  <c r="Q1213" i="27" a="1"/>
  <c r="Q1213" i="27" s="1"/>
  <c r="Q1214" i="27" a="1"/>
  <c r="Q1214" i="27" s="1"/>
  <c r="Q1215" i="27" a="1"/>
  <c r="Q1215" i="27" s="1"/>
  <c r="Q1216" i="27" a="1"/>
  <c r="Q1216" i="27" s="1"/>
  <c r="Q1217" i="27" a="1"/>
  <c r="Q1217" i="27" s="1"/>
  <c r="Q1218" i="27" a="1"/>
  <c r="Q1218" i="27" s="1"/>
  <c r="Q1219" i="27" a="1"/>
  <c r="Q1219" i="27" s="1"/>
  <c r="Q1220" i="27" a="1"/>
  <c r="Q1220" i="27" s="1"/>
  <c r="Q1221" i="27" a="1"/>
  <c r="Q1221" i="27" s="1"/>
  <c r="Q1222" i="27" a="1"/>
  <c r="Q1222" i="27" s="1"/>
  <c r="Q1223" i="27" a="1"/>
  <c r="Q1223" i="27" s="1"/>
  <c r="Q1224" i="27" a="1"/>
  <c r="Q1224" i="27" s="1"/>
  <c r="Q1225" i="27" a="1"/>
  <c r="Q1225" i="27" s="1"/>
  <c r="Q1226" i="27" a="1"/>
  <c r="Q1226" i="27" s="1"/>
  <c r="Q1227" i="27" a="1"/>
  <c r="Q1227" i="27" s="1"/>
  <c r="Q1228" i="27" a="1"/>
  <c r="Q1228" i="27" s="1"/>
  <c r="Q1229" i="27" a="1"/>
  <c r="Q1229" i="27" s="1"/>
  <c r="Q1230" i="27" a="1"/>
  <c r="Q1230" i="27" s="1"/>
  <c r="Q1231" i="27" a="1"/>
  <c r="Q1231" i="27" s="1"/>
  <c r="Q1232" i="27" a="1"/>
  <c r="Q1232" i="27" s="1"/>
  <c r="Q1233" i="27" a="1"/>
  <c r="Q1233" i="27" s="1"/>
  <c r="Q1234" i="27" a="1"/>
  <c r="Q1234" i="27" s="1"/>
  <c r="Q1235" i="27" a="1"/>
  <c r="Q1235" i="27" s="1"/>
  <c r="Q1236" i="27" a="1"/>
  <c r="Q1236" i="27" s="1"/>
  <c r="Q1237" i="27" a="1"/>
  <c r="Q1237" i="27" s="1"/>
  <c r="Q1238" i="27" a="1"/>
  <c r="Q1238" i="27" s="1"/>
  <c r="Q1239" i="27" a="1"/>
  <c r="Q1239" i="27" s="1"/>
  <c r="Q1240" i="27" a="1"/>
  <c r="Q1240" i="27" s="1"/>
  <c r="Q1241" i="27" a="1"/>
  <c r="Q1241" i="27" s="1"/>
  <c r="Q1242" i="27" a="1"/>
  <c r="Q1242" i="27" s="1"/>
  <c r="Q1243" i="27" a="1"/>
  <c r="Q1243" i="27" s="1"/>
  <c r="Q1244" i="27" a="1"/>
  <c r="Q1244" i="27" s="1"/>
  <c r="Q1245" i="27" a="1"/>
  <c r="Q1245" i="27" s="1"/>
  <c r="Q1246" i="27" a="1"/>
  <c r="Q1246" i="27" s="1"/>
  <c r="Q1247" i="27" a="1"/>
  <c r="Q1247" i="27" s="1"/>
  <c r="Q1248" i="27" a="1"/>
  <c r="Q1248" i="27" s="1"/>
  <c r="Q1249" i="27" a="1"/>
  <c r="Q1249" i="27" s="1"/>
  <c r="Q1250" i="27" a="1"/>
  <c r="Q1250" i="27" s="1"/>
  <c r="Q1251" i="27" a="1"/>
  <c r="Q1251" i="27" s="1"/>
  <c r="Q1252" i="27" a="1"/>
  <c r="Q1252" i="27" s="1"/>
  <c r="Q1253" i="27" a="1"/>
  <c r="Q1253" i="27" s="1"/>
  <c r="Q1254" i="27" a="1"/>
  <c r="Q1254" i="27" s="1"/>
  <c r="Q1255" i="27" a="1"/>
  <c r="Q1255" i="27" s="1"/>
  <c r="Q1256" i="27" a="1"/>
  <c r="Q1256" i="27" s="1"/>
  <c r="Q1257" i="27" a="1"/>
  <c r="Q1257" i="27" s="1"/>
  <c r="Q1258" i="27" a="1"/>
  <c r="Q1258" i="27" s="1"/>
  <c r="Q1259" i="27" a="1"/>
  <c r="Q1259" i="27" s="1"/>
  <c r="Q1260" i="27" a="1"/>
  <c r="Q1260" i="27" s="1"/>
  <c r="Q1261" i="27" a="1"/>
  <c r="Q1261" i="27" s="1"/>
  <c r="Q1262" i="27" a="1"/>
  <c r="Q1262" i="27" s="1"/>
  <c r="Q1263" i="27" a="1"/>
  <c r="Q1263" i="27" s="1"/>
  <c r="Q1264" i="27" a="1"/>
  <c r="Q1264" i="27" s="1"/>
  <c r="Q1265" i="27" a="1"/>
  <c r="Q1265" i="27" s="1"/>
  <c r="Q1266" i="27" a="1"/>
  <c r="Q1266" i="27" s="1"/>
  <c r="Q1267" i="27" a="1"/>
  <c r="Q1267" i="27" s="1"/>
  <c r="Q1268" i="27" a="1"/>
  <c r="Q1268" i="27" s="1"/>
  <c r="Q1269" i="27" a="1"/>
  <c r="Q1269" i="27" s="1"/>
  <c r="Q1270" i="27" a="1"/>
  <c r="Q1270" i="27" s="1"/>
  <c r="Q1271" i="27" a="1"/>
  <c r="Q1271" i="27" s="1"/>
  <c r="Q1272" i="27" a="1"/>
  <c r="Q1272" i="27" s="1"/>
  <c r="Q1273" i="27" a="1"/>
  <c r="Q1273" i="27" s="1"/>
  <c r="Q1274" i="27" a="1"/>
  <c r="Q1274" i="27" s="1"/>
  <c r="Q1275" i="27" a="1"/>
  <c r="Q1275" i="27" s="1"/>
  <c r="Q1276" i="27" a="1"/>
  <c r="Q1276" i="27" s="1"/>
  <c r="Q1277" i="27" a="1"/>
  <c r="Q1277" i="27" s="1"/>
  <c r="Q1278" i="27" a="1"/>
  <c r="Q1278" i="27" s="1"/>
  <c r="Q1279" i="27" a="1"/>
  <c r="Q1279" i="27" s="1"/>
  <c r="Q1280" i="27" a="1"/>
  <c r="Q1280" i="27" s="1"/>
  <c r="Q1281" i="27" a="1"/>
  <c r="Q1281" i="27" s="1"/>
  <c r="Q1282" i="27" a="1"/>
  <c r="Q1282" i="27" s="1"/>
  <c r="Q1283" i="27" a="1"/>
  <c r="Q1283" i="27" s="1"/>
  <c r="Q1284" i="27" a="1"/>
  <c r="Q1284" i="27" s="1"/>
  <c r="Q1285" i="27" a="1"/>
  <c r="Q1285" i="27" s="1"/>
  <c r="Q1286" i="27" a="1"/>
  <c r="Q1286" i="27" s="1"/>
  <c r="Q1287" i="27" a="1"/>
  <c r="Q1287" i="27" s="1"/>
  <c r="Q1288" i="27" a="1"/>
  <c r="Q1288" i="27" s="1"/>
  <c r="Q1289" i="27" a="1"/>
  <c r="Q1289" i="27" s="1"/>
  <c r="Q1290" i="27" a="1"/>
  <c r="Q1290" i="27" s="1"/>
  <c r="Q1291" i="27" a="1"/>
  <c r="Q1291" i="27" s="1"/>
  <c r="Q1292" i="27" a="1"/>
  <c r="Q1292" i="27" s="1"/>
  <c r="Q1293" i="27" a="1"/>
  <c r="Q1293" i="27" s="1"/>
  <c r="Q1294" i="27" a="1"/>
  <c r="Q1294" i="27" s="1"/>
  <c r="Q1295" i="27" a="1"/>
  <c r="Q1295" i="27" s="1"/>
  <c r="Q1296" i="27" a="1"/>
  <c r="Q1296" i="27" s="1"/>
  <c r="Q1297" i="27" a="1"/>
  <c r="Q1297" i="27" s="1"/>
  <c r="Q1298" i="27" a="1"/>
  <c r="Q1298" i="27" s="1"/>
  <c r="Q1299" i="27" a="1"/>
  <c r="Q1299" i="27" s="1"/>
  <c r="Q1300" i="27" a="1"/>
  <c r="Q1300" i="27" s="1"/>
  <c r="Q1301" i="27" a="1"/>
  <c r="Q1301" i="27" s="1"/>
  <c r="Q1302" i="27" a="1"/>
  <c r="Q1302" i="27" s="1"/>
  <c r="Q1303" i="27" a="1"/>
  <c r="Q1303" i="27" s="1"/>
  <c r="Q1304" i="27" a="1"/>
  <c r="Q1304" i="27" s="1"/>
  <c r="Q1305" i="27" a="1"/>
  <c r="Q1305" i="27" s="1"/>
  <c r="Q1306" i="27" a="1"/>
  <c r="Q1306" i="27" s="1"/>
  <c r="Q1307" i="27" a="1"/>
  <c r="Q1307" i="27" s="1"/>
  <c r="Q1308" i="27" a="1"/>
  <c r="Q1308" i="27" s="1"/>
  <c r="Q1309" i="27" a="1"/>
  <c r="Q1309" i="27" s="1"/>
  <c r="Q1310" i="27" a="1"/>
  <c r="Q1310" i="27" s="1"/>
  <c r="Q1311" i="27" a="1"/>
  <c r="Q1311" i="27" s="1"/>
  <c r="Q1312" i="27" a="1"/>
  <c r="Q1312" i="27" s="1"/>
  <c r="Q1313" i="27" a="1"/>
  <c r="Q1313" i="27" s="1"/>
  <c r="Q1314" i="27" a="1"/>
  <c r="Q1314" i="27" s="1"/>
  <c r="Q1315" i="27" a="1"/>
  <c r="Q1315" i="27" s="1"/>
  <c r="Q1316" i="27" a="1"/>
  <c r="Q1316" i="27" s="1"/>
  <c r="Q1317" i="27" a="1"/>
  <c r="Q1317" i="27" s="1"/>
  <c r="Q1318" i="27" a="1"/>
  <c r="Q1318" i="27" s="1"/>
  <c r="Q1319" i="27" a="1"/>
  <c r="Q1319" i="27" s="1"/>
  <c r="Q1320" i="27" a="1"/>
  <c r="Q1320" i="27" s="1"/>
  <c r="Q1321" i="27" a="1"/>
  <c r="Q1321" i="27" s="1"/>
  <c r="Q1322" i="27" a="1"/>
  <c r="Q1322" i="27" s="1"/>
  <c r="Q1323" i="27" a="1"/>
  <c r="Q1323" i="27" s="1"/>
  <c r="Q1324" i="27" a="1"/>
  <c r="Q1324" i="27" s="1"/>
  <c r="Q1325" i="27" a="1"/>
  <c r="Q1325" i="27" s="1"/>
  <c r="Q1326" i="27" a="1"/>
  <c r="Q1326" i="27" s="1"/>
  <c r="Q1327" i="27" a="1"/>
  <c r="Q1327" i="27" s="1"/>
  <c r="Q1328" i="27" a="1"/>
  <c r="Q1328" i="27" s="1"/>
  <c r="Q1329" i="27" a="1"/>
  <c r="Q1329" i="27" s="1"/>
  <c r="Q1330" i="27" a="1"/>
  <c r="Q1330" i="27" s="1"/>
  <c r="Q1331" i="27" a="1"/>
  <c r="Q1331" i="27" s="1"/>
  <c r="Q1332" i="27" a="1"/>
  <c r="Q1332" i="27" s="1"/>
  <c r="Q1333" i="27" a="1"/>
  <c r="Q1333" i="27" s="1"/>
  <c r="Q1334" i="27" a="1"/>
  <c r="Q1334" i="27" s="1"/>
  <c r="Q1335" i="27" a="1"/>
  <c r="Q1335" i="27" s="1"/>
  <c r="Q1336" i="27" a="1"/>
  <c r="Q1336" i="27" s="1"/>
  <c r="Q1337" i="27" a="1"/>
  <c r="Q1337" i="27" s="1"/>
  <c r="Q1338" i="27" a="1"/>
  <c r="Q1338" i="27" s="1"/>
  <c r="Q1339" i="27" a="1"/>
  <c r="Q1339" i="27" s="1"/>
  <c r="Q1340" i="27" a="1"/>
  <c r="Q1340" i="27" s="1"/>
  <c r="Q1341" i="27" a="1"/>
  <c r="Q1341" i="27" s="1"/>
  <c r="Q1342" i="27" a="1"/>
  <c r="Q1342" i="27" s="1"/>
  <c r="Q1343" i="27" a="1"/>
  <c r="Q1343" i="27" s="1"/>
  <c r="Q1344" i="27" a="1"/>
  <c r="Q1344" i="27" s="1"/>
  <c r="Q1345" i="27" a="1"/>
  <c r="Q1345" i="27" s="1"/>
  <c r="Q1346" i="27" a="1"/>
  <c r="Q1346" i="27" s="1"/>
  <c r="Q1347" i="27" a="1"/>
  <c r="Q1347" i="27" s="1"/>
  <c r="Q1348" i="27" a="1"/>
  <c r="Q1348" i="27" s="1"/>
  <c r="Q1349" i="27" a="1"/>
  <c r="Q1349" i="27" s="1"/>
  <c r="Q1350" i="27" a="1"/>
  <c r="Q1350" i="27" s="1"/>
  <c r="Q1351" i="27" a="1"/>
  <c r="Q1351" i="27" s="1"/>
  <c r="Q1352" i="27" a="1"/>
  <c r="Q1352" i="27" s="1"/>
  <c r="Q1353" i="27" a="1"/>
  <c r="Q1353" i="27" s="1"/>
  <c r="Q1354" i="27" a="1"/>
  <c r="Q1354" i="27" s="1"/>
  <c r="Q1355" i="27" a="1"/>
  <c r="Q1355" i="27" s="1"/>
  <c r="Q1356" i="27" a="1"/>
  <c r="Q1356" i="27" s="1"/>
  <c r="Q1357" i="27" a="1"/>
  <c r="Q1357" i="27" s="1"/>
  <c r="Q1358" i="27" a="1"/>
  <c r="Q1358" i="27" s="1"/>
  <c r="Q1359" i="27" a="1"/>
  <c r="Q1359" i="27" s="1"/>
  <c r="Q1360" i="27" a="1"/>
  <c r="Q1360" i="27" s="1"/>
  <c r="Q1361" i="27" a="1"/>
  <c r="Q1361" i="27" s="1"/>
  <c r="Q1362" i="27" a="1"/>
  <c r="Q1362" i="27" s="1"/>
  <c r="Q1363" i="27" a="1"/>
  <c r="Q1363" i="27" s="1"/>
  <c r="Q1364" i="27" a="1"/>
  <c r="Q1364" i="27" s="1"/>
  <c r="Q1365" i="27" a="1"/>
  <c r="Q1365" i="27" s="1"/>
  <c r="Q1366" i="27" a="1"/>
  <c r="Q1366" i="27" s="1"/>
  <c r="Q1367" i="27" a="1"/>
  <c r="Q1367" i="27" s="1"/>
  <c r="Q1368" i="27" a="1"/>
  <c r="Q1368" i="27" s="1"/>
  <c r="Q1369" i="27" a="1"/>
  <c r="Q1369" i="27" s="1"/>
  <c r="Q1370" i="27" a="1"/>
  <c r="Q1370" i="27" s="1"/>
  <c r="Q1371" i="27" a="1"/>
  <c r="Q1371" i="27" s="1"/>
  <c r="Q1372" i="27" a="1"/>
  <c r="Q1372" i="27" s="1"/>
  <c r="Q1373" i="27" a="1"/>
  <c r="Q1373" i="27" s="1"/>
  <c r="Q1374" i="27" a="1"/>
  <c r="Q1374" i="27" s="1"/>
  <c r="Q1375" i="27" a="1"/>
  <c r="Q1375" i="27" s="1"/>
  <c r="Q1376" i="27" a="1"/>
  <c r="Q1376" i="27" s="1"/>
  <c r="Q1377" i="27" a="1"/>
  <c r="Q1377" i="27" s="1"/>
  <c r="Q1378" i="27" a="1"/>
  <c r="Q1378" i="27" s="1"/>
  <c r="Q1379" i="27" a="1"/>
  <c r="Q1379" i="27" s="1"/>
  <c r="Q1380" i="27" a="1"/>
  <c r="Q1380" i="27" s="1"/>
  <c r="Q1381" i="27" a="1"/>
  <c r="Q1381" i="27" s="1"/>
  <c r="Q1382" i="27" a="1"/>
  <c r="Q1382" i="27" s="1"/>
  <c r="Q1383" i="27" a="1"/>
  <c r="Q1383" i="27" s="1"/>
  <c r="Q1384" i="27" a="1"/>
  <c r="Q1384" i="27" s="1"/>
  <c r="Q1385" i="27" a="1"/>
  <c r="Q1385" i="27" s="1"/>
  <c r="Q1386" i="27" a="1"/>
  <c r="Q1386" i="27" s="1"/>
  <c r="Q1387" i="27" a="1"/>
  <c r="Q1387" i="27" s="1"/>
  <c r="Q1388" i="27" a="1"/>
  <c r="Q1388" i="27" s="1"/>
  <c r="Q1389" i="27" a="1"/>
  <c r="Q1389" i="27" s="1"/>
  <c r="Q1390" i="27" a="1"/>
  <c r="Q1390" i="27" s="1"/>
  <c r="Q1391" i="27" a="1"/>
  <c r="Q1391" i="27" s="1"/>
  <c r="Q1392" i="27" a="1"/>
  <c r="Q1392" i="27" s="1"/>
  <c r="Q1393" i="27" a="1"/>
  <c r="Q1393" i="27" s="1"/>
  <c r="Q1394" i="27" a="1"/>
  <c r="Q1394" i="27" s="1"/>
  <c r="Q1395" i="27" a="1"/>
  <c r="Q1395" i="27" s="1"/>
  <c r="Q1396" i="27" a="1"/>
  <c r="Q1396" i="27" s="1"/>
  <c r="Q1397" i="27" a="1"/>
  <c r="Q1397" i="27" s="1"/>
  <c r="Q1398" i="27" a="1"/>
  <c r="Q1398" i="27" s="1"/>
  <c r="Q1399" i="27" a="1"/>
  <c r="Q1399" i="27" s="1"/>
  <c r="Q1400" i="27" a="1"/>
  <c r="Q1400" i="27" s="1"/>
  <c r="Q1401" i="27" a="1"/>
  <c r="Q1401" i="27" s="1"/>
  <c r="Q1402" i="27" a="1"/>
  <c r="Q1402" i="27" s="1"/>
  <c r="Q1403" i="27" a="1"/>
  <c r="Q1403" i="27" s="1"/>
  <c r="Q1404" i="27" a="1"/>
  <c r="Q1404" i="27" s="1"/>
  <c r="Q1405" i="27" a="1"/>
  <c r="Q1405" i="27" s="1"/>
  <c r="Q1406" i="27" a="1"/>
  <c r="Q1406" i="27" s="1"/>
  <c r="Q1407" i="27" a="1"/>
  <c r="Q1407" i="27" s="1"/>
  <c r="Q1408" i="27" a="1"/>
  <c r="Q1408" i="27" s="1"/>
  <c r="Q1409" i="27" a="1"/>
  <c r="Q1409" i="27" s="1"/>
  <c r="Q1410" i="27" a="1"/>
  <c r="Q1410" i="27" s="1"/>
  <c r="Q1411" i="27" a="1"/>
  <c r="Q1411" i="27" s="1"/>
  <c r="Q1412" i="27" a="1"/>
  <c r="Q1412" i="27" s="1"/>
  <c r="Q1413" i="27" a="1"/>
  <c r="Q1413" i="27" s="1"/>
  <c r="Q1414" i="27" a="1"/>
  <c r="Q1414" i="27" s="1"/>
  <c r="Q1415" i="27" a="1"/>
  <c r="Q1415" i="27" s="1"/>
  <c r="Q1416" i="27" a="1"/>
  <c r="Q1416" i="27" s="1"/>
  <c r="Q1417" i="27" a="1"/>
  <c r="Q1417" i="27" s="1"/>
  <c r="Q1418" i="27" a="1"/>
  <c r="Q1418" i="27" s="1"/>
  <c r="Q1419" i="27" a="1"/>
  <c r="Q1419" i="27" s="1"/>
  <c r="Q1420" i="27" a="1"/>
  <c r="Q1420" i="27" s="1"/>
  <c r="Q1421" i="27" a="1"/>
  <c r="Q1421" i="27" s="1"/>
  <c r="Q1422" i="27" a="1"/>
  <c r="Q1422" i="27" s="1"/>
  <c r="Q1423" i="27" a="1"/>
  <c r="Q1423" i="27" s="1"/>
  <c r="Q1424" i="27" a="1"/>
  <c r="Q1424" i="27" s="1"/>
  <c r="Q1425" i="27" a="1"/>
  <c r="Q1425" i="27" s="1"/>
  <c r="Q1426" i="27" a="1"/>
  <c r="Q1426" i="27" s="1"/>
  <c r="Q1427" i="27" a="1"/>
  <c r="Q1427" i="27" s="1"/>
  <c r="Q1428" i="27" a="1"/>
  <c r="Q1428" i="27" s="1"/>
  <c r="Q1429" i="27" a="1"/>
  <c r="Q1429" i="27" s="1"/>
  <c r="Q1430" i="27" a="1"/>
  <c r="Q1430" i="27" s="1"/>
  <c r="Q1431" i="27" a="1"/>
  <c r="Q1431" i="27" s="1"/>
  <c r="Q1432" i="27" a="1"/>
  <c r="Q1432" i="27" s="1"/>
  <c r="Q1433" i="27" a="1"/>
  <c r="Q1433" i="27" s="1"/>
  <c r="Q1434" i="27" a="1"/>
  <c r="Q1434" i="27" s="1"/>
  <c r="Q1435" i="27" a="1"/>
  <c r="Q1435" i="27" s="1"/>
  <c r="Q1436" i="27" a="1"/>
  <c r="Q1436" i="27" s="1"/>
  <c r="Q1437" i="27" a="1"/>
  <c r="Q1437" i="27" s="1"/>
  <c r="Q1438" i="27" a="1"/>
  <c r="Q1438" i="27" s="1"/>
  <c r="Q1439" i="27" a="1"/>
  <c r="Q1439" i="27" s="1"/>
  <c r="Q1440" i="27" a="1"/>
  <c r="Q1440" i="27" s="1"/>
  <c r="Q1441" i="27" a="1"/>
  <c r="Q1441" i="27" s="1"/>
  <c r="Q1442" i="27" a="1"/>
  <c r="Q1442" i="27" s="1"/>
  <c r="Q1443" i="27" a="1"/>
  <c r="Q1443" i="27" s="1"/>
  <c r="Q1444" i="27" a="1"/>
  <c r="Q1444" i="27" s="1"/>
  <c r="Q1445" i="27" a="1"/>
  <c r="Q1445" i="27" s="1"/>
  <c r="Q1446" i="27" a="1"/>
  <c r="Q1446" i="27" s="1"/>
  <c r="Q1447" i="27" a="1"/>
  <c r="Q1447" i="27" s="1"/>
  <c r="Q1448" i="27" a="1"/>
  <c r="Q1448" i="27" s="1"/>
  <c r="Q1449" i="27" a="1"/>
  <c r="Q1449" i="27" s="1"/>
  <c r="Q1450" i="27" a="1"/>
  <c r="Q1450" i="27" s="1"/>
  <c r="Q1451" i="27" a="1"/>
  <c r="Q1451" i="27" s="1"/>
  <c r="Q1452" i="27" a="1"/>
  <c r="Q1452" i="27" s="1"/>
  <c r="Q1453" i="27" a="1"/>
  <c r="Q1453" i="27" s="1"/>
  <c r="Q1454" i="27" a="1"/>
  <c r="Q1454" i="27" s="1"/>
  <c r="Q1455" i="27" a="1"/>
  <c r="Q1455" i="27" s="1"/>
  <c r="Q1456" i="27" a="1"/>
  <c r="Q1456" i="27" s="1"/>
  <c r="Q1457" i="27" a="1"/>
  <c r="Q1457" i="27" s="1"/>
  <c r="Q1458" i="27" a="1"/>
  <c r="Q1458" i="27" s="1"/>
  <c r="Q1459" i="27" a="1"/>
  <c r="Q1459" i="27" s="1"/>
  <c r="Q1460" i="27" a="1"/>
  <c r="Q1460" i="27" s="1"/>
  <c r="Q1461" i="27" a="1"/>
  <c r="Q1461" i="27" s="1"/>
  <c r="Q1462" i="27" a="1"/>
  <c r="Q1462" i="27" s="1"/>
  <c r="Q1463" i="27" a="1"/>
  <c r="Q1463" i="27" s="1"/>
  <c r="Q1464" i="27" a="1"/>
  <c r="Q1464" i="27" s="1"/>
  <c r="Q1465" i="27" a="1"/>
  <c r="Q1465" i="27" s="1"/>
  <c r="Q1466" i="27" a="1"/>
  <c r="Q1466" i="27" s="1"/>
  <c r="Q1467" i="27" a="1"/>
  <c r="Q1467" i="27" s="1"/>
  <c r="Q1468" i="27" a="1"/>
  <c r="Q1468" i="27" s="1"/>
  <c r="Q1469" i="27" a="1"/>
  <c r="Q1469" i="27" s="1"/>
  <c r="Q1470" i="27" a="1"/>
  <c r="Q1470" i="27" s="1"/>
  <c r="Q1471" i="27" a="1"/>
  <c r="Q1471" i="27" s="1"/>
  <c r="Q1472" i="27" a="1"/>
  <c r="Q1472" i="27" s="1"/>
  <c r="Q1473" i="27" a="1"/>
  <c r="Q1473" i="27" s="1"/>
  <c r="Q1474" i="27" a="1"/>
  <c r="Q1474" i="27" s="1"/>
  <c r="Q1475" i="27" a="1"/>
  <c r="Q1475" i="27" s="1"/>
  <c r="Q1476" i="27" a="1"/>
  <c r="Q1476" i="27" s="1"/>
  <c r="Q1477" i="27" a="1"/>
  <c r="Q1477" i="27" s="1"/>
  <c r="Q1478" i="27" a="1"/>
  <c r="Q1478" i="27" s="1"/>
  <c r="Q1479" i="27" a="1"/>
  <c r="Q1479" i="27" s="1"/>
  <c r="Q1480" i="27" a="1"/>
  <c r="Q1480" i="27" s="1"/>
  <c r="Q1481" i="27" a="1"/>
  <c r="Q1481" i="27" s="1"/>
  <c r="Q1482" i="27" a="1"/>
  <c r="Q1482" i="27" s="1"/>
  <c r="Q1483" i="27" a="1"/>
  <c r="Q1483" i="27" s="1"/>
  <c r="Q1484" i="27" a="1"/>
  <c r="Q1484" i="27" s="1"/>
  <c r="Q1485" i="27" a="1"/>
  <c r="Q1485" i="27" s="1"/>
  <c r="Q1486" i="27" a="1"/>
  <c r="Q1486" i="27" s="1"/>
  <c r="Q1487" i="27" a="1"/>
  <c r="Q1487" i="27" s="1"/>
  <c r="Q1488" i="27" a="1"/>
  <c r="Q1488" i="27" s="1"/>
  <c r="Q1489" i="27" a="1"/>
  <c r="Q1489" i="27" s="1"/>
  <c r="Q1490" i="27" a="1"/>
  <c r="Q1490" i="27" s="1"/>
  <c r="Q1491" i="27" a="1"/>
  <c r="Q1491" i="27" s="1"/>
  <c r="Q1492" i="27" a="1"/>
  <c r="Q1492" i="27" s="1"/>
  <c r="Q1493" i="27" a="1"/>
  <c r="Q1493" i="27" s="1"/>
  <c r="Q1494" i="27" a="1"/>
  <c r="Q1494" i="27" s="1"/>
  <c r="Q1495" i="27" a="1"/>
  <c r="Q1495" i="27" s="1"/>
  <c r="Q1496" i="27" a="1"/>
  <c r="Q1496" i="27" s="1"/>
  <c r="Q1497" i="27" a="1"/>
  <c r="Q1497" i="27" s="1"/>
  <c r="Q1498" i="27" a="1"/>
  <c r="Q1498" i="27" s="1"/>
  <c r="Q1499" i="27" a="1"/>
  <c r="Q1499" i="27" s="1"/>
  <c r="Q1500" i="27" a="1"/>
  <c r="Q1500" i="27" s="1"/>
  <c r="Q1501" i="27" a="1"/>
  <c r="Q1501" i="27" s="1"/>
  <c r="Q1502" i="27" a="1"/>
  <c r="Q1502" i="27" s="1"/>
  <c r="Q1503" i="27" a="1"/>
  <c r="Q1503" i="27" s="1"/>
  <c r="Q1504" i="27" a="1"/>
  <c r="Q1504" i="27" s="1"/>
  <c r="Q1505" i="27" a="1"/>
  <c r="Q1505" i="27" s="1"/>
  <c r="Q1506" i="27" a="1"/>
  <c r="Q1506" i="27" s="1"/>
  <c r="Q1507" i="27" a="1"/>
  <c r="Q1507" i="27" s="1"/>
  <c r="Q1508" i="27" a="1"/>
  <c r="Q1508" i="27" s="1"/>
  <c r="Q1509" i="27" a="1"/>
  <c r="Q1509" i="27" s="1"/>
  <c r="Q1510" i="27" a="1"/>
  <c r="Q1510" i="27" s="1"/>
  <c r="Q1511" i="27" a="1"/>
  <c r="Q1511" i="27" s="1"/>
  <c r="Q1512" i="27" a="1"/>
  <c r="Q1512" i="27" s="1"/>
  <c r="Q1513" i="27" a="1"/>
  <c r="Q1513" i="27" s="1"/>
  <c r="Q1514" i="27" a="1"/>
  <c r="Q1514" i="27" s="1"/>
  <c r="Q1515" i="27" a="1"/>
  <c r="Q1515" i="27" s="1"/>
  <c r="Q1516" i="27" a="1"/>
  <c r="Q1516" i="27" s="1"/>
  <c r="Q1517" i="27" a="1"/>
  <c r="Q1517" i="27" s="1"/>
  <c r="Q1518" i="27" a="1"/>
  <c r="Q1518" i="27" s="1"/>
  <c r="Q1519" i="27" a="1"/>
  <c r="Q1519" i="27" s="1"/>
  <c r="Q1520" i="27" a="1"/>
  <c r="Q1520" i="27" s="1"/>
  <c r="Q1521" i="27" a="1"/>
  <c r="Q1521" i="27" s="1"/>
  <c r="Q1522" i="27" a="1"/>
  <c r="Q1522" i="27" s="1"/>
  <c r="Q1523" i="27" a="1"/>
  <c r="Q1523" i="27" s="1"/>
  <c r="Q1524" i="27" a="1"/>
  <c r="Q1524" i="27" s="1"/>
  <c r="Q1525" i="27" a="1"/>
  <c r="Q1525" i="27" s="1"/>
  <c r="Q1526" i="27" a="1"/>
  <c r="Q1526" i="27" s="1"/>
  <c r="Q1527" i="27" a="1"/>
  <c r="Q1527" i="27" s="1"/>
  <c r="Q1528" i="27" a="1"/>
  <c r="Q1528" i="27" s="1"/>
  <c r="Q1529" i="27" a="1"/>
  <c r="Q1529" i="27" s="1"/>
  <c r="Q1530" i="27" a="1"/>
  <c r="Q1530" i="27" s="1"/>
  <c r="Q1531" i="27" a="1"/>
  <c r="Q1531" i="27" s="1"/>
  <c r="Q1532" i="27" a="1"/>
  <c r="Q1532" i="27" s="1"/>
  <c r="Q1533" i="27" a="1"/>
  <c r="Q1533" i="27" s="1"/>
  <c r="Q1534" i="27" a="1"/>
  <c r="Q1534" i="27" s="1"/>
  <c r="Q1535" i="27" a="1"/>
  <c r="Q1535" i="27" s="1"/>
  <c r="Q1536" i="27" a="1"/>
  <c r="Q1536" i="27" s="1"/>
  <c r="Q1537" i="27" a="1"/>
  <c r="Q1537" i="27" s="1"/>
  <c r="Q1538" i="27" a="1"/>
  <c r="Q1538" i="27" s="1"/>
  <c r="Q1539" i="27" a="1"/>
  <c r="Q1539" i="27" s="1"/>
  <c r="Q1540" i="27" a="1"/>
  <c r="Q1540" i="27" s="1"/>
  <c r="Q1541" i="27" a="1"/>
  <c r="Q1541" i="27" s="1"/>
  <c r="Q1542" i="27" a="1"/>
  <c r="Q1542" i="27" s="1"/>
  <c r="Q1543" i="27" a="1"/>
  <c r="Q1543" i="27" s="1"/>
  <c r="Q1544" i="27" a="1"/>
  <c r="Q1544" i="27" s="1"/>
  <c r="Q1545" i="27" a="1"/>
  <c r="Q1545" i="27" s="1"/>
  <c r="Q1546" i="27" a="1"/>
  <c r="Q1546" i="27" s="1"/>
  <c r="Q1547" i="27" a="1"/>
  <c r="Q1547" i="27" s="1"/>
  <c r="Q1548" i="27" a="1"/>
  <c r="Q1548" i="27" s="1"/>
  <c r="Q1549" i="27" a="1"/>
  <c r="Q1549" i="27" s="1"/>
  <c r="Q1550" i="27" a="1"/>
  <c r="Q1550" i="27" s="1"/>
  <c r="Q1551" i="27" a="1"/>
  <c r="Q1551" i="27" s="1"/>
  <c r="Q1552" i="27" a="1"/>
  <c r="Q1552" i="27" s="1"/>
  <c r="Q1553" i="27" a="1"/>
  <c r="Q1553" i="27" s="1"/>
  <c r="Q1554" i="27" a="1"/>
  <c r="Q1554" i="27" s="1"/>
  <c r="Q1555" i="27" a="1"/>
  <c r="Q1555" i="27" s="1"/>
  <c r="Q1556" i="27" a="1"/>
  <c r="Q1556" i="27" s="1"/>
  <c r="Q1557" i="27" a="1"/>
  <c r="Q1557" i="27" s="1"/>
  <c r="Q1558" i="27" a="1"/>
  <c r="Q1558" i="27" s="1"/>
  <c r="Q1559" i="27" a="1"/>
  <c r="Q1559" i="27" s="1"/>
  <c r="Q1560" i="27" a="1"/>
  <c r="Q1560" i="27" s="1"/>
  <c r="Q1561" i="27" a="1"/>
  <c r="Q1561" i="27" s="1"/>
  <c r="Q1562" i="27" a="1"/>
  <c r="Q1562" i="27" s="1"/>
  <c r="Q1563" i="27" a="1"/>
  <c r="Q1563" i="27" s="1"/>
  <c r="Q1564" i="27" a="1"/>
  <c r="Q1564" i="27" s="1"/>
  <c r="Q1565" i="27" a="1"/>
  <c r="Q1565" i="27" s="1"/>
  <c r="Q1566" i="27" a="1"/>
  <c r="Q1566" i="27" s="1"/>
  <c r="Q1567" i="27" a="1"/>
  <c r="Q1567" i="27" s="1"/>
  <c r="Q1568" i="27" a="1"/>
  <c r="Q1568" i="27" s="1"/>
  <c r="Q1569" i="27" a="1"/>
  <c r="Q1569" i="27" s="1"/>
  <c r="Q1570" i="27" a="1"/>
  <c r="Q1570" i="27" s="1"/>
  <c r="Q1571" i="27" a="1"/>
  <c r="Q1571" i="27" s="1"/>
  <c r="Q1572" i="27" a="1"/>
  <c r="Q1572" i="27" s="1"/>
  <c r="Q1573" i="27" a="1"/>
  <c r="Q1573" i="27" s="1"/>
  <c r="Q1574" i="27" a="1"/>
  <c r="Q1574" i="27" s="1"/>
  <c r="Q1575" i="27" a="1"/>
  <c r="Q1575" i="27" s="1"/>
  <c r="Q1576" i="27" a="1"/>
  <c r="Q1576" i="27" s="1"/>
  <c r="Q1577" i="27" a="1"/>
  <c r="Q1577" i="27" s="1"/>
  <c r="Q1578" i="27" a="1"/>
  <c r="Q1578" i="27" s="1"/>
  <c r="Q1579" i="27" a="1"/>
  <c r="Q1579" i="27" s="1"/>
  <c r="Q1580" i="27" a="1"/>
  <c r="Q1580" i="27" s="1"/>
  <c r="Q1581" i="27" a="1"/>
  <c r="Q1581" i="27" s="1"/>
  <c r="Q1582" i="27" a="1"/>
  <c r="Q1582" i="27" s="1"/>
  <c r="Q1583" i="27" a="1"/>
  <c r="Q1583" i="27" s="1"/>
  <c r="Q1584" i="27" a="1"/>
  <c r="Q1584" i="27" s="1"/>
  <c r="Q1585" i="27" a="1"/>
  <c r="Q1585" i="27" s="1"/>
  <c r="Q1586" i="27" a="1"/>
  <c r="Q1586" i="27" s="1"/>
  <c r="Q1587" i="27" a="1"/>
  <c r="Q1587" i="27" s="1"/>
  <c r="Q1588" i="27" a="1"/>
  <c r="Q1588" i="27" s="1"/>
  <c r="Q1589" i="27" a="1"/>
  <c r="Q1589" i="27" s="1"/>
  <c r="Q1590" i="27" a="1"/>
  <c r="Q1590" i="27" s="1"/>
  <c r="Q1591" i="27" a="1"/>
  <c r="Q1591" i="27" s="1"/>
  <c r="Q1592" i="27" a="1"/>
  <c r="Q1592" i="27" s="1"/>
  <c r="Q1593" i="27" a="1"/>
  <c r="Q1593" i="27" s="1"/>
  <c r="Q1594" i="27" a="1"/>
  <c r="Q1594" i="27" s="1"/>
  <c r="Q1595" i="27" a="1"/>
  <c r="Q1595" i="27" s="1"/>
  <c r="Q1596" i="27" a="1"/>
  <c r="Q1596" i="27" s="1"/>
  <c r="Q1597" i="27" a="1"/>
  <c r="Q1597" i="27" s="1"/>
  <c r="Q1598" i="27" a="1"/>
  <c r="Q1598" i="27" s="1"/>
  <c r="Q1599" i="27" a="1"/>
  <c r="Q1599" i="27" s="1"/>
  <c r="Q1600" i="27" a="1"/>
  <c r="Q1600" i="27" s="1"/>
  <c r="Q1601" i="27" a="1"/>
  <c r="Q1601" i="27" s="1"/>
  <c r="Q1602" i="27" a="1"/>
  <c r="Q1602" i="27" s="1"/>
  <c r="Q1603" i="27" a="1"/>
  <c r="Q1603" i="27" s="1"/>
  <c r="Q1604" i="27" a="1"/>
  <c r="Q1604" i="27" s="1"/>
  <c r="Q1605" i="27" a="1"/>
  <c r="Q1605" i="27" s="1"/>
  <c r="Q1606" i="27" a="1"/>
  <c r="Q1606" i="27" s="1"/>
  <c r="Q1607" i="27" a="1"/>
  <c r="Q1607" i="27" s="1"/>
  <c r="Q1608" i="27" a="1"/>
  <c r="Q1608" i="27" s="1"/>
  <c r="Q1609" i="27" a="1"/>
  <c r="Q1609" i="27" s="1"/>
  <c r="Q1610" i="27" a="1"/>
  <c r="Q1610" i="27" s="1"/>
  <c r="Q1611" i="27" a="1"/>
  <c r="Q1611" i="27" s="1"/>
  <c r="Q1612" i="27" a="1"/>
  <c r="Q1612" i="27" s="1"/>
  <c r="Q1613" i="27" a="1"/>
  <c r="Q1613" i="27" s="1"/>
  <c r="Q1614" i="27" a="1"/>
  <c r="Q1614" i="27" s="1"/>
  <c r="Q1615" i="27" a="1"/>
  <c r="Q1615" i="27" s="1"/>
  <c r="Q1616" i="27" a="1"/>
  <c r="Q1616" i="27" s="1"/>
  <c r="Q1617" i="27" a="1"/>
  <c r="Q1617" i="27" s="1"/>
  <c r="Q1618" i="27" a="1"/>
  <c r="Q1618" i="27" s="1"/>
  <c r="Q1619" i="27" a="1"/>
  <c r="Q1619" i="27" s="1"/>
  <c r="Q1620" i="27" a="1"/>
  <c r="Q1620" i="27" s="1"/>
  <c r="Q1621" i="27" a="1"/>
  <c r="Q1621" i="27" s="1"/>
  <c r="Q1622" i="27" a="1"/>
  <c r="Q1622" i="27" s="1"/>
  <c r="Q1623" i="27" a="1"/>
  <c r="Q1623" i="27" s="1"/>
  <c r="Q1624" i="27" a="1"/>
  <c r="Q1624" i="27" s="1"/>
  <c r="Q1625" i="27" a="1"/>
  <c r="Q1625" i="27" s="1"/>
  <c r="Q1626" i="27" a="1"/>
  <c r="Q1626" i="27" s="1"/>
  <c r="Q1627" i="27" a="1"/>
  <c r="Q1627" i="27" s="1"/>
  <c r="Q1628" i="27" a="1"/>
  <c r="Q1628" i="27" s="1"/>
  <c r="Q1629" i="27" a="1"/>
  <c r="Q1629" i="27" s="1"/>
  <c r="Q1630" i="27" a="1"/>
  <c r="Q1630" i="27" s="1"/>
  <c r="Q1631" i="27" a="1"/>
  <c r="Q1631" i="27" s="1"/>
  <c r="Q1632" i="27" a="1"/>
  <c r="Q1632" i="27" s="1"/>
  <c r="Q1633" i="27" a="1"/>
  <c r="Q1633" i="27" s="1"/>
  <c r="Q1634" i="27" a="1"/>
  <c r="Q1634" i="27" s="1"/>
  <c r="Q1635" i="27" a="1"/>
  <c r="Q1635" i="27" s="1"/>
  <c r="Q1636" i="27" a="1"/>
  <c r="Q1636" i="27" s="1"/>
  <c r="Q1637" i="27" a="1"/>
  <c r="Q1637" i="27" s="1"/>
  <c r="Q1638" i="27" a="1"/>
  <c r="Q1638" i="27" s="1"/>
  <c r="Q1639" i="27" a="1"/>
  <c r="Q1639" i="27" s="1"/>
  <c r="Q1640" i="27" a="1"/>
  <c r="Q1640" i="27" s="1"/>
  <c r="Q1641" i="27" a="1"/>
  <c r="Q1641" i="27" s="1"/>
  <c r="Q1642" i="27" a="1"/>
  <c r="Q1642" i="27" s="1"/>
  <c r="Q1643" i="27" a="1"/>
  <c r="Q1643" i="27" s="1"/>
  <c r="Q1644" i="27" a="1"/>
  <c r="Q1644" i="27" s="1"/>
  <c r="Q1645" i="27" a="1"/>
  <c r="Q1645" i="27" s="1"/>
  <c r="Q1646" i="27" a="1"/>
  <c r="Q1646" i="27" s="1"/>
  <c r="Q1647" i="27" a="1"/>
  <c r="Q1647" i="27" s="1"/>
  <c r="Q1648" i="27" a="1"/>
  <c r="Q1648" i="27" s="1"/>
  <c r="Q1649" i="27" a="1"/>
  <c r="Q1649" i="27" s="1"/>
  <c r="Q1650" i="27" a="1"/>
  <c r="Q1650" i="27" s="1"/>
  <c r="Q1651" i="27" a="1"/>
  <c r="Q1651" i="27" s="1"/>
  <c r="Q1652" i="27" a="1"/>
  <c r="Q1652" i="27" s="1"/>
  <c r="Q1653" i="27" a="1"/>
  <c r="Q1653" i="27" s="1"/>
  <c r="Q1654" i="27" a="1"/>
  <c r="Q1654" i="27" s="1"/>
  <c r="Q1655" i="27" a="1"/>
  <c r="Q1655" i="27" s="1"/>
  <c r="Q1656" i="27" a="1"/>
  <c r="Q1656" i="27" s="1"/>
  <c r="Q1657" i="27" a="1"/>
  <c r="Q1657" i="27" s="1"/>
  <c r="Q1658" i="27" a="1"/>
  <c r="Q1658" i="27" s="1"/>
  <c r="Q1659" i="27" a="1"/>
  <c r="Q1659" i="27" s="1"/>
  <c r="Q1660" i="27" a="1"/>
  <c r="Q1660" i="27" s="1"/>
  <c r="Q1661" i="27" a="1"/>
  <c r="Q1661" i="27" s="1"/>
  <c r="Q1662" i="27" a="1"/>
  <c r="Q1662" i="27" s="1"/>
  <c r="Q1663" i="27" a="1"/>
  <c r="Q1663" i="27" s="1"/>
  <c r="Q1664" i="27" a="1"/>
  <c r="Q1664" i="27" s="1"/>
  <c r="Q1665" i="27" a="1"/>
  <c r="Q1665" i="27" s="1"/>
  <c r="Q1666" i="27" a="1"/>
  <c r="Q1666" i="27" s="1"/>
  <c r="Q1667" i="27" a="1"/>
  <c r="Q1667" i="27" s="1"/>
  <c r="Q1668" i="27" a="1"/>
  <c r="Q1668" i="27" s="1"/>
  <c r="Q1669" i="27" a="1"/>
  <c r="Q1669" i="27" s="1"/>
  <c r="Q1670" i="27" a="1"/>
  <c r="Q1670" i="27" s="1"/>
  <c r="Q1671" i="27" a="1"/>
  <c r="Q1671" i="27" s="1"/>
  <c r="Q1672" i="27" a="1"/>
  <c r="Q1672" i="27" s="1"/>
  <c r="Q1673" i="27" a="1"/>
  <c r="Q1673" i="27" s="1"/>
  <c r="Q1674" i="27" a="1"/>
  <c r="Q1674" i="27" s="1"/>
  <c r="Q1675" i="27" a="1"/>
  <c r="Q1675" i="27" s="1"/>
  <c r="Q1676" i="27" a="1"/>
  <c r="Q1676" i="27" s="1"/>
  <c r="Q1677" i="27" a="1"/>
  <c r="Q1677" i="27" s="1"/>
  <c r="Q1678" i="27" a="1"/>
  <c r="Q1678" i="27" s="1"/>
  <c r="Q1679" i="27" a="1"/>
  <c r="Q1679" i="27" s="1"/>
  <c r="Q1680" i="27" a="1"/>
  <c r="Q1680" i="27" s="1"/>
  <c r="Q1681" i="27" a="1"/>
  <c r="Q1681" i="27" s="1"/>
  <c r="Q1682" i="27" a="1"/>
  <c r="Q1682" i="27" s="1"/>
  <c r="Q1683" i="27" a="1"/>
  <c r="Q1683" i="27" s="1"/>
  <c r="Q1684" i="27" a="1"/>
  <c r="Q1684" i="27" s="1"/>
  <c r="Q1685" i="27" a="1"/>
  <c r="Q1685" i="27" s="1"/>
  <c r="Q1686" i="27" a="1"/>
  <c r="Q1686" i="27" s="1"/>
  <c r="Q1687" i="27" a="1"/>
  <c r="Q1687" i="27" s="1"/>
  <c r="Q1688" i="27" a="1"/>
  <c r="Q1688" i="27" s="1"/>
  <c r="Q1689" i="27" a="1"/>
  <c r="Q1689" i="27" s="1"/>
  <c r="Q1690" i="27" a="1"/>
  <c r="Q1690" i="27" s="1"/>
  <c r="Q1691" i="27" a="1"/>
  <c r="Q1691" i="27" s="1"/>
  <c r="Q1692" i="27" a="1"/>
  <c r="Q1692" i="27" s="1"/>
  <c r="Q1693" i="27" a="1"/>
  <c r="Q1693" i="27" s="1"/>
  <c r="Q1694" i="27" a="1"/>
  <c r="Q1694" i="27" s="1"/>
  <c r="Q1695" i="27" a="1"/>
  <c r="Q1695" i="27" s="1"/>
  <c r="Q1696" i="27" a="1"/>
  <c r="Q1696" i="27" s="1"/>
  <c r="Q1697" i="27" a="1"/>
  <c r="Q1697" i="27" s="1"/>
  <c r="Q1698" i="27" a="1"/>
  <c r="Q1698" i="27" s="1"/>
  <c r="Q1699" i="27" a="1"/>
  <c r="Q1699" i="27" s="1"/>
  <c r="Q1700" i="27" a="1"/>
  <c r="Q1700" i="27" s="1"/>
  <c r="Q1701" i="27" a="1"/>
  <c r="Q1701" i="27" s="1"/>
  <c r="Q1702" i="27" a="1"/>
  <c r="Q1702" i="27" s="1"/>
  <c r="Q1703" i="27" a="1"/>
  <c r="Q1703" i="27" s="1"/>
  <c r="Q1704" i="27" a="1"/>
  <c r="Q1704" i="27" s="1"/>
  <c r="Q1705" i="27" a="1"/>
  <c r="Q1705" i="27" s="1"/>
  <c r="Q1706" i="27" a="1"/>
  <c r="Q1706" i="27" s="1"/>
  <c r="Q1707" i="27" a="1"/>
  <c r="Q1707" i="27" s="1"/>
  <c r="Q1708" i="27" a="1"/>
  <c r="Q1708" i="27" s="1"/>
  <c r="Q1709" i="27" a="1"/>
  <c r="Q1709" i="27" s="1"/>
  <c r="Q1710" i="27" a="1"/>
  <c r="Q1710" i="27" s="1"/>
  <c r="Q1711" i="27" a="1"/>
  <c r="Q1711" i="27" s="1"/>
  <c r="Q1712" i="27" a="1"/>
  <c r="Q1712" i="27" s="1"/>
  <c r="Q1713" i="27" a="1"/>
  <c r="Q1713" i="27" s="1"/>
  <c r="Q1714" i="27" a="1"/>
  <c r="Q1714" i="27" s="1"/>
  <c r="Q1715" i="27" a="1"/>
  <c r="Q1715" i="27" s="1"/>
  <c r="Q1716" i="27" a="1"/>
  <c r="Q1716" i="27" s="1"/>
  <c r="Q1717" i="27" a="1"/>
  <c r="Q1717" i="27" s="1"/>
  <c r="Q1718" i="27" a="1"/>
  <c r="Q1718" i="27" s="1"/>
  <c r="Q1719" i="27" a="1"/>
  <c r="Q1719" i="27" s="1"/>
  <c r="Q1720" i="27" a="1"/>
  <c r="Q1720" i="27" s="1"/>
  <c r="Q1721" i="27" a="1"/>
  <c r="Q1721" i="27" s="1"/>
  <c r="Q1722" i="27" a="1"/>
  <c r="Q1722" i="27" s="1"/>
  <c r="Q1723" i="27" a="1"/>
  <c r="Q1723" i="27" s="1"/>
  <c r="Q1724" i="27" a="1"/>
  <c r="Q1724" i="27" s="1"/>
  <c r="Q1725" i="27" a="1"/>
  <c r="Q1725" i="27" s="1"/>
  <c r="Q1726" i="27" a="1"/>
  <c r="Q1726" i="27" s="1"/>
  <c r="Q1727" i="27" a="1"/>
  <c r="Q1727" i="27" s="1"/>
  <c r="Q1728" i="27" a="1"/>
  <c r="Q1728" i="27" s="1"/>
  <c r="Q1729" i="27" a="1"/>
  <c r="Q1729" i="27" s="1"/>
  <c r="Q1730" i="27" a="1"/>
  <c r="Q1730" i="27" s="1"/>
  <c r="Q1731" i="27" a="1"/>
  <c r="Q1731" i="27" s="1"/>
  <c r="Q1732" i="27" a="1"/>
  <c r="Q1732" i="27" s="1"/>
  <c r="Q1733" i="27" a="1"/>
  <c r="Q1733" i="27" s="1"/>
  <c r="Q1734" i="27" a="1"/>
  <c r="Q1734" i="27" s="1"/>
  <c r="Q1735" i="27" a="1"/>
  <c r="Q1735" i="27" s="1"/>
  <c r="Q1736" i="27" a="1"/>
  <c r="Q1736" i="27" s="1"/>
  <c r="Q1737" i="27" a="1"/>
  <c r="Q1737" i="27" s="1"/>
  <c r="Q1738" i="27" a="1"/>
  <c r="Q1738" i="27" s="1"/>
  <c r="Q1739" i="27" a="1"/>
  <c r="Q1739" i="27" s="1"/>
  <c r="Q1740" i="27" a="1"/>
  <c r="Q1740" i="27" s="1"/>
  <c r="Q1741" i="27" a="1"/>
  <c r="Q1741" i="27" s="1"/>
  <c r="Q1742" i="27" a="1"/>
  <c r="Q1742" i="27" s="1"/>
  <c r="Q1743" i="27" a="1"/>
  <c r="Q1743" i="27" s="1"/>
  <c r="Q1744" i="27" a="1"/>
  <c r="Q1744" i="27" s="1"/>
  <c r="Q1745" i="27" a="1"/>
  <c r="Q1745" i="27" s="1"/>
  <c r="Q1746" i="27" a="1"/>
  <c r="Q1746" i="27" s="1"/>
  <c r="Q1747" i="27" a="1"/>
  <c r="Q1747" i="27" s="1"/>
  <c r="Q1748" i="27" a="1"/>
  <c r="Q1748" i="27" s="1"/>
  <c r="Q1749" i="27" a="1"/>
  <c r="Q1749" i="27" s="1"/>
  <c r="Q1750" i="27" a="1"/>
  <c r="Q1750" i="27" s="1"/>
  <c r="Q1751" i="27" a="1"/>
  <c r="Q1751" i="27" s="1"/>
  <c r="Q1752" i="27" a="1"/>
  <c r="Q1752" i="27" s="1"/>
  <c r="Q1753" i="27" a="1"/>
  <c r="Q1753" i="27" s="1"/>
  <c r="Q1754" i="27" a="1"/>
  <c r="Q1754" i="27" s="1"/>
  <c r="Q1755" i="27" a="1"/>
  <c r="Q1755" i="27" s="1"/>
  <c r="Q1756" i="27" a="1"/>
  <c r="Q1756" i="27" s="1"/>
  <c r="Q1757" i="27" a="1"/>
  <c r="Q1757" i="27" s="1"/>
  <c r="Q1758" i="27" a="1"/>
  <c r="Q1758" i="27" s="1"/>
  <c r="Q1759" i="27" a="1"/>
  <c r="Q1759" i="27" s="1"/>
  <c r="Q1760" i="27" a="1"/>
  <c r="Q1760" i="27" s="1"/>
  <c r="Q1761" i="27" a="1"/>
  <c r="Q1761" i="27" s="1"/>
  <c r="Q1762" i="27" a="1"/>
  <c r="Q1762" i="27" s="1"/>
  <c r="Q1763" i="27" a="1"/>
  <c r="Q1763" i="27" s="1"/>
  <c r="Q1764" i="27" a="1"/>
  <c r="Q1764" i="27" s="1"/>
  <c r="Q1765" i="27" a="1"/>
  <c r="Q1765" i="27" s="1"/>
  <c r="Q1766" i="27" a="1"/>
  <c r="Q1766" i="27" s="1"/>
  <c r="Q1767" i="27" a="1"/>
  <c r="Q1767" i="27" s="1"/>
  <c r="Q1768" i="27" a="1"/>
  <c r="Q1768" i="27" s="1"/>
  <c r="Q1769" i="27" a="1"/>
  <c r="Q1769" i="27" s="1"/>
  <c r="Q1770" i="27" a="1"/>
  <c r="Q1770" i="27" s="1"/>
  <c r="Q1771" i="27" a="1"/>
  <c r="Q1771" i="27" s="1"/>
  <c r="Q1772" i="27" a="1"/>
  <c r="Q1772" i="27" s="1"/>
  <c r="Q1773" i="27" a="1"/>
  <c r="Q1773" i="27" s="1"/>
  <c r="Q1774" i="27" a="1"/>
  <c r="Q1774" i="27" s="1"/>
  <c r="Q1775" i="27" a="1"/>
  <c r="Q1775" i="27" s="1"/>
  <c r="Q1776" i="27" a="1"/>
  <c r="Q1776" i="27" s="1"/>
  <c r="Q1777" i="27" a="1"/>
  <c r="Q1777" i="27" s="1"/>
  <c r="Q1778" i="27" a="1"/>
  <c r="Q1778" i="27" s="1"/>
  <c r="Q1779" i="27" a="1"/>
  <c r="Q1779" i="27" s="1"/>
  <c r="Q1780" i="27" a="1"/>
  <c r="Q1780" i="27" s="1"/>
  <c r="Q1781" i="27" a="1"/>
  <c r="Q1781" i="27" s="1"/>
  <c r="Q1782" i="27" a="1"/>
  <c r="Q1782" i="27" s="1"/>
  <c r="Q1783" i="27" a="1"/>
  <c r="Q1783" i="27" s="1"/>
  <c r="Q1784" i="27" a="1"/>
  <c r="Q1784" i="27" s="1"/>
  <c r="Q1785" i="27" a="1"/>
  <c r="Q1785" i="27" s="1"/>
  <c r="Q1786" i="27" a="1"/>
  <c r="Q1786" i="27" s="1"/>
  <c r="Q1787" i="27" a="1"/>
  <c r="Q1787" i="27" s="1"/>
  <c r="Q1788" i="27" a="1"/>
  <c r="Q1788" i="27" s="1"/>
  <c r="Q1789" i="27" a="1"/>
  <c r="Q1789" i="27" s="1"/>
  <c r="Q1790" i="27" a="1"/>
  <c r="Q1790" i="27" s="1"/>
  <c r="Q1791" i="27" a="1"/>
  <c r="Q1791" i="27" s="1"/>
  <c r="Q1792" i="27" a="1"/>
  <c r="Q1792" i="27" s="1"/>
  <c r="Q1793" i="27" a="1"/>
  <c r="Q1793" i="27" s="1"/>
  <c r="Q1794" i="27" a="1"/>
  <c r="Q1794" i="27" s="1"/>
  <c r="Q1795" i="27" a="1"/>
  <c r="Q1795" i="27" s="1"/>
  <c r="Q1796" i="27" a="1"/>
  <c r="Q1796" i="27" s="1"/>
  <c r="Q1797" i="27" a="1"/>
  <c r="Q1797" i="27" s="1"/>
  <c r="Q1798" i="27" a="1"/>
  <c r="Q1798" i="27" s="1"/>
  <c r="Q1799" i="27" a="1"/>
  <c r="Q1799" i="27" s="1"/>
  <c r="Q1800" i="27" a="1"/>
  <c r="Q1800" i="27" s="1"/>
  <c r="Q1801" i="27" a="1"/>
  <c r="Q1801" i="27" s="1"/>
  <c r="Q1802" i="27" a="1"/>
  <c r="Q1802" i="27" s="1"/>
  <c r="Q1803" i="27" a="1"/>
  <c r="Q1803" i="27" s="1"/>
  <c r="Q1804" i="27" a="1"/>
  <c r="Q1804" i="27" s="1"/>
  <c r="Q1805" i="27" a="1"/>
  <c r="Q1805" i="27" s="1"/>
  <c r="Q1806" i="27" a="1"/>
  <c r="Q1806" i="27" s="1"/>
  <c r="Q1807" i="27" a="1"/>
  <c r="Q1807" i="27" s="1"/>
  <c r="Q1808" i="27" a="1"/>
  <c r="Q1808" i="27" s="1"/>
  <c r="Q1809" i="27" a="1"/>
  <c r="Q1809" i="27" s="1"/>
  <c r="Q1810" i="27" a="1"/>
  <c r="Q1810" i="27" s="1"/>
  <c r="Q1811" i="27" a="1"/>
  <c r="Q1811" i="27" s="1"/>
  <c r="Q1812" i="27" a="1"/>
  <c r="Q1812" i="27" s="1"/>
  <c r="Q1813" i="27" a="1"/>
  <c r="Q1813" i="27" s="1"/>
  <c r="Q1814" i="27" a="1"/>
  <c r="Q1814" i="27" s="1"/>
  <c r="Q1815" i="27" a="1"/>
  <c r="Q1815" i="27" s="1"/>
  <c r="Q1816" i="27" a="1"/>
  <c r="Q1816" i="27" s="1"/>
  <c r="Q1817" i="27" a="1"/>
  <c r="Q1817" i="27" s="1"/>
  <c r="Q1818" i="27" a="1"/>
  <c r="Q1818" i="27" s="1"/>
  <c r="Q1819" i="27" a="1"/>
  <c r="Q1819" i="27" s="1"/>
  <c r="Q1820" i="27" a="1"/>
  <c r="Q1820" i="27" s="1"/>
  <c r="Q1821" i="27" a="1"/>
  <c r="Q1821" i="27" s="1"/>
  <c r="Q1822" i="27" a="1"/>
  <c r="Q1822" i="27" s="1"/>
  <c r="Q1823" i="27" a="1"/>
  <c r="Q1823" i="27" s="1"/>
  <c r="Q1824" i="27" a="1"/>
  <c r="Q1824" i="27" s="1"/>
  <c r="Q1825" i="27" a="1"/>
  <c r="Q1825" i="27" s="1"/>
  <c r="Q1826" i="27" a="1"/>
  <c r="Q1826" i="27" s="1"/>
  <c r="Q1827" i="27" a="1"/>
  <c r="Q1827" i="27" s="1"/>
  <c r="Q1828" i="27" a="1"/>
  <c r="Q1828" i="27" s="1"/>
  <c r="Q1829" i="27" a="1"/>
  <c r="Q1829" i="27" s="1"/>
  <c r="Q1830" i="27" a="1"/>
  <c r="Q1830" i="27" s="1"/>
  <c r="Q1831" i="27" a="1"/>
  <c r="Q1831" i="27" s="1"/>
  <c r="Q1832" i="27" a="1"/>
  <c r="Q1832" i="27" s="1"/>
  <c r="Q1833" i="27" a="1"/>
  <c r="Q1833" i="27" s="1"/>
  <c r="Q1834" i="27" a="1"/>
  <c r="Q1834" i="27" s="1"/>
  <c r="Q1835" i="27" a="1"/>
  <c r="Q1835" i="27" s="1"/>
  <c r="Q1836" i="27" a="1"/>
  <c r="Q1836" i="27" s="1"/>
  <c r="Q1837" i="27" a="1"/>
  <c r="Q1837" i="27" s="1"/>
  <c r="Q1838" i="27" a="1"/>
  <c r="Q1838" i="27" s="1"/>
  <c r="Q1839" i="27" a="1"/>
  <c r="Q1839" i="27" s="1"/>
  <c r="Q1840" i="27" a="1"/>
  <c r="Q1840" i="27" s="1"/>
  <c r="Q1841" i="27" a="1"/>
  <c r="Q1841" i="27" s="1"/>
  <c r="Q1842" i="27" a="1"/>
  <c r="Q1842" i="27" s="1"/>
  <c r="Q1843" i="27" a="1"/>
  <c r="Q1843" i="27" s="1"/>
  <c r="Q1844" i="27" a="1"/>
  <c r="Q1844" i="27" s="1"/>
  <c r="Q1845" i="27" a="1"/>
  <c r="Q1845" i="27" s="1"/>
  <c r="Q1846" i="27" a="1"/>
  <c r="Q1846" i="27" s="1"/>
  <c r="Q1847" i="27" a="1"/>
  <c r="Q1847" i="27" s="1"/>
  <c r="Q1848" i="27" a="1"/>
  <c r="Q1848" i="27" s="1"/>
  <c r="Q1849" i="27" a="1"/>
  <c r="Q1849" i="27" s="1"/>
  <c r="Q1850" i="27" a="1"/>
  <c r="Q1850" i="27" s="1"/>
  <c r="Q1851" i="27" a="1"/>
  <c r="Q1851" i="27" s="1"/>
  <c r="Q1852" i="27" a="1"/>
  <c r="Q1852" i="27" s="1"/>
  <c r="Q1853" i="27" a="1"/>
  <c r="Q1853" i="27" s="1"/>
  <c r="Q1854" i="27" a="1"/>
  <c r="Q1854" i="27" s="1"/>
  <c r="Q1855" i="27" a="1"/>
  <c r="Q1855" i="27" s="1"/>
  <c r="Q1856" i="27" a="1"/>
  <c r="Q1856" i="27" s="1"/>
  <c r="Q1857" i="27" a="1"/>
  <c r="Q1857" i="27" s="1"/>
  <c r="Q1858" i="27" a="1"/>
  <c r="Q1858" i="27" s="1"/>
  <c r="Q1859" i="27" a="1"/>
  <c r="Q1859" i="27" s="1"/>
  <c r="Q1860" i="27" a="1"/>
  <c r="Q1860" i="27" s="1"/>
  <c r="Q1861" i="27" a="1"/>
  <c r="Q1861" i="27" s="1"/>
  <c r="Q1862" i="27" a="1"/>
  <c r="Q1862" i="27" s="1"/>
  <c r="Q1863" i="27" a="1"/>
  <c r="Q1863" i="27" s="1"/>
  <c r="Q1864" i="27" a="1"/>
  <c r="Q1864" i="27" s="1"/>
  <c r="Q1865" i="27" a="1"/>
  <c r="Q1865" i="27" s="1"/>
  <c r="Q1866" i="27" a="1"/>
  <c r="Q1866" i="27" s="1"/>
  <c r="Q1867" i="27" a="1"/>
  <c r="Q1867" i="27" s="1"/>
  <c r="Q1868" i="27" a="1"/>
  <c r="Q1868" i="27" s="1"/>
  <c r="Q1869" i="27" a="1"/>
  <c r="Q1869" i="27" s="1"/>
  <c r="Q1870" i="27" a="1"/>
  <c r="Q1870" i="27" s="1"/>
  <c r="Q1871" i="27" a="1"/>
  <c r="Q1871" i="27" s="1"/>
  <c r="Q1872" i="27" a="1"/>
  <c r="Q1872" i="27" s="1"/>
  <c r="Q1873" i="27" a="1"/>
  <c r="Q1873" i="27" s="1"/>
  <c r="Q1874" i="27" a="1"/>
  <c r="Q1874" i="27" s="1"/>
  <c r="Q1875" i="27" a="1"/>
  <c r="Q1875" i="27" s="1"/>
  <c r="Q1876" i="27" a="1"/>
  <c r="Q1876" i="27" s="1"/>
  <c r="Q1877" i="27" a="1"/>
  <c r="Q1877" i="27" s="1"/>
  <c r="Q1878" i="27" a="1"/>
  <c r="Q1878" i="27" s="1"/>
  <c r="Q1879" i="27" a="1"/>
  <c r="Q1879" i="27" s="1"/>
  <c r="Q1880" i="27" a="1"/>
  <c r="Q1880" i="27" s="1"/>
  <c r="Q1881" i="27" a="1"/>
  <c r="Q1881" i="27" s="1"/>
  <c r="Q1882" i="27" a="1"/>
  <c r="Q1882" i="27" s="1"/>
  <c r="Q1883" i="27" a="1"/>
  <c r="Q1883" i="27" s="1"/>
  <c r="Q1884" i="27" a="1"/>
  <c r="Q1884" i="27" s="1"/>
  <c r="Q1885" i="27" a="1"/>
  <c r="Q1885" i="27" s="1"/>
  <c r="Q1886" i="27" a="1"/>
  <c r="Q1886" i="27" s="1"/>
  <c r="Q1887" i="27" a="1"/>
  <c r="Q1887" i="27" s="1"/>
  <c r="Q1888" i="27" a="1"/>
  <c r="Q1888" i="27" s="1"/>
  <c r="Q1889" i="27" a="1"/>
  <c r="Q1889" i="27" s="1"/>
  <c r="Q1890" i="27" a="1"/>
  <c r="Q1890" i="27" s="1"/>
  <c r="Q1891" i="27" a="1"/>
  <c r="Q1891" i="27" s="1"/>
  <c r="Q1892" i="27" a="1"/>
  <c r="Q1892" i="27" s="1"/>
  <c r="Q1893" i="27" a="1"/>
  <c r="Q1893" i="27" s="1"/>
  <c r="Q1894" i="27" a="1"/>
  <c r="Q1894" i="27" s="1"/>
  <c r="Q1895" i="27" a="1"/>
  <c r="Q1895" i="27" s="1"/>
  <c r="Q1896" i="27" a="1"/>
  <c r="Q1896" i="27" s="1"/>
  <c r="Q1897" i="27" a="1"/>
  <c r="Q1897" i="27" s="1"/>
  <c r="Q1898" i="27" a="1"/>
  <c r="Q1898" i="27" s="1"/>
  <c r="Q1899" i="27" a="1"/>
  <c r="Q1899" i="27" s="1"/>
  <c r="Q1900" i="27" a="1"/>
  <c r="Q1900" i="27" s="1"/>
  <c r="Q1901" i="27" a="1"/>
  <c r="Q1901" i="27" s="1"/>
  <c r="Q1902" i="27" a="1"/>
  <c r="Q1902" i="27" s="1"/>
  <c r="Q1903" i="27" a="1"/>
  <c r="Q1903" i="27" s="1"/>
  <c r="Q1904" i="27" a="1"/>
  <c r="Q1904" i="27" s="1"/>
  <c r="Q1905" i="27" a="1"/>
  <c r="Q1905" i="27" s="1"/>
  <c r="Q1906" i="27" a="1"/>
  <c r="Q1906" i="27" s="1"/>
  <c r="Q1907" i="27" a="1"/>
  <c r="Q1907" i="27" s="1"/>
  <c r="Q1908" i="27" a="1"/>
  <c r="Q1908" i="27" s="1"/>
  <c r="Q1909" i="27" a="1"/>
  <c r="Q1909" i="27" s="1"/>
  <c r="Q1910" i="27" a="1"/>
  <c r="Q1910" i="27" s="1"/>
  <c r="Q1911" i="27" a="1"/>
  <c r="Q1911" i="27" s="1"/>
  <c r="Q1912" i="27" a="1"/>
  <c r="Q1912" i="27" s="1"/>
  <c r="Q1913" i="27" a="1"/>
  <c r="Q1913" i="27" s="1"/>
  <c r="Q1914" i="27" a="1"/>
  <c r="Q1914" i="27" s="1"/>
  <c r="Q1915" i="27" a="1"/>
  <c r="Q1915" i="27" s="1"/>
  <c r="Q1916" i="27" a="1"/>
  <c r="Q1916" i="27" s="1"/>
  <c r="Q1917" i="27" a="1"/>
  <c r="Q1917" i="27" s="1"/>
  <c r="Q1918" i="27" a="1"/>
  <c r="Q1918" i="27" s="1"/>
  <c r="Q1919" i="27" a="1"/>
  <c r="Q1919" i="27" s="1"/>
  <c r="Q1920" i="27" a="1"/>
  <c r="Q1920" i="27" s="1"/>
  <c r="Q1921" i="27" a="1"/>
  <c r="Q1921" i="27" s="1"/>
  <c r="Q1922" i="27" a="1"/>
  <c r="Q1922" i="27" s="1"/>
  <c r="Q1923" i="27" a="1"/>
  <c r="Q1923" i="27" s="1"/>
  <c r="Q1924" i="27" a="1"/>
  <c r="Q1924" i="27" s="1"/>
  <c r="Q1925" i="27" a="1"/>
  <c r="Q1925" i="27" s="1"/>
  <c r="Q1926" i="27" a="1"/>
  <c r="Q1926" i="27" s="1"/>
  <c r="Q1927" i="27" a="1"/>
  <c r="Q1927" i="27" s="1"/>
  <c r="Q1928" i="27" a="1"/>
  <c r="Q1928" i="27" s="1"/>
  <c r="Q1929" i="27" a="1"/>
  <c r="Q1929" i="27" s="1"/>
  <c r="Q1930" i="27" a="1"/>
  <c r="Q1930" i="27" s="1"/>
  <c r="Q1931" i="27" a="1"/>
  <c r="Q1931" i="27" s="1"/>
  <c r="Q1932" i="27" a="1"/>
  <c r="Q1932" i="27" s="1"/>
  <c r="Q1933" i="27" a="1"/>
  <c r="Q1933" i="27" s="1"/>
  <c r="Q1934" i="27" a="1"/>
  <c r="Q1934" i="27" s="1"/>
  <c r="Q1935" i="27" a="1"/>
  <c r="Q1935" i="27" s="1"/>
  <c r="Q1936" i="27" a="1"/>
  <c r="Q1936" i="27" s="1"/>
  <c r="Q1937" i="27" a="1"/>
  <c r="Q1937" i="27" s="1"/>
  <c r="Q1938" i="27" a="1"/>
  <c r="Q1938" i="27" s="1"/>
  <c r="Q1939" i="27" a="1"/>
  <c r="Q1939" i="27" s="1"/>
  <c r="Q1940" i="27" a="1"/>
  <c r="Q1940" i="27" s="1"/>
  <c r="Q1941" i="27" a="1"/>
  <c r="Q1941" i="27" s="1"/>
  <c r="Q1942" i="27" a="1"/>
  <c r="Q1942" i="27" s="1"/>
  <c r="Q1943" i="27" a="1"/>
  <c r="Q1943" i="27" s="1"/>
  <c r="Q1944" i="27" a="1"/>
  <c r="Q1944" i="27" s="1"/>
  <c r="Q1945" i="27" a="1"/>
  <c r="Q1945" i="27" s="1"/>
  <c r="Q1946" i="27" a="1"/>
  <c r="Q1946" i="27" s="1"/>
  <c r="Q1947" i="27" a="1"/>
  <c r="Q1947" i="27" s="1"/>
  <c r="Q1948" i="27" a="1"/>
  <c r="Q1948" i="27" s="1"/>
  <c r="Q1949" i="27" a="1"/>
  <c r="Q1949" i="27" s="1"/>
  <c r="Q1950" i="27" a="1"/>
  <c r="Q1950" i="27" s="1"/>
  <c r="Q1951" i="27" a="1"/>
  <c r="Q1951" i="27" s="1"/>
  <c r="Q1952" i="27" a="1"/>
  <c r="Q1952" i="27" s="1"/>
  <c r="Q1953" i="27" a="1"/>
  <c r="Q1953" i="27" s="1"/>
  <c r="Q1954" i="27" a="1"/>
  <c r="Q1954" i="27" s="1"/>
  <c r="Q1955" i="27" a="1"/>
  <c r="Q1955" i="27" s="1"/>
  <c r="Q1956" i="27" a="1"/>
  <c r="Q1956" i="27" s="1"/>
  <c r="Q1957" i="27" a="1"/>
  <c r="Q1957" i="27" s="1"/>
  <c r="Q1958" i="27" a="1"/>
  <c r="Q1958" i="27" s="1"/>
  <c r="Q1959" i="27" a="1"/>
  <c r="Q1959" i="27" s="1"/>
  <c r="Q1960" i="27" a="1"/>
  <c r="Q1960" i="27" s="1"/>
  <c r="Q1961" i="27" a="1"/>
  <c r="Q1961" i="27" s="1"/>
  <c r="Q1962" i="27" a="1"/>
  <c r="Q1962" i="27" s="1"/>
  <c r="Q1963" i="27" a="1"/>
  <c r="Q1963" i="27" s="1"/>
  <c r="Q1964" i="27" a="1"/>
  <c r="Q1964" i="27" s="1"/>
  <c r="Q1965" i="27" a="1"/>
  <c r="Q1965" i="27" s="1"/>
  <c r="Q1966" i="27" a="1"/>
  <c r="Q1966" i="27" s="1"/>
  <c r="Q1967" i="27" a="1"/>
  <c r="Q1967" i="27" s="1"/>
  <c r="Q1968" i="27" a="1"/>
  <c r="Q1968" i="27" s="1"/>
  <c r="Q1969" i="27" a="1"/>
  <c r="Q1969" i="27" s="1"/>
  <c r="Q1970" i="27" a="1"/>
  <c r="Q1970" i="27" s="1"/>
  <c r="Q1971" i="27" a="1"/>
  <c r="Q1971" i="27" s="1"/>
  <c r="Q1972" i="27" a="1"/>
  <c r="Q1972" i="27" s="1"/>
  <c r="Q1973" i="27" a="1"/>
  <c r="Q1973" i="27" s="1"/>
  <c r="Q1974" i="27" a="1"/>
  <c r="Q1974" i="27" s="1"/>
  <c r="Q1975" i="27" a="1"/>
  <c r="Q1975" i="27" s="1"/>
  <c r="Q1976" i="27" a="1"/>
  <c r="Q1976" i="27" s="1"/>
  <c r="Q1977" i="27" a="1"/>
  <c r="Q1977" i="27" s="1"/>
  <c r="Q1978" i="27" a="1"/>
  <c r="Q1978" i="27" s="1"/>
  <c r="Q1979" i="27" a="1"/>
  <c r="Q1979" i="27" s="1"/>
  <c r="Q1980" i="27" a="1"/>
  <c r="Q1980" i="27" s="1"/>
  <c r="Q1981" i="27" a="1"/>
  <c r="Q1981" i="27" s="1"/>
  <c r="Q1982" i="27" a="1"/>
  <c r="Q1982" i="27" s="1"/>
  <c r="Q1983" i="27" a="1"/>
  <c r="Q1983" i="27" s="1"/>
  <c r="Q1984" i="27" a="1"/>
  <c r="Q1984" i="27" s="1"/>
  <c r="Q1985" i="27" a="1"/>
  <c r="Q1985" i="27" s="1"/>
  <c r="Q1986" i="27" a="1"/>
  <c r="Q1986" i="27" s="1"/>
  <c r="Q1987" i="27" a="1"/>
  <c r="Q1987" i="27" s="1"/>
  <c r="Q1988" i="27" a="1"/>
  <c r="Q1988" i="27" s="1"/>
  <c r="Q1989" i="27" a="1"/>
  <c r="Q1989" i="27" s="1"/>
  <c r="Q1990" i="27" a="1"/>
  <c r="Q1990" i="27" s="1"/>
  <c r="Q1991" i="27" a="1"/>
  <c r="Q1991" i="27" s="1"/>
  <c r="Q1992" i="27" a="1"/>
  <c r="Q1992" i="27" s="1"/>
  <c r="Q1993" i="27" a="1"/>
  <c r="Q1993" i="27" s="1"/>
  <c r="Q1994" i="27" a="1"/>
  <c r="Q1994" i="27" s="1"/>
  <c r="Q1995" i="27" a="1"/>
  <c r="Q1995" i="27" s="1"/>
  <c r="Q1996" i="27" a="1"/>
  <c r="Q1996" i="27" s="1"/>
  <c r="Q1997" i="27" a="1"/>
  <c r="Q1997" i="27" s="1"/>
  <c r="Q1998" i="27" a="1"/>
  <c r="Q1998" i="27" s="1"/>
  <c r="Q1999" i="27" a="1"/>
  <c r="Q1999" i="27" s="1"/>
  <c r="Q2000" i="27" a="1"/>
  <c r="Q2000" i="27" s="1"/>
  <c r="Q2001" i="27" a="1"/>
  <c r="Q2001" i="27" s="1"/>
  <c r="Q2002" i="27" a="1"/>
  <c r="Q2002" i="27" s="1"/>
  <c r="Q2003" i="27" a="1"/>
  <c r="Q2003" i="27" s="1"/>
  <c r="Q2004" i="27" a="1"/>
  <c r="Q2004" i="27" s="1"/>
  <c r="Q2005" i="27" a="1"/>
  <c r="Q2005" i="27" s="1"/>
  <c r="Q2006" i="27" a="1"/>
  <c r="Q2006" i="27" s="1"/>
  <c r="Q2007" i="27" a="1"/>
  <c r="Q2007" i="27" s="1"/>
  <c r="Q2008" i="27" a="1"/>
  <c r="Q2008" i="27" s="1"/>
  <c r="Q2009" i="27" a="1"/>
  <c r="Q2009" i="27" s="1"/>
  <c r="Q2010" i="27" a="1"/>
  <c r="Q2010" i="27" s="1"/>
  <c r="Q2011" i="27" a="1"/>
  <c r="Q2011" i="27" s="1"/>
  <c r="Q2012" i="27" a="1"/>
  <c r="Q2012" i="27" s="1"/>
  <c r="Q2013" i="27" a="1"/>
  <c r="Q2013" i="27" s="1"/>
  <c r="Q2014" i="27" a="1"/>
  <c r="Q2014" i="27" s="1"/>
  <c r="Q2015" i="27" a="1"/>
  <c r="Q2015" i="27" s="1"/>
  <c r="Q2016" i="27" a="1"/>
  <c r="Q2016" i="27" s="1"/>
  <c r="Q2017" i="27" a="1"/>
  <c r="Q2017" i="27" s="1"/>
  <c r="Q2018" i="27" a="1"/>
  <c r="Q2018" i="27" s="1"/>
  <c r="Q2019" i="27" a="1"/>
  <c r="Q2019" i="27" s="1"/>
  <c r="Q2020" i="27" a="1"/>
  <c r="Q2020" i="27" s="1"/>
  <c r="Q2021" i="27" a="1"/>
  <c r="Q2021" i="27" s="1"/>
  <c r="Q2022" i="27" a="1"/>
  <c r="Q2022" i="27" s="1"/>
  <c r="Q2023" i="27" a="1"/>
  <c r="Q2023" i="27" s="1"/>
  <c r="Q2024" i="27" a="1"/>
  <c r="Q2024" i="27" s="1"/>
  <c r="Q2025" i="27" a="1"/>
  <c r="Q2025" i="27" s="1"/>
  <c r="Q2026" i="27" a="1"/>
  <c r="Q2026" i="27" s="1"/>
  <c r="Q2027" i="27" a="1"/>
  <c r="Q2027" i="27" s="1"/>
  <c r="Q2028" i="27" a="1"/>
  <c r="Q2028" i="27" s="1"/>
  <c r="Q2029" i="27" a="1"/>
  <c r="Q2029" i="27" s="1"/>
  <c r="Q2030" i="27" a="1"/>
  <c r="Q2030" i="27" s="1"/>
  <c r="Q2031" i="27" a="1"/>
  <c r="Q2031" i="27" s="1"/>
  <c r="Q2032" i="27" a="1"/>
  <c r="Q2032" i="27" s="1"/>
  <c r="Q2033" i="27" a="1"/>
  <c r="Q2033" i="27" s="1"/>
  <c r="Q2034" i="27" a="1"/>
  <c r="Q2034" i="27" s="1"/>
  <c r="Q2035" i="27" a="1"/>
  <c r="Q2035" i="27" s="1"/>
  <c r="Q2036" i="27" a="1"/>
  <c r="Q2036" i="27" s="1"/>
  <c r="Q2037" i="27" a="1"/>
  <c r="Q2037" i="27" s="1"/>
  <c r="Q2038" i="27" a="1"/>
  <c r="Q2038" i="27" s="1"/>
  <c r="Q2039" i="27" a="1"/>
  <c r="Q2039" i="27" s="1"/>
  <c r="Q2040" i="27" a="1"/>
  <c r="Q2040" i="27" s="1"/>
  <c r="Q2041" i="27" a="1"/>
  <c r="Q2041" i="27" s="1"/>
  <c r="Q2042" i="27" a="1"/>
  <c r="Q2042" i="27" s="1"/>
  <c r="Q2043" i="27" a="1"/>
  <c r="Q2043" i="27" s="1"/>
  <c r="Q2044" i="27" a="1"/>
  <c r="Q2044" i="27" s="1"/>
  <c r="Q2045" i="27" a="1"/>
  <c r="Q2045" i="27" s="1"/>
  <c r="Q2046" i="27" a="1"/>
  <c r="Q2046" i="27" s="1"/>
  <c r="Q2047" i="27" a="1"/>
  <c r="Q2047" i="27" s="1"/>
  <c r="Q2048" i="27" a="1"/>
  <c r="Q2048" i="27" s="1"/>
  <c r="Q2049" i="27" a="1"/>
  <c r="Q2049" i="27" s="1"/>
  <c r="Q2050" i="27" a="1"/>
  <c r="Q2050" i="27" s="1"/>
  <c r="Q2051" i="27" a="1"/>
  <c r="Q2051" i="27" s="1"/>
  <c r="Q2052" i="27" a="1"/>
  <c r="Q2052" i="27" s="1"/>
  <c r="Q2053" i="27" a="1"/>
  <c r="Q2053" i="27" s="1"/>
  <c r="Q2054" i="27" a="1"/>
  <c r="Q2054" i="27" s="1"/>
  <c r="Q2055" i="27" a="1"/>
  <c r="Q2055" i="27" s="1"/>
  <c r="Q2056" i="27" a="1"/>
  <c r="Q2056" i="27" s="1"/>
  <c r="Q2057" i="27" a="1"/>
  <c r="Q2057" i="27" s="1"/>
  <c r="Q2058" i="27" a="1"/>
  <c r="Q2058" i="27" s="1"/>
  <c r="Q2059" i="27" a="1"/>
  <c r="Q2059" i="27" s="1"/>
  <c r="Q2060" i="27" a="1"/>
  <c r="Q2060" i="27" s="1"/>
  <c r="Q2061" i="27" a="1"/>
  <c r="Q2061" i="27" s="1"/>
  <c r="Q2062" i="27" a="1"/>
  <c r="Q2062" i="27" s="1"/>
  <c r="Q2063" i="27" a="1"/>
  <c r="Q2063" i="27" s="1"/>
  <c r="Q2064" i="27" a="1"/>
  <c r="Q2064" i="27" s="1"/>
  <c r="Q2065" i="27" a="1"/>
  <c r="Q2065" i="27" s="1"/>
  <c r="Q2066" i="27" a="1"/>
  <c r="Q2066" i="27" s="1"/>
  <c r="Q2067" i="27" a="1"/>
  <c r="Q2067" i="27" s="1"/>
  <c r="Q2068" i="27" a="1"/>
  <c r="Q2068" i="27" s="1"/>
  <c r="Q2069" i="27" a="1"/>
  <c r="Q2069" i="27" s="1"/>
  <c r="Q2070" i="27" a="1"/>
  <c r="Q2070" i="27" s="1"/>
  <c r="Q2071" i="27" a="1"/>
  <c r="Q2071" i="27" s="1"/>
  <c r="Q2072" i="27" a="1"/>
  <c r="Q2072" i="27" s="1"/>
  <c r="Q2073" i="27" a="1"/>
  <c r="Q2073" i="27" s="1"/>
  <c r="Q2074" i="27" a="1"/>
  <c r="Q2074" i="27" s="1"/>
  <c r="Q2075" i="27" a="1"/>
  <c r="Q2075" i="27" s="1"/>
  <c r="Q2076" i="27" a="1"/>
  <c r="Q2076" i="27" s="1"/>
  <c r="Q2077" i="27" a="1"/>
  <c r="Q2077" i="27" s="1"/>
  <c r="Q2078" i="27" a="1"/>
  <c r="Q2078" i="27" s="1"/>
  <c r="Q2079" i="27" a="1"/>
  <c r="Q2079" i="27" s="1"/>
  <c r="Q2080" i="27" a="1"/>
  <c r="Q2080" i="27" s="1"/>
  <c r="Q2081" i="27" a="1"/>
  <c r="Q2081" i="27" s="1"/>
  <c r="Q2082" i="27" a="1"/>
  <c r="Q2082" i="27" s="1"/>
  <c r="Q2083" i="27" a="1"/>
  <c r="Q2083" i="27" s="1"/>
  <c r="Q2084" i="27" a="1"/>
  <c r="Q2084" i="27" s="1"/>
  <c r="Q2085" i="27" a="1"/>
  <c r="Q2085" i="27" s="1"/>
  <c r="Q2086" i="27" a="1"/>
  <c r="Q2086" i="27" s="1"/>
  <c r="Q2087" i="27" a="1"/>
  <c r="Q2087" i="27" s="1"/>
  <c r="Q2088" i="27" a="1"/>
  <c r="Q2088" i="27" s="1"/>
  <c r="Q2089" i="27" a="1"/>
  <c r="Q2089" i="27" s="1"/>
  <c r="Q2090" i="27" a="1"/>
  <c r="Q2090" i="27" s="1"/>
  <c r="Q2091" i="27" a="1"/>
  <c r="Q2091" i="27" s="1"/>
  <c r="Q2092" i="27" a="1"/>
  <c r="Q2092" i="27" s="1"/>
  <c r="Q2093" i="27" a="1"/>
  <c r="Q2093" i="27" s="1"/>
  <c r="Q2094" i="27" a="1"/>
  <c r="Q2094" i="27" s="1"/>
  <c r="Q2095" i="27" a="1"/>
  <c r="Q2095" i="27" s="1"/>
  <c r="Q2096" i="27" a="1"/>
  <c r="Q2096" i="27" s="1"/>
  <c r="Q2097" i="27" a="1"/>
  <c r="Q2097" i="27" s="1"/>
  <c r="Q2098" i="27" a="1"/>
  <c r="Q2098" i="27" s="1"/>
  <c r="Q2099" i="27" a="1"/>
  <c r="Q2099" i="27" s="1"/>
  <c r="Q2100" i="27" a="1"/>
  <c r="Q2100" i="27" s="1"/>
  <c r="Q2101" i="27" a="1"/>
  <c r="Q2101" i="27" s="1"/>
  <c r="Q2102" i="27" a="1"/>
  <c r="Q2102" i="27" s="1"/>
  <c r="Q2103" i="27" a="1"/>
  <c r="Q2103" i="27" s="1"/>
  <c r="Q2104" i="27" a="1"/>
  <c r="Q2104" i="27" s="1"/>
  <c r="Q2105" i="27" a="1"/>
  <c r="Q2105" i="27" s="1"/>
  <c r="Q2106" i="27" a="1"/>
  <c r="Q2106" i="27" s="1"/>
  <c r="Q2107" i="27" a="1"/>
  <c r="Q2107" i="27" s="1"/>
  <c r="Q2108" i="27" a="1"/>
  <c r="Q2108" i="27" s="1"/>
  <c r="Q2109" i="27" a="1"/>
  <c r="Q2109" i="27" s="1"/>
  <c r="Q2110" i="27" a="1"/>
  <c r="Q2110" i="27" s="1"/>
  <c r="Q2111" i="27" a="1"/>
  <c r="Q2111" i="27" s="1"/>
  <c r="Q2112" i="27" a="1"/>
  <c r="Q2112" i="27" s="1"/>
  <c r="Q2113" i="27" a="1"/>
  <c r="Q2113" i="27" s="1"/>
  <c r="Q2114" i="27" a="1"/>
  <c r="Q2114" i="27" s="1"/>
  <c r="Q2115" i="27" a="1"/>
  <c r="Q2115" i="27" s="1"/>
  <c r="Q2116" i="27" a="1"/>
  <c r="Q2116" i="27" s="1"/>
  <c r="Q2117" i="27" a="1"/>
  <c r="Q2117" i="27" s="1"/>
  <c r="Q2118" i="27" a="1"/>
  <c r="Q2118" i="27" s="1"/>
  <c r="Q2119" i="27" a="1"/>
  <c r="Q2119" i="27" s="1"/>
  <c r="Q2120" i="27" a="1"/>
  <c r="Q2120" i="27" s="1"/>
  <c r="Q2121" i="27" a="1"/>
  <c r="Q2121" i="27" s="1"/>
  <c r="Q2122" i="27" a="1"/>
  <c r="Q2122" i="27" s="1"/>
  <c r="Q2123" i="27" a="1"/>
  <c r="Q2123" i="27" s="1"/>
  <c r="Q2124" i="27" a="1"/>
  <c r="Q2124" i="27" s="1"/>
  <c r="Q2125" i="27" a="1"/>
  <c r="Q2125" i="27" s="1"/>
  <c r="Q2126" i="27" a="1"/>
  <c r="Q2126" i="27" s="1"/>
  <c r="Q2127" i="27" a="1"/>
  <c r="Q2127" i="27" s="1"/>
  <c r="Q2128" i="27" a="1"/>
  <c r="Q2128" i="27" s="1"/>
  <c r="Q2129" i="27" a="1"/>
  <c r="Q2129" i="27" s="1"/>
  <c r="Q2130" i="27" a="1"/>
  <c r="Q2130" i="27" s="1"/>
  <c r="Q2131" i="27" a="1"/>
  <c r="Q2131" i="27" s="1"/>
  <c r="Q2132" i="27" a="1"/>
  <c r="Q2132" i="27" s="1"/>
  <c r="Q2133" i="27" a="1"/>
  <c r="Q2133" i="27" s="1"/>
  <c r="Q2134" i="27" a="1"/>
  <c r="Q2134" i="27" s="1"/>
  <c r="Q2135" i="27" a="1"/>
  <c r="Q2135" i="27" s="1"/>
  <c r="Q2136" i="27" a="1"/>
  <c r="Q2136" i="27" s="1"/>
  <c r="Q2137" i="27" a="1"/>
  <c r="Q2137" i="27" s="1"/>
  <c r="Q2138" i="27" a="1"/>
  <c r="Q2138" i="27" s="1"/>
  <c r="Q2139" i="27" a="1"/>
  <c r="Q2139" i="27" s="1"/>
  <c r="Q2140" i="27" a="1"/>
  <c r="Q2140" i="27" s="1"/>
  <c r="Q2141" i="27" a="1"/>
  <c r="Q2141" i="27" s="1"/>
  <c r="Q2142" i="27" a="1"/>
  <c r="Q2142" i="27" s="1"/>
  <c r="Q2143" i="27" a="1"/>
  <c r="Q2143" i="27" s="1"/>
  <c r="Q2144" i="27" a="1"/>
  <c r="Q2144" i="27" s="1"/>
  <c r="Q2145" i="27" a="1"/>
  <c r="Q2145" i="27" s="1"/>
  <c r="Q2146" i="27" a="1"/>
  <c r="Q2146" i="27" s="1"/>
  <c r="Q2147" i="27" a="1"/>
  <c r="Q2147" i="27" s="1"/>
  <c r="Q2148" i="27" a="1"/>
  <c r="Q2148" i="27" s="1"/>
  <c r="Q2149" i="27" a="1"/>
  <c r="Q2149" i="27" s="1"/>
  <c r="Q2150" i="27" a="1"/>
  <c r="Q2150" i="27" s="1"/>
  <c r="Q2151" i="27" a="1"/>
  <c r="Q2151" i="27" s="1"/>
  <c r="Q2152" i="27" a="1"/>
  <c r="Q2152" i="27" s="1"/>
  <c r="Q2153" i="27" a="1"/>
  <c r="Q2153" i="27" s="1"/>
  <c r="Q2154" i="27" a="1"/>
  <c r="Q2154" i="27" s="1"/>
  <c r="Q2155" i="27" a="1"/>
  <c r="Q2155" i="27" s="1"/>
  <c r="Q2156" i="27" a="1"/>
  <c r="Q2156" i="27" s="1"/>
  <c r="Q2157" i="27" a="1"/>
  <c r="Q2157" i="27" s="1"/>
  <c r="Q2158" i="27" a="1"/>
  <c r="Q2158" i="27" s="1"/>
  <c r="Q2159" i="27" a="1"/>
  <c r="Q2159" i="27" s="1"/>
  <c r="Q2160" i="27" a="1"/>
  <c r="Q2160" i="27" s="1"/>
  <c r="Q2161" i="27" a="1"/>
  <c r="Q2161" i="27" s="1"/>
  <c r="Q2162" i="27" a="1"/>
  <c r="Q2162" i="27" s="1"/>
  <c r="Q2163" i="27" a="1"/>
  <c r="Q2163" i="27" s="1"/>
  <c r="Q2164" i="27" a="1"/>
  <c r="Q2164" i="27" s="1"/>
  <c r="Q2165" i="27" a="1"/>
  <c r="Q2165" i="27" s="1"/>
  <c r="Q2166" i="27" a="1"/>
  <c r="Q2166" i="27" s="1"/>
  <c r="Q2167" i="27" a="1"/>
  <c r="Q2167" i="27" s="1"/>
  <c r="Q2168" i="27" a="1"/>
  <c r="Q2168" i="27" s="1"/>
  <c r="Q2169" i="27" a="1"/>
  <c r="Q2169" i="27" s="1"/>
  <c r="Q2170" i="27" a="1"/>
  <c r="Q2170" i="27" s="1"/>
  <c r="Q2171" i="27" a="1"/>
  <c r="Q2171" i="27" s="1"/>
  <c r="Q2172" i="27" a="1"/>
  <c r="Q2172" i="27" s="1"/>
  <c r="Q2173" i="27" a="1"/>
  <c r="Q2173" i="27" s="1"/>
  <c r="Q2174" i="27" a="1"/>
  <c r="Q2174" i="27" s="1"/>
  <c r="Q2175" i="27" a="1"/>
  <c r="Q2175" i="27" s="1"/>
  <c r="Q2176" i="27" a="1"/>
  <c r="Q2176" i="27" s="1"/>
  <c r="Q2177" i="27" a="1"/>
  <c r="Q2177" i="27" s="1"/>
  <c r="Q2178" i="27" a="1"/>
  <c r="Q2178" i="27" s="1"/>
  <c r="Q2179" i="27" a="1"/>
  <c r="Q2179" i="27" s="1"/>
  <c r="Q2180" i="27" a="1"/>
  <c r="Q2180" i="27" s="1"/>
  <c r="Q2181" i="27" a="1"/>
  <c r="Q2181" i="27" s="1"/>
  <c r="Q2182" i="27" a="1"/>
  <c r="Q2182" i="27" s="1"/>
  <c r="Q2183" i="27" a="1"/>
  <c r="Q2183" i="27" s="1"/>
  <c r="Q2184" i="27" a="1"/>
  <c r="Q2184" i="27" s="1"/>
  <c r="Q2185" i="27" a="1"/>
  <c r="Q2185" i="27" s="1"/>
  <c r="Q2186" i="27" a="1"/>
  <c r="Q2186" i="27" s="1"/>
  <c r="Q2187" i="27" a="1"/>
  <c r="Q2187" i="27" s="1"/>
  <c r="Q2188" i="27" a="1"/>
  <c r="Q2188" i="27" s="1"/>
  <c r="Q2189" i="27" a="1"/>
  <c r="Q2189" i="27" s="1"/>
  <c r="Q2190" i="27" a="1"/>
  <c r="Q2190" i="27" s="1"/>
  <c r="Q2191" i="27" a="1"/>
  <c r="Q2191" i="27" s="1"/>
  <c r="Q2192" i="27" a="1"/>
  <c r="Q2192" i="27" s="1"/>
  <c r="Q2193" i="27" a="1"/>
  <c r="Q2193" i="27" s="1"/>
  <c r="Q2194" i="27" a="1"/>
  <c r="Q2194" i="27" s="1"/>
  <c r="Q2195" i="27" a="1"/>
  <c r="Q2195" i="27" s="1"/>
  <c r="Q2196" i="27" a="1"/>
  <c r="Q2196" i="27" s="1"/>
  <c r="Q2197" i="27" a="1"/>
  <c r="Q2197" i="27" s="1"/>
  <c r="Q2198" i="27" a="1"/>
  <c r="Q2198" i="27" s="1"/>
  <c r="Q2199" i="27" a="1"/>
  <c r="Q2199" i="27" s="1"/>
  <c r="Q2200" i="27" a="1"/>
  <c r="Q2200" i="27" s="1"/>
  <c r="Q2201" i="27" a="1"/>
  <c r="Q2201" i="27" s="1"/>
  <c r="Q2202" i="27" a="1"/>
  <c r="Q2202" i="27" s="1"/>
  <c r="Q2203" i="27" a="1"/>
  <c r="Q2203" i="27" s="1"/>
  <c r="Q2204" i="27" a="1"/>
  <c r="Q2204" i="27" s="1"/>
  <c r="Q2205" i="27" a="1"/>
  <c r="Q2205" i="27" s="1"/>
  <c r="Q2206" i="27" a="1"/>
  <c r="Q2206" i="27" s="1"/>
  <c r="Q2207" i="27" a="1"/>
  <c r="Q2207" i="27" s="1"/>
  <c r="Q2208" i="27" a="1"/>
  <c r="Q2208" i="27" s="1"/>
  <c r="Q2209" i="27" a="1"/>
  <c r="Q2209" i="27" s="1"/>
  <c r="Q2210" i="27" a="1"/>
  <c r="Q2210" i="27" s="1"/>
  <c r="Q2211" i="27" a="1"/>
  <c r="Q2211" i="27" s="1"/>
  <c r="Q2212" i="27" a="1"/>
  <c r="Q2212" i="27" s="1"/>
  <c r="Q2213" i="27" a="1"/>
  <c r="Q2213" i="27" s="1"/>
  <c r="Q2214" i="27" a="1"/>
  <c r="Q2214" i="27" s="1"/>
  <c r="Q2215" i="27" a="1"/>
  <c r="Q2215" i="27" s="1"/>
  <c r="Q2216" i="27" a="1"/>
  <c r="Q2216" i="27" s="1"/>
  <c r="Q2217" i="27" a="1"/>
  <c r="Q2217" i="27" s="1"/>
  <c r="Q2218" i="27" a="1"/>
  <c r="Q2218" i="27" s="1"/>
  <c r="Q2219" i="27" a="1"/>
  <c r="Q2219" i="27" s="1"/>
  <c r="Q2220" i="27" a="1"/>
  <c r="Q2220" i="27" s="1"/>
  <c r="Q2221" i="27" a="1"/>
  <c r="Q2221" i="27" s="1"/>
  <c r="Q2222" i="27" a="1"/>
  <c r="Q2222" i="27" s="1"/>
  <c r="Q2223" i="27" a="1"/>
  <c r="Q2223" i="27" s="1"/>
  <c r="Q2224" i="27" a="1"/>
  <c r="Q2224" i="27" s="1"/>
  <c r="Q2225" i="27" a="1"/>
  <c r="Q2225" i="27" s="1"/>
  <c r="Q2226" i="27" a="1"/>
  <c r="Q2226" i="27" s="1"/>
  <c r="Q2227" i="27" a="1"/>
  <c r="Q2227" i="27" s="1"/>
  <c r="Q2228" i="27" a="1"/>
  <c r="Q2228" i="27" s="1"/>
  <c r="Q2229" i="27" a="1"/>
  <c r="Q2229" i="27" s="1"/>
  <c r="Q2230" i="27" a="1"/>
  <c r="Q2230" i="27" s="1"/>
  <c r="Q2231" i="27" a="1"/>
  <c r="Q2231" i="27" s="1"/>
  <c r="Q2232" i="27" a="1"/>
  <c r="Q2232" i="27" s="1"/>
  <c r="Q2233" i="27" a="1"/>
  <c r="Q2233" i="27" s="1"/>
  <c r="Q2234" i="27" a="1"/>
  <c r="Q2234" i="27" s="1"/>
  <c r="Q2235" i="27" a="1"/>
  <c r="Q2235" i="27" s="1"/>
  <c r="Q2236" i="27" a="1"/>
  <c r="Q2236" i="27" s="1"/>
  <c r="Q2237" i="27" a="1"/>
  <c r="Q2237" i="27" s="1"/>
  <c r="Q2238" i="27" a="1"/>
  <c r="Q2238" i="27" s="1"/>
  <c r="Q2239" i="27" a="1"/>
  <c r="Q2239" i="27" s="1"/>
  <c r="Q2240" i="27" a="1"/>
  <c r="Q2240" i="27" s="1"/>
  <c r="Q2241" i="27" a="1"/>
  <c r="Q2241" i="27" s="1"/>
  <c r="Q2242" i="27" a="1"/>
  <c r="Q2242" i="27" s="1"/>
  <c r="Q2243" i="27" a="1"/>
  <c r="Q2243" i="27" s="1"/>
  <c r="Q2244" i="27" a="1"/>
  <c r="Q2244" i="27" s="1"/>
  <c r="Q2245" i="27" a="1"/>
  <c r="Q2245" i="27" s="1"/>
  <c r="Q2246" i="27" a="1"/>
  <c r="Q2246" i="27" s="1"/>
  <c r="Q2247" i="27" a="1"/>
  <c r="Q2247" i="27" s="1"/>
  <c r="Q2248" i="27" a="1"/>
  <c r="Q2248" i="27" s="1"/>
  <c r="Q2249" i="27" a="1"/>
  <c r="Q2249" i="27" s="1"/>
  <c r="Q2250" i="27" a="1"/>
  <c r="Q2250" i="27" s="1"/>
  <c r="Q2251" i="27" a="1"/>
  <c r="Q2251" i="27" s="1"/>
  <c r="Q2252" i="27" a="1"/>
  <c r="Q2252" i="27" s="1"/>
  <c r="Q2253" i="27" a="1"/>
  <c r="Q2253" i="27" s="1"/>
  <c r="Q2254" i="27" a="1"/>
  <c r="Q2254" i="27" s="1"/>
  <c r="Q2255" i="27" a="1"/>
  <c r="Q2255" i="27" s="1"/>
  <c r="Q2256" i="27" a="1"/>
  <c r="Q2256" i="27" s="1"/>
  <c r="Q2257" i="27" a="1"/>
  <c r="Q2257" i="27" s="1"/>
  <c r="Q2258" i="27" a="1"/>
  <c r="Q2258" i="27" s="1"/>
  <c r="Q2259" i="27" a="1"/>
  <c r="Q2259" i="27" s="1"/>
  <c r="Q2260" i="27" a="1"/>
  <c r="Q2260" i="27" s="1"/>
  <c r="Q2261" i="27" a="1"/>
  <c r="Q2261" i="27" s="1"/>
  <c r="Q2262" i="27" a="1"/>
  <c r="Q2262" i="27" s="1"/>
  <c r="Q2263" i="27" a="1"/>
  <c r="Q2263" i="27" s="1"/>
  <c r="Q2264" i="27" a="1"/>
  <c r="Q2264" i="27" s="1"/>
  <c r="Q2265" i="27" a="1"/>
  <c r="Q2265" i="27" s="1"/>
  <c r="Q2266" i="27" a="1"/>
  <c r="Q2266" i="27" s="1"/>
  <c r="Q2267" i="27" a="1"/>
  <c r="Q2267" i="27" s="1"/>
  <c r="Q2268" i="27" a="1"/>
  <c r="Q2268" i="27" s="1"/>
  <c r="Q2269" i="27" a="1"/>
  <c r="Q2269" i="27" s="1"/>
  <c r="Q2270" i="27" a="1"/>
  <c r="Q2270" i="27" s="1"/>
  <c r="Q2271" i="27" a="1"/>
  <c r="Q2271" i="27" s="1"/>
  <c r="Q2272" i="27" a="1"/>
  <c r="Q2272" i="27" s="1"/>
  <c r="Q2273" i="27" a="1"/>
  <c r="Q2273" i="27" s="1"/>
  <c r="Q2274" i="27" a="1"/>
  <c r="Q2274" i="27" s="1"/>
  <c r="Q2275" i="27" a="1"/>
  <c r="Q2275" i="27" s="1"/>
  <c r="Q2276" i="27" a="1"/>
  <c r="Q2276" i="27" s="1"/>
  <c r="Q2277" i="27" a="1"/>
  <c r="Q2277" i="27" s="1"/>
  <c r="Q2278" i="27" a="1"/>
  <c r="Q2278" i="27" s="1"/>
  <c r="Q2279" i="27" a="1"/>
  <c r="Q2279" i="27" s="1"/>
  <c r="Q2280" i="27" a="1"/>
  <c r="Q2280" i="27" s="1"/>
  <c r="Q2281" i="27" a="1"/>
  <c r="Q2281" i="27" s="1"/>
  <c r="Q2282" i="27" a="1"/>
  <c r="Q2282" i="27" s="1"/>
  <c r="Q2283" i="27" a="1"/>
  <c r="Q2283" i="27" s="1"/>
  <c r="Q2284" i="27" a="1"/>
  <c r="Q2284" i="27" s="1"/>
  <c r="Q2285" i="27" a="1"/>
  <c r="Q2285" i="27" s="1"/>
  <c r="Q2286" i="27" a="1"/>
  <c r="Q2286" i="27" s="1"/>
  <c r="Q2287" i="27" a="1"/>
  <c r="Q2287" i="27" s="1"/>
  <c r="Q2288" i="27" a="1"/>
  <c r="Q2288" i="27" s="1"/>
  <c r="Q2289" i="27" a="1"/>
  <c r="Q2289" i="27" s="1"/>
  <c r="Q2290" i="27" a="1"/>
  <c r="Q2290" i="27" s="1"/>
  <c r="Q2291" i="27" a="1"/>
  <c r="Q2291" i="27" s="1"/>
  <c r="Q2292" i="27" a="1"/>
  <c r="Q2292" i="27" s="1"/>
  <c r="Q2293" i="27" a="1"/>
  <c r="Q2293" i="27" s="1"/>
  <c r="Q2294" i="27" a="1"/>
  <c r="Q2294" i="27" s="1"/>
  <c r="Q2295" i="27" a="1"/>
  <c r="Q2295" i="27" s="1"/>
  <c r="Q2296" i="27" a="1"/>
  <c r="Q2296" i="27" s="1"/>
  <c r="Q2297" i="27" a="1"/>
  <c r="Q2297" i="27" s="1"/>
  <c r="Q2298" i="27" a="1"/>
  <c r="Q2298" i="27" s="1"/>
  <c r="Q2299" i="27" a="1"/>
  <c r="Q2299" i="27" s="1"/>
  <c r="Q2300" i="27" a="1"/>
  <c r="Q2300" i="27" s="1"/>
  <c r="Q2301" i="27" a="1"/>
  <c r="Q2301" i="27" s="1"/>
  <c r="Q2302" i="27" a="1"/>
  <c r="Q2302" i="27" s="1"/>
  <c r="Q2303" i="27" a="1"/>
  <c r="Q2303" i="27" s="1"/>
  <c r="Q2304" i="27" a="1"/>
  <c r="Q2304" i="27" s="1"/>
  <c r="Q2305" i="27" a="1"/>
  <c r="Q2305" i="27" s="1"/>
  <c r="Q2306" i="27" a="1"/>
  <c r="Q2306" i="27" s="1"/>
  <c r="Q2307" i="27" a="1"/>
  <c r="Q2307" i="27" s="1"/>
  <c r="Q2308" i="27" a="1"/>
  <c r="Q2308" i="27" s="1"/>
  <c r="Q2309" i="27" a="1"/>
  <c r="Q2309" i="27" s="1"/>
  <c r="Q2310" i="27" a="1"/>
  <c r="Q2310" i="27" s="1"/>
  <c r="Q2311" i="27" a="1"/>
  <c r="Q2311" i="27" s="1"/>
  <c r="Q2312" i="27" a="1"/>
  <c r="Q2312" i="27" s="1"/>
  <c r="Q2313" i="27" a="1"/>
  <c r="Q2313" i="27" s="1"/>
  <c r="Q2314" i="27" a="1"/>
  <c r="Q2314" i="27" s="1"/>
  <c r="Q2315" i="27" a="1"/>
  <c r="Q2315" i="27" s="1"/>
  <c r="Q2316" i="27" a="1"/>
  <c r="Q2316" i="27" s="1"/>
  <c r="Q2317" i="27" a="1"/>
  <c r="Q2317" i="27" s="1"/>
  <c r="Q2318" i="27" a="1"/>
  <c r="Q2318" i="27" s="1"/>
  <c r="Q2319" i="27" a="1"/>
  <c r="Q2319" i="27" s="1"/>
  <c r="Q2320" i="27" a="1"/>
  <c r="Q2320" i="27" s="1"/>
  <c r="Q2321" i="27" a="1"/>
  <c r="Q2321" i="27" s="1"/>
  <c r="Q2322" i="27" a="1"/>
  <c r="Q2322" i="27" s="1"/>
  <c r="Q2323" i="27" a="1"/>
  <c r="Q2323" i="27" s="1"/>
  <c r="Q2324" i="27" a="1"/>
  <c r="Q2324" i="27" s="1"/>
  <c r="Q2325" i="27" a="1"/>
  <c r="Q2325" i="27" s="1"/>
  <c r="Q2326" i="27" a="1"/>
  <c r="Q2326" i="27" s="1"/>
  <c r="Q2327" i="27" a="1"/>
  <c r="Q2327" i="27" s="1"/>
  <c r="Q2328" i="27" a="1"/>
  <c r="Q2328" i="27" s="1"/>
  <c r="Q2329" i="27" a="1"/>
  <c r="Q2329" i="27" s="1"/>
  <c r="Q2330" i="27" a="1"/>
  <c r="Q2330" i="27" s="1"/>
  <c r="Q2331" i="27" a="1"/>
  <c r="Q2331" i="27" s="1"/>
  <c r="Q2332" i="27" a="1"/>
  <c r="Q2332" i="27" s="1"/>
  <c r="Q2333" i="27" a="1"/>
  <c r="Q2333" i="27" s="1"/>
  <c r="Q2334" i="27" a="1"/>
  <c r="Q2334" i="27" s="1"/>
  <c r="Q2335" i="27" a="1"/>
  <c r="Q2335" i="27" s="1"/>
  <c r="Q2336" i="27" a="1"/>
  <c r="Q2336" i="27" s="1"/>
  <c r="Q2337" i="27" a="1"/>
  <c r="Q2337" i="27" s="1"/>
  <c r="Q2338" i="27" a="1"/>
  <c r="Q2338" i="27" s="1"/>
  <c r="Q2339" i="27" a="1"/>
  <c r="Q2339" i="27" s="1"/>
  <c r="Q2340" i="27" a="1"/>
  <c r="Q2340" i="27" s="1"/>
  <c r="Q2341" i="27" a="1"/>
  <c r="Q2341" i="27" s="1"/>
  <c r="Q2342" i="27" a="1"/>
  <c r="Q2342" i="27" s="1"/>
  <c r="Q2343" i="27" a="1"/>
  <c r="Q2343" i="27" s="1"/>
  <c r="Q2344" i="27" a="1"/>
  <c r="Q2344" i="27" s="1"/>
  <c r="Q2345" i="27" a="1"/>
  <c r="Q2345" i="27" s="1"/>
  <c r="Q2346" i="27" a="1"/>
  <c r="Q2346" i="27" s="1"/>
  <c r="Q2347" i="27" a="1"/>
  <c r="Q2347" i="27" s="1"/>
  <c r="Q2348" i="27" a="1"/>
  <c r="Q2348" i="27" s="1"/>
  <c r="Q2349" i="27" a="1"/>
  <c r="Q2349" i="27" s="1"/>
  <c r="Q2350" i="27" a="1"/>
  <c r="Q2350" i="27" s="1"/>
  <c r="Q2351" i="27" a="1"/>
  <c r="Q2351" i="27" s="1"/>
  <c r="Q2352" i="27" a="1"/>
  <c r="Q2352" i="27" s="1"/>
  <c r="Q2353" i="27" a="1"/>
  <c r="Q2353" i="27" s="1"/>
  <c r="Q2354" i="27" a="1"/>
  <c r="Q2354" i="27" s="1"/>
  <c r="Q2355" i="27" a="1"/>
  <c r="Q2355" i="27" s="1"/>
  <c r="Q2356" i="27" a="1"/>
  <c r="Q2356" i="27" s="1"/>
  <c r="Q2357" i="27" a="1"/>
  <c r="Q2357" i="27" s="1"/>
  <c r="Q2358" i="27" a="1"/>
  <c r="Q2358" i="27" s="1"/>
  <c r="Q2359" i="27" a="1"/>
  <c r="Q2359" i="27" s="1"/>
  <c r="Q2360" i="27" a="1"/>
  <c r="Q2360" i="27" s="1"/>
  <c r="Q2361" i="27" a="1"/>
  <c r="Q2361" i="27" s="1"/>
  <c r="Q2362" i="27" a="1"/>
  <c r="Q2362" i="27" s="1"/>
  <c r="Q2363" i="27" a="1"/>
  <c r="Q2363" i="27" s="1"/>
  <c r="Q2364" i="27" a="1"/>
  <c r="Q2364" i="27" s="1"/>
  <c r="Q2365" i="27" a="1"/>
  <c r="Q2365" i="27" s="1"/>
  <c r="Q2366" i="27" a="1"/>
  <c r="Q2366" i="27" s="1"/>
  <c r="Q2367" i="27" a="1"/>
  <c r="Q2367" i="27" s="1"/>
  <c r="Q2368" i="27" a="1"/>
  <c r="Q2368" i="27" s="1"/>
  <c r="Q2369" i="27" a="1"/>
  <c r="Q2369" i="27" s="1"/>
  <c r="Q2370" i="27" a="1"/>
  <c r="Q2370" i="27" s="1"/>
  <c r="Q2371" i="27" a="1"/>
  <c r="Q2371" i="27" s="1"/>
  <c r="Q2372" i="27" a="1"/>
  <c r="Q2372" i="27" s="1"/>
  <c r="Q2373" i="27" a="1"/>
  <c r="Q2373" i="27" s="1"/>
  <c r="Q2374" i="27" a="1"/>
  <c r="Q2374" i="27" s="1"/>
  <c r="Q2375" i="27" a="1"/>
  <c r="Q2375" i="27" s="1"/>
  <c r="Q2376" i="27" a="1"/>
  <c r="Q2376" i="27" s="1"/>
  <c r="Q2377" i="27" a="1"/>
  <c r="Q2377" i="27" s="1"/>
  <c r="Q2378" i="27" a="1"/>
  <c r="Q2378" i="27" s="1"/>
  <c r="Q2379" i="27" a="1"/>
  <c r="Q2379" i="27" s="1"/>
  <c r="Q2380" i="27" a="1"/>
  <c r="Q2380" i="27" s="1"/>
  <c r="Q2381" i="27" a="1"/>
  <c r="Q2381" i="27" s="1"/>
  <c r="Q2382" i="27" a="1"/>
  <c r="Q2382" i="27" s="1"/>
  <c r="Q2383" i="27" a="1"/>
  <c r="Q2383" i="27" s="1"/>
  <c r="Q2384" i="27" a="1"/>
  <c r="Q2384" i="27" s="1"/>
  <c r="Q2385" i="27" a="1"/>
  <c r="Q2385" i="27" s="1"/>
  <c r="Q2386" i="27" a="1"/>
  <c r="Q2386" i="27" s="1"/>
  <c r="Q2387" i="27" a="1"/>
  <c r="Q2387" i="27" s="1"/>
  <c r="Q2388" i="27" a="1"/>
  <c r="Q2388" i="27" s="1"/>
  <c r="Q2389" i="27" a="1"/>
  <c r="Q2389" i="27" s="1"/>
  <c r="Q2390" i="27" a="1"/>
  <c r="Q2390" i="27" s="1"/>
  <c r="Q2391" i="27" a="1"/>
  <c r="Q2391" i="27" s="1"/>
  <c r="Q2392" i="27" a="1"/>
  <c r="Q2392" i="27" s="1"/>
  <c r="Q2393" i="27" a="1"/>
  <c r="Q2393" i="27" s="1"/>
  <c r="Q2394" i="27" a="1"/>
  <c r="Q2394" i="27" s="1"/>
  <c r="Q2395" i="27" a="1"/>
  <c r="Q2395" i="27" s="1"/>
  <c r="Q2396" i="27" a="1"/>
  <c r="Q2396" i="27" s="1"/>
  <c r="Q2397" i="27" a="1"/>
  <c r="Q2397" i="27" s="1"/>
  <c r="Q2398" i="27" a="1"/>
  <c r="Q2398" i="27" s="1"/>
  <c r="Q2399" i="27" a="1"/>
  <c r="Q2399" i="27" s="1"/>
  <c r="Q2400" i="27" a="1"/>
  <c r="Q2400" i="27" s="1"/>
  <c r="Q2401" i="27" a="1"/>
  <c r="Q2401" i="27" s="1"/>
  <c r="Q2402" i="27" a="1"/>
  <c r="Q2402" i="27" s="1"/>
  <c r="Q2403" i="27" a="1"/>
  <c r="Q2403" i="27" s="1"/>
  <c r="Q2404" i="27" a="1"/>
  <c r="Q2404" i="27" s="1"/>
  <c r="Q2405" i="27" a="1"/>
  <c r="Q2405" i="27" s="1"/>
  <c r="Q2406" i="27" a="1"/>
  <c r="Q2406" i="27" s="1"/>
  <c r="Q2407" i="27" a="1"/>
  <c r="Q2407" i="27" s="1"/>
  <c r="Q2408" i="27" a="1"/>
  <c r="Q2408" i="27" s="1"/>
  <c r="Q2409" i="27" a="1"/>
  <c r="Q2409" i="27" s="1"/>
  <c r="Q2410" i="27" a="1"/>
  <c r="Q2410" i="27" s="1"/>
  <c r="Q2411" i="27" a="1"/>
  <c r="Q2411" i="27" s="1"/>
  <c r="Q2412" i="27" a="1"/>
  <c r="Q2412" i="27" s="1"/>
  <c r="Q2413" i="27" a="1"/>
  <c r="Q2413" i="27" s="1"/>
  <c r="Q2414" i="27" a="1"/>
  <c r="Q2414" i="27" s="1"/>
  <c r="Q2415" i="27" a="1"/>
  <c r="Q2415" i="27" s="1"/>
  <c r="Q2416" i="27" a="1"/>
  <c r="Q2416" i="27" s="1"/>
  <c r="Q2417" i="27" a="1"/>
  <c r="Q2417" i="27" s="1"/>
  <c r="Q2418" i="27" a="1"/>
  <c r="Q2418" i="27" s="1"/>
  <c r="Q2419" i="27" a="1"/>
  <c r="Q2419" i="27" s="1"/>
  <c r="Q2420" i="27" a="1"/>
  <c r="Q2420" i="27" s="1"/>
  <c r="Q2421" i="27" a="1"/>
  <c r="Q2421" i="27" s="1"/>
  <c r="Q2422" i="27" a="1"/>
  <c r="Q2422" i="27" s="1"/>
  <c r="Q2423" i="27" a="1"/>
  <c r="Q2423" i="27" s="1"/>
  <c r="Q2424" i="27" a="1"/>
  <c r="Q2424" i="27" s="1"/>
  <c r="Q2425" i="27" a="1"/>
  <c r="Q2425" i="27" s="1"/>
  <c r="Q2426" i="27" a="1"/>
  <c r="Q2426" i="27" s="1"/>
  <c r="Q2427" i="27" a="1"/>
  <c r="Q2427" i="27" s="1"/>
  <c r="Q2428" i="27" a="1"/>
  <c r="Q2428" i="27" s="1"/>
  <c r="Q2429" i="27" a="1"/>
  <c r="Q2429" i="27" s="1"/>
  <c r="Q2430" i="27" a="1"/>
  <c r="Q2430" i="27" s="1"/>
  <c r="Q2431" i="27" a="1"/>
  <c r="Q2431" i="27" s="1"/>
  <c r="Q2432" i="27" a="1"/>
  <c r="Q2432" i="27" s="1"/>
  <c r="Q2433" i="27" a="1"/>
  <c r="Q2433" i="27" s="1"/>
  <c r="Q2434" i="27" a="1"/>
  <c r="Q2434" i="27" s="1"/>
  <c r="Q2435" i="27" a="1"/>
  <c r="Q2435" i="27" s="1"/>
  <c r="Q2436" i="27" a="1"/>
  <c r="Q2436" i="27" s="1"/>
  <c r="Q2437" i="27" a="1"/>
  <c r="Q2437" i="27" s="1"/>
  <c r="Q2438" i="27" a="1"/>
  <c r="Q2438" i="27" s="1"/>
  <c r="Q2439" i="27" a="1"/>
  <c r="Q2439" i="27" s="1"/>
  <c r="Q2440" i="27" a="1"/>
  <c r="Q2440" i="27" s="1"/>
  <c r="Q2441" i="27" a="1"/>
  <c r="Q2441" i="27" s="1"/>
  <c r="Q2442" i="27" a="1"/>
  <c r="Q2442" i="27" s="1"/>
  <c r="Q2443" i="27" a="1"/>
  <c r="Q2443" i="27" s="1"/>
  <c r="Q2444" i="27" a="1"/>
  <c r="Q2444" i="27" s="1"/>
  <c r="Q2445" i="27" a="1"/>
  <c r="Q2445" i="27" s="1"/>
  <c r="Q2446" i="27" a="1"/>
  <c r="Q2446" i="27" s="1"/>
  <c r="Q2447" i="27" a="1"/>
  <c r="Q2447" i="27" s="1"/>
  <c r="Q2448" i="27" a="1"/>
  <c r="Q2448" i="27" s="1"/>
  <c r="Q2449" i="27" a="1"/>
  <c r="Q2449" i="27" s="1"/>
  <c r="Q2450" i="27" a="1"/>
  <c r="Q2450" i="27" s="1"/>
  <c r="Q2451" i="27" a="1"/>
  <c r="Q2451" i="27" s="1"/>
  <c r="Q2452" i="27" a="1"/>
  <c r="Q2452" i="27" s="1"/>
  <c r="Q2453" i="27" a="1"/>
  <c r="Q2453" i="27" s="1"/>
  <c r="Q2454" i="27" a="1"/>
  <c r="Q2454" i="27" s="1"/>
  <c r="Q2455" i="27" a="1"/>
  <c r="Q2455" i="27" s="1"/>
  <c r="Q2456" i="27" a="1"/>
  <c r="Q2456" i="27" s="1"/>
  <c r="Q2457" i="27" a="1"/>
  <c r="Q2457" i="27" s="1"/>
  <c r="Q2458" i="27" a="1"/>
  <c r="Q2458" i="27" s="1"/>
  <c r="Q2459" i="27" a="1"/>
  <c r="Q2459" i="27" s="1"/>
  <c r="Q2460" i="27" a="1"/>
  <c r="Q2460" i="27" s="1"/>
  <c r="Q2461" i="27" a="1"/>
  <c r="Q2461" i="27" s="1"/>
  <c r="Q2462" i="27" a="1"/>
  <c r="Q2462" i="27" s="1"/>
  <c r="Q2463" i="27" a="1"/>
  <c r="Q2463" i="27" s="1"/>
  <c r="Q2464" i="27" a="1"/>
  <c r="Q2464" i="27" s="1"/>
  <c r="Q2465" i="27" a="1"/>
  <c r="Q2465" i="27" s="1"/>
  <c r="Q2466" i="27" a="1"/>
  <c r="Q2466" i="27" s="1"/>
  <c r="Q2467" i="27" a="1"/>
  <c r="Q2467" i="27" s="1"/>
  <c r="Q2468" i="27" a="1"/>
  <c r="Q2468" i="27" s="1"/>
  <c r="Q2469" i="27" a="1"/>
  <c r="Q2469" i="27" s="1"/>
  <c r="Q2470" i="27" a="1"/>
  <c r="Q2470" i="27" s="1"/>
  <c r="Q2471" i="27" a="1"/>
  <c r="Q2471" i="27" s="1"/>
  <c r="Q2472" i="27" a="1"/>
  <c r="Q2472" i="27" s="1"/>
  <c r="Q2473" i="27" a="1"/>
  <c r="Q2473" i="27" s="1"/>
  <c r="Q2474" i="27" a="1"/>
  <c r="Q2474" i="27" s="1"/>
  <c r="Q2475" i="27" a="1"/>
  <c r="Q2475" i="27" s="1"/>
  <c r="Q2476" i="27" a="1"/>
  <c r="Q2476" i="27" s="1"/>
  <c r="Q2477" i="27" a="1"/>
  <c r="Q2477" i="27" s="1"/>
  <c r="Q2478" i="27" a="1"/>
  <c r="Q2478" i="27" s="1"/>
  <c r="Q2479" i="27" a="1"/>
  <c r="Q2479" i="27" s="1"/>
  <c r="Q2480" i="27" a="1"/>
  <c r="Q2480" i="27" s="1"/>
  <c r="Q2481" i="27" a="1"/>
  <c r="Q2481" i="27" s="1"/>
  <c r="Q2482" i="27" a="1"/>
  <c r="Q2482" i="27" s="1"/>
  <c r="Q2483" i="27" a="1"/>
  <c r="Q2483" i="27" s="1"/>
  <c r="Q2484" i="27" a="1"/>
  <c r="Q2484" i="27" s="1"/>
  <c r="Q2485" i="27" a="1"/>
  <c r="Q2485" i="27" s="1"/>
  <c r="Q2486" i="27" a="1"/>
  <c r="Q2486" i="27" s="1"/>
  <c r="Q2487" i="27" a="1"/>
  <c r="Q2487" i="27" s="1"/>
  <c r="Q2488" i="27" a="1"/>
  <c r="Q2488" i="27" s="1"/>
  <c r="Q2489" i="27" a="1"/>
  <c r="Q2489" i="27" s="1"/>
  <c r="Q2490" i="27" a="1"/>
  <c r="Q2490" i="27" s="1"/>
  <c r="Q2491" i="27" a="1"/>
  <c r="Q2491" i="27" s="1"/>
  <c r="Q2492" i="27" a="1"/>
  <c r="Q2492" i="27" s="1"/>
  <c r="Q2493" i="27" a="1"/>
  <c r="Q2493" i="27" s="1"/>
  <c r="Q2494" i="27" a="1"/>
  <c r="Q2494" i="27" s="1"/>
  <c r="Q2495" i="27" a="1"/>
  <c r="Q2495" i="27" s="1"/>
  <c r="Q2496" i="27" a="1"/>
  <c r="Q2496" i="27" s="1"/>
  <c r="Q2497" i="27" a="1"/>
  <c r="Q2497" i="27" s="1"/>
  <c r="Q2498" i="27" a="1"/>
  <c r="Q2498" i="27" s="1"/>
  <c r="Q2499" i="27" a="1"/>
  <c r="Q2499" i="27" s="1"/>
  <c r="Q2500" i="27" a="1"/>
  <c r="Q2500" i="27" s="1"/>
  <c r="Q2501" i="27" a="1"/>
  <c r="Q2501" i="27" s="1"/>
  <c r="Q2502" i="27" a="1"/>
  <c r="Q2502" i="27" s="1"/>
  <c r="Q2503" i="27" a="1"/>
  <c r="Q2503" i="27" s="1"/>
  <c r="Q2504" i="27" a="1"/>
  <c r="Q2504" i="27" s="1"/>
  <c r="Q2505" i="27" a="1"/>
  <c r="Q2505" i="27" s="1"/>
  <c r="Q2506" i="27" a="1"/>
  <c r="Q2506" i="27" s="1"/>
  <c r="Q2507" i="27" a="1"/>
  <c r="Q2507" i="27" s="1"/>
  <c r="Q2508" i="27" a="1"/>
  <c r="Q2508" i="27" s="1"/>
  <c r="Q2509" i="27" a="1"/>
  <c r="Q2509" i="27" s="1"/>
  <c r="Q2510" i="27" a="1"/>
  <c r="Q2510" i="27" s="1"/>
  <c r="Q2511" i="27" a="1"/>
  <c r="Q2511" i="27" s="1"/>
  <c r="Q2512" i="27" a="1"/>
  <c r="Q2512" i="27" s="1"/>
  <c r="Q2513" i="27" a="1"/>
  <c r="Q2513" i="27" s="1"/>
  <c r="Q2514" i="27" a="1"/>
  <c r="Q2514" i="27" s="1"/>
  <c r="Q2515" i="27" a="1"/>
  <c r="Q2515" i="27" s="1"/>
  <c r="Q2516" i="27" a="1"/>
  <c r="Q2516" i="27" s="1"/>
  <c r="Q2517" i="27" a="1"/>
  <c r="Q2517" i="27" s="1"/>
  <c r="Q2518" i="27" a="1"/>
  <c r="Q2518" i="27" s="1"/>
  <c r="Q2519" i="27" a="1"/>
  <c r="Q2519" i="27" s="1"/>
  <c r="Q2520" i="27" a="1"/>
  <c r="Q2520" i="27" s="1"/>
  <c r="Q2521" i="27" a="1"/>
  <c r="Q2521" i="27" s="1"/>
  <c r="Q2522" i="27" a="1"/>
  <c r="Q2522" i="27" s="1"/>
  <c r="Q2523" i="27" a="1"/>
  <c r="Q2523" i="27" s="1"/>
  <c r="Q2524" i="27" a="1"/>
  <c r="Q2524" i="27" s="1"/>
  <c r="Q2525" i="27" a="1"/>
  <c r="Q2525" i="27" s="1"/>
  <c r="Q2526" i="27" a="1"/>
  <c r="Q2526" i="27" s="1"/>
  <c r="Q2527" i="27" a="1"/>
  <c r="Q2527" i="27" s="1"/>
  <c r="Q2528" i="27" a="1"/>
  <c r="Q2528" i="27" s="1"/>
  <c r="Q2529" i="27" a="1"/>
  <c r="Q2529" i="27" s="1"/>
  <c r="Q2530" i="27" a="1"/>
  <c r="Q2530" i="27" s="1"/>
  <c r="Q2531" i="27" a="1"/>
  <c r="Q2531" i="27" s="1"/>
  <c r="Q2532" i="27" a="1"/>
  <c r="Q2532" i="27" s="1"/>
  <c r="Q2533" i="27" a="1"/>
  <c r="Q2533" i="27" s="1"/>
  <c r="Q2534" i="27" a="1"/>
  <c r="Q2534" i="27" s="1"/>
  <c r="Q2535" i="27" a="1"/>
  <c r="Q2535" i="27" s="1"/>
  <c r="Q2536" i="27" a="1"/>
  <c r="Q2536" i="27" s="1"/>
  <c r="Q2537" i="27" a="1"/>
  <c r="Q2537" i="27" s="1"/>
  <c r="Q2538" i="27" a="1"/>
  <c r="Q2538" i="27" s="1"/>
  <c r="Q2539" i="27" a="1"/>
  <c r="Q2539" i="27" s="1"/>
  <c r="Q2540" i="27" a="1"/>
  <c r="Q2540" i="27" s="1"/>
  <c r="Q2541" i="27" a="1"/>
  <c r="Q2541" i="27" s="1"/>
  <c r="Q2542" i="27" a="1"/>
  <c r="Q2542" i="27" s="1"/>
  <c r="Q2543" i="27" a="1"/>
  <c r="Q2543" i="27" s="1"/>
  <c r="Q2544" i="27" a="1"/>
  <c r="Q2544" i="27" s="1"/>
  <c r="Q2545" i="27" a="1"/>
  <c r="Q2545" i="27" s="1"/>
  <c r="Q2546" i="27" a="1"/>
  <c r="Q2546" i="27" s="1"/>
  <c r="Q2547" i="27" a="1"/>
  <c r="Q2547" i="27" s="1"/>
  <c r="Q2548" i="27" a="1"/>
  <c r="Q2548" i="27" s="1"/>
  <c r="Q2549" i="27" a="1"/>
  <c r="Q2549" i="27" s="1"/>
  <c r="Q2550" i="27" a="1"/>
  <c r="Q2550" i="27" s="1"/>
  <c r="Q2551" i="27" a="1"/>
  <c r="Q2551" i="27" s="1"/>
  <c r="Q2552" i="27" a="1"/>
  <c r="Q2552" i="27" s="1"/>
  <c r="Q2553" i="27" a="1"/>
  <c r="Q2553" i="27" s="1"/>
  <c r="Q2554" i="27" a="1"/>
  <c r="Q2554" i="27" s="1"/>
  <c r="Q2555" i="27" a="1"/>
  <c r="Q2555" i="27" s="1"/>
  <c r="Q2556" i="27" a="1"/>
  <c r="Q2556" i="27" s="1"/>
  <c r="Q2557" i="27" a="1"/>
  <c r="Q2557" i="27" s="1"/>
  <c r="Q2558" i="27" a="1"/>
  <c r="Q2558" i="27" s="1"/>
  <c r="Q2559" i="27" a="1"/>
  <c r="Q2559" i="27" s="1"/>
  <c r="Q2560" i="27" a="1"/>
  <c r="Q2560" i="27" s="1"/>
  <c r="Q2561" i="27" a="1"/>
  <c r="Q2561" i="27" s="1"/>
  <c r="Q2562" i="27" a="1"/>
  <c r="Q2562" i="27" s="1"/>
  <c r="Q2563" i="27" a="1"/>
  <c r="Q2563" i="27" s="1"/>
  <c r="Q2564" i="27" a="1"/>
  <c r="Q2564" i="27" s="1"/>
  <c r="Q2565" i="27" a="1"/>
  <c r="Q2565" i="27" s="1"/>
  <c r="Q2566" i="27" a="1"/>
  <c r="Q2566" i="27" s="1"/>
  <c r="Q2567" i="27" a="1"/>
  <c r="Q2567" i="27" s="1"/>
  <c r="Q2568" i="27" a="1"/>
  <c r="Q2568" i="27" s="1"/>
  <c r="Q2569" i="27" a="1"/>
  <c r="Q2569" i="27" s="1"/>
  <c r="Q2570" i="27" a="1"/>
  <c r="Q2570" i="27" s="1"/>
  <c r="Q2571" i="27" a="1"/>
  <c r="Q2571" i="27" s="1"/>
  <c r="Q2572" i="27" a="1"/>
  <c r="Q2572" i="27" s="1"/>
  <c r="Q2573" i="27" a="1"/>
  <c r="Q2573" i="27" s="1"/>
  <c r="Q14" i="27" a="1"/>
  <c r="Q14" i="27" s="1"/>
  <c r="P15" i="27"/>
  <c r="P16" i="27"/>
  <c r="P17" i="27"/>
  <c r="P18"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P101" i="27"/>
  <c r="P102" i="27"/>
  <c r="P103" i="27"/>
  <c r="P104" i="27"/>
  <c r="P105" i="27"/>
  <c r="P106" i="27"/>
  <c r="P107" i="27"/>
  <c r="P108" i="27"/>
  <c r="P109" i="27"/>
  <c r="P110" i="27"/>
  <c r="P111" i="27"/>
  <c r="P112" i="27"/>
  <c r="P113" i="27"/>
  <c r="P114" i="27"/>
  <c r="P115" i="27"/>
  <c r="P116" i="27"/>
  <c r="P117" i="27"/>
  <c r="P118" i="27"/>
  <c r="P119" i="27"/>
  <c r="P120" i="27"/>
  <c r="P121" i="27"/>
  <c r="P122" i="27"/>
  <c r="P123" i="27"/>
  <c r="P124" i="27"/>
  <c r="P125" i="27"/>
  <c r="P126" i="27"/>
  <c r="P127" i="27"/>
  <c r="P128" i="27"/>
  <c r="P129" i="27"/>
  <c r="P130" i="27"/>
  <c r="P131" i="27"/>
  <c r="P132" i="27"/>
  <c r="P133" i="27"/>
  <c r="P134" i="27"/>
  <c r="P135" i="27"/>
  <c r="P136" i="27"/>
  <c r="P137" i="27"/>
  <c r="P138" i="27"/>
  <c r="P139" i="27"/>
  <c r="P140" i="27"/>
  <c r="P141" i="27"/>
  <c r="P142" i="27"/>
  <c r="P143" i="27"/>
  <c r="P144" i="27"/>
  <c r="P145" i="27"/>
  <c r="P146" i="27"/>
  <c r="P147" i="27"/>
  <c r="P148" i="27"/>
  <c r="P149" i="27"/>
  <c r="P150" i="27"/>
  <c r="P151" i="27"/>
  <c r="P152" i="27"/>
  <c r="P153" i="27"/>
  <c r="P154" i="27"/>
  <c r="P155" i="27"/>
  <c r="P156" i="27"/>
  <c r="P157" i="27"/>
  <c r="P158" i="27"/>
  <c r="P159" i="27"/>
  <c r="P160" i="27"/>
  <c r="P161" i="27"/>
  <c r="P162" i="27"/>
  <c r="P163" i="27"/>
  <c r="P164" i="27"/>
  <c r="P165" i="27"/>
  <c r="P166" i="27"/>
  <c r="P167" i="27"/>
  <c r="P168" i="27"/>
  <c r="P169" i="27"/>
  <c r="P170" i="27"/>
  <c r="P171" i="27"/>
  <c r="P172" i="27"/>
  <c r="P173" i="27"/>
  <c r="P174" i="27"/>
  <c r="P175" i="27"/>
  <c r="P176" i="27"/>
  <c r="P177" i="27"/>
  <c r="P178" i="27"/>
  <c r="P179" i="27"/>
  <c r="P180" i="27"/>
  <c r="P181" i="27"/>
  <c r="P182" i="27"/>
  <c r="P183" i="27"/>
  <c r="P184" i="27"/>
  <c r="P185" i="27"/>
  <c r="P186" i="27"/>
  <c r="P187" i="27"/>
  <c r="P188" i="27"/>
  <c r="P189" i="27"/>
  <c r="P190" i="27"/>
  <c r="P191" i="27"/>
  <c r="P192" i="27"/>
  <c r="P193" i="27"/>
  <c r="P194" i="27"/>
  <c r="P195" i="27"/>
  <c r="P196" i="27"/>
  <c r="P197" i="27"/>
  <c r="P198" i="27"/>
  <c r="P199" i="27"/>
  <c r="P200" i="27"/>
  <c r="P201" i="27"/>
  <c r="P202" i="27"/>
  <c r="P203" i="27"/>
  <c r="P204" i="27"/>
  <c r="P205" i="27"/>
  <c r="P206" i="27"/>
  <c r="P207" i="27"/>
  <c r="P208" i="27"/>
  <c r="P209" i="27"/>
  <c r="P210" i="27"/>
  <c r="P211" i="27"/>
  <c r="P212" i="27"/>
  <c r="P213" i="27"/>
  <c r="P214" i="27"/>
  <c r="P215" i="27"/>
  <c r="P216" i="27"/>
  <c r="P217" i="27"/>
  <c r="P218" i="27"/>
  <c r="P219" i="27"/>
  <c r="P220" i="27"/>
  <c r="P221" i="27"/>
  <c r="P222" i="27"/>
  <c r="P223" i="27"/>
  <c r="P224" i="27"/>
  <c r="P225" i="27"/>
  <c r="P226" i="27"/>
  <c r="P227" i="27"/>
  <c r="P228" i="27"/>
  <c r="P229" i="27"/>
  <c r="P230" i="27"/>
  <c r="P231" i="27"/>
  <c r="P232" i="27"/>
  <c r="P233" i="27"/>
  <c r="P234" i="27"/>
  <c r="P235" i="27"/>
  <c r="P236" i="27"/>
  <c r="P237" i="27"/>
  <c r="P238" i="27"/>
  <c r="P239" i="27"/>
  <c r="P240" i="27"/>
  <c r="P241" i="27"/>
  <c r="P242" i="27"/>
  <c r="P243" i="27"/>
  <c r="P244" i="27"/>
  <c r="P245" i="27"/>
  <c r="P246" i="27"/>
  <c r="P247" i="27"/>
  <c r="P248" i="27"/>
  <c r="P249" i="27"/>
  <c r="P250" i="27"/>
  <c r="P251" i="27"/>
  <c r="P252" i="27"/>
  <c r="P253" i="27"/>
  <c r="P254" i="27"/>
  <c r="P255" i="27"/>
  <c r="P256" i="27"/>
  <c r="P257" i="27"/>
  <c r="P258" i="27"/>
  <c r="P259" i="27"/>
  <c r="P260" i="27"/>
  <c r="P261" i="27"/>
  <c r="P262" i="27"/>
  <c r="P263" i="27"/>
  <c r="P264" i="27"/>
  <c r="P265" i="27"/>
  <c r="P266" i="27"/>
  <c r="P267" i="27"/>
  <c r="P268" i="27"/>
  <c r="P269" i="27"/>
  <c r="P270" i="27"/>
  <c r="P271" i="27"/>
  <c r="P272" i="27"/>
  <c r="P273" i="27"/>
  <c r="P274" i="27"/>
  <c r="P275" i="27"/>
  <c r="P276" i="27"/>
  <c r="P277" i="27"/>
  <c r="P278" i="27"/>
  <c r="P279" i="27"/>
  <c r="P280" i="27"/>
  <c r="P281" i="27"/>
  <c r="P282" i="27"/>
  <c r="P283" i="27"/>
  <c r="P284" i="27"/>
  <c r="P285" i="27"/>
  <c r="P286" i="27"/>
  <c r="P287" i="27"/>
  <c r="P288" i="27"/>
  <c r="P289" i="27"/>
  <c r="P290" i="27"/>
  <c r="P291" i="27"/>
  <c r="P292" i="27"/>
  <c r="P293" i="27"/>
  <c r="P294" i="27"/>
  <c r="P295" i="27"/>
  <c r="P296" i="27"/>
  <c r="P297" i="27"/>
  <c r="P298" i="27"/>
  <c r="P299" i="27"/>
  <c r="P300" i="27"/>
  <c r="P301" i="27"/>
  <c r="P302" i="27"/>
  <c r="P303" i="27"/>
  <c r="P304" i="27"/>
  <c r="P305" i="27"/>
  <c r="P306" i="27"/>
  <c r="P307" i="27"/>
  <c r="P308" i="27"/>
  <c r="P309" i="27"/>
  <c r="P310" i="27"/>
  <c r="P311" i="27"/>
  <c r="P312" i="27"/>
  <c r="P313" i="27"/>
  <c r="P314" i="27"/>
  <c r="P315" i="27"/>
  <c r="P316" i="27"/>
  <c r="P317" i="27"/>
  <c r="P318" i="27"/>
  <c r="P319" i="27"/>
  <c r="P320" i="27"/>
  <c r="P321" i="27"/>
  <c r="P322" i="27"/>
  <c r="P323" i="27"/>
  <c r="P324" i="27"/>
  <c r="P325" i="27"/>
  <c r="P326" i="27"/>
  <c r="P327" i="27"/>
  <c r="P328" i="27"/>
  <c r="P329" i="27"/>
  <c r="P330" i="27"/>
  <c r="P331" i="27"/>
  <c r="P332" i="27"/>
  <c r="P333" i="27"/>
  <c r="P334" i="27"/>
  <c r="P335" i="27"/>
  <c r="P336" i="27"/>
  <c r="P337" i="27"/>
  <c r="P338" i="27"/>
  <c r="P339" i="27"/>
  <c r="P340" i="27"/>
  <c r="P341" i="27"/>
  <c r="P342" i="27"/>
  <c r="P343" i="27"/>
  <c r="P344" i="27"/>
  <c r="P345" i="27"/>
  <c r="P346" i="27"/>
  <c r="P347" i="27"/>
  <c r="P348" i="27"/>
  <c r="P349" i="27"/>
  <c r="P350" i="27"/>
  <c r="P351" i="27"/>
  <c r="P352" i="27"/>
  <c r="P353" i="27"/>
  <c r="P354" i="27"/>
  <c r="P355" i="27"/>
  <c r="P356" i="27"/>
  <c r="P357" i="27"/>
  <c r="P358" i="27"/>
  <c r="P359" i="27"/>
  <c r="P360" i="27"/>
  <c r="P361" i="27"/>
  <c r="P362" i="27"/>
  <c r="P363" i="27"/>
  <c r="P364" i="27"/>
  <c r="P365" i="27"/>
  <c r="P366" i="27"/>
  <c r="P367" i="27"/>
  <c r="P368" i="27"/>
  <c r="P369" i="27"/>
  <c r="P370" i="27"/>
  <c r="P371" i="27"/>
  <c r="P372" i="27"/>
  <c r="P373" i="27"/>
  <c r="P374" i="27"/>
  <c r="P375" i="27"/>
  <c r="P376" i="27"/>
  <c r="P377" i="27"/>
  <c r="P378" i="27"/>
  <c r="P379" i="27"/>
  <c r="P380" i="27"/>
  <c r="P381" i="27"/>
  <c r="P382" i="27"/>
  <c r="P383" i="27"/>
  <c r="P384" i="27"/>
  <c r="P385" i="27"/>
  <c r="P386" i="27"/>
  <c r="P387" i="27"/>
  <c r="P388" i="27"/>
  <c r="P389" i="27"/>
  <c r="P390" i="27"/>
  <c r="P391" i="27"/>
  <c r="P392" i="27"/>
  <c r="P393" i="27"/>
  <c r="P394" i="27"/>
  <c r="P395" i="27"/>
  <c r="P396" i="27"/>
  <c r="P397" i="27"/>
  <c r="P398" i="27"/>
  <c r="P399" i="27"/>
  <c r="P400" i="27"/>
  <c r="P401" i="27"/>
  <c r="P402" i="27"/>
  <c r="P403" i="27"/>
  <c r="P404" i="27"/>
  <c r="P405" i="27"/>
  <c r="P406" i="27"/>
  <c r="P407" i="27"/>
  <c r="P408" i="27"/>
  <c r="P409" i="27"/>
  <c r="P410" i="27"/>
  <c r="P411" i="27"/>
  <c r="P412" i="27"/>
  <c r="P413" i="27"/>
  <c r="P414" i="27"/>
  <c r="P415" i="27"/>
  <c r="P416" i="27"/>
  <c r="P417" i="27"/>
  <c r="P418" i="27"/>
  <c r="P419" i="27"/>
  <c r="P420" i="27"/>
  <c r="P421" i="27"/>
  <c r="P422" i="27"/>
  <c r="P423" i="27"/>
  <c r="P424" i="27"/>
  <c r="P425" i="27"/>
  <c r="P426" i="27"/>
  <c r="P427" i="27"/>
  <c r="P428" i="27"/>
  <c r="P429" i="27"/>
  <c r="P430" i="27"/>
  <c r="P431" i="27"/>
  <c r="P432" i="27"/>
  <c r="P433" i="27"/>
  <c r="P434" i="27"/>
  <c r="P435" i="27"/>
  <c r="P436" i="27"/>
  <c r="P437" i="27"/>
  <c r="P438" i="27"/>
  <c r="P439" i="27"/>
  <c r="P440" i="27"/>
  <c r="P441" i="27"/>
  <c r="P442" i="27"/>
  <c r="P443" i="27"/>
  <c r="P444" i="27"/>
  <c r="P445" i="27"/>
  <c r="P446" i="27"/>
  <c r="P447" i="27"/>
  <c r="P448" i="27"/>
  <c r="P449" i="27"/>
  <c r="P450" i="27"/>
  <c r="P451" i="27"/>
  <c r="P452" i="27"/>
  <c r="P453" i="27"/>
  <c r="P454" i="27"/>
  <c r="P455" i="27"/>
  <c r="P456" i="27"/>
  <c r="P457" i="27"/>
  <c r="P458" i="27"/>
  <c r="P459" i="27"/>
  <c r="P460" i="27"/>
  <c r="P461" i="27"/>
  <c r="P462" i="27"/>
  <c r="P463" i="27"/>
  <c r="P464" i="27"/>
  <c r="P465" i="27"/>
  <c r="P466" i="27"/>
  <c r="P467" i="27"/>
  <c r="P468" i="27"/>
  <c r="P469" i="27"/>
  <c r="P470" i="27"/>
  <c r="P471" i="27"/>
  <c r="P472" i="27"/>
  <c r="P473" i="27"/>
  <c r="P474" i="27"/>
  <c r="P475" i="27"/>
  <c r="P476" i="27"/>
  <c r="P477" i="27"/>
  <c r="P478" i="27"/>
  <c r="P479" i="27"/>
  <c r="P480" i="27"/>
  <c r="P481" i="27"/>
  <c r="P482" i="27"/>
  <c r="P483" i="27"/>
  <c r="P484" i="27"/>
  <c r="P485" i="27"/>
  <c r="P486" i="27"/>
  <c r="P487" i="27"/>
  <c r="P488" i="27"/>
  <c r="P489" i="27"/>
  <c r="P490" i="27"/>
  <c r="P491" i="27"/>
  <c r="P492" i="27"/>
  <c r="P493" i="27"/>
  <c r="P494" i="27"/>
  <c r="P495" i="27"/>
  <c r="P496" i="27"/>
  <c r="P497" i="27"/>
  <c r="P498" i="27"/>
  <c r="P499" i="27"/>
  <c r="P500" i="27"/>
  <c r="P501" i="27"/>
  <c r="P502" i="27"/>
  <c r="P503" i="27"/>
  <c r="P504" i="27"/>
  <c r="P505" i="27"/>
  <c r="P506" i="27"/>
  <c r="P507" i="27"/>
  <c r="P508" i="27"/>
  <c r="P509" i="27"/>
  <c r="P510" i="27"/>
  <c r="P511" i="27"/>
  <c r="P512" i="27"/>
  <c r="P513" i="27"/>
  <c r="P514" i="27"/>
  <c r="P515" i="27"/>
  <c r="P516" i="27"/>
  <c r="P517" i="27"/>
  <c r="P518" i="27"/>
  <c r="P519" i="27"/>
  <c r="P520" i="27"/>
  <c r="P521" i="27"/>
  <c r="P522" i="27"/>
  <c r="P523" i="27"/>
  <c r="P524" i="27"/>
  <c r="P525" i="27"/>
  <c r="P526" i="27"/>
  <c r="P527" i="27"/>
  <c r="P528" i="27"/>
  <c r="P529" i="27"/>
  <c r="P530" i="27"/>
  <c r="P531" i="27"/>
  <c r="P532" i="27"/>
  <c r="P533" i="27"/>
  <c r="P534" i="27"/>
  <c r="P535" i="27"/>
  <c r="P536" i="27"/>
  <c r="P537" i="27"/>
  <c r="P538" i="27"/>
  <c r="P539" i="27"/>
  <c r="P540" i="27"/>
  <c r="P541" i="27"/>
  <c r="P542" i="27"/>
  <c r="P543" i="27"/>
  <c r="P544" i="27"/>
  <c r="P545" i="27"/>
  <c r="P546" i="27"/>
  <c r="P547" i="27"/>
  <c r="P548" i="27"/>
  <c r="P549" i="27"/>
  <c r="P550" i="27"/>
  <c r="P551" i="27"/>
  <c r="P552" i="27"/>
  <c r="P553" i="27"/>
  <c r="P554" i="27"/>
  <c r="P555" i="27"/>
  <c r="P556" i="27"/>
  <c r="P557" i="27"/>
  <c r="P558" i="27"/>
  <c r="P559" i="27"/>
  <c r="P560" i="27"/>
  <c r="P561" i="27"/>
  <c r="P562" i="27"/>
  <c r="P563" i="27"/>
  <c r="P564" i="27"/>
  <c r="P565" i="27"/>
  <c r="P566" i="27"/>
  <c r="P567" i="27"/>
  <c r="P568" i="27"/>
  <c r="P569" i="27"/>
  <c r="P570" i="27"/>
  <c r="P571" i="27"/>
  <c r="P572" i="27"/>
  <c r="P573" i="27"/>
  <c r="P574" i="27"/>
  <c r="P575" i="27"/>
  <c r="P576" i="27"/>
  <c r="P577" i="27"/>
  <c r="P578" i="27"/>
  <c r="P579" i="27"/>
  <c r="P580" i="27"/>
  <c r="P581" i="27"/>
  <c r="P582" i="27"/>
  <c r="P583" i="27"/>
  <c r="P584" i="27"/>
  <c r="P585" i="27"/>
  <c r="P586" i="27"/>
  <c r="P587" i="27"/>
  <c r="P588" i="27"/>
  <c r="P589" i="27"/>
  <c r="P590" i="27"/>
  <c r="P591" i="27"/>
  <c r="P592" i="27"/>
  <c r="P593" i="27"/>
  <c r="P594" i="27"/>
  <c r="P595" i="27"/>
  <c r="P596" i="27"/>
  <c r="P597" i="27"/>
  <c r="P598" i="27"/>
  <c r="P599" i="27"/>
  <c r="P600" i="27"/>
  <c r="P601" i="27"/>
  <c r="P602" i="27"/>
  <c r="P603" i="27"/>
  <c r="P604" i="27"/>
  <c r="P605" i="27"/>
  <c r="P606" i="27"/>
  <c r="P607" i="27"/>
  <c r="P608" i="27"/>
  <c r="P609" i="27"/>
  <c r="P610" i="27"/>
  <c r="P611" i="27"/>
  <c r="P612" i="27"/>
  <c r="P613" i="27"/>
  <c r="P614" i="27"/>
  <c r="P615" i="27"/>
  <c r="P616" i="27"/>
  <c r="P617" i="27"/>
  <c r="P618" i="27"/>
  <c r="P619" i="27"/>
  <c r="P620" i="27"/>
  <c r="P621" i="27"/>
  <c r="P622" i="27"/>
  <c r="P623" i="27"/>
  <c r="P624" i="27"/>
  <c r="P625" i="27"/>
  <c r="P626" i="27"/>
  <c r="P627" i="27"/>
  <c r="P628" i="27"/>
  <c r="P629" i="27"/>
  <c r="P630" i="27"/>
  <c r="P631" i="27"/>
  <c r="P632" i="27"/>
  <c r="P633" i="27"/>
  <c r="P634" i="27"/>
  <c r="P635" i="27"/>
  <c r="P636" i="27"/>
  <c r="P637" i="27"/>
  <c r="P638" i="27"/>
  <c r="P639" i="27"/>
  <c r="P640" i="27"/>
  <c r="P641" i="27"/>
  <c r="P642" i="27"/>
  <c r="P643" i="27"/>
  <c r="P644" i="27"/>
  <c r="P645" i="27"/>
  <c r="P646" i="27"/>
  <c r="P647" i="27"/>
  <c r="P648" i="27"/>
  <c r="P649" i="27"/>
  <c r="P650" i="27"/>
  <c r="P651" i="27"/>
  <c r="P652" i="27"/>
  <c r="P653" i="27"/>
  <c r="P654" i="27"/>
  <c r="P655" i="27"/>
  <c r="P656" i="27"/>
  <c r="P657" i="27"/>
  <c r="P658" i="27"/>
  <c r="P659" i="27"/>
  <c r="P660" i="27"/>
  <c r="P661" i="27"/>
  <c r="P662" i="27"/>
  <c r="P663" i="27"/>
  <c r="P664" i="27"/>
  <c r="P665" i="27"/>
  <c r="P666" i="27"/>
  <c r="P667" i="27"/>
  <c r="P668" i="27"/>
  <c r="P669" i="27"/>
  <c r="P670" i="27"/>
  <c r="P671" i="27"/>
  <c r="P672" i="27"/>
  <c r="P673" i="27"/>
  <c r="P674" i="27"/>
  <c r="P675" i="27"/>
  <c r="P676" i="27"/>
  <c r="P677" i="27"/>
  <c r="P678" i="27"/>
  <c r="P679" i="27"/>
  <c r="P680" i="27"/>
  <c r="P681" i="27"/>
  <c r="P682" i="27"/>
  <c r="P683" i="27"/>
  <c r="P684" i="27"/>
  <c r="P685" i="27"/>
  <c r="P686" i="27"/>
  <c r="P687" i="27"/>
  <c r="P688" i="27"/>
  <c r="P689" i="27"/>
  <c r="P690" i="27"/>
  <c r="P691" i="27"/>
  <c r="P692" i="27"/>
  <c r="P693" i="27"/>
  <c r="P694" i="27"/>
  <c r="P695" i="27"/>
  <c r="P696" i="27"/>
  <c r="P697" i="27"/>
  <c r="P698" i="27"/>
  <c r="P699" i="27"/>
  <c r="P700" i="27"/>
  <c r="P701" i="27"/>
  <c r="P702" i="27"/>
  <c r="P703" i="27"/>
  <c r="P704" i="27"/>
  <c r="P705" i="27"/>
  <c r="P706" i="27"/>
  <c r="P707" i="27"/>
  <c r="P708" i="27"/>
  <c r="P709" i="27"/>
  <c r="P710" i="27"/>
  <c r="P711" i="27"/>
  <c r="P712" i="27"/>
  <c r="P713" i="27"/>
  <c r="P714" i="27"/>
  <c r="P715" i="27"/>
  <c r="P716" i="27"/>
  <c r="P717" i="27"/>
  <c r="P718" i="27"/>
  <c r="P719" i="27"/>
  <c r="P720" i="27"/>
  <c r="P721" i="27"/>
  <c r="P722" i="27"/>
  <c r="P723" i="27"/>
  <c r="P724" i="27"/>
  <c r="P725" i="27"/>
  <c r="P726" i="27"/>
  <c r="P727" i="27"/>
  <c r="P728" i="27"/>
  <c r="P729" i="27"/>
  <c r="P730" i="27"/>
  <c r="P731" i="27"/>
  <c r="P732" i="27"/>
  <c r="P733" i="27"/>
  <c r="P734" i="27"/>
  <c r="P735" i="27"/>
  <c r="P736" i="27"/>
  <c r="P737" i="27"/>
  <c r="P738" i="27"/>
  <c r="P739" i="27"/>
  <c r="P740" i="27"/>
  <c r="P741" i="27"/>
  <c r="P742" i="27"/>
  <c r="P743" i="27"/>
  <c r="P744" i="27"/>
  <c r="P745" i="27"/>
  <c r="P746" i="27"/>
  <c r="P747" i="27"/>
  <c r="P748" i="27"/>
  <c r="P749" i="27"/>
  <c r="P750" i="27"/>
  <c r="P751" i="27"/>
  <c r="P752" i="27"/>
  <c r="P753" i="27"/>
  <c r="P754" i="27"/>
  <c r="P755" i="27"/>
  <c r="P756" i="27"/>
  <c r="P757" i="27"/>
  <c r="P758" i="27"/>
  <c r="P759" i="27"/>
  <c r="P760" i="27"/>
  <c r="P761" i="27"/>
  <c r="P762" i="27"/>
  <c r="P763" i="27"/>
  <c r="P764" i="27"/>
  <c r="P765" i="27"/>
  <c r="P766" i="27"/>
  <c r="P767" i="27"/>
  <c r="P768" i="27"/>
  <c r="P769" i="27"/>
  <c r="P770" i="27"/>
  <c r="P771" i="27"/>
  <c r="P772" i="27"/>
  <c r="P773" i="27"/>
  <c r="P774" i="27"/>
  <c r="P775" i="27"/>
  <c r="P776" i="27"/>
  <c r="P777" i="27"/>
  <c r="P778" i="27"/>
  <c r="P779" i="27"/>
  <c r="P780" i="27"/>
  <c r="P781" i="27"/>
  <c r="P782" i="27"/>
  <c r="P783" i="27"/>
  <c r="P784" i="27"/>
  <c r="P785" i="27"/>
  <c r="P786" i="27"/>
  <c r="P787" i="27"/>
  <c r="P788" i="27"/>
  <c r="P789" i="27"/>
  <c r="P790" i="27"/>
  <c r="P791" i="27"/>
  <c r="P792" i="27"/>
  <c r="P793" i="27"/>
  <c r="P794" i="27"/>
  <c r="P795" i="27"/>
  <c r="P796" i="27"/>
  <c r="P797" i="27"/>
  <c r="P798" i="27"/>
  <c r="P799" i="27"/>
  <c r="P800" i="27"/>
  <c r="P801" i="27"/>
  <c r="P802" i="27"/>
  <c r="P803" i="27"/>
  <c r="P804" i="27"/>
  <c r="P805" i="27"/>
  <c r="P806" i="27"/>
  <c r="P807" i="27"/>
  <c r="P808" i="27"/>
  <c r="P809" i="27"/>
  <c r="P810" i="27"/>
  <c r="P811" i="27"/>
  <c r="P812" i="27"/>
  <c r="P813" i="27"/>
  <c r="P814" i="27"/>
  <c r="P815" i="27"/>
  <c r="P816" i="27"/>
  <c r="P817" i="27"/>
  <c r="P818" i="27"/>
  <c r="P819" i="27"/>
  <c r="P820" i="27"/>
  <c r="P821" i="27"/>
  <c r="P822" i="27"/>
  <c r="P823" i="27"/>
  <c r="P824" i="27"/>
  <c r="P825" i="27"/>
  <c r="P826" i="27"/>
  <c r="P827" i="27"/>
  <c r="P828" i="27"/>
  <c r="P829" i="27"/>
  <c r="P830" i="27"/>
  <c r="P831" i="27"/>
  <c r="P832" i="27"/>
  <c r="P833" i="27"/>
  <c r="P834" i="27"/>
  <c r="P835" i="27"/>
  <c r="P836" i="27"/>
  <c r="P837" i="27"/>
  <c r="P838" i="27"/>
  <c r="P839" i="27"/>
  <c r="P840" i="27"/>
  <c r="P841" i="27"/>
  <c r="P842" i="27"/>
  <c r="P843" i="27"/>
  <c r="P844" i="27"/>
  <c r="P845" i="27"/>
  <c r="P846" i="27"/>
  <c r="P847" i="27"/>
  <c r="P848" i="27"/>
  <c r="P849" i="27"/>
  <c r="P850" i="27"/>
  <c r="P851" i="27"/>
  <c r="P852" i="27"/>
  <c r="P853" i="27"/>
  <c r="P854" i="27"/>
  <c r="P855" i="27"/>
  <c r="P856" i="27"/>
  <c r="P857" i="27"/>
  <c r="P858" i="27"/>
  <c r="P859" i="27"/>
  <c r="P860" i="27"/>
  <c r="P861" i="27"/>
  <c r="P862" i="27"/>
  <c r="P863" i="27"/>
  <c r="P864" i="27"/>
  <c r="P865" i="27"/>
  <c r="P866" i="27"/>
  <c r="P867" i="27"/>
  <c r="P868" i="27"/>
  <c r="P869" i="27"/>
  <c r="P870" i="27"/>
  <c r="P871" i="27"/>
  <c r="P872" i="27"/>
  <c r="P873" i="27"/>
  <c r="P874" i="27"/>
  <c r="P875" i="27"/>
  <c r="P876" i="27"/>
  <c r="P877" i="27"/>
  <c r="P878" i="27"/>
  <c r="P879" i="27"/>
  <c r="P880" i="27"/>
  <c r="P881" i="27"/>
  <c r="P882" i="27"/>
  <c r="P883" i="27"/>
  <c r="P884" i="27"/>
  <c r="P885" i="27"/>
  <c r="P886" i="27"/>
  <c r="P887" i="27"/>
  <c r="P888" i="27"/>
  <c r="P889" i="27"/>
  <c r="P890" i="27"/>
  <c r="P891" i="27"/>
  <c r="P892" i="27"/>
  <c r="P893" i="27"/>
  <c r="P894" i="27"/>
  <c r="P895" i="27"/>
  <c r="P896" i="27"/>
  <c r="P897" i="27"/>
  <c r="P898" i="27"/>
  <c r="P899" i="27"/>
  <c r="P900" i="27"/>
  <c r="P901" i="27"/>
  <c r="P902" i="27"/>
  <c r="P903" i="27"/>
  <c r="P904" i="27"/>
  <c r="P905" i="27"/>
  <c r="P906" i="27"/>
  <c r="P907" i="27"/>
  <c r="P908" i="27"/>
  <c r="P909" i="27"/>
  <c r="P910" i="27"/>
  <c r="P911" i="27"/>
  <c r="P912" i="27"/>
  <c r="P913" i="27"/>
  <c r="P914" i="27"/>
  <c r="P915" i="27"/>
  <c r="P916" i="27"/>
  <c r="P917" i="27"/>
  <c r="P918" i="27"/>
  <c r="P919" i="27"/>
  <c r="P920" i="27"/>
  <c r="P921" i="27"/>
  <c r="P922" i="27"/>
  <c r="P923" i="27"/>
  <c r="P924" i="27"/>
  <c r="P925" i="27"/>
  <c r="P926" i="27"/>
  <c r="P927" i="27"/>
  <c r="P928" i="27"/>
  <c r="P929" i="27"/>
  <c r="P930" i="27"/>
  <c r="P931" i="27"/>
  <c r="P932" i="27"/>
  <c r="P933" i="27"/>
  <c r="P934" i="27"/>
  <c r="P935" i="27"/>
  <c r="P936" i="27"/>
  <c r="P937" i="27"/>
  <c r="P938" i="27"/>
  <c r="P939" i="27"/>
  <c r="P940" i="27"/>
  <c r="P941" i="27"/>
  <c r="P942" i="27"/>
  <c r="P943" i="27"/>
  <c r="P944" i="27"/>
  <c r="P945" i="27"/>
  <c r="P946" i="27"/>
  <c r="P947" i="27"/>
  <c r="P948" i="27"/>
  <c r="P949" i="27"/>
  <c r="P950" i="27"/>
  <c r="P951" i="27"/>
  <c r="P952" i="27"/>
  <c r="P953" i="27"/>
  <c r="P954" i="27"/>
  <c r="P955" i="27"/>
  <c r="P956" i="27"/>
  <c r="P957" i="27"/>
  <c r="P958" i="27"/>
  <c r="P959" i="27"/>
  <c r="P960" i="27"/>
  <c r="P961" i="27"/>
  <c r="P962" i="27"/>
  <c r="P963" i="27"/>
  <c r="P964" i="27"/>
  <c r="P965" i="27"/>
  <c r="P966" i="27"/>
  <c r="P967" i="27"/>
  <c r="P968" i="27"/>
  <c r="P969" i="27"/>
  <c r="P970" i="27"/>
  <c r="P971" i="27"/>
  <c r="P972" i="27"/>
  <c r="P973" i="27"/>
  <c r="P974" i="27"/>
  <c r="P975" i="27"/>
  <c r="P976" i="27"/>
  <c r="P977" i="27"/>
  <c r="P978" i="27"/>
  <c r="P979" i="27"/>
  <c r="P980" i="27"/>
  <c r="P981" i="27"/>
  <c r="P982" i="27"/>
  <c r="P983" i="27"/>
  <c r="P984" i="27"/>
  <c r="P985" i="27"/>
  <c r="P986" i="27"/>
  <c r="P987" i="27"/>
  <c r="P988" i="27"/>
  <c r="P989" i="27"/>
  <c r="P990" i="27"/>
  <c r="P991" i="27"/>
  <c r="P992" i="27"/>
  <c r="P993" i="27"/>
  <c r="P994" i="27"/>
  <c r="P995" i="27"/>
  <c r="P996" i="27"/>
  <c r="P997" i="27"/>
  <c r="P998" i="27"/>
  <c r="P999" i="27"/>
  <c r="P1000" i="27"/>
  <c r="P1001" i="27"/>
  <c r="P1002" i="27"/>
  <c r="P1003" i="27"/>
  <c r="P1004" i="27"/>
  <c r="P1005" i="27"/>
  <c r="P1006" i="27"/>
  <c r="P1007" i="27"/>
  <c r="P1008" i="27"/>
  <c r="P1009" i="27"/>
  <c r="P1010" i="27"/>
  <c r="P1011" i="27"/>
  <c r="P1012" i="27"/>
  <c r="P1013" i="27"/>
  <c r="P1014" i="27"/>
  <c r="P1015" i="27"/>
  <c r="P1016" i="27"/>
  <c r="P1017" i="27"/>
  <c r="P1018" i="27"/>
  <c r="P1019" i="27"/>
  <c r="P1020" i="27"/>
  <c r="P1021" i="27"/>
  <c r="P1022" i="27"/>
  <c r="P1023" i="27"/>
  <c r="P1024" i="27"/>
  <c r="P1025" i="27"/>
  <c r="P1026" i="27"/>
  <c r="P1027" i="27"/>
  <c r="P1028" i="27"/>
  <c r="P1029" i="27"/>
  <c r="P1030" i="27"/>
  <c r="P1031" i="27"/>
  <c r="P1032" i="27"/>
  <c r="P1033" i="27"/>
  <c r="P1034" i="27"/>
  <c r="P1035" i="27"/>
  <c r="P1036" i="27"/>
  <c r="P1037" i="27"/>
  <c r="P1038" i="27"/>
  <c r="P1039" i="27"/>
  <c r="P1040" i="27"/>
  <c r="P1041" i="27"/>
  <c r="P1042" i="27"/>
  <c r="P1043" i="27"/>
  <c r="P1044" i="27"/>
  <c r="P1045" i="27"/>
  <c r="P1046" i="27"/>
  <c r="P1047" i="27"/>
  <c r="P1048" i="27"/>
  <c r="P1049" i="27"/>
  <c r="P1050" i="27"/>
  <c r="P1051" i="27"/>
  <c r="P1052" i="27"/>
  <c r="P1053" i="27"/>
  <c r="P1054" i="27"/>
  <c r="P1055" i="27"/>
  <c r="P1056" i="27"/>
  <c r="P1057" i="27"/>
  <c r="P1058" i="27"/>
  <c r="P1059" i="27"/>
  <c r="P1060" i="27"/>
  <c r="P1061" i="27"/>
  <c r="P1062" i="27"/>
  <c r="P1063" i="27"/>
  <c r="P1064" i="27"/>
  <c r="P1065" i="27"/>
  <c r="P1066" i="27"/>
  <c r="P1067" i="27"/>
  <c r="P1068" i="27"/>
  <c r="P1069" i="27"/>
  <c r="P1070" i="27"/>
  <c r="P1071" i="27"/>
  <c r="P1072" i="27"/>
  <c r="P1073" i="27"/>
  <c r="P1074" i="27"/>
  <c r="P1075" i="27"/>
  <c r="P1076" i="27"/>
  <c r="P1077" i="27"/>
  <c r="P1078" i="27"/>
  <c r="P1079" i="27"/>
  <c r="P1080" i="27"/>
  <c r="P1081" i="27"/>
  <c r="P1082" i="27"/>
  <c r="P1083" i="27"/>
  <c r="P1084" i="27"/>
  <c r="P1085" i="27"/>
  <c r="P1086" i="27"/>
  <c r="P1087" i="27"/>
  <c r="P1088" i="27"/>
  <c r="P1089" i="27"/>
  <c r="P1090" i="27"/>
  <c r="P1091" i="27"/>
  <c r="P1092" i="27"/>
  <c r="P1093" i="27"/>
  <c r="P1094" i="27"/>
  <c r="P1095" i="27"/>
  <c r="P1096" i="27"/>
  <c r="P1097" i="27"/>
  <c r="P1098" i="27"/>
  <c r="P1099" i="27"/>
  <c r="P1100" i="27"/>
  <c r="P1101" i="27"/>
  <c r="P1102" i="27"/>
  <c r="P1103" i="27"/>
  <c r="P1104" i="27"/>
  <c r="P1105" i="27"/>
  <c r="P1106" i="27"/>
  <c r="P1107" i="27"/>
  <c r="P1108" i="27"/>
  <c r="P1109" i="27"/>
  <c r="P1110" i="27"/>
  <c r="P1111" i="27"/>
  <c r="P1112" i="27"/>
  <c r="P1113" i="27"/>
  <c r="P1114" i="27"/>
  <c r="P1115" i="27"/>
  <c r="P1116" i="27"/>
  <c r="P1117" i="27"/>
  <c r="P1118" i="27"/>
  <c r="P1119" i="27"/>
  <c r="P1120" i="27"/>
  <c r="P1121" i="27"/>
  <c r="P1122" i="27"/>
  <c r="P1123" i="27"/>
  <c r="P1124" i="27"/>
  <c r="P1125" i="27"/>
  <c r="P1126" i="27"/>
  <c r="P1127" i="27"/>
  <c r="P1128" i="27"/>
  <c r="P1129" i="27"/>
  <c r="P1130" i="27"/>
  <c r="P1131" i="27"/>
  <c r="P1132" i="27"/>
  <c r="P1133" i="27"/>
  <c r="P1134" i="27"/>
  <c r="P1135" i="27"/>
  <c r="P1136" i="27"/>
  <c r="P1137" i="27"/>
  <c r="P1138" i="27"/>
  <c r="P1139" i="27"/>
  <c r="P1140" i="27"/>
  <c r="P1141" i="27"/>
  <c r="P1142" i="27"/>
  <c r="P1143" i="27"/>
  <c r="P1144" i="27"/>
  <c r="P1145" i="27"/>
  <c r="P1146" i="27"/>
  <c r="P1147" i="27"/>
  <c r="P1148" i="27"/>
  <c r="P1149" i="27"/>
  <c r="P1150" i="27"/>
  <c r="P1151" i="27"/>
  <c r="P1152" i="27"/>
  <c r="P1153" i="27"/>
  <c r="P1154" i="27"/>
  <c r="P1155" i="27"/>
  <c r="P1156" i="27"/>
  <c r="P1157" i="27"/>
  <c r="P1158" i="27"/>
  <c r="P1159" i="27"/>
  <c r="P1160" i="27"/>
  <c r="P1161" i="27"/>
  <c r="P1162" i="27"/>
  <c r="P1163" i="27"/>
  <c r="P1164" i="27"/>
  <c r="P1165" i="27"/>
  <c r="P1166" i="27"/>
  <c r="P1167" i="27"/>
  <c r="P1168" i="27"/>
  <c r="P1169" i="27"/>
  <c r="P1170" i="27"/>
  <c r="P1171" i="27"/>
  <c r="P1172" i="27"/>
  <c r="P1173" i="27"/>
  <c r="P1174" i="27"/>
  <c r="P1175" i="27"/>
  <c r="P1176" i="27"/>
  <c r="P1177" i="27"/>
  <c r="P1178" i="27"/>
  <c r="P1179" i="27"/>
  <c r="P1180" i="27"/>
  <c r="P1181" i="27"/>
  <c r="P1182" i="27"/>
  <c r="P1183" i="27"/>
  <c r="P1184" i="27"/>
  <c r="P1185" i="27"/>
  <c r="P1186" i="27"/>
  <c r="P1187" i="27"/>
  <c r="P1188" i="27"/>
  <c r="P1189" i="27"/>
  <c r="P1190" i="27"/>
  <c r="P1191" i="27"/>
  <c r="P1192" i="27"/>
  <c r="P1193" i="27"/>
  <c r="P1194" i="27"/>
  <c r="P1195" i="27"/>
  <c r="P1196" i="27"/>
  <c r="P1197" i="27"/>
  <c r="P1198" i="27"/>
  <c r="P1199" i="27"/>
  <c r="P1200" i="27"/>
  <c r="P1201" i="27"/>
  <c r="P1202" i="27"/>
  <c r="P1203" i="27"/>
  <c r="P1204" i="27"/>
  <c r="P1205" i="27"/>
  <c r="P1206" i="27"/>
  <c r="P1207" i="27"/>
  <c r="P1208" i="27"/>
  <c r="P1209" i="27"/>
  <c r="P1210" i="27"/>
  <c r="P1211" i="27"/>
  <c r="P1212" i="27"/>
  <c r="P1213" i="27"/>
  <c r="P1214" i="27"/>
  <c r="P1215" i="27"/>
  <c r="P1216" i="27"/>
  <c r="P1217" i="27"/>
  <c r="P1218" i="27"/>
  <c r="P1219" i="27"/>
  <c r="P1220" i="27"/>
  <c r="P1221" i="27"/>
  <c r="P1222" i="27"/>
  <c r="P1223" i="27"/>
  <c r="P1224" i="27"/>
  <c r="P1225" i="27"/>
  <c r="P1226" i="27"/>
  <c r="P1227" i="27"/>
  <c r="P1228" i="27"/>
  <c r="P1229" i="27"/>
  <c r="P1230" i="27"/>
  <c r="P1231" i="27"/>
  <c r="P1232" i="27"/>
  <c r="P1233" i="27"/>
  <c r="P1234" i="27"/>
  <c r="P1235" i="27"/>
  <c r="P1236" i="27"/>
  <c r="P1237" i="27"/>
  <c r="P1238" i="27"/>
  <c r="P1239" i="27"/>
  <c r="P1240" i="27"/>
  <c r="P1241" i="27"/>
  <c r="P1242" i="27"/>
  <c r="P1243" i="27"/>
  <c r="P1244" i="27"/>
  <c r="P1245" i="27"/>
  <c r="P1246" i="27"/>
  <c r="P1247" i="27"/>
  <c r="P1248" i="27"/>
  <c r="P1249" i="27"/>
  <c r="P1250" i="27"/>
  <c r="P1251" i="27"/>
  <c r="P1252" i="27"/>
  <c r="P1253" i="27"/>
  <c r="P1254" i="27"/>
  <c r="P1255" i="27"/>
  <c r="P1256" i="27"/>
  <c r="P1257" i="27"/>
  <c r="P1258" i="27"/>
  <c r="P1259" i="27"/>
  <c r="P1260" i="27"/>
  <c r="P1261" i="27"/>
  <c r="P1262" i="27"/>
  <c r="P1263" i="27"/>
  <c r="P1264" i="27"/>
  <c r="P1265" i="27"/>
  <c r="P1266" i="27"/>
  <c r="P1267" i="27"/>
  <c r="P1268" i="27"/>
  <c r="P1269" i="27"/>
  <c r="P1270" i="27"/>
  <c r="P1271" i="27"/>
  <c r="P1272" i="27"/>
  <c r="P1273" i="27"/>
  <c r="P1274" i="27"/>
  <c r="P1275" i="27"/>
  <c r="P1276" i="27"/>
  <c r="P1277" i="27"/>
  <c r="P1278" i="27"/>
  <c r="P1279" i="27"/>
  <c r="P1280" i="27"/>
  <c r="P1281" i="27"/>
  <c r="P1282" i="27"/>
  <c r="P1283" i="27"/>
  <c r="P1284" i="27"/>
  <c r="P1285" i="27"/>
  <c r="P1286" i="27"/>
  <c r="P1287" i="27"/>
  <c r="P1288" i="27"/>
  <c r="P1289" i="27"/>
  <c r="P1290" i="27"/>
  <c r="P1291" i="27"/>
  <c r="P1292" i="27"/>
  <c r="P1293" i="27"/>
  <c r="P1294" i="27"/>
  <c r="P1295" i="27"/>
  <c r="P1296" i="27"/>
  <c r="P1297" i="27"/>
  <c r="P1298" i="27"/>
  <c r="P1299" i="27"/>
  <c r="P1300" i="27"/>
  <c r="P1301" i="27"/>
  <c r="P1302" i="27"/>
  <c r="P1303" i="27"/>
  <c r="P1304" i="27"/>
  <c r="P1305" i="27"/>
  <c r="P1306" i="27"/>
  <c r="P1307" i="27"/>
  <c r="P1308" i="27"/>
  <c r="P1309" i="27"/>
  <c r="P1310" i="27"/>
  <c r="P1311" i="27"/>
  <c r="P1312" i="27"/>
  <c r="P1313" i="27"/>
  <c r="P1314" i="27"/>
  <c r="P1315" i="27"/>
  <c r="P1316" i="27"/>
  <c r="P1317" i="27"/>
  <c r="P1318" i="27"/>
  <c r="P1319" i="27"/>
  <c r="P1320" i="27"/>
  <c r="P1321" i="27"/>
  <c r="P1322" i="27"/>
  <c r="P1323" i="27"/>
  <c r="P1324" i="27"/>
  <c r="P1325" i="27"/>
  <c r="P1326" i="27"/>
  <c r="P1327" i="27"/>
  <c r="P1328" i="27"/>
  <c r="P1329" i="27"/>
  <c r="P1330" i="27"/>
  <c r="P1331" i="27"/>
  <c r="P1332" i="27"/>
  <c r="P1333" i="27"/>
  <c r="P1334" i="27"/>
  <c r="P1335" i="27"/>
  <c r="P1336" i="27"/>
  <c r="P1337" i="27"/>
  <c r="P1338" i="27"/>
  <c r="P1339" i="27"/>
  <c r="P1340" i="27"/>
  <c r="P1341" i="27"/>
  <c r="P1342" i="27"/>
  <c r="P1343" i="27"/>
  <c r="P1344" i="27"/>
  <c r="P1345" i="27"/>
  <c r="P1346" i="27"/>
  <c r="P1347" i="27"/>
  <c r="P1348" i="27"/>
  <c r="P1349" i="27"/>
  <c r="P1350" i="27"/>
  <c r="P1351" i="27"/>
  <c r="P1352" i="27"/>
  <c r="P1353" i="27"/>
  <c r="P1354" i="27"/>
  <c r="P1355" i="27"/>
  <c r="P1356" i="27"/>
  <c r="P1357" i="27"/>
  <c r="P1358" i="27"/>
  <c r="P1359" i="27"/>
  <c r="P1360" i="27"/>
  <c r="P1361" i="27"/>
  <c r="P1362" i="27"/>
  <c r="P1363" i="27"/>
  <c r="P1364" i="27"/>
  <c r="P1365" i="27"/>
  <c r="P1366" i="27"/>
  <c r="P1367" i="27"/>
  <c r="P1368" i="27"/>
  <c r="P1369" i="27"/>
  <c r="P1370" i="27"/>
  <c r="P1371" i="27"/>
  <c r="P1372" i="27"/>
  <c r="P1373" i="27"/>
  <c r="P1374" i="27"/>
  <c r="P1375" i="27"/>
  <c r="P1376" i="27"/>
  <c r="P1377" i="27"/>
  <c r="P1378" i="27"/>
  <c r="P1379" i="27"/>
  <c r="P1380" i="27"/>
  <c r="P1381" i="27"/>
  <c r="P1382" i="27"/>
  <c r="P1383" i="27"/>
  <c r="P1384" i="27"/>
  <c r="P1385" i="27"/>
  <c r="P1386" i="27"/>
  <c r="P1387" i="27"/>
  <c r="P1388" i="27"/>
  <c r="P1389" i="27"/>
  <c r="P1390" i="27"/>
  <c r="P1391" i="27"/>
  <c r="P1392" i="27"/>
  <c r="P1393" i="27"/>
  <c r="P1394" i="27"/>
  <c r="P1395" i="27"/>
  <c r="P1396" i="27"/>
  <c r="P1397" i="27"/>
  <c r="P1398" i="27"/>
  <c r="P1399" i="27"/>
  <c r="P1400" i="27"/>
  <c r="P1401" i="27"/>
  <c r="P1402" i="27"/>
  <c r="P1403" i="27"/>
  <c r="P1404" i="27"/>
  <c r="P1405" i="27"/>
  <c r="P1406" i="27"/>
  <c r="P1407" i="27"/>
  <c r="P1408" i="27"/>
  <c r="P1409" i="27"/>
  <c r="P1410" i="27"/>
  <c r="P1411" i="27"/>
  <c r="P1412" i="27"/>
  <c r="P1413" i="27"/>
  <c r="P1414" i="27"/>
  <c r="P1415" i="27"/>
  <c r="P1416" i="27"/>
  <c r="P1417" i="27"/>
  <c r="P1418" i="27"/>
  <c r="P1419" i="27"/>
  <c r="P1420" i="27"/>
  <c r="P1421" i="27"/>
  <c r="P1422" i="27"/>
  <c r="P1423" i="27"/>
  <c r="P1424" i="27"/>
  <c r="P1425" i="27"/>
  <c r="P1426" i="27"/>
  <c r="P1427" i="27"/>
  <c r="P1428" i="27"/>
  <c r="P1429" i="27"/>
  <c r="P1430" i="27"/>
  <c r="P1431" i="27"/>
  <c r="P1432" i="27"/>
  <c r="P1433" i="27"/>
  <c r="P1434" i="27"/>
  <c r="P1435" i="27"/>
  <c r="P1436" i="27"/>
  <c r="P1437" i="27"/>
  <c r="P1438" i="27"/>
  <c r="P1439" i="27"/>
  <c r="P1440" i="27"/>
  <c r="P1441" i="27"/>
  <c r="P1442" i="27"/>
  <c r="P1443" i="27"/>
  <c r="P1444" i="27"/>
  <c r="P1445" i="27"/>
  <c r="P1446" i="27"/>
  <c r="P1447" i="27"/>
  <c r="P1448" i="27"/>
  <c r="P1449" i="27"/>
  <c r="P1450" i="27"/>
  <c r="P1451" i="27"/>
  <c r="P1452" i="27"/>
  <c r="P1453" i="27"/>
  <c r="P1454" i="27"/>
  <c r="P1455" i="27"/>
  <c r="P1456" i="27"/>
  <c r="P1457" i="27"/>
  <c r="P1458" i="27"/>
  <c r="P1459" i="27"/>
  <c r="P1460" i="27"/>
  <c r="P1461" i="27"/>
  <c r="P1462" i="27"/>
  <c r="P1463" i="27"/>
  <c r="P1464" i="27"/>
  <c r="P1465" i="27"/>
  <c r="P1466" i="27"/>
  <c r="P1467" i="27"/>
  <c r="P1468" i="27"/>
  <c r="P1469" i="27"/>
  <c r="P1470" i="27"/>
  <c r="P1471" i="27"/>
  <c r="P1472" i="27"/>
  <c r="P1473" i="27"/>
  <c r="P1474" i="27"/>
  <c r="P1475" i="27"/>
  <c r="P1476" i="27"/>
  <c r="P1477" i="27"/>
  <c r="P1478" i="27"/>
  <c r="P1479" i="27"/>
  <c r="P1480" i="27"/>
  <c r="P1481" i="27"/>
  <c r="P1482" i="27"/>
  <c r="P1483" i="27"/>
  <c r="P1484" i="27"/>
  <c r="P1485" i="27"/>
  <c r="P1486" i="27"/>
  <c r="P1487" i="27"/>
  <c r="P1488" i="27"/>
  <c r="P1489" i="27"/>
  <c r="P1490" i="27"/>
  <c r="P1491" i="27"/>
  <c r="P1492" i="27"/>
  <c r="P1493" i="27"/>
  <c r="P1494" i="27"/>
  <c r="P1495" i="27"/>
  <c r="P1496" i="27"/>
  <c r="P1497" i="27"/>
  <c r="P1498" i="27"/>
  <c r="P1499" i="27"/>
  <c r="P1500" i="27"/>
  <c r="P1501" i="27"/>
  <c r="P1502" i="27"/>
  <c r="P1503" i="27"/>
  <c r="P1504" i="27"/>
  <c r="P1505" i="27"/>
  <c r="P1506" i="27"/>
  <c r="P1507" i="27"/>
  <c r="P1508" i="27"/>
  <c r="P1509" i="27"/>
  <c r="P1510" i="27"/>
  <c r="P1511" i="27"/>
  <c r="P1512" i="27"/>
  <c r="P1513" i="27"/>
  <c r="P1514" i="27"/>
  <c r="P1515" i="27"/>
  <c r="P1516" i="27"/>
  <c r="P1517" i="27"/>
  <c r="P1518" i="27"/>
  <c r="P1519" i="27"/>
  <c r="P1520" i="27"/>
  <c r="P1521" i="27"/>
  <c r="P1522" i="27"/>
  <c r="P1523" i="27"/>
  <c r="P1524" i="27"/>
  <c r="P1525" i="27"/>
  <c r="P1526" i="27"/>
  <c r="P1527" i="27"/>
  <c r="P1528" i="27"/>
  <c r="P1529" i="27"/>
  <c r="P1530" i="27"/>
  <c r="P1531" i="27"/>
  <c r="P1532" i="27"/>
  <c r="P1533" i="27"/>
  <c r="P1534" i="27"/>
  <c r="P1535" i="27"/>
  <c r="P1536" i="27"/>
  <c r="P1537" i="27"/>
  <c r="P1538" i="27"/>
  <c r="P1539" i="27"/>
  <c r="P1540" i="27"/>
  <c r="P1541" i="27"/>
  <c r="P1542" i="27"/>
  <c r="P1543" i="27"/>
  <c r="P1544" i="27"/>
  <c r="P1545" i="27"/>
  <c r="P1546" i="27"/>
  <c r="P1547" i="27"/>
  <c r="P1548" i="27"/>
  <c r="P1549" i="27"/>
  <c r="P1550" i="27"/>
  <c r="P1551" i="27"/>
  <c r="P1552" i="27"/>
  <c r="P1553" i="27"/>
  <c r="P1554" i="27"/>
  <c r="P1555" i="27"/>
  <c r="P1556" i="27"/>
  <c r="P1557" i="27"/>
  <c r="P1558" i="27"/>
  <c r="P1559" i="27"/>
  <c r="P1560" i="27"/>
  <c r="P1561" i="27"/>
  <c r="P1562" i="27"/>
  <c r="P1563" i="27"/>
  <c r="P1564" i="27"/>
  <c r="P1565" i="27"/>
  <c r="P1566" i="27"/>
  <c r="P1567" i="27"/>
  <c r="P1568" i="27"/>
  <c r="P1569" i="27"/>
  <c r="P1570" i="27"/>
  <c r="P1571" i="27"/>
  <c r="P1572" i="27"/>
  <c r="P1573" i="27"/>
  <c r="P1574" i="27"/>
  <c r="P1575" i="27"/>
  <c r="P1576" i="27"/>
  <c r="P1577" i="27"/>
  <c r="P1578" i="27"/>
  <c r="P1579" i="27"/>
  <c r="P1580" i="27"/>
  <c r="P1581" i="27"/>
  <c r="P1582" i="27"/>
  <c r="P1583" i="27"/>
  <c r="P1584" i="27"/>
  <c r="P1585" i="27"/>
  <c r="P1586" i="27"/>
  <c r="P1587" i="27"/>
  <c r="P1588" i="27"/>
  <c r="P1589" i="27"/>
  <c r="P1590" i="27"/>
  <c r="P1591" i="27"/>
  <c r="P1592" i="27"/>
  <c r="P1593" i="27"/>
  <c r="P1594" i="27"/>
  <c r="P1595" i="27"/>
  <c r="P1596" i="27"/>
  <c r="P1597" i="27"/>
  <c r="P1598" i="27"/>
  <c r="P1599" i="27"/>
  <c r="P1600" i="27"/>
  <c r="P1601" i="27"/>
  <c r="P1602" i="27"/>
  <c r="P1603" i="27"/>
  <c r="P1604" i="27"/>
  <c r="P1605" i="27"/>
  <c r="P1606" i="27"/>
  <c r="P1607" i="27"/>
  <c r="P1608" i="27"/>
  <c r="P1609" i="27"/>
  <c r="P1610" i="27"/>
  <c r="P1611" i="27"/>
  <c r="P1612" i="27"/>
  <c r="P1613" i="27"/>
  <c r="P1614" i="27"/>
  <c r="P1615" i="27"/>
  <c r="P1616" i="27"/>
  <c r="P1617" i="27"/>
  <c r="P1618" i="27"/>
  <c r="P1619" i="27"/>
  <c r="P1620" i="27"/>
  <c r="P1621" i="27"/>
  <c r="P1622" i="27"/>
  <c r="P1623" i="27"/>
  <c r="P1624" i="27"/>
  <c r="P1625" i="27"/>
  <c r="P1626" i="27"/>
  <c r="P1627" i="27"/>
  <c r="P1628" i="27"/>
  <c r="P1629" i="27"/>
  <c r="P1630" i="27"/>
  <c r="P1631" i="27"/>
  <c r="P1632" i="27"/>
  <c r="P1633" i="27"/>
  <c r="P1634" i="27"/>
  <c r="P1635" i="27"/>
  <c r="P1636" i="27"/>
  <c r="P1637" i="27"/>
  <c r="P1638" i="27"/>
  <c r="P1639" i="27"/>
  <c r="P1640" i="27"/>
  <c r="P1641" i="27"/>
  <c r="P1642" i="27"/>
  <c r="P1643" i="27"/>
  <c r="P1644" i="27"/>
  <c r="P1645" i="27"/>
  <c r="P1646" i="27"/>
  <c r="P1647" i="27"/>
  <c r="P1648" i="27"/>
  <c r="P1649" i="27"/>
  <c r="P1650" i="27"/>
  <c r="P1651" i="27"/>
  <c r="P1652" i="27"/>
  <c r="P1653" i="27"/>
  <c r="P1654" i="27"/>
  <c r="P1655" i="27"/>
  <c r="P1656" i="27"/>
  <c r="P1657" i="27"/>
  <c r="P1658" i="27"/>
  <c r="P1659" i="27"/>
  <c r="P1660" i="27"/>
  <c r="P1661" i="27"/>
  <c r="P1662" i="27"/>
  <c r="P1663" i="27"/>
  <c r="P1664" i="27"/>
  <c r="P1665" i="27"/>
  <c r="P1666" i="27"/>
  <c r="P1667" i="27"/>
  <c r="P1668" i="27"/>
  <c r="P1669" i="27"/>
  <c r="P1670" i="27"/>
  <c r="P1671" i="27"/>
  <c r="P1672" i="27"/>
  <c r="P1673" i="27"/>
  <c r="P1674" i="27"/>
  <c r="P1675" i="27"/>
  <c r="P1676" i="27"/>
  <c r="P1677" i="27"/>
  <c r="P1678" i="27"/>
  <c r="P1679" i="27"/>
  <c r="P1680" i="27"/>
  <c r="P1681" i="27"/>
  <c r="P1682" i="27"/>
  <c r="P1683" i="27"/>
  <c r="P1684" i="27"/>
  <c r="P1685" i="27"/>
  <c r="P1686" i="27"/>
  <c r="P1687" i="27"/>
  <c r="P1688" i="27"/>
  <c r="P1689" i="27"/>
  <c r="P1690" i="27"/>
  <c r="P1691" i="27"/>
  <c r="P1692" i="27"/>
  <c r="P1693" i="27"/>
  <c r="P1694" i="27"/>
  <c r="P1695" i="27"/>
  <c r="P1696" i="27"/>
  <c r="P1697" i="27"/>
  <c r="P1698" i="27"/>
  <c r="P1699" i="27"/>
  <c r="P1700" i="27"/>
  <c r="P1701" i="27"/>
  <c r="P1702" i="27"/>
  <c r="P1703" i="27"/>
  <c r="P1704" i="27"/>
  <c r="P1705" i="27"/>
  <c r="P1706" i="27"/>
  <c r="P1707" i="27"/>
  <c r="P1708" i="27"/>
  <c r="P1709" i="27"/>
  <c r="P1710" i="27"/>
  <c r="P1711" i="27"/>
  <c r="P1712" i="27"/>
  <c r="P1713" i="27"/>
  <c r="P1714" i="27"/>
  <c r="P1715" i="27"/>
  <c r="P1716" i="27"/>
  <c r="P1717" i="27"/>
  <c r="P1718" i="27"/>
  <c r="P1719" i="27"/>
  <c r="P1720" i="27"/>
  <c r="P1721" i="27"/>
  <c r="P1722" i="27"/>
  <c r="P1723" i="27"/>
  <c r="P1724" i="27"/>
  <c r="P1725" i="27"/>
  <c r="P1726" i="27"/>
  <c r="P1727" i="27"/>
  <c r="P1728" i="27"/>
  <c r="P1729" i="27"/>
  <c r="P1730" i="27"/>
  <c r="P1731" i="27"/>
  <c r="P1732" i="27"/>
  <c r="P1733" i="27"/>
  <c r="P1734" i="27"/>
  <c r="P1735" i="27"/>
  <c r="P1736" i="27"/>
  <c r="P1737" i="27"/>
  <c r="P1738" i="27"/>
  <c r="P1739" i="27"/>
  <c r="P1740" i="27"/>
  <c r="P1741" i="27"/>
  <c r="P1742" i="27"/>
  <c r="P1743" i="27"/>
  <c r="P1744" i="27"/>
  <c r="P1745" i="27"/>
  <c r="P1746" i="27"/>
  <c r="P1747" i="27"/>
  <c r="P1748" i="27"/>
  <c r="P1749" i="27"/>
  <c r="P1750" i="27"/>
  <c r="P1751" i="27"/>
  <c r="P1752" i="27"/>
  <c r="P1753" i="27"/>
  <c r="P1754" i="27"/>
  <c r="P1755" i="27"/>
  <c r="P1756" i="27"/>
  <c r="P1757" i="27"/>
  <c r="P1758" i="27"/>
  <c r="P1759" i="27"/>
  <c r="P1760" i="27"/>
  <c r="P1761" i="27"/>
  <c r="P1762" i="27"/>
  <c r="P1763" i="27"/>
  <c r="P1764" i="27"/>
  <c r="P1765" i="27"/>
  <c r="P1766" i="27"/>
  <c r="P1767" i="27"/>
  <c r="P1768" i="27"/>
  <c r="P1769" i="27"/>
  <c r="P1770" i="27"/>
  <c r="P1771" i="27"/>
  <c r="P1772" i="27"/>
  <c r="P1773" i="27"/>
  <c r="P1774" i="27"/>
  <c r="P1775" i="27"/>
  <c r="P1776" i="27"/>
  <c r="P1777" i="27"/>
  <c r="P1778" i="27"/>
  <c r="P1779" i="27"/>
  <c r="P1780" i="27"/>
  <c r="P1781" i="27"/>
  <c r="P1782" i="27"/>
  <c r="P1783" i="27"/>
  <c r="P1784" i="27"/>
  <c r="P1785" i="27"/>
  <c r="P1786" i="27"/>
  <c r="P1787" i="27"/>
  <c r="P1788" i="27"/>
  <c r="P1789" i="27"/>
  <c r="P1790" i="27"/>
  <c r="P1791" i="27"/>
  <c r="P1792" i="27"/>
  <c r="P1793" i="27"/>
  <c r="P1794" i="27"/>
  <c r="P1795" i="27"/>
  <c r="P1796" i="27"/>
  <c r="P1797" i="27"/>
  <c r="P1798" i="27"/>
  <c r="P1799" i="27"/>
  <c r="P1800" i="27"/>
  <c r="P1801" i="27"/>
  <c r="P1802" i="27"/>
  <c r="P1803" i="27"/>
  <c r="P1804" i="27"/>
  <c r="P1805" i="27"/>
  <c r="P1806" i="27"/>
  <c r="P1807" i="27"/>
  <c r="P1808" i="27"/>
  <c r="P1809" i="27"/>
  <c r="P1810" i="27"/>
  <c r="P1811" i="27"/>
  <c r="P1812" i="27"/>
  <c r="P1813" i="27"/>
  <c r="P1814" i="27"/>
  <c r="P1815" i="27"/>
  <c r="P1816" i="27"/>
  <c r="P1817" i="27"/>
  <c r="P1818" i="27"/>
  <c r="P1819" i="27"/>
  <c r="P1820" i="27"/>
  <c r="P1821" i="27"/>
  <c r="P1822" i="27"/>
  <c r="P1823" i="27"/>
  <c r="P1824" i="27"/>
  <c r="P1825" i="27"/>
  <c r="P1826" i="27"/>
  <c r="P1827" i="27"/>
  <c r="P1828" i="27"/>
  <c r="P1829" i="27"/>
  <c r="P1830" i="27"/>
  <c r="P1831" i="27"/>
  <c r="P1832" i="27"/>
  <c r="P1833" i="27"/>
  <c r="P1834" i="27"/>
  <c r="P1835" i="27"/>
  <c r="P1836" i="27"/>
  <c r="P1837" i="27"/>
  <c r="P1838" i="27"/>
  <c r="P1839" i="27"/>
  <c r="P1840" i="27"/>
  <c r="P1841" i="27"/>
  <c r="P1842" i="27"/>
  <c r="P1843" i="27"/>
  <c r="P1844" i="27"/>
  <c r="P1845" i="27"/>
  <c r="P1846" i="27"/>
  <c r="P1847" i="27"/>
  <c r="P1848" i="27"/>
  <c r="P1849" i="27"/>
  <c r="P1850" i="27"/>
  <c r="P1851" i="27"/>
  <c r="P1852" i="27"/>
  <c r="P1853" i="27"/>
  <c r="P1854" i="27"/>
  <c r="P1855" i="27"/>
  <c r="P1856" i="27"/>
  <c r="P1857" i="27"/>
  <c r="P1858" i="27"/>
  <c r="P1859" i="27"/>
  <c r="P1860" i="27"/>
  <c r="P1861" i="27"/>
  <c r="P1862" i="27"/>
  <c r="P1863" i="27"/>
  <c r="P1864" i="27"/>
  <c r="P1865" i="27"/>
  <c r="P1866" i="27"/>
  <c r="P1867" i="27"/>
  <c r="P1868" i="27"/>
  <c r="P1869" i="27"/>
  <c r="P1870" i="27"/>
  <c r="P1871" i="27"/>
  <c r="P1872" i="27"/>
  <c r="P1873" i="27"/>
  <c r="P1874" i="27"/>
  <c r="P1875" i="27"/>
  <c r="P1876" i="27"/>
  <c r="P1877" i="27"/>
  <c r="P1878" i="27"/>
  <c r="P1879" i="27"/>
  <c r="P1880" i="27"/>
  <c r="P1881" i="27"/>
  <c r="P1882" i="27"/>
  <c r="P1883" i="27"/>
  <c r="P1884" i="27"/>
  <c r="P1885" i="27"/>
  <c r="P1886" i="27"/>
  <c r="P1887" i="27"/>
  <c r="P1888" i="27"/>
  <c r="P1889" i="27"/>
  <c r="P1890" i="27"/>
  <c r="P1891" i="27"/>
  <c r="P1892" i="27"/>
  <c r="P1893" i="27"/>
  <c r="P1894" i="27"/>
  <c r="P1895" i="27"/>
  <c r="P1896" i="27"/>
  <c r="P1897" i="27"/>
  <c r="P1898" i="27"/>
  <c r="P1899" i="27"/>
  <c r="P1900" i="27"/>
  <c r="P1901" i="27"/>
  <c r="P1902" i="27"/>
  <c r="P1903" i="27"/>
  <c r="P1904" i="27"/>
  <c r="P1905" i="27"/>
  <c r="P1906" i="27"/>
  <c r="P1907" i="27"/>
  <c r="P1908" i="27"/>
  <c r="P1909" i="27"/>
  <c r="P1910" i="27"/>
  <c r="P1911" i="27"/>
  <c r="P1912" i="27"/>
  <c r="P1913" i="27"/>
  <c r="P1914" i="27"/>
  <c r="P1915" i="27"/>
  <c r="P1916" i="27"/>
  <c r="P1917" i="27"/>
  <c r="P1918" i="27"/>
  <c r="P1919" i="27"/>
  <c r="P1920" i="27"/>
  <c r="P1921" i="27"/>
  <c r="P1922" i="27"/>
  <c r="P1923" i="27"/>
  <c r="P1924" i="27"/>
  <c r="P1925" i="27"/>
  <c r="P1926" i="27"/>
  <c r="P1927" i="27"/>
  <c r="P1928" i="27"/>
  <c r="P1929" i="27"/>
  <c r="P1930" i="27"/>
  <c r="P1931" i="27"/>
  <c r="P1932" i="27"/>
  <c r="P1933" i="27"/>
  <c r="P1934" i="27"/>
  <c r="P1935" i="27"/>
  <c r="P1936" i="27"/>
  <c r="P1937" i="27"/>
  <c r="P1938" i="27"/>
  <c r="P1939" i="27"/>
  <c r="P1940" i="27"/>
  <c r="P1941" i="27"/>
  <c r="P1942" i="27"/>
  <c r="P1943" i="27"/>
  <c r="P1944" i="27"/>
  <c r="P1945" i="27"/>
  <c r="P1946" i="27"/>
  <c r="P1947" i="27"/>
  <c r="P1948" i="27"/>
  <c r="P1949" i="27"/>
  <c r="P1950" i="27"/>
  <c r="P1951" i="27"/>
  <c r="P1952" i="27"/>
  <c r="P1953" i="27"/>
  <c r="P1954" i="27"/>
  <c r="P1955" i="27"/>
  <c r="P1956" i="27"/>
  <c r="P1957" i="27"/>
  <c r="P1958" i="27"/>
  <c r="P1959" i="27"/>
  <c r="P1960" i="27"/>
  <c r="P1961" i="27"/>
  <c r="P1962" i="27"/>
  <c r="P1963" i="27"/>
  <c r="P1964" i="27"/>
  <c r="P1965" i="27"/>
  <c r="P1966" i="27"/>
  <c r="P1967" i="27"/>
  <c r="P1968" i="27"/>
  <c r="P1969" i="27"/>
  <c r="P1970" i="27"/>
  <c r="P1971" i="27"/>
  <c r="P1972" i="27"/>
  <c r="P1973" i="27"/>
  <c r="P1974" i="27"/>
  <c r="P1975" i="27"/>
  <c r="P1976" i="27"/>
  <c r="P1977" i="27"/>
  <c r="P1978" i="27"/>
  <c r="P1979" i="27"/>
  <c r="P1980" i="27"/>
  <c r="P1981" i="27"/>
  <c r="P1982" i="27"/>
  <c r="P1983" i="27"/>
  <c r="P1984" i="27"/>
  <c r="P1985" i="27"/>
  <c r="P1986" i="27"/>
  <c r="P1987" i="27"/>
  <c r="P1988" i="27"/>
  <c r="P1989" i="27"/>
  <c r="P1990" i="27"/>
  <c r="P1991" i="27"/>
  <c r="P1992" i="27"/>
  <c r="P1993" i="27"/>
  <c r="P1994" i="27"/>
  <c r="P1995" i="27"/>
  <c r="P1996" i="27"/>
  <c r="P1997" i="27"/>
  <c r="P1998" i="27"/>
  <c r="P1999" i="27"/>
  <c r="P2000" i="27"/>
  <c r="P2001" i="27"/>
  <c r="P2002" i="27"/>
  <c r="P2003" i="27"/>
  <c r="P2004" i="27"/>
  <c r="P2005" i="27"/>
  <c r="P2006" i="27"/>
  <c r="P2007" i="27"/>
  <c r="P2008" i="27"/>
  <c r="P2009" i="27"/>
  <c r="P2010" i="27"/>
  <c r="P2011" i="27"/>
  <c r="P2012" i="27"/>
  <c r="P2013" i="27"/>
  <c r="P2014" i="27"/>
  <c r="P2015" i="27"/>
  <c r="P2016" i="27"/>
  <c r="P2017" i="27"/>
  <c r="P2018" i="27"/>
  <c r="P2019" i="27"/>
  <c r="P2020" i="27"/>
  <c r="P2021" i="27"/>
  <c r="P2022" i="27"/>
  <c r="P2023" i="27"/>
  <c r="P2024" i="27"/>
  <c r="P2025" i="27"/>
  <c r="P2026" i="27"/>
  <c r="P2027" i="27"/>
  <c r="P2028" i="27"/>
  <c r="P2029" i="27"/>
  <c r="P2030" i="27"/>
  <c r="P2031" i="27"/>
  <c r="P2032" i="27"/>
  <c r="P2033" i="27"/>
  <c r="P2034" i="27"/>
  <c r="P2035" i="27"/>
  <c r="P2036" i="27"/>
  <c r="P2037" i="27"/>
  <c r="P2038" i="27"/>
  <c r="P2039" i="27"/>
  <c r="P2040" i="27"/>
  <c r="P2041" i="27"/>
  <c r="P2042" i="27"/>
  <c r="P2043" i="27"/>
  <c r="P2044" i="27"/>
  <c r="P2045" i="27"/>
  <c r="P2046" i="27"/>
  <c r="P2047" i="27"/>
  <c r="P2048" i="27"/>
  <c r="P2049" i="27"/>
  <c r="P2050" i="27"/>
  <c r="P2051" i="27"/>
  <c r="P2052" i="27"/>
  <c r="P2053" i="27"/>
  <c r="P2054" i="27"/>
  <c r="P2055" i="27"/>
  <c r="P2056" i="27"/>
  <c r="P2057" i="27"/>
  <c r="P2058" i="27"/>
  <c r="P2059" i="27"/>
  <c r="P2060" i="27"/>
  <c r="P2061" i="27"/>
  <c r="P2062" i="27"/>
  <c r="P2063" i="27"/>
  <c r="P2064" i="27"/>
  <c r="P2065" i="27"/>
  <c r="P2066" i="27"/>
  <c r="P2067" i="27"/>
  <c r="P2068" i="27"/>
  <c r="P2069" i="27"/>
  <c r="P2070" i="27"/>
  <c r="P2071" i="27"/>
  <c r="P2072" i="27"/>
  <c r="P2073" i="27"/>
  <c r="P2074" i="27"/>
  <c r="P2075" i="27"/>
  <c r="P2076" i="27"/>
  <c r="P2077" i="27"/>
  <c r="P2078" i="27"/>
  <c r="P2079" i="27"/>
  <c r="P2080" i="27"/>
  <c r="P2081" i="27"/>
  <c r="P2082" i="27"/>
  <c r="P2083" i="27"/>
  <c r="P2084" i="27"/>
  <c r="P2085" i="27"/>
  <c r="P2086" i="27"/>
  <c r="P2087" i="27"/>
  <c r="P2088" i="27"/>
  <c r="P2089" i="27"/>
  <c r="P2090" i="27"/>
  <c r="P2091" i="27"/>
  <c r="P2092" i="27"/>
  <c r="P2093" i="27"/>
  <c r="P2094" i="27"/>
  <c r="P2095" i="27"/>
  <c r="P2096" i="27"/>
  <c r="P2097" i="27"/>
  <c r="P2098" i="27"/>
  <c r="P2099" i="27"/>
  <c r="P2100" i="27"/>
  <c r="P2101" i="27"/>
  <c r="P2102" i="27"/>
  <c r="P2103" i="27"/>
  <c r="P2104" i="27"/>
  <c r="P2105" i="27"/>
  <c r="P2106" i="27"/>
  <c r="P2107" i="27"/>
  <c r="P2108" i="27"/>
  <c r="P2109" i="27"/>
  <c r="P2110" i="27"/>
  <c r="P2111" i="27"/>
  <c r="P2112" i="27"/>
  <c r="P2113" i="27"/>
  <c r="P2114" i="27"/>
  <c r="P2115" i="27"/>
  <c r="P2116" i="27"/>
  <c r="P2117" i="27"/>
  <c r="P2118" i="27"/>
  <c r="P2119" i="27"/>
  <c r="P2120" i="27"/>
  <c r="P2121" i="27"/>
  <c r="P2122" i="27"/>
  <c r="P2123" i="27"/>
  <c r="P2124" i="27"/>
  <c r="P2125" i="27"/>
  <c r="P2126" i="27"/>
  <c r="P2127" i="27"/>
  <c r="P2128" i="27"/>
  <c r="P2129" i="27"/>
  <c r="P2130" i="27"/>
  <c r="P2131" i="27"/>
  <c r="P2132" i="27"/>
  <c r="P2133" i="27"/>
  <c r="P2134" i="27"/>
  <c r="P2135" i="27"/>
  <c r="P2136" i="27"/>
  <c r="P2137" i="27"/>
  <c r="P2138" i="27"/>
  <c r="P2139" i="27"/>
  <c r="P2140" i="27"/>
  <c r="P2141" i="27"/>
  <c r="P2142" i="27"/>
  <c r="P2143" i="27"/>
  <c r="P2144" i="27"/>
  <c r="P2145" i="27"/>
  <c r="P2146" i="27"/>
  <c r="P2147" i="27"/>
  <c r="P2148" i="27"/>
  <c r="P2149" i="27"/>
  <c r="P2150" i="27"/>
  <c r="P2151" i="27"/>
  <c r="P2152" i="27"/>
  <c r="P2153" i="27"/>
  <c r="P2154" i="27"/>
  <c r="P2155" i="27"/>
  <c r="P2156" i="27"/>
  <c r="P2157" i="27"/>
  <c r="P2158" i="27"/>
  <c r="P2159" i="27"/>
  <c r="P2160" i="27"/>
  <c r="P2161" i="27"/>
  <c r="P2162" i="27"/>
  <c r="P2163" i="27"/>
  <c r="P2164" i="27"/>
  <c r="P2165" i="27"/>
  <c r="P2166" i="27"/>
  <c r="P2167" i="27"/>
  <c r="P2168" i="27"/>
  <c r="P2169" i="27"/>
  <c r="P2170" i="27"/>
  <c r="P2171" i="27"/>
  <c r="P2172" i="27"/>
  <c r="P2173" i="27"/>
  <c r="P2174" i="27"/>
  <c r="P2175" i="27"/>
  <c r="P2176" i="27"/>
  <c r="P2177" i="27"/>
  <c r="P2178" i="27"/>
  <c r="P2179" i="27"/>
  <c r="P2180" i="27"/>
  <c r="P2181" i="27"/>
  <c r="P2182" i="27"/>
  <c r="P2183" i="27"/>
  <c r="P2184" i="27"/>
  <c r="P2185" i="27"/>
  <c r="P2186" i="27"/>
  <c r="P2187" i="27"/>
  <c r="P2188" i="27"/>
  <c r="P2189" i="27"/>
  <c r="P2190" i="27"/>
  <c r="P2191" i="27"/>
  <c r="P2192" i="27"/>
  <c r="P2193" i="27"/>
  <c r="P2194" i="27"/>
  <c r="P2195" i="27"/>
  <c r="P2196" i="27"/>
  <c r="P2197" i="27"/>
  <c r="P2198" i="27"/>
  <c r="P2199" i="27"/>
  <c r="P2200" i="27"/>
  <c r="P2201" i="27"/>
  <c r="P2202" i="27"/>
  <c r="P2203" i="27"/>
  <c r="P2204" i="27"/>
  <c r="P2205" i="27"/>
  <c r="P2206" i="27"/>
  <c r="P2207" i="27"/>
  <c r="P2208" i="27"/>
  <c r="P2209" i="27"/>
  <c r="P2210" i="27"/>
  <c r="P2211" i="27"/>
  <c r="P2212" i="27"/>
  <c r="P2213" i="27"/>
  <c r="P2214" i="27"/>
  <c r="P2215" i="27"/>
  <c r="P2216" i="27"/>
  <c r="P2217" i="27"/>
  <c r="P2218" i="27"/>
  <c r="P2219" i="27"/>
  <c r="P2220" i="27"/>
  <c r="P2221" i="27"/>
  <c r="P2222" i="27"/>
  <c r="P2223" i="27"/>
  <c r="P2224" i="27"/>
  <c r="P2225" i="27"/>
  <c r="P2226" i="27"/>
  <c r="P2227" i="27"/>
  <c r="P2228" i="27"/>
  <c r="P2229" i="27"/>
  <c r="P2230" i="27"/>
  <c r="P2231" i="27"/>
  <c r="P2232" i="27"/>
  <c r="P2233" i="27"/>
  <c r="P2234" i="27"/>
  <c r="P2235" i="27"/>
  <c r="P2236" i="27"/>
  <c r="P2237" i="27"/>
  <c r="P2238" i="27"/>
  <c r="P2239" i="27"/>
  <c r="P2240" i="27"/>
  <c r="P2241" i="27"/>
  <c r="P2242" i="27"/>
  <c r="P2243" i="27"/>
  <c r="P2244" i="27"/>
  <c r="P2245" i="27"/>
  <c r="P2246" i="27"/>
  <c r="P2247" i="27"/>
  <c r="P2248" i="27"/>
  <c r="P2249" i="27"/>
  <c r="P2250" i="27"/>
  <c r="P2251" i="27"/>
  <c r="P2252" i="27"/>
  <c r="P2253" i="27"/>
  <c r="P2254" i="27"/>
  <c r="P2255" i="27"/>
  <c r="P2256" i="27"/>
  <c r="P2257" i="27"/>
  <c r="P2258" i="27"/>
  <c r="P2259" i="27"/>
  <c r="P2260" i="27"/>
  <c r="P2261" i="27"/>
  <c r="P2262" i="27"/>
  <c r="P2263" i="27"/>
  <c r="P2264" i="27"/>
  <c r="P2265" i="27"/>
  <c r="P2266" i="27"/>
  <c r="P2267" i="27"/>
  <c r="P2268" i="27"/>
  <c r="P2269" i="27"/>
  <c r="P2270" i="27"/>
  <c r="P2271" i="27"/>
  <c r="P2272" i="27"/>
  <c r="P2273" i="27"/>
  <c r="P2274" i="27"/>
  <c r="P2275" i="27"/>
  <c r="P2276" i="27"/>
  <c r="P2277" i="27"/>
  <c r="P2278" i="27"/>
  <c r="P2279" i="27"/>
  <c r="P2280" i="27"/>
  <c r="P2281" i="27"/>
  <c r="P2282" i="27"/>
  <c r="P2283" i="27"/>
  <c r="P2284" i="27"/>
  <c r="P2285" i="27"/>
  <c r="P2286" i="27"/>
  <c r="P2287" i="27"/>
  <c r="P2288" i="27"/>
  <c r="P2289" i="27"/>
  <c r="P2290" i="27"/>
  <c r="P2291" i="27"/>
  <c r="P2292" i="27"/>
  <c r="P2293" i="27"/>
  <c r="P2294" i="27"/>
  <c r="P2295" i="27"/>
  <c r="P2296" i="27"/>
  <c r="P2297" i="27"/>
  <c r="P2298" i="27"/>
  <c r="P2299" i="27"/>
  <c r="P2300" i="27"/>
  <c r="P2301" i="27"/>
  <c r="P2302" i="27"/>
  <c r="P2303" i="27"/>
  <c r="P2304" i="27"/>
  <c r="P2305" i="27"/>
  <c r="P2306" i="27"/>
  <c r="P2307" i="27"/>
  <c r="P2308" i="27"/>
  <c r="P2309" i="27"/>
  <c r="P2310" i="27"/>
  <c r="P2311" i="27"/>
  <c r="P2312" i="27"/>
  <c r="P2313" i="27"/>
  <c r="P2314" i="27"/>
  <c r="P2315" i="27"/>
  <c r="P2316" i="27"/>
  <c r="P2317" i="27"/>
  <c r="P2318" i="27"/>
  <c r="P2319" i="27"/>
  <c r="P2320" i="27"/>
  <c r="P2321" i="27"/>
  <c r="P2322" i="27"/>
  <c r="P2323" i="27"/>
  <c r="P2324" i="27"/>
  <c r="P2325" i="27"/>
  <c r="P2326" i="27"/>
  <c r="P2327" i="27"/>
  <c r="P2328" i="27"/>
  <c r="P2329" i="27"/>
  <c r="P2330" i="27"/>
  <c r="P2331" i="27"/>
  <c r="P2332" i="27"/>
  <c r="P2333" i="27"/>
  <c r="P2334" i="27"/>
  <c r="P2335" i="27"/>
  <c r="P2336" i="27"/>
  <c r="P2337" i="27"/>
  <c r="P2338" i="27"/>
  <c r="P2339" i="27"/>
  <c r="P2340" i="27"/>
  <c r="P2341" i="27"/>
  <c r="P2342" i="27"/>
  <c r="P2343" i="27"/>
  <c r="P2344" i="27"/>
  <c r="P2345" i="27"/>
  <c r="P2346" i="27"/>
  <c r="P2347" i="27"/>
  <c r="P2348" i="27"/>
  <c r="P2349" i="27"/>
  <c r="P2350" i="27"/>
  <c r="P2351" i="27"/>
  <c r="P2352" i="27"/>
  <c r="P2353" i="27"/>
  <c r="P2354" i="27"/>
  <c r="P2355" i="27"/>
  <c r="P2356" i="27"/>
  <c r="P2357" i="27"/>
  <c r="P2358" i="27"/>
  <c r="P2359" i="27"/>
  <c r="P2360" i="27"/>
  <c r="P2361" i="27"/>
  <c r="P2362" i="27"/>
  <c r="P2363" i="27"/>
  <c r="P2364" i="27"/>
  <c r="P2365" i="27"/>
  <c r="P2366" i="27"/>
  <c r="P2367" i="27"/>
  <c r="P2368" i="27"/>
  <c r="P2369" i="27"/>
  <c r="P2370" i="27"/>
  <c r="P2371" i="27"/>
  <c r="P2372" i="27"/>
  <c r="P2373" i="27"/>
  <c r="P2374" i="27"/>
  <c r="P2375" i="27"/>
  <c r="P2376" i="27"/>
  <c r="P2377" i="27"/>
  <c r="P2378" i="27"/>
  <c r="P2379" i="27"/>
  <c r="P2380" i="27"/>
  <c r="P2381" i="27"/>
  <c r="P2382" i="27"/>
  <c r="P2383" i="27"/>
  <c r="P2384" i="27"/>
  <c r="P2385" i="27"/>
  <c r="P2386" i="27"/>
  <c r="P2387" i="27"/>
  <c r="P2388" i="27"/>
  <c r="P2389" i="27"/>
  <c r="P2390" i="27"/>
  <c r="P2391" i="27"/>
  <c r="P2392" i="27"/>
  <c r="P2393" i="27"/>
  <c r="P2394" i="27"/>
  <c r="P2395" i="27"/>
  <c r="P2396" i="27"/>
  <c r="P2397" i="27"/>
  <c r="P2398" i="27"/>
  <c r="P2399" i="27"/>
  <c r="P2400" i="27"/>
  <c r="P2401" i="27"/>
  <c r="P2402" i="27"/>
  <c r="P2403" i="27"/>
  <c r="P2404" i="27"/>
  <c r="P2405" i="27"/>
  <c r="P2406" i="27"/>
  <c r="P2407" i="27"/>
  <c r="P2408" i="27"/>
  <c r="P2409" i="27"/>
  <c r="P2410" i="27"/>
  <c r="P2411" i="27"/>
  <c r="P2412" i="27"/>
  <c r="P2413" i="27"/>
  <c r="P2414" i="27"/>
  <c r="P2415" i="27"/>
  <c r="P2416" i="27"/>
  <c r="P2417" i="27"/>
  <c r="P2418" i="27"/>
  <c r="P2419" i="27"/>
  <c r="P2420" i="27"/>
  <c r="P2421" i="27"/>
  <c r="P2422" i="27"/>
  <c r="P2423" i="27"/>
  <c r="P2424" i="27"/>
  <c r="P2425" i="27"/>
  <c r="P2426" i="27"/>
  <c r="P2427" i="27"/>
  <c r="P2428" i="27"/>
  <c r="P2429" i="27"/>
  <c r="P2430" i="27"/>
  <c r="P2431" i="27"/>
  <c r="P2432" i="27"/>
  <c r="P2433" i="27"/>
  <c r="P2434" i="27"/>
  <c r="P2435" i="27"/>
  <c r="P2436" i="27"/>
  <c r="P2437" i="27"/>
  <c r="P2438" i="27"/>
  <c r="P2439" i="27"/>
  <c r="P2440" i="27"/>
  <c r="P2441" i="27"/>
  <c r="P2442" i="27"/>
  <c r="P2443" i="27"/>
  <c r="P2444" i="27"/>
  <c r="P2445" i="27"/>
  <c r="P2446" i="27"/>
  <c r="P2447" i="27"/>
  <c r="P2448" i="27"/>
  <c r="P2449" i="27"/>
  <c r="P2450" i="27"/>
  <c r="P2451" i="27"/>
  <c r="P2452" i="27"/>
  <c r="P2453" i="27"/>
  <c r="P2454" i="27"/>
  <c r="P2455" i="27"/>
  <c r="P2456" i="27"/>
  <c r="P2457" i="27"/>
  <c r="P2458" i="27"/>
  <c r="P2459" i="27"/>
  <c r="P2460" i="27"/>
  <c r="P2461" i="27"/>
  <c r="P2462" i="27"/>
  <c r="P2463" i="27"/>
  <c r="P2464" i="27"/>
  <c r="P2465" i="27"/>
  <c r="P2466" i="27"/>
  <c r="P2467" i="27"/>
  <c r="P2468" i="27"/>
  <c r="P2469" i="27"/>
  <c r="P2470" i="27"/>
  <c r="P2471" i="27"/>
  <c r="P2472" i="27"/>
  <c r="P2473" i="27"/>
  <c r="P2474" i="27"/>
  <c r="P2475" i="27"/>
  <c r="P2476" i="27"/>
  <c r="P2477" i="27"/>
  <c r="P2478" i="27"/>
  <c r="P2479" i="27"/>
  <c r="P2480" i="27"/>
  <c r="P2481" i="27"/>
  <c r="P2482" i="27"/>
  <c r="P2483" i="27"/>
  <c r="P2484" i="27"/>
  <c r="P2485" i="27"/>
  <c r="P2486" i="27"/>
  <c r="P2487" i="27"/>
  <c r="P2488" i="27"/>
  <c r="P2489" i="27"/>
  <c r="P2490" i="27"/>
  <c r="P2491" i="27"/>
  <c r="P2492" i="27"/>
  <c r="P2493" i="27"/>
  <c r="P2494" i="27"/>
  <c r="P2495" i="27"/>
  <c r="P2496" i="27"/>
  <c r="P2497" i="27"/>
  <c r="P2498" i="27"/>
  <c r="P2499" i="27"/>
  <c r="P2500" i="27"/>
  <c r="P2501" i="27"/>
  <c r="P2502" i="27"/>
  <c r="P2503" i="27"/>
  <c r="P2504" i="27"/>
  <c r="P2505" i="27"/>
  <c r="P2506" i="27"/>
  <c r="P2507" i="27"/>
  <c r="P2508" i="27"/>
  <c r="P2509" i="27"/>
  <c r="P2510" i="27"/>
  <c r="P2511" i="27"/>
  <c r="P2512" i="27"/>
  <c r="P2513" i="27"/>
  <c r="P2514" i="27"/>
  <c r="P2515" i="27"/>
  <c r="P2516" i="27"/>
  <c r="P2517" i="27"/>
  <c r="P2518" i="27"/>
  <c r="P2519" i="27"/>
  <c r="P2520" i="27"/>
  <c r="P2521" i="27"/>
  <c r="P2522" i="27"/>
  <c r="P2523" i="27"/>
  <c r="P2524" i="27"/>
  <c r="P2525" i="27"/>
  <c r="P2526" i="27"/>
  <c r="P2527" i="27"/>
  <c r="P2528" i="27"/>
  <c r="P2529" i="27"/>
  <c r="P2530" i="27"/>
  <c r="P2531" i="27"/>
  <c r="P2532" i="27"/>
  <c r="P2533" i="27"/>
  <c r="P2534" i="27"/>
  <c r="P2535" i="27"/>
  <c r="P2536" i="27"/>
  <c r="P2537" i="27"/>
  <c r="P2538" i="27"/>
  <c r="P2539" i="27"/>
  <c r="P2540" i="27"/>
  <c r="P2541" i="27"/>
  <c r="P2542" i="27"/>
  <c r="P2543" i="27"/>
  <c r="P2544" i="27"/>
  <c r="P2545" i="27"/>
  <c r="P2546" i="27"/>
  <c r="P2547" i="27"/>
  <c r="P2548" i="27"/>
  <c r="P2549" i="27"/>
  <c r="P2550" i="27"/>
  <c r="P2551" i="27"/>
  <c r="P2552" i="27"/>
  <c r="P2553" i="27"/>
  <c r="P2554" i="27"/>
  <c r="P2555" i="27"/>
  <c r="P2556" i="27"/>
  <c r="P2557" i="27"/>
  <c r="P2558" i="27"/>
  <c r="P2559" i="27"/>
  <c r="P2560" i="27"/>
  <c r="P2561" i="27"/>
  <c r="P2562" i="27"/>
  <c r="P2563" i="27"/>
  <c r="P2564" i="27"/>
  <c r="P2565" i="27"/>
  <c r="P2566" i="27"/>
  <c r="P2567" i="27"/>
  <c r="P2568" i="27"/>
  <c r="P2569" i="27"/>
  <c r="P2570" i="27"/>
  <c r="P2571" i="27"/>
  <c r="P2572" i="27"/>
  <c r="P2573" i="27"/>
  <c r="P14" i="27"/>
  <c r="O15" i="27"/>
  <c r="O16" i="27"/>
  <c r="O17" i="27"/>
  <c r="O18"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O202" i="27"/>
  <c r="O203" i="27"/>
  <c r="O204" i="27"/>
  <c r="O205" i="27"/>
  <c r="O206" i="27"/>
  <c r="O207" i="27"/>
  <c r="O208" i="27"/>
  <c r="O209" i="27"/>
  <c r="O210" i="27"/>
  <c r="O211" i="27"/>
  <c r="O212" i="27"/>
  <c r="O213" i="27"/>
  <c r="O214" i="27"/>
  <c r="O215" i="27"/>
  <c r="O216" i="27"/>
  <c r="O217" i="27"/>
  <c r="O218" i="27"/>
  <c r="O219" i="27"/>
  <c r="O220" i="27"/>
  <c r="O221" i="27"/>
  <c r="O222" i="27"/>
  <c r="O223" i="27"/>
  <c r="O224" i="27"/>
  <c r="O225" i="27"/>
  <c r="O226" i="27"/>
  <c r="O227" i="27"/>
  <c r="O228" i="27"/>
  <c r="O229" i="27"/>
  <c r="O230" i="27"/>
  <c r="O231" i="27"/>
  <c r="O232" i="27"/>
  <c r="O233" i="27"/>
  <c r="O234" i="27"/>
  <c r="O235" i="27"/>
  <c r="O236" i="27"/>
  <c r="O237" i="27"/>
  <c r="O238" i="27"/>
  <c r="O239" i="27"/>
  <c r="O240" i="27"/>
  <c r="O241" i="27"/>
  <c r="O242" i="27"/>
  <c r="O243" i="27"/>
  <c r="O244" i="27"/>
  <c r="O245" i="27"/>
  <c r="O246" i="27"/>
  <c r="O247" i="27"/>
  <c r="O248" i="27"/>
  <c r="O249" i="27"/>
  <c r="O250" i="27"/>
  <c r="O251" i="27"/>
  <c r="O252" i="27"/>
  <c r="O253" i="27"/>
  <c r="O254" i="27"/>
  <c r="O255" i="27"/>
  <c r="O256" i="27"/>
  <c r="O257" i="27"/>
  <c r="O258" i="27"/>
  <c r="O259" i="27"/>
  <c r="O260" i="27"/>
  <c r="O261" i="27"/>
  <c r="O262" i="27"/>
  <c r="O263" i="27"/>
  <c r="O264" i="27"/>
  <c r="O265" i="27"/>
  <c r="O266" i="27"/>
  <c r="O267" i="27"/>
  <c r="O268" i="27"/>
  <c r="O269" i="27"/>
  <c r="O270" i="27"/>
  <c r="O271" i="27"/>
  <c r="O272" i="27"/>
  <c r="O273" i="27"/>
  <c r="O274" i="27"/>
  <c r="O275" i="27"/>
  <c r="O276" i="27"/>
  <c r="O277" i="27"/>
  <c r="O278" i="27"/>
  <c r="O279" i="27"/>
  <c r="O280" i="27"/>
  <c r="O281" i="27"/>
  <c r="O282" i="27"/>
  <c r="O283" i="27"/>
  <c r="O284" i="27"/>
  <c r="O285" i="27"/>
  <c r="O286" i="27"/>
  <c r="O287" i="27"/>
  <c r="O288" i="27"/>
  <c r="O289" i="27"/>
  <c r="O290" i="27"/>
  <c r="O291" i="27"/>
  <c r="O292" i="27"/>
  <c r="O293" i="27"/>
  <c r="O294" i="27"/>
  <c r="O295" i="27"/>
  <c r="O296" i="27"/>
  <c r="O297" i="27"/>
  <c r="O298" i="27"/>
  <c r="O299" i="27"/>
  <c r="O300" i="27"/>
  <c r="O301" i="27"/>
  <c r="O302" i="27"/>
  <c r="O303" i="27"/>
  <c r="O304" i="27"/>
  <c r="O305" i="27"/>
  <c r="O306" i="27"/>
  <c r="O307" i="27"/>
  <c r="O308" i="27"/>
  <c r="O309" i="27"/>
  <c r="O310" i="27"/>
  <c r="O311" i="27"/>
  <c r="O312" i="27"/>
  <c r="O313" i="27"/>
  <c r="O314" i="27"/>
  <c r="O315" i="27"/>
  <c r="O316" i="27"/>
  <c r="O317" i="27"/>
  <c r="O318" i="27"/>
  <c r="O319" i="27"/>
  <c r="O320" i="27"/>
  <c r="O321" i="27"/>
  <c r="O322" i="27"/>
  <c r="O323" i="27"/>
  <c r="O324" i="27"/>
  <c r="O325" i="27"/>
  <c r="O326" i="27"/>
  <c r="O327" i="27"/>
  <c r="O328" i="27"/>
  <c r="O329" i="27"/>
  <c r="O330" i="27"/>
  <c r="O331" i="27"/>
  <c r="O332" i="27"/>
  <c r="O333" i="27"/>
  <c r="O334" i="27"/>
  <c r="O335" i="27"/>
  <c r="O336" i="27"/>
  <c r="O337" i="27"/>
  <c r="O338" i="27"/>
  <c r="O339" i="27"/>
  <c r="O340" i="27"/>
  <c r="O341" i="27"/>
  <c r="O342" i="27"/>
  <c r="O343" i="27"/>
  <c r="O344" i="27"/>
  <c r="O345" i="27"/>
  <c r="O346" i="27"/>
  <c r="O347" i="27"/>
  <c r="O348" i="27"/>
  <c r="O349" i="27"/>
  <c r="O350" i="27"/>
  <c r="O351" i="27"/>
  <c r="O352" i="27"/>
  <c r="O353" i="27"/>
  <c r="O354" i="27"/>
  <c r="O355" i="27"/>
  <c r="O356" i="27"/>
  <c r="O357" i="27"/>
  <c r="O358" i="27"/>
  <c r="O359" i="27"/>
  <c r="O360" i="27"/>
  <c r="O361" i="27"/>
  <c r="O362" i="27"/>
  <c r="O363" i="27"/>
  <c r="O364" i="27"/>
  <c r="O365" i="27"/>
  <c r="O366" i="27"/>
  <c r="O367" i="27"/>
  <c r="O368" i="27"/>
  <c r="O369" i="27"/>
  <c r="O370" i="27"/>
  <c r="O371" i="27"/>
  <c r="O372" i="27"/>
  <c r="O373" i="27"/>
  <c r="O374" i="27"/>
  <c r="O375" i="27"/>
  <c r="O376" i="27"/>
  <c r="O377" i="27"/>
  <c r="O378" i="27"/>
  <c r="O379" i="27"/>
  <c r="O380" i="27"/>
  <c r="O381" i="27"/>
  <c r="O382" i="27"/>
  <c r="O383" i="27"/>
  <c r="O384" i="27"/>
  <c r="O385" i="27"/>
  <c r="O386" i="27"/>
  <c r="O387" i="27"/>
  <c r="O388" i="27"/>
  <c r="O389" i="27"/>
  <c r="O390" i="27"/>
  <c r="O391" i="27"/>
  <c r="O392" i="27"/>
  <c r="O393" i="27"/>
  <c r="O394" i="27"/>
  <c r="O395" i="27"/>
  <c r="O396" i="27"/>
  <c r="O397" i="27"/>
  <c r="O398" i="27"/>
  <c r="O399" i="27"/>
  <c r="O400" i="27"/>
  <c r="O401" i="27"/>
  <c r="O402" i="27"/>
  <c r="O403" i="27"/>
  <c r="O404" i="27"/>
  <c r="O405" i="27"/>
  <c r="O406" i="27"/>
  <c r="O407" i="27"/>
  <c r="O408" i="27"/>
  <c r="O409" i="27"/>
  <c r="O410" i="27"/>
  <c r="O411" i="27"/>
  <c r="O412" i="27"/>
  <c r="O413" i="27"/>
  <c r="O414" i="27"/>
  <c r="O415" i="27"/>
  <c r="O416" i="27"/>
  <c r="O417" i="27"/>
  <c r="O418" i="27"/>
  <c r="O419" i="27"/>
  <c r="O420" i="27"/>
  <c r="O421" i="27"/>
  <c r="O422" i="27"/>
  <c r="O423" i="27"/>
  <c r="O424" i="27"/>
  <c r="O425" i="27"/>
  <c r="O426" i="27"/>
  <c r="O427" i="27"/>
  <c r="O428" i="27"/>
  <c r="O429" i="27"/>
  <c r="O430" i="27"/>
  <c r="O431" i="27"/>
  <c r="O432" i="27"/>
  <c r="O433" i="27"/>
  <c r="O434" i="27"/>
  <c r="O435" i="27"/>
  <c r="O436" i="27"/>
  <c r="O437" i="27"/>
  <c r="O438" i="27"/>
  <c r="O439" i="27"/>
  <c r="O440" i="27"/>
  <c r="O441" i="27"/>
  <c r="O442" i="27"/>
  <c r="O443" i="27"/>
  <c r="O444" i="27"/>
  <c r="O445" i="27"/>
  <c r="O446" i="27"/>
  <c r="O447" i="27"/>
  <c r="O448" i="27"/>
  <c r="O449" i="27"/>
  <c r="O450" i="27"/>
  <c r="O451" i="27"/>
  <c r="O452" i="27"/>
  <c r="O453" i="27"/>
  <c r="O454" i="27"/>
  <c r="O455" i="27"/>
  <c r="O456" i="27"/>
  <c r="O457" i="27"/>
  <c r="O458" i="27"/>
  <c r="O459" i="27"/>
  <c r="O460" i="27"/>
  <c r="O461" i="27"/>
  <c r="O462" i="27"/>
  <c r="O463" i="27"/>
  <c r="O464" i="27"/>
  <c r="O465" i="27"/>
  <c r="O466" i="27"/>
  <c r="O467" i="27"/>
  <c r="O468" i="27"/>
  <c r="O469" i="27"/>
  <c r="O470" i="27"/>
  <c r="O471" i="27"/>
  <c r="O472" i="27"/>
  <c r="O473" i="27"/>
  <c r="O474" i="27"/>
  <c r="O475" i="27"/>
  <c r="O476" i="27"/>
  <c r="O477" i="27"/>
  <c r="O478" i="27"/>
  <c r="O479" i="27"/>
  <c r="O480" i="27"/>
  <c r="O481" i="27"/>
  <c r="O482" i="27"/>
  <c r="O483" i="27"/>
  <c r="O484" i="27"/>
  <c r="O485" i="27"/>
  <c r="O486" i="27"/>
  <c r="O487" i="27"/>
  <c r="O488" i="27"/>
  <c r="O489" i="27"/>
  <c r="O490" i="27"/>
  <c r="O491" i="27"/>
  <c r="O492" i="27"/>
  <c r="O493" i="27"/>
  <c r="O494" i="27"/>
  <c r="O495" i="27"/>
  <c r="O496" i="27"/>
  <c r="O497" i="27"/>
  <c r="O498" i="27"/>
  <c r="O499" i="27"/>
  <c r="O500" i="27"/>
  <c r="O501" i="27"/>
  <c r="O502" i="27"/>
  <c r="O503" i="27"/>
  <c r="O504" i="27"/>
  <c r="O505" i="27"/>
  <c r="O506" i="27"/>
  <c r="O507" i="27"/>
  <c r="O508" i="27"/>
  <c r="O509" i="27"/>
  <c r="O510" i="27"/>
  <c r="O511" i="27"/>
  <c r="O512" i="27"/>
  <c r="O513" i="27"/>
  <c r="O514" i="27"/>
  <c r="O515" i="27"/>
  <c r="O516" i="27"/>
  <c r="O517" i="27"/>
  <c r="O518" i="27"/>
  <c r="O519" i="27"/>
  <c r="O520" i="27"/>
  <c r="O521" i="27"/>
  <c r="O522" i="27"/>
  <c r="O523" i="27"/>
  <c r="O524" i="27"/>
  <c r="O525" i="27"/>
  <c r="O526" i="27"/>
  <c r="O527" i="27"/>
  <c r="O528" i="27"/>
  <c r="O529" i="27"/>
  <c r="O530" i="27"/>
  <c r="O531" i="27"/>
  <c r="O532" i="27"/>
  <c r="O533" i="27"/>
  <c r="O534" i="27"/>
  <c r="O535" i="27"/>
  <c r="O536" i="27"/>
  <c r="O537" i="27"/>
  <c r="O538" i="27"/>
  <c r="O539" i="27"/>
  <c r="O540" i="27"/>
  <c r="O541" i="27"/>
  <c r="O542" i="27"/>
  <c r="O543" i="27"/>
  <c r="O544" i="27"/>
  <c r="O545" i="27"/>
  <c r="O546" i="27"/>
  <c r="O547" i="27"/>
  <c r="O548" i="27"/>
  <c r="O549" i="27"/>
  <c r="O550" i="27"/>
  <c r="O551" i="27"/>
  <c r="O552" i="27"/>
  <c r="O553" i="27"/>
  <c r="O554" i="27"/>
  <c r="O555" i="27"/>
  <c r="O556" i="27"/>
  <c r="O557" i="27"/>
  <c r="O558" i="27"/>
  <c r="O559" i="27"/>
  <c r="O560" i="27"/>
  <c r="O561" i="27"/>
  <c r="O562" i="27"/>
  <c r="O563" i="27"/>
  <c r="O564" i="27"/>
  <c r="O565" i="27"/>
  <c r="O566" i="27"/>
  <c r="O567" i="27"/>
  <c r="O568" i="27"/>
  <c r="O569" i="27"/>
  <c r="O570" i="27"/>
  <c r="O571" i="27"/>
  <c r="O572" i="27"/>
  <c r="O573" i="27"/>
  <c r="O574" i="27"/>
  <c r="O575" i="27"/>
  <c r="O576" i="27"/>
  <c r="O577" i="27"/>
  <c r="O578" i="27"/>
  <c r="O579" i="27"/>
  <c r="O580" i="27"/>
  <c r="O581" i="27"/>
  <c r="O582" i="27"/>
  <c r="O583" i="27"/>
  <c r="O584" i="27"/>
  <c r="O585" i="27"/>
  <c r="O586" i="27"/>
  <c r="O587" i="27"/>
  <c r="O588" i="27"/>
  <c r="O589" i="27"/>
  <c r="O590" i="27"/>
  <c r="O591" i="27"/>
  <c r="O592" i="27"/>
  <c r="O593" i="27"/>
  <c r="O594" i="27"/>
  <c r="O595" i="27"/>
  <c r="O596" i="27"/>
  <c r="O597" i="27"/>
  <c r="O598" i="27"/>
  <c r="O599" i="27"/>
  <c r="O600" i="27"/>
  <c r="O601" i="27"/>
  <c r="O602" i="27"/>
  <c r="O603" i="27"/>
  <c r="O604" i="27"/>
  <c r="O605" i="27"/>
  <c r="O606" i="27"/>
  <c r="O607" i="27"/>
  <c r="O608" i="27"/>
  <c r="O609" i="27"/>
  <c r="O610" i="27"/>
  <c r="O611" i="27"/>
  <c r="O612" i="27"/>
  <c r="O613" i="27"/>
  <c r="O614" i="27"/>
  <c r="O615" i="27"/>
  <c r="O616" i="27"/>
  <c r="O617" i="27"/>
  <c r="O618" i="27"/>
  <c r="O619" i="27"/>
  <c r="O620" i="27"/>
  <c r="O621" i="27"/>
  <c r="O622" i="27"/>
  <c r="O623" i="27"/>
  <c r="O624" i="27"/>
  <c r="O625" i="27"/>
  <c r="O626" i="27"/>
  <c r="O627" i="27"/>
  <c r="O628" i="27"/>
  <c r="O629" i="27"/>
  <c r="O630" i="27"/>
  <c r="O631" i="27"/>
  <c r="O632" i="27"/>
  <c r="O633" i="27"/>
  <c r="O634" i="27"/>
  <c r="O635" i="27"/>
  <c r="O636" i="27"/>
  <c r="O637" i="27"/>
  <c r="O638" i="27"/>
  <c r="O639" i="27"/>
  <c r="O640" i="27"/>
  <c r="O641" i="27"/>
  <c r="O642" i="27"/>
  <c r="O643" i="27"/>
  <c r="O644" i="27"/>
  <c r="O645" i="27"/>
  <c r="O646" i="27"/>
  <c r="O647" i="27"/>
  <c r="O648" i="27"/>
  <c r="O649" i="27"/>
  <c r="O650" i="27"/>
  <c r="O651" i="27"/>
  <c r="O652" i="27"/>
  <c r="O653" i="27"/>
  <c r="O654" i="27"/>
  <c r="O655" i="27"/>
  <c r="O656" i="27"/>
  <c r="O657" i="27"/>
  <c r="O658" i="27"/>
  <c r="O659" i="27"/>
  <c r="O660" i="27"/>
  <c r="O661" i="27"/>
  <c r="O662" i="27"/>
  <c r="O663" i="27"/>
  <c r="O664" i="27"/>
  <c r="O665" i="27"/>
  <c r="O666" i="27"/>
  <c r="O667" i="27"/>
  <c r="O668" i="27"/>
  <c r="O669" i="27"/>
  <c r="O670" i="27"/>
  <c r="O671" i="27"/>
  <c r="O672" i="27"/>
  <c r="O673" i="27"/>
  <c r="O674" i="27"/>
  <c r="O675" i="27"/>
  <c r="O676" i="27"/>
  <c r="O677" i="27"/>
  <c r="O678" i="27"/>
  <c r="O679" i="27"/>
  <c r="O680" i="27"/>
  <c r="O681" i="27"/>
  <c r="O682" i="27"/>
  <c r="O683" i="27"/>
  <c r="O684" i="27"/>
  <c r="O685" i="27"/>
  <c r="O686" i="27"/>
  <c r="O687" i="27"/>
  <c r="O688" i="27"/>
  <c r="O689" i="27"/>
  <c r="O690" i="27"/>
  <c r="O691" i="27"/>
  <c r="O692" i="27"/>
  <c r="O693" i="27"/>
  <c r="O694" i="27"/>
  <c r="O695" i="27"/>
  <c r="O696" i="27"/>
  <c r="O697" i="27"/>
  <c r="O698" i="27"/>
  <c r="O699" i="27"/>
  <c r="O700" i="27"/>
  <c r="O701" i="27"/>
  <c r="O702" i="27"/>
  <c r="O703" i="27"/>
  <c r="O704" i="27"/>
  <c r="O705" i="27"/>
  <c r="O706" i="27"/>
  <c r="O707" i="27"/>
  <c r="O708" i="27"/>
  <c r="O709" i="27"/>
  <c r="O710" i="27"/>
  <c r="O711" i="27"/>
  <c r="O712" i="27"/>
  <c r="O713" i="27"/>
  <c r="O714" i="27"/>
  <c r="O715" i="27"/>
  <c r="O716" i="27"/>
  <c r="O717" i="27"/>
  <c r="O718" i="27"/>
  <c r="O719" i="27"/>
  <c r="O720" i="27"/>
  <c r="O721" i="27"/>
  <c r="O722" i="27"/>
  <c r="O723" i="27"/>
  <c r="O724" i="27"/>
  <c r="O725" i="27"/>
  <c r="O726" i="27"/>
  <c r="O727" i="27"/>
  <c r="O728" i="27"/>
  <c r="O729" i="27"/>
  <c r="O730" i="27"/>
  <c r="O731" i="27"/>
  <c r="O732" i="27"/>
  <c r="O733" i="27"/>
  <c r="O734" i="27"/>
  <c r="O735" i="27"/>
  <c r="O736" i="27"/>
  <c r="O737" i="27"/>
  <c r="O738" i="27"/>
  <c r="O739" i="27"/>
  <c r="O740" i="27"/>
  <c r="O741" i="27"/>
  <c r="O742" i="27"/>
  <c r="O743" i="27"/>
  <c r="O744" i="27"/>
  <c r="O745" i="27"/>
  <c r="O746" i="27"/>
  <c r="O747" i="27"/>
  <c r="O748" i="27"/>
  <c r="O749" i="27"/>
  <c r="O750" i="27"/>
  <c r="O751" i="27"/>
  <c r="O752" i="27"/>
  <c r="O753" i="27"/>
  <c r="O754" i="27"/>
  <c r="O755" i="27"/>
  <c r="O756" i="27"/>
  <c r="O757" i="27"/>
  <c r="O758" i="27"/>
  <c r="O759" i="27"/>
  <c r="O760" i="27"/>
  <c r="O761" i="27"/>
  <c r="O762" i="27"/>
  <c r="O763" i="27"/>
  <c r="O764" i="27"/>
  <c r="O765" i="27"/>
  <c r="O766" i="27"/>
  <c r="O767" i="27"/>
  <c r="O768" i="27"/>
  <c r="O769" i="27"/>
  <c r="O770" i="27"/>
  <c r="O771" i="27"/>
  <c r="O772" i="27"/>
  <c r="O773" i="27"/>
  <c r="O774" i="27"/>
  <c r="O775" i="27"/>
  <c r="O776" i="27"/>
  <c r="O777" i="27"/>
  <c r="O778" i="27"/>
  <c r="O779" i="27"/>
  <c r="O780" i="27"/>
  <c r="O781" i="27"/>
  <c r="O782" i="27"/>
  <c r="O783" i="27"/>
  <c r="O784" i="27"/>
  <c r="O785" i="27"/>
  <c r="O786" i="27"/>
  <c r="O787" i="27"/>
  <c r="O788" i="27"/>
  <c r="O789" i="27"/>
  <c r="O790" i="27"/>
  <c r="O791" i="27"/>
  <c r="O792" i="27"/>
  <c r="O793" i="27"/>
  <c r="O794" i="27"/>
  <c r="O795" i="27"/>
  <c r="O796" i="27"/>
  <c r="O797" i="27"/>
  <c r="O798" i="27"/>
  <c r="O799" i="27"/>
  <c r="O800" i="27"/>
  <c r="O801" i="27"/>
  <c r="O802" i="27"/>
  <c r="O803" i="27"/>
  <c r="O804" i="27"/>
  <c r="O805" i="27"/>
  <c r="O806" i="27"/>
  <c r="O807" i="27"/>
  <c r="O808" i="27"/>
  <c r="O809" i="27"/>
  <c r="O810" i="27"/>
  <c r="O811" i="27"/>
  <c r="O812" i="27"/>
  <c r="O813" i="27"/>
  <c r="O814" i="27"/>
  <c r="O815" i="27"/>
  <c r="O816" i="27"/>
  <c r="O817" i="27"/>
  <c r="O818" i="27"/>
  <c r="O819" i="27"/>
  <c r="O820" i="27"/>
  <c r="O821" i="27"/>
  <c r="O822" i="27"/>
  <c r="O823" i="27"/>
  <c r="O824" i="27"/>
  <c r="O825" i="27"/>
  <c r="O826" i="27"/>
  <c r="O827" i="27"/>
  <c r="O828" i="27"/>
  <c r="O829" i="27"/>
  <c r="O830" i="27"/>
  <c r="O831" i="27"/>
  <c r="O832" i="27"/>
  <c r="O833" i="27"/>
  <c r="O834" i="27"/>
  <c r="O835" i="27"/>
  <c r="O836" i="27"/>
  <c r="O837" i="27"/>
  <c r="O838" i="27"/>
  <c r="O839" i="27"/>
  <c r="O840" i="27"/>
  <c r="O841" i="27"/>
  <c r="O842" i="27"/>
  <c r="O843" i="27"/>
  <c r="O844" i="27"/>
  <c r="O845" i="27"/>
  <c r="O846" i="27"/>
  <c r="O847" i="27"/>
  <c r="O848" i="27"/>
  <c r="O849" i="27"/>
  <c r="O850" i="27"/>
  <c r="O851" i="27"/>
  <c r="O852" i="27"/>
  <c r="O853" i="27"/>
  <c r="O854" i="27"/>
  <c r="O855" i="27"/>
  <c r="O856" i="27"/>
  <c r="O857" i="27"/>
  <c r="O858" i="27"/>
  <c r="O859" i="27"/>
  <c r="O860" i="27"/>
  <c r="O861" i="27"/>
  <c r="O862" i="27"/>
  <c r="O863" i="27"/>
  <c r="O864" i="27"/>
  <c r="O865" i="27"/>
  <c r="O866" i="27"/>
  <c r="O867" i="27"/>
  <c r="O868" i="27"/>
  <c r="O869" i="27"/>
  <c r="O870" i="27"/>
  <c r="O871" i="27"/>
  <c r="O872" i="27"/>
  <c r="O873" i="27"/>
  <c r="O874" i="27"/>
  <c r="O875" i="27"/>
  <c r="O876" i="27"/>
  <c r="O877" i="27"/>
  <c r="O878" i="27"/>
  <c r="O879" i="27"/>
  <c r="O880" i="27"/>
  <c r="O881" i="27"/>
  <c r="O882" i="27"/>
  <c r="O883" i="27"/>
  <c r="O884" i="27"/>
  <c r="O885" i="27"/>
  <c r="O886" i="27"/>
  <c r="O887" i="27"/>
  <c r="O888" i="27"/>
  <c r="O889" i="27"/>
  <c r="O890" i="27"/>
  <c r="O891" i="27"/>
  <c r="O892" i="27"/>
  <c r="O893" i="27"/>
  <c r="O894" i="27"/>
  <c r="O895" i="27"/>
  <c r="O896" i="27"/>
  <c r="O897" i="27"/>
  <c r="O898" i="27"/>
  <c r="O899" i="27"/>
  <c r="O900" i="27"/>
  <c r="O901" i="27"/>
  <c r="O902" i="27"/>
  <c r="O903" i="27"/>
  <c r="O904" i="27"/>
  <c r="O905" i="27"/>
  <c r="O906" i="27"/>
  <c r="O907" i="27"/>
  <c r="O908" i="27"/>
  <c r="O909" i="27"/>
  <c r="O910" i="27"/>
  <c r="O911" i="27"/>
  <c r="O912" i="27"/>
  <c r="O913" i="27"/>
  <c r="O914" i="27"/>
  <c r="O915" i="27"/>
  <c r="O916" i="27"/>
  <c r="O917" i="27"/>
  <c r="O918" i="27"/>
  <c r="O919" i="27"/>
  <c r="O920" i="27"/>
  <c r="O921" i="27"/>
  <c r="O922" i="27"/>
  <c r="O923" i="27"/>
  <c r="O924" i="27"/>
  <c r="O925" i="27"/>
  <c r="O926" i="27"/>
  <c r="O927" i="27"/>
  <c r="O928" i="27"/>
  <c r="O929" i="27"/>
  <c r="O930" i="27"/>
  <c r="O931" i="27"/>
  <c r="O932" i="27"/>
  <c r="O933" i="27"/>
  <c r="O934" i="27"/>
  <c r="O935" i="27"/>
  <c r="O936" i="27"/>
  <c r="O937" i="27"/>
  <c r="O938" i="27"/>
  <c r="O939" i="27"/>
  <c r="O940" i="27"/>
  <c r="O941" i="27"/>
  <c r="O942" i="27"/>
  <c r="O943" i="27"/>
  <c r="O944" i="27"/>
  <c r="O945" i="27"/>
  <c r="O946" i="27"/>
  <c r="O947" i="27"/>
  <c r="O948" i="27"/>
  <c r="O949" i="27"/>
  <c r="O950" i="27"/>
  <c r="O951" i="27"/>
  <c r="O952" i="27"/>
  <c r="O953" i="27"/>
  <c r="O954" i="27"/>
  <c r="O955" i="27"/>
  <c r="O956" i="27"/>
  <c r="O957" i="27"/>
  <c r="O958" i="27"/>
  <c r="O959" i="27"/>
  <c r="O960" i="27"/>
  <c r="O961" i="27"/>
  <c r="O962" i="27"/>
  <c r="O963" i="27"/>
  <c r="O964" i="27"/>
  <c r="O965" i="27"/>
  <c r="O966" i="27"/>
  <c r="O967" i="27"/>
  <c r="O968" i="27"/>
  <c r="O969" i="27"/>
  <c r="O970" i="27"/>
  <c r="O971" i="27"/>
  <c r="O972" i="27"/>
  <c r="O973" i="27"/>
  <c r="O974" i="27"/>
  <c r="O975" i="27"/>
  <c r="O976" i="27"/>
  <c r="O977" i="27"/>
  <c r="O978" i="27"/>
  <c r="O979" i="27"/>
  <c r="O980" i="27"/>
  <c r="O981" i="27"/>
  <c r="O982" i="27"/>
  <c r="O983" i="27"/>
  <c r="O984" i="27"/>
  <c r="O985" i="27"/>
  <c r="O986" i="27"/>
  <c r="O987" i="27"/>
  <c r="O988" i="27"/>
  <c r="O989" i="27"/>
  <c r="O990" i="27"/>
  <c r="O991" i="27"/>
  <c r="O992" i="27"/>
  <c r="O993" i="27"/>
  <c r="O994" i="27"/>
  <c r="O995" i="27"/>
  <c r="O996" i="27"/>
  <c r="O997" i="27"/>
  <c r="O998" i="27"/>
  <c r="O999" i="27"/>
  <c r="O1000" i="27"/>
  <c r="O1001" i="27"/>
  <c r="O1002" i="27"/>
  <c r="O1003" i="27"/>
  <c r="O1004" i="27"/>
  <c r="O1005" i="27"/>
  <c r="O1006" i="27"/>
  <c r="O1007" i="27"/>
  <c r="O1008" i="27"/>
  <c r="O1009" i="27"/>
  <c r="O1010" i="27"/>
  <c r="O1011" i="27"/>
  <c r="O1012" i="27"/>
  <c r="O1013" i="27"/>
  <c r="O1014" i="27"/>
  <c r="O1015" i="27"/>
  <c r="O1016" i="27"/>
  <c r="O1017" i="27"/>
  <c r="O1018" i="27"/>
  <c r="O1019" i="27"/>
  <c r="O1020" i="27"/>
  <c r="O1021" i="27"/>
  <c r="O1022" i="27"/>
  <c r="O1023" i="27"/>
  <c r="O1024" i="27"/>
  <c r="O1025" i="27"/>
  <c r="O1026" i="27"/>
  <c r="O1027" i="27"/>
  <c r="O1028" i="27"/>
  <c r="O1029" i="27"/>
  <c r="O1030" i="27"/>
  <c r="O1031" i="27"/>
  <c r="O1032" i="27"/>
  <c r="O1033" i="27"/>
  <c r="O1034" i="27"/>
  <c r="O1035" i="27"/>
  <c r="O1036" i="27"/>
  <c r="O1037" i="27"/>
  <c r="O1038" i="27"/>
  <c r="O1039" i="27"/>
  <c r="O1040" i="27"/>
  <c r="O1041" i="27"/>
  <c r="O1042" i="27"/>
  <c r="O1043" i="27"/>
  <c r="O1044" i="27"/>
  <c r="O1045" i="27"/>
  <c r="O1046" i="27"/>
  <c r="O1047" i="27"/>
  <c r="O1048" i="27"/>
  <c r="O1049" i="27"/>
  <c r="O1050" i="27"/>
  <c r="O1051" i="27"/>
  <c r="O1052" i="27"/>
  <c r="O1053" i="27"/>
  <c r="O1054" i="27"/>
  <c r="O1055" i="27"/>
  <c r="O1056" i="27"/>
  <c r="O1057" i="27"/>
  <c r="O1058" i="27"/>
  <c r="O1059" i="27"/>
  <c r="O1060" i="27"/>
  <c r="O1061" i="27"/>
  <c r="O1062" i="27"/>
  <c r="O1063" i="27"/>
  <c r="O1064" i="27"/>
  <c r="O1065" i="27"/>
  <c r="O1066" i="27"/>
  <c r="O1067" i="27"/>
  <c r="O1068" i="27"/>
  <c r="O1069" i="27"/>
  <c r="O1070" i="27"/>
  <c r="O1071" i="27"/>
  <c r="O1072" i="27"/>
  <c r="O1073" i="27"/>
  <c r="O1074" i="27"/>
  <c r="O1075" i="27"/>
  <c r="O1076" i="27"/>
  <c r="O1077" i="27"/>
  <c r="O1078" i="27"/>
  <c r="O1079" i="27"/>
  <c r="O1080" i="27"/>
  <c r="O1081" i="27"/>
  <c r="O1082" i="27"/>
  <c r="O1083" i="27"/>
  <c r="O1084" i="27"/>
  <c r="O1085" i="27"/>
  <c r="O1086" i="27"/>
  <c r="O1087" i="27"/>
  <c r="O1088" i="27"/>
  <c r="O1089" i="27"/>
  <c r="O1090" i="27"/>
  <c r="O1091" i="27"/>
  <c r="O1092" i="27"/>
  <c r="O1093" i="27"/>
  <c r="O1094" i="27"/>
  <c r="O1095" i="27"/>
  <c r="O1096" i="27"/>
  <c r="O1097" i="27"/>
  <c r="O1098" i="27"/>
  <c r="O1099" i="27"/>
  <c r="O1100" i="27"/>
  <c r="O1101" i="27"/>
  <c r="O1102" i="27"/>
  <c r="O1103" i="27"/>
  <c r="O1104" i="27"/>
  <c r="O1105" i="27"/>
  <c r="O1106" i="27"/>
  <c r="O1107" i="27"/>
  <c r="O1108" i="27"/>
  <c r="O1109" i="27"/>
  <c r="O1110" i="27"/>
  <c r="O1111" i="27"/>
  <c r="O1112" i="27"/>
  <c r="O1113" i="27"/>
  <c r="O1114" i="27"/>
  <c r="O1115" i="27"/>
  <c r="O1116" i="27"/>
  <c r="O1117" i="27"/>
  <c r="O1118" i="27"/>
  <c r="O1119" i="27"/>
  <c r="O1120" i="27"/>
  <c r="O1121" i="27"/>
  <c r="O1122" i="27"/>
  <c r="O1123" i="27"/>
  <c r="O1124" i="27"/>
  <c r="O1125" i="27"/>
  <c r="O1126" i="27"/>
  <c r="O1127" i="27"/>
  <c r="O1128" i="27"/>
  <c r="O1129" i="27"/>
  <c r="O1130" i="27"/>
  <c r="O1131" i="27"/>
  <c r="O1132" i="27"/>
  <c r="O1133" i="27"/>
  <c r="O1134" i="27"/>
  <c r="O1135" i="27"/>
  <c r="O1136" i="27"/>
  <c r="O1137" i="27"/>
  <c r="O1138" i="27"/>
  <c r="O1139" i="27"/>
  <c r="O1140" i="27"/>
  <c r="O1141" i="27"/>
  <c r="O1142" i="27"/>
  <c r="O1143" i="27"/>
  <c r="O1144" i="27"/>
  <c r="O1145" i="27"/>
  <c r="O1146" i="27"/>
  <c r="O1147" i="27"/>
  <c r="O1148" i="27"/>
  <c r="O1149" i="27"/>
  <c r="O1150" i="27"/>
  <c r="O1151" i="27"/>
  <c r="O1152" i="27"/>
  <c r="O1153" i="27"/>
  <c r="O1154" i="27"/>
  <c r="O1155" i="27"/>
  <c r="O1156" i="27"/>
  <c r="O1157" i="27"/>
  <c r="O1158" i="27"/>
  <c r="O1159" i="27"/>
  <c r="O1160" i="27"/>
  <c r="O1161" i="27"/>
  <c r="O1162" i="27"/>
  <c r="O1163" i="27"/>
  <c r="O1164" i="27"/>
  <c r="O1165" i="27"/>
  <c r="O1166" i="27"/>
  <c r="O1167" i="27"/>
  <c r="O1168" i="27"/>
  <c r="O1169" i="27"/>
  <c r="O1170" i="27"/>
  <c r="O1171" i="27"/>
  <c r="O1172" i="27"/>
  <c r="O1173" i="27"/>
  <c r="O1174" i="27"/>
  <c r="O1175" i="27"/>
  <c r="O1176" i="27"/>
  <c r="O1177" i="27"/>
  <c r="O1178" i="27"/>
  <c r="O1179" i="27"/>
  <c r="O1180" i="27"/>
  <c r="O1181" i="27"/>
  <c r="O1182" i="27"/>
  <c r="O1183" i="27"/>
  <c r="O1184" i="27"/>
  <c r="O1185" i="27"/>
  <c r="O1186" i="27"/>
  <c r="O1187" i="27"/>
  <c r="O1188" i="27"/>
  <c r="O1189" i="27"/>
  <c r="O1190" i="27"/>
  <c r="O1191" i="27"/>
  <c r="O1192" i="27"/>
  <c r="O1193" i="27"/>
  <c r="O1194" i="27"/>
  <c r="O1195" i="27"/>
  <c r="O1196" i="27"/>
  <c r="O1197" i="27"/>
  <c r="O1198" i="27"/>
  <c r="O1199" i="27"/>
  <c r="O1200" i="27"/>
  <c r="O1201" i="27"/>
  <c r="O1202" i="27"/>
  <c r="O1203" i="27"/>
  <c r="O1204" i="27"/>
  <c r="O1205" i="27"/>
  <c r="O1206" i="27"/>
  <c r="O1207" i="27"/>
  <c r="O1208" i="27"/>
  <c r="O1209" i="27"/>
  <c r="O1210" i="27"/>
  <c r="O1211" i="27"/>
  <c r="O1212" i="27"/>
  <c r="O1213" i="27"/>
  <c r="O1214" i="27"/>
  <c r="O1215" i="27"/>
  <c r="O1216" i="27"/>
  <c r="O1217" i="27"/>
  <c r="O1218" i="27"/>
  <c r="O1219" i="27"/>
  <c r="O1220" i="27"/>
  <c r="O1221" i="27"/>
  <c r="O1222" i="27"/>
  <c r="O1223" i="27"/>
  <c r="O1224" i="27"/>
  <c r="O1225" i="27"/>
  <c r="O1226" i="27"/>
  <c r="O1227" i="27"/>
  <c r="O1228" i="27"/>
  <c r="O1229" i="27"/>
  <c r="O1230" i="27"/>
  <c r="O1231" i="27"/>
  <c r="O1232" i="27"/>
  <c r="O1233" i="27"/>
  <c r="O1234" i="27"/>
  <c r="O1235" i="27"/>
  <c r="O1236" i="27"/>
  <c r="O1237" i="27"/>
  <c r="O1238" i="27"/>
  <c r="O1239" i="27"/>
  <c r="O1240" i="27"/>
  <c r="O1241" i="27"/>
  <c r="O1242" i="27"/>
  <c r="O1243" i="27"/>
  <c r="O1244" i="27"/>
  <c r="O1245" i="27"/>
  <c r="O1246" i="27"/>
  <c r="O1247" i="27"/>
  <c r="O1248" i="27"/>
  <c r="O1249" i="27"/>
  <c r="O1250" i="27"/>
  <c r="O1251" i="27"/>
  <c r="O1252" i="27"/>
  <c r="O1253" i="27"/>
  <c r="O1254" i="27"/>
  <c r="O1255" i="27"/>
  <c r="O1256" i="27"/>
  <c r="O1257" i="27"/>
  <c r="O1258" i="27"/>
  <c r="O1259" i="27"/>
  <c r="O1260" i="27"/>
  <c r="O1261" i="27"/>
  <c r="O1262" i="27"/>
  <c r="O1263" i="27"/>
  <c r="O1264" i="27"/>
  <c r="O1265" i="27"/>
  <c r="O1266" i="27"/>
  <c r="O1267" i="27"/>
  <c r="O1268" i="27"/>
  <c r="O1269" i="27"/>
  <c r="O1270" i="27"/>
  <c r="O1271" i="27"/>
  <c r="O1272" i="27"/>
  <c r="O1273" i="27"/>
  <c r="O1274" i="27"/>
  <c r="O1275" i="27"/>
  <c r="O1276" i="27"/>
  <c r="O1277" i="27"/>
  <c r="O1278" i="27"/>
  <c r="O1279" i="27"/>
  <c r="O1280" i="27"/>
  <c r="O1281" i="27"/>
  <c r="O1282" i="27"/>
  <c r="O1283" i="27"/>
  <c r="O1284" i="27"/>
  <c r="O1285" i="27"/>
  <c r="O1286" i="27"/>
  <c r="O1287" i="27"/>
  <c r="O1288" i="27"/>
  <c r="O1289" i="27"/>
  <c r="O1290" i="27"/>
  <c r="O1291" i="27"/>
  <c r="O1292" i="27"/>
  <c r="O1293" i="27"/>
  <c r="O1294" i="27"/>
  <c r="O1295" i="27"/>
  <c r="O1296" i="27"/>
  <c r="O1297" i="27"/>
  <c r="O1298" i="27"/>
  <c r="O1299" i="27"/>
  <c r="O1300" i="27"/>
  <c r="O1301" i="27"/>
  <c r="O1302" i="27"/>
  <c r="O1303" i="27"/>
  <c r="O1304" i="27"/>
  <c r="O1305" i="27"/>
  <c r="O1306" i="27"/>
  <c r="O1307" i="27"/>
  <c r="O1308" i="27"/>
  <c r="O1309" i="27"/>
  <c r="O1310" i="27"/>
  <c r="O1311" i="27"/>
  <c r="O1312" i="27"/>
  <c r="O1313" i="27"/>
  <c r="O1314" i="27"/>
  <c r="O1315" i="27"/>
  <c r="O1316" i="27"/>
  <c r="O1317" i="27"/>
  <c r="O1318" i="27"/>
  <c r="O1319" i="27"/>
  <c r="O1320" i="27"/>
  <c r="O1321" i="27"/>
  <c r="O1322" i="27"/>
  <c r="O1323" i="27"/>
  <c r="O1324" i="27"/>
  <c r="O1325" i="27"/>
  <c r="O1326" i="27"/>
  <c r="O1327" i="27"/>
  <c r="O1328" i="27"/>
  <c r="O1329" i="27"/>
  <c r="O1330" i="27"/>
  <c r="O1331" i="27"/>
  <c r="O1332" i="27"/>
  <c r="O1333" i="27"/>
  <c r="O1334" i="27"/>
  <c r="O1335" i="27"/>
  <c r="O1336" i="27"/>
  <c r="O1337" i="27"/>
  <c r="O1338" i="27"/>
  <c r="O1339" i="27"/>
  <c r="O1340" i="27"/>
  <c r="O1341" i="27"/>
  <c r="O1342" i="27"/>
  <c r="O1343" i="27"/>
  <c r="O1344" i="27"/>
  <c r="O1345" i="27"/>
  <c r="O1346" i="27"/>
  <c r="O1347" i="27"/>
  <c r="O1348" i="27"/>
  <c r="O1349" i="27"/>
  <c r="O1350" i="27"/>
  <c r="O1351" i="27"/>
  <c r="O1352" i="27"/>
  <c r="O1353" i="27"/>
  <c r="O1354" i="27"/>
  <c r="O1355" i="27"/>
  <c r="O1356" i="27"/>
  <c r="O1357" i="27"/>
  <c r="O1358" i="27"/>
  <c r="O1359" i="27"/>
  <c r="O1360" i="27"/>
  <c r="O1361" i="27"/>
  <c r="O1362" i="27"/>
  <c r="O1363" i="27"/>
  <c r="O1364" i="27"/>
  <c r="O1365" i="27"/>
  <c r="O1366" i="27"/>
  <c r="O1367" i="27"/>
  <c r="O1368" i="27"/>
  <c r="O1369" i="27"/>
  <c r="O1370" i="27"/>
  <c r="O1371" i="27"/>
  <c r="O1372" i="27"/>
  <c r="O1373" i="27"/>
  <c r="O1374" i="27"/>
  <c r="O1375" i="27"/>
  <c r="O1376" i="27"/>
  <c r="O1377" i="27"/>
  <c r="O1378" i="27"/>
  <c r="O1379" i="27"/>
  <c r="O1380" i="27"/>
  <c r="O1381" i="27"/>
  <c r="O1382" i="27"/>
  <c r="O1383" i="27"/>
  <c r="O1384" i="27"/>
  <c r="O1385" i="27"/>
  <c r="O1386" i="27"/>
  <c r="O1387" i="27"/>
  <c r="O1388" i="27"/>
  <c r="O1389" i="27"/>
  <c r="O1390" i="27"/>
  <c r="O1391" i="27"/>
  <c r="O1392" i="27"/>
  <c r="O1393" i="27"/>
  <c r="O1394" i="27"/>
  <c r="O1395" i="27"/>
  <c r="O1396" i="27"/>
  <c r="O1397" i="27"/>
  <c r="O1398" i="27"/>
  <c r="O1399" i="27"/>
  <c r="O1400" i="27"/>
  <c r="O1401" i="27"/>
  <c r="O1402" i="27"/>
  <c r="O1403" i="27"/>
  <c r="O1404" i="27"/>
  <c r="O1405" i="27"/>
  <c r="O1406" i="27"/>
  <c r="O1407" i="27"/>
  <c r="O1408" i="27"/>
  <c r="O1409" i="27"/>
  <c r="O1410" i="27"/>
  <c r="O1411" i="27"/>
  <c r="O1412" i="27"/>
  <c r="O1413" i="27"/>
  <c r="O1414" i="27"/>
  <c r="O1415" i="27"/>
  <c r="O1416" i="27"/>
  <c r="O1417" i="27"/>
  <c r="O1418" i="27"/>
  <c r="O1419" i="27"/>
  <c r="O1420" i="27"/>
  <c r="O1421" i="27"/>
  <c r="O1422" i="27"/>
  <c r="O1423" i="27"/>
  <c r="O1424" i="27"/>
  <c r="O1425" i="27"/>
  <c r="O1426" i="27"/>
  <c r="O1427" i="27"/>
  <c r="O1428" i="27"/>
  <c r="O1429" i="27"/>
  <c r="O1430" i="27"/>
  <c r="O1431" i="27"/>
  <c r="O1432" i="27"/>
  <c r="O1433" i="27"/>
  <c r="O1434" i="27"/>
  <c r="O1435" i="27"/>
  <c r="O1436" i="27"/>
  <c r="O1437" i="27"/>
  <c r="O1438" i="27"/>
  <c r="O1439" i="27"/>
  <c r="O1440" i="27"/>
  <c r="O1441" i="27"/>
  <c r="O1442" i="27"/>
  <c r="O1443" i="27"/>
  <c r="O1444" i="27"/>
  <c r="O1445" i="27"/>
  <c r="O1446" i="27"/>
  <c r="O1447" i="27"/>
  <c r="O1448" i="27"/>
  <c r="O1449" i="27"/>
  <c r="O1450" i="27"/>
  <c r="O1451" i="27"/>
  <c r="O1452" i="27"/>
  <c r="O1453" i="27"/>
  <c r="O1454" i="27"/>
  <c r="O1455" i="27"/>
  <c r="O1456" i="27"/>
  <c r="O1457" i="27"/>
  <c r="O1458" i="27"/>
  <c r="O1459" i="27"/>
  <c r="O1460" i="27"/>
  <c r="O1461" i="27"/>
  <c r="O1462" i="27"/>
  <c r="O1463" i="27"/>
  <c r="O1464" i="27"/>
  <c r="O1465" i="27"/>
  <c r="O1466" i="27"/>
  <c r="O1467" i="27"/>
  <c r="O1468" i="27"/>
  <c r="O1469" i="27"/>
  <c r="O1470" i="27"/>
  <c r="O1471" i="27"/>
  <c r="O1472" i="27"/>
  <c r="O1473" i="27"/>
  <c r="O1474" i="27"/>
  <c r="O1475" i="27"/>
  <c r="O1476" i="27"/>
  <c r="O1477" i="27"/>
  <c r="O1478" i="27"/>
  <c r="O1479" i="27"/>
  <c r="O1480" i="27"/>
  <c r="O1481" i="27"/>
  <c r="O1482" i="27"/>
  <c r="O1483" i="27"/>
  <c r="O1484" i="27"/>
  <c r="O1485" i="27"/>
  <c r="O1486" i="27"/>
  <c r="O1487" i="27"/>
  <c r="O1488" i="27"/>
  <c r="O1489" i="27"/>
  <c r="O1490" i="27"/>
  <c r="O1491" i="27"/>
  <c r="O1492" i="27"/>
  <c r="O1493" i="27"/>
  <c r="O1494" i="27"/>
  <c r="O1495" i="27"/>
  <c r="O1496" i="27"/>
  <c r="O1497" i="27"/>
  <c r="O1498" i="27"/>
  <c r="O1499" i="27"/>
  <c r="O1500" i="27"/>
  <c r="O1501" i="27"/>
  <c r="O1502" i="27"/>
  <c r="O1503" i="27"/>
  <c r="O1504" i="27"/>
  <c r="O1505" i="27"/>
  <c r="O1506" i="27"/>
  <c r="O1507" i="27"/>
  <c r="O1508" i="27"/>
  <c r="O1509" i="27"/>
  <c r="O1510" i="27"/>
  <c r="O1511" i="27"/>
  <c r="O1512" i="27"/>
  <c r="O1513" i="27"/>
  <c r="O1514" i="27"/>
  <c r="O1515" i="27"/>
  <c r="O1516" i="27"/>
  <c r="O1517" i="27"/>
  <c r="O1518" i="27"/>
  <c r="O1519" i="27"/>
  <c r="O1520" i="27"/>
  <c r="O1521" i="27"/>
  <c r="O1522" i="27"/>
  <c r="O1523" i="27"/>
  <c r="O1524" i="27"/>
  <c r="O1525" i="27"/>
  <c r="O1526" i="27"/>
  <c r="O1527" i="27"/>
  <c r="O1528" i="27"/>
  <c r="O1529" i="27"/>
  <c r="O1530" i="27"/>
  <c r="O1531" i="27"/>
  <c r="O1532" i="27"/>
  <c r="O1533" i="27"/>
  <c r="O1534" i="27"/>
  <c r="O1535" i="27"/>
  <c r="O1536" i="27"/>
  <c r="O1537" i="27"/>
  <c r="O1538" i="27"/>
  <c r="O1539" i="27"/>
  <c r="O1540" i="27"/>
  <c r="O1541" i="27"/>
  <c r="O1542" i="27"/>
  <c r="O1543" i="27"/>
  <c r="O1544" i="27"/>
  <c r="O1545" i="27"/>
  <c r="O1546" i="27"/>
  <c r="O1547" i="27"/>
  <c r="O1548" i="27"/>
  <c r="O1549" i="27"/>
  <c r="O1550" i="27"/>
  <c r="O1551" i="27"/>
  <c r="O1552" i="27"/>
  <c r="O1553" i="27"/>
  <c r="O1554" i="27"/>
  <c r="O1555" i="27"/>
  <c r="O1556" i="27"/>
  <c r="O1557" i="27"/>
  <c r="O1558" i="27"/>
  <c r="O1559" i="27"/>
  <c r="O1560" i="27"/>
  <c r="O1561" i="27"/>
  <c r="O1562" i="27"/>
  <c r="O1563" i="27"/>
  <c r="O1564" i="27"/>
  <c r="O1565" i="27"/>
  <c r="O1566" i="27"/>
  <c r="O1567" i="27"/>
  <c r="O1568" i="27"/>
  <c r="O1569" i="27"/>
  <c r="O1570" i="27"/>
  <c r="O1571" i="27"/>
  <c r="O1572" i="27"/>
  <c r="O1573" i="27"/>
  <c r="O1574" i="27"/>
  <c r="O1575" i="27"/>
  <c r="O1576" i="27"/>
  <c r="O1577" i="27"/>
  <c r="O1578" i="27"/>
  <c r="O1579" i="27"/>
  <c r="O1580" i="27"/>
  <c r="O1581" i="27"/>
  <c r="O1582" i="27"/>
  <c r="O1583" i="27"/>
  <c r="O1584" i="27"/>
  <c r="O1585" i="27"/>
  <c r="O1586" i="27"/>
  <c r="O1587" i="27"/>
  <c r="O1588" i="27"/>
  <c r="O1589" i="27"/>
  <c r="O1590" i="27"/>
  <c r="O1591" i="27"/>
  <c r="O1592" i="27"/>
  <c r="O1593" i="27"/>
  <c r="O1594" i="27"/>
  <c r="O1595" i="27"/>
  <c r="O1596" i="27"/>
  <c r="O1597" i="27"/>
  <c r="O1598" i="27"/>
  <c r="O1599" i="27"/>
  <c r="O1600" i="27"/>
  <c r="O1601" i="27"/>
  <c r="O1602" i="27"/>
  <c r="O1603" i="27"/>
  <c r="O1604" i="27"/>
  <c r="O1605" i="27"/>
  <c r="O1606" i="27"/>
  <c r="O1607" i="27"/>
  <c r="O1608" i="27"/>
  <c r="O1609" i="27"/>
  <c r="O1610" i="27"/>
  <c r="O1611" i="27"/>
  <c r="O1612" i="27"/>
  <c r="O1613" i="27"/>
  <c r="O1614" i="27"/>
  <c r="O1615" i="27"/>
  <c r="O1616" i="27"/>
  <c r="O1617" i="27"/>
  <c r="O1618" i="27"/>
  <c r="O1619" i="27"/>
  <c r="O1620" i="27"/>
  <c r="O1621" i="27"/>
  <c r="O1622" i="27"/>
  <c r="O1623" i="27"/>
  <c r="O1624" i="27"/>
  <c r="O1625" i="27"/>
  <c r="O1626" i="27"/>
  <c r="O1627" i="27"/>
  <c r="O1628" i="27"/>
  <c r="O1629" i="27"/>
  <c r="O1630" i="27"/>
  <c r="O1631" i="27"/>
  <c r="O1632" i="27"/>
  <c r="O1633" i="27"/>
  <c r="O1634" i="27"/>
  <c r="O1635" i="27"/>
  <c r="O1636" i="27"/>
  <c r="O1637" i="27"/>
  <c r="O1638" i="27"/>
  <c r="O1639" i="27"/>
  <c r="O1640" i="27"/>
  <c r="O1641" i="27"/>
  <c r="O1642" i="27"/>
  <c r="O1643" i="27"/>
  <c r="O1644" i="27"/>
  <c r="O1645" i="27"/>
  <c r="O1646" i="27"/>
  <c r="O1647" i="27"/>
  <c r="O1648" i="27"/>
  <c r="O1649" i="27"/>
  <c r="O1650" i="27"/>
  <c r="O1651" i="27"/>
  <c r="O1652" i="27"/>
  <c r="O1653" i="27"/>
  <c r="O1654" i="27"/>
  <c r="O1655" i="27"/>
  <c r="O1656" i="27"/>
  <c r="O1657" i="27"/>
  <c r="O1658" i="27"/>
  <c r="O1659" i="27"/>
  <c r="O1660" i="27"/>
  <c r="O1661" i="27"/>
  <c r="O1662" i="27"/>
  <c r="O1663" i="27"/>
  <c r="O1664" i="27"/>
  <c r="O1665" i="27"/>
  <c r="O1666" i="27"/>
  <c r="O1667" i="27"/>
  <c r="O1668" i="27"/>
  <c r="O1669" i="27"/>
  <c r="O1670" i="27"/>
  <c r="O1671" i="27"/>
  <c r="O1672" i="27"/>
  <c r="O1673" i="27"/>
  <c r="O1674" i="27"/>
  <c r="O1675" i="27"/>
  <c r="O1676" i="27"/>
  <c r="O1677" i="27"/>
  <c r="O1678" i="27"/>
  <c r="O1679" i="27"/>
  <c r="O1680" i="27"/>
  <c r="O1681" i="27"/>
  <c r="O1682" i="27"/>
  <c r="O1683" i="27"/>
  <c r="O1684" i="27"/>
  <c r="O1685" i="27"/>
  <c r="O1686" i="27"/>
  <c r="O1687" i="27"/>
  <c r="O1688" i="27"/>
  <c r="O1689" i="27"/>
  <c r="O1690" i="27"/>
  <c r="O1691" i="27"/>
  <c r="O1692" i="27"/>
  <c r="O1693" i="27"/>
  <c r="O1694" i="27"/>
  <c r="O1695" i="27"/>
  <c r="O1696" i="27"/>
  <c r="O1697" i="27"/>
  <c r="O1698" i="27"/>
  <c r="O1699" i="27"/>
  <c r="O1700" i="27"/>
  <c r="O1701" i="27"/>
  <c r="O1702" i="27"/>
  <c r="O1703" i="27"/>
  <c r="O1704" i="27"/>
  <c r="O1705" i="27"/>
  <c r="O1706" i="27"/>
  <c r="O1707" i="27"/>
  <c r="O1708" i="27"/>
  <c r="O1709" i="27"/>
  <c r="O1710" i="27"/>
  <c r="O1711" i="27"/>
  <c r="O1712" i="27"/>
  <c r="O1713" i="27"/>
  <c r="O1714" i="27"/>
  <c r="O1715" i="27"/>
  <c r="O1716" i="27"/>
  <c r="O1717" i="27"/>
  <c r="O1718" i="27"/>
  <c r="O1719" i="27"/>
  <c r="O1720" i="27"/>
  <c r="O1721" i="27"/>
  <c r="O1722" i="27"/>
  <c r="O1723" i="27"/>
  <c r="O1724" i="27"/>
  <c r="O1725" i="27"/>
  <c r="O1726" i="27"/>
  <c r="O1727" i="27"/>
  <c r="O1728" i="27"/>
  <c r="O1729" i="27"/>
  <c r="O1730" i="27"/>
  <c r="O1731" i="27"/>
  <c r="O1732" i="27"/>
  <c r="O1733" i="27"/>
  <c r="O1734" i="27"/>
  <c r="O1735" i="27"/>
  <c r="O1736" i="27"/>
  <c r="O1737" i="27"/>
  <c r="O1738" i="27"/>
  <c r="O1739" i="27"/>
  <c r="O1740" i="27"/>
  <c r="O1741" i="27"/>
  <c r="O1742" i="27"/>
  <c r="O1743" i="27"/>
  <c r="O1744" i="27"/>
  <c r="O1745" i="27"/>
  <c r="O1746" i="27"/>
  <c r="O1747" i="27"/>
  <c r="O1748" i="27"/>
  <c r="O1749" i="27"/>
  <c r="O1750" i="27"/>
  <c r="O1751" i="27"/>
  <c r="O1752" i="27"/>
  <c r="O1753" i="27"/>
  <c r="O1754" i="27"/>
  <c r="O1755" i="27"/>
  <c r="O1756" i="27"/>
  <c r="O1757" i="27"/>
  <c r="O1758" i="27"/>
  <c r="O1759" i="27"/>
  <c r="O1760" i="27"/>
  <c r="O1761" i="27"/>
  <c r="O1762" i="27"/>
  <c r="O1763" i="27"/>
  <c r="O1764" i="27"/>
  <c r="O1765" i="27"/>
  <c r="O1766" i="27"/>
  <c r="O1767" i="27"/>
  <c r="O1768" i="27"/>
  <c r="O1769" i="27"/>
  <c r="O1770" i="27"/>
  <c r="O1771" i="27"/>
  <c r="O1772" i="27"/>
  <c r="O1773" i="27"/>
  <c r="O1774" i="27"/>
  <c r="O1775" i="27"/>
  <c r="O1776" i="27"/>
  <c r="O1777" i="27"/>
  <c r="O1778" i="27"/>
  <c r="O1779" i="27"/>
  <c r="O1780" i="27"/>
  <c r="O1781" i="27"/>
  <c r="O1782" i="27"/>
  <c r="O1783" i="27"/>
  <c r="O1784" i="27"/>
  <c r="O1785" i="27"/>
  <c r="O1786" i="27"/>
  <c r="O1787" i="27"/>
  <c r="O1788" i="27"/>
  <c r="O1789" i="27"/>
  <c r="O1790" i="27"/>
  <c r="O1791" i="27"/>
  <c r="O1792" i="27"/>
  <c r="O1793" i="27"/>
  <c r="O1794" i="27"/>
  <c r="O1795" i="27"/>
  <c r="O1796" i="27"/>
  <c r="O1797" i="27"/>
  <c r="O1798" i="27"/>
  <c r="O1799" i="27"/>
  <c r="O1800" i="27"/>
  <c r="O1801" i="27"/>
  <c r="O1802" i="27"/>
  <c r="O1803" i="27"/>
  <c r="O1804" i="27"/>
  <c r="O1805" i="27"/>
  <c r="O1806" i="27"/>
  <c r="O1807" i="27"/>
  <c r="O1808" i="27"/>
  <c r="O1809" i="27"/>
  <c r="O1810" i="27"/>
  <c r="O1811" i="27"/>
  <c r="O1812" i="27"/>
  <c r="O1813" i="27"/>
  <c r="O1814" i="27"/>
  <c r="O1815" i="27"/>
  <c r="O1816" i="27"/>
  <c r="O1817" i="27"/>
  <c r="O1818" i="27"/>
  <c r="O1819" i="27"/>
  <c r="O1820" i="27"/>
  <c r="O1821" i="27"/>
  <c r="O1822" i="27"/>
  <c r="O1823" i="27"/>
  <c r="O1824" i="27"/>
  <c r="O1825" i="27"/>
  <c r="O1826" i="27"/>
  <c r="O1827" i="27"/>
  <c r="O1828" i="27"/>
  <c r="O1829" i="27"/>
  <c r="O1830" i="27"/>
  <c r="O1831" i="27"/>
  <c r="O1832" i="27"/>
  <c r="O1833" i="27"/>
  <c r="O1834" i="27"/>
  <c r="O1835" i="27"/>
  <c r="O1836" i="27"/>
  <c r="O1837" i="27"/>
  <c r="O1838" i="27"/>
  <c r="O1839" i="27"/>
  <c r="O1840" i="27"/>
  <c r="O1841" i="27"/>
  <c r="O1842" i="27"/>
  <c r="O1843" i="27"/>
  <c r="O1844" i="27"/>
  <c r="O1845" i="27"/>
  <c r="O1846" i="27"/>
  <c r="O1847" i="27"/>
  <c r="O1848" i="27"/>
  <c r="O1849" i="27"/>
  <c r="O1850" i="27"/>
  <c r="O1851" i="27"/>
  <c r="O1852" i="27"/>
  <c r="O1853" i="27"/>
  <c r="O1854" i="27"/>
  <c r="O1855" i="27"/>
  <c r="O1856" i="27"/>
  <c r="O1857" i="27"/>
  <c r="O1858" i="27"/>
  <c r="O1859" i="27"/>
  <c r="O1860" i="27"/>
  <c r="O1861" i="27"/>
  <c r="O1862" i="27"/>
  <c r="O1863" i="27"/>
  <c r="O1864" i="27"/>
  <c r="O1865" i="27"/>
  <c r="O1866" i="27"/>
  <c r="O1867" i="27"/>
  <c r="O1868" i="27"/>
  <c r="O1869" i="27"/>
  <c r="O1870" i="27"/>
  <c r="O1871" i="27"/>
  <c r="O1872" i="27"/>
  <c r="O1873" i="27"/>
  <c r="O1874" i="27"/>
  <c r="O1875" i="27"/>
  <c r="O1876" i="27"/>
  <c r="O1877" i="27"/>
  <c r="O1878" i="27"/>
  <c r="O1879" i="27"/>
  <c r="O1880" i="27"/>
  <c r="O1881" i="27"/>
  <c r="O1882" i="27"/>
  <c r="O1883" i="27"/>
  <c r="O1884" i="27"/>
  <c r="O1885" i="27"/>
  <c r="O1886" i="27"/>
  <c r="O1887" i="27"/>
  <c r="O1888" i="27"/>
  <c r="O1889" i="27"/>
  <c r="O1890" i="27"/>
  <c r="O1891" i="27"/>
  <c r="O1892" i="27"/>
  <c r="O1893" i="27"/>
  <c r="O1894" i="27"/>
  <c r="O1895" i="27"/>
  <c r="O1896" i="27"/>
  <c r="O1897" i="27"/>
  <c r="O1898" i="27"/>
  <c r="O1899" i="27"/>
  <c r="O1900" i="27"/>
  <c r="O1901" i="27"/>
  <c r="O1902" i="27"/>
  <c r="O1903" i="27"/>
  <c r="O1904" i="27"/>
  <c r="O1905" i="27"/>
  <c r="O1906" i="27"/>
  <c r="O1907" i="27"/>
  <c r="O1908" i="27"/>
  <c r="O1909" i="27"/>
  <c r="O1910" i="27"/>
  <c r="O1911" i="27"/>
  <c r="O1912" i="27"/>
  <c r="O1913" i="27"/>
  <c r="O1914" i="27"/>
  <c r="O1915" i="27"/>
  <c r="O1916" i="27"/>
  <c r="O1917" i="27"/>
  <c r="O1918" i="27"/>
  <c r="O1919" i="27"/>
  <c r="O1920" i="27"/>
  <c r="O1921" i="27"/>
  <c r="O1922" i="27"/>
  <c r="O1923" i="27"/>
  <c r="O1924" i="27"/>
  <c r="O1925" i="27"/>
  <c r="O1926" i="27"/>
  <c r="O1927" i="27"/>
  <c r="O1928" i="27"/>
  <c r="O1929" i="27"/>
  <c r="O1930" i="27"/>
  <c r="O1931" i="27"/>
  <c r="O1932" i="27"/>
  <c r="O1933" i="27"/>
  <c r="O1934" i="27"/>
  <c r="O1935" i="27"/>
  <c r="O1936" i="27"/>
  <c r="O1937" i="27"/>
  <c r="O1938" i="27"/>
  <c r="O1939" i="27"/>
  <c r="O1940" i="27"/>
  <c r="O1941" i="27"/>
  <c r="O1942" i="27"/>
  <c r="O1943" i="27"/>
  <c r="O1944" i="27"/>
  <c r="O1945" i="27"/>
  <c r="O1946" i="27"/>
  <c r="O1947" i="27"/>
  <c r="O1948" i="27"/>
  <c r="O1949" i="27"/>
  <c r="O1950" i="27"/>
  <c r="O1951" i="27"/>
  <c r="O1952" i="27"/>
  <c r="O1953" i="27"/>
  <c r="O1954" i="27"/>
  <c r="O1955" i="27"/>
  <c r="O1956" i="27"/>
  <c r="O1957" i="27"/>
  <c r="O1958" i="27"/>
  <c r="O1959" i="27"/>
  <c r="O1960" i="27"/>
  <c r="O1961" i="27"/>
  <c r="O1962" i="27"/>
  <c r="O1963" i="27"/>
  <c r="O1964" i="27"/>
  <c r="O1965" i="27"/>
  <c r="O1966" i="27"/>
  <c r="O1967" i="27"/>
  <c r="O1968" i="27"/>
  <c r="O1969" i="27"/>
  <c r="O1970" i="27"/>
  <c r="O1971" i="27"/>
  <c r="O1972" i="27"/>
  <c r="O1973" i="27"/>
  <c r="O1974" i="27"/>
  <c r="O1975" i="27"/>
  <c r="O1976" i="27"/>
  <c r="O1977" i="27"/>
  <c r="O1978" i="27"/>
  <c r="O1979" i="27"/>
  <c r="O1980" i="27"/>
  <c r="O1981" i="27"/>
  <c r="O1982" i="27"/>
  <c r="O1983" i="27"/>
  <c r="O1984" i="27"/>
  <c r="O1985" i="27"/>
  <c r="O1986" i="27"/>
  <c r="O1987" i="27"/>
  <c r="O1988" i="27"/>
  <c r="O1989" i="27"/>
  <c r="O1990" i="27"/>
  <c r="O1991" i="27"/>
  <c r="O1992" i="27"/>
  <c r="O1993" i="27"/>
  <c r="O1994" i="27"/>
  <c r="O1995" i="27"/>
  <c r="O1996" i="27"/>
  <c r="O1997" i="27"/>
  <c r="O1998" i="27"/>
  <c r="O1999" i="27"/>
  <c r="O2000" i="27"/>
  <c r="O2001" i="27"/>
  <c r="O2002" i="27"/>
  <c r="O2003" i="27"/>
  <c r="O2004" i="27"/>
  <c r="O2005" i="27"/>
  <c r="O2006" i="27"/>
  <c r="O2007" i="27"/>
  <c r="O2008" i="27"/>
  <c r="O2009" i="27"/>
  <c r="O2010" i="27"/>
  <c r="O2011" i="27"/>
  <c r="O2012" i="27"/>
  <c r="O2013" i="27"/>
  <c r="O2014" i="27"/>
  <c r="O2015" i="27"/>
  <c r="O2016" i="27"/>
  <c r="O2017" i="27"/>
  <c r="O2018" i="27"/>
  <c r="O2019" i="27"/>
  <c r="O2020" i="27"/>
  <c r="O2021" i="27"/>
  <c r="O2022" i="27"/>
  <c r="O2023" i="27"/>
  <c r="O2024" i="27"/>
  <c r="O2025" i="27"/>
  <c r="O2026" i="27"/>
  <c r="O2027" i="27"/>
  <c r="O2028" i="27"/>
  <c r="O2029" i="27"/>
  <c r="O2030" i="27"/>
  <c r="O2031" i="27"/>
  <c r="O2032" i="27"/>
  <c r="O2033" i="27"/>
  <c r="O2034" i="27"/>
  <c r="O2035" i="27"/>
  <c r="O2036" i="27"/>
  <c r="O2037" i="27"/>
  <c r="O2038" i="27"/>
  <c r="O2039" i="27"/>
  <c r="O2040" i="27"/>
  <c r="O2041" i="27"/>
  <c r="O2042" i="27"/>
  <c r="O2043" i="27"/>
  <c r="O2044" i="27"/>
  <c r="O2045" i="27"/>
  <c r="O2046" i="27"/>
  <c r="O2047" i="27"/>
  <c r="O2048" i="27"/>
  <c r="O2049" i="27"/>
  <c r="O2050" i="27"/>
  <c r="O2051" i="27"/>
  <c r="O2052" i="27"/>
  <c r="O2053" i="27"/>
  <c r="O2054" i="27"/>
  <c r="O2055" i="27"/>
  <c r="O2056" i="27"/>
  <c r="O2057" i="27"/>
  <c r="O2058" i="27"/>
  <c r="O2059" i="27"/>
  <c r="O2060" i="27"/>
  <c r="O2061" i="27"/>
  <c r="O2062" i="27"/>
  <c r="O2063" i="27"/>
  <c r="O2064" i="27"/>
  <c r="O2065" i="27"/>
  <c r="O2066" i="27"/>
  <c r="O2067" i="27"/>
  <c r="O2068" i="27"/>
  <c r="O2069" i="27"/>
  <c r="O2070" i="27"/>
  <c r="O2071" i="27"/>
  <c r="O2072" i="27"/>
  <c r="O2073" i="27"/>
  <c r="O2074" i="27"/>
  <c r="O2075" i="27"/>
  <c r="O2076" i="27"/>
  <c r="O2077" i="27"/>
  <c r="O2078" i="27"/>
  <c r="O2079" i="27"/>
  <c r="O2080" i="27"/>
  <c r="O2081" i="27"/>
  <c r="O2082" i="27"/>
  <c r="O2083" i="27"/>
  <c r="O2084" i="27"/>
  <c r="O2085" i="27"/>
  <c r="O2086" i="27"/>
  <c r="O2087" i="27"/>
  <c r="O2088" i="27"/>
  <c r="O2089" i="27"/>
  <c r="O2090" i="27"/>
  <c r="O2091" i="27"/>
  <c r="O2092" i="27"/>
  <c r="O2093" i="27"/>
  <c r="O2094" i="27"/>
  <c r="O2095" i="27"/>
  <c r="O2096" i="27"/>
  <c r="O2097" i="27"/>
  <c r="O2098" i="27"/>
  <c r="O2099" i="27"/>
  <c r="O2100" i="27"/>
  <c r="O2101" i="27"/>
  <c r="O2102" i="27"/>
  <c r="O2103" i="27"/>
  <c r="O2104" i="27"/>
  <c r="O2105" i="27"/>
  <c r="O2106" i="27"/>
  <c r="O2107" i="27"/>
  <c r="O2108" i="27"/>
  <c r="O2109" i="27"/>
  <c r="O2110" i="27"/>
  <c r="O2111" i="27"/>
  <c r="O2112" i="27"/>
  <c r="O2113" i="27"/>
  <c r="O2114" i="27"/>
  <c r="O2115" i="27"/>
  <c r="O2116" i="27"/>
  <c r="O2117" i="27"/>
  <c r="O2118" i="27"/>
  <c r="O2119" i="27"/>
  <c r="O2120" i="27"/>
  <c r="O2121" i="27"/>
  <c r="O2122" i="27"/>
  <c r="O2123" i="27"/>
  <c r="O2124" i="27"/>
  <c r="O2125" i="27"/>
  <c r="O2126" i="27"/>
  <c r="O2127" i="27"/>
  <c r="O2128" i="27"/>
  <c r="O2129" i="27"/>
  <c r="O2130" i="27"/>
  <c r="O2131" i="27"/>
  <c r="O2132" i="27"/>
  <c r="O2133" i="27"/>
  <c r="O2134" i="27"/>
  <c r="O2135" i="27"/>
  <c r="O2136" i="27"/>
  <c r="O2137" i="27"/>
  <c r="O2138" i="27"/>
  <c r="O2139" i="27"/>
  <c r="O2140" i="27"/>
  <c r="O2141" i="27"/>
  <c r="O2142" i="27"/>
  <c r="O2143" i="27"/>
  <c r="O2144" i="27"/>
  <c r="O2145" i="27"/>
  <c r="O2146" i="27"/>
  <c r="O2147" i="27"/>
  <c r="O2148" i="27"/>
  <c r="O2149" i="27"/>
  <c r="O2150" i="27"/>
  <c r="O2151" i="27"/>
  <c r="O2152" i="27"/>
  <c r="O2153" i="27"/>
  <c r="O2154" i="27"/>
  <c r="O2155" i="27"/>
  <c r="O2156" i="27"/>
  <c r="O2157" i="27"/>
  <c r="O2158" i="27"/>
  <c r="O2159" i="27"/>
  <c r="O2160" i="27"/>
  <c r="O2161" i="27"/>
  <c r="O2162" i="27"/>
  <c r="O2163" i="27"/>
  <c r="O2164" i="27"/>
  <c r="O2165" i="27"/>
  <c r="O2166" i="27"/>
  <c r="O2167" i="27"/>
  <c r="O2168" i="27"/>
  <c r="O2169" i="27"/>
  <c r="O2170" i="27"/>
  <c r="O2171" i="27"/>
  <c r="O2172" i="27"/>
  <c r="O2173" i="27"/>
  <c r="O2174" i="27"/>
  <c r="O2175" i="27"/>
  <c r="O2176" i="27"/>
  <c r="O2177" i="27"/>
  <c r="O2178" i="27"/>
  <c r="O2179" i="27"/>
  <c r="O2180" i="27"/>
  <c r="O2181" i="27"/>
  <c r="O2182" i="27"/>
  <c r="O2183" i="27"/>
  <c r="O2184" i="27"/>
  <c r="O2185" i="27"/>
  <c r="O2186" i="27"/>
  <c r="O2187" i="27"/>
  <c r="O2188" i="27"/>
  <c r="O2189" i="27"/>
  <c r="O2190" i="27"/>
  <c r="O2191" i="27"/>
  <c r="O2192" i="27"/>
  <c r="O2193" i="27"/>
  <c r="O2194" i="27"/>
  <c r="O2195" i="27"/>
  <c r="O2196" i="27"/>
  <c r="O2197" i="27"/>
  <c r="O2198" i="27"/>
  <c r="O2199" i="27"/>
  <c r="O2200" i="27"/>
  <c r="O2201" i="27"/>
  <c r="O2202" i="27"/>
  <c r="O2203" i="27"/>
  <c r="O2204" i="27"/>
  <c r="O2205" i="27"/>
  <c r="O2206" i="27"/>
  <c r="O2207" i="27"/>
  <c r="O2208" i="27"/>
  <c r="O2209" i="27"/>
  <c r="O2210" i="27"/>
  <c r="O2211" i="27"/>
  <c r="O2212" i="27"/>
  <c r="O2213" i="27"/>
  <c r="O2214" i="27"/>
  <c r="O2215" i="27"/>
  <c r="O2216" i="27"/>
  <c r="O2217" i="27"/>
  <c r="O2218" i="27"/>
  <c r="O2219" i="27"/>
  <c r="O2220" i="27"/>
  <c r="O2221" i="27"/>
  <c r="O2222" i="27"/>
  <c r="O2223" i="27"/>
  <c r="O2224" i="27"/>
  <c r="O2225" i="27"/>
  <c r="O2226" i="27"/>
  <c r="O2227" i="27"/>
  <c r="O2228" i="27"/>
  <c r="O2229" i="27"/>
  <c r="O2230" i="27"/>
  <c r="O2231" i="27"/>
  <c r="O2232" i="27"/>
  <c r="O2233" i="27"/>
  <c r="O2234" i="27"/>
  <c r="O2235" i="27"/>
  <c r="O2236" i="27"/>
  <c r="O2237" i="27"/>
  <c r="O2238" i="27"/>
  <c r="O2239" i="27"/>
  <c r="O2240" i="27"/>
  <c r="O2241" i="27"/>
  <c r="O2242" i="27"/>
  <c r="O2243" i="27"/>
  <c r="O2244" i="27"/>
  <c r="O2245" i="27"/>
  <c r="O2246" i="27"/>
  <c r="O2247" i="27"/>
  <c r="O2248" i="27"/>
  <c r="O2249" i="27"/>
  <c r="O2250" i="27"/>
  <c r="O2251" i="27"/>
  <c r="O2252" i="27"/>
  <c r="O2253" i="27"/>
  <c r="O2254" i="27"/>
  <c r="O2255" i="27"/>
  <c r="O2256" i="27"/>
  <c r="O2257" i="27"/>
  <c r="O2258" i="27"/>
  <c r="O2259" i="27"/>
  <c r="O2260" i="27"/>
  <c r="O2261" i="27"/>
  <c r="O2262" i="27"/>
  <c r="O2263" i="27"/>
  <c r="O2264" i="27"/>
  <c r="O2265" i="27"/>
  <c r="O2266" i="27"/>
  <c r="O2267" i="27"/>
  <c r="O2268" i="27"/>
  <c r="O2269" i="27"/>
  <c r="O2270" i="27"/>
  <c r="O2271" i="27"/>
  <c r="O2272" i="27"/>
  <c r="O2273" i="27"/>
  <c r="O2274" i="27"/>
  <c r="O2275" i="27"/>
  <c r="O2276" i="27"/>
  <c r="O2277" i="27"/>
  <c r="O2278" i="27"/>
  <c r="O2279" i="27"/>
  <c r="O2280" i="27"/>
  <c r="O2281" i="27"/>
  <c r="O2282" i="27"/>
  <c r="O2283" i="27"/>
  <c r="O2284" i="27"/>
  <c r="O2285" i="27"/>
  <c r="O2286" i="27"/>
  <c r="O2287" i="27"/>
  <c r="O2288" i="27"/>
  <c r="O2289" i="27"/>
  <c r="O2290" i="27"/>
  <c r="O2291" i="27"/>
  <c r="O2292" i="27"/>
  <c r="O2293" i="27"/>
  <c r="O2294" i="27"/>
  <c r="O2295" i="27"/>
  <c r="O2296" i="27"/>
  <c r="O2297" i="27"/>
  <c r="O2298" i="27"/>
  <c r="O2299" i="27"/>
  <c r="O2300" i="27"/>
  <c r="O2301" i="27"/>
  <c r="O2302" i="27"/>
  <c r="O2303" i="27"/>
  <c r="O2304" i="27"/>
  <c r="O2305" i="27"/>
  <c r="O2306" i="27"/>
  <c r="O2307" i="27"/>
  <c r="O2308" i="27"/>
  <c r="O2309" i="27"/>
  <c r="O2310" i="27"/>
  <c r="O2311" i="27"/>
  <c r="O2312" i="27"/>
  <c r="O2313" i="27"/>
  <c r="O2314" i="27"/>
  <c r="O2315" i="27"/>
  <c r="O2316" i="27"/>
  <c r="O2317" i="27"/>
  <c r="O2318" i="27"/>
  <c r="O2319" i="27"/>
  <c r="O2320" i="27"/>
  <c r="O2321" i="27"/>
  <c r="O2322" i="27"/>
  <c r="O2323" i="27"/>
  <c r="O2324" i="27"/>
  <c r="O2325" i="27"/>
  <c r="O2326" i="27"/>
  <c r="O2327" i="27"/>
  <c r="O2328" i="27"/>
  <c r="O2329" i="27"/>
  <c r="O2330" i="27"/>
  <c r="O2331" i="27"/>
  <c r="O2332" i="27"/>
  <c r="O2333" i="27"/>
  <c r="O2334" i="27"/>
  <c r="O2335" i="27"/>
  <c r="O2336" i="27"/>
  <c r="O2337" i="27"/>
  <c r="O2338" i="27"/>
  <c r="O2339" i="27"/>
  <c r="O2340" i="27"/>
  <c r="O2341" i="27"/>
  <c r="O2342" i="27"/>
  <c r="O2343" i="27"/>
  <c r="O2344" i="27"/>
  <c r="O2345" i="27"/>
  <c r="O2346" i="27"/>
  <c r="O2347" i="27"/>
  <c r="O2348" i="27"/>
  <c r="O2349" i="27"/>
  <c r="O2350" i="27"/>
  <c r="O2351" i="27"/>
  <c r="O2352" i="27"/>
  <c r="O2353" i="27"/>
  <c r="O2354" i="27"/>
  <c r="O2355" i="27"/>
  <c r="O2356" i="27"/>
  <c r="O2357" i="27"/>
  <c r="O2358" i="27"/>
  <c r="O2359" i="27"/>
  <c r="O2360" i="27"/>
  <c r="O2361" i="27"/>
  <c r="O2362" i="27"/>
  <c r="O2363" i="27"/>
  <c r="O2364" i="27"/>
  <c r="O2365" i="27"/>
  <c r="O2366" i="27"/>
  <c r="O2367" i="27"/>
  <c r="O2368" i="27"/>
  <c r="O2369" i="27"/>
  <c r="O2370" i="27"/>
  <c r="O2371" i="27"/>
  <c r="O2372" i="27"/>
  <c r="O2373" i="27"/>
  <c r="O2374" i="27"/>
  <c r="O2375" i="27"/>
  <c r="O2376" i="27"/>
  <c r="O2377" i="27"/>
  <c r="O2378" i="27"/>
  <c r="O2379" i="27"/>
  <c r="O2380" i="27"/>
  <c r="O2381" i="27"/>
  <c r="O2382" i="27"/>
  <c r="O2383" i="27"/>
  <c r="O2384" i="27"/>
  <c r="O2385" i="27"/>
  <c r="O2386" i="27"/>
  <c r="O2387" i="27"/>
  <c r="O2388" i="27"/>
  <c r="O2389" i="27"/>
  <c r="O2390" i="27"/>
  <c r="O2391" i="27"/>
  <c r="O2392" i="27"/>
  <c r="O2393" i="27"/>
  <c r="O2394" i="27"/>
  <c r="O2395" i="27"/>
  <c r="O2396" i="27"/>
  <c r="O2397" i="27"/>
  <c r="O2398" i="27"/>
  <c r="O2399" i="27"/>
  <c r="O2400" i="27"/>
  <c r="O2401" i="27"/>
  <c r="O2402" i="27"/>
  <c r="O2403" i="27"/>
  <c r="O2404" i="27"/>
  <c r="O2405" i="27"/>
  <c r="O2406" i="27"/>
  <c r="O2407" i="27"/>
  <c r="O2408" i="27"/>
  <c r="O2409" i="27"/>
  <c r="O2410" i="27"/>
  <c r="O2411" i="27"/>
  <c r="O2412" i="27"/>
  <c r="O2413" i="27"/>
  <c r="O2414" i="27"/>
  <c r="O2415" i="27"/>
  <c r="O2416" i="27"/>
  <c r="O2417" i="27"/>
  <c r="O2418" i="27"/>
  <c r="O2419" i="27"/>
  <c r="O2420" i="27"/>
  <c r="O2421" i="27"/>
  <c r="O2422" i="27"/>
  <c r="O2423" i="27"/>
  <c r="O2424" i="27"/>
  <c r="O2425" i="27"/>
  <c r="O2426" i="27"/>
  <c r="O2427" i="27"/>
  <c r="O2428" i="27"/>
  <c r="O2429" i="27"/>
  <c r="O2430" i="27"/>
  <c r="O2431" i="27"/>
  <c r="O2432" i="27"/>
  <c r="O2433" i="27"/>
  <c r="O2434" i="27"/>
  <c r="O2435" i="27"/>
  <c r="O2436" i="27"/>
  <c r="O2437" i="27"/>
  <c r="O2438" i="27"/>
  <c r="O2439" i="27"/>
  <c r="O2440" i="27"/>
  <c r="O2441" i="27"/>
  <c r="O2442" i="27"/>
  <c r="O2443" i="27"/>
  <c r="O2444" i="27"/>
  <c r="O2445" i="27"/>
  <c r="O2446" i="27"/>
  <c r="O2447" i="27"/>
  <c r="O2448" i="27"/>
  <c r="O2449" i="27"/>
  <c r="O2450" i="27"/>
  <c r="O2451" i="27"/>
  <c r="O2452" i="27"/>
  <c r="O2453" i="27"/>
  <c r="O2454" i="27"/>
  <c r="O2455" i="27"/>
  <c r="O2456" i="27"/>
  <c r="O2457" i="27"/>
  <c r="O2458" i="27"/>
  <c r="O2459" i="27"/>
  <c r="O2460" i="27"/>
  <c r="O2461" i="27"/>
  <c r="O2462" i="27"/>
  <c r="O2463" i="27"/>
  <c r="O2464" i="27"/>
  <c r="O2465" i="27"/>
  <c r="O2466" i="27"/>
  <c r="O2467" i="27"/>
  <c r="O2468" i="27"/>
  <c r="O2469" i="27"/>
  <c r="O2470" i="27"/>
  <c r="O2471" i="27"/>
  <c r="O2472" i="27"/>
  <c r="O2473" i="27"/>
  <c r="O2474" i="27"/>
  <c r="O2475" i="27"/>
  <c r="O2476" i="27"/>
  <c r="O2477" i="27"/>
  <c r="O2478" i="27"/>
  <c r="O2479" i="27"/>
  <c r="O2480" i="27"/>
  <c r="O2481" i="27"/>
  <c r="O2482" i="27"/>
  <c r="O2483" i="27"/>
  <c r="O2484" i="27"/>
  <c r="O2485" i="27"/>
  <c r="O2486" i="27"/>
  <c r="O2487" i="27"/>
  <c r="O2488" i="27"/>
  <c r="O2489" i="27"/>
  <c r="O2490" i="27"/>
  <c r="O2491" i="27"/>
  <c r="O2492" i="27"/>
  <c r="O2493" i="27"/>
  <c r="O2494" i="27"/>
  <c r="O2495" i="27"/>
  <c r="O2496" i="27"/>
  <c r="O2497" i="27"/>
  <c r="O2498" i="27"/>
  <c r="O2499" i="27"/>
  <c r="O2500" i="27"/>
  <c r="O2501" i="27"/>
  <c r="O2502" i="27"/>
  <c r="O2503" i="27"/>
  <c r="O2504" i="27"/>
  <c r="O2505" i="27"/>
  <c r="O2506" i="27"/>
  <c r="O2507" i="27"/>
  <c r="O2508" i="27"/>
  <c r="O2509" i="27"/>
  <c r="O2510" i="27"/>
  <c r="O2511" i="27"/>
  <c r="O2512" i="27"/>
  <c r="O2513" i="27"/>
  <c r="O2514" i="27"/>
  <c r="O2515" i="27"/>
  <c r="O2516" i="27"/>
  <c r="O2517" i="27"/>
  <c r="O2518" i="27"/>
  <c r="O2519" i="27"/>
  <c r="O2520" i="27"/>
  <c r="O2521" i="27"/>
  <c r="O2522" i="27"/>
  <c r="O2523" i="27"/>
  <c r="O2524" i="27"/>
  <c r="O2525" i="27"/>
  <c r="O2526" i="27"/>
  <c r="O2527" i="27"/>
  <c r="O2528" i="27"/>
  <c r="O2529" i="27"/>
  <c r="O2530" i="27"/>
  <c r="O2531" i="27"/>
  <c r="O2532" i="27"/>
  <c r="O2533" i="27"/>
  <c r="O2534" i="27"/>
  <c r="O2535" i="27"/>
  <c r="O2536" i="27"/>
  <c r="O2537" i="27"/>
  <c r="O2538" i="27"/>
  <c r="O2539" i="27"/>
  <c r="O2540" i="27"/>
  <c r="O2541" i="27"/>
  <c r="O2542" i="27"/>
  <c r="O2543" i="27"/>
  <c r="O2544" i="27"/>
  <c r="O2545" i="27"/>
  <c r="O2546" i="27"/>
  <c r="O2547" i="27"/>
  <c r="O2548" i="27"/>
  <c r="O2549" i="27"/>
  <c r="O2550" i="27"/>
  <c r="O2551" i="27"/>
  <c r="O2552" i="27"/>
  <c r="O2553" i="27"/>
  <c r="O2554" i="27"/>
  <c r="O2555" i="27"/>
  <c r="O2556" i="27"/>
  <c r="O2557" i="27"/>
  <c r="O2558" i="27"/>
  <c r="O2559" i="27"/>
  <c r="O2560" i="27"/>
  <c r="O2561" i="27"/>
  <c r="O2562" i="27"/>
  <c r="O2563" i="27"/>
  <c r="O2564" i="27"/>
  <c r="O2565" i="27"/>
  <c r="O2566" i="27"/>
  <c r="O2567" i="27"/>
  <c r="O2568" i="27"/>
  <c r="O2569" i="27"/>
  <c r="O2570" i="27"/>
  <c r="O2571" i="27"/>
  <c r="O2572" i="27"/>
  <c r="O2573" i="27"/>
  <c r="O14" i="27"/>
  <c r="M14" i="33"/>
  <c r="L14" i="33"/>
  <c r="M15" i="33"/>
  <c r="M16" i="33"/>
  <c r="M17" i="33"/>
  <c r="M18" i="33"/>
  <c r="M19" i="33"/>
  <c r="M20" i="33"/>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M74" i="33"/>
  <c r="M75" i="33"/>
  <c r="M76" i="33"/>
  <c r="M77" i="33"/>
  <c r="M78" i="33"/>
  <c r="M79" i="33"/>
  <c r="M80" i="33"/>
  <c r="M81" i="33"/>
  <c r="M82" i="33"/>
  <c r="M83" i="33"/>
  <c r="M84" i="33"/>
  <c r="M85" i="33"/>
  <c r="M86" i="33"/>
  <c r="M87" i="33"/>
  <c r="M88" i="33"/>
  <c r="M89" i="33"/>
  <c r="M90" i="33"/>
  <c r="M91" i="33"/>
  <c r="M92" i="33"/>
  <c r="M93" i="33"/>
  <c r="M94" i="33"/>
  <c r="M95" i="33"/>
  <c r="M96" i="33"/>
  <c r="M97" i="33"/>
  <c r="M98" i="33"/>
  <c r="M99" i="33"/>
  <c r="M100" i="33"/>
  <c r="M101" i="33"/>
  <c r="M102" i="33"/>
  <c r="M103" i="33"/>
  <c r="M104" i="33"/>
  <c r="M105" i="33"/>
  <c r="M106" i="33"/>
  <c r="M107" i="33"/>
  <c r="M108" i="33"/>
  <c r="M109" i="33"/>
  <c r="M110" i="33"/>
  <c r="M111" i="33"/>
  <c r="M112" i="33"/>
  <c r="M113" i="33"/>
  <c r="M114" i="33"/>
  <c r="M115" i="33"/>
  <c r="M116" i="33"/>
  <c r="M117" i="33"/>
  <c r="M118" i="33"/>
  <c r="M119" i="33"/>
  <c r="M120" i="33"/>
  <c r="M121" i="33"/>
  <c r="M122" i="33"/>
  <c r="M123" i="33"/>
  <c r="M124" i="33"/>
  <c r="M125" i="33"/>
  <c r="M126" i="33"/>
  <c r="M127" i="33"/>
  <c r="M128" i="33"/>
  <c r="M129" i="33"/>
  <c r="M130" i="33"/>
  <c r="M131" i="33"/>
  <c r="M132" i="33"/>
  <c r="M133" i="33"/>
  <c r="M134" i="33"/>
  <c r="M135" i="33"/>
  <c r="M136" i="33"/>
  <c r="M137" i="33"/>
  <c r="M138" i="33"/>
  <c r="M139" i="33"/>
  <c r="M140" i="33"/>
  <c r="M141" i="33"/>
  <c r="M142" i="33"/>
  <c r="M143" i="33"/>
  <c r="M144" i="33"/>
  <c r="M145" i="33"/>
  <c r="M146" i="33"/>
  <c r="M147" i="33"/>
  <c r="M148" i="33"/>
  <c r="M149" i="33"/>
  <c r="M150" i="33"/>
  <c r="M151" i="33"/>
  <c r="M152" i="33"/>
  <c r="M153" i="33"/>
  <c r="M154" i="33"/>
  <c r="M155" i="33"/>
  <c r="M156" i="33"/>
  <c r="M157" i="33"/>
  <c r="M158" i="33"/>
  <c r="M159" i="33"/>
  <c r="M160" i="33"/>
  <c r="M161" i="33"/>
  <c r="M162" i="33"/>
  <c r="M163" i="33"/>
  <c r="M164" i="33"/>
  <c r="M165" i="33"/>
  <c r="M166" i="33"/>
  <c r="M167" i="33"/>
  <c r="M168" i="33"/>
  <c r="M169" i="33"/>
  <c r="M170" i="33"/>
  <c r="M171" i="33"/>
  <c r="M172" i="33"/>
  <c r="M173" i="33"/>
  <c r="M174" i="33"/>
  <c r="M175" i="33"/>
  <c r="M176" i="33"/>
  <c r="M177" i="33"/>
  <c r="M178" i="33"/>
  <c r="M179" i="33"/>
  <c r="M180" i="33"/>
  <c r="M181" i="33"/>
  <c r="M182" i="33"/>
  <c r="M183" i="33"/>
  <c r="M184" i="33"/>
  <c r="M185" i="33"/>
  <c r="M186" i="33"/>
  <c r="M187" i="33"/>
  <c r="M188" i="33"/>
  <c r="M189" i="33"/>
  <c r="M190" i="33"/>
  <c r="M191" i="33"/>
  <c r="M192" i="33"/>
  <c r="M193" i="33"/>
  <c r="M194" i="33"/>
  <c r="M195" i="33"/>
  <c r="M196" i="33"/>
  <c r="M197" i="33"/>
  <c r="M198" i="33"/>
  <c r="M199" i="33"/>
  <c r="M200" i="33"/>
  <c r="M201" i="33"/>
  <c r="M202" i="33"/>
  <c r="M203" i="33"/>
  <c r="M204" i="33"/>
  <c r="M205" i="33"/>
  <c r="M206" i="33"/>
  <c r="M207" i="33"/>
  <c r="M208" i="33"/>
  <c r="M209" i="33"/>
  <c r="M210" i="33"/>
  <c r="M211" i="33"/>
  <c r="M212" i="33"/>
  <c r="M213" i="33"/>
  <c r="M214" i="33"/>
  <c r="M215" i="33"/>
  <c r="M216" i="33"/>
  <c r="M217" i="33"/>
  <c r="M218" i="33"/>
  <c r="M219" i="33"/>
  <c r="M220" i="33"/>
  <c r="M221" i="33"/>
  <c r="M222" i="33"/>
  <c r="M223" i="33"/>
  <c r="M224" i="33"/>
  <c r="M225" i="33"/>
  <c r="M226" i="33"/>
  <c r="M227" i="33"/>
  <c r="M228" i="33"/>
  <c r="M229" i="33"/>
  <c r="M230" i="33"/>
  <c r="M231" i="33"/>
  <c r="M232" i="33"/>
  <c r="M233" i="33"/>
  <c r="M234" i="33"/>
  <c r="M235" i="33"/>
  <c r="M236" i="33"/>
  <c r="M237" i="33"/>
  <c r="M238" i="33"/>
  <c r="M239" i="33"/>
  <c r="M240" i="33"/>
  <c r="M241" i="33"/>
  <c r="M242" i="33"/>
  <c r="M243" i="33"/>
  <c r="M244" i="33"/>
  <c r="M245" i="33"/>
  <c r="M246" i="33"/>
  <c r="M247" i="33"/>
  <c r="M248" i="33"/>
  <c r="M249" i="33"/>
  <c r="M250" i="33"/>
  <c r="M251" i="33"/>
  <c r="M252" i="33"/>
  <c r="M253" i="33"/>
  <c r="M254" i="33"/>
  <c r="M255" i="33"/>
  <c r="M256" i="33"/>
  <c r="M257" i="33"/>
  <c r="M258" i="33"/>
  <c r="M259" i="33"/>
  <c r="M260" i="33"/>
  <c r="M261" i="33"/>
  <c r="M262" i="33"/>
  <c r="M263" i="33"/>
  <c r="M264" i="33"/>
  <c r="M265" i="33"/>
  <c r="M266" i="33"/>
  <c r="M267" i="33"/>
  <c r="M268" i="33"/>
  <c r="M269" i="33"/>
  <c r="M270" i="33"/>
  <c r="M271" i="33"/>
  <c r="M272" i="33"/>
  <c r="M273" i="33"/>
  <c r="M274" i="33"/>
  <c r="M275" i="33"/>
  <c r="M276" i="33"/>
  <c r="M277" i="33"/>
  <c r="M278" i="33"/>
  <c r="M279" i="33"/>
  <c r="M280" i="33"/>
  <c r="M281" i="33"/>
  <c r="M282" i="33"/>
  <c r="M283" i="33"/>
  <c r="M284" i="33"/>
  <c r="M285" i="33"/>
  <c r="M286" i="33"/>
  <c r="M287" i="33"/>
  <c r="M288" i="33"/>
  <c r="M289" i="33"/>
  <c r="M290" i="33"/>
  <c r="M291" i="33"/>
  <c r="M292" i="33"/>
  <c r="M293" i="33"/>
  <c r="M294" i="33"/>
  <c r="M295" i="33"/>
  <c r="M296" i="33"/>
  <c r="M297" i="33"/>
  <c r="M298" i="33"/>
  <c r="M299" i="33"/>
  <c r="M300" i="33"/>
  <c r="M301" i="33"/>
  <c r="M302" i="33"/>
  <c r="M303" i="33"/>
  <c r="M304" i="33"/>
  <c r="M305" i="33"/>
  <c r="M306" i="33"/>
  <c r="M307" i="33"/>
  <c r="M308" i="33"/>
  <c r="M309" i="33"/>
  <c r="M310" i="33"/>
  <c r="M311" i="33"/>
  <c r="M312" i="33"/>
  <c r="M313" i="33"/>
  <c r="M314" i="33"/>
  <c r="M315" i="33"/>
  <c r="M316" i="33"/>
  <c r="M317" i="33"/>
  <c r="M318" i="33"/>
  <c r="M319" i="33"/>
  <c r="M320" i="33"/>
  <c r="M321" i="33"/>
  <c r="M322" i="33"/>
  <c r="M323" i="33"/>
  <c r="M324" i="33"/>
  <c r="M325" i="33"/>
  <c r="M326" i="33"/>
  <c r="M327" i="33"/>
  <c r="M328" i="33"/>
  <c r="M329" i="33"/>
  <c r="M330" i="33"/>
  <c r="M331" i="33"/>
  <c r="M332" i="33"/>
  <c r="M333" i="33"/>
  <c r="M334" i="33"/>
  <c r="M335" i="33"/>
  <c r="M336" i="33"/>
  <c r="M337" i="33"/>
  <c r="M338" i="33"/>
  <c r="M339" i="33"/>
  <c r="M340" i="33"/>
  <c r="M341" i="33"/>
  <c r="M342" i="33"/>
  <c r="M343" i="33"/>
  <c r="M344" i="33"/>
  <c r="M345" i="33"/>
  <c r="M346" i="33"/>
  <c r="M347" i="33"/>
  <c r="M348" i="33"/>
  <c r="M349" i="33"/>
  <c r="M350" i="33"/>
  <c r="M351" i="33"/>
  <c r="M352" i="33"/>
  <c r="M353" i="33"/>
  <c r="M354" i="33"/>
  <c r="M355" i="33"/>
  <c r="M356" i="33"/>
  <c r="M357" i="33"/>
  <c r="M358" i="33"/>
  <c r="M359" i="33"/>
  <c r="M360" i="33"/>
  <c r="M361" i="33"/>
  <c r="M362" i="33"/>
  <c r="M363" i="33"/>
  <c r="M364" i="33"/>
  <c r="M365" i="33"/>
  <c r="M366" i="33"/>
  <c r="M367" i="33"/>
  <c r="M368" i="33"/>
  <c r="M369" i="33"/>
  <c r="M370" i="33"/>
  <c r="M371" i="33"/>
  <c r="M372" i="33"/>
  <c r="M373" i="33"/>
  <c r="M374" i="33"/>
  <c r="M375" i="33"/>
  <c r="M376" i="33"/>
  <c r="M377" i="33"/>
  <c r="M378" i="33"/>
  <c r="M379" i="33"/>
  <c r="M380" i="33"/>
  <c r="M381" i="33"/>
  <c r="M382" i="33"/>
  <c r="M383" i="33"/>
  <c r="M384" i="33"/>
  <c r="M385" i="33"/>
  <c r="M386" i="33"/>
  <c r="M387" i="33"/>
  <c r="M388" i="33"/>
  <c r="M389" i="33"/>
  <c r="M390" i="33"/>
  <c r="M391" i="33"/>
  <c r="M392" i="33"/>
  <c r="M393" i="33"/>
  <c r="M394" i="33"/>
  <c r="M395" i="33"/>
  <c r="M396" i="33"/>
  <c r="M397" i="33"/>
  <c r="M398" i="33"/>
  <c r="M399" i="33"/>
  <c r="M400" i="33"/>
  <c r="M401" i="33"/>
  <c r="M402" i="33"/>
  <c r="M403" i="33"/>
  <c r="M404" i="33"/>
  <c r="M405" i="33"/>
  <c r="M406" i="33"/>
  <c r="M407" i="33"/>
  <c r="M408" i="33"/>
  <c r="M409" i="33"/>
  <c r="M410" i="33"/>
  <c r="M411" i="33"/>
  <c r="M412" i="33"/>
  <c r="M413" i="33"/>
  <c r="M414" i="33"/>
  <c r="M415" i="33"/>
  <c r="M416" i="33"/>
  <c r="M417" i="33"/>
  <c r="M418" i="33"/>
  <c r="M419" i="33"/>
  <c r="M420" i="33"/>
  <c r="M421" i="33"/>
  <c r="M422" i="33"/>
  <c r="M423" i="33"/>
  <c r="M424" i="33"/>
  <c r="M425" i="33"/>
  <c r="M426" i="33"/>
  <c r="M427" i="33"/>
  <c r="M428" i="33"/>
  <c r="M429" i="33"/>
  <c r="M430" i="33"/>
  <c r="M431" i="33"/>
  <c r="M432" i="33"/>
  <c r="M433" i="33"/>
  <c r="M434" i="33"/>
  <c r="M435" i="33"/>
  <c r="M436" i="33"/>
  <c r="M437" i="33"/>
  <c r="M438" i="33"/>
  <c r="M439" i="33"/>
  <c r="M440" i="33"/>
  <c r="M441" i="33"/>
  <c r="M442" i="33"/>
  <c r="M443" i="33"/>
  <c r="M444" i="33"/>
  <c r="M445" i="33"/>
  <c r="M446" i="33"/>
  <c r="M447" i="33"/>
  <c r="M448" i="33"/>
  <c r="M449" i="33"/>
  <c r="M450" i="33"/>
  <c r="M451" i="33"/>
  <c r="M452" i="33"/>
  <c r="M453" i="33"/>
  <c r="M454" i="33"/>
  <c r="M455" i="33"/>
  <c r="M456" i="33"/>
  <c r="M457" i="33"/>
  <c r="M458" i="33"/>
  <c r="M459" i="33"/>
  <c r="M460" i="33"/>
  <c r="M461" i="33"/>
  <c r="M462" i="33"/>
  <c r="M463" i="33"/>
  <c r="M464" i="33"/>
  <c r="M465" i="33"/>
  <c r="M466" i="33"/>
  <c r="M467" i="33"/>
  <c r="M468" i="33"/>
  <c r="M469" i="33"/>
  <c r="M470" i="33"/>
  <c r="M471" i="33"/>
  <c r="M472" i="33"/>
  <c r="M473" i="33"/>
  <c r="M474" i="33"/>
  <c r="M475" i="33"/>
  <c r="M476" i="33"/>
  <c r="M477" i="33"/>
  <c r="M478" i="33"/>
  <c r="M479" i="33"/>
  <c r="M480" i="33"/>
  <c r="M481" i="33"/>
  <c r="M482" i="33"/>
  <c r="M483" i="33"/>
  <c r="M484" i="33"/>
  <c r="M485" i="33"/>
  <c r="M486" i="33"/>
  <c r="M487" i="33"/>
  <c r="M488" i="33"/>
  <c r="M489" i="33"/>
  <c r="M490" i="33"/>
  <c r="M491" i="33"/>
  <c r="M492" i="33"/>
  <c r="M493" i="33"/>
  <c r="M494" i="33"/>
  <c r="M495" i="33"/>
  <c r="M496" i="33"/>
  <c r="M497" i="33"/>
  <c r="M498" i="33"/>
  <c r="M499" i="33"/>
  <c r="M500" i="33"/>
  <c r="M501" i="33"/>
  <c r="M502" i="33"/>
  <c r="M503" i="33"/>
  <c r="M504" i="33"/>
  <c r="M505" i="33"/>
  <c r="M506" i="33"/>
  <c r="M507" i="33"/>
  <c r="M508" i="33"/>
  <c r="M509" i="33"/>
  <c r="M510" i="33"/>
  <c r="M511" i="33"/>
  <c r="M512" i="33"/>
  <c r="M513" i="33"/>
  <c r="M514" i="33"/>
  <c r="M515" i="33"/>
  <c r="M516" i="33"/>
  <c r="M517" i="33"/>
  <c r="M518" i="33"/>
  <c r="M519" i="33"/>
  <c r="M520" i="33"/>
  <c r="M521" i="33"/>
  <c r="M522" i="33"/>
  <c r="M523" i="33"/>
  <c r="M524" i="33"/>
  <c r="M525" i="33"/>
  <c r="M526" i="33"/>
  <c r="M527" i="33"/>
  <c r="M528" i="33"/>
  <c r="M529" i="33"/>
  <c r="M530" i="33"/>
  <c r="M531" i="33"/>
  <c r="M532" i="33"/>
  <c r="M533" i="33"/>
  <c r="M534" i="33"/>
  <c r="M535" i="33"/>
  <c r="M536" i="33"/>
  <c r="M537" i="33"/>
  <c r="M538" i="33"/>
  <c r="M539" i="33"/>
  <c r="M540" i="33"/>
  <c r="M541" i="33"/>
  <c r="M542" i="33"/>
  <c r="M543" i="33"/>
  <c r="M544" i="33"/>
  <c r="M545" i="33"/>
  <c r="M546" i="33"/>
  <c r="M547" i="33"/>
  <c r="M548" i="33"/>
  <c r="M549" i="33"/>
  <c r="M550" i="33"/>
  <c r="M551" i="33"/>
  <c r="M552" i="33"/>
  <c r="M553" i="33"/>
  <c r="M554" i="33"/>
  <c r="M555" i="33"/>
  <c r="M556" i="33"/>
  <c r="M557" i="33"/>
  <c r="M558" i="33"/>
  <c r="M559" i="33"/>
  <c r="M560" i="33"/>
  <c r="M561" i="33"/>
  <c r="M562" i="33"/>
  <c r="M563" i="33"/>
  <c r="M564" i="33"/>
  <c r="M565" i="33"/>
  <c r="M566" i="33"/>
  <c r="M567" i="33"/>
  <c r="M568" i="33"/>
  <c r="M569" i="33"/>
  <c r="M570" i="33"/>
  <c r="M571" i="33"/>
  <c r="M572" i="33"/>
  <c r="M573" i="33"/>
  <c r="M574" i="33"/>
  <c r="M575" i="33"/>
  <c r="M576" i="33"/>
  <c r="M577" i="33"/>
  <c r="M578" i="33"/>
  <c r="M579" i="33"/>
  <c r="M580" i="33"/>
  <c r="M581" i="33"/>
  <c r="M582" i="33"/>
  <c r="M583" i="33"/>
  <c r="M584" i="33"/>
  <c r="M585" i="33"/>
  <c r="M586" i="33"/>
  <c r="M587" i="33"/>
  <c r="M588" i="33"/>
  <c r="M589" i="33"/>
  <c r="M590" i="33"/>
  <c r="M591" i="33"/>
  <c r="M592" i="33"/>
  <c r="M593" i="33"/>
  <c r="M594" i="33"/>
  <c r="M595" i="33"/>
  <c r="M596" i="33"/>
  <c r="M597" i="33"/>
  <c r="M598" i="33"/>
  <c r="M599" i="33"/>
  <c r="M600" i="33"/>
  <c r="M601" i="33"/>
  <c r="M602" i="33"/>
  <c r="M603" i="33"/>
  <c r="M604" i="33"/>
  <c r="M605" i="33"/>
  <c r="M606" i="33"/>
  <c r="M607" i="33"/>
  <c r="M608" i="33"/>
  <c r="M609" i="33"/>
  <c r="M610" i="33"/>
  <c r="M611" i="33"/>
  <c r="M612" i="33"/>
  <c r="M613" i="33"/>
  <c r="M614" i="33"/>
  <c r="M615" i="33"/>
  <c r="M616" i="33"/>
  <c r="M617" i="33"/>
  <c r="M618" i="33"/>
  <c r="M619" i="33"/>
  <c r="M620" i="33"/>
  <c r="M621" i="33"/>
  <c r="M622" i="33"/>
  <c r="M623" i="33"/>
  <c r="M624" i="33"/>
  <c r="M625" i="33"/>
  <c r="M626" i="33"/>
  <c r="M627" i="33"/>
  <c r="M628" i="33"/>
  <c r="M629" i="33"/>
  <c r="M630" i="33"/>
  <c r="M631" i="33"/>
  <c r="M632" i="33"/>
  <c r="M633" i="33"/>
  <c r="M634" i="33"/>
  <c r="M635" i="33"/>
  <c r="M636" i="33"/>
  <c r="M637" i="33"/>
  <c r="M638" i="33"/>
  <c r="M639" i="33"/>
  <c r="M640" i="33"/>
  <c r="M641" i="33"/>
  <c r="M642" i="33"/>
  <c r="M643" i="33"/>
  <c r="M644" i="33"/>
  <c r="M645" i="33"/>
  <c r="M646" i="33"/>
  <c r="M647" i="33"/>
  <c r="M648" i="33"/>
  <c r="M649" i="33"/>
  <c r="M650" i="33"/>
  <c r="M651" i="33"/>
  <c r="M652" i="33"/>
  <c r="M653" i="33"/>
  <c r="M654" i="33"/>
  <c r="M655" i="33"/>
  <c r="M656" i="33"/>
  <c r="M657" i="33"/>
  <c r="M658" i="33"/>
  <c r="M659" i="33"/>
  <c r="M660" i="33"/>
  <c r="M661" i="33"/>
  <c r="M662" i="33"/>
  <c r="M663" i="33"/>
  <c r="M664" i="33"/>
  <c r="M665" i="33"/>
  <c r="M666" i="33"/>
  <c r="M667" i="33"/>
  <c r="M668" i="33"/>
  <c r="M669" i="33"/>
  <c r="M670" i="33"/>
  <c r="M671" i="33"/>
  <c r="M672" i="33"/>
  <c r="M673" i="33"/>
  <c r="M674" i="33"/>
  <c r="M675" i="33"/>
  <c r="M676" i="33"/>
  <c r="M677" i="33"/>
  <c r="M678" i="33"/>
  <c r="M679" i="33"/>
  <c r="M680" i="33"/>
  <c r="M681" i="33"/>
  <c r="M682" i="33"/>
  <c r="M683" i="33"/>
  <c r="M684" i="33"/>
  <c r="M685" i="33"/>
  <c r="M686" i="33"/>
  <c r="M687" i="33"/>
  <c r="M688" i="33"/>
  <c r="M689" i="33"/>
  <c r="M690" i="33"/>
  <c r="M691" i="33"/>
  <c r="M692" i="33"/>
  <c r="M693" i="33"/>
  <c r="M694" i="33"/>
  <c r="M695" i="33"/>
  <c r="M696" i="33"/>
  <c r="M697" i="33"/>
  <c r="M698" i="33"/>
  <c r="M699" i="33"/>
  <c r="M700" i="33"/>
  <c r="M701" i="33"/>
  <c r="M702" i="33"/>
  <c r="M703" i="33"/>
  <c r="M704" i="33"/>
  <c r="M705" i="33"/>
  <c r="M706" i="33"/>
  <c r="M707" i="33"/>
  <c r="M708" i="33"/>
  <c r="M709" i="33"/>
  <c r="M710" i="33"/>
  <c r="M711" i="33"/>
  <c r="M712" i="33"/>
  <c r="M713" i="33"/>
  <c r="M714" i="33"/>
  <c r="M715" i="33"/>
  <c r="M716" i="33"/>
  <c r="M717" i="33"/>
  <c r="M718" i="33"/>
  <c r="M719" i="33"/>
  <c r="M720" i="33"/>
  <c r="M721" i="33"/>
  <c r="M722" i="33"/>
  <c r="M723" i="33"/>
  <c r="M724" i="33"/>
  <c r="M725" i="33"/>
  <c r="M726" i="33"/>
  <c r="M727" i="33"/>
  <c r="M728" i="33"/>
  <c r="M729" i="33"/>
  <c r="M730" i="33"/>
  <c r="M731" i="33"/>
  <c r="M732" i="33"/>
  <c r="M733" i="33"/>
  <c r="M734" i="33"/>
  <c r="M735" i="33"/>
  <c r="M736" i="33"/>
  <c r="M737" i="33"/>
  <c r="M738" i="33"/>
  <c r="M739" i="33"/>
  <c r="M740" i="33"/>
  <c r="M741" i="33"/>
  <c r="M742" i="33"/>
  <c r="M743" i="33"/>
  <c r="M744" i="33"/>
  <c r="M745" i="33"/>
  <c r="M746" i="33"/>
  <c r="M747" i="33"/>
  <c r="M748" i="33"/>
  <c r="M749" i="33"/>
  <c r="M750" i="33"/>
  <c r="M751" i="33"/>
  <c r="M752" i="33"/>
  <c r="M753" i="33"/>
  <c r="M754" i="33"/>
  <c r="M755" i="33"/>
  <c r="M756" i="33"/>
  <c r="M757" i="33"/>
  <c r="M758" i="33"/>
  <c r="M759" i="33"/>
  <c r="M760" i="33"/>
  <c r="M761" i="33"/>
  <c r="M762" i="33"/>
  <c r="M763" i="33"/>
  <c r="M764" i="33"/>
  <c r="M765" i="33"/>
  <c r="M766" i="33"/>
  <c r="M767" i="33"/>
  <c r="M768" i="33"/>
  <c r="M769" i="33"/>
  <c r="M770" i="33"/>
  <c r="M771" i="33"/>
  <c r="M772" i="33"/>
  <c r="M773" i="33"/>
  <c r="M774" i="33"/>
  <c r="M775" i="33"/>
  <c r="M776" i="33"/>
  <c r="M777" i="33"/>
  <c r="M778" i="33"/>
  <c r="M779" i="33"/>
  <c r="M780" i="33"/>
  <c r="M781" i="33"/>
  <c r="M782" i="33"/>
  <c r="M783" i="33"/>
  <c r="M784" i="33"/>
  <c r="M785" i="33"/>
  <c r="M786" i="33"/>
  <c r="M787" i="33"/>
  <c r="M788" i="33"/>
  <c r="M789" i="33"/>
  <c r="M790" i="33"/>
  <c r="M791" i="33"/>
  <c r="M792" i="33"/>
  <c r="M793" i="33"/>
  <c r="M794" i="33"/>
  <c r="M795" i="33"/>
  <c r="M796" i="33"/>
  <c r="M797" i="33"/>
  <c r="M798" i="33"/>
  <c r="M799" i="33"/>
  <c r="M800" i="33"/>
  <c r="M801" i="33"/>
  <c r="M802" i="33"/>
  <c r="M803" i="33"/>
  <c r="M804" i="33"/>
  <c r="M805" i="33"/>
  <c r="M806" i="33"/>
  <c r="M807" i="33"/>
  <c r="M808" i="33"/>
  <c r="M809" i="33"/>
  <c r="M810" i="33"/>
  <c r="M811" i="33"/>
  <c r="M812" i="33"/>
  <c r="M813" i="33"/>
  <c r="M814" i="33"/>
  <c r="M815" i="33"/>
  <c r="M816" i="33"/>
  <c r="M817" i="33"/>
  <c r="M818" i="33"/>
  <c r="M819" i="33"/>
  <c r="M820" i="33"/>
  <c r="M821" i="33"/>
  <c r="M822" i="33"/>
  <c r="M823" i="33"/>
  <c r="M824" i="33"/>
  <c r="M825" i="33"/>
  <c r="M826" i="33"/>
  <c r="M827" i="33"/>
  <c r="M828" i="33"/>
  <c r="M829" i="33"/>
  <c r="M830" i="33"/>
  <c r="M831" i="33"/>
  <c r="M832" i="33"/>
  <c r="M833" i="33"/>
  <c r="M834" i="33"/>
  <c r="M835" i="33"/>
  <c r="M836" i="33"/>
  <c r="M837" i="33"/>
  <c r="M838" i="33"/>
  <c r="M839" i="33"/>
  <c r="M840" i="33"/>
  <c r="M841" i="33"/>
  <c r="M842" i="33"/>
  <c r="M843" i="33"/>
  <c r="M844" i="33"/>
  <c r="M845" i="33"/>
  <c r="M846" i="33"/>
  <c r="M847" i="33"/>
  <c r="M848" i="33"/>
  <c r="M849" i="33"/>
  <c r="M850" i="33"/>
  <c r="M851" i="33"/>
  <c r="M852" i="33"/>
  <c r="M853" i="33"/>
  <c r="M854" i="33"/>
  <c r="M855" i="33"/>
  <c r="M856" i="33"/>
  <c r="M857" i="33"/>
  <c r="M858" i="33"/>
  <c r="M859" i="33"/>
  <c r="M860" i="33"/>
  <c r="M861" i="33"/>
  <c r="M862" i="33"/>
  <c r="M863" i="33"/>
  <c r="M864" i="33"/>
  <c r="M865" i="33"/>
  <c r="M866" i="33"/>
  <c r="M867" i="33"/>
  <c r="M868" i="33"/>
  <c r="M869" i="33"/>
  <c r="M870" i="33"/>
  <c r="M871" i="33"/>
  <c r="M872" i="33"/>
  <c r="M873" i="33"/>
  <c r="M874" i="33"/>
  <c r="M875" i="33"/>
  <c r="M876" i="33"/>
  <c r="M877" i="33"/>
  <c r="M878" i="33"/>
  <c r="M879" i="33"/>
  <c r="M880" i="33"/>
  <c r="M881" i="33"/>
  <c r="M882" i="33"/>
  <c r="M883" i="33"/>
  <c r="M884" i="33"/>
  <c r="M885" i="33"/>
  <c r="M886" i="33"/>
  <c r="M887" i="33"/>
  <c r="M888" i="33"/>
  <c r="M889" i="33"/>
  <c r="M890" i="33"/>
  <c r="M891" i="33"/>
  <c r="M892" i="33"/>
  <c r="M893" i="33"/>
  <c r="M894" i="33"/>
  <c r="M895" i="33"/>
  <c r="M896" i="33"/>
  <c r="M897" i="33"/>
  <c r="M898" i="33"/>
  <c r="M899" i="33"/>
  <c r="M900" i="33"/>
  <c r="M901" i="33"/>
  <c r="M902" i="33"/>
  <c r="M903" i="33"/>
  <c r="M904" i="33"/>
  <c r="M905" i="33"/>
  <c r="M906" i="33"/>
  <c r="M907" i="33"/>
  <c r="M908" i="33"/>
  <c r="M909" i="33"/>
  <c r="M910" i="33"/>
  <c r="M911" i="33"/>
  <c r="M912" i="33"/>
  <c r="M913" i="33"/>
  <c r="M914" i="33"/>
  <c r="M915" i="33"/>
  <c r="M916" i="33"/>
  <c r="M917" i="33"/>
  <c r="M918" i="33"/>
  <c r="M919" i="33"/>
  <c r="M920" i="33"/>
  <c r="M921" i="33"/>
  <c r="M922" i="33"/>
  <c r="M923" i="33"/>
  <c r="M924" i="33"/>
  <c r="M925" i="33"/>
  <c r="M926" i="33"/>
  <c r="M927" i="33"/>
  <c r="M928" i="33"/>
  <c r="M929" i="33"/>
  <c r="M930" i="33"/>
  <c r="M931" i="33"/>
  <c r="M932" i="33"/>
  <c r="M933" i="33"/>
  <c r="M934" i="33"/>
  <c r="M935" i="33"/>
  <c r="M936" i="33"/>
  <c r="M937" i="33"/>
  <c r="M938" i="33"/>
  <c r="M939" i="33"/>
  <c r="M940" i="33"/>
  <c r="M941" i="33"/>
  <c r="M942" i="33"/>
  <c r="M943" i="33"/>
  <c r="M944" i="33"/>
  <c r="M945" i="33"/>
  <c r="M946" i="33"/>
  <c r="M947" i="33"/>
  <c r="M948" i="33"/>
  <c r="M949" i="33"/>
  <c r="M950" i="33"/>
  <c r="M951" i="33"/>
  <c r="M952" i="33"/>
  <c r="M953" i="33"/>
  <c r="M954" i="33"/>
  <c r="M955" i="33"/>
  <c r="M956" i="33"/>
  <c r="M957" i="33"/>
  <c r="M958" i="33"/>
  <c r="M959" i="33"/>
  <c r="M960" i="33"/>
  <c r="M961" i="33"/>
  <c r="M962" i="33"/>
  <c r="M963" i="33"/>
  <c r="M964" i="33"/>
  <c r="M965" i="33"/>
  <c r="M966" i="33"/>
  <c r="M967" i="33"/>
  <c r="M968" i="33"/>
  <c r="M969" i="33"/>
  <c r="M970" i="33"/>
  <c r="M971" i="33"/>
  <c r="M972" i="33"/>
  <c r="M973" i="33"/>
  <c r="M974" i="33"/>
  <c r="M975" i="33"/>
  <c r="M976" i="33"/>
  <c r="M977" i="33"/>
  <c r="M978" i="33"/>
  <c r="M979" i="33"/>
  <c r="M980" i="33"/>
  <c r="M981" i="33"/>
  <c r="M982" i="33"/>
  <c r="M983" i="33"/>
  <c r="M984" i="33"/>
  <c r="M985" i="33"/>
  <c r="M986" i="33"/>
  <c r="M987" i="33"/>
  <c r="M988" i="33"/>
  <c r="M989" i="33"/>
  <c r="M990" i="33"/>
  <c r="M991" i="33"/>
  <c r="M992" i="33"/>
  <c r="M993" i="33"/>
  <c r="M994" i="33"/>
  <c r="M995" i="33"/>
  <c r="M996" i="33"/>
  <c r="M997" i="33"/>
  <c r="M998" i="33"/>
  <c r="M999" i="33"/>
  <c r="M1000" i="33"/>
  <c r="M1001" i="33"/>
  <c r="M1002" i="33"/>
  <c r="M1003" i="33"/>
  <c r="M1004" i="33"/>
  <c r="M1005" i="33"/>
  <c r="M1006" i="33"/>
  <c r="M1007" i="33"/>
  <c r="M1008" i="33"/>
  <c r="M1009" i="33"/>
  <c r="M1010" i="33"/>
  <c r="M1011" i="33"/>
  <c r="M1012" i="33"/>
  <c r="M1013" i="33"/>
  <c r="M1014" i="33"/>
  <c r="M1015" i="33"/>
  <c r="M1016" i="33"/>
  <c r="M1017" i="33"/>
  <c r="M1018" i="33"/>
  <c r="M1019" i="33"/>
  <c r="M1020" i="33"/>
  <c r="M1021" i="33"/>
  <c r="M1022" i="33"/>
  <c r="M1023" i="33"/>
  <c r="M1024" i="33"/>
  <c r="M1025" i="33"/>
  <c r="M1026" i="33"/>
  <c r="M1027" i="33"/>
  <c r="M1028" i="33"/>
  <c r="M1029" i="33"/>
  <c r="M1030" i="33"/>
  <c r="M1031" i="33"/>
  <c r="M1032" i="33"/>
  <c r="M1033" i="33"/>
  <c r="M1034" i="33"/>
  <c r="M1035" i="33"/>
  <c r="M1036" i="33"/>
  <c r="M1037" i="33"/>
  <c r="M1038" i="33"/>
  <c r="M1039" i="33"/>
  <c r="M1040" i="33"/>
  <c r="M1041" i="33"/>
  <c r="M1042" i="33"/>
  <c r="M1043" i="33"/>
  <c r="M1044" i="33"/>
  <c r="M1045" i="33"/>
  <c r="M1046" i="33"/>
  <c r="M1047" i="33"/>
  <c r="M1048" i="33"/>
  <c r="M1049" i="33"/>
  <c r="M1050" i="33"/>
  <c r="M1051" i="33"/>
  <c r="M1052" i="33"/>
  <c r="M1053" i="33"/>
  <c r="M1054" i="33"/>
  <c r="M1055" i="33"/>
  <c r="M1056" i="33"/>
  <c r="M1057" i="33"/>
  <c r="M1058" i="33"/>
  <c r="M1059" i="33"/>
  <c r="M1060" i="33"/>
  <c r="M1061" i="33"/>
  <c r="M1062" i="33"/>
  <c r="M1063" i="33"/>
  <c r="M1064" i="33"/>
  <c r="M1065" i="33"/>
  <c r="M1066" i="33"/>
  <c r="M1067" i="33"/>
  <c r="M1068" i="33"/>
  <c r="M1069" i="33"/>
  <c r="M1070" i="33"/>
  <c r="M1071" i="33"/>
  <c r="M1072" i="33"/>
  <c r="M1073" i="33"/>
  <c r="M1074" i="33"/>
  <c r="M1075" i="33"/>
  <c r="M1076" i="33"/>
  <c r="M1077" i="33"/>
  <c r="M1078" i="33"/>
  <c r="M1079" i="33"/>
  <c r="M1080" i="33"/>
  <c r="M1081" i="33"/>
  <c r="M1082" i="33"/>
  <c r="M1083" i="33"/>
  <c r="M1084" i="33"/>
  <c r="M1085" i="33"/>
  <c r="M1086" i="33"/>
  <c r="M1087" i="33"/>
  <c r="M1088" i="33"/>
  <c r="M1089" i="33"/>
  <c r="M1090" i="33"/>
  <c r="M1091" i="33"/>
  <c r="M1092" i="33"/>
  <c r="M1093" i="33"/>
  <c r="M1094" i="33"/>
  <c r="M1095" i="33"/>
  <c r="M1096" i="33"/>
  <c r="M1097" i="33"/>
  <c r="M1098" i="33"/>
  <c r="M1099" i="33"/>
  <c r="M1100" i="33"/>
  <c r="M1101" i="33"/>
  <c r="M1102" i="33"/>
  <c r="M1103" i="33"/>
  <c r="M1104" i="33"/>
  <c r="M1105" i="33"/>
  <c r="M1106" i="33"/>
  <c r="M1107" i="33"/>
  <c r="M1108" i="33"/>
  <c r="M1109" i="33"/>
  <c r="M1110" i="33"/>
  <c r="M1111" i="33"/>
  <c r="M1112" i="33"/>
  <c r="M1113" i="33"/>
  <c r="M1114" i="33"/>
  <c r="M1115" i="33"/>
  <c r="M1116" i="33"/>
  <c r="M1117" i="33"/>
  <c r="M1118" i="33"/>
  <c r="M1119" i="33"/>
  <c r="M1120" i="33"/>
  <c r="M1121" i="33"/>
  <c r="M1122" i="33"/>
  <c r="M1123" i="33"/>
  <c r="M1124" i="33"/>
  <c r="M1125" i="33"/>
  <c r="M1126" i="33"/>
  <c r="M1127" i="33"/>
  <c r="M1128" i="33"/>
  <c r="M1129" i="33"/>
  <c r="M1130" i="33"/>
  <c r="M1131" i="33"/>
  <c r="M1132" i="33"/>
  <c r="M1133" i="33"/>
  <c r="M1134" i="33"/>
  <c r="M1135" i="33"/>
  <c r="M1136" i="33"/>
  <c r="M1137" i="33"/>
  <c r="M1138" i="33"/>
  <c r="M1139" i="33"/>
  <c r="M1140" i="33"/>
  <c r="M1141" i="33"/>
  <c r="M1142" i="33"/>
  <c r="M1143" i="33"/>
  <c r="M1144" i="33"/>
  <c r="M1145" i="33"/>
  <c r="M1146" i="33"/>
  <c r="M1147" i="33"/>
  <c r="M1148" i="33"/>
  <c r="M1149" i="33"/>
  <c r="M1150" i="33"/>
  <c r="M1151" i="33"/>
  <c r="M1152" i="33"/>
  <c r="M1153" i="33"/>
  <c r="M1154" i="33"/>
  <c r="M1155" i="33"/>
  <c r="M1156" i="33"/>
  <c r="M1157" i="33"/>
  <c r="M1158" i="33"/>
  <c r="M1159" i="33"/>
  <c r="M1160" i="33"/>
  <c r="M1161" i="33"/>
  <c r="M1162" i="33"/>
  <c r="M1163" i="33"/>
  <c r="M1164" i="33"/>
  <c r="M1165" i="33"/>
  <c r="M1166" i="33"/>
  <c r="M1167" i="33"/>
  <c r="M1168" i="33"/>
  <c r="M1169" i="33"/>
  <c r="M1170" i="33"/>
  <c r="M1171" i="33"/>
  <c r="M1172" i="33"/>
  <c r="M1173" i="33"/>
  <c r="M1174" i="33"/>
  <c r="M1175" i="33"/>
  <c r="M1176" i="33"/>
  <c r="M1177" i="33"/>
  <c r="M1178" i="33"/>
  <c r="M1179" i="33"/>
  <c r="M1180" i="33"/>
  <c r="M1181" i="33"/>
  <c r="M1182" i="33"/>
  <c r="M1183" i="33"/>
  <c r="M1184" i="33"/>
  <c r="M1185" i="33"/>
  <c r="M1186" i="33"/>
  <c r="M1187" i="33"/>
  <c r="M1188" i="33"/>
  <c r="M1189" i="33"/>
  <c r="M1190" i="33"/>
  <c r="M1191" i="33"/>
  <c r="M1192" i="33"/>
  <c r="M1193" i="33"/>
  <c r="M1194" i="33"/>
  <c r="M1195" i="33"/>
  <c r="M1196" i="33"/>
  <c r="M1197" i="33"/>
  <c r="M1198" i="33"/>
  <c r="M1199" i="33"/>
  <c r="M1200" i="33"/>
  <c r="M1201" i="33"/>
  <c r="M1202" i="33"/>
  <c r="M1203" i="33"/>
  <c r="M1204" i="33"/>
  <c r="M1205" i="33"/>
  <c r="M1206" i="33"/>
  <c r="M1207" i="33"/>
  <c r="M1208" i="33"/>
  <c r="M1209" i="33"/>
  <c r="M1210" i="33"/>
  <c r="M1211" i="33"/>
  <c r="M1212" i="33"/>
  <c r="M1213" i="33"/>
  <c r="M1214" i="33"/>
  <c r="M1215" i="33"/>
  <c r="M1216" i="33"/>
  <c r="M1217" i="33"/>
  <c r="M1218" i="33"/>
  <c r="M1219" i="33"/>
  <c r="M1220" i="33"/>
  <c r="M1221" i="33"/>
  <c r="M1222" i="33"/>
  <c r="M1223" i="33"/>
  <c r="M1224" i="33"/>
  <c r="M1225" i="33"/>
  <c r="M1226" i="33"/>
  <c r="M1227" i="33"/>
  <c r="M1228" i="33"/>
  <c r="M1229" i="33"/>
  <c r="M1230" i="33"/>
  <c r="M1231" i="33"/>
  <c r="M1232" i="33"/>
  <c r="M1233" i="33"/>
  <c r="M1234" i="33"/>
  <c r="M1235" i="33"/>
  <c r="M1236" i="33"/>
  <c r="M1237" i="33"/>
  <c r="M1238" i="33"/>
  <c r="M1239" i="33"/>
  <c r="M1240" i="33"/>
  <c r="M1241" i="33"/>
  <c r="M1242" i="33"/>
  <c r="M1243" i="33"/>
  <c r="M1244" i="33"/>
  <c r="M1245" i="33"/>
  <c r="M1246" i="33"/>
  <c r="M1247" i="33"/>
  <c r="M1248" i="33"/>
  <c r="M1249" i="33"/>
  <c r="M1250" i="33"/>
  <c r="M1251" i="33"/>
  <c r="M1252" i="33"/>
  <c r="M1253" i="33"/>
  <c r="M1254" i="33"/>
  <c r="M1255" i="33"/>
  <c r="M1256" i="33"/>
  <c r="M1257" i="33"/>
  <c r="M1258" i="33"/>
  <c r="M1259" i="33"/>
  <c r="M1260" i="33"/>
  <c r="M1261" i="33"/>
  <c r="M1262" i="33"/>
  <c r="M1263" i="33"/>
  <c r="M1264" i="33"/>
  <c r="M1265" i="33"/>
  <c r="M1266" i="33"/>
  <c r="M1267" i="33"/>
  <c r="M1268" i="33"/>
  <c r="M1269" i="33"/>
  <c r="M1270" i="33"/>
  <c r="M1271" i="33"/>
  <c r="M1272" i="33"/>
  <c r="M1273" i="33"/>
  <c r="M1274" i="33"/>
  <c r="M1275" i="33"/>
  <c r="M1276" i="33"/>
  <c r="M1277" i="33"/>
  <c r="M1278" i="33"/>
  <c r="M1279" i="33"/>
  <c r="M1280" i="33"/>
  <c r="M1281" i="33"/>
  <c r="M1282" i="33"/>
  <c r="M1283" i="33"/>
  <c r="M1284" i="33"/>
  <c r="M1285" i="33"/>
  <c r="M1286" i="33"/>
  <c r="M1287" i="33"/>
  <c r="M1288" i="33"/>
  <c r="M1289" i="33"/>
  <c r="M1290" i="33"/>
  <c r="M1291" i="33"/>
  <c r="M1292" i="33"/>
  <c r="M1293" i="33"/>
  <c r="M1294" i="33"/>
  <c r="M1295" i="33"/>
  <c r="M1296" i="33"/>
  <c r="M1297" i="33"/>
  <c r="M1298" i="33"/>
  <c r="M1299" i="33"/>
  <c r="M1300" i="33"/>
  <c r="M1301" i="33"/>
  <c r="M1302" i="33"/>
  <c r="M1303" i="33"/>
  <c r="M1304" i="33"/>
  <c r="M1305" i="33"/>
  <c r="M1306" i="33"/>
  <c r="M1307" i="33"/>
  <c r="M1308" i="33"/>
  <c r="M1309" i="33"/>
  <c r="M1310" i="33"/>
  <c r="M1311" i="33"/>
  <c r="M1312" i="33"/>
  <c r="M1313" i="33"/>
  <c r="M1314" i="33"/>
  <c r="M1315" i="33"/>
  <c r="M1316" i="33"/>
  <c r="M1317" i="33"/>
  <c r="M1318" i="33"/>
  <c r="M1319" i="33"/>
  <c r="M1320" i="33"/>
  <c r="M1321" i="33"/>
  <c r="M1322" i="33"/>
  <c r="M1323" i="33"/>
  <c r="M1324" i="33"/>
  <c r="M1325" i="33"/>
  <c r="M1326" i="33"/>
  <c r="M1327" i="33"/>
  <c r="M1328" i="33"/>
  <c r="M1329" i="33"/>
  <c r="M1330" i="33"/>
  <c r="M1331" i="33"/>
  <c r="M1332" i="33"/>
  <c r="M1333" i="33"/>
  <c r="M1334" i="33"/>
  <c r="M1335" i="33"/>
  <c r="M1336" i="33"/>
  <c r="M1337" i="33"/>
  <c r="M1338" i="33"/>
  <c r="M1339" i="33"/>
  <c r="M1340" i="33"/>
  <c r="M1341" i="33"/>
  <c r="M1342" i="33"/>
  <c r="M1343" i="33"/>
  <c r="M1344" i="33"/>
  <c r="M1345" i="33"/>
  <c r="M1346" i="33"/>
  <c r="M1347" i="33"/>
  <c r="M1348" i="33"/>
  <c r="M1349" i="33"/>
  <c r="M1350" i="33"/>
  <c r="M1351" i="33"/>
  <c r="M1352" i="33"/>
  <c r="M1353" i="33"/>
  <c r="M1354" i="33"/>
  <c r="M1355" i="33"/>
  <c r="M1356" i="33"/>
  <c r="M1357" i="33"/>
  <c r="M1358" i="33"/>
  <c r="M1359" i="33"/>
  <c r="M1360" i="33"/>
  <c r="M1361" i="33"/>
  <c r="M1362" i="33"/>
  <c r="M1363" i="33"/>
  <c r="M1364" i="33"/>
  <c r="M1365" i="33"/>
  <c r="M1366" i="33"/>
  <c r="M1367" i="33"/>
  <c r="M1368" i="33"/>
  <c r="M1369" i="33"/>
  <c r="M1370" i="33"/>
  <c r="M1371" i="33"/>
  <c r="M1372" i="33"/>
  <c r="M1373" i="33"/>
  <c r="M1374" i="33"/>
  <c r="M1375" i="33"/>
  <c r="M1376" i="33"/>
  <c r="M1377" i="33"/>
  <c r="M1378" i="33"/>
  <c r="M1379" i="33"/>
  <c r="M1380" i="33"/>
  <c r="M1381" i="33"/>
  <c r="M1382" i="33"/>
  <c r="M1383" i="33"/>
  <c r="M1384" i="33"/>
  <c r="M1385" i="33"/>
  <c r="M1386" i="33"/>
  <c r="M1387" i="33"/>
  <c r="M1388" i="33"/>
  <c r="M1389" i="33"/>
  <c r="M1390" i="33"/>
  <c r="M1391" i="33"/>
  <c r="M1392" i="33"/>
  <c r="M1393" i="33"/>
  <c r="M1394" i="33"/>
  <c r="M1395" i="33"/>
  <c r="M1396" i="33"/>
  <c r="M1397" i="33"/>
  <c r="M1398" i="33"/>
  <c r="M1399" i="33"/>
  <c r="M1400" i="33"/>
  <c r="M1401" i="33"/>
  <c r="M1402" i="33"/>
  <c r="M1403" i="33"/>
  <c r="M1404" i="33"/>
  <c r="M1405" i="33"/>
  <c r="M1406" i="33"/>
  <c r="M1407" i="33"/>
  <c r="M1408" i="33"/>
  <c r="M1409" i="33"/>
  <c r="M1410" i="33"/>
  <c r="M1411" i="33"/>
  <c r="M1412" i="33"/>
  <c r="M1413" i="33"/>
  <c r="M1414" i="33"/>
  <c r="M1415" i="33"/>
  <c r="M1416" i="33"/>
  <c r="M1417" i="33"/>
  <c r="M1418" i="33"/>
  <c r="M1419" i="33"/>
  <c r="M1420" i="33"/>
  <c r="M1421" i="33"/>
  <c r="M1422" i="33"/>
  <c r="M1423" i="33"/>
  <c r="M1424" i="33"/>
  <c r="M1425" i="33"/>
  <c r="M1426" i="33"/>
  <c r="M1427" i="33"/>
  <c r="M1428" i="33"/>
  <c r="M1429" i="33"/>
  <c r="M1430" i="33"/>
  <c r="M1431" i="33"/>
  <c r="M1432" i="33"/>
  <c r="M1433" i="33"/>
  <c r="M1434" i="33"/>
  <c r="M1435" i="33"/>
  <c r="M1436" i="33"/>
  <c r="M1437" i="33"/>
  <c r="M1438" i="33"/>
  <c r="M1439" i="33"/>
  <c r="M1440" i="33"/>
  <c r="M1441" i="33"/>
  <c r="M1442" i="33"/>
  <c r="M1443" i="33"/>
  <c r="M1444" i="33"/>
  <c r="M1445" i="33"/>
  <c r="M1446" i="33"/>
  <c r="M1447" i="33"/>
  <c r="M1448" i="33"/>
  <c r="M1449" i="33"/>
  <c r="M1450" i="33"/>
  <c r="M1451" i="33"/>
  <c r="M1452" i="33"/>
  <c r="M1453" i="33"/>
  <c r="M1454" i="33"/>
  <c r="M1455" i="33"/>
  <c r="M1456" i="33"/>
  <c r="M1457" i="33"/>
  <c r="M1458" i="33"/>
  <c r="M1459" i="33"/>
  <c r="M1460" i="33"/>
  <c r="M1461" i="33"/>
  <c r="M1462" i="33"/>
  <c r="M1463" i="33"/>
  <c r="M1464" i="33"/>
  <c r="M1465" i="33"/>
  <c r="M1466" i="33"/>
  <c r="M1467" i="33"/>
  <c r="M1468" i="33"/>
  <c r="M1469" i="33"/>
  <c r="M1470" i="33"/>
  <c r="M1471" i="33"/>
  <c r="M1472" i="33"/>
  <c r="M1473" i="33"/>
  <c r="M1474" i="33"/>
  <c r="M1475" i="33"/>
  <c r="M1476" i="33"/>
  <c r="M1477" i="33"/>
  <c r="M1478" i="33"/>
  <c r="M1479" i="33"/>
  <c r="M1480" i="33"/>
  <c r="M1481" i="33"/>
  <c r="M1482" i="33"/>
  <c r="M1483" i="33"/>
  <c r="M1484" i="33"/>
  <c r="M1485" i="33"/>
  <c r="M1486" i="33"/>
  <c r="M1487" i="33"/>
  <c r="M1488" i="33"/>
  <c r="M1489" i="33"/>
  <c r="M1490" i="33"/>
  <c r="M1491" i="33"/>
  <c r="M1492" i="33"/>
  <c r="M1493" i="33"/>
  <c r="M1494" i="33"/>
  <c r="M1495" i="33"/>
  <c r="M1496" i="33"/>
  <c r="M1497" i="33"/>
  <c r="M1498" i="33"/>
  <c r="M1499" i="33"/>
  <c r="M1500" i="33"/>
  <c r="M1501" i="33"/>
  <c r="M1502" i="33"/>
  <c r="M1503" i="33"/>
  <c r="M1504" i="33"/>
  <c r="M1505" i="33"/>
  <c r="M1506" i="33"/>
  <c r="M1507" i="33"/>
  <c r="M1508" i="33"/>
  <c r="M1509" i="33"/>
  <c r="M1510" i="33"/>
  <c r="M1511" i="33"/>
  <c r="M1512" i="33"/>
  <c r="M1513" i="33"/>
  <c r="M1514" i="33"/>
  <c r="M1515" i="33"/>
  <c r="M1516" i="33"/>
  <c r="M1517" i="33"/>
  <c r="M1518" i="33"/>
  <c r="M1519" i="33"/>
  <c r="M1520" i="33"/>
  <c r="M1521" i="33"/>
  <c r="M1522" i="33"/>
  <c r="M1523" i="33"/>
  <c r="M1524" i="33"/>
  <c r="M1525" i="33"/>
  <c r="M1526" i="33"/>
  <c r="M1527" i="33"/>
  <c r="M1528" i="33"/>
  <c r="M1529" i="33"/>
  <c r="M1530" i="33"/>
  <c r="M1531" i="33"/>
  <c r="M1532" i="33"/>
  <c r="M1533" i="33"/>
  <c r="M1534" i="33"/>
  <c r="M1535" i="33"/>
  <c r="M1536" i="33"/>
  <c r="M1537" i="33"/>
  <c r="M1538" i="33"/>
  <c r="M1539" i="33"/>
  <c r="M1540" i="33"/>
  <c r="M1541" i="33"/>
  <c r="M1542" i="33"/>
  <c r="M1543" i="33"/>
  <c r="M1544" i="33"/>
  <c r="M1545" i="33"/>
  <c r="M1546" i="33"/>
  <c r="M1547" i="33"/>
  <c r="M1548" i="33"/>
  <c r="M1549" i="33"/>
  <c r="M1550" i="33"/>
  <c r="M1551" i="33"/>
  <c r="M1552" i="33"/>
  <c r="M1553" i="33"/>
  <c r="M1554" i="33"/>
  <c r="M1555" i="33"/>
  <c r="M1556" i="33"/>
  <c r="M1557" i="33"/>
  <c r="M1558" i="33"/>
  <c r="M1559" i="33"/>
  <c r="M1560" i="33"/>
  <c r="M1561" i="33"/>
  <c r="M1562" i="33"/>
  <c r="M1563" i="33"/>
  <c r="M1564" i="33"/>
  <c r="M1565" i="33"/>
  <c r="M1566" i="33"/>
  <c r="M1567" i="33"/>
  <c r="M1568" i="33"/>
  <c r="M1569" i="33"/>
  <c r="M1570" i="33"/>
  <c r="M1571" i="33"/>
  <c r="M1572" i="33"/>
  <c r="M1573" i="33"/>
  <c r="M1574" i="33"/>
  <c r="M1575" i="33"/>
  <c r="M1576" i="33"/>
  <c r="M1577" i="33"/>
  <c r="M1578" i="33"/>
  <c r="M1579" i="33"/>
  <c r="M1580" i="33"/>
  <c r="M1581" i="33"/>
  <c r="M1582" i="33"/>
  <c r="M1583" i="33"/>
  <c r="M1584" i="33"/>
  <c r="M1585" i="33"/>
  <c r="M1586" i="33"/>
  <c r="M1587" i="33"/>
  <c r="M1588" i="33"/>
  <c r="M1589" i="33"/>
  <c r="M1590" i="33"/>
  <c r="M1591" i="33"/>
  <c r="M1592" i="33"/>
  <c r="M1593" i="33"/>
  <c r="M1594" i="33"/>
  <c r="M1595" i="33"/>
  <c r="M1596" i="33"/>
  <c r="M1597" i="33"/>
  <c r="M1598" i="33"/>
  <c r="M1599" i="33"/>
  <c r="M1600" i="33"/>
  <c r="M1601" i="33"/>
  <c r="M1602" i="33"/>
  <c r="M1603" i="33"/>
  <c r="M1604" i="33"/>
  <c r="M1605" i="33"/>
  <c r="M1606" i="33"/>
  <c r="M1607" i="33"/>
  <c r="M1608" i="33"/>
  <c r="M1609" i="33"/>
  <c r="M1610" i="33"/>
  <c r="M1611" i="33"/>
  <c r="M1612" i="33"/>
  <c r="M1613" i="33"/>
  <c r="M1614" i="33"/>
  <c r="M1615" i="33"/>
  <c r="M1616" i="33"/>
  <c r="M1617" i="33"/>
  <c r="M1618" i="33"/>
  <c r="M1619" i="33"/>
  <c r="M1620" i="33"/>
  <c r="M1621" i="33"/>
  <c r="M1622" i="33"/>
  <c r="M1623" i="33"/>
  <c r="M1624" i="33"/>
  <c r="M1625" i="33"/>
  <c r="M1626" i="33"/>
  <c r="M1627" i="33"/>
  <c r="M1628" i="33"/>
  <c r="M1629" i="33"/>
  <c r="M1630" i="33"/>
  <c r="M1631" i="33"/>
  <c r="M1632" i="33"/>
  <c r="M1633" i="33"/>
  <c r="M1634" i="33"/>
  <c r="M1635" i="33"/>
  <c r="M1636" i="33"/>
  <c r="M1637" i="33"/>
  <c r="M1638" i="33"/>
  <c r="M1639" i="33"/>
  <c r="M1640" i="33"/>
  <c r="M1641" i="33"/>
  <c r="M1642" i="33"/>
  <c r="M1643" i="33"/>
  <c r="M1644" i="33"/>
  <c r="M1645" i="33"/>
  <c r="M1646" i="33"/>
  <c r="M1647" i="33"/>
  <c r="M1648" i="33"/>
  <c r="M1649" i="33"/>
  <c r="M1650" i="33"/>
  <c r="M1651" i="33"/>
  <c r="M1652" i="33"/>
  <c r="M1653" i="33"/>
  <c r="M1654" i="33"/>
  <c r="M1655" i="33"/>
  <c r="M1656" i="33"/>
  <c r="M1657" i="33"/>
  <c r="M1658" i="33"/>
  <c r="M1659" i="33"/>
  <c r="M1660" i="33"/>
  <c r="M1661" i="33"/>
  <c r="M1662" i="33"/>
  <c r="M1663" i="33"/>
  <c r="M1664" i="33"/>
  <c r="M1665" i="33"/>
  <c r="M1666" i="33"/>
  <c r="M1667" i="33"/>
  <c r="M1668" i="33"/>
  <c r="M1669" i="33"/>
  <c r="M1670" i="33"/>
  <c r="M1671" i="33"/>
  <c r="M1672" i="33"/>
  <c r="M1673" i="33"/>
  <c r="M1674" i="33"/>
  <c r="M1675" i="33"/>
  <c r="M1676" i="33"/>
  <c r="M1677" i="33"/>
  <c r="M1678" i="33"/>
  <c r="M1679" i="33"/>
  <c r="M1680" i="33"/>
  <c r="M1681" i="33"/>
  <c r="M1682" i="33"/>
  <c r="M1683" i="33"/>
  <c r="M1684" i="33"/>
  <c r="M1685" i="33"/>
  <c r="M1686" i="33"/>
  <c r="M1687" i="33"/>
  <c r="M1688" i="33"/>
  <c r="M1689" i="33"/>
  <c r="M1690" i="33"/>
  <c r="M1691" i="33"/>
  <c r="M1692" i="33"/>
  <c r="M1693" i="33"/>
  <c r="M1694" i="33"/>
  <c r="M1695" i="33"/>
  <c r="M1696" i="33"/>
  <c r="M1697" i="33"/>
  <c r="M1698" i="33"/>
  <c r="M1699" i="33"/>
  <c r="M1700" i="33"/>
  <c r="M1701" i="33"/>
  <c r="M1702" i="33"/>
  <c r="M1703" i="33"/>
  <c r="M1704" i="33"/>
  <c r="M1705" i="33"/>
  <c r="M1706" i="33"/>
  <c r="M1707" i="33"/>
  <c r="M1708" i="33"/>
  <c r="M1709" i="33"/>
  <c r="M1710" i="33"/>
  <c r="M1711" i="33"/>
  <c r="M1712" i="33"/>
  <c r="M1713" i="33"/>
  <c r="M1714" i="33"/>
  <c r="M1715" i="33"/>
  <c r="M1716" i="33"/>
  <c r="M1717" i="33"/>
  <c r="M1718" i="33"/>
  <c r="M1719" i="33"/>
  <c r="M1720" i="33"/>
  <c r="M1721" i="33"/>
  <c r="M1722" i="33"/>
  <c r="M1723" i="33"/>
  <c r="M1724" i="33"/>
  <c r="M1725" i="33"/>
  <c r="M1726" i="33"/>
  <c r="M1727" i="33"/>
  <c r="M1728" i="33"/>
  <c r="M1729" i="33"/>
  <c r="M1730" i="33"/>
  <c r="M1731" i="33"/>
  <c r="M1732" i="33"/>
  <c r="M1733" i="33"/>
  <c r="M1734" i="33"/>
  <c r="M1735" i="33"/>
  <c r="M1736" i="33"/>
  <c r="M1737" i="33"/>
  <c r="M1738" i="33"/>
  <c r="M1739" i="33"/>
  <c r="M1740" i="33"/>
  <c r="M1741" i="33"/>
  <c r="M1742" i="33"/>
  <c r="M1743" i="33"/>
  <c r="M1744" i="33"/>
  <c r="M1745" i="33"/>
  <c r="M1746" i="33"/>
  <c r="M1747" i="33"/>
  <c r="M1748" i="33"/>
  <c r="M1749" i="33"/>
  <c r="M1750" i="33"/>
  <c r="M1751" i="33"/>
  <c r="M1752" i="33"/>
  <c r="M1753" i="33"/>
  <c r="M1754" i="33"/>
  <c r="M1755" i="33"/>
  <c r="M1756" i="33"/>
  <c r="M1757" i="33"/>
  <c r="M1758" i="33"/>
  <c r="M1759" i="33"/>
  <c r="M1760" i="33"/>
  <c r="M1761" i="33"/>
  <c r="M1762" i="33"/>
  <c r="M1763" i="33"/>
  <c r="M1764" i="33"/>
  <c r="M1765" i="33"/>
  <c r="M1766" i="33"/>
  <c r="M1767" i="33"/>
  <c r="M1768" i="33"/>
  <c r="M1769" i="33"/>
  <c r="M1770" i="33"/>
  <c r="M1771" i="33"/>
  <c r="M1772" i="33"/>
  <c r="M1773" i="33"/>
  <c r="M1774" i="33"/>
  <c r="M1775" i="33"/>
  <c r="M1776" i="33"/>
  <c r="M1777" i="33"/>
  <c r="M1778" i="33"/>
  <c r="M1779" i="33"/>
  <c r="M1780" i="33"/>
  <c r="M1781" i="33"/>
  <c r="M1782" i="33"/>
  <c r="M1783" i="33"/>
  <c r="M1784" i="33"/>
  <c r="M1785" i="33"/>
  <c r="M1786" i="33"/>
  <c r="M1787" i="33"/>
  <c r="M1788" i="33"/>
  <c r="M1789" i="33"/>
  <c r="M1790" i="33"/>
  <c r="M1791" i="33"/>
  <c r="M1792" i="33"/>
  <c r="M1793" i="33"/>
  <c r="M1794" i="33"/>
  <c r="M1795" i="33"/>
  <c r="M1796" i="33"/>
  <c r="M1797" i="33"/>
  <c r="M1798" i="33"/>
  <c r="M1799" i="33"/>
  <c r="M1800" i="33"/>
  <c r="M1801" i="33"/>
  <c r="M1802" i="33"/>
  <c r="M1803" i="33"/>
  <c r="M1804" i="33"/>
  <c r="M1805" i="33"/>
  <c r="M1806" i="33"/>
  <c r="M1807" i="33"/>
  <c r="M1808" i="33"/>
  <c r="M1809" i="33"/>
  <c r="M1810" i="33"/>
  <c r="M1811" i="33"/>
  <c r="M1812" i="33"/>
  <c r="M1813" i="33"/>
  <c r="M1814" i="33"/>
  <c r="M1815" i="33"/>
  <c r="M1816" i="33"/>
  <c r="M1817" i="33"/>
  <c r="M1818" i="33"/>
  <c r="M1819" i="33"/>
  <c r="M1820" i="33"/>
  <c r="M1821" i="33"/>
  <c r="M1822" i="33"/>
  <c r="M1823" i="33"/>
  <c r="M1824" i="33"/>
  <c r="M1825" i="33"/>
  <c r="M1826" i="33"/>
  <c r="M1827" i="33"/>
  <c r="M1828" i="33"/>
  <c r="M1829" i="33"/>
  <c r="M1830" i="33"/>
  <c r="M1831" i="33"/>
  <c r="M1832" i="33"/>
  <c r="M1833" i="33"/>
  <c r="M1834" i="33"/>
  <c r="M1835" i="33"/>
  <c r="M1836" i="33"/>
  <c r="M1837" i="33"/>
  <c r="M1838" i="33"/>
  <c r="M1839" i="33"/>
  <c r="M1840" i="33"/>
  <c r="M1841" i="33"/>
  <c r="M1842" i="33"/>
  <c r="M1843" i="33"/>
  <c r="M1844" i="33"/>
  <c r="M1845" i="33"/>
  <c r="M1846" i="33"/>
  <c r="M1847" i="33"/>
  <c r="M1848" i="33"/>
  <c r="M1849" i="33"/>
  <c r="M1850" i="33"/>
  <c r="M1851" i="33"/>
  <c r="M1852" i="33"/>
  <c r="M1853" i="33"/>
  <c r="M1854" i="33"/>
  <c r="M1855" i="33"/>
  <c r="M1856" i="33"/>
  <c r="M1857" i="33"/>
  <c r="M1858" i="33"/>
  <c r="M1859" i="33"/>
  <c r="M1860" i="33"/>
  <c r="M1861" i="33"/>
  <c r="M1862" i="33"/>
  <c r="M1863" i="33"/>
  <c r="M1864" i="33"/>
  <c r="M1865" i="33"/>
  <c r="M1866" i="33"/>
  <c r="M1867" i="33"/>
  <c r="M1868" i="33"/>
  <c r="M1869" i="33"/>
  <c r="M1870" i="33"/>
  <c r="M1871" i="33"/>
  <c r="M1872" i="33"/>
  <c r="M1873" i="33"/>
  <c r="M1874" i="33"/>
  <c r="M1875" i="33"/>
  <c r="M1876" i="33"/>
  <c r="M1877" i="33"/>
  <c r="M1878" i="33"/>
  <c r="M1879" i="33"/>
  <c r="M1880" i="33"/>
  <c r="M1881" i="33"/>
  <c r="M1882" i="33"/>
  <c r="M1883" i="33"/>
  <c r="M1884" i="33"/>
  <c r="M1885" i="33"/>
  <c r="M1886" i="33"/>
  <c r="M1887" i="33"/>
  <c r="M1888" i="33"/>
  <c r="M1889" i="33"/>
  <c r="M1890" i="33"/>
  <c r="M1891" i="33"/>
  <c r="M1892" i="33"/>
  <c r="M1893" i="33"/>
  <c r="M1894" i="33"/>
  <c r="M1895" i="33"/>
  <c r="M1896" i="33"/>
  <c r="M1897" i="33"/>
  <c r="M1898" i="33"/>
  <c r="M1899" i="33"/>
  <c r="M1900" i="33"/>
  <c r="M1901" i="33"/>
  <c r="M1902" i="33"/>
  <c r="M1903" i="33"/>
  <c r="M1904" i="33"/>
  <c r="M1905" i="33"/>
  <c r="M1906" i="33"/>
  <c r="M1907" i="33"/>
  <c r="M1908" i="33"/>
  <c r="M1909" i="33"/>
  <c r="M1910" i="33"/>
  <c r="M1911" i="33"/>
  <c r="M1912" i="33"/>
  <c r="M1913" i="33"/>
  <c r="M1914" i="33"/>
  <c r="M1915" i="33"/>
  <c r="M1916" i="33"/>
  <c r="M1917" i="33"/>
  <c r="M1918" i="33"/>
  <c r="M1919" i="33"/>
  <c r="M1920" i="33"/>
  <c r="M1921" i="33"/>
  <c r="M1922" i="33"/>
  <c r="M1923" i="33"/>
  <c r="M1924" i="33"/>
  <c r="M1925" i="33"/>
  <c r="M1926" i="33"/>
  <c r="M1927" i="33"/>
  <c r="M1928" i="33"/>
  <c r="M1929" i="33"/>
  <c r="M1930" i="33"/>
  <c r="M1931" i="33"/>
  <c r="M1932" i="33"/>
  <c r="M1933" i="33"/>
  <c r="M1934" i="33"/>
  <c r="M1935" i="33"/>
  <c r="M1936" i="33"/>
  <c r="M1937" i="33"/>
  <c r="M1938" i="33"/>
  <c r="M1939" i="33"/>
  <c r="M1940" i="33"/>
  <c r="M1941" i="33"/>
  <c r="M1942" i="33"/>
  <c r="M1943" i="33"/>
  <c r="M1944" i="33"/>
  <c r="M1945" i="33"/>
  <c r="M1946" i="33"/>
  <c r="M1947" i="33"/>
  <c r="M1948" i="33"/>
  <c r="M1949" i="33"/>
  <c r="M1950" i="33"/>
  <c r="M1951" i="33"/>
  <c r="M1952" i="33"/>
  <c r="M1953" i="33"/>
  <c r="M1954" i="33"/>
  <c r="M1955" i="33"/>
  <c r="M1956" i="33"/>
  <c r="M1957" i="33"/>
  <c r="M1958" i="33"/>
  <c r="M1959" i="33"/>
  <c r="M1960" i="33"/>
  <c r="M1961" i="33"/>
  <c r="M1962" i="33"/>
  <c r="M1963" i="33"/>
  <c r="M1964" i="33"/>
  <c r="M1965" i="33"/>
  <c r="M1966" i="33"/>
  <c r="M1967" i="33"/>
  <c r="M1968" i="33"/>
  <c r="M1969" i="33"/>
  <c r="M1970" i="33"/>
  <c r="M1971" i="33"/>
  <c r="M1972" i="33"/>
  <c r="M1973" i="33"/>
  <c r="M1974" i="33"/>
  <c r="M1975" i="33"/>
  <c r="M1976" i="33"/>
  <c r="M1977" i="33"/>
  <c r="M1978" i="33"/>
  <c r="M1979" i="33"/>
  <c r="M1980" i="33"/>
  <c r="M1981" i="33"/>
  <c r="M1982" i="33"/>
  <c r="M1983" i="33"/>
  <c r="M1984" i="33"/>
  <c r="M1985" i="33"/>
  <c r="M1986" i="33"/>
  <c r="M1987" i="33"/>
  <c r="M1988" i="33"/>
  <c r="M1989" i="33"/>
  <c r="M1990" i="33"/>
  <c r="M1991" i="33"/>
  <c r="M1992" i="33"/>
  <c r="M1993" i="33"/>
  <c r="M1994" i="33"/>
  <c r="M1995" i="33"/>
  <c r="M1996" i="33"/>
  <c r="M1997" i="33"/>
  <c r="M1998" i="33"/>
  <c r="M1999" i="33"/>
  <c r="M2000" i="33"/>
  <c r="M2001" i="33"/>
  <c r="M2002" i="33"/>
  <c r="M2003" i="33"/>
  <c r="M2004" i="33"/>
  <c r="M2005" i="33"/>
  <c r="M2006" i="33"/>
  <c r="M2007" i="33"/>
  <c r="M2008" i="33"/>
  <c r="M2009" i="33"/>
  <c r="M2010" i="33"/>
  <c r="M2011" i="33"/>
  <c r="M2012" i="33"/>
  <c r="M2013" i="33"/>
  <c r="M2014" i="33"/>
  <c r="M2015" i="33"/>
  <c r="M2016" i="33"/>
  <c r="M2017" i="33"/>
  <c r="M2018" i="33"/>
  <c r="M2019" i="33"/>
  <c r="M2020" i="33"/>
  <c r="M2021" i="33"/>
  <c r="M2022" i="33"/>
  <c r="M2023" i="33"/>
  <c r="M2024" i="33"/>
  <c r="M2025" i="33"/>
  <c r="M2026" i="33"/>
  <c r="M2027" i="33"/>
  <c r="M2028" i="33"/>
  <c r="M2029" i="33"/>
  <c r="M2030" i="33"/>
  <c r="M2031" i="33"/>
  <c r="M2032" i="33"/>
  <c r="M2033" i="33"/>
  <c r="M2034" i="33"/>
  <c r="M2035" i="33"/>
  <c r="M2036" i="33"/>
  <c r="M2037" i="33"/>
  <c r="M2038" i="33"/>
  <c r="M2039" i="33"/>
  <c r="M2040" i="33"/>
  <c r="M2041" i="33"/>
  <c r="M2042" i="33"/>
  <c r="M2043" i="33"/>
  <c r="M2044" i="33"/>
  <c r="M2045" i="33"/>
  <c r="M2046" i="33"/>
  <c r="M2047" i="33"/>
  <c r="M2048" i="33"/>
  <c r="M2049" i="33"/>
  <c r="M2050" i="33"/>
  <c r="M2051" i="33"/>
  <c r="M2052" i="33"/>
  <c r="M2053" i="33"/>
  <c r="M2054" i="33"/>
  <c r="M2055" i="33"/>
  <c r="M2056" i="33"/>
  <c r="M2057" i="33"/>
  <c r="M2058" i="33"/>
  <c r="M2059" i="33"/>
  <c r="M2060" i="33"/>
  <c r="M2061" i="33"/>
  <c r="M2062" i="33"/>
  <c r="M2063" i="33"/>
  <c r="M2064" i="33"/>
  <c r="M2065" i="33"/>
  <c r="M2066" i="33"/>
  <c r="M2067" i="33"/>
  <c r="M2068" i="33"/>
  <c r="M2069" i="33"/>
  <c r="M2070" i="33"/>
  <c r="M2071" i="33"/>
  <c r="M2072" i="33"/>
  <c r="M2073" i="33"/>
  <c r="M2074" i="33"/>
  <c r="M2075" i="33"/>
  <c r="M2076" i="33"/>
  <c r="M2077" i="33"/>
  <c r="M2078" i="33"/>
  <c r="M2079" i="33"/>
  <c r="M2080" i="33"/>
  <c r="M2081" i="33"/>
  <c r="M2082" i="33"/>
  <c r="M2083" i="33"/>
  <c r="M2084" i="33"/>
  <c r="M2085" i="33"/>
  <c r="M2086" i="33"/>
  <c r="M2087" i="33"/>
  <c r="M2088" i="33"/>
  <c r="M2089" i="33"/>
  <c r="M2090" i="33"/>
  <c r="M2091" i="33"/>
  <c r="M2092" i="33"/>
  <c r="M2093" i="33"/>
  <c r="M2094" i="33"/>
  <c r="M2095" i="33"/>
  <c r="M2096" i="33"/>
  <c r="M2097" i="33"/>
  <c r="M2098" i="33"/>
  <c r="M2099" i="33"/>
  <c r="M2100" i="33"/>
  <c r="M2101" i="33"/>
  <c r="M2102" i="33"/>
  <c r="M2103" i="33"/>
  <c r="M2104" i="33"/>
  <c r="M2105" i="33"/>
  <c r="M2106" i="33"/>
  <c r="M2107" i="33"/>
  <c r="M2108" i="33"/>
  <c r="M2109" i="33"/>
  <c r="M2110" i="33"/>
  <c r="M2111" i="33"/>
  <c r="M2112" i="33"/>
  <c r="M2113" i="33"/>
  <c r="M2114" i="33"/>
  <c r="M2115" i="33"/>
  <c r="M2116" i="33"/>
  <c r="M2117" i="33"/>
  <c r="M2118" i="33"/>
  <c r="M2119" i="33"/>
  <c r="M2120" i="33"/>
  <c r="M2121" i="33"/>
  <c r="M2122" i="33"/>
  <c r="M2123" i="33"/>
  <c r="M2124" i="33"/>
  <c r="M2125" i="33"/>
  <c r="M2126" i="33"/>
  <c r="M2127" i="33"/>
  <c r="M2128" i="33"/>
  <c r="M2129" i="33"/>
  <c r="M2130" i="33"/>
  <c r="M2131" i="33"/>
  <c r="M2132" i="33"/>
  <c r="M2133" i="33"/>
  <c r="M2134" i="33"/>
  <c r="M2135" i="33"/>
  <c r="M2136" i="33"/>
  <c r="M2137" i="33"/>
  <c r="M2138" i="33"/>
  <c r="M2139" i="33"/>
  <c r="M2140" i="33"/>
  <c r="M2141" i="33"/>
  <c r="M2142" i="33"/>
  <c r="M2143" i="33"/>
  <c r="M2144" i="33"/>
  <c r="M2145" i="33"/>
  <c r="M2146" i="33"/>
  <c r="M2147" i="33"/>
  <c r="M2148" i="33"/>
  <c r="M2149" i="33"/>
  <c r="M2150" i="33"/>
  <c r="M2151" i="33"/>
  <c r="M2152" i="33"/>
  <c r="M2153" i="33"/>
  <c r="M2154" i="33"/>
  <c r="M2155" i="33"/>
  <c r="M2156" i="33"/>
  <c r="M2157" i="33"/>
  <c r="M2158" i="33"/>
  <c r="M2159" i="33"/>
  <c r="M2160" i="33"/>
  <c r="M2161" i="33"/>
  <c r="M2162" i="33"/>
  <c r="M2163" i="33"/>
  <c r="M2164" i="33"/>
  <c r="M2165" i="33"/>
  <c r="M2166" i="33"/>
  <c r="M2167" i="33"/>
  <c r="M2168" i="33"/>
  <c r="M2169" i="33"/>
  <c r="M2170" i="33"/>
  <c r="M2171" i="33"/>
  <c r="M2172" i="33"/>
  <c r="M2173" i="33"/>
  <c r="M2174" i="33"/>
  <c r="M2175" i="33"/>
  <c r="M2176" i="33"/>
  <c r="M2177" i="33"/>
  <c r="M2178" i="33"/>
  <c r="M2179" i="33"/>
  <c r="M2180" i="33"/>
  <c r="M2181" i="33"/>
  <c r="M2182" i="33"/>
  <c r="M2183" i="33"/>
  <c r="M2184" i="33"/>
  <c r="M2185" i="33"/>
  <c r="M2186" i="33"/>
  <c r="M2187" i="33"/>
  <c r="M2188" i="33"/>
  <c r="M2189" i="33"/>
  <c r="M2190" i="33"/>
  <c r="M2191" i="33"/>
  <c r="M2192" i="33"/>
  <c r="M2193" i="33"/>
  <c r="M2194" i="33"/>
  <c r="M2195" i="33"/>
  <c r="M2196" i="33"/>
  <c r="M2197" i="33"/>
  <c r="M2198" i="33"/>
  <c r="M2199" i="33"/>
  <c r="M2200" i="33"/>
  <c r="M2201" i="33"/>
  <c r="M2202" i="33"/>
  <c r="M2203" i="33"/>
  <c r="M2204" i="33"/>
  <c r="M2205" i="33"/>
  <c r="M2206" i="33"/>
  <c r="M2207" i="33"/>
  <c r="M2208" i="33"/>
  <c r="M2209" i="33"/>
  <c r="M2210" i="33"/>
  <c r="M2211" i="33"/>
  <c r="M2212" i="33"/>
  <c r="M2213" i="33"/>
  <c r="M2214" i="33"/>
  <c r="M2215" i="33"/>
  <c r="M2216" i="33"/>
  <c r="M2217" i="33"/>
  <c r="M2218" i="33"/>
  <c r="M2219" i="33"/>
  <c r="M2220" i="33"/>
  <c r="M2221" i="33"/>
  <c r="M2222" i="33"/>
  <c r="M2223" i="33"/>
  <c r="M2224" i="33"/>
  <c r="M2225" i="33"/>
  <c r="M2226" i="33"/>
  <c r="M2227" i="33"/>
  <c r="M2228" i="33"/>
  <c r="M2229" i="33"/>
  <c r="M2230" i="33"/>
  <c r="M2231" i="33"/>
  <c r="M2232" i="33"/>
  <c r="M2233" i="33"/>
  <c r="M2234" i="33"/>
  <c r="M2235" i="33"/>
  <c r="M2236" i="33"/>
  <c r="M2237" i="33"/>
  <c r="M2238" i="33"/>
  <c r="M2239" i="33"/>
  <c r="M2240" i="33"/>
  <c r="M2241" i="33"/>
  <c r="M2242" i="33"/>
  <c r="M2243" i="33"/>
  <c r="M2244" i="33"/>
  <c r="M2245" i="33"/>
  <c r="M2246" i="33"/>
  <c r="M2247" i="33"/>
  <c r="M2248" i="33"/>
  <c r="M2249" i="33"/>
  <c r="M2250" i="33"/>
  <c r="M2251" i="33"/>
  <c r="M2252" i="33"/>
  <c r="M2253" i="33"/>
  <c r="M2254" i="33"/>
  <c r="M2255" i="33"/>
  <c r="M2256" i="33"/>
  <c r="M2257" i="33"/>
  <c r="M2258" i="33"/>
  <c r="M2259" i="33"/>
  <c r="M2260" i="33"/>
  <c r="M2261" i="33"/>
  <c r="M2262" i="33"/>
  <c r="M2263" i="33"/>
  <c r="M2264" i="33"/>
  <c r="M2265" i="33"/>
  <c r="M2266" i="33"/>
  <c r="M2267" i="33"/>
  <c r="M2268" i="33"/>
  <c r="M2269" i="33"/>
  <c r="M2270" i="33"/>
  <c r="M2271" i="33"/>
  <c r="M2272" i="33"/>
  <c r="M2273" i="33"/>
  <c r="M2274" i="33"/>
  <c r="M2275" i="33"/>
  <c r="M2276" i="33"/>
  <c r="M2277" i="33"/>
  <c r="M2278" i="33"/>
  <c r="M2279" i="33"/>
  <c r="M2280" i="33"/>
  <c r="M2281" i="33"/>
  <c r="M2282" i="33"/>
  <c r="M2283" i="33"/>
  <c r="M2284" i="33"/>
  <c r="M2285" i="33"/>
  <c r="M2286" i="33"/>
  <c r="M2287" i="33"/>
  <c r="M2288" i="33"/>
  <c r="M2289" i="33"/>
  <c r="M2290" i="33"/>
  <c r="M2291" i="33"/>
  <c r="M2292" i="33"/>
  <c r="M2293" i="33"/>
  <c r="M2294" i="33"/>
  <c r="M2295" i="33"/>
  <c r="M2296" i="33"/>
  <c r="M2297" i="33"/>
  <c r="M2298" i="33"/>
  <c r="M2299" i="33"/>
  <c r="M2300" i="33"/>
  <c r="M2301" i="33"/>
  <c r="M2302" i="33"/>
  <c r="M2303" i="33"/>
  <c r="M2304" i="33"/>
  <c r="M2305" i="33"/>
  <c r="M2306" i="33"/>
  <c r="M2307" i="33"/>
  <c r="M2308" i="33"/>
  <c r="M2309" i="33"/>
  <c r="M2310" i="33"/>
  <c r="M2311" i="33"/>
  <c r="M2312" i="33"/>
  <c r="M2313" i="33"/>
  <c r="M2314" i="33"/>
  <c r="M2315" i="33"/>
  <c r="M2316" i="33"/>
  <c r="M2317" i="33"/>
  <c r="M2318" i="33"/>
  <c r="M2319" i="33"/>
  <c r="M2320" i="33"/>
  <c r="M2321" i="33"/>
  <c r="M2322" i="33"/>
  <c r="M2323" i="33"/>
  <c r="M2324" i="33"/>
  <c r="M2325" i="33"/>
  <c r="M2326" i="33"/>
  <c r="M2327" i="33"/>
  <c r="M2328" i="33"/>
  <c r="M2329" i="33"/>
  <c r="M2330" i="33"/>
  <c r="M2331" i="33"/>
  <c r="M2332" i="33"/>
  <c r="M2333" i="33"/>
  <c r="M2334" i="33"/>
  <c r="M2335" i="33"/>
  <c r="M2336" i="33"/>
  <c r="M2337" i="33"/>
  <c r="M2338" i="33"/>
  <c r="M2339" i="33"/>
  <c r="M2340" i="33"/>
  <c r="M2341" i="33"/>
  <c r="M2342" i="33"/>
  <c r="M2343" i="33"/>
  <c r="M2344" i="33"/>
  <c r="M2345" i="33"/>
  <c r="M2346" i="33"/>
  <c r="M2347" i="33"/>
  <c r="M2348" i="33"/>
  <c r="M2349" i="33"/>
  <c r="M2350" i="33"/>
  <c r="M2351" i="33"/>
  <c r="M2352" i="33"/>
  <c r="M2353" i="33"/>
  <c r="M2354" i="33"/>
  <c r="M2355" i="33"/>
  <c r="M2356" i="33"/>
  <c r="M2357" i="33"/>
  <c r="M2358" i="33"/>
  <c r="M2359" i="33"/>
  <c r="M2360" i="33"/>
  <c r="M2361" i="33"/>
  <c r="M2362" i="33"/>
  <c r="M2363" i="33"/>
  <c r="M2364" i="33"/>
  <c r="M2365" i="33"/>
  <c r="M2366" i="33"/>
  <c r="M2367" i="33"/>
  <c r="M2368" i="33"/>
  <c r="M2369" i="33"/>
  <c r="M2370" i="33"/>
  <c r="M2371" i="33"/>
  <c r="M2372" i="33"/>
  <c r="M2373" i="33"/>
  <c r="M2374" i="33"/>
  <c r="M2375" i="33"/>
  <c r="M2376" i="33"/>
  <c r="M2377" i="33"/>
  <c r="M2378" i="33"/>
  <c r="M2379" i="33"/>
  <c r="M2380" i="33"/>
  <c r="M2381" i="33"/>
  <c r="M2382" i="33"/>
  <c r="M2383" i="33"/>
  <c r="M2384" i="33"/>
  <c r="M2385" i="33"/>
  <c r="M2386" i="33"/>
  <c r="M2387" i="33"/>
  <c r="M2388" i="33"/>
  <c r="M2389" i="33"/>
  <c r="M2390" i="33"/>
  <c r="M2391" i="33"/>
  <c r="M2392" i="33"/>
  <c r="M2393" i="33"/>
  <c r="M2394" i="33"/>
  <c r="M2395" i="33"/>
  <c r="M2396" i="33"/>
  <c r="M2397" i="33"/>
  <c r="M2398" i="33"/>
  <c r="M2399" i="33"/>
  <c r="M2400" i="33"/>
  <c r="M2401" i="33"/>
  <c r="M2402" i="33"/>
  <c r="M2403" i="33"/>
  <c r="M2404" i="33"/>
  <c r="M2405" i="33"/>
  <c r="M2406" i="33"/>
  <c r="M2407" i="33"/>
  <c r="M2408" i="33"/>
  <c r="M2409" i="33"/>
  <c r="M2410" i="33"/>
  <c r="M2411" i="33"/>
  <c r="M2412" i="33"/>
  <c r="M2413" i="33"/>
  <c r="M2414" i="33"/>
  <c r="M2415" i="33"/>
  <c r="M2416" i="33"/>
  <c r="M2417" i="33"/>
  <c r="M2418" i="33"/>
  <c r="M2419" i="33"/>
  <c r="M2420" i="33"/>
  <c r="M2421" i="33"/>
  <c r="M2422" i="33"/>
  <c r="M2423" i="33"/>
  <c r="M2424" i="33"/>
  <c r="M2425" i="33"/>
  <c r="M2426" i="33"/>
  <c r="M2427" i="33"/>
  <c r="M2428" i="33"/>
  <c r="M2429" i="33"/>
  <c r="M2430" i="33"/>
  <c r="M2431" i="33"/>
  <c r="M2432" i="33"/>
  <c r="M2433" i="33"/>
  <c r="M2434" i="33"/>
  <c r="M2435" i="33"/>
  <c r="M2436" i="33"/>
  <c r="M2437" i="33"/>
  <c r="M2438" i="33"/>
  <c r="M2439" i="33"/>
  <c r="M2440" i="33"/>
  <c r="M2441" i="33"/>
  <c r="M2442" i="33"/>
  <c r="M2443" i="33"/>
  <c r="M2444" i="33"/>
  <c r="M2445" i="33"/>
  <c r="M2446" i="33"/>
  <c r="M2447" i="33"/>
  <c r="M2448" i="33"/>
  <c r="M2449" i="33"/>
  <c r="M2450" i="33"/>
  <c r="M2451" i="33"/>
  <c r="M2452" i="33"/>
  <c r="M2453" i="33"/>
  <c r="M2454" i="33"/>
  <c r="M2455" i="33"/>
  <c r="M2456" i="33"/>
  <c r="M2457" i="33"/>
  <c r="M2458" i="33"/>
  <c r="M2459" i="33"/>
  <c r="M2460" i="33"/>
  <c r="M2461" i="33"/>
  <c r="M2462" i="33"/>
  <c r="M2463" i="33"/>
  <c r="M2464" i="33"/>
  <c r="M2465" i="33"/>
  <c r="M2466" i="33"/>
  <c r="M2467" i="33"/>
  <c r="M2468" i="33"/>
  <c r="M2469" i="33"/>
  <c r="M2470" i="33"/>
  <c r="M2471" i="33"/>
  <c r="M2472" i="33"/>
  <c r="M2473" i="33"/>
  <c r="M2474" i="33"/>
  <c r="M2475" i="33"/>
  <c r="M2476" i="33"/>
  <c r="M2477" i="33"/>
  <c r="M2478" i="33"/>
  <c r="M2479" i="33"/>
  <c r="M2480" i="33"/>
  <c r="M2481" i="33"/>
  <c r="M2482" i="33"/>
  <c r="M2483" i="33"/>
  <c r="M2484" i="33"/>
  <c r="M2485" i="33"/>
  <c r="M2486" i="33"/>
  <c r="M2487" i="33"/>
  <c r="M2488" i="33"/>
  <c r="M2489" i="33"/>
  <c r="M2490" i="33"/>
  <c r="M2491" i="33"/>
  <c r="M2492" i="33"/>
  <c r="M2493" i="33"/>
  <c r="M2494" i="33"/>
  <c r="M2495" i="33"/>
  <c r="M2496" i="33"/>
  <c r="M2497" i="33"/>
  <c r="M2498" i="33"/>
  <c r="M2499" i="33"/>
  <c r="M2500" i="33"/>
  <c r="M2501" i="33"/>
  <c r="M2502" i="33"/>
  <c r="M2503" i="33"/>
  <c r="M2504" i="33"/>
  <c r="M2505" i="33"/>
  <c r="M2506" i="33"/>
  <c r="M2507" i="33"/>
  <c r="M2508" i="33"/>
  <c r="M2509" i="33"/>
  <c r="M2510" i="33"/>
  <c r="M2511" i="33"/>
  <c r="M2512" i="33"/>
  <c r="M2513" i="33"/>
  <c r="M2514" i="33"/>
  <c r="M2515" i="33"/>
  <c r="M2516" i="33"/>
  <c r="M2517" i="33"/>
  <c r="M2518" i="33"/>
  <c r="M2519" i="33"/>
  <c r="M2520" i="33"/>
  <c r="M2521" i="33"/>
  <c r="M2522" i="33"/>
  <c r="M2523" i="33"/>
  <c r="M2524" i="33"/>
  <c r="M2525" i="33"/>
  <c r="M2526" i="33"/>
  <c r="M2527" i="33"/>
  <c r="M2528" i="33"/>
  <c r="M2529" i="33"/>
  <c r="M2530" i="33"/>
  <c r="M2531" i="33"/>
  <c r="M2532" i="33"/>
  <c r="M2533" i="33"/>
  <c r="M2534" i="33"/>
  <c r="M2535" i="33"/>
  <c r="M2536" i="33"/>
  <c r="M2537" i="33"/>
  <c r="M2538" i="33"/>
  <c r="M2539" i="33"/>
  <c r="M2540" i="33"/>
  <c r="M2541" i="33"/>
  <c r="M2542" i="33"/>
  <c r="M2543" i="33"/>
  <c r="M2544" i="33"/>
  <c r="M2545" i="33"/>
  <c r="M2546" i="33"/>
  <c r="M2547" i="33"/>
  <c r="M2548" i="33"/>
  <c r="M2549" i="33"/>
  <c r="M2550" i="33"/>
  <c r="M2551" i="33"/>
  <c r="M2552" i="33"/>
  <c r="M2553" i="33"/>
  <c r="M2554" i="33"/>
  <c r="M2555" i="33"/>
  <c r="M2556" i="33"/>
  <c r="M2557" i="33"/>
  <c r="M2558" i="33"/>
  <c r="M2559" i="33"/>
  <c r="M2560" i="33"/>
  <c r="M2561" i="33"/>
  <c r="M2562" i="33"/>
  <c r="M2563" i="33"/>
  <c r="M2564" i="33"/>
  <c r="M2565" i="33"/>
  <c r="M2566" i="33"/>
  <c r="M2567" i="33"/>
  <c r="M2568" i="33"/>
  <c r="M2569" i="33"/>
  <c r="M2570" i="33"/>
  <c r="M2571" i="33"/>
  <c r="M2572" i="33"/>
  <c r="M2573" i="33"/>
  <c r="L15" i="33"/>
  <c r="L16" i="33"/>
  <c r="L17" i="33"/>
  <c r="L18" i="33"/>
  <c r="L19"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189" i="33"/>
  <c r="L190" i="33"/>
  <c r="L191" i="33"/>
  <c r="L192" i="33"/>
  <c r="L193" i="33"/>
  <c r="L194" i="33"/>
  <c r="L195" i="33"/>
  <c r="L196" i="33"/>
  <c r="L197" i="33"/>
  <c r="L198" i="33"/>
  <c r="L199" i="33"/>
  <c r="L200" i="33"/>
  <c r="L201" i="33"/>
  <c r="L202" i="33"/>
  <c r="L203" i="33"/>
  <c r="L204" i="33"/>
  <c r="L205" i="33"/>
  <c r="L206" i="33"/>
  <c r="L207" i="33"/>
  <c r="L208" i="33"/>
  <c r="L209" i="33"/>
  <c r="L210" i="33"/>
  <c r="L211" i="33"/>
  <c r="L212" i="33"/>
  <c r="L213" i="33"/>
  <c r="L214" i="33"/>
  <c r="L215" i="33"/>
  <c r="L216" i="33"/>
  <c r="L217" i="33"/>
  <c r="L218" i="33"/>
  <c r="L219" i="33"/>
  <c r="L220" i="33"/>
  <c r="L221" i="33"/>
  <c r="L222" i="33"/>
  <c r="L223" i="33"/>
  <c r="L224" i="33"/>
  <c r="L225" i="33"/>
  <c r="L226" i="33"/>
  <c r="L227" i="33"/>
  <c r="L228" i="33"/>
  <c r="L229" i="33"/>
  <c r="L230" i="33"/>
  <c r="L231" i="33"/>
  <c r="L232" i="33"/>
  <c r="L233" i="33"/>
  <c r="L234" i="33"/>
  <c r="L235" i="33"/>
  <c r="L236" i="33"/>
  <c r="L237" i="33"/>
  <c r="L238" i="33"/>
  <c r="L239" i="33"/>
  <c r="L240" i="33"/>
  <c r="L241" i="33"/>
  <c r="L242" i="33"/>
  <c r="L243" i="33"/>
  <c r="L244" i="33"/>
  <c r="L245" i="33"/>
  <c r="L246" i="33"/>
  <c r="L247" i="33"/>
  <c r="L248" i="33"/>
  <c r="L249" i="33"/>
  <c r="L250" i="33"/>
  <c r="L251" i="33"/>
  <c r="L252" i="33"/>
  <c r="L253" i="33"/>
  <c r="L254" i="33"/>
  <c r="L255" i="33"/>
  <c r="L256" i="33"/>
  <c r="L257" i="33"/>
  <c r="L258" i="33"/>
  <c r="L259" i="33"/>
  <c r="L260" i="33"/>
  <c r="L261" i="33"/>
  <c r="L262" i="33"/>
  <c r="L263" i="33"/>
  <c r="L264" i="33"/>
  <c r="L265" i="33"/>
  <c r="L266" i="33"/>
  <c r="L267" i="33"/>
  <c r="L268" i="33"/>
  <c r="L269" i="33"/>
  <c r="L270" i="33"/>
  <c r="L271" i="33"/>
  <c r="L272" i="33"/>
  <c r="L273" i="33"/>
  <c r="L274" i="33"/>
  <c r="L275" i="33"/>
  <c r="L276" i="33"/>
  <c r="L277" i="33"/>
  <c r="L278" i="33"/>
  <c r="L279" i="33"/>
  <c r="L280" i="33"/>
  <c r="L281" i="33"/>
  <c r="L282" i="33"/>
  <c r="L283" i="33"/>
  <c r="L284" i="33"/>
  <c r="L285" i="33"/>
  <c r="L286" i="33"/>
  <c r="L287" i="33"/>
  <c r="L288" i="33"/>
  <c r="L289" i="33"/>
  <c r="L290" i="33"/>
  <c r="L291" i="33"/>
  <c r="L292" i="33"/>
  <c r="L293" i="33"/>
  <c r="L294" i="33"/>
  <c r="L295" i="33"/>
  <c r="L296" i="33"/>
  <c r="L297" i="33"/>
  <c r="L298" i="33"/>
  <c r="L299" i="33"/>
  <c r="L300" i="33"/>
  <c r="L301" i="33"/>
  <c r="L302" i="33"/>
  <c r="L303" i="33"/>
  <c r="L304" i="33"/>
  <c r="L305" i="33"/>
  <c r="L306" i="33"/>
  <c r="L307" i="33"/>
  <c r="L308" i="33"/>
  <c r="L309" i="33"/>
  <c r="L310" i="33"/>
  <c r="L311" i="33"/>
  <c r="L312" i="33"/>
  <c r="L313" i="33"/>
  <c r="L314" i="33"/>
  <c r="L315" i="33"/>
  <c r="L316" i="33"/>
  <c r="L317" i="33"/>
  <c r="L318" i="33"/>
  <c r="L319" i="33"/>
  <c r="L320" i="33"/>
  <c r="L321" i="33"/>
  <c r="L322" i="33"/>
  <c r="L323" i="33"/>
  <c r="L324" i="33"/>
  <c r="L325" i="33"/>
  <c r="L326" i="33"/>
  <c r="L327" i="33"/>
  <c r="L328" i="33"/>
  <c r="L329" i="33"/>
  <c r="L330" i="33"/>
  <c r="L331" i="33"/>
  <c r="L332" i="33"/>
  <c r="L333" i="33"/>
  <c r="L334" i="33"/>
  <c r="L335" i="33"/>
  <c r="L336" i="33"/>
  <c r="L337" i="33"/>
  <c r="L338" i="33"/>
  <c r="L339" i="33"/>
  <c r="L340" i="33"/>
  <c r="L341" i="33"/>
  <c r="L342" i="33"/>
  <c r="L343" i="33"/>
  <c r="L344" i="33"/>
  <c r="L345" i="33"/>
  <c r="L346" i="33"/>
  <c r="L347" i="33"/>
  <c r="L348" i="33"/>
  <c r="L349" i="33"/>
  <c r="L350" i="33"/>
  <c r="L351" i="33"/>
  <c r="L352" i="33"/>
  <c r="L353" i="33"/>
  <c r="L354" i="33"/>
  <c r="L355" i="33"/>
  <c r="L356" i="33"/>
  <c r="L357" i="33"/>
  <c r="L358" i="33"/>
  <c r="L359" i="33"/>
  <c r="L360" i="33"/>
  <c r="L361" i="33"/>
  <c r="L362" i="33"/>
  <c r="L363" i="33"/>
  <c r="L364" i="33"/>
  <c r="L365" i="33"/>
  <c r="L366" i="33"/>
  <c r="L367" i="33"/>
  <c r="L368" i="33"/>
  <c r="L369" i="33"/>
  <c r="L370" i="33"/>
  <c r="L371" i="33"/>
  <c r="L372" i="33"/>
  <c r="L373" i="33"/>
  <c r="L374" i="33"/>
  <c r="L375" i="33"/>
  <c r="L376" i="33"/>
  <c r="L377" i="33"/>
  <c r="L378" i="33"/>
  <c r="L379" i="33"/>
  <c r="L380" i="33"/>
  <c r="L381" i="33"/>
  <c r="L382" i="33"/>
  <c r="L383" i="33"/>
  <c r="L384" i="33"/>
  <c r="L385" i="33"/>
  <c r="L386" i="33"/>
  <c r="L387" i="33"/>
  <c r="L388" i="33"/>
  <c r="L389" i="33"/>
  <c r="L390" i="33"/>
  <c r="L391" i="33"/>
  <c r="L392" i="33"/>
  <c r="L393" i="33"/>
  <c r="L394" i="33"/>
  <c r="L395" i="33"/>
  <c r="L396" i="33"/>
  <c r="L397" i="33"/>
  <c r="L398" i="33"/>
  <c r="L399" i="33"/>
  <c r="L400" i="33"/>
  <c r="L401" i="33"/>
  <c r="L402" i="33"/>
  <c r="L403" i="33"/>
  <c r="L404" i="33"/>
  <c r="L405" i="33"/>
  <c r="L406" i="33"/>
  <c r="L407" i="33"/>
  <c r="L408" i="33"/>
  <c r="L409" i="33"/>
  <c r="L410" i="33"/>
  <c r="L411" i="33"/>
  <c r="L412" i="33"/>
  <c r="L413" i="33"/>
  <c r="L414" i="33"/>
  <c r="L415" i="33"/>
  <c r="L416" i="33"/>
  <c r="L417" i="33"/>
  <c r="L418" i="33"/>
  <c r="L419" i="33"/>
  <c r="L420" i="33"/>
  <c r="L421" i="33"/>
  <c r="L422" i="33"/>
  <c r="L423" i="33"/>
  <c r="L424" i="33"/>
  <c r="L425" i="33"/>
  <c r="L426" i="33"/>
  <c r="L427" i="33"/>
  <c r="L428" i="33"/>
  <c r="L429" i="33"/>
  <c r="L430" i="33"/>
  <c r="L431" i="33"/>
  <c r="L432" i="33"/>
  <c r="L433" i="33"/>
  <c r="L434" i="33"/>
  <c r="L435" i="33"/>
  <c r="L436" i="33"/>
  <c r="L437" i="33"/>
  <c r="L438" i="33"/>
  <c r="L439" i="33"/>
  <c r="L440" i="33"/>
  <c r="L441" i="33"/>
  <c r="L442" i="33"/>
  <c r="L443" i="33"/>
  <c r="L444" i="33"/>
  <c r="L445" i="33"/>
  <c r="L446" i="33"/>
  <c r="L447" i="33"/>
  <c r="L448" i="33"/>
  <c r="L449" i="33"/>
  <c r="L450" i="33"/>
  <c r="L451" i="33"/>
  <c r="L452" i="33"/>
  <c r="L453" i="33"/>
  <c r="L454" i="33"/>
  <c r="L455" i="33"/>
  <c r="L456" i="33"/>
  <c r="L457" i="33"/>
  <c r="L458" i="33"/>
  <c r="L459" i="33"/>
  <c r="L460" i="33"/>
  <c r="L461" i="33"/>
  <c r="L462" i="33"/>
  <c r="L463" i="33"/>
  <c r="L464" i="33"/>
  <c r="L465" i="33"/>
  <c r="L466" i="33"/>
  <c r="L467" i="33"/>
  <c r="L468" i="33"/>
  <c r="L469" i="33"/>
  <c r="L470" i="33"/>
  <c r="L471" i="33"/>
  <c r="L472" i="33"/>
  <c r="L473" i="33"/>
  <c r="L474" i="33"/>
  <c r="L475" i="33"/>
  <c r="L476" i="33"/>
  <c r="L477" i="33"/>
  <c r="L478" i="33"/>
  <c r="L479" i="33"/>
  <c r="L480" i="33"/>
  <c r="L481" i="33"/>
  <c r="L482" i="33"/>
  <c r="L483" i="33"/>
  <c r="L484" i="33"/>
  <c r="L485" i="33"/>
  <c r="L486" i="33"/>
  <c r="L487" i="33"/>
  <c r="L488" i="33"/>
  <c r="L489" i="33"/>
  <c r="L490" i="33"/>
  <c r="L491" i="33"/>
  <c r="L492" i="33"/>
  <c r="L493" i="33"/>
  <c r="L494" i="33"/>
  <c r="L495" i="33"/>
  <c r="L496" i="33"/>
  <c r="L497" i="33"/>
  <c r="L498" i="33"/>
  <c r="L499" i="33"/>
  <c r="L500" i="33"/>
  <c r="L501" i="33"/>
  <c r="L502" i="33"/>
  <c r="L503" i="33"/>
  <c r="L504" i="33"/>
  <c r="L505" i="33"/>
  <c r="L506" i="33"/>
  <c r="L507" i="33"/>
  <c r="L508" i="33"/>
  <c r="L509" i="33"/>
  <c r="L510" i="33"/>
  <c r="L511" i="33"/>
  <c r="L512" i="33"/>
  <c r="L513" i="33"/>
  <c r="L514" i="33"/>
  <c r="L515" i="33"/>
  <c r="L516" i="33"/>
  <c r="L517" i="33"/>
  <c r="L518" i="33"/>
  <c r="L519" i="33"/>
  <c r="L520" i="33"/>
  <c r="L521" i="33"/>
  <c r="L522" i="33"/>
  <c r="L523" i="33"/>
  <c r="L524" i="33"/>
  <c r="L525" i="33"/>
  <c r="L526" i="33"/>
  <c r="L527" i="33"/>
  <c r="L528" i="33"/>
  <c r="L529" i="33"/>
  <c r="L530" i="33"/>
  <c r="L531" i="33"/>
  <c r="L532" i="33"/>
  <c r="L533" i="33"/>
  <c r="L534" i="33"/>
  <c r="L535" i="33"/>
  <c r="L536" i="33"/>
  <c r="L537" i="33"/>
  <c r="L538" i="33"/>
  <c r="L539" i="33"/>
  <c r="L540" i="33"/>
  <c r="L541" i="33"/>
  <c r="L542" i="33"/>
  <c r="L543" i="33"/>
  <c r="L544" i="33"/>
  <c r="L545" i="33"/>
  <c r="L546" i="33"/>
  <c r="L547" i="33"/>
  <c r="L548" i="33"/>
  <c r="L549" i="33"/>
  <c r="L550" i="33"/>
  <c r="L551" i="33"/>
  <c r="L552" i="33"/>
  <c r="L553" i="33"/>
  <c r="L554" i="33"/>
  <c r="L555" i="33"/>
  <c r="L556" i="33"/>
  <c r="L557" i="33"/>
  <c r="L558" i="33"/>
  <c r="L559" i="33"/>
  <c r="L560" i="33"/>
  <c r="L561" i="33"/>
  <c r="L562" i="33"/>
  <c r="L563" i="33"/>
  <c r="L564" i="33"/>
  <c r="L565" i="33"/>
  <c r="L566" i="33"/>
  <c r="L567" i="33"/>
  <c r="L568" i="33"/>
  <c r="L569" i="33"/>
  <c r="L570" i="33"/>
  <c r="L571" i="33"/>
  <c r="L572" i="33"/>
  <c r="L573" i="33"/>
  <c r="L574" i="33"/>
  <c r="L575" i="33"/>
  <c r="L576" i="33"/>
  <c r="L577" i="33"/>
  <c r="L578" i="33"/>
  <c r="L579" i="33"/>
  <c r="L580" i="33"/>
  <c r="L581" i="33"/>
  <c r="L582" i="33"/>
  <c r="L583" i="33"/>
  <c r="L584" i="33"/>
  <c r="L585" i="33"/>
  <c r="L586" i="33"/>
  <c r="L587" i="33"/>
  <c r="L588" i="33"/>
  <c r="L589" i="33"/>
  <c r="L590" i="33"/>
  <c r="L591" i="33"/>
  <c r="L592" i="33"/>
  <c r="L593" i="33"/>
  <c r="L594" i="33"/>
  <c r="L595" i="33"/>
  <c r="L596" i="33"/>
  <c r="L597" i="33"/>
  <c r="L598" i="33"/>
  <c r="L599" i="33"/>
  <c r="L600" i="33"/>
  <c r="L601" i="33"/>
  <c r="L602" i="33"/>
  <c r="L603" i="33"/>
  <c r="L604" i="33"/>
  <c r="L605" i="33"/>
  <c r="L606" i="33"/>
  <c r="L607" i="33"/>
  <c r="L608" i="33"/>
  <c r="L609" i="33"/>
  <c r="L610" i="33"/>
  <c r="L611" i="33"/>
  <c r="L612" i="33"/>
  <c r="L613" i="33"/>
  <c r="L614" i="33"/>
  <c r="L615" i="33"/>
  <c r="L616" i="33"/>
  <c r="L617" i="33"/>
  <c r="L618" i="33"/>
  <c r="L619" i="33"/>
  <c r="L620" i="33"/>
  <c r="L621" i="33"/>
  <c r="L622" i="33"/>
  <c r="L623" i="33"/>
  <c r="L624" i="33"/>
  <c r="L625" i="33"/>
  <c r="L626" i="33"/>
  <c r="L627" i="33"/>
  <c r="L628" i="33"/>
  <c r="L629" i="33"/>
  <c r="L630" i="33"/>
  <c r="L631" i="33"/>
  <c r="L632" i="33"/>
  <c r="L633" i="33"/>
  <c r="L634" i="33"/>
  <c r="L635" i="33"/>
  <c r="L636" i="33"/>
  <c r="L637" i="33"/>
  <c r="L638" i="33"/>
  <c r="L639" i="33"/>
  <c r="L640" i="33"/>
  <c r="L641" i="33"/>
  <c r="L642" i="33"/>
  <c r="L643" i="33"/>
  <c r="L644" i="33"/>
  <c r="L645" i="33"/>
  <c r="L646" i="33"/>
  <c r="L647" i="33"/>
  <c r="L648" i="33"/>
  <c r="L649" i="33"/>
  <c r="L650" i="33"/>
  <c r="L651" i="33"/>
  <c r="L652" i="33"/>
  <c r="L653" i="33"/>
  <c r="L654" i="33"/>
  <c r="L655" i="33"/>
  <c r="L656" i="33"/>
  <c r="L657" i="33"/>
  <c r="L658" i="33"/>
  <c r="L659" i="33"/>
  <c r="L660" i="33"/>
  <c r="L661" i="33"/>
  <c r="L662" i="33"/>
  <c r="L663" i="33"/>
  <c r="L664" i="33"/>
  <c r="L665" i="33"/>
  <c r="L666" i="33"/>
  <c r="L667" i="33"/>
  <c r="L668" i="33"/>
  <c r="L669" i="33"/>
  <c r="L670" i="33"/>
  <c r="L671" i="33"/>
  <c r="L672" i="33"/>
  <c r="L673" i="33"/>
  <c r="L674" i="33"/>
  <c r="L675" i="33"/>
  <c r="L676" i="33"/>
  <c r="L677" i="33"/>
  <c r="L678" i="33"/>
  <c r="L679" i="33"/>
  <c r="L680" i="33"/>
  <c r="L681" i="33"/>
  <c r="L682" i="33"/>
  <c r="L683" i="33"/>
  <c r="L684" i="33"/>
  <c r="L685" i="33"/>
  <c r="L686" i="33"/>
  <c r="L687" i="33"/>
  <c r="L688" i="33"/>
  <c r="L689" i="33"/>
  <c r="L690" i="33"/>
  <c r="L691" i="33"/>
  <c r="L692" i="33"/>
  <c r="L693" i="33"/>
  <c r="L694" i="33"/>
  <c r="L695" i="33"/>
  <c r="L696" i="33"/>
  <c r="L697" i="33"/>
  <c r="L698" i="33"/>
  <c r="L699" i="33"/>
  <c r="L700" i="33"/>
  <c r="L701" i="33"/>
  <c r="L702" i="33"/>
  <c r="L703" i="33"/>
  <c r="L704" i="33"/>
  <c r="L705" i="33"/>
  <c r="L706" i="33"/>
  <c r="L707" i="33"/>
  <c r="L708" i="33"/>
  <c r="L709" i="33"/>
  <c r="L710" i="33"/>
  <c r="L711" i="33"/>
  <c r="L712" i="33"/>
  <c r="L713" i="33"/>
  <c r="L714" i="33"/>
  <c r="L715" i="33"/>
  <c r="L716" i="33"/>
  <c r="L717" i="33"/>
  <c r="L718" i="33"/>
  <c r="L719" i="33"/>
  <c r="L720" i="33"/>
  <c r="L721" i="33"/>
  <c r="L722" i="33"/>
  <c r="L723" i="33"/>
  <c r="L724" i="33"/>
  <c r="L725" i="33"/>
  <c r="L726" i="33"/>
  <c r="L727" i="33"/>
  <c r="L728" i="33"/>
  <c r="L729" i="33"/>
  <c r="L730" i="33"/>
  <c r="L731" i="33"/>
  <c r="L732" i="33"/>
  <c r="L733" i="33"/>
  <c r="L734" i="33"/>
  <c r="L735" i="33"/>
  <c r="L736" i="33"/>
  <c r="L737" i="33"/>
  <c r="L738" i="33"/>
  <c r="L739" i="33"/>
  <c r="L740" i="33"/>
  <c r="L741" i="33"/>
  <c r="L742" i="33"/>
  <c r="L743" i="33"/>
  <c r="L744" i="33"/>
  <c r="L745" i="33"/>
  <c r="L746" i="33"/>
  <c r="L747" i="33"/>
  <c r="L748" i="33"/>
  <c r="L749" i="33"/>
  <c r="L750" i="33"/>
  <c r="L751" i="33"/>
  <c r="L752" i="33"/>
  <c r="L753" i="33"/>
  <c r="L754" i="33"/>
  <c r="L755" i="33"/>
  <c r="L756" i="33"/>
  <c r="L757" i="33"/>
  <c r="L758" i="33"/>
  <c r="L759" i="33"/>
  <c r="L760" i="33"/>
  <c r="L761" i="33"/>
  <c r="L762" i="33"/>
  <c r="L763" i="33"/>
  <c r="L764" i="33"/>
  <c r="L765" i="33"/>
  <c r="L766" i="33"/>
  <c r="L767" i="33"/>
  <c r="L768" i="33"/>
  <c r="L769" i="33"/>
  <c r="L770" i="33"/>
  <c r="L771" i="33"/>
  <c r="L772" i="33"/>
  <c r="L773" i="33"/>
  <c r="L774" i="33"/>
  <c r="L775" i="33"/>
  <c r="L776" i="33"/>
  <c r="L777" i="33"/>
  <c r="L778" i="33"/>
  <c r="L779" i="33"/>
  <c r="L780" i="33"/>
  <c r="L781" i="33"/>
  <c r="L782" i="33"/>
  <c r="L783" i="33"/>
  <c r="L784" i="33"/>
  <c r="L785" i="33"/>
  <c r="L786" i="33"/>
  <c r="L787" i="33"/>
  <c r="L788" i="33"/>
  <c r="L789" i="33"/>
  <c r="L790" i="33"/>
  <c r="L791" i="33"/>
  <c r="L792" i="33"/>
  <c r="L793" i="33"/>
  <c r="L794" i="33"/>
  <c r="L795" i="33"/>
  <c r="L796" i="33"/>
  <c r="L797" i="33"/>
  <c r="L798" i="33"/>
  <c r="L799" i="33"/>
  <c r="L800" i="33"/>
  <c r="L801" i="33"/>
  <c r="L802" i="33"/>
  <c r="L803" i="33"/>
  <c r="L804" i="33"/>
  <c r="L805" i="33"/>
  <c r="L806" i="33"/>
  <c r="L807" i="33"/>
  <c r="L808" i="33"/>
  <c r="L809" i="33"/>
  <c r="L810" i="33"/>
  <c r="L811" i="33"/>
  <c r="L812" i="33"/>
  <c r="L813" i="33"/>
  <c r="L814" i="33"/>
  <c r="L815" i="33"/>
  <c r="L816" i="33"/>
  <c r="L817" i="33"/>
  <c r="L818" i="33"/>
  <c r="L819" i="33"/>
  <c r="L820" i="33"/>
  <c r="L821" i="33"/>
  <c r="L822" i="33"/>
  <c r="L823" i="33"/>
  <c r="L824" i="33"/>
  <c r="L825" i="33"/>
  <c r="L826" i="33"/>
  <c r="L827" i="33"/>
  <c r="L828" i="33"/>
  <c r="L829" i="33"/>
  <c r="L830" i="33"/>
  <c r="L831" i="33"/>
  <c r="L832" i="33"/>
  <c r="L833" i="33"/>
  <c r="L834" i="33"/>
  <c r="L835" i="33"/>
  <c r="L836" i="33"/>
  <c r="L837" i="33"/>
  <c r="L838" i="33"/>
  <c r="L839" i="33"/>
  <c r="L840" i="33"/>
  <c r="L841" i="33"/>
  <c r="L842" i="33"/>
  <c r="L843" i="33"/>
  <c r="L844" i="33"/>
  <c r="L845" i="33"/>
  <c r="L846" i="33"/>
  <c r="L847" i="33"/>
  <c r="L848" i="33"/>
  <c r="L849" i="33"/>
  <c r="L850" i="33"/>
  <c r="L851" i="33"/>
  <c r="L852" i="33"/>
  <c r="L853" i="33"/>
  <c r="L854" i="33"/>
  <c r="L855" i="33"/>
  <c r="L856" i="33"/>
  <c r="L857" i="33"/>
  <c r="L858" i="33"/>
  <c r="L859" i="33"/>
  <c r="L860" i="33"/>
  <c r="L861" i="33"/>
  <c r="L862" i="33"/>
  <c r="L863" i="33"/>
  <c r="L864" i="33"/>
  <c r="L865" i="33"/>
  <c r="L866" i="33"/>
  <c r="L867" i="33"/>
  <c r="L868" i="33"/>
  <c r="L869" i="33"/>
  <c r="L870" i="33"/>
  <c r="L871" i="33"/>
  <c r="L872" i="33"/>
  <c r="L873" i="33"/>
  <c r="L874" i="33"/>
  <c r="L875" i="33"/>
  <c r="L876" i="33"/>
  <c r="L877" i="33"/>
  <c r="L878" i="33"/>
  <c r="L879" i="33"/>
  <c r="L880" i="33"/>
  <c r="L881" i="33"/>
  <c r="L882" i="33"/>
  <c r="L883" i="33"/>
  <c r="L884" i="33"/>
  <c r="L885" i="33"/>
  <c r="L886" i="33"/>
  <c r="L887" i="33"/>
  <c r="L888" i="33"/>
  <c r="L889" i="33"/>
  <c r="L890" i="33"/>
  <c r="L891" i="33"/>
  <c r="L892" i="33"/>
  <c r="L893" i="33"/>
  <c r="L894" i="33"/>
  <c r="L895" i="33"/>
  <c r="L896" i="33"/>
  <c r="L897" i="33"/>
  <c r="L898" i="33"/>
  <c r="L899" i="33"/>
  <c r="L900" i="33"/>
  <c r="L901" i="33"/>
  <c r="L902" i="33"/>
  <c r="L903" i="33"/>
  <c r="L904" i="33"/>
  <c r="L905" i="33"/>
  <c r="L906" i="33"/>
  <c r="L907" i="33"/>
  <c r="L908" i="33"/>
  <c r="L909" i="33"/>
  <c r="L910" i="33"/>
  <c r="L911" i="33"/>
  <c r="L912" i="33"/>
  <c r="L913" i="33"/>
  <c r="L914" i="33"/>
  <c r="L915" i="33"/>
  <c r="L916" i="33"/>
  <c r="L917" i="33"/>
  <c r="L918" i="33"/>
  <c r="L919" i="33"/>
  <c r="L920" i="33"/>
  <c r="L921" i="33"/>
  <c r="L922" i="33"/>
  <c r="L923" i="33"/>
  <c r="L924" i="33"/>
  <c r="L925" i="33"/>
  <c r="L926" i="33"/>
  <c r="L927" i="33"/>
  <c r="L928" i="33"/>
  <c r="L929" i="33"/>
  <c r="L930" i="33"/>
  <c r="L931" i="33"/>
  <c r="L932" i="33"/>
  <c r="L933" i="33"/>
  <c r="L934" i="33"/>
  <c r="L935" i="33"/>
  <c r="L936" i="33"/>
  <c r="L937" i="33"/>
  <c r="L938" i="33"/>
  <c r="L939" i="33"/>
  <c r="L940" i="33"/>
  <c r="L941" i="33"/>
  <c r="L942" i="33"/>
  <c r="L943" i="33"/>
  <c r="L944" i="33"/>
  <c r="L945" i="33"/>
  <c r="L946" i="33"/>
  <c r="L947" i="33"/>
  <c r="L948" i="33"/>
  <c r="L949" i="33"/>
  <c r="L950" i="33"/>
  <c r="L951" i="33"/>
  <c r="L952" i="33"/>
  <c r="L953" i="33"/>
  <c r="L954" i="33"/>
  <c r="L955" i="33"/>
  <c r="L956" i="33"/>
  <c r="L957" i="33"/>
  <c r="L958" i="33"/>
  <c r="L959" i="33"/>
  <c r="L960" i="33"/>
  <c r="L961" i="33"/>
  <c r="L962" i="33"/>
  <c r="L963" i="33"/>
  <c r="L964" i="33"/>
  <c r="L965" i="33"/>
  <c r="L966" i="33"/>
  <c r="L967" i="33"/>
  <c r="L968" i="33"/>
  <c r="L969" i="33"/>
  <c r="L970" i="33"/>
  <c r="L971" i="33"/>
  <c r="L972" i="33"/>
  <c r="L973" i="33"/>
  <c r="L974" i="33"/>
  <c r="L975" i="33"/>
  <c r="L976" i="33"/>
  <c r="L977" i="33"/>
  <c r="L978" i="33"/>
  <c r="L979" i="33"/>
  <c r="L980" i="33"/>
  <c r="L981" i="33"/>
  <c r="L982" i="33"/>
  <c r="L983" i="33"/>
  <c r="L984" i="33"/>
  <c r="L985" i="33"/>
  <c r="L986" i="33"/>
  <c r="L987" i="33"/>
  <c r="L988" i="33"/>
  <c r="L989" i="33"/>
  <c r="L990" i="33"/>
  <c r="L991" i="33"/>
  <c r="L992" i="33"/>
  <c r="L993" i="33"/>
  <c r="L994" i="33"/>
  <c r="L995" i="33"/>
  <c r="L996" i="33"/>
  <c r="L997" i="33"/>
  <c r="L998" i="33"/>
  <c r="L999" i="33"/>
  <c r="L1000" i="33"/>
  <c r="L1001" i="33"/>
  <c r="L1002" i="33"/>
  <c r="L1003" i="33"/>
  <c r="L1004" i="33"/>
  <c r="L1005" i="33"/>
  <c r="L1006" i="33"/>
  <c r="L1007" i="33"/>
  <c r="L1008" i="33"/>
  <c r="L1009" i="33"/>
  <c r="L1010" i="33"/>
  <c r="L1011" i="33"/>
  <c r="L1012" i="33"/>
  <c r="L1013" i="33"/>
  <c r="L1014" i="33"/>
  <c r="L1015" i="33"/>
  <c r="L1016" i="33"/>
  <c r="L1017" i="33"/>
  <c r="L1018" i="33"/>
  <c r="L1019" i="33"/>
  <c r="L1020" i="33"/>
  <c r="L1021" i="33"/>
  <c r="L1022" i="33"/>
  <c r="L1023" i="33"/>
  <c r="L1024" i="33"/>
  <c r="L1025" i="33"/>
  <c r="L1026" i="33"/>
  <c r="L1027" i="33"/>
  <c r="L1028" i="33"/>
  <c r="L1029" i="33"/>
  <c r="L1030" i="33"/>
  <c r="L1031" i="33"/>
  <c r="L1032" i="33"/>
  <c r="L1033" i="33"/>
  <c r="L1034" i="33"/>
  <c r="L1035" i="33"/>
  <c r="L1036" i="33"/>
  <c r="L1037" i="33"/>
  <c r="L1038" i="33"/>
  <c r="L1039" i="33"/>
  <c r="L1040" i="33"/>
  <c r="L1041" i="33"/>
  <c r="L1042" i="33"/>
  <c r="L1043" i="33"/>
  <c r="L1044" i="33"/>
  <c r="L1045" i="33"/>
  <c r="L1046" i="33"/>
  <c r="L1047" i="33"/>
  <c r="L1048" i="33"/>
  <c r="L1049" i="33"/>
  <c r="L1050" i="33"/>
  <c r="L1051" i="33"/>
  <c r="L1052" i="33"/>
  <c r="L1053" i="33"/>
  <c r="L1054" i="33"/>
  <c r="L1055" i="33"/>
  <c r="L1056" i="33"/>
  <c r="L1057" i="33"/>
  <c r="L1058" i="33"/>
  <c r="L1059" i="33"/>
  <c r="L1060" i="33"/>
  <c r="L1061" i="33"/>
  <c r="L1062" i="33"/>
  <c r="L1063" i="33"/>
  <c r="L1064" i="33"/>
  <c r="L1065" i="33"/>
  <c r="L1066" i="33"/>
  <c r="L1067" i="33"/>
  <c r="L1068" i="33"/>
  <c r="L1069" i="33"/>
  <c r="L1070" i="33"/>
  <c r="L1071" i="33"/>
  <c r="L1072" i="33"/>
  <c r="L1073" i="33"/>
  <c r="L1074" i="33"/>
  <c r="L1075" i="33"/>
  <c r="L1076" i="33"/>
  <c r="L1077" i="33"/>
  <c r="L1078" i="33"/>
  <c r="L1079" i="33"/>
  <c r="L1080" i="33"/>
  <c r="L1081" i="33"/>
  <c r="L1082" i="33"/>
  <c r="L1083" i="33"/>
  <c r="L1084" i="33"/>
  <c r="L1085" i="33"/>
  <c r="L1086" i="33"/>
  <c r="L1087" i="33"/>
  <c r="L1088" i="33"/>
  <c r="L1089" i="33"/>
  <c r="L1090" i="33"/>
  <c r="L1091" i="33"/>
  <c r="L1092" i="33"/>
  <c r="L1093" i="33"/>
  <c r="L1094" i="33"/>
  <c r="L1095" i="33"/>
  <c r="L1096" i="33"/>
  <c r="L1097" i="33"/>
  <c r="L1098" i="33"/>
  <c r="L1099" i="33"/>
  <c r="L1100" i="33"/>
  <c r="L1101" i="33"/>
  <c r="L1102" i="33"/>
  <c r="L1103" i="33"/>
  <c r="L1104" i="33"/>
  <c r="L1105" i="33"/>
  <c r="L1106" i="33"/>
  <c r="L1107" i="33"/>
  <c r="L1108" i="33"/>
  <c r="L1109" i="33"/>
  <c r="L1110" i="33"/>
  <c r="L1111" i="33"/>
  <c r="L1112" i="33"/>
  <c r="L1113" i="33"/>
  <c r="L1114" i="33"/>
  <c r="L1115" i="33"/>
  <c r="L1116" i="33"/>
  <c r="L1117" i="33"/>
  <c r="L1118" i="33"/>
  <c r="L1119" i="33"/>
  <c r="L1120" i="33"/>
  <c r="L1121" i="33"/>
  <c r="L1122" i="33"/>
  <c r="L1123" i="33"/>
  <c r="L1124" i="33"/>
  <c r="L1125" i="33"/>
  <c r="L1126" i="33"/>
  <c r="L1127" i="33"/>
  <c r="L1128" i="33"/>
  <c r="L1129" i="33"/>
  <c r="L1130" i="33"/>
  <c r="L1131" i="33"/>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1" i="33"/>
  <c r="L1182" i="33"/>
  <c r="L1183" i="33"/>
  <c r="L1184" i="33"/>
  <c r="L1185" i="33"/>
  <c r="L1186" i="33"/>
  <c r="L1187" i="33"/>
  <c r="L1188" i="33"/>
  <c r="L1189" i="33"/>
  <c r="L1190" i="33"/>
  <c r="L1191"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L1234" i="33"/>
  <c r="L1235" i="33"/>
  <c r="L1236" i="33"/>
  <c r="L1237" i="33"/>
  <c r="L1238" i="33"/>
  <c r="L1239" i="33"/>
  <c r="L1240" i="33"/>
  <c r="L1241" i="33"/>
  <c r="L1242" i="33"/>
  <c r="L1243" i="33"/>
  <c r="L1244" i="33"/>
  <c r="L1245" i="33"/>
  <c r="L1246" i="33"/>
  <c r="L1247" i="33"/>
  <c r="L1248" i="33"/>
  <c r="L1249" i="33"/>
  <c r="L1250" i="33"/>
  <c r="L1251" i="33"/>
  <c r="L1252" i="33"/>
  <c r="L1253" i="33"/>
  <c r="L1254" i="33"/>
  <c r="L1255" i="33"/>
  <c r="L1256" i="33"/>
  <c r="L1257" i="33"/>
  <c r="L1258" i="33"/>
  <c r="L1259" i="33"/>
  <c r="L1260" i="33"/>
  <c r="L1261" i="33"/>
  <c r="L1262" i="33"/>
  <c r="L1263" i="33"/>
  <c r="L1264" i="33"/>
  <c r="L1265" i="33"/>
  <c r="L1266" i="33"/>
  <c r="L1267" i="33"/>
  <c r="L1268" i="33"/>
  <c r="L1269" i="33"/>
  <c r="L1270" i="33"/>
  <c r="L1271" i="33"/>
  <c r="L1272" i="33"/>
  <c r="L1273" i="33"/>
  <c r="L1274" i="33"/>
  <c r="L1275" i="33"/>
  <c r="L1276" i="33"/>
  <c r="L1277" i="33"/>
  <c r="L1278" i="33"/>
  <c r="L1279" i="33"/>
  <c r="L1280" i="33"/>
  <c r="L1281" i="33"/>
  <c r="L1282" i="33"/>
  <c r="L1283" i="33"/>
  <c r="L1284" i="33"/>
  <c r="L1285" i="33"/>
  <c r="L1286" i="33"/>
  <c r="L1287" i="33"/>
  <c r="L1288" i="33"/>
  <c r="L1289" i="33"/>
  <c r="L1290" i="33"/>
  <c r="L1291" i="33"/>
  <c r="L1292" i="33"/>
  <c r="L1293" i="33"/>
  <c r="L1294" i="33"/>
  <c r="L1295" i="33"/>
  <c r="L1296" i="33"/>
  <c r="L1297" i="33"/>
  <c r="L1298" i="33"/>
  <c r="L1299" i="33"/>
  <c r="L1300" i="33"/>
  <c r="L1301" i="33"/>
  <c r="L1302" i="33"/>
  <c r="L1303" i="33"/>
  <c r="L1304" i="33"/>
  <c r="L1305" i="33"/>
  <c r="L1306" i="33"/>
  <c r="L1307" i="33"/>
  <c r="L1308" i="33"/>
  <c r="L1309" i="33"/>
  <c r="L1310" i="33"/>
  <c r="L1311" i="33"/>
  <c r="L1312" i="33"/>
  <c r="L1313" i="33"/>
  <c r="L1314" i="33"/>
  <c r="L1315" i="33"/>
  <c r="L1316" i="33"/>
  <c r="L1317" i="33"/>
  <c r="L1318" i="33"/>
  <c r="L1319" i="33"/>
  <c r="L1320" i="33"/>
  <c r="L1321" i="33"/>
  <c r="L1322" i="33"/>
  <c r="L1323" i="33"/>
  <c r="L1324" i="33"/>
  <c r="L1325" i="33"/>
  <c r="L1326" i="33"/>
  <c r="L1327" i="33"/>
  <c r="L1328" i="33"/>
  <c r="L1329" i="33"/>
  <c r="L1330" i="33"/>
  <c r="L1331" i="33"/>
  <c r="L1332" i="33"/>
  <c r="L1333" i="33"/>
  <c r="L1334" i="33"/>
  <c r="L1335" i="33"/>
  <c r="L1336" i="33"/>
  <c r="L1337" i="33"/>
  <c r="L1338" i="33"/>
  <c r="L1339" i="33"/>
  <c r="L1340" i="33"/>
  <c r="L1341" i="33"/>
  <c r="L1342" i="33"/>
  <c r="L1343" i="33"/>
  <c r="L1344" i="33"/>
  <c r="L1345" i="33"/>
  <c r="L1346" i="33"/>
  <c r="L1347" i="33"/>
  <c r="L1348" i="33"/>
  <c r="L1349" i="33"/>
  <c r="L1350" i="33"/>
  <c r="L1351" i="33"/>
  <c r="L1352" i="33"/>
  <c r="L1353" i="33"/>
  <c r="L1354" i="33"/>
  <c r="L1355" i="33"/>
  <c r="L1356" i="33"/>
  <c r="L1357" i="33"/>
  <c r="L1358" i="33"/>
  <c r="L1359" i="33"/>
  <c r="L1360" i="33"/>
  <c r="L1361" i="33"/>
  <c r="L1362" i="33"/>
  <c r="L1363" i="33"/>
  <c r="L1364" i="33"/>
  <c r="L1365" i="33"/>
  <c r="L1366" i="33"/>
  <c r="L1367" i="33"/>
  <c r="L1368" i="33"/>
  <c r="L1369" i="33"/>
  <c r="L1370" i="33"/>
  <c r="L1371" i="33"/>
  <c r="L1372" i="33"/>
  <c r="L1373" i="33"/>
  <c r="L1374" i="33"/>
  <c r="L1375" i="33"/>
  <c r="L1376" i="33"/>
  <c r="L1377" i="33"/>
  <c r="L1378" i="33"/>
  <c r="L1379" i="33"/>
  <c r="L1380" i="33"/>
  <c r="L1381" i="33"/>
  <c r="L1382" i="33"/>
  <c r="L1383" i="33"/>
  <c r="L1384" i="33"/>
  <c r="L1385" i="33"/>
  <c r="L1386" i="33"/>
  <c r="L1387" i="33"/>
  <c r="L1388" i="33"/>
  <c r="L1389" i="33"/>
  <c r="L1390" i="33"/>
  <c r="L1391" i="33"/>
  <c r="L1392" i="33"/>
  <c r="L1393" i="33"/>
  <c r="L1394" i="33"/>
  <c r="L1395" i="33"/>
  <c r="L1396" i="33"/>
  <c r="L1397" i="33"/>
  <c r="L1398" i="33"/>
  <c r="L1399" i="33"/>
  <c r="L1400" i="33"/>
  <c r="L1401" i="33"/>
  <c r="L1402" i="33"/>
  <c r="L1403" i="33"/>
  <c r="L1404" i="33"/>
  <c r="L1405" i="33"/>
  <c r="L1406" i="33"/>
  <c r="L1407" i="33"/>
  <c r="L1408" i="33"/>
  <c r="L1409" i="33"/>
  <c r="L1410" i="33"/>
  <c r="L1411" i="33"/>
  <c r="L1412" i="33"/>
  <c r="L1413" i="33"/>
  <c r="L1414" i="33"/>
  <c r="L1415" i="33"/>
  <c r="L1416" i="33"/>
  <c r="L1417" i="33"/>
  <c r="L1418" i="33"/>
  <c r="L1419" i="33"/>
  <c r="L1420" i="33"/>
  <c r="L1421" i="33"/>
  <c r="L1422" i="33"/>
  <c r="L1423" i="33"/>
  <c r="L1424" i="33"/>
  <c r="L1425" i="33"/>
  <c r="L1426" i="33"/>
  <c r="L1427" i="33"/>
  <c r="L1428" i="33"/>
  <c r="L1429" i="33"/>
  <c r="L1430" i="33"/>
  <c r="L1431" i="33"/>
  <c r="L1432" i="33"/>
  <c r="L1433" i="33"/>
  <c r="L1434" i="33"/>
  <c r="L1435" i="33"/>
  <c r="L1436" i="33"/>
  <c r="L1437" i="33"/>
  <c r="L1438" i="33"/>
  <c r="L1439" i="33"/>
  <c r="L1440" i="33"/>
  <c r="L1441" i="33"/>
  <c r="L1442" i="33"/>
  <c r="L1443" i="33"/>
  <c r="L1444" i="33"/>
  <c r="L1445" i="33"/>
  <c r="L1446" i="33"/>
  <c r="L1447" i="33"/>
  <c r="L1448" i="33"/>
  <c r="L1449" i="33"/>
  <c r="L1450" i="33"/>
  <c r="L1451" i="33"/>
  <c r="L1452" i="33"/>
  <c r="L1453" i="33"/>
  <c r="L1454" i="33"/>
  <c r="L1455" i="33"/>
  <c r="L1456" i="33"/>
  <c r="L1457" i="33"/>
  <c r="L1458" i="33"/>
  <c r="L1459" i="33"/>
  <c r="L1460" i="33"/>
  <c r="L1461" i="33"/>
  <c r="L1462" i="33"/>
  <c r="L1463" i="33"/>
  <c r="L1464" i="33"/>
  <c r="L1465" i="33"/>
  <c r="L1466" i="33"/>
  <c r="L1467" i="33"/>
  <c r="L1468" i="33"/>
  <c r="L1469" i="33"/>
  <c r="L1470" i="33"/>
  <c r="L1471" i="33"/>
  <c r="L1472" i="33"/>
  <c r="L1473" i="33"/>
  <c r="L1474" i="33"/>
  <c r="L1475" i="33"/>
  <c r="L1476" i="33"/>
  <c r="L1477" i="33"/>
  <c r="L1478" i="33"/>
  <c r="L1479" i="33"/>
  <c r="L1480" i="33"/>
  <c r="L1481" i="33"/>
  <c r="L1482" i="33"/>
  <c r="L1483" i="33"/>
  <c r="L1484" i="33"/>
  <c r="L1485" i="33"/>
  <c r="L1486" i="33"/>
  <c r="L1487" i="33"/>
  <c r="L1488" i="33"/>
  <c r="L1489" i="33"/>
  <c r="L1490" i="33"/>
  <c r="L1491" i="33"/>
  <c r="L1492" i="33"/>
  <c r="L1493" i="33"/>
  <c r="L1494" i="33"/>
  <c r="L1495" i="33"/>
  <c r="L1496" i="33"/>
  <c r="L1497" i="33"/>
  <c r="L1498" i="33"/>
  <c r="L1499" i="33"/>
  <c r="L1500" i="33"/>
  <c r="L1501" i="33"/>
  <c r="L1502" i="33"/>
  <c r="L1503" i="33"/>
  <c r="L1504" i="33"/>
  <c r="L1505" i="33"/>
  <c r="L1506" i="33"/>
  <c r="L1507" i="33"/>
  <c r="L1508" i="33"/>
  <c r="L1509" i="33"/>
  <c r="L1510" i="33"/>
  <c r="L1511" i="33"/>
  <c r="L1512" i="33"/>
  <c r="L1513" i="33"/>
  <c r="L1514" i="33"/>
  <c r="L1515" i="33"/>
  <c r="L1516" i="33"/>
  <c r="L1517" i="33"/>
  <c r="L1518" i="33"/>
  <c r="L1519" i="33"/>
  <c r="L1520" i="33"/>
  <c r="L1521" i="33"/>
  <c r="L1522" i="33"/>
  <c r="L1523" i="33"/>
  <c r="L1524" i="33"/>
  <c r="L1525" i="33"/>
  <c r="L1526" i="33"/>
  <c r="L1527" i="33"/>
  <c r="L1528" i="33"/>
  <c r="L1529" i="33"/>
  <c r="L1530" i="33"/>
  <c r="L1531" i="33"/>
  <c r="L1532" i="33"/>
  <c r="L1533" i="33"/>
  <c r="L1534" i="33"/>
  <c r="L1535" i="33"/>
  <c r="L1536" i="33"/>
  <c r="L1537" i="33"/>
  <c r="L1538" i="33"/>
  <c r="L1539" i="33"/>
  <c r="L1540" i="33"/>
  <c r="L1541" i="33"/>
  <c r="L1542" i="33"/>
  <c r="L1543" i="33"/>
  <c r="L1544" i="33"/>
  <c r="L1545" i="33"/>
  <c r="L1546" i="33"/>
  <c r="L1547" i="33"/>
  <c r="L1548" i="33"/>
  <c r="L1549" i="33"/>
  <c r="L1550" i="33"/>
  <c r="L1551" i="33"/>
  <c r="L1552" i="33"/>
  <c r="L1553" i="33"/>
  <c r="L1554" i="33"/>
  <c r="L1555" i="33"/>
  <c r="L1556" i="33"/>
  <c r="L1557" i="33"/>
  <c r="L1558" i="33"/>
  <c r="L1559" i="33"/>
  <c r="L1560" i="33"/>
  <c r="L1561" i="33"/>
  <c r="L1562" i="33"/>
  <c r="L1563" i="33"/>
  <c r="L1564" i="33"/>
  <c r="L1565" i="33"/>
  <c r="L1566" i="33"/>
  <c r="L1567" i="33"/>
  <c r="L1568" i="33"/>
  <c r="L1569" i="33"/>
  <c r="L1570" i="33"/>
  <c r="L1571" i="33"/>
  <c r="L1572" i="33"/>
  <c r="L1573" i="33"/>
  <c r="L1574" i="33"/>
  <c r="L1575" i="33"/>
  <c r="L1576" i="33"/>
  <c r="L1577" i="33"/>
  <c r="L1578" i="33"/>
  <c r="L1579" i="33"/>
  <c r="L1580" i="33"/>
  <c r="L1581" i="33"/>
  <c r="L1582" i="33"/>
  <c r="L1583" i="33"/>
  <c r="L1584" i="33"/>
  <c r="L1585" i="33"/>
  <c r="L1586" i="33"/>
  <c r="L1587" i="33"/>
  <c r="L1588" i="33"/>
  <c r="L1589" i="33"/>
  <c r="L1590" i="33"/>
  <c r="L1591" i="33"/>
  <c r="L1592" i="33"/>
  <c r="L1593" i="33"/>
  <c r="L1594" i="33"/>
  <c r="L1595" i="33"/>
  <c r="L1596" i="33"/>
  <c r="L1597" i="33"/>
  <c r="L1598" i="33"/>
  <c r="L1599" i="33"/>
  <c r="L1600" i="33"/>
  <c r="L1601" i="33"/>
  <c r="L1602" i="33"/>
  <c r="L1603" i="33"/>
  <c r="L1604" i="33"/>
  <c r="L1605" i="33"/>
  <c r="L1606" i="33"/>
  <c r="L1607" i="33"/>
  <c r="L1608" i="33"/>
  <c r="L1609" i="33"/>
  <c r="L1610" i="33"/>
  <c r="L1611" i="33"/>
  <c r="L1612" i="33"/>
  <c r="L1613" i="33"/>
  <c r="L1614" i="33"/>
  <c r="L1615" i="33"/>
  <c r="L1616" i="33"/>
  <c r="L1617" i="33"/>
  <c r="L1618" i="33"/>
  <c r="L1619" i="33"/>
  <c r="L1620" i="33"/>
  <c r="L1621" i="33"/>
  <c r="L1622" i="33"/>
  <c r="L1623" i="33"/>
  <c r="L1624" i="33"/>
  <c r="L1625" i="33"/>
  <c r="L1626" i="33"/>
  <c r="L1627" i="33"/>
  <c r="L1628" i="33"/>
  <c r="L1629" i="33"/>
  <c r="L1630" i="33"/>
  <c r="L1631" i="33"/>
  <c r="L1632" i="33"/>
  <c r="L1633" i="33"/>
  <c r="L1634" i="33"/>
  <c r="L1635" i="33"/>
  <c r="L1636" i="33"/>
  <c r="L1637" i="33"/>
  <c r="L1638" i="33"/>
  <c r="L1639" i="33"/>
  <c r="L1640" i="33"/>
  <c r="L1641" i="33"/>
  <c r="L1642" i="33"/>
  <c r="L1643" i="33"/>
  <c r="L1644" i="33"/>
  <c r="L1645" i="33"/>
  <c r="L1646" i="33"/>
  <c r="L1647" i="33"/>
  <c r="L1648" i="33"/>
  <c r="L1649" i="33"/>
  <c r="L1650" i="33"/>
  <c r="L1651" i="33"/>
  <c r="L1652" i="33"/>
  <c r="L1653" i="33"/>
  <c r="L1654" i="33"/>
  <c r="L1655" i="33"/>
  <c r="L1656" i="33"/>
  <c r="L1657" i="33"/>
  <c r="L1658" i="33"/>
  <c r="L1659" i="33"/>
  <c r="L1660" i="33"/>
  <c r="L1661" i="33"/>
  <c r="L1662" i="33"/>
  <c r="L1663" i="33"/>
  <c r="L1664" i="33"/>
  <c r="L1665" i="33"/>
  <c r="L1666" i="33"/>
  <c r="L1667" i="33"/>
  <c r="L1668" i="33"/>
  <c r="L1669" i="33"/>
  <c r="L1670" i="33"/>
  <c r="L1671" i="33"/>
  <c r="L1672" i="33"/>
  <c r="L1673" i="33"/>
  <c r="L1674" i="33"/>
  <c r="L1675" i="33"/>
  <c r="L1676" i="33"/>
  <c r="L1677" i="33"/>
  <c r="L1678" i="33"/>
  <c r="L1679" i="33"/>
  <c r="L1680" i="33"/>
  <c r="L1681" i="33"/>
  <c r="L1682" i="33"/>
  <c r="L1683" i="33"/>
  <c r="L1684" i="33"/>
  <c r="L1685" i="33"/>
  <c r="L1686" i="33"/>
  <c r="L1687" i="33"/>
  <c r="L1688" i="33"/>
  <c r="L1689" i="33"/>
  <c r="L1690" i="33"/>
  <c r="L1691" i="33"/>
  <c r="L1692" i="33"/>
  <c r="L1693" i="33"/>
  <c r="L1694" i="33"/>
  <c r="L1695" i="33"/>
  <c r="L1696" i="33"/>
  <c r="L1697" i="33"/>
  <c r="L1698" i="33"/>
  <c r="L1699" i="33"/>
  <c r="L1700" i="33"/>
  <c r="L1701" i="33"/>
  <c r="L1702" i="33"/>
  <c r="L1703" i="33"/>
  <c r="L1704" i="33"/>
  <c r="L1705" i="33"/>
  <c r="L1706" i="33"/>
  <c r="L1707" i="33"/>
  <c r="L1708" i="33"/>
  <c r="L1709" i="33"/>
  <c r="L1710" i="33"/>
  <c r="L1711" i="33"/>
  <c r="L1712" i="33"/>
  <c r="L1713" i="33"/>
  <c r="L1714" i="33"/>
  <c r="L1715" i="33"/>
  <c r="L1716" i="33"/>
  <c r="L1717" i="33"/>
  <c r="L1718" i="33"/>
  <c r="L1719" i="33"/>
  <c r="L1720" i="33"/>
  <c r="L1721" i="33"/>
  <c r="L1722" i="33"/>
  <c r="L1723" i="33"/>
  <c r="L1724" i="33"/>
  <c r="L1725" i="33"/>
  <c r="L1726" i="33"/>
  <c r="L1727" i="33"/>
  <c r="L1728" i="33"/>
  <c r="L1729" i="33"/>
  <c r="L1730" i="33"/>
  <c r="L1731" i="33"/>
  <c r="L1732" i="33"/>
  <c r="L1733" i="33"/>
  <c r="L1734" i="33"/>
  <c r="L1735" i="33"/>
  <c r="L1736" i="33"/>
  <c r="L1737" i="33"/>
  <c r="L1738" i="33"/>
  <c r="L1739" i="33"/>
  <c r="L1740" i="33"/>
  <c r="L1741" i="33"/>
  <c r="L1742" i="33"/>
  <c r="L1743" i="33"/>
  <c r="L1744" i="33"/>
  <c r="L1745" i="33"/>
  <c r="L1746" i="33"/>
  <c r="L1747" i="33"/>
  <c r="L1748" i="33"/>
  <c r="L1749" i="33"/>
  <c r="L1750" i="33"/>
  <c r="L1751" i="33"/>
  <c r="L1752" i="33"/>
  <c r="L1753" i="33"/>
  <c r="L1754" i="33"/>
  <c r="L1755" i="33"/>
  <c r="L1756" i="33"/>
  <c r="L1757" i="33"/>
  <c r="L1758" i="33"/>
  <c r="L1759" i="33"/>
  <c r="L1760" i="33"/>
  <c r="L1761" i="33"/>
  <c r="L1762" i="33"/>
  <c r="L1763" i="33"/>
  <c r="L1764" i="33"/>
  <c r="L1765" i="33"/>
  <c r="L1766" i="33"/>
  <c r="L1767" i="33"/>
  <c r="L1768" i="33"/>
  <c r="L1769" i="33"/>
  <c r="L1770" i="33"/>
  <c r="L1771" i="33"/>
  <c r="L1772" i="33"/>
  <c r="L1773" i="33"/>
  <c r="L1774" i="33"/>
  <c r="L1775" i="33"/>
  <c r="L1776" i="33"/>
  <c r="L1777" i="33"/>
  <c r="L1778" i="33"/>
  <c r="L1779" i="33"/>
  <c r="L1780" i="33"/>
  <c r="L1781" i="33"/>
  <c r="L1782" i="33"/>
  <c r="L1783" i="33"/>
  <c r="L1784" i="33"/>
  <c r="L1785" i="33"/>
  <c r="L1786" i="33"/>
  <c r="L1787" i="33"/>
  <c r="L1788" i="33"/>
  <c r="L1789" i="33"/>
  <c r="L1790" i="33"/>
  <c r="L1791" i="33"/>
  <c r="L1792" i="33"/>
  <c r="L1793" i="33"/>
  <c r="L1794" i="33"/>
  <c r="L1795" i="33"/>
  <c r="L1796" i="33"/>
  <c r="L1797" i="33"/>
  <c r="L1798" i="33"/>
  <c r="L1799" i="33"/>
  <c r="L1800" i="33"/>
  <c r="L1801" i="33"/>
  <c r="L1802" i="33"/>
  <c r="L1803" i="33"/>
  <c r="L1804" i="33"/>
  <c r="L1805" i="33"/>
  <c r="L1806" i="33"/>
  <c r="L1807" i="33"/>
  <c r="L1808" i="33"/>
  <c r="L1809" i="33"/>
  <c r="L1810" i="33"/>
  <c r="L1811" i="33"/>
  <c r="L1812" i="33"/>
  <c r="L1813" i="33"/>
  <c r="L1814" i="33"/>
  <c r="L1815" i="33"/>
  <c r="L1816" i="33"/>
  <c r="L1817" i="33"/>
  <c r="L1818" i="33"/>
  <c r="L1819" i="33"/>
  <c r="L1820" i="33"/>
  <c r="L1821" i="33"/>
  <c r="L1822" i="33"/>
  <c r="L1823" i="33"/>
  <c r="L1824" i="33"/>
  <c r="L1825" i="33"/>
  <c r="L1826" i="33"/>
  <c r="L1827" i="33"/>
  <c r="L1828" i="33"/>
  <c r="L1829" i="33"/>
  <c r="L1830" i="33"/>
  <c r="L1831" i="33"/>
  <c r="L1832" i="33"/>
  <c r="L1833" i="33"/>
  <c r="L1834" i="33"/>
  <c r="L1835" i="33"/>
  <c r="L1836" i="33"/>
  <c r="L1837" i="33"/>
  <c r="L1838" i="33"/>
  <c r="L1839" i="33"/>
  <c r="L1840" i="33"/>
  <c r="L1841" i="33"/>
  <c r="L1842" i="33"/>
  <c r="L1843" i="33"/>
  <c r="L1844" i="33"/>
  <c r="L1845" i="33"/>
  <c r="L1846" i="33"/>
  <c r="L1847" i="33"/>
  <c r="L1848" i="33"/>
  <c r="L1849" i="33"/>
  <c r="L1850" i="33"/>
  <c r="L1851" i="33"/>
  <c r="L1852" i="33"/>
  <c r="L1853" i="33"/>
  <c r="L1854" i="33"/>
  <c r="L1855" i="33"/>
  <c r="L1856" i="33"/>
  <c r="L1857" i="33"/>
  <c r="L1858" i="33"/>
  <c r="L1859" i="33"/>
  <c r="L1860" i="33"/>
  <c r="L1861" i="33"/>
  <c r="L1862" i="33"/>
  <c r="L1863" i="33"/>
  <c r="L1864" i="33"/>
  <c r="L1865" i="33"/>
  <c r="L1866" i="33"/>
  <c r="L1867" i="33"/>
  <c r="L1868" i="33"/>
  <c r="L1869" i="33"/>
  <c r="L1870" i="33"/>
  <c r="L1871" i="33"/>
  <c r="L1872" i="33"/>
  <c r="L1873" i="33"/>
  <c r="L1874" i="33"/>
  <c r="L1875" i="33"/>
  <c r="L1876" i="33"/>
  <c r="L1877" i="33"/>
  <c r="L1878" i="33"/>
  <c r="L1879" i="33"/>
  <c r="L1880" i="33"/>
  <c r="L1881" i="33"/>
  <c r="L1882" i="33"/>
  <c r="L1883" i="33"/>
  <c r="L1884" i="33"/>
  <c r="L1885" i="33"/>
  <c r="L1886" i="33"/>
  <c r="L1887" i="33"/>
  <c r="L1888" i="33"/>
  <c r="L1889" i="33"/>
  <c r="L1890" i="33"/>
  <c r="L1891" i="33"/>
  <c r="L1892" i="33"/>
  <c r="L1893" i="33"/>
  <c r="L1894" i="33"/>
  <c r="L1895" i="33"/>
  <c r="L1896" i="33"/>
  <c r="L1897" i="33"/>
  <c r="L1898" i="33"/>
  <c r="L1899" i="33"/>
  <c r="L1900" i="33"/>
  <c r="L1901" i="33"/>
  <c r="L1902" i="33"/>
  <c r="L1903" i="33"/>
  <c r="L1904" i="33"/>
  <c r="L1905" i="33"/>
  <c r="L1906" i="33"/>
  <c r="L1907" i="33"/>
  <c r="L1908" i="33"/>
  <c r="L1909" i="33"/>
  <c r="L1910" i="33"/>
  <c r="L1911" i="33"/>
  <c r="L1912" i="33"/>
  <c r="L1913" i="33"/>
  <c r="L1914" i="33"/>
  <c r="L1915" i="33"/>
  <c r="L1916" i="33"/>
  <c r="L1917" i="33"/>
  <c r="L1918" i="33"/>
  <c r="L1919" i="33"/>
  <c r="L1920" i="33"/>
  <c r="L1921" i="33"/>
  <c r="L1922" i="33"/>
  <c r="L1923" i="33"/>
  <c r="L1924" i="33"/>
  <c r="L1925" i="33"/>
  <c r="L1926" i="33"/>
  <c r="L1927" i="33"/>
  <c r="L1928" i="33"/>
  <c r="L1929" i="33"/>
  <c r="L1930" i="33"/>
  <c r="L1931" i="33"/>
  <c r="L1932" i="33"/>
  <c r="L1933" i="33"/>
  <c r="L1934" i="33"/>
  <c r="L1935" i="33"/>
  <c r="L1936" i="33"/>
  <c r="L1937" i="33"/>
  <c r="L1938" i="33"/>
  <c r="L1939" i="33"/>
  <c r="L1940" i="33"/>
  <c r="L1941" i="33"/>
  <c r="L1942" i="33"/>
  <c r="L1943" i="33"/>
  <c r="L1944" i="33"/>
  <c r="L1945" i="33"/>
  <c r="L1946" i="33"/>
  <c r="L1947" i="33"/>
  <c r="L1948" i="33"/>
  <c r="L1949" i="33"/>
  <c r="L1950" i="33"/>
  <c r="L1951" i="33"/>
  <c r="L1952" i="33"/>
  <c r="L1953" i="33"/>
  <c r="L1954" i="33"/>
  <c r="L1955" i="33"/>
  <c r="L1956" i="33"/>
  <c r="L1957" i="33"/>
  <c r="L1958" i="33"/>
  <c r="L1959" i="33"/>
  <c r="L1960" i="33"/>
  <c r="L1961" i="33"/>
  <c r="L1962" i="33"/>
  <c r="L1963" i="33"/>
  <c r="L1964" i="33"/>
  <c r="L1965" i="33"/>
  <c r="L1966" i="33"/>
  <c r="L1967" i="33"/>
  <c r="L1968" i="33"/>
  <c r="L1969" i="33"/>
  <c r="L1970" i="33"/>
  <c r="L1971" i="33"/>
  <c r="L1972" i="33"/>
  <c r="L1973" i="33"/>
  <c r="L1974" i="33"/>
  <c r="L1975" i="33"/>
  <c r="L1976" i="33"/>
  <c r="L1977" i="33"/>
  <c r="L1978" i="33"/>
  <c r="L1979" i="33"/>
  <c r="L1980" i="33"/>
  <c r="L1981" i="33"/>
  <c r="L1982" i="33"/>
  <c r="L1983" i="33"/>
  <c r="L1984" i="33"/>
  <c r="L1985" i="33"/>
  <c r="L1986" i="33"/>
  <c r="L1987" i="33"/>
  <c r="L1988" i="33"/>
  <c r="L1989" i="33"/>
  <c r="L1990" i="33"/>
  <c r="L1991" i="33"/>
  <c r="L1992" i="33"/>
  <c r="L1993" i="33"/>
  <c r="L1994" i="33"/>
  <c r="L1995" i="33"/>
  <c r="L1996" i="33"/>
  <c r="L1997" i="33"/>
  <c r="L1998" i="33"/>
  <c r="L1999" i="33"/>
  <c r="L2000" i="33"/>
  <c r="L2001" i="33"/>
  <c r="L2002" i="33"/>
  <c r="L2003" i="33"/>
  <c r="L2004" i="33"/>
  <c r="L2005" i="33"/>
  <c r="L2006" i="33"/>
  <c r="L2007" i="33"/>
  <c r="L2008" i="33"/>
  <c r="L2009" i="33"/>
  <c r="L2010" i="33"/>
  <c r="L2011" i="33"/>
  <c r="L2012" i="33"/>
  <c r="L2013" i="33"/>
  <c r="L2014" i="33"/>
  <c r="L2015" i="33"/>
  <c r="L2016" i="33"/>
  <c r="L2017" i="33"/>
  <c r="L2018" i="33"/>
  <c r="L2019" i="33"/>
  <c r="L2020" i="33"/>
  <c r="L2021" i="33"/>
  <c r="L2022" i="33"/>
  <c r="L2023" i="33"/>
  <c r="L2024" i="33"/>
  <c r="L2025" i="33"/>
  <c r="L2026" i="33"/>
  <c r="L2027" i="33"/>
  <c r="L2028" i="33"/>
  <c r="L2029" i="33"/>
  <c r="L2030" i="33"/>
  <c r="L2031" i="33"/>
  <c r="L2032" i="33"/>
  <c r="L2033" i="33"/>
  <c r="L2034" i="33"/>
  <c r="L2035" i="33"/>
  <c r="L2036" i="33"/>
  <c r="L2037" i="33"/>
  <c r="L2038" i="33"/>
  <c r="L2039" i="33"/>
  <c r="L2040" i="33"/>
  <c r="L2041" i="33"/>
  <c r="L2042" i="33"/>
  <c r="L2043" i="33"/>
  <c r="L2044" i="33"/>
  <c r="L2045" i="33"/>
  <c r="L2046" i="33"/>
  <c r="L2047" i="33"/>
  <c r="L2048" i="33"/>
  <c r="L2049" i="33"/>
  <c r="L2050" i="33"/>
  <c r="L2051" i="33"/>
  <c r="L2052" i="33"/>
  <c r="L2053" i="33"/>
  <c r="L2054" i="33"/>
  <c r="L2055" i="33"/>
  <c r="L2056" i="33"/>
  <c r="L2057" i="33"/>
  <c r="L2058" i="33"/>
  <c r="L2059" i="33"/>
  <c r="L2060" i="33"/>
  <c r="L2061" i="33"/>
  <c r="L2062" i="33"/>
  <c r="L2063" i="33"/>
  <c r="L2064" i="33"/>
  <c r="L2065" i="33"/>
  <c r="L2066" i="33"/>
  <c r="L2067" i="33"/>
  <c r="L2068" i="33"/>
  <c r="L2069" i="33"/>
  <c r="L2070" i="33"/>
  <c r="L2071" i="33"/>
  <c r="L2072" i="33"/>
  <c r="L2073" i="33"/>
  <c r="L2074" i="33"/>
  <c r="L2075" i="33"/>
  <c r="L2076" i="33"/>
  <c r="L2077" i="33"/>
  <c r="L2078" i="33"/>
  <c r="L2079" i="33"/>
  <c r="L2080" i="33"/>
  <c r="L2081" i="33"/>
  <c r="L2082" i="33"/>
  <c r="L2083" i="33"/>
  <c r="L2084" i="33"/>
  <c r="L2085" i="33"/>
  <c r="L2086" i="33"/>
  <c r="L2087" i="33"/>
  <c r="L2088" i="33"/>
  <c r="L2089" i="33"/>
  <c r="L2090" i="33"/>
  <c r="L2091" i="33"/>
  <c r="L2092" i="33"/>
  <c r="L2093" i="33"/>
  <c r="L2094" i="33"/>
  <c r="L2095" i="33"/>
  <c r="L2096" i="33"/>
  <c r="L2097" i="33"/>
  <c r="L2098" i="33"/>
  <c r="L2099" i="33"/>
  <c r="L2100" i="33"/>
  <c r="L2101" i="33"/>
  <c r="L2102" i="33"/>
  <c r="L2103" i="33"/>
  <c r="L2104" i="33"/>
  <c r="L2105" i="33"/>
  <c r="L2106" i="33"/>
  <c r="L2107" i="33"/>
  <c r="L2108" i="33"/>
  <c r="L2109" i="33"/>
  <c r="L2110" i="33"/>
  <c r="L2111" i="33"/>
  <c r="L2112" i="33"/>
  <c r="L2113" i="33"/>
  <c r="L2114" i="33"/>
  <c r="L2115" i="33"/>
  <c r="L2116" i="33"/>
  <c r="L2117" i="33"/>
  <c r="L2118" i="33"/>
  <c r="L2119" i="33"/>
  <c r="L2120" i="33"/>
  <c r="L2121" i="33"/>
  <c r="L2122" i="33"/>
  <c r="L2123" i="33"/>
  <c r="L2124" i="33"/>
  <c r="L2125" i="33"/>
  <c r="L2126" i="33"/>
  <c r="L2127" i="33"/>
  <c r="L2128" i="33"/>
  <c r="L2129" i="33"/>
  <c r="L2130" i="33"/>
  <c r="L2131" i="33"/>
  <c r="L2132" i="33"/>
  <c r="L2133" i="33"/>
  <c r="L2134" i="33"/>
  <c r="L2135" i="33"/>
  <c r="L2136" i="33"/>
  <c r="L2137" i="33"/>
  <c r="L2138" i="33"/>
  <c r="L2139" i="33"/>
  <c r="L2140" i="33"/>
  <c r="L2141" i="33"/>
  <c r="L2142" i="33"/>
  <c r="L2143" i="33"/>
  <c r="L2144" i="33"/>
  <c r="L2145" i="33"/>
  <c r="L2146" i="33"/>
  <c r="L2147" i="33"/>
  <c r="L2148" i="33"/>
  <c r="L2149" i="33"/>
  <c r="L2150" i="33"/>
  <c r="L2151" i="33"/>
  <c r="L2152" i="33"/>
  <c r="L2153" i="33"/>
  <c r="L2154" i="33"/>
  <c r="L2155" i="33"/>
  <c r="L2156" i="33"/>
  <c r="L2157" i="33"/>
  <c r="L2158" i="33"/>
  <c r="L2159" i="33"/>
  <c r="L2160" i="33"/>
  <c r="L2161" i="33"/>
  <c r="L2162" i="33"/>
  <c r="L2163" i="33"/>
  <c r="L2164" i="33"/>
  <c r="L2165" i="33"/>
  <c r="L2166" i="33"/>
  <c r="L2167" i="33"/>
  <c r="L2168" i="33"/>
  <c r="L2169" i="33"/>
  <c r="L2170" i="33"/>
  <c r="L2171" i="33"/>
  <c r="L2172" i="33"/>
  <c r="L2173" i="33"/>
  <c r="L2174" i="33"/>
  <c r="L2175" i="33"/>
  <c r="L2176" i="33"/>
  <c r="L2177" i="33"/>
  <c r="L2178" i="33"/>
  <c r="L2179" i="33"/>
  <c r="L2180" i="33"/>
  <c r="L2181" i="33"/>
  <c r="L2182" i="33"/>
  <c r="L2183" i="33"/>
  <c r="L2184" i="33"/>
  <c r="L2185" i="33"/>
  <c r="L2186" i="33"/>
  <c r="L2187" i="33"/>
  <c r="L2188" i="33"/>
  <c r="L2189" i="33"/>
  <c r="L2190" i="33"/>
  <c r="L2191" i="33"/>
  <c r="L2192" i="33"/>
  <c r="L2193" i="33"/>
  <c r="L2194" i="33"/>
  <c r="L2195" i="33"/>
  <c r="L2196" i="33"/>
  <c r="L2197" i="33"/>
  <c r="L2198" i="33"/>
  <c r="L2199" i="33"/>
  <c r="L2200" i="33"/>
  <c r="L2201" i="33"/>
  <c r="L2202" i="33"/>
  <c r="L2203" i="33"/>
  <c r="L2204" i="33"/>
  <c r="L2205" i="33"/>
  <c r="L2206" i="33"/>
  <c r="L2207" i="33"/>
  <c r="L2208" i="33"/>
  <c r="L2209" i="33"/>
  <c r="L2210" i="33"/>
  <c r="L2211" i="33"/>
  <c r="L2212" i="33"/>
  <c r="L2213" i="33"/>
  <c r="L2214" i="33"/>
  <c r="L2215" i="33"/>
  <c r="L2216" i="33"/>
  <c r="L2217" i="33"/>
  <c r="L2218" i="33"/>
  <c r="L2219" i="33"/>
  <c r="L2220" i="33"/>
  <c r="L2221" i="33"/>
  <c r="L2222" i="33"/>
  <c r="L2223" i="33"/>
  <c r="L2224" i="33"/>
  <c r="L2225" i="33"/>
  <c r="L2226" i="33"/>
  <c r="L2227" i="33"/>
  <c r="L2228" i="33"/>
  <c r="L2229" i="33"/>
  <c r="L2230" i="33"/>
  <c r="L2231" i="33"/>
  <c r="L2232" i="33"/>
  <c r="L2233" i="33"/>
  <c r="L2234" i="33"/>
  <c r="L2235" i="33"/>
  <c r="L2236" i="33"/>
  <c r="L2237" i="33"/>
  <c r="L2238" i="33"/>
  <c r="L2239" i="33"/>
  <c r="L2240" i="33"/>
  <c r="L2241" i="33"/>
  <c r="L2242" i="33"/>
  <c r="L2243" i="33"/>
  <c r="L2244" i="33"/>
  <c r="L2245" i="33"/>
  <c r="L2246" i="33"/>
  <c r="L2247" i="33"/>
  <c r="L2248" i="33"/>
  <c r="L2249" i="33"/>
  <c r="L2250" i="33"/>
  <c r="L2251" i="33"/>
  <c r="L2252" i="33"/>
  <c r="L2253" i="33"/>
  <c r="L2254" i="33"/>
  <c r="L2255" i="33"/>
  <c r="L2256" i="33"/>
  <c r="L2257" i="33"/>
  <c r="L2258" i="33"/>
  <c r="L2259" i="33"/>
  <c r="L2260" i="33"/>
  <c r="L2261" i="33"/>
  <c r="L2262" i="33"/>
  <c r="L2263" i="33"/>
  <c r="L2264" i="33"/>
  <c r="L2265" i="33"/>
  <c r="L2266" i="33"/>
  <c r="L2267" i="33"/>
  <c r="L2268" i="33"/>
  <c r="L2269" i="33"/>
  <c r="L2270" i="33"/>
  <c r="L2271" i="33"/>
  <c r="L2272" i="33"/>
  <c r="L2273" i="33"/>
  <c r="L2274" i="33"/>
  <c r="L2275" i="33"/>
  <c r="L2276" i="33"/>
  <c r="L2277" i="33"/>
  <c r="L2278" i="33"/>
  <c r="L2279" i="33"/>
  <c r="L2280" i="33"/>
  <c r="L2281" i="33"/>
  <c r="L2282" i="33"/>
  <c r="L2283" i="33"/>
  <c r="L2284" i="33"/>
  <c r="L2285" i="33"/>
  <c r="L2286" i="33"/>
  <c r="L2287" i="33"/>
  <c r="L2288" i="33"/>
  <c r="L2289" i="33"/>
  <c r="L2290" i="33"/>
  <c r="L2291" i="33"/>
  <c r="L2292" i="33"/>
  <c r="L2293" i="33"/>
  <c r="L2294" i="33"/>
  <c r="L2295" i="33"/>
  <c r="L2296" i="33"/>
  <c r="L2297" i="33"/>
  <c r="L2298" i="33"/>
  <c r="L2299" i="33"/>
  <c r="L2300" i="33"/>
  <c r="L2301" i="33"/>
  <c r="L2302" i="33"/>
  <c r="L2303" i="33"/>
  <c r="L2304" i="33"/>
  <c r="L2305" i="33"/>
  <c r="L2306" i="33"/>
  <c r="L2307" i="33"/>
  <c r="L2308" i="33"/>
  <c r="L2309" i="33"/>
  <c r="L2310" i="33"/>
  <c r="L2311" i="33"/>
  <c r="L2312" i="33"/>
  <c r="L2313" i="33"/>
  <c r="L2314" i="33"/>
  <c r="L2315" i="33"/>
  <c r="L2316" i="33"/>
  <c r="L2317" i="33"/>
  <c r="L2318" i="33"/>
  <c r="L2319" i="33"/>
  <c r="L2320" i="33"/>
  <c r="L2321" i="33"/>
  <c r="L2322" i="33"/>
  <c r="L2323" i="33"/>
  <c r="L2324" i="33"/>
  <c r="L2325" i="33"/>
  <c r="L2326" i="33"/>
  <c r="L2327" i="33"/>
  <c r="L2328" i="33"/>
  <c r="L2329" i="33"/>
  <c r="L2330" i="33"/>
  <c r="L2331" i="33"/>
  <c r="L2332" i="33"/>
  <c r="L2333" i="33"/>
  <c r="L2334" i="33"/>
  <c r="L2335" i="33"/>
  <c r="L2336" i="33"/>
  <c r="L2337" i="33"/>
  <c r="L2338" i="33"/>
  <c r="L2339" i="33"/>
  <c r="L2340" i="33"/>
  <c r="L2341" i="33"/>
  <c r="L2342" i="33"/>
  <c r="L2343" i="33"/>
  <c r="L2344" i="33"/>
  <c r="L2345" i="33"/>
  <c r="L2346" i="33"/>
  <c r="L2347" i="33"/>
  <c r="L2348" i="33"/>
  <c r="L2349" i="33"/>
  <c r="L2350" i="33"/>
  <c r="L2351" i="33"/>
  <c r="L2352" i="33"/>
  <c r="L2353" i="33"/>
  <c r="L2354" i="33"/>
  <c r="L2355" i="33"/>
  <c r="L2356" i="33"/>
  <c r="L2357" i="33"/>
  <c r="L2358" i="33"/>
  <c r="L2359" i="33"/>
  <c r="L2360" i="33"/>
  <c r="L2361" i="33"/>
  <c r="L2362" i="33"/>
  <c r="L2363" i="33"/>
  <c r="L2364" i="33"/>
  <c r="L2365" i="33"/>
  <c r="L2366" i="33"/>
  <c r="L2367" i="33"/>
  <c r="L2368" i="33"/>
  <c r="L2369" i="33"/>
  <c r="L2370" i="33"/>
  <c r="L2371" i="33"/>
  <c r="L2372" i="33"/>
  <c r="L2373" i="33"/>
  <c r="L2374" i="33"/>
  <c r="L2375" i="33"/>
  <c r="L2376" i="33"/>
  <c r="L2377" i="33"/>
  <c r="L2378" i="33"/>
  <c r="L2379" i="33"/>
  <c r="L2380" i="33"/>
  <c r="L2381" i="33"/>
  <c r="L2382" i="33"/>
  <c r="L2383" i="33"/>
  <c r="L2384" i="33"/>
  <c r="L2385" i="33"/>
  <c r="L2386" i="33"/>
  <c r="L2387" i="33"/>
  <c r="L2388" i="33"/>
  <c r="L2389" i="33"/>
  <c r="L2390" i="33"/>
  <c r="L2391" i="33"/>
  <c r="L2392" i="33"/>
  <c r="L2393" i="33"/>
  <c r="L2394" i="33"/>
  <c r="L2395" i="33"/>
  <c r="L2396" i="33"/>
  <c r="L2397" i="33"/>
  <c r="L2398" i="33"/>
  <c r="L2399" i="33"/>
  <c r="L2400" i="33"/>
  <c r="L2401" i="33"/>
  <c r="L2402" i="33"/>
  <c r="L2403" i="33"/>
  <c r="L2404" i="33"/>
  <c r="L2405" i="33"/>
  <c r="L2406" i="33"/>
  <c r="L2407" i="33"/>
  <c r="L2408" i="33"/>
  <c r="L2409" i="33"/>
  <c r="L2410" i="33"/>
  <c r="L2411" i="33"/>
  <c r="L2412" i="33"/>
  <c r="L2413" i="33"/>
  <c r="L2414" i="33"/>
  <c r="L2415" i="33"/>
  <c r="L2416" i="33"/>
  <c r="L2417" i="33"/>
  <c r="L2418" i="33"/>
  <c r="L2419" i="33"/>
  <c r="L2420" i="33"/>
  <c r="L2421" i="33"/>
  <c r="L2422" i="33"/>
  <c r="L2423" i="33"/>
  <c r="L2424" i="33"/>
  <c r="L2425" i="33"/>
  <c r="L2426" i="33"/>
  <c r="L2427" i="33"/>
  <c r="L2428" i="33"/>
  <c r="L2429" i="33"/>
  <c r="L2430" i="33"/>
  <c r="L2431" i="33"/>
  <c r="L2432" i="33"/>
  <c r="L2433" i="33"/>
  <c r="L2434" i="33"/>
  <c r="L2435" i="33"/>
  <c r="L2436" i="33"/>
  <c r="L2437" i="33"/>
  <c r="L2438" i="33"/>
  <c r="L2439" i="33"/>
  <c r="L2440" i="33"/>
  <c r="L2441" i="33"/>
  <c r="L2442" i="33"/>
  <c r="L2443" i="33"/>
  <c r="L2444" i="33"/>
  <c r="L2445" i="33"/>
  <c r="L2446" i="33"/>
  <c r="L2447" i="33"/>
  <c r="L2448" i="33"/>
  <c r="L2449" i="33"/>
  <c r="L2450" i="33"/>
  <c r="L2451" i="33"/>
  <c r="L2452" i="33"/>
  <c r="L2453" i="33"/>
  <c r="L2454" i="33"/>
  <c r="L2455" i="33"/>
  <c r="L2456" i="33"/>
  <c r="L2457" i="33"/>
  <c r="L2458" i="33"/>
  <c r="L2459" i="33"/>
  <c r="L2460" i="33"/>
  <c r="L2461" i="33"/>
  <c r="L2462" i="33"/>
  <c r="L2463" i="33"/>
  <c r="L2464" i="33"/>
  <c r="L2465" i="33"/>
  <c r="L2466" i="33"/>
  <c r="L2467" i="33"/>
  <c r="L2468" i="33"/>
  <c r="L2469" i="33"/>
  <c r="L2470" i="33"/>
  <c r="L2471" i="33"/>
  <c r="L2472" i="33"/>
  <c r="L2473" i="33"/>
  <c r="L2474" i="33"/>
  <c r="L2475" i="33"/>
  <c r="L2476" i="33"/>
  <c r="L2477" i="33"/>
  <c r="L2478" i="33"/>
  <c r="L2479" i="33"/>
  <c r="L2480" i="33"/>
  <c r="L2481" i="33"/>
  <c r="L2482" i="33"/>
  <c r="L2483" i="33"/>
  <c r="L2484" i="33"/>
  <c r="L2485" i="33"/>
  <c r="L2486" i="33"/>
  <c r="L2487" i="33"/>
  <c r="L2488" i="33"/>
  <c r="L2489" i="33"/>
  <c r="L2490" i="33"/>
  <c r="L2491" i="33"/>
  <c r="L2492" i="33"/>
  <c r="L2493" i="33"/>
  <c r="L2494" i="33"/>
  <c r="L2495" i="33"/>
  <c r="L2496" i="33"/>
  <c r="L2497" i="33"/>
  <c r="L2498" i="33"/>
  <c r="L2499" i="33"/>
  <c r="L2500" i="33"/>
  <c r="L2501" i="33"/>
  <c r="L2502" i="33"/>
  <c r="L2503" i="33"/>
  <c r="L2504" i="33"/>
  <c r="L2505" i="33"/>
  <c r="L2506" i="33"/>
  <c r="L2507" i="33"/>
  <c r="L2508" i="33"/>
  <c r="L2509" i="33"/>
  <c r="L2510" i="33"/>
  <c r="L2511" i="33"/>
  <c r="L2512" i="33"/>
  <c r="L2513" i="33"/>
  <c r="L2514" i="33"/>
  <c r="L2515" i="33"/>
  <c r="L2516" i="33"/>
  <c r="L2517" i="33"/>
  <c r="L2518" i="33"/>
  <c r="L2519" i="33"/>
  <c r="L2520" i="33"/>
  <c r="L2521" i="33"/>
  <c r="L2522" i="33"/>
  <c r="L2523" i="33"/>
  <c r="L2524" i="33"/>
  <c r="L2525" i="33"/>
  <c r="L2526" i="33"/>
  <c r="L2527" i="33"/>
  <c r="L2528" i="33"/>
  <c r="L2529" i="33"/>
  <c r="L2530" i="33"/>
  <c r="L2531" i="33"/>
  <c r="L2532" i="33"/>
  <c r="L2533" i="33"/>
  <c r="L2534" i="33"/>
  <c r="L2535" i="33"/>
  <c r="L2536" i="33"/>
  <c r="L2537" i="33"/>
  <c r="L2538" i="33"/>
  <c r="L2539" i="33"/>
  <c r="L2540" i="33"/>
  <c r="L2541" i="33"/>
  <c r="L2542" i="33"/>
  <c r="L2543" i="33"/>
  <c r="L2544" i="33"/>
  <c r="L2545" i="33"/>
  <c r="L2546" i="33"/>
  <c r="L2547" i="33"/>
  <c r="L2548" i="33"/>
  <c r="L2549" i="33"/>
  <c r="L2550" i="33"/>
  <c r="L2551" i="33"/>
  <c r="L2552" i="33"/>
  <c r="L2553" i="33"/>
  <c r="L2554" i="33"/>
  <c r="L2555" i="33"/>
  <c r="L2556" i="33"/>
  <c r="L2557" i="33"/>
  <c r="L2558" i="33"/>
  <c r="L2559" i="33"/>
  <c r="L2560" i="33"/>
  <c r="L2561" i="33"/>
  <c r="L2562" i="33"/>
  <c r="L2563" i="33"/>
  <c r="L2564" i="33"/>
  <c r="L2565" i="33"/>
  <c r="L2566" i="33"/>
  <c r="L2567" i="33"/>
  <c r="L2568" i="33"/>
  <c r="L2569" i="33"/>
  <c r="L2570" i="33"/>
  <c r="L2571" i="33"/>
  <c r="L2572" i="33"/>
  <c r="L2573" i="33"/>
  <c r="F2574" i="33"/>
  <c r="AG20" i="35"/>
  <c r="AG21" i="35"/>
  <c r="AG22" i="35"/>
  <c r="AG23" i="35"/>
  <c r="AG24" i="35"/>
  <c r="AG25" i="35"/>
  <c r="AG26" i="35"/>
  <c r="AG27" i="35"/>
  <c r="AG28" i="35"/>
  <c r="AG29" i="35"/>
  <c r="AG30" i="35"/>
  <c r="AG31" i="35"/>
  <c r="AG32" i="35"/>
  <c r="AG33" i="35"/>
  <c r="AG34" i="35"/>
  <c r="AG35" i="35"/>
  <c r="AG36" i="35"/>
  <c r="AG37" i="35"/>
  <c r="AG38" i="35"/>
  <c r="AG39" i="35"/>
  <c r="AG40" i="35"/>
  <c r="AG41" i="35"/>
  <c r="AG42" i="35"/>
  <c r="AG43" i="35"/>
  <c r="AG44" i="35"/>
  <c r="AG45" i="35"/>
  <c r="AG46" i="35"/>
  <c r="AG47" i="35"/>
  <c r="AG48" i="35"/>
  <c r="AG49" i="35"/>
  <c r="AG50" i="35"/>
  <c r="AG51" i="35"/>
  <c r="AG52" i="35"/>
  <c r="AG53" i="35"/>
  <c r="AG54" i="35"/>
  <c r="AG55" i="35"/>
  <c r="AG56" i="35"/>
  <c r="AG57" i="35"/>
  <c r="AG58" i="35"/>
  <c r="AG59" i="35"/>
  <c r="AG60" i="35"/>
  <c r="AG61" i="35"/>
  <c r="AG62" i="35"/>
  <c r="AG63" i="35"/>
  <c r="AG64" i="35"/>
  <c r="AG65" i="35"/>
  <c r="AG66" i="35"/>
  <c r="AG67" i="35"/>
  <c r="AG68" i="35"/>
  <c r="AG69" i="35"/>
  <c r="AG70" i="35"/>
  <c r="AG71" i="35"/>
  <c r="AG72" i="35"/>
  <c r="AG73" i="35"/>
  <c r="AG74" i="35"/>
  <c r="AG75" i="35"/>
  <c r="AG76" i="35"/>
  <c r="AG77" i="35"/>
  <c r="AG78" i="35"/>
  <c r="AG79" i="35"/>
  <c r="AG80" i="35"/>
  <c r="AG81" i="35"/>
  <c r="AG82" i="35"/>
  <c r="AG83" i="35"/>
  <c r="AG84" i="35"/>
  <c r="AG85" i="35"/>
  <c r="AG86" i="35"/>
  <c r="AG87" i="35"/>
  <c r="AG88" i="35"/>
  <c r="AG89" i="35"/>
  <c r="AG90" i="35"/>
  <c r="AG91" i="35"/>
  <c r="AG92" i="35"/>
  <c r="AG93" i="35"/>
  <c r="AG94" i="35"/>
  <c r="AG95" i="35"/>
  <c r="AG96" i="35"/>
  <c r="AG97" i="35"/>
  <c r="AG98" i="35"/>
  <c r="AG99" i="35"/>
  <c r="AG100" i="35"/>
  <c r="AG101" i="35"/>
  <c r="AG102" i="35"/>
  <c r="AG103" i="35"/>
  <c r="AG104" i="35"/>
  <c r="AG105" i="35"/>
  <c r="AG106" i="35"/>
  <c r="AG107" i="35"/>
  <c r="AG108" i="35"/>
  <c r="AG109" i="35"/>
  <c r="AG110" i="35"/>
  <c r="AG111" i="35"/>
  <c r="AG112" i="35"/>
  <c r="AG113" i="35"/>
  <c r="AG114" i="35"/>
  <c r="AG115" i="35"/>
  <c r="AG116" i="35"/>
  <c r="AG117" i="35"/>
  <c r="AG118" i="35"/>
  <c r="AG119" i="35"/>
  <c r="AG120" i="35"/>
  <c r="AG121" i="35"/>
  <c r="AG122" i="35"/>
  <c r="AG123" i="35"/>
  <c r="AG124" i="35"/>
  <c r="AG125" i="35"/>
  <c r="AG126" i="35"/>
  <c r="AG127" i="35"/>
  <c r="AG128" i="35"/>
  <c r="AG129" i="35"/>
  <c r="AG130" i="35"/>
  <c r="AG131" i="35"/>
  <c r="AG132" i="35"/>
  <c r="AG133" i="35"/>
  <c r="AG134" i="35"/>
  <c r="AG135" i="35"/>
  <c r="AG136" i="35"/>
  <c r="AG137" i="35"/>
  <c r="AG138" i="35"/>
  <c r="AG139" i="35"/>
  <c r="AG140" i="35"/>
  <c r="AG141" i="35"/>
  <c r="AG142" i="35"/>
  <c r="AG143" i="35"/>
  <c r="AG144" i="35"/>
  <c r="AG145" i="35"/>
  <c r="AG146" i="35"/>
  <c r="AG147" i="35"/>
  <c r="AG148" i="35"/>
  <c r="AG149" i="35"/>
  <c r="AG150" i="35"/>
  <c r="AG151" i="35"/>
  <c r="AG152" i="35"/>
  <c r="AG153" i="35"/>
  <c r="AG154" i="35"/>
  <c r="AG155" i="35"/>
  <c r="AG156" i="35"/>
  <c r="AG157" i="35"/>
  <c r="AG158" i="35"/>
  <c r="AG159" i="35"/>
  <c r="AG160" i="35"/>
  <c r="AG161" i="35"/>
  <c r="AG162" i="35"/>
  <c r="AG163" i="35"/>
  <c r="AG164" i="35"/>
  <c r="AG165" i="35"/>
  <c r="AG166" i="35"/>
  <c r="AG167" i="35"/>
  <c r="AG168" i="35"/>
  <c r="AG169" i="35"/>
  <c r="AG170" i="35"/>
  <c r="AG171" i="35"/>
  <c r="AG172" i="35"/>
  <c r="AG173" i="35"/>
  <c r="AG174" i="35"/>
  <c r="AG175" i="35"/>
  <c r="AG176" i="35"/>
  <c r="AG177" i="35"/>
  <c r="AG178" i="35"/>
  <c r="AG179" i="35"/>
  <c r="AG180" i="35"/>
  <c r="AG181" i="35"/>
  <c r="AG182" i="35"/>
  <c r="AG183" i="35"/>
  <c r="AG184" i="35"/>
  <c r="AG185" i="35"/>
  <c r="AG186" i="35"/>
  <c r="AG187" i="35"/>
  <c r="AG188" i="35"/>
  <c r="AG189" i="35"/>
  <c r="AG190" i="35"/>
  <c r="AG191" i="35"/>
  <c r="AG192" i="35"/>
  <c r="AG193" i="35"/>
  <c r="AG194" i="35"/>
  <c r="AG195" i="35"/>
  <c r="AG196" i="35"/>
  <c r="AG197" i="35"/>
  <c r="AG198" i="35"/>
  <c r="AG199" i="35"/>
  <c r="AG200" i="35"/>
  <c r="AG201" i="35"/>
  <c r="AG202" i="35"/>
  <c r="AG203" i="35"/>
  <c r="AG204" i="35"/>
  <c r="AG205" i="35"/>
  <c r="AG206" i="35"/>
  <c r="AG207" i="35"/>
  <c r="AG208" i="35"/>
  <c r="AG209" i="35"/>
  <c r="AG210" i="35"/>
  <c r="AG211" i="35"/>
  <c r="AG212" i="35"/>
  <c r="AG213" i="35"/>
  <c r="AG214" i="35"/>
  <c r="AG215" i="35"/>
  <c r="AG216" i="35"/>
  <c r="AG217" i="35"/>
  <c r="AG218" i="35"/>
  <c r="AG219" i="35"/>
  <c r="AG220" i="35"/>
  <c r="AG221" i="35"/>
  <c r="AG222" i="35"/>
  <c r="AG223" i="35"/>
  <c r="AG224" i="35"/>
  <c r="AG225" i="35"/>
  <c r="AG226" i="35"/>
  <c r="AG227" i="35"/>
  <c r="AG228" i="35"/>
  <c r="AG229" i="35"/>
  <c r="AG230" i="35"/>
  <c r="AG231" i="35"/>
  <c r="AG232" i="35"/>
  <c r="AG233" i="35"/>
  <c r="AG234" i="35"/>
  <c r="AG235" i="35"/>
  <c r="AG236" i="35"/>
  <c r="AG237" i="35"/>
  <c r="AG238" i="35"/>
  <c r="AG239" i="35"/>
  <c r="AG240" i="35"/>
  <c r="AG241" i="35"/>
  <c r="AG242" i="35"/>
  <c r="AG243" i="35"/>
  <c r="AG244" i="35"/>
  <c r="AG245" i="35"/>
  <c r="AG246" i="35"/>
  <c r="AG247" i="35"/>
  <c r="AG248" i="35"/>
  <c r="AG249" i="35"/>
  <c r="AG250" i="35"/>
  <c r="AG251" i="35"/>
  <c r="AG252" i="35"/>
  <c r="AG253" i="35"/>
  <c r="AG254" i="35"/>
  <c r="AG255" i="35"/>
  <c r="AG256" i="35"/>
  <c r="AG257" i="35"/>
  <c r="AG258" i="35"/>
  <c r="AG259" i="35"/>
  <c r="AG260" i="35"/>
  <c r="AG261" i="35"/>
  <c r="AG262" i="35"/>
  <c r="AG263" i="35"/>
  <c r="AG264" i="35"/>
  <c r="AG265" i="35"/>
  <c r="AG266" i="35"/>
  <c r="AG267" i="35"/>
  <c r="AG268" i="35"/>
  <c r="AG269" i="35"/>
  <c r="AG270" i="35"/>
  <c r="AG271" i="35"/>
  <c r="AG272" i="35"/>
  <c r="AG273" i="35"/>
  <c r="AG274" i="35"/>
  <c r="AG275" i="35"/>
  <c r="AG276" i="35"/>
  <c r="AG277" i="35"/>
  <c r="AG278" i="35"/>
  <c r="AG279" i="35"/>
  <c r="AG280" i="35"/>
  <c r="AG281" i="35"/>
  <c r="AG282" i="35"/>
  <c r="AG283" i="35"/>
  <c r="AG284" i="35"/>
  <c r="AG285" i="35"/>
  <c r="AG286" i="35"/>
  <c r="AG287" i="35"/>
  <c r="AG288" i="35"/>
  <c r="AG289" i="35"/>
  <c r="AG290" i="35"/>
  <c r="AG291" i="35"/>
  <c r="AG292" i="35"/>
  <c r="AG293" i="35"/>
  <c r="AG294" i="35"/>
  <c r="AG295" i="35"/>
  <c r="AG296" i="35"/>
  <c r="AG297" i="35"/>
  <c r="AG298" i="35"/>
  <c r="AG299" i="35"/>
  <c r="AG300" i="35"/>
  <c r="AG301" i="35"/>
  <c r="AG302" i="35"/>
  <c r="AG303" i="35"/>
  <c r="AG304" i="35"/>
  <c r="AG305" i="35"/>
  <c r="AG306" i="35"/>
  <c r="AG307" i="35"/>
  <c r="AG308" i="35"/>
  <c r="AG309" i="35"/>
  <c r="AG310" i="35"/>
  <c r="AG311" i="35"/>
  <c r="AG312" i="35"/>
  <c r="AG313" i="35"/>
  <c r="AG314" i="35"/>
  <c r="AG315" i="35"/>
  <c r="AG316" i="35"/>
  <c r="AG317" i="35"/>
  <c r="AG318" i="35"/>
  <c r="AG319" i="35"/>
  <c r="AG320" i="35"/>
  <c r="AG321" i="35"/>
  <c r="AG322" i="35"/>
  <c r="AG323" i="35"/>
  <c r="AG324" i="35"/>
  <c r="AG325" i="35"/>
  <c r="AG326" i="35"/>
  <c r="AG327" i="35"/>
  <c r="AG328" i="35"/>
  <c r="AG329" i="35"/>
  <c r="AG330" i="35"/>
  <c r="AG331" i="35"/>
  <c r="AG332" i="35"/>
  <c r="AG333" i="35"/>
  <c r="AG334" i="35"/>
  <c r="AG335" i="35"/>
  <c r="AG336" i="35"/>
  <c r="AG337" i="35"/>
  <c r="AG338" i="35"/>
  <c r="AG339" i="35"/>
  <c r="AG340" i="35"/>
  <c r="AG341" i="35"/>
  <c r="AG342" i="35"/>
  <c r="AG343" i="35"/>
  <c r="AG344" i="35"/>
  <c r="AG345" i="35"/>
  <c r="AG346" i="35"/>
  <c r="AG347" i="35"/>
  <c r="AG348" i="35"/>
  <c r="AG349" i="35"/>
  <c r="AG350" i="35"/>
  <c r="AG351" i="35"/>
  <c r="AG352" i="35"/>
  <c r="AG353" i="35"/>
  <c r="AG354" i="35"/>
  <c r="AG355" i="35"/>
  <c r="AG356" i="35"/>
  <c r="AG357" i="35"/>
  <c r="AG358" i="35"/>
  <c r="AG359" i="35"/>
  <c r="AG360" i="35"/>
  <c r="AG361" i="35"/>
  <c r="AG362" i="35"/>
  <c r="AG363" i="35"/>
  <c r="AG364" i="35"/>
  <c r="AG365" i="35"/>
  <c r="AG366" i="35"/>
  <c r="AG367" i="35"/>
  <c r="AG368" i="35"/>
  <c r="AG369" i="35"/>
  <c r="AG370" i="35"/>
  <c r="AG371" i="35"/>
  <c r="AG372" i="35"/>
  <c r="AG373" i="35"/>
  <c r="AG374" i="35"/>
  <c r="AG375" i="35"/>
  <c r="AG376" i="35"/>
  <c r="AG377" i="35"/>
  <c r="AG378" i="35"/>
  <c r="AG379" i="35"/>
  <c r="AG380" i="35"/>
  <c r="AG381" i="35"/>
  <c r="AG382" i="35"/>
  <c r="AG383" i="35"/>
  <c r="AG384" i="35"/>
  <c r="AG385" i="35"/>
  <c r="AG386" i="35"/>
  <c r="AG387" i="35"/>
  <c r="AG388" i="35"/>
  <c r="AG389" i="35"/>
  <c r="AG390" i="35"/>
  <c r="AG391" i="35"/>
  <c r="AG392" i="35"/>
  <c r="AG393" i="35"/>
  <c r="AG394" i="35"/>
  <c r="AG395" i="35"/>
  <c r="AG396" i="35"/>
  <c r="AG397" i="35"/>
  <c r="AG398" i="35"/>
  <c r="AG399" i="35"/>
  <c r="AG400" i="35"/>
  <c r="AG401" i="35"/>
  <c r="AG402" i="35"/>
  <c r="AG403" i="35"/>
  <c r="AG404" i="35"/>
  <c r="AG405" i="35"/>
  <c r="AG406" i="35"/>
  <c r="AG407" i="35"/>
  <c r="AG408" i="35"/>
  <c r="AG409" i="35"/>
  <c r="AG410" i="35"/>
  <c r="AG411" i="35"/>
  <c r="AG412" i="35"/>
  <c r="AG413" i="35"/>
  <c r="AG414" i="35"/>
  <c r="AG415" i="35"/>
  <c r="AG416" i="35"/>
  <c r="AG417" i="35"/>
  <c r="AG418" i="35"/>
  <c r="AG419" i="35"/>
  <c r="AG420" i="35"/>
  <c r="AG421" i="35"/>
  <c r="AG422" i="35"/>
  <c r="AG423" i="35"/>
  <c r="AG424" i="35"/>
  <c r="AG425" i="35"/>
  <c r="AG426" i="35"/>
  <c r="AG427" i="35"/>
  <c r="AG428" i="35"/>
  <c r="AG429" i="35"/>
  <c r="AG430" i="35"/>
  <c r="AG431" i="35"/>
  <c r="AG432" i="35"/>
  <c r="AG433" i="35"/>
  <c r="AG434" i="35"/>
  <c r="AG435" i="35"/>
  <c r="AG436" i="35"/>
  <c r="AG437" i="35"/>
  <c r="AG438" i="35"/>
  <c r="AG439" i="35"/>
  <c r="AG440" i="35"/>
  <c r="AG441" i="35"/>
  <c r="AG442" i="35"/>
  <c r="AG443" i="35"/>
  <c r="AG444" i="35"/>
  <c r="AG445" i="35"/>
  <c r="AG446" i="35"/>
  <c r="AG447" i="35"/>
  <c r="AG448" i="35"/>
  <c r="AG449" i="35"/>
  <c r="AG450" i="35"/>
  <c r="AG451" i="35"/>
  <c r="AG452" i="35"/>
  <c r="AG453" i="35"/>
  <c r="AG454" i="35"/>
  <c r="AG455" i="35"/>
  <c r="AG456" i="35"/>
  <c r="AG457" i="35"/>
  <c r="AG458" i="35"/>
  <c r="AG459" i="35"/>
  <c r="AG460" i="35"/>
  <c r="AG461" i="35"/>
  <c r="AG462" i="35"/>
  <c r="AG463" i="35"/>
  <c r="AG464" i="35"/>
  <c r="AG465" i="35"/>
  <c r="AG466" i="35"/>
  <c r="AG467" i="35"/>
  <c r="AG468" i="35"/>
  <c r="AG469" i="35"/>
  <c r="AG470" i="35"/>
  <c r="AG471" i="35"/>
  <c r="AG472" i="35"/>
  <c r="AG473" i="35"/>
  <c r="AG474" i="35"/>
  <c r="AG475" i="35"/>
  <c r="AG476" i="35"/>
  <c r="AG477" i="35"/>
  <c r="AG478" i="35"/>
  <c r="AG479" i="35"/>
  <c r="AG480" i="35"/>
  <c r="AG481" i="35"/>
  <c r="AG482" i="35"/>
  <c r="AG483" i="35"/>
  <c r="AG484" i="35"/>
  <c r="AG485" i="35"/>
  <c r="AG486" i="35"/>
  <c r="AG487" i="35"/>
  <c r="AG488" i="35"/>
  <c r="AG489" i="35"/>
  <c r="AG490" i="35"/>
  <c r="AG491" i="35"/>
  <c r="AG492" i="35"/>
  <c r="AG493" i="35"/>
  <c r="AG494" i="35"/>
  <c r="AG495" i="35"/>
  <c r="AG496" i="35"/>
  <c r="AG497" i="35"/>
  <c r="AG498" i="35"/>
  <c r="AG499" i="35"/>
  <c r="AG500" i="35"/>
  <c r="AG501" i="35"/>
  <c r="AG502" i="35"/>
  <c r="AG503" i="35"/>
  <c r="AG504" i="35"/>
  <c r="AG505" i="35"/>
  <c r="AG506" i="35"/>
  <c r="AG507" i="35"/>
  <c r="AG508" i="35"/>
  <c r="AG509" i="35"/>
  <c r="AG510" i="35"/>
  <c r="AG511" i="35"/>
  <c r="AG512" i="35"/>
  <c r="AG513" i="35"/>
  <c r="AG514" i="35"/>
  <c r="AG515" i="35"/>
  <c r="AG516" i="35"/>
  <c r="AG517" i="35"/>
  <c r="AG518" i="35"/>
  <c r="AG519" i="35"/>
  <c r="AG520" i="35"/>
  <c r="AG521" i="35"/>
  <c r="AG522" i="35"/>
  <c r="AG523" i="35"/>
  <c r="AG524" i="35"/>
  <c r="AG525" i="35"/>
  <c r="AG526" i="35"/>
  <c r="AG527" i="35"/>
  <c r="AG528" i="35"/>
  <c r="AG529" i="35"/>
  <c r="AG530" i="35"/>
  <c r="AG531" i="35"/>
  <c r="AG532" i="35"/>
  <c r="AG533" i="35"/>
  <c r="AG534" i="35"/>
  <c r="AG535" i="35"/>
  <c r="AG536" i="35"/>
  <c r="AG537" i="35"/>
  <c r="AG538" i="35"/>
  <c r="AG539" i="35"/>
  <c r="AG540" i="35"/>
  <c r="AG541" i="35"/>
  <c r="AG542" i="35"/>
  <c r="AG543" i="35"/>
  <c r="AG544" i="35"/>
  <c r="AG545" i="35"/>
  <c r="AG546" i="35"/>
  <c r="AG547" i="35"/>
  <c r="AG548" i="35"/>
  <c r="AG549" i="35"/>
  <c r="AG550" i="35"/>
  <c r="AG551" i="35"/>
  <c r="AG552" i="35"/>
  <c r="AG553" i="35"/>
  <c r="AG554" i="35"/>
  <c r="AG555" i="35"/>
  <c r="AG556" i="35"/>
  <c r="AG557" i="35"/>
  <c r="AG558" i="35"/>
  <c r="AG559" i="35"/>
  <c r="AG560" i="35"/>
  <c r="AG561" i="35"/>
  <c r="AG562" i="35"/>
  <c r="AG563" i="35"/>
  <c r="AG564" i="35"/>
  <c r="AG565" i="35"/>
  <c r="AG566" i="35"/>
  <c r="AG567" i="35"/>
  <c r="AG568" i="35"/>
  <c r="AG569" i="35"/>
  <c r="AG570" i="35"/>
  <c r="AG571" i="35"/>
  <c r="AG572" i="35"/>
  <c r="AG573" i="35"/>
  <c r="AG574" i="35"/>
  <c r="AG575" i="35"/>
  <c r="AG576" i="35"/>
  <c r="AG577" i="35"/>
  <c r="AG578" i="35"/>
  <c r="AG579" i="35"/>
  <c r="AG580" i="35"/>
  <c r="AG581" i="35"/>
  <c r="AG582" i="35"/>
  <c r="AG583" i="35"/>
  <c r="AG584" i="35"/>
  <c r="AG585" i="35"/>
  <c r="AG586" i="35"/>
  <c r="AG587" i="35"/>
  <c r="AG588" i="35"/>
  <c r="AG589" i="35"/>
  <c r="AG590" i="35"/>
  <c r="AG591" i="35"/>
  <c r="AG592" i="35"/>
  <c r="AG593" i="35"/>
  <c r="AG594" i="35"/>
  <c r="AG595" i="35"/>
  <c r="AG596" i="35"/>
  <c r="AG597" i="35"/>
  <c r="AG598" i="35"/>
  <c r="AG599" i="35"/>
  <c r="AG600" i="35"/>
  <c r="AG601" i="35"/>
  <c r="AG602" i="35"/>
  <c r="AG603" i="35"/>
  <c r="AG604" i="35"/>
  <c r="AG605" i="35"/>
  <c r="AG606" i="35"/>
  <c r="AG607" i="35"/>
  <c r="AG608" i="35"/>
  <c r="AG609" i="35"/>
  <c r="AG610" i="35"/>
  <c r="AG611" i="35"/>
  <c r="AG612" i="35"/>
  <c r="AG613" i="35"/>
  <c r="AG614" i="35"/>
  <c r="AG615" i="35"/>
  <c r="AG616" i="35"/>
  <c r="AG617" i="35"/>
  <c r="AG618" i="35"/>
  <c r="AG619" i="35"/>
  <c r="AG620" i="35"/>
  <c r="AG621" i="35"/>
  <c r="AG622" i="35"/>
  <c r="AG623" i="35"/>
  <c r="AG624" i="35"/>
  <c r="AG625" i="35"/>
  <c r="AG626" i="35"/>
  <c r="AG627" i="35"/>
  <c r="AG628" i="35"/>
  <c r="AG629" i="35"/>
  <c r="AG630" i="35"/>
  <c r="AG631" i="35"/>
  <c r="AG632" i="35"/>
  <c r="AG633" i="35"/>
  <c r="AG634" i="35"/>
  <c r="AG635" i="35"/>
  <c r="AG636" i="35"/>
  <c r="AG637" i="35"/>
  <c r="AG638" i="35"/>
  <c r="AG639" i="35"/>
  <c r="AG640" i="35"/>
  <c r="AG641" i="35"/>
  <c r="AG642" i="35"/>
  <c r="AG643" i="35"/>
  <c r="AG644" i="35"/>
  <c r="AG645" i="35"/>
  <c r="AG646" i="35"/>
  <c r="AG647" i="35"/>
  <c r="AG648" i="35"/>
  <c r="AG649" i="35"/>
  <c r="AG650" i="35"/>
  <c r="AG651" i="35"/>
  <c r="AG652" i="35"/>
  <c r="AG653" i="35"/>
  <c r="AG654" i="35"/>
  <c r="AG655" i="35"/>
  <c r="AG656" i="35"/>
  <c r="AG657" i="35"/>
  <c r="AG658" i="35"/>
  <c r="AG659" i="35"/>
  <c r="AG660" i="35"/>
  <c r="AG661" i="35"/>
  <c r="AG662" i="35"/>
  <c r="AG663" i="35"/>
  <c r="AG664" i="35"/>
  <c r="AG665" i="35"/>
  <c r="AG666" i="35"/>
  <c r="AG667" i="35"/>
  <c r="AG668" i="35"/>
  <c r="AG669" i="35"/>
  <c r="AG670" i="35"/>
  <c r="AG671" i="35"/>
  <c r="AG672" i="35"/>
  <c r="AG673" i="35"/>
  <c r="AG674" i="35"/>
  <c r="AG675" i="35"/>
  <c r="AG676" i="35"/>
  <c r="AG677" i="35"/>
  <c r="AG678" i="35"/>
  <c r="AG679" i="35"/>
  <c r="AG680" i="35"/>
  <c r="AG681" i="35"/>
  <c r="AG682" i="35"/>
  <c r="AG683" i="35"/>
  <c r="AG684" i="35"/>
  <c r="AG685" i="35"/>
  <c r="AG686" i="35"/>
  <c r="AG687" i="35"/>
  <c r="AG688" i="35"/>
  <c r="AG689" i="35"/>
  <c r="AG690" i="35"/>
  <c r="AG691" i="35"/>
  <c r="AG692" i="35"/>
  <c r="AG693" i="35"/>
  <c r="AG694" i="35"/>
  <c r="AG695" i="35"/>
  <c r="AG696" i="35"/>
  <c r="AG697" i="35"/>
  <c r="AG698" i="35"/>
  <c r="AG699" i="35"/>
  <c r="AG700" i="35"/>
  <c r="AG701" i="35"/>
  <c r="AG702" i="35"/>
  <c r="AG703" i="35"/>
  <c r="AG704" i="35"/>
  <c r="AG705" i="35"/>
  <c r="AG706" i="35"/>
  <c r="AG707" i="35"/>
  <c r="AG708" i="35"/>
  <c r="AG709" i="35"/>
  <c r="AG710" i="35"/>
  <c r="AG711" i="35"/>
  <c r="AG712" i="35"/>
  <c r="AG713" i="35"/>
  <c r="AG714" i="35"/>
  <c r="AG715" i="35"/>
  <c r="AG716" i="35"/>
  <c r="AG717" i="35"/>
  <c r="AG718" i="35"/>
  <c r="AG719" i="35"/>
  <c r="AG720" i="35"/>
  <c r="AG721" i="35"/>
  <c r="AG722" i="35"/>
  <c r="AG723" i="35"/>
  <c r="AG724" i="35"/>
  <c r="AG725" i="35"/>
  <c r="AG726" i="35"/>
  <c r="AG727" i="35"/>
  <c r="AG728" i="35"/>
  <c r="AG729" i="35"/>
  <c r="AG730" i="35"/>
  <c r="AG731" i="35"/>
  <c r="AG732" i="35"/>
  <c r="AG733" i="35"/>
  <c r="AG734" i="35"/>
  <c r="AG735" i="35"/>
  <c r="AG736" i="35"/>
  <c r="AG737" i="35"/>
  <c r="AG738" i="35"/>
  <c r="AG739" i="35"/>
  <c r="AG740" i="35"/>
  <c r="AG741" i="35"/>
  <c r="AG742" i="35"/>
  <c r="AG743" i="35"/>
  <c r="AG744" i="35"/>
  <c r="AG745" i="35"/>
  <c r="AG746" i="35"/>
  <c r="AG747" i="35"/>
  <c r="AG748" i="35"/>
  <c r="AG749" i="35"/>
  <c r="AG750" i="35"/>
  <c r="AG751" i="35"/>
  <c r="AG752" i="35"/>
  <c r="AG753" i="35"/>
  <c r="AG754" i="35"/>
  <c r="AG755" i="35"/>
  <c r="AG756" i="35"/>
  <c r="AG757" i="35"/>
  <c r="AG758" i="35"/>
  <c r="AG759" i="35"/>
  <c r="AG760" i="35"/>
  <c r="AG761" i="35"/>
  <c r="AG762" i="35"/>
  <c r="AG763" i="35"/>
  <c r="AG764" i="35"/>
  <c r="AG765" i="35"/>
  <c r="AG766" i="35"/>
  <c r="AG767" i="35"/>
  <c r="AG768" i="35"/>
  <c r="AG769" i="35"/>
  <c r="AG770" i="35"/>
  <c r="AG771" i="35"/>
  <c r="AG772" i="35"/>
  <c r="AG773" i="35"/>
  <c r="AG774" i="35"/>
  <c r="AG775" i="35"/>
  <c r="AG776" i="35"/>
  <c r="AG777" i="35"/>
  <c r="AG778" i="35"/>
  <c r="AG779" i="35"/>
  <c r="AG780" i="35"/>
  <c r="AG781" i="35"/>
  <c r="AG782" i="35"/>
  <c r="AG783" i="35"/>
  <c r="AG784" i="35"/>
  <c r="AG785" i="35"/>
  <c r="AG786" i="35"/>
  <c r="AG787" i="35"/>
  <c r="AG788" i="35"/>
  <c r="AG789" i="35"/>
  <c r="AG790" i="35"/>
  <c r="AG791" i="35"/>
  <c r="AG792" i="35"/>
  <c r="AG793" i="35"/>
  <c r="AG794" i="35"/>
  <c r="AG795" i="35"/>
  <c r="AG796" i="35"/>
  <c r="AG797" i="35"/>
  <c r="AG798" i="35"/>
  <c r="AG799" i="35"/>
  <c r="AG800" i="35"/>
  <c r="AG801" i="35"/>
  <c r="AG802" i="35"/>
  <c r="AG803" i="35"/>
  <c r="AG804" i="35"/>
  <c r="AG805" i="35"/>
  <c r="AG806" i="35"/>
  <c r="AG807" i="35"/>
  <c r="AG808" i="35"/>
  <c r="AG809" i="35"/>
  <c r="AG810" i="35"/>
  <c r="AG811" i="35"/>
  <c r="AG812" i="35"/>
  <c r="AG813" i="35"/>
  <c r="AG814" i="35"/>
  <c r="AG815" i="35"/>
  <c r="AG816" i="35"/>
  <c r="AG817" i="35"/>
  <c r="AG818" i="35"/>
  <c r="AG819" i="35"/>
  <c r="AG820" i="35"/>
  <c r="AG821" i="35"/>
  <c r="AG822" i="35"/>
  <c r="AG823" i="35"/>
  <c r="AG824" i="35"/>
  <c r="AG825" i="35"/>
  <c r="AG826" i="35"/>
  <c r="AG827" i="35"/>
  <c r="AG828" i="35"/>
  <c r="AG829" i="35"/>
  <c r="AG830" i="35"/>
  <c r="AG831" i="35"/>
  <c r="AG832" i="35"/>
  <c r="AG833" i="35"/>
  <c r="AG834" i="35"/>
  <c r="AG835" i="35"/>
  <c r="AG836" i="35"/>
  <c r="AG837" i="35"/>
  <c r="AG838" i="35"/>
  <c r="AG839" i="35"/>
  <c r="AG840" i="35"/>
  <c r="AG841" i="35"/>
  <c r="AG842" i="35"/>
  <c r="AG843" i="35"/>
  <c r="AG844" i="35"/>
  <c r="AG845" i="35"/>
  <c r="AG846" i="35"/>
  <c r="AG847" i="35"/>
  <c r="AG848" i="35"/>
  <c r="AG849" i="35"/>
  <c r="AG850" i="35"/>
  <c r="AG851" i="35"/>
  <c r="AG852" i="35"/>
  <c r="AG853" i="35"/>
  <c r="AG854" i="35"/>
  <c r="AG855" i="35"/>
  <c r="AG856" i="35"/>
  <c r="AG857" i="35"/>
  <c r="AG858" i="35"/>
  <c r="AG859" i="35"/>
  <c r="AG860" i="35"/>
  <c r="AG861" i="35"/>
  <c r="AG862" i="35"/>
  <c r="AG863" i="35"/>
  <c r="AG864" i="35"/>
  <c r="AG865" i="35"/>
  <c r="AG866" i="35"/>
  <c r="AG867" i="35"/>
  <c r="AG868" i="35"/>
  <c r="AG869" i="35"/>
  <c r="AG870" i="35"/>
  <c r="AG871" i="35"/>
  <c r="AG872" i="35"/>
  <c r="AG873" i="35"/>
  <c r="AG874" i="35"/>
  <c r="AG875" i="35"/>
  <c r="AG876" i="35"/>
  <c r="AG877" i="35"/>
  <c r="AG878" i="35"/>
  <c r="AG879" i="35"/>
  <c r="AG880" i="35"/>
  <c r="AG881" i="35"/>
  <c r="AG882" i="35"/>
  <c r="AG883" i="35"/>
  <c r="AG884" i="35"/>
  <c r="AG885" i="35"/>
  <c r="AG886" i="35"/>
  <c r="AG887" i="35"/>
  <c r="AG888" i="35"/>
  <c r="AG889" i="35"/>
  <c r="AG890" i="35"/>
  <c r="AG891" i="35"/>
  <c r="AG892" i="35"/>
  <c r="AG893" i="35"/>
  <c r="AG894" i="35"/>
  <c r="AG895" i="35"/>
  <c r="AG896" i="35"/>
  <c r="AG897" i="35"/>
  <c r="AG898" i="35"/>
  <c r="AG899" i="35"/>
  <c r="AG900" i="35"/>
  <c r="AG901" i="35"/>
  <c r="AG902" i="35"/>
  <c r="AG903" i="35"/>
  <c r="AG904" i="35"/>
  <c r="AG905" i="35"/>
  <c r="AG906" i="35"/>
  <c r="AG907" i="35"/>
  <c r="AG908" i="35"/>
  <c r="AG909" i="35"/>
  <c r="AG910" i="35"/>
  <c r="AG911" i="35"/>
  <c r="AG912" i="35"/>
  <c r="AG913" i="35"/>
  <c r="AG914" i="35"/>
  <c r="AG915" i="35"/>
  <c r="AG916" i="35"/>
  <c r="AG917" i="35"/>
  <c r="AG918" i="35"/>
  <c r="AG919" i="35"/>
  <c r="AG920" i="35"/>
  <c r="AG921" i="35"/>
  <c r="AG922" i="35"/>
  <c r="AG923" i="35"/>
  <c r="AG924" i="35"/>
  <c r="AG925" i="35"/>
  <c r="AG926" i="35"/>
  <c r="AG927" i="35"/>
  <c r="AG928" i="35"/>
  <c r="AG929" i="35"/>
  <c r="AG930" i="35"/>
  <c r="AG931" i="35"/>
  <c r="AG932" i="35"/>
  <c r="AG933" i="35"/>
  <c r="AG934" i="35"/>
  <c r="AG935" i="35"/>
  <c r="AG936" i="35"/>
  <c r="AG937" i="35"/>
  <c r="AG938" i="35"/>
  <c r="AG939" i="35"/>
  <c r="AG940" i="35"/>
  <c r="AG941" i="35"/>
  <c r="AG942" i="35"/>
  <c r="AG943" i="35"/>
  <c r="AG944" i="35"/>
  <c r="AG945" i="35"/>
  <c r="AG946" i="35"/>
  <c r="AG947" i="35"/>
  <c r="AG948" i="35"/>
  <c r="AG949" i="35"/>
  <c r="AG950" i="35"/>
  <c r="AG951" i="35"/>
  <c r="AG952" i="35"/>
  <c r="AG953" i="35"/>
  <c r="AG954" i="35"/>
  <c r="AG955" i="35"/>
  <c r="AG956" i="35"/>
  <c r="AG957" i="35"/>
  <c r="AG958" i="35"/>
  <c r="AG959" i="35"/>
  <c r="AG960" i="35"/>
  <c r="AG961" i="35"/>
  <c r="AG962" i="35"/>
  <c r="AG963" i="35"/>
  <c r="AG964" i="35"/>
  <c r="AG965" i="35"/>
  <c r="AG966" i="35"/>
  <c r="AG967" i="35"/>
  <c r="AG968" i="35"/>
  <c r="AG969" i="35"/>
  <c r="AG970" i="35"/>
  <c r="AG971" i="35"/>
  <c r="AG972" i="35"/>
  <c r="AG973" i="35"/>
  <c r="AG974" i="35"/>
  <c r="AG975" i="35"/>
  <c r="AG976" i="35"/>
  <c r="AG977" i="35"/>
  <c r="AG978" i="35"/>
  <c r="AG979" i="35"/>
  <c r="AG980" i="35"/>
  <c r="AG981" i="35"/>
  <c r="AG982" i="35"/>
  <c r="AG983" i="35"/>
  <c r="AG984" i="35"/>
  <c r="AG985" i="35"/>
  <c r="AG986" i="35"/>
  <c r="AG987" i="35"/>
  <c r="AG988" i="35"/>
  <c r="AG989" i="35"/>
  <c r="AG990" i="35"/>
  <c r="AG991" i="35"/>
  <c r="AG992" i="35"/>
  <c r="AG993" i="35"/>
  <c r="AG994" i="35"/>
  <c r="AG995" i="35"/>
  <c r="AG996" i="35"/>
  <c r="AG997" i="35"/>
  <c r="AG998" i="35"/>
  <c r="AG999" i="35"/>
  <c r="AG1000" i="35"/>
  <c r="AG1001" i="35"/>
  <c r="AG1002" i="35"/>
  <c r="AG1003" i="35"/>
  <c r="AG1004" i="35"/>
  <c r="AG1005" i="35"/>
  <c r="AG1006" i="35"/>
  <c r="AG1007" i="35"/>
  <c r="AG1008" i="35"/>
  <c r="AG1009" i="35"/>
  <c r="AG1010" i="35"/>
  <c r="AG1011" i="35"/>
  <c r="AG1012" i="35"/>
  <c r="AG1013" i="35"/>
  <c r="AG1014" i="35"/>
  <c r="AG1015" i="35"/>
  <c r="AG1016" i="35"/>
  <c r="AG1017" i="35"/>
  <c r="AG1018" i="35"/>
  <c r="AG1019" i="35"/>
  <c r="AG1020" i="35"/>
  <c r="AG1021" i="35"/>
  <c r="AG1022" i="35"/>
  <c r="AG1023" i="35"/>
  <c r="AG1024" i="35"/>
  <c r="AG1025" i="35"/>
  <c r="AG1026" i="35"/>
  <c r="AG1027" i="35"/>
  <c r="AG1028" i="35"/>
  <c r="AG1029" i="35"/>
  <c r="AG1030" i="35"/>
  <c r="AG1031" i="35"/>
  <c r="AG1032" i="35"/>
  <c r="AG1033" i="35"/>
  <c r="AG1034" i="35"/>
  <c r="AG1035" i="35"/>
  <c r="AG1036" i="35"/>
  <c r="AG1037" i="35"/>
  <c r="AG1038" i="35"/>
  <c r="AG1039" i="35"/>
  <c r="AG1040" i="35"/>
  <c r="AG1041" i="35"/>
  <c r="AG1042" i="35"/>
  <c r="AG1043" i="35"/>
  <c r="AG1044" i="35"/>
  <c r="AG1045" i="35"/>
  <c r="AG1046" i="35"/>
  <c r="AG1047" i="35"/>
  <c r="AG1048" i="35"/>
  <c r="AG1049" i="35"/>
  <c r="AG1050" i="35"/>
  <c r="AG1051" i="35"/>
  <c r="AG1052" i="35"/>
  <c r="AG1053" i="35"/>
  <c r="AG1054" i="35"/>
  <c r="AG1055" i="35"/>
  <c r="AG1056" i="35"/>
  <c r="AG1057" i="35"/>
  <c r="AG1058" i="35"/>
  <c r="AG1059" i="35"/>
  <c r="AG1060" i="35"/>
  <c r="AG1061" i="35"/>
  <c r="AG1062" i="35"/>
  <c r="AG1063" i="35"/>
  <c r="AG1064" i="35"/>
  <c r="AG1065" i="35"/>
  <c r="AG1066" i="35"/>
  <c r="AG1067" i="35"/>
  <c r="AG1068" i="35"/>
  <c r="AG1069" i="35"/>
  <c r="AG1070" i="35"/>
  <c r="AG1071" i="35"/>
  <c r="AG1072" i="35"/>
  <c r="AG1073" i="35"/>
  <c r="AG1074" i="35"/>
  <c r="AG1075" i="35"/>
  <c r="AG1076" i="35"/>
  <c r="AG1077" i="35"/>
  <c r="AG1078" i="35"/>
  <c r="AG1079" i="35"/>
  <c r="AG1080" i="35"/>
  <c r="AG1081" i="35"/>
  <c r="AG1082" i="35"/>
  <c r="AG1083" i="35"/>
  <c r="AG1084" i="35"/>
  <c r="AG1085" i="35"/>
  <c r="AG1086" i="35"/>
  <c r="AG1087" i="35"/>
  <c r="AG1088" i="35"/>
  <c r="AG1089" i="35"/>
  <c r="AG1090" i="35"/>
  <c r="AG1091" i="35"/>
  <c r="AG1092" i="35"/>
  <c r="AG1093" i="35"/>
  <c r="AG1094" i="35"/>
  <c r="AG1095" i="35"/>
  <c r="AG1096" i="35"/>
  <c r="AG1097" i="35"/>
  <c r="AG1098" i="35"/>
  <c r="AG1099" i="35"/>
  <c r="AG1100" i="35"/>
  <c r="AG1101" i="35"/>
  <c r="AG1102" i="35"/>
  <c r="AG1103" i="35"/>
  <c r="AG1104" i="35"/>
  <c r="AG1105" i="35"/>
  <c r="AG1106" i="35"/>
  <c r="AG1107" i="35"/>
  <c r="AG1108" i="35"/>
  <c r="AG1109" i="35"/>
  <c r="AG1110" i="35"/>
  <c r="AG1111" i="35"/>
  <c r="AG1112" i="35"/>
  <c r="AG1113" i="35"/>
  <c r="AG1114" i="35"/>
  <c r="AG1115" i="35"/>
  <c r="AG1116" i="35"/>
  <c r="AG1117" i="35"/>
  <c r="AG1118" i="35"/>
  <c r="AG1119" i="35"/>
  <c r="AG1120" i="35"/>
  <c r="AG1121" i="35"/>
  <c r="AG1122" i="35"/>
  <c r="AG1123" i="35"/>
  <c r="AG1124" i="35"/>
  <c r="AG1125" i="35"/>
  <c r="AG1126" i="35"/>
  <c r="AG1127" i="35"/>
  <c r="AG1128" i="35"/>
  <c r="AG1129" i="35"/>
  <c r="AG1130" i="35"/>
  <c r="AG1131" i="35"/>
  <c r="AG1132" i="35"/>
  <c r="AG1133" i="35"/>
  <c r="AG1134" i="35"/>
  <c r="AG1135" i="35"/>
  <c r="AG1136" i="35"/>
  <c r="AG1137" i="35"/>
  <c r="AG1138" i="35"/>
  <c r="AG1139" i="35"/>
  <c r="AG1140" i="35"/>
  <c r="AG1141" i="35"/>
  <c r="AG1142" i="35"/>
  <c r="AG1143" i="35"/>
  <c r="AG1144" i="35"/>
  <c r="AG1145" i="35"/>
  <c r="AG1146" i="35"/>
  <c r="AG1147" i="35"/>
  <c r="AG1148" i="35"/>
  <c r="AG1149" i="35"/>
  <c r="AG1150" i="35"/>
  <c r="AG1151" i="35"/>
  <c r="AG1152" i="35"/>
  <c r="AG1153" i="35"/>
  <c r="AG1154" i="35"/>
  <c r="AG1155" i="35"/>
  <c r="AG1156" i="35"/>
  <c r="AG1157" i="35"/>
  <c r="AG1158" i="35"/>
  <c r="AG1159" i="35"/>
  <c r="AG1160" i="35"/>
  <c r="AG1161" i="35"/>
  <c r="AG1162" i="35"/>
  <c r="AG1163" i="35"/>
  <c r="AG1164" i="35"/>
  <c r="AG1165" i="35"/>
  <c r="AG1166" i="35"/>
  <c r="AG1167" i="35"/>
  <c r="AG1168" i="35"/>
  <c r="AG1169" i="35"/>
  <c r="AG1170" i="35"/>
  <c r="AG1171" i="35"/>
  <c r="AG1172" i="35"/>
  <c r="AG1173" i="35"/>
  <c r="AG1174" i="35"/>
  <c r="AG1175" i="35"/>
  <c r="AG1176" i="35"/>
  <c r="AG1177" i="35"/>
  <c r="AG1178" i="35"/>
  <c r="AG1179" i="35"/>
  <c r="AG1180" i="35"/>
  <c r="AG1181" i="35"/>
  <c r="AG1182" i="35"/>
  <c r="AG1183" i="35"/>
  <c r="AG1184" i="35"/>
  <c r="AG1185" i="35"/>
  <c r="AG1186" i="35"/>
  <c r="AG1187" i="35"/>
  <c r="AG1188" i="35"/>
  <c r="AG1189" i="35"/>
  <c r="AG1190" i="35"/>
  <c r="AG1191" i="35"/>
  <c r="AG1192" i="35"/>
  <c r="AG1193" i="35"/>
  <c r="AG1194" i="35"/>
  <c r="AG1195" i="35"/>
  <c r="AG1196" i="35"/>
  <c r="AG1197" i="35"/>
  <c r="AG1198" i="35"/>
  <c r="AG1199" i="35"/>
  <c r="AG1200" i="35"/>
  <c r="AG1201" i="35"/>
  <c r="AG1202" i="35"/>
  <c r="AG1203" i="35"/>
  <c r="AG1204" i="35"/>
  <c r="AG1205" i="35"/>
  <c r="AG1206" i="35"/>
  <c r="AG1207" i="35"/>
  <c r="AG1208" i="35"/>
  <c r="AG1209" i="35"/>
  <c r="AG1210" i="35"/>
  <c r="AG1211" i="35"/>
  <c r="AG1212" i="35"/>
  <c r="AG1213" i="35"/>
  <c r="AG1214" i="35"/>
  <c r="AG1215" i="35"/>
  <c r="AG1216" i="35"/>
  <c r="AG1217" i="35"/>
  <c r="AG1218" i="35"/>
  <c r="AG1219" i="35"/>
  <c r="AG1220" i="35"/>
  <c r="AG1221" i="35"/>
  <c r="AG1222" i="35"/>
  <c r="AG1223" i="35"/>
  <c r="AG1224" i="35"/>
  <c r="AG1225" i="35"/>
  <c r="AG1226" i="35"/>
  <c r="AG1227" i="35"/>
  <c r="AG1228" i="35"/>
  <c r="AG1229" i="35"/>
  <c r="AG1230" i="35"/>
  <c r="AG1231" i="35"/>
  <c r="AG1232" i="35"/>
  <c r="AG1233" i="35"/>
  <c r="AG1234" i="35"/>
  <c r="AG1235" i="35"/>
  <c r="AG1236" i="35"/>
  <c r="AG1237" i="35"/>
  <c r="AG1238" i="35"/>
  <c r="AG1239" i="35"/>
  <c r="AG1240" i="35"/>
  <c r="AG1241" i="35"/>
  <c r="AG1242" i="35"/>
  <c r="AG1243" i="35"/>
  <c r="AG1244" i="35"/>
  <c r="AG1245" i="35"/>
  <c r="AG1246" i="35"/>
  <c r="AG1247" i="35"/>
  <c r="AG1248" i="35"/>
  <c r="AG1249" i="35"/>
  <c r="AG1250" i="35"/>
  <c r="AG1251" i="35"/>
  <c r="AG1252" i="35"/>
  <c r="AG1253" i="35"/>
  <c r="AG1254" i="35"/>
  <c r="AG1255" i="35"/>
  <c r="AG1256" i="35"/>
  <c r="AG1257" i="35"/>
  <c r="AG1258" i="35"/>
  <c r="AG1259" i="35"/>
  <c r="AG1260" i="35"/>
  <c r="AG1261" i="35"/>
  <c r="AG1262" i="35"/>
  <c r="AG1263" i="35"/>
  <c r="AG1264" i="35"/>
  <c r="AG1265" i="35"/>
  <c r="AG1266" i="35"/>
  <c r="AG1267" i="35"/>
  <c r="AG1268" i="35"/>
  <c r="AG1269" i="35"/>
  <c r="AG1270" i="35"/>
  <c r="AG1271" i="35"/>
  <c r="AG1272" i="35"/>
  <c r="AG1273" i="35"/>
  <c r="AG1274" i="35"/>
  <c r="AG1275" i="35"/>
  <c r="AG1276" i="35"/>
  <c r="AG1277" i="35"/>
  <c r="AG1278" i="35"/>
  <c r="AG1279" i="35"/>
  <c r="AG1280" i="35"/>
  <c r="AG1281" i="35"/>
  <c r="AG1282" i="35"/>
  <c r="AG1283" i="35"/>
  <c r="AG1284" i="35"/>
  <c r="AG1285" i="35"/>
  <c r="AG1286" i="35"/>
  <c r="AG1287" i="35"/>
  <c r="AG1288" i="35"/>
  <c r="AG1289" i="35"/>
  <c r="AG1290" i="35"/>
  <c r="AG1291" i="35"/>
  <c r="AG1292" i="35"/>
  <c r="AG1293" i="35"/>
  <c r="AG1294" i="35"/>
  <c r="AG1295" i="35"/>
  <c r="AG1296" i="35"/>
  <c r="AG1297" i="35"/>
  <c r="AG1298" i="35"/>
  <c r="AG1299" i="35"/>
  <c r="AG1300" i="35"/>
  <c r="AG1301" i="35"/>
  <c r="AG1302" i="35"/>
  <c r="AG1303" i="35"/>
  <c r="AG1304" i="35"/>
  <c r="AG1305" i="35"/>
  <c r="AG1306" i="35"/>
  <c r="AG1307" i="35"/>
  <c r="AG1308" i="35"/>
  <c r="AG1309" i="35"/>
  <c r="AG1310" i="35"/>
  <c r="AG1311" i="35"/>
  <c r="AG1312" i="35"/>
  <c r="AG1313" i="35"/>
  <c r="AG1314" i="35"/>
  <c r="AG1315" i="35"/>
  <c r="AG1316" i="35"/>
  <c r="AG1317" i="35"/>
  <c r="AG1318" i="35"/>
  <c r="AG1319" i="35"/>
  <c r="AG1320" i="35"/>
  <c r="AG1321" i="35"/>
  <c r="AG1322" i="35"/>
  <c r="AG1323" i="35"/>
  <c r="AG1324" i="35"/>
  <c r="AG1325" i="35"/>
  <c r="AG1326" i="35"/>
  <c r="AG1327" i="35"/>
  <c r="AG1328" i="35"/>
  <c r="AG1329" i="35"/>
  <c r="AG1330" i="35"/>
  <c r="AG1331" i="35"/>
  <c r="AG1332" i="35"/>
  <c r="AG1333" i="35"/>
  <c r="AG1334" i="35"/>
  <c r="AG1335" i="35"/>
  <c r="AG1336" i="35"/>
  <c r="AG1337" i="35"/>
  <c r="AG1338" i="35"/>
  <c r="AG1339" i="35"/>
  <c r="AG1340" i="35"/>
  <c r="AG1341" i="35"/>
  <c r="AG1342" i="35"/>
  <c r="AG1343" i="35"/>
  <c r="AG1344" i="35"/>
  <c r="AG1345" i="35"/>
  <c r="AG1346" i="35"/>
  <c r="AG1347" i="35"/>
  <c r="AG1348" i="35"/>
  <c r="AG1349" i="35"/>
  <c r="AG1350" i="35"/>
  <c r="AG1351" i="35"/>
  <c r="AG1352" i="35"/>
  <c r="AG1353" i="35"/>
  <c r="AG1354" i="35"/>
  <c r="AG1355" i="35"/>
  <c r="AG1356" i="35"/>
  <c r="AG1357" i="35"/>
  <c r="AG1358" i="35"/>
  <c r="AG1359" i="35"/>
  <c r="AG1360" i="35"/>
  <c r="AG1361" i="35"/>
  <c r="AG1362" i="35"/>
  <c r="AG1363" i="35"/>
  <c r="AG1364" i="35"/>
  <c r="AG1365" i="35"/>
  <c r="AG1366" i="35"/>
  <c r="AG1367" i="35"/>
  <c r="AG1368" i="35"/>
  <c r="AG1369" i="35"/>
  <c r="AG1370" i="35"/>
  <c r="AG1371" i="35"/>
  <c r="AG1372" i="35"/>
  <c r="AG1373" i="35"/>
  <c r="AG1374" i="35"/>
  <c r="AG1375" i="35"/>
  <c r="AG1376" i="35"/>
  <c r="AG1377" i="35"/>
  <c r="AG1378" i="35"/>
  <c r="AG1379" i="35"/>
  <c r="AG1380" i="35"/>
  <c r="AG1381" i="35"/>
  <c r="AG1382" i="35"/>
  <c r="AG1383" i="35"/>
  <c r="AG1384" i="35"/>
  <c r="AG1385" i="35"/>
  <c r="AG1386" i="35"/>
  <c r="AG1387" i="35"/>
  <c r="AG1388" i="35"/>
  <c r="AG1389" i="35"/>
  <c r="AG1390" i="35"/>
  <c r="AG1391" i="35"/>
  <c r="AG1392" i="35"/>
  <c r="AG1393" i="35"/>
  <c r="AG1394" i="35"/>
  <c r="AG1395" i="35"/>
  <c r="AG1396" i="35"/>
  <c r="AG1397" i="35"/>
  <c r="AG1398" i="35"/>
  <c r="AG1399" i="35"/>
  <c r="AG1400" i="35"/>
  <c r="AG1401" i="35"/>
  <c r="AG1402" i="35"/>
  <c r="AG1403" i="35"/>
  <c r="AG1404" i="35"/>
  <c r="AG1405" i="35"/>
  <c r="AG1406" i="35"/>
  <c r="AG1407" i="35"/>
  <c r="AG1408" i="35"/>
  <c r="AG1409" i="35"/>
  <c r="AG1410" i="35"/>
  <c r="AG1411" i="35"/>
  <c r="AG1412" i="35"/>
  <c r="AG1413" i="35"/>
  <c r="AG1414" i="35"/>
  <c r="AG1415" i="35"/>
  <c r="AG1416" i="35"/>
  <c r="AG1417" i="35"/>
  <c r="AG1418" i="35"/>
  <c r="AG1419" i="35"/>
  <c r="AG1420" i="35"/>
  <c r="AG1421" i="35"/>
  <c r="AG1422" i="35"/>
  <c r="AG1423" i="35"/>
  <c r="AG1424" i="35"/>
  <c r="AG1425" i="35"/>
  <c r="AG1426" i="35"/>
  <c r="AG1427" i="35"/>
  <c r="AG1428" i="35"/>
  <c r="AG1429" i="35"/>
  <c r="AG1430" i="35"/>
  <c r="AG1431" i="35"/>
  <c r="AG1432" i="35"/>
  <c r="AG1433" i="35"/>
  <c r="AG1434" i="35"/>
  <c r="AG1435" i="35"/>
  <c r="AG1436" i="35"/>
  <c r="AG1437" i="35"/>
  <c r="AG1438" i="35"/>
  <c r="AG1439" i="35"/>
  <c r="AG1440" i="35"/>
  <c r="AG1441" i="35"/>
  <c r="AG1442" i="35"/>
  <c r="AG1443" i="35"/>
  <c r="AG1444" i="35"/>
  <c r="AG1445" i="35"/>
  <c r="AG1446" i="35"/>
  <c r="AG1447" i="35"/>
  <c r="AG1448" i="35"/>
  <c r="AG1449" i="35"/>
  <c r="AG1450" i="35"/>
  <c r="AG1451" i="35"/>
  <c r="AG1452" i="35"/>
  <c r="AG1453" i="35"/>
  <c r="AG1454" i="35"/>
  <c r="AG1455" i="35"/>
  <c r="AG1456" i="35"/>
  <c r="AG1457" i="35"/>
  <c r="AG1458" i="35"/>
  <c r="AG1459" i="35"/>
  <c r="AG1460" i="35"/>
  <c r="AG1461" i="35"/>
  <c r="AG1462" i="35"/>
  <c r="AG1463" i="35"/>
  <c r="AG1464" i="35"/>
  <c r="AG1465" i="35"/>
  <c r="AG1466" i="35"/>
  <c r="AG1467" i="35"/>
  <c r="AG1468" i="35"/>
  <c r="AG1469" i="35"/>
  <c r="AG1470" i="35"/>
  <c r="AG1471" i="35"/>
  <c r="AG1472" i="35"/>
  <c r="AG1473" i="35"/>
  <c r="AG1474" i="35"/>
  <c r="AG1475" i="35"/>
  <c r="AG1476" i="35"/>
  <c r="AG1477" i="35"/>
  <c r="AG1478" i="35"/>
  <c r="AG1479" i="35"/>
  <c r="AG1480" i="35"/>
  <c r="AG1481" i="35"/>
  <c r="AG1482" i="35"/>
  <c r="AG1483" i="35"/>
  <c r="AG1484" i="35"/>
  <c r="AG1485" i="35"/>
  <c r="AG1486" i="35"/>
  <c r="AG1487" i="35"/>
  <c r="AG1488" i="35"/>
  <c r="AG1489" i="35"/>
  <c r="AG1490" i="35"/>
  <c r="AG1491" i="35"/>
  <c r="AG1492" i="35"/>
  <c r="AG1493" i="35"/>
  <c r="AG1494" i="35"/>
  <c r="AG1495" i="35"/>
  <c r="AG1496" i="35"/>
  <c r="AG1497" i="35"/>
  <c r="AG1498" i="35"/>
  <c r="AG1499" i="35"/>
  <c r="AG1500" i="35"/>
  <c r="AG1501" i="35"/>
  <c r="AG1502" i="35"/>
  <c r="AG1503" i="35"/>
  <c r="AG1504" i="35"/>
  <c r="AG1505" i="35"/>
  <c r="AG1506" i="35"/>
  <c r="AG1507" i="35"/>
  <c r="AG1508" i="35"/>
  <c r="AG1509" i="35"/>
  <c r="AG1510" i="35"/>
  <c r="AG1511" i="35"/>
  <c r="AG1512" i="35"/>
  <c r="AG1513" i="35"/>
  <c r="AG1514" i="35"/>
  <c r="AG1515" i="35"/>
  <c r="AG1516" i="35"/>
  <c r="AG1517" i="35"/>
  <c r="AG1518" i="35"/>
  <c r="AG1519" i="35"/>
  <c r="AG1520" i="35"/>
  <c r="AG1521" i="35"/>
  <c r="AG1522" i="35"/>
  <c r="AG1523" i="35"/>
  <c r="AG1524" i="35"/>
  <c r="AG1525" i="35"/>
  <c r="AG1526" i="35"/>
  <c r="AG1527" i="35"/>
  <c r="AG1528" i="35"/>
  <c r="AG1529" i="35"/>
  <c r="AG1530" i="35"/>
  <c r="AG1531" i="35"/>
  <c r="AG1532" i="35"/>
  <c r="AG1533" i="35"/>
  <c r="AG1534" i="35"/>
  <c r="AG1535" i="35"/>
  <c r="AG1536" i="35"/>
  <c r="AG1537" i="35"/>
  <c r="AG1538" i="35"/>
  <c r="AG1539" i="35"/>
  <c r="AG1540" i="35"/>
  <c r="AG1541" i="35"/>
  <c r="AG1542" i="35"/>
  <c r="AG1543" i="35"/>
  <c r="AG1544" i="35"/>
  <c r="AG1545" i="35"/>
  <c r="AG1546" i="35"/>
  <c r="AG1547" i="35"/>
  <c r="AG1548" i="35"/>
  <c r="AG1549" i="35"/>
  <c r="AG1550" i="35"/>
  <c r="AG1551" i="35"/>
  <c r="AG1552" i="35"/>
  <c r="AG1553" i="35"/>
  <c r="AG1554" i="35"/>
  <c r="AG1555" i="35"/>
  <c r="AG1556" i="35"/>
  <c r="AG1557" i="35"/>
  <c r="AG1558" i="35"/>
  <c r="AG1559" i="35"/>
  <c r="AG1560" i="35"/>
  <c r="AG1561" i="35"/>
  <c r="AG1562" i="35"/>
  <c r="AG1563" i="35"/>
  <c r="AG1564" i="35"/>
  <c r="AG1565" i="35"/>
  <c r="AG1566" i="35"/>
  <c r="AG1567" i="35"/>
  <c r="AG1568" i="35"/>
  <c r="AG1569" i="35"/>
  <c r="AG1570" i="35"/>
  <c r="AG1571" i="35"/>
  <c r="AG1572" i="35"/>
  <c r="AG1573" i="35"/>
  <c r="AG1574" i="35"/>
  <c r="AG1575" i="35"/>
  <c r="AG1576" i="35"/>
  <c r="AG1577" i="35"/>
  <c r="AG1578" i="35"/>
  <c r="AG1579" i="35"/>
  <c r="AG1580" i="35"/>
  <c r="AG1581" i="35"/>
  <c r="AG1582" i="35"/>
  <c r="AG1583" i="35"/>
  <c r="AG1584" i="35"/>
  <c r="AG1585" i="35"/>
  <c r="AG1586" i="35"/>
  <c r="AG1587" i="35"/>
  <c r="AG1588" i="35"/>
  <c r="AG1589" i="35"/>
  <c r="AG1590" i="35"/>
  <c r="AG1591" i="35"/>
  <c r="AG1592" i="35"/>
  <c r="AG1593" i="35"/>
  <c r="AG1594" i="35"/>
  <c r="AG1595" i="35"/>
  <c r="AG1596" i="35"/>
  <c r="AG1597" i="35"/>
  <c r="AG1598" i="35"/>
  <c r="AG1599" i="35"/>
  <c r="AG1600" i="35"/>
  <c r="AG1601" i="35"/>
  <c r="AG1602" i="35"/>
  <c r="AG1603" i="35"/>
  <c r="AG1604" i="35"/>
  <c r="AG1605" i="35"/>
  <c r="AG1606" i="35"/>
  <c r="AG1607" i="35"/>
  <c r="AG1608" i="35"/>
  <c r="AG1609" i="35"/>
  <c r="AG1610" i="35"/>
  <c r="AG1611" i="35"/>
  <c r="AG1612" i="35"/>
  <c r="AG1613" i="35"/>
  <c r="AG1614" i="35"/>
  <c r="AG1615" i="35"/>
  <c r="AG1616" i="35"/>
  <c r="AG1617" i="35"/>
  <c r="AG1618" i="35"/>
  <c r="AG1619" i="35"/>
  <c r="AG1620" i="35"/>
  <c r="AG1621" i="35"/>
  <c r="AG1622" i="35"/>
  <c r="AG1623" i="35"/>
  <c r="AG1624" i="35"/>
  <c r="AG1625" i="35"/>
  <c r="AG1626" i="35"/>
  <c r="AG1627" i="35"/>
  <c r="AG1628" i="35"/>
  <c r="AG1629" i="35"/>
  <c r="AG1630" i="35"/>
  <c r="AG1631" i="35"/>
  <c r="AG1632" i="35"/>
  <c r="AG1633" i="35"/>
  <c r="AG1634" i="35"/>
  <c r="AG1635" i="35"/>
  <c r="AG1636" i="35"/>
  <c r="AG1637" i="35"/>
  <c r="AG1638" i="35"/>
  <c r="AG1639" i="35"/>
  <c r="AG1640" i="35"/>
  <c r="AG1641" i="35"/>
  <c r="AG1642" i="35"/>
  <c r="AG1643" i="35"/>
  <c r="AG1644" i="35"/>
  <c r="AG1645" i="35"/>
  <c r="AG1646" i="35"/>
  <c r="AG1647" i="35"/>
  <c r="AG1648" i="35"/>
  <c r="AG1649" i="35"/>
  <c r="AG1650" i="35"/>
  <c r="AG1651" i="35"/>
  <c r="AG1652" i="35"/>
  <c r="AG1653" i="35"/>
  <c r="AG1654" i="35"/>
  <c r="AG1655" i="35"/>
  <c r="AG1656" i="35"/>
  <c r="AG1657" i="35"/>
  <c r="AG1658" i="35"/>
  <c r="AG1659" i="35"/>
  <c r="AG1660" i="35"/>
  <c r="AG1661" i="35"/>
  <c r="AG1662" i="35"/>
  <c r="AG1663" i="35"/>
  <c r="AG1664" i="35"/>
  <c r="AG1665" i="35"/>
  <c r="AG1666" i="35"/>
  <c r="AG1667" i="35"/>
  <c r="AG1668" i="35"/>
  <c r="AG1669" i="35"/>
  <c r="AG1670" i="35"/>
  <c r="AG1671" i="35"/>
  <c r="AG1672" i="35"/>
  <c r="AG1673" i="35"/>
  <c r="AG1674" i="35"/>
  <c r="AG1675" i="35"/>
  <c r="AG1676" i="35"/>
  <c r="AG1677" i="35"/>
  <c r="AG1678" i="35"/>
  <c r="AG1679" i="35"/>
  <c r="AG1680" i="35"/>
  <c r="AG1681" i="35"/>
  <c r="AG1682" i="35"/>
  <c r="AG1683" i="35"/>
  <c r="AG1684" i="35"/>
  <c r="AG1685" i="35"/>
  <c r="AG1686" i="35"/>
  <c r="AG1687" i="35"/>
  <c r="AG1688" i="35"/>
  <c r="AG1689" i="35"/>
  <c r="AG1690" i="35"/>
  <c r="AG1691" i="35"/>
  <c r="AG1692" i="35"/>
  <c r="AG1693" i="35"/>
  <c r="AG1694" i="35"/>
  <c r="AG1695" i="35"/>
  <c r="AG1696" i="35"/>
  <c r="AG1697" i="35"/>
  <c r="AG1698" i="35"/>
  <c r="AG1699" i="35"/>
  <c r="AG1700" i="35"/>
  <c r="AG1701" i="35"/>
  <c r="AG1702" i="35"/>
  <c r="AG1703" i="35"/>
  <c r="AG1704" i="35"/>
  <c r="AG1705" i="35"/>
  <c r="AG1706" i="35"/>
  <c r="AG1707" i="35"/>
  <c r="AG1708" i="35"/>
  <c r="AG1709" i="35"/>
  <c r="AG1710" i="35"/>
  <c r="AG1711" i="35"/>
  <c r="AG1712" i="35"/>
  <c r="AG1713" i="35"/>
  <c r="AG1714" i="35"/>
  <c r="AG1715" i="35"/>
  <c r="AG1716" i="35"/>
  <c r="AG1717" i="35"/>
  <c r="AG1718" i="35"/>
  <c r="AG1719" i="35"/>
  <c r="AG1720" i="35"/>
  <c r="AG1721" i="35"/>
  <c r="AG1722" i="35"/>
  <c r="AG1723" i="35"/>
  <c r="AG1724" i="35"/>
  <c r="AG1725" i="35"/>
  <c r="AG1726" i="35"/>
  <c r="AG1727" i="35"/>
  <c r="AG1728" i="35"/>
  <c r="AG1729" i="35"/>
  <c r="AG1730" i="35"/>
  <c r="AG1731" i="35"/>
  <c r="AG1732" i="35"/>
  <c r="AG1733" i="35"/>
  <c r="AG1734" i="35"/>
  <c r="AG1735" i="35"/>
  <c r="AG1736" i="35"/>
  <c r="AG1737" i="35"/>
  <c r="AG1738" i="35"/>
  <c r="AG1739" i="35"/>
  <c r="AG1740" i="35"/>
  <c r="AG1741" i="35"/>
  <c r="AG1742" i="35"/>
  <c r="AG1743" i="35"/>
  <c r="AG1744" i="35"/>
  <c r="AG1745" i="35"/>
  <c r="AG1746" i="35"/>
  <c r="AG1747" i="35"/>
  <c r="AG1748" i="35"/>
  <c r="AG1749" i="35"/>
  <c r="AG1750" i="35"/>
  <c r="AG1751" i="35"/>
  <c r="AG1752" i="35"/>
  <c r="AG1753" i="35"/>
  <c r="AG1754" i="35"/>
  <c r="AG1755" i="35"/>
  <c r="AG1756" i="35"/>
  <c r="AG1757" i="35"/>
  <c r="AG1758" i="35"/>
  <c r="AG1759" i="35"/>
  <c r="AG1760" i="35"/>
  <c r="AG1761" i="35"/>
  <c r="AG1762" i="35"/>
  <c r="AG1763" i="35"/>
  <c r="AG1764" i="35"/>
  <c r="AG1765" i="35"/>
  <c r="AG1766" i="35"/>
  <c r="AG1767" i="35"/>
  <c r="AG1768" i="35"/>
  <c r="AG1769" i="35"/>
  <c r="AG1770" i="35"/>
  <c r="AG1771" i="35"/>
  <c r="AG1772" i="35"/>
  <c r="AG1773" i="35"/>
  <c r="AG1774" i="35"/>
  <c r="AG1775" i="35"/>
  <c r="AG1776" i="35"/>
  <c r="AG1777" i="35"/>
  <c r="AG1778" i="35"/>
  <c r="AG1779" i="35"/>
  <c r="AG1780" i="35"/>
  <c r="AG1781" i="35"/>
  <c r="AG1782" i="35"/>
  <c r="AG1783" i="35"/>
  <c r="AG1784" i="35"/>
  <c r="AG1785" i="35"/>
  <c r="AG1786" i="35"/>
  <c r="AG1787" i="35"/>
  <c r="AG1788" i="35"/>
  <c r="AG1789" i="35"/>
  <c r="AG1790" i="35"/>
  <c r="AG1791" i="35"/>
  <c r="AG1792" i="35"/>
  <c r="AG1793" i="35"/>
  <c r="AG1794" i="35"/>
  <c r="AG1795" i="35"/>
  <c r="AG1796" i="35"/>
  <c r="AG1797" i="35"/>
  <c r="AG1798" i="35"/>
  <c r="AG1799" i="35"/>
  <c r="AG1800" i="35"/>
  <c r="AG1801" i="35"/>
  <c r="AG1802" i="35"/>
  <c r="AG1803" i="35"/>
  <c r="AG1804" i="35"/>
  <c r="AG1805" i="35"/>
  <c r="AG1806" i="35"/>
  <c r="AG1807" i="35"/>
  <c r="AG1808" i="35"/>
  <c r="AG1809" i="35"/>
  <c r="AG1810" i="35"/>
  <c r="AG1811" i="35"/>
  <c r="AG1812" i="35"/>
  <c r="AG1813" i="35"/>
  <c r="AG1814" i="35"/>
  <c r="AG1815" i="35"/>
  <c r="AG1816" i="35"/>
  <c r="AG1817" i="35"/>
  <c r="AG1818" i="35"/>
  <c r="AG1819" i="35"/>
  <c r="AG1820" i="35"/>
  <c r="AG1821" i="35"/>
  <c r="AG1822" i="35"/>
  <c r="AG1823" i="35"/>
  <c r="AG1824" i="35"/>
  <c r="AG1825" i="35"/>
  <c r="AG1826" i="35"/>
  <c r="AG1827" i="35"/>
  <c r="AG1828" i="35"/>
  <c r="AG1829" i="35"/>
  <c r="AG1830" i="35"/>
  <c r="AG1831" i="35"/>
  <c r="AG1832" i="35"/>
  <c r="AG1833" i="35"/>
  <c r="AG1834" i="35"/>
  <c r="AG1835" i="35"/>
  <c r="AG1836" i="35"/>
  <c r="AG1837" i="35"/>
  <c r="AG1838" i="35"/>
  <c r="AG1839" i="35"/>
  <c r="AG1840" i="35"/>
  <c r="AG1841" i="35"/>
  <c r="AG1842" i="35"/>
  <c r="AG1843" i="35"/>
  <c r="AG1844" i="35"/>
  <c r="AG1845" i="35"/>
  <c r="AG1846" i="35"/>
  <c r="AG1847" i="35"/>
  <c r="AG1848" i="35"/>
  <c r="AG1849" i="35"/>
  <c r="AG1850" i="35"/>
  <c r="AG1851" i="35"/>
  <c r="AG1852" i="35"/>
  <c r="AG1853" i="35"/>
  <c r="AG1854" i="35"/>
  <c r="AG1855" i="35"/>
  <c r="AG1856" i="35"/>
  <c r="AG1857" i="35"/>
  <c r="AG1858" i="35"/>
  <c r="AG1859" i="35"/>
  <c r="AG1860" i="35"/>
  <c r="AG1861" i="35"/>
  <c r="AG1862" i="35"/>
  <c r="AG1863" i="35"/>
  <c r="AG1864" i="35"/>
  <c r="AG1865" i="35"/>
  <c r="AG1866" i="35"/>
  <c r="AG1867" i="35"/>
  <c r="AG1868" i="35"/>
  <c r="AG1869" i="35"/>
  <c r="AG1870" i="35"/>
  <c r="AG1871" i="35"/>
  <c r="AG1872" i="35"/>
  <c r="AG1873" i="35"/>
  <c r="AG1874" i="35"/>
  <c r="AG1875" i="35"/>
  <c r="AG1876" i="35"/>
  <c r="AG1877" i="35"/>
  <c r="AG1878" i="35"/>
  <c r="AG1879" i="35"/>
  <c r="AG1880" i="35"/>
  <c r="AG1881" i="35"/>
  <c r="AG1882" i="35"/>
  <c r="AG1883" i="35"/>
  <c r="AG1884" i="35"/>
  <c r="AG1885" i="35"/>
  <c r="AG1886" i="35"/>
  <c r="AG1887" i="35"/>
  <c r="AG1888" i="35"/>
  <c r="AG1889" i="35"/>
  <c r="AG1890" i="35"/>
  <c r="AG1891" i="35"/>
  <c r="AG1892" i="35"/>
  <c r="AG1893" i="35"/>
  <c r="AG1894" i="35"/>
  <c r="AG1895" i="35"/>
  <c r="AG1896" i="35"/>
  <c r="AG1897" i="35"/>
  <c r="AG1898" i="35"/>
  <c r="AG1899" i="35"/>
  <c r="AG1900" i="35"/>
  <c r="AG1901" i="35"/>
  <c r="AG1902" i="35"/>
  <c r="AG1903" i="35"/>
  <c r="AG1904" i="35"/>
  <c r="AG1905" i="35"/>
  <c r="AG1906" i="35"/>
  <c r="AG1907" i="35"/>
  <c r="AG1908" i="35"/>
  <c r="AG1909" i="35"/>
  <c r="AG1910" i="35"/>
  <c r="AG1911" i="35"/>
  <c r="AG1912" i="35"/>
  <c r="AG1913" i="35"/>
  <c r="AG1914" i="35"/>
  <c r="AG1915" i="35"/>
  <c r="AG1916" i="35"/>
  <c r="AG1917" i="35"/>
  <c r="AG1918" i="35"/>
  <c r="AG1919" i="35"/>
  <c r="AG1920" i="35"/>
  <c r="AG1921" i="35"/>
  <c r="AG1922" i="35"/>
  <c r="AG1923" i="35"/>
  <c r="AG1924" i="35"/>
  <c r="AG1925" i="35"/>
  <c r="AG1926" i="35"/>
  <c r="AG1927" i="35"/>
  <c r="AG1928" i="35"/>
  <c r="AG1929" i="35"/>
  <c r="AG1930" i="35"/>
  <c r="AG1931" i="35"/>
  <c r="AG1932" i="35"/>
  <c r="AG1933" i="35"/>
  <c r="AG1934" i="35"/>
  <c r="AG1935" i="35"/>
  <c r="AG1936" i="35"/>
  <c r="AG1937" i="35"/>
  <c r="AG1938" i="35"/>
  <c r="AG1939" i="35"/>
  <c r="AG1940" i="35"/>
  <c r="AG1941" i="35"/>
  <c r="AG1942" i="35"/>
  <c r="AG1943" i="35"/>
  <c r="AG1944" i="35"/>
  <c r="AG1945" i="35"/>
  <c r="AG1946" i="35"/>
  <c r="AG1947" i="35"/>
  <c r="AG1948" i="35"/>
  <c r="AG1949" i="35"/>
  <c r="AG1950" i="35"/>
  <c r="AG1951" i="35"/>
  <c r="AG1952" i="35"/>
  <c r="AG1953" i="35"/>
  <c r="AG1954" i="35"/>
  <c r="AG1955" i="35"/>
  <c r="AG1956" i="35"/>
  <c r="AG1957" i="35"/>
  <c r="AG1958" i="35"/>
  <c r="AG1959" i="35"/>
  <c r="AG1960" i="35"/>
  <c r="AG1961" i="35"/>
  <c r="AG1962" i="35"/>
  <c r="AG1963" i="35"/>
  <c r="AG1964" i="35"/>
  <c r="AG1965" i="35"/>
  <c r="AG1966" i="35"/>
  <c r="AG1967" i="35"/>
  <c r="AG1968" i="35"/>
  <c r="AG1969" i="35"/>
  <c r="AG1970" i="35"/>
  <c r="AG1971" i="35"/>
  <c r="AG1972" i="35"/>
  <c r="AG1973" i="35"/>
  <c r="AG1974" i="35"/>
  <c r="AG1975" i="35"/>
  <c r="AG1976" i="35"/>
  <c r="AG1977" i="35"/>
  <c r="AG1978" i="35"/>
  <c r="AG1979" i="35"/>
  <c r="AG1980" i="35"/>
  <c r="AG1981" i="35"/>
  <c r="AG1982" i="35"/>
  <c r="AG1983" i="35"/>
  <c r="AG1984" i="35"/>
  <c r="AG1985" i="35"/>
  <c r="AG1986" i="35"/>
  <c r="AG1987" i="35"/>
  <c r="AG1988" i="35"/>
  <c r="AG1989" i="35"/>
  <c r="AG1990" i="35"/>
  <c r="AG1991" i="35"/>
  <c r="AG1992" i="35"/>
  <c r="AG1993" i="35"/>
  <c r="AG1994" i="35"/>
  <c r="AG1995" i="35"/>
  <c r="AG1996" i="35"/>
  <c r="AG1997" i="35"/>
  <c r="AG1998" i="35"/>
  <c r="AG1999" i="35"/>
  <c r="AG2000" i="35"/>
  <c r="AG2001" i="35"/>
  <c r="AG2002" i="35"/>
  <c r="AG2003" i="35"/>
  <c r="AG2004" i="35"/>
  <c r="AG2005" i="35"/>
  <c r="AG2006" i="35"/>
  <c r="AG2007" i="35"/>
  <c r="AG2008" i="35"/>
  <c r="AG2009" i="35"/>
  <c r="AG2010" i="35"/>
  <c r="AG2011" i="35"/>
  <c r="AG2012" i="35"/>
  <c r="AG2013" i="35"/>
  <c r="AG2014" i="35"/>
  <c r="AG2015" i="35"/>
  <c r="AG2016" i="35"/>
  <c r="AG2017" i="35"/>
  <c r="AG2018" i="35"/>
  <c r="AG2019" i="35"/>
  <c r="AG2020" i="35"/>
  <c r="AG2021" i="35"/>
  <c r="AG2022" i="35"/>
  <c r="AG2023" i="35"/>
  <c r="AG2024" i="35"/>
  <c r="AG2025" i="35"/>
  <c r="AG2026" i="35"/>
  <c r="AG2027" i="35"/>
  <c r="AG2028" i="35"/>
  <c r="AG2029" i="35"/>
  <c r="AG2030" i="35"/>
  <c r="AG2031" i="35"/>
  <c r="AG2032" i="35"/>
  <c r="AG2033" i="35"/>
  <c r="AG2034" i="35"/>
  <c r="AG2035" i="35"/>
  <c r="AG2036" i="35"/>
  <c r="AG2037" i="35"/>
  <c r="AG2038" i="35"/>
  <c r="AG2039" i="35"/>
  <c r="AG2040" i="35"/>
  <c r="AG2041" i="35"/>
  <c r="AG2042" i="35"/>
  <c r="AG2043" i="35"/>
  <c r="AG2044" i="35"/>
  <c r="AG2045" i="35"/>
  <c r="AG2046" i="35"/>
  <c r="AG2047" i="35"/>
  <c r="AG2048" i="35"/>
  <c r="AG2049" i="35"/>
  <c r="AG2050" i="35"/>
  <c r="AG2051" i="35"/>
  <c r="AG2052" i="35"/>
  <c r="AG2053" i="35"/>
  <c r="AG2054" i="35"/>
  <c r="AG2055" i="35"/>
  <c r="AG2056" i="35"/>
  <c r="AG2057" i="35"/>
  <c r="AG2058" i="35"/>
  <c r="AG2059" i="35"/>
  <c r="AG2060" i="35"/>
  <c r="AG2061" i="35"/>
  <c r="AG2062" i="35"/>
  <c r="AG2063" i="35"/>
  <c r="AG2064" i="35"/>
  <c r="AG2065" i="35"/>
  <c r="AG2066" i="35"/>
  <c r="AG2067" i="35"/>
  <c r="AG2068" i="35"/>
  <c r="AG2069" i="35"/>
  <c r="AG2070" i="35"/>
  <c r="AG2071" i="35"/>
  <c r="AG2072" i="35"/>
  <c r="AG2073" i="35"/>
  <c r="AG2074" i="35"/>
  <c r="AG2075" i="35"/>
  <c r="AG2076" i="35"/>
  <c r="AG2077" i="35"/>
  <c r="AG2078" i="35"/>
  <c r="AG2079" i="35"/>
  <c r="AG2080" i="35"/>
  <c r="AG2081" i="35"/>
  <c r="AG2082" i="35"/>
  <c r="AG2083" i="35"/>
  <c r="AG2084" i="35"/>
  <c r="AG2085" i="35"/>
  <c r="AG2086" i="35"/>
  <c r="AG2087" i="35"/>
  <c r="AG2088" i="35"/>
  <c r="AG2089" i="35"/>
  <c r="AG2090" i="35"/>
  <c r="AG2091" i="35"/>
  <c r="AG2092" i="35"/>
  <c r="AG2093" i="35"/>
  <c r="AG2094" i="35"/>
  <c r="AG2095" i="35"/>
  <c r="AG2096" i="35"/>
  <c r="AG2097" i="35"/>
  <c r="AG2098" i="35"/>
  <c r="AG2099" i="35"/>
  <c r="AG2100" i="35"/>
  <c r="AG2101" i="35"/>
  <c r="AG2102" i="35"/>
  <c r="AG2103" i="35"/>
  <c r="AG2104" i="35"/>
  <c r="AG2105" i="35"/>
  <c r="AG2106" i="35"/>
  <c r="AG2107" i="35"/>
  <c r="AG2108" i="35"/>
  <c r="AG2109" i="35"/>
  <c r="AG2110" i="35"/>
  <c r="AG2111" i="35"/>
  <c r="AG2112" i="35"/>
  <c r="AG2113" i="35"/>
  <c r="AG2114" i="35"/>
  <c r="AG2115" i="35"/>
  <c r="AG2116" i="35"/>
  <c r="AG2117" i="35"/>
  <c r="AG2118" i="35"/>
  <c r="AG2119" i="35"/>
  <c r="AG2120" i="35"/>
  <c r="AG2121" i="35"/>
  <c r="AG2122" i="35"/>
  <c r="AG2123" i="35"/>
  <c r="AG2124" i="35"/>
  <c r="AG2125" i="35"/>
  <c r="AG2126" i="35"/>
  <c r="AG2127" i="35"/>
  <c r="AG2128" i="35"/>
  <c r="AG2129" i="35"/>
  <c r="AG2130" i="35"/>
  <c r="AG2131" i="35"/>
  <c r="AG2132" i="35"/>
  <c r="AG2133" i="35"/>
  <c r="AG2134" i="35"/>
  <c r="AG2135" i="35"/>
  <c r="AG2136" i="35"/>
  <c r="AG2137" i="35"/>
  <c r="AG2138" i="35"/>
  <c r="AG2139" i="35"/>
  <c r="AG2140" i="35"/>
  <c r="AG2141" i="35"/>
  <c r="AG2142" i="35"/>
  <c r="AG2143" i="35"/>
  <c r="AG2144" i="35"/>
  <c r="AG2145" i="35"/>
  <c r="AG2146" i="35"/>
  <c r="AG2147" i="35"/>
  <c r="AG2148" i="35"/>
  <c r="AG2149" i="35"/>
  <c r="AG2150" i="35"/>
  <c r="AG2151" i="35"/>
  <c r="AG2152" i="35"/>
  <c r="AG2153" i="35"/>
  <c r="AG2154" i="35"/>
  <c r="AG2155" i="35"/>
  <c r="AG2156" i="35"/>
  <c r="AG2157" i="35"/>
  <c r="AG2158" i="35"/>
  <c r="AG2159" i="35"/>
  <c r="AG2160" i="35"/>
  <c r="AG2161" i="35"/>
  <c r="AG2162" i="35"/>
  <c r="AG2163" i="35"/>
  <c r="AG2164" i="35"/>
  <c r="AG2165" i="35"/>
  <c r="AG2166" i="35"/>
  <c r="AG2167" i="35"/>
  <c r="AG2168" i="35"/>
  <c r="AG2169" i="35"/>
  <c r="AG2170" i="35"/>
  <c r="AG2171" i="35"/>
  <c r="AG2172" i="35"/>
  <c r="AG2173" i="35"/>
  <c r="AG2174" i="35"/>
  <c r="AG2175" i="35"/>
  <c r="AG2176" i="35"/>
  <c r="AG2177" i="35"/>
  <c r="AG2178" i="35"/>
  <c r="AG2179" i="35"/>
  <c r="AG2180" i="35"/>
  <c r="AG2181" i="35"/>
  <c r="AG2182" i="35"/>
  <c r="AG2183" i="35"/>
  <c r="AG2184" i="35"/>
  <c r="AG2185" i="35"/>
  <c r="AG2186" i="35"/>
  <c r="AG2187" i="35"/>
  <c r="AG2188" i="35"/>
  <c r="AG2189" i="35"/>
  <c r="AG2190" i="35"/>
  <c r="AG2191" i="35"/>
  <c r="AG2192" i="35"/>
  <c r="AG2193" i="35"/>
  <c r="AG2194" i="35"/>
  <c r="AG2195" i="35"/>
  <c r="AG2196" i="35"/>
  <c r="AG2197" i="35"/>
  <c r="AG2198" i="35"/>
  <c r="AG2199" i="35"/>
  <c r="AG2200" i="35"/>
  <c r="AG2201" i="35"/>
  <c r="AG2202" i="35"/>
  <c r="AG2203" i="35"/>
  <c r="AG2204" i="35"/>
  <c r="AG2205" i="35"/>
  <c r="AG2206" i="35"/>
  <c r="AG2207" i="35"/>
  <c r="AG2208" i="35"/>
  <c r="AG2209" i="35"/>
  <c r="AG2210" i="35"/>
  <c r="AG2211" i="35"/>
  <c r="AG2212" i="35"/>
  <c r="AG2213" i="35"/>
  <c r="AG2214" i="35"/>
  <c r="AG2215" i="35"/>
  <c r="AG2216" i="35"/>
  <c r="AG2217" i="35"/>
  <c r="AG2218" i="35"/>
  <c r="AG2219" i="35"/>
  <c r="AG2220" i="35"/>
  <c r="AG2221" i="35"/>
  <c r="AG2222" i="35"/>
  <c r="AG2223" i="35"/>
  <c r="AG2224" i="35"/>
  <c r="AG2225" i="35"/>
  <c r="AG2226" i="35"/>
  <c r="AG2227" i="35"/>
  <c r="AG2228" i="35"/>
  <c r="AG2229" i="35"/>
  <c r="AG2230" i="35"/>
  <c r="AG2231" i="35"/>
  <c r="AG2232" i="35"/>
  <c r="AG2233" i="35"/>
  <c r="AG2234" i="35"/>
  <c r="AG2235" i="35"/>
  <c r="AG2236" i="35"/>
  <c r="AG2237" i="35"/>
  <c r="AG2238" i="35"/>
  <c r="AG2239" i="35"/>
  <c r="AG2240" i="35"/>
  <c r="AG2241" i="35"/>
  <c r="AG2242" i="35"/>
  <c r="AG2243" i="35"/>
  <c r="AG2244" i="35"/>
  <c r="AG2245" i="35"/>
  <c r="AG2246" i="35"/>
  <c r="AG2247" i="35"/>
  <c r="AG2248" i="35"/>
  <c r="AG2249" i="35"/>
  <c r="AG2250" i="35"/>
  <c r="AG2251" i="35"/>
  <c r="AG2252" i="35"/>
  <c r="AG2253" i="35"/>
  <c r="AG2254" i="35"/>
  <c r="AG2255" i="35"/>
  <c r="AG2256" i="35"/>
  <c r="AG2257" i="35"/>
  <c r="AG2258" i="35"/>
  <c r="AG2259" i="35"/>
  <c r="AG2260" i="35"/>
  <c r="AG2261" i="35"/>
  <c r="AG2262" i="35"/>
  <c r="AG2263" i="35"/>
  <c r="AG2264" i="35"/>
  <c r="AG2265" i="35"/>
  <c r="AG2266" i="35"/>
  <c r="AG2267" i="35"/>
  <c r="AG2268" i="35"/>
  <c r="AG2269" i="35"/>
  <c r="AG2270" i="35"/>
  <c r="AG2271" i="35"/>
  <c r="AG2272" i="35"/>
  <c r="AG2273" i="35"/>
  <c r="AG2274" i="35"/>
  <c r="AG2275" i="35"/>
  <c r="AG2276" i="35"/>
  <c r="AG2277" i="35"/>
  <c r="AG2278" i="35"/>
  <c r="AG2279" i="35"/>
  <c r="AG2280" i="35"/>
  <c r="AG2281" i="35"/>
  <c r="AG2282" i="35"/>
  <c r="AG2283" i="35"/>
  <c r="AG2284" i="35"/>
  <c r="AG2285" i="35"/>
  <c r="AG2286" i="35"/>
  <c r="AG2287" i="35"/>
  <c r="AG2288" i="35"/>
  <c r="AG2289" i="35"/>
  <c r="AG2290" i="35"/>
  <c r="AG2291" i="35"/>
  <c r="AG2292" i="35"/>
  <c r="AG2293" i="35"/>
  <c r="AG2294" i="35"/>
  <c r="AG2295" i="35"/>
  <c r="AG2296" i="35"/>
  <c r="AG2297" i="35"/>
  <c r="AG2298" i="35"/>
  <c r="AG2299" i="35"/>
  <c r="AG2300" i="35"/>
  <c r="AG2301" i="35"/>
  <c r="AG2302" i="35"/>
  <c r="AG2303" i="35"/>
  <c r="AG2304" i="35"/>
  <c r="AG2305" i="35"/>
  <c r="AG2306" i="35"/>
  <c r="AG2307" i="35"/>
  <c r="AG2308" i="35"/>
  <c r="AG2309" i="35"/>
  <c r="AG2310" i="35"/>
  <c r="AG2311" i="35"/>
  <c r="AG2312" i="35"/>
  <c r="AG2313" i="35"/>
  <c r="AG2314" i="35"/>
  <c r="AG2315" i="35"/>
  <c r="AG2316" i="35"/>
  <c r="AG2317" i="35"/>
  <c r="AG2318" i="35"/>
  <c r="AG2319" i="35"/>
  <c r="AG2320" i="35"/>
  <c r="AG2321" i="35"/>
  <c r="AG2322" i="35"/>
  <c r="AG2323" i="35"/>
  <c r="AG2324" i="35"/>
  <c r="AG2325" i="35"/>
  <c r="AG2326" i="35"/>
  <c r="AG2327" i="35"/>
  <c r="AG2328" i="35"/>
  <c r="AG2329" i="35"/>
  <c r="AG2330" i="35"/>
  <c r="AG2331" i="35"/>
  <c r="AG2332" i="35"/>
  <c r="AG2333" i="35"/>
  <c r="AG2334" i="35"/>
  <c r="AG2335" i="35"/>
  <c r="AG2336" i="35"/>
  <c r="AG2337" i="35"/>
  <c r="AG2338" i="35"/>
  <c r="AG2339" i="35"/>
  <c r="AG2340" i="35"/>
  <c r="AG2341" i="35"/>
  <c r="AG2342" i="35"/>
  <c r="AG2343" i="35"/>
  <c r="AG2344" i="35"/>
  <c r="AG2345" i="35"/>
  <c r="AG2346" i="35"/>
  <c r="AG2347" i="35"/>
  <c r="AG2348" i="35"/>
  <c r="AG2349" i="35"/>
  <c r="AG2350" i="35"/>
  <c r="AG2351" i="35"/>
  <c r="AG2352" i="35"/>
  <c r="AG2353" i="35"/>
  <c r="AG2354" i="35"/>
  <c r="AG2355" i="35"/>
  <c r="AG2356" i="35"/>
  <c r="AG2357" i="35"/>
  <c r="AG2358" i="35"/>
  <c r="AG2359" i="35"/>
  <c r="AG2360" i="35"/>
  <c r="AG2361" i="35"/>
  <c r="AG2362" i="35"/>
  <c r="AG2363" i="35"/>
  <c r="AG2364" i="35"/>
  <c r="AG2365" i="35"/>
  <c r="AG2366" i="35"/>
  <c r="AG2367" i="35"/>
  <c r="AG2368" i="35"/>
  <c r="AG2369" i="35"/>
  <c r="AG2370" i="35"/>
  <c r="AG2371" i="35"/>
  <c r="AG2372" i="35"/>
  <c r="AG2373" i="35"/>
  <c r="AG2374" i="35"/>
  <c r="AG2375" i="35"/>
  <c r="AG2376" i="35"/>
  <c r="AG2377" i="35"/>
  <c r="AG2378" i="35"/>
  <c r="AG2379" i="35"/>
  <c r="AG2380" i="35"/>
  <c r="AG2381" i="35"/>
  <c r="AG2382" i="35"/>
  <c r="AG2383" i="35"/>
  <c r="AG2384" i="35"/>
  <c r="AG2385" i="35"/>
  <c r="AG2386" i="35"/>
  <c r="AG2387" i="35"/>
  <c r="AG2388" i="35"/>
  <c r="AG2389" i="35"/>
  <c r="AG2390" i="35"/>
  <c r="AG2391" i="35"/>
  <c r="AG2392" i="35"/>
  <c r="AG2393" i="35"/>
  <c r="AG2394" i="35"/>
  <c r="AG2395" i="35"/>
  <c r="AG2396" i="35"/>
  <c r="AG2397" i="35"/>
  <c r="AG2398" i="35"/>
  <c r="AG2399" i="35"/>
  <c r="AG2400" i="35"/>
  <c r="AG2401" i="35"/>
  <c r="AG2402" i="35"/>
  <c r="AG2403" i="35"/>
  <c r="AG2404" i="35"/>
  <c r="AG2405" i="35"/>
  <c r="AG2406" i="35"/>
  <c r="AG2407" i="35"/>
  <c r="AG2408" i="35"/>
  <c r="AG2409" i="35"/>
  <c r="AG2410" i="35"/>
  <c r="AG2411" i="35"/>
  <c r="AG2412" i="35"/>
  <c r="AG2413" i="35"/>
  <c r="AG2414" i="35"/>
  <c r="AG2415" i="35"/>
  <c r="AG2416" i="35"/>
  <c r="AG2417" i="35"/>
  <c r="AG2418" i="35"/>
  <c r="AG2419" i="35"/>
  <c r="AG2420" i="35"/>
  <c r="AG2421" i="35"/>
  <c r="AG2422" i="35"/>
  <c r="AG2423" i="35"/>
  <c r="AG2424" i="35"/>
  <c r="AG2425" i="35"/>
  <c r="AG2426" i="35"/>
  <c r="AG2427" i="35"/>
  <c r="AG2428" i="35"/>
  <c r="AG2429" i="35"/>
  <c r="AG2430" i="35"/>
  <c r="AG2431" i="35"/>
  <c r="AG2432" i="35"/>
  <c r="AG2433" i="35"/>
  <c r="AG2434" i="35"/>
  <c r="AG2435" i="35"/>
  <c r="AG2436" i="35"/>
  <c r="AG2437" i="35"/>
  <c r="AG2438" i="35"/>
  <c r="AG2439" i="35"/>
  <c r="AG2440" i="35"/>
  <c r="AG2441" i="35"/>
  <c r="AG2442" i="35"/>
  <c r="AG2443" i="35"/>
  <c r="AG2444" i="35"/>
  <c r="AG2445" i="35"/>
  <c r="AG2446" i="35"/>
  <c r="AG2447" i="35"/>
  <c r="AG2448" i="35"/>
  <c r="AG2449" i="35"/>
  <c r="AG2450" i="35"/>
  <c r="AG2451" i="35"/>
  <c r="AG2452" i="35"/>
  <c r="AG2453" i="35"/>
  <c r="AG2454" i="35"/>
  <c r="AG2455" i="35"/>
  <c r="AG2456" i="35"/>
  <c r="AG2457" i="35"/>
  <c r="AG2458" i="35"/>
  <c r="AG2459" i="35"/>
  <c r="AG2460" i="35"/>
  <c r="AG2461" i="35"/>
  <c r="AG2462" i="35"/>
  <c r="AG2463" i="35"/>
  <c r="AG2464" i="35"/>
  <c r="AG2465" i="35"/>
  <c r="AG2466" i="35"/>
  <c r="AG2467" i="35"/>
  <c r="AG2468" i="35"/>
  <c r="AG2469" i="35"/>
  <c r="AG2470" i="35"/>
  <c r="AG2471" i="35"/>
  <c r="AG2472" i="35"/>
  <c r="AG2473" i="35"/>
  <c r="AG2474" i="35"/>
  <c r="AG2475" i="35"/>
  <c r="AG2476" i="35"/>
  <c r="AG2477" i="35"/>
  <c r="AG2478" i="35"/>
  <c r="AG2479" i="35"/>
  <c r="AG2480" i="35"/>
  <c r="AG2481" i="35"/>
  <c r="AG2482" i="35"/>
  <c r="AG2483" i="35"/>
  <c r="AG2484" i="35"/>
  <c r="AG2485" i="35"/>
  <c r="AG2486" i="35"/>
  <c r="AG2487" i="35"/>
  <c r="AG2488" i="35"/>
  <c r="AG2489" i="35"/>
  <c r="AG2490" i="35"/>
  <c r="AG2491" i="35"/>
  <c r="AG2492" i="35"/>
  <c r="AG2493" i="35"/>
  <c r="AG2494" i="35"/>
  <c r="AG2495" i="35"/>
  <c r="AG2496" i="35"/>
  <c r="AG2497" i="35"/>
  <c r="AG2498" i="35"/>
  <c r="AG2499" i="35"/>
  <c r="AG2500" i="35"/>
  <c r="AG2501" i="35"/>
  <c r="AG2502" i="35"/>
  <c r="AG2503" i="35"/>
  <c r="AG2504" i="35"/>
  <c r="AG2505" i="35"/>
  <c r="AG2506" i="35"/>
  <c r="AG2507" i="35"/>
  <c r="AG2508" i="35"/>
  <c r="AG2509" i="35"/>
  <c r="AG2510" i="35"/>
  <c r="AG2511" i="35"/>
  <c r="AG2512" i="35"/>
  <c r="AG2513" i="35"/>
  <c r="AG2514" i="35"/>
  <c r="AG2515" i="35"/>
  <c r="AG2516" i="35"/>
  <c r="AG2517" i="35"/>
  <c r="AG2518" i="35"/>
  <c r="AG2519" i="35"/>
  <c r="AG2520" i="35"/>
  <c r="AG2521" i="35"/>
  <c r="AG2522" i="35"/>
  <c r="AG2523" i="35"/>
  <c r="AG2524" i="35"/>
  <c r="AG2525" i="35"/>
  <c r="AG2526" i="35"/>
  <c r="AG2527" i="35"/>
  <c r="AG2528" i="35"/>
  <c r="AG2529" i="35"/>
  <c r="AG2530" i="35"/>
  <c r="AG2531" i="35"/>
  <c r="AG2532" i="35"/>
  <c r="AG2533" i="35"/>
  <c r="AG2534" i="35"/>
  <c r="AG2535" i="35"/>
  <c r="AG2536" i="35"/>
  <c r="AG2537" i="35"/>
  <c r="AG2538" i="35"/>
  <c r="AG2539" i="35"/>
  <c r="AG2540" i="35"/>
  <c r="AG2541" i="35"/>
  <c r="AG2542" i="35"/>
  <c r="AG2543" i="35"/>
  <c r="AG2544" i="35"/>
  <c r="AG2545" i="35"/>
  <c r="AG2546" i="35"/>
  <c r="AG2547" i="35"/>
  <c r="AG2548" i="35"/>
  <c r="AG2549" i="35"/>
  <c r="AG2550" i="35"/>
  <c r="AG2551" i="35"/>
  <c r="AG2552" i="35"/>
  <c r="AG2553" i="35"/>
  <c r="AG2554" i="35"/>
  <c r="AG2555" i="35"/>
  <c r="AG2556" i="35"/>
  <c r="AG2557" i="35"/>
  <c r="AG2558" i="35"/>
  <c r="AG2559" i="35"/>
  <c r="AG2560" i="35"/>
  <c r="AG2561" i="35"/>
  <c r="AG2562" i="35"/>
  <c r="AG2563" i="35"/>
  <c r="AG2564" i="35"/>
  <c r="AG2565" i="35"/>
  <c r="AG2566" i="35"/>
  <c r="AG2567" i="35"/>
  <c r="AG2568" i="35"/>
  <c r="AG2569" i="35"/>
  <c r="AG2570" i="35"/>
  <c r="AG2571" i="35"/>
  <c r="AG2572" i="35"/>
  <c r="AG2573" i="35"/>
  <c r="Q18" i="27" a="1"/>
  <c r="Q18" i="27" l="1"/>
  <c r="W14" i="27"/>
  <c r="Y15" i="35"/>
  <c r="Y16" i="35"/>
  <c r="Y17" i="35"/>
  <c r="Y18" i="35"/>
  <c r="Y19" i="35"/>
  <c r="Y20" i="35"/>
  <c r="Y21" i="35"/>
  <c r="Y22" i="35"/>
  <c r="Y23" i="35"/>
  <c r="Y24" i="35"/>
  <c r="Y25" i="35"/>
  <c r="Y26" i="35"/>
  <c r="Y27" i="35"/>
  <c r="Y28" i="35"/>
  <c r="Y29" i="35"/>
  <c r="Y30" i="35"/>
  <c r="Y31" i="35"/>
  <c r="Y32" i="35"/>
  <c r="Y33" i="35"/>
  <c r="Y34" i="35"/>
  <c r="Y35" i="35"/>
  <c r="Y36" i="35"/>
  <c r="Y37" i="35"/>
  <c r="Y38" i="35"/>
  <c r="Y39" i="35"/>
  <c r="Y40" i="35"/>
  <c r="Y41" i="35"/>
  <c r="Y42" i="35"/>
  <c r="Y43" i="35"/>
  <c r="Y44" i="35"/>
  <c r="Y45" i="35"/>
  <c r="Y46" i="35"/>
  <c r="Y47" i="35"/>
  <c r="Y48" i="35"/>
  <c r="Y49" i="35"/>
  <c r="Y50" i="35"/>
  <c r="Y51" i="35"/>
  <c r="Y52" i="35"/>
  <c r="Y53" i="35"/>
  <c r="Y54" i="35"/>
  <c r="Y55" i="35"/>
  <c r="Y56" i="35"/>
  <c r="Y57" i="35"/>
  <c r="Y58" i="35"/>
  <c r="Y59" i="35"/>
  <c r="Y60" i="35"/>
  <c r="Y61" i="35"/>
  <c r="Y62" i="35"/>
  <c r="Y63" i="35"/>
  <c r="Y64" i="35"/>
  <c r="Y65" i="35"/>
  <c r="Y66" i="35"/>
  <c r="Y67" i="35"/>
  <c r="Y68" i="35"/>
  <c r="Y69" i="35"/>
  <c r="Y70" i="35"/>
  <c r="Y71" i="35"/>
  <c r="Y72" i="35"/>
  <c r="Y73" i="35"/>
  <c r="Y74" i="35"/>
  <c r="Y75" i="35"/>
  <c r="Y76" i="35"/>
  <c r="Y77" i="35"/>
  <c r="Y78" i="35"/>
  <c r="Y79" i="35"/>
  <c r="Y80" i="35"/>
  <c r="Y81" i="35"/>
  <c r="Y82" i="35"/>
  <c r="Y83" i="35"/>
  <c r="Y84" i="35"/>
  <c r="Y85" i="35"/>
  <c r="Y86" i="35"/>
  <c r="Y87" i="35"/>
  <c r="Y88" i="35"/>
  <c r="Y89" i="35"/>
  <c r="Y90" i="35"/>
  <c r="Y91" i="35"/>
  <c r="Y92" i="35"/>
  <c r="Y93" i="35"/>
  <c r="Y94" i="35"/>
  <c r="Y95" i="35"/>
  <c r="Y96" i="35"/>
  <c r="Y97" i="35"/>
  <c r="Y98" i="35"/>
  <c r="Y99" i="35"/>
  <c r="Y100" i="35"/>
  <c r="Y101" i="35"/>
  <c r="Y102" i="35"/>
  <c r="Y103" i="35"/>
  <c r="Y104" i="35"/>
  <c r="Y105" i="35"/>
  <c r="Y106" i="35"/>
  <c r="Y107" i="35"/>
  <c r="Y108" i="35"/>
  <c r="Y109" i="35"/>
  <c r="Y110" i="35"/>
  <c r="Y111" i="35"/>
  <c r="Y112" i="35"/>
  <c r="Y113" i="35"/>
  <c r="Y114" i="35"/>
  <c r="Y115" i="35"/>
  <c r="Y116" i="35"/>
  <c r="Y117" i="35"/>
  <c r="Y118" i="35"/>
  <c r="Y119" i="35"/>
  <c r="Y120" i="35"/>
  <c r="Y121" i="35"/>
  <c r="Y122" i="35"/>
  <c r="Y123" i="35"/>
  <c r="Y124" i="35"/>
  <c r="Y125" i="35"/>
  <c r="Y126" i="35"/>
  <c r="Y127" i="35"/>
  <c r="Y128" i="35"/>
  <c r="Y129" i="35"/>
  <c r="Y130" i="35"/>
  <c r="Y131" i="35"/>
  <c r="Y132" i="35"/>
  <c r="Y133" i="35"/>
  <c r="Y134" i="35"/>
  <c r="Y135" i="35"/>
  <c r="Y136" i="35"/>
  <c r="Y137" i="35"/>
  <c r="Y138" i="35"/>
  <c r="Y139" i="35"/>
  <c r="Y140" i="35"/>
  <c r="Y141" i="35"/>
  <c r="Y142" i="35"/>
  <c r="Y143" i="35"/>
  <c r="Y144" i="35"/>
  <c r="Y145" i="35"/>
  <c r="Y146" i="35"/>
  <c r="Y147" i="35"/>
  <c r="Y148" i="35"/>
  <c r="Y149" i="35"/>
  <c r="Y150" i="35"/>
  <c r="Y151" i="35"/>
  <c r="Y152" i="35"/>
  <c r="Y153" i="35"/>
  <c r="Y154" i="35"/>
  <c r="Y155" i="35"/>
  <c r="Y156" i="35"/>
  <c r="Y157" i="35"/>
  <c r="Y158" i="35"/>
  <c r="Y159" i="35"/>
  <c r="Y160" i="35"/>
  <c r="Y161" i="35"/>
  <c r="Y162" i="35"/>
  <c r="Y163" i="35"/>
  <c r="Y164" i="35"/>
  <c r="Y165" i="35"/>
  <c r="Y166" i="35"/>
  <c r="Y167" i="35"/>
  <c r="Y168" i="35"/>
  <c r="Y169" i="35"/>
  <c r="Y170" i="35"/>
  <c r="Y171" i="35"/>
  <c r="Y172" i="35"/>
  <c r="Y173" i="35"/>
  <c r="Y174" i="35"/>
  <c r="Y175" i="35"/>
  <c r="Y176" i="35"/>
  <c r="Y177" i="35"/>
  <c r="Y178" i="35"/>
  <c r="Y179" i="35"/>
  <c r="Y180" i="35"/>
  <c r="Y181" i="35"/>
  <c r="Y182" i="35"/>
  <c r="Y183" i="35"/>
  <c r="Y184" i="35"/>
  <c r="Y185" i="35"/>
  <c r="Y186" i="35"/>
  <c r="Y187" i="35"/>
  <c r="Y188" i="35"/>
  <c r="Y189" i="35"/>
  <c r="Y190" i="35"/>
  <c r="Y191" i="35"/>
  <c r="Y192" i="35"/>
  <c r="Y193" i="35"/>
  <c r="Y194" i="35"/>
  <c r="Y195" i="35"/>
  <c r="Y196" i="35"/>
  <c r="Y197" i="35"/>
  <c r="Y198" i="35"/>
  <c r="Y199" i="35"/>
  <c r="Y200" i="35"/>
  <c r="Y201" i="35"/>
  <c r="Y202" i="35"/>
  <c r="Y203" i="35"/>
  <c r="Y204" i="35"/>
  <c r="Y205" i="35"/>
  <c r="Y206" i="35"/>
  <c r="Y207" i="35"/>
  <c r="Y208" i="35"/>
  <c r="Y209" i="35"/>
  <c r="Y210" i="35"/>
  <c r="Y211" i="35"/>
  <c r="Y212" i="35"/>
  <c r="Y213" i="35"/>
  <c r="Y214" i="35"/>
  <c r="Y215" i="35"/>
  <c r="Y216" i="35"/>
  <c r="Y217" i="35"/>
  <c r="Y218" i="35"/>
  <c r="Y219" i="35"/>
  <c r="Y220" i="35"/>
  <c r="Y221" i="35"/>
  <c r="Y222" i="35"/>
  <c r="Y223" i="35"/>
  <c r="Y224" i="35"/>
  <c r="Y225" i="35"/>
  <c r="Y226" i="35"/>
  <c r="Y227" i="35"/>
  <c r="Y228" i="35"/>
  <c r="Y229" i="35"/>
  <c r="Y230" i="35"/>
  <c r="Y231" i="35"/>
  <c r="Y232" i="35"/>
  <c r="Y233" i="35"/>
  <c r="Y234" i="35"/>
  <c r="Y235" i="35"/>
  <c r="Y236" i="35"/>
  <c r="Y237" i="35"/>
  <c r="Y238" i="35"/>
  <c r="Y239" i="35"/>
  <c r="Y240" i="35"/>
  <c r="Y241" i="35"/>
  <c r="Y242" i="35"/>
  <c r="Y243" i="35"/>
  <c r="Y244" i="35"/>
  <c r="Y245" i="35"/>
  <c r="Y246" i="35"/>
  <c r="Y247" i="35"/>
  <c r="Y248" i="35"/>
  <c r="Y249" i="35"/>
  <c r="Y250" i="35"/>
  <c r="Y251" i="35"/>
  <c r="Y252" i="35"/>
  <c r="Y253" i="35"/>
  <c r="Y254" i="35"/>
  <c r="Y255" i="35"/>
  <c r="Y256" i="35"/>
  <c r="Y257" i="35"/>
  <c r="Y258" i="35"/>
  <c r="Y259" i="35"/>
  <c r="Y260" i="35"/>
  <c r="Y261" i="35"/>
  <c r="Y262" i="35"/>
  <c r="Y263" i="35"/>
  <c r="Y264" i="35"/>
  <c r="Y265" i="35"/>
  <c r="Y266" i="35"/>
  <c r="Y267" i="35"/>
  <c r="Y268" i="35"/>
  <c r="Y269" i="35"/>
  <c r="Y270" i="35"/>
  <c r="Y271" i="35"/>
  <c r="Y272" i="35"/>
  <c r="Y273" i="35"/>
  <c r="Y274" i="35"/>
  <c r="Y275" i="35"/>
  <c r="Y276" i="35"/>
  <c r="Y277" i="35"/>
  <c r="Y278" i="35"/>
  <c r="Y279" i="35"/>
  <c r="Y280" i="35"/>
  <c r="Y281" i="35"/>
  <c r="Y282" i="35"/>
  <c r="Y283" i="35"/>
  <c r="Y284" i="35"/>
  <c r="Y285" i="35"/>
  <c r="Y286" i="35"/>
  <c r="Y287" i="35"/>
  <c r="Y288" i="35"/>
  <c r="Y289" i="35"/>
  <c r="Y290" i="35"/>
  <c r="Y291" i="35"/>
  <c r="Y292" i="35"/>
  <c r="Y293" i="35"/>
  <c r="Y294" i="35"/>
  <c r="Y295" i="35"/>
  <c r="Y296" i="35"/>
  <c r="Y297" i="35"/>
  <c r="Y298" i="35"/>
  <c r="Y299" i="35"/>
  <c r="Y300" i="35"/>
  <c r="Y301" i="35"/>
  <c r="Y302" i="35"/>
  <c r="Y303" i="35"/>
  <c r="Y304" i="35"/>
  <c r="Y305" i="35"/>
  <c r="Y306" i="35"/>
  <c r="Y307" i="35"/>
  <c r="Y308" i="35"/>
  <c r="Y309" i="35"/>
  <c r="Y310" i="35"/>
  <c r="Y311" i="35"/>
  <c r="Y312" i="35"/>
  <c r="Y313" i="35"/>
  <c r="Y314" i="35"/>
  <c r="Y315" i="35"/>
  <c r="Y316" i="35"/>
  <c r="Y317" i="35"/>
  <c r="Y318" i="35"/>
  <c r="Y319" i="35"/>
  <c r="Y320" i="35"/>
  <c r="Y321" i="35"/>
  <c r="Y322" i="35"/>
  <c r="Y323" i="35"/>
  <c r="Y324" i="35"/>
  <c r="Y325" i="35"/>
  <c r="Y326" i="35"/>
  <c r="Y327" i="35"/>
  <c r="Y328" i="35"/>
  <c r="Y329" i="35"/>
  <c r="Y330" i="35"/>
  <c r="Y331" i="35"/>
  <c r="Y332" i="35"/>
  <c r="Y333" i="35"/>
  <c r="Y334" i="35"/>
  <c r="Y335" i="35"/>
  <c r="Y336" i="35"/>
  <c r="Y337" i="35"/>
  <c r="Y338" i="35"/>
  <c r="Y339" i="35"/>
  <c r="Y340" i="35"/>
  <c r="Y341" i="35"/>
  <c r="Y342" i="35"/>
  <c r="Y343" i="35"/>
  <c r="Y344" i="35"/>
  <c r="Y345" i="35"/>
  <c r="Y346" i="35"/>
  <c r="Y347" i="35"/>
  <c r="Y348" i="35"/>
  <c r="Y349" i="35"/>
  <c r="Y350" i="35"/>
  <c r="Y351" i="35"/>
  <c r="Y352" i="35"/>
  <c r="Y353" i="35"/>
  <c r="Y354" i="35"/>
  <c r="Y355" i="35"/>
  <c r="Y356" i="35"/>
  <c r="Y357" i="35"/>
  <c r="Y358" i="35"/>
  <c r="Y359" i="35"/>
  <c r="Y360" i="35"/>
  <c r="Y361" i="35"/>
  <c r="Y362" i="35"/>
  <c r="Y363" i="35"/>
  <c r="Y364" i="35"/>
  <c r="Y365" i="35"/>
  <c r="Y366" i="35"/>
  <c r="Y367" i="35"/>
  <c r="Y368" i="35"/>
  <c r="Y369" i="35"/>
  <c r="Y370" i="35"/>
  <c r="Y371" i="35"/>
  <c r="Y372" i="35"/>
  <c r="Y373" i="35"/>
  <c r="Y374" i="35"/>
  <c r="Y375" i="35"/>
  <c r="Y376" i="35"/>
  <c r="Y377" i="35"/>
  <c r="Y378" i="35"/>
  <c r="Y379" i="35"/>
  <c r="Y380" i="35"/>
  <c r="Y381" i="35"/>
  <c r="Y382" i="35"/>
  <c r="Y383" i="35"/>
  <c r="Y384" i="35"/>
  <c r="Y385" i="35"/>
  <c r="Y386" i="35"/>
  <c r="Y387" i="35"/>
  <c r="Y388" i="35"/>
  <c r="Y389" i="35"/>
  <c r="Y390" i="35"/>
  <c r="Y391" i="35"/>
  <c r="Y392" i="35"/>
  <c r="Y393" i="35"/>
  <c r="Y394" i="35"/>
  <c r="Y395" i="35"/>
  <c r="Y396" i="35"/>
  <c r="Y397" i="35"/>
  <c r="Y398" i="35"/>
  <c r="Y399" i="35"/>
  <c r="Y400" i="35"/>
  <c r="Y401" i="35"/>
  <c r="Y402" i="35"/>
  <c r="Y403" i="35"/>
  <c r="Y404" i="35"/>
  <c r="Y405" i="35"/>
  <c r="Y406" i="35"/>
  <c r="Y407" i="35"/>
  <c r="Y408" i="35"/>
  <c r="Y409" i="35"/>
  <c r="Y410" i="35"/>
  <c r="Y411" i="35"/>
  <c r="Y412" i="35"/>
  <c r="Y413" i="35"/>
  <c r="Y414" i="35"/>
  <c r="Y415" i="35"/>
  <c r="Y416" i="35"/>
  <c r="Y417" i="35"/>
  <c r="Y418" i="35"/>
  <c r="Y419" i="35"/>
  <c r="Y420" i="35"/>
  <c r="Y421" i="35"/>
  <c r="Y422" i="35"/>
  <c r="Y423" i="35"/>
  <c r="Y424" i="35"/>
  <c r="Y425" i="35"/>
  <c r="Y426" i="35"/>
  <c r="Y427" i="35"/>
  <c r="Y428" i="35"/>
  <c r="Y429" i="35"/>
  <c r="Y430" i="35"/>
  <c r="Y431" i="35"/>
  <c r="Y432" i="35"/>
  <c r="Y433" i="35"/>
  <c r="Y434" i="35"/>
  <c r="Y435" i="35"/>
  <c r="Y436" i="35"/>
  <c r="Y437" i="35"/>
  <c r="Y438" i="35"/>
  <c r="Y439" i="35"/>
  <c r="Y440" i="35"/>
  <c r="Y441" i="35"/>
  <c r="Y442" i="35"/>
  <c r="Y443" i="35"/>
  <c r="Y444" i="35"/>
  <c r="Y445" i="35"/>
  <c r="Y446" i="35"/>
  <c r="Y447" i="35"/>
  <c r="Y448" i="35"/>
  <c r="Y449" i="35"/>
  <c r="Y450" i="35"/>
  <c r="Y451" i="35"/>
  <c r="Y452" i="35"/>
  <c r="Y453" i="35"/>
  <c r="Y454" i="35"/>
  <c r="Y455" i="35"/>
  <c r="Y456" i="35"/>
  <c r="Y457" i="35"/>
  <c r="Y458" i="35"/>
  <c r="Y459" i="35"/>
  <c r="Y460" i="35"/>
  <c r="Y461" i="35"/>
  <c r="Y462" i="35"/>
  <c r="Y463" i="35"/>
  <c r="Y464" i="35"/>
  <c r="Y465" i="35"/>
  <c r="Y466" i="35"/>
  <c r="Y467" i="35"/>
  <c r="Y468" i="35"/>
  <c r="Y469" i="35"/>
  <c r="Y470" i="35"/>
  <c r="Y471" i="35"/>
  <c r="Y472" i="35"/>
  <c r="Y473" i="35"/>
  <c r="Y474" i="35"/>
  <c r="Y475" i="35"/>
  <c r="Y476" i="35"/>
  <c r="Y477" i="35"/>
  <c r="Y478" i="35"/>
  <c r="Y479" i="35"/>
  <c r="Y480" i="35"/>
  <c r="Y481" i="35"/>
  <c r="Y482" i="35"/>
  <c r="Y483" i="35"/>
  <c r="Y484" i="35"/>
  <c r="Y485" i="35"/>
  <c r="Y486" i="35"/>
  <c r="Y487" i="35"/>
  <c r="Y488" i="35"/>
  <c r="Y489" i="35"/>
  <c r="Y490" i="35"/>
  <c r="Y491" i="35"/>
  <c r="Y492" i="35"/>
  <c r="Y493" i="35"/>
  <c r="Y494" i="35"/>
  <c r="Y495" i="35"/>
  <c r="Y496" i="35"/>
  <c r="Y497" i="35"/>
  <c r="Y498" i="35"/>
  <c r="Y499" i="35"/>
  <c r="Y500" i="35"/>
  <c r="Y501" i="35"/>
  <c r="Y502" i="35"/>
  <c r="Y503" i="35"/>
  <c r="Y504" i="35"/>
  <c r="Y505" i="35"/>
  <c r="Y506" i="35"/>
  <c r="Y507" i="35"/>
  <c r="Y508" i="35"/>
  <c r="Y509" i="35"/>
  <c r="Y510" i="35"/>
  <c r="Y511" i="35"/>
  <c r="Y512" i="35"/>
  <c r="Y513" i="35"/>
  <c r="Y514" i="35"/>
  <c r="Y515" i="35"/>
  <c r="Y516" i="35"/>
  <c r="Y517" i="35"/>
  <c r="Y518" i="35"/>
  <c r="Y519" i="35"/>
  <c r="Y520" i="35"/>
  <c r="Y521" i="35"/>
  <c r="Y522" i="35"/>
  <c r="Y523" i="35"/>
  <c r="Y524" i="35"/>
  <c r="Y525" i="35"/>
  <c r="Y526" i="35"/>
  <c r="Y527" i="35"/>
  <c r="Y528" i="35"/>
  <c r="Y529" i="35"/>
  <c r="Y530" i="35"/>
  <c r="Y531" i="35"/>
  <c r="Y532" i="35"/>
  <c r="Y533" i="35"/>
  <c r="Y534" i="35"/>
  <c r="Y535" i="35"/>
  <c r="Y536" i="35"/>
  <c r="Y537" i="35"/>
  <c r="Y538" i="35"/>
  <c r="Y539" i="35"/>
  <c r="Y540" i="35"/>
  <c r="Y541" i="35"/>
  <c r="Y542" i="35"/>
  <c r="Y543" i="35"/>
  <c r="Y544" i="35"/>
  <c r="Y545" i="35"/>
  <c r="Y546" i="35"/>
  <c r="Y547" i="35"/>
  <c r="Y548" i="35"/>
  <c r="Y549" i="35"/>
  <c r="Y550" i="35"/>
  <c r="Y551" i="35"/>
  <c r="Y552" i="35"/>
  <c r="Y553" i="35"/>
  <c r="Y554" i="35"/>
  <c r="Y555" i="35"/>
  <c r="Y556" i="35"/>
  <c r="Y557" i="35"/>
  <c r="Y558" i="35"/>
  <c r="Y559" i="35"/>
  <c r="Y560" i="35"/>
  <c r="Y561" i="35"/>
  <c r="Y562" i="35"/>
  <c r="Y563" i="35"/>
  <c r="Y564" i="35"/>
  <c r="Y565" i="35"/>
  <c r="Y566" i="35"/>
  <c r="Y567" i="35"/>
  <c r="Y568" i="35"/>
  <c r="Y569" i="35"/>
  <c r="Y570" i="35"/>
  <c r="Y571" i="35"/>
  <c r="Y572" i="35"/>
  <c r="Y573" i="35"/>
  <c r="Y574" i="35"/>
  <c r="Y575" i="35"/>
  <c r="Y576" i="35"/>
  <c r="Y577" i="35"/>
  <c r="Y578" i="35"/>
  <c r="Y579" i="35"/>
  <c r="Y580" i="35"/>
  <c r="Y581" i="35"/>
  <c r="Y582" i="35"/>
  <c r="Y583" i="35"/>
  <c r="Y584" i="35"/>
  <c r="Y585" i="35"/>
  <c r="Y586" i="35"/>
  <c r="Y587" i="35"/>
  <c r="Y588" i="35"/>
  <c r="Y589" i="35"/>
  <c r="Y590" i="35"/>
  <c r="Y591" i="35"/>
  <c r="Y592" i="35"/>
  <c r="Y593" i="35"/>
  <c r="Y594" i="35"/>
  <c r="Y595" i="35"/>
  <c r="Y596" i="35"/>
  <c r="Y597" i="35"/>
  <c r="Y598" i="35"/>
  <c r="Y599" i="35"/>
  <c r="Y600" i="35"/>
  <c r="Y601" i="35"/>
  <c r="Y602" i="35"/>
  <c r="Y603" i="35"/>
  <c r="Y604" i="35"/>
  <c r="Y605" i="35"/>
  <c r="Y606" i="35"/>
  <c r="Y607" i="35"/>
  <c r="Y608" i="35"/>
  <c r="Y609" i="35"/>
  <c r="Y610" i="35"/>
  <c r="Y611" i="35"/>
  <c r="Y612" i="35"/>
  <c r="Y613" i="35"/>
  <c r="Y614" i="35"/>
  <c r="Y615" i="35"/>
  <c r="Y616" i="35"/>
  <c r="Y617" i="35"/>
  <c r="Y618" i="35"/>
  <c r="Y619" i="35"/>
  <c r="Y620" i="35"/>
  <c r="Y621" i="35"/>
  <c r="Y622" i="35"/>
  <c r="Y623" i="35"/>
  <c r="Y624" i="35"/>
  <c r="Y625" i="35"/>
  <c r="Y626" i="35"/>
  <c r="Y627" i="35"/>
  <c r="Y628" i="35"/>
  <c r="Y629" i="35"/>
  <c r="Y630" i="35"/>
  <c r="Y631" i="35"/>
  <c r="Y632" i="35"/>
  <c r="Y633" i="35"/>
  <c r="Y634" i="35"/>
  <c r="Y635" i="35"/>
  <c r="Y636" i="35"/>
  <c r="Y637" i="35"/>
  <c r="Y638" i="35"/>
  <c r="Y639" i="35"/>
  <c r="Y640" i="35"/>
  <c r="Y641" i="35"/>
  <c r="Y642" i="35"/>
  <c r="Y643" i="35"/>
  <c r="Y644" i="35"/>
  <c r="Y645" i="35"/>
  <c r="Y646" i="35"/>
  <c r="Y647" i="35"/>
  <c r="Y648" i="35"/>
  <c r="Y649" i="35"/>
  <c r="Y650" i="35"/>
  <c r="Y651" i="35"/>
  <c r="Y652" i="35"/>
  <c r="Y653" i="35"/>
  <c r="Y654" i="35"/>
  <c r="Y655" i="35"/>
  <c r="Y656" i="35"/>
  <c r="Y657" i="35"/>
  <c r="Y658" i="35"/>
  <c r="Y659" i="35"/>
  <c r="Y660" i="35"/>
  <c r="Y661" i="35"/>
  <c r="Y662" i="35"/>
  <c r="Y663" i="35"/>
  <c r="Y664" i="35"/>
  <c r="Y665" i="35"/>
  <c r="Y666" i="35"/>
  <c r="Y667" i="35"/>
  <c r="Y668" i="35"/>
  <c r="Y669" i="35"/>
  <c r="Y670" i="35"/>
  <c r="Y671" i="35"/>
  <c r="Y672" i="35"/>
  <c r="Y673" i="35"/>
  <c r="Y674" i="35"/>
  <c r="Y675" i="35"/>
  <c r="Y676" i="35"/>
  <c r="Y677" i="35"/>
  <c r="Y678" i="35"/>
  <c r="Y679" i="35"/>
  <c r="Y680" i="35"/>
  <c r="Y681" i="35"/>
  <c r="Y682" i="35"/>
  <c r="Y683" i="35"/>
  <c r="Y684" i="35"/>
  <c r="Y685" i="35"/>
  <c r="Y686" i="35"/>
  <c r="Y687" i="35"/>
  <c r="Y688" i="35"/>
  <c r="Y689" i="35"/>
  <c r="Y690" i="35"/>
  <c r="Y691" i="35"/>
  <c r="Y692" i="35"/>
  <c r="Y693" i="35"/>
  <c r="Y694" i="35"/>
  <c r="Y695" i="35"/>
  <c r="Y696" i="35"/>
  <c r="Y697" i="35"/>
  <c r="Y698" i="35"/>
  <c r="Y699" i="35"/>
  <c r="Y700" i="35"/>
  <c r="Y701" i="35"/>
  <c r="Y702" i="35"/>
  <c r="Y703" i="35"/>
  <c r="Y704" i="35"/>
  <c r="Y705" i="35"/>
  <c r="Y706" i="35"/>
  <c r="Y707" i="35"/>
  <c r="Y708" i="35"/>
  <c r="Y709" i="35"/>
  <c r="Y710" i="35"/>
  <c r="Y711" i="35"/>
  <c r="Y712" i="35"/>
  <c r="Y713" i="35"/>
  <c r="Y714" i="35"/>
  <c r="Y715" i="35"/>
  <c r="Y716" i="35"/>
  <c r="Y717" i="35"/>
  <c r="Y718" i="35"/>
  <c r="Y719" i="35"/>
  <c r="Y720" i="35"/>
  <c r="Y721" i="35"/>
  <c r="Y722" i="35"/>
  <c r="Y723" i="35"/>
  <c r="Y724" i="35"/>
  <c r="Y725" i="35"/>
  <c r="Y726" i="35"/>
  <c r="Y727" i="35"/>
  <c r="Y728" i="35"/>
  <c r="Y729" i="35"/>
  <c r="Y730" i="35"/>
  <c r="Y731" i="35"/>
  <c r="Y732" i="35"/>
  <c r="Y733" i="35"/>
  <c r="Y734" i="35"/>
  <c r="Y735" i="35"/>
  <c r="Y736" i="35"/>
  <c r="Y737" i="35"/>
  <c r="Y738" i="35"/>
  <c r="Y739" i="35"/>
  <c r="Y740" i="35"/>
  <c r="Y741" i="35"/>
  <c r="Y742" i="35"/>
  <c r="Y743" i="35"/>
  <c r="Y744" i="35"/>
  <c r="Y745" i="35"/>
  <c r="Y746" i="35"/>
  <c r="Y747" i="35"/>
  <c r="Y748" i="35"/>
  <c r="Y749" i="35"/>
  <c r="Y750" i="35"/>
  <c r="Y751" i="35"/>
  <c r="Y752" i="35"/>
  <c r="Y753" i="35"/>
  <c r="Y754" i="35"/>
  <c r="Y755" i="35"/>
  <c r="Y756" i="35"/>
  <c r="Y757" i="35"/>
  <c r="Y758" i="35"/>
  <c r="Y759" i="35"/>
  <c r="Y760" i="35"/>
  <c r="Y761" i="35"/>
  <c r="Y762" i="35"/>
  <c r="Y763" i="35"/>
  <c r="Y764" i="35"/>
  <c r="Y765" i="35"/>
  <c r="Y766" i="35"/>
  <c r="Y767" i="35"/>
  <c r="Y768" i="35"/>
  <c r="Y769" i="35"/>
  <c r="Y770" i="35"/>
  <c r="Y771" i="35"/>
  <c r="Y772" i="35"/>
  <c r="Y773" i="35"/>
  <c r="Y774" i="35"/>
  <c r="Y775" i="35"/>
  <c r="Y776" i="35"/>
  <c r="Y777" i="35"/>
  <c r="Y778" i="35"/>
  <c r="Y779" i="35"/>
  <c r="Y780" i="35"/>
  <c r="Y781" i="35"/>
  <c r="Y782" i="35"/>
  <c r="Y783" i="35"/>
  <c r="Y784" i="35"/>
  <c r="Y785" i="35"/>
  <c r="Y786" i="35"/>
  <c r="Y787" i="35"/>
  <c r="Y788" i="35"/>
  <c r="Y789" i="35"/>
  <c r="Y790" i="35"/>
  <c r="Y791" i="35"/>
  <c r="Y792" i="35"/>
  <c r="Y793" i="35"/>
  <c r="Y794" i="35"/>
  <c r="Y795" i="35"/>
  <c r="Y796" i="35"/>
  <c r="Y797" i="35"/>
  <c r="Y798" i="35"/>
  <c r="Y799" i="35"/>
  <c r="Y800" i="35"/>
  <c r="Y801" i="35"/>
  <c r="Y802" i="35"/>
  <c r="Y803" i="35"/>
  <c r="Y804" i="35"/>
  <c r="Y805" i="35"/>
  <c r="Y806" i="35"/>
  <c r="Y807" i="35"/>
  <c r="Y808" i="35"/>
  <c r="Y809" i="35"/>
  <c r="Y810" i="35"/>
  <c r="Y811" i="35"/>
  <c r="Y812" i="35"/>
  <c r="Y813" i="35"/>
  <c r="Y814" i="35"/>
  <c r="Y815" i="35"/>
  <c r="Y816" i="35"/>
  <c r="Y817" i="35"/>
  <c r="Y818" i="35"/>
  <c r="Y819" i="35"/>
  <c r="Y820" i="35"/>
  <c r="Y821" i="35"/>
  <c r="Y822" i="35"/>
  <c r="Y823" i="35"/>
  <c r="Y824" i="35"/>
  <c r="Y825" i="35"/>
  <c r="Y826" i="35"/>
  <c r="Y827" i="35"/>
  <c r="Y828" i="35"/>
  <c r="Y829" i="35"/>
  <c r="Y830" i="35"/>
  <c r="Y831" i="35"/>
  <c r="Y832" i="35"/>
  <c r="Y833" i="35"/>
  <c r="Y834" i="35"/>
  <c r="Y835" i="35"/>
  <c r="Y836" i="35"/>
  <c r="Y837" i="35"/>
  <c r="Y838" i="35"/>
  <c r="Y839" i="35"/>
  <c r="Y840" i="35"/>
  <c r="Y841" i="35"/>
  <c r="Y842" i="35"/>
  <c r="Y843" i="35"/>
  <c r="Y844" i="35"/>
  <c r="Y845" i="35"/>
  <c r="Y846" i="35"/>
  <c r="Y847" i="35"/>
  <c r="Y848" i="35"/>
  <c r="Y849" i="35"/>
  <c r="Y850" i="35"/>
  <c r="Y851" i="35"/>
  <c r="Y852" i="35"/>
  <c r="Y853" i="35"/>
  <c r="Y854" i="35"/>
  <c r="Y855" i="35"/>
  <c r="Y856" i="35"/>
  <c r="Y857" i="35"/>
  <c r="Y858" i="35"/>
  <c r="Y859" i="35"/>
  <c r="Y860" i="35"/>
  <c r="Y861" i="35"/>
  <c r="Y862" i="35"/>
  <c r="Y863" i="35"/>
  <c r="Y864" i="35"/>
  <c r="Y865" i="35"/>
  <c r="Y866" i="35"/>
  <c r="Y867" i="35"/>
  <c r="Y868" i="35"/>
  <c r="Y869" i="35"/>
  <c r="Y870" i="35"/>
  <c r="Y871" i="35"/>
  <c r="Y872" i="35"/>
  <c r="Y873" i="35"/>
  <c r="Y874" i="35"/>
  <c r="Y875" i="35"/>
  <c r="Y876" i="35"/>
  <c r="Y877" i="35"/>
  <c r="Y878" i="35"/>
  <c r="Y879" i="35"/>
  <c r="Y880" i="35"/>
  <c r="Y881" i="35"/>
  <c r="Y882" i="35"/>
  <c r="Y883" i="35"/>
  <c r="Y884" i="35"/>
  <c r="Y885" i="35"/>
  <c r="Y886" i="35"/>
  <c r="Y887" i="35"/>
  <c r="Y888" i="35"/>
  <c r="Y889" i="35"/>
  <c r="Y890" i="35"/>
  <c r="Y891" i="35"/>
  <c r="Y892" i="35"/>
  <c r="Y893" i="35"/>
  <c r="Y894" i="35"/>
  <c r="Y895" i="35"/>
  <c r="Y896" i="35"/>
  <c r="Y897" i="35"/>
  <c r="Y898" i="35"/>
  <c r="Y899" i="35"/>
  <c r="Y900" i="35"/>
  <c r="Y901" i="35"/>
  <c r="Y902" i="35"/>
  <c r="Y903" i="35"/>
  <c r="Y904" i="35"/>
  <c r="Y905" i="35"/>
  <c r="Y906" i="35"/>
  <c r="Y907" i="35"/>
  <c r="Y908" i="35"/>
  <c r="Y909" i="35"/>
  <c r="Y910" i="35"/>
  <c r="Y911" i="35"/>
  <c r="Y912" i="35"/>
  <c r="Y913" i="35"/>
  <c r="Y914" i="35"/>
  <c r="Y915" i="35"/>
  <c r="Y916" i="35"/>
  <c r="Y917" i="35"/>
  <c r="Y918" i="35"/>
  <c r="Y919" i="35"/>
  <c r="Y920" i="35"/>
  <c r="Y921" i="35"/>
  <c r="Y922" i="35"/>
  <c r="Y923" i="35"/>
  <c r="Y924" i="35"/>
  <c r="Y925" i="35"/>
  <c r="Y926" i="35"/>
  <c r="Y927" i="35"/>
  <c r="Y928" i="35"/>
  <c r="Y929" i="35"/>
  <c r="Y930" i="35"/>
  <c r="Y931" i="35"/>
  <c r="Y932" i="35"/>
  <c r="Y933" i="35"/>
  <c r="Y934" i="35"/>
  <c r="Y935" i="35"/>
  <c r="Y936" i="35"/>
  <c r="Y937" i="35"/>
  <c r="Y938" i="35"/>
  <c r="Y939" i="35"/>
  <c r="Y940" i="35"/>
  <c r="Y941" i="35"/>
  <c r="Y942" i="35"/>
  <c r="Y943" i="35"/>
  <c r="Y944" i="35"/>
  <c r="Y945" i="35"/>
  <c r="Y946" i="35"/>
  <c r="Y947" i="35"/>
  <c r="Y948" i="35"/>
  <c r="Y949" i="35"/>
  <c r="Y950" i="35"/>
  <c r="Y951" i="35"/>
  <c r="Y952" i="35"/>
  <c r="Y953" i="35"/>
  <c r="Y954" i="35"/>
  <c r="Y955" i="35"/>
  <c r="Y956" i="35"/>
  <c r="Y957" i="35"/>
  <c r="Y958" i="35"/>
  <c r="Y959" i="35"/>
  <c r="Y960" i="35"/>
  <c r="Y961" i="35"/>
  <c r="Y962" i="35"/>
  <c r="Y963" i="35"/>
  <c r="Y964" i="35"/>
  <c r="Y965" i="35"/>
  <c r="Y966" i="35"/>
  <c r="Y967" i="35"/>
  <c r="Y968" i="35"/>
  <c r="Y969" i="35"/>
  <c r="Y970" i="35"/>
  <c r="Y971" i="35"/>
  <c r="Y972" i="35"/>
  <c r="Y973" i="35"/>
  <c r="Y974" i="35"/>
  <c r="Y975" i="35"/>
  <c r="Y976" i="35"/>
  <c r="Y977" i="35"/>
  <c r="Y978" i="35"/>
  <c r="Y979" i="35"/>
  <c r="Y980" i="35"/>
  <c r="Y981" i="35"/>
  <c r="Y982" i="35"/>
  <c r="Y983" i="35"/>
  <c r="Y984" i="35"/>
  <c r="Y985" i="35"/>
  <c r="Y986" i="35"/>
  <c r="Y987" i="35"/>
  <c r="Y988" i="35"/>
  <c r="Y989" i="35"/>
  <c r="Y990" i="35"/>
  <c r="Y991" i="35"/>
  <c r="Y992" i="35"/>
  <c r="Y993" i="35"/>
  <c r="Y994" i="35"/>
  <c r="Y995" i="35"/>
  <c r="Y996" i="35"/>
  <c r="Y997" i="35"/>
  <c r="Y998" i="35"/>
  <c r="Y999" i="35"/>
  <c r="Y1000" i="35"/>
  <c r="Y1001" i="35"/>
  <c r="Y1002" i="35"/>
  <c r="Y1003" i="35"/>
  <c r="Y1004" i="35"/>
  <c r="Y1005" i="35"/>
  <c r="Y1006" i="35"/>
  <c r="Y1007" i="35"/>
  <c r="Y1008" i="35"/>
  <c r="Y1009" i="35"/>
  <c r="Y1010" i="35"/>
  <c r="Y1011" i="35"/>
  <c r="Y1012" i="35"/>
  <c r="Y1013" i="35"/>
  <c r="Y1014" i="35"/>
  <c r="Y1015" i="35"/>
  <c r="Y1016" i="35"/>
  <c r="Y1017" i="35"/>
  <c r="Y1018" i="35"/>
  <c r="Y1019" i="35"/>
  <c r="Y1020" i="35"/>
  <c r="Y1021" i="35"/>
  <c r="Y1022" i="35"/>
  <c r="Y1023" i="35"/>
  <c r="Y1024" i="35"/>
  <c r="Y1025" i="35"/>
  <c r="Y1026" i="35"/>
  <c r="Y1027" i="35"/>
  <c r="Y1028" i="35"/>
  <c r="Y1029" i="35"/>
  <c r="Y1030" i="35"/>
  <c r="Y1031" i="35"/>
  <c r="Y1032" i="35"/>
  <c r="Y1033" i="35"/>
  <c r="Y1034" i="35"/>
  <c r="Y1035" i="35"/>
  <c r="Y1036" i="35"/>
  <c r="Y1037" i="35"/>
  <c r="Y1038" i="35"/>
  <c r="Y1039" i="35"/>
  <c r="Y1040" i="35"/>
  <c r="Y1041" i="35"/>
  <c r="Y1042" i="35"/>
  <c r="Y1043" i="35"/>
  <c r="Y1044" i="35"/>
  <c r="Y1045" i="35"/>
  <c r="Y1046" i="35"/>
  <c r="Y1047" i="35"/>
  <c r="Y1048" i="35"/>
  <c r="Y1049" i="35"/>
  <c r="Y1050" i="35"/>
  <c r="Y1051" i="35"/>
  <c r="Y1052" i="35"/>
  <c r="Y1053" i="35"/>
  <c r="Y1054" i="35"/>
  <c r="Y1055" i="35"/>
  <c r="Y1056" i="35"/>
  <c r="Y1057" i="35"/>
  <c r="Y1058" i="35"/>
  <c r="Y1059" i="35"/>
  <c r="Y1060" i="35"/>
  <c r="Y1061" i="35"/>
  <c r="Y1062" i="35"/>
  <c r="Y1063" i="35"/>
  <c r="Y1064" i="35"/>
  <c r="Y1065" i="35"/>
  <c r="Y1066" i="35"/>
  <c r="Y1067" i="35"/>
  <c r="Y1068" i="35"/>
  <c r="Y1069" i="35"/>
  <c r="Y1070" i="35"/>
  <c r="Y1071" i="35"/>
  <c r="Y1072" i="35"/>
  <c r="Y1073" i="35"/>
  <c r="Y1074" i="35"/>
  <c r="Y1075" i="35"/>
  <c r="Y1076" i="35"/>
  <c r="Y1077" i="35"/>
  <c r="Y1078" i="35"/>
  <c r="Y1079" i="35"/>
  <c r="Y1080" i="35"/>
  <c r="Y1081" i="35"/>
  <c r="Y1082" i="35"/>
  <c r="Y1083" i="35"/>
  <c r="Y1084" i="35"/>
  <c r="Y1085" i="35"/>
  <c r="Y1086" i="35"/>
  <c r="Y1087" i="35"/>
  <c r="Y1088" i="35"/>
  <c r="Y1089" i="35"/>
  <c r="Y1090" i="35"/>
  <c r="Y1091" i="35"/>
  <c r="Y1092" i="35"/>
  <c r="Y1093" i="35"/>
  <c r="Y1094" i="35"/>
  <c r="Y1095" i="35"/>
  <c r="Y1096" i="35"/>
  <c r="Y1097" i="35"/>
  <c r="Y1098" i="35"/>
  <c r="Y1099" i="35"/>
  <c r="Y1100" i="35"/>
  <c r="Y1101" i="35"/>
  <c r="Y1102" i="35"/>
  <c r="Y1103" i="35"/>
  <c r="Y1104" i="35"/>
  <c r="Y1105" i="35"/>
  <c r="Y1106" i="35"/>
  <c r="Y1107" i="35"/>
  <c r="Y1108" i="35"/>
  <c r="Y1109" i="35"/>
  <c r="Y1110" i="35"/>
  <c r="Y1111" i="35"/>
  <c r="Y1112" i="35"/>
  <c r="Y1113" i="35"/>
  <c r="Y1114" i="35"/>
  <c r="Y1115" i="35"/>
  <c r="Y1116" i="35"/>
  <c r="Y1117" i="35"/>
  <c r="Y1118" i="35"/>
  <c r="Y1119" i="35"/>
  <c r="Y1120" i="35"/>
  <c r="Y1121" i="35"/>
  <c r="Y1122" i="35"/>
  <c r="Y1123" i="35"/>
  <c r="Y1124" i="35"/>
  <c r="Y1125" i="35"/>
  <c r="Y1126" i="35"/>
  <c r="Y1127" i="35"/>
  <c r="Y1128" i="35"/>
  <c r="Y1129" i="35"/>
  <c r="Y1130" i="35"/>
  <c r="Y1131" i="35"/>
  <c r="Y1132" i="35"/>
  <c r="Y1133" i="35"/>
  <c r="Y1134" i="35"/>
  <c r="Y1135" i="35"/>
  <c r="Y1136" i="35"/>
  <c r="Y1137" i="35"/>
  <c r="Y1138" i="35"/>
  <c r="Y1139" i="35"/>
  <c r="Y1140" i="35"/>
  <c r="Y1141" i="35"/>
  <c r="Y1142" i="35"/>
  <c r="Y1143" i="35"/>
  <c r="Y1144" i="35"/>
  <c r="Y1145" i="35"/>
  <c r="Y1146" i="35"/>
  <c r="Y1147" i="35"/>
  <c r="Y1148" i="35"/>
  <c r="Y1149" i="35"/>
  <c r="Y1150" i="35"/>
  <c r="Y1151" i="35"/>
  <c r="Y1152" i="35"/>
  <c r="Y1153" i="35"/>
  <c r="Y1154" i="35"/>
  <c r="Y1155" i="35"/>
  <c r="Y1156" i="35"/>
  <c r="Y1157" i="35"/>
  <c r="Y1158" i="35"/>
  <c r="Y1159" i="35"/>
  <c r="Y1160" i="35"/>
  <c r="Y1161" i="35"/>
  <c r="Y1162" i="35"/>
  <c r="Y1163" i="35"/>
  <c r="Y1164" i="35"/>
  <c r="Y1165" i="35"/>
  <c r="Y1166" i="35"/>
  <c r="Y1167" i="35"/>
  <c r="Y1168" i="35"/>
  <c r="Y1169" i="35"/>
  <c r="Y1170" i="35"/>
  <c r="Y1171" i="35"/>
  <c r="Y1172" i="35"/>
  <c r="Y1173" i="35"/>
  <c r="Y1174" i="35"/>
  <c r="Y1175" i="35"/>
  <c r="Y1176" i="35"/>
  <c r="Y1177" i="35"/>
  <c r="Y1178" i="35"/>
  <c r="Y1179" i="35"/>
  <c r="Y1180" i="35"/>
  <c r="Y1181" i="35"/>
  <c r="Y1182" i="35"/>
  <c r="Y1183" i="35"/>
  <c r="Y1184" i="35"/>
  <c r="Y1185" i="35"/>
  <c r="Y1186" i="35"/>
  <c r="Y1187" i="35"/>
  <c r="Y1188" i="35"/>
  <c r="Y1189" i="35"/>
  <c r="Y1190" i="35"/>
  <c r="Y1191" i="35"/>
  <c r="Y1192" i="35"/>
  <c r="Y1193" i="35"/>
  <c r="Y1194" i="35"/>
  <c r="Y1195" i="35"/>
  <c r="Y1196" i="35"/>
  <c r="Y1197" i="35"/>
  <c r="Y1198" i="35"/>
  <c r="Y1199" i="35"/>
  <c r="Y1200" i="35"/>
  <c r="Y1201" i="35"/>
  <c r="Y1202" i="35"/>
  <c r="Y1203" i="35"/>
  <c r="Y1204" i="35"/>
  <c r="Y1205" i="35"/>
  <c r="Y1206" i="35"/>
  <c r="Y1207" i="35"/>
  <c r="Y1208" i="35"/>
  <c r="Y1209" i="35"/>
  <c r="Y1210" i="35"/>
  <c r="Y1211" i="35"/>
  <c r="Y1212" i="35"/>
  <c r="Y1213" i="35"/>
  <c r="Y1214" i="35"/>
  <c r="Y1215" i="35"/>
  <c r="Y1216" i="35"/>
  <c r="Y1217" i="35"/>
  <c r="Y1218" i="35"/>
  <c r="Y1219" i="35"/>
  <c r="Y1220" i="35"/>
  <c r="Y1221" i="35"/>
  <c r="Y1222" i="35"/>
  <c r="Y1223" i="35"/>
  <c r="Y1224" i="35"/>
  <c r="Y1225" i="35"/>
  <c r="Y1226" i="35"/>
  <c r="Y1227" i="35"/>
  <c r="Y1228" i="35"/>
  <c r="Y1229" i="35"/>
  <c r="Y1230" i="35"/>
  <c r="Y1231" i="35"/>
  <c r="Y1232" i="35"/>
  <c r="Y1233" i="35"/>
  <c r="Y1234" i="35"/>
  <c r="Y1235" i="35"/>
  <c r="Y1236" i="35"/>
  <c r="Y1237" i="35"/>
  <c r="Y1238" i="35"/>
  <c r="Y1239" i="35"/>
  <c r="Y1240" i="35"/>
  <c r="Y1241" i="35"/>
  <c r="Y1242" i="35"/>
  <c r="Y1243" i="35"/>
  <c r="Y1244" i="35"/>
  <c r="Y1245" i="35"/>
  <c r="Y1246" i="35"/>
  <c r="Y1247" i="35"/>
  <c r="Y1248" i="35"/>
  <c r="Y1249" i="35"/>
  <c r="Y1250" i="35"/>
  <c r="Y1251" i="35"/>
  <c r="Y1252" i="35"/>
  <c r="Y1253" i="35"/>
  <c r="Y1254" i="35"/>
  <c r="Y1255" i="35"/>
  <c r="Y1256" i="35"/>
  <c r="Y1257" i="35"/>
  <c r="Y1258" i="35"/>
  <c r="Y1259" i="35"/>
  <c r="Y1260" i="35"/>
  <c r="Y1261" i="35"/>
  <c r="Y1262" i="35"/>
  <c r="Y1263" i="35"/>
  <c r="Y1264" i="35"/>
  <c r="Y1265" i="35"/>
  <c r="Y1266" i="35"/>
  <c r="Y1267" i="35"/>
  <c r="Y1268" i="35"/>
  <c r="Y1269" i="35"/>
  <c r="Y1270" i="35"/>
  <c r="Y1271" i="35"/>
  <c r="Y1272" i="35"/>
  <c r="Y1273" i="35"/>
  <c r="Y1274" i="35"/>
  <c r="Y1275" i="35"/>
  <c r="Y1276" i="35"/>
  <c r="Y1277" i="35"/>
  <c r="Y1278" i="35"/>
  <c r="Y1279" i="35"/>
  <c r="Y1280" i="35"/>
  <c r="Y1281" i="35"/>
  <c r="Y1282" i="35"/>
  <c r="Y1283" i="35"/>
  <c r="Y1284" i="35"/>
  <c r="Y1285" i="35"/>
  <c r="Y1286" i="35"/>
  <c r="Y1287" i="35"/>
  <c r="Y1288" i="35"/>
  <c r="Y1289" i="35"/>
  <c r="Y1290" i="35"/>
  <c r="Y1291" i="35"/>
  <c r="Y1292" i="35"/>
  <c r="Y1293" i="35"/>
  <c r="Y1294" i="35"/>
  <c r="Y1295" i="35"/>
  <c r="Y1296" i="35"/>
  <c r="Y1297" i="35"/>
  <c r="Y1298" i="35"/>
  <c r="Y1299" i="35"/>
  <c r="Y1300" i="35"/>
  <c r="Y1301" i="35"/>
  <c r="Y1302" i="35"/>
  <c r="Y1303" i="35"/>
  <c r="Y1304" i="35"/>
  <c r="Y1305" i="35"/>
  <c r="Y1306" i="35"/>
  <c r="Y1307" i="35"/>
  <c r="Y1308" i="35"/>
  <c r="Y1309" i="35"/>
  <c r="Y1310" i="35"/>
  <c r="Y1311" i="35"/>
  <c r="Y1312" i="35"/>
  <c r="Y1313" i="35"/>
  <c r="Y1314" i="35"/>
  <c r="Y1315" i="35"/>
  <c r="Y1316" i="35"/>
  <c r="Y1317" i="35"/>
  <c r="Y1318" i="35"/>
  <c r="Y1319" i="35"/>
  <c r="Y1320" i="35"/>
  <c r="Y1321" i="35"/>
  <c r="Y1322" i="35"/>
  <c r="Y1323" i="35"/>
  <c r="Y1324" i="35"/>
  <c r="Y1325" i="35"/>
  <c r="Y1326" i="35"/>
  <c r="Y1327" i="35"/>
  <c r="Y1328" i="35"/>
  <c r="Y1329" i="35"/>
  <c r="Y1330" i="35"/>
  <c r="Y1331" i="35"/>
  <c r="Y1332" i="35"/>
  <c r="Y1333" i="35"/>
  <c r="Y1334" i="35"/>
  <c r="Y1335" i="35"/>
  <c r="Y1336" i="35"/>
  <c r="Y1337" i="35"/>
  <c r="Y1338" i="35"/>
  <c r="Y1339" i="35"/>
  <c r="Y1340" i="35"/>
  <c r="Y1341" i="35"/>
  <c r="Y1342" i="35"/>
  <c r="Y1343" i="35"/>
  <c r="Y1344" i="35"/>
  <c r="Y1345" i="35"/>
  <c r="Y1346" i="35"/>
  <c r="Y1347" i="35"/>
  <c r="Y1348" i="35"/>
  <c r="Y1349" i="35"/>
  <c r="Y1350" i="35"/>
  <c r="Y1351" i="35"/>
  <c r="Y1352" i="35"/>
  <c r="Y1353" i="35"/>
  <c r="Y1354" i="35"/>
  <c r="Y1355" i="35"/>
  <c r="Y1356" i="35"/>
  <c r="Y1357" i="35"/>
  <c r="Y1358" i="35"/>
  <c r="Y1359" i="35"/>
  <c r="Y1360" i="35"/>
  <c r="Y1361" i="35"/>
  <c r="Y1362" i="35"/>
  <c r="Y1363" i="35"/>
  <c r="Y1364" i="35"/>
  <c r="Y1365" i="35"/>
  <c r="Y1366" i="35"/>
  <c r="Y1367" i="35"/>
  <c r="Y1368" i="35"/>
  <c r="Y1369" i="35"/>
  <c r="Y1370" i="35"/>
  <c r="Y1371" i="35"/>
  <c r="Y1372" i="35"/>
  <c r="Y1373" i="35"/>
  <c r="Y1374" i="35"/>
  <c r="Y1375" i="35"/>
  <c r="Y1376" i="35"/>
  <c r="Y1377" i="35"/>
  <c r="Y1378" i="35"/>
  <c r="Y1379" i="35"/>
  <c r="Y1380" i="35"/>
  <c r="Y1381" i="35"/>
  <c r="Y1382" i="35"/>
  <c r="Y1383" i="35"/>
  <c r="Y1384" i="35"/>
  <c r="Y1385" i="35"/>
  <c r="Y1386" i="35"/>
  <c r="Y1387" i="35"/>
  <c r="Y1388" i="35"/>
  <c r="Y1389" i="35"/>
  <c r="Y1390" i="35"/>
  <c r="Y1391" i="35"/>
  <c r="Y1392" i="35"/>
  <c r="Y1393" i="35"/>
  <c r="Y1394" i="35"/>
  <c r="Y1395" i="35"/>
  <c r="Y1396" i="35"/>
  <c r="Y1397" i="35"/>
  <c r="Y1398" i="35"/>
  <c r="Y1399" i="35"/>
  <c r="Y1400" i="35"/>
  <c r="Y1401" i="35"/>
  <c r="Y1402" i="35"/>
  <c r="Y1403" i="35"/>
  <c r="Y1404" i="35"/>
  <c r="Y1405" i="35"/>
  <c r="Y1406" i="35"/>
  <c r="Y1407" i="35"/>
  <c r="Y1408" i="35"/>
  <c r="Y1409" i="35"/>
  <c r="Y1410" i="35"/>
  <c r="Y1411" i="35"/>
  <c r="Y1412" i="35"/>
  <c r="Y1413" i="35"/>
  <c r="Y1414" i="35"/>
  <c r="Y1415" i="35"/>
  <c r="Y1416" i="35"/>
  <c r="Y1417" i="35"/>
  <c r="Y1418" i="35"/>
  <c r="Y1419" i="35"/>
  <c r="Y1420" i="35"/>
  <c r="Y1421" i="35"/>
  <c r="Y1422" i="35"/>
  <c r="Y1423" i="35"/>
  <c r="Y1424" i="35"/>
  <c r="Y1425" i="35"/>
  <c r="Y1426" i="35"/>
  <c r="Y1427" i="35"/>
  <c r="Y1428" i="35"/>
  <c r="Y1429" i="35"/>
  <c r="Y1430" i="35"/>
  <c r="Y1431" i="35"/>
  <c r="Y1432" i="35"/>
  <c r="Y1433" i="35"/>
  <c r="Y1434" i="35"/>
  <c r="Y1435" i="35"/>
  <c r="Y1436" i="35"/>
  <c r="Y1437" i="35"/>
  <c r="Y1438" i="35"/>
  <c r="Y1439" i="35"/>
  <c r="Y1440" i="35"/>
  <c r="Y1441" i="35"/>
  <c r="Y1442" i="35"/>
  <c r="Y1443" i="35"/>
  <c r="Y1444" i="35"/>
  <c r="Y1445" i="35"/>
  <c r="Y1446" i="35"/>
  <c r="Y1447" i="35"/>
  <c r="Y1448" i="35"/>
  <c r="Y1449" i="35"/>
  <c r="Y1450" i="35"/>
  <c r="Y1451" i="35"/>
  <c r="Y1452" i="35"/>
  <c r="Y1453" i="35"/>
  <c r="Y1454" i="35"/>
  <c r="Y1455" i="35"/>
  <c r="Y1456" i="35"/>
  <c r="Y1457" i="35"/>
  <c r="Y1458" i="35"/>
  <c r="Y1459" i="35"/>
  <c r="Y1460" i="35"/>
  <c r="Y1461" i="35"/>
  <c r="Y1462" i="35"/>
  <c r="Y1463" i="35"/>
  <c r="Y1464" i="35"/>
  <c r="Y1465" i="35"/>
  <c r="Y1466" i="35"/>
  <c r="Y1467" i="35"/>
  <c r="Y1468" i="35"/>
  <c r="Y1469" i="35"/>
  <c r="Y1470" i="35"/>
  <c r="Y1471" i="35"/>
  <c r="Y1472" i="35"/>
  <c r="Y1473" i="35"/>
  <c r="Y1474" i="35"/>
  <c r="Y1475" i="35"/>
  <c r="Y1476" i="35"/>
  <c r="Y1477" i="35"/>
  <c r="Y1478" i="35"/>
  <c r="Y1479" i="35"/>
  <c r="Y1480" i="35"/>
  <c r="Y1481" i="35"/>
  <c r="Y1482" i="35"/>
  <c r="Y1483" i="35"/>
  <c r="Y1484" i="35"/>
  <c r="Y1485" i="35"/>
  <c r="Y1486" i="35"/>
  <c r="Y1487" i="35"/>
  <c r="Y1488" i="35"/>
  <c r="Y1489" i="35"/>
  <c r="Y1490" i="35"/>
  <c r="Y1491" i="35"/>
  <c r="Y1492" i="35"/>
  <c r="Y1493" i="35"/>
  <c r="Y1494" i="35"/>
  <c r="Y1495" i="35"/>
  <c r="Y1496" i="35"/>
  <c r="Y1497" i="35"/>
  <c r="Y1498" i="35"/>
  <c r="Y1499" i="35"/>
  <c r="Y1500" i="35"/>
  <c r="Y1501" i="35"/>
  <c r="Y1502" i="35"/>
  <c r="Y1503" i="35"/>
  <c r="Y1504" i="35"/>
  <c r="Y1505" i="35"/>
  <c r="Y1506" i="35"/>
  <c r="Y1507" i="35"/>
  <c r="Y1508" i="35"/>
  <c r="Y1509" i="35"/>
  <c r="Y1510" i="35"/>
  <c r="Y1511" i="35"/>
  <c r="Y1512" i="35"/>
  <c r="Y1513" i="35"/>
  <c r="Y1514" i="35"/>
  <c r="Y1515" i="35"/>
  <c r="Y1516" i="35"/>
  <c r="Y1517" i="35"/>
  <c r="Y1518" i="35"/>
  <c r="Y1519" i="35"/>
  <c r="Y1520" i="35"/>
  <c r="Y1521" i="35"/>
  <c r="Y1522" i="35"/>
  <c r="Y1523" i="35"/>
  <c r="Y1524" i="35"/>
  <c r="Y1525" i="35"/>
  <c r="Y1526" i="35"/>
  <c r="Y1527" i="35"/>
  <c r="Y1528" i="35"/>
  <c r="Y1529" i="35"/>
  <c r="Y1530" i="35"/>
  <c r="Y1531" i="35"/>
  <c r="Y1532" i="35"/>
  <c r="Y1533" i="35"/>
  <c r="Y1534" i="35"/>
  <c r="Y1535" i="35"/>
  <c r="Y1536" i="35"/>
  <c r="Y1537" i="35"/>
  <c r="Y1538" i="35"/>
  <c r="Y1539" i="35"/>
  <c r="Y1540" i="35"/>
  <c r="Y1541" i="35"/>
  <c r="Y1542" i="35"/>
  <c r="Y1543" i="35"/>
  <c r="Y1544" i="35"/>
  <c r="Y1545" i="35"/>
  <c r="Y1546" i="35"/>
  <c r="Y1547" i="35"/>
  <c r="Y1548" i="35"/>
  <c r="Y1549" i="35"/>
  <c r="Y1550" i="35"/>
  <c r="Y1551" i="35"/>
  <c r="Y1552" i="35"/>
  <c r="Y1553" i="35"/>
  <c r="Y1554" i="35"/>
  <c r="Y1555" i="35"/>
  <c r="Y1556" i="35"/>
  <c r="Y1557" i="35"/>
  <c r="Y1558" i="35"/>
  <c r="Y1559" i="35"/>
  <c r="Y1560" i="35"/>
  <c r="Y1561" i="35"/>
  <c r="Y1562" i="35"/>
  <c r="Y1563" i="35"/>
  <c r="Y1564" i="35"/>
  <c r="Y1565" i="35"/>
  <c r="Y1566" i="35"/>
  <c r="Y1567" i="35"/>
  <c r="Y1568" i="35"/>
  <c r="Y1569" i="35"/>
  <c r="Y1570" i="35"/>
  <c r="Y1571" i="35"/>
  <c r="Y1572" i="35"/>
  <c r="Y1573" i="35"/>
  <c r="Y1574" i="35"/>
  <c r="Y1575" i="35"/>
  <c r="Y1576" i="35"/>
  <c r="Y1577" i="35"/>
  <c r="Y1578" i="35"/>
  <c r="Y1579" i="35"/>
  <c r="Y1580" i="35"/>
  <c r="Y1581" i="35"/>
  <c r="Y1582" i="35"/>
  <c r="Y1583" i="35"/>
  <c r="Y1584" i="35"/>
  <c r="Y1585" i="35"/>
  <c r="Y1586" i="35"/>
  <c r="Y1587" i="35"/>
  <c r="Y1588" i="35"/>
  <c r="Y1589" i="35"/>
  <c r="Y1590" i="35"/>
  <c r="Y1591" i="35"/>
  <c r="Y1592" i="35"/>
  <c r="Y1593" i="35"/>
  <c r="Y1594" i="35"/>
  <c r="Y1595" i="35"/>
  <c r="Y1596" i="35"/>
  <c r="Y1597" i="35"/>
  <c r="Y1598" i="35"/>
  <c r="Y1599" i="35"/>
  <c r="Y1600" i="35"/>
  <c r="Y1601" i="35"/>
  <c r="Y1602" i="35"/>
  <c r="Y1603" i="35"/>
  <c r="Y1604" i="35"/>
  <c r="Y1605" i="35"/>
  <c r="Y1606" i="35"/>
  <c r="Y1607" i="35"/>
  <c r="Y1608" i="35"/>
  <c r="Y1609" i="35"/>
  <c r="Y1610" i="35"/>
  <c r="Y1611" i="35"/>
  <c r="Y1612" i="35"/>
  <c r="Y1613" i="35"/>
  <c r="Y1614" i="35"/>
  <c r="Y1615" i="35"/>
  <c r="Y1616" i="35"/>
  <c r="Y1617" i="35"/>
  <c r="Y1618" i="35"/>
  <c r="Y1619" i="35"/>
  <c r="Y1620" i="35"/>
  <c r="Y1621" i="35"/>
  <c r="Y1622" i="35"/>
  <c r="Y1623" i="35"/>
  <c r="Y1624" i="35"/>
  <c r="Y1625" i="35"/>
  <c r="Y1626" i="35"/>
  <c r="Y1627" i="35"/>
  <c r="Y1628" i="35"/>
  <c r="Y1629" i="35"/>
  <c r="Y1630" i="35"/>
  <c r="Y1631" i="35"/>
  <c r="Y1632" i="35"/>
  <c r="Y1633" i="35"/>
  <c r="Y1634" i="35"/>
  <c r="Y1635" i="35"/>
  <c r="Y1636" i="35"/>
  <c r="Y1637" i="35"/>
  <c r="Y1638" i="35"/>
  <c r="Y1639" i="35"/>
  <c r="Y1640" i="35"/>
  <c r="Y1641" i="35"/>
  <c r="Y1642" i="35"/>
  <c r="Y1643" i="35"/>
  <c r="Y1644" i="35"/>
  <c r="Y1645" i="35"/>
  <c r="Y1646" i="35"/>
  <c r="Y1647" i="35"/>
  <c r="Y1648" i="35"/>
  <c r="Y1649" i="35"/>
  <c r="Y1650" i="35"/>
  <c r="Y1651" i="35"/>
  <c r="Y1652" i="35"/>
  <c r="Y1653" i="35"/>
  <c r="Y1654" i="35"/>
  <c r="Y1655" i="35"/>
  <c r="Y1656" i="35"/>
  <c r="Y1657" i="35"/>
  <c r="Y1658" i="35"/>
  <c r="Y1659" i="35"/>
  <c r="Y1660" i="35"/>
  <c r="Y1661" i="35"/>
  <c r="Y1662" i="35"/>
  <c r="Y1663" i="35"/>
  <c r="Y1664" i="35"/>
  <c r="Y1665" i="35"/>
  <c r="Y1666" i="35"/>
  <c r="Y1667" i="35"/>
  <c r="Y1668" i="35"/>
  <c r="Y1669" i="35"/>
  <c r="Y1670" i="35"/>
  <c r="Y1671" i="35"/>
  <c r="Y1672" i="35"/>
  <c r="Y1673" i="35"/>
  <c r="Y1674" i="35"/>
  <c r="Y1675" i="35"/>
  <c r="Y1676" i="35"/>
  <c r="Y1677" i="35"/>
  <c r="Y1678" i="35"/>
  <c r="Y1679" i="35"/>
  <c r="Y1680" i="35"/>
  <c r="Y1681" i="35"/>
  <c r="Y1682" i="35"/>
  <c r="Y1683" i="35"/>
  <c r="Y1684" i="35"/>
  <c r="Y1685" i="35"/>
  <c r="Y1686" i="35"/>
  <c r="Y1687" i="35"/>
  <c r="Y1688" i="35"/>
  <c r="Y1689" i="35"/>
  <c r="Y1690" i="35"/>
  <c r="Y1691" i="35"/>
  <c r="Y1692" i="35"/>
  <c r="Y1693" i="35"/>
  <c r="Y1694" i="35"/>
  <c r="Y1695" i="35"/>
  <c r="Y1696" i="35"/>
  <c r="Y1697" i="35"/>
  <c r="Y1698" i="35"/>
  <c r="Y1699" i="35"/>
  <c r="Y1700" i="35"/>
  <c r="Y1701" i="35"/>
  <c r="Y1702" i="35"/>
  <c r="Y1703" i="35"/>
  <c r="Y1704" i="35"/>
  <c r="Y1705" i="35"/>
  <c r="Y1706" i="35"/>
  <c r="Y1707" i="35"/>
  <c r="Y1708" i="35"/>
  <c r="Y1709" i="35"/>
  <c r="Y1710" i="35"/>
  <c r="Y1711" i="35"/>
  <c r="Y1712" i="35"/>
  <c r="Y1713" i="35"/>
  <c r="Y1714" i="35"/>
  <c r="Y1715" i="35"/>
  <c r="Y1716" i="35"/>
  <c r="Y1717" i="35"/>
  <c r="Y1718" i="35"/>
  <c r="Y1719" i="35"/>
  <c r="Y1720" i="35"/>
  <c r="Y1721" i="35"/>
  <c r="Y1722" i="35"/>
  <c r="Y1723" i="35"/>
  <c r="Y1724" i="35"/>
  <c r="Y1725" i="35"/>
  <c r="Y1726" i="35"/>
  <c r="Y1727" i="35"/>
  <c r="Y1728" i="35"/>
  <c r="Y1729" i="35"/>
  <c r="Y1730" i="35"/>
  <c r="Y1731" i="35"/>
  <c r="Y1732" i="35"/>
  <c r="Y1733" i="35"/>
  <c r="Y1734" i="35"/>
  <c r="Y1735" i="35"/>
  <c r="Y1736" i="35"/>
  <c r="Y1737" i="35"/>
  <c r="Y1738" i="35"/>
  <c r="Y1739" i="35"/>
  <c r="Y1740" i="35"/>
  <c r="Y1741" i="35"/>
  <c r="Y1742" i="35"/>
  <c r="Y1743" i="35"/>
  <c r="Y1744" i="35"/>
  <c r="Y1745" i="35"/>
  <c r="Y1746" i="35"/>
  <c r="Y1747" i="35"/>
  <c r="Y1748" i="35"/>
  <c r="Y1749" i="35"/>
  <c r="Y1750" i="35"/>
  <c r="Y1751" i="35"/>
  <c r="Y1752" i="35"/>
  <c r="Y1753" i="35"/>
  <c r="Y1754" i="35"/>
  <c r="Y1755" i="35"/>
  <c r="Y1756" i="35"/>
  <c r="Y1757" i="35"/>
  <c r="Y1758" i="35"/>
  <c r="Y1759" i="35"/>
  <c r="Y1760" i="35"/>
  <c r="Y1761" i="35"/>
  <c r="Y1762" i="35"/>
  <c r="Y1763" i="35"/>
  <c r="Y1764" i="35"/>
  <c r="Y1765" i="35"/>
  <c r="Y1766" i="35"/>
  <c r="Y1767" i="35"/>
  <c r="Y1768" i="35"/>
  <c r="Y1769" i="35"/>
  <c r="Y1770" i="35"/>
  <c r="Y1771" i="35"/>
  <c r="Y1772" i="35"/>
  <c r="Y1773" i="35"/>
  <c r="Y1774" i="35"/>
  <c r="Y1775" i="35"/>
  <c r="Y1776" i="35"/>
  <c r="Y1777" i="35"/>
  <c r="Y1778" i="35"/>
  <c r="Y1779" i="35"/>
  <c r="Y1780" i="35"/>
  <c r="Y1781" i="35"/>
  <c r="Y1782" i="35"/>
  <c r="Y1783" i="35"/>
  <c r="Y1784" i="35"/>
  <c r="Y1785" i="35"/>
  <c r="Y1786" i="35"/>
  <c r="Y1787" i="35"/>
  <c r="Y1788" i="35"/>
  <c r="Y1789" i="35"/>
  <c r="Y1790" i="35"/>
  <c r="Y1791" i="35"/>
  <c r="Y1792" i="35"/>
  <c r="Y1793" i="35"/>
  <c r="Y1794" i="35"/>
  <c r="Y1795" i="35"/>
  <c r="Y1796" i="35"/>
  <c r="Y1797" i="35"/>
  <c r="Y1798" i="35"/>
  <c r="Y1799" i="35"/>
  <c r="Y1800" i="35"/>
  <c r="Y1801" i="35"/>
  <c r="Y1802" i="35"/>
  <c r="Y1803" i="35"/>
  <c r="Y1804" i="35"/>
  <c r="Y1805" i="35"/>
  <c r="Y1806" i="35"/>
  <c r="Y1807" i="35"/>
  <c r="Y1808" i="35"/>
  <c r="Y1809" i="35"/>
  <c r="Y1810" i="35"/>
  <c r="Y1811" i="35"/>
  <c r="Y1812" i="35"/>
  <c r="Y1813" i="35"/>
  <c r="Y1814" i="35"/>
  <c r="Y1815" i="35"/>
  <c r="Y1816" i="35"/>
  <c r="Y1817" i="35"/>
  <c r="Y1818" i="35"/>
  <c r="Y1819" i="35"/>
  <c r="Y1820" i="35"/>
  <c r="Y1821" i="35"/>
  <c r="Y1822" i="35"/>
  <c r="Y1823" i="35"/>
  <c r="Y1824" i="35"/>
  <c r="Y1825" i="35"/>
  <c r="Y1826" i="35"/>
  <c r="Y1827" i="35"/>
  <c r="Y1828" i="35"/>
  <c r="Y1829" i="35"/>
  <c r="Y1830" i="35"/>
  <c r="Y1831" i="35"/>
  <c r="Y1832" i="35"/>
  <c r="Y1833" i="35"/>
  <c r="Y1834" i="35"/>
  <c r="Y1835" i="35"/>
  <c r="Y1836" i="35"/>
  <c r="Y1837" i="35"/>
  <c r="Y1838" i="35"/>
  <c r="Y1839" i="35"/>
  <c r="Y1840" i="35"/>
  <c r="Y1841" i="35"/>
  <c r="Y1842" i="35"/>
  <c r="Y1843" i="35"/>
  <c r="Y1844" i="35"/>
  <c r="Y1845" i="35"/>
  <c r="Y1846" i="35"/>
  <c r="Y1847" i="35"/>
  <c r="Y1848" i="35"/>
  <c r="Y1849" i="35"/>
  <c r="Y1850" i="35"/>
  <c r="Y1851" i="35"/>
  <c r="Y1852" i="35"/>
  <c r="Y1853" i="35"/>
  <c r="Y1854" i="35"/>
  <c r="Y1855" i="35"/>
  <c r="Y1856" i="35"/>
  <c r="Y1857" i="35"/>
  <c r="Y1858" i="35"/>
  <c r="Y1859" i="35"/>
  <c r="Y1860" i="35"/>
  <c r="Y1861" i="35"/>
  <c r="Y1862" i="35"/>
  <c r="Y1863" i="35"/>
  <c r="Y1864" i="35"/>
  <c r="Y1865" i="35"/>
  <c r="Y1866" i="35"/>
  <c r="Y1867" i="35"/>
  <c r="Y1868" i="35"/>
  <c r="Y1869" i="35"/>
  <c r="Y1870" i="35"/>
  <c r="Y1871" i="35"/>
  <c r="Y1872" i="35"/>
  <c r="Y1873" i="35"/>
  <c r="Y1874" i="35"/>
  <c r="Y1875" i="35"/>
  <c r="Y1876" i="35"/>
  <c r="Y1877" i="35"/>
  <c r="Y1878" i="35"/>
  <c r="Y1879" i="35"/>
  <c r="Y1880" i="35"/>
  <c r="Y1881" i="35"/>
  <c r="Y1882" i="35"/>
  <c r="Y1883" i="35"/>
  <c r="Y1884" i="35"/>
  <c r="Y1885" i="35"/>
  <c r="Y1886" i="35"/>
  <c r="Y1887" i="35"/>
  <c r="Y1888" i="35"/>
  <c r="Y1889" i="35"/>
  <c r="Y1890" i="35"/>
  <c r="Y1891" i="35"/>
  <c r="Y1892" i="35"/>
  <c r="Y1893" i="35"/>
  <c r="Y1894" i="35"/>
  <c r="Y1895" i="35"/>
  <c r="Y1896" i="35"/>
  <c r="Y1897" i="35"/>
  <c r="Y1898" i="35"/>
  <c r="Y1899" i="35"/>
  <c r="Y1900" i="35"/>
  <c r="Y1901" i="35"/>
  <c r="Y1902" i="35"/>
  <c r="Y1903" i="35"/>
  <c r="Y1904" i="35"/>
  <c r="Y1905" i="35"/>
  <c r="Y1906" i="35"/>
  <c r="Y1907" i="35"/>
  <c r="Y1908" i="35"/>
  <c r="Y1909" i="35"/>
  <c r="Y1910" i="35"/>
  <c r="Y1911" i="35"/>
  <c r="Y1912" i="35"/>
  <c r="Y1913" i="35"/>
  <c r="Y1914" i="35"/>
  <c r="Y1915" i="35"/>
  <c r="Y1916" i="35"/>
  <c r="Y1917" i="35"/>
  <c r="Y1918" i="35"/>
  <c r="Y1919" i="35"/>
  <c r="Y1920" i="35"/>
  <c r="Y1921" i="35"/>
  <c r="Y1922" i="35"/>
  <c r="Y1923" i="35"/>
  <c r="Y1924" i="35"/>
  <c r="Y1925" i="35"/>
  <c r="Y1926" i="35"/>
  <c r="Y1927" i="35"/>
  <c r="Y1928" i="35"/>
  <c r="Y1929" i="35"/>
  <c r="Y1930" i="35"/>
  <c r="Y1931" i="35"/>
  <c r="Y1932" i="35"/>
  <c r="Y1933" i="35"/>
  <c r="Y1934" i="35"/>
  <c r="Y1935" i="35"/>
  <c r="Y1936" i="35"/>
  <c r="Y1937" i="35"/>
  <c r="Y1938" i="35"/>
  <c r="Y1939" i="35"/>
  <c r="Y1940" i="35"/>
  <c r="Y1941" i="35"/>
  <c r="Y1942" i="35"/>
  <c r="Y1943" i="35"/>
  <c r="Y1944" i="35"/>
  <c r="Y1945" i="35"/>
  <c r="Y1946" i="35"/>
  <c r="Y1947" i="35"/>
  <c r="Y1948" i="35"/>
  <c r="Y1949" i="35"/>
  <c r="Y1950" i="35"/>
  <c r="Y1951" i="35"/>
  <c r="Y1952" i="35"/>
  <c r="Y1953" i="35"/>
  <c r="Y1954" i="35"/>
  <c r="Y1955" i="35"/>
  <c r="Y1956" i="35"/>
  <c r="Y1957" i="35"/>
  <c r="Y1958" i="35"/>
  <c r="Y1959" i="35"/>
  <c r="Y1960" i="35"/>
  <c r="Y1961" i="35"/>
  <c r="Y1962" i="35"/>
  <c r="Y1963" i="35"/>
  <c r="Y1964" i="35"/>
  <c r="Y1965" i="35"/>
  <c r="Y1966" i="35"/>
  <c r="Y1967" i="35"/>
  <c r="Y1968" i="35"/>
  <c r="Y1969" i="35"/>
  <c r="Y1970" i="35"/>
  <c r="Y1971" i="35"/>
  <c r="Y1972" i="35"/>
  <c r="Y1973" i="35"/>
  <c r="Y1974" i="35"/>
  <c r="Y1975" i="35"/>
  <c r="Y1976" i="35"/>
  <c r="Y1977" i="35"/>
  <c r="Y1978" i="35"/>
  <c r="Y1979" i="35"/>
  <c r="Y1980" i="35"/>
  <c r="Y1981" i="35"/>
  <c r="Y1982" i="35"/>
  <c r="Y1983" i="35"/>
  <c r="Y1984" i="35"/>
  <c r="Y1985" i="35"/>
  <c r="Y1986" i="35"/>
  <c r="Y1987" i="35"/>
  <c r="Y1988" i="35"/>
  <c r="Y1989" i="35"/>
  <c r="Y1990" i="35"/>
  <c r="Y1991" i="35"/>
  <c r="Y1992" i="35"/>
  <c r="Y1993" i="35"/>
  <c r="Y1994" i="35"/>
  <c r="Y1995" i="35"/>
  <c r="Y1996" i="35"/>
  <c r="Y1997" i="35"/>
  <c r="Y1998" i="35"/>
  <c r="Y1999" i="35"/>
  <c r="Y2000" i="35"/>
  <c r="Y2001" i="35"/>
  <c r="Y2002" i="35"/>
  <c r="Y2003" i="35"/>
  <c r="Y2004" i="35"/>
  <c r="Y2005" i="35"/>
  <c r="Y2006" i="35"/>
  <c r="Y2007" i="35"/>
  <c r="Y2008" i="35"/>
  <c r="Y2009" i="35"/>
  <c r="Y2010" i="35"/>
  <c r="Y2011" i="35"/>
  <c r="Y2012" i="35"/>
  <c r="Y2013" i="35"/>
  <c r="Y2014" i="35"/>
  <c r="Y2015" i="35"/>
  <c r="Y2016" i="35"/>
  <c r="Y2017" i="35"/>
  <c r="Y2018" i="35"/>
  <c r="Y2019" i="35"/>
  <c r="Y2020" i="35"/>
  <c r="Y2021" i="35"/>
  <c r="Y2022" i="35"/>
  <c r="Y2023" i="35"/>
  <c r="Y2024" i="35"/>
  <c r="Y2025" i="35"/>
  <c r="Y2026" i="35"/>
  <c r="Y2027" i="35"/>
  <c r="Y2028" i="35"/>
  <c r="Y2029" i="35"/>
  <c r="Y2030" i="35"/>
  <c r="Y2031" i="35"/>
  <c r="Y2032" i="35"/>
  <c r="Y2033" i="35"/>
  <c r="Y2034" i="35"/>
  <c r="Y2035" i="35"/>
  <c r="Y2036" i="35"/>
  <c r="Y2037" i="35"/>
  <c r="Y2038" i="35"/>
  <c r="Y2039" i="35"/>
  <c r="Y2040" i="35"/>
  <c r="Y2041" i="35"/>
  <c r="Y2042" i="35"/>
  <c r="Y2043" i="35"/>
  <c r="Y2044" i="35"/>
  <c r="Y2045" i="35"/>
  <c r="Y2046" i="35"/>
  <c r="Y2047" i="35"/>
  <c r="Y2048" i="35"/>
  <c r="Y2049" i="35"/>
  <c r="Y2050" i="35"/>
  <c r="Y2051" i="35"/>
  <c r="Y2052" i="35"/>
  <c r="Y2053" i="35"/>
  <c r="Y2054" i="35"/>
  <c r="Y2055" i="35"/>
  <c r="Y2056" i="35"/>
  <c r="Y2057" i="35"/>
  <c r="Y2058" i="35"/>
  <c r="Y2059" i="35"/>
  <c r="Y2060" i="35"/>
  <c r="Y2061" i="35"/>
  <c r="Y2062" i="35"/>
  <c r="Y2063" i="35"/>
  <c r="Y2064" i="35"/>
  <c r="Y2065" i="35"/>
  <c r="Y2066" i="35"/>
  <c r="Y2067" i="35"/>
  <c r="Y2068" i="35"/>
  <c r="Y2069" i="35"/>
  <c r="Y2070" i="35"/>
  <c r="Y2071" i="35"/>
  <c r="Y2072" i="35"/>
  <c r="Y2073" i="35"/>
  <c r="Y2074" i="35"/>
  <c r="Y2075" i="35"/>
  <c r="Y2076" i="35"/>
  <c r="Y2077" i="35"/>
  <c r="Y2078" i="35"/>
  <c r="Y2079" i="35"/>
  <c r="Y2080" i="35"/>
  <c r="Y2081" i="35"/>
  <c r="Y2082" i="35"/>
  <c r="Y2083" i="35"/>
  <c r="Y2084" i="35"/>
  <c r="Y2085" i="35"/>
  <c r="Y2086" i="35"/>
  <c r="Y2087" i="35"/>
  <c r="Y2088" i="35"/>
  <c r="Y2089" i="35"/>
  <c r="Y2090" i="35"/>
  <c r="Y2091" i="35"/>
  <c r="Y2092" i="35"/>
  <c r="Y2093" i="35"/>
  <c r="Y2094" i="35"/>
  <c r="Y2095" i="35"/>
  <c r="Y2096" i="35"/>
  <c r="Y2097" i="35"/>
  <c r="Y2098" i="35"/>
  <c r="Y2099" i="35"/>
  <c r="Y2100" i="35"/>
  <c r="Y2101" i="35"/>
  <c r="Y2102" i="35"/>
  <c r="Y2103" i="35"/>
  <c r="Y2104" i="35"/>
  <c r="Y2105" i="35"/>
  <c r="Y2106" i="35"/>
  <c r="Y2107" i="35"/>
  <c r="Y2108" i="35"/>
  <c r="Y2109" i="35"/>
  <c r="Y2110" i="35"/>
  <c r="Y2111" i="35"/>
  <c r="Y2112" i="35"/>
  <c r="Y2113" i="35"/>
  <c r="Y2114" i="35"/>
  <c r="Y2115" i="35"/>
  <c r="Y2116" i="35"/>
  <c r="Y2117" i="35"/>
  <c r="Y2118" i="35"/>
  <c r="Y2119" i="35"/>
  <c r="Y2120" i="35"/>
  <c r="Y2121" i="35"/>
  <c r="Y2122" i="35"/>
  <c r="Y2123" i="35"/>
  <c r="Y2124" i="35"/>
  <c r="Y2125" i="35"/>
  <c r="Y2126" i="35"/>
  <c r="Y2127" i="35"/>
  <c r="Y2128" i="35"/>
  <c r="Y2129" i="35"/>
  <c r="Y2130" i="35"/>
  <c r="Y2131" i="35"/>
  <c r="Y2132" i="35"/>
  <c r="Y2133" i="35"/>
  <c r="Y2134" i="35"/>
  <c r="Y2135" i="35"/>
  <c r="Y2136" i="35"/>
  <c r="Y2137" i="35"/>
  <c r="Y2138" i="35"/>
  <c r="Y2139" i="35"/>
  <c r="Y2140" i="35"/>
  <c r="Y2141" i="35"/>
  <c r="Y2142" i="35"/>
  <c r="Y2143" i="35"/>
  <c r="Y2144" i="35"/>
  <c r="Y2145" i="35"/>
  <c r="Y2146" i="35"/>
  <c r="Y2147" i="35"/>
  <c r="Y2148" i="35"/>
  <c r="Y2149" i="35"/>
  <c r="Y2150" i="35"/>
  <c r="Y2151" i="35"/>
  <c r="Y2152" i="35"/>
  <c r="Y2153" i="35"/>
  <c r="Y2154" i="35"/>
  <c r="Y2155" i="35"/>
  <c r="Y2156" i="35"/>
  <c r="Y2157" i="35"/>
  <c r="Y2158" i="35"/>
  <c r="Y2159" i="35"/>
  <c r="Y2160" i="35"/>
  <c r="Y2161" i="35"/>
  <c r="Y2162" i="35"/>
  <c r="Y2163" i="35"/>
  <c r="Y2164" i="35"/>
  <c r="Y2165" i="35"/>
  <c r="Y2166" i="35"/>
  <c r="Y2167" i="35"/>
  <c r="Y2168" i="35"/>
  <c r="Y2169" i="35"/>
  <c r="Y2170" i="35"/>
  <c r="Y2171" i="35"/>
  <c r="Y2172" i="35"/>
  <c r="Y2173" i="35"/>
  <c r="Y2174" i="35"/>
  <c r="Y2175" i="35"/>
  <c r="Y2176" i="35"/>
  <c r="Y2177" i="35"/>
  <c r="Y2178" i="35"/>
  <c r="Y2179" i="35"/>
  <c r="Y2180" i="35"/>
  <c r="Y2181" i="35"/>
  <c r="Y2182" i="35"/>
  <c r="Y2183" i="35"/>
  <c r="Y2184" i="35"/>
  <c r="Y2185" i="35"/>
  <c r="Y2186" i="35"/>
  <c r="Y2187" i="35"/>
  <c r="Y2188" i="35"/>
  <c r="Y2189" i="35"/>
  <c r="Y2190" i="35"/>
  <c r="Y2191" i="35"/>
  <c r="Y2192" i="35"/>
  <c r="Y2193" i="35"/>
  <c r="Y2194" i="35"/>
  <c r="Y2195" i="35"/>
  <c r="Y2196" i="35"/>
  <c r="Y2197" i="35"/>
  <c r="Y2198" i="35"/>
  <c r="Y2199" i="35"/>
  <c r="Y2200" i="35"/>
  <c r="Y2201" i="35"/>
  <c r="Y2202" i="35"/>
  <c r="Y2203" i="35"/>
  <c r="Y2204" i="35"/>
  <c r="Y2205" i="35"/>
  <c r="Y2206" i="35"/>
  <c r="Y2207" i="35"/>
  <c r="Y2208" i="35"/>
  <c r="Y2209" i="35"/>
  <c r="Y2210" i="35"/>
  <c r="Y2211" i="35"/>
  <c r="Y2212" i="35"/>
  <c r="Y2213" i="35"/>
  <c r="Y2214" i="35"/>
  <c r="Y2215" i="35"/>
  <c r="Y2216" i="35"/>
  <c r="Y2217" i="35"/>
  <c r="Y2218" i="35"/>
  <c r="Y2219" i="35"/>
  <c r="Y2220" i="35"/>
  <c r="Y2221" i="35"/>
  <c r="Y2222" i="35"/>
  <c r="Y2223" i="35"/>
  <c r="Y2224" i="35"/>
  <c r="Y2225" i="35"/>
  <c r="Y2226" i="35"/>
  <c r="Y2227" i="35"/>
  <c r="Y2228" i="35"/>
  <c r="Y2229" i="35"/>
  <c r="Y2230" i="35"/>
  <c r="Y2231" i="35"/>
  <c r="Y2232" i="35"/>
  <c r="Y2233" i="35"/>
  <c r="Y2234" i="35"/>
  <c r="Y2235" i="35"/>
  <c r="Y2236" i="35"/>
  <c r="Y2237" i="35"/>
  <c r="Y2238" i="35"/>
  <c r="Y2239" i="35"/>
  <c r="Y2240" i="35"/>
  <c r="Y2241" i="35"/>
  <c r="Y2242" i="35"/>
  <c r="Y2243" i="35"/>
  <c r="Y2244" i="35"/>
  <c r="Y2245" i="35"/>
  <c r="Y2246" i="35"/>
  <c r="Y2247" i="35"/>
  <c r="Y2248" i="35"/>
  <c r="Y2249" i="35"/>
  <c r="Y2250" i="35"/>
  <c r="Y2251" i="35"/>
  <c r="Y2252" i="35"/>
  <c r="Y2253" i="35"/>
  <c r="Y2254" i="35"/>
  <c r="Y2255" i="35"/>
  <c r="Y2256" i="35"/>
  <c r="Y2257" i="35"/>
  <c r="Y2258" i="35"/>
  <c r="Y2259" i="35"/>
  <c r="Y2260" i="35"/>
  <c r="Y2261" i="35"/>
  <c r="Y2262" i="35"/>
  <c r="Y2263" i="35"/>
  <c r="Y2264" i="35"/>
  <c r="Y2265" i="35"/>
  <c r="Y2266" i="35"/>
  <c r="Y2267" i="35"/>
  <c r="Y2268" i="35"/>
  <c r="Y2269" i="35"/>
  <c r="Y2270" i="35"/>
  <c r="Y2271" i="35"/>
  <c r="Y2272" i="35"/>
  <c r="Y2273" i="35"/>
  <c r="Y2274" i="35"/>
  <c r="Y2275" i="35"/>
  <c r="Y2276" i="35"/>
  <c r="Y2277" i="35"/>
  <c r="Y2278" i="35"/>
  <c r="Y2279" i="35"/>
  <c r="Y2280" i="35"/>
  <c r="Y2281" i="35"/>
  <c r="Y2282" i="35"/>
  <c r="Y2283" i="35"/>
  <c r="Y2284" i="35"/>
  <c r="Y2285" i="35"/>
  <c r="Y2286" i="35"/>
  <c r="Y2287" i="35"/>
  <c r="Y2288" i="35"/>
  <c r="Y2289" i="35"/>
  <c r="Y2290" i="35"/>
  <c r="Y2291" i="35"/>
  <c r="Y2292" i="35"/>
  <c r="Y2293" i="35"/>
  <c r="Y2294" i="35"/>
  <c r="Y2295" i="35"/>
  <c r="Y2296" i="35"/>
  <c r="Y2297" i="35"/>
  <c r="Y2298" i="35"/>
  <c r="Y2299" i="35"/>
  <c r="Y2300" i="35"/>
  <c r="Y2301" i="35"/>
  <c r="Y2302" i="35"/>
  <c r="Y2303" i="35"/>
  <c r="Y2304" i="35"/>
  <c r="Y2305" i="35"/>
  <c r="Y2306" i="35"/>
  <c r="Y2307" i="35"/>
  <c r="Y2308" i="35"/>
  <c r="Y2309" i="35"/>
  <c r="Y2310" i="35"/>
  <c r="Y2311" i="35"/>
  <c r="Y2312" i="35"/>
  <c r="Y2313" i="35"/>
  <c r="Y2314" i="35"/>
  <c r="Y2315" i="35"/>
  <c r="Y2316" i="35"/>
  <c r="Y2317" i="35"/>
  <c r="Y2318" i="35"/>
  <c r="Y2319" i="35"/>
  <c r="Y2320" i="35"/>
  <c r="Y2321" i="35"/>
  <c r="Y2322" i="35"/>
  <c r="Y2323" i="35"/>
  <c r="Y2324" i="35"/>
  <c r="Y2325" i="35"/>
  <c r="Y2326" i="35"/>
  <c r="Y2327" i="35"/>
  <c r="Y2328" i="35"/>
  <c r="Y2329" i="35"/>
  <c r="Y2330" i="35"/>
  <c r="Y2331" i="35"/>
  <c r="Y2332" i="35"/>
  <c r="Y2333" i="35"/>
  <c r="Y2334" i="35"/>
  <c r="Y2335" i="35"/>
  <c r="Y2336" i="35"/>
  <c r="Y2337" i="35"/>
  <c r="Y2338" i="35"/>
  <c r="Y2339" i="35"/>
  <c r="Y2340" i="35"/>
  <c r="Y2341" i="35"/>
  <c r="Y2342" i="35"/>
  <c r="Y2343" i="35"/>
  <c r="Y2344" i="35"/>
  <c r="Y2345" i="35"/>
  <c r="Y2346" i="35"/>
  <c r="Y2347" i="35"/>
  <c r="Y2348" i="35"/>
  <c r="Y2349" i="35"/>
  <c r="Y2350" i="35"/>
  <c r="Y2351" i="35"/>
  <c r="Y2352" i="35"/>
  <c r="Y2353" i="35"/>
  <c r="Y2354" i="35"/>
  <c r="Y2355" i="35"/>
  <c r="Y2356" i="35"/>
  <c r="Y2357" i="35"/>
  <c r="Y2358" i="35"/>
  <c r="Y2359" i="35"/>
  <c r="Y2360" i="35"/>
  <c r="Y2361" i="35"/>
  <c r="Y2362" i="35"/>
  <c r="Y2363" i="35"/>
  <c r="Y2364" i="35"/>
  <c r="Y2365" i="35"/>
  <c r="Y2366" i="35"/>
  <c r="Y2367" i="35"/>
  <c r="Y2368" i="35"/>
  <c r="Y2369" i="35"/>
  <c r="Y2370" i="35"/>
  <c r="Y2371" i="35"/>
  <c r="Y2372" i="35"/>
  <c r="Y2373" i="35"/>
  <c r="Y2374" i="35"/>
  <c r="Y2375" i="35"/>
  <c r="Y2376" i="35"/>
  <c r="Y2377" i="35"/>
  <c r="Y2378" i="35"/>
  <c r="Y2379" i="35"/>
  <c r="Y2380" i="35"/>
  <c r="Y2381" i="35"/>
  <c r="Y2382" i="35"/>
  <c r="Y2383" i="35"/>
  <c r="Y2384" i="35"/>
  <c r="Y2385" i="35"/>
  <c r="Y2386" i="35"/>
  <c r="Y2387" i="35"/>
  <c r="Y2388" i="35"/>
  <c r="Y2389" i="35"/>
  <c r="Y2390" i="35"/>
  <c r="Y2391" i="35"/>
  <c r="Y2392" i="35"/>
  <c r="Y2393" i="35"/>
  <c r="Y2394" i="35"/>
  <c r="Y2395" i="35"/>
  <c r="Y2396" i="35"/>
  <c r="Y2397" i="35"/>
  <c r="Y2398" i="35"/>
  <c r="Y2399" i="35"/>
  <c r="Y2400" i="35"/>
  <c r="Y2401" i="35"/>
  <c r="Y2402" i="35"/>
  <c r="Y2403" i="35"/>
  <c r="Y2404" i="35"/>
  <c r="Y2405" i="35"/>
  <c r="Y2406" i="35"/>
  <c r="Y2407" i="35"/>
  <c r="Y2408" i="35"/>
  <c r="Y2409" i="35"/>
  <c r="Y2410" i="35"/>
  <c r="Y2411" i="35"/>
  <c r="Y2412" i="35"/>
  <c r="Y2413" i="35"/>
  <c r="Y2414" i="35"/>
  <c r="Y2415" i="35"/>
  <c r="Y2416" i="35"/>
  <c r="Y2417" i="35"/>
  <c r="Y2418" i="35"/>
  <c r="Y2419" i="35"/>
  <c r="Y2420" i="35"/>
  <c r="Y2421" i="35"/>
  <c r="Y2422" i="35"/>
  <c r="Y2423" i="35"/>
  <c r="Y2424" i="35"/>
  <c r="Y2425" i="35"/>
  <c r="Y2426" i="35"/>
  <c r="Y2427" i="35"/>
  <c r="Y2428" i="35"/>
  <c r="Y2429" i="35"/>
  <c r="Y2430" i="35"/>
  <c r="Y2431" i="35"/>
  <c r="Y2432" i="35"/>
  <c r="Y2433" i="35"/>
  <c r="Y2434" i="35"/>
  <c r="Y2435" i="35"/>
  <c r="Y2436" i="35"/>
  <c r="Y2437" i="35"/>
  <c r="Y2438" i="35"/>
  <c r="Y2439" i="35"/>
  <c r="Y2440" i="35"/>
  <c r="Y2441" i="35"/>
  <c r="Y2442" i="35"/>
  <c r="Y2443" i="35"/>
  <c r="Y2444" i="35"/>
  <c r="Y2445" i="35"/>
  <c r="Y2446" i="35"/>
  <c r="Y2447" i="35"/>
  <c r="Y2448" i="35"/>
  <c r="Y2449" i="35"/>
  <c r="Y2450" i="35"/>
  <c r="Y2451" i="35"/>
  <c r="Y2452" i="35"/>
  <c r="Y2453" i="35"/>
  <c r="Y2454" i="35"/>
  <c r="Y2455" i="35"/>
  <c r="Y2456" i="35"/>
  <c r="Y2457" i="35"/>
  <c r="Y2458" i="35"/>
  <c r="Y2459" i="35"/>
  <c r="Y2460" i="35"/>
  <c r="Y2461" i="35"/>
  <c r="Y2462" i="35"/>
  <c r="Y2463" i="35"/>
  <c r="Y2464" i="35"/>
  <c r="Y2465" i="35"/>
  <c r="Y2466" i="35"/>
  <c r="Y2467" i="35"/>
  <c r="Y2468" i="35"/>
  <c r="Y2469" i="35"/>
  <c r="Y2470" i="35"/>
  <c r="Y2471" i="35"/>
  <c r="Y2472" i="35"/>
  <c r="Y2473" i="35"/>
  <c r="Y2474" i="35"/>
  <c r="Y2475" i="35"/>
  <c r="Y2476" i="35"/>
  <c r="Y2477" i="35"/>
  <c r="Y2478" i="35"/>
  <c r="Y2479" i="35"/>
  <c r="Y2480" i="35"/>
  <c r="Y2481" i="35"/>
  <c r="Y2482" i="35"/>
  <c r="Y2483" i="35"/>
  <c r="Y2484" i="35"/>
  <c r="Y2485" i="35"/>
  <c r="Y2486" i="35"/>
  <c r="Y2487" i="35"/>
  <c r="Y2488" i="35"/>
  <c r="Y2489" i="35"/>
  <c r="Y2490" i="35"/>
  <c r="Y2491" i="35"/>
  <c r="Y2492" i="35"/>
  <c r="Y2493" i="35"/>
  <c r="Y2494" i="35"/>
  <c r="Y2495" i="35"/>
  <c r="Y2496" i="35"/>
  <c r="Y2497" i="35"/>
  <c r="Y2498" i="35"/>
  <c r="Y2499" i="35"/>
  <c r="Y2500" i="35"/>
  <c r="Y2501" i="35"/>
  <c r="Y2502" i="35"/>
  <c r="Y2503" i="35"/>
  <c r="Y2504" i="35"/>
  <c r="Y2505" i="35"/>
  <c r="Y2506" i="35"/>
  <c r="Y2507" i="35"/>
  <c r="Y2508" i="35"/>
  <c r="Y2509" i="35"/>
  <c r="Y2510" i="35"/>
  <c r="Y2511" i="35"/>
  <c r="Y2512" i="35"/>
  <c r="Y2513" i="35"/>
  <c r="Y2514" i="35"/>
  <c r="Y2515" i="35"/>
  <c r="Y2516" i="35"/>
  <c r="Y2517" i="35"/>
  <c r="Y2518" i="35"/>
  <c r="Y2519" i="35"/>
  <c r="Y2520" i="35"/>
  <c r="Y2521" i="35"/>
  <c r="Y2522" i="35"/>
  <c r="Y2523" i="35"/>
  <c r="Y2524" i="35"/>
  <c r="Y2525" i="35"/>
  <c r="Y2526" i="35"/>
  <c r="Y2527" i="35"/>
  <c r="Y2528" i="35"/>
  <c r="Y2529" i="35"/>
  <c r="Y2530" i="35"/>
  <c r="Y2531" i="35"/>
  <c r="Y2532" i="35"/>
  <c r="Y2533" i="35"/>
  <c r="Y2534" i="35"/>
  <c r="Y2535" i="35"/>
  <c r="Y2536" i="35"/>
  <c r="Y2537" i="35"/>
  <c r="Y2538" i="35"/>
  <c r="Y2539" i="35"/>
  <c r="Y2540" i="35"/>
  <c r="Y2541" i="35"/>
  <c r="Y2542" i="35"/>
  <c r="Y2543" i="35"/>
  <c r="Y2544" i="35"/>
  <c r="Y2545" i="35"/>
  <c r="Y2546" i="35"/>
  <c r="Y2547" i="35"/>
  <c r="Y2548" i="35"/>
  <c r="Y2549" i="35"/>
  <c r="Y2550" i="35"/>
  <c r="Y2551" i="35"/>
  <c r="Y2552" i="35"/>
  <c r="Y2553" i="35"/>
  <c r="Y2554" i="35"/>
  <c r="Y2555" i="35"/>
  <c r="Y2556" i="35"/>
  <c r="Y2557" i="35"/>
  <c r="Y2558" i="35"/>
  <c r="Y2559" i="35"/>
  <c r="Y2560" i="35"/>
  <c r="Y2561" i="35"/>
  <c r="Y2562" i="35"/>
  <c r="Y2563" i="35"/>
  <c r="Y2564" i="35"/>
  <c r="Y2565" i="35"/>
  <c r="Y2566" i="35"/>
  <c r="Y2567" i="35"/>
  <c r="Y2568" i="35"/>
  <c r="Y2569" i="35"/>
  <c r="Y2570" i="35"/>
  <c r="Y2571" i="35"/>
  <c r="Y2572" i="35"/>
  <c r="Y2573" i="35"/>
  <c r="Y14" i="35"/>
  <c r="X15" i="35"/>
  <c r="X16" i="35"/>
  <c r="X17" i="35"/>
  <c r="X18" i="35"/>
  <c r="X19" i="35"/>
  <c r="X20" i="35"/>
  <c r="X21" i="35"/>
  <c r="X22" i="35"/>
  <c r="X23" i="35"/>
  <c r="X24" i="35"/>
  <c r="X25" i="35"/>
  <c r="X26" i="35"/>
  <c r="X27" i="35"/>
  <c r="X28" i="35"/>
  <c r="X29" i="35"/>
  <c r="X30" i="35"/>
  <c r="X31" i="35"/>
  <c r="X32" i="35"/>
  <c r="X33" i="35"/>
  <c r="X34" i="35"/>
  <c r="X35" i="35"/>
  <c r="X36" i="35"/>
  <c r="X37" i="35"/>
  <c r="X38" i="35"/>
  <c r="X39" i="35"/>
  <c r="X40" i="35"/>
  <c r="X41" i="35"/>
  <c r="X42" i="35"/>
  <c r="X43" i="35"/>
  <c r="X44" i="35"/>
  <c r="X45" i="35"/>
  <c r="X46" i="35"/>
  <c r="X47" i="35"/>
  <c r="X48" i="35"/>
  <c r="X49" i="35"/>
  <c r="X50" i="35"/>
  <c r="X51" i="35"/>
  <c r="X52" i="35"/>
  <c r="X53" i="35"/>
  <c r="X54" i="35"/>
  <c r="X55" i="35"/>
  <c r="X56" i="35"/>
  <c r="X57" i="35"/>
  <c r="X58" i="35"/>
  <c r="X59" i="35"/>
  <c r="X60" i="35"/>
  <c r="X61" i="35"/>
  <c r="X62" i="35"/>
  <c r="X63" i="35"/>
  <c r="X64" i="35"/>
  <c r="X65" i="35"/>
  <c r="X66" i="35"/>
  <c r="X67" i="35"/>
  <c r="X68" i="35"/>
  <c r="X69" i="35"/>
  <c r="X70" i="35"/>
  <c r="X71" i="35"/>
  <c r="X72" i="35"/>
  <c r="X73" i="35"/>
  <c r="X74" i="35"/>
  <c r="X75" i="35"/>
  <c r="X76" i="35"/>
  <c r="X77" i="35"/>
  <c r="X78" i="35"/>
  <c r="X79" i="35"/>
  <c r="X80" i="35"/>
  <c r="X81" i="35"/>
  <c r="X82" i="35"/>
  <c r="X83" i="35"/>
  <c r="X84" i="35"/>
  <c r="X85" i="35"/>
  <c r="X86" i="35"/>
  <c r="X87" i="35"/>
  <c r="X88" i="35"/>
  <c r="X89" i="35"/>
  <c r="X90" i="35"/>
  <c r="X91" i="35"/>
  <c r="X92" i="35"/>
  <c r="X93" i="35"/>
  <c r="X94" i="35"/>
  <c r="X95" i="35"/>
  <c r="X96" i="35"/>
  <c r="X97" i="35"/>
  <c r="X98" i="35"/>
  <c r="X99" i="35"/>
  <c r="X100" i="35"/>
  <c r="X101" i="35"/>
  <c r="X102" i="35"/>
  <c r="X103" i="35"/>
  <c r="X104" i="35"/>
  <c r="X105" i="35"/>
  <c r="X106" i="35"/>
  <c r="X107" i="35"/>
  <c r="X108" i="35"/>
  <c r="X109" i="35"/>
  <c r="X110" i="35"/>
  <c r="X111" i="35"/>
  <c r="X112" i="35"/>
  <c r="X113" i="35"/>
  <c r="X114" i="35"/>
  <c r="X115" i="35"/>
  <c r="X116" i="35"/>
  <c r="X117" i="35"/>
  <c r="X118" i="35"/>
  <c r="X119" i="35"/>
  <c r="X120" i="35"/>
  <c r="X121" i="35"/>
  <c r="X122" i="35"/>
  <c r="X123" i="35"/>
  <c r="X124" i="35"/>
  <c r="X125" i="35"/>
  <c r="X126" i="35"/>
  <c r="X127" i="35"/>
  <c r="X128" i="35"/>
  <c r="X129" i="35"/>
  <c r="X130" i="35"/>
  <c r="X131" i="35"/>
  <c r="X132" i="35"/>
  <c r="X133" i="35"/>
  <c r="X134" i="35"/>
  <c r="X135" i="35"/>
  <c r="X136" i="35"/>
  <c r="X137" i="35"/>
  <c r="X138" i="35"/>
  <c r="X139" i="35"/>
  <c r="X140" i="35"/>
  <c r="X141" i="35"/>
  <c r="X142" i="35"/>
  <c r="X143" i="35"/>
  <c r="X144" i="35"/>
  <c r="X145" i="35"/>
  <c r="X146" i="35"/>
  <c r="X147" i="35"/>
  <c r="X148" i="35"/>
  <c r="X149" i="35"/>
  <c r="X150" i="35"/>
  <c r="X151" i="35"/>
  <c r="X152" i="35"/>
  <c r="X153" i="35"/>
  <c r="X154" i="35"/>
  <c r="X155" i="35"/>
  <c r="X156" i="35"/>
  <c r="X157" i="35"/>
  <c r="X158" i="35"/>
  <c r="X159" i="35"/>
  <c r="X160" i="35"/>
  <c r="X161" i="35"/>
  <c r="X162" i="35"/>
  <c r="X163" i="35"/>
  <c r="X164" i="35"/>
  <c r="X165" i="35"/>
  <c r="X166" i="35"/>
  <c r="X167" i="35"/>
  <c r="X168" i="35"/>
  <c r="X169" i="35"/>
  <c r="X170" i="35"/>
  <c r="X171" i="35"/>
  <c r="X172" i="35"/>
  <c r="X173" i="35"/>
  <c r="X174" i="35"/>
  <c r="X175" i="35"/>
  <c r="X176" i="35"/>
  <c r="X177" i="35"/>
  <c r="X178" i="35"/>
  <c r="X179" i="35"/>
  <c r="X180" i="35"/>
  <c r="X181" i="35"/>
  <c r="X182" i="35"/>
  <c r="X183" i="35"/>
  <c r="X184" i="35"/>
  <c r="X185" i="35"/>
  <c r="X186" i="35"/>
  <c r="X187" i="35"/>
  <c r="X188" i="35"/>
  <c r="X189" i="35"/>
  <c r="X190" i="35"/>
  <c r="X191" i="35"/>
  <c r="X192" i="35"/>
  <c r="X193" i="35"/>
  <c r="X194" i="35"/>
  <c r="X195" i="35"/>
  <c r="X196" i="35"/>
  <c r="X197" i="35"/>
  <c r="X198" i="35"/>
  <c r="X199" i="35"/>
  <c r="X200" i="35"/>
  <c r="X201" i="35"/>
  <c r="X202" i="35"/>
  <c r="X203" i="35"/>
  <c r="X204" i="35"/>
  <c r="X205" i="35"/>
  <c r="X206" i="35"/>
  <c r="X207" i="35"/>
  <c r="X208" i="35"/>
  <c r="X209" i="35"/>
  <c r="X210" i="35"/>
  <c r="X211" i="35"/>
  <c r="X212" i="35"/>
  <c r="X213" i="35"/>
  <c r="X214" i="35"/>
  <c r="X215" i="35"/>
  <c r="X216" i="35"/>
  <c r="X217" i="35"/>
  <c r="X218" i="35"/>
  <c r="X219" i="35"/>
  <c r="X220" i="35"/>
  <c r="X221" i="35"/>
  <c r="X222" i="35"/>
  <c r="X223" i="35"/>
  <c r="X224" i="35"/>
  <c r="X225" i="35"/>
  <c r="X226" i="35"/>
  <c r="X227" i="35"/>
  <c r="X228" i="35"/>
  <c r="X229" i="35"/>
  <c r="X230" i="35"/>
  <c r="X231" i="35"/>
  <c r="X232" i="35"/>
  <c r="X233" i="35"/>
  <c r="X234" i="35"/>
  <c r="X235" i="35"/>
  <c r="X236" i="35"/>
  <c r="X237" i="35"/>
  <c r="X238" i="35"/>
  <c r="X239" i="35"/>
  <c r="X240" i="35"/>
  <c r="X241" i="35"/>
  <c r="X242" i="35"/>
  <c r="X243" i="35"/>
  <c r="X244" i="35"/>
  <c r="X245" i="35"/>
  <c r="X246" i="35"/>
  <c r="X247" i="35"/>
  <c r="X248" i="35"/>
  <c r="X249" i="35"/>
  <c r="X250" i="35"/>
  <c r="X251" i="35"/>
  <c r="X252" i="35"/>
  <c r="X253" i="35"/>
  <c r="X254" i="35"/>
  <c r="X255" i="35"/>
  <c r="X256" i="35"/>
  <c r="X257" i="35"/>
  <c r="X258" i="35"/>
  <c r="X259" i="35"/>
  <c r="X260" i="35"/>
  <c r="X261" i="35"/>
  <c r="X262" i="35"/>
  <c r="X263" i="35"/>
  <c r="X264" i="35"/>
  <c r="X265" i="35"/>
  <c r="X266" i="35"/>
  <c r="X267" i="35"/>
  <c r="X268" i="35"/>
  <c r="X269" i="35"/>
  <c r="X270" i="35"/>
  <c r="X271" i="35"/>
  <c r="X272" i="35"/>
  <c r="X273" i="35"/>
  <c r="X274" i="35"/>
  <c r="X275" i="35"/>
  <c r="X276" i="35"/>
  <c r="X277" i="35"/>
  <c r="X278" i="35"/>
  <c r="X279" i="35"/>
  <c r="X280" i="35"/>
  <c r="X281" i="35"/>
  <c r="X282" i="35"/>
  <c r="X283" i="35"/>
  <c r="X284" i="35"/>
  <c r="X285" i="35"/>
  <c r="X286" i="35"/>
  <c r="X287" i="35"/>
  <c r="X288" i="35"/>
  <c r="X289" i="35"/>
  <c r="X290" i="35"/>
  <c r="X291" i="35"/>
  <c r="X292" i="35"/>
  <c r="X293" i="35"/>
  <c r="X294" i="35"/>
  <c r="X295" i="35"/>
  <c r="X296" i="35"/>
  <c r="X297" i="35"/>
  <c r="X298" i="35"/>
  <c r="X299" i="35"/>
  <c r="X300" i="35"/>
  <c r="X301" i="35"/>
  <c r="X302" i="35"/>
  <c r="X303" i="35"/>
  <c r="X304" i="35"/>
  <c r="X305" i="35"/>
  <c r="X306" i="35"/>
  <c r="X307" i="35"/>
  <c r="X308" i="35"/>
  <c r="X309" i="35"/>
  <c r="X310" i="35"/>
  <c r="X311" i="35"/>
  <c r="X312" i="35"/>
  <c r="X313" i="35"/>
  <c r="X314" i="35"/>
  <c r="X315" i="35"/>
  <c r="X316" i="35"/>
  <c r="X317" i="35"/>
  <c r="X318" i="35"/>
  <c r="X319" i="35"/>
  <c r="X320" i="35"/>
  <c r="X321" i="35"/>
  <c r="X322" i="35"/>
  <c r="X323" i="35"/>
  <c r="X324" i="35"/>
  <c r="X325" i="35"/>
  <c r="X326" i="35"/>
  <c r="X327" i="35"/>
  <c r="X328" i="35"/>
  <c r="X329" i="35"/>
  <c r="X330" i="35"/>
  <c r="X331" i="35"/>
  <c r="X332" i="35"/>
  <c r="X333" i="35"/>
  <c r="X334" i="35"/>
  <c r="X335" i="35"/>
  <c r="X336" i="35"/>
  <c r="X337" i="35"/>
  <c r="X338" i="35"/>
  <c r="X339" i="35"/>
  <c r="X340" i="35"/>
  <c r="X341" i="35"/>
  <c r="X342" i="35"/>
  <c r="X343" i="35"/>
  <c r="X344" i="35"/>
  <c r="X345" i="35"/>
  <c r="X346" i="35"/>
  <c r="X347" i="35"/>
  <c r="X348" i="35"/>
  <c r="X349" i="35"/>
  <c r="X350" i="35"/>
  <c r="X351" i="35"/>
  <c r="X352" i="35"/>
  <c r="X353" i="35"/>
  <c r="X354" i="35"/>
  <c r="X355" i="35"/>
  <c r="X356" i="35"/>
  <c r="X357" i="35"/>
  <c r="X358" i="35"/>
  <c r="X359" i="35"/>
  <c r="X360" i="35"/>
  <c r="X361" i="35"/>
  <c r="X362" i="35"/>
  <c r="X363" i="35"/>
  <c r="X364" i="35"/>
  <c r="X365" i="35"/>
  <c r="X366" i="35"/>
  <c r="X367" i="35"/>
  <c r="X368" i="35"/>
  <c r="X369" i="35"/>
  <c r="X370" i="35"/>
  <c r="X371" i="35"/>
  <c r="X372" i="35"/>
  <c r="X373" i="35"/>
  <c r="X374" i="35"/>
  <c r="X375" i="35"/>
  <c r="X376" i="35"/>
  <c r="X377" i="35"/>
  <c r="X378" i="35"/>
  <c r="X379" i="35"/>
  <c r="X380" i="35"/>
  <c r="X381" i="35"/>
  <c r="X382" i="35"/>
  <c r="X383" i="35"/>
  <c r="X384" i="35"/>
  <c r="X385" i="35"/>
  <c r="X386" i="35"/>
  <c r="X387" i="35"/>
  <c r="X388" i="35"/>
  <c r="X389" i="35"/>
  <c r="X390" i="35"/>
  <c r="X391" i="35"/>
  <c r="X392" i="35"/>
  <c r="X393" i="35"/>
  <c r="X394" i="35"/>
  <c r="X395" i="35"/>
  <c r="X396" i="35"/>
  <c r="X397" i="35"/>
  <c r="X398" i="35"/>
  <c r="X399" i="35"/>
  <c r="X400" i="35"/>
  <c r="X401" i="35"/>
  <c r="X402" i="35"/>
  <c r="X403" i="35"/>
  <c r="X404" i="35"/>
  <c r="X405" i="35"/>
  <c r="X406" i="35"/>
  <c r="X407" i="35"/>
  <c r="X408" i="35"/>
  <c r="X409" i="35"/>
  <c r="X410" i="35"/>
  <c r="X411" i="35"/>
  <c r="X412" i="35"/>
  <c r="X413" i="35"/>
  <c r="X414" i="35"/>
  <c r="X415" i="35"/>
  <c r="X416" i="35"/>
  <c r="X417" i="35"/>
  <c r="X418" i="35"/>
  <c r="X419" i="35"/>
  <c r="X420" i="35"/>
  <c r="X421" i="35"/>
  <c r="X422" i="35"/>
  <c r="X423" i="35"/>
  <c r="X424" i="35"/>
  <c r="X425" i="35"/>
  <c r="X426" i="35"/>
  <c r="X427" i="35"/>
  <c r="X428" i="35"/>
  <c r="X429" i="35"/>
  <c r="X430" i="35"/>
  <c r="X431" i="35"/>
  <c r="X432" i="35"/>
  <c r="X433" i="35"/>
  <c r="X434" i="35"/>
  <c r="X435" i="35"/>
  <c r="X436" i="35"/>
  <c r="X437" i="35"/>
  <c r="X438" i="35"/>
  <c r="X439" i="35"/>
  <c r="X440" i="35"/>
  <c r="X441" i="35"/>
  <c r="X442" i="35"/>
  <c r="X443" i="35"/>
  <c r="X444" i="35"/>
  <c r="X445" i="35"/>
  <c r="X446" i="35"/>
  <c r="X447" i="35"/>
  <c r="X448" i="35"/>
  <c r="X449" i="35"/>
  <c r="X450" i="35"/>
  <c r="X451" i="35"/>
  <c r="X452" i="35"/>
  <c r="X453" i="35"/>
  <c r="X454" i="35"/>
  <c r="X455" i="35"/>
  <c r="X456" i="35"/>
  <c r="X457" i="35"/>
  <c r="X458" i="35"/>
  <c r="X459" i="35"/>
  <c r="X460" i="35"/>
  <c r="X461" i="35"/>
  <c r="X462" i="35"/>
  <c r="X463" i="35"/>
  <c r="X464" i="35"/>
  <c r="X465" i="35"/>
  <c r="X466" i="35"/>
  <c r="X467" i="35"/>
  <c r="X468" i="35"/>
  <c r="X469" i="35"/>
  <c r="X470" i="35"/>
  <c r="X471" i="35"/>
  <c r="X472" i="35"/>
  <c r="X473" i="35"/>
  <c r="X474" i="35"/>
  <c r="X475" i="35"/>
  <c r="X476" i="35"/>
  <c r="X477" i="35"/>
  <c r="X478" i="35"/>
  <c r="X479" i="35"/>
  <c r="X480" i="35"/>
  <c r="X481" i="35"/>
  <c r="X482" i="35"/>
  <c r="X483" i="35"/>
  <c r="X484" i="35"/>
  <c r="X485" i="35"/>
  <c r="X486" i="35"/>
  <c r="X487" i="35"/>
  <c r="X488" i="35"/>
  <c r="X489" i="35"/>
  <c r="X490" i="35"/>
  <c r="X491" i="35"/>
  <c r="X492" i="35"/>
  <c r="X493" i="35"/>
  <c r="X494" i="35"/>
  <c r="X495" i="35"/>
  <c r="X496" i="35"/>
  <c r="X497" i="35"/>
  <c r="X498" i="35"/>
  <c r="X499" i="35"/>
  <c r="X500" i="35"/>
  <c r="X501" i="35"/>
  <c r="X502" i="35"/>
  <c r="X503" i="35"/>
  <c r="X504" i="35"/>
  <c r="X505" i="35"/>
  <c r="X506" i="35"/>
  <c r="X507" i="35"/>
  <c r="X508" i="35"/>
  <c r="X509" i="35"/>
  <c r="X510" i="35"/>
  <c r="X511" i="35"/>
  <c r="X512" i="35"/>
  <c r="X513" i="35"/>
  <c r="X514" i="35"/>
  <c r="X515" i="35"/>
  <c r="X516" i="35"/>
  <c r="X517" i="35"/>
  <c r="X518" i="35"/>
  <c r="X519" i="35"/>
  <c r="X520" i="35"/>
  <c r="X521" i="35"/>
  <c r="X522" i="35"/>
  <c r="X523" i="35"/>
  <c r="X524" i="35"/>
  <c r="X525" i="35"/>
  <c r="X526" i="35"/>
  <c r="X527" i="35"/>
  <c r="X528" i="35"/>
  <c r="X529" i="35"/>
  <c r="X530" i="35"/>
  <c r="X531" i="35"/>
  <c r="X532" i="35"/>
  <c r="X533" i="35"/>
  <c r="X534" i="35"/>
  <c r="X535" i="35"/>
  <c r="X536" i="35"/>
  <c r="X537" i="35"/>
  <c r="X538" i="35"/>
  <c r="X539" i="35"/>
  <c r="X540" i="35"/>
  <c r="X541" i="35"/>
  <c r="X542" i="35"/>
  <c r="X543" i="35"/>
  <c r="X544" i="35"/>
  <c r="X545" i="35"/>
  <c r="X546" i="35"/>
  <c r="X547" i="35"/>
  <c r="X548" i="35"/>
  <c r="X549" i="35"/>
  <c r="X550" i="35"/>
  <c r="X551" i="35"/>
  <c r="X552" i="35"/>
  <c r="X553" i="35"/>
  <c r="X554" i="35"/>
  <c r="X555" i="35"/>
  <c r="X556" i="35"/>
  <c r="X557" i="35"/>
  <c r="X558" i="35"/>
  <c r="X559" i="35"/>
  <c r="X560" i="35"/>
  <c r="X561" i="35"/>
  <c r="X562" i="35"/>
  <c r="X563" i="35"/>
  <c r="X564" i="35"/>
  <c r="X565" i="35"/>
  <c r="X566" i="35"/>
  <c r="X567" i="35"/>
  <c r="X568" i="35"/>
  <c r="X569" i="35"/>
  <c r="X570" i="35"/>
  <c r="X571" i="35"/>
  <c r="X572" i="35"/>
  <c r="X573" i="35"/>
  <c r="X574" i="35"/>
  <c r="X575" i="35"/>
  <c r="X576" i="35"/>
  <c r="X577" i="35"/>
  <c r="X578" i="35"/>
  <c r="X579" i="35"/>
  <c r="X580" i="35"/>
  <c r="X581" i="35"/>
  <c r="X582" i="35"/>
  <c r="X583" i="35"/>
  <c r="X584" i="35"/>
  <c r="X585" i="35"/>
  <c r="X586" i="35"/>
  <c r="X587" i="35"/>
  <c r="X588" i="35"/>
  <c r="X589" i="35"/>
  <c r="X590" i="35"/>
  <c r="X591" i="35"/>
  <c r="X592" i="35"/>
  <c r="X593" i="35"/>
  <c r="X594" i="35"/>
  <c r="X595" i="35"/>
  <c r="X596" i="35"/>
  <c r="X597" i="35"/>
  <c r="X598" i="35"/>
  <c r="X599" i="35"/>
  <c r="X600" i="35"/>
  <c r="X601" i="35"/>
  <c r="X602" i="35"/>
  <c r="X603" i="35"/>
  <c r="X604" i="35"/>
  <c r="X605" i="35"/>
  <c r="X606" i="35"/>
  <c r="X607" i="35"/>
  <c r="X608" i="35"/>
  <c r="X609" i="35"/>
  <c r="X610" i="35"/>
  <c r="X611" i="35"/>
  <c r="X612" i="35"/>
  <c r="X613" i="35"/>
  <c r="X614" i="35"/>
  <c r="X615" i="35"/>
  <c r="X616" i="35"/>
  <c r="X617" i="35"/>
  <c r="X618" i="35"/>
  <c r="X619" i="35"/>
  <c r="X620" i="35"/>
  <c r="X621" i="35"/>
  <c r="X622" i="35"/>
  <c r="X623" i="35"/>
  <c r="X624" i="35"/>
  <c r="X625" i="35"/>
  <c r="X626" i="35"/>
  <c r="X627" i="35"/>
  <c r="X628" i="35"/>
  <c r="X629" i="35"/>
  <c r="X630" i="35"/>
  <c r="X631" i="35"/>
  <c r="X632" i="35"/>
  <c r="X633" i="35"/>
  <c r="X634" i="35"/>
  <c r="X635" i="35"/>
  <c r="X636" i="35"/>
  <c r="X637" i="35"/>
  <c r="X638" i="35"/>
  <c r="X639" i="35"/>
  <c r="X640" i="35"/>
  <c r="X641" i="35"/>
  <c r="X642" i="35"/>
  <c r="X643" i="35"/>
  <c r="X644" i="35"/>
  <c r="X645" i="35"/>
  <c r="X646" i="35"/>
  <c r="X647" i="35"/>
  <c r="X648" i="35"/>
  <c r="X649" i="35"/>
  <c r="X650" i="35"/>
  <c r="X651" i="35"/>
  <c r="X652" i="35"/>
  <c r="X653" i="35"/>
  <c r="X654" i="35"/>
  <c r="X655" i="35"/>
  <c r="X656" i="35"/>
  <c r="X657" i="35"/>
  <c r="X658" i="35"/>
  <c r="X659" i="35"/>
  <c r="X660" i="35"/>
  <c r="X661" i="35"/>
  <c r="X662" i="35"/>
  <c r="X663" i="35"/>
  <c r="X664" i="35"/>
  <c r="X665" i="35"/>
  <c r="X666" i="35"/>
  <c r="X667" i="35"/>
  <c r="X668" i="35"/>
  <c r="X669" i="35"/>
  <c r="X670" i="35"/>
  <c r="X671" i="35"/>
  <c r="X672" i="35"/>
  <c r="X673" i="35"/>
  <c r="X674" i="35"/>
  <c r="X675" i="35"/>
  <c r="X676" i="35"/>
  <c r="X677" i="35"/>
  <c r="X678" i="35"/>
  <c r="X679" i="35"/>
  <c r="X680" i="35"/>
  <c r="X681" i="35"/>
  <c r="X682" i="35"/>
  <c r="X683" i="35"/>
  <c r="X684" i="35"/>
  <c r="X685" i="35"/>
  <c r="X686" i="35"/>
  <c r="X687" i="35"/>
  <c r="X688" i="35"/>
  <c r="X689" i="35"/>
  <c r="X690" i="35"/>
  <c r="X691" i="35"/>
  <c r="X692" i="35"/>
  <c r="X693" i="35"/>
  <c r="X694" i="35"/>
  <c r="X695" i="35"/>
  <c r="X696" i="35"/>
  <c r="X697" i="35"/>
  <c r="X698" i="35"/>
  <c r="X699" i="35"/>
  <c r="X700" i="35"/>
  <c r="X701" i="35"/>
  <c r="X702" i="35"/>
  <c r="X703" i="35"/>
  <c r="X704" i="35"/>
  <c r="X705" i="35"/>
  <c r="X706" i="35"/>
  <c r="X707" i="35"/>
  <c r="X708" i="35"/>
  <c r="X709" i="35"/>
  <c r="X710" i="35"/>
  <c r="X711" i="35"/>
  <c r="X712" i="35"/>
  <c r="X713" i="35"/>
  <c r="X714" i="35"/>
  <c r="X715" i="35"/>
  <c r="X716" i="35"/>
  <c r="X717" i="35"/>
  <c r="X718" i="35"/>
  <c r="X719" i="35"/>
  <c r="X720" i="35"/>
  <c r="X721" i="35"/>
  <c r="X722" i="35"/>
  <c r="X723" i="35"/>
  <c r="X724" i="35"/>
  <c r="X725" i="35"/>
  <c r="X726" i="35"/>
  <c r="X727" i="35"/>
  <c r="X728" i="35"/>
  <c r="X729" i="35"/>
  <c r="X730" i="35"/>
  <c r="X731" i="35"/>
  <c r="X732" i="35"/>
  <c r="X733" i="35"/>
  <c r="X734" i="35"/>
  <c r="X735" i="35"/>
  <c r="X736" i="35"/>
  <c r="X737" i="35"/>
  <c r="X738" i="35"/>
  <c r="X739" i="35"/>
  <c r="X740" i="35"/>
  <c r="X741" i="35"/>
  <c r="X742" i="35"/>
  <c r="X743" i="35"/>
  <c r="X744" i="35"/>
  <c r="X745" i="35"/>
  <c r="X746" i="35"/>
  <c r="X747" i="35"/>
  <c r="X748" i="35"/>
  <c r="X749" i="35"/>
  <c r="X750" i="35"/>
  <c r="X751" i="35"/>
  <c r="X752" i="35"/>
  <c r="X753" i="35"/>
  <c r="X754" i="35"/>
  <c r="X755" i="35"/>
  <c r="X756" i="35"/>
  <c r="X757" i="35"/>
  <c r="X758" i="35"/>
  <c r="X759" i="35"/>
  <c r="X760" i="35"/>
  <c r="X761" i="35"/>
  <c r="X762" i="35"/>
  <c r="X763" i="35"/>
  <c r="X764" i="35"/>
  <c r="X765" i="35"/>
  <c r="X766" i="35"/>
  <c r="X767" i="35"/>
  <c r="X768" i="35"/>
  <c r="X769" i="35"/>
  <c r="X770" i="35"/>
  <c r="X771" i="35"/>
  <c r="X772" i="35"/>
  <c r="X773" i="35"/>
  <c r="X774" i="35"/>
  <c r="X775" i="35"/>
  <c r="X776" i="35"/>
  <c r="X777" i="35"/>
  <c r="X778" i="35"/>
  <c r="X779" i="35"/>
  <c r="X780" i="35"/>
  <c r="X781" i="35"/>
  <c r="X782" i="35"/>
  <c r="X783" i="35"/>
  <c r="X784" i="35"/>
  <c r="X785" i="35"/>
  <c r="X786" i="35"/>
  <c r="X787" i="35"/>
  <c r="X788" i="35"/>
  <c r="X789" i="35"/>
  <c r="X790" i="35"/>
  <c r="X791" i="35"/>
  <c r="X792" i="35"/>
  <c r="X793" i="35"/>
  <c r="X794" i="35"/>
  <c r="X795" i="35"/>
  <c r="X796" i="35"/>
  <c r="X797" i="35"/>
  <c r="X798" i="35"/>
  <c r="X799" i="35"/>
  <c r="X800" i="35"/>
  <c r="X801" i="35"/>
  <c r="X802" i="35"/>
  <c r="X803" i="35"/>
  <c r="X804" i="35"/>
  <c r="X805" i="35"/>
  <c r="X806" i="35"/>
  <c r="X807" i="35"/>
  <c r="X808" i="35"/>
  <c r="X809" i="35"/>
  <c r="X810" i="35"/>
  <c r="X811" i="35"/>
  <c r="X812" i="35"/>
  <c r="X813" i="35"/>
  <c r="X814" i="35"/>
  <c r="X815" i="35"/>
  <c r="X816" i="35"/>
  <c r="X817" i="35"/>
  <c r="X818" i="35"/>
  <c r="X819" i="35"/>
  <c r="X820" i="35"/>
  <c r="X821" i="35"/>
  <c r="X822" i="35"/>
  <c r="X823" i="35"/>
  <c r="X824" i="35"/>
  <c r="X825" i="35"/>
  <c r="X826" i="35"/>
  <c r="X827" i="35"/>
  <c r="X828" i="35"/>
  <c r="X829" i="35"/>
  <c r="X830" i="35"/>
  <c r="X831" i="35"/>
  <c r="X832" i="35"/>
  <c r="X833" i="35"/>
  <c r="X834" i="35"/>
  <c r="X835" i="35"/>
  <c r="X836" i="35"/>
  <c r="X837" i="35"/>
  <c r="X838" i="35"/>
  <c r="X839" i="35"/>
  <c r="X840" i="35"/>
  <c r="X841" i="35"/>
  <c r="X842" i="35"/>
  <c r="X843" i="35"/>
  <c r="X844" i="35"/>
  <c r="X845" i="35"/>
  <c r="X846" i="35"/>
  <c r="X847" i="35"/>
  <c r="X848" i="35"/>
  <c r="X849" i="35"/>
  <c r="X850" i="35"/>
  <c r="X851" i="35"/>
  <c r="X852" i="35"/>
  <c r="X853" i="35"/>
  <c r="X854" i="35"/>
  <c r="X855" i="35"/>
  <c r="X856" i="35"/>
  <c r="X857" i="35"/>
  <c r="X858" i="35"/>
  <c r="X859" i="35"/>
  <c r="X860" i="35"/>
  <c r="X861" i="35"/>
  <c r="X862" i="35"/>
  <c r="X863" i="35"/>
  <c r="X864" i="35"/>
  <c r="X865" i="35"/>
  <c r="X866" i="35"/>
  <c r="X867" i="35"/>
  <c r="X868" i="35"/>
  <c r="X869" i="35"/>
  <c r="X870" i="35"/>
  <c r="X871" i="35"/>
  <c r="X872" i="35"/>
  <c r="X873" i="35"/>
  <c r="X874" i="35"/>
  <c r="X875" i="35"/>
  <c r="X876" i="35"/>
  <c r="X877" i="35"/>
  <c r="X878" i="35"/>
  <c r="X879" i="35"/>
  <c r="X880" i="35"/>
  <c r="X881" i="35"/>
  <c r="X882" i="35"/>
  <c r="X883" i="35"/>
  <c r="X884" i="35"/>
  <c r="X885" i="35"/>
  <c r="X886" i="35"/>
  <c r="X887" i="35"/>
  <c r="X888" i="35"/>
  <c r="X889" i="35"/>
  <c r="X890" i="35"/>
  <c r="X891" i="35"/>
  <c r="X892" i="35"/>
  <c r="X893" i="35"/>
  <c r="X894" i="35"/>
  <c r="X895" i="35"/>
  <c r="X896" i="35"/>
  <c r="X897" i="35"/>
  <c r="X898" i="35"/>
  <c r="X899" i="35"/>
  <c r="X900" i="35"/>
  <c r="X901" i="35"/>
  <c r="X902" i="35"/>
  <c r="X903" i="35"/>
  <c r="X904" i="35"/>
  <c r="X905" i="35"/>
  <c r="X906" i="35"/>
  <c r="X907" i="35"/>
  <c r="X908" i="35"/>
  <c r="X909" i="35"/>
  <c r="X910" i="35"/>
  <c r="X911" i="35"/>
  <c r="X912" i="35"/>
  <c r="X913" i="35"/>
  <c r="X914" i="35"/>
  <c r="X915" i="35"/>
  <c r="X916" i="35"/>
  <c r="X917" i="35"/>
  <c r="X918" i="35"/>
  <c r="X919" i="35"/>
  <c r="X920" i="35"/>
  <c r="X921" i="35"/>
  <c r="X922" i="35"/>
  <c r="X923" i="35"/>
  <c r="X924" i="35"/>
  <c r="X925" i="35"/>
  <c r="X926" i="35"/>
  <c r="X927" i="35"/>
  <c r="X928" i="35"/>
  <c r="X929" i="35"/>
  <c r="X930" i="35"/>
  <c r="X931" i="35"/>
  <c r="X932" i="35"/>
  <c r="X933" i="35"/>
  <c r="X934" i="35"/>
  <c r="X935" i="35"/>
  <c r="X936" i="35"/>
  <c r="X937" i="35"/>
  <c r="X938" i="35"/>
  <c r="X939" i="35"/>
  <c r="X940" i="35"/>
  <c r="X941" i="35"/>
  <c r="X942" i="35"/>
  <c r="X943" i="35"/>
  <c r="X944" i="35"/>
  <c r="X945" i="35"/>
  <c r="X946" i="35"/>
  <c r="X947" i="35"/>
  <c r="X948" i="35"/>
  <c r="X949" i="35"/>
  <c r="X950" i="35"/>
  <c r="X951" i="35"/>
  <c r="X952" i="35"/>
  <c r="X953" i="35"/>
  <c r="X954" i="35"/>
  <c r="X955" i="35"/>
  <c r="X956" i="35"/>
  <c r="X957" i="35"/>
  <c r="X958" i="35"/>
  <c r="X959" i="35"/>
  <c r="X960" i="35"/>
  <c r="X961" i="35"/>
  <c r="X962" i="35"/>
  <c r="X963" i="35"/>
  <c r="X964" i="35"/>
  <c r="X965" i="35"/>
  <c r="X966" i="35"/>
  <c r="X967" i="35"/>
  <c r="X968" i="35"/>
  <c r="X969" i="35"/>
  <c r="X970" i="35"/>
  <c r="X971" i="35"/>
  <c r="X972" i="35"/>
  <c r="X973" i="35"/>
  <c r="X974" i="35"/>
  <c r="X975" i="35"/>
  <c r="X976" i="35"/>
  <c r="X977" i="35"/>
  <c r="X978" i="35"/>
  <c r="X979" i="35"/>
  <c r="X980" i="35"/>
  <c r="X981" i="35"/>
  <c r="X982" i="35"/>
  <c r="X983" i="35"/>
  <c r="X984" i="35"/>
  <c r="X985" i="35"/>
  <c r="X986" i="35"/>
  <c r="X987" i="35"/>
  <c r="X988" i="35"/>
  <c r="X989" i="35"/>
  <c r="X990" i="35"/>
  <c r="X991" i="35"/>
  <c r="X992" i="35"/>
  <c r="X993" i="35"/>
  <c r="X994" i="35"/>
  <c r="X995" i="35"/>
  <c r="X996" i="35"/>
  <c r="X997" i="35"/>
  <c r="X998" i="35"/>
  <c r="X999" i="35"/>
  <c r="X1000" i="35"/>
  <c r="X1001" i="35"/>
  <c r="X1002" i="35"/>
  <c r="X1003" i="35"/>
  <c r="X1004" i="35"/>
  <c r="X1005" i="35"/>
  <c r="X1006" i="35"/>
  <c r="X1007" i="35"/>
  <c r="X1008" i="35"/>
  <c r="X1009" i="35"/>
  <c r="X1010" i="35"/>
  <c r="X1011" i="35"/>
  <c r="X1012" i="35"/>
  <c r="X1013" i="35"/>
  <c r="X1014" i="35"/>
  <c r="X1015" i="35"/>
  <c r="X1016" i="35"/>
  <c r="X1017" i="35"/>
  <c r="X1018" i="35"/>
  <c r="X1019" i="35"/>
  <c r="X1020" i="35"/>
  <c r="X1021" i="35"/>
  <c r="X1022" i="35"/>
  <c r="X1023" i="35"/>
  <c r="X1024" i="35"/>
  <c r="X1025" i="35"/>
  <c r="X1026" i="35"/>
  <c r="X1027" i="35"/>
  <c r="X1028" i="35"/>
  <c r="X1029" i="35"/>
  <c r="X1030" i="35"/>
  <c r="X1031" i="35"/>
  <c r="X1032" i="35"/>
  <c r="X1033" i="35"/>
  <c r="X1034" i="35"/>
  <c r="X1035" i="35"/>
  <c r="X1036" i="35"/>
  <c r="X1037" i="35"/>
  <c r="X1038" i="35"/>
  <c r="X1039" i="35"/>
  <c r="X1040" i="35"/>
  <c r="X1041" i="35"/>
  <c r="X1042" i="35"/>
  <c r="X1043" i="35"/>
  <c r="X1044" i="35"/>
  <c r="X1045" i="35"/>
  <c r="X1046" i="35"/>
  <c r="X1047" i="35"/>
  <c r="X1048" i="35"/>
  <c r="X1049" i="35"/>
  <c r="X1050" i="35"/>
  <c r="X1051" i="35"/>
  <c r="X1052" i="35"/>
  <c r="X1053" i="35"/>
  <c r="X1054" i="35"/>
  <c r="X1055" i="35"/>
  <c r="X1056" i="35"/>
  <c r="X1057" i="35"/>
  <c r="X1058" i="35"/>
  <c r="X1059" i="35"/>
  <c r="X1060" i="35"/>
  <c r="X1061" i="35"/>
  <c r="X1062" i="35"/>
  <c r="X1063" i="35"/>
  <c r="X1064" i="35"/>
  <c r="X1065" i="35"/>
  <c r="X1066" i="35"/>
  <c r="X1067" i="35"/>
  <c r="X1068" i="35"/>
  <c r="X1069" i="35"/>
  <c r="X1070" i="35"/>
  <c r="X1071" i="35"/>
  <c r="X1072" i="35"/>
  <c r="X1073" i="35"/>
  <c r="X1074" i="35"/>
  <c r="X1075" i="35"/>
  <c r="X1076" i="35"/>
  <c r="X1077" i="35"/>
  <c r="X1078" i="35"/>
  <c r="X1079" i="35"/>
  <c r="X1080" i="35"/>
  <c r="X1081" i="35"/>
  <c r="X1082" i="35"/>
  <c r="X1083" i="35"/>
  <c r="X1084" i="35"/>
  <c r="X1085" i="35"/>
  <c r="X1086" i="35"/>
  <c r="X1087" i="35"/>
  <c r="X1088" i="35"/>
  <c r="X1089" i="35"/>
  <c r="X1090" i="35"/>
  <c r="X1091" i="35"/>
  <c r="X1092" i="35"/>
  <c r="X1093" i="35"/>
  <c r="X1094" i="35"/>
  <c r="X1095" i="35"/>
  <c r="X1096" i="35"/>
  <c r="X1097" i="35"/>
  <c r="X1098" i="35"/>
  <c r="X1099" i="35"/>
  <c r="X1100" i="35"/>
  <c r="X1101" i="35"/>
  <c r="X1102" i="35"/>
  <c r="X1103" i="35"/>
  <c r="X1104" i="35"/>
  <c r="X1105" i="35"/>
  <c r="X1106" i="35"/>
  <c r="X1107" i="35"/>
  <c r="X1108" i="35"/>
  <c r="X1109" i="35"/>
  <c r="X1110" i="35"/>
  <c r="X1111" i="35"/>
  <c r="X1112" i="35"/>
  <c r="X1113" i="35"/>
  <c r="X1114" i="35"/>
  <c r="X1115" i="35"/>
  <c r="X1116" i="35"/>
  <c r="X1117" i="35"/>
  <c r="X1118" i="35"/>
  <c r="X1119" i="35"/>
  <c r="X1120" i="35"/>
  <c r="X1121" i="35"/>
  <c r="X1122" i="35"/>
  <c r="X1123" i="35"/>
  <c r="X1124" i="35"/>
  <c r="X1125" i="35"/>
  <c r="X1126" i="35"/>
  <c r="X1127" i="35"/>
  <c r="X1128" i="35"/>
  <c r="X1129" i="35"/>
  <c r="X1130" i="35"/>
  <c r="X1131" i="35"/>
  <c r="X1132" i="35"/>
  <c r="X1133" i="35"/>
  <c r="X1134" i="35"/>
  <c r="X1135" i="35"/>
  <c r="X1136" i="35"/>
  <c r="X1137" i="35"/>
  <c r="X1138" i="35"/>
  <c r="X1139" i="35"/>
  <c r="X1140" i="35"/>
  <c r="X1141" i="35"/>
  <c r="X1142" i="35"/>
  <c r="X1143" i="35"/>
  <c r="X1144" i="35"/>
  <c r="X1145" i="35"/>
  <c r="X1146" i="35"/>
  <c r="X1147" i="35"/>
  <c r="X1148" i="35"/>
  <c r="X1149" i="35"/>
  <c r="X1150" i="35"/>
  <c r="X1151" i="35"/>
  <c r="X1152" i="35"/>
  <c r="X1153" i="35"/>
  <c r="X1154" i="35"/>
  <c r="X1155" i="35"/>
  <c r="X1156" i="35"/>
  <c r="X1157" i="35"/>
  <c r="X1158" i="35"/>
  <c r="X1159" i="35"/>
  <c r="X1160" i="35"/>
  <c r="X1161" i="35"/>
  <c r="X1162" i="35"/>
  <c r="X1163" i="35"/>
  <c r="X1164" i="35"/>
  <c r="X1165" i="35"/>
  <c r="X1166" i="35"/>
  <c r="X1167" i="35"/>
  <c r="X1168" i="35"/>
  <c r="X1169" i="35"/>
  <c r="X1170" i="35"/>
  <c r="X1171" i="35"/>
  <c r="X1172" i="35"/>
  <c r="X1173" i="35"/>
  <c r="X1174" i="35"/>
  <c r="X1175" i="35"/>
  <c r="X1176" i="35"/>
  <c r="X1177" i="35"/>
  <c r="X1178" i="35"/>
  <c r="X1179" i="35"/>
  <c r="X1180" i="35"/>
  <c r="X1181" i="35"/>
  <c r="X1182" i="35"/>
  <c r="X1183" i="35"/>
  <c r="X1184" i="35"/>
  <c r="X1185" i="35"/>
  <c r="X1186" i="35"/>
  <c r="X1187" i="35"/>
  <c r="X1188" i="35"/>
  <c r="X1189" i="35"/>
  <c r="X1190" i="35"/>
  <c r="X1191" i="35"/>
  <c r="X1192" i="35"/>
  <c r="X1193" i="35"/>
  <c r="X1194" i="35"/>
  <c r="X1195" i="35"/>
  <c r="X1196" i="35"/>
  <c r="X1197" i="35"/>
  <c r="X1198" i="35"/>
  <c r="X1199" i="35"/>
  <c r="X1200" i="35"/>
  <c r="X1201" i="35"/>
  <c r="X1202" i="35"/>
  <c r="X1203" i="35"/>
  <c r="X1204" i="35"/>
  <c r="X1205" i="35"/>
  <c r="X1206" i="35"/>
  <c r="X1207" i="35"/>
  <c r="X1208" i="35"/>
  <c r="X1209" i="35"/>
  <c r="X1210" i="35"/>
  <c r="X1211" i="35"/>
  <c r="X1212" i="35"/>
  <c r="X1213" i="35"/>
  <c r="X1214" i="35"/>
  <c r="X1215" i="35"/>
  <c r="X1216" i="35"/>
  <c r="X1217" i="35"/>
  <c r="X1218" i="35"/>
  <c r="X1219" i="35"/>
  <c r="X1220" i="35"/>
  <c r="X1221" i="35"/>
  <c r="X1222" i="35"/>
  <c r="X1223" i="35"/>
  <c r="X1224" i="35"/>
  <c r="X1225" i="35"/>
  <c r="X1226" i="35"/>
  <c r="X1227" i="35"/>
  <c r="X1228" i="35"/>
  <c r="X1229" i="35"/>
  <c r="X1230" i="35"/>
  <c r="X1231" i="35"/>
  <c r="X1232" i="35"/>
  <c r="X1233" i="35"/>
  <c r="X1234" i="35"/>
  <c r="X1235" i="35"/>
  <c r="X1236" i="35"/>
  <c r="X1237" i="35"/>
  <c r="X1238" i="35"/>
  <c r="X1239" i="35"/>
  <c r="X1240" i="35"/>
  <c r="X1241" i="35"/>
  <c r="X1242" i="35"/>
  <c r="X1243" i="35"/>
  <c r="X1244" i="35"/>
  <c r="X1245" i="35"/>
  <c r="X1246" i="35"/>
  <c r="X1247" i="35"/>
  <c r="X1248" i="35"/>
  <c r="X1249" i="35"/>
  <c r="X1250" i="35"/>
  <c r="X1251" i="35"/>
  <c r="X1252" i="35"/>
  <c r="X1253" i="35"/>
  <c r="X1254" i="35"/>
  <c r="X1255" i="35"/>
  <c r="X1256" i="35"/>
  <c r="X1257" i="35"/>
  <c r="X1258" i="35"/>
  <c r="X1259" i="35"/>
  <c r="X1260" i="35"/>
  <c r="X1261" i="35"/>
  <c r="X1262" i="35"/>
  <c r="X1263" i="35"/>
  <c r="X1264" i="35"/>
  <c r="X1265" i="35"/>
  <c r="X1266" i="35"/>
  <c r="X1267" i="35"/>
  <c r="X1268" i="35"/>
  <c r="X1269" i="35"/>
  <c r="X1270" i="35"/>
  <c r="X1271" i="35"/>
  <c r="X1272" i="35"/>
  <c r="X1273" i="35"/>
  <c r="X1274" i="35"/>
  <c r="X1275" i="35"/>
  <c r="X1276" i="35"/>
  <c r="X1277" i="35"/>
  <c r="X1278" i="35"/>
  <c r="X1279" i="35"/>
  <c r="X1280" i="35"/>
  <c r="X1281" i="35"/>
  <c r="X1282" i="35"/>
  <c r="X1283" i="35"/>
  <c r="X1284" i="35"/>
  <c r="X1285" i="35"/>
  <c r="X1286" i="35"/>
  <c r="X1287" i="35"/>
  <c r="X1288" i="35"/>
  <c r="X1289" i="35"/>
  <c r="X1290" i="35"/>
  <c r="X1291" i="35"/>
  <c r="X1292" i="35"/>
  <c r="X1293" i="35"/>
  <c r="X1294" i="35"/>
  <c r="X1295" i="35"/>
  <c r="X1296" i="35"/>
  <c r="X1297" i="35"/>
  <c r="X1298" i="35"/>
  <c r="X1299" i="35"/>
  <c r="X1300" i="35"/>
  <c r="X1301" i="35"/>
  <c r="X1302" i="35"/>
  <c r="X1303" i="35"/>
  <c r="X1304" i="35"/>
  <c r="X1305" i="35"/>
  <c r="X1306" i="35"/>
  <c r="X1307" i="35"/>
  <c r="X1308" i="35"/>
  <c r="X1309" i="35"/>
  <c r="X1310" i="35"/>
  <c r="X1311" i="35"/>
  <c r="X1312" i="35"/>
  <c r="X1313" i="35"/>
  <c r="X1314" i="35"/>
  <c r="X1315" i="35"/>
  <c r="X1316" i="35"/>
  <c r="X1317" i="35"/>
  <c r="X1318" i="35"/>
  <c r="X1319" i="35"/>
  <c r="X1320" i="35"/>
  <c r="X1321" i="35"/>
  <c r="X1322" i="35"/>
  <c r="X1323" i="35"/>
  <c r="X1324" i="35"/>
  <c r="X1325" i="35"/>
  <c r="X1326" i="35"/>
  <c r="X1327" i="35"/>
  <c r="X1328" i="35"/>
  <c r="X1329" i="35"/>
  <c r="X1330" i="35"/>
  <c r="X1331" i="35"/>
  <c r="X1332" i="35"/>
  <c r="X1333" i="35"/>
  <c r="X1334" i="35"/>
  <c r="X1335" i="35"/>
  <c r="X1336" i="35"/>
  <c r="X1337" i="35"/>
  <c r="X1338" i="35"/>
  <c r="X1339" i="35"/>
  <c r="X1340" i="35"/>
  <c r="X1341" i="35"/>
  <c r="X1342" i="35"/>
  <c r="X1343" i="35"/>
  <c r="X1344" i="35"/>
  <c r="X1345" i="35"/>
  <c r="X1346" i="35"/>
  <c r="X1347" i="35"/>
  <c r="X1348" i="35"/>
  <c r="X1349" i="35"/>
  <c r="X1350" i="35"/>
  <c r="X1351" i="35"/>
  <c r="X1352" i="35"/>
  <c r="X1353" i="35"/>
  <c r="X1354" i="35"/>
  <c r="X1355" i="35"/>
  <c r="X1356" i="35"/>
  <c r="X1357" i="35"/>
  <c r="X1358" i="35"/>
  <c r="X1359" i="35"/>
  <c r="X1360" i="35"/>
  <c r="X1361" i="35"/>
  <c r="X1362" i="35"/>
  <c r="X1363" i="35"/>
  <c r="X1364" i="35"/>
  <c r="X1365" i="35"/>
  <c r="X1366" i="35"/>
  <c r="X1367" i="35"/>
  <c r="X1368" i="35"/>
  <c r="X1369" i="35"/>
  <c r="X1370" i="35"/>
  <c r="X1371" i="35"/>
  <c r="X1372" i="35"/>
  <c r="X1373" i="35"/>
  <c r="X1374" i="35"/>
  <c r="X1375" i="35"/>
  <c r="X1376" i="35"/>
  <c r="X1377" i="35"/>
  <c r="X1378" i="35"/>
  <c r="X1379" i="35"/>
  <c r="X1380" i="35"/>
  <c r="X1381" i="35"/>
  <c r="X1382" i="35"/>
  <c r="X1383" i="35"/>
  <c r="X1384" i="35"/>
  <c r="X1385" i="35"/>
  <c r="X1386" i="35"/>
  <c r="X1387" i="35"/>
  <c r="X1388" i="35"/>
  <c r="X1389" i="35"/>
  <c r="X1390" i="35"/>
  <c r="X1391" i="35"/>
  <c r="X1392" i="35"/>
  <c r="X1393" i="35"/>
  <c r="X1394" i="35"/>
  <c r="X1395" i="35"/>
  <c r="X1396" i="35"/>
  <c r="X1397" i="35"/>
  <c r="X1398" i="35"/>
  <c r="X1399" i="35"/>
  <c r="X1400" i="35"/>
  <c r="X1401" i="35"/>
  <c r="X1402" i="35"/>
  <c r="X1403" i="35"/>
  <c r="X1404" i="35"/>
  <c r="X1405" i="35"/>
  <c r="X1406" i="35"/>
  <c r="X1407" i="35"/>
  <c r="X1408" i="35"/>
  <c r="X1409" i="35"/>
  <c r="X1410" i="35"/>
  <c r="X1411" i="35"/>
  <c r="X1412" i="35"/>
  <c r="X1413" i="35"/>
  <c r="X1414" i="35"/>
  <c r="X1415" i="35"/>
  <c r="X1416" i="35"/>
  <c r="X1417" i="35"/>
  <c r="X1418" i="35"/>
  <c r="X1419" i="35"/>
  <c r="X1420" i="35"/>
  <c r="X1421" i="35"/>
  <c r="X1422" i="35"/>
  <c r="X1423" i="35"/>
  <c r="X1424" i="35"/>
  <c r="X1425" i="35"/>
  <c r="X1426" i="35"/>
  <c r="X1427" i="35"/>
  <c r="X1428" i="35"/>
  <c r="X1429" i="35"/>
  <c r="X1430" i="35"/>
  <c r="X1431" i="35"/>
  <c r="X1432" i="35"/>
  <c r="X1433" i="35"/>
  <c r="X1434" i="35"/>
  <c r="X1435" i="35"/>
  <c r="X1436" i="35"/>
  <c r="X1437" i="35"/>
  <c r="X1438" i="35"/>
  <c r="X1439" i="35"/>
  <c r="X1440" i="35"/>
  <c r="X1441" i="35"/>
  <c r="X1442" i="35"/>
  <c r="X1443" i="35"/>
  <c r="X1444" i="35"/>
  <c r="X1445" i="35"/>
  <c r="X1446" i="35"/>
  <c r="X1447" i="35"/>
  <c r="X1448" i="35"/>
  <c r="X1449" i="35"/>
  <c r="X1450" i="35"/>
  <c r="X1451" i="35"/>
  <c r="X1452" i="35"/>
  <c r="X1453" i="35"/>
  <c r="X1454" i="35"/>
  <c r="X1455" i="35"/>
  <c r="X1456" i="35"/>
  <c r="X1457" i="35"/>
  <c r="X1458" i="35"/>
  <c r="X1459" i="35"/>
  <c r="X1460" i="35"/>
  <c r="X1461" i="35"/>
  <c r="X1462" i="35"/>
  <c r="X1463" i="35"/>
  <c r="X1464" i="35"/>
  <c r="X1465" i="35"/>
  <c r="X1466" i="35"/>
  <c r="X1467" i="35"/>
  <c r="X1468" i="35"/>
  <c r="X1469" i="35"/>
  <c r="X1470" i="35"/>
  <c r="X1471" i="35"/>
  <c r="X1472" i="35"/>
  <c r="X1473" i="35"/>
  <c r="X1474" i="35"/>
  <c r="X1475" i="35"/>
  <c r="X1476" i="35"/>
  <c r="X1477" i="35"/>
  <c r="X1478" i="35"/>
  <c r="X1479" i="35"/>
  <c r="X1480" i="35"/>
  <c r="X1481" i="35"/>
  <c r="X1482" i="35"/>
  <c r="X1483" i="35"/>
  <c r="X1484" i="35"/>
  <c r="X1485" i="35"/>
  <c r="X1486" i="35"/>
  <c r="X1487" i="35"/>
  <c r="X1488" i="35"/>
  <c r="X1489" i="35"/>
  <c r="X1490" i="35"/>
  <c r="X1491" i="35"/>
  <c r="X1492" i="35"/>
  <c r="X1493" i="35"/>
  <c r="X1494" i="35"/>
  <c r="X1495" i="35"/>
  <c r="X1496" i="35"/>
  <c r="X1497" i="35"/>
  <c r="X1498" i="35"/>
  <c r="X1499" i="35"/>
  <c r="X1500" i="35"/>
  <c r="X1501" i="35"/>
  <c r="X1502" i="35"/>
  <c r="X1503" i="35"/>
  <c r="X1504" i="35"/>
  <c r="X1505" i="35"/>
  <c r="X1506" i="35"/>
  <c r="X1507" i="35"/>
  <c r="X1508" i="35"/>
  <c r="X1509" i="35"/>
  <c r="X1510" i="35"/>
  <c r="X1511" i="35"/>
  <c r="X1512" i="35"/>
  <c r="X1513" i="35"/>
  <c r="X1514" i="35"/>
  <c r="X1515" i="35"/>
  <c r="X1516" i="35"/>
  <c r="X1517" i="35"/>
  <c r="X1518" i="35"/>
  <c r="X1519" i="35"/>
  <c r="X1520" i="35"/>
  <c r="X1521" i="35"/>
  <c r="X1522" i="35"/>
  <c r="X1523" i="35"/>
  <c r="X1524" i="35"/>
  <c r="X1525" i="35"/>
  <c r="X1526" i="35"/>
  <c r="X1527" i="35"/>
  <c r="X1528" i="35"/>
  <c r="X1529" i="35"/>
  <c r="X1530" i="35"/>
  <c r="X1531" i="35"/>
  <c r="X1532" i="35"/>
  <c r="X1533" i="35"/>
  <c r="X1534" i="35"/>
  <c r="X1535" i="35"/>
  <c r="X1536" i="35"/>
  <c r="X1537" i="35"/>
  <c r="X1538" i="35"/>
  <c r="X1539" i="35"/>
  <c r="X1540" i="35"/>
  <c r="X1541" i="35"/>
  <c r="X1542" i="35"/>
  <c r="X1543" i="35"/>
  <c r="X1544" i="35"/>
  <c r="X1545" i="35"/>
  <c r="X1546" i="35"/>
  <c r="X1547" i="35"/>
  <c r="X1548" i="35"/>
  <c r="X1549" i="35"/>
  <c r="X1550" i="35"/>
  <c r="X1551" i="35"/>
  <c r="X1552" i="35"/>
  <c r="X1553" i="35"/>
  <c r="X1554" i="35"/>
  <c r="X1555" i="35"/>
  <c r="X1556" i="35"/>
  <c r="X1557" i="35"/>
  <c r="X1558" i="35"/>
  <c r="X1559" i="35"/>
  <c r="X1560" i="35"/>
  <c r="X1561" i="35"/>
  <c r="X1562" i="35"/>
  <c r="X1563" i="35"/>
  <c r="X1564" i="35"/>
  <c r="X1565" i="35"/>
  <c r="X1566" i="35"/>
  <c r="X1567" i="35"/>
  <c r="X1568" i="35"/>
  <c r="X1569" i="35"/>
  <c r="X1570" i="35"/>
  <c r="X1571" i="35"/>
  <c r="X1572" i="35"/>
  <c r="X1573" i="35"/>
  <c r="X1574" i="35"/>
  <c r="X1575" i="35"/>
  <c r="X1576" i="35"/>
  <c r="X1577" i="35"/>
  <c r="X1578" i="35"/>
  <c r="X1579" i="35"/>
  <c r="X1580" i="35"/>
  <c r="X1581" i="35"/>
  <c r="X1582" i="35"/>
  <c r="X1583" i="35"/>
  <c r="X1584" i="35"/>
  <c r="X1585" i="35"/>
  <c r="X1586" i="35"/>
  <c r="X1587" i="35"/>
  <c r="X1588" i="35"/>
  <c r="X1589" i="35"/>
  <c r="X1590" i="35"/>
  <c r="X1591" i="35"/>
  <c r="X1592" i="35"/>
  <c r="X1593" i="35"/>
  <c r="X1594" i="35"/>
  <c r="X1595" i="35"/>
  <c r="X1596" i="35"/>
  <c r="X1597" i="35"/>
  <c r="X1598" i="35"/>
  <c r="X1599" i="35"/>
  <c r="X1600" i="35"/>
  <c r="X1601" i="35"/>
  <c r="X1602" i="35"/>
  <c r="X1603" i="35"/>
  <c r="X1604" i="35"/>
  <c r="X1605" i="35"/>
  <c r="X1606" i="35"/>
  <c r="X1607" i="35"/>
  <c r="X1608" i="35"/>
  <c r="X1609" i="35"/>
  <c r="X1610" i="35"/>
  <c r="X1611" i="35"/>
  <c r="X1612" i="35"/>
  <c r="X1613" i="35"/>
  <c r="X1614" i="35"/>
  <c r="X1615" i="35"/>
  <c r="X1616" i="35"/>
  <c r="X1617" i="35"/>
  <c r="X1618" i="35"/>
  <c r="X1619" i="35"/>
  <c r="X1620" i="35"/>
  <c r="X1621" i="35"/>
  <c r="X1622" i="35"/>
  <c r="X1623" i="35"/>
  <c r="X1624" i="35"/>
  <c r="X1625" i="35"/>
  <c r="X1626" i="35"/>
  <c r="X1627" i="35"/>
  <c r="X1628" i="35"/>
  <c r="X1629" i="35"/>
  <c r="X1630" i="35"/>
  <c r="X1631" i="35"/>
  <c r="X1632" i="35"/>
  <c r="X1633" i="35"/>
  <c r="X1634" i="35"/>
  <c r="X1635" i="35"/>
  <c r="X1636" i="35"/>
  <c r="X1637" i="35"/>
  <c r="X1638" i="35"/>
  <c r="X1639" i="35"/>
  <c r="X1640" i="35"/>
  <c r="X1641" i="35"/>
  <c r="X1642" i="35"/>
  <c r="X1643" i="35"/>
  <c r="X1644" i="35"/>
  <c r="X1645" i="35"/>
  <c r="X1646" i="35"/>
  <c r="X1647" i="35"/>
  <c r="X1648" i="35"/>
  <c r="X1649" i="35"/>
  <c r="X1650" i="35"/>
  <c r="X1651" i="35"/>
  <c r="X1652" i="35"/>
  <c r="X1653" i="35"/>
  <c r="X1654" i="35"/>
  <c r="X1655" i="35"/>
  <c r="X1656" i="35"/>
  <c r="X1657" i="35"/>
  <c r="X1658" i="35"/>
  <c r="X1659" i="35"/>
  <c r="X1660" i="35"/>
  <c r="X1661" i="35"/>
  <c r="X1662" i="35"/>
  <c r="X1663" i="35"/>
  <c r="X1664" i="35"/>
  <c r="X1665" i="35"/>
  <c r="X1666" i="35"/>
  <c r="X1667" i="35"/>
  <c r="X1668" i="35"/>
  <c r="X1669" i="35"/>
  <c r="X1670" i="35"/>
  <c r="X1671" i="35"/>
  <c r="X1672" i="35"/>
  <c r="X1673" i="35"/>
  <c r="X1674" i="35"/>
  <c r="X1675" i="35"/>
  <c r="X1676" i="35"/>
  <c r="X1677" i="35"/>
  <c r="X1678" i="35"/>
  <c r="X1679" i="35"/>
  <c r="X1680" i="35"/>
  <c r="X1681" i="35"/>
  <c r="X1682" i="35"/>
  <c r="X1683" i="35"/>
  <c r="X1684" i="35"/>
  <c r="X1685" i="35"/>
  <c r="X1686" i="35"/>
  <c r="X1687" i="35"/>
  <c r="X1688" i="35"/>
  <c r="X1689" i="35"/>
  <c r="X1690" i="35"/>
  <c r="X1691" i="35"/>
  <c r="X1692" i="35"/>
  <c r="X1693" i="35"/>
  <c r="X1694" i="35"/>
  <c r="X1695" i="35"/>
  <c r="X1696" i="35"/>
  <c r="X1697" i="35"/>
  <c r="X1698" i="35"/>
  <c r="X1699" i="35"/>
  <c r="X1700" i="35"/>
  <c r="X1701" i="35"/>
  <c r="X1702" i="35"/>
  <c r="X1703" i="35"/>
  <c r="X1704" i="35"/>
  <c r="X1705" i="35"/>
  <c r="X1706" i="35"/>
  <c r="X1707" i="35"/>
  <c r="X1708" i="35"/>
  <c r="X1709" i="35"/>
  <c r="X1710" i="35"/>
  <c r="X1711" i="35"/>
  <c r="X1712" i="35"/>
  <c r="X1713" i="35"/>
  <c r="X1714" i="35"/>
  <c r="X1715" i="35"/>
  <c r="X1716" i="35"/>
  <c r="X1717" i="35"/>
  <c r="X1718" i="35"/>
  <c r="X1719" i="35"/>
  <c r="X1720" i="35"/>
  <c r="X1721" i="35"/>
  <c r="X1722" i="35"/>
  <c r="X1723" i="35"/>
  <c r="X1724" i="35"/>
  <c r="X1725" i="35"/>
  <c r="X1726" i="35"/>
  <c r="X1727" i="35"/>
  <c r="X1728" i="35"/>
  <c r="X1729" i="35"/>
  <c r="X1730" i="35"/>
  <c r="X1731" i="35"/>
  <c r="X1732" i="35"/>
  <c r="X1733" i="35"/>
  <c r="X1734" i="35"/>
  <c r="X1735" i="35"/>
  <c r="X1736" i="35"/>
  <c r="X1737" i="35"/>
  <c r="X1738" i="35"/>
  <c r="X1739" i="35"/>
  <c r="X1740" i="35"/>
  <c r="X1741" i="35"/>
  <c r="X1742" i="35"/>
  <c r="X1743" i="35"/>
  <c r="X1744" i="35"/>
  <c r="X1745" i="35"/>
  <c r="X1746" i="35"/>
  <c r="X1747" i="35"/>
  <c r="X1748" i="35"/>
  <c r="X1749" i="35"/>
  <c r="X1750" i="35"/>
  <c r="X1751" i="35"/>
  <c r="X1752" i="35"/>
  <c r="X1753" i="35"/>
  <c r="X1754" i="35"/>
  <c r="X1755" i="35"/>
  <c r="X1756" i="35"/>
  <c r="X1757" i="35"/>
  <c r="X1758" i="35"/>
  <c r="X1759" i="35"/>
  <c r="X1760" i="35"/>
  <c r="X1761" i="35"/>
  <c r="X1762" i="35"/>
  <c r="X1763" i="35"/>
  <c r="X1764" i="35"/>
  <c r="X1765" i="35"/>
  <c r="X1766" i="35"/>
  <c r="X1767" i="35"/>
  <c r="X1768" i="35"/>
  <c r="X1769" i="35"/>
  <c r="X1770" i="35"/>
  <c r="X1771" i="35"/>
  <c r="X1772" i="35"/>
  <c r="X1773" i="35"/>
  <c r="X1774" i="35"/>
  <c r="X1775" i="35"/>
  <c r="X1776" i="35"/>
  <c r="X1777" i="35"/>
  <c r="X1778" i="35"/>
  <c r="X1779" i="35"/>
  <c r="X1780" i="35"/>
  <c r="X1781" i="35"/>
  <c r="X1782" i="35"/>
  <c r="X1783" i="35"/>
  <c r="X1784" i="35"/>
  <c r="X1785" i="35"/>
  <c r="X1786" i="35"/>
  <c r="X1787" i="35"/>
  <c r="X1788" i="35"/>
  <c r="X1789" i="35"/>
  <c r="X1790" i="35"/>
  <c r="X1791" i="35"/>
  <c r="X1792" i="35"/>
  <c r="X1793" i="35"/>
  <c r="X1794" i="35"/>
  <c r="X1795" i="35"/>
  <c r="X1796" i="35"/>
  <c r="X1797" i="35"/>
  <c r="X1798" i="35"/>
  <c r="X1799" i="35"/>
  <c r="X1800" i="35"/>
  <c r="X1801" i="35"/>
  <c r="X1802" i="35"/>
  <c r="X1803" i="35"/>
  <c r="X1804" i="35"/>
  <c r="X1805" i="35"/>
  <c r="X1806" i="35"/>
  <c r="X1807" i="35"/>
  <c r="X1808" i="35"/>
  <c r="X1809" i="35"/>
  <c r="X1810" i="35"/>
  <c r="X1811" i="35"/>
  <c r="X1812" i="35"/>
  <c r="X1813" i="35"/>
  <c r="X1814" i="35"/>
  <c r="X1815" i="35"/>
  <c r="X1816" i="35"/>
  <c r="X1817" i="35"/>
  <c r="X1818" i="35"/>
  <c r="X1819" i="35"/>
  <c r="X1820" i="35"/>
  <c r="X1821" i="35"/>
  <c r="X1822" i="35"/>
  <c r="X1823" i="35"/>
  <c r="X1824" i="35"/>
  <c r="X1825" i="35"/>
  <c r="X1826" i="35"/>
  <c r="X1827" i="35"/>
  <c r="X1828" i="35"/>
  <c r="X1829" i="35"/>
  <c r="X1830" i="35"/>
  <c r="X1831" i="35"/>
  <c r="X1832" i="35"/>
  <c r="X1833" i="35"/>
  <c r="X1834" i="35"/>
  <c r="X1835" i="35"/>
  <c r="X1836" i="35"/>
  <c r="X1837" i="35"/>
  <c r="X1838" i="35"/>
  <c r="X1839" i="35"/>
  <c r="X1840" i="35"/>
  <c r="X1841" i="35"/>
  <c r="X1842" i="35"/>
  <c r="X1843" i="35"/>
  <c r="X1844" i="35"/>
  <c r="X1845" i="35"/>
  <c r="X1846" i="35"/>
  <c r="X1847" i="35"/>
  <c r="X1848" i="35"/>
  <c r="X1849" i="35"/>
  <c r="X1850" i="35"/>
  <c r="X1851" i="35"/>
  <c r="X1852" i="35"/>
  <c r="X1853" i="35"/>
  <c r="X1854" i="35"/>
  <c r="X1855" i="35"/>
  <c r="X1856" i="35"/>
  <c r="X1857" i="35"/>
  <c r="X1858" i="35"/>
  <c r="X1859" i="35"/>
  <c r="X1860" i="35"/>
  <c r="X1861" i="35"/>
  <c r="X1862" i="35"/>
  <c r="X1863" i="35"/>
  <c r="X1864" i="35"/>
  <c r="X1865" i="35"/>
  <c r="X1866" i="35"/>
  <c r="X1867" i="35"/>
  <c r="X1868" i="35"/>
  <c r="X1869" i="35"/>
  <c r="X1870" i="35"/>
  <c r="X1871" i="35"/>
  <c r="X1872" i="35"/>
  <c r="X1873" i="35"/>
  <c r="X1874" i="35"/>
  <c r="X1875" i="35"/>
  <c r="X1876" i="35"/>
  <c r="X1877" i="35"/>
  <c r="X1878" i="35"/>
  <c r="X1879" i="35"/>
  <c r="X1880" i="35"/>
  <c r="X1881" i="35"/>
  <c r="X1882" i="35"/>
  <c r="X1883" i="35"/>
  <c r="X1884" i="35"/>
  <c r="X1885" i="35"/>
  <c r="X1886" i="35"/>
  <c r="X1887" i="35"/>
  <c r="X1888" i="35"/>
  <c r="X1889" i="35"/>
  <c r="X1890" i="35"/>
  <c r="X1891" i="35"/>
  <c r="X1892" i="35"/>
  <c r="X1893" i="35"/>
  <c r="X1894" i="35"/>
  <c r="X1895" i="35"/>
  <c r="X1896" i="35"/>
  <c r="X1897" i="35"/>
  <c r="X1898" i="35"/>
  <c r="X1899" i="35"/>
  <c r="X1900" i="35"/>
  <c r="X1901" i="35"/>
  <c r="X1902" i="35"/>
  <c r="X1903" i="35"/>
  <c r="X1904" i="35"/>
  <c r="X1905" i="35"/>
  <c r="X1906" i="35"/>
  <c r="X1907" i="35"/>
  <c r="X1908" i="35"/>
  <c r="X1909" i="35"/>
  <c r="X1910" i="35"/>
  <c r="X1911" i="35"/>
  <c r="X1912" i="35"/>
  <c r="X1913" i="35"/>
  <c r="X1914" i="35"/>
  <c r="X1915" i="35"/>
  <c r="X1916" i="35"/>
  <c r="X1917" i="35"/>
  <c r="X1918" i="35"/>
  <c r="X1919" i="35"/>
  <c r="X1920" i="35"/>
  <c r="X1921" i="35"/>
  <c r="X1922" i="35"/>
  <c r="X1923" i="35"/>
  <c r="X1924" i="35"/>
  <c r="X1925" i="35"/>
  <c r="X1926" i="35"/>
  <c r="X1927" i="35"/>
  <c r="X1928" i="35"/>
  <c r="X1929" i="35"/>
  <c r="X1930" i="35"/>
  <c r="X1931" i="35"/>
  <c r="X1932" i="35"/>
  <c r="X1933" i="35"/>
  <c r="X1934" i="35"/>
  <c r="X1935" i="35"/>
  <c r="X1936" i="35"/>
  <c r="X1937" i="35"/>
  <c r="X1938" i="35"/>
  <c r="X1939" i="35"/>
  <c r="X1940" i="35"/>
  <c r="X1941" i="35"/>
  <c r="X1942" i="35"/>
  <c r="X1943" i="35"/>
  <c r="X1944" i="35"/>
  <c r="X1945" i="35"/>
  <c r="X1946" i="35"/>
  <c r="X1947" i="35"/>
  <c r="X1948" i="35"/>
  <c r="X1949" i="35"/>
  <c r="X1950" i="35"/>
  <c r="X1951" i="35"/>
  <c r="X1952" i="35"/>
  <c r="X1953" i="35"/>
  <c r="X1954" i="35"/>
  <c r="X1955" i="35"/>
  <c r="X1956" i="35"/>
  <c r="X1957" i="35"/>
  <c r="X1958" i="35"/>
  <c r="X1959" i="35"/>
  <c r="X1960" i="35"/>
  <c r="X1961" i="35"/>
  <c r="X1962" i="35"/>
  <c r="X1963" i="35"/>
  <c r="X1964" i="35"/>
  <c r="X1965" i="35"/>
  <c r="X1966" i="35"/>
  <c r="X1967" i="35"/>
  <c r="X1968" i="35"/>
  <c r="X1969" i="35"/>
  <c r="X1970" i="35"/>
  <c r="X1971" i="35"/>
  <c r="X1972" i="35"/>
  <c r="X1973" i="35"/>
  <c r="X1974" i="35"/>
  <c r="X1975" i="35"/>
  <c r="X1976" i="35"/>
  <c r="X1977" i="35"/>
  <c r="X1978" i="35"/>
  <c r="X1979" i="35"/>
  <c r="X1980" i="35"/>
  <c r="X1981" i="35"/>
  <c r="X1982" i="35"/>
  <c r="X1983" i="35"/>
  <c r="X1984" i="35"/>
  <c r="X1985" i="35"/>
  <c r="X1986" i="35"/>
  <c r="X1987" i="35"/>
  <c r="X1988" i="35"/>
  <c r="X1989" i="35"/>
  <c r="X1990" i="35"/>
  <c r="X1991" i="35"/>
  <c r="X1992" i="35"/>
  <c r="X1993" i="35"/>
  <c r="X1994" i="35"/>
  <c r="X1995" i="35"/>
  <c r="X1996" i="35"/>
  <c r="X1997" i="35"/>
  <c r="X1998" i="35"/>
  <c r="X1999" i="35"/>
  <c r="X2000" i="35"/>
  <c r="X2001" i="35"/>
  <c r="X2002" i="35"/>
  <c r="X2003" i="35"/>
  <c r="X2004" i="35"/>
  <c r="X2005" i="35"/>
  <c r="X2006" i="35"/>
  <c r="X2007" i="35"/>
  <c r="X2008" i="35"/>
  <c r="X2009" i="35"/>
  <c r="X2010" i="35"/>
  <c r="X2011" i="35"/>
  <c r="X2012" i="35"/>
  <c r="X2013" i="35"/>
  <c r="X2014" i="35"/>
  <c r="X2015" i="35"/>
  <c r="X2016" i="35"/>
  <c r="X2017" i="35"/>
  <c r="X2018" i="35"/>
  <c r="X2019" i="35"/>
  <c r="X2020" i="35"/>
  <c r="X2021" i="35"/>
  <c r="X2022" i="35"/>
  <c r="X2023" i="35"/>
  <c r="X2024" i="35"/>
  <c r="X2025" i="35"/>
  <c r="X2026" i="35"/>
  <c r="X2027" i="35"/>
  <c r="X2028" i="35"/>
  <c r="X2029" i="35"/>
  <c r="X2030" i="35"/>
  <c r="X2031" i="35"/>
  <c r="X2032" i="35"/>
  <c r="X2033" i="35"/>
  <c r="X2034" i="35"/>
  <c r="X2035" i="35"/>
  <c r="X2036" i="35"/>
  <c r="X2037" i="35"/>
  <c r="X2038" i="35"/>
  <c r="X2039" i="35"/>
  <c r="X2040" i="35"/>
  <c r="X2041" i="35"/>
  <c r="X2042" i="35"/>
  <c r="X2043" i="35"/>
  <c r="X2044" i="35"/>
  <c r="X2045" i="35"/>
  <c r="X2046" i="35"/>
  <c r="X2047" i="35"/>
  <c r="X2048" i="35"/>
  <c r="X2049" i="35"/>
  <c r="X2050" i="35"/>
  <c r="X2051" i="35"/>
  <c r="X2052" i="35"/>
  <c r="X2053" i="35"/>
  <c r="X2054" i="35"/>
  <c r="X2055" i="35"/>
  <c r="X2056" i="35"/>
  <c r="X2057" i="35"/>
  <c r="X2058" i="35"/>
  <c r="X2059" i="35"/>
  <c r="X2060" i="35"/>
  <c r="X2061" i="35"/>
  <c r="X2062" i="35"/>
  <c r="X2063" i="35"/>
  <c r="X2064" i="35"/>
  <c r="X2065" i="35"/>
  <c r="X2066" i="35"/>
  <c r="X2067" i="35"/>
  <c r="X2068" i="35"/>
  <c r="X2069" i="35"/>
  <c r="X2070" i="35"/>
  <c r="X2071" i="35"/>
  <c r="X2072" i="35"/>
  <c r="X2073" i="35"/>
  <c r="X2074" i="35"/>
  <c r="X2075" i="35"/>
  <c r="X2076" i="35"/>
  <c r="X2077" i="35"/>
  <c r="X2078" i="35"/>
  <c r="X2079" i="35"/>
  <c r="X2080" i="35"/>
  <c r="X2081" i="35"/>
  <c r="X2082" i="35"/>
  <c r="X2083" i="35"/>
  <c r="X2084" i="35"/>
  <c r="X2085" i="35"/>
  <c r="X2086" i="35"/>
  <c r="X2087" i="35"/>
  <c r="X2088" i="35"/>
  <c r="X2089" i="35"/>
  <c r="X2090" i="35"/>
  <c r="X2091" i="35"/>
  <c r="X2092" i="35"/>
  <c r="X2093" i="35"/>
  <c r="X2094" i="35"/>
  <c r="X2095" i="35"/>
  <c r="X2096" i="35"/>
  <c r="X2097" i="35"/>
  <c r="X2098" i="35"/>
  <c r="X2099" i="35"/>
  <c r="X2100" i="35"/>
  <c r="X2101" i="35"/>
  <c r="X2102" i="35"/>
  <c r="X2103" i="35"/>
  <c r="X2104" i="35"/>
  <c r="X2105" i="35"/>
  <c r="X2106" i="35"/>
  <c r="X2107" i="35"/>
  <c r="X2108" i="35"/>
  <c r="X2109" i="35"/>
  <c r="X2110" i="35"/>
  <c r="X2111" i="35"/>
  <c r="X2112" i="35"/>
  <c r="X2113" i="35"/>
  <c r="X2114" i="35"/>
  <c r="X2115" i="35"/>
  <c r="X2116" i="35"/>
  <c r="X2117" i="35"/>
  <c r="X2118" i="35"/>
  <c r="X2119" i="35"/>
  <c r="X2120" i="35"/>
  <c r="X2121" i="35"/>
  <c r="X2122" i="35"/>
  <c r="X2123" i="35"/>
  <c r="X2124" i="35"/>
  <c r="X2125" i="35"/>
  <c r="X2126" i="35"/>
  <c r="X2127" i="35"/>
  <c r="X2128" i="35"/>
  <c r="X2129" i="35"/>
  <c r="X2130" i="35"/>
  <c r="X2131" i="35"/>
  <c r="X2132" i="35"/>
  <c r="X2133" i="35"/>
  <c r="X2134" i="35"/>
  <c r="X2135" i="35"/>
  <c r="X2136" i="35"/>
  <c r="X2137" i="35"/>
  <c r="X2138" i="35"/>
  <c r="X2139" i="35"/>
  <c r="X2140" i="35"/>
  <c r="X2141" i="35"/>
  <c r="X2142" i="35"/>
  <c r="X2143" i="35"/>
  <c r="X2144" i="35"/>
  <c r="X2145" i="35"/>
  <c r="X2146" i="35"/>
  <c r="X2147" i="35"/>
  <c r="X2148" i="35"/>
  <c r="X2149" i="35"/>
  <c r="X2150" i="35"/>
  <c r="X2151" i="35"/>
  <c r="X2152" i="35"/>
  <c r="X2153" i="35"/>
  <c r="X2154" i="35"/>
  <c r="X2155" i="35"/>
  <c r="X2156" i="35"/>
  <c r="X2157" i="35"/>
  <c r="X2158" i="35"/>
  <c r="X2159" i="35"/>
  <c r="X2160" i="35"/>
  <c r="X2161" i="35"/>
  <c r="X2162" i="35"/>
  <c r="X2163" i="35"/>
  <c r="X2164" i="35"/>
  <c r="X2165" i="35"/>
  <c r="X2166" i="35"/>
  <c r="X2167" i="35"/>
  <c r="X2168" i="35"/>
  <c r="X2169" i="35"/>
  <c r="X2170" i="35"/>
  <c r="X2171" i="35"/>
  <c r="X2172" i="35"/>
  <c r="X2173" i="35"/>
  <c r="X2174" i="35"/>
  <c r="X2175" i="35"/>
  <c r="X2176" i="35"/>
  <c r="X2177" i="35"/>
  <c r="X2178" i="35"/>
  <c r="X2179" i="35"/>
  <c r="X2180" i="35"/>
  <c r="X2181" i="35"/>
  <c r="X2182" i="35"/>
  <c r="X2183" i="35"/>
  <c r="X2184" i="35"/>
  <c r="X2185" i="35"/>
  <c r="X2186" i="35"/>
  <c r="X2187" i="35"/>
  <c r="X2188" i="35"/>
  <c r="X2189" i="35"/>
  <c r="X2190" i="35"/>
  <c r="X2191" i="35"/>
  <c r="X2192" i="35"/>
  <c r="X2193" i="35"/>
  <c r="X2194" i="35"/>
  <c r="X2195" i="35"/>
  <c r="X2196" i="35"/>
  <c r="X2197" i="35"/>
  <c r="X2198" i="35"/>
  <c r="X2199" i="35"/>
  <c r="X2200" i="35"/>
  <c r="X2201" i="35"/>
  <c r="X2202" i="35"/>
  <c r="X2203" i="35"/>
  <c r="X2204" i="35"/>
  <c r="X2205" i="35"/>
  <c r="X2206" i="35"/>
  <c r="X2207" i="35"/>
  <c r="X2208" i="35"/>
  <c r="X2209" i="35"/>
  <c r="X2210" i="35"/>
  <c r="X2211" i="35"/>
  <c r="X2212" i="35"/>
  <c r="X2213" i="35"/>
  <c r="X2214" i="35"/>
  <c r="X2215" i="35"/>
  <c r="X2216" i="35"/>
  <c r="X2217" i="35"/>
  <c r="X2218" i="35"/>
  <c r="X2219" i="35"/>
  <c r="X2220" i="35"/>
  <c r="X2221" i="35"/>
  <c r="X2222" i="35"/>
  <c r="X2223" i="35"/>
  <c r="X2224" i="35"/>
  <c r="X2225" i="35"/>
  <c r="X2226" i="35"/>
  <c r="X2227" i="35"/>
  <c r="X2228" i="35"/>
  <c r="X2229" i="35"/>
  <c r="X2230" i="35"/>
  <c r="X2231" i="35"/>
  <c r="X2232" i="35"/>
  <c r="X2233" i="35"/>
  <c r="X2234" i="35"/>
  <c r="X2235" i="35"/>
  <c r="X2236" i="35"/>
  <c r="X2237" i="35"/>
  <c r="X2238" i="35"/>
  <c r="X2239" i="35"/>
  <c r="X2240" i="35"/>
  <c r="X2241" i="35"/>
  <c r="X2242" i="35"/>
  <c r="X2243" i="35"/>
  <c r="X2244" i="35"/>
  <c r="X2245" i="35"/>
  <c r="X2246" i="35"/>
  <c r="X2247" i="35"/>
  <c r="X2248" i="35"/>
  <c r="X2249" i="35"/>
  <c r="X2250" i="35"/>
  <c r="X2251" i="35"/>
  <c r="X2252" i="35"/>
  <c r="X2253" i="35"/>
  <c r="X2254" i="35"/>
  <c r="X2255" i="35"/>
  <c r="X2256" i="35"/>
  <c r="X2257" i="35"/>
  <c r="X2258" i="35"/>
  <c r="X2259" i="35"/>
  <c r="X2260" i="35"/>
  <c r="X2261" i="35"/>
  <c r="X2262" i="35"/>
  <c r="X2263" i="35"/>
  <c r="X2264" i="35"/>
  <c r="X2265" i="35"/>
  <c r="X2266" i="35"/>
  <c r="X2267" i="35"/>
  <c r="X2268" i="35"/>
  <c r="X2269" i="35"/>
  <c r="X2270" i="35"/>
  <c r="X2271" i="35"/>
  <c r="X2272" i="35"/>
  <c r="X2273" i="35"/>
  <c r="X2274" i="35"/>
  <c r="X2275" i="35"/>
  <c r="X2276" i="35"/>
  <c r="X2277" i="35"/>
  <c r="X2278" i="35"/>
  <c r="X2279" i="35"/>
  <c r="X2280" i="35"/>
  <c r="X2281" i="35"/>
  <c r="X2282" i="35"/>
  <c r="X2283" i="35"/>
  <c r="X2284" i="35"/>
  <c r="X2285" i="35"/>
  <c r="X2286" i="35"/>
  <c r="X2287" i="35"/>
  <c r="X2288" i="35"/>
  <c r="X2289" i="35"/>
  <c r="X2290" i="35"/>
  <c r="X2291" i="35"/>
  <c r="X2292" i="35"/>
  <c r="X2293" i="35"/>
  <c r="X2294" i="35"/>
  <c r="X2295" i="35"/>
  <c r="X2296" i="35"/>
  <c r="X2297" i="35"/>
  <c r="X2298" i="35"/>
  <c r="X2299" i="35"/>
  <c r="X2300" i="35"/>
  <c r="X2301" i="35"/>
  <c r="X2302" i="35"/>
  <c r="X2303" i="35"/>
  <c r="X2304" i="35"/>
  <c r="X2305" i="35"/>
  <c r="X2306" i="35"/>
  <c r="X2307" i="35"/>
  <c r="X2308" i="35"/>
  <c r="X2309" i="35"/>
  <c r="X2310" i="35"/>
  <c r="X2311" i="35"/>
  <c r="X2312" i="35"/>
  <c r="X2313" i="35"/>
  <c r="X2314" i="35"/>
  <c r="X2315" i="35"/>
  <c r="X2316" i="35"/>
  <c r="X2317" i="35"/>
  <c r="X2318" i="35"/>
  <c r="X2319" i="35"/>
  <c r="X2320" i="35"/>
  <c r="X2321" i="35"/>
  <c r="X2322" i="35"/>
  <c r="X2323" i="35"/>
  <c r="X2324" i="35"/>
  <c r="X2325" i="35"/>
  <c r="X2326" i="35"/>
  <c r="X2327" i="35"/>
  <c r="X2328" i="35"/>
  <c r="X2329" i="35"/>
  <c r="X2330" i="35"/>
  <c r="X2331" i="35"/>
  <c r="X2332" i="35"/>
  <c r="X2333" i="35"/>
  <c r="X2334" i="35"/>
  <c r="X2335" i="35"/>
  <c r="X2336" i="35"/>
  <c r="X2337" i="35"/>
  <c r="X2338" i="35"/>
  <c r="X2339" i="35"/>
  <c r="X2340" i="35"/>
  <c r="X2341" i="35"/>
  <c r="X2342" i="35"/>
  <c r="X2343" i="35"/>
  <c r="X2344" i="35"/>
  <c r="X2345" i="35"/>
  <c r="X2346" i="35"/>
  <c r="X2347" i="35"/>
  <c r="X2348" i="35"/>
  <c r="X2349" i="35"/>
  <c r="X2350" i="35"/>
  <c r="X2351" i="35"/>
  <c r="X2352" i="35"/>
  <c r="X2353" i="35"/>
  <c r="X2354" i="35"/>
  <c r="X2355" i="35"/>
  <c r="X2356" i="35"/>
  <c r="X2357" i="35"/>
  <c r="X2358" i="35"/>
  <c r="X2359" i="35"/>
  <c r="X2360" i="35"/>
  <c r="X2361" i="35"/>
  <c r="X2362" i="35"/>
  <c r="X2363" i="35"/>
  <c r="X2364" i="35"/>
  <c r="X2365" i="35"/>
  <c r="X2366" i="35"/>
  <c r="X2367" i="35"/>
  <c r="X2368" i="35"/>
  <c r="X2369" i="35"/>
  <c r="X2370" i="35"/>
  <c r="X2371" i="35"/>
  <c r="X2372" i="35"/>
  <c r="X2373" i="35"/>
  <c r="X2374" i="35"/>
  <c r="X2375" i="35"/>
  <c r="X2376" i="35"/>
  <c r="X2377" i="35"/>
  <c r="X2378" i="35"/>
  <c r="X2379" i="35"/>
  <c r="X2380" i="35"/>
  <c r="X2381" i="35"/>
  <c r="X2382" i="35"/>
  <c r="X2383" i="35"/>
  <c r="X2384" i="35"/>
  <c r="X2385" i="35"/>
  <c r="X2386" i="35"/>
  <c r="X2387" i="35"/>
  <c r="X2388" i="35"/>
  <c r="X2389" i="35"/>
  <c r="X2390" i="35"/>
  <c r="X2391" i="35"/>
  <c r="X2392" i="35"/>
  <c r="X2393" i="35"/>
  <c r="X2394" i="35"/>
  <c r="X2395" i="35"/>
  <c r="X2396" i="35"/>
  <c r="X2397" i="35"/>
  <c r="X2398" i="35"/>
  <c r="X2399" i="35"/>
  <c r="X2400" i="35"/>
  <c r="X2401" i="35"/>
  <c r="X2402" i="35"/>
  <c r="X2403" i="35"/>
  <c r="X2404" i="35"/>
  <c r="X2405" i="35"/>
  <c r="X2406" i="35"/>
  <c r="X2407" i="35"/>
  <c r="X2408" i="35"/>
  <c r="X2409" i="35"/>
  <c r="X2410" i="35"/>
  <c r="X2411" i="35"/>
  <c r="X2412" i="35"/>
  <c r="X2413" i="35"/>
  <c r="X2414" i="35"/>
  <c r="X2415" i="35"/>
  <c r="X2416" i="35"/>
  <c r="X2417" i="35"/>
  <c r="X2418" i="35"/>
  <c r="X2419" i="35"/>
  <c r="X2420" i="35"/>
  <c r="X2421" i="35"/>
  <c r="X2422" i="35"/>
  <c r="X2423" i="35"/>
  <c r="X2424" i="35"/>
  <c r="X2425" i="35"/>
  <c r="X2426" i="35"/>
  <c r="X2427" i="35"/>
  <c r="X2428" i="35"/>
  <c r="X2429" i="35"/>
  <c r="X2430" i="35"/>
  <c r="X2431" i="35"/>
  <c r="X2432" i="35"/>
  <c r="X2433" i="35"/>
  <c r="X2434" i="35"/>
  <c r="X2435" i="35"/>
  <c r="X2436" i="35"/>
  <c r="X2437" i="35"/>
  <c r="X2438" i="35"/>
  <c r="X2439" i="35"/>
  <c r="X2440" i="35"/>
  <c r="X2441" i="35"/>
  <c r="X2442" i="35"/>
  <c r="X2443" i="35"/>
  <c r="X2444" i="35"/>
  <c r="X2445" i="35"/>
  <c r="X2446" i="35"/>
  <c r="X2447" i="35"/>
  <c r="X2448" i="35"/>
  <c r="X2449" i="35"/>
  <c r="X2450" i="35"/>
  <c r="X2451" i="35"/>
  <c r="X2452" i="35"/>
  <c r="X2453" i="35"/>
  <c r="X2454" i="35"/>
  <c r="X2455" i="35"/>
  <c r="X2456" i="35"/>
  <c r="X2457" i="35"/>
  <c r="X2458" i="35"/>
  <c r="X2459" i="35"/>
  <c r="X2460" i="35"/>
  <c r="X2461" i="35"/>
  <c r="X2462" i="35"/>
  <c r="X2463" i="35"/>
  <c r="X2464" i="35"/>
  <c r="X2465" i="35"/>
  <c r="X2466" i="35"/>
  <c r="X2467" i="35"/>
  <c r="X2468" i="35"/>
  <c r="X2469" i="35"/>
  <c r="X2470" i="35"/>
  <c r="X2471" i="35"/>
  <c r="X2472" i="35"/>
  <c r="X2473" i="35"/>
  <c r="X2474" i="35"/>
  <c r="X2475" i="35"/>
  <c r="X2476" i="35"/>
  <c r="X2477" i="35"/>
  <c r="X2478" i="35"/>
  <c r="X2479" i="35"/>
  <c r="X2480" i="35"/>
  <c r="X2481" i="35"/>
  <c r="X2482" i="35"/>
  <c r="X2483" i="35"/>
  <c r="X2484" i="35"/>
  <c r="X2485" i="35"/>
  <c r="X2486" i="35"/>
  <c r="X2487" i="35"/>
  <c r="X2488" i="35"/>
  <c r="X2489" i="35"/>
  <c r="X2490" i="35"/>
  <c r="X2491" i="35"/>
  <c r="X2492" i="35"/>
  <c r="X2493" i="35"/>
  <c r="X2494" i="35"/>
  <c r="X2495" i="35"/>
  <c r="X2496" i="35"/>
  <c r="X2497" i="35"/>
  <c r="X2498" i="35"/>
  <c r="X2499" i="35"/>
  <c r="X2500" i="35"/>
  <c r="X2501" i="35"/>
  <c r="X2502" i="35"/>
  <c r="X2503" i="35"/>
  <c r="X2504" i="35"/>
  <c r="X2505" i="35"/>
  <c r="X2506" i="35"/>
  <c r="X2507" i="35"/>
  <c r="X2508" i="35"/>
  <c r="X2509" i="35"/>
  <c r="X2510" i="35"/>
  <c r="X2511" i="35"/>
  <c r="X2512" i="35"/>
  <c r="X2513" i="35"/>
  <c r="X2514" i="35"/>
  <c r="X2515" i="35"/>
  <c r="X2516" i="35"/>
  <c r="X2517" i="35"/>
  <c r="X2518" i="35"/>
  <c r="X2519" i="35"/>
  <c r="X2520" i="35"/>
  <c r="X2521" i="35"/>
  <c r="X2522" i="35"/>
  <c r="X2523" i="35"/>
  <c r="X2524" i="35"/>
  <c r="X2525" i="35"/>
  <c r="X2526" i="35"/>
  <c r="X2527" i="35"/>
  <c r="X2528" i="35"/>
  <c r="X2529" i="35"/>
  <c r="X2530" i="35"/>
  <c r="X2531" i="35"/>
  <c r="X2532" i="35"/>
  <c r="X2533" i="35"/>
  <c r="X2534" i="35"/>
  <c r="X2535" i="35"/>
  <c r="X2536" i="35"/>
  <c r="X2537" i="35"/>
  <c r="X2538" i="35"/>
  <c r="X2539" i="35"/>
  <c r="X2540" i="35"/>
  <c r="X2541" i="35"/>
  <c r="X2542" i="35"/>
  <c r="X2543" i="35"/>
  <c r="X2544" i="35"/>
  <c r="X2545" i="35"/>
  <c r="X2546" i="35"/>
  <c r="X2547" i="35"/>
  <c r="X2548" i="35"/>
  <c r="X2549" i="35"/>
  <c r="X2550" i="35"/>
  <c r="X2551" i="35"/>
  <c r="X2552" i="35"/>
  <c r="X2553" i="35"/>
  <c r="X2554" i="35"/>
  <c r="X2555" i="35"/>
  <c r="X2556" i="35"/>
  <c r="X2557" i="35"/>
  <c r="X2558" i="35"/>
  <c r="X2559" i="35"/>
  <c r="X2560" i="35"/>
  <c r="X2561" i="35"/>
  <c r="X2562" i="35"/>
  <c r="X2563" i="35"/>
  <c r="X2564" i="35"/>
  <c r="X2565" i="35"/>
  <c r="X2566" i="35"/>
  <c r="X2567" i="35"/>
  <c r="X2568" i="35"/>
  <c r="X2569" i="35"/>
  <c r="X2570" i="35"/>
  <c r="X2571" i="35"/>
  <c r="X2572" i="35"/>
  <c r="X2573" i="35"/>
  <c r="X14" i="35"/>
  <c r="AI20" i="35"/>
  <c r="AI21" i="35"/>
  <c r="AI22" i="35"/>
  <c r="AI23" i="35"/>
  <c r="AI24" i="35"/>
  <c r="AI25" i="35"/>
  <c r="AI26" i="35"/>
  <c r="AI27" i="35"/>
  <c r="AI28" i="35"/>
  <c r="AI29" i="35"/>
  <c r="AI30" i="35"/>
  <c r="AI31" i="35"/>
  <c r="AI32" i="35"/>
  <c r="AI33" i="35"/>
  <c r="AI34" i="35"/>
  <c r="AI35" i="35"/>
  <c r="AI36" i="35"/>
  <c r="AI37" i="35"/>
  <c r="AI38" i="35"/>
  <c r="AI39" i="35"/>
  <c r="AI40" i="35"/>
  <c r="AI41" i="35"/>
  <c r="AI42" i="35"/>
  <c r="AI43" i="35"/>
  <c r="AI44" i="35"/>
  <c r="AI45" i="35"/>
  <c r="AI46" i="35"/>
  <c r="AI47" i="35"/>
  <c r="AI48" i="35"/>
  <c r="AI49" i="35"/>
  <c r="AI50" i="35"/>
  <c r="AI51" i="35"/>
  <c r="AI52" i="35"/>
  <c r="AI53" i="35"/>
  <c r="AI54" i="35"/>
  <c r="AI55" i="35"/>
  <c r="AI56" i="35"/>
  <c r="AI57" i="35"/>
  <c r="AI58" i="35"/>
  <c r="AI59" i="35"/>
  <c r="AI60" i="35"/>
  <c r="AI61" i="35"/>
  <c r="AI62" i="35"/>
  <c r="AI63" i="35"/>
  <c r="AI64" i="35"/>
  <c r="AI65" i="35"/>
  <c r="AI66" i="35"/>
  <c r="AI67" i="35"/>
  <c r="AI68" i="35"/>
  <c r="AI69" i="35"/>
  <c r="AI70" i="35"/>
  <c r="AI71" i="35"/>
  <c r="AI72" i="35"/>
  <c r="AI73" i="35"/>
  <c r="AI74" i="35"/>
  <c r="AI75" i="35"/>
  <c r="AI76" i="35"/>
  <c r="AI77" i="35"/>
  <c r="AI78" i="35"/>
  <c r="AI79" i="35"/>
  <c r="AI80" i="35"/>
  <c r="AI81" i="35"/>
  <c r="AI82" i="35"/>
  <c r="AI83" i="35"/>
  <c r="AI84" i="35"/>
  <c r="AI85" i="35"/>
  <c r="AI86" i="35"/>
  <c r="AI87" i="35"/>
  <c r="AI88" i="35"/>
  <c r="AI89" i="35"/>
  <c r="AI90" i="35"/>
  <c r="AI91" i="35"/>
  <c r="AI92" i="35"/>
  <c r="AI93" i="35"/>
  <c r="AI94" i="35"/>
  <c r="AI95" i="35"/>
  <c r="AI96" i="35"/>
  <c r="AI97" i="35"/>
  <c r="AI98" i="35"/>
  <c r="AI99" i="35"/>
  <c r="AI100" i="35"/>
  <c r="AI101" i="35"/>
  <c r="AI102" i="35"/>
  <c r="AI103" i="35"/>
  <c r="AI104" i="35"/>
  <c r="AI105" i="35"/>
  <c r="AI106" i="35"/>
  <c r="AI107" i="35"/>
  <c r="AI108" i="35"/>
  <c r="AI109" i="35"/>
  <c r="AI110" i="35"/>
  <c r="AI111" i="35"/>
  <c r="AI112" i="35"/>
  <c r="AI113" i="35"/>
  <c r="AI114" i="35"/>
  <c r="AI115" i="35"/>
  <c r="AI116" i="35"/>
  <c r="AI117" i="35"/>
  <c r="AI118" i="35"/>
  <c r="AI119" i="35"/>
  <c r="AI120" i="35"/>
  <c r="AI121" i="35"/>
  <c r="AI122" i="35"/>
  <c r="AI123" i="35"/>
  <c r="AI124" i="35"/>
  <c r="AI125" i="35"/>
  <c r="AI126" i="35"/>
  <c r="AI127" i="35"/>
  <c r="AI128" i="35"/>
  <c r="AI129" i="35"/>
  <c r="AI130" i="35"/>
  <c r="AI131" i="35"/>
  <c r="AI132" i="35"/>
  <c r="AI133" i="35"/>
  <c r="AI134" i="35"/>
  <c r="AI135" i="35"/>
  <c r="AI136" i="35"/>
  <c r="AI137" i="35"/>
  <c r="AI138" i="35"/>
  <c r="AI139" i="35"/>
  <c r="AI140" i="35"/>
  <c r="AI141" i="35"/>
  <c r="AI142" i="35"/>
  <c r="AI143" i="35"/>
  <c r="AI144" i="35"/>
  <c r="AI145" i="35"/>
  <c r="AI146" i="35"/>
  <c r="AI147" i="35"/>
  <c r="AI148" i="35"/>
  <c r="AI149" i="35"/>
  <c r="AI150" i="35"/>
  <c r="AI151" i="35"/>
  <c r="AI152" i="35"/>
  <c r="AI153" i="35"/>
  <c r="AI154" i="35"/>
  <c r="AI155" i="35"/>
  <c r="AI156" i="35"/>
  <c r="AI157" i="35"/>
  <c r="AI158" i="35"/>
  <c r="AI159" i="35"/>
  <c r="AI160" i="35"/>
  <c r="AI161" i="35"/>
  <c r="AI162" i="35"/>
  <c r="AI163" i="35"/>
  <c r="AI164" i="35"/>
  <c r="AI165" i="35"/>
  <c r="AI166" i="35"/>
  <c r="AI167" i="35"/>
  <c r="AI168" i="35"/>
  <c r="AI169" i="35"/>
  <c r="AI170" i="35"/>
  <c r="AI171" i="35"/>
  <c r="AI172" i="35"/>
  <c r="AI173" i="35"/>
  <c r="AI174" i="35"/>
  <c r="AI175" i="35"/>
  <c r="AI176" i="35"/>
  <c r="AI177" i="35"/>
  <c r="AI178" i="35"/>
  <c r="AI179" i="35"/>
  <c r="AI180" i="35"/>
  <c r="AI181" i="35"/>
  <c r="AI182" i="35"/>
  <c r="AI183" i="35"/>
  <c r="AI184" i="35"/>
  <c r="AI185" i="35"/>
  <c r="AI186" i="35"/>
  <c r="AI187" i="35"/>
  <c r="AI188" i="35"/>
  <c r="AI189" i="35"/>
  <c r="AI190" i="35"/>
  <c r="AI191" i="35"/>
  <c r="AI192" i="35"/>
  <c r="AI193" i="35"/>
  <c r="AI194" i="35"/>
  <c r="AI195" i="35"/>
  <c r="AI196" i="35"/>
  <c r="AI197" i="35"/>
  <c r="AI198" i="35"/>
  <c r="AI199" i="35"/>
  <c r="AI200" i="35"/>
  <c r="AI201" i="35"/>
  <c r="AI202" i="35"/>
  <c r="AI203" i="35"/>
  <c r="AI204" i="35"/>
  <c r="AI205" i="35"/>
  <c r="AI206" i="35"/>
  <c r="AI207" i="35"/>
  <c r="AI208" i="35"/>
  <c r="AI209" i="35"/>
  <c r="AI210" i="35"/>
  <c r="AI211" i="35"/>
  <c r="AI212" i="35"/>
  <c r="AI213" i="35"/>
  <c r="AI214" i="35"/>
  <c r="AI215" i="35"/>
  <c r="AI216" i="35"/>
  <c r="AI217" i="35"/>
  <c r="AI218" i="35"/>
  <c r="AI219" i="35"/>
  <c r="AI220" i="35"/>
  <c r="AI221" i="35"/>
  <c r="AI222" i="35"/>
  <c r="AI223" i="35"/>
  <c r="AI224" i="35"/>
  <c r="AI225" i="35"/>
  <c r="AI226" i="35"/>
  <c r="AI227" i="35"/>
  <c r="AI228" i="35"/>
  <c r="AI229" i="35"/>
  <c r="AI230" i="35"/>
  <c r="AI231" i="35"/>
  <c r="AI232" i="35"/>
  <c r="AI233" i="35"/>
  <c r="AI234" i="35"/>
  <c r="AI235" i="35"/>
  <c r="AI236" i="35"/>
  <c r="AI237" i="35"/>
  <c r="AI238" i="35"/>
  <c r="AI239" i="35"/>
  <c r="AI240" i="35"/>
  <c r="AI241" i="35"/>
  <c r="AI242" i="35"/>
  <c r="AI243" i="35"/>
  <c r="AI244" i="35"/>
  <c r="AI245" i="35"/>
  <c r="AI246" i="35"/>
  <c r="AI247" i="35"/>
  <c r="AI248" i="35"/>
  <c r="AI249" i="35"/>
  <c r="AI250" i="35"/>
  <c r="AI251" i="35"/>
  <c r="AI252" i="35"/>
  <c r="AI253" i="35"/>
  <c r="AI254" i="35"/>
  <c r="AI255" i="35"/>
  <c r="AI256" i="35"/>
  <c r="AI257" i="35"/>
  <c r="AI258" i="35"/>
  <c r="AI259" i="35"/>
  <c r="AI260" i="35"/>
  <c r="AI261" i="35"/>
  <c r="AI262" i="35"/>
  <c r="AI263" i="35"/>
  <c r="AI264" i="35"/>
  <c r="AI265" i="35"/>
  <c r="AI266" i="35"/>
  <c r="AI267" i="35"/>
  <c r="AI268" i="35"/>
  <c r="AI269" i="35"/>
  <c r="AI270" i="35"/>
  <c r="AI271" i="35"/>
  <c r="AI272" i="35"/>
  <c r="AI273" i="35"/>
  <c r="AI274" i="35"/>
  <c r="AI275" i="35"/>
  <c r="AI276" i="35"/>
  <c r="AI277" i="35"/>
  <c r="AI278" i="35"/>
  <c r="AI279" i="35"/>
  <c r="AI280" i="35"/>
  <c r="AI281" i="35"/>
  <c r="AI282" i="35"/>
  <c r="AI283" i="35"/>
  <c r="AI284" i="35"/>
  <c r="AI285" i="35"/>
  <c r="AI286" i="35"/>
  <c r="AI287" i="35"/>
  <c r="AI288" i="35"/>
  <c r="AI289" i="35"/>
  <c r="AI290" i="35"/>
  <c r="AI291" i="35"/>
  <c r="AI292" i="35"/>
  <c r="AI293" i="35"/>
  <c r="AI294" i="35"/>
  <c r="AI295" i="35"/>
  <c r="AI296" i="35"/>
  <c r="AI297" i="35"/>
  <c r="AI298" i="35"/>
  <c r="AI299" i="35"/>
  <c r="AI300" i="35"/>
  <c r="AI301" i="35"/>
  <c r="AI302" i="35"/>
  <c r="AI303" i="35"/>
  <c r="AI304" i="35"/>
  <c r="AI305" i="35"/>
  <c r="AI306" i="35"/>
  <c r="AI307" i="35"/>
  <c r="AI308" i="35"/>
  <c r="AI309" i="35"/>
  <c r="AI310" i="35"/>
  <c r="AI311" i="35"/>
  <c r="AI312" i="35"/>
  <c r="AI313" i="35"/>
  <c r="AI314" i="35"/>
  <c r="AI315" i="35"/>
  <c r="AI316" i="35"/>
  <c r="AI317" i="35"/>
  <c r="AI318" i="35"/>
  <c r="AI319" i="35"/>
  <c r="AI320" i="35"/>
  <c r="AI321" i="35"/>
  <c r="AI322" i="35"/>
  <c r="AI323" i="35"/>
  <c r="AI324" i="35"/>
  <c r="AI325" i="35"/>
  <c r="AI326" i="35"/>
  <c r="AI327" i="35"/>
  <c r="AI328" i="35"/>
  <c r="AI329" i="35"/>
  <c r="AI330" i="35"/>
  <c r="AI331" i="35"/>
  <c r="AI332" i="35"/>
  <c r="AI333" i="35"/>
  <c r="AI334" i="35"/>
  <c r="AI335" i="35"/>
  <c r="AI336" i="35"/>
  <c r="AI337" i="35"/>
  <c r="AI338" i="35"/>
  <c r="AI339" i="35"/>
  <c r="AI340" i="35"/>
  <c r="AI341" i="35"/>
  <c r="AI342" i="35"/>
  <c r="AI343" i="35"/>
  <c r="AI344" i="35"/>
  <c r="AI345" i="35"/>
  <c r="AI346" i="35"/>
  <c r="AI347" i="35"/>
  <c r="AI348" i="35"/>
  <c r="AI349" i="35"/>
  <c r="AI350" i="35"/>
  <c r="AI351" i="35"/>
  <c r="AI352" i="35"/>
  <c r="AI353" i="35"/>
  <c r="AI354" i="35"/>
  <c r="AI355" i="35"/>
  <c r="AI356" i="35"/>
  <c r="AI357" i="35"/>
  <c r="AI358" i="35"/>
  <c r="AI359" i="35"/>
  <c r="AI360" i="35"/>
  <c r="AI361" i="35"/>
  <c r="AI362" i="35"/>
  <c r="AI363" i="35"/>
  <c r="AI364" i="35"/>
  <c r="AI365" i="35"/>
  <c r="AI366" i="35"/>
  <c r="AI367" i="35"/>
  <c r="AI368" i="35"/>
  <c r="AI369" i="35"/>
  <c r="AI370" i="35"/>
  <c r="AI371" i="35"/>
  <c r="AI372" i="35"/>
  <c r="AI373" i="35"/>
  <c r="AI374" i="35"/>
  <c r="AI375" i="35"/>
  <c r="AI376" i="35"/>
  <c r="AI377" i="35"/>
  <c r="AI378" i="35"/>
  <c r="AI379" i="35"/>
  <c r="AI380" i="35"/>
  <c r="AI381" i="35"/>
  <c r="AI382" i="35"/>
  <c r="AI383" i="35"/>
  <c r="AI384" i="35"/>
  <c r="AI385" i="35"/>
  <c r="AI386" i="35"/>
  <c r="AI387" i="35"/>
  <c r="AI388" i="35"/>
  <c r="AI389" i="35"/>
  <c r="AI390" i="35"/>
  <c r="AI391" i="35"/>
  <c r="AI392" i="35"/>
  <c r="AI393" i="35"/>
  <c r="AI394" i="35"/>
  <c r="AI395" i="35"/>
  <c r="AI396" i="35"/>
  <c r="AI397" i="35"/>
  <c r="AI398" i="35"/>
  <c r="AI399" i="35"/>
  <c r="AI400" i="35"/>
  <c r="AI401" i="35"/>
  <c r="AI402" i="35"/>
  <c r="AI403" i="35"/>
  <c r="AI404" i="35"/>
  <c r="AI405" i="35"/>
  <c r="AI406" i="35"/>
  <c r="AI407" i="35"/>
  <c r="AI408" i="35"/>
  <c r="AI409" i="35"/>
  <c r="AI410" i="35"/>
  <c r="AI411" i="35"/>
  <c r="AI412" i="35"/>
  <c r="AI413" i="35"/>
  <c r="AI414" i="35"/>
  <c r="AI415" i="35"/>
  <c r="AI416" i="35"/>
  <c r="AI417" i="35"/>
  <c r="AI418" i="35"/>
  <c r="AI419" i="35"/>
  <c r="AI420" i="35"/>
  <c r="AI421" i="35"/>
  <c r="AI422" i="35"/>
  <c r="AI423" i="35"/>
  <c r="AI424" i="35"/>
  <c r="AI425" i="35"/>
  <c r="AI426" i="35"/>
  <c r="AI427" i="35"/>
  <c r="AI428" i="35"/>
  <c r="AI429" i="35"/>
  <c r="AI430" i="35"/>
  <c r="AI431" i="35"/>
  <c r="AI432" i="35"/>
  <c r="AI433" i="35"/>
  <c r="AI434" i="35"/>
  <c r="AI435" i="35"/>
  <c r="AI436" i="35"/>
  <c r="AI437" i="35"/>
  <c r="AI438" i="35"/>
  <c r="AI439" i="35"/>
  <c r="AI440" i="35"/>
  <c r="AI441" i="35"/>
  <c r="AI442" i="35"/>
  <c r="AI443" i="35"/>
  <c r="AI444" i="35"/>
  <c r="AI445" i="35"/>
  <c r="AI446" i="35"/>
  <c r="AI447" i="35"/>
  <c r="AI448" i="35"/>
  <c r="AI449" i="35"/>
  <c r="AI450" i="35"/>
  <c r="AI451" i="35"/>
  <c r="AI452" i="35"/>
  <c r="AI453" i="35"/>
  <c r="AI454" i="35"/>
  <c r="AI455" i="35"/>
  <c r="AI456" i="35"/>
  <c r="AI457" i="35"/>
  <c r="AI458" i="35"/>
  <c r="AI459" i="35"/>
  <c r="AI460" i="35"/>
  <c r="AI461" i="35"/>
  <c r="AI462" i="35"/>
  <c r="AI463" i="35"/>
  <c r="AI464" i="35"/>
  <c r="AI465" i="35"/>
  <c r="AI466" i="35"/>
  <c r="AI467" i="35"/>
  <c r="AI468" i="35"/>
  <c r="AI469" i="35"/>
  <c r="AI470" i="35"/>
  <c r="AI471" i="35"/>
  <c r="AI472" i="35"/>
  <c r="AI473" i="35"/>
  <c r="AI474" i="35"/>
  <c r="AI475" i="35"/>
  <c r="AI476" i="35"/>
  <c r="AI477" i="35"/>
  <c r="AI478" i="35"/>
  <c r="AI479" i="35"/>
  <c r="AI480" i="35"/>
  <c r="AI481" i="35"/>
  <c r="AI482" i="35"/>
  <c r="AI483" i="35"/>
  <c r="AI484" i="35"/>
  <c r="AI485" i="35"/>
  <c r="AI486" i="35"/>
  <c r="AI487" i="35"/>
  <c r="AI488" i="35"/>
  <c r="AI489" i="35"/>
  <c r="AI490" i="35"/>
  <c r="AI491" i="35"/>
  <c r="AI492" i="35"/>
  <c r="AI493" i="35"/>
  <c r="AI494" i="35"/>
  <c r="AI495" i="35"/>
  <c r="AI496" i="35"/>
  <c r="AI497" i="35"/>
  <c r="AI498" i="35"/>
  <c r="AI499" i="35"/>
  <c r="AI500" i="35"/>
  <c r="AI501" i="35"/>
  <c r="AI502" i="35"/>
  <c r="AI503" i="35"/>
  <c r="AI504" i="35"/>
  <c r="AI505" i="35"/>
  <c r="AI506" i="35"/>
  <c r="AI507" i="35"/>
  <c r="AI508" i="35"/>
  <c r="AI509" i="35"/>
  <c r="AI510" i="35"/>
  <c r="AI511" i="35"/>
  <c r="AI512" i="35"/>
  <c r="AI513" i="35"/>
  <c r="AI514" i="35"/>
  <c r="AI515" i="35"/>
  <c r="AI516" i="35"/>
  <c r="AI517" i="35"/>
  <c r="AI518" i="35"/>
  <c r="AI519" i="35"/>
  <c r="AI520" i="35"/>
  <c r="AI521" i="35"/>
  <c r="AI522" i="35"/>
  <c r="AI523" i="35"/>
  <c r="AI524" i="35"/>
  <c r="AI525" i="35"/>
  <c r="AI526" i="35"/>
  <c r="AI527" i="35"/>
  <c r="AI528" i="35"/>
  <c r="AI529" i="35"/>
  <c r="AI530" i="35"/>
  <c r="AI531" i="35"/>
  <c r="AI532" i="35"/>
  <c r="AI533" i="35"/>
  <c r="AI534" i="35"/>
  <c r="AI535" i="35"/>
  <c r="AI536" i="35"/>
  <c r="AI537" i="35"/>
  <c r="AI538" i="35"/>
  <c r="AI539" i="35"/>
  <c r="AI540" i="35"/>
  <c r="AI541" i="35"/>
  <c r="AI542" i="35"/>
  <c r="AI543" i="35"/>
  <c r="AI544" i="35"/>
  <c r="AI545" i="35"/>
  <c r="AI546" i="35"/>
  <c r="AI547" i="35"/>
  <c r="AI548" i="35"/>
  <c r="AI549" i="35"/>
  <c r="AI550" i="35"/>
  <c r="AI551" i="35"/>
  <c r="AI552" i="35"/>
  <c r="AI553" i="35"/>
  <c r="AI554" i="35"/>
  <c r="AI555" i="35"/>
  <c r="AI556" i="35"/>
  <c r="AI557" i="35"/>
  <c r="AI558" i="35"/>
  <c r="AI559" i="35"/>
  <c r="AI560" i="35"/>
  <c r="AI561" i="35"/>
  <c r="AI562" i="35"/>
  <c r="AI563" i="35"/>
  <c r="AI564" i="35"/>
  <c r="AI565" i="35"/>
  <c r="AI566" i="35"/>
  <c r="AI567" i="35"/>
  <c r="AI568" i="35"/>
  <c r="AI569" i="35"/>
  <c r="AI570" i="35"/>
  <c r="AI571" i="35"/>
  <c r="AI572" i="35"/>
  <c r="AI573" i="35"/>
  <c r="AI574" i="35"/>
  <c r="AI575" i="35"/>
  <c r="AI576" i="35"/>
  <c r="AI577" i="35"/>
  <c r="AI578" i="35"/>
  <c r="AI579" i="35"/>
  <c r="AI580" i="35"/>
  <c r="AI581" i="35"/>
  <c r="AI582" i="35"/>
  <c r="AI583" i="35"/>
  <c r="AI584" i="35"/>
  <c r="AI585" i="35"/>
  <c r="AI586" i="35"/>
  <c r="AI587" i="35"/>
  <c r="AI588" i="35"/>
  <c r="AI589" i="35"/>
  <c r="AI590" i="35"/>
  <c r="AI591" i="35"/>
  <c r="AI592" i="35"/>
  <c r="AI593" i="35"/>
  <c r="AI594" i="35"/>
  <c r="AI595" i="35"/>
  <c r="AI596" i="35"/>
  <c r="AI597" i="35"/>
  <c r="AI598" i="35"/>
  <c r="AI599" i="35"/>
  <c r="AI600" i="35"/>
  <c r="AI601" i="35"/>
  <c r="AI602" i="35"/>
  <c r="AI603" i="35"/>
  <c r="AI604" i="35"/>
  <c r="AI605" i="35"/>
  <c r="AI606" i="35"/>
  <c r="AI607" i="35"/>
  <c r="AI608" i="35"/>
  <c r="AI609" i="35"/>
  <c r="AI610" i="35"/>
  <c r="AI611" i="35"/>
  <c r="AI612" i="35"/>
  <c r="AI613" i="35"/>
  <c r="AI614" i="35"/>
  <c r="AI615" i="35"/>
  <c r="AI616" i="35"/>
  <c r="AI617" i="35"/>
  <c r="AI618" i="35"/>
  <c r="AI619" i="35"/>
  <c r="AI620" i="35"/>
  <c r="AI621" i="35"/>
  <c r="AI622" i="35"/>
  <c r="AI623" i="35"/>
  <c r="AI624" i="35"/>
  <c r="AI625" i="35"/>
  <c r="AI626" i="35"/>
  <c r="AI627" i="35"/>
  <c r="AI628" i="35"/>
  <c r="AI629" i="35"/>
  <c r="AI630" i="35"/>
  <c r="AI631" i="35"/>
  <c r="AI632" i="35"/>
  <c r="AI633" i="35"/>
  <c r="AI634" i="35"/>
  <c r="AI635" i="35"/>
  <c r="AI636" i="35"/>
  <c r="AI637" i="35"/>
  <c r="AI638" i="35"/>
  <c r="AI639" i="35"/>
  <c r="AI640" i="35"/>
  <c r="AI641" i="35"/>
  <c r="AI642" i="35"/>
  <c r="AI643" i="35"/>
  <c r="AI644" i="35"/>
  <c r="AI645" i="35"/>
  <c r="AI646" i="35"/>
  <c r="AI647" i="35"/>
  <c r="AI648" i="35"/>
  <c r="AI649" i="35"/>
  <c r="AI650" i="35"/>
  <c r="AI651" i="35"/>
  <c r="AI652" i="35"/>
  <c r="AI653" i="35"/>
  <c r="AI654" i="35"/>
  <c r="AI655" i="35"/>
  <c r="AI656" i="35"/>
  <c r="AI657" i="35"/>
  <c r="AI658" i="35"/>
  <c r="AI659" i="35"/>
  <c r="AI660" i="35"/>
  <c r="AI661" i="35"/>
  <c r="AI662" i="35"/>
  <c r="AI663" i="35"/>
  <c r="AI664" i="35"/>
  <c r="AI665" i="35"/>
  <c r="AI666" i="35"/>
  <c r="AI667" i="35"/>
  <c r="AI668" i="35"/>
  <c r="AI669" i="35"/>
  <c r="AI670" i="35"/>
  <c r="AI671" i="35"/>
  <c r="AI672" i="35"/>
  <c r="AI673" i="35"/>
  <c r="AI674" i="35"/>
  <c r="AI675" i="35"/>
  <c r="AI676" i="35"/>
  <c r="AI677" i="35"/>
  <c r="AI678" i="35"/>
  <c r="AI679" i="35"/>
  <c r="AI680" i="35"/>
  <c r="AI681" i="35"/>
  <c r="AI682" i="35"/>
  <c r="AI683" i="35"/>
  <c r="AI684" i="35"/>
  <c r="AI685" i="35"/>
  <c r="AI686" i="35"/>
  <c r="AI687" i="35"/>
  <c r="AI688" i="35"/>
  <c r="AI689" i="35"/>
  <c r="AI690" i="35"/>
  <c r="AI691" i="35"/>
  <c r="AI692" i="35"/>
  <c r="AI693" i="35"/>
  <c r="AI694" i="35"/>
  <c r="AI695" i="35"/>
  <c r="AI696" i="35"/>
  <c r="AI697" i="35"/>
  <c r="AI698" i="35"/>
  <c r="AI699" i="35"/>
  <c r="AI700" i="35"/>
  <c r="AI701" i="35"/>
  <c r="AI702" i="35"/>
  <c r="AI703" i="35"/>
  <c r="AI704" i="35"/>
  <c r="AI705" i="35"/>
  <c r="AI706" i="35"/>
  <c r="AI707" i="35"/>
  <c r="AI708" i="35"/>
  <c r="AI709" i="35"/>
  <c r="AI710" i="35"/>
  <c r="AI711" i="35"/>
  <c r="AI712" i="35"/>
  <c r="AI713" i="35"/>
  <c r="AI714" i="35"/>
  <c r="AI715" i="35"/>
  <c r="AI716" i="35"/>
  <c r="AI717" i="35"/>
  <c r="AI718" i="35"/>
  <c r="AI719" i="35"/>
  <c r="AI720" i="35"/>
  <c r="AI721" i="35"/>
  <c r="AI722" i="35"/>
  <c r="AI723" i="35"/>
  <c r="AI724" i="35"/>
  <c r="AI725" i="35"/>
  <c r="AI726" i="35"/>
  <c r="AI727" i="35"/>
  <c r="AI728" i="35"/>
  <c r="AI729" i="35"/>
  <c r="AI730" i="35"/>
  <c r="AI731" i="35"/>
  <c r="AI732" i="35"/>
  <c r="AI733" i="35"/>
  <c r="AI734" i="35"/>
  <c r="AI735" i="35"/>
  <c r="AI736" i="35"/>
  <c r="AI737" i="35"/>
  <c r="AI738" i="35"/>
  <c r="AI739" i="35"/>
  <c r="AI740" i="35"/>
  <c r="AI741" i="35"/>
  <c r="AI742" i="35"/>
  <c r="AI743" i="35"/>
  <c r="AI744" i="35"/>
  <c r="AI745" i="35"/>
  <c r="AI746" i="35"/>
  <c r="AI747" i="35"/>
  <c r="AI748" i="35"/>
  <c r="AI749" i="35"/>
  <c r="AI750" i="35"/>
  <c r="AI751" i="35"/>
  <c r="AI752" i="35"/>
  <c r="AI753" i="35"/>
  <c r="AI754" i="35"/>
  <c r="AI755" i="35"/>
  <c r="AI756" i="35"/>
  <c r="AI757" i="35"/>
  <c r="AI758" i="35"/>
  <c r="AI759" i="35"/>
  <c r="AI760" i="35"/>
  <c r="AI761" i="35"/>
  <c r="AI762" i="35"/>
  <c r="AI763" i="35"/>
  <c r="AI764" i="35"/>
  <c r="AI765" i="35"/>
  <c r="AI766" i="35"/>
  <c r="AI767" i="35"/>
  <c r="AI768" i="35"/>
  <c r="AI769" i="35"/>
  <c r="AI770" i="35"/>
  <c r="AI771" i="35"/>
  <c r="AI772" i="35"/>
  <c r="AI773" i="35"/>
  <c r="AI774" i="35"/>
  <c r="AI775" i="35"/>
  <c r="AI776" i="35"/>
  <c r="AI777" i="35"/>
  <c r="AI778" i="35"/>
  <c r="AI779" i="35"/>
  <c r="AI780" i="35"/>
  <c r="AI781" i="35"/>
  <c r="AI782" i="35"/>
  <c r="AI783" i="35"/>
  <c r="AI784" i="35"/>
  <c r="AI785" i="35"/>
  <c r="AI786" i="35"/>
  <c r="AI787" i="35"/>
  <c r="AI788" i="35"/>
  <c r="AI789" i="35"/>
  <c r="AI790" i="35"/>
  <c r="AI791" i="35"/>
  <c r="AI792" i="35"/>
  <c r="AI793" i="35"/>
  <c r="AI794" i="35"/>
  <c r="AI795" i="35"/>
  <c r="AI796" i="35"/>
  <c r="AI797" i="35"/>
  <c r="AI798" i="35"/>
  <c r="AI799" i="35"/>
  <c r="AI800" i="35"/>
  <c r="AI801" i="35"/>
  <c r="AI802" i="35"/>
  <c r="AI803" i="35"/>
  <c r="AI804" i="35"/>
  <c r="AI805" i="35"/>
  <c r="AI806" i="35"/>
  <c r="AI807" i="35"/>
  <c r="AI808" i="35"/>
  <c r="AI809" i="35"/>
  <c r="AI810" i="35"/>
  <c r="AI811" i="35"/>
  <c r="AI812" i="35"/>
  <c r="AI813" i="35"/>
  <c r="AI814" i="35"/>
  <c r="AI815" i="35"/>
  <c r="AI816" i="35"/>
  <c r="AI817" i="35"/>
  <c r="AI818" i="35"/>
  <c r="AI819" i="35"/>
  <c r="AI820" i="35"/>
  <c r="AI821" i="35"/>
  <c r="AI822" i="35"/>
  <c r="AI823" i="35"/>
  <c r="AI824" i="35"/>
  <c r="AI825" i="35"/>
  <c r="AI826" i="35"/>
  <c r="AI827" i="35"/>
  <c r="AI828" i="35"/>
  <c r="AI829" i="35"/>
  <c r="AI830" i="35"/>
  <c r="AI831" i="35"/>
  <c r="AI832" i="35"/>
  <c r="AI833" i="35"/>
  <c r="AI834" i="35"/>
  <c r="AI835" i="35"/>
  <c r="AI836" i="35"/>
  <c r="AI837" i="35"/>
  <c r="AI838" i="35"/>
  <c r="AI839" i="35"/>
  <c r="AI840" i="35"/>
  <c r="AI841" i="35"/>
  <c r="AI842" i="35"/>
  <c r="AI843" i="35"/>
  <c r="AI844" i="35"/>
  <c r="AI845" i="35"/>
  <c r="AI846" i="35"/>
  <c r="AI847" i="35"/>
  <c r="AI848" i="35"/>
  <c r="AI849" i="35"/>
  <c r="AI850" i="35"/>
  <c r="AI851" i="35"/>
  <c r="AI852" i="35"/>
  <c r="AI853" i="35"/>
  <c r="AI854" i="35"/>
  <c r="AI855" i="35"/>
  <c r="AI856" i="35"/>
  <c r="AI857" i="35"/>
  <c r="AI858" i="35"/>
  <c r="AI859" i="35"/>
  <c r="AI860" i="35"/>
  <c r="AI861" i="35"/>
  <c r="AI862" i="35"/>
  <c r="AI863" i="35"/>
  <c r="AI864" i="35"/>
  <c r="AI865" i="35"/>
  <c r="AI866" i="35"/>
  <c r="AI867" i="35"/>
  <c r="AI868" i="35"/>
  <c r="AI869" i="35"/>
  <c r="AI870" i="35"/>
  <c r="AI871" i="35"/>
  <c r="AI872" i="35"/>
  <c r="AI873" i="35"/>
  <c r="AI874" i="35"/>
  <c r="AI875" i="35"/>
  <c r="AI876" i="35"/>
  <c r="AI877" i="35"/>
  <c r="AI878" i="35"/>
  <c r="AI879" i="35"/>
  <c r="AI880" i="35"/>
  <c r="AI881" i="35"/>
  <c r="AI882" i="35"/>
  <c r="AI883" i="35"/>
  <c r="AI884" i="35"/>
  <c r="AI885" i="35"/>
  <c r="AI886" i="35"/>
  <c r="AI887" i="35"/>
  <c r="AI888" i="35"/>
  <c r="AI889" i="35"/>
  <c r="AI890" i="35"/>
  <c r="AI891" i="35"/>
  <c r="AI892" i="35"/>
  <c r="AI893" i="35"/>
  <c r="AI894" i="35"/>
  <c r="AI895" i="35"/>
  <c r="AI896" i="35"/>
  <c r="AI897" i="35"/>
  <c r="AI898" i="35"/>
  <c r="AI899" i="35"/>
  <c r="AI900" i="35"/>
  <c r="AI901" i="35"/>
  <c r="AI902" i="35"/>
  <c r="AI903" i="35"/>
  <c r="AI904" i="35"/>
  <c r="AI905" i="35"/>
  <c r="AI906" i="35"/>
  <c r="AI907" i="35"/>
  <c r="AI908" i="35"/>
  <c r="AI909" i="35"/>
  <c r="AI910" i="35"/>
  <c r="AI911" i="35"/>
  <c r="AI912" i="35"/>
  <c r="AI913" i="35"/>
  <c r="AI914" i="35"/>
  <c r="AI915" i="35"/>
  <c r="AI916" i="35"/>
  <c r="AI917" i="35"/>
  <c r="AI918" i="35"/>
  <c r="AI919" i="35"/>
  <c r="AI920" i="35"/>
  <c r="AI921" i="35"/>
  <c r="AI922" i="35"/>
  <c r="AI923" i="35"/>
  <c r="AI924" i="35"/>
  <c r="AI925" i="35"/>
  <c r="AI926" i="35"/>
  <c r="AI927" i="35"/>
  <c r="AI928" i="35"/>
  <c r="AI929" i="35"/>
  <c r="AI930" i="35"/>
  <c r="AI931" i="35"/>
  <c r="AI932" i="35"/>
  <c r="AI933" i="35"/>
  <c r="AI934" i="35"/>
  <c r="AI935" i="35"/>
  <c r="AI936" i="35"/>
  <c r="AI937" i="35"/>
  <c r="AI938" i="35"/>
  <c r="AI939" i="35"/>
  <c r="AI940" i="35"/>
  <c r="AI941" i="35"/>
  <c r="AI942" i="35"/>
  <c r="AI943" i="35"/>
  <c r="AI944" i="35"/>
  <c r="AI945" i="35"/>
  <c r="AI946" i="35"/>
  <c r="AI947" i="35"/>
  <c r="AI948" i="35"/>
  <c r="AI949" i="35"/>
  <c r="AI950" i="35"/>
  <c r="AI951" i="35"/>
  <c r="AI952" i="35"/>
  <c r="AI953" i="35"/>
  <c r="AI954" i="35"/>
  <c r="AI955" i="35"/>
  <c r="AI956" i="35"/>
  <c r="AI957" i="35"/>
  <c r="AI958" i="35"/>
  <c r="AI959" i="35"/>
  <c r="AI960" i="35"/>
  <c r="AI961" i="35"/>
  <c r="AI962" i="35"/>
  <c r="AI963" i="35"/>
  <c r="AI964" i="35"/>
  <c r="AI965" i="35"/>
  <c r="AI966" i="35"/>
  <c r="AI967" i="35"/>
  <c r="AI968" i="35"/>
  <c r="AI969" i="35"/>
  <c r="AI970" i="35"/>
  <c r="AI971" i="35"/>
  <c r="AI972" i="35"/>
  <c r="AI973" i="35"/>
  <c r="AI974" i="35"/>
  <c r="AI975" i="35"/>
  <c r="AI976" i="35"/>
  <c r="AI977" i="35"/>
  <c r="AI978" i="35"/>
  <c r="AI979" i="35"/>
  <c r="AI980" i="35"/>
  <c r="AI981" i="35"/>
  <c r="AI982" i="35"/>
  <c r="AI983" i="35"/>
  <c r="AI984" i="35"/>
  <c r="AI985" i="35"/>
  <c r="AI986" i="35"/>
  <c r="AI987" i="35"/>
  <c r="AI988" i="35"/>
  <c r="AI989" i="35"/>
  <c r="AI990" i="35"/>
  <c r="AI991" i="35"/>
  <c r="AI992" i="35"/>
  <c r="AI993" i="35"/>
  <c r="AI994" i="35"/>
  <c r="AI995" i="35"/>
  <c r="AI996" i="35"/>
  <c r="AI997" i="35"/>
  <c r="AI998" i="35"/>
  <c r="AI999" i="35"/>
  <c r="AI1000" i="35"/>
  <c r="AI1001" i="35"/>
  <c r="AI1002" i="35"/>
  <c r="AI1003" i="35"/>
  <c r="AI1004" i="35"/>
  <c r="AI1005" i="35"/>
  <c r="AI1006" i="35"/>
  <c r="AI1007" i="35"/>
  <c r="AI1008" i="35"/>
  <c r="AI1009" i="35"/>
  <c r="AI1010" i="35"/>
  <c r="AI1011" i="35"/>
  <c r="AI1012" i="35"/>
  <c r="AI1013" i="35"/>
  <c r="AI1014" i="35"/>
  <c r="AI1015" i="35"/>
  <c r="AI1016" i="35"/>
  <c r="AI1017" i="35"/>
  <c r="AI1018" i="35"/>
  <c r="AI1019" i="35"/>
  <c r="AI1020" i="35"/>
  <c r="AI1021" i="35"/>
  <c r="AI1022" i="35"/>
  <c r="AI1023" i="35"/>
  <c r="AI1024" i="35"/>
  <c r="AI1025" i="35"/>
  <c r="AI1026" i="35"/>
  <c r="AI1027" i="35"/>
  <c r="AI1028" i="35"/>
  <c r="AI1029" i="35"/>
  <c r="AI1030" i="35"/>
  <c r="AI1031" i="35"/>
  <c r="AI1032" i="35"/>
  <c r="AI1033" i="35"/>
  <c r="AI1034" i="35"/>
  <c r="AI1035" i="35"/>
  <c r="AI1036" i="35"/>
  <c r="AI1037" i="35"/>
  <c r="AI1038" i="35"/>
  <c r="AI1039" i="35"/>
  <c r="AI1040" i="35"/>
  <c r="AI1041" i="35"/>
  <c r="AI1042" i="35"/>
  <c r="AI1043" i="35"/>
  <c r="AI1044" i="35"/>
  <c r="AI1045" i="35"/>
  <c r="AI1046" i="35"/>
  <c r="AI1047" i="35"/>
  <c r="AI1048" i="35"/>
  <c r="AI1049" i="35"/>
  <c r="AI1050" i="35"/>
  <c r="AI1051" i="35"/>
  <c r="AI1052" i="35"/>
  <c r="AI1053" i="35"/>
  <c r="AI1054" i="35"/>
  <c r="AI1055" i="35"/>
  <c r="AI1056" i="35"/>
  <c r="AI1057" i="35"/>
  <c r="AI1058" i="35"/>
  <c r="AI1059" i="35"/>
  <c r="AI1060" i="35"/>
  <c r="AI1061" i="35"/>
  <c r="AI1062" i="35"/>
  <c r="AI1063" i="35"/>
  <c r="AI1064" i="35"/>
  <c r="AI1065" i="35"/>
  <c r="AI1066" i="35"/>
  <c r="AI1067" i="35"/>
  <c r="AI1068" i="35"/>
  <c r="AI1069" i="35"/>
  <c r="AI1070" i="35"/>
  <c r="AI1071" i="35"/>
  <c r="AI1072" i="35"/>
  <c r="AI1073" i="35"/>
  <c r="AI1074" i="35"/>
  <c r="AI1075" i="35"/>
  <c r="AI1076" i="35"/>
  <c r="AI1077" i="35"/>
  <c r="AI1078" i="35"/>
  <c r="AI1079" i="35"/>
  <c r="AI1080" i="35"/>
  <c r="AI1081" i="35"/>
  <c r="AI1082" i="35"/>
  <c r="AI1083" i="35"/>
  <c r="AI1084" i="35"/>
  <c r="AI1085" i="35"/>
  <c r="AI1086" i="35"/>
  <c r="AI1087" i="35"/>
  <c r="AI1088" i="35"/>
  <c r="AI1089" i="35"/>
  <c r="AI1090" i="35"/>
  <c r="AI1091" i="35"/>
  <c r="AI1092" i="35"/>
  <c r="AI1093" i="35"/>
  <c r="AI1094" i="35"/>
  <c r="AI1095" i="35"/>
  <c r="AI1096" i="35"/>
  <c r="AI1097" i="35"/>
  <c r="AI1098" i="35"/>
  <c r="AI1099" i="35"/>
  <c r="AI1100" i="35"/>
  <c r="AI1101" i="35"/>
  <c r="AI1102" i="35"/>
  <c r="AI1103" i="35"/>
  <c r="AI1104" i="35"/>
  <c r="AI1105" i="35"/>
  <c r="AI1106" i="35"/>
  <c r="AI1107" i="35"/>
  <c r="AI1108" i="35"/>
  <c r="AI1109" i="35"/>
  <c r="AI1110" i="35"/>
  <c r="AI1111" i="35"/>
  <c r="AI1112" i="35"/>
  <c r="AI1113" i="35"/>
  <c r="AI1114" i="35"/>
  <c r="AI1115" i="35"/>
  <c r="AI1116" i="35"/>
  <c r="AI1117" i="35"/>
  <c r="AI1118" i="35"/>
  <c r="AI1119" i="35"/>
  <c r="AI1120" i="35"/>
  <c r="AI1121" i="35"/>
  <c r="AI1122" i="35"/>
  <c r="AI1123" i="35"/>
  <c r="AI1124" i="35"/>
  <c r="AI1125" i="35"/>
  <c r="AI1126" i="35"/>
  <c r="AI1127" i="35"/>
  <c r="AI1128" i="35"/>
  <c r="AI1129" i="35"/>
  <c r="AI1130" i="35"/>
  <c r="AI1131" i="35"/>
  <c r="AI1132" i="35"/>
  <c r="AI1133" i="35"/>
  <c r="AI1134" i="35"/>
  <c r="AI1135" i="35"/>
  <c r="AI1136" i="35"/>
  <c r="AI1137" i="35"/>
  <c r="AI1138" i="35"/>
  <c r="AI1139" i="35"/>
  <c r="AI1140" i="35"/>
  <c r="AI1141" i="35"/>
  <c r="AI1142" i="35"/>
  <c r="AI1143" i="35"/>
  <c r="AI1144" i="35"/>
  <c r="AI1145" i="35"/>
  <c r="AI1146" i="35"/>
  <c r="AI1147" i="35"/>
  <c r="AI1148" i="35"/>
  <c r="AI1149" i="35"/>
  <c r="AI1150" i="35"/>
  <c r="AI1151" i="35"/>
  <c r="AI1152" i="35"/>
  <c r="AI1153" i="35"/>
  <c r="AI1154" i="35"/>
  <c r="AI1155" i="35"/>
  <c r="AI1156" i="35"/>
  <c r="AI1157" i="35"/>
  <c r="AI1158" i="35"/>
  <c r="AI1159" i="35"/>
  <c r="AI1160" i="35"/>
  <c r="AI1161" i="35"/>
  <c r="AI1162" i="35"/>
  <c r="AI1163" i="35"/>
  <c r="AI1164" i="35"/>
  <c r="AI1165" i="35"/>
  <c r="AI1166" i="35"/>
  <c r="AI1167" i="35"/>
  <c r="AI1168" i="35"/>
  <c r="AI1169" i="35"/>
  <c r="AI1170" i="35"/>
  <c r="AI1171" i="35"/>
  <c r="AI1172" i="35"/>
  <c r="AI1173" i="35"/>
  <c r="AI1174" i="35"/>
  <c r="AI1175" i="35"/>
  <c r="AI1176" i="35"/>
  <c r="AI1177" i="35"/>
  <c r="AI1178" i="35"/>
  <c r="AI1179" i="35"/>
  <c r="AI1180" i="35"/>
  <c r="AI1181" i="35"/>
  <c r="AI1182" i="35"/>
  <c r="AI1183" i="35"/>
  <c r="AI1184" i="35"/>
  <c r="AI1185" i="35"/>
  <c r="AI1186" i="35"/>
  <c r="AI1187" i="35"/>
  <c r="AI1188" i="35"/>
  <c r="AI1189" i="35"/>
  <c r="AI1190" i="35"/>
  <c r="AI1191" i="35"/>
  <c r="AI1192" i="35"/>
  <c r="AI1193" i="35"/>
  <c r="AI1194" i="35"/>
  <c r="AI1195" i="35"/>
  <c r="AI1196" i="35"/>
  <c r="AI1197" i="35"/>
  <c r="AI1198" i="35"/>
  <c r="AI1199" i="35"/>
  <c r="AI1200" i="35"/>
  <c r="AI1201" i="35"/>
  <c r="AI1202" i="35"/>
  <c r="AI1203" i="35"/>
  <c r="AI1204" i="35"/>
  <c r="AI1205" i="35"/>
  <c r="AI1206" i="35"/>
  <c r="AI1207" i="35"/>
  <c r="AI1208" i="35"/>
  <c r="AI1209" i="35"/>
  <c r="AI1210" i="35"/>
  <c r="AI1211" i="35"/>
  <c r="AI1212" i="35"/>
  <c r="AI1213" i="35"/>
  <c r="AI1214" i="35"/>
  <c r="AI1215" i="35"/>
  <c r="AI1216" i="35"/>
  <c r="AI1217" i="35"/>
  <c r="AI1218" i="35"/>
  <c r="AI1219" i="35"/>
  <c r="AI1220" i="35"/>
  <c r="AI1221" i="35"/>
  <c r="AI1222" i="35"/>
  <c r="AI1223" i="35"/>
  <c r="AI1224" i="35"/>
  <c r="AI1225" i="35"/>
  <c r="AI1226" i="35"/>
  <c r="AI1227" i="35"/>
  <c r="AI1228" i="35"/>
  <c r="AI1229" i="35"/>
  <c r="AI1230" i="35"/>
  <c r="AI1231" i="35"/>
  <c r="AI1232" i="35"/>
  <c r="AI1233" i="35"/>
  <c r="AI1234" i="35"/>
  <c r="AI1235" i="35"/>
  <c r="AI1236" i="35"/>
  <c r="AI1237" i="35"/>
  <c r="AI1238" i="35"/>
  <c r="AI1239" i="35"/>
  <c r="AI1240" i="35"/>
  <c r="AI1241" i="35"/>
  <c r="AI1242" i="35"/>
  <c r="AI1243" i="35"/>
  <c r="AI1244" i="35"/>
  <c r="AI1245" i="35"/>
  <c r="AI1246" i="35"/>
  <c r="AI1247" i="35"/>
  <c r="AI1248" i="35"/>
  <c r="AI1249" i="35"/>
  <c r="AI1250" i="35"/>
  <c r="AI1251" i="35"/>
  <c r="AI1252" i="35"/>
  <c r="AI1253" i="35"/>
  <c r="AI1254" i="35"/>
  <c r="AI1255" i="35"/>
  <c r="AI1256" i="35"/>
  <c r="AI1257" i="35"/>
  <c r="AI1258" i="35"/>
  <c r="AI1259" i="35"/>
  <c r="AI1260" i="35"/>
  <c r="AI1261" i="35"/>
  <c r="AI1262" i="35"/>
  <c r="AI1263" i="35"/>
  <c r="AI1264" i="35"/>
  <c r="AI1265" i="35"/>
  <c r="AI1266" i="35"/>
  <c r="AI1267" i="35"/>
  <c r="AI1268" i="35"/>
  <c r="AI1269" i="35"/>
  <c r="AI1270" i="35"/>
  <c r="AI1271" i="35"/>
  <c r="AI1272" i="35"/>
  <c r="AI1273" i="35"/>
  <c r="AI1274" i="35"/>
  <c r="AI1275" i="35"/>
  <c r="AI1276" i="35"/>
  <c r="AI1277" i="35"/>
  <c r="AI1278" i="35"/>
  <c r="AI1279" i="35"/>
  <c r="AI1280" i="35"/>
  <c r="AI1281" i="35"/>
  <c r="AI1282" i="35"/>
  <c r="AI1283" i="35"/>
  <c r="AI1284" i="35"/>
  <c r="AI1285" i="35"/>
  <c r="AI1286" i="35"/>
  <c r="AI1287" i="35"/>
  <c r="AI1288" i="35"/>
  <c r="AI1289" i="35"/>
  <c r="AI1290" i="35"/>
  <c r="AI1291" i="35"/>
  <c r="AI1292" i="35"/>
  <c r="AI1293" i="35"/>
  <c r="AI1294" i="35"/>
  <c r="AI1295" i="35"/>
  <c r="AI1296" i="35"/>
  <c r="AI1297" i="35"/>
  <c r="AI1298" i="35"/>
  <c r="AI1299" i="35"/>
  <c r="AI1300" i="35"/>
  <c r="AI1301" i="35"/>
  <c r="AI1302" i="35"/>
  <c r="AI1303" i="35"/>
  <c r="AI1304" i="35"/>
  <c r="AI1305" i="35"/>
  <c r="AI1306" i="35"/>
  <c r="AI1307" i="35"/>
  <c r="AI1308" i="35"/>
  <c r="AI1309" i="35"/>
  <c r="AI1310" i="35"/>
  <c r="AI1311" i="35"/>
  <c r="AI1312" i="35"/>
  <c r="AI1313" i="35"/>
  <c r="AI1314" i="35"/>
  <c r="AI1315" i="35"/>
  <c r="AI1316" i="35"/>
  <c r="AI1317" i="35"/>
  <c r="AI1318" i="35"/>
  <c r="AI1319" i="35"/>
  <c r="AI1320" i="35"/>
  <c r="AI1321" i="35"/>
  <c r="AI1322" i="35"/>
  <c r="AI1323" i="35"/>
  <c r="AI1324" i="35"/>
  <c r="AI1325" i="35"/>
  <c r="AI1326" i="35"/>
  <c r="AI1327" i="35"/>
  <c r="AI1328" i="35"/>
  <c r="AI1329" i="35"/>
  <c r="AI1330" i="35"/>
  <c r="AI1331" i="35"/>
  <c r="AI1332" i="35"/>
  <c r="AI1333" i="35"/>
  <c r="AI1334" i="35"/>
  <c r="AI1335" i="35"/>
  <c r="AI1336" i="35"/>
  <c r="AI1337" i="35"/>
  <c r="AI1338" i="35"/>
  <c r="AI1339" i="35"/>
  <c r="AI1340" i="35"/>
  <c r="AI1341" i="35"/>
  <c r="AI1342" i="35"/>
  <c r="AI1343" i="35"/>
  <c r="AI1344" i="35"/>
  <c r="AI1345" i="35"/>
  <c r="AI1346" i="35"/>
  <c r="AI1347" i="35"/>
  <c r="AI1348" i="35"/>
  <c r="AI1349" i="35"/>
  <c r="AI1350" i="35"/>
  <c r="AI1351" i="35"/>
  <c r="AI1352" i="35"/>
  <c r="AI1353" i="35"/>
  <c r="AI1354" i="35"/>
  <c r="AI1355" i="35"/>
  <c r="AI1356" i="35"/>
  <c r="AI1357" i="35"/>
  <c r="AI1358" i="35"/>
  <c r="AI1359" i="35"/>
  <c r="AI1360" i="35"/>
  <c r="AI1361" i="35"/>
  <c r="AI1362" i="35"/>
  <c r="AI1363" i="35"/>
  <c r="AI1364" i="35"/>
  <c r="AI1365" i="35"/>
  <c r="AI1366" i="35"/>
  <c r="AI1367" i="35"/>
  <c r="AI1368" i="35"/>
  <c r="AI1369" i="35"/>
  <c r="AI1370" i="35"/>
  <c r="AI1371" i="35"/>
  <c r="AI1372" i="35"/>
  <c r="AI1373" i="35"/>
  <c r="AI1374" i="35"/>
  <c r="AI1375" i="35"/>
  <c r="AI1376" i="35"/>
  <c r="AI1377" i="35"/>
  <c r="AI1378" i="35"/>
  <c r="AI1379" i="35"/>
  <c r="AI1380" i="35"/>
  <c r="AI1381" i="35"/>
  <c r="AI1382" i="35"/>
  <c r="AI1383" i="35"/>
  <c r="AI1384" i="35"/>
  <c r="AI1385" i="35"/>
  <c r="AI1386" i="35"/>
  <c r="AI1387" i="35"/>
  <c r="AI1388" i="35"/>
  <c r="AI1389" i="35"/>
  <c r="AI1390" i="35"/>
  <c r="AI1391" i="35"/>
  <c r="AI1392" i="35"/>
  <c r="AI1393" i="35"/>
  <c r="AI1394" i="35"/>
  <c r="AI1395" i="35"/>
  <c r="AI1396" i="35"/>
  <c r="AI1397" i="35"/>
  <c r="AI1398" i="35"/>
  <c r="AI1399" i="35"/>
  <c r="AI1400" i="35"/>
  <c r="AI1401" i="35"/>
  <c r="AI1402" i="35"/>
  <c r="AI1403" i="35"/>
  <c r="AI1404" i="35"/>
  <c r="AI1405" i="35"/>
  <c r="AI1406" i="35"/>
  <c r="AI1407" i="35"/>
  <c r="AI1408" i="35"/>
  <c r="AI1409" i="35"/>
  <c r="AI1410" i="35"/>
  <c r="AI1411" i="35"/>
  <c r="AI1412" i="35"/>
  <c r="AI1413" i="35"/>
  <c r="AI1414" i="35"/>
  <c r="AI1415" i="35"/>
  <c r="AI1416" i="35"/>
  <c r="AI1417" i="35"/>
  <c r="AI1418" i="35"/>
  <c r="AI1419" i="35"/>
  <c r="AI1420" i="35"/>
  <c r="AI1421" i="35"/>
  <c r="AI1422" i="35"/>
  <c r="AI1423" i="35"/>
  <c r="AI1424" i="35"/>
  <c r="AI1425" i="35"/>
  <c r="AI1426" i="35"/>
  <c r="AI1427" i="35"/>
  <c r="AI1428" i="35"/>
  <c r="AI1429" i="35"/>
  <c r="AI1430" i="35"/>
  <c r="AI1431" i="35"/>
  <c r="AI1432" i="35"/>
  <c r="AI1433" i="35"/>
  <c r="AI1434" i="35"/>
  <c r="AI1435" i="35"/>
  <c r="AI1436" i="35"/>
  <c r="AI1437" i="35"/>
  <c r="AI1438" i="35"/>
  <c r="AI1439" i="35"/>
  <c r="AI1440" i="35"/>
  <c r="AI1441" i="35"/>
  <c r="AI1442" i="35"/>
  <c r="AI1443" i="35"/>
  <c r="AI1444" i="35"/>
  <c r="AI1445" i="35"/>
  <c r="AI1446" i="35"/>
  <c r="AI1447" i="35"/>
  <c r="AI1448" i="35"/>
  <c r="AI1449" i="35"/>
  <c r="AI1450" i="35"/>
  <c r="AI1451" i="35"/>
  <c r="AI1452" i="35"/>
  <c r="AI1453" i="35"/>
  <c r="AI1454" i="35"/>
  <c r="AI1455" i="35"/>
  <c r="AI1456" i="35"/>
  <c r="AI1457" i="35"/>
  <c r="AI1458" i="35"/>
  <c r="AI1459" i="35"/>
  <c r="AI1460" i="35"/>
  <c r="AI1461" i="35"/>
  <c r="AI1462" i="35"/>
  <c r="AI1463" i="35"/>
  <c r="AI1464" i="35"/>
  <c r="AI1465" i="35"/>
  <c r="AI1466" i="35"/>
  <c r="AI1467" i="35"/>
  <c r="AI1468" i="35"/>
  <c r="AI1469" i="35"/>
  <c r="AI1470" i="35"/>
  <c r="AI1471" i="35"/>
  <c r="AI1472" i="35"/>
  <c r="AI1473" i="35"/>
  <c r="AI1474" i="35"/>
  <c r="AI1475" i="35"/>
  <c r="AI1476" i="35"/>
  <c r="AI1477" i="35"/>
  <c r="AI1478" i="35"/>
  <c r="AI1479" i="35"/>
  <c r="AI1480" i="35"/>
  <c r="AI1481" i="35"/>
  <c r="AI1482" i="35"/>
  <c r="AI1483" i="35"/>
  <c r="AI1484" i="35"/>
  <c r="AI1485" i="35"/>
  <c r="AI1486" i="35"/>
  <c r="AI1487" i="35"/>
  <c r="AI1488" i="35"/>
  <c r="AI1489" i="35"/>
  <c r="AI1490" i="35"/>
  <c r="AI1491" i="35"/>
  <c r="AI1492" i="35"/>
  <c r="AI1493" i="35"/>
  <c r="AI1494" i="35"/>
  <c r="AI1495" i="35"/>
  <c r="AI1496" i="35"/>
  <c r="AI1497" i="35"/>
  <c r="AI1498" i="35"/>
  <c r="AI1499" i="35"/>
  <c r="AI1500" i="35"/>
  <c r="AI1501" i="35"/>
  <c r="AI1502" i="35"/>
  <c r="AI1503" i="35"/>
  <c r="AI1504" i="35"/>
  <c r="AI1505" i="35"/>
  <c r="AI1506" i="35"/>
  <c r="AI1507" i="35"/>
  <c r="AI1508" i="35"/>
  <c r="AI1509" i="35"/>
  <c r="AI1510" i="35"/>
  <c r="AI1511" i="35"/>
  <c r="AI1512" i="35"/>
  <c r="AI1513" i="35"/>
  <c r="AI1514" i="35"/>
  <c r="AI1515" i="35"/>
  <c r="AI1516" i="35"/>
  <c r="AI1517" i="35"/>
  <c r="AI1518" i="35"/>
  <c r="AI1519" i="35"/>
  <c r="AI1520" i="35"/>
  <c r="AI1521" i="35"/>
  <c r="AI1522" i="35"/>
  <c r="AI1523" i="35"/>
  <c r="AI1524" i="35"/>
  <c r="AI1525" i="35"/>
  <c r="AI1526" i="35"/>
  <c r="AI1527" i="35"/>
  <c r="AI1528" i="35"/>
  <c r="AI1529" i="35"/>
  <c r="AI1530" i="35"/>
  <c r="AI1531" i="35"/>
  <c r="AI1532" i="35"/>
  <c r="AI1533" i="35"/>
  <c r="AI1534" i="35"/>
  <c r="AI1535" i="35"/>
  <c r="AI1536" i="35"/>
  <c r="AI1537" i="35"/>
  <c r="AI1538" i="35"/>
  <c r="AI1539" i="35"/>
  <c r="AI1540" i="35"/>
  <c r="AI1541" i="35"/>
  <c r="AI1542" i="35"/>
  <c r="AI1543" i="35"/>
  <c r="AI1544" i="35"/>
  <c r="AI1545" i="35"/>
  <c r="AI1546" i="35"/>
  <c r="AI1547" i="35"/>
  <c r="AI1548" i="35"/>
  <c r="AI1549" i="35"/>
  <c r="AI1550" i="35"/>
  <c r="AI1551" i="35"/>
  <c r="AI1552" i="35"/>
  <c r="AI1553" i="35"/>
  <c r="AI1554" i="35"/>
  <c r="AI1555" i="35"/>
  <c r="AI1556" i="35"/>
  <c r="AI1557" i="35"/>
  <c r="AI1558" i="35"/>
  <c r="AI1559" i="35"/>
  <c r="AI1560" i="35"/>
  <c r="AI1561" i="35"/>
  <c r="AI1562" i="35"/>
  <c r="AI1563" i="35"/>
  <c r="AI1564" i="35"/>
  <c r="AI1565" i="35"/>
  <c r="AI1566" i="35"/>
  <c r="AI1567" i="35"/>
  <c r="AI1568" i="35"/>
  <c r="AI1569" i="35"/>
  <c r="AI1570" i="35"/>
  <c r="AI1571" i="35"/>
  <c r="AI1572" i="35"/>
  <c r="AI1573" i="35"/>
  <c r="AI1574" i="35"/>
  <c r="AI1575" i="35"/>
  <c r="AI1576" i="35"/>
  <c r="AI1577" i="35"/>
  <c r="AI1578" i="35"/>
  <c r="AI1579" i="35"/>
  <c r="AI1580" i="35"/>
  <c r="AI1581" i="35"/>
  <c r="AI1582" i="35"/>
  <c r="AI1583" i="35"/>
  <c r="AI1584" i="35"/>
  <c r="AI1585" i="35"/>
  <c r="AI1586" i="35"/>
  <c r="AI1587" i="35"/>
  <c r="AI1588" i="35"/>
  <c r="AI1589" i="35"/>
  <c r="AI1590" i="35"/>
  <c r="AI1591" i="35"/>
  <c r="AI1592" i="35"/>
  <c r="AI1593" i="35"/>
  <c r="AI1594" i="35"/>
  <c r="AI1595" i="35"/>
  <c r="AI1596" i="35"/>
  <c r="AI1597" i="35"/>
  <c r="AI1598" i="35"/>
  <c r="AI1599" i="35"/>
  <c r="AI1600" i="35"/>
  <c r="AI1601" i="35"/>
  <c r="AI1602" i="35"/>
  <c r="AI1603" i="35"/>
  <c r="AI1604" i="35"/>
  <c r="AI1605" i="35"/>
  <c r="AI1606" i="35"/>
  <c r="AI1607" i="35"/>
  <c r="AI1608" i="35"/>
  <c r="AI1609" i="35"/>
  <c r="AI1610" i="35"/>
  <c r="AI1611" i="35"/>
  <c r="AI1612" i="35"/>
  <c r="AI1613" i="35"/>
  <c r="AI1614" i="35"/>
  <c r="AI1615" i="35"/>
  <c r="AI1616" i="35"/>
  <c r="AI1617" i="35"/>
  <c r="AI1618" i="35"/>
  <c r="AI1619" i="35"/>
  <c r="AI1620" i="35"/>
  <c r="AI1621" i="35"/>
  <c r="AI1622" i="35"/>
  <c r="AI1623" i="35"/>
  <c r="AI1624" i="35"/>
  <c r="AI1625" i="35"/>
  <c r="AI1626" i="35"/>
  <c r="AI1627" i="35"/>
  <c r="AI1628" i="35"/>
  <c r="AI1629" i="35"/>
  <c r="AI1630" i="35"/>
  <c r="AI1631" i="35"/>
  <c r="AI1632" i="35"/>
  <c r="AI1633" i="35"/>
  <c r="AI1634" i="35"/>
  <c r="AI1635" i="35"/>
  <c r="AI1636" i="35"/>
  <c r="AI1637" i="35"/>
  <c r="AI1638" i="35"/>
  <c r="AI1639" i="35"/>
  <c r="AI1640" i="35"/>
  <c r="AI1641" i="35"/>
  <c r="AI1642" i="35"/>
  <c r="AI1643" i="35"/>
  <c r="AI1644" i="35"/>
  <c r="AI1645" i="35"/>
  <c r="AI1646" i="35"/>
  <c r="AI1647" i="35"/>
  <c r="AI1648" i="35"/>
  <c r="AI1649" i="35"/>
  <c r="AI1650" i="35"/>
  <c r="AI1651" i="35"/>
  <c r="AI1652" i="35"/>
  <c r="AI1653" i="35"/>
  <c r="AI1654" i="35"/>
  <c r="AI1655" i="35"/>
  <c r="AI1656" i="35"/>
  <c r="AI1657" i="35"/>
  <c r="AI1658" i="35"/>
  <c r="AI1659" i="35"/>
  <c r="AI1660" i="35"/>
  <c r="AI1661" i="35"/>
  <c r="AI1662" i="35"/>
  <c r="AI1663" i="35"/>
  <c r="AI1664" i="35"/>
  <c r="AI1665" i="35"/>
  <c r="AI1666" i="35"/>
  <c r="AI1667" i="35"/>
  <c r="AI1668" i="35"/>
  <c r="AI1669" i="35"/>
  <c r="AI1670" i="35"/>
  <c r="AI1671" i="35"/>
  <c r="AI1672" i="35"/>
  <c r="AI1673" i="35"/>
  <c r="AI1674" i="35"/>
  <c r="AI1675" i="35"/>
  <c r="AI1676" i="35"/>
  <c r="AI1677" i="35"/>
  <c r="AI1678" i="35"/>
  <c r="AI1679" i="35"/>
  <c r="AI1680" i="35"/>
  <c r="AI1681" i="35"/>
  <c r="AI1682" i="35"/>
  <c r="AI1683" i="35"/>
  <c r="AI1684" i="35"/>
  <c r="AI1685" i="35"/>
  <c r="AI1686" i="35"/>
  <c r="AI1687" i="35"/>
  <c r="AI1688" i="35"/>
  <c r="AI1689" i="35"/>
  <c r="AI1690" i="35"/>
  <c r="AI1691" i="35"/>
  <c r="AI1692" i="35"/>
  <c r="AI1693" i="35"/>
  <c r="AI1694" i="35"/>
  <c r="AI1695" i="35"/>
  <c r="AI1696" i="35"/>
  <c r="AI1697" i="35"/>
  <c r="AI1698" i="35"/>
  <c r="AI1699" i="35"/>
  <c r="AI1700" i="35"/>
  <c r="AI1701" i="35"/>
  <c r="AI1702" i="35"/>
  <c r="AI1703" i="35"/>
  <c r="AI1704" i="35"/>
  <c r="AI1705" i="35"/>
  <c r="AI1706" i="35"/>
  <c r="AI1707" i="35"/>
  <c r="AI1708" i="35"/>
  <c r="AI1709" i="35"/>
  <c r="AI1710" i="35"/>
  <c r="AI1711" i="35"/>
  <c r="AI1712" i="35"/>
  <c r="AI1713" i="35"/>
  <c r="AI1714" i="35"/>
  <c r="AI1715" i="35"/>
  <c r="AI1716" i="35"/>
  <c r="AI1717" i="35"/>
  <c r="AI1718" i="35"/>
  <c r="AI1719" i="35"/>
  <c r="AI1720" i="35"/>
  <c r="AI1721" i="35"/>
  <c r="AI1722" i="35"/>
  <c r="AI1723" i="35"/>
  <c r="AI1724" i="35"/>
  <c r="AI1725" i="35"/>
  <c r="AI1726" i="35"/>
  <c r="AI1727" i="35"/>
  <c r="AI1728" i="35"/>
  <c r="AI1729" i="35"/>
  <c r="AI1730" i="35"/>
  <c r="AI1731" i="35"/>
  <c r="AI1732" i="35"/>
  <c r="AI1733" i="35"/>
  <c r="AI1734" i="35"/>
  <c r="AI1735" i="35"/>
  <c r="AI1736" i="35"/>
  <c r="AI1737" i="35"/>
  <c r="AI1738" i="35"/>
  <c r="AI1739" i="35"/>
  <c r="AI1740" i="35"/>
  <c r="AI1741" i="35"/>
  <c r="AI1742" i="35"/>
  <c r="AI1743" i="35"/>
  <c r="AI1744" i="35"/>
  <c r="AI1745" i="35"/>
  <c r="AI1746" i="35"/>
  <c r="AI1747" i="35"/>
  <c r="AI1748" i="35"/>
  <c r="AI1749" i="35"/>
  <c r="AI1750" i="35"/>
  <c r="AI1751" i="35"/>
  <c r="AI1752" i="35"/>
  <c r="AI1753" i="35"/>
  <c r="AI1754" i="35"/>
  <c r="AI1755" i="35"/>
  <c r="AI1756" i="35"/>
  <c r="AI1757" i="35"/>
  <c r="AI1758" i="35"/>
  <c r="AI1759" i="35"/>
  <c r="AI1760" i="35"/>
  <c r="AI1761" i="35"/>
  <c r="AI1762" i="35"/>
  <c r="AI1763" i="35"/>
  <c r="AI1764" i="35"/>
  <c r="AI1765" i="35"/>
  <c r="AI1766" i="35"/>
  <c r="AI1767" i="35"/>
  <c r="AI1768" i="35"/>
  <c r="AI1769" i="35"/>
  <c r="AI1770" i="35"/>
  <c r="AI1771" i="35"/>
  <c r="AI1772" i="35"/>
  <c r="AI1773" i="35"/>
  <c r="AI1774" i="35"/>
  <c r="AI1775" i="35"/>
  <c r="AI1776" i="35"/>
  <c r="AI1777" i="35"/>
  <c r="AI1778" i="35"/>
  <c r="AI1779" i="35"/>
  <c r="AI1780" i="35"/>
  <c r="AI1781" i="35"/>
  <c r="AI1782" i="35"/>
  <c r="AI1783" i="35"/>
  <c r="AI1784" i="35"/>
  <c r="AI1785" i="35"/>
  <c r="AI1786" i="35"/>
  <c r="AI1787" i="35"/>
  <c r="AI1788" i="35"/>
  <c r="AI1789" i="35"/>
  <c r="AI1790" i="35"/>
  <c r="AI1791" i="35"/>
  <c r="AI1792" i="35"/>
  <c r="AI1793" i="35"/>
  <c r="AI1794" i="35"/>
  <c r="AI1795" i="35"/>
  <c r="AI1796" i="35"/>
  <c r="AI1797" i="35"/>
  <c r="AI1798" i="35"/>
  <c r="AI1799" i="35"/>
  <c r="AI1800" i="35"/>
  <c r="AI1801" i="35"/>
  <c r="AI1802" i="35"/>
  <c r="AI1803" i="35"/>
  <c r="AI1804" i="35"/>
  <c r="AI1805" i="35"/>
  <c r="AI1806" i="35"/>
  <c r="AI1807" i="35"/>
  <c r="AI1808" i="35"/>
  <c r="AI1809" i="35"/>
  <c r="AI1810" i="35"/>
  <c r="AI1811" i="35"/>
  <c r="AI1812" i="35"/>
  <c r="AI1813" i="35"/>
  <c r="AI1814" i="35"/>
  <c r="AI1815" i="35"/>
  <c r="AI1816" i="35"/>
  <c r="AI1817" i="35"/>
  <c r="AI1818" i="35"/>
  <c r="AI1819" i="35"/>
  <c r="AI1820" i="35"/>
  <c r="AI1821" i="35"/>
  <c r="AI1822" i="35"/>
  <c r="AI1823" i="35"/>
  <c r="AI1824" i="35"/>
  <c r="AI1825" i="35"/>
  <c r="AI1826" i="35"/>
  <c r="AI1827" i="35"/>
  <c r="AI1828" i="35"/>
  <c r="AI1829" i="35"/>
  <c r="AI1830" i="35"/>
  <c r="AI1831" i="35"/>
  <c r="AI1832" i="35"/>
  <c r="AI1833" i="35"/>
  <c r="AI1834" i="35"/>
  <c r="AI1835" i="35"/>
  <c r="AI1836" i="35"/>
  <c r="AI1837" i="35"/>
  <c r="AI1838" i="35"/>
  <c r="AI1839" i="35"/>
  <c r="AI1840" i="35"/>
  <c r="AI1841" i="35"/>
  <c r="AI1842" i="35"/>
  <c r="AI1843" i="35"/>
  <c r="AI1844" i="35"/>
  <c r="AI1845" i="35"/>
  <c r="AI1846" i="35"/>
  <c r="AI1847" i="35"/>
  <c r="AI1848" i="35"/>
  <c r="AI1849" i="35"/>
  <c r="AI1850" i="35"/>
  <c r="AI1851" i="35"/>
  <c r="AI1852" i="35"/>
  <c r="AI1853" i="35"/>
  <c r="AI1854" i="35"/>
  <c r="AI1855" i="35"/>
  <c r="AI1856" i="35"/>
  <c r="AI1857" i="35"/>
  <c r="AI1858" i="35"/>
  <c r="AI1859" i="35"/>
  <c r="AI1860" i="35"/>
  <c r="AI1861" i="35"/>
  <c r="AI1862" i="35"/>
  <c r="AI1863" i="35"/>
  <c r="AI1864" i="35"/>
  <c r="AI1865" i="35"/>
  <c r="AI1866" i="35"/>
  <c r="AI1867" i="35"/>
  <c r="AI1868" i="35"/>
  <c r="AI1869" i="35"/>
  <c r="AI1870" i="35"/>
  <c r="AI1871" i="35"/>
  <c r="AI1872" i="35"/>
  <c r="AI1873" i="35"/>
  <c r="AI1874" i="35"/>
  <c r="AI1875" i="35"/>
  <c r="AI1876" i="35"/>
  <c r="AI1877" i="35"/>
  <c r="AI1878" i="35"/>
  <c r="AI1879" i="35"/>
  <c r="AI1880" i="35"/>
  <c r="AI1881" i="35"/>
  <c r="AI1882" i="35"/>
  <c r="AI1883" i="35"/>
  <c r="AI1884" i="35"/>
  <c r="AI1885" i="35"/>
  <c r="AI1886" i="35"/>
  <c r="AI1887" i="35"/>
  <c r="AI1888" i="35"/>
  <c r="AI1889" i="35"/>
  <c r="AI1890" i="35"/>
  <c r="AI1891" i="35"/>
  <c r="AI1892" i="35"/>
  <c r="AI1893" i="35"/>
  <c r="AI1894" i="35"/>
  <c r="AI1895" i="35"/>
  <c r="AI1896" i="35"/>
  <c r="AI1897" i="35"/>
  <c r="AI1898" i="35"/>
  <c r="AI1899" i="35"/>
  <c r="AI1900" i="35"/>
  <c r="AI1901" i="35"/>
  <c r="AI1902" i="35"/>
  <c r="AI1903" i="35"/>
  <c r="AI1904" i="35"/>
  <c r="AI1905" i="35"/>
  <c r="AI1906" i="35"/>
  <c r="AI1907" i="35"/>
  <c r="AI1908" i="35"/>
  <c r="AI1909" i="35"/>
  <c r="AI1910" i="35"/>
  <c r="AI1911" i="35"/>
  <c r="AI1912" i="35"/>
  <c r="AI1913" i="35"/>
  <c r="AI1914" i="35"/>
  <c r="AI1915" i="35"/>
  <c r="AI1916" i="35"/>
  <c r="AI1917" i="35"/>
  <c r="AI1918" i="35"/>
  <c r="AI1919" i="35"/>
  <c r="AI1920" i="35"/>
  <c r="AI1921" i="35"/>
  <c r="AI1922" i="35"/>
  <c r="AI1923" i="35"/>
  <c r="AI1924" i="35"/>
  <c r="AI1925" i="35"/>
  <c r="AI1926" i="35"/>
  <c r="AI1927" i="35"/>
  <c r="AI1928" i="35"/>
  <c r="AI1929" i="35"/>
  <c r="AI1930" i="35"/>
  <c r="AI1931" i="35"/>
  <c r="AI1932" i="35"/>
  <c r="AI1933" i="35"/>
  <c r="AI1934" i="35"/>
  <c r="AI1935" i="35"/>
  <c r="AI1936" i="35"/>
  <c r="AI1937" i="35"/>
  <c r="AI1938" i="35"/>
  <c r="AI1939" i="35"/>
  <c r="AI1940" i="35"/>
  <c r="AI1941" i="35"/>
  <c r="AI1942" i="35"/>
  <c r="AI1943" i="35"/>
  <c r="AI1944" i="35"/>
  <c r="AI1945" i="35"/>
  <c r="AI1946" i="35"/>
  <c r="AI1947" i="35"/>
  <c r="AI1948" i="35"/>
  <c r="AI1949" i="35"/>
  <c r="AI1950" i="35"/>
  <c r="AI1951" i="35"/>
  <c r="AI1952" i="35"/>
  <c r="AI1953" i="35"/>
  <c r="AI1954" i="35"/>
  <c r="AI1955" i="35"/>
  <c r="AI1956" i="35"/>
  <c r="AI1957" i="35"/>
  <c r="AI1958" i="35"/>
  <c r="AI1959" i="35"/>
  <c r="AI1960" i="35"/>
  <c r="AI1961" i="35"/>
  <c r="AI1962" i="35"/>
  <c r="AI1963" i="35"/>
  <c r="AI1964" i="35"/>
  <c r="AI1965" i="35"/>
  <c r="AI1966" i="35"/>
  <c r="AI1967" i="35"/>
  <c r="AI1968" i="35"/>
  <c r="AI1969" i="35"/>
  <c r="AI1970" i="35"/>
  <c r="AI1971" i="35"/>
  <c r="AI1972" i="35"/>
  <c r="AI1973" i="35"/>
  <c r="AI1974" i="35"/>
  <c r="AI1975" i="35"/>
  <c r="AI1976" i="35"/>
  <c r="AI1977" i="35"/>
  <c r="AI1978" i="35"/>
  <c r="AI1979" i="35"/>
  <c r="AI1980" i="35"/>
  <c r="AI1981" i="35"/>
  <c r="AI1982" i="35"/>
  <c r="AI1983" i="35"/>
  <c r="AI1984" i="35"/>
  <c r="AI1985" i="35"/>
  <c r="AI1986" i="35"/>
  <c r="AI1987" i="35"/>
  <c r="AI1988" i="35"/>
  <c r="AI1989" i="35"/>
  <c r="AI1990" i="35"/>
  <c r="AI1991" i="35"/>
  <c r="AI1992" i="35"/>
  <c r="AI1993" i="35"/>
  <c r="AI1994" i="35"/>
  <c r="AI1995" i="35"/>
  <c r="AI1996" i="35"/>
  <c r="AI1997" i="35"/>
  <c r="AI1998" i="35"/>
  <c r="AI1999" i="35"/>
  <c r="AI2000" i="35"/>
  <c r="AI2001" i="35"/>
  <c r="AI2002" i="35"/>
  <c r="AI2003" i="35"/>
  <c r="AI2004" i="35"/>
  <c r="AI2005" i="35"/>
  <c r="AI2006" i="35"/>
  <c r="AI2007" i="35"/>
  <c r="AI2008" i="35"/>
  <c r="AI2009" i="35"/>
  <c r="AI2010" i="35"/>
  <c r="AI2011" i="35"/>
  <c r="AI2012" i="35"/>
  <c r="AI2013" i="35"/>
  <c r="AI2014" i="35"/>
  <c r="AI2015" i="35"/>
  <c r="AI2016" i="35"/>
  <c r="AI2017" i="35"/>
  <c r="AI2018" i="35"/>
  <c r="AI2019" i="35"/>
  <c r="AI2020" i="35"/>
  <c r="AI2021" i="35"/>
  <c r="AI2022" i="35"/>
  <c r="AI2023" i="35"/>
  <c r="AI2024" i="35"/>
  <c r="AI2025" i="35"/>
  <c r="AI2026" i="35"/>
  <c r="AI2027" i="35"/>
  <c r="AI2028" i="35"/>
  <c r="AI2029" i="35"/>
  <c r="AI2030" i="35"/>
  <c r="AI2031" i="35"/>
  <c r="AI2032" i="35"/>
  <c r="AI2033" i="35"/>
  <c r="AI2034" i="35"/>
  <c r="AI2035" i="35"/>
  <c r="AI2036" i="35"/>
  <c r="AI2037" i="35"/>
  <c r="AI2038" i="35"/>
  <c r="AI2039" i="35"/>
  <c r="AI2040" i="35"/>
  <c r="AI2041" i="35"/>
  <c r="AI2042" i="35"/>
  <c r="AI2043" i="35"/>
  <c r="AI2044" i="35"/>
  <c r="AI2045" i="35"/>
  <c r="AI2046" i="35"/>
  <c r="AI2047" i="35"/>
  <c r="AI2048" i="35"/>
  <c r="AI2049" i="35"/>
  <c r="AI2050" i="35"/>
  <c r="AI2051" i="35"/>
  <c r="AI2052" i="35"/>
  <c r="AI2053" i="35"/>
  <c r="AI2054" i="35"/>
  <c r="AI2055" i="35"/>
  <c r="AI2056" i="35"/>
  <c r="AI2057" i="35"/>
  <c r="AI2058" i="35"/>
  <c r="AI2059" i="35"/>
  <c r="AI2060" i="35"/>
  <c r="AI2061" i="35"/>
  <c r="AI2062" i="35"/>
  <c r="AI2063" i="35"/>
  <c r="AI2064" i="35"/>
  <c r="AI2065" i="35"/>
  <c r="AI2066" i="35"/>
  <c r="AI2067" i="35"/>
  <c r="AI2068" i="35"/>
  <c r="AI2069" i="35"/>
  <c r="AI2070" i="35"/>
  <c r="AI2071" i="35"/>
  <c r="AI2072" i="35"/>
  <c r="AI2073" i="35"/>
  <c r="AI2074" i="35"/>
  <c r="AI2075" i="35"/>
  <c r="AI2076" i="35"/>
  <c r="AI2077" i="35"/>
  <c r="AI2078" i="35"/>
  <c r="AI2079" i="35"/>
  <c r="AI2080" i="35"/>
  <c r="AI2081" i="35"/>
  <c r="AI2082" i="35"/>
  <c r="AI2083" i="35"/>
  <c r="AI2084" i="35"/>
  <c r="AI2085" i="35"/>
  <c r="AI2086" i="35"/>
  <c r="AI2087" i="35"/>
  <c r="AI2088" i="35"/>
  <c r="AI2089" i="35"/>
  <c r="AI2090" i="35"/>
  <c r="AI2091" i="35"/>
  <c r="AI2092" i="35"/>
  <c r="AI2093" i="35"/>
  <c r="AI2094" i="35"/>
  <c r="AI2095" i="35"/>
  <c r="AI2096" i="35"/>
  <c r="AI2097" i="35"/>
  <c r="AI2098" i="35"/>
  <c r="AI2099" i="35"/>
  <c r="AI2100" i="35"/>
  <c r="AI2101" i="35"/>
  <c r="AI2102" i="35"/>
  <c r="AI2103" i="35"/>
  <c r="AI2104" i="35"/>
  <c r="AI2105" i="35"/>
  <c r="AI2106" i="35"/>
  <c r="AI2107" i="35"/>
  <c r="AI2108" i="35"/>
  <c r="AI2109" i="35"/>
  <c r="AI2110" i="35"/>
  <c r="AI2111" i="35"/>
  <c r="AI2112" i="35"/>
  <c r="AI2113" i="35"/>
  <c r="AI2114" i="35"/>
  <c r="AI2115" i="35"/>
  <c r="AI2116" i="35"/>
  <c r="AI2117" i="35"/>
  <c r="AI2118" i="35"/>
  <c r="AI2119" i="35"/>
  <c r="AI2120" i="35"/>
  <c r="AI2121" i="35"/>
  <c r="AI2122" i="35"/>
  <c r="AI2123" i="35"/>
  <c r="AI2124" i="35"/>
  <c r="AI2125" i="35"/>
  <c r="AI2126" i="35"/>
  <c r="AI2127" i="35"/>
  <c r="AI2128" i="35"/>
  <c r="AI2129" i="35"/>
  <c r="AI2130" i="35"/>
  <c r="AI2131" i="35"/>
  <c r="AI2132" i="35"/>
  <c r="AI2133" i="35"/>
  <c r="AI2134" i="35"/>
  <c r="AI2135" i="35"/>
  <c r="AI2136" i="35"/>
  <c r="AI2137" i="35"/>
  <c r="AI2138" i="35"/>
  <c r="AI2139" i="35"/>
  <c r="AI2140" i="35"/>
  <c r="AI2141" i="35"/>
  <c r="AI2142" i="35"/>
  <c r="AI2143" i="35"/>
  <c r="AI2144" i="35"/>
  <c r="AI2145" i="35"/>
  <c r="AI2146" i="35"/>
  <c r="AI2147" i="35"/>
  <c r="AI2148" i="35"/>
  <c r="AI2149" i="35"/>
  <c r="AI2150" i="35"/>
  <c r="AI2151" i="35"/>
  <c r="AI2152" i="35"/>
  <c r="AI2153" i="35"/>
  <c r="AI2154" i="35"/>
  <c r="AI2155" i="35"/>
  <c r="AI2156" i="35"/>
  <c r="AI2157" i="35"/>
  <c r="AI2158" i="35"/>
  <c r="AI2159" i="35"/>
  <c r="AI2160" i="35"/>
  <c r="AI2161" i="35"/>
  <c r="AI2162" i="35"/>
  <c r="AI2163" i="35"/>
  <c r="AI2164" i="35"/>
  <c r="AI2165" i="35"/>
  <c r="AI2166" i="35"/>
  <c r="AI2167" i="35"/>
  <c r="AI2168" i="35"/>
  <c r="AI2169" i="35"/>
  <c r="AI2170" i="35"/>
  <c r="AI2171" i="35"/>
  <c r="AI2172" i="35"/>
  <c r="AI2173" i="35"/>
  <c r="AI2174" i="35"/>
  <c r="AI2175" i="35"/>
  <c r="AI2176" i="35"/>
  <c r="AI2177" i="35"/>
  <c r="AI2178" i="35"/>
  <c r="AI2179" i="35"/>
  <c r="AI2180" i="35"/>
  <c r="AI2181" i="35"/>
  <c r="AI2182" i="35"/>
  <c r="AI2183" i="35"/>
  <c r="AI2184" i="35"/>
  <c r="AI2185" i="35"/>
  <c r="AI2186" i="35"/>
  <c r="AI2187" i="35"/>
  <c r="AI2188" i="35"/>
  <c r="AI2189" i="35"/>
  <c r="AI2190" i="35"/>
  <c r="AI2191" i="35"/>
  <c r="AI2192" i="35"/>
  <c r="AI2193" i="35"/>
  <c r="AI2194" i="35"/>
  <c r="AI2195" i="35"/>
  <c r="AI2196" i="35"/>
  <c r="AI2197" i="35"/>
  <c r="AI2198" i="35"/>
  <c r="AI2199" i="35"/>
  <c r="AI2200" i="35"/>
  <c r="AI2201" i="35"/>
  <c r="AI2202" i="35"/>
  <c r="AI2203" i="35"/>
  <c r="AI2204" i="35"/>
  <c r="AI2205" i="35"/>
  <c r="AI2206" i="35"/>
  <c r="AI2207" i="35"/>
  <c r="AI2208" i="35"/>
  <c r="AI2209" i="35"/>
  <c r="AI2210" i="35"/>
  <c r="AI2211" i="35"/>
  <c r="AI2212" i="35"/>
  <c r="AI2213" i="35"/>
  <c r="AI2214" i="35"/>
  <c r="AI2215" i="35"/>
  <c r="AI2216" i="35"/>
  <c r="AI2217" i="35"/>
  <c r="AI2218" i="35"/>
  <c r="AI2219" i="35"/>
  <c r="AI2220" i="35"/>
  <c r="AI2221" i="35"/>
  <c r="AI2222" i="35"/>
  <c r="AI2223" i="35"/>
  <c r="AI2224" i="35"/>
  <c r="AI2225" i="35"/>
  <c r="AI2226" i="35"/>
  <c r="AI2227" i="35"/>
  <c r="AI2228" i="35"/>
  <c r="AI2229" i="35"/>
  <c r="AI2230" i="35"/>
  <c r="AI2231" i="35"/>
  <c r="AI2232" i="35"/>
  <c r="AI2233" i="35"/>
  <c r="AI2234" i="35"/>
  <c r="AI2235" i="35"/>
  <c r="AI2236" i="35"/>
  <c r="AI2237" i="35"/>
  <c r="AI2238" i="35"/>
  <c r="AI2239" i="35"/>
  <c r="AI2240" i="35"/>
  <c r="AI2241" i="35"/>
  <c r="AI2242" i="35"/>
  <c r="AI2243" i="35"/>
  <c r="AI2244" i="35"/>
  <c r="AI2245" i="35"/>
  <c r="AI2246" i="35"/>
  <c r="AI2247" i="35"/>
  <c r="AI2248" i="35"/>
  <c r="AI2249" i="35"/>
  <c r="AI2250" i="35"/>
  <c r="AI2251" i="35"/>
  <c r="AI2252" i="35"/>
  <c r="AI2253" i="35"/>
  <c r="AI2254" i="35"/>
  <c r="AI2255" i="35"/>
  <c r="AI2256" i="35"/>
  <c r="AI2257" i="35"/>
  <c r="AI2258" i="35"/>
  <c r="AI2259" i="35"/>
  <c r="AI2260" i="35"/>
  <c r="AI2261" i="35"/>
  <c r="AI2262" i="35"/>
  <c r="AI2263" i="35"/>
  <c r="AI2264" i="35"/>
  <c r="AI2265" i="35"/>
  <c r="AI2266" i="35"/>
  <c r="AI2267" i="35"/>
  <c r="AI2268" i="35"/>
  <c r="AI2269" i="35"/>
  <c r="AI2270" i="35"/>
  <c r="AI2271" i="35"/>
  <c r="AI2272" i="35"/>
  <c r="AI2273" i="35"/>
  <c r="AI2274" i="35"/>
  <c r="AI2275" i="35"/>
  <c r="AI2276" i="35"/>
  <c r="AI2277" i="35"/>
  <c r="AI2278" i="35"/>
  <c r="AI2279" i="35"/>
  <c r="AI2280" i="35"/>
  <c r="AI2281" i="35"/>
  <c r="AI2282" i="35"/>
  <c r="AI2283" i="35"/>
  <c r="AI2284" i="35"/>
  <c r="AI2285" i="35"/>
  <c r="AI2286" i="35"/>
  <c r="AI2287" i="35"/>
  <c r="AI2288" i="35"/>
  <c r="AI2289" i="35"/>
  <c r="AI2290" i="35"/>
  <c r="AI2291" i="35"/>
  <c r="AI2292" i="35"/>
  <c r="AI2293" i="35"/>
  <c r="AI2294" i="35"/>
  <c r="AI2295" i="35"/>
  <c r="AI2296" i="35"/>
  <c r="AI2297" i="35"/>
  <c r="AI2298" i="35"/>
  <c r="AI2299" i="35"/>
  <c r="AI2300" i="35"/>
  <c r="AI2301" i="35"/>
  <c r="AI2302" i="35"/>
  <c r="AI2303" i="35"/>
  <c r="AI2304" i="35"/>
  <c r="AI2305" i="35"/>
  <c r="AI2306" i="35"/>
  <c r="AI2307" i="35"/>
  <c r="AI2308" i="35"/>
  <c r="AI2309" i="35"/>
  <c r="AI2310" i="35"/>
  <c r="AI2311" i="35"/>
  <c r="AI2312" i="35"/>
  <c r="AI2313" i="35"/>
  <c r="AI2314" i="35"/>
  <c r="AI2315" i="35"/>
  <c r="AI2316" i="35"/>
  <c r="AI2317" i="35"/>
  <c r="AI2318" i="35"/>
  <c r="AI2319" i="35"/>
  <c r="AI2320" i="35"/>
  <c r="AI2321" i="35"/>
  <c r="AI2322" i="35"/>
  <c r="AI2323" i="35"/>
  <c r="AI2324" i="35"/>
  <c r="AI2325" i="35"/>
  <c r="AI2326" i="35"/>
  <c r="AI2327" i="35"/>
  <c r="AI2328" i="35"/>
  <c r="AI2329" i="35"/>
  <c r="AI2330" i="35"/>
  <c r="AI2331" i="35"/>
  <c r="AI2332" i="35"/>
  <c r="AI2333" i="35"/>
  <c r="AI2334" i="35"/>
  <c r="AI2335" i="35"/>
  <c r="AI2336" i="35"/>
  <c r="AI2337" i="35"/>
  <c r="AI2338" i="35"/>
  <c r="AI2339" i="35"/>
  <c r="AI2340" i="35"/>
  <c r="AI2341" i="35"/>
  <c r="AI2342" i="35"/>
  <c r="AI2343" i="35"/>
  <c r="AI2344" i="35"/>
  <c r="AI2345" i="35"/>
  <c r="AI2346" i="35"/>
  <c r="AI2347" i="35"/>
  <c r="AI2348" i="35"/>
  <c r="AI2349" i="35"/>
  <c r="AI2350" i="35"/>
  <c r="AI2351" i="35"/>
  <c r="AI2352" i="35"/>
  <c r="AI2353" i="35"/>
  <c r="AI2354" i="35"/>
  <c r="AI2355" i="35"/>
  <c r="AI2356" i="35"/>
  <c r="AI2357" i="35"/>
  <c r="AI2358" i="35"/>
  <c r="AI2359" i="35"/>
  <c r="AI2360" i="35"/>
  <c r="AI2361" i="35"/>
  <c r="AI2362" i="35"/>
  <c r="AI2363" i="35"/>
  <c r="AI2364" i="35"/>
  <c r="AI2365" i="35"/>
  <c r="AI2366" i="35"/>
  <c r="AI2367" i="35"/>
  <c r="AI2368" i="35"/>
  <c r="AI2369" i="35"/>
  <c r="AI2370" i="35"/>
  <c r="AI2371" i="35"/>
  <c r="AI2372" i="35"/>
  <c r="AI2373" i="35"/>
  <c r="AI2374" i="35"/>
  <c r="AI2375" i="35"/>
  <c r="AI2376" i="35"/>
  <c r="AI2377" i="35"/>
  <c r="AI2378" i="35"/>
  <c r="AI2379" i="35"/>
  <c r="AI2380" i="35"/>
  <c r="AI2381" i="35"/>
  <c r="AI2382" i="35"/>
  <c r="AI2383" i="35"/>
  <c r="AI2384" i="35"/>
  <c r="AI2385" i="35"/>
  <c r="AI2386" i="35"/>
  <c r="AI2387" i="35"/>
  <c r="AI2388" i="35"/>
  <c r="AI2389" i="35"/>
  <c r="AI2390" i="35"/>
  <c r="AI2391" i="35"/>
  <c r="AI2392" i="35"/>
  <c r="AI2393" i="35"/>
  <c r="AI2394" i="35"/>
  <c r="AI2395" i="35"/>
  <c r="AI2396" i="35"/>
  <c r="AI2397" i="35"/>
  <c r="AI2398" i="35"/>
  <c r="AI2399" i="35"/>
  <c r="AI2400" i="35"/>
  <c r="AI2401" i="35"/>
  <c r="AI2402" i="35"/>
  <c r="AI2403" i="35"/>
  <c r="AI2404" i="35"/>
  <c r="AI2405" i="35"/>
  <c r="AI2406" i="35"/>
  <c r="AI2407" i="35"/>
  <c r="AI2408" i="35"/>
  <c r="AI2409" i="35"/>
  <c r="AI2410" i="35"/>
  <c r="AI2411" i="35"/>
  <c r="AI2412" i="35"/>
  <c r="AI2413" i="35"/>
  <c r="AI2414" i="35"/>
  <c r="AI2415" i="35"/>
  <c r="AI2416" i="35"/>
  <c r="AI2417" i="35"/>
  <c r="AI2418" i="35"/>
  <c r="AI2419" i="35"/>
  <c r="AI2420" i="35"/>
  <c r="AI2421" i="35"/>
  <c r="AI2422" i="35"/>
  <c r="AI2423" i="35"/>
  <c r="AI2424" i="35"/>
  <c r="AI2425" i="35"/>
  <c r="AI2426" i="35"/>
  <c r="AI2427" i="35"/>
  <c r="AI2428" i="35"/>
  <c r="AI2429" i="35"/>
  <c r="AI2430" i="35"/>
  <c r="AI2431" i="35"/>
  <c r="AI2432" i="35"/>
  <c r="AI2433" i="35"/>
  <c r="AI2434" i="35"/>
  <c r="AI2435" i="35"/>
  <c r="AI2436" i="35"/>
  <c r="AI2437" i="35"/>
  <c r="AI2438" i="35"/>
  <c r="AI2439" i="35"/>
  <c r="AI2440" i="35"/>
  <c r="AI2441" i="35"/>
  <c r="AI2442" i="35"/>
  <c r="AI2443" i="35"/>
  <c r="AI2444" i="35"/>
  <c r="AI2445" i="35"/>
  <c r="AI2446" i="35"/>
  <c r="AI2447" i="35"/>
  <c r="AI2448" i="35"/>
  <c r="AI2449" i="35"/>
  <c r="AI2450" i="35"/>
  <c r="AI2451" i="35"/>
  <c r="AI2452" i="35"/>
  <c r="AI2453" i="35"/>
  <c r="AI2454" i="35"/>
  <c r="AI2455" i="35"/>
  <c r="AI2456" i="35"/>
  <c r="AI2457" i="35"/>
  <c r="AI2458" i="35"/>
  <c r="AI2459" i="35"/>
  <c r="AI2460" i="35"/>
  <c r="AI2461" i="35"/>
  <c r="AI2462" i="35"/>
  <c r="AI2463" i="35"/>
  <c r="AI2464" i="35"/>
  <c r="AI2465" i="35"/>
  <c r="AI2466" i="35"/>
  <c r="AI2467" i="35"/>
  <c r="AI2468" i="35"/>
  <c r="AI2469" i="35"/>
  <c r="AI2470" i="35"/>
  <c r="AI2471" i="35"/>
  <c r="AI2472" i="35"/>
  <c r="AI2473" i="35"/>
  <c r="AI2474" i="35"/>
  <c r="AI2475" i="35"/>
  <c r="AI2476" i="35"/>
  <c r="AI2477" i="35"/>
  <c r="AI2478" i="35"/>
  <c r="AI2479" i="35"/>
  <c r="AI2480" i="35"/>
  <c r="AI2481" i="35"/>
  <c r="AI2482" i="35"/>
  <c r="AI2483" i="35"/>
  <c r="AI2484" i="35"/>
  <c r="AI2485" i="35"/>
  <c r="AI2486" i="35"/>
  <c r="AI2487" i="35"/>
  <c r="AI2488" i="35"/>
  <c r="AI2489" i="35"/>
  <c r="AI2490" i="35"/>
  <c r="AI2491" i="35"/>
  <c r="AI2492" i="35"/>
  <c r="AI2493" i="35"/>
  <c r="AI2494" i="35"/>
  <c r="AI2495" i="35"/>
  <c r="AI2496" i="35"/>
  <c r="AI2497" i="35"/>
  <c r="AI2498" i="35"/>
  <c r="AI2499" i="35"/>
  <c r="AI2500" i="35"/>
  <c r="AI2501" i="35"/>
  <c r="AI2502" i="35"/>
  <c r="AI2503" i="35"/>
  <c r="AI2504" i="35"/>
  <c r="AI2505" i="35"/>
  <c r="AI2506" i="35"/>
  <c r="AI2507" i="35"/>
  <c r="AI2508" i="35"/>
  <c r="AI2509" i="35"/>
  <c r="AI2510" i="35"/>
  <c r="AI2511" i="35"/>
  <c r="AI2512" i="35"/>
  <c r="AI2513" i="35"/>
  <c r="AI2514" i="35"/>
  <c r="AI2515" i="35"/>
  <c r="AI2516" i="35"/>
  <c r="AI2517" i="35"/>
  <c r="AI2518" i="35"/>
  <c r="AI2519" i="35"/>
  <c r="AI2520" i="35"/>
  <c r="AI2521" i="35"/>
  <c r="AI2522" i="35"/>
  <c r="AI2523" i="35"/>
  <c r="AI2524" i="35"/>
  <c r="AI2525" i="35"/>
  <c r="AI2526" i="35"/>
  <c r="AI2527" i="35"/>
  <c r="AI2528" i="35"/>
  <c r="AI2529" i="35"/>
  <c r="AI2530" i="35"/>
  <c r="AI2531" i="35"/>
  <c r="AI2532" i="35"/>
  <c r="AI2533" i="35"/>
  <c r="AI2534" i="35"/>
  <c r="AI2535" i="35"/>
  <c r="AI2536" i="35"/>
  <c r="AI2537" i="35"/>
  <c r="AI2538" i="35"/>
  <c r="AI2539" i="35"/>
  <c r="AI2540" i="35"/>
  <c r="AI2541" i="35"/>
  <c r="AI2542" i="35"/>
  <c r="AI2543" i="35"/>
  <c r="AI2544" i="35"/>
  <c r="AI2545" i="35"/>
  <c r="AI2546" i="35"/>
  <c r="AI2547" i="35"/>
  <c r="AI2548" i="35"/>
  <c r="AI2549" i="35"/>
  <c r="AI2550" i="35"/>
  <c r="AI2551" i="35"/>
  <c r="AI2552" i="35"/>
  <c r="AI2553" i="35"/>
  <c r="AI2554" i="35"/>
  <c r="AI2555" i="35"/>
  <c r="AI2556" i="35"/>
  <c r="AI2557" i="35"/>
  <c r="AI2558" i="35"/>
  <c r="AI2559" i="35"/>
  <c r="AI2560" i="35"/>
  <c r="AI2561" i="35"/>
  <c r="AI2562" i="35"/>
  <c r="AI2563" i="35"/>
  <c r="AI2564" i="35"/>
  <c r="AI2565" i="35"/>
  <c r="AI2566" i="35"/>
  <c r="AI2567" i="35"/>
  <c r="AI2568" i="35"/>
  <c r="AI2569" i="35"/>
  <c r="AI2570" i="35"/>
  <c r="AI2571" i="35"/>
  <c r="AI2572" i="35"/>
  <c r="AI2573" i="35"/>
  <c r="AH20" i="35"/>
  <c r="AH21" i="35"/>
  <c r="AH22" i="35"/>
  <c r="AH23" i="35"/>
  <c r="AH24" i="35"/>
  <c r="AH25" i="35"/>
  <c r="AH26" i="35"/>
  <c r="AH27" i="35"/>
  <c r="AH28" i="35"/>
  <c r="AH29" i="35"/>
  <c r="AH30" i="35"/>
  <c r="AH31" i="35"/>
  <c r="AH32" i="35"/>
  <c r="AH33" i="35"/>
  <c r="AH34" i="35"/>
  <c r="AH35" i="35"/>
  <c r="AH36" i="35"/>
  <c r="AH37" i="35"/>
  <c r="AH38" i="35"/>
  <c r="AH39" i="35"/>
  <c r="AH40" i="35"/>
  <c r="AH41" i="35"/>
  <c r="AH42" i="35"/>
  <c r="AH43" i="35"/>
  <c r="AH44" i="35"/>
  <c r="AH45" i="35"/>
  <c r="AH46" i="35"/>
  <c r="AH47" i="35"/>
  <c r="AH48" i="35"/>
  <c r="AH49" i="35"/>
  <c r="AH50" i="35"/>
  <c r="AH51" i="35"/>
  <c r="AH52" i="35"/>
  <c r="AH53" i="35"/>
  <c r="AH54" i="35"/>
  <c r="AH55" i="35"/>
  <c r="AH56" i="35"/>
  <c r="AH57" i="35"/>
  <c r="AH58" i="35"/>
  <c r="AH59" i="35"/>
  <c r="AH60" i="35"/>
  <c r="AH61" i="35"/>
  <c r="AH62" i="35"/>
  <c r="AH63" i="35"/>
  <c r="AH64" i="35"/>
  <c r="AH65" i="35"/>
  <c r="AH66" i="35"/>
  <c r="AH67" i="35"/>
  <c r="AH68" i="35"/>
  <c r="AH69" i="35"/>
  <c r="AH70" i="35"/>
  <c r="AH71" i="35"/>
  <c r="AH72" i="35"/>
  <c r="AH73" i="35"/>
  <c r="AH74" i="35"/>
  <c r="AH75" i="35"/>
  <c r="AH76" i="35"/>
  <c r="AH77" i="35"/>
  <c r="AH78" i="35"/>
  <c r="AH79" i="35"/>
  <c r="AH80" i="35"/>
  <c r="AH81" i="35"/>
  <c r="AH82" i="35"/>
  <c r="AH83" i="35"/>
  <c r="AH84" i="35"/>
  <c r="AH85" i="35"/>
  <c r="AH86" i="35"/>
  <c r="AH87" i="35"/>
  <c r="AH88" i="35"/>
  <c r="AH89" i="35"/>
  <c r="AH90" i="35"/>
  <c r="AH91" i="35"/>
  <c r="AH92" i="35"/>
  <c r="AH93" i="35"/>
  <c r="AH94" i="35"/>
  <c r="AH95" i="35"/>
  <c r="AH96" i="35"/>
  <c r="AH97" i="35"/>
  <c r="AH98" i="35"/>
  <c r="AH99" i="35"/>
  <c r="AH100" i="35"/>
  <c r="AH101" i="35"/>
  <c r="AH102" i="35"/>
  <c r="AH103" i="35"/>
  <c r="AH104" i="35"/>
  <c r="AH105" i="35"/>
  <c r="AH106" i="35"/>
  <c r="AH107" i="35"/>
  <c r="AH108" i="35"/>
  <c r="AH109" i="35"/>
  <c r="AH110" i="35"/>
  <c r="AH111" i="35"/>
  <c r="AH112" i="35"/>
  <c r="AH113" i="35"/>
  <c r="AH114" i="35"/>
  <c r="AH115" i="35"/>
  <c r="AH116" i="35"/>
  <c r="AH117" i="35"/>
  <c r="AH118" i="35"/>
  <c r="AH119" i="35"/>
  <c r="AH120" i="35"/>
  <c r="AH121" i="35"/>
  <c r="AH122" i="35"/>
  <c r="AH123" i="35"/>
  <c r="AH124" i="35"/>
  <c r="AH125" i="35"/>
  <c r="AH126" i="35"/>
  <c r="AH127" i="35"/>
  <c r="AH128" i="35"/>
  <c r="AH129" i="35"/>
  <c r="AH130" i="35"/>
  <c r="AH131" i="35"/>
  <c r="AH132" i="35"/>
  <c r="AH133" i="35"/>
  <c r="AH134" i="35"/>
  <c r="AH135" i="35"/>
  <c r="AH136" i="35"/>
  <c r="AH137" i="35"/>
  <c r="AH138" i="35"/>
  <c r="AH139" i="35"/>
  <c r="AH140" i="35"/>
  <c r="AH141" i="35"/>
  <c r="AH142" i="35"/>
  <c r="AH143" i="35"/>
  <c r="AH144" i="35"/>
  <c r="AH145" i="35"/>
  <c r="AH146" i="35"/>
  <c r="AH147" i="35"/>
  <c r="AH148" i="35"/>
  <c r="AH149" i="35"/>
  <c r="AH150" i="35"/>
  <c r="AH151" i="35"/>
  <c r="AH152" i="35"/>
  <c r="AH153" i="35"/>
  <c r="AH154" i="35"/>
  <c r="AH155" i="35"/>
  <c r="AH156" i="35"/>
  <c r="AH157" i="35"/>
  <c r="AH158" i="35"/>
  <c r="AH159" i="35"/>
  <c r="AH160" i="35"/>
  <c r="AH161" i="35"/>
  <c r="AH162" i="35"/>
  <c r="AH163" i="35"/>
  <c r="AH164" i="35"/>
  <c r="AH165" i="35"/>
  <c r="AH166" i="35"/>
  <c r="AH167" i="35"/>
  <c r="AH168" i="35"/>
  <c r="AH169" i="35"/>
  <c r="AH170" i="35"/>
  <c r="AH171" i="35"/>
  <c r="AH172" i="35"/>
  <c r="AH173" i="35"/>
  <c r="AH174" i="35"/>
  <c r="AH175" i="35"/>
  <c r="AH176" i="35"/>
  <c r="AH177" i="35"/>
  <c r="AH178" i="35"/>
  <c r="AH179" i="35"/>
  <c r="AH180" i="35"/>
  <c r="AH181" i="35"/>
  <c r="AH182" i="35"/>
  <c r="AH183" i="35"/>
  <c r="AH184" i="35"/>
  <c r="AH185" i="35"/>
  <c r="AH186" i="35"/>
  <c r="AH187" i="35"/>
  <c r="AH188" i="35"/>
  <c r="AH189" i="35"/>
  <c r="AH190" i="35"/>
  <c r="AH191" i="35"/>
  <c r="AH192" i="35"/>
  <c r="AH193" i="35"/>
  <c r="AH194" i="35"/>
  <c r="AH195" i="35"/>
  <c r="AH196" i="35"/>
  <c r="AH197" i="35"/>
  <c r="AH198" i="35"/>
  <c r="AH199" i="35"/>
  <c r="AH200" i="35"/>
  <c r="AH201" i="35"/>
  <c r="AH202" i="35"/>
  <c r="AH203" i="35"/>
  <c r="AH204" i="35"/>
  <c r="AH205" i="35"/>
  <c r="AH206" i="35"/>
  <c r="AH207" i="35"/>
  <c r="AH208" i="35"/>
  <c r="AH209" i="35"/>
  <c r="AH210" i="35"/>
  <c r="AH211" i="35"/>
  <c r="AH212" i="35"/>
  <c r="AH213" i="35"/>
  <c r="AH214" i="35"/>
  <c r="AH215" i="35"/>
  <c r="AH216" i="35"/>
  <c r="AH217" i="35"/>
  <c r="AH218" i="35"/>
  <c r="AH219" i="35"/>
  <c r="AH220" i="35"/>
  <c r="AH221" i="35"/>
  <c r="AH222" i="35"/>
  <c r="AH223" i="35"/>
  <c r="AH224" i="35"/>
  <c r="AH225" i="35"/>
  <c r="AH226" i="35"/>
  <c r="AH227" i="35"/>
  <c r="AH228" i="35"/>
  <c r="AH229" i="35"/>
  <c r="AH230" i="35"/>
  <c r="AH231" i="35"/>
  <c r="AH232" i="35"/>
  <c r="AH233" i="35"/>
  <c r="AH234" i="35"/>
  <c r="AH235" i="35"/>
  <c r="AH236" i="35"/>
  <c r="AH237" i="35"/>
  <c r="AH238" i="35"/>
  <c r="AH239" i="35"/>
  <c r="AH240" i="35"/>
  <c r="AH241" i="35"/>
  <c r="AH242" i="35"/>
  <c r="AH243" i="35"/>
  <c r="AH244" i="35"/>
  <c r="AH245" i="35"/>
  <c r="AH246" i="35"/>
  <c r="AH247" i="35"/>
  <c r="AH248" i="35"/>
  <c r="AH249" i="35"/>
  <c r="AH250" i="35"/>
  <c r="AH251" i="35"/>
  <c r="AH252" i="35"/>
  <c r="AH253" i="35"/>
  <c r="AH254" i="35"/>
  <c r="AH255" i="35"/>
  <c r="AH256" i="35"/>
  <c r="AH257" i="35"/>
  <c r="AH258" i="35"/>
  <c r="AH259" i="35"/>
  <c r="AH260" i="35"/>
  <c r="AH261" i="35"/>
  <c r="AH262" i="35"/>
  <c r="AH263" i="35"/>
  <c r="AH264" i="35"/>
  <c r="AH265" i="35"/>
  <c r="AH266" i="35"/>
  <c r="AH267" i="35"/>
  <c r="AH268" i="35"/>
  <c r="AH269" i="35"/>
  <c r="AH270" i="35"/>
  <c r="AH271" i="35"/>
  <c r="AH272" i="35"/>
  <c r="AH273" i="35"/>
  <c r="AH274" i="35"/>
  <c r="AH275" i="35"/>
  <c r="AH276" i="35"/>
  <c r="AH277" i="35"/>
  <c r="AH278" i="35"/>
  <c r="AH279" i="35"/>
  <c r="AH280" i="35"/>
  <c r="AH281" i="35"/>
  <c r="AH282" i="35"/>
  <c r="AH283" i="35"/>
  <c r="AH284" i="35"/>
  <c r="AH285" i="35"/>
  <c r="AH286" i="35"/>
  <c r="AH287" i="35"/>
  <c r="AH288" i="35"/>
  <c r="AH289" i="35"/>
  <c r="AH290" i="35"/>
  <c r="AH291" i="35"/>
  <c r="AH292" i="35"/>
  <c r="AH293" i="35"/>
  <c r="AH294" i="35"/>
  <c r="AH295" i="35"/>
  <c r="AH296" i="35"/>
  <c r="AH297" i="35"/>
  <c r="AH298" i="35"/>
  <c r="AH299" i="35"/>
  <c r="AH300" i="35"/>
  <c r="AH301" i="35"/>
  <c r="AH302" i="35"/>
  <c r="AH303" i="35"/>
  <c r="AH304" i="35"/>
  <c r="AH305" i="35"/>
  <c r="AH306" i="35"/>
  <c r="AH307" i="35"/>
  <c r="AH308" i="35"/>
  <c r="AH309" i="35"/>
  <c r="AH310" i="35"/>
  <c r="AH311" i="35"/>
  <c r="AH312" i="35"/>
  <c r="AH313" i="35"/>
  <c r="AH314" i="35"/>
  <c r="AH315" i="35"/>
  <c r="AH316" i="35"/>
  <c r="AH317" i="35"/>
  <c r="AH318" i="35"/>
  <c r="AH319" i="35"/>
  <c r="AH320" i="35"/>
  <c r="AH321" i="35"/>
  <c r="AH322" i="35"/>
  <c r="AH323" i="35"/>
  <c r="AH324" i="35"/>
  <c r="AH325" i="35"/>
  <c r="AH326" i="35"/>
  <c r="AH327" i="35"/>
  <c r="AH328" i="35"/>
  <c r="AH329" i="35"/>
  <c r="AH330" i="35"/>
  <c r="AH331" i="35"/>
  <c r="AH332" i="35"/>
  <c r="AH333" i="35"/>
  <c r="AH334" i="35"/>
  <c r="AH335" i="35"/>
  <c r="AH336" i="35"/>
  <c r="AH337" i="35"/>
  <c r="AH338" i="35"/>
  <c r="AH339" i="35"/>
  <c r="AH340" i="35"/>
  <c r="AH341" i="35"/>
  <c r="AH342" i="35"/>
  <c r="AH343" i="35"/>
  <c r="AH344" i="35"/>
  <c r="AH345" i="35"/>
  <c r="AH346" i="35"/>
  <c r="AH347" i="35"/>
  <c r="AH348" i="35"/>
  <c r="AH349" i="35"/>
  <c r="AH350" i="35"/>
  <c r="AH351" i="35"/>
  <c r="AH352" i="35"/>
  <c r="AH353" i="35"/>
  <c r="AH354" i="35"/>
  <c r="AH355" i="35"/>
  <c r="AH356" i="35"/>
  <c r="AH357" i="35"/>
  <c r="AH358" i="35"/>
  <c r="AH359" i="35"/>
  <c r="AH360" i="35"/>
  <c r="AH361" i="35"/>
  <c r="AH362" i="35"/>
  <c r="AH363" i="35"/>
  <c r="AH364" i="35"/>
  <c r="AH365" i="35"/>
  <c r="AH366" i="35"/>
  <c r="AH367" i="35"/>
  <c r="AH368" i="35"/>
  <c r="AH369" i="35"/>
  <c r="AH370" i="35"/>
  <c r="AH371" i="35"/>
  <c r="AH372" i="35"/>
  <c r="AH373" i="35"/>
  <c r="AH374" i="35"/>
  <c r="AH375" i="35"/>
  <c r="AH376" i="35"/>
  <c r="AH377" i="35"/>
  <c r="AH378" i="35"/>
  <c r="AH379" i="35"/>
  <c r="AH380" i="35"/>
  <c r="AH381" i="35"/>
  <c r="AH382" i="35"/>
  <c r="AH383" i="35"/>
  <c r="AH384" i="35"/>
  <c r="AH385" i="35"/>
  <c r="AH386" i="35"/>
  <c r="AH387" i="35"/>
  <c r="AH388" i="35"/>
  <c r="AH389" i="35"/>
  <c r="AH390" i="35"/>
  <c r="AH391" i="35"/>
  <c r="AH392" i="35"/>
  <c r="AH393" i="35"/>
  <c r="AH394" i="35"/>
  <c r="AH395" i="35"/>
  <c r="AH396" i="35"/>
  <c r="AH397" i="35"/>
  <c r="AH398" i="35"/>
  <c r="AH399" i="35"/>
  <c r="AH400" i="35"/>
  <c r="AH401" i="35"/>
  <c r="AH402" i="35"/>
  <c r="AH403" i="35"/>
  <c r="AH404" i="35"/>
  <c r="AH405" i="35"/>
  <c r="AH406" i="35"/>
  <c r="AH407" i="35"/>
  <c r="AH408" i="35"/>
  <c r="AH409" i="35"/>
  <c r="AH410" i="35"/>
  <c r="AH411" i="35"/>
  <c r="AH412" i="35"/>
  <c r="AH413" i="35"/>
  <c r="AH414" i="35"/>
  <c r="AH415" i="35"/>
  <c r="AH416" i="35"/>
  <c r="AH417" i="35"/>
  <c r="AH418" i="35"/>
  <c r="AH419" i="35"/>
  <c r="AH420" i="35"/>
  <c r="AH421" i="35"/>
  <c r="AH422" i="35"/>
  <c r="AH423" i="35"/>
  <c r="AH424" i="35"/>
  <c r="AH425" i="35"/>
  <c r="AH426" i="35"/>
  <c r="AH427" i="35"/>
  <c r="AH428" i="35"/>
  <c r="AH429" i="35"/>
  <c r="AH430" i="35"/>
  <c r="AH431" i="35"/>
  <c r="AH432" i="35"/>
  <c r="AH433" i="35"/>
  <c r="AH434" i="35"/>
  <c r="AH435" i="35"/>
  <c r="AH436" i="35"/>
  <c r="AH437" i="35"/>
  <c r="AH438" i="35"/>
  <c r="AH439" i="35"/>
  <c r="AH440" i="35"/>
  <c r="AH441" i="35"/>
  <c r="AH442" i="35"/>
  <c r="AH443" i="35"/>
  <c r="AH444" i="35"/>
  <c r="AH445" i="35"/>
  <c r="AH446" i="35"/>
  <c r="AH447" i="35"/>
  <c r="AH448" i="35"/>
  <c r="AH449" i="35"/>
  <c r="AH450" i="35"/>
  <c r="AH451" i="35"/>
  <c r="AH452" i="35"/>
  <c r="AH453" i="35"/>
  <c r="AH454" i="35"/>
  <c r="AH455" i="35"/>
  <c r="AH456" i="35"/>
  <c r="AH457" i="35"/>
  <c r="AH458" i="35"/>
  <c r="AH459" i="35"/>
  <c r="AH460" i="35"/>
  <c r="AH461" i="35"/>
  <c r="AH462" i="35"/>
  <c r="AH463" i="35"/>
  <c r="AH464" i="35"/>
  <c r="AH465" i="35"/>
  <c r="AH466" i="35"/>
  <c r="AH467" i="35"/>
  <c r="AH468" i="35"/>
  <c r="AH469" i="35"/>
  <c r="AH470" i="35"/>
  <c r="AH471" i="35"/>
  <c r="AH472" i="35"/>
  <c r="AH473" i="35"/>
  <c r="AH474" i="35"/>
  <c r="AH475" i="35"/>
  <c r="AH476" i="35"/>
  <c r="AH477" i="35"/>
  <c r="AH478" i="35"/>
  <c r="AH479" i="35"/>
  <c r="AH480" i="35"/>
  <c r="AH481" i="35"/>
  <c r="AH482" i="35"/>
  <c r="AH483" i="35"/>
  <c r="AH484" i="35"/>
  <c r="AH485" i="35"/>
  <c r="AH486" i="35"/>
  <c r="AH487" i="35"/>
  <c r="AH488" i="35"/>
  <c r="AH489" i="35"/>
  <c r="AH490" i="35"/>
  <c r="AH491" i="35"/>
  <c r="AH492" i="35"/>
  <c r="AH493" i="35"/>
  <c r="AH494" i="35"/>
  <c r="AH495" i="35"/>
  <c r="AH496" i="35"/>
  <c r="AH497" i="35"/>
  <c r="AH498" i="35"/>
  <c r="AH499" i="35"/>
  <c r="AH500" i="35"/>
  <c r="AH501" i="35"/>
  <c r="AH502" i="35"/>
  <c r="AH503" i="35"/>
  <c r="AH504" i="35"/>
  <c r="AH505" i="35"/>
  <c r="AH506" i="35"/>
  <c r="AH507" i="35"/>
  <c r="AH508" i="35"/>
  <c r="AH509" i="35"/>
  <c r="AH510" i="35"/>
  <c r="AH511" i="35"/>
  <c r="AH512" i="35"/>
  <c r="AH513" i="35"/>
  <c r="AH514" i="35"/>
  <c r="AH515" i="35"/>
  <c r="AH516" i="35"/>
  <c r="AH517" i="35"/>
  <c r="AH518" i="35"/>
  <c r="AH519" i="35"/>
  <c r="AH520" i="35"/>
  <c r="AH521" i="35"/>
  <c r="AH522" i="35"/>
  <c r="AH523" i="35"/>
  <c r="AH524" i="35"/>
  <c r="AH525" i="35"/>
  <c r="AH526" i="35"/>
  <c r="AH527" i="35"/>
  <c r="AH528" i="35"/>
  <c r="AH529" i="35"/>
  <c r="AH530" i="35"/>
  <c r="AH531" i="35"/>
  <c r="AH532" i="35"/>
  <c r="AH533" i="35"/>
  <c r="AH534" i="35"/>
  <c r="AH535" i="35"/>
  <c r="AH536" i="35"/>
  <c r="AH537" i="35"/>
  <c r="AH538" i="35"/>
  <c r="AH539" i="35"/>
  <c r="AH540" i="35"/>
  <c r="AH541" i="35"/>
  <c r="AH542" i="35"/>
  <c r="AH543" i="35"/>
  <c r="AH544" i="35"/>
  <c r="AH545" i="35"/>
  <c r="AH546" i="35"/>
  <c r="AH547" i="35"/>
  <c r="AH548" i="35"/>
  <c r="AH549" i="35"/>
  <c r="AH550" i="35"/>
  <c r="AH551" i="35"/>
  <c r="AH552" i="35"/>
  <c r="AH553" i="35"/>
  <c r="AH554" i="35"/>
  <c r="AH555" i="35"/>
  <c r="AH556" i="35"/>
  <c r="AH557" i="35"/>
  <c r="AH558" i="35"/>
  <c r="AH559" i="35"/>
  <c r="AH560" i="35"/>
  <c r="AH561" i="35"/>
  <c r="AH562" i="35"/>
  <c r="AH563" i="35"/>
  <c r="AH564" i="35"/>
  <c r="AH565" i="35"/>
  <c r="AH566" i="35"/>
  <c r="AH567" i="35"/>
  <c r="AH568" i="35"/>
  <c r="AH569" i="35"/>
  <c r="AH570" i="35"/>
  <c r="AH571" i="35"/>
  <c r="AH572" i="35"/>
  <c r="AH573" i="35"/>
  <c r="AH574" i="35"/>
  <c r="AH575" i="35"/>
  <c r="AH576" i="35"/>
  <c r="AH577" i="35"/>
  <c r="AH578" i="35"/>
  <c r="AH579" i="35"/>
  <c r="AH580" i="35"/>
  <c r="AH581" i="35"/>
  <c r="AH582" i="35"/>
  <c r="AH583" i="35"/>
  <c r="AH584" i="35"/>
  <c r="AH585" i="35"/>
  <c r="AH586" i="35"/>
  <c r="AH587" i="35"/>
  <c r="AH588" i="35"/>
  <c r="AH589" i="35"/>
  <c r="AH590" i="35"/>
  <c r="AH591" i="35"/>
  <c r="AH592" i="35"/>
  <c r="AH593" i="35"/>
  <c r="AH594" i="35"/>
  <c r="AH595" i="35"/>
  <c r="AH596" i="35"/>
  <c r="AH597" i="35"/>
  <c r="AH598" i="35"/>
  <c r="AH599" i="35"/>
  <c r="AH600" i="35"/>
  <c r="AH601" i="35"/>
  <c r="AH602" i="35"/>
  <c r="AH603" i="35"/>
  <c r="AH604" i="35"/>
  <c r="AH605" i="35"/>
  <c r="AH606" i="35"/>
  <c r="AH607" i="35"/>
  <c r="AH608" i="35"/>
  <c r="AH609" i="35"/>
  <c r="AH610" i="35"/>
  <c r="AH611" i="35"/>
  <c r="AH612" i="35"/>
  <c r="AH613" i="35"/>
  <c r="AH614" i="35"/>
  <c r="AH615" i="35"/>
  <c r="AH616" i="35"/>
  <c r="AH617" i="35"/>
  <c r="AH618" i="35"/>
  <c r="AH619" i="35"/>
  <c r="AH620" i="35"/>
  <c r="AH621" i="35"/>
  <c r="AH622" i="35"/>
  <c r="AH623" i="35"/>
  <c r="AH624" i="35"/>
  <c r="AH625" i="35"/>
  <c r="AH626" i="35"/>
  <c r="AH627" i="35"/>
  <c r="AH628" i="35"/>
  <c r="AH629" i="35"/>
  <c r="AH630" i="35"/>
  <c r="AH631" i="35"/>
  <c r="AH632" i="35"/>
  <c r="AH633" i="35"/>
  <c r="AH634" i="35"/>
  <c r="AH635" i="35"/>
  <c r="AH636" i="35"/>
  <c r="AH637" i="35"/>
  <c r="AH638" i="35"/>
  <c r="AH639" i="35"/>
  <c r="AH640" i="35"/>
  <c r="AH641" i="35"/>
  <c r="AH642" i="35"/>
  <c r="AH643" i="35"/>
  <c r="AH644" i="35"/>
  <c r="AH645" i="35"/>
  <c r="AH646" i="35"/>
  <c r="AH647" i="35"/>
  <c r="AH648" i="35"/>
  <c r="AH649" i="35"/>
  <c r="AH650" i="35"/>
  <c r="AH651" i="35"/>
  <c r="AH652" i="35"/>
  <c r="AH653" i="35"/>
  <c r="AH654" i="35"/>
  <c r="AH655" i="35"/>
  <c r="AH656" i="35"/>
  <c r="AH657" i="35"/>
  <c r="AH658" i="35"/>
  <c r="AH659" i="35"/>
  <c r="AH660" i="35"/>
  <c r="AH661" i="35"/>
  <c r="AH662" i="35"/>
  <c r="AH663" i="35"/>
  <c r="AH664" i="35"/>
  <c r="AH665" i="35"/>
  <c r="AH666" i="35"/>
  <c r="AH667" i="35"/>
  <c r="AH668" i="35"/>
  <c r="AH669" i="35"/>
  <c r="AH670" i="35"/>
  <c r="AH671" i="35"/>
  <c r="AH672" i="35"/>
  <c r="AH673" i="35"/>
  <c r="AH674" i="35"/>
  <c r="AH675" i="35"/>
  <c r="AH676" i="35"/>
  <c r="AH677" i="35"/>
  <c r="AH678" i="35"/>
  <c r="AH679" i="35"/>
  <c r="AH680" i="35"/>
  <c r="AH681" i="35"/>
  <c r="AH682" i="35"/>
  <c r="AH683" i="35"/>
  <c r="AH684" i="35"/>
  <c r="AH685" i="35"/>
  <c r="AH686" i="35"/>
  <c r="AH687" i="35"/>
  <c r="AH688" i="35"/>
  <c r="AH689" i="35"/>
  <c r="AH690" i="35"/>
  <c r="AH691" i="35"/>
  <c r="AH692" i="35"/>
  <c r="AH693" i="35"/>
  <c r="AH694" i="35"/>
  <c r="AH695" i="35"/>
  <c r="AH696" i="35"/>
  <c r="AH697" i="35"/>
  <c r="AH698" i="35"/>
  <c r="AH699" i="35"/>
  <c r="AH700" i="35"/>
  <c r="AH701" i="35"/>
  <c r="AH702" i="35"/>
  <c r="AH703" i="35"/>
  <c r="AH704" i="35"/>
  <c r="AH705" i="35"/>
  <c r="AH706" i="35"/>
  <c r="AH707" i="35"/>
  <c r="AH708" i="35"/>
  <c r="AH709" i="35"/>
  <c r="AH710" i="35"/>
  <c r="AH711" i="35"/>
  <c r="AH712" i="35"/>
  <c r="AH713" i="35"/>
  <c r="AH714" i="35"/>
  <c r="AH715" i="35"/>
  <c r="AH716" i="35"/>
  <c r="AH717" i="35"/>
  <c r="AH718" i="35"/>
  <c r="AH719" i="35"/>
  <c r="AH720" i="35"/>
  <c r="AH721" i="35"/>
  <c r="AH722" i="35"/>
  <c r="AH723" i="35"/>
  <c r="AH724" i="35"/>
  <c r="AH725" i="35"/>
  <c r="AH726" i="35"/>
  <c r="AH727" i="35"/>
  <c r="AH728" i="35"/>
  <c r="AH729" i="35"/>
  <c r="AH730" i="35"/>
  <c r="AH731" i="35"/>
  <c r="AH732" i="35"/>
  <c r="AH733" i="35"/>
  <c r="AH734" i="35"/>
  <c r="AH735" i="35"/>
  <c r="AH736" i="35"/>
  <c r="AH737" i="35"/>
  <c r="AH738" i="35"/>
  <c r="AH739" i="35"/>
  <c r="AH740" i="35"/>
  <c r="AH741" i="35"/>
  <c r="AH742" i="35"/>
  <c r="AH743" i="35"/>
  <c r="AH744" i="35"/>
  <c r="AH745" i="35"/>
  <c r="AH746" i="35"/>
  <c r="AH747" i="35"/>
  <c r="AH748" i="35"/>
  <c r="AH749" i="35"/>
  <c r="AH750" i="35"/>
  <c r="AH751" i="35"/>
  <c r="AH752" i="35"/>
  <c r="AH753" i="35"/>
  <c r="AH754" i="35"/>
  <c r="AH755" i="35"/>
  <c r="AH756" i="35"/>
  <c r="AH757" i="35"/>
  <c r="AH758" i="35"/>
  <c r="AH759" i="35"/>
  <c r="AH760" i="35"/>
  <c r="AH761" i="35"/>
  <c r="AH762" i="35"/>
  <c r="AH763" i="35"/>
  <c r="AH764" i="35"/>
  <c r="AH765" i="35"/>
  <c r="AH766" i="35"/>
  <c r="AH767" i="35"/>
  <c r="AH768" i="35"/>
  <c r="AH769" i="35"/>
  <c r="AH770" i="35"/>
  <c r="AH771" i="35"/>
  <c r="AH772" i="35"/>
  <c r="AH773" i="35"/>
  <c r="AH774" i="35"/>
  <c r="AH775" i="35"/>
  <c r="AH776" i="35"/>
  <c r="AH777" i="35"/>
  <c r="AH778" i="35"/>
  <c r="AH779" i="35"/>
  <c r="AH780" i="35"/>
  <c r="AH781" i="35"/>
  <c r="AH782" i="35"/>
  <c r="AH783" i="35"/>
  <c r="AH784" i="35"/>
  <c r="AH785" i="35"/>
  <c r="AH786" i="35"/>
  <c r="AH787" i="35"/>
  <c r="AH788" i="35"/>
  <c r="AH789" i="35"/>
  <c r="AH790" i="35"/>
  <c r="AH791" i="35"/>
  <c r="AH792" i="35"/>
  <c r="AH793" i="35"/>
  <c r="AH794" i="35"/>
  <c r="AH795" i="35"/>
  <c r="AH796" i="35"/>
  <c r="AH797" i="35"/>
  <c r="AH798" i="35"/>
  <c r="AH799" i="35"/>
  <c r="AH800" i="35"/>
  <c r="AH801" i="35"/>
  <c r="AH802" i="35"/>
  <c r="AH803" i="35"/>
  <c r="AH804" i="35"/>
  <c r="AH805" i="35"/>
  <c r="AH806" i="35"/>
  <c r="AH807" i="35"/>
  <c r="AH808" i="35"/>
  <c r="AH809" i="35"/>
  <c r="AH810" i="35"/>
  <c r="AH811" i="35"/>
  <c r="AH812" i="35"/>
  <c r="AH813" i="35"/>
  <c r="AH814" i="35"/>
  <c r="AH815" i="35"/>
  <c r="AH816" i="35"/>
  <c r="AH817" i="35"/>
  <c r="AH818" i="35"/>
  <c r="AH819" i="35"/>
  <c r="AH820" i="35"/>
  <c r="AH821" i="35"/>
  <c r="AH822" i="35"/>
  <c r="AH823" i="35"/>
  <c r="AH824" i="35"/>
  <c r="AH825" i="35"/>
  <c r="AH826" i="35"/>
  <c r="AH827" i="35"/>
  <c r="AH828" i="35"/>
  <c r="AH829" i="35"/>
  <c r="AH830" i="35"/>
  <c r="AH831" i="35"/>
  <c r="AH832" i="35"/>
  <c r="AH833" i="35"/>
  <c r="AH834" i="35"/>
  <c r="AH835" i="35"/>
  <c r="AH836" i="35"/>
  <c r="AH837" i="35"/>
  <c r="AH838" i="35"/>
  <c r="AH839" i="35"/>
  <c r="AH840" i="35"/>
  <c r="AH841" i="35"/>
  <c r="AH842" i="35"/>
  <c r="AH843" i="35"/>
  <c r="AH844" i="35"/>
  <c r="AH845" i="35"/>
  <c r="AH846" i="35"/>
  <c r="AH847" i="35"/>
  <c r="AH848" i="35"/>
  <c r="AH849" i="35"/>
  <c r="AH850" i="35"/>
  <c r="AH851" i="35"/>
  <c r="AH852" i="35"/>
  <c r="AH853" i="35"/>
  <c r="AH854" i="35"/>
  <c r="AH855" i="35"/>
  <c r="AH856" i="35"/>
  <c r="AH857" i="35"/>
  <c r="AH858" i="35"/>
  <c r="AH859" i="35"/>
  <c r="AH860" i="35"/>
  <c r="AH861" i="35"/>
  <c r="AH862" i="35"/>
  <c r="AH863" i="35"/>
  <c r="AH864" i="35"/>
  <c r="AH865" i="35"/>
  <c r="AH866" i="35"/>
  <c r="AH867" i="35"/>
  <c r="AH868" i="35"/>
  <c r="AH869" i="35"/>
  <c r="AH870" i="35"/>
  <c r="AH871" i="35"/>
  <c r="AH872" i="35"/>
  <c r="AH873" i="35"/>
  <c r="AH874" i="35"/>
  <c r="AH875" i="35"/>
  <c r="AH876" i="35"/>
  <c r="AH877" i="35"/>
  <c r="AH878" i="35"/>
  <c r="AH879" i="35"/>
  <c r="AH880" i="35"/>
  <c r="AH881" i="35"/>
  <c r="AH882" i="35"/>
  <c r="AH883" i="35"/>
  <c r="AH884" i="35"/>
  <c r="AH885" i="35"/>
  <c r="AH886" i="35"/>
  <c r="AH887" i="35"/>
  <c r="AH888" i="35"/>
  <c r="AH889" i="35"/>
  <c r="AH890" i="35"/>
  <c r="AH891" i="35"/>
  <c r="AH892" i="35"/>
  <c r="AH893" i="35"/>
  <c r="AH894" i="35"/>
  <c r="AH895" i="35"/>
  <c r="AH896" i="35"/>
  <c r="AH897" i="35"/>
  <c r="AH898" i="35"/>
  <c r="AH899" i="35"/>
  <c r="AH900" i="35"/>
  <c r="AH901" i="35"/>
  <c r="AH902" i="35"/>
  <c r="AH903" i="35"/>
  <c r="AH904" i="35"/>
  <c r="AH905" i="35"/>
  <c r="AH906" i="35"/>
  <c r="AH907" i="35"/>
  <c r="AH908" i="35"/>
  <c r="AH909" i="35"/>
  <c r="AH910" i="35"/>
  <c r="AH911" i="35"/>
  <c r="AH912" i="35"/>
  <c r="AH913" i="35"/>
  <c r="AH914" i="35"/>
  <c r="AH915" i="35"/>
  <c r="AH916" i="35"/>
  <c r="AH917" i="35"/>
  <c r="AH918" i="35"/>
  <c r="AH919" i="35"/>
  <c r="AH920" i="35"/>
  <c r="AH921" i="35"/>
  <c r="AH922" i="35"/>
  <c r="AH923" i="35"/>
  <c r="AH924" i="35"/>
  <c r="AH925" i="35"/>
  <c r="AH926" i="35"/>
  <c r="AH927" i="35"/>
  <c r="AH928" i="35"/>
  <c r="AH929" i="35"/>
  <c r="AH930" i="35"/>
  <c r="AH931" i="35"/>
  <c r="AH932" i="35"/>
  <c r="AH933" i="35"/>
  <c r="AH934" i="35"/>
  <c r="AH935" i="35"/>
  <c r="AH936" i="35"/>
  <c r="AH937" i="35"/>
  <c r="AH938" i="35"/>
  <c r="AH939" i="35"/>
  <c r="AH940" i="35"/>
  <c r="AH941" i="35"/>
  <c r="AH942" i="35"/>
  <c r="AH943" i="35"/>
  <c r="AH944" i="35"/>
  <c r="AH945" i="35"/>
  <c r="AH946" i="35"/>
  <c r="AH947" i="35"/>
  <c r="AH948" i="35"/>
  <c r="AH949" i="35"/>
  <c r="AH950" i="35"/>
  <c r="AH951" i="35"/>
  <c r="AH952" i="35"/>
  <c r="AH953" i="35"/>
  <c r="AH954" i="35"/>
  <c r="AH955" i="35"/>
  <c r="AH956" i="35"/>
  <c r="AH957" i="35"/>
  <c r="AH958" i="35"/>
  <c r="AH959" i="35"/>
  <c r="AH960" i="35"/>
  <c r="AH961" i="35"/>
  <c r="AH962" i="35"/>
  <c r="AH963" i="35"/>
  <c r="AH964" i="35"/>
  <c r="AH965" i="35"/>
  <c r="AH966" i="35"/>
  <c r="AH967" i="35"/>
  <c r="AH968" i="35"/>
  <c r="AH969" i="35"/>
  <c r="AH970" i="35"/>
  <c r="AH971" i="35"/>
  <c r="AH972" i="35"/>
  <c r="AH973" i="35"/>
  <c r="AH974" i="35"/>
  <c r="AH975" i="35"/>
  <c r="AH976" i="35"/>
  <c r="AH977" i="35"/>
  <c r="AH978" i="35"/>
  <c r="AH979" i="35"/>
  <c r="AH980" i="35"/>
  <c r="AH981" i="35"/>
  <c r="AH982" i="35"/>
  <c r="AH983" i="35"/>
  <c r="AH984" i="35"/>
  <c r="AH985" i="35"/>
  <c r="AH986" i="35"/>
  <c r="AH987" i="35"/>
  <c r="AH988" i="35"/>
  <c r="AH989" i="35"/>
  <c r="AH990" i="35"/>
  <c r="AH991" i="35"/>
  <c r="AH992" i="35"/>
  <c r="AH993" i="35"/>
  <c r="AH994" i="35"/>
  <c r="AH995" i="35"/>
  <c r="AH996" i="35"/>
  <c r="AH997" i="35"/>
  <c r="AH998" i="35"/>
  <c r="AH999" i="35"/>
  <c r="AH1000" i="35"/>
  <c r="AH1001" i="35"/>
  <c r="AH1002" i="35"/>
  <c r="AH1003" i="35"/>
  <c r="AH1004" i="35"/>
  <c r="AH1005" i="35"/>
  <c r="AH1006" i="35"/>
  <c r="AH1007" i="35"/>
  <c r="AH1008" i="35"/>
  <c r="AH1009" i="35"/>
  <c r="AH1010" i="35"/>
  <c r="AH1011" i="35"/>
  <c r="AH1012" i="35"/>
  <c r="AH1013" i="35"/>
  <c r="AH1014" i="35"/>
  <c r="AH1015" i="35"/>
  <c r="AH1016" i="35"/>
  <c r="AH1017" i="35"/>
  <c r="AH1018" i="35"/>
  <c r="AH1019" i="35"/>
  <c r="AH1020" i="35"/>
  <c r="AH1021" i="35"/>
  <c r="AH1022" i="35"/>
  <c r="AH1023" i="35"/>
  <c r="AH1024" i="35"/>
  <c r="AH1025" i="35"/>
  <c r="AH1026" i="35"/>
  <c r="AH1027" i="35"/>
  <c r="AH1028" i="35"/>
  <c r="AH1029" i="35"/>
  <c r="AH1030" i="35"/>
  <c r="AH1031" i="35"/>
  <c r="AH1032" i="35"/>
  <c r="AH1033" i="35"/>
  <c r="AH1034" i="35"/>
  <c r="AH1035" i="35"/>
  <c r="AH1036" i="35"/>
  <c r="AH1037" i="35"/>
  <c r="AH1038" i="35"/>
  <c r="AH1039" i="35"/>
  <c r="AH1040" i="35"/>
  <c r="AH1041" i="35"/>
  <c r="AH1042" i="35"/>
  <c r="AH1043" i="35"/>
  <c r="AH1044" i="35"/>
  <c r="AH1045" i="35"/>
  <c r="AH1046" i="35"/>
  <c r="AH1047" i="35"/>
  <c r="AH1048" i="35"/>
  <c r="AH1049" i="35"/>
  <c r="AH1050" i="35"/>
  <c r="AH1051" i="35"/>
  <c r="AH1052" i="35"/>
  <c r="AH1053" i="35"/>
  <c r="AH1054" i="35"/>
  <c r="AH1055" i="35"/>
  <c r="AH1056" i="35"/>
  <c r="AH1057" i="35"/>
  <c r="AH1058" i="35"/>
  <c r="AH1059" i="35"/>
  <c r="AH1060" i="35"/>
  <c r="AH1061" i="35"/>
  <c r="AH1062" i="35"/>
  <c r="AH1063" i="35"/>
  <c r="AH1064" i="35"/>
  <c r="AH1065" i="35"/>
  <c r="AH1066" i="35"/>
  <c r="AH1067" i="35"/>
  <c r="AH1068" i="35"/>
  <c r="AH1069" i="35"/>
  <c r="AH1070" i="35"/>
  <c r="AH1071" i="35"/>
  <c r="AH1072" i="35"/>
  <c r="AH1073" i="35"/>
  <c r="AH1074" i="35"/>
  <c r="AH1075" i="35"/>
  <c r="AH1076" i="35"/>
  <c r="AH1077" i="35"/>
  <c r="AH1078" i="35"/>
  <c r="AH1079" i="35"/>
  <c r="AH1080" i="35"/>
  <c r="AH1081" i="35"/>
  <c r="AH1082" i="35"/>
  <c r="AH1083" i="35"/>
  <c r="AH1084" i="35"/>
  <c r="AH1085" i="35"/>
  <c r="AH1086" i="35"/>
  <c r="AH1087" i="35"/>
  <c r="AH1088" i="35"/>
  <c r="AH1089" i="35"/>
  <c r="AH1090" i="35"/>
  <c r="AH1091" i="35"/>
  <c r="AH1092" i="35"/>
  <c r="AH1093" i="35"/>
  <c r="AH1094" i="35"/>
  <c r="AH1095" i="35"/>
  <c r="AH1096" i="35"/>
  <c r="AH1097" i="35"/>
  <c r="AH1098" i="35"/>
  <c r="AH1099" i="35"/>
  <c r="AH1100" i="35"/>
  <c r="AH1101" i="35"/>
  <c r="AH1102" i="35"/>
  <c r="AH1103" i="35"/>
  <c r="AH1104" i="35"/>
  <c r="AH1105" i="35"/>
  <c r="AH1106" i="35"/>
  <c r="AH1107" i="35"/>
  <c r="AH1108" i="35"/>
  <c r="AH1109" i="35"/>
  <c r="AH1110" i="35"/>
  <c r="AH1111" i="35"/>
  <c r="AH1112" i="35"/>
  <c r="AH1113" i="35"/>
  <c r="AH1114" i="35"/>
  <c r="AH1115" i="35"/>
  <c r="AH1116" i="35"/>
  <c r="AH1117" i="35"/>
  <c r="AH1118" i="35"/>
  <c r="AH1119" i="35"/>
  <c r="AH1120" i="35"/>
  <c r="AH1121" i="35"/>
  <c r="AH1122" i="35"/>
  <c r="AH1123" i="35"/>
  <c r="AH1124" i="35"/>
  <c r="AH1125" i="35"/>
  <c r="AH1126" i="35"/>
  <c r="AH1127" i="35"/>
  <c r="AH1128" i="35"/>
  <c r="AH1129" i="35"/>
  <c r="AH1130" i="35"/>
  <c r="AH1131" i="35"/>
  <c r="AH1132" i="35"/>
  <c r="AH1133" i="35"/>
  <c r="AH1134" i="35"/>
  <c r="AH1135" i="35"/>
  <c r="AH1136" i="35"/>
  <c r="AH1137" i="35"/>
  <c r="AH1138" i="35"/>
  <c r="AH1139" i="35"/>
  <c r="AH1140" i="35"/>
  <c r="AH1141" i="35"/>
  <c r="AH1142" i="35"/>
  <c r="AH1143" i="35"/>
  <c r="AH1144" i="35"/>
  <c r="AH1145" i="35"/>
  <c r="AH1146" i="35"/>
  <c r="AH1147" i="35"/>
  <c r="AH1148" i="35"/>
  <c r="AH1149" i="35"/>
  <c r="AH1150" i="35"/>
  <c r="AH1151" i="35"/>
  <c r="AH1152" i="35"/>
  <c r="AH1153" i="35"/>
  <c r="AH1154" i="35"/>
  <c r="AH1155" i="35"/>
  <c r="AH1156" i="35"/>
  <c r="AH1157" i="35"/>
  <c r="AH1158" i="35"/>
  <c r="AH1159" i="35"/>
  <c r="AH1160" i="35"/>
  <c r="AH1161" i="35"/>
  <c r="AH1162" i="35"/>
  <c r="AH1163" i="35"/>
  <c r="AH1164" i="35"/>
  <c r="AH1165" i="35"/>
  <c r="AH1166" i="35"/>
  <c r="AH1167" i="35"/>
  <c r="AH1168" i="35"/>
  <c r="AH1169" i="35"/>
  <c r="AH1170" i="35"/>
  <c r="AH1171" i="35"/>
  <c r="AH1172" i="35"/>
  <c r="AH1173" i="35"/>
  <c r="AH1174" i="35"/>
  <c r="AH1175" i="35"/>
  <c r="AH1176" i="35"/>
  <c r="AH1177" i="35"/>
  <c r="AH1178" i="35"/>
  <c r="AH1179" i="35"/>
  <c r="AH1180" i="35"/>
  <c r="AH1181" i="35"/>
  <c r="AH1182" i="35"/>
  <c r="AH1183" i="35"/>
  <c r="AH1184" i="35"/>
  <c r="AH1185" i="35"/>
  <c r="AH1186" i="35"/>
  <c r="AH1187" i="35"/>
  <c r="AH1188" i="35"/>
  <c r="AH1189" i="35"/>
  <c r="AH1190" i="35"/>
  <c r="AH1191" i="35"/>
  <c r="AH1192" i="35"/>
  <c r="AH1193" i="35"/>
  <c r="AH1194" i="35"/>
  <c r="AH1195" i="35"/>
  <c r="AH1196" i="35"/>
  <c r="AH1197" i="35"/>
  <c r="AH1198" i="35"/>
  <c r="AH1199" i="35"/>
  <c r="AH1200" i="35"/>
  <c r="AH1201" i="35"/>
  <c r="AH1202" i="35"/>
  <c r="AH1203" i="35"/>
  <c r="AH1204" i="35"/>
  <c r="AH1205" i="35"/>
  <c r="AH1206" i="35"/>
  <c r="AH1207" i="35"/>
  <c r="AH1208" i="35"/>
  <c r="AH1209" i="35"/>
  <c r="AH1210" i="35"/>
  <c r="AH1211" i="35"/>
  <c r="AH1212" i="35"/>
  <c r="AH1213" i="35"/>
  <c r="AH1214" i="35"/>
  <c r="AH1215" i="35"/>
  <c r="AH1216" i="35"/>
  <c r="AH1217" i="35"/>
  <c r="AH1218" i="35"/>
  <c r="AH1219" i="35"/>
  <c r="AH1220" i="35"/>
  <c r="AH1221" i="35"/>
  <c r="AH1222" i="35"/>
  <c r="AH1223" i="35"/>
  <c r="AH1224" i="35"/>
  <c r="AH1225" i="35"/>
  <c r="AH1226" i="35"/>
  <c r="AH1227" i="35"/>
  <c r="AH1228" i="35"/>
  <c r="AH1229" i="35"/>
  <c r="AH1230" i="35"/>
  <c r="AH1231" i="35"/>
  <c r="AH1232" i="35"/>
  <c r="AH1233" i="35"/>
  <c r="AH1234" i="35"/>
  <c r="AH1235" i="35"/>
  <c r="AH1236" i="35"/>
  <c r="AH1237" i="35"/>
  <c r="AH1238" i="35"/>
  <c r="AH1239" i="35"/>
  <c r="AH1240" i="35"/>
  <c r="AH1241" i="35"/>
  <c r="AH1242" i="35"/>
  <c r="AH1243" i="35"/>
  <c r="AH1244" i="35"/>
  <c r="AH1245" i="35"/>
  <c r="AH1246" i="35"/>
  <c r="AH1247" i="35"/>
  <c r="AH1248" i="35"/>
  <c r="AH1249" i="35"/>
  <c r="AH1250" i="35"/>
  <c r="AH1251" i="35"/>
  <c r="AH1252" i="35"/>
  <c r="AH1253" i="35"/>
  <c r="AH1254" i="35"/>
  <c r="AH1255" i="35"/>
  <c r="AH1256" i="35"/>
  <c r="AH1257" i="35"/>
  <c r="AH1258" i="35"/>
  <c r="AH1259" i="35"/>
  <c r="AH1260" i="35"/>
  <c r="AH1261" i="35"/>
  <c r="AH1262" i="35"/>
  <c r="AH1263" i="35"/>
  <c r="AH1264" i="35"/>
  <c r="AH1265" i="35"/>
  <c r="AH1266" i="35"/>
  <c r="AH1267" i="35"/>
  <c r="AH1268" i="35"/>
  <c r="AH1269" i="35"/>
  <c r="AH1270" i="35"/>
  <c r="AH1271" i="35"/>
  <c r="AH1272" i="35"/>
  <c r="AH1273" i="35"/>
  <c r="AH1274" i="35"/>
  <c r="AH1275" i="35"/>
  <c r="AH1276" i="35"/>
  <c r="AH1277" i="35"/>
  <c r="AH1278" i="35"/>
  <c r="AH1279" i="35"/>
  <c r="AH1280" i="35"/>
  <c r="AH1281" i="35"/>
  <c r="AH1282" i="35"/>
  <c r="AH1283" i="35"/>
  <c r="AH1284" i="35"/>
  <c r="AH1285" i="35"/>
  <c r="AH1286" i="35"/>
  <c r="AH1287" i="35"/>
  <c r="AH1288" i="35"/>
  <c r="AH1289" i="35"/>
  <c r="AH1290" i="35"/>
  <c r="AH1291" i="35"/>
  <c r="AH1292" i="35"/>
  <c r="AH1293" i="35"/>
  <c r="AH1294" i="35"/>
  <c r="AH1295" i="35"/>
  <c r="AH1296" i="35"/>
  <c r="AH1297" i="35"/>
  <c r="AH1298" i="35"/>
  <c r="AH1299" i="35"/>
  <c r="AH1300" i="35"/>
  <c r="AH1301" i="35"/>
  <c r="AH1302" i="35"/>
  <c r="AH1303" i="35"/>
  <c r="AH1304" i="35"/>
  <c r="AH1305" i="35"/>
  <c r="AH1306" i="35"/>
  <c r="AH1307" i="35"/>
  <c r="AH1308" i="35"/>
  <c r="AH1309" i="35"/>
  <c r="AH1310" i="35"/>
  <c r="AH1311" i="35"/>
  <c r="AH1312" i="35"/>
  <c r="AH1313" i="35"/>
  <c r="AH1314" i="35"/>
  <c r="AH1315" i="35"/>
  <c r="AH1316" i="35"/>
  <c r="AH1317" i="35"/>
  <c r="AH1318" i="35"/>
  <c r="AH1319" i="35"/>
  <c r="AH1320" i="35"/>
  <c r="AH1321" i="35"/>
  <c r="AH1322" i="35"/>
  <c r="AH1323" i="35"/>
  <c r="AH1324" i="35"/>
  <c r="AH1325" i="35"/>
  <c r="AH1326" i="35"/>
  <c r="AH1327" i="35"/>
  <c r="AH1328" i="35"/>
  <c r="AH1329" i="35"/>
  <c r="AH1330" i="35"/>
  <c r="AH1331" i="35"/>
  <c r="AH1332" i="35"/>
  <c r="AH1333" i="35"/>
  <c r="AH1334" i="35"/>
  <c r="AH1335" i="35"/>
  <c r="AH1336" i="35"/>
  <c r="AH1337" i="35"/>
  <c r="AH1338" i="35"/>
  <c r="AH1339" i="35"/>
  <c r="AH1340" i="35"/>
  <c r="AH1341" i="35"/>
  <c r="AH1342" i="35"/>
  <c r="AH1343" i="35"/>
  <c r="AH1344" i="35"/>
  <c r="AH1345" i="35"/>
  <c r="AH1346" i="35"/>
  <c r="AH1347" i="35"/>
  <c r="AH1348" i="35"/>
  <c r="AH1349" i="35"/>
  <c r="AH1350" i="35"/>
  <c r="AH1351" i="35"/>
  <c r="AH1352" i="35"/>
  <c r="AH1353" i="35"/>
  <c r="AH1354" i="35"/>
  <c r="AH1355" i="35"/>
  <c r="AH1356" i="35"/>
  <c r="AH1357" i="35"/>
  <c r="AH1358" i="35"/>
  <c r="AH1359" i="35"/>
  <c r="AH1360" i="35"/>
  <c r="AH1361" i="35"/>
  <c r="AH1362" i="35"/>
  <c r="AH1363" i="35"/>
  <c r="AH1364" i="35"/>
  <c r="AH1365" i="35"/>
  <c r="AH1366" i="35"/>
  <c r="AH1367" i="35"/>
  <c r="AH1368" i="35"/>
  <c r="AH1369" i="35"/>
  <c r="AH1370" i="35"/>
  <c r="AH1371" i="35"/>
  <c r="AH1372" i="35"/>
  <c r="AH1373" i="35"/>
  <c r="AH1374" i="35"/>
  <c r="AH1375" i="35"/>
  <c r="AH1376" i="35"/>
  <c r="AH1377" i="35"/>
  <c r="AH1378" i="35"/>
  <c r="AH1379" i="35"/>
  <c r="AH1380" i="35"/>
  <c r="AH1381" i="35"/>
  <c r="AH1382" i="35"/>
  <c r="AH1383" i="35"/>
  <c r="AH1384" i="35"/>
  <c r="AH1385" i="35"/>
  <c r="AH1386" i="35"/>
  <c r="AH1387" i="35"/>
  <c r="AH1388" i="35"/>
  <c r="AH1389" i="35"/>
  <c r="AH1390" i="35"/>
  <c r="AH1391" i="35"/>
  <c r="AH1392" i="35"/>
  <c r="AH1393" i="35"/>
  <c r="AH1394" i="35"/>
  <c r="AH1395" i="35"/>
  <c r="AH1396" i="35"/>
  <c r="AH1397" i="35"/>
  <c r="AH1398" i="35"/>
  <c r="AH1399" i="35"/>
  <c r="AH1400" i="35"/>
  <c r="AH1401" i="35"/>
  <c r="AH1402" i="35"/>
  <c r="AH1403" i="35"/>
  <c r="AH1404" i="35"/>
  <c r="AH1405" i="35"/>
  <c r="AH1406" i="35"/>
  <c r="AH1407" i="35"/>
  <c r="AH1408" i="35"/>
  <c r="AH1409" i="35"/>
  <c r="AH1410" i="35"/>
  <c r="AH1411" i="35"/>
  <c r="AH1412" i="35"/>
  <c r="AH1413" i="35"/>
  <c r="AH1414" i="35"/>
  <c r="AH1415" i="35"/>
  <c r="AH1416" i="35"/>
  <c r="AH1417" i="35"/>
  <c r="AH1418" i="35"/>
  <c r="AH1419" i="35"/>
  <c r="AH1420" i="35"/>
  <c r="AH1421" i="35"/>
  <c r="AH1422" i="35"/>
  <c r="AH1423" i="35"/>
  <c r="AH1424" i="35"/>
  <c r="AH1425" i="35"/>
  <c r="AH1426" i="35"/>
  <c r="AH1427" i="35"/>
  <c r="AH1428" i="35"/>
  <c r="AH1429" i="35"/>
  <c r="AH1430" i="35"/>
  <c r="AH1431" i="35"/>
  <c r="AH1432" i="35"/>
  <c r="AH1433" i="35"/>
  <c r="AH1434" i="35"/>
  <c r="AH1435" i="35"/>
  <c r="AH1436" i="35"/>
  <c r="AH1437" i="35"/>
  <c r="AH1438" i="35"/>
  <c r="AH1439" i="35"/>
  <c r="AH1440" i="35"/>
  <c r="AH1441" i="35"/>
  <c r="AH1442" i="35"/>
  <c r="AH1443" i="35"/>
  <c r="AH1444" i="35"/>
  <c r="AH1445" i="35"/>
  <c r="AH1446" i="35"/>
  <c r="AH1447" i="35"/>
  <c r="AH1448" i="35"/>
  <c r="AH1449" i="35"/>
  <c r="AH1450" i="35"/>
  <c r="AH1451" i="35"/>
  <c r="AH1452" i="35"/>
  <c r="AH1453" i="35"/>
  <c r="AH1454" i="35"/>
  <c r="AH1455" i="35"/>
  <c r="AH1456" i="35"/>
  <c r="AH1457" i="35"/>
  <c r="AH1458" i="35"/>
  <c r="AH1459" i="35"/>
  <c r="AH1460" i="35"/>
  <c r="AH1461" i="35"/>
  <c r="AH1462" i="35"/>
  <c r="AH1463" i="35"/>
  <c r="AH1464" i="35"/>
  <c r="AH1465" i="35"/>
  <c r="AH1466" i="35"/>
  <c r="AH1467" i="35"/>
  <c r="AH1468" i="35"/>
  <c r="AH1469" i="35"/>
  <c r="AH1470" i="35"/>
  <c r="AH1471" i="35"/>
  <c r="AH1472" i="35"/>
  <c r="AH1473" i="35"/>
  <c r="AH1474" i="35"/>
  <c r="AH1475" i="35"/>
  <c r="AH1476" i="35"/>
  <c r="AH1477" i="35"/>
  <c r="AH1478" i="35"/>
  <c r="AH1479" i="35"/>
  <c r="AH1480" i="35"/>
  <c r="AH1481" i="35"/>
  <c r="AH1482" i="35"/>
  <c r="AH1483" i="35"/>
  <c r="AH1484" i="35"/>
  <c r="AH1485" i="35"/>
  <c r="AH1486" i="35"/>
  <c r="AH1487" i="35"/>
  <c r="AH1488" i="35"/>
  <c r="AH1489" i="35"/>
  <c r="AH1490" i="35"/>
  <c r="AH1491" i="35"/>
  <c r="AH1492" i="35"/>
  <c r="AH1493" i="35"/>
  <c r="AH1494" i="35"/>
  <c r="AH1495" i="35"/>
  <c r="AH1496" i="35"/>
  <c r="AH1497" i="35"/>
  <c r="AH1498" i="35"/>
  <c r="AH1499" i="35"/>
  <c r="AH1500" i="35"/>
  <c r="AH1501" i="35"/>
  <c r="AH1502" i="35"/>
  <c r="AH1503" i="35"/>
  <c r="AH1504" i="35"/>
  <c r="AH1505" i="35"/>
  <c r="AH1506" i="35"/>
  <c r="AH1507" i="35"/>
  <c r="AH1508" i="35"/>
  <c r="AH1509" i="35"/>
  <c r="AH1510" i="35"/>
  <c r="AH1511" i="35"/>
  <c r="AH1512" i="35"/>
  <c r="AH1513" i="35"/>
  <c r="AH1514" i="35"/>
  <c r="AH1515" i="35"/>
  <c r="AH1516" i="35"/>
  <c r="AH1517" i="35"/>
  <c r="AH1518" i="35"/>
  <c r="AH1519" i="35"/>
  <c r="AH1520" i="35"/>
  <c r="AH1521" i="35"/>
  <c r="AH1522" i="35"/>
  <c r="AH1523" i="35"/>
  <c r="AH1524" i="35"/>
  <c r="AH1525" i="35"/>
  <c r="AH1526" i="35"/>
  <c r="AH1527" i="35"/>
  <c r="AH1528" i="35"/>
  <c r="AH1529" i="35"/>
  <c r="AH1530" i="35"/>
  <c r="AH1531" i="35"/>
  <c r="AH1532" i="35"/>
  <c r="AH1533" i="35"/>
  <c r="AH1534" i="35"/>
  <c r="AH1535" i="35"/>
  <c r="AH1536" i="35"/>
  <c r="AH1537" i="35"/>
  <c r="AH1538" i="35"/>
  <c r="AH1539" i="35"/>
  <c r="AH1540" i="35"/>
  <c r="AH1541" i="35"/>
  <c r="AH1542" i="35"/>
  <c r="AH1543" i="35"/>
  <c r="AH1544" i="35"/>
  <c r="AH1545" i="35"/>
  <c r="AH1546" i="35"/>
  <c r="AH1547" i="35"/>
  <c r="AH1548" i="35"/>
  <c r="AH1549" i="35"/>
  <c r="AH1550" i="35"/>
  <c r="AH1551" i="35"/>
  <c r="AH1552" i="35"/>
  <c r="AH1553" i="35"/>
  <c r="AH1554" i="35"/>
  <c r="AH1555" i="35"/>
  <c r="AH1556" i="35"/>
  <c r="AH1557" i="35"/>
  <c r="AH1558" i="35"/>
  <c r="AH1559" i="35"/>
  <c r="AH1560" i="35"/>
  <c r="AH1561" i="35"/>
  <c r="AH1562" i="35"/>
  <c r="AH1563" i="35"/>
  <c r="AH1564" i="35"/>
  <c r="AH1565" i="35"/>
  <c r="AH1566" i="35"/>
  <c r="AH1567" i="35"/>
  <c r="AH1568" i="35"/>
  <c r="AH1569" i="35"/>
  <c r="AH1570" i="35"/>
  <c r="AH1571" i="35"/>
  <c r="AH1572" i="35"/>
  <c r="AH1573" i="35"/>
  <c r="AH1574" i="35"/>
  <c r="AH1575" i="35"/>
  <c r="AH1576" i="35"/>
  <c r="AH1577" i="35"/>
  <c r="AH1578" i="35"/>
  <c r="AH1579" i="35"/>
  <c r="AH1580" i="35"/>
  <c r="AH1581" i="35"/>
  <c r="AH1582" i="35"/>
  <c r="AH1583" i="35"/>
  <c r="AH1584" i="35"/>
  <c r="AH1585" i="35"/>
  <c r="AH1586" i="35"/>
  <c r="AH1587" i="35"/>
  <c r="AH1588" i="35"/>
  <c r="AH1589" i="35"/>
  <c r="AH1590" i="35"/>
  <c r="AH1591" i="35"/>
  <c r="AH1592" i="35"/>
  <c r="AH1593" i="35"/>
  <c r="AH1594" i="35"/>
  <c r="AH1595" i="35"/>
  <c r="AH1596" i="35"/>
  <c r="AH1597" i="35"/>
  <c r="AH1598" i="35"/>
  <c r="AH1599" i="35"/>
  <c r="AH1600" i="35"/>
  <c r="AH1601" i="35"/>
  <c r="AH1602" i="35"/>
  <c r="AH1603" i="35"/>
  <c r="AH1604" i="35"/>
  <c r="AH1605" i="35"/>
  <c r="AH1606" i="35"/>
  <c r="AH1607" i="35"/>
  <c r="AH1608" i="35"/>
  <c r="AH1609" i="35"/>
  <c r="AH1610" i="35"/>
  <c r="AH1611" i="35"/>
  <c r="AH1612" i="35"/>
  <c r="AH1613" i="35"/>
  <c r="AH1614" i="35"/>
  <c r="AH1615" i="35"/>
  <c r="AH1616" i="35"/>
  <c r="AH1617" i="35"/>
  <c r="AH1618" i="35"/>
  <c r="AH1619" i="35"/>
  <c r="AH1620" i="35"/>
  <c r="AH1621" i="35"/>
  <c r="AH1622" i="35"/>
  <c r="AH1623" i="35"/>
  <c r="AH1624" i="35"/>
  <c r="AH1625" i="35"/>
  <c r="AH1626" i="35"/>
  <c r="AH1627" i="35"/>
  <c r="AH1628" i="35"/>
  <c r="AH1629" i="35"/>
  <c r="AH1630" i="35"/>
  <c r="AH1631" i="35"/>
  <c r="AH1632" i="35"/>
  <c r="AH1633" i="35"/>
  <c r="AH1634" i="35"/>
  <c r="AH1635" i="35"/>
  <c r="AH1636" i="35"/>
  <c r="AH1637" i="35"/>
  <c r="AH1638" i="35"/>
  <c r="AH1639" i="35"/>
  <c r="AH1640" i="35"/>
  <c r="AH1641" i="35"/>
  <c r="AH1642" i="35"/>
  <c r="AH1643" i="35"/>
  <c r="AH1644" i="35"/>
  <c r="AH1645" i="35"/>
  <c r="AH1646" i="35"/>
  <c r="AH1647" i="35"/>
  <c r="AH1648" i="35"/>
  <c r="AH1649" i="35"/>
  <c r="AH1650" i="35"/>
  <c r="AH1651" i="35"/>
  <c r="AH1652" i="35"/>
  <c r="AH1653" i="35"/>
  <c r="AH1654" i="35"/>
  <c r="AH1655" i="35"/>
  <c r="AH1656" i="35"/>
  <c r="AH1657" i="35"/>
  <c r="AH1658" i="35"/>
  <c r="AH1659" i="35"/>
  <c r="AH1660" i="35"/>
  <c r="AH1661" i="35"/>
  <c r="AH1662" i="35"/>
  <c r="AH1663" i="35"/>
  <c r="AH1664" i="35"/>
  <c r="AH1665" i="35"/>
  <c r="AH1666" i="35"/>
  <c r="AH1667" i="35"/>
  <c r="AH1668" i="35"/>
  <c r="AH1669" i="35"/>
  <c r="AH1670" i="35"/>
  <c r="AH1671" i="35"/>
  <c r="AH1672" i="35"/>
  <c r="AH1673" i="35"/>
  <c r="AH1674" i="35"/>
  <c r="AH1675" i="35"/>
  <c r="AH1676" i="35"/>
  <c r="AH1677" i="35"/>
  <c r="AH1678" i="35"/>
  <c r="AH1679" i="35"/>
  <c r="AH1680" i="35"/>
  <c r="AH1681" i="35"/>
  <c r="AH1682" i="35"/>
  <c r="AH1683" i="35"/>
  <c r="AH1684" i="35"/>
  <c r="AH1685" i="35"/>
  <c r="AH1686" i="35"/>
  <c r="AH1687" i="35"/>
  <c r="AH1688" i="35"/>
  <c r="AH1689" i="35"/>
  <c r="AH1690" i="35"/>
  <c r="AH1691" i="35"/>
  <c r="AH1692" i="35"/>
  <c r="AH1693" i="35"/>
  <c r="AH1694" i="35"/>
  <c r="AH1695" i="35"/>
  <c r="AH1696" i="35"/>
  <c r="AH1697" i="35"/>
  <c r="AH1698" i="35"/>
  <c r="AH1699" i="35"/>
  <c r="AH1700" i="35"/>
  <c r="AH1701" i="35"/>
  <c r="AH1702" i="35"/>
  <c r="AH1703" i="35"/>
  <c r="AH1704" i="35"/>
  <c r="AH1705" i="35"/>
  <c r="AH1706" i="35"/>
  <c r="AH1707" i="35"/>
  <c r="AH1708" i="35"/>
  <c r="AH1709" i="35"/>
  <c r="AH1710" i="35"/>
  <c r="AH1711" i="35"/>
  <c r="AH1712" i="35"/>
  <c r="AH1713" i="35"/>
  <c r="AH1714" i="35"/>
  <c r="AH1715" i="35"/>
  <c r="AH1716" i="35"/>
  <c r="AH1717" i="35"/>
  <c r="AH1718" i="35"/>
  <c r="AH1719" i="35"/>
  <c r="AH1720" i="35"/>
  <c r="AH1721" i="35"/>
  <c r="AH1722" i="35"/>
  <c r="AH1723" i="35"/>
  <c r="AH1724" i="35"/>
  <c r="AH1725" i="35"/>
  <c r="AH1726" i="35"/>
  <c r="AH1727" i="35"/>
  <c r="AH1728" i="35"/>
  <c r="AH1729" i="35"/>
  <c r="AH1730" i="35"/>
  <c r="AH1731" i="35"/>
  <c r="AH1732" i="35"/>
  <c r="AH1733" i="35"/>
  <c r="AH1734" i="35"/>
  <c r="AH1735" i="35"/>
  <c r="AH1736" i="35"/>
  <c r="AH1737" i="35"/>
  <c r="AH1738" i="35"/>
  <c r="AH1739" i="35"/>
  <c r="AH1740" i="35"/>
  <c r="AH1741" i="35"/>
  <c r="AH1742" i="35"/>
  <c r="AH1743" i="35"/>
  <c r="AH1744" i="35"/>
  <c r="AH1745" i="35"/>
  <c r="AH1746" i="35"/>
  <c r="AH1747" i="35"/>
  <c r="AH1748" i="35"/>
  <c r="AH1749" i="35"/>
  <c r="AH1750" i="35"/>
  <c r="AH1751" i="35"/>
  <c r="AH1752" i="35"/>
  <c r="AH1753" i="35"/>
  <c r="AH1754" i="35"/>
  <c r="AH1755" i="35"/>
  <c r="AH1756" i="35"/>
  <c r="AH1757" i="35"/>
  <c r="AH1758" i="35"/>
  <c r="AH1759" i="35"/>
  <c r="AH1760" i="35"/>
  <c r="AH1761" i="35"/>
  <c r="AH1762" i="35"/>
  <c r="AH1763" i="35"/>
  <c r="AH1764" i="35"/>
  <c r="AH1765" i="35"/>
  <c r="AH1766" i="35"/>
  <c r="AH1767" i="35"/>
  <c r="AH1768" i="35"/>
  <c r="AH1769" i="35"/>
  <c r="AH1770" i="35"/>
  <c r="AH1771" i="35"/>
  <c r="AH1772" i="35"/>
  <c r="AH1773" i="35"/>
  <c r="AH1774" i="35"/>
  <c r="AH1775" i="35"/>
  <c r="AH1776" i="35"/>
  <c r="AH1777" i="35"/>
  <c r="AH1778" i="35"/>
  <c r="AH1779" i="35"/>
  <c r="AH1780" i="35"/>
  <c r="AH1781" i="35"/>
  <c r="AH1782" i="35"/>
  <c r="AH1783" i="35"/>
  <c r="AH1784" i="35"/>
  <c r="AH1785" i="35"/>
  <c r="AH1786" i="35"/>
  <c r="AH1787" i="35"/>
  <c r="AH1788" i="35"/>
  <c r="AH1789" i="35"/>
  <c r="AH1790" i="35"/>
  <c r="AH1791" i="35"/>
  <c r="AH1792" i="35"/>
  <c r="AH1793" i="35"/>
  <c r="AH1794" i="35"/>
  <c r="AH1795" i="35"/>
  <c r="AH1796" i="35"/>
  <c r="AH1797" i="35"/>
  <c r="AH1798" i="35"/>
  <c r="AH1799" i="35"/>
  <c r="AH1800" i="35"/>
  <c r="AH1801" i="35"/>
  <c r="AH1802" i="35"/>
  <c r="AH1803" i="35"/>
  <c r="AH1804" i="35"/>
  <c r="AH1805" i="35"/>
  <c r="AH1806" i="35"/>
  <c r="AH1807" i="35"/>
  <c r="AH1808" i="35"/>
  <c r="AH1809" i="35"/>
  <c r="AH1810" i="35"/>
  <c r="AH1811" i="35"/>
  <c r="AH1812" i="35"/>
  <c r="AH1813" i="35"/>
  <c r="AH1814" i="35"/>
  <c r="AH1815" i="35"/>
  <c r="AH1816" i="35"/>
  <c r="AH1817" i="35"/>
  <c r="AH1818" i="35"/>
  <c r="AH1819" i="35"/>
  <c r="AH1820" i="35"/>
  <c r="AH1821" i="35"/>
  <c r="AH1822" i="35"/>
  <c r="AH1823" i="35"/>
  <c r="AH1824" i="35"/>
  <c r="AH1825" i="35"/>
  <c r="AH1826" i="35"/>
  <c r="AH1827" i="35"/>
  <c r="AH1828" i="35"/>
  <c r="AH1829" i="35"/>
  <c r="AH1830" i="35"/>
  <c r="AH1831" i="35"/>
  <c r="AH1832" i="35"/>
  <c r="AH1833" i="35"/>
  <c r="AH1834" i="35"/>
  <c r="AH1835" i="35"/>
  <c r="AH1836" i="35"/>
  <c r="AH1837" i="35"/>
  <c r="AH1838" i="35"/>
  <c r="AH1839" i="35"/>
  <c r="AH1840" i="35"/>
  <c r="AH1841" i="35"/>
  <c r="AH1842" i="35"/>
  <c r="AH1843" i="35"/>
  <c r="AH1844" i="35"/>
  <c r="AH1845" i="35"/>
  <c r="AH1846" i="35"/>
  <c r="AH1847" i="35"/>
  <c r="AH1848" i="35"/>
  <c r="AH1849" i="35"/>
  <c r="AH1850" i="35"/>
  <c r="AH1851" i="35"/>
  <c r="AH1852" i="35"/>
  <c r="AH1853" i="35"/>
  <c r="AH1854" i="35"/>
  <c r="AH1855" i="35"/>
  <c r="AH1856" i="35"/>
  <c r="AH1857" i="35"/>
  <c r="AH1858" i="35"/>
  <c r="AH1859" i="35"/>
  <c r="AH1860" i="35"/>
  <c r="AH1861" i="35"/>
  <c r="AH1862" i="35"/>
  <c r="AH1863" i="35"/>
  <c r="AH1864" i="35"/>
  <c r="AH1865" i="35"/>
  <c r="AH1866" i="35"/>
  <c r="AH1867" i="35"/>
  <c r="AH1868" i="35"/>
  <c r="AH1869" i="35"/>
  <c r="AH1870" i="35"/>
  <c r="AH1871" i="35"/>
  <c r="AH1872" i="35"/>
  <c r="AH1873" i="35"/>
  <c r="AH1874" i="35"/>
  <c r="AH1875" i="35"/>
  <c r="AH1876" i="35"/>
  <c r="AH1877" i="35"/>
  <c r="AH1878" i="35"/>
  <c r="AH1879" i="35"/>
  <c r="AH1880" i="35"/>
  <c r="AH1881" i="35"/>
  <c r="AH1882" i="35"/>
  <c r="AH1883" i="35"/>
  <c r="AH1884" i="35"/>
  <c r="AH1885" i="35"/>
  <c r="AH1886" i="35"/>
  <c r="AH1887" i="35"/>
  <c r="AH1888" i="35"/>
  <c r="AH1889" i="35"/>
  <c r="AH1890" i="35"/>
  <c r="AH1891" i="35"/>
  <c r="AH1892" i="35"/>
  <c r="AH1893" i="35"/>
  <c r="AH1894" i="35"/>
  <c r="AH1895" i="35"/>
  <c r="AH1896" i="35"/>
  <c r="AH1897" i="35"/>
  <c r="AH1898" i="35"/>
  <c r="AH1899" i="35"/>
  <c r="AH1900" i="35"/>
  <c r="AH1901" i="35"/>
  <c r="AH1902" i="35"/>
  <c r="AH1903" i="35"/>
  <c r="AH1904" i="35"/>
  <c r="AH1905" i="35"/>
  <c r="AH1906" i="35"/>
  <c r="AH1907" i="35"/>
  <c r="AH1908" i="35"/>
  <c r="AH1909" i="35"/>
  <c r="AH1910" i="35"/>
  <c r="AH1911" i="35"/>
  <c r="AH1912" i="35"/>
  <c r="AH1913" i="35"/>
  <c r="AH1914" i="35"/>
  <c r="AH1915" i="35"/>
  <c r="AH1916" i="35"/>
  <c r="AH1917" i="35"/>
  <c r="AH1918" i="35"/>
  <c r="AH1919" i="35"/>
  <c r="AH1920" i="35"/>
  <c r="AH1921" i="35"/>
  <c r="AH1922" i="35"/>
  <c r="AH1923" i="35"/>
  <c r="AH1924" i="35"/>
  <c r="AH1925" i="35"/>
  <c r="AH1926" i="35"/>
  <c r="AH1927" i="35"/>
  <c r="AH1928" i="35"/>
  <c r="AH1929" i="35"/>
  <c r="AH1930" i="35"/>
  <c r="AH1931" i="35"/>
  <c r="AH1932" i="35"/>
  <c r="AH1933" i="35"/>
  <c r="AH1934" i="35"/>
  <c r="AH1935" i="35"/>
  <c r="AH1936" i="35"/>
  <c r="AH1937" i="35"/>
  <c r="AH1938" i="35"/>
  <c r="AH1939" i="35"/>
  <c r="AH1940" i="35"/>
  <c r="AH1941" i="35"/>
  <c r="AH1942" i="35"/>
  <c r="AH1943" i="35"/>
  <c r="AH1944" i="35"/>
  <c r="AH1945" i="35"/>
  <c r="AH1946" i="35"/>
  <c r="AH1947" i="35"/>
  <c r="AH1948" i="35"/>
  <c r="AH1949" i="35"/>
  <c r="AH1950" i="35"/>
  <c r="AH1951" i="35"/>
  <c r="AH1952" i="35"/>
  <c r="AH1953" i="35"/>
  <c r="AH1954" i="35"/>
  <c r="AH1955" i="35"/>
  <c r="AH1956" i="35"/>
  <c r="AH1957" i="35"/>
  <c r="AH1958" i="35"/>
  <c r="AH1959" i="35"/>
  <c r="AH1960" i="35"/>
  <c r="AH1961" i="35"/>
  <c r="AH1962" i="35"/>
  <c r="AH1963" i="35"/>
  <c r="AH1964" i="35"/>
  <c r="AH1965" i="35"/>
  <c r="AH1966" i="35"/>
  <c r="AH1967" i="35"/>
  <c r="AH1968" i="35"/>
  <c r="AH1969" i="35"/>
  <c r="AH1970" i="35"/>
  <c r="AH1971" i="35"/>
  <c r="AH1972" i="35"/>
  <c r="AH1973" i="35"/>
  <c r="AH1974" i="35"/>
  <c r="AH1975" i="35"/>
  <c r="AH1976" i="35"/>
  <c r="AH1977" i="35"/>
  <c r="AH1978" i="35"/>
  <c r="AH1979" i="35"/>
  <c r="AH1980" i="35"/>
  <c r="AH1981" i="35"/>
  <c r="AH1982" i="35"/>
  <c r="AH1983" i="35"/>
  <c r="AH1984" i="35"/>
  <c r="AH1985" i="35"/>
  <c r="AH1986" i="35"/>
  <c r="AH1987" i="35"/>
  <c r="AH1988" i="35"/>
  <c r="AH1989" i="35"/>
  <c r="AH1990" i="35"/>
  <c r="AH1991" i="35"/>
  <c r="AH1992" i="35"/>
  <c r="AH1993" i="35"/>
  <c r="AH1994" i="35"/>
  <c r="AH1995" i="35"/>
  <c r="AH1996" i="35"/>
  <c r="AH1997" i="35"/>
  <c r="AH1998" i="35"/>
  <c r="AH1999" i="35"/>
  <c r="AH2000" i="35"/>
  <c r="AH2001" i="35"/>
  <c r="AH2002" i="35"/>
  <c r="AH2003" i="35"/>
  <c r="AH2004" i="35"/>
  <c r="AH2005" i="35"/>
  <c r="AH2006" i="35"/>
  <c r="AH2007" i="35"/>
  <c r="AH2008" i="35"/>
  <c r="AH2009" i="35"/>
  <c r="AH2010" i="35"/>
  <c r="AH2011" i="35"/>
  <c r="AH2012" i="35"/>
  <c r="AH2013" i="35"/>
  <c r="AH2014" i="35"/>
  <c r="AH2015" i="35"/>
  <c r="AH2016" i="35"/>
  <c r="AH2017" i="35"/>
  <c r="AH2018" i="35"/>
  <c r="AH2019" i="35"/>
  <c r="AH2020" i="35"/>
  <c r="AH2021" i="35"/>
  <c r="AH2022" i="35"/>
  <c r="AH2023" i="35"/>
  <c r="AH2024" i="35"/>
  <c r="AH2025" i="35"/>
  <c r="AH2026" i="35"/>
  <c r="AH2027" i="35"/>
  <c r="AH2028" i="35"/>
  <c r="AH2029" i="35"/>
  <c r="AH2030" i="35"/>
  <c r="AH2031" i="35"/>
  <c r="AH2032" i="35"/>
  <c r="AH2033" i="35"/>
  <c r="AH2034" i="35"/>
  <c r="AH2035" i="35"/>
  <c r="AH2036" i="35"/>
  <c r="AH2037" i="35"/>
  <c r="AH2038" i="35"/>
  <c r="AH2039" i="35"/>
  <c r="AH2040" i="35"/>
  <c r="AH2041" i="35"/>
  <c r="AH2042" i="35"/>
  <c r="AH2043" i="35"/>
  <c r="AH2044" i="35"/>
  <c r="AH2045" i="35"/>
  <c r="AH2046" i="35"/>
  <c r="AH2047" i="35"/>
  <c r="AH2048" i="35"/>
  <c r="AH2049" i="35"/>
  <c r="AH2050" i="35"/>
  <c r="AH2051" i="35"/>
  <c r="AH2052" i="35"/>
  <c r="AH2053" i="35"/>
  <c r="AH2054" i="35"/>
  <c r="AH2055" i="35"/>
  <c r="AH2056" i="35"/>
  <c r="AH2057" i="35"/>
  <c r="AH2058" i="35"/>
  <c r="AH2059" i="35"/>
  <c r="AH2060" i="35"/>
  <c r="AH2061" i="35"/>
  <c r="AH2062" i="35"/>
  <c r="AH2063" i="35"/>
  <c r="AH2064" i="35"/>
  <c r="AH2065" i="35"/>
  <c r="AH2066" i="35"/>
  <c r="AH2067" i="35"/>
  <c r="AH2068" i="35"/>
  <c r="AH2069" i="35"/>
  <c r="AH2070" i="35"/>
  <c r="AH2071" i="35"/>
  <c r="AH2072" i="35"/>
  <c r="AH2073" i="35"/>
  <c r="AH2074" i="35"/>
  <c r="AH2075" i="35"/>
  <c r="AH2076" i="35"/>
  <c r="AH2077" i="35"/>
  <c r="AH2078" i="35"/>
  <c r="AH2079" i="35"/>
  <c r="AH2080" i="35"/>
  <c r="AH2081" i="35"/>
  <c r="AH2082" i="35"/>
  <c r="AH2083" i="35"/>
  <c r="AH2084" i="35"/>
  <c r="AH2085" i="35"/>
  <c r="AH2086" i="35"/>
  <c r="AH2087" i="35"/>
  <c r="AH2088" i="35"/>
  <c r="AH2089" i="35"/>
  <c r="AH2090" i="35"/>
  <c r="AH2091" i="35"/>
  <c r="AH2092" i="35"/>
  <c r="AH2093" i="35"/>
  <c r="AH2094" i="35"/>
  <c r="AH2095" i="35"/>
  <c r="AH2096" i="35"/>
  <c r="AH2097" i="35"/>
  <c r="AH2098" i="35"/>
  <c r="AH2099" i="35"/>
  <c r="AH2100" i="35"/>
  <c r="AH2101" i="35"/>
  <c r="AH2102" i="35"/>
  <c r="AH2103" i="35"/>
  <c r="AH2104" i="35"/>
  <c r="AH2105" i="35"/>
  <c r="AH2106" i="35"/>
  <c r="AH2107" i="35"/>
  <c r="AH2108" i="35"/>
  <c r="AH2109" i="35"/>
  <c r="AH2110" i="35"/>
  <c r="AH2111" i="35"/>
  <c r="AH2112" i="35"/>
  <c r="AH2113" i="35"/>
  <c r="AH2114" i="35"/>
  <c r="AH2115" i="35"/>
  <c r="AH2116" i="35"/>
  <c r="AH2117" i="35"/>
  <c r="AH2118" i="35"/>
  <c r="AH2119" i="35"/>
  <c r="AH2120" i="35"/>
  <c r="AH2121" i="35"/>
  <c r="AH2122" i="35"/>
  <c r="AH2123" i="35"/>
  <c r="AH2124" i="35"/>
  <c r="AH2125" i="35"/>
  <c r="AH2126" i="35"/>
  <c r="AH2127" i="35"/>
  <c r="AH2128" i="35"/>
  <c r="AH2129" i="35"/>
  <c r="AH2130" i="35"/>
  <c r="AH2131" i="35"/>
  <c r="AH2132" i="35"/>
  <c r="AH2133" i="35"/>
  <c r="AH2134" i="35"/>
  <c r="AH2135" i="35"/>
  <c r="AH2136" i="35"/>
  <c r="AH2137" i="35"/>
  <c r="AH2138" i="35"/>
  <c r="AH2139" i="35"/>
  <c r="AH2140" i="35"/>
  <c r="AH2141" i="35"/>
  <c r="AH2142" i="35"/>
  <c r="AH2143" i="35"/>
  <c r="AH2144" i="35"/>
  <c r="AH2145" i="35"/>
  <c r="AH2146" i="35"/>
  <c r="AH2147" i="35"/>
  <c r="AH2148" i="35"/>
  <c r="AH2149" i="35"/>
  <c r="AH2150" i="35"/>
  <c r="AH2151" i="35"/>
  <c r="AH2152" i="35"/>
  <c r="AH2153" i="35"/>
  <c r="AH2154" i="35"/>
  <c r="AH2155" i="35"/>
  <c r="AH2156" i="35"/>
  <c r="AH2157" i="35"/>
  <c r="AH2158" i="35"/>
  <c r="AH2159" i="35"/>
  <c r="AH2160" i="35"/>
  <c r="AH2161" i="35"/>
  <c r="AH2162" i="35"/>
  <c r="AH2163" i="35"/>
  <c r="AH2164" i="35"/>
  <c r="AH2165" i="35"/>
  <c r="AH2166" i="35"/>
  <c r="AH2167" i="35"/>
  <c r="AH2168" i="35"/>
  <c r="AH2169" i="35"/>
  <c r="AH2170" i="35"/>
  <c r="AH2171" i="35"/>
  <c r="AH2172" i="35"/>
  <c r="AH2173" i="35"/>
  <c r="AH2174" i="35"/>
  <c r="AH2175" i="35"/>
  <c r="AH2176" i="35"/>
  <c r="AH2177" i="35"/>
  <c r="AH2178" i="35"/>
  <c r="AH2179" i="35"/>
  <c r="AH2180" i="35"/>
  <c r="AH2181" i="35"/>
  <c r="AH2182" i="35"/>
  <c r="AH2183" i="35"/>
  <c r="AH2184" i="35"/>
  <c r="AH2185" i="35"/>
  <c r="AH2186" i="35"/>
  <c r="AH2187" i="35"/>
  <c r="AH2188" i="35"/>
  <c r="AH2189" i="35"/>
  <c r="AH2190" i="35"/>
  <c r="AH2191" i="35"/>
  <c r="AH2192" i="35"/>
  <c r="AH2193" i="35"/>
  <c r="AH2194" i="35"/>
  <c r="AH2195" i="35"/>
  <c r="AH2196" i="35"/>
  <c r="AH2197" i="35"/>
  <c r="AH2198" i="35"/>
  <c r="AH2199" i="35"/>
  <c r="AH2200" i="35"/>
  <c r="AH2201" i="35"/>
  <c r="AH2202" i="35"/>
  <c r="AH2203" i="35"/>
  <c r="AH2204" i="35"/>
  <c r="AH2205" i="35"/>
  <c r="AH2206" i="35"/>
  <c r="AH2207" i="35"/>
  <c r="AH2208" i="35"/>
  <c r="AH2209" i="35"/>
  <c r="AH2210" i="35"/>
  <c r="AH2211" i="35"/>
  <c r="AH2212" i="35"/>
  <c r="AH2213" i="35"/>
  <c r="AH2214" i="35"/>
  <c r="AH2215" i="35"/>
  <c r="AH2216" i="35"/>
  <c r="AH2217" i="35"/>
  <c r="AH2218" i="35"/>
  <c r="AH2219" i="35"/>
  <c r="AH2220" i="35"/>
  <c r="AH2221" i="35"/>
  <c r="AH2222" i="35"/>
  <c r="AH2223" i="35"/>
  <c r="AH2224" i="35"/>
  <c r="AH2225" i="35"/>
  <c r="AH2226" i="35"/>
  <c r="AH2227" i="35"/>
  <c r="AH2228" i="35"/>
  <c r="AH2229" i="35"/>
  <c r="AH2230" i="35"/>
  <c r="AH2231" i="35"/>
  <c r="AH2232" i="35"/>
  <c r="AH2233" i="35"/>
  <c r="AH2234" i="35"/>
  <c r="AH2235" i="35"/>
  <c r="AH2236" i="35"/>
  <c r="AH2237" i="35"/>
  <c r="AH2238" i="35"/>
  <c r="AH2239" i="35"/>
  <c r="AH2240" i="35"/>
  <c r="AH2241" i="35"/>
  <c r="AH2242" i="35"/>
  <c r="AH2243" i="35"/>
  <c r="AH2244" i="35"/>
  <c r="AH2245" i="35"/>
  <c r="AH2246" i="35"/>
  <c r="AH2247" i="35"/>
  <c r="AH2248" i="35"/>
  <c r="AH2249" i="35"/>
  <c r="AH2250" i="35"/>
  <c r="AH2251" i="35"/>
  <c r="AH2252" i="35"/>
  <c r="AH2253" i="35"/>
  <c r="AH2254" i="35"/>
  <c r="AH2255" i="35"/>
  <c r="AH2256" i="35"/>
  <c r="AH2257" i="35"/>
  <c r="AH2258" i="35"/>
  <c r="AH2259" i="35"/>
  <c r="AH2260" i="35"/>
  <c r="AH2261" i="35"/>
  <c r="AH2262" i="35"/>
  <c r="AH2263" i="35"/>
  <c r="AH2264" i="35"/>
  <c r="AH2265" i="35"/>
  <c r="AH2266" i="35"/>
  <c r="AH2267" i="35"/>
  <c r="AH2268" i="35"/>
  <c r="AH2269" i="35"/>
  <c r="AH2270" i="35"/>
  <c r="AH2271" i="35"/>
  <c r="AH2272" i="35"/>
  <c r="AH2273" i="35"/>
  <c r="AH2274" i="35"/>
  <c r="AH2275" i="35"/>
  <c r="AH2276" i="35"/>
  <c r="AH2277" i="35"/>
  <c r="AH2278" i="35"/>
  <c r="AH2279" i="35"/>
  <c r="AH2280" i="35"/>
  <c r="AH2281" i="35"/>
  <c r="AH2282" i="35"/>
  <c r="AH2283" i="35"/>
  <c r="AH2284" i="35"/>
  <c r="AH2285" i="35"/>
  <c r="AH2286" i="35"/>
  <c r="AH2287" i="35"/>
  <c r="AH2288" i="35"/>
  <c r="AH2289" i="35"/>
  <c r="AH2290" i="35"/>
  <c r="AH2291" i="35"/>
  <c r="AH2292" i="35"/>
  <c r="AH2293" i="35"/>
  <c r="AH2294" i="35"/>
  <c r="AH2295" i="35"/>
  <c r="AH2296" i="35"/>
  <c r="AH2297" i="35"/>
  <c r="AH2298" i="35"/>
  <c r="AH2299" i="35"/>
  <c r="AH2300" i="35"/>
  <c r="AH2301" i="35"/>
  <c r="AH2302" i="35"/>
  <c r="AH2303" i="35"/>
  <c r="AH2304" i="35"/>
  <c r="AH2305" i="35"/>
  <c r="AH2306" i="35"/>
  <c r="AH2307" i="35"/>
  <c r="AH2308" i="35"/>
  <c r="AH2309" i="35"/>
  <c r="AH2310" i="35"/>
  <c r="AH2311" i="35"/>
  <c r="AH2312" i="35"/>
  <c r="AH2313" i="35"/>
  <c r="AH2314" i="35"/>
  <c r="AH2315" i="35"/>
  <c r="AH2316" i="35"/>
  <c r="AH2317" i="35"/>
  <c r="AH2318" i="35"/>
  <c r="AH2319" i="35"/>
  <c r="AH2320" i="35"/>
  <c r="AH2321" i="35"/>
  <c r="AH2322" i="35"/>
  <c r="AH2323" i="35"/>
  <c r="AH2324" i="35"/>
  <c r="AH2325" i="35"/>
  <c r="AH2326" i="35"/>
  <c r="AH2327" i="35"/>
  <c r="AH2328" i="35"/>
  <c r="AH2329" i="35"/>
  <c r="AH2330" i="35"/>
  <c r="AH2331" i="35"/>
  <c r="AH2332" i="35"/>
  <c r="AH2333" i="35"/>
  <c r="AH2334" i="35"/>
  <c r="AH2335" i="35"/>
  <c r="AH2336" i="35"/>
  <c r="AH2337" i="35"/>
  <c r="AH2338" i="35"/>
  <c r="AH2339" i="35"/>
  <c r="AH2340" i="35"/>
  <c r="AH2341" i="35"/>
  <c r="AH2342" i="35"/>
  <c r="AH2343" i="35"/>
  <c r="AH2344" i="35"/>
  <c r="AH2345" i="35"/>
  <c r="AH2346" i="35"/>
  <c r="AH2347" i="35"/>
  <c r="AH2348" i="35"/>
  <c r="AH2349" i="35"/>
  <c r="AH2350" i="35"/>
  <c r="AH2351" i="35"/>
  <c r="AH2352" i="35"/>
  <c r="AH2353" i="35"/>
  <c r="AH2354" i="35"/>
  <c r="AH2355" i="35"/>
  <c r="AH2356" i="35"/>
  <c r="AH2357" i="35"/>
  <c r="AH2358" i="35"/>
  <c r="AH2359" i="35"/>
  <c r="AH2360" i="35"/>
  <c r="AH2361" i="35"/>
  <c r="AH2362" i="35"/>
  <c r="AH2363" i="35"/>
  <c r="AH2364" i="35"/>
  <c r="AH2365" i="35"/>
  <c r="AH2366" i="35"/>
  <c r="AH2367" i="35"/>
  <c r="AH2368" i="35"/>
  <c r="AH2369" i="35"/>
  <c r="AH2370" i="35"/>
  <c r="AH2371" i="35"/>
  <c r="AH2372" i="35"/>
  <c r="AH2373" i="35"/>
  <c r="AH2374" i="35"/>
  <c r="AH2375" i="35"/>
  <c r="AH2376" i="35"/>
  <c r="AH2377" i="35"/>
  <c r="AH2378" i="35"/>
  <c r="AH2379" i="35"/>
  <c r="AH2380" i="35"/>
  <c r="AH2381" i="35"/>
  <c r="AH2382" i="35"/>
  <c r="AH2383" i="35"/>
  <c r="AH2384" i="35"/>
  <c r="AH2385" i="35"/>
  <c r="AH2386" i="35"/>
  <c r="AH2387" i="35"/>
  <c r="AH2388" i="35"/>
  <c r="AH2389" i="35"/>
  <c r="AH2390" i="35"/>
  <c r="AH2391" i="35"/>
  <c r="AH2392" i="35"/>
  <c r="AH2393" i="35"/>
  <c r="AH2394" i="35"/>
  <c r="AH2395" i="35"/>
  <c r="AH2396" i="35"/>
  <c r="AH2397" i="35"/>
  <c r="AH2398" i="35"/>
  <c r="AH2399" i="35"/>
  <c r="AH2400" i="35"/>
  <c r="AH2401" i="35"/>
  <c r="AH2402" i="35"/>
  <c r="AH2403" i="35"/>
  <c r="AH2404" i="35"/>
  <c r="AH2405" i="35"/>
  <c r="AH2406" i="35"/>
  <c r="AH2407" i="35"/>
  <c r="AH2408" i="35"/>
  <c r="AH2409" i="35"/>
  <c r="AH2410" i="35"/>
  <c r="AH2411" i="35"/>
  <c r="AH2412" i="35"/>
  <c r="AH2413" i="35"/>
  <c r="AH2414" i="35"/>
  <c r="AH2415" i="35"/>
  <c r="AH2416" i="35"/>
  <c r="AH2417" i="35"/>
  <c r="AH2418" i="35"/>
  <c r="AH2419" i="35"/>
  <c r="AH2420" i="35"/>
  <c r="AH2421" i="35"/>
  <c r="AH2422" i="35"/>
  <c r="AH2423" i="35"/>
  <c r="AH2424" i="35"/>
  <c r="AH2425" i="35"/>
  <c r="AH2426" i="35"/>
  <c r="AH2427" i="35"/>
  <c r="AH2428" i="35"/>
  <c r="AH2429" i="35"/>
  <c r="AH2430" i="35"/>
  <c r="AH2431" i="35"/>
  <c r="AH2432" i="35"/>
  <c r="AH2433" i="35"/>
  <c r="AH2434" i="35"/>
  <c r="AH2435" i="35"/>
  <c r="AH2436" i="35"/>
  <c r="AH2437" i="35"/>
  <c r="AH2438" i="35"/>
  <c r="AH2439" i="35"/>
  <c r="AH2440" i="35"/>
  <c r="AH2441" i="35"/>
  <c r="AH2442" i="35"/>
  <c r="AH2443" i="35"/>
  <c r="AH2444" i="35"/>
  <c r="AH2445" i="35"/>
  <c r="AH2446" i="35"/>
  <c r="AH2447" i="35"/>
  <c r="AH2448" i="35"/>
  <c r="AH2449" i="35"/>
  <c r="AH2450" i="35"/>
  <c r="AH2451" i="35"/>
  <c r="AH2452" i="35"/>
  <c r="AH2453" i="35"/>
  <c r="AH2454" i="35"/>
  <c r="AH2455" i="35"/>
  <c r="AH2456" i="35"/>
  <c r="AH2457" i="35"/>
  <c r="AH2458" i="35"/>
  <c r="AH2459" i="35"/>
  <c r="AH2460" i="35"/>
  <c r="AH2461" i="35"/>
  <c r="AH2462" i="35"/>
  <c r="AH2463" i="35"/>
  <c r="AH2464" i="35"/>
  <c r="AH2465" i="35"/>
  <c r="AH2466" i="35"/>
  <c r="AH2467" i="35"/>
  <c r="AH2468" i="35"/>
  <c r="AH2469" i="35"/>
  <c r="AH2470" i="35"/>
  <c r="AH2471" i="35"/>
  <c r="AH2472" i="35"/>
  <c r="AH2473" i="35"/>
  <c r="AH2474" i="35"/>
  <c r="AH2475" i="35"/>
  <c r="AH2476" i="35"/>
  <c r="AH2477" i="35"/>
  <c r="AH2478" i="35"/>
  <c r="AH2479" i="35"/>
  <c r="AH2480" i="35"/>
  <c r="AH2481" i="35"/>
  <c r="AH2482" i="35"/>
  <c r="AH2483" i="35"/>
  <c r="AH2484" i="35"/>
  <c r="AH2485" i="35"/>
  <c r="AH2486" i="35"/>
  <c r="AH2487" i="35"/>
  <c r="AH2488" i="35"/>
  <c r="AH2489" i="35"/>
  <c r="AH2490" i="35"/>
  <c r="AH2491" i="35"/>
  <c r="AH2492" i="35"/>
  <c r="AH2493" i="35"/>
  <c r="AH2494" i="35"/>
  <c r="AH2495" i="35"/>
  <c r="AH2496" i="35"/>
  <c r="AH2497" i="35"/>
  <c r="AH2498" i="35"/>
  <c r="AH2499" i="35"/>
  <c r="AH2500" i="35"/>
  <c r="AH2501" i="35"/>
  <c r="AH2502" i="35"/>
  <c r="AH2503" i="35"/>
  <c r="AH2504" i="35"/>
  <c r="AH2505" i="35"/>
  <c r="AH2506" i="35"/>
  <c r="AH2507" i="35"/>
  <c r="AH2508" i="35"/>
  <c r="AH2509" i="35"/>
  <c r="AH2510" i="35"/>
  <c r="AH2511" i="35"/>
  <c r="AH2512" i="35"/>
  <c r="AH2513" i="35"/>
  <c r="AH2514" i="35"/>
  <c r="AH2515" i="35"/>
  <c r="AH2516" i="35"/>
  <c r="AH2517" i="35"/>
  <c r="AH2518" i="35"/>
  <c r="AH2519" i="35"/>
  <c r="AH2520" i="35"/>
  <c r="AH2521" i="35"/>
  <c r="AH2522" i="35"/>
  <c r="AH2523" i="35"/>
  <c r="AH2524" i="35"/>
  <c r="AH2525" i="35"/>
  <c r="AH2526" i="35"/>
  <c r="AH2527" i="35"/>
  <c r="AH2528" i="35"/>
  <c r="AH2529" i="35"/>
  <c r="AH2530" i="35"/>
  <c r="AH2531" i="35"/>
  <c r="AH2532" i="35"/>
  <c r="AH2533" i="35"/>
  <c r="AH2534" i="35"/>
  <c r="AH2535" i="35"/>
  <c r="AH2536" i="35"/>
  <c r="AH2537" i="35"/>
  <c r="AH2538" i="35"/>
  <c r="AH2539" i="35"/>
  <c r="AH2540" i="35"/>
  <c r="AH2541" i="35"/>
  <c r="AH2542" i="35"/>
  <c r="AH2543" i="35"/>
  <c r="AH2544" i="35"/>
  <c r="AH2545" i="35"/>
  <c r="AH2546" i="35"/>
  <c r="AH2547" i="35"/>
  <c r="AH2548" i="35"/>
  <c r="AH2549" i="35"/>
  <c r="AH2550" i="35"/>
  <c r="AH2551" i="35"/>
  <c r="AH2552" i="35"/>
  <c r="AH2553" i="35"/>
  <c r="AH2554" i="35"/>
  <c r="AH2555" i="35"/>
  <c r="AH2556" i="35"/>
  <c r="AH2557" i="35"/>
  <c r="AH2558" i="35"/>
  <c r="AH2559" i="35"/>
  <c r="AH2560" i="35"/>
  <c r="AH2561" i="35"/>
  <c r="AH2562" i="35"/>
  <c r="AH2563" i="35"/>
  <c r="AH2564" i="35"/>
  <c r="AH2565" i="35"/>
  <c r="AH2566" i="35"/>
  <c r="AH2567" i="35"/>
  <c r="AH2568" i="35"/>
  <c r="AH2569" i="35"/>
  <c r="AH2570" i="35"/>
  <c r="AH2571" i="35"/>
  <c r="AH2572" i="35"/>
  <c r="AH2573" i="35"/>
  <c r="AF20" i="35"/>
  <c r="AF21" i="35"/>
  <c r="AF22" i="35"/>
  <c r="AF23" i="35"/>
  <c r="AF24" i="35"/>
  <c r="AF25" i="35"/>
  <c r="AF26" i="35"/>
  <c r="AF27" i="35"/>
  <c r="AF28" i="35"/>
  <c r="AF29" i="35"/>
  <c r="AF30" i="35"/>
  <c r="AF31" i="35"/>
  <c r="AF32" i="35"/>
  <c r="AF33" i="35"/>
  <c r="AF34" i="35"/>
  <c r="AF35" i="35"/>
  <c r="AF36" i="35"/>
  <c r="AF37" i="35"/>
  <c r="AF38" i="35"/>
  <c r="AF39" i="35"/>
  <c r="AF40" i="35"/>
  <c r="AF41" i="35"/>
  <c r="AF42" i="35"/>
  <c r="AF43" i="35"/>
  <c r="AF44" i="35"/>
  <c r="AF45" i="35"/>
  <c r="AF46" i="35"/>
  <c r="AF47" i="35"/>
  <c r="AF48" i="35"/>
  <c r="AF49" i="35"/>
  <c r="AF50" i="35"/>
  <c r="AF51" i="35"/>
  <c r="AF52" i="35"/>
  <c r="AF53" i="35"/>
  <c r="AF54" i="35"/>
  <c r="AF55" i="35"/>
  <c r="AF56" i="35"/>
  <c r="AF57" i="35"/>
  <c r="AF58" i="35"/>
  <c r="AF59" i="35"/>
  <c r="AF60" i="35"/>
  <c r="AF61" i="35"/>
  <c r="AF62" i="35"/>
  <c r="AF63" i="35"/>
  <c r="AF64" i="35"/>
  <c r="AF65" i="35"/>
  <c r="AF66" i="35"/>
  <c r="AF67" i="35"/>
  <c r="AF68" i="35"/>
  <c r="AF69" i="35"/>
  <c r="AF70" i="35"/>
  <c r="AF71" i="35"/>
  <c r="AF72" i="35"/>
  <c r="AF73" i="35"/>
  <c r="AF74" i="35"/>
  <c r="AF75" i="35"/>
  <c r="AF76" i="35"/>
  <c r="AF77" i="35"/>
  <c r="AF78" i="35"/>
  <c r="AF79" i="35"/>
  <c r="AF80" i="35"/>
  <c r="AF81" i="35"/>
  <c r="AF82" i="35"/>
  <c r="AF83" i="35"/>
  <c r="AF84" i="35"/>
  <c r="AF85" i="35"/>
  <c r="AF86" i="35"/>
  <c r="AF87" i="35"/>
  <c r="AF88" i="35"/>
  <c r="AF89" i="35"/>
  <c r="AF90" i="35"/>
  <c r="AF91" i="35"/>
  <c r="AF92" i="35"/>
  <c r="AF93" i="35"/>
  <c r="AF94" i="35"/>
  <c r="AF95" i="35"/>
  <c r="AF96" i="35"/>
  <c r="AF97" i="35"/>
  <c r="AF98" i="35"/>
  <c r="AF99" i="35"/>
  <c r="AF100" i="35"/>
  <c r="AF101" i="35"/>
  <c r="AF102" i="35"/>
  <c r="AF103" i="35"/>
  <c r="AF104" i="35"/>
  <c r="AF105" i="35"/>
  <c r="AF106" i="35"/>
  <c r="AF107" i="35"/>
  <c r="AF108" i="35"/>
  <c r="AF109" i="35"/>
  <c r="AF110" i="35"/>
  <c r="AF111" i="35"/>
  <c r="AF112" i="35"/>
  <c r="AF113" i="35"/>
  <c r="AF114" i="35"/>
  <c r="AF115" i="35"/>
  <c r="AF116" i="35"/>
  <c r="AF117" i="35"/>
  <c r="AF118" i="35"/>
  <c r="AF119" i="35"/>
  <c r="AF120" i="35"/>
  <c r="AF121" i="35"/>
  <c r="AF122" i="35"/>
  <c r="AF123" i="35"/>
  <c r="AF124" i="35"/>
  <c r="AF125" i="35"/>
  <c r="AF126" i="35"/>
  <c r="AF127" i="35"/>
  <c r="AF128" i="35"/>
  <c r="AF129" i="35"/>
  <c r="AF130" i="35"/>
  <c r="AF131" i="35"/>
  <c r="AF132" i="35"/>
  <c r="AF133" i="35"/>
  <c r="AF134" i="35"/>
  <c r="AF135" i="35"/>
  <c r="AF136" i="35"/>
  <c r="AF137" i="35"/>
  <c r="AF138" i="35"/>
  <c r="AF139" i="35"/>
  <c r="AF140" i="35"/>
  <c r="AF141" i="35"/>
  <c r="AF142" i="35"/>
  <c r="AF143" i="35"/>
  <c r="AF144" i="35"/>
  <c r="AF145" i="35"/>
  <c r="AF146" i="35"/>
  <c r="AF147" i="35"/>
  <c r="AF148" i="35"/>
  <c r="AF149" i="35"/>
  <c r="AF150" i="35"/>
  <c r="AF151" i="35"/>
  <c r="AF152" i="35"/>
  <c r="AF153" i="35"/>
  <c r="AF154" i="35"/>
  <c r="AF155" i="35"/>
  <c r="AF156" i="35"/>
  <c r="AF157" i="35"/>
  <c r="AF158" i="35"/>
  <c r="AF159" i="35"/>
  <c r="AF160" i="35"/>
  <c r="AF161" i="35"/>
  <c r="AF162" i="35"/>
  <c r="AF163" i="35"/>
  <c r="AF164" i="35"/>
  <c r="AF165" i="35"/>
  <c r="AF166" i="35"/>
  <c r="AF167" i="35"/>
  <c r="AF168" i="35"/>
  <c r="AF169" i="35"/>
  <c r="AF170" i="35"/>
  <c r="AF171" i="35"/>
  <c r="AF172" i="35"/>
  <c r="AF173" i="35"/>
  <c r="AF174" i="35"/>
  <c r="AF175" i="35"/>
  <c r="AF176" i="35"/>
  <c r="AF177" i="35"/>
  <c r="AF178" i="35"/>
  <c r="AF179" i="35"/>
  <c r="AF180" i="35"/>
  <c r="AF181" i="35"/>
  <c r="AF182" i="35"/>
  <c r="AF183" i="35"/>
  <c r="AF184" i="35"/>
  <c r="AF185" i="35"/>
  <c r="AF186" i="35"/>
  <c r="AF187" i="35"/>
  <c r="AF188" i="35"/>
  <c r="AF189" i="35"/>
  <c r="AF190" i="35"/>
  <c r="AF191" i="35"/>
  <c r="AF192" i="35"/>
  <c r="AF193" i="35"/>
  <c r="AF194" i="35"/>
  <c r="AF195" i="35"/>
  <c r="AF196" i="35"/>
  <c r="AF197" i="35"/>
  <c r="AF198" i="35"/>
  <c r="AF199" i="35"/>
  <c r="AF200" i="35"/>
  <c r="AF201" i="35"/>
  <c r="AF202" i="35"/>
  <c r="AF203" i="35"/>
  <c r="AF204" i="35"/>
  <c r="AF205" i="35"/>
  <c r="AF206" i="35"/>
  <c r="AF207" i="35"/>
  <c r="AF208" i="35"/>
  <c r="AF209" i="35"/>
  <c r="AF210" i="35"/>
  <c r="AF211" i="35"/>
  <c r="AF212" i="35"/>
  <c r="AF213" i="35"/>
  <c r="AF214" i="35"/>
  <c r="AF215" i="35"/>
  <c r="AF216" i="35"/>
  <c r="AF217" i="35"/>
  <c r="AF218" i="35"/>
  <c r="AF219" i="35"/>
  <c r="AF220" i="35"/>
  <c r="AF221" i="35"/>
  <c r="AF222" i="35"/>
  <c r="AF223" i="35"/>
  <c r="AF224" i="35"/>
  <c r="AF225" i="35"/>
  <c r="AF226" i="35"/>
  <c r="AF227" i="35"/>
  <c r="AF228" i="35"/>
  <c r="AF229" i="35"/>
  <c r="AF230" i="35"/>
  <c r="AF231" i="35"/>
  <c r="AF232" i="35"/>
  <c r="AF233" i="35"/>
  <c r="AF234" i="35"/>
  <c r="AF235" i="35"/>
  <c r="AF236" i="35"/>
  <c r="AF237" i="35"/>
  <c r="AF238" i="35"/>
  <c r="AF239" i="35"/>
  <c r="AF240" i="35"/>
  <c r="AF241" i="35"/>
  <c r="AF242" i="35"/>
  <c r="AF243" i="35"/>
  <c r="AF244" i="35"/>
  <c r="AF245" i="35"/>
  <c r="AF246" i="35"/>
  <c r="AF247" i="35"/>
  <c r="AF248" i="35"/>
  <c r="AF249" i="35"/>
  <c r="AF250" i="35"/>
  <c r="AF251" i="35"/>
  <c r="AF252" i="35"/>
  <c r="AF253" i="35"/>
  <c r="AF254" i="35"/>
  <c r="AF255" i="35"/>
  <c r="AF256" i="35"/>
  <c r="AF257" i="35"/>
  <c r="AF258" i="35"/>
  <c r="AF259" i="35"/>
  <c r="AF260" i="35"/>
  <c r="AF261" i="35"/>
  <c r="AF262" i="35"/>
  <c r="AF263" i="35"/>
  <c r="AF264" i="35"/>
  <c r="AF265" i="35"/>
  <c r="AF266" i="35"/>
  <c r="AF267" i="35"/>
  <c r="AF268" i="35"/>
  <c r="AF269" i="35"/>
  <c r="AF270" i="35"/>
  <c r="AF271" i="35"/>
  <c r="AF272" i="35"/>
  <c r="AF273" i="35"/>
  <c r="AF274" i="35"/>
  <c r="AF275" i="35"/>
  <c r="AF276" i="35"/>
  <c r="AF277" i="35"/>
  <c r="AF278" i="35"/>
  <c r="AF279" i="35"/>
  <c r="AF280" i="35"/>
  <c r="AF281" i="35"/>
  <c r="AF282" i="35"/>
  <c r="AF283" i="35"/>
  <c r="AF284" i="35"/>
  <c r="AF285" i="35"/>
  <c r="AF286" i="35"/>
  <c r="AF287" i="35"/>
  <c r="AF288" i="35"/>
  <c r="AF289" i="35"/>
  <c r="AF290" i="35"/>
  <c r="AF291" i="35"/>
  <c r="AF292" i="35"/>
  <c r="AF293" i="35"/>
  <c r="AF294" i="35"/>
  <c r="AF295" i="35"/>
  <c r="AF296" i="35"/>
  <c r="AF297" i="35"/>
  <c r="AF298" i="35"/>
  <c r="AF299" i="35"/>
  <c r="AF300" i="35"/>
  <c r="AF301" i="35"/>
  <c r="AF302" i="35"/>
  <c r="AF303" i="35"/>
  <c r="AF304" i="35"/>
  <c r="AF305" i="35"/>
  <c r="AF306" i="35"/>
  <c r="AF307" i="35"/>
  <c r="AF308" i="35"/>
  <c r="AF309" i="35"/>
  <c r="AF310" i="35"/>
  <c r="AF311" i="35"/>
  <c r="AF312" i="35"/>
  <c r="AF313" i="35"/>
  <c r="AF314" i="35"/>
  <c r="AF315" i="35"/>
  <c r="AF316" i="35"/>
  <c r="AF317" i="35"/>
  <c r="AF318" i="35"/>
  <c r="AF319" i="35"/>
  <c r="AF320" i="35"/>
  <c r="AF321" i="35"/>
  <c r="AF322" i="35"/>
  <c r="AF323" i="35"/>
  <c r="AF324" i="35"/>
  <c r="AF325" i="35"/>
  <c r="AF326" i="35"/>
  <c r="AF327" i="35"/>
  <c r="AF328" i="35"/>
  <c r="AF329" i="35"/>
  <c r="AF330" i="35"/>
  <c r="AF331" i="35"/>
  <c r="AF332" i="35"/>
  <c r="AF333" i="35"/>
  <c r="AF334" i="35"/>
  <c r="AF335" i="35"/>
  <c r="AF336" i="35"/>
  <c r="AF337" i="35"/>
  <c r="AF338" i="35"/>
  <c r="AF339" i="35"/>
  <c r="AF340" i="35"/>
  <c r="AF341" i="35"/>
  <c r="AF342" i="35"/>
  <c r="AF343" i="35"/>
  <c r="AF344" i="35"/>
  <c r="AF345" i="35"/>
  <c r="AF346" i="35"/>
  <c r="AF347" i="35"/>
  <c r="AF348" i="35"/>
  <c r="AF349" i="35"/>
  <c r="AF350" i="35"/>
  <c r="AF351" i="35"/>
  <c r="AF352" i="35"/>
  <c r="AF353" i="35"/>
  <c r="AF354" i="35"/>
  <c r="AF355" i="35"/>
  <c r="AF356" i="35"/>
  <c r="AF357" i="35"/>
  <c r="AF358" i="35"/>
  <c r="AF359" i="35"/>
  <c r="AF360" i="35"/>
  <c r="AF361" i="35"/>
  <c r="AF362" i="35"/>
  <c r="AF363" i="35"/>
  <c r="AF364" i="35"/>
  <c r="AF365" i="35"/>
  <c r="AF366" i="35"/>
  <c r="AF367" i="35"/>
  <c r="AF368" i="35"/>
  <c r="AF369" i="35"/>
  <c r="AF370" i="35"/>
  <c r="AF371" i="35"/>
  <c r="AF372" i="35"/>
  <c r="AF373" i="35"/>
  <c r="AF374" i="35"/>
  <c r="AF375" i="35"/>
  <c r="AF376" i="35"/>
  <c r="AF377" i="35"/>
  <c r="AF378" i="35"/>
  <c r="AF379" i="35"/>
  <c r="AF380" i="35"/>
  <c r="AF381" i="35"/>
  <c r="AF382" i="35"/>
  <c r="AF383" i="35"/>
  <c r="AF384" i="35"/>
  <c r="AF385" i="35"/>
  <c r="AF386" i="35"/>
  <c r="AF387" i="35"/>
  <c r="AF388" i="35"/>
  <c r="AF389" i="35"/>
  <c r="AF390" i="35"/>
  <c r="AF391" i="35"/>
  <c r="AF392" i="35"/>
  <c r="AF393" i="35"/>
  <c r="AF394" i="35"/>
  <c r="AF395" i="35"/>
  <c r="AF396" i="35"/>
  <c r="AF397" i="35"/>
  <c r="AF398" i="35"/>
  <c r="AF399" i="35"/>
  <c r="AF400" i="35"/>
  <c r="AF401" i="35"/>
  <c r="AF402" i="35"/>
  <c r="AF403" i="35"/>
  <c r="AF404" i="35"/>
  <c r="AF405" i="35"/>
  <c r="AF406" i="35"/>
  <c r="AF407" i="35"/>
  <c r="AF408" i="35"/>
  <c r="AF409" i="35"/>
  <c r="AF410" i="35"/>
  <c r="AF411" i="35"/>
  <c r="AF412" i="35"/>
  <c r="AF413" i="35"/>
  <c r="AF414" i="35"/>
  <c r="AF415" i="35"/>
  <c r="AF416" i="35"/>
  <c r="AF417" i="35"/>
  <c r="AF418" i="35"/>
  <c r="AF419" i="35"/>
  <c r="AF420" i="35"/>
  <c r="AF421" i="35"/>
  <c r="AF422" i="35"/>
  <c r="AF423" i="35"/>
  <c r="AF424" i="35"/>
  <c r="AF425" i="35"/>
  <c r="AF426" i="35"/>
  <c r="AF427" i="35"/>
  <c r="AF428" i="35"/>
  <c r="AF429" i="35"/>
  <c r="AF430" i="35"/>
  <c r="AF431" i="35"/>
  <c r="AF432" i="35"/>
  <c r="AF433" i="35"/>
  <c r="AF434" i="35"/>
  <c r="AF435" i="35"/>
  <c r="AF436" i="35"/>
  <c r="AF437" i="35"/>
  <c r="AF438" i="35"/>
  <c r="AF439" i="35"/>
  <c r="AF440" i="35"/>
  <c r="AF441" i="35"/>
  <c r="AF442" i="35"/>
  <c r="AF443" i="35"/>
  <c r="AF444" i="35"/>
  <c r="AF445" i="35"/>
  <c r="AF446" i="35"/>
  <c r="AF447" i="35"/>
  <c r="AF448" i="35"/>
  <c r="AF449" i="35"/>
  <c r="AF450" i="35"/>
  <c r="AF451" i="35"/>
  <c r="AF452" i="35"/>
  <c r="AF453" i="35"/>
  <c r="AF454" i="35"/>
  <c r="AF455" i="35"/>
  <c r="AF456" i="35"/>
  <c r="AF457" i="35"/>
  <c r="AF458" i="35"/>
  <c r="AF459" i="35"/>
  <c r="AF460" i="35"/>
  <c r="AF461" i="35"/>
  <c r="AF462" i="35"/>
  <c r="AF463" i="35"/>
  <c r="AF464" i="35"/>
  <c r="AF465" i="35"/>
  <c r="AF466" i="35"/>
  <c r="AF467" i="35"/>
  <c r="AF468" i="35"/>
  <c r="AF469" i="35"/>
  <c r="AF470" i="35"/>
  <c r="AF471" i="35"/>
  <c r="AF472" i="35"/>
  <c r="AF473" i="35"/>
  <c r="AF474" i="35"/>
  <c r="AF475" i="35"/>
  <c r="AF476" i="35"/>
  <c r="AF477" i="35"/>
  <c r="AF478" i="35"/>
  <c r="AF479" i="35"/>
  <c r="AF480" i="35"/>
  <c r="AF481" i="35"/>
  <c r="AF482" i="35"/>
  <c r="AF483" i="35"/>
  <c r="AF484" i="35"/>
  <c r="AF485" i="35"/>
  <c r="AF486" i="35"/>
  <c r="AF487" i="35"/>
  <c r="AF488" i="35"/>
  <c r="AF489" i="35"/>
  <c r="AF490" i="35"/>
  <c r="AF491" i="35"/>
  <c r="AF492" i="35"/>
  <c r="AF493" i="35"/>
  <c r="AF494" i="35"/>
  <c r="AF495" i="35"/>
  <c r="AF496" i="35"/>
  <c r="AF497" i="35"/>
  <c r="AF498" i="35"/>
  <c r="AF499" i="35"/>
  <c r="AF500" i="35"/>
  <c r="AF501" i="35"/>
  <c r="AF502" i="35"/>
  <c r="AF503" i="35"/>
  <c r="AF504" i="35"/>
  <c r="AF505" i="35"/>
  <c r="AF506" i="35"/>
  <c r="AF507" i="35"/>
  <c r="AF508" i="35"/>
  <c r="AF509" i="35"/>
  <c r="AF510" i="35"/>
  <c r="AF511" i="35"/>
  <c r="AF512" i="35"/>
  <c r="AF513" i="35"/>
  <c r="AF514" i="35"/>
  <c r="AF515" i="35"/>
  <c r="AF516" i="35"/>
  <c r="AF517" i="35"/>
  <c r="AF518" i="35"/>
  <c r="AF519" i="35"/>
  <c r="AF520" i="35"/>
  <c r="AF521" i="35"/>
  <c r="AF522" i="35"/>
  <c r="AF523" i="35"/>
  <c r="AF524" i="35"/>
  <c r="AF525" i="35"/>
  <c r="AF526" i="35"/>
  <c r="AF527" i="35"/>
  <c r="AF528" i="35"/>
  <c r="AF529" i="35"/>
  <c r="AF530" i="35"/>
  <c r="AF531" i="35"/>
  <c r="AF532" i="35"/>
  <c r="AF533" i="35"/>
  <c r="AF534" i="35"/>
  <c r="AF535" i="35"/>
  <c r="AF536" i="35"/>
  <c r="AF537" i="35"/>
  <c r="AF538" i="35"/>
  <c r="AF539" i="35"/>
  <c r="AF540" i="35"/>
  <c r="AF541" i="35"/>
  <c r="AF542" i="35"/>
  <c r="AF543" i="35"/>
  <c r="AF544" i="35"/>
  <c r="AF545" i="35"/>
  <c r="AF546" i="35"/>
  <c r="AF547" i="35"/>
  <c r="AF548" i="35"/>
  <c r="AF549" i="35"/>
  <c r="AF550" i="35"/>
  <c r="AF551" i="35"/>
  <c r="AF552" i="35"/>
  <c r="AF553" i="35"/>
  <c r="AF554" i="35"/>
  <c r="AF555" i="35"/>
  <c r="AF556" i="35"/>
  <c r="AF557" i="35"/>
  <c r="AF558" i="35"/>
  <c r="AF559" i="35"/>
  <c r="AF560" i="35"/>
  <c r="AF561" i="35"/>
  <c r="AF562" i="35"/>
  <c r="AF563" i="35"/>
  <c r="AF564" i="35"/>
  <c r="AF565" i="35"/>
  <c r="AF566" i="35"/>
  <c r="AF567" i="35"/>
  <c r="AF568" i="35"/>
  <c r="AF569" i="35"/>
  <c r="AF570" i="35"/>
  <c r="AF571" i="35"/>
  <c r="AF572" i="35"/>
  <c r="AF573" i="35"/>
  <c r="AF574" i="35"/>
  <c r="AF575" i="35"/>
  <c r="AF576" i="35"/>
  <c r="AF577" i="35"/>
  <c r="AF578" i="35"/>
  <c r="AF579" i="35"/>
  <c r="AF580" i="35"/>
  <c r="AF581" i="35"/>
  <c r="AF582" i="35"/>
  <c r="AF583" i="35"/>
  <c r="AF584" i="35"/>
  <c r="AF585" i="35"/>
  <c r="AF586" i="35"/>
  <c r="AF587" i="35"/>
  <c r="AF588" i="35"/>
  <c r="AF589" i="35"/>
  <c r="AF590" i="35"/>
  <c r="AF591" i="35"/>
  <c r="AF592" i="35"/>
  <c r="AF593" i="35"/>
  <c r="AF594" i="35"/>
  <c r="AF595" i="35"/>
  <c r="AF596" i="35"/>
  <c r="AF597" i="35"/>
  <c r="AF598" i="35"/>
  <c r="AF599" i="35"/>
  <c r="AF600" i="35"/>
  <c r="AF601" i="35"/>
  <c r="AF602" i="35"/>
  <c r="AF603" i="35"/>
  <c r="AF604" i="35"/>
  <c r="AF605" i="35"/>
  <c r="AF606" i="35"/>
  <c r="AF607" i="35"/>
  <c r="AF608" i="35"/>
  <c r="AF609" i="35"/>
  <c r="AF610" i="35"/>
  <c r="AF611" i="35"/>
  <c r="AF612" i="35"/>
  <c r="AF613" i="35"/>
  <c r="AF614" i="35"/>
  <c r="AF615" i="35"/>
  <c r="AF616" i="35"/>
  <c r="AF617" i="35"/>
  <c r="AF618" i="35"/>
  <c r="AF619" i="35"/>
  <c r="AF620" i="35"/>
  <c r="AF621" i="35"/>
  <c r="AF622" i="35"/>
  <c r="AF623" i="35"/>
  <c r="AF624" i="35"/>
  <c r="AF625" i="35"/>
  <c r="AF626" i="35"/>
  <c r="AF627" i="35"/>
  <c r="AF628" i="35"/>
  <c r="AF629" i="35"/>
  <c r="AF630" i="35"/>
  <c r="AF631" i="35"/>
  <c r="AF632" i="35"/>
  <c r="AF633" i="35"/>
  <c r="AF634" i="35"/>
  <c r="AF635" i="35"/>
  <c r="AF636" i="35"/>
  <c r="AF637" i="35"/>
  <c r="AF638" i="35"/>
  <c r="AF639" i="35"/>
  <c r="AF640" i="35"/>
  <c r="AF641" i="35"/>
  <c r="AF642" i="35"/>
  <c r="AF643" i="35"/>
  <c r="AF644" i="35"/>
  <c r="AF645" i="35"/>
  <c r="AF646" i="35"/>
  <c r="AF647" i="35"/>
  <c r="AF648" i="35"/>
  <c r="AF649" i="35"/>
  <c r="AF650" i="35"/>
  <c r="AF651" i="35"/>
  <c r="AF652" i="35"/>
  <c r="AF653" i="35"/>
  <c r="AF654" i="35"/>
  <c r="AF655" i="35"/>
  <c r="AF656" i="35"/>
  <c r="AF657" i="35"/>
  <c r="AF658" i="35"/>
  <c r="AF659" i="35"/>
  <c r="AF660" i="35"/>
  <c r="AF661" i="35"/>
  <c r="AF662" i="35"/>
  <c r="AF663" i="35"/>
  <c r="AF664" i="35"/>
  <c r="AF665" i="35"/>
  <c r="AF666" i="35"/>
  <c r="AF667" i="35"/>
  <c r="AF668" i="35"/>
  <c r="AF669" i="35"/>
  <c r="AF670" i="35"/>
  <c r="AF671" i="35"/>
  <c r="AF672" i="35"/>
  <c r="AF673" i="35"/>
  <c r="AF674" i="35"/>
  <c r="AF675" i="35"/>
  <c r="AF676" i="35"/>
  <c r="AF677" i="35"/>
  <c r="AF678" i="35"/>
  <c r="AF679" i="35"/>
  <c r="AF680" i="35"/>
  <c r="AF681" i="35"/>
  <c r="AF682" i="35"/>
  <c r="AF683" i="35"/>
  <c r="AF684" i="35"/>
  <c r="AF685" i="35"/>
  <c r="AF686" i="35"/>
  <c r="AF687" i="35"/>
  <c r="AF688" i="35"/>
  <c r="AF689" i="35"/>
  <c r="AF690" i="35"/>
  <c r="AF691" i="35"/>
  <c r="AF692" i="35"/>
  <c r="AF693" i="35"/>
  <c r="AF694" i="35"/>
  <c r="AF695" i="35"/>
  <c r="AF696" i="35"/>
  <c r="AF697" i="35"/>
  <c r="AF698" i="35"/>
  <c r="AF699" i="35"/>
  <c r="AF700" i="35"/>
  <c r="AF701" i="35"/>
  <c r="AF702" i="35"/>
  <c r="AF703" i="35"/>
  <c r="AF704" i="35"/>
  <c r="AF705" i="35"/>
  <c r="AF706" i="35"/>
  <c r="AF707" i="35"/>
  <c r="AF708" i="35"/>
  <c r="AF709" i="35"/>
  <c r="AF710" i="35"/>
  <c r="AF711" i="35"/>
  <c r="AF712" i="35"/>
  <c r="AF713" i="35"/>
  <c r="AF714" i="35"/>
  <c r="AF715" i="35"/>
  <c r="AF716" i="35"/>
  <c r="AF717" i="35"/>
  <c r="AF718" i="35"/>
  <c r="AF719" i="35"/>
  <c r="AF720" i="35"/>
  <c r="AF721" i="35"/>
  <c r="AF722" i="35"/>
  <c r="AF723" i="35"/>
  <c r="AF724" i="35"/>
  <c r="AF725" i="35"/>
  <c r="AF726" i="35"/>
  <c r="AF727" i="35"/>
  <c r="AF728" i="35"/>
  <c r="AF729" i="35"/>
  <c r="AF730" i="35"/>
  <c r="AF731" i="35"/>
  <c r="AF732" i="35"/>
  <c r="AF733" i="35"/>
  <c r="AF734" i="35"/>
  <c r="AF735" i="35"/>
  <c r="AF736" i="35"/>
  <c r="AF737" i="35"/>
  <c r="AF738" i="35"/>
  <c r="AF739" i="35"/>
  <c r="AF740" i="35"/>
  <c r="AF741" i="35"/>
  <c r="AF742" i="35"/>
  <c r="AF743" i="35"/>
  <c r="AF744" i="35"/>
  <c r="AF745" i="35"/>
  <c r="AF746" i="35"/>
  <c r="AF747" i="35"/>
  <c r="AF748" i="35"/>
  <c r="AF749" i="35"/>
  <c r="AF750" i="35"/>
  <c r="AF751" i="35"/>
  <c r="AF752" i="35"/>
  <c r="AF753" i="35"/>
  <c r="AF754" i="35"/>
  <c r="AF755" i="35"/>
  <c r="AF756" i="35"/>
  <c r="AF757" i="35"/>
  <c r="AF758" i="35"/>
  <c r="AF759" i="35"/>
  <c r="AF760" i="35"/>
  <c r="AF761" i="35"/>
  <c r="AF762" i="35"/>
  <c r="AF763" i="35"/>
  <c r="AF764" i="35"/>
  <c r="AF765" i="35"/>
  <c r="AF766" i="35"/>
  <c r="AF767" i="35"/>
  <c r="AF768" i="35"/>
  <c r="AF769" i="35"/>
  <c r="AF770" i="35"/>
  <c r="AF771" i="35"/>
  <c r="AF772" i="35"/>
  <c r="AF773" i="35"/>
  <c r="AF774" i="35"/>
  <c r="AF775" i="35"/>
  <c r="AF776" i="35"/>
  <c r="AF777" i="35"/>
  <c r="AF778" i="35"/>
  <c r="AF779" i="35"/>
  <c r="AF780" i="35"/>
  <c r="AF781" i="35"/>
  <c r="AF782" i="35"/>
  <c r="AF783" i="35"/>
  <c r="AF784" i="35"/>
  <c r="AF785" i="35"/>
  <c r="AF786" i="35"/>
  <c r="AF787" i="35"/>
  <c r="AF788" i="35"/>
  <c r="AF789" i="35"/>
  <c r="AF790" i="35"/>
  <c r="AF791" i="35"/>
  <c r="AF792" i="35"/>
  <c r="AF793" i="35"/>
  <c r="AF794" i="35"/>
  <c r="AF795" i="35"/>
  <c r="AF796" i="35"/>
  <c r="AF797" i="35"/>
  <c r="AF798" i="35"/>
  <c r="AF799" i="35"/>
  <c r="AF800" i="35"/>
  <c r="AF801" i="35"/>
  <c r="AF802" i="35"/>
  <c r="AF803" i="35"/>
  <c r="AF804" i="35"/>
  <c r="AF805" i="35"/>
  <c r="AF806" i="35"/>
  <c r="AF807" i="35"/>
  <c r="AF808" i="35"/>
  <c r="AF809" i="35"/>
  <c r="AF810" i="35"/>
  <c r="AF811" i="35"/>
  <c r="AF812" i="35"/>
  <c r="AF813" i="35"/>
  <c r="AF814" i="35"/>
  <c r="AF815" i="35"/>
  <c r="AF816" i="35"/>
  <c r="AF817" i="35"/>
  <c r="AF818" i="35"/>
  <c r="AF819" i="35"/>
  <c r="AF820" i="35"/>
  <c r="AF821" i="35"/>
  <c r="AF822" i="35"/>
  <c r="AF823" i="35"/>
  <c r="AF824" i="35"/>
  <c r="AF825" i="35"/>
  <c r="AF826" i="35"/>
  <c r="AF827" i="35"/>
  <c r="AF828" i="35"/>
  <c r="AF829" i="35"/>
  <c r="AF830" i="35"/>
  <c r="AF831" i="35"/>
  <c r="AF832" i="35"/>
  <c r="AF833" i="35"/>
  <c r="AF834" i="35"/>
  <c r="AF835" i="35"/>
  <c r="AF836" i="35"/>
  <c r="AF837" i="35"/>
  <c r="AF838" i="35"/>
  <c r="AF839" i="35"/>
  <c r="AF840" i="35"/>
  <c r="AF841" i="35"/>
  <c r="AF842" i="35"/>
  <c r="AF843" i="35"/>
  <c r="AF844" i="35"/>
  <c r="AF845" i="35"/>
  <c r="AF846" i="35"/>
  <c r="AF847" i="35"/>
  <c r="AF848" i="35"/>
  <c r="AF849" i="35"/>
  <c r="AF850" i="35"/>
  <c r="AF851" i="35"/>
  <c r="AF852" i="35"/>
  <c r="AF853" i="35"/>
  <c r="AF854" i="35"/>
  <c r="AF855" i="35"/>
  <c r="AF856" i="35"/>
  <c r="AF857" i="35"/>
  <c r="AF858" i="35"/>
  <c r="AF859" i="35"/>
  <c r="AF860" i="35"/>
  <c r="AF861" i="35"/>
  <c r="AF862" i="35"/>
  <c r="AF863" i="35"/>
  <c r="AF864" i="35"/>
  <c r="AF865" i="35"/>
  <c r="AF866" i="35"/>
  <c r="AF867" i="35"/>
  <c r="AF868" i="35"/>
  <c r="AF869" i="35"/>
  <c r="AF870" i="35"/>
  <c r="AF871" i="35"/>
  <c r="AF872" i="35"/>
  <c r="AF873" i="35"/>
  <c r="AF874" i="35"/>
  <c r="AF875" i="35"/>
  <c r="AF876" i="35"/>
  <c r="AF877" i="35"/>
  <c r="AF878" i="35"/>
  <c r="AF879" i="35"/>
  <c r="AF880" i="35"/>
  <c r="AF881" i="35"/>
  <c r="AF882" i="35"/>
  <c r="AF883" i="35"/>
  <c r="AF884" i="35"/>
  <c r="AF885" i="35"/>
  <c r="AF886" i="35"/>
  <c r="AF887" i="35"/>
  <c r="AF888" i="35"/>
  <c r="AF889" i="35"/>
  <c r="AF890" i="35"/>
  <c r="AF891" i="35"/>
  <c r="AF892" i="35"/>
  <c r="AF893" i="35"/>
  <c r="AF894" i="35"/>
  <c r="AF895" i="35"/>
  <c r="AF896" i="35"/>
  <c r="AF897" i="35"/>
  <c r="AF898" i="35"/>
  <c r="AF899" i="35"/>
  <c r="AF900" i="35"/>
  <c r="AF901" i="35"/>
  <c r="AF902" i="35"/>
  <c r="AF903" i="35"/>
  <c r="AF904" i="35"/>
  <c r="AF905" i="35"/>
  <c r="AF906" i="35"/>
  <c r="AF907" i="35"/>
  <c r="AF908" i="35"/>
  <c r="AF909" i="35"/>
  <c r="AF910" i="35"/>
  <c r="AF911" i="35"/>
  <c r="AF912" i="35"/>
  <c r="AF913" i="35"/>
  <c r="AF914" i="35"/>
  <c r="AF915" i="35"/>
  <c r="AF916" i="35"/>
  <c r="AF917" i="35"/>
  <c r="AF918" i="35"/>
  <c r="AF919" i="35"/>
  <c r="AF920" i="35"/>
  <c r="AF921" i="35"/>
  <c r="AF922" i="35"/>
  <c r="AF923" i="35"/>
  <c r="AF924" i="35"/>
  <c r="AF925" i="35"/>
  <c r="AF926" i="35"/>
  <c r="AF927" i="35"/>
  <c r="AF928" i="35"/>
  <c r="AF929" i="35"/>
  <c r="AF930" i="35"/>
  <c r="AF931" i="35"/>
  <c r="AF932" i="35"/>
  <c r="AF933" i="35"/>
  <c r="AF934" i="35"/>
  <c r="AF935" i="35"/>
  <c r="AF936" i="35"/>
  <c r="AF937" i="35"/>
  <c r="AF938" i="35"/>
  <c r="AF939" i="35"/>
  <c r="AF940" i="35"/>
  <c r="AF941" i="35"/>
  <c r="AF942" i="35"/>
  <c r="AF943" i="35"/>
  <c r="AF944" i="35"/>
  <c r="AF945" i="35"/>
  <c r="AF946" i="35"/>
  <c r="AF947" i="35"/>
  <c r="AF948" i="35"/>
  <c r="AF949" i="35"/>
  <c r="AF950" i="35"/>
  <c r="AF951" i="35"/>
  <c r="AF952" i="35"/>
  <c r="AF953" i="35"/>
  <c r="AF954" i="35"/>
  <c r="AF955" i="35"/>
  <c r="AF956" i="35"/>
  <c r="AF957" i="35"/>
  <c r="AF958" i="35"/>
  <c r="AF959" i="35"/>
  <c r="AF960" i="35"/>
  <c r="AF961" i="35"/>
  <c r="AF962" i="35"/>
  <c r="AF963" i="35"/>
  <c r="AF964" i="35"/>
  <c r="AF965" i="35"/>
  <c r="AF966" i="35"/>
  <c r="AF967" i="35"/>
  <c r="AF968" i="35"/>
  <c r="AF969" i="35"/>
  <c r="AF970" i="35"/>
  <c r="AF971" i="35"/>
  <c r="AF972" i="35"/>
  <c r="AF973" i="35"/>
  <c r="AF974" i="35"/>
  <c r="AF975" i="35"/>
  <c r="AF976" i="35"/>
  <c r="AF977" i="35"/>
  <c r="AF978" i="35"/>
  <c r="AF979" i="35"/>
  <c r="AF980" i="35"/>
  <c r="AF981" i="35"/>
  <c r="AF982" i="35"/>
  <c r="AF983" i="35"/>
  <c r="AF984" i="35"/>
  <c r="AF985" i="35"/>
  <c r="AF986" i="35"/>
  <c r="AF987" i="35"/>
  <c r="AF988" i="35"/>
  <c r="AF989" i="35"/>
  <c r="AF990" i="35"/>
  <c r="AF991" i="35"/>
  <c r="AF992" i="35"/>
  <c r="AF993" i="35"/>
  <c r="AF994" i="35"/>
  <c r="AF995" i="35"/>
  <c r="AF996" i="35"/>
  <c r="AF997" i="35"/>
  <c r="AF998" i="35"/>
  <c r="AF999" i="35"/>
  <c r="AF1000" i="35"/>
  <c r="AF1001" i="35"/>
  <c r="AF1002" i="35"/>
  <c r="AF1003" i="35"/>
  <c r="AF1004" i="35"/>
  <c r="AF1005" i="35"/>
  <c r="AF1006" i="35"/>
  <c r="AF1007" i="35"/>
  <c r="AF1008" i="35"/>
  <c r="AF1009" i="35"/>
  <c r="AF1010" i="35"/>
  <c r="AF1011" i="35"/>
  <c r="AF1012" i="35"/>
  <c r="AF1013" i="35"/>
  <c r="AF1014" i="35"/>
  <c r="AF1015" i="35"/>
  <c r="AF1016" i="35"/>
  <c r="AF1017" i="35"/>
  <c r="AF1018" i="35"/>
  <c r="AF1019" i="35"/>
  <c r="AF1020" i="35"/>
  <c r="AF1021" i="35"/>
  <c r="AF1022" i="35"/>
  <c r="AF1023" i="35"/>
  <c r="AF1024" i="35"/>
  <c r="AF1025" i="35"/>
  <c r="AF1026" i="35"/>
  <c r="AF1027" i="35"/>
  <c r="AF1028" i="35"/>
  <c r="AF1029" i="35"/>
  <c r="AF1030" i="35"/>
  <c r="AF1031" i="35"/>
  <c r="AF1032" i="35"/>
  <c r="AF1033" i="35"/>
  <c r="AF1034" i="35"/>
  <c r="AF1035" i="35"/>
  <c r="AF1036" i="35"/>
  <c r="AF1037" i="35"/>
  <c r="AF1038" i="35"/>
  <c r="AF1039" i="35"/>
  <c r="AF1040" i="35"/>
  <c r="AF1041" i="35"/>
  <c r="AF1042" i="35"/>
  <c r="AF1043" i="35"/>
  <c r="AF1044" i="35"/>
  <c r="AF1045" i="35"/>
  <c r="AF1046" i="35"/>
  <c r="AF1047" i="35"/>
  <c r="AF1048" i="35"/>
  <c r="AF1049" i="35"/>
  <c r="AF1050" i="35"/>
  <c r="AF1051" i="35"/>
  <c r="AF1052" i="35"/>
  <c r="AF1053" i="35"/>
  <c r="AF1054" i="35"/>
  <c r="AF1055" i="35"/>
  <c r="AF1056" i="35"/>
  <c r="AF1057" i="35"/>
  <c r="AF1058" i="35"/>
  <c r="AF1059" i="35"/>
  <c r="AF1060" i="35"/>
  <c r="AF1061" i="35"/>
  <c r="AF1062" i="35"/>
  <c r="AF1063" i="35"/>
  <c r="AF1064" i="35"/>
  <c r="AF1065" i="35"/>
  <c r="AF1066" i="35"/>
  <c r="AF1067" i="35"/>
  <c r="AF1068" i="35"/>
  <c r="AF1069" i="35"/>
  <c r="AF1070" i="35"/>
  <c r="AF1071" i="35"/>
  <c r="AF1072" i="35"/>
  <c r="AF1073" i="35"/>
  <c r="AF1074" i="35"/>
  <c r="AF1075" i="35"/>
  <c r="AF1076" i="35"/>
  <c r="AF1077" i="35"/>
  <c r="AF1078" i="35"/>
  <c r="AF1079" i="35"/>
  <c r="AF1080" i="35"/>
  <c r="AF1081" i="35"/>
  <c r="AF1082" i="35"/>
  <c r="AF1083" i="35"/>
  <c r="AF1084" i="35"/>
  <c r="AF1085" i="35"/>
  <c r="AF1086" i="35"/>
  <c r="AF1087" i="35"/>
  <c r="AF1088" i="35"/>
  <c r="AF1089" i="35"/>
  <c r="AF1090" i="35"/>
  <c r="AF1091" i="35"/>
  <c r="AF1092" i="35"/>
  <c r="AF1093" i="35"/>
  <c r="AF1094" i="35"/>
  <c r="AF1095" i="35"/>
  <c r="AF1096" i="35"/>
  <c r="AF1097" i="35"/>
  <c r="AF1098" i="35"/>
  <c r="AF1099" i="35"/>
  <c r="AF1100" i="35"/>
  <c r="AF1101" i="35"/>
  <c r="AF1102" i="35"/>
  <c r="AF1103" i="35"/>
  <c r="AF1104" i="35"/>
  <c r="AF1105" i="35"/>
  <c r="AF1106" i="35"/>
  <c r="AF1107" i="35"/>
  <c r="AF1108" i="35"/>
  <c r="AF1109" i="35"/>
  <c r="AF1110" i="35"/>
  <c r="AF1111" i="35"/>
  <c r="AF1112" i="35"/>
  <c r="AF1113" i="35"/>
  <c r="AF1114" i="35"/>
  <c r="AF1115" i="35"/>
  <c r="AF1116" i="35"/>
  <c r="AF1117" i="35"/>
  <c r="AF1118" i="35"/>
  <c r="AF1119" i="35"/>
  <c r="AF1120" i="35"/>
  <c r="AF1121" i="35"/>
  <c r="AF1122" i="35"/>
  <c r="AF1123" i="35"/>
  <c r="AF1124" i="35"/>
  <c r="AF1125" i="35"/>
  <c r="AF1126" i="35"/>
  <c r="AF1127" i="35"/>
  <c r="AF1128" i="35"/>
  <c r="AF1129" i="35"/>
  <c r="AF1130" i="35"/>
  <c r="AF1131" i="35"/>
  <c r="AF1132" i="35"/>
  <c r="AF1133" i="35"/>
  <c r="AF1134" i="35"/>
  <c r="AF1135" i="35"/>
  <c r="AF1136" i="35"/>
  <c r="AF1137" i="35"/>
  <c r="AF1138" i="35"/>
  <c r="AF1139" i="35"/>
  <c r="AF1140" i="35"/>
  <c r="AF1141" i="35"/>
  <c r="AF1142" i="35"/>
  <c r="AF1143" i="35"/>
  <c r="AF1144" i="35"/>
  <c r="AF1145" i="35"/>
  <c r="AF1146" i="35"/>
  <c r="AF1147" i="35"/>
  <c r="AF1148" i="35"/>
  <c r="AF1149" i="35"/>
  <c r="AF1150" i="35"/>
  <c r="AF1151" i="35"/>
  <c r="AF1152" i="35"/>
  <c r="AF1153" i="35"/>
  <c r="AF1154" i="35"/>
  <c r="AF1155" i="35"/>
  <c r="AF1156" i="35"/>
  <c r="AF1157" i="35"/>
  <c r="AF1158" i="35"/>
  <c r="AF1159" i="35"/>
  <c r="AF1160" i="35"/>
  <c r="AF1161" i="35"/>
  <c r="AF1162" i="35"/>
  <c r="AF1163" i="35"/>
  <c r="AF1164" i="35"/>
  <c r="AF1165" i="35"/>
  <c r="AF1166" i="35"/>
  <c r="AF1167" i="35"/>
  <c r="AF1168" i="35"/>
  <c r="AF1169" i="35"/>
  <c r="AF1170" i="35"/>
  <c r="AF1171" i="35"/>
  <c r="AF1172" i="35"/>
  <c r="AF1173" i="35"/>
  <c r="AF1174" i="35"/>
  <c r="AF1175" i="35"/>
  <c r="AF1176" i="35"/>
  <c r="AF1177" i="35"/>
  <c r="AF1178" i="35"/>
  <c r="AF1179" i="35"/>
  <c r="AF1180" i="35"/>
  <c r="AF1181" i="35"/>
  <c r="AF1182" i="35"/>
  <c r="AF1183" i="35"/>
  <c r="AF1184" i="35"/>
  <c r="AF1185" i="35"/>
  <c r="AF1186" i="35"/>
  <c r="AF1187" i="35"/>
  <c r="AF1188" i="35"/>
  <c r="AF1189" i="35"/>
  <c r="AF1190" i="35"/>
  <c r="AF1191" i="35"/>
  <c r="AF1192" i="35"/>
  <c r="AF1193" i="35"/>
  <c r="AF1194" i="35"/>
  <c r="AF1195" i="35"/>
  <c r="AF1196" i="35"/>
  <c r="AF1197" i="35"/>
  <c r="AF1198" i="35"/>
  <c r="AF1199" i="35"/>
  <c r="AF1200" i="35"/>
  <c r="AF1201" i="35"/>
  <c r="AF1202" i="35"/>
  <c r="AF1203" i="35"/>
  <c r="AF1204" i="35"/>
  <c r="AF1205" i="35"/>
  <c r="AF1206" i="35"/>
  <c r="AF1207" i="35"/>
  <c r="AF1208" i="35"/>
  <c r="AF1209" i="35"/>
  <c r="AF1210" i="35"/>
  <c r="AF1211" i="35"/>
  <c r="AF1212" i="35"/>
  <c r="AF1213" i="35"/>
  <c r="AF1214" i="35"/>
  <c r="AF1215" i="35"/>
  <c r="AF1216" i="35"/>
  <c r="AF1217" i="35"/>
  <c r="AF1218" i="35"/>
  <c r="AF1219" i="35"/>
  <c r="AF1220" i="35"/>
  <c r="AF1221" i="35"/>
  <c r="AF1222" i="35"/>
  <c r="AF1223" i="35"/>
  <c r="AF1224" i="35"/>
  <c r="AF1225" i="35"/>
  <c r="AF1226" i="35"/>
  <c r="AF1227" i="35"/>
  <c r="AF1228" i="35"/>
  <c r="AF1229" i="35"/>
  <c r="AF1230" i="35"/>
  <c r="AF1231" i="35"/>
  <c r="AF1232" i="35"/>
  <c r="AF1233" i="35"/>
  <c r="AF1234" i="35"/>
  <c r="AF1235" i="35"/>
  <c r="AF1236" i="35"/>
  <c r="AF1237" i="35"/>
  <c r="AF1238" i="35"/>
  <c r="AF1239" i="35"/>
  <c r="AF1240" i="35"/>
  <c r="AF1241" i="35"/>
  <c r="AF1242" i="35"/>
  <c r="AF1243" i="35"/>
  <c r="AF1244" i="35"/>
  <c r="AF1245" i="35"/>
  <c r="AF1246" i="35"/>
  <c r="AF1247" i="35"/>
  <c r="AF1248" i="35"/>
  <c r="AF1249" i="35"/>
  <c r="AF1250" i="35"/>
  <c r="AF1251" i="35"/>
  <c r="AF1252" i="35"/>
  <c r="AF1253" i="35"/>
  <c r="AF1254" i="35"/>
  <c r="AF1255" i="35"/>
  <c r="AF1256" i="35"/>
  <c r="AF1257" i="35"/>
  <c r="AF1258" i="35"/>
  <c r="AF1259" i="35"/>
  <c r="AF1260" i="35"/>
  <c r="AF1261" i="35"/>
  <c r="AF1262" i="35"/>
  <c r="AF1263" i="35"/>
  <c r="AF1264" i="35"/>
  <c r="AF1265" i="35"/>
  <c r="AF1266" i="35"/>
  <c r="AF1267" i="35"/>
  <c r="AF1268" i="35"/>
  <c r="AF1269" i="35"/>
  <c r="AF1270" i="35"/>
  <c r="AF1271" i="35"/>
  <c r="AF1272" i="35"/>
  <c r="AF1273" i="35"/>
  <c r="AF1274" i="35"/>
  <c r="AF1275" i="35"/>
  <c r="AF1276" i="35"/>
  <c r="AF1277" i="35"/>
  <c r="AF1278" i="35"/>
  <c r="AF1279" i="35"/>
  <c r="AF1280" i="35"/>
  <c r="AF1281" i="35"/>
  <c r="AF1282" i="35"/>
  <c r="AF1283" i="35"/>
  <c r="AF1284" i="35"/>
  <c r="AF1285" i="35"/>
  <c r="AF1286" i="35"/>
  <c r="AF1287" i="35"/>
  <c r="AF1288" i="35"/>
  <c r="AF1289" i="35"/>
  <c r="AF1290" i="35"/>
  <c r="AF1291" i="35"/>
  <c r="AF1292" i="35"/>
  <c r="AF1293" i="35"/>
  <c r="AF1294" i="35"/>
  <c r="AF1295" i="35"/>
  <c r="AF1296" i="35"/>
  <c r="AF1297" i="35"/>
  <c r="AF1298" i="35"/>
  <c r="AF1299" i="35"/>
  <c r="AF1300" i="35"/>
  <c r="AF1301" i="35"/>
  <c r="AF1302" i="35"/>
  <c r="AF1303" i="35"/>
  <c r="AF1304" i="35"/>
  <c r="AF1305" i="35"/>
  <c r="AF1306" i="35"/>
  <c r="AF1307" i="35"/>
  <c r="AF1308" i="35"/>
  <c r="AF1309" i="35"/>
  <c r="AF1310" i="35"/>
  <c r="AF1311" i="35"/>
  <c r="AF1312" i="35"/>
  <c r="AF1313" i="35"/>
  <c r="AF1314" i="35"/>
  <c r="AF1315" i="35"/>
  <c r="AF1316" i="35"/>
  <c r="AF1317" i="35"/>
  <c r="AF1318" i="35"/>
  <c r="AF1319" i="35"/>
  <c r="AF1320" i="35"/>
  <c r="AF1321" i="35"/>
  <c r="AF1322" i="35"/>
  <c r="AF1323" i="35"/>
  <c r="AF1324" i="35"/>
  <c r="AF1325" i="35"/>
  <c r="AF1326" i="35"/>
  <c r="AF1327" i="35"/>
  <c r="AF1328" i="35"/>
  <c r="AF1329" i="35"/>
  <c r="AF1330" i="35"/>
  <c r="AF1331" i="35"/>
  <c r="AF1332" i="35"/>
  <c r="AF1333" i="35"/>
  <c r="AF1334" i="35"/>
  <c r="AF1335" i="35"/>
  <c r="AF1336" i="35"/>
  <c r="AF1337" i="35"/>
  <c r="AF1338" i="35"/>
  <c r="AF1339" i="35"/>
  <c r="AF1340" i="35"/>
  <c r="AF1341" i="35"/>
  <c r="AF1342" i="35"/>
  <c r="AF1343" i="35"/>
  <c r="AF1344" i="35"/>
  <c r="AF1345" i="35"/>
  <c r="AF1346" i="35"/>
  <c r="AF1347" i="35"/>
  <c r="AF1348" i="35"/>
  <c r="AF1349" i="35"/>
  <c r="AF1350" i="35"/>
  <c r="AF1351" i="35"/>
  <c r="AF1352" i="35"/>
  <c r="AF1353" i="35"/>
  <c r="AF1354" i="35"/>
  <c r="AF1355" i="35"/>
  <c r="AF1356" i="35"/>
  <c r="AF1357" i="35"/>
  <c r="AF1358" i="35"/>
  <c r="AF1359" i="35"/>
  <c r="AF1360" i="35"/>
  <c r="AF1361" i="35"/>
  <c r="AF1362" i="35"/>
  <c r="AF1363" i="35"/>
  <c r="AF1364" i="35"/>
  <c r="AF1365" i="35"/>
  <c r="AF1366" i="35"/>
  <c r="AF1367" i="35"/>
  <c r="AF1368" i="35"/>
  <c r="AF1369" i="35"/>
  <c r="AF1370" i="35"/>
  <c r="AF1371" i="35"/>
  <c r="AF1372" i="35"/>
  <c r="AF1373" i="35"/>
  <c r="AF1374" i="35"/>
  <c r="AF1375" i="35"/>
  <c r="AF1376" i="35"/>
  <c r="AF1377" i="35"/>
  <c r="AF1378" i="35"/>
  <c r="AF1379" i="35"/>
  <c r="AF1380" i="35"/>
  <c r="AF1381" i="35"/>
  <c r="AF1382" i="35"/>
  <c r="AF1383" i="35"/>
  <c r="AF1384" i="35"/>
  <c r="AF1385" i="35"/>
  <c r="AF1386" i="35"/>
  <c r="AF1387" i="35"/>
  <c r="AF1388" i="35"/>
  <c r="AF1389" i="35"/>
  <c r="AF1390" i="35"/>
  <c r="AF1391" i="35"/>
  <c r="AF1392" i="35"/>
  <c r="AF1393" i="35"/>
  <c r="AF1394" i="35"/>
  <c r="AF1395" i="35"/>
  <c r="AF1396" i="35"/>
  <c r="AF1397" i="35"/>
  <c r="AF1398" i="35"/>
  <c r="AF1399" i="35"/>
  <c r="AF1400" i="35"/>
  <c r="AF1401" i="35"/>
  <c r="AF1402" i="35"/>
  <c r="AF1403" i="35"/>
  <c r="AF1404" i="35"/>
  <c r="AF1405" i="35"/>
  <c r="AF1406" i="35"/>
  <c r="AF1407" i="35"/>
  <c r="AF1408" i="35"/>
  <c r="AF1409" i="35"/>
  <c r="AF1410" i="35"/>
  <c r="AF1411" i="35"/>
  <c r="AF1412" i="35"/>
  <c r="AF1413" i="35"/>
  <c r="AF1414" i="35"/>
  <c r="AF1415" i="35"/>
  <c r="AF1416" i="35"/>
  <c r="AF1417" i="35"/>
  <c r="AF1418" i="35"/>
  <c r="AF1419" i="35"/>
  <c r="AF1420" i="35"/>
  <c r="AF1421" i="35"/>
  <c r="AF1422" i="35"/>
  <c r="AF1423" i="35"/>
  <c r="AF1424" i="35"/>
  <c r="AF1425" i="35"/>
  <c r="AF1426" i="35"/>
  <c r="AF1427" i="35"/>
  <c r="AF1428" i="35"/>
  <c r="AF1429" i="35"/>
  <c r="AF1430" i="35"/>
  <c r="AF1431" i="35"/>
  <c r="AF1432" i="35"/>
  <c r="AF1433" i="35"/>
  <c r="AF1434" i="35"/>
  <c r="AF1435" i="35"/>
  <c r="AF1436" i="35"/>
  <c r="AF1437" i="35"/>
  <c r="AF1438" i="35"/>
  <c r="AF1439" i="35"/>
  <c r="AF1440" i="35"/>
  <c r="AF1441" i="35"/>
  <c r="AF1442" i="35"/>
  <c r="AF1443" i="35"/>
  <c r="AF1444" i="35"/>
  <c r="AF1445" i="35"/>
  <c r="AF1446" i="35"/>
  <c r="AF1447" i="35"/>
  <c r="AF1448" i="35"/>
  <c r="AF1449" i="35"/>
  <c r="AF1450" i="35"/>
  <c r="AF1451" i="35"/>
  <c r="AF1452" i="35"/>
  <c r="AF1453" i="35"/>
  <c r="AF1454" i="35"/>
  <c r="AF1455" i="35"/>
  <c r="AF1456" i="35"/>
  <c r="AF1457" i="35"/>
  <c r="AF1458" i="35"/>
  <c r="AF1459" i="35"/>
  <c r="AF1460" i="35"/>
  <c r="AF1461" i="35"/>
  <c r="AF1462" i="35"/>
  <c r="AF1463" i="35"/>
  <c r="AF1464" i="35"/>
  <c r="AF1465" i="35"/>
  <c r="AF1466" i="35"/>
  <c r="AF1467" i="35"/>
  <c r="AF1468" i="35"/>
  <c r="AF1469" i="35"/>
  <c r="AF1470" i="35"/>
  <c r="AF1471" i="35"/>
  <c r="AF1472" i="35"/>
  <c r="AF1473" i="35"/>
  <c r="AF1474" i="35"/>
  <c r="AF1475" i="35"/>
  <c r="AF1476" i="35"/>
  <c r="AF1477" i="35"/>
  <c r="AF1478" i="35"/>
  <c r="AF1479" i="35"/>
  <c r="AF1480" i="35"/>
  <c r="AF1481" i="35"/>
  <c r="AF1482" i="35"/>
  <c r="AF1483" i="35"/>
  <c r="AF1484" i="35"/>
  <c r="AF1485" i="35"/>
  <c r="AF1486" i="35"/>
  <c r="AF1487" i="35"/>
  <c r="AF1488" i="35"/>
  <c r="AF1489" i="35"/>
  <c r="AF1490" i="35"/>
  <c r="AF1491" i="35"/>
  <c r="AF1492" i="35"/>
  <c r="AF1493" i="35"/>
  <c r="AF1494" i="35"/>
  <c r="AF1495" i="35"/>
  <c r="AF1496" i="35"/>
  <c r="AF1497" i="35"/>
  <c r="AF1498" i="35"/>
  <c r="AF1499" i="35"/>
  <c r="AF1500" i="35"/>
  <c r="AF1501" i="35"/>
  <c r="AF1502" i="35"/>
  <c r="AF1503" i="35"/>
  <c r="AF1504" i="35"/>
  <c r="AF1505" i="35"/>
  <c r="AF1506" i="35"/>
  <c r="AF1507" i="35"/>
  <c r="AF1508" i="35"/>
  <c r="AF1509" i="35"/>
  <c r="AF1510" i="35"/>
  <c r="AF1511" i="35"/>
  <c r="AF1512" i="35"/>
  <c r="AF1513" i="35"/>
  <c r="AF1514" i="35"/>
  <c r="AF1515" i="35"/>
  <c r="AF1516" i="35"/>
  <c r="AF1517" i="35"/>
  <c r="AF1518" i="35"/>
  <c r="AF1519" i="35"/>
  <c r="AF1520" i="35"/>
  <c r="AF1521" i="35"/>
  <c r="AF1522" i="35"/>
  <c r="AF1523" i="35"/>
  <c r="AF1524" i="35"/>
  <c r="AF1525" i="35"/>
  <c r="AF1526" i="35"/>
  <c r="AF1527" i="35"/>
  <c r="AF1528" i="35"/>
  <c r="AF1529" i="35"/>
  <c r="AF1530" i="35"/>
  <c r="AF1531" i="35"/>
  <c r="AF1532" i="35"/>
  <c r="AF1533" i="35"/>
  <c r="AF1534" i="35"/>
  <c r="AF1535" i="35"/>
  <c r="AF1536" i="35"/>
  <c r="AF1537" i="35"/>
  <c r="AF1538" i="35"/>
  <c r="AF1539" i="35"/>
  <c r="AF1540" i="35"/>
  <c r="AF1541" i="35"/>
  <c r="AF1542" i="35"/>
  <c r="AF1543" i="35"/>
  <c r="AF1544" i="35"/>
  <c r="AF1545" i="35"/>
  <c r="AF1546" i="35"/>
  <c r="AF1547" i="35"/>
  <c r="AF1548" i="35"/>
  <c r="AF1549" i="35"/>
  <c r="AF1550" i="35"/>
  <c r="AF1551" i="35"/>
  <c r="AF1552" i="35"/>
  <c r="AF1553" i="35"/>
  <c r="AF1554" i="35"/>
  <c r="AF1555" i="35"/>
  <c r="AF1556" i="35"/>
  <c r="AF1557" i="35"/>
  <c r="AF1558" i="35"/>
  <c r="AF1559" i="35"/>
  <c r="AF1560" i="35"/>
  <c r="AF1561" i="35"/>
  <c r="AF1562" i="35"/>
  <c r="AF1563" i="35"/>
  <c r="AF1564" i="35"/>
  <c r="AF1565" i="35"/>
  <c r="AF1566" i="35"/>
  <c r="AF1567" i="35"/>
  <c r="AF1568" i="35"/>
  <c r="AF1569" i="35"/>
  <c r="AF1570" i="35"/>
  <c r="AF1571" i="35"/>
  <c r="AF1572" i="35"/>
  <c r="AF1573" i="35"/>
  <c r="AF1574" i="35"/>
  <c r="AF1575" i="35"/>
  <c r="AF1576" i="35"/>
  <c r="AF1577" i="35"/>
  <c r="AF1578" i="35"/>
  <c r="AF1579" i="35"/>
  <c r="AF1580" i="35"/>
  <c r="AF1581" i="35"/>
  <c r="AF1582" i="35"/>
  <c r="AF1583" i="35"/>
  <c r="AF1584" i="35"/>
  <c r="AF1585" i="35"/>
  <c r="AF1586" i="35"/>
  <c r="AF1587" i="35"/>
  <c r="AF1588" i="35"/>
  <c r="AF1589" i="35"/>
  <c r="AF1590" i="35"/>
  <c r="AF1591" i="35"/>
  <c r="AF1592" i="35"/>
  <c r="AF1593" i="35"/>
  <c r="AF1594" i="35"/>
  <c r="AF1595" i="35"/>
  <c r="AF1596" i="35"/>
  <c r="AF1597" i="35"/>
  <c r="AF1598" i="35"/>
  <c r="AF1599" i="35"/>
  <c r="AF1600" i="35"/>
  <c r="AF1601" i="35"/>
  <c r="AF1602" i="35"/>
  <c r="AF1603" i="35"/>
  <c r="AF1604" i="35"/>
  <c r="AF1605" i="35"/>
  <c r="AF1606" i="35"/>
  <c r="AF1607" i="35"/>
  <c r="AF1608" i="35"/>
  <c r="AF1609" i="35"/>
  <c r="AF1610" i="35"/>
  <c r="AF1611" i="35"/>
  <c r="AF1612" i="35"/>
  <c r="AF1613" i="35"/>
  <c r="AF1614" i="35"/>
  <c r="AF1615" i="35"/>
  <c r="AF1616" i="35"/>
  <c r="AF1617" i="35"/>
  <c r="AF1618" i="35"/>
  <c r="AF1619" i="35"/>
  <c r="AF1620" i="35"/>
  <c r="AF1621" i="35"/>
  <c r="AF1622" i="35"/>
  <c r="AF1623" i="35"/>
  <c r="AF1624" i="35"/>
  <c r="AF1625" i="35"/>
  <c r="AF1626" i="35"/>
  <c r="AF1627" i="35"/>
  <c r="AF1628" i="35"/>
  <c r="AF1629" i="35"/>
  <c r="AF1630" i="35"/>
  <c r="AF1631" i="35"/>
  <c r="AF1632" i="35"/>
  <c r="AF1633" i="35"/>
  <c r="AF1634" i="35"/>
  <c r="AF1635" i="35"/>
  <c r="AF1636" i="35"/>
  <c r="AF1637" i="35"/>
  <c r="AF1638" i="35"/>
  <c r="AF1639" i="35"/>
  <c r="AF1640" i="35"/>
  <c r="AF1641" i="35"/>
  <c r="AF1642" i="35"/>
  <c r="AF1643" i="35"/>
  <c r="AF1644" i="35"/>
  <c r="AF1645" i="35"/>
  <c r="AF1646" i="35"/>
  <c r="AF1647" i="35"/>
  <c r="AF1648" i="35"/>
  <c r="AF1649" i="35"/>
  <c r="AF1650" i="35"/>
  <c r="AF1651" i="35"/>
  <c r="AF1652" i="35"/>
  <c r="AF1653" i="35"/>
  <c r="AF1654" i="35"/>
  <c r="AF1655" i="35"/>
  <c r="AF1656" i="35"/>
  <c r="AF1657" i="35"/>
  <c r="AF1658" i="35"/>
  <c r="AF1659" i="35"/>
  <c r="AF1660" i="35"/>
  <c r="AF1661" i="35"/>
  <c r="AF1662" i="35"/>
  <c r="AF1663" i="35"/>
  <c r="AF1664" i="35"/>
  <c r="AF1665" i="35"/>
  <c r="AF1666" i="35"/>
  <c r="AF1667" i="35"/>
  <c r="AF1668" i="35"/>
  <c r="AF1669" i="35"/>
  <c r="AF1670" i="35"/>
  <c r="AF1671" i="35"/>
  <c r="AF1672" i="35"/>
  <c r="AF1673" i="35"/>
  <c r="AF1674" i="35"/>
  <c r="AF1675" i="35"/>
  <c r="AF1676" i="35"/>
  <c r="AF1677" i="35"/>
  <c r="AF1678" i="35"/>
  <c r="AF1679" i="35"/>
  <c r="AF1680" i="35"/>
  <c r="AF1681" i="35"/>
  <c r="AF1682" i="35"/>
  <c r="AF1683" i="35"/>
  <c r="AF1684" i="35"/>
  <c r="AF1685" i="35"/>
  <c r="AF1686" i="35"/>
  <c r="AF1687" i="35"/>
  <c r="AF1688" i="35"/>
  <c r="AF1689" i="35"/>
  <c r="AF1690" i="35"/>
  <c r="AF1691" i="35"/>
  <c r="AF1692" i="35"/>
  <c r="AF1693" i="35"/>
  <c r="AF1694" i="35"/>
  <c r="AF1695" i="35"/>
  <c r="AF1696" i="35"/>
  <c r="AF1697" i="35"/>
  <c r="AF1698" i="35"/>
  <c r="AF1699" i="35"/>
  <c r="AF1700" i="35"/>
  <c r="AF1701" i="35"/>
  <c r="AF1702" i="35"/>
  <c r="AF1703" i="35"/>
  <c r="AF1704" i="35"/>
  <c r="AF1705" i="35"/>
  <c r="AF1706" i="35"/>
  <c r="AF1707" i="35"/>
  <c r="AF1708" i="35"/>
  <c r="AF1709" i="35"/>
  <c r="AF1710" i="35"/>
  <c r="AF1711" i="35"/>
  <c r="AF1712" i="35"/>
  <c r="AF1713" i="35"/>
  <c r="AF1714" i="35"/>
  <c r="AF1715" i="35"/>
  <c r="AF1716" i="35"/>
  <c r="AF1717" i="35"/>
  <c r="AF1718" i="35"/>
  <c r="AF1719" i="35"/>
  <c r="AF1720" i="35"/>
  <c r="AF1721" i="35"/>
  <c r="AF1722" i="35"/>
  <c r="AF1723" i="35"/>
  <c r="AF1724" i="35"/>
  <c r="AF1725" i="35"/>
  <c r="AF1726" i="35"/>
  <c r="AF1727" i="35"/>
  <c r="AF1728" i="35"/>
  <c r="AF1729" i="35"/>
  <c r="AF1730" i="35"/>
  <c r="AF1731" i="35"/>
  <c r="AF1732" i="35"/>
  <c r="AF1733" i="35"/>
  <c r="AF1734" i="35"/>
  <c r="AF1735" i="35"/>
  <c r="AF1736" i="35"/>
  <c r="AF1737" i="35"/>
  <c r="AF1738" i="35"/>
  <c r="AF1739" i="35"/>
  <c r="AF1740" i="35"/>
  <c r="AF1741" i="35"/>
  <c r="AF1742" i="35"/>
  <c r="AF1743" i="35"/>
  <c r="AF1744" i="35"/>
  <c r="AF1745" i="35"/>
  <c r="AF1746" i="35"/>
  <c r="AF1747" i="35"/>
  <c r="AF1748" i="35"/>
  <c r="AF1749" i="35"/>
  <c r="AF1750" i="35"/>
  <c r="AF1751" i="35"/>
  <c r="AF1752" i="35"/>
  <c r="AF1753" i="35"/>
  <c r="AF1754" i="35"/>
  <c r="AF1755" i="35"/>
  <c r="AF1756" i="35"/>
  <c r="AF1757" i="35"/>
  <c r="AF1758" i="35"/>
  <c r="AF1759" i="35"/>
  <c r="AF1760" i="35"/>
  <c r="AF1761" i="35"/>
  <c r="AF1762" i="35"/>
  <c r="AF1763" i="35"/>
  <c r="AF1764" i="35"/>
  <c r="AF1765" i="35"/>
  <c r="AF1766" i="35"/>
  <c r="AF1767" i="35"/>
  <c r="AF1768" i="35"/>
  <c r="AF1769" i="35"/>
  <c r="AF1770" i="35"/>
  <c r="AF1771" i="35"/>
  <c r="AF1772" i="35"/>
  <c r="AF1773" i="35"/>
  <c r="AF1774" i="35"/>
  <c r="AF1775" i="35"/>
  <c r="AF1776" i="35"/>
  <c r="AF1777" i="35"/>
  <c r="AF1778" i="35"/>
  <c r="AF1779" i="35"/>
  <c r="AF1780" i="35"/>
  <c r="AF1781" i="35"/>
  <c r="AF1782" i="35"/>
  <c r="AF1783" i="35"/>
  <c r="AF1784" i="35"/>
  <c r="AF1785" i="35"/>
  <c r="AF1786" i="35"/>
  <c r="AF1787" i="35"/>
  <c r="AF1788" i="35"/>
  <c r="AF1789" i="35"/>
  <c r="AF1790" i="35"/>
  <c r="AF1791" i="35"/>
  <c r="AF1792" i="35"/>
  <c r="AF1793" i="35"/>
  <c r="AF1794" i="35"/>
  <c r="AF1795" i="35"/>
  <c r="AF1796" i="35"/>
  <c r="AF1797" i="35"/>
  <c r="AF1798" i="35"/>
  <c r="AF1799" i="35"/>
  <c r="AF1800" i="35"/>
  <c r="AF1801" i="35"/>
  <c r="AF1802" i="35"/>
  <c r="AF1803" i="35"/>
  <c r="AF1804" i="35"/>
  <c r="AF1805" i="35"/>
  <c r="AF1806" i="35"/>
  <c r="AF1807" i="35"/>
  <c r="AF1808" i="35"/>
  <c r="AF1809" i="35"/>
  <c r="AF1810" i="35"/>
  <c r="AF1811" i="35"/>
  <c r="AF1812" i="35"/>
  <c r="AF1813" i="35"/>
  <c r="AF1814" i="35"/>
  <c r="AF1815" i="35"/>
  <c r="AF1816" i="35"/>
  <c r="AF1817" i="35"/>
  <c r="AF1818" i="35"/>
  <c r="AF1819" i="35"/>
  <c r="AF1820" i="35"/>
  <c r="AF1821" i="35"/>
  <c r="AF1822" i="35"/>
  <c r="AF1823" i="35"/>
  <c r="AF1824" i="35"/>
  <c r="AF1825" i="35"/>
  <c r="AF1826" i="35"/>
  <c r="AF1827" i="35"/>
  <c r="AF1828" i="35"/>
  <c r="AF1829" i="35"/>
  <c r="AF1830" i="35"/>
  <c r="AF1831" i="35"/>
  <c r="AF1832" i="35"/>
  <c r="AF1833" i="35"/>
  <c r="AF1834" i="35"/>
  <c r="AF1835" i="35"/>
  <c r="AF1836" i="35"/>
  <c r="AF1837" i="35"/>
  <c r="AF1838" i="35"/>
  <c r="AF1839" i="35"/>
  <c r="AF1840" i="35"/>
  <c r="AF1841" i="35"/>
  <c r="AF1842" i="35"/>
  <c r="AF1843" i="35"/>
  <c r="AF1844" i="35"/>
  <c r="AF1845" i="35"/>
  <c r="AF1846" i="35"/>
  <c r="AF1847" i="35"/>
  <c r="AF1848" i="35"/>
  <c r="AF1849" i="35"/>
  <c r="AF1850" i="35"/>
  <c r="AF1851" i="35"/>
  <c r="AF1852" i="35"/>
  <c r="AF1853" i="35"/>
  <c r="AF1854" i="35"/>
  <c r="AF1855" i="35"/>
  <c r="AF1856" i="35"/>
  <c r="AF1857" i="35"/>
  <c r="AF1858" i="35"/>
  <c r="AF1859" i="35"/>
  <c r="AF1860" i="35"/>
  <c r="AF1861" i="35"/>
  <c r="AF1862" i="35"/>
  <c r="AF1863" i="35"/>
  <c r="AF1864" i="35"/>
  <c r="AF1865" i="35"/>
  <c r="AF1866" i="35"/>
  <c r="AF1867" i="35"/>
  <c r="AF1868" i="35"/>
  <c r="AF1869" i="35"/>
  <c r="AF1870" i="35"/>
  <c r="AF1871" i="35"/>
  <c r="AF1872" i="35"/>
  <c r="AF1873" i="35"/>
  <c r="AF1874" i="35"/>
  <c r="AF1875" i="35"/>
  <c r="AF1876" i="35"/>
  <c r="AF1877" i="35"/>
  <c r="AF1878" i="35"/>
  <c r="AF1879" i="35"/>
  <c r="AF1880" i="35"/>
  <c r="AF1881" i="35"/>
  <c r="AF1882" i="35"/>
  <c r="AF1883" i="35"/>
  <c r="AF1884" i="35"/>
  <c r="AF1885" i="35"/>
  <c r="AF1886" i="35"/>
  <c r="AF1887" i="35"/>
  <c r="AF1888" i="35"/>
  <c r="AF1889" i="35"/>
  <c r="AF1890" i="35"/>
  <c r="AF1891" i="35"/>
  <c r="AF1892" i="35"/>
  <c r="AF1893" i="35"/>
  <c r="AF1894" i="35"/>
  <c r="AF1895" i="35"/>
  <c r="AF1896" i="35"/>
  <c r="AF1897" i="35"/>
  <c r="AF1898" i="35"/>
  <c r="AF1899" i="35"/>
  <c r="AF1900" i="35"/>
  <c r="AF1901" i="35"/>
  <c r="AF1902" i="35"/>
  <c r="AF1903" i="35"/>
  <c r="AF1904" i="35"/>
  <c r="AF1905" i="35"/>
  <c r="AF1906" i="35"/>
  <c r="AF1907" i="35"/>
  <c r="AF1908" i="35"/>
  <c r="AF1909" i="35"/>
  <c r="AF1910" i="35"/>
  <c r="AF1911" i="35"/>
  <c r="AF1912" i="35"/>
  <c r="AF1913" i="35"/>
  <c r="AF1914" i="35"/>
  <c r="AF1915" i="35"/>
  <c r="AF1916" i="35"/>
  <c r="AF1917" i="35"/>
  <c r="AF1918" i="35"/>
  <c r="AF1919" i="35"/>
  <c r="AF1920" i="35"/>
  <c r="AF1921" i="35"/>
  <c r="AF1922" i="35"/>
  <c r="AF1923" i="35"/>
  <c r="AF1924" i="35"/>
  <c r="AF1925" i="35"/>
  <c r="AF1926" i="35"/>
  <c r="AF1927" i="35"/>
  <c r="AF1928" i="35"/>
  <c r="AF1929" i="35"/>
  <c r="AF1930" i="35"/>
  <c r="AF1931" i="35"/>
  <c r="AF1932" i="35"/>
  <c r="AF1933" i="35"/>
  <c r="AF1934" i="35"/>
  <c r="AF1935" i="35"/>
  <c r="AF1936" i="35"/>
  <c r="AF1937" i="35"/>
  <c r="AF1938" i="35"/>
  <c r="AF1939" i="35"/>
  <c r="AF1940" i="35"/>
  <c r="AF1941" i="35"/>
  <c r="AF1942" i="35"/>
  <c r="AF1943" i="35"/>
  <c r="AF1944" i="35"/>
  <c r="AF1945" i="35"/>
  <c r="AF1946" i="35"/>
  <c r="AF1947" i="35"/>
  <c r="AF1948" i="35"/>
  <c r="AF1949" i="35"/>
  <c r="AF1950" i="35"/>
  <c r="AF1951" i="35"/>
  <c r="AF1952" i="35"/>
  <c r="AF1953" i="35"/>
  <c r="AF1954" i="35"/>
  <c r="AF1955" i="35"/>
  <c r="AF1956" i="35"/>
  <c r="AF1957" i="35"/>
  <c r="AF1958" i="35"/>
  <c r="AF1959" i="35"/>
  <c r="AF1960" i="35"/>
  <c r="AF1961" i="35"/>
  <c r="AF1962" i="35"/>
  <c r="AF1963" i="35"/>
  <c r="AF1964" i="35"/>
  <c r="AF1965" i="35"/>
  <c r="AF1966" i="35"/>
  <c r="AF1967" i="35"/>
  <c r="AF1968" i="35"/>
  <c r="AF1969" i="35"/>
  <c r="AF1970" i="35"/>
  <c r="AF1971" i="35"/>
  <c r="AF1972" i="35"/>
  <c r="AF1973" i="35"/>
  <c r="AF1974" i="35"/>
  <c r="AF1975" i="35"/>
  <c r="AF1976" i="35"/>
  <c r="AF1977" i="35"/>
  <c r="AF1978" i="35"/>
  <c r="AF1979" i="35"/>
  <c r="AF1980" i="35"/>
  <c r="AF1981" i="35"/>
  <c r="AF1982" i="35"/>
  <c r="AF1983" i="35"/>
  <c r="AF1984" i="35"/>
  <c r="AF1985" i="35"/>
  <c r="AF1986" i="35"/>
  <c r="AF1987" i="35"/>
  <c r="AF1988" i="35"/>
  <c r="AF1989" i="35"/>
  <c r="AF1990" i="35"/>
  <c r="AF1991" i="35"/>
  <c r="AF1992" i="35"/>
  <c r="AF1993" i="35"/>
  <c r="AF1994" i="35"/>
  <c r="AF1995" i="35"/>
  <c r="AF1996" i="35"/>
  <c r="AF1997" i="35"/>
  <c r="AF1998" i="35"/>
  <c r="AF1999" i="35"/>
  <c r="AF2000" i="35"/>
  <c r="AF2001" i="35"/>
  <c r="AF2002" i="35"/>
  <c r="AF2003" i="35"/>
  <c r="AF2004" i="35"/>
  <c r="AF2005" i="35"/>
  <c r="AF2006" i="35"/>
  <c r="AF2007" i="35"/>
  <c r="AF2008" i="35"/>
  <c r="AF2009" i="35"/>
  <c r="AF2010" i="35"/>
  <c r="AF2011" i="35"/>
  <c r="AF2012" i="35"/>
  <c r="AF2013" i="35"/>
  <c r="AF2014" i="35"/>
  <c r="AF2015" i="35"/>
  <c r="AF2016" i="35"/>
  <c r="AF2017" i="35"/>
  <c r="AF2018" i="35"/>
  <c r="AF2019" i="35"/>
  <c r="AF2020" i="35"/>
  <c r="AF2021" i="35"/>
  <c r="AF2022" i="35"/>
  <c r="AF2023" i="35"/>
  <c r="AF2024" i="35"/>
  <c r="AF2025" i="35"/>
  <c r="AF2026" i="35"/>
  <c r="AF2027" i="35"/>
  <c r="AF2028" i="35"/>
  <c r="AF2029" i="35"/>
  <c r="AF2030" i="35"/>
  <c r="AF2031" i="35"/>
  <c r="AF2032" i="35"/>
  <c r="AF2033" i="35"/>
  <c r="AF2034" i="35"/>
  <c r="AF2035" i="35"/>
  <c r="AF2036" i="35"/>
  <c r="AF2037" i="35"/>
  <c r="AF2038" i="35"/>
  <c r="AF2039" i="35"/>
  <c r="AF2040" i="35"/>
  <c r="AF2041" i="35"/>
  <c r="AF2042" i="35"/>
  <c r="AF2043" i="35"/>
  <c r="AF2044" i="35"/>
  <c r="AF2045" i="35"/>
  <c r="AF2046" i="35"/>
  <c r="AF2047" i="35"/>
  <c r="AF2048" i="35"/>
  <c r="AF2049" i="35"/>
  <c r="AF2050" i="35"/>
  <c r="AF2051" i="35"/>
  <c r="AF2052" i="35"/>
  <c r="AF2053" i="35"/>
  <c r="AF2054" i="35"/>
  <c r="AF2055" i="35"/>
  <c r="AF2056" i="35"/>
  <c r="AF2057" i="35"/>
  <c r="AF2058" i="35"/>
  <c r="AF2059" i="35"/>
  <c r="AF2060" i="35"/>
  <c r="AF2061" i="35"/>
  <c r="AF2062" i="35"/>
  <c r="AF2063" i="35"/>
  <c r="AF2064" i="35"/>
  <c r="AF2065" i="35"/>
  <c r="AF2066" i="35"/>
  <c r="AF2067" i="35"/>
  <c r="AF2068" i="35"/>
  <c r="AF2069" i="35"/>
  <c r="AF2070" i="35"/>
  <c r="AF2071" i="35"/>
  <c r="AF2072" i="35"/>
  <c r="AF2073" i="35"/>
  <c r="AF2074" i="35"/>
  <c r="AF2075" i="35"/>
  <c r="AF2076" i="35"/>
  <c r="AF2077" i="35"/>
  <c r="AF2078" i="35"/>
  <c r="AF2079" i="35"/>
  <c r="AF2080" i="35"/>
  <c r="AF2081" i="35"/>
  <c r="AF2082" i="35"/>
  <c r="AF2083" i="35"/>
  <c r="AF2084" i="35"/>
  <c r="AF2085" i="35"/>
  <c r="AF2086" i="35"/>
  <c r="AF2087" i="35"/>
  <c r="AF2088" i="35"/>
  <c r="AF2089" i="35"/>
  <c r="AF2090" i="35"/>
  <c r="AF2091" i="35"/>
  <c r="AF2092" i="35"/>
  <c r="AF2093" i="35"/>
  <c r="AF2094" i="35"/>
  <c r="AF2095" i="35"/>
  <c r="AF2096" i="35"/>
  <c r="AF2097" i="35"/>
  <c r="AF2098" i="35"/>
  <c r="AF2099" i="35"/>
  <c r="AF2100" i="35"/>
  <c r="AF2101" i="35"/>
  <c r="AF2102" i="35"/>
  <c r="AF2103" i="35"/>
  <c r="AF2104" i="35"/>
  <c r="AF2105" i="35"/>
  <c r="AF2106" i="35"/>
  <c r="AF2107" i="35"/>
  <c r="AF2108" i="35"/>
  <c r="AF2109" i="35"/>
  <c r="AF2110" i="35"/>
  <c r="AF2111" i="35"/>
  <c r="AF2112" i="35"/>
  <c r="AF2113" i="35"/>
  <c r="AF2114" i="35"/>
  <c r="AF2115" i="35"/>
  <c r="AF2116" i="35"/>
  <c r="AF2117" i="35"/>
  <c r="AF2118" i="35"/>
  <c r="AF2119" i="35"/>
  <c r="AF2120" i="35"/>
  <c r="AF2121" i="35"/>
  <c r="AF2122" i="35"/>
  <c r="AF2123" i="35"/>
  <c r="AF2124" i="35"/>
  <c r="AF2125" i="35"/>
  <c r="AF2126" i="35"/>
  <c r="AF2127" i="35"/>
  <c r="AF2128" i="35"/>
  <c r="AF2129" i="35"/>
  <c r="AF2130" i="35"/>
  <c r="AF2131" i="35"/>
  <c r="AF2132" i="35"/>
  <c r="AF2133" i="35"/>
  <c r="AF2134" i="35"/>
  <c r="AF2135" i="35"/>
  <c r="AF2136" i="35"/>
  <c r="AF2137" i="35"/>
  <c r="AF2138" i="35"/>
  <c r="AF2139" i="35"/>
  <c r="AF2140" i="35"/>
  <c r="AF2141" i="35"/>
  <c r="AF2142" i="35"/>
  <c r="AF2143" i="35"/>
  <c r="AF2144" i="35"/>
  <c r="AF2145" i="35"/>
  <c r="AF2146" i="35"/>
  <c r="AF2147" i="35"/>
  <c r="AF2148" i="35"/>
  <c r="AF2149" i="35"/>
  <c r="AF2150" i="35"/>
  <c r="AF2151" i="35"/>
  <c r="AF2152" i="35"/>
  <c r="AF2153" i="35"/>
  <c r="AF2154" i="35"/>
  <c r="AF2155" i="35"/>
  <c r="AF2156" i="35"/>
  <c r="AF2157" i="35"/>
  <c r="AF2158" i="35"/>
  <c r="AF2159" i="35"/>
  <c r="AF2160" i="35"/>
  <c r="AF2161" i="35"/>
  <c r="AF2162" i="35"/>
  <c r="AF2163" i="35"/>
  <c r="AF2164" i="35"/>
  <c r="AF2165" i="35"/>
  <c r="AF2166" i="35"/>
  <c r="AF2167" i="35"/>
  <c r="AF2168" i="35"/>
  <c r="AF2169" i="35"/>
  <c r="AF2170" i="35"/>
  <c r="AF2171" i="35"/>
  <c r="AF2172" i="35"/>
  <c r="AF2173" i="35"/>
  <c r="AF2174" i="35"/>
  <c r="AF2175" i="35"/>
  <c r="AF2176" i="35"/>
  <c r="AF2177" i="35"/>
  <c r="AF2178" i="35"/>
  <c r="AF2179" i="35"/>
  <c r="AF2180" i="35"/>
  <c r="AF2181" i="35"/>
  <c r="AF2182" i="35"/>
  <c r="AF2183" i="35"/>
  <c r="AF2184" i="35"/>
  <c r="AF2185" i="35"/>
  <c r="AF2186" i="35"/>
  <c r="AF2187" i="35"/>
  <c r="AF2188" i="35"/>
  <c r="AF2189" i="35"/>
  <c r="AF2190" i="35"/>
  <c r="AF2191" i="35"/>
  <c r="AF2192" i="35"/>
  <c r="AF2193" i="35"/>
  <c r="AF2194" i="35"/>
  <c r="AF2195" i="35"/>
  <c r="AF2196" i="35"/>
  <c r="AF2197" i="35"/>
  <c r="AF2198" i="35"/>
  <c r="AF2199" i="35"/>
  <c r="AF2200" i="35"/>
  <c r="AF2201" i="35"/>
  <c r="AF2202" i="35"/>
  <c r="AF2203" i="35"/>
  <c r="AF2204" i="35"/>
  <c r="AF2205" i="35"/>
  <c r="AF2206" i="35"/>
  <c r="AF2207" i="35"/>
  <c r="AF2208" i="35"/>
  <c r="AF2209" i="35"/>
  <c r="AF2210" i="35"/>
  <c r="AF2211" i="35"/>
  <c r="AF2212" i="35"/>
  <c r="AF2213" i="35"/>
  <c r="AF2214" i="35"/>
  <c r="AF2215" i="35"/>
  <c r="AF2216" i="35"/>
  <c r="AF2217" i="35"/>
  <c r="AF2218" i="35"/>
  <c r="AF2219" i="35"/>
  <c r="AF2220" i="35"/>
  <c r="AF2221" i="35"/>
  <c r="AF2222" i="35"/>
  <c r="AF2223" i="35"/>
  <c r="AF2224" i="35"/>
  <c r="AF2225" i="35"/>
  <c r="AF2226" i="35"/>
  <c r="AF2227" i="35"/>
  <c r="AF2228" i="35"/>
  <c r="AF2229" i="35"/>
  <c r="AF2230" i="35"/>
  <c r="AF2231" i="35"/>
  <c r="AF2232" i="35"/>
  <c r="AF2233" i="35"/>
  <c r="AF2234" i="35"/>
  <c r="AF2235" i="35"/>
  <c r="AF2236" i="35"/>
  <c r="AF2237" i="35"/>
  <c r="AF2238" i="35"/>
  <c r="AF2239" i="35"/>
  <c r="AF2240" i="35"/>
  <c r="AF2241" i="35"/>
  <c r="AF2242" i="35"/>
  <c r="AF2243" i="35"/>
  <c r="AF2244" i="35"/>
  <c r="AF2245" i="35"/>
  <c r="AF2246" i="35"/>
  <c r="AF2247" i="35"/>
  <c r="AF2248" i="35"/>
  <c r="AF2249" i="35"/>
  <c r="AF2250" i="35"/>
  <c r="AF2251" i="35"/>
  <c r="AF2252" i="35"/>
  <c r="AF2253" i="35"/>
  <c r="AF2254" i="35"/>
  <c r="AF2255" i="35"/>
  <c r="AF2256" i="35"/>
  <c r="AF2257" i="35"/>
  <c r="AF2258" i="35"/>
  <c r="AF2259" i="35"/>
  <c r="AF2260" i="35"/>
  <c r="AF2261" i="35"/>
  <c r="AF2262" i="35"/>
  <c r="AF2263" i="35"/>
  <c r="AF2264" i="35"/>
  <c r="AF2265" i="35"/>
  <c r="AF2266" i="35"/>
  <c r="AF2267" i="35"/>
  <c r="AF2268" i="35"/>
  <c r="AF2269" i="35"/>
  <c r="AF2270" i="35"/>
  <c r="AF2271" i="35"/>
  <c r="AF2272" i="35"/>
  <c r="AF2273" i="35"/>
  <c r="AF2274" i="35"/>
  <c r="AF2275" i="35"/>
  <c r="AF2276" i="35"/>
  <c r="AF2277" i="35"/>
  <c r="AF2278" i="35"/>
  <c r="AF2279" i="35"/>
  <c r="AF2280" i="35"/>
  <c r="AF2281" i="35"/>
  <c r="AF2282" i="35"/>
  <c r="AF2283" i="35"/>
  <c r="AF2284" i="35"/>
  <c r="AF2285" i="35"/>
  <c r="AF2286" i="35"/>
  <c r="AF2287" i="35"/>
  <c r="AF2288" i="35"/>
  <c r="AF2289" i="35"/>
  <c r="AF2290" i="35"/>
  <c r="AF2291" i="35"/>
  <c r="AF2292" i="35"/>
  <c r="AF2293" i="35"/>
  <c r="AF2294" i="35"/>
  <c r="AF2295" i="35"/>
  <c r="AF2296" i="35"/>
  <c r="AF2297" i="35"/>
  <c r="AF2298" i="35"/>
  <c r="AF2299" i="35"/>
  <c r="AF2300" i="35"/>
  <c r="AF2301" i="35"/>
  <c r="AF2302" i="35"/>
  <c r="AF2303" i="35"/>
  <c r="AF2304" i="35"/>
  <c r="AF2305" i="35"/>
  <c r="AF2306" i="35"/>
  <c r="AF2307" i="35"/>
  <c r="AF2308" i="35"/>
  <c r="AF2309" i="35"/>
  <c r="AF2310" i="35"/>
  <c r="AF2311" i="35"/>
  <c r="AF2312" i="35"/>
  <c r="AF2313" i="35"/>
  <c r="AF2314" i="35"/>
  <c r="AF2315" i="35"/>
  <c r="AF2316" i="35"/>
  <c r="AF2317" i="35"/>
  <c r="AF2318" i="35"/>
  <c r="AF2319" i="35"/>
  <c r="AF2320" i="35"/>
  <c r="AF2321" i="35"/>
  <c r="AF2322" i="35"/>
  <c r="AF2323" i="35"/>
  <c r="AF2324" i="35"/>
  <c r="AF2325" i="35"/>
  <c r="AF2326" i="35"/>
  <c r="AF2327" i="35"/>
  <c r="AF2328" i="35"/>
  <c r="AF2329" i="35"/>
  <c r="AF2330" i="35"/>
  <c r="AF2331" i="35"/>
  <c r="AF2332" i="35"/>
  <c r="AF2333" i="35"/>
  <c r="AF2334" i="35"/>
  <c r="AF2335" i="35"/>
  <c r="AF2336" i="35"/>
  <c r="AF2337" i="35"/>
  <c r="AF2338" i="35"/>
  <c r="AF2339" i="35"/>
  <c r="AF2340" i="35"/>
  <c r="AF2341" i="35"/>
  <c r="AF2342" i="35"/>
  <c r="AF2343" i="35"/>
  <c r="AF2344" i="35"/>
  <c r="AF2345" i="35"/>
  <c r="AF2346" i="35"/>
  <c r="AF2347" i="35"/>
  <c r="AF2348" i="35"/>
  <c r="AF2349" i="35"/>
  <c r="AF2350" i="35"/>
  <c r="AF2351" i="35"/>
  <c r="AF2352" i="35"/>
  <c r="AF2353" i="35"/>
  <c r="AF2354" i="35"/>
  <c r="AF2355" i="35"/>
  <c r="AF2356" i="35"/>
  <c r="AF2357" i="35"/>
  <c r="AF2358" i="35"/>
  <c r="AF2359" i="35"/>
  <c r="AF2360" i="35"/>
  <c r="AF2361" i="35"/>
  <c r="AF2362" i="35"/>
  <c r="AF2363" i="35"/>
  <c r="AF2364" i="35"/>
  <c r="AF2365" i="35"/>
  <c r="AF2366" i="35"/>
  <c r="AF2367" i="35"/>
  <c r="AF2368" i="35"/>
  <c r="AF2369" i="35"/>
  <c r="AF2370" i="35"/>
  <c r="AF2371" i="35"/>
  <c r="AF2372" i="35"/>
  <c r="AF2373" i="35"/>
  <c r="AF2374" i="35"/>
  <c r="AF2375" i="35"/>
  <c r="AF2376" i="35"/>
  <c r="AF2377" i="35"/>
  <c r="AF2378" i="35"/>
  <c r="AF2379" i="35"/>
  <c r="AF2380" i="35"/>
  <c r="AF2381" i="35"/>
  <c r="AF2382" i="35"/>
  <c r="AF2383" i="35"/>
  <c r="AF2384" i="35"/>
  <c r="AF2385" i="35"/>
  <c r="AF2386" i="35"/>
  <c r="AF2387" i="35"/>
  <c r="AF2388" i="35"/>
  <c r="AF2389" i="35"/>
  <c r="AF2390" i="35"/>
  <c r="AF2391" i="35"/>
  <c r="AF2392" i="35"/>
  <c r="AF2393" i="35"/>
  <c r="AF2394" i="35"/>
  <c r="AF2395" i="35"/>
  <c r="AF2396" i="35"/>
  <c r="AF2397" i="35"/>
  <c r="AF2398" i="35"/>
  <c r="AF2399" i="35"/>
  <c r="AF2400" i="35"/>
  <c r="AF2401" i="35"/>
  <c r="AF2402" i="35"/>
  <c r="AF2403" i="35"/>
  <c r="AF2404" i="35"/>
  <c r="AF2405" i="35"/>
  <c r="AF2406" i="35"/>
  <c r="AF2407" i="35"/>
  <c r="AF2408" i="35"/>
  <c r="AF2409" i="35"/>
  <c r="AF2410" i="35"/>
  <c r="AF2411" i="35"/>
  <c r="AF2412" i="35"/>
  <c r="AF2413" i="35"/>
  <c r="AF2414" i="35"/>
  <c r="AF2415" i="35"/>
  <c r="AF2416" i="35"/>
  <c r="AF2417" i="35"/>
  <c r="AF2418" i="35"/>
  <c r="AF2419" i="35"/>
  <c r="AF2420" i="35"/>
  <c r="AF2421" i="35"/>
  <c r="AF2422" i="35"/>
  <c r="AF2423" i="35"/>
  <c r="AF2424" i="35"/>
  <c r="AF2425" i="35"/>
  <c r="AF2426" i="35"/>
  <c r="AF2427" i="35"/>
  <c r="AF2428" i="35"/>
  <c r="AF2429" i="35"/>
  <c r="AF2430" i="35"/>
  <c r="AF2431" i="35"/>
  <c r="AF2432" i="35"/>
  <c r="AF2433" i="35"/>
  <c r="AF2434" i="35"/>
  <c r="AF2435" i="35"/>
  <c r="AF2436" i="35"/>
  <c r="AF2437" i="35"/>
  <c r="AF2438" i="35"/>
  <c r="AF2439" i="35"/>
  <c r="AF2440" i="35"/>
  <c r="AF2441" i="35"/>
  <c r="AF2442" i="35"/>
  <c r="AF2443" i="35"/>
  <c r="AF2444" i="35"/>
  <c r="AF2445" i="35"/>
  <c r="AF2446" i="35"/>
  <c r="AF2447" i="35"/>
  <c r="AF2448" i="35"/>
  <c r="AF2449" i="35"/>
  <c r="AF2450" i="35"/>
  <c r="AF2451" i="35"/>
  <c r="AF2452" i="35"/>
  <c r="AF2453" i="35"/>
  <c r="AF2454" i="35"/>
  <c r="AF2455" i="35"/>
  <c r="AF2456" i="35"/>
  <c r="AF2457" i="35"/>
  <c r="AF2458" i="35"/>
  <c r="AF2459" i="35"/>
  <c r="AF2460" i="35"/>
  <c r="AF2461" i="35"/>
  <c r="AF2462" i="35"/>
  <c r="AF2463" i="35"/>
  <c r="AF2464" i="35"/>
  <c r="AF2465" i="35"/>
  <c r="AF2466" i="35"/>
  <c r="AF2467" i="35"/>
  <c r="AF2468" i="35"/>
  <c r="AF2469" i="35"/>
  <c r="AF2470" i="35"/>
  <c r="AF2471" i="35"/>
  <c r="AF2472" i="35"/>
  <c r="AF2473" i="35"/>
  <c r="AF2474" i="35"/>
  <c r="AF2475" i="35"/>
  <c r="AF2476" i="35"/>
  <c r="AF2477" i="35"/>
  <c r="AF2478" i="35"/>
  <c r="AF2479" i="35"/>
  <c r="AF2480" i="35"/>
  <c r="AF2481" i="35"/>
  <c r="AF2482" i="35"/>
  <c r="AF2483" i="35"/>
  <c r="AF2484" i="35"/>
  <c r="AF2485" i="35"/>
  <c r="AF2486" i="35"/>
  <c r="AF2487" i="35"/>
  <c r="AF2488" i="35"/>
  <c r="AF2489" i="35"/>
  <c r="AF2490" i="35"/>
  <c r="AF2491" i="35"/>
  <c r="AF2492" i="35"/>
  <c r="AF2493" i="35"/>
  <c r="AF2494" i="35"/>
  <c r="AF2495" i="35"/>
  <c r="AF2496" i="35"/>
  <c r="AF2497" i="35"/>
  <c r="AF2498" i="35"/>
  <c r="AF2499" i="35"/>
  <c r="AF2500" i="35"/>
  <c r="AF2501" i="35"/>
  <c r="AF2502" i="35"/>
  <c r="AF2503" i="35"/>
  <c r="AF2504" i="35"/>
  <c r="AF2505" i="35"/>
  <c r="AF2506" i="35"/>
  <c r="AF2507" i="35"/>
  <c r="AF2508" i="35"/>
  <c r="AF2509" i="35"/>
  <c r="AF2510" i="35"/>
  <c r="AF2511" i="35"/>
  <c r="AF2512" i="35"/>
  <c r="AF2513" i="35"/>
  <c r="AF2514" i="35"/>
  <c r="AF2515" i="35"/>
  <c r="AF2516" i="35"/>
  <c r="AF2517" i="35"/>
  <c r="AF2518" i="35"/>
  <c r="AF2519" i="35"/>
  <c r="AF2520" i="35"/>
  <c r="AF2521" i="35"/>
  <c r="AF2522" i="35"/>
  <c r="AF2523" i="35"/>
  <c r="AF2524" i="35"/>
  <c r="AF2525" i="35"/>
  <c r="AF2526" i="35"/>
  <c r="AF2527" i="35"/>
  <c r="AF2528" i="35"/>
  <c r="AF2529" i="35"/>
  <c r="AF2530" i="35"/>
  <c r="AF2531" i="35"/>
  <c r="AF2532" i="35"/>
  <c r="AF2533" i="35"/>
  <c r="AF2534" i="35"/>
  <c r="AF2535" i="35"/>
  <c r="AF2536" i="35"/>
  <c r="AF2537" i="35"/>
  <c r="AF2538" i="35"/>
  <c r="AF2539" i="35"/>
  <c r="AF2540" i="35"/>
  <c r="AF2541" i="35"/>
  <c r="AF2542" i="35"/>
  <c r="AF2543" i="35"/>
  <c r="AF2544" i="35"/>
  <c r="AF2545" i="35"/>
  <c r="AF2546" i="35"/>
  <c r="AF2547" i="35"/>
  <c r="AF2548" i="35"/>
  <c r="AF2549" i="35"/>
  <c r="AF2550" i="35"/>
  <c r="AF2551" i="35"/>
  <c r="AF2552" i="35"/>
  <c r="AF2553" i="35"/>
  <c r="AF2554" i="35"/>
  <c r="AF2555" i="35"/>
  <c r="AF2556" i="35"/>
  <c r="AF2557" i="35"/>
  <c r="AF2558" i="35"/>
  <c r="AF2559" i="35"/>
  <c r="AF2560" i="35"/>
  <c r="AF2561" i="35"/>
  <c r="AF2562" i="35"/>
  <c r="AF2563" i="35"/>
  <c r="AF2564" i="35"/>
  <c r="AF2565" i="35"/>
  <c r="AF2566" i="35"/>
  <c r="AF2567" i="35"/>
  <c r="AF2568" i="35"/>
  <c r="AF2569" i="35"/>
  <c r="AF2570" i="35"/>
  <c r="AF2571" i="35"/>
  <c r="AF2572" i="35"/>
  <c r="AF2573" i="35"/>
  <c r="AD20" i="35"/>
  <c r="AD21" i="35"/>
  <c r="AD22" i="35"/>
  <c r="AD23" i="35"/>
  <c r="AD24" i="35"/>
  <c r="AD25" i="35"/>
  <c r="AD26" i="35"/>
  <c r="AD27" i="35"/>
  <c r="AD28" i="35"/>
  <c r="AD29" i="35"/>
  <c r="AD30" i="35"/>
  <c r="AD31" i="35"/>
  <c r="AD32" i="35"/>
  <c r="AD33" i="35"/>
  <c r="AD34" i="35"/>
  <c r="AD35" i="35"/>
  <c r="AD36" i="35"/>
  <c r="AD37" i="35"/>
  <c r="AD38" i="35"/>
  <c r="AD39" i="35"/>
  <c r="AD40" i="35"/>
  <c r="AD41" i="35"/>
  <c r="AD42" i="35"/>
  <c r="AD43" i="35"/>
  <c r="AD44" i="35"/>
  <c r="AD45" i="35"/>
  <c r="AD46" i="35"/>
  <c r="AD47" i="35"/>
  <c r="AD48" i="35"/>
  <c r="AD49" i="35"/>
  <c r="AD50" i="35"/>
  <c r="AD51" i="35"/>
  <c r="AD52" i="35"/>
  <c r="AD53" i="35"/>
  <c r="AD54" i="35"/>
  <c r="AD55" i="35"/>
  <c r="AD56" i="35"/>
  <c r="AD57" i="35"/>
  <c r="AD58" i="35"/>
  <c r="AD59" i="35"/>
  <c r="AD60" i="35"/>
  <c r="AD61" i="35"/>
  <c r="AD62" i="35"/>
  <c r="AD63" i="35"/>
  <c r="AD64" i="35"/>
  <c r="AD65" i="35"/>
  <c r="AD66" i="35"/>
  <c r="AD67" i="35"/>
  <c r="AD68" i="35"/>
  <c r="AD69" i="35"/>
  <c r="AD70" i="35"/>
  <c r="AD71" i="35"/>
  <c r="AD72" i="35"/>
  <c r="AD73" i="35"/>
  <c r="AD74" i="35"/>
  <c r="AD75" i="35"/>
  <c r="AD76" i="35"/>
  <c r="AD77" i="35"/>
  <c r="AD78" i="35"/>
  <c r="AD79" i="35"/>
  <c r="AD80" i="35"/>
  <c r="AD81" i="35"/>
  <c r="AD82" i="35"/>
  <c r="AD83" i="35"/>
  <c r="AD84" i="35"/>
  <c r="AD85" i="35"/>
  <c r="AD86" i="35"/>
  <c r="AD87" i="35"/>
  <c r="AD88" i="35"/>
  <c r="AD89" i="35"/>
  <c r="AD90" i="35"/>
  <c r="AD91" i="35"/>
  <c r="AD92" i="35"/>
  <c r="AD93" i="35"/>
  <c r="AD94" i="35"/>
  <c r="AD95" i="35"/>
  <c r="AD96" i="35"/>
  <c r="AD97" i="35"/>
  <c r="AD98" i="35"/>
  <c r="AD99" i="35"/>
  <c r="AD100" i="35"/>
  <c r="AD101" i="35"/>
  <c r="AD102" i="35"/>
  <c r="AD103" i="35"/>
  <c r="AD104" i="35"/>
  <c r="AD105" i="35"/>
  <c r="AD106" i="35"/>
  <c r="AD107" i="35"/>
  <c r="AD108" i="35"/>
  <c r="AD109" i="35"/>
  <c r="AD110" i="35"/>
  <c r="AD111" i="35"/>
  <c r="AD112" i="35"/>
  <c r="AD113" i="35"/>
  <c r="AD114" i="35"/>
  <c r="AD115" i="35"/>
  <c r="AD116" i="35"/>
  <c r="AD117" i="35"/>
  <c r="AD118" i="35"/>
  <c r="AD119" i="35"/>
  <c r="AD120" i="35"/>
  <c r="AD121" i="35"/>
  <c r="AD122" i="35"/>
  <c r="AD123" i="35"/>
  <c r="AD124" i="35"/>
  <c r="AD125" i="35"/>
  <c r="AD126" i="35"/>
  <c r="AD127" i="35"/>
  <c r="AD128" i="35"/>
  <c r="AD129" i="35"/>
  <c r="AD130" i="35"/>
  <c r="AD131" i="35"/>
  <c r="AD132" i="35"/>
  <c r="AD133" i="35"/>
  <c r="AD134" i="35"/>
  <c r="AD135" i="35"/>
  <c r="AD136" i="35"/>
  <c r="AD137" i="35"/>
  <c r="AD138" i="35"/>
  <c r="AD139" i="35"/>
  <c r="AD140" i="35"/>
  <c r="AD141" i="35"/>
  <c r="AD142" i="35"/>
  <c r="AD143" i="35"/>
  <c r="AD144" i="35"/>
  <c r="AD145" i="35"/>
  <c r="AD146" i="35"/>
  <c r="AD147" i="35"/>
  <c r="AD148" i="35"/>
  <c r="AD149" i="35"/>
  <c r="AD150" i="35"/>
  <c r="AD151" i="35"/>
  <c r="AD152" i="35"/>
  <c r="AD153" i="35"/>
  <c r="AD154" i="35"/>
  <c r="AD155" i="35"/>
  <c r="AD156" i="35"/>
  <c r="AD157" i="35"/>
  <c r="AD158" i="35"/>
  <c r="AD159" i="35"/>
  <c r="AD160" i="35"/>
  <c r="AD161" i="35"/>
  <c r="AD162" i="35"/>
  <c r="AD163" i="35"/>
  <c r="AD164" i="35"/>
  <c r="AD165" i="35"/>
  <c r="AD166" i="35"/>
  <c r="AD167" i="35"/>
  <c r="AD168" i="35"/>
  <c r="AD169" i="35"/>
  <c r="AD170" i="35"/>
  <c r="AD171" i="35"/>
  <c r="AD172" i="35"/>
  <c r="AD173" i="35"/>
  <c r="AD174" i="35"/>
  <c r="AD175" i="35"/>
  <c r="AD176" i="35"/>
  <c r="AD177" i="35"/>
  <c r="AD178" i="35"/>
  <c r="AD179" i="35"/>
  <c r="AD180" i="35"/>
  <c r="AD181" i="35"/>
  <c r="AD182" i="35"/>
  <c r="AD183" i="35"/>
  <c r="AD184" i="35"/>
  <c r="AD185" i="35"/>
  <c r="AD186" i="35"/>
  <c r="AD187" i="35"/>
  <c r="AD188" i="35"/>
  <c r="AD189" i="35"/>
  <c r="AD190" i="35"/>
  <c r="AD191" i="35"/>
  <c r="AD192" i="35"/>
  <c r="AD193" i="35"/>
  <c r="AD194" i="35"/>
  <c r="AD195" i="35"/>
  <c r="AD196" i="35"/>
  <c r="AD197" i="35"/>
  <c r="AD198" i="35"/>
  <c r="AD199" i="35"/>
  <c r="AD200" i="35"/>
  <c r="AD201" i="35"/>
  <c r="AD202" i="35"/>
  <c r="AD203" i="35"/>
  <c r="AD204" i="35"/>
  <c r="AD205" i="35"/>
  <c r="AD206" i="35"/>
  <c r="AD207" i="35"/>
  <c r="AD208" i="35"/>
  <c r="AD209" i="35"/>
  <c r="AD210" i="35"/>
  <c r="AD211" i="35"/>
  <c r="AD212" i="35"/>
  <c r="AD213" i="35"/>
  <c r="AD214" i="35"/>
  <c r="AD215" i="35"/>
  <c r="AD216" i="35"/>
  <c r="AD217" i="35"/>
  <c r="AD218" i="35"/>
  <c r="AD219" i="35"/>
  <c r="AD220" i="35"/>
  <c r="AD221" i="35"/>
  <c r="AD222" i="35"/>
  <c r="AD223" i="35"/>
  <c r="AD224" i="35"/>
  <c r="AD225" i="35"/>
  <c r="AD226" i="35"/>
  <c r="AD227" i="35"/>
  <c r="AD228" i="35"/>
  <c r="AD229" i="35"/>
  <c r="AD230" i="35"/>
  <c r="AD231" i="35"/>
  <c r="AD232" i="35"/>
  <c r="AD233" i="35"/>
  <c r="AD234" i="35"/>
  <c r="AD235" i="35"/>
  <c r="AD236" i="35"/>
  <c r="AD237" i="35"/>
  <c r="AD238" i="35"/>
  <c r="AD239" i="35"/>
  <c r="AD240" i="35"/>
  <c r="AD241" i="35"/>
  <c r="AD242" i="35"/>
  <c r="AD243" i="35"/>
  <c r="AD244" i="35"/>
  <c r="AD245" i="35"/>
  <c r="AD246" i="35"/>
  <c r="AD247" i="35"/>
  <c r="AD248" i="35"/>
  <c r="AD249" i="35"/>
  <c r="AD250" i="35"/>
  <c r="AD251" i="35"/>
  <c r="AD252" i="35"/>
  <c r="AD253" i="35"/>
  <c r="AD254" i="35"/>
  <c r="AD255" i="35"/>
  <c r="AD256" i="35"/>
  <c r="AD257" i="35"/>
  <c r="AD258" i="35"/>
  <c r="AD259" i="35"/>
  <c r="AD260" i="35"/>
  <c r="AD261" i="35"/>
  <c r="AD262" i="35"/>
  <c r="AD263" i="35"/>
  <c r="AD264" i="35"/>
  <c r="AD265" i="35"/>
  <c r="AD266" i="35"/>
  <c r="AD267" i="35"/>
  <c r="AD268" i="35"/>
  <c r="AD269" i="35"/>
  <c r="AD270" i="35"/>
  <c r="AD271" i="35"/>
  <c r="AD272" i="35"/>
  <c r="AD273" i="35"/>
  <c r="AD274" i="35"/>
  <c r="AD275" i="35"/>
  <c r="AD276" i="35"/>
  <c r="AD277" i="35"/>
  <c r="AD278" i="35"/>
  <c r="AD279" i="35"/>
  <c r="AD280" i="35"/>
  <c r="AD281" i="35"/>
  <c r="AD282" i="35"/>
  <c r="AD283" i="35"/>
  <c r="AD284" i="35"/>
  <c r="AD285" i="35"/>
  <c r="AD286" i="35"/>
  <c r="AD287" i="35"/>
  <c r="AD288" i="35"/>
  <c r="AD289" i="35"/>
  <c r="AD290" i="35"/>
  <c r="AD291" i="35"/>
  <c r="AD292" i="35"/>
  <c r="AD293" i="35"/>
  <c r="AD294" i="35"/>
  <c r="AD295" i="35"/>
  <c r="AD296" i="35"/>
  <c r="AD297" i="35"/>
  <c r="AD298" i="35"/>
  <c r="AD299" i="35"/>
  <c r="AD300" i="35"/>
  <c r="AD301" i="35"/>
  <c r="AD302" i="35"/>
  <c r="AD303" i="35"/>
  <c r="AD304" i="35"/>
  <c r="AD305" i="35"/>
  <c r="AD306" i="35"/>
  <c r="AD307" i="35"/>
  <c r="AD308" i="35"/>
  <c r="AD309" i="35"/>
  <c r="AD310" i="35"/>
  <c r="AD311" i="35"/>
  <c r="AD312" i="35"/>
  <c r="AD313" i="35"/>
  <c r="AD314" i="35"/>
  <c r="AD315" i="35"/>
  <c r="AD316" i="35"/>
  <c r="AD317" i="35"/>
  <c r="AD318" i="35"/>
  <c r="AD319" i="35"/>
  <c r="AD320" i="35"/>
  <c r="AD321" i="35"/>
  <c r="AD322" i="35"/>
  <c r="AD323" i="35"/>
  <c r="AD324" i="35"/>
  <c r="AD325" i="35"/>
  <c r="AD326" i="35"/>
  <c r="AD327" i="35"/>
  <c r="AD328" i="35"/>
  <c r="AD329" i="35"/>
  <c r="AD330" i="35"/>
  <c r="AD331" i="35"/>
  <c r="AD332" i="35"/>
  <c r="AD333" i="35"/>
  <c r="AD334" i="35"/>
  <c r="AD335" i="35"/>
  <c r="AD336" i="35"/>
  <c r="AD337" i="35"/>
  <c r="AD338" i="35"/>
  <c r="AD339" i="35"/>
  <c r="AD340" i="35"/>
  <c r="AD341" i="35"/>
  <c r="AD342" i="35"/>
  <c r="AD343" i="35"/>
  <c r="AD344" i="35"/>
  <c r="AD345" i="35"/>
  <c r="AD346" i="35"/>
  <c r="AD347" i="35"/>
  <c r="AD348" i="35"/>
  <c r="AD349" i="35"/>
  <c r="AD350" i="35"/>
  <c r="AD351" i="35"/>
  <c r="AD352" i="35"/>
  <c r="AD353" i="35"/>
  <c r="AD354" i="35"/>
  <c r="AD355" i="35"/>
  <c r="AD356" i="35"/>
  <c r="AD357" i="35"/>
  <c r="AD358" i="35"/>
  <c r="AD359" i="35"/>
  <c r="AD360" i="35"/>
  <c r="AD361" i="35"/>
  <c r="AD362" i="35"/>
  <c r="AD363" i="35"/>
  <c r="AD364" i="35"/>
  <c r="AD365" i="35"/>
  <c r="AD366" i="35"/>
  <c r="AD367" i="35"/>
  <c r="AD368" i="35"/>
  <c r="AD369" i="35"/>
  <c r="AD370" i="35"/>
  <c r="AD371" i="35"/>
  <c r="AD372" i="35"/>
  <c r="AD373" i="35"/>
  <c r="AD374" i="35"/>
  <c r="AD375" i="35"/>
  <c r="AD376" i="35"/>
  <c r="AD377" i="35"/>
  <c r="AD378" i="35"/>
  <c r="AD379" i="35"/>
  <c r="AD380" i="35"/>
  <c r="AD381" i="35"/>
  <c r="AD382" i="35"/>
  <c r="AD383" i="35"/>
  <c r="AD384" i="35"/>
  <c r="AD385" i="35"/>
  <c r="AD386" i="35"/>
  <c r="AD387" i="35"/>
  <c r="AD388" i="35"/>
  <c r="AD389" i="35"/>
  <c r="AD390" i="35"/>
  <c r="AD391" i="35"/>
  <c r="AD392" i="35"/>
  <c r="AD393" i="35"/>
  <c r="AD394" i="35"/>
  <c r="AD395" i="35"/>
  <c r="AD396" i="35"/>
  <c r="AD397" i="35"/>
  <c r="AD398" i="35"/>
  <c r="AD399" i="35"/>
  <c r="AD400" i="35"/>
  <c r="AD401" i="35"/>
  <c r="AD402" i="35"/>
  <c r="AD403" i="35"/>
  <c r="AD404" i="35"/>
  <c r="AD405" i="35"/>
  <c r="AD406" i="35"/>
  <c r="AD407" i="35"/>
  <c r="AD408" i="35"/>
  <c r="AD409" i="35"/>
  <c r="AD410" i="35"/>
  <c r="AD411" i="35"/>
  <c r="AD412" i="35"/>
  <c r="AD413" i="35"/>
  <c r="AD414" i="35"/>
  <c r="AD415" i="35"/>
  <c r="AD416" i="35"/>
  <c r="AD417" i="35"/>
  <c r="AD418" i="35"/>
  <c r="AD419" i="35"/>
  <c r="AD420" i="35"/>
  <c r="AD421" i="35"/>
  <c r="AD422" i="35"/>
  <c r="AD423" i="35"/>
  <c r="AD424" i="35"/>
  <c r="AD425" i="35"/>
  <c r="AD426" i="35"/>
  <c r="AD427" i="35"/>
  <c r="AD428" i="35"/>
  <c r="AD429" i="35"/>
  <c r="AD430" i="35"/>
  <c r="AD431" i="35"/>
  <c r="AD432" i="35"/>
  <c r="AD433" i="35"/>
  <c r="AD434" i="35"/>
  <c r="AD435" i="35"/>
  <c r="AD436" i="35"/>
  <c r="AD437" i="35"/>
  <c r="AD438" i="35"/>
  <c r="AD439" i="35"/>
  <c r="AD440" i="35"/>
  <c r="AD441" i="35"/>
  <c r="AD442" i="35"/>
  <c r="AD443" i="35"/>
  <c r="AD444" i="35"/>
  <c r="AD445" i="35"/>
  <c r="AD446" i="35"/>
  <c r="AD447" i="35"/>
  <c r="AD448" i="35"/>
  <c r="AD449" i="35"/>
  <c r="AD450" i="35"/>
  <c r="AD451" i="35"/>
  <c r="AD452" i="35"/>
  <c r="AD453" i="35"/>
  <c r="AD454" i="35"/>
  <c r="AD455" i="35"/>
  <c r="AD456" i="35"/>
  <c r="AD457" i="35"/>
  <c r="AD458" i="35"/>
  <c r="AD459" i="35"/>
  <c r="AD460" i="35"/>
  <c r="AD461" i="35"/>
  <c r="AD462" i="35"/>
  <c r="AD463" i="35"/>
  <c r="AD464" i="35"/>
  <c r="AD465" i="35"/>
  <c r="AD466" i="35"/>
  <c r="AD467" i="35"/>
  <c r="AD468" i="35"/>
  <c r="AD469" i="35"/>
  <c r="AD470" i="35"/>
  <c r="AD471" i="35"/>
  <c r="AD472" i="35"/>
  <c r="AD473" i="35"/>
  <c r="AD474" i="35"/>
  <c r="AD475" i="35"/>
  <c r="AD476" i="35"/>
  <c r="AD477" i="35"/>
  <c r="AD478" i="35"/>
  <c r="AD479" i="35"/>
  <c r="AD480" i="35"/>
  <c r="AD481" i="35"/>
  <c r="AD482" i="35"/>
  <c r="AD483" i="35"/>
  <c r="AD484" i="35"/>
  <c r="AD485" i="35"/>
  <c r="AD486" i="35"/>
  <c r="AD487" i="35"/>
  <c r="AD488" i="35"/>
  <c r="AD489" i="35"/>
  <c r="AD490" i="35"/>
  <c r="AD491" i="35"/>
  <c r="AD492" i="35"/>
  <c r="AD493" i="35"/>
  <c r="AD494" i="35"/>
  <c r="AD495" i="35"/>
  <c r="AD496" i="35"/>
  <c r="AD497" i="35"/>
  <c r="AD498" i="35"/>
  <c r="AD499" i="35"/>
  <c r="AD500" i="35"/>
  <c r="AD501" i="35"/>
  <c r="AD502" i="35"/>
  <c r="AD503" i="35"/>
  <c r="AD504" i="35"/>
  <c r="AD505" i="35"/>
  <c r="AD506" i="35"/>
  <c r="AD507" i="35"/>
  <c r="AD508" i="35"/>
  <c r="AD509" i="35"/>
  <c r="AD510" i="35"/>
  <c r="AD511" i="35"/>
  <c r="AD512" i="35"/>
  <c r="AD513" i="35"/>
  <c r="AD514" i="35"/>
  <c r="AD515" i="35"/>
  <c r="AD516" i="35"/>
  <c r="AD517" i="35"/>
  <c r="AD518" i="35"/>
  <c r="AD519" i="35"/>
  <c r="AD520" i="35"/>
  <c r="AD521" i="35"/>
  <c r="AD522" i="35"/>
  <c r="AD523" i="35"/>
  <c r="AD524" i="35"/>
  <c r="AD525" i="35"/>
  <c r="AD526" i="35"/>
  <c r="AD527" i="35"/>
  <c r="AD528" i="35"/>
  <c r="AD529" i="35"/>
  <c r="AD530" i="35"/>
  <c r="AD531" i="35"/>
  <c r="AD532" i="35"/>
  <c r="AD533" i="35"/>
  <c r="AD534" i="35"/>
  <c r="AD535" i="35"/>
  <c r="AD536" i="35"/>
  <c r="AD537" i="35"/>
  <c r="AD538" i="35"/>
  <c r="AD539" i="35"/>
  <c r="AD540" i="35"/>
  <c r="AD541" i="35"/>
  <c r="AD542" i="35"/>
  <c r="AD543" i="35"/>
  <c r="AD544" i="35"/>
  <c r="AD545" i="35"/>
  <c r="AD546" i="35"/>
  <c r="AD547" i="35"/>
  <c r="AD548" i="35"/>
  <c r="AD549" i="35"/>
  <c r="AD550" i="35"/>
  <c r="AD551" i="35"/>
  <c r="AD552" i="35"/>
  <c r="AD553" i="35"/>
  <c r="AD554" i="35"/>
  <c r="AD555" i="35"/>
  <c r="AD556" i="35"/>
  <c r="AD557" i="35"/>
  <c r="AD558" i="35"/>
  <c r="AD559" i="35"/>
  <c r="AD560" i="35"/>
  <c r="AD561" i="35"/>
  <c r="AD562" i="35"/>
  <c r="AD563" i="35"/>
  <c r="AD564" i="35"/>
  <c r="AD565" i="35"/>
  <c r="AD566" i="35"/>
  <c r="AD567" i="35"/>
  <c r="AD568" i="35"/>
  <c r="AD569" i="35"/>
  <c r="AD570" i="35"/>
  <c r="AD571" i="35"/>
  <c r="AD572" i="35"/>
  <c r="AD573" i="35"/>
  <c r="AD574" i="35"/>
  <c r="AD575" i="35"/>
  <c r="AD576" i="35"/>
  <c r="AD577" i="35"/>
  <c r="AD578" i="35"/>
  <c r="AD579" i="35"/>
  <c r="AD580" i="35"/>
  <c r="AD581" i="35"/>
  <c r="AD582" i="35"/>
  <c r="AD583" i="35"/>
  <c r="AD584" i="35"/>
  <c r="AD585" i="35"/>
  <c r="AD586" i="35"/>
  <c r="AD587" i="35"/>
  <c r="AD588" i="35"/>
  <c r="AD589" i="35"/>
  <c r="AD590" i="35"/>
  <c r="AD591" i="35"/>
  <c r="AD592" i="35"/>
  <c r="AD593" i="35"/>
  <c r="AD594" i="35"/>
  <c r="AD595" i="35"/>
  <c r="AD596" i="35"/>
  <c r="AD597" i="35"/>
  <c r="AD598" i="35"/>
  <c r="AD599" i="35"/>
  <c r="AD600" i="35"/>
  <c r="AD601" i="35"/>
  <c r="AD602" i="35"/>
  <c r="AD603" i="35"/>
  <c r="AD604" i="35"/>
  <c r="AD605" i="35"/>
  <c r="AD606" i="35"/>
  <c r="AD607" i="35"/>
  <c r="AD608" i="35"/>
  <c r="AD609" i="35"/>
  <c r="AD610" i="35"/>
  <c r="AD611" i="35"/>
  <c r="AD612" i="35"/>
  <c r="AD613" i="35"/>
  <c r="AD614" i="35"/>
  <c r="AD615" i="35"/>
  <c r="AD616" i="35"/>
  <c r="AD617" i="35"/>
  <c r="AD618" i="35"/>
  <c r="AD619" i="35"/>
  <c r="AD620" i="35"/>
  <c r="AD621" i="35"/>
  <c r="AD622" i="35"/>
  <c r="AD623" i="35"/>
  <c r="AD624" i="35"/>
  <c r="AD625" i="35"/>
  <c r="AD626" i="35"/>
  <c r="AD627" i="35"/>
  <c r="AD628" i="35"/>
  <c r="AD629" i="35"/>
  <c r="AD630" i="35"/>
  <c r="AD631" i="35"/>
  <c r="AD632" i="35"/>
  <c r="AD633" i="35"/>
  <c r="AD634" i="35"/>
  <c r="AD635" i="35"/>
  <c r="AD636" i="35"/>
  <c r="AD637" i="35"/>
  <c r="AD638" i="35"/>
  <c r="AD639" i="35"/>
  <c r="AD640" i="35"/>
  <c r="AD641" i="35"/>
  <c r="AD642" i="35"/>
  <c r="AD643" i="35"/>
  <c r="AD644" i="35"/>
  <c r="AD645" i="35"/>
  <c r="AD646" i="35"/>
  <c r="AD647" i="35"/>
  <c r="AD648" i="35"/>
  <c r="AD649" i="35"/>
  <c r="AD650" i="35"/>
  <c r="AD651" i="35"/>
  <c r="AD652" i="35"/>
  <c r="AD653" i="35"/>
  <c r="AD654" i="35"/>
  <c r="AD655" i="35"/>
  <c r="AD656" i="35"/>
  <c r="AD657" i="35"/>
  <c r="AD658" i="35"/>
  <c r="AD659" i="35"/>
  <c r="AD660" i="35"/>
  <c r="AD661" i="35"/>
  <c r="AD662" i="35"/>
  <c r="AD663" i="35"/>
  <c r="AD664" i="35"/>
  <c r="AD665" i="35"/>
  <c r="AD666" i="35"/>
  <c r="AD667" i="35"/>
  <c r="AD668" i="35"/>
  <c r="AD669" i="35"/>
  <c r="AD670" i="35"/>
  <c r="AD671" i="35"/>
  <c r="AD672" i="35"/>
  <c r="AD673" i="35"/>
  <c r="AD674" i="35"/>
  <c r="AD675" i="35"/>
  <c r="AD676" i="35"/>
  <c r="AD677" i="35"/>
  <c r="AD678" i="35"/>
  <c r="AD679" i="35"/>
  <c r="AD680" i="35"/>
  <c r="AD681" i="35"/>
  <c r="AD682" i="35"/>
  <c r="AD683" i="35"/>
  <c r="AD684" i="35"/>
  <c r="AD685" i="35"/>
  <c r="AD686" i="35"/>
  <c r="AD687" i="35"/>
  <c r="AD688" i="35"/>
  <c r="AD689" i="35"/>
  <c r="AD690" i="35"/>
  <c r="AD691" i="35"/>
  <c r="AD692" i="35"/>
  <c r="AD693" i="35"/>
  <c r="AD694" i="35"/>
  <c r="AD695" i="35"/>
  <c r="AD696" i="35"/>
  <c r="AD697" i="35"/>
  <c r="AD698" i="35"/>
  <c r="AD699" i="35"/>
  <c r="AD700" i="35"/>
  <c r="AD701" i="35"/>
  <c r="AD702" i="35"/>
  <c r="AD703" i="35"/>
  <c r="AD704" i="35"/>
  <c r="AD705" i="35"/>
  <c r="AD706" i="35"/>
  <c r="AD707" i="35"/>
  <c r="AD708" i="35"/>
  <c r="AD709" i="35"/>
  <c r="AD710" i="35"/>
  <c r="AD711" i="35"/>
  <c r="AD712" i="35"/>
  <c r="AD713" i="35"/>
  <c r="AD714" i="35"/>
  <c r="AD715" i="35"/>
  <c r="AD716" i="35"/>
  <c r="AD717" i="35"/>
  <c r="AD718" i="35"/>
  <c r="AD719" i="35"/>
  <c r="AD720" i="35"/>
  <c r="AD721" i="35"/>
  <c r="AD722" i="35"/>
  <c r="AD723" i="35"/>
  <c r="AD724" i="35"/>
  <c r="AD725" i="35"/>
  <c r="AD726" i="35"/>
  <c r="AD727" i="35"/>
  <c r="AD728" i="35"/>
  <c r="AD729" i="35"/>
  <c r="AD730" i="35"/>
  <c r="AD731" i="35"/>
  <c r="AD732" i="35"/>
  <c r="AD733" i="35"/>
  <c r="AD734" i="35"/>
  <c r="AD735" i="35"/>
  <c r="AD736" i="35"/>
  <c r="AD737" i="35"/>
  <c r="AD738" i="35"/>
  <c r="AD739" i="35"/>
  <c r="AD740" i="35"/>
  <c r="AD741" i="35"/>
  <c r="AD742" i="35"/>
  <c r="AD743" i="35"/>
  <c r="AD744" i="35"/>
  <c r="AD745" i="35"/>
  <c r="AD746" i="35"/>
  <c r="AD747" i="35"/>
  <c r="AD748" i="35"/>
  <c r="AD749" i="35"/>
  <c r="AD750" i="35"/>
  <c r="AD751" i="35"/>
  <c r="AD752" i="35"/>
  <c r="AD753" i="35"/>
  <c r="AD754" i="35"/>
  <c r="AD755" i="35"/>
  <c r="AD756" i="35"/>
  <c r="AD757" i="35"/>
  <c r="AD758" i="35"/>
  <c r="AD759" i="35"/>
  <c r="AD760" i="35"/>
  <c r="AD761" i="35"/>
  <c r="AD762" i="35"/>
  <c r="AD763" i="35"/>
  <c r="AD764" i="35"/>
  <c r="AD765" i="35"/>
  <c r="AD766" i="35"/>
  <c r="AD767" i="35"/>
  <c r="AD768" i="35"/>
  <c r="AD769" i="35"/>
  <c r="AD770" i="35"/>
  <c r="AD771" i="35"/>
  <c r="AD772" i="35"/>
  <c r="AD773" i="35"/>
  <c r="AD774" i="35"/>
  <c r="AD775" i="35"/>
  <c r="AD776" i="35"/>
  <c r="AD777" i="35"/>
  <c r="AD778" i="35"/>
  <c r="AD779" i="35"/>
  <c r="AD780" i="35"/>
  <c r="AD781" i="35"/>
  <c r="AD782" i="35"/>
  <c r="AD783" i="35"/>
  <c r="AD784" i="35"/>
  <c r="AD785" i="35"/>
  <c r="AD786" i="35"/>
  <c r="AD787" i="35"/>
  <c r="AD788" i="35"/>
  <c r="AD789" i="35"/>
  <c r="AD790" i="35"/>
  <c r="AD791" i="35"/>
  <c r="AD792" i="35"/>
  <c r="AD793" i="35"/>
  <c r="AD794" i="35"/>
  <c r="AD795" i="35"/>
  <c r="AD796" i="35"/>
  <c r="AD797" i="35"/>
  <c r="AD798" i="35"/>
  <c r="AD799" i="35"/>
  <c r="AD800" i="35"/>
  <c r="AD801" i="35"/>
  <c r="AD802" i="35"/>
  <c r="AD803" i="35"/>
  <c r="AD804" i="35"/>
  <c r="AD805" i="35"/>
  <c r="AD806" i="35"/>
  <c r="AD807" i="35"/>
  <c r="AD808" i="35"/>
  <c r="AD809" i="35"/>
  <c r="AD810" i="35"/>
  <c r="AD811" i="35"/>
  <c r="AD812" i="35"/>
  <c r="AD813" i="35"/>
  <c r="AD814" i="35"/>
  <c r="AD815" i="35"/>
  <c r="AD816" i="35"/>
  <c r="AD817" i="35"/>
  <c r="AD818" i="35"/>
  <c r="AD819" i="35"/>
  <c r="AD820" i="35"/>
  <c r="AD821" i="35"/>
  <c r="AD822" i="35"/>
  <c r="AD823" i="35"/>
  <c r="AD824" i="35"/>
  <c r="AD825" i="35"/>
  <c r="AD826" i="35"/>
  <c r="AD827" i="35"/>
  <c r="AD828" i="35"/>
  <c r="AD829" i="35"/>
  <c r="AD830" i="35"/>
  <c r="AD831" i="35"/>
  <c r="AD832" i="35"/>
  <c r="AD833" i="35"/>
  <c r="AD834" i="35"/>
  <c r="AD835" i="35"/>
  <c r="AD836" i="35"/>
  <c r="AD837" i="35"/>
  <c r="AD838" i="35"/>
  <c r="AD839" i="35"/>
  <c r="AD840" i="35"/>
  <c r="AD841" i="35"/>
  <c r="AD842" i="35"/>
  <c r="AD843" i="35"/>
  <c r="AD844" i="35"/>
  <c r="AD845" i="35"/>
  <c r="AD846" i="35"/>
  <c r="AD847" i="35"/>
  <c r="AD848" i="35"/>
  <c r="AD849" i="35"/>
  <c r="AD850" i="35"/>
  <c r="AD851" i="35"/>
  <c r="AD852" i="35"/>
  <c r="AD853" i="35"/>
  <c r="AD854" i="35"/>
  <c r="AD855" i="35"/>
  <c r="AD856" i="35"/>
  <c r="AD857" i="35"/>
  <c r="AD858" i="35"/>
  <c r="AD859" i="35"/>
  <c r="AD860" i="35"/>
  <c r="AD861" i="35"/>
  <c r="AD862" i="35"/>
  <c r="AD863" i="35"/>
  <c r="AD864" i="35"/>
  <c r="AD865" i="35"/>
  <c r="AD866" i="35"/>
  <c r="AD867" i="35"/>
  <c r="AD868" i="35"/>
  <c r="AD869" i="35"/>
  <c r="AD870" i="35"/>
  <c r="AD871" i="35"/>
  <c r="AD872" i="35"/>
  <c r="AD873" i="35"/>
  <c r="AD874" i="35"/>
  <c r="AD875" i="35"/>
  <c r="AD876" i="35"/>
  <c r="AD877" i="35"/>
  <c r="AD878" i="35"/>
  <c r="AD879" i="35"/>
  <c r="AD880" i="35"/>
  <c r="AD881" i="35"/>
  <c r="AD882" i="35"/>
  <c r="AD883" i="35"/>
  <c r="AD884" i="35"/>
  <c r="AD885" i="35"/>
  <c r="AD886" i="35"/>
  <c r="AD887" i="35"/>
  <c r="AD888" i="35"/>
  <c r="AD889" i="35"/>
  <c r="AD890" i="35"/>
  <c r="AD891" i="35"/>
  <c r="AD892" i="35"/>
  <c r="AD893" i="35"/>
  <c r="AD894" i="35"/>
  <c r="AD895" i="35"/>
  <c r="AD896" i="35"/>
  <c r="AD897" i="35"/>
  <c r="AD898" i="35"/>
  <c r="AD899" i="35"/>
  <c r="AD900" i="35"/>
  <c r="AD901" i="35"/>
  <c r="AD902" i="35"/>
  <c r="AD903" i="35"/>
  <c r="AD904" i="35"/>
  <c r="AD905" i="35"/>
  <c r="AD906" i="35"/>
  <c r="AD907" i="35"/>
  <c r="AD908" i="35"/>
  <c r="AD909" i="35"/>
  <c r="AD910" i="35"/>
  <c r="AD911" i="35"/>
  <c r="AD912" i="35"/>
  <c r="AD913" i="35"/>
  <c r="AD914" i="35"/>
  <c r="AD915" i="35"/>
  <c r="AD916" i="35"/>
  <c r="AD917" i="35"/>
  <c r="AD918" i="35"/>
  <c r="AD919" i="35"/>
  <c r="AD920" i="35"/>
  <c r="AD921" i="35"/>
  <c r="AD922" i="35"/>
  <c r="AD923" i="35"/>
  <c r="AD924" i="35"/>
  <c r="AD925" i="35"/>
  <c r="AD926" i="35"/>
  <c r="AD927" i="35"/>
  <c r="AD928" i="35"/>
  <c r="AD929" i="35"/>
  <c r="AD930" i="35"/>
  <c r="AD931" i="35"/>
  <c r="AD932" i="35"/>
  <c r="AD933" i="35"/>
  <c r="AD934" i="35"/>
  <c r="AD935" i="35"/>
  <c r="AD936" i="35"/>
  <c r="AD937" i="35"/>
  <c r="AD938" i="35"/>
  <c r="AD939" i="35"/>
  <c r="AD940" i="35"/>
  <c r="AD941" i="35"/>
  <c r="AD942" i="35"/>
  <c r="AD943" i="35"/>
  <c r="AD944" i="35"/>
  <c r="AD945" i="35"/>
  <c r="AD946" i="35"/>
  <c r="AD947" i="35"/>
  <c r="AD948" i="35"/>
  <c r="AD949" i="35"/>
  <c r="AD950" i="35"/>
  <c r="AD951" i="35"/>
  <c r="AD952" i="35"/>
  <c r="AD953" i="35"/>
  <c r="AD954" i="35"/>
  <c r="AD955" i="35"/>
  <c r="AD956" i="35"/>
  <c r="AD957" i="35"/>
  <c r="AD958" i="35"/>
  <c r="AD959" i="35"/>
  <c r="AD960" i="35"/>
  <c r="AD961" i="35"/>
  <c r="AD962" i="35"/>
  <c r="AD963" i="35"/>
  <c r="AD964" i="35"/>
  <c r="AD965" i="35"/>
  <c r="AD966" i="35"/>
  <c r="AD967" i="35"/>
  <c r="AD968" i="35"/>
  <c r="AD969" i="35"/>
  <c r="AD970" i="35"/>
  <c r="AD971" i="35"/>
  <c r="AD972" i="35"/>
  <c r="AD973" i="35"/>
  <c r="AD974" i="35"/>
  <c r="AD975" i="35"/>
  <c r="AD976" i="35"/>
  <c r="AD977" i="35"/>
  <c r="AD978" i="35"/>
  <c r="AD979" i="35"/>
  <c r="AD980" i="35"/>
  <c r="AD981" i="35"/>
  <c r="AD982" i="35"/>
  <c r="AD983" i="35"/>
  <c r="AD984" i="35"/>
  <c r="AD985" i="35"/>
  <c r="AD986" i="35"/>
  <c r="AD987" i="35"/>
  <c r="AD988" i="35"/>
  <c r="AD989" i="35"/>
  <c r="AD990" i="35"/>
  <c r="AD991" i="35"/>
  <c r="AD992" i="35"/>
  <c r="AD993" i="35"/>
  <c r="AD994" i="35"/>
  <c r="AD995" i="35"/>
  <c r="AD996" i="35"/>
  <c r="AD997" i="35"/>
  <c r="AD998" i="35"/>
  <c r="AD999" i="35"/>
  <c r="AD1000" i="35"/>
  <c r="AD1001" i="35"/>
  <c r="AD1002" i="35"/>
  <c r="AD1003" i="35"/>
  <c r="AD1004" i="35"/>
  <c r="AD1005" i="35"/>
  <c r="AD1006" i="35"/>
  <c r="AD1007" i="35"/>
  <c r="AD1008" i="35"/>
  <c r="AD1009" i="35"/>
  <c r="AD1010" i="35"/>
  <c r="AD1011" i="35"/>
  <c r="AD1012" i="35"/>
  <c r="AD1013" i="35"/>
  <c r="AD1014" i="35"/>
  <c r="AD1015" i="35"/>
  <c r="AD1016" i="35"/>
  <c r="AD1017" i="35"/>
  <c r="AD1018" i="35"/>
  <c r="AD1019" i="35"/>
  <c r="AD1020" i="35"/>
  <c r="AD1021" i="35"/>
  <c r="AD1022" i="35"/>
  <c r="AD1023" i="35"/>
  <c r="AD1024" i="35"/>
  <c r="AD1025" i="35"/>
  <c r="AD1026" i="35"/>
  <c r="AD1027" i="35"/>
  <c r="AD1028" i="35"/>
  <c r="AD1029" i="35"/>
  <c r="AD1030" i="35"/>
  <c r="AD1031" i="35"/>
  <c r="AD1032" i="35"/>
  <c r="AD1033" i="35"/>
  <c r="AD1034" i="35"/>
  <c r="AD1035" i="35"/>
  <c r="AD1036" i="35"/>
  <c r="AD1037" i="35"/>
  <c r="AD1038" i="35"/>
  <c r="AD1039" i="35"/>
  <c r="AD1040" i="35"/>
  <c r="AD1041" i="35"/>
  <c r="AD1042" i="35"/>
  <c r="AD1043" i="35"/>
  <c r="AD1044" i="35"/>
  <c r="AD1045" i="35"/>
  <c r="AD1046" i="35"/>
  <c r="AD1047" i="35"/>
  <c r="AD1048" i="35"/>
  <c r="AD1049" i="35"/>
  <c r="AD1050" i="35"/>
  <c r="AD1051" i="35"/>
  <c r="AD1052" i="35"/>
  <c r="AD1053" i="35"/>
  <c r="AD1054" i="35"/>
  <c r="AD1055" i="35"/>
  <c r="AD1056" i="35"/>
  <c r="AD1057" i="35"/>
  <c r="AD1058" i="35"/>
  <c r="AD1059" i="35"/>
  <c r="AD1060" i="35"/>
  <c r="AD1061" i="35"/>
  <c r="AD1062" i="35"/>
  <c r="AD1063" i="35"/>
  <c r="AD1064" i="35"/>
  <c r="AD1065" i="35"/>
  <c r="AD1066" i="35"/>
  <c r="AD1067" i="35"/>
  <c r="AD1068" i="35"/>
  <c r="AD1069" i="35"/>
  <c r="AD1070" i="35"/>
  <c r="AD1071" i="35"/>
  <c r="AD1072" i="35"/>
  <c r="AD1073" i="35"/>
  <c r="AD1074" i="35"/>
  <c r="AD1075" i="35"/>
  <c r="AD1076" i="35"/>
  <c r="AD1077" i="35"/>
  <c r="AD1078" i="35"/>
  <c r="AD1079" i="35"/>
  <c r="AD1080" i="35"/>
  <c r="AD1081" i="35"/>
  <c r="AD1082" i="35"/>
  <c r="AD1083" i="35"/>
  <c r="AD1084" i="35"/>
  <c r="AD1085" i="35"/>
  <c r="AD1086" i="35"/>
  <c r="AD1087" i="35"/>
  <c r="AD1088" i="35"/>
  <c r="AD1089" i="35"/>
  <c r="AD1090" i="35"/>
  <c r="AD1091" i="35"/>
  <c r="AD1092" i="35"/>
  <c r="AD1093" i="35"/>
  <c r="AD1094" i="35"/>
  <c r="AD1095" i="35"/>
  <c r="AD1096" i="35"/>
  <c r="AD1097" i="35"/>
  <c r="AD1098" i="35"/>
  <c r="AD1099" i="35"/>
  <c r="AD1100" i="35"/>
  <c r="AD1101" i="35"/>
  <c r="AD1102" i="35"/>
  <c r="AD1103" i="35"/>
  <c r="AD1104" i="35"/>
  <c r="AD1105" i="35"/>
  <c r="AD1106" i="35"/>
  <c r="AD1107" i="35"/>
  <c r="AD1108" i="35"/>
  <c r="AD1109" i="35"/>
  <c r="AD1110" i="35"/>
  <c r="AD1111" i="35"/>
  <c r="AD1112" i="35"/>
  <c r="AD1113" i="35"/>
  <c r="AD1114" i="35"/>
  <c r="AD1115" i="35"/>
  <c r="AD1116" i="35"/>
  <c r="AD1117" i="35"/>
  <c r="AD1118" i="35"/>
  <c r="AD1119" i="35"/>
  <c r="AD1120" i="35"/>
  <c r="AD1121" i="35"/>
  <c r="AD1122" i="35"/>
  <c r="AD1123" i="35"/>
  <c r="AD1124" i="35"/>
  <c r="AD1125" i="35"/>
  <c r="AD1126" i="35"/>
  <c r="AD1127" i="35"/>
  <c r="AD1128" i="35"/>
  <c r="AD1129" i="35"/>
  <c r="AD1130" i="35"/>
  <c r="AD1131" i="35"/>
  <c r="AD1132" i="35"/>
  <c r="AD1133" i="35"/>
  <c r="AD1134" i="35"/>
  <c r="AD1135" i="35"/>
  <c r="AD1136" i="35"/>
  <c r="AD1137" i="35"/>
  <c r="AD1138" i="35"/>
  <c r="AD1139" i="35"/>
  <c r="AD1140" i="35"/>
  <c r="AD1141" i="35"/>
  <c r="AD1142" i="35"/>
  <c r="AD1143" i="35"/>
  <c r="AD1144" i="35"/>
  <c r="AD1145" i="35"/>
  <c r="AD1146" i="35"/>
  <c r="AD1147" i="35"/>
  <c r="AD1148" i="35"/>
  <c r="AD1149" i="35"/>
  <c r="AD1150" i="35"/>
  <c r="AD1151" i="35"/>
  <c r="AD1152" i="35"/>
  <c r="AD1153" i="35"/>
  <c r="AD1154" i="35"/>
  <c r="AD1155" i="35"/>
  <c r="AD1156" i="35"/>
  <c r="AD1157" i="35"/>
  <c r="AD1158" i="35"/>
  <c r="AD1159" i="35"/>
  <c r="AD1160" i="35"/>
  <c r="AD1161" i="35"/>
  <c r="AD1162" i="35"/>
  <c r="AD1163" i="35"/>
  <c r="AD1164" i="35"/>
  <c r="AD1165" i="35"/>
  <c r="AD1166" i="35"/>
  <c r="AD1167" i="35"/>
  <c r="AD1168" i="35"/>
  <c r="AD1169" i="35"/>
  <c r="AD1170" i="35"/>
  <c r="AD1171" i="35"/>
  <c r="AD1172" i="35"/>
  <c r="AD1173" i="35"/>
  <c r="AD1174" i="35"/>
  <c r="AD1175" i="35"/>
  <c r="AD1176" i="35"/>
  <c r="AD1177" i="35"/>
  <c r="AD1178" i="35"/>
  <c r="AD1179" i="35"/>
  <c r="AD1180" i="35"/>
  <c r="AD1181" i="35"/>
  <c r="AD1182" i="35"/>
  <c r="AD1183" i="35"/>
  <c r="AD1184" i="35"/>
  <c r="AD1185" i="35"/>
  <c r="AD1186" i="35"/>
  <c r="AD1187" i="35"/>
  <c r="AD1188" i="35"/>
  <c r="AD1189" i="35"/>
  <c r="AD1190" i="35"/>
  <c r="AD1191" i="35"/>
  <c r="AD1192" i="35"/>
  <c r="AD1193" i="35"/>
  <c r="AD1194" i="35"/>
  <c r="AD1195" i="35"/>
  <c r="AD1196" i="35"/>
  <c r="AD1197" i="35"/>
  <c r="AD1198" i="35"/>
  <c r="AD1199" i="35"/>
  <c r="AD1200" i="35"/>
  <c r="AD1201" i="35"/>
  <c r="AD1202" i="35"/>
  <c r="AD1203" i="35"/>
  <c r="AD1204" i="35"/>
  <c r="AD1205" i="35"/>
  <c r="AD1206" i="35"/>
  <c r="AD1207" i="35"/>
  <c r="AD1208" i="35"/>
  <c r="AD1209" i="35"/>
  <c r="AD1210" i="35"/>
  <c r="AD1211" i="35"/>
  <c r="AD1212" i="35"/>
  <c r="AD1213" i="35"/>
  <c r="AD1214" i="35"/>
  <c r="AD1215" i="35"/>
  <c r="AD1216" i="35"/>
  <c r="AD1217" i="35"/>
  <c r="AD1218" i="35"/>
  <c r="AD1219" i="35"/>
  <c r="AD1220" i="35"/>
  <c r="AD1221" i="35"/>
  <c r="AD1222" i="35"/>
  <c r="AD1223" i="35"/>
  <c r="AD1224" i="35"/>
  <c r="AD1225" i="35"/>
  <c r="AD1226" i="35"/>
  <c r="AD1227" i="35"/>
  <c r="AD1228" i="35"/>
  <c r="AD1229" i="35"/>
  <c r="AD1230" i="35"/>
  <c r="AD1231" i="35"/>
  <c r="AD1232" i="35"/>
  <c r="AD1233" i="35"/>
  <c r="AD1234" i="35"/>
  <c r="AD1235" i="35"/>
  <c r="AD1236" i="35"/>
  <c r="AD1237" i="35"/>
  <c r="AD1238" i="35"/>
  <c r="AD1239" i="35"/>
  <c r="AD1240" i="35"/>
  <c r="AD1241" i="35"/>
  <c r="AD1242" i="35"/>
  <c r="AD1243" i="35"/>
  <c r="AD1244" i="35"/>
  <c r="AD1245" i="35"/>
  <c r="AD1246" i="35"/>
  <c r="AD1247" i="35"/>
  <c r="AD1248" i="35"/>
  <c r="AD1249" i="35"/>
  <c r="AD1250" i="35"/>
  <c r="AD1251" i="35"/>
  <c r="AD1252" i="35"/>
  <c r="AD1253" i="35"/>
  <c r="AD1254" i="35"/>
  <c r="AD1255" i="35"/>
  <c r="AD1256" i="35"/>
  <c r="AD1257" i="35"/>
  <c r="AD1258" i="35"/>
  <c r="AD1259" i="35"/>
  <c r="AD1260" i="35"/>
  <c r="AD1261" i="35"/>
  <c r="AD1262" i="35"/>
  <c r="AD1263" i="35"/>
  <c r="AD1264" i="35"/>
  <c r="AD1265" i="35"/>
  <c r="AD1266" i="35"/>
  <c r="AD1267" i="35"/>
  <c r="AD1268" i="35"/>
  <c r="AD1269" i="35"/>
  <c r="AD1270" i="35"/>
  <c r="AD1271" i="35"/>
  <c r="AD1272" i="35"/>
  <c r="AD1273" i="35"/>
  <c r="AD1274" i="35"/>
  <c r="AD1275" i="35"/>
  <c r="AD1276" i="35"/>
  <c r="AD1277" i="35"/>
  <c r="AD1278" i="35"/>
  <c r="AD1279" i="35"/>
  <c r="AD1280" i="35"/>
  <c r="AD1281" i="35"/>
  <c r="AD1282" i="35"/>
  <c r="AD1283" i="35"/>
  <c r="AD1284" i="35"/>
  <c r="AD1285" i="35"/>
  <c r="AD1286" i="35"/>
  <c r="AD1287" i="35"/>
  <c r="AD1288" i="35"/>
  <c r="AD1289" i="35"/>
  <c r="AD1290" i="35"/>
  <c r="AD1291" i="35"/>
  <c r="AD1292" i="35"/>
  <c r="AD1293" i="35"/>
  <c r="AD1294" i="35"/>
  <c r="AD1295" i="35"/>
  <c r="AD1296" i="35"/>
  <c r="AD1297" i="35"/>
  <c r="AD1298" i="35"/>
  <c r="AD1299" i="35"/>
  <c r="AD1300" i="35"/>
  <c r="AD1301" i="35"/>
  <c r="AD1302" i="35"/>
  <c r="AD1303" i="35"/>
  <c r="AD1304" i="35"/>
  <c r="AD1305" i="35"/>
  <c r="AD1306" i="35"/>
  <c r="AD1307" i="35"/>
  <c r="AD1308" i="35"/>
  <c r="AD1309" i="35"/>
  <c r="AD1310" i="35"/>
  <c r="AD1311" i="35"/>
  <c r="AD1312" i="35"/>
  <c r="AD1313" i="35"/>
  <c r="AD1314" i="35"/>
  <c r="AD1315" i="35"/>
  <c r="AD1316" i="35"/>
  <c r="AD1317" i="35"/>
  <c r="AD1318" i="35"/>
  <c r="AD1319" i="35"/>
  <c r="AD1320" i="35"/>
  <c r="AD1321" i="35"/>
  <c r="AD1322" i="35"/>
  <c r="AD1323" i="35"/>
  <c r="AD1324" i="35"/>
  <c r="AD1325" i="35"/>
  <c r="AD1326" i="35"/>
  <c r="AD1327" i="35"/>
  <c r="AD1328" i="35"/>
  <c r="AD1329" i="35"/>
  <c r="AD1330" i="35"/>
  <c r="AD1331" i="35"/>
  <c r="AD1332" i="35"/>
  <c r="AD1333" i="35"/>
  <c r="AD1334" i="35"/>
  <c r="AD1335" i="35"/>
  <c r="AD1336" i="35"/>
  <c r="AD1337" i="35"/>
  <c r="AD1338" i="35"/>
  <c r="AD1339" i="35"/>
  <c r="AD1340" i="35"/>
  <c r="AD1341" i="35"/>
  <c r="AD1342" i="35"/>
  <c r="AD1343" i="35"/>
  <c r="AD1344" i="35"/>
  <c r="AD1345" i="35"/>
  <c r="AD1346" i="35"/>
  <c r="AD1347" i="35"/>
  <c r="AD1348" i="35"/>
  <c r="AD1349" i="35"/>
  <c r="AD1350" i="35"/>
  <c r="AD1351" i="35"/>
  <c r="AD1352" i="35"/>
  <c r="AD1353" i="35"/>
  <c r="AD1354" i="35"/>
  <c r="AD1355" i="35"/>
  <c r="AD1356" i="35"/>
  <c r="AD1357" i="35"/>
  <c r="AD1358" i="35"/>
  <c r="AD1359" i="35"/>
  <c r="AD1360" i="35"/>
  <c r="AD1361" i="35"/>
  <c r="AD1362" i="35"/>
  <c r="AD1363" i="35"/>
  <c r="AD1364" i="35"/>
  <c r="AD1365" i="35"/>
  <c r="AD1366" i="35"/>
  <c r="AD1367" i="35"/>
  <c r="AD1368" i="35"/>
  <c r="AD1369" i="35"/>
  <c r="AD1370" i="35"/>
  <c r="AD1371" i="35"/>
  <c r="AD1372" i="35"/>
  <c r="AD1373" i="35"/>
  <c r="AD1374" i="35"/>
  <c r="AD1375" i="35"/>
  <c r="AD1376" i="35"/>
  <c r="AD1377" i="35"/>
  <c r="AD1378" i="35"/>
  <c r="AD1379" i="35"/>
  <c r="AD1380" i="35"/>
  <c r="AD1381" i="35"/>
  <c r="AD1382" i="35"/>
  <c r="AD1383" i="35"/>
  <c r="AD1384" i="35"/>
  <c r="AD1385" i="35"/>
  <c r="AD1386" i="35"/>
  <c r="AD1387" i="35"/>
  <c r="AD1388" i="35"/>
  <c r="AD1389" i="35"/>
  <c r="AD1390" i="35"/>
  <c r="AD1391" i="35"/>
  <c r="AD1392" i="35"/>
  <c r="AD1393" i="35"/>
  <c r="AD1394" i="35"/>
  <c r="AD1395" i="35"/>
  <c r="AD1396" i="35"/>
  <c r="AD1397" i="35"/>
  <c r="AD1398" i="35"/>
  <c r="AD1399" i="35"/>
  <c r="AD1400" i="35"/>
  <c r="AD1401" i="35"/>
  <c r="AD1402" i="35"/>
  <c r="AD1403" i="35"/>
  <c r="AD1404" i="35"/>
  <c r="AD1405" i="35"/>
  <c r="AD1406" i="35"/>
  <c r="AD1407" i="35"/>
  <c r="AD1408" i="35"/>
  <c r="AD1409" i="35"/>
  <c r="AD1410" i="35"/>
  <c r="AD1411" i="35"/>
  <c r="AD1412" i="35"/>
  <c r="AD1413" i="35"/>
  <c r="AD1414" i="35"/>
  <c r="AD1415" i="35"/>
  <c r="AD1416" i="35"/>
  <c r="AD1417" i="35"/>
  <c r="AD1418" i="35"/>
  <c r="AD1419" i="35"/>
  <c r="AD1420" i="35"/>
  <c r="AD1421" i="35"/>
  <c r="AD1422" i="35"/>
  <c r="AD1423" i="35"/>
  <c r="AD1424" i="35"/>
  <c r="AD1425" i="35"/>
  <c r="AD1426" i="35"/>
  <c r="AD1427" i="35"/>
  <c r="AD1428" i="35"/>
  <c r="AD1429" i="35"/>
  <c r="AD1430" i="35"/>
  <c r="AD1431" i="35"/>
  <c r="AD1432" i="35"/>
  <c r="AD1433" i="35"/>
  <c r="AD1434" i="35"/>
  <c r="AD1435" i="35"/>
  <c r="AD1436" i="35"/>
  <c r="AD1437" i="35"/>
  <c r="AD1438" i="35"/>
  <c r="AD1439" i="35"/>
  <c r="AD1440" i="35"/>
  <c r="AD1441" i="35"/>
  <c r="AD1442" i="35"/>
  <c r="AD1443" i="35"/>
  <c r="AD1444" i="35"/>
  <c r="AD1445" i="35"/>
  <c r="AD1446" i="35"/>
  <c r="AD1447" i="35"/>
  <c r="AD1448" i="35"/>
  <c r="AD1449" i="35"/>
  <c r="AD1450" i="35"/>
  <c r="AD1451" i="35"/>
  <c r="AD1452" i="35"/>
  <c r="AD1453" i="35"/>
  <c r="AD1454" i="35"/>
  <c r="AD1455" i="35"/>
  <c r="AD1456" i="35"/>
  <c r="AD1457" i="35"/>
  <c r="AD1458" i="35"/>
  <c r="AD1459" i="35"/>
  <c r="AD1460" i="35"/>
  <c r="AD1461" i="35"/>
  <c r="AD1462" i="35"/>
  <c r="AD1463" i="35"/>
  <c r="AD1464" i="35"/>
  <c r="AD1465" i="35"/>
  <c r="AD1466" i="35"/>
  <c r="AD1467" i="35"/>
  <c r="AD1468" i="35"/>
  <c r="AD1469" i="35"/>
  <c r="AD1470" i="35"/>
  <c r="AD1471" i="35"/>
  <c r="AD1472" i="35"/>
  <c r="AD1473" i="35"/>
  <c r="AD1474" i="35"/>
  <c r="AD1475" i="35"/>
  <c r="AD1476" i="35"/>
  <c r="AD1477" i="35"/>
  <c r="AD1478" i="35"/>
  <c r="AD1479" i="35"/>
  <c r="AD1480" i="35"/>
  <c r="AD1481" i="35"/>
  <c r="AD1482" i="35"/>
  <c r="AD1483" i="35"/>
  <c r="AD1484" i="35"/>
  <c r="AD1485" i="35"/>
  <c r="AD1486" i="35"/>
  <c r="AD1487" i="35"/>
  <c r="AD1488" i="35"/>
  <c r="AD1489" i="35"/>
  <c r="AD1490" i="35"/>
  <c r="AD1491" i="35"/>
  <c r="AD1492" i="35"/>
  <c r="AD1493" i="35"/>
  <c r="AD1494" i="35"/>
  <c r="AD1495" i="35"/>
  <c r="AD1496" i="35"/>
  <c r="AD1497" i="35"/>
  <c r="AD1498" i="35"/>
  <c r="AD1499" i="35"/>
  <c r="AD1500" i="35"/>
  <c r="AD1501" i="35"/>
  <c r="AD1502" i="35"/>
  <c r="AD1503" i="35"/>
  <c r="AD1504" i="35"/>
  <c r="AD1505" i="35"/>
  <c r="AD1506" i="35"/>
  <c r="AD1507" i="35"/>
  <c r="AD1508" i="35"/>
  <c r="AD1509" i="35"/>
  <c r="AD1510" i="35"/>
  <c r="AD1511" i="35"/>
  <c r="AD1512" i="35"/>
  <c r="AD1513" i="35"/>
  <c r="AD1514" i="35"/>
  <c r="AD1515" i="35"/>
  <c r="AD1516" i="35"/>
  <c r="AD1517" i="35"/>
  <c r="AD1518" i="35"/>
  <c r="AD1519" i="35"/>
  <c r="AD1520" i="35"/>
  <c r="AD1521" i="35"/>
  <c r="AD1522" i="35"/>
  <c r="AD1523" i="35"/>
  <c r="AD1524" i="35"/>
  <c r="AD1525" i="35"/>
  <c r="AD1526" i="35"/>
  <c r="AD1527" i="35"/>
  <c r="AD1528" i="35"/>
  <c r="AD1529" i="35"/>
  <c r="AD1530" i="35"/>
  <c r="AD1531" i="35"/>
  <c r="AD1532" i="35"/>
  <c r="AD1533" i="35"/>
  <c r="AD1534" i="35"/>
  <c r="AD1535" i="35"/>
  <c r="AD1536" i="35"/>
  <c r="AD1537" i="35"/>
  <c r="AD1538" i="35"/>
  <c r="AD1539" i="35"/>
  <c r="AD1540" i="35"/>
  <c r="AD1541" i="35"/>
  <c r="AD1542" i="35"/>
  <c r="AD1543" i="35"/>
  <c r="AD1544" i="35"/>
  <c r="AD1545" i="35"/>
  <c r="AD1546" i="35"/>
  <c r="AD1547" i="35"/>
  <c r="AD1548" i="35"/>
  <c r="AD1549" i="35"/>
  <c r="AD1550" i="35"/>
  <c r="AD1551" i="35"/>
  <c r="AD1552" i="35"/>
  <c r="AD1553" i="35"/>
  <c r="AD1554" i="35"/>
  <c r="AD1555" i="35"/>
  <c r="AD1556" i="35"/>
  <c r="AD1557" i="35"/>
  <c r="AD1558" i="35"/>
  <c r="AD1559" i="35"/>
  <c r="AD1560" i="35"/>
  <c r="AD1561" i="35"/>
  <c r="AD1562" i="35"/>
  <c r="AD1563" i="35"/>
  <c r="AD1564" i="35"/>
  <c r="AD1565" i="35"/>
  <c r="AD1566" i="35"/>
  <c r="AD1567" i="35"/>
  <c r="AD1568" i="35"/>
  <c r="AD1569" i="35"/>
  <c r="AD1570" i="35"/>
  <c r="AD1571" i="35"/>
  <c r="AD1572" i="35"/>
  <c r="AD1573" i="35"/>
  <c r="AD1574" i="35"/>
  <c r="AD1575" i="35"/>
  <c r="AD1576" i="35"/>
  <c r="AD1577" i="35"/>
  <c r="AD1578" i="35"/>
  <c r="AD1579" i="35"/>
  <c r="AD1580" i="35"/>
  <c r="AD1581" i="35"/>
  <c r="AD1582" i="35"/>
  <c r="AD1583" i="35"/>
  <c r="AD1584" i="35"/>
  <c r="AD1585" i="35"/>
  <c r="AD1586" i="35"/>
  <c r="AD1587" i="35"/>
  <c r="AD1588" i="35"/>
  <c r="AD1589" i="35"/>
  <c r="AD1590" i="35"/>
  <c r="AD1591" i="35"/>
  <c r="AD1592" i="35"/>
  <c r="AD1593" i="35"/>
  <c r="AD1594" i="35"/>
  <c r="AD1595" i="35"/>
  <c r="AD1596" i="35"/>
  <c r="AD1597" i="35"/>
  <c r="AD1598" i="35"/>
  <c r="AD1599" i="35"/>
  <c r="AD1600" i="35"/>
  <c r="AD1601" i="35"/>
  <c r="AD1602" i="35"/>
  <c r="AD1603" i="35"/>
  <c r="AD1604" i="35"/>
  <c r="AD1605" i="35"/>
  <c r="AD1606" i="35"/>
  <c r="AD1607" i="35"/>
  <c r="AD1608" i="35"/>
  <c r="AD1609" i="35"/>
  <c r="AD1610" i="35"/>
  <c r="AD1611" i="35"/>
  <c r="AD1612" i="35"/>
  <c r="AD1613" i="35"/>
  <c r="AD1614" i="35"/>
  <c r="AD1615" i="35"/>
  <c r="AD1616" i="35"/>
  <c r="AD1617" i="35"/>
  <c r="AD1618" i="35"/>
  <c r="AD1619" i="35"/>
  <c r="AD1620" i="35"/>
  <c r="AD1621" i="35"/>
  <c r="AD1622" i="35"/>
  <c r="AD1623" i="35"/>
  <c r="AD1624" i="35"/>
  <c r="AD1625" i="35"/>
  <c r="AD1626" i="35"/>
  <c r="AD1627" i="35"/>
  <c r="AD1628" i="35"/>
  <c r="AD1629" i="35"/>
  <c r="AD1630" i="35"/>
  <c r="AD1631" i="35"/>
  <c r="AD1632" i="35"/>
  <c r="AD1633" i="35"/>
  <c r="AD1634" i="35"/>
  <c r="AD1635" i="35"/>
  <c r="AD1636" i="35"/>
  <c r="AD1637" i="35"/>
  <c r="AD1638" i="35"/>
  <c r="AD1639" i="35"/>
  <c r="AD1640" i="35"/>
  <c r="AD1641" i="35"/>
  <c r="AD1642" i="35"/>
  <c r="AD1643" i="35"/>
  <c r="AD1644" i="35"/>
  <c r="AD1645" i="35"/>
  <c r="AD1646" i="35"/>
  <c r="AD1647" i="35"/>
  <c r="AD1648" i="35"/>
  <c r="AD1649" i="35"/>
  <c r="AD1650" i="35"/>
  <c r="AD1651" i="35"/>
  <c r="AD1652" i="35"/>
  <c r="AD1653" i="35"/>
  <c r="AD1654" i="35"/>
  <c r="AD1655" i="35"/>
  <c r="AD1656" i="35"/>
  <c r="AD1657" i="35"/>
  <c r="AD1658" i="35"/>
  <c r="AD1659" i="35"/>
  <c r="AD1660" i="35"/>
  <c r="AD1661" i="35"/>
  <c r="AD1662" i="35"/>
  <c r="AD1663" i="35"/>
  <c r="AD1664" i="35"/>
  <c r="AD1665" i="35"/>
  <c r="AD1666" i="35"/>
  <c r="AD1667" i="35"/>
  <c r="AD1668" i="35"/>
  <c r="AD1669" i="35"/>
  <c r="AD1670" i="35"/>
  <c r="AD1671" i="35"/>
  <c r="AD1672" i="35"/>
  <c r="AD1673" i="35"/>
  <c r="AD1674" i="35"/>
  <c r="AD1675" i="35"/>
  <c r="AD1676" i="35"/>
  <c r="AD1677" i="35"/>
  <c r="AD1678" i="35"/>
  <c r="AD1679" i="35"/>
  <c r="AD1680" i="35"/>
  <c r="AD1681" i="35"/>
  <c r="AD1682" i="35"/>
  <c r="AD1683" i="35"/>
  <c r="AD1684" i="35"/>
  <c r="AD1685" i="35"/>
  <c r="AD1686" i="35"/>
  <c r="AD1687" i="35"/>
  <c r="AD1688" i="35"/>
  <c r="AD1689" i="35"/>
  <c r="AD1690" i="35"/>
  <c r="AD1691" i="35"/>
  <c r="AD1692" i="35"/>
  <c r="AD1693" i="35"/>
  <c r="AD1694" i="35"/>
  <c r="AD1695" i="35"/>
  <c r="AD1696" i="35"/>
  <c r="AD1697" i="35"/>
  <c r="AD1698" i="35"/>
  <c r="AD1699" i="35"/>
  <c r="AD1700" i="35"/>
  <c r="AD1701" i="35"/>
  <c r="AD1702" i="35"/>
  <c r="AD1703" i="35"/>
  <c r="AD1704" i="35"/>
  <c r="AD1705" i="35"/>
  <c r="AD1706" i="35"/>
  <c r="AD1707" i="35"/>
  <c r="AD1708" i="35"/>
  <c r="AD1709" i="35"/>
  <c r="AD1710" i="35"/>
  <c r="AD1711" i="35"/>
  <c r="AD1712" i="35"/>
  <c r="AD1713" i="35"/>
  <c r="AD1714" i="35"/>
  <c r="AD1715" i="35"/>
  <c r="AD1716" i="35"/>
  <c r="AD1717" i="35"/>
  <c r="AD1718" i="35"/>
  <c r="AD1719" i="35"/>
  <c r="AD1720" i="35"/>
  <c r="AD1721" i="35"/>
  <c r="AD1722" i="35"/>
  <c r="AD1723" i="35"/>
  <c r="AD1724" i="35"/>
  <c r="AD1725" i="35"/>
  <c r="AD1726" i="35"/>
  <c r="AD1727" i="35"/>
  <c r="AD1728" i="35"/>
  <c r="AD1729" i="35"/>
  <c r="AD1730" i="35"/>
  <c r="AD1731" i="35"/>
  <c r="AD1732" i="35"/>
  <c r="AD1733" i="35"/>
  <c r="AD1734" i="35"/>
  <c r="AD1735" i="35"/>
  <c r="AD1736" i="35"/>
  <c r="AD1737" i="35"/>
  <c r="AD1738" i="35"/>
  <c r="AD1739" i="35"/>
  <c r="AD1740" i="35"/>
  <c r="AD1741" i="35"/>
  <c r="AD1742" i="35"/>
  <c r="AD1743" i="35"/>
  <c r="AD1744" i="35"/>
  <c r="AD1745" i="35"/>
  <c r="AD1746" i="35"/>
  <c r="AD1747" i="35"/>
  <c r="AD1748" i="35"/>
  <c r="AD1749" i="35"/>
  <c r="AD1750" i="35"/>
  <c r="AD1751" i="35"/>
  <c r="AD1752" i="35"/>
  <c r="AD1753" i="35"/>
  <c r="AD1754" i="35"/>
  <c r="AD1755" i="35"/>
  <c r="AD1756" i="35"/>
  <c r="AD1757" i="35"/>
  <c r="AD1758" i="35"/>
  <c r="AD1759" i="35"/>
  <c r="AD1760" i="35"/>
  <c r="AD1761" i="35"/>
  <c r="AD1762" i="35"/>
  <c r="AD1763" i="35"/>
  <c r="AD1764" i="35"/>
  <c r="AD1765" i="35"/>
  <c r="AD1766" i="35"/>
  <c r="AD1767" i="35"/>
  <c r="AD1768" i="35"/>
  <c r="AD1769" i="35"/>
  <c r="AD1770" i="35"/>
  <c r="AD1771" i="35"/>
  <c r="AD1772" i="35"/>
  <c r="AD1773" i="35"/>
  <c r="AD1774" i="35"/>
  <c r="AD1775" i="35"/>
  <c r="AD1776" i="35"/>
  <c r="AD1777" i="35"/>
  <c r="AD1778" i="35"/>
  <c r="AD1779" i="35"/>
  <c r="AD1780" i="35"/>
  <c r="AD1781" i="35"/>
  <c r="AD1782" i="35"/>
  <c r="AD1783" i="35"/>
  <c r="AD1784" i="35"/>
  <c r="AD1785" i="35"/>
  <c r="AD1786" i="35"/>
  <c r="AD1787" i="35"/>
  <c r="AD1788" i="35"/>
  <c r="AD1789" i="35"/>
  <c r="AD1790" i="35"/>
  <c r="AD1791" i="35"/>
  <c r="AD1792" i="35"/>
  <c r="AD1793" i="35"/>
  <c r="AD1794" i="35"/>
  <c r="AD1795" i="35"/>
  <c r="AD1796" i="35"/>
  <c r="AD1797" i="35"/>
  <c r="AD1798" i="35"/>
  <c r="AD1799" i="35"/>
  <c r="AD1800" i="35"/>
  <c r="AD1801" i="35"/>
  <c r="AD1802" i="35"/>
  <c r="AD1803" i="35"/>
  <c r="AD1804" i="35"/>
  <c r="AD1805" i="35"/>
  <c r="AD1806" i="35"/>
  <c r="AD1807" i="35"/>
  <c r="AD1808" i="35"/>
  <c r="AD1809" i="35"/>
  <c r="AD1810" i="35"/>
  <c r="AD1811" i="35"/>
  <c r="AD1812" i="35"/>
  <c r="AD1813" i="35"/>
  <c r="AD1814" i="35"/>
  <c r="AD1815" i="35"/>
  <c r="AD1816" i="35"/>
  <c r="AD1817" i="35"/>
  <c r="AD1818" i="35"/>
  <c r="AD1819" i="35"/>
  <c r="AD1820" i="35"/>
  <c r="AD1821" i="35"/>
  <c r="AD1822" i="35"/>
  <c r="AD1823" i="35"/>
  <c r="AD1824" i="35"/>
  <c r="AD1825" i="35"/>
  <c r="AD1826" i="35"/>
  <c r="AD1827" i="35"/>
  <c r="AD1828" i="35"/>
  <c r="AD1829" i="35"/>
  <c r="AD1830" i="35"/>
  <c r="AD1831" i="35"/>
  <c r="AD1832" i="35"/>
  <c r="AD1833" i="35"/>
  <c r="AD1834" i="35"/>
  <c r="AD1835" i="35"/>
  <c r="AD1836" i="35"/>
  <c r="AD1837" i="35"/>
  <c r="AD1838" i="35"/>
  <c r="AD1839" i="35"/>
  <c r="AD1840" i="35"/>
  <c r="AD1841" i="35"/>
  <c r="AD1842" i="35"/>
  <c r="AD1843" i="35"/>
  <c r="AD1844" i="35"/>
  <c r="AD1845" i="35"/>
  <c r="AD1846" i="35"/>
  <c r="AD1847" i="35"/>
  <c r="AD1848" i="35"/>
  <c r="AD1849" i="35"/>
  <c r="AD1850" i="35"/>
  <c r="AD1851" i="35"/>
  <c r="AD1852" i="35"/>
  <c r="AD1853" i="35"/>
  <c r="AD1854" i="35"/>
  <c r="AD1855" i="35"/>
  <c r="AD1856" i="35"/>
  <c r="AD1857" i="35"/>
  <c r="AD1858" i="35"/>
  <c r="AD1859" i="35"/>
  <c r="AD1860" i="35"/>
  <c r="AD1861" i="35"/>
  <c r="AD1862" i="35"/>
  <c r="AD1863" i="35"/>
  <c r="AD1864" i="35"/>
  <c r="AD1865" i="35"/>
  <c r="AD1866" i="35"/>
  <c r="AD1867" i="35"/>
  <c r="AD1868" i="35"/>
  <c r="AD1869" i="35"/>
  <c r="AD1870" i="35"/>
  <c r="AD1871" i="35"/>
  <c r="AD1872" i="35"/>
  <c r="AD1873" i="35"/>
  <c r="AD1874" i="35"/>
  <c r="AD1875" i="35"/>
  <c r="AD1876" i="35"/>
  <c r="AD1877" i="35"/>
  <c r="AD1878" i="35"/>
  <c r="AD1879" i="35"/>
  <c r="AD1880" i="35"/>
  <c r="AD1881" i="35"/>
  <c r="AD1882" i="35"/>
  <c r="AD1883" i="35"/>
  <c r="AD1884" i="35"/>
  <c r="AD1885" i="35"/>
  <c r="AD1886" i="35"/>
  <c r="AD1887" i="35"/>
  <c r="AD1888" i="35"/>
  <c r="AD1889" i="35"/>
  <c r="AD1890" i="35"/>
  <c r="AD1891" i="35"/>
  <c r="AD1892" i="35"/>
  <c r="AD1893" i="35"/>
  <c r="AD1894" i="35"/>
  <c r="AD1895" i="35"/>
  <c r="AD1896" i="35"/>
  <c r="AD1897" i="35"/>
  <c r="AD1898" i="35"/>
  <c r="AD1899" i="35"/>
  <c r="AD1900" i="35"/>
  <c r="AD1901" i="35"/>
  <c r="AD1902" i="35"/>
  <c r="AD1903" i="35"/>
  <c r="AD1904" i="35"/>
  <c r="AD1905" i="35"/>
  <c r="AD1906" i="35"/>
  <c r="AD1907" i="35"/>
  <c r="AD1908" i="35"/>
  <c r="AD1909" i="35"/>
  <c r="AD1910" i="35"/>
  <c r="AD1911" i="35"/>
  <c r="AD1912" i="35"/>
  <c r="AD1913" i="35"/>
  <c r="AD1914" i="35"/>
  <c r="AD1915" i="35"/>
  <c r="AD1916" i="35"/>
  <c r="AD1917" i="35"/>
  <c r="AD1918" i="35"/>
  <c r="AD1919" i="35"/>
  <c r="AD1920" i="35"/>
  <c r="AD1921" i="35"/>
  <c r="AD1922" i="35"/>
  <c r="AD1923" i="35"/>
  <c r="AD1924" i="35"/>
  <c r="AD1925" i="35"/>
  <c r="AD1926" i="35"/>
  <c r="AD1927" i="35"/>
  <c r="AD1928" i="35"/>
  <c r="AD1929" i="35"/>
  <c r="AD1930" i="35"/>
  <c r="AD1931" i="35"/>
  <c r="AD1932" i="35"/>
  <c r="AD1933" i="35"/>
  <c r="AD1934" i="35"/>
  <c r="AD1935" i="35"/>
  <c r="AD1936" i="35"/>
  <c r="AD1937" i="35"/>
  <c r="AD1938" i="35"/>
  <c r="AD1939" i="35"/>
  <c r="AD1940" i="35"/>
  <c r="AD1941" i="35"/>
  <c r="AD1942" i="35"/>
  <c r="AD1943" i="35"/>
  <c r="AD1944" i="35"/>
  <c r="AD1945" i="35"/>
  <c r="AD1946" i="35"/>
  <c r="AD1947" i="35"/>
  <c r="AD1948" i="35"/>
  <c r="AD1949" i="35"/>
  <c r="AD1950" i="35"/>
  <c r="AD1951" i="35"/>
  <c r="AD1952" i="35"/>
  <c r="AD1953" i="35"/>
  <c r="AD1954" i="35"/>
  <c r="AD1955" i="35"/>
  <c r="AD1956" i="35"/>
  <c r="AD1957" i="35"/>
  <c r="AD1958" i="35"/>
  <c r="AD1959" i="35"/>
  <c r="AD1960" i="35"/>
  <c r="AD1961" i="35"/>
  <c r="AD1962" i="35"/>
  <c r="AD1963" i="35"/>
  <c r="AD1964" i="35"/>
  <c r="AD1965" i="35"/>
  <c r="AD1966" i="35"/>
  <c r="AD1967" i="35"/>
  <c r="AD1968" i="35"/>
  <c r="AD1969" i="35"/>
  <c r="AD1970" i="35"/>
  <c r="AD1971" i="35"/>
  <c r="AD1972" i="35"/>
  <c r="AD1973" i="35"/>
  <c r="AD1974" i="35"/>
  <c r="AD1975" i="35"/>
  <c r="AD1976" i="35"/>
  <c r="AD1977" i="35"/>
  <c r="AD1978" i="35"/>
  <c r="AD1979" i="35"/>
  <c r="AD1980" i="35"/>
  <c r="AD1981" i="35"/>
  <c r="AD1982" i="35"/>
  <c r="AD1983" i="35"/>
  <c r="AD1984" i="35"/>
  <c r="AD1985" i="35"/>
  <c r="AD1986" i="35"/>
  <c r="AD1987" i="35"/>
  <c r="AD1988" i="35"/>
  <c r="AD1989" i="35"/>
  <c r="AD1990" i="35"/>
  <c r="AD1991" i="35"/>
  <c r="AD1992" i="35"/>
  <c r="AD1993" i="35"/>
  <c r="AD1994" i="35"/>
  <c r="AD1995" i="35"/>
  <c r="AD1996" i="35"/>
  <c r="AD1997" i="35"/>
  <c r="AD1998" i="35"/>
  <c r="AD1999" i="35"/>
  <c r="AD2000" i="35"/>
  <c r="AD2001" i="35"/>
  <c r="AD2002" i="35"/>
  <c r="AD2003" i="35"/>
  <c r="AD2004" i="35"/>
  <c r="AD2005" i="35"/>
  <c r="AD2006" i="35"/>
  <c r="AD2007" i="35"/>
  <c r="AD2008" i="35"/>
  <c r="AD2009" i="35"/>
  <c r="AD2010" i="35"/>
  <c r="AD2011" i="35"/>
  <c r="AD2012" i="35"/>
  <c r="AD2013" i="35"/>
  <c r="AD2014" i="35"/>
  <c r="AD2015" i="35"/>
  <c r="AD2016" i="35"/>
  <c r="AD2017" i="35"/>
  <c r="AD2018" i="35"/>
  <c r="AD2019" i="35"/>
  <c r="AD2020" i="35"/>
  <c r="AD2021" i="35"/>
  <c r="AD2022" i="35"/>
  <c r="AD2023" i="35"/>
  <c r="AD2024" i="35"/>
  <c r="AD2025" i="35"/>
  <c r="AD2026" i="35"/>
  <c r="AD2027" i="35"/>
  <c r="AD2028" i="35"/>
  <c r="AD2029" i="35"/>
  <c r="AD2030" i="35"/>
  <c r="AD2031" i="35"/>
  <c r="AD2032" i="35"/>
  <c r="AD2033" i="35"/>
  <c r="AD2034" i="35"/>
  <c r="AD2035" i="35"/>
  <c r="AD2036" i="35"/>
  <c r="AD2037" i="35"/>
  <c r="AD2038" i="35"/>
  <c r="AD2039" i="35"/>
  <c r="AD2040" i="35"/>
  <c r="AD2041" i="35"/>
  <c r="AD2042" i="35"/>
  <c r="AD2043" i="35"/>
  <c r="AD2044" i="35"/>
  <c r="AD2045" i="35"/>
  <c r="AD2046" i="35"/>
  <c r="AD2047" i="35"/>
  <c r="AD2048" i="35"/>
  <c r="AD2049" i="35"/>
  <c r="AD2050" i="35"/>
  <c r="AD2051" i="35"/>
  <c r="AD2052" i="35"/>
  <c r="AD2053" i="35"/>
  <c r="AD2054" i="35"/>
  <c r="AD2055" i="35"/>
  <c r="AD2056" i="35"/>
  <c r="AD2057" i="35"/>
  <c r="AD2058" i="35"/>
  <c r="AD2059" i="35"/>
  <c r="AD2060" i="35"/>
  <c r="AD2061" i="35"/>
  <c r="AD2062" i="35"/>
  <c r="AD2063" i="35"/>
  <c r="AD2064" i="35"/>
  <c r="AD2065" i="35"/>
  <c r="AD2066" i="35"/>
  <c r="AD2067" i="35"/>
  <c r="AD2068" i="35"/>
  <c r="AD2069" i="35"/>
  <c r="AD2070" i="35"/>
  <c r="AD2071" i="35"/>
  <c r="AD2072" i="35"/>
  <c r="AD2073" i="35"/>
  <c r="AD2074" i="35"/>
  <c r="AD2075" i="35"/>
  <c r="AD2076" i="35"/>
  <c r="AD2077" i="35"/>
  <c r="AD2078" i="35"/>
  <c r="AD2079" i="35"/>
  <c r="AD2080" i="35"/>
  <c r="AD2081" i="35"/>
  <c r="AD2082" i="35"/>
  <c r="AD2083" i="35"/>
  <c r="AD2084" i="35"/>
  <c r="AD2085" i="35"/>
  <c r="AD2086" i="35"/>
  <c r="AD2087" i="35"/>
  <c r="AD2088" i="35"/>
  <c r="AD2089" i="35"/>
  <c r="AD2090" i="35"/>
  <c r="AD2091" i="35"/>
  <c r="AD2092" i="35"/>
  <c r="AD2093" i="35"/>
  <c r="AD2094" i="35"/>
  <c r="AD2095" i="35"/>
  <c r="AD2096" i="35"/>
  <c r="AD2097" i="35"/>
  <c r="AD2098" i="35"/>
  <c r="AD2099" i="35"/>
  <c r="AD2100" i="35"/>
  <c r="AD2101" i="35"/>
  <c r="AD2102" i="35"/>
  <c r="AD2103" i="35"/>
  <c r="AD2104" i="35"/>
  <c r="AD2105" i="35"/>
  <c r="AD2106" i="35"/>
  <c r="AD2107" i="35"/>
  <c r="AD2108" i="35"/>
  <c r="AD2109" i="35"/>
  <c r="AD2110" i="35"/>
  <c r="AD2111" i="35"/>
  <c r="AD2112" i="35"/>
  <c r="AD2113" i="35"/>
  <c r="AD2114" i="35"/>
  <c r="AD2115" i="35"/>
  <c r="AD2116" i="35"/>
  <c r="AD2117" i="35"/>
  <c r="AD2118" i="35"/>
  <c r="AD2119" i="35"/>
  <c r="AD2120" i="35"/>
  <c r="AD2121" i="35"/>
  <c r="AD2122" i="35"/>
  <c r="AD2123" i="35"/>
  <c r="AD2124" i="35"/>
  <c r="AD2125" i="35"/>
  <c r="AD2126" i="35"/>
  <c r="AD2127" i="35"/>
  <c r="AD2128" i="35"/>
  <c r="AD2129" i="35"/>
  <c r="AD2130" i="35"/>
  <c r="AD2131" i="35"/>
  <c r="AD2132" i="35"/>
  <c r="AD2133" i="35"/>
  <c r="AD2134" i="35"/>
  <c r="AD2135" i="35"/>
  <c r="AD2136" i="35"/>
  <c r="AD2137" i="35"/>
  <c r="AD2138" i="35"/>
  <c r="AD2139" i="35"/>
  <c r="AD2140" i="35"/>
  <c r="AD2141" i="35"/>
  <c r="AD2142" i="35"/>
  <c r="AD2143" i="35"/>
  <c r="AD2144" i="35"/>
  <c r="AD2145" i="35"/>
  <c r="AD2146" i="35"/>
  <c r="AD2147" i="35"/>
  <c r="AD2148" i="35"/>
  <c r="AD2149" i="35"/>
  <c r="AD2150" i="35"/>
  <c r="AD2151" i="35"/>
  <c r="AD2152" i="35"/>
  <c r="AD2153" i="35"/>
  <c r="AD2154" i="35"/>
  <c r="AD2155" i="35"/>
  <c r="AD2156" i="35"/>
  <c r="AD2157" i="35"/>
  <c r="AD2158" i="35"/>
  <c r="AD2159" i="35"/>
  <c r="AD2160" i="35"/>
  <c r="AD2161" i="35"/>
  <c r="AD2162" i="35"/>
  <c r="AD2163" i="35"/>
  <c r="AD2164" i="35"/>
  <c r="AD2165" i="35"/>
  <c r="AD2166" i="35"/>
  <c r="AD2167" i="35"/>
  <c r="AD2168" i="35"/>
  <c r="AD2169" i="35"/>
  <c r="AD2170" i="35"/>
  <c r="AD2171" i="35"/>
  <c r="AD2172" i="35"/>
  <c r="AD2173" i="35"/>
  <c r="AD2174" i="35"/>
  <c r="AD2175" i="35"/>
  <c r="AD2176" i="35"/>
  <c r="AD2177" i="35"/>
  <c r="AD2178" i="35"/>
  <c r="AD2179" i="35"/>
  <c r="AD2180" i="35"/>
  <c r="AD2181" i="35"/>
  <c r="AD2182" i="35"/>
  <c r="AD2183" i="35"/>
  <c r="AD2184" i="35"/>
  <c r="AD2185" i="35"/>
  <c r="AD2186" i="35"/>
  <c r="AD2187" i="35"/>
  <c r="AD2188" i="35"/>
  <c r="AD2189" i="35"/>
  <c r="AD2190" i="35"/>
  <c r="AD2191" i="35"/>
  <c r="AD2192" i="35"/>
  <c r="AD2193" i="35"/>
  <c r="AD2194" i="35"/>
  <c r="AD2195" i="35"/>
  <c r="AD2196" i="35"/>
  <c r="AD2197" i="35"/>
  <c r="AD2198" i="35"/>
  <c r="AD2199" i="35"/>
  <c r="AD2200" i="35"/>
  <c r="AD2201" i="35"/>
  <c r="AD2202" i="35"/>
  <c r="AD2203" i="35"/>
  <c r="AD2204" i="35"/>
  <c r="AD2205" i="35"/>
  <c r="AD2206" i="35"/>
  <c r="AD2207" i="35"/>
  <c r="AD2208" i="35"/>
  <c r="AD2209" i="35"/>
  <c r="AD2210" i="35"/>
  <c r="AD2211" i="35"/>
  <c r="AD2212" i="35"/>
  <c r="AD2213" i="35"/>
  <c r="AD2214" i="35"/>
  <c r="AD2215" i="35"/>
  <c r="AD2216" i="35"/>
  <c r="AD2217" i="35"/>
  <c r="AD2218" i="35"/>
  <c r="AD2219" i="35"/>
  <c r="AD2220" i="35"/>
  <c r="AD2221" i="35"/>
  <c r="AD2222" i="35"/>
  <c r="AD2223" i="35"/>
  <c r="AD2224" i="35"/>
  <c r="AD2225" i="35"/>
  <c r="AD2226" i="35"/>
  <c r="AD2227" i="35"/>
  <c r="AD2228" i="35"/>
  <c r="AD2229" i="35"/>
  <c r="AD2230" i="35"/>
  <c r="AD2231" i="35"/>
  <c r="AD2232" i="35"/>
  <c r="AD2233" i="35"/>
  <c r="AD2234" i="35"/>
  <c r="AD2235" i="35"/>
  <c r="AD2236" i="35"/>
  <c r="AD2237" i="35"/>
  <c r="AD2238" i="35"/>
  <c r="AD2239" i="35"/>
  <c r="AD2240" i="35"/>
  <c r="AD2241" i="35"/>
  <c r="AD2242" i="35"/>
  <c r="AD2243" i="35"/>
  <c r="AD2244" i="35"/>
  <c r="AD2245" i="35"/>
  <c r="AD2246" i="35"/>
  <c r="AD2247" i="35"/>
  <c r="AD2248" i="35"/>
  <c r="AD2249" i="35"/>
  <c r="AD2250" i="35"/>
  <c r="AD2251" i="35"/>
  <c r="AD2252" i="35"/>
  <c r="AD2253" i="35"/>
  <c r="AD2254" i="35"/>
  <c r="AD2255" i="35"/>
  <c r="AD2256" i="35"/>
  <c r="AD2257" i="35"/>
  <c r="AD2258" i="35"/>
  <c r="AD2259" i="35"/>
  <c r="AD2260" i="35"/>
  <c r="AD2261" i="35"/>
  <c r="AD2262" i="35"/>
  <c r="AD2263" i="35"/>
  <c r="AD2264" i="35"/>
  <c r="AD2265" i="35"/>
  <c r="AD2266" i="35"/>
  <c r="AD2267" i="35"/>
  <c r="AD2268" i="35"/>
  <c r="AD2269" i="35"/>
  <c r="AD2270" i="35"/>
  <c r="AD2271" i="35"/>
  <c r="AD2272" i="35"/>
  <c r="AD2273" i="35"/>
  <c r="AD2274" i="35"/>
  <c r="AD2275" i="35"/>
  <c r="AD2276" i="35"/>
  <c r="AD2277" i="35"/>
  <c r="AD2278" i="35"/>
  <c r="AD2279" i="35"/>
  <c r="AD2280" i="35"/>
  <c r="AD2281" i="35"/>
  <c r="AD2282" i="35"/>
  <c r="AD2283" i="35"/>
  <c r="AD2284" i="35"/>
  <c r="AD2285" i="35"/>
  <c r="AD2286" i="35"/>
  <c r="AD2287" i="35"/>
  <c r="AD2288" i="35"/>
  <c r="AD2289" i="35"/>
  <c r="AD2290" i="35"/>
  <c r="AD2291" i="35"/>
  <c r="AD2292" i="35"/>
  <c r="AD2293" i="35"/>
  <c r="AD2294" i="35"/>
  <c r="AD2295" i="35"/>
  <c r="AD2296" i="35"/>
  <c r="AD2297" i="35"/>
  <c r="AD2298" i="35"/>
  <c r="AD2299" i="35"/>
  <c r="AD2300" i="35"/>
  <c r="AD2301" i="35"/>
  <c r="AD2302" i="35"/>
  <c r="AD2303" i="35"/>
  <c r="AD2304" i="35"/>
  <c r="AD2305" i="35"/>
  <c r="AD2306" i="35"/>
  <c r="AD2307" i="35"/>
  <c r="AD2308" i="35"/>
  <c r="AD2309" i="35"/>
  <c r="AD2310" i="35"/>
  <c r="AD2311" i="35"/>
  <c r="AD2312" i="35"/>
  <c r="AD2313" i="35"/>
  <c r="AD2314" i="35"/>
  <c r="AD2315" i="35"/>
  <c r="AD2316" i="35"/>
  <c r="AD2317" i="35"/>
  <c r="AD2318" i="35"/>
  <c r="AD2319" i="35"/>
  <c r="AD2320" i="35"/>
  <c r="AD2321" i="35"/>
  <c r="AD2322" i="35"/>
  <c r="AD2323" i="35"/>
  <c r="AD2324" i="35"/>
  <c r="AD2325" i="35"/>
  <c r="AD2326" i="35"/>
  <c r="AD2327" i="35"/>
  <c r="AD2328" i="35"/>
  <c r="AD2329" i="35"/>
  <c r="AD2330" i="35"/>
  <c r="AD2331" i="35"/>
  <c r="AD2332" i="35"/>
  <c r="AD2333" i="35"/>
  <c r="AD2334" i="35"/>
  <c r="AD2335" i="35"/>
  <c r="AD2336" i="35"/>
  <c r="AD2337" i="35"/>
  <c r="AD2338" i="35"/>
  <c r="AD2339" i="35"/>
  <c r="AD2340" i="35"/>
  <c r="AD2341" i="35"/>
  <c r="AD2342" i="35"/>
  <c r="AD2343" i="35"/>
  <c r="AD2344" i="35"/>
  <c r="AD2345" i="35"/>
  <c r="AD2346" i="35"/>
  <c r="AD2347" i="35"/>
  <c r="AD2348" i="35"/>
  <c r="AD2349" i="35"/>
  <c r="AD2350" i="35"/>
  <c r="AD2351" i="35"/>
  <c r="AD2352" i="35"/>
  <c r="AD2353" i="35"/>
  <c r="AD2354" i="35"/>
  <c r="AD2355" i="35"/>
  <c r="AD2356" i="35"/>
  <c r="AD2357" i="35"/>
  <c r="AD2358" i="35"/>
  <c r="AD2359" i="35"/>
  <c r="AD2360" i="35"/>
  <c r="AD2361" i="35"/>
  <c r="AD2362" i="35"/>
  <c r="AD2363" i="35"/>
  <c r="AD2364" i="35"/>
  <c r="AD2365" i="35"/>
  <c r="AD2366" i="35"/>
  <c r="AD2367" i="35"/>
  <c r="AD2368" i="35"/>
  <c r="AD2369" i="35"/>
  <c r="AD2370" i="35"/>
  <c r="AD2371" i="35"/>
  <c r="AD2372" i="35"/>
  <c r="AD2373" i="35"/>
  <c r="AD2374" i="35"/>
  <c r="AD2375" i="35"/>
  <c r="AD2376" i="35"/>
  <c r="AD2377" i="35"/>
  <c r="AD2378" i="35"/>
  <c r="AD2379" i="35"/>
  <c r="AD2380" i="35"/>
  <c r="AD2381" i="35"/>
  <c r="AD2382" i="35"/>
  <c r="AD2383" i="35"/>
  <c r="AD2384" i="35"/>
  <c r="AD2385" i="35"/>
  <c r="AD2386" i="35"/>
  <c r="AD2387" i="35"/>
  <c r="AD2388" i="35"/>
  <c r="AD2389" i="35"/>
  <c r="AD2390" i="35"/>
  <c r="AD2391" i="35"/>
  <c r="AD2392" i="35"/>
  <c r="AD2393" i="35"/>
  <c r="AD2394" i="35"/>
  <c r="AD2395" i="35"/>
  <c r="AD2396" i="35"/>
  <c r="AD2397" i="35"/>
  <c r="AD2398" i="35"/>
  <c r="AD2399" i="35"/>
  <c r="AD2400" i="35"/>
  <c r="AD2401" i="35"/>
  <c r="AD2402" i="35"/>
  <c r="AD2403" i="35"/>
  <c r="AD2404" i="35"/>
  <c r="AD2405" i="35"/>
  <c r="AD2406" i="35"/>
  <c r="AD2407" i="35"/>
  <c r="AD2408" i="35"/>
  <c r="AD2409" i="35"/>
  <c r="AD2410" i="35"/>
  <c r="AD2411" i="35"/>
  <c r="AD2412" i="35"/>
  <c r="AD2413" i="35"/>
  <c r="AD2414" i="35"/>
  <c r="AD2415" i="35"/>
  <c r="AD2416" i="35"/>
  <c r="AD2417" i="35"/>
  <c r="AD2418" i="35"/>
  <c r="AD2419" i="35"/>
  <c r="AD2420" i="35"/>
  <c r="AD2421" i="35"/>
  <c r="AD2422" i="35"/>
  <c r="AD2423" i="35"/>
  <c r="AD2424" i="35"/>
  <c r="AD2425" i="35"/>
  <c r="AD2426" i="35"/>
  <c r="AD2427" i="35"/>
  <c r="AD2428" i="35"/>
  <c r="AD2429" i="35"/>
  <c r="AD2430" i="35"/>
  <c r="AD2431" i="35"/>
  <c r="AD2432" i="35"/>
  <c r="AD2433" i="35"/>
  <c r="AD2434" i="35"/>
  <c r="AD2435" i="35"/>
  <c r="AD2436" i="35"/>
  <c r="AD2437" i="35"/>
  <c r="AD2438" i="35"/>
  <c r="AD2439" i="35"/>
  <c r="AD2440" i="35"/>
  <c r="AD2441" i="35"/>
  <c r="AD2442" i="35"/>
  <c r="AD2443" i="35"/>
  <c r="AD2444" i="35"/>
  <c r="AD2445" i="35"/>
  <c r="AD2446" i="35"/>
  <c r="AD2447" i="35"/>
  <c r="AD2448" i="35"/>
  <c r="AD2449" i="35"/>
  <c r="AD2450" i="35"/>
  <c r="AD2451" i="35"/>
  <c r="AD2452" i="35"/>
  <c r="AD2453" i="35"/>
  <c r="AD2454" i="35"/>
  <c r="AD2455" i="35"/>
  <c r="AD2456" i="35"/>
  <c r="AD2457" i="35"/>
  <c r="AD2458" i="35"/>
  <c r="AD2459" i="35"/>
  <c r="AD2460" i="35"/>
  <c r="AD2461" i="35"/>
  <c r="AD2462" i="35"/>
  <c r="AD2463" i="35"/>
  <c r="AD2464" i="35"/>
  <c r="AD2465" i="35"/>
  <c r="AD2466" i="35"/>
  <c r="AD2467" i="35"/>
  <c r="AD2468" i="35"/>
  <c r="AD2469" i="35"/>
  <c r="AD2470" i="35"/>
  <c r="AD2471" i="35"/>
  <c r="AD2472" i="35"/>
  <c r="AD2473" i="35"/>
  <c r="AD2474" i="35"/>
  <c r="AD2475" i="35"/>
  <c r="AD2476" i="35"/>
  <c r="AD2477" i="35"/>
  <c r="AD2478" i="35"/>
  <c r="AD2479" i="35"/>
  <c r="AD2480" i="35"/>
  <c r="AD2481" i="35"/>
  <c r="AD2482" i="35"/>
  <c r="AD2483" i="35"/>
  <c r="AD2484" i="35"/>
  <c r="AD2485" i="35"/>
  <c r="AD2486" i="35"/>
  <c r="AD2487" i="35"/>
  <c r="AD2488" i="35"/>
  <c r="AD2489" i="35"/>
  <c r="AD2490" i="35"/>
  <c r="AD2491" i="35"/>
  <c r="AD2492" i="35"/>
  <c r="AD2493" i="35"/>
  <c r="AD2494" i="35"/>
  <c r="AD2495" i="35"/>
  <c r="AD2496" i="35"/>
  <c r="AD2497" i="35"/>
  <c r="AD2498" i="35"/>
  <c r="AD2499" i="35"/>
  <c r="AD2500" i="35"/>
  <c r="AD2501" i="35"/>
  <c r="AD2502" i="35"/>
  <c r="AD2503" i="35"/>
  <c r="AD2504" i="35"/>
  <c r="AD2505" i="35"/>
  <c r="AD2506" i="35"/>
  <c r="AD2507" i="35"/>
  <c r="AD2508" i="35"/>
  <c r="AD2509" i="35"/>
  <c r="AD2510" i="35"/>
  <c r="AD2511" i="35"/>
  <c r="AD2512" i="35"/>
  <c r="AD2513" i="35"/>
  <c r="AD2514" i="35"/>
  <c r="AD2515" i="35"/>
  <c r="AD2516" i="35"/>
  <c r="AD2517" i="35"/>
  <c r="AD2518" i="35"/>
  <c r="AD2519" i="35"/>
  <c r="AD2520" i="35"/>
  <c r="AD2521" i="35"/>
  <c r="AD2522" i="35"/>
  <c r="AD2523" i="35"/>
  <c r="AD2524" i="35"/>
  <c r="AD2525" i="35"/>
  <c r="AD2526" i="35"/>
  <c r="AD2527" i="35"/>
  <c r="AD2528" i="35"/>
  <c r="AD2529" i="35"/>
  <c r="AD2530" i="35"/>
  <c r="AD2531" i="35"/>
  <c r="AD2532" i="35"/>
  <c r="AD2533" i="35"/>
  <c r="AD2534" i="35"/>
  <c r="AD2535" i="35"/>
  <c r="AD2536" i="35"/>
  <c r="AD2537" i="35"/>
  <c r="AD2538" i="35"/>
  <c r="AD2539" i="35"/>
  <c r="AD2540" i="35"/>
  <c r="AD2541" i="35"/>
  <c r="AD2542" i="35"/>
  <c r="AD2543" i="35"/>
  <c r="AD2544" i="35"/>
  <c r="AD2545" i="35"/>
  <c r="AD2546" i="35"/>
  <c r="AD2547" i="35"/>
  <c r="AD2548" i="35"/>
  <c r="AD2549" i="35"/>
  <c r="AD2550" i="35"/>
  <c r="AD2551" i="35"/>
  <c r="AD2552" i="35"/>
  <c r="AD2553" i="35"/>
  <c r="AD2554" i="35"/>
  <c r="AD2555" i="35"/>
  <c r="AD2556" i="35"/>
  <c r="AD2557" i="35"/>
  <c r="AD2558" i="35"/>
  <c r="AD2559" i="35"/>
  <c r="AD2560" i="35"/>
  <c r="AD2561" i="35"/>
  <c r="AD2562" i="35"/>
  <c r="AD2563" i="35"/>
  <c r="AD2564" i="35"/>
  <c r="AD2565" i="35"/>
  <c r="AD2566" i="35"/>
  <c r="AD2567" i="35"/>
  <c r="AD2568" i="35"/>
  <c r="AD2569" i="35"/>
  <c r="AD2570" i="35"/>
  <c r="AD2571" i="35"/>
  <c r="AD2572" i="35"/>
  <c r="AD2573" i="35"/>
  <c r="AE20" i="35"/>
  <c r="AE21" i="35"/>
  <c r="AE22" i="35"/>
  <c r="AE23" i="35"/>
  <c r="AE24" i="35"/>
  <c r="AE25" i="35"/>
  <c r="AE26" i="35"/>
  <c r="AE27" i="35"/>
  <c r="AE28" i="35"/>
  <c r="AE29" i="35"/>
  <c r="AE30" i="35"/>
  <c r="AE31" i="35"/>
  <c r="AE32" i="35"/>
  <c r="AE33" i="35"/>
  <c r="AE34" i="35"/>
  <c r="AE35" i="35"/>
  <c r="AE36" i="35"/>
  <c r="AE37" i="35"/>
  <c r="AE38" i="35"/>
  <c r="AE39" i="35"/>
  <c r="AE40" i="35"/>
  <c r="AE41" i="35"/>
  <c r="AE42" i="35"/>
  <c r="AE43" i="35"/>
  <c r="AE44" i="35"/>
  <c r="AE45" i="35"/>
  <c r="AE46" i="35"/>
  <c r="AE47" i="35"/>
  <c r="AE48" i="35"/>
  <c r="AE49" i="35"/>
  <c r="AE50" i="35"/>
  <c r="AE51" i="35"/>
  <c r="AE52" i="35"/>
  <c r="AE53" i="35"/>
  <c r="AE54" i="35"/>
  <c r="AE55" i="35"/>
  <c r="AE56" i="35"/>
  <c r="AE57" i="35"/>
  <c r="AE58" i="35"/>
  <c r="AE59" i="35"/>
  <c r="AE60" i="35"/>
  <c r="AE61" i="35"/>
  <c r="AE62" i="35"/>
  <c r="AE63" i="35"/>
  <c r="AE64" i="35"/>
  <c r="AE65" i="35"/>
  <c r="AE66" i="35"/>
  <c r="AE67" i="35"/>
  <c r="AE68" i="35"/>
  <c r="AE69" i="35"/>
  <c r="AE70" i="35"/>
  <c r="AE71" i="35"/>
  <c r="AE72" i="35"/>
  <c r="AE73" i="35"/>
  <c r="AE74" i="35"/>
  <c r="AE75" i="35"/>
  <c r="AE76" i="35"/>
  <c r="AE77" i="35"/>
  <c r="AE78" i="35"/>
  <c r="AE79" i="35"/>
  <c r="AE80" i="35"/>
  <c r="AE81" i="35"/>
  <c r="AE82" i="35"/>
  <c r="AE83" i="35"/>
  <c r="AE84" i="35"/>
  <c r="AE85" i="35"/>
  <c r="AE86" i="35"/>
  <c r="AE87" i="35"/>
  <c r="AE88" i="35"/>
  <c r="AE89" i="35"/>
  <c r="AE90" i="35"/>
  <c r="AE91" i="35"/>
  <c r="AE92" i="35"/>
  <c r="AE93" i="35"/>
  <c r="AE94" i="35"/>
  <c r="AE95" i="35"/>
  <c r="AE96" i="35"/>
  <c r="AE97" i="35"/>
  <c r="AE98" i="35"/>
  <c r="AE99" i="35"/>
  <c r="AE100" i="35"/>
  <c r="AE101" i="35"/>
  <c r="AE102" i="35"/>
  <c r="AE103" i="35"/>
  <c r="AE104" i="35"/>
  <c r="AE105" i="35"/>
  <c r="AE106" i="35"/>
  <c r="AE107" i="35"/>
  <c r="AE108" i="35"/>
  <c r="AE109" i="35"/>
  <c r="AE110" i="35"/>
  <c r="AE111" i="35"/>
  <c r="AE112" i="35"/>
  <c r="AE113" i="35"/>
  <c r="AE114" i="35"/>
  <c r="AE115" i="35"/>
  <c r="AE116" i="35"/>
  <c r="AE117" i="35"/>
  <c r="AE118" i="35"/>
  <c r="AE119" i="35"/>
  <c r="AE120" i="35"/>
  <c r="AE121" i="35"/>
  <c r="AE122" i="35"/>
  <c r="AE123" i="35"/>
  <c r="AE124" i="35"/>
  <c r="AE125" i="35"/>
  <c r="AE126" i="35"/>
  <c r="AE127" i="35"/>
  <c r="AE128" i="35"/>
  <c r="AE129" i="35"/>
  <c r="AE130" i="35"/>
  <c r="AE131" i="35"/>
  <c r="AE132" i="35"/>
  <c r="AE133" i="35"/>
  <c r="AE134" i="35"/>
  <c r="AE135" i="35"/>
  <c r="AE136" i="35"/>
  <c r="AE137" i="35"/>
  <c r="AE138" i="35"/>
  <c r="AE139" i="35"/>
  <c r="AE140" i="35"/>
  <c r="AE141" i="35"/>
  <c r="AE142" i="35"/>
  <c r="AE143" i="35"/>
  <c r="AE144" i="35"/>
  <c r="AE145" i="35"/>
  <c r="AE146" i="35"/>
  <c r="AE147" i="35"/>
  <c r="AE148" i="35"/>
  <c r="AE149" i="35"/>
  <c r="AE150" i="35"/>
  <c r="AE151" i="35"/>
  <c r="AE152" i="35"/>
  <c r="AE153" i="35"/>
  <c r="AE154" i="35"/>
  <c r="AE155" i="35"/>
  <c r="AE156" i="35"/>
  <c r="AE157" i="35"/>
  <c r="AE158" i="35"/>
  <c r="AE159" i="35"/>
  <c r="AE160" i="35"/>
  <c r="AE161" i="35"/>
  <c r="AE162" i="35"/>
  <c r="AE163" i="35"/>
  <c r="AE164" i="35"/>
  <c r="AE165" i="35"/>
  <c r="AE166" i="35"/>
  <c r="AE167" i="35"/>
  <c r="AE168" i="35"/>
  <c r="AE169" i="35"/>
  <c r="AE170" i="35"/>
  <c r="AE171" i="35"/>
  <c r="AE172" i="35"/>
  <c r="AE173" i="35"/>
  <c r="AE174" i="35"/>
  <c r="AE175" i="35"/>
  <c r="AE176" i="35"/>
  <c r="AE177" i="35"/>
  <c r="AE178" i="35"/>
  <c r="AE179" i="35"/>
  <c r="AE180" i="35"/>
  <c r="AE181" i="35"/>
  <c r="AE182" i="35"/>
  <c r="AE183" i="35"/>
  <c r="AE184" i="35"/>
  <c r="AE185" i="35"/>
  <c r="AE186" i="35"/>
  <c r="AE187" i="35"/>
  <c r="AE188" i="35"/>
  <c r="AE189" i="35"/>
  <c r="AE190" i="35"/>
  <c r="AE191" i="35"/>
  <c r="AE192" i="35"/>
  <c r="AE193" i="35"/>
  <c r="AE194" i="35"/>
  <c r="AE195" i="35"/>
  <c r="AE196" i="35"/>
  <c r="AE197" i="35"/>
  <c r="AE198" i="35"/>
  <c r="AE199" i="35"/>
  <c r="AE200" i="35"/>
  <c r="AE201" i="35"/>
  <c r="AE202" i="35"/>
  <c r="AE203" i="35"/>
  <c r="AE204" i="35"/>
  <c r="AE205" i="35"/>
  <c r="AE206" i="35"/>
  <c r="AE207" i="35"/>
  <c r="AE208" i="35"/>
  <c r="AE209" i="35"/>
  <c r="AE210" i="35"/>
  <c r="AE211" i="35"/>
  <c r="AE212" i="35"/>
  <c r="AE213" i="35"/>
  <c r="AE214" i="35"/>
  <c r="AE215" i="35"/>
  <c r="AE216" i="35"/>
  <c r="AE217" i="35"/>
  <c r="AE218" i="35"/>
  <c r="AE219" i="35"/>
  <c r="AE220" i="35"/>
  <c r="AE221" i="35"/>
  <c r="AE222" i="35"/>
  <c r="AE223" i="35"/>
  <c r="AE224" i="35"/>
  <c r="AE225" i="35"/>
  <c r="AE226" i="35"/>
  <c r="AE227" i="35"/>
  <c r="AE228" i="35"/>
  <c r="AE229" i="35"/>
  <c r="AE230" i="35"/>
  <c r="AE231" i="35"/>
  <c r="AE232" i="35"/>
  <c r="AE233" i="35"/>
  <c r="AE234" i="35"/>
  <c r="AE235" i="35"/>
  <c r="AE236" i="35"/>
  <c r="AE237" i="35"/>
  <c r="AE238" i="35"/>
  <c r="AE239" i="35"/>
  <c r="AE240" i="35"/>
  <c r="AE241" i="35"/>
  <c r="AE242" i="35"/>
  <c r="AE243" i="35"/>
  <c r="AE244" i="35"/>
  <c r="AE245" i="35"/>
  <c r="AE246" i="35"/>
  <c r="AE247" i="35"/>
  <c r="AE248" i="35"/>
  <c r="AE249" i="35"/>
  <c r="AE250" i="35"/>
  <c r="AE251" i="35"/>
  <c r="AE252" i="35"/>
  <c r="AE253" i="35"/>
  <c r="AE254" i="35"/>
  <c r="AE255" i="35"/>
  <c r="AE256" i="35"/>
  <c r="AE257" i="35"/>
  <c r="AE258" i="35"/>
  <c r="AE259" i="35"/>
  <c r="AE260" i="35"/>
  <c r="AE261" i="35"/>
  <c r="AE262" i="35"/>
  <c r="AE263" i="35"/>
  <c r="AE264" i="35"/>
  <c r="AE265" i="35"/>
  <c r="AE266" i="35"/>
  <c r="AE267" i="35"/>
  <c r="AE268" i="35"/>
  <c r="AE269" i="35"/>
  <c r="AE270" i="35"/>
  <c r="AE271" i="35"/>
  <c r="AE272" i="35"/>
  <c r="AE273" i="35"/>
  <c r="AE274" i="35"/>
  <c r="AE275" i="35"/>
  <c r="AE276" i="35"/>
  <c r="AE277" i="35"/>
  <c r="AE278" i="35"/>
  <c r="AE279" i="35"/>
  <c r="AE280" i="35"/>
  <c r="AE281" i="35"/>
  <c r="AE282" i="35"/>
  <c r="AE283" i="35"/>
  <c r="AE284" i="35"/>
  <c r="AE285" i="35"/>
  <c r="AE286" i="35"/>
  <c r="AE287" i="35"/>
  <c r="AE288" i="35"/>
  <c r="AE289" i="35"/>
  <c r="AE290" i="35"/>
  <c r="AE291" i="35"/>
  <c r="AE292" i="35"/>
  <c r="AE293" i="35"/>
  <c r="AE294" i="35"/>
  <c r="AE295" i="35"/>
  <c r="AE296" i="35"/>
  <c r="AE297" i="35"/>
  <c r="AE298" i="35"/>
  <c r="AE299" i="35"/>
  <c r="AE300" i="35"/>
  <c r="AE301" i="35"/>
  <c r="AE302" i="35"/>
  <c r="AE303" i="35"/>
  <c r="AE304" i="35"/>
  <c r="AE305" i="35"/>
  <c r="AE306" i="35"/>
  <c r="AE307" i="35"/>
  <c r="AE308" i="35"/>
  <c r="AE309" i="35"/>
  <c r="AE310" i="35"/>
  <c r="AE311" i="35"/>
  <c r="AE312" i="35"/>
  <c r="AE313" i="35"/>
  <c r="AE314" i="35"/>
  <c r="AE315" i="35"/>
  <c r="AE316" i="35"/>
  <c r="AE317" i="35"/>
  <c r="AE318" i="35"/>
  <c r="AE319" i="35"/>
  <c r="AE320" i="35"/>
  <c r="AE321" i="35"/>
  <c r="AE322" i="35"/>
  <c r="AE323" i="35"/>
  <c r="AE324" i="35"/>
  <c r="AE325" i="35"/>
  <c r="AE326" i="35"/>
  <c r="AE327" i="35"/>
  <c r="AE328" i="35"/>
  <c r="AE329" i="35"/>
  <c r="AE330" i="35"/>
  <c r="AE331" i="35"/>
  <c r="AE332" i="35"/>
  <c r="AE333" i="35"/>
  <c r="AE334" i="35"/>
  <c r="AE335" i="35"/>
  <c r="AE336" i="35"/>
  <c r="AE337" i="35"/>
  <c r="AE338" i="35"/>
  <c r="AE339" i="35"/>
  <c r="AE340" i="35"/>
  <c r="AE341" i="35"/>
  <c r="AE342" i="35"/>
  <c r="AE343" i="35"/>
  <c r="AE344" i="35"/>
  <c r="AE345" i="35"/>
  <c r="AE346" i="35"/>
  <c r="AE347" i="35"/>
  <c r="AE348" i="35"/>
  <c r="AE349" i="35"/>
  <c r="AE350" i="35"/>
  <c r="AE351" i="35"/>
  <c r="AE352" i="35"/>
  <c r="AE353" i="35"/>
  <c r="AE354" i="35"/>
  <c r="AE355" i="35"/>
  <c r="AE356" i="35"/>
  <c r="AE357" i="35"/>
  <c r="AE358" i="35"/>
  <c r="AE359" i="35"/>
  <c r="AE360" i="35"/>
  <c r="AE361" i="35"/>
  <c r="AE362" i="35"/>
  <c r="AE363" i="35"/>
  <c r="AE364" i="35"/>
  <c r="AE365" i="35"/>
  <c r="AE366" i="35"/>
  <c r="AE367" i="35"/>
  <c r="AE368" i="35"/>
  <c r="AE369" i="35"/>
  <c r="AE370" i="35"/>
  <c r="AE371" i="35"/>
  <c r="AE372" i="35"/>
  <c r="AE373" i="35"/>
  <c r="AE374" i="35"/>
  <c r="AE375" i="35"/>
  <c r="AE376" i="35"/>
  <c r="AE377" i="35"/>
  <c r="AE378" i="35"/>
  <c r="AE379" i="35"/>
  <c r="AE380" i="35"/>
  <c r="AE381" i="35"/>
  <c r="AE382" i="35"/>
  <c r="AE383" i="35"/>
  <c r="AE384" i="35"/>
  <c r="AE385" i="35"/>
  <c r="AE386" i="35"/>
  <c r="AE387" i="35"/>
  <c r="AE388" i="35"/>
  <c r="AE389" i="35"/>
  <c r="AE390" i="35"/>
  <c r="AE391" i="35"/>
  <c r="AE392" i="35"/>
  <c r="AE393" i="35"/>
  <c r="AE394" i="35"/>
  <c r="AE395" i="35"/>
  <c r="AE396" i="35"/>
  <c r="AE397" i="35"/>
  <c r="AE398" i="35"/>
  <c r="AE399" i="35"/>
  <c r="AE400" i="35"/>
  <c r="AE401" i="35"/>
  <c r="AE402" i="35"/>
  <c r="AE403" i="35"/>
  <c r="AE404" i="35"/>
  <c r="AE405" i="35"/>
  <c r="AE406" i="35"/>
  <c r="AE407" i="35"/>
  <c r="AE408" i="35"/>
  <c r="AE409" i="35"/>
  <c r="AE410" i="35"/>
  <c r="AE411" i="35"/>
  <c r="AE412" i="35"/>
  <c r="AE413" i="35"/>
  <c r="AE414" i="35"/>
  <c r="AE415" i="35"/>
  <c r="AE416" i="35"/>
  <c r="AE417" i="35"/>
  <c r="AE418" i="35"/>
  <c r="AE419" i="35"/>
  <c r="AE420" i="35"/>
  <c r="AE421" i="35"/>
  <c r="AE422" i="35"/>
  <c r="AE423" i="35"/>
  <c r="AE424" i="35"/>
  <c r="AE425" i="35"/>
  <c r="AE426" i="35"/>
  <c r="AE427" i="35"/>
  <c r="AE428" i="35"/>
  <c r="AE429" i="35"/>
  <c r="AE430" i="35"/>
  <c r="AE431" i="35"/>
  <c r="AE432" i="35"/>
  <c r="AE433" i="35"/>
  <c r="AE434" i="35"/>
  <c r="AE435" i="35"/>
  <c r="AE436" i="35"/>
  <c r="AE437" i="35"/>
  <c r="AE438" i="35"/>
  <c r="AE439" i="35"/>
  <c r="AE440" i="35"/>
  <c r="AE441" i="35"/>
  <c r="AE442" i="35"/>
  <c r="AE443" i="35"/>
  <c r="AE444" i="35"/>
  <c r="AE445" i="35"/>
  <c r="AE446" i="35"/>
  <c r="AE447" i="35"/>
  <c r="AE448" i="35"/>
  <c r="AE449" i="35"/>
  <c r="AE450" i="35"/>
  <c r="AE451" i="35"/>
  <c r="AE452" i="35"/>
  <c r="AE453" i="35"/>
  <c r="AE454" i="35"/>
  <c r="AE455" i="35"/>
  <c r="AE456" i="35"/>
  <c r="AE457" i="35"/>
  <c r="AE458" i="35"/>
  <c r="AE459" i="35"/>
  <c r="AE460" i="35"/>
  <c r="AE461" i="35"/>
  <c r="AE462" i="35"/>
  <c r="AE463" i="35"/>
  <c r="AE464" i="35"/>
  <c r="AE465" i="35"/>
  <c r="AE466" i="35"/>
  <c r="AE467" i="35"/>
  <c r="AE468" i="35"/>
  <c r="AE469" i="35"/>
  <c r="AE470" i="35"/>
  <c r="AE471" i="35"/>
  <c r="AE472" i="35"/>
  <c r="AE473" i="35"/>
  <c r="AE474" i="35"/>
  <c r="AE475" i="35"/>
  <c r="AE476" i="35"/>
  <c r="AE477" i="35"/>
  <c r="AE478" i="35"/>
  <c r="AE479" i="35"/>
  <c r="AE480" i="35"/>
  <c r="AE481" i="35"/>
  <c r="AE482" i="35"/>
  <c r="AE483" i="35"/>
  <c r="AE484" i="35"/>
  <c r="AE485" i="35"/>
  <c r="AE486" i="35"/>
  <c r="AE487" i="35"/>
  <c r="AE488" i="35"/>
  <c r="AE489" i="35"/>
  <c r="AE490" i="35"/>
  <c r="AE491" i="35"/>
  <c r="AE492" i="35"/>
  <c r="AE493" i="35"/>
  <c r="AE494" i="35"/>
  <c r="AE495" i="35"/>
  <c r="AE496" i="35"/>
  <c r="AE497" i="35"/>
  <c r="AE498" i="35"/>
  <c r="AE499" i="35"/>
  <c r="AE500" i="35"/>
  <c r="AE501" i="35"/>
  <c r="AE502" i="35"/>
  <c r="AE503" i="35"/>
  <c r="AE504" i="35"/>
  <c r="AE505" i="35"/>
  <c r="AE506" i="35"/>
  <c r="AE507" i="35"/>
  <c r="AE508" i="35"/>
  <c r="AE509" i="35"/>
  <c r="AE510" i="35"/>
  <c r="AE511" i="35"/>
  <c r="AE512" i="35"/>
  <c r="AE513" i="35"/>
  <c r="AE514" i="35"/>
  <c r="AE515" i="35"/>
  <c r="AE516" i="35"/>
  <c r="AE517" i="35"/>
  <c r="AE518" i="35"/>
  <c r="AE519" i="35"/>
  <c r="AE520" i="35"/>
  <c r="AE521" i="35"/>
  <c r="AE522" i="35"/>
  <c r="AE523" i="35"/>
  <c r="AE524" i="35"/>
  <c r="AE525" i="35"/>
  <c r="AE526" i="35"/>
  <c r="AE527" i="35"/>
  <c r="AE528" i="35"/>
  <c r="AE529" i="35"/>
  <c r="AE530" i="35"/>
  <c r="AE531" i="35"/>
  <c r="AE532" i="35"/>
  <c r="AE533" i="35"/>
  <c r="AE534" i="35"/>
  <c r="AE535" i="35"/>
  <c r="AE536" i="35"/>
  <c r="AE537" i="35"/>
  <c r="AE538" i="35"/>
  <c r="AE539" i="35"/>
  <c r="AE540" i="35"/>
  <c r="AE541" i="35"/>
  <c r="AE542" i="35"/>
  <c r="AE543" i="35"/>
  <c r="AE544" i="35"/>
  <c r="AE545" i="35"/>
  <c r="AE546" i="35"/>
  <c r="AE547" i="35"/>
  <c r="AE548" i="35"/>
  <c r="AE549" i="35"/>
  <c r="AE550" i="35"/>
  <c r="AE551" i="35"/>
  <c r="AE552" i="35"/>
  <c r="AE553" i="35"/>
  <c r="AE554" i="35"/>
  <c r="AE555" i="35"/>
  <c r="AE556" i="35"/>
  <c r="AE557" i="35"/>
  <c r="AE558" i="35"/>
  <c r="AE559" i="35"/>
  <c r="AE560" i="35"/>
  <c r="AE561" i="35"/>
  <c r="AE562" i="35"/>
  <c r="AE563" i="35"/>
  <c r="AE564" i="35"/>
  <c r="AE565" i="35"/>
  <c r="AE566" i="35"/>
  <c r="AE567" i="35"/>
  <c r="AE568" i="35"/>
  <c r="AE569" i="35"/>
  <c r="AE570" i="35"/>
  <c r="AE571" i="35"/>
  <c r="AE572" i="35"/>
  <c r="AE573" i="35"/>
  <c r="AE574" i="35"/>
  <c r="AE575" i="35"/>
  <c r="AE576" i="35"/>
  <c r="AE577" i="35"/>
  <c r="AE578" i="35"/>
  <c r="AE579" i="35"/>
  <c r="AE580" i="35"/>
  <c r="AE581" i="35"/>
  <c r="AE582" i="35"/>
  <c r="AE583" i="35"/>
  <c r="AE584" i="35"/>
  <c r="AE585" i="35"/>
  <c r="AE586" i="35"/>
  <c r="AE587" i="35"/>
  <c r="AE588" i="35"/>
  <c r="AE589" i="35"/>
  <c r="AE590" i="35"/>
  <c r="AE591" i="35"/>
  <c r="AE592" i="35"/>
  <c r="AE593" i="35"/>
  <c r="AE594" i="35"/>
  <c r="AE595" i="35"/>
  <c r="AE596" i="35"/>
  <c r="AE597" i="35"/>
  <c r="AE598" i="35"/>
  <c r="AE599" i="35"/>
  <c r="AE600" i="35"/>
  <c r="AE601" i="35"/>
  <c r="AE602" i="35"/>
  <c r="AE603" i="35"/>
  <c r="AE604" i="35"/>
  <c r="AE605" i="35"/>
  <c r="AE606" i="35"/>
  <c r="AE607" i="35"/>
  <c r="AE608" i="35"/>
  <c r="AE609" i="35"/>
  <c r="AE610" i="35"/>
  <c r="AE611" i="35"/>
  <c r="AE612" i="35"/>
  <c r="AE613" i="35"/>
  <c r="AE614" i="35"/>
  <c r="AE615" i="35"/>
  <c r="AE616" i="35"/>
  <c r="AE617" i="35"/>
  <c r="AE618" i="35"/>
  <c r="AE619" i="35"/>
  <c r="AE620" i="35"/>
  <c r="AE621" i="35"/>
  <c r="AE622" i="35"/>
  <c r="AE623" i="35"/>
  <c r="AE624" i="35"/>
  <c r="AE625" i="35"/>
  <c r="AE626" i="35"/>
  <c r="AE627" i="35"/>
  <c r="AE628" i="35"/>
  <c r="AE629" i="35"/>
  <c r="AE630" i="35"/>
  <c r="AE631" i="35"/>
  <c r="AE632" i="35"/>
  <c r="AE633" i="35"/>
  <c r="AE634" i="35"/>
  <c r="AE635" i="35"/>
  <c r="AE636" i="35"/>
  <c r="AE637" i="35"/>
  <c r="AE638" i="35"/>
  <c r="AE639" i="35"/>
  <c r="AE640" i="35"/>
  <c r="AE641" i="35"/>
  <c r="AE642" i="35"/>
  <c r="AE643" i="35"/>
  <c r="AE644" i="35"/>
  <c r="AE645" i="35"/>
  <c r="AE646" i="35"/>
  <c r="AE647" i="35"/>
  <c r="AE648" i="35"/>
  <c r="AE649" i="35"/>
  <c r="AE650" i="35"/>
  <c r="AE651" i="35"/>
  <c r="AE652" i="35"/>
  <c r="AE653" i="35"/>
  <c r="AE654" i="35"/>
  <c r="AE655" i="35"/>
  <c r="AE656" i="35"/>
  <c r="AE657" i="35"/>
  <c r="AE658" i="35"/>
  <c r="AE659" i="35"/>
  <c r="AE660" i="35"/>
  <c r="AE661" i="35"/>
  <c r="AE662" i="35"/>
  <c r="AE663" i="35"/>
  <c r="AE664" i="35"/>
  <c r="AE665" i="35"/>
  <c r="AE666" i="35"/>
  <c r="AE667" i="35"/>
  <c r="AE668" i="35"/>
  <c r="AE669" i="35"/>
  <c r="AE670" i="35"/>
  <c r="AE671" i="35"/>
  <c r="AE672" i="35"/>
  <c r="AE673" i="35"/>
  <c r="AE674" i="35"/>
  <c r="AE675" i="35"/>
  <c r="AE676" i="35"/>
  <c r="AE677" i="35"/>
  <c r="AE678" i="35"/>
  <c r="AE679" i="35"/>
  <c r="AE680" i="35"/>
  <c r="AE681" i="35"/>
  <c r="AE682" i="35"/>
  <c r="AE683" i="35"/>
  <c r="AE684" i="35"/>
  <c r="AE685" i="35"/>
  <c r="AE686" i="35"/>
  <c r="AE687" i="35"/>
  <c r="AE688" i="35"/>
  <c r="AE689" i="35"/>
  <c r="AE690" i="35"/>
  <c r="AE691" i="35"/>
  <c r="AE692" i="35"/>
  <c r="AE693" i="35"/>
  <c r="AE694" i="35"/>
  <c r="AE695" i="35"/>
  <c r="AE696" i="35"/>
  <c r="AE697" i="35"/>
  <c r="AE698" i="35"/>
  <c r="AE699" i="35"/>
  <c r="AE700" i="35"/>
  <c r="AE701" i="35"/>
  <c r="AE702" i="35"/>
  <c r="AE703" i="35"/>
  <c r="AE704" i="35"/>
  <c r="AE705" i="35"/>
  <c r="AE706" i="35"/>
  <c r="AE707" i="35"/>
  <c r="AE708" i="35"/>
  <c r="AE709" i="35"/>
  <c r="AE710" i="35"/>
  <c r="AE711" i="35"/>
  <c r="AE712" i="35"/>
  <c r="AE713" i="35"/>
  <c r="AE714" i="35"/>
  <c r="AE715" i="35"/>
  <c r="AE716" i="35"/>
  <c r="AE717" i="35"/>
  <c r="AE718" i="35"/>
  <c r="AE719" i="35"/>
  <c r="AE720" i="35"/>
  <c r="AE721" i="35"/>
  <c r="AE722" i="35"/>
  <c r="AE723" i="35"/>
  <c r="AE724" i="35"/>
  <c r="AE725" i="35"/>
  <c r="AE726" i="35"/>
  <c r="AE727" i="35"/>
  <c r="AE728" i="35"/>
  <c r="AE729" i="35"/>
  <c r="AE730" i="35"/>
  <c r="AE731" i="35"/>
  <c r="AE732" i="35"/>
  <c r="AE733" i="35"/>
  <c r="AE734" i="35"/>
  <c r="AE735" i="35"/>
  <c r="AE736" i="35"/>
  <c r="AE737" i="35"/>
  <c r="AE738" i="35"/>
  <c r="AE739" i="35"/>
  <c r="AE740" i="35"/>
  <c r="AE741" i="35"/>
  <c r="AE742" i="35"/>
  <c r="AE743" i="35"/>
  <c r="AE744" i="35"/>
  <c r="AE745" i="35"/>
  <c r="AE746" i="35"/>
  <c r="AE747" i="35"/>
  <c r="AE748" i="35"/>
  <c r="AE749" i="35"/>
  <c r="AE750" i="35"/>
  <c r="AE751" i="35"/>
  <c r="AE752" i="35"/>
  <c r="AE753" i="35"/>
  <c r="AE754" i="35"/>
  <c r="AE755" i="35"/>
  <c r="AE756" i="35"/>
  <c r="AE757" i="35"/>
  <c r="AE758" i="35"/>
  <c r="AE759" i="35"/>
  <c r="AE760" i="35"/>
  <c r="AE761" i="35"/>
  <c r="AE762" i="35"/>
  <c r="AE763" i="35"/>
  <c r="AE764" i="35"/>
  <c r="AE765" i="35"/>
  <c r="AE766" i="35"/>
  <c r="AE767" i="35"/>
  <c r="AE768" i="35"/>
  <c r="AE769" i="35"/>
  <c r="AE770" i="35"/>
  <c r="AE771" i="35"/>
  <c r="AE772" i="35"/>
  <c r="AE773" i="35"/>
  <c r="AE774" i="35"/>
  <c r="AE775" i="35"/>
  <c r="AE776" i="35"/>
  <c r="AE777" i="35"/>
  <c r="AE778" i="35"/>
  <c r="AE779" i="35"/>
  <c r="AE780" i="35"/>
  <c r="AE781" i="35"/>
  <c r="AE782" i="35"/>
  <c r="AE783" i="35"/>
  <c r="AE784" i="35"/>
  <c r="AE785" i="35"/>
  <c r="AE786" i="35"/>
  <c r="AE787" i="35"/>
  <c r="AE788" i="35"/>
  <c r="AE789" i="35"/>
  <c r="AE790" i="35"/>
  <c r="AE791" i="35"/>
  <c r="AE792" i="35"/>
  <c r="AE793" i="35"/>
  <c r="AE794" i="35"/>
  <c r="AE795" i="35"/>
  <c r="AE796" i="35"/>
  <c r="AE797" i="35"/>
  <c r="AE798" i="35"/>
  <c r="AE799" i="35"/>
  <c r="AE800" i="35"/>
  <c r="AE801" i="35"/>
  <c r="AE802" i="35"/>
  <c r="AE803" i="35"/>
  <c r="AE804" i="35"/>
  <c r="AE805" i="35"/>
  <c r="AE806" i="35"/>
  <c r="AE807" i="35"/>
  <c r="AE808" i="35"/>
  <c r="AE809" i="35"/>
  <c r="AE810" i="35"/>
  <c r="AE811" i="35"/>
  <c r="AE812" i="35"/>
  <c r="AE813" i="35"/>
  <c r="AE814" i="35"/>
  <c r="AE815" i="35"/>
  <c r="AE816" i="35"/>
  <c r="AE817" i="35"/>
  <c r="AE818" i="35"/>
  <c r="AE819" i="35"/>
  <c r="AE820" i="35"/>
  <c r="AE821" i="35"/>
  <c r="AE822" i="35"/>
  <c r="AE823" i="35"/>
  <c r="AE824" i="35"/>
  <c r="AE825" i="35"/>
  <c r="AE826" i="35"/>
  <c r="AE827" i="35"/>
  <c r="AE828" i="35"/>
  <c r="AE829" i="35"/>
  <c r="AE830" i="35"/>
  <c r="AE831" i="35"/>
  <c r="AE832" i="35"/>
  <c r="AE833" i="35"/>
  <c r="AE834" i="35"/>
  <c r="AE835" i="35"/>
  <c r="AE836" i="35"/>
  <c r="AE837" i="35"/>
  <c r="AE838" i="35"/>
  <c r="AE839" i="35"/>
  <c r="AE840" i="35"/>
  <c r="AE841" i="35"/>
  <c r="AE842" i="35"/>
  <c r="AE843" i="35"/>
  <c r="AE844" i="35"/>
  <c r="AE845" i="35"/>
  <c r="AE846" i="35"/>
  <c r="AE847" i="35"/>
  <c r="AE848" i="35"/>
  <c r="AE849" i="35"/>
  <c r="AE850" i="35"/>
  <c r="AE851" i="35"/>
  <c r="AE852" i="35"/>
  <c r="AE853" i="35"/>
  <c r="AE854" i="35"/>
  <c r="AE855" i="35"/>
  <c r="AE856" i="35"/>
  <c r="AE857" i="35"/>
  <c r="AE858" i="35"/>
  <c r="AE859" i="35"/>
  <c r="AE860" i="35"/>
  <c r="AE861" i="35"/>
  <c r="AE862" i="35"/>
  <c r="AE863" i="35"/>
  <c r="AE864" i="35"/>
  <c r="AE865" i="35"/>
  <c r="AE866" i="35"/>
  <c r="AE867" i="35"/>
  <c r="AE868" i="35"/>
  <c r="AE869" i="35"/>
  <c r="AE870" i="35"/>
  <c r="AE871" i="35"/>
  <c r="AE872" i="35"/>
  <c r="AE873" i="35"/>
  <c r="AE874" i="35"/>
  <c r="AE875" i="35"/>
  <c r="AE876" i="35"/>
  <c r="AE877" i="35"/>
  <c r="AE878" i="35"/>
  <c r="AE879" i="35"/>
  <c r="AE880" i="35"/>
  <c r="AE881" i="35"/>
  <c r="AE882" i="35"/>
  <c r="AE883" i="35"/>
  <c r="AE884" i="35"/>
  <c r="AE885" i="35"/>
  <c r="AE886" i="35"/>
  <c r="AE887" i="35"/>
  <c r="AE888" i="35"/>
  <c r="AE889" i="35"/>
  <c r="AE890" i="35"/>
  <c r="AE891" i="35"/>
  <c r="AE892" i="35"/>
  <c r="AE893" i="35"/>
  <c r="AE894" i="35"/>
  <c r="AE895" i="35"/>
  <c r="AE896" i="35"/>
  <c r="AE897" i="35"/>
  <c r="AE898" i="35"/>
  <c r="AE899" i="35"/>
  <c r="AE900" i="35"/>
  <c r="AE901" i="35"/>
  <c r="AE902" i="35"/>
  <c r="AE903" i="35"/>
  <c r="AE904" i="35"/>
  <c r="AE905" i="35"/>
  <c r="AE906" i="35"/>
  <c r="AE907" i="35"/>
  <c r="AE908" i="35"/>
  <c r="AE909" i="35"/>
  <c r="AE910" i="35"/>
  <c r="AE911" i="35"/>
  <c r="AE912" i="35"/>
  <c r="AE913" i="35"/>
  <c r="AE914" i="35"/>
  <c r="AE915" i="35"/>
  <c r="AE916" i="35"/>
  <c r="AE917" i="35"/>
  <c r="AE918" i="35"/>
  <c r="AE919" i="35"/>
  <c r="AE920" i="35"/>
  <c r="AE921" i="35"/>
  <c r="AE922" i="35"/>
  <c r="AE923" i="35"/>
  <c r="AE924" i="35"/>
  <c r="AE925" i="35"/>
  <c r="AE926" i="35"/>
  <c r="AE927" i="35"/>
  <c r="AE928" i="35"/>
  <c r="AE929" i="35"/>
  <c r="AE930" i="35"/>
  <c r="AE931" i="35"/>
  <c r="AE932" i="35"/>
  <c r="AE933" i="35"/>
  <c r="AE934" i="35"/>
  <c r="AE935" i="35"/>
  <c r="AE936" i="35"/>
  <c r="AE937" i="35"/>
  <c r="AE938" i="35"/>
  <c r="AE939" i="35"/>
  <c r="AE940" i="35"/>
  <c r="AE941" i="35"/>
  <c r="AE942" i="35"/>
  <c r="AE943" i="35"/>
  <c r="AE944" i="35"/>
  <c r="AE945" i="35"/>
  <c r="AE946" i="35"/>
  <c r="AE947" i="35"/>
  <c r="AE948" i="35"/>
  <c r="AE949" i="35"/>
  <c r="AE950" i="35"/>
  <c r="AE951" i="35"/>
  <c r="AE952" i="35"/>
  <c r="AE953" i="35"/>
  <c r="AE954" i="35"/>
  <c r="AE955" i="35"/>
  <c r="AE956" i="35"/>
  <c r="AE957" i="35"/>
  <c r="AE958" i="35"/>
  <c r="AE959" i="35"/>
  <c r="AE960" i="35"/>
  <c r="AE961" i="35"/>
  <c r="AE962" i="35"/>
  <c r="AE963" i="35"/>
  <c r="AE964" i="35"/>
  <c r="AE965" i="35"/>
  <c r="AE966" i="35"/>
  <c r="AE967" i="35"/>
  <c r="AE968" i="35"/>
  <c r="AE969" i="35"/>
  <c r="AE970" i="35"/>
  <c r="AE971" i="35"/>
  <c r="AE972" i="35"/>
  <c r="AE973" i="35"/>
  <c r="AE974" i="35"/>
  <c r="AE975" i="35"/>
  <c r="AE976" i="35"/>
  <c r="AE977" i="35"/>
  <c r="AE978" i="35"/>
  <c r="AE979" i="35"/>
  <c r="AE980" i="35"/>
  <c r="AE981" i="35"/>
  <c r="AE982" i="35"/>
  <c r="AE983" i="35"/>
  <c r="AE984" i="35"/>
  <c r="AE985" i="35"/>
  <c r="AE986" i="35"/>
  <c r="AE987" i="35"/>
  <c r="AE988" i="35"/>
  <c r="AE989" i="35"/>
  <c r="AE990" i="35"/>
  <c r="AE991" i="35"/>
  <c r="AE992" i="35"/>
  <c r="AE993" i="35"/>
  <c r="AE994" i="35"/>
  <c r="AE995" i="35"/>
  <c r="AE996" i="35"/>
  <c r="AE997" i="35"/>
  <c r="AE998" i="35"/>
  <c r="AE999" i="35"/>
  <c r="AE1000" i="35"/>
  <c r="AE1001" i="35"/>
  <c r="AE1002" i="35"/>
  <c r="AE1003" i="35"/>
  <c r="AE1004" i="35"/>
  <c r="AE1005" i="35"/>
  <c r="AE1006" i="35"/>
  <c r="AE1007" i="35"/>
  <c r="AE1008" i="35"/>
  <c r="AE1009" i="35"/>
  <c r="AE1010" i="35"/>
  <c r="AE1011" i="35"/>
  <c r="AE1012" i="35"/>
  <c r="AE1013" i="35"/>
  <c r="AE1014" i="35"/>
  <c r="AE1015" i="35"/>
  <c r="AE1016" i="35"/>
  <c r="AE1017" i="35"/>
  <c r="AE1018" i="35"/>
  <c r="AE1019" i="35"/>
  <c r="AE1020" i="35"/>
  <c r="AE1021" i="35"/>
  <c r="AE1022" i="35"/>
  <c r="AE1023" i="35"/>
  <c r="AE1024" i="35"/>
  <c r="AE1025" i="35"/>
  <c r="AE1026" i="35"/>
  <c r="AE1027" i="35"/>
  <c r="AE1028" i="35"/>
  <c r="AE1029" i="35"/>
  <c r="AE1030" i="35"/>
  <c r="AE1031" i="35"/>
  <c r="AE1032" i="35"/>
  <c r="AE1033" i="35"/>
  <c r="AE1034" i="35"/>
  <c r="AE1035" i="35"/>
  <c r="AE1036" i="35"/>
  <c r="AE1037" i="35"/>
  <c r="AE1038" i="35"/>
  <c r="AE1039" i="35"/>
  <c r="AE1040" i="35"/>
  <c r="AE1041" i="35"/>
  <c r="AE1042" i="35"/>
  <c r="AE1043" i="35"/>
  <c r="AE1044" i="35"/>
  <c r="AE1045" i="35"/>
  <c r="AE1046" i="35"/>
  <c r="AE1047" i="35"/>
  <c r="AE1048" i="35"/>
  <c r="AE1049" i="35"/>
  <c r="AE1050" i="35"/>
  <c r="AE1051" i="35"/>
  <c r="AE1052" i="35"/>
  <c r="AE1053" i="35"/>
  <c r="AE1054" i="35"/>
  <c r="AE1055" i="35"/>
  <c r="AE1056" i="35"/>
  <c r="AE1057" i="35"/>
  <c r="AE1058" i="35"/>
  <c r="AE1059" i="35"/>
  <c r="AE1060" i="35"/>
  <c r="AE1061" i="35"/>
  <c r="AE1062" i="35"/>
  <c r="AE1063" i="35"/>
  <c r="AE1064" i="35"/>
  <c r="AE1065" i="35"/>
  <c r="AE1066" i="35"/>
  <c r="AE1067" i="35"/>
  <c r="AE1068" i="35"/>
  <c r="AE1069" i="35"/>
  <c r="AE1070" i="35"/>
  <c r="AE1071" i="35"/>
  <c r="AE1072" i="35"/>
  <c r="AE1073" i="35"/>
  <c r="AE1074" i="35"/>
  <c r="AE1075" i="35"/>
  <c r="AE1076" i="35"/>
  <c r="AE1077" i="35"/>
  <c r="AE1078" i="35"/>
  <c r="AE1079" i="35"/>
  <c r="AE1080" i="35"/>
  <c r="AE1081" i="35"/>
  <c r="AE1082" i="35"/>
  <c r="AE1083" i="35"/>
  <c r="AE1084" i="35"/>
  <c r="AE1085" i="35"/>
  <c r="AE1086" i="35"/>
  <c r="AE1087" i="35"/>
  <c r="AE1088" i="35"/>
  <c r="AE1089" i="35"/>
  <c r="AE1090" i="35"/>
  <c r="AE1091" i="35"/>
  <c r="AE1092" i="35"/>
  <c r="AE1093" i="35"/>
  <c r="AE1094" i="35"/>
  <c r="AE1095" i="35"/>
  <c r="AE1096" i="35"/>
  <c r="AE1097" i="35"/>
  <c r="AE1098" i="35"/>
  <c r="AE1099" i="35"/>
  <c r="AE1100" i="35"/>
  <c r="AE1101" i="35"/>
  <c r="AE1102" i="35"/>
  <c r="AE1103" i="35"/>
  <c r="AE1104" i="35"/>
  <c r="AE1105" i="35"/>
  <c r="AE1106" i="35"/>
  <c r="AE1107" i="35"/>
  <c r="AE1108" i="35"/>
  <c r="AE1109" i="35"/>
  <c r="AE1110" i="35"/>
  <c r="AE1111" i="35"/>
  <c r="AE1112" i="35"/>
  <c r="AE1113" i="35"/>
  <c r="AE1114" i="35"/>
  <c r="AE1115" i="35"/>
  <c r="AE1116" i="35"/>
  <c r="AE1117" i="35"/>
  <c r="AE1118" i="35"/>
  <c r="AE1119" i="35"/>
  <c r="AE1120" i="35"/>
  <c r="AE1121" i="35"/>
  <c r="AE1122" i="35"/>
  <c r="AE1123" i="35"/>
  <c r="AE1124" i="35"/>
  <c r="AE1125" i="35"/>
  <c r="AE1126" i="35"/>
  <c r="AE1127" i="35"/>
  <c r="AE1128" i="35"/>
  <c r="AE1129" i="35"/>
  <c r="AE1130" i="35"/>
  <c r="AE1131" i="35"/>
  <c r="AE1132" i="35"/>
  <c r="AE1133" i="35"/>
  <c r="AE1134" i="35"/>
  <c r="AE1135" i="35"/>
  <c r="AE1136" i="35"/>
  <c r="AE1137" i="35"/>
  <c r="AE1138" i="35"/>
  <c r="AE1139" i="35"/>
  <c r="AE1140" i="35"/>
  <c r="AE1141" i="35"/>
  <c r="AE1142" i="35"/>
  <c r="AE1143" i="35"/>
  <c r="AE1144" i="35"/>
  <c r="AE1145" i="35"/>
  <c r="AE1146" i="35"/>
  <c r="AE1147" i="35"/>
  <c r="AE1148" i="35"/>
  <c r="AE1149" i="35"/>
  <c r="AE1150" i="35"/>
  <c r="AE1151" i="35"/>
  <c r="AE1152" i="35"/>
  <c r="AE1153" i="35"/>
  <c r="AE1154" i="35"/>
  <c r="AE1155" i="35"/>
  <c r="AE1156" i="35"/>
  <c r="AE1157" i="35"/>
  <c r="AE1158" i="35"/>
  <c r="AE1159" i="35"/>
  <c r="AE1160" i="35"/>
  <c r="AE1161" i="35"/>
  <c r="AE1162" i="35"/>
  <c r="AE1163" i="35"/>
  <c r="AE1164" i="35"/>
  <c r="AE1165" i="35"/>
  <c r="AE1166" i="35"/>
  <c r="AE1167" i="35"/>
  <c r="AE1168" i="35"/>
  <c r="AE1169" i="35"/>
  <c r="AE1170" i="35"/>
  <c r="AE1171" i="35"/>
  <c r="AE1172" i="35"/>
  <c r="AE1173" i="35"/>
  <c r="AE1174" i="35"/>
  <c r="AE1175" i="35"/>
  <c r="AE1176" i="35"/>
  <c r="AE1177" i="35"/>
  <c r="AE1178" i="35"/>
  <c r="AE1179" i="35"/>
  <c r="AE1180" i="35"/>
  <c r="AE1181" i="35"/>
  <c r="AE1182" i="35"/>
  <c r="AE1183" i="35"/>
  <c r="AE1184" i="35"/>
  <c r="AE1185" i="35"/>
  <c r="AE1186" i="35"/>
  <c r="AE1187" i="35"/>
  <c r="AE1188" i="35"/>
  <c r="AE1189" i="35"/>
  <c r="AE1190" i="35"/>
  <c r="AE1191" i="35"/>
  <c r="AE1192" i="35"/>
  <c r="AE1193" i="35"/>
  <c r="AE1194" i="35"/>
  <c r="AE1195" i="35"/>
  <c r="AE1196" i="35"/>
  <c r="AE1197" i="35"/>
  <c r="AE1198" i="35"/>
  <c r="AE1199" i="35"/>
  <c r="AE1200" i="35"/>
  <c r="AE1201" i="35"/>
  <c r="AE1202" i="35"/>
  <c r="AE1203" i="35"/>
  <c r="AE1204" i="35"/>
  <c r="AE1205" i="35"/>
  <c r="AE1206" i="35"/>
  <c r="AE1207" i="35"/>
  <c r="AE1208" i="35"/>
  <c r="AE1209" i="35"/>
  <c r="AE1210" i="35"/>
  <c r="AE1211" i="35"/>
  <c r="AE1212" i="35"/>
  <c r="AE1213" i="35"/>
  <c r="AE1214" i="35"/>
  <c r="AE1215" i="35"/>
  <c r="AE1216" i="35"/>
  <c r="AE1217" i="35"/>
  <c r="AE1218" i="35"/>
  <c r="AE1219" i="35"/>
  <c r="AE1220" i="35"/>
  <c r="AE1221" i="35"/>
  <c r="AE1222" i="35"/>
  <c r="AE1223" i="35"/>
  <c r="AE1224" i="35"/>
  <c r="AE1225" i="35"/>
  <c r="AE1226" i="35"/>
  <c r="AE1227" i="35"/>
  <c r="AE1228" i="35"/>
  <c r="AE1229" i="35"/>
  <c r="AE1230" i="35"/>
  <c r="AE1231" i="35"/>
  <c r="AE1232" i="35"/>
  <c r="AE1233" i="35"/>
  <c r="AE1234" i="35"/>
  <c r="AE1235" i="35"/>
  <c r="AE1236" i="35"/>
  <c r="AE1237" i="35"/>
  <c r="AE1238" i="35"/>
  <c r="AE1239" i="35"/>
  <c r="AE1240" i="35"/>
  <c r="AE1241" i="35"/>
  <c r="AE1242" i="35"/>
  <c r="AE1243" i="35"/>
  <c r="AE1244" i="35"/>
  <c r="AE1245" i="35"/>
  <c r="AE1246" i="35"/>
  <c r="AE1247" i="35"/>
  <c r="AE1248" i="35"/>
  <c r="AE1249" i="35"/>
  <c r="AE1250" i="35"/>
  <c r="AE1251" i="35"/>
  <c r="AE1252" i="35"/>
  <c r="AE1253" i="35"/>
  <c r="AE1254" i="35"/>
  <c r="AE1255" i="35"/>
  <c r="AE1256" i="35"/>
  <c r="AE1257" i="35"/>
  <c r="AE1258" i="35"/>
  <c r="AE1259" i="35"/>
  <c r="AE1260" i="35"/>
  <c r="AE1261" i="35"/>
  <c r="AE1262" i="35"/>
  <c r="AE1263" i="35"/>
  <c r="AE1264" i="35"/>
  <c r="AE1265" i="35"/>
  <c r="AE1266" i="35"/>
  <c r="AE1267" i="35"/>
  <c r="AE1268" i="35"/>
  <c r="AE1269" i="35"/>
  <c r="AE1270" i="35"/>
  <c r="AE1271" i="35"/>
  <c r="AE1272" i="35"/>
  <c r="AE1273" i="35"/>
  <c r="AE1274" i="35"/>
  <c r="AE1275" i="35"/>
  <c r="AE1276" i="35"/>
  <c r="AE1277" i="35"/>
  <c r="AE1278" i="35"/>
  <c r="AE1279" i="35"/>
  <c r="AE1280" i="35"/>
  <c r="AE1281" i="35"/>
  <c r="AE1282" i="35"/>
  <c r="AE1283" i="35"/>
  <c r="AE1284" i="35"/>
  <c r="AE1285" i="35"/>
  <c r="AE1286" i="35"/>
  <c r="AE1287" i="35"/>
  <c r="AE1288" i="35"/>
  <c r="AE1289" i="35"/>
  <c r="AE1290" i="35"/>
  <c r="AE1291" i="35"/>
  <c r="AE1292" i="35"/>
  <c r="AE1293" i="35"/>
  <c r="AE1294" i="35"/>
  <c r="AE1295" i="35"/>
  <c r="AE1296" i="35"/>
  <c r="AE1297" i="35"/>
  <c r="AE1298" i="35"/>
  <c r="AE1299" i="35"/>
  <c r="AE1300" i="35"/>
  <c r="AE1301" i="35"/>
  <c r="AE1302" i="35"/>
  <c r="AE1303" i="35"/>
  <c r="AE1304" i="35"/>
  <c r="AE1305" i="35"/>
  <c r="AE1306" i="35"/>
  <c r="AE1307" i="35"/>
  <c r="AE1308" i="35"/>
  <c r="AE1309" i="35"/>
  <c r="AE1310" i="35"/>
  <c r="AE1311" i="35"/>
  <c r="AE1312" i="35"/>
  <c r="AE1313" i="35"/>
  <c r="AE1314" i="35"/>
  <c r="AE1315" i="35"/>
  <c r="AE1316" i="35"/>
  <c r="AE1317" i="35"/>
  <c r="AE1318" i="35"/>
  <c r="AE1319" i="35"/>
  <c r="AE1320" i="35"/>
  <c r="AE1321" i="35"/>
  <c r="AE1322" i="35"/>
  <c r="AE1323" i="35"/>
  <c r="AE1324" i="35"/>
  <c r="AE1325" i="35"/>
  <c r="AE1326" i="35"/>
  <c r="AE1327" i="35"/>
  <c r="AE1328" i="35"/>
  <c r="AE1329" i="35"/>
  <c r="AE1330" i="35"/>
  <c r="AE1331" i="35"/>
  <c r="AE1332" i="35"/>
  <c r="AE1333" i="35"/>
  <c r="AE1334" i="35"/>
  <c r="AE1335" i="35"/>
  <c r="AE1336" i="35"/>
  <c r="AE1337" i="35"/>
  <c r="AE1338" i="35"/>
  <c r="AE1339" i="35"/>
  <c r="AE1340" i="35"/>
  <c r="AE1341" i="35"/>
  <c r="AE1342" i="35"/>
  <c r="AE1343" i="35"/>
  <c r="AE1344" i="35"/>
  <c r="AE1345" i="35"/>
  <c r="AE1346" i="35"/>
  <c r="AE1347" i="35"/>
  <c r="AE1348" i="35"/>
  <c r="AE1349" i="35"/>
  <c r="AE1350" i="35"/>
  <c r="AE1351" i="35"/>
  <c r="AE1352" i="35"/>
  <c r="AE1353" i="35"/>
  <c r="AE1354" i="35"/>
  <c r="AE1355" i="35"/>
  <c r="AE1356" i="35"/>
  <c r="AE1357" i="35"/>
  <c r="AE1358" i="35"/>
  <c r="AE1359" i="35"/>
  <c r="AE1360" i="35"/>
  <c r="AE1361" i="35"/>
  <c r="AE1362" i="35"/>
  <c r="AE1363" i="35"/>
  <c r="AE1364" i="35"/>
  <c r="AE1365" i="35"/>
  <c r="AE1366" i="35"/>
  <c r="AE1367" i="35"/>
  <c r="AE1368" i="35"/>
  <c r="AE1369" i="35"/>
  <c r="AE1370" i="35"/>
  <c r="AE1371" i="35"/>
  <c r="AE1372" i="35"/>
  <c r="AE1373" i="35"/>
  <c r="AE1374" i="35"/>
  <c r="AE1375" i="35"/>
  <c r="AE1376" i="35"/>
  <c r="AE1377" i="35"/>
  <c r="AE1378" i="35"/>
  <c r="AE1379" i="35"/>
  <c r="AE1380" i="35"/>
  <c r="AE1381" i="35"/>
  <c r="AE1382" i="35"/>
  <c r="AE1383" i="35"/>
  <c r="AE1384" i="35"/>
  <c r="AE1385" i="35"/>
  <c r="AE1386" i="35"/>
  <c r="AE1387" i="35"/>
  <c r="AE1388" i="35"/>
  <c r="AE1389" i="35"/>
  <c r="AE1390" i="35"/>
  <c r="AE1391" i="35"/>
  <c r="AE1392" i="35"/>
  <c r="AE1393" i="35"/>
  <c r="AE1394" i="35"/>
  <c r="AE1395" i="35"/>
  <c r="AE1396" i="35"/>
  <c r="AE1397" i="35"/>
  <c r="AE1398" i="35"/>
  <c r="AE1399" i="35"/>
  <c r="AE1400" i="35"/>
  <c r="AE1401" i="35"/>
  <c r="AE1402" i="35"/>
  <c r="AE1403" i="35"/>
  <c r="AE1404" i="35"/>
  <c r="AE1405" i="35"/>
  <c r="AE1406" i="35"/>
  <c r="AE1407" i="35"/>
  <c r="AE1408" i="35"/>
  <c r="AE1409" i="35"/>
  <c r="AE1410" i="35"/>
  <c r="AE1411" i="35"/>
  <c r="AE1412" i="35"/>
  <c r="AE1413" i="35"/>
  <c r="AE1414" i="35"/>
  <c r="AE1415" i="35"/>
  <c r="AE1416" i="35"/>
  <c r="AE1417" i="35"/>
  <c r="AE1418" i="35"/>
  <c r="AE1419" i="35"/>
  <c r="AE1420" i="35"/>
  <c r="AE1421" i="35"/>
  <c r="AE1422" i="35"/>
  <c r="AE1423" i="35"/>
  <c r="AE1424" i="35"/>
  <c r="AE1425" i="35"/>
  <c r="AE1426" i="35"/>
  <c r="AE1427" i="35"/>
  <c r="AE1428" i="35"/>
  <c r="AE1429" i="35"/>
  <c r="AE1430" i="35"/>
  <c r="AE1431" i="35"/>
  <c r="AE1432" i="35"/>
  <c r="AE1433" i="35"/>
  <c r="AE1434" i="35"/>
  <c r="AE1435" i="35"/>
  <c r="AE1436" i="35"/>
  <c r="AE1437" i="35"/>
  <c r="AE1438" i="35"/>
  <c r="AE1439" i="35"/>
  <c r="AE1440" i="35"/>
  <c r="AE1441" i="35"/>
  <c r="AE1442" i="35"/>
  <c r="AE1443" i="35"/>
  <c r="AE1444" i="35"/>
  <c r="AE1445" i="35"/>
  <c r="AE1446" i="35"/>
  <c r="AE1447" i="35"/>
  <c r="AE1448" i="35"/>
  <c r="AE1449" i="35"/>
  <c r="AE1450" i="35"/>
  <c r="AE1451" i="35"/>
  <c r="AE1452" i="35"/>
  <c r="AE1453" i="35"/>
  <c r="AE1454" i="35"/>
  <c r="AE1455" i="35"/>
  <c r="AE1456" i="35"/>
  <c r="AE1457" i="35"/>
  <c r="AE1458" i="35"/>
  <c r="AE1459" i="35"/>
  <c r="AE1460" i="35"/>
  <c r="AE1461" i="35"/>
  <c r="AE1462" i="35"/>
  <c r="AE1463" i="35"/>
  <c r="AE1464" i="35"/>
  <c r="AE1465" i="35"/>
  <c r="AE1466" i="35"/>
  <c r="AE1467" i="35"/>
  <c r="AE1468" i="35"/>
  <c r="AE1469" i="35"/>
  <c r="AE1470" i="35"/>
  <c r="AE1471" i="35"/>
  <c r="AE1472" i="35"/>
  <c r="AE1473" i="35"/>
  <c r="AE1474" i="35"/>
  <c r="AE1475" i="35"/>
  <c r="AE1476" i="35"/>
  <c r="AE1477" i="35"/>
  <c r="AE1478" i="35"/>
  <c r="AE1479" i="35"/>
  <c r="AE1480" i="35"/>
  <c r="AE1481" i="35"/>
  <c r="AE1482" i="35"/>
  <c r="AE1483" i="35"/>
  <c r="AE1484" i="35"/>
  <c r="AE1485" i="35"/>
  <c r="AE1486" i="35"/>
  <c r="AE1487" i="35"/>
  <c r="AE1488" i="35"/>
  <c r="AE1489" i="35"/>
  <c r="AE1490" i="35"/>
  <c r="AE1491" i="35"/>
  <c r="AE1492" i="35"/>
  <c r="AE1493" i="35"/>
  <c r="AE1494" i="35"/>
  <c r="AE1495" i="35"/>
  <c r="AE1496" i="35"/>
  <c r="AE1497" i="35"/>
  <c r="AE1498" i="35"/>
  <c r="AE1499" i="35"/>
  <c r="AE1500" i="35"/>
  <c r="AE1501" i="35"/>
  <c r="AE1502" i="35"/>
  <c r="AE1503" i="35"/>
  <c r="AE1504" i="35"/>
  <c r="AE1505" i="35"/>
  <c r="AE1506" i="35"/>
  <c r="AE1507" i="35"/>
  <c r="AE1508" i="35"/>
  <c r="AE1509" i="35"/>
  <c r="AE1510" i="35"/>
  <c r="AE1511" i="35"/>
  <c r="AE1512" i="35"/>
  <c r="AE1513" i="35"/>
  <c r="AE1514" i="35"/>
  <c r="AE1515" i="35"/>
  <c r="AE1516" i="35"/>
  <c r="AE1517" i="35"/>
  <c r="AE1518" i="35"/>
  <c r="AE1519" i="35"/>
  <c r="AE1520" i="35"/>
  <c r="AE1521" i="35"/>
  <c r="AE1522" i="35"/>
  <c r="AE1523" i="35"/>
  <c r="AE1524" i="35"/>
  <c r="AE1525" i="35"/>
  <c r="AE1526" i="35"/>
  <c r="AE1527" i="35"/>
  <c r="AE1528" i="35"/>
  <c r="AE1529" i="35"/>
  <c r="AE1530" i="35"/>
  <c r="AE1531" i="35"/>
  <c r="AE1532" i="35"/>
  <c r="AE1533" i="35"/>
  <c r="AE1534" i="35"/>
  <c r="AE1535" i="35"/>
  <c r="AE1536" i="35"/>
  <c r="AE1537" i="35"/>
  <c r="AE1538" i="35"/>
  <c r="AE1539" i="35"/>
  <c r="AE1540" i="35"/>
  <c r="AE1541" i="35"/>
  <c r="AE1542" i="35"/>
  <c r="AE1543" i="35"/>
  <c r="AE1544" i="35"/>
  <c r="AE1545" i="35"/>
  <c r="AE1546" i="35"/>
  <c r="AE1547" i="35"/>
  <c r="AE1548" i="35"/>
  <c r="AE1549" i="35"/>
  <c r="AE1550" i="35"/>
  <c r="AE1551" i="35"/>
  <c r="AE1552" i="35"/>
  <c r="AE1553" i="35"/>
  <c r="AE1554" i="35"/>
  <c r="AE1555" i="35"/>
  <c r="AE1556" i="35"/>
  <c r="AE1557" i="35"/>
  <c r="AE1558" i="35"/>
  <c r="AE1559" i="35"/>
  <c r="AE1560" i="35"/>
  <c r="AE1561" i="35"/>
  <c r="AE1562" i="35"/>
  <c r="AE1563" i="35"/>
  <c r="AE1564" i="35"/>
  <c r="AE1565" i="35"/>
  <c r="AE1566" i="35"/>
  <c r="AE1567" i="35"/>
  <c r="AE1568" i="35"/>
  <c r="AE1569" i="35"/>
  <c r="AE1570" i="35"/>
  <c r="AE1571" i="35"/>
  <c r="AE1572" i="35"/>
  <c r="AE1573" i="35"/>
  <c r="AE1574" i="35"/>
  <c r="AE1575" i="35"/>
  <c r="AE1576" i="35"/>
  <c r="AE1577" i="35"/>
  <c r="AE1578" i="35"/>
  <c r="AE1579" i="35"/>
  <c r="AE1580" i="35"/>
  <c r="AE1581" i="35"/>
  <c r="AE1582" i="35"/>
  <c r="AE1583" i="35"/>
  <c r="AE1584" i="35"/>
  <c r="AE1585" i="35"/>
  <c r="AE1586" i="35"/>
  <c r="AE1587" i="35"/>
  <c r="AE1588" i="35"/>
  <c r="AE1589" i="35"/>
  <c r="AE1590" i="35"/>
  <c r="AE1591" i="35"/>
  <c r="AE1592" i="35"/>
  <c r="AE1593" i="35"/>
  <c r="AE1594" i="35"/>
  <c r="AE1595" i="35"/>
  <c r="AE1596" i="35"/>
  <c r="AE1597" i="35"/>
  <c r="AE1598" i="35"/>
  <c r="AE1599" i="35"/>
  <c r="AE1600" i="35"/>
  <c r="AE1601" i="35"/>
  <c r="AE1602" i="35"/>
  <c r="AE1603" i="35"/>
  <c r="AE1604" i="35"/>
  <c r="AE1605" i="35"/>
  <c r="AE1606" i="35"/>
  <c r="AE1607" i="35"/>
  <c r="AE1608" i="35"/>
  <c r="AE1609" i="35"/>
  <c r="AE1610" i="35"/>
  <c r="AE1611" i="35"/>
  <c r="AE1612" i="35"/>
  <c r="AE1613" i="35"/>
  <c r="AE1614" i="35"/>
  <c r="AE1615" i="35"/>
  <c r="AE1616" i="35"/>
  <c r="AE1617" i="35"/>
  <c r="AE1618" i="35"/>
  <c r="AE1619" i="35"/>
  <c r="AE1620" i="35"/>
  <c r="AE1621" i="35"/>
  <c r="AE1622" i="35"/>
  <c r="AE1623" i="35"/>
  <c r="AE1624" i="35"/>
  <c r="AE1625" i="35"/>
  <c r="AE1626" i="35"/>
  <c r="AE1627" i="35"/>
  <c r="AE1628" i="35"/>
  <c r="AE1629" i="35"/>
  <c r="AE1630" i="35"/>
  <c r="AE1631" i="35"/>
  <c r="AE1632" i="35"/>
  <c r="AE1633" i="35"/>
  <c r="AE1634" i="35"/>
  <c r="AE1635" i="35"/>
  <c r="AE1636" i="35"/>
  <c r="AE1637" i="35"/>
  <c r="AE1638" i="35"/>
  <c r="AE1639" i="35"/>
  <c r="AE1640" i="35"/>
  <c r="AE1641" i="35"/>
  <c r="AE1642" i="35"/>
  <c r="AE1643" i="35"/>
  <c r="AE1644" i="35"/>
  <c r="AE1645" i="35"/>
  <c r="AE1646" i="35"/>
  <c r="AE1647" i="35"/>
  <c r="AE1648" i="35"/>
  <c r="AE1649" i="35"/>
  <c r="AE1650" i="35"/>
  <c r="AE1651" i="35"/>
  <c r="AE1652" i="35"/>
  <c r="AE1653" i="35"/>
  <c r="AE1654" i="35"/>
  <c r="AE1655" i="35"/>
  <c r="AE1656" i="35"/>
  <c r="AE1657" i="35"/>
  <c r="AE1658" i="35"/>
  <c r="AE1659" i="35"/>
  <c r="AE1660" i="35"/>
  <c r="AE1661" i="35"/>
  <c r="AE1662" i="35"/>
  <c r="AE1663" i="35"/>
  <c r="AE1664" i="35"/>
  <c r="AE1665" i="35"/>
  <c r="AE1666" i="35"/>
  <c r="AE1667" i="35"/>
  <c r="AE1668" i="35"/>
  <c r="AE1669" i="35"/>
  <c r="AE1670" i="35"/>
  <c r="AE1671" i="35"/>
  <c r="AE1672" i="35"/>
  <c r="AE1673" i="35"/>
  <c r="AE1674" i="35"/>
  <c r="AE1675" i="35"/>
  <c r="AE1676" i="35"/>
  <c r="AE1677" i="35"/>
  <c r="AE1678" i="35"/>
  <c r="AE1679" i="35"/>
  <c r="AE1680" i="35"/>
  <c r="AE1681" i="35"/>
  <c r="AE1682" i="35"/>
  <c r="AE1683" i="35"/>
  <c r="AE1684" i="35"/>
  <c r="AE1685" i="35"/>
  <c r="AE1686" i="35"/>
  <c r="AE1687" i="35"/>
  <c r="AE1688" i="35"/>
  <c r="AE1689" i="35"/>
  <c r="AE1690" i="35"/>
  <c r="AE1691" i="35"/>
  <c r="AE1692" i="35"/>
  <c r="AE1693" i="35"/>
  <c r="AE1694" i="35"/>
  <c r="AE1695" i="35"/>
  <c r="AE1696" i="35"/>
  <c r="AE1697" i="35"/>
  <c r="AE1698" i="35"/>
  <c r="AE1699" i="35"/>
  <c r="AE1700" i="35"/>
  <c r="AE1701" i="35"/>
  <c r="AE1702" i="35"/>
  <c r="AE1703" i="35"/>
  <c r="AE1704" i="35"/>
  <c r="AE1705" i="35"/>
  <c r="AE1706" i="35"/>
  <c r="AE1707" i="35"/>
  <c r="AE1708" i="35"/>
  <c r="AE1709" i="35"/>
  <c r="AE1710" i="35"/>
  <c r="AE1711" i="35"/>
  <c r="AE1712" i="35"/>
  <c r="AE1713" i="35"/>
  <c r="AE1714" i="35"/>
  <c r="AE1715" i="35"/>
  <c r="AE1716" i="35"/>
  <c r="AE1717" i="35"/>
  <c r="AE1718" i="35"/>
  <c r="AE1719" i="35"/>
  <c r="AE1720" i="35"/>
  <c r="AE1721" i="35"/>
  <c r="AE1722" i="35"/>
  <c r="AE1723" i="35"/>
  <c r="AE1724" i="35"/>
  <c r="AE1725" i="35"/>
  <c r="AE1726" i="35"/>
  <c r="AE1727" i="35"/>
  <c r="AE1728" i="35"/>
  <c r="AE1729" i="35"/>
  <c r="AE1730" i="35"/>
  <c r="AE1731" i="35"/>
  <c r="AE1732" i="35"/>
  <c r="AE1733" i="35"/>
  <c r="AE1734" i="35"/>
  <c r="AE1735" i="35"/>
  <c r="AE1736" i="35"/>
  <c r="AE1737" i="35"/>
  <c r="AE1738" i="35"/>
  <c r="AE1739" i="35"/>
  <c r="AE1740" i="35"/>
  <c r="AE1741" i="35"/>
  <c r="AE1742" i="35"/>
  <c r="AE1743" i="35"/>
  <c r="AE1744" i="35"/>
  <c r="AE1745" i="35"/>
  <c r="AE1746" i="35"/>
  <c r="AE1747" i="35"/>
  <c r="AE1748" i="35"/>
  <c r="AE1749" i="35"/>
  <c r="AE1750" i="35"/>
  <c r="AE1751" i="35"/>
  <c r="AE1752" i="35"/>
  <c r="AE1753" i="35"/>
  <c r="AE1754" i="35"/>
  <c r="AE1755" i="35"/>
  <c r="AE1756" i="35"/>
  <c r="AE1757" i="35"/>
  <c r="AE1758" i="35"/>
  <c r="AE1759" i="35"/>
  <c r="AE1760" i="35"/>
  <c r="AE1761" i="35"/>
  <c r="AE1762" i="35"/>
  <c r="AE1763" i="35"/>
  <c r="AE1764" i="35"/>
  <c r="AE1765" i="35"/>
  <c r="AE1766" i="35"/>
  <c r="AE1767" i="35"/>
  <c r="AE1768" i="35"/>
  <c r="AE1769" i="35"/>
  <c r="AE1770" i="35"/>
  <c r="AE1771" i="35"/>
  <c r="AE1772" i="35"/>
  <c r="AE1773" i="35"/>
  <c r="AE1774" i="35"/>
  <c r="AE1775" i="35"/>
  <c r="AE1776" i="35"/>
  <c r="AE1777" i="35"/>
  <c r="AE1778" i="35"/>
  <c r="AE1779" i="35"/>
  <c r="AE1780" i="35"/>
  <c r="AE1781" i="35"/>
  <c r="AE1782" i="35"/>
  <c r="AE1783" i="35"/>
  <c r="AE1784" i="35"/>
  <c r="AE1785" i="35"/>
  <c r="AE1786" i="35"/>
  <c r="AE1787" i="35"/>
  <c r="AE1788" i="35"/>
  <c r="AE1789" i="35"/>
  <c r="AE1790" i="35"/>
  <c r="AE1791" i="35"/>
  <c r="AE1792" i="35"/>
  <c r="AE1793" i="35"/>
  <c r="AE1794" i="35"/>
  <c r="AE1795" i="35"/>
  <c r="AE1796" i="35"/>
  <c r="AE1797" i="35"/>
  <c r="AE1798" i="35"/>
  <c r="AE1799" i="35"/>
  <c r="AE1800" i="35"/>
  <c r="AE1801" i="35"/>
  <c r="AE1802" i="35"/>
  <c r="AE1803" i="35"/>
  <c r="AE1804" i="35"/>
  <c r="AE1805" i="35"/>
  <c r="AE1806" i="35"/>
  <c r="AE1807" i="35"/>
  <c r="AE1808" i="35"/>
  <c r="AE1809" i="35"/>
  <c r="AE1810" i="35"/>
  <c r="AE1811" i="35"/>
  <c r="AE1812" i="35"/>
  <c r="AE1813" i="35"/>
  <c r="AE1814" i="35"/>
  <c r="AE1815" i="35"/>
  <c r="AE1816" i="35"/>
  <c r="AE1817" i="35"/>
  <c r="AE1818" i="35"/>
  <c r="AE1819" i="35"/>
  <c r="AE1820" i="35"/>
  <c r="AE1821" i="35"/>
  <c r="AE1822" i="35"/>
  <c r="AE1823" i="35"/>
  <c r="AE1824" i="35"/>
  <c r="AE1825" i="35"/>
  <c r="AE1826" i="35"/>
  <c r="AE1827" i="35"/>
  <c r="AE1828" i="35"/>
  <c r="AE1829" i="35"/>
  <c r="AE1830" i="35"/>
  <c r="AE1831" i="35"/>
  <c r="AE1832" i="35"/>
  <c r="AE1833" i="35"/>
  <c r="AE1834" i="35"/>
  <c r="AE1835" i="35"/>
  <c r="AE1836" i="35"/>
  <c r="AE1837" i="35"/>
  <c r="AE1838" i="35"/>
  <c r="AE1839" i="35"/>
  <c r="AE1840" i="35"/>
  <c r="AE1841" i="35"/>
  <c r="AE1842" i="35"/>
  <c r="AE1843" i="35"/>
  <c r="AE1844" i="35"/>
  <c r="AE1845" i="35"/>
  <c r="AE1846" i="35"/>
  <c r="AE1847" i="35"/>
  <c r="AE1848" i="35"/>
  <c r="AE1849" i="35"/>
  <c r="AE1850" i="35"/>
  <c r="AE1851" i="35"/>
  <c r="AE1852" i="35"/>
  <c r="AE1853" i="35"/>
  <c r="AE1854" i="35"/>
  <c r="AE1855" i="35"/>
  <c r="AE1856" i="35"/>
  <c r="AE1857" i="35"/>
  <c r="AE1858" i="35"/>
  <c r="AE1859" i="35"/>
  <c r="AE1860" i="35"/>
  <c r="AE1861" i="35"/>
  <c r="AE1862" i="35"/>
  <c r="AE1863" i="35"/>
  <c r="AE1864" i="35"/>
  <c r="AE1865" i="35"/>
  <c r="AE1866" i="35"/>
  <c r="AE1867" i="35"/>
  <c r="AE1868" i="35"/>
  <c r="AE1869" i="35"/>
  <c r="AE1870" i="35"/>
  <c r="AE1871" i="35"/>
  <c r="AE1872" i="35"/>
  <c r="AE1873" i="35"/>
  <c r="AE1874" i="35"/>
  <c r="AE1875" i="35"/>
  <c r="AE1876" i="35"/>
  <c r="AE1877" i="35"/>
  <c r="AE1878" i="35"/>
  <c r="AE1879" i="35"/>
  <c r="AE1880" i="35"/>
  <c r="AE1881" i="35"/>
  <c r="AE1882" i="35"/>
  <c r="AE1883" i="35"/>
  <c r="AE1884" i="35"/>
  <c r="AE1885" i="35"/>
  <c r="AE1886" i="35"/>
  <c r="AE1887" i="35"/>
  <c r="AE1888" i="35"/>
  <c r="AE1889" i="35"/>
  <c r="AE1890" i="35"/>
  <c r="AE1891" i="35"/>
  <c r="AE1892" i="35"/>
  <c r="AE1893" i="35"/>
  <c r="AE1894" i="35"/>
  <c r="AE1895" i="35"/>
  <c r="AE1896" i="35"/>
  <c r="AE1897" i="35"/>
  <c r="AE1898" i="35"/>
  <c r="AE1899" i="35"/>
  <c r="AE1900" i="35"/>
  <c r="AE1901" i="35"/>
  <c r="AE1902" i="35"/>
  <c r="AE1903" i="35"/>
  <c r="AE1904" i="35"/>
  <c r="AE1905" i="35"/>
  <c r="AE1906" i="35"/>
  <c r="AE1907" i="35"/>
  <c r="AE1908" i="35"/>
  <c r="AE1909" i="35"/>
  <c r="AE1910" i="35"/>
  <c r="AE1911" i="35"/>
  <c r="AE1912" i="35"/>
  <c r="AE1913" i="35"/>
  <c r="AE1914" i="35"/>
  <c r="AE1915" i="35"/>
  <c r="AE1916" i="35"/>
  <c r="AE1917" i="35"/>
  <c r="AE1918" i="35"/>
  <c r="AE1919" i="35"/>
  <c r="AE1920" i="35"/>
  <c r="AE1921" i="35"/>
  <c r="AE1922" i="35"/>
  <c r="AE1923" i="35"/>
  <c r="AE1924" i="35"/>
  <c r="AE1925" i="35"/>
  <c r="AE1926" i="35"/>
  <c r="AE1927" i="35"/>
  <c r="AE1928" i="35"/>
  <c r="AE1929" i="35"/>
  <c r="AE1930" i="35"/>
  <c r="AE1931" i="35"/>
  <c r="AE1932" i="35"/>
  <c r="AE1933" i="35"/>
  <c r="AE1934" i="35"/>
  <c r="AE1935" i="35"/>
  <c r="AE1936" i="35"/>
  <c r="AE1937" i="35"/>
  <c r="AE1938" i="35"/>
  <c r="AE1939" i="35"/>
  <c r="AE1940" i="35"/>
  <c r="AE1941" i="35"/>
  <c r="AE1942" i="35"/>
  <c r="AE1943" i="35"/>
  <c r="AE1944" i="35"/>
  <c r="AE1945" i="35"/>
  <c r="AE1946" i="35"/>
  <c r="AE1947" i="35"/>
  <c r="AE1948" i="35"/>
  <c r="AE1949" i="35"/>
  <c r="AE1950" i="35"/>
  <c r="AE1951" i="35"/>
  <c r="AE1952" i="35"/>
  <c r="AE1953" i="35"/>
  <c r="AE1954" i="35"/>
  <c r="AE1955" i="35"/>
  <c r="AE1956" i="35"/>
  <c r="AE1957" i="35"/>
  <c r="AE1958" i="35"/>
  <c r="AE1959" i="35"/>
  <c r="AE1960" i="35"/>
  <c r="AE1961" i="35"/>
  <c r="AE1962" i="35"/>
  <c r="AE1963" i="35"/>
  <c r="AE1964" i="35"/>
  <c r="AE1965" i="35"/>
  <c r="AE1966" i="35"/>
  <c r="AE1967" i="35"/>
  <c r="AE1968" i="35"/>
  <c r="AE1969" i="35"/>
  <c r="AE1970" i="35"/>
  <c r="AE1971" i="35"/>
  <c r="AE1972" i="35"/>
  <c r="AE1973" i="35"/>
  <c r="AE1974" i="35"/>
  <c r="AE1975" i="35"/>
  <c r="AE1976" i="35"/>
  <c r="AE1977" i="35"/>
  <c r="AE1978" i="35"/>
  <c r="AE1979" i="35"/>
  <c r="AE1980" i="35"/>
  <c r="AE1981" i="35"/>
  <c r="AE1982" i="35"/>
  <c r="AE1983" i="35"/>
  <c r="AE1984" i="35"/>
  <c r="AE1985" i="35"/>
  <c r="AE1986" i="35"/>
  <c r="AE1987" i="35"/>
  <c r="AE1988" i="35"/>
  <c r="AE1989" i="35"/>
  <c r="AE1990" i="35"/>
  <c r="AE1991" i="35"/>
  <c r="AE1992" i="35"/>
  <c r="AE1993" i="35"/>
  <c r="AE1994" i="35"/>
  <c r="AE1995" i="35"/>
  <c r="AE1996" i="35"/>
  <c r="AE1997" i="35"/>
  <c r="AE1998" i="35"/>
  <c r="AE1999" i="35"/>
  <c r="AE2000" i="35"/>
  <c r="AE2001" i="35"/>
  <c r="AE2002" i="35"/>
  <c r="AE2003" i="35"/>
  <c r="AE2004" i="35"/>
  <c r="AE2005" i="35"/>
  <c r="AE2006" i="35"/>
  <c r="AE2007" i="35"/>
  <c r="AE2008" i="35"/>
  <c r="AE2009" i="35"/>
  <c r="AE2010" i="35"/>
  <c r="AE2011" i="35"/>
  <c r="AE2012" i="35"/>
  <c r="AE2013" i="35"/>
  <c r="AE2014" i="35"/>
  <c r="AE2015" i="35"/>
  <c r="AE2016" i="35"/>
  <c r="AE2017" i="35"/>
  <c r="AE2018" i="35"/>
  <c r="AE2019" i="35"/>
  <c r="AE2020" i="35"/>
  <c r="AE2021" i="35"/>
  <c r="AE2022" i="35"/>
  <c r="AE2023" i="35"/>
  <c r="AE2024" i="35"/>
  <c r="AE2025" i="35"/>
  <c r="AE2026" i="35"/>
  <c r="AE2027" i="35"/>
  <c r="AE2028" i="35"/>
  <c r="AE2029" i="35"/>
  <c r="AE2030" i="35"/>
  <c r="AE2031" i="35"/>
  <c r="AE2032" i="35"/>
  <c r="AE2033" i="35"/>
  <c r="AE2034" i="35"/>
  <c r="AE2035" i="35"/>
  <c r="AE2036" i="35"/>
  <c r="AE2037" i="35"/>
  <c r="AE2038" i="35"/>
  <c r="AE2039" i="35"/>
  <c r="AE2040" i="35"/>
  <c r="AE2041" i="35"/>
  <c r="AE2042" i="35"/>
  <c r="AE2043" i="35"/>
  <c r="AE2044" i="35"/>
  <c r="AE2045" i="35"/>
  <c r="AE2046" i="35"/>
  <c r="AE2047" i="35"/>
  <c r="AE2048" i="35"/>
  <c r="AE2049" i="35"/>
  <c r="AE2050" i="35"/>
  <c r="AE2051" i="35"/>
  <c r="AE2052" i="35"/>
  <c r="AE2053" i="35"/>
  <c r="AE2054" i="35"/>
  <c r="AE2055" i="35"/>
  <c r="AE2056" i="35"/>
  <c r="AE2057" i="35"/>
  <c r="AE2058" i="35"/>
  <c r="AE2059" i="35"/>
  <c r="AE2060" i="35"/>
  <c r="AE2061" i="35"/>
  <c r="AE2062" i="35"/>
  <c r="AE2063" i="35"/>
  <c r="AE2064" i="35"/>
  <c r="AE2065" i="35"/>
  <c r="AE2066" i="35"/>
  <c r="AE2067" i="35"/>
  <c r="AE2068" i="35"/>
  <c r="AE2069" i="35"/>
  <c r="AE2070" i="35"/>
  <c r="AE2071" i="35"/>
  <c r="AE2072" i="35"/>
  <c r="AE2073" i="35"/>
  <c r="AE2074" i="35"/>
  <c r="AE2075" i="35"/>
  <c r="AE2076" i="35"/>
  <c r="AE2077" i="35"/>
  <c r="AE2078" i="35"/>
  <c r="AE2079" i="35"/>
  <c r="AE2080" i="35"/>
  <c r="AE2081" i="35"/>
  <c r="AE2082" i="35"/>
  <c r="AE2083" i="35"/>
  <c r="AE2084" i="35"/>
  <c r="AE2085" i="35"/>
  <c r="AE2086" i="35"/>
  <c r="AE2087" i="35"/>
  <c r="AE2088" i="35"/>
  <c r="AE2089" i="35"/>
  <c r="AE2090" i="35"/>
  <c r="AE2091" i="35"/>
  <c r="AE2092" i="35"/>
  <c r="AE2093" i="35"/>
  <c r="AE2094" i="35"/>
  <c r="AE2095" i="35"/>
  <c r="AE2096" i="35"/>
  <c r="AE2097" i="35"/>
  <c r="AE2098" i="35"/>
  <c r="AE2099" i="35"/>
  <c r="AE2100" i="35"/>
  <c r="AE2101" i="35"/>
  <c r="AE2102" i="35"/>
  <c r="AE2103" i="35"/>
  <c r="AE2104" i="35"/>
  <c r="AE2105" i="35"/>
  <c r="AE2106" i="35"/>
  <c r="AE2107" i="35"/>
  <c r="AE2108" i="35"/>
  <c r="AE2109" i="35"/>
  <c r="AE2110" i="35"/>
  <c r="AE2111" i="35"/>
  <c r="AE2112" i="35"/>
  <c r="AE2113" i="35"/>
  <c r="AE2114" i="35"/>
  <c r="AE2115" i="35"/>
  <c r="AE2116" i="35"/>
  <c r="AE2117" i="35"/>
  <c r="AE2118" i="35"/>
  <c r="AE2119" i="35"/>
  <c r="AE2120" i="35"/>
  <c r="AE2121" i="35"/>
  <c r="AE2122" i="35"/>
  <c r="AE2123" i="35"/>
  <c r="AE2124" i="35"/>
  <c r="AE2125" i="35"/>
  <c r="AE2126" i="35"/>
  <c r="AE2127" i="35"/>
  <c r="AE2128" i="35"/>
  <c r="AE2129" i="35"/>
  <c r="AE2130" i="35"/>
  <c r="AE2131" i="35"/>
  <c r="AE2132" i="35"/>
  <c r="AE2133" i="35"/>
  <c r="AE2134" i="35"/>
  <c r="AE2135" i="35"/>
  <c r="AE2136" i="35"/>
  <c r="AE2137" i="35"/>
  <c r="AE2138" i="35"/>
  <c r="AE2139" i="35"/>
  <c r="AE2140" i="35"/>
  <c r="AE2141" i="35"/>
  <c r="AE2142" i="35"/>
  <c r="AE2143" i="35"/>
  <c r="AE2144" i="35"/>
  <c r="AE2145" i="35"/>
  <c r="AE2146" i="35"/>
  <c r="AE2147" i="35"/>
  <c r="AE2148" i="35"/>
  <c r="AE2149" i="35"/>
  <c r="AE2150" i="35"/>
  <c r="AE2151" i="35"/>
  <c r="AE2152" i="35"/>
  <c r="AE2153" i="35"/>
  <c r="AE2154" i="35"/>
  <c r="AE2155" i="35"/>
  <c r="AE2156" i="35"/>
  <c r="AE2157" i="35"/>
  <c r="AE2158" i="35"/>
  <c r="AE2159" i="35"/>
  <c r="AE2160" i="35"/>
  <c r="AE2161" i="35"/>
  <c r="AE2162" i="35"/>
  <c r="AE2163" i="35"/>
  <c r="AE2164" i="35"/>
  <c r="AE2165" i="35"/>
  <c r="AE2166" i="35"/>
  <c r="AE2167" i="35"/>
  <c r="AE2168" i="35"/>
  <c r="AE2169" i="35"/>
  <c r="AE2170" i="35"/>
  <c r="AE2171" i="35"/>
  <c r="AE2172" i="35"/>
  <c r="AE2173" i="35"/>
  <c r="AE2174" i="35"/>
  <c r="AE2175" i="35"/>
  <c r="AE2176" i="35"/>
  <c r="AE2177" i="35"/>
  <c r="AE2178" i="35"/>
  <c r="AE2179" i="35"/>
  <c r="AE2180" i="35"/>
  <c r="AE2181" i="35"/>
  <c r="AE2182" i="35"/>
  <c r="AE2183" i="35"/>
  <c r="AE2184" i="35"/>
  <c r="AE2185" i="35"/>
  <c r="AE2186" i="35"/>
  <c r="AE2187" i="35"/>
  <c r="AE2188" i="35"/>
  <c r="AE2189" i="35"/>
  <c r="AE2190" i="35"/>
  <c r="AE2191" i="35"/>
  <c r="AE2192" i="35"/>
  <c r="AE2193" i="35"/>
  <c r="AE2194" i="35"/>
  <c r="AE2195" i="35"/>
  <c r="AE2196" i="35"/>
  <c r="AE2197" i="35"/>
  <c r="AE2198" i="35"/>
  <c r="AE2199" i="35"/>
  <c r="AE2200" i="35"/>
  <c r="AE2201" i="35"/>
  <c r="AE2202" i="35"/>
  <c r="AE2203" i="35"/>
  <c r="AE2204" i="35"/>
  <c r="AE2205" i="35"/>
  <c r="AE2206" i="35"/>
  <c r="AE2207" i="35"/>
  <c r="AE2208" i="35"/>
  <c r="AE2209" i="35"/>
  <c r="AE2210" i="35"/>
  <c r="AE2211" i="35"/>
  <c r="AE2212" i="35"/>
  <c r="AE2213" i="35"/>
  <c r="AE2214" i="35"/>
  <c r="AE2215" i="35"/>
  <c r="AE2216" i="35"/>
  <c r="AE2217" i="35"/>
  <c r="AE2218" i="35"/>
  <c r="AE2219" i="35"/>
  <c r="AE2220" i="35"/>
  <c r="AE2221" i="35"/>
  <c r="AE2222" i="35"/>
  <c r="AE2223" i="35"/>
  <c r="AE2224" i="35"/>
  <c r="AE2225" i="35"/>
  <c r="AE2226" i="35"/>
  <c r="AE2227" i="35"/>
  <c r="AE2228" i="35"/>
  <c r="AE2229" i="35"/>
  <c r="AE2230" i="35"/>
  <c r="AE2231" i="35"/>
  <c r="AE2232" i="35"/>
  <c r="AE2233" i="35"/>
  <c r="AE2234" i="35"/>
  <c r="AE2235" i="35"/>
  <c r="AE2236" i="35"/>
  <c r="AE2237" i="35"/>
  <c r="AE2238" i="35"/>
  <c r="AE2239" i="35"/>
  <c r="AE2240" i="35"/>
  <c r="AE2241" i="35"/>
  <c r="AE2242" i="35"/>
  <c r="AE2243" i="35"/>
  <c r="AE2244" i="35"/>
  <c r="AE2245" i="35"/>
  <c r="AE2246" i="35"/>
  <c r="AE2247" i="35"/>
  <c r="AE2248" i="35"/>
  <c r="AE2249" i="35"/>
  <c r="AE2250" i="35"/>
  <c r="AE2251" i="35"/>
  <c r="AE2252" i="35"/>
  <c r="AE2253" i="35"/>
  <c r="AE2254" i="35"/>
  <c r="AE2255" i="35"/>
  <c r="AE2256" i="35"/>
  <c r="AE2257" i="35"/>
  <c r="AE2258" i="35"/>
  <c r="AE2259" i="35"/>
  <c r="AE2260" i="35"/>
  <c r="AE2261" i="35"/>
  <c r="AE2262" i="35"/>
  <c r="AE2263" i="35"/>
  <c r="AE2264" i="35"/>
  <c r="AE2265" i="35"/>
  <c r="AE2266" i="35"/>
  <c r="AE2267" i="35"/>
  <c r="AE2268" i="35"/>
  <c r="AE2269" i="35"/>
  <c r="AE2270" i="35"/>
  <c r="AE2271" i="35"/>
  <c r="AE2272" i="35"/>
  <c r="AE2273" i="35"/>
  <c r="AE2274" i="35"/>
  <c r="AE2275" i="35"/>
  <c r="AE2276" i="35"/>
  <c r="AE2277" i="35"/>
  <c r="AE2278" i="35"/>
  <c r="AE2279" i="35"/>
  <c r="AE2280" i="35"/>
  <c r="AE2281" i="35"/>
  <c r="AE2282" i="35"/>
  <c r="AE2283" i="35"/>
  <c r="AE2284" i="35"/>
  <c r="AE2285" i="35"/>
  <c r="AE2286" i="35"/>
  <c r="AE2287" i="35"/>
  <c r="AE2288" i="35"/>
  <c r="AE2289" i="35"/>
  <c r="AE2290" i="35"/>
  <c r="AE2291" i="35"/>
  <c r="AE2292" i="35"/>
  <c r="AE2293" i="35"/>
  <c r="AE2294" i="35"/>
  <c r="AE2295" i="35"/>
  <c r="AE2296" i="35"/>
  <c r="AE2297" i="35"/>
  <c r="AE2298" i="35"/>
  <c r="AE2299" i="35"/>
  <c r="AE2300" i="35"/>
  <c r="AE2301" i="35"/>
  <c r="AE2302" i="35"/>
  <c r="AE2303" i="35"/>
  <c r="AE2304" i="35"/>
  <c r="AE2305" i="35"/>
  <c r="AE2306" i="35"/>
  <c r="AE2307" i="35"/>
  <c r="AE2308" i="35"/>
  <c r="AE2309" i="35"/>
  <c r="AE2310" i="35"/>
  <c r="AE2311" i="35"/>
  <c r="AE2312" i="35"/>
  <c r="AE2313" i="35"/>
  <c r="AE2314" i="35"/>
  <c r="AE2315" i="35"/>
  <c r="AE2316" i="35"/>
  <c r="AE2317" i="35"/>
  <c r="AE2318" i="35"/>
  <c r="AE2319" i="35"/>
  <c r="AE2320" i="35"/>
  <c r="AE2321" i="35"/>
  <c r="AE2322" i="35"/>
  <c r="AE2323" i="35"/>
  <c r="AE2324" i="35"/>
  <c r="AE2325" i="35"/>
  <c r="AE2326" i="35"/>
  <c r="AE2327" i="35"/>
  <c r="AE2328" i="35"/>
  <c r="AE2329" i="35"/>
  <c r="AE2330" i="35"/>
  <c r="AE2331" i="35"/>
  <c r="AE2332" i="35"/>
  <c r="AE2333" i="35"/>
  <c r="AE2334" i="35"/>
  <c r="AE2335" i="35"/>
  <c r="AE2336" i="35"/>
  <c r="AE2337" i="35"/>
  <c r="AE2338" i="35"/>
  <c r="AE2339" i="35"/>
  <c r="AE2340" i="35"/>
  <c r="AE2341" i="35"/>
  <c r="AE2342" i="35"/>
  <c r="AE2343" i="35"/>
  <c r="AE2344" i="35"/>
  <c r="AE2345" i="35"/>
  <c r="AE2346" i="35"/>
  <c r="AE2347" i="35"/>
  <c r="AE2348" i="35"/>
  <c r="AE2349" i="35"/>
  <c r="AE2350" i="35"/>
  <c r="AE2351" i="35"/>
  <c r="AE2352" i="35"/>
  <c r="AE2353" i="35"/>
  <c r="AE2354" i="35"/>
  <c r="AE2355" i="35"/>
  <c r="AE2356" i="35"/>
  <c r="AE2357" i="35"/>
  <c r="AE2358" i="35"/>
  <c r="AE2359" i="35"/>
  <c r="AE2360" i="35"/>
  <c r="AE2361" i="35"/>
  <c r="AE2362" i="35"/>
  <c r="AE2363" i="35"/>
  <c r="AE2364" i="35"/>
  <c r="AE2365" i="35"/>
  <c r="AE2366" i="35"/>
  <c r="AE2367" i="35"/>
  <c r="AE2368" i="35"/>
  <c r="AE2369" i="35"/>
  <c r="AE2370" i="35"/>
  <c r="AE2371" i="35"/>
  <c r="AE2372" i="35"/>
  <c r="AE2373" i="35"/>
  <c r="AE2374" i="35"/>
  <c r="AE2375" i="35"/>
  <c r="AE2376" i="35"/>
  <c r="AE2377" i="35"/>
  <c r="AE2378" i="35"/>
  <c r="AE2379" i="35"/>
  <c r="AE2380" i="35"/>
  <c r="AE2381" i="35"/>
  <c r="AE2382" i="35"/>
  <c r="AE2383" i="35"/>
  <c r="AE2384" i="35"/>
  <c r="AE2385" i="35"/>
  <c r="AE2386" i="35"/>
  <c r="AE2387" i="35"/>
  <c r="AE2388" i="35"/>
  <c r="AE2389" i="35"/>
  <c r="AE2390" i="35"/>
  <c r="AE2391" i="35"/>
  <c r="AE2392" i="35"/>
  <c r="AE2393" i="35"/>
  <c r="AE2394" i="35"/>
  <c r="AE2395" i="35"/>
  <c r="AE2396" i="35"/>
  <c r="AE2397" i="35"/>
  <c r="AE2398" i="35"/>
  <c r="AE2399" i="35"/>
  <c r="AE2400" i="35"/>
  <c r="AE2401" i="35"/>
  <c r="AE2402" i="35"/>
  <c r="AE2403" i="35"/>
  <c r="AE2404" i="35"/>
  <c r="AE2405" i="35"/>
  <c r="AE2406" i="35"/>
  <c r="AE2407" i="35"/>
  <c r="AE2408" i="35"/>
  <c r="AE2409" i="35"/>
  <c r="AE2410" i="35"/>
  <c r="AE2411" i="35"/>
  <c r="AE2412" i="35"/>
  <c r="AE2413" i="35"/>
  <c r="AE2414" i="35"/>
  <c r="AE2415" i="35"/>
  <c r="AE2416" i="35"/>
  <c r="AE2417" i="35"/>
  <c r="AE2418" i="35"/>
  <c r="AE2419" i="35"/>
  <c r="AE2420" i="35"/>
  <c r="AE2421" i="35"/>
  <c r="AE2422" i="35"/>
  <c r="AE2423" i="35"/>
  <c r="AE2424" i="35"/>
  <c r="AE2425" i="35"/>
  <c r="AE2426" i="35"/>
  <c r="AE2427" i="35"/>
  <c r="AE2428" i="35"/>
  <c r="AE2429" i="35"/>
  <c r="AE2430" i="35"/>
  <c r="AE2431" i="35"/>
  <c r="AE2432" i="35"/>
  <c r="AE2433" i="35"/>
  <c r="AE2434" i="35"/>
  <c r="AE2435" i="35"/>
  <c r="AE2436" i="35"/>
  <c r="AE2437" i="35"/>
  <c r="AE2438" i="35"/>
  <c r="AE2439" i="35"/>
  <c r="AE2440" i="35"/>
  <c r="AE2441" i="35"/>
  <c r="AE2442" i="35"/>
  <c r="AE2443" i="35"/>
  <c r="AE2444" i="35"/>
  <c r="AE2445" i="35"/>
  <c r="AE2446" i="35"/>
  <c r="AE2447" i="35"/>
  <c r="AE2448" i="35"/>
  <c r="AE2449" i="35"/>
  <c r="AE2450" i="35"/>
  <c r="AE2451" i="35"/>
  <c r="AE2452" i="35"/>
  <c r="AE2453" i="35"/>
  <c r="AE2454" i="35"/>
  <c r="AE2455" i="35"/>
  <c r="AE2456" i="35"/>
  <c r="AE2457" i="35"/>
  <c r="AE2458" i="35"/>
  <c r="AE2459" i="35"/>
  <c r="AE2460" i="35"/>
  <c r="AE2461" i="35"/>
  <c r="AE2462" i="35"/>
  <c r="AE2463" i="35"/>
  <c r="AE2464" i="35"/>
  <c r="AE2465" i="35"/>
  <c r="AE2466" i="35"/>
  <c r="AE2467" i="35"/>
  <c r="AE2468" i="35"/>
  <c r="AE2469" i="35"/>
  <c r="AE2470" i="35"/>
  <c r="AE2471" i="35"/>
  <c r="AE2472" i="35"/>
  <c r="AE2473" i="35"/>
  <c r="AE2474" i="35"/>
  <c r="AE2475" i="35"/>
  <c r="AE2476" i="35"/>
  <c r="AE2477" i="35"/>
  <c r="AE2478" i="35"/>
  <c r="AE2479" i="35"/>
  <c r="AE2480" i="35"/>
  <c r="AE2481" i="35"/>
  <c r="AE2482" i="35"/>
  <c r="AE2483" i="35"/>
  <c r="AE2484" i="35"/>
  <c r="AE2485" i="35"/>
  <c r="AE2486" i="35"/>
  <c r="AE2487" i="35"/>
  <c r="AE2488" i="35"/>
  <c r="AE2489" i="35"/>
  <c r="AE2490" i="35"/>
  <c r="AE2491" i="35"/>
  <c r="AE2492" i="35"/>
  <c r="AE2493" i="35"/>
  <c r="AE2494" i="35"/>
  <c r="AE2495" i="35"/>
  <c r="AE2496" i="35"/>
  <c r="AE2497" i="35"/>
  <c r="AE2498" i="35"/>
  <c r="AE2499" i="35"/>
  <c r="AE2500" i="35"/>
  <c r="AE2501" i="35"/>
  <c r="AE2502" i="35"/>
  <c r="AE2503" i="35"/>
  <c r="AE2504" i="35"/>
  <c r="AE2505" i="35"/>
  <c r="AE2506" i="35"/>
  <c r="AE2507" i="35"/>
  <c r="AE2508" i="35"/>
  <c r="AE2509" i="35"/>
  <c r="AE2510" i="35"/>
  <c r="AE2511" i="35"/>
  <c r="AE2512" i="35"/>
  <c r="AE2513" i="35"/>
  <c r="AE2514" i="35"/>
  <c r="AE2515" i="35"/>
  <c r="AE2516" i="35"/>
  <c r="AE2517" i="35"/>
  <c r="AE2518" i="35"/>
  <c r="AE2519" i="35"/>
  <c r="AE2520" i="35"/>
  <c r="AE2521" i="35"/>
  <c r="AE2522" i="35"/>
  <c r="AE2523" i="35"/>
  <c r="AE2524" i="35"/>
  <c r="AE2525" i="35"/>
  <c r="AE2526" i="35"/>
  <c r="AE2527" i="35"/>
  <c r="AE2528" i="35"/>
  <c r="AE2529" i="35"/>
  <c r="AE2530" i="35"/>
  <c r="AE2531" i="35"/>
  <c r="AE2532" i="35"/>
  <c r="AE2533" i="35"/>
  <c r="AE2534" i="35"/>
  <c r="AE2535" i="35"/>
  <c r="AE2536" i="35"/>
  <c r="AE2537" i="35"/>
  <c r="AE2538" i="35"/>
  <c r="AE2539" i="35"/>
  <c r="AE2540" i="35"/>
  <c r="AE2541" i="35"/>
  <c r="AE2542" i="35"/>
  <c r="AE2543" i="35"/>
  <c r="AE2544" i="35"/>
  <c r="AE2545" i="35"/>
  <c r="AE2546" i="35"/>
  <c r="AE2547" i="35"/>
  <c r="AE2548" i="35"/>
  <c r="AE2549" i="35"/>
  <c r="AE2550" i="35"/>
  <c r="AE2551" i="35"/>
  <c r="AE2552" i="35"/>
  <c r="AE2553" i="35"/>
  <c r="AE2554" i="35"/>
  <c r="AE2555" i="35"/>
  <c r="AE2556" i="35"/>
  <c r="AE2557" i="35"/>
  <c r="AE2558" i="35"/>
  <c r="AE2559" i="35"/>
  <c r="AE2560" i="35"/>
  <c r="AE2561" i="35"/>
  <c r="AE2562" i="35"/>
  <c r="AE2563" i="35"/>
  <c r="AE2564" i="35"/>
  <c r="AE2565" i="35"/>
  <c r="AE2566" i="35"/>
  <c r="AE2567" i="35"/>
  <c r="AE2568" i="35"/>
  <c r="AE2569" i="35"/>
  <c r="AE2570" i="35"/>
  <c r="AE2571" i="35"/>
  <c r="AE2572" i="35"/>
  <c r="AE2573" i="35"/>
  <c r="AC20" i="35"/>
  <c r="AC21" i="35"/>
  <c r="AC22" i="35"/>
  <c r="AC23" i="35"/>
  <c r="AC24" i="35"/>
  <c r="AC25" i="35"/>
  <c r="AC26" i="35"/>
  <c r="AC27" i="35"/>
  <c r="AC28" i="35"/>
  <c r="AC29" i="35"/>
  <c r="AC30" i="35"/>
  <c r="AC31" i="35"/>
  <c r="AC32" i="35"/>
  <c r="AC33" i="35"/>
  <c r="AC34" i="35"/>
  <c r="AC35" i="35"/>
  <c r="AC36" i="35"/>
  <c r="AC37" i="35"/>
  <c r="AC38" i="35"/>
  <c r="AC39" i="35"/>
  <c r="AC40" i="35"/>
  <c r="AC41" i="35"/>
  <c r="AC42" i="35"/>
  <c r="AC43" i="35"/>
  <c r="AC44" i="35"/>
  <c r="AC45" i="35"/>
  <c r="AC46" i="35"/>
  <c r="AC47" i="35"/>
  <c r="AC48" i="35"/>
  <c r="AC49" i="35"/>
  <c r="AC50" i="35"/>
  <c r="AC51" i="35"/>
  <c r="AC52" i="35"/>
  <c r="AC53" i="35"/>
  <c r="AC54" i="35"/>
  <c r="AC55" i="35"/>
  <c r="AC56" i="35"/>
  <c r="AC57" i="35"/>
  <c r="AC58" i="35"/>
  <c r="AC59" i="35"/>
  <c r="AC60" i="35"/>
  <c r="AC61" i="35"/>
  <c r="AC62" i="35"/>
  <c r="AC63" i="35"/>
  <c r="AC64" i="35"/>
  <c r="AC65" i="35"/>
  <c r="AC66" i="35"/>
  <c r="AC67" i="35"/>
  <c r="AC68" i="35"/>
  <c r="AC69" i="35"/>
  <c r="AC70" i="35"/>
  <c r="AC71" i="35"/>
  <c r="AC72" i="35"/>
  <c r="AC73" i="35"/>
  <c r="AC74" i="35"/>
  <c r="AC75" i="35"/>
  <c r="AC76" i="35"/>
  <c r="AC77" i="35"/>
  <c r="AC78" i="35"/>
  <c r="AC79" i="35"/>
  <c r="AC80" i="35"/>
  <c r="AC81" i="35"/>
  <c r="AC82" i="35"/>
  <c r="AC83" i="35"/>
  <c r="AC84" i="35"/>
  <c r="AC85" i="35"/>
  <c r="AC86" i="35"/>
  <c r="AC87" i="35"/>
  <c r="AC88" i="35"/>
  <c r="AC89" i="35"/>
  <c r="AC90" i="35"/>
  <c r="AC91" i="35"/>
  <c r="AC92" i="35"/>
  <c r="AC93" i="35"/>
  <c r="AC94" i="35"/>
  <c r="AC95" i="35"/>
  <c r="AC96" i="35"/>
  <c r="AC97" i="35"/>
  <c r="AC98" i="35"/>
  <c r="AC99" i="35"/>
  <c r="AC100" i="35"/>
  <c r="AC101" i="35"/>
  <c r="AC102" i="35"/>
  <c r="AC103" i="35"/>
  <c r="AC104" i="35"/>
  <c r="AC105" i="35"/>
  <c r="AC106" i="35"/>
  <c r="AC107" i="35"/>
  <c r="AC108" i="35"/>
  <c r="AC109" i="35"/>
  <c r="AC110" i="35"/>
  <c r="AC111" i="35"/>
  <c r="AC112" i="35"/>
  <c r="AC113" i="35"/>
  <c r="AC114" i="35"/>
  <c r="AC115" i="35"/>
  <c r="AC116" i="35"/>
  <c r="AC117" i="35"/>
  <c r="AC118" i="35"/>
  <c r="AC119" i="35"/>
  <c r="AC120" i="35"/>
  <c r="AC121" i="35"/>
  <c r="AC122" i="35"/>
  <c r="AC123" i="35"/>
  <c r="AC124" i="35"/>
  <c r="AC125" i="35"/>
  <c r="AC126" i="35"/>
  <c r="AC127" i="35"/>
  <c r="AC128" i="35"/>
  <c r="AC129" i="35"/>
  <c r="AC130" i="35"/>
  <c r="AC131" i="35"/>
  <c r="AC132" i="35"/>
  <c r="AC133" i="35"/>
  <c r="AC134" i="35"/>
  <c r="AC135" i="35"/>
  <c r="AC136" i="35"/>
  <c r="AC137" i="35"/>
  <c r="AC138" i="35"/>
  <c r="AC139" i="35"/>
  <c r="AC140" i="35"/>
  <c r="AC141" i="35"/>
  <c r="AC142" i="35"/>
  <c r="AC143" i="35"/>
  <c r="AC144" i="35"/>
  <c r="AC145" i="35"/>
  <c r="AC146" i="35"/>
  <c r="AC147" i="35"/>
  <c r="AC148" i="35"/>
  <c r="AC149" i="35"/>
  <c r="AC150" i="35"/>
  <c r="AC151" i="35"/>
  <c r="AC152" i="35"/>
  <c r="AC153" i="35"/>
  <c r="AC154" i="35"/>
  <c r="AC155" i="35"/>
  <c r="AC156" i="35"/>
  <c r="AC157" i="35"/>
  <c r="AC158" i="35"/>
  <c r="AC159" i="35"/>
  <c r="AC160" i="35"/>
  <c r="AC161" i="35"/>
  <c r="AC162" i="35"/>
  <c r="AC163" i="35"/>
  <c r="AC164" i="35"/>
  <c r="AC165" i="35"/>
  <c r="AC166" i="35"/>
  <c r="AC167" i="35"/>
  <c r="AC168" i="35"/>
  <c r="AC169" i="35"/>
  <c r="AC170" i="35"/>
  <c r="AC171" i="35"/>
  <c r="AC172" i="35"/>
  <c r="AC173" i="35"/>
  <c r="AC174" i="35"/>
  <c r="AC175" i="35"/>
  <c r="AC176" i="35"/>
  <c r="AC177" i="35"/>
  <c r="AC178" i="35"/>
  <c r="AC179" i="35"/>
  <c r="AC180" i="35"/>
  <c r="AC181" i="35"/>
  <c r="AC182" i="35"/>
  <c r="AC183" i="35"/>
  <c r="AC184" i="35"/>
  <c r="AC185" i="35"/>
  <c r="AC186" i="35"/>
  <c r="AC187" i="35"/>
  <c r="AC188" i="35"/>
  <c r="AC189" i="35"/>
  <c r="AC190" i="35"/>
  <c r="AC191" i="35"/>
  <c r="AC192" i="35"/>
  <c r="AC193" i="35"/>
  <c r="AC194" i="35"/>
  <c r="AC195" i="35"/>
  <c r="AC196" i="35"/>
  <c r="AC197" i="35"/>
  <c r="AC198" i="35"/>
  <c r="AC199" i="35"/>
  <c r="AC200" i="35"/>
  <c r="AC201" i="35"/>
  <c r="AC202" i="35"/>
  <c r="AC203" i="35"/>
  <c r="AC204" i="35"/>
  <c r="AC205" i="35"/>
  <c r="AC206" i="35"/>
  <c r="AC207" i="35"/>
  <c r="AC208" i="35"/>
  <c r="AC209" i="35"/>
  <c r="AC210" i="35"/>
  <c r="AC211" i="35"/>
  <c r="AC212" i="35"/>
  <c r="AC213" i="35"/>
  <c r="AC214" i="35"/>
  <c r="AC215" i="35"/>
  <c r="AC216" i="35"/>
  <c r="AC217" i="35"/>
  <c r="AC218" i="35"/>
  <c r="AC219" i="35"/>
  <c r="AC220" i="35"/>
  <c r="AC221" i="35"/>
  <c r="AC222" i="35"/>
  <c r="AC223" i="35"/>
  <c r="AC224" i="35"/>
  <c r="AC225" i="35"/>
  <c r="AC226" i="35"/>
  <c r="AC227" i="35"/>
  <c r="AC228" i="35"/>
  <c r="AC229" i="35"/>
  <c r="AC230" i="35"/>
  <c r="AC231" i="35"/>
  <c r="AC232" i="35"/>
  <c r="AC233" i="35"/>
  <c r="AC234" i="35"/>
  <c r="AC235" i="35"/>
  <c r="AC236" i="35"/>
  <c r="AC237" i="35"/>
  <c r="AC238" i="35"/>
  <c r="AC239" i="35"/>
  <c r="AC240" i="35"/>
  <c r="AC241" i="35"/>
  <c r="AC242" i="35"/>
  <c r="AC243" i="35"/>
  <c r="AC244" i="35"/>
  <c r="AC245" i="35"/>
  <c r="AC246" i="35"/>
  <c r="AC247" i="35"/>
  <c r="AC248" i="35"/>
  <c r="AC249" i="35"/>
  <c r="AC250" i="35"/>
  <c r="AC251" i="35"/>
  <c r="AC252" i="35"/>
  <c r="AC253" i="35"/>
  <c r="AC254" i="35"/>
  <c r="AC255" i="35"/>
  <c r="AC256" i="35"/>
  <c r="AC257" i="35"/>
  <c r="AC258" i="35"/>
  <c r="AC259" i="35"/>
  <c r="AC260" i="35"/>
  <c r="AC261" i="35"/>
  <c r="AC262" i="35"/>
  <c r="AC263" i="35"/>
  <c r="AC264" i="35"/>
  <c r="AC265" i="35"/>
  <c r="AC266" i="35"/>
  <c r="AC267" i="35"/>
  <c r="AC268" i="35"/>
  <c r="AC269" i="35"/>
  <c r="AC270" i="35"/>
  <c r="AC271" i="35"/>
  <c r="AC272" i="35"/>
  <c r="AC273" i="35"/>
  <c r="AC274" i="35"/>
  <c r="AC275" i="35"/>
  <c r="AC276" i="35"/>
  <c r="AC277" i="35"/>
  <c r="AC278" i="35"/>
  <c r="AC279" i="35"/>
  <c r="AC280" i="35"/>
  <c r="AC281" i="35"/>
  <c r="AC282" i="35"/>
  <c r="AC283" i="35"/>
  <c r="AC284" i="35"/>
  <c r="AC285" i="35"/>
  <c r="AC286" i="35"/>
  <c r="AC287" i="35"/>
  <c r="AC288" i="35"/>
  <c r="AC289" i="35"/>
  <c r="AC290" i="35"/>
  <c r="AC291" i="35"/>
  <c r="AC292" i="35"/>
  <c r="AC293" i="35"/>
  <c r="AC294" i="35"/>
  <c r="AC295" i="35"/>
  <c r="AC296" i="35"/>
  <c r="AC297" i="35"/>
  <c r="AC298" i="35"/>
  <c r="AC299" i="35"/>
  <c r="AC300" i="35"/>
  <c r="AC301" i="35"/>
  <c r="AC302" i="35"/>
  <c r="AC303" i="35"/>
  <c r="AC304" i="35"/>
  <c r="AC305" i="35"/>
  <c r="AC306" i="35"/>
  <c r="AC307" i="35"/>
  <c r="AC308" i="35"/>
  <c r="AC309" i="35"/>
  <c r="AC310" i="35"/>
  <c r="AC311" i="35"/>
  <c r="AC312" i="35"/>
  <c r="AC313" i="35"/>
  <c r="AC314" i="35"/>
  <c r="AC315" i="35"/>
  <c r="AC316" i="35"/>
  <c r="AC317" i="35"/>
  <c r="AC318" i="35"/>
  <c r="AC319" i="35"/>
  <c r="AC320" i="35"/>
  <c r="AC321" i="35"/>
  <c r="AC322" i="35"/>
  <c r="AC323" i="35"/>
  <c r="AC324" i="35"/>
  <c r="AC325" i="35"/>
  <c r="AC326" i="35"/>
  <c r="AC327" i="35"/>
  <c r="AC328" i="35"/>
  <c r="AC329" i="35"/>
  <c r="AC330" i="35"/>
  <c r="AC331" i="35"/>
  <c r="AC332" i="35"/>
  <c r="AC333" i="35"/>
  <c r="AC334" i="35"/>
  <c r="AC335" i="35"/>
  <c r="AC336" i="35"/>
  <c r="AC337" i="35"/>
  <c r="AC338" i="35"/>
  <c r="AC339" i="35"/>
  <c r="AC340" i="35"/>
  <c r="AC341" i="35"/>
  <c r="AC342" i="35"/>
  <c r="AC343" i="35"/>
  <c r="AC344" i="35"/>
  <c r="AC345" i="35"/>
  <c r="AC346" i="35"/>
  <c r="AC347" i="35"/>
  <c r="AC348" i="35"/>
  <c r="AC349" i="35"/>
  <c r="AC350" i="35"/>
  <c r="AC351" i="35"/>
  <c r="AC352" i="35"/>
  <c r="AC353" i="35"/>
  <c r="AC354" i="35"/>
  <c r="AC355" i="35"/>
  <c r="AC356" i="35"/>
  <c r="AC357" i="35"/>
  <c r="AC358" i="35"/>
  <c r="AC359" i="35"/>
  <c r="AC360" i="35"/>
  <c r="AC361" i="35"/>
  <c r="AC362" i="35"/>
  <c r="AC363" i="35"/>
  <c r="AC364" i="35"/>
  <c r="AC365" i="35"/>
  <c r="AC366" i="35"/>
  <c r="AC367" i="35"/>
  <c r="AC368" i="35"/>
  <c r="AC369" i="35"/>
  <c r="AC370" i="35"/>
  <c r="AC371" i="35"/>
  <c r="AC372" i="35"/>
  <c r="AC373" i="35"/>
  <c r="AC374" i="35"/>
  <c r="AC375" i="35"/>
  <c r="AC376" i="35"/>
  <c r="AC377" i="35"/>
  <c r="AC378" i="35"/>
  <c r="AC379" i="35"/>
  <c r="AC380" i="35"/>
  <c r="AC381" i="35"/>
  <c r="AC382" i="35"/>
  <c r="AC383" i="35"/>
  <c r="AC384" i="35"/>
  <c r="AC385" i="35"/>
  <c r="AC386" i="35"/>
  <c r="AC387" i="35"/>
  <c r="AC388" i="35"/>
  <c r="AC389" i="35"/>
  <c r="AC390" i="35"/>
  <c r="AC391" i="35"/>
  <c r="AC392" i="35"/>
  <c r="AC393" i="35"/>
  <c r="AC394" i="35"/>
  <c r="AC395" i="35"/>
  <c r="AC396" i="35"/>
  <c r="AC397" i="35"/>
  <c r="AC398" i="35"/>
  <c r="AC399" i="35"/>
  <c r="AC400" i="35"/>
  <c r="AC401" i="35"/>
  <c r="AC402" i="35"/>
  <c r="AC403" i="35"/>
  <c r="AC404" i="35"/>
  <c r="AC405" i="35"/>
  <c r="AC406" i="35"/>
  <c r="AC407" i="35"/>
  <c r="AC408" i="35"/>
  <c r="AC409" i="35"/>
  <c r="AC410" i="35"/>
  <c r="AC411" i="35"/>
  <c r="AC412" i="35"/>
  <c r="AC413" i="35"/>
  <c r="AC414" i="35"/>
  <c r="AC415" i="35"/>
  <c r="AC416" i="35"/>
  <c r="AC417" i="35"/>
  <c r="AC418" i="35"/>
  <c r="AC419" i="35"/>
  <c r="AC420" i="35"/>
  <c r="AC421" i="35"/>
  <c r="AC422" i="35"/>
  <c r="AC423" i="35"/>
  <c r="AC424" i="35"/>
  <c r="AC425" i="35"/>
  <c r="AC426" i="35"/>
  <c r="AC427" i="35"/>
  <c r="AC428" i="35"/>
  <c r="AC429" i="35"/>
  <c r="AC430" i="35"/>
  <c r="AC431" i="35"/>
  <c r="AC432" i="35"/>
  <c r="AC433" i="35"/>
  <c r="AC434" i="35"/>
  <c r="AC435" i="35"/>
  <c r="AC436" i="35"/>
  <c r="AC437" i="35"/>
  <c r="AC438" i="35"/>
  <c r="AC439" i="35"/>
  <c r="AC440" i="35"/>
  <c r="AC441" i="35"/>
  <c r="AC442" i="35"/>
  <c r="AC443" i="35"/>
  <c r="AC444" i="35"/>
  <c r="AC445" i="35"/>
  <c r="AC446" i="35"/>
  <c r="AC447" i="35"/>
  <c r="AC448" i="35"/>
  <c r="AC449" i="35"/>
  <c r="AC450" i="35"/>
  <c r="AC451" i="35"/>
  <c r="AC452" i="35"/>
  <c r="AC453" i="35"/>
  <c r="AC454" i="35"/>
  <c r="AC455" i="35"/>
  <c r="AC456" i="35"/>
  <c r="AC457" i="35"/>
  <c r="AC458" i="35"/>
  <c r="AC459" i="35"/>
  <c r="AC460" i="35"/>
  <c r="AC461" i="35"/>
  <c r="AC462" i="35"/>
  <c r="AC463" i="35"/>
  <c r="AC464" i="35"/>
  <c r="AC465" i="35"/>
  <c r="AC466" i="35"/>
  <c r="AC467" i="35"/>
  <c r="AC468" i="35"/>
  <c r="AC469" i="35"/>
  <c r="AC470" i="35"/>
  <c r="AC471" i="35"/>
  <c r="AC472" i="35"/>
  <c r="AC473" i="35"/>
  <c r="AC474" i="35"/>
  <c r="AC475" i="35"/>
  <c r="AC476" i="35"/>
  <c r="AC477" i="35"/>
  <c r="AC478" i="35"/>
  <c r="AC479" i="35"/>
  <c r="AC480" i="35"/>
  <c r="AC481" i="35"/>
  <c r="AC482" i="35"/>
  <c r="AC483" i="35"/>
  <c r="AC484" i="35"/>
  <c r="AC485" i="35"/>
  <c r="AC486" i="35"/>
  <c r="AC487" i="35"/>
  <c r="AC488" i="35"/>
  <c r="AC489" i="35"/>
  <c r="AC490" i="35"/>
  <c r="AC491" i="35"/>
  <c r="AC492" i="35"/>
  <c r="AC493" i="35"/>
  <c r="AC494" i="35"/>
  <c r="AC495" i="35"/>
  <c r="AC496" i="35"/>
  <c r="AC497" i="35"/>
  <c r="AC498" i="35"/>
  <c r="AC499" i="35"/>
  <c r="AC500" i="35"/>
  <c r="AC501" i="35"/>
  <c r="AC502" i="35"/>
  <c r="AC503" i="35"/>
  <c r="AC504" i="35"/>
  <c r="AC505" i="35"/>
  <c r="AC506" i="35"/>
  <c r="AC507" i="35"/>
  <c r="AC508" i="35"/>
  <c r="AC509" i="35"/>
  <c r="AC510" i="35"/>
  <c r="AC511" i="35"/>
  <c r="AC512" i="35"/>
  <c r="AC513" i="35"/>
  <c r="AC514" i="35"/>
  <c r="AC515" i="35"/>
  <c r="AC516" i="35"/>
  <c r="AC517" i="35"/>
  <c r="AC518" i="35"/>
  <c r="AC519" i="35"/>
  <c r="AC520" i="35"/>
  <c r="AC521" i="35"/>
  <c r="AC522" i="35"/>
  <c r="AC523" i="35"/>
  <c r="AC524" i="35"/>
  <c r="AC525" i="35"/>
  <c r="AC526" i="35"/>
  <c r="AC527" i="35"/>
  <c r="AC528" i="35"/>
  <c r="AC529" i="35"/>
  <c r="AC530" i="35"/>
  <c r="AC531" i="35"/>
  <c r="AC532" i="35"/>
  <c r="AC533" i="35"/>
  <c r="AC534" i="35"/>
  <c r="AC535" i="35"/>
  <c r="AC536" i="35"/>
  <c r="AC537" i="35"/>
  <c r="AC538" i="35"/>
  <c r="AC539" i="35"/>
  <c r="AC540" i="35"/>
  <c r="AC541" i="35"/>
  <c r="AC542" i="35"/>
  <c r="AC543" i="35"/>
  <c r="AC544" i="35"/>
  <c r="AC545" i="35"/>
  <c r="AC546" i="35"/>
  <c r="AC547" i="35"/>
  <c r="AC548" i="35"/>
  <c r="AC549" i="35"/>
  <c r="AC550" i="35"/>
  <c r="AC551" i="35"/>
  <c r="AC552" i="35"/>
  <c r="AC553" i="35"/>
  <c r="AC554" i="35"/>
  <c r="AC555" i="35"/>
  <c r="AC556" i="35"/>
  <c r="AC557" i="35"/>
  <c r="AC558" i="35"/>
  <c r="AC559" i="35"/>
  <c r="AC560" i="35"/>
  <c r="AC561" i="35"/>
  <c r="AC562" i="35"/>
  <c r="AC563" i="35"/>
  <c r="AC564" i="35"/>
  <c r="AC565" i="35"/>
  <c r="AC566" i="35"/>
  <c r="AC567" i="35"/>
  <c r="AC568" i="35"/>
  <c r="AC569" i="35"/>
  <c r="AC570" i="35"/>
  <c r="AC571" i="35"/>
  <c r="AC572" i="35"/>
  <c r="AC573" i="35"/>
  <c r="AC574" i="35"/>
  <c r="AC575" i="35"/>
  <c r="AC576" i="35"/>
  <c r="AC577" i="35"/>
  <c r="AC578" i="35"/>
  <c r="AC579" i="35"/>
  <c r="AC580" i="35"/>
  <c r="AC581" i="35"/>
  <c r="AC582" i="35"/>
  <c r="AC583" i="35"/>
  <c r="AC584" i="35"/>
  <c r="AC585" i="35"/>
  <c r="AC586" i="35"/>
  <c r="AC587" i="35"/>
  <c r="AC588" i="35"/>
  <c r="AC589" i="35"/>
  <c r="AC590" i="35"/>
  <c r="AC591" i="35"/>
  <c r="AC592" i="35"/>
  <c r="AC593" i="35"/>
  <c r="AC594" i="35"/>
  <c r="AC595" i="35"/>
  <c r="AC596" i="35"/>
  <c r="AC597" i="35"/>
  <c r="AC598" i="35"/>
  <c r="AC599" i="35"/>
  <c r="AC600" i="35"/>
  <c r="AC601" i="35"/>
  <c r="AC602" i="35"/>
  <c r="AC603" i="35"/>
  <c r="AC604" i="35"/>
  <c r="AC605" i="35"/>
  <c r="AC606" i="35"/>
  <c r="AC607" i="35"/>
  <c r="AC608" i="35"/>
  <c r="AC609" i="35"/>
  <c r="AC610" i="35"/>
  <c r="AC611" i="35"/>
  <c r="AC612" i="35"/>
  <c r="AC613" i="35"/>
  <c r="AC614" i="35"/>
  <c r="AC615" i="35"/>
  <c r="AC616" i="35"/>
  <c r="AC617" i="35"/>
  <c r="AC618" i="35"/>
  <c r="AC619" i="35"/>
  <c r="AC620" i="35"/>
  <c r="AC621" i="35"/>
  <c r="AC622" i="35"/>
  <c r="AC623" i="35"/>
  <c r="AC624" i="35"/>
  <c r="AC625" i="35"/>
  <c r="AC626" i="35"/>
  <c r="AC627" i="35"/>
  <c r="AC628" i="35"/>
  <c r="AC629" i="35"/>
  <c r="AC630" i="35"/>
  <c r="AC631" i="35"/>
  <c r="AC632" i="35"/>
  <c r="AC633" i="35"/>
  <c r="AC634" i="35"/>
  <c r="AC635" i="35"/>
  <c r="AC636" i="35"/>
  <c r="AC637" i="35"/>
  <c r="AC638" i="35"/>
  <c r="AC639" i="35"/>
  <c r="AC640" i="35"/>
  <c r="AC641" i="35"/>
  <c r="AC642" i="35"/>
  <c r="AC643" i="35"/>
  <c r="AC644" i="35"/>
  <c r="AC645" i="35"/>
  <c r="AC646" i="35"/>
  <c r="AC647" i="35"/>
  <c r="AC648" i="35"/>
  <c r="AC649" i="35"/>
  <c r="AC650" i="35"/>
  <c r="AC651" i="35"/>
  <c r="AC652" i="35"/>
  <c r="AC653" i="35"/>
  <c r="AC654" i="35"/>
  <c r="AC655" i="35"/>
  <c r="AC656" i="35"/>
  <c r="AC657" i="35"/>
  <c r="AC658" i="35"/>
  <c r="AC659" i="35"/>
  <c r="AC660" i="35"/>
  <c r="AC661" i="35"/>
  <c r="AC662" i="35"/>
  <c r="AC663" i="35"/>
  <c r="AC664" i="35"/>
  <c r="AC665" i="35"/>
  <c r="AC666" i="35"/>
  <c r="AC667" i="35"/>
  <c r="AC668" i="35"/>
  <c r="AC669" i="35"/>
  <c r="AC670" i="35"/>
  <c r="AC671" i="35"/>
  <c r="AC672" i="35"/>
  <c r="AC673" i="35"/>
  <c r="AC674" i="35"/>
  <c r="AC675" i="35"/>
  <c r="AC676" i="35"/>
  <c r="AC677" i="35"/>
  <c r="AC678" i="35"/>
  <c r="AC679" i="35"/>
  <c r="AC680" i="35"/>
  <c r="AC681" i="35"/>
  <c r="AC682" i="35"/>
  <c r="AC683" i="35"/>
  <c r="AC684" i="35"/>
  <c r="AC685" i="35"/>
  <c r="AC686" i="35"/>
  <c r="AC687" i="35"/>
  <c r="AC688" i="35"/>
  <c r="AC689" i="35"/>
  <c r="AC690" i="35"/>
  <c r="AC691" i="35"/>
  <c r="AC692" i="35"/>
  <c r="AC693" i="35"/>
  <c r="AC694" i="35"/>
  <c r="AC695" i="35"/>
  <c r="AC696" i="35"/>
  <c r="AC697" i="35"/>
  <c r="AC698" i="35"/>
  <c r="AC699" i="35"/>
  <c r="AC700" i="35"/>
  <c r="AC701" i="35"/>
  <c r="AC702" i="35"/>
  <c r="AC703" i="35"/>
  <c r="AC704" i="35"/>
  <c r="AC705" i="35"/>
  <c r="AC706" i="35"/>
  <c r="AC707" i="35"/>
  <c r="AC708" i="35"/>
  <c r="AC709" i="35"/>
  <c r="AC710" i="35"/>
  <c r="AC711" i="35"/>
  <c r="AC712" i="35"/>
  <c r="AC713" i="35"/>
  <c r="AC714" i="35"/>
  <c r="AC715" i="35"/>
  <c r="AC716" i="35"/>
  <c r="AC717" i="35"/>
  <c r="AC718" i="35"/>
  <c r="AC719" i="35"/>
  <c r="AC720" i="35"/>
  <c r="AC721" i="35"/>
  <c r="AC722" i="35"/>
  <c r="AC723" i="35"/>
  <c r="AC724" i="35"/>
  <c r="AC725" i="35"/>
  <c r="AC726" i="35"/>
  <c r="AC727" i="35"/>
  <c r="AC728" i="35"/>
  <c r="AC729" i="35"/>
  <c r="AC730" i="35"/>
  <c r="AC731" i="35"/>
  <c r="AC732" i="35"/>
  <c r="AC733" i="35"/>
  <c r="AC734" i="35"/>
  <c r="AC735" i="35"/>
  <c r="AC736" i="35"/>
  <c r="AC737" i="35"/>
  <c r="AC738" i="35"/>
  <c r="AC739" i="35"/>
  <c r="AC740" i="35"/>
  <c r="AC741" i="35"/>
  <c r="AC742" i="35"/>
  <c r="AC743" i="35"/>
  <c r="AC744" i="35"/>
  <c r="AC745" i="35"/>
  <c r="AC746" i="35"/>
  <c r="AC747" i="35"/>
  <c r="AC748" i="35"/>
  <c r="AC749" i="35"/>
  <c r="AC750" i="35"/>
  <c r="AC751" i="35"/>
  <c r="AC752" i="35"/>
  <c r="AC753" i="35"/>
  <c r="AC754" i="35"/>
  <c r="AC755" i="35"/>
  <c r="AC756" i="35"/>
  <c r="AC757" i="35"/>
  <c r="AC758" i="35"/>
  <c r="AC759" i="35"/>
  <c r="AC760" i="35"/>
  <c r="AC761" i="35"/>
  <c r="AC762" i="35"/>
  <c r="AC763" i="35"/>
  <c r="AC764" i="35"/>
  <c r="AC765" i="35"/>
  <c r="AC766" i="35"/>
  <c r="AC767" i="35"/>
  <c r="AC768" i="35"/>
  <c r="AC769" i="35"/>
  <c r="AC770" i="35"/>
  <c r="AC771" i="35"/>
  <c r="AC772" i="35"/>
  <c r="AC773" i="35"/>
  <c r="AC774" i="35"/>
  <c r="AC775" i="35"/>
  <c r="AC776" i="35"/>
  <c r="AC777" i="35"/>
  <c r="AC778" i="35"/>
  <c r="AC779" i="35"/>
  <c r="AC780" i="35"/>
  <c r="AC781" i="35"/>
  <c r="AC782" i="35"/>
  <c r="AC783" i="35"/>
  <c r="AC784" i="35"/>
  <c r="AC785" i="35"/>
  <c r="AC786" i="35"/>
  <c r="AC787" i="35"/>
  <c r="AC788" i="35"/>
  <c r="AC789" i="35"/>
  <c r="AC790" i="35"/>
  <c r="AC791" i="35"/>
  <c r="AC792" i="35"/>
  <c r="AC793" i="35"/>
  <c r="AC794" i="35"/>
  <c r="AC795" i="35"/>
  <c r="AC796" i="35"/>
  <c r="AC797" i="35"/>
  <c r="AC798" i="35"/>
  <c r="AC799" i="35"/>
  <c r="AC800" i="35"/>
  <c r="AC801" i="35"/>
  <c r="AC802" i="35"/>
  <c r="AC803" i="35"/>
  <c r="AC804" i="35"/>
  <c r="AC805" i="35"/>
  <c r="AC806" i="35"/>
  <c r="AC807" i="35"/>
  <c r="AC808" i="35"/>
  <c r="AC809" i="35"/>
  <c r="AC810" i="35"/>
  <c r="AC811" i="35"/>
  <c r="AC812" i="35"/>
  <c r="AC813" i="35"/>
  <c r="AC814" i="35"/>
  <c r="AC815" i="35"/>
  <c r="AC816" i="35"/>
  <c r="AC817" i="35"/>
  <c r="AC818" i="35"/>
  <c r="AC819" i="35"/>
  <c r="AC820" i="35"/>
  <c r="AC821" i="35"/>
  <c r="AC822" i="35"/>
  <c r="AC823" i="35"/>
  <c r="AC824" i="35"/>
  <c r="AC825" i="35"/>
  <c r="AC826" i="35"/>
  <c r="AC827" i="35"/>
  <c r="AC828" i="35"/>
  <c r="AC829" i="35"/>
  <c r="AC830" i="35"/>
  <c r="AC831" i="35"/>
  <c r="AC832" i="35"/>
  <c r="AC833" i="35"/>
  <c r="AC834" i="35"/>
  <c r="AC835" i="35"/>
  <c r="AC836" i="35"/>
  <c r="AC837" i="35"/>
  <c r="AC838" i="35"/>
  <c r="AC839" i="35"/>
  <c r="AC840" i="35"/>
  <c r="AC841" i="35"/>
  <c r="AC842" i="35"/>
  <c r="AC843" i="35"/>
  <c r="AC844" i="35"/>
  <c r="AC845" i="35"/>
  <c r="AC846" i="35"/>
  <c r="AC847" i="35"/>
  <c r="AC848" i="35"/>
  <c r="AC849" i="35"/>
  <c r="AC850" i="35"/>
  <c r="AC851" i="35"/>
  <c r="AC852" i="35"/>
  <c r="AC853" i="35"/>
  <c r="AC854" i="35"/>
  <c r="AC855" i="35"/>
  <c r="AC856" i="35"/>
  <c r="AC857" i="35"/>
  <c r="AC858" i="35"/>
  <c r="AC859" i="35"/>
  <c r="AC860" i="35"/>
  <c r="AC861" i="35"/>
  <c r="AC862" i="35"/>
  <c r="AC863" i="35"/>
  <c r="AC864" i="35"/>
  <c r="AC865" i="35"/>
  <c r="AC866" i="35"/>
  <c r="AC867" i="35"/>
  <c r="AC868" i="35"/>
  <c r="AC869" i="35"/>
  <c r="AC870" i="35"/>
  <c r="AC871" i="35"/>
  <c r="AC872" i="35"/>
  <c r="AC873" i="35"/>
  <c r="AC874" i="35"/>
  <c r="AC875" i="35"/>
  <c r="AC876" i="35"/>
  <c r="AC877" i="35"/>
  <c r="AC878" i="35"/>
  <c r="AC879" i="35"/>
  <c r="AC880" i="35"/>
  <c r="AC881" i="35"/>
  <c r="AC882" i="35"/>
  <c r="AC883" i="35"/>
  <c r="AC884" i="35"/>
  <c r="AC885" i="35"/>
  <c r="AC886" i="35"/>
  <c r="AC887" i="35"/>
  <c r="AC888" i="35"/>
  <c r="AC889" i="35"/>
  <c r="AC890" i="35"/>
  <c r="AC891" i="35"/>
  <c r="AC892" i="35"/>
  <c r="AC893" i="35"/>
  <c r="AC894" i="35"/>
  <c r="AC895" i="35"/>
  <c r="AC896" i="35"/>
  <c r="AC897" i="35"/>
  <c r="AC898" i="35"/>
  <c r="AC899" i="35"/>
  <c r="AC900" i="35"/>
  <c r="AC901" i="35"/>
  <c r="AC902" i="35"/>
  <c r="AC903" i="35"/>
  <c r="AC904" i="35"/>
  <c r="AC905" i="35"/>
  <c r="AC906" i="35"/>
  <c r="AC907" i="35"/>
  <c r="AC908" i="35"/>
  <c r="AC909" i="35"/>
  <c r="AC910" i="35"/>
  <c r="AC911" i="35"/>
  <c r="AC912" i="35"/>
  <c r="AC913" i="35"/>
  <c r="AC914" i="35"/>
  <c r="AC915" i="35"/>
  <c r="AC916" i="35"/>
  <c r="AC917" i="35"/>
  <c r="AC918" i="35"/>
  <c r="AC919" i="35"/>
  <c r="AC920" i="35"/>
  <c r="AC921" i="35"/>
  <c r="AC922" i="35"/>
  <c r="AC923" i="35"/>
  <c r="AC924" i="35"/>
  <c r="AC925" i="35"/>
  <c r="AC926" i="35"/>
  <c r="AC927" i="35"/>
  <c r="AC928" i="35"/>
  <c r="AC929" i="35"/>
  <c r="AC930" i="35"/>
  <c r="AC931" i="35"/>
  <c r="AC932" i="35"/>
  <c r="AC933" i="35"/>
  <c r="AC934" i="35"/>
  <c r="AC935" i="35"/>
  <c r="AC936" i="35"/>
  <c r="AC937" i="35"/>
  <c r="AC938" i="35"/>
  <c r="AC939" i="35"/>
  <c r="AC940" i="35"/>
  <c r="AC941" i="35"/>
  <c r="AC942" i="35"/>
  <c r="AC943" i="35"/>
  <c r="AC944" i="35"/>
  <c r="AC945" i="35"/>
  <c r="AC946" i="35"/>
  <c r="AC947" i="35"/>
  <c r="AC948" i="35"/>
  <c r="AC949" i="35"/>
  <c r="AC950" i="35"/>
  <c r="AC951" i="35"/>
  <c r="AC952" i="35"/>
  <c r="AC953" i="35"/>
  <c r="AC954" i="35"/>
  <c r="AC955" i="35"/>
  <c r="AC956" i="35"/>
  <c r="AC957" i="35"/>
  <c r="AC958" i="35"/>
  <c r="AC959" i="35"/>
  <c r="AC960" i="35"/>
  <c r="AC961" i="35"/>
  <c r="AC962" i="35"/>
  <c r="AC963" i="35"/>
  <c r="AC964" i="35"/>
  <c r="AC965" i="35"/>
  <c r="AC966" i="35"/>
  <c r="AC967" i="35"/>
  <c r="AC968" i="35"/>
  <c r="AC969" i="35"/>
  <c r="AC970" i="35"/>
  <c r="AC971" i="35"/>
  <c r="AC972" i="35"/>
  <c r="AC973" i="35"/>
  <c r="AC974" i="35"/>
  <c r="AC975" i="35"/>
  <c r="AC976" i="35"/>
  <c r="AC977" i="35"/>
  <c r="AC978" i="35"/>
  <c r="AC979" i="35"/>
  <c r="AC980" i="35"/>
  <c r="AC981" i="35"/>
  <c r="AC982" i="35"/>
  <c r="AC983" i="35"/>
  <c r="AC984" i="35"/>
  <c r="AC985" i="35"/>
  <c r="AC986" i="35"/>
  <c r="AC987" i="35"/>
  <c r="AC988" i="35"/>
  <c r="AC989" i="35"/>
  <c r="AC990" i="35"/>
  <c r="AC991" i="35"/>
  <c r="AC992" i="35"/>
  <c r="AC993" i="35"/>
  <c r="AC994" i="35"/>
  <c r="AC995" i="35"/>
  <c r="AC996" i="35"/>
  <c r="AC997" i="35"/>
  <c r="AC998" i="35"/>
  <c r="AC999" i="35"/>
  <c r="AC1000" i="35"/>
  <c r="AC1001" i="35"/>
  <c r="AC1002" i="35"/>
  <c r="AC1003" i="35"/>
  <c r="AC1004" i="35"/>
  <c r="AC1005" i="35"/>
  <c r="AC1006" i="35"/>
  <c r="AC1007" i="35"/>
  <c r="AC1008" i="35"/>
  <c r="AC1009" i="35"/>
  <c r="AC1010" i="35"/>
  <c r="AC1011" i="35"/>
  <c r="AC1012" i="35"/>
  <c r="AC1013" i="35"/>
  <c r="AC1014" i="35"/>
  <c r="AC1015" i="35"/>
  <c r="AC1016" i="35"/>
  <c r="AC1017" i="35"/>
  <c r="AC1018" i="35"/>
  <c r="AC1019" i="35"/>
  <c r="AC1020" i="35"/>
  <c r="AC1021" i="35"/>
  <c r="AC1022" i="35"/>
  <c r="AC1023" i="35"/>
  <c r="AC1024" i="35"/>
  <c r="AC1025" i="35"/>
  <c r="AC1026" i="35"/>
  <c r="AC1027" i="35"/>
  <c r="AC1028" i="35"/>
  <c r="AC1029" i="35"/>
  <c r="AC1030" i="35"/>
  <c r="AC1031" i="35"/>
  <c r="AC1032" i="35"/>
  <c r="AC1033" i="35"/>
  <c r="AC1034" i="35"/>
  <c r="AC1035" i="35"/>
  <c r="AC1036" i="35"/>
  <c r="AC1037" i="35"/>
  <c r="AC1038" i="35"/>
  <c r="AC1039" i="35"/>
  <c r="AC1040" i="35"/>
  <c r="AC1041" i="35"/>
  <c r="AC1042" i="35"/>
  <c r="AC1043" i="35"/>
  <c r="AC1044" i="35"/>
  <c r="AC1045" i="35"/>
  <c r="AC1046" i="35"/>
  <c r="AC1047" i="35"/>
  <c r="AC1048" i="35"/>
  <c r="AC1049" i="35"/>
  <c r="AC1050" i="35"/>
  <c r="AC1051" i="35"/>
  <c r="AC1052" i="35"/>
  <c r="AC1053" i="35"/>
  <c r="AC1054" i="35"/>
  <c r="AC1055" i="35"/>
  <c r="AC1056" i="35"/>
  <c r="AC1057" i="35"/>
  <c r="AC1058" i="35"/>
  <c r="AC1059" i="35"/>
  <c r="AC1060" i="35"/>
  <c r="AC1061" i="35"/>
  <c r="AC1062" i="35"/>
  <c r="AC1063" i="35"/>
  <c r="AC1064" i="35"/>
  <c r="AC1065" i="35"/>
  <c r="AC1066" i="35"/>
  <c r="AC1067" i="35"/>
  <c r="AC1068" i="35"/>
  <c r="AC1069" i="35"/>
  <c r="AC1070" i="35"/>
  <c r="AC1071" i="35"/>
  <c r="AC1072" i="35"/>
  <c r="AC1073" i="35"/>
  <c r="AC1074" i="35"/>
  <c r="AC1075" i="35"/>
  <c r="AC1076" i="35"/>
  <c r="AC1077" i="35"/>
  <c r="AC1078" i="35"/>
  <c r="AC1079" i="35"/>
  <c r="AC1080" i="35"/>
  <c r="AC1081" i="35"/>
  <c r="AC1082" i="35"/>
  <c r="AC1083" i="35"/>
  <c r="AC1084" i="35"/>
  <c r="AC1085" i="35"/>
  <c r="AC1086" i="35"/>
  <c r="AC1087" i="35"/>
  <c r="AC1088" i="35"/>
  <c r="AC1089" i="35"/>
  <c r="AC1090" i="35"/>
  <c r="AC1091" i="35"/>
  <c r="AC1092" i="35"/>
  <c r="AC1093" i="35"/>
  <c r="AC1094" i="35"/>
  <c r="AC1095" i="35"/>
  <c r="AC1096" i="35"/>
  <c r="AC1097" i="35"/>
  <c r="AC1098" i="35"/>
  <c r="AC1099" i="35"/>
  <c r="AC1100" i="35"/>
  <c r="AC1101" i="35"/>
  <c r="AC1102" i="35"/>
  <c r="AC1103" i="35"/>
  <c r="AC1104" i="35"/>
  <c r="AC1105" i="35"/>
  <c r="AC1106" i="35"/>
  <c r="AC1107" i="35"/>
  <c r="AC1108" i="35"/>
  <c r="AC1109" i="35"/>
  <c r="AC1110" i="35"/>
  <c r="AC1111" i="35"/>
  <c r="AC1112" i="35"/>
  <c r="AC1113" i="35"/>
  <c r="AC1114" i="35"/>
  <c r="AC1115" i="35"/>
  <c r="AC1116" i="35"/>
  <c r="AC1117" i="35"/>
  <c r="AC1118" i="35"/>
  <c r="AC1119" i="35"/>
  <c r="AC1120" i="35"/>
  <c r="AC1121" i="35"/>
  <c r="AC1122" i="35"/>
  <c r="AC1123" i="35"/>
  <c r="AC1124" i="35"/>
  <c r="AC1125" i="35"/>
  <c r="AC1126" i="35"/>
  <c r="AC1127" i="35"/>
  <c r="AC1128" i="35"/>
  <c r="AC1129" i="35"/>
  <c r="AC1130" i="35"/>
  <c r="AC1131" i="35"/>
  <c r="AC1132" i="35"/>
  <c r="AC1133" i="35"/>
  <c r="AC1134" i="35"/>
  <c r="AC1135" i="35"/>
  <c r="AC1136" i="35"/>
  <c r="AC1137" i="35"/>
  <c r="AC1138" i="35"/>
  <c r="AC1139" i="35"/>
  <c r="AC1140" i="35"/>
  <c r="AC1141" i="35"/>
  <c r="AC1142" i="35"/>
  <c r="AC1143" i="35"/>
  <c r="AC1144" i="35"/>
  <c r="AC1145" i="35"/>
  <c r="AC1146" i="35"/>
  <c r="AC1147" i="35"/>
  <c r="AC1148" i="35"/>
  <c r="AC1149" i="35"/>
  <c r="AC1150" i="35"/>
  <c r="AC1151" i="35"/>
  <c r="AC1152" i="35"/>
  <c r="AC1153" i="35"/>
  <c r="AC1154" i="35"/>
  <c r="AC1155" i="35"/>
  <c r="AC1156" i="35"/>
  <c r="AC1157" i="35"/>
  <c r="AC1158" i="35"/>
  <c r="AC1159" i="35"/>
  <c r="AC1160" i="35"/>
  <c r="AC1161" i="35"/>
  <c r="AC1162" i="35"/>
  <c r="AC1163" i="35"/>
  <c r="AC1164" i="35"/>
  <c r="AC1165" i="35"/>
  <c r="AC1166" i="35"/>
  <c r="AC1167" i="35"/>
  <c r="AC1168" i="35"/>
  <c r="AC1169" i="35"/>
  <c r="AC1170" i="35"/>
  <c r="AC1171" i="35"/>
  <c r="AC1172" i="35"/>
  <c r="AC1173" i="35"/>
  <c r="AC1174" i="35"/>
  <c r="AC1175" i="35"/>
  <c r="AC1176" i="35"/>
  <c r="AC1177" i="35"/>
  <c r="AC1178" i="35"/>
  <c r="AC1179" i="35"/>
  <c r="AC1180" i="35"/>
  <c r="AC1181" i="35"/>
  <c r="AC1182" i="35"/>
  <c r="AC1183" i="35"/>
  <c r="AC1184" i="35"/>
  <c r="AC1185" i="35"/>
  <c r="AC1186" i="35"/>
  <c r="AC1187" i="35"/>
  <c r="AC1188" i="35"/>
  <c r="AC1189" i="35"/>
  <c r="AC1190" i="35"/>
  <c r="AC1191" i="35"/>
  <c r="AC1192" i="35"/>
  <c r="AC1193" i="35"/>
  <c r="AC1194" i="35"/>
  <c r="AC1195" i="35"/>
  <c r="AC1196" i="35"/>
  <c r="AC1197" i="35"/>
  <c r="AC1198" i="35"/>
  <c r="AC1199" i="35"/>
  <c r="AC1200" i="35"/>
  <c r="AC1201" i="35"/>
  <c r="AC1202" i="35"/>
  <c r="AC1203" i="35"/>
  <c r="AC1204" i="35"/>
  <c r="AC1205" i="35"/>
  <c r="AC1206" i="35"/>
  <c r="AC1207" i="35"/>
  <c r="AC1208" i="35"/>
  <c r="AC1209" i="35"/>
  <c r="AC1210" i="35"/>
  <c r="AC1211" i="35"/>
  <c r="AC1212" i="35"/>
  <c r="AC1213" i="35"/>
  <c r="AC1214" i="35"/>
  <c r="AC1215" i="35"/>
  <c r="AC1216" i="35"/>
  <c r="AC1217" i="35"/>
  <c r="AC1218" i="35"/>
  <c r="AC1219" i="35"/>
  <c r="AC1220" i="35"/>
  <c r="AC1221" i="35"/>
  <c r="AC1222" i="35"/>
  <c r="AC1223" i="35"/>
  <c r="AC1224" i="35"/>
  <c r="AC1225" i="35"/>
  <c r="AC1226" i="35"/>
  <c r="AC1227" i="35"/>
  <c r="AC1228" i="35"/>
  <c r="AC1229" i="35"/>
  <c r="AC1230" i="35"/>
  <c r="AC1231" i="35"/>
  <c r="AC1232" i="35"/>
  <c r="AC1233" i="35"/>
  <c r="AC1234" i="35"/>
  <c r="AC1235" i="35"/>
  <c r="AC1236" i="35"/>
  <c r="AC1237" i="35"/>
  <c r="AC1238" i="35"/>
  <c r="AC1239" i="35"/>
  <c r="AC1240" i="35"/>
  <c r="AC1241" i="35"/>
  <c r="AC1242" i="35"/>
  <c r="AC1243" i="35"/>
  <c r="AC1244" i="35"/>
  <c r="AC1245" i="35"/>
  <c r="AC1246" i="35"/>
  <c r="AC1247" i="35"/>
  <c r="AC1248" i="35"/>
  <c r="AC1249" i="35"/>
  <c r="AC1250" i="35"/>
  <c r="AC1251" i="35"/>
  <c r="AC1252" i="35"/>
  <c r="AC1253" i="35"/>
  <c r="AC1254" i="35"/>
  <c r="AC1255" i="35"/>
  <c r="AC1256" i="35"/>
  <c r="AC1257" i="35"/>
  <c r="AC1258" i="35"/>
  <c r="AC1259" i="35"/>
  <c r="AC1260" i="35"/>
  <c r="AC1261" i="35"/>
  <c r="AC1262" i="35"/>
  <c r="AC1263" i="35"/>
  <c r="AC1264" i="35"/>
  <c r="AC1265" i="35"/>
  <c r="AC1266" i="35"/>
  <c r="AC1267" i="35"/>
  <c r="AC1268" i="35"/>
  <c r="AC1269" i="35"/>
  <c r="AC1270" i="35"/>
  <c r="AC1271" i="35"/>
  <c r="AC1272" i="35"/>
  <c r="AC1273" i="35"/>
  <c r="AC1274" i="35"/>
  <c r="AC1275" i="35"/>
  <c r="AC1276" i="35"/>
  <c r="AC1277" i="35"/>
  <c r="AC1278" i="35"/>
  <c r="AC1279" i="35"/>
  <c r="AC1280" i="35"/>
  <c r="AC1281" i="35"/>
  <c r="AC1282" i="35"/>
  <c r="AC1283" i="35"/>
  <c r="AC1284" i="35"/>
  <c r="AC1285" i="35"/>
  <c r="AC1286" i="35"/>
  <c r="AC1287" i="35"/>
  <c r="AC1288" i="35"/>
  <c r="AC1289" i="35"/>
  <c r="AC1290" i="35"/>
  <c r="AC1291" i="35"/>
  <c r="AC1292" i="35"/>
  <c r="AC1293" i="35"/>
  <c r="AC1294" i="35"/>
  <c r="AC1295" i="35"/>
  <c r="AC1296" i="35"/>
  <c r="AC1297" i="35"/>
  <c r="AC1298" i="35"/>
  <c r="AC1299" i="35"/>
  <c r="AC1300" i="35"/>
  <c r="AC1301" i="35"/>
  <c r="AC1302" i="35"/>
  <c r="AC1303" i="35"/>
  <c r="AC1304" i="35"/>
  <c r="AC1305" i="35"/>
  <c r="AC1306" i="35"/>
  <c r="AC1307" i="35"/>
  <c r="AC1308" i="35"/>
  <c r="AC1309" i="35"/>
  <c r="AC1310" i="35"/>
  <c r="AC1311" i="35"/>
  <c r="AC1312" i="35"/>
  <c r="AC1313" i="35"/>
  <c r="AC1314" i="35"/>
  <c r="AC1315" i="35"/>
  <c r="AC1316" i="35"/>
  <c r="AC1317" i="35"/>
  <c r="AC1318" i="35"/>
  <c r="AC1319" i="35"/>
  <c r="AC1320" i="35"/>
  <c r="AC1321" i="35"/>
  <c r="AC1322" i="35"/>
  <c r="AC1323" i="35"/>
  <c r="AC1324" i="35"/>
  <c r="AC1325" i="35"/>
  <c r="AC1326" i="35"/>
  <c r="AC1327" i="35"/>
  <c r="AC1328" i="35"/>
  <c r="AC1329" i="35"/>
  <c r="AC1330" i="35"/>
  <c r="AC1331" i="35"/>
  <c r="AC1332" i="35"/>
  <c r="AC1333" i="35"/>
  <c r="AC1334" i="35"/>
  <c r="AC1335" i="35"/>
  <c r="AC1336" i="35"/>
  <c r="AC1337" i="35"/>
  <c r="AC1338" i="35"/>
  <c r="AC1339" i="35"/>
  <c r="AC1340" i="35"/>
  <c r="AC1341" i="35"/>
  <c r="AC1342" i="35"/>
  <c r="AC1343" i="35"/>
  <c r="AC1344" i="35"/>
  <c r="AC1345" i="35"/>
  <c r="AC1346" i="35"/>
  <c r="AC1347" i="35"/>
  <c r="AC1348" i="35"/>
  <c r="AC1349" i="35"/>
  <c r="AC1350" i="35"/>
  <c r="AC1351" i="35"/>
  <c r="AC1352" i="35"/>
  <c r="AC1353" i="35"/>
  <c r="AC1354" i="35"/>
  <c r="AC1355" i="35"/>
  <c r="AC1356" i="35"/>
  <c r="AC1357" i="35"/>
  <c r="AC1358" i="35"/>
  <c r="AC1359" i="35"/>
  <c r="AC1360" i="35"/>
  <c r="AC1361" i="35"/>
  <c r="AC1362" i="35"/>
  <c r="AC1363" i="35"/>
  <c r="AC1364" i="35"/>
  <c r="AC1365" i="35"/>
  <c r="AC1366" i="35"/>
  <c r="AC1367" i="35"/>
  <c r="AC1368" i="35"/>
  <c r="AC1369" i="35"/>
  <c r="AC1370" i="35"/>
  <c r="AC1371" i="35"/>
  <c r="AC1372" i="35"/>
  <c r="AC1373" i="35"/>
  <c r="AC1374" i="35"/>
  <c r="AC1375" i="35"/>
  <c r="AC1376" i="35"/>
  <c r="AC1377" i="35"/>
  <c r="AC1378" i="35"/>
  <c r="AC1379" i="35"/>
  <c r="AC1380" i="35"/>
  <c r="AC1381" i="35"/>
  <c r="AC1382" i="35"/>
  <c r="AC1383" i="35"/>
  <c r="AC1384" i="35"/>
  <c r="AC1385" i="35"/>
  <c r="AC1386" i="35"/>
  <c r="AC1387" i="35"/>
  <c r="AC1388" i="35"/>
  <c r="AC1389" i="35"/>
  <c r="AC1390" i="35"/>
  <c r="AC1391" i="35"/>
  <c r="AC1392" i="35"/>
  <c r="AC1393" i="35"/>
  <c r="AC1394" i="35"/>
  <c r="AC1395" i="35"/>
  <c r="AC1396" i="35"/>
  <c r="AC1397" i="35"/>
  <c r="AC1398" i="35"/>
  <c r="AC1399" i="35"/>
  <c r="AC1400" i="35"/>
  <c r="AC1401" i="35"/>
  <c r="AC1402" i="35"/>
  <c r="AC1403" i="35"/>
  <c r="AC1404" i="35"/>
  <c r="AC1405" i="35"/>
  <c r="AC1406" i="35"/>
  <c r="AC1407" i="35"/>
  <c r="AC1408" i="35"/>
  <c r="AC1409" i="35"/>
  <c r="AC1410" i="35"/>
  <c r="AC1411" i="35"/>
  <c r="AC1412" i="35"/>
  <c r="AC1413" i="35"/>
  <c r="AC1414" i="35"/>
  <c r="AC1415" i="35"/>
  <c r="AC1416" i="35"/>
  <c r="AC1417" i="35"/>
  <c r="AC1418" i="35"/>
  <c r="AC1419" i="35"/>
  <c r="AC1420" i="35"/>
  <c r="AC1421" i="35"/>
  <c r="AC1422" i="35"/>
  <c r="AC1423" i="35"/>
  <c r="AC1424" i="35"/>
  <c r="AC1425" i="35"/>
  <c r="AC1426" i="35"/>
  <c r="AC1427" i="35"/>
  <c r="AC1428" i="35"/>
  <c r="AC1429" i="35"/>
  <c r="AC1430" i="35"/>
  <c r="AC1431" i="35"/>
  <c r="AC1432" i="35"/>
  <c r="AC1433" i="35"/>
  <c r="AC1434" i="35"/>
  <c r="AC1435" i="35"/>
  <c r="AC1436" i="35"/>
  <c r="AC1437" i="35"/>
  <c r="AC1438" i="35"/>
  <c r="AC1439" i="35"/>
  <c r="AC1440" i="35"/>
  <c r="AC1441" i="35"/>
  <c r="AC1442" i="35"/>
  <c r="AC1443" i="35"/>
  <c r="AC1444" i="35"/>
  <c r="AC1445" i="35"/>
  <c r="AC1446" i="35"/>
  <c r="AC1447" i="35"/>
  <c r="AC1448" i="35"/>
  <c r="AC1449" i="35"/>
  <c r="AC1450" i="35"/>
  <c r="AC1451" i="35"/>
  <c r="AC1452" i="35"/>
  <c r="AC1453" i="35"/>
  <c r="AC1454" i="35"/>
  <c r="AC1455" i="35"/>
  <c r="AC1456" i="35"/>
  <c r="AC1457" i="35"/>
  <c r="AC1458" i="35"/>
  <c r="AC1459" i="35"/>
  <c r="AC1460" i="35"/>
  <c r="AC1461" i="35"/>
  <c r="AC1462" i="35"/>
  <c r="AC1463" i="35"/>
  <c r="AC1464" i="35"/>
  <c r="AC1465" i="35"/>
  <c r="AC1466" i="35"/>
  <c r="AC1467" i="35"/>
  <c r="AC1468" i="35"/>
  <c r="AC1469" i="35"/>
  <c r="AC1470" i="35"/>
  <c r="AC1471" i="35"/>
  <c r="AC1472" i="35"/>
  <c r="AC1473" i="35"/>
  <c r="AC1474" i="35"/>
  <c r="AC1475" i="35"/>
  <c r="AC1476" i="35"/>
  <c r="AC1477" i="35"/>
  <c r="AC1478" i="35"/>
  <c r="AC1479" i="35"/>
  <c r="AC1480" i="35"/>
  <c r="AC1481" i="35"/>
  <c r="AC1482" i="35"/>
  <c r="AC1483" i="35"/>
  <c r="AC1484" i="35"/>
  <c r="AC1485" i="35"/>
  <c r="AC1486" i="35"/>
  <c r="AC1487" i="35"/>
  <c r="AC1488" i="35"/>
  <c r="AC1489" i="35"/>
  <c r="AC1490" i="35"/>
  <c r="AC1491" i="35"/>
  <c r="AC1492" i="35"/>
  <c r="AC1493" i="35"/>
  <c r="AC1494" i="35"/>
  <c r="AC1495" i="35"/>
  <c r="AC1496" i="35"/>
  <c r="AC1497" i="35"/>
  <c r="AC1498" i="35"/>
  <c r="AC1499" i="35"/>
  <c r="AC1500" i="35"/>
  <c r="AC1501" i="35"/>
  <c r="AC1502" i="35"/>
  <c r="AC1503" i="35"/>
  <c r="AC1504" i="35"/>
  <c r="AC1505" i="35"/>
  <c r="AC1506" i="35"/>
  <c r="AC1507" i="35"/>
  <c r="AC1508" i="35"/>
  <c r="AC1509" i="35"/>
  <c r="AC1510" i="35"/>
  <c r="AC1511" i="35"/>
  <c r="AC1512" i="35"/>
  <c r="AC1513" i="35"/>
  <c r="AC1514" i="35"/>
  <c r="AC1515" i="35"/>
  <c r="AC1516" i="35"/>
  <c r="AC1517" i="35"/>
  <c r="AC1518" i="35"/>
  <c r="AC1519" i="35"/>
  <c r="AC1520" i="35"/>
  <c r="AC1521" i="35"/>
  <c r="AC1522" i="35"/>
  <c r="AC1523" i="35"/>
  <c r="AC1524" i="35"/>
  <c r="AC1525" i="35"/>
  <c r="AC1526" i="35"/>
  <c r="AC1527" i="35"/>
  <c r="AC1528" i="35"/>
  <c r="AC1529" i="35"/>
  <c r="AC1530" i="35"/>
  <c r="AC1531" i="35"/>
  <c r="AC1532" i="35"/>
  <c r="AC1533" i="35"/>
  <c r="AC1534" i="35"/>
  <c r="AC1535" i="35"/>
  <c r="AC1536" i="35"/>
  <c r="AC1537" i="35"/>
  <c r="AC1538" i="35"/>
  <c r="AC1539" i="35"/>
  <c r="AC1540" i="35"/>
  <c r="AC1541" i="35"/>
  <c r="AC1542" i="35"/>
  <c r="AC1543" i="35"/>
  <c r="AC1544" i="35"/>
  <c r="AC1545" i="35"/>
  <c r="AC1546" i="35"/>
  <c r="AC1547" i="35"/>
  <c r="AC1548" i="35"/>
  <c r="AC1549" i="35"/>
  <c r="AC1550" i="35"/>
  <c r="AC1551" i="35"/>
  <c r="AC1552" i="35"/>
  <c r="AC1553" i="35"/>
  <c r="AC1554" i="35"/>
  <c r="AC1555" i="35"/>
  <c r="AC1556" i="35"/>
  <c r="AC1557" i="35"/>
  <c r="AC1558" i="35"/>
  <c r="AC1559" i="35"/>
  <c r="AC1560" i="35"/>
  <c r="AC1561" i="35"/>
  <c r="AC1562" i="35"/>
  <c r="AC1563" i="35"/>
  <c r="AC1564" i="35"/>
  <c r="AC1565" i="35"/>
  <c r="AC1566" i="35"/>
  <c r="AC1567" i="35"/>
  <c r="AC1568" i="35"/>
  <c r="AC1569" i="35"/>
  <c r="AC1570" i="35"/>
  <c r="AC1571" i="35"/>
  <c r="AC1572" i="35"/>
  <c r="AC1573" i="35"/>
  <c r="AC1574" i="35"/>
  <c r="AC1575" i="35"/>
  <c r="AC1576" i="35"/>
  <c r="AC1577" i="35"/>
  <c r="AC1578" i="35"/>
  <c r="AC1579" i="35"/>
  <c r="AC1580" i="35"/>
  <c r="AC1581" i="35"/>
  <c r="AC1582" i="35"/>
  <c r="AC1583" i="35"/>
  <c r="AC1584" i="35"/>
  <c r="AC1585" i="35"/>
  <c r="AC1586" i="35"/>
  <c r="AC1587" i="35"/>
  <c r="AC1588" i="35"/>
  <c r="AC1589" i="35"/>
  <c r="AC1590" i="35"/>
  <c r="AC1591" i="35"/>
  <c r="AC1592" i="35"/>
  <c r="AC1593" i="35"/>
  <c r="AC1594" i="35"/>
  <c r="AC1595" i="35"/>
  <c r="AC1596" i="35"/>
  <c r="AC1597" i="35"/>
  <c r="AC1598" i="35"/>
  <c r="AC1599" i="35"/>
  <c r="AC1600" i="35"/>
  <c r="AC1601" i="35"/>
  <c r="AC1602" i="35"/>
  <c r="AC1603" i="35"/>
  <c r="AC1604" i="35"/>
  <c r="AC1605" i="35"/>
  <c r="AC1606" i="35"/>
  <c r="AC1607" i="35"/>
  <c r="AC1608" i="35"/>
  <c r="AC1609" i="35"/>
  <c r="AC1610" i="35"/>
  <c r="AC1611" i="35"/>
  <c r="AC1612" i="35"/>
  <c r="AC1613" i="35"/>
  <c r="AC1614" i="35"/>
  <c r="AC1615" i="35"/>
  <c r="AC1616" i="35"/>
  <c r="AC1617" i="35"/>
  <c r="AC1618" i="35"/>
  <c r="AC1619" i="35"/>
  <c r="AC1620" i="35"/>
  <c r="AC1621" i="35"/>
  <c r="AC1622" i="35"/>
  <c r="AC1623" i="35"/>
  <c r="AC1624" i="35"/>
  <c r="AC1625" i="35"/>
  <c r="AC1626" i="35"/>
  <c r="AC1627" i="35"/>
  <c r="AC1628" i="35"/>
  <c r="AC1629" i="35"/>
  <c r="AC1630" i="35"/>
  <c r="AC1631" i="35"/>
  <c r="AC1632" i="35"/>
  <c r="AC1633" i="35"/>
  <c r="AC1634" i="35"/>
  <c r="AC1635" i="35"/>
  <c r="AC1636" i="35"/>
  <c r="AC1637" i="35"/>
  <c r="AC1638" i="35"/>
  <c r="AC1639" i="35"/>
  <c r="AC1640" i="35"/>
  <c r="AC1641" i="35"/>
  <c r="AC1642" i="35"/>
  <c r="AC1643" i="35"/>
  <c r="AC1644" i="35"/>
  <c r="AC1645" i="35"/>
  <c r="AC1646" i="35"/>
  <c r="AC1647" i="35"/>
  <c r="AC1648" i="35"/>
  <c r="AC1649" i="35"/>
  <c r="AC1650" i="35"/>
  <c r="AC1651" i="35"/>
  <c r="AC1652" i="35"/>
  <c r="AC1653" i="35"/>
  <c r="AC1654" i="35"/>
  <c r="AC1655" i="35"/>
  <c r="AC1656" i="35"/>
  <c r="AC1657" i="35"/>
  <c r="AC1658" i="35"/>
  <c r="AC1659" i="35"/>
  <c r="AC1660" i="35"/>
  <c r="AC1661" i="35"/>
  <c r="AC1662" i="35"/>
  <c r="AC1663" i="35"/>
  <c r="AC1664" i="35"/>
  <c r="AC1665" i="35"/>
  <c r="AC1666" i="35"/>
  <c r="AC1667" i="35"/>
  <c r="AC1668" i="35"/>
  <c r="AC1669" i="35"/>
  <c r="AC1670" i="35"/>
  <c r="AC1671" i="35"/>
  <c r="AC1672" i="35"/>
  <c r="AC1673" i="35"/>
  <c r="AC1674" i="35"/>
  <c r="AC1675" i="35"/>
  <c r="AC1676" i="35"/>
  <c r="AC1677" i="35"/>
  <c r="AC1678" i="35"/>
  <c r="AC1679" i="35"/>
  <c r="AC1680" i="35"/>
  <c r="AC1681" i="35"/>
  <c r="AC1682" i="35"/>
  <c r="AC1683" i="35"/>
  <c r="AC1684" i="35"/>
  <c r="AC1685" i="35"/>
  <c r="AC1686" i="35"/>
  <c r="AC1687" i="35"/>
  <c r="AC1688" i="35"/>
  <c r="AC1689" i="35"/>
  <c r="AC1690" i="35"/>
  <c r="AC1691" i="35"/>
  <c r="AC1692" i="35"/>
  <c r="AC1693" i="35"/>
  <c r="AC1694" i="35"/>
  <c r="AC1695" i="35"/>
  <c r="AC1696" i="35"/>
  <c r="AC1697" i="35"/>
  <c r="AC1698" i="35"/>
  <c r="AC1699" i="35"/>
  <c r="AC1700" i="35"/>
  <c r="AC1701" i="35"/>
  <c r="AC1702" i="35"/>
  <c r="AC1703" i="35"/>
  <c r="AC1704" i="35"/>
  <c r="AC1705" i="35"/>
  <c r="AC1706" i="35"/>
  <c r="AC1707" i="35"/>
  <c r="AC1708" i="35"/>
  <c r="AC1709" i="35"/>
  <c r="AC1710" i="35"/>
  <c r="AC1711" i="35"/>
  <c r="AC1712" i="35"/>
  <c r="AC1713" i="35"/>
  <c r="AC1714" i="35"/>
  <c r="AC1715" i="35"/>
  <c r="AC1716" i="35"/>
  <c r="AC1717" i="35"/>
  <c r="AC1718" i="35"/>
  <c r="AC1719" i="35"/>
  <c r="AC1720" i="35"/>
  <c r="AC1721" i="35"/>
  <c r="AC1722" i="35"/>
  <c r="AC1723" i="35"/>
  <c r="AC1724" i="35"/>
  <c r="AC1725" i="35"/>
  <c r="AC1726" i="35"/>
  <c r="AC1727" i="35"/>
  <c r="AC1728" i="35"/>
  <c r="AC1729" i="35"/>
  <c r="AC1730" i="35"/>
  <c r="AC1731" i="35"/>
  <c r="AC1732" i="35"/>
  <c r="AC1733" i="35"/>
  <c r="AC1734" i="35"/>
  <c r="AC1735" i="35"/>
  <c r="AC1736" i="35"/>
  <c r="AC1737" i="35"/>
  <c r="AC1738" i="35"/>
  <c r="AC1739" i="35"/>
  <c r="AC1740" i="35"/>
  <c r="AC1741" i="35"/>
  <c r="AC1742" i="35"/>
  <c r="AC1743" i="35"/>
  <c r="AC1744" i="35"/>
  <c r="AC1745" i="35"/>
  <c r="AC1746" i="35"/>
  <c r="AC1747" i="35"/>
  <c r="AC1748" i="35"/>
  <c r="AC1749" i="35"/>
  <c r="AC1750" i="35"/>
  <c r="AC1751" i="35"/>
  <c r="AC1752" i="35"/>
  <c r="AC1753" i="35"/>
  <c r="AC1754" i="35"/>
  <c r="AC1755" i="35"/>
  <c r="AC1756" i="35"/>
  <c r="AC1757" i="35"/>
  <c r="AC1758" i="35"/>
  <c r="AC1759" i="35"/>
  <c r="AC1760" i="35"/>
  <c r="AC1761" i="35"/>
  <c r="AC1762" i="35"/>
  <c r="AC1763" i="35"/>
  <c r="AC1764" i="35"/>
  <c r="AC1765" i="35"/>
  <c r="AC1766" i="35"/>
  <c r="AC1767" i="35"/>
  <c r="AC1768" i="35"/>
  <c r="AC1769" i="35"/>
  <c r="AC1770" i="35"/>
  <c r="AC1771" i="35"/>
  <c r="AC1772" i="35"/>
  <c r="AC1773" i="35"/>
  <c r="AC1774" i="35"/>
  <c r="AC1775" i="35"/>
  <c r="AC1776" i="35"/>
  <c r="AC1777" i="35"/>
  <c r="AC1778" i="35"/>
  <c r="AC1779" i="35"/>
  <c r="AC1780" i="35"/>
  <c r="AC1781" i="35"/>
  <c r="AC1782" i="35"/>
  <c r="AC1783" i="35"/>
  <c r="AC1784" i="35"/>
  <c r="AC1785" i="35"/>
  <c r="AC1786" i="35"/>
  <c r="AC1787" i="35"/>
  <c r="AC1788" i="35"/>
  <c r="AC1789" i="35"/>
  <c r="AC1790" i="35"/>
  <c r="AC1791" i="35"/>
  <c r="AC1792" i="35"/>
  <c r="AC1793" i="35"/>
  <c r="AC1794" i="35"/>
  <c r="AC1795" i="35"/>
  <c r="AC1796" i="35"/>
  <c r="AC1797" i="35"/>
  <c r="AC1798" i="35"/>
  <c r="AC1799" i="35"/>
  <c r="AC1800" i="35"/>
  <c r="AC1801" i="35"/>
  <c r="AC1802" i="35"/>
  <c r="AC1803" i="35"/>
  <c r="AC1804" i="35"/>
  <c r="AC1805" i="35"/>
  <c r="AC1806" i="35"/>
  <c r="AC1807" i="35"/>
  <c r="AC1808" i="35"/>
  <c r="AC1809" i="35"/>
  <c r="AC1810" i="35"/>
  <c r="AC1811" i="35"/>
  <c r="AC1812" i="35"/>
  <c r="AC1813" i="35"/>
  <c r="AC1814" i="35"/>
  <c r="AC1815" i="35"/>
  <c r="AC1816" i="35"/>
  <c r="AC1817" i="35"/>
  <c r="AC1818" i="35"/>
  <c r="AC1819" i="35"/>
  <c r="AC1820" i="35"/>
  <c r="AC1821" i="35"/>
  <c r="AC1822" i="35"/>
  <c r="AC1823" i="35"/>
  <c r="AC1824" i="35"/>
  <c r="AC1825" i="35"/>
  <c r="AC1826" i="35"/>
  <c r="AC1827" i="35"/>
  <c r="AC1828" i="35"/>
  <c r="AC1829" i="35"/>
  <c r="AC1830" i="35"/>
  <c r="AC1831" i="35"/>
  <c r="AC1832" i="35"/>
  <c r="AC1833" i="35"/>
  <c r="AC1834" i="35"/>
  <c r="AC1835" i="35"/>
  <c r="AC1836" i="35"/>
  <c r="AC1837" i="35"/>
  <c r="AC1838" i="35"/>
  <c r="AC1839" i="35"/>
  <c r="AC1840" i="35"/>
  <c r="AC1841" i="35"/>
  <c r="AC1842" i="35"/>
  <c r="AC1843" i="35"/>
  <c r="AC1844" i="35"/>
  <c r="AC1845" i="35"/>
  <c r="AC1846" i="35"/>
  <c r="AC1847" i="35"/>
  <c r="AC1848" i="35"/>
  <c r="AC1849" i="35"/>
  <c r="AC1850" i="35"/>
  <c r="AC1851" i="35"/>
  <c r="AC1852" i="35"/>
  <c r="AC1853" i="35"/>
  <c r="AC1854" i="35"/>
  <c r="AC1855" i="35"/>
  <c r="AC1856" i="35"/>
  <c r="AC1857" i="35"/>
  <c r="AC1858" i="35"/>
  <c r="AC1859" i="35"/>
  <c r="AC1860" i="35"/>
  <c r="AC1861" i="35"/>
  <c r="AC1862" i="35"/>
  <c r="AC1863" i="35"/>
  <c r="AC1864" i="35"/>
  <c r="AC1865" i="35"/>
  <c r="AC1866" i="35"/>
  <c r="AC1867" i="35"/>
  <c r="AC1868" i="35"/>
  <c r="AC1869" i="35"/>
  <c r="AC1870" i="35"/>
  <c r="AC1871" i="35"/>
  <c r="AC1872" i="35"/>
  <c r="AC1873" i="35"/>
  <c r="AC1874" i="35"/>
  <c r="AC1875" i="35"/>
  <c r="AC1876" i="35"/>
  <c r="AC1877" i="35"/>
  <c r="AC1878" i="35"/>
  <c r="AC1879" i="35"/>
  <c r="AC1880" i="35"/>
  <c r="AC1881" i="35"/>
  <c r="AC1882" i="35"/>
  <c r="AC1883" i="35"/>
  <c r="AC1884" i="35"/>
  <c r="AC1885" i="35"/>
  <c r="AC1886" i="35"/>
  <c r="AC1887" i="35"/>
  <c r="AC1888" i="35"/>
  <c r="AC1889" i="35"/>
  <c r="AC1890" i="35"/>
  <c r="AC1891" i="35"/>
  <c r="AC1892" i="35"/>
  <c r="AC1893" i="35"/>
  <c r="AC1894" i="35"/>
  <c r="AC1895" i="35"/>
  <c r="AC1896" i="35"/>
  <c r="AC1897" i="35"/>
  <c r="AC1898" i="35"/>
  <c r="AC1899" i="35"/>
  <c r="AC1900" i="35"/>
  <c r="AC1901" i="35"/>
  <c r="AC1902" i="35"/>
  <c r="AC1903" i="35"/>
  <c r="AC1904" i="35"/>
  <c r="AC1905" i="35"/>
  <c r="AC1906" i="35"/>
  <c r="AC1907" i="35"/>
  <c r="AC1908" i="35"/>
  <c r="AC1909" i="35"/>
  <c r="AC1910" i="35"/>
  <c r="AC1911" i="35"/>
  <c r="AC1912" i="35"/>
  <c r="AC1913" i="35"/>
  <c r="AC1914" i="35"/>
  <c r="AC1915" i="35"/>
  <c r="AC1916" i="35"/>
  <c r="AC1917" i="35"/>
  <c r="AC1918" i="35"/>
  <c r="AC1919" i="35"/>
  <c r="AC1920" i="35"/>
  <c r="AC1921" i="35"/>
  <c r="AC1922" i="35"/>
  <c r="AC1923" i="35"/>
  <c r="AC1924" i="35"/>
  <c r="AC1925" i="35"/>
  <c r="AC1926" i="35"/>
  <c r="AC1927" i="35"/>
  <c r="AC1928" i="35"/>
  <c r="AC1929" i="35"/>
  <c r="AC1930" i="35"/>
  <c r="AC1931" i="35"/>
  <c r="AC1932" i="35"/>
  <c r="AC1933" i="35"/>
  <c r="AC1934" i="35"/>
  <c r="AC1935" i="35"/>
  <c r="AC1936" i="35"/>
  <c r="AC1937" i="35"/>
  <c r="AC1938" i="35"/>
  <c r="AC1939" i="35"/>
  <c r="AC1940" i="35"/>
  <c r="AC1941" i="35"/>
  <c r="AC1942" i="35"/>
  <c r="AC1943" i="35"/>
  <c r="AC1944" i="35"/>
  <c r="AC1945" i="35"/>
  <c r="AC1946" i="35"/>
  <c r="AC1947" i="35"/>
  <c r="AC1948" i="35"/>
  <c r="AC1949" i="35"/>
  <c r="AC1950" i="35"/>
  <c r="AC1951" i="35"/>
  <c r="AC1952" i="35"/>
  <c r="AC1953" i="35"/>
  <c r="AC1954" i="35"/>
  <c r="AC1955" i="35"/>
  <c r="AC1956" i="35"/>
  <c r="AC1957" i="35"/>
  <c r="AC1958" i="35"/>
  <c r="AC1959" i="35"/>
  <c r="AC1960" i="35"/>
  <c r="AC1961" i="35"/>
  <c r="AC1962" i="35"/>
  <c r="AC1963" i="35"/>
  <c r="AC1964" i="35"/>
  <c r="AC1965" i="35"/>
  <c r="AC1966" i="35"/>
  <c r="AC1967" i="35"/>
  <c r="AC1968" i="35"/>
  <c r="AC1969" i="35"/>
  <c r="AC1970" i="35"/>
  <c r="AC1971" i="35"/>
  <c r="AC1972" i="35"/>
  <c r="AC1973" i="35"/>
  <c r="AC1974" i="35"/>
  <c r="AC1975" i="35"/>
  <c r="AC1976" i="35"/>
  <c r="AC1977" i="35"/>
  <c r="AC1978" i="35"/>
  <c r="AC1979" i="35"/>
  <c r="AC1980" i="35"/>
  <c r="AC1981" i="35"/>
  <c r="AC1982" i="35"/>
  <c r="AC1983" i="35"/>
  <c r="AC1984" i="35"/>
  <c r="AC1985" i="35"/>
  <c r="AC1986" i="35"/>
  <c r="AC1987" i="35"/>
  <c r="AC1988" i="35"/>
  <c r="AC1989" i="35"/>
  <c r="AC1990" i="35"/>
  <c r="AC1991" i="35"/>
  <c r="AC1992" i="35"/>
  <c r="AC1993" i="35"/>
  <c r="AC1994" i="35"/>
  <c r="AC1995" i="35"/>
  <c r="AC1996" i="35"/>
  <c r="AC1997" i="35"/>
  <c r="AC1998" i="35"/>
  <c r="AC1999" i="35"/>
  <c r="AC2000" i="35"/>
  <c r="AC2001" i="35"/>
  <c r="AC2002" i="35"/>
  <c r="AC2003" i="35"/>
  <c r="AC2004" i="35"/>
  <c r="AC2005" i="35"/>
  <c r="AC2006" i="35"/>
  <c r="AC2007" i="35"/>
  <c r="AC2008" i="35"/>
  <c r="AC2009" i="35"/>
  <c r="AC2010" i="35"/>
  <c r="AC2011" i="35"/>
  <c r="AC2012" i="35"/>
  <c r="AC2013" i="35"/>
  <c r="AC2014" i="35"/>
  <c r="AC2015" i="35"/>
  <c r="AC2016" i="35"/>
  <c r="AC2017" i="35"/>
  <c r="AC2018" i="35"/>
  <c r="AC2019" i="35"/>
  <c r="AC2020" i="35"/>
  <c r="AC2021" i="35"/>
  <c r="AC2022" i="35"/>
  <c r="AC2023" i="35"/>
  <c r="AC2024" i="35"/>
  <c r="AC2025" i="35"/>
  <c r="AC2026" i="35"/>
  <c r="AC2027" i="35"/>
  <c r="AC2028" i="35"/>
  <c r="AC2029" i="35"/>
  <c r="AC2030" i="35"/>
  <c r="AC2031" i="35"/>
  <c r="AC2032" i="35"/>
  <c r="AC2033" i="35"/>
  <c r="AC2034" i="35"/>
  <c r="AC2035" i="35"/>
  <c r="AC2036" i="35"/>
  <c r="AC2037" i="35"/>
  <c r="AC2038" i="35"/>
  <c r="AC2039" i="35"/>
  <c r="AC2040" i="35"/>
  <c r="AC2041" i="35"/>
  <c r="AC2042" i="35"/>
  <c r="AC2043" i="35"/>
  <c r="AC2044" i="35"/>
  <c r="AC2045" i="35"/>
  <c r="AC2046" i="35"/>
  <c r="AC2047" i="35"/>
  <c r="AC2048" i="35"/>
  <c r="AC2049" i="35"/>
  <c r="AC2050" i="35"/>
  <c r="AC2051" i="35"/>
  <c r="AC2052" i="35"/>
  <c r="AC2053" i="35"/>
  <c r="AC2054" i="35"/>
  <c r="AC2055" i="35"/>
  <c r="AC2056" i="35"/>
  <c r="AC2057" i="35"/>
  <c r="AC2058" i="35"/>
  <c r="AC2059" i="35"/>
  <c r="AC2060" i="35"/>
  <c r="AC2061" i="35"/>
  <c r="AC2062" i="35"/>
  <c r="AC2063" i="35"/>
  <c r="AC2064" i="35"/>
  <c r="AC2065" i="35"/>
  <c r="AC2066" i="35"/>
  <c r="AC2067" i="35"/>
  <c r="AC2068" i="35"/>
  <c r="AC2069" i="35"/>
  <c r="AC2070" i="35"/>
  <c r="AC2071" i="35"/>
  <c r="AC2072" i="35"/>
  <c r="AC2073" i="35"/>
  <c r="AC2074" i="35"/>
  <c r="AC2075" i="35"/>
  <c r="AC2076" i="35"/>
  <c r="AC2077" i="35"/>
  <c r="AC2078" i="35"/>
  <c r="AC2079" i="35"/>
  <c r="AC2080" i="35"/>
  <c r="AC2081" i="35"/>
  <c r="AC2082" i="35"/>
  <c r="AC2083" i="35"/>
  <c r="AC2084" i="35"/>
  <c r="AC2085" i="35"/>
  <c r="AC2086" i="35"/>
  <c r="AC2087" i="35"/>
  <c r="AC2088" i="35"/>
  <c r="AC2089" i="35"/>
  <c r="AC2090" i="35"/>
  <c r="AC2091" i="35"/>
  <c r="AC2092" i="35"/>
  <c r="AC2093" i="35"/>
  <c r="AC2094" i="35"/>
  <c r="AC2095" i="35"/>
  <c r="AC2096" i="35"/>
  <c r="AC2097" i="35"/>
  <c r="AC2098" i="35"/>
  <c r="AC2099" i="35"/>
  <c r="AC2100" i="35"/>
  <c r="AC2101" i="35"/>
  <c r="AC2102" i="35"/>
  <c r="AC2103" i="35"/>
  <c r="AC2104" i="35"/>
  <c r="AC2105" i="35"/>
  <c r="AC2106" i="35"/>
  <c r="AC2107" i="35"/>
  <c r="AC2108" i="35"/>
  <c r="AC2109" i="35"/>
  <c r="AC2110" i="35"/>
  <c r="AC2111" i="35"/>
  <c r="AC2112" i="35"/>
  <c r="AC2113" i="35"/>
  <c r="AC2114" i="35"/>
  <c r="AC2115" i="35"/>
  <c r="AC2116" i="35"/>
  <c r="AC2117" i="35"/>
  <c r="AC2118" i="35"/>
  <c r="AC2119" i="35"/>
  <c r="AC2120" i="35"/>
  <c r="AC2121" i="35"/>
  <c r="AC2122" i="35"/>
  <c r="AC2123" i="35"/>
  <c r="AC2124" i="35"/>
  <c r="AC2125" i="35"/>
  <c r="AC2126" i="35"/>
  <c r="AC2127" i="35"/>
  <c r="AC2128" i="35"/>
  <c r="AC2129" i="35"/>
  <c r="AC2130" i="35"/>
  <c r="AC2131" i="35"/>
  <c r="AC2132" i="35"/>
  <c r="AC2133" i="35"/>
  <c r="AC2134" i="35"/>
  <c r="AC2135" i="35"/>
  <c r="AC2136" i="35"/>
  <c r="AC2137" i="35"/>
  <c r="AC2138" i="35"/>
  <c r="AC2139" i="35"/>
  <c r="AC2140" i="35"/>
  <c r="AC2141" i="35"/>
  <c r="AC2142" i="35"/>
  <c r="AC2143" i="35"/>
  <c r="AC2144" i="35"/>
  <c r="AC2145" i="35"/>
  <c r="AC2146" i="35"/>
  <c r="AC2147" i="35"/>
  <c r="AC2148" i="35"/>
  <c r="AC2149" i="35"/>
  <c r="AC2150" i="35"/>
  <c r="AC2151" i="35"/>
  <c r="AC2152" i="35"/>
  <c r="AC2153" i="35"/>
  <c r="AC2154" i="35"/>
  <c r="AC2155" i="35"/>
  <c r="AC2156" i="35"/>
  <c r="AC2157" i="35"/>
  <c r="AC2158" i="35"/>
  <c r="AC2159" i="35"/>
  <c r="AC2160" i="35"/>
  <c r="AC2161" i="35"/>
  <c r="AC2162" i="35"/>
  <c r="AC2163" i="35"/>
  <c r="AC2164" i="35"/>
  <c r="AC2165" i="35"/>
  <c r="AC2166" i="35"/>
  <c r="AC2167" i="35"/>
  <c r="AC2168" i="35"/>
  <c r="AC2169" i="35"/>
  <c r="AC2170" i="35"/>
  <c r="AC2171" i="35"/>
  <c r="AC2172" i="35"/>
  <c r="AC2173" i="35"/>
  <c r="AC2174" i="35"/>
  <c r="AC2175" i="35"/>
  <c r="AC2176" i="35"/>
  <c r="AC2177" i="35"/>
  <c r="AC2178" i="35"/>
  <c r="AC2179" i="35"/>
  <c r="AC2180" i="35"/>
  <c r="AC2181" i="35"/>
  <c r="AC2182" i="35"/>
  <c r="AC2183" i="35"/>
  <c r="AC2184" i="35"/>
  <c r="AC2185" i="35"/>
  <c r="AC2186" i="35"/>
  <c r="AC2187" i="35"/>
  <c r="AC2188" i="35"/>
  <c r="AC2189" i="35"/>
  <c r="AC2190" i="35"/>
  <c r="AC2191" i="35"/>
  <c r="AC2192" i="35"/>
  <c r="AC2193" i="35"/>
  <c r="AC2194" i="35"/>
  <c r="AC2195" i="35"/>
  <c r="AC2196" i="35"/>
  <c r="AC2197" i="35"/>
  <c r="AC2198" i="35"/>
  <c r="AC2199" i="35"/>
  <c r="AC2200" i="35"/>
  <c r="AC2201" i="35"/>
  <c r="AC2202" i="35"/>
  <c r="AC2203" i="35"/>
  <c r="AC2204" i="35"/>
  <c r="AC2205" i="35"/>
  <c r="AC2206" i="35"/>
  <c r="AC2207" i="35"/>
  <c r="AC2208" i="35"/>
  <c r="AC2209" i="35"/>
  <c r="AC2210" i="35"/>
  <c r="AC2211" i="35"/>
  <c r="AC2212" i="35"/>
  <c r="AC2213" i="35"/>
  <c r="AC2214" i="35"/>
  <c r="AC2215" i="35"/>
  <c r="AC2216" i="35"/>
  <c r="AC2217" i="35"/>
  <c r="AC2218" i="35"/>
  <c r="AC2219" i="35"/>
  <c r="AC2220" i="35"/>
  <c r="AC2221" i="35"/>
  <c r="AC2222" i="35"/>
  <c r="AC2223" i="35"/>
  <c r="AC2224" i="35"/>
  <c r="AC2225" i="35"/>
  <c r="AC2226" i="35"/>
  <c r="AC2227" i="35"/>
  <c r="AC2228" i="35"/>
  <c r="AC2229" i="35"/>
  <c r="AC2230" i="35"/>
  <c r="AC2231" i="35"/>
  <c r="AC2232" i="35"/>
  <c r="AC2233" i="35"/>
  <c r="AC2234" i="35"/>
  <c r="AC2235" i="35"/>
  <c r="AC2236" i="35"/>
  <c r="AC2237" i="35"/>
  <c r="AC2238" i="35"/>
  <c r="AC2239" i="35"/>
  <c r="AC2240" i="35"/>
  <c r="AC2241" i="35"/>
  <c r="AC2242" i="35"/>
  <c r="AC2243" i="35"/>
  <c r="AC2244" i="35"/>
  <c r="AC2245" i="35"/>
  <c r="AC2246" i="35"/>
  <c r="AC2247" i="35"/>
  <c r="AC2248" i="35"/>
  <c r="AC2249" i="35"/>
  <c r="AC2250" i="35"/>
  <c r="AC2251" i="35"/>
  <c r="AC2252" i="35"/>
  <c r="AC2253" i="35"/>
  <c r="AC2254" i="35"/>
  <c r="AC2255" i="35"/>
  <c r="AC2256" i="35"/>
  <c r="AC2257" i="35"/>
  <c r="AC2258" i="35"/>
  <c r="AC2259" i="35"/>
  <c r="AC2260" i="35"/>
  <c r="AC2261" i="35"/>
  <c r="AC2262" i="35"/>
  <c r="AC2263" i="35"/>
  <c r="AC2264" i="35"/>
  <c r="AC2265" i="35"/>
  <c r="AC2266" i="35"/>
  <c r="AC2267" i="35"/>
  <c r="AC2268" i="35"/>
  <c r="AC2269" i="35"/>
  <c r="AC2270" i="35"/>
  <c r="AC2271" i="35"/>
  <c r="AC2272" i="35"/>
  <c r="AC2273" i="35"/>
  <c r="AC2274" i="35"/>
  <c r="AC2275" i="35"/>
  <c r="AC2276" i="35"/>
  <c r="AC2277" i="35"/>
  <c r="AC2278" i="35"/>
  <c r="AC2279" i="35"/>
  <c r="AC2280" i="35"/>
  <c r="AC2281" i="35"/>
  <c r="AC2282" i="35"/>
  <c r="AC2283" i="35"/>
  <c r="AC2284" i="35"/>
  <c r="AC2285" i="35"/>
  <c r="AC2286" i="35"/>
  <c r="AC2287" i="35"/>
  <c r="AC2288" i="35"/>
  <c r="AC2289" i="35"/>
  <c r="AC2290" i="35"/>
  <c r="AC2291" i="35"/>
  <c r="AC2292" i="35"/>
  <c r="AC2293" i="35"/>
  <c r="AC2294" i="35"/>
  <c r="AC2295" i="35"/>
  <c r="AC2296" i="35"/>
  <c r="AC2297" i="35"/>
  <c r="AC2298" i="35"/>
  <c r="AC2299" i="35"/>
  <c r="AC2300" i="35"/>
  <c r="AC2301" i="35"/>
  <c r="AC2302" i="35"/>
  <c r="AC2303" i="35"/>
  <c r="AC2304" i="35"/>
  <c r="AC2305" i="35"/>
  <c r="AC2306" i="35"/>
  <c r="AC2307" i="35"/>
  <c r="AC2308" i="35"/>
  <c r="AC2309" i="35"/>
  <c r="AC2310" i="35"/>
  <c r="AC2311" i="35"/>
  <c r="AC2312" i="35"/>
  <c r="AC2313" i="35"/>
  <c r="AC2314" i="35"/>
  <c r="AC2315" i="35"/>
  <c r="AC2316" i="35"/>
  <c r="AC2317" i="35"/>
  <c r="AC2318" i="35"/>
  <c r="AC2319" i="35"/>
  <c r="AC2320" i="35"/>
  <c r="AC2321" i="35"/>
  <c r="AC2322" i="35"/>
  <c r="AC2323" i="35"/>
  <c r="AC2324" i="35"/>
  <c r="AC2325" i="35"/>
  <c r="AC2326" i="35"/>
  <c r="AC2327" i="35"/>
  <c r="AC2328" i="35"/>
  <c r="AC2329" i="35"/>
  <c r="AC2330" i="35"/>
  <c r="AC2331" i="35"/>
  <c r="AC2332" i="35"/>
  <c r="AC2333" i="35"/>
  <c r="AC2334" i="35"/>
  <c r="AC2335" i="35"/>
  <c r="AC2336" i="35"/>
  <c r="AC2337" i="35"/>
  <c r="AC2338" i="35"/>
  <c r="AC2339" i="35"/>
  <c r="AC2340" i="35"/>
  <c r="AC2341" i="35"/>
  <c r="AC2342" i="35"/>
  <c r="AC2343" i="35"/>
  <c r="AC2344" i="35"/>
  <c r="AC2345" i="35"/>
  <c r="AC2346" i="35"/>
  <c r="AC2347" i="35"/>
  <c r="AC2348" i="35"/>
  <c r="AC2349" i="35"/>
  <c r="AC2350" i="35"/>
  <c r="AC2351" i="35"/>
  <c r="AC2352" i="35"/>
  <c r="AC2353" i="35"/>
  <c r="AC2354" i="35"/>
  <c r="AC2355" i="35"/>
  <c r="AC2356" i="35"/>
  <c r="AC2357" i="35"/>
  <c r="AC2358" i="35"/>
  <c r="AC2359" i="35"/>
  <c r="AC2360" i="35"/>
  <c r="AC2361" i="35"/>
  <c r="AC2362" i="35"/>
  <c r="AC2363" i="35"/>
  <c r="AC2364" i="35"/>
  <c r="AC2365" i="35"/>
  <c r="AC2366" i="35"/>
  <c r="AC2367" i="35"/>
  <c r="AC2368" i="35"/>
  <c r="AC2369" i="35"/>
  <c r="AC2370" i="35"/>
  <c r="AC2371" i="35"/>
  <c r="AC2372" i="35"/>
  <c r="AC2373" i="35"/>
  <c r="AC2374" i="35"/>
  <c r="AC2375" i="35"/>
  <c r="AC2376" i="35"/>
  <c r="AC2377" i="35"/>
  <c r="AC2378" i="35"/>
  <c r="AC2379" i="35"/>
  <c r="AC2380" i="35"/>
  <c r="AC2381" i="35"/>
  <c r="AC2382" i="35"/>
  <c r="AC2383" i="35"/>
  <c r="AC2384" i="35"/>
  <c r="AC2385" i="35"/>
  <c r="AC2386" i="35"/>
  <c r="AC2387" i="35"/>
  <c r="AC2388" i="35"/>
  <c r="AC2389" i="35"/>
  <c r="AC2390" i="35"/>
  <c r="AC2391" i="35"/>
  <c r="AC2392" i="35"/>
  <c r="AC2393" i="35"/>
  <c r="AC2394" i="35"/>
  <c r="AC2395" i="35"/>
  <c r="AC2396" i="35"/>
  <c r="AC2397" i="35"/>
  <c r="AC2398" i="35"/>
  <c r="AC2399" i="35"/>
  <c r="AC2400" i="35"/>
  <c r="AC2401" i="35"/>
  <c r="AC2402" i="35"/>
  <c r="AC2403" i="35"/>
  <c r="AC2404" i="35"/>
  <c r="AC2405" i="35"/>
  <c r="AC2406" i="35"/>
  <c r="AC2407" i="35"/>
  <c r="AC2408" i="35"/>
  <c r="AC2409" i="35"/>
  <c r="AC2410" i="35"/>
  <c r="AC2411" i="35"/>
  <c r="AC2412" i="35"/>
  <c r="AC2413" i="35"/>
  <c r="AC2414" i="35"/>
  <c r="AC2415" i="35"/>
  <c r="AC2416" i="35"/>
  <c r="AC2417" i="35"/>
  <c r="AC2418" i="35"/>
  <c r="AC2419" i="35"/>
  <c r="AC2420" i="35"/>
  <c r="AC2421" i="35"/>
  <c r="AC2422" i="35"/>
  <c r="AC2423" i="35"/>
  <c r="AC2424" i="35"/>
  <c r="AC2425" i="35"/>
  <c r="AC2426" i="35"/>
  <c r="AC2427" i="35"/>
  <c r="AC2428" i="35"/>
  <c r="AC2429" i="35"/>
  <c r="AC2430" i="35"/>
  <c r="AC2431" i="35"/>
  <c r="AC2432" i="35"/>
  <c r="AC2433" i="35"/>
  <c r="AC2434" i="35"/>
  <c r="AC2435" i="35"/>
  <c r="AC2436" i="35"/>
  <c r="AC2437" i="35"/>
  <c r="AC2438" i="35"/>
  <c r="AC2439" i="35"/>
  <c r="AC2440" i="35"/>
  <c r="AC2441" i="35"/>
  <c r="AC2442" i="35"/>
  <c r="AC2443" i="35"/>
  <c r="AC2444" i="35"/>
  <c r="AC2445" i="35"/>
  <c r="AC2446" i="35"/>
  <c r="AC2447" i="35"/>
  <c r="AC2448" i="35"/>
  <c r="AC2449" i="35"/>
  <c r="AC2450" i="35"/>
  <c r="AC2451" i="35"/>
  <c r="AC2452" i="35"/>
  <c r="AC2453" i="35"/>
  <c r="AC2454" i="35"/>
  <c r="AC2455" i="35"/>
  <c r="AC2456" i="35"/>
  <c r="AC2457" i="35"/>
  <c r="AC2458" i="35"/>
  <c r="AC2459" i="35"/>
  <c r="AC2460" i="35"/>
  <c r="AC2461" i="35"/>
  <c r="AC2462" i="35"/>
  <c r="AC2463" i="35"/>
  <c r="AC2464" i="35"/>
  <c r="AC2465" i="35"/>
  <c r="AC2466" i="35"/>
  <c r="AC2467" i="35"/>
  <c r="AC2468" i="35"/>
  <c r="AC2469" i="35"/>
  <c r="AC2470" i="35"/>
  <c r="AC2471" i="35"/>
  <c r="AC2472" i="35"/>
  <c r="AC2473" i="35"/>
  <c r="AC2474" i="35"/>
  <c r="AC2475" i="35"/>
  <c r="AC2476" i="35"/>
  <c r="AC2477" i="35"/>
  <c r="AC2478" i="35"/>
  <c r="AC2479" i="35"/>
  <c r="AC2480" i="35"/>
  <c r="AC2481" i="35"/>
  <c r="AC2482" i="35"/>
  <c r="AC2483" i="35"/>
  <c r="AC2484" i="35"/>
  <c r="AC2485" i="35"/>
  <c r="AC2486" i="35"/>
  <c r="AC2487" i="35"/>
  <c r="AC2488" i="35"/>
  <c r="AC2489" i="35"/>
  <c r="AC2490" i="35"/>
  <c r="AC2491" i="35"/>
  <c r="AC2492" i="35"/>
  <c r="AC2493" i="35"/>
  <c r="AC2494" i="35"/>
  <c r="AC2495" i="35"/>
  <c r="AC2496" i="35"/>
  <c r="AC2497" i="35"/>
  <c r="AC2498" i="35"/>
  <c r="AC2499" i="35"/>
  <c r="AC2500" i="35"/>
  <c r="AC2501" i="35"/>
  <c r="AC2502" i="35"/>
  <c r="AC2503" i="35"/>
  <c r="AC2504" i="35"/>
  <c r="AC2505" i="35"/>
  <c r="AC2506" i="35"/>
  <c r="AC2507" i="35"/>
  <c r="AC2508" i="35"/>
  <c r="AC2509" i="35"/>
  <c r="AC2510" i="35"/>
  <c r="AC2511" i="35"/>
  <c r="AC2512" i="35"/>
  <c r="AC2513" i="35"/>
  <c r="AC2514" i="35"/>
  <c r="AC2515" i="35"/>
  <c r="AC2516" i="35"/>
  <c r="AC2517" i="35"/>
  <c r="AC2518" i="35"/>
  <c r="AC2519" i="35"/>
  <c r="AC2520" i="35"/>
  <c r="AC2521" i="35"/>
  <c r="AC2522" i="35"/>
  <c r="AC2523" i="35"/>
  <c r="AC2524" i="35"/>
  <c r="AC2525" i="35"/>
  <c r="AC2526" i="35"/>
  <c r="AC2527" i="35"/>
  <c r="AC2528" i="35"/>
  <c r="AC2529" i="35"/>
  <c r="AC2530" i="35"/>
  <c r="AC2531" i="35"/>
  <c r="AC2532" i="35"/>
  <c r="AC2533" i="35"/>
  <c r="AC2534" i="35"/>
  <c r="AC2535" i="35"/>
  <c r="AC2536" i="35"/>
  <c r="AC2537" i="35"/>
  <c r="AC2538" i="35"/>
  <c r="AC2539" i="35"/>
  <c r="AC2540" i="35"/>
  <c r="AC2541" i="35"/>
  <c r="AC2542" i="35"/>
  <c r="AC2543" i="35"/>
  <c r="AC2544" i="35"/>
  <c r="AC2545" i="35"/>
  <c r="AC2546" i="35"/>
  <c r="AC2547" i="35"/>
  <c r="AC2548" i="35"/>
  <c r="AC2549" i="35"/>
  <c r="AC2550" i="35"/>
  <c r="AC2551" i="35"/>
  <c r="AC2552" i="35"/>
  <c r="AC2553" i="35"/>
  <c r="AC2554" i="35"/>
  <c r="AC2555" i="35"/>
  <c r="AC2556" i="35"/>
  <c r="AC2557" i="35"/>
  <c r="AC2558" i="35"/>
  <c r="AC2559" i="35"/>
  <c r="AC2560" i="35"/>
  <c r="AC2561" i="35"/>
  <c r="AC2562" i="35"/>
  <c r="AC2563" i="35"/>
  <c r="AC2564" i="35"/>
  <c r="AC2565" i="35"/>
  <c r="AC2566" i="35"/>
  <c r="AC2567" i="35"/>
  <c r="AC2568" i="35"/>
  <c r="AC2569" i="35"/>
  <c r="AC2570" i="35"/>
  <c r="AC2571" i="35"/>
  <c r="AC2572" i="35"/>
  <c r="AC2573" i="35"/>
  <c r="AB20" i="35"/>
  <c r="AB21" i="35"/>
  <c r="AB22" i="35"/>
  <c r="AB23" i="35"/>
  <c r="AB24" i="35"/>
  <c r="AB25" i="35"/>
  <c r="AB26" i="35"/>
  <c r="AB27" i="35"/>
  <c r="AB28" i="35"/>
  <c r="AB29" i="35"/>
  <c r="AB30" i="35"/>
  <c r="AB31" i="35"/>
  <c r="AB32" i="35"/>
  <c r="AB33" i="35"/>
  <c r="AB34" i="35"/>
  <c r="AB35" i="35"/>
  <c r="AB36" i="35"/>
  <c r="AB37" i="35"/>
  <c r="AB38" i="35"/>
  <c r="AB39" i="35"/>
  <c r="AB40" i="35"/>
  <c r="AB41" i="35"/>
  <c r="AB42" i="35"/>
  <c r="AB43" i="35"/>
  <c r="AB44" i="35"/>
  <c r="AB45" i="35"/>
  <c r="AB46" i="35"/>
  <c r="AB47" i="35"/>
  <c r="AB48" i="35"/>
  <c r="AB49" i="35"/>
  <c r="AB50" i="35"/>
  <c r="AB51" i="35"/>
  <c r="AB52" i="35"/>
  <c r="AB53" i="35"/>
  <c r="AB54" i="35"/>
  <c r="AB55" i="35"/>
  <c r="AB56" i="35"/>
  <c r="AB57" i="35"/>
  <c r="AB58" i="35"/>
  <c r="AB59" i="35"/>
  <c r="AB60" i="35"/>
  <c r="AB61" i="35"/>
  <c r="AB62" i="35"/>
  <c r="AB63" i="35"/>
  <c r="AB64" i="35"/>
  <c r="AB65" i="35"/>
  <c r="AB66" i="35"/>
  <c r="AB67" i="35"/>
  <c r="AB68" i="35"/>
  <c r="AB69" i="35"/>
  <c r="AB70" i="35"/>
  <c r="AB71" i="35"/>
  <c r="AB72" i="35"/>
  <c r="AB73" i="35"/>
  <c r="AB74" i="35"/>
  <c r="AB75" i="35"/>
  <c r="AB76" i="35"/>
  <c r="AB77" i="35"/>
  <c r="AB78" i="35"/>
  <c r="AB79" i="35"/>
  <c r="AB80" i="35"/>
  <c r="AB81" i="35"/>
  <c r="AB82" i="35"/>
  <c r="AB83" i="35"/>
  <c r="AB84" i="35"/>
  <c r="AB85" i="35"/>
  <c r="AB86" i="35"/>
  <c r="AB87" i="35"/>
  <c r="AB88" i="35"/>
  <c r="AB89" i="35"/>
  <c r="AB90" i="35"/>
  <c r="AB91" i="35"/>
  <c r="AB92" i="35"/>
  <c r="AB93" i="35"/>
  <c r="AB94" i="35"/>
  <c r="AB95" i="35"/>
  <c r="AB96" i="35"/>
  <c r="AB97" i="35"/>
  <c r="AB98" i="35"/>
  <c r="AB99" i="35"/>
  <c r="AB100" i="35"/>
  <c r="AB101" i="35"/>
  <c r="AB102" i="35"/>
  <c r="AB103" i="35"/>
  <c r="AB104" i="35"/>
  <c r="AB105" i="35"/>
  <c r="AB106" i="35"/>
  <c r="AB107" i="35"/>
  <c r="AB108" i="35"/>
  <c r="AB109" i="35"/>
  <c r="AB110" i="35"/>
  <c r="AB111" i="35"/>
  <c r="AB112" i="35"/>
  <c r="AB113" i="35"/>
  <c r="AB114" i="35"/>
  <c r="AB115" i="35"/>
  <c r="AB116" i="35"/>
  <c r="AB117" i="35"/>
  <c r="AB118" i="35"/>
  <c r="AB119" i="35"/>
  <c r="AB120" i="35"/>
  <c r="AB121" i="35"/>
  <c r="AB122" i="35"/>
  <c r="AB123" i="35"/>
  <c r="AB124" i="35"/>
  <c r="AB125" i="35"/>
  <c r="AB126" i="35"/>
  <c r="AB127" i="35"/>
  <c r="AB128" i="35"/>
  <c r="AB129" i="35"/>
  <c r="AB130" i="35"/>
  <c r="AB131" i="35"/>
  <c r="AB132" i="35"/>
  <c r="AB133" i="35"/>
  <c r="AB134" i="35"/>
  <c r="AB135" i="35"/>
  <c r="AB136" i="35"/>
  <c r="AB137" i="35"/>
  <c r="AB138" i="35"/>
  <c r="AB139" i="35"/>
  <c r="AB140" i="35"/>
  <c r="AB141" i="35"/>
  <c r="AB142" i="35"/>
  <c r="AB143" i="35"/>
  <c r="AB144" i="35"/>
  <c r="AB145" i="35"/>
  <c r="AB146" i="35"/>
  <c r="AB147" i="35"/>
  <c r="AB148" i="35"/>
  <c r="AB149" i="35"/>
  <c r="AB150" i="35"/>
  <c r="AB151" i="35"/>
  <c r="AB152" i="35"/>
  <c r="AB153" i="35"/>
  <c r="AB154" i="35"/>
  <c r="AB155" i="35"/>
  <c r="AB156" i="35"/>
  <c r="AB157" i="35"/>
  <c r="AB158" i="35"/>
  <c r="AB159" i="35"/>
  <c r="AB160" i="35"/>
  <c r="AB161" i="35"/>
  <c r="AB162" i="35"/>
  <c r="AB163" i="35"/>
  <c r="AB164" i="35"/>
  <c r="AB165" i="35"/>
  <c r="AB166" i="35"/>
  <c r="AB167" i="35"/>
  <c r="AB168" i="35"/>
  <c r="AB169" i="35"/>
  <c r="AB170" i="35"/>
  <c r="AB171" i="35"/>
  <c r="AB172" i="35"/>
  <c r="AB173" i="35"/>
  <c r="AB174" i="35"/>
  <c r="AB175" i="35"/>
  <c r="AB176" i="35"/>
  <c r="AB177" i="35"/>
  <c r="AB178" i="35"/>
  <c r="AB179" i="35"/>
  <c r="AB180" i="35"/>
  <c r="AB181" i="35"/>
  <c r="AB182" i="35"/>
  <c r="AB183" i="35"/>
  <c r="AB184" i="35"/>
  <c r="AB185" i="35"/>
  <c r="AB186" i="35"/>
  <c r="AB187" i="35"/>
  <c r="AB188" i="35"/>
  <c r="AB189" i="35"/>
  <c r="AB190" i="35"/>
  <c r="AB191" i="35"/>
  <c r="AB192" i="35"/>
  <c r="AB193" i="35"/>
  <c r="AB194" i="35"/>
  <c r="AB195" i="35"/>
  <c r="AB196" i="35"/>
  <c r="AB197" i="35"/>
  <c r="AB198" i="35"/>
  <c r="AB199" i="35"/>
  <c r="AB200" i="35"/>
  <c r="AB201" i="35"/>
  <c r="AB202" i="35"/>
  <c r="AB203" i="35"/>
  <c r="AB204" i="35"/>
  <c r="AB205" i="35"/>
  <c r="AB206" i="35"/>
  <c r="AB207" i="35"/>
  <c r="AB208" i="35"/>
  <c r="AB209" i="35"/>
  <c r="AB210" i="35"/>
  <c r="AB211" i="35"/>
  <c r="AB212" i="35"/>
  <c r="AB213" i="35"/>
  <c r="AB214" i="35"/>
  <c r="AB215" i="35"/>
  <c r="AB216" i="35"/>
  <c r="AB217" i="35"/>
  <c r="AB218" i="35"/>
  <c r="AB219" i="35"/>
  <c r="AB220" i="35"/>
  <c r="AB221" i="35"/>
  <c r="AB222" i="35"/>
  <c r="AB223" i="35"/>
  <c r="AB224" i="35"/>
  <c r="AB225" i="35"/>
  <c r="AB226" i="35"/>
  <c r="AB227" i="35"/>
  <c r="AB228" i="35"/>
  <c r="AB229" i="35"/>
  <c r="AB230" i="35"/>
  <c r="AB231" i="35"/>
  <c r="AB232" i="35"/>
  <c r="AB233" i="35"/>
  <c r="AB234" i="35"/>
  <c r="AB235" i="35"/>
  <c r="AB236" i="35"/>
  <c r="AB237" i="35"/>
  <c r="AB238" i="35"/>
  <c r="AB239" i="35"/>
  <c r="AB240" i="35"/>
  <c r="AB241" i="35"/>
  <c r="AB242" i="35"/>
  <c r="AB243" i="35"/>
  <c r="AB244" i="35"/>
  <c r="AB245" i="35"/>
  <c r="AB246" i="35"/>
  <c r="AB247" i="35"/>
  <c r="AB248" i="35"/>
  <c r="AB249" i="35"/>
  <c r="AB250" i="35"/>
  <c r="AB251" i="35"/>
  <c r="AB252" i="35"/>
  <c r="AB253" i="35"/>
  <c r="AB254" i="35"/>
  <c r="AB255" i="35"/>
  <c r="AB256" i="35"/>
  <c r="AB257" i="35"/>
  <c r="AB258" i="35"/>
  <c r="AB259" i="35"/>
  <c r="AB260" i="35"/>
  <c r="AB261" i="35"/>
  <c r="AB262" i="35"/>
  <c r="AB263" i="35"/>
  <c r="AB264" i="35"/>
  <c r="AB265" i="35"/>
  <c r="AB266" i="35"/>
  <c r="AB267" i="35"/>
  <c r="AB268" i="35"/>
  <c r="AB269" i="35"/>
  <c r="AB270" i="35"/>
  <c r="AB271" i="35"/>
  <c r="AB272" i="35"/>
  <c r="AB273" i="35"/>
  <c r="AB274" i="35"/>
  <c r="AB275" i="35"/>
  <c r="AB276" i="35"/>
  <c r="AB277" i="35"/>
  <c r="AB278" i="35"/>
  <c r="AB279" i="35"/>
  <c r="AB280" i="35"/>
  <c r="AB281" i="35"/>
  <c r="AB282" i="35"/>
  <c r="AB283" i="35"/>
  <c r="AB284" i="35"/>
  <c r="AB285" i="35"/>
  <c r="AB286" i="35"/>
  <c r="AB287" i="35"/>
  <c r="AB288" i="35"/>
  <c r="AB289" i="35"/>
  <c r="AB290" i="35"/>
  <c r="AB291" i="35"/>
  <c r="AB292" i="35"/>
  <c r="AB293" i="35"/>
  <c r="AB294" i="35"/>
  <c r="AB295" i="35"/>
  <c r="AB296" i="35"/>
  <c r="AB297" i="35"/>
  <c r="AB298" i="35"/>
  <c r="AB299" i="35"/>
  <c r="AB300" i="35"/>
  <c r="AB301" i="35"/>
  <c r="AB302" i="35"/>
  <c r="AB303" i="35"/>
  <c r="AB304" i="35"/>
  <c r="AB305" i="35"/>
  <c r="AB306" i="35"/>
  <c r="AB307" i="35"/>
  <c r="AB308" i="35"/>
  <c r="AB309" i="35"/>
  <c r="AB310" i="35"/>
  <c r="AB311" i="35"/>
  <c r="AB312" i="35"/>
  <c r="AB313" i="35"/>
  <c r="AB314" i="35"/>
  <c r="AB315" i="35"/>
  <c r="AB316" i="35"/>
  <c r="AB317" i="35"/>
  <c r="AB318" i="35"/>
  <c r="AB319" i="35"/>
  <c r="AB320" i="35"/>
  <c r="AB321" i="35"/>
  <c r="AB322" i="35"/>
  <c r="AB323" i="35"/>
  <c r="AB324" i="35"/>
  <c r="AB325" i="35"/>
  <c r="AB326" i="35"/>
  <c r="AB327" i="35"/>
  <c r="AB328" i="35"/>
  <c r="AB329" i="35"/>
  <c r="AB330" i="35"/>
  <c r="AB331" i="35"/>
  <c r="AB332" i="35"/>
  <c r="AB333" i="35"/>
  <c r="AB334" i="35"/>
  <c r="AB335" i="35"/>
  <c r="AB336" i="35"/>
  <c r="AB337" i="35"/>
  <c r="AB338" i="35"/>
  <c r="AB339" i="35"/>
  <c r="AB340" i="35"/>
  <c r="AB341" i="35"/>
  <c r="AB342" i="35"/>
  <c r="AB343" i="35"/>
  <c r="AB344" i="35"/>
  <c r="AB345" i="35"/>
  <c r="AB346" i="35"/>
  <c r="AB347" i="35"/>
  <c r="AB348" i="35"/>
  <c r="AB349" i="35"/>
  <c r="AB350" i="35"/>
  <c r="AB351" i="35"/>
  <c r="AB352" i="35"/>
  <c r="AB353" i="35"/>
  <c r="AB354" i="35"/>
  <c r="AB355" i="35"/>
  <c r="AB356" i="35"/>
  <c r="AB357" i="35"/>
  <c r="AB358" i="35"/>
  <c r="AB359" i="35"/>
  <c r="AB360" i="35"/>
  <c r="AB361" i="35"/>
  <c r="AB362" i="35"/>
  <c r="AB363" i="35"/>
  <c r="AB364" i="35"/>
  <c r="AB365" i="35"/>
  <c r="AB366" i="35"/>
  <c r="AB367" i="35"/>
  <c r="AB368" i="35"/>
  <c r="AB369" i="35"/>
  <c r="AB370" i="35"/>
  <c r="AB371" i="35"/>
  <c r="AB372" i="35"/>
  <c r="AB373" i="35"/>
  <c r="AB374" i="35"/>
  <c r="AB375" i="35"/>
  <c r="AB376" i="35"/>
  <c r="AB377" i="35"/>
  <c r="AB378" i="35"/>
  <c r="AB379" i="35"/>
  <c r="AB380" i="35"/>
  <c r="AB381" i="35"/>
  <c r="AB382" i="35"/>
  <c r="AB383" i="35"/>
  <c r="AB384" i="35"/>
  <c r="AB385" i="35"/>
  <c r="AB386" i="35"/>
  <c r="AB387" i="35"/>
  <c r="AB388" i="35"/>
  <c r="AB389" i="35"/>
  <c r="AB390" i="35"/>
  <c r="AB391" i="35"/>
  <c r="AB392" i="35"/>
  <c r="AB393" i="35"/>
  <c r="AB394" i="35"/>
  <c r="AB395" i="35"/>
  <c r="AB396" i="35"/>
  <c r="AB397" i="35"/>
  <c r="AB398" i="35"/>
  <c r="AB399" i="35"/>
  <c r="AB400" i="35"/>
  <c r="AB401" i="35"/>
  <c r="AB402" i="35"/>
  <c r="AB403" i="35"/>
  <c r="AB404" i="35"/>
  <c r="AB405" i="35"/>
  <c r="AB406" i="35"/>
  <c r="AB407" i="35"/>
  <c r="AB408" i="35"/>
  <c r="AB409" i="35"/>
  <c r="AB410" i="35"/>
  <c r="AB411" i="35"/>
  <c r="AB412" i="35"/>
  <c r="AB413" i="35"/>
  <c r="AB414" i="35"/>
  <c r="AB415" i="35"/>
  <c r="AB416" i="35"/>
  <c r="AB417" i="35"/>
  <c r="AB418" i="35"/>
  <c r="AB419" i="35"/>
  <c r="AB420" i="35"/>
  <c r="AB421" i="35"/>
  <c r="AB422" i="35"/>
  <c r="AB423" i="35"/>
  <c r="AB424" i="35"/>
  <c r="AB425" i="35"/>
  <c r="AB426" i="35"/>
  <c r="AB427" i="35"/>
  <c r="AB428" i="35"/>
  <c r="AB429" i="35"/>
  <c r="AB430" i="35"/>
  <c r="AB431" i="35"/>
  <c r="AB432" i="35"/>
  <c r="AB433" i="35"/>
  <c r="AB434" i="35"/>
  <c r="AB435" i="35"/>
  <c r="AB436" i="35"/>
  <c r="AB437" i="35"/>
  <c r="AB438" i="35"/>
  <c r="AB439" i="35"/>
  <c r="AB440" i="35"/>
  <c r="AB441" i="35"/>
  <c r="AB442" i="35"/>
  <c r="AB443" i="35"/>
  <c r="AB444" i="35"/>
  <c r="AB445" i="35"/>
  <c r="AB446" i="35"/>
  <c r="AB447" i="35"/>
  <c r="AB448" i="35"/>
  <c r="AB449" i="35"/>
  <c r="AB450" i="35"/>
  <c r="AB451" i="35"/>
  <c r="AB452" i="35"/>
  <c r="AB453" i="35"/>
  <c r="AB454" i="35"/>
  <c r="AB455" i="35"/>
  <c r="AB456" i="35"/>
  <c r="AB457" i="35"/>
  <c r="AB458" i="35"/>
  <c r="AB459" i="35"/>
  <c r="AB460" i="35"/>
  <c r="AB461" i="35"/>
  <c r="AB462" i="35"/>
  <c r="AB463" i="35"/>
  <c r="AB464" i="35"/>
  <c r="AB465" i="35"/>
  <c r="AB466" i="35"/>
  <c r="AB467" i="35"/>
  <c r="AB468" i="35"/>
  <c r="AB469" i="35"/>
  <c r="AB470" i="35"/>
  <c r="AB471" i="35"/>
  <c r="AB472" i="35"/>
  <c r="AB473" i="35"/>
  <c r="AB474" i="35"/>
  <c r="AB475" i="35"/>
  <c r="AB476" i="35"/>
  <c r="AB477" i="35"/>
  <c r="AB478" i="35"/>
  <c r="AB479" i="35"/>
  <c r="AB480" i="35"/>
  <c r="AB481" i="35"/>
  <c r="AB482" i="35"/>
  <c r="AB483" i="35"/>
  <c r="AB484" i="35"/>
  <c r="AB485" i="35"/>
  <c r="AB486" i="35"/>
  <c r="AB487" i="35"/>
  <c r="AB488" i="35"/>
  <c r="AB489" i="35"/>
  <c r="AB490" i="35"/>
  <c r="AB491" i="35"/>
  <c r="AB492" i="35"/>
  <c r="AB493" i="35"/>
  <c r="AB494" i="35"/>
  <c r="AB495" i="35"/>
  <c r="AB496" i="35"/>
  <c r="AB497" i="35"/>
  <c r="AB498" i="35"/>
  <c r="AB499" i="35"/>
  <c r="AB500" i="35"/>
  <c r="AB501" i="35"/>
  <c r="AB502" i="35"/>
  <c r="AB503" i="35"/>
  <c r="AB504" i="35"/>
  <c r="AB505" i="35"/>
  <c r="AB506" i="35"/>
  <c r="AB507" i="35"/>
  <c r="AB508" i="35"/>
  <c r="AB509" i="35"/>
  <c r="AB510" i="35"/>
  <c r="AB511" i="35"/>
  <c r="AB512" i="35"/>
  <c r="AB513" i="35"/>
  <c r="AB514" i="35"/>
  <c r="AB515" i="35"/>
  <c r="AB516" i="35"/>
  <c r="AB517" i="35"/>
  <c r="AB518" i="35"/>
  <c r="AB519" i="35"/>
  <c r="AB520" i="35"/>
  <c r="AB521" i="35"/>
  <c r="AB522" i="35"/>
  <c r="AB523" i="35"/>
  <c r="AB524" i="35"/>
  <c r="AB525" i="35"/>
  <c r="AB526" i="35"/>
  <c r="AB527" i="35"/>
  <c r="AB528" i="35"/>
  <c r="AB529" i="35"/>
  <c r="AB530" i="35"/>
  <c r="AB531" i="35"/>
  <c r="AB532" i="35"/>
  <c r="AB533" i="35"/>
  <c r="AB534" i="35"/>
  <c r="AB535" i="35"/>
  <c r="AB536" i="35"/>
  <c r="AB537" i="35"/>
  <c r="AB538" i="35"/>
  <c r="AB539" i="35"/>
  <c r="AB540" i="35"/>
  <c r="AB541" i="35"/>
  <c r="AB542" i="35"/>
  <c r="AB543" i="35"/>
  <c r="AB544" i="35"/>
  <c r="AB545" i="35"/>
  <c r="AB546" i="35"/>
  <c r="AB547" i="35"/>
  <c r="AB548" i="35"/>
  <c r="AB549" i="35"/>
  <c r="AB550" i="35"/>
  <c r="AB551" i="35"/>
  <c r="AB552" i="35"/>
  <c r="AB553" i="35"/>
  <c r="AB554" i="35"/>
  <c r="AB555" i="35"/>
  <c r="AB556" i="35"/>
  <c r="AB557" i="35"/>
  <c r="AB558" i="35"/>
  <c r="AB559" i="35"/>
  <c r="AB560" i="35"/>
  <c r="AB561" i="35"/>
  <c r="AB562" i="35"/>
  <c r="AB563" i="35"/>
  <c r="AB564" i="35"/>
  <c r="AB565" i="35"/>
  <c r="AB566" i="35"/>
  <c r="AB567" i="35"/>
  <c r="AB568" i="35"/>
  <c r="AB569" i="35"/>
  <c r="AB570" i="35"/>
  <c r="AB571" i="35"/>
  <c r="AB572" i="35"/>
  <c r="AB573" i="35"/>
  <c r="AB574" i="35"/>
  <c r="AB575" i="35"/>
  <c r="AB576" i="35"/>
  <c r="AB577" i="35"/>
  <c r="AB578" i="35"/>
  <c r="AB579" i="35"/>
  <c r="AB580" i="35"/>
  <c r="AB581" i="35"/>
  <c r="AB582" i="35"/>
  <c r="AB583" i="35"/>
  <c r="AB584" i="35"/>
  <c r="AB585" i="35"/>
  <c r="AB586" i="35"/>
  <c r="AB587" i="35"/>
  <c r="AB588" i="35"/>
  <c r="AB589" i="35"/>
  <c r="AB590" i="35"/>
  <c r="AB591" i="35"/>
  <c r="AB592" i="35"/>
  <c r="AB593" i="35"/>
  <c r="AB594" i="35"/>
  <c r="AB595" i="35"/>
  <c r="AB596" i="35"/>
  <c r="AB597" i="35"/>
  <c r="AB598" i="35"/>
  <c r="AB599" i="35"/>
  <c r="AB600" i="35"/>
  <c r="AB601" i="35"/>
  <c r="AB602" i="35"/>
  <c r="AB603" i="35"/>
  <c r="AB604" i="35"/>
  <c r="AB605" i="35"/>
  <c r="AB606" i="35"/>
  <c r="AB607" i="35"/>
  <c r="AB608" i="35"/>
  <c r="AB609" i="35"/>
  <c r="AB610" i="35"/>
  <c r="AB611" i="35"/>
  <c r="AB612" i="35"/>
  <c r="AB613" i="35"/>
  <c r="AB614" i="35"/>
  <c r="AB615" i="35"/>
  <c r="AB616" i="35"/>
  <c r="AB617" i="35"/>
  <c r="AB618" i="35"/>
  <c r="AB619" i="35"/>
  <c r="AB620" i="35"/>
  <c r="AB621" i="35"/>
  <c r="AB622" i="35"/>
  <c r="AB623" i="35"/>
  <c r="AB624" i="35"/>
  <c r="AB625" i="35"/>
  <c r="AB626" i="35"/>
  <c r="AB627" i="35"/>
  <c r="AB628" i="35"/>
  <c r="AB629" i="35"/>
  <c r="AB630" i="35"/>
  <c r="AB631" i="35"/>
  <c r="AB632" i="35"/>
  <c r="AB633" i="35"/>
  <c r="AB634" i="35"/>
  <c r="AB635" i="35"/>
  <c r="AB636" i="35"/>
  <c r="AB637" i="35"/>
  <c r="AB638" i="35"/>
  <c r="AB639" i="35"/>
  <c r="AB640" i="35"/>
  <c r="AB641" i="35"/>
  <c r="AB642" i="35"/>
  <c r="AB643" i="35"/>
  <c r="AB644" i="35"/>
  <c r="AB645" i="35"/>
  <c r="AB646" i="35"/>
  <c r="AB647" i="35"/>
  <c r="AB648" i="35"/>
  <c r="AB649" i="35"/>
  <c r="AB650" i="35"/>
  <c r="AB651" i="35"/>
  <c r="AB652" i="35"/>
  <c r="AB653" i="35"/>
  <c r="AB654" i="35"/>
  <c r="AB655" i="35"/>
  <c r="AB656" i="35"/>
  <c r="AB657" i="35"/>
  <c r="AB658" i="35"/>
  <c r="AB659" i="35"/>
  <c r="AB660" i="35"/>
  <c r="AB661" i="35"/>
  <c r="AB662" i="35"/>
  <c r="AB663" i="35"/>
  <c r="AB664" i="35"/>
  <c r="AB665" i="35"/>
  <c r="AB666" i="35"/>
  <c r="AB667" i="35"/>
  <c r="AB668" i="35"/>
  <c r="AB669" i="35"/>
  <c r="AB670" i="35"/>
  <c r="AB671" i="35"/>
  <c r="AB672" i="35"/>
  <c r="AB673" i="35"/>
  <c r="AB674" i="35"/>
  <c r="AB675" i="35"/>
  <c r="AB676" i="35"/>
  <c r="AB677" i="35"/>
  <c r="AB678" i="35"/>
  <c r="AB679" i="35"/>
  <c r="AB680" i="35"/>
  <c r="AB681" i="35"/>
  <c r="AB682" i="35"/>
  <c r="AB683" i="35"/>
  <c r="AB684" i="35"/>
  <c r="AB685" i="35"/>
  <c r="AB686" i="35"/>
  <c r="AB687" i="35"/>
  <c r="AB688" i="35"/>
  <c r="AB689" i="35"/>
  <c r="AB690" i="35"/>
  <c r="AB691" i="35"/>
  <c r="AB692" i="35"/>
  <c r="AB693" i="35"/>
  <c r="AB694" i="35"/>
  <c r="AB695" i="35"/>
  <c r="AB696" i="35"/>
  <c r="AB697" i="35"/>
  <c r="AB698" i="35"/>
  <c r="AB699" i="35"/>
  <c r="AB700" i="35"/>
  <c r="AB701" i="35"/>
  <c r="AB702" i="35"/>
  <c r="AB703" i="35"/>
  <c r="AB704" i="35"/>
  <c r="AB705" i="35"/>
  <c r="AB706" i="35"/>
  <c r="AB707" i="35"/>
  <c r="AB708" i="35"/>
  <c r="AB709" i="35"/>
  <c r="AB710" i="35"/>
  <c r="AB711" i="35"/>
  <c r="AB712" i="35"/>
  <c r="AB713" i="35"/>
  <c r="AB714" i="35"/>
  <c r="AB715" i="35"/>
  <c r="AB716" i="35"/>
  <c r="AB717" i="35"/>
  <c r="AB718" i="35"/>
  <c r="AB719" i="35"/>
  <c r="AB720" i="35"/>
  <c r="AB721" i="35"/>
  <c r="AB722" i="35"/>
  <c r="AB723" i="35"/>
  <c r="AB724" i="35"/>
  <c r="AB725" i="35"/>
  <c r="AB726" i="35"/>
  <c r="AB727" i="35"/>
  <c r="AB728" i="35"/>
  <c r="AB729" i="35"/>
  <c r="AB730" i="35"/>
  <c r="AB731" i="35"/>
  <c r="AB732" i="35"/>
  <c r="AB733" i="35"/>
  <c r="AB734" i="35"/>
  <c r="AB735" i="35"/>
  <c r="AB736" i="35"/>
  <c r="AB737" i="35"/>
  <c r="AB738" i="35"/>
  <c r="AB739" i="35"/>
  <c r="AB740" i="35"/>
  <c r="AB741" i="35"/>
  <c r="AB742" i="35"/>
  <c r="AB743" i="35"/>
  <c r="AB744" i="35"/>
  <c r="AB745" i="35"/>
  <c r="AB746" i="35"/>
  <c r="AB747" i="35"/>
  <c r="AB748" i="35"/>
  <c r="AB749" i="35"/>
  <c r="AB750" i="35"/>
  <c r="AB751" i="35"/>
  <c r="AB752" i="35"/>
  <c r="AB753" i="35"/>
  <c r="AB754" i="35"/>
  <c r="AB755" i="35"/>
  <c r="AB756" i="35"/>
  <c r="AB757" i="35"/>
  <c r="AB758" i="35"/>
  <c r="AB759" i="35"/>
  <c r="AB760" i="35"/>
  <c r="AB761" i="35"/>
  <c r="AB762" i="35"/>
  <c r="AB763" i="35"/>
  <c r="AB764" i="35"/>
  <c r="AB765" i="35"/>
  <c r="AB766" i="35"/>
  <c r="AB767" i="35"/>
  <c r="AB768" i="35"/>
  <c r="AB769" i="35"/>
  <c r="AB770" i="35"/>
  <c r="AB771" i="35"/>
  <c r="AB772" i="35"/>
  <c r="AB773" i="35"/>
  <c r="AB774" i="35"/>
  <c r="AB775" i="35"/>
  <c r="AB776" i="35"/>
  <c r="AB777" i="35"/>
  <c r="AB778" i="35"/>
  <c r="AB779" i="35"/>
  <c r="AB780" i="35"/>
  <c r="AB781" i="35"/>
  <c r="AB782" i="35"/>
  <c r="AB783" i="35"/>
  <c r="AB784" i="35"/>
  <c r="AB785" i="35"/>
  <c r="AB786" i="35"/>
  <c r="AB787" i="35"/>
  <c r="AB788" i="35"/>
  <c r="AB789" i="35"/>
  <c r="AB790" i="35"/>
  <c r="AB791" i="35"/>
  <c r="AB792" i="35"/>
  <c r="AB793" i="35"/>
  <c r="AB794" i="35"/>
  <c r="AB795" i="35"/>
  <c r="AB796" i="35"/>
  <c r="AB797" i="35"/>
  <c r="AB798" i="35"/>
  <c r="AB799" i="35"/>
  <c r="AB800" i="35"/>
  <c r="AB801" i="35"/>
  <c r="AB802" i="35"/>
  <c r="AB803" i="35"/>
  <c r="AB804" i="35"/>
  <c r="AB805" i="35"/>
  <c r="AB806" i="35"/>
  <c r="AB807" i="35"/>
  <c r="AB808" i="35"/>
  <c r="AB809" i="35"/>
  <c r="AB810" i="35"/>
  <c r="AB811" i="35"/>
  <c r="AB812" i="35"/>
  <c r="AB813" i="35"/>
  <c r="AB814" i="35"/>
  <c r="AB815" i="35"/>
  <c r="AB816" i="35"/>
  <c r="AB817" i="35"/>
  <c r="AB818" i="35"/>
  <c r="AB819" i="35"/>
  <c r="AB820" i="35"/>
  <c r="AB821" i="35"/>
  <c r="AB822" i="35"/>
  <c r="AB823" i="35"/>
  <c r="AB824" i="35"/>
  <c r="AB825" i="35"/>
  <c r="AB826" i="35"/>
  <c r="AB827" i="35"/>
  <c r="AB828" i="35"/>
  <c r="AB829" i="35"/>
  <c r="AB830" i="35"/>
  <c r="AB831" i="35"/>
  <c r="AB832" i="35"/>
  <c r="AB833" i="35"/>
  <c r="AB834" i="35"/>
  <c r="AB835" i="35"/>
  <c r="AB836" i="35"/>
  <c r="AB837" i="35"/>
  <c r="AB838" i="35"/>
  <c r="AB839" i="35"/>
  <c r="AB840" i="35"/>
  <c r="AB841" i="35"/>
  <c r="AB842" i="35"/>
  <c r="AB843" i="35"/>
  <c r="AB844" i="35"/>
  <c r="AB845" i="35"/>
  <c r="AB846" i="35"/>
  <c r="AB847" i="35"/>
  <c r="AB848" i="35"/>
  <c r="AB849" i="35"/>
  <c r="AB850" i="35"/>
  <c r="AB851" i="35"/>
  <c r="AB852" i="35"/>
  <c r="AB853" i="35"/>
  <c r="AB854" i="35"/>
  <c r="AB855" i="35"/>
  <c r="AB856" i="35"/>
  <c r="AB857" i="35"/>
  <c r="AB858" i="35"/>
  <c r="AB859" i="35"/>
  <c r="AB860" i="35"/>
  <c r="AB861" i="35"/>
  <c r="AB862" i="35"/>
  <c r="AB863" i="35"/>
  <c r="AB864" i="35"/>
  <c r="AB865" i="35"/>
  <c r="AB866" i="35"/>
  <c r="AB867" i="35"/>
  <c r="AB868" i="35"/>
  <c r="AB869" i="35"/>
  <c r="AB870" i="35"/>
  <c r="AB871" i="35"/>
  <c r="AB872" i="35"/>
  <c r="AB873" i="35"/>
  <c r="AB874" i="35"/>
  <c r="AB875" i="35"/>
  <c r="AB876" i="35"/>
  <c r="AB877" i="35"/>
  <c r="AB878" i="35"/>
  <c r="AB879" i="35"/>
  <c r="AB880" i="35"/>
  <c r="AB881" i="35"/>
  <c r="AB882" i="35"/>
  <c r="AB883" i="35"/>
  <c r="AB884" i="35"/>
  <c r="AB885" i="35"/>
  <c r="AB886" i="35"/>
  <c r="AB887" i="35"/>
  <c r="AB888" i="35"/>
  <c r="AB889" i="35"/>
  <c r="AB890" i="35"/>
  <c r="AB891" i="35"/>
  <c r="AB892" i="35"/>
  <c r="AB893" i="35"/>
  <c r="AB894" i="35"/>
  <c r="AB895" i="35"/>
  <c r="AB896" i="35"/>
  <c r="AB897" i="35"/>
  <c r="AB898" i="35"/>
  <c r="AB899" i="35"/>
  <c r="AB900" i="35"/>
  <c r="AB901" i="35"/>
  <c r="AB902" i="35"/>
  <c r="AB903" i="35"/>
  <c r="AB904" i="35"/>
  <c r="AB905" i="35"/>
  <c r="AB906" i="35"/>
  <c r="AB907" i="35"/>
  <c r="AB908" i="35"/>
  <c r="AB909" i="35"/>
  <c r="AB910" i="35"/>
  <c r="AB911" i="35"/>
  <c r="AB912" i="35"/>
  <c r="AB913" i="35"/>
  <c r="AB914" i="35"/>
  <c r="AB915" i="35"/>
  <c r="AB916" i="35"/>
  <c r="AB917" i="35"/>
  <c r="AB918" i="35"/>
  <c r="AB919" i="35"/>
  <c r="AB920" i="35"/>
  <c r="AB921" i="35"/>
  <c r="AB922" i="35"/>
  <c r="AB923" i="35"/>
  <c r="AB924" i="35"/>
  <c r="AB925" i="35"/>
  <c r="AB926" i="35"/>
  <c r="AB927" i="35"/>
  <c r="AB928" i="35"/>
  <c r="AB929" i="35"/>
  <c r="AB930" i="35"/>
  <c r="AB931" i="35"/>
  <c r="AB932" i="35"/>
  <c r="AB933" i="35"/>
  <c r="AB934" i="35"/>
  <c r="AB935" i="35"/>
  <c r="AB936" i="35"/>
  <c r="AB937" i="35"/>
  <c r="AB938" i="35"/>
  <c r="AB939" i="35"/>
  <c r="AB940" i="35"/>
  <c r="AB941" i="35"/>
  <c r="AB942" i="35"/>
  <c r="AB943" i="35"/>
  <c r="AB944" i="35"/>
  <c r="AB945" i="35"/>
  <c r="AB946" i="35"/>
  <c r="AB947" i="35"/>
  <c r="AB948" i="35"/>
  <c r="AB949" i="35"/>
  <c r="AB950" i="35"/>
  <c r="AB951" i="35"/>
  <c r="AB952" i="35"/>
  <c r="AB953" i="35"/>
  <c r="AB954" i="35"/>
  <c r="AB955" i="35"/>
  <c r="AB956" i="35"/>
  <c r="AB957" i="35"/>
  <c r="AB958" i="35"/>
  <c r="AB959" i="35"/>
  <c r="AB960" i="35"/>
  <c r="AB961" i="35"/>
  <c r="AB962" i="35"/>
  <c r="AB963" i="35"/>
  <c r="AB964" i="35"/>
  <c r="AB965" i="35"/>
  <c r="AB966" i="35"/>
  <c r="AB967" i="35"/>
  <c r="AB968" i="35"/>
  <c r="AB969" i="35"/>
  <c r="AB970" i="35"/>
  <c r="AB971" i="35"/>
  <c r="AB972" i="35"/>
  <c r="AB973" i="35"/>
  <c r="AB974" i="35"/>
  <c r="AB975" i="35"/>
  <c r="AB976" i="35"/>
  <c r="AB977" i="35"/>
  <c r="AB978" i="35"/>
  <c r="AB979" i="35"/>
  <c r="AB980" i="35"/>
  <c r="AB981" i="35"/>
  <c r="AB982" i="35"/>
  <c r="AB983" i="35"/>
  <c r="AB984" i="35"/>
  <c r="AB985" i="35"/>
  <c r="AB986" i="35"/>
  <c r="AB987" i="35"/>
  <c r="AB988" i="35"/>
  <c r="AB989" i="35"/>
  <c r="AB990" i="35"/>
  <c r="AB991" i="35"/>
  <c r="AB992" i="35"/>
  <c r="AB993" i="35"/>
  <c r="AB994" i="35"/>
  <c r="AB995" i="35"/>
  <c r="AB996" i="35"/>
  <c r="AB997" i="35"/>
  <c r="AB998" i="35"/>
  <c r="AB999" i="35"/>
  <c r="AB1000" i="35"/>
  <c r="AB1001" i="35"/>
  <c r="AB1002" i="35"/>
  <c r="AB1003" i="35"/>
  <c r="AB1004" i="35"/>
  <c r="AB1005" i="35"/>
  <c r="AB1006" i="35"/>
  <c r="AB1007" i="35"/>
  <c r="AB1008" i="35"/>
  <c r="AB1009" i="35"/>
  <c r="AB1010" i="35"/>
  <c r="AB1011" i="35"/>
  <c r="AB1012" i="35"/>
  <c r="AB1013" i="35"/>
  <c r="AB1014" i="35"/>
  <c r="AB1015" i="35"/>
  <c r="AB1016" i="35"/>
  <c r="AB1017" i="35"/>
  <c r="AB1018" i="35"/>
  <c r="AB1019" i="35"/>
  <c r="AB1020" i="35"/>
  <c r="AB1021" i="35"/>
  <c r="AB1022" i="35"/>
  <c r="AB1023" i="35"/>
  <c r="AB1024" i="35"/>
  <c r="AB1025" i="35"/>
  <c r="AB1026" i="35"/>
  <c r="AB1027" i="35"/>
  <c r="AB1028" i="35"/>
  <c r="AB1029" i="35"/>
  <c r="AB1030" i="35"/>
  <c r="AB1031" i="35"/>
  <c r="AB1032" i="35"/>
  <c r="AB1033" i="35"/>
  <c r="AB1034" i="35"/>
  <c r="AB1035" i="35"/>
  <c r="AB1036" i="35"/>
  <c r="AB1037" i="35"/>
  <c r="AB1038" i="35"/>
  <c r="AB1039" i="35"/>
  <c r="AB1040" i="35"/>
  <c r="AB1041" i="35"/>
  <c r="AB1042" i="35"/>
  <c r="AB1043" i="35"/>
  <c r="AB1044" i="35"/>
  <c r="AB1045" i="35"/>
  <c r="AB1046" i="35"/>
  <c r="AB1047" i="35"/>
  <c r="AB1048" i="35"/>
  <c r="AB1049" i="35"/>
  <c r="AB1050" i="35"/>
  <c r="AB1051" i="35"/>
  <c r="AB1052" i="35"/>
  <c r="AB1053" i="35"/>
  <c r="AB1054" i="35"/>
  <c r="AB1055" i="35"/>
  <c r="AB1056" i="35"/>
  <c r="AB1057" i="35"/>
  <c r="AB1058" i="35"/>
  <c r="AB1059" i="35"/>
  <c r="AB1060" i="35"/>
  <c r="AB1061" i="35"/>
  <c r="AB1062" i="35"/>
  <c r="AB1063" i="35"/>
  <c r="AB1064" i="35"/>
  <c r="AB1065" i="35"/>
  <c r="AB1066" i="35"/>
  <c r="AB1067" i="35"/>
  <c r="AB1068" i="35"/>
  <c r="AB1069" i="35"/>
  <c r="AB1070" i="35"/>
  <c r="AB1071" i="35"/>
  <c r="AB1072" i="35"/>
  <c r="AB1073" i="35"/>
  <c r="AB1074" i="35"/>
  <c r="AB1075" i="35"/>
  <c r="AB1076" i="35"/>
  <c r="AB1077" i="35"/>
  <c r="AB1078" i="35"/>
  <c r="AB1079" i="35"/>
  <c r="AB1080" i="35"/>
  <c r="AB1081" i="35"/>
  <c r="AB1082" i="35"/>
  <c r="AB1083" i="35"/>
  <c r="AB1084" i="35"/>
  <c r="AB1085" i="35"/>
  <c r="AB1086" i="35"/>
  <c r="AB1087" i="35"/>
  <c r="AB1088" i="35"/>
  <c r="AB1089" i="35"/>
  <c r="AB1090" i="35"/>
  <c r="AB1091" i="35"/>
  <c r="AB1092" i="35"/>
  <c r="AB1093" i="35"/>
  <c r="AB1094" i="35"/>
  <c r="AB1095" i="35"/>
  <c r="AB1096" i="35"/>
  <c r="AB1097" i="35"/>
  <c r="AB1098" i="35"/>
  <c r="AB1099" i="35"/>
  <c r="AB1100" i="35"/>
  <c r="AB1101" i="35"/>
  <c r="AB1102" i="35"/>
  <c r="AB1103" i="35"/>
  <c r="AB1104" i="35"/>
  <c r="AB1105" i="35"/>
  <c r="AB1106" i="35"/>
  <c r="AB1107" i="35"/>
  <c r="AB1108" i="35"/>
  <c r="AB1109" i="35"/>
  <c r="AB1110" i="35"/>
  <c r="AB1111" i="35"/>
  <c r="AB1112" i="35"/>
  <c r="AB1113" i="35"/>
  <c r="AB1114" i="35"/>
  <c r="AB1115" i="35"/>
  <c r="AB1116" i="35"/>
  <c r="AB1117" i="35"/>
  <c r="AB1118" i="35"/>
  <c r="AB1119" i="35"/>
  <c r="AB1120" i="35"/>
  <c r="AB1121" i="35"/>
  <c r="AB1122" i="35"/>
  <c r="AB1123" i="35"/>
  <c r="AB1124" i="35"/>
  <c r="AB1125" i="35"/>
  <c r="AB1126" i="35"/>
  <c r="AB1127" i="35"/>
  <c r="AB1128" i="35"/>
  <c r="AB1129" i="35"/>
  <c r="AB1130" i="35"/>
  <c r="AB1131" i="35"/>
  <c r="AB1132" i="35"/>
  <c r="AB1133" i="35"/>
  <c r="AB1134" i="35"/>
  <c r="AB1135" i="35"/>
  <c r="AB1136" i="35"/>
  <c r="AB1137" i="35"/>
  <c r="AB1138" i="35"/>
  <c r="AB1139" i="35"/>
  <c r="AB1140" i="35"/>
  <c r="AB1141" i="35"/>
  <c r="AB1142" i="35"/>
  <c r="AB1143" i="35"/>
  <c r="AB1144" i="35"/>
  <c r="AB1145" i="35"/>
  <c r="AB1146" i="35"/>
  <c r="AB1147" i="35"/>
  <c r="AB1148" i="35"/>
  <c r="AB1149" i="35"/>
  <c r="AB1150" i="35"/>
  <c r="AB1151" i="35"/>
  <c r="AB1152" i="35"/>
  <c r="AB1153" i="35"/>
  <c r="AB1154" i="35"/>
  <c r="AB1155" i="35"/>
  <c r="AB1156" i="35"/>
  <c r="AB1157" i="35"/>
  <c r="AB1158" i="35"/>
  <c r="AB1159" i="35"/>
  <c r="AB1160" i="35"/>
  <c r="AB1161" i="35"/>
  <c r="AB1162" i="35"/>
  <c r="AB1163" i="35"/>
  <c r="AB1164" i="35"/>
  <c r="AB1165" i="35"/>
  <c r="AB1166" i="35"/>
  <c r="AB1167" i="35"/>
  <c r="AB1168" i="35"/>
  <c r="AB1169" i="35"/>
  <c r="AB1170" i="35"/>
  <c r="AB1171" i="35"/>
  <c r="AB1172" i="35"/>
  <c r="AB1173" i="35"/>
  <c r="AB1174" i="35"/>
  <c r="AB1175" i="35"/>
  <c r="AB1176" i="35"/>
  <c r="AB1177" i="35"/>
  <c r="AB1178" i="35"/>
  <c r="AB1179" i="35"/>
  <c r="AB1180" i="35"/>
  <c r="AB1181" i="35"/>
  <c r="AB1182" i="35"/>
  <c r="AB1183" i="35"/>
  <c r="AB1184" i="35"/>
  <c r="AB1185" i="35"/>
  <c r="AB1186" i="35"/>
  <c r="AB1187" i="35"/>
  <c r="AB1188" i="35"/>
  <c r="AB1189" i="35"/>
  <c r="AB1190" i="35"/>
  <c r="AB1191" i="35"/>
  <c r="AB1192" i="35"/>
  <c r="AB1193" i="35"/>
  <c r="AB1194" i="35"/>
  <c r="AB1195" i="35"/>
  <c r="AB1196" i="35"/>
  <c r="AB1197" i="35"/>
  <c r="AB1198" i="35"/>
  <c r="AB1199" i="35"/>
  <c r="AB1200" i="35"/>
  <c r="AB1201" i="35"/>
  <c r="AB1202" i="35"/>
  <c r="AB1203" i="35"/>
  <c r="AB1204" i="35"/>
  <c r="AB1205" i="35"/>
  <c r="AB1206" i="35"/>
  <c r="AB1207" i="35"/>
  <c r="AB1208" i="35"/>
  <c r="AB1209" i="35"/>
  <c r="AB1210" i="35"/>
  <c r="AB1211" i="35"/>
  <c r="AB1212" i="35"/>
  <c r="AB1213" i="35"/>
  <c r="AB1214" i="35"/>
  <c r="AB1215" i="35"/>
  <c r="AB1216" i="35"/>
  <c r="AB1217" i="35"/>
  <c r="AB1218" i="35"/>
  <c r="AB1219" i="35"/>
  <c r="AB1220" i="35"/>
  <c r="AB1221" i="35"/>
  <c r="AB1222" i="35"/>
  <c r="AB1223" i="35"/>
  <c r="AB1224" i="35"/>
  <c r="AB1225" i="35"/>
  <c r="AB1226" i="35"/>
  <c r="AB1227" i="35"/>
  <c r="AB1228" i="35"/>
  <c r="AB1229" i="35"/>
  <c r="AB1230" i="35"/>
  <c r="AB1231" i="35"/>
  <c r="AB1232" i="35"/>
  <c r="AB1233" i="35"/>
  <c r="AB1234" i="35"/>
  <c r="AB1235" i="35"/>
  <c r="AB1236" i="35"/>
  <c r="AB1237" i="35"/>
  <c r="AB1238" i="35"/>
  <c r="AB1239" i="35"/>
  <c r="AB1240" i="35"/>
  <c r="AB1241" i="35"/>
  <c r="AB1242" i="35"/>
  <c r="AB1243" i="35"/>
  <c r="AB1244" i="35"/>
  <c r="AB1245" i="35"/>
  <c r="AB1246" i="35"/>
  <c r="AB1247" i="35"/>
  <c r="AB1248" i="35"/>
  <c r="AB1249" i="35"/>
  <c r="AB1250" i="35"/>
  <c r="AB1251" i="35"/>
  <c r="AB1252" i="35"/>
  <c r="AB1253" i="35"/>
  <c r="AB1254" i="35"/>
  <c r="AB1255" i="35"/>
  <c r="AB1256" i="35"/>
  <c r="AB1257" i="35"/>
  <c r="AB1258" i="35"/>
  <c r="AB1259" i="35"/>
  <c r="AB1260" i="35"/>
  <c r="AB1261" i="35"/>
  <c r="AB1262" i="35"/>
  <c r="AB1263" i="35"/>
  <c r="AB1264" i="35"/>
  <c r="AB1265" i="35"/>
  <c r="AB1266" i="35"/>
  <c r="AB1267" i="35"/>
  <c r="AB1268" i="35"/>
  <c r="AB1269" i="35"/>
  <c r="AB1270" i="35"/>
  <c r="AB1271" i="35"/>
  <c r="AB1272" i="35"/>
  <c r="AB1273" i="35"/>
  <c r="AB1274" i="35"/>
  <c r="AB1275" i="35"/>
  <c r="AB1276" i="35"/>
  <c r="AB1277" i="35"/>
  <c r="AB1278" i="35"/>
  <c r="AB1279" i="35"/>
  <c r="AB1280" i="35"/>
  <c r="AB1281" i="35"/>
  <c r="AB1282" i="35"/>
  <c r="AB1283" i="35"/>
  <c r="AB1284" i="35"/>
  <c r="AB1285" i="35"/>
  <c r="AB1286" i="35"/>
  <c r="AB1287" i="35"/>
  <c r="AB1288" i="35"/>
  <c r="AB1289" i="35"/>
  <c r="AB1290" i="35"/>
  <c r="AB1291" i="35"/>
  <c r="AB1292" i="35"/>
  <c r="AB1293" i="35"/>
  <c r="AB1294" i="35"/>
  <c r="AB1295" i="35"/>
  <c r="AB1296" i="35"/>
  <c r="AB1297" i="35"/>
  <c r="AB1298" i="35"/>
  <c r="AB1299" i="35"/>
  <c r="AB1300" i="35"/>
  <c r="AB1301" i="35"/>
  <c r="AB1302" i="35"/>
  <c r="AB1303" i="35"/>
  <c r="AB1304" i="35"/>
  <c r="AB1305" i="35"/>
  <c r="AB1306" i="35"/>
  <c r="AB1307" i="35"/>
  <c r="AB1308" i="35"/>
  <c r="AB1309" i="35"/>
  <c r="AB1310" i="35"/>
  <c r="AB1311" i="35"/>
  <c r="AB1312" i="35"/>
  <c r="AB1313" i="35"/>
  <c r="AB1314" i="35"/>
  <c r="AB1315" i="35"/>
  <c r="AB1316" i="35"/>
  <c r="AB1317" i="35"/>
  <c r="AB1318" i="35"/>
  <c r="AB1319" i="35"/>
  <c r="AB1320" i="35"/>
  <c r="AB1321" i="35"/>
  <c r="AB1322" i="35"/>
  <c r="AB1323" i="35"/>
  <c r="AB1324" i="35"/>
  <c r="AB1325" i="35"/>
  <c r="AB1326" i="35"/>
  <c r="AB1327" i="35"/>
  <c r="AB1328" i="35"/>
  <c r="AB1329" i="35"/>
  <c r="AB1330" i="35"/>
  <c r="AB1331" i="35"/>
  <c r="AB1332" i="35"/>
  <c r="AB1333" i="35"/>
  <c r="AB1334" i="35"/>
  <c r="AB1335" i="35"/>
  <c r="AB1336" i="35"/>
  <c r="AB1337" i="35"/>
  <c r="AB1338" i="35"/>
  <c r="AB1339" i="35"/>
  <c r="AB1340" i="35"/>
  <c r="AB1341" i="35"/>
  <c r="AB1342" i="35"/>
  <c r="AB1343" i="35"/>
  <c r="AB1344" i="35"/>
  <c r="AB1345" i="35"/>
  <c r="AB1346" i="35"/>
  <c r="AB1347" i="35"/>
  <c r="AB1348" i="35"/>
  <c r="AB1349" i="35"/>
  <c r="AB1350" i="35"/>
  <c r="AB1351" i="35"/>
  <c r="AB1352" i="35"/>
  <c r="AB1353" i="35"/>
  <c r="AB1354" i="35"/>
  <c r="AB1355" i="35"/>
  <c r="AB1356" i="35"/>
  <c r="AB1357" i="35"/>
  <c r="AB1358" i="35"/>
  <c r="AB1359" i="35"/>
  <c r="AB1360" i="35"/>
  <c r="AB1361" i="35"/>
  <c r="AB1362" i="35"/>
  <c r="AB1363" i="35"/>
  <c r="AB1364" i="35"/>
  <c r="AB1365" i="35"/>
  <c r="AB1366" i="35"/>
  <c r="AB1367" i="35"/>
  <c r="AB1368" i="35"/>
  <c r="AB1369" i="35"/>
  <c r="AB1370" i="35"/>
  <c r="AB1371" i="35"/>
  <c r="AB1372" i="35"/>
  <c r="AB1373" i="35"/>
  <c r="AB1374" i="35"/>
  <c r="AB1375" i="35"/>
  <c r="AB1376" i="35"/>
  <c r="AB1377" i="35"/>
  <c r="AB1378" i="35"/>
  <c r="AB1379" i="35"/>
  <c r="AB1380" i="35"/>
  <c r="AB1381" i="35"/>
  <c r="AB1382" i="35"/>
  <c r="AB1383" i="35"/>
  <c r="AB1384" i="35"/>
  <c r="AB1385" i="35"/>
  <c r="AB1386" i="35"/>
  <c r="AB1387" i="35"/>
  <c r="AB1388" i="35"/>
  <c r="AB1389" i="35"/>
  <c r="AB1390" i="35"/>
  <c r="AB1391" i="35"/>
  <c r="AB1392" i="35"/>
  <c r="AB1393" i="35"/>
  <c r="AB1394" i="35"/>
  <c r="AB1395" i="35"/>
  <c r="AB1396" i="35"/>
  <c r="AB1397" i="35"/>
  <c r="AB1398" i="35"/>
  <c r="AB1399" i="35"/>
  <c r="AB1400" i="35"/>
  <c r="AB1401" i="35"/>
  <c r="AB1402" i="35"/>
  <c r="AB1403" i="35"/>
  <c r="AB1404" i="35"/>
  <c r="AB1405" i="35"/>
  <c r="AB1406" i="35"/>
  <c r="AB1407" i="35"/>
  <c r="AB1408" i="35"/>
  <c r="AB1409" i="35"/>
  <c r="AB1410" i="35"/>
  <c r="AB1411" i="35"/>
  <c r="AB1412" i="35"/>
  <c r="AB1413" i="35"/>
  <c r="AB1414" i="35"/>
  <c r="AB1415" i="35"/>
  <c r="AB1416" i="35"/>
  <c r="AB1417" i="35"/>
  <c r="AB1418" i="35"/>
  <c r="AB1419" i="35"/>
  <c r="AB1420" i="35"/>
  <c r="AB1421" i="35"/>
  <c r="AB1422" i="35"/>
  <c r="AB1423" i="35"/>
  <c r="AB1424" i="35"/>
  <c r="AB1425" i="35"/>
  <c r="AB1426" i="35"/>
  <c r="AB1427" i="35"/>
  <c r="AB1428" i="35"/>
  <c r="AB1429" i="35"/>
  <c r="AB1430" i="35"/>
  <c r="AB1431" i="35"/>
  <c r="AB1432" i="35"/>
  <c r="AB1433" i="35"/>
  <c r="AB1434" i="35"/>
  <c r="AB1435" i="35"/>
  <c r="AB1436" i="35"/>
  <c r="AB1437" i="35"/>
  <c r="AB1438" i="35"/>
  <c r="AB1439" i="35"/>
  <c r="AB1440" i="35"/>
  <c r="AB1441" i="35"/>
  <c r="AB1442" i="35"/>
  <c r="AB1443" i="35"/>
  <c r="AB1444" i="35"/>
  <c r="AB1445" i="35"/>
  <c r="AB1446" i="35"/>
  <c r="AB1447" i="35"/>
  <c r="AB1448" i="35"/>
  <c r="AB1449" i="35"/>
  <c r="AB1450" i="35"/>
  <c r="AB1451" i="35"/>
  <c r="AB1452" i="35"/>
  <c r="AB1453" i="35"/>
  <c r="AB1454" i="35"/>
  <c r="AB1455" i="35"/>
  <c r="AB1456" i="35"/>
  <c r="AB1457" i="35"/>
  <c r="AB1458" i="35"/>
  <c r="AB1459" i="35"/>
  <c r="AB1460" i="35"/>
  <c r="AB1461" i="35"/>
  <c r="AB1462" i="35"/>
  <c r="AB1463" i="35"/>
  <c r="AB1464" i="35"/>
  <c r="AB1465" i="35"/>
  <c r="AB1466" i="35"/>
  <c r="AB1467" i="35"/>
  <c r="AB1468" i="35"/>
  <c r="AB1469" i="35"/>
  <c r="AB1470" i="35"/>
  <c r="AB1471" i="35"/>
  <c r="AB1472" i="35"/>
  <c r="AB1473" i="35"/>
  <c r="AB1474" i="35"/>
  <c r="AB1475" i="35"/>
  <c r="AB1476" i="35"/>
  <c r="AB1477" i="35"/>
  <c r="AB1478" i="35"/>
  <c r="AB1479" i="35"/>
  <c r="AB1480" i="35"/>
  <c r="AB1481" i="35"/>
  <c r="AB1482" i="35"/>
  <c r="AB1483" i="35"/>
  <c r="AB1484" i="35"/>
  <c r="AB1485" i="35"/>
  <c r="AB1486" i="35"/>
  <c r="AB1487" i="35"/>
  <c r="AB1488" i="35"/>
  <c r="AB1489" i="35"/>
  <c r="AB1490" i="35"/>
  <c r="AB1491" i="35"/>
  <c r="AB1492" i="35"/>
  <c r="AB1493" i="35"/>
  <c r="AB1494" i="35"/>
  <c r="AB1495" i="35"/>
  <c r="AB1496" i="35"/>
  <c r="AB1497" i="35"/>
  <c r="AB1498" i="35"/>
  <c r="AB1499" i="35"/>
  <c r="AB1500" i="35"/>
  <c r="AB1501" i="35"/>
  <c r="AB1502" i="35"/>
  <c r="AB1503" i="35"/>
  <c r="AB1504" i="35"/>
  <c r="AB1505" i="35"/>
  <c r="AB1506" i="35"/>
  <c r="AB1507" i="35"/>
  <c r="AB1508" i="35"/>
  <c r="AB1509" i="35"/>
  <c r="AB1510" i="35"/>
  <c r="AB1511" i="35"/>
  <c r="AB1512" i="35"/>
  <c r="AB1513" i="35"/>
  <c r="AB1514" i="35"/>
  <c r="AB1515" i="35"/>
  <c r="AB1516" i="35"/>
  <c r="AB1517" i="35"/>
  <c r="AB1518" i="35"/>
  <c r="AB1519" i="35"/>
  <c r="AB1520" i="35"/>
  <c r="AB1521" i="35"/>
  <c r="AB1522" i="35"/>
  <c r="AB1523" i="35"/>
  <c r="AB1524" i="35"/>
  <c r="AB1525" i="35"/>
  <c r="AB1526" i="35"/>
  <c r="AB1527" i="35"/>
  <c r="AB1528" i="35"/>
  <c r="AB1529" i="35"/>
  <c r="AB1530" i="35"/>
  <c r="AB1531" i="35"/>
  <c r="AB1532" i="35"/>
  <c r="AB1533" i="35"/>
  <c r="AB1534" i="35"/>
  <c r="AB1535" i="35"/>
  <c r="AB1536" i="35"/>
  <c r="AB1537" i="35"/>
  <c r="AB1538" i="35"/>
  <c r="AB1539" i="35"/>
  <c r="AB1540" i="35"/>
  <c r="AB1541" i="35"/>
  <c r="AB1542" i="35"/>
  <c r="AB1543" i="35"/>
  <c r="AB1544" i="35"/>
  <c r="AB1545" i="35"/>
  <c r="AB1546" i="35"/>
  <c r="AB1547" i="35"/>
  <c r="AB1548" i="35"/>
  <c r="AB1549" i="35"/>
  <c r="AB1550" i="35"/>
  <c r="AB1551" i="35"/>
  <c r="AB1552" i="35"/>
  <c r="AB1553" i="35"/>
  <c r="AB1554" i="35"/>
  <c r="AB1555" i="35"/>
  <c r="AB1556" i="35"/>
  <c r="AB1557" i="35"/>
  <c r="AB1558" i="35"/>
  <c r="AB1559" i="35"/>
  <c r="AB1560" i="35"/>
  <c r="AB1561" i="35"/>
  <c r="AB1562" i="35"/>
  <c r="AB1563" i="35"/>
  <c r="AB1564" i="35"/>
  <c r="AB1565" i="35"/>
  <c r="AB1566" i="35"/>
  <c r="AB1567" i="35"/>
  <c r="AB1568" i="35"/>
  <c r="AB1569" i="35"/>
  <c r="AB1570" i="35"/>
  <c r="AB1571" i="35"/>
  <c r="AB1572" i="35"/>
  <c r="AB1573" i="35"/>
  <c r="AB1574" i="35"/>
  <c r="AB1575" i="35"/>
  <c r="AB1576" i="35"/>
  <c r="AB1577" i="35"/>
  <c r="AB1578" i="35"/>
  <c r="AB1579" i="35"/>
  <c r="AB1580" i="35"/>
  <c r="AB1581" i="35"/>
  <c r="AB1582" i="35"/>
  <c r="AB1583" i="35"/>
  <c r="AB1584" i="35"/>
  <c r="AB1585" i="35"/>
  <c r="AB1586" i="35"/>
  <c r="AB1587" i="35"/>
  <c r="AB1588" i="35"/>
  <c r="AB1589" i="35"/>
  <c r="AB1590" i="35"/>
  <c r="AB1591" i="35"/>
  <c r="AB1592" i="35"/>
  <c r="AB1593" i="35"/>
  <c r="AB1594" i="35"/>
  <c r="AB1595" i="35"/>
  <c r="AB1596" i="35"/>
  <c r="AB1597" i="35"/>
  <c r="AB1598" i="35"/>
  <c r="AB1599" i="35"/>
  <c r="AB1600" i="35"/>
  <c r="AB1601" i="35"/>
  <c r="AB1602" i="35"/>
  <c r="AB1603" i="35"/>
  <c r="AB1604" i="35"/>
  <c r="AB1605" i="35"/>
  <c r="AB1606" i="35"/>
  <c r="AB1607" i="35"/>
  <c r="AB1608" i="35"/>
  <c r="AB1609" i="35"/>
  <c r="AB1610" i="35"/>
  <c r="AB1611" i="35"/>
  <c r="AB1612" i="35"/>
  <c r="AB1613" i="35"/>
  <c r="AB1614" i="35"/>
  <c r="AB1615" i="35"/>
  <c r="AB1616" i="35"/>
  <c r="AB1617" i="35"/>
  <c r="AB1618" i="35"/>
  <c r="AB1619" i="35"/>
  <c r="AB1620" i="35"/>
  <c r="AB1621" i="35"/>
  <c r="AB1622" i="35"/>
  <c r="AB1623" i="35"/>
  <c r="AB1624" i="35"/>
  <c r="AB1625" i="35"/>
  <c r="AB1626" i="35"/>
  <c r="AB1627" i="35"/>
  <c r="AB1628" i="35"/>
  <c r="AB1629" i="35"/>
  <c r="AB1630" i="35"/>
  <c r="AB1631" i="35"/>
  <c r="AB1632" i="35"/>
  <c r="AB1633" i="35"/>
  <c r="AB1634" i="35"/>
  <c r="AB1635" i="35"/>
  <c r="AB1636" i="35"/>
  <c r="AB1637" i="35"/>
  <c r="AB1638" i="35"/>
  <c r="AB1639" i="35"/>
  <c r="AB1640" i="35"/>
  <c r="AB1641" i="35"/>
  <c r="AB1642" i="35"/>
  <c r="AB1643" i="35"/>
  <c r="AB1644" i="35"/>
  <c r="AB1645" i="35"/>
  <c r="AB1646" i="35"/>
  <c r="AB1647" i="35"/>
  <c r="AB1648" i="35"/>
  <c r="AB1649" i="35"/>
  <c r="AB1650" i="35"/>
  <c r="AB1651" i="35"/>
  <c r="AB1652" i="35"/>
  <c r="AB1653" i="35"/>
  <c r="AB1654" i="35"/>
  <c r="AB1655" i="35"/>
  <c r="AB1656" i="35"/>
  <c r="AB1657" i="35"/>
  <c r="AB1658" i="35"/>
  <c r="AB1659" i="35"/>
  <c r="AB1660" i="35"/>
  <c r="AB1661" i="35"/>
  <c r="AB1662" i="35"/>
  <c r="AB1663" i="35"/>
  <c r="AB1664" i="35"/>
  <c r="AB1665" i="35"/>
  <c r="AB1666" i="35"/>
  <c r="AB1667" i="35"/>
  <c r="AB1668" i="35"/>
  <c r="AB1669" i="35"/>
  <c r="AB1670" i="35"/>
  <c r="AB1671" i="35"/>
  <c r="AB1672" i="35"/>
  <c r="AB1673" i="35"/>
  <c r="AB1674" i="35"/>
  <c r="AB1675" i="35"/>
  <c r="AB1676" i="35"/>
  <c r="AB1677" i="35"/>
  <c r="AB1678" i="35"/>
  <c r="AB1679" i="35"/>
  <c r="AB1680" i="35"/>
  <c r="AB1681" i="35"/>
  <c r="AB1682" i="35"/>
  <c r="AB1683" i="35"/>
  <c r="AB1684" i="35"/>
  <c r="AB1685" i="35"/>
  <c r="AB1686" i="35"/>
  <c r="AB1687" i="35"/>
  <c r="AB1688" i="35"/>
  <c r="AB1689" i="35"/>
  <c r="AB1690" i="35"/>
  <c r="AB1691" i="35"/>
  <c r="AB1692" i="35"/>
  <c r="AB1693" i="35"/>
  <c r="AB1694" i="35"/>
  <c r="AB1695" i="35"/>
  <c r="AB1696" i="35"/>
  <c r="AB1697" i="35"/>
  <c r="AB1698" i="35"/>
  <c r="AB1699" i="35"/>
  <c r="AB1700" i="35"/>
  <c r="AB1701" i="35"/>
  <c r="AB1702" i="35"/>
  <c r="AB1703" i="35"/>
  <c r="AB1704" i="35"/>
  <c r="AB1705" i="35"/>
  <c r="AB1706" i="35"/>
  <c r="AB1707" i="35"/>
  <c r="AB1708" i="35"/>
  <c r="AB1709" i="35"/>
  <c r="AB1710" i="35"/>
  <c r="AB1711" i="35"/>
  <c r="AB1712" i="35"/>
  <c r="AB1713" i="35"/>
  <c r="AB1714" i="35"/>
  <c r="AB1715" i="35"/>
  <c r="AB1716" i="35"/>
  <c r="AB1717" i="35"/>
  <c r="AB1718" i="35"/>
  <c r="AB1719" i="35"/>
  <c r="AB1720" i="35"/>
  <c r="AB1721" i="35"/>
  <c r="AB1722" i="35"/>
  <c r="AB1723" i="35"/>
  <c r="AB1724" i="35"/>
  <c r="AB1725" i="35"/>
  <c r="AB1726" i="35"/>
  <c r="AB1727" i="35"/>
  <c r="AB1728" i="35"/>
  <c r="AB1729" i="35"/>
  <c r="AB1730" i="35"/>
  <c r="AB1731" i="35"/>
  <c r="AB1732" i="35"/>
  <c r="AB1733" i="35"/>
  <c r="AB1734" i="35"/>
  <c r="AB1735" i="35"/>
  <c r="AB1736" i="35"/>
  <c r="AB1737" i="35"/>
  <c r="AB1738" i="35"/>
  <c r="AB1739" i="35"/>
  <c r="AB1740" i="35"/>
  <c r="AB1741" i="35"/>
  <c r="AB1742" i="35"/>
  <c r="AB1743" i="35"/>
  <c r="AB1744" i="35"/>
  <c r="AB1745" i="35"/>
  <c r="AB1746" i="35"/>
  <c r="AB1747" i="35"/>
  <c r="AB1748" i="35"/>
  <c r="AB1749" i="35"/>
  <c r="AB1750" i="35"/>
  <c r="AB1751" i="35"/>
  <c r="AB1752" i="35"/>
  <c r="AB1753" i="35"/>
  <c r="AB1754" i="35"/>
  <c r="AB1755" i="35"/>
  <c r="AB1756" i="35"/>
  <c r="AB1757" i="35"/>
  <c r="AB1758" i="35"/>
  <c r="AB1759" i="35"/>
  <c r="AB1760" i="35"/>
  <c r="AB1761" i="35"/>
  <c r="AB1762" i="35"/>
  <c r="AB1763" i="35"/>
  <c r="AB1764" i="35"/>
  <c r="AB1765" i="35"/>
  <c r="AB1766" i="35"/>
  <c r="AB1767" i="35"/>
  <c r="AB1768" i="35"/>
  <c r="AB1769" i="35"/>
  <c r="AB1770" i="35"/>
  <c r="AB1771" i="35"/>
  <c r="AB1772" i="35"/>
  <c r="AB1773" i="35"/>
  <c r="AB1774" i="35"/>
  <c r="AB1775" i="35"/>
  <c r="AB1776" i="35"/>
  <c r="AB1777" i="35"/>
  <c r="AB1778" i="35"/>
  <c r="AB1779" i="35"/>
  <c r="AB1780" i="35"/>
  <c r="AB1781" i="35"/>
  <c r="AB1782" i="35"/>
  <c r="AB1783" i="35"/>
  <c r="AB1784" i="35"/>
  <c r="AB1785" i="35"/>
  <c r="AB1786" i="35"/>
  <c r="AB1787" i="35"/>
  <c r="AB1788" i="35"/>
  <c r="AB1789" i="35"/>
  <c r="AB1790" i="35"/>
  <c r="AB1791" i="35"/>
  <c r="AB1792" i="35"/>
  <c r="AB1793" i="35"/>
  <c r="AB1794" i="35"/>
  <c r="AB1795" i="35"/>
  <c r="AB1796" i="35"/>
  <c r="AB1797" i="35"/>
  <c r="AB1798" i="35"/>
  <c r="AB1799" i="35"/>
  <c r="AB1800" i="35"/>
  <c r="AB1801" i="35"/>
  <c r="AB1802" i="35"/>
  <c r="AB1803" i="35"/>
  <c r="AB1804" i="35"/>
  <c r="AB1805" i="35"/>
  <c r="AB1806" i="35"/>
  <c r="AB1807" i="35"/>
  <c r="AB1808" i="35"/>
  <c r="AB1809" i="35"/>
  <c r="AB1810" i="35"/>
  <c r="AB1811" i="35"/>
  <c r="AB1812" i="35"/>
  <c r="AB1813" i="35"/>
  <c r="AB1814" i="35"/>
  <c r="AB1815" i="35"/>
  <c r="AB1816" i="35"/>
  <c r="AB1817" i="35"/>
  <c r="AB1818" i="35"/>
  <c r="AB1819" i="35"/>
  <c r="AB1820" i="35"/>
  <c r="AB1821" i="35"/>
  <c r="AB1822" i="35"/>
  <c r="AB1823" i="35"/>
  <c r="AB1824" i="35"/>
  <c r="AB1825" i="35"/>
  <c r="AB1826" i="35"/>
  <c r="AB1827" i="35"/>
  <c r="AB1828" i="35"/>
  <c r="AB1829" i="35"/>
  <c r="AB1830" i="35"/>
  <c r="AB1831" i="35"/>
  <c r="AB1832" i="35"/>
  <c r="AB1833" i="35"/>
  <c r="AB1834" i="35"/>
  <c r="AB1835" i="35"/>
  <c r="AB1836" i="35"/>
  <c r="AB1837" i="35"/>
  <c r="AB1838" i="35"/>
  <c r="AB1839" i="35"/>
  <c r="AB1840" i="35"/>
  <c r="AB1841" i="35"/>
  <c r="AB1842" i="35"/>
  <c r="AB1843" i="35"/>
  <c r="AB1844" i="35"/>
  <c r="AB1845" i="35"/>
  <c r="AB1846" i="35"/>
  <c r="AB1847" i="35"/>
  <c r="AB1848" i="35"/>
  <c r="AB1849" i="35"/>
  <c r="AB1850" i="35"/>
  <c r="AB1851" i="35"/>
  <c r="AB1852" i="35"/>
  <c r="AB1853" i="35"/>
  <c r="AB1854" i="35"/>
  <c r="AB1855" i="35"/>
  <c r="AB1856" i="35"/>
  <c r="AB1857" i="35"/>
  <c r="AB1858" i="35"/>
  <c r="AB1859" i="35"/>
  <c r="AB1860" i="35"/>
  <c r="AB1861" i="35"/>
  <c r="AB1862" i="35"/>
  <c r="AB1863" i="35"/>
  <c r="AB1864" i="35"/>
  <c r="AB1865" i="35"/>
  <c r="AB1866" i="35"/>
  <c r="AB1867" i="35"/>
  <c r="AB1868" i="35"/>
  <c r="AB1869" i="35"/>
  <c r="AB1870" i="35"/>
  <c r="AB1871" i="35"/>
  <c r="AB1872" i="35"/>
  <c r="AB1873" i="35"/>
  <c r="AB1874" i="35"/>
  <c r="AB1875" i="35"/>
  <c r="AB1876" i="35"/>
  <c r="AB1877" i="35"/>
  <c r="AB1878" i="35"/>
  <c r="AB1879" i="35"/>
  <c r="AB1880" i="35"/>
  <c r="AB1881" i="35"/>
  <c r="AB1882" i="35"/>
  <c r="AB1883" i="35"/>
  <c r="AB1884" i="35"/>
  <c r="AB1885" i="35"/>
  <c r="AB1886" i="35"/>
  <c r="AB1887" i="35"/>
  <c r="AB1888" i="35"/>
  <c r="AB1889" i="35"/>
  <c r="AB1890" i="35"/>
  <c r="AB1891" i="35"/>
  <c r="AB1892" i="35"/>
  <c r="AB1893" i="35"/>
  <c r="AB1894" i="35"/>
  <c r="AB1895" i="35"/>
  <c r="AB1896" i="35"/>
  <c r="AB1897" i="35"/>
  <c r="AB1898" i="35"/>
  <c r="AB1899" i="35"/>
  <c r="AB1900" i="35"/>
  <c r="AB1901" i="35"/>
  <c r="AB1902" i="35"/>
  <c r="AB1903" i="35"/>
  <c r="AB1904" i="35"/>
  <c r="AB1905" i="35"/>
  <c r="AB1906" i="35"/>
  <c r="AB1907" i="35"/>
  <c r="AB1908" i="35"/>
  <c r="AB1909" i="35"/>
  <c r="AB1910" i="35"/>
  <c r="AB1911" i="35"/>
  <c r="AB1912" i="35"/>
  <c r="AB1913" i="35"/>
  <c r="AB1914" i="35"/>
  <c r="AB1915" i="35"/>
  <c r="AB1916" i="35"/>
  <c r="AB1917" i="35"/>
  <c r="AB1918" i="35"/>
  <c r="AB1919" i="35"/>
  <c r="AB1920" i="35"/>
  <c r="AB1921" i="35"/>
  <c r="AB1922" i="35"/>
  <c r="AB1923" i="35"/>
  <c r="AB1924" i="35"/>
  <c r="AB1925" i="35"/>
  <c r="AB1926" i="35"/>
  <c r="AB1927" i="35"/>
  <c r="AB1928" i="35"/>
  <c r="AB1929" i="35"/>
  <c r="AB1930" i="35"/>
  <c r="AB1931" i="35"/>
  <c r="AB1932" i="35"/>
  <c r="AB1933" i="35"/>
  <c r="AB1934" i="35"/>
  <c r="AB1935" i="35"/>
  <c r="AB1936" i="35"/>
  <c r="AB1937" i="35"/>
  <c r="AB1938" i="35"/>
  <c r="AB1939" i="35"/>
  <c r="AB1940" i="35"/>
  <c r="AB1941" i="35"/>
  <c r="AB1942" i="35"/>
  <c r="AB1943" i="35"/>
  <c r="AB1944" i="35"/>
  <c r="AB1945" i="35"/>
  <c r="AB1946" i="35"/>
  <c r="AB1947" i="35"/>
  <c r="AB1948" i="35"/>
  <c r="AB1949" i="35"/>
  <c r="AB1950" i="35"/>
  <c r="AB1951" i="35"/>
  <c r="AB1952" i="35"/>
  <c r="AB1953" i="35"/>
  <c r="AB1954" i="35"/>
  <c r="AB1955" i="35"/>
  <c r="AB1956" i="35"/>
  <c r="AB1957" i="35"/>
  <c r="AB1958" i="35"/>
  <c r="AB1959" i="35"/>
  <c r="AB1960" i="35"/>
  <c r="AB1961" i="35"/>
  <c r="AB1962" i="35"/>
  <c r="AB1963" i="35"/>
  <c r="AB1964" i="35"/>
  <c r="AB1965" i="35"/>
  <c r="AB1966" i="35"/>
  <c r="AB1967" i="35"/>
  <c r="AB1968" i="35"/>
  <c r="AB1969" i="35"/>
  <c r="AB1970" i="35"/>
  <c r="AB1971" i="35"/>
  <c r="AB1972" i="35"/>
  <c r="AB1973" i="35"/>
  <c r="AB1974" i="35"/>
  <c r="AB1975" i="35"/>
  <c r="AB1976" i="35"/>
  <c r="AB1977" i="35"/>
  <c r="AB1978" i="35"/>
  <c r="AB1979" i="35"/>
  <c r="AB1980" i="35"/>
  <c r="AB1981" i="35"/>
  <c r="AB1982" i="35"/>
  <c r="AB1983" i="35"/>
  <c r="AB1984" i="35"/>
  <c r="AB1985" i="35"/>
  <c r="AB1986" i="35"/>
  <c r="AB1987" i="35"/>
  <c r="AB1988" i="35"/>
  <c r="AB1989" i="35"/>
  <c r="AB1990" i="35"/>
  <c r="AB1991" i="35"/>
  <c r="AB1992" i="35"/>
  <c r="AB1993" i="35"/>
  <c r="AB1994" i="35"/>
  <c r="AB1995" i="35"/>
  <c r="AB1996" i="35"/>
  <c r="AB1997" i="35"/>
  <c r="AB1998" i="35"/>
  <c r="AB1999" i="35"/>
  <c r="AB2000" i="35"/>
  <c r="AB2001" i="35"/>
  <c r="AB2002" i="35"/>
  <c r="AB2003" i="35"/>
  <c r="AB2004" i="35"/>
  <c r="AB2005" i="35"/>
  <c r="AB2006" i="35"/>
  <c r="AB2007" i="35"/>
  <c r="AB2008" i="35"/>
  <c r="AB2009" i="35"/>
  <c r="AB2010" i="35"/>
  <c r="AB2011" i="35"/>
  <c r="AB2012" i="35"/>
  <c r="AB2013" i="35"/>
  <c r="AB2014" i="35"/>
  <c r="AB2015" i="35"/>
  <c r="AB2016" i="35"/>
  <c r="AB2017" i="35"/>
  <c r="AB2018" i="35"/>
  <c r="AB2019" i="35"/>
  <c r="AB2020" i="35"/>
  <c r="AB2021" i="35"/>
  <c r="AB2022" i="35"/>
  <c r="AB2023" i="35"/>
  <c r="AB2024" i="35"/>
  <c r="AB2025" i="35"/>
  <c r="AB2026" i="35"/>
  <c r="AB2027" i="35"/>
  <c r="AB2028" i="35"/>
  <c r="AB2029" i="35"/>
  <c r="AB2030" i="35"/>
  <c r="AB2031" i="35"/>
  <c r="AB2032" i="35"/>
  <c r="AB2033" i="35"/>
  <c r="AB2034" i="35"/>
  <c r="AB2035" i="35"/>
  <c r="AB2036" i="35"/>
  <c r="AB2037" i="35"/>
  <c r="AB2038" i="35"/>
  <c r="AB2039" i="35"/>
  <c r="AB2040" i="35"/>
  <c r="AB2041" i="35"/>
  <c r="AB2042" i="35"/>
  <c r="AB2043" i="35"/>
  <c r="AB2044" i="35"/>
  <c r="AB2045" i="35"/>
  <c r="AB2046" i="35"/>
  <c r="AB2047" i="35"/>
  <c r="AB2048" i="35"/>
  <c r="AB2049" i="35"/>
  <c r="AB2050" i="35"/>
  <c r="AB2051" i="35"/>
  <c r="AB2052" i="35"/>
  <c r="AB2053" i="35"/>
  <c r="AB2054" i="35"/>
  <c r="AB2055" i="35"/>
  <c r="AB2056" i="35"/>
  <c r="AB2057" i="35"/>
  <c r="AB2058" i="35"/>
  <c r="AB2059" i="35"/>
  <c r="AB2060" i="35"/>
  <c r="AB2061" i="35"/>
  <c r="AB2062" i="35"/>
  <c r="AB2063" i="35"/>
  <c r="AB2064" i="35"/>
  <c r="AB2065" i="35"/>
  <c r="AB2066" i="35"/>
  <c r="AB2067" i="35"/>
  <c r="AB2068" i="35"/>
  <c r="AB2069" i="35"/>
  <c r="AB2070" i="35"/>
  <c r="AB2071" i="35"/>
  <c r="AB2072" i="35"/>
  <c r="AB2073" i="35"/>
  <c r="AB2074" i="35"/>
  <c r="AB2075" i="35"/>
  <c r="AB2076" i="35"/>
  <c r="AB2077" i="35"/>
  <c r="AB2078" i="35"/>
  <c r="AB2079" i="35"/>
  <c r="AB2080" i="35"/>
  <c r="AB2081" i="35"/>
  <c r="AB2082" i="35"/>
  <c r="AB2083" i="35"/>
  <c r="AB2084" i="35"/>
  <c r="AB2085" i="35"/>
  <c r="AB2086" i="35"/>
  <c r="AB2087" i="35"/>
  <c r="AB2088" i="35"/>
  <c r="AB2089" i="35"/>
  <c r="AB2090" i="35"/>
  <c r="AB2091" i="35"/>
  <c r="AB2092" i="35"/>
  <c r="AB2093" i="35"/>
  <c r="AB2094" i="35"/>
  <c r="AB2095" i="35"/>
  <c r="AB2096" i="35"/>
  <c r="AB2097" i="35"/>
  <c r="AB2098" i="35"/>
  <c r="AB2099" i="35"/>
  <c r="AB2100" i="35"/>
  <c r="AB2101" i="35"/>
  <c r="AB2102" i="35"/>
  <c r="AB2103" i="35"/>
  <c r="AB2104" i="35"/>
  <c r="AB2105" i="35"/>
  <c r="AB2106" i="35"/>
  <c r="AB2107" i="35"/>
  <c r="AB2108" i="35"/>
  <c r="AB2109" i="35"/>
  <c r="AB2110" i="35"/>
  <c r="AB2111" i="35"/>
  <c r="AB2112" i="35"/>
  <c r="AB2113" i="35"/>
  <c r="AB2114" i="35"/>
  <c r="AB2115" i="35"/>
  <c r="AB2116" i="35"/>
  <c r="AB2117" i="35"/>
  <c r="AB2118" i="35"/>
  <c r="AB2119" i="35"/>
  <c r="AB2120" i="35"/>
  <c r="AB2121" i="35"/>
  <c r="AB2122" i="35"/>
  <c r="AB2123" i="35"/>
  <c r="AB2124" i="35"/>
  <c r="AB2125" i="35"/>
  <c r="AB2126" i="35"/>
  <c r="AB2127" i="35"/>
  <c r="AB2128" i="35"/>
  <c r="AB2129" i="35"/>
  <c r="AB2130" i="35"/>
  <c r="AB2131" i="35"/>
  <c r="AB2132" i="35"/>
  <c r="AB2133" i="35"/>
  <c r="AB2134" i="35"/>
  <c r="AB2135" i="35"/>
  <c r="AB2136" i="35"/>
  <c r="AB2137" i="35"/>
  <c r="AB2138" i="35"/>
  <c r="AB2139" i="35"/>
  <c r="AB2140" i="35"/>
  <c r="AB2141" i="35"/>
  <c r="AB2142" i="35"/>
  <c r="AB2143" i="35"/>
  <c r="AB2144" i="35"/>
  <c r="AB2145" i="35"/>
  <c r="AB2146" i="35"/>
  <c r="AB2147" i="35"/>
  <c r="AB2148" i="35"/>
  <c r="AB2149" i="35"/>
  <c r="AB2150" i="35"/>
  <c r="AB2151" i="35"/>
  <c r="AB2152" i="35"/>
  <c r="AB2153" i="35"/>
  <c r="AB2154" i="35"/>
  <c r="AB2155" i="35"/>
  <c r="AB2156" i="35"/>
  <c r="AB2157" i="35"/>
  <c r="AB2158" i="35"/>
  <c r="AB2159" i="35"/>
  <c r="AB2160" i="35"/>
  <c r="AB2161" i="35"/>
  <c r="AB2162" i="35"/>
  <c r="AB2163" i="35"/>
  <c r="AB2164" i="35"/>
  <c r="AB2165" i="35"/>
  <c r="AB2166" i="35"/>
  <c r="AB2167" i="35"/>
  <c r="AB2168" i="35"/>
  <c r="AB2169" i="35"/>
  <c r="AB2170" i="35"/>
  <c r="AB2171" i="35"/>
  <c r="AB2172" i="35"/>
  <c r="AB2173" i="35"/>
  <c r="AB2174" i="35"/>
  <c r="AB2175" i="35"/>
  <c r="AB2176" i="35"/>
  <c r="AB2177" i="35"/>
  <c r="AB2178" i="35"/>
  <c r="AB2179" i="35"/>
  <c r="AB2180" i="35"/>
  <c r="AB2181" i="35"/>
  <c r="AB2182" i="35"/>
  <c r="AB2183" i="35"/>
  <c r="AB2184" i="35"/>
  <c r="AB2185" i="35"/>
  <c r="AB2186" i="35"/>
  <c r="AB2187" i="35"/>
  <c r="AB2188" i="35"/>
  <c r="AB2189" i="35"/>
  <c r="AB2190" i="35"/>
  <c r="AB2191" i="35"/>
  <c r="AB2192" i="35"/>
  <c r="AB2193" i="35"/>
  <c r="AB2194" i="35"/>
  <c r="AB2195" i="35"/>
  <c r="AB2196" i="35"/>
  <c r="AB2197" i="35"/>
  <c r="AB2198" i="35"/>
  <c r="AB2199" i="35"/>
  <c r="AB2200" i="35"/>
  <c r="AB2201" i="35"/>
  <c r="AB2202" i="35"/>
  <c r="AB2203" i="35"/>
  <c r="AB2204" i="35"/>
  <c r="AB2205" i="35"/>
  <c r="AB2206" i="35"/>
  <c r="AB2207" i="35"/>
  <c r="AB2208" i="35"/>
  <c r="AB2209" i="35"/>
  <c r="AB2210" i="35"/>
  <c r="AB2211" i="35"/>
  <c r="AB2212" i="35"/>
  <c r="AB2213" i="35"/>
  <c r="AB2214" i="35"/>
  <c r="AB2215" i="35"/>
  <c r="AB2216" i="35"/>
  <c r="AB2217" i="35"/>
  <c r="AB2218" i="35"/>
  <c r="AB2219" i="35"/>
  <c r="AB2220" i="35"/>
  <c r="AB2221" i="35"/>
  <c r="AB2222" i="35"/>
  <c r="AB2223" i="35"/>
  <c r="AB2224" i="35"/>
  <c r="AB2225" i="35"/>
  <c r="AB2226" i="35"/>
  <c r="AB2227" i="35"/>
  <c r="AB2228" i="35"/>
  <c r="AB2229" i="35"/>
  <c r="AB2230" i="35"/>
  <c r="AB2231" i="35"/>
  <c r="AB2232" i="35"/>
  <c r="AB2233" i="35"/>
  <c r="AB2234" i="35"/>
  <c r="AB2235" i="35"/>
  <c r="AB2236" i="35"/>
  <c r="AB2237" i="35"/>
  <c r="AB2238" i="35"/>
  <c r="AB2239" i="35"/>
  <c r="AB2240" i="35"/>
  <c r="AB2241" i="35"/>
  <c r="AB2242" i="35"/>
  <c r="AB2243" i="35"/>
  <c r="AB2244" i="35"/>
  <c r="AB2245" i="35"/>
  <c r="AB2246" i="35"/>
  <c r="AB2247" i="35"/>
  <c r="AB2248" i="35"/>
  <c r="AB2249" i="35"/>
  <c r="AB2250" i="35"/>
  <c r="AB2251" i="35"/>
  <c r="AB2252" i="35"/>
  <c r="AB2253" i="35"/>
  <c r="AB2254" i="35"/>
  <c r="AB2255" i="35"/>
  <c r="AB2256" i="35"/>
  <c r="AB2257" i="35"/>
  <c r="AB2258" i="35"/>
  <c r="AB2259" i="35"/>
  <c r="AB2260" i="35"/>
  <c r="AB2261" i="35"/>
  <c r="AB2262" i="35"/>
  <c r="AB2263" i="35"/>
  <c r="AB2264" i="35"/>
  <c r="AB2265" i="35"/>
  <c r="AB2266" i="35"/>
  <c r="AB2267" i="35"/>
  <c r="AB2268" i="35"/>
  <c r="AB2269" i="35"/>
  <c r="AB2270" i="35"/>
  <c r="AB2271" i="35"/>
  <c r="AB2272" i="35"/>
  <c r="AB2273" i="35"/>
  <c r="AB2274" i="35"/>
  <c r="AB2275" i="35"/>
  <c r="AB2276" i="35"/>
  <c r="AB2277" i="35"/>
  <c r="AB2278" i="35"/>
  <c r="AB2279" i="35"/>
  <c r="AB2280" i="35"/>
  <c r="AB2281" i="35"/>
  <c r="AB2282" i="35"/>
  <c r="AB2283" i="35"/>
  <c r="AB2284" i="35"/>
  <c r="AB2285" i="35"/>
  <c r="AB2286" i="35"/>
  <c r="AB2287" i="35"/>
  <c r="AB2288" i="35"/>
  <c r="AB2289" i="35"/>
  <c r="AB2290" i="35"/>
  <c r="AB2291" i="35"/>
  <c r="AB2292" i="35"/>
  <c r="AB2293" i="35"/>
  <c r="AB2294" i="35"/>
  <c r="AB2295" i="35"/>
  <c r="AB2296" i="35"/>
  <c r="AB2297" i="35"/>
  <c r="AB2298" i="35"/>
  <c r="AB2299" i="35"/>
  <c r="AB2300" i="35"/>
  <c r="AB2301" i="35"/>
  <c r="AB2302" i="35"/>
  <c r="AB2303" i="35"/>
  <c r="AB2304" i="35"/>
  <c r="AB2305" i="35"/>
  <c r="AB2306" i="35"/>
  <c r="AB2307" i="35"/>
  <c r="AB2308" i="35"/>
  <c r="AB2309" i="35"/>
  <c r="AB2310" i="35"/>
  <c r="AB2311" i="35"/>
  <c r="AB2312" i="35"/>
  <c r="AB2313" i="35"/>
  <c r="AB2314" i="35"/>
  <c r="AB2315" i="35"/>
  <c r="AB2316" i="35"/>
  <c r="AB2317" i="35"/>
  <c r="AB2318" i="35"/>
  <c r="AB2319" i="35"/>
  <c r="AB2320" i="35"/>
  <c r="AB2321" i="35"/>
  <c r="AB2322" i="35"/>
  <c r="AB2323" i="35"/>
  <c r="AB2324" i="35"/>
  <c r="AB2325" i="35"/>
  <c r="AB2326" i="35"/>
  <c r="AB2327" i="35"/>
  <c r="AB2328" i="35"/>
  <c r="AB2329" i="35"/>
  <c r="AB2330" i="35"/>
  <c r="AB2331" i="35"/>
  <c r="AB2332" i="35"/>
  <c r="AB2333" i="35"/>
  <c r="AB2334" i="35"/>
  <c r="AB2335" i="35"/>
  <c r="AB2336" i="35"/>
  <c r="AB2337" i="35"/>
  <c r="AB2338" i="35"/>
  <c r="AB2339" i="35"/>
  <c r="AB2340" i="35"/>
  <c r="AB2341" i="35"/>
  <c r="AB2342" i="35"/>
  <c r="AB2343" i="35"/>
  <c r="AB2344" i="35"/>
  <c r="AB2345" i="35"/>
  <c r="AB2346" i="35"/>
  <c r="AB2347" i="35"/>
  <c r="AB2348" i="35"/>
  <c r="AB2349" i="35"/>
  <c r="AB2350" i="35"/>
  <c r="AB2351" i="35"/>
  <c r="AB2352" i="35"/>
  <c r="AB2353" i="35"/>
  <c r="AB2354" i="35"/>
  <c r="AB2355" i="35"/>
  <c r="AB2356" i="35"/>
  <c r="AB2357" i="35"/>
  <c r="AB2358" i="35"/>
  <c r="AB2359" i="35"/>
  <c r="AB2360" i="35"/>
  <c r="AB2361" i="35"/>
  <c r="AB2362" i="35"/>
  <c r="AB2363" i="35"/>
  <c r="AB2364" i="35"/>
  <c r="AB2365" i="35"/>
  <c r="AB2366" i="35"/>
  <c r="AB2367" i="35"/>
  <c r="AB2368" i="35"/>
  <c r="AB2369" i="35"/>
  <c r="AB2370" i="35"/>
  <c r="AB2371" i="35"/>
  <c r="AB2372" i="35"/>
  <c r="AB2373" i="35"/>
  <c r="AB2374" i="35"/>
  <c r="AB2375" i="35"/>
  <c r="AB2376" i="35"/>
  <c r="AB2377" i="35"/>
  <c r="AB2378" i="35"/>
  <c r="AB2379" i="35"/>
  <c r="AB2380" i="35"/>
  <c r="AB2381" i="35"/>
  <c r="AB2382" i="35"/>
  <c r="AB2383" i="35"/>
  <c r="AB2384" i="35"/>
  <c r="AB2385" i="35"/>
  <c r="AB2386" i="35"/>
  <c r="AB2387" i="35"/>
  <c r="AB2388" i="35"/>
  <c r="AB2389" i="35"/>
  <c r="AB2390" i="35"/>
  <c r="AB2391" i="35"/>
  <c r="AB2392" i="35"/>
  <c r="AB2393" i="35"/>
  <c r="AB2394" i="35"/>
  <c r="AB2395" i="35"/>
  <c r="AB2396" i="35"/>
  <c r="AB2397" i="35"/>
  <c r="AB2398" i="35"/>
  <c r="AB2399" i="35"/>
  <c r="AB2400" i="35"/>
  <c r="AB2401" i="35"/>
  <c r="AB2402" i="35"/>
  <c r="AB2403" i="35"/>
  <c r="AB2404" i="35"/>
  <c r="AB2405" i="35"/>
  <c r="AB2406" i="35"/>
  <c r="AB2407" i="35"/>
  <c r="AB2408" i="35"/>
  <c r="AB2409" i="35"/>
  <c r="AB2410" i="35"/>
  <c r="AB2411" i="35"/>
  <c r="AB2412" i="35"/>
  <c r="AB2413" i="35"/>
  <c r="AB2414" i="35"/>
  <c r="AB2415" i="35"/>
  <c r="AB2416" i="35"/>
  <c r="AB2417" i="35"/>
  <c r="AB2418" i="35"/>
  <c r="AB2419" i="35"/>
  <c r="AB2420" i="35"/>
  <c r="AB2421" i="35"/>
  <c r="AB2422" i="35"/>
  <c r="AB2423" i="35"/>
  <c r="AB2424" i="35"/>
  <c r="AB2425" i="35"/>
  <c r="AB2426" i="35"/>
  <c r="AB2427" i="35"/>
  <c r="AB2428" i="35"/>
  <c r="AB2429" i="35"/>
  <c r="AB2430" i="35"/>
  <c r="AB2431" i="35"/>
  <c r="AB2432" i="35"/>
  <c r="AB2433" i="35"/>
  <c r="AB2434" i="35"/>
  <c r="AB2435" i="35"/>
  <c r="AB2436" i="35"/>
  <c r="AB2437" i="35"/>
  <c r="AB2438" i="35"/>
  <c r="AB2439" i="35"/>
  <c r="AB2440" i="35"/>
  <c r="AB2441" i="35"/>
  <c r="AB2442" i="35"/>
  <c r="AB2443" i="35"/>
  <c r="AB2444" i="35"/>
  <c r="AB2445" i="35"/>
  <c r="AB2446" i="35"/>
  <c r="AB2447" i="35"/>
  <c r="AB2448" i="35"/>
  <c r="AB2449" i="35"/>
  <c r="AB2450" i="35"/>
  <c r="AB2451" i="35"/>
  <c r="AB2452" i="35"/>
  <c r="AB2453" i="35"/>
  <c r="AB2454" i="35"/>
  <c r="AB2455" i="35"/>
  <c r="AB2456" i="35"/>
  <c r="AB2457" i="35"/>
  <c r="AB2458" i="35"/>
  <c r="AB2459" i="35"/>
  <c r="AB2460" i="35"/>
  <c r="AB2461" i="35"/>
  <c r="AB2462" i="35"/>
  <c r="AB2463" i="35"/>
  <c r="AB2464" i="35"/>
  <c r="AB2465" i="35"/>
  <c r="AB2466" i="35"/>
  <c r="AB2467" i="35"/>
  <c r="AB2468" i="35"/>
  <c r="AB2469" i="35"/>
  <c r="AB2470" i="35"/>
  <c r="AB2471" i="35"/>
  <c r="AB2472" i="35"/>
  <c r="AB2473" i="35"/>
  <c r="AB2474" i="35"/>
  <c r="AB2475" i="35"/>
  <c r="AB2476" i="35"/>
  <c r="AB2477" i="35"/>
  <c r="AB2478" i="35"/>
  <c r="AB2479" i="35"/>
  <c r="AB2480" i="35"/>
  <c r="AB2481" i="35"/>
  <c r="AB2482" i="35"/>
  <c r="AB2483" i="35"/>
  <c r="AB2484" i="35"/>
  <c r="AB2485" i="35"/>
  <c r="AB2486" i="35"/>
  <c r="AB2487" i="35"/>
  <c r="AB2488" i="35"/>
  <c r="AB2489" i="35"/>
  <c r="AB2490" i="35"/>
  <c r="AB2491" i="35"/>
  <c r="AB2492" i="35"/>
  <c r="AB2493" i="35"/>
  <c r="AB2494" i="35"/>
  <c r="AB2495" i="35"/>
  <c r="AB2496" i="35"/>
  <c r="AB2497" i="35"/>
  <c r="AB2498" i="35"/>
  <c r="AB2499" i="35"/>
  <c r="AB2500" i="35"/>
  <c r="AB2501" i="35"/>
  <c r="AB2502" i="35"/>
  <c r="AB2503" i="35"/>
  <c r="AB2504" i="35"/>
  <c r="AB2505" i="35"/>
  <c r="AB2506" i="35"/>
  <c r="AB2507" i="35"/>
  <c r="AB2508" i="35"/>
  <c r="AB2509" i="35"/>
  <c r="AB2510" i="35"/>
  <c r="AB2511" i="35"/>
  <c r="AB2512" i="35"/>
  <c r="AB2513" i="35"/>
  <c r="AB2514" i="35"/>
  <c r="AB2515" i="35"/>
  <c r="AB2516" i="35"/>
  <c r="AB2517" i="35"/>
  <c r="AB2518" i="35"/>
  <c r="AB2519" i="35"/>
  <c r="AB2520" i="35"/>
  <c r="AB2521" i="35"/>
  <c r="AB2522" i="35"/>
  <c r="AB2523" i="35"/>
  <c r="AB2524" i="35"/>
  <c r="AB2525" i="35"/>
  <c r="AB2526" i="35"/>
  <c r="AB2527" i="35"/>
  <c r="AB2528" i="35"/>
  <c r="AB2529" i="35"/>
  <c r="AB2530" i="35"/>
  <c r="AB2531" i="35"/>
  <c r="AB2532" i="35"/>
  <c r="AB2533" i="35"/>
  <c r="AB2534" i="35"/>
  <c r="AB2535" i="35"/>
  <c r="AB2536" i="35"/>
  <c r="AB2537" i="35"/>
  <c r="AB2538" i="35"/>
  <c r="AB2539" i="35"/>
  <c r="AB2540" i="35"/>
  <c r="AB2541" i="35"/>
  <c r="AB2542" i="35"/>
  <c r="AB2543" i="35"/>
  <c r="AB2544" i="35"/>
  <c r="AB2545" i="35"/>
  <c r="AB2546" i="35"/>
  <c r="AB2547" i="35"/>
  <c r="AB2548" i="35"/>
  <c r="AB2549" i="35"/>
  <c r="AB2550" i="35"/>
  <c r="AB2551" i="35"/>
  <c r="AB2552" i="35"/>
  <c r="AB2553" i="35"/>
  <c r="AB2554" i="35"/>
  <c r="AB2555" i="35"/>
  <c r="AB2556" i="35"/>
  <c r="AB2557" i="35"/>
  <c r="AB2558" i="35"/>
  <c r="AB2559" i="35"/>
  <c r="AB2560" i="35"/>
  <c r="AB2561" i="35"/>
  <c r="AB2562" i="35"/>
  <c r="AB2563" i="35"/>
  <c r="AB2564" i="35"/>
  <c r="AB2565" i="35"/>
  <c r="AB2566" i="35"/>
  <c r="AB2567" i="35"/>
  <c r="AB2568" i="35"/>
  <c r="AB2569" i="35"/>
  <c r="AB2570" i="35"/>
  <c r="AB2571" i="35"/>
  <c r="AB2572" i="35"/>
  <c r="AB2573" i="35"/>
  <c r="AA20" i="35"/>
  <c r="AA21" i="35"/>
  <c r="AA22" i="35"/>
  <c r="AA23" i="35"/>
  <c r="AA24" i="35"/>
  <c r="AA25" i="35"/>
  <c r="AA26" i="35"/>
  <c r="AA27" i="35"/>
  <c r="AA28" i="35"/>
  <c r="AA29" i="35"/>
  <c r="AA30" i="35"/>
  <c r="AA31" i="35"/>
  <c r="AA32" i="35"/>
  <c r="AA33" i="35"/>
  <c r="AA34" i="35"/>
  <c r="AA35" i="35"/>
  <c r="AA36" i="35"/>
  <c r="AA37" i="35"/>
  <c r="AA38" i="35"/>
  <c r="AA39" i="35"/>
  <c r="AA40" i="35"/>
  <c r="AA41" i="35"/>
  <c r="AA42" i="35"/>
  <c r="AA43" i="35"/>
  <c r="AA44" i="35"/>
  <c r="AA45" i="35"/>
  <c r="AA46" i="35"/>
  <c r="AA47" i="35"/>
  <c r="AA48" i="35"/>
  <c r="AA49" i="35"/>
  <c r="AA50" i="35"/>
  <c r="AA51" i="35"/>
  <c r="AA52" i="35"/>
  <c r="AA53" i="35"/>
  <c r="AA54" i="35"/>
  <c r="AA55" i="35"/>
  <c r="AA56" i="35"/>
  <c r="AA57" i="35"/>
  <c r="AA58" i="35"/>
  <c r="AA59" i="35"/>
  <c r="AA60" i="35"/>
  <c r="AA61" i="35"/>
  <c r="AA62" i="35"/>
  <c r="AA63" i="35"/>
  <c r="AA64" i="35"/>
  <c r="AA65" i="35"/>
  <c r="AA66" i="35"/>
  <c r="AA67" i="35"/>
  <c r="AA68" i="35"/>
  <c r="AA69" i="35"/>
  <c r="AA70" i="35"/>
  <c r="AA71" i="35"/>
  <c r="AA72" i="35"/>
  <c r="AA73" i="35"/>
  <c r="AA74" i="35"/>
  <c r="AA75" i="35"/>
  <c r="AA76" i="35"/>
  <c r="AA77" i="35"/>
  <c r="AA78" i="35"/>
  <c r="AA79" i="35"/>
  <c r="AA80" i="35"/>
  <c r="AA81" i="35"/>
  <c r="AA82" i="35"/>
  <c r="AA83" i="35"/>
  <c r="AA84" i="35"/>
  <c r="AA85" i="35"/>
  <c r="AA86" i="35"/>
  <c r="AA87" i="35"/>
  <c r="AA88" i="35"/>
  <c r="AA89" i="35"/>
  <c r="AA90" i="35"/>
  <c r="AA91" i="35"/>
  <c r="AA92" i="35"/>
  <c r="AA93" i="35"/>
  <c r="AA94" i="35"/>
  <c r="AA95" i="35"/>
  <c r="AA96" i="35"/>
  <c r="AA97" i="35"/>
  <c r="AA98" i="35"/>
  <c r="AA99" i="35"/>
  <c r="AA100" i="35"/>
  <c r="AA101" i="35"/>
  <c r="AA102" i="35"/>
  <c r="AA103" i="35"/>
  <c r="AA104" i="35"/>
  <c r="AA105" i="35"/>
  <c r="AA106" i="35"/>
  <c r="AA107" i="35"/>
  <c r="AA108" i="35"/>
  <c r="AA109" i="35"/>
  <c r="AA110" i="35"/>
  <c r="AA111" i="35"/>
  <c r="AA112" i="35"/>
  <c r="AA113" i="35"/>
  <c r="AA114" i="35"/>
  <c r="AA115" i="35"/>
  <c r="AA116" i="35"/>
  <c r="AA117" i="35"/>
  <c r="AA118" i="35"/>
  <c r="AA119" i="35"/>
  <c r="AA120" i="35"/>
  <c r="AA121" i="35"/>
  <c r="AA122" i="35"/>
  <c r="AA123" i="35"/>
  <c r="AA124" i="35"/>
  <c r="AA125" i="35"/>
  <c r="AA126" i="35"/>
  <c r="AA127" i="35"/>
  <c r="AA128" i="35"/>
  <c r="AA129" i="35"/>
  <c r="AA130" i="35"/>
  <c r="AA131" i="35"/>
  <c r="AA132" i="35"/>
  <c r="AA133" i="35"/>
  <c r="AA134" i="35"/>
  <c r="AA135" i="35"/>
  <c r="AA136" i="35"/>
  <c r="AA137" i="35"/>
  <c r="AA138" i="35"/>
  <c r="AA139" i="35"/>
  <c r="AA140" i="35"/>
  <c r="AA141" i="35"/>
  <c r="AA142" i="35"/>
  <c r="AA143" i="35"/>
  <c r="AA144" i="35"/>
  <c r="AA145" i="35"/>
  <c r="AA146" i="35"/>
  <c r="AA147" i="35"/>
  <c r="AA148" i="35"/>
  <c r="AA149" i="35"/>
  <c r="AA150" i="35"/>
  <c r="AA151" i="35"/>
  <c r="AA152" i="35"/>
  <c r="AA153" i="35"/>
  <c r="AA154" i="35"/>
  <c r="AA155" i="35"/>
  <c r="AA156" i="35"/>
  <c r="AA157" i="35"/>
  <c r="AA158" i="35"/>
  <c r="AA159" i="35"/>
  <c r="AA160" i="35"/>
  <c r="AA161" i="35"/>
  <c r="AA162" i="35"/>
  <c r="AA163" i="35"/>
  <c r="AA164" i="35"/>
  <c r="AA165" i="35"/>
  <c r="AA166" i="35"/>
  <c r="AA167" i="35"/>
  <c r="AA168" i="35"/>
  <c r="AA169" i="35"/>
  <c r="AA170" i="35"/>
  <c r="AA171" i="35"/>
  <c r="AA172" i="35"/>
  <c r="AA173" i="35"/>
  <c r="AA174" i="35"/>
  <c r="AA175" i="35"/>
  <c r="AA176" i="35"/>
  <c r="AA177" i="35"/>
  <c r="AA178" i="35"/>
  <c r="AA179" i="35"/>
  <c r="AA180" i="35"/>
  <c r="AA181" i="35"/>
  <c r="AA182" i="35"/>
  <c r="AA183" i="35"/>
  <c r="AA184" i="35"/>
  <c r="AA185" i="35"/>
  <c r="AA186" i="35"/>
  <c r="AA187" i="35"/>
  <c r="AA188" i="35"/>
  <c r="AA189" i="35"/>
  <c r="AA190" i="35"/>
  <c r="AA191" i="35"/>
  <c r="AA192" i="35"/>
  <c r="AA193" i="35"/>
  <c r="AA194" i="35"/>
  <c r="AA195" i="35"/>
  <c r="AA196" i="35"/>
  <c r="AA197" i="35"/>
  <c r="AA198" i="35"/>
  <c r="AA199" i="35"/>
  <c r="AA200" i="35"/>
  <c r="AA201" i="35"/>
  <c r="AA202" i="35"/>
  <c r="AA203" i="35"/>
  <c r="AA204" i="35"/>
  <c r="AA205" i="35"/>
  <c r="AA206" i="35"/>
  <c r="AA207" i="35"/>
  <c r="AA208" i="35"/>
  <c r="AA209" i="35"/>
  <c r="AA210" i="35"/>
  <c r="AA211" i="35"/>
  <c r="AA212" i="35"/>
  <c r="AA213" i="35"/>
  <c r="AA214" i="35"/>
  <c r="AA215" i="35"/>
  <c r="AA216" i="35"/>
  <c r="AA217" i="35"/>
  <c r="AA218" i="35"/>
  <c r="AA219" i="35"/>
  <c r="AA220" i="35"/>
  <c r="AA221" i="35"/>
  <c r="AA222" i="35"/>
  <c r="AA223" i="35"/>
  <c r="AA224" i="35"/>
  <c r="AA225" i="35"/>
  <c r="AA226" i="35"/>
  <c r="AA227" i="35"/>
  <c r="AA228" i="35"/>
  <c r="AA229" i="35"/>
  <c r="AA230" i="35"/>
  <c r="AA231" i="35"/>
  <c r="AA232" i="35"/>
  <c r="AA233" i="35"/>
  <c r="AA234" i="35"/>
  <c r="AA235" i="35"/>
  <c r="AA236" i="35"/>
  <c r="AA237" i="35"/>
  <c r="AA238" i="35"/>
  <c r="AA239" i="35"/>
  <c r="AA240" i="35"/>
  <c r="AA241" i="35"/>
  <c r="AA242" i="35"/>
  <c r="AA243" i="35"/>
  <c r="AA244" i="35"/>
  <c r="AA245" i="35"/>
  <c r="AA246" i="35"/>
  <c r="AA247" i="35"/>
  <c r="AA248" i="35"/>
  <c r="AA249" i="35"/>
  <c r="AA250" i="35"/>
  <c r="AA251" i="35"/>
  <c r="AA252" i="35"/>
  <c r="AA253" i="35"/>
  <c r="AA254" i="35"/>
  <c r="AA255" i="35"/>
  <c r="AA256" i="35"/>
  <c r="AA257" i="35"/>
  <c r="AA258" i="35"/>
  <c r="AA259" i="35"/>
  <c r="AA260" i="35"/>
  <c r="AA261" i="35"/>
  <c r="AA262" i="35"/>
  <c r="AA263" i="35"/>
  <c r="AA264" i="35"/>
  <c r="AA265" i="35"/>
  <c r="AA266" i="35"/>
  <c r="AA267" i="35"/>
  <c r="AA268" i="35"/>
  <c r="AA269" i="35"/>
  <c r="AA270" i="35"/>
  <c r="AA271" i="35"/>
  <c r="AA272" i="35"/>
  <c r="AA273" i="35"/>
  <c r="AA274" i="35"/>
  <c r="AA275" i="35"/>
  <c r="AA276" i="35"/>
  <c r="AA277" i="35"/>
  <c r="AA278" i="35"/>
  <c r="AA279" i="35"/>
  <c r="AA280" i="35"/>
  <c r="AA281" i="35"/>
  <c r="AA282" i="35"/>
  <c r="AA283" i="35"/>
  <c r="AA284" i="35"/>
  <c r="AA285" i="35"/>
  <c r="AA286" i="35"/>
  <c r="AA287" i="35"/>
  <c r="AA288" i="35"/>
  <c r="AA289" i="35"/>
  <c r="AA290" i="35"/>
  <c r="AA291" i="35"/>
  <c r="AA292" i="35"/>
  <c r="AA293" i="35"/>
  <c r="AA294" i="35"/>
  <c r="AA295" i="35"/>
  <c r="AA296" i="35"/>
  <c r="AA297" i="35"/>
  <c r="AA298" i="35"/>
  <c r="AA299" i="35"/>
  <c r="AA300" i="35"/>
  <c r="AA301" i="35"/>
  <c r="AA302" i="35"/>
  <c r="AA303" i="35"/>
  <c r="AA304" i="35"/>
  <c r="AA305" i="35"/>
  <c r="AA306" i="35"/>
  <c r="AA307" i="35"/>
  <c r="AA308" i="35"/>
  <c r="AA309" i="35"/>
  <c r="AA310" i="35"/>
  <c r="AA311" i="35"/>
  <c r="AA312" i="35"/>
  <c r="AA313" i="35"/>
  <c r="AA314" i="35"/>
  <c r="AA315" i="35"/>
  <c r="AA316" i="35"/>
  <c r="AA317" i="35"/>
  <c r="AA318" i="35"/>
  <c r="AA319" i="35"/>
  <c r="AA320" i="35"/>
  <c r="AA321" i="35"/>
  <c r="AA322" i="35"/>
  <c r="AA323" i="35"/>
  <c r="AA324" i="35"/>
  <c r="AA325" i="35"/>
  <c r="AA326" i="35"/>
  <c r="AA327" i="35"/>
  <c r="AA328" i="35"/>
  <c r="AA329" i="35"/>
  <c r="AA330" i="35"/>
  <c r="AA331" i="35"/>
  <c r="AA332" i="35"/>
  <c r="AA333" i="35"/>
  <c r="AA334" i="35"/>
  <c r="AA335" i="35"/>
  <c r="AA336" i="35"/>
  <c r="AA337" i="35"/>
  <c r="AA338" i="35"/>
  <c r="AA339" i="35"/>
  <c r="AA340" i="35"/>
  <c r="AA341" i="35"/>
  <c r="AA342" i="35"/>
  <c r="AA343" i="35"/>
  <c r="AA344" i="35"/>
  <c r="AA345" i="35"/>
  <c r="AA346" i="35"/>
  <c r="AA347" i="35"/>
  <c r="AA348" i="35"/>
  <c r="AA349" i="35"/>
  <c r="AA350" i="35"/>
  <c r="AA351" i="35"/>
  <c r="AA352" i="35"/>
  <c r="AA353" i="35"/>
  <c r="AA354" i="35"/>
  <c r="AA355" i="35"/>
  <c r="AA356" i="35"/>
  <c r="AA357" i="35"/>
  <c r="AA358" i="35"/>
  <c r="AA359" i="35"/>
  <c r="AA360" i="35"/>
  <c r="AA361" i="35"/>
  <c r="AA362" i="35"/>
  <c r="AA363" i="35"/>
  <c r="AA364" i="35"/>
  <c r="AA365" i="35"/>
  <c r="AA366" i="35"/>
  <c r="AA367" i="35"/>
  <c r="AA368" i="35"/>
  <c r="AA369" i="35"/>
  <c r="AA370" i="35"/>
  <c r="AA371" i="35"/>
  <c r="AA372" i="35"/>
  <c r="AA373" i="35"/>
  <c r="AA374" i="35"/>
  <c r="AA375" i="35"/>
  <c r="AA376" i="35"/>
  <c r="AA377" i="35"/>
  <c r="AA378" i="35"/>
  <c r="AA379" i="35"/>
  <c r="AA380" i="35"/>
  <c r="AA381" i="35"/>
  <c r="AA382" i="35"/>
  <c r="AA383" i="35"/>
  <c r="AA384" i="35"/>
  <c r="AA385" i="35"/>
  <c r="AA386" i="35"/>
  <c r="AA387" i="35"/>
  <c r="AA388" i="35"/>
  <c r="AA389" i="35"/>
  <c r="AA390" i="35"/>
  <c r="AA391" i="35"/>
  <c r="AA392" i="35"/>
  <c r="AA393" i="35"/>
  <c r="AA394" i="35"/>
  <c r="AA395" i="35"/>
  <c r="AA396" i="35"/>
  <c r="AA397" i="35"/>
  <c r="AA398" i="35"/>
  <c r="AA399" i="35"/>
  <c r="AA400" i="35"/>
  <c r="AA401" i="35"/>
  <c r="AA402" i="35"/>
  <c r="AA403" i="35"/>
  <c r="AA404" i="35"/>
  <c r="AA405" i="35"/>
  <c r="AA406" i="35"/>
  <c r="AA407" i="35"/>
  <c r="AA408" i="35"/>
  <c r="AA409" i="35"/>
  <c r="AA410" i="35"/>
  <c r="AA411" i="35"/>
  <c r="AA412" i="35"/>
  <c r="AA413" i="35"/>
  <c r="AA414" i="35"/>
  <c r="AA415" i="35"/>
  <c r="AA416" i="35"/>
  <c r="AA417" i="35"/>
  <c r="AA418" i="35"/>
  <c r="AA419" i="35"/>
  <c r="AA420" i="35"/>
  <c r="AA421" i="35"/>
  <c r="AA422" i="35"/>
  <c r="AA423" i="35"/>
  <c r="AA424" i="35"/>
  <c r="AA425" i="35"/>
  <c r="AA426" i="35"/>
  <c r="AA427" i="35"/>
  <c r="AA428" i="35"/>
  <c r="AA429" i="35"/>
  <c r="AA430" i="35"/>
  <c r="AA431" i="35"/>
  <c r="AA432" i="35"/>
  <c r="AA433" i="35"/>
  <c r="AA434" i="35"/>
  <c r="AA435" i="35"/>
  <c r="AA436" i="35"/>
  <c r="AA437" i="35"/>
  <c r="AA438" i="35"/>
  <c r="AA439" i="35"/>
  <c r="AA440" i="35"/>
  <c r="AA441" i="35"/>
  <c r="AA442" i="35"/>
  <c r="AA443" i="35"/>
  <c r="AA444" i="35"/>
  <c r="AA445" i="35"/>
  <c r="AA446" i="35"/>
  <c r="AA447" i="35"/>
  <c r="AA448" i="35"/>
  <c r="AA449" i="35"/>
  <c r="AA450" i="35"/>
  <c r="AA451" i="35"/>
  <c r="AA452" i="35"/>
  <c r="AA453" i="35"/>
  <c r="AA454" i="35"/>
  <c r="AA455" i="35"/>
  <c r="AA456" i="35"/>
  <c r="AA457" i="35"/>
  <c r="AA458" i="35"/>
  <c r="AA459" i="35"/>
  <c r="AA460" i="35"/>
  <c r="AA461" i="35"/>
  <c r="AA462" i="35"/>
  <c r="AA463" i="35"/>
  <c r="AA464" i="35"/>
  <c r="AA465" i="35"/>
  <c r="AA466" i="35"/>
  <c r="AA467" i="35"/>
  <c r="AA468" i="35"/>
  <c r="AA469" i="35"/>
  <c r="AA470" i="35"/>
  <c r="AA471" i="35"/>
  <c r="AA472" i="35"/>
  <c r="AA473" i="35"/>
  <c r="AA474" i="35"/>
  <c r="AA475" i="35"/>
  <c r="AA476" i="35"/>
  <c r="AA477" i="35"/>
  <c r="AA478" i="35"/>
  <c r="AA479" i="35"/>
  <c r="AA480" i="35"/>
  <c r="AA481" i="35"/>
  <c r="AA482" i="35"/>
  <c r="AA483" i="35"/>
  <c r="AA484" i="35"/>
  <c r="AA485" i="35"/>
  <c r="AA486" i="35"/>
  <c r="AA487" i="35"/>
  <c r="AA488" i="35"/>
  <c r="AA489" i="35"/>
  <c r="AA490" i="35"/>
  <c r="AA491" i="35"/>
  <c r="AA492" i="35"/>
  <c r="AA493" i="35"/>
  <c r="AA494" i="35"/>
  <c r="AA495" i="35"/>
  <c r="AA496" i="35"/>
  <c r="AA497" i="35"/>
  <c r="AA498" i="35"/>
  <c r="AA499" i="35"/>
  <c r="AA500" i="35"/>
  <c r="AA501" i="35"/>
  <c r="AA502" i="35"/>
  <c r="AA503" i="35"/>
  <c r="AA504" i="35"/>
  <c r="AA505" i="35"/>
  <c r="AA506" i="35"/>
  <c r="AA507" i="35"/>
  <c r="AA508" i="35"/>
  <c r="AA509" i="35"/>
  <c r="AA510" i="35"/>
  <c r="AA511" i="35"/>
  <c r="AA512" i="35"/>
  <c r="AA513" i="35"/>
  <c r="AA514" i="35"/>
  <c r="AA515" i="35"/>
  <c r="AA516" i="35"/>
  <c r="AA517" i="35"/>
  <c r="AA518" i="35"/>
  <c r="AA519" i="35"/>
  <c r="AA520" i="35"/>
  <c r="AA521" i="35"/>
  <c r="AA522" i="35"/>
  <c r="AA523" i="35"/>
  <c r="AA524" i="35"/>
  <c r="AA525" i="35"/>
  <c r="AA526" i="35"/>
  <c r="AA527" i="35"/>
  <c r="AA528" i="35"/>
  <c r="AA529" i="35"/>
  <c r="AA530" i="35"/>
  <c r="AA531" i="35"/>
  <c r="AA532" i="35"/>
  <c r="AA533" i="35"/>
  <c r="AA534" i="35"/>
  <c r="AA535" i="35"/>
  <c r="AA536" i="35"/>
  <c r="AA537" i="35"/>
  <c r="AA538" i="35"/>
  <c r="AA539" i="35"/>
  <c r="AA540" i="35"/>
  <c r="AA541" i="35"/>
  <c r="AA542" i="35"/>
  <c r="AA543" i="35"/>
  <c r="AA544" i="35"/>
  <c r="AA545" i="35"/>
  <c r="AA546" i="35"/>
  <c r="AA547" i="35"/>
  <c r="AA548" i="35"/>
  <c r="AA549" i="35"/>
  <c r="AA550" i="35"/>
  <c r="AA551" i="35"/>
  <c r="AA552" i="35"/>
  <c r="AA553" i="35"/>
  <c r="AA554" i="35"/>
  <c r="AA555" i="35"/>
  <c r="AA556" i="35"/>
  <c r="AA557" i="35"/>
  <c r="AA558" i="35"/>
  <c r="AA559" i="35"/>
  <c r="AA560" i="35"/>
  <c r="AA561" i="35"/>
  <c r="AA562" i="35"/>
  <c r="AA563" i="35"/>
  <c r="AA564" i="35"/>
  <c r="AA565" i="35"/>
  <c r="AA566" i="35"/>
  <c r="AA567" i="35"/>
  <c r="AA568" i="35"/>
  <c r="AA569" i="35"/>
  <c r="AA570" i="35"/>
  <c r="AA571" i="35"/>
  <c r="AA572" i="35"/>
  <c r="AA573" i="35"/>
  <c r="AA574" i="35"/>
  <c r="AA575" i="35"/>
  <c r="AA576" i="35"/>
  <c r="AA577" i="35"/>
  <c r="AA578" i="35"/>
  <c r="AA579" i="35"/>
  <c r="AA580" i="35"/>
  <c r="AA581" i="35"/>
  <c r="AA582" i="35"/>
  <c r="AA583" i="35"/>
  <c r="AA584" i="35"/>
  <c r="AA585" i="35"/>
  <c r="AA586" i="35"/>
  <c r="AA587" i="35"/>
  <c r="AA588" i="35"/>
  <c r="AA589" i="35"/>
  <c r="AA590" i="35"/>
  <c r="AA591" i="35"/>
  <c r="AA592" i="35"/>
  <c r="AA593" i="35"/>
  <c r="AA594" i="35"/>
  <c r="AA595" i="35"/>
  <c r="AA596" i="35"/>
  <c r="AA597" i="35"/>
  <c r="AA598" i="35"/>
  <c r="AA599" i="35"/>
  <c r="AA600" i="35"/>
  <c r="AA601" i="35"/>
  <c r="AA602" i="35"/>
  <c r="AA603" i="35"/>
  <c r="AA604" i="35"/>
  <c r="AA605" i="35"/>
  <c r="AA606" i="35"/>
  <c r="AA607" i="35"/>
  <c r="AA608" i="35"/>
  <c r="AA609" i="35"/>
  <c r="AA610" i="35"/>
  <c r="AA611" i="35"/>
  <c r="AA612" i="35"/>
  <c r="AA613" i="35"/>
  <c r="AA614" i="35"/>
  <c r="AA615" i="35"/>
  <c r="AA616" i="35"/>
  <c r="AA617" i="35"/>
  <c r="AA618" i="35"/>
  <c r="AA619" i="35"/>
  <c r="AA620" i="35"/>
  <c r="AA621" i="35"/>
  <c r="AA622" i="35"/>
  <c r="AA623" i="35"/>
  <c r="AA624" i="35"/>
  <c r="AA625" i="35"/>
  <c r="AA626" i="35"/>
  <c r="AA627" i="35"/>
  <c r="AA628" i="35"/>
  <c r="AA629" i="35"/>
  <c r="AA630" i="35"/>
  <c r="AA631" i="35"/>
  <c r="AA632" i="35"/>
  <c r="AA633" i="35"/>
  <c r="AA634" i="35"/>
  <c r="AA635" i="35"/>
  <c r="AA636" i="35"/>
  <c r="AA637" i="35"/>
  <c r="AA638" i="35"/>
  <c r="AA639" i="35"/>
  <c r="AA640" i="35"/>
  <c r="AA641" i="35"/>
  <c r="AA642" i="35"/>
  <c r="AA643" i="35"/>
  <c r="AA644" i="35"/>
  <c r="AA645" i="35"/>
  <c r="AA646" i="35"/>
  <c r="AA647" i="35"/>
  <c r="AA648" i="35"/>
  <c r="AA649" i="35"/>
  <c r="AA650" i="35"/>
  <c r="AA651" i="35"/>
  <c r="AA652" i="35"/>
  <c r="AA653" i="35"/>
  <c r="AA654" i="35"/>
  <c r="AA655" i="35"/>
  <c r="AA656" i="35"/>
  <c r="AA657" i="35"/>
  <c r="AA658" i="35"/>
  <c r="AA659" i="35"/>
  <c r="AA660" i="35"/>
  <c r="AA661" i="35"/>
  <c r="AA662" i="35"/>
  <c r="AA663" i="35"/>
  <c r="AA664" i="35"/>
  <c r="AA665" i="35"/>
  <c r="AA666" i="35"/>
  <c r="AA667" i="35"/>
  <c r="AA668" i="35"/>
  <c r="AA669" i="35"/>
  <c r="AA670" i="35"/>
  <c r="AA671" i="35"/>
  <c r="AA672" i="35"/>
  <c r="AA673" i="35"/>
  <c r="AA674" i="35"/>
  <c r="AA675" i="35"/>
  <c r="AA676" i="35"/>
  <c r="AA677" i="35"/>
  <c r="AA678" i="35"/>
  <c r="AA679" i="35"/>
  <c r="AA680" i="35"/>
  <c r="AA681" i="35"/>
  <c r="AA682" i="35"/>
  <c r="AA683" i="35"/>
  <c r="AA684" i="35"/>
  <c r="AA685" i="35"/>
  <c r="AA686" i="35"/>
  <c r="AA687" i="35"/>
  <c r="AA688" i="35"/>
  <c r="AA689" i="35"/>
  <c r="AA690" i="35"/>
  <c r="AA691" i="35"/>
  <c r="AA692" i="35"/>
  <c r="AA693" i="35"/>
  <c r="AA694" i="35"/>
  <c r="AA695" i="35"/>
  <c r="AA696" i="35"/>
  <c r="AA697" i="35"/>
  <c r="AA698" i="35"/>
  <c r="AA699" i="35"/>
  <c r="AA700" i="35"/>
  <c r="AA701" i="35"/>
  <c r="AA702" i="35"/>
  <c r="AA703" i="35"/>
  <c r="AA704" i="35"/>
  <c r="AA705" i="35"/>
  <c r="AA706" i="35"/>
  <c r="AA707" i="35"/>
  <c r="AA708" i="35"/>
  <c r="AA709" i="35"/>
  <c r="AA710" i="35"/>
  <c r="AA711" i="35"/>
  <c r="AA712" i="35"/>
  <c r="AA713" i="35"/>
  <c r="AA714" i="35"/>
  <c r="AA715" i="35"/>
  <c r="AA716" i="35"/>
  <c r="AA717" i="35"/>
  <c r="AA718" i="35"/>
  <c r="AA719" i="35"/>
  <c r="AA720" i="35"/>
  <c r="AA721" i="35"/>
  <c r="AA722" i="35"/>
  <c r="AA723" i="35"/>
  <c r="AA724" i="35"/>
  <c r="AA725" i="35"/>
  <c r="AA726" i="35"/>
  <c r="AA727" i="35"/>
  <c r="AA728" i="35"/>
  <c r="AA729" i="35"/>
  <c r="AA730" i="35"/>
  <c r="AA731" i="35"/>
  <c r="AA732" i="35"/>
  <c r="AA733" i="35"/>
  <c r="AA734" i="35"/>
  <c r="AA735" i="35"/>
  <c r="AA736" i="35"/>
  <c r="AA737" i="35"/>
  <c r="AA738" i="35"/>
  <c r="AA739" i="35"/>
  <c r="AA740" i="35"/>
  <c r="AA741" i="35"/>
  <c r="AA742" i="35"/>
  <c r="AA743" i="35"/>
  <c r="AA744" i="35"/>
  <c r="AA745" i="35"/>
  <c r="AA746" i="35"/>
  <c r="AA747" i="35"/>
  <c r="AA748" i="35"/>
  <c r="AA749" i="35"/>
  <c r="AA750" i="35"/>
  <c r="AA751" i="35"/>
  <c r="AA752" i="35"/>
  <c r="AA753" i="35"/>
  <c r="AA754" i="35"/>
  <c r="AA755" i="35"/>
  <c r="AA756" i="35"/>
  <c r="AA757" i="35"/>
  <c r="AA758" i="35"/>
  <c r="AA759" i="35"/>
  <c r="AA760" i="35"/>
  <c r="AA761" i="35"/>
  <c r="AA762" i="35"/>
  <c r="AA763" i="35"/>
  <c r="AA764" i="35"/>
  <c r="AA765" i="35"/>
  <c r="AA766" i="35"/>
  <c r="AA767" i="35"/>
  <c r="AA768" i="35"/>
  <c r="AA769" i="35"/>
  <c r="AA770" i="35"/>
  <c r="AA771" i="35"/>
  <c r="AA772" i="35"/>
  <c r="AA773" i="35"/>
  <c r="AA774" i="35"/>
  <c r="AA775" i="35"/>
  <c r="AA776" i="35"/>
  <c r="AA777" i="35"/>
  <c r="AA778" i="35"/>
  <c r="AA779" i="35"/>
  <c r="AA780" i="35"/>
  <c r="AA781" i="35"/>
  <c r="AA782" i="35"/>
  <c r="AA783" i="35"/>
  <c r="AA784" i="35"/>
  <c r="AA785" i="35"/>
  <c r="AA786" i="35"/>
  <c r="AA787" i="35"/>
  <c r="AA788" i="35"/>
  <c r="AA789" i="35"/>
  <c r="AA790" i="35"/>
  <c r="AA791" i="35"/>
  <c r="AA792" i="35"/>
  <c r="AA793" i="35"/>
  <c r="AA794" i="35"/>
  <c r="AA795" i="35"/>
  <c r="AA796" i="35"/>
  <c r="AA797" i="35"/>
  <c r="AA798" i="35"/>
  <c r="AA799" i="35"/>
  <c r="AA800" i="35"/>
  <c r="AA801" i="35"/>
  <c r="AA802" i="35"/>
  <c r="AA803" i="35"/>
  <c r="AA804" i="35"/>
  <c r="AA805" i="35"/>
  <c r="AA806" i="35"/>
  <c r="AA807" i="35"/>
  <c r="AA808" i="35"/>
  <c r="AA809" i="35"/>
  <c r="AA810" i="35"/>
  <c r="AA811" i="35"/>
  <c r="AA812" i="35"/>
  <c r="AA813" i="35"/>
  <c r="AA814" i="35"/>
  <c r="AA815" i="35"/>
  <c r="AA816" i="35"/>
  <c r="AA817" i="35"/>
  <c r="AA818" i="35"/>
  <c r="AA819" i="35"/>
  <c r="AA820" i="35"/>
  <c r="AA821" i="35"/>
  <c r="AA822" i="35"/>
  <c r="AA823" i="35"/>
  <c r="AA824" i="35"/>
  <c r="AA825" i="35"/>
  <c r="AA826" i="35"/>
  <c r="AA827" i="35"/>
  <c r="AA828" i="35"/>
  <c r="AA829" i="35"/>
  <c r="AA830" i="35"/>
  <c r="AA831" i="35"/>
  <c r="AA832" i="35"/>
  <c r="AA833" i="35"/>
  <c r="AA834" i="35"/>
  <c r="AA835" i="35"/>
  <c r="AA836" i="35"/>
  <c r="AA837" i="35"/>
  <c r="AA838" i="35"/>
  <c r="AA839" i="35"/>
  <c r="AA840" i="35"/>
  <c r="AA841" i="35"/>
  <c r="AA842" i="35"/>
  <c r="AA843" i="35"/>
  <c r="AA844" i="35"/>
  <c r="AA845" i="35"/>
  <c r="AA846" i="35"/>
  <c r="AA847" i="35"/>
  <c r="AA848" i="35"/>
  <c r="AA849" i="35"/>
  <c r="AA850" i="35"/>
  <c r="AA851" i="35"/>
  <c r="AA852" i="35"/>
  <c r="AA853" i="35"/>
  <c r="AA854" i="35"/>
  <c r="AA855" i="35"/>
  <c r="AA856" i="35"/>
  <c r="AA857" i="35"/>
  <c r="AA858" i="35"/>
  <c r="AA859" i="35"/>
  <c r="AA860" i="35"/>
  <c r="AA861" i="35"/>
  <c r="AA862" i="35"/>
  <c r="AA863" i="35"/>
  <c r="AA864" i="35"/>
  <c r="AA865" i="35"/>
  <c r="AA866" i="35"/>
  <c r="AA867" i="35"/>
  <c r="AA868" i="35"/>
  <c r="AA869" i="35"/>
  <c r="AA870" i="35"/>
  <c r="AA871" i="35"/>
  <c r="AA872" i="35"/>
  <c r="AA873" i="35"/>
  <c r="AA874" i="35"/>
  <c r="AA875" i="35"/>
  <c r="AA876" i="35"/>
  <c r="AA877" i="35"/>
  <c r="AA878" i="35"/>
  <c r="AA879" i="35"/>
  <c r="AA880" i="35"/>
  <c r="AA881" i="35"/>
  <c r="AA882" i="35"/>
  <c r="AA883" i="35"/>
  <c r="AA884" i="35"/>
  <c r="AA885" i="35"/>
  <c r="AA886" i="35"/>
  <c r="AA887" i="35"/>
  <c r="AA888" i="35"/>
  <c r="AA889" i="35"/>
  <c r="AA890" i="35"/>
  <c r="AA891" i="35"/>
  <c r="AA892" i="35"/>
  <c r="AA893" i="35"/>
  <c r="AA894" i="35"/>
  <c r="AA895" i="35"/>
  <c r="AA896" i="35"/>
  <c r="AA897" i="35"/>
  <c r="AA898" i="35"/>
  <c r="AA899" i="35"/>
  <c r="AA900" i="35"/>
  <c r="AA901" i="35"/>
  <c r="AA902" i="35"/>
  <c r="AA903" i="35"/>
  <c r="AA904" i="35"/>
  <c r="AA905" i="35"/>
  <c r="AA906" i="35"/>
  <c r="AA907" i="35"/>
  <c r="AA908" i="35"/>
  <c r="AA909" i="35"/>
  <c r="AA910" i="35"/>
  <c r="AA911" i="35"/>
  <c r="AA912" i="35"/>
  <c r="AA913" i="35"/>
  <c r="AA914" i="35"/>
  <c r="AA915" i="35"/>
  <c r="AA916" i="35"/>
  <c r="AA917" i="35"/>
  <c r="AA918" i="35"/>
  <c r="AA919" i="35"/>
  <c r="AA920" i="35"/>
  <c r="AA921" i="35"/>
  <c r="AA922" i="35"/>
  <c r="AA923" i="35"/>
  <c r="AA924" i="35"/>
  <c r="AA925" i="35"/>
  <c r="AA926" i="35"/>
  <c r="AA927" i="35"/>
  <c r="AA928" i="35"/>
  <c r="AA929" i="35"/>
  <c r="AA930" i="35"/>
  <c r="AA931" i="35"/>
  <c r="AA932" i="35"/>
  <c r="AA933" i="35"/>
  <c r="AA934" i="35"/>
  <c r="AA935" i="35"/>
  <c r="AA936" i="35"/>
  <c r="AA937" i="35"/>
  <c r="AA938" i="35"/>
  <c r="AA939" i="35"/>
  <c r="AA940" i="35"/>
  <c r="AA941" i="35"/>
  <c r="AA942" i="35"/>
  <c r="AA943" i="35"/>
  <c r="AA944" i="35"/>
  <c r="AA945" i="35"/>
  <c r="AA946" i="35"/>
  <c r="AA947" i="35"/>
  <c r="AA948" i="35"/>
  <c r="AA949" i="35"/>
  <c r="AA950" i="35"/>
  <c r="AA951" i="35"/>
  <c r="AA952" i="35"/>
  <c r="AA953" i="35"/>
  <c r="AA954" i="35"/>
  <c r="AA955" i="35"/>
  <c r="AA956" i="35"/>
  <c r="AA957" i="35"/>
  <c r="AA958" i="35"/>
  <c r="AA959" i="35"/>
  <c r="AA960" i="35"/>
  <c r="AA961" i="35"/>
  <c r="AA962" i="35"/>
  <c r="AA963" i="35"/>
  <c r="AA964" i="35"/>
  <c r="AA965" i="35"/>
  <c r="AA966" i="35"/>
  <c r="AA967" i="35"/>
  <c r="AA968" i="35"/>
  <c r="AA969" i="35"/>
  <c r="AA970" i="35"/>
  <c r="AA971" i="35"/>
  <c r="AA972" i="35"/>
  <c r="AA973" i="35"/>
  <c r="AA974" i="35"/>
  <c r="AA975" i="35"/>
  <c r="AA976" i="35"/>
  <c r="AA977" i="35"/>
  <c r="AA978" i="35"/>
  <c r="AA979" i="35"/>
  <c r="AA980" i="35"/>
  <c r="AA981" i="35"/>
  <c r="AA982" i="35"/>
  <c r="AA983" i="35"/>
  <c r="AA984" i="35"/>
  <c r="AA985" i="35"/>
  <c r="AA986" i="35"/>
  <c r="AA987" i="35"/>
  <c r="AA988" i="35"/>
  <c r="AA989" i="35"/>
  <c r="AA990" i="35"/>
  <c r="AA991" i="35"/>
  <c r="AA992" i="35"/>
  <c r="AA993" i="35"/>
  <c r="AA994" i="35"/>
  <c r="AA995" i="35"/>
  <c r="AA996" i="35"/>
  <c r="AA997" i="35"/>
  <c r="AA998" i="35"/>
  <c r="AA999" i="35"/>
  <c r="AA1000" i="35"/>
  <c r="AA1001" i="35"/>
  <c r="AA1002" i="35"/>
  <c r="AA1003" i="35"/>
  <c r="AA1004" i="35"/>
  <c r="AA1005" i="35"/>
  <c r="AA1006" i="35"/>
  <c r="AA1007" i="35"/>
  <c r="AA1008" i="35"/>
  <c r="AA1009" i="35"/>
  <c r="AA1010" i="35"/>
  <c r="AA1011" i="35"/>
  <c r="AA1012" i="35"/>
  <c r="AA1013" i="35"/>
  <c r="AA1014" i="35"/>
  <c r="AA1015" i="35"/>
  <c r="AA1016" i="35"/>
  <c r="AA1017" i="35"/>
  <c r="AA1018" i="35"/>
  <c r="AA1019" i="35"/>
  <c r="AA1020" i="35"/>
  <c r="AA1021" i="35"/>
  <c r="AA1022" i="35"/>
  <c r="AA1023" i="35"/>
  <c r="AA1024" i="35"/>
  <c r="AA1025" i="35"/>
  <c r="AA1026" i="35"/>
  <c r="AA1027" i="35"/>
  <c r="AA1028" i="35"/>
  <c r="AA1029" i="35"/>
  <c r="AA1030" i="35"/>
  <c r="AA1031" i="35"/>
  <c r="AA1032" i="35"/>
  <c r="AA1033" i="35"/>
  <c r="AA1034" i="35"/>
  <c r="AA1035" i="35"/>
  <c r="AA1036" i="35"/>
  <c r="AA1037" i="35"/>
  <c r="AA1038" i="35"/>
  <c r="AA1039" i="35"/>
  <c r="AA1040" i="35"/>
  <c r="AA1041" i="35"/>
  <c r="AA1042" i="35"/>
  <c r="AA1043" i="35"/>
  <c r="AA1044" i="35"/>
  <c r="AA1045" i="35"/>
  <c r="AA1046" i="35"/>
  <c r="AA1047" i="35"/>
  <c r="AA1048" i="35"/>
  <c r="AA1049" i="35"/>
  <c r="AA1050" i="35"/>
  <c r="AA1051" i="35"/>
  <c r="AA1052" i="35"/>
  <c r="AA1053" i="35"/>
  <c r="AA1054" i="35"/>
  <c r="AA1055" i="35"/>
  <c r="AA1056" i="35"/>
  <c r="AA1057" i="35"/>
  <c r="AA1058" i="35"/>
  <c r="AA1059" i="35"/>
  <c r="AA1060" i="35"/>
  <c r="AA1061" i="35"/>
  <c r="AA1062" i="35"/>
  <c r="AA1063" i="35"/>
  <c r="AA1064" i="35"/>
  <c r="AA1065" i="35"/>
  <c r="AA1066" i="35"/>
  <c r="AA1067" i="35"/>
  <c r="AA1068" i="35"/>
  <c r="AA1069" i="35"/>
  <c r="AA1070" i="35"/>
  <c r="AA1071" i="35"/>
  <c r="AA1072" i="35"/>
  <c r="AA1073" i="35"/>
  <c r="AA1074" i="35"/>
  <c r="AA1075" i="35"/>
  <c r="AA1076" i="35"/>
  <c r="AA1077" i="35"/>
  <c r="AA1078" i="35"/>
  <c r="AA1079" i="35"/>
  <c r="AA1080" i="35"/>
  <c r="AA1081" i="35"/>
  <c r="AA1082" i="35"/>
  <c r="AA1083" i="35"/>
  <c r="AA1084" i="35"/>
  <c r="AA1085" i="35"/>
  <c r="AA1086" i="35"/>
  <c r="AA1087" i="35"/>
  <c r="AA1088" i="35"/>
  <c r="AA1089" i="35"/>
  <c r="AA1090" i="35"/>
  <c r="AA1091" i="35"/>
  <c r="AA1092" i="35"/>
  <c r="AA1093" i="35"/>
  <c r="AA1094" i="35"/>
  <c r="AA1095" i="35"/>
  <c r="AA1096" i="35"/>
  <c r="AA1097" i="35"/>
  <c r="AA1098" i="35"/>
  <c r="AA1099" i="35"/>
  <c r="AA1100" i="35"/>
  <c r="AA1101" i="35"/>
  <c r="AA1102" i="35"/>
  <c r="AA1103" i="35"/>
  <c r="AA1104" i="35"/>
  <c r="AA1105" i="35"/>
  <c r="AA1106" i="35"/>
  <c r="AA1107" i="35"/>
  <c r="AA1108" i="35"/>
  <c r="AA1109" i="35"/>
  <c r="AA1110" i="35"/>
  <c r="AA1111" i="35"/>
  <c r="AA1112" i="35"/>
  <c r="AA1113" i="35"/>
  <c r="AA1114" i="35"/>
  <c r="AA1115" i="35"/>
  <c r="AA1116" i="35"/>
  <c r="AA1117" i="35"/>
  <c r="AA1118" i="35"/>
  <c r="AA1119" i="35"/>
  <c r="AA1120" i="35"/>
  <c r="AA1121" i="35"/>
  <c r="AA1122" i="35"/>
  <c r="AA1123" i="35"/>
  <c r="AA1124" i="35"/>
  <c r="AA1125" i="35"/>
  <c r="AA1126" i="35"/>
  <c r="AA1127" i="35"/>
  <c r="AA1128" i="35"/>
  <c r="AA1129" i="35"/>
  <c r="AA1130" i="35"/>
  <c r="AA1131" i="35"/>
  <c r="AA1132" i="35"/>
  <c r="AA1133" i="35"/>
  <c r="AA1134" i="35"/>
  <c r="AA1135" i="35"/>
  <c r="AA1136" i="35"/>
  <c r="AA1137" i="35"/>
  <c r="AA1138" i="35"/>
  <c r="AA1139" i="35"/>
  <c r="AA1140" i="35"/>
  <c r="AA1141" i="35"/>
  <c r="AA1142" i="35"/>
  <c r="AA1143" i="35"/>
  <c r="AA1144" i="35"/>
  <c r="AA1145" i="35"/>
  <c r="AA1146" i="35"/>
  <c r="AA1147" i="35"/>
  <c r="AA1148" i="35"/>
  <c r="AA1149" i="35"/>
  <c r="AA1150" i="35"/>
  <c r="AA1151" i="35"/>
  <c r="AA1152" i="35"/>
  <c r="AA1153" i="35"/>
  <c r="AA1154" i="35"/>
  <c r="AA1155" i="35"/>
  <c r="AA1156" i="35"/>
  <c r="AA1157" i="35"/>
  <c r="AA1158" i="35"/>
  <c r="AA1159" i="35"/>
  <c r="AA1160" i="35"/>
  <c r="AA1161" i="35"/>
  <c r="AA1162" i="35"/>
  <c r="AA1163" i="35"/>
  <c r="AA1164" i="35"/>
  <c r="AA1165" i="35"/>
  <c r="AA1166" i="35"/>
  <c r="AA1167" i="35"/>
  <c r="AA1168" i="35"/>
  <c r="AA1169" i="35"/>
  <c r="AA1170" i="35"/>
  <c r="AA1171" i="35"/>
  <c r="AA1172" i="35"/>
  <c r="AA1173" i="35"/>
  <c r="AA1174" i="35"/>
  <c r="AA1175" i="35"/>
  <c r="AA1176" i="35"/>
  <c r="AA1177" i="35"/>
  <c r="AA1178" i="35"/>
  <c r="AA1179" i="35"/>
  <c r="AA1180" i="35"/>
  <c r="AA1181" i="35"/>
  <c r="AA1182" i="35"/>
  <c r="AA1183" i="35"/>
  <c r="AA1184" i="35"/>
  <c r="AA1185" i="35"/>
  <c r="AA1186" i="35"/>
  <c r="AA1187" i="35"/>
  <c r="AA1188" i="35"/>
  <c r="AA1189" i="35"/>
  <c r="AA1190" i="35"/>
  <c r="AA1191" i="35"/>
  <c r="AA1192" i="35"/>
  <c r="AA1193" i="35"/>
  <c r="AA1194" i="35"/>
  <c r="AA1195" i="35"/>
  <c r="AA1196" i="35"/>
  <c r="AA1197" i="35"/>
  <c r="AA1198" i="35"/>
  <c r="AA1199" i="35"/>
  <c r="AA1200" i="35"/>
  <c r="AA1201" i="35"/>
  <c r="AA1202" i="35"/>
  <c r="AA1203" i="35"/>
  <c r="AA1204" i="35"/>
  <c r="AA1205" i="35"/>
  <c r="AA1206" i="35"/>
  <c r="AA1207" i="35"/>
  <c r="AA1208" i="35"/>
  <c r="AA1209" i="35"/>
  <c r="AA1210" i="35"/>
  <c r="AA1211" i="35"/>
  <c r="AA1212" i="35"/>
  <c r="AA1213" i="35"/>
  <c r="AA1214" i="35"/>
  <c r="AA1215" i="35"/>
  <c r="AA1216" i="35"/>
  <c r="AA1217" i="35"/>
  <c r="AA1218" i="35"/>
  <c r="AA1219" i="35"/>
  <c r="AA1220" i="35"/>
  <c r="AA1221" i="35"/>
  <c r="AA1222" i="35"/>
  <c r="AA1223" i="35"/>
  <c r="AA1224" i="35"/>
  <c r="AA1225" i="35"/>
  <c r="AA1226" i="35"/>
  <c r="AA1227" i="35"/>
  <c r="AA1228" i="35"/>
  <c r="AA1229" i="35"/>
  <c r="AA1230" i="35"/>
  <c r="AA1231" i="35"/>
  <c r="AA1232" i="35"/>
  <c r="AA1233" i="35"/>
  <c r="AA1234" i="35"/>
  <c r="AA1235" i="35"/>
  <c r="AA1236" i="35"/>
  <c r="AA1237" i="35"/>
  <c r="AA1238" i="35"/>
  <c r="AA1239" i="35"/>
  <c r="AA1240" i="35"/>
  <c r="AA1241" i="35"/>
  <c r="AA1242" i="35"/>
  <c r="AA1243" i="35"/>
  <c r="AA1244" i="35"/>
  <c r="AA1245" i="35"/>
  <c r="AA1246" i="35"/>
  <c r="AA1247" i="35"/>
  <c r="AA1248" i="35"/>
  <c r="AA1249" i="35"/>
  <c r="AA1250" i="35"/>
  <c r="AA1251" i="35"/>
  <c r="AA1252" i="35"/>
  <c r="AA1253" i="35"/>
  <c r="AA1254" i="35"/>
  <c r="AA1255" i="35"/>
  <c r="AA1256" i="35"/>
  <c r="AA1257" i="35"/>
  <c r="AA1258" i="35"/>
  <c r="AA1259" i="35"/>
  <c r="AA1260" i="35"/>
  <c r="AA1261" i="35"/>
  <c r="AA1262" i="35"/>
  <c r="AA1263" i="35"/>
  <c r="AA1264" i="35"/>
  <c r="AA1265" i="35"/>
  <c r="AA1266" i="35"/>
  <c r="AA1267" i="35"/>
  <c r="AA1268" i="35"/>
  <c r="AA1269" i="35"/>
  <c r="AA1270" i="35"/>
  <c r="AA1271" i="35"/>
  <c r="AA1272" i="35"/>
  <c r="AA1273" i="35"/>
  <c r="AA1274" i="35"/>
  <c r="AA1275" i="35"/>
  <c r="AA1276" i="35"/>
  <c r="AA1277" i="35"/>
  <c r="AA1278" i="35"/>
  <c r="AA1279" i="35"/>
  <c r="AA1280" i="35"/>
  <c r="AA1281" i="35"/>
  <c r="AA1282" i="35"/>
  <c r="AA1283" i="35"/>
  <c r="AA1284" i="35"/>
  <c r="AA1285" i="35"/>
  <c r="AA1286" i="35"/>
  <c r="AA1287" i="35"/>
  <c r="AA1288" i="35"/>
  <c r="AA1289" i="35"/>
  <c r="AA1290" i="35"/>
  <c r="AA1291" i="35"/>
  <c r="AA1292" i="35"/>
  <c r="AA1293" i="35"/>
  <c r="AA1294" i="35"/>
  <c r="AA1295" i="35"/>
  <c r="AA1296" i="35"/>
  <c r="AA1297" i="35"/>
  <c r="AA1298" i="35"/>
  <c r="AA1299" i="35"/>
  <c r="AA1300" i="35"/>
  <c r="AA1301" i="35"/>
  <c r="AA1302" i="35"/>
  <c r="AA1303" i="35"/>
  <c r="AA1304" i="35"/>
  <c r="AA1305" i="35"/>
  <c r="AA1306" i="35"/>
  <c r="AA1307" i="35"/>
  <c r="AA1308" i="35"/>
  <c r="AA1309" i="35"/>
  <c r="AA1310" i="35"/>
  <c r="AA1311" i="35"/>
  <c r="AA1312" i="35"/>
  <c r="AA1313" i="35"/>
  <c r="AA1314" i="35"/>
  <c r="AA1315" i="35"/>
  <c r="AA1316" i="35"/>
  <c r="AA1317" i="35"/>
  <c r="AA1318" i="35"/>
  <c r="AA1319" i="35"/>
  <c r="AA1320" i="35"/>
  <c r="AA1321" i="35"/>
  <c r="AA1322" i="35"/>
  <c r="AA1323" i="35"/>
  <c r="AA1324" i="35"/>
  <c r="AA1325" i="35"/>
  <c r="AA1326" i="35"/>
  <c r="AA1327" i="35"/>
  <c r="AA1328" i="35"/>
  <c r="AA1329" i="35"/>
  <c r="AA1330" i="35"/>
  <c r="AA1331" i="35"/>
  <c r="AA1332" i="35"/>
  <c r="AA1333" i="35"/>
  <c r="AA1334" i="35"/>
  <c r="AA1335" i="35"/>
  <c r="AA1336" i="35"/>
  <c r="AA1337" i="35"/>
  <c r="AA1338" i="35"/>
  <c r="AA1339" i="35"/>
  <c r="AA1340" i="35"/>
  <c r="AA1341" i="35"/>
  <c r="AA1342" i="35"/>
  <c r="AA1343" i="35"/>
  <c r="AA1344" i="35"/>
  <c r="AA1345" i="35"/>
  <c r="AA1346" i="35"/>
  <c r="AA1347" i="35"/>
  <c r="AA1348" i="35"/>
  <c r="AA1349" i="35"/>
  <c r="AA1350" i="35"/>
  <c r="AA1351" i="35"/>
  <c r="AA1352" i="35"/>
  <c r="AA1353" i="35"/>
  <c r="AA1354" i="35"/>
  <c r="AA1355" i="35"/>
  <c r="AA1356" i="35"/>
  <c r="AA1357" i="35"/>
  <c r="AA1358" i="35"/>
  <c r="AA1359" i="35"/>
  <c r="AA1360" i="35"/>
  <c r="AA1361" i="35"/>
  <c r="AA1362" i="35"/>
  <c r="AA1363" i="35"/>
  <c r="AA1364" i="35"/>
  <c r="AA1365" i="35"/>
  <c r="AA1366" i="35"/>
  <c r="AA1367" i="35"/>
  <c r="AA1368" i="35"/>
  <c r="AA1369" i="35"/>
  <c r="AA1370" i="35"/>
  <c r="AA1371" i="35"/>
  <c r="AA1372" i="35"/>
  <c r="AA1373" i="35"/>
  <c r="AA1374" i="35"/>
  <c r="AA1375" i="35"/>
  <c r="AA1376" i="35"/>
  <c r="AA1377" i="35"/>
  <c r="AA1378" i="35"/>
  <c r="AA1379" i="35"/>
  <c r="AA1380" i="35"/>
  <c r="AA1381" i="35"/>
  <c r="AA1382" i="35"/>
  <c r="AA1383" i="35"/>
  <c r="AA1384" i="35"/>
  <c r="AA1385" i="35"/>
  <c r="AA1386" i="35"/>
  <c r="AA1387" i="35"/>
  <c r="AA1388" i="35"/>
  <c r="AA1389" i="35"/>
  <c r="AA1390" i="35"/>
  <c r="AA1391" i="35"/>
  <c r="AA1392" i="35"/>
  <c r="AA1393" i="35"/>
  <c r="AA1394" i="35"/>
  <c r="AA1395" i="35"/>
  <c r="AA1396" i="35"/>
  <c r="AA1397" i="35"/>
  <c r="AA1398" i="35"/>
  <c r="AA1399" i="35"/>
  <c r="AA1400" i="35"/>
  <c r="AA1401" i="35"/>
  <c r="AA1402" i="35"/>
  <c r="AA1403" i="35"/>
  <c r="AA1404" i="35"/>
  <c r="AA1405" i="35"/>
  <c r="AA1406" i="35"/>
  <c r="AA1407" i="35"/>
  <c r="AA1408" i="35"/>
  <c r="AA1409" i="35"/>
  <c r="AA1410" i="35"/>
  <c r="AA1411" i="35"/>
  <c r="AA1412" i="35"/>
  <c r="AA1413" i="35"/>
  <c r="AA1414" i="35"/>
  <c r="AA1415" i="35"/>
  <c r="AA1416" i="35"/>
  <c r="AA1417" i="35"/>
  <c r="AA1418" i="35"/>
  <c r="AA1419" i="35"/>
  <c r="AA1420" i="35"/>
  <c r="AA1421" i="35"/>
  <c r="AA1422" i="35"/>
  <c r="AA1423" i="35"/>
  <c r="AA1424" i="35"/>
  <c r="AA1425" i="35"/>
  <c r="AA1426" i="35"/>
  <c r="AA1427" i="35"/>
  <c r="AA1428" i="35"/>
  <c r="AA1429" i="35"/>
  <c r="AA1430" i="35"/>
  <c r="AA1431" i="35"/>
  <c r="AA1432" i="35"/>
  <c r="AA1433" i="35"/>
  <c r="AA1434" i="35"/>
  <c r="AA1435" i="35"/>
  <c r="AA1436" i="35"/>
  <c r="AA1437" i="35"/>
  <c r="AA1438" i="35"/>
  <c r="AA1439" i="35"/>
  <c r="AA1440" i="35"/>
  <c r="AA1441" i="35"/>
  <c r="AA1442" i="35"/>
  <c r="AA1443" i="35"/>
  <c r="AA1444" i="35"/>
  <c r="AA1445" i="35"/>
  <c r="AA1446" i="35"/>
  <c r="AA1447" i="35"/>
  <c r="AA1448" i="35"/>
  <c r="AA1449" i="35"/>
  <c r="AA1450" i="35"/>
  <c r="AA1451" i="35"/>
  <c r="AA1452" i="35"/>
  <c r="AA1453" i="35"/>
  <c r="AA1454" i="35"/>
  <c r="AA1455" i="35"/>
  <c r="AA1456" i="35"/>
  <c r="AA1457" i="35"/>
  <c r="AA1458" i="35"/>
  <c r="AA1459" i="35"/>
  <c r="AA1460" i="35"/>
  <c r="AA1461" i="35"/>
  <c r="AA1462" i="35"/>
  <c r="AA1463" i="35"/>
  <c r="AA1464" i="35"/>
  <c r="AA1465" i="35"/>
  <c r="AA1466" i="35"/>
  <c r="AA1467" i="35"/>
  <c r="AA1468" i="35"/>
  <c r="AA1469" i="35"/>
  <c r="AA1470" i="35"/>
  <c r="AA1471" i="35"/>
  <c r="AA1472" i="35"/>
  <c r="AA1473" i="35"/>
  <c r="AA1474" i="35"/>
  <c r="AA1475" i="35"/>
  <c r="AA1476" i="35"/>
  <c r="AA1477" i="35"/>
  <c r="AA1478" i="35"/>
  <c r="AA1479" i="35"/>
  <c r="AA1480" i="35"/>
  <c r="AA1481" i="35"/>
  <c r="AA1482" i="35"/>
  <c r="AA1483" i="35"/>
  <c r="AA1484" i="35"/>
  <c r="AA1485" i="35"/>
  <c r="AA1486" i="35"/>
  <c r="AA1487" i="35"/>
  <c r="AA1488" i="35"/>
  <c r="AA1489" i="35"/>
  <c r="AA1490" i="35"/>
  <c r="AA1491" i="35"/>
  <c r="AA1492" i="35"/>
  <c r="AA1493" i="35"/>
  <c r="AA1494" i="35"/>
  <c r="AA1495" i="35"/>
  <c r="AA1496" i="35"/>
  <c r="AA1497" i="35"/>
  <c r="AA1498" i="35"/>
  <c r="AA1499" i="35"/>
  <c r="AA1500" i="35"/>
  <c r="AA1501" i="35"/>
  <c r="AA1502" i="35"/>
  <c r="AA1503" i="35"/>
  <c r="AA1504" i="35"/>
  <c r="AA1505" i="35"/>
  <c r="AA1506" i="35"/>
  <c r="AA1507" i="35"/>
  <c r="AA1508" i="35"/>
  <c r="AA1509" i="35"/>
  <c r="AA1510" i="35"/>
  <c r="AA1511" i="35"/>
  <c r="AA1512" i="35"/>
  <c r="AA1513" i="35"/>
  <c r="AA1514" i="35"/>
  <c r="AA1515" i="35"/>
  <c r="AA1516" i="35"/>
  <c r="AA1517" i="35"/>
  <c r="AA1518" i="35"/>
  <c r="AA1519" i="35"/>
  <c r="AA1520" i="35"/>
  <c r="AA1521" i="35"/>
  <c r="AA1522" i="35"/>
  <c r="AA1523" i="35"/>
  <c r="AA1524" i="35"/>
  <c r="AA1525" i="35"/>
  <c r="AA1526" i="35"/>
  <c r="AA1527" i="35"/>
  <c r="AA1528" i="35"/>
  <c r="AA1529" i="35"/>
  <c r="AA1530" i="35"/>
  <c r="AA1531" i="35"/>
  <c r="AA1532" i="35"/>
  <c r="AA1533" i="35"/>
  <c r="AA1534" i="35"/>
  <c r="AA1535" i="35"/>
  <c r="AA1536" i="35"/>
  <c r="AA1537" i="35"/>
  <c r="AA1538" i="35"/>
  <c r="AA1539" i="35"/>
  <c r="AA1540" i="35"/>
  <c r="AA1541" i="35"/>
  <c r="AA1542" i="35"/>
  <c r="AA1543" i="35"/>
  <c r="AA1544" i="35"/>
  <c r="AA1545" i="35"/>
  <c r="AA1546" i="35"/>
  <c r="AA1547" i="35"/>
  <c r="AA1548" i="35"/>
  <c r="AA1549" i="35"/>
  <c r="AA1550" i="35"/>
  <c r="AA1551" i="35"/>
  <c r="AA1552" i="35"/>
  <c r="AA1553" i="35"/>
  <c r="AA1554" i="35"/>
  <c r="AA1555" i="35"/>
  <c r="AA1556" i="35"/>
  <c r="AA1557" i="35"/>
  <c r="AA1558" i="35"/>
  <c r="AA1559" i="35"/>
  <c r="AA1560" i="35"/>
  <c r="AA1561" i="35"/>
  <c r="AA1562" i="35"/>
  <c r="AA1563" i="35"/>
  <c r="AA1564" i="35"/>
  <c r="AA1565" i="35"/>
  <c r="AA1566" i="35"/>
  <c r="AA1567" i="35"/>
  <c r="AA1568" i="35"/>
  <c r="AA1569" i="35"/>
  <c r="AA1570" i="35"/>
  <c r="AA1571" i="35"/>
  <c r="AA1572" i="35"/>
  <c r="AA1573" i="35"/>
  <c r="AA1574" i="35"/>
  <c r="AA1575" i="35"/>
  <c r="AA1576" i="35"/>
  <c r="AA1577" i="35"/>
  <c r="AA1578" i="35"/>
  <c r="AA1579" i="35"/>
  <c r="AA1580" i="35"/>
  <c r="AA1581" i="35"/>
  <c r="AA1582" i="35"/>
  <c r="AA1583" i="35"/>
  <c r="AA1584" i="35"/>
  <c r="AA1585" i="35"/>
  <c r="AA1586" i="35"/>
  <c r="AA1587" i="35"/>
  <c r="AA1588" i="35"/>
  <c r="AA1589" i="35"/>
  <c r="AA1590" i="35"/>
  <c r="AA1591" i="35"/>
  <c r="AA1592" i="35"/>
  <c r="AA1593" i="35"/>
  <c r="AA1594" i="35"/>
  <c r="AA1595" i="35"/>
  <c r="AA1596" i="35"/>
  <c r="AA1597" i="35"/>
  <c r="AA1598" i="35"/>
  <c r="AA1599" i="35"/>
  <c r="AA1600" i="35"/>
  <c r="AA1601" i="35"/>
  <c r="AA1602" i="35"/>
  <c r="AA1603" i="35"/>
  <c r="AA1604" i="35"/>
  <c r="AA1605" i="35"/>
  <c r="AA1606" i="35"/>
  <c r="AA1607" i="35"/>
  <c r="AA1608" i="35"/>
  <c r="AA1609" i="35"/>
  <c r="AA1610" i="35"/>
  <c r="AA1611" i="35"/>
  <c r="AA1612" i="35"/>
  <c r="AA1613" i="35"/>
  <c r="AA1614" i="35"/>
  <c r="AA1615" i="35"/>
  <c r="AA1616" i="35"/>
  <c r="AA1617" i="35"/>
  <c r="AA1618" i="35"/>
  <c r="AA1619" i="35"/>
  <c r="AA1620" i="35"/>
  <c r="AA1621" i="35"/>
  <c r="AA1622" i="35"/>
  <c r="AA1623" i="35"/>
  <c r="AA1624" i="35"/>
  <c r="AA1625" i="35"/>
  <c r="AA1626" i="35"/>
  <c r="AA1627" i="35"/>
  <c r="AA1628" i="35"/>
  <c r="AA1629" i="35"/>
  <c r="AA1630" i="35"/>
  <c r="AA1631" i="35"/>
  <c r="AA1632" i="35"/>
  <c r="AA1633" i="35"/>
  <c r="AA1634" i="35"/>
  <c r="AA1635" i="35"/>
  <c r="AA1636" i="35"/>
  <c r="AA1637" i="35"/>
  <c r="AA1638" i="35"/>
  <c r="AA1639" i="35"/>
  <c r="AA1640" i="35"/>
  <c r="AA1641" i="35"/>
  <c r="AA1642" i="35"/>
  <c r="AA1643" i="35"/>
  <c r="AA1644" i="35"/>
  <c r="AA1645" i="35"/>
  <c r="AA1646" i="35"/>
  <c r="AA1647" i="35"/>
  <c r="AA1648" i="35"/>
  <c r="AA1649" i="35"/>
  <c r="AA1650" i="35"/>
  <c r="AA1651" i="35"/>
  <c r="AA1652" i="35"/>
  <c r="AA1653" i="35"/>
  <c r="AA1654" i="35"/>
  <c r="AA1655" i="35"/>
  <c r="AA1656" i="35"/>
  <c r="AA1657" i="35"/>
  <c r="AA1658" i="35"/>
  <c r="AA1659" i="35"/>
  <c r="AA1660" i="35"/>
  <c r="AA1661" i="35"/>
  <c r="AA1662" i="35"/>
  <c r="AA1663" i="35"/>
  <c r="AA1664" i="35"/>
  <c r="AA1665" i="35"/>
  <c r="AA1666" i="35"/>
  <c r="AA1667" i="35"/>
  <c r="AA1668" i="35"/>
  <c r="AA1669" i="35"/>
  <c r="AA1670" i="35"/>
  <c r="AA1671" i="35"/>
  <c r="AA1672" i="35"/>
  <c r="AA1673" i="35"/>
  <c r="AA1674" i="35"/>
  <c r="AA1675" i="35"/>
  <c r="AA1676" i="35"/>
  <c r="AA1677" i="35"/>
  <c r="AA1678" i="35"/>
  <c r="AA1679" i="35"/>
  <c r="AA1680" i="35"/>
  <c r="AA1681" i="35"/>
  <c r="AA1682" i="35"/>
  <c r="AA1683" i="35"/>
  <c r="AA1684" i="35"/>
  <c r="AA1685" i="35"/>
  <c r="AA1686" i="35"/>
  <c r="AA1687" i="35"/>
  <c r="AA1688" i="35"/>
  <c r="AA1689" i="35"/>
  <c r="AA1690" i="35"/>
  <c r="AA1691" i="35"/>
  <c r="AA1692" i="35"/>
  <c r="AA1693" i="35"/>
  <c r="AA1694" i="35"/>
  <c r="AA1695" i="35"/>
  <c r="AA1696" i="35"/>
  <c r="AA1697" i="35"/>
  <c r="AA1698" i="35"/>
  <c r="AA1699" i="35"/>
  <c r="AA1700" i="35"/>
  <c r="AA1701" i="35"/>
  <c r="AA1702" i="35"/>
  <c r="AA1703" i="35"/>
  <c r="AA1704" i="35"/>
  <c r="AA1705" i="35"/>
  <c r="AA1706" i="35"/>
  <c r="AA1707" i="35"/>
  <c r="AA1708" i="35"/>
  <c r="AA1709" i="35"/>
  <c r="AA1710" i="35"/>
  <c r="AA1711" i="35"/>
  <c r="AA1712" i="35"/>
  <c r="AA1713" i="35"/>
  <c r="AA1714" i="35"/>
  <c r="AA1715" i="35"/>
  <c r="AA1716" i="35"/>
  <c r="AA1717" i="35"/>
  <c r="AA1718" i="35"/>
  <c r="AA1719" i="35"/>
  <c r="AA1720" i="35"/>
  <c r="AA1721" i="35"/>
  <c r="AA1722" i="35"/>
  <c r="AA1723" i="35"/>
  <c r="AA1724" i="35"/>
  <c r="AA1725" i="35"/>
  <c r="AA1726" i="35"/>
  <c r="AA1727" i="35"/>
  <c r="AA1728" i="35"/>
  <c r="AA1729" i="35"/>
  <c r="AA1730" i="35"/>
  <c r="AA1731" i="35"/>
  <c r="AA1732" i="35"/>
  <c r="AA1733" i="35"/>
  <c r="AA1734" i="35"/>
  <c r="AA1735" i="35"/>
  <c r="AA1736" i="35"/>
  <c r="AA1737" i="35"/>
  <c r="AA1738" i="35"/>
  <c r="AA1739" i="35"/>
  <c r="AA1740" i="35"/>
  <c r="AA1741" i="35"/>
  <c r="AA1742" i="35"/>
  <c r="AA1743" i="35"/>
  <c r="AA1744" i="35"/>
  <c r="AA1745" i="35"/>
  <c r="AA1746" i="35"/>
  <c r="AA1747" i="35"/>
  <c r="AA1748" i="35"/>
  <c r="AA1749" i="35"/>
  <c r="AA1750" i="35"/>
  <c r="AA1751" i="35"/>
  <c r="AA1752" i="35"/>
  <c r="AA1753" i="35"/>
  <c r="AA1754" i="35"/>
  <c r="AA1755" i="35"/>
  <c r="AA1756" i="35"/>
  <c r="AA1757" i="35"/>
  <c r="AA1758" i="35"/>
  <c r="AA1759" i="35"/>
  <c r="AA1760" i="35"/>
  <c r="AA1761" i="35"/>
  <c r="AA1762" i="35"/>
  <c r="AA1763" i="35"/>
  <c r="AA1764" i="35"/>
  <c r="AA1765" i="35"/>
  <c r="AA1766" i="35"/>
  <c r="AA1767" i="35"/>
  <c r="AA1768" i="35"/>
  <c r="AA1769" i="35"/>
  <c r="AA1770" i="35"/>
  <c r="AA1771" i="35"/>
  <c r="AA1772" i="35"/>
  <c r="AA1773" i="35"/>
  <c r="AA1774" i="35"/>
  <c r="AA1775" i="35"/>
  <c r="AA1776" i="35"/>
  <c r="AA1777" i="35"/>
  <c r="AA1778" i="35"/>
  <c r="AA1779" i="35"/>
  <c r="AA1780" i="35"/>
  <c r="AA1781" i="35"/>
  <c r="AA1782" i="35"/>
  <c r="AA1783" i="35"/>
  <c r="AA1784" i="35"/>
  <c r="AA1785" i="35"/>
  <c r="AA1786" i="35"/>
  <c r="AA1787" i="35"/>
  <c r="AA1788" i="35"/>
  <c r="AA1789" i="35"/>
  <c r="AA1790" i="35"/>
  <c r="AA1791" i="35"/>
  <c r="AA1792" i="35"/>
  <c r="AA1793" i="35"/>
  <c r="AA1794" i="35"/>
  <c r="AA1795" i="35"/>
  <c r="AA1796" i="35"/>
  <c r="AA1797" i="35"/>
  <c r="AA1798" i="35"/>
  <c r="AA1799" i="35"/>
  <c r="AA1800" i="35"/>
  <c r="AA1801" i="35"/>
  <c r="AA1802" i="35"/>
  <c r="AA1803" i="35"/>
  <c r="AA1804" i="35"/>
  <c r="AA1805" i="35"/>
  <c r="AA1806" i="35"/>
  <c r="AA1807" i="35"/>
  <c r="AA1808" i="35"/>
  <c r="AA1809" i="35"/>
  <c r="AA1810" i="35"/>
  <c r="AA1811" i="35"/>
  <c r="AA1812" i="35"/>
  <c r="AA1813" i="35"/>
  <c r="AA1814" i="35"/>
  <c r="AA1815" i="35"/>
  <c r="AA1816" i="35"/>
  <c r="AA1817" i="35"/>
  <c r="AA1818" i="35"/>
  <c r="AA1819" i="35"/>
  <c r="AA1820" i="35"/>
  <c r="AA1821" i="35"/>
  <c r="AA1822" i="35"/>
  <c r="AA1823" i="35"/>
  <c r="AA1824" i="35"/>
  <c r="AA1825" i="35"/>
  <c r="AA1826" i="35"/>
  <c r="AA1827" i="35"/>
  <c r="AA1828" i="35"/>
  <c r="AA1829" i="35"/>
  <c r="AA1830" i="35"/>
  <c r="AA1831" i="35"/>
  <c r="AA1832" i="35"/>
  <c r="AA1833" i="35"/>
  <c r="AA1834" i="35"/>
  <c r="AA1835" i="35"/>
  <c r="AA1836" i="35"/>
  <c r="AA1837" i="35"/>
  <c r="AA1838" i="35"/>
  <c r="AA1839" i="35"/>
  <c r="AA1840" i="35"/>
  <c r="AA1841" i="35"/>
  <c r="AA1842" i="35"/>
  <c r="AA1843" i="35"/>
  <c r="AA1844" i="35"/>
  <c r="AA1845" i="35"/>
  <c r="AA1846" i="35"/>
  <c r="AA1847" i="35"/>
  <c r="AA1848" i="35"/>
  <c r="AA1849" i="35"/>
  <c r="AA1850" i="35"/>
  <c r="AA1851" i="35"/>
  <c r="AA1852" i="35"/>
  <c r="AA1853" i="35"/>
  <c r="AA1854" i="35"/>
  <c r="AA1855" i="35"/>
  <c r="AA1856" i="35"/>
  <c r="AA1857" i="35"/>
  <c r="AA1858" i="35"/>
  <c r="AA1859" i="35"/>
  <c r="AA1860" i="35"/>
  <c r="AA1861" i="35"/>
  <c r="AA1862" i="35"/>
  <c r="AA1863" i="35"/>
  <c r="AA1864" i="35"/>
  <c r="AA1865" i="35"/>
  <c r="AA1866" i="35"/>
  <c r="AA1867" i="35"/>
  <c r="AA1868" i="35"/>
  <c r="AA1869" i="35"/>
  <c r="AA1870" i="35"/>
  <c r="AA1871" i="35"/>
  <c r="AA1872" i="35"/>
  <c r="AA1873" i="35"/>
  <c r="AA1874" i="35"/>
  <c r="AA1875" i="35"/>
  <c r="AA1876" i="35"/>
  <c r="AA1877" i="35"/>
  <c r="AA1878" i="35"/>
  <c r="AA1879" i="35"/>
  <c r="AA1880" i="35"/>
  <c r="AA1881" i="35"/>
  <c r="AA1882" i="35"/>
  <c r="AA1883" i="35"/>
  <c r="AA1884" i="35"/>
  <c r="AA1885" i="35"/>
  <c r="AA1886" i="35"/>
  <c r="AA1887" i="35"/>
  <c r="AA1888" i="35"/>
  <c r="AA1889" i="35"/>
  <c r="AA1890" i="35"/>
  <c r="AA1891" i="35"/>
  <c r="AA1892" i="35"/>
  <c r="AA1893" i="35"/>
  <c r="AA1894" i="35"/>
  <c r="AA1895" i="35"/>
  <c r="AA1896" i="35"/>
  <c r="AA1897" i="35"/>
  <c r="AA1898" i="35"/>
  <c r="AA1899" i="35"/>
  <c r="AA1900" i="35"/>
  <c r="AA1901" i="35"/>
  <c r="AA1902" i="35"/>
  <c r="AA1903" i="35"/>
  <c r="AA1904" i="35"/>
  <c r="AA1905" i="35"/>
  <c r="AA1906" i="35"/>
  <c r="AA1907" i="35"/>
  <c r="AA1908" i="35"/>
  <c r="AA1909" i="35"/>
  <c r="AA1910" i="35"/>
  <c r="AA1911" i="35"/>
  <c r="AA1912" i="35"/>
  <c r="AA1913" i="35"/>
  <c r="AA1914" i="35"/>
  <c r="AA1915" i="35"/>
  <c r="AA1916" i="35"/>
  <c r="AA1917" i="35"/>
  <c r="AA1918" i="35"/>
  <c r="AA1919" i="35"/>
  <c r="AA1920" i="35"/>
  <c r="AA1921" i="35"/>
  <c r="AA1922" i="35"/>
  <c r="AA1923" i="35"/>
  <c r="AA1924" i="35"/>
  <c r="AA1925" i="35"/>
  <c r="AA1926" i="35"/>
  <c r="AA1927" i="35"/>
  <c r="AA1928" i="35"/>
  <c r="AA1929" i="35"/>
  <c r="AA1930" i="35"/>
  <c r="AA1931" i="35"/>
  <c r="AA1932" i="35"/>
  <c r="AA1933" i="35"/>
  <c r="AA1934" i="35"/>
  <c r="AA1935" i="35"/>
  <c r="AA1936" i="35"/>
  <c r="AA1937" i="35"/>
  <c r="AA1938" i="35"/>
  <c r="AA1939" i="35"/>
  <c r="AA1940" i="35"/>
  <c r="AA1941" i="35"/>
  <c r="AA1942" i="35"/>
  <c r="AA1943" i="35"/>
  <c r="AA1944" i="35"/>
  <c r="AA1945" i="35"/>
  <c r="AA1946" i="35"/>
  <c r="AA1947" i="35"/>
  <c r="AA1948" i="35"/>
  <c r="AA1949" i="35"/>
  <c r="AA1950" i="35"/>
  <c r="AA1951" i="35"/>
  <c r="AA1952" i="35"/>
  <c r="AA1953" i="35"/>
  <c r="AA1954" i="35"/>
  <c r="AA1955" i="35"/>
  <c r="AA1956" i="35"/>
  <c r="AA1957" i="35"/>
  <c r="AA1958" i="35"/>
  <c r="AA1959" i="35"/>
  <c r="AA1960" i="35"/>
  <c r="AA1961" i="35"/>
  <c r="AA1962" i="35"/>
  <c r="AA1963" i="35"/>
  <c r="AA1964" i="35"/>
  <c r="AA1965" i="35"/>
  <c r="AA1966" i="35"/>
  <c r="AA1967" i="35"/>
  <c r="AA1968" i="35"/>
  <c r="AA1969" i="35"/>
  <c r="AA1970" i="35"/>
  <c r="AA1971" i="35"/>
  <c r="AA1972" i="35"/>
  <c r="AA1973" i="35"/>
  <c r="AA1974" i="35"/>
  <c r="AA1975" i="35"/>
  <c r="AA1976" i="35"/>
  <c r="AA1977" i="35"/>
  <c r="AA1978" i="35"/>
  <c r="AA1979" i="35"/>
  <c r="AA1980" i="35"/>
  <c r="AA1981" i="35"/>
  <c r="AA1982" i="35"/>
  <c r="AA1983" i="35"/>
  <c r="AA1984" i="35"/>
  <c r="AA1985" i="35"/>
  <c r="AA1986" i="35"/>
  <c r="AA1987" i="35"/>
  <c r="AA1988" i="35"/>
  <c r="AA1989" i="35"/>
  <c r="AA1990" i="35"/>
  <c r="AA1991" i="35"/>
  <c r="AA1992" i="35"/>
  <c r="AA1993" i="35"/>
  <c r="AA1994" i="35"/>
  <c r="AA1995" i="35"/>
  <c r="AA1996" i="35"/>
  <c r="AA1997" i="35"/>
  <c r="AA1998" i="35"/>
  <c r="AA1999" i="35"/>
  <c r="AA2000" i="35"/>
  <c r="AA2001" i="35"/>
  <c r="AA2002" i="35"/>
  <c r="AA2003" i="35"/>
  <c r="AA2004" i="35"/>
  <c r="AA2005" i="35"/>
  <c r="AA2006" i="35"/>
  <c r="AA2007" i="35"/>
  <c r="AA2008" i="35"/>
  <c r="AA2009" i="35"/>
  <c r="AA2010" i="35"/>
  <c r="AA2011" i="35"/>
  <c r="AA2012" i="35"/>
  <c r="AA2013" i="35"/>
  <c r="AA2014" i="35"/>
  <c r="AA2015" i="35"/>
  <c r="AA2016" i="35"/>
  <c r="AA2017" i="35"/>
  <c r="AA2018" i="35"/>
  <c r="AA2019" i="35"/>
  <c r="AA2020" i="35"/>
  <c r="AA2021" i="35"/>
  <c r="AA2022" i="35"/>
  <c r="AA2023" i="35"/>
  <c r="AA2024" i="35"/>
  <c r="AA2025" i="35"/>
  <c r="AA2026" i="35"/>
  <c r="AA2027" i="35"/>
  <c r="AA2028" i="35"/>
  <c r="AA2029" i="35"/>
  <c r="AA2030" i="35"/>
  <c r="AA2031" i="35"/>
  <c r="AA2032" i="35"/>
  <c r="AA2033" i="35"/>
  <c r="AA2034" i="35"/>
  <c r="AA2035" i="35"/>
  <c r="AA2036" i="35"/>
  <c r="AA2037" i="35"/>
  <c r="AA2038" i="35"/>
  <c r="AA2039" i="35"/>
  <c r="AA2040" i="35"/>
  <c r="AA2041" i="35"/>
  <c r="AA2042" i="35"/>
  <c r="AA2043" i="35"/>
  <c r="AA2044" i="35"/>
  <c r="AA2045" i="35"/>
  <c r="AA2046" i="35"/>
  <c r="AA2047" i="35"/>
  <c r="AA2048" i="35"/>
  <c r="AA2049" i="35"/>
  <c r="AA2050" i="35"/>
  <c r="AA2051" i="35"/>
  <c r="AA2052" i="35"/>
  <c r="AA2053" i="35"/>
  <c r="AA2054" i="35"/>
  <c r="AA2055" i="35"/>
  <c r="AA2056" i="35"/>
  <c r="AA2057" i="35"/>
  <c r="AA2058" i="35"/>
  <c r="AA2059" i="35"/>
  <c r="AA2060" i="35"/>
  <c r="AA2061" i="35"/>
  <c r="AA2062" i="35"/>
  <c r="AA2063" i="35"/>
  <c r="AA2064" i="35"/>
  <c r="AA2065" i="35"/>
  <c r="AA2066" i="35"/>
  <c r="AA2067" i="35"/>
  <c r="AA2068" i="35"/>
  <c r="AA2069" i="35"/>
  <c r="AA2070" i="35"/>
  <c r="AA2071" i="35"/>
  <c r="AA2072" i="35"/>
  <c r="AA2073" i="35"/>
  <c r="AA2074" i="35"/>
  <c r="AA2075" i="35"/>
  <c r="AA2076" i="35"/>
  <c r="AA2077" i="35"/>
  <c r="AA2078" i="35"/>
  <c r="AA2079" i="35"/>
  <c r="AA2080" i="35"/>
  <c r="AA2081" i="35"/>
  <c r="AA2082" i="35"/>
  <c r="AA2083" i="35"/>
  <c r="AA2084" i="35"/>
  <c r="AA2085" i="35"/>
  <c r="AA2086" i="35"/>
  <c r="AA2087" i="35"/>
  <c r="AA2088" i="35"/>
  <c r="AA2089" i="35"/>
  <c r="AA2090" i="35"/>
  <c r="AA2091" i="35"/>
  <c r="AA2092" i="35"/>
  <c r="AA2093" i="35"/>
  <c r="AA2094" i="35"/>
  <c r="AA2095" i="35"/>
  <c r="AA2096" i="35"/>
  <c r="AA2097" i="35"/>
  <c r="AA2098" i="35"/>
  <c r="AA2099" i="35"/>
  <c r="AA2100" i="35"/>
  <c r="AA2101" i="35"/>
  <c r="AA2102" i="35"/>
  <c r="AA2103" i="35"/>
  <c r="AA2104" i="35"/>
  <c r="AA2105" i="35"/>
  <c r="AA2106" i="35"/>
  <c r="AA2107" i="35"/>
  <c r="AA2108" i="35"/>
  <c r="AA2109" i="35"/>
  <c r="AA2110" i="35"/>
  <c r="AA2111" i="35"/>
  <c r="AA2112" i="35"/>
  <c r="AA2113" i="35"/>
  <c r="AA2114" i="35"/>
  <c r="AA2115" i="35"/>
  <c r="AA2116" i="35"/>
  <c r="AA2117" i="35"/>
  <c r="AA2118" i="35"/>
  <c r="AA2119" i="35"/>
  <c r="AA2120" i="35"/>
  <c r="AA2121" i="35"/>
  <c r="AA2122" i="35"/>
  <c r="AA2123" i="35"/>
  <c r="AA2124" i="35"/>
  <c r="AA2125" i="35"/>
  <c r="AA2126" i="35"/>
  <c r="AA2127" i="35"/>
  <c r="AA2128" i="35"/>
  <c r="AA2129" i="35"/>
  <c r="AA2130" i="35"/>
  <c r="AA2131" i="35"/>
  <c r="AA2132" i="35"/>
  <c r="AA2133" i="35"/>
  <c r="AA2134" i="35"/>
  <c r="AA2135" i="35"/>
  <c r="AA2136" i="35"/>
  <c r="AA2137" i="35"/>
  <c r="AA2138" i="35"/>
  <c r="AA2139" i="35"/>
  <c r="AA2140" i="35"/>
  <c r="AA2141" i="35"/>
  <c r="AA2142" i="35"/>
  <c r="AA2143" i="35"/>
  <c r="AA2144" i="35"/>
  <c r="AA2145" i="35"/>
  <c r="AA2146" i="35"/>
  <c r="AA2147" i="35"/>
  <c r="AA2148" i="35"/>
  <c r="AA2149" i="35"/>
  <c r="AA2150" i="35"/>
  <c r="AA2151" i="35"/>
  <c r="AA2152" i="35"/>
  <c r="AA2153" i="35"/>
  <c r="AA2154" i="35"/>
  <c r="AA2155" i="35"/>
  <c r="AA2156" i="35"/>
  <c r="AA2157" i="35"/>
  <c r="AA2158" i="35"/>
  <c r="AA2159" i="35"/>
  <c r="AA2160" i="35"/>
  <c r="AA2161" i="35"/>
  <c r="AA2162" i="35"/>
  <c r="AA2163" i="35"/>
  <c r="AA2164" i="35"/>
  <c r="AA2165" i="35"/>
  <c r="AA2166" i="35"/>
  <c r="AA2167" i="35"/>
  <c r="AA2168" i="35"/>
  <c r="AA2169" i="35"/>
  <c r="AA2170" i="35"/>
  <c r="AA2171" i="35"/>
  <c r="AA2172" i="35"/>
  <c r="AA2173" i="35"/>
  <c r="AA2174" i="35"/>
  <c r="AA2175" i="35"/>
  <c r="AA2176" i="35"/>
  <c r="AA2177" i="35"/>
  <c r="AA2178" i="35"/>
  <c r="AA2179" i="35"/>
  <c r="AA2180" i="35"/>
  <c r="AA2181" i="35"/>
  <c r="AA2182" i="35"/>
  <c r="AA2183" i="35"/>
  <c r="AA2184" i="35"/>
  <c r="AA2185" i="35"/>
  <c r="AA2186" i="35"/>
  <c r="AA2187" i="35"/>
  <c r="AA2188" i="35"/>
  <c r="AA2189" i="35"/>
  <c r="AA2190" i="35"/>
  <c r="AA2191" i="35"/>
  <c r="AA2192" i="35"/>
  <c r="AA2193" i="35"/>
  <c r="AA2194" i="35"/>
  <c r="AA2195" i="35"/>
  <c r="AA2196" i="35"/>
  <c r="AA2197" i="35"/>
  <c r="AA2198" i="35"/>
  <c r="AA2199" i="35"/>
  <c r="AA2200" i="35"/>
  <c r="AA2201" i="35"/>
  <c r="AA2202" i="35"/>
  <c r="AA2203" i="35"/>
  <c r="AA2204" i="35"/>
  <c r="AA2205" i="35"/>
  <c r="AA2206" i="35"/>
  <c r="AA2207" i="35"/>
  <c r="AA2208" i="35"/>
  <c r="AA2209" i="35"/>
  <c r="AA2210" i="35"/>
  <c r="AA2211" i="35"/>
  <c r="AA2212" i="35"/>
  <c r="AA2213" i="35"/>
  <c r="AA2214" i="35"/>
  <c r="AA2215" i="35"/>
  <c r="AA2216" i="35"/>
  <c r="AA2217" i="35"/>
  <c r="AA2218" i="35"/>
  <c r="AA2219" i="35"/>
  <c r="AA2220" i="35"/>
  <c r="AA2221" i="35"/>
  <c r="AA2222" i="35"/>
  <c r="AA2223" i="35"/>
  <c r="AA2224" i="35"/>
  <c r="AA2225" i="35"/>
  <c r="AA2226" i="35"/>
  <c r="AA2227" i="35"/>
  <c r="AA2228" i="35"/>
  <c r="AA2229" i="35"/>
  <c r="AA2230" i="35"/>
  <c r="AA2231" i="35"/>
  <c r="AA2232" i="35"/>
  <c r="AA2233" i="35"/>
  <c r="AA2234" i="35"/>
  <c r="AA2235" i="35"/>
  <c r="AA2236" i="35"/>
  <c r="AA2237" i="35"/>
  <c r="AA2238" i="35"/>
  <c r="AA2239" i="35"/>
  <c r="AA2240" i="35"/>
  <c r="AA2241" i="35"/>
  <c r="AA2242" i="35"/>
  <c r="AA2243" i="35"/>
  <c r="AA2244" i="35"/>
  <c r="AA2245" i="35"/>
  <c r="AA2246" i="35"/>
  <c r="AA2247" i="35"/>
  <c r="AA2248" i="35"/>
  <c r="AA2249" i="35"/>
  <c r="AA2250" i="35"/>
  <c r="AA2251" i="35"/>
  <c r="AA2252" i="35"/>
  <c r="AA2253" i="35"/>
  <c r="AA2254" i="35"/>
  <c r="AA2255" i="35"/>
  <c r="AA2256" i="35"/>
  <c r="AA2257" i="35"/>
  <c r="AA2258" i="35"/>
  <c r="AA2259" i="35"/>
  <c r="AA2260" i="35"/>
  <c r="AA2261" i="35"/>
  <c r="AA2262" i="35"/>
  <c r="AA2263" i="35"/>
  <c r="AA2264" i="35"/>
  <c r="AA2265" i="35"/>
  <c r="AA2266" i="35"/>
  <c r="AA2267" i="35"/>
  <c r="AA2268" i="35"/>
  <c r="AA2269" i="35"/>
  <c r="AA2270" i="35"/>
  <c r="AA2271" i="35"/>
  <c r="AA2272" i="35"/>
  <c r="AA2273" i="35"/>
  <c r="AA2274" i="35"/>
  <c r="AA2275" i="35"/>
  <c r="AA2276" i="35"/>
  <c r="AA2277" i="35"/>
  <c r="AA2278" i="35"/>
  <c r="AA2279" i="35"/>
  <c r="AA2280" i="35"/>
  <c r="AA2281" i="35"/>
  <c r="AA2282" i="35"/>
  <c r="AA2283" i="35"/>
  <c r="AA2284" i="35"/>
  <c r="AA2285" i="35"/>
  <c r="AA2286" i="35"/>
  <c r="AA2287" i="35"/>
  <c r="AA2288" i="35"/>
  <c r="AA2289" i="35"/>
  <c r="AA2290" i="35"/>
  <c r="AA2291" i="35"/>
  <c r="AA2292" i="35"/>
  <c r="AA2293" i="35"/>
  <c r="AA2294" i="35"/>
  <c r="AA2295" i="35"/>
  <c r="AA2296" i="35"/>
  <c r="AA2297" i="35"/>
  <c r="AA2298" i="35"/>
  <c r="AA2299" i="35"/>
  <c r="AA2300" i="35"/>
  <c r="AA2301" i="35"/>
  <c r="AA2302" i="35"/>
  <c r="AA2303" i="35"/>
  <c r="AA2304" i="35"/>
  <c r="AA2305" i="35"/>
  <c r="AA2306" i="35"/>
  <c r="AA2307" i="35"/>
  <c r="AA2308" i="35"/>
  <c r="AA2309" i="35"/>
  <c r="AA2310" i="35"/>
  <c r="AA2311" i="35"/>
  <c r="AA2312" i="35"/>
  <c r="AA2313" i="35"/>
  <c r="AA2314" i="35"/>
  <c r="AA2315" i="35"/>
  <c r="AA2316" i="35"/>
  <c r="AA2317" i="35"/>
  <c r="AA2318" i="35"/>
  <c r="AA2319" i="35"/>
  <c r="AA2320" i="35"/>
  <c r="AA2321" i="35"/>
  <c r="AA2322" i="35"/>
  <c r="AA2323" i="35"/>
  <c r="AA2324" i="35"/>
  <c r="AA2325" i="35"/>
  <c r="AA2326" i="35"/>
  <c r="AA2327" i="35"/>
  <c r="AA2328" i="35"/>
  <c r="AA2329" i="35"/>
  <c r="AA2330" i="35"/>
  <c r="AA2331" i="35"/>
  <c r="AA2332" i="35"/>
  <c r="AA2333" i="35"/>
  <c r="AA2334" i="35"/>
  <c r="AA2335" i="35"/>
  <c r="AA2336" i="35"/>
  <c r="AA2337" i="35"/>
  <c r="AA2338" i="35"/>
  <c r="AA2339" i="35"/>
  <c r="AA2340" i="35"/>
  <c r="AA2341" i="35"/>
  <c r="AA2342" i="35"/>
  <c r="AA2343" i="35"/>
  <c r="AA2344" i="35"/>
  <c r="AA2345" i="35"/>
  <c r="AA2346" i="35"/>
  <c r="AA2347" i="35"/>
  <c r="AA2348" i="35"/>
  <c r="AA2349" i="35"/>
  <c r="AA2350" i="35"/>
  <c r="AA2351" i="35"/>
  <c r="AA2352" i="35"/>
  <c r="AA2353" i="35"/>
  <c r="AA2354" i="35"/>
  <c r="AA2355" i="35"/>
  <c r="AA2356" i="35"/>
  <c r="AA2357" i="35"/>
  <c r="AA2358" i="35"/>
  <c r="AA2359" i="35"/>
  <c r="AA2360" i="35"/>
  <c r="AA2361" i="35"/>
  <c r="AA2362" i="35"/>
  <c r="AA2363" i="35"/>
  <c r="AA2364" i="35"/>
  <c r="AA2365" i="35"/>
  <c r="AA2366" i="35"/>
  <c r="AA2367" i="35"/>
  <c r="AA2368" i="35"/>
  <c r="AA2369" i="35"/>
  <c r="AA2370" i="35"/>
  <c r="AA2371" i="35"/>
  <c r="AA2372" i="35"/>
  <c r="AA2373" i="35"/>
  <c r="AA2374" i="35"/>
  <c r="AA2375" i="35"/>
  <c r="AA2376" i="35"/>
  <c r="AA2377" i="35"/>
  <c r="AA2378" i="35"/>
  <c r="AA2379" i="35"/>
  <c r="AA2380" i="35"/>
  <c r="AA2381" i="35"/>
  <c r="AA2382" i="35"/>
  <c r="AA2383" i="35"/>
  <c r="AA2384" i="35"/>
  <c r="AA2385" i="35"/>
  <c r="AA2386" i="35"/>
  <c r="AA2387" i="35"/>
  <c r="AA2388" i="35"/>
  <c r="AA2389" i="35"/>
  <c r="AA2390" i="35"/>
  <c r="AA2391" i="35"/>
  <c r="AA2392" i="35"/>
  <c r="AA2393" i="35"/>
  <c r="AA2394" i="35"/>
  <c r="AA2395" i="35"/>
  <c r="AA2396" i="35"/>
  <c r="AA2397" i="35"/>
  <c r="AA2398" i="35"/>
  <c r="AA2399" i="35"/>
  <c r="AA2400" i="35"/>
  <c r="AA2401" i="35"/>
  <c r="AA2402" i="35"/>
  <c r="AA2403" i="35"/>
  <c r="AA2404" i="35"/>
  <c r="AA2405" i="35"/>
  <c r="AA2406" i="35"/>
  <c r="AA2407" i="35"/>
  <c r="AA2408" i="35"/>
  <c r="AA2409" i="35"/>
  <c r="AA2410" i="35"/>
  <c r="AA2411" i="35"/>
  <c r="AA2412" i="35"/>
  <c r="AA2413" i="35"/>
  <c r="AA2414" i="35"/>
  <c r="AA2415" i="35"/>
  <c r="AA2416" i="35"/>
  <c r="AA2417" i="35"/>
  <c r="AA2418" i="35"/>
  <c r="AA2419" i="35"/>
  <c r="AA2420" i="35"/>
  <c r="AA2421" i="35"/>
  <c r="AA2422" i="35"/>
  <c r="AA2423" i="35"/>
  <c r="AA2424" i="35"/>
  <c r="AA2425" i="35"/>
  <c r="AA2426" i="35"/>
  <c r="AA2427" i="35"/>
  <c r="AA2428" i="35"/>
  <c r="AA2429" i="35"/>
  <c r="AA2430" i="35"/>
  <c r="AA2431" i="35"/>
  <c r="AA2432" i="35"/>
  <c r="AA2433" i="35"/>
  <c r="AA2434" i="35"/>
  <c r="AA2435" i="35"/>
  <c r="AA2436" i="35"/>
  <c r="AA2437" i="35"/>
  <c r="AA2438" i="35"/>
  <c r="AA2439" i="35"/>
  <c r="AA2440" i="35"/>
  <c r="AA2441" i="35"/>
  <c r="AA2442" i="35"/>
  <c r="AA2443" i="35"/>
  <c r="AA2444" i="35"/>
  <c r="AA2445" i="35"/>
  <c r="AA2446" i="35"/>
  <c r="AA2447" i="35"/>
  <c r="AA2448" i="35"/>
  <c r="AA2449" i="35"/>
  <c r="AA2450" i="35"/>
  <c r="AA2451" i="35"/>
  <c r="AA2452" i="35"/>
  <c r="AA2453" i="35"/>
  <c r="AA2454" i="35"/>
  <c r="AA2455" i="35"/>
  <c r="AA2456" i="35"/>
  <c r="AA2457" i="35"/>
  <c r="AA2458" i="35"/>
  <c r="AA2459" i="35"/>
  <c r="AA2460" i="35"/>
  <c r="AA2461" i="35"/>
  <c r="AA2462" i="35"/>
  <c r="AA2463" i="35"/>
  <c r="AA2464" i="35"/>
  <c r="AA2465" i="35"/>
  <c r="AA2466" i="35"/>
  <c r="AA2467" i="35"/>
  <c r="AA2468" i="35"/>
  <c r="AA2469" i="35"/>
  <c r="AA2470" i="35"/>
  <c r="AA2471" i="35"/>
  <c r="AA2472" i="35"/>
  <c r="AA2473" i="35"/>
  <c r="AA2474" i="35"/>
  <c r="AA2475" i="35"/>
  <c r="AA2476" i="35"/>
  <c r="AA2477" i="35"/>
  <c r="AA2478" i="35"/>
  <c r="AA2479" i="35"/>
  <c r="AA2480" i="35"/>
  <c r="AA2481" i="35"/>
  <c r="AA2482" i="35"/>
  <c r="AA2483" i="35"/>
  <c r="AA2484" i="35"/>
  <c r="AA2485" i="35"/>
  <c r="AA2486" i="35"/>
  <c r="AA2487" i="35"/>
  <c r="AA2488" i="35"/>
  <c r="AA2489" i="35"/>
  <c r="AA2490" i="35"/>
  <c r="AA2491" i="35"/>
  <c r="AA2492" i="35"/>
  <c r="AA2493" i="35"/>
  <c r="AA2494" i="35"/>
  <c r="AA2495" i="35"/>
  <c r="AA2496" i="35"/>
  <c r="AA2497" i="35"/>
  <c r="AA2498" i="35"/>
  <c r="AA2499" i="35"/>
  <c r="AA2500" i="35"/>
  <c r="AA2501" i="35"/>
  <c r="AA2502" i="35"/>
  <c r="AA2503" i="35"/>
  <c r="AA2504" i="35"/>
  <c r="AA2505" i="35"/>
  <c r="AA2506" i="35"/>
  <c r="AA2507" i="35"/>
  <c r="AA2508" i="35"/>
  <c r="AA2509" i="35"/>
  <c r="AA2510" i="35"/>
  <c r="AA2511" i="35"/>
  <c r="AA2512" i="35"/>
  <c r="AA2513" i="35"/>
  <c r="AA2514" i="35"/>
  <c r="AA2515" i="35"/>
  <c r="AA2516" i="35"/>
  <c r="AA2517" i="35"/>
  <c r="AA2518" i="35"/>
  <c r="AA2519" i="35"/>
  <c r="AA2520" i="35"/>
  <c r="AA2521" i="35"/>
  <c r="AA2522" i="35"/>
  <c r="AA2523" i="35"/>
  <c r="AA2524" i="35"/>
  <c r="AA2525" i="35"/>
  <c r="AA2526" i="35"/>
  <c r="AA2527" i="35"/>
  <c r="AA2528" i="35"/>
  <c r="AA2529" i="35"/>
  <c r="AA2530" i="35"/>
  <c r="AA2531" i="35"/>
  <c r="AA2532" i="35"/>
  <c r="AA2533" i="35"/>
  <c r="AA2534" i="35"/>
  <c r="AA2535" i="35"/>
  <c r="AA2536" i="35"/>
  <c r="AA2537" i="35"/>
  <c r="AA2538" i="35"/>
  <c r="AA2539" i="35"/>
  <c r="AA2540" i="35"/>
  <c r="AA2541" i="35"/>
  <c r="AA2542" i="35"/>
  <c r="AA2543" i="35"/>
  <c r="AA2544" i="35"/>
  <c r="AA2545" i="35"/>
  <c r="AA2546" i="35"/>
  <c r="AA2547" i="35"/>
  <c r="AA2548" i="35"/>
  <c r="AA2549" i="35"/>
  <c r="AA2550" i="35"/>
  <c r="AA2551" i="35"/>
  <c r="AA2552" i="35"/>
  <c r="AA2553" i="35"/>
  <c r="AA2554" i="35"/>
  <c r="AA2555" i="35"/>
  <c r="AA2556" i="35"/>
  <c r="AA2557" i="35"/>
  <c r="AA2558" i="35"/>
  <c r="AA2559" i="35"/>
  <c r="AA2560" i="35"/>
  <c r="AA2561" i="35"/>
  <c r="AA2562" i="35"/>
  <c r="AA2563" i="35"/>
  <c r="AA2564" i="35"/>
  <c r="AA2565" i="35"/>
  <c r="AA2566" i="35"/>
  <c r="AA2567" i="35"/>
  <c r="AA2568" i="35"/>
  <c r="AA2569" i="35"/>
  <c r="AA2570" i="35"/>
  <c r="AA2571" i="35"/>
  <c r="AA2572" i="35"/>
  <c r="AA2573" i="35"/>
  <c r="U15" i="35"/>
  <c r="U16" i="35"/>
  <c r="U17" i="35"/>
  <c r="U18" i="35"/>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2" i="35"/>
  <c r="U173" i="35"/>
  <c r="U174" i="35"/>
  <c r="U175" i="35"/>
  <c r="U176" i="35"/>
  <c r="U177" i="35"/>
  <c r="U178" i="35"/>
  <c r="U179" i="35"/>
  <c r="U180" i="35"/>
  <c r="U181" i="35"/>
  <c r="U182" i="35"/>
  <c r="U183" i="35"/>
  <c r="U184" i="35"/>
  <c r="U185" i="35"/>
  <c r="U186" i="35"/>
  <c r="U187" i="35"/>
  <c r="U188" i="35"/>
  <c r="U189" i="35"/>
  <c r="U190" i="35"/>
  <c r="U191" i="35"/>
  <c r="U192" i="35"/>
  <c r="U193" i="35"/>
  <c r="U194" i="35"/>
  <c r="U195" i="35"/>
  <c r="U196" i="35"/>
  <c r="U197" i="35"/>
  <c r="U198" i="35"/>
  <c r="U199" i="35"/>
  <c r="U200" i="35"/>
  <c r="U201" i="35"/>
  <c r="U202" i="35"/>
  <c r="U203" i="35"/>
  <c r="U204" i="35"/>
  <c r="U205" i="35"/>
  <c r="U206" i="35"/>
  <c r="U207" i="35"/>
  <c r="U208" i="35"/>
  <c r="U209" i="35"/>
  <c r="U210" i="35"/>
  <c r="U211" i="35"/>
  <c r="U212" i="35"/>
  <c r="U213" i="35"/>
  <c r="U214" i="35"/>
  <c r="U215" i="35"/>
  <c r="U216" i="35"/>
  <c r="U217" i="35"/>
  <c r="U218" i="35"/>
  <c r="U219" i="35"/>
  <c r="U220" i="35"/>
  <c r="U221" i="35"/>
  <c r="U222" i="35"/>
  <c r="U223" i="35"/>
  <c r="U224" i="35"/>
  <c r="U225" i="35"/>
  <c r="U226" i="35"/>
  <c r="U227" i="35"/>
  <c r="U228" i="35"/>
  <c r="U229" i="35"/>
  <c r="U230" i="35"/>
  <c r="U231" i="35"/>
  <c r="U232" i="35"/>
  <c r="U233" i="35"/>
  <c r="U234" i="35"/>
  <c r="U235" i="35"/>
  <c r="U236" i="35"/>
  <c r="U237" i="35"/>
  <c r="U238" i="35"/>
  <c r="U239" i="35"/>
  <c r="U240" i="35"/>
  <c r="U241" i="35"/>
  <c r="U242" i="35"/>
  <c r="U243" i="35"/>
  <c r="U244" i="35"/>
  <c r="U245" i="35"/>
  <c r="U246" i="35"/>
  <c r="U247" i="35"/>
  <c r="U248" i="35"/>
  <c r="U249" i="35"/>
  <c r="U250" i="35"/>
  <c r="U251" i="35"/>
  <c r="U252" i="35"/>
  <c r="U253" i="35"/>
  <c r="U254" i="35"/>
  <c r="U255" i="35"/>
  <c r="U256" i="35"/>
  <c r="U257" i="35"/>
  <c r="U258" i="35"/>
  <c r="U259" i="35"/>
  <c r="U260" i="35"/>
  <c r="U261" i="35"/>
  <c r="U262" i="35"/>
  <c r="U263" i="35"/>
  <c r="U264" i="35"/>
  <c r="U265" i="35"/>
  <c r="U266" i="35"/>
  <c r="U267" i="35"/>
  <c r="U268" i="35"/>
  <c r="U269" i="35"/>
  <c r="U270" i="35"/>
  <c r="U271" i="35"/>
  <c r="U272" i="35"/>
  <c r="U273" i="35"/>
  <c r="U274" i="35"/>
  <c r="U275" i="35"/>
  <c r="U276" i="35"/>
  <c r="U277" i="35"/>
  <c r="U278" i="35"/>
  <c r="U279" i="35"/>
  <c r="U280" i="35"/>
  <c r="U281" i="35"/>
  <c r="U282" i="35"/>
  <c r="U283" i="35"/>
  <c r="U284" i="35"/>
  <c r="U285" i="35"/>
  <c r="U286" i="35"/>
  <c r="U287" i="35"/>
  <c r="U288" i="35"/>
  <c r="U289" i="35"/>
  <c r="U290" i="35"/>
  <c r="U291" i="35"/>
  <c r="U292" i="35"/>
  <c r="U293" i="35"/>
  <c r="U294" i="35"/>
  <c r="U295" i="35"/>
  <c r="U296" i="35"/>
  <c r="U297" i="35"/>
  <c r="U298" i="35"/>
  <c r="U299" i="35"/>
  <c r="U300" i="35"/>
  <c r="U301" i="35"/>
  <c r="U302" i="35"/>
  <c r="U303" i="35"/>
  <c r="U304" i="35"/>
  <c r="U305" i="35"/>
  <c r="U306" i="35"/>
  <c r="U307" i="35"/>
  <c r="U308" i="35"/>
  <c r="U309" i="35"/>
  <c r="U310" i="35"/>
  <c r="U311" i="35"/>
  <c r="U312" i="35"/>
  <c r="U313" i="35"/>
  <c r="U314" i="35"/>
  <c r="U315" i="35"/>
  <c r="U316" i="35"/>
  <c r="U317" i="35"/>
  <c r="U318" i="35"/>
  <c r="U319" i="35"/>
  <c r="U320" i="35"/>
  <c r="U321" i="35"/>
  <c r="U322" i="35"/>
  <c r="U323" i="35"/>
  <c r="U324" i="35"/>
  <c r="U325" i="35"/>
  <c r="U326" i="35"/>
  <c r="U327" i="35"/>
  <c r="U328" i="35"/>
  <c r="U329" i="35"/>
  <c r="U330" i="35"/>
  <c r="U331" i="35"/>
  <c r="U332" i="35"/>
  <c r="U333" i="35"/>
  <c r="U334" i="35"/>
  <c r="U335" i="35"/>
  <c r="U336" i="35"/>
  <c r="U337" i="35"/>
  <c r="U338" i="35"/>
  <c r="U339" i="35"/>
  <c r="U340" i="35"/>
  <c r="U341" i="35"/>
  <c r="U342" i="35"/>
  <c r="U343" i="35"/>
  <c r="U344" i="35"/>
  <c r="U345" i="35"/>
  <c r="U346" i="35"/>
  <c r="U347" i="35"/>
  <c r="U348" i="35"/>
  <c r="U349" i="35"/>
  <c r="U350" i="35"/>
  <c r="U351" i="35"/>
  <c r="U352" i="35"/>
  <c r="U353" i="35"/>
  <c r="U354" i="35"/>
  <c r="U355" i="35"/>
  <c r="U356" i="35"/>
  <c r="U357" i="35"/>
  <c r="U358" i="35"/>
  <c r="U359" i="35"/>
  <c r="U360" i="35"/>
  <c r="U361" i="35"/>
  <c r="U362" i="35"/>
  <c r="U363" i="35"/>
  <c r="U364" i="35"/>
  <c r="U365" i="35"/>
  <c r="U366" i="35"/>
  <c r="U367" i="35"/>
  <c r="U368" i="35"/>
  <c r="U369" i="35"/>
  <c r="U370" i="35"/>
  <c r="U371" i="35"/>
  <c r="U372" i="35"/>
  <c r="U373" i="35"/>
  <c r="U374" i="35"/>
  <c r="U375" i="35"/>
  <c r="U376" i="35"/>
  <c r="U377" i="35"/>
  <c r="U378" i="35"/>
  <c r="U379" i="35"/>
  <c r="U380" i="35"/>
  <c r="U381" i="35"/>
  <c r="U382" i="35"/>
  <c r="U383" i="35"/>
  <c r="U384" i="35"/>
  <c r="U385" i="35"/>
  <c r="U386" i="35"/>
  <c r="U387" i="35"/>
  <c r="U388" i="35"/>
  <c r="U389" i="35"/>
  <c r="U390" i="35"/>
  <c r="U391" i="35"/>
  <c r="U392" i="35"/>
  <c r="U393" i="35"/>
  <c r="U394" i="35"/>
  <c r="U395" i="35"/>
  <c r="U396" i="35"/>
  <c r="U397" i="35"/>
  <c r="U398" i="35"/>
  <c r="U399" i="35"/>
  <c r="U400" i="35"/>
  <c r="U401" i="35"/>
  <c r="U402" i="35"/>
  <c r="U403" i="35"/>
  <c r="U404" i="35"/>
  <c r="U405" i="35"/>
  <c r="U406" i="35"/>
  <c r="U407" i="35"/>
  <c r="U408" i="35"/>
  <c r="U409" i="35"/>
  <c r="U410" i="35"/>
  <c r="U411" i="35"/>
  <c r="U412" i="35"/>
  <c r="U413" i="35"/>
  <c r="U414" i="35"/>
  <c r="U415" i="35"/>
  <c r="U416" i="35"/>
  <c r="U417" i="35"/>
  <c r="U418" i="35"/>
  <c r="U419" i="35"/>
  <c r="U420" i="35"/>
  <c r="U421" i="35"/>
  <c r="U422" i="35"/>
  <c r="U423" i="35"/>
  <c r="U424" i="35"/>
  <c r="U425" i="35"/>
  <c r="U426" i="35"/>
  <c r="U427" i="35"/>
  <c r="U428" i="35"/>
  <c r="U429" i="35"/>
  <c r="U430" i="35"/>
  <c r="U431" i="35"/>
  <c r="U432" i="35"/>
  <c r="U433" i="35"/>
  <c r="U434" i="35"/>
  <c r="U435" i="35"/>
  <c r="U436" i="35"/>
  <c r="U437" i="35"/>
  <c r="U438" i="35"/>
  <c r="U439" i="35"/>
  <c r="U440" i="35"/>
  <c r="U441" i="35"/>
  <c r="U442" i="35"/>
  <c r="U443" i="35"/>
  <c r="U444" i="35"/>
  <c r="U445" i="35"/>
  <c r="U446" i="35"/>
  <c r="U447" i="35"/>
  <c r="U448" i="35"/>
  <c r="U449" i="35"/>
  <c r="U450" i="35"/>
  <c r="U451" i="35"/>
  <c r="U452" i="35"/>
  <c r="U453" i="35"/>
  <c r="U454" i="35"/>
  <c r="U455" i="35"/>
  <c r="U456" i="35"/>
  <c r="U457" i="35"/>
  <c r="U458" i="35"/>
  <c r="U459" i="35"/>
  <c r="U460" i="35"/>
  <c r="U461" i="35"/>
  <c r="U462" i="35"/>
  <c r="U463" i="35"/>
  <c r="U464" i="35"/>
  <c r="U465" i="35"/>
  <c r="U466" i="35"/>
  <c r="U467" i="35"/>
  <c r="U468" i="35"/>
  <c r="U469" i="35"/>
  <c r="U470" i="35"/>
  <c r="U471" i="35"/>
  <c r="U472" i="35"/>
  <c r="U473" i="35"/>
  <c r="U474" i="35"/>
  <c r="U475" i="35"/>
  <c r="U476" i="35"/>
  <c r="U477" i="35"/>
  <c r="U478" i="35"/>
  <c r="U479" i="35"/>
  <c r="U480" i="35"/>
  <c r="U481" i="35"/>
  <c r="U482" i="35"/>
  <c r="U483" i="35"/>
  <c r="U484" i="35"/>
  <c r="U485" i="35"/>
  <c r="U486" i="35"/>
  <c r="U487" i="35"/>
  <c r="U488" i="35"/>
  <c r="U489" i="35"/>
  <c r="U490" i="35"/>
  <c r="U491" i="35"/>
  <c r="U492" i="35"/>
  <c r="U493" i="35"/>
  <c r="U494" i="35"/>
  <c r="U495" i="35"/>
  <c r="U496" i="35"/>
  <c r="U497" i="35"/>
  <c r="U498" i="35"/>
  <c r="U499" i="35"/>
  <c r="U500" i="35"/>
  <c r="U501" i="35"/>
  <c r="U502" i="35"/>
  <c r="U503" i="35"/>
  <c r="U504" i="35"/>
  <c r="U505" i="35"/>
  <c r="U506" i="35"/>
  <c r="U507" i="35"/>
  <c r="U508" i="35"/>
  <c r="U509" i="35"/>
  <c r="U510" i="35"/>
  <c r="U511" i="35"/>
  <c r="U512" i="35"/>
  <c r="U513" i="35"/>
  <c r="U514" i="35"/>
  <c r="U515" i="35"/>
  <c r="U516" i="35"/>
  <c r="U517" i="35"/>
  <c r="U518" i="35"/>
  <c r="U519" i="35"/>
  <c r="U520" i="35"/>
  <c r="U521" i="35"/>
  <c r="U522" i="35"/>
  <c r="U523" i="35"/>
  <c r="U524" i="35"/>
  <c r="U525" i="35"/>
  <c r="U526" i="35"/>
  <c r="U527" i="35"/>
  <c r="U528" i="35"/>
  <c r="U529" i="35"/>
  <c r="U530" i="35"/>
  <c r="U531" i="35"/>
  <c r="U532" i="35"/>
  <c r="U533" i="35"/>
  <c r="U534" i="35"/>
  <c r="U535" i="35"/>
  <c r="U536" i="35"/>
  <c r="U537" i="35"/>
  <c r="U538" i="35"/>
  <c r="U539" i="35"/>
  <c r="U540" i="35"/>
  <c r="U541" i="35"/>
  <c r="U542" i="35"/>
  <c r="U543" i="35"/>
  <c r="U544" i="35"/>
  <c r="U545" i="35"/>
  <c r="U546" i="35"/>
  <c r="U547" i="35"/>
  <c r="U548" i="35"/>
  <c r="U549" i="35"/>
  <c r="U550" i="35"/>
  <c r="U551" i="35"/>
  <c r="U552" i="35"/>
  <c r="U553" i="35"/>
  <c r="U554" i="35"/>
  <c r="U555" i="35"/>
  <c r="U556" i="35"/>
  <c r="U557" i="35"/>
  <c r="U558" i="35"/>
  <c r="U559" i="35"/>
  <c r="U560" i="35"/>
  <c r="U561" i="35"/>
  <c r="U562" i="35"/>
  <c r="U563" i="35"/>
  <c r="U564" i="35"/>
  <c r="U565" i="35"/>
  <c r="U566" i="35"/>
  <c r="U567" i="35"/>
  <c r="U568" i="35"/>
  <c r="U569" i="35"/>
  <c r="U570" i="35"/>
  <c r="U571" i="35"/>
  <c r="U572" i="35"/>
  <c r="U573" i="35"/>
  <c r="U574" i="35"/>
  <c r="U575" i="35"/>
  <c r="U576" i="35"/>
  <c r="U577" i="35"/>
  <c r="U578" i="35"/>
  <c r="U579" i="35"/>
  <c r="U580" i="35"/>
  <c r="U581" i="35"/>
  <c r="U582" i="35"/>
  <c r="U583" i="35"/>
  <c r="U584" i="35"/>
  <c r="U585" i="35"/>
  <c r="U586" i="35"/>
  <c r="U587" i="35"/>
  <c r="U588" i="35"/>
  <c r="U589" i="35"/>
  <c r="U590" i="35"/>
  <c r="U591" i="35"/>
  <c r="U592" i="35"/>
  <c r="U593" i="35"/>
  <c r="U594" i="35"/>
  <c r="U595" i="35"/>
  <c r="U596" i="35"/>
  <c r="U597" i="35"/>
  <c r="U598" i="35"/>
  <c r="U599" i="35"/>
  <c r="U600" i="35"/>
  <c r="U601" i="35"/>
  <c r="U602" i="35"/>
  <c r="U603" i="35"/>
  <c r="U604" i="35"/>
  <c r="U605" i="35"/>
  <c r="U606" i="35"/>
  <c r="U607" i="35"/>
  <c r="U608" i="35"/>
  <c r="U609" i="35"/>
  <c r="U610" i="35"/>
  <c r="U611" i="35"/>
  <c r="U612" i="35"/>
  <c r="U613" i="35"/>
  <c r="U614" i="35"/>
  <c r="U615" i="35"/>
  <c r="U616" i="35"/>
  <c r="U617" i="35"/>
  <c r="U618" i="35"/>
  <c r="U619" i="35"/>
  <c r="U620" i="35"/>
  <c r="U621" i="35"/>
  <c r="U622" i="35"/>
  <c r="U623" i="35"/>
  <c r="U624" i="35"/>
  <c r="U625" i="35"/>
  <c r="U626" i="35"/>
  <c r="U627" i="35"/>
  <c r="U628" i="35"/>
  <c r="U629" i="35"/>
  <c r="U630" i="35"/>
  <c r="U631" i="35"/>
  <c r="U632" i="35"/>
  <c r="U633" i="35"/>
  <c r="U634" i="35"/>
  <c r="U635" i="35"/>
  <c r="U636" i="35"/>
  <c r="U637" i="35"/>
  <c r="U638" i="35"/>
  <c r="U639" i="35"/>
  <c r="U640" i="35"/>
  <c r="U641" i="35"/>
  <c r="U642" i="35"/>
  <c r="U643" i="35"/>
  <c r="U644" i="35"/>
  <c r="U645" i="35"/>
  <c r="U646" i="35"/>
  <c r="U647" i="35"/>
  <c r="U648" i="35"/>
  <c r="U649" i="35"/>
  <c r="U650" i="35"/>
  <c r="U651" i="35"/>
  <c r="U652" i="35"/>
  <c r="U653" i="35"/>
  <c r="U654" i="35"/>
  <c r="U655" i="35"/>
  <c r="U656" i="35"/>
  <c r="U657" i="35"/>
  <c r="U658" i="35"/>
  <c r="U659" i="35"/>
  <c r="U660" i="35"/>
  <c r="U661" i="35"/>
  <c r="U662" i="35"/>
  <c r="U663" i="35"/>
  <c r="U664" i="35"/>
  <c r="U665" i="35"/>
  <c r="U666" i="35"/>
  <c r="U667" i="35"/>
  <c r="U668" i="35"/>
  <c r="U669" i="35"/>
  <c r="U670" i="35"/>
  <c r="U671" i="35"/>
  <c r="U672" i="35"/>
  <c r="U673" i="35"/>
  <c r="U674" i="35"/>
  <c r="U675" i="35"/>
  <c r="U676" i="35"/>
  <c r="U677" i="35"/>
  <c r="U678" i="35"/>
  <c r="U679" i="35"/>
  <c r="U680" i="35"/>
  <c r="U681" i="35"/>
  <c r="U682" i="35"/>
  <c r="U683" i="35"/>
  <c r="U684" i="35"/>
  <c r="U685" i="35"/>
  <c r="U686" i="35"/>
  <c r="U687" i="35"/>
  <c r="U688" i="35"/>
  <c r="U689" i="35"/>
  <c r="U690" i="35"/>
  <c r="U691" i="35"/>
  <c r="U692" i="35"/>
  <c r="U693" i="35"/>
  <c r="U694" i="35"/>
  <c r="U695" i="35"/>
  <c r="U696" i="35"/>
  <c r="U697" i="35"/>
  <c r="U698" i="35"/>
  <c r="U699" i="35"/>
  <c r="U700" i="35"/>
  <c r="U701" i="35"/>
  <c r="U702" i="35"/>
  <c r="U703" i="35"/>
  <c r="U704" i="35"/>
  <c r="U705" i="35"/>
  <c r="U706" i="35"/>
  <c r="U707" i="35"/>
  <c r="U708" i="35"/>
  <c r="U709" i="35"/>
  <c r="U710" i="35"/>
  <c r="U711" i="35"/>
  <c r="U712" i="35"/>
  <c r="U713" i="35"/>
  <c r="U714" i="35"/>
  <c r="U715" i="35"/>
  <c r="U716" i="35"/>
  <c r="U717" i="35"/>
  <c r="U718" i="35"/>
  <c r="U719" i="35"/>
  <c r="U720" i="35"/>
  <c r="U721" i="35"/>
  <c r="U722" i="35"/>
  <c r="U723" i="35"/>
  <c r="U724" i="35"/>
  <c r="U725" i="35"/>
  <c r="U726" i="35"/>
  <c r="U727" i="35"/>
  <c r="U728" i="35"/>
  <c r="U729" i="35"/>
  <c r="U730" i="35"/>
  <c r="U731" i="35"/>
  <c r="U732" i="35"/>
  <c r="U733" i="35"/>
  <c r="U734" i="35"/>
  <c r="U735" i="35"/>
  <c r="U736" i="35"/>
  <c r="U737" i="35"/>
  <c r="U738" i="35"/>
  <c r="U739" i="35"/>
  <c r="U740" i="35"/>
  <c r="U741" i="35"/>
  <c r="U742" i="35"/>
  <c r="U743" i="35"/>
  <c r="U744" i="35"/>
  <c r="U745" i="35"/>
  <c r="U746" i="35"/>
  <c r="U747" i="35"/>
  <c r="U748" i="35"/>
  <c r="U749" i="35"/>
  <c r="U750" i="35"/>
  <c r="U751" i="35"/>
  <c r="U752" i="35"/>
  <c r="U753" i="35"/>
  <c r="U754" i="35"/>
  <c r="U755" i="35"/>
  <c r="U756" i="35"/>
  <c r="U757" i="35"/>
  <c r="U758" i="35"/>
  <c r="U759" i="35"/>
  <c r="U760" i="35"/>
  <c r="U761" i="35"/>
  <c r="U762" i="35"/>
  <c r="U763" i="35"/>
  <c r="U764" i="35"/>
  <c r="U765" i="35"/>
  <c r="U766" i="35"/>
  <c r="U767" i="35"/>
  <c r="U768" i="35"/>
  <c r="U769" i="35"/>
  <c r="U770" i="35"/>
  <c r="U771" i="35"/>
  <c r="U772" i="35"/>
  <c r="U773" i="35"/>
  <c r="U774" i="35"/>
  <c r="U775" i="35"/>
  <c r="U776" i="35"/>
  <c r="U777" i="35"/>
  <c r="U778" i="35"/>
  <c r="U779" i="35"/>
  <c r="U780" i="35"/>
  <c r="U781" i="35"/>
  <c r="U782" i="35"/>
  <c r="U783" i="35"/>
  <c r="U784" i="35"/>
  <c r="U785" i="35"/>
  <c r="U786" i="35"/>
  <c r="U787" i="35"/>
  <c r="U788" i="35"/>
  <c r="U789" i="35"/>
  <c r="U790" i="35"/>
  <c r="U791" i="35"/>
  <c r="U792" i="35"/>
  <c r="U793" i="35"/>
  <c r="U794" i="35"/>
  <c r="U795" i="35"/>
  <c r="U796" i="35"/>
  <c r="U797" i="35"/>
  <c r="U798" i="35"/>
  <c r="U799" i="35"/>
  <c r="U800" i="35"/>
  <c r="U801" i="35"/>
  <c r="U802" i="35"/>
  <c r="U803" i="35"/>
  <c r="U804" i="35"/>
  <c r="U805" i="35"/>
  <c r="U806" i="35"/>
  <c r="U807" i="35"/>
  <c r="U808" i="35"/>
  <c r="U809" i="35"/>
  <c r="U810" i="35"/>
  <c r="U811" i="35"/>
  <c r="U812" i="35"/>
  <c r="U813" i="35"/>
  <c r="U814" i="35"/>
  <c r="U815" i="35"/>
  <c r="U816" i="35"/>
  <c r="U817" i="35"/>
  <c r="U818" i="35"/>
  <c r="U819" i="35"/>
  <c r="U820" i="35"/>
  <c r="U821" i="35"/>
  <c r="U822" i="35"/>
  <c r="U823" i="35"/>
  <c r="U824" i="35"/>
  <c r="U825" i="35"/>
  <c r="U826" i="35"/>
  <c r="U827" i="35"/>
  <c r="U828" i="35"/>
  <c r="U829" i="35"/>
  <c r="U830" i="35"/>
  <c r="U831" i="35"/>
  <c r="U832" i="35"/>
  <c r="U833" i="35"/>
  <c r="U834" i="35"/>
  <c r="U835" i="35"/>
  <c r="U836" i="35"/>
  <c r="U837" i="35"/>
  <c r="U838" i="35"/>
  <c r="U839" i="35"/>
  <c r="U840" i="35"/>
  <c r="U841" i="35"/>
  <c r="U842" i="35"/>
  <c r="U843" i="35"/>
  <c r="U844" i="35"/>
  <c r="U845" i="35"/>
  <c r="U846" i="35"/>
  <c r="U847" i="35"/>
  <c r="U848" i="35"/>
  <c r="U849" i="35"/>
  <c r="U850" i="35"/>
  <c r="U851" i="35"/>
  <c r="U852" i="35"/>
  <c r="U853" i="35"/>
  <c r="U854" i="35"/>
  <c r="U855" i="35"/>
  <c r="U856" i="35"/>
  <c r="U857" i="35"/>
  <c r="U858" i="35"/>
  <c r="U859" i="35"/>
  <c r="U860" i="35"/>
  <c r="U861" i="35"/>
  <c r="U862" i="35"/>
  <c r="U863" i="35"/>
  <c r="U864" i="35"/>
  <c r="U865" i="35"/>
  <c r="U866" i="35"/>
  <c r="U867" i="35"/>
  <c r="U868" i="35"/>
  <c r="U869" i="35"/>
  <c r="U870" i="35"/>
  <c r="U871" i="35"/>
  <c r="U872" i="35"/>
  <c r="U873" i="35"/>
  <c r="U874" i="35"/>
  <c r="U875" i="35"/>
  <c r="U876" i="35"/>
  <c r="U877" i="35"/>
  <c r="U878" i="35"/>
  <c r="U879" i="35"/>
  <c r="U880" i="35"/>
  <c r="U881" i="35"/>
  <c r="U882" i="35"/>
  <c r="U883" i="35"/>
  <c r="U884" i="35"/>
  <c r="U885" i="35"/>
  <c r="U886" i="35"/>
  <c r="U887" i="35"/>
  <c r="U888" i="35"/>
  <c r="U889" i="35"/>
  <c r="U890" i="35"/>
  <c r="U891" i="35"/>
  <c r="U892" i="35"/>
  <c r="U893" i="35"/>
  <c r="U894" i="35"/>
  <c r="U895" i="35"/>
  <c r="U896" i="35"/>
  <c r="U897" i="35"/>
  <c r="U898" i="35"/>
  <c r="U899" i="35"/>
  <c r="U900" i="35"/>
  <c r="U901" i="35"/>
  <c r="U902" i="35"/>
  <c r="U903" i="35"/>
  <c r="U904" i="35"/>
  <c r="U905" i="35"/>
  <c r="U906" i="35"/>
  <c r="U907" i="35"/>
  <c r="U908" i="35"/>
  <c r="U909" i="35"/>
  <c r="U910" i="35"/>
  <c r="U911" i="35"/>
  <c r="U912" i="35"/>
  <c r="U913" i="35"/>
  <c r="U914" i="35"/>
  <c r="U915" i="35"/>
  <c r="U916" i="35"/>
  <c r="U917" i="35"/>
  <c r="U918" i="35"/>
  <c r="U919" i="35"/>
  <c r="U920" i="35"/>
  <c r="U921" i="35"/>
  <c r="U922" i="35"/>
  <c r="U923" i="35"/>
  <c r="U924" i="35"/>
  <c r="U925" i="35"/>
  <c r="U926" i="35"/>
  <c r="U927" i="35"/>
  <c r="U928" i="35"/>
  <c r="U929" i="35"/>
  <c r="U930" i="35"/>
  <c r="U931" i="35"/>
  <c r="U932" i="35"/>
  <c r="U933" i="35"/>
  <c r="U934" i="35"/>
  <c r="U935" i="35"/>
  <c r="U936" i="35"/>
  <c r="U937" i="35"/>
  <c r="U938" i="35"/>
  <c r="U939" i="35"/>
  <c r="U940" i="35"/>
  <c r="U941" i="35"/>
  <c r="U942" i="35"/>
  <c r="U943" i="35"/>
  <c r="U944" i="35"/>
  <c r="U945" i="35"/>
  <c r="U946" i="35"/>
  <c r="U947" i="35"/>
  <c r="U948" i="35"/>
  <c r="U949" i="35"/>
  <c r="U950" i="35"/>
  <c r="U951" i="35"/>
  <c r="U952" i="35"/>
  <c r="U953" i="35"/>
  <c r="U954" i="35"/>
  <c r="U955" i="35"/>
  <c r="U956" i="35"/>
  <c r="U957" i="35"/>
  <c r="U958" i="35"/>
  <c r="U959" i="35"/>
  <c r="U960" i="35"/>
  <c r="U961" i="35"/>
  <c r="U962" i="35"/>
  <c r="U963" i="35"/>
  <c r="U964" i="35"/>
  <c r="U965" i="35"/>
  <c r="U966" i="35"/>
  <c r="U967" i="35"/>
  <c r="U968" i="35"/>
  <c r="U969" i="35"/>
  <c r="U970" i="35"/>
  <c r="U971" i="35"/>
  <c r="U972" i="35"/>
  <c r="U973" i="35"/>
  <c r="U974" i="35"/>
  <c r="U975" i="35"/>
  <c r="U976" i="35"/>
  <c r="U977" i="35"/>
  <c r="U978" i="35"/>
  <c r="U979" i="35"/>
  <c r="U980" i="35"/>
  <c r="U981" i="35"/>
  <c r="U982" i="35"/>
  <c r="U983" i="35"/>
  <c r="U984" i="35"/>
  <c r="U985" i="35"/>
  <c r="U986" i="35"/>
  <c r="U987" i="35"/>
  <c r="U988" i="35"/>
  <c r="U989" i="35"/>
  <c r="U990" i="35"/>
  <c r="U991" i="35"/>
  <c r="U992" i="35"/>
  <c r="U993" i="35"/>
  <c r="U994" i="35"/>
  <c r="U995" i="35"/>
  <c r="U996" i="35"/>
  <c r="U997" i="35"/>
  <c r="U998" i="35"/>
  <c r="U999" i="35"/>
  <c r="U1000" i="35"/>
  <c r="U1001" i="35"/>
  <c r="U1002" i="35"/>
  <c r="U1003" i="35"/>
  <c r="U1004" i="35"/>
  <c r="U1005" i="35"/>
  <c r="U1006" i="35"/>
  <c r="U1007" i="35"/>
  <c r="U1008" i="35"/>
  <c r="U1009" i="35"/>
  <c r="U1010" i="35"/>
  <c r="U1011" i="35"/>
  <c r="U1012" i="35"/>
  <c r="U1013" i="35"/>
  <c r="U1014" i="35"/>
  <c r="U1015" i="35"/>
  <c r="U1016" i="35"/>
  <c r="U1017" i="35"/>
  <c r="U1018" i="35"/>
  <c r="U1019" i="35"/>
  <c r="U1020" i="35"/>
  <c r="U1021" i="35"/>
  <c r="U1022" i="35"/>
  <c r="U1023" i="35"/>
  <c r="U1024" i="35"/>
  <c r="U1025" i="35"/>
  <c r="U1026" i="35"/>
  <c r="U1027" i="35"/>
  <c r="U1028" i="35"/>
  <c r="U1029" i="35"/>
  <c r="U1030" i="35"/>
  <c r="U1031" i="35"/>
  <c r="U1032" i="35"/>
  <c r="U1033" i="35"/>
  <c r="U1034" i="35"/>
  <c r="U1035" i="35"/>
  <c r="U1036" i="35"/>
  <c r="U1037" i="35"/>
  <c r="U1038" i="35"/>
  <c r="U1039" i="35"/>
  <c r="U1040" i="35"/>
  <c r="U1041" i="35"/>
  <c r="U1042" i="35"/>
  <c r="U1043" i="35"/>
  <c r="U1044" i="35"/>
  <c r="U1045" i="35"/>
  <c r="U1046" i="35"/>
  <c r="U1047" i="35"/>
  <c r="U1048" i="35"/>
  <c r="U1049" i="35"/>
  <c r="U1050" i="35"/>
  <c r="U1051" i="35"/>
  <c r="U1052" i="35"/>
  <c r="U1053" i="35"/>
  <c r="U1054" i="35"/>
  <c r="U1055" i="35"/>
  <c r="U1056" i="35"/>
  <c r="U1057" i="35"/>
  <c r="U1058" i="35"/>
  <c r="U1059" i="35"/>
  <c r="U1060" i="35"/>
  <c r="U1061" i="35"/>
  <c r="U1062" i="35"/>
  <c r="U1063" i="35"/>
  <c r="U1064" i="35"/>
  <c r="U1065" i="35"/>
  <c r="U1066" i="35"/>
  <c r="U1067" i="35"/>
  <c r="U1068" i="35"/>
  <c r="U1069" i="35"/>
  <c r="U1070" i="35"/>
  <c r="U1071" i="35"/>
  <c r="U1072" i="35"/>
  <c r="U1073" i="35"/>
  <c r="U1074" i="35"/>
  <c r="U1075" i="35"/>
  <c r="U1076" i="35"/>
  <c r="U1077" i="35"/>
  <c r="U1078" i="35"/>
  <c r="U1079" i="35"/>
  <c r="U1080" i="35"/>
  <c r="U1081" i="35"/>
  <c r="U1082" i="35"/>
  <c r="U1083" i="35"/>
  <c r="U1084" i="35"/>
  <c r="U1085" i="35"/>
  <c r="U1086" i="35"/>
  <c r="U1087" i="35"/>
  <c r="U1088" i="35"/>
  <c r="U1089" i="35"/>
  <c r="U1090" i="35"/>
  <c r="U1091" i="35"/>
  <c r="U1092" i="35"/>
  <c r="U1093" i="35"/>
  <c r="U1094" i="35"/>
  <c r="U1095" i="35"/>
  <c r="U1096" i="35"/>
  <c r="U1097" i="35"/>
  <c r="U1098" i="35"/>
  <c r="U1099" i="35"/>
  <c r="U1100" i="35"/>
  <c r="U1101" i="35"/>
  <c r="U1102" i="35"/>
  <c r="U1103" i="35"/>
  <c r="U1104" i="35"/>
  <c r="U1105" i="35"/>
  <c r="U1106" i="35"/>
  <c r="U1107" i="35"/>
  <c r="U1108" i="35"/>
  <c r="U1109" i="35"/>
  <c r="U1110" i="35"/>
  <c r="U1111" i="35"/>
  <c r="U1112" i="35"/>
  <c r="U1113" i="35"/>
  <c r="U1114" i="35"/>
  <c r="U1115" i="35"/>
  <c r="U1116" i="35"/>
  <c r="U1117" i="35"/>
  <c r="U1118" i="35"/>
  <c r="U1119" i="35"/>
  <c r="U1120" i="35"/>
  <c r="U1121" i="35"/>
  <c r="U1122" i="35"/>
  <c r="U1123" i="35"/>
  <c r="U1124" i="35"/>
  <c r="U1125" i="35"/>
  <c r="U1126" i="35"/>
  <c r="U1127" i="35"/>
  <c r="U1128" i="35"/>
  <c r="U1129" i="35"/>
  <c r="U1130" i="35"/>
  <c r="U1131" i="35"/>
  <c r="U1132" i="35"/>
  <c r="U1133" i="35"/>
  <c r="U1134" i="35"/>
  <c r="U1135" i="35"/>
  <c r="U1136" i="35"/>
  <c r="U1137" i="35"/>
  <c r="U1138" i="35"/>
  <c r="U1139" i="35"/>
  <c r="U1140" i="35"/>
  <c r="U1141" i="35"/>
  <c r="U1142" i="35"/>
  <c r="U1143" i="35"/>
  <c r="U1144" i="35"/>
  <c r="U1145" i="35"/>
  <c r="U1146" i="35"/>
  <c r="U1147" i="35"/>
  <c r="U1148" i="35"/>
  <c r="U1149" i="35"/>
  <c r="U1150" i="35"/>
  <c r="U1151" i="35"/>
  <c r="U1152" i="35"/>
  <c r="U1153" i="35"/>
  <c r="U1154" i="35"/>
  <c r="U1155" i="35"/>
  <c r="U1156" i="35"/>
  <c r="U1157" i="35"/>
  <c r="U1158" i="35"/>
  <c r="U1159" i="35"/>
  <c r="U1160" i="35"/>
  <c r="U1161" i="35"/>
  <c r="U1162" i="35"/>
  <c r="U1163" i="35"/>
  <c r="U1164" i="35"/>
  <c r="U1165" i="35"/>
  <c r="U1166" i="35"/>
  <c r="U1167" i="35"/>
  <c r="U1168" i="35"/>
  <c r="U1169" i="35"/>
  <c r="U1170" i="35"/>
  <c r="U1171" i="35"/>
  <c r="U1172" i="35"/>
  <c r="U1173" i="35"/>
  <c r="U1174" i="35"/>
  <c r="U1175" i="35"/>
  <c r="U1176" i="35"/>
  <c r="U1177" i="35"/>
  <c r="U1178" i="35"/>
  <c r="U1179" i="35"/>
  <c r="U1180" i="35"/>
  <c r="U1181" i="35"/>
  <c r="U1182" i="35"/>
  <c r="U1183" i="35"/>
  <c r="U1184" i="35"/>
  <c r="U1185" i="35"/>
  <c r="U1186" i="35"/>
  <c r="U1187" i="35"/>
  <c r="U1188" i="35"/>
  <c r="U1189" i="35"/>
  <c r="U1190" i="35"/>
  <c r="U1191" i="35"/>
  <c r="U1192" i="35"/>
  <c r="U1193" i="35"/>
  <c r="U1194" i="35"/>
  <c r="U1195" i="35"/>
  <c r="U1196" i="35"/>
  <c r="U1197" i="35"/>
  <c r="U1198" i="35"/>
  <c r="U1199" i="35"/>
  <c r="U1200" i="35"/>
  <c r="U1201" i="35"/>
  <c r="U1202" i="35"/>
  <c r="U1203" i="35"/>
  <c r="U1204" i="35"/>
  <c r="U1205" i="35"/>
  <c r="U1206" i="35"/>
  <c r="U1207" i="35"/>
  <c r="U1208" i="35"/>
  <c r="U1209" i="35"/>
  <c r="U1210" i="35"/>
  <c r="U1211" i="35"/>
  <c r="U1212" i="35"/>
  <c r="U1213" i="35"/>
  <c r="U1214" i="35"/>
  <c r="U1215" i="35"/>
  <c r="U1216" i="35"/>
  <c r="U1217" i="35"/>
  <c r="U1218" i="35"/>
  <c r="U1219" i="35"/>
  <c r="U1220" i="35"/>
  <c r="U1221" i="35"/>
  <c r="U1222" i="35"/>
  <c r="U1223" i="35"/>
  <c r="U1224" i="35"/>
  <c r="U1225" i="35"/>
  <c r="U1226" i="35"/>
  <c r="U1227" i="35"/>
  <c r="U1228" i="35"/>
  <c r="U1229" i="35"/>
  <c r="U1230" i="35"/>
  <c r="U1231" i="35"/>
  <c r="U1232" i="35"/>
  <c r="U1233" i="35"/>
  <c r="U1234" i="35"/>
  <c r="U1235" i="35"/>
  <c r="U1236" i="35"/>
  <c r="U1237" i="35"/>
  <c r="U1238" i="35"/>
  <c r="U1239" i="35"/>
  <c r="U1240" i="35"/>
  <c r="U1241" i="35"/>
  <c r="U1242" i="35"/>
  <c r="U1243" i="35"/>
  <c r="U1244" i="35"/>
  <c r="U1245" i="35"/>
  <c r="U1246" i="35"/>
  <c r="U1247" i="35"/>
  <c r="U1248" i="35"/>
  <c r="U1249" i="35"/>
  <c r="U1250" i="35"/>
  <c r="U1251" i="35"/>
  <c r="U1252" i="35"/>
  <c r="U1253" i="35"/>
  <c r="U1254" i="35"/>
  <c r="U1255" i="35"/>
  <c r="U1256" i="35"/>
  <c r="U1257" i="35"/>
  <c r="U1258" i="35"/>
  <c r="U1259" i="35"/>
  <c r="U1260" i="35"/>
  <c r="U1261" i="35"/>
  <c r="U1262" i="35"/>
  <c r="U1263" i="35"/>
  <c r="U1264" i="35"/>
  <c r="U1265" i="35"/>
  <c r="U1266" i="35"/>
  <c r="U1267" i="35"/>
  <c r="U1268" i="35"/>
  <c r="U1269" i="35"/>
  <c r="U1270" i="35"/>
  <c r="U1271" i="35"/>
  <c r="U1272" i="35"/>
  <c r="U1273" i="35"/>
  <c r="U1274" i="35"/>
  <c r="U1275" i="35"/>
  <c r="U1276" i="35"/>
  <c r="U1277" i="35"/>
  <c r="U1278" i="35"/>
  <c r="U1279" i="35"/>
  <c r="U1280" i="35"/>
  <c r="U1281" i="35"/>
  <c r="U1282" i="35"/>
  <c r="U1283" i="35"/>
  <c r="U1284" i="35"/>
  <c r="U1285" i="35"/>
  <c r="U1286" i="35"/>
  <c r="U1287" i="35"/>
  <c r="U1288" i="35"/>
  <c r="U1289" i="35"/>
  <c r="U1290" i="35"/>
  <c r="U1291" i="35"/>
  <c r="U1292" i="35"/>
  <c r="U1293" i="35"/>
  <c r="U1294" i="35"/>
  <c r="U1295" i="35"/>
  <c r="U1296" i="35"/>
  <c r="U1297" i="35"/>
  <c r="U1298" i="35"/>
  <c r="U1299" i="35"/>
  <c r="U1300" i="35"/>
  <c r="U1301" i="35"/>
  <c r="U1302" i="35"/>
  <c r="U1303" i="35"/>
  <c r="U1304" i="35"/>
  <c r="U1305" i="35"/>
  <c r="U1306" i="35"/>
  <c r="U1307" i="35"/>
  <c r="U1308" i="35"/>
  <c r="U1309" i="35"/>
  <c r="U1310" i="35"/>
  <c r="U1311" i="35"/>
  <c r="U1312" i="35"/>
  <c r="U1313" i="35"/>
  <c r="U1314" i="35"/>
  <c r="U1315" i="35"/>
  <c r="U1316" i="35"/>
  <c r="U1317" i="35"/>
  <c r="U1318" i="35"/>
  <c r="U1319" i="35"/>
  <c r="U1320" i="35"/>
  <c r="U1321" i="35"/>
  <c r="U1322" i="35"/>
  <c r="U1323" i="35"/>
  <c r="U1324" i="35"/>
  <c r="U1325" i="35"/>
  <c r="U1326" i="35"/>
  <c r="U1327" i="35"/>
  <c r="U1328" i="35"/>
  <c r="U1329" i="35"/>
  <c r="U1330" i="35"/>
  <c r="U1331" i="35"/>
  <c r="U1332" i="35"/>
  <c r="U1333" i="35"/>
  <c r="U1334" i="35"/>
  <c r="U1335" i="35"/>
  <c r="U1336" i="35"/>
  <c r="U1337" i="35"/>
  <c r="U1338" i="35"/>
  <c r="U1339" i="35"/>
  <c r="U1340" i="35"/>
  <c r="U1341" i="35"/>
  <c r="U1342" i="35"/>
  <c r="U1343" i="35"/>
  <c r="U1344" i="35"/>
  <c r="U1345" i="35"/>
  <c r="U1346" i="35"/>
  <c r="U1347" i="35"/>
  <c r="U1348" i="35"/>
  <c r="U1349" i="35"/>
  <c r="U1350" i="35"/>
  <c r="U1351" i="35"/>
  <c r="U1352" i="35"/>
  <c r="U1353" i="35"/>
  <c r="U1354" i="35"/>
  <c r="U1355" i="35"/>
  <c r="U1356" i="35"/>
  <c r="U1357" i="35"/>
  <c r="U1358" i="35"/>
  <c r="U1359" i="35"/>
  <c r="U1360" i="35"/>
  <c r="U1361" i="35"/>
  <c r="U1362" i="35"/>
  <c r="U1363" i="35"/>
  <c r="U1364" i="35"/>
  <c r="U1365" i="35"/>
  <c r="U1366" i="35"/>
  <c r="U1367" i="35"/>
  <c r="U1368" i="35"/>
  <c r="U1369" i="35"/>
  <c r="U1370" i="35"/>
  <c r="U1371" i="35"/>
  <c r="U1372" i="35"/>
  <c r="U1373" i="35"/>
  <c r="U1374" i="35"/>
  <c r="U1375" i="35"/>
  <c r="U1376" i="35"/>
  <c r="U1377" i="35"/>
  <c r="U1378" i="35"/>
  <c r="U1379" i="35"/>
  <c r="U1380" i="35"/>
  <c r="U1381" i="35"/>
  <c r="U1382" i="35"/>
  <c r="U1383" i="35"/>
  <c r="U1384" i="35"/>
  <c r="U1385" i="35"/>
  <c r="U1386" i="35"/>
  <c r="U1387" i="35"/>
  <c r="U1388" i="35"/>
  <c r="U1389" i="35"/>
  <c r="U1390" i="35"/>
  <c r="U1391" i="35"/>
  <c r="U1392" i="35"/>
  <c r="U1393" i="35"/>
  <c r="U1394" i="35"/>
  <c r="U1395" i="35"/>
  <c r="U1396" i="35"/>
  <c r="U1397" i="35"/>
  <c r="U1398" i="35"/>
  <c r="U1399" i="35"/>
  <c r="U1400" i="35"/>
  <c r="U1401" i="35"/>
  <c r="U1402" i="35"/>
  <c r="U1403" i="35"/>
  <c r="U1404" i="35"/>
  <c r="U1405" i="35"/>
  <c r="U1406" i="35"/>
  <c r="U1407" i="35"/>
  <c r="U1408" i="35"/>
  <c r="U1409" i="35"/>
  <c r="U1410" i="35"/>
  <c r="U1411" i="35"/>
  <c r="U1412" i="35"/>
  <c r="U1413" i="35"/>
  <c r="U1414" i="35"/>
  <c r="U1415" i="35"/>
  <c r="U1416" i="35"/>
  <c r="U1417" i="35"/>
  <c r="U1418" i="35"/>
  <c r="U1419" i="35"/>
  <c r="U1420" i="35"/>
  <c r="U1421" i="35"/>
  <c r="U1422" i="35"/>
  <c r="U1423" i="35"/>
  <c r="U1424" i="35"/>
  <c r="U1425" i="35"/>
  <c r="U1426" i="35"/>
  <c r="U1427" i="35"/>
  <c r="U1428" i="35"/>
  <c r="U1429" i="35"/>
  <c r="U1430" i="35"/>
  <c r="U1431" i="35"/>
  <c r="U1432" i="35"/>
  <c r="U1433" i="35"/>
  <c r="U1434" i="35"/>
  <c r="U1435" i="35"/>
  <c r="U1436" i="35"/>
  <c r="U1437" i="35"/>
  <c r="U1438" i="35"/>
  <c r="U1439" i="35"/>
  <c r="U1440" i="35"/>
  <c r="U1441" i="35"/>
  <c r="U1442" i="35"/>
  <c r="U1443" i="35"/>
  <c r="U1444" i="35"/>
  <c r="U1445" i="35"/>
  <c r="U1446" i="35"/>
  <c r="U1447" i="35"/>
  <c r="U1448" i="35"/>
  <c r="U1449" i="35"/>
  <c r="U1450" i="35"/>
  <c r="U1451" i="35"/>
  <c r="U1452" i="35"/>
  <c r="U1453" i="35"/>
  <c r="U1454" i="35"/>
  <c r="U1455" i="35"/>
  <c r="U1456" i="35"/>
  <c r="U1457" i="35"/>
  <c r="U1458" i="35"/>
  <c r="U1459" i="35"/>
  <c r="U1460" i="35"/>
  <c r="U1461" i="35"/>
  <c r="U1462" i="35"/>
  <c r="U1463" i="35"/>
  <c r="U1464" i="35"/>
  <c r="U1465" i="35"/>
  <c r="U1466" i="35"/>
  <c r="U1467" i="35"/>
  <c r="U1468" i="35"/>
  <c r="U1469" i="35"/>
  <c r="U1470" i="35"/>
  <c r="U1471" i="35"/>
  <c r="U1472" i="35"/>
  <c r="U1473" i="35"/>
  <c r="U1474" i="35"/>
  <c r="U1475" i="35"/>
  <c r="U1476" i="35"/>
  <c r="U1477" i="35"/>
  <c r="U1478" i="35"/>
  <c r="U1479" i="35"/>
  <c r="U1480" i="35"/>
  <c r="U1481" i="35"/>
  <c r="U1482" i="35"/>
  <c r="U1483" i="35"/>
  <c r="U1484" i="35"/>
  <c r="U1485" i="35"/>
  <c r="U1486" i="35"/>
  <c r="U1487" i="35"/>
  <c r="U1488" i="35"/>
  <c r="U1489" i="35"/>
  <c r="U1490" i="35"/>
  <c r="U1491" i="35"/>
  <c r="U1492" i="35"/>
  <c r="U1493" i="35"/>
  <c r="U1494" i="35"/>
  <c r="U1495" i="35"/>
  <c r="U1496" i="35"/>
  <c r="U1497" i="35"/>
  <c r="U1498" i="35"/>
  <c r="U1499" i="35"/>
  <c r="U1500" i="35"/>
  <c r="U1501" i="35"/>
  <c r="U1502" i="35"/>
  <c r="U1503" i="35"/>
  <c r="U1504" i="35"/>
  <c r="U1505" i="35"/>
  <c r="U1506" i="35"/>
  <c r="U1507" i="35"/>
  <c r="U1508" i="35"/>
  <c r="U1509" i="35"/>
  <c r="U1510" i="35"/>
  <c r="U1511" i="35"/>
  <c r="U1512" i="35"/>
  <c r="U1513" i="35"/>
  <c r="U1514" i="35"/>
  <c r="U1515" i="35"/>
  <c r="U1516" i="35"/>
  <c r="U1517" i="35"/>
  <c r="U1518" i="35"/>
  <c r="U1519" i="35"/>
  <c r="U1520" i="35"/>
  <c r="U1521" i="35"/>
  <c r="U1522" i="35"/>
  <c r="U1523" i="35"/>
  <c r="U1524" i="35"/>
  <c r="U1525" i="35"/>
  <c r="U1526" i="35"/>
  <c r="U1527" i="35"/>
  <c r="U1528" i="35"/>
  <c r="U1529" i="35"/>
  <c r="U1530" i="35"/>
  <c r="U1531" i="35"/>
  <c r="U1532" i="35"/>
  <c r="U1533" i="35"/>
  <c r="U1534" i="35"/>
  <c r="U1535" i="35"/>
  <c r="U1536" i="35"/>
  <c r="U1537" i="35"/>
  <c r="U1538" i="35"/>
  <c r="U1539" i="35"/>
  <c r="U1540" i="35"/>
  <c r="U1541" i="35"/>
  <c r="U1542" i="35"/>
  <c r="U1543" i="35"/>
  <c r="U1544" i="35"/>
  <c r="U1545" i="35"/>
  <c r="U1546" i="35"/>
  <c r="U1547" i="35"/>
  <c r="U1548" i="35"/>
  <c r="U1549" i="35"/>
  <c r="U1550" i="35"/>
  <c r="U1551" i="35"/>
  <c r="U1552" i="35"/>
  <c r="U1553" i="35"/>
  <c r="U1554" i="35"/>
  <c r="U1555" i="35"/>
  <c r="U1556" i="35"/>
  <c r="U1557" i="35"/>
  <c r="U1558" i="35"/>
  <c r="U1559" i="35"/>
  <c r="U1560" i="35"/>
  <c r="U1561" i="35"/>
  <c r="U1562" i="35"/>
  <c r="U1563" i="35"/>
  <c r="U1564" i="35"/>
  <c r="U1565" i="35"/>
  <c r="U1566" i="35"/>
  <c r="U1567" i="35"/>
  <c r="U1568" i="35"/>
  <c r="U1569" i="35"/>
  <c r="U1570" i="35"/>
  <c r="U1571" i="35"/>
  <c r="U1572" i="35"/>
  <c r="U1573" i="35"/>
  <c r="U1574" i="35"/>
  <c r="U1575" i="35"/>
  <c r="U1576" i="35"/>
  <c r="U1577" i="35"/>
  <c r="U1578" i="35"/>
  <c r="U1579" i="35"/>
  <c r="U1580" i="35"/>
  <c r="U1581" i="35"/>
  <c r="U1582" i="35"/>
  <c r="U1583" i="35"/>
  <c r="U1584" i="35"/>
  <c r="U1585" i="35"/>
  <c r="U1586" i="35"/>
  <c r="U1587" i="35"/>
  <c r="U1588" i="35"/>
  <c r="U1589" i="35"/>
  <c r="U1590" i="35"/>
  <c r="U1591" i="35"/>
  <c r="U1592" i="35"/>
  <c r="U1593" i="35"/>
  <c r="U1594" i="35"/>
  <c r="U1595" i="35"/>
  <c r="U1596" i="35"/>
  <c r="U1597" i="35"/>
  <c r="U1598" i="35"/>
  <c r="U1599" i="35"/>
  <c r="U1600" i="35"/>
  <c r="U1601" i="35"/>
  <c r="U1602" i="35"/>
  <c r="U1603" i="35"/>
  <c r="U1604" i="35"/>
  <c r="U1605" i="35"/>
  <c r="U1606" i="35"/>
  <c r="U1607" i="35"/>
  <c r="U1608" i="35"/>
  <c r="U1609" i="35"/>
  <c r="U1610" i="35"/>
  <c r="U1611" i="35"/>
  <c r="U1612" i="35"/>
  <c r="U1613" i="35"/>
  <c r="U1614" i="35"/>
  <c r="U1615" i="35"/>
  <c r="U1616" i="35"/>
  <c r="U1617" i="35"/>
  <c r="U1618" i="35"/>
  <c r="U1619" i="35"/>
  <c r="U1620" i="35"/>
  <c r="U1621" i="35"/>
  <c r="U1622" i="35"/>
  <c r="U1623" i="35"/>
  <c r="U1624" i="35"/>
  <c r="U1625" i="35"/>
  <c r="U1626" i="35"/>
  <c r="U1627" i="35"/>
  <c r="U1628" i="35"/>
  <c r="U1629" i="35"/>
  <c r="U1630" i="35"/>
  <c r="U1631" i="35"/>
  <c r="U1632" i="35"/>
  <c r="U1633" i="35"/>
  <c r="U1634" i="35"/>
  <c r="U1635" i="35"/>
  <c r="U1636" i="35"/>
  <c r="U1637" i="35"/>
  <c r="U1638" i="35"/>
  <c r="U1639" i="35"/>
  <c r="U1640" i="35"/>
  <c r="U1641" i="35"/>
  <c r="U1642" i="35"/>
  <c r="U1643" i="35"/>
  <c r="U1644" i="35"/>
  <c r="U1645" i="35"/>
  <c r="U1646" i="35"/>
  <c r="U1647" i="35"/>
  <c r="U1648" i="35"/>
  <c r="U1649" i="35"/>
  <c r="U1650" i="35"/>
  <c r="U1651" i="35"/>
  <c r="U1652" i="35"/>
  <c r="U1653" i="35"/>
  <c r="U1654" i="35"/>
  <c r="U1655" i="35"/>
  <c r="U1656" i="35"/>
  <c r="U1657" i="35"/>
  <c r="U1658" i="35"/>
  <c r="U1659" i="35"/>
  <c r="U1660" i="35"/>
  <c r="U1661" i="35"/>
  <c r="U1662" i="35"/>
  <c r="U1663" i="35"/>
  <c r="U1664" i="35"/>
  <c r="U1665" i="35"/>
  <c r="U1666" i="35"/>
  <c r="U1667" i="35"/>
  <c r="U1668" i="35"/>
  <c r="U1669" i="35"/>
  <c r="U1670" i="35"/>
  <c r="U1671" i="35"/>
  <c r="U1672" i="35"/>
  <c r="U1673" i="35"/>
  <c r="U1674" i="35"/>
  <c r="U1675" i="35"/>
  <c r="U1676" i="35"/>
  <c r="U1677" i="35"/>
  <c r="U1678" i="35"/>
  <c r="U1679" i="35"/>
  <c r="U1680" i="35"/>
  <c r="U1681" i="35"/>
  <c r="U1682" i="35"/>
  <c r="U1683" i="35"/>
  <c r="U1684" i="35"/>
  <c r="U1685" i="35"/>
  <c r="U1686" i="35"/>
  <c r="U1687" i="35"/>
  <c r="U1688" i="35"/>
  <c r="U1689" i="35"/>
  <c r="U1690" i="35"/>
  <c r="U1691" i="35"/>
  <c r="U1692" i="35"/>
  <c r="U1693" i="35"/>
  <c r="U1694" i="35"/>
  <c r="U1695" i="35"/>
  <c r="U1696" i="35"/>
  <c r="U1697" i="35"/>
  <c r="U1698" i="35"/>
  <c r="U1699" i="35"/>
  <c r="U1700" i="35"/>
  <c r="U1701" i="35"/>
  <c r="U1702" i="35"/>
  <c r="U1703" i="35"/>
  <c r="U1704" i="35"/>
  <c r="U1705" i="35"/>
  <c r="U1706" i="35"/>
  <c r="U1707" i="35"/>
  <c r="U1708" i="35"/>
  <c r="U1709" i="35"/>
  <c r="U1710" i="35"/>
  <c r="U1711" i="35"/>
  <c r="U1712" i="35"/>
  <c r="U1713" i="35"/>
  <c r="U1714" i="35"/>
  <c r="U1715" i="35"/>
  <c r="U1716" i="35"/>
  <c r="U1717" i="35"/>
  <c r="U1718" i="35"/>
  <c r="U1719" i="35"/>
  <c r="U1720" i="35"/>
  <c r="U1721" i="35"/>
  <c r="U1722" i="35"/>
  <c r="U1723" i="35"/>
  <c r="U1724" i="35"/>
  <c r="U1725" i="35"/>
  <c r="U1726" i="35"/>
  <c r="U1727" i="35"/>
  <c r="U1728" i="35"/>
  <c r="U1729" i="35"/>
  <c r="U1730" i="35"/>
  <c r="U1731" i="35"/>
  <c r="U1732" i="35"/>
  <c r="U1733" i="35"/>
  <c r="U1734" i="35"/>
  <c r="U1735" i="35"/>
  <c r="U1736" i="35"/>
  <c r="U1737" i="35"/>
  <c r="U1738" i="35"/>
  <c r="U1739" i="35"/>
  <c r="U1740" i="35"/>
  <c r="U1741" i="35"/>
  <c r="U1742" i="35"/>
  <c r="U1743" i="35"/>
  <c r="U1744" i="35"/>
  <c r="U1745" i="35"/>
  <c r="U1746" i="35"/>
  <c r="U1747" i="35"/>
  <c r="U1748" i="35"/>
  <c r="U1749" i="35"/>
  <c r="U1750" i="35"/>
  <c r="U1751" i="35"/>
  <c r="U1752" i="35"/>
  <c r="U1753" i="35"/>
  <c r="U1754" i="35"/>
  <c r="U1755" i="35"/>
  <c r="U1756" i="35"/>
  <c r="U1757" i="35"/>
  <c r="U1758" i="35"/>
  <c r="U1759" i="35"/>
  <c r="U1760" i="35"/>
  <c r="U1761" i="35"/>
  <c r="U1762" i="35"/>
  <c r="U1763" i="35"/>
  <c r="U1764" i="35"/>
  <c r="U1765" i="35"/>
  <c r="U1766" i="35"/>
  <c r="U1767" i="35"/>
  <c r="U1768" i="35"/>
  <c r="U1769" i="35"/>
  <c r="U1770" i="35"/>
  <c r="U1771" i="35"/>
  <c r="U1772" i="35"/>
  <c r="U1773" i="35"/>
  <c r="U1774" i="35"/>
  <c r="U1775" i="35"/>
  <c r="U1776" i="35"/>
  <c r="U1777" i="35"/>
  <c r="U1778" i="35"/>
  <c r="U1779" i="35"/>
  <c r="U1780" i="35"/>
  <c r="U1781" i="35"/>
  <c r="U1782" i="35"/>
  <c r="U1783" i="35"/>
  <c r="U1784" i="35"/>
  <c r="U1785" i="35"/>
  <c r="U1786" i="35"/>
  <c r="U1787" i="35"/>
  <c r="U1788" i="35"/>
  <c r="U1789" i="35"/>
  <c r="U1790" i="35"/>
  <c r="U1791" i="35"/>
  <c r="U1792" i="35"/>
  <c r="U1793" i="35"/>
  <c r="U1794" i="35"/>
  <c r="U1795" i="35"/>
  <c r="U1796" i="35"/>
  <c r="U1797" i="35"/>
  <c r="U1798" i="35"/>
  <c r="U1799" i="35"/>
  <c r="U1800" i="35"/>
  <c r="U1801" i="35"/>
  <c r="U1802" i="35"/>
  <c r="U1803" i="35"/>
  <c r="U1804" i="35"/>
  <c r="U1805" i="35"/>
  <c r="U1806" i="35"/>
  <c r="U1807" i="35"/>
  <c r="U1808" i="35"/>
  <c r="U1809" i="35"/>
  <c r="U1810" i="35"/>
  <c r="U1811" i="35"/>
  <c r="U1812" i="35"/>
  <c r="U1813" i="35"/>
  <c r="U1814" i="35"/>
  <c r="U1815" i="35"/>
  <c r="U1816" i="35"/>
  <c r="U1817" i="35"/>
  <c r="U1818" i="35"/>
  <c r="U1819" i="35"/>
  <c r="U1820" i="35"/>
  <c r="U1821" i="35"/>
  <c r="U1822" i="35"/>
  <c r="U1823" i="35"/>
  <c r="U1824" i="35"/>
  <c r="U1825" i="35"/>
  <c r="U1826" i="35"/>
  <c r="U1827" i="35"/>
  <c r="U1828" i="35"/>
  <c r="U1829" i="35"/>
  <c r="U1830" i="35"/>
  <c r="U1831" i="35"/>
  <c r="U1832" i="35"/>
  <c r="U1833" i="35"/>
  <c r="U1834" i="35"/>
  <c r="U1835" i="35"/>
  <c r="U1836" i="35"/>
  <c r="U1837" i="35"/>
  <c r="U1838" i="35"/>
  <c r="U1839" i="35"/>
  <c r="U1840" i="35"/>
  <c r="U1841" i="35"/>
  <c r="U1842" i="35"/>
  <c r="U1843" i="35"/>
  <c r="U1844" i="35"/>
  <c r="U1845" i="35"/>
  <c r="U1846" i="35"/>
  <c r="U1847" i="35"/>
  <c r="U1848" i="35"/>
  <c r="U1849" i="35"/>
  <c r="U1850" i="35"/>
  <c r="U1851" i="35"/>
  <c r="U1852" i="35"/>
  <c r="U1853" i="35"/>
  <c r="U1854" i="35"/>
  <c r="U1855" i="35"/>
  <c r="U1856" i="35"/>
  <c r="U1857" i="35"/>
  <c r="U1858" i="35"/>
  <c r="U1859" i="35"/>
  <c r="U1860" i="35"/>
  <c r="U1861" i="35"/>
  <c r="U1862" i="35"/>
  <c r="U1863" i="35"/>
  <c r="U1864" i="35"/>
  <c r="U1865" i="35"/>
  <c r="U1866" i="35"/>
  <c r="U1867" i="35"/>
  <c r="U1868" i="35"/>
  <c r="U1869" i="35"/>
  <c r="U1870" i="35"/>
  <c r="U1871" i="35"/>
  <c r="U1872" i="35"/>
  <c r="U1873" i="35"/>
  <c r="U1874" i="35"/>
  <c r="U1875" i="35"/>
  <c r="U1876" i="35"/>
  <c r="U1877" i="35"/>
  <c r="U1878" i="35"/>
  <c r="U1879" i="35"/>
  <c r="U1880" i="35"/>
  <c r="U1881" i="35"/>
  <c r="U1882" i="35"/>
  <c r="U1883" i="35"/>
  <c r="U1884" i="35"/>
  <c r="U1885" i="35"/>
  <c r="U1886" i="35"/>
  <c r="U1887" i="35"/>
  <c r="U1888" i="35"/>
  <c r="U1889" i="35"/>
  <c r="U1890" i="35"/>
  <c r="U1891" i="35"/>
  <c r="U1892" i="35"/>
  <c r="U1893" i="35"/>
  <c r="U1894" i="35"/>
  <c r="U1895" i="35"/>
  <c r="U1896" i="35"/>
  <c r="U1897" i="35"/>
  <c r="U1898" i="35"/>
  <c r="U1899" i="35"/>
  <c r="U1900" i="35"/>
  <c r="U1901" i="35"/>
  <c r="U1902" i="35"/>
  <c r="U1903" i="35"/>
  <c r="U1904" i="35"/>
  <c r="U1905" i="35"/>
  <c r="U1906" i="35"/>
  <c r="U1907" i="35"/>
  <c r="U1908" i="35"/>
  <c r="U1909" i="35"/>
  <c r="U1910" i="35"/>
  <c r="U1911" i="35"/>
  <c r="U1912" i="35"/>
  <c r="U1913" i="35"/>
  <c r="U1914" i="35"/>
  <c r="U1915" i="35"/>
  <c r="U1916" i="35"/>
  <c r="U1917" i="35"/>
  <c r="U1918" i="35"/>
  <c r="U1919" i="35"/>
  <c r="U1920" i="35"/>
  <c r="U1921" i="35"/>
  <c r="U1922" i="35"/>
  <c r="U1923" i="35"/>
  <c r="U1924" i="35"/>
  <c r="U1925" i="35"/>
  <c r="U1926" i="35"/>
  <c r="U1927" i="35"/>
  <c r="U1928" i="35"/>
  <c r="U1929" i="35"/>
  <c r="U1930" i="35"/>
  <c r="U1931" i="35"/>
  <c r="U1932" i="35"/>
  <c r="U1933" i="35"/>
  <c r="U1934" i="35"/>
  <c r="U1935" i="35"/>
  <c r="U1936" i="35"/>
  <c r="U1937" i="35"/>
  <c r="U1938" i="35"/>
  <c r="U1939" i="35"/>
  <c r="U1940" i="35"/>
  <c r="U1941" i="35"/>
  <c r="U1942" i="35"/>
  <c r="U1943" i="35"/>
  <c r="U1944" i="35"/>
  <c r="U1945" i="35"/>
  <c r="U1946" i="35"/>
  <c r="U1947" i="35"/>
  <c r="U1948" i="35"/>
  <c r="U1949" i="35"/>
  <c r="U1950" i="35"/>
  <c r="U1951" i="35"/>
  <c r="U1952" i="35"/>
  <c r="U1953" i="35"/>
  <c r="U1954" i="35"/>
  <c r="U1955" i="35"/>
  <c r="U1956" i="35"/>
  <c r="U1957" i="35"/>
  <c r="U1958" i="35"/>
  <c r="U1959" i="35"/>
  <c r="U1960" i="35"/>
  <c r="U1961" i="35"/>
  <c r="U1962" i="35"/>
  <c r="U1963" i="35"/>
  <c r="U1964" i="35"/>
  <c r="U1965" i="35"/>
  <c r="U1966" i="35"/>
  <c r="U1967" i="35"/>
  <c r="U1968" i="35"/>
  <c r="U1969" i="35"/>
  <c r="U1970" i="35"/>
  <c r="U1971" i="35"/>
  <c r="U1972" i="35"/>
  <c r="U1973" i="35"/>
  <c r="U1974" i="35"/>
  <c r="U1975" i="35"/>
  <c r="U1976" i="35"/>
  <c r="U1977" i="35"/>
  <c r="U1978" i="35"/>
  <c r="U1979" i="35"/>
  <c r="U1980" i="35"/>
  <c r="U1981" i="35"/>
  <c r="U1982" i="35"/>
  <c r="U1983" i="35"/>
  <c r="U1984" i="35"/>
  <c r="U1985" i="35"/>
  <c r="U1986" i="35"/>
  <c r="U1987" i="35"/>
  <c r="U1988" i="35"/>
  <c r="U1989" i="35"/>
  <c r="U1990" i="35"/>
  <c r="U1991" i="35"/>
  <c r="U1992" i="35"/>
  <c r="U1993" i="35"/>
  <c r="U1994" i="35"/>
  <c r="U1995" i="35"/>
  <c r="U1996" i="35"/>
  <c r="U1997" i="35"/>
  <c r="U1998" i="35"/>
  <c r="U1999" i="35"/>
  <c r="U2000" i="35"/>
  <c r="U2001" i="35"/>
  <c r="U2002" i="35"/>
  <c r="U2003" i="35"/>
  <c r="U2004" i="35"/>
  <c r="U2005" i="35"/>
  <c r="U2006" i="35"/>
  <c r="U2007" i="35"/>
  <c r="U2008" i="35"/>
  <c r="U2009" i="35"/>
  <c r="U2010" i="35"/>
  <c r="U2011" i="35"/>
  <c r="U2012" i="35"/>
  <c r="U2013" i="35"/>
  <c r="U2014" i="35"/>
  <c r="U2015" i="35"/>
  <c r="U2016" i="35"/>
  <c r="U2017" i="35"/>
  <c r="U2018" i="35"/>
  <c r="U2019" i="35"/>
  <c r="U2020" i="35"/>
  <c r="U2021" i="35"/>
  <c r="U2022" i="35"/>
  <c r="U2023" i="35"/>
  <c r="U2024" i="35"/>
  <c r="U2025" i="35"/>
  <c r="U2026" i="35"/>
  <c r="U2027" i="35"/>
  <c r="U2028" i="35"/>
  <c r="U2029" i="35"/>
  <c r="U2030" i="35"/>
  <c r="U2031" i="35"/>
  <c r="U2032" i="35"/>
  <c r="U2033" i="35"/>
  <c r="U2034" i="35"/>
  <c r="U2035" i="35"/>
  <c r="U2036" i="35"/>
  <c r="U2037" i="35"/>
  <c r="U2038" i="35"/>
  <c r="U2039" i="35"/>
  <c r="U2040" i="35"/>
  <c r="U2041" i="35"/>
  <c r="U2042" i="35"/>
  <c r="U2043" i="35"/>
  <c r="U2044" i="35"/>
  <c r="U2045" i="35"/>
  <c r="U2046" i="35"/>
  <c r="U2047" i="35"/>
  <c r="U2048" i="35"/>
  <c r="U2049" i="35"/>
  <c r="U2050" i="35"/>
  <c r="U2051" i="35"/>
  <c r="U2052" i="35"/>
  <c r="U2053" i="35"/>
  <c r="U2054" i="35"/>
  <c r="U2055" i="35"/>
  <c r="U2056" i="35"/>
  <c r="U2057" i="35"/>
  <c r="U2058" i="35"/>
  <c r="U2059" i="35"/>
  <c r="U2060" i="35"/>
  <c r="U2061" i="35"/>
  <c r="U2062" i="35"/>
  <c r="U2063" i="35"/>
  <c r="U2064" i="35"/>
  <c r="U2065" i="35"/>
  <c r="U2066" i="35"/>
  <c r="U2067" i="35"/>
  <c r="U2068" i="35"/>
  <c r="U2069" i="35"/>
  <c r="U2070" i="35"/>
  <c r="U2071" i="35"/>
  <c r="U2072" i="35"/>
  <c r="U2073" i="35"/>
  <c r="U2074" i="35"/>
  <c r="U2075" i="35"/>
  <c r="U2076" i="35"/>
  <c r="U2077" i="35"/>
  <c r="U2078" i="35"/>
  <c r="U2079" i="35"/>
  <c r="U2080" i="35"/>
  <c r="U2081" i="35"/>
  <c r="U2082" i="35"/>
  <c r="U2083" i="35"/>
  <c r="U2084" i="35"/>
  <c r="U2085" i="35"/>
  <c r="U2086" i="35"/>
  <c r="U2087" i="35"/>
  <c r="U2088" i="35"/>
  <c r="U2089" i="35"/>
  <c r="U2090" i="35"/>
  <c r="U2091" i="35"/>
  <c r="U2092" i="35"/>
  <c r="U2093" i="35"/>
  <c r="U2094" i="35"/>
  <c r="U2095" i="35"/>
  <c r="U2096" i="35"/>
  <c r="U2097" i="35"/>
  <c r="U2098" i="35"/>
  <c r="U2099" i="35"/>
  <c r="U2100" i="35"/>
  <c r="U2101" i="35"/>
  <c r="U2102" i="35"/>
  <c r="U2103" i="35"/>
  <c r="U2104" i="35"/>
  <c r="U2105" i="35"/>
  <c r="U2106" i="35"/>
  <c r="U2107" i="35"/>
  <c r="U2108" i="35"/>
  <c r="U2109" i="35"/>
  <c r="U2110" i="35"/>
  <c r="U2111" i="35"/>
  <c r="U2112" i="35"/>
  <c r="U2113" i="35"/>
  <c r="U2114" i="35"/>
  <c r="U2115" i="35"/>
  <c r="U2116" i="35"/>
  <c r="U2117" i="35"/>
  <c r="U2118" i="35"/>
  <c r="U2119" i="35"/>
  <c r="U2120" i="35"/>
  <c r="U2121" i="35"/>
  <c r="U2122" i="35"/>
  <c r="U2123" i="35"/>
  <c r="U2124" i="35"/>
  <c r="U2125" i="35"/>
  <c r="U2126" i="35"/>
  <c r="U2127" i="35"/>
  <c r="U2128" i="35"/>
  <c r="U2129" i="35"/>
  <c r="U2130" i="35"/>
  <c r="U2131" i="35"/>
  <c r="U2132" i="35"/>
  <c r="U2133" i="35"/>
  <c r="U2134" i="35"/>
  <c r="U2135" i="35"/>
  <c r="U2136" i="35"/>
  <c r="U2137" i="35"/>
  <c r="U2138" i="35"/>
  <c r="U2139" i="35"/>
  <c r="U2140" i="35"/>
  <c r="U2141" i="35"/>
  <c r="U2142" i="35"/>
  <c r="U2143" i="35"/>
  <c r="U2144" i="35"/>
  <c r="U2145" i="35"/>
  <c r="U2146" i="35"/>
  <c r="U2147" i="35"/>
  <c r="U2148" i="35"/>
  <c r="U2149" i="35"/>
  <c r="U2150" i="35"/>
  <c r="U2151" i="35"/>
  <c r="U2152" i="35"/>
  <c r="U2153" i="35"/>
  <c r="U2154" i="35"/>
  <c r="U2155" i="35"/>
  <c r="U2156" i="35"/>
  <c r="U2157" i="35"/>
  <c r="U2158" i="35"/>
  <c r="U2159" i="35"/>
  <c r="U2160" i="35"/>
  <c r="U2161" i="35"/>
  <c r="U2162" i="35"/>
  <c r="U2163" i="35"/>
  <c r="U2164" i="35"/>
  <c r="U2165" i="35"/>
  <c r="U2166" i="35"/>
  <c r="U2167" i="35"/>
  <c r="U2168" i="35"/>
  <c r="U2169" i="35"/>
  <c r="U2170" i="35"/>
  <c r="U2171" i="35"/>
  <c r="U2172" i="35"/>
  <c r="U2173" i="35"/>
  <c r="U2174" i="35"/>
  <c r="U2175" i="35"/>
  <c r="U2176" i="35"/>
  <c r="U2177" i="35"/>
  <c r="U2178" i="35"/>
  <c r="U2179" i="35"/>
  <c r="U2180" i="35"/>
  <c r="U2181" i="35"/>
  <c r="U2182" i="35"/>
  <c r="U2183" i="35"/>
  <c r="U2184" i="35"/>
  <c r="U2185" i="35"/>
  <c r="U2186" i="35"/>
  <c r="U2187" i="35"/>
  <c r="U2188" i="35"/>
  <c r="U2189" i="35"/>
  <c r="U2190" i="35"/>
  <c r="U2191" i="35"/>
  <c r="U2192" i="35"/>
  <c r="U2193" i="35"/>
  <c r="U2194" i="35"/>
  <c r="U2195" i="35"/>
  <c r="U2196" i="35"/>
  <c r="U2197" i="35"/>
  <c r="U2198" i="35"/>
  <c r="U2199" i="35"/>
  <c r="U2200" i="35"/>
  <c r="U2201" i="35"/>
  <c r="U2202" i="35"/>
  <c r="U2203" i="35"/>
  <c r="U2204" i="35"/>
  <c r="U2205" i="35"/>
  <c r="U2206" i="35"/>
  <c r="U2207" i="35"/>
  <c r="U2208" i="35"/>
  <c r="U2209" i="35"/>
  <c r="U2210" i="35"/>
  <c r="U2211" i="35"/>
  <c r="U2212" i="35"/>
  <c r="U2213" i="35"/>
  <c r="U2214" i="35"/>
  <c r="U2215" i="35"/>
  <c r="U2216" i="35"/>
  <c r="U2217" i="35"/>
  <c r="U2218" i="35"/>
  <c r="U2219" i="35"/>
  <c r="U2220" i="35"/>
  <c r="U2221" i="35"/>
  <c r="U2222" i="35"/>
  <c r="U2223" i="35"/>
  <c r="U2224" i="35"/>
  <c r="U2225" i="35"/>
  <c r="U2226" i="35"/>
  <c r="U2227" i="35"/>
  <c r="U2228" i="35"/>
  <c r="U2229" i="35"/>
  <c r="U2230" i="35"/>
  <c r="U2231" i="35"/>
  <c r="U2232" i="35"/>
  <c r="U2233" i="35"/>
  <c r="U2234" i="35"/>
  <c r="U2235" i="35"/>
  <c r="U2236" i="35"/>
  <c r="U2237" i="35"/>
  <c r="U2238" i="35"/>
  <c r="U2239" i="35"/>
  <c r="U2240" i="35"/>
  <c r="U2241" i="35"/>
  <c r="U2242" i="35"/>
  <c r="U2243" i="35"/>
  <c r="U2244" i="35"/>
  <c r="U2245" i="35"/>
  <c r="U2246" i="35"/>
  <c r="U2247" i="35"/>
  <c r="U2248" i="35"/>
  <c r="U2249" i="35"/>
  <c r="U2250" i="35"/>
  <c r="U2251" i="35"/>
  <c r="U2252" i="35"/>
  <c r="U2253" i="35"/>
  <c r="U2254" i="35"/>
  <c r="U2255" i="35"/>
  <c r="U2256" i="35"/>
  <c r="U2257" i="35"/>
  <c r="U2258" i="35"/>
  <c r="U2259" i="35"/>
  <c r="U2260" i="35"/>
  <c r="U2261" i="35"/>
  <c r="U2262" i="35"/>
  <c r="U2263" i="35"/>
  <c r="U2264" i="35"/>
  <c r="U2265" i="35"/>
  <c r="U2266" i="35"/>
  <c r="U2267" i="35"/>
  <c r="U2268" i="35"/>
  <c r="U2269" i="35"/>
  <c r="U2270" i="35"/>
  <c r="U2271" i="35"/>
  <c r="U2272" i="35"/>
  <c r="U2273" i="35"/>
  <c r="U2274" i="35"/>
  <c r="U2275" i="35"/>
  <c r="U2276" i="35"/>
  <c r="U2277" i="35"/>
  <c r="U2278" i="35"/>
  <c r="U2279" i="35"/>
  <c r="U2280" i="35"/>
  <c r="U2281" i="35"/>
  <c r="U2282" i="35"/>
  <c r="U2283" i="35"/>
  <c r="U2284" i="35"/>
  <c r="U2285" i="35"/>
  <c r="U2286" i="35"/>
  <c r="U2287" i="35"/>
  <c r="U2288" i="35"/>
  <c r="U2289" i="35"/>
  <c r="U2290" i="35"/>
  <c r="U2291" i="35"/>
  <c r="U2292" i="35"/>
  <c r="U2293" i="35"/>
  <c r="U2294" i="35"/>
  <c r="U2295" i="35"/>
  <c r="U2296" i="35"/>
  <c r="U2297" i="35"/>
  <c r="U2298" i="35"/>
  <c r="U2299" i="35"/>
  <c r="U2300" i="35"/>
  <c r="U2301" i="35"/>
  <c r="U2302" i="35"/>
  <c r="U2303" i="35"/>
  <c r="U2304" i="35"/>
  <c r="U2305" i="35"/>
  <c r="U2306" i="35"/>
  <c r="U2307" i="35"/>
  <c r="U2308" i="35"/>
  <c r="U2309" i="35"/>
  <c r="U2310" i="35"/>
  <c r="U2311" i="35"/>
  <c r="U2312" i="35"/>
  <c r="U2313" i="35"/>
  <c r="U2314" i="35"/>
  <c r="U2315" i="35"/>
  <c r="U2316" i="35"/>
  <c r="U2317" i="35"/>
  <c r="U2318" i="35"/>
  <c r="U2319" i="35"/>
  <c r="U2320" i="35"/>
  <c r="U2321" i="35"/>
  <c r="U2322" i="35"/>
  <c r="U2323" i="35"/>
  <c r="U2324" i="35"/>
  <c r="U2325" i="35"/>
  <c r="U2326" i="35"/>
  <c r="U2327" i="35"/>
  <c r="U2328" i="35"/>
  <c r="U2329" i="35"/>
  <c r="U2330" i="35"/>
  <c r="U2331" i="35"/>
  <c r="U2332" i="35"/>
  <c r="U2333" i="35"/>
  <c r="U2334" i="35"/>
  <c r="U2335" i="35"/>
  <c r="U2336" i="35"/>
  <c r="U2337" i="35"/>
  <c r="U2338" i="35"/>
  <c r="U2339" i="35"/>
  <c r="U2340" i="35"/>
  <c r="U2341" i="35"/>
  <c r="U2342" i="35"/>
  <c r="U2343" i="35"/>
  <c r="U2344" i="35"/>
  <c r="U2345" i="35"/>
  <c r="U2346" i="35"/>
  <c r="U2347" i="35"/>
  <c r="U2348" i="35"/>
  <c r="U2349" i="35"/>
  <c r="U2350" i="35"/>
  <c r="U2351" i="35"/>
  <c r="U2352" i="35"/>
  <c r="U2353" i="35"/>
  <c r="U2354" i="35"/>
  <c r="U2355" i="35"/>
  <c r="U2356" i="35"/>
  <c r="U2357" i="35"/>
  <c r="U2358" i="35"/>
  <c r="U2359" i="35"/>
  <c r="U2360" i="35"/>
  <c r="U2361" i="35"/>
  <c r="U2362" i="35"/>
  <c r="U2363" i="35"/>
  <c r="U2364" i="35"/>
  <c r="U2365" i="35"/>
  <c r="U2366" i="35"/>
  <c r="U2367" i="35"/>
  <c r="U2368" i="35"/>
  <c r="U2369" i="35"/>
  <c r="U2370" i="35"/>
  <c r="U2371" i="35"/>
  <c r="U2372" i="35"/>
  <c r="U2373" i="35"/>
  <c r="U2374" i="35"/>
  <c r="U2375" i="35"/>
  <c r="U2376" i="35"/>
  <c r="U2377" i="35"/>
  <c r="U2378" i="35"/>
  <c r="U2379" i="35"/>
  <c r="U2380" i="35"/>
  <c r="U2381" i="35"/>
  <c r="U2382" i="35"/>
  <c r="U2383" i="35"/>
  <c r="U2384" i="35"/>
  <c r="U2385" i="35"/>
  <c r="U2386" i="35"/>
  <c r="U2387" i="35"/>
  <c r="U2388" i="35"/>
  <c r="U2389" i="35"/>
  <c r="U2390" i="35"/>
  <c r="U2391" i="35"/>
  <c r="U2392" i="35"/>
  <c r="U2393" i="35"/>
  <c r="U2394" i="35"/>
  <c r="U2395" i="35"/>
  <c r="U2396" i="35"/>
  <c r="U2397" i="35"/>
  <c r="U2398" i="35"/>
  <c r="U2399" i="35"/>
  <c r="U2400" i="35"/>
  <c r="U2401" i="35"/>
  <c r="U2402" i="35"/>
  <c r="U2403" i="35"/>
  <c r="U2404" i="35"/>
  <c r="U2405" i="35"/>
  <c r="U2406" i="35"/>
  <c r="U2407" i="35"/>
  <c r="U2408" i="35"/>
  <c r="U2409" i="35"/>
  <c r="U2410" i="35"/>
  <c r="U2411" i="35"/>
  <c r="U2412" i="35"/>
  <c r="U2413" i="35"/>
  <c r="U2414" i="35"/>
  <c r="U2415" i="35"/>
  <c r="U2416" i="35"/>
  <c r="U2417" i="35"/>
  <c r="U2418" i="35"/>
  <c r="U2419" i="35"/>
  <c r="U2420" i="35"/>
  <c r="U2421" i="35"/>
  <c r="U2422" i="35"/>
  <c r="U2423" i="35"/>
  <c r="U2424" i="35"/>
  <c r="U2425" i="35"/>
  <c r="U2426" i="35"/>
  <c r="U2427" i="35"/>
  <c r="U2428" i="35"/>
  <c r="U2429" i="35"/>
  <c r="U2430" i="35"/>
  <c r="U2431" i="35"/>
  <c r="U2432" i="35"/>
  <c r="U2433" i="35"/>
  <c r="U2434" i="35"/>
  <c r="U2435" i="35"/>
  <c r="U2436" i="35"/>
  <c r="U2437" i="35"/>
  <c r="U2438" i="35"/>
  <c r="U2439" i="35"/>
  <c r="U2440" i="35"/>
  <c r="U2441" i="35"/>
  <c r="U2442" i="35"/>
  <c r="U2443" i="35"/>
  <c r="U2444" i="35"/>
  <c r="U2445" i="35"/>
  <c r="U2446" i="35"/>
  <c r="U2447" i="35"/>
  <c r="U2448" i="35"/>
  <c r="U2449" i="35"/>
  <c r="U2450" i="35"/>
  <c r="U2451" i="35"/>
  <c r="U2452" i="35"/>
  <c r="U2453" i="35"/>
  <c r="U2454" i="35"/>
  <c r="U2455" i="35"/>
  <c r="U2456" i="35"/>
  <c r="U2457" i="35"/>
  <c r="U2458" i="35"/>
  <c r="U2459" i="35"/>
  <c r="U2460" i="35"/>
  <c r="U2461" i="35"/>
  <c r="U2462" i="35"/>
  <c r="U2463" i="35"/>
  <c r="U2464" i="35"/>
  <c r="U2465" i="35"/>
  <c r="U2466" i="35"/>
  <c r="U2467" i="35"/>
  <c r="U2468" i="35"/>
  <c r="U2469" i="35"/>
  <c r="U2470" i="35"/>
  <c r="U2471" i="35"/>
  <c r="U2472" i="35"/>
  <c r="U2473" i="35"/>
  <c r="U2474" i="35"/>
  <c r="U2475" i="35"/>
  <c r="U2476" i="35"/>
  <c r="U2477" i="35"/>
  <c r="U2478" i="35"/>
  <c r="U2479" i="35"/>
  <c r="U2480" i="35"/>
  <c r="U2481" i="35"/>
  <c r="U2482" i="35"/>
  <c r="U2483" i="35"/>
  <c r="U2484" i="35"/>
  <c r="U2485" i="35"/>
  <c r="U2486" i="35"/>
  <c r="U2487" i="35"/>
  <c r="U2488" i="35"/>
  <c r="U2489" i="35"/>
  <c r="U2490" i="35"/>
  <c r="U2491" i="35"/>
  <c r="U2492" i="35"/>
  <c r="U2493" i="35"/>
  <c r="U2494" i="35"/>
  <c r="U2495" i="35"/>
  <c r="U2496" i="35"/>
  <c r="U2497" i="35"/>
  <c r="U2498" i="35"/>
  <c r="U2499" i="35"/>
  <c r="U2500" i="35"/>
  <c r="U2501" i="35"/>
  <c r="U2502" i="35"/>
  <c r="U2503" i="35"/>
  <c r="U2504" i="35"/>
  <c r="U2505" i="35"/>
  <c r="U2506" i="35"/>
  <c r="U2507" i="35"/>
  <c r="U2508" i="35"/>
  <c r="U2509" i="35"/>
  <c r="U2510" i="35"/>
  <c r="U2511" i="35"/>
  <c r="U2512" i="35"/>
  <c r="U2513" i="35"/>
  <c r="U2514" i="35"/>
  <c r="U2515" i="35"/>
  <c r="U2516" i="35"/>
  <c r="U2517" i="35"/>
  <c r="U2518" i="35"/>
  <c r="U2519" i="35"/>
  <c r="U2520" i="35"/>
  <c r="U2521" i="35"/>
  <c r="U2522" i="35"/>
  <c r="U2523" i="35"/>
  <c r="U2524" i="35"/>
  <c r="U2525" i="35"/>
  <c r="U2526" i="35"/>
  <c r="U2527" i="35"/>
  <c r="U2528" i="35"/>
  <c r="U2529" i="35"/>
  <c r="U2530" i="35"/>
  <c r="U2531" i="35"/>
  <c r="U2532" i="35"/>
  <c r="U2533" i="35"/>
  <c r="U2534" i="35"/>
  <c r="U2535" i="35"/>
  <c r="U2536" i="35"/>
  <c r="U2537" i="35"/>
  <c r="U2538" i="35"/>
  <c r="U2539" i="35"/>
  <c r="U2540" i="35"/>
  <c r="U2541" i="35"/>
  <c r="U2542" i="35"/>
  <c r="U2543" i="35"/>
  <c r="U2544" i="35"/>
  <c r="U2545" i="35"/>
  <c r="U2546" i="35"/>
  <c r="U2547" i="35"/>
  <c r="U2548" i="35"/>
  <c r="U2549" i="35"/>
  <c r="U2550" i="35"/>
  <c r="U2551" i="35"/>
  <c r="U2552" i="35"/>
  <c r="U2553" i="35"/>
  <c r="U2554" i="35"/>
  <c r="U2555" i="35"/>
  <c r="U2556" i="35"/>
  <c r="U2557" i="35"/>
  <c r="U2558" i="35"/>
  <c r="U2559" i="35"/>
  <c r="U2560" i="35"/>
  <c r="U2561" i="35"/>
  <c r="U2562" i="35"/>
  <c r="U2563" i="35"/>
  <c r="U2564" i="35"/>
  <c r="U2565" i="35"/>
  <c r="U2566" i="35"/>
  <c r="U2567" i="35"/>
  <c r="U2568" i="35"/>
  <c r="U2569" i="35"/>
  <c r="U2570" i="35"/>
  <c r="U2571" i="35"/>
  <c r="U2572" i="35"/>
  <c r="U2573" i="35"/>
  <c r="U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66" i="35"/>
  <c r="I67" i="35"/>
  <c r="I68" i="35"/>
  <c r="I69" i="35"/>
  <c r="I70" i="35"/>
  <c r="I71" i="35"/>
  <c r="I72" i="35"/>
  <c r="I73" i="35"/>
  <c r="I74" i="35"/>
  <c r="I75" i="35"/>
  <c r="I76" i="35"/>
  <c r="I77" i="35"/>
  <c r="I78" i="35"/>
  <c r="I79" i="35"/>
  <c r="I80" i="35"/>
  <c r="I81" i="35"/>
  <c r="I82" i="35"/>
  <c r="I83" i="35"/>
  <c r="I84" i="35"/>
  <c r="I85" i="35"/>
  <c r="I86" i="35"/>
  <c r="I87" i="35"/>
  <c r="I88" i="35"/>
  <c r="I89" i="35"/>
  <c r="I90" i="35"/>
  <c r="I91" i="35"/>
  <c r="I92" i="35"/>
  <c r="I93" i="35"/>
  <c r="I94" i="35"/>
  <c r="I95" i="35"/>
  <c r="I96" i="35"/>
  <c r="I97" i="35"/>
  <c r="I98" i="35"/>
  <c r="I99" i="35"/>
  <c r="I100" i="35"/>
  <c r="I101" i="35"/>
  <c r="I102" i="35"/>
  <c r="I103" i="35"/>
  <c r="I104" i="35"/>
  <c r="I105" i="35"/>
  <c r="I106" i="35"/>
  <c r="I107" i="35"/>
  <c r="I108" i="35"/>
  <c r="I109" i="35"/>
  <c r="I110" i="35"/>
  <c r="I111" i="35"/>
  <c r="I112" i="35"/>
  <c r="I113" i="35"/>
  <c r="I114" i="35"/>
  <c r="I115" i="35"/>
  <c r="I116" i="35"/>
  <c r="I117" i="35"/>
  <c r="I118" i="35"/>
  <c r="I119" i="35"/>
  <c r="I120" i="35"/>
  <c r="I121" i="35"/>
  <c r="I122" i="35"/>
  <c r="I123" i="35"/>
  <c r="I124" i="35"/>
  <c r="I125" i="35"/>
  <c r="I126" i="35"/>
  <c r="I127" i="35"/>
  <c r="I128" i="35"/>
  <c r="I129" i="35"/>
  <c r="I130" i="35"/>
  <c r="I131" i="35"/>
  <c r="I132" i="35"/>
  <c r="I133" i="35"/>
  <c r="I134" i="35"/>
  <c r="I135" i="35"/>
  <c r="I136" i="35"/>
  <c r="I137" i="35"/>
  <c r="I138" i="35"/>
  <c r="I139" i="35"/>
  <c r="I140" i="35"/>
  <c r="I141" i="35"/>
  <c r="I142" i="35"/>
  <c r="I143" i="35"/>
  <c r="I144" i="35"/>
  <c r="I145" i="35"/>
  <c r="I146" i="35"/>
  <c r="I147" i="35"/>
  <c r="I148" i="35"/>
  <c r="I149" i="35"/>
  <c r="I150" i="35"/>
  <c r="I151" i="35"/>
  <c r="I152" i="35"/>
  <c r="I153" i="35"/>
  <c r="I154" i="35"/>
  <c r="I155" i="35"/>
  <c r="I156" i="35"/>
  <c r="I157" i="35"/>
  <c r="I158" i="35"/>
  <c r="I159" i="35"/>
  <c r="I160" i="35"/>
  <c r="I161" i="35"/>
  <c r="I162" i="35"/>
  <c r="I163" i="35"/>
  <c r="I164" i="35"/>
  <c r="I165" i="35"/>
  <c r="I166" i="35"/>
  <c r="I167" i="35"/>
  <c r="I168" i="35"/>
  <c r="I169" i="35"/>
  <c r="I170" i="35"/>
  <c r="I171" i="35"/>
  <c r="I172" i="35"/>
  <c r="I173" i="35"/>
  <c r="I174" i="35"/>
  <c r="I175" i="35"/>
  <c r="I176" i="35"/>
  <c r="I177" i="35"/>
  <c r="I178" i="35"/>
  <c r="I179" i="35"/>
  <c r="I180" i="35"/>
  <c r="I181" i="35"/>
  <c r="I182" i="35"/>
  <c r="I183" i="35"/>
  <c r="I184" i="35"/>
  <c r="I185" i="35"/>
  <c r="I186" i="35"/>
  <c r="I187" i="35"/>
  <c r="I188" i="35"/>
  <c r="I189" i="35"/>
  <c r="I190" i="35"/>
  <c r="I191" i="35"/>
  <c r="I192" i="35"/>
  <c r="I193" i="35"/>
  <c r="I194" i="35"/>
  <c r="I195" i="35"/>
  <c r="I196" i="35"/>
  <c r="I197" i="35"/>
  <c r="I198" i="35"/>
  <c r="I199" i="35"/>
  <c r="I200" i="35"/>
  <c r="I201" i="35"/>
  <c r="I202" i="35"/>
  <c r="I203" i="35"/>
  <c r="I204" i="35"/>
  <c r="I205" i="35"/>
  <c r="I206" i="35"/>
  <c r="I207" i="35"/>
  <c r="I208" i="35"/>
  <c r="I209" i="35"/>
  <c r="I210" i="35"/>
  <c r="I211" i="35"/>
  <c r="I212" i="35"/>
  <c r="I213" i="35"/>
  <c r="I214" i="35"/>
  <c r="I215" i="35"/>
  <c r="I216" i="35"/>
  <c r="I217" i="35"/>
  <c r="I218" i="35"/>
  <c r="I219" i="35"/>
  <c r="I220" i="35"/>
  <c r="I221" i="35"/>
  <c r="I222" i="35"/>
  <c r="I223" i="35"/>
  <c r="I224" i="35"/>
  <c r="I225" i="35"/>
  <c r="I226" i="35"/>
  <c r="I227" i="35"/>
  <c r="I228" i="35"/>
  <c r="I229" i="35"/>
  <c r="I230" i="35"/>
  <c r="I231" i="35"/>
  <c r="I232" i="35"/>
  <c r="I233" i="35"/>
  <c r="I234" i="35"/>
  <c r="I235" i="35"/>
  <c r="I236" i="35"/>
  <c r="I237" i="35"/>
  <c r="I238" i="35"/>
  <c r="I239" i="35"/>
  <c r="I240" i="35"/>
  <c r="I241" i="35"/>
  <c r="I242" i="35"/>
  <c r="I243" i="35"/>
  <c r="I244" i="35"/>
  <c r="I245" i="35"/>
  <c r="I246" i="35"/>
  <c r="I247" i="35"/>
  <c r="I248" i="35"/>
  <c r="I249" i="35"/>
  <c r="I250" i="35"/>
  <c r="I251" i="35"/>
  <c r="I252" i="35"/>
  <c r="I253" i="35"/>
  <c r="I254" i="35"/>
  <c r="I255" i="35"/>
  <c r="I256" i="35"/>
  <c r="I257" i="35"/>
  <c r="I258" i="35"/>
  <c r="I259" i="35"/>
  <c r="I260" i="35"/>
  <c r="I261" i="35"/>
  <c r="I262" i="35"/>
  <c r="I263" i="35"/>
  <c r="I264" i="35"/>
  <c r="I265" i="35"/>
  <c r="I266" i="35"/>
  <c r="I267" i="35"/>
  <c r="I268" i="35"/>
  <c r="I269" i="35"/>
  <c r="I270" i="35"/>
  <c r="I271" i="35"/>
  <c r="I272" i="35"/>
  <c r="I273" i="35"/>
  <c r="I274" i="35"/>
  <c r="I275" i="35"/>
  <c r="I276" i="35"/>
  <c r="I277" i="35"/>
  <c r="I278" i="35"/>
  <c r="I279" i="35"/>
  <c r="I280" i="35"/>
  <c r="I281" i="35"/>
  <c r="I282" i="35"/>
  <c r="I283" i="35"/>
  <c r="I284" i="35"/>
  <c r="I285" i="35"/>
  <c r="I286" i="35"/>
  <c r="I287" i="35"/>
  <c r="I288" i="35"/>
  <c r="I289" i="35"/>
  <c r="I290" i="35"/>
  <c r="I291" i="35"/>
  <c r="I292" i="35"/>
  <c r="I293" i="35"/>
  <c r="I294" i="35"/>
  <c r="I295" i="35"/>
  <c r="I296" i="35"/>
  <c r="I297" i="35"/>
  <c r="I298" i="35"/>
  <c r="I299" i="35"/>
  <c r="I300" i="35"/>
  <c r="I301" i="35"/>
  <c r="I302" i="35"/>
  <c r="I303" i="35"/>
  <c r="I304" i="35"/>
  <c r="I305" i="35"/>
  <c r="I306" i="35"/>
  <c r="I307" i="35"/>
  <c r="I308" i="35"/>
  <c r="I309" i="35"/>
  <c r="I310" i="35"/>
  <c r="I311" i="35"/>
  <c r="I312" i="35"/>
  <c r="I313" i="35"/>
  <c r="I314" i="35"/>
  <c r="I315" i="35"/>
  <c r="I316" i="35"/>
  <c r="I317" i="35"/>
  <c r="I318" i="35"/>
  <c r="I319" i="35"/>
  <c r="I320" i="35"/>
  <c r="I321" i="35"/>
  <c r="I322" i="35"/>
  <c r="I323" i="35"/>
  <c r="I324" i="35"/>
  <c r="I325" i="35"/>
  <c r="I326" i="35"/>
  <c r="I327" i="35"/>
  <c r="I328" i="35"/>
  <c r="I329" i="35"/>
  <c r="I330" i="35"/>
  <c r="I331" i="35"/>
  <c r="I332" i="35"/>
  <c r="I333" i="35"/>
  <c r="I334" i="35"/>
  <c r="I335" i="35"/>
  <c r="I336" i="35"/>
  <c r="I337" i="35"/>
  <c r="I338" i="35"/>
  <c r="I339" i="35"/>
  <c r="I340" i="35"/>
  <c r="I341" i="35"/>
  <c r="I342" i="35"/>
  <c r="I343" i="35"/>
  <c r="I344" i="35"/>
  <c r="I345" i="35"/>
  <c r="I346" i="35"/>
  <c r="I347" i="35"/>
  <c r="I348" i="35"/>
  <c r="I349" i="35"/>
  <c r="I350" i="35"/>
  <c r="I351" i="35"/>
  <c r="I352" i="35"/>
  <c r="I353" i="35"/>
  <c r="I354" i="35"/>
  <c r="I355" i="35"/>
  <c r="I356" i="35"/>
  <c r="I357" i="35"/>
  <c r="I358" i="35"/>
  <c r="I359" i="35"/>
  <c r="I360" i="35"/>
  <c r="I361" i="35"/>
  <c r="I362" i="35"/>
  <c r="I363" i="35"/>
  <c r="I364" i="35"/>
  <c r="I365" i="35"/>
  <c r="I366" i="35"/>
  <c r="I367" i="35"/>
  <c r="I368" i="35"/>
  <c r="I369" i="35"/>
  <c r="I370" i="35"/>
  <c r="I371" i="35"/>
  <c r="I372" i="35"/>
  <c r="I373" i="35"/>
  <c r="I374" i="35"/>
  <c r="I375" i="35"/>
  <c r="I376" i="35"/>
  <c r="I377" i="35"/>
  <c r="I378" i="35"/>
  <c r="I379" i="35"/>
  <c r="I380" i="35"/>
  <c r="I381" i="35"/>
  <c r="I382" i="35"/>
  <c r="I383" i="35"/>
  <c r="I384" i="35"/>
  <c r="I385" i="35"/>
  <c r="I386" i="35"/>
  <c r="I387" i="35"/>
  <c r="I388" i="35"/>
  <c r="I389" i="35"/>
  <c r="I390" i="35"/>
  <c r="I391" i="35"/>
  <c r="I392" i="35"/>
  <c r="I393" i="35"/>
  <c r="I394" i="35"/>
  <c r="I395" i="35"/>
  <c r="I396" i="35"/>
  <c r="I397" i="35"/>
  <c r="I398" i="35"/>
  <c r="I399" i="35"/>
  <c r="I400" i="35"/>
  <c r="I401" i="35"/>
  <c r="I402" i="35"/>
  <c r="I403" i="35"/>
  <c r="I404" i="35"/>
  <c r="I405" i="35"/>
  <c r="I406" i="35"/>
  <c r="I407" i="35"/>
  <c r="I408" i="35"/>
  <c r="I409" i="35"/>
  <c r="I410" i="35"/>
  <c r="I411" i="35"/>
  <c r="I412" i="35"/>
  <c r="I413" i="35"/>
  <c r="I414" i="35"/>
  <c r="I415" i="35"/>
  <c r="I416" i="35"/>
  <c r="I417" i="35"/>
  <c r="I418" i="35"/>
  <c r="I419" i="35"/>
  <c r="I420" i="35"/>
  <c r="I421" i="35"/>
  <c r="I422" i="35"/>
  <c r="I423" i="35"/>
  <c r="I424" i="35"/>
  <c r="I425" i="35"/>
  <c r="I426" i="35"/>
  <c r="I427" i="35"/>
  <c r="I428" i="35"/>
  <c r="I429" i="35"/>
  <c r="I430" i="35"/>
  <c r="I431" i="35"/>
  <c r="I432" i="35"/>
  <c r="I433" i="35"/>
  <c r="I434" i="35"/>
  <c r="I435" i="35"/>
  <c r="I436" i="35"/>
  <c r="I437" i="35"/>
  <c r="I438" i="35"/>
  <c r="I439" i="35"/>
  <c r="I440" i="35"/>
  <c r="I441" i="35"/>
  <c r="I442" i="35"/>
  <c r="I443" i="35"/>
  <c r="I444" i="35"/>
  <c r="I445" i="35"/>
  <c r="I446" i="35"/>
  <c r="I447" i="35"/>
  <c r="I448" i="35"/>
  <c r="I449" i="35"/>
  <c r="I450" i="35"/>
  <c r="I451" i="35"/>
  <c r="I452" i="35"/>
  <c r="I453" i="35"/>
  <c r="I454" i="35"/>
  <c r="I455" i="35"/>
  <c r="I456" i="35"/>
  <c r="I457" i="35"/>
  <c r="I458" i="35"/>
  <c r="I459" i="35"/>
  <c r="I460" i="35"/>
  <c r="I461" i="35"/>
  <c r="I462" i="35"/>
  <c r="I463" i="35"/>
  <c r="I464" i="35"/>
  <c r="I465" i="35"/>
  <c r="I466" i="35"/>
  <c r="I467" i="35"/>
  <c r="I468" i="35"/>
  <c r="I469" i="35"/>
  <c r="I470" i="35"/>
  <c r="I471" i="35"/>
  <c r="I472" i="35"/>
  <c r="I473" i="35"/>
  <c r="I474" i="35"/>
  <c r="I475" i="35"/>
  <c r="I476" i="35"/>
  <c r="I477" i="35"/>
  <c r="I478" i="35"/>
  <c r="I479" i="35"/>
  <c r="I480" i="35"/>
  <c r="I481" i="35"/>
  <c r="I482" i="35"/>
  <c r="I483" i="35"/>
  <c r="I484" i="35"/>
  <c r="I485" i="35"/>
  <c r="I486" i="35"/>
  <c r="I487" i="35"/>
  <c r="I488" i="35"/>
  <c r="I489" i="35"/>
  <c r="I490" i="35"/>
  <c r="I491" i="35"/>
  <c r="I492" i="35"/>
  <c r="I493" i="35"/>
  <c r="I494" i="35"/>
  <c r="I495" i="35"/>
  <c r="I496" i="35"/>
  <c r="I497" i="35"/>
  <c r="I498" i="35"/>
  <c r="I499" i="35"/>
  <c r="I500" i="35"/>
  <c r="I501" i="35"/>
  <c r="I502" i="35"/>
  <c r="I503" i="35"/>
  <c r="I504" i="35"/>
  <c r="I505" i="35"/>
  <c r="I506" i="35"/>
  <c r="I507" i="35"/>
  <c r="I508" i="35"/>
  <c r="I509" i="35"/>
  <c r="I510" i="35"/>
  <c r="I511" i="35"/>
  <c r="I512" i="35"/>
  <c r="I513" i="35"/>
  <c r="I514" i="35"/>
  <c r="I515" i="35"/>
  <c r="I516" i="35"/>
  <c r="I517" i="35"/>
  <c r="I518" i="35"/>
  <c r="I519" i="35"/>
  <c r="I520" i="35"/>
  <c r="I521" i="35"/>
  <c r="I522" i="35"/>
  <c r="I523" i="35"/>
  <c r="I524" i="35"/>
  <c r="I525" i="35"/>
  <c r="I526" i="35"/>
  <c r="I527" i="35"/>
  <c r="I528" i="35"/>
  <c r="I529" i="35"/>
  <c r="I530" i="35"/>
  <c r="I531" i="35"/>
  <c r="I532" i="35"/>
  <c r="I533" i="35"/>
  <c r="I534" i="35"/>
  <c r="I535" i="35"/>
  <c r="I536" i="35"/>
  <c r="I537" i="35"/>
  <c r="I538" i="35"/>
  <c r="I539" i="35"/>
  <c r="I540" i="35"/>
  <c r="I541" i="35"/>
  <c r="I542" i="35"/>
  <c r="I543" i="35"/>
  <c r="I544" i="35"/>
  <c r="I545" i="35"/>
  <c r="I546" i="35"/>
  <c r="I547" i="35"/>
  <c r="I548" i="35"/>
  <c r="I549" i="35"/>
  <c r="I550" i="35"/>
  <c r="I551" i="35"/>
  <c r="I552" i="35"/>
  <c r="I553" i="35"/>
  <c r="I554" i="35"/>
  <c r="I555" i="35"/>
  <c r="I556" i="35"/>
  <c r="I557" i="35"/>
  <c r="I558" i="35"/>
  <c r="I559" i="35"/>
  <c r="I560" i="35"/>
  <c r="I561" i="35"/>
  <c r="I562" i="35"/>
  <c r="I563" i="35"/>
  <c r="I564" i="35"/>
  <c r="I565" i="35"/>
  <c r="I566" i="35"/>
  <c r="I567" i="35"/>
  <c r="I568" i="35"/>
  <c r="I569" i="35"/>
  <c r="I570" i="35"/>
  <c r="I571" i="35"/>
  <c r="I572" i="35"/>
  <c r="I573" i="35"/>
  <c r="I574" i="35"/>
  <c r="I575" i="35"/>
  <c r="I576" i="35"/>
  <c r="I577" i="35"/>
  <c r="I578" i="35"/>
  <c r="I579" i="35"/>
  <c r="I580" i="35"/>
  <c r="I581" i="35"/>
  <c r="I582" i="35"/>
  <c r="I583" i="35"/>
  <c r="I584" i="35"/>
  <c r="I585" i="35"/>
  <c r="I586" i="35"/>
  <c r="I587" i="35"/>
  <c r="I588" i="35"/>
  <c r="I589" i="35"/>
  <c r="I590" i="35"/>
  <c r="I591" i="35"/>
  <c r="I592" i="35"/>
  <c r="I593" i="35"/>
  <c r="I594" i="35"/>
  <c r="I595" i="35"/>
  <c r="I596" i="35"/>
  <c r="I597" i="35"/>
  <c r="I598" i="35"/>
  <c r="I599" i="35"/>
  <c r="I600" i="35"/>
  <c r="I601" i="35"/>
  <c r="I602" i="35"/>
  <c r="I603" i="35"/>
  <c r="I604" i="35"/>
  <c r="I605" i="35"/>
  <c r="I606" i="35"/>
  <c r="I607" i="35"/>
  <c r="I608" i="35"/>
  <c r="I609" i="35"/>
  <c r="I610" i="35"/>
  <c r="I611" i="35"/>
  <c r="I612" i="35"/>
  <c r="I613" i="35"/>
  <c r="I614" i="35"/>
  <c r="I615" i="35"/>
  <c r="I616" i="35"/>
  <c r="I617" i="35"/>
  <c r="I618" i="35"/>
  <c r="I619" i="35"/>
  <c r="I620" i="35"/>
  <c r="I621" i="35"/>
  <c r="I622" i="35"/>
  <c r="I623" i="35"/>
  <c r="I624" i="35"/>
  <c r="I625" i="35"/>
  <c r="I626" i="35"/>
  <c r="I627" i="35"/>
  <c r="I628" i="35"/>
  <c r="I629" i="35"/>
  <c r="I630" i="35"/>
  <c r="I631" i="35"/>
  <c r="I632" i="35"/>
  <c r="I633" i="35"/>
  <c r="I634" i="35"/>
  <c r="I635" i="35"/>
  <c r="I636" i="35"/>
  <c r="I637" i="35"/>
  <c r="I638" i="35"/>
  <c r="I639" i="35"/>
  <c r="I640" i="35"/>
  <c r="I641" i="35"/>
  <c r="I642" i="35"/>
  <c r="I643" i="35"/>
  <c r="I644" i="35"/>
  <c r="I645" i="35"/>
  <c r="I646" i="35"/>
  <c r="I647" i="35"/>
  <c r="I648" i="35"/>
  <c r="I649" i="35"/>
  <c r="I650" i="35"/>
  <c r="I651" i="35"/>
  <c r="I652" i="35"/>
  <c r="I653" i="35"/>
  <c r="I654" i="35"/>
  <c r="I655" i="35"/>
  <c r="I656" i="35"/>
  <c r="I657" i="35"/>
  <c r="I658" i="35"/>
  <c r="I659" i="35"/>
  <c r="I660" i="35"/>
  <c r="I661" i="35"/>
  <c r="I662" i="35"/>
  <c r="I663" i="35"/>
  <c r="I664" i="35"/>
  <c r="I665" i="35"/>
  <c r="I666" i="35"/>
  <c r="I667" i="35"/>
  <c r="I668" i="35"/>
  <c r="I669" i="35"/>
  <c r="I670" i="35"/>
  <c r="I671" i="35"/>
  <c r="I672" i="35"/>
  <c r="I673" i="35"/>
  <c r="I674" i="35"/>
  <c r="I675" i="35"/>
  <c r="I676" i="35"/>
  <c r="I677" i="35"/>
  <c r="I678" i="35"/>
  <c r="I679" i="35"/>
  <c r="I680" i="35"/>
  <c r="I681" i="35"/>
  <c r="I682" i="35"/>
  <c r="I683" i="35"/>
  <c r="I684" i="35"/>
  <c r="I685" i="35"/>
  <c r="I686" i="35"/>
  <c r="I687" i="35"/>
  <c r="I688" i="35"/>
  <c r="I689" i="35"/>
  <c r="I690" i="35"/>
  <c r="I691" i="35"/>
  <c r="I692" i="35"/>
  <c r="I693" i="35"/>
  <c r="I694" i="35"/>
  <c r="I695" i="35"/>
  <c r="I696" i="35"/>
  <c r="I697" i="35"/>
  <c r="I698" i="35"/>
  <c r="I699" i="35"/>
  <c r="I700" i="35"/>
  <c r="I701" i="35"/>
  <c r="I702" i="35"/>
  <c r="I703" i="35"/>
  <c r="I704" i="35"/>
  <c r="I705" i="35"/>
  <c r="I706" i="35"/>
  <c r="I707" i="35"/>
  <c r="I708" i="35"/>
  <c r="I709" i="35"/>
  <c r="I710" i="35"/>
  <c r="I711" i="35"/>
  <c r="I712" i="35"/>
  <c r="I713" i="35"/>
  <c r="I714" i="35"/>
  <c r="I715" i="35"/>
  <c r="I716" i="35"/>
  <c r="I717" i="35"/>
  <c r="I718" i="35"/>
  <c r="I719" i="35"/>
  <c r="I720" i="35"/>
  <c r="I721" i="35"/>
  <c r="I722" i="35"/>
  <c r="I723" i="35"/>
  <c r="I724" i="35"/>
  <c r="I725" i="35"/>
  <c r="I726" i="35"/>
  <c r="I727" i="35"/>
  <c r="I728" i="35"/>
  <c r="I729" i="35"/>
  <c r="I730" i="35"/>
  <c r="I731" i="35"/>
  <c r="I732" i="35"/>
  <c r="I733" i="35"/>
  <c r="I734" i="35"/>
  <c r="I735" i="35"/>
  <c r="I736" i="35"/>
  <c r="I737" i="35"/>
  <c r="I738" i="35"/>
  <c r="I739" i="35"/>
  <c r="I740" i="35"/>
  <c r="I741" i="35"/>
  <c r="I742" i="35"/>
  <c r="I743" i="35"/>
  <c r="I744" i="35"/>
  <c r="I745" i="35"/>
  <c r="I746" i="35"/>
  <c r="I747" i="35"/>
  <c r="I748" i="35"/>
  <c r="I749" i="35"/>
  <c r="I750" i="35"/>
  <c r="I751" i="35"/>
  <c r="I752" i="35"/>
  <c r="I753" i="35"/>
  <c r="I754" i="35"/>
  <c r="I755" i="35"/>
  <c r="I756" i="35"/>
  <c r="I757" i="35"/>
  <c r="I758" i="35"/>
  <c r="I759" i="35"/>
  <c r="I760" i="35"/>
  <c r="I761" i="35"/>
  <c r="I762" i="35"/>
  <c r="I763" i="35"/>
  <c r="I764" i="35"/>
  <c r="I765" i="35"/>
  <c r="I766" i="35"/>
  <c r="I767" i="35"/>
  <c r="I768" i="35"/>
  <c r="I769" i="35"/>
  <c r="I770" i="35"/>
  <c r="I771" i="35"/>
  <c r="I772" i="35"/>
  <c r="I773" i="35"/>
  <c r="I774" i="35"/>
  <c r="I775" i="35"/>
  <c r="I776" i="35"/>
  <c r="I777" i="35"/>
  <c r="I778" i="35"/>
  <c r="I779" i="35"/>
  <c r="I780" i="35"/>
  <c r="I781" i="35"/>
  <c r="I782" i="35"/>
  <c r="I783" i="35"/>
  <c r="I784" i="35"/>
  <c r="I785" i="35"/>
  <c r="I786" i="35"/>
  <c r="I787" i="35"/>
  <c r="I788" i="35"/>
  <c r="I789" i="35"/>
  <c r="I790" i="35"/>
  <c r="I791" i="35"/>
  <c r="I792" i="35"/>
  <c r="I793" i="35"/>
  <c r="I794" i="35"/>
  <c r="I795" i="35"/>
  <c r="I796" i="35"/>
  <c r="I797" i="35"/>
  <c r="I798" i="35"/>
  <c r="I799" i="35"/>
  <c r="I800" i="35"/>
  <c r="I801" i="35"/>
  <c r="I802" i="35"/>
  <c r="I803" i="35"/>
  <c r="I804" i="35"/>
  <c r="I805" i="35"/>
  <c r="I806" i="35"/>
  <c r="I807" i="35"/>
  <c r="I808" i="35"/>
  <c r="I809" i="35"/>
  <c r="I810" i="35"/>
  <c r="I811" i="35"/>
  <c r="I812" i="35"/>
  <c r="I813" i="35"/>
  <c r="I814" i="35"/>
  <c r="I815" i="35"/>
  <c r="I816" i="35"/>
  <c r="I817" i="35"/>
  <c r="I818" i="35"/>
  <c r="I819" i="35"/>
  <c r="I820" i="35"/>
  <c r="I821" i="35"/>
  <c r="I822" i="35"/>
  <c r="I823" i="35"/>
  <c r="I824" i="35"/>
  <c r="I825" i="35"/>
  <c r="I826" i="35"/>
  <c r="I827" i="35"/>
  <c r="I828" i="35"/>
  <c r="I829" i="35"/>
  <c r="I830" i="35"/>
  <c r="I831" i="35"/>
  <c r="I832" i="35"/>
  <c r="I833" i="35"/>
  <c r="I834" i="35"/>
  <c r="I835" i="35"/>
  <c r="I836" i="35"/>
  <c r="I837" i="35"/>
  <c r="I838" i="35"/>
  <c r="I839" i="35"/>
  <c r="I840" i="35"/>
  <c r="I841" i="35"/>
  <c r="I842" i="35"/>
  <c r="I843" i="35"/>
  <c r="I844" i="35"/>
  <c r="I845" i="35"/>
  <c r="I846" i="35"/>
  <c r="I847" i="35"/>
  <c r="I848" i="35"/>
  <c r="I849" i="35"/>
  <c r="I850" i="35"/>
  <c r="I851" i="35"/>
  <c r="I852" i="35"/>
  <c r="I853" i="35"/>
  <c r="I854" i="35"/>
  <c r="I855" i="35"/>
  <c r="I856" i="35"/>
  <c r="I857" i="35"/>
  <c r="I858" i="35"/>
  <c r="I859" i="35"/>
  <c r="I860" i="35"/>
  <c r="I861" i="35"/>
  <c r="I862" i="35"/>
  <c r="I863" i="35"/>
  <c r="I864" i="35"/>
  <c r="I865" i="35"/>
  <c r="I866" i="35"/>
  <c r="I867" i="35"/>
  <c r="I868" i="35"/>
  <c r="I869" i="35"/>
  <c r="I870" i="35"/>
  <c r="I871" i="35"/>
  <c r="I872" i="35"/>
  <c r="I873" i="35"/>
  <c r="I874" i="35"/>
  <c r="I875" i="35"/>
  <c r="I876" i="35"/>
  <c r="I877" i="35"/>
  <c r="I878" i="35"/>
  <c r="I879" i="35"/>
  <c r="I880" i="35"/>
  <c r="I881" i="35"/>
  <c r="I882" i="35"/>
  <c r="I883" i="35"/>
  <c r="I884" i="35"/>
  <c r="I885" i="35"/>
  <c r="I886" i="35"/>
  <c r="I887" i="35"/>
  <c r="I888" i="35"/>
  <c r="I889" i="35"/>
  <c r="I890" i="35"/>
  <c r="I891" i="35"/>
  <c r="I892" i="35"/>
  <c r="I893" i="35"/>
  <c r="I894" i="35"/>
  <c r="I895" i="35"/>
  <c r="I896" i="35"/>
  <c r="I897" i="35"/>
  <c r="I898" i="35"/>
  <c r="I899" i="35"/>
  <c r="I900" i="35"/>
  <c r="I901" i="35"/>
  <c r="I902" i="35"/>
  <c r="I903" i="35"/>
  <c r="I904" i="35"/>
  <c r="I905" i="35"/>
  <c r="I906" i="35"/>
  <c r="I907" i="35"/>
  <c r="I908" i="35"/>
  <c r="I909" i="35"/>
  <c r="I910" i="35"/>
  <c r="I911" i="35"/>
  <c r="I912" i="35"/>
  <c r="I913" i="35"/>
  <c r="I914" i="35"/>
  <c r="I915" i="35"/>
  <c r="I916" i="35"/>
  <c r="I917" i="35"/>
  <c r="I918" i="35"/>
  <c r="I919" i="35"/>
  <c r="I920" i="35"/>
  <c r="I921" i="35"/>
  <c r="I922" i="35"/>
  <c r="I923" i="35"/>
  <c r="I924" i="35"/>
  <c r="I925" i="35"/>
  <c r="I926" i="35"/>
  <c r="I927" i="35"/>
  <c r="I928" i="35"/>
  <c r="I929" i="35"/>
  <c r="I930" i="35"/>
  <c r="I931" i="35"/>
  <c r="I932" i="35"/>
  <c r="I933" i="35"/>
  <c r="I934" i="35"/>
  <c r="I935" i="35"/>
  <c r="I936" i="35"/>
  <c r="I937" i="35"/>
  <c r="I938" i="35"/>
  <c r="I939" i="35"/>
  <c r="I940" i="35"/>
  <c r="I941" i="35"/>
  <c r="I942" i="35"/>
  <c r="I943" i="35"/>
  <c r="I944" i="35"/>
  <c r="I945" i="35"/>
  <c r="I946" i="35"/>
  <c r="I947" i="35"/>
  <c r="I948" i="35"/>
  <c r="I949" i="35"/>
  <c r="I950" i="35"/>
  <c r="I951" i="35"/>
  <c r="I952" i="35"/>
  <c r="I953" i="35"/>
  <c r="I954" i="35"/>
  <c r="I955" i="35"/>
  <c r="I956" i="35"/>
  <c r="I957" i="35"/>
  <c r="I958" i="35"/>
  <c r="I959" i="35"/>
  <c r="I960" i="35"/>
  <c r="I961" i="35"/>
  <c r="I962" i="35"/>
  <c r="I963" i="35"/>
  <c r="I964" i="35"/>
  <c r="I965" i="35"/>
  <c r="I966" i="35"/>
  <c r="I967" i="35"/>
  <c r="I968" i="35"/>
  <c r="I969" i="35"/>
  <c r="I970" i="35"/>
  <c r="I971" i="35"/>
  <c r="I972" i="35"/>
  <c r="I973" i="35"/>
  <c r="I974" i="35"/>
  <c r="I975" i="35"/>
  <c r="I976" i="35"/>
  <c r="I977" i="35"/>
  <c r="I978" i="35"/>
  <c r="I979" i="35"/>
  <c r="I980" i="35"/>
  <c r="I981" i="35"/>
  <c r="I982" i="35"/>
  <c r="I983" i="35"/>
  <c r="I984" i="35"/>
  <c r="I985" i="35"/>
  <c r="I986" i="35"/>
  <c r="I987" i="35"/>
  <c r="I988" i="35"/>
  <c r="I989" i="35"/>
  <c r="I990" i="35"/>
  <c r="I991" i="35"/>
  <c r="I992" i="35"/>
  <c r="I993" i="35"/>
  <c r="I994" i="35"/>
  <c r="I995" i="35"/>
  <c r="I996" i="35"/>
  <c r="I997" i="35"/>
  <c r="I998" i="35"/>
  <c r="I999" i="35"/>
  <c r="I1000" i="35"/>
  <c r="I1001" i="35"/>
  <c r="I1002" i="35"/>
  <c r="I1003" i="35"/>
  <c r="I1004" i="35"/>
  <c r="I1005" i="35"/>
  <c r="I1006" i="35"/>
  <c r="I1007" i="35"/>
  <c r="I1008" i="35"/>
  <c r="I1009" i="35"/>
  <c r="I1010" i="35"/>
  <c r="I1011" i="35"/>
  <c r="I1012" i="35"/>
  <c r="I1013" i="35"/>
  <c r="I1014" i="35"/>
  <c r="I1015" i="35"/>
  <c r="I1016" i="35"/>
  <c r="I1017" i="35"/>
  <c r="I1018" i="35"/>
  <c r="I1019" i="35"/>
  <c r="I1020" i="35"/>
  <c r="I1021" i="35"/>
  <c r="I1022" i="35"/>
  <c r="I1023" i="35"/>
  <c r="I1024" i="35"/>
  <c r="I1025" i="35"/>
  <c r="I1026" i="35"/>
  <c r="I1027" i="35"/>
  <c r="I1028" i="35"/>
  <c r="I1029" i="35"/>
  <c r="I1030" i="35"/>
  <c r="I1031" i="35"/>
  <c r="I1032" i="35"/>
  <c r="I1033" i="35"/>
  <c r="I1034" i="35"/>
  <c r="I1035" i="35"/>
  <c r="I1036" i="35"/>
  <c r="I1037" i="35"/>
  <c r="I1038" i="35"/>
  <c r="I1039" i="35"/>
  <c r="I1040" i="35"/>
  <c r="I1041" i="35"/>
  <c r="I1042" i="35"/>
  <c r="I1043" i="35"/>
  <c r="I1044" i="35"/>
  <c r="I1045" i="35"/>
  <c r="I1046" i="35"/>
  <c r="I1047" i="35"/>
  <c r="I1048" i="35"/>
  <c r="I1049" i="35"/>
  <c r="I1050" i="35"/>
  <c r="I1051" i="35"/>
  <c r="I1052" i="35"/>
  <c r="I1053" i="35"/>
  <c r="I1054" i="35"/>
  <c r="I1055" i="35"/>
  <c r="I1056" i="35"/>
  <c r="I1057" i="35"/>
  <c r="I1058" i="35"/>
  <c r="I1059" i="35"/>
  <c r="I1060" i="35"/>
  <c r="I1061" i="35"/>
  <c r="I1062" i="35"/>
  <c r="I1063" i="35"/>
  <c r="I1064" i="35"/>
  <c r="I1065" i="35"/>
  <c r="I1066" i="35"/>
  <c r="I1067" i="35"/>
  <c r="I1068" i="35"/>
  <c r="I1069" i="35"/>
  <c r="I1070" i="35"/>
  <c r="I1071" i="35"/>
  <c r="I1072" i="35"/>
  <c r="I1073" i="35"/>
  <c r="I1074" i="35"/>
  <c r="I1075" i="35"/>
  <c r="I1076" i="35"/>
  <c r="I1077" i="35"/>
  <c r="I1078" i="35"/>
  <c r="I1079" i="35"/>
  <c r="I1080" i="35"/>
  <c r="I1081" i="35"/>
  <c r="I1082" i="35"/>
  <c r="I1083" i="35"/>
  <c r="I1084" i="35"/>
  <c r="I1085" i="35"/>
  <c r="I1086" i="35"/>
  <c r="I1087" i="35"/>
  <c r="I1088" i="35"/>
  <c r="I1089" i="35"/>
  <c r="I1090" i="35"/>
  <c r="I1091" i="35"/>
  <c r="I1092" i="35"/>
  <c r="I1093" i="35"/>
  <c r="I1094" i="35"/>
  <c r="I1095" i="35"/>
  <c r="I1096" i="35"/>
  <c r="I1097" i="35"/>
  <c r="I1098" i="35"/>
  <c r="I1099" i="35"/>
  <c r="I1100" i="35"/>
  <c r="I1101" i="35"/>
  <c r="I1102" i="35"/>
  <c r="I1103" i="35"/>
  <c r="I1104" i="35"/>
  <c r="I1105" i="35"/>
  <c r="I1106" i="35"/>
  <c r="I1107" i="35"/>
  <c r="I1108" i="35"/>
  <c r="I1109" i="35"/>
  <c r="I1110" i="35"/>
  <c r="I1111" i="35"/>
  <c r="I1112" i="35"/>
  <c r="I1113" i="35"/>
  <c r="I1114" i="35"/>
  <c r="I1115" i="35"/>
  <c r="I1116" i="35"/>
  <c r="I1117" i="35"/>
  <c r="I1118" i="35"/>
  <c r="I1119" i="35"/>
  <c r="I1120" i="35"/>
  <c r="I1121" i="35"/>
  <c r="I1122" i="35"/>
  <c r="I1123" i="35"/>
  <c r="I1124" i="35"/>
  <c r="I1125" i="35"/>
  <c r="I1126" i="35"/>
  <c r="I1127" i="35"/>
  <c r="I1128" i="35"/>
  <c r="I1129" i="35"/>
  <c r="I1130" i="35"/>
  <c r="I1131" i="35"/>
  <c r="I1132" i="35"/>
  <c r="I1133" i="35"/>
  <c r="I1134" i="35"/>
  <c r="I1135" i="35"/>
  <c r="I1136" i="35"/>
  <c r="I1137" i="35"/>
  <c r="I1138" i="35"/>
  <c r="I1139" i="35"/>
  <c r="I1140" i="35"/>
  <c r="I1141" i="35"/>
  <c r="I1142" i="35"/>
  <c r="I1143" i="35"/>
  <c r="I1144" i="35"/>
  <c r="I1145" i="35"/>
  <c r="I1146" i="35"/>
  <c r="I1147" i="35"/>
  <c r="I1148" i="35"/>
  <c r="I1149" i="35"/>
  <c r="I1150" i="35"/>
  <c r="I1151" i="35"/>
  <c r="I1152" i="35"/>
  <c r="I1153" i="35"/>
  <c r="I1154" i="35"/>
  <c r="I1155" i="35"/>
  <c r="I1156" i="35"/>
  <c r="I1157" i="35"/>
  <c r="I1158" i="35"/>
  <c r="I1159" i="35"/>
  <c r="I1160" i="35"/>
  <c r="I1161" i="35"/>
  <c r="I1162" i="35"/>
  <c r="I1163" i="35"/>
  <c r="I1164" i="35"/>
  <c r="I1165" i="35"/>
  <c r="I1166" i="35"/>
  <c r="I1167" i="35"/>
  <c r="I1168" i="35"/>
  <c r="I1169" i="35"/>
  <c r="I1170" i="35"/>
  <c r="I1171" i="35"/>
  <c r="I1172" i="35"/>
  <c r="I1173" i="35"/>
  <c r="I1174" i="35"/>
  <c r="I1175" i="35"/>
  <c r="I1176" i="35"/>
  <c r="I1177" i="35"/>
  <c r="I1178" i="35"/>
  <c r="I1179" i="35"/>
  <c r="I1180" i="35"/>
  <c r="I1181" i="35"/>
  <c r="I1182" i="35"/>
  <c r="I1183" i="35"/>
  <c r="I1184" i="35"/>
  <c r="I1185" i="35"/>
  <c r="I1186" i="35"/>
  <c r="I1187" i="35"/>
  <c r="I1188" i="35"/>
  <c r="I1189" i="35"/>
  <c r="I1190" i="35"/>
  <c r="I1191" i="35"/>
  <c r="I1192" i="35"/>
  <c r="I1193" i="35"/>
  <c r="I1194" i="35"/>
  <c r="I1195" i="35"/>
  <c r="I1196" i="35"/>
  <c r="I1197" i="35"/>
  <c r="I1198" i="35"/>
  <c r="I1199" i="35"/>
  <c r="I1200" i="35"/>
  <c r="I1201" i="35"/>
  <c r="I1202" i="35"/>
  <c r="I1203" i="35"/>
  <c r="I1204" i="35"/>
  <c r="I1205" i="35"/>
  <c r="I1206" i="35"/>
  <c r="I1207" i="35"/>
  <c r="I1208" i="35"/>
  <c r="I1209" i="35"/>
  <c r="I1210" i="35"/>
  <c r="I1211" i="35"/>
  <c r="I1212" i="35"/>
  <c r="I1213" i="35"/>
  <c r="I1214" i="35"/>
  <c r="I1215" i="35"/>
  <c r="I1216" i="35"/>
  <c r="I1217" i="35"/>
  <c r="I1218" i="35"/>
  <c r="I1219" i="35"/>
  <c r="I1220" i="35"/>
  <c r="I1221" i="35"/>
  <c r="I1222" i="35"/>
  <c r="I1223" i="35"/>
  <c r="I1224" i="35"/>
  <c r="I1225" i="35"/>
  <c r="I1226" i="35"/>
  <c r="I1227" i="35"/>
  <c r="I1228" i="35"/>
  <c r="I1229" i="35"/>
  <c r="I1230" i="35"/>
  <c r="I1231" i="35"/>
  <c r="I1232" i="35"/>
  <c r="I1233" i="35"/>
  <c r="I1234" i="35"/>
  <c r="I1235" i="35"/>
  <c r="I1236" i="35"/>
  <c r="I1237" i="35"/>
  <c r="I1238" i="35"/>
  <c r="I1239" i="35"/>
  <c r="I1240" i="35"/>
  <c r="I1241" i="35"/>
  <c r="I1242" i="35"/>
  <c r="I1243" i="35"/>
  <c r="I1244" i="35"/>
  <c r="I1245" i="35"/>
  <c r="I1246" i="35"/>
  <c r="I1247" i="35"/>
  <c r="I1248" i="35"/>
  <c r="I1249" i="35"/>
  <c r="I1250" i="35"/>
  <c r="I1251" i="35"/>
  <c r="I1252" i="35"/>
  <c r="I1253" i="35"/>
  <c r="I1254" i="35"/>
  <c r="I1255" i="35"/>
  <c r="I1256" i="35"/>
  <c r="I1257" i="35"/>
  <c r="I1258" i="35"/>
  <c r="I1259" i="35"/>
  <c r="I1260" i="35"/>
  <c r="I1261" i="35"/>
  <c r="I1262" i="35"/>
  <c r="I1263" i="35"/>
  <c r="I1264" i="35"/>
  <c r="I1265" i="35"/>
  <c r="I1266" i="35"/>
  <c r="I1267" i="35"/>
  <c r="I1268" i="35"/>
  <c r="I1269" i="35"/>
  <c r="I1270" i="35"/>
  <c r="I1271" i="35"/>
  <c r="I1272" i="35"/>
  <c r="I1273" i="35"/>
  <c r="I1274" i="35"/>
  <c r="I1275" i="35"/>
  <c r="I1276" i="35"/>
  <c r="I1277" i="35"/>
  <c r="I1278" i="35"/>
  <c r="I1279" i="35"/>
  <c r="I1280" i="35"/>
  <c r="I1281" i="35"/>
  <c r="I1282" i="35"/>
  <c r="I1283" i="35"/>
  <c r="I1284" i="35"/>
  <c r="I1285" i="35"/>
  <c r="I1286" i="35"/>
  <c r="I1287" i="35"/>
  <c r="I1288" i="35"/>
  <c r="I1289" i="35"/>
  <c r="I1290" i="35"/>
  <c r="I1291" i="35"/>
  <c r="I1292" i="35"/>
  <c r="I1293" i="35"/>
  <c r="I1294" i="35"/>
  <c r="I1295" i="35"/>
  <c r="I1296" i="35"/>
  <c r="I1297" i="35"/>
  <c r="I1298" i="35"/>
  <c r="I1299" i="35"/>
  <c r="I1300" i="35"/>
  <c r="I1301" i="35"/>
  <c r="I1302" i="35"/>
  <c r="I1303" i="35"/>
  <c r="I1304" i="35"/>
  <c r="I1305" i="35"/>
  <c r="I1306" i="35"/>
  <c r="I1307" i="35"/>
  <c r="I1308" i="35"/>
  <c r="I1309" i="35"/>
  <c r="I1310" i="35"/>
  <c r="I1311" i="35"/>
  <c r="I1312" i="35"/>
  <c r="I1313" i="35"/>
  <c r="I1314" i="35"/>
  <c r="I1315" i="35"/>
  <c r="I1316" i="35"/>
  <c r="I1317" i="35"/>
  <c r="I1318" i="35"/>
  <c r="I1319" i="35"/>
  <c r="I1320" i="35"/>
  <c r="I1321" i="35"/>
  <c r="I1322" i="35"/>
  <c r="I1323" i="35"/>
  <c r="I1324" i="35"/>
  <c r="I1325" i="35"/>
  <c r="I1326" i="35"/>
  <c r="I1327" i="35"/>
  <c r="I1328" i="35"/>
  <c r="I1329" i="35"/>
  <c r="I1330" i="35"/>
  <c r="I1331" i="35"/>
  <c r="I1332" i="35"/>
  <c r="I1333" i="35"/>
  <c r="I1334" i="35"/>
  <c r="I1335" i="35"/>
  <c r="I1336" i="35"/>
  <c r="I1337" i="35"/>
  <c r="I1338" i="35"/>
  <c r="I1339" i="35"/>
  <c r="I1340" i="35"/>
  <c r="I1341" i="35"/>
  <c r="I1342" i="35"/>
  <c r="I1343" i="35"/>
  <c r="I1344" i="35"/>
  <c r="I1345" i="35"/>
  <c r="I1346" i="35"/>
  <c r="I1347" i="35"/>
  <c r="I1348" i="35"/>
  <c r="I1349" i="35"/>
  <c r="I1350" i="35"/>
  <c r="I1351" i="35"/>
  <c r="I1352" i="35"/>
  <c r="I1353" i="35"/>
  <c r="I1354" i="35"/>
  <c r="I1355" i="35"/>
  <c r="I1356" i="35"/>
  <c r="I1357" i="35"/>
  <c r="I1358" i="35"/>
  <c r="I1359" i="35"/>
  <c r="I1360" i="35"/>
  <c r="I1361" i="35"/>
  <c r="I1362" i="35"/>
  <c r="I1363" i="35"/>
  <c r="I1364" i="35"/>
  <c r="I1365" i="35"/>
  <c r="I1366" i="35"/>
  <c r="I1367" i="35"/>
  <c r="I1368" i="35"/>
  <c r="I1369" i="35"/>
  <c r="I1370" i="35"/>
  <c r="I1371" i="35"/>
  <c r="I1372" i="35"/>
  <c r="I1373" i="35"/>
  <c r="I1374" i="35"/>
  <c r="I1375" i="35"/>
  <c r="I1376" i="35"/>
  <c r="I1377" i="35"/>
  <c r="I1378" i="35"/>
  <c r="I1379" i="35"/>
  <c r="I1380" i="35"/>
  <c r="I1381" i="35"/>
  <c r="I1382" i="35"/>
  <c r="I1383" i="35"/>
  <c r="I1384" i="35"/>
  <c r="I1385" i="35"/>
  <c r="I1386" i="35"/>
  <c r="I1387" i="35"/>
  <c r="I1388" i="35"/>
  <c r="I1389" i="35"/>
  <c r="I1390" i="35"/>
  <c r="I1391" i="35"/>
  <c r="I1392" i="35"/>
  <c r="I1393" i="35"/>
  <c r="I1394" i="35"/>
  <c r="I1395" i="35"/>
  <c r="I1396" i="35"/>
  <c r="I1397" i="35"/>
  <c r="I1398" i="35"/>
  <c r="I1399" i="35"/>
  <c r="I1400" i="35"/>
  <c r="I1401" i="35"/>
  <c r="I1402" i="35"/>
  <c r="I1403" i="35"/>
  <c r="I1404" i="35"/>
  <c r="I1405" i="35"/>
  <c r="I1406" i="35"/>
  <c r="I1407" i="35"/>
  <c r="I1408" i="35"/>
  <c r="I1409" i="35"/>
  <c r="I1410" i="35"/>
  <c r="I1411" i="35"/>
  <c r="I1412" i="35"/>
  <c r="I1413" i="35"/>
  <c r="I1414" i="35"/>
  <c r="I1415" i="35"/>
  <c r="I1416" i="35"/>
  <c r="I1417" i="35"/>
  <c r="I1418" i="35"/>
  <c r="I1419" i="35"/>
  <c r="I1420" i="35"/>
  <c r="I1421" i="35"/>
  <c r="I1422" i="35"/>
  <c r="I1423" i="35"/>
  <c r="I1424" i="35"/>
  <c r="I1425" i="35"/>
  <c r="I1426" i="35"/>
  <c r="I1427" i="35"/>
  <c r="I1428" i="35"/>
  <c r="I1429" i="35"/>
  <c r="I1430" i="35"/>
  <c r="I1431" i="35"/>
  <c r="I1432" i="35"/>
  <c r="I1433" i="35"/>
  <c r="I1434" i="35"/>
  <c r="I1435" i="35"/>
  <c r="I1436" i="35"/>
  <c r="I1437" i="35"/>
  <c r="I1438" i="35"/>
  <c r="I1439" i="35"/>
  <c r="I1440" i="35"/>
  <c r="I1441" i="35"/>
  <c r="I1442" i="35"/>
  <c r="I1443" i="35"/>
  <c r="I1444" i="35"/>
  <c r="I1445" i="35"/>
  <c r="I1446" i="35"/>
  <c r="I1447" i="35"/>
  <c r="I1448" i="35"/>
  <c r="I1449" i="35"/>
  <c r="I1450" i="35"/>
  <c r="I1451" i="35"/>
  <c r="I1452" i="35"/>
  <c r="I1453" i="35"/>
  <c r="I1454" i="35"/>
  <c r="I1455" i="35"/>
  <c r="I1456" i="35"/>
  <c r="I1457" i="35"/>
  <c r="I1458" i="35"/>
  <c r="I1459" i="35"/>
  <c r="I1460" i="35"/>
  <c r="I1461" i="35"/>
  <c r="I1462" i="35"/>
  <c r="I1463" i="35"/>
  <c r="I1464" i="35"/>
  <c r="I1465" i="35"/>
  <c r="I1466" i="35"/>
  <c r="I1467" i="35"/>
  <c r="I1468" i="35"/>
  <c r="I1469" i="35"/>
  <c r="I1470" i="35"/>
  <c r="I1471" i="35"/>
  <c r="I1472" i="35"/>
  <c r="I1473" i="35"/>
  <c r="I1474" i="35"/>
  <c r="I1475" i="35"/>
  <c r="I1476" i="35"/>
  <c r="I1477" i="35"/>
  <c r="I1478" i="35"/>
  <c r="I1479" i="35"/>
  <c r="I1480" i="35"/>
  <c r="I1481" i="35"/>
  <c r="I1482" i="35"/>
  <c r="I1483" i="35"/>
  <c r="I1484" i="35"/>
  <c r="I1485" i="35"/>
  <c r="I1486" i="35"/>
  <c r="I1487" i="35"/>
  <c r="I1488" i="35"/>
  <c r="I1489" i="35"/>
  <c r="I1490" i="35"/>
  <c r="I1491" i="35"/>
  <c r="I1492" i="35"/>
  <c r="I1493" i="35"/>
  <c r="I1494" i="35"/>
  <c r="I1495" i="35"/>
  <c r="I1496" i="35"/>
  <c r="I1497" i="35"/>
  <c r="I1498" i="35"/>
  <c r="I1499" i="35"/>
  <c r="I1500" i="35"/>
  <c r="I1501" i="35"/>
  <c r="I1502" i="35"/>
  <c r="I1503" i="35"/>
  <c r="I1504" i="35"/>
  <c r="I1505" i="35"/>
  <c r="I1506" i="35"/>
  <c r="I1507" i="35"/>
  <c r="I1508" i="35"/>
  <c r="I1509" i="35"/>
  <c r="I1510" i="35"/>
  <c r="I1511" i="35"/>
  <c r="I1512" i="35"/>
  <c r="I1513" i="35"/>
  <c r="I1514" i="35"/>
  <c r="I1515" i="35"/>
  <c r="I1516" i="35"/>
  <c r="I1517" i="35"/>
  <c r="I1518" i="35"/>
  <c r="I1519" i="35"/>
  <c r="I1520" i="35"/>
  <c r="I1521" i="35"/>
  <c r="I1522" i="35"/>
  <c r="I1523" i="35"/>
  <c r="I1524" i="35"/>
  <c r="I1525" i="35"/>
  <c r="I1526" i="35"/>
  <c r="I1527" i="35"/>
  <c r="I1528" i="35"/>
  <c r="I1529" i="35"/>
  <c r="I1530" i="35"/>
  <c r="I1531" i="35"/>
  <c r="I1532" i="35"/>
  <c r="I1533" i="35"/>
  <c r="I1534" i="35"/>
  <c r="I1535" i="35"/>
  <c r="I1536" i="35"/>
  <c r="I1537" i="35"/>
  <c r="I1538" i="35"/>
  <c r="I1539" i="35"/>
  <c r="I1540" i="35"/>
  <c r="I1541" i="35"/>
  <c r="I1542" i="35"/>
  <c r="I1543" i="35"/>
  <c r="I1544" i="35"/>
  <c r="I1545" i="35"/>
  <c r="I1546" i="35"/>
  <c r="I1547" i="35"/>
  <c r="I1548" i="35"/>
  <c r="I1549" i="35"/>
  <c r="I1550" i="35"/>
  <c r="I1551" i="35"/>
  <c r="I1552" i="35"/>
  <c r="I1553" i="35"/>
  <c r="I1554" i="35"/>
  <c r="I1555" i="35"/>
  <c r="I1556" i="35"/>
  <c r="I1557" i="35"/>
  <c r="I1558" i="35"/>
  <c r="I1559" i="35"/>
  <c r="I1560" i="35"/>
  <c r="I1561" i="35"/>
  <c r="I1562" i="35"/>
  <c r="I1563" i="35"/>
  <c r="I1564" i="35"/>
  <c r="I1565" i="35"/>
  <c r="I1566" i="35"/>
  <c r="I1567" i="35"/>
  <c r="I1568" i="35"/>
  <c r="I1569" i="35"/>
  <c r="I1570" i="35"/>
  <c r="I1571" i="35"/>
  <c r="I1572" i="35"/>
  <c r="I1573" i="35"/>
  <c r="I1574" i="35"/>
  <c r="I1575" i="35"/>
  <c r="I1576" i="35"/>
  <c r="I1577" i="35"/>
  <c r="I1578" i="35"/>
  <c r="I1579" i="35"/>
  <c r="I1580" i="35"/>
  <c r="I1581" i="35"/>
  <c r="I1582" i="35"/>
  <c r="I1583" i="35"/>
  <c r="I1584" i="35"/>
  <c r="I1585" i="35"/>
  <c r="I1586" i="35"/>
  <c r="I1587" i="35"/>
  <c r="I1588" i="35"/>
  <c r="I1589" i="35"/>
  <c r="I1590" i="35"/>
  <c r="I1591" i="35"/>
  <c r="I1592" i="35"/>
  <c r="I1593" i="35"/>
  <c r="I1594" i="35"/>
  <c r="I1595" i="35"/>
  <c r="I1596" i="35"/>
  <c r="I1597" i="35"/>
  <c r="I1598" i="35"/>
  <c r="I1599" i="35"/>
  <c r="I1600" i="35"/>
  <c r="I1601" i="35"/>
  <c r="I1602" i="35"/>
  <c r="I1603" i="35"/>
  <c r="I1604" i="35"/>
  <c r="I1605" i="35"/>
  <c r="I1606" i="35"/>
  <c r="I1607" i="35"/>
  <c r="I1608" i="35"/>
  <c r="I1609" i="35"/>
  <c r="I1610" i="35"/>
  <c r="I1611" i="35"/>
  <c r="I1612" i="35"/>
  <c r="I1613" i="35"/>
  <c r="I1614" i="35"/>
  <c r="I1615" i="35"/>
  <c r="I1616" i="35"/>
  <c r="I1617" i="35"/>
  <c r="I1618" i="35"/>
  <c r="I1619" i="35"/>
  <c r="I1620" i="35"/>
  <c r="I1621" i="35"/>
  <c r="I1622" i="35"/>
  <c r="I1623" i="35"/>
  <c r="I1624" i="35"/>
  <c r="I1625" i="35"/>
  <c r="I1626" i="35"/>
  <c r="I1627" i="35"/>
  <c r="I1628" i="35"/>
  <c r="I1629" i="35"/>
  <c r="I1630" i="35"/>
  <c r="I1631" i="35"/>
  <c r="I1632" i="35"/>
  <c r="I1633" i="35"/>
  <c r="I1634" i="35"/>
  <c r="I1635" i="35"/>
  <c r="I1636" i="35"/>
  <c r="I1637" i="35"/>
  <c r="I1638" i="35"/>
  <c r="I1639" i="35"/>
  <c r="I1640" i="35"/>
  <c r="I1641" i="35"/>
  <c r="I1642" i="35"/>
  <c r="I1643" i="35"/>
  <c r="I1644" i="35"/>
  <c r="I1645" i="35"/>
  <c r="I1646" i="35"/>
  <c r="I1647" i="35"/>
  <c r="I1648" i="35"/>
  <c r="I1649" i="35"/>
  <c r="I1650" i="35"/>
  <c r="I1651" i="35"/>
  <c r="I1652" i="35"/>
  <c r="I1653" i="35"/>
  <c r="I1654" i="35"/>
  <c r="I1655" i="35"/>
  <c r="I1656" i="35"/>
  <c r="I1657" i="35"/>
  <c r="I1658" i="35"/>
  <c r="I1659" i="35"/>
  <c r="I1660" i="35"/>
  <c r="I1661" i="35"/>
  <c r="I1662" i="35"/>
  <c r="I1663" i="35"/>
  <c r="I1664" i="35"/>
  <c r="I1665" i="35"/>
  <c r="I1666" i="35"/>
  <c r="I1667" i="35"/>
  <c r="I1668" i="35"/>
  <c r="I1669" i="35"/>
  <c r="I1670" i="35"/>
  <c r="I1671" i="35"/>
  <c r="I1672" i="35"/>
  <c r="I1673" i="35"/>
  <c r="I1674" i="35"/>
  <c r="I1675" i="35"/>
  <c r="I1676" i="35"/>
  <c r="I1677" i="35"/>
  <c r="I1678" i="35"/>
  <c r="I1679" i="35"/>
  <c r="I1680" i="35"/>
  <c r="I1681" i="35"/>
  <c r="I1682" i="35"/>
  <c r="I1683" i="35"/>
  <c r="I1684" i="35"/>
  <c r="I1685" i="35"/>
  <c r="I1686" i="35"/>
  <c r="I1687" i="35"/>
  <c r="I1688" i="35"/>
  <c r="I1689" i="35"/>
  <c r="I1690" i="35"/>
  <c r="I1691" i="35"/>
  <c r="I1692" i="35"/>
  <c r="I1693" i="35"/>
  <c r="I1694" i="35"/>
  <c r="I1695" i="35"/>
  <c r="I1696" i="35"/>
  <c r="I1697" i="35"/>
  <c r="I1698" i="35"/>
  <c r="I1699" i="35"/>
  <c r="I1700" i="35"/>
  <c r="I1701" i="35"/>
  <c r="I1702" i="35"/>
  <c r="I1703" i="35"/>
  <c r="I1704" i="35"/>
  <c r="I1705" i="35"/>
  <c r="I1706" i="35"/>
  <c r="I1707" i="35"/>
  <c r="I1708" i="35"/>
  <c r="I1709" i="35"/>
  <c r="I1710" i="35"/>
  <c r="I1711" i="35"/>
  <c r="I1712" i="35"/>
  <c r="I1713" i="35"/>
  <c r="I1714" i="35"/>
  <c r="I1715" i="35"/>
  <c r="I1716" i="35"/>
  <c r="I1717" i="35"/>
  <c r="I1718" i="35"/>
  <c r="I1719" i="35"/>
  <c r="I1720" i="35"/>
  <c r="I1721" i="35"/>
  <c r="I1722" i="35"/>
  <c r="I1723" i="35"/>
  <c r="I1724" i="35"/>
  <c r="I1725" i="35"/>
  <c r="I1726" i="35"/>
  <c r="I1727" i="35"/>
  <c r="I1728" i="35"/>
  <c r="I1729" i="35"/>
  <c r="I1730" i="35"/>
  <c r="I1731" i="35"/>
  <c r="I1732" i="35"/>
  <c r="I1733" i="35"/>
  <c r="I1734" i="35"/>
  <c r="I1735" i="35"/>
  <c r="I1736" i="35"/>
  <c r="I1737" i="35"/>
  <c r="I1738" i="35"/>
  <c r="I1739" i="35"/>
  <c r="I1740" i="35"/>
  <c r="I1741" i="35"/>
  <c r="I1742" i="35"/>
  <c r="I1743" i="35"/>
  <c r="I1744" i="35"/>
  <c r="I1745" i="35"/>
  <c r="I1746" i="35"/>
  <c r="I1747" i="35"/>
  <c r="I1748" i="35"/>
  <c r="I1749" i="35"/>
  <c r="I1750" i="35"/>
  <c r="I1751" i="35"/>
  <c r="I1752" i="35"/>
  <c r="I1753" i="35"/>
  <c r="I1754" i="35"/>
  <c r="I1755" i="35"/>
  <c r="I1756" i="35"/>
  <c r="I1757" i="35"/>
  <c r="I1758" i="35"/>
  <c r="I1759" i="35"/>
  <c r="I1760" i="35"/>
  <c r="I1761" i="35"/>
  <c r="I1762" i="35"/>
  <c r="I1763" i="35"/>
  <c r="I1764" i="35"/>
  <c r="I1765" i="35"/>
  <c r="I1766" i="35"/>
  <c r="I1767" i="35"/>
  <c r="I1768" i="35"/>
  <c r="I1769" i="35"/>
  <c r="I1770" i="35"/>
  <c r="I1771" i="35"/>
  <c r="I1772" i="35"/>
  <c r="I1773" i="35"/>
  <c r="I1774" i="35"/>
  <c r="I1775" i="35"/>
  <c r="I1776" i="35"/>
  <c r="I1777" i="35"/>
  <c r="I1778" i="35"/>
  <c r="I1779" i="35"/>
  <c r="I1780" i="35"/>
  <c r="I1781" i="35"/>
  <c r="I1782" i="35"/>
  <c r="I1783" i="35"/>
  <c r="I1784" i="35"/>
  <c r="I1785" i="35"/>
  <c r="I1786" i="35"/>
  <c r="I1787" i="35"/>
  <c r="I1788" i="35"/>
  <c r="I1789" i="35"/>
  <c r="I1790" i="35"/>
  <c r="I1791" i="35"/>
  <c r="I1792" i="35"/>
  <c r="I1793" i="35"/>
  <c r="I1794" i="35"/>
  <c r="I1795" i="35"/>
  <c r="I1796" i="35"/>
  <c r="I1797" i="35"/>
  <c r="I1798" i="35"/>
  <c r="I1799" i="35"/>
  <c r="I1800" i="35"/>
  <c r="I1801" i="35"/>
  <c r="I1802" i="35"/>
  <c r="I1803" i="35"/>
  <c r="I1804" i="35"/>
  <c r="I1805" i="35"/>
  <c r="I1806" i="35"/>
  <c r="I1807" i="35"/>
  <c r="I1808" i="35"/>
  <c r="I1809" i="35"/>
  <c r="I1810" i="35"/>
  <c r="I1811" i="35"/>
  <c r="I1812" i="35"/>
  <c r="I1813" i="35"/>
  <c r="I1814" i="35"/>
  <c r="I1815" i="35"/>
  <c r="I1816" i="35"/>
  <c r="I1817" i="35"/>
  <c r="I1818" i="35"/>
  <c r="I1819" i="35"/>
  <c r="I1820" i="35"/>
  <c r="I1821" i="35"/>
  <c r="I1822" i="35"/>
  <c r="I1823" i="35"/>
  <c r="I1824" i="35"/>
  <c r="I1825" i="35"/>
  <c r="I1826" i="35"/>
  <c r="I1827" i="35"/>
  <c r="I1828" i="35"/>
  <c r="I1829" i="35"/>
  <c r="I1830" i="35"/>
  <c r="I1831" i="35"/>
  <c r="I1832" i="35"/>
  <c r="I1833" i="35"/>
  <c r="I1834" i="35"/>
  <c r="I1835" i="35"/>
  <c r="I1836" i="35"/>
  <c r="I1837" i="35"/>
  <c r="I1838" i="35"/>
  <c r="I1839" i="35"/>
  <c r="I1840" i="35"/>
  <c r="I1841" i="35"/>
  <c r="I1842" i="35"/>
  <c r="I1843" i="35"/>
  <c r="I1844" i="35"/>
  <c r="I1845" i="35"/>
  <c r="I1846" i="35"/>
  <c r="I1847" i="35"/>
  <c r="I1848" i="35"/>
  <c r="I1849" i="35"/>
  <c r="I1850" i="35"/>
  <c r="I1851" i="35"/>
  <c r="I1852" i="35"/>
  <c r="I1853" i="35"/>
  <c r="I1854" i="35"/>
  <c r="I1855" i="35"/>
  <c r="I1856" i="35"/>
  <c r="I1857" i="35"/>
  <c r="I1858" i="35"/>
  <c r="I1859" i="35"/>
  <c r="I1860" i="35"/>
  <c r="I1861" i="35"/>
  <c r="I1862" i="35"/>
  <c r="I1863" i="35"/>
  <c r="I1864" i="35"/>
  <c r="I1865" i="35"/>
  <c r="I1866" i="35"/>
  <c r="I1867" i="35"/>
  <c r="I1868" i="35"/>
  <c r="I1869" i="35"/>
  <c r="I1870" i="35"/>
  <c r="I1871" i="35"/>
  <c r="I1872" i="35"/>
  <c r="I1873" i="35"/>
  <c r="I1874" i="35"/>
  <c r="I1875" i="35"/>
  <c r="I1876" i="35"/>
  <c r="I1877" i="35"/>
  <c r="I1878" i="35"/>
  <c r="I1879" i="35"/>
  <c r="I1880" i="35"/>
  <c r="I1881" i="35"/>
  <c r="I1882" i="35"/>
  <c r="I1883" i="35"/>
  <c r="I1884" i="35"/>
  <c r="I1885" i="35"/>
  <c r="I1886" i="35"/>
  <c r="I1887" i="35"/>
  <c r="I1888" i="35"/>
  <c r="I1889" i="35"/>
  <c r="I1890" i="35"/>
  <c r="I1891" i="35"/>
  <c r="I1892" i="35"/>
  <c r="I1893" i="35"/>
  <c r="I1894" i="35"/>
  <c r="I1895" i="35"/>
  <c r="I1896" i="35"/>
  <c r="I1897" i="35"/>
  <c r="I1898" i="35"/>
  <c r="I1899" i="35"/>
  <c r="I1900" i="35"/>
  <c r="I1901" i="35"/>
  <c r="I1902" i="35"/>
  <c r="I1903" i="35"/>
  <c r="I1904" i="35"/>
  <c r="I1905" i="35"/>
  <c r="I1906" i="35"/>
  <c r="I1907" i="35"/>
  <c r="I1908" i="35"/>
  <c r="I1909" i="35"/>
  <c r="I1910" i="35"/>
  <c r="I1911" i="35"/>
  <c r="I1912" i="35"/>
  <c r="I1913" i="35"/>
  <c r="I1914" i="35"/>
  <c r="I1915" i="35"/>
  <c r="I1916" i="35"/>
  <c r="I1917" i="35"/>
  <c r="I1918" i="35"/>
  <c r="I1919" i="35"/>
  <c r="I1920" i="35"/>
  <c r="I1921" i="35"/>
  <c r="I1922" i="35"/>
  <c r="I1923" i="35"/>
  <c r="I1924" i="35"/>
  <c r="I1925" i="35"/>
  <c r="I1926" i="35"/>
  <c r="I1927" i="35"/>
  <c r="I1928" i="35"/>
  <c r="I1929" i="35"/>
  <c r="I1930" i="35"/>
  <c r="I1931" i="35"/>
  <c r="I1932" i="35"/>
  <c r="I1933" i="35"/>
  <c r="I1934" i="35"/>
  <c r="I1935" i="35"/>
  <c r="I1936" i="35"/>
  <c r="I1937" i="35"/>
  <c r="I1938" i="35"/>
  <c r="I1939" i="35"/>
  <c r="I1940" i="35"/>
  <c r="I1941" i="35"/>
  <c r="I1942" i="35"/>
  <c r="I1943" i="35"/>
  <c r="I1944" i="35"/>
  <c r="I1945" i="35"/>
  <c r="I1946" i="35"/>
  <c r="I1947" i="35"/>
  <c r="I1948" i="35"/>
  <c r="I1949" i="35"/>
  <c r="I1950" i="35"/>
  <c r="I1951" i="35"/>
  <c r="I1952" i="35"/>
  <c r="I1953" i="35"/>
  <c r="I1954" i="35"/>
  <c r="I1955" i="35"/>
  <c r="I1956" i="35"/>
  <c r="I1957" i="35"/>
  <c r="I1958" i="35"/>
  <c r="I1959" i="35"/>
  <c r="I1960" i="35"/>
  <c r="I1961" i="35"/>
  <c r="I1962" i="35"/>
  <c r="I1963" i="35"/>
  <c r="I1964" i="35"/>
  <c r="I1965" i="35"/>
  <c r="I1966" i="35"/>
  <c r="I1967" i="35"/>
  <c r="I1968" i="35"/>
  <c r="I1969" i="35"/>
  <c r="I1970" i="35"/>
  <c r="I1971" i="35"/>
  <c r="I1972" i="35"/>
  <c r="I1973" i="35"/>
  <c r="I1974" i="35"/>
  <c r="I1975" i="35"/>
  <c r="I1976" i="35"/>
  <c r="I1977" i="35"/>
  <c r="I1978" i="35"/>
  <c r="I1979" i="35"/>
  <c r="I1980" i="35"/>
  <c r="I1981" i="35"/>
  <c r="I1982" i="35"/>
  <c r="I1983" i="35"/>
  <c r="I1984" i="35"/>
  <c r="I1985" i="35"/>
  <c r="I1986" i="35"/>
  <c r="I1987" i="35"/>
  <c r="I1988" i="35"/>
  <c r="I1989" i="35"/>
  <c r="I1990" i="35"/>
  <c r="I1991" i="35"/>
  <c r="I1992" i="35"/>
  <c r="I1993" i="35"/>
  <c r="I1994" i="35"/>
  <c r="I1995" i="35"/>
  <c r="I1996" i="35"/>
  <c r="I1997" i="35"/>
  <c r="I1998" i="35"/>
  <c r="I1999" i="35"/>
  <c r="I2000" i="35"/>
  <c r="I2001" i="35"/>
  <c r="I2002" i="35"/>
  <c r="I2003" i="35"/>
  <c r="I2004" i="35"/>
  <c r="I2005" i="35"/>
  <c r="I2006" i="35"/>
  <c r="I2007" i="35"/>
  <c r="I2008" i="35"/>
  <c r="I2009" i="35"/>
  <c r="I2010" i="35"/>
  <c r="I2011" i="35"/>
  <c r="I2012" i="35"/>
  <c r="I2013" i="35"/>
  <c r="I2014" i="35"/>
  <c r="I2015" i="35"/>
  <c r="I2016" i="35"/>
  <c r="I2017" i="35"/>
  <c r="I2018" i="35"/>
  <c r="I2019" i="35"/>
  <c r="I2020" i="35"/>
  <c r="I2021" i="35"/>
  <c r="I2022" i="35"/>
  <c r="I2023" i="35"/>
  <c r="I2024" i="35"/>
  <c r="I2025" i="35"/>
  <c r="I2026" i="35"/>
  <c r="I2027" i="35"/>
  <c r="I2028" i="35"/>
  <c r="I2029" i="35"/>
  <c r="I2030" i="35"/>
  <c r="I2031" i="35"/>
  <c r="I2032" i="35"/>
  <c r="I2033" i="35"/>
  <c r="I2034" i="35"/>
  <c r="I2035" i="35"/>
  <c r="I2036" i="35"/>
  <c r="I2037" i="35"/>
  <c r="I2038" i="35"/>
  <c r="I2039" i="35"/>
  <c r="I2040" i="35"/>
  <c r="I2041" i="35"/>
  <c r="I2042" i="35"/>
  <c r="I2043" i="35"/>
  <c r="I2044" i="35"/>
  <c r="I2045" i="35"/>
  <c r="I2046" i="35"/>
  <c r="I2047" i="35"/>
  <c r="I2048" i="35"/>
  <c r="I2049" i="35"/>
  <c r="I2050" i="35"/>
  <c r="I2051" i="35"/>
  <c r="I2052" i="35"/>
  <c r="I2053" i="35"/>
  <c r="I2054" i="35"/>
  <c r="I2055" i="35"/>
  <c r="I2056" i="35"/>
  <c r="I2057" i="35"/>
  <c r="I2058" i="35"/>
  <c r="I2059" i="35"/>
  <c r="I2060" i="35"/>
  <c r="I2061" i="35"/>
  <c r="I2062" i="35"/>
  <c r="I2063" i="35"/>
  <c r="I2064" i="35"/>
  <c r="I2065" i="35"/>
  <c r="I2066" i="35"/>
  <c r="I2067" i="35"/>
  <c r="I2068" i="35"/>
  <c r="I2069" i="35"/>
  <c r="I2070" i="35"/>
  <c r="I2071" i="35"/>
  <c r="I2072" i="35"/>
  <c r="I2073" i="35"/>
  <c r="I2074" i="35"/>
  <c r="I2075" i="35"/>
  <c r="I2076" i="35"/>
  <c r="I2077" i="35"/>
  <c r="I2078" i="35"/>
  <c r="I2079" i="35"/>
  <c r="I2080" i="35"/>
  <c r="I2081" i="35"/>
  <c r="I2082" i="35"/>
  <c r="I2083" i="35"/>
  <c r="I2084" i="35"/>
  <c r="I2085" i="35"/>
  <c r="I2086" i="35"/>
  <c r="I2087" i="35"/>
  <c r="I2088" i="35"/>
  <c r="I2089" i="35"/>
  <c r="I2090" i="35"/>
  <c r="I2091" i="35"/>
  <c r="I2092" i="35"/>
  <c r="I2093" i="35"/>
  <c r="I2094" i="35"/>
  <c r="I2095" i="35"/>
  <c r="I2096" i="35"/>
  <c r="I2097" i="35"/>
  <c r="I2098" i="35"/>
  <c r="I2099" i="35"/>
  <c r="I2100" i="35"/>
  <c r="I2101" i="35"/>
  <c r="I2102" i="35"/>
  <c r="I2103" i="35"/>
  <c r="I2104" i="35"/>
  <c r="I2105" i="35"/>
  <c r="I2106" i="35"/>
  <c r="I2107" i="35"/>
  <c r="I2108" i="35"/>
  <c r="I2109" i="35"/>
  <c r="I2110" i="35"/>
  <c r="I2111" i="35"/>
  <c r="I2112" i="35"/>
  <c r="I2113" i="35"/>
  <c r="I2114" i="35"/>
  <c r="I2115" i="35"/>
  <c r="I2116" i="35"/>
  <c r="I2117" i="35"/>
  <c r="I2118" i="35"/>
  <c r="I2119" i="35"/>
  <c r="I2120" i="35"/>
  <c r="I2121" i="35"/>
  <c r="I2122" i="35"/>
  <c r="I2123" i="35"/>
  <c r="I2124" i="35"/>
  <c r="I2125" i="35"/>
  <c r="I2126" i="35"/>
  <c r="I2127" i="35"/>
  <c r="I2128" i="35"/>
  <c r="I2129" i="35"/>
  <c r="I2130" i="35"/>
  <c r="I2131" i="35"/>
  <c r="I2132" i="35"/>
  <c r="I2133" i="35"/>
  <c r="I2134" i="35"/>
  <c r="I2135" i="35"/>
  <c r="I2136" i="35"/>
  <c r="I2137" i="35"/>
  <c r="I2138" i="35"/>
  <c r="I2139" i="35"/>
  <c r="I2140" i="35"/>
  <c r="I2141" i="35"/>
  <c r="I2142" i="35"/>
  <c r="I2143" i="35"/>
  <c r="I2144" i="35"/>
  <c r="I2145" i="35"/>
  <c r="I2146" i="35"/>
  <c r="I2147" i="35"/>
  <c r="I2148" i="35"/>
  <c r="I2149" i="35"/>
  <c r="I2150" i="35"/>
  <c r="I2151" i="35"/>
  <c r="I2152" i="35"/>
  <c r="I2153" i="35"/>
  <c r="I2154" i="35"/>
  <c r="I2155" i="35"/>
  <c r="I2156" i="35"/>
  <c r="I2157" i="35"/>
  <c r="I2158" i="35"/>
  <c r="I2159" i="35"/>
  <c r="I2160" i="35"/>
  <c r="I2161" i="35"/>
  <c r="I2162" i="35"/>
  <c r="I2163" i="35"/>
  <c r="I2164" i="35"/>
  <c r="I2165" i="35"/>
  <c r="I2166" i="35"/>
  <c r="I2167" i="35"/>
  <c r="I2168" i="35"/>
  <c r="I2169" i="35"/>
  <c r="I2170" i="35"/>
  <c r="I2171" i="35"/>
  <c r="I2172" i="35"/>
  <c r="I2173" i="35"/>
  <c r="I2174" i="35"/>
  <c r="I2175" i="35"/>
  <c r="I2176" i="35"/>
  <c r="I2177" i="35"/>
  <c r="I2178" i="35"/>
  <c r="I2179" i="35"/>
  <c r="I2180" i="35"/>
  <c r="I2181" i="35"/>
  <c r="I2182" i="35"/>
  <c r="I2183" i="35"/>
  <c r="I2184" i="35"/>
  <c r="I2185" i="35"/>
  <c r="I2186" i="35"/>
  <c r="I2187" i="35"/>
  <c r="I2188" i="35"/>
  <c r="I2189" i="35"/>
  <c r="I2190" i="35"/>
  <c r="I2191" i="35"/>
  <c r="I2192" i="35"/>
  <c r="I2193" i="35"/>
  <c r="I2194" i="35"/>
  <c r="I2195" i="35"/>
  <c r="I2196" i="35"/>
  <c r="I2197" i="35"/>
  <c r="I2198" i="35"/>
  <c r="I2199" i="35"/>
  <c r="I2200" i="35"/>
  <c r="I2201" i="35"/>
  <c r="I2202" i="35"/>
  <c r="I2203" i="35"/>
  <c r="I2204" i="35"/>
  <c r="I2205" i="35"/>
  <c r="I2206" i="35"/>
  <c r="I2207" i="35"/>
  <c r="I2208" i="35"/>
  <c r="I2209" i="35"/>
  <c r="I2210" i="35"/>
  <c r="I2211" i="35"/>
  <c r="I2212" i="35"/>
  <c r="I2213" i="35"/>
  <c r="I2214" i="35"/>
  <c r="I2215" i="35"/>
  <c r="I2216" i="35"/>
  <c r="I2217" i="35"/>
  <c r="I2218" i="35"/>
  <c r="I2219" i="35"/>
  <c r="I2220" i="35"/>
  <c r="I2221" i="35"/>
  <c r="I2222" i="35"/>
  <c r="I2223" i="35"/>
  <c r="I2224" i="35"/>
  <c r="I2225" i="35"/>
  <c r="I2226" i="35"/>
  <c r="I2227" i="35"/>
  <c r="I2228" i="35"/>
  <c r="I2229" i="35"/>
  <c r="I2230" i="35"/>
  <c r="I2231" i="35"/>
  <c r="I2232" i="35"/>
  <c r="I2233" i="35"/>
  <c r="I2234" i="35"/>
  <c r="I2235" i="35"/>
  <c r="I2236" i="35"/>
  <c r="I2237" i="35"/>
  <c r="I2238" i="35"/>
  <c r="I2239" i="35"/>
  <c r="I2240" i="35"/>
  <c r="I2241" i="35"/>
  <c r="I2242" i="35"/>
  <c r="I2243" i="35"/>
  <c r="I2244" i="35"/>
  <c r="I2245" i="35"/>
  <c r="I2246" i="35"/>
  <c r="I2247" i="35"/>
  <c r="I2248" i="35"/>
  <c r="I2249" i="35"/>
  <c r="I2250" i="35"/>
  <c r="I2251" i="35"/>
  <c r="I2252" i="35"/>
  <c r="I2253" i="35"/>
  <c r="I2254" i="35"/>
  <c r="I2255" i="35"/>
  <c r="I2256" i="35"/>
  <c r="I2257" i="35"/>
  <c r="I2258" i="35"/>
  <c r="I2259" i="35"/>
  <c r="I2260" i="35"/>
  <c r="I2261" i="35"/>
  <c r="I2262" i="35"/>
  <c r="I2263" i="35"/>
  <c r="I2264" i="35"/>
  <c r="I2265" i="35"/>
  <c r="I2266" i="35"/>
  <c r="I2267" i="35"/>
  <c r="I2268" i="35"/>
  <c r="I2269" i="35"/>
  <c r="I2270" i="35"/>
  <c r="I2271" i="35"/>
  <c r="I2272" i="35"/>
  <c r="I2273" i="35"/>
  <c r="I2274" i="35"/>
  <c r="I2275" i="35"/>
  <c r="I2276" i="35"/>
  <c r="I2277" i="35"/>
  <c r="I2278" i="35"/>
  <c r="I2279" i="35"/>
  <c r="I2280" i="35"/>
  <c r="I2281" i="35"/>
  <c r="I2282" i="35"/>
  <c r="I2283" i="35"/>
  <c r="I2284" i="35"/>
  <c r="I2285" i="35"/>
  <c r="I2286" i="35"/>
  <c r="I2287" i="35"/>
  <c r="I2288" i="35"/>
  <c r="I2289" i="35"/>
  <c r="I2290" i="35"/>
  <c r="I2291" i="35"/>
  <c r="I2292" i="35"/>
  <c r="I2293" i="35"/>
  <c r="I2294" i="35"/>
  <c r="I2295" i="35"/>
  <c r="I2296" i="35"/>
  <c r="I2297" i="35"/>
  <c r="I2298" i="35"/>
  <c r="I2299" i="35"/>
  <c r="I2300" i="35"/>
  <c r="I2301" i="35"/>
  <c r="I2302" i="35"/>
  <c r="I2303" i="35"/>
  <c r="I2304" i="35"/>
  <c r="I2305" i="35"/>
  <c r="I2306" i="35"/>
  <c r="I2307" i="35"/>
  <c r="I2308" i="35"/>
  <c r="I2309" i="35"/>
  <c r="I2310" i="35"/>
  <c r="I2311" i="35"/>
  <c r="I2312" i="35"/>
  <c r="I2313" i="35"/>
  <c r="I2314" i="35"/>
  <c r="I2315" i="35"/>
  <c r="I2316" i="35"/>
  <c r="I2317" i="35"/>
  <c r="I2318" i="35"/>
  <c r="I2319" i="35"/>
  <c r="I2320" i="35"/>
  <c r="I2321" i="35"/>
  <c r="I2322" i="35"/>
  <c r="I2323" i="35"/>
  <c r="I2324" i="35"/>
  <c r="I2325" i="35"/>
  <c r="I2326" i="35"/>
  <c r="I2327" i="35"/>
  <c r="I2328" i="35"/>
  <c r="I2329" i="35"/>
  <c r="I2330" i="35"/>
  <c r="I2331" i="35"/>
  <c r="I2332" i="35"/>
  <c r="I2333" i="35"/>
  <c r="I2334" i="35"/>
  <c r="I2335" i="35"/>
  <c r="I2336" i="35"/>
  <c r="I2337" i="35"/>
  <c r="I2338" i="35"/>
  <c r="I2339" i="35"/>
  <c r="I2340" i="35"/>
  <c r="I2341" i="35"/>
  <c r="I2342" i="35"/>
  <c r="I2343" i="35"/>
  <c r="I2344" i="35"/>
  <c r="I2345" i="35"/>
  <c r="I2346" i="35"/>
  <c r="I2347" i="35"/>
  <c r="I2348" i="35"/>
  <c r="I2349" i="35"/>
  <c r="I2350" i="35"/>
  <c r="I2351" i="35"/>
  <c r="I2352" i="35"/>
  <c r="I2353" i="35"/>
  <c r="I2354" i="35"/>
  <c r="I2355" i="35"/>
  <c r="I2356" i="35"/>
  <c r="I2357" i="35"/>
  <c r="I2358" i="35"/>
  <c r="I2359" i="35"/>
  <c r="I2360" i="35"/>
  <c r="I2361" i="35"/>
  <c r="I2362" i="35"/>
  <c r="I2363" i="35"/>
  <c r="I2364" i="35"/>
  <c r="I2365" i="35"/>
  <c r="I2366" i="35"/>
  <c r="I2367" i="35"/>
  <c r="I2368" i="35"/>
  <c r="I2369" i="35"/>
  <c r="I2370" i="35"/>
  <c r="I2371" i="35"/>
  <c r="I2372" i="35"/>
  <c r="I2373" i="35"/>
  <c r="I2374" i="35"/>
  <c r="I2375" i="35"/>
  <c r="I2376" i="35"/>
  <c r="I2377" i="35"/>
  <c r="I2378" i="35"/>
  <c r="I2379" i="35"/>
  <c r="I2380" i="35"/>
  <c r="I2381" i="35"/>
  <c r="I2382" i="35"/>
  <c r="I2383" i="35"/>
  <c r="I2384" i="35"/>
  <c r="I2385" i="35"/>
  <c r="I2386" i="35"/>
  <c r="I2387" i="35"/>
  <c r="I2388" i="35"/>
  <c r="I2389" i="35"/>
  <c r="I2390" i="35"/>
  <c r="I2391" i="35"/>
  <c r="I2392" i="35"/>
  <c r="I2393" i="35"/>
  <c r="I2394" i="35"/>
  <c r="I2395" i="35"/>
  <c r="I2396" i="35"/>
  <c r="I2397" i="35"/>
  <c r="I2398" i="35"/>
  <c r="I2399" i="35"/>
  <c r="I2400" i="35"/>
  <c r="I2401" i="35"/>
  <c r="I2402" i="35"/>
  <c r="I2403" i="35"/>
  <c r="I2404" i="35"/>
  <c r="I2405" i="35"/>
  <c r="I2406" i="35"/>
  <c r="I2407" i="35"/>
  <c r="I2408" i="35"/>
  <c r="I2409" i="35"/>
  <c r="I2410" i="35"/>
  <c r="I2411" i="35"/>
  <c r="I2412" i="35"/>
  <c r="I2413" i="35"/>
  <c r="I2414" i="35"/>
  <c r="I2415" i="35"/>
  <c r="I2416" i="35"/>
  <c r="I2417" i="35"/>
  <c r="I2418" i="35"/>
  <c r="I2419" i="35"/>
  <c r="I2420" i="35"/>
  <c r="I2421" i="35"/>
  <c r="I2422" i="35"/>
  <c r="I2423" i="35"/>
  <c r="I2424" i="35"/>
  <c r="I2425" i="35"/>
  <c r="I2426" i="35"/>
  <c r="I2427" i="35"/>
  <c r="I2428" i="35"/>
  <c r="I2429" i="35"/>
  <c r="I2430" i="35"/>
  <c r="I2431" i="35"/>
  <c r="I2432" i="35"/>
  <c r="I2433" i="35"/>
  <c r="I2434" i="35"/>
  <c r="I2435" i="35"/>
  <c r="I2436" i="35"/>
  <c r="I2437" i="35"/>
  <c r="I2438" i="35"/>
  <c r="I2439" i="35"/>
  <c r="I2440" i="35"/>
  <c r="I2441" i="35"/>
  <c r="I2442" i="35"/>
  <c r="I2443" i="35"/>
  <c r="I2444" i="35"/>
  <c r="I2445" i="35"/>
  <c r="I2446" i="35"/>
  <c r="I2447" i="35"/>
  <c r="I2448" i="35"/>
  <c r="I2449" i="35"/>
  <c r="I2450" i="35"/>
  <c r="I2451" i="35"/>
  <c r="I2452" i="35"/>
  <c r="I2453" i="35"/>
  <c r="I2454" i="35"/>
  <c r="I2455" i="35"/>
  <c r="I2456" i="35"/>
  <c r="I2457" i="35"/>
  <c r="I2458" i="35"/>
  <c r="I2459" i="35"/>
  <c r="I2460" i="35"/>
  <c r="I2461" i="35"/>
  <c r="I2462" i="35"/>
  <c r="I2463" i="35"/>
  <c r="I2464" i="35"/>
  <c r="I2465" i="35"/>
  <c r="I2466" i="35"/>
  <c r="I2467" i="35"/>
  <c r="I2468" i="35"/>
  <c r="I2469" i="35"/>
  <c r="I2470" i="35"/>
  <c r="I2471" i="35"/>
  <c r="I2472" i="35"/>
  <c r="I2473" i="35"/>
  <c r="I2474" i="35"/>
  <c r="I2475" i="35"/>
  <c r="I2476" i="35"/>
  <c r="I2477" i="35"/>
  <c r="I2478" i="35"/>
  <c r="I2479" i="35"/>
  <c r="I2480" i="35"/>
  <c r="I2481" i="35"/>
  <c r="I2482" i="35"/>
  <c r="I2483" i="35"/>
  <c r="I2484" i="35"/>
  <c r="I2485" i="35"/>
  <c r="I2486" i="35"/>
  <c r="I2487" i="35"/>
  <c r="I2488" i="35"/>
  <c r="I2489" i="35"/>
  <c r="I2490" i="35"/>
  <c r="I2491" i="35"/>
  <c r="I2492" i="35"/>
  <c r="I2493" i="35"/>
  <c r="I2494" i="35"/>
  <c r="I2495" i="35"/>
  <c r="I2496" i="35"/>
  <c r="I2497" i="35"/>
  <c r="I2498" i="35"/>
  <c r="I2499" i="35"/>
  <c r="I2500" i="35"/>
  <c r="I2501" i="35"/>
  <c r="I2502" i="35"/>
  <c r="I2503" i="35"/>
  <c r="I2504" i="35"/>
  <c r="I2505" i="35"/>
  <c r="I2506" i="35"/>
  <c r="I2507" i="35"/>
  <c r="I2508" i="35"/>
  <c r="I2509" i="35"/>
  <c r="I2510" i="35"/>
  <c r="I2511" i="35"/>
  <c r="I2512" i="35"/>
  <c r="I2513" i="35"/>
  <c r="I2514" i="35"/>
  <c r="I2515" i="35"/>
  <c r="I2516" i="35"/>
  <c r="I2517" i="35"/>
  <c r="I2518" i="35"/>
  <c r="I2519" i="35"/>
  <c r="I2520" i="35"/>
  <c r="I2521" i="35"/>
  <c r="I2522" i="35"/>
  <c r="I2523" i="35"/>
  <c r="I2524" i="35"/>
  <c r="I2525" i="35"/>
  <c r="I2526" i="35"/>
  <c r="I2527" i="35"/>
  <c r="I2528" i="35"/>
  <c r="I2529" i="35"/>
  <c r="I2530" i="35"/>
  <c r="I2531" i="35"/>
  <c r="I2532" i="35"/>
  <c r="I2533" i="35"/>
  <c r="I2534" i="35"/>
  <c r="I2535" i="35"/>
  <c r="I2536" i="35"/>
  <c r="I2537" i="35"/>
  <c r="I2538" i="35"/>
  <c r="I2539" i="35"/>
  <c r="I2540" i="35"/>
  <c r="I2541" i="35"/>
  <c r="I2542" i="35"/>
  <c r="I2543" i="35"/>
  <c r="I2544" i="35"/>
  <c r="I2545" i="35"/>
  <c r="I2546" i="35"/>
  <c r="I2547" i="35"/>
  <c r="I2548" i="35"/>
  <c r="I2549" i="35"/>
  <c r="I2550" i="35"/>
  <c r="I2551" i="35"/>
  <c r="I2552" i="35"/>
  <c r="I2553" i="35"/>
  <c r="I2554" i="35"/>
  <c r="I2555" i="35"/>
  <c r="I2556" i="35"/>
  <c r="I2557" i="35"/>
  <c r="I2558" i="35"/>
  <c r="I2559" i="35"/>
  <c r="I2560" i="35"/>
  <c r="I2561" i="35"/>
  <c r="I2562" i="35"/>
  <c r="I2563" i="35"/>
  <c r="I2564" i="35"/>
  <c r="I2565" i="35"/>
  <c r="I2566" i="35"/>
  <c r="I2567" i="35"/>
  <c r="I2568" i="35"/>
  <c r="I2569" i="35"/>
  <c r="I2570" i="35"/>
  <c r="I2571" i="35"/>
  <c r="I2572" i="35"/>
  <c r="I2573" i="35"/>
  <c r="I14" i="35"/>
  <c r="O15" i="35"/>
  <c r="P15" i="35" s="1"/>
  <c r="O16" i="35"/>
  <c r="P16" i="35" s="1"/>
  <c r="O17" i="35"/>
  <c r="P17" i="35" s="1"/>
  <c r="O18" i="35"/>
  <c r="P18" i="35" s="1"/>
  <c r="O19" i="35"/>
  <c r="P19" i="35" s="1"/>
  <c r="O20" i="35"/>
  <c r="P20" i="35" s="1"/>
  <c r="O21" i="35"/>
  <c r="P21" i="35" s="1"/>
  <c r="O22" i="35"/>
  <c r="P22" i="35" s="1"/>
  <c r="O23" i="35"/>
  <c r="P23" i="35" s="1"/>
  <c r="O24" i="35"/>
  <c r="P24" i="35" s="1"/>
  <c r="O25" i="35"/>
  <c r="P25" i="35" s="1"/>
  <c r="O26" i="35"/>
  <c r="P26" i="35" s="1"/>
  <c r="O27" i="35"/>
  <c r="P27" i="35" s="1"/>
  <c r="O28" i="35"/>
  <c r="P28" i="35" s="1"/>
  <c r="O29" i="35"/>
  <c r="P29" i="35" s="1"/>
  <c r="O30" i="35"/>
  <c r="P30" i="35" s="1"/>
  <c r="O31" i="35"/>
  <c r="P31" i="35" s="1"/>
  <c r="O32" i="35"/>
  <c r="P32" i="35" s="1"/>
  <c r="O33" i="35"/>
  <c r="P33" i="35" s="1"/>
  <c r="O34" i="35"/>
  <c r="P34" i="35" s="1"/>
  <c r="O35" i="35"/>
  <c r="P35" i="35" s="1"/>
  <c r="O36" i="35"/>
  <c r="P36" i="35" s="1"/>
  <c r="O37" i="35"/>
  <c r="P37" i="35" s="1"/>
  <c r="O38" i="35"/>
  <c r="P38" i="35" s="1"/>
  <c r="O39" i="35"/>
  <c r="P39" i="35" s="1"/>
  <c r="O40" i="35"/>
  <c r="P40" i="35" s="1"/>
  <c r="O41" i="35"/>
  <c r="P41" i="35" s="1"/>
  <c r="O42" i="35"/>
  <c r="P42" i="35" s="1"/>
  <c r="O43" i="35"/>
  <c r="P43" i="35" s="1"/>
  <c r="O44" i="35"/>
  <c r="P44" i="35" s="1"/>
  <c r="O45" i="35"/>
  <c r="P45" i="35" s="1"/>
  <c r="O46" i="35"/>
  <c r="P46" i="35" s="1"/>
  <c r="O47" i="35"/>
  <c r="P47" i="35" s="1"/>
  <c r="O48" i="35"/>
  <c r="P48" i="35" s="1"/>
  <c r="O49" i="35"/>
  <c r="P49" i="35" s="1"/>
  <c r="O50" i="35"/>
  <c r="P50" i="35" s="1"/>
  <c r="O51" i="35"/>
  <c r="P51" i="35" s="1"/>
  <c r="O52" i="35"/>
  <c r="P52" i="35" s="1"/>
  <c r="O53" i="35"/>
  <c r="P53" i="35" s="1"/>
  <c r="O54" i="35"/>
  <c r="P54" i="35" s="1"/>
  <c r="O55" i="35"/>
  <c r="P55" i="35" s="1"/>
  <c r="O56" i="35"/>
  <c r="P56" i="35" s="1"/>
  <c r="O57" i="35"/>
  <c r="P57" i="35" s="1"/>
  <c r="O58" i="35"/>
  <c r="P58" i="35" s="1"/>
  <c r="O59" i="35"/>
  <c r="P59" i="35" s="1"/>
  <c r="O60" i="35"/>
  <c r="P60" i="35" s="1"/>
  <c r="O61" i="35"/>
  <c r="P61" i="35" s="1"/>
  <c r="O62" i="35"/>
  <c r="P62" i="35" s="1"/>
  <c r="O63" i="35"/>
  <c r="P63" i="35" s="1"/>
  <c r="O64" i="35"/>
  <c r="P64" i="35" s="1"/>
  <c r="O65" i="35"/>
  <c r="P65" i="35" s="1"/>
  <c r="O66" i="35"/>
  <c r="P66" i="35" s="1"/>
  <c r="O67" i="35"/>
  <c r="P67" i="35" s="1"/>
  <c r="O68" i="35"/>
  <c r="P68" i="35" s="1"/>
  <c r="O69" i="35"/>
  <c r="P69" i="35" s="1"/>
  <c r="O70" i="35"/>
  <c r="P70" i="35" s="1"/>
  <c r="O71" i="35"/>
  <c r="P71" i="35" s="1"/>
  <c r="O72" i="35"/>
  <c r="P72" i="35" s="1"/>
  <c r="O73" i="35"/>
  <c r="P73" i="35" s="1"/>
  <c r="O74" i="35"/>
  <c r="P74" i="35" s="1"/>
  <c r="O75" i="35"/>
  <c r="P75" i="35" s="1"/>
  <c r="O76" i="35"/>
  <c r="P76" i="35" s="1"/>
  <c r="O77" i="35"/>
  <c r="P77" i="35" s="1"/>
  <c r="O78" i="35"/>
  <c r="P78" i="35" s="1"/>
  <c r="O79" i="35"/>
  <c r="P79" i="35" s="1"/>
  <c r="O80" i="35"/>
  <c r="P80" i="35" s="1"/>
  <c r="O81" i="35"/>
  <c r="P81" i="35" s="1"/>
  <c r="O82" i="35"/>
  <c r="P82" i="35" s="1"/>
  <c r="O83" i="35"/>
  <c r="P83" i="35" s="1"/>
  <c r="O84" i="35"/>
  <c r="P84" i="35" s="1"/>
  <c r="O85" i="35"/>
  <c r="P85" i="35" s="1"/>
  <c r="O86" i="35"/>
  <c r="P86" i="35" s="1"/>
  <c r="O87" i="35"/>
  <c r="P87" i="35" s="1"/>
  <c r="O88" i="35"/>
  <c r="P88" i="35" s="1"/>
  <c r="O89" i="35"/>
  <c r="P89" i="35" s="1"/>
  <c r="O90" i="35"/>
  <c r="P90" i="35" s="1"/>
  <c r="O91" i="35"/>
  <c r="P91" i="35" s="1"/>
  <c r="O92" i="35"/>
  <c r="P92" i="35" s="1"/>
  <c r="O93" i="35"/>
  <c r="P93" i="35" s="1"/>
  <c r="O94" i="35"/>
  <c r="P94" i="35" s="1"/>
  <c r="O95" i="35"/>
  <c r="P95" i="35" s="1"/>
  <c r="O96" i="35"/>
  <c r="P96" i="35" s="1"/>
  <c r="O97" i="35"/>
  <c r="P97" i="35" s="1"/>
  <c r="O98" i="35"/>
  <c r="P98" i="35" s="1"/>
  <c r="O99" i="35"/>
  <c r="P99" i="35" s="1"/>
  <c r="O100" i="35"/>
  <c r="P100" i="35" s="1"/>
  <c r="O101" i="35"/>
  <c r="P101" i="35" s="1"/>
  <c r="O102" i="35"/>
  <c r="P102" i="35" s="1"/>
  <c r="O103" i="35"/>
  <c r="P103" i="35" s="1"/>
  <c r="O104" i="35"/>
  <c r="P104" i="35" s="1"/>
  <c r="O105" i="35"/>
  <c r="P105" i="35" s="1"/>
  <c r="O106" i="35"/>
  <c r="P106" i="35" s="1"/>
  <c r="O107" i="35"/>
  <c r="P107" i="35" s="1"/>
  <c r="O108" i="35"/>
  <c r="P108" i="35" s="1"/>
  <c r="O109" i="35"/>
  <c r="P109" i="35" s="1"/>
  <c r="O110" i="35"/>
  <c r="P110" i="35" s="1"/>
  <c r="O111" i="35"/>
  <c r="P111" i="35" s="1"/>
  <c r="O112" i="35"/>
  <c r="P112" i="35" s="1"/>
  <c r="O113" i="35"/>
  <c r="P113" i="35" s="1"/>
  <c r="O114" i="35"/>
  <c r="P114" i="35" s="1"/>
  <c r="O115" i="35"/>
  <c r="P115" i="35" s="1"/>
  <c r="O116" i="35"/>
  <c r="P116" i="35" s="1"/>
  <c r="O117" i="35"/>
  <c r="P117" i="35" s="1"/>
  <c r="O118" i="35"/>
  <c r="P118" i="35" s="1"/>
  <c r="O119" i="35"/>
  <c r="P119" i="35" s="1"/>
  <c r="O120" i="35"/>
  <c r="P120" i="35" s="1"/>
  <c r="O121" i="35"/>
  <c r="P121" i="35" s="1"/>
  <c r="O122" i="35"/>
  <c r="P122" i="35" s="1"/>
  <c r="O123" i="35"/>
  <c r="P123" i="35" s="1"/>
  <c r="O124" i="35"/>
  <c r="P124" i="35" s="1"/>
  <c r="O125" i="35"/>
  <c r="P125" i="35" s="1"/>
  <c r="O126" i="35"/>
  <c r="P126" i="35" s="1"/>
  <c r="O127" i="35"/>
  <c r="P127" i="35" s="1"/>
  <c r="O128" i="35"/>
  <c r="P128" i="35" s="1"/>
  <c r="O129" i="35"/>
  <c r="P129" i="35" s="1"/>
  <c r="O130" i="35"/>
  <c r="P130" i="35" s="1"/>
  <c r="O131" i="35"/>
  <c r="P131" i="35" s="1"/>
  <c r="O132" i="35"/>
  <c r="P132" i="35" s="1"/>
  <c r="O133" i="35"/>
  <c r="P133" i="35" s="1"/>
  <c r="O134" i="35"/>
  <c r="P134" i="35" s="1"/>
  <c r="O135" i="35"/>
  <c r="P135" i="35" s="1"/>
  <c r="O136" i="35"/>
  <c r="P136" i="35" s="1"/>
  <c r="O137" i="35"/>
  <c r="P137" i="35" s="1"/>
  <c r="O138" i="35"/>
  <c r="P138" i="35" s="1"/>
  <c r="O139" i="35"/>
  <c r="P139" i="35" s="1"/>
  <c r="O140" i="35"/>
  <c r="P140" i="35" s="1"/>
  <c r="O141" i="35"/>
  <c r="P141" i="35" s="1"/>
  <c r="O142" i="35"/>
  <c r="P142" i="35" s="1"/>
  <c r="O143" i="35"/>
  <c r="P143" i="35" s="1"/>
  <c r="O144" i="35"/>
  <c r="P144" i="35" s="1"/>
  <c r="O145" i="35"/>
  <c r="P145" i="35" s="1"/>
  <c r="O146" i="35"/>
  <c r="P146" i="35" s="1"/>
  <c r="O147" i="35"/>
  <c r="P147" i="35" s="1"/>
  <c r="O148" i="35"/>
  <c r="P148" i="35" s="1"/>
  <c r="O149" i="35"/>
  <c r="P149" i="35" s="1"/>
  <c r="O150" i="35"/>
  <c r="P150" i="35" s="1"/>
  <c r="O151" i="35"/>
  <c r="P151" i="35" s="1"/>
  <c r="O152" i="35"/>
  <c r="P152" i="35" s="1"/>
  <c r="O153" i="35"/>
  <c r="P153" i="35" s="1"/>
  <c r="O154" i="35"/>
  <c r="P154" i="35" s="1"/>
  <c r="O155" i="35"/>
  <c r="P155" i="35" s="1"/>
  <c r="O156" i="35"/>
  <c r="P156" i="35" s="1"/>
  <c r="O157" i="35"/>
  <c r="P157" i="35" s="1"/>
  <c r="O158" i="35"/>
  <c r="P158" i="35" s="1"/>
  <c r="O159" i="35"/>
  <c r="P159" i="35" s="1"/>
  <c r="O160" i="35"/>
  <c r="P160" i="35" s="1"/>
  <c r="O161" i="35"/>
  <c r="P161" i="35" s="1"/>
  <c r="O162" i="35"/>
  <c r="P162" i="35" s="1"/>
  <c r="O163" i="35"/>
  <c r="P163" i="35" s="1"/>
  <c r="O164" i="35"/>
  <c r="P164" i="35" s="1"/>
  <c r="O165" i="35"/>
  <c r="P165" i="35" s="1"/>
  <c r="O166" i="35"/>
  <c r="P166" i="35" s="1"/>
  <c r="O167" i="35"/>
  <c r="P167" i="35" s="1"/>
  <c r="O168" i="35"/>
  <c r="P168" i="35" s="1"/>
  <c r="O169" i="35"/>
  <c r="P169" i="35" s="1"/>
  <c r="O170" i="35"/>
  <c r="P170" i="35" s="1"/>
  <c r="O171" i="35"/>
  <c r="P171" i="35" s="1"/>
  <c r="O172" i="35"/>
  <c r="P172" i="35" s="1"/>
  <c r="O173" i="35"/>
  <c r="P173" i="35" s="1"/>
  <c r="O174" i="35"/>
  <c r="P174" i="35" s="1"/>
  <c r="O175" i="35"/>
  <c r="P175" i="35" s="1"/>
  <c r="O176" i="35"/>
  <c r="P176" i="35" s="1"/>
  <c r="O177" i="35"/>
  <c r="P177" i="35" s="1"/>
  <c r="O178" i="35"/>
  <c r="P178" i="35" s="1"/>
  <c r="O179" i="35"/>
  <c r="P179" i="35" s="1"/>
  <c r="O180" i="35"/>
  <c r="P180" i="35" s="1"/>
  <c r="O181" i="35"/>
  <c r="P181" i="35" s="1"/>
  <c r="O182" i="35"/>
  <c r="P182" i="35" s="1"/>
  <c r="O183" i="35"/>
  <c r="P183" i="35" s="1"/>
  <c r="O184" i="35"/>
  <c r="P184" i="35" s="1"/>
  <c r="O185" i="35"/>
  <c r="P185" i="35" s="1"/>
  <c r="O186" i="35"/>
  <c r="P186" i="35" s="1"/>
  <c r="O187" i="35"/>
  <c r="P187" i="35" s="1"/>
  <c r="O188" i="35"/>
  <c r="P188" i="35" s="1"/>
  <c r="O189" i="35"/>
  <c r="P189" i="35" s="1"/>
  <c r="O190" i="35"/>
  <c r="P190" i="35" s="1"/>
  <c r="O191" i="35"/>
  <c r="P191" i="35" s="1"/>
  <c r="O192" i="35"/>
  <c r="P192" i="35" s="1"/>
  <c r="O193" i="35"/>
  <c r="P193" i="35" s="1"/>
  <c r="O194" i="35"/>
  <c r="P194" i="35" s="1"/>
  <c r="O195" i="35"/>
  <c r="P195" i="35" s="1"/>
  <c r="O196" i="35"/>
  <c r="P196" i="35" s="1"/>
  <c r="O197" i="35"/>
  <c r="P197" i="35" s="1"/>
  <c r="O198" i="35"/>
  <c r="P198" i="35" s="1"/>
  <c r="O199" i="35"/>
  <c r="P199" i="35" s="1"/>
  <c r="O200" i="35"/>
  <c r="P200" i="35" s="1"/>
  <c r="O201" i="35"/>
  <c r="P201" i="35" s="1"/>
  <c r="O202" i="35"/>
  <c r="P202" i="35" s="1"/>
  <c r="O203" i="35"/>
  <c r="P203" i="35" s="1"/>
  <c r="O204" i="35"/>
  <c r="P204" i="35" s="1"/>
  <c r="O205" i="35"/>
  <c r="P205" i="35" s="1"/>
  <c r="O206" i="35"/>
  <c r="P206" i="35" s="1"/>
  <c r="O207" i="35"/>
  <c r="P207" i="35" s="1"/>
  <c r="O208" i="35"/>
  <c r="P208" i="35" s="1"/>
  <c r="O209" i="35"/>
  <c r="P209" i="35" s="1"/>
  <c r="O210" i="35"/>
  <c r="P210" i="35" s="1"/>
  <c r="O211" i="35"/>
  <c r="P211" i="35" s="1"/>
  <c r="O212" i="35"/>
  <c r="P212" i="35" s="1"/>
  <c r="O213" i="35"/>
  <c r="P213" i="35" s="1"/>
  <c r="O214" i="35"/>
  <c r="P214" i="35" s="1"/>
  <c r="O215" i="35"/>
  <c r="P215" i="35" s="1"/>
  <c r="O216" i="35"/>
  <c r="P216" i="35" s="1"/>
  <c r="O217" i="35"/>
  <c r="P217" i="35" s="1"/>
  <c r="O218" i="35"/>
  <c r="P218" i="35" s="1"/>
  <c r="O219" i="35"/>
  <c r="P219" i="35" s="1"/>
  <c r="O220" i="35"/>
  <c r="P220" i="35" s="1"/>
  <c r="O221" i="35"/>
  <c r="P221" i="35" s="1"/>
  <c r="O222" i="35"/>
  <c r="P222" i="35" s="1"/>
  <c r="O223" i="35"/>
  <c r="P223" i="35" s="1"/>
  <c r="O224" i="35"/>
  <c r="P224" i="35" s="1"/>
  <c r="O225" i="35"/>
  <c r="P225" i="35" s="1"/>
  <c r="O226" i="35"/>
  <c r="P226" i="35" s="1"/>
  <c r="O227" i="35"/>
  <c r="P227" i="35" s="1"/>
  <c r="O228" i="35"/>
  <c r="P228" i="35" s="1"/>
  <c r="O229" i="35"/>
  <c r="P229" i="35" s="1"/>
  <c r="O230" i="35"/>
  <c r="P230" i="35" s="1"/>
  <c r="O231" i="35"/>
  <c r="P231" i="35" s="1"/>
  <c r="O232" i="35"/>
  <c r="P232" i="35" s="1"/>
  <c r="O233" i="35"/>
  <c r="P233" i="35" s="1"/>
  <c r="O234" i="35"/>
  <c r="P234" i="35" s="1"/>
  <c r="O235" i="35"/>
  <c r="P235" i="35" s="1"/>
  <c r="O236" i="35"/>
  <c r="P236" i="35" s="1"/>
  <c r="O237" i="35"/>
  <c r="P237" i="35" s="1"/>
  <c r="O238" i="35"/>
  <c r="P238" i="35" s="1"/>
  <c r="O239" i="35"/>
  <c r="P239" i="35" s="1"/>
  <c r="O240" i="35"/>
  <c r="P240" i="35" s="1"/>
  <c r="O241" i="35"/>
  <c r="P241" i="35" s="1"/>
  <c r="O242" i="35"/>
  <c r="P242" i="35" s="1"/>
  <c r="O243" i="35"/>
  <c r="P243" i="35" s="1"/>
  <c r="O244" i="35"/>
  <c r="P244" i="35" s="1"/>
  <c r="O245" i="35"/>
  <c r="P245" i="35" s="1"/>
  <c r="O246" i="35"/>
  <c r="P246" i="35" s="1"/>
  <c r="O247" i="35"/>
  <c r="P247" i="35" s="1"/>
  <c r="O248" i="35"/>
  <c r="P248" i="35" s="1"/>
  <c r="O249" i="35"/>
  <c r="P249" i="35" s="1"/>
  <c r="O250" i="35"/>
  <c r="P250" i="35" s="1"/>
  <c r="O251" i="35"/>
  <c r="P251" i="35" s="1"/>
  <c r="O252" i="35"/>
  <c r="P252" i="35" s="1"/>
  <c r="O253" i="35"/>
  <c r="P253" i="35" s="1"/>
  <c r="O254" i="35"/>
  <c r="P254" i="35" s="1"/>
  <c r="O255" i="35"/>
  <c r="P255" i="35" s="1"/>
  <c r="O256" i="35"/>
  <c r="P256" i="35" s="1"/>
  <c r="O257" i="35"/>
  <c r="P257" i="35" s="1"/>
  <c r="O258" i="35"/>
  <c r="P258" i="35" s="1"/>
  <c r="O259" i="35"/>
  <c r="P259" i="35" s="1"/>
  <c r="O260" i="35"/>
  <c r="P260" i="35" s="1"/>
  <c r="O261" i="35"/>
  <c r="P261" i="35" s="1"/>
  <c r="O262" i="35"/>
  <c r="P262" i="35" s="1"/>
  <c r="O263" i="35"/>
  <c r="P263" i="35" s="1"/>
  <c r="O264" i="35"/>
  <c r="P264" i="35" s="1"/>
  <c r="O265" i="35"/>
  <c r="P265" i="35" s="1"/>
  <c r="O266" i="35"/>
  <c r="P266" i="35" s="1"/>
  <c r="O267" i="35"/>
  <c r="P267" i="35" s="1"/>
  <c r="O268" i="35"/>
  <c r="P268" i="35" s="1"/>
  <c r="O269" i="35"/>
  <c r="P269" i="35" s="1"/>
  <c r="O270" i="35"/>
  <c r="P270" i="35" s="1"/>
  <c r="O271" i="35"/>
  <c r="P271" i="35" s="1"/>
  <c r="O272" i="35"/>
  <c r="P272" i="35" s="1"/>
  <c r="O273" i="35"/>
  <c r="P273" i="35" s="1"/>
  <c r="O274" i="35"/>
  <c r="P274" i="35" s="1"/>
  <c r="O275" i="35"/>
  <c r="P275" i="35" s="1"/>
  <c r="O276" i="35"/>
  <c r="P276" i="35" s="1"/>
  <c r="O277" i="35"/>
  <c r="P277" i="35" s="1"/>
  <c r="O278" i="35"/>
  <c r="P278" i="35" s="1"/>
  <c r="O279" i="35"/>
  <c r="P279" i="35" s="1"/>
  <c r="O280" i="35"/>
  <c r="P280" i="35" s="1"/>
  <c r="O281" i="35"/>
  <c r="P281" i="35" s="1"/>
  <c r="O282" i="35"/>
  <c r="P282" i="35" s="1"/>
  <c r="O283" i="35"/>
  <c r="P283" i="35" s="1"/>
  <c r="O284" i="35"/>
  <c r="P284" i="35" s="1"/>
  <c r="O285" i="35"/>
  <c r="P285" i="35" s="1"/>
  <c r="O286" i="35"/>
  <c r="P286" i="35" s="1"/>
  <c r="O287" i="35"/>
  <c r="P287" i="35" s="1"/>
  <c r="O288" i="35"/>
  <c r="P288" i="35" s="1"/>
  <c r="O289" i="35"/>
  <c r="P289" i="35" s="1"/>
  <c r="O290" i="35"/>
  <c r="P290" i="35" s="1"/>
  <c r="O291" i="35"/>
  <c r="P291" i="35" s="1"/>
  <c r="O292" i="35"/>
  <c r="P292" i="35" s="1"/>
  <c r="O293" i="35"/>
  <c r="P293" i="35" s="1"/>
  <c r="O294" i="35"/>
  <c r="P294" i="35" s="1"/>
  <c r="O295" i="35"/>
  <c r="P295" i="35" s="1"/>
  <c r="O296" i="35"/>
  <c r="P296" i="35" s="1"/>
  <c r="O297" i="35"/>
  <c r="P297" i="35" s="1"/>
  <c r="O298" i="35"/>
  <c r="P298" i="35" s="1"/>
  <c r="O299" i="35"/>
  <c r="P299" i="35" s="1"/>
  <c r="O300" i="35"/>
  <c r="P300" i="35" s="1"/>
  <c r="O301" i="35"/>
  <c r="P301" i="35" s="1"/>
  <c r="O302" i="35"/>
  <c r="P302" i="35" s="1"/>
  <c r="O303" i="35"/>
  <c r="P303" i="35" s="1"/>
  <c r="O304" i="35"/>
  <c r="P304" i="35" s="1"/>
  <c r="O305" i="35"/>
  <c r="P305" i="35" s="1"/>
  <c r="O306" i="35"/>
  <c r="P306" i="35" s="1"/>
  <c r="O307" i="35"/>
  <c r="P307" i="35" s="1"/>
  <c r="O308" i="35"/>
  <c r="P308" i="35" s="1"/>
  <c r="O309" i="35"/>
  <c r="P309" i="35" s="1"/>
  <c r="O310" i="35"/>
  <c r="P310" i="35" s="1"/>
  <c r="O311" i="35"/>
  <c r="P311" i="35" s="1"/>
  <c r="O312" i="35"/>
  <c r="P312" i="35" s="1"/>
  <c r="O313" i="35"/>
  <c r="P313" i="35" s="1"/>
  <c r="O314" i="35"/>
  <c r="P314" i="35" s="1"/>
  <c r="O315" i="35"/>
  <c r="P315" i="35" s="1"/>
  <c r="O316" i="35"/>
  <c r="P316" i="35" s="1"/>
  <c r="O317" i="35"/>
  <c r="P317" i="35" s="1"/>
  <c r="O318" i="35"/>
  <c r="P318" i="35" s="1"/>
  <c r="O319" i="35"/>
  <c r="P319" i="35" s="1"/>
  <c r="O320" i="35"/>
  <c r="P320" i="35" s="1"/>
  <c r="O321" i="35"/>
  <c r="P321" i="35" s="1"/>
  <c r="O322" i="35"/>
  <c r="P322" i="35" s="1"/>
  <c r="O323" i="35"/>
  <c r="P323" i="35" s="1"/>
  <c r="O324" i="35"/>
  <c r="P324" i="35" s="1"/>
  <c r="O325" i="35"/>
  <c r="P325" i="35" s="1"/>
  <c r="O326" i="35"/>
  <c r="P326" i="35" s="1"/>
  <c r="O327" i="35"/>
  <c r="P327" i="35" s="1"/>
  <c r="O328" i="35"/>
  <c r="P328" i="35" s="1"/>
  <c r="O329" i="35"/>
  <c r="P329" i="35" s="1"/>
  <c r="O330" i="35"/>
  <c r="P330" i="35" s="1"/>
  <c r="O331" i="35"/>
  <c r="P331" i="35" s="1"/>
  <c r="O332" i="35"/>
  <c r="P332" i="35" s="1"/>
  <c r="O333" i="35"/>
  <c r="P333" i="35" s="1"/>
  <c r="O334" i="35"/>
  <c r="P334" i="35" s="1"/>
  <c r="O335" i="35"/>
  <c r="P335" i="35" s="1"/>
  <c r="O336" i="35"/>
  <c r="P336" i="35" s="1"/>
  <c r="O337" i="35"/>
  <c r="P337" i="35" s="1"/>
  <c r="O338" i="35"/>
  <c r="P338" i="35" s="1"/>
  <c r="O339" i="35"/>
  <c r="P339" i="35" s="1"/>
  <c r="O340" i="35"/>
  <c r="P340" i="35" s="1"/>
  <c r="O341" i="35"/>
  <c r="P341" i="35" s="1"/>
  <c r="O342" i="35"/>
  <c r="P342" i="35" s="1"/>
  <c r="O343" i="35"/>
  <c r="P343" i="35" s="1"/>
  <c r="O344" i="35"/>
  <c r="P344" i="35" s="1"/>
  <c r="O345" i="35"/>
  <c r="P345" i="35" s="1"/>
  <c r="O346" i="35"/>
  <c r="P346" i="35" s="1"/>
  <c r="O347" i="35"/>
  <c r="P347" i="35" s="1"/>
  <c r="O348" i="35"/>
  <c r="P348" i="35" s="1"/>
  <c r="O349" i="35"/>
  <c r="P349" i="35" s="1"/>
  <c r="O350" i="35"/>
  <c r="P350" i="35" s="1"/>
  <c r="O351" i="35"/>
  <c r="P351" i="35" s="1"/>
  <c r="O352" i="35"/>
  <c r="P352" i="35" s="1"/>
  <c r="O353" i="35"/>
  <c r="P353" i="35" s="1"/>
  <c r="O354" i="35"/>
  <c r="P354" i="35" s="1"/>
  <c r="O355" i="35"/>
  <c r="P355" i="35" s="1"/>
  <c r="O356" i="35"/>
  <c r="P356" i="35" s="1"/>
  <c r="O357" i="35"/>
  <c r="P357" i="35" s="1"/>
  <c r="O358" i="35"/>
  <c r="P358" i="35" s="1"/>
  <c r="O359" i="35"/>
  <c r="P359" i="35" s="1"/>
  <c r="O360" i="35"/>
  <c r="P360" i="35" s="1"/>
  <c r="O361" i="35"/>
  <c r="P361" i="35" s="1"/>
  <c r="O362" i="35"/>
  <c r="P362" i="35" s="1"/>
  <c r="O363" i="35"/>
  <c r="P363" i="35" s="1"/>
  <c r="O364" i="35"/>
  <c r="P364" i="35" s="1"/>
  <c r="O365" i="35"/>
  <c r="P365" i="35" s="1"/>
  <c r="O366" i="35"/>
  <c r="P366" i="35" s="1"/>
  <c r="O367" i="35"/>
  <c r="P367" i="35" s="1"/>
  <c r="O368" i="35"/>
  <c r="P368" i="35" s="1"/>
  <c r="O369" i="35"/>
  <c r="P369" i="35" s="1"/>
  <c r="O370" i="35"/>
  <c r="P370" i="35" s="1"/>
  <c r="O371" i="35"/>
  <c r="P371" i="35" s="1"/>
  <c r="O372" i="35"/>
  <c r="P372" i="35" s="1"/>
  <c r="O373" i="35"/>
  <c r="P373" i="35" s="1"/>
  <c r="O374" i="35"/>
  <c r="P374" i="35" s="1"/>
  <c r="O375" i="35"/>
  <c r="P375" i="35" s="1"/>
  <c r="O376" i="35"/>
  <c r="P376" i="35" s="1"/>
  <c r="O377" i="35"/>
  <c r="P377" i="35" s="1"/>
  <c r="O378" i="35"/>
  <c r="P378" i="35" s="1"/>
  <c r="O379" i="35"/>
  <c r="P379" i="35" s="1"/>
  <c r="O380" i="35"/>
  <c r="P380" i="35" s="1"/>
  <c r="O381" i="35"/>
  <c r="P381" i="35" s="1"/>
  <c r="O382" i="35"/>
  <c r="P382" i="35" s="1"/>
  <c r="O383" i="35"/>
  <c r="P383" i="35" s="1"/>
  <c r="O384" i="35"/>
  <c r="P384" i="35" s="1"/>
  <c r="O385" i="35"/>
  <c r="P385" i="35" s="1"/>
  <c r="O386" i="35"/>
  <c r="P386" i="35" s="1"/>
  <c r="O387" i="35"/>
  <c r="P387" i="35" s="1"/>
  <c r="O388" i="35"/>
  <c r="P388" i="35" s="1"/>
  <c r="O389" i="35"/>
  <c r="P389" i="35" s="1"/>
  <c r="O390" i="35"/>
  <c r="P390" i="35" s="1"/>
  <c r="O391" i="35"/>
  <c r="P391" i="35" s="1"/>
  <c r="O392" i="35"/>
  <c r="P392" i="35" s="1"/>
  <c r="O393" i="35"/>
  <c r="P393" i="35" s="1"/>
  <c r="O394" i="35"/>
  <c r="P394" i="35" s="1"/>
  <c r="O395" i="35"/>
  <c r="P395" i="35" s="1"/>
  <c r="O396" i="35"/>
  <c r="P396" i="35" s="1"/>
  <c r="O397" i="35"/>
  <c r="P397" i="35" s="1"/>
  <c r="O398" i="35"/>
  <c r="P398" i="35" s="1"/>
  <c r="O399" i="35"/>
  <c r="P399" i="35" s="1"/>
  <c r="O400" i="35"/>
  <c r="P400" i="35" s="1"/>
  <c r="O401" i="35"/>
  <c r="P401" i="35" s="1"/>
  <c r="O402" i="35"/>
  <c r="P402" i="35" s="1"/>
  <c r="O403" i="35"/>
  <c r="P403" i="35" s="1"/>
  <c r="O404" i="35"/>
  <c r="P404" i="35" s="1"/>
  <c r="O405" i="35"/>
  <c r="P405" i="35" s="1"/>
  <c r="O406" i="35"/>
  <c r="P406" i="35" s="1"/>
  <c r="O407" i="35"/>
  <c r="P407" i="35" s="1"/>
  <c r="O408" i="35"/>
  <c r="P408" i="35" s="1"/>
  <c r="O409" i="35"/>
  <c r="P409" i="35" s="1"/>
  <c r="O410" i="35"/>
  <c r="P410" i="35" s="1"/>
  <c r="O411" i="35"/>
  <c r="P411" i="35" s="1"/>
  <c r="O412" i="35"/>
  <c r="P412" i="35" s="1"/>
  <c r="O413" i="35"/>
  <c r="P413" i="35" s="1"/>
  <c r="O414" i="35"/>
  <c r="P414" i="35" s="1"/>
  <c r="O415" i="35"/>
  <c r="P415" i="35" s="1"/>
  <c r="O416" i="35"/>
  <c r="P416" i="35" s="1"/>
  <c r="O417" i="35"/>
  <c r="P417" i="35" s="1"/>
  <c r="O418" i="35"/>
  <c r="P418" i="35" s="1"/>
  <c r="O419" i="35"/>
  <c r="P419" i="35" s="1"/>
  <c r="O420" i="35"/>
  <c r="P420" i="35" s="1"/>
  <c r="O421" i="35"/>
  <c r="P421" i="35" s="1"/>
  <c r="O422" i="35"/>
  <c r="P422" i="35" s="1"/>
  <c r="O423" i="35"/>
  <c r="P423" i="35" s="1"/>
  <c r="O424" i="35"/>
  <c r="P424" i="35" s="1"/>
  <c r="O425" i="35"/>
  <c r="P425" i="35" s="1"/>
  <c r="O426" i="35"/>
  <c r="P426" i="35" s="1"/>
  <c r="O427" i="35"/>
  <c r="P427" i="35" s="1"/>
  <c r="O428" i="35"/>
  <c r="P428" i="35" s="1"/>
  <c r="O429" i="35"/>
  <c r="P429" i="35" s="1"/>
  <c r="O430" i="35"/>
  <c r="P430" i="35" s="1"/>
  <c r="O431" i="35"/>
  <c r="P431" i="35" s="1"/>
  <c r="O432" i="35"/>
  <c r="P432" i="35" s="1"/>
  <c r="O433" i="35"/>
  <c r="P433" i="35" s="1"/>
  <c r="O434" i="35"/>
  <c r="P434" i="35" s="1"/>
  <c r="O435" i="35"/>
  <c r="P435" i="35" s="1"/>
  <c r="O436" i="35"/>
  <c r="P436" i="35" s="1"/>
  <c r="O437" i="35"/>
  <c r="P437" i="35" s="1"/>
  <c r="O438" i="35"/>
  <c r="P438" i="35" s="1"/>
  <c r="O439" i="35"/>
  <c r="P439" i="35" s="1"/>
  <c r="O440" i="35"/>
  <c r="P440" i="35" s="1"/>
  <c r="O441" i="35"/>
  <c r="P441" i="35" s="1"/>
  <c r="O442" i="35"/>
  <c r="P442" i="35" s="1"/>
  <c r="O443" i="35"/>
  <c r="P443" i="35" s="1"/>
  <c r="O444" i="35"/>
  <c r="P444" i="35" s="1"/>
  <c r="O445" i="35"/>
  <c r="P445" i="35" s="1"/>
  <c r="O446" i="35"/>
  <c r="P446" i="35" s="1"/>
  <c r="O447" i="35"/>
  <c r="P447" i="35" s="1"/>
  <c r="O448" i="35"/>
  <c r="P448" i="35" s="1"/>
  <c r="O449" i="35"/>
  <c r="P449" i="35" s="1"/>
  <c r="O450" i="35"/>
  <c r="P450" i="35" s="1"/>
  <c r="O451" i="35"/>
  <c r="P451" i="35" s="1"/>
  <c r="O452" i="35"/>
  <c r="P452" i="35" s="1"/>
  <c r="O453" i="35"/>
  <c r="P453" i="35" s="1"/>
  <c r="O454" i="35"/>
  <c r="P454" i="35" s="1"/>
  <c r="O455" i="35"/>
  <c r="P455" i="35" s="1"/>
  <c r="O456" i="35"/>
  <c r="P456" i="35" s="1"/>
  <c r="O457" i="35"/>
  <c r="P457" i="35" s="1"/>
  <c r="O458" i="35"/>
  <c r="P458" i="35" s="1"/>
  <c r="O459" i="35"/>
  <c r="P459" i="35" s="1"/>
  <c r="O460" i="35"/>
  <c r="P460" i="35" s="1"/>
  <c r="O461" i="35"/>
  <c r="P461" i="35" s="1"/>
  <c r="O462" i="35"/>
  <c r="P462" i="35" s="1"/>
  <c r="O463" i="35"/>
  <c r="P463" i="35" s="1"/>
  <c r="O464" i="35"/>
  <c r="P464" i="35" s="1"/>
  <c r="O465" i="35"/>
  <c r="P465" i="35" s="1"/>
  <c r="O466" i="35"/>
  <c r="P466" i="35" s="1"/>
  <c r="O467" i="35"/>
  <c r="P467" i="35" s="1"/>
  <c r="O468" i="35"/>
  <c r="P468" i="35" s="1"/>
  <c r="O469" i="35"/>
  <c r="P469" i="35" s="1"/>
  <c r="O470" i="35"/>
  <c r="P470" i="35" s="1"/>
  <c r="O471" i="35"/>
  <c r="P471" i="35" s="1"/>
  <c r="O472" i="35"/>
  <c r="P472" i="35" s="1"/>
  <c r="O473" i="35"/>
  <c r="P473" i="35" s="1"/>
  <c r="O474" i="35"/>
  <c r="P474" i="35" s="1"/>
  <c r="O475" i="35"/>
  <c r="P475" i="35" s="1"/>
  <c r="O476" i="35"/>
  <c r="P476" i="35" s="1"/>
  <c r="O477" i="35"/>
  <c r="P477" i="35" s="1"/>
  <c r="O478" i="35"/>
  <c r="P478" i="35" s="1"/>
  <c r="O479" i="35"/>
  <c r="P479" i="35" s="1"/>
  <c r="O480" i="35"/>
  <c r="P480" i="35" s="1"/>
  <c r="O481" i="35"/>
  <c r="P481" i="35" s="1"/>
  <c r="O482" i="35"/>
  <c r="P482" i="35" s="1"/>
  <c r="O483" i="35"/>
  <c r="P483" i="35" s="1"/>
  <c r="O484" i="35"/>
  <c r="P484" i="35" s="1"/>
  <c r="O485" i="35"/>
  <c r="P485" i="35" s="1"/>
  <c r="O486" i="35"/>
  <c r="P486" i="35" s="1"/>
  <c r="O487" i="35"/>
  <c r="P487" i="35" s="1"/>
  <c r="O488" i="35"/>
  <c r="P488" i="35" s="1"/>
  <c r="O489" i="35"/>
  <c r="P489" i="35" s="1"/>
  <c r="O490" i="35"/>
  <c r="P490" i="35" s="1"/>
  <c r="O491" i="35"/>
  <c r="P491" i="35" s="1"/>
  <c r="O492" i="35"/>
  <c r="P492" i="35" s="1"/>
  <c r="O493" i="35"/>
  <c r="P493" i="35" s="1"/>
  <c r="O494" i="35"/>
  <c r="P494" i="35" s="1"/>
  <c r="O495" i="35"/>
  <c r="P495" i="35" s="1"/>
  <c r="O496" i="35"/>
  <c r="P496" i="35" s="1"/>
  <c r="O497" i="35"/>
  <c r="P497" i="35" s="1"/>
  <c r="O498" i="35"/>
  <c r="P498" i="35" s="1"/>
  <c r="O499" i="35"/>
  <c r="P499" i="35" s="1"/>
  <c r="O500" i="35"/>
  <c r="P500" i="35" s="1"/>
  <c r="O501" i="35"/>
  <c r="P501" i="35" s="1"/>
  <c r="O502" i="35"/>
  <c r="P502" i="35" s="1"/>
  <c r="O503" i="35"/>
  <c r="P503" i="35" s="1"/>
  <c r="O504" i="35"/>
  <c r="P504" i="35" s="1"/>
  <c r="O505" i="35"/>
  <c r="P505" i="35" s="1"/>
  <c r="O506" i="35"/>
  <c r="P506" i="35" s="1"/>
  <c r="O507" i="35"/>
  <c r="P507" i="35" s="1"/>
  <c r="O508" i="35"/>
  <c r="P508" i="35" s="1"/>
  <c r="O509" i="35"/>
  <c r="P509" i="35" s="1"/>
  <c r="O510" i="35"/>
  <c r="P510" i="35" s="1"/>
  <c r="O511" i="35"/>
  <c r="P511" i="35" s="1"/>
  <c r="O512" i="35"/>
  <c r="P512" i="35" s="1"/>
  <c r="O513" i="35"/>
  <c r="P513" i="35" s="1"/>
  <c r="O514" i="35"/>
  <c r="P514" i="35" s="1"/>
  <c r="O515" i="35"/>
  <c r="P515" i="35" s="1"/>
  <c r="O516" i="35"/>
  <c r="P516" i="35" s="1"/>
  <c r="O517" i="35"/>
  <c r="P517" i="35" s="1"/>
  <c r="O518" i="35"/>
  <c r="P518" i="35" s="1"/>
  <c r="O519" i="35"/>
  <c r="P519" i="35" s="1"/>
  <c r="O520" i="35"/>
  <c r="P520" i="35" s="1"/>
  <c r="O521" i="35"/>
  <c r="P521" i="35" s="1"/>
  <c r="O522" i="35"/>
  <c r="P522" i="35" s="1"/>
  <c r="O523" i="35"/>
  <c r="P523" i="35" s="1"/>
  <c r="O524" i="35"/>
  <c r="P524" i="35" s="1"/>
  <c r="O525" i="35"/>
  <c r="P525" i="35" s="1"/>
  <c r="O526" i="35"/>
  <c r="P526" i="35" s="1"/>
  <c r="O527" i="35"/>
  <c r="P527" i="35" s="1"/>
  <c r="O528" i="35"/>
  <c r="P528" i="35" s="1"/>
  <c r="O529" i="35"/>
  <c r="P529" i="35" s="1"/>
  <c r="O530" i="35"/>
  <c r="P530" i="35" s="1"/>
  <c r="O531" i="35"/>
  <c r="P531" i="35" s="1"/>
  <c r="O532" i="35"/>
  <c r="P532" i="35" s="1"/>
  <c r="O533" i="35"/>
  <c r="P533" i="35" s="1"/>
  <c r="O534" i="35"/>
  <c r="P534" i="35" s="1"/>
  <c r="O535" i="35"/>
  <c r="P535" i="35" s="1"/>
  <c r="O536" i="35"/>
  <c r="P536" i="35" s="1"/>
  <c r="O537" i="35"/>
  <c r="P537" i="35" s="1"/>
  <c r="O538" i="35"/>
  <c r="P538" i="35" s="1"/>
  <c r="O539" i="35"/>
  <c r="P539" i="35" s="1"/>
  <c r="O540" i="35"/>
  <c r="P540" i="35" s="1"/>
  <c r="O541" i="35"/>
  <c r="P541" i="35" s="1"/>
  <c r="O542" i="35"/>
  <c r="P542" i="35" s="1"/>
  <c r="O543" i="35"/>
  <c r="P543" i="35" s="1"/>
  <c r="O544" i="35"/>
  <c r="P544" i="35" s="1"/>
  <c r="O545" i="35"/>
  <c r="P545" i="35" s="1"/>
  <c r="O546" i="35"/>
  <c r="P546" i="35" s="1"/>
  <c r="O547" i="35"/>
  <c r="P547" i="35" s="1"/>
  <c r="O548" i="35"/>
  <c r="P548" i="35" s="1"/>
  <c r="O549" i="35"/>
  <c r="P549" i="35" s="1"/>
  <c r="O550" i="35"/>
  <c r="P550" i="35" s="1"/>
  <c r="O551" i="35"/>
  <c r="P551" i="35" s="1"/>
  <c r="O552" i="35"/>
  <c r="P552" i="35" s="1"/>
  <c r="O553" i="35"/>
  <c r="P553" i="35" s="1"/>
  <c r="O554" i="35"/>
  <c r="P554" i="35" s="1"/>
  <c r="O555" i="35"/>
  <c r="P555" i="35" s="1"/>
  <c r="O556" i="35"/>
  <c r="P556" i="35" s="1"/>
  <c r="O557" i="35"/>
  <c r="P557" i="35" s="1"/>
  <c r="O558" i="35"/>
  <c r="P558" i="35" s="1"/>
  <c r="O559" i="35"/>
  <c r="P559" i="35" s="1"/>
  <c r="O560" i="35"/>
  <c r="P560" i="35" s="1"/>
  <c r="O561" i="35"/>
  <c r="P561" i="35" s="1"/>
  <c r="O562" i="35"/>
  <c r="P562" i="35" s="1"/>
  <c r="O563" i="35"/>
  <c r="P563" i="35" s="1"/>
  <c r="O564" i="35"/>
  <c r="P564" i="35" s="1"/>
  <c r="O565" i="35"/>
  <c r="P565" i="35" s="1"/>
  <c r="O566" i="35"/>
  <c r="P566" i="35" s="1"/>
  <c r="O567" i="35"/>
  <c r="P567" i="35" s="1"/>
  <c r="O568" i="35"/>
  <c r="P568" i="35" s="1"/>
  <c r="O569" i="35"/>
  <c r="P569" i="35" s="1"/>
  <c r="O570" i="35"/>
  <c r="P570" i="35" s="1"/>
  <c r="O571" i="35"/>
  <c r="P571" i="35" s="1"/>
  <c r="O572" i="35"/>
  <c r="P572" i="35" s="1"/>
  <c r="O573" i="35"/>
  <c r="P573" i="35" s="1"/>
  <c r="O574" i="35"/>
  <c r="P574" i="35" s="1"/>
  <c r="O575" i="35"/>
  <c r="P575" i="35" s="1"/>
  <c r="O576" i="35"/>
  <c r="P576" i="35" s="1"/>
  <c r="O577" i="35"/>
  <c r="P577" i="35" s="1"/>
  <c r="O578" i="35"/>
  <c r="P578" i="35" s="1"/>
  <c r="O579" i="35"/>
  <c r="P579" i="35" s="1"/>
  <c r="O580" i="35"/>
  <c r="P580" i="35" s="1"/>
  <c r="O581" i="35"/>
  <c r="P581" i="35" s="1"/>
  <c r="O582" i="35"/>
  <c r="P582" i="35" s="1"/>
  <c r="O583" i="35"/>
  <c r="P583" i="35" s="1"/>
  <c r="O584" i="35"/>
  <c r="P584" i="35" s="1"/>
  <c r="O585" i="35"/>
  <c r="P585" i="35" s="1"/>
  <c r="O586" i="35"/>
  <c r="P586" i="35" s="1"/>
  <c r="O587" i="35"/>
  <c r="P587" i="35" s="1"/>
  <c r="O588" i="35"/>
  <c r="P588" i="35" s="1"/>
  <c r="O589" i="35"/>
  <c r="P589" i="35" s="1"/>
  <c r="O590" i="35"/>
  <c r="P590" i="35" s="1"/>
  <c r="O591" i="35"/>
  <c r="P591" i="35" s="1"/>
  <c r="O592" i="35"/>
  <c r="P592" i="35" s="1"/>
  <c r="O593" i="35"/>
  <c r="P593" i="35" s="1"/>
  <c r="O594" i="35"/>
  <c r="P594" i="35" s="1"/>
  <c r="O595" i="35"/>
  <c r="P595" i="35" s="1"/>
  <c r="O596" i="35"/>
  <c r="P596" i="35" s="1"/>
  <c r="O597" i="35"/>
  <c r="P597" i="35" s="1"/>
  <c r="O598" i="35"/>
  <c r="P598" i="35" s="1"/>
  <c r="O599" i="35"/>
  <c r="P599" i="35" s="1"/>
  <c r="O600" i="35"/>
  <c r="P600" i="35" s="1"/>
  <c r="O601" i="35"/>
  <c r="P601" i="35" s="1"/>
  <c r="O602" i="35"/>
  <c r="P602" i="35" s="1"/>
  <c r="O603" i="35"/>
  <c r="P603" i="35" s="1"/>
  <c r="O604" i="35"/>
  <c r="P604" i="35" s="1"/>
  <c r="O605" i="35"/>
  <c r="P605" i="35" s="1"/>
  <c r="O606" i="35"/>
  <c r="P606" i="35" s="1"/>
  <c r="O607" i="35"/>
  <c r="P607" i="35" s="1"/>
  <c r="O608" i="35"/>
  <c r="P608" i="35" s="1"/>
  <c r="O609" i="35"/>
  <c r="P609" i="35" s="1"/>
  <c r="O610" i="35"/>
  <c r="P610" i="35" s="1"/>
  <c r="O611" i="35"/>
  <c r="P611" i="35" s="1"/>
  <c r="O612" i="35"/>
  <c r="P612" i="35" s="1"/>
  <c r="O613" i="35"/>
  <c r="P613" i="35" s="1"/>
  <c r="O614" i="35"/>
  <c r="P614" i="35" s="1"/>
  <c r="O615" i="35"/>
  <c r="P615" i="35" s="1"/>
  <c r="O616" i="35"/>
  <c r="P616" i="35" s="1"/>
  <c r="O617" i="35"/>
  <c r="P617" i="35" s="1"/>
  <c r="O618" i="35"/>
  <c r="P618" i="35" s="1"/>
  <c r="O619" i="35"/>
  <c r="P619" i="35" s="1"/>
  <c r="O620" i="35"/>
  <c r="P620" i="35" s="1"/>
  <c r="O621" i="35"/>
  <c r="P621" i="35" s="1"/>
  <c r="O622" i="35"/>
  <c r="P622" i="35" s="1"/>
  <c r="O623" i="35"/>
  <c r="P623" i="35" s="1"/>
  <c r="O624" i="35"/>
  <c r="P624" i="35" s="1"/>
  <c r="O625" i="35"/>
  <c r="P625" i="35" s="1"/>
  <c r="O626" i="35"/>
  <c r="P626" i="35" s="1"/>
  <c r="O627" i="35"/>
  <c r="P627" i="35" s="1"/>
  <c r="O628" i="35"/>
  <c r="P628" i="35" s="1"/>
  <c r="O629" i="35"/>
  <c r="P629" i="35" s="1"/>
  <c r="O630" i="35"/>
  <c r="P630" i="35" s="1"/>
  <c r="O631" i="35"/>
  <c r="P631" i="35" s="1"/>
  <c r="O632" i="35"/>
  <c r="P632" i="35" s="1"/>
  <c r="O633" i="35"/>
  <c r="P633" i="35" s="1"/>
  <c r="O634" i="35"/>
  <c r="P634" i="35" s="1"/>
  <c r="O635" i="35"/>
  <c r="P635" i="35" s="1"/>
  <c r="O636" i="35"/>
  <c r="P636" i="35" s="1"/>
  <c r="O637" i="35"/>
  <c r="P637" i="35" s="1"/>
  <c r="O638" i="35"/>
  <c r="P638" i="35" s="1"/>
  <c r="O639" i="35"/>
  <c r="P639" i="35" s="1"/>
  <c r="O640" i="35"/>
  <c r="P640" i="35" s="1"/>
  <c r="O641" i="35"/>
  <c r="P641" i="35" s="1"/>
  <c r="O642" i="35"/>
  <c r="P642" i="35" s="1"/>
  <c r="O643" i="35"/>
  <c r="P643" i="35" s="1"/>
  <c r="O644" i="35"/>
  <c r="P644" i="35" s="1"/>
  <c r="O645" i="35"/>
  <c r="P645" i="35" s="1"/>
  <c r="O646" i="35"/>
  <c r="P646" i="35" s="1"/>
  <c r="O647" i="35"/>
  <c r="P647" i="35" s="1"/>
  <c r="O648" i="35"/>
  <c r="P648" i="35" s="1"/>
  <c r="O649" i="35"/>
  <c r="P649" i="35" s="1"/>
  <c r="O650" i="35"/>
  <c r="P650" i="35" s="1"/>
  <c r="O651" i="35"/>
  <c r="P651" i="35" s="1"/>
  <c r="O652" i="35"/>
  <c r="P652" i="35" s="1"/>
  <c r="O653" i="35"/>
  <c r="P653" i="35" s="1"/>
  <c r="O654" i="35"/>
  <c r="P654" i="35" s="1"/>
  <c r="O655" i="35"/>
  <c r="P655" i="35" s="1"/>
  <c r="O656" i="35"/>
  <c r="P656" i="35" s="1"/>
  <c r="O657" i="35"/>
  <c r="P657" i="35" s="1"/>
  <c r="O658" i="35"/>
  <c r="P658" i="35" s="1"/>
  <c r="O659" i="35"/>
  <c r="P659" i="35" s="1"/>
  <c r="O660" i="35"/>
  <c r="P660" i="35" s="1"/>
  <c r="O661" i="35"/>
  <c r="P661" i="35" s="1"/>
  <c r="O662" i="35"/>
  <c r="P662" i="35" s="1"/>
  <c r="O663" i="35"/>
  <c r="P663" i="35" s="1"/>
  <c r="O664" i="35"/>
  <c r="P664" i="35" s="1"/>
  <c r="O665" i="35"/>
  <c r="P665" i="35" s="1"/>
  <c r="O666" i="35"/>
  <c r="P666" i="35" s="1"/>
  <c r="O667" i="35"/>
  <c r="P667" i="35" s="1"/>
  <c r="O668" i="35"/>
  <c r="P668" i="35" s="1"/>
  <c r="O669" i="35"/>
  <c r="P669" i="35" s="1"/>
  <c r="O670" i="35"/>
  <c r="P670" i="35" s="1"/>
  <c r="O671" i="35"/>
  <c r="P671" i="35" s="1"/>
  <c r="O672" i="35"/>
  <c r="P672" i="35" s="1"/>
  <c r="O673" i="35"/>
  <c r="P673" i="35" s="1"/>
  <c r="O674" i="35"/>
  <c r="P674" i="35" s="1"/>
  <c r="O675" i="35"/>
  <c r="P675" i="35" s="1"/>
  <c r="O676" i="35"/>
  <c r="P676" i="35" s="1"/>
  <c r="O677" i="35"/>
  <c r="P677" i="35" s="1"/>
  <c r="O678" i="35"/>
  <c r="P678" i="35" s="1"/>
  <c r="O679" i="35"/>
  <c r="P679" i="35" s="1"/>
  <c r="O680" i="35"/>
  <c r="P680" i="35" s="1"/>
  <c r="O681" i="35"/>
  <c r="P681" i="35" s="1"/>
  <c r="O682" i="35"/>
  <c r="P682" i="35" s="1"/>
  <c r="O683" i="35"/>
  <c r="P683" i="35" s="1"/>
  <c r="O684" i="35"/>
  <c r="P684" i="35" s="1"/>
  <c r="O685" i="35"/>
  <c r="P685" i="35" s="1"/>
  <c r="O686" i="35"/>
  <c r="P686" i="35" s="1"/>
  <c r="O687" i="35"/>
  <c r="P687" i="35" s="1"/>
  <c r="O688" i="35"/>
  <c r="P688" i="35" s="1"/>
  <c r="O689" i="35"/>
  <c r="P689" i="35" s="1"/>
  <c r="O690" i="35"/>
  <c r="P690" i="35" s="1"/>
  <c r="O691" i="35"/>
  <c r="P691" i="35" s="1"/>
  <c r="O692" i="35"/>
  <c r="P692" i="35" s="1"/>
  <c r="O693" i="35"/>
  <c r="P693" i="35" s="1"/>
  <c r="O694" i="35"/>
  <c r="P694" i="35" s="1"/>
  <c r="O695" i="35"/>
  <c r="P695" i="35" s="1"/>
  <c r="O696" i="35"/>
  <c r="P696" i="35" s="1"/>
  <c r="O697" i="35"/>
  <c r="P697" i="35" s="1"/>
  <c r="O698" i="35"/>
  <c r="P698" i="35" s="1"/>
  <c r="O699" i="35"/>
  <c r="P699" i="35" s="1"/>
  <c r="O700" i="35"/>
  <c r="P700" i="35" s="1"/>
  <c r="O701" i="35"/>
  <c r="P701" i="35" s="1"/>
  <c r="O702" i="35"/>
  <c r="P702" i="35" s="1"/>
  <c r="O703" i="35"/>
  <c r="P703" i="35" s="1"/>
  <c r="O704" i="35"/>
  <c r="P704" i="35" s="1"/>
  <c r="O705" i="35"/>
  <c r="P705" i="35" s="1"/>
  <c r="O706" i="35"/>
  <c r="P706" i="35" s="1"/>
  <c r="O707" i="35"/>
  <c r="P707" i="35" s="1"/>
  <c r="O708" i="35"/>
  <c r="P708" i="35" s="1"/>
  <c r="O709" i="35"/>
  <c r="P709" i="35" s="1"/>
  <c r="O710" i="35"/>
  <c r="P710" i="35" s="1"/>
  <c r="O711" i="35"/>
  <c r="P711" i="35" s="1"/>
  <c r="O712" i="35"/>
  <c r="P712" i="35" s="1"/>
  <c r="O713" i="35"/>
  <c r="P713" i="35" s="1"/>
  <c r="O714" i="35"/>
  <c r="P714" i="35" s="1"/>
  <c r="O715" i="35"/>
  <c r="P715" i="35" s="1"/>
  <c r="O716" i="35"/>
  <c r="P716" i="35" s="1"/>
  <c r="O717" i="35"/>
  <c r="P717" i="35" s="1"/>
  <c r="O718" i="35"/>
  <c r="P718" i="35" s="1"/>
  <c r="O719" i="35"/>
  <c r="P719" i="35" s="1"/>
  <c r="O720" i="35"/>
  <c r="P720" i="35" s="1"/>
  <c r="O721" i="35"/>
  <c r="P721" i="35" s="1"/>
  <c r="O722" i="35"/>
  <c r="P722" i="35" s="1"/>
  <c r="O723" i="35"/>
  <c r="P723" i="35" s="1"/>
  <c r="O724" i="35"/>
  <c r="P724" i="35" s="1"/>
  <c r="O725" i="35"/>
  <c r="P725" i="35" s="1"/>
  <c r="O726" i="35"/>
  <c r="P726" i="35" s="1"/>
  <c r="O727" i="35"/>
  <c r="P727" i="35" s="1"/>
  <c r="O728" i="35"/>
  <c r="P728" i="35" s="1"/>
  <c r="O729" i="35"/>
  <c r="P729" i="35" s="1"/>
  <c r="O730" i="35"/>
  <c r="P730" i="35" s="1"/>
  <c r="O731" i="35"/>
  <c r="P731" i="35" s="1"/>
  <c r="O732" i="35"/>
  <c r="P732" i="35" s="1"/>
  <c r="O733" i="35"/>
  <c r="P733" i="35" s="1"/>
  <c r="O734" i="35"/>
  <c r="P734" i="35" s="1"/>
  <c r="O735" i="35"/>
  <c r="P735" i="35" s="1"/>
  <c r="O736" i="35"/>
  <c r="P736" i="35" s="1"/>
  <c r="O737" i="35"/>
  <c r="P737" i="35" s="1"/>
  <c r="O738" i="35"/>
  <c r="P738" i="35" s="1"/>
  <c r="O739" i="35"/>
  <c r="P739" i="35" s="1"/>
  <c r="O740" i="35"/>
  <c r="P740" i="35" s="1"/>
  <c r="O741" i="35"/>
  <c r="P741" i="35" s="1"/>
  <c r="O742" i="35"/>
  <c r="P742" i="35" s="1"/>
  <c r="O743" i="35"/>
  <c r="P743" i="35" s="1"/>
  <c r="O744" i="35"/>
  <c r="P744" i="35" s="1"/>
  <c r="O745" i="35"/>
  <c r="P745" i="35" s="1"/>
  <c r="O746" i="35"/>
  <c r="P746" i="35" s="1"/>
  <c r="O747" i="35"/>
  <c r="P747" i="35" s="1"/>
  <c r="O748" i="35"/>
  <c r="P748" i="35" s="1"/>
  <c r="O749" i="35"/>
  <c r="P749" i="35" s="1"/>
  <c r="O750" i="35"/>
  <c r="P750" i="35" s="1"/>
  <c r="O751" i="35"/>
  <c r="P751" i="35" s="1"/>
  <c r="O752" i="35"/>
  <c r="P752" i="35" s="1"/>
  <c r="O753" i="35"/>
  <c r="P753" i="35" s="1"/>
  <c r="O754" i="35"/>
  <c r="P754" i="35" s="1"/>
  <c r="O755" i="35"/>
  <c r="P755" i="35" s="1"/>
  <c r="O756" i="35"/>
  <c r="P756" i="35" s="1"/>
  <c r="O757" i="35"/>
  <c r="P757" i="35" s="1"/>
  <c r="O758" i="35"/>
  <c r="P758" i="35" s="1"/>
  <c r="O759" i="35"/>
  <c r="P759" i="35" s="1"/>
  <c r="O760" i="35"/>
  <c r="P760" i="35" s="1"/>
  <c r="O761" i="35"/>
  <c r="P761" i="35" s="1"/>
  <c r="O762" i="35"/>
  <c r="P762" i="35" s="1"/>
  <c r="O763" i="35"/>
  <c r="P763" i="35" s="1"/>
  <c r="O764" i="35"/>
  <c r="P764" i="35" s="1"/>
  <c r="O765" i="35"/>
  <c r="P765" i="35" s="1"/>
  <c r="O766" i="35"/>
  <c r="P766" i="35" s="1"/>
  <c r="O767" i="35"/>
  <c r="P767" i="35" s="1"/>
  <c r="O768" i="35"/>
  <c r="P768" i="35" s="1"/>
  <c r="O769" i="35"/>
  <c r="P769" i="35" s="1"/>
  <c r="O770" i="35"/>
  <c r="P770" i="35" s="1"/>
  <c r="O771" i="35"/>
  <c r="P771" i="35" s="1"/>
  <c r="O772" i="35"/>
  <c r="P772" i="35" s="1"/>
  <c r="O773" i="35"/>
  <c r="P773" i="35" s="1"/>
  <c r="O774" i="35"/>
  <c r="P774" i="35" s="1"/>
  <c r="O775" i="35"/>
  <c r="P775" i="35" s="1"/>
  <c r="O776" i="35"/>
  <c r="P776" i="35" s="1"/>
  <c r="O777" i="35"/>
  <c r="P777" i="35" s="1"/>
  <c r="O778" i="35"/>
  <c r="P778" i="35" s="1"/>
  <c r="O779" i="35"/>
  <c r="P779" i="35" s="1"/>
  <c r="O780" i="35"/>
  <c r="P780" i="35" s="1"/>
  <c r="O781" i="35"/>
  <c r="P781" i="35" s="1"/>
  <c r="O782" i="35"/>
  <c r="P782" i="35" s="1"/>
  <c r="O783" i="35"/>
  <c r="P783" i="35" s="1"/>
  <c r="O784" i="35"/>
  <c r="P784" i="35" s="1"/>
  <c r="O785" i="35"/>
  <c r="P785" i="35" s="1"/>
  <c r="O786" i="35"/>
  <c r="P786" i="35" s="1"/>
  <c r="O787" i="35"/>
  <c r="P787" i="35" s="1"/>
  <c r="O788" i="35"/>
  <c r="P788" i="35" s="1"/>
  <c r="O789" i="35"/>
  <c r="P789" i="35" s="1"/>
  <c r="O790" i="35"/>
  <c r="P790" i="35" s="1"/>
  <c r="O791" i="35"/>
  <c r="P791" i="35" s="1"/>
  <c r="O792" i="35"/>
  <c r="P792" i="35" s="1"/>
  <c r="O793" i="35"/>
  <c r="P793" i="35" s="1"/>
  <c r="O794" i="35"/>
  <c r="P794" i="35" s="1"/>
  <c r="O795" i="35"/>
  <c r="P795" i="35" s="1"/>
  <c r="O796" i="35"/>
  <c r="P796" i="35" s="1"/>
  <c r="O797" i="35"/>
  <c r="P797" i="35" s="1"/>
  <c r="O798" i="35"/>
  <c r="P798" i="35" s="1"/>
  <c r="O799" i="35"/>
  <c r="P799" i="35" s="1"/>
  <c r="O800" i="35"/>
  <c r="P800" i="35" s="1"/>
  <c r="O801" i="35"/>
  <c r="P801" i="35" s="1"/>
  <c r="O802" i="35"/>
  <c r="P802" i="35" s="1"/>
  <c r="O803" i="35"/>
  <c r="P803" i="35" s="1"/>
  <c r="O804" i="35"/>
  <c r="P804" i="35" s="1"/>
  <c r="O805" i="35"/>
  <c r="P805" i="35" s="1"/>
  <c r="O806" i="35"/>
  <c r="P806" i="35" s="1"/>
  <c r="O807" i="35"/>
  <c r="P807" i="35" s="1"/>
  <c r="O808" i="35"/>
  <c r="P808" i="35" s="1"/>
  <c r="O809" i="35"/>
  <c r="P809" i="35" s="1"/>
  <c r="O810" i="35"/>
  <c r="P810" i="35" s="1"/>
  <c r="O811" i="35"/>
  <c r="P811" i="35" s="1"/>
  <c r="O812" i="35"/>
  <c r="P812" i="35" s="1"/>
  <c r="O813" i="35"/>
  <c r="P813" i="35" s="1"/>
  <c r="O814" i="35"/>
  <c r="P814" i="35" s="1"/>
  <c r="O815" i="35"/>
  <c r="P815" i="35" s="1"/>
  <c r="O816" i="35"/>
  <c r="P816" i="35" s="1"/>
  <c r="O817" i="35"/>
  <c r="P817" i="35" s="1"/>
  <c r="O818" i="35"/>
  <c r="P818" i="35" s="1"/>
  <c r="O819" i="35"/>
  <c r="P819" i="35" s="1"/>
  <c r="O820" i="35"/>
  <c r="P820" i="35" s="1"/>
  <c r="O821" i="35"/>
  <c r="P821" i="35" s="1"/>
  <c r="O822" i="35"/>
  <c r="P822" i="35" s="1"/>
  <c r="O823" i="35"/>
  <c r="P823" i="35" s="1"/>
  <c r="O824" i="35"/>
  <c r="P824" i="35" s="1"/>
  <c r="O825" i="35"/>
  <c r="P825" i="35" s="1"/>
  <c r="O826" i="35"/>
  <c r="P826" i="35" s="1"/>
  <c r="O827" i="35"/>
  <c r="P827" i="35" s="1"/>
  <c r="O828" i="35"/>
  <c r="P828" i="35" s="1"/>
  <c r="O829" i="35"/>
  <c r="P829" i="35" s="1"/>
  <c r="O830" i="35"/>
  <c r="P830" i="35" s="1"/>
  <c r="O831" i="35"/>
  <c r="P831" i="35" s="1"/>
  <c r="O832" i="35"/>
  <c r="P832" i="35" s="1"/>
  <c r="O833" i="35"/>
  <c r="P833" i="35" s="1"/>
  <c r="O834" i="35"/>
  <c r="P834" i="35" s="1"/>
  <c r="O835" i="35"/>
  <c r="P835" i="35" s="1"/>
  <c r="O836" i="35"/>
  <c r="P836" i="35" s="1"/>
  <c r="O837" i="35"/>
  <c r="P837" i="35" s="1"/>
  <c r="O838" i="35"/>
  <c r="P838" i="35" s="1"/>
  <c r="O839" i="35"/>
  <c r="P839" i="35" s="1"/>
  <c r="O840" i="35"/>
  <c r="P840" i="35" s="1"/>
  <c r="O841" i="35"/>
  <c r="P841" i="35" s="1"/>
  <c r="O842" i="35"/>
  <c r="P842" i="35" s="1"/>
  <c r="O843" i="35"/>
  <c r="P843" i="35" s="1"/>
  <c r="O844" i="35"/>
  <c r="P844" i="35" s="1"/>
  <c r="O845" i="35"/>
  <c r="P845" i="35" s="1"/>
  <c r="O846" i="35"/>
  <c r="P846" i="35" s="1"/>
  <c r="O847" i="35"/>
  <c r="P847" i="35" s="1"/>
  <c r="O848" i="35"/>
  <c r="P848" i="35" s="1"/>
  <c r="O849" i="35"/>
  <c r="P849" i="35" s="1"/>
  <c r="O850" i="35"/>
  <c r="P850" i="35" s="1"/>
  <c r="O851" i="35"/>
  <c r="P851" i="35" s="1"/>
  <c r="O852" i="35"/>
  <c r="P852" i="35" s="1"/>
  <c r="O853" i="35"/>
  <c r="P853" i="35" s="1"/>
  <c r="O854" i="35"/>
  <c r="P854" i="35" s="1"/>
  <c r="O855" i="35"/>
  <c r="P855" i="35" s="1"/>
  <c r="O856" i="35"/>
  <c r="P856" i="35" s="1"/>
  <c r="O857" i="35"/>
  <c r="P857" i="35" s="1"/>
  <c r="O858" i="35"/>
  <c r="P858" i="35" s="1"/>
  <c r="O859" i="35"/>
  <c r="P859" i="35" s="1"/>
  <c r="O860" i="35"/>
  <c r="P860" i="35" s="1"/>
  <c r="O861" i="35"/>
  <c r="P861" i="35" s="1"/>
  <c r="O862" i="35"/>
  <c r="P862" i="35" s="1"/>
  <c r="O863" i="35"/>
  <c r="P863" i="35" s="1"/>
  <c r="O864" i="35"/>
  <c r="P864" i="35" s="1"/>
  <c r="O865" i="35"/>
  <c r="P865" i="35" s="1"/>
  <c r="O866" i="35"/>
  <c r="P866" i="35" s="1"/>
  <c r="O867" i="35"/>
  <c r="P867" i="35" s="1"/>
  <c r="O868" i="35"/>
  <c r="P868" i="35" s="1"/>
  <c r="O869" i="35"/>
  <c r="P869" i="35" s="1"/>
  <c r="O870" i="35"/>
  <c r="P870" i="35" s="1"/>
  <c r="O871" i="35"/>
  <c r="P871" i="35" s="1"/>
  <c r="O872" i="35"/>
  <c r="P872" i="35" s="1"/>
  <c r="O873" i="35"/>
  <c r="P873" i="35" s="1"/>
  <c r="O874" i="35"/>
  <c r="P874" i="35" s="1"/>
  <c r="O875" i="35"/>
  <c r="P875" i="35" s="1"/>
  <c r="O876" i="35"/>
  <c r="P876" i="35" s="1"/>
  <c r="O877" i="35"/>
  <c r="P877" i="35" s="1"/>
  <c r="O878" i="35"/>
  <c r="P878" i="35" s="1"/>
  <c r="O879" i="35"/>
  <c r="P879" i="35" s="1"/>
  <c r="O880" i="35"/>
  <c r="P880" i="35" s="1"/>
  <c r="O881" i="35"/>
  <c r="P881" i="35" s="1"/>
  <c r="O882" i="35"/>
  <c r="P882" i="35" s="1"/>
  <c r="O883" i="35"/>
  <c r="P883" i="35" s="1"/>
  <c r="O884" i="35"/>
  <c r="P884" i="35" s="1"/>
  <c r="O885" i="35"/>
  <c r="P885" i="35" s="1"/>
  <c r="O886" i="35"/>
  <c r="P886" i="35" s="1"/>
  <c r="O887" i="35"/>
  <c r="P887" i="35" s="1"/>
  <c r="O888" i="35"/>
  <c r="P888" i="35" s="1"/>
  <c r="O889" i="35"/>
  <c r="P889" i="35" s="1"/>
  <c r="O890" i="35"/>
  <c r="P890" i="35" s="1"/>
  <c r="O891" i="35"/>
  <c r="P891" i="35" s="1"/>
  <c r="O892" i="35"/>
  <c r="P892" i="35" s="1"/>
  <c r="O893" i="35"/>
  <c r="P893" i="35" s="1"/>
  <c r="O894" i="35"/>
  <c r="P894" i="35" s="1"/>
  <c r="O895" i="35"/>
  <c r="P895" i="35" s="1"/>
  <c r="O896" i="35"/>
  <c r="P896" i="35" s="1"/>
  <c r="O897" i="35"/>
  <c r="P897" i="35" s="1"/>
  <c r="O898" i="35"/>
  <c r="P898" i="35" s="1"/>
  <c r="O899" i="35"/>
  <c r="P899" i="35" s="1"/>
  <c r="O900" i="35"/>
  <c r="P900" i="35" s="1"/>
  <c r="O901" i="35"/>
  <c r="P901" i="35" s="1"/>
  <c r="O902" i="35"/>
  <c r="P902" i="35" s="1"/>
  <c r="O903" i="35"/>
  <c r="P903" i="35" s="1"/>
  <c r="O904" i="35"/>
  <c r="P904" i="35" s="1"/>
  <c r="O905" i="35"/>
  <c r="P905" i="35" s="1"/>
  <c r="O906" i="35"/>
  <c r="P906" i="35" s="1"/>
  <c r="O907" i="35"/>
  <c r="P907" i="35" s="1"/>
  <c r="O908" i="35"/>
  <c r="P908" i="35" s="1"/>
  <c r="O909" i="35"/>
  <c r="P909" i="35" s="1"/>
  <c r="O910" i="35"/>
  <c r="P910" i="35" s="1"/>
  <c r="O911" i="35"/>
  <c r="P911" i="35" s="1"/>
  <c r="O912" i="35"/>
  <c r="P912" i="35" s="1"/>
  <c r="O913" i="35"/>
  <c r="P913" i="35" s="1"/>
  <c r="O914" i="35"/>
  <c r="P914" i="35" s="1"/>
  <c r="O915" i="35"/>
  <c r="P915" i="35" s="1"/>
  <c r="O916" i="35"/>
  <c r="P916" i="35" s="1"/>
  <c r="O917" i="35"/>
  <c r="P917" i="35" s="1"/>
  <c r="O918" i="35"/>
  <c r="P918" i="35" s="1"/>
  <c r="O919" i="35"/>
  <c r="P919" i="35" s="1"/>
  <c r="O920" i="35"/>
  <c r="P920" i="35" s="1"/>
  <c r="O921" i="35"/>
  <c r="P921" i="35" s="1"/>
  <c r="O922" i="35"/>
  <c r="P922" i="35" s="1"/>
  <c r="O923" i="35"/>
  <c r="P923" i="35" s="1"/>
  <c r="O924" i="35"/>
  <c r="P924" i="35" s="1"/>
  <c r="O925" i="35"/>
  <c r="P925" i="35" s="1"/>
  <c r="O926" i="35"/>
  <c r="P926" i="35" s="1"/>
  <c r="O927" i="35"/>
  <c r="P927" i="35" s="1"/>
  <c r="O928" i="35"/>
  <c r="P928" i="35" s="1"/>
  <c r="O929" i="35"/>
  <c r="P929" i="35" s="1"/>
  <c r="O930" i="35"/>
  <c r="P930" i="35" s="1"/>
  <c r="O931" i="35"/>
  <c r="P931" i="35" s="1"/>
  <c r="O932" i="35"/>
  <c r="P932" i="35" s="1"/>
  <c r="O933" i="35"/>
  <c r="P933" i="35" s="1"/>
  <c r="O934" i="35"/>
  <c r="P934" i="35" s="1"/>
  <c r="O935" i="35"/>
  <c r="P935" i="35" s="1"/>
  <c r="O936" i="35"/>
  <c r="P936" i="35" s="1"/>
  <c r="O937" i="35"/>
  <c r="P937" i="35" s="1"/>
  <c r="O938" i="35"/>
  <c r="P938" i="35" s="1"/>
  <c r="O939" i="35"/>
  <c r="P939" i="35" s="1"/>
  <c r="O940" i="35"/>
  <c r="P940" i="35" s="1"/>
  <c r="O941" i="35"/>
  <c r="P941" i="35" s="1"/>
  <c r="O942" i="35"/>
  <c r="P942" i="35" s="1"/>
  <c r="O943" i="35"/>
  <c r="P943" i="35" s="1"/>
  <c r="O944" i="35"/>
  <c r="P944" i="35" s="1"/>
  <c r="O945" i="35"/>
  <c r="P945" i="35" s="1"/>
  <c r="O946" i="35"/>
  <c r="P946" i="35" s="1"/>
  <c r="O947" i="35"/>
  <c r="P947" i="35" s="1"/>
  <c r="O948" i="35"/>
  <c r="P948" i="35" s="1"/>
  <c r="O949" i="35"/>
  <c r="P949" i="35" s="1"/>
  <c r="O950" i="35"/>
  <c r="P950" i="35" s="1"/>
  <c r="O951" i="35"/>
  <c r="P951" i="35" s="1"/>
  <c r="O952" i="35"/>
  <c r="P952" i="35" s="1"/>
  <c r="O953" i="35"/>
  <c r="P953" i="35" s="1"/>
  <c r="O954" i="35"/>
  <c r="P954" i="35" s="1"/>
  <c r="O955" i="35"/>
  <c r="P955" i="35" s="1"/>
  <c r="O956" i="35"/>
  <c r="P956" i="35" s="1"/>
  <c r="O957" i="35"/>
  <c r="P957" i="35" s="1"/>
  <c r="O958" i="35"/>
  <c r="P958" i="35" s="1"/>
  <c r="O959" i="35"/>
  <c r="P959" i="35" s="1"/>
  <c r="O960" i="35"/>
  <c r="P960" i="35" s="1"/>
  <c r="O961" i="35"/>
  <c r="P961" i="35" s="1"/>
  <c r="O962" i="35"/>
  <c r="P962" i="35" s="1"/>
  <c r="O963" i="35"/>
  <c r="P963" i="35" s="1"/>
  <c r="O964" i="35"/>
  <c r="P964" i="35" s="1"/>
  <c r="O965" i="35"/>
  <c r="P965" i="35" s="1"/>
  <c r="O966" i="35"/>
  <c r="P966" i="35" s="1"/>
  <c r="O967" i="35"/>
  <c r="P967" i="35" s="1"/>
  <c r="O968" i="35"/>
  <c r="P968" i="35" s="1"/>
  <c r="O969" i="35"/>
  <c r="P969" i="35" s="1"/>
  <c r="O970" i="35"/>
  <c r="P970" i="35" s="1"/>
  <c r="O971" i="35"/>
  <c r="P971" i="35" s="1"/>
  <c r="O972" i="35"/>
  <c r="P972" i="35" s="1"/>
  <c r="O973" i="35"/>
  <c r="P973" i="35" s="1"/>
  <c r="O974" i="35"/>
  <c r="P974" i="35" s="1"/>
  <c r="O975" i="35"/>
  <c r="P975" i="35" s="1"/>
  <c r="O976" i="35"/>
  <c r="P976" i="35" s="1"/>
  <c r="O977" i="35"/>
  <c r="P977" i="35" s="1"/>
  <c r="O978" i="35"/>
  <c r="P978" i="35" s="1"/>
  <c r="O979" i="35"/>
  <c r="P979" i="35" s="1"/>
  <c r="O980" i="35"/>
  <c r="P980" i="35" s="1"/>
  <c r="O981" i="35"/>
  <c r="P981" i="35" s="1"/>
  <c r="O982" i="35"/>
  <c r="P982" i="35" s="1"/>
  <c r="O983" i="35"/>
  <c r="P983" i="35" s="1"/>
  <c r="O984" i="35"/>
  <c r="P984" i="35" s="1"/>
  <c r="O985" i="35"/>
  <c r="P985" i="35" s="1"/>
  <c r="O986" i="35"/>
  <c r="P986" i="35" s="1"/>
  <c r="O987" i="35"/>
  <c r="P987" i="35" s="1"/>
  <c r="O988" i="35"/>
  <c r="P988" i="35" s="1"/>
  <c r="O989" i="35"/>
  <c r="P989" i="35" s="1"/>
  <c r="O990" i="35"/>
  <c r="P990" i="35" s="1"/>
  <c r="O991" i="35"/>
  <c r="P991" i="35" s="1"/>
  <c r="O992" i="35"/>
  <c r="P992" i="35" s="1"/>
  <c r="O993" i="35"/>
  <c r="P993" i="35" s="1"/>
  <c r="O994" i="35"/>
  <c r="P994" i="35" s="1"/>
  <c r="O995" i="35"/>
  <c r="P995" i="35" s="1"/>
  <c r="O996" i="35"/>
  <c r="P996" i="35" s="1"/>
  <c r="O997" i="35"/>
  <c r="P997" i="35" s="1"/>
  <c r="O998" i="35"/>
  <c r="P998" i="35" s="1"/>
  <c r="O999" i="35"/>
  <c r="P999" i="35" s="1"/>
  <c r="O1000" i="35"/>
  <c r="P1000" i="35" s="1"/>
  <c r="O1001" i="35"/>
  <c r="P1001" i="35" s="1"/>
  <c r="O1002" i="35"/>
  <c r="P1002" i="35" s="1"/>
  <c r="O1003" i="35"/>
  <c r="P1003" i="35" s="1"/>
  <c r="O1004" i="35"/>
  <c r="P1004" i="35" s="1"/>
  <c r="O1005" i="35"/>
  <c r="P1005" i="35" s="1"/>
  <c r="O1006" i="35"/>
  <c r="P1006" i="35" s="1"/>
  <c r="O1007" i="35"/>
  <c r="P1007" i="35" s="1"/>
  <c r="O1008" i="35"/>
  <c r="P1008" i="35" s="1"/>
  <c r="O1009" i="35"/>
  <c r="P1009" i="35" s="1"/>
  <c r="O1010" i="35"/>
  <c r="P1010" i="35" s="1"/>
  <c r="O1011" i="35"/>
  <c r="P1011" i="35" s="1"/>
  <c r="O1012" i="35"/>
  <c r="P1012" i="35" s="1"/>
  <c r="O1013" i="35"/>
  <c r="P1013" i="35" s="1"/>
  <c r="O1014" i="35"/>
  <c r="P1014" i="35" s="1"/>
  <c r="O1015" i="35"/>
  <c r="P1015" i="35" s="1"/>
  <c r="O1016" i="35"/>
  <c r="P1016" i="35" s="1"/>
  <c r="O1017" i="35"/>
  <c r="P1017" i="35" s="1"/>
  <c r="O1018" i="35"/>
  <c r="P1018" i="35" s="1"/>
  <c r="O1019" i="35"/>
  <c r="P1019" i="35" s="1"/>
  <c r="O1020" i="35"/>
  <c r="P1020" i="35" s="1"/>
  <c r="O1021" i="35"/>
  <c r="P1021" i="35" s="1"/>
  <c r="O1022" i="35"/>
  <c r="P1022" i="35" s="1"/>
  <c r="O1023" i="35"/>
  <c r="P1023" i="35" s="1"/>
  <c r="O1024" i="35"/>
  <c r="P1024" i="35" s="1"/>
  <c r="O1025" i="35"/>
  <c r="P1025" i="35" s="1"/>
  <c r="O1026" i="35"/>
  <c r="P1026" i="35" s="1"/>
  <c r="O1027" i="35"/>
  <c r="P1027" i="35" s="1"/>
  <c r="O1028" i="35"/>
  <c r="P1028" i="35" s="1"/>
  <c r="O1029" i="35"/>
  <c r="P1029" i="35" s="1"/>
  <c r="O1030" i="35"/>
  <c r="P1030" i="35" s="1"/>
  <c r="O1031" i="35"/>
  <c r="P1031" i="35" s="1"/>
  <c r="O1032" i="35"/>
  <c r="P1032" i="35" s="1"/>
  <c r="O1033" i="35"/>
  <c r="P1033" i="35" s="1"/>
  <c r="O1034" i="35"/>
  <c r="P1034" i="35" s="1"/>
  <c r="O1035" i="35"/>
  <c r="P1035" i="35" s="1"/>
  <c r="O1036" i="35"/>
  <c r="P1036" i="35" s="1"/>
  <c r="O1037" i="35"/>
  <c r="P1037" i="35" s="1"/>
  <c r="O1038" i="35"/>
  <c r="P1038" i="35" s="1"/>
  <c r="O1039" i="35"/>
  <c r="P1039" i="35" s="1"/>
  <c r="O1040" i="35"/>
  <c r="P1040" i="35" s="1"/>
  <c r="O1041" i="35"/>
  <c r="P1041" i="35" s="1"/>
  <c r="O1042" i="35"/>
  <c r="P1042" i="35" s="1"/>
  <c r="O1043" i="35"/>
  <c r="P1043" i="35" s="1"/>
  <c r="O1044" i="35"/>
  <c r="P1044" i="35" s="1"/>
  <c r="O1045" i="35"/>
  <c r="P1045" i="35" s="1"/>
  <c r="O1046" i="35"/>
  <c r="P1046" i="35" s="1"/>
  <c r="O1047" i="35"/>
  <c r="P1047" i="35" s="1"/>
  <c r="O1048" i="35"/>
  <c r="P1048" i="35" s="1"/>
  <c r="O1049" i="35"/>
  <c r="P1049" i="35" s="1"/>
  <c r="O1050" i="35"/>
  <c r="P1050" i="35" s="1"/>
  <c r="O1051" i="35"/>
  <c r="P1051" i="35" s="1"/>
  <c r="O1052" i="35"/>
  <c r="P1052" i="35" s="1"/>
  <c r="O1053" i="35"/>
  <c r="P1053" i="35" s="1"/>
  <c r="O1054" i="35"/>
  <c r="P1054" i="35" s="1"/>
  <c r="O1055" i="35"/>
  <c r="P1055" i="35" s="1"/>
  <c r="O1056" i="35"/>
  <c r="P1056" i="35" s="1"/>
  <c r="O1057" i="35"/>
  <c r="P1057" i="35" s="1"/>
  <c r="O1058" i="35"/>
  <c r="P1058" i="35" s="1"/>
  <c r="O1059" i="35"/>
  <c r="P1059" i="35" s="1"/>
  <c r="O1060" i="35"/>
  <c r="P1060" i="35" s="1"/>
  <c r="O1061" i="35"/>
  <c r="P1061" i="35" s="1"/>
  <c r="O1062" i="35"/>
  <c r="P1062" i="35" s="1"/>
  <c r="O1063" i="35"/>
  <c r="P1063" i="35" s="1"/>
  <c r="O1064" i="35"/>
  <c r="P1064" i="35" s="1"/>
  <c r="O1065" i="35"/>
  <c r="P1065" i="35" s="1"/>
  <c r="O1066" i="35"/>
  <c r="P1066" i="35" s="1"/>
  <c r="O1067" i="35"/>
  <c r="P1067" i="35" s="1"/>
  <c r="O1068" i="35"/>
  <c r="P1068" i="35" s="1"/>
  <c r="O1069" i="35"/>
  <c r="P1069" i="35" s="1"/>
  <c r="O1070" i="35"/>
  <c r="P1070" i="35" s="1"/>
  <c r="O1071" i="35"/>
  <c r="P1071" i="35" s="1"/>
  <c r="O1072" i="35"/>
  <c r="P1072" i="35" s="1"/>
  <c r="O1073" i="35"/>
  <c r="P1073" i="35" s="1"/>
  <c r="O1074" i="35"/>
  <c r="P1074" i="35" s="1"/>
  <c r="O1075" i="35"/>
  <c r="P1075" i="35" s="1"/>
  <c r="O1076" i="35"/>
  <c r="P1076" i="35" s="1"/>
  <c r="O1077" i="35"/>
  <c r="P1077" i="35" s="1"/>
  <c r="O1078" i="35"/>
  <c r="P1078" i="35" s="1"/>
  <c r="O1079" i="35"/>
  <c r="P1079" i="35" s="1"/>
  <c r="O1080" i="35"/>
  <c r="P1080" i="35" s="1"/>
  <c r="O1081" i="35"/>
  <c r="P1081" i="35" s="1"/>
  <c r="O1082" i="35"/>
  <c r="P1082" i="35" s="1"/>
  <c r="O1083" i="35"/>
  <c r="P1083" i="35" s="1"/>
  <c r="O1084" i="35"/>
  <c r="P1084" i="35" s="1"/>
  <c r="O1085" i="35"/>
  <c r="P1085" i="35" s="1"/>
  <c r="O1086" i="35"/>
  <c r="P1086" i="35" s="1"/>
  <c r="O1087" i="35"/>
  <c r="P1087" i="35" s="1"/>
  <c r="O1088" i="35"/>
  <c r="P1088" i="35" s="1"/>
  <c r="O1089" i="35"/>
  <c r="P1089" i="35" s="1"/>
  <c r="O1090" i="35"/>
  <c r="P1090" i="35" s="1"/>
  <c r="O1091" i="35"/>
  <c r="P1091" i="35" s="1"/>
  <c r="O1092" i="35"/>
  <c r="P1092" i="35" s="1"/>
  <c r="O1093" i="35"/>
  <c r="P1093" i="35" s="1"/>
  <c r="O1094" i="35"/>
  <c r="P1094" i="35" s="1"/>
  <c r="O1095" i="35"/>
  <c r="P1095" i="35" s="1"/>
  <c r="O1096" i="35"/>
  <c r="P1096" i="35" s="1"/>
  <c r="O1097" i="35"/>
  <c r="P1097" i="35" s="1"/>
  <c r="O1098" i="35"/>
  <c r="P1098" i="35" s="1"/>
  <c r="O1099" i="35"/>
  <c r="P1099" i="35" s="1"/>
  <c r="O1100" i="35"/>
  <c r="P1100" i="35" s="1"/>
  <c r="O1101" i="35"/>
  <c r="P1101" i="35" s="1"/>
  <c r="O1102" i="35"/>
  <c r="P1102" i="35" s="1"/>
  <c r="O1103" i="35"/>
  <c r="P1103" i="35" s="1"/>
  <c r="O1104" i="35"/>
  <c r="P1104" i="35" s="1"/>
  <c r="O1105" i="35"/>
  <c r="P1105" i="35" s="1"/>
  <c r="O1106" i="35"/>
  <c r="P1106" i="35" s="1"/>
  <c r="O1107" i="35"/>
  <c r="P1107" i="35" s="1"/>
  <c r="O1108" i="35"/>
  <c r="P1108" i="35" s="1"/>
  <c r="O1109" i="35"/>
  <c r="P1109" i="35" s="1"/>
  <c r="O1110" i="35"/>
  <c r="P1110" i="35" s="1"/>
  <c r="O1111" i="35"/>
  <c r="P1111" i="35" s="1"/>
  <c r="O1112" i="35"/>
  <c r="P1112" i="35" s="1"/>
  <c r="O1113" i="35"/>
  <c r="P1113" i="35" s="1"/>
  <c r="O1114" i="35"/>
  <c r="P1114" i="35" s="1"/>
  <c r="O1115" i="35"/>
  <c r="P1115" i="35" s="1"/>
  <c r="O1116" i="35"/>
  <c r="P1116" i="35" s="1"/>
  <c r="O1117" i="35"/>
  <c r="P1117" i="35" s="1"/>
  <c r="O1118" i="35"/>
  <c r="P1118" i="35" s="1"/>
  <c r="O1119" i="35"/>
  <c r="P1119" i="35" s="1"/>
  <c r="O1120" i="35"/>
  <c r="P1120" i="35" s="1"/>
  <c r="O1121" i="35"/>
  <c r="P1121" i="35" s="1"/>
  <c r="O1122" i="35"/>
  <c r="P1122" i="35" s="1"/>
  <c r="O1123" i="35"/>
  <c r="P1123" i="35" s="1"/>
  <c r="O1124" i="35"/>
  <c r="P1124" i="35" s="1"/>
  <c r="O1125" i="35"/>
  <c r="P1125" i="35" s="1"/>
  <c r="O1126" i="35"/>
  <c r="P1126" i="35" s="1"/>
  <c r="O1127" i="35"/>
  <c r="P1127" i="35" s="1"/>
  <c r="O1128" i="35"/>
  <c r="P1128" i="35" s="1"/>
  <c r="O1129" i="35"/>
  <c r="P1129" i="35" s="1"/>
  <c r="O1130" i="35"/>
  <c r="P1130" i="35" s="1"/>
  <c r="O1131" i="35"/>
  <c r="P1131" i="35" s="1"/>
  <c r="O1132" i="35"/>
  <c r="P1132" i="35" s="1"/>
  <c r="O1133" i="35"/>
  <c r="P1133" i="35" s="1"/>
  <c r="O1134" i="35"/>
  <c r="P1134" i="35" s="1"/>
  <c r="O1135" i="35"/>
  <c r="P1135" i="35" s="1"/>
  <c r="O1136" i="35"/>
  <c r="P1136" i="35" s="1"/>
  <c r="O1137" i="35"/>
  <c r="P1137" i="35" s="1"/>
  <c r="O1138" i="35"/>
  <c r="P1138" i="35" s="1"/>
  <c r="O1139" i="35"/>
  <c r="P1139" i="35" s="1"/>
  <c r="O1140" i="35"/>
  <c r="P1140" i="35" s="1"/>
  <c r="O1141" i="35"/>
  <c r="P1141" i="35" s="1"/>
  <c r="O1142" i="35"/>
  <c r="P1142" i="35" s="1"/>
  <c r="O1143" i="35"/>
  <c r="P1143" i="35" s="1"/>
  <c r="O1144" i="35"/>
  <c r="P1144" i="35" s="1"/>
  <c r="O1145" i="35"/>
  <c r="P1145" i="35" s="1"/>
  <c r="O1146" i="35"/>
  <c r="P1146" i="35" s="1"/>
  <c r="O1147" i="35"/>
  <c r="P1147" i="35" s="1"/>
  <c r="O1148" i="35"/>
  <c r="P1148" i="35" s="1"/>
  <c r="O1149" i="35"/>
  <c r="P1149" i="35" s="1"/>
  <c r="O1150" i="35"/>
  <c r="P1150" i="35" s="1"/>
  <c r="O1151" i="35"/>
  <c r="P1151" i="35" s="1"/>
  <c r="O1152" i="35"/>
  <c r="P1152" i="35" s="1"/>
  <c r="O1153" i="35"/>
  <c r="P1153" i="35" s="1"/>
  <c r="O1154" i="35"/>
  <c r="P1154" i="35" s="1"/>
  <c r="O1155" i="35"/>
  <c r="P1155" i="35" s="1"/>
  <c r="O1156" i="35"/>
  <c r="P1156" i="35" s="1"/>
  <c r="O1157" i="35"/>
  <c r="P1157" i="35" s="1"/>
  <c r="O1158" i="35"/>
  <c r="P1158" i="35" s="1"/>
  <c r="O1159" i="35"/>
  <c r="P1159" i="35" s="1"/>
  <c r="O1160" i="35"/>
  <c r="P1160" i="35" s="1"/>
  <c r="O1161" i="35"/>
  <c r="P1161" i="35" s="1"/>
  <c r="O1162" i="35"/>
  <c r="P1162" i="35" s="1"/>
  <c r="O1163" i="35"/>
  <c r="P1163" i="35" s="1"/>
  <c r="O1164" i="35"/>
  <c r="P1164" i="35" s="1"/>
  <c r="O1165" i="35"/>
  <c r="P1165" i="35" s="1"/>
  <c r="O1166" i="35"/>
  <c r="P1166" i="35" s="1"/>
  <c r="O1167" i="35"/>
  <c r="P1167" i="35" s="1"/>
  <c r="O1168" i="35"/>
  <c r="P1168" i="35" s="1"/>
  <c r="O1169" i="35"/>
  <c r="P1169" i="35" s="1"/>
  <c r="O1170" i="35"/>
  <c r="P1170" i="35" s="1"/>
  <c r="O1171" i="35"/>
  <c r="P1171" i="35" s="1"/>
  <c r="O1172" i="35"/>
  <c r="P1172" i="35" s="1"/>
  <c r="O1173" i="35"/>
  <c r="P1173" i="35" s="1"/>
  <c r="O1174" i="35"/>
  <c r="P1174" i="35" s="1"/>
  <c r="O1175" i="35"/>
  <c r="P1175" i="35" s="1"/>
  <c r="O1176" i="35"/>
  <c r="P1176" i="35" s="1"/>
  <c r="O1177" i="35"/>
  <c r="P1177" i="35" s="1"/>
  <c r="O1178" i="35"/>
  <c r="P1178" i="35" s="1"/>
  <c r="O1179" i="35"/>
  <c r="P1179" i="35" s="1"/>
  <c r="O1180" i="35"/>
  <c r="P1180" i="35" s="1"/>
  <c r="O1181" i="35"/>
  <c r="P1181" i="35" s="1"/>
  <c r="O1182" i="35"/>
  <c r="P1182" i="35" s="1"/>
  <c r="O1183" i="35"/>
  <c r="P1183" i="35" s="1"/>
  <c r="O1184" i="35"/>
  <c r="P1184" i="35" s="1"/>
  <c r="O1185" i="35"/>
  <c r="P1185" i="35" s="1"/>
  <c r="O1186" i="35"/>
  <c r="P1186" i="35" s="1"/>
  <c r="O1187" i="35"/>
  <c r="P1187" i="35" s="1"/>
  <c r="O1188" i="35"/>
  <c r="P1188" i="35" s="1"/>
  <c r="O1189" i="35"/>
  <c r="P1189" i="35" s="1"/>
  <c r="O1190" i="35"/>
  <c r="P1190" i="35" s="1"/>
  <c r="O1191" i="35"/>
  <c r="P1191" i="35" s="1"/>
  <c r="O1192" i="35"/>
  <c r="P1192" i="35" s="1"/>
  <c r="O1193" i="35"/>
  <c r="P1193" i="35" s="1"/>
  <c r="O1194" i="35"/>
  <c r="P1194" i="35" s="1"/>
  <c r="O1195" i="35"/>
  <c r="P1195" i="35" s="1"/>
  <c r="O1196" i="35"/>
  <c r="P1196" i="35" s="1"/>
  <c r="O1197" i="35"/>
  <c r="P1197" i="35" s="1"/>
  <c r="O1198" i="35"/>
  <c r="P1198" i="35" s="1"/>
  <c r="O1199" i="35"/>
  <c r="P1199" i="35" s="1"/>
  <c r="O1200" i="35"/>
  <c r="P1200" i="35" s="1"/>
  <c r="O1201" i="35"/>
  <c r="P1201" i="35" s="1"/>
  <c r="O1202" i="35"/>
  <c r="P1202" i="35" s="1"/>
  <c r="O1203" i="35"/>
  <c r="P1203" i="35" s="1"/>
  <c r="O1204" i="35"/>
  <c r="P1204" i="35" s="1"/>
  <c r="O1205" i="35"/>
  <c r="P1205" i="35" s="1"/>
  <c r="O1206" i="35"/>
  <c r="P1206" i="35" s="1"/>
  <c r="O1207" i="35"/>
  <c r="P1207" i="35" s="1"/>
  <c r="O1208" i="35"/>
  <c r="P1208" i="35" s="1"/>
  <c r="O1209" i="35"/>
  <c r="P1209" i="35" s="1"/>
  <c r="O1210" i="35"/>
  <c r="P1210" i="35" s="1"/>
  <c r="O1211" i="35"/>
  <c r="P1211" i="35" s="1"/>
  <c r="O1212" i="35"/>
  <c r="P1212" i="35" s="1"/>
  <c r="O1213" i="35"/>
  <c r="P1213" i="35" s="1"/>
  <c r="O1214" i="35"/>
  <c r="P1214" i="35" s="1"/>
  <c r="O1215" i="35"/>
  <c r="P1215" i="35" s="1"/>
  <c r="O1216" i="35"/>
  <c r="P1216" i="35" s="1"/>
  <c r="O1217" i="35"/>
  <c r="P1217" i="35" s="1"/>
  <c r="O1218" i="35"/>
  <c r="P1218" i="35" s="1"/>
  <c r="O1219" i="35"/>
  <c r="P1219" i="35" s="1"/>
  <c r="O1220" i="35"/>
  <c r="P1220" i="35" s="1"/>
  <c r="O1221" i="35"/>
  <c r="P1221" i="35" s="1"/>
  <c r="O1222" i="35"/>
  <c r="P1222" i="35" s="1"/>
  <c r="O1223" i="35"/>
  <c r="P1223" i="35" s="1"/>
  <c r="O1224" i="35"/>
  <c r="P1224" i="35" s="1"/>
  <c r="O1225" i="35"/>
  <c r="P1225" i="35" s="1"/>
  <c r="O1226" i="35"/>
  <c r="P1226" i="35" s="1"/>
  <c r="O1227" i="35"/>
  <c r="P1227" i="35" s="1"/>
  <c r="O1228" i="35"/>
  <c r="P1228" i="35" s="1"/>
  <c r="O1229" i="35"/>
  <c r="P1229" i="35" s="1"/>
  <c r="O1230" i="35"/>
  <c r="P1230" i="35" s="1"/>
  <c r="O1231" i="35"/>
  <c r="P1231" i="35" s="1"/>
  <c r="O1232" i="35"/>
  <c r="P1232" i="35" s="1"/>
  <c r="O1233" i="35"/>
  <c r="P1233" i="35" s="1"/>
  <c r="O1234" i="35"/>
  <c r="P1234" i="35" s="1"/>
  <c r="O1235" i="35"/>
  <c r="P1235" i="35" s="1"/>
  <c r="O1236" i="35"/>
  <c r="P1236" i="35" s="1"/>
  <c r="O1237" i="35"/>
  <c r="P1237" i="35" s="1"/>
  <c r="O1238" i="35"/>
  <c r="P1238" i="35" s="1"/>
  <c r="O1239" i="35"/>
  <c r="P1239" i="35" s="1"/>
  <c r="O1240" i="35"/>
  <c r="P1240" i="35" s="1"/>
  <c r="O1241" i="35"/>
  <c r="P1241" i="35" s="1"/>
  <c r="O1242" i="35"/>
  <c r="P1242" i="35" s="1"/>
  <c r="O1243" i="35"/>
  <c r="P1243" i="35" s="1"/>
  <c r="O1244" i="35"/>
  <c r="P1244" i="35" s="1"/>
  <c r="O1245" i="35"/>
  <c r="P1245" i="35" s="1"/>
  <c r="O1246" i="35"/>
  <c r="P1246" i="35" s="1"/>
  <c r="O1247" i="35"/>
  <c r="P1247" i="35" s="1"/>
  <c r="O1248" i="35"/>
  <c r="P1248" i="35" s="1"/>
  <c r="O1249" i="35"/>
  <c r="P1249" i="35" s="1"/>
  <c r="O1250" i="35"/>
  <c r="P1250" i="35" s="1"/>
  <c r="O1251" i="35"/>
  <c r="P1251" i="35" s="1"/>
  <c r="O1252" i="35"/>
  <c r="P1252" i="35" s="1"/>
  <c r="O1253" i="35"/>
  <c r="P1253" i="35" s="1"/>
  <c r="O1254" i="35"/>
  <c r="P1254" i="35" s="1"/>
  <c r="O1255" i="35"/>
  <c r="P1255" i="35" s="1"/>
  <c r="O1256" i="35"/>
  <c r="P1256" i="35" s="1"/>
  <c r="O1257" i="35"/>
  <c r="P1257" i="35" s="1"/>
  <c r="O1258" i="35"/>
  <c r="P1258" i="35" s="1"/>
  <c r="O1259" i="35"/>
  <c r="P1259" i="35" s="1"/>
  <c r="O1260" i="35"/>
  <c r="P1260" i="35" s="1"/>
  <c r="O1261" i="35"/>
  <c r="P1261" i="35" s="1"/>
  <c r="O1262" i="35"/>
  <c r="P1262" i="35" s="1"/>
  <c r="O1263" i="35"/>
  <c r="P1263" i="35" s="1"/>
  <c r="O1264" i="35"/>
  <c r="P1264" i="35" s="1"/>
  <c r="O1265" i="35"/>
  <c r="P1265" i="35" s="1"/>
  <c r="O1266" i="35"/>
  <c r="P1266" i="35" s="1"/>
  <c r="O1267" i="35"/>
  <c r="P1267" i="35" s="1"/>
  <c r="O1268" i="35"/>
  <c r="P1268" i="35" s="1"/>
  <c r="O1269" i="35"/>
  <c r="P1269" i="35" s="1"/>
  <c r="O1270" i="35"/>
  <c r="P1270" i="35" s="1"/>
  <c r="O1271" i="35"/>
  <c r="P1271" i="35" s="1"/>
  <c r="O1272" i="35"/>
  <c r="P1272" i="35" s="1"/>
  <c r="O1273" i="35"/>
  <c r="P1273" i="35" s="1"/>
  <c r="O1274" i="35"/>
  <c r="P1274" i="35" s="1"/>
  <c r="O1275" i="35"/>
  <c r="P1275" i="35" s="1"/>
  <c r="O1276" i="35"/>
  <c r="P1276" i="35" s="1"/>
  <c r="O1277" i="35"/>
  <c r="P1277" i="35" s="1"/>
  <c r="O1278" i="35"/>
  <c r="P1278" i="35" s="1"/>
  <c r="O1279" i="35"/>
  <c r="P1279" i="35" s="1"/>
  <c r="O1280" i="35"/>
  <c r="P1280" i="35" s="1"/>
  <c r="O1281" i="35"/>
  <c r="P1281" i="35" s="1"/>
  <c r="O1282" i="35"/>
  <c r="P1282" i="35" s="1"/>
  <c r="O1283" i="35"/>
  <c r="P1283" i="35" s="1"/>
  <c r="O1284" i="35"/>
  <c r="P1284" i="35" s="1"/>
  <c r="O1285" i="35"/>
  <c r="P1285" i="35" s="1"/>
  <c r="O1286" i="35"/>
  <c r="P1286" i="35" s="1"/>
  <c r="O1287" i="35"/>
  <c r="P1287" i="35" s="1"/>
  <c r="O1288" i="35"/>
  <c r="P1288" i="35" s="1"/>
  <c r="O1289" i="35"/>
  <c r="P1289" i="35" s="1"/>
  <c r="O1290" i="35"/>
  <c r="P1290" i="35" s="1"/>
  <c r="O1291" i="35"/>
  <c r="P1291" i="35" s="1"/>
  <c r="O1292" i="35"/>
  <c r="P1292" i="35" s="1"/>
  <c r="O1293" i="35"/>
  <c r="P1293" i="35" s="1"/>
  <c r="O1294" i="35"/>
  <c r="P1294" i="35" s="1"/>
  <c r="O1295" i="35"/>
  <c r="P1295" i="35" s="1"/>
  <c r="O1296" i="35"/>
  <c r="P1296" i="35" s="1"/>
  <c r="O1297" i="35"/>
  <c r="P1297" i="35" s="1"/>
  <c r="O1298" i="35"/>
  <c r="P1298" i="35" s="1"/>
  <c r="O1299" i="35"/>
  <c r="P1299" i="35" s="1"/>
  <c r="O1300" i="35"/>
  <c r="P1300" i="35" s="1"/>
  <c r="O1301" i="35"/>
  <c r="P1301" i="35" s="1"/>
  <c r="O1302" i="35"/>
  <c r="P1302" i="35" s="1"/>
  <c r="O1303" i="35"/>
  <c r="P1303" i="35" s="1"/>
  <c r="O1304" i="35"/>
  <c r="P1304" i="35" s="1"/>
  <c r="O1305" i="35"/>
  <c r="P1305" i="35" s="1"/>
  <c r="O1306" i="35"/>
  <c r="P1306" i="35" s="1"/>
  <c r="O1307" i="35"/>
  <c r="P1307" i="35" s="1"/>
  <c r="O1308" i="35"/>
  <c r="P1308" i="35" s="1"/>
  <c r="O1309" i="35"/>
  <c r="P1309" i="35" s="1"/>
  <c r="O1310" i="35"/>
  <c r="P1310" i="35" s="1"/>
  <c r="O1311" i="35"/>
  <c r="P1311" i="35" s="1"/>
  <c r="O1312" i="35"/>
  <c r="P1312" i="35" s="1"/>
  <c r="O1313" i="35"/>
  <c r="P1313" i="35" s="1"/>
  <c r="O1314" i="35"/>
  <c r="P1314" i="35" s="1"/>
  <c r="O1315" i="35"/>
  <c r="P1315" i="35" s="1"/>
  <c r="O1316" i="35"/>
  <c r="P1316" i="35" s="1"/>
  <c r="O1317" i="35"/>
  <c r="P1317" i="35" s="1"/>
  <c r="O1318" i="35"/>
  <c r="P1318" i="35" s="1"/>
  <c r="O1319" i="35"/>
  <c r="P1319" i="35" s="1"/>
  <c r="O1320" i="35"/>
  <c r="P1320" i="35" s="1"/>
  <c r="O1321" i="35"/>
  <c r="P1321" i="35" s="1"/>
  <c r="O1322" i="35"/>
  <c r="P1322" i="35" s="1"/>
  <c r="O1323" i="35"/>
  <c r="P1323" i="35" s="1"/>
  <c r="O1324" i="35"/>
  <c r="P1324" i="35" s="1"/>
  <c r="O1325" i="35"/>
  <c r="P1325" i="35" s="1"/>
  <c r="O1326" i="35"/>
  <c r="P1326" i="35" s="1"/>
  <c r="O1327" i="35"/>
  <c r="P1327" i="35" s="1"/>
  <c r="O1328" i="35"/>
  <c r="P1328" i="35" s="1"/>
  <c r="O1329" i="35"/>
  <c r="P1329" i="35" s="1"/>
  <c r="O1330" i="35"/>
  <c r="P1330" i="35" s="1"/>
  <c r="O1331" i="35"/>
  <c r="P1331" i="35" s="1"/>
  <c r="O1332" i="35"/>
  <c r="P1332" i="35" s="1"/>
  <c r="O1333" i="35"/>
  <c r="P1333" i="35" s="1"/>
  <c r="O1334" i="35"/>
  <c r="P1334" i="35" s="1"/>
  <c r="O1335" i="35"/>
  <c r="P1335" i="35" s="1"/>
  <c r="O1336" i="35"/>
  <c r="P1336" i="35" s="1"/>
  <c r="O1337" i="35"/>
  <c r="P1337" i="35" s="1"/>
  <c r="O1338" i="35"/>
  <c r="P1338" i="35" s="1"/>
  <c r="O1339" i="35"/>
  <c r="P1339" i="35" s="1"/>
  <c r="O1340" i="35"/>
  <c r="P1340" i="35" s="1"/>
  <c r="O1341" i="35"/>
  <c r="P1341" i="35" s="1"/>
  <c r="O1342" i="35"/>
  <c r="P1342" i="35" s="1"/>
  <c r="O1343" i="35"/>
  <c r="P1343" i="35" s="1"/>
  <c r="O1344" i="35"/>
  <c r="P1344" i="35" s="1"/>
  <c r="O1345" i="35"/>
  <c r="P1345" i="35" s="1"/>
  <c r="O1346" i="35"/>
  <c r="P1346" i="35" s="1"/>
  <c r="O1347" i="35"/>
  <c r="P1347" i="35" s="1"/>
  <c r="O1348" i="35"/>
  <c r="P1348" i="35" s="1"/>
  <c r="O1349" i="35"/>
  <c r="P1349" i="35" s="1"/>
  <c r="O1350" i="35"/>
  <c r="P1350" i="35" s="1"/>
  <c r="O1351" i="35"/>
  <c r="P1351" i="35" s="1"/>
  <c r="O1352" i="35"/>
  <c r="P1352" i="35" s="1"/>
  <c r="O1353" i="35"/>
  <c r="P1353" i="35" s="1"/>
  <c r="O1354" i="35"/>
  <c r="P1354" i="35" s="1"/>
  <c r="O1355" i="35"/>
  <c r="P1355" i="35" s="1"/>
  <c r="O1356" i="35"/>
  <c r="P1356" i="35" s="1"/>
  <c r="O1357" i="35"/>
  <c r="P1357" i="35" s="1"/>
  <c r="O1358" i="35"/>
  <c r="P1358" i="35" s="1"/>
  <c r="O1359" i="35"/>
  <c r="P1359" i="35" s="1"/>
  <c r="O1360" i="35"/>
  <c r="P1360" i="35" s="1"/>
  <c r="O1361" i="35"/>
  <c r="P1361" i="35" s="1"/>
  <c r="O1362" i="35"/>
  <c r="P1362" i="35" s="1"/>
  <c r="O1363" i="35"/>
  <c r="P1363" i="35" s="1"/>
  <c r="O1364" i="35"/>
  <c r="P1364" i="35" s="1"/>
  <c r="O1365" i="35"/>
  <c r="P1365" i="35" s="1"/>
  <c r="O1366" i="35"/>
  <c r="P1366" i="35" s="1"/>
  <c r="O1367" i="35"/>
  <c r="P1367" i="35" s="1"/>
  <c r="O1368" i="35"/>
  <c r="P1368" i="35" s="1"/>
  <c r="O1369" i="35"/>
  <c r="P1369" i="35" s="1"/>
  <c r="O1370" i="35"/>
  <c r="P1370" i="35" s="1"/>
  <c r="O1371" i="35"/>
  <c r="P1371" i="35" s="1"/>
  <c r="O1372" i="35"/>
  <c r="P1372" i="35" s="1"/>
  <c r="O1373" i="35"/>
  <c r="P1373" i="35" s="1"/>
  <c r="O1374" i="35"/>
  <c r="P1374" i="35" s="1"/>
  <c r="O1375" i="35"/>
  <c r="P1375" i="35" s="1"/>
  <c r="O1376" i="35"/>
  <c r="P1376" i="35" s="1"/>
  <c r="O1377" i="35"/>
  <c r="P1377" i="35" s="1"/>
  <c r="O1378" i="35"/>
  <c r="P1378" i="35" s="1"/>
  <c r="O1379" i="35"/>
  <c r="P1379" i="35" s="1"/>
  <c r="O1380" i="35"/>
  <c r="P1380" i="35" s="1"/>
  <c r="O1381" i="35"/>
  <c r="P1381" i="35" s="1"/>
  <c r="O1382" i="35"/>
  <c r="P1382" i="35" s="1"/>
  <c r="O1383" i="35"/>
  <c r="P1383" i="35" s="1"/>
  <c r="O1384" i="35"/>
  <c r="P1384" i="35" s="1"/>
  <c r="O1385" i="35"/>
  <c r="P1385" i="35" s="1"/>
  <c r="O1386" i="35"/>
  <c r="P1386" i="35" s="1"/>
  <c r="O1387" i="35"/>
  <c r="P1387" i="35" s="1"/>
  <c r="O1388" i="35"/>
  <c r="P1388" i="35" s="1"/>
  <c r="O1389" i="35"/>
  <c r="P1389" i="35" s="1"/>
  <c r="O1390" i="35"/>
  <c r="P1390" i="35" s="1"/>
  <c r="O1391" i="35"/>
  <c r="P1391" i="35" s="1"/>
  <c r="O1392" i="35"/>
  <c r="P1392" i="35" s="1"/>
  <c r="O1393" i="35"/>
  <c r="P1393" i="35" s="1"/>
  <c r="O1394" i="35"/>
  <c r="P1394" i="35" s="1"/>
  <c r="O1395" i="35"/>
  <c r="P1395" i="35" s="1"/>
  <c r="O1396" i="35"/>
  <c r="P1396" i="35" s="1"/>
  <c r="O1397" i="35"/>
  <c r="P1397" i="35" s="1"/>
  <c r="O1398" i="35"/>
  <c r="P1398" i="35" s="1"/>
  <c r="O1399" i="35"/>
  <c r="P1399" i="35" s="1"/>
  <c r="O1400" i="35"/>
  <c r="P1400" i="35" s="1"/>
  <c r="O1401" i="35"/>
  <c r="P1401" i="35" s="1"/>
  <c r="O1402" i="35"/>
  <c r="P1402" i="35" s="1"/>
  <c r="O1403" i="35"/>
  <c r="P1403" i="35" s="1"/>
  <c r="O1404" i="35"/>
  <c r="P1404" i="35" s="1"/>
  <c r="O1405" i="35"/>
  <c r="P1405" i="35" s="1"/>
  <c r="O1406" i="35"/>
  <c r="P1406" i="35" s="1"/>
  <c r="O1407" i="35"/>
  <c r="P1407" i="35" s="1"/>
  <c r="O1408" i="35"/>
  <c r="P1408" i="35" s="1"/>
  <c r="O1409" i="35"/>
  <c r="P1409" i="35" s="1"/>
  <c r="O1410" i="35"/>
  <c r="P1410" i="35" s="1"/>
  <c r="O1411" i="35"/>
  <c r="P1411" i="35" s="1"/>
  <c r="O1412" i="35"/>
  <c r="P1412" i="35" s="1"/>
  <c r="O1413" i="35"/>
  <c r="P1413" i="35" s="1"/>
  <c r="O1414" i="35"/>
  <c r="P1414" i="35" s="1"/>
  <c r="O1415" i="35"/>
  <c r="P1415" i="35" s="1"/>
  <c r="O1416" i="35"/>
  <c r="P1416" i="35" s="1"/>
  <c r="O1417" i="35"/>
  <c r="P1417" i="35" s="1"/>
  <c r="O1418" i="35"/>
  <c r="P1418" i="35" s="1"/>
  <c r="O1419" i="35"/>
  <c r="P1419" i="35" s="1"/>
  <c r="O1420" i="35"/>
  <c r="P1420" i="35" s="1"/>
  <c r="O1421" i="35"/>
  <c r="P1421" i="35" s="1"/>
  <c r="O1422" i="35"/>
  <c r="P1422" i="35" s="1"/>
  <c r="O1423" i="35"/>
  <c r="P1423" i="35" s="1"/>
  <c r="O1424" i="35"/>
  <c r="P1424" i="35" s="1"/>
  <c r="O1425" i="35"/>
  <c r="P1425" i="35" s="1"/>
  <c r="O1426" i="35"/>
  <c r="P1426" i="35" s="1"/>
  <c r="O1427" i="35"/>
  <c r="P1427" i="35" s="1"/>
  <c r="O1428" i="35"/>
  <c r="P1428" i="35" s="1"/>
  <c r="O1429" i="35"/>
  <c r="P1429" i="35" s="1"/>
  <c r="O1430" i="35"/>
  <c r="P1430" i="35" s="1"/>
  <c r="O1431" i="35"/>
  <c r="P1431" i="35" s="1"/>
  <c r="O1432" i="35"/>
  <c r="P1432" i="35" s="1"/>
  <c r="O1433" i="35"/>
  <c r="P1433" i="35" s="1"/>
  <c r="O1434" i="35"/>
  <c r="P1434" i="35" s="1"/>
  <c r="O1435" i="35"/>
  <c r="P1435" i="35" s="1"/>
  <c r="O1436" i="35"/>
  <c r="P1436" i="35" s="1"/>
  <c r="O1437" i="35"/>
  <c r="P1437" i="35" s="1"/>
  <c r="O1438" i="35"/>
  <c r="P1438" i="35" s="1"/>
  <c r="O1439" i="35"/>
  <c r="P1439" i="35" s="1"/>
  <c r="O1440" i="35"/>
  <c r="P1440" i="35" s="1"/>
  <c r="O1441" i="35"/>
  <c r="P1441" i="35" s="1"/>
  <c r="O1442" i="35"/>
  <c r="P1442" i="35" s="1"/>
  <c r="O1443" i="35"/>
  <c r="P1443" i="35" s="1"/>
  <c r="O1444" i="35"/>
  <c r="P1444" i="35" s="1"/>
  <c r="O1445" i="35"/>
  <c r="P1445" i="35" s="1"/>
  <c r="O1446" i="35"/>
  <c r="P1446" i="35" s="1"/>
  <c r="O1447" i="35"/>
  <c r="P1447" i="35" s="1"/>
  <c r="O1448" i="35"/>
  <c r="P1448" i="35" s="1"/>
  <c r="O1449" i="35"/>
  <c r="P1449" i="35" s="1"/>
  <c r="O1450" i="35"/>
  <c r="P1450" i="35" s="1"/>
  <c r="O1451" i="35"/>
  <c r="P1451" i="35" s="1"/>
  <c r="O1452" i="35"/>
  <c r="P1452" i="35" s="1"/>
  <c r="O1453" i="35"/>
  <c r="P1453" i="35" s="1"/>
  <c r="O1454" i="35"/>
  <c r="P1454" i="35" s="1"/>
  <c r="O1455" i="35"/>
  <c r="P1455" i="35" s="1"/>
  <c r="O1456" i="35"/>
  <c r="P1456" i="35" s="1"/>
  <c r="O1457" i="35"/>
  <c r="P1457" i="35" s="1"/>
  <c r="O1458" i="35"/>
  <c r="P1458" i="35" s="1"/>
  <c r="O1459" i="35"/>
  <c r="P1459" i="35" s="1"/>
  <c r="O1460" i="35"/>
  <c r="P1460" i="35" s="1"/>
  <c r="O1461" i="35"/>
  <c r="P1461" i="35" s="1"/>
  <c r="O1462" i="35"/>
  <c r="P1462" i="35" s="1"/>
  <c r="O1463" i="35"/>
  <c r="P1463" i="35" s="1"/>
  <c r="O1464" i="35"/>
  <c r="P1464" i="35" s="1"/>
  <c r="O1465" i="35"/>
  <c r="P1465" i="35" s="1"/>
  <c r="O1466" i="35"/>
  <c r="P1466" i="35" s="1"/>
  <c r="O1467" i="35"/>
  <c r="P1467" i="35" s="1"/>
  <c r="O1468" i="35"/>
  <c r="P1468" i="35" s="1"/>
  <c r="O1469" i="35"/>
  <c r="P1469" i="35" s="1"/>
  <c r="O1470" i="35"/>
  <c r="P1470" i="35" s="1"/>
  <c r="O1471" i="35"/>
  <c r="P1471" i="35" s="1"/>
  <c r="O1472" i="35"/>
  <c r="P1472" i="35" s="1"/>
  <c r="O1473" i="35"/>
  <c r="P1473" i="35" s="1"/>
  <c r="O1474" i="35"/>
  <c r="P1474" i="35" s="1"/>
  <c r="O1475" i="35"/>
  <c r="P1475" i="35" s="1"/>
  <c r="O1476" i="35"/>
  <c r="P1476" i="35" s="1"/>
  <c r="O1477" i="35"/>
  <c r="P1477" i="35" s="1"/>
  <c r="O1478" i="35"/>
  <c r="P1478" i="35" s="1"/>
  <c r="O1479" i="35"/>
  <c r="P1479" i="35" s="1"/>
  <c r="O1480" i="35"/>
  <c r="P1480" i="35" s="1"/>
  <c r="O1481" i="35"/>
  <c r="P1481" i="35" s="1"/>
  <c r="O1482" i="35"/>
  <c r="P1482" i="35" s="1"/>
  <c r="O1483" i="35"/>
  <c r="P1483" i="35" s="1"/>
  <c r="O1484" i="35"/>
  <c r="P1484" i="35" s="1"/>
  <c r="O1485" i="35"/>
  <c r="P1485" i="35" s="1"/>
  <c r="O1486" i="35"/>
  <c r="P1486" i="35" s="1"/>
  <c r="O1487" i="35"/>
  <c r="P1487" i="35" s="1"/>
  <c r="O1488" i="35"/>
  <c r="P1488" i="35" s="1"/>
  <c r="O1489" i="35"/>
  <c r="P1489" i="35" s="1"/>
  <c r="O1490" i="35"/>
  <c r="P1490" i="35" s="1"/>
  <c r="O1491" i="35"/>
  <c r="P1491" i="35" s="1"/>
  <c r="O1492" i="35"/>
  <c r="P1492" i="35" s="1"/>
  <c r="O1493" i="35"/>
  <c r="P1493" i="35" s="1"/>
  <c r="O1494" i="35"/>
  <c r="P1494" i="35" s="1"/>
  <c r="O1495" i="35"/>
  <c r="P1495" i="35" s="1"/>
  <c r="O1496" i="35"/>
  <c r="P1496" i="35" s="1"/>
  <c r="O1497" i="35"/>
  <c r="P1497" i="35" s="1"/>
  <c r="O1498" i="35"/>
  <c r="P1498" i="35" s="1"/>
  <c r="O1499" i="35"/>
  <c r="P1499" i="35" s="1"/>
  <c r="O1500" i="35"/>
  <c r="P1500" i="35" s="1"/>
  <c r="O1501" i="35"/>
  <c r="P1501" i="35" s="1"/>
  <c r="O1502" i="35"/>
  <c r="P1502" i="35" s="1"/>
  <c r="O1503" i="35"/>
  <c r="P1503" i="35" s="1"/>
  <c r="O1504" i="35"/>
  <c r="P1504" i="35" s="1"/>
  <c r="O1505" i="35"/>
  <c r="P1505" i="35" s="1"/>
  <c r="O1506" i="35"/>
  <c r="P1506" i="35" s="1"/>
  <c r="O1507" i="35"/>
  <c r="P1507" i="35" s="1"/>
  <c r="O1508" i="35"/>
  <c r="P1508" i="35" s="1"/>
  <c r="O1509" i="35"/>
  <c r="P1509" i="35" s="1"/>
  <c r="O1510" i="35"/>
  <c r="P1510" i="35" s="1"/>
  <c r="O1511" i="35"/>
  <c r="P1511" i="35" s="1"/>
  <c r="O1512" i="35"/>
  <c r="P1512" i="35" s="1"/>
  <c r="O1513" i="35"/>
  <c r="P1513" i="35" s="1"/>
  <c r="O1514" i="35"/>
  <c r="P1514" i="35" s="1"/>
  <c r="O1515" i="35"/>
  <c r="P1515" i="35" s="1"/>
  <c r="O1516" i="35"/>
  <c r="P1516" i="35" s="1"/>
  <c r="O1517" i="35"/>
  <c r="P1517" i="35" s="1"/>
  <c r="O1518" i="35"/>
  <c r="P1518" i="35" s="1"/>
  <c r="O1519" i="35"/>
  <c r="P1519" i="35" s="1"/>
  <c r="O1520" i="35"/>
  <c r="P1520" i="35" s="1"/>
  <c r="O1521" i="35"/>
  <c r="P1521" i="35" s="1"/>
  <c r="O1522" i="35"/>
  <c r="P1522" i="35" s="1"/>
  <c r="O1523" i="35"/>
  <c r="P1523" i="35" s="1"/>
  <c r="O1524" i="35"/>
  <c r="P1524" i="35" s="1"/>
  <c r="O1525" i="35"/>
  <c r="P1525" i="35" s="1"/>
  <c r="O1526" i="35"/>
  <c r="P1526" i="35" s="1"/>
  <c r="O1527" i="35"/>
  <c r="P1527" i="35" s="1"/>
  <c r="O1528" i="35"/>
  <c r="P1528" i="35" s="1"/>
  <c r="O1529" i="35"/>
  <c r="P1529" i="35" s="1"/>
  <c r="O1530" i="35"/>
  <c r="P1530" i="35" s="1"/>
  <c r="O1531" i="35"/>
  <c r="P1531" i="35" s="1"/>
  <c r="O1532" i="35"/>
  <c r="P1532" i="35" s="1"/>
  <c r="O1533" i="35"/>
  <c r="P1533" i="35" s="1"/>
  <c r="O1534" i="35"/>
  <c r="P1534" i="35" s="1"/>
  <c r="O1535" i="35"/>
  <c r="P1535" i="35" s="1"/>
  <c r="O1536" i="35"/>
  <c r="P1536" i="35" s="1"/>
  <c r="O1537" i="35"/>
  <c r="P1537" i="35" s="1"/>
  <c r="O1538" i="35"/>
  <c r="P1538" i="35" s="1"/>
  <c r="O1539" i="35"/>
  <c r="P1539" i="35" s="1"/>
  <c r="O1540" i="35"/>
  <c r="P1540" i="35" s="1"/>
  <c r="O1541" i="35"/>
  <c r="P1541" i="35" s="1"/>
  <c r="O1542" i="35"/>
  <c r="P1542" i="35" s="1"/>
  <c r="O1543" i="35"/>
  <c r="P1543" i="35" s="1"/>
  <c r="O1544" i="35"/>
  <c r="P1544" i="35" s="1"/>
  <c r="O1545" i="35"/>
  <c r="P1545" i="35" s="1"/>
  <c r="O1546" i="35"/>
  <c r="P1546" i="35" s="1"/>
  <c r="O1547" i="35"/>
  <c r="P1547" i="35" s="1"/>
  <c r="O1548" i="35"/>
  <c r="P1548" i="35" s="1"/>
  <c r="O1549" i="35"/>
  <c r="P1549" i="35" s="1"/>
  <c r="O1550" i="35"/>
  <c r="P1550" i="35" s="1"/>
  <c r="O1551" i="35"/>
  <c r="P1551" i="35" s="1"/>
  <c r="O1552" i="35"/>
  <c r="P1552" i="35" s="1"/>
  <c r="O1553" i="35"/>
  <c r="P1553" i="35" s="1"/>
  <c r="O1554" i="35"/>
  <c r="P1554" i="35" s="1"/>
  <c r="O1555" i="35"/>
  <c r="P1555" i="35" s="1"/>
  <c r="O1556" i="35"/>
  <c r="P1556" i="35" s="1"/>
  <c r="O1557" i="35"/>
  <c r="P1557" i="35" s="1"/>
  <c r="O1558" i="35"/>
  <c r="P1558" i="35" s="1"/>
  <c r="O1559" i="35"/>
  <c r="P1559" i="35" s="1"/>
  <c r="O1560" i="35"/>
  <c r="P1560" i="35" s="1"/>
  <c r="O1561" i="35"/>
  <c r="P1561" i="35" s="1"/>
  <c r="O1562" i="35"/>
  <c r="P1562" i="35" s="1"/>
  <c r="O1563" i="35"/>
  <c r="P1563" i="35" s="1"/>
  <c r="O1564" i="35"/>
  <c r="P1564" i="35" s="1"/>
  <c r="O1565" i="35"/>
  <c r="P1565" i="35" s="1"/>
  <c r="O1566" i="35"/>
  <c r="P1566" i="35" s="1"/>
  <c r="O1567" i="35"/>
  <c r="P1567" i="35" s="1"/>
  <c r="O1568" i="35"/>
  <c r="P1568" i="35" s="1"/>
  <c r="O1569" i="35"/>
  <c r="P1569" i="35" s="1"/>
  <c r="O1570" i="35"/>
  <c r="P1570" i="35" s="1"/>
  <c r="O1571" i="35"/>
  <c r="P1571" i="35" s="1"/>
  <c r="O1572" i="35"/>
  <c r="P1572" i="35" s="1"/>
  <c r="O1573" i="35"/>
  <c r="P1573" i="35" s="1"/>
  <c r="O1574" i="35"/>
  <c r="P1574" i="35" s="1"/>
  <c r="O1575" i="35"/>
  <c r="P1575" i="35" s="1"/>
  <c r="O1576" i="35"/>
  <c r="P1576" i="35" s="1"/>
  <c r="O1577" i="35"/>
  <c r="P1577" i="35" s="1"/>
  <c r="O1578" i="35"/>
  <c r="P1578" i="35" s="1"/>
  <c r="O1579" i="35"/>
  <c r="P1579" i="35" s="1"/>
  <c r="O1580" i="35"/>
  <c r="P1580" i="35" s="1"/>
  <c r="O1581" i="35"/>
  <c r="P1581" i="35" s="1"/>
  <c r="O1582" i="35"/>
  <c r="P1582" i="35" s="1"/>
  <c r="O1583" i="35"/>
  <c r="P1583" i="35" s="1"/>
  <c r="O1584" i="35"/>
  <c r="P1584" i="35" s="1"/>
  <c r="O1585" i="35"/>
  <c r="P1585" i="35" s="1"/>
  <c r="O1586" i="35"/>
  <c r="P1586" i="35" s="1"/>
  <c r="O1587" i="35"/>
  <c r="P1587" i="35" s="1"/>
  <c r="O1588" i="35"/>
  <c r="P1588" i="35" s="1"/>
  <c r="O1589" i="35"/>
  <c r="P1589" i="35" s="1"/>
  <c r="O1590" i="35"/>
  <c r="P1590" i="35" s="1"/>
  <c r="O1591" i="35"/>
  <c r="P1591" i="35" s="1"/>
  <c r="O1592" i="35"/>
  <c r="P1592" i="35" s="1"/>
  <c r="O1593" i="35"/>
  <c r="P1593" i="35" s="1"/>
  <c r="O1594" i="35"/>
  <c r="P1594" i="35" s="1"/>
  <c r="O1595" i="35"/>
  <c r="P1595" i="35" s="1"/>
  <c r="O1596" i="35"/>
  <c r="P1596" i="35" s="1"/>
  <c r="O1597" i="35"/>
  <c r="P1597" i="35" s="1"/>
  <c r="O1598" i="35"/>
  <c r="P1598" i="35" s="1"/>
  <c r="O1599" i="35"/>
  <c r="P1599" i="35" s="1"/>
  <c r="O1600" i="35"/>
  <c r="P1600" i="35" s="1"/>
  <c r="O1601" i="35"/>
  <c r="P1601" i="35" s="1"/>
  <c r="O1602" i="35"/>
  <c r="P1602" i="35" s="1"/>
  <c r="O1603" i="35"/>
  <c r="P1603" i="35" s="1"/>
  <c r="O1604" i="35"/>
  <c r="P1604" i="35" s="1"/>
  <c r="O1605" i="35"/>
  <c r="P1605" i="35" s="1"/>
  <c r="O1606" i="35"/>
  <c r="P1606" i="35" s="1"/>
  <c r="O1607" i="35"/>
  <c r="P1607" i="35" s="1"/>
  <c r="O1608" i="35"/>
  <c r="P1608" i="35" s="1"/>
  <c r="O1609" i="35"/>
  <c r="P1609" i="35" s="1"/>
  <c r="O1610" i="35"/>
  <c r="P1610" i="35" s="1"/>
  <c r="O1611" i="35"/>
  <c r="P1611" i="35" s="1"/>
  <c r="O1612" i="35"/>
  <c r="P1612" i="35" s="1"/>
  <c r="O1613" i="35"/>
  <c r="P1613" i="35" s="1"/>
  <c r="O1614" i="35"/>
  <c r="P1614" i="35" s="1"/>
  <c r="O1615" i="35"/>
  <c r="P1615" i="35" s="1"/>
  <c r="O1616" i="35"/>
  <c r="P1616" i="35" s="1"/>
  <c r="O1617" i="35"/>
  <c r="P1617" i="35" s="1"/>
  <c r="O1618" i="35"/>
  <c r="P1618" i="35" s="1"/>
  <c r="O1619" i="35"/>
  <c r="P1619" i="35" s="1"/>
  <c r="O1620" i="35"/>
  <c r="P1620" i="35" s="1"/>
  <c r="O1621" i="35"/>
  <c r="P1621" i="35" s="1"/>
  <c r="O1622" i="35"/>
  <c r="P1622" i="35" s="1"/>
  <c r="O1623" i="35"/>
  <c r="P1623" i="35" s="1"/>
  <c r="O1624" i="35"/>
  <c r="P1624" i="35" s="1"/>
  <c r="O1625" i="35"/>
  <c r="P1625" i="35" s="1"/>
  <c r="O1626" i="35"/>
  <c r="P1626" i="35" s="1"/>
  <c r="O1627" i="35"/>
  <c r="P1627" i="35" s="1"/>
  <c r="O1628" i="35"/>
  <c r="P1628" i="35" s="1"/>
  <c r="O1629" i="35"/>
  <c r="P1629" i="35" s="1"/>
  <c r="O1630" i="35"/>
  <c r="P1630" i="35" s="1"/>
  <c r="O1631" i="35"/>
  <c r="P1631" i="35" s="1"/>
  <c r="O1632" i="35"/>
  <c r="P1632" i="35" s="1"/>
  <c r="O1633" i="35"/>
  <c r="P1633" i="35" s="1"/>
  <c r="O1634" i="35"/>
  <c r="P1634" i="35" s="1"/>
  <c r="O1635" i="35"/>
  <c r="P1635" i="35" s="1"/>
  <c r="O1636" i="35"/>
  <c r="P1636" i="35" s="1"/>
  <c r="O1637" i="35"/>
  <c r="P1637" i="35" s="1"/>
  <c r="O1638" i="35"/>
  <c r="P1638" i="35" s="1"/>
  <c r="O1639" i="35"/>
  <c r="P1639" i="35" s="1"/>
  <c r="O1640" i="35"/>
  <c r="P1640" i="35" s="1"/>
  <c r="O1641" i="35"/>
  <c r="P1641" i="35" s="1"/>
  <c r="O1642" i="35"/>
  <c r="P1642" i="35" s="1"/>
  <c r="O1643" i="35"/>
  <c r="P1643" i="35" s="1"/>
  <c r="O1644" i="35"/>
  <c r="P1644" i="35" s="1"/>
  <c r="O1645" i="35"/>
  <c r="P1645" i="35" s="1"/>
  <c r="O1646" i="35"/>
  <c r="P1646" i="35" s="1"/>
  <c r="O1647" i="35"/>
  <c r="P1647" i="35" s="1"/>
  <c r="O1648" i="35"/>
  <c r="P1648" i="35" s="1"/>
  <c r="O1649" i="35"/>
  <c r="P1649" i="35" s="1"/>
  <c r="O1650" i="35"/>
  <c r="P1650" i="35" s="1"/>
  <c r="O1651" i="35"/>
  <c r="P1651" i="35" s="1"/>
  <c r="O1652" i="35"/>
  <c r="P1652" i="35" s="1"/>
  <c r="O1653" i="35"/>
  <c r="P1653" i="35" s="1"/>
  <c r="O1654" i="35"/>
  <c r="P1654" i="35" s="1"/>
  <c r="O1655" i="35"/>
  <c r="P1655" i="35" s="1"/>
  <c r="O1656" i="35"/>
  <c r="P1656" i="35" s="1"/>
  <c r="O1657" i="35"/>
  <c r="P1657" i="35" s="1"/>
  <c r="O1658" i="35"/>
  <c r="P1658" i="35" s="1"/>
  <c r="O1659" i="35"/>
  <c r="P1659" i="35" s="1"/>
  <c r="O1660" i="35"/>
  <c r="P1660" i="35" s="1"/>
  <c r="O1661" i="35"/>
  <c r="P1661" i="35" s="1"/>
  <c r="O1662" i="35"/>
  <c r="P1662" i="35" s="1"/>
  <c r="O1663" i="35"/>
  <c r="P1663" i="35" s="1"/>
  <c r="O1664" i="35"/>
  <c r="P1664" i="35" s="1"/>
  <c r="O1665" i="35"/>
  <c r="P1665" i="35" s="1"/>
  <c r="O1666" i="35"/>
  <c r="P1666" i="35" s="1"/>
  <c r="O1667" i="35"/>
  <c r="P1667" i="35" s="1"/>
  <c r="O1668" i="35"/>
  <c r="P1668" i="35" s="1"/>
  <c r="O1669" i="35"/>
  <c r="P1669" i="35" s="1"/>
  <c r="O1670" i="35"/>
  <c r="P1670" i="35" s="1"/>
  <c r="O1671" i="35"/>
  <c r="P1671" i="35" s="1"/>
  <c r="O1672" i="35"/>
  <c r="P1672" i="35" s="1"/>
  <c r="O1673" i="35"/>
  <c r="P1673" i="35" s="1"/>
  <c r="O1674" i="35"/>
  <c r="P1674" i="35" s="1"/>
  <c r="O1675" i="35"/>
  <c r="P1675" i="35" s="1"/>
  <c r="O1676" i="35"/>
  <c r="P1676" i="35" s="1"/>
  <c r="O1677" i="35"/>
  <c r="P1677" i="35" s="1"/>
  <c r="O1678" i="35"/>
  <c r="P1678" i="35" s="1"/>
  <c r="O1679" i="35"/>
  <c r="P1679" i="35" s="1"/>
  <c r="O1680" i="35"/>
  <c r="P1680" i="35" s="1"/>
  <c r="O1681" i="35"/>
  <c r="P1681" i="35" s="1"/>
  <c r="O1682" i="35"/>
  <c r="P1682" i="35" s="1"/>
  <c r="O1683" i="35"/>
  <c r="P1683" i="35" s="1"/>
  <c r="O1684" i="35"/>
  <c r="P1684" i="35" s="1"/>
  <c r="O1685" i="35"/>
  <c r="P1685" i="35" s="1"/>
  <c r="O1686" i="35"/>
  <c r="P1686" i="35" s="1"/>
  <c r="O1687" i="35"/>
  <c r="P1687" i="35" s="1"/>
  <c r="O1688" i="35"/>
  <c r="P1688" i="35" s="1"/>
  <c r="O1689" i="35"/>
  <c r="P1689" i="35" s="1"/>
  <c r="O1690" i="35"/>
  <c r="P1690" i="35" s="1"/>
  <c r="O1691" i="35"/>
  <c r="P1691" i="35" s="1"/>
  <c r="O1692" i="35"/>
  <c r="P1692" i="35" s="1"/>
  <c r="O1693" i="35"/>
  <c r="P1693" i="35" s="1"/>
  <c r="O1694" i="35"/>
  <c r="P1694" i="35" s="1"/>
  <c r="O1695" i="35"/>
  <c r="P1695" i="35" s="1"/>
  <c r="O1696" i="35"/>
  <c r="P1696" i="35" s="1"/>
  <c r="O1697" i="35"/>
  <c r="P1697" i="35" s="1"/>
  <c r="O1698" i="35"/>
  <c r="P1698" i="35" s="1"/>
  <c r="O1699" i="35"/>
  <c r="P1699" i="35" s="1"/>
  <c r="O1700" i="35"/>
  <c r="P1700" i="35" s="1"/>
  <c r="O1701" i="35"/>
  <c r="P1701" i="35" s="1"/>
  <c r="O1702" i="35"/>
  <c r="P1702" i="35" s="1"/>
  <c r="O1703" i="35"/>
  <c r="P1703" i="35" s="1"/>
  <c r="O1704" i="35"/>
  <c r="P1704" i="35" s="1"/>
  <c r="O1705" i="35"/>
  <c r="P1705" i="35" s="1"/>
  <c r="O1706" i="35"/>
  <c r="P1706" i="35" s="1"/>
  <c r="O1707" i="35"/>
  <c r="P1707" i="35" s="1"/>
  <c r="O1708" i="35"/>
  <c r="P1708" i="35" s="1"/>
  <c r="O1709" i="35"/>
  <c r="P1709" i="35" s="1"/>
  <c r="O1710" i="35"/>
  <c r="P1710" i="35" s="1"/>
  <c r="O1711" i="35"/>
  <c r="P1711" i="35" s="1"/>
  <c r="O1712" i="35"/>
  <c r="P1712" i="35" s="1"/>
  <c r="O1713" i="35"/>
  <c r="P1713" i="35" s="1"/>
  <c r="O1714" i="35"/>
  <c r="P1714" i="35" s="1"/>
  <c r="O1715" i="35"/>
  <c r="P1715" i="35" s="1"/>
  <c r="O1716" i="35"/>
  <c r="P1716" i="35" s="1"/>
  <c r="O1717" i="35"/>
  <c r="P1717" i="35" s="1"/>
  <c r="O1718" i="35"/>
  <c r="P1718" i="35" s="1"/>
  <c r="O1719" i="35"/>
  <c r="P1719" i="35" s="1"/>
  <c r="O1720" i="35"/>
  <c r="P1720" i="35" s="1"/>
  <c r="O1721" i="35"/>
  <c r="P1721" i="35" s="1"/>
  <c r="O1722" i="35"/>
  <c r="P1722" i="35" s="1"/>
  <c r="O1723" i="35"/>
  <c r="P1723" i="35" s="1"/>
  <c r="O1724" i="35"/>
  <c r="P1724" i="35" s="1"/>
  <c r="O1725" i="35"/>
  <c r="P1725" i="35" s="1"/>
  <c r="O1726" i="35"/>
  <c r="P1726" i="35" s="1"/>
  <c r="O1727" i="35"/>
  <c r="P1727" i="35" s="1"/>
  <c r="O1728" i="35"/>
  <c r="P1728" i="35" s="1"/>
  <c r="O1729" i="35"/>
  <c r="P1729" i="35" s="1"/>
  <c r="O1730" i="35"/>
  <c r="P1730" i="35" s="1"/>
  <c r="O1731" i="35"/>
  <c r="P1731" i="35" s="1"/>
  <c r="O1732" i="35"/>
  <c r="P1732" i="35" s="1"/>
  <c r="O1733" i="35"/>
  <c r="P1733" i="35" s="1"/>
  <c r="O1734" i="35"/>
  <c r="P1734" i="35" s="1"/>
  <c r="O1735" i="35"/>
  <c r="P1735" i="35" s="1"/>
  <c r="O1736" i="35"/>
  <c r="P1736" i="35" s="1"/>
  <c r="O1737" i="35"/>
  <c r="P1737" i="35" s="1"/>
  <c r="O1738" i="35"/>
  <c r="P1738" i="35" s="1"/>
  <c r="O1739" i="35"/>
  <c r="P1739" i="35" s="1"/>
  <c r="O1740" i="35"/>
  <c r="P1740" i="35" s="1"/>
  <c r="O1741" i="35"/>
  <c r="P1741" i="35" s="1"/>
  <c r="O1742" i="35"/>
  <c r="P1742" i="35" s="1"/>
  <c r="O1743" i="35"/>
  <c r="P1743" i="35" s="1"/>
  <c r="O1744" i="35"/>
  <c r="P1744" i="35" s="1"/>
  <c r="O1745" i="35"/>
  <c r="P1745" i="35" s="1"/>
  <c r="O1746" i="35"/>
  <c r="P1746" i="35" s="1"/>
  <c r="O1747" i="35"/>
  <c r="P1747" i="35" s="1"/>
  <c r="O1748" i="35"/>
  <c r="P1748" i="35" s="1"/>
  <c r="O1749" i="35"/>
  <c r="P1749" i="35" s="1"/>
  <c r="O1750" i="35"/>
  <c r="P1750" i="35" s="1"/>
  <c r="O1751" i="35"/>
  <c r="P1751" i="35" s="1"/>
  <c r="O1752" i="35"/>
  <c r="P1752" i="35" s="1"/>
  <c r="O1753" i="35"/>
  <c r="P1753" i="35" s="1"/>
  <c r="O1754" i="35"/>
  <c r="P1754" i="35" s="1"/>
  <c r="O1755" i="35"/>
  <c r="P1755" i="35" s="1"/>
  <c r="O1756" i="35"/>
  <c r="P1756" i="35" s="1"/>
  <c r="O1757" i="35"/>
  <c r="P1757" i="35" s="1"/>
  <c r="O1758" i="35"/>
  <c r="P1758" i="35" s="1"/>
  <c r="O1759" i="35"/>
  <c r="P1759" i="35" s="1"/>
  <c r="O1760" i="35"/>
  <c r="P1760" i="35" s="1"/>
  <c r="O1761" i="35"/>
  <c r="P1761" i="35" s="1"/>
  <c r="O1762" i="35"/>
  <c r="P1762" i="35" s="1"/>
  <c r="O1763" i="35"/>
  <c r="P1763" i="35" s="1"/>
  <c r="O1764" i="35"/>
  <c r="P1764" i="35" s="1"/>
  <c r="O1765" i="35"/>
  <c r="P1765" i="35" s="1"/>
  <c r="O1766" i="35"/>
  <c r="P1766" i="35" s="1"/>
  <c r="O1767" i="35"/>
  <c r="P1767" i="35" s="1"/>
  <c r="O1768" i="35"/>
  <c r="P1768" i="35" s="1"/>
  <c r="O1769" i="35"/>
  <c r="P1769" i="35" s="1"/>
  <c r="O1770" i="35"/>
  <c r="P1770" i="35" s="1"/>
  <c r="O1771" i="35"/>
  <c r="P1771" i="35" s="1"/>
  <c r="O1772" i="35"/>
  <c r="P1772" i="35" s="1"/>
  <c r="O1773" i="35"/>
  <c r="P1773" i="35" s="1"/>
  <c r="O1774" i="35"/>
  <c r="P1774" i="35" s="1"/>
  <c r="O1775" i="35"/>
  <c r="P1775" i="35" s="1"/>
  <c r="O1776" i="35"/>
  <c r="P1776" i="35" s="1"/>
  <c r="O1777" i="35"/>
  <c r="P1777" i="35" s="1"/>
  <c r="O1778" i="35"/>
  <c r="P1778" i="35" s="1"/>
  <c r="O1779" i="35"/>
  <c r="P1779" i="35" s="1"/>
  <c r="O1780" i="35"/>
  <c r="P1780" i="35" s="1"/>
  <c r="O1781" i="35"/>
  <c r="P1781" i="35" s="1"/>
  <c r="O1782" i="35"/>
  <c r="P1782" i="35" s="1"/>
  <c r="O1783" i="35"/>
  <c r="P1783" i="35" s="1"/>
  <c r="O1784" i="35"/>
  <c r="P1784" i="35" s="1"/>
  <c r="O1785" i="35"/>
  <c r="P1785" i="35" s="1"/>
  <c r="O1786" i="35"/>
  <c r="P1786" i="35" s="1"/>
  <c r="O1787" i="35"/>
  <c r="P1787" i="35" s="1"/>
  <c r="O1788" i="35"/>
  <c r="P1788" i="35" s="1"/>
  <c r="O1789" i="35"/>
  <c r="P1789" i="35" s="1"/>
  <c r="O1790" i="35"/>
  <c r="P1790" i="35" s="1"/>
  <c r="O1791" i="35"/>
  <c r="P1791" i="35" s="1"/>
  <c r="O1792" i="35"/>
  <c r="P1792" i="35" s="1"/>
  <c r="O1793" i="35"/>
  <c r="P1793" i="35" s="1"/>
  <c r="O1794" i="35"/>
  <c r="P1794" i="35" s="1"/>
  <c r="O1795" i="35"/>
  <c r="P1795" i="35" s="1"/>
  <c r="O1796" i="35"/>
  <c r="P1796" i="35" s="1"/>
  <c r="O1797" i="35"/>
  <c r="P1797" i="35" s="1"/>
  <c r="O1798" i="35"/>
  <c r="P1798" i="35" s="1"/>
  <c r="O1799" i="35"/>
  <c r="P1799" i="35" s="1"/>
  <c r="O1800" i="35"/>
  <c r="P1800" i="35" s="1"/>
  <c r="O1801" i="35"/>
  <c r="P1801" i="35" s="1"/>
  <c r="O1802" i="35"/>
  <c r="P1802" i="35" s="1"/>
  <c r="O1803" i="35"/>
  <c r="P1803" i="35" s="1"/>
  <c r="O1804" i="35"/>
  <c r="P1804" i="35" s="1"/>
  <c r="O1805" i="35"/>
  <c r="P1805" i="35" s="1"/>
  <c r="O1806" i="35"/>
  <c r="P1806" i="35" s="1"/>
  <c r="O1807" i="35"/>
  <c r="P1807" i="35" s="1"/>
  <c r="O1808" i="35"/>
  <c r="P1808" i="35" s="1"/>
  <c r="O1809" i="35"/>
  <c r="P1809" i="35" s="1"/>
  <c r="O1810" i="35"/>
  <c r="P1810" i="35" s="1"/>
  <c r="O1811" i="35"/>
  <c r="P1811" i="35" s="1"/>
  <c r="O1812" i="35"/>
  <c r="P1812" i="35" s="1"/>
  <c r="O1813" i="35"/>
  <c r="P1813" i="35" s="1"/>
  <c r="O1814" i="35"/>
  <c r="P1814" i="35" s="1"/>
  <c r="O1815" i="35"/>
  <c r="P1815" i="35" s="1"/>
  <c r="O1816" i="35"/>
  <c r="P1816" i="35" s="1"/>
  <c r="O1817" i="35"/>
  <c r="P1817" i="35" s="1"/>
  <c r="O1818" i="35"/>
  <c r="P1818" i="35" s="1"/>
  <c r="O1819" i="35"/>
  <c r="P1819" i="35" s="1"/>
  <c r="O1820" i="35"/>
  <c r="P1820" i="35" s="1"/>
  <c r="O1821" i="35"/>
  <c r="P1821" i="35" s="1"/>
  <c r="O1822" i="35"/>
  <c r="P1822" i="35" s="1"/>
  <c r="O1823" i="35"/>
  <c r="P1823" i="35" s="1"/>
  <c r="O1824" i="35"/>
  <c r="P1824" i="35" s="1"/>
  <c r="O1825" i="35"/>
  <c r="P1825" i="35" s="1"/>
  <c r="O1826" i="35"/>
  <c r="P1826" i="35" s="1"/>
  <c r="O1827" i="35"/>
  <c r="P1827" i="35" s="1"/>
  <c r="O1828" i="35"/>
  <c r="P1828" i="35" s="1"/>
  <c r="O1829" i="35"/>
  <c r="P1829" i="35" s="1"/>
  <c r="O1830" i="35"/>
  <c r="P1830" i="35" s="1"/>
  <c r="O1831" i="35"/>
  <c r="P1831" i="35" s="1"/>
  <c r="O1832" i="35"/>
  <c r="P1832" i="35" s="1"/>
  <c r="O1833" i="35"/>
  <c r="P1833" i="35" s="1"/>
  <c r="O1834" i="35"/>
  <c r="P1834" i="35" s="1"/>
  <c r="O1835" i="35"/>
  <c r="P1835" i="35" s="1"/>
  <c r="O1836" i="35"/>
  <c r="P1836" i="35" s="1"/>
  <c r="O1837" i="35"/>
  <c r="P1837" i="35" s="1"/>
  <c r="O1838" i="35"/>
  <c r="P1838" i="35" s="1"/>
  <c r="O1839" i="35"/>
  <c r="P1839" i="35" s="1"/>
  <c r="O1840" i="35"/>
  <c r="P1840" i="35" s="1"/>
  <c r="O1841" i="35"/>
  <c r="P1841" i="35" s="1"/>
  <c r="O1842" i="35"/>
  <c r="P1842" i="35" s="1"/>
  <c r="O1843" i="35"/>
  <c r="P1843" i="35" s="1"/>
  <c r="O1844" i="35"/>
  <c r="P1844" i="35" s="1"/>
  <c r="O1845" i="35"/>
  <c r="P1845" i="35" s="1"/>
  <c r="O1846" i="35"/>
  <c r="P1846" i="35" s="1"/>
  <c r="O1847" i="35"/>
  <c r="P1847" i="35" s="1"/>
  <c r="O1848" i="35"/>
  <c r="P1848" i="35" s="1"/>
  <c r="O1849" i="35"/>
  <c r="P1849" i="35" s="1"/>
  <c r="O1850" i="35"/>
  <c r="P1850" i="35" s="1"/>
  <c r="O1851" i="35"/>
  <c r="P1851" i="35" s="1"/>
  <c r="O1852" i="35"/>
  <c r="P1852" i="35" s="1"/>
  <c r="O1853" i="35"/>
  <c r="P1853" i="35" s="1"/>
  <c r="O1854" i="35"/>
  <c r="P1854" i="35" s="1"/>
  <c r="O1855" i="35"/>
  <c r="P1855" i="35" s="1"/>
  <c r="O1856" i="35"/>
  <c r="P1856" i="35" s="1"/>
  <c r="O1857" i="35"/>
  <c r="P1857" i="35" s="1"/>
  <c r="O1858" i="35"/>
  <c r="P1858" i="35" s="1"/>
  <c r="O1859" i="35"/>
  <c r="P1859" i="35" s="1"/>
  <c r="O1860" i="35"/>
  <c r="P1860" i="35" s="1"/>
  <c r="O1861" i="35"/>
  <c r="P1861" i="35" s="1"/>
  <c r="O1862" i="35"/>
  <c r="P1862" i="35" s="1"/>
  <c r="O1863" i="35"/>
  <c r="P1863" i="35" s="1"/>
  <c r="O1864" i="35"/>
  <c r="P1864" i="35" s="1"/>
  <c r="O1865" i="35"/>
  <c r="P1865" i="35" s="1"/>
  <c r="O1866" i="35"/>
  <c r="P1866" i="35" s="1"/>
  <c r="O1867" i="35"/>
  <c r="P1867" i="35" s="1"/>
  <c r="O1868" i="35"/>
  <c r="P1868" i="35" s="1"/>
  <c r="O1869" i="35"/>
  <c r="P1869" i="35" s="1"/>
  <c r="O1870" i="35"/>
  <c r="P1870" i="35" s="1"/>
  <c r="O1871" i="35"/>
  <c r="P1871" i="35" s="1"/>
  <c r="O1872" i="35"/>
  <c r="P1872" i="35" s="1"/>
  <c r="O1873" i="35"/>
  <c r="P1873" i="35" s="1"/>
  <c r="O1874" i="35"/>
  <c r="P1874" i="35" s="1"/>
  <c r="O1875" i="35"/>
  <c r="P1875" i="35" s="1"/>
  <c r="O1876" i="35"/>
  <c r="P1876" i="35" s="1"/>
  <c r="O1877" i="35"/>
  <c r="P1877" i="35" s="1"/>
  <c r="O1878" i="35"/>
  <c r="P1878" i="35" s="1"/>
  <c r="O1879" i="35"/>
  <c r="P1879" i="35" s="1"/>
  <c r="O1880" i="35"/>
  <c r="P1880" i="35" s="1"/>
  <c r="O1881" i="35"/>
  <c r="P1881" i="35" s="1"/>
  <c r="O1882" i="35"/>
  <c r="P1882" i="35" s="1"/>
  <c r="O1883" i="35"/>
  <c r="P1883" i="35" s="1"/>
  <c r="O1884" i="35"/>
  <c r="P1884" i="35" s="1"/>
  <c r="O1885" i="35"/>
  <c r="P1885" i="35" s="1"/>
  <c r="O1886" i="35"/>
  <c r="P1886" i="35" s="1"/>
  <c r="O1887" i="35"/>
  <c r="P1887" i="35" s="1"/>
  <c r="O1888" i="35"/>
  <c r="P1888" i="35" s="1"/>
  <c r="O1889" i="35"/>
  <c r="P1889" i="35" s="1"/>
  <c r="O1890" i="35"/>
  <c r="P1890" i="35" s="1"/>
  <c r="O1891" i="35"/>
  <c r="P1891" i="35" s="1"/>
  <c r="O1892" i="35"/>
  <c r="P1892" i="35" s="1"/>
  <c r="O1893" i="35"/>
  <c r="P1893" i="35" s="1"/>
  <c r="O1894" i="35"/>
  <c r="P1894" i="35" s="1"/>
  <c r="O1895" i="35"/>
  <c r="P1895" i="35" s="1"/>
  <c r="O1896" i="35"/>
  <c r="P1896" i="35" s="1"/>
  <c r="O1897" i="35"/>
  <c r="P1897" i="35" s="1"/>
  <c r="O1898" i="35"/>
  <c r="P1898" i="35" s="1"/>
  <c r="O1899" i="35"/>
  <c r="P1899" i="35" s="1"/>
  <c r="O1900" i="35"/>
  <c r="P1900" i="35" s="1"/>
  <c r="O1901" i="35"/>
  <c r="P1901" i="35" s="1"/>
  <c r="O1902" i="35"/>
  <c r="P1902" i="35" s="1"/>
  <c r="O1903" i="35"/>
  <c r="P1903" i="35" s="1"/>
  <c r="O1904" i="35"/>
  <c r="P1904" i="35" s="1"/>
  <c r="O1905" i="35"/>
  <c r="P1905" i="35" s="1"/>
  <c r="O1906" i="35"/>
  <c r="P1906" i="35" s="1"/>
  <c r="O1907" i="35"/>
  <c r="P1907" i="35" s="1"/>
  <c r="O1908" i="35"/>
  <c r="P1908" i="35" s="1"/>
  <c r="O1909" i="35"/>
  <c r="P1909" i="35" s="1"/>
  <c r="O1910" i="35"/>
  <c r="P1910" i="35" s="1"/>
  <c r="O1911" i="35"/>
  <c r="P1911" i="35" s="1"/>
  <c r="O1912" i="35"/>
  <c r="P1912" i="35" s="1"/>
  <c r="O1913" i="35"/>
  <c r="P1913" i="35" s="1"/>
  <c r="O1914" i="35"/>
  <c r="P1914" i="35" s="1"/>
  <c r="O1915" i="35"/>
  <c r="P1915" i="35" s="1"/>
  <c r="O1916" i="35"/>
  <c r="P1916" i="35" s="1"/>
  <c r="O1917" i="35"/>
  <c r="P1917" i="35" s="1"/>
  <c r="O1918" i="35"/>
  <c r="P1918" i="35" s="1"/>
  <c r="O1919" i="35"/>
  <c r="P1919" i="35" s="1"/>
  <c r="O1920" i="35"/>
  <c r="P1920" i="35" s="1"/>
  <c r="O1921" i="35"/>
  <c r="P1921" i="35" s="1"/>
  <c r="O1922" i="35"/>
  <c r="P1922" i="35" s="1"/>
  <c r="O1923" i="35"/>
  <c r="P1923" i="35" s="1"/>
  <c r="O1924" i="35"/>
  <c r="P1924" i="35" s="1"/>
  <c r="O1925" i="35"/>
  <c r="P1925" i="35" s="1"/>
  <c r="O1926" i="35"/>
  <c r="P1926" i="35" s="1"/>
  <c r="O1927" i="35"/>
  <c r="P1927" i="35" s="1"/>
  <c r="O1928" i="35"/>
  <c r="P1928" i="35" s="1"/>
  <c r="O1929" i="35"/>
  <c r="P1929" i="35" s="1"/>
  <c r="O1930" i="35"/>
  <c r="P1930" i="35" s="1"/>
  <c r="O1931" i="35"/>
  <c r="P1931" i="35" s="1"/>
  <c r="O1932" i="35"/>
  <c r="P1932" i="35" s="1"/>
  <c r="O1933" i="35"/>
  <c r="P1933" i="35" s="1"/>
  <c r="O1934" i="35"/>
  <c r="P1934" i="35" s="1"/>
  <c r="O1935" i="35"/>
  <c r="P1935" i="35" s="1"/>
  <c r="O1936" i="35"/>
  <c r="P1936" i="35" s="1"/>
  <c r="O1937" i="35"/>
  <c r="P1937" i="35" s="1"/>
  <c r="O1938" i="35"/>
  <c r="P1938" i="35" s="1"/>
  <c r="O1939" i="35"/>
  <c r="P1939" i="35" s="1"/>
  <c r="O1940" i="35"/>
  <c r="P1940" i="35" s="1"/>
  <c r="O1941" i="35"/>
  <c r="P1941" i="35" s="1"/>
  <c r="O1942" i="35"/>
  <c r="P1942" i="35" s="1"/>
  <c r="O1943" i="35"/>
  <c r="P1943" i="35" s="1"/>
  <c r="O1944" i="35"/>
  <c r="P1944" i="35" s="1"/>
  <c r="O1945" i="35"/>
  <c r="P1945" i="35" s="1"/>
  <c r="O1946" i="35"/>
  <c r="P1946" i="35" s="1"/>
  <c r="O1947" i="35"/>
  <c r="P1947" i="35" s="1"/>
  <c r="O1948" i="35"/>
  <c r="P1948" i="35" s="1"/>
  <c r="O1949" i="35"/>
  <c r="P1949" i="35" s="1"/>
  <c r="O1950" i="35"/>
  <c r="P1950" i="35" s="1"/>
  <c r="O1951" i="35"/>
  <c r="P1951" i="35" s="1"/>
  <c r="O1952" i="35"/>
  <c r="P1952" i="35" s="1"/>
  <c r="O1953" i="35"/>
  <c r="P1953" i="35" s="1"/>
  <c r="O1954" i="35"/>
  <c r="P1954" i="35" s="1"/>
  <c r="O1955" i="35"/>
  <c r="P1955" i="35" s="1"/>
  <c r="O1956" i="35"/>
  <c r="P1956" i="35" s="1"/>
  <c r="O1957" i="35"/>
  <c r="P1957" i="35" s="1"/>
  <c r="O1958" i="35"/>
  <c r="P1958" i="35" s="1"/>
  <c r="O1959" i="35"/>
  <c r="P1959" i="35" s="1"/>
  <c r="O1960" i="35"/>
  <c r="P1960" i="35" s="1"/>
  <c r="O1961" i="35"/>
  <c r="P1961" i="35" s="1"/>
  <c r="O1962" i="35"/>
  <c r="P1962" i="35" s="1"/>
  <c r="O1963" i="35"/>
  <c r="P1963" i="35" s="1"/>
  <c r="O1964" i="35"/>
  <c r="P1964" i="35" s="1"/>
  <c r="O1965" i="35"/>
  <c r="P1965" i="35" s="1"/>
  <c r="O1966" i="35"/>
  <c r="P1966" i="35" s="1"/>
  <c r="O1967" i="35"/>
  <c r="P1967" i="35" s="1"/>
  <c r="O1968" i="35"/>
  <c r="P1968" i="35" s="1"/>
  <c r="O1969" i="35"/>
  <c r="P1969" i="35" s="1"/>
  <c r="O1970" i="35"/>
  <c r="P1970" i="35" s="1"/>
  <c r="O1971" i="35"/>
  <c r="P1971" i="35" s="1"/>
  <c r="O1972" i="35"/>
  <c r="P1972" i="35" s="1"/>
  <c r="O1973" i="35"/>
  <c r="P1973" i="35" s="1"/>
  <c r="O1974" i="35"/>
  <c r="P1974" i="35" s="1"/>
  <c r="O1975" i="35"/>
  <c r="P1975" i="35" s="1"/>
  <c r="O1976" i="35"/>
  <c r="P1976" i="35" s="1"/>
  <c r="O1977" i="35"/>
  <c r="P1977" i="35" s="1"/>
  <c r="O1978" i="35"/>
  <c r="P1978" i="35" s="1"/>
  <c r="O1979" i="35"/>
  <c r="P1979" i="35" s="1"/>
  <c r="O1980" i="35"/>
  <c r="P1980" i="35" s="1"/>
  <c r="O1981" i="35"/>
  <c r="P1981" i="35" s="1"/>
  <c r="O1982" i="35"/>
  <c r="P1982" i="35" s="1"/>
  <c r="O1983" i="35"/>
  <c r="P1983" i="35" s="1"/>
  <c r="O1984" i="35"/>
  <c r="P1984" i="35" s="1"/>
  <c r="O1985" i="35"/>
  <c r="P1985" i="35" s="1"/>
  <c r="O1986" i="35"/>
  <c r="P1986" i="35" s="1"/>
  <c r="O1987" i="35"/>
  <c r="P1987" i="35" s="1"/>
  <c r="O1988" i="35"/>
  <c r="P1988" i="35" s="1"/>
  <c r="O1989" i="35"/>
  <c r="P1989" i="35" s="1"/>
  <c r="O1990" i="35"/>
  <c r="P1990" i="35" s="1"/>
  <c r="O1991" i="35"/>
  <c r="P1991" i="35" s="1"/>
  <c r="O1992" i="35"/>
  <c r="P1992" i="35" s="1"/>
  <c r="O1993" i="35"/>
  <c r="P1993" i="35" s="1"/>
  <c r="O1994" i="35"/>
  <c r="P1994" i="35" s="1"/>
  <c r="O1995" i="35"/>
  <c r="P1995" i="35" s="1"/>
  <c r="O1996" i="35"/>
  <c r="P1996" i="35" s="1"/>
  <c r="O1997" i="35"/>
  <c r="P1997" i="35" s="1"/>
  <c r="O1998" i="35"/>
  <c r="P1998" i="35" s="1"/>
  <c r="O1999" i="35"/>
  <c r="P1999" i="35" s="1"/>
  <c r="O2000" i="35"/>
  <c r="P2000" i="35" s="1"/>
  <c r="O2001" i="35"/>
  <c r="P2001" i="35" s="1"/>
  <c r="O2002" i="35"/>
  <c r="P2002" i="35" s="1"/>
  <c r="O2003" i="35"/>
  <c r="P2003" i="35" s="1"/>
  <c r="O2004" i="35"/>
  <c r="P2004" i="35" s="1"/>
  <c r="O2005" i="35"/>
  <c r="P2005" i="35" s="1"/>
  <c r="O2006" i="35"/>
  <c r="P2006" i="35" s="1"/>
  <c r="O2007" i="35"/>
  <c r="P2007" i="35" s="1"/>
  <c r="O2008" i="35"/>
  <c r="P2008" i="35" s="1"/>
  <c r="O2009" i="35"/>
  <c r="P2009" i="35" s="1"/>
  <c r="O2010" i="35"/>
  <c r="P2010" i="35" s="1"/>
  <c r="O2011" i="35"/>
  <c r="P2011" i="35" s="1"/>
  <c r="O2012" i="35"/>
  <c r="P2012" i="35" s="1"/>
  <c r="O2013" i="35"/>
  <c r="P2013" i="35" s="1"/>
  <c r="O2014" i="35"/>
  <c r="P2014" i="35" s="1"/>
  <c r="O2015" i="35"/>
  <c r="P2015" i="35" s="1"/>
  <c r="O2016" i="35"/>
  <c r="P2016" i="35" s="1"/>
  <c r="O2017" i="35"/>
  <c r="P2017" i="35" s="1"/>
  <c r="O2018" i="35"/>
  <c r="P2018" i="35" s="1"/>
  <c r="O2019" i="35"/>
  <c r="P2019" i="35" s="1"/>
  <c r="O2020" i="35"/>
  <c r="P2020" i="35" s="1"/>
  <c r="O2021" i="35"/>
  <c r="P2021" i="35" s="1"/>
  <c r="O2022" i="35"/>
  <c r="P2022" i="35" s="1"/>
  <c r="O2023" i="35"/>
  <c r="P2023" i="35" s="1"/>
  <c r="O2024" i="35"/>
  <c r="P2024" i="35" s="1"/>
  <c r="O2025" i="35"/>
  <c r="P2025" i="35" s="1"/>
  <c r="O2026" i="35"/>
  <c r="P2026" i="35" s="1"/>
  <c r="O2027" i="35"/>
  <c r="P2027" i="35" s="1"/>
  <c r="O2028" i="35"/>
  <c r="P2028" i="35" s="1"/>
  <c r="O2029" i="35"/>
  <c r="P2029" i="35" s="1"/>
  <c r="O2030" i="35"/>
  <c r="P2030" i="35" s="1"/>
  <c r="O2031" i="35"/>
  <c r="P2031" i="35" s="1"/>
  <c r="O2032" i="35"/>
  <c r="P2032" i="35" s="1"/>
  <c r="O2033" i="35"/>
  <c r="P2033" i="35" s="1"/>
  <c r="O2034" i="35"/>
  <c r="P2034" i="35" s="1"/>
  <c r="O2035" i="35"/>
  <c r="P2035" i="35" s="1"/>
  <c r="O2036" i="35"/>
  <c r="P2036" i="35" s="1"/>
  <c r="O2037" i="35"/>
  <c r="P2037" i="35" s="1"/>
  <c r="O2038" i="35"/>
  <c r="P2038" i="35" s="1"/>
  <c r="O2039" i="35"/>
  <c r="P2039" i="35" s="1"/>
  <c r="O2040" i="35"/>
  <c r="P2040" i="35" s="1"/>
  <c r="O2041" i="35"/>
  <c r="P2041" i="35" s="1"/>
  <c r="O2042" i="35"/>
  <c r="P2042" i="35" s="1"/>
  <c r="O2043" i="35"/>
  <c r="P2043" i="35" s="1"/>
  <c r="O2044" i="35"/>
  <c r="P2044" i="35" s="1"/>
  <c r="O2045" i="35"/>
  <c r="P2045" i="35" s="1"/>
  <c r="O2046" i="35"/>
  <c r="P2046" i="35" s="1"/>
  <c r="O2047" i="35"/>
  <c r="P2047" i="35" s="1"/>
  <c r="O2048" i="35"/>
  <c r="P2048" i="35" s="1"/>
  <c r="O2049" i="35"/>
  <c r="P2049" i="35" s="1"/>
  <c r="O2050" i="35"/>
  <c r="P2050" i="35" s="1"/>
  <c r="O2051" i="35"/>
  <c r="P2051" i="35" s="1"/>
  <c r="O2052" i="35"/>
  <c r="P2052" i="35" s="1"/>
  <c r="O2053" i="35"/>
  <c r="P2053" i="35" s="1"/>
  <c r="O2054" i="35"/>
  <c r="P2054" i="35" s="1"/>
  <c r="O2055" i="35"/>
  <c r="P2055" i="35" s="1"/>
  <c r="O2056" i="35"/>
  <c r="P2056" i="35" s="1"/>
  <c r="O2057" i="35"/>
  <c r="P2057" i="35" s="1"/>
  <c r="O2058" i="35"/>
  <c r="P2058" i="35" s="1"/>
  <c r="O2059" i="35"/>
  <c r="P2059" i="35" s="1"/>
  <c r="O2060" i="35"/>
  <c r="P2060" i="35" s="1"/>
  <c r="O2061" i="35"/>
  <c r="P2061" i="35" s="1"/>
  <c r="O2062" i="35"/>
  <c r="P2062" i="35" s="1"/>
  <c r="O2063" i="35"/>
  <c r="P2063" i="35" s="1"/>
  <c r="O2064" i="35"/>
  <c r="P2064" i="35" s="1"/>
  <c r="O2065" i="35"/>
  <c r="P2065" i="35" s="1"/>
  <c r="O2066" i="35"/>
  <c r="P2066" i="35" s="1"/>
  <c r="O2067" i="35"/>
  <c r="P2067" i="35" s="1"/>
  <c r="O2068" i="35"/>
  <c r="P2068" i="35" s="1"/>
  <c r="O2069" i="35"/>
  <c r="P2069" i="35" s="1"/>
  <c r="O2070" i="35"/>
  <c r="P2070" i="35" s="1"/>
  <c r="O2071" i="35"/>
  <c r="P2071" i="35" s="1"/>
  <c r="O2072" i="35"/>
  <c r="P2072" i="35" s="1"/>
  <c r="O2073" i="35"/>
  <c r="P2073" i="35" s="1"/>
  <c r="O2074" i="35"/>
  <c r="P2074" i="35" s="1"/>
  <c r="O2075" i="35"/>
  <c r="P2075" i="35" s="1"/>
  <c r="O2076" i="35"/>
  <c r="P2076" i="35" s="1"/>
  <c r="O2077" i="35"/>
  <c r="P2077" i="35" s="1"/>
  <c r="O2078" i="35"/>
  <c r="P2078" i="35" s="1"/>
  <c r="O2079" i="35"/>
  <c r="P2079" i="35" s="1"/>
  <c r="O2080" i="35"/>
  <c r="P2080" i="35" s="1"/>
  <c r="O2081" i="35"/>
  <c r="P2081" i="35" s="1"/>
  <c r="O2082" i="35"/>
  <c r="P2082" i="35" s="1"/>
  <c r="O2083" i="35"/>
  <c r="P2083" i="35" s="1"/>
  <c r="O2084" i="35"/>
  <c r="P2084" i="35" s="1"/>
  <c r="O2085" i="35"/>
  <c r="P2085" i="35" s="1"/>
  <c r="O2086" i="35"/>
  <c r="P2086" i="35" s="1"/>
  <c r="O2087" i="35"/>
  <c r="P2087" i="35" s="1"/>
  <c r="O2088" i="35"/>
  <c r="P2088" i="35" s="1"/>
  <c r="O2089" i="35"/>
  <c r="P2089" i="35" s="1"/>
  <c r="O2090" i="35"/>
  <c r="P2090" i="35" s="1"/>
  <c r="O2091" i="35"/>
  <c r="P2091" i="35" s="1"/>
  <c r="O2092" i="35"/>
  <c r="P2092" i="35" s="1"/>
  <c r="O2093" i="35"/>
  <c r="P2093" i="35" s="1"/>
  <c r="O2094" i="35"/>
  <c r="P2094" i="35" s="1"/>
  <c r="O2095" i="35"/>
  <c r="P2095" i="35" s="1"/>
  <c r="O2096" i="35"/>
  <c r="P2096" i="35" s="1"/>
  <c r="O2097" i="35"/>
  <c r="P2097" i="35" s="1"/>
  <c r="O2098" i="35"/>
  <c r="P2098" i="35" s="1"/>
  <c r="O2099" i="35"/>
  <c r="P2099" i="35" s="1"/>
  <c r="O2100" i="35"/>
  <c r="P2100" i="35" s="1"/>
  <c r="O2101" i="35"/>
  <c r="P2101" i="35" s="1"/>
  <c r="O2102" i="35"/>
  <c r="P2102" i="35" s="1"/>
  <c r="O2103" i="35"/>
  <c r="P2103" i="35" s="1"/>
  <c r="O2104" i="35"/>
  <c r="P2104" i="35" s="1"/>
  <c r="O2105" i="35"/>
  <c r="P2105" i="35" s="1"/>
  <c r="O2106" i="35"/>
  <c r="P2106" i="35" s="1"/>
  <c r="O2107" i="35"/>
  <c r="P2107" i="35" s="1"/>
  <c r="O2108" i="35"/>
  <c r="P2108" i="35" s="1"/>
  <c r="O2109" i="35"/>
  <c r="P2109" i="35" s="1"/>
  <c r="O2110" i="35"/>
  <c r="P2110" i="35" s="1"/>
  <c r="O2111" i="35"/>
  <c r="P2111" i="35" s="1"/>
  <c r="O2112" i="35"/>
  <c r="P2112" i="35" s="1"/>
  <c r="O2113" i="35"/>
  <c r="P2113" i="35" s="1"/>
  <c r="O2114" i="35"/>
  <c r="P2114" i="35" s="1"/>
  <c r="O2115" i="35"/>
  <c r="P2115" i="35" s="1"/>
  <c r="O2116" i="35"/>
  <c r="P2116" i="35" s="1"/>
  <c r="O2117" i="35"/>
  <c r="P2117" i="35" s="1"/>
  <c r="O2118" i="35"/>
  <c r="P2118" i="35" s="1"/>
  <c r="O2119" i="35"/>
  <c r="P2119" i="35" s="1"/>
  <c r="O2120" i="35"/>
  <c r="P2120" i="35" s="1"/>
  <c r="O2121" i="35"/>
  <c r="P2121" i="35" s="1"/>
  <c r="O2122" i="35"/>
  <c r="P2122" i="35" s="1"/>
  <c r="O2123" i="35"/>
  <c r="P2123" i="35" s="1"/>
  <c r="O2124" i="35"/>
  <c r="P2124" i="35" s="1"/>
  <c r="O2125" i="35"/>
  <c r="P2125" i="35" s="1"/>
  <c r="O2126" i="35"/>
  <c r="P2126" i="35" s="1"/>
  <c r="O2127" i="35"/>
  <c r="P2127" i="35" s="1"/>
  <c r="O2128" i="35"/>
  <c r="P2128" i="35" s="1"/>
  <c r="O2129" i="35"/>
  <c r="P2129" i="35" s="1"/>
  <c r="O2130" i="35"/>
  <c r="P2130" i="35" s="1"/>
  <c r="O2131" i="35"/>
  <c r="P2131" i="35" s="1"/>
  <c r="O2132" i="35"/>
  <c r="P2132" i="35" s="1"/>
  <c r="O2133" i="35"/>
  <c r="P2133" i="35" s="1"/>
  <c r="O2134" i="35"/>
  <c r="P2134" i="35" s="1"/>
  <c r="O2135" i="35"/>
  <c r="P2135" i="35" s="1"/>
  <c r="O2136" i="35"/>
  <c r="P2136" i="35" s="1"/>
  <c r="O2137" i="35"/>
  <c r="P2137" i="35" s="1"/>
  <c r="O2138" i="35"/>
  <c r="P2138" i="35" s="1"/>
  <c r="O2139" i="35"/>
  <c r="P2139" i="35" s="1"/>
  <c r="O2140" i="35"/>
  <c r="P2140" i="35" s="1"/>
  <c r="O2141" i="35"/>
  <c r="P2141" i="35" s="1"/>
  <c r="O2142" i="35"/>
  <c r="P2142" i="35" s="1"/>
  <c r="O2143" i="35"/>
  <c r="P2143" i="35" s="1"/>
  <c r="O2144" i="35"/>
  <c r="P2144" i="35" s="1"/>
  <c r="O2145" i="35"/>
  <c r="P2145" i="35" s="1"/>
  <c r="O2146" i="35"/>
  <c r="P2146" i="35" s="1"/>
  <c r="O2147" i="35"/>
  <c r="P2147" i="35" s="1"/>
  <c r="O2148" i="35"/>
  <c r="P2148" i="35" s="1"/>
  <c r="O2149" i="35"/>
  <c r="P2149" i="35" s="1"/>
  <c r="O2150" i="35"/>
  <c r="P2150" i="35" s="1"/>
  <c r="O2151" i="35"/>
  <c r="P2151" i="35" s="1"/>
  <c r="O2152" i="35"/>
  <c r="P2152" i="35" s="1"/>
  <c r="O2153" i="35"/>
  <c r="P2153" i="35" s="1"/>
  <c r="O2154" i="35"/>
  <c r="P2154" i="35" s="1"/>
  <c r="O2155" i="35"/>
  <c r="P2155" i="35" s="1"/>
  <c r="O2156" i="35"/>
  <c r="P2156" i="35" s="1"/>
  <c r="O2157" i="35"/>
  <c r="P2157" i="35" s="1"/>
  <c r="O2158" i="35"/>
  <c r="P2158" i="35" s="1"/>
  <c r="O2159" i="35"/>
  <c r="P2159" i="35" s="1"/>
  <c r="O2160" i="35"/>
  <c r="P2160" i="35" s="1"/>
  <c r="O2161" i="35"/>
  <c r="P2161" i="35" s="1"/>
  <c r="O2162" i="35"/>
  <c r="P2162" i="35" s="1"/>
  <c r="O2163" i="35"/>
  <c r="P2163" i="35" s="1"/>
  <c r="O2164" i="35"/>
  <c r="P2164" i="35" s="1"/>
  <c r="O2165" i="35"/>
  <c r="P2165" i="35" s="1"/>
  <c r="O2166" i="35"/>
  <c r="P2166" i="35" s="1"/>
  <c r="O2167" i="35"/>
  <c r="P2167" i="35" s="1"/>
  <c r="O2168" i="35"/>
  <c r="P2168" i="35" s="1"/>
  <c r="O2169" i="35"/>
  <c r="P2169" i="35" s="1"/>
  <c r="O2170" i="35"/>
  <c r="P2170" i="35" s="1"/>
  <c r="O2171" i="35"/>
  <c r="P2171" i="35" s="1"/>
  <c r="O2172" i="35"/>
  <c r="P2172" i="35" s="1"/>
  <c r="O2173" i="35"/>
  <c r="P2173" i="35" s="1"/>
  <c r="O2174" i="35"/>
  <c r="P2174" i="35" s="1"/>
  <c r="O2175" i="35"/>
  <c r="P2175" i="35" s="1"/>
  <c r="O2176" i="35"/>
  <c r="P2176" i="35" s="1"/>
  <c r="O2177" i="35"/>
  <c r="P2177" i="35" s="1"/>
  <c r="O2178" i="35"/>
  <c r="P2178" i="35" s="1"/>
  <c r="O2179" i="35"/>
  <c r="P2179" i="35" s="1"/>
  <c r="O2180" i="35"/>
  <c r="P2180" i="35" s="1"/>
  <c r="O2181" i="35"/>
  <c r="P2181" i="35" s="1"/>
  <c r="O2182" i="35"/>
  <c r="P2182" i="35" s="1"/>
  <c r="O2183" i="35"/>
  <c r="P2183" i="35" s="1"/>
  <c r="O2184" i="35"/>
  <c r="P2184" i="35" s="1"/>
  <c r="O2185" i="35"/>
  <c r="P2185" i="35" s="1"/>
  <c r="O2186" i="35"/>
  <c r="P2186" i="35" s="1"/>
  <c r="O2187" i="35"/>
  <c r="P2187" i="35" s="1"/>
  <c r="O2188" i="35"/>
  <c r="P2188" i="35" s="1"/>
  <c r="O2189" i="35"/>
  <c r="P2189" i="35" s="1"/>
  <c r="O2190" i="35"/>
  <c r="P2190" i="35" s="1"/>
  <c r="O2191" i="35"/>
  <c r="P2191" i="35" s="1"/>
  <c r="O2192" i="35"/>
  <c r="P2192" i="35" s="1"/>
  <c r="O2193" i="35"/>
  <c r="P2193" i="35" s="1"/>
  <c r="O2194" i="35"/>
  <c r="P2194" i="35" s="1"/>
  <c r="O2195" i="35"/>
  <c r="P2195" i="35" s="1"/>
  <c r="O2196" i="35"/>
  <c r="P2196" i="35" s="1"/>
  <c r="O2197" i="35"/>
  <c r="P2197" i="35" s="1"/>
  <c r="O2198" i="35"/>
  <c r="P2198" i="35" s="1"/>
  <c r="O2199" i="35"/>
  <c r="P2199" i="35" s="1"/>
  <c r="O2200" i="35"/>
  <c r="P2200" i="35" s="1"/>
  <c r="O2201" i="35"/>
  <c r="P2201" i="35" s="1"/>
  <c r="O2202" i="35"/>
  <c r="P2202" i="35" s="1"/>
  <c r="O2203" i="35"/>
  <c r="P2203" i="35" s="1"/>
  <c r="O2204" i="35"/>
  <c r="P2204" i="35" s="1"/>
  <c r="O2205" i="35"/>
  <c r="P2205" i="35" s="1"/>
  <c r="O2206" i="35"/>
  <c r="P2206" i="35" s="1"/>
  <c r="O2207" i="35"/>
  <c r="P2207" i="35" s="1"/>
  <c r="O2208" i="35"/>
  <c r="P2208" i="35" s="1"/>
  <c r="O2209" i="35"/>
  <c r="P2209" i="35" s="1"/>
  <c r="O2210" i="35"/>
  <c r="P2210" i="35" s="1"/>
  <c r="O2211" i="35"/>
  <c r="P2211" i="35" s="1"/>
  <c r="O2212" i="35"/>
  <c r="P2212" i="35" s="1"/>
  <c r="O2213" i="35"/>
  <c r="P2213" i="35" s="1"/>
  <c r="O2214" i="35"/>
  <c r="P2214" i="35" s="1"/>
  <c r="O2215" i="35"/>
  <c r="P2215" i="35" s="1"/>
  <c r="O2216" i="35"/>
  <c r="P2216" i="35" s="1"/>
  <c r="O2217" i="35"/>
  <c r="P2217" i="35" s="1"/>
  <c r="O2218" i="35"/>
  <c r="P2218" i="35" s="1"/>
  <c r="O2219" i="35"/>
  <c r="P2219" i="35" s="1"/>
  <c r="O2220" i="35"/>
  <c r="P2220" i="35" s="1"/>
  <c r="O2221" i="35"/>
  <c r="P2221" i="35" s="1"/>
  <c r="O2222" i="35"/>
  <c r="P2222" i="35" s="1"/>
  <c r="O2223" i="35"/>
  <c r="P2223" i="35" s="1"/>
  <c r="O2224" i="35"/>
  <c r="P2224" i="35" s="1"/>
  <c r="O2225" i="35"/>
  <c r="P2225" i="35" s="1"/>
  <c r="O2226" i="35"/>
  <c r="P2226" i="35" s="1"/>
  <c r="O2227" i="35"/>
  <c r="P2227" i="35" s="1"/>
  <c r="O2228" i="35"/>
  <c r="P2228" i="35" s="1"/>
  <c r="O2229" i="35"/>
  <c r="P2229" i="35" s="1"/>
  <c r="O2230" i="35"/>
  <c r="P2230" i="35" s="1"/>
  <c r="O2231" i="35"/>
  <c r="P2231" i="35" s="1"/>
  <c r="O2232" i="35"/>
  <c r="P2232" i="35" s="1"/>
  <c r="O2233" i="35"/>
  <c r="P2233" i="35" s="1"/>
  <c r="O2234" i="35"/>
  <c r="P2234" i="35" s="1"/>
  <c r="O2235" i="35"/>
  <c r="P2235" i="35" s="1"/>
  <c r="O2236" i="35"/>
  <c r="P2236" i="35" s="1"/>
  <c r="O2237" i="35"/>
  <c r="P2237" i="35" s="1"/>
  <c r="O2238" i="35"/>
  <c r="P2238" i="35" s="1"/>
  <c r="O2239" i="35"/>
  <c r="P2239" i="35" s="1"/>
  <c r="O2240" i="35"/>
  <c r="P2240" i="35" s="1"/>
  <c r="O2241" i="35"/>
  <c r="P2241" i="35" s="1"/>
  <c r="O2242" i="35"/>
  <c r="P2242" i="35" s="1"/>
  <c r="O2243" i="35"/>
  <c r="P2243" i="35" s="1"/>
  <c r="O2244" i="35"/>
  <c r="P2244" i="35" s="1"/>
  <c r="O2245" i="35"/>
  <c r="P2245" i="35" s="1"/>
  <c r="O2246" i="35"/>
  <c r="P2246" i="35" s="1"/>
  <c r="O2247" i="35"/>
  <c r="P2247" i="35" s="1"/>
  <c r="O2248" i="35"/>
  <c r="P2248" i="35" s="1"/>
  <c r="O2249" i="35"/>
  <c r="P2249" i="35" s="1"/>
  <c r="O2250" i="35"/>
  <c r="P2250" i="35" s="1"/>
  <c r="O2251" i="35"/>
  <c r="P2251" i="35" s="1"/>
  <c r="O2252" i="35"/>
  <c r="P2252" i="35" s="1"/>
  <c r="O2253" i="35"/>
  <c r="P2253" i="35" s="1"/>
  <c r="O2254" i="35"/>
  <c r="P2254" i="35" s="1"/>
  <c r="O2255" i="35"/>
  <c r="P2255" i="35" s="1"/>
  <c r="O2256" i="35"/>
  <c r="P2256" i="35" s="1"/>
  <c r="O2257" i="35"/>
  <c r="P2257" i="35" s="1"/>
  <c r="O2258" i="35"/>
  <c r="P2258" i="35" s="1"/>
  <c r="O2259" i="35"/>
  <c r="P2259" i="35" s="1"/>
  <c r="O2260" i="35"/>
  <c r="P2260" i="35" s="1"/>
  <c r="O2261" i="35"/>
  <c r="P2261" i="35" s="1"/>
  <c r="O2262" i="35"/>
  <c r="P2262" i="35" s="1"/>
  <c r="O2263" i="35"/>
  <c r="P2263" i="35" s="1"/>
  <c r="O2264" i="35"/>
  <c r="P2264" i="35" s="1"/>
  <c r="O2265" i="35"/>
  <c r="P2265" i="35" s="1"/>
  <c r="O2266" i="35"/>
  <c r="P2266" i="35" s="1"/>
  <c r="O2267" i="35"/>
  <c r="P2267" i="35" s="1"/>
  <c r="O2268" i="35"/>
  <c r="P2268" i="35" s="1"/>
  <c r="O2269" i="35"/>
  <c r="P2269" i="35" s="1"/>
  <c r="O2270" i="35"/>
  <c r="P2270" i="35" s="1"/>
  <c r="O2271" i="35"/>
  <c r="P2271" i="35" s="1"/>
  <c r="O2272" i="35"/>
  <c r="P2272" i="35" s="1"/>
  <c r="O2273" i="35"/>
  <c r="P2273" i="35" s="1"/>
  <c r="O2274" i="35"/>
  <c r="P2274" i="35" s="1"/>
  <c r="O2275" i="35"/>
  <c r="P2275" i="35" s="1"/>
  <c r="O2276" i="35"/>
  <c r="P2276" i="35" s="1"/>
  <c r="O2277" i="35"/>
  <c r="P2277" i="35" s="1"/>
  <c r="O2278" i="35"/>
  <c r="P2278" i="35" s="1"/>
  <c r="O2279" i="35"/>
  <c r="P2279" i="35" s="1"/>
  <c r="O2280" i="35"/>
  <c r="P2280" i="35" s="1"/>
  <c r="O2281" i="35"/>
  <c r="P2281" i="35" s="1"/>
  <c r="O2282" i="35"/>
  <c r="P2282" i="35" s="1"/>
  <c r="O2283" i="35"/>
  <c r="P2283" i="35" s="1"/>
  <c r="O2284" i="35"/>
  <c r="P2284" i="35" s="1"/>
  <c r="O2285" i="35"/>
  <c r="P2285" i="35" s="1"/>
  <c r="O2286" i="35"/>
  <c r="P2286" i="35" s="1"/>
  <c r="O2287" i="35"/>
  <c r="P2287" i="35" s="1"/>
  <c r="O2288" i="35"/>
  <c r="P2288" i="35" s="1"/>
  <c r="O2289" i="35"/>
  <c r="P2289" i="35" s="1"/>
  <c r="O2290" i="35"/>
  <c r="P2290" i="35" s="1"/>
  <c r="O2291" i="35"/>
  <c r="P2291" i="35" s="1"/>
  <c r="O2292" i="35"/>
  <c r="P2292" i="35" s="1"/>
  <c r="O2293" i="35"/>
  <c r="P2293" i="35" s="1"/>
  <c r="O2294" i="35"/>
  <c r="P2294" i="35" s="1"/>
  <c r="O2295" i="35"/>
  <c r="P2295" i="35" s="1"/>
  <c r="O2296" i="35"/>
  <c r="P2296" i="35" s="1"/>
  <c r="O2297" i="35"/>
  <c r="P2297" i="35" s="1"/>
  <c r="O2298" i="35"/>
  <c r="P2298" i="35" s="1"/>
  <c r="O2299" i="35"/>
  <c r="P2299" i="35" s="1"/>
  <c r="O2300" i="35"/>
  <c r="P2300" i="35" s="1"/>
  <c r="O2301" i="35"/>
  <c r="P2301" i="35" s="1"/>
  <c r="O2302" i="35"/>
  <c r="P2302" i="35" s="1"/>
  <c r="O2303" i="35"/>
  <c r="P2303" i="35" s="1"/>
  <c r="O2304" i="35"/>
  <c r="P2304" i="35" s="1"/>
  <c r="O2305" i="35"/>
  <c r="P2305" i="35" s="1"/>
  <c r="O2306" i="35"/>
  <c r="P2306" i="35" s="1"/>
  <c r="O2307" i="35"/>
  <c r="P2307" i="35" s="1"/>
  <c r="O2308" i="35"/>
  <c r="P2308" i="35" s="1"/>
  <c r="O2309" i="35"/>
  <c r="P2309" i="35" s="1"/>
  <c r="O2310" i="35"/>
  <c r="P2310" i="35" s="1"/>
  <c r="O2311" i="35"/>
  <c r="P2311" i="35" s="1"/>
  <c r="O2312" i="35"/>
  <c r="P2312" i="35" s="1"/>
  <c r="O2313" i="35"/>
  <c r="P2313" i="35" s="1"/>
  <c r="O2314" i="35"/>
  <c r="P2314" i="35" s="1"/>
  <c r="O2315" i="35"/>
  <c r="P2315" i="35" s="1"/>
  <c r="O2316" i="35"/>
  <c r="P2316" i="35" s="1"/>
  <c r="O2317" i="35"/>
  <c r="P2317" i="35" s="1"/>
  <c r="O2318" i="35"/>
  <c r="P2318" i="35" s="1"/>
  <c r="O2319" i="35"/>
  <c r="P2319" i="35" s="1"/>
  <c r="O2320" i="35"/>
  <c r="P2320" i="35" s="1"/>
  <c r="O2321" i="35"/>
  <c r="P2321" i="35" s="1"/>
  <c r="O2322" i="35"/>
  <c r="P2322" i="35" s="1"/>
  <c r="O2323" i="35"/>
  <c r="P2323" i="35" s="1"/>
  <c r="O2324" i="35"/>
  <c r="P2324" i="35" s="1"/>
  <c r="O2325" i="35"/>
  <c r="P2325" i="35" s="1"/>
  <c r="O2326" i="35"/>
  <c r="P2326" i="35" s="1"/>
  <c r="O2327" i="35"/>
  <c r="P2327" i="35" s="1"/>
  <c r="O2328" i="35"/>
  <c r="P2328" i="35" s="1"/>
  <c r="O2329" i="35"/>
  <c r="P2329" i="35" s="1"/>
  <c r="O2330" i="35"/>
  <c r="P2330" i="35" s="1"/>
  <c r="O2331" i="35"/>
  <c r="P2331" i="35" s="1"/>
  <c r="O2332" i="35"/>
  <c r="P2332" i="35" s="1"/>
  <c r="O2333" i="35"/>
  <c r="P2333" i="35" s="1"/>
  <c r="O2334" i="35"/>
  <c r="P2334" i="35" s="1"/>
  <c r="O2335" i="35"/>
  <c r="P2335" i="35" s="1"/>
  <c r="O2336" i="35"/>
  <c r="P2336" i="35" s="1"/>
  <c r="O2337" i="35"/>
  <c r="P2337" i="35" s="1"/>
  <c r="O2338" i="35"/>
  <c r="P2338" i="35" s="1"/>
  <c r="O2339" i="35"/>
  <c r="P2339" i="35" s="1"/>
  <c r="O2340" i="35"/>
  <c r="P2340" i="35" s="1"/>
  <c r="O2341" i="35"/>
  <c r="P2341" i="35" s="1"/>
  <c r="O2342" i="35"/>
  <c r="P2342" i="35" s="1"/>
  <c r="O2343" i="35"/>
  <c r="P2343" i="35" s="1"/>
  <c r="O2344" i="35"/>
  <c r="P2344" i="35" s="1"/>
  <c r="O2345" i="35"/>
  <c r="P2345" i="35" s="1"/>
  <c r="O2346" i="35"/>
  <c r="P2346" i="35" s="1"/>
  <c r="O2347" i="35"/>
  <c r="P2347" i="35" s="1"/>
  <c r="O2348" i="35"/>
  <c r="P2348" i="35" s="1"/>
  <c r="O2349" i="35"/>
  <c r="P2349" i="35" s="1"/>
  <c r="O2350" i="35"/>
  <c r="P2350" i="35" s="1"/>
  <c r="O2351" i="35"/>
  <c r="P2351" i="35" s="1"/>
  <c r="O2352" i="35"/>
  <c r="P2352" i="35" s="1"/>
  <c r="O2353" i="35"/>
  <c r="P2353" i="35" s="1"/>
  <c r="O2354" i="35"/>
  <c r="P2354" i="35" s="1"/>
  <c r="O2355" i="35"/>
  <c r="P2355" i="35" s="1"/>
  <c r="O2356" i="35"/>
  <c r="P2356" i="35" s="1"/>
  <c r="O2357" i="35"/>
  <c r="P2357" i="35" s="1"/>
  <c r="O2358" i="35"/>
  <c r="P2358" i="35" s="1"/>
  <c r="O2359" i="35"/>
  <c r="P2359" i="35" s="1"/>
  <c r="O2360" i="35"/>
  <c r="P2360" i="35" s="1"/>
  <c r="O2361" i="35"/>
  <c r="P2361" i="35" s="1"/>
  <c r="O2362" i="35"/>
  <c r="P2362" i="35" s="1"/>
  <c r="O2363" i="35"/>
  <c r="P2363" i="35" s="1"/>
  <c r="O2364" i="35"/>
  <c r="P2364" i="35" s="1"/>
  <c r="O2365" i="35"/>
  <c r="P2365" i="35" s="1"/>
  <c r="O2366" i="35"/>
  <c r="P2366" i="35" s="1"/>
  <c r="O2367" i="35"/>
  <c r="P2367" i="35" s="1"/>
  <c r="O2368" i="35"/>
  <c r="P2368" i="35" s="1"/>
  <c r="O2369" i="35"/>
  <c r="P2369" i="35" s="1"/>
  <c r="O2370" i="35"/>
  <c r="P2370" i="35" s="1"/>
  <c r="O2371" i="35"/>
  <c r="P2371" i="35" s="1"/>
  <c r="O2372" i="35"/>
  <c r="P2372" i="35" s="1"/>
  <c r="O2373" i="35"/>
  <c r="P2373" i="35" s="1"/>
  <c r="O2374" i="35"/>
  <c r="P2374" i="35" s="1"/>
  <c r="O2375" i="35"/>
  <c r="P2375" i="35" s="1"/>
  <c r="O2376" i="35"/>
  <c r="P2376" i="35" s="1"/>
  <c r="O2377" i="35"/>
  <c r="P2377" i="35" s="1"/>
  <c r="O2378" i="35"/>
  <c r="P2378" i="35" s="1"/>
  <c r="O2379" i="35"/>
  <c r="P2379" i="35" s="1"/>
  <c r="O2380" i="35"/>
  <c r="P2380" i="35" s="1"/>
  <c r="O2381" i="35"/>
  <c r="P2381" i="35" s="1"/>
  <c r="O2382" i="35"/>
  <c r="P2382" i="35" s="1"/>
  <c r="O2383" i="35"/>
  <c r="P2383" i="35" s="1"/>
  <c r="O2384" i="35"/>
  <c r="P2384" i="35" s="1"/>
  <c r="O2385" i="35"/>
  <c r="P2385" i="35" s="1"/>
  <c r="O2386" i="35"/>
  <c r="P2386" i="35" s="1"/>
  <c r="O2387" i="35"/>
  <c r="P2387" i="35" s="1"/>
  <c r="O2388" i="35"/>
  <c r="P2388" i="35" s="1"/>
  <c r="O2389" i="35"/>
  <c r="P2389" i="35" s="1"/>
  <c r="O2390" i="35"/>
  <c r="P2390" i="35" s="1"/>
  <c r="O2391" i="35"/>
  <c r="P2391" i="35" s="1"/>
  <c r="O2392" i="35"/>
  <c r="P2392" i="35" s="1"/>
  <c r="O2393" i="35"/>
  <c r="P2393" i="35" s="1"/>
  <c r="O2394" i="35"/>
  <c r="P2394" i="35" s="1"/>
  <c r="O2395" i="35"/>
  <c r="P2395" i="35" s="1"/>
  <c r="O2396" i="35"/>
  <c r="P2396" i="35" s="1"/>
  <c r="O2397" i="35"/>
  <c r="P2397" i="35" s="1"/>
  <c r="O2398" i="35"/>
  <c r="P2398" i="35" s="1"/>
  <c r="O2399" i="35"/>
  <c r="P2399" i="35" s="1"/>
  <c r="O2400" i="35"/>
  <c r="P2400" i="35" s="1"/>
  <c r="O2401" i="35"/>
  <c r="P2401" i="35" s="1"/>
  <c r="O2402" i="35"/>
  <c r="P2402" i="35" s="1"/>
  <c r="O2403" i="35"/>
  <c r="P2403" i="35" s="1"/>
  <c r="O2404" i="35"/>
  <c r="P2404" i="35" s="1"/>
  <c r="O2405" i="35"/>
  <c r="P2405" i="35" s="1"/>
  <c r="O2406" i="35"/>
  <c r="P2406" i="35" s="1"/>
  <c r="O2407" i="35"/>
  <c r="P2407" i="35" s="1"/>
  <c r="O2408" i="35"/>
  <c r="P2408" i="35" s="1"/>
  <c r="O2409" i="35"/>
  <c r="P2409" i="35" s="1"/>
  <c r="O2410" i="35"/>
  <c r="P2410" i="35" s="1"/>
  <c r="O2411" i="35"/>
  <c r="P2411" i="35" s="1"/>
  <c r="O2412" i="35"/>
  <c r="P2412" i="35" s="1"/>
  <c r="O2413" i="35"/>
  <c r="P2413" i="35" s="1"/>
  <c r="O2414" i="35"/>
  <c r="P2414" i="35" s="1"/>
  <c r="O2415" i="35"/>
  <c r="P2415" i="35" s="1"/>
  <c r="O2416" i="35"/>
  <c r="P2416" i="35" s="1"/>
  <c r="O2417" i="35"/>
  <c r="P2417" i="35" s="1"/>
  <c r="O2418" i="35"/>
  <c r="P2418" i="35" s="1"/>
  <c r="O2419" i="35"/>
  <c r="P2419" i="35" s="1"/>
  <c r="O2420" i="35"/>
  <c r="P2420" i="35" s="1"/>
  <c r="O2421" i="35"/>
  <c r="P2421" i="35" s="1"/>
  <c r="O2422" i="35"/>
  <c r="P2422" i="35" s="1"/>
  <c r="O2423" i="35"/>
  <c r="P2423" i="35" s="1"/>
  <c r="O2424" i="35"/>
  <c r="P2424" i="35" s="1"/>
  <c r="O2425" i="35"/>
  <c r="P2425" i="35" s="1"/>
  <c r="O2426" i="35"/>
  <c r="P2426" i="35" s="1"/>
  <c r="O2427" i="35"/>
  <c r="P2427" i="35" s="1"/>
  <c r="O2428" i="35"/>
  <c r="P2428" i="35" s="1"/>
  <c r="O2429" i="35"/>
  <c r="P2429" i="35" s="1"/>
  <c r="O2430" i="35"/>
  <c r="P2430" i="35" s="1"/>
  <c r="O2431" i="35"/>
  <c r="P2431" i="35" s="1"/>
  <c r="O2432" i="35"/>
  <c r="P2432" i="35" s="1"/>
  <c r="O2433" i="35"/>
  <c r="P2433" i="35" s="1"/>
  <c r="O2434" i="35"/>
  <c r="P2434" i="35" s="1"/>
  <c r="O2435" i="35"/>
  <c r="P2435" i="35" s="1"/>
  <c r="O2436" i="35"/>
  <c r="P2436" i="35" s="1"/>
  <c r="O2437" i="35"/>
  <c r="P2437" i="35" s="1"/>
  <c r="O2438" i="35"/>
  <c r="P2438" i="35" s="1"/>
  <c r="O2439" i="35"/>
  <c r="P2439" i="35" s="1"/>
  <c r="O2440" i="35"/>
  <c r="P2440" i="35" s="1"/>
  <c r="O2441" i="35"/>
  <c r="P2441" i="35" s="1"/>
  <c r="O2442" i="35"/>
  <c r="P2442" i="35" s="1"/>
  <c r="O2443" i="35"/>
  <c r="P2443" i="35" s="1"/>
  <c r="O2444" i="35"/>
  <c r="P2444" i="35" s="1"/>
  <c r="O2445" i="35"/>
  <c r="P2445" i="35" s="1"/>
  <c r="O2446" i="35"/>
  <c r="P2446" i="35" s="1"/>
  <c r="O2447" i="35"/>
  <c r="P2447" i="35" s="1"/>
  <c r="O2448" i="35"/>
  <c r="P2448" i="35" s="1"/>
  <c r="O2449" i="35"/>
  <c r="P2449" i="35" s="1"/>
  <c r="O2450" i="35"/>
  <c r="P2450" i="35" s="1"/>
  <c r="O2451" i="35"/>
  <c r="P2451" i="35" s="1"/>
  <c r="O2452" i="35"/>
  <c r="P2452" i="35" s="1"/>
  <c r="O2453" i="35"/>
  <c r="P2453" i="35" s="1"/>
  <c r="O2454" i="35"/>
  <c r="P2454" i="35" s="1"/>
  <c r="O2455" i="35"/>
  <c r="P2455" i="35" s="1"/>
  <c r="O2456" i="35"/>
  <c r="P2456" i="35" s="1"/>
  <c r="O2457" i="35"/>
  <c r="P2457" i="35" s="1"/>
  <c r="O2458" i="35"/>
  <c r="P2458" i="35" s="1"/>
  <c r="O2459" i="35"/>
  <c r="P2459" i="35" s="1"/>
  <c r="O2460" i="35"/>
  <c r="P2460" i="35" s="1"/>
  <c r="O2461" i="35"/>
  <c r="P2461" i="35" s="1"/>
  <c r="O2462" i="35"/>
  <c r="P2462" i="35" s="1"/>
  <c r="O2463" i="35"/>
  <c r="P2463" i="35" s="1"/>
  <c r="O2464" i="35"/>
  <c r="P2464" i="35" s="1"/>
  <c r="O2465" i="35"/>
  <c r="P2465" i="35" s="1"/>
  <c r="O2466" i="35"/>
  <c r="P2466" i="35" s="1"/>
  <c r="O2467" i="35"/>
  <c r="P2467" i="35" s="1"/>
  <c r="O2468" i="35"/>
  <c r="P2468" i="35" s="1"/>
  <c r="O2469" i="35"/>
  <c r="P2469" i="35" s="1"/>
  <c r="O2470" i="35"/>
  <c r="P2470" i="35" s="1"/>
  <c r="O2471" i="35"/>
  <c r="P2471" i="35" s="1"/>
  <c r="O2472" i="35"/>
  <c r="P2472" i="35" s="1"/>
  <c r="O2473" i="35"/>
  <c r="P2473" i="35" s="1"/>
  <c r="O2474" i="35"/>
  <c r="P2474" i="35" s="1"/>
  <c r="O2475" i="35"/>
  <c r="P2475" i="35" s="1"/>
  <c r="O2476" i="35"/>
  <c r="P2476" i="35" s="1"/>
  <c r="O2477" i="35"/>
  <c r="P2477" i="35" s="1"/>
  <c r="O2478" i="35"/>
  <c r="P2478" i="35" s="1"/>
  <c r="O2479" i="35"/>
  <c r="P2479" i="35" s="1"/>
  <c r="O2480" i="35"/>
  <c r="P2480" i="35" s="1"/>
  <c r="O2481" i="35"/>
  <c r="P2481" i="35" s="1"/>
  <c r="O2482" i="35"/>
  <c r="P2482" i="35" s="1"/>
  <c r="O2483" i="35"/>
  <c r="P2483" i="35" s="1"/>
  <c r="O2484" i="35"/>
  <c r="P2484" i="35" s="1"/>
  <c r="O2485" i="35"/>
  <c r="P2485" i="35" s="1"/>
  <c r="O2486" i="35"/>
  <c r="P2486" i="35" s="1"/>
  <c r="O2487" i="35"/>
  <c r="P2487" i="35" s="1"/>
  <c r="O2488" i="35"/>
  <c r="P2488" i="35" s="1"/>
  <c r="O2489" i="35"/>
  <c r="P2489" i="35" s="1"/>
  <c r="O2490" i="35"/>
  <c r="P2490" i="35" s="1"/>
  <c r="O2491" i="35"/>
  <c r="P2491" i="35" s="1"/>
  <c r="O2492" i="35"/>
  <c r="P2492" i="35" s="1"/>
  <c r="O2493" i="35"/>
  <c r="P2493" i="35" s="1"/>
  <c r="O2494" i="35"/>
  <c r="P2494" i="35" s="1"/>
  <c r="O2495" i="35"/>
  <c r="P2495" i="35" s="1"/>
  <c r="O2496" i="35"/>
  <c r="P2496" i="35" s="1"/>
  <c r="O2497" i="35"/>
  <c r="P2497" i="35" s="1"/>
  <c r="O2498" i="35"/>
  <c r="P2498" i="35" s="1"/>
  <c r="O2499" i="35"/>
  <c r="P2499" i="35" s="1"/>
  <c r="O2500" i="35"/>
  <c r="P2500" i="35" s="1"/>
  <c r="O2501" i="35"/>
  <c r="P2501" i="35" s="1"/>
  <c r="O2502" i="35"/>
  <c r="P2502" i="35" s="1"/>
  <c r="O2503" i="35"/>
  <c r="P2503" i="35" s="1"/>
  <c r="O2504" i="35"/>
  <c r="P2504" i="35" s="1"/>
  <c r="O2505" i="35"/>
  <c r="P2505" i="35" s="1"/>
  <c r="O2506" i="35"/>
  <c r="P2506" i="35" s="1"/>
  <c r="O2507" i="35"/>
  <c r="P2507" i="35" s="1"/>
  <c r="O2508" i="35"/>
  <c r="P2508" i="35" s="1"/>
  <c r="O2509" i="35"/>
  <c r="P2509" i="35" s="1"/>
  <c r="O2510" i="35"/>
  <c r="P2510" i="35" s="1"/>
  <c r="O2511" i="35"/>
  <c r="P2511" i="35" s="1"/>
  <c r="O2512" i="35"/>
  <c r="P2512" i="35" s="1"/>
  <c r="O2513" i="35"/>
  <c r="P2513" i="35" s="1"/>
  <c r="O2514" i="35"/>
  <c r="P2514" i="35" s="1"/>
  <c r="O2515" i="35"/>
  <c r="P2515" i="35" s="1"/>
  <c r="O2516" i="35"/>
  <c r="P2516" i="35" s="1"/>
  <c r="O2517" i="35"/>
  <c r="P2517" i="35" s="1"/>
  <c r="O2518" i="35"/>
  <c r="P2518" i="35" s="1"/>
  <c r="O2519" i="35"/>
  <c r="P2519" i="35" s="1"/>
  <c r="O2520" i="35"/>
  <c r="P2520" i="35" s="1"/>
  <c r="O2521" i="35"/>
  <c r="P2521" i="35" s="1"/>
  <c r="O2522" i="35"/>
  <c r="P2522" i="35" s="1"/>
  <c r="O2523" i="35"/>
  <c r="P2523" i="35" s="1"/>
  <c r="O2524" i="35"/>
  <c r="P2524" i="35" s="1"/>
  <c r="O2525" i="35"/>
  <c r="P2525" i="35" s="1"/>
  <c r="O2526" i="35"/>
  <c r="P2526" i="35" s="1"/>
  <c r="O2527" i="35"/>
  <c r="P2527" i="35" s="1"/>
  <c r="O2528" i="35"/>
  <c r="P2528" i="35" s="1"/>
  <c r="O2529" i="35"/>
  <c r="P2529" i="35" s="1"/>
  <c r="O2530" i="35"/>
  <c r="P2530" i="35" s="1"/>
  <c r="O2531" i="35"/>
  <c r="P2531" i="35" s="1"/>
  <c r="O2532" i="35"/>
  <c r="P2532" i="35" s="1"/>
  <c r="O2533" i="35"/>
  <c r="P2533" i="35" s="1"/>
  <c r="O2534" i="35"/>
  <c r="P2534" i="35" s="1"/>
  <c r="O2535" i="35"/>
  <c r="P2535" i="35" s="1"/>
  <c r="O2536" i="35"/>
  <c r="P2536" i="35" s="1"/>
  <c r="O2537" i="35"/>
  <c r="P2537" i="35" s="1"/>
  <c r="O2538" i="35"/>
  <c r="P2538" i="35" s="1"/>
  <c r="O2539" i="35"/>
  <c r="P2539" i="35" s="1"/>
  <c r="O2540" i="35"/>
  <c r="P2540" i="35" s="1"/>
  <c r="O2541" i="35"/>
  <c r="P2541" i="35" s="1"/>
  <c r="O2542" i="35"/>
  <c r="P2542" i="35" s="1"/>
  <c r="O2543" i="35"/>
  <c r="P2543" i="35" s="1"/>
  <c r="O2544" i="35"/>
  <c r="P2544" i="35" s="1"/>
  <c r="O2545" i="35"/>
  <c r="P2545" i="35" s="1"/>
  <c r="O2546" i="35"/>
  <c r="P2546" i="35" s="1"/>
  <c r="O2547" i="35"/>
  <c r="P2547" i="35" s="1"/>
  <c r="O2548" i="35"/>
  <c r="P2548" i="35" s="1"/>
  <c r="O2549" i="35"/>
  <c r="P2549" i="35" s="1"/>
  <c r="O2550" i="35"/>
  <c r="P2550" i="35" s="1"/>
  <c r="O2551" i="35"/>
  <c r="P2551" i="35" s="1"/>
  <c r="O2552" i="35"/>
  <c r="P2552" i="35" s="1"/>
  <c r="O2553" i="35"/>
  <c r="P2553" i="35" s="1"/>
  <c r="O2554" i="35"/>
  <c r="P2554" i="35" s="1"/>
  <c r="O2555" i="35"/>
  <c r="P2555" i="35" s="1"/>
  <c r="O2556" i="35"/>
  <c r="P2556" i="35" s="1"/>
  <c r="O2557" i="35"/>
  <c r="P2557" i="35" s="1"/>
  <c r="O2558" i="35"/>
  <c r="P2558" i="35" s="1"/>
  <c r="O2559" i="35"/>
  <c r="P2559" i="35" s="1"/>
  <c r="O2560" i="35"/>
  <c r="P2560" i="35" s="1"/>
  <c r="O2561" i="35"/>
  <c r="P2561" i="35" s="1"/>
  <c r="O2562" i="35"/>
  <c r="P2562" i="35" s="1"/>
  <c r="O2563" i="35"/>
  <c r="P2563" i="35" s="1"/>
  <c r="O2564" i="35"/>
  <c r="P2564" i="35" s="1"/>
  <c r="O2565" i="35"/>
  <c r="P2565" i="35" s="1"/>
  <c r="O2566" i="35"/>
  <c r="P2566" i="35" s="1"/>
  <c r="O2567" i="35"/>
  <c r="P2567" i="35" s="1"/>
  <c r="O2568" i="35"/>
  <c r="P2568" i="35" s="1"/>
  <c r="O2569" i="35"/>
  <c r="P2569" i="35" s="1"/>
  <c r="O2570" i="35"/>
  <c r="P2570" i="35" s="1"/>
  <c r="O2571" i="35"/>
  <c r="P2571" i="35" s="1"/>
  <c r="O2572" i="35"/>
  <c r="P2572" i="35" s="1"/>
  <c r="O2573" i="35"/>
  <c r="P2573" i="35" s="1"/>
  <c r="O14" i="35"/>
  <c r="P14" i="35" s="1"/>
  <c r="M15" i="35"/>
  <c r="M16" i="35"/>
  <c r="M17" i="35"/>
  <c r="M18" i="35"/>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51" i="35"/>
  <c r="M52" i="35"/>
  <c r="M53" i="35"/>
  <c r="M54" i="35"/>
  <c r="M55" i="35"/>
  <c r="M56" i="35"/>
  <c r="M57" i="35"/>
  <c r="M58" i="35"/>
  <c r="M59" i="35"/>
  <c r="M60" i="35"/>
  <c r="M61" i="35"/>
  <c r="M62" i="35"/>
  <c r="M63" i="35"/>
  <c r="M64" i="35"/>
  <c r="M65" i="35"/>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98" i="35"/>
  <c r="M99" i="35"/>
  <c r="M100" i="35"/>
  <c r="M101" i="35"/>
  <c r="M102" i="35"/>
  <c r="M103" i="35"/>
  <c r="M104" i="35"/>
  <c r="M105" i="35"/>
  <c r="M106" i="35"/>
  <c r="M107" i="35"/>
  <c r="M108" i="35"/>
  <c r="M109" i="35"/>
  <c r="M110" i="35"/>
  <c r="M111" i="35"/>
  <c r="M112" i="35"/>
  <c r="M113" i="35"/>
  <c r="M114" i="35"/>
  <c r="M115" i="35"/>
  <c r="M116" i="35"/>
  <c r="M117" i="35"/>
  <c r="M118" i="35"/>
  <c r="M119" i="35"/>
  <c r="M120" i="35"/>
  <c r="M121" i="35"/>
  <c r="M122" i="35"/>
  <c r="M123" i="35"/>
  <c r="M124" i="35"/>
  <c r="M125" i="35"/>
  <c r="M126" i="35"/>
  <c r="M127" i="35"/>
  <c r="M128" i="35"/>
  <c r="M129" i="35"/>
  <c r="M130" i="35"/>
  <c r="M131" i="35"/>
  <c r="M132" i="35"/>
  <c r="M133" i="35"/>
  <c r="M134" i="35"/>
  <c r="M135" i="35"/>
  <c r="M136" i="35"/>
  <c r="M137" i="35"/>
  <c r="M138" i="35"/>
  <c r="M139" i="35"/>
  <c r="M140" i="35"/>
  <c r="M141" i="35"/>
  <c r="M142" i="35"/>
  <c r="M143" i="35"/>
  <c r="M144" i="35"/>
  <c r="M145" i="35"/>
  <c r="M146" i="35"/>
  <c r="M147" i="35"/>
  <c r="M148" i="35"/>
  <c r="M149" i="35"/>
  <c r="M150" i="35"/>
  <c r="M151" i="35"/>
  <c r="M152" i="35"/>
  <c r="M153" i="35"/>
  <c r="M154" i="35"/>
  <c r="M155" i="35"/>
  <c r="M156" i="35"/>
  <c r="M157" i="35"/>
  <c r="M158" i="35"/>
  <c r="M159" i="35"/>
  <c r="M160" i="35"/>
  <c r="M161" i="35"/>
  <c r="M162" i="35"/>
  <c r="M163" i="35"/>
  <c r="M164" i="35"/>
  <c r="M165" i="35"/>
  <c r="M166" i="35"/>
  <c r="M167" i="35"/>
  <c r="M168" i="35"/>
  <c r="M169" i="35"/>
  <c r="M170" i="35"/>
  <c r="M171" i="35"/>
  <c r="M172" i="35"/>
  <c r="M173" i="35"/>
  <c r="M174" i="35"/>
  <c r="M175" i="35"/>
  <c r="M176" i="35"/>
  <c r="M177" i="35"/>
  <c r="M178" i="35"/>
  <c r="M179" i="35"/>
  <c r="M180" i="35"/>
  <c r="M181" i="35"/>
  <c r="M182" i="35"/>
  <c r="M183" i="35"/>
  <c r="M184" i="35"/>
  <c r="M185" i="35"/>
  <c r="M186" i="35"/>
  <c r="M187" i="35"/>
  <c r="M188" i="35"/>
  <c r="M189" i="35"/>
  <c r="M190" i="35"/>
  <c r="M191" i="35"/>
  <c r="M192" i="35"/>
  <c r="M193" i="35"/>
  <c r="M194" i="35"/>
  <c r="M195" i="35"/>
  <c r="M196" i="35"/>
  <c r="M197" i="35"/>
  <c r="M198" i="35"/>
  <c r="M199" i="35"/>
  <c r="M200" i="35"/>
  <c r="M201" i="35"/>
  <c r="M202" i="35"/>
  <c r="M203" i="35"/>
  <c r="M204" i="35"/>
  <c r="M205" i="35"/>
  <c r="M206" i="35"/>
  <c r="M207" i="35"/>
  <c r="M208" i="35"/>
  <c r="M209" i="35"/>
  <c r="M210" i="35"/>
  <c r="M211" i="35"/>
  <c r="M212" i="35"/>
  <c r="M213" i="35"/>
  <c r="M214" i="35"/>
  <c r="M215" i="35"/>
  <c r="M216" i="35"/>
  <c r="M217" i="35"/>
  <c r="M218" i="35"/>
  <c r="M219" i="35"/>
  <c r="M220" i="35"/>
  <c r="M221" i="35"/>
  <c r="M222" i="35"/>
  <c r="M223" i="35"/>
  <c r="M224" i="35"/>
  <c r="M225" i="35"/>
  <c r="M226" i="35"/>
  <c r="M227" i="35"/>
  <c r="M228" i="35"/>
  <c r="M229" i="35"/>
  <c r="M230" i="35"/>
  <c r="M231" i="35"/>
  <c r="M232" i="35"/>
  <c r="M233" i="35"/>
  <c r="M234" i="35"/>
  <c r="M235" i="35"/>
  <c r="M236" i="35"/>
  <c r="M237" i="35"/>
  <c r="M238" i="35"/>
  <c r="M239" i="35"/>
  <c r="M240" i="35"/>
  <c r="M241" i="35"/>
  <c r="M242" i="35"/>
  <c r="M243" i="35"/>
  <c r="M244" i="35"/>
  <c r="M245" i="35"/>
  <c r="M246" i="35"/>
  <c r="M247" i="35"/>
  <c r="M248" i="35"/>
  <c r="M249" i="35"/>
  <c r="M250" i="35"/>
  <c r="M251" i="35"/>
  <c r="M252" i="35"/>
  <c r="M253" i="35"/>
  <c r="M254" i="35"/>
  <c r="M255" i="35"/>
  <c r="M256" i="35"/>
  <c r="M257" i="35"/>
  <c r="M258" i="35"/>
  <c r="M259" i="35"/>
  <c r="M260" i="35"/>
  <c r="M261" i="35"/>
  <c r="M262" i="35"/>
  <c r="M263" i="35"/>
  <c r="M264" i="35"/>
  <c r="M265" i="35"/>
  <c r="M266" i="35"/>
  <c r="M267" i="35"/>
  <c r="M268" i="35"/>
  <c r="M269" i="35"/>
  <c r="M270" i="35"/>
  <c r="M271" i="35"/>
  <c r="M272" i="35"/>
  <c r="M273" i="35"/>
  <c r="M274" i="35"/>
  <c r="M275" i="35"/>
  <c r="M276" i="35"/>
  <c r="M277" i="35"/>
  <c r="M278" i="35"/>
  <c r="M279" i="35"/>
  <c r="M280" i="35"/>
  <c r="M281" i="35"/>
  <c r="M282" i="35"/>
  <c r="M283" i="35"/>
  <c r="M284" i="35"/>
  <c r="M285" i="35"/>
  <c r="M286" i="35"/>
  <c r="M287" i="35"/>
  <c r="M288" i="35"/>
  <c r="M289" i="35"/>
  <c r="M290" i="35"/>
  <c r="M291" i="35"/>
  <c r="M292" i="35"/>
  <c r="M293" i="35"/>
  <c r="M294" i="35"/>
  <c r="M295" i="35"/>
  <c r="M296" i="35"/>
  <c r="M297" i="35"/>
  <c r="M298" i="35"/>
  <c r="M299" i="35"/>
  <c r="M300" i="35"/>
  <c r="M301" i="35"/>
  <c r="M302" i="35"/>
  <c r="M303" i="35"/>
  <c r="M304" i="35"/>
  <c r="M305" i="35"/>
  <c r="M306" i="35"/>
  <c r="M307" i="35"/>
  <c r="M308" i="35"/>
  <c r="M309" i="35"/>
  <c r="M310" i="35"/>
  <c r="M311" i="35"/>
  <c r="M312" i="35"/>
  <c r="M313" i="35"/>
  <c r="M314" i="35"/>
  <c r="M315" i="35"/>
  <c r="M316" i="35"/>
  <c r="M317" i="35"/>
  <c r="M318" i="35"/>
  <c r="M319" i="35"/>
  <c r="M320" i="35"/>
  <c r="M321" i="35"/>
  <c r="M322" i="35"/>
  <c r="M323" i="35"/>
  <c r="M324" i="35"/>
  <c r="M325" i="35"/>
  <c r="M326" i="35"/>
  <c r="M327" i="35"/>
  <c r="M328" i="35"/>
  <c r="M329" i="35"/>
  <c r="M330" i="35"/>
  <c r="M331" i="35"/>
  <c r="M332" i="35"/>
  <c r="M333" i="35"/>
  <c r="M334" i="35"/>
  <c r="M335" i="35"/>
  <c r="M336" i="35"/>
  <c r="M337" i="35"/>
  <c r="M338" i="35"/>
  <c r="M339" i="35"/>
  <c r="M340" i="35"/>
  <c r="M341" i="35"/>
  <c r="M342" i="35"/>
  <c r="M343" i="35"/>
  <c r="M344" i="35"/>
  <c r="M345" i="35"/>
  <c r="M346" i="35"/>
  <c r="M347" i="35"/>
  <c r="M348" i="35"/>
  <c r="M349" i="35"/>
  <c r="M350" i="35"/>
  <c r="M351" i="35"/>
  <c r="M352" i="35"/>
  <c r="M353" i="35"/>
  <c r="M354" i="35"/>
  <c r="M355" i="35"/>
  <c r="M356" i="35"/>
  <c r="M357" i="35"/>
  <c r="M358" i="35"/>
  <c r="M359" i="35"/>
  <c r="M360" i="35"/>
  <c r="M361" i="35"/>
  <c r="M362" i="35"/>
  <c r="M363" i="35"/>
  <c r="M364" i="35"/>
  <c r="M365" i="35"/>
  <c r="M366" i="35"/>
  <c r="M367" i="35"/>
  <c r="M368" i="35"/>
  <c r="M369" i="35"/>
  <c r="M370" i="35"/>
  <c r="M371" i="35"/>
  <c r="M372" i="35"/>
  <c r="M373" i="35"/>
  <c r="M374" i="35"/>
  <c r="M375" i="35"/>
  <c r="M376" i="35"/>
  <c r="M377" i="35"/>
  <c r="M378" i="35"/>
  <c r="M379" i="35"/>
  <c r="M380" i="35"/>
  <c r="M381" i="35"/>
  <c r="M382" i="35"/>
  <c r="M383" i="35"/>
  <c r="M384" i="35"/>
  <c r="M385" i="35"/>
  <c r="M386" i="35"/>
  <c r="M387" i="35"/>
  <c r="M388" i="35"/>
  <c r="M389" i="35"/>
  <c r="M390" i="35"/>
  <c r="M391" i="35"/>
  <c r="M392" i="35"/>
  <c r="M393" i="35"/>
  <c r="M394" i="35"/>
  <c r="M395" i="35"/>
  <c r="M396" i="35"/>
  <c r="M397" i="35"/>
  <c r="M398" i="35"/>
  <c r="M399" i="35"/>
  <c r="M400" i="35"/>
  <c r="M401" i="35"/>
  <c r="M402" i="35"/>
  <c r="M403" i="35"/>
  <c r="M404" i="35"/>
  <c r="M405" i="35"/>
  <c r="M406" i="35"/>
  <c r="M407" i="35"/>
  <c r="M408" i="35"/>
  <c r="M409" i="35"/>
  <c r="M410" i="35"/>
  <c r="M411" i="35"/>
  <c r="M412" i="35"/>
  <c r="M413" i="35"/>
  <c r="M414" i="35"/>
  <c r="M415" i="35"/>
  <c r="M416" i="35"/>
  <c r="M417" i="35"/>
  <c r="M418" i="35"/>
  <c r="M419" i="35"/>
  <c r="M420" i="35"/>
  <c r="M421" i="35"/>
  <c r="M422" i="35"/>
  <c r="M423" i="35"/>
  <c r="M424" i="35"/>
  <c r="M425" i="35"/>
  <c r="M426" i="35"/>
  <c r="M427" i="35"/>
  <c r="M428" i="35"/>
  <c r="M429" i="35"/>
  <c r="M430" i="35"/>
  <c r="M431" i="35"/>
  <c r="M432" i="35"/>
  <c r="M433" i="35"/>
  <c r="M434" i="35"/>
  <c r="M435" i="35"/>
  <c r="M436" i="35"/>
  <c r="M437" i="35"/>
  <c r="M438" i="35"/>
  <c r="M439" i="35"/>
  <c r="M440" i="35"/>
  <c r="M441" i="35"/>
  <c r="M442" i="35"/>
  <c r="M443" i="35"/>
  <c r="M444" i="35"/>
  <c r="M445" i="35"/>
  <c r="M446" i="35"/>
  <c r="M447" i="35"/>
  <c r="M448" i="35"/>
  <c r="M449" i="35"/>
  <c r="M450" i="35"/>
  <c r="M451" i="35"/>
  <c r="M452" i="35"/>
  <c r="M453" i="35"/>
  <c r="M454" i="35"/>
  <c r="M455" i="35"/>
  <c r="M456" i="35"/>
  <c r="M457" i="35"/>
  <c r="M458" i="35"/>
  <c r="M459" i="35"/>
  <c r="M460" i="35"/>
  <c r="M461" i="35"/>
  <c r="M462" i="35"/>
  <c r="M463" i="35"/>
  <c r="M464" i="35"/>
  <c r="M465" i="35"/>
  <c r="M466" i="35"/>
  <c r="M467" i="35"/>
  <c r="M468" i="35"/>
  <c r="M469" i="35"/>
  <c r="M470" i="35"/>
  <c r="M471" i="35"/>
  <c r="M472" i="35"/>
  <c r="M473" i="35"/>
  <c r="M474" i="35"/>
  <c r="M475" i="35"/>
  <c r="M476" i="35"/>
  <c r="M477" i="35"/>
  <c r="M478" i="35"/>
  <c r="M479" i="35"/>
  <c r="M480" i="35"/>
  <c r="M481" i="35"/>
  <c r="M482" i="35"/>
  <c r="M483" i="35"/>
  <c r="M484" i="35"/>
  <c r="M485" i="35"/>
  <c r="M486" i="35"/>
  <c r="M487" i="35"/>
  <c r="M488" i="35"/>
  <c r="M489" i="35"/>
  <c r="M490" i="35"/>
  <c r="M491" i="35"/>
  <c r="M492" i="35"/>
  <c r="M493" i="35"/>
  <c r="M494" i="35"/>
  <c r="M495" i="35"/>
  <c r="M496" i="35"/>
  <c r="M497" i="35"/>
  <c r="M498" i="35"/>
  <c r="M499" i="35"/>
  <c r="M500" i="35"/>
  <c r="M501" i="35"/>
  <c r="M502" i="35"/>
  <c r="M503" i="35"/>
  <c r="M504" i="35"/>
  <c r="M505" i="35"/>
  <c r="M506" i="35"/>
  <c r="M507" i="35"/>
  <c r="M508" i="35"/>
  <c r="M509" i="35"/>
  <c r="M510" i="35"/>
  <c r="M511" i="35"/>
  <c r="M512" i="35"/>
  <c r="M513" i="35"/>
  <c r="M514" i="35"/>
  <c r="M515" i="35"/>
  <c r="M516" i="35"/>
  <c r="M517" i="35"/>
  <c r="M518" i="35"/>
  <c r="M519" i="35"/>
  <c r="M520" i="35"/>
  <c r="M521" i="35"/>
  <c r="M522" i="35"/>
  <c r="M523" i="35"/>
  <c r="M524" i="35"/>
  <c r="M525" i="35"/>
  <c r="M526" i="35"/>
  <c r="M527" i="35"/>
  <c r="M528" i="35"/>
  <c r="M529" i="35"/>
  <c r="M530" i="35"/>
  <c r="M531" i="35"/>
  <c r="M532" i="35"/>
  <c r="M533" i="35"/>
  <c r="M534" i="35"/>
  <c r="M535" i="35"/>
  <c r="M536" i="35"/>
  <c r="M537" i="35"/>
  <c r="M538" i="35"/>
  <c r="M539" i="35"/>
  <c r="M540" i="35"/>
  <c r="M541" i="35"/>
  <c r="M542" i="35"/>
  <c r="M543" i="35"/>
  <c r="M544" i="35"/>
  <c r="M545" i="35"/>
  <c r="M546" i="35"/>
  <c r="M547" i="35"/>
  <c r="M548" i="35"/>
  <c r="M549" i="35"/>
  <c r="M550" i="35"/>
  <c r="M551" i="35"/>
  <c r="M552" i="35"/>
  <c r="M553" i="35"/>
  <c r="M554" i="35"/>
  <c r="M555" i="35"/>
  <c r="M556" i="35"/>
  <c r="M557" i="35"/>
  <c r="M558" i="35"/>
  <c r="M559" i="35"/>
  <c r="M560" i="35"/>
  <c r="M561" i="35"/>
  <c r="M562" i="35"/>
  <c r="M563" i="35"/>
  <c r="M564" i="35"/>
  <c r="M565" i="35"/>
  <c r="M566" i="35"/>
  <c r="M567" i="35"/>
  <c r="M568" i="35"/>
  <c r="M569" i="35"/>
  <c r="M570" i="35"/>
  <c r="M571" i="35"/>
  <c r="M572" i="35"/>
  <c r="M573" i="35"/>
  <c r="M574" i="35"/>
  <c r="M575" i="35"/>
  <c r="M576" i="35"/>
  <c r="M577" i="35"/>
  <c r="M578" i="35"/>
  <c r="M579" i="35"/>
  <c r="M580" i="35"/>
  <c r="M581" i="35"/>
  <c r="M582" i="35"/>
  <c r="M583" i="35"/>
  <c r="M584" i="35"/>
  <c r="M585" i="35"/>
  <c r="M586" i="35"/>
  <c r="M587" i="35"/>
  <c r="M588" i="35"/>
  <c r="M589" i="35"/>
  <c r="M590" i="35"/>
  <c r="M591" i="35"/>
  <c r="M592" i="35"/>
  <c r="M593" i="35"/>
  <c r="M594" i="35"/>
  <c r="M595" i="35"/>
  <c r="M596" i="35"/>
  <c r="M597" i="35"/>
  <c r="M598" i="35"/>
  <c r="M599" i="35"/>
  <c r="M600" i="35"/>
  <c r="M601" i="35"/>
  <c r="M602" i="35"/>
  <c r="M603" i="35"/>
  <c r="M604" i="35"/>
  <c r="M605" i="35"/>
  <c r="M606" i="35"/>
  <c r="M607" i="35"/>
  <c r="M608" i="35"/>
  <c r="M609" i="35"/>
  <c r="M610" i="35"/>
  <c r="M611" i="35"/>
  <c r="M612" i="35"/>
  <c r="M613" i="35"/>
  <c r="M614" i="35"/>
  <c r="M615" i="35"/>
  <c r="M616" i="35"/>
  <c r="M617" i="35"/>
  <c r="M618" i="35"/>
  <c r="M619" i="35"/>
  <c r="M620" i="35"/>
  <c r="M621" i="35"/>
  <c r="M622" i="35"/>
  <c r="M623" i="35"/>
  <c r="M624" i="35"/>
  <c r="M625" i="35"/>
  <c r="M626" i="35"/>
  <c r="M627" i="35"/>
  <c r="M628" i="35"/>
  <c r="M629" i="35"/>
  <c r="M630" i="35"/>
  <c r="M631" i="35"/>
  <c r="M632" i="35"/>
  <c r="M633" i="35"/>
  <c r="M634" i="35"/>
  <c r="M635" i="35"/>
  <c r="M636" i="35"/>
  <c r="M637" i="35"/>
  <c r="M638" i="35"/>
  <c r="M639" i="35"/>
  <c r="M640" i="35"/>
  <c r="M641" i="35"/>
  <c r="M642" i="35"/>
  <c r="M643" i="35"/>
  <c r="M644" i="35"/>
  <c r="M645" i="35"/>
  <c r="M646" i="35"/>
  <c r="M647" i="35"/>
  <c r="M648" i="35"/>
  <c r="M649" i="35"/>
  <c r="M650" i="35"/>
  <c r="M651" i="35"/>
  <c r="M652" i="35"/>
  <c r="M653" i="35"/>
  <c r="M654" i="35"/>
  <c r="M655" i="35"/>
  <c r="M656" i="35"/>
  <c r="M657" i="35"/>
  <c r="M658" i="35"/>
  <c r="M659" i="35"/>
  <c r="M660" i="35"/>
  <c r="M661" i="35"/>
  <c r="M662" i="35"/>
  <c r="M663" i="35"/>
  <c r="M664" i="35"/>
  <c r="M665" i="35"/>
  <c r="M666" i="35"/>
  <c r="M667" i="35"/>
  <c r="M668" i="35"/>
  <c r="M669" i="35"/>
  <c r="M670" i="35"/>
  <c r="M671" i="35"/>
  <c r="M672" i="35"/>
  <c r="M673" i="35"/>
  <c r="M674" i="35"/>
  <c r="M675" i="35"/>
  <c r="M676" i="35"/>
  <c r="M677" i="35"/>
  <c r="M678" i="35"/>
  <c r="M679" i="35"/>
  <c r="M680" i="35"/>
  <c r="M681" i="35"/>
  <c r="M682" i="35"/>
  <c r="M683" i="35"/>
  <c r="M684" i="35"/>
  <c r="M685" i="35"/>
  <c r="M686" i="35"/>
  <c r="M687" i="35"/>
  <c r="M688" i="35"/>
  <c r="M689" i="35"/>
  <c r="M690" i="35"/>
  <c r="M691" i="35"/>
  <c r="M692" i="35"/>
  <c r="M693" i="35"/>
  <c r="M694" i="35"/>
  <c r="M695" i="35"/>
  <c r="M696" i="35"/>
  <c r="M697" i="35"/>
  <c r="M698" i="35"/>
  <c r="M699" i="35"/>
  <c r="M700" i="35"/>
  <c r="M701" i="35"/>
  <c r="M702" i="35"/>
  <c r="M703" i="35"/>
  <c r="M704" i="35"/>
  <c r="M705" i="35"/>
  <c r="M706" i="35"/>
  <c r="M707" i="35"/>
  <c r="M708" i="35"/>
  <c r="M709" i="35"/>
  <c r="M710" i="35"/>
  <c r="M711" i="35"/>
  <c r="M712" i="35"/>
  <c r="M713" i="35"/>
  <c r="M714" i="35"/>
  <c r="M715" i="35"/>
  <c r="M716" i="35"/>
  <c r="M717" i="35"/>
  <c r="M718" i="35"/>
  <c r="M719" i="35"/>
  <c r="M720" i="35"/>
  <c r="M721" i="35"/>
  <c r="M722" i="35"/>
  <c r="M723" i="35"/>
  <c r="M724" i="35"/>
  <c r="M725" i="35"/>
  <c r="M726" i="35"/>
  <c r="M727" i="35"/>
  <c r="M728" i="35"/>
  <c r="M729" i="35"/>
  <c r="M730" i="35"/>
  <c r="M731" i="35"/>
  <c r="M732" i="35"/>
  <c r="M733" i="35"/>
  <c r="M734" i="35"/>
  <c r="M735" i="35"/>
  <c r="M736" i="35"/>
  <c r="M737" i="35"/>
  <c r="M738" i="35"/>
  <c r="M739" i="35"/>
  <c r="M740" i="35"/>
  <c r="M741" i="35"/>
  <c r="M742" i="35"/>
  <c r="M743" i="35"/>
  <c r="M744" i="35"/>
  <c r="M745" i="35"/>
  <c r="M746" i="35"/>
  <c r="M747" i="35"/>
  <c r="M748" i="35"/>
  <c r="M749" i="35"/>
  <c r="M750" i="35"/>
  <c r="M751" i="35"/>
  <c r="M752" i="35"/>
  <c r="M753" i="35"/>
  <c r="M754" i="35"/>
  <c r="M755" i="35"/>
  <c r="M756" i="35"/>
  <c r="M757" i="35"/>
  <c r="M758" i="35"/>
  <c r="M759" i="35"/>
  <c r="M760" i="35"/>
  <c r="M761" i="35"/>
  <c r="M762" i="35"/>
  <c r="M763" i="35"/>
  <c r="M764" i="35"/>
  <c r="M765" i="35"/>
  <c r="M766" i="35"/>
  <c r="M767" i="35"/>
  <c r="M768" i="35"/>
  <c r="M769" i="35"/>
  <c r="M770" i="35"/>
  <c r="M771" i="35"/>
  <c r="M772" i="35"/>
  <c r="M773" i="35"/>
  <c r="M774" i="35"/>
  <c r="M775" i="35"/>
  <c r="M776" i="35"/>
  <c r="M777" i="35"/>
  <c r="M778" i="35"/>
  <c r="M779" i="35"/>
  <c r="M780" i="35"/>
  <c r="M781" i="35"/>
  <c r="M782" i="35"/>
  <c r="M783" i="35"/>
  <c r="M784" i="35"/>
  <c r="M785" i="35"/>
  <c r="M786" i="35"/>
  <c r="M787" i="35"/>
  <c r="M788" i="35"/>
  <c r="M789" i="35"/>
  <c r="M790" i="35"/>
  <c r="M791" i="35"/>
  <c r="M792" i="35"/>
  <c r="M793" i="35"/>
  <c r="M794" i="35"/>
  <c r="M795" i="35"/>
  <c r="M796" i="35"/>
  <c r="M797" i="35"/>
  <c r="M798" i="35"/>
  <c r="M799" i="35"/>
  <c r="M800" i="35"/>
  <c r="M801" i="35"/>
  <c r="M802" i="35"/>
  <c r="M803" i="35"/>
  <c r="M804" i="35"/>
  <c r="M805" i="35"/>
  <c r="M806" i="35"/>
  <c r="M807" i="35"/>
  <c r="M808" i="35"/>
  <c r="M809" i="35"/>
  <c r="M810" i="35"/>
  <c r="M811" i="35"/>
  <c r="M812" i="35"/>
  <c r="M813" i="35"/>
  <c r="M814" i="35"/>
  <c r="M815" i="35"/>
  <c r="M816" i="35"/>
  <c r="M817" i="35"/>
  <c r="M818" i="35"/>
  <c r="M819" i="35"/>
  <c r="M820" i="35"/>
  <c r="M821" i="35"/>
  <c r="M822" i="35"/>
  <c r="M823" i="35"/>
  <c r="M824" i="35"/>
  <c r="M825" i="35"/>
  <c r="M826" i="35"/>
  <c r="M827" i="35"/>
  <c r="M828" i="35"/>
  <c r="M829" i="35"/>
  <c r="M830" i="35"/>
  <c r="M831" i="35"/>
  <c r="M832" i="35"/>
  <c r="M833" i="35"/>
  <c r="M834" i="35"/>
  <c r="M835" i="35"/>
  <c r="M836" i="35"/>
  <c r="M837" i="35"/>
  <c r="M838" i="35"/>
  <c r="M839" i="35"/>
  <c r="M840" i="35"/>
  <c r="M841" i="35"/>
  <c r="M842" i="35"/>
  <c r="M843" i="35"/>
  <c r="M844" i="35"/>
  <c r="M845" i="35"/>
  <c r="M846" i="35"/>
  <c r="M847" i="35"/>
  <c r="M848" i="35"/>
  <c r="M849" i="35"/>
  <c r="M850" i="35"/>
  <c r="M851" i="35"/>
  <c r="M852" i="35"/>
  <c r="M853" i="35"/>
  <c r="M854" i="35"/>
  <c r="M855" i="35"/>
  <c r="M856" i="35"/>
  <c r="M857" i="35"/>
  <c r="M858" i="35"/>
  <c r="M859" i="35"/>
  <c r="M860" i="35"/>
  <c r="M861" i="35"/>
  <c r="M862" i="35"/>
  <c r="M863" i="35"/>
  <c r="M864" i="35"/>
  <c r="M865" i="35"/>
  <c r="M866" i="35"/>
  <c r="M867" i="35"/>
  <c r="M868" i="35"/>
  <c r="M869" i="35"/>
  <c r="M870" i="35"/>
  <c r="M871" i="35"/>
  <c r="M872" i="35"/>
  <c r="M873" i="35"/>
  <c r="M874" i="35"/>
  <c r="M875" i="35"/>
  <c r="M876" i="35"/>
  <c r="M877" i="35"/>
  <c r="M878" i="35"/>
  <c r="M879" i="35"/>
  <c r="M880" i="35"/>
  <c r="M881" i="35"/>
  <c r="M882" i="35"/>
  <c r="M883" i="35"/>
  <c r="M884" i="35"/>
  <c r="M885" i="35"/>
  <c r="M886" i="35"/>
  <c r="M887" i="35"/>
  <c r="M888" i="35"/>
  <c r="M889" i="35"/>
  <c r="M890" i="35"/>
  <c r="M891" i="35"/>
  <c r="M892" i="35"/>
  <c r="M893" i="35"/>
  <c r="M894" i="35"/>
  <c r="M895" i="35"/>
  <c r="M896" i="35"/>
  <c r="M897" i="35"/>
  <c r="M898" i="35"/>
  <c r="M899" i="35"/>
  <c r="M900" i="35"/>
  <c r="M901" i="35"/>
  <c r="M902" i="35"/>
  <c r="M903" i="35"/>
  <c r="M904" i="35"/>
  <c r="M905" i="35"/>
  <c r="M906" i="35"/>
  <c r="M907" i="35"/>
  <c r="M908" i="35"/>
  <c r="M909" i="35"/>
  <c r="M910" i="35"/>
  <c r="M911" i="35"/>
  <c r="M912" i="35"/>
  <c r="M913" i="35"/>
  <c r="M914" i="35"/>
  <c r="M915" i="35"/>
  <c r="M916" i="35"/>
  <c r="M917" i="35"/>
  <c r="M918" i="35"/>
  <c r="M919" i="35"/>
  <c r="M920" i="35"/>
  <c r="M921" i="35"/>
  <c r="M922" i="35"/>
  <c r="M923" i="35"/>
  <c r="M924" i="35"/>
  <c r="M925" i="35"/>
  <c r="M926" i="35"/>
  <c r="M927" i="35"/>
  <c r="M928" i="35"/>
  <c r="M929" i="35"/>
  <c r="M930" i="35"/>
  <c r="M931" i="35"/>
  <c r="M932" i="35"/>
  <c r="M933" i="35"/>
  <c r="M934" i="35"/>
  <c r="M935" i="35"/>
  <c r="M936" i="35"/>
  <c r="M937" i="35"/>
  <c r="M938" i="35"/>
  <c r="M939" i="35"/>
  <c r="M940" i="35"/>
  <c r="M941" i="35"/>
  <c r="M942" i="35"/>
  <c r="M943" i="35"/>
  <c r="M944" i="35"/>
  <c r="M945" i="35"/>
  <c r="M946" i="35"/>
  <c r="M947" i="35"/>
  <c r="M948" i="35"/>
  <c r="M949" i="35"/>
  <c r="M950" i="35"/>
  <c r="M951" i="35"/>
  <c r="M952" i="35"/>
  <c r="M953" i="35"/>
  <c r="M954" i="35"/>
  <c r="M955" i="35"/>
  <c r="M956" i="35"/>
  <c r="M957" i="35"/>
  <c r="M958" i="35"/>
  <c r="M959" i="35"/>
  <c r="M960" i="35"/>
  <c r="M961" i="35"/>
  <c r="M962" i="35"/>
  <c r="M963" i="35"/>
  <c r="M964" i="35"/>
  <c r="M965" i="35"/>
  <c r="M966" i="35"/>
  <c r="M967" i="35"/>
  <c r="M968" i="35"/>
  <c r="M969" i="35"/>
  <c r="M970" i="35"/>
  <c r="M971" i="35"/>
  <c r="M972" i="35"/>
  <c r="M973" i="35"/>
  <c r="M974" i="35"/>
  <c r="M975" i="35"/>
  <c r="M976" i="35"/>
  <c r="M977" i="35"/>
  <c r="M978" i="35"/>
  <c r="M979" i="35"/>
  <c r="M980" i="35"/>
  <c r="M981" i="35"/>
  <c r="M982" i="35"/>
  <c r="M983" i="35"/>
  <c r="M984" i="35"/>
  <c r="M985" i="35"/>
  <c r="M986" i="35"/>
  <c r="M987" i="35"/>
  <c r="M988" i="35"/>
  <c r="M989" i="35"/>
  <c r="M990" i="35"/>
  <c r="M991" i="35"/>
  <c r="M992" i="35"/>
  <c r="M993" i="35"/>
  <c r="M994" i="35"/>
  <c r="M995" i="35"/>
  <c r="M996" i="35"/>
  <c r="M997" i="35"/>
  <c r="M998" i="35"/>
  <c r="M999" i="35"/>
  <c r="M1000" i="35"/>
  <c r="M1001" i="35"/>
  <c r="M1002" i="35"/>
  <c r="M1003" i="35"/>
  <c r="M1004" i="35"/>
  <c r="M1005" i="35"/>
  <c r="M1006" i="35"/>
  <c r="M1007" i="35"/>
  <c r="M1008" i="35"/>
  <c r="M1009" i="35"/>
  <c r="M1010" i="35"/>
  <c r="M1011" i="35"/>
  <c r="M1012" i="35"/>
  <c r="M1013" i="35"/>
  <c r="M1014" i="35"/>
  <c r="M1015" i="35"/>
  <c r="M1016" i="35"/>
  <c r="M1017" i="35"/>
  <c r="M1018" i="35"/>
  <c r="M1019" i="35"/>
  <c r="M1020" i="35"/>
  <c r="M1021" i="35"/>
  <c r="M1022" i="35"/>
  <c r="M1023" i="35"/>
  <c r="M1024" i="35"/>
  <c r="M1025" i="35"/>
  <c r="M1026" i="35"/>
  <c r="M1027" i="35"/>
  <c r="M1028" i="35"/>
  <c r="M1029" i="35"/>
  <c r="M1030" i="35"/>
  <c r="M1031" i="35"/>
  <c r="M1032" i="35"/>
  <c r="M1033" i="35"/>
  <c r="M1034" i="35"/>
  <c r="M1035" i="35"/>
  <c r="M1036" i="35"/>
  <c r="M1037" i="35"/>
  <c r="M1038" i="35"/>
  <c r="M1039" i="35"/>
  <c r="M1040" i="35"/>
  <c r="M1041" i="35"/>
  <c r="M1042" i="35"/>
  <c r="M1043" i="35"/>
  <c r="M1044" i="35"/>
  <c r="M1045" i="35"/>
  <c r="M1046" i="35"/>
  <c r="M1047" i="35"/>
  <c r="M1048" i="35"/>
  <c r="M1049" i="35"/>
  <c r="M1050" i="35"/>
  <c r="M1051" i="35"/>
  <c r="M1052" i="35"/>
  <c r="M1053" i="35"/>
  <c r="M1054" i="35"/>
  <c r="M1055" i="35"/>
  <c r="M1056" i="35"/>
  <c r="M1057" i="35"/>
  <c r="M1058" i="35"/>
  <c r="M1059" i="35"/>
  <c r="M1060" i="35"/>
  <c r="M1061" i="35"/>
  <c r="M1062" i="35"/>
  <c r="M1063" i="35"/>
  <c r="M1064" i="35"/>
  <c r="M1065" i="35"/>
  <c r="M1066" i="35"/>
  <c r="M1067" i="35"/>
  <c r="M1068" i="35"/>
  <c r="M1069" i="35"/>
  <c r="M1070" i="35"/>
  <c r="M1071" i="35"/>
  <c r="M1072" i="35"/>
  <c r="M1073" i="35"/>
  <c r="M1074" i="35"/>
  <c r="M1075" i="35"/>
  <c r="M1076" i="35"/>
  <c r="M1077" i="35"/>
  <c r="M1078" i="35"/>
  <c r="M1079" i="35"/>
  <c r="M1080" i="35"/>
  <c r="M1081" i="35"/>
  <c r="M1082" i="35"/>
  <c r="M1083" i="35"/>
  <c r="M1084" i="35"/>
  <c r="M1085" i="35"/>
  <c r="M1086" i="35"/>
  <c r="M1087" i="35"/>
  <c r="M1088" i="35"/>
  <c r="M1089" i="35"/>
  <c r="M1090" i="35"/>
  <c r="M1091" i="35"/>
  <c r="M1092" i="35"/>
  <c r="M1093" i="35"/>
  <c r="M1094" i="35"/>
  <c r="M1095" i="35"/>
  <c r="M1096" i="35"/>
  <c r="M1097" i="35"/>
  <c r="M1098" i="35"/>
  <c r="M1099" i="35"/>
  <c r="M1100" i="35"/>
  <c r="M1101" i="35"/>
  <c r="M1102" i="35"/>
  <c r="M1103" i="35"/>
  <c r="M1104" i="35"/>
  <c r="M1105" i="35"/>
  <c r="M1106" i="35"/>
  <c r="M1107" i="35"/>
  <c r="M1108" i="35"/>
  <c r="M1109" i="35"/>
  <c r="M1110" i="35"/>
  <c r="M1111" i="35"/>
  <c r="M1112" i="35"/>
  <c r="M1113" i="35"/>
  <c r="M1114" i="35"/>
  <c r="M1115" i="35"/>
  <c r="M1116" i="35"/>
  <c r="M1117" i="35"/>
  <c r="M1118" i="35"/>
  <c r="M1119" i="35"/>
  <c r="M1120" i="35"/>
  <c r="M1121" i="35"/>
  <c r="M1122" i="35"/>
  <c r="M1123" i="35"/>
  <c r="M1124" i="35"/>
  <c r="M1125" i="35"/>
  <c r="M1126" i="35"/>
  <c r="M1127" i="35"/>
  <c r="M1128" i="35"/>
  <c r="M1129" i="35"/>
  <c r="M1130" i="35"/>
  <c r="M1131" i="35"/>
  <c r="M1132" i="35"/>
  <c r="M1133" i="35"/>
  <c r="M1134" i="35"/>
  <c r="M1135" i="35"/>
  <c r="M1136" i="35"/>
  <c r="M1137" i="35"/>
  <c r="M1138" i="35"/>
  <c r="M1139" i="35"/>
  <c r="M1140" i="35"/>
  <c r="M1141" i="35"/>
  <c r="M1142" i="35"/>
  <c r="M1143" i="35"/>
  <c r="M1144" i="35"/>
  <c r="M1145" i="35"/>
  <c r="M1146" i="35"/>
  <c r="M1147" i="35"/>
  <c r="M1148" i="35"/>
  <c r="M1149" i="35"/>
  <c r="M1150" i="35"/>
  <c r="M1151" i="35"/>
  <c r="M1152" i="35"/>
  <c r="M1153" i="35"/>
  <c r="M1154" i="35"/>
  <c r="M1155" i="35"/>
  <c r="M1156" i="35"/>
  <c r="M1157" i="35"/>
  <c r="M1158" i="35"/>
  <c r="M1159" i="35"/>
  <c r="M1160" i="35"/>
  <c r="M1161" i="35"/>
  <c r="M1162" i="35"/>
  <c r="M1163" i="35"/>
  <c r="M1164" i="35"/>
  <c r="M1165" i="35"/>
  <c r="M1166" i="35"/>
  <c r="M1167" i="35"/>
  <c r="M1168" i="35"/>
  <c r="M1169" i="35"/>
  <c r="M1170" i="35"/>
  <c r="M1171" i="35"/>
  <c r="M1172" i="35"/>
  <c r="M1173" i="35"/>
  <c r="M1174" i="35"/>
  <c r="M1175" i="35"/>
  <c r="M1176" i="35"/>
  <c r="M1177" i="35"/>
  <c r="M1178" i="35"/>
  <c r="M1179" i="35"/>
  <c r="M1180" i="35"/>
  <c r="M1181" i="35"/>
  <c r="M1182" i="35"/>
  <c r="M1183" i="35"/>
  <c r="M1184" i="35"/>
  <c r="M1185" i="35"/>
  <c r="M1186" i="35"/>
  <c r="M1187" i="35"/>
  <c r="M1188" i="35"/>
  <c r="M1189" i="35"/>
  <c r="M1190" i="35"/>
  <c r="M1191" i="35"/>
  <c r="M1192" i="35"/>
  <c r="M1193" i="35"/>
  <c r="M1194" i="35"/>
  <c r="M1195" i="35"/>
  <c r="M1196" i="35"/>
  <c r="M1197" i="35"/>
  <c r="M1198" i="35"/>
  <c r="M1199" i="35"/>
  <c r="M1200" i="35"/>
  <c r="M1201" i="35"/>
  <c r="M1202" i="35"/>
  <c r="M1203" i="35"/>
  <c r="M1204" i="35"/>
  <c r="M1205" i="35"/>
  <c r="M1206" i="35"/>
  <c r="M1207" i="35"/>
  <c r="M1208" i="35"/>
  <c r="M1209" i="35"/>
  <c r="M1210" i="35"/>
  <c r="M1211" i="35"/>
  <c r="M1212" i="35"/>
  <c r="M1213" i="35"/>
  <c r="M1214" i="35"/>
  <c r="M1215" i="35"/>
  <c r="M1216" i="35"/>
  <c r="M1217" i="35"/>
  <c r="M1218" i="35"/>
  <c r="M1219" i="35"/>
  <c r="M1220" i="35"/>
  <c r="M1221" i="35"/>
  <c r="M1222" i="35"/>
  <c r="M1223" i="35"/>
  <c r="M1224" i="35"/>
  <c r="M1225" i="35"/>
  <c r="M1226" i="35"/>
  <c r="M1227" i="35"/>
  <c r="M1228" i="35"/>
  <c r="M1229" i="35"/>
  <c r="M1230" i="35"/>
  <c r="M1231" i="35"/>
  <c r="M1232" i="35"/>
  <c r="M1233" i="35"/>
  <c r="M1234" i="35"/>
  <c r="M1235" i="35"/>
  <c r="M1236" i="35"/>
  <c r="M1237" i="35"/>
  <c r="M1238" i="35"/>
  <c r="M1239" i="35"/>
  <c r="M1240" i="35"/>
  <c r="M1241" i="35"/>
  <c r="M1242" i="35"/>
  <c r="M1243" i="35"/>
  <c r="M1244" i="35"/>
  <c r="M1245" i="35"/>
  <c r="M1246" i="35"/>
  <c r="M1247" i="35"/>
  <c r="M1248" i="35"/>
  <c r="M1249" i="35"/>
  <c r="M1250" i="35"/>
  <c r="M1251" i="35"/>
  <c r="M1252" i="35"/>
  <c r="M1253" i="35"/>
  <c r="M1254" i="35"/>
  <c r="M1255" i="35"/>
  <c r="M1256" i="35"/>
  <c r="M1257" i="35"/>
  <c r="M1258" i="35"/>
  <c r="M1259" i="35"/>
  <c r="M1260" i="35"/>
  <c r="M1261" i="35"/>
  <c r="M1262" i="35"/>
  <c r="M1263" i="35"/>
  <c r="M1264" i="35"/>
  <c r="M1265" i="35"/>
  <c r="M1266" i="35"/>
  <c r="M1267" i="35"/>
  <c r="M1268" i="35"/>
  <c r="M1269" i="35"/>
  <c r="M1270" i="35"/>
  <c r="M1271" i="35"/>
  <c r="M1272" i="35"/>
  <c r="M1273" i="35"/>
  <c r="M1274" i="35"/>
  <c r="M1275" i="35"/>
  <c r="M1276" i="35"/>
  <c r="M1277" i="35"/>
  <c r="M1278" i="35"/>
  <c r="M1279" i="35"/>
  <c r="M1280" i="35"/>
  <c r="M1281" i="35"/>
  <c r="M1282" i="35"/>
  <c r="M1283" i="35"/>
  <c r="M1284" i="35"/>
  <c r="M1285" i="35"/>
  <c r="M1286" i="35"/>
  <c r="M1287" i="35"/>
  <c r="M1288" i="35"/>
  <c r="M1289" i="35"/>
  <c r="M1290" i="35"/>
  <c r="M1291" i="35"/>
  <c r="M1292" i="35"/>
  <c r="M1293" i="35"/>
  <c r="M1294" i="35"/>
  <c r="M1295" i="35"/>
  <c r="M1296" i="35"/>
  <c r="M1297" i="35"/>
  <c r="M1298" i="35"/>
  <c r="M1299" i="35"/>
  <c r="M1300" i="35"/>
  <c r="M1301" i="35"/>
  <c r="M1302" i="35"/>
  <c r="M1303" i="35"/>
  <c r="M1304" i="35"/>
  <c r="M1305" i="35"/>
  <c r="M1306" i="35"/>
  <c r="M1307" i="35"/>
  <c r="M1308" i="35"/>
  <c r="M1309" i="35"/>
  <c r="M1310" i="35"/>
  <c r="M1311" i="35"/>
  <c r="M1312" i="35"/>
  <c r="M1313" i="35"/>
  <c r="M1314" i="35"/>
  <c r="M1315" i="35"/>
  <c r="M1316" i="35"/>
  <c r="M1317" i="35"/>
  <c r="M1318" i="35"/>
  <c r="M1319" i="35"/>
  <c r="M1320" i="35"/>
  <c r="M1321" i="35"/>
  <c r="M1322" i="35"/>
  <c r="M1323" i="35"/>
  <c r="M1324" i="35"/>
  <c r="M1325" i="35"/>
  <c r="M1326" i="35"/>
  <c r="M1327" i="35"/>
  <c r="M1328" i="35"/>
  <c r="M1329" i="35"/>
  <c r="M1330" i="35"/>
  <c r="M1331" i="35"/>
  <c r="M1332" i="35"/>
  <c r="M1333" i="35"/>
  <c r="M1334" i="35"/>
  <c r="M1335" i="35"/>
  <c r="M1336" i="35"/>
  <c r="M1337" i="35"/>
  <c r="M1338" i="35"/>
  <c r="M1339" i="35"/>
  <c r="M1340" i="35"/>
  <c r="M1341" i="35"/>
  <c r="M1342" i="35"/>
  <c r="M1343" i="35"/>
  <c r="M1344" i="35"/>
  <c r="M1345" i="35"/>
  <c r="M1346" i="35"/>
  <c r="M1347" i="35"/>
  <c r="M1348" i="35"/>
  <c r="M1349" i="35"/>
  <c r="M1350" i="35"/>
  <c r="M1351" i="35"/>
  <c r="M1352" i="35"/>
  <c r="M1353" i="35"/>
  <c r="M1354" i="35"/>
  <c r="M1355" i="35"/>
  <c r="M1356" i="35"/>
  <c r="M1357" i="35"/>
  <c r="M1358" i="35"/>
  <c r="M1359" i="35"/>
  <c r="M1360" i="35"/>
  <c r="M1361" i="35"/>
  <c r="M1362" i="35"/>
  <c r="M1363" i="35"/>
  <c r="M1364" i="35"/>
  <c r="M1365" i="35"/>
  <c r="M1366" i="35"/>
  <c r="M1367" i="35"/>
  <c r="M1368" i="35"/>
  <c r="M1369" i="35"/>
  <c r="M1370" i="35"/>
  <c r="M1371" i="35"/>
  <c r="M1372" i="35"/>
  <c r="M1373" i="35"/>
  <c r="M1374" i="35"/>
  <c r="M1375" i="35"/>
  <c r="M1376" i="35"/>
  <c r="M1377" i="35"/>
  <c r="M1378" i="35"/>
  <c r="M1379" i="35"/>
  <c r="M1380" i="35"/>
  <c r="M1381" i="35"/>
  <c r="M1382" i="35"/>
  <c r="M1383" i="35"/>
  <c r="M1384" i="35"/>
  <c r="M1385" i="35"/>
  <c r="M1386" i="35"/>
  <c r="M1387" i="35"/>
  <c r="M1388" i="35"/>
  <c r="M1389" i="35"/>
  <c r="M1390" i="35"/>
  <c r="M1391" i="35"/>
  <c r="M1392" i="35"/>
  <c r="M1393" i="35"/>
  <c r="M1394" i="35"/>
  <c r="M1395" i="35"/>
  <c r="M1396" i="35"/>
  <c r="M1397" i="35"/>
  <c r="M1398" i="35"/>
  <c r="M1399" i="35"/>
  <c r="M1400" i="35"/>
  <c r="M1401" i="35"/>
  <c r="M1402" i="35"/>
  <c r="M1403" i="35"/>
  <c r="M1404" i="35"/>
  <c r="M1405" i="35"/>
  <c r="M1406" i="35"/>
  <c r="M1407" i="35"/>
  <c r="M1408" i="35"/>
  <c r="M1409" i="35"/>
  <c r="M1410" i="35"/>
  <c r="M1411" i="35"/>
  <c r="M1412" i="35"/>
  <c r="M1413" i="35"/>
  <c r="M1414" i="35"/>
  <c r="M1415" i="35"/>
  <c r="M1416" i="35"/>
  <c r="M1417" i="35"/>
  <c r="M1418" i="35"/>
  <c r="M1419" i="35"/>
  <c r="M1420" i="35"/>
  <c r="M1421" i="35"/>
  <c r="M1422" i="35"/>
  <c r="M1423" i="35"/>
  <c r="M1424" i="35"/>
  <c r="M1425" i="35"/>
  <c r="M1426" i="35"/>
  <c r="M1427" i="35"/>
  <c r="M1428" i="35"/>
  <c r="M1429" i="35"/>
  <c r="M1430" i="35"/>
  <c r="M1431" i="35"/>
  <c r="M1432" i="35"/>
  <c r="M1433" i="35"/>
  <c r="M1434" i="35"/>
  <c r="M1435" i="35"/>
  <c r="M1436" i="35"/>
  <c r="M1437" i="35"/>
  <c r="M1438" i="35"/>
  <c r="M1439" i="35"/>
  <c r="M1440" i="35"/>
  <c r="M1441" i="35"/>
  <c r="M1442" i="35"/>
  <c r="M1443" i="35"/>
  <c r="M1444" i="35"/>
  <c r="M1445" i="35"/>
  <c r="M1446" i="35"/>
  <c r="M1447" i="35"/>
  <c r="M1448" i="35"/>
  <c r="M1449" i="35"/>
  <c r="M1450" i="35"/>
  <c r="M1451" i="35"/>
  <c r="M1452" i="35"/>
  <c r="M1453" i="35"/>
  <c r="M1454" i="35"/>
  <c r="M1455" i="35"/>
  <c r="M1456" i="35"/>
  <c r="M1457" i="35"/>
  <c r="M1458" i="35"/>
  <c r="M1459" i="35"/>
  <c r="M1460" i="35"/>
  <c r="M1461" i="35"/>
  <c r="M1462" i="35"/>
  <c r="M1463" i="35"/>
  <c r="M1464" i="35"/>
  <c r="M1465" i="35"/>
  <c r="M1466" i="35"/>
  <c r="M1467" i="35"/>
  <c r="M1468" i="35"/>
  <c r="M1469" i="35"/>
  <c r="M1470" i="35"/>
  <c r="M1471" i="35"/>
  <c r="M1472" i="35"/>
  <c r="M1473" i="35"/>
  <c r="M1474" i="35"/>
  <c r="M1475" i="35"/>
  <c r="M1476" i="35"/>
  <c r="M1477" i="35"/>
  <c r="M1478" i="35"/>
  <c r="M1479" i="35"/>
  <c r="M1480" i="35"/>
  <c r="M1481" i="35"/>
  <c r="M1482" i="35"/>
  <c r="M1483" i="35"/>
  <c r="M1484" i="35"/>
  <c r="M1485" i="35"/>
  <c r="M1486" i="35"/>
  <c r="M1487" i="35"/>
  <c r="M1488" i="35"/>
  <c r="M1489" i="35"/>
  <c r="M1490" i="35"/>
  <c r="M1491" i="35"/>
  <c r="M1492" i="35"/>
  <c r="M1493" i="35"/>
  <c r="M1494" i="35"/>
  <c r="M1495" i="35"/>
  <c r="M1496" i="35"/>
  <c r="M1497" i="35"/>
  <c r="M1498" i="35"/>
  <c r="M1499" i="35"/>
  <c r="M1500" i="35"/>
  <c r="M1501" i="35"/>
  <c r="M1502" i="35"/>
  <c r="M1503" i="35"/>
  <c r="M1504" i="35"/>
  <c r="M1505" i="35"/>
  <c r="M1506" i="35"/>
  <c r="M1507" i="35"/>
  <c r="M1508" i="35"/>
  <c r="M1509" i="35"/>
  <c r="M1510" i="35"/>
  <c r="M1511" i="35"/>
  <c r="M1512" i="35"/>
  <c r="M1513" i="35"/>
  <c r="M1514" i="35"/>
  <c r="M1515" i="35"/>
  <c r="M1516" i="35"/>
  <c r="M1517" i="35"/>
  <c r="M1518" i="35"/>
  <c r="M1519" i="35"/>
  <c r="M1520" i="35"/>
  <c r="M1521" i="35"/>
  <c r="M1522" i="35"/>
  <c r="M1523" i="35"/>
  <c r="M1524" i="35"/>
  <c r="M1525" i="35"/>
  <c r="M1526" i="35"/>
  <c r="M1527" i="35"/>
  <c r="M1528" i="35"/>
  <c r="M1529" i="35"/>
  <c r="M1530" i="35"/>
  <c r="M1531" i="35"/>
  <c r="M1532" i="35"/>
  <c r="M1533" i="35"/>
  <c r="M1534" i="35"/>
  <c r="M1535" i="35"/>
  <c r="M1536" i="35"/>
  <c r="M1537" i="35"/>
  <c r="M1538" i="35"/>
  <c r="M1539" i="35"/>
  <c r="M1540" i="35"/>
  <c r="M1541" i="35"/>
  <c r="M1542" i="35"/>
  <c r="M1543" i="35"/>
  <c r="M1544" i="35"/>
  <c r="M1545" i="35"/>
  <c r="M1546" i="35"/>
  <c r="M1547" i="35"/>
  <c r="M1548" i="35"/>
  <c r="M1549" i="35"/>
  <c r="M1550" i="35"/>
  <c r="M1551" i="35"/>
  <c r="M1552" i="35"/>
  <c r="M1553" i="35"/>
  <c r="M1554" i="35"/>
  <c r="M1555" i="35"/>
  <c r="M1556" i="35"/>
  <c r="M1557" i="35"/>
  <c r="M1558" i="35"/>
  <c r="M1559" i="35"/>
  <c r="M1560" i="35"/>
  <c r="M1561" i="35"/>
  <c r="M1562" i="35"/>
  <c r="M1563" i="35"/>
  <c r="M1564" i="35"/>
  <c r="M1565" i="35"/>
  <c r="M1566" i="35"/>
  <c r="M1567" i="35"/>
  <c r="M1568" i="35"/>
  <c r="M1569" i="35"/>
  <c r="M1570" i="35"/>
  <c r="M1571" i="35"/>
  <c r="M1572" i="35"/>
  <c r="M1573" i="35"/>
  <c r="M1574" i="35"/>
  <c r="M1575" i="35"/>
  <c r="M1576" i="35"/>
  <c r="M1577" i="35"/>
  <c r="M1578" i="35"/>
  <c r="M1579" i="35"/>
  <c r="M1580" i="35"/>
  <c r="M1581" i="35"/>
  <c r="M1582" i="35"/>
  <c r="M1583" i="35"/>
  <c r="M1584" i="35"/>
  <c r="M1585" i="35"/>
  <c r="M1586" i="35"/>
  <c r="M1587" i="35"/>
  <c r="M1588" i="35"/>
  <c r="M1589" i="35"/>
  <c r="M1590" i="35"/>
  <c r="M1591" i="35"/>
  <c r="M1592" i="35"/>
  <c r="M1593" i="35"/>
  <c r="M1594" i="35"/>
  <c r="M1595" i="35"/>
  <c r="M1596" i="35"/>
  <c r="M1597" i="35"/>
  <c r="M1598" i="35"/>
  <c r="M1599" i="35"/>
  <c r="M1600" i="35"/>
  <c r="M1601" i="35"/>
  <c r="M1602" i="35"/>
  <c r="M1603" i="35"/>
  <c r="M1604" i="35"/>
  <c r="M1605" i="35"/>
  <c r="M1606" i="35"/>
  <c r="M1607" i="35"/>
  <c r="M1608" i="35"/>
  <c r="M1609" i="35"/>
  <c r="M1610" i="35"/>
  <c r="M1611" i="35"/>
  <c r="M1612" i="35"/>
  <c r="M1613" i="35"/>
  <c r="M1614" i="35"/>
  <c r="M1615" i="35"/>
  <c r="M1616" i="35"/>
  <c r="M1617" i="35"/>
  <c r="M1618" i="35"/>
  <c r="M1619" i="35"/>
  <c r="M1620" i="35"/>
  <c r="M1621" i="35"/>
  <c r="M1622" i="35"/>
  <c r="M1623" i="35"/>
  <c r="M1624" i="35"/>
  <c r="M1625" i="35"/>
  <c r="M1626" i="35"/>
  <c r="M1627" i="35"/>
  <c r="M1628" i="35"/>
  <c r="M1629" i="35"/>
  <c r="M1630" i="35"/>
  <c r="M1631" i="35"/>
  <c r="M1632" i="35"/>
  <c r="M1633" i="35"/>
  <c r="M1634" i="35"/>
  <c r="M1635" i="35"/>
  <c r="M1636" i="35"/>
  <c r="M1637" i="35"/>
  <c r="M1638" i="35"/>
  <c r="M1639" i="35"/>
  <c r="M1640" i="35"/>
  <c r="M1641" i="35"/>
  <c r="M1642" i="35"/>
  <c r="M1643" i="35"/>
  <c r="M1644" i="35"/>
  <c r="M1645" i="35"/>
  <c r="M1646" i="35"/>
  <c r="M1647" i="35"/>
  <c r="M1648" i="35"/>
  <c r="M1649" i="35"/>
  <c r="M1650" i="35"/>
  <c r="M1651" i="35"/>
  <c r="M1652" i="35"/>
  <c r="M1653" i="35"/>
  <c r="M1654" i="35"/>
  <c r="M1655" i="35"/>
  <c r="M1656" i="35"/>
  <c r="M1657" i="35"/>
  <c r="M1658" i="35"/>
  <c r="M1659" i="35"/>
  <c r="M1660" i="35"/>
  <c r="M1661" i="35"/>
  <c r="M1662" i="35"/>
  <c r="M1663" i="35"/>
  <c r="M1664" i="35"/>
  <c r="M1665" i="35"/>
  <c r="M1666" i="35"/>
  <c r="M1667" i="35"/>
  <c r="M1668" i="35"/>
  <c r="M1669" i="35"/>
  <c r="M1670" i="35"/>
  <c r="M1671" i="35"/>
  <c r="M1672" i="35"/>
  <c r="M1673" i="35"/>
  <c r="M1674" i="35"/>
  <c r="M1675" i="35"/>
  <c r="M1676" i="35"/>
  <c r="M1677" i="35"/>
  <c r="M1678" i="35"/>
  <c r="M1679" i="35"/>
  <c r="M1680" i="35"/>
  <c r="M1681" i="35"/>
  <c r="M1682" i="35"/>
  <c r="M1683" i="35"/>
  <c r="M1684" i="35"/>
  <c r="M1685" i="35"/>
  <c r="M1686" i="35"/>
  <c r="M1687" i="35"/>
  <c r="M1688" i="35"/>
  <c r="M1689" i="35"/>
  <c r="M1690" i="35"/>
  <c r="M1691" i="35"/>
  <c r="M1692" i="35"/>
  <c r="M1693" i="35"/>
  <c r="M1694" i="35"/>
  <c r="M1695" i="35"/>
  <c r="M1696" i="35"/>
  <c r="M1697" i="35"/>
  <c r="M1698" i="35"/>
  <c r="M1699" i="35"/>
  <c r="M1700" i="35"/>
  <c r="M1701" i="35"/>
  <c r="M1702" i="35"/>
  <c r="M1703" i="35"/>
  <c r="M1704" i="35"/>
  <c r="M1705" i="35"/>
  <c r="M1706" i="35"/>
  <c r="M1707" i="35"/>
  <c r="M1708" i="35"/>
  <c r="M1709" i="35"/>
  <c r="M1710" i="35"/>
  <c r="M1711" i="35"/>
  <c r="M1712" i="35"/>
  <c r="M1713" i="35"/>
  <c r="M1714" i="35"/>
  <c r="M1715" i="35"/>
  <c r="M1716" i="35"/>
  <c r="M1717" i="35"/>
  <c r="M1718" i="35"/>
  <c r="M1719" i="35"/>
  <c r="M1720" i="35"/>
  <c r="M1721" i="35"/>
  <c r="M1722" i="35"/>
  <c r="M1723" i="35"/>
  <c r="M1724" i="35"/>
  <c r="M1725" i="35"/>
  <c r="M1726" i="35"/>
  <c r="M1727" i="35"/>
  <c r="M1728" i="35"/>
  <c r="M1729" i="35"/>
  <c r="M1730" i="35"/>
  <c r="M1731" i="35"/>
  <c r="M1732" i="35"/>
  <c r="M1733" i="35"/>
  <c r="M1734" i="35"/>
  <c r="M1735" i="35"/>
  <c r="M1736" i="35"/>
  <c r="M1737" i="35"/>
  <c r="M1738" i="35"/>
  <c r="M1739" i="35"/>
  <c r="M1740" i="35"/>
  <c r="M1741" i="35"/>
  <c r="M1742" i="35"/>
  <c r="M1743" i="35"/>
  <c r="M1744" i="35"/>
  <c r="M1745" i="35"/>
  <c r="M1746" i="35"/>
  <c r="M1747" i="35"/>
  <c r="M1748" i="35"/>
  <c r="M1749" i="35"/>
  <c r="M1750" i="35"/>
  <c r="M1751" i="35"/>
  <c r="M1752" i="35"/>
  <c r="M1753" i="35"/>
  <c r="M1754" i="35"/>
  <c r="M1755" i="35"/>
  <c r="M1756" i="35"/>
  <c r="M1757" i="35"/>
  <c r="M1758" i="35"/>
  <c r="M1759" i="35"/>
  <c r="M1760" i="35"/>
  <c r="M1761" i="35"/>
  <c r="M1762" i="35"/>
  <c r="M1763" i="35"/>
  <c r="M1764" i="35"/>
  <c r="M1765" i="35"/>
  <c r="M1766" i="35"/>
  <c r="M1767" i="35"/>
  <c r="M1768" i="35"/>
  <c r="M1769" i="35"/>
  <c r="M1770" i="35"/>
  <c r="M1771" i="35"/>
  <c r="M1772" i="35"/>
  <c r="M1773" i="35"/>
  <c r="M1774" i="35"/>
  <c r="M1775" i="35"/>
  <c r="M1776" i="35"/>
  <c r="M1777" i="35"/>
  <c r="M1778" i="35"/>
  <c r="M1779" i="35"/>
  <c r="M1780" i="35"/>
  <c r="M1781" i="35"/>
  <c r="M1782" i="35"/>
  <c r="M1783" i="35"/>
  <c r="M1784" i="35"/>
  <c r="M1785" i="35"/>
  <c r="M1786" i="35"/>
  <c r="M1787" i="35"/>
  <c r="M1788" i="35"/>
  <c r="M1789" i="35"/>
  <c r="M1790" i="35"/>
  <c r="M1791" i="35"/>
  <c r="M1792" i="35"/>
  <c r="M1793" i="35"/>
  <c r="M1794" i="35"/>
  <c r="M1795" i="35"/>
  <c r="M1796" i="35"/>
  <c r="M1797" i="35"/>
  <c r="M1798" i="35"/>
  <c r="M1799" i="35"/>
  <c r="M1800" i="35"/>
  <c r="M1801" i="35"/>
  <c r="M1802" i="35"/>
  <c r="M1803" i="35"/>
  <c r="M1804" i="35"/>
  <c r="M1805" i="35"/>
  <c r="M1806" i="35"/>
  <c r="M1807" i="35"/>
  <c r="M1808" i="35"/>
  <c r="M1809" i="35"/>
  <c r="M1810" i="35"/>
  <c r="M1811" i="35"/>
  <c r="M1812" i="35"/>
  <c r="M1813" i="35"/>
  <c r="M1814" i="35"/>
  <c r="M1815" i="35"/>
  <c r="M1816" i="35"/>
  <c r="M1817" i="35"/>
  <c r="M1818" i="35"/>
  <c r="M1819" i="35"/>
  <c r="M1820" i="35"/>
  <c r="M1821" i="35"/>
  <c r="M1822" i="35"/>
  <c r="M1823" i="35"/>
  <c r="M1824" i="35"/>
  <c r="M1825" i="35"/>
  <c r="M1826" i="35"/>
  <c r="M1827" i="35"/>
  <c r="M1828" i="35"/>
  <c r="M1829" i="35"/>
  <c r="M1830" i="35"/>
  <c r="M1831" i="35"/>
  <c r="M1832" i="35"/>
  <c r="M1833" i="35"/>
  <c r="M1834" i="35"/>
  <c r="M1835" i="35"/>
  <c r="M1836" i="35"/>
  <c r="M1837" i="35"/>
  <c r="M1838" i="35"/>
  <c r="M1839" i="35"/>
  <c r="M1840" i="35"/>
  <c r="M1841" i="35"/>
  <c r="M1842" i="35"/>
  <c r="M1843" i="35"/>
  <c r="M1844" i="35"/>
  <c r="M1845" i="35"/>
  <c r="M1846" i="35"/>
  <c r="M1847" i="35"/>
  <c r="M1848" i="35"/>
  <c r="M1849" i="35"/>
  <c r="M1850" i="35"/>
  <c r="M1851" i="35"/>
  <c r="M1852" i="35"/>
  <c r="M1853" i="35"/>
  <c r="M1854" i="35"/>
  <c r="M1855" i="35"/>
  <c r="M1856" i="35"/>
  <c r="M1857" i="35"/>
  <c r="M1858" i="35"/>
  <c r="M1859" i="35"/>
  <c r="M1860" i="35"/>
  <c r="M1861" i="35"/>
  <c r="M1862" i="35"/>
  <c r="M1863" i="35"/>
  <c r="M1864" i="35"/>
  <c r="M1865" i="35"/>
  <c r="M1866" i="35"/>
  <c r="M1867" i="35"/>
  <c r="M1868" i="35"/>
  <c r="M1869" i="35"/>
  <c r="M1870" i="35"/>
  <c r="M1871" i="35"/>
  <c r="M1872" i="35"/>
  <c r="M1873" i="35"/>
  <c r="M1874" i="35"/>
  <c r="M1875" i="35"/>
  <c r="M1876" i="35"/>
  <c r="M1877" i="35"/>
  <c r="M1878" i="35"/>
  <c r="M1879" i="35"/>
  <c r="M1880" i="35"/>
  <c r="M1881" i="35"/>
  <c r="M1882" i="35"/>
  <c r="M1883" i="35"/>
  <c r="M1884" i="35"/>
  <c r="M1885" i="35"/>
  <c r="M1886" i="35"/>
  <c r="M1887" i="35"/>
  <c r="M1888" i="35"/>
  <c r="M1889" i="35"/>
  <c r="M1890" i="35"/>
  <c r="M1891" i="35"/>
  <c r="M1892" i="35"/>
  <c r="M1893" i="35"/>
  <c r="M1894" i="35"/>
  <c r="M1895" i="35"/>
  <c r="M1896" i="35"/>
  <c r="M1897" i="35"/>
  <c r="M1898" i="35"/>
  <c r="M1899" i="35"/>
  <c r="M1900" i="35"/>
  <c r="M1901" i="35"/>
  <c r="M1902" i="35"/>
  <c r="M1903" i="35"/>
  <c r="M1904" i="35"/>
  <c r="M1905" i="35"/>
  <c r="M1906" i="35"/>
  <c r="M1907" i="35"/>
  <c r="M1908" i="35"/>
  <c r="M1909" i="35"/>
  <c r="M1910" i="35"/>
  <c r="M1911" i="35"/>
  <c r="M1912" i="35"/>
  <c r="M1913" i="35"/>
  <c r="M1914" i="35"/>
  <c r="M1915" i="35"/>
  <c r="M1916" i="35"/>
  <c r="M1917" i="35"/>
  <c r="M1918" i="35"/>
  <c r="M1919" i="35"/>
  <c r="M1920" i="35"/>
  <c r="M1921" i="35"/>
  <c r="M1922" i="35"/>
  <c r="M1923" i="35"/>
  <c r="M1924" i="35"/>
  <c r="M1925" i="35"/>
  <c r="M1926" i="35"/>
  <c r="M1927" i="35"/>
  <c r="M1928" i="35"/>
  <c r="M1929" i="35"/>
  <c r="M1930" i="35"/>
  <c r="M1931" i="35"/>
  <c r="M1932" i="35"/>
  <c r="M1933" i="35"/>
  <c r="M1934" i="35"/>
  <c r="M1935" i="35"/>
  <c r="M1936" i="35"/>
  <c r="M1937" i="35"/>
  <c r="M1938" i="35"/>
  <c r="M1939" i="35"/>
  <c r="M1940" i="35"/>
  <c r="M1941" i="35"/>
  <c r="M1942" i="35"/>
  <c r="M1943" i="35"/>
  <c r="M1944" i="35"/>
  <c r="M1945" i="35"/>
  <c r="M1946" i="35"/>
  <c r="M1947" i="35"/>
  <c r="M1948" i="35"/>
  <c r="M1949" i="35"/>
  <c r="M1950" i="35"/>
  <c r="M1951" i="35"/>
  <c r="M1952" i="35"/>
  <c r="M1953" i="35"/>
  <c r="M1954" i="35"/>
  <c r="M1955" i="35"/>
  <c r="M1956" i="35"/>
  <c r="M1957" i="35"/>
  <c r="M1958" i="35"/>
  <c r="M1959" i="35"/>
  <c r="M1960" i="35"/>
  <c r="M1961" i="35"/>
  <c r="M1962" i="35"/>
  <c r="M1963" i="35"/>
  <c r="M1964" i="35"/>
  <c r="M1965" i="35"/>
  <c r="M1966" i="35"/>
  <c r="M1967" i="35"/>
  <c r="M1968" i="35"/>
  <c r="M1969" i="35"/>
  <c r="M1970" i="35"/>
  <c r="M1971" i="35"/>
  <c r="M1972" i="35"/>
  <c r="M1973" i="35"/>
  <c r="M1974" i="35"/>
  <c r="M1975" i="35"/>
  <c r="M1976" i="35"/>
  <c r="M1977" i="35"/>
  <c r="M1978" i="35"/>
  <c r="M1979" i="35"/>
  <c r="M1980" i="35"/>
  <c r="M1981" i="35"/>
  <c r="M1982" i="35"/>
  <c r="M1983" i="35"/>
  <c r="M1984" i="35"/>
  <c r="M1985" i="35"/>
  <c r="M1986" i="35"/>
  <c r="M1987" i="35"/>
  <c r="M1988" i="35"/>
  <c r="M1989" i="35"/>
  <c r="M1990" i="35"/>
  <c r="M1991" i="35"/>
  <c r="M1992" i="35"/>
  <c r="M1993" i="35"/>
  <c r="M1994" i="35"/>
  <c r="M1995" i="35"/>
  <c r="M1996" i="35"/>
  <c r="M1997" i="35"/>
  <c r="M1998" i="35"/>
  <c r="M1999" i="35"/>
  <c r="M2000" i="35"/>
  <c r="M2001" i="35"/>
  <c r="M2002" i="35"/>
  <c r="M2003" i="35"/>
  <c r="M2004" i="35"/>
  <c r="M2005" i="35"/>
  <c r="M2006" i="35"/>
  <c r="M2007" i="35"/>
  <c r="M2008" i="35"/>
  <c r="M2009" i="35"/>
  <c r="M2010" i="35"/>
  <c r="M2011" i="35"/>
  <c r="M2012" i="35"/>
  <c r="M2013" i="35"/>
  <c r="M2014" i="35"/>
  <c r="M2015" i="35"/>
  <c r="M2016" i="35"/>
  <c r="M2017" i="35"/>
  <c r="M2018" i="35"/>
  <c r="M2019" i="35"/>
  <c r="M2020" i="35"/>
  <c r="M2021" i="35"/>
  <c r="M2022" i="35"/>
  <c r="M2023" i="35"/>
  <c r="M2024" i="35"/>
  <c r="M2025" i="35"/>
  <c r="M2026" i="35"/>
  <c r="M2027" i="35"/>
  <c r="M2028" i="35"/>
  <c r="M2029" i="35"/>
  <c r="M2030" i="35"/>
  <c r="M2031" i="35"/>
  <c r="M2032" i="35"/>
  <c r="M2033" i="35"/>
  <c r="M2034" i="35"/>
  <c r="M2035" i="35"/>
  <c r="M2036" i="35"/>
  <c r="M2037" i="35"/>
  <c r="M2038" i="35"/>
  <c r="M2039" i="35"/>
  <c r="M2040" i="35"/>
  <c r="M2041" i="35"/>
  <c r="M2042" i="35"/>
  <c r="M2043" i="35"/>
  <c r="M2044" i="35"/>
  <c r="M2045" i="35"/>
  <c r="M2046" i="35"/>
  <c r="M2047" i="35"/>
  <c r="M2048" i="35"/>
  <c r="M2049" i="35"/>
  <c r="M2050" i="35"/>
  <c r="M2051" i="35"/>
  <c r="M2052" i="35"/>
  <c r="M2053" i="35"/>
  <c r="M2054" i="35"/>
  <c r="M2055" i="35"/>
  <c r="M2056" i="35"/>
  <c r="M2057" i="35"/>
  <c r="M2058" i="35"/>
  <c r="M2059" i="35"/>
  <c r="M2060" i="35"/>
  <c r="M2061" i="35"/>
  <c r="M2062" i="35"/>
  <c r="M2063" i="35"/>
  <c r="M2064" i="35"/>
  <c r="M2065" i="35"/>
  <c r="M2066" i="35"/>
  <c r="M2067" i="35"/>
  <c r="M2068" i="35"/>
  <c r="M2069" i="35"/>
  <c r="M2070" i="35"/>
  <c r="M2071" i="35"/>
  <c r="M2072" i="35"/>
  <c r="M2073" i="35"/>
  <c r="M2074" i="35"/>
  <c r="M2075" i="35"/>
  <c r="M2076" i="35"/>
  <c r="M2077" i="35"/>
  <c r="M2078" i="35"/>
  <c r="M2079" i="35"/>
  <c r="M2080" i="35"/>
  <c r="M2081" i="35"/>
  <c r="M2082" i="35"/>
  <c r="M2083" i="35"/>
  <c r="M2084" i="35"/>
  <c r="M2085" i="35"/>
  <c r="M2086" i="35"/>
  <c r="M2087" i="35"/>
  <c r="M2088" i="35"/>
  <c r="M2089" i="35"/>
  <c r="M2090" i="35"/>
  <c r="M2091" i="35"/>
  <c r="M2092" i="35"/>
  <c r="M2093" i="35"/>
  <c r="M2094" i="35"/>
  <c r="M2095" i="35"/>
  <c r="M2096" i="35"/>
  <c r="M2097" i="35"/>
  <c r="M2098" i="35"/>
  <c r="M2099" i="35"/>
  <c r="M2100" i="35"/>
  <c r="M2101" i="35"/>
  <c r="M2102" i="35"/>
  <c r="M2103" i="35"/>
  <c r="M2104" i="35"/>
  <c r="M2105" i="35"/>
  <c r="M2106" i="35"/>
  <c r="M2107" i="35"/>
  <c r="M2108" i="35"/>
  <c r="M2109" i="35"/>
  <c r="M2110" i="35"/>
  <c r="M2111" i="35"/>
  <c r="M2112" i="35"/>
  <c r="M2113" i="35"/>
  <c r="M2114" i="35"/>
  <c r="M2115" i="35"/>
  <c r="M2116" i="35"/>
  <c r="M2117" i="35"/>
  <c r="M2118" i="35"/>
  <c r="M2119" i="35"/>
  <c r="M2120" i="35"/>
  <c r="M2121" i="35"/>
  <c r="M2122" i="35"/>
  <c r="M2123" i="35"/>
  <c r="M2124" i="35"/>
  <c r="M2125" i="35"/>
  <c r="M2126" i="35"/>
  <c r="M2127" i="35"/>
  <c r="M2128" i="35"/>
  <c r="M2129" i="35"/>
  <c r="M2130" i="35"/>
  <c r="M2131" i="35"/>
  <c r="M2132" i="35"/>
  <c r="M2133" i="35"/>
  <c r="M2134" i="35"/>
  <c r="M2135" i="35"/>
  <c r="M2136" i="35"/>
  <c r="M2137" i="35"/>
  <c r="M2138" i="35"/>
  <c r="M2139" i="35"/>
  <c r="M2140" i="35"/>
  <c r="M2141" i="35"/>
  <c r="M2142" i="35"/>
  <c r="M2143" i="35"/>
  <c r="M2144" i="35"/>
  <c r="M2145" i="35"/>
  <c r="M2146" i="35"/>
  <c r="M2147" i="35"/>
  <c r="M2148" i="35"/>
  <c r="M2149" i="35"/>
  <c r="M2150" i="35"/>
  <c r="M2151" i="35"/>
  <c r="M2152" i="35"/>
  <c r="M2153" i="35"/>
  <c r="M2154" i="35"/>
  <c r="M2155" i="35"/>
  <c r="M2156" i="35"/>
  <c r="M2157" i="35"/>
  <c r="M2158" i="35"/>
  <c r="M2159" i="35"/>
  <c r="M2160" i="35"/>
  <c r="M2161" i="35"/>
  <c r="M2162" i="35"/>
  <c r="M2163" i="35"/>
  <c r="M2164" i="35"/>
  <c r="M2165" i="35"/>
  <c r="M2166" i="35"/>
  <c r="M2167" i="35"/>
  <c r="M2168" i="35"/>
  <c r="M2169" i="35"/>
  <c r="M2170" i="35"/>
  <c r="M2171" i="35"/>
  <c r="M2172" i="35"/>
  <c r="M2173" i="35"/>
  <c r="M2174" i="35"/>
  <c r="M2175" i="35"/>
  <c r="M2176" i="35"/>
  <c r="M2177" i="35"/>
  <c r="M2178" i="35"/>
  <c r="M2179" i="35"/>
  <c r="M2180" i="35"/>
  <c r="M2181" i="35"/>
  <c r="M2182" i="35"/>
  <c r="M2183" i="35"/>
  <c r="M2184" i="35"/>
  <c r="M2185" i="35"/>
  <c r="M2186" i="35"/>
  <c r="M2187" i="35"/>
  <c r="M2188" i="35"/>
  <c r="M2189" i="35"/>
  <c r="M2190" i="35"/>
  <c r="M2191" i="35"/>
  <c r="M2192" i="35"/>
  <c r="M2193" i="35"/>
  <c r="M2194" i="35"/>
  <c r="M2195" i="35"/>
  <c r="M2196" i="35"/>
  <c r="M2197" i="35"/>
  <c r="M2198" i="35"/>
  <c r="M2199" i="35"/>
  <c r="M2200" i="35"/>
  <c r="M2201" i="35"/>
  <c r="M2202" i="35"/>
  <c r="M2203" i="35"/>
  <c r="M2204" i="35"/>
  <c r="M2205" i="35"/>
  <c r="M2206" i="35"/>
  <c r="M2207" i="35"/>
  <c r="M2208" i="35"/>
  <c r="M2209" i="35"/>
  <c r="M2210" i="35"/>
  <c r="M2211" i="35"/>
  <c r="M2212" i="35"/>
  <c r="M2213" i="35"/>
  <c r="M2214" i="35"/>
  <c r="M2215" i="35"/>
  <c r="M2216" i="35"/>
  <c r="M2217" i="35"/>
  <c r="M2218" i="35"/>
  <c r="M2219" i="35"/>
  <c r="M2220" i="35"/>
  <c r="M2221" i="35"/>
  <c r="M2222" i="35"/>
  <c r="M2223" i="35"/>
  <c r="M2224" i="35"/>
  <c r="M2225" i="35"/>
  <c r="M2226" i="35"/>
  <c r="M2227" i="35"/>
  <c r="M2228" i="35"/>
  <c r="M2229" i="35"/>
  <c r="M2230" i="35"/>
  <c r="M2231" i="35"/>
  <c r="M2232" i="35"/>
  <c r="M2233" i="35"/>
  <c r="M2234" i="35"/>
  <c r="M2235" i="35"/>
  <c r="M2236" i="35"/>
  <c r="M2237" i="35"/>
  <c r="M2238" i="35"/>
  <c r="M2239" i="35"/>
  <c r="M2240" i="35"/>
  <c r="M2241" i="35"/>
  <c r="M2242" i="35"/>
  <c r="M2243" i="35"/>
  <c r="M2244" i="35"/>
  <c r="M2245" i="35"/>
  <c r="M2246" i="35"/>
  <c r="M2247" i="35"/>
  <c r="M2248" i="35"/>
  <c r="M2249" i="35"/>
  <c r="M2250" i="35"/>
  <c r="M2251" i="35"/>
  <c r="M2252" i="35"/>
  <c r="M2253" i="35"/>
  <c r="M2254" i="35"/>
  <c r="M2255" i="35"/>
  <c r="M2256" i="35"/>
  <c r="M2257" i="35"/>
  <c r="M2258" i="35"/>
  <c r="M2259" i="35"/>
  <c r="M2260" i="35"/>
  <c r="M2261" i="35"/>
  <c r="M2262" i="35"/>
  <c r="M2263" i="35"/>
  <c r="M2264" i="35"/>
  <c r="M2265" i="35"/>
  <c r="M2266" i="35"/>
  <c r="M2267" i="35"/>
  <c r="M2268" i="35"/>
  <c r="M2269" i="35"/>
  <c r="M2270" i="35"/>
  <c r="M2271" i="35"/>
  <c r="M2272" i="35"/>
  <c r="M2273" i="35"/>
  <c r="M2274" i="35"/>
  <c r="M2275" i="35"/>
  <c r="M2276" i="35"/>
  <c r="M2277" i="35"/>
  <c r="M2278" i="35"/>
  <c r="M2279" i="35"/>
  <c r="M2280" i="35"/>
  <c r="M2281" i="35"/>
  <c r="M2282" i="35"/>
  <c r="M2283" i="35"/>
  <c r="M2284" i="35"/>
  <c r="M2285" i="35"/>
  <c r="M2286" i="35"/>
  <c r="M2287" i="35"/>
  <c r="M2288" i="35"/>
  <c r="M2289" i="35"/>
  <c r="M2290" i="35"/>
  <c r="M2291" i="35"/>
  <c r="M2292" i="35"/>
  <c r="M2293" i="35"/>
  <c r="M2294" i="35"/>
  <c r="M2295" i="35"/>
  <c r="M2296" i="35"/>
  <c r="M2297" i="35"/>
  <c r="M2298" i="35"/>
  <c r="M2299" i="35"/>
  <c r="M2300" i="35"/>
  <c r="M2301" i="35"/>
  <c r="M2302" i="35"/>
  <c r="M2303" i="35"/>
  <c r="M2304" i="35"/>
  <c r="M2305" i="35"/>
  <c r="M2306" i="35"/>
  <c r="M2307" i="35"/>
  <c r="M2308" i="35"/>
  <c r="M2309" i="35"/>
  <c r="M2310" i="35"/>
  <c r="M2311" i="35"/>
  <c r="M2312" i="35"/>
  <c r="M2313" i="35"/>
  <c r="M2314" i="35"/>
  <c r="M2315" i="35"/>
  <c r="M2316" i="35"/>
  <c r="M2317" i="35"/>
  <c r="M2318" i="35"/>
  <c r="M2319" i="35"/>
  <c r="M2320" i="35"/>
  <c r="M2321" i="35"/>
  <c r="M2322" i="35"/>
  <c r="M2323" i="35"/>
  <c r="M2324" i="35"/>
  <c r="M2325" i="35"/>
  <c r="M2326" i="35"/>
  <c r="M2327" i="35"/>
  <c r="M2328" i="35"/>
  <c r="M2329" i="35"/>
  <c r="M2330" i="35"/>
  <c r="M2331" i="35"/>
  <c r="M2332" i="35"/>
  <c r="M2333" i="35"/>
  <c r="M2334" i="35"/>
  <c r="M2335" i="35"/>
  <c r="M2336" i="35"/>
  <c r="M2337" i="35"/>
  <c r="M2338" i="35"/>
  <c r="M2339" i="35"/>
  <c r="M2340" i="35"/>
  <c r="M2341" i="35"/>
  <c r="M2342" i="35"/>
  <c r="M2343" i="35"/>
  <c r="M2344" i="35"/>
  <c r="M2345" i="35"/>
  <c r="M2346" i="35"/>
  <c r="M2347" i="35"/>
  <c r="M2348" i="35"/>
  <c r="M2349" i="35"/>
  <c r="M2350" i="35"/>
  <c r="M2351" i="35"/>
  <c r="M2352" i="35"/>
  <c r="M2353" i="35"/>
  <c r="M2354" i="35"/>
  <c r="M2355" i="35"/>
  <c r="M2356" i="35"/>
  <c r="M2357" i="35"/>
  <c r="M2358" i="35"/>
  <c r="M2359" i="35"/>
  <c r="M2360" i="35"/>
  <c r="M2361" i="35"/>
  <c r="M2362" i="35"/>
  <c r="M2363" i="35"/>
  <c r="M2364" i="35"/>
  <c r="M2365" i="35"/>
  <c r="M2366" i="35"/>
  <c r="M2367" i="35"/>
  <c r="M2368" i="35"/>
  <c r="M2369" i="35"/>
  <c r="M2370" i="35"/>
  <c r="M2371" i="35"/>
  <c r="M2372" i="35"/>
  <c r="M2373" i="35"/>
  <c r="M2374" i="35"/>
  <c r="M2375" i="35"/>
  <c r="M2376" i="35"/>
  <c r="M2377" i="35"/>
  <c r="M2378" i="35"/>
  <c r="M2379" i="35"/>
  <c r="M2380" i="35"/>
  <c r="M2381" i="35"/>
  <c r="M2382" i="35"/>
  <c r="M2383" i="35"/>
  <c r="M2384" i="35"/>
  <c r="M2385" i="35"/>
  <c r="M2386" i="35"/>
  <c r="M2387" i="35"/>
  <c r="M2388" i="35"/>
  <c r="M2389" i="35"/>
  <c r="M2390" i="35"/>
  <c r="M2391" i="35"/>
  <c r="M2392" i="35"/>
  <c r="M2393" i="35"/>
  <c r="M2394" i="35"/>
  <c r="M2395" i="35"/>
  <c r="M2396" i="35"/>
  <c r="M2397" i="35"/>
  <c r="M2398" i="35"/>
  <c r="M2399" i="35"/>
  <c r="M2400" i="35"/>
  <c r="M2401" i="35"/>
  <c r="M2402" i="35"/>
  <c r="M2403" i="35"/>
  <c r="M2404" i="35"/>
  <c r="M2405" i="35"/>
  <c r="M2406" i="35"/>
  <c r="M2407" i="35"/>
  <c r="M2408" i="35"/>
  <c r="M2409" i="35"/>
  <c r="M2410" i="35"/>
  <c r="M2411" i="35"/>
  <c r="M2412" i="35"/>
  <c r="M2413" i="35"/>
  <c r="M2414" i="35"/>
  <c r="M2415" i="35"/>
  <c r="M2416" i="35"/>
  <c r="M2417" i="35"/>
  <c r="M2418" i="35"/>
  <c r="M2419" i="35"/>
  <c r="M2420" i="35"/>
  <c r="M2421" i="35"/>
  <c r="M2422" i="35"/>
  <c r="M2423" i="35"/>
  <c r="M2424" i="35"/>
  <c r="M2425" i="35"/>
  <c r="M2426" i="35"/>
  <c r="M2427" i="35"/>
  <c r="M2428" i="35"/>
  <c r="M2429" i="35"/>
  <c r="M2430" i="35"/>
  <c r="M2431" i="35"/>
  <c r="M2432" i="35"/>
  <c r="M2433" i="35"/>
  <c r="M2434" i="35"/>
  <c r="M2435" i="35"/>
  <c r="M2436" i="35"/>
  <c r="M2437" i="35"/>
  <c r="M2438" i="35"/>
  <c r="M2439" i="35"/>
  <c r="M2440" i="35"/>
  <c r="M2441" i="35"/>
  <c r="M2442" i="35"/>
  <c r="M2443" i="35"/>
  <c r="M2444" i="35"/>
  <c r="M2445" i="35"/>
  <c r="M2446" i="35"/>
  <c r="M2447" i="35"/>
  <c r="M2448" i="35"/>
  <c r="M2449" i="35"/>
  <c r="M2450" i="35"/>
  <c r="M2451" i="35"/>
  <c r="M2452" i="35"/>
  <c r="M2453" i="35"/>
  <c r="M2454" i="35"/>
  <c r="M2455" i="35"/>
  <c r="M2456" i="35"/>
  <c r="M2457" i="35"/>
  <c r="M2458" i="35"/>
  <c r="M2459" i="35"/>
  <c r="M2460" i="35"/>
  <c r="M2461" i="35"/>
  <c r="M2462" i="35"/>
  <c r="M2463" i="35"/>
  <c r="M2464" i="35"/>
  <c r="M2465" i="35"/>
  <c r="M2466" i="35"/>
  <c r="M2467" i="35"/>
  <c r="M2468" i="35"/>
  <c r="M2469" i="35"/>
  <c r="M2470" i="35"/>
  <c r="M2471" i="35"/>
  <c r="M2472" i="35"/>
  <c r="M2473" i="35"/>
  <c r="M2474" i="35"/>
  <c r="M2475" i="35"/>
  <c r="M2476" i="35"/>
  <c r="M2477" i="35"/>
  <c r="M2478" i="35"/>
  <c r="M2479" i="35"/>
  <c r="M2480" i="35"/>
  <c r="M2481" i="35"/>
  <c r="M2482" i="35"/>
  <c r="M2483" i="35"/>
  <c r="M2484" i="35"/>
  <c r="M2485" i="35"/>
  <c r="M2486" i="35"/>
  <c r="M2487" i="35"/>
  <c r="M2488" i="35"/>
  <c r="M2489" i="35"/>
  <c r="M2490" i="35"/>
  <c r="M2491" i="35"/>
  <c r="M2492" i="35"/>
  <c r="M2493" i="35"/>
  <c r="M2494" i="35"/>
  <c r="M2495" i="35"/>
  <c r="M2496" i="35"/>
  <c r="M2497" i="35"/>
  <c r="M2498" i="35"/>
  <c r="M2499" i="35"/>
  <c r="M2500" i="35"/>
  <c r="M2501" i="35"/>
  <c r="M2502" i="35"/>
  <c r="M2503" i="35"/>
  <c r="M2504" i="35"/>
  <c r="M2505" i="35"/>
  <c r="M2506" i="35"/>
  <c r="M2507" i="35"/>
  <c r="M2508" i="35"/>
  <c r="M2509" i="35"/>
  <c r="M2510" i="35"/>
  <c r="M2511" i="35"/>
  <c r="M2512" i="35"/>
  <c r="M2513" i="35"/>
  <c r="M2514" i="35"/>
  <c r="M2515" i="35"/>
  <c r="M2516" i="35"/>
  <c r="M2517" i="35"/>
  <c r="M2518" i="35"/>
  <c r="M2519" i="35"/>
  <c r="M2520" i="35"/>
  <c r="M2521" i="35"/>
  <c r="M2522" i="35"/>
  <c r="M2523" i="35"/>
  <c r="M2524" i="35"/>
  <c r="M2525" i="35"/>
  <c r="M2526" i="35"/>
  <c r="M2527" i="35"/>
  <c r="M2528" i="35"/>
  <c r="M2529" i="35"/>
  <c r="M2530" i="35"/>
  <c r="M2531" i="35"/>
  <c r="M2532" i="35"/>
  <c r="M2533" i="35"/>
  <c r="M2534" i="35"/>
  <c r="M2535" i="35"/>
  <c r="M2536" i="35"/>
  <c r="M2537" i="35"/>
  <c r="M2538" i="35"/>
  <c r="M2539" i="35"/>
  <c r="M2540" i="35"/>
  <c r="M2541" i="35"/>
  <c r="M2542" i="35"/>
  <c r="M2543" i="35"/>
  <c r="M2544" i="35"/>
  <c r="M2545" i="35"/>
  <c r="M2546" i="35"/>
  <c r="M2547" i="35"/>
  <c r="M2548" i="35"/>
  <c r="M2549" i="35"/>
  <c r="M2550" i="35"/>
  <c r="M2551" i="35"/>
  <c r="M2552" i="35"/>
  <c r="M2553" i="35"/>
  <c r="M2554" i="35"/>
  <c r="M2555" i="35"/>
  <c r="M2556" i="35"/>
  <c r="M2557" i="35"/>
  <c r="M2558" i="35"/>
  <c r="M2559" i="35"/>
  <c r="M2560" i="35"/>
  <c r="M2561" i="35"/>
  <c r="M2562" i="35"/>
  <c r="M2563" i="35"/>
  <c r="M2564" i="35"/>
  <c r="M2565" i="35"/>
  <c r="M2566" i="35"/>
  <c r="M2567" i="35"/>
  <c r="M2568" i="35"/>
  <c r="M2569" i="35"/>
  <c r="M2570" i="35"/>
  <c r="M2571" i="35"/>
  <c r="M2572" i="35"/>
  <c r="M2573" i="35"/>
  <c r="M14" i="35"/>
  <c r="L15" i="35"/>
  <c r="L16" i="35"/>
  <c r="L17" i="35"/>
  <c r="L18" i="35"/>
  <c r="L19" i="35"/>
  <c r="L20" i="35"/>
  <c r="L21" i="35"/>
  <c r="L22" i="35"/>
  <c r="L23" i="35"/>
  <c r="L24" i="35"/>
  <c r="L25" i="35"/>
  <c r="L26" i="35"/>
  <c r="L27" i="35"/>
  <c r="L28" i="35"/>
  <c r="L29" i="35"/>
  <c r="L30" i="35"/>
  <c r="L31" i="35"/>
  <c r="L32" i="35"/>
  <c r="L33" i="35"/>
  <c r="L34" i="35"/>
  <c r="L35" i="35"/>
  <c r="L36" i="35"/>
  <c r="L37" i="35"/>
  <c r="L38" i="35"/>
  <c r="L39" i="35"/>
  <c r="L40" i="35"/>
  <c r="L41" i="35"/>
  <c r="L42" i="35"/>
  <c r="L43" i="35"/>
  <c r="L44" i="35"/>
  <c r="L45" i="35"/>
  <c r="L46" i="35"/>
  <c r="L47" i="35"/>
  <c r="L48" i="35"/>
  <c r="L49" i="35"/>
  <c r="L50" i="35"/>
  <c r="L51" i="35"/>
  <c r="L52" i="35"/>
  <c r="L53" i="35"/>
  <c r="L54" i="35"/>
  <c r="L55" i="35"/>
  <c r="L56" i="35"/>
  <c r="L57" i="35"/>
  <c r="L58" i="35"/>
  <c r="L59" i="35"/>
  <c r="L60" i="35"/>
  <c r="L61" i="35"/>
  <c r="L62" i="35"/>
  <c r="L63" i="35"/>
  <c r="L64" i="35"/>
  <c r="L65" i="35"/>
  <c r="L66" i="35"/>
  <c r="L67" i="35"/>
  <c r="L68" i="35"/>
  <c r="L69" i="35"/>
  <c r="L70" i="35"/>
  <c r="L71" i="35"/>
  <c r="L72" i="35"/>
  <c r="L73" i="35"/>
  <c r="L74" i="35"/>
  <c r="L75" i="35"/>
  <c r="L76" i="35"/>
  <c r="L77" i="35"/>
  <c r="L78" i="35"/>
  <c r="L79" i="35"/>
  <c r="L80" i="35"/>
  <c r="L81" i="35"/>
  <c r="L82" i="35"/>
  <c r="L83" i="35"/>
  <c r="L84" i="35"/>
  <c r="L85" i="35"/>
  <c r="L86" i="35"/>
  <c r="L87" i="35"/>
  <c r="L88" i="35"/>
  <c r="L89" i="35"/>
  <c r="L90" i="35"/>
  <c r="L91" i="35"/>
  <c r="L92" i="35"/>
  <c r="L93" i="35"/>
  <c r="L94" i="35"/>
  <c r="L95" i="35"/>
  <c r="L96" i="35"/>
  <c r="L97" i="35"/>
  <c r="L98" i="35"/>
  <c r="L99" i="35"/>
  <c r="L100" i="35"/>
  <c r="L101" i="35"/>
  <c r="L102" i="35"/>
  <c r="L103" i="35"/>
  <c r="L104" i="35"/>
  <c r="L105" i="35"/>
  <c r="L106" i="35"/>
  <c r="L107" i="35"/>
  <c r="L108" i="35"/>
  <c r="L109" i="35"/>
  <c r="L110" i="35"/>
  <c r="L111" i="35"/>
  <c r="L112" i="35"/>
  <c r="L113" i="35"/>
  <c r="L114" i="35"/>
  <c r="L115" i="35"/>
  <c r="L116" i="35"/>
  <c r="L117" i="35"/>
  <c r="L118" i="35"/>
  <c r="L119" i="35"/>
  <c r="L120" i="35"/>
  <c r="L121" i="35"/>
  <c r="L122" i="35"/>
  <c r="L123" i="35"/>
  <c r="L124" i="35"/>
  <c r="L125" i="35"/>
  <c r="L126" i="35"/>
  <c r="L127" i="35"/>
  <c r="L128" i="35"/>
  <c r="L129" i="35"/>
  <c r="L130" i="35"/>
  <c r="L131" i="35"/>
  <c r="L132" i="35"/>
  <c r="L133" i="35"/>
  <c r="L134" i="35"/>
  <c r="L135" i="35"/>
  <c r="L136" i="35"/>
  <c r="L137" i="35"/>
  <c r="L138" i="35"/>
  <c r="L139" i="35"/>
  <c r="L140" i="35"/>
  <c r="L141" i="35"/>
  <c r="L142" i="35"/>
  <c r="L143" i="35"/>
  <c r="L144" i="35"/>
  <c r="L145" i="35"/>
  <c r="L146" i="35"/>
  <c r="L147" i="35"/>
  <c r="L148" i="35"/>
  <c r="L149" i="35"/>
  <c r="L150" i="35"/>
  <c r="L151" i="35"/>
  <c r="L152" i="35"/>
  <c r="L153" i="35"/>
  <c r="L154" i="35"/>
  <c r="L155" i="35"/>
  <c r="L156" i="35"/>
  <c r="L157" i="35"/>
  <c r="L158" i="35"/>
  <c r="L159" i="35"/>
  <c r="L160" i="35"/>
  <c r="L161" i="35"/>
  <c r="L162" i="35"/>
  <c r="L163" i="35"/>
  <c r="L164" i="35"/>
  <c r="L165" i="35"/>
  <c r="L166" i="35"/>
  <c r="L167" i="35"/>
  <c r="L168" i="35"/>
  <c r="L169" i="35"/>
  <c r="L170" i="35"/>
  <c r="L171" i="35"/>
  <c r="L172" i="35"/>
  <c r="L173" i="35"/>
  <c r="L174" i="35"/>
  <c r="L175" i="35"/>
  <c r="L176" i="35"/>
  <c r="L177" i="35"/>
  <c r="L178" i="35"/>
  <c r="L179" i="35"/>
  <c r="L180" i="35"/>
  <c r="L181" i="35"/>
  <c r="L182" i="35"/>
  <c r="L183" i="35"/>
  <c r="L184" i="35"/>
  <c r="L185" i="35"/>
  <c r="L186" i="35"/>
  <c r="L187" i="35"/>
  <c r="L188" i="35"/>
  <c r="L189" i="35"/>
  <c r="L190" i="35"/>
  <c r="L191" i="35"/>
  <c r="L192" i="35"/>
  <c r="L193" i="35"/>
  <c r="L194" i="35"/>
  <c r="L195" i="35"/>
  <c r="L196" i="35"/>
  <c r="L197" i="35"/>
  <c r="L198" i="35"/>
  <c r="L199" i="35"/>
  <c r="L200" i="35"/>
  <c r="L201" i="35"/>
  <c r="L202" i="35"/>
  <c r="L203" i="35"/>
  <c r="L204" i="35"/>
  <c r="L205" i="35"/>
  <c r="L206" i="35"/>
  <c r="L207" i="35"/>
  <c r="L208" i="35"/>
  <c r="L209" i="35"/>
  <c r="L210" i="35"/>
  <c r="L211" i="35"/>
  <c r="L212" i="35"/>
  <c r="L213" i="35"/>
  <c r="L214" i="35"/>
  <c r="L215" i="35"/>
  <c r="L216" i="35"/>
  <c r="L217" i="35"/>
  <c r="L218" i="35"/>
  <c r="L219" i="35"/>
  <c r="L220" i="35"/>
  <c r="L221" i="35"/>
  <c r="L222" i="35"/>
  <c r="L223" i="35"/>
  <c r="L224" i="35"/>
  <c r="L225" i="35"/>
  <c r="L226" i="35"/>
  <c r="L227" i="35"/>
  <c r="L228" i="35"/>
  <c r="L229" i="35"/>
  <c r="L230" i="35"/>
  <c r="L231" i="35"/>
  <c r="L232" i="35"/>
  <c r="L233" i="35"/>
  <c r="L234" i="35"/>
  <c r="L235" i="35"/>
  <c r="L236" i="35"/>
  <c r="L237" i="35"/>
  <c r="L238" i="35"/>
  <c r="L239" i="35"/>
  <c r="L240" i="35"/>
  <c r="L241" i="35"/>
  <c r="L242" i="35"/>
  <c r="L243" i="35"/>
  <c r="L244" i="35"/>
  <c r="L245" i="35"/>
  <c r="L246" i="35"/>
  <c r="L247" i="35"/>
  <c r="L248" i="35"/>
  <c r="L249" i="35"/>
  <c r="L250" i="35"/>
  <c r="L251" i="35"/>
  <c r="L252" i="35"/>
  <c r="L253" i="35"/>
  <c r="L254" i="35"/>
  <c r="L255" i="35"/>
  <c r="L256" i="35"/>
  <c r="L257" i="35"/>
  <c r="L258" i="35"/>
  <c r="L259" i="35"/>
  <c r="L260" i="35"/>
  <c r="L261" i="35"/>
  <c r="L262" i="35"/>
  <c r="L263" i="35"/>
  <c r="L264" i="35"/>
  <c r="L265" i="35"/>
  <c r="L266" i="35"/>
  <c r="L267" i="35"/>
  <c r="L268" i="35"/>
  <c r="L269" i="35"/>
  <c r="L270" i="35"/>
  <c r="L271" i="35"/>
  <c r="L272" i="35"/>
  <c r="L273" i="35"/>
  <c r="L274" i="35"/>
  <c r="L275" i="35"/>
  <c r="L276" i="35"/>
  <c r="L277" i="35"/>
  <c r="L278" i="35"/>
  <c r="L279" i="35"/>
  <c r="L280" i="35"/>
  <c r="L281" i="35"/>
  <c r="L282" i="35"/>
  <c r="L283" i="35"/>
  <c r="L284" i="35"/>
  <c r="L285" i="35"/>
  <c r="L286" i="35"/>
  <c r="L287" i="35"/>
  <c r="L288" i="35"/>
  <c r="L289" i="35"/>
  <c r="L290" i="35"/>
  <c r="L291" i="35"/>
  <c r="L292" i="35"/>
  <c r="L293" i="35"/>
  <c r="L294" i="35"/>
  <c r="L295" i="35"/>
  <c r="L296" i="35"/>
  <c r="L297" i="35"/>
  <c r="L298" i="35"/>
  <c r="L299" i="35"/>
  <c r="L300" i="35"/>
  <c r="L301" i="35"/>
  <c r="L302" i="35"/>
  <c r="L303" i="35"/>
  <c r="L304" i="35"/>
  <c r="L305" i="35"/>
  <c r="L306" i="35"/>
  <c r="L307" i="35"/>
  <c r="L308" i="35"/>
  <c r="L309" i="35"/>
  <c r="L310" i="35"/>
  <c r="L311" i="35"/>
  <c r="L312" i="35"/>
  <c r="L313" i="35"/>
  <c r="L314" i="35"/>
  <c r="L315" i="35"/>
  <c r="L316" i="35"/>
  <c r="L317" i="35"/>
  <c r="L318" i="35"/>
  <c r="L319" i="35"/>
  <c r="L320" i="35"/>
  <c r="L321" i="35"/>
  <c r="L322" i="35"/>
  <c r="L323" i="35"/>
  <c r="L324" i="35"/>
  <c r="L325" i="35"/>
  <c r="L326" i="35"/>
  <c r="L327" i="35"/>
  <c r="L328" i="35"/>
  <c r="L329" i="35"/>
  <c r="L330" i="35"/>
  <c r="L331" i="35"/>
  <c r="L332" i="35"/>
  <c r="L333" i="35"/>
  <c r="L334" i="35"/>
  <c r="L335" i="35"/>
  <c r="L336" i="35"/>
  <c r="L337" i="35"/>
  <c r="L338" i="35"/>
  <c r="L339" i="35"/>
  <c r="L340" i="35"/>
  <c r="L341" i="35"/>
  <c r="L342" i="35"/>
  <c r="L343" i="35"/>
  <c r="L344" i="35"/>
  <c r="L345" i="35"/>
  <c r="L346" i="35"/>
  <c r="L347" i="35"/>
  <c r="L348" i="35"/>
  <c r="L349" i="35"/>
  <c r="L350" i="35"/>
  <c r="L351" i="35"/>
  <c r="L352" i="35"/>
  <c r="L353" i="35"/>
  <c r="L354" i="35"/>
  <c r="L355" i="35"/>
  <c r="L356" i="35"/>
  <c r="L357" i="35"/>
  <c r="L358" i="35"/>
  <c r="L359" i="35"/>
  <c r="L360" i="35"/>
  <c r="L361" i="35"/>
  <c r="L362" i="35"/>
  <c r="L363" i="35"/>
  <c r="L364" i="35"/>
  <c r="L365" i="35"/>
  <c r="L366" i="35"/>
  <c r="L367" i="35"/>
  <c r="L368" i="35"/>
  <c r="L369" i="35"/>
  <c r="L370" i="35"/>
  <c r="L371" i="35"/>
  <c r="L372" i="35"/>
  <c r="L373" i="35"/>
  <c r="L374" i="35"/>
  <c r="L375" i="35"/>
  <c r="L376" i="35"/>
  <c r="L377" i="35"/>
  <c r="L378" i="35"/>
  <c r="L379" i="35"/>
  <c r="L380" i="35"/>
  <c r="L381" i="35"/>
  <c r="L382" i="35"/>
  <c r="L383" i="35"/>
  <c r="L384" i="35"/>
  <c r="L385" i="35"/>
  <c r="L386" i="35"/>
  <c r="L387" i="35"/>
  <c r="L388" i="35"/>
  <c r="L389" i="35"/>
  <c r="L390" i="35"/>
  <c r="L391" i="35"/>
  <c r="L392" i="35"/>
  <c r="L393" i="35"/>
  <c r="L394" i="35"/>
  <c r="L395" i="35"/>
  <c r="L396" i="35"/>
  <c r="L397" i="35"/>
  <c r="L398" i="35"/>
  <c r="L399" i="35"/>
  <c r="L400" i="35"/>
  <c r="L401" i="35"/>
  <c r="L402" i="35"/>
  <c r="L403" i="35"/>
  <c r="L404" i="35"/>
  <c r="L405" i="35"/>
  <c r="L406" i="35"/>
  <c r="L407" i="35"/>
  <c r="L408" i="35"/>
  <c r="L409" i="35"/>
  <c r="L410" i="35"/>
  <c r="L411" i="35"/>
  <c r="L412" i="35"/>
  <c r="L413" i="35"/>
  <c r="L414" i="35"/>
  <c r="L415" i="35"/>
  <c r="L416" i="35"/>
  <c r="L417" i="35"/>
  <c r="L418" i="35"/>
  <c r="L419" i="35"/>
  <c r="L420" i="35"/>
  <c r="L421" i="35"/>
  <c r="L422" i="35"/>
  <c r="L423" i="35"/>
  <c r="L424" i="35"/>
  <c r="L425" i="35"/>
  <c r="L426" i="35"/>
  <c r="L427" i="35"/>
  <c r="L428" i="35"/>
  <c r="L429" i="35"/>
  <c r="L430" i="35"/>
  <c r="L431" i="35"/>
  <c r="L432" i="35"/>
  <c r="L433" i="35"/>
  <c r="L434" i="35"/>
  <c r="L435" i="35"/>
  <c r="L436" i="35"/>
  <c r="L437" i="35"/>
  <c r="L438" i="35"/>
  <c r="L439" i="35"/>
  <c r="L440" i="35"/>
  <c r="L441" i="35"/>
  <c r="L442" i="35"/>
  <c r="L443" i="35"/>
  <c r="L444" i="35"/>
  <c r="L445" i="35"/>
  <c r="L446" i="35"/>
  <c r="L447" i="35"/>
  <c r="L448" i="35"/>
  <c r="L449" i="35"/>
  <c r="L450" i="35"/>
  <c r="L451" i="35"/>
  <c r="L452" i="35"/>
  <c r="L453" i="35"/>
  <c r="L454" i="35"/>
  <c r="L455" i="35"/>
  <c r="L456" i="35"/>
  <c r="L457" i="35"/>
  <c r="L458" i="35"/>
  <c r="L459" i="35"/>
  <c r="L460" i="35"/>
  <c r="L461" i="35"/>
  <c r="L462" i="35"/>
  <c r="L463" i="35"/>
  <c r="L464" i="35"/>
  <c r="L465" i="35"/>
  <c r="L466" i="35"/>
  <c r="L467" i="35"/>
  <c r="L468" i="35"/>
  <c r="L469" i="35"/>
  <c r="L470" i="35"/>
  <c r="L471" i="35"/>
  <c r="L472" i="35"/>
  <c r="L473" i="35"/>
  <c r="L474" i="35"/>
  <c r="L475" i="35"/>
  <c r="L476" i="35"/>
  <c r="L477" i="35"/>
  <c r="L478" i="35"/>
  <c r="L479" i="35"/>
  <c r="L480" i="35"/>
  <c r="L481" i="35"/>
  <c r="L482" i="35"/>
  <c r="L483" i="35"/>
  <c r="L484" i="35"/>
  <c r="L485" i="35"/>
  <c r="L486" i="35"/>
  <c r="L487" i="35"/>
  <c r="L488" i="35"/>
  <c r="L489" i="35"/>
  <c r="L490" i="35"/>
  <c r="L491" i="35"/>
  <c r="L492" i="35"/>
  <c r="L493" i="35"/>
  <c r="L494" i="35"/>
  <c r="L495" i="35"/>
  <c r="L496" i="35"/>
  <c r="L497" i="35"/>
  <c r="L498" i="35"/>
  <c r="L499" i="35"/>
  <c r="L500" i="35"/>
  <c r="L501" i="35"/>
  <c r="L502" i="35"/>
  <c r="L503" i="35"/>
  <c r="L504" i="35"/>
  <c r="L505" i="35"/>
  <c r="L506" i="35"/>
  <c r="L507" i="35"/>
  <c r="L508" i="35"/>
  <c r="L509" i="35"/>
  <c r="L510" i="35"/>
  <c r="L511" i="35"/>
  <c r="L512" i="35"/>
  <c r="L513" i="35"/>
  <c r="L514" i="35"/>
  <c r="L515" i="35"/>
  <c r="L516" i="35"/>
  <c r="L517" i="35"/>
  <c r="L518" i="35"/>
  <c r="L519" i="35"/>
  <c r="L520" i="35"/>
  <c r="L521" i="35"/>
  <c r="L522" i="35"/>
  <c r="L523" i="35"/>
  <c r="L524" i="35"/>
  <c r="L525" i="35"/>
  <c r="L526" i="35"/>
  <c r="L527" i="35"/>
  <c r="L528" i="35"/>
  <c r="L529" i="35"/>
  <c r="L530" i="35"/>
  <c r="L531" i="35"/>
  <c r="L532" i="35"/>
  <c r="L533" i="35"/>
  <c r="L534" i="35"/>
  <c r="L535" i="35"/>
  <c r="L536" i="35"/>
  <c r="L537" i="35"/>
  <c r="L538" i="35"/>
  <c r="L539" i="35"/>
  <c r="L540" i="35"/>
  <c r="L541" i="35"/>
  <c r="L542" i="35"/>
  <c r="L543" i="35"/>
  <c r="L544" i="35"/>
  <c r="L545" i="35"/>
  <c r="L546" i="35"/>
  <c r="L547" i="35"/>
  <c r="L548" i="35"/>
  <c r="L549" i="35"/>
  <c r="L550" i="35"/>
  <c r="L551" i="35"/>
  <c r="L552" i="35"/>
  <c r="L553" i="35"/>
  <c r="L554" i="35"/>
  <c r="L555" i="35"/>
  <c r="L556" i="35"/>
  <c r="L557" i="35"/>
  <c r="L558" i="35"/>
  <c r="L559" i="35"/>
  <c r="L560" i="35"/>
  <c r="L561" i="35"/>
  <c r="L562" i="35"/>
  <c r="L563" i="35"/>
  <c r="L564" i="35"/>
  <c r="L565" i="35"/>
  <c r="L566" i="35"/>
  <c r="L567" i="35"/>
  <c r="L568" i="35"/>
  <c r="L569" i="35"/>
  <c r="L570" i="35"/>
  <c r="L571" i="35"/>
  <c r="L572" i="35"/>
  <c r="L573" i="35"/>
  <c r="L574" i="35"/>
  <c r="L575" i="35"/>
  <c r="L576" i="35"/>
  <c r="L577" i="35"/>
  <c r="L578" i="35"/>
  <c r="L579" i="35"/>
  <c r="L580" i="35"/>
  <c r="L581" i="35"/>
  <c r="L582" i="35"/>
  <c r="L583" i="35"/>
  <c r="L584" i="35"/>
  <c r="L585" i="35"/>
  <c r="L586" i="35"/>
  <c r="L587" i="35"/>
  <c r="L588" i="35"/>
  <c r="L589" i="35"/>
  <c r="L590" i="35"/>
  <c r="L591" i="35"/>
  <c r="L592" i="35"/>
  <c r="L593" i="35"/>
  <c r="L594" i="35"/>
  <c r="L595" i="35"/>
  <c r="L596" i="35"/>
  <c r="L597" i="35"/>
  <c r="L598" i="35"/>
  <c r="L599" i="35"/>
  <c r="L600" i="35"/>
  <c r="L601" i="35"/>
  <c r="L602" i="35"/>
  <c r="L603" i="35"/>
  <c r="L604" i="35"/>
  <c r="L605" i="35"/>
  <c r="L606" i="35"/>
  <c r="L607" i="35"/>
  <c r="L608" i="35"/>
  <c r="L609" i="35"/>
  <c r="L610" i="35"/>
  <c r="L611" i="35"/>
  <c r="L612" i="35"/>
  <c r="L613" i="35"/>
  <c r="L614" i="35"/>
  <c r="L615" i="35"/>
  <c r="L616" i="35"/>
  <c r="L617" i="35"/>
  <c r="L618" i="35"/>
  <c r="L619" i="35"/>
  <c r="L620" i="35"/>
  <c r="L621" i="35"/>
  <c r="L622" i="35"/>
  <c r="L623" i="35"/>
  <c r="L624" i="35"/>
  <c r="L625" i="35"/>
  <c r="L626" i="35"/>
  <c r="L627" i="35"/>
  <c r="L628" i="35"/>
  <c r="L629" i="35"/>
  <c r="L630" i="35"/>
  <c r="L631" i="35"/>
  <c r="L632" i="35"/>
  <c r="L633" i="35"/>
  <c r="L634" i="35"/>
  <c r="L635" i="35"/>
  <c r="L636" i="35"/>
  <c r="L637" i="35"/>
  <c r="L638" i="35"/>
  <c r="L639" i="35"/>
  <c r="L640" i="35"/>
  <c r="L641" i="35"/>
  <c r="L642" i="35"/>
  <c r="L643" i="35"/>
  <c r="L644" i="35"/>
  <c r="L645" i="35"/>
  <c r="L646" i="35"/>
  <c r="L647" i="35"/>
  <c r="L648" i="35"/>
  <c r="L649" i="35"/>
  <c r="L650" i="35"/>
  <c r="L651" i="35"/>
  <c r="L652" i="35"/>
  <c r="L653" i="35"/>
  <c r="L654" i="35"/>
  <c r="L655" i="35"/>
  <c r="L656" i="35"/>
  <c r="L657" i="35"/>
  <c r="L658" i="35"/>
  <c r="L659" i="35"/>
  <c r="L660" i="35"/>
  <c r="L661" i="35"/>
  <c r="L662" i="35"/>
  <c r="L663" i="35"/>
  <c r="L664" i="35"/>
  <c r="L665" i="35"/>
  <c r="L666" i="35"/>
  <c r="L667" i="35"/>
  <c r="L668" i="35"/>
  <c r="L669" i="35"/>
  <c r="L670" i="35"/>
  <c r="L671" i="35"/>
  <c r="L672" i="35"/>
  <c r="L673" i="35"/>
  <c r="L674" i="35"/>
  <c r="L675" i="35"/>
  <c r="L676" i="35"/>
  <c r="L677" i="35"/>
  <c r="L678" i="35"/>
  <c r="L679" i="35"/>
  <c r="L680" i="35"/>
  <c r="L681" i="35"/>
  <c r="L682" i="35"/>
  <c r="L683" i="35"/>
  <c r="L684" i="35"/>
  <c r="L685" i="35"/>
  <c r="L686" i="35"/>
  <c r="L687" i="35"/>
  <c r="L688" i="35"/>
  <c r="L689" i="35"/>
  <c r="L690" i="35"/>
  <c r="L691" i="35"/>
  <c r="L692" i="35"/>
  <c r="L693" i="35"/>
  <c r="L694" i="35"/>
  <c r="L695" i="35"/>
  <c r="L696" i="35"/>
  <c r="L697" i="35"/>
  <c r="L698" i="35"/>
  <c r="L699" i="35"/>
  <c r="L700" i="35"/>
  <c r="L701" i="35"/>
  <c r="L702" i="35"/>
  <c r="L703" i="35"/>
  <c r="L704" i="35"/>
  <c r="L705" i="35"/>
  <c r="L706" i="35"/>
  <c r="L707" i="35"/>
  <c r="L708" i="35"/>
  <c r="L709" i="35"/>
  <c r="L710" i="35"/>
  <c r="L711" i="35"/>
  <c r="L712" i="35"/>
  <c r="L713" i="35"/>
  <c r="L714" i="35"/>
  <c r="L715" i="35"/>
  <c r="L716" i="35"/>
  <c r="L717" i="35"/>
  <c r="L718" i="35"/>
  <c r="L719" i="35"/>
  <c r="L720" i="35"/>
  <c r="L721" i="35"/>
  <c r="L722" i="35"/>
  <c r="L723" i="35"/>
  <c r="L724" i="35"/>
  <c r="L725" i="35"/>
  <c r="L726" i="35"/>
  <c r="L727" i="35"/>
  <c r="L728" i="35"/>
  <c r="L729" i="35"/>
  <c r="L730" i="35"/>
  <c r="L731" i="35"/>
  <c r="L732" i="35"/>
  <c r="L733" i="35"/>
  <c r="L734" i="35"/>
  <c r="L735" i="35"/>
  <c r="L736" i="35"/>
  <c r="L737" i="35"/>
  <c r="L738" i="35"/>
  <c r="L739" i="35"/>
  <c r="L740" i="35"/>
  <c r="L741" i="35"/>
  <c r="L742" i="35"/>
  <c r="L743" i="35"/>
  <c r="L744" i="35"/>
  <c r="L745" i="35"/>
  <c r="L746" i="35"/>
  <c r="L747" i="35"/>
  <c r="L748" i="35"/>
  <c r="L749" i="35"/>
  <c r="L750" i="35"/>
  <c r="L751" i="35"/>
  <c r="L752" i="35"/>
  <c r="L753" i="35"/>
  <c r="L754" i="35"/>
  <c r="L755" i="35"/>
  <c r="L756" i="35"/>
  <c r="L757" i="35"/>
  <c r="L758" i="35"/>
  <c r="L759" i="35"/>
  <c r="L760" i="35"/>
  <c r="L761" i="35"/>
  <c r="L762" i="35"/>
  <c r="L763" i="35"/>
  <c r="L764" i="35"/>
  <c r="L765" i="35"/>
  <c r="L766" i="35"/>
  <c r="L767" i="35"/>
  <c r="L768" i="35"/>
  <c r="L769" i="35"/>
  <c r="L770" i="35"/>
  <c r="L771" i="35"/>
  <c r="L772" i="35"/>
  <c r="L773" i="35"/>
  <c r="L774" i="35"/>
  <c r="L775" i="35"/>
  <c r="L776" i="35"/>
  <c r="L777" i="35"/>
  <c r="L778" i="35"/>
  <c r="L779" i="35"/>
  <c r="L780" i="35"/>
  <c r="L781" i="35"/>
  <c r="L782" i="35"/>
  <c r="L783" i="35"/>
  <c r="L784" i="35"/>
  <c r="L785" i="35"/>
  <c r="L786" i="35"/>
  <c r="L787" i="35"/>
  <c r="L788" i="35"/>
  <c r="L789" i="35"/>
  <c r="L790" i="35"/>
  <c r="L791" i="35"/>
  <c r="L792" i="35"/>
  <c r="L793" i="35"/>
  <c r="L794" i="35"/>
  <c r="L795" i="35"/>
  <c r="L796" i="35"/>
  <c r="L797" i="35"/>
  <c r="L798" i="35"/>
  <c r="L799" i="35"/>
  <c r="L800" i="35"/>
  <c r="L801" i="35"/>
  <c r="L802" i="35"/>
  <c r="L803" i="35"/>
  <c r="L804" i="35"/>
  <c r="L805" i="35"/>
  <c r="L806" i="35"/>
  <c r="L807" i="35"/>
  <c r="L808" i="35"/>
  <c r="L809" i="35"/>
  <c r="L810" i="35"/>
  <c r="L811" i="35"/>
  <c r="L812" i="35"/>
  <c r="L813" i="35"/>
  <c r="L814" i="35"/>
  <c r="L815" i="35"/>
  <c r="L816" i="35"/>
  <c r="L817" i="35"/>
  <c r="L818" i="35"/>
  <c r="L819" i="35"/>
  <c r="L820" i="35"/>
  <c r="L821" i="35"/>
  <c r="L822" i="35"/>
  <c r="L823" i="35"/>
  <c r="L824" i="35"/>
  <c r="L825" i="35"/>
  <c r="L826" i="35"/>
  <c r="L827" i="35"/>
  <c r="L828" i="35"/>
  <c r="L829" i="35"/>
  <c r="L830" i="35"/>
  <c r="L831" i="35"/>
  <c r="L832" i="35"/>
  <c r="L833" i="35"/>
  <c r="L834" i="35"/>
  <c r="L835" i="35"/>
  <c r="L836" i="35"/>
  <c r="L837" i="35"/>
  <c r="L838" i="35"/>
  <c r="L839" i="35"/>
  <c r="L840" i="35"/>
  <c r="L841" i="35"/>
  <c r="L842" i="35"/>
  <c r="L843" i="35"/>
  <c r="L844" i="35"/>
  <c r="L845" i="35"/>
  <c r="L846" i="35"/>
  <c r="L847" i="35"/>
  <c r="L848" i="35"/>
  <c r="L849" i="35"/>
  <c r="L850" i="35"/>
  <c r="L851" i="35"/>
  <c r="L852" i="35"/>
  <c r="L853" i="35"/>
  <c r="L854" i="35"/>
  <c r="L855" i="35"/>
  <c r="L856" i="35"/>
  <c r="L857" i="35"/>
  <c r="L858" i="35"/>
  <c r="L859" i="35"/>
  <c r="L860" i="35"/>
  <c r="L861" i="35"/>
  <c r="L862" i="35"/>
  <c r="L863" i="35"/>
  <c r="L864" i="35"/>
  <c r="L865" i="35"/>
  <c r="L866" i="35"/>
  <c r="L867" i="35"/>
  <c r="L868" i="35"/>
  <c r="L869" i="35"/>
  <c r="L870" i="35"/>
  <c r="L871" i="35"/>
  <c r="L872" i="35"/>
  <c r="L873" i="35"/>
  <c r="L874" i="35"/>
  <c r="L875" i="35"/>
  <c r="L876" i="35"/>
  <c r="L877" i="35"/>
  <c r="L878" i="35"/>
  <c r="L879" i="35"/>
  <c r="L880" i="35"/>
  <c r="L881" i="35"/>
  <c r="L882" i="35"/>
  <c r="L883" i="35"/>
  <c r="L884" i="35"/>
  <c r="L885" i="35"/>
  <c r="L886" i="35"/>
  <c r="L887" i="35"/>
  <c r="L888" i="35"/>
  <c r="L889" i="35"/>
  <c r="L890" i="35"/>
  <c r="L891" i="35"/>
  <c r="L892" i="35"/>
  <c r="L893" i="35"/>
  <c r="L894" i="35"/>
  <c r="L895" i="35"/>
  <c r="L896" i="35"/>
  <c r="L897" i="35"/>
  <c r="L898" i="35"/>
  <c r="L899" i="35"/>
  <c r="L900" i="35"/>
  <c r="L901" i="35"/>
  <c r="L902" i="35"/>
  <c r="L903" i="35"/>
  <c r="L904" i="35"/>
  <c r="L905" i="35"/>
  <c r="L906" i="35"/>
  <c r="L907" i="35"/>
  <c r="L908" i="35"/>
  <c r="L909" i="35"/>
  <c r="L910" i="35"/>
  <c r="L911" i="35"/>
  <c r="L912" i="35"/>
  <c r="L913" i="35"/>
  <c r="L914" i="35"/>
  <c r="L915" i="35"/>
  <c r="L916" i="35"/>
  <c r="L917" i="35"/>
  <c r="L918" i="35"/>
  <c r="L919" i="35"/>
  <c r="L920" i="35"/>
  <c r="L921" i="35"/>
  <c r="L922" i="35"/>
  <c r="L923" i="35"/>
  <c r="L924" i="35"/>
  <c r="L925" i="35"/>
  <c r="L926" i="35"/>
  <c r="L927" i="35"/>
  <c r="L928" i="35"/>
  <c r="L929" i="35"/>
  <c r="L930" i="35"/>
  <c r="L931" i="35"/>
  <c r="L932" i="35"/>
  <c r="L933" i="35"/>
  <c r="L934" i="35"/>
  <c r="L935" i="35"/>
  <c r="L936" i="35"/>
  <c r="L937" i="35"/>
  <c r="L938" i="35"/>
  <c r="L939" i="35"/>
  <c r="L940" i="35"/>
  <c r="L941" i="35"/>
  <c r="L942" i="35"/>
  <c r="L943" i="35"/>
  <c r="L944" i="35"/>
  <c r="L945" i="35"/>
  <c r="L946" i="35"/>
  <c r="L947" i="35"/>
  <c r="L948" i="35"/>
  <c r="L949" i="35"/>
  <c r="L950" i="35"/>
  <c r="L951" i="35"/>
  <c r="L952" i="35"/>
  <c r="L953" i="35"/>
  <c r="L954" i="35"/>
  <c r="L955" i="35"/>
  <c r="L956" i="35"/>
  <c r="L957" i="35"/>
  <c r="L958" i="35"/>
  <c r="L959" i="35"/>
  <c r="L960" i="35"/>
  <c r="L961" i="35"/>
  <c r="L962" i="35"/>
  <c r="L963" i="35"/>
  <c r="L964" i="35"/>
  <c r="L965" i="35"/>
  <c r="L966" i="35"/>
  <c r="L967" i="35"/>
  <c r="L968" i="35"/>
  <c r="L969" i="35"/>
  <c r="L970" i="35"/>
  <c r="L971" i="35"/>
  <c r="L972" i="35"/>
  <c r="L973" i="35"/>
  <c r="L974" i="35"/>
  <c r="L975" i="35"/>
  <c r="L976" i="35"/>
  <c r="L977" i="35"/>
  <c r="L978" i="35"/>
  <c r="L979" i="35"/>
  <c r="L980" i="35"/>
  <c r="L981" i="35"/>
  <c r="L982" i="35"/>
  <c r="L983" i="35"/>
  <c r="L984" i="35"/>
  <c r="L985" i="35"/>
  <c r="L986" i="35"/>
  <c r="L987" i="35"/>
  <c r="L988" i="35"/>
  <c r="L989" i="35"/>
  <c r="L990" i="35"/>
  <c r="L991" i="35"/>
  <c r="L992" i="35"/>
  <c r="L993" i="35"/>
  <c r="L994" i="35"/>
  <c r="L995" i="35"/>
  <c r="L996" i="35"/>
  <c r="L997" i="35"/>
  <c r="L998" i="35"/>
  <c r="L999" i="35"/>
  <c r="L1000" i="35"/>
  <c r="L1001" i="35"/>
  <c r="L1002" i="35"/>
  <c r="L1003" i="35"/>
  <c r="L1004" i="35"/>
  <c r="L1005" i="35"/>
  <c r="L1006" i="35"/>
  <c r="L1007" i="35"/>
  <c r="L1008" i="35"/>
  <c r="L1009" i="35"/>
  <c r="L1010" i="35"/>
  <c r="L1011" i="35"/>
  <c r="L1012" i="35"/>
  <c r="L1013" i="35"/>
  <c r="L1014" i="35"/>
  <c r="L1015" i="35"/>
  <c r="L1016" i="35"/>
  <c r="L1017" i="35"/>
  <c r="L1018" i="35"/>
  <c r="L1019" i="35"/>
  <c r="L1020" i="35"/>
  <c r="L1021" i="35"/>
  <c r="L1022" i="35"/>
  <c r="L1023" i="35"/>
  <c r="L1024" i="35"/>
  <c r="L1025" i="35"/>
  <c r="L1026" i="35"/>
  <c r="L1027" i="35"/>
  <c r="L1028" i="35"/>
  <c r="L1029" i="35"/>
  <c r="L1030" i="35"/>
  <c r="L1031" i="35"/>
  <c r="L1032" i="35"/>
  <c r="L1033" i="35"/>
  <c r="L1034" i="35"/>
  <c r="L1035" i="35"/>
  <c r="L1036" i="35"/>
  <c r="L1037" i="35"/>
  <c r="L1038" i="35"/>
  <c r="L1039" i="35"/>
  <c r="L1040" i="35"/>
  <c r="L1041" i="35"/>
  <c r="L1042" i="35"/>
  <c r="L1043" i="35"/>
  <c r="L1044" i="35"/>
  <c r="L1045" i="35"/>
  <c r="L1046" i="35"/>
  <c r="L1047" i="35"/>
  <c r="L1048" i="35"/>
  <c r="L1049" i="35"/>
  <c r="L1050" i="35"/>
  <c r="L1051" i="35"/>
  <c r="L1052" i="35"/>
  <c r="L1053" i="35"/>
  <c r="L1054" i="35"/>
  <c r="L1055" i="35"/>
  <c r="L1056" i="35"/>
  <c r="L1057" i="35"/>
  <c r="L1058" i="35"/>
  <c r="L1059" i="35"/>
  <c r="L1060" i="35"/>
  <c r="L1061" i="35"/>
  <c r="L1062" i="35"/>
  <c r="L1063" i="35"/>
  <c r="L1064" i="35"/>
  <c r="L1065" i="35"/>
  <c r="L1066" i="35"/>
  <c r="L1067" i="35"/>
  <c r="L1068" i="35"/>
  <c r="L1069" i="35"/>
  <c r="L1070" i="35"/>
  <c r="L1071" i="35"/>
  <c r="L1072" i="35"/>
  <c r="L1073" i="35"/>
  <c r="L1074" i="35"/>
  <c r="L1075" i="35"/>
  <c r="L1076" i="35"/>
  <c r="L1077" i="35"/>
  <c r="L1078" i="35"/>
  <c r="L1079" i="35"/>
  <c r="L1080" i="35"/>
  <c r="L1081" i="35"/>
  <c r="L1082" i="35"/>
  <c r="L1083" i="35"/>
  <c r="L1084" i="35"/>
  <c r="L1085" i="35"/>
  <c r="L1086" i="35"/>
  <c r="L1087" i="35"/>
  <c r="L1088" i="35"/>
  <c r="L1089" i="35"/>
  <c r="L1090" i="35"/>
  <c r="L1091" i="35"/>
  <c r="L1092" i="35"/>
  <c r="L1093" i="35"/>
  <c r="L1094" i="35"/>
  <c r="L1095" i="35"/>
  <c r="L1096" i="35"/>
  <c r="L1097" i="35"/>
  <c r="L1098" i="35"/>
  <c r="L1099" i="35"/>
  <c r="L1100" i="35"/>
  <c r="L1101" i="35"/>
  <c r="L1102" i="35"/>
  <c r="L1103" i="35"/>
  <c r="L1104" i="35"/>
  <c r="L1105" i="35"/>
  <c r="L1106" i="35"/>
  <c r="L1107" i="35"/>
  <c r="L1108" i="35"/>
  <c r="L1109" i="35"/>
  <c r="L1110" i="35"/>
  <c r="L1111" i="35"/>
  <c r="L1112" i="35"/>
  <c r="L1113" i="35"/>
  <c r="L1114" i="35"/>
  <c r="L1115" i="35"/>
  <c r="L1116" i="35"/>
  <c r="L1117" i="35"/>
  <c r="L1118" i="35"/>
  <c r="L1119" i="35"/>
  <c r="L1120" i="35"/>
  <c r="L1121" i="35"/>
  <c r="L1122" i="35"/>
  <c r="L1123" i="35"/>
  <c r="L1124" i="35"/>
  <c r="L1125" i="35"/>
  <c r="L1126" i="35"/>
  <c r="L1127" i="35"/>
  <c r="L1128" i="35"/>
  <c r="L1129" i="35"/>
  <c r="L1130" i="35"/>
  <c r="L1131" i="35"/>
  <c r="L1132" i="35"/>
  <c r="L1133" i="35"/>
  <c r="L1134" i="35"/>
  <c r="L1135" i="35"/>
  <c r="L1136" i="35"/>
  <c r="L1137" i="35"/>
  <c r="L1138" i="35"/>
  <c r="L1139" i="35"/>
  <c r="L1140" i="35"/>
  <c r="L1141" i="35"/>
  <c r="L1142" i="35"/>
  <c r="L1143" i="35"/>
  <c r="L1144" i="35"/>
  <c r="L1145" i="35"/>
  <c r="L1146" i="35"/>
  <c r="L1147" i="35"/>
  <c r="L1148" i="35"/>
  <c r="L1149" i="35"/>
  <c r="L1150" i="35"/>
  <c r="L1151" i="35"/>
  <c r="L1152" i="35"/>
  <c r="L1153" i="35"/>
  <c r="L1154" i="35"/>
  <c r="L1155" i="35"/>
  <c r="L1156" i="35"/>
  <c r="L1157" i="35"/>
  <c r="L1158" i="35"/>
  <c r="L1159" i="35"/>
  <c r="L1160" i="35"/>
  <c r="L1161" i="35"/>
  <c r="L1162" i="35"/>
  <c r="L1163" i="35"/>
  <c r="L1164" i="35"/>
  <c r="L1165" i="35"/>
  <c r="L1166" i="35"/>
  <c r="L1167" i="35"/>
  <c r="L1168" i="35"/>
  <c r="L1169" i="35"/>
  <c r="L1170" i="35"/>
  <c r="L1171" i="35"/>
  <c r="L1172" i="35"/>
  <c r="L1173" i="35"/>
  <c r="L1174" i="35"/>
  <c r="L1175" i="35"/>
  <c r="L1176" i="35"/>
  <c r="L1177" i="35"/>
  <c r="L1178" i="35"/>
  <c r="L1179" i="35"/>
  <c r="L1180" i="35"/>
  <c r="L1181" i="35"/>
  <c r="L1182" i="35"/>
  <c r="L1183" i="35"/>
  <c r="L1184" i="35"/>
  <c r="L1185" i="35"/>
  <c r="L1186" i="35"/>
  <c r="L1187" i="35"/>
  <c r="L1188" i="35"/>
  <c r="L1189" i="35"/>
  <c r="L1190" i="35"/>
  <c r="L1191" i="35"/>
  <c r="L1192" i="35"/>
  <c r="L1193" i="35"/>
  <c r="L1194" i="35"/>
  <c r="L1195" i="35"/>
  <c r="L1196" i="35"/>
  <c r="L1197" i="35"/>
  <c r="L1198" i="35"/>
  <c r="L1199" i="35"/>
  <c r="L1200" i="35"/>
  <c r="L1201" i="35"/>
  <c r="L1202" i="35"/>
  <c r="L1203" i="35"/>
  <c r="L1204" i="35"/>
  <c r="L1205" i="35"/>
  <c r="L1206" i="35"/>
  <c r="L1207" i="35"/>
  <c r="L1208" i="35"/>
  <c r="L1209" i="35"/>
  <c r="L1210" i="35"/>
  <c r="L1211" i="35"/>
  <c r="L1212" i="35"/>
  <c r="L1213" i="35"/>
  <c r="L1214" i="35"/>
  <c r="L1215" i="35"/>
  <c r="L1216" i="35"/>
  <c r="L1217" i="35"/>
  <c r="L1218" i="35"/>
  <c r="L1219" i="35"/>
  <c r="L1220" i="35"/>
  <c r="L1221" i="35"/>
  <c r="L1222" i="35"/>
  <c r="L1223" i="35"/>
  <c r="L1224" i="35"/>
  <c r="L1225" i="35"/>
  <c r="L1226" i="35"/>
  <c r="L1227" i="35"/>
  <c r="L1228" i="35"/>
  <c r="L1229" i="35"/>
  <c r="L1230" i="35"/>
  <c r="L1231" i="35"/>
  <c r="L1232" i="35"/>
  <c r="L1233" i="35"/>
  <c r="L1234" i="35"/>
  <c r="L1235" i="35"/>
  <c r="L1236" i="35"/>
  <c r="L1237" i="35"/>
  <c r="L1238" i="35"/>
  <c r="L1239" i="35"/>
  <c r="L1240" i="35"/>
  <c r="L1241" i="35"/>
  <c r="L1242" i="35"/>
  <c r="L1243" i="35"/>
  <c r="L1244" i="35"/>
  <c r="L1245" i="35"/>
  <c r="L1246" i="35"/>
  <c r="L1247" i="35"/>
  <c r="L1248" i="35"/>
  <c r="L1249" i="35"/>
  <c r="L1250" i="35"/>
  <c r="L1251" i="35"/>
  <c r="L1252" i="35"/>
  <c r="L1253" i="35"/>
  <c r="L1254" i="35"/>
  <c r="L1255" i="35"/>
  <c r="L1256" i="35"/>
  <c r="L1257" i="35"/>
  <c r="L1258" i="35"/>
  <c r="L1259" i="35"/>
  <c r="L1260" i="35"/>
  <c r="L1261" i="35"/>
  <c r="L1262" i="35"/>
  <c r="L1263" i="35"/>
  <c r="L1264" i="35"/>
  <c r="L1265" i="35"/>
  <c r="L1266" i="35"/>
  <c r="L1267" i="35"/>
  <c r="L1268" i="35"/>
  <c r="L1269" i="35"/>
  <c r="L1270" i="35"/>
  <c r="L1271" i="35"/>
  <c r="L1272" i="35"/>
  <c r="L1273" i="35"/>
  <c r="L1274" i="35"/>
  <c r="L1275" i="35"/>
  <c r="L1276" i="35"/>
  <c r="L1277" i="35"/>
  <c r="L1278" i="35"/>
  <c r="L1279" i="35"/>
  <c r="L1280" i="35"/>
  <c r="L1281" i="35"/>
  <c r="L1282" i="35"/>
  <c r="L1283" i="35"/>
  <c r="L1284" i="35"/>
  <c r="L1285" i="35"/>
  <c r="L1286" i="35"/>
  <c r="L1287" i="35"/>
  <c r="L1288" i="35"/>
  <c r="L1289" i="35"/>
  <c r="L1290" i="35"/>
  <c r="L1291" i="35"/>
  <c r="L1292" i="35"/>
  <c r="L1293" i="35"/>
  <c r="L1294" i="35"/>
  <c r="L1295" i="35"/>
  <c r="L1296" i="35"/>
  <c r="L1297" i="35"/>
  <c r="L1298" i="35"/>
  <c r="L1299" i="35"/>
  <c r="L1300" i="35"/>
  <c r="L1301" i="35"/>
  <c r="L1302" i="35"/>
  <c r="L1303" i="35"/>
  <c r="L1304" i="35"/>
  <c r="L1305" i="35"/>
  <c r="L1306" i="35"/>
  <c r="L1307" i="35"/>
  <c r="L1308" i="35"/>
  <c r="L1309" i="35"/>
  <c r="L1310" i="35"/>
  <c r="L1311" i="35"/>
  <c r="L1312" i="35"/>
  <c r="L1313" i="35"/>
  <c r="L1314" i="35"/>
  <c r="L1315" i="35"/>
  <c r="L1316" i="35"/>
  <c r="L1317" i="35"/>
  <c r="L1318" i="35"/>
  <c r="L1319" i="35"/>
  <c r="L1320" i="35"/>
  <c r="L1321" i="35"/>
  <c r="L1322" i="35"/>
  <c r="L1323" i="35"/>
  <c r="L1324" i="35"/>
  <c r="L1325" i="35"/>
  <c r="L1326" i="35"/>
  <c r="L1327" i="35"/>
  <c r="L1328" i="35"/>
  <c r="L1329" i="35"/>
  <c r="L1330" i="35"/>
  <c r="L1331" i="35"/>
  <c r="L1332" i="35"/>
  <c r="L1333" i="35"/>
  <c r="L1334" i="35"/>
  <c r="L1335" i="35"/>
  <c r="L1336" i="35"/>
  <c r="L1337" i="35"/>
  <c r="L1338" i="35"/>
  <c r="L1339" i="35"/>
  <c r="L1340" i="35"/>
  <c r="L1341" i="35"/>
  <c r="L1342" i="35"/>
  <c r="L1343" i="35"/>
  <c r="L1344" i="35"/>
  <c r="L1345" i="35"/>
  <c r="L1346" i="35"/>
  <c r="L1347" i="35"/>
  <c r="L1348" i="35"/>
  <c r="L1349" i="35"/>
  <c r="L1350" i="35"/>
  <c r="L1351" i="35"/>
  <c r="L1352" i="35"/>
  <c r="L1353" i="35"/>
  <c r="L1354" i="35"/>
  <c r="L1355" i="35"/>
  <c r="L1356" i="35"/>
  <c r="L1357" i="35"/>
  <c r="L1358" i="35"/>
  <c r="L1359" i="35"/>
  <c r="L1360" i="35"/>
  <c r="L1361" i="35"/>
  <c r="L1362" i="35"/>
  <c r="L1363" i="35"/>
  <c r="L1364" i="35"/>
  <c r="L1365" i="35"/>
  <c r="L1366" i="35"/>
  <c r="L1367" i="35"/>
  <c r="L1368" i="35"/>
  <c r="L1369" i="35"/>
  <c r="L1370" i="35"/>
  <c r="L1371" i="35"/>
  <c r="L1372" i="35"/>
  <c r="L1373" i="35"/>
  <c r="L1374" i="35"/>
  <c r="L1375" i="35"/>
  <c r="L1376" i="35"/>
  <c r="L1377" i="35"/>
  <c r="L1378" i="35"/>
  <c r="L1379" i="35"/>
  <c r="L1380" i="35"/>
  <c r="L1381" i="35"/>
  <c r="L1382" i="35"/>
  <c r="L1383" i="35"/>
  <c r="L1384" i="35"/>
  <c r="L1385" i="35"/>
  <c r="L1386" i="35"/>
  <c r="L1387" i="35"/>
  <c r="L1388" i="35"/>
  <c r="L1389" i="35"/>
  <c r="L1390" i="35"/>
  <c r="L1391" i="35"/>
  <c r="L1392" i="35"/>
  <c r="L1393" i="35"/>
  <c r="L1394" i="35"/>
  <c r="L1395" i="35"/>
  <c r="L1396" i="35"/>
  <c r="L1397" i="35"/>
  <c r="L1398" i="35"/>
  <c r="L1399" i="35"/>
  <c r="L1400" i="35"/>
  <c r="L1401" i="35"/>
  <c r="L1402" i="35"/>
  <c r="L1403" i="35"/>
  <c r="L1404" i="35"/>
  <c r="L1405" i="35"/>
  <c r="L1406" i="35"/>
  <c r="L1407" i="35"/>
  <c r="L1408" i="35"/>
  <c r="L1409" i="35"/>
  <c r="L1410" i="35"/>
  <c r="L1411" i="35"/>
  <c r="L1412" i="35"/>
  <c r="L1413" i="35"/>
  <c r="L1414" i="35"/>
  <c r="L1415" i="35"/>
  <c r="L1416" i="35"/>
  <c r="L1417" i="35"/>
  <c r="L1418" i="35"/>
  <c r="L1419" i="35"/>
  <c r="L1420" i="35"/>
  <c r="L1421" i="35"/>
  <c r="L1422" i="35"/>
  <c r="L1423" i="35"/>
  <c r="L1424" i="35"/>
  <c r="L1425" i="35"/>
  <c r="L1426" i="35"/>
  <c r="L1427" i="35"/>
  <c r="L1428" i="35"/>
  <c r="L1429" i="35"/>
  <c r="L1430" i="35"/>
  <c r="L1431" i="35"/>
  <c r="L1432" i="35"/>
  <c r="L1433" i="35"/>
  <c r="L1434" i="35"/>
  <c r="L1435" i="35"/>
  <c r="L1436" i="35"/>
  <c r="L1437" i="35"/>
  <c r="L1438" i="35"/>
  <c r="L1439" i="35"/>
  <c r="L1440" i="35"/>
  <c r="L1441" i="35"/>
  <c r="L1442" i="35"/>
  <c r="L1443" i="35"/>
  <c r="L1444" i="35"/>
  <c r="L1445" i="35"/>
  <c r="L1446" i="35"/>
  <c r="L1447" i="35"/>
  <c r="L1448" i="35"/>
  <c r="L1449" i="35"/>
  <c r="L1450" i="35"/>
  <c r="L1451" i="35"/>
  <c r="L1452" i="35"/>
  <c r="L1453" i="35"/>
  <c r="L1454" i="35"/>
  <c r="L1455" i="35"/>
  <c r="L1456" i="35"/>
  <c r="L1457" i="35"/>
  <c r="L1458" i="35"/>
  <c r="L1459" i="35"/>
  <c r="L1460" i="35"/>
  <c r="L1461" i="35"/>
  <c r="L1462" i="35"/>
  <c r="L1463" i="35"/>
  <c r="L1464" i="35"/>
  <c r="L1465" i="35"/>
  <c r="L1466" i="35"/>
  <c r="L1467" i="35"/>
  <c r="L1468" i="35"/>
  <c r="L1469" i="35"/>
  <c r="L1470" i="35"/>
  <c r="L1471" i="35"/>
  <c r="L1472" i="35"/>
  <c r="L1473" i="35"/>
  <c r="L1474" i="35"/>
  <c r="L1475" i="35"/>
  <c r="L1476" i="35"/>
  <c r="L1477" i="35"/>
  <c r="L1478" i="35"/>
  <c r="L1479" i="35"/>
  <c r="L1480" i="35"/>
  <c r="L1481" i="35"/>
  <c r="L1482" i="35"/>
  <c r="L1483" i="35"/>
  <c r="L1484" i="35"/>
  <c r="L1485" i="35"/>
  <c r="L1486" i="35"/>
  <c r="L1487" i="35"/>
  <c r="L1488" i="35"/>
  <c r="L1489" i="35"/>
  <c r="L1490" i="35"/>
  <c r="L1491" i="35"/>
  <c r="L1492" i="35"/>
  <c r="L1493" i="35"/>
  <c r="L1494" i="35"/>
  <c r="L1495" i="35"/>
  <c r="L1496" i="35"/>
  <c r="L1497" i="35"/>
  <c r="L1498" i="35"/>
  <c r="L1499" i="35"/>
  <c r="L1500" i="35"/>
  <c r="L1501" i="35"/>
  <c r="L1502" i="35"/>
  <c r="L1503" i="35"/>
  <c r="L1504" i="35"/>
  <c r="L1505" i="35"/>
  <c r="L1506" i="35"/>
  <c r="L1507" i="35"/>
  <c r="L1508" i="35"/>
  <c r="L1509" i="35"/>
  <c r="L1510" i="35"/>
  <c r="L1511" i="35"/>
  <c r="L1512" i="35"/>
  <c r="L1513" i="35"/>
  <c r="L1514" i="35"/>
  <c r="L1515" i="35"/>
  <c r="L1516" i="35"/>
  <c r="L1517" i="35"/>
  <c r="L1518" i="35"/>
  <c r="L1519" i="35"/>
  <c r="L1520" i="35"/>
  <c r="L1521" i="35"/>
  <c r="L1522" i="35"/>
  <c r="L1523" i="35"/>
  <c r="L1524" i="35"/>
  <c r="L1525" i="35"/>
  <c r="L1526" i="35"/>
  <c r="L1527" i="35"/>
  <c r="L1528" i="35"/>
  <c r="L1529" i="35"/>
  <c r="L1530" i="35"/>
  <c r="L1531" i="35"/>
  <c r="L1532" i="35"/>
  <c r="L1533" i="35"/>
  <c r="L1534" i="35"/>
  <c r="L1535" i="35"/>
  <c r="L1536" i="35"/>
  <c r="L1537" i="35"/>
  <c r="L1538" i="35"/>
  <c r="L1539" i="35"/>
  <c r="L1540" i="35"/>
  <c r="L1541" i="35"/>
  <c r="L1542" i="35"/>
  <c r="L1543" i="35"/>
  <c r="L1544" i="35"/>
  <c r="L1545" i="35"/>
  <c r="L1546" i="35"/>
  <c r="L1547" i="35"/>
  <c r="L1548" i="35"/>
  <c r="L1549" i="35"/>
  <c r="L1550" i="35"/>
  <c r="L1551" i="35"/>
  <c r="L1552" i="35"/>
  <c r="L1553" i="35"/>
  <c r="L1554" i="35"/>
  <c r="L1555" i="35"/>
  <c r="L1556" i="35"/>
  <c r="L1557" i="35"/>
  <c r="L1558" i="35"/>
  <c r="L1559" i="35"/>
  <c r="L1560" i="35"/>
  <c r="L1561" i="35"/>
  <c r="L1562" i="35"/>
  <c r="L1563" i="35"/>
  <c r="L1564" i="35"/>
  <c r="L1565" i="35"/>
  <c r="L1566" i="35"/>
  <c r="L1567" i="35"/>
  <c r="L1568" i="35"/>
  <c r="L1569" i="35"/>
  <c r="L1570" i="35"/>
  <c r="L1571" i="35"/>
  <c r="L1572" i="35"/>
  <c r="L1573" i="35"/>
  <c r="L1574" i="35"/>
  <c r="L1575" i="35"/>
  <c r="L1576" i="35"/>
  <c r="L1577" i="35"/>
  <c r="L1578" i="35"/>
  <c r="L1579" i="35"/>
  <c r="L1580" i="35"/>
  <c r="L1581" i="35"/>
  <c r="L1582" i="35"/>
  <c r="L1583" i="35"/>
  <c r="L1584" i="35"/>
  <c r="L1585" i="35"/>
  <c r="L1586" i="35"/>
  <c r="L1587" i="35"/>
  <c r="L1588" i="35"/>
  <c r="L1589" i="35"/>
  <c r="L1590" i="35"/>
  <c r="L1591" i="35"/>
  <c r="L1592" i="35"/>
  <c r="L1593" i="35"/>
  <c r="L1594" i="35"/>
  <c r="L1595" i="35"/>
  <c r="L1596" i="35"/>
  <c r="L1597" i="35"/>
  <c r="L1598" i="35"/>
  <c r="L1599" i="35"/>
  <c r="L1600" i="35"/>
  <c r="L1601" i="35"/>
  <c r="L1602" i="35"/>
  <c r="L1603" i="35"/>
  <c r="L1604" i="35"/>
  <c r="L1605" i="35"/>
  <c r="L1606" i="35"/>
  <c r="L1607" i="35"/>
  <c r="L1608" i="35"/>
  <c r="L1609" i="35"/>
  <c r="L1610" i="35"/>
  <c r="L1611" i="35"/>
  <c r="L1612" i="35"/>
  <c r="L1613" i="35"/>
  <c r="L1614" i="35"/>
  <c r="L1615" i="35"/>
  <c r="L1616" i="35"/>
  <c r="L1617" i="35"/>
  <c r="L1618" i="35"/>
  <c r="L1619" i="35"/>
  <c r="L1620" i="35"/>
  <c r="L1621" i="35"/>
  <c r="L1622" i="35"/>
  <c r="L1623" i="35"/>
  <c r="L1624" i="35"/>
  <c r="L1625" i="35"/>
  <c r="L1626" i="35"/>
  <c r="L1627" i="35"/>
  <c r="L1628" i="35"/>
  <c r="L1629" i="35"/>
  <c r="L1630" i="35"/>
  <c r="L1631" i="35"/>
  <c r="L1632" i="35"/>
  <c r="L1633" i="35"/>
  <c r="L1634" i="35"/>
  <c r="L1635" i="35"/>
  <c r="L1636" i="35"/>
  <c r="L1637" i="35"/>
  <c r="L1638" i="35"/>
  <c r="L1639" i="35"/>
  <c r="L1640" i="35"/>
  <c r="L1641" i="35"/>
  <c r="L1642" i="35"/>
  <c r="L1643" i="35"/>
  <c r="L1644" i="35"/>
  <c r="L1645" i="35"/>
  <c r="L1646" i="35"/>
  <c r="L1647" i="35"/>
  <c r="L1648" i="35"/>
  <c r="L1649" i="35"/>
  <c r="L1650" i="35"/>
  <c r="L1651" i="35"/>
  <c r="L1652" i="35"/>
  <c r="L1653" i="35"/>
  <c r="L1654" i="35"/>
  <c r="L1655" i="35"/>
  <c r="L1656" i="35"/>
  <c r="L1657" i="35"/>
  <c r="L1658" i="35"/>
  <c r="L1659" i="35"/>
  <c r="L1660" i="35"/>
  <c r="L1661" i="35"/>
  <c r="L1662" i="35"/>
  <c r="L1663" i="35"/>
  <c r="L1664" i="35"/>
  <c r="L1665" i="35"/>
  <c r="L1666" i="35"/>
  <c r="L1667" i="35"/>
  <c r="L1668" i="35"/>
  <c r="L1669" i="35"/>
  <c r="L1670" i="35"/>
  <c r="L1671" i="35"/>
  <c r="L1672" i="35"/>
  <c r="L1673" i="35"/>
  <c r="L1674" i="35"/>
  <c r="L1675" i="35"/>
  <c r="L1676" i="35"/>
  <c r="L1677" i="35"/>
  <c r="L1678" i="35"/>
  <c r="L1679" i="35"/>
  <c r="L1680" i="35"/>
  <c r="L1681" i="35"/>
  <c r="L1682" i="35"/>
  <c r="L1683" i="35"/>
  <c r="L1684" i="35"/>
  <c r="L1685" i="35"/>
  <c r="L1686" i="35"/>
  <c r="L1687" i="35"/>
  <c r="L1688" i="35"/>
  <c r="L1689" i="35"/>
  <c r="L1690" i="35"/>
  <c r="L1691" i="35"/>
  <c r="L1692" i="35"/>
  <c r="L1693" i="35"/>
  <c r="L1694" i="35"/>
  <c r="L1695" i="35"/>
  <c r="L1696" i="35"/>
  <c r="L1697" i="35"/>
  <c r="L1698" i="35"/>
  <c r="L1699" i="35"/>
  <c r="L1700" i="35"/>
  <c r="L1701" i="35"/>
  <c r="L1702" i="35"/>
  <c r="L1703" i="35"/>
  <c r="L1704" i="35"/>
  <c r="L1705" i="35"/>
  <c r="L1706" i="35"/>
  <c r="L1707" i="35"/>
  <c r="L1708" i="35"/>
  <c r="L1709" i="35"/>
  <c r="L1710" i="35"/>
  <c r="L1711" i="35"/>
  <c r="L1712" i="35"/>
  <c r="L1713" i="35"/>
  <c r="L1714" i="35"/>
  <c r="L1715" i="35"/>
  <c r="L1716" i="35"/>
  <c r="L1717" i="35"/>
  <c r="L1718" i="35"/>
  <c r="L1719" i="35"/>
  <c r="L1720" i="35"/>
  <c r="L1721" i="35"/>
  <c r="L1722" i="35"/>
  <c r="L1723" i="35"/>
  <c r="L1724" i="35"/>
  <c r="L1725" i="35"/>
  <c r="L1726" i="35"/>
  <c r="L1727" i="35"/>
  <c r="L1728" i="35"/>
  <c r="L1729" i="35"/>
  <c r="L1730" i="35"/>
  <c r="L1731" i="35"/>
  <c r="L1732" i="35"/>
  <c r="L1733" i="35"/>
  <c r="L1734" i="35"/>
  <c r="L1735" i="35"/>
  <c r="L1736" i="35"/>
  <c r="L1737" i="35"/>
  <c r="L1738" i="35"/>
  <c r="L1739" i="35"/>
  <c r="L1740" i="35"/>
  <c r="L1741" i="35"/>
  <c r="L1742" i="35"/>
  <c r="L1743" i="35"/>
  <c r="L1744" i="35"/>
  <c r="L1745" i="35"/>
  <c r="L1746" i="35"/>
  <c r="L1747" i="35"/>
  <c r="L1748" i="35"/>
  <c r="L1749" i="35"/>
  <c r="L1750" i="35"/>
  <c r="L1751" i="35"/>
  <c r="L1752" i="35"/>
  <c r="L1753" i="35"/>
  <c r="L1754" i="35"/>
  <c r="L1755" i="35"/>
  <c r="L1756" i="35"/>
  <c r="L1757" i="35"/>
  <c r="L1758" i="35"/>
  <c r="L1759" i="35"/>
  <c r="L1760" i="35"/>
  <c r="L1761" i="35"/>
  <c r="L1762" i="35"/>
  <c r="L1763" i="35"/>
  <c r="L1764" i="35"/>
  <c r="L1765" i="35"/>
  <c r="L1766" i="35"/>
  <c r="L1767" i="35"/>
  <c r="L1768" i="35"/>
  <c r="L1769" i="35"/>
  <c r="L1770" i="35"/>
  <c r="L1771" i="35"/>
  <c r="L1772" i="35"/>
  <c r="L1773" i="35"/>
  <c r="L1774" i="35"/>
  <c r="L1775" i="35"/>
  <c r="L1776" i="35"/>
  <c r="L1777" i="35"/>
  <c r="L1778" i="35"/>
  <c r="L1779" i="35"/>
  <c r="L1780" i="35"/>
  <c r="L1781" i="35"/>
  <c r="L1782" i="35"/>
  <c r="L1783" i="35"/>
  <c r="L1784" i="35"/>
  <c r="L1785" i="35"/>
  <c r="L1786" i="35"/>
  <c r="L1787" i="35"/>
  <c r="L1788" i="35"/>
  <c r="L1789" i="35"/>
  <c r="L1790" i="35"/>
  <c r="L1791" i="35"/>
  <c r="L1792" i="35"/>
  <c r="L1793" i="35"/>
  <c r="L1794" i="35"/>
  <c r="L1795" i="35"/>
  <c r="L1796" i="35"/>
  <c r="L1797" i="35"/>
  <c r="L1798" i="35"/>
  <c r="L1799" i="35"/>
  <c r="L1800" i="35"/>
  <c r="L1801" i="35"/>
  <c r="L1802" i="35"/>
  <c r="L1803" i="35"/>
  <c r="L1804" i="35"/>
  <c r="L1805" i="35"/>
  <c r="L1806" i="35"/>
  <c r="L1807" i="35"/>
  <c r="L1808" i="35"/>
  <c r="L1809" i="35"/>
  <c r="L1810" i="35"/>
  <c r="L1811" i="35"/>
  <c r="L1812" i="35"/>
  <c r="L1813" i="35"/>
  <c r="L1814" i="35"/>
  <c r="L1815" i="35"/>
  <c r="L1816" i="35"/>
  <c r="L1817" i="35"/>
  <c r="L1818" i="35"/>
  <c r="L1819" i="35"/>
  <c r="L1820" i="35"/>
  <c r="L1821" i="35"/>
  <c r="L1822" i="35"/>
  <c r="L1823" i="35"/>
  <c r="L1824" i="35"/>
  <c r="L1825" i="35"/>
  <c r="L1826" i="35"/>
  <c r="L1827" i="35"/>
  <c r="L1828" i="35"/>
  <c r="L1829" i="35"/>
  <c r="L1830" i="35"/>
  <c r="L1831" i="35"/>
  <c r="L1832" i="35"/>
  <c r="L1833" i="35"/>
  <c r="L1834" i="35"/>
  <c r="L1835" i="35"/>
  <c r="L1836" i="35"/>
  <c r="L1837" i="35"/>
  <c r="L1838" i="35"/>
  <c r="L1839" i="35"/>
  <c r="L1840" i="35"/>
  <c r="L1841" i="35"/>
  <c r="L1842" i="35"/>
  <c r="L1843" i="35"/>
  <c r="L1844" i="35"/>
  <c r="L1845" i="35"/>
  <c r="L1846" i="35"/>
  <c r="L1847" i="35"/>
  <c r="L1848" i="35"/>
  <c r="L1849" i="35"/>
  <c r="L1850" i="35"/>
  <c r="L1851" i="35"/>
  <c r="L1852" i="35"/>
  <c r="L1853" i="35"/>
  <c r="L1854" i="35"/>
  <c r="L1855" i="35"/>
  <c r="L1856" i="35"/>
  <c r="L1857" i="35"/>
  <c r="L1858" i="35"/>
  <c r="L1859" i="35"/>
  <c r="L1860" i="35"/>
  <c r="L1861" i="35"/>
  <c r="L1862" i="35"/>
  <c r="L1863" i="35"/>
  <c r="L1864" i="35"/>
  <c r="L1865" i="35"/>
  <c r="L1866" i="35"/>
  <c r="L1867" i="35"/>
  <c r="L1868" i="35"/>
  <c r="L1869" i="35"/>
  <c r="L1870" i="35"/>
  <c r="L1871" i="35"/>
  <c r="L1872" i="35"/>
  <c r="L1873" i="35"/>
  <c r="L1874" i="35"/>
  <c r="L1875" i="35"/>
  <c r="L1876" i="35"/>
  <c r="L1877" i="35"/>
  <c r="L1878" i="35"/>
  <c r="L1879" i="35"/>
  <c r="L1880" i="35"/>
  <c r="L1881" i="35"/>
  <c r="L1882" i="35"/>
  <c r="L1883" i="35"/>
  <c r="L1884" i="35"/>
  <c r="L1885" i="35"/>
  <c r="L1886" i="35"/>
  <c r="L1887" i="35"/>
  <c r="L1888" i="35"/>
  <c r="L1889" i="35"/>
  <c r="L1890" i="35"/>
  <c r="L1891" i="35"/>
  <c r="L1892" i="35"/>
  <c r="L1893" i="35"/>
  <c r="L1894" i="35"/>
  <c r="L1895" i="35"/>
  <c r="L1896" i="35"/>
  <c r="L1897" i="35"/>
  <c r="L1898" i="35"/>
  <c r="L1899" i="35"/>
  <c r="L1900" i="35"/>
  <c r="L1901" i="35"/>
  <c r="L1902" i="35"/>
  <c r="L1903" i="35"/>
  <c r="L1904" i="35"/>
  <c r="L1905" i="35"/>
  <c r="L1906" i="35"/>
  <c r="L1907" i="35"/>
  <c r="L1908" i="35"/>
  <c r="L1909" i="35"/>
  <c r="L1910" i="35"/>
  <c r="L1911" i="35"/>
  <c r="L1912" i="35"/>
  <c r="L1913" i="35"/>
  <c r="L1914" i="35"/>
  <c r="L1915" i="35"/>
  <c r="L1916" i="35"/>
  <c r="L1917" i="35"/>
  <c r="L1918" i="35"/>
  <c r="L1919" i="35"/>
  <c r="L1920" i="35"/>
  <c r="L1921" i="35"/>
  <c r="L1922" i="35"/>
  <c r="L1923" i="35"/>
  <c r="L1924" i="35"/>
  <c r="L1925" i="35"/>
  <c r="L1926" i="35"/>
  <c r="L1927" i="35"/>
  <c r="L1928" i="35"/>
  <c r="L1929" i="35"/>
  <c r="L1930" i="35"/>
  <c r="L1931" i="35"/>
  <c r="L1932" i="35"/>
  <c r="L1933" i="35"/>
  <c r="L1934" i="35"/>
  <c r="L1935" i="35"/>
  <c r="L1936" i="35"/>
  <c r="L1937" i="35"/>
  <c r="L1938" i="35"/>
  <c r="L1939" i="35"/>
  <c r="L1940" i="35"/>
  <c r="L1941" i="35"/>
  <c r="L1942" i="35"/>
  <c r="L1943" i="35"/>
  <c r="L1944" i="35"/>
  <c r="L1945" i="35"/>
  <c r="L1946" i="35"/>
  <c r="L1947" i="35"/>
  <c r="L1948" i="35"/>
  <c r="L1949" i="35"/>
  <c r="L1950" i="35"/>
  <c r="L1951" i="35"/>
  <c r="L1952" i="35"/>
  <c r="L1953" i="35"/>
  <c r="L1954" i="35"/>
  <c r="L1955" i="35"/>
  <c r="L1956" i="35"/>
  <c r="L1957" i="35"/>
  <c r="L1958" i="35"/>
  <c r="L1959" i="35"/>
  <c r="L1960" i="35"/>
  <c r="L1961" i="35"/>
  <c r="L1962" i="35"/>
  <c r="L1963" i="35"/>
  <c r="L1964" i="35"/>
  <c r="L1965" i="35"/>
  <c r="L1966" i="35"/>
  <c r="L1967" i="35"/>
  <c r="L1968" i="35"/>
  <c r="L1969" i="35"/>
  <c r="L1970" i="35"/>
  <c r="L1971" i="35"/>
  <c r="L1972" i="35"/>
  <c r="L1973" i="35"/>
  <c r="L1974" i="35"/>
  <c r="L1975" i="35"/>
  <c r="L1976" i="35"/>
  <c r="L1977" i="35"/>
  <c r="L1978" i="35"/>
  <c r="L1979" i="35"/>
  <c r="L1980" i="35"/>
  <c r="L1981" i="35"/>
  <c r="L1982" i="35"/>
  <c r="L1983" i="35"/>
  <c r="L1984" i="35"/>
  <c r="L1985" i="35"/>
  <c r="L1986" i="35"/>
  <c r="L1987" i="35"/>
  <c r="L1988" i="35"/>
  <c r="L1989" i="35"/>
  <c r="L1990" i="35"/>
  <c r="L1991" i="35"/>
  <c r="L1992" i="35"/>
  <c r="L1993" i="35"/>
  <c r="L1994" i="35"/>
  <c r="L1995" i="35"/>
  <c r="L1996" i="35"/>
  <c r="L1997" i="35"/>
  <c r="L1998" i="35"/>
  <c r="L1999" i="35"/>
  <c r="L2000" i="35"/>
  <c r="L2001" i="35"/>
  <c r="L2002" i="35"/>
  <c r="L2003" i="35"/>
  <c r="L2004" i="35"/>
  <c r="L2005" i="35"/>
  <c r="L2006" i="35"/>
  <c r="L2007" i="35"/>
  <c r="L2008" i="35"/>
  <c r="L2009" i="35"/>
  <c r="L2010" i="35"/>
  <c r="L2011" i="35"/>
  <c r="L2012" i="35"/>
  <c r="L2013" i="35"/>
  <c r="L2014" i="35"/>
  <c r="L2015" i="35"/>
  <c r="L2016" i="35"/>
  <c r="L2017" i="35"/>
  <c r="L2018" i="35"/>
  <c r="L2019" i="35"/>
  <c r="L2020" i="35"/>
  <c r="L2021" i="35"/>
  <c r="L2022" i="35"/>
  <c r="L2023" i="35"/>
  <c r="L2024" i="35"/>
  <c r="L2025" i="35"/>
  <c r="L2026" i="35"/>
  <c r="L2027" i="35"/>
  <c r="L2028" i="35"/>
  <c r="L2029" i="35"/>
  <c r="L2030" i="35"/>
  <c r="L2031" i="35"/>
  <c r="L2032" i="35"/>
  <c r="L2033" i="35"/>
  <c r="L2034" i="35"/>
  <c r="L2035" i="35"/>
  <c r="L2036" i="35"/>
  <c r="L2037" i="35"/>
  <c r="L2038" i="35"/>
  <c r="L2039" i="35"/>
  <c r="L2040" i="35"/>
  <c r="L2041" i="35"/>
  <c r="L2042" i="35"/>
  <c r="L2043" i="35"/>
  <c r="L2044" i="35"/>
  <c r="L2045" i="35"/>
  <c r="L2046" i="35"/>
  <c r="L2047" i="35"/>
  <c r="L2048" i="35"/>
  <c r="L2049" i="35"/>
  <c r="L2050" i="35"/>
  <c r="L2051" i="35"/>
  <c r="L2052" i="35"/>
  <c r="L2053" i="35"/>
  <c r="L2054" i="35"/>
  <c r="L2055" i="35"/>
  <c r="L2056" i="35"/>
  <c r="L2057" i="35"/>
  <c r="L2058" i="35"/>
  <c r="L2059" i="35"/>
  <c r="L2060" i="35"/>
  <c r="L2061" i="35"/>
  <c r="L2062" i="35"/>
  <c r="L2063" i="35"/>
  <c r="L2064" i="35"/>
  <c r="L2065" i="35"/>
  <c r="L2066" i="35"/>
  <c r="L2067" i="35"/>
  <c r="L2068" i="35"/>
  <c r="L2069" i="35"/>
  <c r="L2070" i="35"/>
  <c r="L2071" i="35"/>
  <c r="L2072" i="35"/>
  <c r="L2073" i="35"/>
  <c r="L2074" i="35"/>
  <c r="L2075" i="35"/>
  <c r="L2076" i="35"/>
  <c r="L2077" i="35"/>
  <c r="L2078" i="35"/>
  <c r="L2079" i="35"/>
  <c r="L2080" i="35"/>
  <c r="L2081" i="35"/>
  <c r="L2082" i="35"/>
  <c r="L2083" i="35"/>
  <c r="L2084" i="35"/>
  <c r="L2085" i="35"/>
  <c r="L2086" i="35"/>
  <c r="L2087" i="35"/>
  <c r="L2088" i="35"/>
  <c r="L2089" i="35"/>
  <c r="L2090" i="35"/>
  <c r="L2091" i="35"/>
  <c r="L2092" i="35"/>
  <c r="L2093" i="35"/>
  <c r="L2094" i="35"/>
  <c r="L2095" i="35"/>
  <c r="L2096" i="35"/>
  <c r="L2097" i="35"/>
  <c r="L2098" i="35"/>
  <c r="L2099" i="35"/>
  <c r="L2100" i="35"/>
  <c r="L2101" i="35"/>
  <c r="L2102" i="35"/>
  <c r="L2103" i="35"/>
  <c r="L2104" i="35"/>
  <c r="L2105" i="35"/>
  <c r="L2106" i="35"/>
  <c r="L2107" i="35"/>
  <c r="L2108" i="35"/>
  <c r="L2109" i="35"/>
  <c r="L2110" i="35"/>
  <c r="L2111" i="35"/>
  <c r="L2112" i="35"/>
  <c r="L2113" i="35"/>
  <c r="L2114" i="35"/>
  <c r="L2115" i="35"/>
  <c r="L2116" i="35"/>
  <c r="L2117" i="35"/>
  <c r="L2118" i="35"/>
  <c r="L2119" i="35"/>
  <c r="L2120" i="35"/>
  <c r="L2121" i="35"/>
  <c r="L2122" i="35"/>
  <c r="L2123" i="35"/>
  <c r="L2124" i="35"/>
  <c r="L2125" i="35"/>
  <c r="L2126" i="35"/>
  <c r="L2127" i="35"/>
  <c r="L2128" i="35"/>
  <c r="L2129" i="35"/>
  <c r="L2130" i="35"/>
  <c r="L2131" i="35"/>
  <c r="L2132" i="35"/>
  <c r="L2133" i="35"/>
  <c r="L2134" i="35"/>
  <c r="L2135" i="35"/>
  <c r="L2136" i="35"/>
  <c r="L2137" i="35"/>
  <c r="L2138" i="35"/>
  <c r="L2139" i="35"/>
  <c r="L2140" i="35"/>
  <c r="L2141" i="35"/>
  <c r="L2142" i="35"/>
  <c r="L2143" i="35"/>
  <c r="L2144" i="35"/>
  <c r="L2145" i="35"/>
  <c r="L2146" i="35"/>
  <c r="L2147" i="35"/>
  <c r="L2148" i="35"/>
  <c r="L2149" i="35"/>
  <c r="L2150" i="35"/>
  <c r="L2151" i="35"/>
  <c r="L2152" i="35"/>
  <c r="L2153" i="35"/>
  <c r="L2154" i="35"/>
  <c r="L2155" i="35"/>
  <c r="L2156" i="35"/>
  <c r="L2157" i="35"/>
  <c r="L2158" i="35"/>
  <c r="L2159" i="35"/>
  <c r="L2160" i="35"/>
  <c r="L2161" i="35"/>
  <c r="L2162" i="35"/>
  <c r="L2163" i="35"/>
  <c r="L2164" i="35"/>
  <c r="L2165" i="35"/>
  <c r="L2166" i="35"/>
  <c r="L2167" i="35"/>
  <c r="L2168" i="35"/>
  <c r="L2169" i="35"/>
  <c r="L2170" i="35"/>
  <c r="L2171" i="35"/>
  <c r="L2172" i="35"/>
  <c r="L2173" i="35"/>
  <c r="L2174" i="35"/>
  <c r="L2175" i="35"/>
  <c r="L2176" i="35"/>
  <c r="L2177" i="35"/>
  <c r="L2178" i="35"/>
  <c r="L2179" i="35"/>
  <c r="L2180" i="35"/>
  <c r="L2181" i="35"/>
  <c r="L2182" i="35"/>
  <c r="L2183" i="35"/>
  <c r="L2184" i="35"/>
  <c r="L2185" i="35"/>
  <c r="L2186" i="35"/>
  <c r="L2187" i="35"/>
  <c r="L2188" i="35"/>
  <c r="L2189" i="35"/>
  <c r="L2190" i="35"/>
  <c r="L2191" i="35"/>
  <c r="L2192" i="35"/>
  <c r="L2193" i="35"/>
  <c r="L2194" i="35"/>
  <c r="L2195" i="35"/>
  <c r="L2196" i="35"/>
  <c r="L2197" i="35"/>
  <c r="L2198" i="35"/>
  <c r="L2199" i="35"/>
  <c r="L2200" i="35"/>
  <c r="L2201" i="35"/>
  <c r="L2202" i="35"/>
  <c r="L2203" i="35"/>
  <c r="L2204" i="35"/>
  <c r="L2205" i="35"/>
  <c r="L2206" i="35"/>
  <c r="L2207" i="35"/>
  <c r="L2208" i="35"/>
  <c r="L2209" i="35"/>
  <c r="L2210" i="35"/>
  <c r="L2211" i="35"/>
  <c r="L2212" i="35"/>
  <c r="L2213" i="35"/>
  <c r="L2214" i="35"/>
  <c r="L2215" i="35"/>
  <c r="L2216" i="35"/>
  <c r="L2217" i="35"/>
  <c r="L2218" i="35"/>
  <c r="L2219" i="35"/>
  <c r="L2220" i="35"/>
  <c r="L2221" i="35"/>
  <c r="L2222" i="35"/>
  <c r="L2223" i="35"/>
  <c r="L2224" i="35"/>
  <c r="L2225" i="35"/>
  <c r="L2226" i="35"/>
  <c r="L2227" i="35"/>
  <c r="L2228" i="35"/>
  <c r="L2229" i="35"/>
  <c r="L2230" i="35"/>
  <c r="L2231" i="35"/>
  <c r="L2232" i="35"/>
  <c r="L2233" i="35"/>
  <c r="L2234" i="35"/>
  <c r="L2235" i="35"/>
  <c r="L2236" i="35"/>
  <c r="L2237" i="35"/>
  <c r="L2238" i="35"/>
  <c r="L2239" i="35"/>
  <c r="L2240" i="35"/>
  <c r="L2241" i="35"/>
  <c r="L2242" i="35"/>
  <c r="L2243" i="35"/>
  <c r="L2244" i="35"/>
  <c r="L2245" i="35"/>
  <c r="L2246" i="35"/>
  <c r="L2247" i="35"/>
  <c r="L2248" i="35"/>
  <c r="L2249" i="35"/>
  <c r="L2250" i="35"/>
  <c r="L2251" i="35"/>
  <c r="L2252" i="35"/>
  <c r="L2253" i="35"/>
  <c r="L2254" i="35"/>
  <c r="L2255" i="35"/>
  <c r="L2256" i="35"/>
  <c r="L2257" i="35"/>
  <c r="L2258" i="35"/>
  <c r="L2259" i="35"/>
  <c r="L2260" i="35"/>
  <c r="L2261" i="35"/>
  <c r="L2262" i="35"/>
  <c r="L2263" i="35"/>
  <c r="L2264" i="35"/>
  <c r="L2265" i="35"/>
  <c r="L2266" i="35"/>
  <c r="L2267" i="35"/>
  <c r="L2268" i="35"/>
  <c r="L2269" i="35"/>
  <c r="L2270" i="35"/>
  <c r="L2271" i="35"/>
  <c r="L2272" i="35"/>
  <c r="L2273" i="35"/>
  <c r="L2274" i="35"/>
  <c r="L2275" i="35"/>
  <c r="L2276" i="35"/>
  <c r="L2277" i="35"/>
  <c r="L2278" i="35"/>
  <c r="L2279" i="35"/>
  <c r="L2280" i="35"/>
  <c r="L2281" i="35"/>
  <c r="L2282" i="35"/>
  <c r="L2283" i="35"/>
  <c r="L2284" i="35"/>
  <c r="L2285" i="35"/>
  <c r="L2286" i="35"/>
  <c r="L2287" i="35"/>
  <c r="L2288" i="35"/>
  <c r="L2289" i="35"/>
  <c r="L2290" i="35"/>
  <c r="L2291" i="35"/>
  <c r="L2292" i="35"/>
  <c r="L2293" i="35"/>
  <c r="L2294" i="35"/>
  <c r="L2295" i="35"/>
  <c r="L2296" i="35"/>
  <c r="L2297" i="35"/>
  <c r="L2298" i="35"/>
  <c r="L2299" i="35"/>
  <c r="L2300" i="35"/>
  <c r="L2301" i="35"/>
  <c r="L2302" i="35"/>
  <c r="L2303" i="35"/>
  <c r="L2304" i="35"/>
  <c r="L2305" i="35"/>
  <c r="L2306" i="35"/>
  <c r="L2307" i="35"/>
  <c r="L2308" i="35"/>
  <c r="L2309" i="35"/>
  <c r="L2310" i="35"/>
  <c r="L2311" i="35"/>
  <c r="L2312" i="35"/>
  <c r="L2313" i="35"/>
  <c r="L2314" i="35"/>
  <c r="L2315" i="35"/>
  <c r="L2316" i="35"/>
  <c r="L2317" i="35"/>
  <c r="L2318" i="35"/>
  <c r="L2319" i="35"/>
  <c r="L2320" i="35"/>
  <c r="L2321" i="35"/>
  <c r="L2322" i="35"/>
  <c r="L2323" i="35"/>
  <c r="L2324" i="35"/>
  <c r="L2325" i="35"/>
  <c r="L2326" i="35"/>
  <c r="L2327" i="35"/>
  <c r="L2328" i="35"/>
  <c r="L2329" i="35"/>
  <c r="L2330" i="35"/>
  <c r="L2331" i="35"/>
  <c r="L2332" i="35"/>
  <c r="L2333" i="35"/>
  <c r="L2334" i="35"/>
  <c r="L2335" i="35"/>
  <c r="L2336" i="35"/>
  <c r="L2337" i="35"/>
  <c r="L2338" i="35"/>
  <c r="L2339" i="35"/>
  <c r="L2340" i="35"/>
  <c r="L2341" i="35"/>
  <c r="L2342" i="35"/>
  <c r="L2343" i="35"/>
  <c r="L2344" i="35"/>
  <c r="L2345" i="35"/>
  <c r="L2346" i="35"/>
  <c r="L2347" i="35"/>
  <c r="L2348" i="35"/>
  <c r="L2349" i="35"/>
  <c r="L2350" i="35"/>
  <c r="L2351" i="35"/>
  <c r="L2352" i="35"/>
  <c r="L2353" i="35"/>
  <c r="L2354" i="35"/>
  <c r="L2355" i="35"/>
  <c r="L2356" i="35"/>
  <c r="L2357" i="35"/>
  <c r="L2358" i="35"/>
  <c r="L2359" i="35"/>
  <c r="L2360" i="35"/>
  <c r="L2361" i="35"/>
  <c r="L2362" i="35"/>
  <c r="L2363" i="35"/>
  <c r="L2364" i="35"/>
  <c r="L2365" i="35"/>
  <c r="L2366" i="35"/>
  <c r="L2367" i="35"/>
  <c r="L2368" i="35"/>
  <c r="L2369" i="35"/>
  <c r="L2370" i="35"/>
  <c r="L2371" i="35"/>
  <c r="L2372" i="35"/>
  <c r="L2373" i="35"/>
  <c r="L2374" i="35"/>
  <c r="L2375" i="35"/>
  <c r="L2376" i="35"/>
  <c r="L2377" i="35"/>
  <c r="L2378" i="35"/>
  <c r="L2379" i="35"/>
  <c r="L2380" i="35"/>
  <c r="L2381" i="35"/>
  <c r="L2382" i="35"/>
  <c r="L2383" i="35"/>
  <c r="L2384" i="35"/>
  <c r="L2385" i="35"/>
  <c r="L2386" i="35"/>
  <c r="L2387" i="35"/>
  <c r="L2388" i="35"/>
  <c r="L2389" i="35"/>
  <c r="L2390" i="35"/>
  <c r="L2391" i="35"/>
  <c r="L2392" i="35"/>
  <c r="L2393" i="35"/>
  <c r="L2394" i="35"/>
  <c r="L2395" i="35"/>
  <c r="L2396" i="35"/>
  <c r="L2397" i="35"/>
  <c r="L2398" i="35"/>
  <c r="L2399" i="35"/>
  <c r="L2400" i="35"/>
  <c r="L2401" i="35"/>
  <c r="L2402" i="35"/>
  <c r="L2403" i="35"/>
  <c r="L2404" i="35"/>
  <c r="L2405" i="35"/>
  <c r="L2406" i="35"/>
  <c r="L2407" i="35"/>
  <c r="L2408" i="35"/>
  <c r="L2409" i="35"/>
  <c r="L2410" i="35"/>
  <c r="L2411" i="35"/>
  <c r="L2412" i="35"/>
  <c r="L2413" i="35"/>
  <c r="L2414" i="35"/>
  <c r="L2415" i="35"/>
  <c r="L2416" i="35"/>
  <c r="L2417" i="35"/>
  <c r="L2418" i="35"/>
  <c r="L2419" i="35"/>
  <c r="L2420" i="35"/>
  <c r="L2421" i="35"/>
  <c r="L2422" i="35"/>
  <c r="L2423" i="35"/>
  <c r="L2424" i="35"/>
  <c r="L2425" i="35"/>
  <c r="L2426" i="35"/>
  <c r="L2427" i="35"/>
  <c r="L2428" i="35"/>
  <c r="L2429" i="35"/>
  <c r="L2430" i="35"/>
  <c r="L2431" i="35"/>
  <c r="L2432" i="35"/>
  <c r="L2433" i="35"/>
  <c r="L2434" i="35"/>
  <c r="L2435" i="35"/>
  <c r="L2436" i="35"/>
  <c r="L2437" i="35"/>
  <c r="L2438" i="35"/>
  <c r="L2439" i="35"/>
  <c r="L2440" i="35"/>
  <c r="L2441" i="35"/>
  <c r="L2442" i="35"/>
  <c r="L2443" i="35"/>
  <c r="L2444" i="35"/>
  <c r="L2445" i="35"/>
  <c r="L2446" i="35"/>
  <c r="L2447" i="35"/>
  <c r="L2448" i="35"/>
  <c r="L2449" i="35"/>
  <c r="L2450" i="35"/>
  <c r="L2451" i="35"/>
  <c r="L2452" i="35"/>
  <c r="L2453" i="35"/>
  <c r="L2454" i="35"/>
  <c r="L2455" i="35"/>
  <c r="L2456" i="35"/>
  <c r="L2457" i="35"/>
  <c r="L2458" i="35"/>
  <c r="L2459" i="35"/>
  <c r="L2460" i="35"/>
  <c r="L2461" i="35"/>
  <c r="L2462" i="35"/>
  <c r="L2463" i="35"/>
  <c r="L2464" i="35"/>
  <c r="L2465" i="35"/>
  <c r="L2466" i="35"/>
  <c r="L2467" i="35"/>
  <c r="L2468" i="35"/>
  <c r="L2469" i="35"/>
  <c r="L2470" i="35"/>
  <c r="L2471" i="35"/>
  <c r="L2472" i="35"/>
  <c r="L2473" i="35"/>
  <c r="L2474" i="35"/>
  <c r="L2475" i="35"/>
  <c r="L2476" i="35"/>
  <c r="L2477" i="35"/>
  <c r="L2478" i="35"/>
  <c r="L2479" i="35"/>
  <c r="L2480" i="35"/>
  <c r="L2481" i="35"/>
  <c r="L2482" i="35"/>
  <c r="L2483" i="35"/>
  <c r="L2484" i="35"/>
  <c r="L2485" i="35"/>
  <c r="L2486" i="35"/>
  <c r="L2487" i="35"/>
  <c r="L2488" i="35"/>
  <c r="L2489" i="35"/>
  <c r="L2490" i="35"/>
  <c r="L2491" i="35"/>
  <c r="L2492" i="35"/>
  <c r="L2493" i="35"/>
  <c r="L2494" i="35"/>
  <c r="L2495" i="35"/>
  <c r="L2496" i="35"/>
  <c r="L2497" i="35"/>
  <c r="L2498" i="35"/>
  <c r="L2499" i="35"/>
  <c r="L2500" i="35"/>
  <c r="L2501" i="35"/>
  <c r="L2502" i="35"/>
  <c r="L2503" i="35"/>
  <c r="L2504" i="35"/>
  <c r="L2505" i="35"/>
  <c r="L2506" i="35"/>
  <c r="L2507" i="35"/>
  <c r="L2508" i="35"/>
  <c r="L2509" i="35"/>
  <c r="L2510" i="35"/>
  <c r="L2511" i="35"/>
  <c r="L2512" i="35"/>
  <c r="L2513" i="35"/>
  <c r="L2514" i="35"/>
  <c r="L2515" i="35"/>
  <c r="L2516" i="35"/>
  <c r="L2517" i="35"/>
  <c r="L2518" i="35"/>
  <c r="L2519" i="35"/>
  <c r="L2520" i="35"/>
  <c r="L2521" i="35"/>
  <c r="L2522" i="35"/>
  <c r="L2523" i="35"/>
  <c r="L2524" i="35"/>
  <c r="L2525" i="35"/>
  <c r="L2526" i="35"/>
  <c r="L2527" i="35"/>
  <c r="L2528" i="35"/>
  <c r="L2529" i="35"/>
  <c r="L2530" i="35"/>
  <c r="L2531" i="35"/>
  <c r="L2532" i="35"/>
  <c r="L2533" i="35"/>
  <c r="L2534" i="35"/>
  <c r="L2535" i="35"/>
  <c r="L2536" i="35"/>
  <c r="L2537" i="35"/>
  <c r="L2538" i="35"/>
  <c r="L2539" i="35"/>
  <c r="L2540" i="35"/>
  <c r="L2541" i="35"/>
  <c r="L2542" i="35"/>
  <c r="L2543" i="35"/>
  <c r="L2544" i="35"/>
  <c r="L2545" i="35"/>
  <c r="L2546" i="35"/>
  <c r="L2547" i="35"/>
  <c r="L2548" i="35"/>
  <c r="L2549" i="35"/>
  <c r="L2550" i="35"/>
  <c r="L2551" i="35"/>
  <c r="L2552" i="35"/>
  <c r="L2553" i="35"/>
  <c r="L2554" i="35"/>
  <c r="L2555" i="35"/>
  <c r="L2556" i="35"/>
  <c r="L2557" i="35"/>
  <c r="L2558" i="35"/>
  <c r="L2559" i="35"/>
  <c r="L2560" i="35"/>
  <c r="L2561" i="35"/>
  <c r="L2562" i="35"/>
  <c r="L2563" i="35"/>
  <c r="L2564" i="35"/>
  <c r="L2565" i="35"/>
  <c r="L2566" i="35"/>
  <c r="L2567" i="35"/>
  <c r="L2568" i="35"/>
  <c r="L2569" i="35"/>
  <c r="L2570" i="35"/>
  <c r="L2571" i="35"/>
  <c r="L2572" i="35"/>
  <c r="L2573" i="35"/>
  <c r="L14" i="35"/>
  <c r="D30" i="24"/>
  <c r="W15" i="35"/>
  <c r="W16" i="35"/>
  <c r="AB16" i="35" s="1"/>
  <c r="W17" i="35"/>
  <c r="W18" i="35"/>
  <c r="W19" i="35"/>
  <c r="W20" i="35"/>
  <c r="W21" i="35"/>
  <c r="W22" i="35"/>
  <c r="W23" i="35"/>
  <c r="W24" i="35"/>
  <c r="W25" i="35"/>
  <c r="W26" i="35"/>
  <c r="W27" i="35"/>
  <c r="W28" i="35"/>
  <c r="W29" i="35"/>
  <c r="W30" i="35"/>
  <c r="W31" i="35"/>
  <c r="W32" i="35"/>
  <c r="W33" i="35"/>
  <c r="W34" i="35"/>
  <c r="W35" i="35"/>
  <c r="W36" i="35"/>
  <c r="W37" i="35"/>
  <c r="W38" i="35"/>
  <c r="W39" i="35"/>
  <c r="W40" i="35"/>
  <c r="W41" i="35"/>
  <c r="W42" i="35"/>
  <c r="W43" i="35"/>
  <c r="W44" i="35"/>
  <c r="W45" i="35"/>
  <c r="W46" i="35"/>
  <c r="W47" i="35"/>
  <c r="W48" i="35"/>
  <c r="W49" i="35"/>
  <c r="W50" i="35"/>
  <c r="W51" i="35"/>
  <c r="W52" i="35"/>
  <c r="W53" i="35"/>
  <c r="W54" i="35"/>
  <c r="W55" i="35"/>
  <c r="W56" i="35"/>
  <c r="W57" i="35"/>
  <c r="W58" i="35"/>
  <c r="W59" i="35"/>
  <c r="W60" i="35"/>
  <c r="W61" i="35"/>
  <c r="W62" i="35"/>
  <c r="W63" i="35"/>
  <c r="W64" i="35"/>
  <c r="W65" i="35"/>
  <c r="W66" i="35"/>
  <c r="W67" i="35"/>
  <c r="W68" i="35"/>
  <c r="W69" i="35"/>
  <c r="W70" i="35"/>
  <c r="W71" i="35"/>
  <c r="W72" i="35"/>
  <c r="W73" i="35"/>
  <c r="W74" i="35"/>
  <c r="W75" i="35"/>
  <c r="W76" i="35"/>
  <c r="W77" i="35"/>
  <c r="W78" i="35"/>
  <c r="W79" i="35"/>
  <c r="W80" i="35"/>
  <c r="W81" i="35"/>
  <c r="W82" i="35"/>
  <c r="W83" i="35"/>
  <c r="W84" i="35"/>
  <c r="W85" i="35"/>
  <c r="W86" i="35"/>
  <c r="W87" i="35"/>
  <c r="W88" i="35"/>
  <c r="W89" i="35"/>
  <c r="W90" i="35"/>
  <c r="W91" i="35"/>
  <c r="W92" i="35"/>
  <c r="W93" i="35"/>
  <c r="W94" i="35"/>
  <c r="W95" i="35"/>
  <c r="W96" i="35"/>
  <c r="W97" i="35"/>
  <c r="W98" i="35"/>
  <c r="W99" i="35"/>
  <c r="W100" i="35"/>
  <c r="W101" i="35"/>
  <c r="W102" i="35"/>
  <c r="W103" i="35"/>
  <c r="W104" i="35"/>
  <c r="W105" i="35"/>
  <c r="W106" i="35"/>
  <c r="W107" i="35"/>
  <c r="W108" i="35"/>
  <c r="W109" i="35"/>
  <c r="W110" i="35"/>
  <c r="W111" i="35"/>
  <c r="W112" i="35"/>
  <c r="W113" i="35"/>
  <c r="W114" i="35"/>
  <c r="W115" i="35"/>
  <c r="W116" i="35"/>
  <c r="W117" i="35"/>
  <c r="W118" i="35"/>
  <c r="W119" i="35"/>
  <c r="W120" i="35"/>
  <c r="W121" i="35"/>
  <c r="W122" i="35"/>
  <c r="W123" i="35"/>
  <c r="W124" i="35"/>
  <c r="W125" i="35"/>
  <c r="W126" i="35"/>
  <c r="W127" i="35"/>
  <c r="W128" i="35"/>
  <c r="W129" i="35"/>
  <c r="W130" i="35"/>
  <c r="W131" i="35"/>
  <c r="W132" i="35"/>
  <c r="W133" i="35"/>
  <c r="W134" i="35"/>
  <c r="W135" i="35"/>
  <c r="W136" i="35"/>
  <c r="W137" i="35"/>
  <c r="W138" i="35"/>
  <c r="W139" i="35"/>
  <c r="W140" i="35"/>
  <c r="W141" i="35"/>
  <c r="W142" i="35"/>
  <c r="W143" i="35"/>
  <c r="W144" i="35"/>
  <c r="W145" i="35"/>
  <c r="W146" i="35"/>
  <c r="W147" i="35"/>
  <c r="W148" i="35"/>
  <c r="W149" i="35"/>
  <c r="W150" i="35"/>
  <c r="W151" i="35"/>
  <c r="W152" i="35"/>
  <c r="W153" i="35"/>
  <c r="W154" i="35"/>
  <c r="W155" i="35"/>
  <c r="W156" i="35"/>
  <c r="W157" i="35"/>
  <c r="W158" i="35"/>
  <c r="W159" i="35"/>
  <c r="W160" i="35"/>
  <c r="W161" i="35"/>
  <c r="W162" i="35"/>
  <c r="W163" i="35"/>
  <c r="W164" i="35"/>
  <c r="W165" i="35"/>
  <c r="W166" i="35"/>
  <c r="W167" i="35"/>
  <c r="W168" i="35"/>
  <c r="W169" i="35"/>
  <c r="W170" i="35"/>
  <c r="W171" i="35"/>
  <c r="W172" i="35"/>
  <c r="W173" i="35"/>
  <c r="W174" i="35"/>
  <c r="W175" i="35"/>
  <c r="W176" i="35"/>
  <c r="W177" i="35"/>
  <c r="W178" i="35"/>
  <c r="W179" i="35"/>
  <c r="W180" i="35"/>
  <c r="W181" i="35"/>
  <c r="W182" i="35"/>
  <c r="W183" i="35"/>
  <c r="W184" i="35"/>
  <c r="W185" i="35"/>
  <c r="W186" i="35"/>
  <c r="W187" i="35"/>
  <c r="W188" i="35"/>
  <c r="W189" i="35"/>
  <c r="W190" i="35"/>
  <c r="W191" i="35"/>
  <c r="W192" i="35"/>
  <c r="W193" i="35"/>
  <c r="W194" i="35"/>
  <c r="W195" i="35"/>
  <c r="W196" i="35"/>
  <c r="W197" i="35"/>
  <c r="W198" i="35"/>
  <c r="W199" i="35"/>
  <c r="W200" i="35"/>
  <c r="W201" i="35"/>
  <c r="W202" i="35"/>
  <c r="W203" i="35"/>
  <c r="W204" i="35"/>
  <c r="W205" i="35"/>
  <c r="W206" i="35"/>
  <c r="W207" i="35"/>
  <c r="W208" i="35"/>
  <c r="W209" i="35"/>
  <c r="W210" i="35"/>
  <c r="W211" i="35"/>
  <c r="W212" i="35"/>
  <c r="W213" i="35"/>
  <c r="W214" i="35"/>
  <c r="W215" i="35"/>
  <c r="W216" i="35"/>
  <c r="W217" i="35"/>
  <c r="W218" i="35"/>
  <c r="W219" i="35"/>
  <c r="W220" i="35"/>
  <c r="W221" i="35"/>
  <c r="W222" i="35"/>
  <c r="W223" i="35"/>
  <c r="W224" i="35"/>
  <c r="W225" i="35"/>
  <c r="W226" i="35"/>
  <c r="W227" i="35"/>
  <c r="W228" i="35"/>
  <c r="W229" i="35"/>
  <c r="W230" i="35"/>
  <c r="W231" i="35"/>
  <c r="W232" i="35"/>
  <c r="W233" i="35"/>
  <c r="W234" i="35"/>
  <c r="W235" i="35"/>
  <c r="W236" i="35"/>
  <c r="W237" i="35"/>
  <c r="W238" i="35"/>
  <c r="W239" i="35"/>
  <c r="W240" i="35"/>
  <c r="W241" i="35"/>
  <c r="W242" i="35"/>
  <c r="W243" i="35"/>
  <c r="W244" i="35"/>
  <c r="W245" i="35"/>
  <c r="W246" i="35"/>
  <c r="W247" i="35"/>
  <c r="W248" i="35"/>
  <c r="W249" i="35"/>
  <c r="W250" i="35"/>
  <c r="W251" i="35"/>
  <c r="W252" i="35"/>
  <c r="W253" i="35"/>
  <c r="W254" i="35"/>
  <c r="W255" i="35"/>
  <c r="W256" i="35"/>
  <c r="W257" i="35"/>
  <c r="W258" i="35"/>
  <c r="W259" i="35"/>
  <c r="W260" i="35"/>
  <c r="W261" i="35"/>
  <c r="W262" i="35"/>
  <c r="W263" i="35"/>
  <c r="W264" i="35"/>
  <c r="W265" i="35"/>
  <c r="W266" i="35"/>
  <c r="W267" i="35"/>
  <c r="W268" i="35"/>
  <c r="W269" i="35"/>
  <c r="W270" i="35"/>
  <c r="W271" i="35"/>
  <c r="W272" i="35"/>
  <c r="W273" i="35"/>
  <c r="W274" i="35"/>
  <c r="W275" i="35"/>
  <c r="W276" i="35"/>
  <c r="W277" i="35"/>
  <c r="W278" i="35"/>
  <c r="W279" i="35"/>
  <c r="W280" i="35"/>
  <c r="W281" i="35"/>
  <c r="W282" i="35"/>
  <c r="W283" i="35"/>
  <c r="W284" i="35"/>
  <c r="W285" i="35"/>
  <c r="W286" i="35"/>
  <c r="W287" i="35"/>
  <c r="W288" i="35"/>
  <c r="W289" i="35"/>
  <c r="W290" i="35"/>
  <c r="W291" i="35"/>
  <c r="W292" i="35"/>
  <c r="W293" i="35"/>
  <c r="W294" i="35"/>
  <c r="W295" i="35"/>
  <c r="W296" i="35"/>
  <c r="W297" i="35"/>
  <c r="W298" i="35"/>
  <c r="W299" i="35"/>
  <c r="W300" i="35"/>
  <c r="W301" i="35"/>
  <c r="W302" i="35"/>
  <c r="W303" i="35"/>
  <c r="W304" i="35"/>
  <c r="W305" i="35"/>
  <c r="W306" i="35"/>
  <c r="W307" i="35"/>
  <c r="W308" i="35"/>
  <c r="W309" i="35"/>
  <c r="W310" i="35"/>
  <c r="W311" i="35"/>
  <c r="W312" i="35"/>
  <c r="W313" i="35"/>
  <c r="W314" i="35"/>
  <c r="W315" i="35"/>
  <c r="W316" i="35"/>
  <c r="W317" i="35"/>
  <c r="W318" i="35"/>
  <c r="W319" i="35"/>
  <c r="W320" i="35"/>
  <c r="W321" i="35"/>
  <c r="W322" i="35"/>
  <c r="W323" i="35"/>
  <c r="W324" i="35"/>
  <c r="W325" i="35"/>
  <c r="W326" i="35"/>
  <c r="W327" i="35"/>
  <c r="W328" i="35"/>
  <c r="W329" i="35"/>
  <c r="W330" i="35"/>
  <c r="W331" i="35"/>
  <c r="W332" i="35"/>
  <c r="W333" i="35"/>
  <c r="W334" i="35"/>
  <c r="W335" i="35"/>
  <c r="W336" i="35"/>
  <c r="W337" i="35"/>
  <c r="W338" i="35"/>
  <c r="W339" i="35"/>
  <c r="W340" i="35"/>
  <c r="W341" i="35"/>
  <c r="W342" i="35"/>
  <c r="W343" i="35"/>
  <c r="W344" i="35"/>
  <c r="W345" i="35"/>
  <c r="W346" i="35"/>
  <c r="W347" i="35"/>
  <c r="W348" i="35"/>
  <c r="W349" i="35"/>
  <c r="W350" i="35"/>
  <c r="W351" i="35"/>
  <c r="W352" i="35"/>
  <c r="W353" i="35"/>
  <c r="W354" i="35"/>
  <c r="W355" i="35"/>
  <c r="W356" i="35"/>
  <c r="W357" i="35"/>
  <c r="W358" i="35"/>
  <c r="W359" i="35"/>
  <c r="W360" i="35"/>
  <c r="W361" i="35"/>
  <c r="W362" i="35"/>
  <c r="W363" i="35"/>
  <c r="W364" i="35"/>
  <c r="W365" i="35"/>
  <c r="W366" i="35"/>
  <c r="W367" i="35"/>
  <c r="W368" i="35"/>
  <c r="W369" i="35"/>
  <c r="W370" i="35"/>
  <c r="W371" i="35"/>
  <c r="W372" i="35"/>
  <c r="W373" i="35"/>
  <c r="W374" i="35"/>
  <c r="W375" i="35"/>
  <c r="W376" i="35"/>
  <c r="W377" i="35"/>
  <c r="W378" i="35"/>
  <c r="W379" i="35"/>
  <c r="W380" i="35"/>
  <c r="W381" i="35"/>
  <c r="W382" i="35"/>
  <c r="W383" i="35"/>
  <c r="W384" i="35"/>
  <c r="W385" i="35"/>
  <c r="W386" i="35"/>
  <c r="W387" i="35"/>
  <c r="W388" i="35"/>
  <c r="W389" i="35"/>
  <c r="W390" i="35"/>
  <c r="W391" i="35"/>
  <c r="W392" i="35"/>
  <c r="W393" i="35"/>
  <c r="W394" i="35"/>
  <c r="W395" i="35"/>
  <c r="W396" i="35"/>
  <c r="W397" i="35"/>
  <c r="W398" i="35"/>
  <c r="W399" i="35"/>
  <c r="W400" i="35"/>
  <c r="W401" i="35"/>
  <c r="W402" i="35"/>
  <c r="W403" i="35"/>
  <c r="W404" i="35"/>
  <c r="W405" i="35"/>
  <c r="W406" i="35"/>
  <c r="W407" i="35"/>
  <c r="W408" i="35"/>
  <c r="W409" i="35"/>
  <c r="W410" i="35"/>
  <c r="W411" i="35"/>
  <c r="W412" i="35"/>
  <c r="W413" i="35"/>
  <c r="W414" i="35"/>
  <c r="W415" i="35"/>
  <c r="W416" i="35"/>
  <c r="W417" i="35"/>
  <c r="W418" i="35"/>
  <c r="W419" i="35"/>
  <c r="W420" i="35"/>
  <c r="W421" i="35"/>
  <c r="W422" i="35"/>
  <c r="W423" i="35"/>
  <c r="W424" i="35"/>
  <c r="W425" i="35"/>
  <c r="W426" i="35"/>
  <c r="W427" i="35"/>
  <c r="W428" i="35"/>
  <c r="W429" i="35"/>
  <c r="W430" i="35"/>
  <c r="W431" i="35"/>
  <c r="W432" i="35"/>
  <c r="W433" i="35"/>
  <c r="W434" i="35"/>
  <c r="W435" i="35"/>
  <c r="W436" i="35"/>
  <c r="W437" i="35"/>
  <c r="W438" i="35"/>
  <c r="W439" i="35"/>
  <c r="W440" i="35"/>
  <c r="W441" i="35"/>
  <c r="W442" i="35"/>
  <c r="W443" i="35"/>
  <c r="W444" i="35"/>
  <c r="W445" i="35"/>
  <c r="W446" i="35"/>
  <c r="W447" i="35"/>
  <c r="W448" i="35"/>
  <c r="W449" i="35"/>
  <c r="W450" i="35"/>
  <c r="W451" i="35"/>
  <c r="W452" i="35"/>
  <c r="W453" i="35"/>
  <c r="W454" i="35"/>
  <c r="W455" i="35"/>
  <c r="W456" i="35"/>
  <c r="W457" i="35"/>
  <c r="W458" i="35"/>
  <c r="W459" i="35"/>
  <c r="W460" i="35"/>
  <c r="W461" i="35"/>
  <c r="W462" i="35"/>
  <c r="W463" i="35"/>
  <c r="W464" i="35"/>
  <c r="W465" i="35"/>
  <c r="W466" i="35"/>
  <c r="W467" i="35"/>
  <c r="W468" i="35"/>
  <c r="W469" i="35"/>
  <c r="W470" i="35"/>
  <c r="W471" i="35"/>
  <c r="W472" i="35"/>
  <c r="W473" i="35"/>
  <c r="W474" i="35"/>
  <c r="W475" i="35"/>
  <c r="W476" i="35"/>
  <c r="W477" i="35"/>
  <c r="W478" i="35"/>
  <c r="W479" i="35"/>
  <c r="W480" i="35"/>
  <c r="W481" i="35"/>
  <c r="W482" i="35"/>
  <c r="W483" i="35"/>
  <c r="W484" i="35"/>
  <c r="W485" i="35"/>
  <c r="W486" i="35"/>
  <c r="W487" i="35"/>
  <c r="W488" i="35"/>
  <c r="W489" i="35"/>
  <c r="W490" i="35"/>
  <c r="W491" i="35"/>
  <c r="W492" i="35"/>
  <c r="W493" i="35"/>
  <c r="W494" i="35"/>
  <c r="W495" i="35"/>
  <c r="W496" i="35"/>
  <c r="W497" i="35"/>
  <c r="W498" i="35"/>
  <c r="W499" i="35"/>
  <c r="W500" i="35"/>
  <c r="W501" i="35"/>
  <c r="W502" i="35"/>
  <c r="W503" i="35"/>
  <c r="W504" i="35"/>
  <c r="W505" i="35"/>
  <c r="W506" i="35"/>
  <c r="W507" i="35"/>
  <c r="W508" i="35"/>
  <c r="W509" i="35"/>
  <c r="W510" i="35"/>
  <c r="W511" i="35"/>
  <c r="W512" i="35"/>
  <c r="W513" i="35"/>
  <c r="W514" i="35"/>
  <c r="W515" i="35"/>
  <c r="W516" i="35"/>
  <c r="W517" i="35"/>
  <c r="W518" i="35"/>
  <c r="W519" i="35"/>
  <c r="W520" i="35"/>
  <c r="W521" i="35"/>
  <c r="W522" i="35"/>
  <c r="W523" i="35"/>
  <c r="W524" i="35"/>
  <c r="W525" i="35"/>
  <c r="W526" i="35"/>
  <c r="W527" i="35"/>
  <c r="W528" i="35"/>
  <c r="W529" i="35"/>
  <c r="W530" i="35"/>
  <c r="W531" i="35"/>
  <c r="W532" i="35"/>
  <c r="W533" i="35"/>
  <c r="W534" i="35"/>
  <c r="W535" i="35"/>
  <c r="W536" i="35"/>
  <c r="W537" i="35"/>
  <c r="W538" i="35"/>
  <c r="W539" i="35"/>
  <c r="W540" i="35"/>
  <c r="W541" i="35"/>
  <c r="W542" i="35"/>
  <c r="W543" i="35"/>
  <c r="W544" i="35"/>
  <c r="W545" i="35"/>
  <c r="W546" i="35"/>
  <c r="W547" i="35"/>
  <c r="W548" i="35"/>
  <c r="W549" i="35"/>
  <c r="W550" i="35"/>
  <c r="W551" i="35"/>
  <c r="W552" i="35"/>
  <c r="W553" i="35"/>
  <c r="W554" i="35"/>
  <c r="W555" i="35"/>
  <c r="W556" i="35"/>
  <c r="W557" i="35"/>
  <c r="W558" i="35"/>
  <c r="W559" i="35"/>
  <c r="W560" i="35"/>
  <c r="W561" i="35"/>
  <c r="W562" i="35"/>
  <c r="W563" i="35"/>
  <c r="W564" i="35"/>
  <c r="W565" i="35"/>
  <c r="W566" i="35"/>
  <c r="W567" i="35"/>
  <c r="W568" i="35"/>
  <c r="W569" i="35"/>
  <c r="W570" i="35"/>
  <c r="W571" i="35"/>
  <c r="W572" i="35"/>
  <c r="W573" i="35"/>
  <c r="W574" i="35"/>
  <c r="W575" i="35"/>
  <c r="W576" i="35"/>
  <c r="W577" i="35"/>
  <c r="W578" i="35"/>
  <c r="W579" i="35"/>
  <c r="W580" i="35"/>
  <c r="W581" i="35"/>
  <c r="W582" i="35"/>
  <c r="W583" i="35"/>
  <c r="W584" i="35"/>
  <c r="W585" i="35"/>
  <c r="W586" i="35"/>
  <c r="W587" i="35"/>
  <c r="W588" i="35"/>
  <c r="W589" i="35"/>
  <c r="W590" i="35"/>
  <c r="W591" i="35"/>
  <c r="W592" i="35"/>
  <c r="W593" i="35"/>
  <c r="W594" i="35"/>
  <c r="W595" i="35"/>
  <c r="W596" i="35"/>
  <c r="W597" i="35"/>
  <c r="W598" i="35"/>
  <c r="W599" i="35"/>
  <c r="W600" i="35"/>
  <c r="W601" i="35"/>
  <c r="W602" i="35"/>
  <c r="W603" i="35"/>
  <c r="W604" i="35"/>
  <c r="W605" i="35"/>
  <c r="W606" i="35"/>
  <c r="W607" i="35"/>
  <c r="W608" i="35"/>
  <c r="W609" i="35"/>
  <c r="W610" i="35"/>
  <c r="W611" i="35"/>
  <c r="W612" i="35"/>
  <c r="W613" i="35"/>
  <c r="W614" i="35"/>
  <c r="W615" i="35"/>
  <c r="W616" i="35"/>
  <c r="W617" i="35"/>
  <c r="W618" i="35"/>
  <c r="W619" i="35"/>
  <c r="W620" i="35"/>
  <c r="W621" i="35"/>
  <c r="W622" i="35"/>
  <c r="W623" i="35"/>
  <c r="W624" i="35"/>
  <c r="W625" i="35"/>
  <c r="W626" i="35"/>
  <c r="W627" i="35"/>
  <c r="W628" i="35"/>
  <c r="W629" i="35"/>
  <c r="W630" i="35"/>
  <c r="W631" i="35"/>
  <c r="W632" i="35"/>
  <c r="W633" i="35"/>
  <c r="W634" i="35"/>
  <c r="W635" i="35"/>
  <c r="W636" i="35"/>
  <c r="W637" i="35"/>
  <c r="W638" i="35"/>
  <c r="W639" i="35"/>
  <c r="W640" i="35"/>
  <c r="W641" i="35"/>
  <c r="W642" i="35"/>
  <c r="W643" i="35"/>
  <c r="W644" i="35"/>
  <c r="W645" i="35"/>
  <c r="W646" i="35"/>
  <c r="W647" i="35"/>
  <c r="W648" i="35"/>
  <c r="W649" i="35"/>
  <c r="W650" i="35"/>
  <c r="W651" i="35"/>
  <c r="W652" i="35"/>
  <c r="W653" i="35"/>
  <c r="W654" i="35"/>
  <c r="W655" i="35"/>
  <c r="W656" i="35"/>
  <c r="W657" i="35"/>
  <c r="W658" i="35"/>
  <c r="W659" i="35"/>
  <c r="W660" i="35"/>
  <c r="W661" i="35"/>
  <c r="W662" i="35"/>
  <c r="W663" i="35"/>
  <c r="W664" i="35"/>
  <c r="W665" i="35"/>
  <c r="W666" i="35"/>
  <c r="W667" i="35"/>
  <c r="W668" i="35"/>
  <c r="W669" i="35"/>
  <c r="W670" i="35"/>
  <c r="W671" i="35"/>
  <c r="W672" i="35"/>
  <c r="W673" i="35"/>
  <c r="W674" i="35"/>
  <c r="W675" i="35"/>
  <c r="W676" i="35"/>
  <c r="W677" i="35"/>
  <c r="W678" i="35"/>
  <c r="W679" i="35"/>
  <c r="W680" i="35"/>
  <c r="W681" i="35"/>
  <c r="W682" i="35"/>
  <c r="W683" i="35"/>
  <c r="W684" i="35"/>
  <c r="W685" i="35"/>
  <c r="W686" i="35"/>
  <c r="W687" i="35"/>
  <c r="W688" i="35"/>
  <c r="W689" i="35"/>
  <c r="W690" i="35"/>
  <c r="W691" i="35"/>
  <c r="W692" i="35"/>
  <c r="W693" i="35"/>
  <c r="W694" i="35"/>
  <c r="W695" i="35"/>
  <c r="W696" i="35"/>
  <c r="W697" i="35"/>
  <c r="W698" i="35"/>
  <c r="W699" i="35"/>
  <c r="W700" i="35"/>
  <c r="W701" i="35"/>
  <c r="W702" i="35"/>
  <c r="W703" i="35"/>
  <c r="W704" i="35"/>
  <c r="W705" i="35"/>
  <c r="W706" i="35"/>
  <c r="W707" i="35"/>
  <c r="W708" i="35"/>
  <c r="W709" i="35"/>
  <c r="W710" i="35"/>
  <c r="W711" i="35"/>
  <c r="W712" i="35"/>
  <c r="W713" i="35"/>
  <c r="W714" i="35"/>
  <c r="W715" i="35"/>
  <c r="W716" i="35"/>
  <c r="W717" i="35"/>
  <c r="W718" i="35"/>
  <c r="W719" i="35"/>
  <c r="W720" i="35"/>
  <c r="W721" i="35"/>
  <c r="W722" i="35"/>
  <c r="W723" i="35"/>
  <c r="W724" i="35"/>
  <c r="W725" i="35"/>
  <c r="W726" i="35"/>
  <c r="W727" i="35"/>
  <c r="W728" i="35"/>
  <c r="W729" i="35"/>
  <c r="W730" i="35"/>
  <c r="W731" i="35"/>
  <c r="W732" i="35"/>
  <c r="W733" i="35"/>
  <c r="W734" i="35"/>
  <c r="W735" i="35"/>
  <c r="W736" i="35"/>
  <c r="W737" i="35"/>
  <c r="W738" i="35"/>
  <c r="W739" i="35"/>
  <c r="W740" i="35"/>
  <c r="W741" i="35"/>
  <c r="W742" i="35"/>
  <c r="W743" i="35"/>
  <c r="W744" i="35"/>
  <c r="W745" i="35"/>
  <c r="W746" i="35"/>
  <c r="W747" i="35"/>
  <c r="W748" i="35"/>
  <c r="W749" i="35"/>
  <c r="W750" i="35"/>
  <c r="W751" i="35"/>
  <c r="W752" i="35"/>
  <c r="W753" i="35"/>
  <c r="W754" i="35"/>
  <c r="W755" i="35"/>
  <c r="W756" i="35"/>
  <c r="W757" i="35"/>
  <c r="W758" i="35"/>
  <c r="W759" i="35"/>
  <c r="W760" i="35"/>
  <c r="W761" i="35"/>
  <c r="W762" i="35"/>
  <c r="W763" i="35"/>
  <c r="W764" i="35"/>
  <c r="W765" i="35"/>
  <c r="W766" i="35"/>
  <c r="W767" i="35"/>
  <c r="W768" i="35"/>
  <c r="W769" i="35"/>
  <c r="W770" i="35"/>
  <c r="W771" i="35"/>
  <c r="W772" i="35"/>
  <c r="W773" i="35"/>
  <c r="W774" i="35"/>
  <c r="W775" i="35"/>
  <c r="W776" i="35"/>
  <c r="W777" i="35"/>
  <c r="W778" i="35"/>
  <c r="W779" i="35"/>
  <c r="W780" i="35"/>
  <c r="W781" i="35"/>
  <c r="W782" i="35"/>
  <c r="W783" i="35"/>
  <c r="W784" i="35"/>
  <c r="W785" i="35"/>
  <c r="W786" i="35"/>
  <c r="W787" i="35"/>
  <c r="W788" i="35"/>
  <c r="W789" i="35"/>
  <c r="W790" i="35"/>
  <c r="W791" i="35"/>
  <c r="W792" i="35"/>
  <c r="W793" i="35"/>
  <c r="W794" i="35"/>
  <c r="W795" i="35"/>
  <c r="W796" i="35"/>
  <c r="W797" i="35"/>
  <c r="W798" i="35"/>
  <c r="W799" i="35"/>
  <c r="W800" i="35"/>
  <c r="W801" i="35"/>
  <c r="W802" i="35"/>
  <c r="W803" i="35"/>
  <c r="W804" i="35"/>
  <c r="W805" i="35"/>
  <c r="W806" i="35"/>
  <c r="W807" i="35"/>
  <c r="W808" i="35"/>
  <c r="W809" i="35"/>
  <c r="W810" i="35"/>
  <c r="W811" i="35"/>
  <c r="W812" i="35"/>
  <c r="W813" i="35"/>
  <c r="W814" i="35"/>
  <c r="W815" i="35"/>
  <c r="W816" i="35"/>
  <c r="W817" i="35"/>
  <c r="W818" i="35"/>
  <c r="W819" i="35"/>
  <c r="W820" i="35"/>
  <c r="W821" i="35"/>
  <c r="W822" i="35"/>
  <c r="W823" i="35"/>
  <c r="W824" i="35"/>
  <c r="W825" i="35"/>
  <c r="W826" i="35"/>
  <c r="W827" i="35"/>
  <c r="W828" i="35"/>
  <c r="W829" i="35"/>
  <c r="W830" i="35"/>
  <c r="W831" i="35"/>
  <c r="W832" i="35"/>
  <c r="W833" i="35"/>
  <c r="W834" i="35"/>
  <c r="W835" i="35"/>
  <c r="W836" i="35"/>
  <c r="W837" i="35"/>
  <c r="W838" i="35"/>
  <c r="W839" i="35"/>
  <c r="W840" i="35"/>
  <c r="W841" i="35"/>
  <c r="W842" i="35"/>
  <c r="W843" i="35"/>
  <c r="W844" i="35"/>
  <c r="W845" i="35"/>
  <c r="W846" i="35"/>
  <c r="W847" i="35"/>
  <c r="W848" i="35"/>
  <c r="W849" i="35"/>
  <c r="W850" i="35"/>
  <c r="W851" i="35"/>
  <c r="W852" i="35"/>
  <c r="W853" i="35"/>
  <c r="W854" i="35"/>
  <c r="W855" i="35"/>
  <c r="W856" i="35"/>
  <c r="W857" i="35"/>
  <c r="W858" i="35"/>
  <c r="W859" i="35"/>
  <c r="W860" i="35"/>
  <c r="W861" i="35"/>
  <c r="W862" i="35"/>
  <c r="W863" i="35"/>
  <c r="W864" i="35"/>
  <c r="W865" i="35"/>
  <c r="W866" i="35"/>
  <c r="W867" i="35"/>
  <c r="W868" i="35"/>
  <c r="W869" i="35"/>
  <c r="W870" i="35"/>
  <c r="W871" i="35"/>
  <c r="W872" i="35"/>
  <c r="W873" i="35"/>
  <c r="W874" i="35"/>
  <c r="W875" i="35"/>
  <c r="W876" i="35"/>
  <c r="W877" i="35"/>
  <c r="W878" i="35"/>
  <c r="W879" i="35"/>
  <c r="W880" i="35"/>
  <c r="W881" i="35"/>
  <c r="W882" i="35"/>
  <c r="W883" i="35"/>
  <c r="W884" i="35"/>
  <c r="W885" i="35"/>
  <c r="W886" i="35"/>
  <c r="W887" i="35"/>
  <c r="W888" i="35"/>
  <c r="W889" i="35"/>
  <c r="W890" i="35"/>
  <c r="W891" i="35"/>
  <c r="W892" i="35"/>
  <c r="W893" i="35"/>
  <c r="W894" i="35"/>
  <c r="W895" i="35"/>
  <c r="W896" i="35"/>
  <c r="W897" i="35"/>
  <c r="W898" i="35"/>
  <c r="W899" i="35"/>
  <c r="W900" i="35"/>
  <c r="W901" i="35"/>
  <c r="W902" i="35"/>
  <c r="W903" i="35"/>
  <c r="W904" i="35"/>
  <c r="W905" i="35"/>
  <c r="W906" i="35"/>
  <c r="W907" i="35"/>
  <c r="W908" i="35"/>
  <c r="W909" i="35"/>
  <c r="W910" i="35"/>
  <c r="W911" i="35"/>
  <c r="W912" i="35"/>
  <c r="W913" i="35"/>
  <c r="W914" i="35"/>
  <c r="W915" i="35"/>
  <c r="W916" i="35"/>
  <c r="W917" i="35"/>
  <c r="W918" i="35"/>
  <c r="W919" i="35"/>
  <c r="W920" i="35"/>
  <c r="W921" i="35"/>
  <c r="W922" i="35"/>
  <c r="W923" i="35"/>
  <c r="W924" i="35"/>
  <c r="W925" i="35"/>
  <c r="W926" i="35"/>
  <c r="W927" i="35"/>
  <c r="W928" i="35"/>
  <c r="W929" i="35"/>
  <c r="W930" i="35"/>
  <c r="W931" i="35"/>
  <c r="W932" i="35"/>
  <c r="W933" i="35"/>
  <c r="W934" i="35"/>
  <c r="W935" i="35"/>
  <c r="W936" i="35"/>
  <c r="W937" i="35"/>
  <c r="W938" i="35"/>
  <c r="W939" i="35"/>
  <c r="W940" i="35"/>
  <c r="W941" i="35"/>
  <c r="W942" i="35"/>
  <c r="W943" i="35"/>
  <c r="W944" i="35"/>
  <c r="W945" i="35"/>
  <c r="W946" i="35"/>
  <c r="W947" i="35"/>
  <c r="W948" i="35"/>
  <c r="W949" i="35"/>
  <c r="W950" i="35"/>
  <c r="W951" i="35"/>
  <c r="W952" i="35"/>
  <c r="W953" i="35"/>
  <c r="W954" i="35"/>
  <c r="W955" i="35"/>
  <c r="W956" i="35"/>
  <c r="W957" i="35"/>
  <c r="W958" i="35"/>
  <c r="W959" i="35"/>
  <c r="W960" i="35"/>
  <c r="W961" i="35"/>
  <c r="W962" i="35"/>
  <c r="W963" i="35"/>
  <c r="W964" i="35"/>
  <c r="W965" i="35"/>
  <c r="W966" i="35"/>
  <c r="W967" i="35"/>
  <c r="W968" i="35"/>
  <c r="W969" i="35"/>
  <c r="W970" i="35"/>
  <c r="W971" i="35"/>
  <c r="W972" i="35"/>
  <c r="W973" i="35"/>
  <c r="W974" i="35"/>
  <c r="W975" i="35"/>
  <c r="W976" i="35"/>
  <c r="W977" i="35"/>
  <c r="W978" i="35"/>
  <c r="W979" i="35"/>
  <c r="W980" i="35"/>
  <c r="W981" i="35"/>
  <c r="W982" i="35"/>
  <c r="W983" i="35"/>
  <c r="W984" i="35"/>
  <c r="W985" i="35"/>
  <c r="W986" i="35"/>
  <c r="W987" i="35"/>
  <c r="W988" i="35"/>
  <c r="W989" i="35"/>
  <c r="W990" i="35"/>
  <c r="W991" i="35"/>
  <c r="W992" i="35"/>
  <c r="W993" i="35"/>
  <c r="W994" i="35"/>
  <c r="W995" i="35"/>
  <c r="W996" i="35"/>
  <c r="W997" i="35"/>
  <c r="W998" i="35"/>
  <c r="W999" i="35"/>
  <c r="W1000" i="35"/>
  <c r="W1001" i="35"/>
  <c r="W1002" i="35"/>
  <c r="W1003" i="35"/>
  <c r="W1004" i="35"/>
  <c r="W1005" i="35"/>
  <c r="W1006" i="35"/>
  <c r="W1007" i="35"/>
  <c r="W1008" i="35"/>
  <c r="W1009" i="35"/>
  <c r="W1010" i="35"/>
  <c r="W1011" i="35"/>
  <c r="W1012" i="35"/>
  <c r="W1013" i="35"/>
  <c r="W1014" i="35"/>
  <c r="W1015" i="35"/>
  <c r="W1016" i="35"/>
  <c r="W1017" i="35"/>
  <c r="W1018" i="35"/>
  <c r="W1019" i="35"/>
  <c r="W1020" i="35"/>
  <c r="W1021" i="35"/>
  <c r="W1022" i="35"/>
  <c r="W1023" i="35"/>
  <c r="W1024" i="35"/>
  <c r="W1025" i="35"/>
  <c r="W1026" i="35"/>
  <c r="W1027" i="35"/>
  <c r="W1028" i="35"/>
  <c r="W1029" i="35"/>
  <c r="W1030" i="35"/>
  <c r="W1031" i="35"/>
  <c r="W1032" i="35"/>
  <c r="W1033" i="35"/>
  <c r="W1034" i="35"/>
  <c r="W1035" i="35"/>
  <c r="W1036" i="35"/>
  <c r="W1037" i="35"/>
  <c r="W1038" i="35"/>
  <c r="W1039" i="35"/>
  <c r="W1040" i="35"/>
  <c r="W1041" i="35"/>
  <c r="W1042" i="35"/>
  <c r="W1043" i="35"/>
  <c r="W1044" i="35"/>
  <c r="W1045" i="35"/>
  <c r="W1046" i="35"/>
  <c r="W1047" i="35"/>
  <c r="W1048" i="35"/>
  <c r="W1049" i="35"/>
  <c r="W1050" i="35"/>
  <c r="W1051" i="35"/>
  <c r="W1052" i="35"/>
  <c r="W1053" i="35"/>
  <c r="W1054" i="35"/>
  <c r="W1055" i="35"/>
  <c r="W1056" i="35"/>
  <c r="W1057" i="35"/>
  <c r="W1058" i="35"/>
  <c r="W1059" i="35"/>
  <c r="W1060" i="35"/>
  <c r="W1061" i="35"/>
  <c r="W1062" i="35"/>
  <c r="W1063" i="35"/>
  <c r="W1064" i="35"/>
  <c r="W1065" i="35"/>
  <c r="W1066" i="35"/>
  <c r="W1067" i="35"/>
  <c r="W1068" i="35"/>
  <c r="W1069" i="35"/>
  <c r="W1070" i="35"/>
  <c r="W1071" i="35"/>
  <c r="W1072" i="35"/>
  <c r="W1073" i="35"/>
  <c r="W1074" i="35"/>
  <c r="W1075" i="35"/>
  <c r="W1076" i="35"/>
  <c r="W1077" i="35"/>
  <c r="W1078" i="35"/>
  <c r="W1079" i="35"/>
  <c r="W1080" i="35"/>
  <c r="W1081" i="35"/>
  <c r="W1082" i="35"/>
  <c r="W1083" i="35"/>
  <c r="W1084" i="35"/>
  <c r="W1085" i="35"/>
  <c r="W1086" i="35"/>
  <c r="W1087" i="35"/>
  <c r="W1088" i="35"/>
  <c r="W1089" i="35"/>
  <c r="W1090" i="35"/>
  <c r="W1091" i="35"/>
  <c r="W1092" i="35"/>
  <c r="W1093" i="35"/>
  <c r="W1094" i="35"/>
  <c r="W1095" i="35"/>
  <c r="W1096" i="35"/>
  <c r="W1097" i="35"/>
  <c r="W1098" i="35"/>
  <c r="W1099" i="35"/>
  <c r="W1100" i="35"/>
  <c r="W1101" i="35"/>
  <c r="W1102" i="35"/>
  <c r="W1103" i="35"/>
  <c r="W1104" i="35"/>
  <c r="W1105" i="35"/>
  <c r="W1106" i="35"/>
  <c r="W1107" i="35"/>
  <c r="W1108" i="35"/>
  <c r="W1109" i="35"/>
  <c r="W1110" i="35"/>
  <c r="W1111" i="35"/>
  <c r="W1112" i="35"/>
  <c r="W1113" i="35"/>
  <c r="W1114" i="35"/>
  <c r="W1115" i="35"/>
  <c r="W1116" i="35"/>
  <c r="W1117" i="35"/>
  <c r="W1118" i="35"/>
  <c r="W1119" i="35"/>
  <c r="W1120" i="35"/>
  <c r="W1121" i="35"/>
  <c r="W1122" i="35"/>
  <c r="W1123" i="35"/>
  <c r="W1124" i="35"/>
  <c r="W1125" i="35"/>
  <c r="W1126" i="35"/>
  <c r="W1127" i="35"/>
  <c r="W1128" i="35"/>
  <c r="W1129" i="35"/>
  <c r="W1130" i="35"/>
  <c r="W1131" i="35"/>
  <c r="W1132" i="35"/>
  <c r="W1133" i="35"/>
  <c r="W1134" i="35"/>
  <c r="W1135" i="35"/>
  <c r="W1136" i="35"/>
  <c r="W1137" i="35"/>
  <c r="W1138" i="35"/>
  <c r="W1139" i="35"/>
  <c r="W1140" i="35"/>
  <c r="W1141" i="35"/>
  <c r="W1142" i="35"/>
  <c r="W1143" i="35"/>
  <c r="W1144" i="35"/>
  <c r="W1145" i="35"/>
  <c r="W1146" i="35"/>
  <c r="W1147" i="35"/>
  <c r="W1148" i="35"/>
  <c r="W1149" i="35"/>
  <c r="W1150" i="35"/>
  <c r="W1151" i="35"/>
  <c r="W1152" i="35"/>
  <c r="W1153" i="35"/>
  <c r="W1154" i="35"/>
  <c r="W1155" i="35"/>
  <c r="W1156" i="35"/>
  <c r="W1157" i="35"/>
  <c r="W1158" i="35"/>
  <c r="W1159" i="35"/>
  <c r="W1160" i="35"/>
  <c r="W1161" i="35"/>
  <c r="W1162" i="35"/>
  <c r="W1163" i="35"/>
  <c r="W1164" i="35"/>
  <c r="W1165" i="35"/>
  <c r="W1166" i="35"/>
  <c r="W1167" i="35"/>
  <c r="W1168" i="35"/>
  <c r="W1169" i="35"/>
  <c r="W1170" i="35"/>
  <c r="W1171" i="35"/>
  <c r="W1172" i="35"/>
  <c r="W1173" i="35"/>
  <c r="W1174" i="35"/>
  <c r="W1175" i="35"/>
  <c r="W1176" i="35"/>
  <c r="W1177" i="35"/>
  <c r="W1178" i="35"/>
  <c r="W1179" i="35"/>
  <c r="W1180" i="35"/>
  <c r="W1181" i="35"/>
  <c r="W1182" i="35"/>
  <c r="W1183" i="35"/>
  <c r="W1184" i="35"/>
  <c r="W1185" i="35"/>
  <c r="W1186" i="35"/>
  <c r="W1187" i="35"/>
  <c r="W1188" i="35"/>
  <c r="W1189" i="35"/>
  <c r="W1190" i="35"/>
  <c r="W1191" i="35"/>
  <c r="W1192" i="35"/>
  <c r="W1193" i="35"/>
  <c r="W1194" i="35"/>
  <c r="W1195" i="35"/>
  <c r="W1196" i="35"/>
  <c r="W1197" i="35"/>
  <c r="W1198" i="35"/>
  <c r="W1199" i="35"/>
  <c r="W1200" i="35"/>
  <c r="W1201" i="35"/>
  <c r="W1202" i="35"/>
  <c r="W1203" i="35"/>
  <c r="W1204" i="35"/>
  <c r="W1205" i="35"/>
  <c r="W1206" i="35"/>
  <c r="W1207" i="35"/>
  <c r="W1208" i="35"/>
  <c r="W1209" i="35"/>
  <c r="W1210" i="35"/>
  <c r="W1211" i="35"/>
  <c r="W1212" i="35"/>
  <c r="W1213" i="35"/>
  <c r="W1214" i="35"/>
  <c r="W1215" i="35"/>
  <c r="W1216" i="35"/>
  <c r="W1217" i="35"/>
  <c r="W1218" i="35"/>
  <c r="W1219" i="35"/>
  <c r="W1220" i="35"/>
  <c r="W1221" i="35"/>
  <c r="W1222" i="35"/>
  <c r="W1223" i="35"/>
  <c r="W1224" i="35"/>
  <c r="W1225" i="35"/>
  <c r="W1226" i="35"/>
  <c r="W1227" i="35"/>
  <c r="W1228" i="35"/>
  <c r="W1229" i="35"/>
  <c r="W1230" i="35"/>
  <c r="W1231" i="35"/>
  <c r="W1232" i="35"/>
  <c r="W1233" i="35"/>
  <c r="W1234" i="35"/>
  <c r="W1235" i="35"/>
  <c r="W1236" i="35"/>
  <c r="W1237" i="35"/>
  <c r="W1238" i="35"/>
  <c r="W1239" i="35"/>
  <c r="W1240" i="35"/>
  <c r="W1241" i="35"/>
  <c r="W1242" i="35"/>
  <c r="W1243" i="35"/>
  <c r="W1244" i="35"/>
  <c r="W1245" i="35"/>
  <c r="W1246" i="35"/>
  <c r="W1247" i="35"/>
  <c r="W1248" i="35"/>
  <c r="W1249" i="35"/>
  <c r="W1250" i="35"/>
  <c r="W1251" i="35"/>
  <c r="W1252" i="35"/>
  <c r="W1253" i="35"/>
  <c r="W1254" i="35"/>
  <c r="W1255" i="35"/>
  <c r="W1256" i="35"/>
  <c r="W1257" i="35"/>
  <c r="W1258" i="35"/>
  <c r="W1259" i="35"/>
  <c r="W1260" i="35"/>
  <c r="W1261" i="35"/>
  <c r="W1262" i="35"/>
  <c r="W1263" i="35"/>
  <c r="W1264" i="35"/>
  <c r="W1265" i="35"/>
  <c r="W1266" i="35"/>
  <c r="W1267" i="35"/>
  <c r="W1268" i="35"/>
  <c r="W1269" i="35"/>
  <c r="W1270" i="35"/>
  <c r="W1271" i="35"/>
  <c r="W1272" i="35"/>
  <c r="W1273" i="35"/>
  <c r="W1274" i="35"/>
  <c r="W1275" i="35"/>
  <c r="W1276" i="35"/>
  <c r="W1277" i="35"/>
  <c r="W1278" i="35"/>
  <c r="W1279" i="35"/>
  <c r="W1280" i="35"/>
  <c r="W1281" i="35"/>
  <c r="W1282" i="35"/>
  <c r="W1283" i="35"/>
  <c r="W1284" i="35"/>
  <c r="W1285" i="35"/>
  <c r="W1286" i="35"/>
  <c r="W1287" i="35"/>
  <c r="W1288" i="35"/>
  <c r="W1289" i="35"/>
  <c r="W1290" i="35"/>
  <c r="W1291" i="35"/>
  <c r="W1292" i="35"/>
  <c r="W1293" i="35"/>
  <c r="W1294" i="35"/>
  <c r="W1295" i="35"/>
  <c r="W1296" i="35"/>
  <c r="W1297" i="35"/>
  <c r="W1298" i="35"/>
  <c r="W1299" i="35"/>
  <c r="W1300" i="35"/>
  <c r="W1301" i="35"/>
  <c r="W1302" i="35"/>
  <c r="W1303" i="35"/>
  <c r="W1304" i="35"/>
  <c r="W1305" i="35"/>
  <c r="W1306" i="35"/>
  <c r="W1307" i="35"/>
  <c r="W1308" i="35"/>
  <c r="W1309" i="35"/>
  <c r="W1310" i="35"/>
  <c r="W1311" i="35"/>
  <c r="W1312" i="35"/>
  <c r="W1313" i="35"/>
  <c r="W1314" i="35"/>
  <c r="W1315" i="35"/>
  <c r="W1316" i="35"/>
  <c r="W1317" i="35"/>
  <c r="W1318" i="35"/>
  <c r="W1319" i="35"/>
  <c r="W1320" i="35"/>
  <c r="W1321" i="35"/>
  <c r="W1322" i="35"/>
  <c r="W1323" i="35"/>
  <c r="W1324" i="35"/>
  <c r="W1325" i="35"/>
  <c r="W1326" i="35"/>
  <c r="W1327" i="35"/>
  <c r="W1328" i="35"/>
  <c r="W1329" i="35"/>
  <c r="W1330" i="35"/>
  <c r="W1331" i="35"/>
  <c r="W1332" i="35"/>
  <c r="W1333" i="35"/>
  <c r="W1334" i="35"/>
  <c r="W1335" i="35"/>
  <c r="W1336" i="35"/>
  <c r="W1337" i="35"/>
  <c r="W1338" i="35"/>
  <c r="W1339" i="35"/>
  <c r="W1340" i="35"/>
  <c r="W1341" i="35"/>
  <c r="W1342" i="35"/>
  <c r="W1343" i="35"/>
  <c r="W1344" i="35"/>
  <c r="W1345" i="35"/>
  <c r="W1346" i="35"/>
  <c r="W1347" i="35"/>
  <c r="W1348" i="35"/>
  <c r="W1349" i="35"/>
  <c r="W1350" i="35"/>
  <c r="W1351" i="35"/>
  <c r="W1352" i="35"/>
  <c r="W1353" i="35"/>
  <c r="W1354" i="35"/>
  <c r="W1355" i="35"/>
  <c r="W1356" i="35"/>
  <c r="W1357" i="35"/>
  <c r="W1358" i="35"/>
  <c r="W1359" i="35"/>
  <c r="W1360" i="35"/>
  <c r="W1361" i="35"/>
  <c r="W1362" i="35"/>
  <c r="W1363" i="35"/>
  <c r="W1364" i="35"/>
  <c r="W1365" i="35"/>
  <c r="W1366" i="35"/>
  <c r="W1367" i="35"/>
  <c r="W1368" i="35"/>
  <c r="W1369" i="35"/>
  <c r="W1370" i="35"/>
  <c r="W1371" i="35"/>
  <c r="W1372" i="35"/>
  <c r="W1373" i="35"/>
  <c r="W1374" i="35"/>
  <c r="W1375" i="35"/>
  <c r="W1376" i="35"/>
  <c r="W1377" i="35"/>
  <c r="W1378" i="35"/>
  <c r="W1379" i="35"/>
  <c r="W1380" i="35"/>
  <c r="W1381" i="35"/>
  <c r="W1382" i="35"/>
  <c r="W1383" i="35"/>
  <c r="W1384" i="35"/>
  <c r="W1385" i="35"/>
  <c r="W1386" i="35"/>
  <c r="W1387" i="35"/>
  <c r="W1388" i="35"/>
  <c r="W1389" i="35"/>
  <c r="W1390" i="35"/>
  <c r="W1391" i="35"/>
  <c r="W1392" i="35"/>
  <c r="W1393" i="35"/>
  <c r="W1394" i="35"/>
  <c r="W1395" i="35"/>
  <c r="W1396" i="35"/>
  <c r="W1397" i="35"/>
  <c r="W1398" i="35"/>
  <c r="W1399" i="35"/>
  <c r="W1400" i="35"/>
  <c r="W1401" i="35"/>
  <c r="W1402" i="35"/>
  <c r="W1403" i="35"/>
  <c r="W1404" i="35"/>
  <c r="W1405" i="35"/>
  <c r="W1406" i="35"/>
  <c r="W1407" i="35"/>
  <c r="W1408" i="35"/>
  <c r="W1409" i="35"/>
  <c r="W1410" i="35"/>
  <c r="W1411" i="35"/>
  <c r="W1412" i="35"/>
  <c r="W1413" i="35"/>
  <c r="W1414" i="35"/>
  <c r="W1415" i="35"/>
  <c r="W1416" i="35"/>
  <c r="W1417" i="35"/>
  <c r="W1418" i="35"/>
  <c r="W1419" i="35"/>
  <c r="W1420" i="35"/>
  <c r="W1421" i="35"/>
  <c r="W1422" i="35"/>
  <c r="W1423" i="35"/>
  <c r="W1424" i="35"/>
  <c r="W1425" i="35"/>
  <c r="W1426" i="35"/>
  <c r="W1427" i="35"/>
  <c r="W1428" i="35"/>
  <c r="W1429" i="35"/>
  <c r="W1430" i="35"/>
  <c r="W1431" i="35"/>
  <c r="W1432" i="35"/>
  <c r="W1433" i="35"/>
  <c r="W1434" i="35"/>
  <c r="W1435" i="35"/>
  <c r="W1436" i="35"/>
  <c r="W1437" i="35"/>
  <c r="W1438" i="35"/>
  <c r="W1439" i="35"/>
  <c r="W1440" i="35"/>
  <c r="W1441" i="35"/>
  <c r="W1442" i="35"/>
  <c r="W1443" i="35"/>
  <c r="W1444" i="35"/>
  <c r="W1445" i="35"/>
  <c r="W1446" i="35"/>
  <c r="W1447" i="35"/>
  <c r="W1448" i="35"/>
  <c r="W1449" i="35"/>
  <c r="W1450" i="35"/>
  <c r="W1451" i="35"/>
  <c r="W1452" i="35"/>
  <c r="W1453" i="35"/>
  <c r="W1454" i="35"/>
  <c r="W1455" i="35"/>
  <c r="W1456" i="35"/>
  <c r="W1457" i="35"/>
  <c r="W1458" i="35"/>
  <c r="W1459" i="35"/>
  <c r="W1460" i="35"/>
  <c r="W1461" i="35"/>
  <c r="W1462" i="35"/>
  <c r="W1463" i="35"/>
  <c r="W1464" i="35"/>
  <c r="W1465" i="35"/>
  <c r="W1466" i="35"/>
  <c r="W1467" i="35"/>
  <c r="W1468" i="35"/>
  <c r="W1469" i="35"/>
  <c r="W1470" i="35"/>
  <c r="W1471" i="35"/>
  <c r="W1472" i="35"/>
  <c r="W1473" i="35"/>
  <c r="W1474" i="35"/>
  <c r="W1475" i="35"/>
  <c r="W1476" i="35"/>
  <c r="W1477" i="35"/>
  <c r="W1478" i="35"/>
  <c r="W1479" i="35"/>
  <c r="W1480" i="35"/>
  <c r="W1481" i="35"/>
  <c r="W1482" i="35"/>
  <c r="W1483" i="35"/>
  <c r="W1484" i="35"/>
  <c r="W1485" i="35"/>
  <c r="W1486" i="35"/>
  <c r="W1487" i="35"/>
  <c r="W1488" i="35"/>
  <c r="W1489" i="35"/>
  <c r="W1490" i="35"/>
  <c r="W1491" i="35"/>
  <c r="W1492" i="35"/>
  <c r="W1493" i="35"/>
  <c r="W1494" i="35"/>
  <c r="W1495" i="35"/>
  <c r="W1496" i="35"/>
  <c r="W1497" i="35"/>
  <c r="W1498" i="35"/>
  <c r="W1499" i="35"/>
  <c r="W1500" i="35"/>
  <c r="W1501" i="35"/>
  <c r="W1502" i="35"/>
  <c r="W1503" i="35"/>
  <c r="W1504" i="35"/>
  <c r="W1505" i="35"/>
  <c r="W1506" i="35"/>
  <c r="W1507" i="35"/>
  <c r="W1508" i="35"/>
  <c r="W1509" i="35"/>
  <c r="W1510" i="35"/>
  <c r="W1511" i="35"/>
  <c r="W1512" i="35"/>
  <c r="W1513" i="35"/>
  <c r="W1514" i="35"/>
  <c r="W1515" i="35"/>
  <c r="W1516" i="35"/>
  <c r="W1517" i="35"/>
  <c r="W1518" i="35"/>
  <c r="W1519" i="35"/>
  <c r="W1520" i="35"/>
  <c r="W1521" i="35"/>
  <c r="W1522" i="35"/>
  <c r="W1523" i="35"/>
  <c r="W1524" i="35"/>
  <c r="W1525" i="35"/>
  <c r="W1526" i="35"/>
  <c r="W1527" i="35"/>
  <c r="W1528" i="35"/>
  <c r="W1529" i="35"/>
  <c r="W1530" i="35"/>
  <c r="W1531" i="35"/>
  <c r="W1532" i="35"/>
  <c r="W1533" i="35"/>
  <c r="W1534" i="35"/>
  <c r="W1535" i="35"/>
  <c r="W1536" i="35"/>
  <c r="W1537" i="35"/>
  <c r="W1538" i="35"/>
  <c r="W1539" i="35"/>
  <c r="W1540" i="35"/>
  <c r="W1541" i="35"/>
  <c r="W1542" i="35"/>
  <c r="W1543" i="35"/>
  <c r="W1544" i="35"/>
  <c r="W1545" i="35"/>
  <c r="W1546" i="35"/>
  <c r="W1547" i="35"/>
  <c r="W1548" i="35"/>
  <c r="W1549" i="35"/>
  <c r="W1550" i="35"/>
  <c r="W1551" i="35"/>
  <c r="W1552" i="35"/>
  <c r="W1553" i="35"/>
  <c r="W1554" i="35"/>
  <c r="W1555" i="35"/>
  <c r="W1556" i="35"/>
  <c r="W1557" i="35"/>
  <c r="W1558" i="35"/>
  <c r="W1559" i="35"/>
  <c r="W1560" i="35"/>
  <c r="W1561" i="35"/>
  <c r="W1562" i="35"/>
  <c r="W1563" i="35"/>
  <c r="W1564" i="35"/>
  <c r="W1565" i="35"/>
  <c r="W1566" i="35"/>
  <c r="W1567" i="35"/>
  <c r="W1568" i="35"/>
  <c r="W1569" i="35"/>
  <c r="W1570" i="35"/>
  <c r="W1571" i="35"/>
  <c r="W1572" i="35"/>
  <c r="W1573" i="35"/>
  <c r="W1574" i="35"/>
  <c r="W1575" i="35"/>
  <c r="W1576" i="35"/>
  <c r="W1577" i="35"/>
  <c r="W1578" i="35"/>
  <c r="W1579" i="35"/>
  <c r="W1580" i="35"/>
  <c r="W1581" i="35"/>
  <c r="W1582" i="35"/>
  <c r="W1583" i="35"/>
  <c r="W1584" i="35"/>
  <c r="W1585" i="35"/>
  <c r="W1586" i="35"/>
  <c r="W1587" i="35"/>
  <c r="W1588" i="35"/>
  <c r="W1589" i="35"/>
  <c r="W1590" i="35"/>
  <c r="W1591" i="35"/>
  <c r="W1592" i="35"/>
  <c r="W1593" i="35"/>
  <c r="W1594" i="35"/>
  <c r="W1595" i="35"/>
  <c r="W1596" i="35"/>
  <c r="W1597" i="35"/>
  <c r="W1598" i="35"/>
  <c r="W1599" i="35"/>
  <c r="W1600" i="35"/>
  <c r="W1601" i="35"/>
  <c r="W1602" i="35"/>
  <c r="W1603" i="35"/>
  <c r="W1604" i="35"/>
  <c r="W1605" i="35"/>
  <c r="W1606" i="35"/>
  <c r="W1607" i="35"/>
  <c r="W1608" i="35"/>
  <c r="W1609" i="35"/>
  <c r="W1610" i="35"/>
  <c r="W1611" i="35"/>
  <c r="W1612" i="35"/>
  <c r="W1613" i="35"/>
  <c r="W1614" i="35"/>
  <c r="W1615" i="35"/>
  <c r="W1616" i="35"/>
  <c r="W1617" i="35"/>
  <c r="W1618" i="35"/>
  <c r="W1619" i="35"/>
  <c r="W1620" i="35"/>
  <c r="W1621" i="35"/>
  <c r="W1622" i="35"/>
  <c r="W1623" i="35"/>
  <c r="W1624" i="35"/>
  <c r="W1625" i="35"/>
  <c r="W1626" i="35"/>
  <c r="W1627" i="35"/>
  <c r="W1628" i="35"/>
  <c r="W1629" i="35"/>
  <c r="W1630" i="35"/>
  <c r="W1631" i="35"/>
  <c r="W1632" i="35"/>
  <c r="W1633" i="35"/>
  <c r="W1634" i="35"/>
  <c r="W1635" i="35"/>
  <c r="W1636" i="35"/>
  <c r="W1637" i="35"/>
  <c r="W1638" i="35"/>
  <c r="W1639" i="35"/>
  <c r="W1640" i="35"/>
  <c r="W1641" i="35"/>
  <c r="W1642" i="35"/>
  <c r="W1643" i="35"/>
  <c r="W1644" i="35"/>
  <c r="W1645" i="35"/>
  <c r="W1646" i="35"/>
  <c r="W1647" i="35"/>
  <c r="W1648" i="35"/>
  <c r="W1649" i="35"/>
  <c r="W1650" i="35"/>
  <c r="W1651" i="35"/>
  <c r="W1652" i="35"/>
  <c r="W1653" i="35"/>
  <c r="W1654" i="35"/>
  <c r="W1655" i="35"/>
  <c r="W1656" i="35"/>
  <c r="W1657" i="35"/>
  <c r="W1658" i="35"/>
  <c r="W1659" i="35"/>
  <c r="W1660" i="35"/>
  <c r="W1661" i="35"/>
  <c r="W1662" i="35"/>
  <c r="W1663" i="35"/>
  <c r="W1664" i="35"/>
  <c r="W1665" i="35"/>
  <c r="W1666" i="35"/>
  <c r="W1667" i="35"/>
  <c r="W1668" i="35"/>
  <c r="W1669" i="35"/>
  <c r="W1670" i="35"/>
  <c r="W1671" i="35"/>
  <c r="W1672" i="35"/>
  <c r="W1673" i="35"/>
  <c r="W1674" i="35"/>
  <c r="W1675" i="35"/>
  <c r="W1676" i="35"/>
  <c r="W1677" i="35"/>
  <c r="W1678" i="35"/>
  <c r="W1679" i="35"/>
  <c r="W1680" i="35"/>
  <c r="W1681" i="35"/>
  <c r="W1682" i="35"/>
  <c r="W1683" i="35"/>
  <c r="W1684" i="35"/>
  <c r="W1685" i="35"/>
  <c r="W1686" i="35"/>
  <c r="W1687" i="35"/>
  <c r="W1688" i="35"/>
  <c r="W1689" i="35"/>
  <c r="W1690" i="35"/>
  <c r="W1691" i="35"/>
  <c r="W1692" i="35"/>
  <c r="W1693" i="35"/>
  <c r="W1694" i="35"/>
  <c r="W1695" i="35"/>
  <c r="W1696" i="35"/>
  <c r="W1697" i="35"/>
  <c r="W1698" i="35"/>
  <c r="W1699" i="35"/>
  <c r="W1700" i="35"/>
  <c r="W1701" i="35"/>
  <c r="W1702" i="35"/>
  <c r="W1703" i="35"/>
  <c r="W1704" i="35"/>
  <c r="W1705" i="35"/>
  <c r="W1706" i="35"/>
  <c r="W1707" i="35"/>
  <c r="W1708" i="35"/>
  <c r="W1709" i="35"/>
  <c r="W1710" i="35"/>
  <c r="W1711" i="35"/>
  <c r="W1712" i="35"/>
  <c r="W1713" i="35"/>
  <c r="W1714" i="35"/>
  <c r="W1715" i="35"/>
  <c r="W1716" i="35"/>
  <c r="W1717" i="35"/>
  <c r="W1718" i="35"/>
  <c r="W1719" i="35"/>
  <c r="W1720" i="35"/>
  <c r="W1721" i="35"/>
  <c r="W1722" i="35"/>
  <c r="W1723" i="35"/>
  <c r="W1724" i="35"/>
  <c r="W1725" i="35"/>
  <c r="W1726" i="35"/>
  <c r="W1727" i="35"/>
  <c r="W1728" i="35"/>
  <c r="W1729" i="35"/>
  <c r="W1730" i="35"/>
  <c r="W1731" i="35"/>
  <c r="W1732" i="35"/>
  <c r="W1733" i="35"/>
  <c r="W1734" i="35"/>
  <c r="W1735" i="35"/>
  <c r="W1736" i="35"/>
  <c r="W1737" i="35"/>
  <c r="W1738" i="35"/>
  <c r="W1739" i="35"/>
  <c r="W1740" i="35"/>
  <c r="W1741" i="35"/>
  <c r="W1742" i="35"/>
  <c r="W1743" i="35"/>
  <c r="W1744" i="35"/>
  <c r="W1745" i="35"/>
  <c r="W1746" i="35"/>
  <c r="W1747" i="35"/>
  <c r="W1748" i="35"/>
  <c r="W1749" i="35"/>
  <c r="W1750" i="35"/>
  <c r="W1751" i="35"/>
  <c r="W1752" i="35"/>
  <c r="W1753" i="35"/>
  <c r="W1754" i="35"/>
  <c r="W1755" i="35"/>
  <c r="W1756" i="35"/>
  <c r="W1757" i="35"/>
  <c r="W1758" i="35"/>
  <c r="W1759" i="35"/>
  <c r="W1760" i="35"/>
  <c r="W1761" i="35"/>
  <c r="W1762" i="35"/>
  <c r="W1763" i="35"/>
  <c r="W1764" i="35"/>
  <c r="W1765" i="35"/>
  <c r="W1766" i="35"/>
  <c r="W1767" i="35"/>
  <c r="W1768" i="35"/>
  <c r="W1769" i="35"/>
  <c r="W1770" i="35"/>
  <c r="W1771" i="35"/>
  <c r="W1772" i="35"/>
  <c r="W1773" i="35"/>
  <c r="W1774" i="35"/>
  <c r="W1775" i="35"/>
  <c r="W1776" i="35"/>
  <c r="W1777" i="35"/>
  <c r="W1778" i="35"/>
  <c r="W1779" i="35"/>
  <c r="W1780" i="35"/>
  <c r="W1781" i="35"/>
  <c r="W1782" i="35"/>
  <c r="W1783" i="35"/>
  <c r="W1784" i="35"/>
  <c r="W1785" i="35"/>
  <c r="W1786" i="35"/>
  <c r="W1787" i="35"/>
  <c r="W1788" i="35"/>
  <c r="W1789" i="35"/>
  <c r="W1790" i="35"/>
  <c r="W1791" i="35"/>
  <c r="W1792" i="35"/>
  <c r="W1793" i="35"/>
  <c r="W1794" i="35"/>
  <c r="W1795" i="35"/>
  <c r="W1796" i="35"/>
  <c r="W1797" i="35"/>
  <c r="W1798" i="35"/>
  <c r="W1799" i="35"/>
  <c r="W1800" i="35"/>
  <c r="W1801" i="35"/>
  <c r="W1802" i="35"/>
  <c r="W1803" i="35"/>
  <c r="W1804" i="35"/>
  <c r="W1805" i="35"/>
  <c r="W1806" i="35"/>
  <c r="W1807" i="35"/>
  <c r="W1808" i="35"/>
  <c r="W1809" i="35"/>
  <c r="W1810" i="35"/>
  <c r="W1811" i="35"/>
  <c r="W1812" i="35"/>
  <c r="W1813" i="35"/>
  <c r="W1814" i="35"/>
  <c r="W1815" i="35"/>
  <c r="W1816" i="35"/>
  <c r="W1817" i="35"/>
  <c r="W1818" i="35"/>
  <c r="W1819" i="35"/>
  <c r="W1820" i="35"/>
  <c r="W1821" i="35"/>
  <c r="W1822" i="35"/>
  <c r="W1823" i="35"/>
  <c r="W1824" i="35"/>
  <c r="W1825" i="35"/>
  <c r="W1826" i="35"/>
  <c r="W1827" i="35"/>
  <c r="W1828" i="35"/>
  <c r="W1829" i="35"/>
  <c r="W1830" i="35"/>
  <c r="W1831" i="35"/>
  <c r="W1832" i="35"/>
  <c r="W1833" i="35"/>
  <c r="W1834" i="35"/>
  <c r="W1835" i="35"/>
  <c r="W1836" i="35"/>
  <c r="W1837" i="35"/>
  <c r="W1838" i="35"/>
  <c r="W1839" i="35"/>
  <c r="W1840" i="35"/>
  <c r="W1841" i="35"/>
  <c r="W1842" i="35"/>
  <c r="W1843" i="35"/>
  <c r="W1844" i="35"/>
  <c r="W1845" i="35"/>
  <c r="W1846" i="35"/>
  <c r="W1847" i="35"/>
  <c r="W1848" i="35"/>
  <c r="W1849" i="35"/>
  <c r="W1850" i="35"/>
  <c r="W1851" i="35"/>
  <c r="W1852" i="35"/>
  <c r="W1853" i="35"/>
  <c r="W1854" i="35"/>
  <c r="W1855" i="35"/>
  <c r="W1856" i="35"/>
  <c r="W1857" i="35"/>
  <c r="W1858" i="35"/>
  <c r="W1859" i="35"/>
  <c r="W1860" i="35"/>
  <c r="W1861" i="35"/>
  <c r="W1862" i="35"/>
  <c r="W1863" i="35"/>
  <c r="W1864" i="35"/>
  <c r="W1865" i="35"/>
  <c r="W1866" i="35"/>
  <c r="W1867" i="35"/>
  <c r="W1868" i="35"/>
  <c r="W1869" i="35"/>
  <c r="W1870" i="35"/>
  <c r="W1871" i="35"/>
  <c r="W1872" i="35"/>
  <c r="W1873" i="35"/>
  <c r="W1874" i="35"/>
  <c r="W1875" i="35"/>
  <c r="W1876" i="35"/>
  <c r="W1877" i="35"/>
  <c r="W1878" i="35"/>
  <c r="W1879" i="35"/>
  <c r="W1880" i="35"/>
  <c r="W1881" i="35"/>
  <c r="W1882" i="35"/>
  <c r="W1883" i="35"/>
  <c r="W1884" i="35"/>
  <c r="W1885" i="35"/>
  <c r="W1886" i="35"/>
  <c r="W1887" i="35"/>
  <c r="W1888" i="35"/>
  <c r="W1889" i="35"/>
  <c r="W1890" i="35"/>
  <c r="W1891" i="35"/>
  <c r="W1892" i="35"/>
  <c r="W1893" i="35"/>
  <c r="W1894" i="35"/>
  <c r="W1895" i="35"/>
  <c r="W1896" i="35"/>
  <c r="W1897" i="35"/>
  <c r="W1898" i="35"/>
  <c r="W1899" i="35"/>
  <c r="W1900" i="35"/>
  <c r="W1901" i="35"/>
  <c r="W1902" i="35"/>
  <c r="W1903" i="35"/>
  <c r="W1904" i="35"/>
  <c r="W1905" i="35"/>
  <c r="W1906" i="35"/>
  <c r="W1907" i="35"/>
  <c r="W1908" i="35"/>
  <c r="W1909" i="35"/>
  <c r="W1910" i="35"/>
  <c r="W1911" i="35"/>
  <c r="W1912" i="35"/>
  <c r="W1913" i="35"/>
  <c r="W1914" i="35"/>
  <c r="W1915" i="35"/>
  <c r="W1916" i="35"/>
  <c r="W1917" i="35"/>
  <c r="W1918" i="35"/>
  <c r="W1919" i="35"/>
  <c r="W1920" i="35"/>
  <c r="W1921" i="35"/>
  <c r="W1922" i="35"/>
  <c r="W1923" i="35"/>
  <c r="W1924" i="35"/>
  <c r="W1925" i="35"/>
  <c r="W1926" i="35"/>
  <c r="W1927" i="35"/>
  <c r="W1928" i="35"/>
  <c r="W1929" i="35"/>
  <c r="W1930" i="35"/>
  <c r="W1931" i="35"/>
  <c r="W1932" i="35"/>
  <c r="W1933" i="35"/>
  <c r="W1934" i="35"/>
  <c r="W1935" i="35"/>
  <c r="W1936" i="35"/>
  <c r="W1937" i="35"/>
  <c r="W1938" i="35"/>
  <c r="W1939" i="35"/>
  <c r="W1940" i="35"/>
  <c r="W1941" i="35"/>
  <c r="W1942" i="35"/>
  <c r="W1943" i="35"/>
  <c r="W1944" i="35"/>
  <c r="W1945" i="35"/>
  <c r="W1946" i="35"/>
  <c r="W1947" i="35"/>
  <c r="W1948" i="35"/>
  <c r="W1949" i="35"/>
  <c r="W1950" i="35"/>
  <c r="W1951" i="35"/>
  <c r="W1952" i="35"/>
  <c r="W1953" i="35"/>
  <c r="W1954" i="35"/>
  <c r="W1955" i="35"/>
  <c r="W1956" i="35"/>
  <c r="W1957" i="35"/>
  <c r="W1958" i="35"/>
  <c r="W1959" i="35"/>
  <c r="W1960" i="35"/>
  <c r="W1961" i="35"/>
  <c r="W1962" i="35"/>
  <c r="W1963" i="35"/>
  <c r="W1964" i="35"/>
  <c r="W1965" i="35"/>
  <c r="W1966" i="35"/>
  <c r="W1967" i="35"/>
  <c r="W1968" i="35"/>
  <c r="W1969" i="35"/>
  <c r="W1970" i="35"/>
  <c r="W1971" i="35"/>
  <c r="W1972" i="35"/>
  <c r="W1973" i="35"/>
  <c r="W1974" i="35"/>
  <c r="W1975" i="35"/>
  <c r="W1976" i="35"/>
  <c r="W1977" i="35"/>
  <c r="W1978" i="35"/>
  <c r="W1979" i="35"/>
  <c r="W1980" i="35"/>
  <c r="W1981" i="35"/>
  <c r="W1982" i="35"/>
  <c r="W1983" i="35"/>
  <c r="W1984" i="35"/>
  <c r="W1985" i="35"/>
  <c r="W1986" i="35"/>
  <c r="W1987" i="35"/>
  <c r="W1988" i="35"/>
  <c r="W1989" i="35"/>
  <c r="W1990" i="35"/>
  <c r="W1991" i="35"/>
  <c r="W1992" i="35"/>
  <c r="W1993" i="35"/>
  <c r="W1994" i="35"/>
  <c r="W1995" i="35"/>
  <c r="W1996" i="35"/>
  <c r="W1997" i="35"/>
  <c r="W1998" i="35"/>
  <c r="W1999" i="35"/>
  <c r="W2000" i="35"/>
  <c r="W2001" i="35"/>
  <c r="W2002" i="35"/>
  <c r="W2003" i="35"/>
  <c r="W2004" i="35"/>
  <c r="W2005" i="35"/>
  <c r="W2006" i="35"/>
  <c r="W2007" i="35"/>
  <c r="W2008" i="35"/>
  <c r="W2009" i="35"/>
  <c r="W2010" i="35"/>
  <c r="W2011" i="35"/>
  <c r="W2012" i="35"/>
  <c r="W2013" i="35"/>
  <c r="W2014" i="35"/>
  <c r="W2015" i="35"/>
  <c r="W2016" i="35"/>
  <c r="W2017" i="35"/>
  <c r="W2018" i="35"/>
  <c r="W2019" i="35"/>
  <c r="W2020" i="35"/>
  <c r="W2021" i="35"/>
  <c r="W2022" i="35"/>
  <c r="W2023" i="35"/>
  <c r="W2024" i="35"/>
  <c r="W2025" i="35"/>
  <c r="W2026" i="35"/>
  <c r="W2027" i="35"/>
  <c r="W2028" i="35"/>
  <c r="W2029" i="35"/>
  <c r="W2030" i="35"/>
  <c r="W2031" i="35"/>
  <c r="W2032" i="35"/>
  <c r="W2033" i="35"/>
  <c r="W2034" i="35"/>
  <c r="W2035" i="35"/>
  <c r="W2036" i="35"/>
  <c r="W2037" i="35"/>
  <c r="W2038" i="35"/>
  <c r="W2039" i="35"/>
  <c r="W2040" i="35"/>
  <c r="W2041" i="35"/>
  <c r="W2042" i="35"/>
  <c r="W2043" i="35"/>
  <c r="W2044" i="35"/>
  <c r="W2045" i="35"/>
  <c r="W2046" i="35"/>
  <c r="W2047" i="35"/>
  <c r="W2048" i="35"/>
  <c r="W2049" i="35"/>
  <c r="W2050" i="35"/>
  <c r="W2051" i="35"/>
  <c r="W2052" i="35"/>
  <c r="W2053" i="35"/>
  <c r="W2054" i="35"/>
  <c r="W2055" i="35"/>
  <c r="W2056" i="35"/>
  <c r="W2057" i="35"/>
  <c r="W2058" i="35"/>
  <c r="W2059" i="35"/>
  <c r="W2060" i="35"/>
  <c r="W2061" i="35"/>
  <c r="W2062" i="35"/>
  <c r="W2063" i="35"/>
  <c r="W2064" i="35"/>
  <c r="W2065" i="35"/>
  <c r="W2066" i="35"/>
  <c r="W2067" i="35"/>
  <c r="W2068" i="35"/>
  <c r="W2069" i="35"/>
  <c r="W2070" i="35"/>
  <c r="W2071" i="35"/>
  <c r="W2072" i="35"/>
  <c r="W2073" i="35"/>
  <c r="W2074" i="35"/>
  <c r="W2075" i="35"/>
  <c r="W2076" i="35"/>
  <c r="W2077" i="35"/>
  <c r="W2078" i="35"/>
  <c r="W2079" i="35"/>
  <c r="W2080" i="35"/>
  <c r="W2081" i="35"/>
  <c r="W2082" i="35"/>
  <c r="W2083" i="35"/>
  <c r="W2084" i="35"/>
  <c r="W2085" i="35"/>
  <c r="W2086" i="35"/>
  <c r="W2087" i="35"/>
  <c r="W2088" i="35"/>
  <c r="W2089" i="35"/>
  <c r="W2090" i="35"/>
  <c r="W2091" i="35"/>
  <c r="W2092" i="35"/>
  <c r="W2093" i="35"/>
  <c r="W2094" i="35"/>
  <c r="W2095" i="35"/>
  <c r="W2096" i="35"/>
  <c r="W2097" i="35"/>
  <c r="W2098" i="35"/>
  <c r="W2099" i="35"/>
  <c r="W2100" i="35"/>
  <c r="W2101" i="35"/>
  <c r="W2102" i="35"/>
  <c r="W2103" i="35"/>
  <c r="W2104" i="35"/>
  <c r="W2105" i="35"/>
  <c r="W2106" i="35"/>
  <c r="W2107" i="35"/>
  <c r="W2108" i="35"/>
  <c r="W2109" i="35"/>
  <c r="W2110" i="35"/>
  <c r="W2111" i="35"/>
  <c r="W2112" i="35"/>
  <c r="W2113" i="35"/>
  <c r="W2114" i="35"/>
  <c r="W2115" i="35"/>
  <c r="W2116" i="35"/>
  <c r="W2117" i="35"/>
  <c r="W2118" i="35"/>
  <c r="W2119" i="35"/>
  <c r="W2120" i="35"/>
  <c r="W2121" i="35"/>
  <c r="W2122" i="35"/>
  <c r="W2123" i="35"/>
  <c r="W2124" i="35"/>
  <c r="W2125" i="35"/>
  <c r="W2126" i="35"/>
  <c r="W2127" i="35"/>
  <c r="W2128" i="35"/>
  <c r="W2129" i="35"/>
  <c r="W2130" i="35"/>
  <c r="W2131" i="35"/>
  <c r="W2132" i="35"/>
  <c r="W2133" i="35"/>
  <c r="W2134" i="35"/>
  <c r="W2135" i="35"/>
  <c r="W2136" i="35"/>
  <c r="W2137" i="35"/>
  <c r="W2138" i="35"/>
  <c r="W2139" i="35"/>
  <c r="W2140" i="35"/>
  <c r="W2141" i="35"/>
  <c r="W2142" i="35"/>
  <c r="W2143" i="35"/>
  <c r="W2144" i="35"/>
  <c r="W2145" i="35"/>
  <c r="W2146" i="35"/>
  <c r="W2147" i="35"/>
  <c r="W2148" i="35"/>
  <c r="W2149" i="35"/>
  <c r="W2150" i="35"/>
  <c r="W2151" i="35"/>
  <c r="W2152" i="35"/>
  <c r="W2153" i="35"/>
  <c r="W2154" i="35"/>
  <c r="W2155" i="35"/>
  <c r="W2156" i="35"/>
  <c r="W2157" i="35"/>
  <c r="W2158" i="35"/>
  <c r="W2159" i="35"/>
  <c r="W2160" i="35"/>
  <c r="W2161" i="35"/>
  <c r="W2162" i="35"/>
  <c r="W2163" i="35"/>
  <c r="W2164" i="35"/>
  <c r="W2165" i="35"/>
  <c r="W2166" i="35"/>
  <c r="W2167" i="35"/>
  <c r="W2168" i="35"/>
  <c r="W2169" i="35"/>
  <c r="W2170" i="35"/>
  <c r="W2171" i="35"/>
  <c r="W2172" i="35"/>
  <c r="W2173" i="35"/>
  <c r="W2174" i="35"/>
  <c r="W2175" i="35"/>
  <c r="W2176" i="35"/>
  <c r="W2177" i="35"/>
  <c r="W2178" i="35"/>
  <c r="W2179" i="35"/>
  <c r="W2180" i="35"/>
  <c r="W2181" i="35"/>
  <c r="W2182" i="35"/>
  <c r="W2183" i="35"/>
  <c r="W2184" i="35"/>
  <c r="W2185" i="35"/>
  <c r="W2186" i="35"/>
  <c r="W2187" i="35"/>
  <c r="W2188" i="35"/>
  <c r="W2189" i="35"/>
  <c r="W2190" i="35"/>
  <c r="W2191" i="35"/>
  <c r="W2192" i="35"/>
  <c r="W2193" i="35"/>
  <c r="W2194" i="35"/>
  <c r="W2195" i="35"/>
  <c r="W2196" i="35"/>
  <c r="W2197" i="35"/>
  <c r="W2198" i="35"/>
  <c r="W2199" i="35"/>
  <c r="W2200" i="35"/>
  <c r="W2201" i="35"/>
  <c r="W2202" i="35"/>
  <c r="W2203" i="35"/>
  <c r="W2204" i="35"/>
  <c r="W2205" i="35"/>
  <c r="W2206" i="35"/>
  <c r="W2207" i="35"/>
  <c r="W2208" i="35"/>
  <c r="W2209" i="35"/>
  <c r="W2210" i="35"/>
  <c r="W2211" i="35"/>
  <c r="W2212" i="35"/>
  <c r="W2213" i="35"/>
  <c r="W2214" i="35"/>
  <c r="W2215" i="35"/>
  <c r="W2216" i="35"/>
  <c r="W2217" i="35"/>
  <c r="W2218" i="35"/>
  <c r="W2219" i="35"/>
  <c r="W2220" i="35"/>
  <c r="W2221" i="35"/>
  <c r="W2222" i="35"/>
  <c r="W2223" i="35"/>
  <c r="W2224" i="35"/>
  <c r="W2225" i="35"/>
  <c r="W2226" i="35"/>
  <c r="W2227" i="35"/>
  <c r="W2228" i="35"/>
  <c r="W2229" i="35"/>
  <c r="W2230" i="35"/>
  <c r="W2231" i="35"/>
  <c r="W2232" i="35"/>
  <c r="W2233" i="35"/>
  <c r="W2234" i="35"/>
  <c r="W2235" i="35"/>
  <c r="W2236" i="35"/>
  <c r="W2237" i="35"/>
  <c r="W2238" i="35"/>
  <c r="W2239" i="35"/>
  <c r="W2240" i="35"/>
  <c r="W2241" i="35"/>
  <c r="W2242" i="35"/>
  <c r="W2243" i="35"/>
  <c r="W2244" i="35"/>
  <c r="W2245" i="35"/>
  <c r="W2246" i="35"/>
  <c r="W2247" i="35"/>
  <c r="W2248" i="35"/>
  <c r="W2249" i="35"/>
  <c r="W2250" i="35"/>
  <c r="W2251" i="35"/>
  <c r="W2252" i="35"/>
  <c r="W2253" i="35"/>
  <c r="W2254" i="35"/>
  <c r="W2255" i="35"/>
  <c r="W2256" i="35"/>
  <c r="W2257" i="35"/>
  <c r="W2258" i="35"/>
  <c r="W2259" i="35"/>
  <c r="W2260" i="35"/>
  <c r="W2261" i="35"/>
  <c r="W2262" i="35"/>
  <c r="W2263" i="35"/>
  <c r="W2264" i="35"/>
  <c r="W2265" i="35"/>
  <c r="W2266" i="35"/>
  <c r="W2267" i="35"/>
  <c r="W2268" i="35"/>
  <c r="W2269" i="35"/>
  <c r="W2270" i="35"/>
  <c r="W2271" i="35"/>
  <c r="W2272" i="35"/>
  <c r="W2273" i="35"/>
  <c r="W2274" i="35"/>
  <c r="W2275" i="35"/>
  <c r="W2276" i="35"/>
  <c r="W2277" i="35"/>
  <c r="W2278" i="35"/>
  <c r="W2279" i="35"/>
  <c r="W2280" i="35"/>
  <c r="W2281" i="35"/>
  <c r="W2282" i="35"/>
  <c r="W2283" i="35"/>
  <c r="W2284" i="35"/>
  <c r="W2285" i="35"/>
  <c r="W2286" i="35"/>
  <c r="W2287" i="35"/>
  <c r="W2288" i="35"/>
  <c r="W2289" i="35"/>
  <c r="W2290" i="35"/>
  <c r="W2291" i="35"/>
  <c r="W2292" i="35"/>
  <c r="W2293" i="35"/>
  <c r="W2294" i="35"/>
  <c r="W2295" i="35"/>
  <c r="W2296" i="35"/>
  <c r="W2297" i="35"/>
  <c r="W2298" i="35"/>
  <c r="W2299" i="35"/>
  <c r="W2300" i="35"/>
  <c r="W2301" i="35"/>
  <c r="W2302" i="35"/>
  <c r="W2303" i="35"/>
  <c r="W2304" i="35"/>
  <c r="W2305" i="35"/>
  <c r="W2306" i="35"/>
  <c r="W2307" i="35"/>
  <c r="W2308" i="35"/>
  <c r="W2309" i="35"/>
  <c r="W2310" i="35"/>
  <c r="W2311" i="35"/>
  <c r="W2312" i="35"/>
  <c r="W2313" i="35"/>
  <c r="W2314" i="35"/>
  <c r="W2315" i="35"/>
  <c r="W2316" i="35"/>
  <c r="W2317" i="35"/>
  <c r="W2318" i="35"/>
  <c r="W2319" i="35"/>
  <c r="W2320" i="35"/>
  <c r="W2321" i="35"/>
  <c r="W2322" i="35"/>
  <c r="W2323" i="35"/>
  <c r="W2324" i="35"/>
  <c r="W2325" i="35"/>
  <c r="W2326" i="35"/>
  <c r="W2327" i="35"/>
  <c r="W2328" i="35"/>
  <c r="W2329" i="35"/>
  <c r="W2330" i="35"/>
  <c r="W2331" i="35"/>
  <c r="W2332" i="35"/>
  <c r="W2333" i="35"/>
  <c r="W2334" i="35"/>
  <c r="W2335" i="35"/>
  <c r="W2336" i="35"/>
  <c r="W2337" i="35"/>
  <c r="W2338" i="35"/>
  <c r="W2339" i="35"/>
  <c r="W2340" i="35"/>
  <c r="W2341" i="35"/>
  <c r="W2342" i="35"/>
  <c r="W2343" i="35"/>
  <c r="W2344" i="35"/>
  <c r="W2345" i="35"/>
  <c r="W2346" i="35"/>
  <c r="W2347" i="35"/>
  <c r="W2348" i="35"/>
  <c r="W2349" i="35"/>
  <c r="W2350" i="35"/>
  <c r="W2351" i="35"/>
  <c r="W2352" i="35"/>
  <c r="W2353" i="35"/>
  <c r="W2354" i="35"/>
  <c r="W2355" i="35"/>
  <c r="W2356" i="35"/>
  <c r="W2357" i="35"/>
  <c r="W2358" i="35"/>
  <c r="W2359" i="35"/>
  <c r="W2360" i="35"/>
  <c r="W2361" i="35"/>
  <c r="W2362" i="35"/>
  <c r="W2363" i="35"/>
  <c r="W2364" i="35"/>
  <c r="W2365" i="35"/>
  <c r="W2366" i="35"/>
  <c r="W2367" i="35"/>
  <c r="W2368" i="35"/>
  <c r="W2369" i="35"/>
  <c r="W2370" i="35"/>
  <c r="W2371" i="35"/>
  <c r="W2372" i="35"/>
  <c r="W2373" i="35"/>
  <c r="W2374" i="35"/>
  <c r="W2375" i="35"/>
  <c r="W2376" i="35"/>
  <c r="W2377" i="35"/>
  <c r="W2378" i="35"/>
  <c r="W2379" i="35"/>
  <c r="W2380" i="35"/>
  <c r="W2381" i="35"/>
  <c r="W2382" i="35"/>
  <c r="W2383" i="35"/>
  <c r="W2384" i="35"/>
  <c r="W2385" i="35"/>
  <c r="W2386" i="35"/>
  <c r="W2387" i="35"/>
  <c r="W2388" i="35"/>
  <c r="W2389" i="35"/>
  <c r="W2390" i="35"/>
  <c r="W2391" i="35"/>
  <c r="W2392" i="35"/>
  <c r="W2393" i="35"/>
  <c r="W2394" i="35"/>
  <c r="W2395" i="35"/>
  <c r="W2396" i="35"/>
  <c r="W2397" i="35"/>
  <c r="W2398" i="35"/>
  <c r="W2399" i="35"/>
  <c r="W2400" i="35"/>
  <c r="W2401" i="35"/>
  <c r="W2402" i="35"/>
  <c r="W2403" i="35"/>
  <c r="W2404" i="35"/>
  <c r="W2405" i="35"/>
  <c r="W2406" i="35"/>
  <c r="W2407" i="35"/>
  <c r="W2408" i="35"/>
  <c r="W2409" i="35"/>
  <c r="W2410" i="35"/>
  <c r="W2411" i="35"/>
  <c r="W2412" i="35"/>
  <c r="W2413" i="35"/>
  <c r="W2414" i="35"/>
  <c r="W2415" i="35"/>
  <c r="W2416" i="35"/>
  <c r="W2417" i="35"/>
  <c r="W2418" i="35"/>
  <c r="W2419" i="35"/>
  <c r="W2420" i="35"/>
  <c r="W2421" i="35"/>
  <c r="W2422" i="35"/>
  <c r="W2423" i="35"/>
  <c r="W2424" i="35"/>
  <c r="W2425" i="35"/>
  <c r="W2426" i="35"/>
  <c r="W2427" i="35"/>
  <c r="W2428" i="35"/>
  <c r="W2429" i="35"/>
  <c r="W2430" i="35"/>
  <c r="W2431" i="35"/>
  <c r="W2432" i="35"/>
  <c r="W2433" i="35"/>
  <c r="W2434" i="35"/>
  <c r="W2435" i="35"/>
  <c r="W2436" i="35"/>
  <c r="W2437" i="35"/>
  <c r="W2438" i="35"/>
  <c r="W2439" i="35"/>
  <c r="W2440" i="35"/>
  <c r="W2441" i="35"/>
  <c r="W2442" i="35"/>
  <c r="W2443" i="35"/>
  <c r="W2444" i="35"/>
  <c r="W2445" i="35"/>
  <c r="W2446" i="35"/>
  <c r="W2447" i="35"/>
  <c r="W2448" i="35"/>
  <c r="W2449" i="35"/>
  <c r="W2450" i="35"/>
  <c r="W2451" i="35"/>
  <c r="W2452" i="35"/>
  <c r="W2453" i="35"/>
  <c r="W2454" i="35"/>
  <c r="W2455" i="35"/>
  <c r="W2456" i="35"/>
  <c r="W2457" i="35"/>
  <c r="W2458" i="35"/>
  <c r="W2459" i="35"/>
  <c r="W2460" i="35"/>
  <c r="W2461" i="35"/>
  <c r="W2462" i="35"/>
  <c r="W2463" i="35"/>
  <c r="W2464" i="35"/>
  <c r="W2465" i="35"/>
  <c r="W2466" i="35"/>
  <c r="W2467" i="35"/>
  <c r="W2468" i="35"/>
  <c r="W2469" i="35"/>
  <c r="W2470" i="35"/>
  <c r="W2471" i="35"/>
  <c r="W2472" i="35"/>
  <c r="W2473" i="35"/>
  <c r="W2474" i="35"/>
  <c r="W2475" i="35"/>
  <c r="W2476" i="35"/>
  <c r="W2477" i="35"/>
  <c r="W2478" i="35"/>
  <c r="W2479" i="35"/>
  <c r="W2480" i="35"/>
  <c r="W2481" i="35"/>
  <c r="W2482" i="35"/>
  <c r="W2483" i="35"/>
  <c r="W2484" i="35"/>
  <c r="W2485" i="35"/>
  <c r="W2486" i="35"/>
  <c r="W2487" i="35"/>
  <c r="W2488" i="35"/>
  <c r="W2489" i="35"/>
  <c r="W2490" i="35"/>
  <c r="W2491" i="35"/>
  <c r="W2492" i="35"/>
  <c r="W2493" i="35"/>
  <c r="W2494" i="35"/>
  <c r="W2495" i="35"/>
  <c r="W2496" i="35"/>
  <c r="W2497" i="35"/>
  <c r="W2498" i="35"/>
  <c r="W2499" i="35"/>
  <c r="W2500" i="35"/>
  <c r="W2501" i="35"/>
  <c r="W2502" i="35"/>
  <c r="W2503" i="35"/>
  <c r="W2504" i="35"/>
  <c r="W2505" i="35"/>
  <c r="W2506" i="35"/>
  <c r="W2507" i="35"/>
  <c r="W2508" i="35"/>
  <c r="W2509" i="35"/>
  <c r="W2510" i="35"/>
  <c r="W2511" i="35"/>
  <c r="W2512" i="35"/>
  <c r="W2513" i="35"/>
  <c r="W2514" i="35"/>
  <c r="W2515" i="35"/>
  <c r="W2516" i="35"/>
  <c r="W2517" i="35"/>
  <c r="W2518" i="35"/>
  <c r="W2519" i="35"/>
  <c r="W2520" i="35"/>
  <c r="W2521" i="35"/>
  <c r="W2522" i="35"/>
  <c r="W2523" i="35"/>
  <c r="W2524" i="35"/>
  <c r="W2525" i="35"/>
  <c r="W2526" i="35"/>
  <c r="W2527" i="35"/>
  <c r="W2528" i="35"/>
  <c r="W2529" i="35"/>
  <c r="W2530" i="35"/>
  <c r="W2531" i="35"/>
  <c r="W2532" i="35"/>
  <c r="W2533" i="35"/>
  <c r="W2534" i="35"/>
  <c r="W2535" i="35"/>
  <c r="W2536" i="35"/>
  <c r="W2537" i="35"/>
  <c r="W2538" i="35"/>
  <c r="W2539" i="35"/>
  <c r="W2540" i="35"/>
  <c r="W2541" i="35"/>
  <c r="W2542" i="35"/>
  <c r="W2543" i="35"/>
  <c r="W2544" i="35"/>
  <c r="W2545" i="35"/>
  <c r="W2546" i="35"/>
  <c r="W2547" i="35"/>
  <c r="W2548" i="35"/>
  <c r="W2549" i="35"/>
  <c r="W2550" i="35"/>
  <c r="W2551" i="35"/>
  <c r="W2552" i="35"/>
  <c r="W2553" i="35"/>
  <c r="W2554" i="35"/>
  <c r="W2555" i="35"/>
  <c r="W2556" i="35"/>
  <c r="W2557" i="35"/>
  <c r="W2558" i="35"/>
  <c r="W2559" i="35"/>
  <c r="W2560" i="35"/>
  <c r="W2561" i="35"/>
  <c r="W2562" i="35"/>
  <c r="W2563" i="35"/>
  <c r="W2564" i="35"/>
  <c r="W2565" i="35"/>
  <c r="W2566" i="35"/>
  <c r="W2567" i="35"/>
  <c r="W2568" i="35"/>
  <c r="W2569" i="35"/>
  <c r="W2570" i="35"/>
  <c r="W2571" i="35"/>
  <c r="W2572" i="35"/>
  <c r="W2573" i="35"/>
  <c r="W14" i="35"/>
  <c r="K15" i="35"/>
  <c r="AD15" i="35" s="1"/>
  <c r="K16" i="35"/>
  <c r="K17" i="35"/>
  <c r="AD17" i="35" s="1"/>
  <c r="K18" i="35"/>
  <c r="AD18" i="35" s="1"/>
  <c r="K19" i="35"/>
  <c r="K20" i="35"/>
  <c r="K21" i="35"/>
  <c r="K22" i="35"/>
  <c r="K23" i="35"/>
  <c r="K24" i="35"/>
  <c r="K25" i="35"/>
  <c r="K26" i="35"/>
  <c r="K27" i="35"/>
  <c r="K28" i="35"/>
  <c r="K29" i="35"/>
  <c r="K30" i="35"/>
  <c r="K31" i="35"/>
  <c r="K32" i="35"/>
  <c r="K33" i="35"/>
  <c r="K34" i="35"/>
  <c r="K35" i="35"/>
  <c r="K36" i="35"/>
  <c r="K37" i="35"/>
  <c r="K38" i="35"/>
  <c r="K39" i="35"/>
  <c r="K40" i="35"/>
  <c r="K41" i="35"/>
  <c r="K42" i="35"/>
  <c r="K43" i="35"/>
  <c r="K44" i="35"/>
  <c r="K45" i="35"/>
  <c r="K46" i="35"/>
  <c r="K47" i="35"/>
  <c r="K48" i="35"/>
  <c r="K49" i="35"/>
  <c r="K50" i="35"/>
  <c r="K51" i="35"/>
  <c r="K52" i="35"/>
  <c r="K53" i="35"/>
  <c r="K54" i="35"/>
  <c r="K55" i="35"/>
  <c r="K56" i="35"/>
  <c r="K57" i="35"/>
  <c r="K58" i="35"/>
  <c r="K59" i="35"/>
  <c r="K60" i="35"/>
  <c r="K61" i="35"/>
  <c r="K62" i="35"/>
  <c r="K63" i="35"/>
  <c r="K64" i="35"/>
  <c r="K65" i="35"/>
  <c r="K66" i="35"/>
  <c r="K67" i="35"/>
  <c r="K68" i="35"/>
  <c r="K69" i="35"/>
  <c r="K70" i="35"/>
  <c r="K71" i="35"/>
  <c r="K72" i="35"/>
  <c r="K73" i="35"/>
  <c r="K74" i="35"/>
  <c r="K75" i="35"/>
  <c r="K76" i="35"/>
  <c r="K77" i="35"/>
  <c r="K78" i="35"/>
  <c r="K79" i="35"/>
  <c r="K80" i="35"/>
  <c r="K81" i="35"/>
  <c r="K82" i="35"/>
  <c r="K83" i="35"/>
  <c r="K84" i="35"/>
  <c r="K85" i="35"/>
  <c r="K86" i="35"/>
  <c r="K87" i="35"/>
  <c r="K88" i="35"/>
  <c r="K89" i="35"/>
  <c r="K90" i="35"/>
  <c r="K91" i="35"/>
  <c r="K92" i="35"/>
  <c r="K93" i="35"/>
  <c r="K94" i="35"/>
  <c r="K95" i="35"/>
  <c r="K96" i="35"/>
  <c r="K97" i="35"/>
  <c r="K98" i="35"/>
  <c r="K99" i="35"/>
  <c r="K100" i="35"/>
  <c r="K101" i="35"/>
  <c r="K102" i="35"/>
  <c r="K103" i="35"/>
  <c r="K104" i="35"/>
  <c r="K105" i="35"/>
  <c r="K106" i="35"/>
  <c r="K107" i="35"/>
  <c r="K108" i="35"/>
  <c r="K109" i="35"/>
  <c r="K110" i="35"/>
  <c r="K111" i="35"/>
  <c r="K112" i="35"/>
  <c r="K113" i="35"/>
  <c r="K114" i="35"/>
  <c r="K115" i="35"/>
  <c r="K116" i="35"/>
  <c r="K117" i="35"/>
  <c r="K118" i="35"/>
  <c r="K119" i="35"/>
  <c r="K120" i="35"/>
  <c r="K121" i="35"/>
  <c r="K122" i="35"/>
  <c r="K123" i="35"/>
  <c r="K124" i="35"/>
  <c r="K125" i="35"/>
  <c r="K126" i="35"/>
  <c r="K127" i="35"/>
  <c r="K128" i="35"/>
  <c r="K129" i="35"/>
  <c r="K130" i="35"/>
  <c r="K131" i="35"/>
  <c r="K132" i="35"/>
  <c r="K133" i="35"/>
  <c r="K134" i="35"/>
  <c r="K135" i="35"/>
  <c r="K136" i="35"/>
  <c r="K137" i="35"/>
  <c r="K138" i="35"/>
  <c r="K139" i="35"/>
  <c r="K140" i="35"/>
  <c r="K141" i="35"/>
  <c r="K142" i="35"/>
  <c r="K143" i="35"/>
  <c r="K144" i="35"/>
  <c r="K145" i="35"/>
  <c r="K146" i="35"/>
  <c r="K147" i="35"/>
  <c r="K148" i="35"/>
  <c r="K149" i="35"/>
  <c r="K150" i="35"/>
  <c r="K151" i="35"/>
  <c r="K152" i="35"/>
  <c r="K153" i="35"/>
  <c r="K154" i="35"/>
  <c r="K155" i="35"/>
  <c r="K156" i="35"/>
  <c r="K157" i="35"/>
  <c r="K158" i="35"/>
  <c r="K159" i="35"/>
  <c r="K160" i="35"/>
  <c r="K161" i="35"/>
  <c r="K162" i="35"/>
  <c r="K163" i="35"/>
  <c r="K164" i="35"/>
  <c r="K165" i="35"/>
  <c r="K166" i="35"/>
  <c r="K167" i="35"/>
  <c r="K168" i="35"/>
  <c r="K169" i="35"/>
  <c r="K170" i="35"/>
  <c r="K171" i="35"/>
  <c r="K172" i="35"/>
  <c r="K173" i="35"/>
  <c r="K174" i="35"/>
  <c r="K175" i="35"/>
  <c r="K176" i="35"/>
  <c r="K177" i="35"/>
  <c r="K178" i="35"/>
  <c r="K179" i="35"/>
  <c r="K180" i="35"/>
  <c r="K181" i="35"/>
  <c r="K182" i="35"/>
  <c r="K183" i="35"/>
  <c r="K184" i="35"/>
  <c r="K185" i="35"/>
  <c r="K186" i="35"/>
  <c r="K187" i="35"/>
  <c r="K188" i="35"/>
  <c r="K189" i="35"/>
  <c r="K190" i="35"/>
  <c r="K191" i="35"/>
  <c r="K192" i="35"/>
  <c r="K193" i="35"/>
  <c r="K194" i="35"/>
  <c r="K195" i="35"/>
  <c r="K196" i="35"/>
  <c r="K197" i="35"/>
  <c r="K198" i="35"/>
  <c r="K199" i="35"/>
  <c r="K200" i="35"/>
  <c r="K201" i="35"/>
  <c r="K202" i="35"/>
  <c r="K203" i="35"/>
  <c r="K204" i="35"/>
  <c r="K205" i="35"/>
  <c r="K206" i="35"/>
  <c r="K207" i="35"/>
  <c r="K208" i="35"/>
  <c r="K209" i="35"/>
  <c r="K210" i="35"/>
  <c r="K211" i="35"/>
  <c r="K212" i="35"/>
  <c r="K213" i="35"/>
  <c r="K214" i="35"/>
  <c r="K215" i="35"/>
  <c r="K216" i="35"/>
  <c r="K217" i="35"/>
  <c r="K218" i="35"/>
  <c r="K219" i="35"/>
  <c r="K220" i="35"/>
  <c r="K221" i="35"/>
  <c r="K222" i="35"/>
  <c r="K223" i="35"/>
  <c r="K224" i="35"/>
  <c r="K225" i="35"/>
  <c r="K226" i="35"/>
  <c r="K227" i="35"/>
  <c r="K228" i="35"/>
  <c r="K229" i="35"/>
  <c r="K230" i="35"/>
  <c r="K231" i="35"/>
  <c r="K232" i="35"/>
  <c r="K233" i="35"/>
  <c r="K234" i="35"/>
  <c r="K235" i="35"/>
  <c r="K236" i="35"/>
  <c r="K237" i="35"/>
  <c r="K238" i="35"/>
  <c r="K239" i="35"/>
  <c r="K240" i="35"/>
  <c r="K241" i="35"/>
  <c r="K242" i="35"/>
  <c r="K243" i="35"/>
  <c r="K244" i="35"/>
  <c r="K245" i="35"/>
  <c r="K246" i="35"/>
  <c r="K247" i="35"/>
  <c r="K248" i="35"/>
  <c r="K249" i="35"/>
  <c r="K250" i="35"/>
  <c r="K251" i="35"/>
  <c r="K252" i="35"/>
  <c r="K253" i="35"/>
  <c r="K254" i="35"/>
  <c r="K255" i="35"/>
  <c r="K256" i="35"/>
  <c r="K257" i="35"/>
  <c r="K258" i="35"/>
  <c r="K259" i="35"/>
  <c r="K260" i="35"/>
  <c r="K261" i="35"/>
  <c r="K262" i="35"/>
  <c r="K263" i="35"/>
  <c r="K264" i="35"/>
  <c r="K265" i="35"/>
  <c r="K266" i="35"/>
  <c r="K267" i="35"/>
  <c r="K268" i="35"/>
  <c r="K269" i="35"/>
  <c r="K270" i="35"/>
  <c r="K271" i="35"/>
  <c r="K272" i="35"/>
  <c r="K273" i="35"/>
  <c r="K274" i="35"/>
  <c r="K275" i="35"/>
  <c r="K276" i="35"/>
  <c r="K277" i="35"/>
  <c r="K278" i="35"/>
  <c r="K279" i="35"/>
  <c r="K280" i="35"/>
  <c r="K281" i="35"/>
  <c r="K282" i="35"/>
  <c r="K283" i="35"/>
  <c r="K284" i="35"/>
  <c r="K285" i="35"/>
  <c r="K286" i="35"/>
  <c r="K287" i="35"/>
  <c r="K288" i="35"/>
  <c r="K289" i="35"/>
  <c r="K290" i="35"/>
  <c r="K291" i="35"/>
  <c r="K292" i="35"/>
  <c r="K293" i="35"/>
  <c r="K294" i="35"/>
  <c r="K295" i="35"/>
  <c r="K296" i="35"/>
  <c r="K297" i="35"/>
  <c r="K298" i="35"/>
  <c r="K299" i="35"/>
  <c r="K300" i="35"/>
  <c r="K301" i="35"/>
  <c r="K302" i="35"/>
  <c r="K303" i="35"/>
  <c r="K304" i="35"/>
  <c r="K305" i="35"/>
  <c r="K306" i="35"/>
  <c r="K307" i="35"/>
  <c r="K308" i="35"/>
  <c r="K309" i="35"/>
  <c r="K310" i="35"/>
  <c r="K311" i="35"/>
  <c r="K312" i="35"/>
  <c r="K313" i="35"/>
  <c r="K314" i="35"/>
  <c r="K315" i="35"/>
  <c r="K316" i="35"/>
  <c r="K317" i="35"/>
  <c r="K318" i="35"/>
  <c r="K319" i="35"/>
  <c r="K320" i="35"/>
  <c r="K321" i="35"/>
  <c r="K322" i="35"/>
  <c r="K323" i="35"/>
  <c r="K324" i="35"/>
  <c r="K325" i="35"/>
  <c r="K326" i="35"/>
  <c r="K327" i="35"/>
  <c r="K328" i="35"/>
  <c r="K329" i="35"/>
  <c r="K330" i="35"/>
  <c r="K331" i="35"/>
  <c r="K332" i="35"/>
  <c r="K333" i="35"/>
  <c r="K334" i="35"/>
  <c r="K335" i="35"/>
  <c r="K336" i="35"/>
  <c r="K337" i="35"/>
  <c r="K338" i="35"/>
  <c r="K339" i="35"/>
  <c r="K340" i="35"/>
  <c r="K341" i="35"/>
  <c r="K342" i="35"/>
  <c r="K343" i="35"/>
  <c r="K344" i="35"/>
  <c r="K345" i="35"/>
  <c r="K346" i="35"/>
  <c r="K347" i="35"/>
  <c r="K348" i="35"/>
  <c r="K349" i="35"/>
  <c r="K350" i="35"/>
  <c r="K351" i="35"/>
  <c r="K352" i="35"/>
  <c r="K353" i="35"/>
  <c r="K354" i="35"/>
  <c r="K355" i="35"/>
  <c r="K356" i="35"/>
  <c r="K357" i="35"/>
  <c r="K358" i="35"/>
  <c r="K359" i="35"/>
  <c r="K360" i="35"/>
  <c r="K361" i="35"/>
  <c r="K362" i="35"/>
  <c r="K363" i="35"/>
  <c r="K364" i="35"/>
  <c r="K365" i="35"/>
  <c r="K366" i="35"/>
  <c r="K367" i="35"/>
  <c r="K368" i="35"/>
  <c r="K369" i="35"/>
  <c r="K370" i="35"/>
  <c r="K371" i="35"/>
  <c r="K372" i="35"/>
  <c r="K373" i="35"/>
  <c r="K374" i="35"/>
  <c r="K375" i="35"/>
  <c r="K376" i="35"/>
  <c r="K377" i="35"/>
  <c r="K378" i="35"/>
  <c r="K379" i="35"/>
  <c r="K380" i="35"/>
  <c r="K381" i="35"/>
  <c r="K382" i="35"/>
  <c r="K383" i="35"/>
  <c r="K384" i="35"/>
  <c r="K385" i="35"/>
  <c r="K386" i="35"/>
  <c r="K387" i="35"/>
  <c r="K388" i="35"/>
  <c r="K389" i="35"/>
  <c r="K390" i="35"/>
  <c r="K391" i="35"/>
  <c r="K392" i="35"/>
  <c r="K393" i="35"/>
  <c r="K394" i="35"/>
  <c r="K395" i="35"/>
  <c r="K396" i="35"/>
  <c r="K397" i="35"/>
  <c r="K398" i="35"/>
  <c r="K399" i="35"/>
  <c r="K400" i="35"/>
  <c r="K401" i="35"/>
  <c r="K402" i="35"/>
  <c r="K403" i="35"/>
  <c r="K404" i="35"/>
  <c r="K405" i="35"/>
  <c r="K406" i="35"/>
  <c r="K407" i="35"/>
  <c r="K408" i="35"/>
  <c r="K409" i="35"/>
  <c r="K410" i="35"/>
  <c r="K411" i="35"/>
  <c r="K412" i="35"/>
  <c r="K413" i="35"/>
  <c r="K414" i="35"/>
  <c r="K415" i="35"/>
  <c r="K416" i="35"/>
  <c r="K417" i="35"/>
  <c r="K418" i="35"/>
  <c r="K419" i="35"/>
  <c r="K420" i="35"/>
  <c r="K421" i="35"/>
  <c r="K422" i="35"/>
  <c r="K423" i="35"/>
  <c r="K424" i="35"/>
  <c r="K425" i="35"/>
  <c r="K426" i="35"/>
  <c r="K427" i="35"/>
  <c r="K428" i="35"/>
  <c r="K429" i="35"/>
  <c r="K430" i="35"/>
  <c r="K431" i="35"/>
  <c r="K432" i="35"/>
  <c r="K433" i="35"/>
  <c r="K434" i="35"/>
  <c r="K435" i="35"/>
  <c r="K436" i="35"/>
  <c r="K437" i="35"/>
  <c r="K438" i="35"/>
  <c r="K439" i="35"/>
  <c r="K440" i="35"/>
  <c r="K441" i="35"/>
  <c r="K442" i="35"/>
  <c r="K443" i="35"/>
  <c r="K444" i="35"/>
  <c r="K445" i="35"/>
  <c r="K446" i="35"/>
  <c r="K447" i="35"/>
  <c r="K448" i="35"/>
  <c r="K449" i="35"/>
  <c r="K450" i="35"/>
  <c r="K451" i="35"/>
  <c r="K452" i="35"/>
  <c r="K453" i="35"/>
  <c r="K454" i="35"/>
  <c r="K455" i="35"/>
  <c r="K456" i="35"/>
  <c r="K457" i="35"/>
  <c r="K458" i="35"/>
  <c r="K459" i="35"/>
  <c r="K460" i="35"/>
  <c r="K461" i="35"/>
  <c r="K462" i="35"/>
  <c r="K463" i="35"/>
  <c r="K464" i="35"/>
  <c r="K465" i="35"/>
  <c r="K466" i="35"/>
  <c r="K467" i="35"/>
  <c r="K468" i="35"/>
  <c r="K469" i="35"/>
  <c r="K470" i="35"/>
  <c r="K471" i="35"/>
  <c r="K472" i="35"/>
  <c r="K473" i="35"/>
  <c r="K474" i="35"/>
  <c r="K475" i="35"/>
  <c r="K476" i="35"/>
  <c r="K477" i="35"/>
  <c r="K478" i="35"/>
  <c r="K479" i="35"/>
  <c r="K480" i="35"/>
  <c r="K481" i="35"/>
  <c r="K482" i="35"/>
  <c r="K483" i="35"/>
  <c r="K484" i="35"/>
  <c r="K485" i="35"/>
  <c r="K486" i="35"/>
  <c r="K487" i="35"/>
  <c r="K488" i="35"/>
  <c r="K489" i="35"/>
  <c r="K490" i="35"/>
  <c r="K491" i="35"/>
  <c r="K492" i="35"/>
  <c r="K493" i="35"/>
  <c r="K494" i="35"/>
  <c r="K495" i="35"/>
  <c r="K496" i="35"/>
  <c r="K497" i="35"/>
  <c r="K498" i="35"/>
  <c r="K499" i="35"/>
  <c r="K500" i="35"/>
  <c r="K501" i="35"/>
  <c r="K502" i="35"/>
  <c r="K503" i="35"/>
  <c r="K504" i="35"/>
  <c r="K505" i="35"/>
  <c r="K506" i="35"/>
  <c r="K507" i="35"/>
  <c r="K508" i="35"/>
  <c r="K509" i="35"/>
  <c r="K510" i="35"/>
  <c r="K511" i="35"/>
  <c r="K512" i="35"/>
  <c r="K513" i="35"/>
  <c r="K514" i="35"/>
  <c r="K515" i="35"/>
  <c r="K516" i="35"/>
  <c r="K517" i="35"/>
  <c r="K518" i="35"/>
  <c r="K519" i="35"/>
  <c r="K520" i="35"/>
  <c r="K521" i="35"/>
  <c r="K522" i="35"/>
  <c r="K523" i="35"/>
  <c r="K524" i="35"/>
  <c r="K525" i="35"/>
  <c r="K526" i="35"/>
  <c r="K527" i="35"/>
  <c r="K528" i="35"/>
  <c r="K529" i="35"/>
  <c r="K530" i="35"/>
  <c r="K531" i="35"/>
  <c r="K532" i="35"/>
  <c r="K533" i="35"/>
  <c r="K534" i="35"/>
  <c r="K535" i="35"/>
  <c r="K536" i="35"/>
  <c r="K537" i="35"/>
  <c r="K538" i="35"/>
  <c r="K539" i="35"/>
  <c r="K540" i="35"/>
  <c r="K541" i="35"/>
  <c r="K542" i="35"/>
  <c r="K543" i="35"/>
  <c r="K544" i="35"/>
  <c r="K545" i="35"/>
  <c r="K546" i="35"/>
  <c r="K547" i="35"/>
  <c r="K548" i="35"/>
  <c r="K549" i="35"/>
  <c r="K550" i="35"/>
  <c r="K551" i="35"/>
  <c r="K552" i="35"/>
  <c r="K553" i="35"/>
  <c r="K554" i="35"/>
  <c r="K555" i="35"/>
  <c r="K556" i="35"/>
  <c r="K557" i="35"/>
  <c r="K558" i="35"/>
  <c r="K559" i="35"/>
  <c r="K560" i="35"/>
  <c r="K561" i="35"/>
  <c r="K562" i="35"/>
  <c r="K563" i="35"/>
  <c r="K564" i="35"/>
  <c r="K565" i="35"/>
  <c r="K566" i="35"/>
  <c r="K567" i="35"/>
  <c r="K568" i="35"/>
  <c r="K569" i="35"/>
  <c r="K570" i="35"/>
  <c r="K571" i="35"/>
  <c r="K572" i="35"/>
  <c r="K573" i="35"/>
  <c r="K574" i="35"/>
  <c r="K575" i="35"/>
  <c r="K576" i="35"/>
  <c r="K577" i="35"/>
  <c r="K578" i="35"/>
  <c r="K579" i="35"/>
  <c r="K580" i="35"/>
  <c r="K581" i="35"/>
  <c r="K582" i="35"/>
  <c r="K583" i="35"/>
  <c r="K584" i="35"/>
  <c r="K585" i="35"/>
  <c r="K586" i="35"/>
  <c r="K587" i="35"/>
  <c r="K588" i="35"/>
  <c r="K589" i="35"/>
  <c r="K590" i="35"/>
  <c r="K591" i="35"/>
  <c r="K592" i="35"/>
  <c r="K593" i="35"/>
  <c r="K594" i="35"/>
  <c r="K595" i="35"/>
  <c r="K596" i="35"/>
  <c r="K597" i="35"/>
  <c r="K598" i="35"/>
  <c r="K599" i="35"/>
  <c r="K600" i="35"/>
  <c r="K601" i="35"/>
  <c r="K602" i="35"/>
  <c r="K603" i="35"/>
  <c r="K604" i="35"/>
  <c r="K605" i="35"/>
  <c r="K606" i="35"/>
  <c r="K607" i="35"/>
  <c r="K608" i="35"/>
  <c r="K609" i="35"/>
  <c r="K610" i="35"/>
  <c r="K611" i="35"/>
  <c r="K612" i="35"/>
  <c r="K613" i="35"/>
  <c r="K614" i="35"/>
  <c r="K615" i="35"/>
  <c r="K616" i="35"/>
  <c r="K617" i="35"/>
  <c r="K618" i="35"/>
  <c r="K619" i="35"/>
  <c r="K620" i="35"/>
  <c r="K621" i="35"/>
  <c r="K622" i="35"/>
  <c r="K623" i="35"/>
  <c r="K624" i="35"/>
  <c r="K625" i="35"/>
  <c r="K626" i="35"/>
  <c r="K627" i="35"/>
  <c r="K628" i="35"/>
  <c r="K629" i="35"/>
  <c r="K630" i="35"/>
  <c r="K631" i="35"/>
  <c r="K632" i="35"/>
  <c r="K633" i="35"/>
  <c r="K634" i="35"/>
  <c r="K635" i="35"/>
  <c r="K636" i="35"/>
  <c r="K637" i="35"/>
  <c r="K638" i="35"/>
  <c r="K639" i="35"/>
  <c r="K640" i="35"/>
  <c r="K641" i="35"/>
  <c r="K642" i="35"/>
  <c r="K643" i="35"/>
  <c r="K644" i="35"/>
  <c r="K645" i="35"/>
  <c r="K646" i="35"/>
  <c r="K647" i="35"/>
  <c r="K648" i="35"/>
  <c r="K649" i="35"/>
  <c r="K650" i="35"/>
  <c r="K651" i="35"/>
  <c r="K652" i="35"/>
  <c r="K653" i="35"/>
  <c r="K654" i="35"/>
  <c r="K655" i="35"/>
  <c r="K656" i="35"/>
  <c r="K657" i="35"/>
  <c r="K658" i="35"/>
  <c r="K659" i="35"/>
  <c r="K660" i="35"/>
  <c r="K661" i="35"/>
  <c r="K662" i="35"/>
  <c r="K663" i="35"/>
  <c r="K664" i="35"/>
  <c r="K665" i="35"/>
  <c r="K666" i="35"/>
  <c r="K667" i="35"/>
  <c r="K668" i="35"/>
  <c r="K669" i="35"/>
  <c r="K670" i="35"/>
  <c r="K671" i="35"/>
  <c r="K672" i="35"/>
  <c r="K673" i="35"/>
  <c r="K674" i="35"/>
  <c r="K675" i="35"/>
  <c r="K676" i="35"/>
  <c r="K677" i="35"/>
  <c r="K678" i="35"/>
  <c r="K679" i="35"/>
  <c r="K680" i="35"/>
  <c r="K681" i="35"/>
  <c r="K682" i="35"/>
  <c r="K683" i="35"/>
  <c r="K684" i="35"/>
  <c r="K685" i="35"/>
  <c r="K686" i="35"/>
  <c r="K687" i="35"/>
  <c r="K688" i="35"/>
  <c r="K689" i="35"/>
  <c r="K690" i="35"/>
  <c r="K691" i="35"/>
  <c r="K692" i="35"/>
  <c r="K693" i="35"/>
  <c r="K694" i="35"/>
  <c r="K695" i="35"/>
  <c r="K696" i="35"/>
  <c r="K697" i="35"/>
  <c r="K698" i="35"/>
  <c r="K699" i="35"/>
  <c r="K700" i="35"/>
  <c r="K701" i="35"/>
  <c r="K702" i="35"/>
  <c r="K703" i="35"/>
  <c r="K704" i="35"/>
  <c r="K705" i="35"/>
  <c r="K706" i="35"/>
  <c r="K707" i="35"/>
  <c r="K708" i="35"/>
  <c r="K709" i="35"/>
  <c r="K710" i="35"/>
  <c r="K711" i="35"/>
  <c r="K712" i="35"/>
  <c r="K713" i="35"/>
  <c r="K714" i="35"/>
  <c r="K715" i="35"/>
  <c r="K716" i="35"/>
  <c r="K717" i="35"/>
  <c r="K718" i="35"/>
  <c r="K719" i="35"/>
  <c r="K720" i="35"/>
  <c r="K721" i="35"/>
  <c r="K722" i="35"/>
  <c r="K723" i="35"/>
  <c r="K724" i="35"/>
  <c r="K725" i="35"/>
  <c r="K726" i="35"/>
  <c r="K727" i="35"/>
  <c r="K728" i="35"/>
  <c r="K729" i="35"/>
  <c r="K730" i="35"/>
  <c r="K731" i="35"/>
  <c r="K732" i="35"/>
  <c r="K733" i="35"/>
  <c r="K734" i="35"/>
  <c r="K735" i="35"/>
  <c r="K736" i="35"/>
  <c r="K737" i="35"/>
  <c r="K738" i="35"/>
  <c r="K739" i="35"/>
  <c r="K740" i="35"/>
  <c r="K741" i="35"/>
  <c r="K742" i="35"/>
  <c r="K743" i="35"/>
  <c r="K744" i="35"/>
  <c r="K745" i="35"/>
  <c r="K746" i="35"/>
  <c r="K747" i="35"/>
  <c r="K748" i="35"/>
  <c r="K749" i="35"/>
  <c r="K750" i="35"/>
  <c r="K751" i="35"/>
  <c r="K752" i="35"/>
  <c r="K753" i="35"/>
  <c r="K754" i="35"/>
  <c r="K755" i="35"/>
  <c r="K756" i="35"/>
  <c r="K757" i="35"/>
  <c r="K758" i="35"/>
  <c r="K759" i="35"/>
  <c r="K760" i="35"/>
  <c r="K761" i="35"/>
  <c r="K762" i="35"/>
  <c r="K763" i="35"/>
  <c r="K764" i="35"/>
  <c r="K765" i="35"/>
  <c r="K766" i="35"/>
  <c r="K767" i="35"/>
  <c r="K768" i="35"/>
  <c r="K769" i="35"/>
  <c r="K770" i="35"/>
  <c r="K771" i="35"/>
  <c r="K772" i="35"/>
  <c r="K773" i="35"/>
  <c r="K774" i="35"/>
  <c r="K775" i="35"/>
  <c r="K776" i="35"/>
  <c r="K777" i="35"/>
  <c r="K778" i="35"/>
  <c r="K779" i="35"/>
  <c r="K780" i="35"/>
  <c r="K781" i="35"/>
  <c r="K782" i="35"/>
  <c r="K783" i="35"/>
  <c r="K784" i="35"/>
  <c r="K785" i="35"/>
  <c r="K786" i="35"/>
  <c r="K787" i="35"/>
  <c r="K788" i="35"/>
  <c r="K789" i="35"/>
  <c r="K790" i="35"/>
  <c r="K791" i="35"/>
  <c r="K792" i="35"/>
  <c r="K793" i="35"/>
  <c r="K794" i="35"/>
  <c r="K795" i="35"/>
  <c r="K796" i="35"/>
  <c r="K797" i="35"/>
  <c r="K798" i="35"/>
  <c r="K799" i="35"/>
  <c r="K800" i="35"/>
  <c r="K801" i="35"/>
  <c r="K802" i="35"/>
  <c r="K803" i="35"/>
  <c r="K804" i="35"/>
  <c r="K805" i="35"/>
  <c r="K806" i="35"/>
  <c r="K807" i="35"/>
  <c r="K808" i="35"/>
  <c r="K809" i="35"/>
  <c r="K810" i="35"/>
  <c r="K811" i="35"/>
  <c r="K812" i="35"/>
  <c r="K813" i="35"/>
  <c r="K814" i="35"/>
  <c r="K815" i="35"/>
  <c r="K816" i="35"/>
  <c r="K817" i="35"/>
  <c r="K818" i="35"/>
  <c r="K819" i="35"/>
  <c r="K820" i="35"/>
  <c r="K821" i="35"/>
  <c r="K822" i="35"/>
  <c r="K823" i="35"/>
  <c r="K824" i="35"/>
  <c r="K825" i="35"/>
  <c r="K826" i="35"/>
  <c r="K827" i="35"/>
  <c r="K828" i="35"/>
  <c r="K829" i="35"/>
  <c r="K830" i="35"/>
  <c r="K831" i="35"/>
  <c r="K832" i="35"/>
  <c r="K833" i="35"/>
  <c r="K834" i="35"/>
  <c r="K835" i="35"/>
  <c r="K836" i="35"/>
  <c r="K837" i="35"/>
  <c r="K838" i="35"/>
  <c r="K839" i="35"/>
  <c r="K840" i="35"/>
  <c r="K841" i="35"/>
  <c r="K842" i="35"/>
  <c r="K843" i="35"/>
  <c r="K844" i="35"/>
  <c r="K845" i="35"/>
  <c r="K846" i="35"/>
  <c r="K847" i="35"/>
  <c r="K848" i="35"/>
  <c r="K849" i="35"/>
  <c r="K850" i="35"/>
  <c r="K851" i="35"/>
  <c r="K852" i="35"/>
  <c r="K853" i="35"/>
  <c r="K854" i="35"/>
  <c r="K855" i="35"/>
  <c r="K856" i="35"/>
  <c r="K857" i="35"/>
  <c r="K858" i="35"/>
  <c r="K859" i="35"/>
  <c r="K860" i="35"/>
  <c r="K861" i="35"/>
  <c r="K862" i="35"/>
  <c r="K863" i="35"/>
  <c r="K864" i="35"/>
  <c r="K865" i="35"/>
  <c r="K866" i="35"/>
  <c r="K867" i="35"/>
  <c r="K868" i="35"/>
  <c r="K869" i="35"/>
  <c r="K870" i="35"/>
  <c r="K871" i="35"/>
  <c r="K872" i="35"/>
  <c r="K873" i="35"/>
  <c r="K874" i="35"/>
  <c r="K875" i="35"/>
  <c r="K876" i="35"/>
  <c r="K877" i="35"/>
  <c r="K878" i="35"/>
  <c r="K879" i="35"/>
  <c r="K880" i="35"/>
  <c r="K881" i="35"/>
  <c r="K882" i="35"/>
  <c r="K883" i="35"/>
  <c r="K884" i="35"/>
  <c r="K885" i="35"/>
  <c r="K886" i="35"/>
  <c r="K887" i="35"/>
  <c r="K888" i="35"/>
  <c r="K889" i="35"/>
  <c r="K890" i="35"/>
  <c r="K891" i="35"/>
  <c r="K892" i="35"/>
  <c r="K893" i="35"/>
  <c r="K894" i="35"/>
  <c r="K895" i="35"/>
  <c r="K896" i="35"/>
  <c r="K897" i="35"/>
  <c r="K898" i="35"/>
  <c r="K899" i="35"/>
  <c r="K900" i="35"/>
  <c r="K901" i="35"/>
  <c r="K902" i="35"/>
  <c r="K903" i="35"/>
  <c r="K904" i="35"/>
  <c r="K905" i="35"/>
  <c r="K906" i="35"/>
  <c r="K907" i="35"/>
  <c r="K908" i="35"/>
  <c r="K909" i="35"/>
  <c r="K910" i="35"/>
  <c r="K911" i="35"/>
  <c r="K912" i="35"/>
  <c r="K913" i="35"/>
  <c r="K914" i="35"/>
  <c r="K915" i="35"/>
  <c r="K916" i="35"/>
  <c r="K917" i="35"/>
  <c r="K918" i="35"/>
  <c r="K919" i="35"/>
  <c r="K920" i="35"/>
  <c r="K921" i="35"/>
  <c r="K922" i="35"/>
  <c r="K923" i="35"/>
  <c r="K924" i="35"/>
  <c r="K925" i="35"/>
  <c r="K926" i="35"/>
  <c r="K927" i="35"/>
  <c r="K928" i="35"/>
  <c r="K929" i="35"/>
  <c r="K930" i="35"/>
  <c r="K931" i="35"/>
  <c r="K932" i="35"/>
  <c r="K933" i="35"/>
  <c r="K934" i="35"/>
  <c r="K935" i="35"/>
  <c r="K936" i="35"/>
  <c r="K937" i="35"/>
  <c r="K938" i="35"/>
  <c r="K939" i="35"/>
  <c r="K940" i="35"/>
  <c r="K941" i="35"/>
  <c r="K942" i="35"/>
  <c r="K943" i="35"/>
  <c r="K944" i="35"/>
  <c r="K945" i="35"/>
  <c r="K946" i="35"/>
  <c r="K947" i="35"/>
  <c r="K948" i="35"/>
  <c r="K949" i="35"/>
  <c r="K950" i="35"/>
  <c r="K951" i="35"/>
  <c r="K952" i="35"/>
  <c r="K953" i="35"/>
  <c r="K954" i="35"/>
  <c r="K955" i="35"/>
  <c r="K956" i="35"/>
  <c r="K957" i="35"/>
  <c r="K958" i="35"/>
  <c r="K959" i="35"/>
  <c r="K960" i="35"/>
  <c r="K961" i="35"/>
  <c r="K962" i="35"/>
  <c r="K963" i="35"/>
  <c r="K964" i="35"/>
  <c r="K965" i="35"/>
  <c r="K966" i="35"/>
  <c r="K967" i="35"/>
  <c r="K968" i="35"/>
  <c r="K969" i="35"/>
  <c r="K970" i="35"/>
  <c r="K971" i="35"/>
  <c r="K972" i="35"/>
  <c r="K973" i="35"/>
  <c r="K974" i="35"/>
  <c r="K975" i="35"/>
  <c r="K976" i="35"/>
  <c r="K977" i="35"/>
  <c r="K978" i="35"/>
  <c r="K979" i="35"/>
  <c r="K980" i="35"/>
  <c r="K981" i="35"/>
  <c r="K982" i="35"/>
  <c r="K983" i="35"/>
  <c r="K984" i="35"/>
  <c r="K985" i="35"/>
  <c r="K986" i="35"/>
  <c r="K987" i="35"/>
  <c r="K988" i="35"/>
  <c r="K989" i="35"/>
  <c r="K990" i="35"/>
  <c r="K991" i="35"/>
  <c r="K992" i="35"/>
  <c r="K993" i="35"/>
  <c r="K994" i="35"/>
  <c r="K995" i="35"/>
  <c r="K996" i="35"/>
  <c r="K997" i="35"/>
  <c r="K998" i="35"/>
  <c r="K999" i="35"/>
  <c r="K1000" i="35"/>
  <c r="K1001" i="35"/>
  <c r="K1002" i="35"/>
  <c r="K1003" i="35"/>
  <c r="K1004" i="35"/>
  <c r="K1005" i="35"/>
  <c r="K1006" i="35"/>
  <c r="K1007" i="35"/>
  <c r="K1008" i="35"/>
  <c r="K1009" i="35"/>
  <c r="K1010" i="35"/>
  <c r="K1011" i="35"/>
  <c r="K1012" i="35"/>
  <c r="K1013" i="35"/>
  <c r="K1014" i="35"/>
  <c r="K1015" i="35"/>
  <c r="K1016" i="35"/>
  <c r="K1017" i="35"/>
  <c r="K1018" i="35"/>
  <c r="K1019" i="35"/>
  <c r="K1020" i="35"/>
  <c r="K1021" i="35"/>
  <c r="K1022" i="35"/>
  <c r="K1023" i="35"/>
  <c r="K1024" i="35"/>
  <c r="K1025" i="35"/>
  <c r="K1026" i="35"/>
  <c r="K1027" i="35"/>
  <c r="K1028" i="35"/>
  <c r="K1029" i="35"/>
  <c r="K1030" i="35"/>
  <c r="K1031" i="35"/>
  <c r="K1032" i="35"/>
  <c r="K1033" i="35"/>
  <c r="K1034" i="35"/>
  <c r="K1035" i="35"/>
  <c r="K1036" i="35"/>
  <c r="K1037" i="35"/>
  <c r="K1038" i="35"/>
  <c r="K1039" i="35"/>
  <c r="K1040" i="35"/>
  <c r="K1041" i="35"/>
  <c r="K1042" i="35"/>
  <c r="K1043" i="35"/>
  <c r="K1044" i="35"/>
  <c r="K1045" i="35"/>
  <c r="K1046" i="35"/>
  <c r="K1047" i="35"/>
  <c r="K1048" i="35"/>
  <c r="K1049" i="35"/>
  <c r="K1050" i="35"/>
  <c r="K1051" i="35"/>
  <c r="K1052" i="35"/>
  <c r="K1053" i="35"/>
  <c r="K1054" i="35"/>
  <c r="K1055" i="35"/>
  <c r="K1056" i="35"/>
  <c r="K1057" i="35"/>
  <c r="K1058" i="35"/>
  <c r="K1059" i="35"/>
  <c r="K1060" i="35"/>
  <c r="K1061" i="35"/>
  <c r="K1062" i="35"/>
  <c r="K1063" i="35"/>
  <c r="K1064" i="35"/>
  <c r="K1065" i="35"/>
  <c r="K1066" i="35"/>
  <c r="K1067" i="35"/>
  <c r="K1068" i="35"/>
  <c r="K1069" i="35"/>
  <c r="K1070" i="35"/>
  <c r="K1071" i="35"/>
  <c r="K1072" i="35"/>
  <c r="K1073" i="35"/>
  <c r="K1074" i="35"/>
  <c r="K1075" i="35"/>
  <c r="K1076" i="35"/>
  <c r="K1077" i="35"/>
  <c r="K1078" i="35"/>
  <c r="K1079" i="35"/>
  <c r="K1080" i="35"/>
  <c r="K1081" i="35"/>
  <c r="K1082" i="35"/>
  <c r="K1083" i="35"/>
  <c r="K1084" i="35"/>
  <c r="K1085" i="35"/>
  <c r="K1086" i="35"/>
  <c r="K1087" i="35"/>
  <c r="K1088" i="35"/>
  <c r="K1089" i="35"/>
  <c r="K1090" i="35"/>
  <c r="K1091" i="35"/>
  <c r="K1092" i="35"/>
  <c r="K1093" i="35"/>
  <c r="K1094" i="35"/>
  <c r="K1095" i="35"/>
  <c r="K1096" i="35"/>
  <c r="K1097" i="35"/>
  <c r="K1098" i="35"/>
  <c r="K1099" i="35"/>
  <c r="K1100" i="35"/>
  <c r="K1101" i="35"/>
  <c r="K1102" i="35"/>
  <c r="K1103" i="35"/>
  <c r="K1104" i="35"/>
  <c r="K1105" i="35"/>
  <c r="K1106" i="35"/>
  <c r="K1107" i="35"/>
  <c r="K1108" i="35"/>
  <c r="K1109" i="35"/>
  <c r="K1110" i="35"/>
  <c r="K1111" i="35"/>
  <c r="K1112" i="35"/>
  <c r="K1113" i="35"/>
  <c r="K1114" i="35"/>
  <c r="K1115" i="35"/>
  <c r="K1116" i="35"/>
  <c r="K1117" i="35"/>
  <c r="K1118" i="35"/>
  <c r="K1119" i="35"/>
  <c r="K1120" i="35"/>
  <c r="K1121" i="35"/>
  <c r="K1122" i="35"/>
  <c r="K1123" i="35"/>
  <c r="K1124" i="35"/>
  <c r="K1125" i="35"/>
  <c r="K1126" i="35"/>
  <c r="K1127" i="35"/>
  <c r="K1128" i="35"/>
  <c r="K1129" i="35"/>
  <c r="K1130" i="35"/>
  <c r="K1131" i="35"/>
  <c r="K1132" i="35"/>
  <c r="K1133" i="35"/>
  <c r="K1134" i="35"/>
  <c r="K1135" i="35"/>
  <c r="K1136" i="35"/>
  <c r="K1137" i="35"/>
  <c r="K1138" i="35"/>
  <c r="K1139" i="35"/>
  <c r="K1140" i="35"/>
  <c r="K1141" i="35"/>
  <c r="K1142" i="35"/>
  <c r="K1143" i="35"/>
  <c r="K1144" i="35"/>
  <c r="K1145" i="35"/>
  <c r="K1146" i="35"/>
  <c r="K1147" i="35"/>
  <c r="K1148" i="35"/>
  <c r="K1149" i="35"/>
  <c r="K1150" i="35"/>
  <c r="K1151" i="35"/>
  <c r="K1152" i="35"/>
  <c r="K1153" i="35"/>
  <c r="K1154" i="35"/>
  <c r="K1155" i="35"/>
  <c r="K1156" i="35"/>
  <c r="K1157" i="35"/>
  <c r="K1158" i="35"/>
  <c r="K1159" i="35"/>
  <c r="K1160" i="35"/>
  <c r="K1161" i="35"/>
  <c r="K1162" i="35"/>
  <c r="K1163" i="35"/>
  <c r="K1164" i="35"/>
  <c r="K1165" i="35"/>
  <c r="K1166" i="35"/>
  <c r="K1167" i="35"/>
  <c r="K1168" i="35"/>
  <c r="K1169" i="35"/>
  <c r="K1170" i="35"/>
  <c r="K1171" i="35"/>
  <c r="K1172" i="35"/>
  <c r="K1173" i="35"/>
  <c r="K1174" i="35"/>
  <c r="K1175" i="35"/>
  <c r="K1176" i="35"/>
  <c r="K1177" i="35"/>
  <c r="K1178" i="35"/>
  <c r="K1179" i="35"/>
  <c r="K1180" i="35"/>
  <c r="K1181" i="35"/>
  <c r="K1182" i="35"/>
  <c r="K1183" i="35"/>
  <c r="K1184" i="35"/>
  <c r="K1185" i="35"/>
  <c r="K1186" i="35"/>
  <c r="K1187" i="35"/>
  <c r="K1188" i="35"/>
  <c r="K1189" i="35"/>
  <c r="K1190" i="35"/>
  <c r="K1191" i="35"/>
  <c r="K1192" i="35"/>
  <c r="K1193" i="35"/>
  <c r="K1194" i="35"/>
  <c r="K1195" i="35"/>
  <c r="K1196" i="35"/>
  <c r="K1197" i="35"/>
  <c r="K1198" i="35"/>
  <c r="K1199" i="35"/>
  <c r="K1200" i="35"/>
  <c r="K1201" i="35"/>
  <c r="K1202" i="35"/>
  <c r="K1203" i="35"/>
  <c r="K1204" i="35"/>
  <c r="K1205" i="35"/>
  <c r="K1206" i="35"/>
  <c r="K1207" i="35"/>
  <c r="K1208" i="35"/>
  <c r="K1209" i="35"/>
  <c r="K1210" i="35"/>
  <c r="K1211" i="35"/>
  <c r="K1212" i="35"/>
  <c r="K1213" i="35"/>
  <c r="K1214" i="35"/>
  <c r="K1215" i="35"/>
  <c r="K1216" i="35"/>
  <c r="K1217" i="35"/>
  <c r="K1218" i="35"/>
  <c r="K1219" i="35"/>
  <c r="K1220" i="35"/>
  <c r="K1221" i="35"/>
  <c r="K1222" i="35"/>
  <c r="K1223" i="35"/>
  <c r="K1224" i="35"/>
  <c r="K1225" i="35"/>
  <c r="K1226" i="35"/>
  <c r="K1227" i="35"/>
  <c r="K1228" i="35"/>
  <c r="K1229" i="35"/>
  <c r="K1230" i="35"/>
  <c r="K1231" i="35"/>
  <c r="K1232" i="35"/>
  <c r="K1233" i="35"/>
  <c r="K1234" i="35"/>
  <c r="K1235" i="35"/>
  <c r="K1236" i="35"/>
  <c r="K1237" i="35"/>
  <c r="K1238" i="35"/>
  <c r="K1239" i="35"/>
  <c r="K1240" i="35"/>
  <c r="K1241" i="35"/>
  <c r="K1242" i="35"/>
  <c r="K1243" i="35"/>
  <c r="K1244" i="35"/>
  <c r="K1245" i="35"/>
  <c r="K1246" i="35"/>
  <c r="K1247" i="35"/>
  <c r="K1248" i="35"/>
  <c r="K1249" i="35"/>
  <c r="K1250" i="35"/>
  <c r="K1251" i="35"/>
  <c r="K1252" i="35"/>
  <c r="K1253" i="35"/>
  <c r="K1254" i="35"/>
  <c r="K1255" i="35"/>
  <c r="K1256" i="35"/>
  <c r="K1257" i="35"/>
  <c r="K1258" i="35"/>
  <c r="K1259" i="35"/>
  <c r="K1260" i="35"/>
  <c r="K1261" i="35"/>
  <c r="K1262" i="35"/>
  <c r="K1263" i="35"/>
  <c r="K1264" i="35"/>
  <c r="K1265" i="35"/>
  <c r="K1266" i="35"/>
  <c r="K1267" i="35"/>
  <c r="K1268" i="35"/>
  <c r="K1269" i="35"/>
  <c r="K1270" i="35"/>
  <c r="K1271" i="35"/>
  <c r="K1272" i="35"/>
  <c r="K1273" i="35"/>
  <c r="K1274" i="35"/>
  <c r="K1275" i="35"/>
  <c r="K1276" i="35"/>
  <c r="K1277" i="35"/>
  <c r="K1278" i="35"/>
  <c r="K1279" i="35"/>
  <c r="K1280" i="35"/>
  <c r="K1281" i="35"/>
  <c r="K1282" i="35"/>
  <c r="K1283" i="35"/>
  <c r="K1284" i="35"/>
  <c r="K1285" i="35"/>
  <c r="K1286" i="35"/>
  <c r="K1287" i="35"/>
  <c r="K1288" i="35"/>
  <c r="K1289" i="35"/>
  <c r="K1290" i="35"/>
  <c r="K1291" i="35"/>
  <c r="K1292" i="35"/>
  <c r="K1293" i="35"/>
  <c r="K1294" i="35"/>
  <c r="K1295" i="35"/>
  <c r="K1296" i="35"/>
  <c r="K1297" i="35"/>
  <c r="K1298" i="35"/>
  <c r="K1299" i="35"/>
  <c r="K1300" i="35"/>
  <c r="K1301" i="35"/>
  <c r="K1302" i="35"/>
  <c r="K1303" i="35"/>
  <c r="K1304" i="35"/>
  <c r="K1305" i="35"/>
  <c r="K1306" i="35"/>
  <c r="K1307" i="35"/>
  <c r="K1308" i="35"/>
  <c r="K1309" i="35"/>
  <c r="K1310" i="35"/>
  <c r="K1311" i="35"/>
  <c r="K1312" i="35"/>
  <c r="K1313" i="35"/>
  <c r="K1314" i="35"/>
  <c r="K1315" i="35"/>
  <c r="K1316" i="35"/>
  <c r="K1317" i="35"/>
  <c r="K1318" i="35"/>
  <c r="K1319" i="35"/>
  <c r="K1320" i="35"/>
  <c r="K1321" i="35"/>
  <c r="K1322" i="35"/>
  <c r="K1323" i="35"/>
  <c r="K1324" i="35"/>
  <c r="K1325" i="35"/>
  <c r="K1326" i="35"/>
  <c r="K1327" i="35"/>
  <c r="K1328" i="35"/>
  <c r="K1329" i="35"/>
  <c r="K1330" i="35"/>
  <c r="K1331" i="35"/>
  <c r="K1332" i="35"/>
  <c r="K1333" i="35"/>
  <c r="K1334" i="35"/>
  <c r="K1335" i="35"/>
  <c r="K1336" i="35"/>
  <c r="K1337" i="35"/>
  <c r="K1338" i="35"/>
  <c r="K1339" i="35"/>
  <c r="K1340" i="35"/>
  <c r="K1341" i="35"/>
  <c r="K1342" i="35"/>
  <c r="K1343" i="35"/>
  <c r="K1344" i="35"/>
  <c r="K1345" i="35"/>
  <c r="K1346" i="35"/>
  <c r="K1347" i="35"/>
  <c r="K1348" i="35"/>
  <c r="K1349" i="35"/>
  <c r="K1350" i="35"/>
  <c r="K1351" i="35"/>
  <c r="K1352" i="35"/>
  <c r="K1353" i="35"/>
  <c r="K1354" i="35"/>
  <c r="K1355" i="35"/>
  <c r="K1356" i="35"/>
  <c r="K1357" i="35"/>
  <c r="K1358" i="35"/>
  <c r="K1359" i="35"/>
  <c r="K1360" i="35"/>
  <c r="K1361" i="35"/>
  <c r="K1362" i="35"/>
  <c r="K1363" i="35"/>
  <c r="K1364" i="35"/>
  <c r="K1365" i="35"/>
  <c r="K1366" i="35"/>
  <c r="K1367" i="35"/>
  <c r="K1368" i="35"/>
  <c r="K1369" i="35"/>
  <c r="K1370" i="35"/>
  <c r="K1371" i="35"/>
  <c r="K1372" i="35"/>
  <c r="K1373" i="35"/>
  <c r="K1374" i="35"/>
  <c r="K1375" i="35"/>
  <c r="K1376" i="35"/>
  <c r="K1377" i="35"/>
  <c r="K1378" i="35"/>
  <c r="K1379" i="35"/>
  <c r="K1380" i="35"/>
  <c r="K1381" i="35"/>
  <c r="K1382" i="35"/>
  <c r="K1383" i="35"/>
  <c r="K1384" i="35"/>
  <c r="K1385" i="35"/>
  <c r="K1386" i="35"/>
  <c r="K1387" i="35"/>
  <c r="K1388" i="35"/>
  <c r="K1389" i="35"/>
  <c r="K1390" i="35"/>
  <c r="K1391" i="35"/>
  <c r="K1392" i="35"/>
  <c r="K1393" i="35"/>
  <c r="K1394" i="35"/>
  <c r="K1395" i="35"/>
  <c r="K1396" i="35"/>
  <c r="K1397" i="35"/>
  <c r="K1398" i="35"/>
  <c r="K1399" i="35"/>
  <c r="K1400" i="35"/>
  <c r="K1401" i="35"/>
  <c r="K1402" i="35"/>
  <c r="K1403" i="35"/>
  <c r="K1404" i="35"/>
  <c r="K1405" i="35"/>
  <c r="K1406" i="35"/>
  <c r="K1407" i="35"/>
  <c r="K1408" i="35"/>
  <c r="K1409" i="35"/>
  <c r="K1410" i="35"/>
  <c r="K1411" i="35"/>
  <c r="K1412" i="35"/>
  <c r="K1413" i="35"/>
  <c r="K1414" i="35"/>
  <c r="K1415" i="35"/>
  <c r="K1416" i="35"/>
  <c r="K1417" i="35"/>
  <c r="K1418" i="35"/>
  <c r="K1419" i="35"/>
  <c r="K1420" i="35"/>
  <c r="K1421" i="35"/>
  <c r="K1422" i="35"/>
  <c r="K1423" i="35"/>
  <c r="K1424" i="35"/>
  <c r="K1425" i="35"/>
  <c r="K1426" i="35"/>
  <c r="K1427" i="35"/>
  <c r="K1428" i="35"/>
  <c r="K1429" i="35"/>
  <c r="K1430" i="35"/>
  <c r="K1431" i="35"/>
  <c r="K1432" i="35"/>
  <c r="K1433" i="35"/>
  <c r="K1434" i="35"/>
  <c r="K1435" i="35"/>
  <c r="K1436" i="35"/>
  <c r="K1437" i="35"/>
  <c r="K1438" i="35"/>
  <c r="K1439" i="35"/>
  <c r="K1440" i="35"/>
  <c r="K1441" i="35"/>
  <c r="K1442" i="35"/>
  <c r="K1443" i="35"/>
  <c r="K1444" i="35"/>
  <c r="K1445" i="35"/>
  <c r="K1446" i="35"/>
  <c r="K1447" i="35"/>
  <c r="K1448" i="35"/>
  <c r="K1449" i="35"/>
  <c r="K1450" i="35"/>
  <c r="K1451" i="35"/>
  <c r="K1452" i="35"/>
  <c r="K1453" i="35"/>
  <c r="K1454" i="35"/>
  <c r="K1455" i="35"/>
  <c r="K1456" i="35"/>
  <c r="K1457" i="35"/>
  <c r="K1458" i="35"/>
  <c r="K1459" i="35"/>
  <c r="K1460" i="35"/>
  <c r="K1461" i="35"/>
  <c r="K1462" i="35"/>
  <c r="K1463" i="35"/>
  <c r="K1464" i="35"/>
  <c r="K1465" i="35"/>
  <c r="K1466" i="35"/>
  <c r="K1467" i="35"/>
  <c r="K1468" i="35"/>
  <c r="K1469" i="35"/>
  <c r="K1470" i="35"/>
  <c r="K1471" i="35"/>
  <c r="K1472" i="35"/>
  <c r="K1473" i="35"/>
  <c r="K1474" i="35"/>
  <c r="K1475" i="35"/>
  <c r="K1476" i="35"/>
  <c r="K1477" i="35"/>
  <c r="K1478" i="35"/>
  <c r="K1479" i="35"/>
  <c r="K1480" i="35"/>
  <c r="K1481" i="35"/>
  <c r="K1482" i="35"/>
  <c r="K1483" i="35"/>
  <c r="K1484" i="35"/>
  <c r="K1485" i="35"/>
  <c r="K1486" i="35"/>
  <c r="K1487" i="35"/>
  <c r="K1488" i="35"/>
  <c r="K1489" i="35"/>
  <c r="K1490" i="35"/>
  <c r="K1491" i="35"/>
  <c r="K1492" i="35"/>
  <c r="K1493" i="35"/>
  <c r="K1494" i="35"/>
  <c r="K1495" i="35"/>
  <c r="K1496" i="35"/>
  <c r="K1497" i="35"/>
  <c r="K1498" i="35"/>
  <c r="K1499" i="35"/>
  <c r="K1500" i="35"/>
  <c r="K1501" i="35"/>
  <c r="K1502" i="35"/>
  <c r="K1503" i="35"/>
  <c r="K1504" i="35"/>
  <c r="K1505" i="35"/>
  <c r="K1506" i="35"/>
  <c r="K1507" i="35"/>
  <c r="K1508" i="35"/>
  <c r="K1509" i="35"/>
  <c r="K1510" i="35"/>
  <c r="K1511" i="35"/>
  <c r="K1512" i="35"/>
  <c r="K1513" i="35"/>
  <c r="K1514" i="35"/>
  <c r="K1515" i="35"/>
  <c r="K1516" i="35"/>
  <c r="K1517" i="35"/>
  <c r="K1518" i="35"/>
  <c r="K1519" i="35"/>
  <c r="K1520" i="35"/>
  <c r="K1521" i="35"/>
  <c r="K1522" i="35"/>
  <c r="K1523" i="35"/>
  <c r="K1524" i="35"/>
  <c r="K1525" i="35"/>
  <c r="K1526" i="35"/>
  <c r="K1527" i="35"/>
  <c r="K1528" i="35"/>
  <c r="K1529" i="35"/>
  <c r="K1530" i="35"/>
  <c r="K1531" i="35"/>
  <c r="K1532" i="35"/>
  <c r="K1533" i="35"/>
  <c r="K1534" i="35"/>
  <c r="K1535" i="35"/>
  <c r="K1536" i="35"/>
  <c r="K1537" i="35"/>
  <c r="K1538" i="35"/>
  <c r="K1539" i="35"/>
  <c r="K1540" i="35"/>
  <c r="K1541" i="35"/>
  <c r="K1542" i="35"/>
  <c r="K1543" i="35"/>
  <c r="K1544" i="35"/>
  <c r="K1545" i="35"/>
  <c r="K1546" i="35"/>
  <c r="K1547" i="35"/>
  <c r="K1548" i="35"/>
  <c r="K1549" i="35"/>
  <c r="K1550" i="35"/>
  <c r="K1551" i="35"/>
  <c r="K1552" i="35"/>
  <c r="K1553" i="35"/>
  <c r="K1554" i="35"/>
  <c r="K1555" i="35"/>
  <c r="K1556" i="35"/>
  <c r="K1557" i="35"/>
  <c r="K1558" i="35"/>
  <c r="K1559" i="35"/>
  <c r="K1560" i="35"/>
  <c r="K1561" i="35"/>
  <c r="K1562" i="35"/>
  <c r="K1563" i="35"/>
  <c r="K1564" i="35"/>
  <c r="K1565" i="35"/>
  <c r="K1566" i="35"/>
  <c r="K1567" i="35"/>
  <c r="K1568" i="35"/>
  <c r="K1569" i="35"/>
  <c r="K1570" i="35"/>
  <c r="K1571" i="35"/>
  <c r="K1572" i="35"/>
  <c r="K1573" i="35"/>
  <c r="K1574" i="35"/>
  <c r="K1575" i="35"/>
  <c r="K1576" i="35"/>
  <c r="K1577" i="35"/>
  <c r="K1578" i="35"/>
  <c r="K1579" i="35"/>
  <c r="K1580" i="35"/>
  <c r="K1581" i="35"/>
  <c r="K1582" i="35"/>
  <c r="K1583" i="35"/>
  <c r="K1584" i="35"/>
  <c r="K1585" i="35"/>
  <c r="K1586" i="35"/>
  <c r="K1587" i="35"/>
  <c r="K1588" i="35"/>
  <c r="K1589" i="35"/>
  <c r="K1590" i="35"/>
  <c r="K1591" i="35"/>
  <c r="K1592" i="35"/>
  <c r="K1593" i="35"/>
  <c r="K1594" i="35"/>
  <c r="K1595" i="35"/>
  <c r="K1596" i="35"/>
  <c r="K1597" i="35"/>
  <c r="K1598" i="35"/>
  <c r="K1599" i="35"/>
  <c r="K1600" i="35"/>
  <c r="K1601" i="35"/>
  <c r="K1602" i="35"/>
  <c r="K1603" i="35"/>
  <c r="K1604" i="35"/>
  <c r="K1605" i="35"/>
  <c r="K1606" i="35"/>
  <c r="K1607" i="35"/>
  <c r="K1608" i="35"/>
  <c r="K1609" i="35"/>
  <c r="K1610" i="35"/>
  <c r="K1611" i="35"/>
  <c r="K1612" i="35"/>
  <c r="K1613" i="35"/>
  <c r="K1614" i="35"/>
  <c r="K1615" i="35"/>
  <c r="K1616" i="35"/>
  <c r="K1617" i="35"/>
  <c r="K1618" i="35"/>
  <c r="K1619" i="35"/>
  <c r="K1620" i="35"/>
  <c r="K1621" i="35"/>
  <c r="K1622" i="35"/>
  <c r="K1623" i="35"/>
  <c r="K1624" i="35"/>
  <c r="K1625" i="35"/>
  <c r="K1626" i="35"/>
  <c r="K1627" i="35"/>
  <c r="K1628" i="35"/>
  <c r="K1629" i="35"/>
  <c r="K1630" i="35"/>
  <c r="K1631" i="35"/>
  <c r="K1632" i="35"/>
  <c r="K1633" i="35"/>
  <c r="K1634" i="35"/>
  <c r="K1635" i="35"/>
  <c r="K1636" i="35"/>
  <c r="K1637" i="35"/>
  <c r="K1638" i="35"/>
  <c r="K1639" i="35"/>
  <c r="K1640" i="35"/>
  <c r="K1641" i="35"/>
  <c r="K1642" i="35"/>
  <c r="K1643" i="35"/>
  <c r="K1644" i="35"/>
  <c r="K1645" i="35"/>
  <c r="K1646" i="35"/>
  <c r="K1647" i="35"/>
  <c r="K1648" i="35"/>
  <c r="K1649" i="35"/>
  <c r="K1650" i="35"/>
  <c r="K1651" i="35"/>
  <c r="K1652" i="35"/>
  <c r="K1653" i="35"/>
  <c r="K1654" i="35"/>
  <c r="K1655" i="35"/>
  <c r="K1656" i="35"/>
  <c r="K1657" i="35"/>
  <c r="K1658" i="35"/>
  <c r="K1659" i="35"/>
  <c r="K1660" i="35"/>
  <c r="K1661" i="35"/>
  <c r="K1662" i="35"/>
  <c r="K1663" i="35"/>
  <c r="K1664" i="35"/>
  <c r="K1665" i="35"/>
  <c r="K1666" i="35"/>
  <c r="K1667" i="35"/>
  <c r="K1668" i="35"/>
  <c r="K1669" i="35"/>
  <c r="K1670" i="35"/>
  <c r="K1671" i="35"/>
  <c r="K1672" i="35"/>
  <c r="K1673" i="35"/>
  <c r="K1674" i="35"/>
  <c r="K1675" i="35"/>
  <c r="K1676" i="35"/>
  <c r="K1677" i="35"/>
  <c r="K1678" i="35"/>
  <c r="K1679" i="35"/>
  <c r="K1680" i="35"/>
  <c r="K1681" i="35"/>
  <c r="K1682" i="35"/>
  <c r="K1683" i="35"/>
  <c r="K1684" i="35"/>
  <c r="K1685" i="35"/>
  <c r="K1686" i="35"/>
  <c r="K1687" i="35"/>
  <c r="K1688" i="35"/>
  <c r="K1689" i="35"/>
  <c r="K1690" i="35"/>
  <c r="K1691" i="35"/>
  <c r="K1692" i="35"/>
  <c r="K1693" i="35"/>
  <c r="K1694" i="35"/>
  <c r="K1695" i="35"/>
  <c r="K1696" i="35"/>
  <c r="K1697" i="35"/>
  <c r="K1698" i="35"/>
  <c r="K1699" i="35"/>
  <c r="K1700" i="35"/>
  <c r="K1701" i="35"/>
  <c r="K1702" i="35"/>
  <c r="K1703" i="35"/>
  <c r="K1704" i="35"/>
  <c r="K1705" i="35"/>
  <c r="K1706" i="35"/>
  <c r="K1707" i="35"/>
  <c r="K1708" i="35"/>
  <c r="K1709" i="35"/>
  <c r="K1710" i="35"/>
  <c r="K1711" i="35"/>
  <c r="K1712" i="35"/>
  <c r="K1713" i="35"/>
  <c r="K1714" i="35"/>
  <c r="K1715" i="35"/>
  <c r="K1716" i="35"/>
  <c r="K1717" i="35"/>
  <c r="K1718" i="35"/>
  <c r="K1719" i="35"/>
  <c r="K1720" i="35"/>
  <c r="K1721" i="35"/>
  <c r="K1722" i="35"/>
  <c r="K1723" i="35"/>
  <c r="K1724" i="35"/>
  <c r="K1725" i="35"/>
  <c r="K1726" i="35"/>
  <c r="K1727" i="35"/>
  <c r="K1728" i="35"/>
  <c r="K1729" i="35"/>
  <c r="K1730" i="35"/>
  <c r="K1731" i="35"/>
  <c r="K1732" i="35"/>
  <c r="K1733" i="35"/>
  <c r="K1734" i="35"/>
  <c r="K1735" i="35"/>
  <c r="K1736" i="35"/>
  <c r="K1737" i="35"/>
  <c r="K1738" i="35"/>
  <c r="K1739" i="35"/>
  <c r="K1740" i="35"/>
  <c r="K1741" i="35"/>
  <c r="K1742" i="35"/>
  <c r="K1743" i="35"/>
  <c r="K1744" i="35"/>
  <c r="K1745" i="35"/>
  <c r="K1746" i="35"/>
  <c r="K1747" i="35"/>
  <c r="K1748" i="35"/>
  <c r="K1749" i="35"/>
  <c r="K1750" i="35"/>
  <c r="K1751" i="35"/>
  <c r="K1752" i="35"/>
  <c r="K1753" i="35"/>
  <c r="K1754" i="35"/>
  <c r="K1755" i="35"/>
  <c r="K1756" i="35"/>
  <c r="K1757" i="35"/>
  <c r="K1758" i="35"/>
  <c r="K1759" i="35"/>
  <c r="K1760" i="35"/>
  <c r="K1761" i="35"/>
  <c r="K1762" i="35"/>
  <c r="K1763" i="35"/>
  <c r="K1764" i="35"/>
  <c r="K1765" i="35"/>
  <c r="K1766" i="35"/>
  <c r="K1767" i="35"/>
  <c r="K1768" i="35"/>
  <c r="K1769" i="35"/>
  <c r="K1770" i="35"/>
  <c r="K1771" i="35"/>
  <c r="K1772" i="35"/>
  <c r="K1773" i="35"/>
  <c r="K1774" i="35"/>
  <c r="K1775" i="35"/>
  <c r="K1776" i="35"/>
  <c r="K1777" i="35"/>
  <c r="K1778" i="35"/>
  <c r="K1779" i="35"/>
  <c r="K1780" i="35"/>
  <c r="K1781" i="35"/>
  <c r="K1782" i="35"/>
  <c r="K1783" i="35"/>
  <c r="K1784" i="35"/>
  <c r="K1785" i="35"/>
  <c r="K1786" i="35"/>
  <c r="K1787" i="35"/>
  <c r="K1788" i="35"/>
  <c r="K1789" i="35"/>
  <c r="K1790" i="35"/>
  <c r="K1791" i="35"/>
  <c r="K1792" i="35"/>
  <c r="K1793" i="35"/>
  <c r="K1794" i="35"/>
  <c r="K1795" i="35"/>
  <c r="K1796" i="35"/>
  <c r="K1797" i="35"/>
  <c r="K1798" i="35"/>
  <c r="K1799" i="35"/>
  <c r="K1800" i="35"/>
  <c r="K1801" i="35"/>
  <c r="K1802" i="35"/>
  <c r="K1803" i="35"/>
  <c r="K1804" i="35"/>
  <c r="K1805" i="35"/>
  <c r="K1806" i="35"/>
  <c r="K1807" i="35"/>
  <c r="K1808" i="35"/>
  <c r="K1809" i="35"/>
  <c r="K1810" i="35"/>
  <c r="K1811" i="35"/>
  <c r="K1812" i="35"/>
  <c r="K1813" i="35"/>
  <c r="K1814" i="35"/>
  <c r="K1815" i="35"/>
  <c r="K1816" i="35"/>
  <c r="K1817" i="35"/>
  <c r="K1818" i="35"/>
  <c r="K1819" i="35"/>
  <c r="K1820" i="35"/>
  <c r="K1821" i="35"/>
  <c r="K1822" i="35"/>
  <c r="K1823" i="35"/>
  <c r="K1824" i="35"/>
  <c r="K1825" i="35"/>
  <c r="K1826" i="35"/>
  <c r="K1827" i="35"/>
  <c r="K1828" i="35"/>
  <c r="K1829" i="35"/>
  <c r="K1830" i="35"/>
  <c r="K1831" i="35"/>
  <c r="K1832" i="35"/>
  <c r="K1833" i="35"/>
  <c r="K1834" i="35"/>
  <c r="K1835" i="35"/>
  <c r="K1836" i="35"/>
  <c r="K1837" i="35"/>
  <c r="K1838" i="35"/>
  <c r="K1839" i="35"/>
  <c r="K1840" i="35"/>
  <c r="K1841" i="35"/>
  <c r="K1842" i="35"/>
  <c r="K1843" i="35"/>
  <c r="K1844" i="35"/>
  <c r="K1845" i="35"/>
  <c r="K1846" i="35"/>
  <c r="K1847" i="35"/>
  <c r="K1848" i="35"/>
  <c r="K1849" i="35"/>
  <c r="K1850" i="35"/>
  <c r="K1851" i="35"/>
  <c r="K1852" i="35"/>
  <c r="K1853" i="35"/>
  <c r="K1854" i="35"/>
  <c r="K1855" i="35"/>
  <c r="K1856" i="35"/>
  <c r="K1857" i="35"/>
  <c r="K1858" i="35"/>
  <c r="K1859" i="35"/>
  <c r="K1860" i="35"/>
  <c r="K1861" i="35"/>
  <c r="K1862" i="35"/>
  <c r="K1863" i="35"/>
  <c r="K1864" i="35"/>
  <c r="K1865" i="35"/>
  <c r="K1866" i="35"/>
  <c r="K1867" i="35"/>
  <c r="K1868" i="35"/>
  <c r="K1869" i="35"/>
  <c r="K1870" i="35"/>
  <c r="K1871" i="35"/>
  <c r="K1872" i="35"/>
  <c r="K1873" i="35"/>
  <c r="K1874" i="35"/>
  <c r="K1875" i="35"/>
  <c r="K1876" i="35"/>
  <c r="K1877" i="35"/>
  <c r="K1878" i="35"/>
  <c r="K1879" i="35"/>
  <c r="K1880" i="35"/>
  <c r="K1881" i="35"/>
  <c r="K1882" i="35"/>
  <c r="K1883" i="35"/>
  <c r="K1884" i="35"/>
  <c r="K1885" i="35"/>
  <c r="K1886" i="35"/>
  <c r="K1887" i="35"/>
  <c r="K1888" i="35"/>
  <c r="K1889" i="35"/>
  <c r="K1890" i="35"/>
  <c r="K1891" i="35"/>
  <c r="K1892" i="35"/>
  <c r="K1893" i="35"/>
  <c r="K1894" i="35"/>
  <c r="K1895" i="35"/>
  <c r="K1896" i="35"/>
  <c r="K1897" i="35"/>
  <c r="K1898" i="35"/>
  <c r="K1899" i="35"/>
  <c r="K1900" i="35"/>
  <c r="K1901" i="35"/>
  <c r="K1902" i="35"/>
  <c r="K1903" i="35"/>
  <c r="K1904" i="35"/>
  <c r="K1905" i="35"/>
  <c r="K1906" i="35"/>
  <c r="K1907" i="35"/>
  <c r="K1908" i="35"/>
  <c r="K1909" i="35"/>
  <c r="K1910" i="35"/>
  <c r="K1911" i="35"/>
  <c r="K1912" i="35"/>
  <c r="K1913" i="35"/>
  <c r="K1914" i="35"/>
  <c r="K1915" i="35"/>
  <c r="K1916" i="35"/>
  <c r="K1917" i="35"/>
  <c r="K1918" i="35"/>
  <c r="K1919" i="35"/>
  <c r="K1920" i="35"/>
  <c r="K1921" i="35"/>
  <c r="K1922" i="35"/>
  <c r="K1923" i="35"/>
  <c r="K1924" i="35"/>
  <c r="K1925" i="35"/>
  <c r="K1926" i="35"/>
  <c r="K1927" i="35"/>
  <c r="K1928" i="35"/>
  <c r="K1929" i="35"/>
  <c r="K1930" i="35"/>
  <c r="K1931" i="35"/>
  <c r="K1932" i="35"/>
  <c r="K1933" i="35"/>
  <c r="K1934" i="35"/>
  <c r="K1935" i="35"/>
  <c r="K1936" i="35"/>
  <c r="K1937" i="35"/>
  <c r="K1938" i="35"/>
  <c r="K1939" i="35"/>
  <c r="K1940" i="35"/>
  <c r="K1941" i="35"/>
  <c r="K1942" i="35"/>
  <c r="K1943" i="35"/>
  <c r="K1944" i="35"/>
  <c r="K1945" i="35"/>
  <c r="K1946" i="35"/>
  <c r="K1947" i="35"/>
  <c r="K1948" i="35"/>
  <c r="K1949" i="35"/>
  <c r="K1950" i="35"/>
  <c r="K1951" i="35"/>
  <c r="K1952" i="35"/>
  <c r="K1953" i="35"/>
  <c r="K1954" i="35"/>
  <c r="K1955" i="35"/>
  <c r="K1956" i="35"/>
  <c r="K1957" i="35"/>
  <c r="K1958" i="35"/>
  <c r="K1959" i="35"/>
  <c r="K1960" i="35"/>
  <c r="K1961" i="35"/>
  <c r="K1962" i="35"/>
  <c r="K1963" i="35"/>
  <c r="K1964" i="35"/>
  <c r="K1965" i="35"/>
  <c r="K1966" i="35"/>
  <c r="K1967" i="35"/>
  <c r="K1968" i="35"/>
  <c r="K1969" i="35"/>
  <c r="K1970" i="35"/>
  <c r="K1971" i="35"/>
  <c r="K1972" i="35"/>
  <c r="K1973" i="35"/>
  <c r="K1974" i="35"/>
  <c r="K1975" i="35"/>
  <c r="K1976" i="35"/>
  <c r="K1977" i="35"/>
  <c r="K1978" i="35"/>
  <c r="K1979" i="35"/>
  <c r="K1980" i="35"/>
  <c r="K1981" i="35"/>
  <c r="K1982" i="35"/>
  <c r="K1983" i="35"/>
  <c r="K1984" i="35"/>
  <c r="K1985" i="35"/>
  <c r="K1986" i="35"/>
  <c r="K1987" i="35"/>
  <c r="K1988" i="35"/>
  <c r="K1989" i="35"/>
  <c r="K1990" i="35"/>
  <c r="K1991" i="35"/>
  <c r="K1992" i="35"/>
  <c r="K1993" i="35"/>
  <c r="K1994" i="35"/>
  <c r="K1995" i="35"/>
  <c r="K1996" i="35"/>
  <c r="K1997" i="35"/>
  <c r="K1998" i="35"/>
  <c r="K1999" i="35"/>
  <c r="K2000" i="35"/>
  <c r="K2001" i="35"/>
  <c r="K2002" i="35"/>
  <c r="K2003" i="35"/>
  <c r="K2004" i="35"/>
  <c r="K2005" i="35"/>
  <c r="K2006" i="35"/>
  <c r="K2007" i="35"/>
  <c r="K2008" i="35"/>
  <c r="K2009" i="35"/>
  <c r="K2010" i="35"/>
  <c r="K2011" i="35"/>
  <c r="K2012" i="35"/>
  <c r="K2013" i="35"/>
  <c r="K2014" i="35"/>
  <c r="K2015" i="35"/>
  <c r="K2016" i="35"/>
  <c r="K2017" i="35"/>
  <c r="K2018" i="35"/>
  <c r="K2019" i="35"/>
  <c r="K2020" i="35"/>
  <c r="K2021" i="35"/>
  <c r="K2022" i="35"/>
  <c r="K2023" i="35"/>
  <c r="K2024" i="35"/>
  <c r="K2025" i="35"/>
  <c r="K2026" i="35"/>
  <c r="K2027" i="35"/>
  <c r="K2028" i="35"/>
  <c r="K2029" i="35"/>
  <c r="K2030" i="35"/>
  <c r="K2031" i="35"/>
  <c r="K2032" i="35"/>
  <c r="K2033" i="35"/>
  <c r="K2034" i="35"/>
  <c r="K2035" i="35"/>
  <c r="K2036" i="35"/>
  <c r="K2037" i="35"/>
  <c r="K2038" i="35"/>
  <c r="K2039" i="35"/>
  <c r="K2040" i="35"/>
  <c r="K2041" i="35"/>
  <c r="K2042" i="35"/>
  <c r="K2043" i="35"/>
  <c r="K2044" i="35"/>
  <c r="K2045" i="35"/>
  <c r="K2046" i="35"/>
  <c r="K2047" i="35"/>
  <c r="K2048" i="35"/>
  <c r="K2049" i="35"/>
  <c r="K2050" i="35"/>
  <c r="K2051" i="35"/>
  <c r="K2052" i="35"/>
  <c r="K2053" i="35"/>
  <c r="K2054" i="35"/>
  <c r="K2055" i="35"/>
  <c r="K2056" i="35"/>
  <c r="K2057" i="35"/>
  <c r="K2058" i="35"/>
  <c r="K2059" i="35"/>
  <c r="K2060" i="35"/>
  <c r="K2061" i="35"/>
  <c r="K2062" i="35"/>
  <c r="K2063" i="35"/>
  <c r="K2064" i="35"/>
  <c r="K2065" i="35"/>
  <c r="K2066" i="35"/>
  <c r="K2067" i="35"/>
  <c r="K2068" i="35"/>
  <c r="K2069" i="35"/>
  <c r="K2070" i="35"/>
  <c r="K2071" i="35"/>
  <c r="K2072" i="35"/>
  <c r="K2073" i="35"/>
  <c r="K2074" i="35"/>
  <c r="K2075" i="35"/>
  <c r="K2076" i="35"/>
  <c r="K2077" i="35"/>
  <c r="K2078" i="35"/>
  <c r="K2079" i="35"/>
  <c r="K2080" i="35"/>
  <c r="K2081" i="35"/>
  <c r="K2082" i="35"/>
  <c r="K2083" i="35"/>
  <c r="K2084" i="35"/>
  <c r="K2085" i="35"/>
  <c r="K2086" i="35"/>
  <c r="K2087" i="35"/>
  <c r="K2088" i="35"/>
  <c r="K2089" i="35"/>
  <c r="K2090" i="35"/>
  <c r="K2091" i="35"/>
  <c r="K2092" i="35"/>
  <c r="K2093" i="35"/>
  <c r="K2094" i="35"/>
  <c r="K2095" i="35"/>
  <c r="K2096" i="35"/>
  <c r="K2097" i="35"/>
  <c r="K2098" i="35"/>
  <c r="K2099" i="35"/>
  <c r="K2100" i="35"/>
  <c r="K2101" i="35"/>
  <c r="K2102" i="35"/>
  <c r="K2103" i="35"/>
  <c r="K2104" i="35"/>
  <c r="K2105" i="35"/>
  <c r="K2106" i="35"/>
  <c r="K2107" i="35"/>
  <c r="K2108" i="35"/>
  <c r="K2109" i="35"/>
  <c r="K2110" i="35"/>
  <c r="K2111" i="35"/>
  <c r="K2112" i="35"/>
  <c r="K2113" i="35"/>
  <c r="K2114" i="35"/>
  <c r="K2115" i="35"/>
  <c r="K2116" i="35"/>
  <c r="K2117" i="35"/>
  <c r="K2118" i="35"/>
  <c r="K2119" i="35"/>
  <c r="K2120" i="35"/>
  <c r="K2121" i="35"/>
  <c r="K2122" i="35"/>
  <c r="K2123" i="35"/>
  <c r="K2124" i="35"/>
  <c r="K2125" i="35"/>
  <c r="K2126" i="35"/>
  <c r="K2127" i="35"/>
  <c r="K2128" i="35"/>
  <c r="K2129" i="35"/>
  <c r="K2130" i="35"/>
  <c r="K2131" i="35"/>
  <c r="K2132" i="35"/>
  <c r="K2133" i="35"/>
  <c r="K2134" i="35"/>
  <c r="K2135" i="35"/>
  <c r="K2136" i="35"/>
  <c r="K2137" i="35"/>
  <c r="K2138" i="35"/>
  <c r="K2139" i="35"/>
  <c r="K2140" i="35"/>
  <c r="K2141" i="35"/>
  <c r="K2142" i="35"/>
  <c r="K2143" i="35"/>
  <c r="K2144" i="35"/>
  <c r="K2145" i="35"/>
  <c r="K2146" i="35"/>
  <c r="K2147" i="35"/>
  <c r="K2148" i="35"/>
  <c r="K2149" i="35"/>
  <c r="K2150" i="35"/>
  <c r="K2151" i="35"/>
  <c r="K2152" i="35"/>
  <c r="K2153" i="35"/>
  <c r="K2154" i="35"/>
  <c r="K2155" i="35"/>
  <c r="K2156" i="35"/>
  <c r="K2157" i="35"/>
  <c r="K2158" i="35"/>
  <c r="K2159" i="35"/>
  <c r="K2160" i="35"/>
  <c r="K2161" i="35"/>
  <c r="K2162" i="35"/>
  <c r="K2163" i="35"/>
  <c r="K2164" i="35"/>
  <c r="K2165" i="35"/>
  <c r="K2166" i="35"/>
  <c r="K2167" i="35"/>
  <c r="K2168" i="35"/>
  <c r="K2169" i="35"/>
  <c r="K2170" i="35"/>
  <c r="K2171" i="35"/>
  <c r="K2172" i="35"/>
  <c r="K2173" i="35"/>
  <c r="K2174" i="35"/>
  <c r="K2175" i="35"/>
  <c r="K2176" i="35"/>
  <c r="K2177" i="35"/>
  <c r="K2178" i="35"/>
  <c r="K2179" i="35"/>
  <c r="K2180" i="35"/>
  <c r="K2181" i="35"/>
  <c r="K2182" i="35"/>
  <c r="K2183" i="35"/>
  <c r="K2184" i="35"/>
  <c r="K2185" i="35"/>
  <c r="K2186" i="35"/>
  <c r="K2187" i="35"/>
  <c r="K2188" i="35"/>
  <c r="K2189" i="35"/>
  <c r="K2190" i="35"/>
  <c r="K2191" i="35"/>
  <c r="K2192" i="35"/>
  <c r="K2193" i="35"/>
  <c r="K2194" i="35"/>
  <c r="K2195" i="35"/>
  <c r="K2196" i="35"/>
  <c r="K2197" i="35"/>
  <c r="K2198" i="35"/>
  <c r="K2199" i="35"/>
  <c r="K2200" i="35"/>
  <c r="K2201" i="35"/>
  <c r="K2202" i="35"/>
  <c r="K2203" i="35"/>
  <c r="K2204" i="35"/>
  <c r="K2205" i="35"/>
  <c r="K2206" i="35"/>
  <c r="K2207" i="35"/>
  <c r="K2208" i="35"/>
  <c r="K2209" i="35"/>
  <c r="K2210" i="35"/>
  <c r="K2211" i="35"/>
  <c r="K2212" i="35"/>
  <c r="K2213" i="35"/>
  <c r="K2214" i="35"/>
  <c r="K2215" i="35"/>
  <c r="K2216" i="35"/>
  <c r="K2217" i="35"/>
  <c r="K2218" i="35"/>
  <c r="K2219" i="35"/>
  <c r="K2220" i="35"/>
  <c r="K2221" i="35"/>
  <c r="K2222" i="35"/>
  <c r="K2223" i="35"/>
  <c r="K2224" i="35"/>
  <c r="K2225" i="35"/>
  <c r="K2226" i="35"/>
  <c r="K2227" i="35"/>
  <c r="K2228" i="35"/>
  <c r="K2229" i="35"/>
  <c r="K2230" i="35"/>
  <c r="K2231" i="35"/>
  <c r="K2232" i="35"/>
  <c r="K2233" i="35"/>
  <c r="K2234" i="35"/>
  <c r="K2235" i="35"/>
  <c r="K2236" i="35"/>
  <c r="K2237" i="35"/>
  <c r="K2238" i="35"/>
  <c r="K2239" i="35"/>
  <c r="K2240" i="35"/>
  <c r="K2241" i="35"/>
  <c r="K2242" i="35"/>
  <c r="K2243" i="35"/>
  <c r="K2244" i="35"/>
  <c r="K2245" i="35"/>
  <c r="K2246" i="35"/>
  <c r="K2247" i="35"/>
  <c r="K2248" i="35"/>
  <c r="K2249" i="35"/>
  <c r="K2250" i="35"/>
  <c r="K2251" i="35"/>
  <c r="K2252" i="35"/>
  <c r="K2253" i="35"/>
  <c r="K2254" i="35"/>
  <c r="K2255" i="35"/>
  <c r="K2256" i="35"/>
  <c r="K2257" i="35"/>
  <c r="K2258" i="35"/>
  <c r="K2259" i="35"/>
  <c r="K2260" i="35"/>
  <c r="K2261" i="35"/>
  <c r="K2262" i="35"/>
  <c r="K2263" i="35"/>
  <c r="K2264" i="35"/>
  <c r="K2265" i="35"/>
  <c r="K2266" i="35"/>
  <c r="K2267" i="35"/>
  <c r="K2268" i="35"/>
  <c r="K2269" i="35"/>
  <c r="K2270" i="35"/>
  <c r="K2271" i="35"/>
  <c r="K2272" i="35"/>
  <c r="K2273" i="35"/>
  <c r="K2274" i="35"/>
  <c r="K2275" i="35"/>
  <c r="K2276" i="35"/>
  <c r="K2277" i="35"/>
  <c r="K2278" i="35"/>
  <c r="K2279" i="35"/>
  <c r="K2280" i="35"/>
  <c r="K2281" i="35"/>
  <c r="K2282" i="35"/>
  <c r="K2283" i="35"/>
  <c r="K2284" i="35"/>
  <c r="K2285" i="35"/>
  <c r="K2286" i="35"/>
  <c r="K2287" i="35"/>
  <c r="K2288" i="35"/>
  <c r="K2289" i="35"/>
  <c r="K2290" i="35"/>
  <c r="K2291" i="35"/>
  <c r="K2292" i="35"/>
  <c r="K2293" i="35"/>
  <c r="K2294" i="35"/>
  <c r="K2295" i="35"/>
  <c r="K2296" i="35"/>
  <c r="K2297" i="35"/>
  <c r="K2298" i="35"/>
  <c r="K2299" i="35"/>
  <c r="K2300" i="35"/>
  <c r="K2301" i="35"/>
  <c r="K2302" i="35"/>
  <c r="K2303" i="35"/>
  <c r="K2304" i="35"/>
  <c r="K2305" i="35"/>
  <c r="K2306" i="35"/>
  <c r="K2307" i="35"/>
  <c r="K2308" i="35"/>
  <c r="K2309" i="35"/>
  <c r="K2310" i="35"/>
  <c r="K2311" i="35"/>
  <c r="K2312" i="35"/>
  <c r="K2313" i="35"/>
  <c r="K2314" i="35"/>
  <c r="K2315" i="35"/>
  <c r="K2316" i="35"/>
  <c r="K2317" i="35"/>
  <c r="K2318" i="35"/>
  <c r="K2319" i="35"/>
  <c r="K2320" i="35"/>
  <c r="K2321" i="35"/>
  <c r="K2322" i="35"/>
  <c r="K2323" i="35"/>
  <c r="K2324" i="35"/>
  <c r="K2325" i="35"/>
  <c r="K2326" i="35"/>
  <c r="K2327" i="35"/>
  <c r="K2328" i="35"/>
  <c r="K2329" i="35"/>
  <c r="K2330" i="35"/>
  <c r="K2331" i="35"/>
  <c r="K2332" i="35"/>
  <c r="K2333" i="35"/>
  <c r="K2334" i="35"/>
  <c r="K2335" i="35"/>
  <c r="K2336" i="35"/>
  <c r="K2337" i="35"/>
  <c r="K2338" i="35"/>
  <c r="K2339" i="35"/>
  <c r="K2340" i="35"/>
  <c r="K2341" i="35"/>
  <c r="K2342" i="35"/>
  <c r="K2343" i="35"/>
  <c r="K2344" i="35"/>
  <c r="K2345" i="35"/>
  <c r="K2346" i="35"/>
  <c r="K2347" i="35"/>
  <c r="K2348" i="35"/>
  <c r="K2349" i="35"/>
  <c r="K2350" i="35"/>
  <c r="K2351" i="35"/>
  <c r="K2352" i="35"/>
  <c r="K2353" i="35"/>
  <c r="K2354" i="35"/>
  <c r="K2355" i="35"/>
  <c r="K2356" i="35"/>
  <c r="K2357" i="35"/>
  <c r="K2358" i="35"/>
  <c r="K2359" i="35"/>
  <c r="K2360" i="35"/>
  <c r="K2361" i="35"/>
  <c r="K2362" i="35"/>
  <c r="K2363" i="35"/>
  <c r="K2364" i="35"/>
  <c r="K2365" i="35"/>
  <c r="K2366" i="35"/>
  <c r="K2367" i="35"/>
  <c r="K2368" i="35"/>
  <c r="K2369" i="35"/>
  <c r="K2370" i="35"/>
  <c r="K2371" i="35"/>
  <c r="K2372" i="35"/>
  <c r="K2373" i="35"/>
  <c r="K2374" i="35"/>
  <c r="K2375" i="35"/>
  <c r="K2376" i="35"/>
  <c r="K2377" i="35"/>
  <c r="K2378" i="35"/>
  <c r="K2379" i="35"/>
  <c r="K2380" i="35"/>
  <c r="K2381" i="35"/>
  <c r="K2382" i="35"/>
  <c r="K2383" i="35"/>
  <c r="K2384" i="35"/>
  <c r="K2385" i="35"/>
  <c r="K2386" i="35"/>
  <c r="K2387" i="35"/>
  <c r="K2388" i="35"/>
  <c r="K2389" i="35"/>
  <c r="K2390" i="35"/>
  <c r="K2391" i="35"/>
  <c r="K2392" i="35"/>
  <c r="K2393" i="35"/>
  <c r="K2394" i="35"/>
  <c r="K2395" i="35"/>
  <c r="K2396" i="35"/>
  <c r="K2397" i="35"/>
  <c r="K2398" i="35"/>
  <c r="K2399" i="35"/>
  <c r="K2400" i="35"/>
  <c r="K2401" i="35"/>
  <c r="K2402" i="35"/>
  <c r="K2403" i="35"/>
  <c r="K2404" i="35"/>
  <c r="K2405" i="35"/>
  <c r="K2406" i="35"/>
  <c r="K2407" i="35"/>
  <c r="K2408" i="35"/>
  <c r="K2409" i="35"/>
  <c r="K2410" i="35"/>
  <c r="K2411" i="35"/>
  <c r="K2412" i="35"/>
  <c r="K2413" i="35"/>
  <c r="K2414" i="35"/>
  <c r="K2415" i="35"/>
  <c r="K2416" i="35"/>
  <c r="K2417" i="35"/>
  <c r="K2418" i="35"/>
  <c r="K2419" i="35"/>
  <c r="K2420" i="35"/>
  <c r="K2421" i="35"/>
  <c r="K2422" i="35"/>
  <c r="K2423" i="35"/>
  <c r="K2424" i="35"/>
  <c r="K2425" i="35"/>
  <c r="K2426" i="35"/>
  <c r="K2427" i="35"/>
  <c r="K2428" i="35"/>
  <c r="K2429" i="35"/>
  <c r="K2430" i="35"/>
  <c r="K2431" i="35"/>
  <c r="K2432" i="35"/>
  <c r="K2433" i="35"/>
  <c r="K2434" i="35"/>
  <c r="K2435" i="35"/>
  <c r="K2436" i="35"/>
  <c r="K2437" i="35"/>
  <c r="K2438" i="35"/>
  <c r="K2439" i="35"/>
  <c r="K2440" i="35"/>
  <c r="K2441" i="35"/>
  <c r="K2442" i="35"/>
  <c r="K2443" i="35"/>
  <c r="K2444" i="35"/>
  <c r="K2445" i="35"/>
  <c r="K2446" i="35"/>
  <c r="K2447" i="35"/>
  <c r="K2448" i="35"/>
  <c r="K2449" i="35"/>
  <c r="K2450" i="35"/>
  <c r="K2451" i="35"/>
  <c r="K2452" i="35"/>
  <c r="K2453" i="35"/>
  <c r="K2454" i="35"/>
  <c r="K2455" i="35"/>
  <c r="K2456" i="35"/>
  <c r="K2457" i="35"/>
  <c r="K2458" i="35"/>
  <c r="K2459" i="35"/>
  <c r="K2460" i="35"/>
  <c r="K2461" i="35"/>
  <c r="K2462" i="35"/>
  <c r="K2463" i="35"/>
  <c r="K2464" i="35"/>
  <c r="K2465" i="35"/>
  <c r="K2466" i="35"/>
  <c r="K2467" i="35"/>
  <c r="K2468" i="35"/>
  <c r="K2469" i="35"/>
  <c r="K2470" i="35"/>
  <c r="K2471" i="35"/>
  <c r="K2472" i="35"/>
  <c r="K2473" i="35"/>
  <c r="K2474" i="35"/>
  <c r="K2475" i="35"/>
  <c r="K2476" i="35"/>
  <c r="K2477" i="35"/>
  <c r="K2478" i="35"/>
  <c r="K2479" i="35"/>
  <c r="K2480" i="35"/>
  <c r="K2481" i="35"/>
  <c r="K2482" i="35"/>
  <c r="K2483" i="35"/>
  <c r="K2484" i="35"/>
  <c r="K2485" i="35"/>
  <c r="K2486" i="35"/>
  <c r="K2487" i="35"/>
  <c r="K2488" i="35"/>
  <c r="K2489" i="35"/>
  <c r="K2490" i="35"/>
  <c r="K2491" i="35"/>
  <c r="K2492" i="35"/>
  <c r="K2493" i="35"/>
  <c r="K2494" i="35"/>
  <c r="K2495" i="35"/>
  <c r="K2496" i="35"/>
  <c r="K2497" i="35"/>
  <c r="K2498" i="35"/>
  <c r="K2499" i="35"/>
  <c r="K2500" i="35"/>
  <c r="K2501" i="35"/>
  <c r="K2502" i="35"/>
  <c r="K2503" i="35"/>
  <c r="K2504" i="35"/>
  <c r="K2505" i="35"/>
  <c r="K2506" i="35"/>
  <c r="K2507" i="35"/>
  <c r="K2508" i="35"/>
  <c r="K2509" i="35"/>
  <c r="K2510" i="35"/>
  <c r="K2511" i="35"/>
  <c r="K2512" i="35"/>
  <c r="K2513" i="35"/>
  <c r="K2514" i="35"/>
  <c r="K2515" i="35"/>
  <c r="K2516" i="35"/>
  <c r="K2517" i="35"/>
  <c r="K2518" i="35"/>
  <c r="K2519" i="35"/>
  <c r="K2520" i="35"/>
  <c r="K2521" i="35"/>
  <c r="K2522" i="35"/>
  <c r="K2523" i="35"/>
  <c r="K2524" i="35"/>
  <c r="K2525" i="35"/>
  <c r="K2526" i="35"/>
  <c r="K2527" i="35"/>
  <c r="K2528" i="35"/>
  <c r="K2529" i="35"/>
  <c r="K2530" i="35"/>
  <c r="K2531" i="35"/>
  <c r="K2532" i="35"/>
  <c r="K2533" i="35"/>
  <c r="K2534" i="35"/>
  <c r="K2535" i="35"/>
  <c r="K2536" i="35"/>
  <c r="K2537" i="35"/>
  <c r="K2538" i="35"/>
  <c r="K2539" i="35"/>
  <c r="K2540" i="35"/>
  <c r="K2541" i="35"/>
  <c r="K2542" i="35"/>
  <c r="K2543" i="35"/>
  <c r="K2544" i="35"/>
  <c r="K2545" i="35"/>
  <c r="K2546" i="35"/>
  <c r="K2547" i="35"/>
  <c r="K2548" i="35"/>
  <c r="K2549" i="35"/>
  <c r="K2550" i="35"/>
  <c r="K2551" i="35"/>
  <c r="K2552" i="35"/>
  <c r="K2553" i="35"/>
  <c r="K2554" i="35"/>
  <c r="K2555" i="35"/>
  <c r="K2556" i="35"/>
  <c r="K2557" i="35"/>
  <c r="K2558" i="35"/>
  <c r="K2559" i="35"/>
  <c r="K2560" i="35"/>
  <c r="K2561" i="35"/>
  <c r="K2562" i="35"/>
  <c r="K2563" i="35"/>
  <c r="K2564" i="35"/>
  <c r="K2565" i="35"/>
  <c r="K2566" i="35"/>
  <c r="K2567" i="35"/>
  <c r="K2568" i="35"/>
  <c r="K2569" i="35"/>
  <c r="K2570" i="35"/>
  <c r="K2571" i="35"/>
  <c r="K2572" i="35"/>
  <c r="K2573" i="35"/>
  <c r="K14" i="35"/>
  <c r="AD14" i="35" s="1"/>
  <c r="AB19" i="35" l="1"/>
  <c r="AA14" i="35"/>
  <c r="AA19" i="35"/>
  <c r="AA18" i="35"/>
  <c r="AA17" i="35"/>
  <c r="AD16" i="35"/>
  <c r="AA16" i="35"/>
  <c r="AC16" i="35" s="1"/>
  <c r="AG16" i="35" s="1"/>
  <c r="AA15" i="35"/>
  <c r="AE18" i="35"/>
  <c r="AF18" i="35" s="1"/>
  <c r="AB18" i="35"/>
  <c r="AE16" i="35"/>
  <c r="AE15" i="35"/>
  <c r="AF15" i="35" s="1"/>
  <c r="AE14" i="35"/>
  <c r="AD19" i="35"/>
  <c r="AE19" i="35"/>
  <c r="AB15" i="35"/>
  <c r="AE17" i="35"/>
  <c r="AF17" i="35" s="1"/>
  <c r="AB17" i="35"/>
  <c r="AC17" i="35" s="1"/>
  <c r="AG17" i="35" s="1"/>
  <c r="AC19" i="35" l="1"/>
  <c r="AC15" i="35"/>
  <c r="AG15" i="35" s="1"/>
  <c r="AI15" i="35" s="1"/>
  <c r="AC18" i="35"/>
  <c r="AG18" i="35" s="1"/>
  <c r="AI18" i="35" s="1"/>
  <c r="AF16" i="35"/>
  <c r="AI16" i="35"/>
  <c r="AF19" i="35"/>
  <c r="AG19" i="35" s="1"/>
  <c r="AH16" i="35"/>
  <c r="AI17" i="35"/>
  <c r="AH17" i="35"/>
  <c r="G2574" i="35"/>
  <c r="F2574" i="35"/>
  <c r="AH15" i="35" l="1"/>
  <c r="AH18" i="35"/>
  <c r="AH19" i="35"/>
  <c r="AI19" i="35"/>
  <c r="AB14" i="35"/>
  <c r="AA2574" i="35" l="1"/>
  <c r="AE2574" i="35"/>
  <c r="AF14" i="35"/>
  <c r="AC14" i="35"/>
  <c r="AG14" i="35" s="1"/>
  <c r="AB2574" i="35"/>
  <c r="AD2574" i="35"/>
  <c r="AC2574" i="35" l="1"/>
  <c r="AF2574" i="35"/>
  <c r="AH14" i="35" l="1"/>
  <c r="AI14" i="35"/>
  <c r="AG2574" i="35"/>
  <c r="D8" i="28"/>
  <c r="C13" i="22"/>
  <c r="C12" i="22"/>
  <c r="C11" i="22"/>
  <c r="C10" i="22"/>
  <c r="C9" i="22"/>
  <c r="W126" i="27"/>
  <c r="V350" i="27"/>
  <c r="U358" i="27"/>
  <c r="V374" i="27"/>
  <c r="V382" i="27"/>
  <c r="U390" i="27"/>
  <c r="V406" i="27"/>
  <c r="V414" i="27"/>
  <c r="U422" i="27"/>
  <c r="V438" i="27"/>
  <c r="V446" i="27"/>
  <c r="U454" i="27"/>
  <c r="V470" i="27"/>
  <c r="V478" i="27"/>
  <c r="U486" i="27"/>
  <c r="V510" i="27"/>
  <c r="V518" i="27"/>
  <c r="V534" i="27"/>
  <c r="U542" i="27"/>
  <c r="V574" i="27"/>
  <c r="U582" i="27"/>
  <c r="V606" i="27"/>
  <c r="U614" i="27"/>
  <c r="V646" i="27"/>
  <c r="U654" i="27"/>
  <c r="V678" i="27"/>
  <c r="U694" i="27"/>
  <c r="V718" i="27"/>
  <c r="U726" i="27"/>
  <c r="V758" i="27"/>
  <c r="U766" i="27"/>
  <c r="V790" i="27"/>
  <c r="U798" i="27"/>
  <c r="V830" i="27"/>
  <c r="U838" i="27"/>
  <c r="V862" i="27"/>
  <c r="U870" i="27"/>
  <c r="V878" i="27"/>
  <c r="V910" i="27"/>
  <c r="V950" i="27"/>
  <c r="V990" i="27"/>
  <c r="V1006" i="27"/>
  <c r="V1054" i="27"/>
  <c r="V1086" i="27"/>
  <c r="U1094" i="27"/>
  <c r="V1118" i="27"/>
  <c r="V1182" i="27"/>
  <c r="V1190" i="27"/>
  <c r="U1198" i="27"/>
  <c r="V1230" i="27"/>
  <c r="V1270" i="27"/>
  <c r="V1286" i="27"/>
  <c r="U1294" i="27"/>
  <c r="V1302" i="27"/>
  <c r="U1350" i="27"/>
  <c r="V1366" i="27"/>
  <c r="V1398" i="27"/>
  <c r="V1446" i="27"/>
  <c r="U1454" i="27"/>
  <c r="V1462" i="27"/>
  <c r="V1494" i="27"/>
  <c r="V1510" i="27"/>
  <c r="U1518" i="27"/>
  <c r="V1526" i="27"/>
  <c r="V1558" i="27"/>
  <c r="V1574" i="27"/>
  <c r="U1582" i="27"/>
  <c r="V1590" i="27"/>
  <c r="V1622" i="27"/>
  <c r="V1638" i="27"/>
  <c r="U1646" i="27"/>
  <c r="V1654" i="27"/>
  <c r="V1718" i="27"/>
  <c r="U1742" i="27"/>
  <c r="U1766" i="27"/>
  <c r="V1782" i="27"/>
  <c r="U1830" i="27"/>
  <c r="U1862" i="27"/>
  <c r="U1926" i="27"/>
  <c r="V1934" i="27"/>
  <c r="V1958" i="27"/>
  <c r="V1974" i="27"/>
  <c r="V1990" i="27"/>
  <c r="V2022" i="27"/>
  <c r="V2046" i="27"/>
  <c r="V2166" i="27"/>
  <c r="V2270" i="27"/>
  <c r="U2478" i="27"/>
  <c r="R24" i="27"/>
  <c r="S24" i="27" s="1"/>
  <c r="T25" i="27"/>
  <c r="W26" i="27"/>
  <c r="R27" i="27"/>
  <c r="S27" i="27" s="1"/>
  <c r="W28" i="27"/>
  <c r="W29" i="27"/>
  <c r="R32" i="27"/>
  <c r="S32" i="27" s="1"/>
  <c r="U33" i="27"/>
  <c r="R34" i="27"/>
  <c r="S34" i="27" s="1"/>
  <c r="T35" i="27"/>
  <c r="W36" i="27"/>
  <c r="W37" i="27"/>
  <c r="W40" i="27"/>
  <c r="V41" i="27"/>
  <c r="T42" i="27"/>
  <c r="R43" i="27"/>
  <c r="S43" i="27" s="1"/>
  <c r="W44" i="27"/>
  <c r="W45" i="27"/>
  <c r="R48" i="27"/>
  <c r="S48" i="27" s="1"/>
  <c r="R49" i="27"/>
  <c r="S49" i="27" s="1"/>
  <c r="W50" i="27"/>
  <c r="T51" i="27"/>
  <c r="W52" i="27"/>
  <c r="W53" i="27"/>
  <c r="R56" i="27"/>
  <c r="S56" i="27" s="1"/>
  <c r="T57" i="27"/>
  <c r="T58" i="27"/>
  <c r="R59" i="27"/>
  <c r="S59" i="27" s="1"/>
  <c r="W60" i="27"/>
  <c r="W61" i="27"/>
  <c r="R64" i="27"/>
  <c r="S64" i="27" s="1"/>
  <c r="U65" i="27"/>
  <c r="R66" i="27"/>
  <c r="S66" i="27" s="1"/>
  <c r="R67" i="27"/>
  <c r="S67" i="27" s="1"/>
  <c r="W68" i="27"/>
  <c r="W69" i="27"/>
  <c r="R72" i="27"/>
  <c r="S72" i="27" s="1"/>
  <c r="V73" i="27"/>
  <c r="T74" i="27"/>
  <c r="R75" i="27"/>
  <c r="S75" i="27" s="1"/>
  <c r="W76" i="27"/>
  <c r="W77" i="27"/>
  <c r="R80" i="27"/>
  <c r="S80" i="27" s="1"/>
  <c r="R81" i="27"/>
  <c r="S81" i="27" s="1"/>
  <c r="W82" i="27"/>
  <c r="T83" i="27"/>
  <c r="W84" i="27"/>
  <c r="W85" i="27"/>
  <c r="R88" i="27"/>
  <c r="S88" i="27" s="1"/>
  <c r="T89" i="27"/>
  <c r="T90" i="27"/>
  <c r="R91" i="27"/>
  <c r="S91" i="27" s="1"/>
  <c r="W92" i="27"/>
  <c r="W93" i="27"/>
  <c r="R96" i="27"/>
  <c r="S96" i="27" s="1"/>
  <c r="U97" i="27"/>
  <c r="R98" i="27"/>
  <c r="S98" i="27" s="1"/>
  <c r="T99" i="27"/>
  <c r="W100" i="27"/>
  <c r="W101" i="27"/>
  <c r="R104" i="27"/>
  <c r="S104" i="27" s="1"/>
  <c r="V105" i="27"/>
  <c r="T106" i="27"/>
  <c r="R107" i="27"/>
  <c r="S107" i="27" s="1"/>
  <c r="W108" i="27"/>
  <c r="W109" i="27"/>
  <c r="R112" i="27"/>
  <c r="S112" i="27" s="1"/>
  <c r="R113" i="27"/>
  <c r="S113" i="27" s="1"/>
  <c r="W114" i="27"/>
  <c r="T115" i="27"/>
  <c r="W116" i="27"/>
  <c r="W117" i="27"/>
  <c r="R120" i="27"/>
  <c r="S120" i="27" s="1"/>
  <c r="T121" i="27"/>
  <c r="T122" i="27"/>
  <c r="R123" i="27"/>
  <c r="S123" i="27" s="1"/>
  <c r="W124" i="27"/>
  <c r="W125" i="27"/>
  <c r="R128" i="27"/>
  <c r="S128" i="27" s="1"/>
  <c r="U129" i="27"/>
  <c r="T130" i="27"/>
  <c r="T131" i="27"/>
  <c r="W132" i="27"/>
  <c r="W133" i="27"/>
  <c r="R136" i="27"/>
  <c r="S136" i="27" s="1"/>
  <c r="V137" i="27"/>
  <c r="T138" i="27"/>
  <c r="R139" i="27"/>
  <c r="S139" i="27" s="1"/>
  <c r="W140" i="27"/>
  <c r="W141" i="27"/>
  <c r="R144" i="27"/>
  <c r="S144" i="27" s="1"/>
  <c r="R145" i="27"/>
  <c r="S145" i="27" s="1"/>
  <c r="W146" i="27"/>
  <c r="T147" i="27"/>
  <c r="W148" i="27"/>
  <c r="W149" i="27"/>
  <c r="R152" i="27"/>
  <c r="S152" i="27" s="1"/>
  <c r="T153" i="27"/>
  <c r="T154" i="27"/>
  <c r="R155" i="27"/>
  <c r="S155" i="27" s="1"/>
  <c r="W156" i="27"/>
  <c r="W157" i="27"/>
  <c r="R160" i="27"/>
  <c r="S160" i="27" s="1"/>
  <c r="U161" i="27"/>
  <c r="R162" i="27"/>
  <c r="S162" i="27" s="1"/>
  <c r="T163" i="27"/>
  <c r="W164" i="27"/>
  <c r="W165" i="27"/>
  <c r="W168" i="27"/>
  <c r="V169" i="27"/>
  <c r="T170" i="27"/>
  <c r="R171" i="27"/>
  <c r="S171" i="27" s="1"/>
  <c r="W172" i="27"/>
  <c r="W173" i="27"/>
  <c r="T176" i="27"/>
  <c r="R177" i="27"/>
  <c r="S177" i="27" s="1"/>
  <c r="W178" i="27"/>
  <c r="T179" i="27"/>
  <c r="W180" i="27"/>
  <c r="W181" i="27"/>
  <c r="R184" i="27"/>
  <c r="S184" i="27" s="1"/>
  <c r="T185" i="27"/>
  <c r="T186" i="27"/>
  <c r="R187" i="27"/>
  <c r="S187" i="27" s="1"/>
  <c r="W188" i="27"/>
  <c r="W189" i="27"/>
  <c r="R192" i="27"/>
  <c r="S192" i="27" s="1"/>
  <c r="U193" i="27"/>
  <c r="R194" i="27"/>
  <c r="S194" i="27" s="1"/>
  <c r="T195" i="27"/>
  <c r="W196" i="27"/>
  <c r="W197" i="27"/>
  <c r="R200" i="27"/>
  <c r="S200" i="27" s="1"/>
  <c r="V201" i="27"/>
  <c r="T202" i="27"/>
  <c r="R203" i="27"/>
  <c r="S203" i="27" s="1"/>
  <c r="W204" i="27"/>
  <c r="W205" i="27"/>
  <c r="R208" i="27"/>
  <c r="S208" i="27" s="1"/>
  <c r="R209" i="27"/>
  <c r="S209" i="27" s="1"/>
  <c r="W210" i="27"/>
  <c r="T211" i="27"/>
  <c r="W212" i="27"/>
  <c r="W213" i="27"/>
  <c r="R216" i="27"/>
  <c r="S216" i="27" s="1"/>
  <c r="T217" i="27"/>
  <c r="T218" i="27"/>
  <c r="R219" i="27"/>
  <c r="S219" i="27" s="1"/>
  <c r="W220" i="27"/>
  <c r="W221" i="27"/>
  <c r="R224" i="27"/>
  <c r="S224" i="27" s="1"/>
  <c r="U225" i="27"/>
  <c r="R226" i="27"/>
  <c r="S226" i="27" s="1"/>
  <c r="T227" i="27"/>
  <c r="W228" i="27"/>
  <c r="W229" i="27"/>
  <c r="R232" i="27"/>
  <c r="S232" i="27" s="1"/>
  <c r="V233" i="27"/>
  <c r="T234" i="27"/>
  <c r="R235" i="27"/>
  <c r="S235" i="27" s="1"/>
  <c r="W236" i="27"/>
  <c r="W237" i="27"/>
  <c r="R240" i="27"/>
  <c r="S240" i="27" s="1"/>
  <c r="R241" i="27"/>
  <c r="S241" i="27" s="1"/>
  <c r="W242" i="27"/>
  <c r="T243" i="27"/>
  <c r="W244" i="27"/>
  <c r="W245" i="27"/>
  <c r="R248" i="27"/>
  <c r="S248" i="27" s="1"/>
  <c r="T249" i="27"/>
  <c r="T250" i="27"/>
  <c r="R251" i="27"/>
  <c r="S251" i="27" s="1"/>
  <c r="W252" i="27"/>
  <c r="W253" i="27"/>
  <c r="R256" i="27"/>
  <c r="S256" i="27" s="1"/>
  <c r="U257" i="27"/>
  <c r="T258" i="27"/>
  <c r="R259" i="27"/>
  <c r="S259" i="27" s="1"/>
  <c r="W260" i="27"/>
  <c r="W261" i="27"/>
  <c r="R264" i="27"/>
  <c r="S264" i="27" s="1"/>
  <c r="V265" i="27"/>
  <c r="T266" i="27"/>
  <c r="R267" i="27"/>
  <c r="S267" i="27" s="1"/>
  <c r="W268" i="27"/>
  <c r="W269" i="27"/>
  <c r="R273" i="27"/>
  <c r="S273" i="27" s="1"/>
  <c r="W274" i="27"/>
  <c r="R275" i="27"/>
  <c r="S275" i="27" s="1"/>
  <c r="W276" i="27"/>
  <c r="W277" i="27"/>
  <c r="R280" i="27"/>
  <c r="S280" i="27" s="1"/>
  <c r="T281" i="27"/>
  <c r="T282" i="27"/>
  <c r="R283" i="27"/>
  <c r="S283" i="27" s="1"/>
  <c r="W284" i="27"/>
  <c r="W285" i="27"/>
  <c r="R288" i="27"/>
  <c r="S288" i="27" s="1"/>
  <c r="U289" i="27"/>
  <c r="R290" i="27"/>
  <c r="S290" i="27" s="1"/>
  <c r="R291" i="27"/>
  <c r="S291" i="27" s="1"/>
  <c r="W292" i="27"/>
  <c r="W293" i="27"/>
  <c r="W296" i="27"/>
  <c r="V297" i="27"/>
  <c r="T298" i="27"/>
  <c r="R299" i="27"/>
  <c r="S299" i="27" s="1"/>
  <c r="W300" i="27"/>
  <c r="W301" i="27"/>
  <c r="T304" i="27"/>
  <c r="R305" i="27"/>
  <c r="S305" i="27" s="1"/>
  <c r="W306" i="27"/>
  <c r="R307" i="27"/>
  <c r="S307" i="27" s="1"/>
  <c r="W308" i="27"/>
  <c r="W309" i="27"/>
  <c r="R312" i="27"/>
  <c r="S312" i="27" s="1"/>
  <c r="T313" i="27"/>
  <c r="T314" i="27"/>
  <c r="R315" i="27"/>
  <c r="S315" i="27" s="1"/>
  <c r="W316" i="27"/>
  <c r="W317" i="27"/>
  <c r="R320" i="27"/>
  <c r="S320" i="27" s="1"/>
  <c r="U321" i="27"/>
  <c r="R322" i="27"/>
  <c r="S322" i="27" s="1"/>
  <c r="T323" i="27"/>
  <c r="W324" i="27"/>
  <c r="W325" i="27"/>
  <c r="R328" i="27"/>
  <c r="S328" i="27" s="1"/>
  <c r="V329" i="27"/>
  <c r="T330" i="27"/>
  <c r="W332" i="27"/>
  <c r="W333" i="27"/>
  <c r="R336" i="27"/>
  <c r="S336" i="27" s="1"/>
  <c r="R337" i="27"/>
  <c r="S337" i="27" s="1"/>
  <c r="W338" i="27"/>
  <c r="W340" i="27"/>
  <c r="W341" i="27"/>
  <c r="R344" i="27"/>
  <c r="S344" i="27" s="1"/>
  <c r="T345" i="27"/>
  <c r="T346" i="27"/>
  <c r="W348" i="27"/>
  <c r="W349" i="27"/>
  <c r="R352" i="27"/>
  <c r="S352" i="27" s="1"/>
  <c r="U353" i="27"/>
  <c r="U354" i="27"/>
  <c r="W356" i="27"/>
  <c r="W357" i="27"/>
  <c r="R360" i="27"/>
  <c r="S360" i="27" s="1"/>
  <c r="V361" i="27"/>
  <c r="T362" i="27"/>
  <c r="W364" i="27"/>
  <c r="W365" i="27"/>
  <c r="R368" i="27"/>
  <c r="S368" i="27" s="1"/>
  <c r="R369" i="27"/>
  <c r="S369" i="27" s="1"/>
  <c r="W370" i="27"/>
  <c r="W372" i="27"/>
  <c r="W373" i="27"/>
  <c r="R376" i="27"/>
  <c r="S376" i="27" s="1"/>
  <c r="T377" i="27"/>
  <c r="T378" i="27"/>
  <c r="W380" i="27"/>
  <c r="W381" i="27"/>
  <c r="R384" i="27"/>
  <c r="S384" i="27" s="1"/>
  <c r="U385" i="27"/>
  <c r="T386" i="27"/>
  <c r="T387" i="27"/>
  <c r="W388" i="27"/>
  <c r="W389" i="27"/>
  <c r="R392" i="27"/>
  <c r="S392" i="27" s="1"/>
  <c r="V393" i="27"/>
  <c r="T394" i="27"/>
  <c r="W396" i="27"/>
  <c r="W397" i="27"/>
  <c r="R400" i="27"/>
  <c r="S400" i="27" s="1"/>
  <c r="R401" i="27"/>
  <c r="S401" i="27" s="1"/>
  <c r="W402" i="27"/>
  <c r="W404" i="27"/>
  <c r="W405" i="27"/>
  <c r="R408" i="27"/>
  <c r="S408" i="27" s="1"/>
  <c r="T409" i="27"/>
  <c r="T410" i="27"/>
  <c r="W412" i="27"/>
  <c r="W413" i="27"/>
  <c r="R416" i="27"/>
  <c r="S416" i="27" s="1"/>
  <c r="U417" i="27"/>
  <c r="R418" i="27"/>
  <c r="S418" i="27" s="1"/>
  <c r="W420" i="27"/>
  <c r="W421" i="27"/>
  <c r="W424" i="27"/>
  <c r="V425" i="27"/>
  <c r="T426" i="27"/>
  <c r="W428" i="27"/>
  <c r="W429" i="27"/>
  <c r="R432" i="27"/>
  <c r="S432" i="27" s="1"/>
  <c r="R433" i="27"/>
  <c r="S433" i="27" s="1"/>
  <c r="R434" i="27"/>
  <c r="S434" i="27" s="1"/>
  <c r="W436" i="27"/>
  <c r="W437" i="27"/>
  <c r="R440" i="27"/>
  <c r="S440" i="27" s="1"/>
  <c r="T441" i="27"/>
  <c r="T442" i="27"/>
  <c r="W444" i="27"/>
  <c r="W445" i="27"/>
  <c r="R448" i="27"/>
  <c r="S448" i="27" s="1"/>
  <c r="U449" i="27"/>
  <c r="V450" i="27"/>
  <c r="W452" i="27"/>
  <c r="W453" i="27"/>
  <c r="R456" i="27"/>
  <c r="S456" i="27" s="1"/>
  <c r="V457" i="27"/>
  <c r="T458" i="27"/>
  <c r="W460" i="27"/>
  <c r="W461" i="27"/>
  <c r="R464" i="27"/>
  <c r="S464" i="27" s="1"/>
  <c r="R465" i="27"/>
  <c r="S465" i="27" s="1"/>
  <c r="W466" i="27"/>
  <c r="W468" i="27"/>
  <c r="W469" i="27"/>
  <c r="R472" i="27"/>
  <c r="S472" i="27" s="1"/>
  <c r="T473" i="27"/>
  <c r="W476" i="27"/>
  <c r="W477" i="27"/>
  <c r="R480" i="27"/>
  <c r="S480" i="27" s="1"/>
  <c r="U481" i="27"/>
  <c r="R482" i="27"/>
  <c r="S482" i="27" s="1"/>
  <c r="W484" i="27"/>
  <c r="W485" i="27"/>
  <c r="T487" i="27"/>
  <c r="R488" i="27"/>
  <c r="S488" i="27" s="1"/>
  <c r="V489" i="27"/>
  <c r="T490" i="27"/>
  <c r="W492" i="27"/>
  <c r="W493" i="27"/>
  <c r="R496" i="27"/>
  <c r="S496" i="27" s="1"/>
  <c r="R497" i="27"/>
  <c r="S497" i="27" s="1"/>
  <c r="W498" i="27"/>
  <c r="W500" i="27"/>
  <c r="W501" i="27"/>
  <c r="R504" i="27"/>
  <c r="S504" i="27" s="1"/>
  <c r="T505" i="27"/>
  <c r="T506" i="27"/>
  <c r="R507" i="27"/>
  <c r="S507" i="27" s="1"/>
  <c r="W508" i="27"/>
  <c r="W509" i="27"/>
  <c r="R512" i="27"/>
  <c r="S512" i="27" s="1"/>
  <c r="U513" i="27"/>
  <c r="T514" i="27"/>
  <c r="W516" i="27"/>
  <c r="W517" i="27"/>
  <c r="R520" i="27"/>
  <c r="S520" i="27" s="1"/>
  <c r="V521" i="27"/>
  <c r="T522" i="27"/>
  <c r="W524" i="27"/>
  <c r="W525" i="27"/>
  <c r="T528" i="27"/>
  <c r="R529" i="27"/>
  <c r="S529" i="27" s="1"/>
  <c r="W530" i="27"/>
  <c r="W532" i="27"/>
  <c r="W533" i="27"/>
  <c r="R536" i="27"/>
  <c r="S536" i="27" s="1"/>
  <c r="R537" i="27"/>
  <c r="S537" i="27" s="1"/>
  <c r="U538" i="27"/>
  <c r="W540" i="27"/>
  <c r="W541" i="27"/>
  <c r="W544" i="27"/>
  <c r="R545" i="27"/>
  <c r="S545" i="27" s="1"/>
  <c r="R546" i="27"/>
  <c r="S546" i="27" s="1"/>
  <c r="W548" i="27"/>
  <c r="W549" i="27"/>
  <c r="T551" i="27"/>
  <c r="R552" i="27"/>
  <c r="S552" i="27" s="1"/>
  <c r="R553" i="27"/>
  <c r="S553" i="27" s="1"/>
  <c r="T554" i="27"/>
  <c r="W556" i="27"/>
  <c r="W557" i="27"/>
  <c r="T560" i="27"/>
  <c r="R561" i="27"/>
  <c r="S561" i="27" s="1"/>
  <c r="W562" i="27"/>
  <c r="W564" i="27"/>
  <c r="W565" i="27"/>
  <c r="R568" i="27"/>
  <c r="S568" i="27" s="1"/>
  <c r="R569" i="27"/>
  <c r="S569" i="27" s="1"/>
  <c r="T570" i="27"/>
  <c r="W572" i="27"/>
  <c r="W573" i="27"/>
  <c r="W576" i="27"/>
  <c r="R577" i="27"/>
  <c r="S577" i="27" s="1"/>
  <c r="R578" i="27"/>
  <c r="S578" i="27" s="1"/>
  <c r="W580" i="27"/>
  <c r="W581" i="27"/>
  <c r="R584" i="27"/>
  <c r="S584" i="27" s="1"/>
  <c r="R585" i="27"/>
  <c r="S585" i="27" s="1"/>
  <c r="T586" i="27"/>
  <c r="W588" i="27"/>
  <c r="W589" i="27"/>
  <c r="T592" i="27"/>
  <c r="R593" i="27"/>
  <c r="S593" i="27" s="1"/>
  <c r="W594" i="27"/>
  <c r="U595" i="27"/>
  <c r="W596" i="27"/>
  <c r="W597" i="27"/>
  <c r="R600" i="27"/>
  <c r="S600" i="27" s="1"/>
  <c r="R601" i="27"/>
  <c r="S601" i="27" s="1"/>
  <c r="T602" i="27"/>
  <c r="W604" i="27"/>
  <c r="W605" i="27"/>
  <c r="W608" i="27"/>
  <c r="R609" i="27"/>
  <c r="S609" i="27" s="1"/>
  <c r="U610" i="27"/>
  <c r="W612" i="27"/>
  <c r="W613" i="27"/>
  <c r="T615" i="27"/>
  <c r="R616" i="27"/>
  <c r="S616" i="27" s="1"/>
  <c r="T618" i="27"/>
  <c r="W620" i="27"/>
  <c r="W621" i="27"/>
  <c r="T624" i="27"/>
  <c r="R625" i="27"/>
  <c r="S625" i="27" s="1"/>
  <c r="W626" i="27"/>
  <c r="R627" i="27"/>
  <c r="S627" i="27" s="1"/>
  <c r="W628" i="27"/>
  <c r="W629" i="27"/>
  <c r="R632" i="27"/>
  <c r="S632" i="27" s="1"/>
  <c r="R633" i="27"/>
  <c r="S633" i="27" s="1"/>
  <c r="T634" i="27"/>
  <c r="W636" i="27"/>
  <c r="W637" i="27"/>
  <c r="W640" i="27"/>
  <c r="R641" i="27"/>
  <c r="S641" i="27" s="1"/>
  <c r="T642" i="27"/>
  <c r="W644" i="27"/>
  <c r="W645" i="27"/>
  <c r="W648" i="27"/>
  <c r="T650" i="27"/>
  <c r="W652" i="27"/>
  <c r="W653" i="27"/>
  <c r="T656" i="27"/>
  <c r="T657" i="27"/>
  <c r="W658" i="27"/>
  <c r="W660" i="27"/>
  <c r="W661" i="27"/>
  <c r="R664" i="27"/>
  <c r="S664" i="27" s="1"/>
  <c r="R665" i="27"/>
  <c r="S665" i="27" s="1"/>
  <c r="T666" i="27"/>
  <c r="W668" i="27"/>
  <c r="W669" i="27"/>
  <c r="W672" i="27"/>
  <c r="R673" i="27"/>
  <c r="S673" i="27" s="1"/>
  <c r="R674" i="27"/>
  <c r="S674" i="27" s="1"/>
  <c r="W676" i="27"/>
  <c r="W677" i="27"/>
  <c r="R679" i="27"/>
  <c r="S679" i="27" s="1"/>
  <c r="R680" i="27"/>
  <c r="S680" i="27" s="1"/>
  <c r="T682" i="27"/>
  <c r="W684" i="27"/>
  <c r="W685" i="27"/>
  <c r="T688" i="27"/>
  <c r="R689" i="27"/>
  <c r="S689" i="27" s="1"/>
  <c r="W690" i="27"/>
  <c r="W692" i="27"/>
  <c r="W693" i="27"/>
  <c r="R696" i="27"/>
  <c r="S696" i="27" s="1"/>
  <c r="R697" i="27"/>
  <c r="S697" i="27" s="1"/>
  <c r="T698" i="27"/>
  <c r="W700" i="27"/>
  <c r="W701" i="27"/>
  <c r="W704" i="27"/>
  <c r="R705" i="27"/>
  <c r="S705" i="27" s="1"/>
  <c r="V706" i="27"/>
  <c r="W708" i="27"/>
  <c r="W709" i="27"/>
  <c r="R712" i="27"/>
  <c r="S712" i="27" s="1"/>
  <c r="T714" i="27"/>
  <c r="W716" i="27"/>
  <c r="W717" i="27"/>
  <c r="W720" i="27"/>
  <c r="R721" i="27"/>
  <c r="S721" i="27" s="1"/>
  <c r="W722" i="27"/>
  <c r="W724" i="27"/>
  <c r="W725" i="27"/>
  <c r="R728" i="27"/>
  <c r="S728" i="27" s="1"/>
  <c r="R729" i="27"/>
  <c r="S729" i="27" s="1"/>
  <c r="T730" i="27"/>
  <c r="W732" i="27"/>
  <c r="W733" i="27"/>
  <c r="W736" i="27"/>
  <c r="R737" i="27"/>
  <c r="S737" i="27" s="1"/>
  <c r="R738" i="27"/>
  <c r="S738" i="27" s="1"/>
  <c r="W740" i="27"/>
  <c r="W741" i="27"/>
  <c r="R744" i="27"/>
  <c r="S744" i="27" s="1"/>
  <c r="T746" i="27"/>
  <c r="W748" i="27"/>
  <c r="W749" i="27"/>
  <c r="T752" i="27"/>
  <c r="R753" i="27"/>
  <c r="S753" i="27" s="1"/>
  <c r="W754" i="27"/>
  <c r="T755" i="27"/>
  <c r="W756" i="27"/>
  <c r="W757" i="27"/>
  <c r="R760" i="27"/>
  <c r="S760" i="27" s="1"/>
  <c r="R761" i="27"/>
  <c r="S761" i="27" s="1"/>
  <c r="T762" i="27"/>
  <c r="W764" i="27"/>
  <c r="W765" i="27"/>
  <c r="W768" i="27"/>
  <c r="T769" i="27"/>
  <c r="T770" i="27"/>
  <c r="W772" i="27"/>
  <c r="W773" i="27"/>
  <c r="R776" i="27"/>
  <c r="S776" i="27" s="1"/>
  <c r="T777" i="27"/>
  <c r="T778" i="27"/>
  <c r="W780" i="27"/>
  <c r="W781" i="27"/>
  <c r="T784" i="27"/>
  <c r="R785" i="27"/>
  <c r="S785" i="27" s="1"/>
  <c r="W786" i="27"/>
  <c r="W788" i="27"/>
  <c r="W789" i="27"/>
  <c r="R792" i="27"/>
  <c r="S792" i="27" s="1"/>
  <c r="R793" i="27"/>
  <c r="S793" i="27" s="1"/>
  <c r="T794" i="27"/>
  <c r="W796" i="27"/>
  <c r="W797" i="27"/>
  <c r="W800" i="27"/>
  <c r="R801" i="27"/>
  <c r="S801" i="27" s="1"/>
  <c r="R802" i="27"/>
  <c r="S802" i="27" s="1"/>
  <c r="W804" i="27"/>
  <c r="W805" i="27"/>
  <c r="T807" i="27"/>
  <c r="R808" i="27"/>
  <c r="S808" i="27" s="1"/>
  <c r="R809" i="27"/>
  <c r="S809" i="27" s="1"/>
  <c r="T810" i="27"/>
  <c r="W812" i="27"/>
  <c r="W813" i="27"/>
  <c r="T816" i="27"/>
  <c r="R817" i="27"/>
  <c r="S817" i="27" s="1"/>
  <c r="W818" i="27"/>
  <c r="W820" i="27"/>
  <c r="W821" i="27"/>
  <c r="R824" i="27"/>
  <c r="S824" i="27" s="1"/>
  <c r="R825" i="27"/>
  <c r="S825" i="27" s="1"/>
  <c r="T826" i="27"/>
  <c r="W828" i="27"/>
  <c r="W829" i="27"/>
  <c r="W832" i="27"/>
  <c r="R833" i="27"/>
  <c r="S833" i="27" s="1"/>
  <c r="R834" i="27"/>
  <c r="S834" i="27" s="1"/>
  <c r="W836" i="27"/>
  <c r="W837" i="27"/>
  <c r="R840" i="27"/>
  <c r="S840" i="27" s="1"/>
  <c r="R841" i="27"/>
  <c r="S841" i="27" s="1"/>
  <c r="T842" i="27"/>
  <c r="W844" i="27"/>
  <c r="W845" i="27"/>
  <c r="T848" i="27"/>
  <c r="R849" i="27"/>
  <c r="S849" i="27" s="1"/>
  <c r="W850" i="27"/>
  <c r="W852" i="27"/>
  <c r="W853" i="27"/>
  <c r="R856" i="27"/>
  <c r="S856" i="27" s="1"/>
  <c r="R857" i="27"/>
  <c r="S857" i="27" s="1"/>
  <c r="T858" i="27"/>
  <c r="W860" i="27"/>
  <c r="W861" i="27"/>
  <c r="W864" i="27"/>
  <c r="R865" i="27"/>
  <c r="S865" i="27" s="1"/>
  <c r="R866" i="27"/>
  <c r="S866" i="27" s="1"/>
  <c r="R867" i="27"/>
  <c r="S867" i="27" s="1"/>
  <c r="W868" i="27"/>
  <c r="W869" i="27"/>
  <c r="W872" i="27"/>
  <c r="U873" i="27"/>
  <c r="T874" i="27"/>
  <c r="W876" i="27"/>
  <c r="W877" i="27"/>
  <c r="W880" i="27"/>
  <c r="R881" i="27"/>
  <c r="S881" i="27" s="1"/>
  <c r="W882" i="27"/>
  <c r="W884" i="27"/>
  <c r="W885" i="27"/>
  <c r="R888" i="27"/>
  <c r="S888" i="27" s="1"/>
  <c r="R889" i="27"/>
  <c r="S889" i="27" s="1"/>
  <c r="T890" i="27"/>
  <c r="W892" i="27"/>
  <c r="W893" i="27"/>
  <c r="R896" i="27"/>
  <c r="S896" i="27" s="1"/>
  <c r="R897" i="27"/>
  <c r="S897" i="27" s="1"/>
  <c r="T898" i="27"/>
  <c r="W900" i="27"/>
  <c r="W901" i="27"/>
  <c r="W904" i="27"/>
  <c r="T906" i="27"/>
  <c r="W908" i="27"/>
  <c r="W909" i="27"/>
  <c r="T912" i="27"/>
  <c r="T913" i="27"/>
  <c r="W914" i="27"/>
  <c r="W916" i="27"/>
  <c r="W917" i="27"/>
  <c r="W920" i="27"/>
  <c r="R921" i="27"/>
  <c r="S921" i="27" s="1"/>
  <c r="T922" i="27"/>
  <c r="W924" i="27"/>
  <c r="W925" i="27"/>
  <c r="W928" i="27"/>
  <c r="R929" i="27"/>
  <c r="S929" i="27" s="1"/>
  <c r="R930" i="27"/>
  <c r="S930" i="27" s="1"/>
  <c r="W932" i="27"/>
  <c r="W933" i="27"/>
  <c r="W936" i="27"/>
  <c r="T938" i="27"/>
  <c r="W940" i="27"/>
  <c r="W941" i="27"/>
  <c r="T944" i="27"/>
  <c r="R945" i="27"/>
  <c r="S945" i="27" s="1"/>
  <c r="W946" i="27"/>
  <c r="W948" i="27"/>
  <c r="W949" i="27"/>
  <c r="W952" i="27"/>
  <c r="R953" i="27"/>
  <c r="S953" i="27" s="1"/>
  <c r="T954" i="27"/>
  <c r="W956" i="27"/>
  <c r="W957" i="27"/>
  <c r="W960" i="27"/>
  <c r="R961" i="27"/>
  <c r="S961" i="27" s="1"/>
  <c r="R962" i="27"/>
  <c r="S962" i="27" s="1"/>
  <c r="W964" i="27"/>
  <c r="W965" i="27"/>
  <c r="W968" i="27"/>
  <c r="V969" i="27"/>
  <c r="T970" i="27"/>
  <c r="W972" i="27"/>
  <c r="W973" i="27"/>
  <c r="W976" i="27"/>
  <c r="V977" i="27"/>
  <c r="W978" i="27"/>
  <c r="W980" i="27"/>
  <c r="W981" i="27"/>
  <c r="W984" i="27"/>
  <c r="R985" i="27"/>
  <c r="S985" i="27" s="1"/>
  <c r="T986" i="27"/>
  <c r="W988" i="27"/>
  <c r="W989" i="27"/>
  <c r="W992" i="27"/>
  <c r="R993" i="27"/>
  <c r="S993" i="27" s="1"/>
  <c r="R994" i="27"/>
  <c r="S994" i="27" s="1"/>
  <c r="R995" i="27"/>
  <c r="S995" i="27" s="1"/>
  <c r="W996" i="27"/>
  <c r="W997" i="27"/>
  <c r="W1000" i="27"/>
  <c r="R1001" i="27"/>
  <c r="S1001" i="27" s="1"/>
  <c r="T1002" i="27"/>
  <c r="W1004" i="27"/>
  <c r="W1005" i="27"/>
  <c r="W1008" i="27"/>
  <c r="U1009" i="27"/>
  <c r="W1010" i="27"/>
  <c r="W1012" i="27"/>
  <c r="W1013" i="27"/>
  <c r="R1016" i="27"/>
  <c r="S1016" i="27" s="1"/>
  <c r="T1018" i="27"/>
  <c r="W1020" i="27"/>
  <c r="W1021" i="27"/>
  <c r="W1024" i="27"/>
  <c r="T1025" i="27"/>
  <c r="T1026" i="27"/>
  <c r="W1028" i="27"/>
  <c r="W1029" i="27"/>
  <c r="W1032" i="27"/>
  <c r="R1033" i="27"/>
  <c r="S1033" i="27" s="1"/>
  <c r="T1034" i="27"/>
  <c r="W1036" i="27"/>
  <c r="W1037" i="27"/>
  <c r="W1040" i="27"/>
  <c r="R1041" i="27"/>
  <c r="S1041" i="27" s="1"/>
  <c r="W1042" i="27"/>
  <c r="W1044" i="27"/>
  <c r="W1045" i="27"/>
  <c r="W1048" i="27"/>
  <c r="R1049" i="27"/>
  <c r="S1049" i="27" s="1"/>
  <c r="T1050" i="27"/>
  <c r="W1052" i="27"/>
  <c r="W1053" i="27"/>
  <c r="W1056" i="27"/>
  <c r="R1058" i="27"/>
  <c r="S1058" i="27" s="1"/>
  <c r="W1060" i="27"/>
  <c r="W1061" i="27"/>
  <c r="W1064" i="27"/>
  <c r="R1065" i="27"/>
  <c r="S1065" i="27" s="1"/>
  <c r="T1066" i="27"/>
  <c r="W1068" i="27"/>
  <c r="W1069" i="27"/>
  <c r="W1072" i="27"/>
  <c r="T1073" i="27"/>
  <c r="W1074" i="27"/>
  <c r="W1076" i="27"/>
  <c r="W1077" i="27"/>
  <c r="W1078" i="27"/>
  <c r="W1080" i="27"/>
  <c r="T1081" i="27"/>
  <c r="T1082" i="27"/>
  <c r="W1084" i="27"/>
  <c r="W1085" i="27"/>
  <c r="W1088" i="27"/>
  <c r="T1089" i="27"/>
  <c r="R1090" i="27"/>
  <c r="S1090" i="27" s="1"/>
  <c r="W1092" i="27"/>
  <c r="W1093" i="27"/>
  <c r="W1096" i="27"/>
  <c r="T1097" i="27"/>
  <c r="T1098" i="27"/>
  <c r="W1100" i="27"/>
  <c r="W1101" i="27"/>
  <c r="W1104" i="27"/>
  <c r="U1106" i="27"/>
  <c r="W1108" i="27"/>
  <c r="W1109" i="27"/>
  <c r="W1112" i="27"/>
  <c r="T1113" i="27"/>
  <c r="T1114" i="27"/>
  <c r="R1115" i="27"/>
  <c r="S1115" i="27" s="1"/>
  <c r="W1116" i="27"/>
  <c r="W1117" i="27"/>
  <c r="W1120" i="27"/>
  <c r="T1121" i="27"/>
  <c r="R1122" i="27"/>
  <c r="S1122" i="27" s="1"/>
  <c r="W1124" i="27"/>
  <c r="W1125" i="27"/>
  <c r="W1128" i="27"/>
  <c r="R1129" i="27"/>
  <c r="S1129" i="27" s="1"/>
  <c r="T1130" i="27"/>
  <c r="W1132" i="27"/>
  <c r="W1133" i="27"/>
  <c r="W1136" i="27"/>
  <c r="T1137" i="27"/>
  <c r="W1138" i="27"/>
  <c r="W1140" i="27"/>
  <c r="W1141" i="27"/>
  <c r="W1144" i="27"/>
  <c r="T1146" i="27"/>
  <c r="W1148" i="27"/>
  <c r="W1149" i="27"/>
  <c r="W1152" i="27"/>
  <c r="W1154" i="27"/>
  <c r="W1156" i="27"/>
  <c r="W1157" i="27"/>
  <c r="W1160" i="27"/>
  <c r="V1161" i="27"/>
  <c r="T1162" i="27"/>
  <c r="W1164" i="27"/>
  <c r="W1165" i="27"/>
  <c r="W1168" i="27"/>
  <c r="T1169" i="27"/>
  <c r="R1170" i="27"/>
  <c r="S1170" i="27" s="1"/>
  <c r="W1172" i="27"/>
  <c r="W1173" i="27"/>
  <c r="W1176" i="27"/>
  <c r="T1177" i="27"/>
  <c r="T1178" i="27"/>
  <c r="W1180" i="27"/>
  <c r="W1181" i="27"/>
  <c r="W1184" i="27"/>
  <c r="T1185" i="27"/>
  <c r="V1186" i="27"/>
  <c r="W1188" i="27"/>
  <c r="W1189" i="27"/>
  <c r="W1192" i="27"/>
  <c r="R1193" i="27"/>
  <c r="S1193" i="27" s="1"/>
  <c r="R1194" i="27"/>
  <c r="S1194" i="27" s="1"/>
  <c r="W1196" i="27"/>
  <c r="W1197" i="27"/>
  <c r="W1200" i="27"/>
  <c r="R1202" i="27"/>
  <c r="S1202" i="27" s="1"/>
  <c r="W1204" i="27"/>
  <c r="W1205" i="27"/>
  <c r="W1208" i="27"/>
  <c r="T1210" i="27"/>
  <c r="W1212" i="27"/>
  <c r="W1213" i="27"/>
  <c r="W1216" i="27"/>
  <c r="V1218" i="27"/>
  <c r="W1220" i="27"/>
  <c r="W1221" i="27"/>
  <c r="W1224" i="27"/>
  <c r="R1225" i="27"/>
  <c r="S1225" i="27" s="1"/>
  <c r="R1226" i="27"/>
  <c r="S1226" i="27" s="1"/>
  <c r="R1227" i="27"/>
  <c r="S1227" i="27" s="1"/>
  <c r="W1228" i="27"/>
  <c r="W1229" i="27"/>
  <c r="W1232" i="27"/>
  <c r="T1233" i="27"/>
  <c r="R1234" i="27"/>
  <c r="S1234" i="27" s="1"/>
  <c r="W1236" i="27"/>
  <c r="W1237" i="27"/>
  <c r="W1240" i="27"/>
  <c r="T1241" i="27"/>
  <c r="R1242" i="27"/>
  <c r="S1242" i="27" s="1"/>
  <c r="W1244" i="27"/>
  <c r="W1245" i="27"/>
  <c r="W1248" i="27"/>
  <c r="U1250" i="27"/>
  <c r="W1252" i="27"/>
  <c r="W1253" i="27"/>
  <c r="W1256" i="27"/>
  <c r="R1257" i="27"/>
  <c r="S1257" i="27" s="1"/>
  <c r="T1258" i="27"/>
  <c r="W1260" i="27"/>
  <c r="W1261" i="27"/>
  <c r="W1264" i="27"/>
  <c r="T1265" i="27"/>
  <c r="U1266" i="27"/>
  <c r="W1268" i="27"/>
  <c r="W1269" i="27"/>
  <c r="R1272" i="27"/>
  <c r="S1272" i="27" s="1"/>
  <c r="T1273" i="27"/>
  <c r="R1274" i="27"/>
  <c r="S1274" i="27" s="1"/>
  <c r="W1276" i="27"/>
  <c r="W1277" i="27"/>
  <c r="W1280" i="27"/>
  <c r="T1282" i="27"/>
  <c r="W1284" i="27"/>
  <c r="W1285" i="27"/>
  <c r="W1288" i="27"/>
  <c r="T1289" i="27"/>
  <c r="T1290" i="27"/>
  <c r="W1292" i="27"/>
  <c r="W1293" i="27"/>
  <c r="W1296" i="27"/>
  <c r="R1298" i="27"/>
  <c r="S1298" i="27" s="1"/>
  <c r="W1300" i="27"/>
  <c r="W1301" i="27"/>
  <c r="W1304" i="27"/>
  <c r="T1305" i="27"/>
  <c r="R1306" i="27"/>
  <c r="S1306" i="27" s="1"/>
  <c r="W1308" i="27"/>
  <c r="W1309" i="27"/>
  <c r="R1312" i="27"/>
  <c r="S1312" i="27" s="1"/>
  <c r="T1313" i="27"/>
  <c r="U1314" i="27"/>
  <c r="W1316" i="27"/>
  <c r="W1317" i="27"/>
  <c r="W1320" i="27"/>
  <c r="V1321" i="27"/>
  <c r="R1322" i="27"/>
  <c r="S1322" i="27" s="1"/>
  <c r="W1324" i="27"/>
  <c r="W1325" i="27"/>
  <c r="W1328" i="27"/>
  <c r="U1330" i="27"/>
  <c r="W1332" i="27"/>
  <c r="W1333" i="27"/>
  <c r="W1336" i="27"/>
  <c r="T1337" i="27"/>
  <c r="R1338" i="27"/>
  <c r="S1338" i="27" s="1"/>
  <c r="W1340" i="27"/>
  <c r="W1341" i="27"/>
  <c r="W1344" i="27"/>
  <c r="T1345" i="27"/>
  <c r="R1346" i="27"/>
  <c r="S1346" i="27" s="1"/>
  <c r="W1348" i="27"/>
  <c r="W1349" i="27"/>
  <c r="W1352" i="27"/>
  <c r="T1353" i="27"/>
  <c r="T1354" i="27"/>
  <c r="T1355" i="27"/>
  <c r="W1356" i="27"/>
  <c r="W1357" i="27"/>
  <c r="W1360" i="27"/>
  <c r="T1361" i="27"/>
  <c r="R1362" i="27"/>
  <c r="S1362" i="27" s="1"/>
  <c r="W1364" i="27"/>
  <c r="W1365" i="27"/>
  <c r="W1368" i="27"/>
  <c r="T1369" i="27"/>
  <c r="R1370" i="27"/>
  <c r="S1370" i="27" s="1"/>
  <c r="W1372" i="27"/>
  <c r="W1373" i="27"/>
  <c r="W1376" i="27"/>
  <c r="U1378" i="27"/>
  <c r="W1380" i="27"/>
  <c r="W1381" i="27"/>
  <c r="W1382" i="27"/>
  <c r="W1384" i="27"/>
  <c r="R1385" i="27"/>
  <c r="S1385" i="27" s="1"/>
  <c r="T1386" i="27"/>
  <c r="W1388" i="27"/>
  <c r="W1389" i="27"/>
  <c r="W1392" i="27"/>
  <c r="T1393" i="27"/>
  <c r="U1394" i="27"/>
  <c r="W1396" i="27"/>
  <c r="W1397" i="27"/>
  <c r="W1400" i="27"/>
  <c r="R1402" i="27"/>
  <c r="S1402" i="27" s="1"/>
  <c r="W1404" i="27"/>
  <c r="W1405" i="27"/>
  <c r="T1408" i="27"/>
  <c r="T1409" i="27"/>
  <c r="T1410" i="27"/>
  <c r="W1412" i="27"/>
  <c r="W1413" i="27"/>
  <c r="W1416" i="27"/>
  <c r="R1417" i="27"/>
  <c r="S1417" i="27" s="1"/>
  <c r="T1418" i="27"/>
  <c r="W1420" i="27"/>
  <c r="W1421" i="27"/>
  <c r="R1423" i="27"/>
  <c r="S1423" i="27" s="1"/>
  <c r="W1424" i="27"/>
  <c r="R1426" i="27"/>
  <c r="S1426" i="27" s="1"/>
  <c r="W1428" i="27"/>
  <c r="W1429" i="27"/>
  <c r="W1432" i="27"/>
  <c r="T1433" i="27"/>
  <c r="U1434" i="27"/>
  <c r="W1436" i="27"/>
  <c r="W1437" i="27"/>
  <c r="T1440" i="27"/>
  <c r="T1441" i="27"/>
  <c r="R1442" i="27"/>
  <c r="S1442" i="27" s="1"/>
  <c r="W1444" i="27"/>
  <c r="W1445" i="27"/>
  <c r="W1448" i="27"/>
  <c r="R1449" i="27"/>
  <c r="S1449" i="27" s="1"/>
  <c r="U1450" i="27"/>
  <c r="W1452" i="27"/>
  <c r="W1453" i="27"/>
  <c r="W1456" i="27"/>
  <c r="T1457" i="27"/>
  <c r="T1458" i="27"/>
  <c r="W1460" i="27"/>
  <c r="W1461" i="27"/>
  <c r="W1464" i="27"/>
  <c r="T1465" i="27"/>
  <c r="U1466" i="27"/>
  <c r="W1468" i="27"/>
  <c r="W1469" i="27"/>
  <c r="T1472" i="27"/>
  <c r="T1473" i="27"/>
  <c r="R1474" i="27"/>
  <c r="S1474" i="27" s="1"/>
  <c r="T1475" i="27"/>
  <c r="W1476" i="27"/>
  <c r="W1477" i="27"/>
  <c r="W1480" i="27"/>
  <c r="U1481" i="27"/>
  <c r="R1482" i="27"/>
  <c r="S1482" i="27" s="1"/>
  <c r="W1484" i="27"/>
  <c r="W1485" i="27"/>
  <c r="W1488" i="27"/>
  <c r="R1490" i="27"/>
  <c r="S1490" i="27" s="1"/>
  <c r="W1492" i="27"/>
  <c r="W1493" i="27"/>
  <c r="W1496" i="27"/>
  <c r="T1497" i="27"/>
  <c r="U1498" i="27"/>
  <c r="W1500" i="27"/>
  <c r="W1501" i="27"/>
  <c r="T1504" i="27"/>
  <c r="R1506" i="27"/>
  <c r="S1506" i="27" s="1"/>
  <c r="W1508" i="27"/>
  <c r="W1509" i="27"/>
  <c r="W1512" i="27"/>
  <c r="R1513" i="27"/>
  <c r="S1513" i="27" s="1"/>
  <c r="U1514" i="27"/>
  <c r="W1516" i="27"/>
  <c r="W1517" i="27"/>
  <c r="W1520" i="27"/>
  <c r="T1521" i="27"/>
  <c r="T1522" i="27"/>
  <c r="W1524" i="27"/>
  <c r="W1525" i="27"/>
  <c r="W1528" i="27"/>
  <c r="T1529" i="27"/>
  <c r="T1530" i="27"/>
  <c r="W1532" i="27"/>
  <c r="W1533" i="27"/>
  <c r="T1536" i="27"/>
  <c r="T1537" i="27"/>
  <c r="R1538" i="27"/>
  <c r="S1538" i="27" s="1"/>
  <c r="W1540" i="27"/>
  <c r="W1541" i="27"/>
  <c r="W1544" i="27"/>
  <c r="V1545" i="27"/>
  <c r="R1546" i="27"/>
  <c r="S1546" i="27" s="1"/>
  <c r="W1548" i="27"/>
  <c r="W1549" i="27"/>
  <c r="W1552" i="27"/>
  <c r="T1554" i="27"/>
  <c r="W1556" i="27"/>
  <c r="W1557" i="27"/>
  <c r="W1560" i="27"/>
  <c r="T1561" i="27"/>
  <c r="U1562" i="27"/>
  <c r="W1564" i="27"/>
  <c r="W1565" i="27"/>
  <c r="T1568" i="27"/>
  <c r="T1569" i="27"/>
  <c r="R1570" i="27"/>
  <c r="S1570" i="27" s="1"/>
  <c r="W1572" i="27"/>
  <c r="W1573" i="27"/>
  <c r="T1576" i="27"/>
  <c r="R1577" i="27"/>
  <c r="S1577" i="27" s="1"/>
  <c r="T1578" i="27"/>
  <c r="W1580" i="27"/>
  <c r="W1581" i="27"/>
  <c r="W1584" i="27"/>
  <c r="T1585" i="27"/>
  <c r="T1586" i="27"/>
  <c r="W1588" i="27"/>
  <c r="W1589" i="27"/>
  <c r="W1592" i="27"/>
  <c r="R1593" i="27"/>
  <c r="S1593" i="27" s="1"/>
  <c r="T1594" i="27"/>
  <c r="R1595" i="27"/>
  <c r="S1595" i="27" s="1"/>
  <c r="W1596" i="27"/>
  <c r="W1597" i="27"/>
  <c r="W1600" i="27"/>
  <c r="R1602" i="27"/>
  <c r="S1602" i="27" s="1"/>
  <c r="W1604" i="27"/>
  <c r="W1605" i="27"/>
  <c r="T1608" i="27"/>
  <c r="T1609" i="27"/>
  <c r="R1610" i="27"/>
  <c r="S1610" i="27" s="1"/>
  <c r="W1612" i="27"/>
  <c r="W1613" i="27"/>
  <c r="W1616" i="27"/>
  <c r="T1617" i="27"/>
  <c r="U1618" i="27"/>
  <c r="W1620" i="27"/>
  <c r="W1621" i="27"/>
  <c r="W1624" i="27"/>
  <c r="T1625" i="27"/>
  <c r="U1626" i="27"/>
  <c r="W1628" i="27"/>
  <c r="W1629" i="27"/>
  <c r="T1633" i="27"/>
  <c r="R1634" i="27"/>
  <c r="S1634" i="27" s="1"/>
  <c r="W1636" i="27"/>
  <c r="W1637" i="27"/>
  <c r="W1640" i="27"/>
  <c r="T1641" i="27"/>
  <c r="T1642" i="27"/>
  <c r="W1644" i="27"/>
  <c r="W1645" i="27"/>
  <c r="T1648" i="27"/>
  <c r="R1649" i="27"/>
  <c r="S1649" i="27" s="1"/>
  <c r="T1650" i="27"/>
  <c r="W1652" i="27"/>
  <c r="W1653" i="27"/>
  <c r="W1656" i="27"/>
  <c r="T1658" i="27"/>
  <c r="W1660" i="27"/>
  <c r="W1661" i="27"/>
  <c r="W1664" i="27"/>
  <c r="T1665" i="27"/>
  <c r="R1666" i="27"/>
  <c r="S1666" i="27" s="1"/>
  <c r="W1668" i="27"/>
  <c r="W1669" i="27"/>
  <c r="W1672" i="27"/>
  <c r="R1673" i="27"/>
  <c r="S1673" i="27" s="1"/>
  <c r="T1674" i="27"/>
  <c r="W1676" i="27"/>
  <c r="W1677" i="27"/>
  <c r="T1681" i="27"/>
  <c r="T1682" i="27"/>
  <c r="W1684" i="27"/>
  <c r="W1685" i="27"/>
  <c r="W1688" i="27"/>
  <c r="T1689" i="27"/>
  <c r="U1690" i="27"/>
  <c r="W1692" i="27"/>
  <c r="W1693" i="27"/>
  <c r="W1696" i="27"/>
  <c r="R1698" i="27"/>
  <c r="S1698" i="27" s="1"/>
  <c r="W1700" i="27"/>
  <c r="W1701" i="27"/>
  <c r="W1704" i="27"/>
  <c r="T1705" i="27"/>
  <c r="T1706" i="27"/>
  <c r="W1708" i="27"/>
  <c r="W1709" i="27"/>
  <c r="T1713" i="27"/>
  <c r="V1714" i="27"/>
  <c r="R1715" i="27"/>
  <c r="S1715" i="27" s="1"/>
  <c r="W1716" i="27"/>
  <c r="W1717" i="27"/>
  <c r="W1720" i="27"/>
  <c r="T1721" i="27"/>
  <c r="T1722" i="27"/>
  <c r="W1724" i="27"/>
  <c r="W1725" i="27"/>
  <c r="W1728" i="27"/>
  <c r="T1729" i="27"/>
  <c r="R1730" i="27"/>
  <c r="S1730" i="27" s="1"/>
  <c r="W1732" i="27"/>
  <c r="W1733" i="27"/>
  <c r="W1736" i="27"/>
  <c r="R1737" i="27"/>
  <c r="S1737" i="27" s="1"/>
  <c r="T1738" i="27"/>
  <c r="W1740" i="27"/>
  <c r="W1741" i="27"/>
  <c r="T1744" i="27"/>
  <c r="R1746" i="27"/>
  <c r="S1746" i="27" s="1"/>
  <c r="W1748" i="27"/>
  <c r="W1749" i="27"/>
  <c r="W1752" i="27"/>
  <c r="W1756" i="27"/>
  <c r="W1757" i="27"/>
  <c r="W1760" i="27"/>
  <c r="U1762" i="27"/>
  <c r="W1764" i="27"/>
  <c r="W1765" i="27"/>
  <c r="W1768" i="27"/>
  <c r="R1769" i="27"/>
  <c r="S1769" i="27" s="1"/>
  <c r="R1770" i="27"/>
  <c r="S1770" i="27" s="1"/>
  <c r="W1772" i="27"/>
  <c r="W1773" i="27"/>
  <c r="T1777" i="27"/>
  <c r="T1778" i="27"/>
  <c r="W1780" i="27"/>
  <c r="W1781" i="27"/>
  <c r="T1785" i="27"/>
  <c r="R1786" i="27"/>
  <c r="S1786" i="27" s="1"/>
  <c r="W1788" i="27"/>
  <c r="W1789" i="27"/>
  <c r="W1792" i="27"/>
  <c r="T1793" i="27"/>
  <c r="T1794" i="27"/>
  <c r="R1796" i="27"/>
  <c r="S1796" i="27" s="1"/>
  <c r="W1797" i="27"/>
  <c r="W1800" i="27"/>
  <c r="V1801" i="27"/>
  <c r="R1802" i="27"/>
  <c r="S1802" i="27" s="1"/>
  <c r="W1804" i="27"/>
  <c r="W1805" i="27"/>
  <c r="R1810" i="27"/>
  <c r="S1810" i="27" s="1"/>
  <c r="W1812" i="27"/>
  <c r="W1813" i="27"/>
  <c r="T1816" i="27"/>
  <c r="T1817" i="27"/>
  <c r="W1820" i="27"/>
  <c r="W1821" i="27"/>
  <c r="W1824" i="27"/>
  <c r="T1825" i="27"/>
  <c r="U1826" i="27"/>
  <c r="W1828" i="27"/>
  <c r="W1829" i="27"/>
  <c r="W1832" i="27"/>
  <c r="R1833" i="27"/>
  <c r="S1833" i="27" s="1"/>
  <c r="R1834" i="27"/>
  <c r="S1834" i="27" s="1"/>
  <c r="W1836" i="27"/>
  <c r="W1837" i="27"/>
  <c r="T1841" i="27"/>
  <c r="T1842" i="27"/>
  <c r="W1844" i="27"/>
  <c r="W1845" i="27"/>
  <c r="R1850" i="27"/>
  <c r="S1850" i="27" s="1"/>
  <c r="T1851" i="27"/>
  <c r="W1852" i="27"/>
  <c r="W1853" i="27"/>
  <c r="T1856" i="27"/>
  <c r="T1858" i="27"/>
  <c r="W1860" i="27"/>
  <c r="W1861" i="27"/>
  <c r="W1864" i="27"/>
  <c r="T1865" i="27"/>
  <c r="R1866" i="27"/>
  <c r="S1866" i="27" s="1"/>
  <c r="W1868" i="27"/>
  <c r="W1869" i="27"/>
  <c r="W1872" i="27"/>
  <c r="T1873" i="27"/>
  <c r="U1874" i="27"/>
  <c r="W1877" i="27"/>
  <c r="W1880" i="27"/>
  <c r="T1881" i="27"/>
  <c r="R1882" i="27"/>
  <c r="S1882" i="27" s="1"/>
  <c r="W1884" i="27"/>
  <c r="W1885" i="27"/>
  <c r="T1888" i="27"/>
  <c r="T1889" i="27"/>
  <c r="T1890" i="27"/>
  <c r="W1892" i="27"/>
  <c r="W1893" i="27"/>
  <c r="W1896" i="27"/>
  <c r="R1897" i="27"/>
  <c r="S1897" i="27" s="1"/>
  <c r="R1898" i="27"/>
  <c r="S1898" i="27" s="1"/>
  <c r="W1900" i="27"/>
  <c r="W1901" i="27"/>
  <c r="R1906" i="27"/>
  <c r="S1906" i="27" s="1"/>
  <c r="W1908" i="27"/>
  <c r="W1909" i="27"/>
  <c r="T1912" i="27"/>
  <c r="T1914" i="27"/>
  <c r="W1916" i="27"/>
  <c r="W1917" i="27"/>
  <c r="W1920" i="27"/>
  <c r="T1921" i="27"/>
  <c r="T1922" i="27"/>
  <c r="W1924" i="27"/>
  <c r="W1925" i="27"/>
  <c r="T1928" i="27"/>
  <c r="R1929" i="27"/>
  <c r="S1929" i="27" s="1"/>
  <c r="R1930" i="27"/>
  <c r="S1930" i="27" s="1"/>
  <c r="W1932" i="27"/>
  <c r="W1933" i="27"/>
  <c r="W1936" i="27"/>
  <c r="T1937" i="27"/>
  <c r="R1938" i="27"/>
  <c r="S1938" i="27" s="1"/>
  <c r="W1940" i="27"/>
  <c r="W1941" i="27"/>
  <c r="W1944" i="27"/>
  <c r="T1945" i="27"/>
  <c r="R1946" i="27"/>
  <c r="S1946" i="27" s="1"/>
  <c r="W1949" i="27"/>
  <c r="W1952" i="27"/>
  <c r="T1953" i="27"/>
  <c r="T1954" i="27"/>
  <c r="W1956" i="27"/>
  <c r="W1957" i="27"/>
  <c r="R1962" i="27"/>
  <c r="S1962" i="27" s="1"/>
  <c r="W1964" i="27"/>
  <c r="W1965" i="27"/>
  <c r="R1970" i="27"/>
  <c r="S1970" i="27" s="1"/>
  <c r="W1972" i="27"/>
  <c r="W1973" i="27"/>
  <c r="W1976" i="27"/>
  <c r="T1977" i="27"/>
  <c r="T1978" i="27"/>
  <c r="W1980" i="27"/>
  <c r="W1981" i="27"/>
  <c r="W1984" i="27"/>
  <c r="R1986" i="27"/>
  <c r="S1986" i="27" s="1"/>
  <c r="W1988" i="27"/>
  <c r="W1989" i="27"/>
  <c r="W1992" i="27"/>
  <c r="T1993" i="27"/>
  <c r="R1994" i="27"/>
  <c r="S1994" i="27" s="1"/>
  <c r="W1996" i="27"/>
  <c r="W1997" i="27"/>
  <c r="T2001" i="27"/>
  <c r="R2002" i="27"/>
  <c r="S2002" i="27" s="1"/>
  <c r="W2004" i="27"/>
  <c r="W2005" i="27"/>
  <c r="W2008" i="27"/>
  <c r="R2010" i="27"/>
  <c r="S2010" i="27" s="1"/>
  <c r="W2012" i="27"/>
  <c r="W2016" i="27"/>
  <c r="T2017" i="27"/>
  <c r="W2021" i="27"/>
  <c r="W2024" i="27"/>
  <c r="T2025" i="27"/>
  <c r="U2026" i="27"/>
  <c r="W2028" i="27"/>
  <c r="W2029" i="27"/>
  <c r="W2032" i="27"/>
  <c r="R2034" i="27"/>
  <c r="S2034" i="27" s="1"/>
  <c r="W2036" i="27"/>
  <c r="W2037" i="27"/>
  <c r="T2040" i="27"/>
  <c r="U2041" i="27"/>
  <c r="T2042" i="27"/>
  <c r="W2044" i="27"/>
  <c r="W2045" i="27"/>
  <c r="W2048" i="27"/>
  <c r="T2049" i="27"/>
  <c r="R2050" i="27"/>
  <c r="S2050" i="27" s="1"/>
  <c r="W2052" i="27"/>
  <c r="W2053" i="27"/>
  <c r="W2056" i="27"/>
  <c r="T2057" i="27"/>
  <c r="T2058" i="27"/>
  <c r="W2060" i="27"/>
  <c r="W2061" i="27"/>
  <c r="R2066" i="27"/>
  <c r="S2066" i="27" s="1"/>
  <c r="W2068" i="27"/>
  <c r="W2069" i="27"/>
  <c r="W2072" i="27"/>
  <c r="W2073" i="27"/>
  <c r="R2074" i="27"/>
  <c r="S2074" i="27" s="1"/>
  <c r="W2076" i="27"/>
  <c r="W2085" i="27"/>
  <c r="T2089" i="27"/>
  <c r="T2090" i="27"/>
  <c r="W2092" i="27"/>
  <c r="W2093" i="27"/>
  <c r="W2096" i="27"/>
  <c r="R2098" i="27"/>
  <c r="S2098" i="27" s="1"/>
  <c r="W2100" i="27"/>
  <c r="W2101" i="27"/>
  <c r="W2104" i="27"/>
  <c r="W2105" i="27"/>
  <c r="R2106" i="27"/>
  <c r="S2106" i="27" s="1"/>
  <c r="W2108" i="27"/>
  <c r="W2109" i="27"/>
  <c r="W2112" i="27"/>
  <c r="R2114" i="27"/>
  <c r="S2114" i="27" s="1"/>
  <c r="W2116" i="27"/>
  <c r="W2117" i="27"/>
  <c r="T2120" i="27"/>
  <c r="T2121" i="27"/>
  <c r="T2122" i="27"/>
  <c r="W2124" i="27"/>
  <c r="W2125" i="27"/>
  <c r="W2128" i="27"/>
  <c r="R2130" i="27"/>
  <c r="S2130" i="27" s="1"/>
  <c r="W2132" i="27"/>
  <c r="W2136" i="27"/>
  <c r="T2137" i="27"/>
  <c r="T2138" i="27"/>
  <c r="W2140" i="27"/>
  <c r="W2144" i="27"/>
  <c r="R2145" i="27"/>
  <c r="S2145" i="27" s="1"/>
  <c r="R2146" i="27"/>
  <c r="S2146" i="27" s="1"/>
  <c r="W2149" i="27"/>
  <c r="T2153" i="27"/>
  <c r="T2154" i="27"/>
  <c r="W2156" i="27"/>
  <c r="W2157" i="27"/>
  <c r="T2160" i="27"/>
  <c r="V2164" i="27"/>
  <c r="W2165" i="27"/>
  <c r="W2168" i="27"/>
  <c r="T2169" i="27"/>
  <c r="R2170" i="27"/>
  <c r="S2170" i="27" s="1"/>
  <c r="W2172" i="27"/>
  <c r="W2173" i="27"/>
  <c r="W2176" i="27"/>
  <c r="T2178" i="27"/>
  <c r="W2180" i="27"/>
  <c r="W2181" i="27"/>
  <c r="W2184" i="27"/>
  <c r="U2185" i="27"/>
  <c r="T2186" i="27"/>
  <c r="W2188" i="27"/>
  <c r="W2189" i="27"/>
  <c r="T2192" i="27"/>
  <c r="R2194" i="27"/>
  <c r="S2194" i="27" s="1"/>
  <c r="W2196" i="27"/>
  <c r="W2200" i="27"/>
  <c r="R2202" i="27"/>
  <c r="S2202" i="27" s="1"/>
  <c r="W2204" i="27"/>
  <c r="W2208" i="27"/>
  <c r="T2209" i="27"/>
  <c r="W2213" i="27"/>
  <c r="U2217" i="27"/>
  <c r="T2218" i="27"/>
  <c r="W2220" i="27"/>
  <c r="W2221" i="27"/>
  <c r="W2224" i="27"/>
  <c r="R2226" i="27"/>
  <c r="S2226" i="27" s="1"/>
  <c r="V2228" i="27"/>
  <c r="W2229" i="27"/>
  <c r="T2232" i="27"/>
  <c r="R2234" i="27"/>
  <c r="S2234" i="27" s="1"/>
  <c r="W2236" i="27"/>
  <c r="W2237" i="27"/>
  <c r="W2240" i="27"/>
  <c r="R2242" i="27"/>
  <c r="S2242" i="27" s="1"/>
  <c r="W2244" i="27"/>
  <c r="W2245" i="27"/>
  <c r="W2248" i="27"/>
  <c r="T2249" i="27"/>
  <c r="T2250" i="27"/>
  <c r="W2252" i="27"/>
  <c r="W2256" i="27"/>
  <c r="T2258" i="27"/>
  <c r="W2260" i="27"/>
  <c r="T2266" i="27"/>
  <c r="W2268" i="27"/>
  <c r="W2272" i="27"/>
  <c r="T2273" i="27"/>
  <c r="R2274" i="27"/>
  <c r="S2274" i="27" s="1"/>
  <c r="W2276" i="27"/>
  <c r="W2277" i="27"/>
  <c r="W2280" i="27"/>
  <c r="R2281" i="27"/>
  <c r="S2281" i="27" s="1"/>
  <c r="T2282" i="27"/>
  <c r="U2284" i="27"/>
  <c r="W2285" i="27"/>
  <c r="W2288" i="27"/>
  <c r="W2289" i="27"/>
  <c r="V2292" i="27"/>
  <c r="W2293" i="27"/>
  <c r="W2296" i="27"/>
  <c r="T2297" i="27"/>
  <c r="T2298" i="27"/>
  <c r="W2300" i="27"/>
  <c r="W2301" i="27"/>
  <c r="R2306" i="27"/>
  <c r="S2306" i="27" s="1"/>
  <c r="W2308" i="27"/>
  <c r="W2309" i="27"/>
  <c r="W2312" i="27"/>
  <c r="T2314" i="27"/>
  <c r="W2316" i="27"/>
  <c r="W2317" i="27"/>
  <c r="W2320" i="27"/>
  <c r="R2321" i="27"/>
  <c r="S2321" i="27" s="1"/>
  <c r="R2322" i="27"/>
  <c r="S2322" i="27" s="1"/>
  <c r="W2324" i="27"/>
  <c r="W2325" i="27"/>
  <c r="W2328" i="27"/>
  <c r="R2329" i="27"/>
  <c r="S2329" i="27" s="1"/>
  <c r="R2330" i="27"/>
  <c r="S2330" i="27" s="1"/>
  <c r="W2332" i="27"/>
  <c r="W2333" i="27"/>
  <c r="T2336" i="27"/>
  <c r="T2337" i="27"/>
  <c r="W2340" i="27"/>
  <c r="W2341" i="27"/>
  <c r="W2344" i="27"/>
  <c r="T2346" i="27"/>
  <c r="W2349" i="27"/>
  <c r="W2352" i="27"/>
  <c r="W2353" i="27"/>
  <c r="R2354" i="27"/>
  <c r="S2354" i="27" s="1"/>
  <c r="W2356" i="27"/>
  <c r="W2357" i="27"/>
  <c r="W2360" i="27"/>
  <c r="R2362" i="27"/>
  <c r="S2362" i="27" s="1"/>
  <c r="W2364" i="27"/>
  <c r="W2365" i="27"/>
  <c r="T2368" i="27"/>
  <c r="R2370" i="27"/>
  <c r="S2370" i="27" s="1"/>
  <c r="W2372" i="27"/>
  <c r="W2373" i="27"/>
  <c r="W2376" i="27"/>
  <c r="T2377" i="27"/>
  <c r="T2378" i="27"/>
  <c r="W2380" i="27"/>
  <c r="W2381" i="27"/>
  <c r="W2384" i="27"/>
  <c r="W2385" i="27"/>
  <c r="R2386" i="27"/>
  <c r="S2386" i="27" s="1"/>
  <c r="W2388" i="27"/>
  <c r="W2389" i="27"/>
  <c r="W2392" i="27"/>
  <c r="R2393" i="27"/>
  <c r="S2393" i="27" s="1"/>
  <c r="T2394" i="27"/>
  <c r="W2396" i="27"/>
  <c r="R2402" i="27"/>
  <c r="S2402" i="27" s="1"/>
  <c r="W2405" i="27"/>
  <c r="W2408" i="27"/>
  <c r="T2410" i="27"/>
  <c r="W2412" i="27"/>
  <c r="W2413" i="27"/>
  <c r="W2416" i="27"/>
  <c r="W2420" i="27"/>
  <c r="W2421" i="27"/>
  <c r="W2424" i="27"/>
  <c r="T2425" i="27"/>
  <c r="R2426" i="27"/>
  <c r="S2426" i="27" s="1"/>
  <c r="W2428" i="27"/>
  <c r="R2429" i="27"/>
  <c r="S2429" i="27" s="1"/>
  <c r="R2434" i="27"/>
  <c r="S2434" i="27" s="1"/>
  <c r="W2436" i="27"/>
  <c r="T2441" i="27"/>
  <c r="T2442" i="27"/>
  <c r="W2445" i="27"/>
  <c r="W2448" i="27"/>
  <c r="R2449" i="27"/>
  <c r="S2449" i="27" s="1"/>
  <c r="R2450" i="27"/>
  <c r="S2450" i="27" s="1"/>
  <c r="W2452" i="27"/>
  <c r="W2453" i="27"/>
  <c r="W2456" i="27"/>
  <c r="R2458" i="27"/>
  <c r="S2458" i="27" s="1"/>
  <c r="W2460" i="27"/>
  <c r="W2461" i="27"/>
  <c r="W2469" i="27"/>
  <c r="T2474" i="27"/>
  <c r="W2476" i="27"/>
  <c r="W2477" i="27"/>
  <c r="W2480" i="27"/>
  <c r="W2481" i="27"/>
  <c r="R2482" i="27"/>
  <c r="S2482" i="27" s="1"/>
  <c r="W2484" i="27"/>
  <c r="W2485" i="27"/>
  <c r="W2488" i="27"/>
  <c r="T2489" i="27"/>
  <c r="R2490" i="27"/>
  <c r="S2490" i="27" s="1"/>
  <c r="W2492" i="27"/>
  <c r="W2493" i="27"/>
  <c r="R2498" i="27"/>
  <c r="S2498" i="27" s="1"/>
  <c r="W2500" i="27"/>
  <c r="W2501" i="27"/>
  <c r="W2504" i="27"/>
  <c r="T2505" i="27"/>
  <c r="W2508" i="27"/>
  <c r="W2509" i="27"/>
  <c r="W2512" i="27"/>
  <c r="T2513" i="27"/>
  <c r="R2514" i="27"/>
  <c r="S2514" i="27" s="1"/>
  <c r="W2516" i="27"/>
  <c r="W2517" i="27"/>
  <c r="W2520" i="27"/>
  <c r="T2522" i="27"/>
  <c r="W2524" i="27"/>
  <c r="W2525" i="27"/>
  <c r="T2529" i="27"/>
  <c r="R2530" i="27"/>
  <c r="S2530" i="27" s="1"/>
  <c r="W2533" i="27"/>
  <c r="T2538" i="27"/>
  <c r="W2540" i="27"/>
  <c r="W2544" i="27"/>
  <c r="R2545" i="27"/>
  <c r="S2545" i="27" s="1"/>
  <c r="W2548" i="27"/>
  <c r="W2552" i="27"/>
  <c r="T2553" i="27"/>
  <c r="R2554" i="27"/>
  <c r="S2554" i="27" s="1"/>
  <c r="W2557" i="27"/>
  <c r="W2560" i="27"/>
  <c r="R2561" i="27"/>
  <c r="S2561" i="27" s="1"/>
  <c r="R2562" i="27"/>
  <c r="S2562" i="27" s="1"/>
  <c r="W2564" i="27"/>
  <c r="W2565" i="27"/>
  <c r="W2568" i="27"/>
  <c r="T2570" i="27"/>
  <c r="W2572" i="27"/>
  <c r="W2573" i="27"/>
  <c r="R16" i="27"/>
  <c r="S16" i="27" s="1"/>
  <c r="W17" i="27"/>
  <c r="T1632" i="27"/>
  <c r="T1776" i="27"/>
  <c r="W1784" i="27"/>
  <c r="W1840" i="27"/>
  <c r="R1848" i="27"/>
  <c r="S1848" i="27" s="1"/>
  <c r="W2064" i="27"/>
  <c r="O15" i="33"/>
  <c r="O16" i="33"/>
  <c r="O17" i="33"/>
  <c r="O18" i="33"/>
  <c r="O19" i="33"/>
  <c r="O20" i="33"/>
  <c r="O21" i="33"/>
  <c r="O22" i="33"/>
  <c r="O23" i="33"/>
  <c r="O24" i="33"/>
  <c r="O25" i="33"/>
  <c r="O26" i="33"/>
  <c r="O27" i="33"/>
  <c r="O28" i="33"/>
  <c r="O29" i="33"/>
  <c r="O30" i="33"/>
  <c r="O31" i="33"/>
  <c r="O32" i="33"/>
  <c r="O33" i="33"/>
  <c r="O34" i="33"/>
  <c r="O35" i="33"/>
  <c r="O36" i="33"/>
  <c r="O37" i="33"/>
  <c r="O38" i="33"/>
  <c r="O39"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O105" i="33"/>
  <c r="O106" i="33"/>
  <c r="O107" i="33"/>
  <c r="O108" i="33"/>
  <c r="O109" i="33"/>
  <c r="O110" i="33"/>
  <c r="O111" i="33"/>
  <c r="O112" i="33"/>
  <c r="O113" i="33"/>
  <c r="O114" i="33"/>
  <c r="O115" i="33"/>
  <c r="O116" i="33"/>
  <c r="O117" i="33"/>
  <c r="O118" i="33"/>
  <c r="O119" i="33"/>
  <c r="O120" i="33"/>
  <c r="O121" i="33"/>
  <c r="O122" i="33"/>
  <c r="O123" i="33"/>
  <c r="O124" i="33"/>
  <c r="O125" i="33"/>
  <c r="O126" i="33"/>
  <c r="O127" i="33"/>
  <c r="O128" i="33"/>
  <c r="O129" i="33"/>
  <c r="O130" i="33"/>
  <c r="O131" i="33"/>
  <c r="O132" i="33"/>
  <c r="O133" i="33"/>
  <c r="O134" i="33"/>
  <c r="O135" i="33"/>
  <c r="O136" i="33"/>
  <c r="O137" i="33"/>
  <c r="O138" i="33"/>
  <c r="O139" i="33"/>
  <c r="O140" i="33"/>
  <c r="O141" i="33"/>
  <c r="O142"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O179" i="33"/>
  <c r="O180" i="33"/>
  <c r="O181" i="33"/>
  <c r="O182" i="33"/>
  <c r="O183" i="33"/>
  <c r="O184" i="33"/>
  <c r="O185" i="33"/>
  <c r="O186" i="33"/>
  <c r="O187" i="33"/>
  <c r="O188" i="33"/>
  <c r="O189" i="33"/>
  <c r="O190" i="33"/>
  <c r="O191" i="33"/>
  <c r="O192" i="33"/>
  <c r="O193" i="33"/>
  <c r="O194" i="33"/>
  <c r="O195" i="33"/>
  <c r="O196" i="33"/>
  <c r="O197" i="33"/>
  <c r="O198" i="33"/>
  <c r="O199" i="33"/>
  <c r="O200" i="33"/>
  <c r="O201" i="33"/>
  <c r="O202" i="33"/>
  <c r="O203" i="33"/>
  <c r="O204" i="33"/>
  <c r="O205" i="33"/>
  <c r="O206" i="33"/>
  <c r="O207" i="33"/>
  <c r="O208" i="33"/>
  <c r="O209" i="33"/>
  <c r="O210" i="33"/>
  <c r="O211" i="33"/>
  <c r="O212" i="33"/>
  <c r="O213" i="33"/>
  <c r="O214" i="33"/>
  <c r="O215" i="33"/>
  <c r="O216" i="33"/>
  <c r="O217" i="33"/>
  <c r="O218" i="33"/>
  <c r="O219" i="33"/>
  <c r="O220" i="33"/>
  <c r="O221" i="33"/>
  <c r="O222" i="33"/>
  <c r="O223" i="33"/>
  <c r="O224" i="33"/>
  <c r="O225" i="33"/>
  <c r="O226" i="33"/>
  <c r="O227" i="33"/>
  <c r="O228" i="33"/>
  <c r="O229" i="33"/>
  <c r="O230" i="33"/>
  <c r="O231" i="33"/>
  <c r="O232" i="33"/>
  <c r="O233" i="33"/>
  <c r="O234" i="33"/>
  <c r="O235" i="33"/>
  <c r="O236" i="33"/>
  <c r="O237" i="33"/>
  <c r="O238" i="33"/>
  <c r="O239" i="33"/>
  <c r="O240" i="33"/>
  <c r="O241" i="33"/>
  <c r="O242" i="33"/>
  <c r="O243" i="33"/>
  <c r="O244" i="33"/>
  <c r="O245" i="33"/>
  <c r="O246" i="33"/>
  <c r="O247" i="33"/>
  <c r="O248" i="33"/>
  <c r="O249" i="33"/>
  <c r="O250" i="33"/>
  <c r="O251" i="33"/>
  <c r="O252" i="33"/>
  <c r="O253" i="33"/>
  <c r="O254" i="33"/>
  <c r="O255" i="33"/>
  <c r="O256" i="33"/>
  <c r="O257" i="33"/>
  <c r="O258" i="33"/>
  <c r="O259" i="33"/>
  <c r="O260" i="33"/>
  <c r="O261" i="33"/>
  <c r="O262" i="33"/>
  <c r="O263" i="33"/>
  <c r="O264" i="33"/>
  <c r="O265" i="33"/>
  <c r="O266" i="33"/>
  <c r="O267" i="33"/>
  <c r="O268" i="33"/>
  <c r="O269" i="33"/>
  <c r="O270" i="33"/>
  <c r="O271" i="33"/>
  <c r="O272" i="33"/>
  <c r="O273" i="33"/>
  <c r="O274" i="33"/>
  <c r="O275" i="33"/>
  <c r="O276" i="33"/>
  <c r="O277" i="33"/>
  <c r="O278" i="33"/>
  <c r="O279" i="33"/>
  <c r="O280" i="33"/>
  <c r="O281" i="33"/>
  <c r="O282" i="33"/>
  <c r="O283" i="33"/>
  <c r="O284" i="33"/>
  <c r="O285" i="33"/>
  <c r="O286" i="33"/>
  <c r="O287" i="33"/>
  <c r="O288" i="33"/>
  <c r="O289" i="33"/>
  <c r="O290" i="33"/>
  <c r="O291" i="33"/>
  <c r="O292" i="33"/>
  <c r="O293" i="33"/>
  <c r="O294" i="33"/>
  <c r="O295" i="33"/>
  <c r="O296" i="33"/>
  <c r="O297" i="33"/>
  <c r="O298" i="33"/>
  <c r="O299" i="33"/>
  <c r="O300" i="33"/>
  <c r="O301" i="33"/>
  <c r="O302" i="33"/>
  <c r="O303" i="33"/>
  <c r="O304" i="33"/>
  <c r="O305" i="33"/>
  <c r="O306" i="33"/>
  <c r="O307" i="33"/>
  <c r="O308" i="33"/>
  <c r="O309" i="33"/>
  <c r="O310" i="33"/>
  <c r="O311" i="33"/>
  <c r="O312" i="33"/>
  <c r="O313" i="33"/>
  <c r="O314" i="33"/>
  <c r="O315" i="33"/>
  <c r="O316" i="33"/>
  <c r="O317" i="33"/>
  <c r="O318" i="33"/>
  <c r="O319" i="33"/>
  <c r="O320" i="33"/>
  <c r="O321" i="33"/>
  <c r="O322" i="33"/>
  <c r="O323" i="33"/>
  <c r="O324" i="33"/>
  <c r="O325" i="33"/>
  <c r="O326" i="33"/>
  <c r="O327" i="33"/>
  <c r="O328" i="33"/>
  <c r="O329" i="33"/>
  <c r="O330" i="33"/>
  <c r="O331" i="33"/>
  <c r="O332" i="33"/>
  <c r="O333" i="33"/>
  <c r="O334" i="33"/>
  <c r="O335" i="33"/>
  <c r="O336" i="33"/>
  <c r="O337" i="33"/>
  <c r="O338" i="33"/>
  <c r="O339" i="33"/>
  <c r="O340" i="33"/>
  <c r="O341" i="33"/>
  <c r="O342" i="33"/>
  <c r="O343" i="33"/>
  <c r="O344" i="33"/>
  <c r="O345" i="33"/>
  <c r="O346" i="33"/>
  <c r="O347" i="33"/>
  <c r="O348" i="33"/>
  <c r="O349" i="33"/>
  <c r="O350" i="33"/>
  <c r="O351" i="33"/>
  <c r="O352" i="33"/>
  <c r="O353" i="33"/>
  <c r="O354" i="33"/>
  <c r="O355" i="33"/>
  <c r="O356" i="33"/>
  <c r="O357" i="33"/>
  <c r="O358" i="33"/>
  <c r="O359" i="33"/>
  <c r="O360" i="33"/>
  <c r="O361" i="33"/>
  <c r="O362" i="33"/>
  <c r="O363" i="33"/>
  <c r="O364" i="33"/>
  <c r="O365" i="33"/>
  <c r="O366" i="33"/>
  <c r="O367" i="33"/>
  <c r="O368" i="33"/>
  <c r="O369" i="33"/>
  <c r="O370" i="33"/>
  <c r="O371" i="33"/>
  <c r="O372" i="33"/>
  <c r="O373" i="33"/>
  <c r="O374" i="33"/>
  <c r="O375" i="33"/>
  <c r="O376" i="33"/>
  <c r="O377" i="33"/>
  <c r="O378" i="33"/>
  <c r="O379" i="33"/>
  <c r="O380" i="33"/>
  <c r="O381" i="33"/>
  <c r="O382" i="33"/>
  <c r="O383" i="33"/>
  <c r="O384" i="33"/>
  <c r="O385" i="33"/>
  <c r="O386" i="33"/>
  <c r="O387" i="33"/>
  <c r="O388" i="33"/>
  <c r="O389" i="33"/>
  <c r="O390" i="33"/>
  <c r="O391" i="33"/>
  <c r="O392" i="33"/>
  <c r="O393" i="33"/>
  <c r="O394" i="33"/>
  <c r="O395" i="33"/>
  <c r="O396" i="33"/>
  <c r="O397" i="33"/>
  <c r="O398" i="33"/>
  <c r="O399" i="33"/>
  <c r="O400" i="33"/>
  <c r="O401" i="33"/>
  <c r="O402" i="33"/>
  <c r="O403" i="33"/>
  <c r="O404" i="33"/>
  <c r="O405" i="33"/>
  <c r="O406" i="33"/>
  <c r="O407" i="33"/>
  <c r="O408" i="33"/>
  <c r="O409" i="33"/>
  <c r="O410" i="33"/>
  <c r="O411" i="33"/>
  <c r="O412" i="33"/>
  <c r="O413" i="33"/>
  <c r="O414" i="33"/>
  <c r="O415" i="33"/>
  <c r="O416" i="33"/>
  <c r="O417" i="33"/>
  <c r="O418" i="33"/>
  <c r="O419" i="33"/>
  <c r="O420" i="33"/>
  <c r="O421" i="33"/>
  <c r="O422" i="33"/>
  <c r="O423" i="33"/>
  <c r="O424" i="33"/>
  <c r="O425" i="33"/>
  <c r="O426" i="33"/>
  <c r="O427" i="33"/>
  <c r="O428" i="33"/>
  <c r="O429" i="33"/>
  <c r="O430" i="33"/>
  <c r="O431" i="33"/>
  <c r="O432" i="33"/>
  <c r="O433" i="33"/>
  <c r="O434" i="33"/>
  <c r="O435" i="33"/>
  <c r="O436" i="33"/>
  <c r="O437" i="33"/>
  <c r="O438" i="33"/>
  <c r="O439" i="33"/>
  <c r="O440" i="33"/>
  <c r="O441" i="33"/>
  <c r="O442" i="33"/>
  <c r="O443" i="33"/>
  <c r="O444" i="33"/>
  <c r="O445" i="33"/>
  <c r="O446" i="33"/>
  <c r="O447" i="33"/>
  <c r="O448" i="33"/>
  <c r="O449" i="33"/>
  <c r="O450" i="33"/>
  <c r="O451" i="33"/>
  <c r="O452" i="33"/>
  <c r="O453" i="33"/>
  <c r="O454" i="33"/>
  <c r="O455" i="33"/>
  <c r="O456" i="33"/>
  <c r="O457" i="33"/>
  <c r="O458" i="33"/>
  <c r="O459" i="33"/>
  <c r="O460" i="33"/>
  <c r="O461" i="33"/>
  <c r="O462" i="33"/>
  <c r="O463" i="33"/>
  <c r="O464" i="33"/>
  <c r="O465" i="33"/>
  <c r="O466" i="33"/>
  <c r="O467" i="33"/>
  <c r="O468" i="33"/>
  <c r="O469" i="33"/>
  <c r="O470" i="33"/>
  <c r="O471" i="33"/>
  <c r="O472" i="33"/>
  <c r="O473" i="33"/>
  <c r="O474" i="33"/>
  <c r="O475" i="33"/>
  <c r="O476" i="33"/>
  <c r="O477" i="33"/>
  <c r="O478" i="33"/>
  <c r="O479" i="33"/>
  <c r="O480" i="33"/>
  <c r="O481" i="33"/>
  <c r="O482" i="33"/>
  <c r="O483" i="33"/>
  <c r="O484" i="33"/>
  <c r="O485" i="33"/>
  <c r="O486" i="33"/>
  <c r="O487" i="33"/>
  <c r="O488" i="33"/>
  <c r="O489" i="33"/>
  <c r="O490" i="33"/>
  <c r="O491" i="33"/>
  <c r="O492" i="33"/>
  <c r="O493" i="33"/>
  <c r="O494" i="33"/>
  <c r="O495" i="33"/>
  <c r="O496" i="33"/>
  <c r="O497" i="33"/>
  <c r="O498" i="33"/>
  <c r="O499" i="33"/>
  <c r="O500" i="33"/>
  <c r="O501" i="33"/>
  <c r="O502" i="33"/>
  <c r="O503" i="33"/>
  <c r="O504" i="33"/>
  <c r="O505" i="33"/>
  <c r="O506" i="33"/>
  <c r="O507" i="33"/>
  <c r="O508" i="33"/>
  <c r="O509" i="33"/>
  <c r="O510" i="33"/>
  <c r="O511" i="33"/>
  <c r="O512" i="33"/>
  <c r="O513" i="33"/>
  <c r="O514" i="33"/>
  <c r="O515" i="33"/>
  <c r="O516" i="33"/>
  <c r="O517" i="33"/>
  <c r="O518" i="33"/>
  <c r="O519" i="33"/>
  <c r="O520" i="33"/>
  <c r="O521" i="33"/>
  <c r="O522" i="33"/>
  <c r="O523" i="33"/>
  <c r="O524" i="33"/>
  <c r="O525" i="33"/>
  <c r="O526" i="33"/>
  <c r="O527" i="33"/>
  <c r="O528" i="33"/>
  <c r="O529" i="33"/>
  <c r="O530" i="33"/>
  <c r="O531" i="33"/>
  <c r="O532" i="33"/>
  <c r="O533" i="33"/>
  <c r="O534" i="33"/>
  <c r="O535" i="33"/>
  <c r="O536" i="33"/>
  <c r="O537" i="33"/>
  <c r="O538" i="33"/>
  <c r="O539" i="33"/>
  <c r="O540" i="33"/>
  <c r="O541" i="33"/>
  <c r="O542" i="33"/>
  <c r="O543" i="33"/>
  <c r="O544" i="33"/>
  <c r="O545" i="33"/>
  <c r="O546" i="33"/>
  <c r="O547" i="33"/>
  <c r="O548" i="33"/>
  <c r="O549" i="33"/>
  <c r="O550" i="33"/>
  <c r="O551" i="33"/>
  <c r="O552" i="33"/>
  <c r="O553" i="33"/>
  <c r="O554" i="33"/>
  <c r="O555" i="33"/>
  <c r="O556" i="33"/>
  <c r="O557" i="33"/>
  <c r="O558" i="33"/>
  <c r="O559" i="33"/>
  <c r="O560" i="33"/>
  <c r="O561" i="33"/>
  <c r="O562" i="33"/>
  <c r="O563" i="33"/>
  <c r="O564" i="33"/>
  <c r="O565" i="33"/>
  <c r="O566" i="33"/>
  <c r="O567" i="33"/>
  <c r="O568" i="33"/>
  <c r="O569" i="33"/>
  <c r="O570" i="33"/>
  <c r="O571" i="33"/>
  <c r="O572" i="33"/>
  <c r="O573" i="33"/>
  <c r="O574" i="33"/>
  <c r="O575" i="33"/>
  <c r="O576" i="33"/>
  <c r="O577" i="33"/>
  <c r="O578" i="33"/>
  <c r="O579" i="33"/>
  <c r="O580" i="33"/>
  <c r="O581" i="33"/>
  <c r="O582" i="33"/>
  <c r="O583" i="33"/>
  <c r="O584" i="33"/>
  <c r="O585" i="33"/>
  <c r="O586" i="33"/>
  <c r="O587" i="33"/>
  <c r="O588" i="33"/>
  <c r="O589" i="33"/>
  <c r="O590" i="33"/>
  <c r="O591" i="33"/>
  <c r="O592" i="33"/>
  <c r="O593" i="33"/>
  <c r="O594" i="33"/>
  <c r="O595" i="33"/>
  <c r="O596" i="33"/>
  <c r="O597" i="33"/>
  <c r="O598" i="33"/>
  <c r="O599" i="33"/>
  <c r="O600" i="33"/>
  <c r="O601" i="33"/>
  <c r="O602" i="33"/>
  <c r="O603" i="33"/>
  <c r="O604" i="33"/>
  <c r="O605" i="33"/>
  <c r="O606" i="33"/>
  <c r="O607" i="33"/>
  <c r="O608" i="33"/>
  <c r="O609" i="33"/>
  <c r="O610" i="33"/>
  <c r="O611" i="33"/>
  <c r="O612" i="33"/>
  <c r="O613" i="33"/>
  <c r="O614" i="33"/>
  <c r="O615" i="33"/>
  <c r="O616" i="33"/>
  <c r="O617" i="33"/>
  <c r="O618" i="33"/>
  <c r="O619" i="33"/>
  <c r="O620" i="33"/>
  <c r="O621" i="33"/>
  <c r="O622" i="33"/>
  <c r="O623" i="33"/>
  <c r="O624" i="33"/>
  <c r="O625" i="33"/>
  <c r="O626" i="33"/>
  <c r="O627" i="33"/>
  <c r="O628" i="33"/>
  <c r="O629" i="33"/>
  <c r="O630" i="33"/>
  <c r="O631" i="33"/>
  <c r="O632" i="33"/>
  <c r="O633" i="33"/>
  <c r="O634" i="33"/>
  <c r="O635" i="33"/>
  <c r="O636" i="33"/>
  <c r="O637" i="33"/>
  <c r="O638" i="33"/>
  <c r="O639" i="33"/>
  <c r="O640" i="33"/>
  <c r="O641" i="33"/>
  <c r="O642" i="33"/>
  <c r="O643" i="33"/>
  <c r="O644" i="33"/>
  <c r="O645" i="33"/>
  <c r="O646" i="33"/>
  <c r="O647" i="33"/>
  <c r="O648" i="33"/>
  <c r="O649" i="33"/>
  <c r="O650" i="33"/>
  <c r="O651" i="33"/>
  <c r="O652" i="33"/>
  <c r="O653" i="33"/>
  <c r="O654" i="33"/>
  <c r="O655" i="33"/>
  <c r="O656" i="33"/>
  <c r="O657" i="33"/>
  <c r="O658" i="33"/>
  <c r="O659" i="33"/>
  <c r="O660" i="33"/>
  <c r="O661" i="33"/>
  <c r="O662" i="33"/>
  <c r="O663" i="33"/>
  <c r="O664" i="33"/>
  <c r="O665" i="33"/>
  <c r="O666" i="33"/>
  <c r="O667" i="33"/>
  <c r="O668" i="33"/>
  <c r="O669" i="33"/>
  <c r="O670" i="33"/>
  <c r="O671" i="33"/>
  <c r="O672" i="33"/>
  <c r="O673" i="33"/>
  <c r="O674" i="33"/>
  <c r="O675" i="33"/>
  <c r="O676" i="33"/>
  <c r="O677" i="33"/>
  <c r="O678" i="33"/>
  <c r="O679" i="33"/>
  <c r="O680" i="33"/>
  <c r="O681" i="33"/>
  <c r="O682" i="33"/>
  <c r="O683" i="33"/>
  <c r="O684" i="33"/>
  <c r="O685" i="33"/>
  <c r="O686" i="33"/>
  <c r="O687" i="33"/>
  <c r="O688" i="33"/>
  <c r="O689" i="33"/>
  <c r="O690" i="33"/>
  <c r="O691" i="33"/>
  <c r="O692" i="33"/>
  <c r="O693" i="33"/>
  <c r="O694" i="33"/>
  <c r="O695" i="33"/>
  <c r="O696" i="33"/>
  <c r="O697" i="33"/>
  <c r="O698" i="33"/>
  <c r="O699" i="33"/>
  <c r="O700" i="33"/>
  <c r="O701" i="33"/>
  <c r="O702" i="33"/>
  <c r="O703" i="33"/>
  <c r="O704" i="33"/>
  <c r="O705" i="33"/>
  <c r="O706" i="33"/>
  <c r="O707" i="33"/>
  <c r="O708" i="33"/>
  <c r="O709" i="33"/>
  <c r="O710" i="33"/>
  <c r="O711" i="33"/>
  <c r="O712" i="33"/>
  <c r="O713" i="33"/>
  <c r="O714" i="33"/>
  <c r="O715" i="33"/>
  <c r="O716" i="33"/>
  <c r="O717" i="33"/>
  <c r="O718" i="33"/>
  <c r="O719" i="33"/>
  <c r="O720" i="33"/>
  <c r="O721" i="33"/>
  <c r="O722" i="33"/>
  <c r="O723" i="33"/>
  <c r="O724" i="33"/>
  <c r="O725" i="33"/>
  <c r="O726" i="33"/>
  <c r="O727" i="33"/>
  <c r="O728" i="33"/>
  <c r="O729" i="33"/>
  <c r="O730" i="33"/>
  <c r="O731" i="33"/>
  <c r="O732" i="33"/>
  <c r="O733" i="33"/>
  <c r="O734" i="33"/>
  <c r="O735" i="33"/>
  <c r="O736" i="33"/>
  <c r="O737" i="33"/>
  <c r="O738" i="33"/>
  <c r="O739" i="33"/>
  <c r="O740" i="33"/>
  <c r="O741" i="33"/>
  <c r="O742" i="33"/>
  <c r="O743" i="33"/>
  <c r="O744" i="33"/>
  <c r="O745" i="33"/>
  <c r="O746" i="33"/>
  <c r="O747" i="33"/>
  <c r="O748" i="33"/>
  <c r="O749" i="33"/>
  <c r="O750" i="33"/>
  <c r="O751" i="33"/>
  <c r="O752" i="33"/>
  <c r="O753" i="33"/>
  <c r="O754" i="33"/>
  <c r="O755" i="33"/>
  <c r="O756" i="33"/>
  <c r="O757" i="33"/>
  <c r="O758" i="33"/>
  <c r="O759" i="33"/>
  <c r="O760" i="33"/>
  <c r="O761" i="33"/>
  <c r="O762" i="33"/>
  <c r="O763" i="33"/>
  <c r="O764" i="33"/>
  <c r="O765" i="33"/>
  <c r="O766" i="33"/>
  <c r="O767" i="33"/>
  <c r="O768" i="33"/>
  <c r="O769" i="33"/>
  <c r="O770" i="33"/>
  <c r="O771" i="33"/>
  <c r="O772" i="33"/>
  <c r="O773" i="33"/>
  <c r="O774" i="33"/>
  <c r="O775" i="33"/>
  <c r="O776" i="33"/>
  <c r="O777" i="33"/>
  <c r="O778" i="33"/>
  <c r="O779" i="33"/>
  <c r="O780" i="33"/>
  <c r="O781" i="33"/>
  <c r="O782" i="33"/>
  <c r="O783" i="33"/>
  <c r="O784" i="33"/>
  <c r="O785" i="33"/>
  <c r="O786" i="33"/>
  <c r="O787" i="33"/>
  <c r="O788" i="33"/>
  <c r="O789" i="33"/>
  <c r="O790" i="33"/>
  <c r="O791" i="33"/>
  <c r="O792" i="33"/>
  <c r="O793" i="33"/>
  <c r="O794" i="33"/>
  <c r="O795" i="33"/>
  <c r="O796" i="33"/>
  <c r="O797" i="33"/>
  <c r="O798" i="33"/>
  <c r="O799" i="33"/>
  <c r="O800" i="33"/>
  <c r="O801" i="33"/>
  <c r="O802" i="33"/>
  <c r="O803" i="33"/>
  <c r="O804" i="33"/>
  <c r="O805" i="33"/>
  <c r="O806" i="33"/>
  <c r="O807" i="33"/>
  <c r="O808" i="33"/>
  <c r="O809" i="33"/>
  <c r="O810" i="33"/>
  <c r="O811" i="33"/>
  <c r="O812" i="33"/>
  <c r="O813" i="33"/>
  <c r="O814" i="33"/>
  <c r="O815" i="33"/>
  <c r="O816" i="33"/>
  <c r="O817" i="33"/>
  <c r="O818" i="33"/>
  <c r="O819" i="33"/>
  <c r="O820" i="33"/>
  <c r="O821" i="33"/>
  <c r="O822" i="33"/>
  <c r="O823" i="33"/>
  <c r="O824" i="33"/>
  <c r="O825" i="33"/>
  <c r="O826" i="33"/>
  <c r="O827" i="33"/>
  <c r="O828" i="33"/>
  <c r="O829" i="33"/>
  <c r="O830" i="33"/>
  <c r="O831" i="33"/>
  <c r="O832" i="33"/>
  <c r="O833" i="33"/>
  <c r="O834" i="33"/>
  <c r="O835" i="33"/>
  <c r="O836" i="33"/>
  <c r="O837" i="33"/>
  <c r="O838" i="33"/>
  <c r="O839" i="33"/>
  <c r="O840" i="33"/>
  <c r="O841" i="33"/>
  <c r="O842" i="33"/>
  <c r="O843" i="33"/>
  <c r="O844" i="33"/>
  <c r="O845" i="33"/>
  <c r="O846" i="33"/>
  <c r="O847" i="33"/>
  <c r="O848" i="33"/>
  <c r="O849" i="33"/>
  <c r="O850" i="33"/>
  <c r="O851" i="33"/>
  <c r="O852" i="33"/>
  <c r="O853" i="33"/>
  <c r="O854" i="33"/>
  <c r="O855" i="33"/>
  <c r="O856" i="33"/>
  <c r="O857" i="33"/>
  <c r="O858" i="33"/>
  <c r="O859" i="33"/>
  <c r="O860" i="33"/>
  <c r="O861" i="33"/>
  <c r="O862" i="33"/>
  <c r="O863" i="33"/>
  <c r="O864" i="33"/>
  <c r="O865" i="33"/>
  <c r="O866" i="33"/>
  <c r="O867" i="33"/>
  <c r="O868" i="33"/>
  <c r="O869" i="33"/>
  <c r="O870" i="33"/>
  <c r="O871" i="33"/>
  <c r="O872" i="33"/>
  <c r="O873" i="33"/>
  <c r="O874" i="33"/>
  <c r="O875" i="33"/>
  <c r="O876" i="33"/>
  <c r="O877" i="33"/>
  <c r="O878" i="33"/>
  <c r="O879" i="33"/>
  <c r="O880" i="33"/>
  <c r="O881" i="33"/>
  <c r="O882" i="33"/>
  <c r="O883" i="33"/>
  <c r="O884" i="33"/>
  <c r="O885" i="33"/>
  <c r="O886" i="33"/>
  <c r="O887" i="33"/>
  <c r="O888" i="33"/>
  <c r="O889" i="33"/>
  <c r="O890" i="33"/>
  <c r="O891" i="33"/>
  <c r="O892" i="33"/>
  <c r="O893" i="33"/>
  <c r="O894" i="33"/>
  <c r="O895" i="33"/>
  <c r="O896" i="33"/>
  <c r="O897" i="33"/>
  <c r="O898" i="33"/>
  <c r="O899" i="33"/>
  <c r="O900" i="33"/>
  <c r="O901" i="33"/>
  <c r="O902" i="33"/>
  <c r="O903" i="33"/>
  <c r="O904" i="33"/>
  <c r="O905" i="33"/>
  <c r="O906" i="33"/>
  <c r="O907" i="33"/>
  <c r="O908" i="33"/>
  <c r="O909" i="33"/>
  <c r="O910" i="33"/>
  <c r="O911" i="33"/>
  <c r="O912" i="33"/>
  <c r="O913" i="33"/>
  <c r="O914" i="33"/>
  <c r="O915" i="33"/>
  <c r="O916" i="33"/>
  <c r="O917" i="33"/>
  <c r="O918" i="33"/>
  <c r="O919" i="33"/>
  <c r="O920" i="33"/>
  <c r="O921" i="33"/>
  <c r="O922" i="33"/>
  <c r="O923" i="33"/>
  <c r="O924" i="33"/>
  <c r="O925" i="33"/>
  <c r="O926" i="33"/>
  <c r="O927" i="33"/>
  <c r="O928" i="33"/>
  <c r="O929" i="33"/>
  <c r="O930" i="33"/>
  <c r="O931" i="33"/>
  <c r="O932" i="33"/>
  <c r="O933" i="33"/>
  <c r="O934" i="33"/>
  <c r="O935" i="33"/>
  <c r="O936" i="33"/>
  <c r="O937" i="33"/>
  <c r="O938" i="33"/>
  <c r="O939" i="33"/>
  <c r="O940" i="33"/>
  <c r="O941" i="33"/>
  <c r="O942" i="33"/>
  <c r="O943" i="33"/>
  <c r="O944" i="33"/>
  <c r="O945" i="33"/>
  <c r="O946" i="33"/>
  <c r="O947" i="33"/>
  <c r="O948" i="33"/>
  <c r="O949" i="33"/>
  <c r="O950" i="33"/>
  <c r="O951" i="33"/>
  <c r="O952" i="33"/>
  <c r="O953" i="33"/>
  <c r="O954" i="33"/>
  <c r="O955" i="33"/>
  <c r="O956" i="33"/>
  <c r="O957" i="33"/>
  <c r="O958" i="33"/>
  <c r="O959" i="33"/>
  <c r="O960" i="33"/>
  <c r="O961" i="33"/>
  <c r="O962" i="33"/>
  <c r="O963" i="33"/>
  <c r="O964" i="33"/>
  <c r="O965" i="33"/>
  <c r="O966" i="33"/>
  <c r="O967" i="33"/>
  <c r="O968" i="33"/>
  <c r="O969" i="33"/>
  <c r="O970" i="33"/>
  <c r="O971" i="33"/>
  <c r="O972" i="33"/>
  <c r="O973" i="33"/>
  <c r="O974" i="33"/>
  <c r="O975" i="33"/>
  <c r="O976" i="33"/>
  <c r="O977" i="33"/>
  <c r="O978" i="33"/>
  <c r="O979" i="33"/>
  <c r="O980" i="33"/>
  <c r="O981" i="33"/>
  <c r="O982" i="33"/>
  <c r="O983" i="33"/>
  <c r="O984" i="33"/>
  <c r="O985" i="33"/>
  <c r="O986" i="33"/>
  <c r="O987" i="33"/>
  <c r="O988" i="33"/>
  <c r="O989" i="33"/>
  <c r="O990" i="33"/>
  <c r="O991" i="33"/>
  <c r="O992" i="33"/>
  <c r="O993" i="33"/>
  <c r="O994" i="33"/>
  <c r="O995" i="33"/>
  <c r="O996" i="33"/>
  <c r="O997" i="33"/>
  <c r="O998" i="33"/>
  <c r="O999" i="33"/>
  <c r="O1000" i="33"/>
  <c r="O1001" i="33"/>
  <c r="O1002" i="33"/>
  <c r="O1003" i="33"/>
  <c r="O1004" i="33"/>
  <c r="O1005" i="33"/>
  <c r="O1006" i="33"/>
  <c r="O1007" i="33"/>
  <c r="O1008" i="33"/>
  <c r="O1009" i="33"/>
  <c r="O1010" i="33"/>
  <c r="O1011" i="33"/>
  <c r="O1012" i="33"/>
  <c r="O1013" i="33"/>
  <c r="O1014" i="33"/>
  <c r="O1015" i="33"/>
  <c r="O1016" i="33"/>
  <c r="O1017" i="33"/>
  <c r="O1018" i="33"/>
  <c r="O1019" i="33"/>
  <c r="O1020" i="33"/>
  <c r="O1021" i="33"/>
  <c r="O1022" i="33"/>
  <c r="O1023" i="33"/>
  <c r="O1024" i="33"/>
  <c r="O1025" i="33"/>
  <c r="O1026" i="33"/>
  <c r="O1027" i="33"/>
  <c r="O1028" i="33"/>
  <c r="O1029" i="33"/>
  <c r="O1030" i="33"/>
  <c r="O1031" i="33"/>
  <c r="O1032" i="33"/>
  <c r="O1033" i="33"/>
  <c r="O1034" i="33"/>
  <c r="O1035" i="33"/>
  <c r="O1036" i="33"/>
  <c r="O1037" i="33"/>
  <c r="O1038" i="33"/>
  <c r="O1039" i="33"/>
  <c r="O1040" i="33"/>
  <c r="O1041" i="33"/>
  <c r="O1042" i="33"/>
  <c r="O1043" i="33"/>
  <c r="O1044" i="33"/>
  <c r="O1045" i="33"/>
  <c r="O1046" i="33"/>
  <c r="O1047" i="33"/>
  <c r="O1048" i="33"/>
  <c r="O1049" i="33"/>
  <c r="O1050" i="33"/>
  <c r="O1051" i="33"/>
  <c r="O1052" i="33"/>
  <c r="O1053" i="33"/>
  <c r="O1054" i="33"/>
  <c r="O1055" i="33"/>
  <c r="O1056" i="33"/>
  <c r="O1057" i="33"/>
  <c r="O1058" i="33"/>
  <c r="O1059" i="33"/>
  <c r="O1060" i="33"/>
  <c r="O1061" i="33"/>
  <c r="O1062" i="33"/>
  <c r="O1063" i="33"/>
  <c r="O1064" i="33"/>
  <c r="O1065" i="33"/>
  <c r="O1066" i="33"/>
  <c r="O1067" i="33"/>
  <c r="O1068" i="33"/>
  <c r="O1069" i="33"/>
  <c r="O1070" i="33"/>
  <c r="O1071" i="33"/>
  <c r="O1072" i="33"/>
  <c r="O1073" i="33"/>
  <c r="O1074" i="33"/>
  <c r="O1075" i="33"/>
  <c r="O1076" i="33"/>
  <c r="O1077" i="33"/>
  <c r="O1078" i="33"/>
  <c r="O1079" i="33"/>
  <c r="O1080" i="33"/>
  <c r="O1081" i="33"/>
  <c r="O1082" i="33"/>
  <c r="O1083" i="33"/>
  <c r="O1084" i="33"/>
  <c r="O1085" i="33"/>
  <c r="O1086" i="33"/>
  <c r="O1087" i="33"/>
  <c r="O1088" i="33"/>
  <c r="O1089" i="33"/>
  <c r="O1090" i="33"/>
  <c r="O1091" i="33"/>
  <c r="O1092" i="33"/>
  <c r="O1093" i="33"/>
  <c r="O1094" i="33"/>
  <c r="O1095" i="33"/>
  <c r="O1096" i="33"/>
  <c r="O1097" i="33"/>
  <c r="O1098" i="33"/>
  <c r="O1099" i="33"/>
  <c r="O1100" i="33"/>
  <c r="O1101" i="33"/>
  <c r="O1102" i="33"/>
  <c r="O1103" i="33"/>
  <c r="O1104" i="33"/>
  <c r="O1105" i="33"/>
  <c r="O1106" i="33"/>
  <c r="O1107" i="33"/>
  <c r="O1108" i="33"/>
  <c r="O1109" i="33"/>
  <c r="O1110" i="33"/>
  <c r="O1111" i="33"/>
  <c r="O1112" i="33"/>
  <c r="O1113" i="33"/>
  <c r="O1114" i="33"/>
  <c r="O1115" i="33"/>
  <c r="O1116" i="33"/>
  <c r="O1117" i="33"/>
  <c r="O1118" i="33"/>
  <c r="O1119" i="33"/>
  <c r="O1120" i="33"/>
  <c r="O1121" i="33"/>
  <c r="O1122" i="33"/>
  <c r="O1123" i="33"/>
  <c r="O1124" i="33"/>
  <c r="O1125" i="33"/>
  <c r="O1126" i="33"/>
  <c r="O1127" i="33"/>
  <c r="O1128" i="33"/>
  <c r="O1129" i="33"/>
  <c r="O1130" i="33"/>
  <c r="O1131" i="33"/>
  <c r="O1132" i="33"/>
  <c r="O1133" i="33"/>
  <c r="O1134" i="33"/>
  <c r="O1135" i="33"/>
  <c r="O1136" i="33"/>
  <c r="O1137" i="33"/>
  <c r="O1138" i="33"/>
  <c r="O1139" i="33"/>
  <c r="O1140" i="33"/>
  <c r="O1141" i="33"/>
  <c r="O1142" i="33"/>
  <c r="O1143" i="33"/>
  <c r="O1144" i="33"/>
  <c r="O1145" i="33"/>
  <c r="O1146" i="33"/>
  <c r="O1147" i="33"/>
  <c r="O1148" i="33"/>
  <c r="O1149" i="33"/>
  <c r="O1150" i="33"/>
  <c r="O1151" i="33"/>
  <c r="O1152" i="33"/>
  <c r="O1153" i="33"/>
  <c r="O1154" i="33"/>
  <c r="O1155" i="33"/>
  <c r="O1156" i="33"/>
  <c r="O1157" i="33"/>
  <c r="O1158" i="33"/>
  <c r="O1159" i="33"/>
  <c r="O1160" i="33"/>
  <c r="O1161" i="33"/>
  <c r="O1162" i="33"/>
  <c r="O1163" i="33"/>
  <c r="O1164" i="33"/>
  <c r="O1165" i="33"/>
  <c r="O1166" i="33"/>
  <c r="O1167" i="33"/>
  <c r="O1168" i="33"/>
  <c r="O1169" i="33"/>
  <c r="O1170" i="33"/>
  <c r="O1171" i="33"/>
  <c r="O1172" i="33"/>
  <c r="O1173" i="33"/>
  <c r="O1174" i="33"/>
  <c r="O1175" i="33"/>
  <c r="O1176" i="33"/>
  <c r="O1177" i="33"/>
  <c r="O1178" i="33"/>
  <c r="O1179" i="33"/>
  <c r="O1180" i="33"/>
  <c r="O1181" i="33"/>
  <c r="O1182" i="33"/>
  <c r="O1183" i="33"/>
  <c r="O1184" i="33"/>
  <c r="O1185" i="33"/>
  <c r="O1186" i="33"/>
  <c r="O1187" i="33"/>
  <c r="O1188" i="33"/>
  <c r="O1189" i="33"/>
  <c r="O1190" i="33"/>
  <c r="O1191" i="33"/>
  <c r="O1192" i="33"/>
  <c r="O1193" i="33"/>
  <c r="O1194" i="33"/>
  <c r="O1195" i="33"/>
  <c r="O1196" i="33"/>
  <c r="O1197" i="33"/>
  <c r="O1198" i="33"/>
  <c r="O1199" i="33"/>
  <c r="O1200" i="33"/>
  <c r="O1201" i="33"/>
  <c r="O1202" i="33"/>
  <c r="O1203" i="33"/>
  <c r="O1204" i="33"/>
  <c r="O1205" i="33"/>
  <c r="O1206" i="33"/>
  <c r="O1207" i="33"/>
  <c r="O1208" i="33"/>
  <c r="O1209" i="33"/>
  <c r="O1210" i="33"/>
  <c r="O1211" i="33"/>
  <c r="O1212" i="33"/>
  <c r="O1213" i="33"/>
  <c r="O1214" i="33"/>
  <c r="O1215" i="33"/>
  <c r="O1216" i="33"/>
  <c r="O1217" i="33"/>
  <c r="O1218" i="33"/>
  <c r="O1219" i="33"/>
  <c r="O1220" i="33"/>
  <c r="O1221" i="33"/>
  <c r="O1222" i="33"/>
  <c r="O1223" i="33"/>
  <c r="O1224" i="33"/>
  <c r="O1225" i="33"/>
  <c r="O1226" i="33"/>
  <c r="O1227" i="33"/>
  <c r="O1228" i="33"/>
  <c r="O1229" i="33"/>
  <c r="O1230" i="33"/>
  <c r="O1231" i="33"/>
  <c r="O1232" i="33"/>
  <c r="O1233" i="33"/>
  <c r="O1234" i="33"/>
  <c r="O1235" i="33"/>
  <c r="O1236" i="33"/>
  <c r="O1237" i="33"/>
  <c r="O1238" i="33"/>
  <c r="O1239" i="33"/>
  <c r="O1240" i="33"/>
  <c r="O1241" i="33"/>
  <c r="O1242" i="33"/>
  <c r="O1243" i="33"/>
  <c r="O1244" i="33"/>
  <c r="O1245" i="33"/>
  <c r="O1246" i="33"/>
  <c r="O1247" i="33"/>
  <c r="O1248" i="33"/>
  <c r="O1249" i="33"/>
  <c r="O1250" i="33"/>
  <c r="O1251" i="33"/>
  <c r="O1252" i="33"/>
  <c r="O1253" i="33"/>
  <c r="O1254" i="33"/>
  <c r="O1255" i="33"/>
  <c r="O1256" i="33"/>
  <c r="O1257" i="33"/>
  <c r="O1258" i="33"/>
  <c r="O1259" i="33"/>
  <c r="O1260" i="33"/>
  <c r="O1261" i="33"/>
  <c r="O1262" i="33"/>
  <c r="O1263" i="33"/>
  <c r="O1264" i="33"/>
  <c r="O1265" i="33"/>
  <c r="O1266" i="33"/>
  <c r="O1267" i="33"/>
  <c r="O1268" i="33"/>
  <c r="O1269" i="33"/>
  <c r="O1270" i="33"/>
  <c r="O1271" i="33"/>
  <c r="O1272" i="33"/>
  <c r="O1273" i="33"/>
  <c r="O1274" i="33"/>
  <c r="O1275" i="33"/>
  <c r="O1276" i="33"/>
  <c r="O1277" i="33"/>
  <c r="O1278" i="33"/>
  <c r="O1279" i="33"/>
  <c r="O1280" i="33"/>
  <c r="O1281" i="33"/>
  <c r="O1282" i="33"/>
  <c r="O1283" i="33"/>
  <c r="O1284" i="33"/>
  <c r="O1285" i="33"/>
  <c r="O1286" i="33"/>
  <c r="O1287" i="33"/>
  <c r="O1288" i="33"/>
  <c r="O1289" i="33"/>
  <c r="O1290" i="33"/>
  <c r="O1291" i="33"/>
  <c r="O1292" i="33"/>
  <c r="O1293" i="33"/>
  <c r="O1294" i="33"/>
  <c r="O1295" i="33"/>
  <c r="O1296" i="33"/>
  <c r="O1297" i="33"/>
  <c r="O1298" i="33"/>
  <c r="O1299" i="33"/>
  <c r="O1300" i="33"/>
  <c r="O1301" i="33"/>
  <c r="O1302" i="33"/>
  <c r="O1303" i="33"/>
  <c r="O1304" i="33"/>
  <c r="O1305" i="33"/>
  <c r="O1306" i="33"/>
  <c r="O1307" i="33"/>
  <c r="O1308" i="33"/>
  <c r="O1309" i="33"/>
  <c r="O1310" i="33"/>
  <c r="O1311" i="33"/>
  <c r="O1312" i="33"/>
  <c r="O1313" i="33"/>
  <c r="O1314" i="33"/>
  <c r="O1315" i="33"/>
  <c r="O1316" i="33"/>
  <c r="O1317" i="33"/>
  <c r="O1318" i="33"/>
  <c r="O1319" i="33"/>
  <c r="O1320" i="33"/>
  <c r="O1321" i="33"/>
  <c r="O1322" i="33"/>
  <c r="O1323" i="33"/>
  <c r="O1324" i="33"/>
  <c r="O1325" i="33"/>
  <c r="O1326" i="33"/>
  <c r="O1327" i="33"/>
  <c r="O1328" i="33"/>
  <c r="O1329" i="33"/>
  <c r="O1330" i="33"/>
  <c r="O1331" i="33"/>
  <c r="O1332" i="33"/>
  <c r="O1333" i="33"/>
  <c r="O1334" i="33"/>
  <c r="O1335" i="33"/>
  <c r="O1336" i="33"/>
  <c r="O1337" i="33"/>
  <c r="O1338" i="33"/>
  <c r="O1339" i="33"/>
  <c r="O1340" i="33"/>
  <c r="O1341" i="33"/>
  <c r="O1342" i="33"/>
  <c r="O1343" i="33"/>
  <c r="O1344" i="33"/>
  <c r="O1345" i="33"/>
  <c r="O1346" i="33"/>
  <c r="O1347" i="33"/>
  <c r="O1348" i="33"/>
  <c r="O1349" i="33"/>
  <c r="O1350" i="33"/>
  <c r="O1351" i="33"/>
  <c r="O1352" i="33"/>
  <c r="O1353" i="33"/>
  <c r="O1354" i="33"/>
  <c r="O1355" i="33"/>
  <c r="O1356" i="33"/>
  <c r="O1357" i="33"/>
  <c r="O1358" i="33"/>
  <c r="O1359" i="33"/>
  <c r="O1360" i="33"/>
  <c r="O1361" i="33"/>
  <c r="O1362" i="33"/>
  <c r="O1363" i="33"/>
  <c r="O1364" i="33"/>
  <c r="O1365" i="33"/>
  <c r="O1366" i="33"/>
  <c r="O1367" i="33"/>
  <c r="O1368" i="33"/>
  <c r="O1369" i="33"/>
  <c r="O1370" i="33"/>
  <c r="O1371" i="33"/>
  <c r="O1372" i="33"/>
  <c r="O1373" i="33"/>
  <c r="O1374" i="33"/>
  <c r="O1375" i="33"/>
  <c r="O1376" i="33"/>
  <c r="O1377" i="33"/>
  <c r="O1378" i="33"/>
  <c r="O1379" i="33"/>
  <c r="O1380" i="33"/>
  <c r="O1381" i="33"/>
  <c r="O1382" i="33"/>
  <c r="O1383" i="33"/>
  <c r="O1384" i="33"/>
  <c r="O1385" i="33"/>
  <c r="O1386" i="33"/>
  <c r="O1387" i="33"/>
  <c r="O1388" i="33"/>
  <c r="O1389" i="33"/>
  <c r="O1390" i="33"/>
  <c r="O1391" i="33"/>
  <c r="O1392" i="33"/>
  <c r="O1393" i="33"/>
  <c r="O1394" i="33"/>
  <c r="O1395" i="33"/>
  <c r="O1396" i="33"/>
  <c r="O1397" i="33"/>
  <c r="O1398" i="33"/>
  <c r="O1399" i="33"/>
  <c r="O1400" i="33"/>
  <c r="O1401" i="33"/>
  <c r="O1402" i="33"/>
  <c r="O1403" i="33"/>
  <c r="O1404" i="33"/>
  <c r="O1405" i="33"/>
  <c r="O1406" i="33"/>
  <c r="O1407" i="33"/>
  <c r="O1408" i="33"/>
  <c r="O1409" i="33"/>
  <c r="O1410" i="33"/>
  <c r="O1411" i="33"/>
  <c r="O1412" i="33"/>
  <c r="O1413" i="33"/>
  <c r="O1414" i="33"/>
  <c r="O1415" i="33"/>
  <c r="O1416" i="33"/>
  <c r="O1417" i="33"/>
  <c r="O1418" i="33"/>
  <c r="O1419" i="33"/>
  <c r="O1420" i="33"/>
  <c r="O1421" i="33"/>
  <c r="O1422" i="33"/>
  <c r="O1423" i="33"/>
  <c r="O1424" i="33"/>
  <c r="O1425" i="33"/>
  <c r="O1426" i="33"/>
  <c r="O1427" i="33"/>
  <c r="O1428" i="33"/>
  <c r="O1429" i="33"/>
  <c r="O1430" i="33"/>
  <c r="O1431" i="33"/>
  <c r="O1432" i="33"/>
  <c r="O1433" i="33"/>
  <c r="O1434" i="33"/>
  <c r="O1435" i="33"/>
  <c r="O1436" i="33"/>
  <c r="O1437" i="33"/>
  <c r="O1438" i="33"/>
  <c r="O1439" i="33"/>
  <c r="O1440" i="33"/>
  <c r="O1441" i="33"/>
  <c r="O1442" i="33"/>
  <c r="O1443" i="33"/>
  <c r="O1444" i="33"/>
  <c r="O1445" i="33"/>
  <c r="O1446" i="33"/>
  <c r="O1447" i="33"/>
  <c r="O1448" i="33"/>
  <c r="O1449" i="33"/>
  <c r="O1450" i="33"/>
  <c r="O1451" i="33"/>
  <c r="O1452" i="33"/>
  <c r="O1453" i="33"/>
  <c r="O1454" i="33"/>
  <c r="O1455" i="33"/>
  <c r="O1456" i="33"/>
  <c r="O1457" i="33"/>
  <c r="O1458" i="33"/>
  <c r="O1459" i="33"/>
  <c r="O1460" i="33"/>
  <c r="O1461" i="33"/>
  <c r="O1462" i="33"/>
  <c r="O1463" i="33"/>
  <c r="O1464" i="33"/>
  <c r="O1465" i="33"/>
  <c r="O1466" i="33"/>
  <c r="O1467" i="33"/>
  <c r="O1468" i="33"/>
  <c r="O1469" i="33"/>
  <c r="O1470" i="33"/>
  <c r="O1471" i="33"/>
  <c r="O1472" i="33"/>
  <c r="O1473" i="33"/>
  <c r="O1474" i="33"/>
  <c r="O1475" i="33"/>
  <c r="O1476" i="33"/>
  <c r="O1477" i="33"/>
  <c r="O1478" i="33"/>
  <c r="O1479" i="33"/>
  <c r="O1480" i="33"/>
  <c r="O1481" i="33"/>
  <c r="O1482" i="33"/>
  <c r="O1483" i="33"/>
  <c r="O1484" i="33"/>
  <c r="O1485" i="33"/>
  <c r="O1486" i="33"/>
  <c r="O1487" i="33"/>
  <c r="O1488" i="33"/>
  <c r="O1489" i="33"/>
  <c r="O1490" i="33"/>
  <c r="O1491" i="33"/>
  <c r="O1492" i="33"/>
  <c r="O1493" i="33"/>
  <c r="O1494" i="33"/>
  <c r="O1495" i="33"/>
  <c r="O1496" i="33"/>
  <c r="O1497" i="33"/>
  <c r="O1498" i="33"/>
  <c r="O1499" i="33"/>
  <c r="O1500" i="33"/>
  <c r="O1501" i="33"/>
  <c r="O1502" i="33"/>
  <c r="O1503" i="33"/>
  <c r="O1504" i="33"/>
  <c r="O1505" i="33"/>
  <c r="O1506" i="33"/>
  <c r="O1507" i="33"/>
  <c r="O1508" i="33"/>
  <c r="O1509" i="33"/>
  <c r="O1510" i="33"/>
  <c r="O1511" i="33"/>
  <c r="O1512" i="33"/>
  <c r="O1513" i="33"/>
  <c r="O1514" i="33"/>
  <c r="O1515" i="33"/>
  <c r="O1516" i="33"/>
  <c r="O1517" i="33"/>
  <c r="O1518" i="33"/>
  <c r="O1519" i="33"/>
  <c r="O1520" i="33"/>
  <c r="O1521" i="33"/>
  <c r="O1522" i="33"/>
  <c r="O1523" i="33"/>
  <c r="O1524" i="33"/>
  <c r="O1525" i="33"/>
  <c r="O1526" i="33"/>
  <c r="O1527" i="33"/>
  <c r="O1528" i="33"/>
  <c r="O1529" i="33"/>
  <c r="O1530" i="33"/>
  <c r="O1531" i="33"/>
  <c r="O1532" i="33"/>
  <c r="O1533" i="33"/>
  <c r="O1534" i="33"/>
  <c r="O1535" i="33"/>
  <c r="O1536" i="33"/>
  <c r="O1537" i="33"/>
  <c r="O1538" i="33"/>
  <c r="O1539" i="33"/>
  <c r="O1540" i="33"/>
  <c r="O1541" i="33"/>
  <c r="O1542" i="33"/>
  <c r="O1543" i="33"/>
  <c r="O1544" i="33"/>
  <c r="O1545" i="33"/>
  <c r="O1546" i="33"/>
  <c r="O1547" i="33"/>
  <c r="O1548" i="33"/>
  <c r="O1549" i="33"/>
  <c r="O1550" i="33"/>
  <c r="O1551" i="33"/>
  <c r="O1552" i="33"/>
  <c r="O1553" i="33"/>
  <c r="O1554" i="33"/>
  <c r="O1555" i="33"/>
  <c r="O1556" i="33"/>
  <c r="O1557" i="33"/>
  <c r="O1558" i="33"/>
  <c r="O1559" i="33"/>
  <c r="O1560" i="33"/>
  <c r="O1561" i="33"/>
  <c r="O1562" i="33"/>
  <c r="O1563" i="33"/>
  <c r="O1564" i="33"/>
  <c r="O1565" i="33"/>
  <c r="O1566" i="33"/>
  <c r="O1567" i="33"/>
  <c r="O1568" i="33"/>
  <c r="O1569" i="33"/>
  <c r="O1570" i="33"/>
  <c r="O1571" i="33"/>
  <c r="O1572" i="33"/>
  <c r="O1573" i="33"/>
  <c r="O1574" i="33"/>
  <c r="O1575" i="33"/>
  <c r="O1576" i="33"/>
  <c r="O1577" i="33"/>
  <c r="O1578" i="33"/>
  <c r="O1579" i="33"/>
  <c r="O1580" i="33"/>
  <c r="O1581" i="33"/>
  <c r="O1582" i="33"/>
  <c r="O1583" i="33"/>
  <c r="O1584" i="33"/>
  <c r="O1585" i="33"/>
  <c r="O1586" i="33"/>
  <c r="O1587" i="33"/>
  <c r="O1588" i="33"/>
  <c r="O1589" i="33"/>
  <c r="O1590" i="33"/>
  <c r="O1591" i="33"/>
  <c r="O1592" i="33"/>
  <c r="O1593" i="33"/>
  <c r="O1594" i="33"/>
  <c r="O1595" i="33"/>
  <c r="O1596" i="33"/>
  <c r="O1597" i="33"/>
  <c r="O1598" i="33"/>
  <c r="O1599" i="33"/>
  <c r="O1600" i="33"/>
  <c r="O1601" i="33"/>
  <c r="O1602" i="33"/>
  <c r="O1603" i="33"/>
  <c r="O1604" i="33"/>
  <c r="O1605" i="33"/>
  <c r="O1606" i="33"/>
  <c r="O1607" i="33"/>
  <c r="O1608" i="33"/>
  <c r="O1609" i="33"/>
  <c r="O1610" i="33"/>
  <c r="O1611" i="33"/>
  <c r="O1612" i="33"/>
  <c r="O1613" i="33"/>
  <c r="O1614" i="33"/>
  <c r="O1615" i="33"/>
  <c r="O1616" i="33"/>
  <c r="O1617" i="33"/>
  <c r="O1618" i="33"/>
  <c r="O1619" i="33"/>
  <c r="O1620" i="33"/>
  <c r="O1621" i="33"/>
  <c r="O1622" i="33"/>
  <c r="O1623" i="33"/>
  <c r="O1624" i="33"/>
  <c r="O1625" i="33"/>
  <c r="O1626" i="33"/>
  <c r="O1627" i="33"/>
  <c r="O1628" i="33"/>
  <c r="O1629" i="33"/>
  <c r="O1630" i="33"/>
  <c r="O1631" i="33"/>
  <c r="O1632" i="33"/>
  <c r="O1633" i="33"/>
  <c r="O1634" i="33"/>
  <c r="O1635" i="33"/>
  <c r="O1636" i="33"/>
  <c r="O1637" i="33"/>
  <c r="O1638" i="33"/>
  <c r="O1639" i="33"/>
  <c r="O1640" i="33"/>
  <c r="O1641" i="33"/>
  <c r="O1642" i="33"/>
  <c r="O1643" i="33"/>
  <c r="O1644" i="33"/>
  <c r="O1645" i="33"/>
  <c r="O1646" i="33"/>
  <c r="O1647" i="33"/>
  <c r="O1648" i="33"/>
  <c r="O1649" i="33"/>
  <c r="O1650" i="33"/>
  <c r="O1651" i="33"/>
  <c r="O1652" i="33"/>
  <c r="O1653" i="33"/>
  <c r="O1654" i="33"/>
  <c r="O1655" i="33"/>
  <c r="O1656" i="33"/>
  <c r="O1657" i="33"/>
  <c r="O1658" i="33"/>
  <c r="O1659" i="33"/>
  <c r="O1660" i="33"/>
  <c r="O1661" i="33"/>
  <c r="O1662" i="33"/>
  <c r="O1663" i="33"/>
  <c r="O1664" i="33"/>
  <c r="O1665" i="33"/>
  <c r="O1666" i="33"/>
  <c r="O1667" i="33"/>
  <c r="O1668" i="33"/>
  <c r="O1669" i="33"/>
  <c r="O1670" i="33"/>
  <c r="O1671" i="33"/>
  <c r="O1672" i="33"/>
  <c r="O1673" i="33"/>
  <c r="O1674" i="33"/>
  <c r="O1675" i="33"/>
  <c r="O1676" i="33"/>
  <c r="O1677" i="33"/>
  <c r="O1678" i="33"/>
  <c r="O1679" i="33"/>
  <c r="O1680" i="33"/>
  <c r="O1681" i="33"/>
  <c r="O1682" i="33"/>
  <c r="O1683" i="33"/>
  <c r="O1684" i="33"/>
  <c r="O1685" i="33"/>
  <c r="O1686" i="33"/>
  <c r="O1687" i="33"/>
  <c r="O1688" i="33"/>
  <c r="O1689" i="33"/>
  <c r="O1690" i="33"/>
  <c r="O1691" i="33"/>
  <c r="O1692" i="33"/>
  <c r="O1693" i="33"/>
  <c r="O1694" i="33"/>
  <c r="O1695" i="33"/>
  <c r="O1696" i="33"/>
  <c r="O1697" i="33"/>
  <c r="O1698" i="33"/>
  <c r="O1699" i="33"/>
  <c r="O1700" i="33"/>
  <c r="O1701" i="33"/>
  <c r="O1702" i="33"/>
  <c r="O1703" i="33"/>
  <c r="O1704" i="33"/>
  <c r="O1705" i="33"/>
  <c r="O1706" i="33"/>
  <c r="O1707" i="33"/>
  <c r="O1708" i="33"/>
  <c r="O1709" i="33"/>
  <c r="O1710" i="33"/>
  <c r="O1711" i="33"/>
  <c r="O1712" i="33"/>
  <c r="O1713" i="33"/>
  <c r="O1714" i="33"/>
  <c r="O1715" i="33"/>
  <c r="O1716" i="33"/>
  <c r="O1717" i="33"/>
  <c r="O1718" i="33"/>
  <c r="O1719" i="33"/>
  <c r="O1720" i="33"/>
  <c r="O1721" i="33"/>
  <c r="O1722" i="33"/>
  <c r="O1723" i="33"/>
  <c r="O1724" i="33"/>
  <c r="O1725" i="33"/>
  <c r="O1726" i="33"/>
  <c r="O1727" i="33"/>
  <c r="O1728" i="33"/>
  <c r="O1729" i="33"/>
  <c r="O1730" i="33"/>
  <c r="O1731" i="33"/>
  <c r="O1732" i="33"/>
  <c r="O1733" i="33"/>
  <c r="O1734" i="33"/>
  <c r="O1735" i="33"/>
  <c r="O1736" i="33"/>
  <c r="O1737" i="33"/>
  <c r="O1738" i="33"/>
  <c r="O1739" i="33"/>
  <c r="O1740" i="33"/>
  <c r="O1741" i="33"/>
  <c r="O1742" i="33"/>
  <c r="O1743" i="33"/>
  <c r="O1744" i="33"/>
  <c r="O1745" i="33"/>
  <c r="O1746" i="33"/>
  <c r="O1747" i="33"/>
  <c r="O1748" i="33"/>
  <c r="O1749" i="33"/>
  <c r="O1750" i="33"/>
  <c r="O1751" i="33"/>
  <c r="O1752" i="33"/>
  <c r="O1753" i="33"/>
  <c r="O1754" i="33"/>
  <c r="O1755" i="33"/>
  <c r="O1756" i="33"/>
  <c r="O1757" i="33"/>
  <c r="O1758" i="33"/>
  <c r="O1759" i="33"/>
  <c r="O1760" i="33"/>
  <c r="O1761" i="33"/>
  <c r="O1762" i="33"/>
  <c r="O1763" i="33"/>
  <c r="O1764" i="33"/>
  <c r="O1765" i="33"/>
  <c r="O1766" i="33"/>
  <c r="O1767" i="33"/>
  <c r="O1768" i="33"/>
  <c r="O1769" i="33"/>
  <c r="O1770" i="33"/>
  <c r="O1771" i="33"/>
  <c r="O1772" i="33"/>
  <c r="O1773" i="33"/>
  <c r="O1774" i="33"/>
  <c r="O1775" i="33"/>
  <c r="O1776" i="33"/>
  <c r="O1777" i="33"/>
  <c r="O1778" i="33"/>
  <c r="O1779" i="33"/>
  <c r="O1780" i="33"/>
  <c r="O1781" i="33"/>
  <c r="O1782" i="33"/>
  <c r="O1783" i="33"/>
  <c r="O1784" i="33"/>
  <c r="O1785" i="33"/>
  <c r="O1786" i="33"/>
  <c r="O1787" i="33"/>
  <c r="O1788" i="33"/>
  <c r="O1789" i="33"/>
  <c r="O1790" i="33"/>
  <c r="O1791" i="33"/>
  <c r="O1792" i="33"/>
  <c r="O1793" i="33"/>
  <c r="O1794" i="33"/>
  <c r="O1795" i="33"/>
  <c r="O1796" i="33"/>
  <c r="O1797" i="33"/>
  <c r="O1798" i="33"/>
  <c r="O1799" i="33"/>
  <c r="O1800" i="33"/>
  <c r="O1801" i="33"/>
  <c r="O1802" i="33"/>
  <c r="O1803" i="33"/>
  <c r="O1804" i="33"/>
  <c r="O1805" i="33"/>
  <c r="O1806" i="33"/>
  <c r="O1807" i="33"/>
  <c r="O1808" i="33"/>
  <c r="O1809" i="33"/>
  <c r="O1810" i="33"/>
  <c r="O1811" i="33"/>
  <c r="O1812" i="33"/>
  <c r="O1813" i="33"/>
  <c r="O1814" i="33"/>
  <c r="O1815" i="33"/>
  <c r="O1816" i="33"/>
  <c r="O1817" i="33"/>
  <c r="O1818" i="33"/>
  <c r="O1819" i="33"/>
  <c r="O1820" i="33"/>
  <c r="O1821" i="33"/>
  <c r="O1822" i="33"/>
  <c r="O1823" i="33"/>
  <c r="O1824" i="33"/>
  <c r="O1825" i="33"/>
  <c r="O1826" i="33"/>
  <c r="O1827" i="33"/>
  <c r="O1828" i="33"/>
  <c r="O1829" i="33"/>
  <c r="O1830" i="33"/>
  <c r="O1831" i="33"/>
  <c r="O1832" i="33"/>
  <c r="O1833" i="33"/>
  <c r="O1834" i="33"/>
  <c r="O1835" i="33"/>
  <c r="O1836" i="33"/>
  <c r="O1837" i="33"/>
  <c r="O1838" i="33"/>
  <c r="O1839" i="33"/>
  <c r="O1840" i="33"/>
  <c r="O1841" i="33"/>
  <c r="O1842" i="33"/>
  <c r="O1843" i="33"/>
  <c r="O1844" i="33"/>
  <c r="O1845" i="33"/>
  <c r="O1846" i="33"/>
  <c r="O1847" i="33"/>
  <c r="O1848" i="33"/>
  <c r="O1849" i="33"/>
  <c r="O1850" i="33"/>
  <c r="O1851" i="33"/>
  <c r="O1852" i="33"/>
  <c r="O1853" i="33"/>
  <c r="O1854" i="33"/>
  <c r="O1855" i="33"/>
  <c r="O1856" i="33"/>
  <c r="O1857" i="33"/>
  <c r="O1858" i="33"/>
  <c r="O1859" i="33"/>
  <c r="O1860" i="33"/>
  <c r="O1861" i="33"/>
  <c r="O1862" i="33"/>
  <c r="O1863" i="33"/>
  <c r="O1864" i="33"/>
  <c r="O1865" i="33"/>
  <c r="O1866" i="33"/>
  <c r="O1867" i="33"/>
  <c r="O1868" i="33"/>
  <c r="O1869" i="33"/>
  <c r="O1870" i="33"/>
  <c r="O1871" i="33"/>
  <c r="O1872" i="33"/>
  <c r="O1873" i="33"/>
  <c r="O1874" i="33"/>
  <c r="O1875" i="33"/>
  <c r="O1876" i="33"/>
  <c r="O1877" i="33"/>
  <c r="O1878" i="33"/>
  <c r="O1879" i="33"/>
  <c r="O1880" i="33"/>
  <c r="O1881" i="33"/>
  <c r="O1882" i="33"/>
  <c r="O1883" i="33"/>
  <c r="O1884" i="33"/>
  <c r="O1885" i="33"/>
  <c r="O1886" i="33"/>
  <c r="O1887" i="33"/>
  <c r="O1888" i="33"/>
  <c r="O1889" i="33"/>
  <c r="O1890" i="33"/>
  <c r="O1891" i="33"/>
  <c r="O1892" i="33"/>
  <c r="O1893" i="33"/>
  <c r="O1894" i="33"/>
  <c r="O1895" i="33"/>
  <c r="O1896" i="33"/>
  <c r="O1897" i="33"/>
  <c r="O1898" i="33"/>
  <c r="O1899" i="33"/>
  <c r="O1900" i="33"/>
  <c r="O1901" i="33"/>
  <c r="O1902" i="33"/>
  <c r="O1903" i="33"/>
  <c r="O1904" i="33"/>
  <c r="O1905" i="33"/>
  <c r="O1906" i="33"/>
  <c r="O1907" i="33"/>
  <c r="O1908" i="33"/>
  <c r="O1909" i="33"/>
  <c r="O1910" i="33"/>
  <c r="O1911" i="33"/>
  <c r="O1912" i="33"/>
  <c r="O1913" i="33"/>
  <c r="O1914" i="33"/>
  <c r="O1915" i="33"/>
  <c r="O1916" i="33"/>
  <c r="O1917" i="33"/>
  <c r="O1918" i="33"/>
  <c r="O1919" i="33"/>
  <c r="O1920" i="33"/>
  <c r="O1921" i="33"/>
  <c r="O1922" i="33"/>
  <c r="O1923" i="33"/>
  <c r="O1924" i="33"/>
  <c r="O1925" i="33"/>
  <c r="O1926" i="33"/>
  <c r="O1927" i="33"/>
  <c r="O1928" i="33"/>
  <c r="O1929" i="33"/>
  <c r="O1930" i="33"/>
  <c r="O1931" i="33"/>
  <c r="O1932" i="33"/>
  <c r="O1933" i="33"/>
  <c r="O1934" i="33"/>
  <c r="O1935" i="33"/>
  <c r="O1936" i="33"/>
  <c r="O1937" i="33"/>
  <c r="O1938" i="33"/>
  <c r="O1939" i="33"/>
  <c r="O1940" i="33"/>
  <c r="O1941" i="33"/>
  <c r="O1942" i="33"/>
  <c r="O1943" i="33"/>
  <c r="O1944" i="33"/>
  <c r="O1945" i="33"/>
  <c r="O1946" i="33"/>
  <c r="O1947" i="33"/>
  <c r="O1948" i="33"/>
  <c r="O1949" i="33"/>
  <c r="O1950" i="33"/>
  <c r="O1951" i="33"/>
  <c r="O1952" i="33"/>
  <c r="O1953" i="33"/>
  <c r="O1954" i="33"/>
  <c r="O1955" i="33"/>
  <c r="O1956" i="33"/>
  <c r="O1957" i="33"/>
  <c r="O1958" i="33"/>
  <c r="O1959" i="33"/>
  <c r="O1960" i="33"/>
  <c r="O1961" i="33"/>
  <c r="O1962" i="33"/>
  <c r="O1963" i="33"/>
  <c r="O1964" i="33"/>
  <c r="O1965" i="33"/>
  <c r="O1966" i="33"/>
  <c r="O1967" i="33"/>
  <c r="O1968" i="33"/>
  <c r="O1969" i="33"/>
  <c r="O1970" i="33"/>
  <c r="O1971" i="33"/>
  <c r="O1972" i="33"/>
  <c r="O1973" i="33"/>
  <c r="O1974" i="33"/>
  <c r="O1975" i="33"/>
  <c r="O1976" i="33"/>
  <c r="O1977" i="33"/>
  <c r="O1978" i="33"/>
  <c r="O1979" i="33"/>
  <c r="O1980" i="33"/>
  <c r="O1981" i="33"/>
  <c r="O1982" i="33"/>
  <c r="O1983" i="33"/>
  <c r="O1984" i="33"/>
  <c r="O1985" i="33"/>
  <c r="O1986" i="33"/>
  <c r="O1987" i="33"/>
  <c r="O1988" i="33"/>
  <c r="O1989" i="33"/>
  <c r="O1990" i="33"/>
  <c r="O1991" i="33"/>
  <c r="O1992" i="33"/>
  <c r="O1993" i="33"/>
  <c r="O1994" i="33"/>
  <c r="O1995" i="33"/>
  <c r="O1996" i="33"/>
  <c r="O1997" i="33"/>
  <c r="O1998" i="33"/>
  <c r="O1999" i="33"/>
  <c r="O2000" i="33"/>
  <c r="O2001" i="33"/>
  <c r="O2002" i="33"/>
  <c r="O2003" i="33"/>
  <c r="O2004" i="33"/>
  <c r="O2005" i="33"/>
  <c r="O2006" i="33"/>
  <c r="O2007" i="33"/>
  <c r="O2008" i="33"/>
  <c r="O2009" i="33"/>
  <c r="O2010" i="33"/>
  <c r="O2011" i="33"/>
  <c r="O2012" i="33"/>
  <c r="O2013" i="33"/>
  <c r="O2014" i="33"/>
  <c r="O2015" i="33"/>
  <c r="O2016" i="33"/>
  <c r="O2017" i="33"/>
  <c r="O2018" i="33"/>
  <c r="O2019" i="33"/>
  <c r="O2020" i="33"/>
  <c r="O2021" i="33"/>
  <c r="O2022" i="33"/>
  <c r="O2023" i="33"/>
  <c r="O2024" i="33"/>
  <c r="O2025" i="33"/>
  <c r="O2026" i="33"/>
  <c r="O2027" i="33"/>
  <c r="O2028" i="33"/>
  <c r="O2029" i="33"/>
  <c r="O2030" i="33"/>
  <c r="O2031" i="33"/>
  <c r="O2032" i="33"/>
  <c r="O2033" i="33"/>
  <c r="O2034" i="33"/>
  <c r="O2035" i="33"/>
  <c r="O2036" i="33"/>
  <c r="O2037" i="33"/>
  <c r="O2038" i="33"/>
  <c r="O2039" i="33"/>
  <c r="O2040" i="33"/>
  <c r="O2041" i="33"/>
  <c r="O2042" i="33"/>
  <c r="O2043" i="33"/>
  <c r="O2044" i="33"/>
  <c r="O2045" i="33"/>
  <c r="O2046" i="33"/>
  <c r="O2047" i="33"/>
  <c r="O2048" i="33"/>
  <c r="O2049" i="33"/>
  <c r="O2050" i="33"/>
  <c r="O2051" i="33"/>
  <c r="O2052" i="33"/>
  <c r="O2053" i="33"/>
  <c r="O2054" i="33"/>
  <c r="O2055" i="33"/>
  <c r="O2056" i="33"/>
  <c r="O2057" i="33"/>
  <c r="O2058" i="33"/>
  <c r="O2059" i="33"/>
  <c r="O2060" i="33"/>
  <c r="O2061" i="33"/>
  <c r="O2062" i="33"/>
  <c r="O2063" i="33"/>
  <c r="O2064" i="33"/>
  <c r="O2065" i="33"/>
  <c r="O2066" i="33"/>
  <c r="O2067" i="33"/>
  <c r="O2068" i="33"/>
  <c r="O2069" i="33"/>
  <c r="O2070" i="33"/>
  <c r="O2071" i="33"/>
  <c r="O2072" i="33"/>
  <c r="O2073" i="33"/>
  <c r="O2074" i="33"/>
  <c r="O2075" i="33"/>
  <c r="O2076" i="33"/>
  <c r="O2077" i="33"/>
  <c r="O2078" i="33"/>
  <c r="O2079" i="33"/>
  <c r="O2080" i="33"/>
  <c r="O2081" i="33"/>
  <c r="O2082" i="33"/>
  <c r="O2083" i="33"/>
  <c r="O2084" i="33"/>
  <c r="O2085" i="33"/>
  <c r="O2086" i="33"/>
  <c r="O2087" i="33"/>
  <c r="O2088" i="33"/>
  <c r="O2089" i="33"/>
  <c r="O2090" i="33"/>
  <c r="O2091" i="33"/>
  <c r="O2092" i="33"/>
  <c r="O2093" i="33"/>
  <c r="O2094" i="33"/>
  <c r="O2095" i="33"/>
  <c r="O2096" i="33"/>
  <c r="O2097" i="33"/>
  <c r="O2098" i="33"/>
  <c r="O2099" i="33"/>
  <c r="O2100" i="33"/>
  <c r="O2101" i="33"/>
  <c r="O2102" i="33"/>
  <c r="O2103" i="33"/>
  <c r="O2104" i="33"/>
  <c r="O2105" i="33"/>
  <c r="O2106" i="33"/>
  <c r="O2107" i="33"/>
  <c r="O2108" i="33"/>
  <c r="O2109" i="33"/>
  <c r="O2110" i="33"/>
  <c r="O2111" i="33"/>
  <c r="O2112" i="33"/>
  <c r="O2113" i="33"/>
  <c r="O2114" i="33"/>
  <c r="O2115" i="33"/>
  <c r="O2116" i="33"/>
  <c r="O2117" i="33"/>
  <c r="O2118" i="33"/>
  <c r="O2119" i="33"/>
  <c r="O2120" i="33"/>
  <c r="O2121" i="33"/>
  <c r="O2122" i="33"/>
  <c r="O2123" i="33"/>
  <c r="O2124" i="33"/>
  <c r="O2125" i="33"/>
  <c r="O2126" i="33"/>
  <c r="O2127" i="33"/>
  <c r="O2128" i="33"/>
  <c r="O2129" i="33"/>
  <c r="O2130" i="33"/>
  <c r="O2131" i="33"/>
  <c r="O2132" i="33"/>
  <c r="O2133" i="33"/>
  <c r="O2134" i="33"/>
  <c r="O2135" i="33"/>
  <c r="O2136" i="33"/>
  <c r="O2137" i="33"/>
  <c r="O2138" i="33"/>
  <c r="O2139" i="33"/>
  <c r="O2140" i="33"/>
  <c r="O2141" i="33"/>
  <c r="O2142" i="33"/>
  <c r="O2143" i="33"/>
  <c r="O2144" i="33"/>
  <c r="O2145" i="33"/>
  <c r="O2146" i="33"/>
  <c r="O2147" i="33"/>
  <c r="O2148" i="33"/>
  <c r="O2149" i="33"/>
  <c r="O2150" i="33"/>
  <c r="O2151" i="33"/>
  <c r="O2152" i="33"/>
  <c r="O2153" i="33"/>
  <c r="O2154" i="33"/>
  <c r="O2155" i="33"/>
  <c r="O2156" i="33"/>
  <c r="O2157" i="33"/>
  <c r="O2158" i="33"/>
  <c r="O2159" i="33"/>
  <c r="O2160" i="33"/>
  <c r="O2161" i="33"/>
  <c r="O2162" i="33"/>
  <c r="O2163" i="33"/>
  <c r="O2164" i="33"/>
  <c r="O2165" i="33"/>
  <c r="O2166" i="33"/>
  <c r="O2167" i="33"/>
  <c r="O2168" i="33"/>
  <c r="O2169" i="33"/>
  <c r="O2170" i="33"/>
  <c r="O2171" i="33"/>
  <c r="O2172" i="33"/>
  <c r="O2173" i="33"/>
  <c r="O2174" i="33"/>
  <c r="O2175" i="33"/>
  <c r="O2176" i="33"/>
  <c r="O2177" i="33"/>
  <c r="O2178" i="33"/>
  <c r="O2179" i="33"/>
  <c r="O2180" i="33"/>
  <c r="O2181" i="33"/>
  <c r="O2182" i="33"/>
  <c r="O2183" i="33"/>
  <c r="O2184" i="33"/>
  <c r="O2185" i="33"/>
  <c r="O2186" i="33"/>
  <c r="O2187" i="33"/>
  <c r="O2188" i="33"/>
  <c r="O2189" i="33"/>
  <c r="O2190" i="33"/>
  <c r="O2191" i="33"/>
  <c r="O2192" i="33"/>
  <c r="O2193" i="33"/>
  <c r="O2194" i="33"/>
  <c r="O2195" i="33"/>
  <c r="O2196" i="33"/>
  <c r="O2197" i="33"/>
  <c r="O2198" i="33"/>
  <c r="O2199" i="33"/>
  <c r="O2200" i="33"/>
  <c r="O2201" i="33"/>
  <c r="O2202" i="33"/>
  <c r="O2203" i="33"/>
  <c r="O2204" i="33"/>
  <c r="O2205" i="33"/>
  <c r="O2206" i="33"/>
  <c r="O2207" i="33"/>
  <c r="O2208" i="33"/>
  <c r="O2209" i="33"/>
  <c r="O2210" i="33"/>
  <c r="O2211" i="33"/>
  <c r="O2212" i="33"/>
  <c r="O2213" i="33"/>
  <c r="O2214" i="33"/>
  <c r="O2215" i="33"/>
  <c r="O2216" i="33"/>
  <c r="O2217" i="33"/>
  <c r="O2218" i="33"/>
  <c r="O2219" i="33"/>
  <c r="O2220" i="33"/>
  <c r="O2221" i="33"/>
  <c r="O2222" i="33"/>
  <c r="O2223" i="33"/>
  <c r="O2224" i="33"/>
  <c r="O2225" i="33"/>
  <c r="O2226" i="33"/>
  <c r="O2227" i="33"/>
  <c r="O2228" i="33"/>
  <c r="O2229" i="33"/>
  <c r="O2230" i="33"/>
  <c r="O2231" i="33"/>
  <c r="O2232" i="33"/>
  <c r="O2233" i="33"/>
  <c r="O2234" i="33"/>
  <c r="O2235" i="33"/>
  <c r="O2236" i="33"/>
  <c r="O2237" i="33"/>
  <c r="O2238" i="33"/>
  <c r="O2239" i="33"/>
  <c r="O2240" i="33"/>
  <c r="O2241" i="33"/>
  <c r="O2242" i="33"/>
  <c r="O2243" i="33"/>
  <c r="O2244" i="33"/>
  <c r="O2245" i="33"/>
  <c r="O2246" i="33"/>
  <c r="O2247" i="33"/>
  <c r="O2248" i="33"/>
  <c r="O2249" i="33"/>
  <c r="O2250" i="33"/>
  <c r="O2251" i="33"/>
  <c r="O2252" i="33"/>
  <c r="O2253" i="33"/>
  <c r="O2254" i="33"/>
  <c r="O2255" i="33"/>
  <c r="O2256" i="33"/>
  <c r="O2257" i="33"/>
  <c r="O2258" i="33"/>
  <c r="O2259" i="33"/>
  <c r="O2260" i="33"/>
  <c r="O2261" i="33"/>
  <c r="O2262" i="33"/>
  <c r="O2263" i="33"/>
  <c r="O2264" i="33"/>
  <c r="O2265" i="33"/>
  <c r="O2266" i="33"/>
  <c r="O2267" i="33"/>
  <c r="O2268" i="33"/>
  <c r="O2269" i="33"/>
  <c r="O2270" i="33"/>
  <c r="O2271" i="33"/>
  <c r="O2272" i="33"/>
  <c r="O2273" i="33"/>
  <c r="O2274" i="33"/>
  <c r="O2275" i="33"/>
  <c r="O2276" i="33"/>
  <c r="O2277" i="33"/>
  <c r="O2278" i="33"/>
  <c r="O2279" i="33"/>
  <c r="O2280" i="33"/>
  <c r="O2281" i="33"/>
  <c r="O2282" i="33"/>
  <c r="O2283" i="33"/>
  <c r="O2284" i="33"/>
  <c r="O2285" i="33"/>
  <c r="O2286" i="33"/>
  <c r="O2287" i="33"/>
  <c r="O2288" i="33"/>
  <c r="O2289" i="33"/>
  <c r="O2290" i="33"/>
  <c r="O2291" i="33"/>
  <c r="O2292" i="33"/>
  <c r="O2293" i="33"/>
  <c r="O2294" i="33"/>
  <c r="O2295" i="33"/>
  <c r="O2296" i="33"/>
  <c r="O2297" i="33"/>
  <c r="O2298" i="33"/>
  <c r="O2299" i="33"/>
  <c r="O2300" i="33"/>
  <c r="O2301" i="33"/>
  <c r="O2302" i="33"/>
  <c r="O2303" i="33"/>
  <c r="O2304" i="33"/>
  <c r="O2305" i="33"/>
  <c r="O2306" i="33"/>
  <c r="O2307" i="33"/>
  <c r="O2308" i="33"/>
  <c r="O2309" i="33"/>
  <c r="O2310" i="33"/>
  <c r="O2311" i="33"/>
  <c r="O2312" i="33"/>
  <c r="O2313" i="33"/>
  <c r="O2314" i="33"/>
  <c r="O2315" i="33"/>
  <c r="O2316" i="33"/>
  <c r="O2317" i="33"/>
  <c r="O2318" i="33"/>
  <c r="O2319" i="33"/>
  <c r="O2320" i="33"/>
  <c r="O2321" i="33"/>
  <c r="O2322" i="33"/>
  <c r="O2323" i="33"/>
  <c r="O2324" i="33"/>
  <c r="O2325" i="33"/>
  <c r="O2326" i="33"/>
  <c r="O2327" i="33"/>
  <c r="O2328" i="33"/>
  <c r="O2329" i="33"/>
  <c r="O2330" i="33"/>
  <c r="O2331" i="33"/>
  <c r="O2332" i="33"/>
  <c r="O2333" i="33"/>
  <c r="O2334" i="33"/>
  <c r="O2335" i="33"/>
  <c r="O2336" i="33"/>
  <c r="O2337" i="33"/>
  <c r="O2338" i="33"/>
  <c r="O2339" i="33"/>
  <c r="O2340" i="33"/>
  <c r="O2341" i="33"/>
  <c r="O2342" i="33"/>
  <c r="O2343" i="33"/>
  <c r="O2344" i="33"/>
  <c r="O2345" i="33"/>
  <c r="O2346" i="33"/>
  <c r="O2347" i="33"/>
  <c r="O2348" i="33"/>
  <c r="O2349" i="33"/>
  <c r="O2350" i="33"/>
  <c r="O2351" i="33"/>
  <c r="O2352" i="33"/>
  <c r="O2353" i="33"/>
  <c r="O2354" i="33"/>
  <c r="O2355" i="33"/>
  <c r="O2356" i="33"/>
  <c r="O2357" i="33"/>
  <c r="O2358" i="33"/>
  <c r="O2359" i="33"/>
  <c r="O2360" i="33"/>
  <c r="O2361" i="33"/>
  <c r="O2362" i="33"/>
  <c r="O2363" i="33"/>
  <c r="O2364" i="33"/>
  <c r="O2365" i="33"/>
  <c r="O2366" i="33"/>
  <c r="O2367" i="33"/>
  <c r="O2368" i="33"/>
  <c r="O2369" i="33"/>
  <c r="O2370" i="33"/>
  <c r="O2371" i="33"/>
  <c r="O2372" i="33"/>
  <c r="O2373" i="33"/>
  <c r="O2374" i="33"/>
  <c r="O2375" i="33"/>
  <c r="O2376" i="33"/>
  <c r="O2377" i="33"/>
  <c r="O2378" i="33"/>
  <c r="O2379" i="33"/>
  <c r="O2380" i="33"/>
  <c r="O2381" i="33"/>
  <c r="O2382" i="33"/>
  <c r="O2383" i="33"/>
  <c r="O2384" i="33"/>
  <c r="O2385" i="33"/>
  <c r="O2386" i="33"/>
  <c r="O2387" i="33"/>
  <c r="O2388" i="33"/>
  <c r="O2389" i="33"/>
  <c r="O2390" i="33"/>
  <c r="O2391" i="33"/>
  <c r="O2392" i="33"/>
  <c r="O2393" i="33"/>
  <c r="O2394" i="33"/>
  <c r="O2395" i="33"/>
  <c r="O2396" i="33"/>
  <c r="O2397" i="33"/>
  <c r="O2398" i="33"/>
  <c r="O2399" i="33"/>
  <c r="O2400" i="33"/>
  <c r="O2401" i="33"/>
  <c r="O2402" i="33"/>
  <c r="O2403" i="33"/>
  <c r="O2404" i="33"/>
  <c r="O2405" i="33"/>
  <c r="O2406" i="33"/>
  <c r="O2407" i="33"/>
  <c r="O2408" i="33"/>
  <c r="O2409" i="33"/>
  <c r="O2410" i="33"/>
  <c r="O2411" i="33"/>
  <c r="O2412" i="33"/>
  <c r="O2413" i="33"/>
  <c r="O2414" i="33"/>
  <c r="O2415" i="33"/>
  <c r="O2416" i="33"/>
  <c r="O2417" i="33"/>
  <c r="O2418" i="33"/>
  <c r="O2419" i="33"/>
  <c r="O2420" i="33"/>
  <c r="O2421" i="33"/>
  <c r="O2422" i="33"/>
  <c r="O2423" i="33"/>
  <c r="O2424" i="33"/>
  <c r="O2425" i="33"/>
  <c r="O2426" i="33"/>
  <c r="O2427" i="33"/>
  <c r="O2428" i="33"/>
  <c r="O2429" i="33"/>
  <c r="O2430" i="33"/>
  <c r="O2431" i="33"/>
  <c r="O2432" i="33"/>
  <c r="O2433" i="33"/>
  <c r="O2434" i="33"/>
  <c r="O2435" i="33"/>
  <c r="O2436" i="33"/>
  <c r="O2437" i="33"/>
  <c r="O2438" i="33"/>
  <c r="O2439" i="33"/>
  <c r="O2440" i="33"/>
  <c r="O2441" i="33"/>
  <c r="O2442" i="33"/>
  <c r="O2443" i="33"/>
  <c r="O2444" i="33"/>
  <c r="O2445" i="33"/>
  <c r="O2446" i="33"/>
  <c r="O2447" i="33"/>
  <c r="O2448" i="33"/>
  <c r="O2449" i="33"/>
  <c r="O2450" i="33"/>
  <c r="O2451" i="33"/>
  <c r="O2452" i="33"/>
  <c r="O2453" i="33"/>
  <c r="O2454" i="33"/>
  <c r="O2455" i="33"/>
  <c r="O2456" i="33"/>
  <c r="O2457" i="33"/>
  <c r="O2458" i="33"/>
  <c r="O2459" i="33"/>
  <c r="O2460" i="33"/>
  <c r="O2461" i="33"/>
  <c r="O2462" i="33"/>
  <c r="O2463" i="33"/>
  <c r="O2464" i="33"/>
  <c r="O2465" i="33"/>
  <c r="O2466" i="33"/>
  <c r="O2467" i="33"/>
  <c r="O2468" i="33"/>
  <c r="O2469" i="33"/>
  <c r="O2470" i="33"/>
  <c r="O2471" i="33"/>
  <c r="O2472" i="33"/>
  <c r="O2473" i="33"/>
  <c r="O2474" i="33"/>
  <c r="O2475" i="33"/>
  <c r="O2476" i="33"/>
  <c r="O2477" i="33"/>
  <c r="O2478" i="33"/>
  <c r="O2479" i="33"/>
  <c r="O2480" i="33"/>
  <c r="O2481" i="33"/>
  <c r="O2482" i="33"/>
  <c r="O2483" i="33"/>
  <c r="O2484" i="33"/>
  <c r="O2485" i="33"/>
  <c r="O2486" i="33"/>
  <c r="O2487" i="33"/>
  <c r="O2488" i="33"/>
  <c r="O2489" i="33"/>
  <c r="O2490" i="33"/>
  <c r="O2491" i="33"/>
  <c r="O2492" i="33"/>
  <c r="O2493" i="33"/>
  <c r="O2494" i="33"/>
  <c r="O2495" i="33"/>
  <c r="O2496" i="33"/>
  <c r="O2497" i="33"/>
  <c r="O2498" i="33"/>
  <c r="O2499" i="33"/>
  <c r="O2500" i="33"/>
  <c r="O2501" i="33"/>
  <c r="O2502" i="33"/>
  <c r="O2503" i="33"/>
  <c r="O2504" i="33"/>
  <c r="O2505" i="33"/>
  <c r="O2506" i="33"/>
  <c r="O2507" i="33"/>
  <c r="O2508" i="33"/>
  <c r="O2509" i="33"/>
  <c r="O2510" i="33"/>
  <c r="O2511" i="33"/>
  <c r="O2512" i="33"/>
  <c r="O2513" i="33"/>
  <c r="O2514" i="33"/>
  <c r="O2515" i="33"/>
  <c r="O2516" i="33"/>
  <c r="O2517" i="33"/>
  <c r="O2518" i="33"/>
  <c r="O2519" i="33"/>
  <c r="O2520" i="33"/>
  <c r="O2521" i="33"/>
  <c r="O2522" i="33"/>
  <c r="O2523" i="33"/>
  <c r="O2524" i="33"/>
  <c r="O2525" i="33"/>
  <c r="O2526" i="33"/>
  <c r="O2527" i="33"/>
  <c r="O2528" i="33"/>
  <c r="O2529" i="33"/>
  <c r="O2530" i="33"/>
  <c r="O2531" i="33"/>
  <c r="O2532" i="33"/>
  <c r="O2533" i="33"/>
  <c r="O2534" i="33"/>
  <c r="O2535" i="33"/>
  <c r="O2536" i="33"/>
  <c r="O2537" i="33"/>
  <c r="O2538" i="33"/>
  <c r="O2539" i="33"/>
  <c r="O2540" i="33"/>
  <c r="O2541" i="33"/>
  <c r="O2542" i="33"/>
  <c r="O2543" i="33"/>
  <c r="O2544" i="33"/>
  <c r="O2545" i="33"/>
  <c r="O2546" i="33"/>
  <c r="O2547" i="33"/>
  <c r="O2548" i="33"/>
  <c r="O2549" i="33"/>
  <c r="O2550" i="33"/>
  <c r="O2551" i="33"/>
  <c r="O2552" i="33"/>
  <c r="O2553" i="33"/>
  <c r="O2554" i="33"/>
  <c r="O2555" i="33"/>
  <c r="O2556" i="33"/>
  <c r="O2557" i="33"/>
  <c r="O2558" i="33"/>
  <c r="O2559" i="33"/>
  <c r="O2560" i="33"/>
  <c r="O2561" i="33"/>
  <c r="O2562" i="33"/>
  <c r="O2563" i="33"/>
  <c r="O2564" i="33"/>
  <c r="O2565" i="33"/>
  <c r="O2566" i="33"/>
  <c r="O2567" i="33"/>
  <c r="O2568" i="33"/>
  <c r="O2569" i="33"/>
  <c r="O2570" i="33"/>
  <c r="O2571" i="33"/>
  <c r="O2572" i="33"/>
  <c r="O2573" i="33"/>
  <c r="N15" i="33"/>
  <c r="N16" i="33"/>
  <c r="N17" i="33"/>
  <c r="N18" i="33"/>
  <c r="N19" i="33"/>
  <c r="N20" i="33"/>
  <c r="N21" i="33"/>
  <c r="N22" i="33"/>
  <c r="N23" i="33"/>
  <c r="N24" i="33"/>
  <c r="N25" i="33"/>
  <c r="N26" i="33"/>
  <c r="N27" i="33"/>
  <c r="U27" i="33" s="1"/>
  <c r="N28" i="33"/>
  <c r="N29" i="33"/>
  <c r="U29" i="33" s="1"/>
  <c r="N30" i="33"/>
  <c r="N31" i="33"/>
  <c r="N32" i="33"/>
  <c r="N33" i="33"/>
  <c r="N34" i="33"/>
  <c r="N35" i="33"/>
  <c r="U35" i="33" s="1"/>
  <c r="N36" i="33"/>
  <c r="N37" i="33"/>
  <c r="R37" i="33" s="1"/>
  <c r="N38" i="33"/>
  <c r="N39" i="33"/>
  <c r="N40" i="33"/>
  <c r="N41" i="33"/>
  <c r="N42" i="33"/>
  <c r="N43" i="33"/>
  <c r="U43" i="33" s="1"/>
  <c r="N44" i="33"/>
  <c r="N45" i="33"/>
  <c r="N46" i="33"/>
  <c r="N47" i="33"/>
  <c r="N48" i="33"/>
  <c r="U48" i="33" s="1"/>
  <c r="N49" i="33"/>
  <c r="N50" i="33"/>
  <c r="N51" i="33"/>
  <c r="N52" i="33"/>
  <c r="N53" i="33"/>
  <c r="R53" i="33" s="1"/>
  <c r="N54" i="33"/>
  <c r="N55" i="33"/>
  <c r="N56" i="33"/>
  <c r="N57" i="33"/>
  <c r="N58" i="33"/>
  <c r="N59" i="33"/>
  <c r="N60" i="33"/>
  <c r="N61" i="33"/>
  <c r="N62" i="33"/>
  <c r="N63" i="33"/>
  <c r="N64" i="33"/>
  <c r="R64" i="33" s="1"/>
  <c r="N65" i="33"/>
  <c r="N66" i="33"/>
  <c r="N67" i="33"/>
  <c r="U67" i="33" s="1"/>
  <c r="N68" i="33"/>
  <c r="N69" i="33"/>
  <c r="N70" i="33"/>
  <c r="N71" i="33"/>
  <c r="N72" i="33"/>
  <c r="N73" i="33"/>
  <c r="N74" i="33"/>
  <c r="N75" i="33"/>
  <c r="P75" i="33" s="1"/>
  <c r="Q75" i="33" s="1"/>
  <c r="N76" i="33"/>
  <c r="N77" i="33"/>
  <c r="N78" i="33"/>
  <c r="N79" i="33"/>
  <c r="N80" i="33"/>
  <c r="N81" i="33"/>
  <c r="N82" i="33"/>
  <c r="N83" i="33"/>
  <c r="N84" i="33"/>
  <c r="N85" i="33"/>
  <c r="T85" i="33" s="1"/>
  <c r="N86" i="33"/>
  <c r="N87" i="33"/>
  <c r="N88" i="33"/>
  <c r="U88" i="33" s="1"/>
  <c r="N89" i="33"/>
  <c r="N90" i="33"/>
  <c r="N91" i="33"/>
  <c r="R91" i="33" s="1"/>
  <c r="N92" i="33"/>
  <c r="N93" i="33"/>
  <c r="N94" i="33"/>
  <c r="N95" i="33"/>
  <c r="N96" i="33"/>
  <c r="N97" i="33"/>
  <c r="N98" i="33"/>
  <c r="N99" i="33"/>
  <c r="T99" i="33" s="1"/>
  <c r="N100" i="33"/>
  <c r="N101" i="33"/>
  <c r="R101" i="33" s="1"/>
  <c r="N102" i="33"/>
  <c r="N103" i="33"/>
  <c r="N104" i="33"/>
  <c r="N105" i="33"/>
  <c r="N106" i="33"/>
  <c r="N107" i="33"/>
  <c r="R107" i="33" s="1"/>
  <c r="N108" i="33"/>
  <c r="N109" i="33"/>
  <c r="N110" i="33"/>
  <c r="N111" i="33"/>
  <c r="N112" i="33"/>
  <c r="N113" i="33"/>
  <c r="N114" i="33"/>
  <c r="N115" i="33"/>
  <c r="N116" i="33"/>
  <c r="N117" i="33"/>
  <c r="N118" i="33"/>
  <c r="N119" i="33"/>
  <c r="N120" i="33"/>
  <c r="N121" i="33"/>
  <c r="N122" i="33"/>
  <c r="N123" i="33"/>
  <c r="U123" i="33" s="1"/>
  <c r="N124" i="33"/>
  <c r="N125" i="33"/>
  <c r="N126" i="33"/>
  <c r="N127" i="33"/>
  <c r="N128" i="33"/>
  <c r="N129" i="33"/>
  <c r="N130" i="33"/>
  <c r="N131" i="33"/>
  <c r="R131" i="33" s="1"/>
  <c r="N132" i="33"/>
  <c r="N133" i="33"/>
  <c r="N134" i="33"/>
  <c r="N135" i="33"/>
  <c r="N136" i="33"/>
  <c r="N137" i="33"/>
  <c r="N138" i="33"/>
  <c r="N139" i="33"/>
  <c r="S139" i="33" s="1"/>
  <c r="N140" i="33"/>
  <c r="N141" i="33"/>
  <c r="N142" i="33"/>
  <c r="N143" i="33"/>
  <c r="N144" i="33"/>
  <c r="N145" i="33"/>
  <c r="N146" i="33"/>
  <c r="N147" i="33"/>
  <c r="N148" i="33"/>
  <c r="N149" i="33"/>
  <c r="S149" i="33" s="1"/>
  <c r="N150" i="33"/>
  <c r="N151" i="33"/>
  <c r="N152" i="33"/>
  <c r="S152" i="33" s="1"/>
  <c r="N153" i="33"/>
  <c r="N154" i="33"/>
  <c r="N155" i="33"/>
  <c r="U155" i="33" s="1"/>
  <c r="N156" i="33"/>
  <c r="N157" i="33"/>
  <c r="U157" i="33" s="1"/>
  <c r="N158" i="33"/>
  <c r="N159" i="33"/>
  <c r="N160" i="33"/>
  <c r="N161" i="33"/>
  <c r="N162" i="33"/>
  <c r="N163" i="33"/>
  <c r="T163" i="33" s="1"/>
  <c r="N164" i="33"/>
  <c r="N165" i="33"/>
  <c r="P165" i="33" s="1"/>
  <c r="Q165" i="33" s="1"/>
  <c r="N166" i="33"/>
  <c r="N167" i="33"/>
  <c r="N168" i="33"/>
  <c r="N169" i="33"/>
  <c r="N170" i="33"/>
  <c r="N171" i="33"/>
  <c r="T171" i="33" s="1"/>
  <c r="N172" i="33"/>
  <c r="N173" i="33"/>
  <c r="N174" i="33"/>
  <c r="N175" i="33"/>
  <c r="N176" i="33"/>
  <c r="N177" i="33"/>
  <c r="N178" i="33"/>
  <c r="N179" i="33"/>
  <c r="N180" i="33"/>
  <c r="N181" i="33"/>
  <c r="S181" i="33" s="1"/>
  <c r="N182" i="33"/>
  <c r="N183" i="33"/>
  <c r="N184" i="33"/>
  <c r="R184" i="33" s="1"/>
  <c r="N185" i="33"/>
  <c r="N186" i="33"/>
  <c r="N187" i="33"/>
  <c r="T187" i="33" s="1"/>
  <c r="N188" i="33"/>
  <c r="N189" i="33"/>
  <c r="N190" i="33"/>
  <c r="N191" i="33"/>
  <c r="N192" i="33"/>
  <c r="T192" i="33" s="1"/>
  <c r="N193" i="33"/>
  <c r="N194" i="33"/>
  <c r="N195" i="33"/>
  <c r="U195" i="33" s="1"/>
  <c r="N196" i="33"/>
  <c r="N197" i="33"/>
  <c r="N198" i="33"/>
  <c r="N199" i="33"/>
  <c r="N200" i="33"/>
  <c r="N201" i="33"/>
  <c r="N202" i="33"/>
  <c r="N203" i="33"/>
  <c r="R203" i="33" s="1"/>
  <c r="N204" i="33"/>
  <c r="N205" i="33"/>
  <c r="N206" i="33"/>
  <c r="N207" i="33"/>
  <c r="N208" i="33"/>
  <c r="P208" i="33" s="1"/>
  <c r="Q208" i="33" s="1"/>
  <c r="N209" i="33"/>
  <c r="N210" i="33"/>
  <c r="N211" i="33"/>
  <c r="N212" i="33"/>
  <c r="N213" i="33"/>
  <c r="N214" i="33"/>
  <c r="N215" i="33"/>
  <c r="N216" i="33"/>
  <c r="N217" i="33"/>
  <c r="N218" i="33"/>
  <c r="N219" i="33"/>
  <c r="U219" i="33" s="1"/>
  <c r="N220" i="33"/>
  <c r="N221" i="33"/>
  <c r="R221" i="33" s="1"/>
  <c r="N222" i="33"/>
  <c r="N223" i="33"/>
  <c r="N224" i="33"/>
  <c r="N225" i="33"/>
  <c r="N226" i="33"/>
  <c r="N227" i="33"/>
  <c r="U227" i="33" s="1"/>
  <c r="N228" i="33"/>
  <c r="N229" i="33"/>
  <c r="R229" i="33" s="1"/>
  <c r="N230" i="33"/>
  <c r="N231" i="33"/>
  <c r="N232" i="33"/>
  <c r="N233" i="33"/>
  <c r="N234" i="33"/>
  <c r="N235" i="33"/>
  <c r="T235" i="33" s="1"/>
  <c r="N236" i="33"/>
  <c r="N237" i="33"/>
  <c r="N238" i="33"/>
  <c r="N239" i="33"/>
  <c r="N240" i="33"/>
  <c r="N241" i="33"/>
  <c r="N242" i="33"/>
  <c r="N243" i="33"/>
  <c r="N244" i="33"/>
  <c r="N245" i="33"/>
  <c r="N246" i="33"/>
  <c r="N247" i="33"/>
  <c r="N248" i="33"/>
  <c r="N249" i="33"/>
  <c r="N250" i="33"/>
  <c r="N251" i="33"/>
  <c r="U251" i="33" s="1"/>
  <c r="N252" i="33"/>
  <c r="N253" i="33"/>
  <c r="R253" i="33" s="1"/>
  <c r="N254" i="33"/>
  <c r="N255" i="33"/>
  <c r="N256" i="33"/>
  <c r="N257" i="33"/>
  <c r="N258" i="33"/>
  <c r="N259" i="33"/>
  <c r="P259" i="33" s="1"/>
  <c r="Q259" i="33" s="1"/>
  <c r="N260" i="33"/>
  <c r="N261" i="33"/>
  <c r="U261" i="33" s="1"/>
  <c r="N262" i="33"/>
  <c r="N263" i="33"/>
  <c r="N264" i="33"/>
  <c r="N265" i="33"/>
  <c r="N266" i="33"/>
  <c r="N267" i="33"/>
  <c r="T267" i="33" s="1"/>
  <c r="N268" i="33"/>
  <c r="N269" i="33"/>
  <c r="N270" i="33"/>
  <c r="N271" i="33"/>
  <c r="N272" i="33"/>
  <c r="N273" i="33"/>
  <c r="N274" i="33"/>
  <c r="N275" i="33"/>
  <c r="S275" i="33" s="1"/>
  <c r="N276" i="33"/>
  <c r="N277" i="33"/>
  <c r="N278" i="33"/>
  <c r="N279" i="33"/>
  <c r="N280" i="33"/>
  <c r="N281" i="33"/>
  <c r="N282" i="33"/>
  <c r="N283" i="33"/>
  <c r="S283" i="33" s="1"/>
  <c r="N284" i="33"/>
  <c r="N285" i="33"/>
  <c r="N286" i="33"/>
  <c r="N287" i="33"/>
  <c r="N288" i="33"/>
  <c r="U288" i="33" s="1"/>
  <c r="N289" i="33"/>
  <c r="N290" i="33"/>
  <c r="N291" i="33"/>
  <c r="N292" i="33"/>
  <c r="N293" i="33"/>
  <c r="N294" i="33"/>
  <c r="N295" i="33"/>
  <c r="N296" i="33"/>
  <c r="N297" i="33"/>
  <c r="N298" i="33"/>
  <c r="N299" i="33"/>
  <c r="R299" i="33" s="1"/>
  <c r="N300" i="33"/>
  <c r="N301" i="33"/>
  <c r="U301" i="33" s="1"/>
  <c r="N302" i="33"/>
  <c r="N303" i="33"/>
  <c r="N304" i="33"/>
  <c r="N305" i="33"/>
  <c r="N306" i="33"/>
  <c r="N307" i="33"/>
  <c r="S307" i="33" s="1"/>
  <c r="N308" i="33"/>
  <c r="N309" i="33"/>
  <c r="N310" i="33"/>
  <c r="N311" i="33"/>
  <c r="N312" i="33"/>
  <c r="N313" i="33"/>
  <c r="N314" i="33"/>
  <c r="N315" i="33"/>
  <c r="R315" i="33" s="1"/>
  <c r="N316" i="33"/>
  <c r="N317" i="33"/>
  <c r="N318" i="33"/>
  <c r="N319" i="33"/>
  <c r="N320" i="33"/>
  <c r="N321" i="33"/>
  <c r="N322" i="33"/>
  <c r="N323" i="33"/>
  <c r="N324" i="33"/>
  <c r="N325" i="33"/>
  <c r="P325" i="33" s="1"/>
  <c r="Q325" i="33" s="1"/>
  <c r="N326" i="33"/>
  <c r="N327" i="33"/>
  <c r="N328" i="33"/>
  <c r="N329" i="33"/>
  <c r="N330" i="33"/>
  <c r="N331" i="33"/>
  <c r="S331" i="33" s="1"/>
  <c r="N332" i="33"/>
  <c r="N333" i="33"/>
  <c r="T333" i="33" s="1"/>
  <c r="N334" i="33"/>
  <c r="N335" i="33"/>
  <c r="N336" i="33"/>
  <c r="N337" i="33"/>
  <c r="N338" i="33"/>
  <c r="N339" i="33"/>
  <c r="R339" i="33" s="1"/>
  <c r="N340" i="33"/>
  <c r="N341" i="33"/>
  <c r="S341" i="33" s="1"/>
  <c r="N342" i="33"/>
  <c r="N343" i="33"/>
  <c r="N344" i="33"/>
  <c r="N345" i="33"/>
  <c r="N346" i="33"/>
  <c r="N347" i="33"/>
  <c r="U347" i="33" s="1"/>
  <c r="N348" i="33"/>
  <c r="N349" i="33"/>
  <c r="N350" i="33"/>
  <c r="N351" i="33"/>
  <c r="N352" i="33"/>
  <c r="N353" i="33"/>
  <c r="N354" i="33"/>
  <c r="N355" i="33"/>
  <c r="N356" i="33"/>
  <c r="N357" i="33"/>
  <c r="N358" i="33"/>
  <c r="N359" i="33"/>
  <c r="N360" i="33"/>
  <c r="N361" i="33"/>
  <c r="N362" i="33"/>
  <c r="N363" i="33"/>
  <c r="U363" i="33" s="1"/>
  <c r="N364" i="33"/>
  <c r="N365" i="33"/>
  <c r="T365" i="33" s="1"/>
  <c r="N366" i="33"/>
  <c r="N367" i="33"/>
  <c r="N368" i="33"/>
  <c r="U368" i="33" s="1"/>
  <c r="N369" i="33"/>
  <c r="N370" i="33"/>
  <c r="N371" i="33"/>
  <c r="N372" i="33"/>
  <c r="N373" i="33"/>
  <c r="R373" i="33" s="1"/>
  <c r="N374" i="33"/>
  <c r="N375" i="33"/>
  <c r="N376" i="33"/>
  <c r="N377" i="33"/>
  <c r="N378" i="33"/>
  <c r="N379" i="33"/>
  <c r="U379" i="33" s="1"/>
  <c r="N380" i="33"/>
  <c r="N381" i="33"/>
  <c r="N382" i="33"/>
  <c r="N383" i="33"/>
  <c r="N384" i="33"/>
  <c r="N385" i="33"/>
  <c r="N386" i="33"/>
  <c r="N387" i="33"/>
  <c r="P387" i="33" s="1"/>
  <c r="Q387" i="33" s="1"/>
  <c r="N388" i="33"/>
  <c r="N389" i="33"/>
  <c r="N390" i="33"/>
  <c r="N391" i="33"/>
  <c r="N392" i="33"/>
  <c r="N393" i="33"/>
  <c r="N394" i="33"/>
  <c r="N395" i="33"/>
  <c r="T395" i="33" s="1"/>
  <c r="N396" i="33"/>
  <c r="N397" i="33"/>
  <c r="N398" i="33"/>
  <c r="N399" i="33"/>
  <c r="N400" i="33"/>
  <c r="N401" i="33"/>
  <c r="N402" i="33"/>
  <c r="N403" i="33"/>
  <c r="U403" i="33" s="1"/>
  <c r="N404" i="33"/>
  <c r="N405" i="33"/>
  <c r="T405" i="33" s="1"/>
  <c r="N406" i="33"/>
  <c r="N407" i="33"/>
  <c r="N408" i="33"/>
  <c r="N409" i="33"/>
  <c r="N410" i="33"/>
  <c r="N411" i="33"/>
  <c r="N412" i="33"/>
  <c r="N413" i="33"/>
  <c r="N414" i="33"/>
  <c r="N415" i="33"/>
  <c r="N416" i="33"/>
  <c r="N417" i="33"/>
  <c r="N418" i="33"/>
  <c r="N419" i="33"/>
  <c r="N420" i="33"/>
  <c r="N421" i="33"/>
  <c r="N422" i="33"/>
  <c r="N423" i="33"/>
  <c r="N424" i="33"/>
  <c r="N425" i="33"/>
  <c r="N426" i="33"/>
  <c r="N427" i="33"/>
  <c r="U427" i="33" s="1"/>
  <c r="N428" i="33"/>
  <c r="N429" i="33"/>
  <c r="N430" i="33"/>
  <c r="N431" i="33"/>
  <c r="N432" i="33"/>
  <c r="N433" i="33"/>
  <c r="N434" i="33"/>
  <c r="N435" i="33"/>
  <c r="S435" i="33" s="1"/>
  <c r="N436" i="33"/>
  <c r="N437" i="33"/>
  <c r="N438" i="33"/>
  <c r="N439" i="33"/>
  <c r="N440" i="33"/>
  <c r="N441" i="33"/>
  <c r="N442" i="33"/>
  <c r="N443" i="33"/>
  <c r="S443" i="33" s="1"/>
  <c r="N444" i="33"/>
  <c r="N445" i="33"/>
  <c r="S445" i="33" s="1"/>
  <c r="N446" i="33"/>
  <c r="N447" i="33"/>
  <c r="N448" i="33"/>
  <c r="N449" i="33"/>
  <c r="N450" i="33"/>
  <c r="N451" i="33"/>
  <c r="S451" i="33" s="1"/>
  <c r="N452" i="33"/>
  <c r="N453" i="33"/>
  <c r="P453" i="33" s="1"/>
  <c r="Q453" i="33" s="1"/>
  <c r="N454" i="33"/>
  <c r="N455" i="33"/>
  <c r="N456" i="33"/>
  <c r="N457" i="33"/>
  <c r="N458" i="33"/>
  <c r="N459" i="33"/>
  <c r="P459" i="33" s="1"/>
  <c r="Q459" i="33" s="1"/>
  <c r="N460" i="33"/>
  <c r="N461" i="33"/>
  <c r="R461" i="33" s="1"/>
  <c r="N462" i="33"/>
  <c r="N463" i="33"/>
  <c r="N464" i="33"/>
  <c r="N465" i="33"/>
  <c r="N466" i="33"/>
  <c r="N467" i="33"/>
  <c r="T467" i="33" s="1"/>
  <c r="N468" i="33"/>
  <c r="N469" i="33"/>
  <c r="N470" i="33"/>
  <c r="N471" i="33"/>
  <c r="N472" i="33"/>
  <c r="N473" i="33"/>
  <c r="N474" i="33"/>
  <c r="N475" i="33"/>
  <c r="U475" i="33" s="1"/>
  <c r="N476" i="33"/>
  <c r="N477" i="33"/>
  <c r="N478" i="33"/>
  <c r="N479" i="33"/>
  <c r="N480" i="33"/>
  <c r="N481" i="33"/>
  <c r="N482" i="33"/>
  <c r="N483" i="33"/>
  <c r="N484" i="33"/>
  <c r="N485" i="33"/>
  <c r="N486" i="33"/>
  <c r="N487" i="33"/>
  <c r="N488" i="33"/>
  <c r="P488" i="33" s="1"/>
  <c r="Q488" i="33" s="1"/>
  <c r="N489" i="33"/>
  <c r="T489" i="33" s="1"/>
  <c r="N490" i="33"/>
  <c r="N491" i="33"/>
  <c r="R491" i="33" s="1"/>
  <c r="N492" i="33"/>
  <c r="N493" i="33"/>
  <c r="T493" i="33" s="1"/>
  <c r="N494" i="33"/>
  <c r="N495" i="33"/>
  <c r="N496" i="33"/>
  <c r="N497" i="33"/>
  <c r="S497" i="33" s="1"/>
  <c r="N498" i="33"/>
  <c r="N499" i="33"/>
  <c r="U499" i="33" s="1"/>
  <c r="N500" i="33"/>
  <c r="N501" i="33"/>
  <c r="U501" i="33" s="1"/>
  <c r="N502" i="33"/>
  <c r="N503" i="33"/>
  <c r="N504" i="33"/>
  <c r="N505" i="33"/>
  <c r="R505" i="33" s="1"/>
  <c r="N506" i="33"/>
  <c r="N507" i="33"/>
  <c r="P507" i="33" s="1"/>
  <c r="Q507" i="33" s="1"/>
  <c r="N508" i="33"/>
  <c r="N509" i="33"/>
  <c r="N510" i="33"/>
  <c r="N511" i="33"/>
  <c r="N512" i="33"/>
  <c r="T512" i="33" s="1"/>
  <c r="N513" i="33"/>
  <c r="U513" i="33" s="1"/>
  <c r="N514" i="33"/>
  <c r="N515" i="33"/>
  <c r="S515" i="33" s="1"/>
  <c r="N516" i="33"/>
  <c r="N517" i="33"/>
  <c r="N518" i="33"/>
  <c r="N519" i="33"/>
  <c r="N520" i="33"/>
  <c r="N521" i="33"/>
  <c r="T521" i="33" s="1"/>
  <c r="N522" i="33"/>
  <c r="N523" i="33"/>
  <c r="U523" i="33" s="1"/>
  <c r="N524" i="33"/>
  <c r="N525" i="33"/>
  <c r="N526" i="33"/>
  <c r="N527" i="33"/>
  <c r="N528" i="33"/>
  <c r="N529" i="33"/>
  <c r="S529" i="33" s="1"/>
  <c r="N530" i="33"/>
  <c r="N531" i="33"/>
  <c r="P531" i="33" s="1"/>
  <c r="Q531" i="33" s="1"/>
  <c r="N532" i="33"/>
  <c r="N533" i="33"/>
  <c r="N534" i="33"/>
  <c r="N535" i="33"/>
  <c r="N536" i="33"/>
  <c r="N537" i="33"/>
  <c r="R537" i="33" s="1"/>
  <c r="N538" i="33"/>
  <c r="N539" i="33"/>
  <c r="T539" i="33" s="1"/>
  <c r="N540" i="33"/>
  <c r="N541" i="33"/>
  <c r="N542" i="33"/>
  <c r="N543" i="33"/>
  <c r="N544" i="33"/>
  <c r="N545" i="33"/>
  <c r="P545" i="33" s="1"/>
  <c r="Q545" i="33" s="1"/>
  <c r="N546" i="33"/>
  <c r="N547" i="33"/>
  <c r="N548" i="33"/>
  <c r="N549" i="33"/>
  <c r="N550" i="33"/>
  <c r="N551" i="33"/>
  <c r="N552" i="33"/>
  <c r="N553" i="33"/>
  <c r="T553" i="33" s="1"/>
  <c r="N554" i="33"/>
  <c r="N555" i="33"/>
  <c r="T555" i="33" s="1"/>
  <c r="N556" i="33"/>
  <c r="N557" i="33"/>
  <c r="P557" i="33" s="1"/>
  <c r="Q557" i="33" s="1"/>
  <c r="N558" i="33"/>
  <c r="N559" i="33"/>
  <c r="N560" i="33"/>
  <c r="U560" i="33" s="1"/>
  <c r="N561" i="33"/>
  <c r="S561" i="33" s="1"/>
  <c r="N562" i="33"/>
  <c r="N563" i="33"/>
  <c r="R563" i="33" s="1"/>
  <c r="N564" i="33"/>
  <c r="N565" i="33"/>
  <c r="R565" i="33" s="1"/>
  <c r="N566" i="33"/>
  <c r="N567" i="33"/>
  <c r="N568" i="33"/>
  <c r="N569" i="33"/>
  <c r="R569" i="33" s="1"/>
  <c r="N570" i="33"/>
  <c r="N571" i="33"/>
  <c r="U571" i="33" s="1"/>
  <c r="N572" i="33"/>
  <c r="N573" i="33"/>
  <c r="N574" i="33"/>
  <c r="N575" i="33"/>
  <c r="N576" i="33"/>
  <c r="N577" i="33"/>
  <c r="U577" i="33" s="1"/>
  <c r="N578" i="33"/>
  <c r="N579" i="33"/>
  <c r="U579" i="33" s="1"/>
  <c r="N580" i="33"/>
  <c r="N581" i="33"/>
  <c r="N582" i="33"/>
  <c r="N583" i="33"/>
  <c r="N584" i="33"/>
  <c r="N585" i="33"/>
  <c r="T585" i="33" s="1"/>
  <c r="N586" i="33"/>
  <c r="N587" i="33"/>
  <c r="R587" i="33" s="1"/>
  <c r="N588" i="33"/>
  <c r="N589" i="33"/>
  <c r="N590" i="33"/>
  <c r="N591" i="33"/>
  <c r="N592" i="33"/>
  <c r="N593" i="33"/>
  <c r="S593" i="33" s="1"/>
  <c r="N594" i="33"/>
  <c r="N595" i="33"/>
  <c r="T595" i="33" s="1"/>
  <c r="N596" i="33"/>
  <c r="N597" i="33"/>
  <c r="N598" i="33"/>
  <c r="N599" i="33"/>
  <c r="N600" i="33"/>
  <c r="N601" i="33"/>
  <c r="R601" i="33" s="1"/>
  <c r="N602" i="33"/>
  <c r="N603" i="33"/>
  <c r="P603" i="33" s="1"/>
  <c r="Q603" i="33" s="1"/>
  <c r="N604" i="33"/>
  <c r="N605" i="33"/>
  <c r="S605" i="33" s="1"/>
  <c r="N606" i="33"/>
  <c r="N607" i="33"/>
  <c r="N608" i="33"/>
  <c r="N609" i="33"/>
  <c r="U609" i="33" s="1"/>
  <c r="N610" i="33"/>
  <c r="N611" i="33"/>
  <c r="N612" i="33"/>
  <c r="N613" i="33"/>
  <c r="T613" i="33" s="1"/>
  <c r="N614" i="33"/>
  <c r="N615" i="33"/>
  <c r="N616" i="33"/>
  <c r="N617" i="33"/>
  <c r="P617" i="33" s="1"/>
  <c r="Q617" i="33" s="1"/>
  <c r="N618" i="33"/>
  <c r="N619" i="33"/>
  <c r="T619" i="33" s="1"/>
  <c r="N620" i="33"/>
  <c r="N621" i="33"/>
  <c r="N622" i="33"/>
  <c r="N623" i="33"/>
  <c r="N624" i="33"/>
  <c r="N625" i="33"/>
  <c r="T625" i="33" s="1"/>
  <c r="N626" i="33"/>
  <c r="N627" i="33"/>
  <c r="U627" i="33" s="1"/>
  <c r="N628" i="33"/>
  <c r="N629" i="33"/>
  <c r="R629" i="33" s="1"/>
  <c r="N630" i="33"/>
  <c r="N631" i="33"/>
  <c r="N632" i="33"/>
  <c r="N633" i="33"/>
  <c r="S633" i="33" s="1"/>
  <c r="N634" i="33"/>
  <c r="N635" i="33"/>
  <c r="N636" i="33"/>
  <c r="N637" i="33"/>
  <c r="N638" i="33"/>
  <c r="N639" i="33"/>
  <c r="N640" i="33"/>
  <c r="N641" i="33"/>
  <c r="R641" i="33" s="1"/>
  <c r="N642" i="33"/>
  <c r="N643" i="33"/>
  <c r="U643" i="33" s="1"/>
  <c r="N644" i="33"/>
  <c r="N645" i="33"/>
  <c r="N646" i="33"/>
  <c r="N647" i="33"/>
  <c r="N648" i="33"/>
  <c r="N649" i="33"/>
  <c r="U649" i="33" s="1"/>
  <c r="N650" i="33"/>
  <c r="N651" i="33"/>
  <c r="R651" i="33" s="1"/>
  <c r="N652" i="33"/>
  <c r="N653" i="33"/>
  <c r="N654" i="33"/>
  <c r="N655" i="33"/>
  <c r="N656" i="33"/>
  <c r="N657" i="33"/>
  <c r="U657" i="33" s="1"/>
  <c r="N658" i="33"/>
  <c r="N659" i="33"/>
  <c r="S659" i="33" s="1"/>
  <c r="N660" i="33"/>
  <c r="N661" i="33"/>
  <c r="N662" i="33"/>
  <c r="N663" i="33"/>
  <c r="N664" i="33"/>
  <c r="T664" i="33" s="1"/>
  <c r="N665" i="33"/>
  <c r="S665" i="33" s="1"/>
  <c r="N666" i="33"/>
  <c r="N667" i="33"/>
  <c r="P667" i="33" s="1"/>
  <c r="Q667" i="33" s="1"/>
  <c r="N668" i="33"/>
  <c r="N669" i="33"/>
  <c r="N670" i="33"/>
  <c r="N671" i="33"/>
  <c r="N672" i="33"/>
  <c r="N673" i="33"/>
  <c r="U673" i="33" s="1"/>
  <c r="N674" i="33"/>
  <c r="N675" i="33"/>
  <c r="P675" i="33" s="1"/>
  <c r="Q675" i="33" s="1"/>
  <c r="N676" i="33"/>
  <c r="N677" i="33"/>
  <c r="T677" i="33" s="1"/>
  <c r="N678" i="33"/>
  <c r="N679" i="33"/>
  <c r="N680" i="33"/>
  <c r="N681" i="33"/>
  <c r="P681" i="33" s="1"/>
  <c r="Q681" i="33" s="1"/>
  <c r="N682" i="33"/>
  <c r="N683" i="33"/>
  <c r="S683" i="33" s="1"/>
  <c r="N684" i="33"/>
  <c r="N685" i="33"/>
  <c r="P685" i="33" s="1"/>
  <c r="Q685" i="33" s="1"/>
  <c r="N686" i="33"/>
  <c r="N687" i="33"/>
  <c r="N688" i="33"/>
  <c r="N689" i="33"/>
  <c r="T689" i="33" s="1"/>
  <c r="N690" i="33"/>
  <c r="N691" i="33"/>
  <c r="U691" i="33" s="1"/>
  <c r="N692" i="33"/>
  <c r="N693" i="33"/>
  <c r="S693" i="33" s="1"/>
  <c r="N694" i="33"/>
  <c r="N695" i="33"/>
  <c r="N696" i="33"/>
  <c r="N697" i="33"/>
  <c r="S697" i="33" s="1"/>
  <c r="N698" i="33"/>
  <c r="N699" i="33"/>
  <c r="R699" i="33" s="1"/>
  <c r="N700" i="33"/>
  <c r="N701" i="33"/>
  <c r="N702" i="33"/>
  <c r="N703" i="33"/>
  <c r="N704" i="33"/>
  <c r="N705" i="33"/>
  <c r="R705" i="33" s="1"/>
  <c r="N706" i="33"/>
  <c r="N707" i="33"/>
  <c r="U707" i="33" s="1"/>
  <c r="N708" i="33"/>
  <c r="N709" i="33"/>
  <c r="N710" i="33"/>
  <c r="N711" i="33"/>
  <c r="N712" i="33"/>
  <c r="N713" i="33"/>
  <c r="U713" i="33" s="1"/>
  <c r="N714" i="33"/>
  <c r="N715" i="33"/>
  <c r="N716" i="33"/>
  <c r="N717" i="33"/>
  <c r="N718" i="33"/>
  <c r="N719" i="33"/>
  <c r="N720" i="33"/>
  <c r="N721" i="33"/>
  <c r="T721" i="33" s="1"/>
  <c r="N722" i="33"/>
  <c r="N723" i="33"/>
  <c r="S723" i="33" s="1"/>
  <c r="N724" i="33"/>
  <c r="N725" i="33"/>
  <c r="N726" i="33"/>
  <c r="N727" i="33"/>
  <c r="N728" i="33"/>
  <c r="N729" i="33"/>
  <c r="S729" i="33" s="1"/>
  <c r="N730" i="33"/>
  <c r="N731" i="33"/>
  <c r="N732" i="33"/>
  <c r="N733" i="33"/>
  <c r="S733" i="33" s="1"/>
  <c r="N734" i="33"/>
  <c r="N735" i="33"/>
  <c r="N736" i="33"/>
  <c r="N737" i="33"/>
  <c r="U737" i="33" s="1"/>
  <c r="N738" i="33"/>
  <c r="N739" i="33"/>
  <c r="R739" i="33" s="1"/>
  <c r="N740" i="33"/>
  <c r="N741" i="33"/>
  <c r="P741" i="33" s="1"/>
  <c r="Q741" i="33" s="1"/>
  <c r="N742" i="33"/>
  <c r="N743" i="33"/>
  <c r="N744" i="33"/>
  <c r="N745" i="33"/>
  <c r="N746" i="33"/>
  <c r="N747" i="33"/>
  <c r="U747" i="33" s="1"/>
  <c r="N748" i="33"/>
  <c r="N749" i="33"/>
  <c r="N750" i="33"/>
  <c r="N751" i="33"/>
  <c r="N752" i="33"/>
  <c r="N753" i="33"/>
  <c r="N754" i="33"/>
  <c r="N755" i="33"/>
  <c r="P755" i="33" s="1"/>
  <c r="Q755" i="33" s="1"/>
  <c r="N756" i="33"/>
  <c r="N757" i="33"/>
  <c r="N758" i="33"/>
  <c r="N759" i="33"/>
  <c r="N760" i="33"/>
  <c r="N761" i="33"/>
  <c r="U761" i="33" s="1"/>
  <c r="N762" i="33"/>
  <c r="N763" i="33"/>
  <c r="S763" i="33" s="1"/>
  <c r="N764" i="33"/>
  <c r="N765" i="33"/>
  <c r="N766" i="33"/>
  <c r="N767" i="33"/>
  <c r="N768" i="33"/>
  <c r="N769" i="33"/>
  <c r="S769" i="33" s="1"/>
  <c r="N770" i="33"/>
  <c r="N771" i="33"/>
  <c r="R771" i="33" s="1"/>
  <c r="N772" i="33"/>
  <c r="N773" i="33"/>
  <c r="N774" i="33"/>
  <c r="N775" i="33"/>
  <c r="N776" i="33"/>
  <c r="N777" i="33"/>
  <c r="N778" i="33"/>
  <c r="N779" i="33"/>
  <c r="R779" i="33" s="1"/>
  <c r="N780" i="33"/>
  <c r="N781" i="33"/>
  <c r="P781" i="33" s="1"/>
  <c r="Q781" i="33" s="1"/>
  <c r="N782" i="33"/>
  <c r="N783" i="33"/>
  <c r="N784" i="33"/>
  <c r="N785" i="33"/>
  <c r="N786" i="33"/>
  <c r="N787" i="33"/>
  <c r="U787" i="33" s="1"/>
  <c r="N788" i="33"/>
  <c r="N789" i="33"/>
  <c r="T789" i="33" s="1"/>
  <c r="N790" i="33"/>
  <c r="N791" i="33"/>
  <c r="N792" i="33"/>
  <c r="N793" i="33"/>
  <c r="T793" i="33" s="1"/>
  <c r="N794" i="33"/>
  <c r="N795" i="33"/>
  <c r="N796" i="33"/>
  <c r="N797" i="33"/>
  <c r="R797" i="33" s="1"/>
  <c r="N798" i="33"/>
  <c r="N799" i="33"/>
  <c r="N800" i="33"/>
  <c r="N801" i="33"/>
  <c r="N802" i="33"/>
  <c r="N803" i="33"/>
  <c r="S803" i="33" s="1"/>
  <c r="N804" i="33"/>
  <c r="N805" i="33"/>
  <c r="N806" i="33"/>
  <c r="N807" i="33"/>
  <c r="N808" i="33"/>
  <c r="N809" i="33"/>
  <c r="S809" i="33" s="1"/>
  <c r="N810" i="33"/>
  <c r="N811" i="33"/>
  <c r="S811" i="33" s="1"/>
  <c r="N812" i="33"/>
  <c r="N813" i="33"/>
  <c r="N814" i="33"/>
  <c r="N815" i="33"/>
  <c r="N816" i="33"/>
  <c r="N817" i="33"/>
  <c r="N818" i="33"/>
  <c r="N819" i="33"/>
  <c r="R819" i="33" s="1"/>
  <c r="N820" i="33"/>
  <c r="N821" i="33"/>
  <c r="N822" i="33"/>
  <c r="N823" i="33"/>
  <c r="N824" i="33"/>
  <c r="N825" i="33"/>
  <c r="N826" i="33"/>
  <c r="N827" i="33"/>
  <c r="T827" i="33" s="1"/>
  <c r="N828" i="33"/>
  <c r="N829" i="33"/>
  <c r="N830" i="33"/>
  <c r="N831" i="33"/>
  <c r="N832" i="33"/>
  <c r="T832" i="33" s="1"/>
  <c r="N833" i="33"/>
  <c r="S833" i="33" s="1"/>
  <c r="N834" i="33"/>
  <c r="N835" i="33"/>
  <c r="U835" i="33" s="1"/>
  <c r="N836" i="33"/>
  <c r="N837" i="33"/>
  <c r="N838" i="33"/>
  <c r="N839" i="33"/>
  <c r="N840" i="33"/>
  <c r="N841" i="33"/>
  <c r="N842" i="33"/>
  <c r="N843" i="33"/>
  <c r="N844" i="33"/>
  <c r="N845" i="33"/>
  <c r="S845" i="33" s="1"/>
  <c r="N846" i="33"/>
  <c r="N847" i="33"/>
  <c r="N848" i="33"/>
  <c r="N849" i="33"/>
  <c r="U849" i="33" s="1"/>
  <c r="N850" i="33"/>
  <c r="N851" i="33"/>
  <c r="S851" i="33" s="1"/>
  <c r="N852" i="33"/>
  <c r="N853" i="33"/>
  <c r="U853" i="33" s="1"/>
  <c r="N854" i="33"/>
  <c r="N855" i="33"/>
  <c r="N856" i="33"/>
  <c r="N857" i="33"/>
  <c r="S857" i="33" s="1"/>
  <c r="N858" i="33"/>
  <c r="N859" i="33"/>
  <c r="U859" i="33" s="1"/>
  <c r="N860" i="33"/>
  <c r="N861" i="33"/>
  <c r="N862" i="33"/>
  <c r="N863" i="33"/>
  <c r="N864" i="33"/>
  <c r="N865" i="33"/>
  <c r="T865" i="33" s="1"/>
  <c r="N866" i="33"/>
  <c r="N867" i="33"/>
  <c r="R867" i="33" s="1"/>
  <c r="N868" i="33"/>
  <c r="N869" i="33"/>
  <c r="N870" i="33"/>
  <c r="N871" i="33"/>
  <c r="N872" i="33"/>
  <c r="S872" i="33" s="1"/>
  <c r="N873" i="33"/>
  <c r="N874" i="33"/>
  <c r="N875" i="33"/>
  <c r="T875" i="33" s="1"/>
  <c r="N876" i="33"/>
  <c r="N877" i="33"/>
  <c r="N878" i="33"/>
  <c r="N879" i="33"/>
  <c r="N880" i="33"/>
  <c r="N881" i="33"/>
  <c r="P881" i="33" s="1"/>
  <c r="Q881" i="33" s="1"/>
  <c r="N882" i="33"/>
  <c r="N883" i="33"/>
  <c r="U883" i="33" s="1"/>
  <c r="N884" i="33"/>
  <c r="N885" i="33"/>
  <c r="N886" i="33"/>
  <c r="N887" i="33"/>
  <c r="N888" i="33"/>
  <c r="N889" i="33"/>
  <c r="N890" i="33"/>
  <c r="N891" i="33"/>
  <c r="N892" i="33"/>
  <c r="N893" i="33"/>
  <c r="N894" i="33"/>
  <c r="N895" i="33"/>
  <c r="N896" i="33"/>
  <c r="R896" i="33" s="1"/>
  <c r="N897" i="33"/>
  <c r="U897" i="33" s="1"/>
  <c r="N898" i="33"/>
  <c r="N899" i="33"/>
  <c r="R899" i="33" s="1"/>
  <c r="N900" i="33"/>
  <c r="N901" i="33"/>
  <c r="U901" i="33" s="1"/>
  <c r="N902" i="33"/>
  <c r="N903" i="33"/>
  <c r="N904" i="33"/>
  <c r="N905" i="33"/>
  <c r="S905" i="33" s="1"/>
  <c r="N906" i="33"/>
  <c r="N907" i="33"/>
  <c r="N908" i="33"/>
  <c r="N909" i="33"/>
  <c r="S909" i="33" s="1"/>
  <c r="N910" i="33"/>
  <c r="N911" i="33"/>
  <c r="N912" i="33"/>
  <c r="N913" i="33"/>
  <c r="N914" i="33"/>
  <c r="N915" i="33"/>
  <c r="U915" i="33" s="1"/>
  <c r="N916" i="33"/>
  <c r="N917" i="33"/>
  <c r="N918" i="33"/>
  <c r="N919" i="33"/>
  <c r="N920" i="33"/>
  <c r="N921" i="33"/>
  <c r="N922" i="33"/>
  <c r="N923" i="33"/>
  <c r="T923" i="33" s="1"/>
  <c r="N924" i="33"/>
  <c r="N925" i="33"/>
  <c r="N926" i="33"/>
  <c r="N927" i="33"/>
  <c r="N928" i="33"/>
  <c r="N929" i="33"/>
  <c r="R929" i="33" s="1"/>
  <c r="N930" i="33"/>
  <c r="N931" i="33"/>
  <c r="S931" i="33" s="1"/>
  <c r="N932" i="33"/>
  <c r="N933" i="33"/>
  <c r="N934" i="33"/>
  <c r="N935" i="33"/>
  <c r="N936" i="33"/>
  <c r="N937" i="33"/>
  <c r="T937" i="33" s="1"/>
  <c r="N938" i="33"/>
  <c r="N939" i="33"/>
  <c r="R939" i="33" s="1"/>
  <c r="N940" i="33"/>
  <c r="N941" i="33"/>
  <c r="N942" i="33"/>
  <c r="N943" i="33"/>
  <c r="N944" i="33"/>
  <c r="N945" i="33"/>
  <c r="U945" i="33" s="1"/>
  <c r="N946" i="33"/>
  <c r="N947" i="33"/>
  <c r="P947" i="33" s="1"/>
  <c r="Q947" i="33" s="1"/>
  <c r="N948" i="33"/>
  <c r="N949" i="33"/>
  <c r="T949" i="33" s="1"/>
  <c r="N950" i="33"/>
  <c r="N951" i="33"/>
  <c r="N952" i="33"/>
  <c r="N953" i="33"/>
  <c r="N954" i="33"/>
  <c r="N955" i="33"/>
  <c r="T955" i="33" s="1"/>
  <c r="N956" i="33"/>
  <c r="N957" i="33"/>
  <c r="N958" i="33"/>
  <c r="N959" i="33"/>
  <c r="N960" i="33"/>
  <c r="N961" i="33"/>
  <c r="N962" i="33"/>
  <c r="N963" i="33"/>
  <c r="U963" i="33" s="1"/>
  <c r="N964" i="33"/>
  <c r="N965" i="33"/>
  <c r="N966" i="33"/>
  <c r="N967" i="33"/>
  <c r="N968" i="33"/>
  <c r="N969" i="33"/>
  <c r="R969" i="33" s="1"/>
  <c r="N970" i="33"/>
  <c r="N971" i="33"/>
  <c r="N972" i="33"/>
  <c r="N973" i="33"/>
  <c r="R973" i="33" s="1"/>
  <c r="N974" i="33"/>
  <c r="N975" i="33"/>
  <c r="N976" i="33"/>
  <c r="N977" i="33"/>
  <c r="N978" i="33"/>
  <c r="N979" i="33"/>
  <c r="S979" i="33" s="1"/>
  <c r="N980" i="33"/>
  <c r="N981" i="33"/>
  <c r="N982" i="33"/>
  <c r="N983" i="33"/>
  <c r="N984" i="33"/>
  <c r="N985" i="33"/>
  <c r="U985" i="33" s="1"/>
  <c r="N986" i="33"/>
  <c r="N987" i="33"/>
  <c r="U987" i="33" s="1"/>
  <c r="N988" i="33"/>
  <c r="N989" i="33"/>
  <c r="N990" i="33"/>
  <c r="N991" i="33"/>
  <c r="N992" i="33"/>
  <c r="N993" i="33"/>
  <c r="S993" i="33" s="1"/>
  <c r="N994" i="33"/>
  <c r="N995" i="33"/>
  <c r="U995" i="33" s="1"/>
  <c r="N996" i="33"/>
  <c r="N997" i="33"/>
  <c r="N998" i="33"/>
  <c r="N999" i="33"/>
  <c r="N1000" i="33"/>
  <c r="N1001" i="33"/>
  <c r="U1001" i="33" s="1"/>
  <c r="N1002" i="33"/>
  <c r="N1003" i="33"/>
  <c r="S1003" i="33" s="1"/>
  <c r="N1004" i="33"/>
  <c r="N1005" i="33"/>
  <c r="N1006" i="33"/>
  <c r="N1007" i="33"/>
  <c r="N1008" i="33"/>
  <c r="N1009" i="33"/>
  <c r="N1010" i="33"/>
  <c r="N1011" i="33"/>
  <c r="N1012" i="33"/>
  <c r="N1013" i="33"/>
  <c r="U1013" i="33" s="1"/>
  <c r="N1014" i="33"/>
  <c r="N1015" i="33"/>
  <c r="N1016" i="33"/>
  <c r="P1016" i="33" s="1"/>
  <c r="Q1016" i="33" s="1"/>
  <c r="N1017" i="33"/>
  <c r="T1017" i="33" s="1"/>
  <c r="N1018" i="33"/>
  <c r="N1019" i="33"/>
  <c r="N1020" i="33"/>
  <c r="N1021" i="33"/>
  <c r="T1021" i="33" s="1"/>
  <c r="N1022" i="33"/>
  <c r="N1023" i="33"/>
  <c r="N1024" i="33"/>
  <c r="N1025" i="33"/>
  <c r="S1025" i="33" s="1"/>
  <c r="N1026" i="33"/>
  <c r="N1027" i="33"/>
  <c r="P1027" i="33" s="1"/>
  <c r="Q1027" i="33" s="1"/>
  <c r="N1028" i="33"/>
  <c r="N1029" i="33"/>
  <c r="S1029" i="33" s="1"/>
  <c r="N1030" i="33"/>
  <c r="N1031" i="33"/>
  <c r="N1032" i="33"/>
  <c r="N1033" i="33"/>
  <c r="N1034" i="33"/>
  <c r="N1035" i="33"/>
  <c r="T1035" i="33" s="1"/>
  <c r="N1036" i="33"/>
  <c r="N1037" i="33"/>
  <c r="R1037" i="33" s="1"/>
  <c r="N1038" i="33"/>
  <c r="N1039" i="33"/>
  <c r="N1040" i="33"/>
  <c r="P1040" i="33" s="1"/>
  <c r="Q1040" i="33" s="1"/>
  <c r="N1041" i="33"/>
  <c r="N1042" i="33"/>
  <c r="N1043" i="33"/>
  <c r="R1043" i="33" s="1"/>
  <c r="N1044" i="33"/>
  <c r="N1045" i="33"/>
  <c r="U1045" i="33" s="1"/>
  <c r="N1046" i="33"/>
  <c r="N1047" i="33"/>
  <c r="N1048" i="33"/>
  <c r="T1048" i="33" s="1"/>
  <c r="N1049" i="33"/>
  <c r="P1049" i="33" s="1"/>
  <c r="Q1049" i="33" s="1"/>
  <c r="N1050" i="33"/>
  <c r="N1051" i="33"/>
  <c r="R1051" i="33" s="1"/>
  <c r="N1052" i="33"/>
  <c r="N1053" i="33"/>
  <c r="N1054" i="33"/>
  <c r="N1055" i="33"/>
  <c r="N1056" i="33"/>
  <c r="N1057" i="33"/>
  <c r="S1057" i="33" s="1"/>
  <c r="N1058" i="33"/>
  <c r="N1059" i="33"/>
  <c r="N1060" i="33"/>
  <c r="N1061" i="33"/>
  <c r="N1062" i="33"/>
  <c r="N1063" i="33"/>
  <c r="N1064" i="33"/>
  <c r="N1065" i="33"/>
  <c r="N1066" i="33"/>
  <c r="N1067" i="33"/>
  <c r="U1067" i="33" s="1"/>
  <c r="N1068" i="33"/>
  <c r="N1069" i="33"/>
  <c r="N1070" i="33"/>
  <c r="N1071" i="33"/>
  <c r="N1072" i="33"/>
  <c r="N1073" i="33"/>
  <c r="N1074" i="33"/>
  <c r="N1075" i="33"/>
  <c r="S1075" i="33" s="1"/>
  <c r="N1076" i="33"/>
  <c r="N1077" i="33"/>
  <c r="N1078" i="33"/>
  <c r="N1079" i="33"/>
  <c r="N1080" i="33"/>
  <c r="N1081" i="33"/>
  <c r="S1081" i="33" s="1"/>
  <c r="N1082" i="33"/>
  <c r="N1083" i="33"/>
  <c r="T1083" i="33" s="1"/>
  <c r="N1084" i="33"/>
  <c r="N1085" i="33"/>
  <c r="T1085" i="33" s="1"/>
  <c r="N1086" i="33"/>
  <c r="N1087" i="33"/>
  <c r="N1088" i="33"/>
  <c r="N1089" i="33"/>
  <c r="T1089" i="33" s="1"/>
  <c r="N1090" i="33"/>
  <c r="N1091" i="33"/>
  <c r="T1091" i="33" s="1"/>
  <c r="N1092" i="33"/>
  <c r="N1093" i="33"/>
  <c r="R1093" i="33" s="1"/>
  <c r="N1094" i="33"/>
  <c r="N1095" i="33"/>
  <c r="N1096" i="33"/>
  <c r="N1097" i="33"/>
  <c r="N1098" i="33"/>
  <c r="N1099" i="33"/>
  <c r="U1099" i="33" s="1"/>
  <c r="N1100" i="33"/>
  <c r="N1101" i="33"/>
  <c r="N1102" i="33"/>
  <c r="N1103" i="33"/>
  <c r="N1104" i="33"/>
  <c r="N1105" i="33"/>
  <c r="N1106" i="33"/>
  <c r="N1107" i="33"/>
  <c r="N1108" i="33"/>
  <c r="N1109" i="33"/>
  <c r="N1110" i="33"/>
  <c r="N1111" i="33"/>
  <c r="N1112" i="33"/>
  <c r="N1113" i="33"/>
  <c r="U1113" i="33" s="1"/>
  <c r="N1114" i="33"/>
  <c r="N1115" i="33"/>
  <c r="U1115" i="33" s="1"/>
  <c r="N1116" i="33"/>
  <c r="N1117" i="33"/>
  <c r="N1118" i="33"/>
  <c r="N1119" i="33"/>
  <c r="N1120" i="33"/>
  <c r="N1121" i="33"/>
  <c r="N1122" i="33"/>
  <c r="N1123" i="33"/>
  <c r="P1123" i="33" s="1"/>
  <c r="Q1123" i="33" s="1"/>
  <c r="N1124" i="33"/>
  <c r="N1125" i="33"/>
  <c r="N1126" i="33"/>
  <c r="N1127" i="33"/>
  <c r="N1128" i="33"/>
  <c r="U1128" i="33" s="1"/>
  <c r="N1129" i="33"/>
  <c r="N1130" i="33"/>
  <c r="N1131" i="33"/>
  <c r="T1131" i="33" s="1"/>
  <c r="N1132" i="33"/>
  <c r="N1133" i="33"/>
  <c r="T1133" i="33" s="1"/>
  <c r="N1134" i="33"/>
  <c r="N1135" i="33"/>
  <c r="N1136" i="33"/>
  <c r="N1137" i="33"/>
  <c r="N1138" i="33"/>
  <c r="N1139" i="33"/>
  <c r="S1139" i="33" s="1"/>
  <c r="N1140" i="33"/>
  <c r="N1141" i="33"/>
  <c r="N1142" i="33"/>
  <c r="N1143" i="33"/>
  <c r="N1144" i="33"/>
  <c r="N1145" i="33"/>
  <c r="N1146" i="33"/>
  <c r="N1147" i="33"/>
  <c r="R1147" i="33" s="1"/>
  <c r="N1148" i="33"/>
  <c r="N1149" i="33"/>
  <c r="P1149" i="33" s="1"/>
  <c r="Q1149" i="33" s="1"/>
  <c r="N1150" i="33"/>
  <c r="N1151" i="33"/>
  <c r="N1152" i="33"/>
  <c r="N1153" i="33"/>
  <c r="U1153" i="33" s="1"/>
  <c r="N1154" i="33"/>
  <c r="N1155" i="33"/>
  <c r="U1155" i="33" s="1"/>
  <c r="N1156" i="33"/>
  <c r="N1157" i="33"/>
  <c r="N1158" i="33"/>
  <c r="N1159" i="33"/>
  <c r="N1160" i="33"/>
  <c r="N1161" i="33"/>
  <c r="P1161" i="33" s="1"/>
  <c r="Q1161" i="33" s="1"/>
  <c r="N1162" i="33"/>
  <c r="N1163" i="33"/>
  <c r="T1163" i="33" s="1"/>
  <c r="N1164" i="33"/>
  <c r="N1165" i="33"/>
  <c r="N1166" i="33"/>
  <c r="N1167" i="33"/>
  <c r="N1168" i="33"/>
  <c r="N1169" i="33"/>
  <c r="N1170" i="33"/>
  <c r="N1171" i="33"/>
  <c r="P1171" i="33" s="1"/>
  <c r="Q1171" i="33" s="1"/>
  <c r="N1172" i="33"/>
  <c r="N1173" i="33"/>
  <c r="N1174" i="33"/>
  <c r="N1175" i="33"/>
  <c r="N1176" i="33"/>
  <c r="N1177" i="33"/>
  <c r="N1178" i="33"/>
  <c r="N1179" i="33"/>
  <c r="S1179" i="33" s="1"/>
  <c r="N1180" i="33"/>
  <c r="N1181" i="33"/>
  <c r="N1182" i="33"/>
  <c r="N1183" i="33"/>
  <c r="N1184" i="33"/>
  <c r="N1185" i="33"/>
  <c r="U1185" i="33" s="1"/>
  <c r="N1186" i="33"/>
  <c r="N1187" i="33"/>
  <c r="N1188" i="33"/>
  <c r="N1189" i="33"/>
  <c r="U1189" i="33" s="1"/>
  <c r="N1190" i="33"/>
  <c r="N1191" i="33"/>
  <c r="N1192" i="33"/>
  <c r="N1193" i="33"/>
  <c r="P1193" i="33" s="1"/>
  <c r="Q1193" i="33" s="1"/>
  <c r="N1194" i="33"/>
  <c r="N1195" i="33"/>
  <c r="N1196" i="33"/>
  <c r="N1197" i="33"/>
  <c r="N1198" i="33"/>
  <c r="N1199" i="33"/>
  <c r="N1200" i="33"/>
  <c r="N1201" i="33"/>
  <c r="N1202" i="33"/>
  <c r="N1203" i="33"/>
  <c r="S1203" i="33" s="1"/>
  <c r="N1204" i="33"/>
  <c r="N1205" i="33"/>
  <c r="S1205" i="33" s="1"/>
  <c r="N1206" i="33"/>
  <c r="N1207" i="33"/>
  <c r="N1208" i="33"/>
  <c r="N1209" i="33"/>
  <c r="R1209" i="33" s="1"/>
  <c r="N1210" i="33"/>
  <c r="N1211" i="33"/>
  <c r="U1211" i="33" s="1"/>
  <c r="N1212" i="33"/>
  <c r="N1213" i="33"/>
  <c r="N1214" i="33"/>
  <c r="N1215" i="33"/>
  <c r="N1216" i="33"/>
  <c r="N1217" i="33"/>
  <c r="N1218" i="33"/>
  <c r="N1219" i="33"/>
  <c r="N1220" i="33"/>
  <c r="N1221" i="33"/>
  <c r="N1222" i="33"/>
  <c r="N1223" i="33"/>
  <c r="N1224" i="33"/>
  <c r="N1225" i="33"/>
  <c r="N1226" i="33"/>
  <c r="N1227" i="33"/>
  <c r="U1227" i="33" s="1"/>
  <c r="N1228" i="33"/>
  <c r="N1229" i="33"/>
  <c r="N1230" i="33"/>
  <c r="N1231" i="33"/>
  <c r="N1232" i="33"/>
  <c r="N1233" i="33"/>
  <c r="P1233" i="33" s="1"/>
  <c r="Q1233" i="33" s="1"/>
  <c r="N1234" i="33"/>
  <c r="N1235" i="33"/>
  <c r="P1235" i="33" s="1"/>
  <c r="Q1235" i="33" s="1"/>
  <c r="N1236" i="33"/>
  <c r="N1237" i="33"/>
  <c r="N1238" i="33"/>
  <c r="N1239" i="33"/>
  <c r="N1240" i="33"/>
  <c r="N1241" i="33"/>
  <c r="P1241" i="33" s="1"/>
  <c r="Q1241" i="33" s="1"/>
  <c r="N1242" i="33"/>
  <c r="N1243" i="33"/>
  <c r="S1243" i="33" s="1"/>
  <c r="N1244" i="33"/>
  <c r="N1245" i="33"/>
  <c r="U1245" i="33" s="1"/>
  <c r="N1246" i="33"/>
  <c r="N1247" i="33"/>
  <c r="N1248" i="33"/>
  <c r="U1248" i="33" s="1"/>
  <c r="N1249" i="33"/>
  <c r="N1250" i="33"/>
  <c r="N1251" i="33"/>
  <c r="P1251" i="33" s="1"/>
  <c r="Q1251" i="33" s="1"/>
  <c r="N1252" i="33"/>
  <c r="N1253" i="33"/>
  <c r="P1253" i="33" s="1"/>
  <c r="Q1253" i="33" s="1"/>
  <c r="N1254" i="33"/>
  <c r="N1255" i="33"/>
  <c r="N1256" i="33"/>
  <c r="N1257" i="33"/>
  <c r="N1258" i="33"/>
  <c r="N1259" i="33"/>
  <c r="P1259" i="33" s="1"/>
  <c r="Q1259" i="33" s="1"/>
  <c r="N1260" i="33"/>
  <c r="N1261" i="33"/>
  <c r="N1262" i="33"/>
  <c r="N1263" i="33"/>
  <c r="N1264" i="33"/>
  <c r="N1265" i="33"/>
  <c r="N1266" i="33"/>
  <c r="N1267" i="33"/>
  <c r="N1268" i="33"/>
  <c r="N1269" i="33"/>
  <c r="N1270" i="33"/>
  <c r="N1271" i="33"/>
  <c r="N1272" i="33"/>
  <c r="N1273" i="33"/>
  <c r="N1274" i="33"/>
  <c r="N1275" i="33"/>
  <c r="N1276" i="33"/>
  <c r="N1277" i="33"/>
  <c r="N1278" i="33"/>
  <c r="N1279" i="33"/>
  <c r="N1280" i="33"/>
  <c r="N1281" i="33"/>
  <c r="N1282" i="33"/>
  <c r="N1283" i="33"/>
  <c r="N1284" i="33"/>
  <c r="N1285" i="33"/>
  <c r="N1286" i="33"/>
  <c r="N1287" i="33"/>
  <c r="N1288" i="33"/>
  <c r="N1289" i="33"/>
  <c r="N1290" i="33"/>
  <c r="N1291" i="33"/>
  <c r="N1292" i="33"/>
  <c r="N1293" i="33"/>
  <c r="P1293" i="33" s="1"/>
  <c r="Q1293" i="33" s="1"/>
  <c r="N1294" i="33"/>
  <c r="N1295" i="33"/>
  <c r="N1296" i="33"/>
  <c r="N1297" i="33"/>
  <c r="P1297" i="33" s="1"/>
  <c r="Q1297" i="33" s="1"/>
  <c r="N1298" i="33"/>
  <c r="N1299" i="33"/>
  <c r="S1299" i="33" s="1"/>
  <c r="N1300" i="33"/>
  <c r="N1301" i="33"/>
  <c r="P1301" i="33" s="1"/>
  <c r="Q1301" i="33" s="1"/>
  <c r="N1302" i="33"/>
  <c r="N1303" i="33"/>
  <c r="N1304" i="33"/>
  <c r="N1305" i="33"/>
  <c r="N1306" i="33"/>
  <c r="N1307" i="33"/>
  <c r="N1308" i="33"/>
  <c r="N1309" i="33"/>
  <c r="N1310" i="33"/>
  <c r="N1311" i="33"/>
  <c r="N1312" i="33"/>
  <c r="N1313" i="33"/>
  <c r="N1314" i="33"/>
  <c r="N1315" i="33"/>
  <c r="N1316" i="33"/>
  <c r="N1317" i="33"/>
  <c r="N1318" i="33"/>
  <c r="N1319" i="33"/>
  <c r="N1320" i="33"/>
  <c r="R1320" i="33" s="1"/>
  <c r="N1321" i="33"/>
  <c r="R1321" i="33" s="1"/>
  <c r="N1322" i="33"/>
  <c r="N1323" i="33"/>
  <c r="N1324" i="33"/>
  <c r="N1325" i="33"/>
  <c r="U1325" i="33" s="1"/>
  <c r="N1326" i="33"/>
  <c r="N1327" i="33"/>
  <c r="N1328" i="33"/>
  <c r="S1328" i="33" s="1"/>
  <c r="N1329" i="33"/>
  <c r="U1329" i="33" s="1"/>
  <c r="N1330" i="33"/>
  <c r="N1331" i="33"/>
  <c r="U1331" i="33" s="1"/>
  <c r="N1332" i="33"/>
  <c r="N1333" i="33"/>
  <c r="N1334" i="33"/>
  <c r="N1335" i="33"/>
  <c r="N1336" i="33"/>
  <c r="S1336" i="33" s="1"/>
  <c r="N1337" i="33"/>
  <c r="N1338" i="33"/>
  <c r="N1339" i="33"/>
  <c r="U1339" i="33" s="1"/>
  <c r="N1340" i="33"/>
  <c r="N1341" i="33"/>
  <c r="S1341" i="33" s="1"/>
  <c r="N1342" i="33"/>
  <c r="N1343" i="33"/>
  <c r="N1344" i="33"/>
  <c r="N1345" i="33"/>
  <c r="N1346" i="33"/>
  <c r="N1347" i="33"/>
  <c r="N1348" i="33"/>
  <c r="N1349" i="33"/>
  <c r="R1349" i="33" s="1"/>
  <c r="N1350" i="33"/>
  <c r="N1351" i="33"/>
  <c r="N1352" i="33"/>
  <c r="S1352" i="33" s="1"/>
  <c r="N1353" i="33"/>
  <c r="S1353" i="33" s="1"/>
  <c r="N1354" i="33"/>
  <c r="N1355" i="33"/>
  <c r="N1356" i="33"/>
  <c r="N1357" i="33"/>
  <c r="P1357" i="33" s="1"/>
  <c r="Q1357" i="33" s="1"/>
  <c r="N1358" i="33"/>
  <c r="N1359" i="33"/>
  <c r="N1360" i="33"/>
  <c r="P1360" i="33" s="1"/>
  <c r="Q1360" i="33" s="1"/>
  <c r="N1361" i="33"/>
  <c r="S1361" i="33" s="1"/>
  <c r="N1362" i="33"/>
  <c r="N1363" i="33"/>
  <c r="N1364" i="33"/>
  <c r="N1365" i="33"/>
  <c r="N1366" i="33"/>
  <c r="N1367" i="33"/>
  <c r="N1368" i="33"/>
  <c r="N1369" i="33"/>
  <c r="N1370" i="33"/>
  <c r="N1371" i="33"/>
  <c r="N1372" i="33"/>
  <c r="N1373" i="33"/>
  <c r="N1374" i="33"/>
  <c r="N1375" i="33"/>
  <c r="N1376" i="33"/>
  <c r="P1376" i="33" s="1"/>
  <c r="Q1376" i="33" s="1"/>
  <c r="N1377" i="33"/>
  <c r="N1378" i="33"/>
  <c r="N1379" i="33"/>
  <c r="U1379" i="33" s="1"/>
  <c r="N1380" i="33"/>
  <c r="N1381" i="33"/>
  <c r="N1382" i="33"/>
  <c r="N1383" i="33"/>
  <c r="N1384" i="33"/>
  <c r="N1385" i="33"/>
  <c r="N1386" i="33"/>
  <c r="N1387" i="33"/>
  <c r="R1387" i="33" s="1"/>
  <c r="N1388" i="33"/>
  <c r="N1389" i="33"/>
  <c r="N1390" i="33"/>
  <c r="N1391" i="33"/>
  <c r="N1392" i="33"/>
  <c r="N1393" i="33"/>
  <c r="U1393" i="33" s="1"/>
  <c r="N1394" i="33"/>
  <c r="N1395" i="33"/>
  <c r="N1396" i="33"/>
  <c r="N1397" i="33"/>
  <c r="P1397" i="33" s="1"/>
  <c r="Q1397" i="33" s="1"/>
  <c r="N1398" i="33"/>
  <c r="N1399" i="33"/>
  <c r="N1400" i="33"/>
  <c r="S1400" i="33" s="1"/>
  <c r="N1401" i="33"/>
  <c r="N1402" i="33"/>
  <c r="N1403" i="33"/>
  <c r="P1403" i="33" s="1"/>
  <c r="Q1403" i="33" s="1"/>
  <c r="N1404" i="33"/>
  <c r="N1405" i="33"/>
  <c r="N1406" i="33"/>
  <c r="N1407" i="33"/>
  <c r="N1408" i="33"/>
  <c r="S1408" i="33" s="1"/>
  <c r="N1409" i="33"/>
  <c r="N1410" i="33"/>
  <c r="N1411" i="33"/>
  <c r="N1412" i="33"/>
  <c r="N1413" i="33"/>
  <c r="N1414" i="33"/>
  <c r="N1415" i="33"/>
  <c r="N1416" i="33"/>
  <c r="T1416" i="33" s="1"/>
  <c r="N1417" i="33"/>
  <c r="N1418" i="33"/>
  <c r="N1419" i="33"/>
  <c r="T1419" i="33" s="1"/>
  <c r="N1420" i="33"/>
  <c r="N1421" i="33"/>
  <c r="R1421" i="33" s="1"/>
  <c r="N1422" i="33"/>
  <c r="N1423" i="33"/>
  <c r="N1424" i="33"/>
  <c r="N1425" i="33"/>
  <c r="N1426" i="33"/>
  <c r="N1427" i="33"/>
  <c r="N1428" i="33"/>
  <c r="N1429" i="33"/>
  <c r="N1430" i="33"/>
  <c r="N1431" i="33"/>
  <c r="N1432" i="33"/>
  <c r="N1433" i="33"/>
  <c r="R1433" i="33" s="1"/>
  <c r="N1434" i="33"/>
  <c r="N1435" i="33"/>
  <c r="R1435" i="33" s="1"/>
  <c r="N1436" i="33"/>
  <c r="N1437" i="33"/>
  <c r="U1437" i="33" s="1"/>
  <c r="N1438" i="33"/>
  <c r="N1439" i="33"/>
  <c r="N1440" i="33"/>
  <c r="N1441" i="33"/>
  <c r="N1442" i="33"/>
  <c r="N1443" i="33"/>
  <c r="T1443" i="33" s="1"/>
  <c r="N1444" i="33"/>
  <c r="N1445" i="33"/>
  <c r="S1445" i="33" s="1"/>
  <c r="N1446" i="33"/>
  <c r="N1447" i="33"/>
  <c r="N1448" i="33"/>
  <c r="P1448" i="33" s="1"/>
  <c r="Q1448" i="33" s="1"/>
  <c r="N1449" i="33"/>
  <c r="N1450" i="33"/>
  <c r="N1451" i="33"/>
  <c r="S1451" i="33" s="1"/>
  <c r="N1452" i="33"/>
  <c r="N1453" i="33"/>
  <c r="N1454" i="33"/>
  <c r="N1455" i="33"/>
  <c r="N1456" i="33"/>
  <c r="N1457" i="33"/>
  <c r="N1458" i="33"/>
  <c r="N1459" i="33"/>
  <c r="N1460" i="33"/>
  <c r="N1461" i="33"/>
  <c r="N1462" i="33"/>
  <c r="N1463" i="33"/>
  <c r="N1464" i="33"/>
  <c r="N1465" i="33"/>
  <c r="U1465" i="33" s="1"/>
  <c r="N1466" i="33"/>
  <c r="N1467" i="33"/>
  <c r="N1468" i="33"/>
  <c r="N1469" i="33"/>
  <c r="N1470" i="33"/>
  <c r="N1471" i="33"/>
  <c r="N1472" i="33"/>
  <c r="R1472" i="33" s="1"/>
  <c r="N1473" i="33"/>
  <c r="N1474" i="33"/>
  <c r="N1475" i="33"/>
  <c r="N1476" i="33"/>
  <c r="N1477" i="33"/>
  <c r="R1477" i="33" s="1"/>
  <c r="N1478" i="33"/>
  <c r="N1479" i="33"/>
  <c r="N1480" i="33"/>
  <c r="P1480" i="33" s="1"/>
  <c r="Q1480" i="33" s="1"/>
  <c r="N1481" i="33"/>
  <c r="N1482" i="33"/>
  <c r="N1483" i="33"/>
  <c r="N1484" i="33"/>
  <c r="N1485" i="33"/>
  <c r="N1486" i="33"/>
  <c r="N1487" i="33"/>
  <c r="N1488" i="33"/>
  <c r="R1488" i="33" s="1"/>
  <c r="N1489" i="33"/>
  <c r="N1490" i="33"/>
  <c r="N1491" i="33"/>
  <c r="P1491" i="33" s="1"/>
  <c r="Q1491" i="33" s="1"/>
  <c r="N1492" i="33"/>
  <c r="N1493" i="33"/>
  <c r="N1494" i="33"/>
  <c r="N1495" i="33"/>
  <c r="N1496" i="33"/>
  <c r="N1497" i="33"/>
  <c r="N1498" i="33"/>
  <c r="N1499" i="33"/>
  <c r="P1499" i="33" s="1"/>
  <c r="Q1499" i="33" s="1"/>
  <c r="N1500" i="33"/>
  <c r="N1501" i="33"/>
  <c r="N1502" i="33"/>
  <c r="N1503" i="33"/>
  <c r="N1504" i="33"/>
  <c r="T1504" i="33" s="1"/>
  <c r="N1505" i="33"/>
  <c r="P1505" i="33" s="1"/>
  <c r="Q1505" i="33" s="1"/>
  <c r="N1506" i="33"/>
  <c r="N1507" i="33"/>
  <c r="N1508" i="33"/>
  <c r="N1509" i="33"/>
  <c r="N1510" i="33"/>
  <c r="N1511" i="33"/>
  <c r="N1512" i="33"/>
  <c r="N1513" i="33"/>
  <c r="N1514" i="33"/>
  <c r="N1515" i="33"/>
  <c r="N1516" i="33"/>
  <c r="N1517" i="33"/>
  <c r="S1517" i="33" s="1"/>
  <c r="N1518" i="33"/>
  <c r="N1519" i="33"/>
  <c r="N1520" i="33"/>
  <c r="T1520" i="33" s="1"/>
  <c r="N1521" i="33"/>
  <c r="N1522" i="33"/>
  <c r="N1523" i="33"/>
  <c r="N1524" i="33"/>
  <c r="N1525" i="33"/>
  <c r="S1525" i="33" s="1"/>
  <c r="N1526" i="33"/>
  <c r="N1527" i="33"/>
  <c r="N1528" i="33"/>
  <c r="U1528" i="33" s="1"/>
  <c r="N1529" i="33"/>
  <c r="N1530" i="33"/>
  <c r="N1531" i="33"/>
  <c r="N1532" i="33"/>
  <c r="N1533" i="33"/>
  <c r="S1533" i="33" s="1"/>
  <c r="N1534" i="33"/>
  <c r="N1535" i="33"/>
  <c r="N1536" i="33"/>
  <c r="U1536" i="33" s="1"/>
  <c r="N1537" i="33"/>
  <c r="N1538" i="33"/>
  <c r="N1539" i="33"/>
  <c r="N1540" i="33"/>
  <c r="N1541" i="33"/>
  <c r="N1542" i="33"/>
  <c r="N1543" i="33"/>
  <c r="N1544" i="33"/>
  <c r="T1544" i="33" s="1"/>
  <c r="N1545" i="33"/>
  <c r="R1545" i="33" s="1"/>
  <c r="N1546" i="33"/>
  <c r="N1547" i="33"/>
  <c r="N1548" i="33"/>
  <c r="N1549" i="33"/>
  <c r="N1550" i="33"/>
  <c r="N1551" i="33"/>
  <c r="N1552" i="33"/>
  <c r="N1553" i="33"/>
  <c r="R1553" i="33" s="1"/>
  <c r="N1554" i="33"/>
  <c r="N1555" i="33"/>
  <c r="N1556" i="33"/>
  <c r="N1557" i="33"/>
  <c r="N1558" i="33"/>
  <c r="N1559" i="33"/>
  <c r="N1560" i="33"/>
  <c r="N1561" i="33"/>
  <c r="N1562" i="33"/>
  <c r="N1563" i="33"/>
  <c r="N1564" i="33"/>
  <c r="N1565" i="33"/>
  <c r="N1566" i="33"/>
  <c r="N1567" i="33"/>
  <c r="N1568" i="33"/>
  <c r="N1569" i="33"/>
  <c r="T1569" i="33" s="1"/>
  <c r="N1570" i="33"/>
  <c r="N1571" i="33"/>
  <c r="N1572" i="33"/>
  <c r="N1573" i="33"/>
  <c r="N1574" i="33"/>
  <c r="N1575" i="33"/>
  <c r="N1576" i="33"/>
  <c r="U1576" i="33" s="1"/>
  <c r="N1577" i="33"/>
  <c r="N1578" i="33"/>
  <c r="N1579" i="33"/>
  <c r="N1580" i="33"/>
  <c r="N1581" i="33"/>
  <c r="U1581" i="33" s="1"/>
  <c r="N1582" i="33"/>
  <c r="N1583" i="33"/>
  <c r="N1584" i="33"/>
  <c r="N1585" i="33"/>
  <c r="P1585" i="33" s="1"/>
  <c r="Q1585" i="33" s="1"/>
  <c r="N1586" i="33"/>
  <c r="N1587" i="33"/>
  <c r="N1588" i="33"/>
  <c r="N1589" i="33"/>
  <c r="N1590" i="33"/>
  <c r="N1591" i="33"/>
  <c r="N1592" i="33"/>
  <c r="S1592" i="33" s="1"/>
  <c r="N1593" i="33"/>
  <c r="N1594" i="33"/>
  <c r="N1595" i="33"/>
  <c r="N1596" i="33"/>
  <c r="N1597" i="33"/>
  <c r="S1597" i="33" s="1"/>
  <c r="N1598" i="33"/>
  <c r="N1599" i="33"/>
  <c r="N1600" i="33"/>
  <c r="S1600" i="33" s="1"/>
  <c r="N1601" i="33"/>
  <c r="N1602" i="33"/>
  <c r="N1603" i="33"/>
  <c r="N1604" i="33"/>
  <c r="N1605" i="33"/>
  <c r="N1606" i="33"/>
  <c r="N1607" i="33"/>
  <c r="N1608" i="33"/>
  <c r="N1609" i="33"/>
  <c r="N1610" i="33"/>
  <c r="N1611" i="33"/>
  <c r="N1612" i="33"/>
  <c r="N1613" i="33"/>
  <c r="N1614" i="33"/>
  <c r="N1615" i="33"/>
  <c r="N1616" i="33"/>
  <c r="N1617" i="33"/>
  <c r="N1618" i="33"/>
  <c r="N1619" i="33"/>
  <c r="N1620" i="33"/>
  <c r="N1621" i="33"/>
  <c r="P1621" i="33" s="1"/>
  <c r="Q1621" i="33" s="1"/>
  <c r="N1622" i="33"/>
  <c r="N1623" i="33"/>
  <c r="N1624" i="33"/>
  <c r="S1624" i="33" s="1"/>
  <c r="N1625" i="33"/>
  <c r="S1625" i="33" s="1"/>
  <c r="N1626" i="33"/>
  <c r="N1627" i="33"/>
  <c r="N1628" i="33"/>
  <c r="N1629" i="33"/>
  <c r="R1629" i="33" s="1"/>
  <c r="N1630" i="33"/>
  <c r="N1631" i="33"/>
  <c r="N1632" i="33"/>
  <c r="N1633" i="33"/>
  <c r="N1634" i="33"/>
  <c r="N1635" i="33"/>
  <c r="N1636" i="33"/>
  <c r="N1637" i="33"/>
  <c r="N1638" i="33"/>
  <c r="N1639" i="33"/>
  <c r="N1640" i="33"/>
  <c r="T1640" i="33" s="1"/>
  <c r="N1641" i="33"/>
  <c r="N1642" i="33"/>
  <c r="N1643" i="33"/>
  <c r="N1644" i="33"/>
  <c r="N1645" i="33"/>
  <c r="N1646" i="33"/>
  <c r="N1647" i="33"/>
  <c r="N1648" i="33"/>
  <c r="N1649" i="33"/>
  <c r="U1649" i="33" s="1"/>
  <c r="N1650" i="33"/>
  <c r="N1651" i="33"/>
  <c r="N1652" i="33"/>
  <c r="N1653" i="33"/>
  <c r="N1654" i="33"/>
  <c r="N1655" i="33"/>
  <c r="N1656" i="33"/>
  <c r="R1656" i="33" s="1"/>
  <c r="N1657" i="33"/>
  <c r="U1657" i="33" s="1"/>
  <c r="N1658" i="33"/>
  <c r="N1659" i="33"/>
  <c r="N1660" i="33"/>
  <c r="N1661" i="33"/>
  <c r="N1662" i="33"/>
  <c r="N1663" i="33"/>
  <c r="N1664" i="33"/>
  <c r="N1665" i="33"/>
  <c r="N1666" i="33"/>
  <c r="N1667" i="33"/>
  <c r="N1668" i="33"/>
  <c r="N1669" i="33"/>
  <c r="N1670" i="33"/>
  <c r="N1671" i="33"/>
  <c r="N1672" i="33"/>
  <c r="T1672" i="33" s="1"/>
  <c r="N1673" i="33"/>
  <c r="S1673" i="33" s="1"/>
  <c r="N1674" i="33"/>
  <c r="N1675" i="33"/>
  <c r="N1676" i="33"/>
  <c r="N1677" i="33"/>
  <c r="S1677" i="33" s="1"/>
  <c r="N1678" i="33"/>
  <c r="N1679" i="33"/>
  <c r="N1680" i="33"/>
  <c r="N1681" i="33"/>
  <c r="N1682" i="33"/>
  <c r="N1683" i="33"/>
  <c r="N1684" i="33"/>
  <c r="N1685" i="33"/>
  <c r="S1685" i="33" s="1"/>
  <c r="N1686" i="33"/>
  <c r="N1687" i="33"/>
  <c r="N1688" i="33"/>
  <c r="R1688" i="33" s="1"/>
  <c r="N1689" i="33"/>
  <c r="N1690" i="33"/>
  <c r="N1691" i="33"/>
  <c r="N1692" i="33"/>
  <c r="N1693" i="33"/>
  <c r="R1693" i="33" s="1"/>
  <c r="N1694" i="33"/>
  <c r="N1695" i="33"/>
  <c r="N1696" i="33"/>
  <c r="T1696" i="33" s="1"/>
  <c r="N1697" i="33"/>
  <c r="N1698" i="33"/>
  <c r="N1699" i="33"/>
  <c r="N1700" i="33"/>
  <c r="N1701" i="33"/>
  <c r="N1702" i="33"/>
  <c r="N1703" i="33"/>
  <c r="N1704" i="33"/>
  <c r="S1704" i="33" s="1"/>
  <c r="N1705" i="33"/>
  <c r="N1706" i="33"/>
  <c r="N1707" i="33"/>
  <c r="N1708" i="33"/>
  <c r="N1709" i="33"/>
  <c r="P1709" i="33" s="1"/>
  <c r="Q1709" i="33" s="1"/>
  <c r="N1710" i="33"/>
  <c r="N1711" i="33"/>
  <c r="N1712" i="33"/>
  <c r="T1712" i="33" s="1"/>
  <c r="N1713" i="33"/>
  <c r="N1714" i="33"/>
  <c r="N1715" i="33"/>
  <c r="N1716" i="33"/>
  <c r="N1717" i="33"/>
  <c r="N1718" i="33"/>
  <c r="N1719" i="33"/>
  <c r="N1720" i="33"/>
  <c r="S1720" i="33" s="1"/>
  <c r="N1721" i="33"/>
  <c r="N1722" i="33"/>
  <c r="N1723" i="33"/>
  <c r="N1724" i="33"/>
  <c r="N1725" i="33"/>
  <c r="U1725" i="33" s="1"/>
  <c r="N1726" i="33"/>
  <c r="N1727" i="33"/>
  <c r="N1728" i="33"/>
  <c r="R1728" i="33" s="1"/>
  <c r="N1729" i="33"/>
  <c r="N1730" i="33"/>
  <c r="N1731" i="33"/>
  <c r="N1732" i="33"/>
  <c r="N1733" i="33"/>
  <c r="N1734" i="33"/>
  <c r="N1735" i="33"/>
  <c r="N1736" i="33"/>
  <c r="R1736" i="33" s="1"/>
  <c r="N1737" i="33"/>
  <c r="N1738" i="33"/>
  <c r="N1739" i="33"/>
  <c r="N1740" i="33"/>
  <c r="N1741" i="33"/>
  <c r="N1742" i="33"/>
  <c r="N1743" i="33"/>
  <c r="N1744" i="33"/>
  <c r="N1745" i="33"/>
  <c r="P1745" i="33" s="1"/>
  <c r="Q1745" i="33" s="1"/>
  <c r="N1746" i="33"/>
  <c r="N1747" i="33"/>
  <c r="N1748" i="33"/>
  <c r="N1749" i="33"/>
  <c r="R1749" i="33" s="1"/>
  <c r="N1750" i="33"/>
  <c r="N1751" i="33"/>
  <c r="N1752" i="33"/>
  <c r="N1753" i="33"/>
  <c r="N1754" i="33"/>
  <c r="N1755" i="33"/>
  <c r="N1756" i="33"/>
  <c r="N1757" i="33"/>
  <c r="N1758" i="33"/>
  <c r="N1759" i="33"/>
  <c r="N1760" i="33"/>
  <c r="N1761" i="33"/>
  <c r="N1762" i="33"/>
  <c r="N1763" i="33"/>
  <c r="N1764" i="33"/>
  <c r="N1765" i="33"/>
  <c r="P1765" i="33" s="1"/>
  <c r="Q1765" i="33" s="1"/>
  <c r="N1766" i="33"/>
  <c r="N1767" i="33"/>
  <c r="N1768" i="33"/>
  <c r="P1768" i="33" s="1"/>
  <c r="Q1768" i="33" s="1"/>
  <c r="N1769" i="33"/>
  <c r="N1770" i="33"/>
  <c r="N1771" i="33"/>
  <c r="N1772" i="33"/>
  <c r="N1773" i="33"/>
  <c r="N1774" i="33"/>
  <c r="N1775" i="33"/>
  <c r="N1776" i="33"/>
  <c r="N1777" i="33"/>
  <c r="N1778" i="33"/>
  <c r="N1779" i="33"/>
  <c r="N1780" i="33"/>
  <c r="N1781" i="33"/>
  <c r="P1781" i="33" s="1"/>
  <c r="Q1781" i="33" s="1"/>
  <c r="N1782" i="33"/>
  <c r="N1783" i="33"/>
  <c r="N1784" i="33"/>
  <c r="N1785" i="33"/>
  <c r="R1785" i="33" s="1"/>
  <c r="N1786" i="33"/>
  <c r="N1787" i="33"/>
  <c r="N1788" i="33"/>
  <c r="N1789" i="33"/>
  <c r="U1789" i="33" s="1"/>
  <c r="N1790" i="33"/>
  <c r="N1791" i="33"/>
  <c r="N1792" i="33"/>
  <c r="N1793" i="33"/>
  <c r="N1794" i="33"/>
  <c r="N1795" i="33"/>
  <c r="N1796" i="33"/>
  <c r="N1797" i="33"/>
  <c r="P1797" i="33" s="1"/>
  <c r="Q1797" i="33" s="1"/>
  <c r="N1798" i="33"/>
  <c r="N1799" i="33"/>
  <c r="N1800" i="33"/>
  <c r="T1800" i="33" s="1"/>
  <c r="N1801" i="33"/>
  <c r="P1801" i="33" s="1"/>
  <c r="Q1801" i="33" s="1"/>
  <c r="N1802" i="33"/>
  <c r="N1803" i="33"/>
  <c r="N1804" i="33"/>
  <c r="N1805" i="33"/>
  <c r="N1806" i="33"/>
  <c r="N1807" i="33"/>
  <c r="N1808" i="33"/>
  <c r="S1808" i="33" s="1"/>
  <c r="N1809" i="33"/>
  <c r="N1810" i="33"/>
  <c r="N1811" i="33"/>
  <c r="N1812" i="33"/>
  <c r="N1813" i="33"/>
  <c r="N1814" i="33"/>
  <c r="N1815" i="33"/>
  <c r="N1816" i="33"/>
  <c r="N1817" i="33"/>
  <c r="N1818" i="33"/>
  <c r="N1819" i="33"/>
  <c r="N1820" i="33"/>
  <c r="N1821" i="33"/>
  <c r="R1821" i="33" s="1"/>
  <c r="N1822" i="33"/>
  <c r="N1823" i="33"/>
  <c r="N1824" i="33"/>
  <c r="R1824" i="33" s="1"/>
  <c r="N1825" i="33"/>
  <c r="N1826" i="33"/>
  <c r="N1827" i="33"/>
  <c r="N1828" i="33"/>
  <c r="N1829" i="33"/>
  <c r="P1829" i="33" s="1"/>
  <c r="Q1829" i="33" s="1"/>
  <c r="N1830" i="33"/>
  <c r="N1831" i="33"/>
  <c r="N1832" i="33"/>
  <c r="U1832" i="33" s="1"/>
  <c r="N1833" i="33"/>
  <c r="N1834" i="33"/>
  <c r="N1835" i="33"/>
  <c r="N1836" i="33"/>
  <c r="N1837" i="33"/>
  <c r="U1837" i="33" s="1"/>
  <c r="N1838" i="33"/>
  <c r="N1839" i="33"/>
  <c r="N1840" i="33"/>
  <c r="N1841" i="33"/>
  <c r="N1842" i="33"/>
  <c r="N1843" i="33"/>
  <c r="N1844" i="33"/>
  <c r="N1845" i="33"/>
  <c r="S1845" i="33" s="1"/>
  <c r="N1846" i="33"/>
  <c r="N1847" i="33"/>
  <c r="N1848" i="33"/>
  <c r="N1849" i="33"/>
  <c r="N1850" i="33"/>
  <c r="N1851" i="33"/>
  <c r="N1852" i="33"/>
  <c r="N1853" i="33"/>
  <c r="N1854" i="33"/>
  <c r="N1855" i="33"/>
  <c r="N1856" i="33"/>
  <c r="N1857" i="33"/>
  <c r="S1857" i="33" s="1"/>
  <c r="N1858" i="33"/>
  <c r="N1859" i="33"/>
  <c r="N1860" i="33"/>
  <c r="N1861" i="33"/>
  <c r="U1861" i="33" s="1"/>
  <c r="N1862" i="33"/>
  <c r="N1863" i="33"/>
  <c r="N1864" i="33"/>
  <c r="N1865" i="33"/>
  <c r="N1866" i="33"/>
  <c r="N1867" i="33"/>
  <c r="N1868" i="33"/>
  <c r="N1869" i="33"/>
  <c r="R1869" i="33" s="1"/>
  <c r="N1870" i="33"/>
  <c r="N1871" i="33"/>
  <c r="N1872" i="33"/>
  <c r="N1873" i="33"/>
  <c r="U1873" i="33" s="1"/>
  <c r="N1874" i="33"/>
  <c r="N1875" i="33"/>
  <c r="N1876" i="33"/>
  <c r="N1877" i="33"/>
  <c r="N1878" i="33"/>
  <c r="N1879" i="33"/>
  <c r="N1880" i="33"/>
  <c r="T1880" i="33" s="1"/>
  <c r="N1881" i="33"/>
  <c r="N1882" i="33"/>
  <c r="N1883" i="33"/>
  <c r="N1884" i="33"/>
  <c r="N1885" i="33"/>
  <c r="N1886" i="33"/>
  <c r="N1887" i="33"/>
  <c r="N1888" i="33"/>
  <c r="T1888" i="33" s="1"/>
  <c r="N1889" i="33"/>
  <c r="T1889" i="33" s="1"/>
  <c r="N1890" i="33"/>
  <c r="N1891" i="33"/>
  <c r="N1892" i="33"/>
  <c r="N1893" i="33"/>
  <c r="P1893" i="33" s="1"/>
  <c r="Q1893" i="33" s="1"/>
  <c r="N1894" i="33"/>
  <c r="N1895" i="33"/>
  <c r="N1896" i="33"/>
  <c r="N1897" i="33"/>
  <c r="N1898" i="33"/>
  <c r="N1899" i="33"/>
  <c r="N1900" i="33"/>
  <c r="N1901" i="33"/>
  <c r="N1902" i="33"/>
  <c r="N1903" i="33"/>
  <c r="N1904" i="33"/>
  <c r="R1904" i="33" s="1"/>
  <c r="N1905" i="33"/>
  <c r="N1906" i="33"/>
  <c r="N1907" i="33"/>
  <c r="N1908" i="33"/>
  <c r="N1909" i="33"/>
  <c r="N1910" i="33"/>
  <c r="N1911" i="33"/>
  <c r="N1912" i="33"/>
  <c r="N1913" i="33"/>
  <c r="N1914" i="33"/>
  <c r="N1915" i="33"/>
  <c r="N1916" i="33"/>
  <c r="N1917" i="33"/>
  <c r="T1917" i="33" s="1"/>
  <c r="N1918" i="33"/>
  <c r="N1919" i="33"/>
  <c r="N1920" i="33"/>
  <c r="N1921" i="33"/>
  <c r="N1922" i="33"/>
  <c r="N1923" i="33"/>
  <c r="N1924" i="33"/>
  <c r="N1925" i="33"/>
  <c r="N1926" i="33"/>
  <c r="N1927" i="33"/>
  <c r="N1928" i="33"/>
  <c r="N1929" i="33"/>
  <c r="U1929" i="33" s="1"/>
  <c r="N1930" i="33"/>
  <c r="N1931" i="33"/>
  <c r="N1932" i="33"/>
  <c r="N1933" i="33"/>
  <c r="N1934" i="33"/>
  <c r="N1935" i="33"/>
  <c r="N1936" i="33"/>
  <c r="N1937" i="33"/>
  <c r="N1938" i="33"/>
  <c r="N1939" i="33"/>
  <c r="N1940" i="33"/>
  <c r="N1941" i="33"/>
  <c r="N1942" i="33"/>
  <c r="N1943" i="33"/>
  <c r="N1944" i="33"/>
  <c r="N1945" i="33"/>
  <c r="N1946" i="33"/>
  <c r="N1947" i="33"/>
  <c r="N1948" i="33"/>
  <c r="N1949" i="33"/>
  <c r="N1950" i="33"/>
  <c r="N1951" i="33"/>
  <c r="N1952" i="33"/>
  <c r="N1953" i="33"/>
  <c r="N1954" i="33"/>
  <c r="N1955" i="33"/>
  <c r="N1956" i="33"/>
  <c r="N1957" i="33"/>
  <c r="N1958" i="33"/>
  <c r="N1959" i="33"/>
  <c r="N1960" i="33"/>
  <c r="N1961" i="33"/>
  <c r="N1962" i="33"/>
  <c r="N1963" i="33"/>
  <c r="N1964" i="33"/>
  <c r="N1965" i="33"/>
  <c r="N1966" i="33"/>
  <c r="N1967" i="33"/>
  <c r="N1968" i="33"/>
  <c r="N1969" i="33"/>
  <c r="N1970" i="33"/>
  <c r="N1971" i="33"/>
  <c r="N1972" i="33"/>
  <c r="N1973" i="33"/>
  <c r="N1974" i="33"/>
  <c r="N1975" i="33"/>
  <c r="N1976" i="33"/>
  <c r="N1977" i="33"/>
  <c r="N1978" i="33"/>
  <c r="N1979" i="33"/>
  <c r="N1980" i="33"/>
  <c r="N1981" i="33"/>
  <c r="N1982" i="33"/>
  <c r="N1983" i="33"/>
  <c r="N1984" i="33"/>
  <c r="N1985" i="33"/>
  <c r="N1986" i="33"/>
  <c r="N1987" i="33"/>
  <c r="N1988" i="33"/>
  <c r="N1989" i="33"/>
  <c r="N1990" i="33"/>
  <c r="N1991" i="33"/>
  <c r="N1992" i="33"/>
  <c r="N1993" i="33"/>
  <c r="N1994" i="33"/>
  <c r="N1995" i="33"/>
  <c r="N1996" i="33"/>
  <c r="N1997" i="33"/>
  <c r="N1998" i="33"/>
  <c r="N1999" i="33"/>
  <c r="N2000" i="33"/>
  <c r="N2001" i="33"/>
  <c r="N2002" i="33"/>
  <c r="N2003" i="33"/>
  <c r="N2004" i="33"/>
  <c r="N2005" i="33"/>
  <c r="T2005" i="33" s="1"/>
  <c r="N2006" i="33"/>
  <c r="N2007" i="33"/>
  <c r="N2008" i="33"/>
  <c r="N2009" i="33"/>
  <c r="U2009" i="33" s="1"/>
  <c r="N2010" i="33"/>
  <c r="N2011" i="33"/>
  <c r="N2012" i="33"/>
  <c r="N2013" i="33"/>
  <c r="R2013" i="33" s="1"/>
  <c r="N2014" i="33"/>
  <c r="N2015" i="33"/>
  <c r="N2016" i="33"/>
  <c r="N2017" i="33"/>
  <c r="R2017" i="33" s="1"/>
  <c r="N2018" i="33"/>
  <c r="N2019" i="33"/>
  <c r="N2020" i="33"/>
  <c r="N2021" i="33"/>
  <c r="T2021" i="33" s="1"/>
  <c r="N2022" i="33"/>
  <c r="N2023" i="33"/>
  <c r="N2024" i="33"/>
  <c r="N2025" i="33"/>
  <c r="N2026" i="33"/>
  <c r="N2027" i="33"/>
  <c r="N2028" i="33"/>
  <c r="N2029" i="33"/>
  <c r="P2029" i="33" s="1"/>
  <c r="Q2029" i="33" s="1"/>
  <c r="N2030" i="33"/>
  <c r="N2031" i="33"/>
  <c r="N2032" i="33"/>
  <c r="N2033" i="33"/>
  <c r="S2033" i="33" s="1"/>
  <c r="N2034" i="33"/>
  <c r="N2035" i="33"/>
  <c r="N2036" i="33"/>
  <c r="N2037" i="33"/>
  <c r="N2038" i="33"/>
  <c r="N2039" i="33"/>
  <c r="N2040" i="33"/>
  <c r="N2041" i="33"/>
  <c r="N2042" i="33"/>
  <c r="N2043" i="33"/>
  <c r="N2044" i="33"/>
  <c r="N2045" i="33"/>
  <c r="N2046" i="33"/>
  <c r="N2047" i="33"/>
  <c r="N2048" i="33"/>
  <c r="R2048" i="33" s="1"/>
  <c r="N2049" i="33"/>
  <c r="U2049" i="33" s="1"/>
  <c r="N2050" i="33"/>
  <c r="N2051" i="33"/>
  <c r="N2052" i="33"/>
  <c r="N2053" i="33"/>
  <c r="U2053" i="33" s="1"/>
  <c r="N2054" i="33"/>
  <c r="N2055" i="33"/>
  <c r="N2056" i="33"/>
  <c r="N2057" i="33"/>
  <c r="U2057" i="33" s="1"/>
  <c r="N2058" i="33"/>
  <c r="N2059" i="33"/>
  <c r="N2060" i="33"/>
  <c r="N2061" i="33"/>
  <c r="U2061" i="33" s="1"/>
  <c r="N2062" i="33"/>
  <c r="N2063" i="33"/>
  <c r="N2064" i="33"/>
  <c r="N2065" i="33"/>
  <c r="S2065" i="33" s="1"/>
  <c r="N2066" i="33"/>
  <c r="N2067" i="33"/>
  <c r="N2068" i="33"/>
  <c r="N2069" i="33"/>
  <c r="U2069" i="33" s="1"/>
  <c r="N2070" i="33"/>
  <c r="N2071" i="33"/>
  <c r="N2072" i="33"/>
  <c r="R2072" i="33" s="1"/>
  <c r="N2073" i="33"/>
  <c r="R2073" i="33" s="1"/>
  <c r="N2074" i="33"/>
  <c r="N2075" i="33"/>
  <c r="N2076" i="33"/>
  <c r="N2077" i="33"/>
  <c r="R2077" i="33" s="1"/>
  <c r="N2078" i="33"/>
  <c r="N2079" i="33"/>
  <c r="N2080" i="33"/>
  <c r="N2081" i="33"/>
  <c r="N2082" i="33"/>
  <c r="N2083" i="33"/>
  <c r="N2084" i="33"/>
  <c r="N2085" i="33"/>
  <c r="N2086" i="33"/>
  <c r="N2087" i="33"/>
  <c r="N2088" i="33"/>
  <c r="N2089" i="33"/>
  <c r="N2090" i="33"/>
  <c r="N2091" i="33"/>
  <c r="N2092" i="33"/>
  <c r="N2093" i="33"/>
  <c r="R2093" i="33" s="1"/>
  <c r="N2094" i="33"/>
  <c r="N2095" i="33"/>
  <c r="N2096" i="33"/>
  <c r="N2097" i="33"/>
  <c r="U2097" i="33" s="1"/>
  <c r="N2098" i="33"/>
  <c r="N2099" i="33"/>
  <c r="N2100" i="33"/>
  <c r="N2101" i="33"/>
  <c r="P2101" i="33" s="1"/>
  <c r="Q2101" i="33" s="1"/>
  <c r="N2102" i="33"/>
  <c r="N2103" i="33"/>
  <c r="N2104" i="33"/>
  <c r="P2104" i="33" s="1"/>
  <c r="Q2104" i="33" s="1"/>
  <c r="N2105" i="33"/>
  <c r="S2105" i="33" s="1"/>
  <c r="N2106" i="33"/>
  <c r="N2107" i="33"/>
  <c r="N2108" i="33"/>
  <c r="N2109" i="33"/>
  <c r="N2110" i="33"/>
  <c r="N2111" i="33"/>
  <c r="N2112" i="33"/>
  <c r="R2112" i="33" s="1"/>
  <c r="N2113" i="33"/>
  <c r="U2113" i="33" s="1"/>
  <c r="N2114" i="33"/>
  <c r="N2115" i="33"/>
  <c r="N2116" i="33"/>
  <c r="N2117" i="33"/>
  <c r="S2117" i="33" s="1"/>
  <c r="N2118" i="33"/>
  <c r="N2119" i="33"/>
  <c r="N2120" i="33"/>
  <c r="R2120" i="33" s="1"/>
  <c r="N2121" i="33"/>
  <c r="R2121" i="33" s="1"/>
  <c r="N2122" i="33"/>
  <c r="N2123" i="33"/>
  <c r="N2124" i="33"/>
  <c r="N2125" i="33"/>
  <c r="U2125" i="33" s="1"/>
  <c r="N2126" i="33"/>
  <c r="N2127" i="33"/>
  <c r="N2128" i="33"/>
  <c r="N2129" i="33"/>
  <c r="U2129" i="33" s="1"/>
  <c r="N2130" i="33"/>
  <c r="N2131" i="33"/>
  <c r="N2132" i="33"/>
  <c r="N2133" i="33"/>
  <c r="T2133" i="33" s="1"/>
  <c r="N2134" i="33"/>
  <c r="N2135" i="33"/>
  <c r="N2136" i="33"/>
  <c r="N2137" i="33"/>
  <c r="R2137" i="33" s="1"/>
  <c r="N2138" i="33"/>
  <c r="N2139" i="33"/>
  <c r="N2140" i="33"/>
  <c r="N2141" i="33"/>
  <c r="N2142" i="33"/>
  <c r="N2143" i="33"/>
  <c r="N2144" i="33"/>
  <c r="P2144" i="33" s="1"/>
  <c r="Q2144" i="33" s="1"/>
  <c r="N2145" i="33"/>
  <c r="P2145" i="33" s="1"/>
  <c r="Q2145" i="33" s="1"/>
  <c r="N2146" i="33"/>
  <c r="N2147" i="33"/>
  <c r="N2148" i="33"/>
  <c r="N2149" i="33"/>
  <c r="U2149" i="33" s="1"/>
  <c r="N2150" i="33"/>
  <c r="N2151" i="33"/>
  <c r="N2152" i="33"/>
  <c r="N2153" i="33"/>
  <c r="N2154" i="33"/>
  <c r="N2155" i="33"/>
  <c r="N2156" i="33"/>
  <c r="N2157" i="33"/>
  <c r="S2157" i="33" s="1"/>
  <c r="N2158" i="33"/>
  <c r="N2159" i="33"/>
  <c r="N2160" i="33"/>
  <c r="S2160" i="33" s="1"/>
  <c r="N2161" i="33"/>
  <c r="T2161" i="33" s="1"/>
  <c r="N2162" i="33"/>
  <c r="N2163" i="33"/>
  <c r="N2164" i="33"/>
  <c r="N2165" i="33"/>
  <c r="T2165" i="33" s="1"/>
  <c r="N2166" i="33"/>
  <c r="N2167" i="33"/>
  <c r="N2168" i="33"/>
  <c r="N2169" i="33"/>
  <c r="S2169" i="33" s="1"/>
  <c r="N2170" i="33"/>
  <c r="N2171" i="33"/>
  <c r="N2172" i="33"/>
  <c r="N2173" i="33"/>
  <c r="N2174" i="33"/>
  <c r="N2175" i="33"/>
  <c r="N2176" i="33"/>
  <c r="N2177" i="33"/>
  <c r="N2178" i="33"/>
  <c r="N2179" i="33"/>
  <c r="N2180" i="33"/>
  <c r="N2181" i="33"/>
  <c r="N2182" i="33"/>
  <c r="N2183" i="33"/>
  <c r="N2184" i="33"/>
  <c r="N2185" i="33"/>
  <c r="U2185" i="33" s="1"/>
  <c r="N2186" i="33"/>
  <c r="N2187" i="33"/>
  <c r="N2188" i="33"/>
  <c r="N2189" i="33"/>
  <c r="S2189" i="33" s="1"/>
  <c r="N2190" i="33"/>
  <c r="N2191" i="33"/>
  <c r="N2192" i="33"/>
  <c r="P2192" i="33" s="1"/>
  <c r="Q2192" i="33" s="1"/>
  <c r="N2193" i="33"/>
  <c r="U2193" i="33" s="1"/>
  <c r="N2194" i="33"/>
  <c r="N2195" i="33"/>
  <c r="N2196" i="33"/>
  <c r="N2197" i="33"/>
  <c r="R2197" i="33" s="1"/>
  <c r="N2198" i="33"/>
  <c r="N2199" i="33"/>
  <c r="N2200" i="33"/>
  <c r="U2200" i="33" s="1"/>
  <c r="N2201" i="33"/>
  <c r="U2201" i="33" s="1"/>
  <c r="N2202" i="33"/>
  <c r="N2203" i="33"/>
  <c r="N2204" i="33"/>
  <c r="N2205" i="33"/>
  <c r="N2206" i="33"/>
  <c r="N2207" i="33"/>
  <c r="N2208" i="33"/>
  <c r="U2208" i="33" s="1"/>
  <c r="N2209" i="33"/>
  <c r="N2210" i="33"/>
  <c r="N2211" i="33"/>
  <c r="N2212" i="33"/>
  <c r="N2213" i="33"/>
  <c r="N2214" i="33"/>
  <c r="N2215" i="33"/>
  <c r="N2216" i="33"/>
  <c r="N2217" i="33"/>
  <c r="S2217" i="33" s="1"/>
  <c r="N2218" i="33"/>
  <c r="N2219" i="33"/>
  <c r="N2220" i="33"/>
  <c r="N2221" i="33"/>
  <c r="U2221" i="33" s="1"/>
  <c r="N2222" i="33"/>
  <c r="N2223" i="33"/>
  <c r="N2224" i="33"/>
  <c r="N2225" i="33"/>
  <c r="P2225" i="33" s="1"/>
  <c r="Q2225" i="33" s="1"/>
  <c r="N2226" i="33"/>
  <c r="N2227" i="33"/>
  <c r="N2228" i="33"/>
  <c r="N2229" i="33"/>
  <c r="N2230" i="33"/>
  <c r="N2231" i="33"/>
  <c r="N2232" i="33"/>
  <c r="N2233" i="33"/>
  <c r="U2233" i="33" s="1"/>
  <c r="N2234" i="33"/>
  <c r="N2235" i="33"/>
  <c r="N2236" i="33"/>
  <c r="N2237" i="33"/>
  <c r="S2237" i="33" s="1"/>
  <c r="N2238" i="33"/>
  <c r="N2239" i="33"/>
  <c r="N2240" i="33"/>
  <c r="P2240" i="33" s="1"/>
  <c r="Q2240" i="33" s="1"/>
  <c r="N2241" i="33"/>
  <c r="P2241" i="33" s="1"/>
  <c r="Q2241" i="33" s="1"/>
  <c r="N2242" i="33"/>
  <c r="N2243" i="33"/>
  <c r="N2244" i="33"/>
  <c r="N2245" i="33"/>
  <c r="T2245" i="33" s="1"/>
  <c r="N2246" i="33"/>
  <c r="N2247" i="33"/>
  <c r="N2248" i="33"/>
  <c r="N2249" i="33"/>
  <c r="T2249" i="33" s="1"/>
  <c r="N2250" i="33"/>
  <c r="N2251" i="33"/>
  <c r="N2252" i="33"/>
  <c r="N2253" i="33"/>
  <c r="R2253" i="33" s="1"/>
  <c r="N2254" i="33"/>
  <c r="N2255" i="33"/>
  <c r="N2256" i="33"/>
  <c r="N2257" i="33"/>
  <c r="R2257" i="33" s="1"/>
  <c r="N2258" i="33"/>
  <c r="N2259" i="33"/>
  <c r="N2260" i="33"/>
  <c r="N2261" i="33"/>
  <c r="R2261" i="33" s="1"/>
  <c r="N2262" i="33"/>
  <c r="N2263" i="33"/>
  <c r="N2264" i="33"/>
  <c r="U2264" i="33" s="1"/>
  <c r="N2265" i="33"/>
  <c r="T2265" i="33" s="1"/>
  <c r="N2266" i="33"/>
  <c r="N2267" i="33"/>
  <c r="N2268" i="33"/>
  <c r="N2269" i="33"/>
  <c r="N2270" i="33"/>
  <c r="N2271" i="33"/>
  <c r="N2272" i="33"/>
  <c r="N2273" i="33"/>
  <c r="P2273" i="33" s="1"/>
  <c r="Q2273" i="33" s="1"/>
  <c r="N2274" i="33"/>
  <c r="N2275" i="33"/>
  <c r="N2276" i="33"/>
  <c r="N2277" i="33"/>
  <c r="N2278" i="33"/>
  <c r="N2279" i="33"/>
  <c r="N2280" i="33"/>
  <c r="N2281" i="33"/>
  <c r="S2281" i="33" s="1"/>
  <c r="N2282" i="33"/>
  <c r="N2283" i="33"/>
  <c r="N2284" i="33"/>
  <c r="N2285" i="33"/>
  <c r="U2285" i="33" s="1"/>
  <c r="N2286" i="33"/>
  <c r="N2287" i="33"/>
  <c r="N2288" i="33"/>
  <c r="U2288" i="33" s="1"/>
  <c r="N2289" i="33"/>
  <c r="P2289" i="33" s="1"/>
  <c r="Q2289" i="33" s="1"/>
  <c r="N2290" i="33"/>
  <c r="N2291" i="33"/>
  <c r="N2292" i="33"/>
  <c r="N2293" i="33"/>
  <c r="U2293" i="33" s="1"/>
  <c r="N2294" i="33"/>
  <c r="N2295" i="33"/>
  <c r="N2296" i="33"/>
  <c r="N2297" i="33"/>
  <c r="N2298" i="33"/>
  <c r="N2299" i="33"/>
  <c r="N2300" i="33"/>
  <c r="N2301" i="33"/>
  <c r="N2302" i="33"/>
  <c r="N2303" i="33"/>
  <c r="N2304" i="33"/>
  <c r="N2305" i="33"/>
  <c r="S2305" i="33" s="1"/>
  <c r="N2306" i="33"/>
  <c r="N2307" i="33"/>
  <c r="N2308" i="33"/>
  <c r="N2309" i="33"/>
  <c r="R2309" i="33" s="1"/>
  <c r="N2310" i="33"/>
  <c r="N2311" i="33"/>
  <c r="N2312" i="33"/>
  <c r="N2313" i="33"/>
  <c r="N2314" i="33"/>
  <c r="N2315" i="33"/>
  <c r="N2316" i="33"/>
  <c r="N2317" i="33"/>
  <c r="R2317" i="33" s="1"/>
  <c r="N2318" i="33"/>
  <c r="N2319" i="33"/>
  <c r="N2320" i="33"/>
  <c r="N2321" i="33"/>
  <c r="U2321" i="33" s="1"/>
  <c r="N2322" i="33"/>
  <c r="N2323" i="33"/>
  <c r="N2324" i="33"/>
  <c r="N2325" i="33"/>
  <c r="P2325" i="33" s="1"/>
  <c r="Q2325" i="33" s="1"/>
  <c r="N2326" i="33"/>
  <c r="N2327" i="33"/>
  <c r="N2328" i="33"/>
  <c r="P2328" i="33" s="1"/>
  <c r="Q2328" i="33" s="1"/>
  <c r="N2329" i="33"/>
  <c r="N2330" i="33"/>
  <c r="N2331" i="33"/>
  <c r="N2332" i="33"/>
  <c r="N2333" i="33"/>
  <c r="N2334" i="33"/>
  <c r="N2335" i="33"/>
  <c r="N2336" i="33"/>
  <c r="U2336" i="33" s="1"/>
  <c r="N2337" i="33"/>
  <c r="N2338" i="33"/>
  <c r="N2339" i="33"/>
  <c r="N2340" i="33"/>
  <c r="N2341" i="33"/>
  <c r="T2341" i="33" s="1"/>
  <c r="N2342" i="33"/>
  <c r="N2343" i="33"/>
  <c r="N2344" i="33"/>
  <c r="N2345" i="33"/>
  <c r="S2345" i="33" s="1"/>
  <c r="N2346" i="33"/>
  <c r="N2347" i="33"/>
  <c r="N2348" i="33"/>
  <c r="N2349" i="33"/>
  <c r="N2350" i="33"/>
  <c r="N2351" i="33"/>
  <c r="N2352" i="33"/>
  <c r="N2353" i="33"/>
  <c r="N2354" i="33"/>
  <c r="N2355" i="33"/>
  <c r="N2356" i="33"/>
  <c r="N2357" i="33"/>
  <c r="T2357" i="33" s="1"/>
  <c r="N2358" i="33"/>
  <c r="N2359" i="33"/>
  <c r="N2360" i="33"/>
  <c r="N2361" i="33"/>
  <c r="R2361" i="33" s="1"/>
  <c r="N2362" i="33"/>
  <c r="N2363" i="33"/>
  <c r="N2364" i="33"/>
  <c r="N2365" i="33"/>
  <c r="N2366" i="33"/>
  <c r="N2367" i="33"/>
  <c r="N2368" i="33"/>
  <c r="N2369" i="33"/>
  <c r="T2369" i="33" s="1"/>
  <c r="N2370" i="33"/>
  <c r="N2371" i="33"/>
  <c r="N2372" i="33"/>
  <c r="N2373" i="33"/>
  <c r="N2374" i="33"/>
  <c r="N2375" i="33"/>
  <c r="N2376" i="33"/>
  <c r="N2377" i="33"/>
  <c r="N2378" i="33"/>
  <c r="N2379" i="33"/>
  <c r="N2380" i="33"/>
  <c r="N2381" i="33"/>
  <c r="N2382" i="33"/>
  <c r="N2383" i="33"/>
  <c r="N2384" i="33"/>
  <c r="N2385" i="33"/>
  <c r="S2385" i="33" s="1"/>
  <c r="N2386" i="33"/>
  <c r="N2387" i="33"/>
  <c r="N2388" i="33"/>
  <c r="N2389" i="33"/>
  <c r="N2390" i="33"/>
  <c r="N2391" i="33"/>
  <c r="N2392" i="33"/>
  <c r="N2393" i="33"/>
  <c r="U2393" i="33" s="1"/>
  <c r="N2394" i="33"/>
  <c r="N2395" i="33"/>
  <c r="N2396" i="33"/>
  <c r="N2397" i="33"/>
  <c r="T2397" i="33" s="1"/>
  <c r="N2398" i="33"/>
  <c r="N2399" i="33"/>
  <c r="N2400" i="33"/>
  <c r="N2401" i="33"/>
  <c r="P2401" i="33" s="1"/>
  <c r="Q2401" i="33" s="1"/>
  <c r="N2402" i="33"/>
  <c r="N2403" i="33"/>
  <c r="N2404" i="33"/>
  <c r="N2405" i="33"/>
  <c r="S2405" i="33" s="1"/>
  <c r="N2406" i="33"/>
  <c r="N2407" i="33"/>
  <c r="N2408" i="33"/>
  <c r="N2409" i="33"/>
  <c r="T2409" i="33" s="1"/>
  <c r="N2410" i="33"/>
  <c r="N2411" i="33"/>
  <c r="N2412" i="33"/>
  <c r="N2413" i="33"/>
  <c r="S2413" i="33" s="1"/>
  <c r="N2414" i="33"/>
  <c r="N2415" i="33"/>
  <c r="N2416" i="33"/>
  <c r="N2417" i="33"/>
  <c r="S2417" i="33" s="1"/>
  <c r="N2418" i="33"/>
  <c r="N2419" i="33"/>
  <c r="N2420" i="33"/>
  <c r="N2421" i="33"/>
  <c r="N2422" i="33"/>
  <c r="N2423" i="33"/>
  <c r="N2424" i="33"/>
  <c r="N2425" i="33"/>
  <c r="R2425" i="33" s="1"/>
  <c r="N2426" i="33"/>
  <c r="N2427" i="33"/>
  <c r="N2428" i="33"/>
  <c r="N2429" i="33"/>
  <c r="N2430" i="33"/>
  <c r="N2431" i="33"/>
  <c r="N2432" i="33"/>
  <c r="N2433" i="33"/>
  <c r="S2433" i="33" s="1"/>
  <c r="N2434" i="33"/>
  <c r="N2435" i="33"/>
  <c r="N2436" i="33"/>
  <c r="N2437" i="33"/>
  <c r="N2438" i="33"/>
  <c r="N2439" i="33"/>
  <c r="N2440" i="33"/>
  <c r="N2441" i="33"/>
  <c r="N2442" i="33"/>
  <c r="N2443" i="33"/>
  <c r="N2444" i="33"/>
  <c r="N2445" i="33"/>
  <c r="T2445" i="33" s="1"/>
  <c r="N2446" i="33"/>
  <c r="N2447" i="33"/>
  <c r="N2448" i="33"/>
  <c r="N2449" i="33"/>
  <c r="N2450" i="33"/>
  <c r="N2451" i="33"/>
  <c r="N2452" i="33"/>
  <c r="N2453" i="33"/>
  <c r="N2454" i="33"/>
  <c r="N2455" i="33"/>
  <c r="N2456" i="33"/>
  <c r="N2457" i="33"/>
  <c r="U2457" i="33" s="1"/>
  <c r="N2458" i="33"/>
  <c r="N2459" i="33"/>
  <c r="N2460" i="33"/>
  <c r="N2461" i="33"/>
  <c r="P2461" i="33" s="1"/>
  <c r="Q2461" i="33" s="1"/>
  <c r="N2462" i="33"/>
  <c r="N2463" i="33"/>
  <c r="N2464" i="33"/>
  <c r="T2464" i="33" s="1"/>
  <c r="N2465" i="33"/>
  <c r="N2466" i="33"/>
  <c r="N2467" i="33"/>
  <c r="N2468" i="33"/>
  <c r="N2469" i="33"/>
  <c r="U2469" i="33" s="1"/>
  <c r="N2470" i="33"/>
  <c r="N2471" i="33"/>
  <c r="N2472" i="33"/>
  <c r="N2473" i="33"/>
  <c r="U2473" i="33" s="1"/>
  <c r="N2474" i="33"/>
  <c r="N2475" i="33"/>
  <c r="N2476" i="33"/>
  <c r="N2477" i="33"/>
  <c r="N2478" i="33"/>
  <c r="N2479" i="33"/>
  <c r="N2480" i="33"/>
  <c r="N2481" i="33"/>
  <c r="R2481" i="33" s="1"/>
  <c r="N2482" i="33"/>
  <c r="N2483" i="33"/>
  <c r="N2484" i="33"/>
  <c r="N2485" i="33"/>
  <c r="T2485" i="33" s="1"/>
  <c r="N2486" i="33"/>
  <c r="N2487" i="33"/>
  <c r="N2488" i="33"/>
  <c r="N2489" i="33"/>
  <c r="S2489" i="33" s="1"/>
  <c r="N2490" i="33"/>
  <c r="N2491" i="33"/>
  <c r="N2492" i="33"/>
  <c r="N2493" i="33"/>
  <c r="N2494" i="33"/>
  <c r="N2495" i="33"/>
  <c r="N2496" i="33"/>
  <c r="P2496" i="33" s="1"/>
  <c r="Q2496" i="33" s="1"/>
  <c r="N2497" i="33"/>
  <c r="U2497" i="33" s="1"/>
  <c r="N2498" i="33"/>
  <c r="N2499" i="33"/>
  <c r="N2500" i="33"/>
  <c r="N2501" i="33"/>
  <c r="R2501" i="33" s="1"/>
  <c r="N2502" i="33"/>
  <c r="N2503" i="33"/>
  <c r="N2504" i="33"/>
  <c r="N2505" i="33"/>
  <c r="S2505" i="33" s="1"/>
  <c r="N2506" i="33"/>
  <c r="N2507" i="33"/>
  <c r="N2508" i="33"/>
  <c r="N2509" i="33"/>
  <c r="U2509" i="33" s="1"/>
  <c r="N2510" i="33"/>
  <c r="N2511" i="33"/>
  <c r="N2512" i="33"/>
  <c r="N2513" i="33"/>
  <c r="U2513" i="33" s="1"/>
  <c r="N2514" i="33"/>
  <c r="N2515" i="33"/>
  <c r="N2516" i="33"/>
  <c r="N2517" i="33"/>
  <c r="U2517" i="33" s="1"/>
  <c r="N2518" i="33"/>
  <c r="N2519" i="33"/>
  <c r="N2520" i="33"/>
  <c r="N2521" i="33"/>
  <c r="U2521" i="33" s="1"/>
  <c r="N2522" i="33"/>
  <c r="N2523" i="33"/>
  <c r="N2524" i="33"/>
  <c r="N2525" i="33"/>
  <c r="N2526" i="33"/>
  <c r="N2527" i="33"/>
  <c r="N2528" i="33"/>
  <c r="N2529" i="33"/>
  <c r="S2529" i="33" s="1"/>
  <c r="N2530" i="33"/>
  <c r="N2531" i="33"/>
  <c r="N2532" i="33"/>
  <c r="N2533" i="33"/>
  <c r="T2533" i="33" s="1"/>
  <c r="N2534" i="33"/>
  <c r="N2535" i="33"/>
  <c r="N2536" i="33"/>
  <c r="N2537" i="33"/>
  <c r="T2537" i="33" s="1"/>
  <c r="N2538" i="33"/>
  <c r="N2539" i="33"/>
  <c r="N2540" i="33"/>
  <c r="N2541" i="33"/>
  <c r="N2542" i="33"/>
  <c r="N2543" i="33"/>
  <c r="N2544" i="33"/>
  <c r="N2545" i="33"/>
  <c r="S2545" i="33" s="1"/>
  <c r="N2546" i="33"/>
  <c r="N2547" i="33"/>
  <c r="N2548" i="33"/>
  <c r="N2549" i="33"/>
  <c r="R2549" i="33" s="1"/>
  <c r="N2550" i="33"/>
  <c r="N2551" i="33"/>
  <c r="N2552" i="33"/>
  <c r="N2553" i="33"/>
  <c r="U2553" i="33" s="1"/>
  <c r="N2554" i="33"/>
  <c r="N2555" i="33"/>
  <c r="N2556" i="33"/>
  <c r="N2557" i="33"/>
  <c r="N2558" i="33"/>
  <c r="N2559" i="33"/>
  <c r="N2560" i="33"/>
  <c r="N2561" i="33"/>
  <c r="S2561" i="33" s="1"/>
  <c r="N2562" i="33"/>
  <c r="N2563" i="33"/>
  <c r="N2564" i="33"/>
  <c r="N2565" i="33"/>
  <c r="N2566" i="33"/>
  <c r="N2567" i="33"/>
  <c r="N2568" i="33"/>
  <c r="T2568" i="33" s="1"/>
  <c r="N2569" i="33"/>
  <c r="U2569" i="33" s="1"/>
  <c r="N2570" i="33"/>
  <c r="N2571" i="33"/>
  <c r="N2572" i="33"/>
  <c r="N2573" i="33"/>
  <c r="U2573" i="33" s="1"/>
  <c r="O14" i="33"/>
  <c r="N14" i="33"/>
  <c r="P1985" i="33"/>
  <c r="Q1985" i="33" s="1"/>
  <c r="S1825" i="33"/>
  <c r="S1737" i="33"/>
  <c r="P1633" i="33"/>
  <c r="Q1633" i="33" s="1"/>
  <c r="S1545" i="33"/>
  <c r="U1537" i="33"/>
  <c r="T1529" i="33"/>
  <c r="P1529" i="33"/>
  <c r="Q1529" i="33" s="1"/>
  <c r="S1505" i="33"/>
  <c r="U1497" i="33"/>
  <c r="S1489" i="33"/>
  <c r="P1489" i="33"/>
  <c r="Q1489" i="33" s="1"/>
  <c r="R1465" i="33"/>
  <c r="R1457" i="33"/>
  <c r="R1425" i="33"/>
  <c r="S1417" i="33"/>
  <c r="P1401" i="33"/>
  <c r="Q1401" i="33" s="1"/>
  <c r="R1393" i="33"/>
  <c r="R1385" i="33"/>
  <c r="S1377" i="33"/>
  <c r="P1361" i="33"/>
  <c r="Q1361" i="33" s="1"/>
  <c r="R1353" i="33"/>
  <c r="U1289" i="33"/>
  <c r="T1265" i="33"/>
  <c r="S1169" i="33"/>
  <c r="R1153" i="33"/>
  <c r="P1121" i="33"/>
  <c r="Q1121" i="33" s="1"/>
  <c r="S1105" i="33"/>
  <c r="U1081" i="33"/>
  <c r="R1081" i="33"/>
  <c r="U1065" i="33"/>
  <c r="S1065" i="33"/>
  <c r="U1057" i="33"/>
  <c r="T1057" i="33"/>
  <c r="R1049" i="33"/>
  <c r="T1041" i="33"/>
  <c r="S1041" i="33"/>
  <c r="R1041" i="33"/>
  <c r="U1025" i="33"/>
  <c r="P1025" i="33"/>
  <c r="Q1025" i="33" s="1"/>
  <c r="U1017" i="33"/>
  <c r="S1017" i="33"/>
  <c r="R1009" i="33"/>
  <c r="T1001" i="33"/>
  <c r="S1001" i="33"/>
  <c r="U993" i="33"/>
  <c r="U969" i="33"/>
  <c r="P969" i="33"/>
  <c r="Q969" i="33" s="1"/>
  <c r="T961" i="33"/>
  <c r="S961" i="33"/>
  <c r="P953" i="33"/>
  <c r="Q953" i="33" s="1"/>
  <c r="T945" i="33"/>
  <c r="P945" i="33"/>
  <c r="Q945" i="33" s="1"/>
  <c r="U937" i="33"/>
  <c r="S929" i="33"/>
  <c r="U921" i="33"/>
  <c r="T921" i="33"/>
  <c r="S921" i="33"/>
  <c r="P905" i="33"/>
  <c r="Q905" i="33" s="1"/>
  <c r="R897" i="33"/>
  <c r="P897" i="33"/>
  <c r="Q897" i="33" s="1"/>
  <c r="T889" i="33"/>
  <c r="S881" i="33"/>
  <c r="U873" i="33"/>
  <c r="T873" i="33"/>
  <c r="P873" i="33"/>
  <c r="Q873" i="33" s="1"/>
  <c r="P865" i="33"/>
  <c r="Q865" i="33" s="1"/>
  <c r="R857" i="33"/>
  <c r="U841" i="33"/>
  <c r="T841" i="33"/>
  <c r="T833" i="33"/>
  <c r="R833" i="33"/>
  <c r="U825" i="33"/>
  <c r="R825" i="33"/>
  <c r="P825" i="33"/>
  <c r="Q825" i="33" s="1"/>
  <c r="R817" i="33"/>
  <c r="T809" i="33"/>
  <c r="P809" i="33"/>
  <c r="Q809" i="33" s="1"/>
  <c r="U801" i="33"/>
  <c r="T801" i="33"/>
  <c r="S793" i="33"/>
  <c r="R793" i="33"/>
  <c r="S785" i="33"/>
  <c r="R785" i="33"/>
  <c r="U777" i="33"/>
  <c r="T777" i="33"/>
  <c r="S777" i="33"/>
  <c r="U769" i="33"/>
  <c r="T769" i="33"/>
  <c r="R769" i="33"/>
  <c r="P769" i="33"/>
  <c r="Q769" i="33" s="1"/>
  <c r="U753" i="33"/>
  <c r="R753" i="33"/>
  <c r="P753" i="33"/>
  <c r="Q753" i="33" s="1"/>
  <c r="T745" i="33"/>
  <c r="S745" i="33"/>
  <c r="R745" i="33"/>
  <c r="T737" i="33"/>
  <c r="S737" i="33"/>
  <c r="P737" i="33"/>
  <c r="Q737" i="33" s="1"/>
  <c r="U729" i="33"/>
  <c r="T729" i="33"/>
  <c r="P729" i="33"/>
  <c r="Q729" i="33" s="1"/>
  <c r="U721" i="33"/>
  <c r="S721" i="33"/>
  <c r="R721" i="33"/>
  <c r="P721" i="33"/>
  <c r="Q721" i="33" s="1"/>
  <c r="S713" i="33"/>
  <c r="R713" i="33"/>
  <c r="U705" i="33"/>
  <c r="T705" i="33"/>
  <c r="S705" i="33"/>
  <c r="U697" i="33"/>
  <c r="T697" i="33"/>
  <c r="R697" i="33"/>
  <c r="P697" i="33"/>
  <c r="Q697" i="33" s="1"/>
  <c r="U689" i="33"/>
  <c r="R689" i="33"/>
  <c r="P689" i="33"/>
  <c r="Q689" i="33" s="1"/>
  <c r="T681" i="33"/>
  <c r="S681" i="33"/>
  <c r="R681" i="33"/>
  <c r="T673" i="33"/>
  <c r="S673" i="33"/>
  <c r="P673" i="33"/>
  <c r="Q673" i="33" s="1"/>
  <c r="U665" i="33"/>
  <c r="T665" i="33"/>
  <c r="P665" i="33"/>
  <c r="Q665" i="33" s="1"/>
  <c r="P657" i="33"/>
  <c r="Q657" i="33" s="1"/>
  <c r="U641" i="33"/>
  <c r="T641" i="33"/>
  <c r="S641" i="33"/>
  <c r="U633" i="33"/>
  <c r="T633" i="33"/>
  <c r="R633" i="33"/>
  <c r="P633" i="33"/>
  <c r="Q633" i="33" s="1"/>
  <c r="U625" i="33"/>
  <c r="R625" i="33"/>
  <c r="P625" i="33"/>
  <c r="Q625" i="33" s="1"/>
  <c r="T617" i="33"/>
  <c r="S617" i="33"/>
  <c r="R617" i="33"/>
  <c r="T609" i="33"/>
  <c r="S609" i="33"/>
  <c r="P609" i="33"/>
  <c r="Q609" i="33" s="1"/>
  <c r="U601" i="33"/>
  <c r="T601" i="33"/>
  <c r="R593" i="33"/>
  <c r="P593" i="33"/>
  <c r="Q593" i="33" s="1"/>
  <c r="P585" i="33"/>
  <c r="Q585" i="33" s="1"/>
  <c r="T577" i="33"/>
  <c r="S577" i="33"/>
  <c r="P569" i="33"/>
  <c r="Q569" i="33" s="1"/>
  <c r="U561" i="33"/>
  <c r="U553" i="33"/>
  <c r="S553" i="33"/>
  <c r="R553" i="33"/>
  <c r="U537" i="33"/>
  <c r="T537" i="33"/>
  <c r="T529" i="33"/>
  <c r="R529" i="33"/>
  <c r="P529" i="33"/>
  <c r="Q529" i="33" s="1"/>
  <c r="T513" i="33"/>
  <c r="S513" i="33"/>
  <c r="U505" i="33"/>
  <c r="T505" i="33"/>
  <c r="S505" i="33"/>
  <c r="U497" i="33"/>
  <c r="T497" i="33"/>
  <c r="R497" i="33"/>
  <c r="P497" i="33"/>
  <c r="Q497" i="33" s="1"/>
  <c r="U489" i="33"/>
  <c r="R489" i="33"/>
  <c r="P489" i="33"/>
  <c r="Q489" i="33" s="1"/>
  <c r="U481" i="33"/>
  <c r="T481" i="33"/>
  <c r="S481" i="33"/>
  <c r="R481" i="33"/>
  <c r="P481" i="33"/>
  <c r="Q481" i="33" s="1"/>
  <c r="U473" i="33"/>
  <c r="T473" i="33"/>
  <c r="S473" i="33"/>
  <c r="R473" i="33"/>
  <c r="P473" i="33"/>
  <c r="Q473" i="33" s="1"/>
  <c r="U465" i="33"/>
  <c r="T465" i="33"/>
  <c r="S465" i="33"/>
  <c r="R465" i="33"/>
  <c r="P465" i="33"/>
  <c r="Q465" i="33" s="1"/>
  <c r="U457" i="33"/>
  <c r="T457" i="33"/>
  <c r="S457" i="33"/>
  <c r="R457" i="33"/>
  <c r="P457" i="33"/>
  <c r="Q457" i="33" s="1"/>
  <c r="U449" i="33"/>
  <c r="T449" i="33"/>
  <c r="S449" i="33"/>
  <c r="R449" i="33"/>
  <c r="P449" i="33"/>
  <c r="Q449" i="33" s="1"/>
  <c r="U441" i="33"/>
  <c r="T441" i="33"/>
  <c r="S441" i="33"/>
  <c r="R441" i="33"/>
  <c r="P441" i="33"/>
  <c r="Q441" i="33" s="1"/>
  <c r="U433" i="33"/>
  <c r="T433" i="33"/>
  <c r="S433" i="33"/>
  <c r="R433" i="33"/>
  <c r="P433" i="33"/>
  <c r="Q433" i="33" s="1"/>
  <c r="U417" i="33"/>
  <c r="T417" i="33"/>
  <c r="S417" i="33"/>
  <c r="R417" i="33"/>
  <c r="P417" i="33"/>
  <c r="Q417" i="33" s="1"/>
  <c r="U409" i="33"/>
  <c r="T409" i="33"/>
  <c r="S409" i="33"/>
  <c r="R409" i="33"/>
  <c r="P409" i="33"/>
  <c r="Q409" i="33" s="1"/>
  <c r="U401" i="33"/>
  <c r="T401" i="33"/>
  <c r="S401" i="33"/>
  <c r="R401" i="33"/>
  <c r="P401" i="33"/>
  <c r="Q401" i="33" s="1"/>
  <c r="U393" i="33"/>
  <c r="T393" i="33"/>
  <c r="S393" i="33"/>
  <c r="R393" i="33"/>
  <c r="P393" i="33"/>
  <c r="Q393" i="33" s="1"/>
  <c r="U385" i="33"/>
  <c r="T385" i="33"/>
  <c r="S385" i="33"/>
  <c r="R385" i="33"/>
  <c r="P385" i="33"/>
  <c r="Q385" i="33" s="1"/>
  <c r="U377" i="33"/>
  <c r="T377" i="33"/>
  <c r="S377" i="33"/>
  <c r="R377" i="33"/>
  <c r="P377" i="33"/>
  <c r="Q377" i="33" s="1"/>
  <c r="U369" i="33"/>
  <c r="T369" i="33"/>
  <c r="S369" i="33"/>
  <c r="R369" i="33"/>
  <c r="P369" i="33"/>
  <c r="Q369" i="33" s="1"/>
  <c r="U361" i="33"/>
  <c r="T361" i="33"/>
  <c r="S361" i="33"/>
  <c r="R361" i="33"/>
  <c r="P361" i="33"/>
  <c r="Q361" i="33" s="1"/>
  <c r="U353" i="33"/>
  <c r="T353" i="33"/>
  <c r="S353" i="33"/>
  <c r="R353" i="33"/>
  <c r="P353" i="33"/>
  <c r="Q353" i="33" s="1"/>
  <c r="U337" i="33"/>
  <c r="T337" i="33"/>
  <c r="S337" i="33"/>
  <c r="R337" i="33"/>
  <c r="P337" i="33"/>
  <c r="Q337" i="33" s="1"/>
  <c r="U329" i="33"/>
  <c r="T329" i="33"/>
  <c r="S329" i="33"/>
  <c r="R329" i="33"/>
  <c r="P329" i="33"/>
  <c r="Q329" i="33" s="1"/>
  <c r="U321" i="33"/>
  <c r="T321" i="33"/>
  <c r="S321" i="33"/>
  <c r="R321" i="33"/>
  <c r="P321" i="33"/>
  <c r="Q321" i="33" s="1"/>
  <c r="U313" i="33"/>
  <c r="T313" i="33"/>
  <c r="S313" i="33"/>
  <c r="R313" i="33"/>
  <c r="P313" i="33"/>
  <c r="Q313" i="33" s="1"/>
  <c r="U305" i="33"/>
  <c r="T305" i="33"/>
  <c r="S305" i="33"/>
  <c r="R305" i="33"/>
  <c r="P305" i="33"/>
  <c r="Q305" i="33" s="1"/>
  <c r="U297" i="33"/>
  <c r="T297" i="33"/>
  <c r="S297" i="33"/>
  <c r="R297" i="33"/>
  <c r="P297" i="33"/>
  <c r="Q297" i="33" s="1"/>
  <c r="U289" i="33"/>
  <c r="T289" i="33"/>
  <c r="S289" i="33"/>
  <c r="R289" i="33"/>
  <c r="P289" i="33"/>
  <c r="Q289" i="33" s="1"/>
  <c r="U281" i="33"/>
  <c r="T281" i="33"/>
  <c r="S281" i="33"/>
  <c r="R281" i="33"/>
  <c r="P281" i="33"/>
  <c r="Q281" i="33" s="1"/>
  <c r="U273" i="33"/>
  <c r="T273" i="33"/>
  <c r="S273" i="33"/>
  <c r="R273" i="33"/>
  <c r="P273" i="33"/>
  <c r="Q273" i="33" s="1"/>
  <c r="U265" i="33"/>
  <c r="T265" i="33"/>
  <c r="S265" i="33"/>
  <c r="R265" i="33"/>
  <c r="P265" i="33"/>
  <c r="Q265" i="33" s="1"/>
  <c r="U257" i="33"/>
  <c r="T257" i="33"/>
  <c r="S257" i="33"/>
  <c r="R257" i="33"/>
  <c r="P257" i="33"/>
  <c r="Q257" i="33" s="1"/>
  <c r="U249" i="33"/>
  <c r="T249" i="33"/>
  <c r="S249" i="33"/>
  <c r="R249" i="33"/>
  <c r="P249" i="33"/>
  <c r="Q249" i="33" s="1"/>
  <c r="U241" i="33"/>
  <c r="T241" i="33"/>
  <c r="S241" i="33"/>
  <c r="R241" i="33"/>
  <c r="P241" i="33"/>
  <c r="Q241" i="33" s="1"/>
  <c r="U233" i="33"/>
  <c r="T233" i="33"/>
  <c r="S233" i="33"/>
  <c r="R233" i="33"/>
  <c r="P233" i="33"/>
  <c r="Q233" i="33" s="1"/>
  <c r="U225" i="33"/>
  <c r="T225" i="33"/>
  <c r="S225" i="33"/>
  <c r="R225" i="33"/>
  <c r="P225" i="33"/>
  <c r="Q225" i="33" s="1"/>
  <c r="U217" i="33"/>
  <c r="T217" i="33"/>
  <c r="S217" i="33"/>
  <c r="R217" i="33"/>
  <c r="P217" i="33"/>
  <c r="Q217" i="33" s="1"/>
  <c r="U209" i="33"/>
  <c r="T209" i="33"/>
  <c r="S209" i="33"/>
  <c r="R209" i="33"/>
  <c r="P209" i="33"/>
  <c r="Q209" i="33" s="1"/>
  <c r="U201" i="33"/>
  <c r="T201" i="33"/>
  <c r="S201" i="33"/>
  <c r="R201" i="33"/>
  <c r="P201" i="33"/>
  <c r="Q201" i="33" s="1"/>
  <c r="U193" i="33"/>
  <c r="T193" i="33"/>
  <c r="S193" i="33"/>
  <c r="R193" i="33"/>
  <c r="P193" i="33"/>
  <c r="Q193" i="33" s="1"/>
  <c r="U185" i="33"/>
  <c r="T185" i="33"/>
  <c r="S185" i="33"/>
  <c r="R185" i="33"/>
  <c r="P185" i="33"/>
  <c r="Q185" i="33" s="1"/>
  <c r="U177" i="33"/>
  <c r="T177" i="33"/>
  <c r="S177" i="33"/>
  <c r="R177" i="33"/>
  <c r="P177" i="33"/>
  <c r="Q177" i="33" s="1"/>
  <c r="U169" i="33"/>
  <c r="T169" i="33"/>
  <c r="S169" i="33"/>
  <c r="R169" i="33"/>
  <c r="P169" i="33"/>
  <c r="Q169" i="33" s="1"/>
  <c r="U161" i="33"/>
  <c r="T161" i="33"/>
  <c r="S161" i="33"/>
  <c r="R161" i="33"/>
  <c r="P161" i="33"/>
  <c r="Q161" i="33" s="1"/>
  <c r="U153" i="33"/>
  <c r="T153" i="33"/>
  <c r="S153" i="33"/>
  <c r="R153" i="33"/>
  <c r="P153" i="33"/>
  <c r="Q153" i="33" s="1"/>
  <c r="U145" i="33"/>
  <c r="T145" i="33"/>
  <c r="S145" i="33"/>
  <c r="R145" i="33"/>
  <c r="P145" i="33"/>
  <c r="Q145" i="33" s="1"/>
  <c r="U137" i="33"/>
  <c r="T137" i="33"/>
  <c r="S137" i="33"/>
  <c r="R137" i="33"/>
  <c r="P137" i="33"/>
  <c r="Q137" i="33" s="1"/>
  <c r="U129" i="33"/>
  <c r="T129" i="33"/>
  <c r="S129" i="33"/>
  <c r="R129" i="33"/>
  <c r="P129" i="33"/>
  <c r="Q129" i="33" s="1"/>
  <c r="U121" i="33"/>
  <c r="T121" i="33"/>
  <c r="S121" i="33"/>
  <c r="R121" i="33"/>
  <c r="P121" i="33"/>
  <c r="Q121" i="33" s="1"/>
  <c r="U113" i="33"/>
  <c r="T113" i="33"/>
  <c r="S113" i="33"/>
  <c r="P113" i="33"/>
  <c r="Q113" i="33" s="1"/>
  <c r="R113" i="33"/>
  <c r="U105" i="33"/>
  <c r="T105" i="33"/>
  <c r="S105" i="33"/>
  <c r="R105" i="33"/>
  <c r="P105" i="33"/>
  <c r="Q105" i="33" s="1"/>
  <c r="U97" i="33"/>
  <c r="T97" i="33"/>
  <c r="S97" i="33"/>
  <c r="R97" i="33"/>
  <c r="P97" i="33"/>
  <c r="Q97" i="33" s="1"/>
  <c r="U89" i="33"/>
  <c r="T89" i="33"/>
  <c r="S89" i="33"/>
  <c r="R89" i="33"/>
  <c r="P89" i="33"/>
  <c r="Q89" i="33" s="1"/>
  <c r="U81" i="33"/>
  <c r="T81" i="33"/>
  <c r="S81" i="33"/>
  <c r="R81" i="33"/>
  <c r="P81" i="33"/>
  <c r="Q81" i="33" s="1"/>
  <c r="U73" i="33"/>
  <c r="T73" i="33"/>
  <c r="S73" i="33"/>
  <c r="R73" i="33"/>
  <c r="P73" i="33"/>
  <c r="Q73" i="33" s="1"/>
  <c r="U65" i="33"/>
  <c r="T65" i="33"/>
  <c r="S65" i="33"/>
  <c r="R65" i="33"/>
  <c r="P65" i="33"/>
  <c r="Q65" i="33" s="1"/>
  <c r="U57" i="33"/>
  <c r="T57" i="33"/>
  <c r="S57" i="33"/>
  <c r="R57" i="33"/>
  <c r="P57" i="33"/>
  <c r="Q57" i="33" s="1"/>
  <c r="U49" i="33"/>
  <c r="T49" i="33"/>
  <c r="S49" i="33"/>
  <c r="R49" i="33"/>
  <c r="P49" i="33"/>
  <c r="Q49" i="33" s="1"/>
  <c r="U41" i="33"/>
  <c r="T41" i="33"/>
  <c r="S41" i="33"/>
  <c r="R41" i="33"/>
  <c r="P41" i="33"/>
  <c r="Q41" i="33" s="1"/>
  <c r="U33" i="33"/>
  <c r="T33" i="33"/>
  <c r="S33" i="33"/>
  <c r="R33" i="33"/>
  <c r="P33" i="33"/>
  <c r="Q33" i="33" s="1"/>
  <c r="U25" i="33"/>
  <c r="T25" i="33"/>
  <c r="S25" i="33"/>
  <c r="R25" i="33"/>
  <c r="P25" i="33"/>
  <c r="Q25" i="33" s="1"/>
  <c r="U17" i="33"/>
  <c r="T17" i="33"/>
  <c r="S17" i="33"/>
  <c r="R17" i="33"/>
  <c r="P17" i="33"/>
  <c r="Q17" i="33" s="1"/>
  <c r="S294" i="33"/>
  <c r="U118" i="33"/>
  <c r="T979" i="33"/>
  <c r="T155" i="33"/>
  <c r="W2164" i="27"/>
  <c r="W2292" i="27"/>
  <c r="W2228" i="27"/>
  <c r="V2100" i="27"/>
  <c r="V1988" i="27"/>
  <c r="U492" i="27"/>
  <c r="V2526" i="27"/>
  <c r="U2318" i="27"/>
  <c r="U2565" i="27"/>
  <c r="V2565" i="27"/>
  <c r="U2557" i="27"/>
  <c r="V2557" i="27"/>
  <c r="U2549" i="27"/>
  <c r="U2533" i="27"/>
  <c r="V2533" i="27"/>
  <c r="U2525" i="27"/>
  <c r="V2525" i="27"/>
  <c r="V2517" i="27"/>
  <c r="U2501" i="27"/>
  <c r="V2501" i="27"/>
  <c r="U2493" i="27"/>
  <c r="V2493" i="27"/>
  <c r="U2485" i="27"/>
  <c r="V2485" i="27"/>
  <c r="U2477" i="27"/>
  <c r="V2477" i="27"/>
  <c r="U2469" i="27"/>
  <c r="V2469" i="27"/>
  <c r="U2461" i="27"/>
  <c r="V2461" i="27"/>
  <c r="V2453" i="27"/>
  <c r="U2421" i="27"/>
  <c r="V2421" i="27"/>
  <c r="U2413" i="27"/>
  <c r="V2413" i="27"/>
  <c r="U2405" i="27"/>
  <c r="V2405" i="27"/>
  <c r="U2389" i="27"/>
  <c r="V2389" i="27"/>
  <c r="U2381" i="27"/>
  <c r="V2381" i="27"/>
  <c r="U2373" i="27"/>
  <c r="V2373" i="27"/>
  <c r="U2349" i="27"/>
  <c r="V2349" i="27"/>
  <c r="U2341" i="27"/>
  <c r="V2341" i="27"/>
  <c r="U2333" i="27"/>
  <c r="V2333" i="27"/>
  <c r="U2325" i="27"/>
  <c r="V2325" i="27"/>
  <c r="U2317" i="27"/>
  <c r="V2317" i="27"/>
  <c r="U2309" i="27"/>
  <c r="V2309" i="27"/>
  <c r="U2285" i="27"/>
  <c r="V2285" i="27"/>
  <c r="U2277" i="27"/>
  <c r="V2277" i="27"/>
  <c r="V2269" i="27"/>
  <c r="U2245" i="27"/>
  <c r="V2245" i="27"/>
  <c r="U2237" i="27"/>
  <c r="V2237" i="27"/>
  <c r="U2229" i="27"/>
  <c r="V2229" i="27"/>
  <c r="U2221" i="27"/>
  <c r="V2221" i="27"/>
  <c r="U2213" i="27"/>
  <c r="V2213" i="27"/>
  <c r="U2197" i="27"/>
  <c r="U2572" i="27"/>
  <c r="V2572" i="27"/>
  <c r="U2564" i="27"/>
  <c r="U2540" i="27"/>
  <c r="V2540" i="27"/>
  <c r="U2516" i="27"/>
  <c r="V2516" i="27"/>
  <c r="U2508" i="27"/>
  <c r="V2508" i="27"/>
  <c r="U2500" i="27"/>
  <c r="V2500" i="27"/>
  <c r="U2492" i="27"/>
  <c r="V2492" i="27"/>
  <c r="U2484" i="27"/>
  <c r="U2476" i="27"/>
  <c r="V2476" i="27"/>
  <c r="U2452" i="27"/>
  <c r="V2452" i="27"/>
  <c r="U2436" i="27"/>
  <c r="V2436" i="27"/>
  <c r="U2428" i="27"/>
  <c r="V2428" i="27"/>
  <c r="U2420" i="27"/>
  <c r="V2420" i="27"/>
  <c r="U2412" i="27"/>
  <c r="V2412" i="27"/>
  <c r="U2396" i="27"/>
  <c r="V2396" i="27"/>
  <c r="U2388" i="27"/>
  <c r="V2388" i="27"/>
  <c r="U2372" i="27"/>
  <c r="U2364" i="27"/>
  <c r="V2364" i="27"/>
  <c r="U2356" i="27"/>
  <c r="V2356" i="27"/>
  <c r="U2340" i="27"/>
  <c r="V2340" i="27"/>
  <c r="U2332" i="27"/>
  <c r="V2332" i="27"/>
  <c r="U2324" i="27"/>
  <c r="V2324" i="27"/>
  <c r="U2316" i="27"/>
  <c r="V2316" i="27"/>
  <c r="U2300" i="27"/>
  <c r="V2300" i="27"/>
  <c r="U2276" i="27"/>
  <c r="V2276" i="27"/>
  <c r="U2268" i="27"/>
  <c r="V2268" i="27"/>
  <c r="U2260" i="27"/>
  <c r="V2260" i="27"/>
  <c r="U2252" i="27"/>
  <c r="V2252" i="27"/>
  <c r="U2244" i="27"/>
  <c r="V2244" i="27"/>
  <c r="U2236" i="27"/>
  <c r="V2236" i="27"/>
  <c r="U2220" i="27"/>
  <c r="V2220" i="27"/>
  <c r="U2212" i="27"/>
  <c r="U2204" i="27"/>
  <c r="V2204" i="27"/>
  <c r="U2196" i="27"/>
  <c r="V2196" i="27"/>
  <c r="U2188" i="27"/>
  <c r="V2188" i="27"/>
  <c r="U2180" i="27"/>
  <c r="V2180" i="27"/>
  <c r="U2172" i="27"/>
  <c r="V2172" i="27"/>
  <c r="U2156" i="27"/>
  <c r="V2156" i="27"/>
  <c r="U2140" i="27"/>
  <c r="V2140" i="27"/>
  <c r="U2132" i="27"/>
  <c r="V2132" i="27"/>
  <c r="U2124" i="27"/>
  <c r="V2124" i="27"/>
  <c r="U2116" i="27"/>
  <c r="V2116" i="27"/>
  <c r="U2108" i="27"/>
  <c r="V2108" i="27"/>
  <c r="U2092" i="27"/>
  <c r="V2092" i="27"/>
  <c r="U2076" i="27"/>
  <c r="V2076" i="27"/>
  <c r="U2068" i="27"/>
  <c r="V2068" i="27"/>
  <c r="U2060" i="27"/>
  <c r="V2060" i="27"/>
  <c r="U2052" i="27"/>
  <c r="V2052" i="27"/>
  <c r="U2044" i="27"/>
  <c r="V2044" i="27"/>
  <c r="U2036" i="27"/>
  <c r="V2036" i="27"/>
  <c r="U2028" i="27"/>
  <c r="V2028" i="27"/>
  <c r="U2012" i="27"/>
  <c r="V2012" i="27"/>
  <c r="U2004" i="27"/>
  <c r="V2004" i="27"/>
  <c r="U1996" i="27"/>
  <c r="V1996" i="27"/>
  <c r="U1980" i="27"/>
  <c r="V1980" i="27"/>
  <c r="U1972" i="27"/>
  <c r="V1972" i="27"/>
  <c r="U1964" i="27"/>
  <c r="V1964" i="27"/>
  <c r="U1956" i="27"/>
  <c r="V1956" i="27"/>
  <c r="U1940" i="27"/>
  <c r="V1940" i="27"/>
  <c r="U1932" i="27"/>
  <c r="R1924" i="27"/>
  <c r="S1924" i="27" s="1"/>
  <c r="V1924" i="27"/>
  <c r="U1916" i="27"/>
  <c r="V1916" i="27"/>
  <c r="U1908" i="27"/>
  <c r="V1908" i="27"/>
  <c r="U1900" i="27"/>
  <c r="V1900" i="27"/>
  <c r="U1892" i="27"/>
  <c r="V1892" i="27"/>
  <c r="U1884" i="27"/>
  <c r="V1884" i="27"/>
  <c r="U1868" i="27"/>
  <c r="V1868" i="27"/>
  <c r="U1860" i="27"/>
  <c r="U1852" i="27"/>
  <c r="V1852" i="27"/>
  <c r="U1836" i="27"/>
  <c r="V1836" i="27"/>
  <c r="U1828" i="27"/>
  <c r="V1828" i="27"/>
  <c r="U1820" i="27"/>
  <c r="V1820" i="27"/>
  <c r="U1812" i="27"/>
  <c r="V1812" i="27"/>
  <c r="U1804" i="27"/>
  <c r="V1804" i="27"/>
  <c r="U1788" i="27"/>
  <c r="V1788" i="27"/>
  <c r="U1966" i="27"/>
  <c r="U1934" i="27"/>
  <c r="V1830" i="27"/>
  <c r="V1814" i="27"/>
  <c r="V1766" i="27"/>
  <c r="V1750" i="27"/>
  <c r="U1702" i="27"/>
  <c r="V1702" i="27"/>
  <c r="V1646" i="27"/>
  <c r="U1638" i="27"/>
  <c r="V1582" i="27"/>
  <c r="U1574" i="27"/>
  <c r="V1518" i="27"/>
  <c r="U1510" i="27"/>
  <c r="V1454" i="27"/>
  <c r="U1446" i="27"/>
  <c r="U1390" i="27"/>
  <c r="V1390" i="27"/>
  <c r="V1350" i="27"/>
  <c r="V1334" i="27"/>
  <c r="V1294" i="27"/>
  <c r="U1286" i="27"/>
  <c r="V1238" i="27"/>
  <c r="U1230" i="27"/>
  <c r="V1198" i="27"/>
  <c r="U1190" i="27"/>
  <c r="U1158" i="27"/>
  <c r="V1158" i="27"/>
  <c r="U1126" i="27"/>
  <c r="V1126" i="27"/>
  <c r="V1094" i="27"/>
  <c r="U1086" i="27"/>
  <c r="U1046" i="27"/>
  <c r="V1046" i="27"/>
  <c r="U1014" i="27"/>
  <c r="U1006" i="27"/>
  <c r="U974" i="27"/>
  <c r="V974" i="27"/>
  <c r="V870" i="27"/>
  <c r="U862" i="27"/>
  <c r="V838" i="27"/>
  <c r="U830" i="27"/>
  <c r="V798" i="27"/>
  <c r="U790" i="27"/>
  <c r="V766" i="27"/>
  <c r="U758" i="27"/>
  <c r="V726" i="27"/>
  <c r="U718" i="27"/>
  <c r="V694" i="27"/>
  <c r="U678" i="27"/>
  <c r="V654" i="27"/>
  <c r="U646" i="27"/>
  <c r="V614" i="27"/>
  <c r="U606" i="27"/>
  <c r="V582" i="27"/>
  <c r="U574" i="27"/>
  <c r="V542" i="27"/>
  <c r="U534" i="27"/>
  <c r="U2189" i="27"/>
  <c r="V2189" i="27"/>
  <c r="U2181" i="27"/>
  <c r="V2181" i="27"/>
  <c r="U2173" i="27"/>
  <c r="V2173" i="27"/>
  <c r="U2165" i="27"/>
  <c r="V2165" i="27"/>
  <c r="U2157" i="27"/>
  <c r="V2157" i="27"/>
  <c r="U2149" i="27"/>
  <c r="V2149" i="27"/>
  <c r="U2141" i="27"/>
  <c r="U2125" i="27"/>
  <c r="V2125" i="27"/>
  <c r="U2117" i="27"/>
  <c r="V2117" i="27"/>
  <c r="U2109" i="27"/>
  <c r="V2109" i="27"/>
  <c r="U2101" i="27"/>
  <c r="V2101" i="27"/>
  <c r="U2093" i="27"/>
  <c r="V2093" i="27"/>
  <c r="U2085" i="27"/>
  <c r="V2085" i="27"/>
  <c r="U2077" i="27"/>
  <c r="U2069" i="27"/>
  <c r="V2069" i="27"/>
  <c r="U2061" i="27"/>
  <c r="V2061" i="27"/>
  <c r="U2053" i="27"/>
  <c r="V2053" i="27"/>
  <c r="U2045" i="27"/>
  <c r="V2045" i="27"/>
  <c r="U2037" i="27"/>
  <c r="V2037" i="27"/>
  <c r="U2029" i="27"/>
  <c r="V2029" i="27"/>
  <c r="U2021" i="27"/>
  <c r="V2021" i="27"/>
  <c r="U2013" i="27"/>
  <c r="U2005" i="27"/>
  <c r="V2005" i="27"/>
  <c r="U1997" i="27"/>
  <c r="V1997" i="27"/>
  <c r="U1989" i="27"/>
  <c r="V1989" i="27"/>
  <c r="U1981" i="27"/>
  <c r="V1981" i="27"/>
  <c r="U1973" i="27"/>
  <c r="V1973" i="27"/>
  <c r="U1965" i="27"/>
  <c r="V1965" i="27"/>
  <c r="U1957" i="27"/>
  <c r="V1957" i="27"/>
  <c r="U1949" i="27"/>
  <c r="V1949" i="27"/>
  <c r="U1941" i="27"/>
  <c r="V1941" i="27"/>
  <c r="U1933" i="27"/>
  <c r="V1933" i="27"/>
  <c r="U1925" i="27"/>
  <c r="V1925" i="27"/>
  <c r="U1917" i="27"/>
  <c r="V1917" i="27"/>
  <c r="U1909" i="27"/>
  <c r="V1909" i="27"/>
  <c r="U1901" i="27"/>
  <c r="V1901" i="27"/>
  <c r="U1893" i="27"/>
  <c r="V1893" i="27"/>
  <c r="U1885" i="27"/>
  <c r="V1885" i="27"/>
  <c r="U1877" i="27"/>
  <c r="V1877" i="27"/>
  <c r="U1869" i="27"/>
  <c r="V1869" i="27"/>
  <c r="U1861" i="27"/>
  <c r="V1861" i="27"/>
  <c r="U1853" i="27"/>
  <c r="V1853" i="27"/>
  <c r="U1845" i="27"/>
  <c r="V1845" i="27"/>
  <c r="U1837" i="27"/>
  <c r="V1837" i="27"/>
  <c r="U1829" i="27"/>
  <c r="V1829" i="27"/>
  <c r="U1821" i="27"/>
  <c r="V1821" i="27"/>
  <c r="U1813" i="27"/>
  <c r="V1813" i="27"/>
  <c r="U1805" i="27"/>
  <c r="V1805" i="27"/>
  <c r="U1797" i="27"/>
  <c r="V1797" i="27"/>
  <c r="U1789" i="27"/>
  <c r="V1789" i="27"/>
  <c r="U1781" i="27"/>
  <c r="V1781" i="27"/>
  <c r="U1773" i="27"/>
  <c r="V1773" i="27"/>
  <c r="U1765" i="27"/>
  <c r="V1765" i="27"/>
  <c r="U1757" i="27"/>
  <c r="V1757" i="27"/>
  <c r="U1749" i="27"/>
  <c r="V1749" i="27"/>
  <c r="U1741" i="27"/>
  <c r="V1741" i="27"/>
  <c r="U1733" i="27"/>
  <c r="V1733" i="27"/>
  <c r="U1725" i="27"/>
  <c r="V1725" i="27"/>
  <c r="U1717" i="27"/>
  <c r="V1717" i="27"/>
  <c r="U1709" i="27"/>
  <c r="V1709" i="27"/>
  <c r="U1701" i="27"/>
  <c r="V1701" i="27"/>
  <c r="U1693" i="27"/>
  <c r="V1693" i="27"/>
  <c r="U1685" i="27"/>
  <c r="V1685" i="27"/>
  <c r="U1677" i="27"/>
  <c r="V1677" i="27"/>
  <c r="U1669" i="27"/>
  <c r="V1669" i="27"/>
  <c r="U1661" i="27"/>
  <c r="V1661" i="27"/>
  <c r="U1653" i="27"/>
  <c r="V1653" i="27"/>
  <c r="U1645" i="27"/>
  <c r="V1645" i="27"/>
  <c r="U1637" i="27"/>
  <c r="V1637" i="27"/>
  <c r="U1629" i="27"/>
  <c r="V1629" i="27"/>
  <c r="U1621" i="27"/>
  <c r="V1621" i="27"/>
  <c r="U1613" i="27"/>
  <c r="V1613" i="27"/>
  <c r="U1605" i="27"/>
  <c r="V1605" i="27"/>
  <c r="U1597" i="27"/>
  <c r="V1597" i="27"/>
  <c r="U1589" i="27"/>
  <c r="V1589" i="27"/>
  <c r="U1581" i="27"/>
  <c r="V1581" i="27"/>
  <c r="U1573" i="27"/>
  <c r="V1573" i="27"/>
  <c r="U1565" i="27"/>
  <c r="V1565" i="27"/>
  <c r="U1557" i="27"/>
  <c r="V1557" i="27"/>
  <c r="U1549" i="27"/>
  <c r="V1549" i="27"/>
  <c r="U1541" i="27"/>
  <c r="V1541" i="27"/>
  <c r="U1533" i="27"/>
  <c r="V1533" i="27"/>
  <c r="U1525" i="27"/>
  <c r="V1525" i="27"/>
  <c r="U1517" i="27"/>
  <c r="V1517" i="27"/>
  <c r="U1509" i="27"/>
  <c r="V1509" i="27"/>
  <c r="U1501" i="27"/>
  <c r="V1501" i="27"/>
  <c r="U1493" i="27"/>
  <c r="V1493" i="27"/>
  <c r="U1485" i="27"/>
  <c r="V1485" i="27"/>
  <c r="U1477" i="27"/>
  <c r="V1477" i="27"/>
  <c r="U1469" i="27"/>
  <c r="V1469" i="27"/>
  <c r="U1461" i="27"/>
  <c r="V1461" i="27"/>
  <c r="U1453" i="27"/>
  <c r="V1453" i="27"/>
  <c r="U1445" i="27"/>
  <c r="V1445" i="27"/>
  <c r="U1437" i="27"/>
  <c r="V1437" i="27"/>
  <c r="U1429" i="27"/>
  <c r="V1429" i="27"/>
  <c r="U1421" i="27"/>
  <c r="V1421" i="27"/>
  <c r="U1413" i="27"/>
  <c r="V1413" i="27"/>
  <c r="U1405" i="27"/>
  <c r="V1405" i="27"/>
  <c r="U1397" i="27"/>
  <c r="V1397" i="27"/>
  <c r="U1389" i="27"/>
  <c r="V1389" i="27"/>
  <c r="U1381" i="27"/>
  <c r="V1381" i="27"/>
  <c r="U1373" i="27"/>
  <c r="V1373" i="27"/>
  <c r="U1365" i="27"/>
  <c r="V1365" i="27"/>
  <c r="U1357" i="27"/>
  <c r="V1357" i="27"/>
  <c r="U1349" i="27"/>
  <c r="V1349" i="27"/>
  <c r="U1341" i="27"/>
  <c r="V1341" i="27"/>
  <c r="U1333" i="27"/>
  <c r="V1333" i="27"/>
  <c r="U1325" i="27"/>
  <c r="V1325" i="27"/>
  <c r="U1317" i="27"/>
  <c r="V1317" i="27"/>
  <c r="U1309" i="27"/>
  <c r="V1309" i="27"/>
  <c r="U1301" i="27"/>
  <c r="V1301" i="27"/>
  <c r="U1293" i="27"/>
  <c r="V1293" i="27"/>
  <c r="U1285" i="27"/>
  <c r="V1285" i="27"/>
  <c r="U1277" i="27"/>
  <c r="V1277" i="27"/>
  <c r="U1269" i="27"/>
  <c r="V1269" i="27"/>
  <c r="U1261" i="27"/>
  <c r="V1261" i="27"/>
  <c r="U1253" i="27"/>
  <c r="V1253" i="27"/>
  <c r="U1245" i="27"/>
  <c r="V1245" i="27"/>
  <c r="U1237" i="27"/>
  <c r="V1237" i="27"/>
  <c r="U1229" i="27"/>
  <c r="V1229" i="27"/>
  <c r="U1221" i="27"/>
  <c r="V1221" i="27"/>
  <c r="U1213" i="27"/>
  <c r="V1213" i="27"/>
  <c r="U1205" i="27"/>
  <c r="V1205" i="27"/>
  <c r="U1197" i="27"/>
  <c r="V1197" i="27"/>
  <c r="U1189" i="27"/>
  <c r="V1189" i="27"/>
  <c r="U1181" i="27"/>
  <c r="V1181" i="27"/>
  <c r="U1173" i="27"/>
  <c r="V1173" i="27"/>
  <c r="U1165" i="27"/>
  <c r="V1165" i="27"/>
  <c r="U1157" i="27"/>
  <c r="V1157" i="27"/>
  <c r="U1149" i="27"/>
  <c r="V1149" i="27"/>
  <c r="U1141" i="27"/>
  <c r="V1141" i="27"/>
  <c r="U1133" i="27"/>
  <c r="V1133" i="27"/>
  <c r="U1125" i="27"/>
  <c r="V1125" i="27"/>
  <c r="U1117" i="27"/>
  <c r="V1117" i="27"/>
  <c r="U1109" i="27"/>
  <c r="V1109" i="27"/>
  <c r="U1101" i="27"/>
  <c r="V1101" i="27"/>
  <c r="V1085" i="27"/>
  <c r="U1077" i="27"/>
  <c r="V1077" i="27"/>
  <c r="U1069" i="27"/>
  <c r="V1069" i="27"/>
  <c r="U1061" i="27"/>
  <c r="V1061" i="27"/>
  <c r="U1053" i="27"/>
  <c r="V1053" i="27"/>
  <c r="U1045" i="27"/>
  <c r="V1045" i="27"/>
  <c r="U1037" i="27"/>
  <c r="V1037" i="27"/>
  <c r="V1021" i="27"/>
  <c r="U1013" i="27"/>
  <c r="V1013" i="27"/>
  <c r="U1005" i="27"/>
  <c r="V1005" i="27"/>
  <c r="U997" i="27"/>
  <c r="V997" i="27"/>
  <c r="U989" i="27"/>
  <c r="V989" i="27"/>
  <c r="U981" i="27"/>
  <c r="V981" i="27"/>
  <c r="U973" i="27"/>
  <c r="V973" i="27"/>
  <c r="U957" i="27"/>
  <c r="V957" i="27"/>
  <c r="U949" i="27"/>
  <c r="V949" i="27"/>
  <c r="U941" i="27"/>
  <c r="V941" i="27"/>
  <c r="U933" i="27"/>
  <c r="V933" i="27"/>
  <c r="U925" i="27"/>
  <c r="V925" i="27"/>
  <c r="U917" i="27"/>
  <c r="V917" i="27"/>
  <c r="U909" i="27"/>
  <c r="V909" i="27"/>
  <c r="U901" i="27"/>
  <c r="V901" i="27"/>
  <c r="U893" i="27"/>
  <c r="V893" i="27"/>
  <c r="U885" i="27"/>
  <c r="V885" i="27"/>
  <c r="U877" i="27"/>
  <c r="V877" i="27"/>
  <c r="U869" i="27"/>
  <c r="V869" i="27"/>
  <c r="U861" i="27"/>
  <c r="V861" i="27"/>
  <c r="U853" i="27"/>
  <c r="V853" i="27"/>
  <c r="U845" i="27"/>
  <c r="V845" i="27"/>
  <c r="U837" i="27"/>
  <c r="V837" i="27"/>
  <c r="U829" i="27"/>
  <c r="V829" i="27"/>
  <c r="U821" i="27"/>
  <c r="V821" i="27"/>
  <c r="U813" i="27"/>
  <c r="V813" i="27"/>
  <c r="U805" i="27"/>
  <c r="V805" i="27"/>
  <c r="U797" i="27"/>
  <c r="V797" i="27"/>
  <c r="U789" i="27"/>
  <c r="V789" i="27"/>
  <c r="U781" i="27"/>
  <c r="V781" i="27"/>
  <c r="U773" i="27"/>
  <c r="V773" i="27"/>
  <c r="U765" i="27"/>
  <c r="V765" i="27"/>
  <c r="U757" i="27"/>
  <c r="V757" i="27"/>
  <c r="U749" i="27"/>
  <c r="V749" i="27"/>
  <c r="U741" i="27"/>
  <c r="V741" i="27"/>
  <c r="U733" i="27"/>
  <c r="V733" i="27"/>
  <c r="U725" i="27"/>
  <c r="V725" i="27"/>
  <c r="U717" i="27"/>
  <c r="V717" i="27"/>
  <c r="U709" i="27"/>
  <c r="V709" i="27"/>
  <c r="U701" i="27"/>
  <c r="V701" i="27"/>
  <c r="U693" i="27"/>
  <c r="V693" i="27"/>
  <c r="U685" i="27"/>
  <c r="V685" i="27"/>
  <c r="U677" i="27"/>
  <c r="V677" i="27"/>
  <c r="U669" i="27"/>
  <c r="V669" i="27"/>
  <c r="U661" i="27"/>
  <c r="V661" i="27"/>
  <c r="U653" i="27"/>
  <c r="V653" i="27"/>
  <c r="U645" i="27"/>
  <c r="V645" i="27"/>
  <c r="U637" i="27"/>
  <c r="V637" i="27"/>
  <c r="U629" i="27"/>
  <c r="V629" i="27"/>
  <c r="U621" i="27"/>
  <c r="V621" i="27"/>
  <c r="U613" i="27"/>
  <c r="V613" i="27"/>
  <c r="U605" i="27"/>
  <c r="V605" i="27"/>
  <c r="U597" i="27"/>
  <c r="V597" i="27"/>
  <c r="U589" i="27"/>
  <c r="V589" i="27"/>
  <c r="U581" i="27"/>
  <c r="V581" i="27"/>
  <c r="U573" i="27"/>
  <c r="V573" i="27"/>
  <c r="U565" i="27"/>
  <c r="V565" i="27"/>
  <c r="U557" i="27"/>
  <c r="V557" i="27"/>
  <c r="U549" i="27"/>
  <c r="V549" i="27"/>
  <c r="U1780" i="27"/>
  <c r="V1780" i="27"/>
  <c r="U1748" i="27"/>
  <c r="U1716" i="27"/>
  <c r="U1708" i="27"/>
  <c r="V1708" i="27"/>
  <c r="U1700" i="27"/>
  <c r="V1700" i="27"/>
  <c r="U1692" i="27"/>
  <c r="V1692" i="27"/>
  <c r="U1684" i="27"/>
  <c r="V1684" i="27"/>
  <c r="U1676" i="27"/>
  <c r="V1676" i="27"/>
  <c r="U1668" i="27"/>
  <c r="V1668" i="27"/>
  <c r="U1660" i="27"/>
  <c r="V1660" i="27"/>
  <c r="U1652" i="27"/>
  <c r="V1652" i="27"/>
  <c r="U1644" i="27"/>
  <c r="V1644" i="27"/>
  <c r="U1636" i="27"/>
  <c r="V1636" i="27"/>
  <c r="U1628" i="27"/>
  <c r="V1628" i="27"/>
  <c r="V1620" i="27"/>
  <c r="U1612" i="27"/>
  <c r="V1612" i="27"/>
  <c r="U1604" i="27"/>
  <c r="V1604" i="27"/>
  <c r="U1596" i="27"/>
  <c r="V1596" i="27"/>
  <c r="U1588" i="27"/>
  <c r="V1588" i="27"/>
  <c r="U1580" i="27"/>
  <c r="V1580" i="27"/>
  <c r="U1572" i="27"/>
  <c r="V1572" i="27"/>
  <c r="U1564" i="27"/>
  <c r="V1564" i="27"/>
  <c r="V1556" i="27"/>
  <c r="U1548" i="27"/>
  <c r="V1548" i="27"/>
  <c r="U1540" i="27"/>
  <c r="V1540" i="27"/>
  <c r="U1532" i="27"/>
  <c r="V1532" i="27"/>
  <c r="U1524" i="27"/>
  <c r="V1524" i="27"/>
  <c r="U1516" i="27"/>
  <c r="V1516" i="27"/>
  <c r="U1508" i="27"/>
  <c r="V1508" i="27"/>
  <c r="U1500" i="27"/>
  <c r="V1500" i="27"/>
  <c r="V1492" i="27"/>
  <c r="U1484" i="27"/>
  <c r="V1484" i="27"/>
  <c r="U1476" i="27"/>
  <c r="V1476" i="27"/>
  <c r="U1468" i="27"/>
  <c r="V1468" i="27"/>
  <c r="U1460" i="27"/>
  <c r="V1460" i="27"/>
  <c r="U1452" i="27"/>
  <c r="V1452" i="27"/>
  <c r="U1444" i="27"/>
  <c r="V1444" i="27"/>
  <c r="U1436" i="27"/>
  <c r="V1436" i="27"/>
  <c r="U1428" i="27"/>
  <c r="V1428" i="27"/>
  <c r="U1420" i="27"/>
  <c r="V1420" i="27"/>
  <c r="U1412" i="27"/>
  <c r="V1412" i="27"/>
  <c r="U1404" i="27"/>
  <c r="V1404" i="27"/>
  <c r="U1396" i="27"/>
  <c r="V1396" i="27"/>
  <c r="U1388" i="27"/>
  <c r="V1388" i="27"/>
  <c r="U1380" i="27"/>
  <c r="V1380" i="27"/>
  <c r="U1372" i="27"/>
  <c r="V1372" i="27"/>
  <c r="U1364" i="27"/>
  <c r="V1364" i="27"/>
  <c r="U1356" i="27"/>
  <c r="V1356" i="27"/>
  <c r="U1348" i="27"/>
  <c r="V1348" i="27"/>
  <c r="U1340" i="27"/>
  <c r="V1340" i="27"/>
  <c r="U1332" i="27"/>
  <c r="V1332" i="27"/>
  <c r="U1324" i="27"/>
  <c r="V1324" i="27"/>
  <c r="U1316" i="27"/>
  <c r="V1316" i="27"/>
  <c r="U1308" i="27"/>
  <c r="V1308" i="27"/>
  <c r="U1300" i="27"/>
  <c r="V1300" i="27"/>
  <c r="U1292" i="27"/>
  <c r="V1292" i="27"/>
  <c r="U1284" i="27"/>
  <c r="V1284" i="27"/>
  <c r="U1276" i="27"/>
  <c r="V1276" i="27"/>
  <c r="U1268" i="27"/>
  <c r="V1268" i="27"/>
  <c r="U1260" i="27"/>
  <c r="V1260" i="27"/>
  <c r="U1252" i="27"/>
  <c r="V1252" i="27"/>
  <c r="U1244" i="27"/>
  <c r="V1244" i="27"/>
  <c r="U1236" i="27"/>
  <c r="V1236" i="27"/>
  <c r="U1228" i="27"/>
  <c r="V1228" i="27"/>
  <c r="U1220" i="27"/>
  <c r="V1220" i="27"/>
  <c r="U1212" i="27"/>
  <c r="V1212" i="27"/>
  <c r="U1204" i="27"/>
  <c r="V1204" i="27"/>
  <c r="U1196" i="27"/>
  <c r="V1196" i="27"/>
  <c r="U1188" i="27"/>
  <c r="V1188" i="27"/>
  <c r="U1180" i="27"/>
  <c r="V1180" i="27"/>
  <c r="U1172" i="27"/>
  <c r="V1172" i="27"/>
  <c r="U1164" i="27"/>
  <c r="V1164" i="27"/>
  <c r="U1156" i="27"/>
  <c r="V1156" i="27"/>
  <c r="U1148" i="27"/>
  <c r="V1148" i="27"/>
  <c r="U1140" i="27"/>
  <c r="V1140" i="27"/>
  <c r="U1132" i="27"/>
  <c r="V1132" i="27"/>
  <c r="U1124" i="27"/>
  <c r="V1124" i="27"/>
  <c r="U1116" i="27"/>
  <c r="V1116" i="27"/>
  <c r="U1108" i="27"/>
  <c r="V1108" i="27"/>
  <c r="U1092" i="27"/>
  <c r="V1092" i="27"/>
  <c r="U1084" i="27"/>
  <c r="V1084" i="27"/>
  <c r="U1076" i="27"/>
  <c r="V1076" i="27"/>
  <c r="U1068" i="27"/>
  <c r="V1068" i="27"/>
  <c r="U1060" i="27"/>
  <c r="V1060" i="27"/>
  <c r="U1052" i="27"/>
  <c r="V1052" i="27"/>
  <c r="U1044" i="27"/>
  <c r="V1044" i="27"/>
  <c r="U1028" i="27"/>
  <c r="V1028" i="27"/>
  <c r="U1020" i="27"/>
  <c r="V1020" i="27"/>
  <c r="U1012" i="27"/>
  <c r="V1012" i="27"/>
  <c r="U1004" i="27"/>
  <c r="V1004" i="27"/>
  <c r="U996" i="27"/>
  <c r="V996" i="27"/>
  <c r="U988" i="27"/>
  <c r="V988" i="27"/>
  <c r="U980" i="27"/>
  <c r="V980" i="27"/>
  <c r="U964" i="27"/>
  <c r="V964" i="27"/>
  <c r="U956" i="27"/>
  <c r="V956" i="27"/>
  <c r="U948" i="27"/>
  <c r="V948" i="27"/>
  <c r="U940" i="27"/>
  <c r="V940" i="27"/>
  <c r="U932" i="27"/>
  <c r="V932" i="27"/>
  <c r="U924" i="27"/>
  <c r="V924" i="27"/>
  <c r="U916" i="27"/>
  <c r="V916" i="27"/>
  <c r="U908" i="27"/>
  <c r="V908" i="27"/>
  <c r="U900" i="27"/>
  <c r="V900" i="27"/>
  <c r="U892" i="27"/>
  <c r="V892" i="27"/>
  <c r="U884" i="27"/>
  <c r="V884" i="27"/>
  <c r="U876" i="27"/>
  <c r="V876" i="27"/>
  <c r="U868" i="27"/>
  <c r="V868" i="27"/>
  <c r="U860" i="27"/>
  <c r="V860" i="27"/>
  <c r="U852" i="27"/>
  <c r="V852" i="27"/>
  <c r="U844" i="27"/>
  <c r="V844" i="27"/>
  <c r="U836" i="27"/>
  <c r="V836" i="27"/>
  <c r="U828" i="27"/>
  <c r="V828" i="27"/>
  <c r="U820" i="27"/>
  <c r="V820" i="27"/>
  <c r="U812" i="27"/>
  <c r="V812" i="27"/>
  <c r="U804" i="27"/>
  <c r="V804" i="27"/>
  <c r="U796" i="27"/>
  <c r="V796" i="27"/>
  <c r="U788" i="27"/>
  <c r="V788" i="27"/>
  <c r="U780" i="27"/>
  <c r="V780" i="27"/>
  <c r="U772" i="27"/>
  <c r="V772" i="27"/>
  <c r="U764" i="27"/>
  <c r="V764" i="27"/>
  <c r="U756" i="27"/>
  <c r="V756" i="27"/>
  <c r="U748" i="27"/>
  <c r="V748" i="27"/>
  <c r="U740" i="27"/>
  <c r="V740" i="27"/>
  <c r="U732" i="27"/>
  <c r="V732" i="27"/>
  <c r="U724" i="27"/>
  <c r="V724" i="27"/>
  <c r="U716" i="27"/>
  <c r="V716" i="27"/>
  <c r="U708" i="27"/>
  <c r="V708" i="27"/>
  <c r="U700" i="27"/>
  <c r="V700" i="27"/>
  <c r="U692" i="27"/>
  <c r="V692" i="27"/>
  <c r="U684" i="27"/>
  <c r="V684" i="27"/>
  <c r="U676" i="27"/>
  <c r="V676" i="27"/>
  <c r="U668" i="27"/>
  <c r="V668" i="27"/>
  <c r="U660" i="27"/>
  <c r="V660" i="27"/>
  <c r="U652" i="27"/>
  <c r="V652" i="27"/>
  <c r="U644" i="27"/>
  <c r="V644" i="27"/>
  <c r="U636" i="27"/>
  <c r="V636" i="27"/>
  <c r="U628" i="27"/>
  <c r="V628" i="27"/>
  <c r="U620" i="27"/>
  <c r="V620" i="27"/>
  <c r="U612" i="27"/>
  <c r="V612" i="27"/>
  <c r="U604" i="27"/>
  <c r="V604" i="27"/>
  <c r="U596" i="27"/>
  <c r="V596" i="27"/>
  <c r="U588" i="27"/>
  <c r="V588" i="27"/>
  <c r="U572" i="27"/>
  <c r="V572" i="27"/>
  <c r="U564" i="27"/>
  <c r="V564" i="27"/>
  <c r="U556" i="27"/>
  <c r="V556" i="27"/>
  <c r="U548" i="27"/>
  <c r="V548" i="27"/>
  <c r="U540" i="27"/>
  <c r="V540" i="27"/>
  <c r="U532" i="27"/>
  <c r="V532" i="27"/>
  <c r="U524" i="27"/>
  <c r="V524" i="27"/>
  <c r="U508" i="27"/>
  <c r="V508" i="27"/>
  <c r="U500" i="27"/>
  <c r="V500" i="27"/>
  <c r="U484" i="27"/>
  <c r="V484" i="27"/>
  <c r="U476" i="27"/>
  <c r="V476" i="27"/>
  <c r="U468" i="27"/>
  <c r="V468" i="27"/>
  <c r="U460" i="27"/>
  <c r="V460" i="27"/>
  <c r="U452" i="27"/>
  <c r="U444" i="27"/>
  <c r="V444" i="27"/>
  <c r="U436" i="27"/>
  <c r="V436" i="27"/>
  <c r="U428" i="27"/>
  <c r="V428" i="27"/>
  <c r="U420" i="27"/>
  <c r="V420" i="27"/>
  <c r="U412" i="27"/>
  <c r="V412" i="27"/>
  <c r="U404" i="27"/>
  <c r="V404" i="27"/>
  <c r="U396" i="27"/>
  <c r="V396" i="27"/>
  <c r="U388" i="27"/>
  <c r="V388" i="27"/>
  <c r="U380" i="27"/>
  <c r="V380" i="27"/>
  <c r="U372" i="27"/>
  <c r="V372" i="27"/>
  <c r="U364" i="27"/>
  <c r="V364" i="27"/>
  <c r="U356" i="27"/>
  <c r="V356" i="27"/>
  <c r="U348" i="27"/>
  <c r="V348" i="27"/>
  <c r="U340" i="27"/>
  <c r="V340" i="27"/>
  <c r="U332" i="27"/>
  <c r="V332" i="27"/>
  <c r="U324" i="27"/>
  <c r="V324" i="27"/>
  <c r="U316" i="27"/>
  <c r="V316" i="27"/>
  <c r="U308" i="27"/>
  <c r="V308" i="27"/>
  <c r="U300" i="27"/>
  <c r="V300" i="27"/>
  <c r="U292" i="27"/>
  <c r="V292" i="27"/>
  <c r="U284" i="27"/>
  <c r="V284" i="27"/>
  <c r="U276" i="27"/>
  <c r="V276" i="27"/>
  <c r="U268" i="27"/>
  <c r="V268" i="27"/>
  <c r="U260" i="27"/>
  <c r="V260" i="27"/>
  <c r="U252" i="27"/>
  <c r="V252" i="27"/>
  <c r="U244" i="27"/>
  <c r="V244" i="27"/>
  <c r="U236" i="27"/>
  <c r="V236" i="27"/>
  <c r="U228" i="27"/>
  <c r="V228" i="27"/>
  <c r="U220" i="27"/>
  <c r="V220" i="27"/>
  <c r="U212" i="27"/>
  <c r="V212" i="27"/>
  <c r="U204" i="27"/>
  <c r="V204" i="27"/>
  <c r="U196" i="27"/>
  <c r="V196" i="27"/>
  <c r="U188" i="27"/>
  <c r="V188" i="27"/>
  <c r="U180" i="27"/>
  <c r="V180" i="27"/>
  <c r="U172" i="27"/>
  <c r="V172" i="27"/>
  <c r="U164" i="27"/>
  <c r="V164" i="27"/>
  <c r="U156" i="27"/>
  <c r="V156" i="27"/>
  <c r="U148" i="27"/>
  <c r="V148" i="27"/>
  <c r="U140" i="27"/>
  <c r="V140" i="27"/>
  <c r="U132" i="27"/>
  <c r="V132" i="27"/>
  <c r="U124" i="27"/>
  <c r="V124" i="27"/>
  <c r="U116" i="27"/>
  <c r="V116" i="27"/>
  <c r="U108" i="27"/>
  <c r="V108" i="27"/>
  <c r="U100" i="27"/>
  <c r="V100" i="27"/>
  <c r="U84" i="27"/>
  <c r="V84" i="27"/>
  <c r="U76" i="27"/>
  <c r="V76" i="27"/>
  <c r="U68" i="27"/>
  <c r="V68" i="27"/>
  <c r="U60" i="27"/>
  <c r="V60" i="27"/>
  <c r="U52" i="27"/>
  <c r="V52" i="27"/>
  <c r="U44" i="27"/>
  <c r="V44" i="27"/>
  <c r="U36" i="27"/>
  <c r="V36" i="27"/>
  <c r="U28" i="27"/>
  <c r="V28" i="27"/>
  <c r="U518" i="27"/>
  <c r="U510" i="27"/>
  <c r="V486" i="27"/>
  <c r="U478" i="27"/>
  <c r="U470" i="27"/>
  <c r="V454" i="27"/>
  <c r="U446" i="27"/>
  <c r="U438" i="27"/>
  <c r="V422" i="27"/>
  <c r="U414" i="27"/>
  <c r="U406" i="27"/>
  <c r="V390" i="27"/>
  <c r="U382" i="27"/>
  <c r="U374" i="27"/>
  <c r="V358" i="27"/>
  <c r="U350" i="27"/>
  <c r="U342" i="27"/>
  <c r="V342" i="27"/>
  <c r="U334" i="27"/>
  <c r="V334" i="27"/>
  <c r="U326" i="27"/>
  <c r="V326" i="27"/>
  <c r="U318" i="27"/>
  <c r="V318" i="27"/>
  <c r="U310" i="27"/>
  <c r="U286" i="27"/>
  <c r="V286" i="27"/>
  <c r="U278" i="27"/>
  <c r="V278" i="27"/>
  <c r="U270" i="27"/>
  <c r="V270" i="27"/>
  <c r="U262" i="27"/>
  <c r="V262" i="27"/>
  <c r="U254" i="27"/>
  <c r="V254" i="27"/>
  <c r="U246" i="27"/>
  <c r="V246" i="27"/>
  <c r="U238" i="27"/>
  <c r="V238" i="27"/>
  <c r="U230" i="27"/>
  <c r="V230" i="27"/>
  <c r="U222" i="27"/>
  <c r="V222" i="27"/>
  <c r="U214" i="27"/>
  <c r="V214" i="27"/>
  <c r="U206" i="27"/>
  <c r="V206" i="27"/>
  <c r="U198" i="27"/>
  <c r="V198" i="27"/>
  <c r="U190" i="27"/>
  <c r="V190" i="27"/>
  <c r="U182" i="27"/>
  <c r="V182" i="27"/>
  <c r="U174" i="27"/>
  <c r="V174" i="27"/>
  <c r="U166" i="27"/>
  <c r="V166" i="27"/>
  <c r="U158" i="27"/>
  <c r="V158" i="27"/>
  <c r="U150" i="27"/>
  <c r="V150" i="27"/>
  <c r="U142" i="27"/>
  <c r="V142" i="27"/>
  <c r="U134" i="27"/>
  <c r="V134" i="27"/>
  <c r="U126" i="27"/>
  <c r="V126" i="27"/>
  <c r="U118" i="27"/>
  <c r="V118" i="27"/>
  <c r="U110" i="27"/>
  <c r="V110" i="27"/>
  <c r="U102" i="27"/>
  <c r="V102" i="27"/>
  <c r="U94" i="27"/>
  <c r="V94" i="27"/>
  <c r="U86" i="27"/>
  <c r="V86" i="27"/>
  <c r="U78" i="27"/>
  <c r="V78" i="27"/>
  <c r="U70" i="27"/>
  <c r="V70" i="27"/>
  <c r="U62" i="27"/>
  <c r="V62" i="27"/>
  <c r="U54" i="27"/>
  <c r="V54" i="27"/>
  <c r="U46" i="27"/>
  <c r="V46" i="27"/>
  <c r="U38" i="27"/>
  <c r="V38" i="27"/>
  <c r="U30" i="27"/>
  <c r="V30" i="27"/>
  <c r="U541" i="27"/>
  <c r="V541" i="27"/>
  <c r="U533" i="27"/>
  <c r="V533" i="27"/>
  <c r="U525" i="27"/>
  <c r="V525" i="27"/>
  <c r="U517" i="27"/>
  <c r="V517" i="27"/>
  <c r="U509" i="27"/>
  <c r="V509" i="27"/>
  <c r="U501" i="27"/>
  <c r="V501" i="27"/>
  <c r="U493" i="27"/>
  <c r="V493" i="27"/>
  <c r="U485" i="27"/>
  <c r="V485" i="27"/>
  <c r="U477" i="27"/>
  <c r="V477" i="27"/>
  <c r="U469" i="27"/>
  <c r="V469" i="27"/>
  <c r="U461" i="27"/>
  <c r="V461" i="27"/>
  <c r="U453" i="27"/>
  <c r="V453" i="27"/>
  <c r="U421" i="27"/>
  <c r="V421" i="27"/>
  <c r="U389" i="27"/>
  <c r="V389" i="27"/>
  <c r="V357" i="27"/>
  <c r="U349" i="27"/>
  <c r="V325" i="27"/>
  <c r="U317" i="27"/>
  <c r="V317" i="27"/>
  <c r="U309" i="27"/>
  <c r="V309" i="27"/>
  <c r="U301" i="27"/>
  <c r="V301" i="27"/>
  <c r="U293" i="27"/>
  <c r="V293" i="27"/>
  <c r="U285" i="27"/>
  <c r="V285" i="27"/>
  <c r="U277" i="27"/>
  <c r="V277" i="27"/>
  <c r="U269" i="27"/>
  <c r="V269" i="27"/>
  <c r="U261" i="27"/>
  <c r="V261" i="27"/>
  <c r="U253" i="27"/>
  <c r="V253" i="27"/>
  <c r="U245" i="27"/>
  <c r="V245" i="27"/>
  <c r="U237" i="27"/>
  <c r="V237" i="27"/>
  <c r="U229" i="27"/>
  <c r="V229" i="27"/>
  <c r="U221" i="27"/>
  <c r="V221" i="27"/>
  <c r="U213" i="27"/>
  <c r="V213" i="27"/>
  <c r="U205" i="27"/>
  <c r="V205" i="27"/>
  <c r="U197" i="27"/>
  <c r="V197" i="27"/>
  <c r="U189" i="27"/>
  <c r="V189" i="27"/>
  <c r="U181" i="27"/>
  <c r="V181" i="27"/>
  <c r="U173" i="27"/>
  <c r="V173" i="27"/>
  <c r="U165" i="27"/>
  <c r="V165" i="27"/>
  <c r="U157" i="27"/>
  <c r="V157" i="27"/>
  <c r="U149" i="27"/>
  <c r="V149" i="27"/>
  <c r="U141" i="27"/>
  <c r="V141" i="27"/>
  <c r="U133" i="27"/>
  <c r="V133" i="27"/>
  <c r="U125" i="27"/>
  <c r="V125" i="27"/>
  <c r="U117" i="27"/>
  <c r="V117" i="27"/>
  <c r="U109" i="27"/>
  <c r="V109" i="27"/>
  <c r="U101" i="27"/>
  <c r="V101" i="27"/>
  <c r="U93" i="27"/>
  <c r="V93" i="27"/>
  <c r="V69" i="27"/>
  <c r="U61" i="27"/>
  <c r="V61" i="27"/>
  <c r="U53" i="27"/>
  <c r="V53" i="27"/>
  <c r="U45" i="27"/>
  <c r="V45" i="27"/>
  <c r="U37" i="27"/>
  <c r="V37" i="27"/>
  <c r="U29" i="27"/>
  <c r="V29" i="27"/>
  <c r="V492" i="27"/>
  <c r="R2292" i="27"/>
  <c r="S2292" i="27" s="1"/>
  <c r="U2292" i="27"/>
  <c r="R2228" i="27"/>
  <c r="S2228" i="27" s="1"/>
  <c r="U2228" i="27"/>
  <c r="R2164" i="27"/>
  <c r="S2164" i="27" s="1"/>
  <c r="U2164" i="27"/>
  <c r="R2100" i="27"/>
  <c r="S2100" i="27" s="1"/>
  <c r="U2100" i="27"/>
  <c r="R1988" i="27"/>
  <c r="S1988" i="27" s="1"/>
  <c r="U1988" i="27"/>
  <c r="U1924" i="27"/>
  <c r="U1694" i="27"/>
  <c r="T1988" i="27"/>
  <c r="R2565" i="27"/>
  <c r="S2565" i="27" s="1"/>
  <c r="T2565" i="27"/>
  <c r="R2557" i="27"/>
  <c r="S2557" i="27" s="1"/>
  <c r="T2557" i="27"/>
  <c r="R2549" i="27"/>
  <c r="S2549" i="27" s="1"/>
  <c r="T2549" i="27"/>
  <c r="R2541" i="27"/>
  <c r="S2541" i="27" s="1"/>
  <c r="T2541" i="27"/>
  <c r="R2533" i="27"/>
  <c r="S2533" i="27" s="1"/>
  <c r="T2533" i="27"/>
  <c r="R2525" i="27"/>
  <c r="S2525" i="27" s="1"/>
  <c r="T2525" i="27"/>
  <c r="R2517" i="27"/>
  <c r="S2517" i="27" s="1"/>
  <c r="R2501" i="27"/>
  <c r="S2501" i="27" s="1"/>
  <c r="T2501" i="27"/>
  <c r="R2493" i="27"/>
  <c r="S2493" i="27" s="1"/>
  <c r="T2493" i="27"/>
  <c r="R2485" i="27"/>
  <c r="S2485" i="27" s="1"/>
  <c r="T2485" i="27"/>
  <c r="R2477" i="27"/>
  <c r="S2477" i="27" s="1"/>
  <c r="T2477" i="27"/>
  <c r="R2469" i="27"/>
  <c r="S2469" i="27" s="1"/>
  <c r="T2469" i="27"/>
  <c r="R2461" i="27"/>
  <c r="S2461" i="27" s="1"/>
  <c r="T2461" i="27"/>
  <c r="R2453" i="27"/>
  <c r="S2453" i="27" s="1"/>
  <c r="T2437" i="27"/>
  <c r="T2429" i="27"/>
  <c r="R2421" i="27"/>
  <c r="S2421" i="27" s="1"/>
  <c r="T2421" i="27"/>
  <c r="R2413" i="27"/>
  <c r="S2413" i="27" s="1"/>
  <c r="T2413" i="27"/>
  <c r="R2405" i="27"/>
  <c r="S2405" i="27" s="1"/>
  <c r="T2405" i="27"/>
  <c r="R2397" i="27"/>
  <c r="S2397" i="27" s="1"/>
  <c r="T2397" i="27"/>
  <c r="R2389" i="27"/>
  <c r="S2389" i="27" s="1"/>
  <c r="T2389" i="27"/>
  <c r="R2381" i="27"/>
  <c r="S2381" i="27" s="1"/>
  <c r="T2381" i="27"/>
  <c r="R2373" i="27"/>
  <c r="S2373" i="27" s="1"/>
  <c r="T2373" i="27"/>
  <c r="T2365" i="27"/>
  <c r="R2357" i="27"/>
  <c r="S2357" i="27" s="1"/>
  <c r="R2349" i="27"/>
  <c r="S2349" i="27" s="1"/>
  <c r="T2349" i="27"/>
  <c r="R2341" i="27"/>
  <c r="S2341" i="27" s="1"/>
  <c r="T2341" i="27"/>
  <c r="R2333" i="27"/>
  <c r="S2333" i="27" s="1"/>
  <c r="T2333" i="27"/>
  <c r="R2325" i="27"/>
  <c r="S2325" i="27" s="1"/>
  <c r="T2325" i="27"/>
  <c r="R2317" i="27"/>
  <c r="S2317" i="27" s="1"/>
  <c r="T2317" i="27"/>
  <c r="R2309" i="27"/>
  <c r="S2309" i="27" s="1"/>
  <c r="T2309" i="27"/>
  <c r="T2301" i="27"/>
  <c r="R2293" i="27"/>
  <c r="S2293" i="27" s="1"/>
  <c r="R2285" i="27"/>
  <c r="S2285" i="27" s="1"/>
  <c r="T2285" i="27"/>
  <c r="R2277" i="27"/>
  <c r="S2277" i="27" s="1"/>
  <c r="T2277" i="27"/>
  <c r="R2269" i="27"/>
  <c r="S2269" i="27" s="1"/>
  <c r="T2269" i="27"/>
  <c r="R2261" i="27"/>
  <c r="S2261" i="27" s="1"/>
  <c r="T2261" i="27"/>
  <c r="R2253" i="27"/>
  <c r="S2253" i="27" s="1"/>
  <c r="T2253" i="27"/>
  <c r="R2245" i="27"/>
  <c r="S2245" i="27" s="1"/>
  <c r="T2245" i="27"/>
  <c r="R2237" i="27"/>
  <c r="S2237" i="27" s="1"/>
  <c r="T2237" i="27"/>
  <c r="R2229" i="27"/>
  <c r="S2229" i="27" s="1"/>
  <c r="T2229" i="27"/>
  <c r="R2221" i="27"/>
  <c r="S2221" i="27" s="1"/>
  <c r="T2221" i="27"/>
  <c r="R2213" i="27"/>
  <c r="S2213" i="27" s="1"/>
  <c r="T2213" i="27"/>
  <c r="R2205" i="27"/>
  <c r="S2205" i="27" s="1"/>
  <c r="T2205" i="27"/>
  <c r="R2197" i="27"/>
  <c r="S2197" i="27" s="1"/>
  <c r="T2197" i="27"/>
  <c r="R2189" i="27"/>
  <c r="S2189" i="27" s="1"/>
  <c r="T2189" i="27"/>
  <c r="R2181" i="27"/>
  <c r="S2181" i="27" s="1"/>
  <c r="T2181" i="27"/>
  <c r="R2173" i="27"/>
  <c r="S2173" i="27" s="1"/>
  <c r="T2173" i="27"/>
  <c r="R2165" i="27"/>
  <c r="S2165" i="27" s="1"/>
  <c r="T2165" i="27"/>
  <c r="R2157" i="27"/>
  <c r="S2157" i="27" s="1"/>
  <c r="T2157" i="27"/>
  <c r="R2149" i="27"/>
  <c r="S2149" i="27" s="1"/>
  <c r="T2149" i="27"/>
  <c r="R2141" i="27"/>
  <c r="S2141" i="27" s="1"/>
  <c r="T2141" i="27"/>
  <c r="R2133" i="27"/>
  <c r="S2133" i="27" s="1"/>
  <c r="T2133" i="27"/>
  <c r="R2125" i="27"/>
  <c r="S2125" i="27" s="1"/>
  <c r="T2125" i="27"/>
  <c r="R2117" i="27"/>
  <c r="S2117" i="27" s="1"/>
  <c r="T2117" i="27"/>
  <c r="R2109" i="27"/>
  <c r="S2109" i="27" s="1"/>
  <c r="T2109" i="27"/>
  <c r="R2101" i="27"/>
  <c r="S2101" i="27" s="1"/>
  <c r="T2101" i="27"/>
  <c r="R2093" i="27"/>
  <c r="S2093" i="27" s="1"/>
  <c r="T2093" i="27"/>
  <c r="R2085" i="27"/>
  <c r="S2085" i="27" s="1"/>
  <c r="T2085" i="27"/>
  <c r="R2077" i="27"/>
  <c r="S2077" i="27" s="1"/>
  <c r="T2077" i="27"/>
  <c r="R2069" i="27"/>
  <c r="S2069" i="27" s="1"/>
  <c r="T2069" i="27"/>
  <c r="R2061" i="27"/>
  <c r="S2061" i="27" s="1"/>
  <c r="T2061" i="27"/>
  <c r="R2053" i="27"/>
  <c r="S2053" i="27" s="1"/>
  <c r="T2053" i="27"/>
  <c r="R2045" i="27"/>
  <c r="S2045" i="27" s="1"/>
  <c r="T2045" i="27"/>
  <c r="R2037" i="27"/>
  <c r="S2037" i="27" s="1"/>
  <c r="T2037" i="27"/>
  <c r="R2029" i="27"/>
  <c r="S2029" i="27" s="1"/>
  <c r="T2029" i="27"/>
  <c r="R2021" i="27"/>
  <c r="S2021" i="27" s="1"/>
  <c r="T2021" i="27"/>
  <c r="R2013" i="27"/>
  <c r="S2013" i="27" s="1"/>
  <c r="T2013" i="27"/>
  <c r="R2005" i="27"/>
  <c r="S2005" i="27" s="1"/>
  <c r="T2005" i="27"/>
  <c r="R1997" i="27"/>
  <c r="S1997" i="27" s="1"/>
  <c r="T1997" i="27"/>
  <c r="R1989" i="27"/>
  <c r="S1989" i="27" s="1"/>
  <c r="T1989" i="27"/>
  <c r="R1981" i="27"/>
  <c r="S1981" i="27" s="1"/>
  <c r="T1981" i="27"/>
  <c r="R1973" i="27"/>
  <c r="S1973" i="27" s="1"/>
  <c r="T1973" i="27"/>
  <c r="R1965" i="27"/>
  <c r="S1965" i="27" s="1"/>
  <c r="T1965" i="27"/>
  <c r="R1957" i="27"/>
  <c r="S1957" i="27" s="1"/>
  <c r="T1957" i="27"/>
  <c r="R1949" i="27"/>
  <c r="S1949" i="27" s="1"/>
  <c r="T1949" i="27"/>
  <c r="R1941" i="27"/>
  <c r="S1941" i="27" s="1"/>
  <c r="T1941" i="27"/>
  <c r="R1933" i="27"/>
  <c r="S1933" i="27" s="1"/>
  <c r="T1933" i="27"/>
  <c r="R1925" i="27"/>
  <c r="S1925" i="27" s="1"/>
  <c r="T1925" i="27"/>
  <c r="R1917" i="27"/>
  <c r="S1917" i="27" s="1"/>
  <c r="T1917" i="27"/>
  <c r="R1909" i="27"/>
  <c r="S1909" i="27" s="1"/>
  <c r="T1909" i="27"/>
  <c r="R1901" i="27"/>
  <c r="S1901" i="27" s="1"/>
  <c r="T1901" i="27"/>
  <c r="R1893" i="27"/>
  <c r="S1893" i="27" s="1"/>
  <c r="T1893" i="27"/>
  <c r="R1885" i="27"/>
  <c r="S1885" i="27" s="1"/>
  <c r="T1885" i="27"/>
  <c r="R1877" i="27"/>
  <c r="S1877" i="27" s="1"/>
  <c r="T1877" i="27"/>
  <c r="R1869" i="27"/>
  <c r="S1869" i="27" s="1"/>
  <c r="T1869" i="27"/>
  <c r="R1861" i="27"/>
  <c r="S1861" i="27" s="1"/>
  <c r="T1861" i="27"/>
  <c r="R1853" i="27"/>
  <c r="S1853" i="27" s="1"/>
  <c r="T1853" i="27"/>
  <c r="R1845" i="27"/>
  <c r="S1845" i="27" s="1"/>
  <c r="T1845" i="27"/>
  <c r="R1837" i="27"/>
  <c r="S1837" i="27" s="1"/>
  <c r="T1837" i="27"/>
  <c r="R1829" i="27"/>
  <c r="S1829" i="27" s="1"/>
  <c r="T1829" i="27"/>
  <c r="R1821" i="27"/>
  <c r="S1821" i="27" s="1"/>
  <c r="T1821" i="27"/>
  <c r="R1813" i="27"/>
  <c r="S1813" i="27" s="1"/>
  <c r="T1813" i="27"/>
  <c r="R1805" i="27"/>
  <c r="S1805" i="27" s="1"/>
  <c r="T1805" i="27"/>
  <c r="R1797" i="27"/>
  <c r="S1797" i="27" s="1"/>
  <c r="T1797" i="27"/>
  <c r="R1789" i="27"/>
  <c r="S1789" i="27" s="1"/>
  <c r="T1789" i="27"/>
  <c r="R1781" i="27"/>
  <c r="S1781" i="27" s="1"/>
  <c r="T1781" i="27"/>
  <c r="R1773" i="27"/>
  <c r="S1773" i="27" s="1"/>
  <c r="T1773" i="27"/>
  <c r="R1765" i="27"/>
  <c r="S1765" i="27" s="1"/>
  <c r="T1765" i="27"/>
  <c r="R1757" i="27"/>
  <c r="S1757" i="27" s="1"/>
  <c r="T1757" i="27"/>
  <c r="R1749" i="27"/>
  <c r="S1749" i="27" s="1"/>
  <c r="T1749" i="27"/>
  <c r="R1741" i="27"/>
  <c r="S1741" i="27" s="1"/>
  <c r="T1741" i="27"/>
  <c r="R1733" i="27"/>
  <c r="S1733" i="27" s="1"/>
  <c r="T1733" i="27"/>
  <c r="R1725" i="27"/>
  <c r="S1725" i="27" s="1"/>
  <c r="T1725" i="27"/>
  <c r="R1717" i="27"/>
  <c r="S1717" i="27" s="1"/>
  <c r="T1717" i="27"/>
  <c r="R1709" i="27"/>
  <c r="S1709" i="27" s="1"/>
  <c r="T1709" i="27"/>
  <c r="R1701" i="27"/>
  <c r="S1701" i="27" s="1"/>
  <c r="T1701" i="27"/>
  <c r="R1693" i="27"/>
  <c r="S1693" i="27" s="1"/>
  <c r="T1693" i="27"/>
  <c r="R1685" i="27"/>
  <c r="S1685" i="27" s="1"/>
  <c r="T1685" i="27"/>
  <c r="R1677" i="27"/>
  <c r="S1677" i="27" s="1"/>
  <c r="T1677" i="27"/>
  <c r="R1669" i="27"/>
  <c r="S1669" i="27" s="1"/>
  <c r="T1669" i="27"/>
  <c r="R1661" i="27"/>
  <c r="S1661" i="27" s="1"/>
  <c r="T1661" i="27"/>
  <c r="R1653" i="27"/>
  <c r="S1653" i="27" s="1"/>
  <c r="T1653" i="27"/>
  <c r="R1645" i="27"/>
  <c r="S1645" i="27" s="1"/>
  <c r="T1645" i="27"/>
  <c r="R1637" i="27"/>
  <c r="S1637" i="27" s="1"/>
  <c r="T1637" i="27"/>
  <c r="R1629" i="27"/>
  <c r="S1629" i="27" s="1"/>
  <c r="T1629" i="27"/>
  <c r="R1621" i="27"/>
  <c r="S1621" i="27" s="1"/>
  <c r="T1621" i="27"/>
  <c r="R1613" i="27"/>
  <c r="S1613" i="27" s="1"/>
  <c r="T1613" i="27"/>
  <c r="R1605" i="27"/>
  <c r="S1605" i="27" s="1"/>
  <c r="T1605" i="27"/>
  <c r="R1597" i="27"/>
  <c r="S1597" i="27" s="1"/>
  <c r="T1597" i="27"/>
  <c r="R1589" i="27"/>
  <c r="S1589" i="27" s="1"/>
  <c r="T1589" i="27"/>
  <c r="R1581" i="27"/>
  <c r="S1581" i="27" s="1"/>
  <c r="T1581" i="27"/>
  <c r="R1573" i="27"/>
  <c r="S1573" i="27" s="1"/>
  <c r="T1573" i="27"/>
  <c r="R1565" i="27"/>
  <c r="S1565" i="27" s="1"/>
  <c r="T1565" i="27"/>
  <c r="R1557" i="27"/>
  <c r="S1557" i="27" s="1"/>
  <c r="T1557" i="27"/>
  <c r="R1549" i="27"/>
  <c r="S1549" i="27" s="1"/>
  <c r="T1549" i="27"/>
  <c r="R1541" i="27"/>
  <c r="S1541" i="27" s="1"/>
  <c r="T1541" i="27"/>
  <c r="R1533" i="27"/>
  <c r="S1533" i="27" s="1"/>
  <c r="T1533" i="27"/>
  <c r="R1525" i="27"/>
  <c r="S1525" i="27" s="1"/>
  <c r="T1525" i="27"/>
  <c r="R1517" i="27"/>
  <c r="S1517" i="27" s="1"/>
  <c r="T1517" i="27"/>
  <c r="R1509" i="27"/>
  <c r="S1509" i="27" s="1"/>
  <c r="T1509" i="27"/>
  <c r="R1501" i="27"/>
  <c r="S1501" i="27" s="1"/>
  <c r="T1501" i="27"/>
  <c r="R1493" i="27"/>
  <c r="S1493" i="27" s="1"/>
  <c r="T1493" i="27"/>
  <c r="R1485" i="27"/>
  <c r="S1485" i="27" s="1"/>
  <c r="T1485" i="27"/>
  <c r="R1477" i="27"/>
  <c r="S1477" i="27" s="1"/>
  <c r="T1477" i="27"/>
  <c r="R1469" i="27"/>
  <c r="S1469" i="27" s="1"/>
  <c r="T1469" i="27"/>
  <c r="R1461" i="27"/>
  <c r="S1461" i="27" s="1"/>
  <c r="T1461" i="27"/>
  <c r="R1453" i="27"/>
  <c r="S1453" i="27" s="1"/>
  <c r="T1453" i="27"/>
  <c r="R1445" i="27"/>
  <c r="S1445" i="27" s="1"/>
  <c r="T1445" i="27"/>
  <c r="R1437" i="27"/>
  <c r="S1437" i="27" s="1"/>
  <c r="T1437" i="27"/>
  <c r="R1429" i="27"/>
  <c r="S1429" i="27" s="1"/>
  <c r="T1429" i="27"/>
  <c r="R1421" i="27"/>
  <c r="S1421" i="27" s="1"/>
  <c r="T1421" i="27"/>
  <c r="R1413" i="27"/>
  <c r="S1413" i="27" s="1"/>
  <c r="T1413" i="27"/>
  <c r="R1405" i="27"/>
  <c r="S1405" i="27" s="1"/>
  <c r="T1405" i="27"/>
  <c r="R1397" i="27"/>
  <c r="S1397" i="27" s="1"/>
  <c r="T1397" i="27"/>
  <c r="R1389" i="27"/>
  <c r="S1389" i="27" s="1"/>
  <c r="T1389" i="27"/>
  <c r="R1381" i="27"/>
  <c r="S1381" i="27" s="1"/>
  <c r="T1381" i="27"/>
  <c r="R1373" i="27"/>
  <c r="S1373" i="27" s="1"/>
  <c r="T1373" i="27"/>
  <c r="R1365" i="27"/>
  <c r="S1365" i="27" s="1"/>
  <c r="T1365" i="27"/>
  <c r="R1357" i="27"/>
  <c r="S1357" i="27" s="1"/>
  <c r="T1357" i="27"/>
  <c r="R1349" i="27"/>
  <c r="S1349" i="27" s="1"/>
  <c r="T1349" i="27"/>
  <c r="R1341" i="27"/>
  <c r="S1341" i="27" s="1"/>
  <c r="T1341" i="27"/>
  <c r="R1333" i="27"/>
  <c r="S1333" i="27" s="1"/>
  <c r="T1333" i="27"/>
  <c r="R1325" i="27"/>
  <c r="S1325" i="27" s="1"/>
  <c r="T1325" i="27"/>
  <c r="R1317" i="27"/>
  <c r="S1317" i="27" s="1"/>
  <c r="T1317" i="27"/>
  <c r="R1309" i="27"/>
  <c r="S1309" i="27" s="1"/>
  <c r="T1309" i="27"/>
  <c r="R1301" i="27"/>
  <c r="S1301" i="27" s="1"/>
  <c r="T1301" i="27"/>
  <c r="R1293" i="27"/>
  <c r="S1293" i="27" s="1"/>
  <c r="T1293" i="27"/>
  <c r="R1285" i="27"/>
  <c r="S1285" i="27" s="1"/>
  <c r="T1285" i="27"/>
  <c r="R1277" i="27"/>
  <c r="S1277" i="27" s="1"/>
  <c r="T1277" i="27"/>
  <c r="R1269" i="27"/>
  <c r="S1269" i="27" s="1"/>
  <c r="T1269" i="27"/>
  <c r="R1261" i="27"/>
  <c r="S1261" i="27" s="1"/>
  <c r="T1261" i="27"/>
  <c r="R1253" i="27"/>
  <c r="S1253" i="27" s="1"/>
  <c r="T1253" i="27"/>
  <c r="R1245" i="27"/>
  <c r="S1245" i="27" s="1"/>
  <c r="T1245" i="27"/>
  <c r="R1237" i="27"/>
  <c r="S1237" i="27" s="1"/>
  <c r="T1237" i="27"/>
  <c r="R1229" i="27"/>
  <c r="S1229" i="27" s="1"/>
  <c r="T1229" i="27"/>
  <c r="R1221" i="27"/>
  <c r="S1221" i="27" s="1"/>
  <c r="T1221" i="27"/>
  <c r="R1213" i="27"/>
  <c r="S1213" i="27" s="1"/>
  <c r="T1213" i="27"/>
  <c r="R1205" i="27"/>
  <c r="S1205" i="27" s="1"/>
  <c r="T1205" i="27"/>
  <c r="R1197" i="27"/>
  <c r="S1197" i="27" s="1"/>
  <c r="T1197" i="27"/>
  <c r="R1189" i="27"/>
  <c r="S1189" i="27" s="1"/>
  <c r="T1189" i="27"/>
  <c r="R1181" i="27"/>
  <c r="S1181" i="27" s="1"/>
  <c r="T1181" i="27"/>
  <c r="R1173" i="27"/>
  <c r="S1173" i="27" s="1"/>
  <c r="T1173" i="27"/>
  <c r="R1165" i="27"/>
  <c r="S1165" i="27" s="1"/>
  <c r="T1165" i="27"/>
  <c r="R1157" i="27"/>
  <c r="S1157" i="27" s="1"/>
  <c r="T1157" i="27"/>
  <c r="R1149" i="27"/>
  <c r="S1149" i="27" s="1"/>
  <c r="T1149" i="27"/>
  <c r="R1141" i="27"/>
  <c r="S1141" i="27" s="1"/>
  <c r="T1141" i="27"/>
  <c r="R1133" i="27"/>
  <c r="S1133" i="27" s="1"/>
  <c r="T1133" i="27"/>
  <c r="R1125" i="27"/>
  <c r="S1125" i="27" s="1"/>
  <c r="T1125" i="27"/>
  <c r="R1117" i="27"/>
  <c r="S1117" i="27" s="1"/>
  <c r="T1117" i="27"/>
  <c r="R1109" i="27"/>
  <c r="S1109" i="27" s="1"/>
  <c r="T1109" i="27"/>
  <c r="R1101" i="27"/>
  <c r="S1101" i="27" s="1"/>
  <c r="T1101" i="27"/>
  <c r="T1085" i="27"/>
  <c r="R1077" i="27"/>
  <c r="S1077" i="27" s="1"/>
  <c r="T1077" i="27"/>
  <c r="R1069" i="27"/>
  <c r="S1069" i="27" s="1"/>
  <c r="T1069" i="27"/>
  <c r="R1061" i="27"/>
  <c r="S1061" i="27" s="1"/>
  <c r="T1061" i="27"/>
  <c r="R1053" i="27"/>
  <c r="S1053" i="27" s="1"/>
  <c r="T1053" i="27"/>
  <c r="R1045" i="27"/>
  <c r="S1045" i="27" s="1"/>
  <c r="T1045" i="27"/>
  <c r="R1037" i="27"/>
  <c r="S1037" i="27" s="1"/>
  <c r="T1037" i="27"/>
  <c r="T1021" i="27"/>
  <c r="R1013" i="27"/>
  <c r="S1013" i="27" s="1"/>
  <c r="T1013" i="27"/>
  <c r="R1005" i="27"/>
  <c r="S1005" i="27" s="1"/>
  <c r="T1005" i="27"/>
  <c r="R997" i="27"/>
  <c r="S997" i="27" s="1"/>
  <c r="T997" i="27"/>
  <c r="R989" i="27"/>
  <c r="S989" i="27" s="1"/>
  <c r="T989" i="27"/>
  <c r="R981" i="27"/>
  <c r="S981" i="27" s="1"/>
  <c r="T981" i="27"/>
  <c r="R973" i="27"/>
  <c r="S973" i="27" s="1"/>
  <c r="T973" i="27"/>
  <c r="R957" i="27"/>
  <c r="S957" i="27" s="1"/>
  <c r="T957" i="27"/>
  <c r="R949" i="27"/>
  <c r="S949" i="27" s="1"/>
  <c r="T949" i="27"/>
  <c r="R941" i="27"/>
  <c r="S941" i="27" s="1"/>
  <c r="T941" i="27"/>
  <c r="R933" i="27"/>
  <c r="S933" i="27" s="1"/>
  <c r="T933" i="27"/>
  <c r="R925" i="27"/>
  <c r="S925" i="27" s="1"/>
  <c r="T925" i="27"/>
  <c r="R917" i="27"/>
  <c r="S917" i="27" s="1"/>
  <c r="T917" i="27"/>
  <c r="R909" i="27"/>
  <c r="S909" i="27" s="1"/>
  <c r="T909" i="27"/>
  <c r="R901" i="27"/>
  <c r="S901" i="27" s="1"/>
  <c r="T901" i="27"/>
  <c r="R893" i="27"/>
  <c r="S893" i="27" s="1"/>
  <c r="T893" i="27"/>
  <c r="R885" i="27"/>
  <c r="S885" i="27" s="1"/>
  <c r="T885" i="27"/>
  <c r="R877" i="27"/>
  <c r="S877" i="27" s="1"/>
  <c r="T877" i="27"/>
  <c r="R869" i="27"/>
  <c r="S869" i="27" s="1"/>
  <c r="T869" i="27"/>
  <c r="R861" i="27"/>
  <c r="S861" i="27" s="1"/>
  <c r="T861" i="27"/>
  <c r="R853" i="27"/>
  <c r="S853" i="27" s="1"/>
  <c r="T853" i="27"/>
  <c r="R845" i="27"/>
  <c r="S845" i="27" s="1"/>
  <c r="T845" i="27"/>
  <c r="R837" i="27"/>
  <c r="S837" i="27" s="1"/>
  <c r="T837" i="27"/>
  <c r="R829" i="27"/>
  <c r="S829" i="27" s="1"/>
  <c r="T829" i="27"/>
  <c r="R821" i="27"/>
  <c r="S821" i="27" s="1"/>
  <c r="T821" i="27"/>
  <c r="R813" i="27"/>
  <c r="S813" i="27" s="1"/>
  <c r="T813" i="27"/>
  <c r="R805" i="27"/>
  <c r="S805" i="27" s="1"/>
  <c r="T805" i="27"/>
  <c r="R797" i="27"/>
  <c r="S797" i="27" s="1"/>
  <c r="T797" i="27"/>
  <c r="R789" i="27"/>
  <c r="S789" i="27" s="1"/>
  <c r="T789" i="27"/>
  <c r="R781" i="27"/>
  <c r="S781" i="27" s="1"/>
  <c r="T781" i="27"/>
  <c r="R773" i="27"/>
  <c r="S773" i="27" s="1"/>
  <c r="T773" i="27"/>
  <c r="R765" i="27"/>
  <c r="S765" i="27" s="1"/>
  <c r="T765" i="27"/>
  <c r="R757" i="27"/>
  <c r="S757" i="27" s="1"/>
  <c r="T757" i="27"/>
  <c r="R749" i="27"/>
  <c r="S749" i="27" s="1"/>
  <c r="T749" i="27"/>
  <c r="R741" i="27"/>
  <c r="S741" i="27" s="1"/>
  <c r="T741" i="27"/>
  <c r="R733" i="27"/>
  <c r="S733" i="27" s="1"/>
  <c r="T733" i="27"/>
  <c r="R725" i="27"/>
  <c r="S725" i="27" s="1"/>
  <c r="T725" i="27"/>
  <c r="R717" i="27"/>
  <c r="S717" i="27" s="1"/>
  <c r="T717" i="27"/>
  <c r="R709" i="27"/>
  <c r="S709" i="27" s="1"/>
  <c r="T709" i="27"/>
  <c r="R701" i="27"/>
  <c r="S701" i="27" s="1"/>
  <c r="T701" i="27"/>
  <c r="R693" i="27"/>
  <c r="S693" i="27" s="1"/>
  <c r="T693" i="27"/>
  <c r="R685" i="27"/>
  <c r="S685" i="27" s="1"/>
  <c r="T685" i="27"/>
  <c r="R677" i="27"/>
  <c r="S677" i="27" s="1"/>
  <c r="T677" i="27"/>
  <c r="R669" i="27"/>
  <c r="S669" i="27" s="1"/>
  <c r="T669" i="27"/>
  <c r="R661" i="27"/>
  <c r="S661" i="27" s="1"/>
  <c r="T661" i="27"/>
  <c r="R653" i="27"/>
  <c r="S653" i="27" s="1"/>
  <c r="T653" i="27"/>
  <c r="R645" i="27"/>
  <c r="S645" i="27" s="1"/>
  <c r="T645" i="27"/>
  <c r="R637" i="27"/>
  <c r="S637" i="27" s="1"/>
  <c r="T637" i="27"/>
  <c r="R629" i="27"/>
  <c r="S629" i="27" s="1"/>
  <c r="T629" i="27"/>
  <c r="R621" i="27"/>
  <c r="S621" i="27" s="1"/>
  <c r="T621" i="27"/>
  <c r="R613" i="27"/>
  <c r="S613" i="27" s="1"/>
  <c r="T613" i="27"/>
  <c r="R605" i="27"/>
  <c r="S605" i="27" s="1"/>
  <c r="T605" i="27"/>
  <c r="R597" i="27"/>
  <c r="S597" i="27" s="1"/>
  <c r="T597" i="27"/>
  <c r="R589" i="27"/>
  <c r="S589" i="27" s="1"/>
  <c r="T589" i="27"/>
  <c r="R581" i="27"/>
  <c r="S581" i="27" s="1"/>
  <c r="T581" i="27"/>
  <c r="R573" i="27"/>
  <c r="S573" i="27" s="1"/>
  <c r="T573" i="27"/>
  <c r="R565" i="27"/>
  <c r="S565" i="27" s="1"/>
  <c r="T565" i="27"/>
  <c r="R557" i="27"/>
  <c r="S557" i="27" s="1"/>
  <c r="T557" i="27"/>
  <c r="R549" i="27"/>
  <c r="S549" i="27" s="1"/>
  <c r="T549" i="27"/>
  <c r="R541" i="27"/>
  <c r="S541" i="27" s="1"/>
  <c r="T541" i="27"/>
  <c r="R533" i="27"/>
  <c r="S533" i="27" s="1"/>
  <c r="T533" i="27"/>
  <c r="R525" i="27"/>
  <c r="S525" i="27" s="1"/>
  <c r="T525" i="27"/>
  <c r="R517" i="27"/>
  <c r="S517" i="27" s="1"/>
  <c r="T517" i="27"/>
  <c r="R509" i="27"/>
  <c r="S509" i="27" s="1"/>
  <c r="T509" i="27"/>
  <c r="R501" i="27"/>
  <c r="S501" i="27" s="1"/>
  <c r="T501" i="27"/>
  <c r="R493" i="27"/>
  <c r="S493" i="27" s="1"/>
  <c r="T493" i="27"/>
  <c r="R485" i="27"/>
  <c r="S485" i="27" s="1"/>
  <c r="T485" i="27"/>
  <c r="R477" i="27"/>
  <c r="S477" i="27" s="1"/>
  <c r="T477" i="27"/>
  <c r="R2566" i="27"/>
  <c r="S2566" i="27" s="1"/>
  <c r="R2558" i="27"/>
  <c r="S2558" i="27" s="1"/>
  <c r="T2558" i="27"/>
  <c r="R2550" i="27"/>
  <c r="S2550" i="27" s="1"/>
  <c r="T2550" i="27"/>
  <c r="R2542" i="27"/>
  <c r="S2542" i="27" s="1"/>
  <c r="T2542" i="27"/>
  <c r="R2534" i="27"/>
  <c r="S2534" i="27" s="1"/>
  <c r="T2534" i="27"/>
  <c r="R2526" i="27"/>
  <c r="S2526" i="27" s="1"/>
  <c r="T2526" i="27"/>
  <c r="R2518" i="27"/>
  <c r="S2518" i="27" s="1"/>
  <c r="T2518" i="27"/>
  <c r="R2510" i="27"/>
  <c r="S2510" i="27" s="1"/>
  <c r="T2510" i="27"/>
  <c r="R2502" i="27"/>
  <c r="S2502" i="27" s="1"/>
  <c r="R2494" i="27"/>
  <c r="S2494" i="27" s="1"/>
  <c r="T2494" i="27"/>
  <c r="R2486" i="27"/>
  <c r="S2486" i="27" s="1"/>
  <c r="T2486" i="27"/>
  <c r="R2478" i="27"/>
  <c r="S2478" i="27" s="1"/>
  <c r="T2478" i="27"/>
  <c r="R2470" i="27"/>
  <c r="S2470" i="27" s="1"/>
  <c r="T2470" i="27"/>
  <c r="R2462" i="27"/>
  <c r="S2462" i="27" s="1"/>
  <c r="T2462" i="27"/>
  <c r="R2454" i="27"/>
  <c r="S2454" i="27" s="1"/>
  <c r="T2454" i="27"/>
  <c r="R2446" i="27"/>
  <c r="S2446" i="27" s="1"/>
  <c r="T2446" i="27"/>
  <c r="R2438" i="27"/>
  <c r="S2438" i="27" s="1"/>
  <c r="R2430" i="27"/>
  <c r="S2430" i="27" s="1"/>
  <c r="T2430" i="27"/>
  <c r="R2422" i="27"/>
  <c r="S2422" i="27" s="1"/>
  <c r="T2422" i="27"/>
  <c r="R2414" i="27"/>
  <c r="S2414" i="27" s="1"/>
  <c r="T2414" i="27"/>
  <c r="R2406" i="27"/>
  <c r="S2406" i="27" s="1"/>
  <c r="T2406" i="27"/>
  <c r="R2398" i="27"/>
  <c r="S2398" i="27" s="1"/>
  <c r="T2398" i="27"/>
  <c r="R2390" i="27"/>
  <c r="S2390" i="27" s="1"/>
  <c r="T2390" i="27"/>
  <c r="R2382" i="27"/>
  <c r="S2382" i="27" s="1"/>
  <c r="T2382" i="27"/>
  <c r="R2374" i="27"/>
  <c r="S2374" i="27" s="1"/>
  <c r="T2374" i="27"/>
  <c r="R2366" i="27"/>
  <c r="S2366" i="27" s="1"/>
  <c r="T2366" i="27"/>
  <c r="R2358" i="27"/>
  <c r="S2358" i="27" s="1"/>
  <c r="T2358" i="27"/>
  <c r="T2350" i="27"/>
  <c r="R2342" i="27"/>
  <c r="S2342" i="27" s="1"/>
  <c r="T2342" i="27"/>
  <c r="R2334" i="27"/>
  <c r="S2334" i="27" s="1"/>
  <c r="T2334" i="27"/>
  <c r="R2326" i="27"/>
  <c r="S2326" i="27" s="1"/>
  <c r="T2326" i="27"/>
  <c r="R2318" i="27"/>
  <c r="S2318" i="27" s="1"/>
  <c r="T2318" i="27"/>
  <c r="R2310" i="27"/>
  <c r="S2310" i="27" s="1"/>
  <c r="T2310" i="27"/>
  <c r="R2302" i="27"/>
  <c r="S2302" i="27" s="1"/>
  <c r="T2302" i="27"/>
  <c r="R2294" i="27"/>
  <c r="S2294" i="27" s="1"/>
  <c r="T2294" i="27"/>
  <c r="T2286" i="27"/>
  <c r="R2278" i="27"/>
  <c r="S2278" i="27" s="1"/>
  <c r="T2278" i="27"/>
  <c r="R2270" i="27"/>
  <c r="S2270" i="27" s="1"/>
  <c r="T2270" i="27"/>
  <c r="R2262" i="27"/>
  <c r="S2262" i="27" s="1"/>
  <c r="T2262" i="27"/>
  <c r="R2254" i="27"/>
  <c r="S2254" i="27" s="1"/>
  <c r="T2254" i="27"/>
  <c r="R2246" i="27"/>
  <c r="S2246" i="27" s="1"/>
  <c r="T2246" i="27"/>
  <c r="R2238" i="27"/>
  <c r="S2238" i="27" s="1"/>
  <c r="T2238" i="27"/>
  <c r="R2230" i="27"/>
  <c r="S2230" i="27" s="1"/>
  <c r="T2230" i="27"/>
  <c r="R2222" i="27"/>
  <c r="S2222" i="27" s="1"/>
  <c r="T2222" i="27"/>
  <c r="R2214" i="27"/>
  <c r="S2214" i="27" s="1"/>
  <c r="T2214" i="27"/>
  <c r="R2206" i="27"/>
  <c r="S2206" i="27" s="1"/>
  <c r="T2206" i="27"/>
  <c r="R2198" i="27"/>
  <c r="S2198" i="27" s="1"/>
  <c r="T2198" i="27"/>
  <c r="R2190" i="27"/>
  <c r="S2190" i="27" s="1"/>
  <c r="T2190" i="27"/>
  <c r="R2182" i="27"/>
  <c r="S2182" i="27" s="1"/>
  <c r="T2182" i="27"/>
  <c r="R2174" i="27"/>
  <c r="S2174" i="27" s="1"/>
  <c r="T2174" i="27"/>
  <c r="R2166" i="27"/>
  <c r="S2166" i="27" s="1"/>
  <c r="T2166" i="27"/>
  <c r="R2158" i="27"/>
  <c r="S2158" i="27" s="1"/>
  <c r="T2158" i="27"/>
  <c r="R2150" i="27"/>
  <c r="S2150" i="27" s="1"/>
  <c r="T2150" i="27"/>
  <c r="R2142" i="27"/>
  <c r="S2142" i="27" s="1"/>
  <c r="T2142" i="27"/>
  <c r="R2134" i="27"/>
  <c r="S2134" i="27" s="1"/>
  <c r="T2134" i="27"/>
  <c r="R2126" i="27"/>
  <c r="S2126" i="27" s="1"/>
  <c r="T2126" i="27"/>
  <c r="R2118" i="27"/>
  <c r="S2118" i="27" s="1"/>
  <c r="T2118" i="27"/>
  <c r="R2110" i="27"/>
  <c r="S2110" i="27" s="1"/>
  <c r="T2110" i="27"/>
  <c r="R2102" i="27"/>
  <c r="S2102" i="27" s="1"/>
  <c r="T2102" i="27"/>
  <c r="R2094" i="27"/>
  <c r="S2094" i="27" s="1"/>
  <c r="T2094" i="27"/>
  <c r="R2086" i="27"/>
  <c r="S2086" i="27" s="1"/>
  <c r="T2086" i="27"/>
  <c r="R2078" i="27"/>
  <c r="S2078" i="27" s="1"/>
  <c r="T2078" i="27"/>
  <c r="R2070" i="27"/>
  <c r="S2070" i="27" s="1"/>
  <c r="T2070" i="27"/>
  <c r="R2062" i="27"/>
  <c r="S2062" i="27" s="1"/>
  <c r="T2062" i="27"/>
  <c r="R2054" i="27"/>
  <c r="S2054" i="27" s="1"/>
  <c r="T2054" i="27"/>
  <c r="R2046" i="27"/>
  <c r="S2046" i="27" s="1"/>
  <c r="T2046" i="27"/>
  <c r="R2038" i="27"/>
  <c r="S2038" i="27" s="1"/>
  <c r="T2038" i="27"/>
  <c r="R2030" i="27"/>
  <c r="S2030" i="27" s="1"/>
  <c r="T2030" i="27"/>
  <c r="R2022" i="27"/>
  <c r="S2022" i="27" s="1"/>
  <c r="T2022" i="27"/>
  <c r="R2014" i="27"/>
  <c r="S2014" i="27" s="1"/>
  <c r="T2014" i="27"/>
  <c r="R2006" i="27"/>
  <c r="S2006" i="27" s="1"/>
  <c r="T2006" i="27"/>
  <c r="R1998" i="27"/>
  <c r="S1998" i="27" s="1"/>
  <c r="T1998" i="27"/>
  <c r="R1990" i="27"/>
  <c r="S1990" i="27" s="1"/>
  <c r="T1990" i="27"/>
  <c r="R1982" i="27"/>
  <c r="S1982" i="27" s="1"/>
  <c r="T1982" i="27"/>
  <c r="R1974" i="27"/>
  <c r="S1974" i="27" s="1"/>
  <c r="T1974" i="27"/>
  <c r="R1966" i="27"/>
  <c r="S1966" i="27" s="1"/>
  <c r="T1966" i="27"/>
  <c r="R1958" i="27"/>
  <c r="S1958" i="27" s="1"/>
  <c r="T1958" i="27"/>
  <c r="R1950" i="27"/>
  <c r="S1950" i="27" s="1"/>
  <c r="T1950" i="27"/>
  <c r="R1942" i="27"/>
  <c r="S1942" i="27" s="1"/>
  <c r="T1942" i="27"/>
  <c r="R1934" i="27"/>
  <c r="S1934" i="27" s="1"/>
  <c r="T1934" i="27"/>
  <c r="R1926" i="27"/>
  <c r="S1926" i="27" s="1"/>
  <c r="T1926" i="27"/>
  <c r="R1918" i="27"/>
  <c r="S1918" i="27" s="1"/>
  <c r="T1918" i="27"/>
  <c r="T1902" i="27"/>
  <c r="R1894" i="27"/>
  <c r="S1894" i="27" s="1"/>
  <c r="T1894" i="27"/>
  <c r="R1886" i="27"/>
  <c r="S1886" i="27" s="1"/>
  <c r="T1886" i="27"/>
  <c r="R1878" i="27"/>
  <c r="S1878" i="27" s="1"/>
  <c r="T1878" i="27"/>
  <c r="R1870" i="27"/>
  <c r="S1870" i="27" s="1"/>
  <c r="T1870" i="27"/>
  <c r="R1862" i="27"/>
  <c r="S1862" i="27" s="1"/>
  <c r="T1862" i="27"/>
  <c r="R1854" i="27"/>
  <c r="S1854" i="27" s="1"/>
  <c r="T1854" i="27"/>
  <c r="R1846" i="27"/>
  <c r="S1846" i="27" s="1"/>
  <c r="T1846" i="27"/>
  <c r="R1838" i="27"/>
  <c r="S1838" i="27" s="1"/>
  <c r="T1838" i="27"/>
  <c r="R1830" i="27"/>
  <c r="S1830" i="27" s="1"/>
  <c r="T1830" i="27"/>
  <c r="R1822" i="27"/>
  <c r="S1822" i="27" s="1"/>
  <c r="T1822" i="27"/>
  <c r="R1814" i="27"/>
  <c r="S1814" i="27" s="1"/>
  <c r="T1814" i="27"/>
  <c r="R1806" i="27"/>
  <c r="S1806" i="27" s="1"/>
  <c r="T1806" i="27"/>
  <c r="R1798" i="27"/>
  <c r="S1798" i="27" s="1"/>
  <c r="T1798" i="27"/>
  <c r="R1790" i="27"/>
  <c r="S1790" i="27" s="1"/>
  <c r="T1790" i="27"/>
  <c r="R1782" i="27"/>
  <c r="S1782" i="27" s="1"/>
  <c r="T1782" i="27"/>
  <c r="R1774" i="27"/>
  <c r="S1774" i="27" s="1"/>
  <c r="T1774" i="27"/>
  <c r="R1766" i="27"/>
  <c r="S1766" i="27" s="1"/>
  <c r="T1766" i="27"/>
  <c r="R1758" i="27"/>
  <c r="S1758" i="27" s="1"/>
  <c r="T1758" i="27"/>
  <c r="R1750" i="27"/>
  <c r="S1750" i="27" s="1"/>
  <c r="T1750" i="27"/>
  <c r="R1742" i="27"/>
  <c r="S1742" i="27" s="1"/>
  <c r="T1742" i="27"/>
  <c r="R1734" i="27"/>
  <c r="S1734" i="27" s="1"/>
  <c r="T1734" i="27"/>
  <c r="R1726" i="27"/>
  <c r="S1726" i="27" s="1"/>
  <c r="T1726" i="27"/>
  <c r="R1718" i="27"/>
  <c r="S1718" i="27" s="1"/>
  <c r="T1718" i="27"/>
  <c r="R1710" i="27"/>
  <c r="S1710" i="27" s="1"/>
  <c r="T1710" i="27"/>
  <c r="R1702" i="27"/>
  <c r="S1702" i="27" s="1"/>
  <c r="T1702" i="27"/>
  <c r="R1686" i="27"/>
  <c r="S1686" i="27" s="1"/>
  <c r="T1686" i="27"/>
  <c r="R1678" i="27"/>
  <c r="S1678" i="27" s="1"/>
  <c r="T1678" i="27"/>
  <c r="R1670" i="27"/>
  <c r="S1670" i="27" s="1"/>
  <c r="T1670" i="27"/>
  <c r="R1662" i="27"/>
  <c r="S1662" i="27" s="1"/>
  <c r="T1662" i="27"/>
  <c r="R1654" i="27"/>
  <c r="S1654" i="27" s="1"/>
  <c r="T1654" i="27"/>
  <c r="R1646" i="27"/>
  <c r="S1646" i="27" s="1"/>
  <c r="T1646" i="27"/>
  <c r="R1638" i="27"/>
  <c r="S1638" i="27" s="1"/>
  <c r="T1638" i="27"/>
  <c r="R1630" i="27"/>
  <c r="S1630" i="27" s="1"/>
  <c r="T1630" i="27"/>
  <c r="R1622" i="27"/>
  <c r="S1622" i="27" s="1"/>
  <c r="T1622" i="27"/>
  <c r="R1614" i="27"/>
  <c r="S1614" i="27" s="1"/>
  <c r="T1614" i="27"/>
  <c r="R1606" i="27"/>
  <c r="S1606" i="27" s="1"/>
  <c r="T1606" i="27"/>
  <c r="R1598" i="27"/>
  <c r="S1598" i="27" s="1"/>
  <c r="R1590" i="27"/>
  <c r="S1590" i="27" s="1"/>
  <c r="T1590" i="27"/>
  <c r="R1582" i="27"/>
  <c r="S1582" i="27" s="1"/>
  <c r="T1582" i="27"/>
  <c r="R1574" i="27"/>
  <c r="S1574" i="27" s="1"/>
  <c r="T1574" i="27"/>
  <c r="R1566" i="27"/>
  <c r="S1566" i="27" s="1"/>
  <c r="T1566" i="27"/>
  <c r="R1558" i="27"/>
  <c r="S1558" i="27" s="1"/>
  <c r="T1558" i="27"/>
  <c r="R1550" i="27"/>
  <c r="S1550" i="27" s="1"/>
  <c r="T1550" i="27"/>
  <c r="R1542" i="27"/>
  <c r="S1542" i="27" s="1"/>
  <c r="T1542" i="27"/>
  <c r="R1534" i="27"/>
  <c r="S1534" i="27" s="1"/>
  <c r="R1526" i="27"/>
  <c r="S1526" i="27" s="1"/>
  <c r="T1526" i="27"/>
  <c r="R1518" i="27"/>
  <c r="S1518" i="27" s="1"/>
  <c r="T1518" i="27"/>
  <c r="R1510" i="27"/>
  <c r="S1510" i="27" s="1"/>
  <c r="T1510" i="27"/>
  <c r="R1502" i="27"/>
  <c r="S1502" i="27" s="1"/>
  <c r="T1502" i="27"/>
  <c r="R1494" i="27"/>
  <c r="S1494" i="27" s="1"/>
  <c r="T1494" i="27"/>
  <c r="R1486" i="27"/>
  <c r="S1486" i="27" s="1"/>
  <c r="T1486" i="27"/>
  <c r="R1478" i="27"/>
  <c r="S1478" i="27" s="1"/>
  <c r="T1478" i="27"/>
  <c r="R1470" i="27"/>
  <c r="S1470" i="27" s="1"/>
  <c r="T1470" i="27"/>
  <c r="R1462" i="27"/>
  <c r="S1462" i="27" s="1"/>
  <c r="T1462" i="27"/>
  <c r="R1454" i="27"/>
  <c r="S1454" i="27" s="1"/>
  <c r="T1454" i="27"/>
  <c r="R1446" i="27"/>
  <c r="S1446" i="27" s="1"/>
  <c r="T1446" i="27"/>
  <c r="R1438" i="27"/>
  <c r="S1438" i="27" s="1"/>
  <c r="T1438" i="27"/>
  <c r="R1430" i="27"/>
  <c r="S1430" i="27" s="1"/>
  <c r="T1430" i="27"/>
  <c r="R1422" i="27"/>
  <c r="S1422" i="27" s="1"/>
  <c r="T1422" i="27"/>
  <c r="R1414" i="27"/>
  <c r="S1414" i="27" s="1"/>
  <c r="T1414" i="27"/>
  <c r="R1406" i="27"/>
  <c r="S1406" i="27" s="1"/>
  <c r="T1406" i="27"/>
  <c r="R1398" i="27"/>
  <c r="S1398" i="27" s="1"/>
  <c r="T1398" i="27"/>
  <c r="R1390" i="27"/>
  <c r="S1390" i="27" s="1"/>
  <c r="T1390" i="27"/>
  <c r="R1382" i="27"/>
  <c r="S1382" i="27" s="1"/>
  <c r="T1382" i="27"/>
  <c r="R1374" i="27"/>
  <c r="S1374" i="27" s="1"/>
  <c r="T1374" i="27"/>
  <c r="R1366" i="27"/>
  <c r="S1366" i="27" s="1"/>
  <c r="T1366" i="27"/>
  <c r="R1358" i="27"/>
  <c r="S1358" i="27" s="1"/>
  <c r="T1358" i="27"/>
  <c r="R1350" i="27"/>
  <c r="S1350" i="27" s="1"/>
  <c r="T1350" i="27"/>
  <c r="R1342" i="27"/>
  <c r="S1342" i="27" s="1"/>
  <c r="T1342" i="27"/>
  <c r="R1334" i="27"/>
  <c r="S1334" i="27" s="1"/>
  <c r="T1334" i="27"/>
  <c r="R1326" i="27"/>
  <c r="S1326" i="27" s="1"/>
  <c r="T1326" i="27"/>
  <c r="R1318" i="27"/>
  <c r="S1318" i="27" s="1"/>
  <c r="T1318" i="27"/>
  <c r="R1310" i="27"/>
  <c r="S1310" i="27" s="1"/>
  <c r="T1310" i="27"/>
  <c r="R1302" i="27"/>
  <c r="S1302" i="27" s="1"/>
  <c r="T1302" i="27"/>
  <c r="R1294" i="27"/>
  <c r="S1294" i="27" s="1"/>
  <c r="T1294" i="27"/>
  <c r="R1286" i="27"/>
  <c r="S1286" i="27" s="1"/>
  <c r="T1286" i="27"/>
  <c r="R1278" i="27"/>
  <c r="S1278" i="27" s="1"/>
  <c r="T1278" i="27"/>
  <c r="R1270" i="27"/>
  <c r="S1270" i="27" s="1"/>
  <c r="T1270" i="27"/>
  <c r="R1262" i="27"/>
  <c r="S1262" i="27" s="1"/>
  <c r="T1262" i="27"/>
  <c r="R1254" i="27"/>
  <c r="S1254" i="27" s="1"/>
  <c r="T1254" i="27"/>
  <c r="R1246" i="27"/>
  <c r="S1246" i="27" s="1"/>
  <c r="T1246" i="27"/>
  <c r="R1238" i="27"/>
  <c r="S1238" i="27" s="1"/>
  <c r="T1238" i="27"/>
  <c r="R1230" i="27"/>
  <c r="S1230" i="27" s="1"/>
  <c r="T1230" i="27"/>
  <c r="R1222" i="27"/>
  <c r="S1222" i="27" s="1"/>
  <c r="T1222" i="27"/>
  <c r="R1214" i="27"/>
  <c r="S1214" i="27" s="1"/>
  <c r="T1214" i="27"/>
  <c r="R1206" i="27"/>
  <c r="S1206" i="27" s="1"/>
  <c r="T1206" i="27"/>
  <c r="R1198" i="27"/>
  <c r="S1198" i="27" s="1"/>
  <c r="T1198" i="27"/>
  <c r="R1190" i="27"/>
  <c r="S1190" i="27" s="1"/>
  <c r="T1190" i="27"/>
  <c r="R1182" i="27"/>
  <c r="S1182" i="27" s="1"/>
  <c r="T1182" i="27"/>
  <c r="R1174" i="27"/>
  <c r="S1174" i="27" s="1"/>
  <c r="T1174" i="27"/>
  <c r="R1166" i="27"/>
  <c r="S1166" i="27" s="1"/>
  <c r="T1166" i="27"/>
  <c r="R1158" i="27"/>
  <c r="S1158" i="27" s="1"/>
  <c r="T1158" i="27"/>
  <c r="R1150" i="27"/>
  <c r="S1150" i="27" s="1"/>
  <c r="T1150" i="27"/>
  <c r="R1142" i="27"/>
  <c r="S1142" i="27" s="1"/>
  <c r="T1142" i="27"/>
  <c r="R1134" i="27"/>
  <c r="S1134" i="27" s="1"/>
  <c r="T1134" i="27"/>
  <c r="R1126" i="27"/>
  <c r="S1126" i="27" s="1"/>
  <c r="T1126" i="27"/>
  <c r="R1118" i="27"/>
  <c r="S1118" i="27" s="1"/>
  <c r="T1118" i="27"/>
  <c r="R1110" i="27"/>
  <c r="S1110" i="27" s="1"/>
  <c r="T1110" i="27"/>
  <c r="R1102" i="27"/>
  <c r="S1102" i="27" s="1"/>
  <c r="T1102" i="27"/>
  <c r="R1094" i="27"/>
  <c r="S1094" i="27" s="1"/>
  <c r="T1094" i="27"/>
  <c r="R1086" i="27"/>
  <c r="S1086" i="27" s="1"/>
  <c r="T1086" i="27"/>
  <c r="R1078" i="27"/>
  <c r="S1078" i="27" s="1"/>
  <c r="R1070" i="27"/>
  <c r="S1070" i="27" s="1"/>
  <c r="T1070" i="27"/>
  <c r="R1062" i="27"/>
  <c r="S1062" i="27" s="1"/>
  <c r="T1062" i="27"/>
  <c r="R1054" i="27"/>
  <c r="S1054" i="27" s="1"/>
  <c r="T1054" i="27"/>
  <c r="R1046" i="27"/>
  <c r="S1046" i="27" s="1"/>
  <c r="T1046" i="27"/>
  <c r="R1038" i="27"/>
  <c r="S1038" i="27" s="1"/>
  <c r="T1038" i="27"/>
  <c r="R1030" i="27"/>
  <c r="S1030" i="27" s="1"/>
  <c r="T1030" i="27"/>
  <c r="R1022" i="27"/>
  <c r="S1022" i="27" s="1"/>
  <c r="T1022" i="27"/>
  <c r="R1014" i="27"/>
  <c r="S1014" i="27" s="1"/>
  <c r="R1006" i="27"/>
  <c r="S1006" i="27" s="1"/>
  <c r="T1006" i="27"/>
  <c r="R998" i="27"/>
  <c r="S998" i="27" s="1"/>
  <c r="T998" i="27"/>
  <c r="R990" i="27"/>
  <c r="S990" i="27" s="1"/>
  <c r="T990" i="27"/>
  <c r="R982" i="27"/>
  <c r="S982" i="27" s="1"/>
  <c r="T982" i="27"/>
  <c r="R974" i="27"/>
  <c r="S974" i="27" s="1"/>
  <c r="T974" i="27"/>
  <c r="R966" i="27"/>
  <c r="S966" i="27" s="1"/>
  <c r="T966" i="27"/>
  <c r="R958" i="27"/>
  <c r="S958" i="27" s="1"/>
  <c r="R950" i="27"/>
  <c r="S950" i="27" s="1"/>
  <c r="R942" i="27"/>
  <c r="S942" i="27" s="1"/>
  <c r="T934" i="27"/>
  <c r="R926" i="27"/>
  <c r="S926" i="27" s="1"/>
  <c r="R918" i="27"/>
  <c r="S918" i="27" s="1"/>
  <c r="R910" i="27"/>
  <c r="S910" i="27" s="1"/>
  <c r="T902" i="27"/>
  <c r="R894" i="27"/>
  <c r="S894" i="27" s="1"/>
  <c r="R886" i="27"/>
  <c r="S886" i="27" s="1"/>
  <c r="R878" i="27"/>
  <c r="S878" i="27" s="1"/>
  <c r="R870" i="27"/>
  <c r="S870" i="27" s="1"/>
  <c r="T870" i="27"/>
  <c r="R862" i="27"/>
  <c r="S862" i="27" s="1"/>
  <c r="T862" i="27"/>
  <c r="R854" i="27"/>
  <c r="S854" i="27" s="1"/>
  <c r="T854" i="27"/>
  <c r="R846" i="27"/>
  <c r="S846" i="27" s="1"/>
  <c r="T846" i="27"/>
  <c r="R838" i="27"/>
  <c r="S838" i="27" s="1"/>
  <c r="T838" i="27"/>
  <c r="R830" i="27"/>
  <c r="S830" i="27" s="1"/>
  <c r="T830" i="27"/>
  <c r="R822" i="27"/>
  <c r="S822" i="27" s="1"/>
  <c r="T822" i="27"/>
  <c r="R814" i="27"/>
  <c r="S814" i="27" s="1"/>
  <c r="T814" i="27"/>
  <c r="R806" i="27"/>
  <c r="S806" i="27" s="1"/>
  <c r="T806" i="27"/>
  <c r="R798" i="27"/>
  <c r="S798" i="27" s="1"/>
  <c r="T798" i="27"/>
  <c r="R790" i="27"/>
  <c r="S790" i="27" s="1"/>
  <c r="T790" i="27"/>
  <c r="R782" i="27"/>
  <c r="S782" i="27" s="1"/>
  <c r="T782" i="27"/>
  <c r="R774" i="27"/>
  <c r="S774" i="27" s="1"/>
  <c r="T774" i="27"/>
  <c r="R766" i="27"/>
  <c r="S766" i="27" s="1"/>
  <c r="T766" i="27"/>
  <c r="R758" i="27"/>
  <c r="S758" i="27" s="1"/>
  <c r="T758" i="27"/>
  <c r="R750" i="27"/>
  <c r="S750" i="27" s="1"/>
  <c r="T750" i="27"/>
  <c r="R742" i="27"/>
  <c r="S742" i="27" s="1"/>
  <c r="T742" i="27"/>
  <c r="R734" i="27"/>
  <c r="S734" i="27" s="1"/>
  <c r="T734" i="27"/>
  <c r="R726" i="27"/>
  <c r="S726" i="27" s="1"/>
  <c r="T726" i="27"/>
  <c r="R718" i="27"/>
  <c r="S718" i="27" s="1"/>
  <c r="T718" i="27"/>
  <c r="R710" i="27"/>
  <c r="S710" i="27" s="1"/>
  <c r="T710" i="27"/>
  <c r="R702" i="27"/>
  <c r="S702" i="27" s="1"/>
  <c r="T702" i="27"/>
  <c r="R694" i="27"/>
  <c r="S694" i="27" s="1"/>
  <c r="T694" i="27"/>
  <c r="R686" i="27"/>
  <c r="S686" i="27" s="1"/>
  <c r="T686" i="27"/>
  <c r="R678" i="27"/>
  <c r="S678" i="27" s="1"/>
  <c r="T678" i="27"/>
  <c r="R670" i="27"/>
  <c r="S670" i="27" s="1"/>
  <c r="T670" i="27"/>
  <c r="R662" i="27"/>
  <c r="S662" i="27" s="1"/>
  <c r="T662" i="27"/>
  <c r="R654" i="27"/>
  <c r="S654" i="27" s="1"/>
  <c r="T654" i="27"/>
  <c r="R646" i="27"/>
  <c r="S646" i="27" s="1"/>
  <c r="T646" i="27"/>
  <c r="R638" i="27"/>
  <c r="S638" i="27" s="1"/>
  <c r="T638" i="27"/>
  <c r="R630" i="27"/>
  <c r="S630" i="27" s="1"/>
  <c r="T630" i="27"/>
  <c r="R622" i="27"/>
  <c r="S622" i="27" s="1"/>
  <c r="T622" i="27"/>
  <c r="R614" i="27"/>
  <c r="S614" i="27" s="1"/>
  <c r="T614" i="27"/>
  <c r="R606" i="27"/>
  <c r="S606" i="27" s="1"/>
  <c r="T606" i="27"/>
  <c r="R598" i="27"/>
  <c r="S598" i="27" s="1"/>
  <c r="T598" i="27"/>
  <c r="R590" i="27"/>
  <c r="S590" i="27" s="1"/>
  <c r="T590" i="27"/>
  <c r="R582" i="27"/>
  <c r="S582" i="27" s="1"/>
  <c r="T582" i="27"/>
  <c r="R574" i="27"/>
  <c r="S574" i="27" s="1"/>
  <c r="T574" i="27"/>
  <c r="R566" i="27"/>
  <c r="S566" i="27" s="1"/>
  <c r="T566" i="27"/>
  <c r="R558" i="27"/>
  <c r="S558" i="27" s="1"/>
  <c r="R550" i="27"/>
  <c r="S550" i="27" s="1"/>
  <c r="T550" i="27"/>
  <c r="R542" i="27"/>
  <c r="S542" i="27" s="1"/>
  <c r="T542" i="27"/>
  <c r="R534" i="27"/>
  <c r="S534" i="27" s="1"/>
  <c r="T534" i="27"/>
  <c r="R526" i="27"/>
  <c r="S526" i="27" s="1"/>
  <c r="T526" i="27"/>
  <c r="R518" i="27"/>
  <c r="S518" i="27" s="1"/>
  <c r="T518" i="27"/>
  <c r="R510" i="27"/>
  <c r="S510" i="27" s="1"/>
  <c r="T510" i="27"/>
  <c r="R502" i="27"/>
  <c r="S502" i="27" s="1"/>
  <c r="T502" i="27"/>
  <c r="R494" i="27"/>
  <c r="S494" i="27" s="1"/>
  <c r="R486" i="27"/>
  <c r="S486" i="27" s="1"/>
  <c r="T486" i="27"/>
  <c r="R478" i="27"/>
  <c r="S478" i="27" s="1"/>
  <c r="T478" i="27"/>
  <c r="R470" i="27"/>
  <c r="S470" i="27" s="1"/>
  <c r="T470" i="27"/>
  <c r="R462" i="27"/>
  <c r="S462" i="27" s="1"/>
  <c r="T462" i="27"/>
  <c r="R454" i="27"/>
  <c r="S454" i="27" s="1"/>
  <c r="T454" i="27"/>
  <c r="R446" i="27"/>
  <c r="S446" i="27" s="1"/>
  <c r="T446" i="27"/>
  <c r="R438" i="27"/>
  <c r="S438" i="27" s="1"/>
  <c r="T438" i="27"/>
  <c r="R430" i="27"/>
  <c r="S430" i="27" s="1"/>
  <c r="T430" i="27"/>
  <c r="R422" i="27"/>
  <c r="S422" i="27" s="1"/>
  <c r="T422" i="27"/>
  <c r="R414" i="27"/>
  <c r="S414" i="27" s="1"/>
  <c r="T414" i="27"/>
  <c r="R406" i="27"/>
  <c r="S406" i="27" s="1"/>
  <c r="T406" i="27"/>
  <c r="R398" i="27"/>
  <c r="S398" i="27" s="1"/>
  <c r="T398" i="27"/>
  <c r="R390" i="27"/>
  <c r="S390" i="27" s="1"/>
  <c r="T390" i="27"/>
  <c r="R382" i="27"/>
  <c r="S382" i="27" s="1"/>
  <c r="T382" i="27"/>
  <c r="R374" i="27"/>
  <c r="S374" i="27" s="1"/>
  <c r="T374" i="27"/>
  <c r="R366" i="27"/>
  <c r="S366" i="27" s="1"/>
  <c r="T366" i="27"/>
  <c r="R358" i="27"/>
  <c r="S358" i="27" s="1"/>
  <c r="T358" i="27"/>
  <c r="R350" i="27"/>
  <c r="S350" i="27" s="1"/>
  <c r="T350" i="27"/>
  <c r="R342" i="27"/>
  <c r="S342" i="27" s="1"/>
  <c r="T342" i="27"/>
  <c r="R334" i="27"/>
  <c r="S334" i="27" s="1"/>
  <c r="T334" i="27"/>
  <c r="R326" i="27"/>
  <c r="S326" i="27" s="1"/>
  <c r="T326" i="27"/>
  <c r="R318" i="27"/>
  <c r="S318" i="27" s="1"/>
  <c r="T318" i="27"/>
  <c r="R310" i="27"/>
  <c r="S310" i="27" s="1"/>
  <c r="T310" i="27"/>
  <c r="R302" i="27"/>
  <c r="S302" i="27" s="1"/>
  <c r="T302" i="27"/>
  <c r="R294" i="27"/>
  <c r="S294" i="27" s="1"/>
  <c r="T294" i="27"/>
  <c r="R286" i="27"/>
  <c r="S286" i="27" s="1"/>
  <c r="T286" i="27"/>
  <c r="R278" i="27"/>
  <c r="S278" i="27" s="1"/>
  <c r="T278" i="27"/>
  <c r="R270" i="27"/>
  <c r="S270" i="27" s="1"/>
  <c r="T270" i="27"/>
  <c r="R262" i="27"/>
  <c r="S262" i="27" s="1"/>
  <c r="T262" i="27"/>
  <c r="R254" i="27"/>
  <c r="S254" i="27" s="1"/>
  <c r="T254" i="27"/>
  <c r="R246" i="27"/>
  <c r="S246" i="27" s="1"/>
  <c r="T246" i="27"/>
  <c r="R238" i="27"/>
  <c r="S238" i="27" s="1"/>
  <c r="T238" i="27"/>
  <c r="R230" i="27"/>
  <c r="S230" i="27" s="1"/>
  <c r="T230" i="27"/>
  <c r="R222" i="27"/>
  <c r="S222" i="27" s="1"/>
  <c r="T222" i="27"/>
  <c r="R214" i="27"/>
  <c r="S214" i="27" s="1"/>
  <c r="T214" i="27"/>
  <c r="R206" i="27"/>
  <c r="S206" i="27" s="1"/>
  <c r="T206" i="27"/>
  <c r="R198" i="27"/>
  <c r="S198" i="27" s="1"/>
  <c r="T198" i="27"/>
  <c r="R190" i="27"/>
  <c r="S190" i="27" s="1"/>
  <c r="T190" i="27"/>
  <c r="R182" i="27"/>
  <c r="S182" i="27" s="1"/>
  <c r="T182" i="27"/>
  <c r="R174" i="27"/>
  <c r="S174" i="27" s="1"/>
  <c r="T174" i="27"/>
  <c r="R166" i="27"/>
  <c r="S166" i="27" s="1"/>
  <c r="T166" i="27"/>
  <c r="R158" i="27"/>
  <c r="S158" i="27" s="1"/>
  <c r="T158" i="27"/>
  <c r="R150" i="27"/>
  <c r="S150" i="27" s="1"/>
  <c r="T150" i="27"/>
  <c r="R142" i="27"/>
  <c r="S142" i="27" s="1"/>
  <c r="T142" i="27"/>
  <c r="R134" i="27"/>
  <c r="S134" i="27" s="1"/>
  <c r="T134" i="27"/>
  <c r="R126" i="27"/>
  <c r="S126" i="27" s="1"/>
  <c r="T126" i="27"/>
  <c r="T2228" i="27"/>
  <c r="R2572" i="27"/>
  <c r="S2572" i="27" s="1"/>
  <c r="T2572" i="27"/>
  <c r="R2564" i="27"/>
  <c r="S2564" i="27" s="1"/>
  <c r="T2564" i="27"/>
  <c r="R2556" i="27"/>
  <c r="S2556" i="27" s="1"/>
  <c r="T2556" i="27"/>
  <c r="R2548" i="27"/>
  <c r="S2548" i="27" s="1"/>
  <c r="T2548" i="27"/>
  <c r="R2540" i="27"/>
  <c r="S2540" i="27" s="1"/>
  <c r="T2540" i="27"/>
  <c r="R2532" i="27"/>
  <c r="S2532" i="27" s="1"/>
  <c r="T2532" i="27"/>
  <c r="R2524" i="27"/>
  <c r="S2524" i="27" s="1"/>
  <c r="T2524" i="27"/>
  <c r="R2516" i="27"/>
  <c r="S2516" i="27" s="1"/>
  <c r="T2516" i="27"/>
  <c r="R2508" i="27"/>
  <c r="S2508" i="27" s="1"/>
  <c r="T2508" i="27"/>
  <c r="R2500" i="27"/>
  <c r="S2500" i="27" s="1"/>
  <c r="T2500" i="27"/>
  <c r="R2492" i="27"/>
  <c r="S2492" i="27" s="1"/>
  <c r="T2492" i="27"/>
  <c r="R2484" i="27"/>
  <c r="S2484" i="27" s="1"/>
  <c r="T2484" i="27"/>
  <c r="R2476" i="27"/>
  <c r="S2476" i="27" s="1"/>
  <c r="T2476" i="27"/>
  <c r="R2468" i="27"/>
  <c r="S2468" i="27" s="1"/>
  <c r="T2468" i="27"/>
  <c r="R2460" i="27"/>
  <c r="S2460" i="27" s="1"/>
  <c r="T2460" i="27"/>
  <c r="R2452" i="27"/>
  <c r="S2452" i="27" s="1"/>
  <c r="T2452" i="27"/>
  <c r="R2444" i="27"/>
  <c r="S2444" i="27" s="1"/>
  <c r="T2444" i="27"/>
  <c r="R2436" i="27"/>
  <c r="S2436" i="27" s="1"/>
  <c r="T2436" i="27"/>
  <c r="R2428" i="27"/>
  <c r="S2428" i="27" s="1"/>
  <c r="T2428" i="27"/>
  <c r="R2420" i="27"/>
  <c r="S2420" i="27" s="1"/>
  <c r="T2420" i="27"/>
  <c r="R2412" i="27"/>
  <c r="S2412" i="27" s="1"/>
  <c r="T2412" i="27"/>
  <c r="R2404" i="27"/>
  <c r="S2404" i="27" s="1"/>
  <c r="T2404" i="27"/>
  <c r="R2396" i="27"/>
  <c r="S2396" i="27" s="1"/>
  <c r="T2396" i="27"/>
  <c r="R2388" i="27"/>
  <c r="S2388" i="27" s="1"/>
  <c r="T2388" i="27"/>
  <c r="R2380" i="27"/>
  <c r="S2380" i="27" s="1"/>
  <c r="T2380" i="27"/>
  <c r="R2364" i="27"/>
  <c r="S2364" i="27" s="1"/>
  <c r="T2364" i="27"/>
  <c r="R2356" i="27"/>
  <c r="S2356" i="27" s="1"/>
  <c r="T2356" i="27"/>
  <c r="R2348" i="27"/>
  <c r="S2348" i="27" s="1"/>
  <c r="T2348" i="27"/>
  <c r="R2340" i="27"/>
  <c r="S2340" i="27" s="1"/>
  <c r="T2340" i="27"/>
  <c r="R2332" i="27"/>
  <c r="S2332" i="27" s="1"/>
  <c r="T2332" i="27"/>
  <c r="R2324" i="27"/>
  <c r="S2324" i="27" s="1"/>
  <c r="T2324" i="27"/>
  <c r="R2316" i="27"/>
  <c r="S2316" i="27" s="1"/>
  <c r="T2316" i="27"/>
  <c r="R2300" i="27"/>
  <c r="S2300" i="27" s="1"/>
  <c r="T2300" i="27"/>
  <c r="R2284" i="27"/>
  <c r="S2284" i="27" s="1"/>
  <c r="T2284" i="27"/>
  <c r="R2276" i="27"/>
  <c r="S2276" i="27" s="1"/>
  <c r="T2276" i="27"/>
  <c r="R2268" i="27"/>
  <c r="S2268" i="27" s="1"/>
  <c r="T2268" i="27"/>
  <c r="R2260" i="27"/>
  <c r="S2260" i="27" s="1"/>
  <c r="T2260" i="27"/>
  <c r="R2252" i="27"/>
  <c r="S2252" i="27" s="1"/>
  <c r="T2252" i="27"/>
  <c r="R2244" i="27"/>
  <c r="S2244" i="27" s="1"/>
  <c r="T2244" i="27"/>
  <c r="R2236" i="27"/>
  <c r="S2236" i="27" s="1"/>
  <c r="T2236" i="27"/>
  <c r="R2220" i="27"/>
  <c r="S2220" i="27" s="1"/>
  <c r="T2220" i="27"/>
  <c r="R2212" i="27"/>
  <c r="S2212" i="27" s="1"/>
  <c r="T2212" i="27"/>
  <c r="R2204" i="27"/>
  <c r="S2204" i="27" s="1"/>
  <c r="T2204" i="27"/>
  <c r="R2196" i="27"/>
  <c r="S2196" i="27" s="1"/>
  <c r="T2196" i="27"/>
  <c r="R2188" i="27"/>
  <c r="S2188" i="27" s="1"/>
  <c r="T2188" i="27"/>
  <c r="R2180" i="27"/>
  <c r="S2180" i="27" s="1"/>
  <c r="T2180" i="27"/>
  <c r="R2172" i="27"/>
  <c r="S2172" i="27" s="1"/>
  <c r="T2172" i="27"/>
  <c r="R2156" i="27"/>
  <c r="S2156" i="27" s="1"/>
  <c r="T2156" i="27"/>
  <c r="R2148" i="27"/>
  <c r="S2148" i="27" s="1"/>
  <c r="T2148" i="27"/>
  <c r="R2140" i="27"/>
  <c r="S2140" i="27" s="1"/>
  <c r="T2140" i="27"/>
  <c r="R2132" i="27"/>
  <c r="S2132" i="27" s="1"/>
  <c r="T2132" i="27"/>
  <c r="R2124" i="27"/>
  <c r="S2124" i="27" s="1"/>
  <c r="T2124" i="27"/>
  <c r="R2116" i="27"/>
  <c r="S2116" i="27" s="1"/>
  <c r="T2116" i="27"/>
  <c r="R2108" i="27"/>
  <c r="S2108" i="27" s="1"/>
  <c r="T2108" i="27"/>
  <c r="R2092" i="27"/>
  <c r="S2092" i="27" s="1"/>
  <c r="T2092" i="27"/>
  <c r="R2084" i="27"/>
  <c r="S2084" i="27" s="1"/>
  <c r="T2084" i="27"/>
  <c r="R2076" i="27"/>
  <c r="S2076" i="27" s="1"/>
  <c r="T2076" i="27"/>
  <c r="R2068" i="27"/>
  <c r="S2068" i="27" s="1"/>
  <c r="T2068" i="27"/>
  <c r="R2060" i="27"/>
  <c r="S2060" i="27" s="1"/>
  <c r="T2060" i="27"/>
  <c r="R2052" i="27"/>
  <c r="S2052" i="27" s="1"/>
  <c r="T2052" i="27"/>
  <c r="R2044" i="27"/>
  <c r="S2044" i="27" s="1"/>
  <c r="T2044" i="27"/>
  <c r="R2036" i="27"/>
  <c r="S2036" i="27" s="1"/>
  <c r="T2036" i="27"/>
  <c r="R2028" i="27"/>
  <c r="S2028" i="27" s="1"/>
  <c r="T2028" i="27"/>
  <c r="R2020" i="27"/>
  <c r="S2020" i="27" s="1"/>
  <c r="T2020" i="27"/>
  <c r="R2012" i="27"/>
  <c r="S2012" i="27" s="1"/>
  <c r="T2012" i="27"/>
  <c r="R2004" i="27"/>
  <c r="S2004" i="27" s="1"/>
  <c r="T2004" i="27"/>
  <c r="R1996" i="27"/>
  <c r="S1996" i="27" s="1"/>
  <c r="T1996" i="27"/>
  <c r="R1980" i="27"/>
  <c r="S1980" i="27" s="1"/>
  <c r="T1980" i="27"/>
  <c r="R1972" i="27"/>
  <c r="S1972" i="27" s="1"/>
  <c r="T1972" i="27"/>
  <c r="R1964" i="27"/>
  <c r="S1964" i="27" s="1"/>
  <c r="T1964" i="27"/>
  <c r="R1956" i="27"/>
  <c r="S1956" i="27" s="1"/>
  <c r="T1956" i="27"/>
  <c r="R1948" i="27"/>
  <c r="S1948" i="27" s="1"/>
  <c r="T1948" i="27"/>
  <c r="R1940" i="27"/>
  <c r="S1940" i="27" s="1"/>
  <c r="T1940" i="27"/>
  <c r="R1916" i="27"/>
  <c r="S1916" i="27" s="1"/>
  <c r="T1916" i="27"/>
  <c r="R1908" i="27"/>
  <c r="S1908" i="27" s="1"/>
  <c r="T1908" i="27"/>
  <c r="R1900" i="27"/>
  <c r="S1900" i="27" s="1"/>
  <c r="T1900" i="27"/>
  <c r="R1892" i="27"/>
  <c r="S1892" i="27" s="1"/>
  <c r="T1892" i="27"/>
  <c r="R1884" i="27"/>
  <c r="S1884" i="27" s="1"/>
  <c r="T1884" i="27"/>
  <c r="R1876" i="27"/>
  <c r="S1876" i="27" s="1"/>
  <c r="T1876" i="27"/>
  <c r="R1868" i="27"/>
  <c r="S1868" i="27" s="1"/>
  <c r="T1868" i="27"/>
  <c r="T1860" i="27"/>
  <c r="R1852" i="27"/>
  <c r="S1852" i="27" s="1"/>
  <c r="T1852" i="27"/>
  <c r="R1836" i="27"/>
  <c r="S1836" i="27" s="1"/>
  <c r="T1836" i="27"/>
  <c r="R1828" i="27"/>
  <c r="S1828" i="27" s="1"/>
  <c r="T1828" i="27"/>
  <c r="R1820" i="27"/>
  <c r="S1820" i="27" s="1"/>
  <c r="T1820" i="27"/>
  <c r="R1812" i="27"/>
  <c r="S1812" i="27" s="1"/>
  <c r="T1812" i="27"/>
  <c r="R1804" i="27"/>
  <c r="S1804" i="27" s="1"/>
  <c r="T1804" i="27"/>
  <c r="T1796" i="27"/>
  <c r="R1788" i="27"/>
  <c r="S1788" i="27" s="1"/>
  <c r="T1788" i="27"/>
  <c r="R1780" i="27"/>
  <c r="S1780" i="27" s="1"/>
  <c r="T1780" i="27"/>
  <c r="R1772" i="27"/>
  <c r="S1772" i="27" s="1"/>
  <c r="T1772" i="27"/>
  <c r="T1764" i="27"/>
  <c r="R1740" i="27"/>
  <c r="S1740" i="27" s="1"/>
  <c r="T1740" i="27"/>
  <c r="T1732" i="27"/>
  <c r="R1708" i="27"/>
  <c r="S1708" i="27" s="1"/>
  <c r="T1708" i="27"/>
  <c r="R1700" i="27"/>
  <c r="S1700" i="27" s="1"/>
  <c r="T1700" i="27"/>
  <c r="R1692" i="27"/>
  <c r="S1692" i="27" s="1"/>
  <c r="T1692" i="27"/>
  <c r="R1684" i="27"/>
  <c r="S1684" i="27" s="1"/>
  <c r="T1684" i="27"/>
  <c r="R1676" i="27"/>
  <c r="S1676" i="27" s="1"/>
  <c r="T1676" i="27"/>
  <c r="R1668" i="27"/>
  <c r="S1668" i="27" s="1"/>
  <c r="T1668" i="27"/>
  <c r="R1660" i="27"/>
  <c r="S1660" i="27" s="1"/>
  <c r="T1660" i="27"/>
  <c r="R1652" i="27"/>
  <c r="S1652" i="27" s="1"/>
  <c r="T1652" i="27"/>
  <c r="R1644" i="27"/>
  <c r="S1644" i="27" s="1"/>
  <c r="T1644" i="27"/>
  <c r="R1636" i="27"/>
  <c r="S1636" i="27" s="1"/>
  <c r="T1636" i="27"/>
  <c r="R1628" i="27"/>
  <c r="S1628" i="27" s="1"/>
  <c r="T1628" i="27"/>
  <c r="R1612" i="27"/>
  <c r="S1612" i="27" s="1"/>
  <c r="T1612" i="27"/>
  <c r="R1604" i="27"/>
  <c r="S1604" i="27" s="1"/>
  <c r="T1604" i="27"/>
  <c r="R1596" i="27"/>
  <c r="S1596" i="27" s="1"/>
  <c r="T1596" i="27"/>
  <c r="R1588" i="27"/>
  <c r="S1588" i="27" s="1"/>
  <c r="T1588" i="27"/>
  <c r="R1580" i="27"/>
  <c r="S1580" i="27" s="1"/>
  <c r="T1580" i="27"/>
  <c r="R1572" i="27"/>
  <c r="S1572" i="27" s="1"/>
  <c r="T1572" i="27"/>
  <c r="R1564" i="27"/>
  <c r="S1564" i="27" s="1"/>
  <c r="T1564" i="27"/>
  <c r="R1548" i="27"/>
  <c r="S1548" i="27" s="1"/>
  <c r="T1548" i="27"/>
  <c r="R1540" i="27"/>
  <c r="S1540" i="27" s="1"/>
  <c r="T1540" i="27"/>
  <c r="R1532" i="27"/>
  <c r="S1532" i="27" s="1"/>
  <c r="T1532" i="27"/>
  <c r="R1524" i="27"/>
  <c r="S1524" i="27" s="1"/>
  <c r="T1524" i="27"/>
  <c r="R1516" i="27"/>
  <c r="S1516" i="27" s="1"/>
  <c r="T1516" i="27"/>
  <c r="R1508" i="27"/>
  <c r="S1508" i="27" s="1"/>
  <c r="T1508" i="27"/>
  <c r="R1500" i="27"/>
  <c r="S1500" i="27" s="1"/>
  <c r="T1500" i="27"/>
  <c r="R1484" i="27"/>
  <c r="S1484" i="27" s="1"/>
  <c r="T1484" i="27"/>
  <c r="R1476" i="27"/>
  <c r="S1476" i="27" s="1"/>
  <c r="T1476" i="27"/>
  <c r="R1468" i="27"/>
  <c r="S1468" i="27" s="1"/>
  <c r="T1468" i="27"/>
  <c r="R1460" i="27"/>
  <c r="S1460" i="27" s="1"/>
  <c r="T1460" i="27"/>
  <c r="R1452" i="27"/>
  <c r="S1452" i="27" s="1"/>
  <c r="T1452" i="27"/>
  <c r="R1444" i="27"/>
  <c r="S1444" i="27" s="1"/>
  <c r="T1444" i="27"/>
  <c r="R1436" i="27"/>
  <c r="S1436" i="27" s="1"/>
  <c r="T1436" i="27"/>
  <c r="R1428" i="27"/>
  <c r="S1428" i="27" s="1"/>
  <c r="T1428" i="27"/>
  <c r="R1420" i="27"/>
  <c r="S1420" i="27" s="1"/>
  <c r="T1420" i="27"/>
  <c r="R1412" i="27"/>
  <c r="S1412" i="27" s="1"/>
  <c r="T1412" i="27"/>
  <c r="R1404" i="27"/>
  <c r="S1404" i="27" s="1"/>
  <c r="T1404" i="27"/>
  <c r="R1396" i="27"/>
  <c r="S1396" i="27" s="1"/>
  <c r="T1396" i="27"/>
  <c r="R1388" i="27"/>
  <c r="S1388" i="27" s="1"/>
  <c r="T1388" i="27"/>
  <c r="R1380" i="27"/>
  <c r="S1380" i="27" s="1"/>
  <c r="T1380" i="27"/>
  <c r="R1372" i="27"/>
  <c r="S1372" i="27" s="1"/>
  <c r="T1372" i="27"/>
  <c r="R1364" i="27"/>
  <c r="S1364" i="27" s="1"/>
  <c r="T1364" i="27"/>
  <c r="R1356" i="27"/>
  <c r="S1356" i="27" s="1"/>
  <c r="T1356" i="27"/>
  <c r="R1348" i="27"/>
  <c r="S1348" i="27" s="1"/>
  <c r="T1348" i="27"/>
  <c r="R1340" i="27"/>
  <c r="S1340" i="27" s="1"/>
  <c r="T1340" i="27"/>
  <c r="R1332" i="27"/>
  <c r="S1332" i="27" s="1"/>
  <c r="T1332" i="27"/>
  <c r="R1324" i="27"/>
  <c r="S1324" i="27" s="1"/>
  <c r="T1324" i="27"/>
  <c r="R1316" i="27"/>
  <c r="S1316" i="27" s="1"/>
  <c r="T1316" i="27"/>
  <c r="R1308" i="27"/>
  <c r="S1308" i="27" s="1"/>
  <c r="T1308" i="27"/>
  <c r="R1300" i="27"/>
  <c r="S1300" i="27" s="1"/>
  <c r="T1300" i="27"/>
  <c r="R1292" i="27"/>
  <c r="S1292" i="27" s="1"/>
  <c r="T1292" i="27"/>
  <c r="R1284" i="27"/>
  <c r="S1284" i="27" s="1"/>
  <c r="T1284" i="27"/>
  <c r="R1276" i="27"/>
  <c r="S1276" i="27" s="1"/>
  <c r="T1276" i="27"/>
  <c r="R1268" i="27"/>
  <c r="S1268" i="27" s="1"/>
  <c r="T1268" i="27"/>
  <c r="R1260" i="27"/>
  <c r="S1260" i="27" s="1"/>
  <c r="T1260" i="27"/>
  <c r="R1252" i="27"/>
  <c r="S1252" i="27" s="1"/>
  <c r="T1252" i="27"/>
  <c r="R1244" i="27"/>
  <c r="S1244" i="27" s="1"/>
  <c r="T1244" i="27"/>
  <c r="R1236" i="27"/>
  <c r="S1236" i="27" s="1"/>
  <c r="T1236" i="27"/>
  <c r="R1228" i="27"/>
  <c r="S1228" i="27" s="1"/>
  <c r="T1228" i="27"/>
  <c r="R1220" i="27"/>
  <c r="S1220" i="27" s="1"/>
  <c r="T1220" i="27"/>
  <c r="R1212" i="27"/>
  <c r="S1212" i="27" s="1"/>
  <c r="T1212" i="27"/>
  <c r="R1204" i="27"/>
  <c r="S1204" i="27" s="1"/>
  <c r="T1204" i="27"/>
  <c r="R1196" i="27"/>
  <c r="S1196" i="27" s="1"/>
  <c r="T1196" i="27"/>
  <c r="R1188" i="27"/>
  <c r="S1188" i="27" s="1"/>
  <c r="T1188" i="27"/>
  <c r="R1180" i="27"/>
  <c r="S1180" i="27" s="1"/>
  <c r="T1180" i="27"/>
  <c r="R1172" i="27"/>
  <c r="S1172" i="27" s="1"/>
  <c r="T1172" i="27"/>
  <c r="R1164" i="27"/>
  <c r="S1164" i="27" s="1"/>
  <c r="T1164" i="27"/>
  <c r="R1156" i="27"/>
  <c r="S1156" i="27" s="1"/>
  <c r="T1156" i="27"/>
  <c r="R1148" i="27"/>
  <c r="S1148" i="27" s="1"/>
  <c r="T1148" i="27"/>
  <c r="R1140" i="27"/>
  <c r="S1140" i="27" s="1"/>
  <c r="T1140" i="27"/>
  <c r="R1132" i="27"/>
  <c r="S1132" i="27" s="1"/>
  <c r="T1132" i="27"/>
  <c r="R1124" i="27"/>
  <c r="S1124" i="27" s="1"/>
  <c r="T1124" i="27"/>
  <c r="R1116" i="27"/>
  <c r="S1116" i="27" s="1"/>
  <c r="T1116" i="27"/>
  <c r="R1108" i="27"/>
  <c r="S1108" i="27" s="1"/>
  <c r="T1108" i="27"/>
  <c r="R1100" i="27"/>
  <c r="S1100" i="27" s="1"/>
  <c r="T1100" i="27"/>
  <c r="R1092" i="27"/>
  <c r="S1092" i="27" s="1"/>
  <c r="T1092" i="27"/>
  <c r="R1084" i="27"/>
  <c r="S1084" i="27" s="1"/>
  <c r="T1084" i="27"/>
  <c r="R1076" i="27"/>
  <c r="S1076" i="27" s="1"/>
  <c r="T1076" i="27"/>
  <c r="R1068" i="27"/>
  <c r="S1068" i="27" s="1"/>
  <c r="T1068" i="27"/>
  <c r="R1060" i="27"/>
  <c r="S1060" i="27" s="1"/>
  <c r="T1060" i="27"/>
  <c r="R1052" i="27"/>
  <c r="S1052" i="27" s="1"/>
  <c r="T1052" i="27"/>
  <c r="R1044" i="27"/>
  <c r="S1044" i="27" s="1"/>
  <c r="T1044" i="27"/>
  <c r="R1036" i="27"/>
  <c r="S1036" i="27" s="1"/>
  <c r="T1036" i="27"/>
  <c r="R1028" i="27"/>
  <c r="S1028" i="27" s="1"/>
  <c r="T1028" i="27"/>
  <c r="R1020" i="27"/>
  <c r="S1020" i="27" s="1"/>
  <c r="T1020" i="27"/>
  <c r="R1012" i="27"/>
  <c r="S1012" i="27" s="1"/>
  <c r="T1012" i="27"/>
  <c r="R1004" i="27"/>
  <c r="S1004" i="27" s="1"/>
  <c r="T1004" i="27"/>
  <c r="R996" i="27"/>
  <c r="S996" i="27" s="1"/>
  <c r="T996" i="27"/>
  <c r="R988" i="27"/>
  <c r="S988" i="27" s="1"/>
  <c r="T988" i="27"/>
  <c r="R980" i="27"/>
  <c r="S980" i="27" s="1"/>
  <c r="T980" i="27"/>
  <c r="R972" i="27"/>
  <c r="S972" i="27" s="1"/>
  <c r="T972" i="27"/>
  <c r="R964" i="27"/>
  <c r="S964" i="27" s="1"/>
  <c r="T964" i="27"/>
  <c r="R956" i="27"/>
  <c r="S956" i="27" s="1"/>
  <c r="T956" i="27"/>
  <c r="R948" i="27"/>
  <c r="S948" i="27" s="1"/>
  <c r="T948" i="27"/>
  <c r="R940" i="27"/>
  <c r="S940" i="27" s="1"/>
  <c r="T940" i="27"/>
  <c r="R932" i="27"/>
  <c r="S932" i="27" s="1"/>
  <c r="T932" i="27"/>
  <c r="R924" i="27"/>
  <c r="S924" i="27" s="1"/>
  <c r="T924" i="27"/>
  <c r="R916" i="27"/>
  <c r="S916" i="27" s="1"/>
  <c r="T916" i="27"/>
  <c r="R908" i="27"/>
  <c r="S908" i="27" s="1"/>
  <c r="T908" i="27"/>
  <c r="R900" i="27"/>
  <c r="S900" i="27" s="1"/>
  <c r="T900" i="27"/>
  <c r="R892" i="27"/>
  <c r="S892" i="27" s="1"/>
  <c r="T892" i="27"/>
  <c r="R884" i="27"/>
  <c r="S884" i="27" s="1"/>
  <c r="T884" i="27"/>
  <c r="R876" i="27"/>
  <c r="S876" i="27" s="1"/>
  <c r="T876" i="27"/>
  <c r="R868" i="27"/>
  <c r="S868" i="27" s="1"/>
  <c r="T868" i="27"/>
  <c r="R860" i="27"/>
  <c r="S860" i="27" s="1"/>
  <c r="T860" i="27"/>
  <c r="R852" i="27"/>
  <c r="S852" i="27" s="1"/>
  <c r="T852" i="27"/>
  <c r="R844" i="27"/>
  <c r="S844" i="27" s="1"/>
  <c r="T844" i="27"/>
  <c r="R836" i="27"/>
  <c r="S836" i="27" s="1"/>
  <c r="T836" i="27"/>
  <c r="R828" i="27"/>
  <c r="S828" i="27" s="1"/>
  <c r="T828" i="27"/>
  <c r="R820" i="27"/>
  <c r="S820" i="27" s="1"/>
  <c r="T820" i="27"/>
  <c r="R812" i="27"/>
  <c r="S812" i="27" s="1"/>
  <c r="T812" i="27"/>
  <c r="R804" i="27"/>
  <c r="S804" i="27" s="1"/>
  <c r="T804" i="27"/>
  <c r="R796" i="27"/>
  <c r="S796" i="27" s="1"/>
  <c r="T796" i="27"/>
  <c r="R788" i="27"/>
  <c r="S788" i="27" s="1"/>
  <c r="T788" i="27"/>
  <c r="R780" i="27"/>
  <c r="S780" i="27" s="1"/>
  <c r="T780" i="27"/>
  <c r="R772" i="27"/>
  <c r="S772" i="27" s="1"/>
  <c r="T772" i="27"/>
  <c r="R764" i="27"/>
  <c r="S764" i="27" s="1"/>
  <c r="T764" i="27"/>
  <c r="R756" i="27"/>
  <c r="S756" i="27" s="1"/>
  <c r="T756" i="27"/>
  <c r="R748" i="27"/>
  <c r="S748" i="27" s="1"/>
  <c r="T748" i="27"/>
  <c r="R740" i="27"/>
  <c r="S740" i="27" s="1"/>
  <c r="T740" i="27"/>
  <c r="R732" i="27"/>
  <c r="S732" i="27" s="1"/>
  <c r="T732" i="27"/>
  <c r="R724" i="27"/>
  <c r="S724" i="27" s="1"/>
  <c r="T724" i="27"/>
  <c r="R716" i="27"/>
  <c r="S716" i="27" s="1"/>
  <c r="T716" i="27"/>
  <c r="R708" i="27"/>
  <c r="S708" i="27" s="1"/>
  <c r="T708" i="27"/>
  <c r="R700" i="27"/>
  <c r="S700" i="27" s="1"/>
  <c r="T700" i="27"/>
  <c r="R692" i="27"/>
  <c r="S692" i="27" s="1"/>
  <c r="T692" i="27"/>
  <c r="R684" i="27"/>
  <c r="S684" i="27" s="1"/>
  <c r="T684" i="27"/>
  <c r="R676" i="27"/>
  <c r="S676" i="27" s="1"/>
  <c r="T676" i="27"/>
  <c r="R668" i="27"/>
  <c r="S668" i="27" s="1"/>
  <c r="T668" i="27"/>
  <c r="R660" i="27"/>
  <c r="S660" i="27" s="1"/>
  <c r="T660" i="27"/>
  <c r="R652" i="27"/>
  <c r="S652" i="27" s="1"/>
  <c r="T652" i="27"/>
  <c r="R644" i="27"/>
  <c r="S644" i="27" s="1"/>
  <c r="T644" i="27"/>
  <c r="R636" i="27"/>
  <c r="S636" i="27" s="1"/>
  <c r="T636" i="27"/>
  <c r="R628" i="27"/>
  <c r="S628" i="27" s="1"/>
  <c r="T628" i="27"/>
  <c r="R620" i="27"/>
  <c r="S620" i="27" s="1"/>
  <c r="T620" i="27"/>
  <c r="R612" i="27"/>
  <c r="S612" i="27" s="1"/>
  <c r="T612" i="27"/>
  <c r="R604" i="27"/>
  <c r="S604" i="27" s="1"/>
  <c r="T604" i="27"/>
  <c r="R596" i="27"/>
  <c r="S596" i="27" s="1"/>
  <c r="T596" i="27"/>
  <c r="R588" i="27"/>
  <c r="S588" i="27" s="1"/>
  <c r="T588" i="27"/>
  <c r="R580" i="27"/>
  <c r="S580" i="27" s="1"/>
  <c r="T580" i="27"/>
  <c r="R572" i="27"/>
  <c r="S572" i="27" s="1"/>
  <c r="T572" i="27"/>
  <c r="R564" i="27"/>
  <c r="S564" i="27" s="1"/>
  <c r="T564" i="27"/>
  <c r="R556" i="27"/>
  <c r="S556" i="27" s="1"/>
  <c r="T556" i="27"/>
  <c r="R548" i="27"/>
  <c r="S548" i="27" s="1"/>
  <c r="T548" i="27"/>
  <c r="R540" i="27"/>
  <c r="S540" i="27" s="1"/>
  <c r="T540" i="27"/>
  <c r="R532" i="27"/>
  <c r="S532" i="27" s="1"/>
  <c r="T532" i="27"/>
  <c r="R524" i="27"/>
  <c r="S524" i="27" s="1"/>
  <c r="T524" i="27"/>
  <c r="R516" i="27"/>
  <c r="S516" i="27" s="1"/>
  <c r="T516" i="27"/>
  <c r="R508" i="27"/>
  <c r="S508" i="27" s="1"/>
  <c r="T508" i="27"/>
  <c r="R500" i="27"/>
  <c r="S500" i="27" s="1"/>
  <c r="T500" i="27"/>
  <c r="R492" i="27"/>
  <c r="S492" i="27" s="1"/>
  <c r="T492" i="27"/>
  <c r="R484" i="27"/>
  <c r="S484" i="27" s="1"/>
  <c r="T484" i="27"/>
  <c r="R476" i="27"/>
  <c r="S476" i="27" s="1"/>
  <c r="T476" i="27"/>
  <c r="R468" i="27"/>
  <c r="S468" i="27" s="1"/>
  <c r="T468" i="27"/>
  <c r="R460" i="27"/>
  <c r="S460" i="27" s="1"/>
  <c r="T460" i="27"/>
  <c r="R452" i="27"/>
  <c r="S452" i="27" s="1"/>
  <c r="T452" i="27"/>
  <c r="R444" i="27"/>
  <c r="S444" i="27" s="1"/>
  <c r="T444" i="27"/>
  <c r="R436" i="27"/>
  <c r="S436" i="27" s="1"/>
  <c r="T436" i="27"/>
  <c r="R428" i="27"/>
  <c r="S428" i="27" s="1"/>
  <c r="T428" i="27"/>
  <c r="R420" i="27"/>
  <c r="S420" i="27" s="1"/>
  <c r="T420" i="27"/>
  <c r="R412" i="27"/>
  <c r="S412" i="27" s="1"/>
  <c r="T412" i="27"/>
  <c r="R404" i="27"/>
  <c r="S404" i="27" s="1"/>
  <c r="T404" i="27"/>
  <c r="R396" i="27"/>
  <c r="S396" i="27" s="1"/>
  <c r="T396" i="27"/>
  <c r="R388" i="27"/>
  <c r="S388" i="27" s="1"/>
  <c r="T388" i="27"/>
  <c r="R380" i="27"/>
  <c r="S380" i="27" s="1"/>
  <c r="T380" i="27"/>
  <c r="R372" i="27"/>
  <c r="S372" i="27" s="1"/>
  <c r="T372" i="27"/>
  <c r="R364" i="27"/>
  <c r="S364" i="27" s="1"/>
  <c r="T364" i="27"/>
  <c r="R356" i="27"/>
  <c r="S356" i="27" s="1"/>
  <c r="T356" i="27"/>
  <c r="R348" i="27"/>
  <c r="S348" i="27" s="1"/>
  <c r="T348" i="27"/>
  <c r="R340" i="27"/>
  <c r="S340" i="27" s="1"/>
  <c r="T340" i="27"/>
  <c r="R332" i="27"/>
  <c r="S332" i="27" s="1"/>
  <c r="T332" i="27"/>
  <c r="R324" i="27"/>
  <c r="S324" i="27" s="1"/>
  <c r="T324" i="27"/>
  <c r="R316" i="27"/>
  <c r="S316" i="27" s="1"/>
  <c r="T316" i="27"/>
  <c r="R308" i="27"/>
  <c r="S308" i="27" s="1"/>
  <c r="T308" i="27"/>
  <c r="R300" i="27"/>
  <c r="S300" i="27" s="1"/>
  <c r="T300" i="27"/>
  <c r="R292" i="27"/>
  <c r="S292" i="27" s="1"/>
  <c r="T292" i="27"/>
  <c r="R284" i="27"/>
  <c r="S284" i="27" s="1"/>
  <c r="T284" i="27"/>
  <c r="R276" i="27"/>
  <c r="S276" i="27" s="1"/>
  <c r="T276" i="27"/>
  <c r="R268" i="27"/>
  <c r="S268" i="27" s="1"/>
  <c r="T268" i="27"/>
  <c r="R260" i="27"/>
  <c r="S260" i="27" s="1"/>
  <c r="T260" i="27"/>
  <c r="R252" i="27"/>
  <c r="S252" i="27" s="1"/>
  <c r="T252" i="27"/>
  <c r="R244" i="27"/>
  <c r="S244" i="27" s="1"/>
  <c r="T244" i="27"/>
  <c r="R236" i="27"/>
  <c r="S236" i="27" s="1"/>
  <c r="T236" i="27"/>
  <c r="R228" i="27"/>
  <c r="S228" i="27" s="1"/>
  <c r="T228" i="27"/>
  <c r="R220" i="27"/>
  <c r="S220" i="27" s="1"/>
  <c r="T220" i="27"/>
  <c r="R212" i="27"/>
  <c r="S212" i="27" s="1"/>
  <c r="T212" i="27"/>
  <c r="R204" i="27"/>
  <c r="S204" i="27" s="1"/>
  <c r="T204" i="27"/>
  <c r="R196" i="27"/>
  <c r="S196" i="27" s="1"/>
  <c r="T196" i="27"/>
  <c r="R188" i="27"/>
  <c r="S188" i="27" s="1"/>
  <c r="T188" i="27"/>
  <c r="R180" i="27"/>
  <c r="S180" i="27" s="1"/>
  <c r="T180" i="27"/>
  <c r="R172" i="27"/>
  <c r="S172" i="27" s="1"/>
  <c r="T172" i="27"/>
  <c r="R164" i="27"/>
  <c r="S164" i="27" s="1"/>
  <c r="T164" i="27"/>
  <c r="R156" i="27"/>
  <c r="S156" i="27" s="1"/>
  <c r="T156" i="27"/>
  <c r="R148" i="27"/>
  <c r="S148" i="27" s="1"/>
  <c r="T148" i="27"/>
  <c r="R140" i="27"/>
  <c r="S140" i="27" s="1"/>
  <c r="T140" i="27"/>
  <c r="R132" i="27"/>
  <c r="S132" i="27" s="1"/>
  <c r="T132" i="27"/>
  <c r="R124" i="27"/>
  <c r="S124" i="27" s="1"/>
  <c r="T124" i="27"/>
  <c r="R116" i="27"/>
  <c r="S116" i="27" s="1"/>
  <c r="T116" i="27"/>
  <c r="R108" i="27"/>
  <c r="S108" i="27" s="1"/>
  <c r="T108" i="27"/>
  <c r="T2100" i="27"/>
  <c r="T1971" i="27"/>
  <c r="T2292" i="27"/>
  <c r="T1694" i="27"/>
  <c r="T1330" i="27"/>
  <c r="T818" i="27"/>
  <c r="T474" i="27"/>
  <c r="R130" i="27"/>
  <c r="S130" i="27" s="1"/>
  <c r="T1924" i="27"/>
  <c r="T2164" i="27"/>
  <c r="T2096" i="27"/>
  <c r="T2080" i="27"/>
  <c r="R1328" i="27"/>
  <c r="S1328" i="27" s="1"/>
  <c r="T824" i="27"/>
  <c r="R816" i="27"/>
  <c r="S816" i="27" s="1"/>
  <c r="R272" i="27"/>
  <c r="S272" i="27" s="1"/>
  <c r="T272" i="27"/>
  <c r="R118" i="27"/>
  <c r="S118" i="27" s="1"/>
  <c r="T118" i="27"/>
  <c r="R110" i="27"/>
  <c r="S110" i="27" s="1"/>
  <c r="T110" i="27"/>
  <c r="R102" i="27"/>
  <c r="S102" i="27" s="1"/>
  <c r="T102" i="27"/>
  <c r="R94" i="27"/>
  <c r="S94" i="27" s="1"/>
  <c r="T94" i="27"/>
  <c r="R86" i="27"/>
  <c r="S86" i="27" s="1"/>
  <c r="T86" i="27"/>
  <c r="R78" i="27"/>
  <c r="S78" i="27" s="1"/>
  <c r="T78" i="27"/>
  <c r="R70" i="27"/>
  <c r="S70" i="27" s="1"/>
  <c r="T70" i="27"/>
  <c r="R62" i="27"/>
  <c r="S62" i="27" s="1"/>
  <c r="T62" i="27"/>
  <c r="R54" i="27"/>
  <c r="S54" i="27" s="1"/>
  <c r="T54" i="27"/>
  <c r="R46" i="27"/>
  <c r="S46" i="27" s="1"/>
  <c r="T46" i="27"/>
  <c r="R38" i="27"/>
  <c r="S38" i="27" s="1"/>
  <c r="T38" i="27"/>
  <c r="R30" i="27"/>
  <c r="S30" i="27" s="1"/>
  <c r="T30" i="27"/>
  <c r="R469" i="27"/>
  <c r="S469" i="27" s="1"/>
  <c r="T469" i="27"/>
  <c r="R461" i="27"/>
  <c r="S461" i="27" s="1"/>
  <c r="T461" i="27"/>
  <c r="R453" i="27"/>
  <c r="S453" i="27" s="1"/>
  <c r="T453" i="27"/>
  <c r="R445" i="27"/>
  <c r="S445" i="27" s="1"/>
  <c r="T445" i="27"/>
  <c r="R437" i="27"/>
  <c r="S437" i="27" s="1"/>
  <c r="T437" i="27"/>
  <c r="R429" i="27"/>
  <c r="S429" i="27" s="1"/>
  <c r="T429" i="27"/>
  <c r="R421" i="27"/>
  <c r="S421" i="27" s="1"/>
  <c r="T421" i="27"/>
  <c r="R413" i="27"/>
  <c r="S413" i="27" s="1"/>
  <c r="T413" i="27"/>
  <c r="R405" i="27"/>
  <c r="S405" i="27" s="1"/>
  <c r="T405" i="27"/>
  <c r="R397" i="27"/>
  <c r="S397" i="27" s="1"/>
  <c r="T397" i="27"/>
  <c r="R389" i="27"/>
  <c r="S389" i="27" s="1"/>
  <c r="T389" i="27"/>
  <c r="R381" i="27"/>
  <c r="S381" i="27" s="1"/>
  <c r="T381" i="27"/>
  <c r="R373" i="27"/>
  <c r="S373" i="27" s="1"/>
  <c r="T373" i="27"/>
  <c r="R365" i="27"/>
  <c r="S365" i="27" s="1"/>
  <c r="T365" i="27"/>
  <c r="R357" i="27"/>
  <c r="S357" i="27" s="1"/>
  <c r="T357" i="27"/>
  <c r="R349" i="27"/>
  <c r="S349" i="27" s="1"/>
  <c r="T349" i="27"/>
  <c r="R341" i="27"/>
  <c r="S341" i="27" s="1"/>
  <c r="T341" i="27"/>
  <c r="R333" i="27"/>
  <c r="S333" i="27" s="1"/>
  <c r="T333" i="27"/>
  <c r="R325" i="27"/>
  <c r="S325" i="27" s="1"/>
  <c r="T325" i="27"/>
  <c r="R317" i="27"/>
  <c r="S317" i="27" s="1"/>
  <c r="T317" i="27"/>
  <c r="R309" i="27"/>
  <c r="S309" i="27" s="1"/>
  <c r="T309" i="27"/>
  <c r="R301" i="27"/>
  <c r="S301" i="27" s="1"/>
  <c r="T301" i="27"/>
  <c r="R293" i="27"/>
  <c r="S293" i="27" s="1"/>
  <c r="T293" i="27"/>
  <c r="R285" i="27"/>
  <c r="S285" i="27" s="1"/>
  <c r="T285" i="27"/>
  <c r="R277" i="27"/>
  <c r="S277" i="27" s="1"/>
  <c r="T277" i="27"/>
  <c r="R269" i="27"/>
  <c r="S269" i="27" s="1"/>
  <c r="T269" i="27"/>
  <c r="R261" i="27"/>
  <c r="S261" i="27" s="1"/>
  <c r="T261" i="27"/>
  <c r="R253" i="27"/>
  <c r="S253" i="27" s="1"/>
  <c r="T253" i="27"/>
  <c r="R245" i="27"/>
  <c r="S245" i="27" s="1"/>
  <c r="T245" i="27"/>
  <c r="R237" i="27"/>
  <c r="S237" i="27" s="1"/>
  <c r="T237" i="27"/>
  <c r="R229" i="27"/>
  <c r="S229" i="27" s="1"/>
  <c r="T229" i="27"/>
  <c r="R221" i="27"/>
  <c r="S221" i="27" s="1"/>
  <c r="T221" i="27"/>
  <c r="R213" i="27"/>
  <c r="S213" i="27" s="1"/>
  <c r="T213" i="27"/>
  <c r="R205" i="27"/>
  <c r="S205" i="27" s="1"/>
  <c r="T205" i="27"/>
  <c r="R197" i="27"/>
  <c r="S197" i="27" s="1"/>
  <c r="T197" i="27"/>
  <c r="R189" i="27"/>
  <c r="S189" i="27" s="1"/>
  <c r="T189" i="27"/>
  <c r="R181" i="27"/>
  <c r="S181" i="27" s="1"/>
  <c r="T181" i="27"/>
  <c r="R173" i="27"/>
  <c r="S173" i="27" s="1"/>
  <c r="T173" i="27"/>
  <c r="R165" i="27"/>
  <c r="S165" i="27" s="1"/>
  <c r="T165" i="27"/>
  <c r="R157" i="27"/>
  <c r="S157" i="27" s="1"/>
  <c r="T157" i="27"/>
  <c r="R149" i="27"/>
  <c r="S149" i="27" s="1"/>
  <c r="T149" i="27"/>
  <c r="R141" i="27"/>
  <c r="S141" i="27" s="1"/>
  <c r="T141" i="27"/>
  <c r="R133" i="27"/>
  <c r="S133" i="27" s="1"/>
  <c r="T133" i="27"/>
  <c r="R125" i="27"/>
  <c r="S125" i="27" s="1"/>
  <c r="T125" i="27"/>
  <c r="R117" i="27"/>
  <c r="S117" i="27" s="1"/>
  <c r="T117" i="27"/>
  <c r="R109" i="27"/>
  <c r="S109" i="27" s="1"/>
  <c r="T109" i="27"/>
  <c r="R101" i="27"/>
  <c r="S101" i="27" s="1"/>
  <c r="T101" i="27"/>
  <c r="R93" i="27"/>
  <c r="S93" i="27" s="1"/>
  <c r="T93" i="27"/>
  <c r="R85" i="27"/>
  <c r="S85" i="27" s="1"/>
  <c r="T85" i="27"/>
  <c r="R77" i="27"/>
  <c r="S77" i="27" s="1"/>
  <c r="T77" i="27"/>
  <c r="R69" i="27"/>
  <c r="S69" i="27" s="1"/>
  <c r="T69" i="27"/>
  <c r="R61" i="27"/>
  <c r="S61" i="27" s="1"/>
  <c r="T61" i="27"/>
  <c r="R53" i="27"/>
  <c r="S53" i="27" s="1"/>
  <c r="T53" i="27"/>
  <c r="R45" i="27"/>
  <c r="S45" i="27" s="1"/>
  <c r="T45" i="27"/>
  <c r="R37" i="27"/>
  <c r="S37" i="27" s="1"/>
  <c r="T37" i="27"/>
  <c r="R29" i="27"/>
  <c r="S29" i="27" s="1"/>
  <c r="T29" i="27"/>
  <c r="R100" i="27"/>
  <c r="S100" i="27" s="1"/>
  <c r="T100" i="27"/>
  <c r="R92" i="27"/>
  <c r="S92" i="27" s="1"/>
  <c r="T92" i="27"/>
  <c r="R84" i="27"/>
  <c r="S84" i="27" s="1"/>
  <c r="T84" i="27"/>
  <c r="R76" i="27"/>
  <c r="S76" i="27" s="1"/>
  <c r="T76" i="27"/>
  <c r="R68" i="27"/>
  <c r="S68" i="27" s="1"/>
  <c r="T68" i="27"/>
  <c r="R60" i="27"/>
  <c r="S60" i="27" s="1"/>
  <c r="T60" i="27"/>
  <c r="R52" i="27"/>
  <c r="S52" i="27" s="1"/>
  <c r="T52" i="27"/>
  <c r="R44" i="27"/>
  <c r="S44" i="27" s="1"/>
  <c r="T44" i="27"/>
  <c r="R36" i="27"/>
  <c r="S36" i="27" s="1"/>
  <c r="T36" i="27"/>
  <c r="R28" i="27"/>
  <c r="S28" i="27" s="1"/>
  <c r="T28" i="27"/>
  <c r="G2574" i="33"/>
  <c r="J2574" i="33"/>
  <c r="I2574" i="33"/>
  <c r="H2574" i="33"/>
  <c r="E2574" i="33"/>
  <c r="K2574" i="27"/>
  <c r="J2574" i="27"/>
  <c r="M2574" i="27"/>
  <c r="L2574" i="27"/>
  <c r="I2574" i="27"/>
  <c r="G2574" i="27"/>
  <c r="H2574" i="27"/>
  <c r="T826" i="33" l="1"/>
  <c r="S522" i="33"/>
  <c r="R402" i="33"/>
  <c r="S298" i="33"/>
  <c r="T194" i="33"/>
  <c r="U90" i="33"/>
  <c r="S755" i="33"/>
  <c r="S75" i="33"/>
  <c r="S867" i="33"/>
  <c r="U235" i="33"/>
  <c r="T1075" i="33"/>
  <c r="R658" i="33"/>
  <c r="S347" i="33"/>
  <c r="T1179" i="33"/>
  <c r="T651" i="33"/>
  <c r="T1370" i="33"/>
  <c r="P986" i="33"/>
  <c r="Q986" i="33" s="1"/>
  <c r="S946" i="33"/>
  <c r="T914" i="33"/>
  <c r="P890" i="33"/>
  <c r="Q890" i="33" s="1"/>
  <c r="S858" i="33"/>
  <c r="P802" i="33"/>
  <c r="Q802" i="33" s="1"/>
  <c r="S770" i="33"/>
  <c r="R746" i="33"/>
  <c r="P730" i="33"/>
  <c r="Q730" i="33" s="1"/>
  <c r="T706" i="33"/>
  <c r="T690" i="33"/>
  <c r="T674" i="33"/>
  <c r="R642" i="33"/>
  <c r="R626" i="33"/>
  <c r="U602" i="33"/>
  <c r="U586" i="33"/>
  <c r="U570" i="33"/>
  <c r="S554" i="33"/>
  <c r="S538" i="33"/>
  <c r="P506" i="33"/>
  <c r="Q506" i="33" s="1"/>
  <c r="P490" i="33"/>
  <c r="Q490" i="33" s="1"/>
  <c r="P474" i="33"/>
  <c r="Q474" i="33" s="1"/>
  <c r="T450" i="33"/>
  <c r="P442" i="33"/>
  <c r="Q442" i="33" s="1"/>
  <c r="S426" i="33"/>
  <c r="U410" i="33"/>
  <c r="T386" i="33"/>
  <c r="P378" i="33"/>
  <c r="Q378" i="33" s="1"/>
  <c r="S362" i="33"/>
  <c r="U346" i="33"/>
  <c r="R338" i="33"/>
  <c r="T322" i="33"/>
  <c r="P314" i="33"/>
  <c r="Q314" i="33" s="1"/>
  <c r="T282" i="33"/>
  <c r="R274" i="33"/>
  <c r="T258" i="33"/>
  <c r="P250" i="33"/>
  <c r="Q250" i="33" s="1"/>
  <c r="S234" i="33"/>
  <c r="U218" i="33"/>
  <c r="R210" i="33"/>
  <c r="P186" i="33"/>
  <c r="Q186" i="33" s="1"/>
  <c r="S170" i="33"/>
  <c r="U154" i="33"/>
  <c r="P146" i="33"/>
  <c r="Q146" i="33" s="1"/>
  <c r="T130" i="33"/>
  <c r="P122" i="33"/>
  <c r="Q122" i="33" s="1"/>
  <c r="S106" i="33"/>
  <c r="R82" i="33"/>
  <c r="T66" i="33"/>
  <c r="P58" i="33"/>
  <c r="Q58" i="33" s="1"/>
  <c r="S42" i="33"/>
  <c r="U26" i="33"/>
  <c r="P1706" i="33"/>
  <c r="Q1706" i="33" s="1"/>
  <c r="T1618" i="33"/>
  <c r="S1530" i="33"/>
  <c r="R1450" i="33"/>
  <c r="S986" i="33"/>
  <c r="U970" i="33"/>
  <c r="T962" i="33"/>
  <c r="T954" i="33"/>
  <c r="U946" i="33"/>
  <c r="P938" i="33"/>
  <c r="Q938" i="33" s="1"/>
  <c r="S930" i="33"/>
  <c r="R922" i="33"/>
  <c r="S914" i="33"/>
  <c r="R906" i="33"/>
  <c r="U898" i="33"/>
  <c r="S890" i="33"/>
  <c r="U882" i="33"/>
  <c r="T874" i="33"/>
  <c r="U866" i="33"/>
  <c r="U858" i="33"/>
  <c r="P850" i="33"/>
  <c r="Q850" i="33" s="1"/>
  <c r="T842" i="33"/>
  <c r="R834" i="33"/>
  <c r="S826" i="33"/>
  <c r="S818" i="33"/>
  <c r="U810" i="33"/>
  <c r="S802" i="33"/>
  <c r="U794" i="33"/>
  <c r="T786" i="33"/>
  <c r="U778" i="33"/>
  <c r="U770" i="33"/>
  <c r="R762" i="33"/>
  <c r="U754" i="33"/>
  <c r="T746" i="33"/>
  <c r="P738" i="33"/>
  <c r="Q738" i="33" s="1"/>
  <c r="U730" i="33"/>
  <c r="P722" i="33"/>
  <c r="Q722" i="33" s="1"/>
  <c r="U714" i="33"/>
  <c r="P706" i="33"/>
  <c r="Q706" i="33" s="1"/>
  <c r="T698" i="33"/>
  <c r="U690" i="33"/>
  <c r="T682" i="33"/>
  <c r="U674" i="33"/>
  <c r="T666" i="33"/>
  <c r="S658" i="33"/>
  <c r="T650" i="33"/>
  <c r="U642" i="33"/>
  <c r="R634" i="33"/>
  <c r="U626" i="33"/>
  <c r="R618" i="33"/>
  <c r="U610" i="33"/>
  <c r="R602" i="33"/>
  <c r="S594" i="33"/>
  <c r="T586" i="33"/>
  <c r="U578" i="33"/>
  <c r="R570" i="33"/>
  <c r="U562" i="33"/>
  <c r="T554" i="33"/>
  <c r="U546" i="33"/>
  <c r="U538" i="33"/>
  <c r="S530" i="33"/>
  <c r="U522" i="33"/>
  <c r="S514" i="33"/>
  <c r="U506" i="33"/>
  <c r="S498" i="33"/>
  <c r="T490" i="33"/>
  <c r="P482" i="33"/>
  <c r="Q482" i="33" s="1"/>
  <c r="U474" i="33"/>
  <c r="P466" i="33"/>
  <c r="Q466" i="33" s="1"/>
  <c r="U458" i="33"/>
  <c r="P450" i="33"/>
  <c r="Q450" i="33" s="1"/>
  <c r="U442" i="33"/>
  <c r="S434" i="33"/>
  <c r="U426" i="33"/>
  <c r="U418" i="33"/>
  <c r="R410" i="33"/>
  <c r="U402" i="33"/>
  <c r="T394" i="33"/>
  <c r="P386" i="33"/>
  <c r="Q386" i="33" s="1"/>
  <c r="U378" i="33"/>
  <c r="S370" i="33"/>
  <c r="U362" i="33"/>
  <c r="U354" i="33"/>
  <c r="R346" i="33"/>
  <c r="U338" i="33"/>
  <c r="T330" i="33"/>
  <c r="P322" i="33"/>
  <c r="Q322" i="33" s="1"/>
  <c r="U314" i="33"/>
  <c r="R306" i="33"/>
  <c r="U298" i="33"/>
  <c r="U290" i="33"/>
  <c r="R282" i="33"/>
  <c r="U274" i="33"/>
  <c r="T266" i="33"/>
  <c r="P258" i="33"/>
  <c r="Q258" i="33" s="1"/>
  <c r="U250" i="33"/>
  <c r="S242" i="33"/>
  <c r="U234" i="33"/>
  <c r="U226" i="33"/>
  <c r="R218" i="33"/>
  <c r="U210" i="33"/>
  <c r="T202" i="33"/>
  <c r="P194" i="33"/>
  <c r="Q194" i="33" s="1"/>
  <c r="U186" i="33"/>
  <c r="S178" i="33"/>
  <c r="U170" i="33"/>
  <c r="U162" i="33"/>
  <c r="R154" i="33"/>
  <c r="U146" i="33"/>
  <c r="T138" i="33"/>
  <c r="P130" i="33"/>
  <c r="Q130" i="33" s="1"/>
  <c r="U122" i="33"/>
  <c r="S114" i="33"/>
  <c r="U106" i="33"/>
  <c r="U98" i="33"/>
  <c r="R90" i="33"/>
  <c r="U82" i="33"/>
  <c r="T74" i="33"/>
  <c r="P66" i="33"/>
  <c r="Q66" i="33" s="1"/>
  <c r="U58" i="33"/>
  <c r="S50" i="33"/>
  <c r="U42" i="33"/>
  <c r="U34" i="33"/>
  <c r="R26" i="33"/>
  <c r="S26" i="33"/>
  <c r="P42" i="33"/>
  <c r="Q42" i="33" s="1"/>
  <c r="T50" i="33"/>
  <c r="R66" i="33"/>
  <c r="U74" i="33"/>
  <c r="S90" i="33"/>
  <c r="P106" i="33"/>
  <c r="Q106" i="33" s="1"/>
  <c r="T114" i="33"/>
  <c r="R130" i="33"/>
  <c r="U138" i="33"/>
  <c r="S154" i="33"/>
  <c r="P170" i="33"/>
  <c r="Q170" i="33" s="1"/>
  <c r="T178" i="33"/>
  <c r="R194" i="33"/>
  <c r="U202" i="33"/>
  <c r="S218" i="33"/>
  <c r="P234" i="33"/>
  <c r="Q234" i="33" s="1"/>
  <c r="T242" i="33"/>
  <c r="R258" i="33"/>
  <c r="U266" i="33"/>
  <c r="S282" i="33"/>
  <c r="P298" i="33"/>
  <c r="Q298" i="33" s="1"/>
  <c r="T306" i="33"/>
  <c r="R322" i="33"/>
  <c r="U330" i="33"/>
  <c r="S346" i="33"/>
  <c r="P362" i="33"/>
  <c r="Q362" i="33" s="1"/>
  <c r="T370" i="33"/>
  <c r="R386" i="33"/>
  <c r="U394" i="33"/>
  <c r="S410" i="33"/>
  <c r="P426" i="33"/>
  <c r="Q426" i="33" s="1"/>
  <c r="T434" i="33"/>
  <c r="R450" i="33"/>
  <c r="R466" i="33"/>
  <c r="T482" i="33"/>
  <c r="T498" i="33"/>
  <c r="T514" i="33"/>
  <c r="P538" i="33"/>
  <c r="Q538" i="33" s="1"/>
  <c r="P554" i="33"/>
  <c r="Q554" i="33" s="1"/>
  <c r="P570" i="33"/>
  <c r="Q570" i="33" s="1"/>
  <c r="S586" i="33"/>
  <c r="S602" i="33"/>
  <c r="S618" i="33"/>
  <c r="U634" i="33"/>
  <c r="U650" i="33"/>
  <c r="U666" i="33"/>
  <c r="R690" i="33"/>
  <c r="R706" i="33"/>
  <c r="R722" i="33"/>
  <c r="U738" i="33"/>
  <c r="P770" i="33"/>
  <c r="Q770" i="33" s="1"/>
  <c r="T794" i="33"/>
  <c r="R826" i="33"/>
  <c r="U850" i="33"/>
  <c r="T882" i="33"/>
  <c r="R914" i="33"/>
  <c r="U938" i="33"/>
  <c r="T970" i="33"/>
  <c r="T67" i="33"/>
  <c r="U139" i="33"/>
  <c r="T227" i="33"/>
  <c r="U331" i="33"/>
  <c r="U435" i="33"/>
  <c r="U531" i="33"/>
  <c r="P643" i="33"/>
  <c r="Q643" i="33" s="1"/>
  <c r="U851" i="33"/>
  <c r="U955" i="33"/>
  <c r="P1075" i="33"/>
  <c r="Q1075" i="33" s="1"/>
  <c r="U1163" i="33"/>
  <c r="T26" i="33"/>
  <c r="R42" i="33"/>
  <c r="U50" i="33"/>
  <c r="S66" i="33"/>
  <c r="P82" i="33"/>
  <c r="Q82" i="33" s="1"/>
  <c r="T90" i="33"/>
  <c r="R106" i="33"/>
  <c r="U114" i="33"/>
  <c r="S130" i="33"/>
  <c r="R146" i="33"/>
  <c r="T154" i="33"/>
  <c r="R170" i="33"/>
  <c r="U178" i="33"/>
  <c r="S194" i="33"/>
  <c r="P210" i="33"/>
  <c r="Q210" i="33" s="1"/>
  <c r="T218" i="33"/>
  <c r="R234" i="33"/>
  <c r="U242" i="33"/>
  <c r="S258" i="33"/>
  <c r="P274" i="33"/>
  <c r="Q274" i="33" s="1"/>
  <c r="U282" i="33"/>
  <c r="R298" i="33"/>
  <c r="U306" i="33"/>
  <c r="S322" i="33"/>
  <c r="P338" i="33"/>
  <c r="Q338" i="33" s="1"/>
  <c r="T346" i="33"/>
  <c r="R362" i="33"/>
  <c r="U370" i="33"/>
  <c r="S386" i="33"/>
  <c r="P402" i="33"/>
  <c r="Q402" i="33" s="1"/>
  <c r="T410" i="33"/>
  <c r="R426" i="33"/>
  <c r="U434" i="33"/>
  <c r="S450" i="33"/>
  <c r="S466" i="33"/>
  <c r="U482" i="33"/>
  <c r="U498" i="33"/>
  <c r="U514" i="33"/>
  <c r="R538" i="33"/>
  <c r="R554" i="33"/>
  <c r="T602" i="33"/>
  <c r="T618" i="33"/>
  <c r="P642" i="33"/>
  <c r="Q642" i="33" s="1"/>
  <c r="P658" i="33"/>
  <c r="Q658" i="33" s="1"/>
  <c r="P674" i="33"/>
  <c r="Q674" i="33" s="1"/>
  <c r="S690" i="33"/>
  <c r="S706" i="33"/>
  <c r="S722" i="33"/>
  <c r="P746" i="33"/>
  <c r="Q746" i="33" s="1"/>
  <c r="R770" i="33"/>
  <c r="R858" i="33"/>
  <c r="P946" i="33"/>
  <c r="Q946" i="33" s="1"/>
  <c r="R75" i="33"/>
  <c r="P155" i="33"/>
  <c r="Q155" i="33" s="1"/>
  <c r="P339" i="33"/>
  <c r="Q339" i="33" s="1"/>
  <c r="P443" i="33"/>
  <c r="Q443" i="33" s="1"/>
  <c r="P539" i="33"/>
  <c r="Q539" i="33" s="1"/>
  <c r="S651" i="33"/>
  <c r="R755" i="33"/>
  <c r="R1075" i="33"/>
  <c r="P34" i="33"/>
  <c r="Q34" i="33" s="1"/>
  <c r="T42" i="33"/>
  <c r="R58" i="33"/>
  <c r="U66" i="33"/>
  <c r="S82" i="33"/>
  <c r="P98" i="33"/>
  <c r="Q98" i="33" s="1"/>
  <c r="T106" i="33"/>
  <c r="R122" i="33"/>
  <c r="U130" i="33"/>
  <c r="S146" i="33"/>
  <c r="P162" i="33"/>
  <c r="Q162" i="33" s="1"/>
  <c r="T170" i="33"/>
  <c r="R186" i="33"/>
  <c r="U194" i="33"/>
  <c r="S210" i="33"/>
  <c r="P226" i="33"/>
  <c r="Q226" i="33" s="1"/>
  <c r="T234" i="33"/>
  <c r="R250" i="33"/>
  <c r="U258" i="33"/>
  <c r="S274" i="33"/>
  <c r="P290" i="33"/>
  <c r="Q290" i="33" s="1"/>
  <c r="T298" i="33"/>
  <c r="R314" i="33"/>
  <c r="U322" i="33"/>
  <c r="S338" i="33"/>
  <c r="P354" i="33"/>
  <c r="Q354" i="33" s="1"/>
  <c r="T362" i="33"/>
  <c r="R378" i="33"/>
  <c r="U386" i="33"/>
  <c r="S402" i="33"/>
  <c r="P418" i="33"/>
  <c r="Q418" i="33" s="1"/>
  <c r="T426" i="33"/>
  <c r="R442" i="33"/>
  <c r="U450" i="33"/>
  <c r="R474" i="33"/>
  <c r="R490" i="33"/>
  <c r="R506" i="33"/>
  <c r="T522" i="33"/>
  <c r="T538" i="33"/>
  <c r="P578" i="33"/>
  <c r="Q578" i="33" s="1"/>
  <c r="P594" i="33"/>
  <c r="Q594" i="33" s="1"/>
  <c r="P610" i="33"/>
  <c r="Q610" i="33" s="1"/>
  <c r="S626" i="33"/>
  <c r="S642" i="33"/>
  <c r="U706" i="33"/>
  <c r="R730" i="33"/>
  <c r="R259" i="33"/>
  <c r="P363" i="33"/>
  <c r="Q363" i="33" s="1"/>
  <c r="R467" i="33"/>
  <c r="R571" i="33"/>
  <c r="R667" i="33"/>
  <c r="R883" i="33"/>
  <c r="R995" i="33"/>
  <c r="P1099" i="33"/>
  <c r="Q1099" i="33" s="1"/>
  <c r="R34" i="33"/>
  <c r="S58" i="33"/>
  <c r="P74" i="33"/>
  <c r="Q74" i="33" s="1"/>
  <c r="T82" i="33"/>
  <c r="R98" i="33"/>
  <c r="S122" i="33"/>
  <c r="P138" i="33"/>
  <c r="Q138" i="33" s="1"/>
  <c r="T146" i="33"/>
  <c r="R162" i="33"/>
  <c r="S186" i="33"/>
  <c r="P202" i="33"/>
  <c r="Q202" i="33" s="1"/>
  <c r="T210" i="33"/>
  <c r="R226" i="33"/>
  <c r="S250" i="33"/>
  <c r="P266" i="33"/>
  <c r="Q266" i="33" s="1"/>
  <c r="T274" i="33"/>
  <c r="R290" i="33"/>
  <c r="S314" i="33"/>
  <c r="P330" i="33"/>
  <c r="Q330" i="33" s="1"/>
  <c r="T338" i="33"/>
  <c r="R354" i="33"/>
  <c r="S378" i="33"/>
  <c r="P394" i="33"/>
  <c r="Q394" i="33" s="1"/>
  <c r="T402" i="33"/>
  <c r="S418" i="33"/>
  <c r="S442" i="33"/>
  <c r="S458" i="33"/>
  <c r="S474" i="33"/>
  <c r="S490" i="33"/>
  <c r="R562" i="33"/>
  <c r="R578" i="33"/>
  <c r="R594" i="33"/>
  <c r="T610" i="33"/>
  <c r="T626" i="33"/>
  <c r="T642" i="33"/>
  <c r="P666" i="33"/>
  <c r="Q666" i="33" s="1"/>
  <c r="P682" i="33"/>
  <c r="Q682" i="33" s="1"/>
  <c r="P698" i="33"/>
  <c r="Q698" i="33" s="1"/>
  <c r="S714" i="33"/>
  <c r="S730" i="33"/>
  <c r="S754" i="33"/>
  <c r="S810" i="33"/>
  <c r="P842" i="33"/>
  <c r="Q842" i="33" s="1"/>
  <c r="S898" i="33"/>
  <c r="P930" i="33"/>
  <c r="Q930" i="33" s="1"/>
  <c r="S107" i="33"/>
  <c r="R187" i="33"/>
  <c r="R275" i="33"/>
  <c r="S387" i="33"/>
  <c r="S491" i="33"/>
  <c r="S787" i="33"/>
  <c r="R915" i="33"/>
  <c r="U1027" i="33"/>
  <c r="S1123" i="33"/>
  <c r="S1235" i="33"/>
  <c r="S34" i="33"/>
  <c r="P50" i="33"/>
  <c r="Q50" i="33" s="1"/>
  <c r="T58" i="33"/>
  <c r="R74" i="33"/>
  <c r="S98" i="33"/>
  <c r="R114" i="33"/>
  <c r="T122" i="33"/>
  <c r="R138" i="33"/>
  <c r="S162" i="33"/>
  <c r="P178" i="33"/>
  <c r="Q178" i="33" s="1"/>
  <c r="T186" i="33"/>
  <c r="R202" i="33"/>
  <c r="S226" i="33"/>
  <c r="P242" i="33"/>
  <c r="Q242" i="33" s="1"/>
  <c r="T250" i="33"/>
  <c r="R266" i="33"/>
  <c r="S290" i="33"/>
  <c r="P306" i="33"/>
  <c r="Q306" i="33" s="1"/>
  <c r="T314" i="33"/>
  <c r="R330" i="33"/>
  <c r="S354" i="33"/>
  <c r="P370" i="33"/>
  <c r="Q370" i="33" s="1"/>
  <c r="T378" i="33"/>
  <c r="R394" i="33"/>
  <c r="R418" i="33"/>
  <c r="P434" i="33"/>
  <c r="Q434" i="33" s="1"/>
  <c r="T442" i="33"/>
  <c r="T458" i="33"/>
  <c r="T474" i="33"/>
  <c r="P514" i="33"/>
  <c r="Q514" i="33" s="1"/>
  <c r="P530" i="33"/>
  <c r="Q530" i="33" s="1"/>
  <c r="P546" i="33"/>
  <c r="Q546" i="33" s="1"/>
  <c r="S562" i="33"/>
  <c r="S578" i="33"/>
  <c r="R666" i="33"/>
  <c r="R682" i="33"/>
  <c r="R698" i="33"/>
  <c r="T714" i="33"/>
  <c r="T730" i="33"/>
  <c r="T754" i="33"/>
  <c r="P786" i="33"/>
  <c r="Q786" i="33" s="1"/>
  <c r="T810" i="33"/>
  <c r="R842" i="33"/>
  <c r="P874" i="33"/>
  <c r="Q874" i="33" s="1"/>
  <c r="T898" i="33"/>
  <c r="R930" i="33"/>
  <c r="P962" i="33"/>
  <c r="Q962" i="33" s="1"/>
  <c r="S35" i="33"/>
  <c r="T107" i="33"/>
  <c r="P195" i="33"/>
  <c r="Q195" i="33" s="1"/>
  <c r="T387" i="33"/>
  <c r="T491" i="33"/>
  <c r="U595" i="33"/>
  <c r="T691" i="33"/>
  <c r="T811" i="33"/>
  <c r="T1027" i="33"/>
  <c r="T1123" i="33"/>
  <c r="T1235" i="33"/>
  <c r="P26" i="33"/>
  <c r="Q26" i="33" s="1"/>
  <c r="T34" i="33"/>
  <c r="R50" i="33"/>
  <c r="S74" i="33"/>
  <c r="P90" i="33"/>
  <c r="Q90" i="33" s="1"/>
  <c r="T98" i="33"/>
  <c r="P114" i="33"/>
  <c r="Q114" i="33" s="1"/>
  <c r="S138" i="33"/>
  <c r="P154" i="33"/>
  <c r="Q154" i="33" s="1"/>
  <c r="T162" i="33"/>
  <c r="R178" i="33"/>
  <c r="S202" i="33"/>
  <c r="P218" i="33"/>
  <c r="Q218" i="33" s="1"/>
  <c r="T226" i="33"/>
  <c r="R242" i="33"/>
  <c r="S266" i="33"/>
  <c r="P282" i="33"/>
  <c r="Q282" i="33" s="1"/>
  <c r="T290" i="33"/>
  <c r="S306" i="33"/>
  <c r="S330" i="33"/>
  <c r="P346" i="33"/>
  <c r="Q346" i="33" s="1"/>
  <c r="T354" i="33"/>
  <c r="R370" i="33"/>
  <c r="S394" i="33"/>
  <c r="P410" i="33"/>
  <c r="Q410" i="33" s="1"/>
  <c r="T418" i="33"/>
  <c r="R434" i="33"/>
  <c r="R498" i="33"/>
  <c r="R514" i="33"/>
  <c r="R530" i="33"/>
  <c r="T546" i="33"/>
  <c r="T562" i="33"/>
  <c r="T578" i="33"/>
  <c r="P602" i="33"/>
  <c r="Q602" i="33" s="1"/>
  <c r="P618" i="33"/>
  <c r="Q618" i="33" s="1"/>
  <c r="P634" i="33"/>
  <c r="Q634" i="33" s="1"/>
  <c r="S650" i="33"/>
  <c r="S666" i="33"/>
  <c r="S682" i="33"/>
  <c r="R786" i="33"/>
  <c r="R874" i="33"/>
  <c r="R962" i="33"/>
  <c r="P43" i="33"/>
  <c r="Q43" i="33" s="1"/>
  <c r="U107" i="33"/>
  <c r="S299" i="33"/>
  <c r="P403" i="33"/>
  <c r="Q403" i="33" s="1"/>
  <c r="R603" i="33"/>
  <c r="P699" i="33"/>
  <c r="Q699" i="33" s="1"/>
  <c r="U811" i="33"/>
  <c r="P931" i="33"/>
  <c r="Q931" i="33" s="1"/>
  <c r="P1035" i="33"/>
  <c r="Q1035" i="33" s="1"/>
  <c r="U1123" i="33"/>
  <c r="R1251" i="33"/>
  <c r="S43" i="33"/>
  <c r="U203" i="33"/>
  <c r="U299" i="33"/>
  <c r="S403" i="33"/>
  <c r="U515" i="33"/>
  <c r="U619" i="33"/>
  <c r="T707" i="33"/>
  <c r="T939" i="33"/>
  <c r="T1043" i="33"/>
  <c r="U1499" i="33"/>
  <c r="U1978" i="33"/>
  <c r="T1906" i="33"/>
  <c r="S1858" i="33"/>
  <c r="R1786" i="33"/>
  <c r="R1754" i="33"/>
  <c r="R1706" i="33"/>
  <c r="S1578" i="33"/>
  <c r="S1570" i="33"/>
  <c r="T1506" i="33"/>
  <c r="R1466" i="33"/>
  <c r="P1434" i="33"/>
  <c r="Q1434" i="33" s="1"/>
  <c r="T1410" i="33"/>
  <c r="P1386" i="33"/>
  <c r="Q1386" i="33" s="1"/>
  <c r="S1370" i="33"/>
  <c r="P1362" i="33"/>
  <c r="Q1362" i="33" s="1"/>
  <c r="P1330" i="33"/>
  <c r="Q1330" i="33" s="1"/>
  <c r="T1106" i="33"/>
  <c r="T1090" i="33"/>
  <c r="U986" i="33"/>
  <c r="S970" i="33"/>
  <c r="U962" i="33"/>
  <c r="U954" i="33"/>
  <c r="R946" i="33"/>
  <c r="T938" i="33"/>
  <c r="T930" i="33"/>
  <c r="P922" i="33"/>
  <c r="Q922" i="33" s="1"/>
  <c r="P914" i="33"/>
  <c r="Q914" i="33" s="1"/>
  <c r="S906" i="33"/>
  <c r="R898" i="33"/>
  <c r="U890" i="33"/>
  <c r="R882" i="33"/>
  <c r="U874" i="33"/>
  <c r="T866" i="33"/>
  <c r="P858" i="33"/>
  <c r="Q858" i="33" s="1"/>
  <c r="T850" i="33"/>
  <c r="S842" i="33"/>
  <c r="U834" i="33"/>
  <c r="U826" i="33"/>
  <c r="R818" i="33"/>
  <c r="R810" i="33"/>
  <c r="T802" i="33"/>
  <c r="P794" i="33"/>
  <c r="Q794" i="33" s="1"/>
  <c r="U786" i="33"/>
  <c r="S778" i="33"/>
  <c r="T770" i="33"/>
  <c r="U762" i="33"/>
  <c r="R754" i="33"/>
  <c r="U746" i="33"/>
  <c r="T738" i="33"/>
  <c r="U722" i="33"/>
  <c r="R714" i="33"/>
  <c r="U698" i="33"/>
  <c r="P690" i="33"/>
  <c r="Q690" i="33" s="1"/>
  <c r="U682" i="33"/>
  <c r="S674" i="33"/>
  <c r="U658" i="33"/>
  <c r="R650" i="33"/>
  <c r="T634" i="33"/>
  <c r="P626" i="33"/>
  <c r="Q626" i="33" s="1"/>
  <c r="U618" i="33"/>
  <c r="S610" i="33"/>
  <c r="U594" i="33"/>
  <c r="R586" i="33"/>
  <c r="T570" i="33"/>
  <c r="P562" i="33"/>
  <c r="Q562" i="33" s="1"/>
  <c r="U554" i="33"/>
  <c r="S546" i="33"/>
  <c r="U530" i="33"/>
  <c r="R522" i="33"/>
  <c r="T506" i="33"/>
  <c r="P498" i="33"/>
  <c r="Q498" i="33" s="1"/>
  <c r="U490" i="33"/>
  <c r="S482" i="33"/>
  <c r="U466" i="33"/>
  <c r="R458" i="33"/>
  <c r="P1569" i="33"/>
  <c r="Q1569" i="33" s="1"/>
  <c r="P2001" i="33"/>
  <c r="Q2001" i="33" s="1"/>
  <c r="R2001" i="33"/>
  <c r="R1985" i="33"/>
  <c r="T1985" i="33"/>
  <c r="T1969" i="33"/>
  <c r="U1969" i="33"/>
  <c r="P1953" i="33"/>
  <c r="Q1953" i="33" s="1"/>
  <c r="S1953" i="33"/>
  <c r="T1953" i="33"/>
  <c r="S1841" i="33"/>
  <c r="P1841" i="33"/>
  <c r="Q1841" i="33" s="1"/>
  <c r="U1825" i="33"/>
  <c r="P1825" i="33"/>
  <c r="Q1825" i="33" s="1"/>
  <c r="U1801" i="33"/>
  <c r="S1801" i="33"/>
  <c r="R1801" i="33"/>
  <c r="P1785" i="33"/>
  <c r="Q1785" i="33" s="1"/>
  <c r="T1785" i="33"/>
  <c r="S1785" i="33"/>
  <c r="S1769" i="33"/>
  <c r="U1769" i="33"/>
  <c r="P1769" i="33"/>
  <c r="Q1769" i="33" s="1"/>
  <c r="R1769" i="33"/>
  <c r="T1769" i="33"/>
  <c r="U1753" i="33"/>
  <c r="R1753" i="33"/>
  <c r="S1753" i="33"/>
  <c r="T1753" i="33"/>
  <c r="R1737" i="33"/>
  <c r="U1737" i="33"/>
  <c r="T1737" i="33"/>
  <c r="P1721" i="33"/>
  <c r="Q1721" i="33" s="1"/>
  <c r="U1721" i="33"/>
  <c r="T1721" i="33"/>
  <c r="R1697" i="33"/>
  <c r="U1697" i="33"/>
  <c r="T1697" i="33"/>
  <c r="S1697" i="33"/>
  <c r="P1697" i="33"/>
  <c r="Q1697" i="33" s="1"/>
  <c r="U1681" i="33"/>
  <c r="T1681" i="33"/>
  <c r="P1681" i="33"/>
  <c r="Q1681" i="33" s="1"/>
  <c r="R1681" i="33"/>
  <c r="S1681" i="33"/>
  <c r="U1665" i="33"/>
  <c r="S1665" i="33"/>
  <c r="T1665" i="33"/>
  <c r="R1665" i="33"/>
  <c r="P1665" i="33"/>
  <c r="Q1665" i="33" s="1"/>
  <c r="P1649" i="33"/>
  <c r="Q1649" i="33" s="1"/>
  <c r="S1649" i="33"/>
  <c r="T1649" i="33"/>
  <c r="R1649" i="33"/>
  <c r="S1641" i="33"/>
  <c r="R1641" i="33"/>
  <c r="U1641" i="33"/>
  <c r="T1641" i="33"/>
  <c r="P1641" i="33"/>
  <c r="Q1641" i="33" s="1"/>
  <c r="R1633" i="33"/>
  <c r="T1633" i="33"/>
  <c r="S1633" i="33"/>
  <c r="U1633" i="33"/>
  <c r="T1625" i="33"/>
  <c r="R1625" i="33"/>
  <c r="P1625" i="33"/>
  <c r="Q1625" i="33" s="1"/>
  <c r="U1625" i="33"/>
  <c r="U1609" i="33"/>
  <c r="T1609" i="33"/>
  <c r="P1609" i="33"/>
  <c r="Q1609" i="33" s="1"/>
  <c r="S1609" i="33"/>
  <c r="S1601" i="33"/>
  <c r="P1601" i="33"/>
  <c r="Q1601" i="33" s="1"/>
  <c r="R1601" i="33"/>
  <c r="U1601" i="33"/>
  <c r="T1601" i="33"/>
  <c r="R1593" i="33"/>
  <c r="U1593" i="33"/>
  <c r="T1593" i="33"/>
  <c r="P1593" i="33"/>
  <c r="Q1593" i="33" s="1"/>
  <c r="S1593" i="33"/>
  <c r="T1585" i="33"/>
  <c r="S1585" i="33"/>
  <c r="R1585" i="33"/>
  <c r="P1577" i="33"/>
  <c r="Q1577" i="33" s="1"/>
  <c r="U1577" i="33"/>
  <c r="T1577" i="33"/>
  <c r="S1577" i="33"/>
  <c r="R1577" i="33"/>
  <c r="U1569" i="33"/>
  <c r="S1569" i="33"/>
  <c r="R1569" i="33"/>
  <c r="U1961" i="33"/>
  <c r="R1961" i="33"/>
  <c r="P1961" i="33"/>
  <c r="Q1961" i="33" s="1"/>
  <c r="S1945" i="33"/>
  <c r="P1945" i="33"/>
  <c r="Q1945" i="33" s="1"/>
  <c r="U1937" i="33"/>
  <c r="R1937" i="33"/>
  <c r="S1937" i="33"/>
  <c r="P1921" i="33"/>
  <c r="Q1921" i="33" s="1"/>
  <c r="S1921" i="33"/>
  <c r="T1921" i="33"/>
  <c r="R1921" i="33"/>
  <c r="P1881" i="33"/>
  <c r="Q1881" i="33" s="1"/>
  <c r="S1881" i="33"/>
  <c r="P1865" i="33"/>
  <c r="Q1865" i="33" s="1"/>
  <c r="U1865" i="33"/>
  <c r="S1865" i="33"/>
  <c r="P1849" i="33"/>
  <c r="Q1849" i="33" s="1"/>
  <c r="S1849" i="33"/>
  <c r="U1849" i="33"/>
  <c r="R1849" i="33"/>
  <c r="T1849" i="33"/>
  <c r="R1833" i="33"/>
  <c r="S1833" i="33"/>
  <c r="T1833" i="33"/>
  <c r="R1809" i="33"/>
  <c r="T1809" i="33"/>
  <c r="U1809" i="33"/>
  <c r="T1793" i="33"/>
  <c r="U1793" i="33"/>
  <c r="T1777" i="33"/>
  <c r="U1777" i="33"/>
  <c r="U1761" i="33"/>
  <c r="S1761" i="33"/>
  <c r="P1761" i="33"/>
  <c r="Q1761" i="33" s="1"/>
  <c r="R1745" i="33"/>
  <c r="S1745" i="33"/>
  <c r="T1729" i="33"/>
  <c r="S1729" i="33"/>
  <c r="P1729" i="33"/>
  <c r="Q1729" i="33" s="1"/>
  <c r="R1729" i="33"/>
  <c r="U1713" i="33"/>
  <c r="T1713" i="33"/>
  <c r="R1713" i="33"/>
  <c r="P1689" i="33"/>
  <c r="Q1689" i="33" s="1"/>
  <c r="U1689" i="33"/>
  <c r="T1689" i="33"/>
  <c r="R1689" i="33"/>
  <c r="S1689" i="33"/>
  <c r="R1673" i="33"/>
  <c r="P1673" i="33"/>
  <c r="Q1673" i="33" s="1"/>
  <c r="T1673" i="33"/>
  <c r="T1657" i="33"/>
  <c r="S1657" i="33"/>
  <c r="P1657" i="33"/>
  <c r="Q1657" i="33" s="1"/>
  <c r="R1657" i="33"/>
  <c r="U1617" i="33"/>
  <c r="T1617" i="33"/>
  <c r="S1617" i="33"/>
  <c r="R1617" i="33"/>
  <c r="U1585" i="33"/>
  <c r="U1673" i="33"/>
  <c r="U1833" i="33"/>
  <c r="R1609" i="33"/>
  <c r="P1713" i="33"/>
  <c r="Q1713" i="33" s="1"/>
  <c r="U1921" i="33"/>
  <c r="P1617" i="33"/>
  <c r="Q1617" i="33" s="1"/>
  <c r="S1713" i="33"/>
  <c r="T1937" i="33"/>
  <c r="P1195" i="33"/>
  <c r="Q1195" i="33" s="1"/>
  <c r="R1195" i="33"/>
  <c r="P1139" i="33"/>
  <c r="Q1139" i="33" s="1"/>
  <c r="T1139" i="33"/>
  <c r="U1019" i="33"/>
  <c r="R1019" i="33"/>
  <c r="R979" i="33"/>
  <c r="P979" i="33"/>
  <c r="Q979" i="33" s="1"/>
  <c r="S923" i="33"/>
  <c r="U923" i="33"/>
  <c r="U771" i="33"/>
  <c r="S771" i="33"/>
  <c r="U715" i="33"/>
  <c r="R715" i="33"/>
  <c r="U507" i="33"/>
  <c r="R507" i="33"/>
  <c r="R451" i="33"/>
  <c r="U451" i="33"/>
  <c r="R411" i="33"/>
  <c r="U411" i="33"/>
  <c r="S371" i="33"/>
  <c r="T371" i="33"/>
  <c r="T323" i="33"/>
  <c r="R323" i="33"/>
  <c r="U275" i="33"/>
  <c r="P275" i="33"/>
  <c r="Q275" i="33" s="1"/>
  <c r="S235" i="33"/>
  <c r="R235" i="33"/>
  <c r="S195" i="33"/>
  <c r="T195" i="33"/>
  <c r="P163" i="33"/>
  <c r="Q163" i="33" s="1"/>
  <c r="R163" i="33"/>
  <c r="U131" i="33"/>
  <c r="P131" i="33"/>
  <c r="Q131" i="33" s="1"/>
  <c r="T91" i="33"/>
  <c r="U91" i="33"/>
  <c r="S59" i="33"/>
  <c r="T59" i="33"/>
  <c r="P27" i="33"/>
  <c r="Q27" i="33" s="1"/>
  <c r="S27" i="33"/>
  <c r="R1850" i="33"/>
  <c r="P1850" i="33"/>
  <c r="Q1850" i="33" s="1"/>
  <c r="U1778" i="33"/>
  <c r="T1778" i="33"/>
  <c r="U1554" i="33"/>
  <c r="T1554" i="33"/>
  <c r="R1498" i="33"/>
  <c r="P1498" i="33"/>
  <c r="Q1498" i="33" s="1"/>
  <c r="S1291" i="33"/>
  <c r="R1291" i="33"/>
  <c r="R1219" i="33"/>
  <c r="U1219" i="33"/>
  <c r="T1219" i="33"/>
  <c r="T1203" i="33"/>
  <c r="U1203" i="33"/>
  <c r="S1171" i="33"/>
  <c r="R1171" i="33"/>
  <c r="S1107" i="33"/>
  <c r="T1107" i="33"/>
  <c r="U1059" i="33"/>
  <c r="S1059" i="33"/>
  <c r="P867" i="33"/>
  <c r="Q867" i="33" s="1"/>
  <c r="T867" i="33"/>
  <c r="U827" i="33"/>
  <c r="S827" i="33"/>
  <c r="T683" i="33"/>
  <c r="P683" i="33"/>
  <c r="Q683" i="33" s="1"/>
  <c r="R635" i="33"/>
  <c r="U635" i="33"/>
  <c r="S587" i="33"/>
  <c r="T587" i="33"/>
  <c r="R555" i="33"/>
  <c r="S555" i="33"/>
  <c r="S746" i="33"/>
  <c r="P762" i="33"/>
  <c r="Q762" i="33" s="1"/>
  <c r="S786" i="33"/>
  <c r="R802" i="33"/>
  <c r="P818" i="33"/>
  <c r="Q818" i="33" s="1"/>
  <c r="P834" i="33"/>
  <c r="Q834" i="33" s="1"/>
  <c r="U842" i="33"/>
  <c r="T858" i="33"/>
  <c r="S874" i="33"/>
  <c r="R890" i="33"/>
  <c r="P906" i="33"/>
  <c r="Q906" i="33" s="1"/>
  <c r="U914" i="33"/>
  <c r="U930" i="33"/>
  <c r="T946" i="33"/>
  <c r="S962" i="33"/>
  <c r="R986" i="33"/>
  <c r="R43" i="33"/>
  <c r="T75" i="33"/>
  <c r="S123" i="33"/>
  <c r="S163" i="33"/>
  <c r="P203" i="33"/>
  <c r="Q203" i="33" s="1"/>
  <c r="S251" i="33"/>
  <c r="T299" i="33"/>
  <c r="T347" i="33"/>
  <c r="R403" i="33"/>
  <c r="T451" i="33"/>
  <c r="S507" i="33"/>
  <c r="U555" i="33"/>
  <c r="S603" i="33"/>
  <c r="U651" i="33"/>
  <c r="S699" i="33"/>
  <c r="T755" i="33"/>
  <c r="P819" i="33"/>
  <c r="Q819" i="33" s="1"/>
  <c r="P883" i="33"/>
  <c r="Q883" i="33" s="1"/>
  <c r="S939" i="33"/>
  <c r="P995" i="33"/>
  <c r="Q995" i="33" s="1"/>
  <c r="S1043" i="33"/>
  <c r="U1083" i="33"/>
  <c r="R1139" i="33"/>
  <c r="U1179" i="33"/>
  <c r="P1465" i="33"/>
  <c r="Q1465" i="33" s="1"/>
  <c r="R1561" i="33"/>
  <c r="S1561" i="33"/>
  <c r="P1561" i="33"/>
  <c r="Q1561" i="33" s="1"/>
  <c r="U1545" i="33"/>
  <c r="T1545" i="33"/>
  <c r="P1545" i="33"/>
  <c r="Q1545" i="33" s="1"/>
  <c r="R1529" i="33"/>
  <c r="U1529" i="33"/>
  <c r="S1529" i="33"/>
  <c r="P1513" i="33"/>
  <c r="Q1513" i="33" s="1"/>
  <c r="U1513" i="33"/>
  <c r="T1513" i="33"/>
  <c r="S1513" i="33"/>
  <c r="U1505" i="33"/>
  <c r="R1505" i="33"/>
  <c r="T1505" i="33"/>
  <c r="T1489" i="33"/>
  <c r="U1489" i="33"/>
  <c r="R1489" i="33"/>
  <c r="R1473" i="33"/>
  <c r="P1473" i="33"/>
  <c r="Q1473" i="33" s="1"/>
  <c r="U1473" i="33"/>
  <c r="T1473" i="33"/>
  <c r="S1473" i="33"/>
  <c r="U1417" i="33"/>
  <c r="T1417" i="33"/>
  <c r="P1417" i="33"/>
  <c r="Q1417" i="33" s="1"/>
  <c r="S1401" i="33"/>
  <c r="U1401" i="33"/>
  <c r="R1401" i="33"/>
  <c r="P1385" i="33"/>
  <c r="Q1385" i="33" s="1"/>
  <c r="U1385" i="33"/>
  <c r="T1385" i="33"/>
  <c r="S1385" i="33"/>
  <c r="S1369" i="33"/>
  <c r="R1369" i="33"/>
  <c r="T1369" i="33"/>
  <c r="P1369" i="33"/>
  <c r="Q1369" i="33" s="1"/>
  <c r="U1353" i="33"/>
  <c r="T1353" i="33"/>
  <c r="P1353" i="33"/>
  <c r="Q1353" i="33" s="1"/>
  <c r="S1313" i="33"/>
  <c r="T1313" i="33"/>
  <c r="R1289" i="33"/>
  <c r="S1289" i="33"/>
  <c r="P1105" i="33"/>
  <c r="Q1105" i="33" s="1"/>
  <c r="U1105" i="33"/>
  <c r="T1105" i="33"/>
  <c r="T1081" i="33"/>
  <c r="P1081" i="33"/>
  <c r="Q1081" i="33" s="1"/>
  <c r="R1065" i="33"/>
  <c r="P1065" i="33"/>
  <c r="Q1065" i="33" s="1"/>
  <c r="T1065" i="33"/>
  <c r="P458" i="33"/>
  <c r="Q458" i="33" s="1"/>
  <c r="T466" i="33"/>
  <c r="R482" i="33"/>
  <c r="S506" i="33"/>
  <c r="P522" i="33"/>
  <c r="Q522" i="33" s="1"/>
  <c r="T530" i="33"/>
  <c r="R546" i="33"/>
  <c r="S570" i="33"/>
  <c r="P586" i="33"/>
  <c r="Q586" i="33" s="1"/>
  <c r="T594" i="33"/>
  <c r="R610" i="33"/>
  <c r="S634" i="33"/>
  <c r="P650" i="33"/>
  <c r="Q650" i="33" s="1"/>
  <c r="T658" i="33"/>
  <c r="R674" i="33"/>
  <c r="S698" i="33"/>
  <c r="P714" i="33"/>
  <c r="Q714" i="33" s="1"/>
  <c r="T722" i="33"/>
  <c r="R738" i="33"/>
  <c r="S762" i="33"/>
  <c r="P778" i="33"/>
  <c r="Q778" i="33" s="1"/>
  <c r="U802" i="33"/>
  <c r="T818" i="33"/>
  <c r="S834" i="33"/>
  <c r="R850" i="33"/>
  <c r="P866" i="33"/>
  <c r="Q866" i="33" s="1"/>
  <c r="T890" i="33"/>
  <c r="U906" i="33"/>
  <c r="S922" i="33"/>
  <c r="R938" i="33"/>
  <c r="P954" i="33"/>
  <c r="Q954" i="33" s="1"/>
  <c r="T986" i="33"/>
  <c r="P59" i="33"/>
  <c r="Q59" i="33" s="1"/>
  <c r="P99" i="33"/>
  <c r="Q99" i="33" s="1"/>
  <c r="S131" i="33"/>
  <c r="R171" i="33"/>
  <c r="S219" i="33"/>
  <c r="S259" i="33"/>
  <c r="T315" i="33"/>
  <c r="R371" i="33"/>
  <c r="P427" i="33"/>
  <c r="Q427" i="33" s="1"/>
  <c r="S467" i="33"/>
  <c r="P523" i="33"/>
  <c r="Q523" i="33" s="1"/>
  <c r="S571" i="33"/>
  <c r="P627" i="33"/>
  <c r="Q627" i="33" s="1"/>
  <c r="S667" i="33"/>
  <c r="P715" i="33"/>
  <c r="Q715" i="33" s="1"/>
  <c r="T771" i="33"/>
  <c r="P835" i="33"/>
  <c r="Q835" i="33" s="1"/>
  <c r="S883" i="33"/>
  <c r="U939" i="33"/>
  <c r="S995" i="33"/>
  <c r="U1043" i="33"/>
  <c r="R1099" i="33"/>
  <c r="P1155" i="33"/>
  <c r="Q1155" i="33" s="1"/>
  <c r="P1211" i="33"/>
  <c r="Q1211" i="33" s="1"/>
  <c r="P1339" i="33"/>
  <c r="Q1339" i="33" s="1"/>
  <c r="T1401" i="33"/>
  <c r="R1513" i="33"/>
  <c r="T1553" i="33"/>
  <c r="U1553" i="33"/>
  <c r="S1553" i="33"/>
  <c r="P1553" i="33"/>
  <c r="Q1553" i="33" s="1"/>
  <c r="S1537" i="33"/>
  <c r="P1537" i="33"/>
  <c r="Q1537" i="33" s="1"/>
  <c r="T1537" i="33"/>
  <c r="R1537" i="33"/>
  <c r="T1521" i="33"/>
  <c r="S1521" i="33"/>
  <c r="P1521" i="33"/>
  <c r="Q1521" i="33" s="1"/>
  <c r="S1497" i="33"/>
  <c r="R1497" i="33"/>
  <c r="T1497" i="33"/>
  <c r="P1497" i="33"/>
  <c r="Q1497" i="33" s="1"/>
  <c r="U1481" i="33"/>
  <c r="T1481" i="33"/>
  <c r="P1481" i="33"/>
  <c r="Q1481" i="33" s="1"/>
  <c r="S1465" i="33"/>
  <c r="T1465" i="33"/>
  <c r="T1441" i="33"/>
  <c r="R1441" i="33"/>
  <c r="T1425" i="33"/>
  <c r="U1425" i="33"/>
  <c r="S1425" i="33"/>
  <c r="P1425" i="33"/>
  <c r="Q1425" i="33" s="1"/>
  <c r="R1409" i="33"/>
  <c r="P1409" i="33"/>
  <c r="Q1409" i="33" s="1"/>
  <c r="T1409" i="33"/>
  <c r="S1409" i="33"/>
  <c r="T1393" i="33"/>
  <c r="S1393" i="33"/>
  <c r="P1393" i="33"/>
  <c r="Q1393" i="33" s="1"/>
  <c r="U1377" i="33"/>
  <c r="R1377" i="33"/>
  <c r="T1377" i="33"/>
  <c r="T1361" i="33"/>
  <c r="U1361" i="33"/>
  <c r="R1361" i="33"/>
  <c r="P1345" i="33"/>
  <c r="Q1345" i="33" s="1"/>
  <c r="R1345" i="33"/>
  <c r="S1265" i="33"/>
  <c r="U1265" i="33"/>
  <c r="R1225" i="33"/>
  <c r="U1225" i="33"/>
  <c r="S1225" i="33"/>
  <c r="R1201" i="33"/>
  <c r="T1201" i="33"/>
  <c r="U1201" i="33"/>
  <c r="R1185" i="33"/>
  <c r="T1185" i="33"/>
  <c r="U1177" i="33"/>
  <c r="P1177" i="33"/>
  <c r="Q1177" i="33" s="1"/>
  <c r="P1169" i="33"/>
  <c r="Q1169" i="33" s="1"/>
  <c r="U1169" i="33"/>
  <c r="T1153" i="33"/>
  <c r="S1153" i="33"/>
  <c r="U1137" i="33"/>
  <c r="R1137" i="33"/>
  <c r="T1137" i="33"/>
  <c r="S1137" i="33"/>
  <c r="R1121" i="33"/>
  <c r="T1121" i="33"/>
  <c r="S1121" i="33"/>
  <c r="U1097" i="33"/>
  <c r="R1097" i="33"/>
  <c r="S1097" i="33"/>
  <c r="P1097" i="33"/>
  <c r="Q1097" i="33" s="1"/>
  <c r="S1089" i="33"/>
  <c r="R1089" i="33"/>
  <c r="U1089" i="33"/>
  <c r="P1089" i="33"/>
  <c r="Q1089" i="33" s="1"/>
  <c r="U1073" i="33"/>
  <c r="T1073" i="33"/>
  <c r="P1073" i="33"/>
  <c r="Q1073" i="33" s="1"/>
  <c r="S1073" i="33"/>
  <c r="R1073" i="33"/>
  <c r="S738" i="33"/>
  <c r="P754" i="33"/>
  <c r="Q754" i="33" s="1"/>
  <c r="T762" i="33"/>
  <c r="R778" i="33"/>
  <c r="R794" i="33"/>
  <c r="P810" i="33"/>
  <c r="Q810" i="33" s="1"/>
  <c r="U818" i="33"/>
  <c r="T834" i="33"/>
  <c r="S850" i="33"/>
  <c r="R866" i="33"/>
  <c r="P882" i="33"/>
  <c r="Q882" i="33" s="1"/>
  <c r="P898" i="33"/>
  <c r="Q898" i="33" s="1"/>
  <c r="T906" i="33"/>
  <c r="T922" i="33"/>
  <c r="S938" i="33"/>
  <c r="R954" i="33"/>
  <c r="P970" i="33"/>
  <c r="Q970" i="33" s="1"/>
  <c r="U59" i="33"/>
  <c r="R99" i="33"/>
  <c r="P139" i="33"/>
  <c r="Q139" i="33" s="1"/>
  <c r="U171" i="33"/>
  <c r="T219" i="33"/>
  <c r="T259" i="33"/>
  <c r="P323" i="33"/>
  <c r="Q323" i="33" s="1"/>
  <c r="U371" i="33"/>
  <c r="R427" i="33"/>
  <c r="U467" i="33"/>
  <c r="R523" i="33"/>
  <c r="T571" i="33"/>
  <c r="R627" i="33"/>
  <c r="T667" i="33"/>
  <c r="T723" i="33"/>
  <c r="P787" i="33"/>
  <c r="Q787" i="33" s="1"/>
  <c r="R851" i="33"/>
  <c r="U899" i="33"/>
  <c r="R955" i="33"/>
  <c r="U1003" i="33"/>
  <c r="R1059" i="33"/>
  <c r="U1107" i="33"/>
  <c r="R1155" i="33"/>
  <c r="S1219" i="33"/>
  <c r="T1097" i="33"/>
  <c r="U1369" i="33"/>
  <c r="U1409" i="33"/>
  <c r="R1481" i="33"/>
  <c r="R1521" i="33"/>
  <c r="U1561" i="33"/>
  <c r="T778" i="33"/>
  <c r="S794" i="33"/>
  <c r="P826" i="33"/>
  <c r="Q826" i="33" s="1"/>
  <c r="S866" i="33"/>
  <c r="S882" i="33"/>
  <c r="U922" i="33"/>
  <c r="S954" i="33"/>
  <c r="R970" i="33"/>
  <c r="T27" i="33"/>
  <c r="P67" i="33"/>
  <c r="Q67" i="33" s="1"/>
  <c r="U99" i="33"/>
  <c r="T139" i="33"/>
  <c r="P187" i="33"/>
  <c r="Q187" i="33" s="1"/>
  <c r="P227" i="33"/>
  <c r="Q227" i="33" s="1"/>
  <c r="R267" i="33"/>
  <c r="T331" i="33"/>
  <c r="R387" i="33"/>
  <c r="T435" i="33"/>
  <c r="P491" i="33"/>
  <c r="Q491" i="33" s="1"/>
  <c r="T531" i="33"/>
  <c r="P587" i="33"/>
  <c r="Q587" i="33" s="1"/>
  <c r="T635" i="33"/>
  <c r="R683" i="33"/>
  <c r="U723" i="33"/>
  <c r="R787" i="33"/>
  <c r="T851" i="33"/>
  <c r="P915" i="33"/>
  <c r="Q915" i="33" s="1"/>
  <c r="S955" i="33"/>
  <c r="P1019" i="33"/>
  <c r="Q1019" i="33" s="1"/>
  <c r="T1059" i="33"/>
  <c r="P1115" i="33"/>
  <c r="Q1115" i="33" s="1"/>
  <c r="S1155" i="33"/>
  <c r="R1235" i="33"/>
  <c r="R1105" i="33"/>
  <c r="R1265" i="33"/>
  <c r="P1377" i="33"/>
  <c r="Q1377" i="33" s="1"/>
  <c r="R1417" i="33"/>
  <c r="S1481" i="33"/>
  <c r="U1521" i="33"/>
  <c r="T1561" i="33"/>
  <c r="P793" i="33"/>
  <c r="Q793" i="33" s="1"/>
  <c r="P833" i="33"/>
  <c r="Q833" i="33" s="1"/>
  <c r="T1049" i="33"/>
  <c r="S1049" i="33"/>
  <c r="P1041" i="33"/>
  <c r="Q1041" i="33" s="1"/>
  <c r="U1041" i="33"/>
  <c r="U1033" i="33"/>
  <c r="R1033" i="33"/>
  <c r="T1025" i="33"/>
  <c r="R1025" i="33"/>
  <c r="U1009" i="33"/>
  <c r="T1009" i="33"/>
  <c r="P1009" i="33"/>
  <c r="Q1009" i="33" s="1"/>
  <c r="R1001" i="33"/>
  <c r="P1001" i="33"/>
  <c r="Q1001" i="33" s="1"/>
  <c r="T969" i="33"/>
  <c r="S969" i="33"/>
  <c r="P961" i="33"/>
  <c r="Q961" i="33" s="1"/>
  <c r="U961" i="33"/>
  <c r="U953" i="33"/>
  <c r="R953" i="33"/>
  <c r="S945" i="33"/>
  <c r="R945" i="33"/>
  <c r="U929" i="33"/>
  <c r="T929" i="33"/>
  <c r="P929" i="33"/>
  <c r="Q929" i="33" s="1"/>
  <c r="R921" i="33"/>
  <c r="P921" i="33"/>
  <c r="Q921" i="33" s="1"/>
  <c r="T897" i="33"/>
  <c r="S897" i="33"/>
  <c r="P889" i="33"/>
  <c r="Q889" i="33" s="1"/>
  <c r="U889" i="33"/>
  <c r="U881" i="33"/>
  <c r="R881" i="33"/>
  <c r="S873" i="33"/>
  <c r="R873" i="33"/>
  <c r="U857" i="33"/>
  <c r="T857" i="33"/>
  <c r="P857" i="33"/>
  <c r="Q857" i="33" s="1"/>
  <c r="R841" i="33"/>
  <c r="P841" i="33"/>
  <c r="Q841" i="33" s="1"/>
  <c r="T825" i="33"/>
  <c r="S825" i="33"/>
  <c r="P817" i="33"/>
  <c r="Q817" i="33" s="1"/>
  <c r="U817" i="33"/>
  <c r="U809" i="33"/>
  <c r="R809" i="33"/>
  <c r="S801" i="33"/>
  <c r="R801" i="33"/>
  <c r="U785" i="33"/>
  <c r="T785" i="33"/>
  <c r="P785" i="33"/>
  <c r="Q785" i="33" s="1"/>
  <c r="R777" i="33"/>
  <c r="P777" i="33"/>
  <c r="Q777" i="33" s="1"/>
  <c r="T753" i="33"/>
  <c r="S753" i="33"/>
  <c r="P745" i="33"/>
  <c r="Q745" i="33" s="1"/>
  <c r="U745" i="33"/>
  <c r="R865" i="33"/>
  <c r="T881" i="33"/>
  <c r="R905" i="33"/>
  <c r="P937" i="33"/>
  <c r="Q937" i="33" s="1"/>
  <c r="S953" i="33"/>
  <c r="P993" i="33"/>
  <c r="Q993" i="33" s="1"/>
  <c r="S1009" i="33"/>
  <c r="P1033" i="33"/>
  <c r="Q1033" i="33" s="1"/>
  <c r="U1049" i="33"/>
  <c r="U793" i="33"/>
  <c r="S817" i="33"/>
  <c r="U833" i="33"/>
  <c r="S865" i="33"/>
  <c r="R889" i="33"/>
  <c r="T905" i="33"/>
  <c r="R937" i="33"/>
  <c r="T953" i="33"/>
  <c r="R993" i="33"/>
  <c r="P1017" i="33"/>
  <c r="Q1017" i="33" s="1"/>
  <c r="S1033" i="33"/>
  <c r="P1057" i="33"/>
  <c r="Q1057" i="33" s="1"/>
  <c r="P801" i="33"/>
  <c r="Q801" i="33" s="1"/>
  <c r="T817" i="33"/>
  <c r="S841" i="33"/>
  <c r="U865" i="33"/>
  <c r="S889" i="33"/>
  <c r="U905" i="33"/>
  <c r="S937" i="33"/>
  <c r="R961" i="33"/>
  <c r="T993" i="33"/>
  <c r="R1017" i="33"/>
  <c r="T1033" i="33"/>
  <c r="R1057" i="33"/>
  <c r="R513" i="33"/>
  <c r="S537" i="33"/>
  <c r="T561" i="33"/>
  <c r="U585" i="33"/>
  <c r="R609" i="33"/>
  <c r="U617" i="33"/>
  <c r="T649" i="33"/>
  <c r="R673" i="33"/>
  <c r="U681" i="33"/>
  <c r="P713" i="33"/>
  <c r="Q713" i="33" s="1"/>
  <c r="R737" i="33"/>
  <c r="S489" i="33"/>
  <c r="P505" i="33"/>
  <c r="Q505" i="33" s="1"/>
  <c r="P521" i="33"/>
  <c r="Q521" i="33" s="1"/>
  <c r="R545" i="33"/>
  <c r="S569" i="33"/>
  <c r="T593" i="33"/>
  <c r="S625" i="33"/>
  <c r="P641" i="33"/>
  <c r="Q641" i="33" s="1"/>
  <c r="R665" i="33"/>
  <c r="S689" i="33"/>
  <c r="P705" i="33"/>
  <c r="Q705" i="33" s="1"/>
  <c r="T713" i="33"/>
  <c r="R729" i="33"/>
  <c r="U521" i="33"/>
  <c r="P553" i="33"/>
  <c r="Q553" i="33" s="1"/>
  <c r="R577" i="33"/>
  <c r="S601" i="33"/>
  <c r="S2130" i="33"/>
  <c r="T2066" i="33"/>
  <c r="U2050" i="33"/>
  <c r="P2042" i="33"/>
  <c r="Q2042" i="33" s="1"/>
  <c r="T2018" i="33"/>
  <c r="T1986" i="33"/>
  <c r="P1898" i="33"/>
  <c r="Q1898" i="33" s="1"/>
  <c r="R1866" i="33"/>
  <c r="T1858" i="33"/>
  <c r="R1842" i="33"/>
  <c r="T1786" i="33"/>
  <c r="T1762" i="33"/>
  <c r="S1754" i="33"/>
  <c r="U1722" i="33"/>
  <c r="U1706" i="33"/>
  <c r="U1698" i="33"/>
  <c r="T1682" i="33"/>
  <c r="T1674" i="33"/>
  <c r="T1666" i="33"/>
  <c r="P1650" i="33"/>
  <c r="Q1650" i="33" s="1"/>
  <c r="S1642" i="33"/>
  <c r="S1634" i="33"/>
  <c r="S1626" i="33"/>
  <c r="U1618" i="33"/>
  <c r="P1610" i="33"/>
  <c r="Q1610" i="33" s="1"/>
  <c r="U1586" i="33"/>
  <c r="U1570" i="33"/>
  <c r="S1546" i="33"/>
  <c r="T1522" i="33"/>
  <c r="P1514" i="33"/>
  <c r="Q1514" i="33" s="1"/>
  <c r="S1498" i="33"/>
  <c r="T1482" i="33"/>
  <c r="T1466" i="33"/>
  <c r="S1450" i="33"/>
  <c r="S1434" i="33"/>
  <c r="P1410" i="33"/>
  <c r="Q1410" i="33" s="1"/>
  <c r="S1386" i="33"/>
  <c r="R1274" i="33"/>
  <c r="R1242" i="33"/>
  <c r="S1186" i="33"/>
  <c r="T1154" i="33"/>
  <c r="R1130" i="33"/>
  <c r="U1507" i="33"/>
  <c r="R1507" i="33"/>
  <c r="T1499" i="33"/>
  <c r="R1499" i="33"/>
  <c r="T1491" i="33"/>
  <c r="S1491" i="33"/>
  <c r="R1491" i="33"/>
  <c r="S1483" i="33"/>
  <c r="P1483" i="33"/>
  <c r="Q1483" i="33" s="1"/>
  <c r="T1483" i="33"/>
  <c r="T1475" i="33"/>
  <c r="S1475" i="33"/>
  <c r="P1475" i="33"/>
  <c r="Q1475" i="33" s="1"/>
  <c r="R1467" i="33"/>
  <c r="P1467" i="33"/>
  <c r="Q1467" i="33" s="1"/>
  <c r="S1459" i="33"/>
  <c r="R1459" i="33"/>
  <c r="U1451" i="33"/>
  <c r="R1451" i="33"/>
  <c r="R1443" i="33"/>
  <c r="P1443" i="33"/>
  <c r="Q1443" i="33" s="1"/>
  <c r="U1443" i="33"/>
  <c r="U1435" i="33"/>
  <c r="P1435" i="33"/>
  <c r="Q1435" i="33" s="1"/>
  <c r="T1435" i="33"/>
  <c r="R1427" i="33"/>
  <c r="P1427" i="33"/>
  <c r="Q1427" i="33" s="1"/>
  <c r="T1427" i="33"/>
  <c r="P1411" i="33"/>
  <c r="Q1411" i="33" s="1"/>
  <c r="U1411" i="33"/>
  <c r="T1411" i="33"/>
  <c r="U1403" i="33"/>
  <c r="S1403" i="33"/>
  <c r="U1395" i="33"/>
  <c r="S1395" i="33"/>
  <c r="R1395" i="33"/>
  <c r="U1387" i="33"/>
  <c r="T1387" i="33"/>
  <c r="S1387" i="33"/>
  <c r="T1379" i="33"/>
  <c r="R1379" i="33"/>
  <c r="U1371" i="33"/>
  <c r="T1371" i="33"/>
  <c r="R1371" i="33"/>
  <c r="S1363" i="33"/>
  <c r="R1363" i="33"/>
  <c r="T1355" i="33"/>
  <c r="S1355" i="33"/>
  <c r="P1355" i="33"/>
  <c r="Q1355" i="33" s="1"/>
  <c r="S1347" i="33"/>
  <c r="P1347" i="33"/>
  <c r="Q1347" i="33" s="1"/>
  <c r="T1347" i="33"/>
  <c r="T1339" i="33"/>
  <c r="S1339" i="33"/>
  <c r="R1339" i="33"/>
  <c r="S1331" i="33"/>
  <c r="R1331" i="33"/>
  <c r="U1323" i="33"/>
  <c r="T1323" i="33"/>
  <c r="S1323" i="33"/>
  <c r="P1315" i="33"/>
  <c r="Q1315" i="33" s="1"/>
  <c r="T1315" i="33"/>
  <c r="S1315" i="33"/>
  <c r="U1307" i="33"/>
  <c r="T1307" i="33"/>
  <c r="R1307" i="33"/>
  <c r="R1299" i="33"/>
  <c r="P1299" i="33"/>
  <c r="Q1299" i="33" s="1"/>
  <c r="U1299" i="33"/>
  <c r="T1299" i="33"/>
  <c r="T1291" i="33"/>
  <c r="P1291" i="33"/>
  <c r="Q1291" i="33" s="1"/>
  <c r="S1283" i="33"/>
  <c r="P1283" i="33"/>
  <c r="Q1283" i="33" s="1"/>
  <c r="U1283" i="33"/>
  <c r="U1275" i="33"/>
  <c r="R1275" i="33"/>
  <c r="P1275" i="33"/>
  <c r="Q1275" i="33" s="1"/>
  <c r="S1267" i="33"/>
  <c r="R1267" i="33"/>
  <c r="P1267" i="33"/>
  <c r="Q1267" i="33" s="1"/>
  <c r="U1267" i="33"/>
  <c r="S1259" i="33"/>
  <c r="R1259" i="33"/>
  <c r="U1251" i="33"/>
  <c r="T1251" i="33"/>
  <c r="S1251" i="33"/>
  <c r="U1818" i="33"/>
  <c r="P1818" i="33"/>
  <c r="Q1818" i="33" s="1"/>
  <c r="R1802" i="33"/>
  <c r="U1802" i="33"/>
  <c r="P35" i="33"/>
  <c r="Q35" i="33" s="1"/>
  <c r="T43" i="33"/>
  <c r="R67" i="33"/>
  <c r="U75" i="33"/>
  <c r="S99" i="33"/>
  <c r="P123" i="33"/>
  <c r="Q123" i="33" s="1"/>
  <c r="T131" i="33"/>
  <c r="R155" i="33"/>
  <c r="U163" i="33"/>
  <c r="S187" i="33"/>
  <c r="S203" i="33"/>
  <c r="R227" i="33"/>
  <c r="P251" i="33"/>
  <c r="Q251" i="33" s="1"/>
  <c r="U259" i="33"/>
  <c r="T275" i="33"/>
  <c r="P307" i="33"/>
  <c r="Q307" i="33" s="1"/>
  <c r="S323" i="33"/>
  <c r="S339" i="33"/>
  <c r="R363" i="33"/>
  <c r="P379" i="33"/>
  <c r="Q379" i="33" s="1"/>
  <c r="U387" i="33"/>
  <c r="T403" i="33"/>
  <c r="S427" i="33"/>
  <c r="R443" i="33"/>
  <c r="R459" i="33"/>
  <c r="P475" i="33"/>
  <c r="Q475" i="33" s="1"/>
  <c r="U491" i="33"/>
  <c r="T507" i="33"/>
  <c r="S523" i="33"/>
  <c r="R539" i="33"/>
  <c r="P563" i="33"/>
  <c r="Q563" i="33" s="1"/>
  <c r="P579" i="33"/>
  <c r="Q579" i="33" s="1"/>
  <c r="U587" i="33"/>
  <c r="T603" i="33"/>
  <c r="S627" i="33"/>
  <c r="R643" i="33"/>
  <c r="P659" i="33"/>
  <c r="Q659" i="33" s="1"/>
  <c r="U667" i="33"/>
  <c r="U683" i="33"/>
  <c r="T699" i="33"/>
  <c r="S715" i="33"/>
  <c r="P747" i="33"/>
  <c r="Q747" i="33" s="1"/>
  <c r="U755" i="33"/>
  <c r="T787" i="33"/>
  <c r="S819" i="33"/>
  <c r="R835" i="33"/>
  <c r="P859" i="33"/>
  <c r="Q859" i="33" s="1"/>
  <c r="U867" i="33"/>
  <c r="T883" i="33"/>
  <c r="S915" i="33"/>
  <c r="R931" i="33"/>
  <c r="R947" i="33"/>
  <c r="P963" i="33"/>
  <c r="Q963" i="33" s="1"/>
  <c r="U979" i="33"/>
  <c r="T995" i="33"/>
  <c r="S1019" i="33"/>
  <c r="R1035" i="33"/>
  <c r="P1051" i="33"/>
  <c r="Q1051" i="33" s="1"/>
  <c r="P1067" i="33"/>
  <c r="Q1067" i="33" s="1"/>
  <c r="U1075" i="33"/>
  <c r="S1099" i="33"/>
  <c r="R1115" i="33"/>
  <c r="P1131" i="33"/>
  <c r="Q1131" i="33" s="1"/>
  <c r="U1139" i="33"/>
  <c r="T1155" i="33"/>
  <c r="T1171" i="33"/>
  <c r="S1195" i="33"/>
  <c r="R1211" i="33"/>
  <c r="P1227" i="33"/>
  <c r="Q1227" i="33" s="1"/>
  <c r="U1235" i="33"/>
  <c r="T1259" i="33"/>
  <c r="P1307" i="33"/>
  <c r="Q1307" i="33" s="1"/>
  <c r="U1347" i="33"/>
  <c r="R1403" i="33"/>
  <c r="T1451" i="33"/>
  <c r="P1507" i="33"/>
  <c r="Q1507" i="33" s="1"/>
  <c r="R35" i="33"/>
  <c r="S67" i="33"/>
  <c r="P91" i="33"/>
  <c r="Q91" i="33" s="1"/>
  <c r="R123" i="33"/>
  <c r="S155" i="33"/>
  <c r="P171" i="33"/>
  <c r="Q171" i="33" s="1"/>
  <c r="U187" i="33"/>
  <c r="T203" i="33"/>
  <c r="S227" i="33"/>
  <c r="R251" i="33"/>
  <c r="P267" i="33"/>
  <c r="Q267" i="33" s="1"/>
  <c r="R307" i="33"/>
  <c r="U323" i="33"/>
  <c r="T339" i="33"/>
  <c r="S363" i="33"/>
  <c r="R379" i="33"/>
  <c r="P395" i="33"/>
  <c r="Q395" i="33" s="1"/>
  <c r="T427" i="33"/>
  <c r="T443" i="33"/>
  <c r="S459" i="33"/>
  <c r="R475" i="33"/>
  <c r="P499" i="33"/>
  <c r="Q499" i="33" s="1"/>
  <c r="T523" i="33"/>
  <c r="S539" i="33"/>
  <c r="S563" i="33"/>
  <c r="R579" i="33"/>
  <c r="P595" i="33"/>
  <c r="Q595" i="33" s="1"/>
  <c r="U603" i="33"/>
  <c r="T627" i="33"/>
  <c r="S643" i="33"/>
  <c r="R659" i="33"/>
  <c r="R675" i="33"/>
  <c r="P691" i="33"/>
  <c r="Q691" i="33" s="1"/>
  <c r="U699" i="33"/>
  <c r="T715" i="33"/>
  <c r="R747" i="33"/>
  <c r="P763" i="33"/>
  <c r="Q763" i="33" s="1"/>
  <c r="P779" i="33"/>
  <c r="Q779" i="33" s="1"/>
  <c r="T819" i="33"/>
  <c r="S835" i="33"/>
  <c r="R859" i="33"/>
  <c r="P875" i="33"/>
  <c r="Q875" i="33" s="1"/>
  <c r="T915" i="33"/>
  <c r="T931" i="33"/>
  <c r="S947" i="33"/>
  <c r="R963" i="33"/>
  <c r="P987" i="33"/>
  <c r="Q987" i="33" s="1"/>
  <c r="T1019" i="33"/>
  <c r="S1035" i="33"/>
  <c r="S1051" i="33"/>
  <c r="R1067" i="33"/>
  <c r="P1083" i="33"/>
  <c r="Q1083" i="33" s="1"/>
  <c r="T1099" i="33"/>
  <c r="S1115" i="33"/>
  <c r="R1131" i="33"/>
  <c r="P1147" i="33"/>
  <c r="Q1147" i="33" s="1"/>
  <c r="P1163" i="33"/>
  <c r="Q1163" i="33" s="1"/>
  <c r="U1171" i="33"/>
  <c r="T1195" i="33"/>
  <c r="S1211" i="33"/>
  <c r="R1227" i="33"/>
  <c r="P1243" i="33"/>
  <c r="Q1243" i="33" s="1"/>
  <c r="U1259" i="33"/>
  <c r="R1315" i="33"/>
  <c r="P1363" i="33"/>
  <c r="Q1363" i="33" s="1"/>
  <c r="S1411" i="33"/>
  <c r="U1459" i="33"/>
  <c r="P283" i="33"/>
  <c r="Q283" i="33" s="1"/>
  <c r="T307" i="33"/>
  <c r="P331" i="33"/>
  <c r="Q331" i="33" s="1"/>
  <c r="U339" i="33"/>
  <c r="T363" i="33"/>
  <c r="S379" i="33"/>
  <c r="R395" i="33"/>
  <c r="P411" i="33"/>
  <c r="Q411" i="33" s="1"/>
  <c r="P435" i="33"/>
  <c r="Q435" i="33" s="1"/>
  <c r="U443" i="33"/>
  <c r="T459" i="33"/>
  <c r="S475" i="33"/>
  <c r="R499" i="33"/>
  <c r="P515" i="33"/>
  <c r="Q515" i="33" s="1"/>
  <c r="U539" i="33"/>
  <c r="T563" i="33"/>
  <c r="S579" i="33"/>
  <c r="R595" i="33"/>
  <c r="P619" i="33"/>
  <c r="Q619" i="33" s="1"/>
  <c r="T643" i="33"/>
  <c r="T659" i="33"/>
  <c r="S675" i="33"/>
  <c r="R691" i="33"/>
  <c r="P707" i="33"/>
  <c r="Q707" i="33" s="1"/>
  <c r="S747" i="33"/>
  <c r="R763" i="33"/>
  <c r="S779" i="33"/>
  <c r="P811" i="33"/>
  <c r="Q811" i="33" s="1"/>
  <c r="U819" i="33"/>
  <c r="T835" i="33"/>
  <c r="S859" i="33"/>
  <c r="R875" i="33"/>
  <c r="P899" i="33"/>
  <c r="Q899" i="33" s="1"/>
  <c r="P923" i="33"/>
  <c r="Q923" i="33" s="1"/>
  <c r="U931" i="33"/>
  <c r="T947" i="33"/>
  <c r="S963" i="33"/>
  <c r="R987" i="33"/>
  <c r="P1003" i="33"/>
  <c r="Q1003" i="33" s="1"/>
  <c r="U1035" i="33"/>
  <c r="T1051" i="33"/>
  <c r="S1067" i="33"/>
  <c r="R1083" i="33"/>
  <c r="T1115" i="33"/>
  <c r="S1131" i="33"/>
  <c r="T1147" i="33"/>
  <c r="R1163" i="33"/>
  <c r="P1179" i="33"/>
  <c r="Q1179" i="33" s="1"/>
  <c r="U1195" i="33"/>
  <c r="T1211" i="33"/>
  <c r="S1227" i="33"/>
  <c r="R1243" i="33"/>
  <c r="S1275" i="33"/>
  <c r="U1315" i="33"/>
  <c r="T1363" i="33"/>
  <c r="P1419" i="33"/>
  <c r="Q1419" i="33" s="1"/>
  <c r="S1467" i="33"/>
  <c r="R27" i="33"/>
  <c r="T35" i="33"/>
  <c r="R59" i="33"/>
  <c r="S91" i="33"/>
  <c r="P107" i="33"/>
  <c r="Q107" i="33" s="1"/>
  <c r="T123" i="33"/>
  <c r="R139" i="33"/>
  <c r="S171" i="33"/>
  <c r="R195" i="33"/>
  <c r="P219" i="33"/>
  <c r="Q219" i="33" s="1"/>
  <c r="T251" i="33"/>
  <c r="S267" i="33"/>
  <c r="P299" i="33"/>
  <c r="Q299" i="33" s="1"/>
  <c r="U307" i="33"/>
  <c r="R331" i="33"/>
  <c r="P347" i="33"/>
  <c r="Q347" i="33" s="1"/>
  <c r="T379" i="33"/>
  <c r="S395" i="33"/>
  <c r="S411" i="33"/>
  <c r="R435" i="33"/>
  <c r="P451" i="33"/>
  <c r="Q451" i="33" s="1"/>
  <c r="U459" i="33"/>
  <c r="T475" i="33"/>
  <c r="S499" i="33"/>
  <c r="R515" i="33"/>
  <c r="R531" i="33"/>
  <c r="P555" i="33"/>
  <c r="Q555" i="33" s="1"/>
  <c r="U563" i="33"/>
  <c r="T579" i="33"/>
  <c r="S595" i="33"/>
  <c r="R619" i="33"/>
  <c r="P635" i="33"/>
  <c r="Q635" i="33" s="1"/>
  <c r="P651" i="33"/>
  <c r="Q651" i="33" s="1"/>
  <c r="U659" i="33"/>
  <c r="T675" i="33"/>
  <c r="S691" i="33"/>
  <c r="R707" i="33"/>
  <c r="P723" i="33"/>
  <c r="Q723" i="33" s="1"/>
  <c r="T747" i="33"/>
  <c r="T763" i="33"/>
  <c r="T779" i="33"/>
  <c r="R811" i="33"/>
  <c r="P827" i="33"/>
  <c r="Q827" i="33" s="1"/>
  <c r="T859" i="33"/>
  <c r="S875" i="33"/>
  <c r="S899" i="33"/>
  <c r="R923" i="33"/>
  <c r="P939" i="33"/>
  <c r="Q939" i="33" s="1"/>
  <c r="U947" i="33"/>
  <c r="T963" i="33"/>
  <c r="S987" i="33"/>
  <c r="R1003" i="33"/>
  <c r="R1027" i="33"/>
  <c r="P1043" i="33"/>
  <c r="Q1043" i="33" s="1"/>
  <c r="U1051" i="33"/>
  <c r="T1067" i="33"/>
  <c r="S1083" i="33"/>
  <c r="P1107" i="33"/>
  <c r="Q1107" i="33" s="1"/>
  <c r="U1131" i="33"/>
  <c r="S1147" i="33"/>
  <c r="S1163" i="33"/>
  <c r="R1179" i="33"/>
  <c r="P1203" i="33"/>
  <c r="Q1203" i="33" s="1"/>
  <c r="T1227" i="33"/>
  <c r="T1243" i="33"/>
  <c r="T1275" i="33"/>
  <c r="R1323" i="33"/>
  <c r="P1371" i="33"/>
  <c r="Q1371" i="33" s="1"/>
  <c r="S1419" i="33"/>
  <c r="U1467" i="33"/>
  <c r="R219" i="33"/>
  <c r="P235" i="33"/>
  <c r="Q235" i="33" s="1"/>
  <c r="U267" i="33"/>
  <c r="R347" i="33"/>
  <c r="P371" i="33"/>
  <c r="Q371" i="33" s="1"/>
  <c r="U395" i="33"/>
  <c r="T411" i="33"/>
  <c r="P467" i="33"/>
  <c r="Q467" i="33" s="1"/>
  <c r="T499" i="33"/>
  <c r="T515" i="33"/>
  <c r="S531" i="33"/>
  <c r="P571" i="33"/>
  <c r="Q571" i="33" s="1"/>
  <c r="S619" i="33"/>
  <c r="S635" i="33"/>
  <c r="U675" i="33"/>
  <c r="S707" i="33"/>
  <c r="R723" i="33"/>
  <c r="U763" i="33"/>
  <c r="U779" i="33"/>
  <c r="R827" i="33"/>
  <c r="P851" i="33"/>
  <c r="Q851" i="33" s="1"/>
  <c r="U875" i="33"/>
  <c r="T899" i="33"/>
  <c r="P955" i="33"/>
  <c r="Q955" i="33" s="1"/>
  <c r="T987" i="33"/>
  <c r="T1003" i="33"/>
  <c r="S1027" i="33"/>
  <c r="P1059" i="33"/>
  <c r="Q1059" i="33" s="1"/>
  <c r="R1107" i="33"/>
  <c r="R1123" i="33"/>
  <c r="U1147" i="33"/>
  <c r="R1203" i="33"/>
  <c r="P1219" i="33"/>
  <c r="Q1219" i="33" s="1"/>
  <c r="U1243" i="33"/>
  <c r="T1283" i="33"/>
  <c r="P1331" i="33"/>
  <c r="Q1331" i="33" s="1"/>
  <c r="P1379" i="33"/>
  <c r="Q1379" i="33" s="1"/>
  <c r="S1427" i="33"/>
  <c r="U1475" i="33"/>
  <c r="T1770" i="33"/>
  <c r="P1770" i="33"/>
  <c r="Q1770" i="33" s="1"/>
  <c r="U1578" i="33"/>
  <c r="P1578" i="33"/>
  <c r="Q1578" i="33" s="1"/>
  <c r="T1562" i="33"/>
  <c r="P1562" i="33"/>
  <c r="Q1562" i="33" s="1"/>
  <c r="U1562" i="33"/>
  <c r="P1554" i="33"/>
  <c r="Q1554" i="33" s="1"/>
  <c r="R1554" i="33"/>
  <c r="S1538" i="33"/>
  <c r="T1538" i="33"/>
  <c r="U1530" i="33"/>
  <c r="P1530" i="33"/>
  <c r="Q1530" i="33" s="1"/>
  <c r="P1506" i="33"/>
  <c r="Q1506" i="33" s="1"/>
  <c r="R1506" i="33"/>
  <c r="S1490" i="33"/>
  <c r="T1490" i="33"/>
  <c r="R1474" i="33"/>
  <c r="S1474" i="33"/>
  <c r="T1458" i="33"/>
  <c r="P1458" i="33"/>
  <c r="Q1458" i="33" s="1"/>
  <c r="U1458" i="33"/>
  <c r="R1442" i="33"/>
  <c r="T1442" i="33"/>
  <c r="U1402" i="33"/>
  <c r="R1402" i="33"/>
  <c r="R1394" i="33"/>
  <c r="S1394" i="33"/>
  <c r="S1378" i="33"/>
  <c r="T1378" i="33"/>
  <c r="U1370" i="33"/>
  <c r="P1370" i="33"/>
  <c r="Q1370" i="33" s="1"/>
  <c r="U1362" i="33"/>
  <c r="R1362" i="33"/>
  <c r="U1506" i="33"/>
  <c r="U2570" i="33"/>
  <c r="U2562" i="33"/>
  <c r="P2554" i="33"/>
  <c r="Q2554" i="33" s="1"/>
  <c r="T2546" i="33"/>
  <c r="S2538" i="33"/>
  <c r="T2162" i="33"/>
  <c r="T2130" i="33"/>
  <c r="S2114" i="33"/>
  <c r="P2058" i="33"/>
  <c r="Q2058" i="33" s="1"/>
  <c r="R2050" i="33"/>
  <c r="T2002" i="33"/>
  <c r="T1978" i="33"/>
  <c r="T1946" i="33"/>
  <c r="T1866" i="33"/>
  <c r="R1858" i="33"/>
  <c r="U1850" i="33"/>
  <c r="S1842" i="33"/>
  <c r="S1834" i="33"/>
  <c r="T1818" i="33"/>
  <c r="P1802" i="33"/>
  <c r="Q1802" i="33" s="1"/>
  <c r="U1786" i="33"/>
  <c r="R1778" i="33"/>
  <c r="S1770" i="33"/>
  <c r="P1754" i="33"/>
  <c r="Q1754" i="33" s="1"/>
  <c r="S1738" i="33"/>
  <c r="S1730" i="33"/>
  <c r="T1722" i="33"/>
  <c r="U1690" i="33"/>
  <c r="R1682" i="33"/>
  <c r="S1674" i="33"/>
  <c r="S1658" i="33"/>
  <c r="T1650" i="33"/>
  <c r="R1642" i="33"/>
  <c r="R1634" i="33"/>
  <c r="S1618" i="33"/>
  <c r="U1610" i="33"/>
  <c r="T1602" i="33"/>
  <c r="R1578" i="33"/>
  <c r="P1570" i="33"/>
  <c r="Q1570" i="33" s="1"/>
  <c r="S1562" i="33"/>
  <c r="S1554" i="33"/>
  <c r="U1546" i="33"/>
  <c r="R1538" i="33"/>
  <c r="R1530" i="33"/>
  <c r="S1506" i="33"/>
  <c r="U1498" i="33"/>
  <c r="R1490" i="33"/>
  <c r="P1474" i="33"/>
  <c r="Q1474" i="33" s="1"/>
  <c r="U1466" i="33"/>
  <c r="S1458" i="33"/>
  <c r="P1450" i="33"/>
  <c r="Q1450" i="33" s="1"/>
  <c r="R1410" i="33"/>
  <c r="T1402" i="33"/>
  <c r="P1394" i="33"/>
  <c r="Q1394" i="33" s="1"/>
  <c r="R1378" i="33"/>
  <c r="R1370" i="33"/>
  <c r="T1362" i="33"/>
  <c r="T1298" i="33"/>
  <c r="T1578" i="33"/>
  <c r="S1786" i="33"/>
  <c r="R1386" i="33"/>
  <c r="S1466" i="33"/>
  <c r="T1530" i="33"/>
  <c r="U1650" i="33"/>
  <c r="U1394" i="33"/>
  <c r="U1474" i="33"/>
  <c r="P1546" i="33"/>
  <c r="Q1546" i="33" s="1"/>
  <c r="P1666" i="33"/>
  <c r="Q1666" i="33" s="1"/>
  <c r="P1402" i="33"/>
  <c r="Q1402" i="33" s="1"/>
  <c r="R1482" i="33"/>
  <c r="R1546" i="33"/>
  <c r="R1698" i="33"/>
  <c r="R1690" i="33"/>
  <c r="U1770" i="33"/>
  <c r="S1802" i="33"/>
  <c r="P1834" i="33"/>
  <c r="Q1834" i="33" s="1"/>
  <c r="S1866" i="33"/>
  <c r="P2050" i="33"/>
  <c r="Q2050" i="33" s="1"/>
  <c r="P1778" i="33"/>
  <c r="Q1778" i="33" s="1"/>
  <c r="P1786" i="33"/>
  <c r="Q1786" i="33" s="1"/>
  <c r="T1802" i="33"/>
  <c r="U1378" i="33"/>
  <c r="T1394" i="33"/>
  <c r="P1466" i="33"/>
  <c r="Q1466" i="33" s="1"/>
  <c r="T1474" i="33"/>
  <c r="U1490" i="33"/>
  <c r="U1538" i="33"/>
  <c r="R2530" i="33"/>
  <c r="R2522" i="33"/>
  <c r="U2514" i="33"/>
  <c r="S2506" i="33"/>
  <c r="P2498" i="33"/>
  <c r="Q2498" i="33" s="1"/>
  <c r="U2482" i="33"/>
  <c r="U2458" i="33"/>
  <c r="R2442" i="33"/>
  <c r="S2434" i="33"/>
  <c r="T2426" i="33"/>
  <c r="T2418" i="33"/>
  <c r="T2402" i="33"/>
  <c r="U2394" i="33"/>
  <c r="U2386" i="33"/>
  <c r="R2378" i="33"/>
  <c r="R2370" i="33"/>
  <c r="S2362" i="33"/>
  <c r="S2354" i="33"/>
  <c r="P2346" i="33"/>
  <c r="Q2346" i="33" s="1"/>
  <c r="U2338" i="33"/>
  <c r="U2330" i="33"/>
  <c r="U2322" i="33"/>
  <c r="R2314" i="33"/>
  <c r="R2306" i="33"/>
  <c r="T2298" i="33"/>
  <c r="S2290" i="33"/>
  <c r="P2282" i="33"/>
  <c r="Q2282" i="33" s="1"/>
  <c r="T2274" i="33"/>
  <c r="U2266" i="33"/>
  <c r="P2258" i="33"/>
  <c r="Q2258" i="33" s="1"/>
  <c r="T2250" i="33"/>
  <c r="U2242" i="33"/>
  <c r="T2234" i="33"/>
  <c r="P2226" i="33"/>
  <c r="Q2226" i="33" s="1"/>
  <c r="T2218" i="33"/>
  <c r="R2210" i="33"/>
  <c r="S2202" i="33"/>
  <c r="U2194" i="33"/>
  <c r="U2186" i="33"/>
  <c r="P2178" i="33"/>
  <c r="Q2178" i="33" s="1"/>
  <c r="P2170" i="33"/>
  <c r="Q2170" i="33" s="1"/>
  <c r="P2162" i="33"/>
  <c r="Q2162" i="33" s="1"/>
  <c r="U2154" i="33"/>
  <c r="P2138" i="33"/>
  <c r="Q2138" i="33" s="1"/>
  <c r="U2130" i="33"/>
  <c r="T2106" i="33"/>
  <c r="U2098" i="33"/>
  <c r="R2090" i="33"/>
  <c r="U2082" i="33"/>
  <c r="P2074" i="33"/>
  <c r="Q2074" i="33" s="1"/>
  <c r="S2066" i="33"/>
  <c r="U2034" i="33"/>
  <c r="T2026" i="33"/>
  <c r="R2018" i="33"/>
  <c r="S1986" i="33"/>
  <c r="S1978" i="33"/>
  <c r="U1954" i="33"/>
  <c r="S1946" i="33"/>
  <c r="U1938" i="33"/>
  <c r="R1930" i="33"/>
  <c r="R1922" i="33"/>
  <c r="P1914" i="33"/>
  <c r="Q1914" i="33" s="1"/>
  <c r="R1882" i="33"/>
  <c r="T1874" i="33"/>
  <c r="P1858" i="33"/>
  <c r="Q1858" i="33" s="1"/>
  <c r="U1842" i="33"/>
  <c r="R1826" i="33"/>
  <c r="R1794" i="33"/>
  <c r="S1778" i="33"/>
  <c r="U1746" i="33"/>
  <c r="S1714" i="33"/>
  <c r="S1682" i="33"/>
  <c r="U1522" i="33"/>
  <c r="U1514" i="33"/>
  <c r="R1434" i="33"/>
  <c r="T1386" i="33"/>
  <c r="S1346" i="33"/>
  <c r="P1314" i="33"/>
  <c r="Q1314" i="33" s="1"/>
  <c r="S1266" i="33"/>
  <c r="T1250" i="33"/>
  <c r="P1218" i="33"/>
  <c r="Q1218" i="33" s="1"/>
  <c r="R1194" i="33"/>
  <c r="R1178" i="33"/>
  <c r="S1162" i="33"/>
  <c r="S1074" i="33"/>
  <c r="R1818" i="33"/>
  <c r="S1850" i="33"/>
  <c r="P2002" i="33"/>
  <c r="Q2002" i="33" s="1"/>
  <c r="U2066" i="33"/>
  <c r="S1794" i="33"/>
  <c r="R1874" i="33"/>
  <c r="P1634" i="33"/>
  <c r="Q1634" i="33" s="1"/>
  <c r="R1674" i="33"/>
  <c r="S1722" i="33"/>
  <c r="R1770" i="33"/>
  <c r="S1818" i="33"/>
  <c r="T1850" i="33"/>
  <c r="T2114" i="33"/>
  <c r="S1362" i="33"/>
  <c r="P1378" i="33"/>
  <c r="Q1378" i="33" s="1"/>
  <c r="U1386" i="33"/>
  <c r="S1402" i="33"/>
  <c r="T1434" i="33"/>
  <c r="R1458" i="33"/>
  <c r="P1490" i="33"/>
  <c r="Q1490" i="33" s="1"/>
  <c r="T1498" i="33"/>
  <c r="P1522" i="33"/>
  <c r="Q1522" i="33" s="1"/>
  <c r="P1538" i="33"/>
  <c r="Q1538" i="33" s="1"/>
  <c r="T1546" i="33"/>
  <c r="R1562" i="33"/>
  <c r="S1602" i="33"/>
  <c r="P1642" i="33"/>
  <c r="Q1642" i="33" s="1"/>
  <c r="T1714" i="33"/>
  <c r="T1794" i="33"/>
  <c r="S1874" i="33"/>
  <c r="R2138" i="33"/>
  <c r="S2018" i="33"/>
  <c r="U1434" i="33"/>
  <c r="R1522" i="33"/>
  <c r="U1794" i="33"/>
  <c r="U1882" i="33"/>
  <c r="R2516" i="33"/>
  <c r="R2500" i="33"/>
  <c r="T2476" i="33"/>
  <c r="T2452" i="33"/>
  <c r="U2332" i="33"/>
  <c r="R2308" i="33"/>
  <c r="S2188" i="33"/>
  <c r="U2164" i="33"/>
  <c r="U2140" i="33"/>
  <c r="R2076" i="33"/>
  <c r="P2012" i="33"/>
  <c r="Q2012" i="33" s="1"/>
  <c r="S1268" i="33"/>
  <c r="S972" i="33"/>
  <c r="T948" i="33"/>
  <c r="P420" i="33"/>
  <c r="Q420" i="33" s="1"/>
  <c r="P404" i="33"/>
  <c r="Q404" i="33" s="1"/>
  <c r="P308" i="33"/>
  <c r="Q308" i="33" s="1"/>
  <c r="U188" i="33"/>
  <c r="P2186" i="33"/>
  <c r="Q2186" i="33" s="1"/>
  <c r="R2357" i="33"/>
  <c r="S2093" i="33"/>
  <c r="R2332" i="33"/>
  <c r="U2093" i="33"/>
  <c r="R845" i="33"/>
  <c r="R2372" i="33"/>
  <c r="T2172" i="33"/>
  <c r="P2149" i="33"/>
  <c r="Q2149" i="33" s="1"/>
  <c r="R85" i="33"/>
  <c r="P261" i="33"/>
  <c r="Q261" i="33" s="1"/>
  <c r="U629" i="33"/>
  <c r="S1093" i="33"/>
  <c r="S2149" i="33"/>
  <c r="S85" i="33"/>
  <c r="T1437" i="33"/>
  <c r="P2221" i="33"/>
  <c r="Q2221" i="33" s="1"/>
  <c r="T341" i="33"/>
  <c r="U909" i="33"/>
  <c r="U1149" i="33"/>
  <c r="S2285" i="33"/>
  <c r="U365" i="33"/>
  <c r="T1189" i="33"/>
  <c r="U2021" i="33"/>
  <c r="T2405" i="33"/>
  <c r="R741" i="33"/>
  <c r="T973" i="33"/>
  <c r="R2069" i="33"/>
  <c r="S2013" i="33"/>
  <c r="U453" i="33"/>
  <c r="P1245" i="33"/>
  <c r="Q1245" i="33" s="1"/>
  <c r="S2317" i="33"/>
  <c r="P2405" i="33"/>
  <c r="Q2405" i="33" s="1"/>
  <c r="S2501" i="33"/>
  <c r="P2117" i="33"/>
  <c r="Q2117" i="33" s="1"/>
  <c r="T2157" i="33"/>
  <c r="R2341" i="33"/>
  <c r="T2189" i="33"/>
  <c r="S2193" i="33"/>
  <c r="T2558" i="33"/>
  <c r="R966" i="33"/>
  <c r="P694" i="33"/>
  <c r="Q694" i="33" s="1"/>
  <c r="R630" i="33"/>
  <c r="S494" i="33"/>
  <c r="P446" i="33"/>
  <c r="Q446" i="33" s="1"/>
  <c r="S390" i="33"/>
  <c r="P342" i="33"/>
  <c r="Q342" i="33" s="1"/>
  <c r="U254" i="33"/>
  <c r="T230" i="33"/>
  <c r="R174" i="33"/>
  <c r="P150" i="33"/>
  <c r="Q150" i="33" s="1"/>
  <c r="T142" i="33"/>
  <c r="S118" i="33"/>
  <c r="R94" i="33"/>
  <c r="S70" i="33"/>
  <c r="R46" i="33"/>
  <c r="U38" i="33"/>
  <c r="P22" i="33"/>
  <c r="Q22" i="33" s="1"/>
  <c r="W2269" i="27"/>
  <c r="U2269" i="27"/>
  <c r="W2261" i="27"/>
  <c r="V2261" i="27"/>
  <c r="W2253" i="27"/>
  <c r="U2253" i="27"/>
  <c r="V2253" i="27"/>
  <c r="U2366" i="27"/>
  <c r="V2366" i="27"/>
  <c r="U2102" i="27"/>
  <c r="V2102" i="27"/>
  <c r="U1870" i="27"/>
  <c r="V1870" i="27"/>
  <c r="U1806" i="27"/>
  <c r="V1806" i="27"/>
  <c r="U1774" i="27"/>
  <c r="V1774" i="27"/>
  <c r="U1734" i="27"/>
  <c r="V1734" i="27"/>
  <c r="U1710" i="27"/>
  <c r="V1710" i="27"/>
  <c r="U1678" i="27"/>
  <c r="V1678" i="27"/>
  <c r="U1670" i="27"/>
  <c r="V1670" i="27"/>
  <c r="U1606" i="27"/>
  <c r="V1606" i="27"/>
  <c r="U1542" i="27"/>
  <c r="V1542" i="27"/>
  <c r="U1478" i="27"/>
  <c r="V1478" i="27"/>
  <c r="U1422" i="27"/>
  <c r="V1422" i="27"/>
  <c r="U1414" i="27"/>
  <c r="V1414" i="27"/>
  <c r="U1382" i="27"/>
  <c r="V1382" i="27"/>
  <c r="U1358" i="27"/>
  <c r="V1358" i="27"/>
  <c r="U1326" i="27"/>
  <c r="V1326" i="27"/>
  <c r="U1318" i="27"/>
  <c r="V1318" i="27"/>
  <c r="U1262" i="27"/>
  <c r="V1262" i="27"/>
  <c r="U1254" i="27"/>
  <c r="V1254" i="27"/>
  <c r="U1222" i="27"/>
  <c r="V1222" i="27"/>
  <c r="U1206" i="27"/>
  <c r="V1206" i="27"/>
  <c r="U1174" i="27"/>
  <c r="V1174" i="27"/>
  <c r="U1166" i="27"/>
  <c r="V1166" i="27"/>
  <c r="U1150" i="27"/>
  <c r="V1150" i="27"/>
  <c r="U1142" i="27"/>
  <c r="V1142" i="27"/>
  <c r="U1134" i="27"/>
  <c r="V1134" i="27"/>
  <c r="U1110" i="27"/>
  <c r="V1110" i="27"/>
  <c r="U1102" i="27"/>
  <c r="V1102" i="27"/>
  <c r="U1070" i="27"/>
  <c r="V1070" i="27"/>
  <c r="U1062" i="27"/>
  <c r="V1062" i="27"/>
  <c r="U1038" i="27"/>
  <c r="V1038" i="27"/>
  <c r="U1030" i="27"/>
  <c r="V1030" i="27"/>
  <c r="U1022" i="27"/>
  <c r="V1022" i="27"/>
  <c r="U998" i="27"/>
  <c r="V998" i="27"/>
  <c r="U982" i="27"/>
  <c r="V982" i="27"/>
  <c r="U966" i="27"/>
  <c r="V966" i="27"/>
  <c r="U854" i="27"/>
  <c r="V854" i="27"/>
  <c r="U846" i="27"/>
  <c r="V846" i="27"/>
  <c r="U822" i="27"/>
  <c r="V822" i="27"/>
  <c r="U806" i="27"/>
  <c r="V806" i="27"/>
  <c r="U782" i="27"/>
  <c r="V782" i="27"/>
  <c r="U774" i="27"/>
  <c r="V774" i="27"/>
  <c r="U742" i="27"/>
  <c r="V742" i="27"/>
  <c r="U734" i="27"/>
  <c r="V734" i="27"/>
  <c r="U710" i="27"/>
  <c r="V710" i="27"/>
  <c r="U702" i="27"/>
  <c r="V702" i="27"/>
  <c r="U670" i="27"/>
  <c r="V670" i="27"/>
  <c r="U662" i="27"/>
  <c r="V662" i="27"/>
  <c r="U638" i="27"/>
  <c r="V638" i="27"/>
  <c r="U630" i="27"/>
  <c r="V630" i="27"/>
  <c r="U598" i="27"/>
  <c r="V598" i="27"/>
  <c r="U590" i="27"/>
  <c r="V590" i="27"/>
  <c r="U566" i="27"/>
  <c r="V566" i="27"/>
  <c r="U550" i="27"/>
  <c r="V550" i="27"/>
  <c r="U526" i="27"/>
  <c r="V526" i="27"/>
  <c r="U502" i="27"/>
  <c r="V502" i="27"/>
  <c r="U462" i="27"/>
  <c r="V462" i="27"/>
  <c r="U430" i="27"/>
  <c r="V430" i="27"/>
  <c r="U398" i="27"/>
  <c r="V398" i="27"/>
  <c r="U366" i="27"/>
  <c r="V366" i="27"/>
  <c r="W2422" i="27"/>
  <c r="U2422" i="27"/>
  <c r="V2422" i="27"/>
  <c r="W2437" i="27"/>
  <c r="U2437" i="27"/>
  <c r="W2429" i="27"/>
  <c r="V2429" i="27"/>
  <c r="R2437" i="27"/>
  <c r="S2437" i="27" s="1"/>
  <c r="U2429" i="27"/>
  <c r="W2444" i="27"/>
  <c r="U2444" i="27"/>
  <c r="V2444" i="27"/>
  <c r="V2437" i="27"/>
  <c r="W2549" i="27"/>
  <c r="V2549" i="27"/>
  <c r="W2541" i="27"/>
  <c r="U2541" i="27"/>
  <c r="V2541" i="27"/>
  <c r="U2261" i="27"/>
  <c r="W2556" i="27"/>
  <c r="U2556" i="27"/>
  <c r="V2556" i="27"/>
  <c r="W2526" i="27"/>
  <c r="W2518" i="27"/>
  <c r="U2510" i="27"/>
  <c r="V2414" i="27"/>
  <c r="W2398" i="27"/>
  <c r="W2366" i="27"/>
  <c r="W2358" i="27"/>
  <c r="T2502" i="27"/>
  <c r="V2350" i="27"/>
  <c r="V2548" i="27"/>
  <c r="W2494" i="27"/>
  <c r="W2486" i="27"/>
  <c r="V2478" i="27"/>
  <c r="U2548" i="27"/>
  <c r="W974" i="27"/>
  <c r="W966" i="27"/>
  <c r="W958" i="27"/>
  <c r="W950" i="27"/>
  <c r="W942" i="27"/>
  <c r="R934" i="27"/>
  <c r="S934" i="27" s="1"/>
  <c r="W926" i="27"/>
  <c r="W918" i="27"/>
  <c r="W910" i="27"/>
  <c r="W902" i="27"/>
  <c r="W894" i="27"/>
  <c r="W886" i="27"/>
  <c r="W878" i="27"/>
  <c r="W870" i="27"/>
  <c r="W862" i="27"/>
  <c r="W854" i="27"/>
  <c r="W846" i="27"/>
  <c r="W838" i="27"/>
  <c r="W830" i="27"/>
  <c r="W822" i="27"/>
  <c r="W806" i="27"/>
  <c r="W798" i="27"/>
  <c r="W790" i="27"/>
  <c r="W782" i="27"/>
  <c r="W774" i="27"/>
  <c r="W766" i="27"/>
  <c r="W758" i="27"/>
  <c r="W742" i="27"/>
  <c r="W734" i="27"/>
  <c r="W726" i="27"/>
  <c r="W718" i="27"/>
  <c r="W710" i="27"/>
  <c r="W702" i="27"/>
  <c r="W694" i="27"/>
  <c r="W678" i="27"/>
  <c r="W670" i="27"/>
  <c r="W662" i="27"/>
  <c r="W654" i="27"/>
  <c r="W646" i="27"/>
  <c r="W638" i="27"/>
  <c r="W630" i="27"/>
  <c r="W614" i="27"/>
  <c r="W606" i="27"/>
  <c r="W598" i="27"/>
  <c r="W590" i="27"/>
  <c r="W582" i="27"/>
  <c r="W574" i="27"/>
  <c r="T2566" i="27"/>
  <c r="W2558" i="27"/>
  <c r="W2462" i="27"/>
  <c r="V2454" i="27"/>
  <c r="W1902" i="27"/>
  <c r="W1894" i="27"/>
  <c r="V1878" i="27"/>
  <c r="W1870" i="27"/>
  <c r="W1862" i="27"/>
  <c r="U1846" i="27"/>
  <c r="W2550" i="27"/>
  <c r="T2438" i="27"/>
  <c r="U2518" i="27"/>
  <c r="V2542" i="27"/>
  <c r="W2430" i="27"/>
  <c r="W2302" i="27"/>
  <c r="W2294" i="27"/>
  <c r="V2286" i="27"/>
  <c r="W2270" i="27"/>
  <c r="U1958" i="27"/>
  <c r="V1942" i="27"/>
  <c r="W1934" i="27"/>
  <c r="V1910" i="27"/>
  <c r="W1070" i="27"/>
  <c r="W566" i="27"/>
  <c r="U2254" i="27"/>
  <c r="U2238" i="27"/>
  <c r="W2230" i="27"/>
  <c r="U2222" i="27"/>
  <c r="W2206" i="27"/>
  <c r="W2198" i="27"/>
  <c r="W2174" i="27"/>
  <c r="W2166" i="27"/>
  <c r="U2158" i="27"/>
  <c r="W2150" i="27"/>
  <c r="V2134" i="27"/>
  <c r="W2126" i="27"/>
  <c r="W2110" i="27"/>
  <c r="W2102" i="27"/>
  <c r="W2094" i="27"/>
  <c r="W2062" i="27"/>
  <c r="U2054" i="27"/>
  <c r="U2046" i="27"/>
  <c r="V2030" i="27"/>
  <c r="U2022" i="27"/>
  <c r="W2014" i="27"/>
  <c r="W2006" i="27"/>
  <c r="U1982" i="27"/>
  <c r="W1974" i="27"/>
  <c r="W1966" i="27"/>
  <c r="W1062" i="27"/>
  <c r="T558" i="27"/>
  <c r="W550" i="27"/>
  <c r="W542" i="27"/>
  <c r="W534" i="27"/>
  <c r="W526" i="27"/>
  <c r="W518" i="27"/>
  <c r="W510" i="27"/>
  <c r="W502" i="27"/>
  <c r="W494" i="27"/>
  <c r="W486" i="27"/>
  <c r="W478" i="27"/>
  <c r="W470" i="27"/>
  <c r="W462" i="27"/>
  <c r="W454" i="27"/>
  <c r="W446" i="27"/>
  <c r="W438" i="27"/>
  <c r="W430" i="27"/>
  <c r="W422" i="27"/>
  <c r="W414" i="27"/>
  <c r="W406" i="27"/>
  <c r="W398" i="27"/>
  <c r="W390" i="27"/>
  <c r="W382" i="27"/>
  <c r="W374" i="27"/>
  <c r="W366" i="27"/>
  <c r="W358" i="27"/>
  <c r="W350" i="27"/>
  <c r="W342" i="27"/>
  <c r="W334" i="27"/>
  <c r="W326" i="27"/>
  <c r="W318" i="27"/>
  <c r="W310" i="27"/>
  <c r="W302" i="27"/>
  <c r="W294" i="27"/>
  <c r="W286" i="27"/>
  <c r="W278" i="27"/>
  <c r="W270" i="27"/>
  <c r="W262" i="27"/>
  <c r="W254" i="27"/>
  <c r="W246" i="27"/>
  <c r="W238" i="27"/>
  <c r="W230" i="27"/>
  <c r="W222" i="27"/>
  <c r="W214" i="27"/>
  <c r="W206" i="27"/>
  <c r="W198" i="27"/>
  <c r="W190" i="27"/>
  <c r="W182" i="27"/>
  <c r="W174" i="27"/>
  <c r="W166" i="27"/>
  <c r="W158" i="27"/>
  <c r="W150" i="27"/>
  <c r="W142" i="27"/>
  <c r="W134" i="27"/>
  <c r="W1606" i="27"/>
  <c r="T1598" i="27"/>
  <c r="W1582" i="27"/>
  <c r="W1574" i="27"/>
  <c r="W118" i="27"/>
  <c r="W110" i="27"/>
  <c r="W102" i="27"/>
  <c r="W94" i="27"/>
  <c r="W86" i="27"/>
  <c r="W78" i="27"/>
  <c r="W70" i="27"/>
  <c r="W62" i="27"/>
  <c r="W1710" i="27"/>
  <c r="W1702" i="27"/>
  <c r="W1678" i="27"/>
  <c r="W1670" i="27"/>
  <c r="W1646" i="27"/>
  <c r="W1638" i="27"/>
  <c r="W1046" i="27"/>
  <c r="W1038" i="27"/>
  <c r="W1030" i="27"/>
  <c r="W1022" i="27"/>
  <c r="W1014" i="27"/>
  <c r="W1006" i="27"/>
  <c r="W54" i="27"/>
  <c r="W46" i="27"/>
  <c r="W38" i="27"/>
  <c r="W30" i="27"/>
  <c r="W2334" i="27"/>
  <c r="W1774" i="27"/>
  <c r="W1766" i="27"/>
  <c r="U1750" i="27"/>
  <c r="W1742" i="27"/>
  <c r="W1734" i="27"/>
  <c r="W1542" i="27"/>
  <c r="W1534" i="27"/>
  <c r="W1518" i="27"/>
  <c r="W1510" i="27"/>
  <c r="W1478" i="27"/>
  <c r="W1470" i="27"/>
  <c r="W1454" i="27"/>
  <c r="W1446" i="27"/>
  <c r="V1430" i="27"/>
  <c r="W1422" i="27"/>
  <c r="W1414" i="27"/>
  <c r="W1390" i="27"/>
  <c r="W998" i="27"/>
  <c r="W1358" i="27"/>
  <c r="W1350" i="27"/>
  <c r="W1326" i="27"/>
  <c r="W1318" i="27"/>
  <c r="W1294" i="27"/>
  <c r="W1286" i="27"/>
  <c r="W1278" i="27"/>
  <c r="W1262" i="27"/>
  <c r="W1254" i="27"/>
  <c r="W1230" i="27"/>
  <c r="W1222" i="27"/>
  <c r="W1214" i="27"/>
  <c r="W1206" i="27"/>
  <c r="W1198" i="27"/>
  <c r="W1190" i="27"/>
  <c r="W1174" i="27"/>
  <c r="W1166" i="27"/>
  <c r="W1158" i="27"/>
  <c r="W1150" i="27"/>
  <c r="W1142" i="27"/>
  <c r="W1134" i="27"/>
  <c r="W1126" i="27"/>
  <c r="W1830" i="27"/>
  <c r="W1806" i="27"/>
  <c r="U1798" i="27"/>
  <c r="W1110" i="27"/>
  <c r="W1102" i="27"/>
  <c r="W1094" i="27"/>
  <c r="W1086" i="27"/>
  <c r="W982" i="27"/>
  <c r="V1982" i="27"/>
  <c r="V1862" i="27"/>
  <c r="V2150" i="27"/>
  <c r="V2484" i="27"/>
  <c r="V2564" i="27"/>
  <c r="V2062" i="27"/>
  <c r="V2006" i="27"/>
  <c r="V2380" i="27"/>
  <c r="U2166" i="27"/>
  <c r="V1894" i="27"/>
  <c r="U2006" i="27"/>
  <c r="U2380" i="27"/>
  <c r="U2206" i="27"/>
  <c r="U2462" i="27"/>
  <c r="R230" i="33"/>
  <c r="S254" i="33"/>
  <c r="S2550" i="33"/>
  <c r="U2438" i="33"/>
  <c r="R2422" i="33"/>
  <c r="U2390" i="33"/>
  <c r="T2342" i="33"/>
  <c r="R2334" i="33"/>
  <c r="P2318" i="33"/>
  <c r="Q2318" i="33" s="1"/>
  <c r="U1510" i="33"/>
  <c r="S1382" i="33"/>
  <c r="T1302" i="33"/>
  <c r="R1134" i="33"/>
  <c r="S1046" i="33"/>
  <c r="P766" i="33"/>
  <c r="Q766" i="33" s="1"/>
  <c r="S622" i="33"/>
  <c r="R398" i="33"/>
  <c r="T342" i="33"/>
  <c r="P294" i="33"/>
  <c r="Q294" i="33" s="1"/>
  <c r="U166" i="33"/>
  <c r="T94" i="33"/>
  <c r="P70" i="33"/>
  <c r="Q70" i="33" s="1"/>
  <c r="U2564" i="33"/>
  <c r="P2452" i="33"/>
  <c r="Q2452" i="33" s="1"/>
  <c r="P2428" i="33"/>
  <c r="Q2428" i="33" s="1"/>
  <c r="S2404" i="33"/>
  <c r="S2380" i="33"/>
  <c r="U2356" i="33"/>
  <c r="T2284" i="33"/>
  <c r="T2260" i="33"/>
  <c r="P2236" i="33"/>
  <c r="Q2236" i="33" s="1"/>
  <c r="S2212" i="33"/>
  <c r="S2148" i="33"/>
  <c r="R2140" i="33"/>
  <c r="R2116" i="33"/>
  <c r="T2092" i="33"/>
  <c r="T2068" i="33"/>
  <c r="U1964" i="33"/>
  <c r="U1516" i="33"/>
  <c r="S1412" i="33"/>
  <c r="P1036" i="33"/>
  <c r="Q1036" i="33" s="1"/>
  <c r="T900" i="33"/>
  <c r="P884" i="33"/>
  <c r="Q884" i="33" s="1"/>
  <c r="T828" i="33"/>
  <c r="P812" i="33"/>
  <c r="Q812" i="33" s="1"/>
  <c r="T748" i="33"/>
  <c r="U716" i="33"/>
  <c r="U684" i="33"/>
  <c r="P668" i="33"/>
  <c r="Q668" i="33" s="1"/>
  <c r="S636" i="33"/>
  <c r="P620" i="33"/>
  <c r="Q620" i="33" s="1"/>
  <c r="P580" i="33"/>
  <c r="Q580" i="33" s="1"/>
  <c r="P564" i="33"/>
  <c r="Q564" i="33" s="1"/>
  <c r="R532" i="33"/>
  <c r="U500" i="33"/>
  <c r="R476" i="33"/>
  <c r="R452" i="33"/>
  <c r="P364" i="33"/>
  <c r="Q364" i="33" s="1"/>
  <c r="P348" i="33"/>
  <c r="Q348" i="33" s="1"/>
  <c r="P292" i="33"/>
  <c r="Q292" i="33" s="1"/>
  <c r="P252" i="33"/>
  <c r="Q252" i="33" s="1"/>
  <c r="U228" i="33"/>
  <c r="U204" i="33"/>
  <c r="R164" i="33"/>
  <c r="U132" i="33"/>
  <c r="P100" i="33"/>
  <c r="Q100" i="33" s="1"/>
  <c r="S84" i="33"/>
  <c r="R68" i="33"/>
  <c r="T52" i="33"/>
  <c r="U28" i="33"/>
  <c r="R20" i="33"/>
  <c r="R2274" i="33"/>
  <c r="P2069" i="33"/>
  <c r="Q2069" i="33" s="1"/>
  <c r="T2093" i="33"/>
  <c r="R2149" i="33"/>
  <c r="U2189" i="33"/>
  <c r="R2157" i="33"/>
  <c r="P1445" i="33"/>
  <c r="Q1445" i="33" s="1"/>
  <c r="S1709" i="33"/>
  <c r="S2342" i="33"/>
  <c r="P2469" i="33"/>
  <c r="Q2469" i="33" s="1"/>
  <c r="T2469" i="33"/>
  <c r="S2469" i="33"/>
  <c r="R2469" i="33"/>
  <c r="U2405" i="33"/>
  <c r="R2405" i="33"/>
  <c r="U2333" i="33"/>
  <c r="S2333" i="33"/>
  <c r="T2285" i="33"/>
  <c r="R2285" i="33"/>
  <c r="P2285" i="33"/>
  <c r="Q2285" i="33" s="1"/>
  <c r="T2229" i="33"/>
  <c r="R2229" i="33"/>
  <c r="P2229" i="33"/>
  <c r="Q2229" i="33" s="1"/>
  <c r="U2229" i="33"/>
  <c r="T1941" i="33"/>
  <c r="S1941" i="33"/>
  <c r="P1669" i="33"/>
  <c r="Q1669" i="33" s="1"/>
  <c r="S1669" i="33"/>
  <c r="T1645" i="33"/>
  <c r="R1645" i="33"/>
  <c r="U1573" i="33"/>
  <c r="R1573" i="33"/>
  <c r="R1541" i="33"/>
  <c r="T1541" i="33"/>
  <c r="P1541" i="33"/>
  <c r="Q1541" i="33" s="1"/>
  <c r="P1477" i="33"/>
  <c r="Q1477" i="33" s="1"/>
  <c r="T1477" i="33"/>
  <c r="U1469" i="33"/>
  <c r="P1469" i="33"/>
  <c r="Q1469" i="33" s="1"/>
  <c r="T1461" i="33"/>
  <c r="S1461" i="33"/>
  <c r="R1461" i="33"/>
  <c r="T1413" i="33"/>
  <c r="U1413" i="33"/>
  <c r="S1413" i="33"/>
  <c r="R1405" i="33"/>
  <c r="T1405" i="33"/>
  <c r="S1389" i="33"/>
  <c r="R1389" i="33"/>
  <c r="P1373" i="33"/>
  <c r="Q1373" i="33" s="1"/>
  <c r="S1373" i="33"/>
  <c r="U1365" i="33"/>
  <c r="T1365" i="33"/>
  <c r="R1357" i="33"/>
  <c r="U1357" i="33"/>
  <c r="U1341" i="33"/>
  <c r="T1341" i="33"/>
  <c r="T1309" i="33"/>
  <c r="U1309" i="33"/>
  <c r="S1309" i="33"/>
  <c r="R1301" i="33"/>
  <c r="T1301" i="33"/>
  <c r="S1285" i="33"/>
  <c r="T1285" i="33"/>
  <c r="T1277" i="33"/>
  <c r="U1277" i="33"/>
  <c r="S1277" i="33"/>
  <c r="R1277" i="33"/>
  <c r="P1277" i="33"/>
  <c r="Q1277" i="33" s="1"/>
  <c r="T1269" i="33"/>
  <c r="P1269" i="33"/>
  <c r="Q1269" i="33" s="1"/>
  <c r="S1269" i="33"/>
  <c r="P1261" i="33"/>
  <c r="Q1261" i="33" s="1"/>
  <c r="S1261" i="33"/>
  <c r="R1261" i="33"/>
  <c r="U1261" i="33"/>
  <c r="S1253" i="33"/>
  <c r="R1253" i="33"/>
  <c r="U1253" i="33"/>
  <c r="T1253" i="33"/>
  <c r="U1229" i="33"/>
  <c r="R1229" i="33"/>
  <c r="P1229" i="33"/>
  <c r="Q1229" i="33" s="1"/>
  <c r="R1221" i="33"/>
  <c r="P1221" i="33"/>
  <c r="Q1221" i="33" s="1"/>
  <c r="T1221" i="33"/>
  <c r="S1221" i="33"/>
  <c r="T1213" i="33"/>
  <c r="U1213" i="33"/>
  <c r="S1213" i="33"/>
  <c r="T1205" i="33"/>
  <c r="P1205" i="33"/>
  <c r="Q1205" i="33" s="1"/>
  <c r="R1205" i="33"/>
  <c r="U1205" i="33"/>
  <c r="P1197" i="33"/>
  <c r="Q1197" i="33" s="1"/>
  <c r="U1197" i="33"/>
  <c r="T1197" i="33"/>
  <c r="S1197" i="33"/>
  <c r="R1197" i="33"/>
  <c r="S1189" i="33"/>
  <c r="R1189" i="33"/>
  <c r="S1181" i="33"/>
  <c r="U1181" i="33"/>
  <c r="T1181" i="33"/>
  <c r="P1181" i="33"/>
  <c r="Q1181" i="33" s="1"/>
  <c r="R1181" i="33"/>
  <c r="U1173" i="33"/>
  <c r="T1173" i="33"/>
  <c r="P1173" i="33"/>
  <c r="Q1173" i="33" s="1"/>
  <c r="U1165" i="33"/>
  <c r="R1165" i="33"/>
  <c r="T1165" i="33"/>
  <c r="P1165" i="33"/>
  <c r="Q1165" i="33" s="1"/>
  <c r="R1157" i="33"/>
  <c r="U1157" i="33"/>
  <c r="T1157" i="33"/>
  <c r="S1157" i="33"/>
  <c r="T1149" i="33"/>
  <c r="S1149" i="33"/>
  <c r="R1149" i="33"/>
  <c r="T1141" i="33"/>
  <c r="P1141" i="33"/>
  <c r="Q1141" i="33" s="1"/>
  <c r="U1141" i="33"/>
  <c r="S1141" i="33"/>
  <c r="R1141" i="33"/>
  <c r="P1133" i="33"/>
  <c r="Q1133" i="33" s="1"/>
  <c r="S1133" i="33"/>
  <c r="U1133" i="33"/>
  <c r="S1125" i="33"/>
  <c r="R1125" i="33"/>
  <c r="P1125" i="33"/>
  <c r="Q1125" i="33" s="1"/>
  <c r="T1125" i="33"/>
  <c r="S1117" i="33"/>
  <c r="R1117" i="33"/>
  <c r="U1117" i="33"/>
  <c r="T1117" i="33"/>
  <c r="U1109" i="33"/>
  <c r="S1109" i="33"/>
  <c r="T1101" i="33"/>
  <c r="P1101" i="33"/>
  <c r="Q1101" i="33" s="1"/>
  <c r="U1101" i="33"/>
  <c r="S1101" i="33"/>
  <c r="R1101" i="33"/>
  <c r="P1093" i="33"/>
  <c r="Q1093" i="33" s="1"/>
  <c r="U1093" i="33"/>
  <c r="T1093" i="33"/>
  <c r="S1085" i="33"/>
  <c r="R1085" i="33"/>
  <c r="P1085" i="33"/>
  <c r="Q1085" i="33" s="1"/>
  <c r="U1085" i="33"/>
  <c r="S1077" i="33"/>
  <c r="U1077" i="33"/>
  <c r="T1077" i="33"/>
  <c r="R1077" i="33"/>
  <c r="U1069" i="33"/>
  <c r="P1069" i="33"/>
  <c r="Q1069" i="33" s="1"/>
  <c r="S1069" i="33"/>
  <c r="U1061" i="33"/>
  <c r="R1061" i="33"/>
  <c r="T1061" i="33"/>
  <c r="S1061" i="33"/>
  <c r="P1061" i="33"/>
  <c r="Q1061" i="33" s="1"/>
  <c r="R1053" i="33"/>
  <c r="U1053" i="33"/>
  <c r="P1053" i="33"/>
  <c r="Q1053" i="33" s="1"/>
  <c r="T1045" i="33"/>
  <c r="S1045" i="33"/>
  <c r="R1045" i="33"/>
  <c r="P1045" i="33"/>
  <c r="Q1045" i="33" s="1"/>
  <c r="T1037" i="33"/>
  <c r="P1037" i="33"/>
  <c r="Q1037" i="33" s="1"/>
  <c r="U1037" i="33"/>
  <c r="S1037" i="33"/>
  <c r="U1005" i="33"/>
  <c r="R1005" i="33"/>
  <c r="T1005" i="33"/>
  <c r="S1005" i="33"/>
  <c r="P1005" i="33"/>
  <c r="Q1005" i="33" s="1"/>
  <c r="R997" i="33"/>
  <c r="P997" i="33"/>
  <c r="Q997" i="33" s="1"/>
  <c r="U997" i="33"/>
  <c r="T989" i="33"/>
  <c r="R989" i="33"/>
  <c r="P989" i="33"/>
  <c r="Q989" i="33" s="1"/>
  <c r="U989" i="33"/>
  <c r="T981" i="33"/>
  <c r="P981" i="33"/>
  <c r="Q981" i="33" s="1"/>
  <c r="U981" i="33"/>
  <c r="S981" i="33"/>
  <c r="P973" i="33"/>
  <c r="Q973" i="33" s="1"/>
  <c r="U973" i="33"/>
  <c r="S973" i="33"/>
  <c r="S965" i="33"/>
  <c r="U965" i="33"/>
  <c r="T965" i="33"/>
  <c r="R965" i="33"/>
  <c r="P965" i="33"/>
  <c r="Q965" i="33" s="1"/>
  <c r="S949" i="33"/>
  <c r="U949" i="33"/>
  <c r="P949" i="33"/>
  <c r="Q949" i="33" s="1"/>
  <c r="U941" i="33"/>
  <c r="S941" i="33"/>
  <c r="R941" i="33"/>
  <c r="P941" i="33"/>
  <c r="Q941" i="33" s="1"/>
  <c r="U933" i="33"/>
  <c r="S933" i="33"/>
  <c r="T933" i="33"/>
  <c r="R933" i="33"/>
  <c r="P925" i="33"/>
  <c r="Q925" i="33" s="1"/>
  <c r="R925" i="33"/>
  <c r="T925" i="33"/>
  <c r="T917" i="33"/>
  <c r="S917" i="33"/>
  <c r="U917" i="33"/>
  <c r="R917" i="33"/>
  <c r="P917" i="33"/>
  <c r="Q917" i="33" s="1"/>
  <c r="T909" i="33"/>
  <c r="P909" i="33"/>
  <c r="Q909" i="33" s="1"/>
  <c r="R909" i="33"/>
  <c r="R901" i="33"/>
  <c r="S901" i="33"/>
  <c r="T901" i="33"/>
  <c r="P901" i="33"/>
  <c r="Q901" i="33" s="1"/>
  <c r="S885" i="33"/>
  <c r="U885" i="33"/>
  <c r="T885" i="33"/>
  <c r="S877" i="33"/>
  <c r="R877" i="33"/>
  <c r="P877" i="33"/>
  <c r="Q877" i="33" s="1"/>
  <c r="U877" i="33"/>
  <c r="U869" i="33"/>
  <c r="T869" i="33"/>
  <c r="S869" i="33"/>
  <c r="R869" i="33"/>
  <c r="U861" i="33"/>
  <c r="R861" i="33"/>
  <c r="P861" i="33"/>
  <c r="Q861" i="33" s="1"/>
  <c r="S861" i="33"/>
  <c r="R853" i="33"/>
  <c r="T853" i="33"/>
  <c r="S853" i="33"/>
  <c r="P853" i="33"/>
  <c r="Q853" i="33" s="1"/>
  <c r="T845" i="33"/>
  <c r="P845" i="33"/>
  <c r="Q845" i="33" s="1"/>
  <c r="U845" i="33"/>
  <c r="T837" i="33"/>
  <c r="P837" i="33"/>
  <c r="Q837" i="33" s="1"/>
  <c r="R837" i="33"/>
  <c r="U837" i="33"/>
  <c r="P821" i="33"/>
  <c r="Q821" i="33" s="1"/>
  <c r="U821" i="33"/>
  <c r="T821" i="33"/>
  <c r="S821" i="33"/>
  <c r="S813" i="33"/>
  <c r="U813" i="33"/>
  <c r="R813" i="33"/>
  <c r="S805" i="33"/>
  <c r="U805" i="33"/>
  <c r="T805" i="33"/>
  <c r="R805" i="33"/>
  <c r="P805" i="33"/>
  <c r="Q805" i="33" s="1"/>
  <c r="U797" i="33"/>
  <c r="T797" i="33"/>
  <c r="P797" i="33"/>
  <c r="Q797" i="33" s="1"/>
  <c r="U789" i="33"/>
  <c r="R789" i="33"/>
  <c r="S789" i="33"/>
  <c r="P789" i="33"/>
  <c r="Q789" i="33" s="1"/>
  <c r="R781" i="33"/>
  <c r="T781" i="33"/>
  <c r="U781" i="33"/>
  <c r="S781" i="33"/>
  <c r="T773" i="33"/>
  <c r="P773" i="33"/>
  <c r="Q773" i="33" s="1"/>
  <c r="S773" i="33"/>
  <c r="T765" i="33"/>
  <c r="P765" i="33"/>
  <c r="Q765" i="33" s="1"/>
  <c r="S765" i="33"/>
  <c r="U765" i="33"/>
  <c r="R765" i="33"/>
  <c r="P757" i="33"/>
  <c r="Q757" i="33" s="1"/>
  <c r="U757" i="33"/>
  <c r="R757" i="33"/>
  <c r="S749" i="33"/>
  <c r="R749" i="33"/>
  <c r="T749" i="33"/>
  <c r="P749" i="33"/>
  <c r="Q749" i="33" s="1"/>
  <c r="S741" i="33"/>
  <c r="U741" i="33"/>
  <c r="T741" i="33"/>
  <c r="U733" i="33"/>
  <c r="R733" i="33"/>
  <c r="P733" i="33"/>
  <c r="Q733" i="33" s="1"/>
  <c r="T733" i="33"/>
  <c r="U725" i="33"/>
  <c r="R725" i="33"/>
  <c r="T725" i="33"/>
  <c r="S725" i="33"/>
  <c r="P725" i="33"/>
  <c r="Q725" i="33" s="1"/>
  <c r="R717" i="33"/>
  <c r="P717" i="33"/>
  <c r="Q717" i="33" s="1"/>
  <c r="S717" i="33"/>
  <c r="T709" i="33"/>
  <c r="S709" i="33"/>
  <c r="R709" i="33"/>
  <c r="P709" i="33"/>
  <c r="Q709" i="33" s="1"/>
  <c r="T701" i="33"/>
  <c r="P701" i="33"/>
  <c r="Q701" i="33" s="1"/>
  <c r="U701" i="33"/>
  <c r="P693" i="33"/>
  <c r="Q693" i="33" s="1"/>
  <c r="U693" i="33"/>
  <c r="R693" i="33"/>
  <c r="T693" i="33"/>
  <c r="S685" i="33"/>
  <c r="U685" i="33"/>
  <c r="T685" i="33"/>
  <c r="R685" i="33"/>
  <c r="S677" i="33"/>
  <c r="U677" i="33"/>
  <c r="R677" i="33"/>
  <c r="U669" i="33"/>
  <c r="T669" i="33"/>
  <c r="S669" i="33"/>
  <c r="R669" i="33"/>
  <c r="P669" i="33"/>
  <c r="Q669" i="33" s="1"/>
  <c r="U661" i="33"/>
  <c r="R661" i="33"/>
  <c r="T661" i="33"/>
  <c r="R653" i="33"/>
  <c r="S653" i="33"/>
  <c r="P653" i="33"/>
  <c r="Q653" i="33" s="1"/>
  <c r="U653" i="33"/>
  <c r="T645" i="33"/>
  <c r="S645" i="33"/>
  <c r="U645" i="33"/>
  <c r="R645" i="33"/>
  <c r="T629" i="33"/>
  <c r="P629" i="33"/>
  <c r="Q629" i="33" s="1"/>
  <c r="S629" i="33"/>
  <c r="P621" i="33"/>
  <c r="Q621" i="33" s="1"/>
  <c r="S621" i="33"/>
  <c r="U621" i="33"/>
  <c r="T621" i="33"/>
  <c r="R621" i="33"/>
  <c r="S613" i="33"/>
  <c r="U613" i="33"/>
  <c r="P613" i="33"/>
  <c r="Q613" i="33" s="1"/>
  <c r="S589" i="33"/>
  <c r="U589" i="33"/>
  <c r="S541" i="33"/>
  <c r="P541" i="33"/>
  <c r="Q541" i="33" s="1"/>
  <c r="P485" i="33"/>
  <c r="Q485" i="33" s="1"/>
  <c r="R485" i="33"/>
  <c r="U485" i="33"/>
  <c r="R477" i="33"/>
  <c r="P477" i="33"/>
  <c r="Q477" i="33" s="1"/>
  <c r="S469" i="33"/>
  <c r="T469" i="33"/>
  <c r="P461" i="33"/>
  <c r="Q461" i="33" s="1"/>
  <c r="T461" i="33"/>
  <c r="R445" i="33"/>
  <c r="U445" i="33"/>
  <c r="S437" i="33"/>
  <c r="R437" i="33"/>
  <c r="U429" i="33"/>
  <c r="T429" i="33"/>
  <c r="P421" i="33"/>
  <c r="Q421" i="33" s="1"/>
  <c r="U421" i="33"/>
  <c r="R413" i="33"/>
  <c r="P413" i="33"/>
  <c r="Q413" i="33" s="1"/>
  <c r="T397" i="33"/>
  <c r="S397" i="33"/>
  <c r="P397" i="33"/>
  <c r="Q397" i="33" s="1"/>
  <c r="U389" i="33"/>
  <c r="P389" i="33"/>
  <c r="Q389" i="33" s="1"/>
  <c r="S381" i="33"/>
  <c r="R381" i="33"/>
  <c r="R357" i="33"/>
  <c r="U357" i="33"/>
  <c r="T357" i="33"/>
  <c r="P357" i="33"/>
  <c r="Q357" i="33" s="1"/>
  <c r="P349" i="33"/>
  <c r="Q349" i="33" s="1"/>
  <c r="R349" i="33"/>
  <c r="P333" i="33"/>
  <c r="Q333" i="33" s="1"/>
  <c r="S333" i="33"/>
  <c r="R317" i="33"/>
  <c r="U317" i="33"/>
  <c r="S317" i="33"/>
  <c r="S309" i="33"/>
  <c r="R309" i="33"/>
  <c r="R293" i="33"/>
  <c r="T293" i="33"/>
  <c r="R285" i="33"/>
  <c r="P285" i="33"/>
  <c r="Q285" i="33" s="1"/>
  <c r="T277" i="33"/>
  <c r="S277" i="33"/>
  <c r="T269" i="33"/>
  <c r="S269" i="33"/>
  <c r="S253" i="33"/>
  <c r="U253" i="33"/>
  <c r="R245" i="33"/>
  <c r="S245" i="33"/>
  <c r="T237" i="33"/>
  <c r="U237" i="33"/>
  <c r="P229" i="33"/>
  <c r="Q229" i="33" s="1"/>
  <c r="U229" i="33"/>
  <c r="T229" i="33"/>
  <c r="S213" i="33"/>
  <c r="R213" i="33"/>
  <c r="S205" i="33"/>
  <c r="T205" i="33"/>
  <c r="P205" i="33"/>
  <c r="Q205" i="33" s="1"/>
  <c r="U197" i="33"/>
  <c r="T197" i="33"/>
  <c r="U189" i="33"/>
  <c r="P189" i="33"/>
  <c r="Q189" i="33" s="1"/>
  <c r="R189" i="33"/>
  <c r="S173" i="33"/>
  <c r="U173" i="33"/>
  <c r="T173" i="33"/>
  <c r="R165" i="33"/>
  <c r="U165" i="33"/>
  <c r="T165" i="33"/>
  <c r="R157" i="33"/>
  <c r="P157" i="33"/>
  <c r="Q157" i="33" s="1"/>
  <c r="T149" i="33"/>
  <c r="R149" i="33"/>
  <c r="T141" i="33"/>
  <c r="S141" i="33"/>
  <c r="P141" i="33"/>
  <c r="Q141" i="33" s="1"/>
  <c r="P133" i="33"/>
  <c r="Q133" i="33" s="1"/>
  <c r="U133" i="33"/>
  <c r="P125" i="33"/>
  <c r="Q125" i="33" s="1"/>
  <c r="S125" i="33"/>
  <c r="S117" i="33"/>
  <c r="R117" i="33"/>
  <c r="T109" i="33"/>
  <c r="U109" i="33"/>
  <c r="P101" i="33"/>
  <c r="Q101" i="33" s="1"/>
  <c r="T101" i="33"/>
  <c r="P93" i="33"/>
  <c r="Q93" i="33" s="1"/>
  <c r="U93" i="33"/>
  <c r="R93" i="33"/>
  <c r="P77" i="33"/>
  <c r="Q77" i="33" s="1"/>
  <c r="T77" i="33"/>
  <c r="T69" i="33"/>
  <c r="U69" i="33"/>
  <c r="P69" i="33"/>
  <c r="Q69" i="33" s="1"/>
  <c r="U61" i="33"/>
  <c r="P61" i="33"/>
  <c r="Q61" i="33" s="1"/>
  <c r="U45" i="33"/>
  <c r="T45" i="33"/>
  <c r="S45" i="33"/>
  <c r="U37" i="33"/>
  <c r="P37" i="33"/>
  <c r="Q37" i="33" s="1"/>
  <c r="R29" i="33"/>
  <c r="P29" i="33"/>
  <c r="Q29" i="33" s="1"/>
  <c r="T21" i="33"/>
  <c r="S21" i="33"/>
  <c r="R21" i="33"/>
  <c r="T2501" i="33"/>
  <c r="U2501" i="33"/>
  <c r="P2501" i="33"/>
  <c r="Q2501" i="33" s="1"/>
  <c r="U2477" i="33"/>
  <c r="T2477" i="33"/>
  <c r="R2477" i="33"/>
  <c r="S2389" i="33"/>
  <c r="U2389" i="33"/>
  <c r="T2389" i="33"/>
  <c r="R2389" i="33"/>
  <c r="P2389" i="33"/>
  <c r="Q2389" i="33" s="1"/>
  <c r="R2349" i="33"/>
  <c r="T2349" i="33"/>
  <c r="R2293" i="33"/>
  <c r="P2293" i="33"/>
  <c r="Q2293" i="33" s="1"/>
  <c r="T2293" i="33"/>
  <c r="P2197" i="33"/>
  <c r="Q2197" i="33" s="1"/>
  <c r="U2197" i="33"/>
  <c r="T2197" i="33"/>
  <c r="R2037" i="33"/>
  <c r="U2037" i="33"/>
  <c r="S2037" i="33"/>
  <c r="U1981" i="33"/>
  <c r="S1981" i="33"/>
  <c r="U1237" i="33"/>
  <c r="R1237" i="33"/>
  <c r="T1237" i="33"/>
  <c r="S1237" i="33"/>
  <c r="P1237" i="33"/>
  <c r="Q1237" i="33" s="1"/>
  <c r="P2068" i="33"/>
  <c r="Q2068" i="33" s="1"/>
  <c r="S2069" i="33"/>
  <c r="P2125" i="33"/>
  <c r="Q2125" i="33" s="1"/>
  <c r="T2149" i="33"/>
  <c r="R2221" i="33"/>
  <c r="S2061" i="33"/>
  <c r="S2197" i="33"/>
  <c r="T37" i="33"/>
  <c r="U101" i="33"/>
  <c r="R181" i="33"/>
  <c r="P269" i="33"/>
  <c r="Q269" i="33" s="1"/>
  <c r="S373" i="33"/>
  <c r="T485" i="33"/>
  <c r="P645" i="33"/>
  <c r="Q645" i="33" s="1"/>
  <c r="R701" i="33"/>
  <c r="U749" i="33"/>
  <c r="S797" i="33"/>
  <c r="T861" i="33"/>
  <c r="S925" i="33"/>
  <c r="R981" i="33"/>
  <c r="S1053" i="33"/>
  <c r="R1109" i="33"/>
  <c r="P1157" i="33"/>
  <c r="Q1157" i="33" s="1"/>
  <c r="P1213" i="33"/>
  <c r="Q1213" i="33" s="1"/>
  <c r="T1261" i="33"/>
  <c r="S1357" i="33"/>
  <c r="P1517" i="33"/>
  <c r="Q1517" i="33" s="1"/>
  <c r="S2556" i="33"/>
  <c r="U2540" i="33"/>
  <c r="T2524" i="33"/>
  <c r="U2508" i="33"/>
  <c r="S2500" i="33"/>
  <c r="T2484" i="33"/>
  <c r="S2484" i="33"/>
  <c r="S2476" i="33"/>
  <c r="R2460" i="33"/>
  <c r="U2452" i="33"/>
  <c r="R2436" i="33"/>
  <c r="S2436" i="33"/>
  <c r="U2428" i="33"/>
  <c r="S2412" i="33"/>
  <c r="P2412" i="33"/>
  <c r="Q2412" i="33" s="1"/>
  <c r="R2404" i="33"/>
  <c r="T2388" i="33"/>
  <c r="U2380" i="33"/>
  <c r="T2356" i="33"/>
  <c r="R2340" i="33"/>
  <c r="P2340" i="33"/>
  <c r="Q2340" i="33" s="1"/>
  <c r="P2332" i="33"/>
  <c r="Q2332" i="33" s="1"/>
  <c r="S2316" i="33"/>
  <c r="U2308" i="33"/>
  <c r="T2300" i="33"/>
  <c r="P2300" i="33"/>
  <c r="Q2300" i="33" s="1"/>
  <c r="S2284" i="33"/>
  <c r="U2260" i="33"/>
  <c r="R2252" i="33"/>
  <c r="T2252" i="33"/>
  <c r="U2236" i="33"/>
  <c r="S2228" i="33"/>
  <c r="U2228" i="33"/>
  <c r="R2212" i="33"/>
  <c r="T2196" i="33"/>
  <c r="S2196" i="33"/>
  <c r="U2188" i="33"/>
  <c r="T2164" i="33"/>
  <c r="R2148" i="33"/>
  <c r="P2140" i="33"/>
  <c r="Q2140" i="33" s="1"/>
  <c r="U2116" i="33"/>
  <c r="S2100" i="33"/>
  <c r="T2100" i="33"/>
  <c r="S2092" i="33"/>
  <c r="T2084" i="33"/>
  <c r="T2076" i="33"/>
  <c r="U2068" i="33"/>
  <c r="T2052" i="33"/>
  <c r="S2052" i="33"/>
  <c r="R2028" i="33"/>
  <c r="P2028" i="33"/>
  <c r="Q2028" i="33" s="1"/>
  <c r="U2012" i="33"/>
  <c r="S1996" i="33"/>
  <c r="P1852" i="33"/>
  <c r="Q1852" i="33" s="1"/>
  <c r="S1828" i="33"/>
  <c r="T1788" i="33"/>
  <c r="P1788" i="33"/>
  <c r="Q1788" i="33" s="1"/>
  <c r="R1676" i="33"/>
  <c r="S1660" i="33"/>
  <c r="U1652" i="33"/>
  <c r="U1620" i="33"/>
  <c r="T1556" i="33"/>
  <c r="P1540" i="33"/>
  <c r="Q1540" i="33" s="1"/>
  <c r="S1524" i="33"/>
  <c r="S1388" i="33"/>
  <c r="T1364" i="33"/>
  <c r="P1356" i="33"/>
  <c r="Q1356" i="33" s="1"/>
  <c r="S1260" i="33"/>
  <c r="R1244" i="33"/>
  <c r="P1228" i="33"/>
  <c r="Q1228" i="33" s="1"/>
  <c r="P1172" i="33"/>
  <c r="Q1172" i="33" s="1"/>
  <c r="T1140" i="33"/>
  <c r="U1132" i="33"/>
  <c r="R1124" i="33"/>
  <c r="S1068" i="33"/>
  <c r="S2533" i="33"/>
  <c r="R2533" i="33"/>
  <c r="P2533" i="33"/>
  <c r="Q2533" i="33" s="1"/>
  <c r="U2533" i="33"/>
  <c r="P2357" i="33"/>
  <c r="Q2357" i="33" s="1"/>
  <c r="S2357" i="33"/>
  <c r="U2317" i="33"/>
  <c r="T2317" i="33"/>
  <c r="P2317" i="33"/>
  <c r="Q2317" i="33" s="1"/>
  <c r="U2277" i="33"/>
  <c r="S2277" i="33"/>
  <c r="R2245" i="33"/>
  <c r="P2245" i="33"/>
  <c r="Q2245" i="33" s="1"/>
  <c r="U2133" i="33"/>
  <c r="R2133" i="33"/>
  <c r="U2085" i="33"/>
  <c r="T2085" i="33"/>
  <c r="U2013" i="33"/>
  <c r="T2013" i="33"/>
  <c r="P2013" i="33"/>
  <c r="Q2013" i="33" s="1"/>
  <c r="S1245" i="33"/>
  <c r="R1245" i="33"/>
  <c r="T1245" i="33"/>
  <c r="P2021" i="33"/>
  <c r="Q2021" i="33" s="1"/>
  <c r="T2069" i="33"/>
  <c r="R2125" i="33"/>
  <c r="P2349" i="33"/>
  <c r="Q2349" i="33" s="1"/>
  <c r="P2477" i="33"/>
  <c r="Q2477" i="33" s="1"/>
  <c r="U2550" i="33"/>
  <c r="S2229" i="33"/>
  <c r="U2357" i="33"/>
  <c r="S53" i="33"/>
  <c r="S109" i="33"/>
  <c r="S189" i="33"/>
  <c r="P293" i="33"/>
  <c r="Q293" i="33" s="1"/>
  <c r="U381" i="33"/>
  <c r="U493" i="33"/>
  <c r="T653" i="33"/>
  <c r="S701" i="33"/>
  <c r="S757" i="33"/>
  <c r="P813" i="33"/>
  <c r="Q813" i="33" s="1"/>
  <c r="P869" i="33"/>
  <c r="Q869" i="33" s="1"/>
  <c r="U925" i="33"/>
  <c r="S989" i="33"/>
  <c r="T1053" i="33"/>
  <c r="T1109" i="33"/>
  <c r="S1165" i="33"/>
  <c r="R1213" i="33"/>
  <c r="R1269" i="33"/>
  <c r="T1389" i="33"/>
  <c r="R1517" i="33"/>
  <c r="S1893" i="33"/>
  <c r="T2573" i="33"/>
  <c r="S2573" i="33"/>
  <c r="R2573" i="33"/>
  <c r="P2573" i="33"/>
  <c r="Q2573" i="33" s="1"/>
  <c r="S2165" i="33"/>
  <c r="R2165" i="33"/>
  <c r="P2165" i="33"/>
  <c r="Q2165" i="33" s="1"/>
  <c r="U2165" i="33"/>
  <c r="P2260" i="33"/>
  <c r="Q2260" i="33" s="1"/>
  <c r="R2021" i="33"/>
  <c r="S2125" i="33"/>
  <c r="P2189" i="33"/>
  <c r="Q2189" i="33" s="1"/>
  <c r="S2349" i="33"/>
  <c r="S2477" i="33"/>
  <c r="U2300" i="33"/>
  <c r="P2261" i="33"/>
  <c r="Q2261" i="33" s="1"/>
  <c r="P2413" i="33"/>
  <c r="Q2413" i="33" s="1"/>
  <c r="P2333" i="33"/>
  <c r="Q2333" i="33" s="1"/>
  <c r="R61" i="33"/>
  <c r="R125" i="33"/>
  <c r="P197" i="33"/>
  <c r="Q197" i="33" s="1"/>
  <c r="U293" i="33"/>
  <c r="S405" i="33"/>
  <c r="S501" i="33"/>
  <c r="P661" i="33"/>
  <c r="Q661" i="33" s="1"/>
  <c r="U709" i="33"/>
  <c r="T757" i="33"/>
  <c r="T813" i="33"/>
  <c r="T877" i="33"/>
  <c r="P933" i="33"/>
  <c r="Q933" i="33" s="1"/>
  <c r="S997" i="33"/>
  <c r="R1069" i="33"/>
  <c r="P1117" i="33"/>
  <c r="Q1117" i="33" s="1"/>
  <c r="R1173" i="33"/>
  <c r="U1221" i="33"/>
  <c r="U1269" i="33"/>
  <c r="U1397" i="33"/>
  <c r="S1573" i="33"/>
  <c r="R1917" i="33"/>
  <c r="P2509" i="33"/>
  <c r="Q2509" i="33" s="1"/>
  <c r="S2509" i="33"/>
  <c r="S2453" i="33"/>
  <c r="U2453" i="33"/>
  <c r="U2373" i="33"/>
  <c r="T2373" i="33"/>
  <c r="S2373" i="33"/>
  <c r="R2373" i="33"/>
  <c r="P2253" i="33"/>
  <c r="Q2253" i="33" s="1"/>
  <c r="S2253" i="33"/>
  <c r="U2213" i="33"/>
  <c r="P2213" i="33"/>
  <c r="Q2213" i="33" s="1"/>
  <c r="U2101" i="33"/>
  <c r="T2101" i="33"/>
  <c r="S2101" i="33"/>
  <c r="R2101" i="33"/>
  <c r="S1429" i="33"/>
  <c r="P1429" i="33"/>
  <c r="Q1429" i="33" s="1"/>
  <c r="U1429" i="33"/>
  <c r="S2021" i="33"/>
  <c r="P2093" i="33"/>
  <c r="Q2093" i="33" s="1"/>
  <c r="T2125" i="33"/>
  <c r="R2189" i="33"/>
  <c r="T2253" i="33"/>
  <c r="U2349" i="33"/>
  <c r="R2509" i="33"/>
  <c r="U2340" i="33"/>
  <c r="P2133" i="33"/>
  <c r="Q2133" i="33" s="1"/>
  <c r="R2485" i="33"/>
  <c r="S61" i="33"/>
  <c r="U125" i="33"/>
  <c r="T213" i="33"/>
  <c r="T301" i="33"/>
  <c r="R421" i="33"/>
  <c r="S661" i="33"/>
  <c r="T717" i="33"/>
  <c r="R773" i="33"/>
  <c r="R821" i="33"/>
  <c r="P885" i="33"/>
  <c r="Q885" i="33" s="1"/>
  <c r="T941" i="33"/>
  <c r="T997" i="33"/>
  <c r="T1069" i="33"/>
  <c r="U1125" i="33"/>
  <c r="S1173" i="33"/>
  <c r="S1229" i="33"/>
  <c r="R1285" i="33"/>
  <c r="P1405" i="33"/>
  <c r="Q1405" i="33" s="1"/>
  <c r="P1597" i="33"/>
  <c r="Q1597" i="33" s="1"/>
  <c r="U2462" i="33"/>
  <c r="S2462" i="33"/>
  <c r="S2445" i="33"/>
  <c r="P2445" i="33"/>
  <c r="Q2445" i="33" s="1"/>
  <c r="R2445" i="33"/>
  <c r="U2445" i="33"/>
  <c r="U2413" i="33"/>
  <c r="R2413" i="33"/>
  <c r="U2325" i="33"/>
  <c r="T2325" i="33"/>
  <c r="S2325" i="33"/>
  <c r="R2325" i="33"/>
  <c r="U2261" i="33"/>
  <c r="T2261" i="33"/>
  <c r="S2261" i="33"/>
  <c r="T2221" i="33"/>
  <c r="S2221" i="33"/>
  <c r="R2061" i="33"/>
  <c r="P2061" i="33"/>
  <c r="Q2061" i="33" s="1"/>
  <c r="T2061" i="33"/>
  <c r="U2253" i="33"/>
  <c r="P2373" i="33"/>
  <c r="Q2373" i="33" s="1"/>
  <c r="T2509" i="33"/>
  <c r="R2388" i="33"/>
  <c r="S2133" i="33"/>
  <c r="S2293" i="33"/>
  <c r="T2413" i="33"/>
  <c r="P2037" i="33"/>
  <c r="Q2037" i="33" s="1"/>
  <c r="S77" i="33"/>
  <c r="T133" i="33"/>
  <c r="P221" i="33"/>
  <c r="Q221" i="33" s="1"/>
  <c r="U325" i="33"/>
  <c r="T421" i="33"/>
  <c r="R613" i="33"/>
  <c r="P677" i="33"/>
  <c r="Q677" i="33" s="1"/>
  <c r="U717" i="33"/>
  <c r="U773" i="33"/>
  <c r="S837" i="33"/>
  <c r="R885" i="33"/>
  <c r="R949" i="33"/>
  <c r="P1013" i="33"/>
  <c r="Q1013" i="33" s="1"/>
  <c r="P1077" i="33"/>
  <c r="Q1077" i="33" s="1"/>
  <c r="R1133" i="33"/>
  <c r="P1189" i="33"/>
  <c r="Q1189" i="33" s="1"/>
  <c r="T1229" i="33"/>
  <c r="U1293" i="33"/>
  <c r="R1429" i="33"/>
  <c r="P2237" i="33"/>
  <c r="Q2237" i="33" s="1"/>
  <c r="S206" i="33"/>
  <c r="P206" i="33"/>
  <c r="Q206" i="33" s="1"/>
  <c r="R2186" i="33"/>
  <c r="P2130" i="33"/>
  <c r="Q2130" i="33" s="1"/>
  <c r="U2026" i="33"/>
  <c r="R1060" i="33"/>
  <c r="U1036" i="33"/>
  <c r="P972" i="33"/>
  <c r="Q972" i="33" s="1"/>
  <c r="T964" i="33"/>
  <c r="U884" i="33"/>
  <c r="R828" i="33"/>
  <c r="R812" i="33"/>
  <c r="R748" i="33"/>
  <c r="T740" i="33"/>
  <c r="R676" i="33"/>
  <c r="T668" i="33"/>
  <c r="T628" i="33"/>
  <c r="S620" i="33"/>
  <c r="R580" i="33"/>
  <c r="R572" i="33"/>
  <c r="U508" i="33"/>
  <c r="U468" i="33"/>
  <c r="S452" i="33"/>
  <c r="U412" i="33"/>
  <c r="T348" i="33"/>
  <c r="T300" i="33"/>
  <c r="R292" i="33"/>
  <c r="T244" i="33"/>
  <c r="T196" i="33"/>
  <c r="S156" i="33"/>
  <c r="R148" i="33"/>
  <c r="U92" i="33"/>
  <c r="R60" i="33"/>
  <c r="S28" i="33"/>
  <c r="S20" i="33"/>
  <c r="T2403" i="33"/>
  <c r="P2379" i="33"/>
  <c r="Q2379" i="33" s="1"/>
  <c r="S2323" i="33"/>
  <c r="S2267" i="33"/>
  <c r="R2235" i="33"/>
  <c r="T2123" i="33"/>
  <c r="T2011" i="33"/>
  <c r="U2003" i="33"/>
  <c r="P1931" i="33"/>
  <c r="Q1931" i="33" s="1"/>
  <c r="S1923" i="33"/>
  <c r="R1891" i="33"/>
  <c r="T1843" i="33"/>
  <c r="U1827" i="33"/>
  <c r="R1771" i="33"/>
  <c r="P1739" i="33"/>
  <c r="Q1739" i="33" s="1"/>
  <c r="P1715" i="33"/>
  <c r="Q1715" i="33" s="1"/>
  <c r="R1699" i="33"/>
  <c r="P1667" i="33"/>
  <c r="Q1667" i="33" s="1"/>
  <c r="T1659" i="33"/>
  <c r="T1651" i="33"/>
  <c r="P1619" i="33"/>
  <c r="Q1619" i="33" s="1"/>
  <c r="P1571" i="33"/>
  <c r="Q1571" i="33" s="1"/>
  <c r="T1555" i="33"/>
  <c r="S1539" i="33"/>
  <c r="S1523" i="33"/>
  <c r="S1515" i="33"/>
  <c r="S1507" i="33"/>
  <c r="S1499" i="33"/>
  <c r="U1491" i="33"/>
  <c r="U1483" i="33"/>
  <c r="R1475" i="33"/>
  <c r="T1467" i="33"/>
  <c r="T1459" i="33"/>
  <c r="P1451" i="33"/>
  <c r="Q1451" i="33" s="1"/>
  <c r="S1443" i="33"/>
  <c r="S1435" i="33"/>
  <c r="U1427" i="33"/>
  <c r="U1419" i="33"/>
  <c r="R1411" i="33"/>
  <c r="T1403" i="33"/>
  <c r="T1395" i="33"/>
  <c r="P1387" i="33"/>
  <c r="Q1387" i="33" s="1"/>
  <c r="S1379" i="33"/>
  <c r="S1371" i="33"/>
  <c r="U1363" i="33"/>
  <c r="U1355" i="33"/>
  <c r="R1347" i="33"/>
  <c r="T1331" i="33"/>
  <c r="P1323" i="33"/>
  <c r="Q1323" i="33" s="1"/>
  <c r="S1307" i="33"/>
  <c r="U1291" i="33"/>
  <c r="R1283" i="33"/>
  <c r="T1267" i="33"/>
  <c r="R419" i="33"/>
  <c r="R51" i="33"/>
  <c r="R2540" i="33"/>
  <c r="T2572" i="33"/>
  <c r="P2572" i="33"/>
  <c r="Q2572" i="33" s="1"/>
  <c r="R2572" i="33"/>
  <c r="U2572" i="33"/>
  <c r="T2564" i="33"/>
  <c r="S2564" i="33"/>
  <c r="R2564" i="33"/>
  <c r="P2564" i="33"/>
  <c r="Q2564" i="33" s="1"/>
  <c r="U2556" i="33"/>
  <c r="P2556" i="33"/>
  <c r="Q2556" i="33" s="1"/>
  <c r="T2556" i="33"/>
  <c r="R2556" i="33"/>
  <c r="U2548" i="33"/>
  <c r="T2548" i="33"/>
  <c r="R2548" i="33"/>
  <c r="P2548" i="33"/>
  <c r="Q2548" i="33" s="1"/>
  <c r="S2548" i="33"/>
  <c r="P2540" i="33"/>
  <c r="Q2540" i="33" s="1"/>
  <c r="T2540" i="33"/>
  <c r="S2540" i="33"/>
  <c r="U2532" i="33"/>
  <c r="S2532" i="33"/>
  <c r="R2532" i="33"/>
  <c r="P2532" i="33"/>
  <c r="Q2532" i="33" s="1"/>
  <c r="T2532" i="33"/>
  <c r="R2524" i="33"/>
  <c r="S2524" i="33"/>
  <c r="P2524" i="33"/>
  <c r="Q2524" i="33" s="1"/>
  <c r="U2524" i="33"/>
  <c r="U2516" i="33"/>
  <c r="T2516" i="33"/>
  <c r="S2516" i="33"/>
  <c r="P2516" i="33"/>
  <c r="Q2516" i="33" s="1"/>
  <c r="R2068" i="33"/>
  <c r="U2092" i="33"/>
  <c r="S2140" i="33"/>
  <c r="P2188" i="33"/>
  <c r="Q2188" i="33" s="1"/>
  <c r="T2212" i="33"/>
  <c r="R2260" i="33"/>
  <c r="U2284" i="33"/>
  <c r="S2332" i="33"/>
  <c r="P2380" i="33"/>
  <c r="Q2380" i="33" s="1"/>
  <c r="T2404" i="33"/>
  <c r="R2452" i="33"/>
  <c r="U2476" i="33"/>
  <c r="R1355" i="33"/>
  <c r="P1395" i="33"/>
  <c r="Q1395" i="33" s="1"/>
  <c r="R1419" i="33"/>
  <c r="P1459" i="33"/>
  <c r="Q1459" i="33" s="1"/>
  <c r="R1483" i="33"/>
  <c r="T1507" i="33"/>
  <c r="U2100" i="33"/>
  <c r="P2196" i="33"/>
  <c r="Q2196" i="33" s="1"/>
  <c r="P2252" i="33"/>
  <c r="Q2252" i="33" s="1"/>
  <c r="R2300" i="33"/>
  <c r="S2340" i="33"/>
  <c r="S2388" i="33"/>
  <c r="T2436" i="33"/>
  <c r="U2484" i="33"/>
  <c r="P60" i="33"/>
  <c r="Q60" i="33" s="1"/>
  <c r="S92" i="33"/>
  <c r="R196" i="33"/>
  <c r="R244" i="33"/>
  <c r="S348" i="33"/>
  <c r="S412" i="33"/>
  <c r="T508" i="33"/>
  <c r="T884" i="33"/>
  <c r="R1996" i="33"/>
  <c r="S2068" i="33"/>
  <c r="P2116" i="33"/>
  <c r="Q2116" i="33" s="1"/>
  <c r="T2140" i="33"/>
  <c r="R2188" i="33"/>
  <c r="U2212" i="33"/>
  <c r="S2260" i="33"/>
  <c r="P2308" i="33"/>
  <c r="Q2308" i="33" s="1"/>
  <c r="T2332" i="33"/>
  <c r="R2380" i="33"/>
  <c r="U2404" i="33"/>
  <c r="S2452" i="33"/>
  <c r="P2076" i="33"/>
  <c r="Q2076" i="33" s="1"/>
  <c r="P2148" i="33"/>
  <c r="Q2148" i="33" s="1"/>
  <c r="R2196" i="33"/>
  <c r="S2252" i="33"/>
  <c r="S2300" i="33"/>
  <c r="T2340" i="33"/>
  <c r="U2388" i="33"/>
  <c r="U2436" i="33"/>
  <c r="P2500" i="33"/>
  <c r="Q2500" i="33" s="1"/>
  <c r="R2508" i="33"/>
  <c r="P2508" i="33"/>
  <c r="Q2508" i="33" s="1"/>
  <c r="T2508" i="33"/>
  <c r="S2508" i="33"/>
  <c r="U2492" i="33"/>
  <c r="P2492" i="33"/>
  <c r="Q2492" i="33" s="1"/>
  <c r="U2468" i="33"/>
  <c r="R2468" i="33"/>
  <c r="P2460" i="33"/>
  <c r="Q2460" i="33" s="1"/>
  <c r="U2460" i="33"/>
  <c r="T2444" i="33"/>
  <c r="S2444" i="33"/>
  <c r="U2420" i="33"/>
  <c r="S2420" i="33"/>
  <c r="R2420" i="33"/>
  <c r="P2420" i="33"/>
  <c r="Q2420" i="33" s="1"/>
  <c r="T2420" i="33"/>
  <c r="R2396" i="33"/>
  <c r="P2396" i="33"/>
  <c r="Q2396" i="33" s="1"/>
  <c r="U2396" i="33"/>
  <c r="T2396" i="33"/>
  <c r="S2396" i="33"/>
  <c r="U2372" i="33"/>
  <c r="T2372" i="33"/>
  <c r="S2372" i="33"/>
  <c r="P2372" i="33"/>
  <c r="Q2372" i="33" s="1"/>
  <c r="U2364" i="33"/>
  <c r="P2364" i="33"/>
  <c r="Q2364" i="33" s="1"/>
  <c r="T2348" i="33"/>
  <c r="R2348" i="33"/>
  <c r="P2348" i="33"/>
  <c r="Q2348" i="33" s="1"/>
  <c r="U2348" i="33"/>
  <c r="S2348" i="33"/>
  <c r="P2324" i="33"/>
  <c r="Q2324" i="33" s="1"/>
  <c r="U2324" i="33"/>
  <c r="S2324" i="33"/>
  <c r="R2324" i="33"/>
  <c r="T2292" i="33"/>
  <c r="S2292" i="33"/>
  <c r="R2292" i="33"/>
  <c r="U2292" i="33"/>
  <c r="P2292" i="33"/>
  <c r="Q2292" i="33" s="1"/>
  <c r="S2276" i="33"/>
  <c r="P2276" i="33"/>
  <c r="Q2276" i="33" s="1"/>
  <c r="U2276" i="33"/>
  <c r="T2276" i="33"/>
  <c r="R2276" i="33"/>
  <c r="P2268" i="33"/>
  <c r="Q2268" i="33" s="1"/>
  <c r="U2268" i="33"/>
  <c r="U2244" i="33"/>
  <c r="T2244" i="33"/>
  <c r="R2244" i="33"/>
  <c r="P2244" i="33"/>
  <c r="Q2244" i="33" s="1"/>
  <c r="U2220" i="33"/>
  <c r="S2220" i="33"/>
  <c r="R2220" i="33"/>
  <c r="P2220" i="33"/>
  <c r="Q2220" i="33" s="1"/>
  <c r="T2220" i="33"/>
  <c r="R2204" i="33"/>
  <c r="T2204" i="33"/>
  <c r="S2204" i="33"/>
  <c r="P2204" i="33"/>
  <c r="Q2204" i="33" s="1"/>
  <c r="U2204" i="33"/>
  <c r="U2180" i="33"/>
  <c r="T2180" i="33"/>
  <c r="S2180" i="33"/>
  <c r="P2180" i="33"/>
  <c r="Q2180" i="33" s="1"/>
  <c r="R2180" i="33"/>
  <c r="U2172" i="33"/>
  <c r="P2172" i="33"/>
  <c r="Q2172" i="33" s="1"/>
  <c r="T2156" i="33"/>
  <c r="R2156" i="33"/>
  <c r="P2156" i="33"/>
  <c r="Q2156" i="33" s="1"/>
  <c r="S2156" i="33"/>
  <c r="P2132" i="33"/>
  <c r="Q2132" i="33" s="1"/>
  <c r="U2132" i="33"/>
  <c r="S2132" i="33"/>
  <c r="R2132" i="33"/>
  <c r="T2132" i="33"/>
  <c r="T2108" i="33"/>
  <c r="S2108" i="33"/>
  <c r="R2108" i="33"/>
  <c r="U2108" i="33"/>
  <c r="S2084" i="33"/>
  <c r="P2084" i="33"/>
  <c r="Q2084" i="33" s="1"/>
  <c r="R2084" i="33"/>
  <c r="U2084" i="33"/>
  <c r="U2060" i="33"/>
  <c r="T2060" i="33"/>
  <c r="R2060" i="33"/>
  <c r="P2060" i="33"/>
  <c r="Q2060" i="33" s="1"/>
  <c r="S2060" i="33"/>
  <c r="P2052" i="33"/>
  <c r="Q2052" i="33" s="1"/>
  <c r="U2052" i="33"/>
  <c r="U2044" i="33"/>
  <c r="S2044" i="33"/>
  <c r="R2044" i="33"/>
  <c r="P2044" i="33"/>
  <c r="Q2044" i="33" s="1"/>
  <c r="T2044" i="33"/>
  <c r="R2036" i="33"/>
  <c r="P2036" i="33"/>
  <c r="Q2036" i="33" s="1"/>
  <c r="T2036" i="33"/>
  <c r="U2036" i="33"/>
  <c r="S2036" i="33"/>
  <c r="U2020" i="33"/>
  <c r="T2020" i="33"/>
  <c r="S2020" i="33"/>
  <c r="P2020" i="33"/>
  <c r="Q2020" i="33" s="1"/>
  <c r="R2020" i="33"/>
  <c r="T2004" i="33"/>
  <c r="R2004" i="33"/>
  <c r="P2004" i="33"/>
  <c r="Q2004" i="33" s="1"/>
  <c r="U2004" i="33"/>
  <c r="S2004" i="33"/>
  <c r="P1996" i="33"/>
  <c r="Q1996" i="33" s="1"/>
  <c r="U1996" i="33"/>
  <c r="T1996" i="33"/>
  <c r="S1988" i="33"/>
  <c r="T1988" i="33"/>
  <c r="U1980" i="33"/>
  <c r="T1980" i="33"/>
  <c r="R1980" i="33"/>
  <c r="P1980" i="33"/>
  <c r="Q1980" i="33" s="1"/>
  <c r="S1980" i="33"/>
  <c r="U1972" i="33"/>
  <c r="S1972" i="33"/>
  <c r="R1972" i="33"/>
  <c r="P1972" i="33"/>
  <c r="Q1972" i="33" s="1"/>
  <c r="T1972" i="33"/>
  <c r="R1964" i="33"/>
  <c r="P1964" i="33"/>
  <c r="Q1964" i="33" s="1"/>
  <c r="T1964" i="33"/>
  <c r="S1964" i="33"/>
  <c r="U1956" i="33"/>
  <c r="T1956" i="33"/>
  <c r="S1956" i="33"/>
  <c r="P1956" i="33"/>
  <c r="Q1956" i="33" s="1"/>
  <c r="R1956" i="33"/>
  <c r="T1948" i="33"/>
  <c r="R1948" i="33"/>
  <c r="P1948" i="33"/>
  <c r="Q1948" i="33" s="1"/>
  <c r="U1948" i="33"/>
  <c r="S1948" i="33"/>
  <c r="P1940" i="33"/>
  <c r="Q1940" i="33" s="1"/>
  <c r="U1940" i="33"/>
  <c r="T1940" i="33"/>
  <c r="S1940" i="33"/>
  <c r="R1940" i="33"/>
  <c r="T1932" i="33"/>
  <c r="S1932" i="33"/>
  <c r="R1932" i="33"/>
  <c r="U1932" i="33"/>
  <c r="S1924" i="33"/>
  <c r="P1924" i="33"/>
  <c r="Q1924" i="33" s="1"/>
  <c r="U1924" i="33"/>
  <c r="T1924" i="33"/>
  <c r="R1924" i="33"/>
  <c r="U1916" i="33"/>
  <c r="T1916" i="33"/>
  <c r="R1916" i="33"/>
  <c r="P1916" i="33"/>
  <c r="Q1916" i="33" s="1"/>
  <c r="U1908" i="33"/>
  <c r="S1908" i="33"/>
  <c r="R1908" i="33"/>
  <c r="P1908" i="33"/>
  <c r="Q1908" i="33" s="1"/>
  <c r="T1908" i="33"/>
  <c r="R1900" i="33"/>
  <c r="T1900" i="33"/>
  <c r="S1900" i="33"/>
  <c r="P1900" i="33"/>
  <c r="Q1900" i="33" s="1"/>
  <c r="U1900" i="33"/>
  <c r="U1892" i="33"/>
  <c r="T1892" i="33"/>
  <c r="S1892" i="33"/>
  <c r="P1892" i="33"/>
  <c r="Q1892" i="33" s="1"/>
  <c r="T1884" i="33"/>
  <c r="R1884" i="33"/>
  <c r="P1884" i="33"/>
  <c r="Q1884" i="33" s="1"/>
  <c r="S1884" i="33"/>
  <c r="U1884" i="33"/>
  <c r="P1876" i="33"/>
  <c r="Q1876" i="33" s="1"/>
  <c r="U1876" i="33"/>
  <c r="S1876" i="33"/>
  <c r="R1876" i="33"/>
  <c r="T1876" i="33"/>
  <c r="S1868" i="33"/>
  <c r="R1868" i="33"/>
  <c r="U1868" i="33"/>
  <c r="P1868" i="33"/>
  <c r="Q1868" i="33" s="1"/>
  <c r="T1868" i="33"/>
  <c r="S1860" i="33"/>
  <c r="P1860" i="33"/>
  <c r="Q1860" i="33" s="1"/>
  <c r="T1860" i="33"/>
  <c r="R1860" i="33"/>
  <c r="U1852" i="33"/>
  <c r="T1852" i="33"/>
  <c r="S1852" i="33"/>
  <c r="R1852" i="33"/>
  <c r="U1828" i="33"/>
  <c r="R1828" i="33"/>
  <c r="P1828" i="33"/>
  <c r="Q1828" i="33" s="1"/>
  <c r="T1828" i="33"/>
  <c r="R1820" i="33"/>
  <c r="S1820" i="33"/>
  <c r="P1820" i="33"/>
  <c r="Q1820" i="33" s="1"/>
  <c r="U1820" i="33"/>
  <c r="T1820" i="33"/>
  <c r="T1812" i="33"/>
  <c r="S1812" i="33"/>
  <c r="U1812" i="33"/>
  <c r="P1812" i="33"/>
  <c r="Q1812" i="33" s="1"/>
  <c r="R1812" i="33"/>
  <c r="T1804" i="33"/>
  <c r="P1804" i="33"/>
  <c r="Q1804" i="33" s="1"/>
  <c r="S1804" i="33"/>
  <c r="R1804" i="33"/>
  <c r="U1804" i="33"/>
  <c r="P1796" i="33"/>
  <c r="Q1796" i="33" s="1"/>
  <c r="U1796" i="33"/>
  <c r="T1796" i="33"/>
  <c r="S1796" i="33"/>
  <c r="R1796" i="33"/>
  <c r="S1788" i="33"/>
  <c r="R1788" i="33"/>
  <c r="U1788" i="33"/>
  <c r="S1780" i="33"/>
  <c r="R1780" i="33"/>
  <c r="P1780" i="33"/>
  <c r="Q1780" i="33" s="1"/>
  <c r="U1780" i="33"/>
  <c r="T1780" i="33"/>
  <c r="U1772" i="33"/>
  <c r="T1772" i="33"/>
  <c r="S1772" i="33"/>
  <c r="P1772" i="33"/>
  <c r="Q1772" i="33" s="1"/>
  <c r="U1764" i="33"/>
  <c r="R1764" i="33"/>
  <c r="P1764" i="33"/>
  <c r="Q1764" i="33" s="1"/>
  <c r="S1764" i="33"/>
  <c r="T1764" i="33"/>
  <c r="R1756" i="33"/>
  <c r="T1756" i="33"/>
  <c r="S1756" i="33"/>
  <c r="P1756" i="33"/>
  <c r="Q1756" i="33" s="1"/>
  <c r="U1756" i="33"/>
  <c r="T1748" i="33"/>
  <c r="S1748" i="33"/>
  <c r="U1748" i="33"/>
  <c r="R1748" i="33"/>
  <c r="P1748" i="33"/>
  <c r="Q1748" i="33" s="1"/>
  <c r="T1740" i="33"/>
  <c r="P1740" i="33"/>
  <c r="Q1740" i="33" s="1"/>
  <c r="R1740" i="33"/>
  <c r="U1740" i="33"/>
  <c r="P1732" i="33"/>
  <c r="Q1732" i="33" s="1"/>
  <c r="U1732" i="33"/>
  <c r="T1732" i="33"/>
  <c r="S1732" i="33"/>
  <c r="S1724" i="33"/>
  <c r="R1724" i="33"/>
  <c r="P1724" i="33"/>
  <c r="Q1724" i="33" s="1"/>
  <c r="U1724" i="33"/>
  <c r="T1724" i="33"/>
  <c r="S1716" i="33"/>
  <c r="T1716" i="33"/>
  <c r="R1716" i="33"/>
  <c r="P1716" i="33"/>
  <c r="Q1716" i="33" s="1"/>
  <c r="U1716" i="33"/>
  <c r="U1708" i="33"/>
  <c r="T1708" i="33"/>
  <c r="R1708" i="33"/>
  <c r="P1708" i="33"/>
  <c r="Q1708" i="33" s="1"/>
  <c r="U1692" i="33"/>
  <c r="R1692" i="33"/>
  <c r="P1692" i="33"/>
  <c r="Q1692" i="33" s="1"/>
  <c r="T1692" i="33"/>
  <c r="S1692" i="33"/>
  <c r="R1684" i="33"/>
  <c r="U1684" i="33"/>
  <c r="T1684" i="33"/>
  <c r="S1684" i="33"/>
  <c r="P1684" i="33"/>
  <c r="Q1684" i="33" s="1"/>
  <c r="T1676" i="33"/>
  <c r="S1676" i="33"/>
  <c r="P1676" i="33"/>
  <c r="Q1676" i="33" s="1"/>
  <c r="U1676" i="33"/>
  <c r="T1668" i="33"/>
  <c r="R1668" i="33"/>
  <c r="S1668" i="33"/>
  <c r="P1668" i="33"/>
  <c r="Q1668" i="33" s="1"/>
  <c r="U1668" i="33"/>
  <c r="P1660" i="33"/>
  <c r="Q1660" i="33" s="1"/>
  <c r="U1660" i="33"/>
  <c r="T1660" i="33"/>
  <c r="R1660" i="33"/>
  <c r="R1652" i="33"/>
  <c r="P1652" i="33"/>
  <c r="Q1652" i="33" s="1"/>
  <c r="T1652" i="33"/>
  <c r="S1652" i="33"/>
  <c r="S1644" i="33"/>
  <c r="U1644" i="33"/>
  <c r="T1644" i="33"/>
  <c r="P1644" i="33"/>
  <c r="Q1644" i="33" s="1"/>
  <c r="R1644" i="33"/>
  <c r="T1636" i="33"/>
  <c r="P1636" i="33"/>
  <c r="Q1636" i="33" s="1"/>
  <c r="S1636" i="33"/>
  <c r="R1636" i="33"/>
  <c r="U1636" i="33"/>
  <c r="T1628" i="33"/>
  <c r="P1628" i="33"/>
  <c r="Q1628" i="33" s="1"/>
  <c r="U1628" i="33"/>
  <c r="S1628" i="33"/>
  <c r="R1628" i="33"/>
  <c r="R1620" i="33"/>
  <c r="S1620" i="33"/>
  <c r="P1620" i="33"/>
  <c r="Q1620" i="33" s="1"/>
  <c r="S1612" i="33"/>
  <c r="U1612" i="33"/>
  <c r="T1612" i="33"/>
  <c r="R1612" i="33"/>
  <c r="T1604" i="33"/>
  <c r="R1604" i="33"/>
  <c r="U1604" i="33"/>
  <c r="P1604" i="33"/>
  <c r="Q1604" i="33" s="1"/>
  <c r="S1604" i="33"/>
  <c r="P1596" i="33"/>
  <c r="Q1596" i="33" s="1"/>
  <c r="U1596" i="33"/>
  <c r="T1596" i="33"/>
  <c r="S1596" i="33"/>
  <c r="R1596" i="33"/>
  <c r="R1588" i="33"/>
  <c r="P1588" i="33"/>
  <c r="Q1588" i="33" s="1"/>
  <c r="U1588" i="33"/>
  <c r="T1588" i="33"/>
  <c r="S1588" i="33"/>
  <c r="S1580" i="33"/>
  <c r="T1580" i="33"/>
  <c r="R1580" i="33"/>
  <c r="P1580" i="33"/>
  <c r="Q1580" i="33" s="1"/>
  <c r="T1572" i="33"/>
  <c r="P1572" i="33"/>
  <c r="Q1572" i="33" s="1"/>
  <c r="S1572" i="33"/>
  <c r="R1572" i="33"/>
  <c r="U1564" i="33"/>
  <c r="P1564" i="33"/>
  <c r="Q1564" i="33" s="1"/>
  <c r="S1564" i="33"/>
  <c r="R1564" i="33"/>
  <c r="T1564" i="33"/>
  <c r="R1556" i="33"/>
  <c r="U1556" i="33"/>
  <c r="S1556" i="33"/>
  <c r="P1556" i="33"/>
  <c r="Q1556" i="33" s="1"/>
  <c r="S1548" i="33"/>
  <c r="R1548" i="33"/>
  <c r="P1548" i="33"/>
  <c r="Q1548" i="33" s="1"/>
  <c r="U1548" i="33"/>
  <c r="T1548" i="33"/>
  <c r="T1540" i="33"/>
  <c r="U1540" i="33"/>
  <c r="R1540" i="33"/>
  <c r="S1540" i="33"/>
  <c r="P1532" i="33"/>
  <c r="Q1532" i="33" s="1"/>
  <c r="U1532" i="33"/>
  <c r="R1532" i="33"/>
  <c r="T1532" i="33"/>
  <c r="S1532" i="33"/>
  <c r="R1524" i="33"/>
  <c r="U1524" i="33"/>
  <c r="T1524" i="33"/>
  <c r="P1524" i="33"/>
  <c r="Q1524" i="33" s="1"/>
  <c r="S1516" i="33"/>
  <c r="P1516" i="33"/>
  <c r="Q1516" i="33" s="1"/>
  <c r="T1516" i="33"/>
  <c r="R1516" i="33"/>
  <c r="T1500" i="33"/>
  <c r="U1500" i="33"/>
  <c r="S1500" i="33"/>
  <c r="P1500" i="33"/>
  <c r="Q1500" i="33" s="1"/>
  <c r="R1500" i="33"/>
  <c r="U1484" i="33"/>
  <c r="P1484" i="33"/>
  <c r="Q1484" i="33" s="1"/>
  <c r="S1484" i="33"/>
  <c r="R1484" i="33"/>
  <c r="T1484" i="33"/>
  <c r="R1468" i="33"/>
  <c r="U1468" i="33"/>
  <c r="T1468" i="33"/>
  <c r="S1468" i="33"/>
  <c r="P1468" i="33"/>
  <c r="Q1468" i="33" s="1"/>
  <c r="S1460" i="33"/>
  <c r="R1460" i="33"/>
  <c r="P1460" i="33"/>
  <c r="Q1460" i="33" s="1"/>
  <c r="T1452" i="33"/>
  <c r="U1452" i="33"/>
  <c r="S1452" i="33"/>
  <c r="R1452" i="33"/>
  <c r="T1444" i="33"/>
  <c r="P1444" i="33"/>
  <c r="Q1444" i="33" s="1"/>
  <c r="S1444" i="33"/>
  <c r="R1444" i="33"/>
  <c r="U1436" i="33"/>
  <c r="P1436" i="33"/>
  <c r="Q1436" i="33" s="1"/>
  <c r="S1436" i="33"/>
  <c r="R1436" i="33"/>
  <c r="T1436" i="33"/>
  <c r="R1428" i="33"/>
  <c r="U1428" i="33"/>
  <c r="T1428" i="33"/>
  <c r="S1428" i="33"/>
  <c r="P1428" i="33"/>
  <c r="Q1428" i="33" s="1"/>
  <c r="R1420" i="33"/>
  <c r="S1420" i="33"/>
  <c r="P1420" i="33"/>
  <c r="Q1420" i="33" s="1"/>
  <c r="U1420" i="33"/>
  <c r="T1412" i="33"/>
  <c r="U1412" i="33"/>
  <c r="R1412" i="33"/>
  <c r="P1412" i="33"/>
  <c r="Q1412" i="33" s="1"/>
  <c r="P1396" i="33"/>
  <c r="Q1396" i="33" s="1"/>
  <c r="U1396" i="33"/>
  <c r="R1396" i="33"/>
  <c r="T1396" i="33"/>
  <c r="S1396" i="33"/>
  <c r="R1388" i="33"/>
  <c r="U1388" i="33"/>
  <c r="T1388" i="33"/>
  <c r="P1388" i="33"/>
  <c r="Q1388" i="33" s="1"/>
  <c r="S1380" i="33"/>
  <c r="P1380" i="33"/>
  <c r="Q1380" i="33" s="1"/>
  <c r="T1380" i="33"/>
  <c r="U1380" i="33"/>
  <c r="R1380" i="33"/>
  <c r="T1372" i="33"/>
  <c r="U1372" i="33"/>
  <c r="S1372" i="33"/>
  <c r="R1372" i="33"/>
  <c r="P1372" i="33"/>
  <c r="Q1372" i="33" s="1"/>
  <c r="U1364" i="33"/>
  <c r="P1364" i="33"/>
  <c r="Q1364" i="33" s="1"/>
  <c r="S1364" i="33"/>
  <c r="R1364" i="33"/>
  <c r="R1356" i="33"/>
  <c r="U1356" i="33"/>
  <c r="T1356" i="33"/>
  <c r="S1356" i="33"/>
  <c r="S1348" i="33"/>
  <c r="R1348" i="33"/>
  <c r="P1348" i="33"/>
  <c r="Q1348" i="33" s="1"/>
  <c r="U1348" i="33"/>
  <c r="T1340" i="33"/>
  <c r="U1340" i="33"/>
  <c r="S1340" i="33"/>
  <c r="R1340" i="33"/>
  <c r="P1340" i="33"/>
  <c r="Q1340" i="33" s="1"/>
  <c r="P1332" i="33"/>
  <c r="Q1332" i="33" s="1"/>
  <c r="U1332" i="33"/>
  <c r="R1332" i="33"/>
  <c r="T1332" i="33"/>
  <c r="S1332" i="33"/>
  <c r="R1316" i="33"/>
  <c r="T1316" i="33"/>
  <c r="S1316" i="33"/>
  <c r="P1316" i="33"/>
  <c r="Q1316" i="33" s="1"/>
  <c r="U1316" i="33"/>
  <c r="S1308" i="33"/>
  <c r="P1308" i="33"/>
  <c r="Q1308" i="33" s="1"/>
  <c r="U1308" i="33"/>
  <c r="T1300" i="33"/>
  <c r="S1300" i="33"/>
  <c r="R1300" i="33"/>
  <c r="P1300" i="33"/>
  <c r="Q1300" i="33" s="1"/>
  <c r="U1300" i="33"/>
  <c r="U1292" i="33"/>
  <c r="P1292" i="33"/>
  <c r="Q1292" i="33" s="1"/>
  <c r="S1292" i="33"/>
  <c r="R1292" i="33"/>
  <c r="R1284" i="33"/>
  <c r="S1284" i="33"/>
  <c r="P1284" i="33"/>
  <c r="Q1284" i="33" s="1"/>
  <c r="U1284" i="33"/>
  <c r="T1284" i="33"/>
  <c r="S1276" i="33"/>
  <c r="U1276" i="33"/>
  <c r="T1276" i="33"/>
  <c r="R1276" i="33"/>
  <c r="P1276" i="33"/>
  <c r="Q1276" i="33" s="1"/>
  <c r="T1268" i="33"/>
  <c r="R1268" i="33"/>
  <c r="P1268" i="33"/>
  <c r="Q1268" i="33" s="1"/>
  <c r="U1268" i="33"/>
  <c r="P1260" i="33"/>
  <c r="Q1260" i="33" s="1"/>
  <c r="U1260" i="33"/>
  <c r="T1260" i="33"/>
  <c r="R1260" i="33"/>
  <c r="R1252" i="33"/>
  <c r="P1252" i="33"/>
  <c r="Q1252" i="33" s="1"/>
  <c r="T1252" i="33"/>
  <c r="S1252" i="33"/>
  <c r="U1252" i="33"/>
  <c r="S1244" i="33"/>
  <c r="U1244" i="33"/>
  <c r="T1244" i="33"/>
  <c r="P1244" i="33"/>
  <c r="Q1244" i="33" s="1"/>
  <c r="T1236" i="33"/>
  <c r="P1236" i="33"/>
  <c r="Q1236" i="33" s="1"/>
  <c r="S1236" i="33"/>
  <c r="U1236" i="33"/>
  <c r="R1236" i="33"/>
  <c r="U1228" i="33"/>
  <c r="T1228" i="33"/>
  <c r="R1228" i="33"/>
  <c r="S1228" i="33"/>
  <c r="S1220" i="33"/>
  <c r="R1220" i="33"/>
  <c r="P1220" i="33"/>
  <c r="Q1220" i="33" s="1"/>
  <c r="U1220" i="33"/>
  <c r="T1220" i="33"/>
  <c r="R1204" i="33"/>
  <c r="P1204" i="33"/>
  <c r="Q1204" i="33" s="1"/>
  <c r="T1204" i="33"/>
  <c r="U1196" i="33"/>
  <c r="T1196" i="33"/>
  <c r="S1196" i="33"/>
  <c r="P1196" i="33"/>
  <c r="Q1196" i="33" s="1"/>
  <c r="R1196" i="33"/>
  <c r="R1188" i="33"/>
  <c r="P1188" i="33"/>
  <c r="Q1188" i="33" s="1"/>
  <c r="T1188" i="33"/>
  <c r="S1188" i="33"/>
  <c r="U1188" i="33"/>
  <c r="U1180" i="33"/>
  <c r="P1180" i="33"/>
  <c r="Q1180" i="33" s="1"/>
  <c r="T1180" i="33"/>
  <c r="T1172" i="33"/>
  <c r="S1172" i="33"/>
  <c r="R1172" i="33"/>
  <c r="U1172" i="33"/>
  <c r="P1164" i="33"/>
  <c r="Q1164" i="33" s="1"/>
  <c r="S1164" i="33"/>
  <c r="U1164" i="33"/>
  <c r="R1164" i="33"/>
  <c r="T1164" i="33"/>
  <c r="U1148" i="33"/>
  <c r="T1148" i="33"/>
  <c r="S1148" i="33"/>
  <c r="R1148" i="33"/>
  <c r="P1148" i="33"/>
  <c r="Q1148" i="33" s="1"/>
  <c r="S1140" i="33"/>
  <c r="R1140" i="33"/>
  <c r="P1140" i="33"/>
  <c r="Q1140" i="33" s="1"/>
  <c r="U1140" i="33"/>
  <c r="R1132" i="33"/>
  <c r="T1132" i="33"/>
  <c r="P1132" i="33"/>
  <c r="Q1132" i="33" s="1"/>
  <c r="S1132" i="33"/>
  <c r="U1124" i="33"/>
  <c r="T1124" i="33"/>
  <c r="S1124" i="33"/>
  <c r="P1124" i="33"/>
  <c r="Q1124" i="33" s="1"/>
  <c r="R1116" i="33"/>
  <c r="P1116" i="33"/>
  <c r="Q1116" i="33" s="1"/>
  <c r="T1116" i="33"/>
  <c r="U1116" i="33"/>
  <c r="S1116" i="33"/>
  <c r="U1108" i="33"/>
  <c r="P1108" i="33"/>
  <c r="Q1108" i="33" s="1"/>
  <c r="S1108" i="33"/>
  <c r="T1108" i="33"/>
  <c r="T1100" i="33"/>
  <c r="S1100" i="33"/>
  <c r="R1100" i="33"/>
  <c r="U1100" i="33"/>
  <c r="P1092" i="33"/>
  <c r="Q1092" i="33" s="1"/>
  <c r="S1092" i="33"/>
  <c r="R1092" i="33"/>
  <c r="U1092" i="33"/>
  <c r="U1084" i="33"/>
  <c r="T1084" i="33"/>
  <c r="R1084" i="33"/>
  <c r="S1084" i="33"/>
  <c r="P1084" i="33"/>
  <c r="Q1084" i="33" s="1"/>
  <c r="S1076" i="33"/>
  <c r="R1076" i="33"/>
  <c r="P1076" i="33"/>
  <c r="Q1076" i="33" s="1"/>
  <c r="U1076" i="33"/>
  <c r="T1076" i="33"/>
  <c r="R1068" i="33"/>
  <c r="U1068" i="33"/>
  <c r="P1068" i="33"/>
  <c r="Q1068" i="33" s="1"/>
  <c r="U1060" i="33"/>
  <c r="T1060" i="33"/>
  <c r="S1060" i="33"/>
  <c r="P1060" i="33"/>
  <c r="Q1060" i="33" s="1"/>
  <c r="R1052" i="33"/>
  <c r="P1052" i="33"/>
  <c r="Q1052" i="33" s="1"/>
  <c r="T1052" i="33"/>
  <c r="S1052" i="33"/>
  <c r="U1052" i="33"/>
  <c r="U1044" i="33"/>
  <c r="P1044" i="33"/>
  <c r="Q1044" i="33" s="1"/>
  <c r="T1044" i="33"/>
  <c r="S1044" i="33"/>
  <c r="R1044" i="33"/>
  <c r="T1036" i="33"/>
  <c r="S1036" i="33"/>
  <c r="R1036" i="33"/>
  <c r="P1028" i="33"/>
  <c r="Q1028" i="33" s="1"/>
  <c r="S1028" i="33"/>
  <c r="U1028" i="33"/>
  <c r="R1028" i="33"/>
  <c r="T1028" i="33"/>
  <c r="U1020" i="33"/>
  <c r="T1020" i="33"/>
  <c r="R1020" i="33"/>
  <c r="P1020" i="33"/>
  <c r="Q1020" i="33" s="1"/>
  <c r="S1012" i="33"/>
  <c r="R1012" i="33"/>
  <c r="P1012" i="33"/>
  <c r="Q1012" i="33" s="1"/>
  <c r="U1012" i="33"/>
  <c r="T1012" i="33"/>
  <c r="R1004" i="33"/>
  <c r="T1004" i="33"/>
  <c r="P1004" i="33"/>
  <c r="Q1004" i="33" s="1"/>
  <c r="U1004" i="33"/>
  <c r="U996" i="33"/>
  <c r="T996" i="33"/>
  <c r="S996" i="33"/>
  <c r="P996" i="33"/>
  <c r="Q996" i="33" s="1"/>
  <c r="R988" i="33"/>
  <c r="P988" i="33"/>
  <c r="Q988" i="33" s="1"/>
  <c r="T988" i="33"/>
  <c r="S988" i="33"/>
  <c r="U980" i="33"/>
  <c r="P980" i="33"/>
  <c r="Q980" i="33" s="1"/>
  <c r="S980" i="33"/>
  <c r="T980" i="33"/>
  <c r="R980" i="33"/>
  <c r="R972" i="33"/>
  <c r="U972" i="33"/>
  <c r="T972" i="33"/>
  <c r="S964" i="33"/>
  <c r="R964" i="33"/>
  <c r="P964" i="33"/>
  <c r="Q964" i="33" s="1"/>
  <c r="U964" i="33"/>
  <c r="T956" i="33"/>
  <c r="U956" i="33"/>
  <c r="S956" i="33"/>
  <c r="R956" i="33"/>
  <c r="P956" i="33"/>
  <c r="Q956" i="33" s="1"/>
  <c r="P948" i="33"/>
  <c r="Q948" i="33" s="1"/>
  <c r="U948" i="33"/>
  <c r="R948" i="33"/>
  <c r="R924" i="33"/>
  <c r="T924" i="33"/>
  <c r="P924" i="33"/>
  <c r="Q924" i="33" s="1"/>
  <c r="U924" i="33"/>
  <c r="S916" i="33"/>
  <c r="P916" i="33"/>
  <c r="Q916" i="33" s="1"/>
  <c r="U916" i="33"/>
  <c r="T916" i="33"/>
  <c r="R916" i="33"/>
  <c r="T908" i="33"/>
  <c r="S908" i="33"/>
  <c r="P908" i="33"/>
  <c r="Q908" i="33" s="1"/>
  <c r="U900" i="33"/>
  <c r="P900" i="33"/>
  <c r="Q900" i="33" s="1"/>
  <c r="S900" i="33"/>
  <c r="R900" i="33"/>
  <c r="R892" i="33"/>
  <c r="U892" i="33"/>
  <c r="S892" i="33"/>
  <c r="T892" i="33"/>
  <c r="P892" i="33"/>
  <c r="Q892" i="33" s="1"/>
  <c r="S884" i="33"/>
  <c r="R884" i="33"/>
  <c r="T876" i="33"/>
  <c r="U876" i="33"/>
  <c r="R876" i="33"/>
  <c r="S876" i="33"/>
  <c r="P876" i="33"/>
  <c r="Q876" i="33" s="1"/>
  <c r="P860" i="33"/>
  <c r="Q860" i="33" s="1"/>
  <c r="U860" i="33"/>
  <c r="T860" i="33"/>
  <c r="S860" i="33"/>
  <c r="R852" i="33"/>
  <c r="T852" i="33"/>
  <c r="P852" i="33"/>
  <c r="Q852" i="33" s="1"/>
  <c r="S852" i="33"/>
  <c r="S844" i="33"/>
  <c r="T844" i="33"/>
  <c r="R844" i="33"/>
  <c r="P844" i="33"/>
  <c r="Q844" i="33" s="1"/>
  <c r="T836" i="33"/>
  <c r="S836" i="33"/>
  <c r="P836" i="33"/>
  <c r="Q836" i="33" s="1"/>
  <c r="U836" i="33"/>
  <c r="U828" i="33"/>
  <c r="P828" i="33"/>
  <c r="Q828" i="33" s="1"/>
  <c r="S828" i="33"/>
  <c r="R820" i="33"/>
  <c r="S820" i="33"/>
  <c r="U820" i="33"/>
  <c r="T820" i="33"/>
  <c r="P820" i="33"/>
  <c r="Q820" i="33" s="1"/>
  <c r="S812" i="33"/>
  <c r="U812" i="33"/>
  <c r="T812" i="33"/>
  <c r="T796" i="33"/>
  <c r="R796" i="33"/>
  <c r="P796" i="33"/>
  <c r="Q796" i="33" s="1"/>
  <c r="U796" i="33"/>
  <c r="P788" i="33"/>
  <c r="Q788" i="33" s="1"/>
  <c r="U788" i="33"/>
  <c r="T788" i="33"/>
  <c r="S788" i="33"/>
  <c r="R788" i="33"/>
  <c r="R780" i="33"/>
  <c r="P780" i="33"/>
  <c r="Q780" i="33" s="1"/>
  <c r="U780" i="33"/>
  <c r="S772" i="33"/>
  <c r="T772" i="33"/>
  <c r="P772" i="33"/>
  <c r="Q772" i="33" s="1"/>
  <c r="U772" i="33"/>
  <c r="T764" i="33"/>
  <c r="P764" i="33"/>
  <c r="Q764" i="33" s="1"/>
  <c r="U764" i="33"/>
  <c r="S764" i="33"/>
  <c r="R764" i="33"/>
  <c r="U748" i="33"/>
  <c r="P748" i="33"/>
  <c r="Q748" i="33" s="1"/>
  <c r="S748" i="33"/>
  <c r="R740" i="33"/>
  <c r="S740" i="33"/>
  <c r="P740" i="33"/>
  <c r="Q740" i="33" s="1"/>
  <c r="U740" i="33"/>
  <c r="S732" i="33"/>
  <c r="U732" i="33"/>
  <c r="R732" i="33"/>
  <c r="T732" i="33"/>
  <c r="P732" i="33"/>
  <c r="Q732" i="33" s="1"/>
  <c r="T716" i="33"/>
  <c r="R716" i="33"/>
  <c r="P708" i="33"/>
  <c r="Q708" i="33" s="1"/>
  <c r="U708" i="33"/>
  <c r="T708" i="33"/>
  <c r="R708" i="33"/>
  <c r="S708" i="33"/>
  <c r="R700" i="33"/>
  <c r="U700" i="33"/>
  <c r="T700" i="33"/>
  <c r="S700" i="33"/>
  <c r="S692" i="33"/>
  <c r="T692" i="33"/>
  <c r="P692" i="33"/>
  <c r="Q692" i="33" s="1"/>
  <c r="R692" i="33"/>
  <c r="T684" i="33"/>
  <c r="S684" i="33"/>
  <c r="R684" i="33"/>
  <c r="P684" i="33"/>
  <c r="Q684" i="33" s="1"/>
  <c r="U676" i="33"/>
  <c r="P676" i="33"/>
  <c r="Q676" i="33" s="1"/>
  <c r="S676" i="33"/>
  <c r="T676" i="33"/>
  <c r="R668" i="33"/>
  <c r="U668" i="33"/>
  <c r="S668" i="33"/>
  <c r="S660" i="33"/>
  <c r="P660" i="33"/>
  <c r="Q660" i="33" s="1"/>
  <c r="U660" i="33"/>
  <c r="T660" i="33"/>
  <c r="R660" i="33"/>
  <c r="U652" i="33"/>
  <c r="R652" i="33"/>
  <c r="U644" i="33"/>
  <c r="S644" i="33"/>
  <c r="T644" i="33"/>
  <c r="R644" i="33"/>
  <c r="P644" i="33"/>
  <c r="Q644" i="33" s="1"/>
  <c r="R636" i="33"/>
  <c r="U636" i="33"/>
  <c r="P636" i="33"/>
  <c r="Q636" i="33" s="1"/>
  <c r="U628" i="33"/>
  <c r="S628" i="33"/>
  <c r="R628" i="33"/>
  <c r="P628" i="33"/>
  <c r="Q628" i="33" s="1"/>
  <c r="T620" i="33"/>
  <c r="R620" i="33"/>
  <c r="U620" i="33"/>
  <c r="P612" i="33"/>
  <c r="Q612" i="33" s="1"/>
  <c r="S612" i="33"/>
  <c r="R612" i="33"/>
  <c r="U612" i="33"/>
  <c r="T604" i="33"/>
  <c r="U604" i="33"/>
  <c r="S604" i="33"/>
  <c r="S596" i="33"/>
  <c r="P596" i="33"/>
  <c r="Q596" i="33" s="1"/>
  <c r="R596" i="33"/>
  <c r="U596" i="33"/>
  <c r="U580" i="33"/>
  <c r="T580" i="33"/>
  <c r="S580" i="33"/>
  <c r="U572" i="33"/>
  <c r="S572" i="33"/>
  <c r="P572" i="33"/>
  <c r="Q572" i="33" s="1"/>
  <c r="T572" i="33"/>
  <c r="R564" i="33"/>
  <c r="U564" i="33"/>
  <c r="T564" i="33"/>
  <c r="S564" i="33"/>
  <c r="U548" i="33"/>
  <c r="P548" i="33"/>
  <c r="Q548" i="33" s="1"/>
  <c r="S548" i="33"/>
  <c r="T540" i="33"/>
  <c r="R540" i="33"/>
  <c r="U540" i="33"/>
  <c r="S540" i="33"/>
  <c r="P540" i="33"/>
  <c r="Q540" i="33" s="1"/>
  <c r="P532" i="33"/>
  <c r="Q532" i="33" s="1"/>
  <c r="S532" i="33"/>
  <c r="T516" i="33"/>
  <c r="U516" i="33"/>
  <c r="S516" i="33"/>
  <c r="R516" i="33"/>
  <c r="P516" i="33"/>
  <c r="Q516" i="33" s="1"/>
  <c r="S508" i="33"/>
  <c r="P508" i="33"/>
  <c r="Q508" i="33" s="1"/>
  <c r="R508" i="33"/>
  <c r="T500" i="33"/>
  <c r="S500" i="33"/>
  <c r="R500" i="33"/>
  <c r="P500" i="33"/>
  <c r="Q500" i="33" s="1"/>
  <c r="U492" i="33"/>
  <c r="S492" i="33"/>
  <c r="P492" i="33"/>
  <c r="Q492" i="33" s="1"/>
  <c r="P484" i="33"/>
  <c r="Q484" i="33" s="1"/>
  <c r="T484" i="33"/>
  <c r="S484" i="33"/>
  <c r="R484" i="33"/>
  <c r="U476" i="33"/>
  <c r="T476" i="33"/>
  <c r="P476" i="33"/>
  <c r="Q476" i="33" s="1"/>
  <c r="T468" i="33"/>
  <c r="R468" i="33"/>
  <c r="S468" i="33"/>
  <c r="P468" i="33"/>
  <c r="Q468" i="33" s="1"/>
  <c r="P452" i="33"/>
  <c r="Q452" i="33" s="1"/>
  <c r="U452" i="33"/>
  <c r="T452" i="33"/>
  <c r="T444" i="33"/>
  <c r="R444" i="33"/>
  <c r="P444" i="33"/>
  <c r="Q444" i="33" s="1"/>
  <c r="U444" i="33"/>
  <c r="S436" i="33"/>
  <c r="P436" i="33"/>
  <c r="Q436" i="33" s="1"/>
  <c r="U436" i="33"/>
  <c r="T436" i="33"/>
  <c r="R428" i="33"/>
  <c r="P428" i="33"/>
  <c r="Q428" i="33" s="1"/>
  <c r="T428" i="33"/>
  <c r="U420" i="33"/>
  <c r="S420" i="33"/>
  <c r="T420" i="33"/>
  <c r="R420" i="33"/>
  <c r="R412" i="33"/>
  <c r="P412" i="33"/>
  <c r="Q412" i="33" s="1"/>
  <c r="T412" i="33"/>
  <c r="U404" i="33"/>
  <c r="T404" i="33"/>
  <c r="S404" i="33"/>
  <c r="R404" i="33"/>
  <c r="T388" i="33"/>
  <c r="R388" i="33"/>
  <c r="S388" i="33"/>
  <c r="P372" i="33"/>
  <c r="Q372" i="33" s="1"/>
  <c r="U372" i="33"/>
  <c r="T372" i="33"/>
  <c r="S372" i="33"/>
  <c r="R372" i="33"/>
  <c r="T364" i="33"/>
  <c r="R364" i="33"/>
  <c r="S356" i="33"/>
  <c r="P356" i="33"/>
  <c r="Q356" i="33" s="1"/>
  <c r="U356" i="33"/>
  <c r="T356" i="33"/>
  <c r="R356" i="33"/>
  <c r="U348" i="33"/>
  <c r="R348" i="33"/>
  <c r="U340" i="33"/>
  <c r="S340" i="33"/>
  <c r="T340" i="33"/>
  <c r="R340" i="33"/>
  <c r="P340" i="33"/>
  <c r="Q340" i="33" s="1"/>
  <c r="R324" i="33"/>
  <c r="U324" i="33"/>
  <c r="P324" i="33"/>
  <c r="Q324" i="33" s="1"/>
  <c r="U316" i="33"/>
  <c r="S316" i="33"/>
  <c r="R316" i="33"/>
  <c r="P316" i="33"/>
  <c r="Q316" i="33" s="1"/>
  <c r="T308" i="33"/>
  <c r="R308" i="33"/>
  <c r="U308" i="33"/>
  <c r="P300" i="33"/>
  <c r="Q300" i="33" s="1"/>
  <c r="S300" i="33"/>
  <c r="R300" i="33"/>
  <c r="U300" i="33"/>
  <c r="T292" i="33"/>
  <c r="U292" i="33"/>
  <c r="S292" i="33"/>
  <c r="S284" i="33"/>
  <c r="P284" i="33"/>
  <c r="Q284" i="33" s="1"/>
  <c r="R284" i="33"/>
  <c r="U284" i="33"/>
  <c r="U276" i="33"/>
  <c r="T276" i="33"/>
  <c r="S276" i="33"/>
  <c r="U260" i="33"/>
  <c r="S260" i="33"/>
  <c r="P260" i="33"/>
  <c r="Q260" i="33" s="1"/>
  <c r="T260" i="33"/>
  <c r="R252" i="33"/>
  <c r="U252" i="33"/>
  <c r="T252" i="33"/>
  <c r="S252" i="33"/>
  <c r="U244" i="33"/>
  <c r="P244" i="33"/>
  <c r="Q244" i="33" s="1"/>
  <c r="S244" i="33"/>
  <c r="T236" i="33"/>
  <c r="R236" i="33"/>
  <c r="U236" i="33"/>
  <c r="S236" i="33"/>
  <c r="P236" i="33"/>
  <c r="Q236" i="33" s="1"/>
  <c r="R228" i="33"/>
  <c r="S228" i="33"/>
  <c r="T220" i="33"/>
  <c r="U220" i="33"/>
  <c r="S220" i="33"/>
  <c r="R220" i="33"/>
  <c r="P220" i="33"/>
  <c r="Q220" i="33" s="1"/>
  <c r="S212" i="33"/>
  <c r="P212" i="33"/>
  <c r="Q212" i="33" s="1"/>
  <c r="R212" i="33"/>
  <c r="T204" i="33"/>
  <c r="S204" i="33"/>
  <c r="R204" i="33"/>
  <c r="P204" i="33"/>
  <c r="Q204" i="33" s="1"/>
  <c r="U196" i="33"/>
  <c r="S196" i="33"/>
  <c r="P196" i="33"/>
  <c r="Q196" i="33" s="1"/>
  <c r="R188" i="33"/>
  <c r="T188" i="33"/>
  <c r="S188" i="33"/>
  <c r="P188" i="33"/>
  <c r="Q188" i="33" s="1"/>
  <c r="U180" i="33"/>
  <c r="T180" i="33"/>
  <c r="P180" i="33"/>
  <c r="Q180" i="33" s="1"/>
  <c r="T172" i="33"/>
  <c r="R172" i="33"/>
  <c r="S172" i="33"/>
  <c r="P172" i="33"/>
  <c r="Q172" i="33" s="1"/>
  <c r="P164" i="33"/>
  <c r="Q164" i="33" s="1"/>
  <c r="U164" i="33"/>
  <c r="T164" i="33"/>
  <c r="T156" i="33"/>
  <c r="R156" i="33"/>
  <c r="P156" i="33"/>
  <c r="Q156" i="33" s="1"/>
  <c r="U156" i="33"/>
  <c r="S148" i="33"/>
  <c r="P148" i="33"/>
  <c r="Q148" i="33" s="1"/>
  <c r="U148" i="33"/>
  <c r="T148" i="33"/>
  <c r="R132" i="33"/>
  <c r="P132" i="33"/>
  <c r="Q132" i="33" s="1"/>
  <c r="T132" i="33"/>
  <c r="U124" i="33"/>
  <c r="S124" i="33"/>
  <c r="T124" i="33"/>
  <c r="R124" i="33"/>
  <c r="R108" i="33"/>
  <c r="P108" i="33"/>
  <c r="Q108" i="33" s="1"/>
  <c r="T108" i="33"/>
  <c r="U100" i="33"/>
  <c r="T100" i="33"/>
  <c r="S100" i="33"/>
  <c r="R100" i="33"/>
  <c r="R92" i="33"/>
  <c r="P92" i="33"/>
  <c r="Q92" i="33" s="1"/>
  <c r="T92" i="33"/>
  <c r="U84" i="33"/>
  <c r="T84" i="33"/>
  <c r="P84" i="33"/>
  <c r="Q84" i="33" s="1"/>
  <c r="T76" i="33"/>
  <c r="S76" i="33"/>
  <c r="R76" i="33"/>
  <c r="P76" i="33"/>
  <c r="Q76" i="33" s="1"/>
  <c r="P68" i="33"/>
  <c r="Q68" i="33" s="1"/>
  <c r="S68" i="33"/>
  <c r="U60" i="33"/>
  <c r="T60" i="33"/>
  <c r="S60" i="33"/>
  <c r="S52" i="33"/>
  <c r="R52" i="33"/>
  <c r="P52" i="33"/>
  <c r="Q52" i="33" s="1"/>
  <c r="U52" i="33"/>
  <c r="U44" i="33"/>
  <c r="R44" i="33"/>
  <c r="U36" i="33"/>
  <c r="T36" i="33"/>
  <c r="S36" i="33"/>
  <c r="R36" i="33"/>
  <c r="R28" i="33"/>
  <c r="P28" i="33"/>
  <c r="Q28" i="33" s="1"/>
  <c r="T28" i="33"/>
  <c r="U20" i="33"/>
  <c r="T20" i="33"/>
  <c r="P20" i="33"/>
  <c r="Q20" i="33" s="1"/>
  <c r="U1955" i="33"/>
  <c r="R1955" i="33"/>
  <c r="U1731" i="33"/>
  <c r="R1731" i="33"/>
  <c r="T1611" i="33"/>
  <c r="P1611" i="33"/>
  <c r="Q1611" i="33" s="1"/>
  <c r="R2012" i="33"/>
  <c r="S2116" i="33"/>
  <c r="P2164" i="33"/>
  <c r="Q2164" i="33" s="1"/>
  <c r="T2188" i="33"/>
  <c r="R2236" i="33"/>
  <c r="S2308" i="33"/>
  <c r="P2356" i="33"/>
  <c r="Q2356" i="33" s="1"/>
  <c r="T2380" i="33"/>
  <c r="R2428" i="33"/>
  <c r="S2028" i="33"/>
  <c r="S2076" i="33"/>
  <c r="T2148" i="33"/>
  <c r="U2196" i="33"/>
  <c r="U2252" i="33"/>
  <c r="P2316" i="33"/>
  <c r="Q2316" i="33" s="1"/>
  <c r="R2364" i="33"/>
  <c r="R2412" i="33"/>
  <c r="S2460" i="33"/>
  <c r="T2500" i="33"/>
  <c r="P36" i="33"/>
  <c r="Q36" i="33" s="1"/>
  <c r="T68" i="33"/>
  <c r="S108" i="33"/>
  <c r="S164" i="33"/>
  <c r="T212" i="33"/>
  <c r="R260" i="33"/>
  <c r="S308" i="33"/>
  <c r="S364" i="33"/>
  <c r="S428" i="33"/>
  <c r="S476" i="33"/>
  <c r="T532" i="33"/>
  <c r="T596" i="33"/>
  <c r="T636" i="33"/>
  <c r="U692" i="33"/>
  <c r="R772" i="33"/>
  <c r="R836" i="33"/>
  <c r="R908" i="33"/>
  <c r="U988" i="33"/>
  <c r="T1068" i="33"/>
  <c r="R1180" i="33"/>
  <c r="T1292" i="33"/>
  <c r="T1420" i="33"/>
  <c r="U1572" i="33"/>
  <c r="S1708" i="33"/>
  <c r="U1860" i="33"/>
  <c r="P2108" i="33"/>
  <c r="Q2108" i="33" s="1"/>
  <c r="S2012" i="33"/>
  <c r="P2092" i="33"/>
  <c r="Q2092" i="33" s="1"/>
  <c r="T2116" i="33"/>
  <c r="R2164" i="33"/>
  <c r="S2236" i="33"/>
  <c r="P2284" i="33"/>
  <c r="Q2284" i="33" s="1"/>
  <c r="T2308" i="33"/>
  <c r="R2356" i="33"/>
  <c r="S2428" i="33"/>
  <c r="P2476" i="33"/>
  <c r="Q2476" i="33" s="1"/>
  <c r="T2028" i="33"/>
  <c r="U2076" i="33"/>
  <c r="U2148" i="33"/>
  <c r="P2228" i="33"/>
  <c r="Q2228" i="33" s="1"/>
  <c r="R2268" i="33"/>
  <c r="R2316" i="33"/>
  <c r="S2364" i="33"/>
  <c r="T2412" i="33"/>
  <c r="T2460" i="33"/>
  <c r="U2500" i="33"/>
  <c r="P44" i="33"/>
  <c r="Q44" i="33" s="1"/>
  <c r="U68" i="33"/>
  <c r="U108" i="33"/>
  <c r="U172" i="33"/>
  <c r="U212" i="33"/>
  <c r="P276" i="33"/>
  <c r="Q276" i="33" s="1"/>
  <c r="T316" i="33"/>
  <c r="U364" i="33"/>
  <c r="U428" i="33"/>
  <c r="U484" i="33"/>
  <c r="U532" i="33"/>
  <c r="P604" i="33"/>
  <c r="Q604" i="33" s="1"/>
  <c r="P652" i="33"/>
  <c r="Q652" i="33" s="1"/>
  <c r="P700" i="33"/>
  <c r="Q700" i="33" s="1"/>
  <c r="S780" i="33"/>
  <c r="U844" i="33"/>
  <c r="U908" i="33"/>
  <c r="R996" i="33"/>
  <c r="T1092" i="33"/>
  <c r="S1180" i="33"/>
  <c r="R1308" i="33"/>
  <c r="U1444" i="33"/>
  <c r="U1580" i="33"/>
  <c r="R1732" i="33"/>
  <c r="R1892" i="33"/>
  <c r="U2156" i="33"/>
  <c r="T2012" i="33"/>
  <c r="R2092" i="33"/>
  <c r="S2164" i="33"/>
  <c r="P2212" i="33"/>
  <c r="Q2212" i="33" s="1"/>
  <c r="T2236" i="33"/>
  <c r="R2284" i="33"/>
  <c r="S2356" i="33"/>
  <c r="P2404" i="33"/>
  <c r="Q2404" i="33" s="1"/>
  <c r="T2428" i="33"/>
  <c r="R2476" i="33"/>
  <c r="U2028" i="33"/>
  <c r="P2100" i="33"/>
  <c r="Q2100" i="33" s="1"/>
  <c r="R2172" i="33"/>
  <c r="R2228" i="33"/>
  <c r="S2268" i="33"/>
  <c r="T2316" i="33"/>
  <c r="T2364" i="33"/>
  <c r="U2412" i="33"/>
  <c r="P2484" i="33"/>
  <c r="Q2484" i="33" s="1"/>
  <c r="S44" i="33"/>
  <c r="U76" i="33"/>
  <c r="P124" i="33"/>
  <c r="Q124" i="33" s="1"/>
  <c r="R180" i="33"/>
  <c r="P228" i="33"/>
  <c r="Q228" i="33" s="1"/>
  <c r="R276" i="33"/>
  <c r="S324" i="33"/>
  <c r="P388" i="33"/>
  <c r="Q388" i="33" s="1"/>
  <c r="R436" i="33"/>
  <c r="R492" i="33"/>
  <c r="R548" i="33"/>
  <c r="R604" i="33"/>
  <c r="S652" i="33"/>
  <c r="P716" i="33"/>
  <c r="Q716" i="33" s="1"/>
  <c r="T780" i="33"/>
  <c r="U852" i="33"/>
  <c r="S924" i="33"/>
  <c r="S1004" i="33"/>
  <c r="P1100" i="33"/>
  <c r="Q1100" i="33" s="1"/>
  <c r="S1204" i="33"/>
  <c r="T1308" i="33"/>
  <c r="T1460" i="33"/>
  <c r="P1612" i="33"/>
  <c r="Q1612" i="33" s="1"/>
  <c r="S1740" i="33"/>
  <c r="S1916" i="33"/>
  <c r="S2244" i="33"/>
  <c r="R2052" i="33"/>
  <c r="R2100" i="33"/>
  <c r="S2172" i="33"/>
  <c r="T2228" i="33"/>
  <c r="T2268" i="33"/>
  <c r="U2316" i="33"/>
  <c r="P2388" i="33"/>
  <c r="Q2388" i="33" s="1"/>
  <c r="P2436" i="33"/>
  <c r="Q2436" i="33" s="1"/>
  <c r="R2484" i="33"/>
  <c r="T44" i="33"/>
  <c r="R84" i="33"/>
  <c r="S132" i="33"/>
  <c r="S180" i="33"/>
  <c r="T228" i="33"/>
  <c r="T284" i="33"/>
  <c r="T324" i="33"/>
  <c r="U388" i="33"/>
  <c r="S444" i="33"/>
  <c r="T492" i="33"/>
  <c r="T548" i="33"/>
  <c r="T612" i="33"/>
  <c r="T652" i="33"/>
  <c r="S716" i="33"/>
  <c r="S796" i="33"/>
  <c r="R860" i="33"/>
  <c r="S948" i="33"/>
  <c r="S1020" i="33"/>
  <c r="R1108" i="33"/>
  <c r="U1204" i="33"/>
  <c r="T1348" i="33"/>
  <c r="U1460" i="33"/>
  <c r="T1620" i="33"/>
  <c r="R1772" i="33"/>
  <c r="P1932" i="33"/>
  <c r="Q1932" i="33" s="1"/>
  <c r="T2324" i="33"/>
  <c r="S547" i="33"/>
  <c r="R547" i="33"/>
  <c r="P547" i="33"/>
  <c r="Q547" i="33" s="1"/>
  <c r="U547" i="33"/>
  <c r="T547" i="33"/>
  <c r="R483" i="33"/>
  <c r="P483" i="33"/>
  <c r="Q483" i="33" s="1"/>
  <c r="U483" i="33"/>
  <c r="U355" i="33"/>
  <c r="T355" i="33"/>
  <c r="S355" i="33"/>
  <c r="P355" i="33"/>
  <c r="Q355" i="33" s="1"/>
  <c r="R355" i="33"/>
  <c r="P291" i="33"/>
  <c r="Q291" i="33" s="1"/>
  <c r="U291" i="33"/>
  <c r="S291" i="33"/>
  <c r="R291" i="33"/>
  <c r="T291" i="33"/>
  <c r="T243" i="33"/>
  <c r="S243" i="33"/>
  <c r="R211" i="33"/>
  <c r="U211" i="33"/>
  <c r="U179" i="33"/>
  <c r="T179" i="33"/>
  <c r="S179" i="33"/>
  <c r="P179" i="33"/>
  <c r="Q179" i="33" s="1"/>
  <c r="R179" i="33"/>
  <c r="S147" i="33"/>
  <c r="R147" i="33"/>
  <c r="P147" i="33"/>
  <c r="Q147" i="33" s="1"/>
  <c r="U115" i="33"/>
  <c r="S115" i="33"/>
  <c r="R115" i="33"/>
  <c r="P115" i="33"/>
  <c r="Q115" i="33" s="1"/>
  <c r="T115" i="33"/>
  <c r="S83" i="33"/>
  <c r="R83" i="33"/>
  <c r="P83" i="33"/>
  <c r="Q83" i="33" s="1"/>
  <c r="U83" i="33"/>
  <c r="T83" i="33"/>
  <c r="U19" i="33"/>
  <c r="T19" i="33"/>
  <c r="S19" i="33"/>
  <c r="P19" i="33"/>
  <c r="Q19" i="33" s="1"/>
  <c r="R19" i="33"/>
  <c r="R2202" i="33"/>
  <c r="P2154" i="33"/>
  <c r="Q2154" i="33" s="1"/>
  <c r="R2258" i="33"/>
  <c r="S2170" i="33"/>
  <c r="P2274" i="33"/>
  <c r="Q2274" i="33" s="1"/>
  <c r="S2306" i="33"/>
  <c r="P2475" i="33"/>
  <c r="Q2475" i="33" s="1"/>
  <c r="P2131" i="33"/>
  <c r="Q2131" i="33" s="1"/>
  <c r="R2027" i="33"/>
  <c r="P971" i="33"/>
  <c r="Q971" i="33" s="1"/>
  <c r="U907" i="33"/>
  <c r="R2558" i="33"/>
  <c r="T2486" i="33"/>
  <c r="S2438" i="33"/>
  <c r="R2398" i="33"/>
  <c r="U2366" i="33"/>
  <c r="T2334" i="33"/>
  <c r="U2310" i="33"/>
  <c r="U2158" i="33"/>
  <c r="S2022" i="33"/>
  <c r="T1942" i="33"/>
  <c r="S1846" i="33"/>
  <c r="P1662" i="33"/>
  <c r="Q1662" i="33" s="1"/>
  <c r="T1654" i="33"/>
  <c r="T1646" i="33"/>
  <c r="R1630" i="33"/>
  <c r="U1502" i="33"/>
  <c r="S1390" i="33"/>
  <c r="T1382" i="33"/>
  <c r="P1302" i="33"/>
  <c r="Q1302" i="33" s="1"/>
  <c r="T1294" i="33"/>
  <c r="P1222" i="33"/>
  <c r="Q1222" i="33" s="1"/>
  <c r="R1214" i="33"/>
  <c r="R1142" i="33"/>
  <c r="S1134" i="33"/>
  <c r="R1054" i="33"/>
  <c r="U1046" i="33"/>
  <c r="U950" i="33"/>
  <c r="S918" i="33"/>
  <c r="P862" i="33"/>
  <c r="Q862" i="33" s="1"/>
  <c r="U846" i="33"/>
  <c r="S766" i="33"/>
  <c r="R694" i="33"/>
  <c r="T622" i="33"/>
  <c r="R558" i="33"/>
  <c r="U550" i="33"/>
  <c r="P502" i="33"/>
  <c r="Q502" i="33" s="1"/>
  <c r="T494" i="33"/>
  <c r="R446" i="33"/>
  <c r="U390" i="33"/>
  <c r="P350" i="33"/>
  <c r="Q350" i="33" s="1"/>
  <c r="R342" i="33"/>
  <c r="R294" i="33"/>
  <c r="T254" i="33"/>
  <c r="S230" i="33"/>
  <c r="T206" i="33"/>
  <c r="P174" i="33"/>
  <c r="Q174" i="33" s="1"/>
  <c r="U142" i="33"/>
  <c r="T134" i="33"/>
  <c r="T118" i="33"/>
  <c r="S94" i="33"/>
  <c r="T70" i="33"/>
  <c r="P46" i="33"/>
  <c r="Q46" i="33" s="1"/>
  <c r="AI2574" i="35"/>
  <c r="AH2574" i="35"/>
  <c r="U2274" i="33"/>
  <c r="T2154" i="33"/>
  <c r="P2234" i="33"/>
  <c r="Q2234" i="33" s="1"/>
  <c r="R2234" i="33"/>
  <c r="S2234" i="33"/>
  <c r="T446" i="33"/>
  <c r="U694" i="33"/>
  <c r="U766" i="33"/>
  <c r="S2310" i="33"/>
  <c r="P1214" i="33"/>
  <c r="Q1214" i="33" s="1"/>
  <c r="T558" i="33"/>
  <c r="T862" i="33"/>
  <c r="T950" i="33"/>
  <c r="T2065" i="33"/>
  <c r="U2137" i="33"/>
  <c r="R2185" i="33"/>
  <c r="P2065" i="33"/>
  <c r="Q2065" i="33" s="1"/>
  <c r="T2137" i="33"/>
  <c r="R2193" i="33"/>
  <c r="P1777" i="33"/>
  <c r="Q1777" i="33" s="1"/>
  <c r="U1785" i="33"/>
  <c r="T1801" i="33"/>
  <c r="R1825" i="33"/>
  <c r="R1841" i="33"/>
  <c r="P1857" i="33"/>
  <c r="Q1857" i="33" s="1"/>
  <c r="P1889" i="33"/>
  <c r="Q1889" i="33" s="1"/>
  <c r="P1929" i="33"/>
  <c r="Q1929" i="33" s="1"/>
  <c r="R1945" i="33"/>
  <c r="S1961" i="33"/>
  <c r="S2009" i="33"/>
  <c r="U1729" i="33"/>
  <c r="T1745" i="33"/>
  <c r="R1761" i="33"/>
  <c r="R1777" i="33"/>
  <c r="P1793" i="33"/>
  <c r="Q1793" i="33" s="1"/>
  <c r="T1825" i="33"/>
  <c r="T1841" i="33"/>
  <c r="R1857" i="33"/>
  <c r="S1889" i="33"/>
  <c r="S1929" i="33"/>
  <c r="T1945" i="33"/>
  <c r="T1961" i="33"/>
  <c r="R2113" i="33"/>
  <c r="P2161" i="33"/>
  <c r="Q2161" i="33" s="1"/>
  <c r="S1721" i="33"/>
  <c r="P1737" i="33"/>
  <c r="Q1737" i="33" s="1"/>
  <c r="U1745" i="33"/>
  <c r="T1761" i="33"/>
  <c r="S1777" i="33"/>
  <c r="S1793" i="33"/>
  <c r="P1809" i="33"/>
  <c r="Q1809" i="33" s="1"/>
  <c r="P1833" i="33"/>
  <c r="Q1833" i="33" s="1"/>
  <c r="U1841" i="33"/>
  <c r="T1857" i="33"/>
  <c r="R1889" i="33"/>
  <c r="U1945" i="33"/>
  <c r="R1969" i="33"/>
  <c r="T2017" i="33"/>
  <c r="T2113" i="33"/>
  <c r="U2161" i="33"/>
  <c r="R1721" i="33"/>
  <c r="P1753" i="33"/>
  <c r="Q1753" i="33" s="1"/>
  <c r="R1793" i="33"/>
  <c r="S1809" i="33"/>
  <c r="U1857" i="33"/>
  <c r="U1889" i="33"/>
  <c r="P1937" i="33"/>
  <c r="Q1937" i="33" s="1"/>
  <c r="U2017" i="33"/>
  <c r="P2169" i="33"/>
  <c r="Q2169" i="33" s="1"/>
  <c r="R2249" i="33"/>
  <c r="R2209" i="33"/>
  <c r="S2209" i="33"/>
  <c r="S2177" i="33"/>
  <c r="U2177" i="33"/>
  <c r="T2177" i="33"/>
  <c r="R2177" i="33"/>
  <c r="U2169" i="33"/>
  <c r="T2169" i="33"/>
  <c r="P2153" i="33"/>
  <c r="Q2153" i="33" s="1"/>
  <c r="T2153" i="33"/>
  <c r="S2153" i="33"/>
  <c r="R2153" i="33"/>
  <c r="U2145" i="33"/>
  <c r="R2145" i="33"/>
  <c r="T2129" i="33"/>
  <c r="S2129" i="33"/>
  <c r="R2129" i="33"/>
  <c r="P2129" i="33"/>
  <c r="Q2129" i="33" s="1"/>
  <c r="T2121" i="33"/>
  <c r="U2121" i="33"/>
  <c r="P2113" i="33"/>
  <c r="Q2113" i="33" s="1"/>
  <c r="S2113" i="33"/>
  <c r="T2089" i="33"/>
  <c r="U2089" i="33"/>
  <c r="P2081" i="33"/>
  <c r="Q2081" i="33" s="1"/>
  <c r="S2081" i="33"/>
  <c r="U2073" i="33"/>
  <c r="T2073" i="33"/>
  <c r="T2057" i="33"/>
  <c r="P2057" i="33"/>
  <c r="Q2057" i="33" s="1"/>
  <c r="U2033" i="33"/>
  <c r="R2033" i="33"/>
  <c r="R2025" i="33"/>
  <c r="S2025" i="33"/>
  <c r="T2009" i="33"/>
  <c r="P2009" i="33"/>
  <c r="Q2009" i="33" s="1"/>
  <c r="U1993" i="33"/>
  <c r="T1993" i="33"/>
  <c r="S1993" i="33"/>
  <c r="S1969" i="33"/>
  <c r="P1969" i="33"/>
  <c r="Q1969" i="33" s="1"/>
  <c r="U1953" i="33"/>
  <c r="R1953" i="33"/>
  <c r="T1929" i="33"/>
  <c r="R1929" i="33"/>
  <c r="T1865" i="33"/>
  <c r="R1865" i="33"/>
  <c r="T2557" i="33"/>
  <c r="U2549" i="33"/>
  <c r="T2517" i="33"/>
  <c r="P2485" i="33"/>
  <c r="Q2485" i="33" s="1"/>
  <c r="U2461" i="33"/>
  <c r="T2453" i="33"/>
  <c r="S2397" i="33"/>
  <c r="S2341" i="33"/>
  <c r="T2333" i="33"/>
  <c r="U2309" i="33"/>
  <c r="R2277" i="33"/>
  <c r="U2245" i="33"/>
  <c r="T2237" i="33"/>
  <c r="T2213" i="33"/>
  <c r="P2157" i="33"/>
  <c r="Q2157" i="33" s="1"/>
  <c r="U2117" i="33"/>
  <c r="S2085" i="33"/>
  <c r="P2077" i="33"/>
  <c r="Q2077" i="33" s="1"/>
  <c r="T2037" i="33"/>
  <c r="U2005" i="33"/>
  <c r="T1997" i="33"/>
  <c r="T1981" i="33"/>
  <c r="S1957" i="33"/>
  <c r="U1941" i="33"/>
  <c r="S1917" i="33"/>
  <c r="T1893" i="33"/>
  <c r="P1869" i="33"/>
  <c r="Q1869" i="33" s="1"/>
  <c r="U1853" i="33"/>
  <c r="P1845" i="33"/>
  <c r="Q1845" i="33" s="1"/>
  <c r="T1829" i="33"/>
  <c r="U1821" i="33"/>
  <c r="P1805" i="33"/>
  <c r="Q1805" i="33" s="1"/>
  <c r="R1797" i="33"/>
  <c r="U1781" i="33"/>
  <c r="S1765" i="33"/>
  <c r="T1749" i="33"/>
  <c r="P1717" i="33"/>
  <c r="Q1717" i="33" s="1"/>
  <c r="R1709" i="33"/>
  <c r="U1693" i="33"/>
  <c r="T1669" i="33"/>
  <c r="P1645" i="33"/>
  <c r="Q1645" i="33" s="1"/>
  <c r="T1629" i="33"/>
  <c r="U1597" i="33"/>
  <c r="T1573" i="33"/>
  <c r="S1565" i="33"/>
  <c r="T1557" i="33"/>
  <c r="U1549" i="33"/>
  <c r="U1541" i="33"/>
  <c r="T1517" i="33"/>
  <c r="R1509" i="33"/>
  <c r="S1501" i="33"/>
  <c r="U1493" i="33"/>
  <c r="R1485" i="33"/>
  <c r="U1477" i="33"/>
  <c r="T1469" i="33"/>
  <c r="P1461" i="33"/>
  <c r="Q1461" i="33" s="1"/>
  <c r="U1445" i="33"/>
  <c r="S1437" i="33"/>
  <c r="T1429" i="33"/>
  <c r="U1421" i="33"/>
  <c r="R1413" i="33"/>
  <c r="U1405" i="33"/>
  <c r="T1397" i="33"/>
  <c r="P1389" i="33"/>
  <c r="Q1389" i="33" s="1"/>
  <c r="U1373" i="33"/>
  <c r="S1365" i="33"/>
  <c r="T1357" i="33"/>
  <c r="U1349" i="33"/>
  <c r="R1341" i="33"/>
  <c r="T1333" i="33"/>
  <c r="P1325" i="33"/>
  <c r="Q1325" i="33" s="1"/>
  <c r="R1309" i="33"/>
  <c r="U1301" i="33"/>
  <c r="T1293" i="33"/>
  <c r="P1285" i="33"/>
  <c r="Q1285" i="33" s="1"/>
  <c r="R829" i="33"/>
  <c r="P2558" i="33"/>
  <c r="Q2558" i="33" s="1"/>
  <c r="U2558" i="33"/>
  <c r="S2558" i="33"/>
  <c r="P2550" i="33"/>
  <c r="Q2550" i="33" s="1"/>
  <c r="R2550" i="33"/>
  <c r="T2550" i="33"/>
  <c r="U2542" i="33"/>
  <c r="T2542" i="33"/>
  <c r="P2542" i="33"/>
  <c r="Q2542" i="33" s="1"/>
  <c r="R2542" i="33"/>
  <c r="S2542" i="33"/>
  <c r="U2526" i="33"/>
  <c r="T2526" i="33"/>
  <c r="S2526" i="33"/>
  <c r="R2526" i="33"/>
  <c r="T2510" i="33"/>
  <c r="S2510" i="33"/>
  <c r="R2510" i="33"/>
  <c r="P2510" i="33"/>
  <c r="Q2510" i="33" s="1"/>
  <c r="U2510" i="33"/>
  <c r="U2502" i="33"/>
  <c r="T2502" i="33"/>
  <c r="R2502" i="33"/>
  <c r="S2494" i="33"/>
  <c r="R2494" i="33"/>
  <c r="P2494" i="33"/>
  <c r="Q2494" i="33" s="1"/>
  <c r="U2494" i="33"/>
  <c r="T2494" i="33"/>
  <c r="S2486" i="33"/>
  <c r="P2486" i="33"/>
  <c r="Q2486" i="33" s="1"/>
  <c r="R2486" i="33"/>
  <c r="U2486" i="33"/>
  <c r="U2478" i="33"/>
  <c r="T2478" i="33"/>
  <c r="S2478" i="33"/>
  <c r="R2478" i="33"/>
  <c r="P2478" i="33"/>
  <c r="Q2478" i="33" s="1"/>
  <c r="P2470" i="33"/>
  <c r="Q2470" i="33" s="1"/>
  <c r="U2470" i="33"/>
  <c r="T2470" i="33"/>
  <c r="S2470" i="33"/>
  <c r="R2470" i="33"/>
  <c r="R2462" i="33"/>
  <c r="P2462" i="33"/>
  <c r="Q2462" i="33" s="1"/>
  <c r="T2462" i="33"/>
  <c r="S2454" i="33"/>
  <c r="T2454" i="33"/>
  <c r="P2454" i="33"/>
  <c r="Q2454" i="33" s="1"/>
  <c r="U2454" i="33"/>
  <c r="R2454" i="33"/>
  <c r="U2446" i="33"/>
  <c r="T2446" i="33"/>
  <c r="R2446" i="33"/>
  <c r="R2438" i="33"/>
  <c r="P2438" i="33"/>
  <c r="Q2438" i="33" s="1"/>
  <c r="T2438" i="33"/>
  <c r="U2430" i="33"/>
  <c r="T2430" i="33"/>
  <c r="R2430" i="33"/>
  <c r="S2430" i="33"/>
  <c r="U2422" i="33"/>
  <c r="T2422" i="33"/>
  <c r="S2422" i="33"/>
  <c r="P2422" i="33"/>
  <c r="Q2422" i="33" s="1"/>
  <c r="U2414" i="33"/>
  <c r="T2414" i="33"/>
  <c r="S2414" i="33"/>
  <c r="P2414" i="33"/>
  <c r="Q2414" i="33" s="1"/>
  <c r="R2414" i="33"/>
  <c r="U2398" i="33"/>
  <c r="T2398" i="33"/>
  <c r="S2398" i="33"/>
  <c r="P2398" i="33"/>
  <c r="Q2398" i="33" s="1"/>
  <c r="T2390" i="33"/>
  <c r="S2390" i="33"/>
  <c r="R2390" i="33"/>
  <c r="P2390" i="33"/>
  <c r="Q2390" i="33" s="1"/>
  <c r="T2366" i="33"/>
  <c r="S2366" i="33"/>
  <c r="R2366" i="33"/>
  <c r="P2366" i="33"/>
  <c r="Q2366" i="33" s="1"/>
  <c r="U2358" i="33"/>
  <c r="T2358" i="33"/>
  <c r="S2358" i="33"/>
  <c r="R2358" i="33"/>
  <c r="P2358" i="33"/>
  <c r="Q2358" i="33" s="1"/>
  <c r="R2350" i="33"/>
  <c r="P2350" i="33"/>
  <c r="Q2350" i="33" s="1"/>
  <c r="U2350" i="33"/>
  <c r="T2350" i="33"/>
  <c r="S2350" i="33"/>
  <c r="P2342" i="33"/>
  <c r="Q2342" i="33" s="1"/>
  <c r="U2342" i="33"/>
  <c r="R2342" i="33"/>
  <c r="P2334" i="33"/>
  <c r="Q2334" i="33" s="1"/>
  <c r="U2334" i="33"/>
  <c r="S2334" i="33"/>
  <c r="S2326" i="33"/>
  <c r="R2326" i="33"/>
  <c r="P2326" i="33"/>
  <c r="Q2326" i="33" s="1"/>
  <c r="U2326" i="33"/>
  <c r="T2326" i="33"/>
  <c r="U2318" i="33"/>
  <c r="R2318" i="33"/>
  <c r="T2318" i="33"/>
  <c r="S2318" i="33"/>
  <c r="R2310" i="33"/>
  <c r="P2310" i="33"/>
  <c r="Q2310" i="33" s="1"/>
  <c r="T2310" i="33"/>
  <c r="S2302" i="33"/>
  <c r="R2302" i="33"/>
  <c r="P2302" i="33"/>
  <c r="Q2302" i="33" s="1"/>
  <c r="U2302" i="33"/>
  <c r="T2302" i="33"/>
  <c r="S2294" i="33"/>
  <c r="T2294" i="33"/>
  <c r="P2294" i="33"/>
  <c r="Q2294" i="33" s="1"/>
  <c r="U2294" i="33"/>
  <c r="R2294" i="33"/>
  <c r="U2286" i="33"/>
  <c r="S2286" i="33"/>
  <c r="T2286" i="33"/>
  <c r="R2286" i="33"/>
  <c r="P2286" i="33"/>
  <c r="Q2286" i="33" s="1"/>
  <c r="R2278" i="33"/>
  <c r="P2278" i="33"/>
  <c r="Q2278" i="33" s="1"/>
  <c r="U2278" i="33"/>
  <c r="S2278" i="33"/>
  <c r="T2278" i="33"/>
  <c r="U2270" i="33"/>
  <c r="R2270" i="33"/>
  <c r="S2270" i="33"/>
  <c r="T2270" i="33"/>
  <c r="P2270" i="33"/>
  <c r="Q2270" i="33" s="1"/>
  <c r="T2262" i="33"/>
  <c r="S2262" i="33"/>
  <c r="R2262" i="33"/>
  <c r="P2262" i="33"/>
  <c r="Q2262" i="33" s="1"/>
  <c r="U2262" i="33"/>
  <c r="P2254" i="33"/>
  <c r="Q2254" i="33" s="1"/>
  <c r="T2254" i="33"/>
  <c r="R2254" i="33"/>
  <c r="U2254" i="33"/>
  <c r="S2254" i="33"/>
  <c r="U2246" i="33"/>
  <c r="T2246" i="33"/>
  <c r="P2246" i="33"/>
  <c r="Q2246" i="33" s="1"/>
  <c r="R2246" i="33"/>
  <c r="S2246" i="33"/>
  <c r="S2238" i="33"/>
  <c r="R2238" i="33"/>
  <c r="P2238" i="33"/>
  <c r="Q2238" i="33" s="1"/>
  <c r="U2238" i="33"/>
  <c r="T2238" i="33"/>
  <c r="U2230" i="33"/>
  <c r="P2230" i="33"/>
  <c r="Q2230" i="33" s="1"/>
  <c r="R2230" i="33"/>
  <c r="S2230" i="33"/>
  <c r="T2222" i="33"/>
  <c r="U2222" i="33"/>
  <c r="T2206" i="33"/>
  <c r="S2206" i="33"/>
  <c r="R2206" i="33"/>
  <c r="U2206" i="33"/>
  <c r="P2206" i="33"/>
  <c r="Q2206" i="33" s="1"/>
  <c r="P2198" i="33"/>
  <c r="Q2198" i="33" s="1"/>
  <c r="T2198" i="33"/>
  <c r="U2198" i="33"/>
  <c r="S2198" i="33"/>
  <c r="U2190" i="33"/>
  <c r="T2190" i="33"/>
  <c r="P2190" i="33"/>
  <c r="Q2190" i="33" s="1"/>
  <c r="S2190" i="33"/>
  <c r="R2190" i="33"/>
  <c r="S2182" i="33"/>
  <c r="R2182" i="33"/>
  <c r="P2182" i="33"/>
  <c r="Q2182" i="33" s="1"/>
  <c r="U2182" i="33"/>
  <c r="T2182" i="33"/>
  <c r="S2174" i="33"/>
  <c r="T2174" i="33"/>
  <c r="P2174" i="33"/>
  <c r="Q2174" i="33" s="1"/>
  <c r="U2174" i="33"/>
  <c r="R2174" i="33"/>
  <c r="U2166" i="33"/>
  <c r="P2166" i="33"/>
  <c r="Q2166" i="33" s="1"/>
  <c r="R2150" i="33"/>
  <c r="S2150" i="33"/>
  <c r="U2142" i="33"/>
  <c r="R2142" i="33"/>
  <c r="T2142" i="33"/>
  <c r="S2142" i="33"/>
  <c r="P2142" i="33"/>
  <c r="Q2142" i="33" s="1"/>
  <c r="T2134" i="33"/>
  <c r="S2134" i="33"/>
  <c r="R2134" i="33"/>
  <c r="U2134" i="33"/>
  <c r="P2134" i="33"/>
  <c r="Q2134" i="33" s="1"/>
  <c r="P2126" i="33"/>
  <c r="Q2126" i="33" s="1"/>
  <c r="T2126" i="33"/>
  <c r="U2126" i="33"/>
  <c r="S2126" i="33"/>
  <c r="R2126" i="33"/>
  <c r="U2118" i="33"/>
  <c r="T2118" i="33"/>
  <c r="P2118" i="33"/>
  <c r="Q2118" i="33" s="1"/>
  <c r="S2118" i="33"/>
  <c r="R2118" i="33"/>
  <c r="S2110" i="33"/>
  <c r="R2110" i="33"/>
  <c r="P2110" i="33"/>
  <c r="Q2110" i="33" s="1"/>
  <c r="U2110" i="33"/>
  <c r="T2110" i="33"/>
  <c r="S2102" i="33"/>
  <c r="T2102" i="33"/>
  <c r="U2102" i="33"/>
  <c r="R2102" i="33"/>
  <c r="P2102" i="33"/>
  <c r="Q2102" i="33" s="1"/>
  <c r="U2094" i="33"/>
  <c r="T2094" i="33"/>
  <c r="S2094" i="33"/>
  <c r="P2094" i="33"/>
  <c r="Q2094" i="33" s="1"/>
  <c r="R2094" i="33"/>
  <c r="R2086" i="33"/>
  <c r="P2086" i="33"/>
  <c r="Q2086" i="33" s="1"/>
  <c r="U2086" i="33"/>
  <c r="T2086" i="33"/>
  <c r="S2086" i="33"/>
  <c r="U2078" i="33"/>
  <c r="R2078" i="33"/>
  <c r="S2078" i="33"/>
  <c r="P2078" i="33"/>
  <c r="Q2078" i="33" s="1"/>
  <c r="T2078" i="33"/>
  <c r="T2070" i="33"/>
  <c r="S2070" i="33"/>
  <c r="R2070" i="33"/>
  <c r="U2070" i="33"/>
  <c r="P2070" i="33"/>
  <c r="Q2070" i="33" s="1"/>
  <c r="P2062" i="33"/>
  <c r="Q2062" i="33" s="1"/>
  <c r="T2062" i="33"/>
  <c r="S2062" i="33"/>
  <c r="U2062" i="33"/>
  <c r="R2062" i="33"/>
  <c r="U2054" i="33"/>
  <c r="T2054" i="33"/>
  <c r="P2054" i="33"/>
  <c r="Q2054" i="33" s="1"/>
  <c r="R2054" i="33"/>
  <c r="S2054" i="33"/>
  <c r="S2046" i="33"/>
  <c r="R2046" i="33"/>
  <c r="P2046" i="33"/>
  <c r="Q2046" i="33" s="1"/>
  <c r="T2046" i="33"/>
  <c r="U2046" i="33"/>
  <c r="S2038" i="33"/>
  <c r="P2038" i="33"/>
  <c r="Q2038" i="33" s="1"/>
  <c r="T2038" i="33"/>
  <c r="R2038" i="33"/>
  <c r="U2038" i="33"/>
  <c r="U2030" i="33"/>
  <c r="T2030" i="33"/>
  <c r="S2030" i="33"/>
  <c r="P2030" i="33"/>
  <c r="Q2030" i="33" s="1"/>
  <c r="R2030" i="33"/>
  <c r="R2022" i="33"/>
  <c r="P2022" i="33"/>
  <c r="Q2022" i="33" s="1"/>
  <c r="U2022" i="33"/>
  <c r="T2022" i="33"/>
  <c r="U2014" i="33"/>
  <c r="R2014" i="33"/>
  <c r="T2014" i="33"/>
  <c r="S2014" i="33"/>
  <c r="P2014" i="33"/>
  <c r="Q2014" i="33" s="1"/>
  <c r="T2006" i="33"/>
  <c r="S2006" i="33"/>
  <c r="R2006" i="33"/>
  <c r="P2006" i="33"/>
  <c r="Q2006" i="33" s="1"/>
  <c r="U2006" i="33"/>
  <c r="P1998" i="33"/>
  <c r="Q1998" i="33" s="1"/>
  <c r="T1998" i="33"/>
  <c r="U1998" i="33"/>
  <c r="S1998" i="33"/>
  <c r="R1998" i="33"/>
  <c r="U1990" i="33"/>
  <c r="T1990" i="33"/>
  <c r="P1990" i="33"/>
  <c r="Q1990" i="33" s="1"/>
  <c r="R1990" i="33"/>
  <c r="S1990" i="33"/>
  <c r="S1982" i="33"/>
  <c r="R1982" i="33"/>
  <c r="P1982" i="33"/>
  <c r="Q1982" i="33" s="1"/>
  <c r="U1982" i="33"/>
  <c r="T1982" i="33"/>
  <c r="S1974" i="33"/>
  <c r="T1974" i="33"/>
  <c r="R1974" i="33"/>
  <c r="U1974" i="33"/>
  <c r="P1974" i="33"/>
  <c r="Q1974" i="33" s="1"/>
  <c r="U1966" i="33"/>
  <c r="T1966" i="33"/>
  <c r="S1966" i="33"/>
  <c r="P1966" i="33"/>
  <c r="Q1966" i="33" s="1"/>
  <c r="R1966" i="33"/>
  <c r="R1958" i="33"/>
  <c r="P1958" i="33"/>
  <c r="Q1958" i="33" s="1"/>
  <c r="U1958" i="33"/>
  <c r="T1958" i="33"/>
  <c r="S1958" i="33"/>
  <c r="U1950" i="33"/>
  <c r="R1950" i="33"/>
  <c r="S1950" i="33"/>
  <c r="T1950" i="33"/>
  <c r="P1950" i="33"/>
  <c r="Q1950" i="33" s="1"/>
  <c r="T1934" i="33"/>
  <c r="S1934" i="33"/>
  <c r="R1934" i="33"/>
  <c r="U1934" i="33"/>
  <c r="P1934" i="33"/>
  <c r="Q1934" i="33" s="1"/>
  <c r="P1926" i="33"/>
  <c r="Q1926" i="33" s="1"/>
  <c r="T1926" i="33"/>
  <c r="R1926" i="33"/>
  <c r="U1926" i="33"/>
  <c r="S1926" i="33"/>
  <c r="U1918" i="33"/>
  <c r="T1918" i="33"/>
  <c r="P1918" i="33"/>
  <c r="Q1918" i="33" s="1"/>
  <c r="R1918" i="33"/>
  <c r="S1918" i="33"/>
  <c r="S1910" i="33"/>
  <c r="R1910" i="33"/>
  <c r="P1910" i="33"/>
  <c r="Q1910" i="33" s="1"/>
  <c r="U1910" i="33"/>
  <c r="T1910" i="33"/>
  <c r="S1902" i="33"/>
  <c r="U1902" i="33"/>
  <c r="T1902" i="33"/>
  <c r="R1902" i="33"/>
  <c r="P1902" i="33"/>
  <c r="Q1902" i="33" s="1"/>
  <c r="T1894" i="33"/>
  <c r="U1894" i="33"/>
  <c r="S1894" i="33"/>
  <c r="P1894" i="33"/>
  <c r="Q1894" i="33" s="1"/>
  <c r="R1894" i="33"/>
  <c r="R1886" i="33"/>
  <c r="P1886" i="33"/>
  <c r="Q1886" i="33" s="1"/>
  <c r="U1886" i="33"/>
  <c r="T1886" i="33"/>
  <c r="S1886" i="33"/>
  <c r="U1870" i="33"/>
  <c r="R1870" i="33"/>
  <c r="S1870" i="33"/>
  <c r="P1870" i="33"/>
  <c r="Q1870" i="33" s="1"/>
  <c r="T1870" i="33"/>
  <c r="T1862" i="33"/>
  <c r="S1862" i="33"/>
  <c r="R1862" i="33"/>
  <c r="U1862" i="33"/>
  <c r="P1862" i="33"/>
  <c r="Q1862" i="33" s="1"/>
  <c r="P1854" i="33"/>
  <c r="Q1854" i="33" s="1"/>
  <c r="T1854" i="33"/>
  <c r="U1854" i="33"/>
  <c r="S1854" i="33"/>
  <c r="R1854" i="33"/>
  <c r="U1846" i="33"/>
  <c r="T1846" i="33"/>
  <c r="P1846" i="33"/>
  <c r="Q1846" i="33" s="1"/>
  <c r="R1846" i="33"/>
  <c r="S1838" i="33"/>
  <c r="R1838" i="33"/>
  <c r="P1838" i="33"/>
  <c r="Q1838" i="33" s="1"/>
  <c r="U1838" i="33"/>
  <c r="T1838" i="33"/>
  <c r="S1830" i="33"/>
  <c r="T1830" i="33"/>
  <c r="P1830" i="33"/>
  <c r="Q1830" i="33" s="1"/>
  <c r="R1830" i="33"/>
  <c r="U1830" i="33"/>
  <c r="U1822" i="33"/>
  <c r="T1822" i="33"/>
  <c r="S1822" i="33"/>
  <c r="R1822" i="33"/>
  <c r="P1822" i="33"/>
  <c r="Q1822" i="33" s="1"/>
  <c r="R1814" i="33"/>
  <c r="P1814" i="33"/>
  <c r="Q1814" i="33" s="1"/>
  <c r="T1814" i="33"/>
  <c r="S1814" i="33"/>
  <c r="U1814" i="33"/>
  <c r="U1806" i="33"/>
  <c r="R1806" i="33"/>
  <c r="S1806" i="33"/>
  <c r="P1806" i="33"/>
  <c r="Q1806" i="33" s="1"/>
  <c r="T1806" i="33"/>
  <c r="T1798" i="33"/>
  <c r="S1798" i="33"/>
  <c r="R1798" i="33"/>
  <c r="P1798" i="33"/>
  <c r="Q1798" i="33" s="1"/>
  <c r="U1798" i="33"/>
  <c r="P2446" i="33"/>
  <c r="Q2446" i="33" s="1"/>
  <c r="S2446" i="33"/>
  <c r="P2526" i="33"/>
  <c r="Q2526" i="33" s="1"/>
  <c r="P2430" i="33"/>
  <c r="Q2430" i="33" s="1"/>
  <c r="R2198" i="33"/>
  <c r="S1502" i="33"/>
  <c r="T2277" i="33"/>
  <c r="R2333" i="33"/>
  <c r="U2397" i="33"/>
  <c r="S2485" i="33"/>
  <c r="P2549" i="33"/>
  <c r="Q2549" i="33" s="1"/>
  <c r="R1597" i="33"/>
  <c r="R1669" i="33"/>
  <c r="P1693" i="33"/>
  <c r="Q1693" i="33" s="1"/>
  <c r="P1749" i="33"/>
  <c r="Q1749" i="33" s="1"/>
  <c r="R1893" i="33"/>
  <c r="R2237" i="33"/>
  <c r="R70" i="33"/>
  <c r="R206" i="33"/>
  <c r="P1790" i="33"/>
  <c r="Q1790" i="33" s="1"/>
  <c r="T1790" i="33"/>
  <c r="S1790" i="33"/>
  <c r="R1790" i="33"/>
  <c r="U1774" i="33"/>
  <c r="T1774" i="33"/>
  <c r="P1774" i="33"/>
  <c r="Q1774" i="33" s="1"/>
  <c r="R1774" i="33"/>
  <c r="S1774" i="33"/>
  <c r="S1758" i="33"/>
  <c r="R1758" i="33"/>
  <c r="P1758" i="33"/>
  <c r="Q1758" i="33" s="1"/>
  <c r="U1758" i="33"/>
  <c r="T1758" i="33"/>
  <c r="S1750" i="33"/>
  <c r="T1750" i="33"/>
  <c r="R1750" i="33"/>
  <c r="U1742" i="33"/>
  <c r="T1742" i="33"/>
  <c r="S1742" i="33"/>
  <c r="P1742" i="33"/>
  <c r="Q1742" i="33" s="1"/>
  <c r="R1734" i="33"/>
  <c r="P1734" i="33"/>
  <c r="Q1734" i="33" s="1"/>
  <c r="T1734" i="33"/>
  <c r="U1734" i="33"/>
  <c r="S1734" i="33"/>
  <c r="U1726" i="33"/>
  <c r="R1726" i="33"/>
  <c r="P1726" i="33"/>
  <c r="Q1726" i="33" s="1"/>
  <c r="T1726" i="33"/>
  <c r="S1726" i="33"/>
  <c r="T1710" i="33"/>
  <c r="S1710" i="33"/>
  <c r="R1710" i="33"/>
  <c r="U1710" i="33"/>
  <c r="P1710" i="33"/>
  <c r="Q1710" i="33" s="1"/>
  <c r="P1702" i="33"/>
  <c r="Q1702" i="33" s="1"/>
  <c r="T1702" i="33"/>
  <c r="U1702" i="33"/>
  <c r="R1702" i="33"/>
  <c r="S1702" i="33"/>
  <c r="U1694" i="33"/>
  <c r="T1694" i="33"/>
  <c r="P1694" i="33"/>
  <c r="Q1694" i="33" s="1"/>
  <c r="S1694" i="33"/>
  <c r="S1678" i="33"/>
  <c r="R1678" i="33"/>
  <c r="P1678" i="33"/>
  <c r="Q1678" i="33" s="1"/>
  <c r="T1678" i="33"/>
  <c r="U1678" i="33"/>
  <c r="S1670" i="33"/>
  <c r="T1670" i="33"/>
  <c r="U1670" i="33"/>
  <c r="R1670" i="33"/>
  <c r="P1670" i="33"/>
  <c r="Q1670" i="33" s="1"/>
  <c r="U1662" i="33"/>
  <c r="T1662" i="33"/>
  <c r="S1662" i="33"/>
  <c r="R1662" i="33"/>
  <c r="S1646" i="33"/>
  <c r="R1646" i="33"/>
  <c r="P1646" i="33"/>
  <c r="Q1646" i="33" s="1"/>
  <c r="U1646" i="33"/>
  <c r="S1630" i="33"/>
  <c r="T1630" i="33"/>
  <c r="U1630" i="33"/>
  <c r="P1630" i="33"/>
  <c r="Q1630" i="33" s="1"/>
  <c r="U1622" i="33"/>
  <c r="T1622" i="33"/>
  <c r="S1622" i="33"/>
  <c r="P1622" i="33"/>
  <c r="Q1622" i="33" s="1"/>
  <c r="R1622" i="33"/>
  <c r="R1614" i="33"/>
  <c r="P1614" i="33"/>
  <c r="Q1614" i="33" s="1"/>
  <c r="U1614" i="33"/>
  <c r="T1614" i="33"/>
  <c r="S1614" i="33"/>
  <c r="U1606" i="33"/>
  <c r="R1606" i="33"/>
  <c r="S1606" i="33"/>
  <c r="P1606" i="33"/>
  <c r="Q1606" i="33" s="1"/>
  <c r="T1606" i="33"/>
  <c r="S1598" i="33"/>
  <c r="R1598" i="33"/>
  <c r="U1598" i="33"/>
  <c r="T1598" i="33"/>
  <c r="T1590" i="33"/>
  <c r="P1590" i="33"/>
  <c r="Q1590" i="33" s="1"/>
  <c r="U1590" i="33"/>
  <c r="S1590" i="33"/>
  <c r="R1590" i="33"/>
  <c r="U1582" i="33"/>
  <c r="T1582" i="33"/>
  <c r="P1582" i="33"/>
  <c r="Q1582" i="33" s="1"/>
  <c r="R1582" i="33"/>
  <c r="S1582" i="33"/>
  <c r="R1574" i="33"/>
  <c r="P1574" i="33"/>
  <c r="Q1574" i="33" s="1"/>
  <c r="S1574" i="33"/>
  <c r="U1574" i="33"/>
  <c r="S1566" i="33"/>
  <c r="R1566" i="33"/>
  <c r="U1566" i="33"/>
  <c r="T1558" i="33"/>
  <c r="S1558" i="33"/>
  <c r="R1558" i="33"/>
  <c r="U1558" i="33"/>
  <c r="P1558" i="33"/>
  <c r="Q1558" i="33" s="1"/>
  <c r="P1550" i="33"/>
  <c r="Q1550" i="33" s="1"/>
  <c r="U1550" i="33"/>
  <c r="R1550" i="33"/>
  <c r="T1550" i="33"/>
  <c r="S1550" i="33"/>
  <c r="U1542" i="33"/>
  <c r="R1542" i="33"/>
  <c r="T1542" i="33"/>
  <c r="P1542" i="33"/>
  <c r="Q1542" i="33" s="1"/>
  <c r="S1542" i="33"/>
  <c r="S1534" i="33"/>
  <c r="R1534" i="33"/>
  <c r="T1534" i="33"/>
  <c r="U1534" i="33"/>
  <c r="T1526" i="33"/>
  <c r="R1526" i="33"/>
  <c r="P1526" i="33"/>
  <c r="Q1526" i="33" s="1"/>
  <c r="U1526" i="33"/>
  <c r="S1526" i="33"/>
  <c r="U1518" i="33"/>
  <c r="T1518" i="33"/>
  <c r="P1518" i="33"/>
  <c r="Q1518" i="33" s="1"/>
  <c r="R1518" i="33"/>
  <c r="S1518" i="33"/>
  <c r="R1510" i="33"/>
  <c r="P1510" i="33"/>
  <c r="Q1510" i="33" s="1"/>
  <c r="T1510" i="33"/>
  <c r="S1510" i="33"/>
  <c r="R1502" i="33"/>
  <c r="T1502" i="33"/>
  <c r="P1502" i="33"/>
  <c r="Q1502" i="33" s="1"/>
  <c r="T1494" i="33"/>
  <c r="S1494" i="33"/>
  <c r="U1494" i="33"/>
  <c r="R1494" i="33"/>
  <c r="P1494" i="33"/>
  <c r="Q1494" i="33" s="1"/>
  <c r="P1486" i="33"/>
  <c r="Q1486" i="33" s="1"/>
  <c r="U1486" i="33"/>
  <c r="R1486" i="33"/>
  <c r="T1486" i="33"/>
  <c r="S1486" i="33"/>
  <c r="U1478" i="33"/>
  <c r="R1478" i="33"/>
  <c r="P1478" i="33"/>
  <c r="Q1478" i="33" s="1"/>
  <c r="S1478" i="33"/>
  <c r="T1478" i="33"/>
  <c r="S1470" i="33"/>
  <c r="R1470" i="33"/>
  <c r="P1470" i="33"/>
  <c r="Q1470" i="33" s="1"/>
  <c r="U1470" i="33"/>
  <c r="T1462" i="33"/>
  <c r="R1462" i="33"/>
  <c r="U1462" i="33"/>
  <c r="S1462" i="33"/>
  <c r="P1462" i="33"/>
  <c r="Q1462" i="33" s="1"/>
  <c r="U1454" i="33"/>
  <c r="T1454" i="33"/>
  <c r="P1454" i="33"/>
  <c r="Q1454" i="33" s="1"/>
  <c r="R1454" i="33"/>
  <c r="S1454" i="33"/>
  <c r="R1446" i="33"/>
  <c r="P1446" i="33"/>
  <c r="Q1446" i="33" s="1"/>
  <c r="T1446" i="33"/>
  <c r="R1438" i="33"/>
  <c r="U1438" i="33"/>
  <c r="T1438" i="33"/>
  <c r="P1438" i="33"/>
  <c r="Q1438" i="33" s="1"/>
  <c r="T1430" i="33"/>
  <c r="S1430" i="33"/>
  <c r="R1430" i="33"/>
  <c r="U1430" i="33"/>
  <c r="P1430" i="33"/>
  <c r="Q1430" i="33" s="1"/>
  <c r="P1422" i="33"/>
  <c r="Q1422" i="33" s="1"/>
  <c r="U1422" i="33"/>
  <c r="S1422" i="33"/>
  <c r="T1422" i="33"/>
  <c r="R1422" i="33"/>
  <c r="U1414" i="33"/>
  <c r="R1414" i="33"/>
  <c r="T1414" i="33"/>
  <c r="S1414" i="33"/>
  <c r="P1414" i="33"/>
  <c r="Q1414" i="33" s="1"/>
  <c r="S1406" i="33"/>
  <c r="R1406" i="33"/>
  <c r="T1406" i="33"/>
  <c r="P1406" i="33"/>
  <c r="Q1406" i="33" s="1"/>
  <c r="T1398" i="33"/>
  <c r="U1398" i="33"/>
  <c r="S1398" i="33"/>
  <c r="R1398" i="33"/>
  <c r="P1398" i="33"/>
  <c r="Q1398" i="33" s="1"/>
  <c r="U1390" i="33"/>
  <c r="P1390" i="33"/>
  <c r="Q1390" i="33" s="1"/>
  <c r="R1390" i="33"/>
  <c r="T1390" i="33"/>
  <c r="U1382" i="33"/>
  <c r="P1382" i="33"/>
  <c r="Q1382" i="33" s="1"/>
  <c r="R1382" i="33"/>
  <c r="S1374" i="33"/>
  <c r="P1374" i="33"/>
  <c r="Q1374" i="33" s="1"/>
  <c r="U1374" i="33"/>
  <c r="T1374" i="33"/>
  <c r="R1374" i="33"/>
  <c r="R1366" i="33"/>
  <c r="T1366" i="33"/>
  <c r="U1366" i="33"/>
  <c r="S1366" i="33"/>
  <c r="T1358" i="33"/>
  <c r="R1358" i="33"/>
  <c r="U1358" i="33"/>
  <c r="S1358" i="33"/>
  <c r="P1358" i="33"/>
  <c r="Q1358" i="33" s="1"/>
  <c r="P1350" i="33"/>
  <c r="Q1350" i="33" s="1"/>
  <c r="R1350" i="33"/>
  <c r="S1350" i="33"/>
  <c r="U1350" i="33"/>
  <c r="S1342" i="33"/>
  <c r="R1342" i="33"/>
  <c r="P1342" i="33"/>
  <c r="Q1342" i="33" s="1"/>
  <c r="S1334" i="33"/>
  <c r="T1334" i="33"/>
  <c r="U1334" i="33"/>
  <c r="R1334" i="33"/>
  <c r="P1334" i="33"/>
  <c r="Q1334" i="33" s="1"/>
  <c r="T1326" i="33"/>
  <c r="P1326" i="33"/>
  <c r="Q1326" i="33" s="1"/>
  <c r="U1326" i="33"/>
  <c r="S1326" i="33"/>
  <c r="U1318" i="33"/>
  <c r="T1318" i="33"/>
  <c r="S1318" i="33"/>
  <c r="R1318" i="33"/>
  <c r="P1318" i="33"/>
  <c r="Q1318" i="33" s="1"/>
  <c r="R1302" i="33"/>
  <c r="U1302" i="33"/>
  <c r="S1302" i="33"/>
  <c r="P1294" i="33"/>
  <c r="Q1294" i="33" s="1"/>
  <c r="U1294" i="33"/>
  <c r="S1294" i="33"/>
  <c r="R1294" i="33"/>
  <c r="T1286" i="33"/>
  <c r="P1286" i="33"/>
  <c r="Q1286" i="33" s="1"/>
  <c r="U1286" i="33"/>
  <c r="R1286" i="33"/>
  <c r="S1286" i="33"/>
  <c r="P1278" i="33"/>
  <c r="Q1278" i="33" s="1"/>
  <c r="R1278" i="33"/>
  <c r="U1278" i="33"/>
  <c r="T1278" i="33"/>
  <c r="R1262" i="33"/>
  <c r="U1262" i="33"/>
  <c r="T1262" i="33"/>
  <c r="S1262" i="33"/>
  <c r="P1262" i="33"/>
  <c r="Q1262" i="33" s="1"/>
  <c r="R1254" i="33"/>
  <c r="S1254" i="33"/>
  <c r="T1254" i="33"/>
  <c r="S1246" i="33"/>
  <c r="T1246" i="33"/>
  <c r="R1246" i="33"/>
  <c r="P1246" i="33"/>
  <c r="Q1246" i="33" s="1"/>
  <c r="U1238" i="33"/>
  <c r="S1238" i="33"/>
  <c r="P1238" i="33"/>
  <c r="Q1238" i="33" s="1"/>
  <c r="T1238" i="33"/>
  <c r="R1238" i="33"/>
  <c r="R1230" i="33"/>
  <c r="T1230" i="33"/>
  <c r="P1230" i="33"/>
  <c r="Q1230" i="33" s="1"/>
  <c r="U1230" i="33"/>
  <c r="T1222" i="33"/>
  <c r="U1222" i="33"/>
  <c r="R1222" i="33"/>
  <c r="S1222" i="33"/>
  <c r="T1214" i="33"/>
  <c r="U1214" i="33"/>
  <c r="S1214" i="33"/>
  <c r="P1206" i="33"/>
  <c r="Q1206" i="33" s="1"/>
  <c r="U1206" i="33"/>
  <c r="T1206" i="33"/>
  <c r="S1206" i="33"/>
  <c r="R1206" i="33"/>
  <c r="P1198" i="33"/>
  <c r="Q1198" i="33" s="1"/>
  <c r="U1198" i="33"/>
  <c r="R1198" i="33"/>
  <c r="T1198" i="33"/>
  <c r="S1198" i="33"/>
  <c r="S1190" i="33"/>
  <c r="P1190" i="33"/>
  <c r="Q1190" i="33" s="1"/>
  <c r="R1190" i="33"/>
  <c r="U1190" i="33"/>
  <c r="R1182" i="33"/>
  <c r="U1182" i="33"/>
  <c r="T1182" i="33"/>
  <c r="S1182" i="33"/>
  <c r="U1174" i="33"/>
  <c r="R1174" i="33"/>
  <c r="T1174" i="33"/>
  <c r="R1166" i="33"/>
  <c r="S1166" i="33"/>
  <c r="U1166" i="33"/>
  <c r="T1166" i="33"/>
  <c r="P1166" i="33"/>
  <c r="Q1166" i="33" s="1"/>
  <c r="R1158" i="33"/>
  <c r="S1158" i="33"/>
  <c r="U1158" i="33"/>
  <c r="T1158" i="33"/>
  <c r="P1158" i="33"/>
  <c r="Q1158" i="33" s="1"/>
  <c r="T1150" i="33"/>
  <c r="S1150" i="33"/>
  <c r="R1150" i="33"/>
  <c r="P1150" i="33"/>
  <c r="Q1150" i="33" s="1"/>
  <c r="P1142" i="33"/>
  <c r="Q1142" i="33" s="1"/>
  <c r="T1142" i="33"/>
  <c r="U1142" i="33"/>
  <c r="S1142" i="33"/>
  <c r="T1134" i="33"/>
  <c r="P1134" i="33"/>
  <c r="Q1134" i="33" s="1"/>
  <c r="U1134" i="33"/>
  <c r="R1126" i="33"/>
  <c r="U1126" i="33"/>
  <c r="T1126" i="33"/>
  <c r="S1126" i="33"/>
  <c r="P1126" i="33"/>
  <c r="Q1126" i="33" s="1"/>
  <c r="U1118" i="33"/>
  <c r="P1118" i="33"/>
  <c r="Q1118" i="33" s="1"/>
  <c r="S1118" i="33"/>
  <c r="T1118" i="33"/>
  <c r="R1118" i="33"/>
  <c r="U1102" i="33"/>
  <c r="P1102" i="33"/>
  <c r="Q1102" i="33" s="1"/>
  <c r="S1102" i="33"/>
  <c r="R1102" i="33"/>
  <c r="S1094" i="33"/>
  <c r="P1094" i="33"/>
  <c r="Q1094" i="33" s="1"/>
  <c r="U1094" i="33"/>
  <c r="T1094" i="33"/>
  <c r="R1086" i="33"/>
  <c r="P1086" i="33"/>
  <c r="Q1086" i="33" s="1"/>
  <c r="U1086" i="33"/>
  <c r="T1078" i="33"/>
  <c r="R1078" i="33"/>
  <c r="U1078" i="33"/>
  <c r="S1078" i="33"/>
  <c r="P1078" i="33"/>
  <c r="Q1078" i="33" s="1"/>
  <c r="P1070" i="33"/>
  <c r="Q1070" i="33" s="1"/>
  <c r="S1070" i="33"/>
  <c r="T1070" i="33"/>
  <c r="U1070" i="33"/>
  <c r="R1070" i="33"/>
  <c r="S1062" i="33"/>
  <c r="T1062" i="33"/>
  <c r="R1062" i="33"/>
  <c r="P1062" i="33"/>
  <c r="Q1062" i="33" s="1"/>
  <c r="S1054" i="33"/>
  <c r="T1054" i="33"/>
  <c r="P1054" i="33"/>
  <c r="Q1054" i="33" s="1"/>
  <c r="U1054" i="33"/>
  <c r="T1046" i="33"/>
  <c r="R1046" i="33"/>
  <c r="P1046" i="33"/>
  <c r="Q1046" i="33" s="1"/>
  <c r="U1038" i="33"/>
  <c r="T1038" i="33"/>
  <c r="S1038" i="33"/>
  <c r="R1038" i="33"/>
  <c r="P1038" i="33"/>
  <c r="Q1038" i="33" s="1"/>
  <c r="S1030" i="33"/>
  <c r="U1030" i="33"/>
  <c r="T1030" i="33"/>
  <c r="R1030" i="33"/>
  <c r="U1022" i="33"/>
  <c r="P1022" i="33"/>
  <c r="Q1022" i="33" s="1"/>
  <c r="T1022" i="33"/>
  <c r="S1022" i="33"/>
  <c r="R1022" i="33"/>
  <c r="T1014" i="33"/>
  <c r="P1014" i="33"/>
  <c r="Q1014" i="33" s="1"/>
  <c r="R1014" i="33"/>
  <c r="U1014" i="33"/>
  <c r="P1006" i="33"/>
  <c r="Q1006" i="33" s="1"/>
  <c r="R1006" i="33"/>
  <c r="S1006" i="33"/>
  <c r="S998" i="33"/>
  <c r="U998" i="33"/>
  <c r="T998" i="33"/>
  <c r="R998" i="33"/>
  <c r="P998" i="33"/>
  <c r="Q998" i="33" s="1"/>
  <c r="T990" i="33"/>
  <c r="R990" i="33"/>
  <c r="P990" i="33"/>
  <c r="Q990" i="33" s="1"/>
  <c r="U990" i="33"/>
  <c r="S990" i="33"/>
  <c r="R974" i="33"/>
  <c r="T974" i="33"/>
  <c r="S974" i="33"/>
  <c r="P974" i="33"/>
  <c r="Q974" i="33" s="1"/>
  <c r="T966" i="33"/>
  <c r="S966" i="33"/>
  <c r="P966" i="33"/>
  <c r="Q966" i="33" s="1"/>
  <c r="U966" i="33"/>
  <c r="P950" i="33"/>
  <c r="Q950" i="33" s="1"/>
  <c r="S950" i="33"/>
  <c r="R950" i="33"/>
  <c r="S942" i="33"/>
  <c r="U942" i="33"/>
  <c r="T942" i="33"/>
  <c r="R942" i="33"/>
  <c r="P942" i="33"/>
  <c r="Q942" i="33" s="1"/>
  <c r="S934" i="33"/>
  <c r="T934" i="33"/>
  <c r="U934" i="33"/>
  <c r="R934" i="33"/>
  <c r="T926" i="33"/>
  <c r="U926" i="33"/>
  <c r="S926" i="33"/>
  <c r="R926" i="33"/>
  <c r="P926" i="33"/>
  <c r="Q926" i="33" s="1"/>
  <c r="T918" i="33"/>
  <c r="P918" i="33"/>
  <c r="Q918" i="33" s="1"/>
  <c r="U918" i="33"/>
  <c r="R918" i="33"/>
  <c r="U910" i="33"/>
  <c r="T910" i="33"/>
  <c r="R910" i="33"/>
  <c r="S902" i="33"/>
  <c r="U902" i="33"/>
  <c r="R902" i="33"/>
  <c r="P902" i="33"/>
  <c r="Q902" i="33" s="1"/>
  <c r="U894" i="33"/>
  <c r="P894" i="33"/>
  <c r="Q894" i="33" s="1"/>
  <c r="T894" i="33"/>
  <c r="S894" i="33"/>
  <c r="R894" i="33"/>
  <c r="T886" i="33"/>
  <c r="P886" i="33"/>
  <c r="Q886" i="33" s="1"/>
  <c r="U886" i="33"/>
  <c r="S886" i="33"/>
  <c r="P878" i="33"/>
  <c r="Q878" i="33" s="1"/>
  <c r="R878" i="33"/>
  <c r="U878" i="33"/>
  <c r="T878" i="33"/>
  <c r="S878" i="33"/>
  <c r="R862" i="33"/>
  <c r="S862" i="33"/>
  <c r="U862" i="33"/>
  <c r="T854" i="33"/>
  <c r="S854" i="33"/>
  <c r="P854" i="33"/>
  <c r="Q854" i="33" s="1"/>
  <c r="U854" i="33"/>
  <c r="R854" i="33"/>
  <c r="S846" i="33"/>
  <c r="R846" i="33"/>
  <c r="T846" i="33"/>
  <c r="P846" i="33"/>
  <c r="Q846" i="33" s="1"/>
  <c r="S838" i="33"/>
  <c r="U838" i="33"/>
  <c r="P838" i="33"/>
  <c r="Q838" i="33" s="1"/>
  <c r="T838" i="33"/>
  <c r="R838" i="33"/>
  <c r="U830" i="33"/>
  <c r="S830" i="33"/>
  <c r="P830" i="33"/>
  <c r="Q830" i="33" s="1"/>
  <c r="T830" i="33"/>
  <c r="R822" i="33"/>
  <c r="T822" i="33"/>
  <c r="U822" i="33"/>
  <c r="S822" i="33"/>
  <c r="P822" i="33"/>
  <c r="Q822" i="33" s="1"/>
  <c r="T814" i="33"/>
  <c r="S814" i="33"/>
  <c r="T806" i="33"/>
  <c r="U806" i="33"/>
  <c r="S806" i="33"/>
  <c r="R806" i="33"/>
  <c r="P806" i="33"/>
  <c r="Q806" i="33" s="1"/>
  <c r="P798" i="33"/>
  <c r="Q798" i="33" s="1"/>
  <c r="U798" i="33"/>
  <c r="R798" i="33"/>
  <c r="T798" i="33"/>
  <c r="S798" i="33"/>
  <c r="P790" i="33"/>
  <c r="Q790" i="33" s="1"/>
  <c r="U790" i="33"/>
  <c r="S790" i="33"/>
  <c r="R790" i="33"/>
  <c r="T790" i="33"/>
  <c r="U782" i="33"/>
  <c r="P782" i="33"/>
  <c r="Q782" i="33" s="1"/>
  <c r="R782" i="33"/>
  <c r="T782" i="33"/>
  <c r="S774" i="33"/>
  <c r="P774" i="33"/>
  <c r="Q774" i="33" s="1"/>
  <c r="U774" i="33"/>
  <c r="T774" i="33"/>
  <c r="R774" i="33"/>
  <c r="R766" i="33"/>
  <c r="T766" i="33"/>
  <c r="U758" i="33"/>
  <c r="R758" i="33"/>
  <c r="T758" i="33"/>
  <c r="S758" i="33"/>
  <c r="P758" i="33"/>
  <c r="Q758" i="33" s="1"/>
  <c r="R750" i="33"/>
  <c r="S750" i="33"/>
  <c r="P750" i="33"/>
  <c r="Q750" i="33" s="1"/>
  <c r="U750" i="33"/>
  <c r="T750" i="33"/>
  <c r="S742" i="33"/>
  <c r="R742" i="33"/>
  <c r="P742" i="33"/>
  <c r="Q742" i="33" s="1"/>
  <c r="U742" i="33"/>
  <c r="T734" i="33"/>
  <c r="S734" i="33"/>
  <c r="U734" i="33"/>
  <c r="R734" i="33"/>
  <c r="T726" i="33"/>
  <c r="P726" i="33"/>
  <c r="Q726" i="33" s="1"/>
  <c r="U726" i="33"/>
  <c r="P718" i="33"/>
  <c r="Q718" i="33" s="1"/>
  <c r="U718" i="33"/>
  <c r="T718" i="33"/>
  <c r="S718" i="33"/>
  <c r="R718" i="33"/>
  <c r="R710" i="33"/>
  <c r="T710" i="33"/>
  <c r="U710" i="33"/>
  <c r="S710" i="33"/>
  <c r="S702" i="33"/>
  <c r="U702" i="33"/>
  <c r="T702" i="33"/>
  <c r="R702" i="33"/>
  <c r="P702" i="33"/>
  <c r="Q702" i="33" s="1"/>
  <c r="T694" i="33"/>
  <c r="S694" i="33"/>
  <c r="U686" i="33"/>
  <c r="P686" i="33"/>
  <c r="Q686" i="33" s="1"/>
  <c r="T686" i="33"/>
  <c r="S686" i="33"/>
  <c r="R686" i="33"/>
  <c r="R678" i="33"/>
  <c r="S678" i="33"/>
  <c r="U678" i="33"/>
  <c r="T678" i="33"/>
  <c r="P678" i="33"/>
  <c r="Q678" i="33" s="1"/>
  <c r="S670" i="33"/>
  <c r="T670" i="33"/>
  <c r="R670" i="33"/>
  <c r="P670" i="33"/>
  <c r="Q670" i="33" s="1"/>
  <c r="T662" i="33"/>
  <c r="R662" i="33"/>
  <c r="U662" i="33"/>
  <c r="P654" i="33"/>
  <c r="Q654" i="33" s="1"/>
  <c r="U654" i="33"/>
  <c r="S654" i="33"/>
  <c r="R654" i="33"/>
  <c r="R646" i="33"/>
  <c r="U646" i="33"/>
  <c r="P646" i="33"/>
  <c r="Q646" i="33" s="1"/>
  <c r="T646" i="33"/>
  <c r="S646" i="33"/>
  <c r="S638" i="33"/>
  <c r="R638" i="33"/>
  <c r="P638" i="33"/>
  <c r="Q638" i="33" s="1"/>
  <c r="U638" i="33"/>
  <c r="T630" i="33"/>
  <c r="U630" i="33"/>
  <c r="P630" i="33"/>
  <c r="Q630" i="33" s="1"/>
  <c r="S630" i="33"/>
  <c r="U622" i="33"/>
  <c r="P622" i="33"/>
  <c r="Q622" i="33" s="1"/>
  <c r="R622" i="33"/>
  <c r="R614" i="33"/>
  <c r="U614" i="33"/>
  <c r="T614" i="33"/>
  <c r="S614" i="33"/>
  <c r="P614" i="33"/>
  <c r="Q614" i="33" s="1"/>
  <c r="S606" i="33"/>
  <c r="P606" i="33"/>
  <c r="Q606" i="33" s="1"/>
  <c r="U606" i="33"/>
  <c r="T606" i="33"/>
  <c r="T598" i="33"/>
  <c r="U598" i="33"/>
  <c r="S598" i="33"/>
  <c r="R598" i="33"/>
  <c r="P590" i="33"/>
  <c r="Q590" i="33" s="1"/>
  <c r="U590" i="33"/>
  <c r="T590" i="33"/>
  <c r="R582" i="33"/>
  <c r="U582" i="33"/>
  <c r="T582" i="33"/>
  <c r="S582" i="33"/>
  <c r="P582" i="33"/>
  <c r="Q582" i="33" s="1"/>
  <c r="S574" i="33"/>
  <c r="T574" i="33"/>
  <c r="U574" i="33"/>
  <c r="R574" i="33"/>
  <c r="T566" i="33"/>
  <c r="U566" i="33"/>
  <c r="S566" i="33"/>
  <c r="R566" i="33"/>
  <c r="P566" i="33"/>
  <c r="Q566" i="33" s="1"/>
  <c r="U558" i="33"/>
  <c r="P558" i="33"/>
  <c r="Q558" i="33" s="1"/>
  <c r="S558" i="33"/>
  <c r="T550" i="33"/>
  <c r="S550" i="33"/>
  <c r="R550" i="33"/>
  <c r="P550" i="33"/>
  <c r="Q550" i="33" s="1"/>
  <c r="P534" i="33"/>
  <c r="Q534" i="33" s="1"/>
  <c r="T534" i="33"/>
  <c r="U534" i="33"/>
  <c r="S534" i="33"/>
  <c r="U526" i="33"/>
  <c r="T526" i="33"/>
  <c r="P526" i="33"/>
  <c r="Q526" i="33" s="1"/>
  <c r="S526" i="33"/>
  <c r="S518" i="33"/>
  <c r="R518" i="33"/>
  <c r="P518" i="33"/>
  <c r="Q518" i="33" s="1"/>
  <c r="S510" i="33"/>
  <c r="U510" i="33"/>
  <c r="T510" i="33"/>
  <c r="R510" i="33"/>
  <c r="U502" i="33"/>
  <c r="T502" i="33"/>
  <c r="S502" i="33"/>
  <c r="R502" i="33"/>
  <c r="R494" i="33"/>
  <c r="P494" i="33"/>
  <c r="Q494" i="33" s="1"/>
  <c r="U494" i="33"/>
  <c r="U486" i="33"/>
  <c r="R486" i="33"/>
  <c r="T486" i="33"/>
  <c r="S486" i="33"/>
  <c r="P486" i="33"/>
  <c r="Q486" i="33" s="1"/>
  <c r="T478" i="33"/>
  <c r="S478" i="33"/>
  <c r="R478" i="33"/>
  <c r="P478" i="33"/>
  <c r="Q478" i="33" s="1"/>
  <c r="P470" i="33"/>
  <c r="Q470" i="33" s="1"/>
  <c r="T470" i="33"/>
  <c r="U462" i="33"/>
  <c r="T462" i="33"/>
  <c r="P462" i="33"/>
  <c r="Q462" i="33" s="1"/>
  <c r="S462" i="33"/>
  <c r="R462" i="33"/>
  <c r="S454" i="33"/>
  <c r="R454" i="33"/>
  <c r="P454" i="33"/>
  <c r="Q454" i="33" s="1"/>
  <c r="U454" i="33"/>
  <c r="S446" i="33"/>
  <c r="U446" i="33"/>
  <c r="U438" i="33"/>
  <c r="T438" i="33"/>
  <c r="S438" i="33"/>
  <c r="R438" i="33"/>
  <c r="P438" i="33"/>
  <c r="Q438" i="33" s="1"/>
  <c r="R430" i="33"/>
  <c r="P430" i="33"/>
  <c r="Q430" i="33" s="1"/>
  <c r="U430" i="33"/>
  <c r="T430" i="33"/>
  <c r="U422" i="33"/>
  <c r="R422" i="33"/>
  <c r="T422" i="33"/>
  <c r="T414" i="33"/>
  <c r="S414" i="33"/>
  <c r="R414" i="33"/>
  <c r="P414" i="33"/>
  <c r="Q414" i="33" s="1"/>
  <c r="P406" i="33"/>
  <c r="Q406" i="33" s="1"/>
  <c r="T406" i="33"/>
  <c r="U406" i="33"/>
  <c r="S406" i="33"/>
  <c r="U398" i="33"/>
  <c r="T398" i="33"/>
  <c r="P398" i="33"/>
  <c r="Q398" i="33" s="1"/>
  <c r="S398" i="33"/>
  <c r="T390" i="33"/>
  <c r="R390" i="33"/>
  <c r="P390" i="33"/>
  <c r="Q390" i="33" s="1"/>
  <c r="S382" i="33"/>
  <c r="U382" i="33"/>
  <c r="T382" i="33"/>
  <c r="R382" i="33"/>
  <c r="U374" i="33"/>
  <c r="T374" i="33"/>
  <c r="S374" i="33"/>
  <c r="R374" i="33"/>
  <c r="R366" i="33"/>
  <c r="P366" i="33"/>
  <c r="Q366" i="33" s="1"/>
  <c r="U366" i="33"/>
  <c r="U358" i="33"/>
  <c r="R358" i="33"/>
  <c r="T358" i="33"/>
  <c r="S358" i="33"/>
  <c r="P358" i="33"/>
  <c r="Q358" i="33" s="1"/>
  <c r="T350" i="33"/>
  <c r="S350" i="33"/>
  <c r="R350" i="33"/>
  <c r="S342" i="33"/>
  <c r="U342" i="33"/>
  <c r="U334" i="33"/>
  <c r="S334" i="33"/>
  <c r="T334" i="33"/>
  <c r="R334" i="33"/>
  <c r="P334" i="33"/>
  <c r="Q334" i="33" s="1"/>
  <c r="R326" i="33"/>
  <c r="P326" i="33"/>
  <c r="Q326" i="33" s="1"/>
  <c r="U326" i="33"/>
  <c r="T326" i="33"/>
  <c r="U318" i="33"/>
  <c r="R318" i="33"/>
  <c r="T318" i="33"/>
  <c r="T310" i="33"/>
  <c r="S310" i="33"/>
  <c r="R310" i="33"/>
  <c r="P310" i="33"/>
  <c r="Q310" i="33" s="1"/>
  <c r="P302" i="33"/>
  <c r="Q302" i="33" s="1"/>
  <c r="U302" i="33"/>
  <c r="T302" i="33"/>
  <c r="R302" i="33"/>
  <c r="U294" i="33"/>
  <c r="T294" i="33"/>
  <c r="S286" i="33"/>
  <c r="R286" i="33"/>
  <c r="P286" i="33"/>
  <c r="Q286" i="33" s="1"/>
  <c r="U286" i="33"/>
  <c r="T286" i="33"/>
  <c r="U278" i="33"/>
  <c r="S278" i="33"/>
  <c r="U270" i="33"/>
  <c r="T270" i="33"/>
  <c r="S270" i="33"/>
  <c r="P270" i="33"/>
  <c r="Q270" i="33" s="1"/>
  <c r="P262" i="33"/>
  <c r="Q262" i="33" s="1"/>
  <c r="U262" i="33"/>
  <c r="T262" i="33"/>
  <c r="R262" i="33"/>
  <c r="R254" i="33"/>
  <c r="P254" i="33"/>
  <c r="Q254" i="33" s="1"/>
  <c r="U246" i="33"/>
  <c r="S246" i="33"/>
  <c r="T238" i="33"/>
  <c r="S238" i="33"/>
  <c r="R238" i="33"/>
  <c r="P230" i="33"/>
  <c r="Q230" i="33" s="1"/>
  <c r="U230" i="33"/>
  <c r="U222" i="33"/>
  <c r="T222" i="33"/>
  <c r="R222" i="33"/>
  <c r="S214" i="33"/>
  <c r="R214" i="33"/>
  <c r="P214" i="33"/>
  <c r="Q214" i="33" s="1"/>
  <c r="U190" i="33"/>
  <c r="T190" i="33"/>
  <c r="S190" i="33"/>
  <c r="P190" i="33"/>
  <c r="Q190" i="33" s="1"/>
  <c r="R182" i="33"/>
  <c r="P182" i="33"/>
  <c r="Q182" i="33" s="1"/>
  <c r="U174" i="33"/>
  <c r="S174" i="33"/>
  <c r="T166" i="33"/>
  <c r="S166" i="33"/>
  <c r="R166" i="33"/>
  <c r="P158" i="33"/>
  <c r="Q158" i="33" s="1"/>
  <c r="U158" i="33"/>
  <c r="U150" i="33"/>
  <c r="T150" i="33"/>
  <c r="R150" i="33"/>
  <c r="S142" i="33"/>
  <c r="R142" i="33"/>
  <c r="P142" i="33"/>
  <c r="Q142" i="33" s="1"/>
  <c r="U126" i="33"/>
  <c r="T126" i="33"/>
  <c r="S126" i="33"/>
  <c r="P126" i="33"/>
  <c r="Q126" i="33" s="1"/>
  <c r="R118" i="33"/>
  <c r="P118" i="33"/>
  <c r="Q118" i="33" s="1"/>
  <c r="U110" i="33"/>
  <c r="S110" i="33"/>
  <c r="T102" i="33"/>
  <c r="S102" i="33"/>
  <c r="R102" i="33"/>
  <c r="P94" i="33"/>
  <c r="Q94" i="33" s="1"/>
  <c r="U94" i="33"/>
  <c r="U86" i="33"/>
  <c r="T86" i="33"/>
  <c r="R86" i="33"/>
  <c r="S78" i="33"/>
  <c r="R78" i="33"/>
  <c r="P78" i="33"/>
  <c r="Q78" i="33" s="1"/>
  <c r="U62" i="33"/>
  <c r="T62" i="33"/>
  <c r="S62" i="33"/>
  <c r="P62" i="33"/>
  <c r="Q62" i="33" s="1"/>
  <c r="R54" i="33"/>
  <c r="P54" i="33"/>
  <c r="Q54" i="33" s="1"/>
  <c r="U46" i="33"/>
  <c r="S46" i="33"/>
  <c r="T38" i="33"/>
  <c r="S38" i="33"/>
  <c r="R38" i="33"/>
  <c r="P30" i="33"/>
  <c r="Q30" i="33" s="1"/>
  <c r="U30" i="33"/>
  <c r="U22" i="33"/>
  <c r="S22" i="33"/>
  <c r="R22" i="33"/>
  <c r="U2525" i="33"/>
  <c r="T2525" i="33"/>
  <c r="S2525" i="33"/>
  <c r="P2525" i="33"/>
  <c r="Q2525" i="33" s="1"/>
  <c r="R2453" i="33"/>
  <c r="P2453" i="33"/>
  <c r="Q2453" i="33" s="1"/>
  <c r="U2421" i="33"/>
  <c r="S2421" i="33"/>
  <c r="T2381" i="33"/>
  <c r="R2381" i="33"/>
  <c r="S2381" i="33"/>
  <c r="P2341" i="33"/>
  <c r="Q2341" i="33" s="1"/>
  <c r="U2341" i="33"/>
  <c r="U2301" i="33"/>
  <c r="T2301" i="33"/>
  <c r="R2301" i="33"/>
  <c r="S2269" i="33"/>
  <c r="R2269" i="33"/>
  <c r="P2269" i="33"/>
  <c r="Q2269" i="33" s="1"/>
  <c r="U2205" i="33"/>
  <c r="T2205" i="33"/>
  <c r="S2205" i="33"/>
  <c r="P2205" i="33"/>
  <c r="Q2205" i="33" s="1"/>
  <c r="R2141" i="33"/>
  <c r="P2141" i="33"/>
  <c r="Q2141" i="33" s="1"/>
  <c r="U2077" i="33"/>
  <c r="S2077" i="33"/>
  <c r="T2053" i="33"/>
  <c r="S2053" i="33"/>
  <c r="R2053" i="33"/>
  <c r="P2045" i="33"/>
  <c r="Q2045" i="33" s="1"/>
  <c r="U2045" i="33"/>
  <c r="U2029" i="33"/>
  <c r="T2029" i="33"/>
  <c r="R2029" i="33"/>
  <c r="S2005" i="33"/>
  <c r="R2005" i="33"/>
  <c r="P2005" i="33"/>
  <c r="Q2005" i="33" s="1"/>
  <c r="U1989" i="33"/>
  <c r="T1989" i="33"/>
  <c r="S1989" i="33"/>
  <c r="P1989" i="33"/>
  <c r="Q1989" i="33" s="1"/>
  <c r="R1981" i="33"/>
  <c r="P1981" i="33"/>
  <c r="Q1981" i="33" s="1"/>
  <c r="U1973" i="33"/>
  <c r="S1973" i="33"/>
  <c r="T1965" i="33"/>
  <c r="S1965" i="33"/>
  <c r="R1965" i="33"/>
  <c r="R1941" i="33"/>
  <c r="P1941" i="33"/>
  <c r="Q1941" i="33" s="1"/>
  <c r="U1933" i="33"/>
  <c r="S1933" i="33"/>
  <c r="T1925" i="33"/>
  <c r="S1925" i="33"/>
  <c r="P1925" i="33"/>
  <c r="Q1925" i="33" s="1"/>
  <c r="P1917" i="33"/>
  <c r="Q1917" i="33" s="1"/>
  <c r="U1917" i="33"/>
  <c r="U1909" i="33"/>
  <c r="T1909" i="33"/>
  <c r="R1909" i="33"/>
  <c r="S1901" i="33"/>
  <c r="R1901" i="33"/>
  <c r="P1901" i="33"/>
  <c r="Q1901" i="33" s="1"/>
  <c r="U1885" i="33"/>
  <c r="T1885" i="33"/>
  <c r="S1885" i="33"/>
  <c r="P1885" i="33"/>
  <c r="Q1885" i="33" s="1"/>
  <c r="R1877" i="33"/>
  <c r="P1877" i="33"/>
  <c r="Q1877" i="33" s="1"/>
  <c r="U1869" i="33"/>
  <c r="S1869" i="33"/>
  <c r="T1861" i="33"/>
  <c r="S1861" i="33"/>
  <c r="R1861" i="33"/>
  <c r="U1845" i="33"/>
  <c r="T1845" i="33"/>
  <c r="R1845" i="33"/>
  <c r="R1837" i="33"/>
  <c r="P1837" i="33"/>
  <c r="Q1837" i="33" s="1"/>
  <c r="T1821" i="33"/>
  <c r="S1821" i="33"/>
  <c r="P1821" i="33"/>
  <c r="Q1821" i="33" s="1"/>
  <c r="U1797" i="33"/>
  <c r="S1797" i="33"/>
  <c r="S1789" i="33"/>
  <c r="R1789" i="33"/>
  <c r="U1765" i="33"/>
  <c r="T1765" i="33"/>
  <c r="R1765" i="33"/>
  <c r="R1757" i="33"/>
  <c r="P1757" i="33"/>
  <c r="Q1757" i="33" s="1"/>
  <c r="T1725" i="33"/>
  <c r="S1725" i="33"/>
  <c r="P1725" i="33"/>
  <c r="Q1725" i="33" s="1"/>
  <c r="U1709" i="33"/>
  <c r="T1709" i="33"/>
  <c r="S1701" i="33"/>
  <c r="R1701" i="33"/>
  <c r="U1685" i="33"/>
  <c r="T1685" i="33"/>
  <c r="R1685" i="33"/>
  <c r="R1677" i="33"/>
  <c r="P1677" i="33"/>
  <c r="Q1677" i="33" s="1"/>
  <c r="T1661" i="33"/>
  <c r="S1661" i="33"/>
  <c r="P1661" i="33"/>
  <c r="Q1661" i="33" s="1"/>
  <c r="U1629" i="33"/>
  <c r="S1629" i="33"/>
  <c r="S1621" i="33"/>
  <c r="R1621" i="33"/>
  <c r="U1589" i="33"/>
  <c r="T1589" i="33"/>
  <c r="R1589" i="33"/>
  <c r="R1581" i="33"/>
  <c r="P1581" i="33"/>
  <c r="Q1581" i="33" s="1"/>
  <c r="U1533" i="33"/>
  <c r="T1533" i="33"/>
  <c r="R1533" i="33"/>
  <c r="R1525" i="33"/>
  <c r="P1525" i="33"/>
  <c r="Q1525" i="33" s="1"/>
  <c r="P957" i="33"/>
  <c r="Q957" i="33" s="1"/>
  <c r="U957" i="33"/>
  <c r="T957" i="33"/>
  <c r="R957" i="33"/>
  <c r="S957" i="33"/>
  <c r="U893" i="33"/>
  <c r="S893" i="33"/>
  <c r="P893" i="33"/>
  <c r="Q893" i="33" s="1"/>
  <c r="R893" i="33"/>
  <c r="T893" i="33"/>
  <c r="R2117" i="33"/>
  <c r="U2157" i="33"/>
  <c r="S2245" i="33"/>
  <c r="P2309" i="33"/>
  <c r="Q2309" i="33" s="1"/>
  <c r="R2461" i="33"/>
  <c r="U2485" i="33"/>
  <c r="S2549" i="33"/>
  <c r="U1285" i="33"/>
  <c r="S1301" i="33"/>
  <c r="P1349" i="33"/>
  <c r="Q1349" i="33" s="1"/>
  <c r="R1373" i="33"/>
  <c r="U1389" i="33"/>
  <c r="S1405" i="33"/>
  <c r="P1421" i="33"/>
  <c r="Q1421" i="33" s="1"/>
  <c r="R1445" i="33"/>
  <c r="U1461" i="33"/>
  <c r="S1477" i="33"/>
  <c r="U1517" i="33"/>
  <c r="S1541" i="33"/>
  <c r="S1581" i="33"/>
  <c r="T1597" i="33"/>
  <c r="S1645" i="33"/>
  <c r="U1669" i="33"/>
  <c r="S1693" i="33"/>
  <c r="R1717" i="33"/>
  <c r="S1749" i="33"/>
  <c r="R1781" i="33"/>
  <c r="T1797" i="33"/>
  <c r="R1829" i="33"/>
  <c r="P1853" i="33"/>
  <c r="Q1853" i="33" s="1"/>
  <c r="T1869" i="33"/>
  <c r="U1893" i="33"/>
  <c r="R1925" i="33"/>
  <c r="P1965" i="33"/>
  <c r="Q1965" i="33" s="1"/>
  <c r="R1989" i="33"/>
  <c r="S2029" i="33"/>
  <c r="T2077" i="33"/>
  <c r="U2237" i="33"/>
  <c r="P2381" i="33"/>
  <c r="Q2381" i="33" s="1"/>
  <c r="R2525" i="33"/>
  <c r="T22" i="33"/>
  <c r="T46" i="33"/>
  <c r="U70" i="33"/>
  <c r="P102" i="33"/>
  <c r="Q102" i="33" s="1"/>
  <c r="R126" i="33"/>
  <c r="S150" i="33"/>
  <c r="T174" i="33"/>
  <c r="U206" i="33"/>
  <c r="P238" i="33"/>
  <c r="Q238" i="33" s="1"/>
  <c r="S262" i="33"/>
  <c r="S302" i="33"/>
  <c r="U350" i="33"/>
  <c r="R406" i="33"/>
  <c r="T454" i="33"/>
  <c r="P510" i="33"/>
  <c r="Q510" i="33" s="1"/>
  <c r="P574" i="33"/>
  <c r="Q574" i="33" s="1"/>
  <c r="T638" i="33"/>
  <c r="P710" i="33"/>
  <c r="Q710" i="33" s="1"/>
  <c r="S782" i="33"/>
  <c r="R886" i="33"/>
  <c r="U974" i="33"/>
  <c r="U1062" i="33"/>
  <c r="U1150" i="33"/>
  <c r="S1230" i="33"/>
  <c r="R1326" i="33"/>
  <c r="U1406" i="33"/>
  <c r="P1534" i="33"/>
  <c r="Q1534" i="33" s="1"/>
  <c r="R1694" i="33"/>
  <c r="S2461" i="33"/>
  <c r="P2517" i="33"/>
  <c r="Q2517" i="33" s="1"/>
  <c r="T2549" i="33"/>
  <c r="T1693" i="33"/>
  <c r="S1717" i="33"/>
  <c r="U1749" i="33"/>
  <c r="S1781" i="33"/>
  <c r="R1805" i="33"/>
  <c r="S1829" i="33"/>
  <c r="R1853" i="33"/>
  <c r="S1877" i="33"/>
  <c r="T1901" i="33"/>
  <c r="U1925" i="33"/>
  <c r="U1965" i="33"/>
  <c r="P1997" i="33"/>
  <c r="Q1997" i="33" s="1"/>
  <c r="R2045" i="33"/>
  <c r="S2141" i="33"/>
  <c r="T2269" i="33"/>
  <c r="U2381" i="33"/>
  <c r="P2557" i="33"/>
  <c r="Q2557" i="33" s="1"/>
  <c r="R30" i="33"/>
  <c r="S54" i="33"/>
  <c r="T78" i="33"/>
  <c r="U102" i="33"/>
  <c r="P134" i="33"/>
  <c r="Q134" i="33" s="1"/>
  <c r="R158" i="33"/>
  <c r="S182" i="33"/>
  <c r="T214" i="33"/>
  <c r="U238" i="33"/>
  <c r="R270" i="33"/>
  <c r="U310" i="33"/>
  <c r="S366" i="33"/>
  <c r="U414" i="33"/>
  <c r="R470" i="33"/>
  <c r="T518" i="33"/>
  <c r="R590" i="33"/>
  <c r="T654" i="33"/>
  <c r="R726" i="33"/>
  <c r="P814" i="33"/>
  <c r="Q814" i="33" s="1"/>
  <c r="T902" i="33"/>
  <c r="T1006" i="33"/>
  <c r="S1086" i="33"/>
  <c r="P1174" i="33"/>
  <c r="Q1174" i="33" s="1"/>
  <c r="U1246" i="33"/>
  <c r="T1342" i="33"/>
  <c r="S1438" i="33"/>
  <c r="P1566" i="33"/>
  <c r="Q1566" i="33" s="1"/>
  <c r="R1742" i="33"/>
  <c r="P2085" i="33"/>
  <c r="Q2085" i="33" s="1"/>
  <c r="T2117" i="33"/>
  <c r="R2213" i="33"/>
  <c r="S2309" i="33"/>
  <c r="P2397" i="33"/>
  <c r="Q2397" i="33" s="1"/>
  <c r="T2461" i="33"/>
  <c r="R2517" i="33"/>
  <c r="R1293" i="33"/>
  <c r="S1349" i="33"/>
  <c r="P1365" i="33"/>
  <c r="Q1365" i="33" s="1"/>
  <c r="T1373" i="33"/>
  <c r="R1397" i="33"/>
  <c r="S1421" i="33"/>
  <c r="P1437" i="33"/>
  <c r="Q1437" i="33" s="1"/>
  <c r="T1445" i="33"/>
  <c r="R1469" i="33"/>
  <c r="T1525" i="33"/>
  <c r="P1549" i="33"/>
  <c r="Q1549" i="33" s="1"/>
  <c r="T1581" i="33"/>
  <c r="T1621" i="33"/>
  <c r="U1645" i="33"/>
  <c r="T1677" i="33"/>
  <c r="P1701" i="33"/>
  <c r="Q1701" i="33" s="1"/>
  <c r="T1717" i="33"/>
  <c r="S1757" i="33"/>
  <c r="T1781" i="33"/>
  <c r="S1805" i="33"/>
  <c r="U1829" i="33"/>
  <c r="S1853" i="33"/>
  <c r="T1877" i="33"/>
  <c r="U1901" i="33"/>
  <c r="P1933" i="33"/>
  <c r="Q1933" i="33" s="1"/>
  <c r="P1973" i="33"/>
  <c r="Q1973" i="33" s="1"/>
  <c r="R1997" i="33"/>
  <c r="S2045" i="33"/>
  <c r="T2141" i="33"/>
  <c r="U2269" i="33"/>
  <c r="P2421" i="33"/>
  <c r="Q2421" i="33" s="1"/>
  <c r="R2557" i="33"/>
  <c r="S30" i="33"/>
  <c r="T54" i="33"/>
  <c r="U78" i="33"/>
  <c r="P110" i="33"/>
  <c r="Q110" i="33" s="1"/>
  <c r="R134" i="33"/>
  <c r="S158" i="33"/>
  <c r="T182" i="33"/>
  <c r="U214" i="33"/>
  <c r="P246" i="33"/>
  <c r="Q246" i="33" s="1"/>
  <c r="P278" i="33"/>
  <c r="Q278" i="33" s="1"/>
  <c r="P318" i="33"/>
  <c r="Q318" i="33" s="1"/>
  <c r="T366" i="33"/>
  <c r="P422" i="33"/>
  <c r="Q422" i="33" s="1"/>
  <c r="S470" i="33"/>
  <c r="U518" i="33"/>
  <c r="S590" i="33"/>
  <c r="P662" i="33"/>
  <c r="Q662" i="33" s="1"/>
  <c r="S726" i="33"/>
  <c r="R814" i="33"/>
  <c r="P910" i="33"/>
  <c r="Q910" i="33" s="1"/>
  <c r="U1006" i="33"/>
  <c r="T1086" i="33"/>
  <c r="S1174" i="33"/>
  <c r="P1254" i="33"/>
  <c r="Q1254" i="33" s="1"/>
  <c r="U1342" i="33"/>
  <c r="S1446" i="33"/>
  <c r="T1566" i="33"/>
  <c r="P1750" i="33"/>
  <c r="Q1750" i="33" s="1"/>
  <c r="R2085" i="33"/>
  <c r="S2213" i="33"/>
  <c r="P2277" i="33"/>
  <c r="Q2277" i="33" s="1"/>
  <c r="T2309" i="33"/>
  <c r="R2397" i="33"/>
  <c r="S2517" i="33"/>
  <c r="S1293" i="33"/>
  <c r="P1309" i="33"/>
  <c r="Q1309" i="33" s="1"/>
  <c r="P1341" i="33"/>
  <c r="Q1341" i="33" s="1"/>
  <c r="T1349" i="33"/>
  <c r="R1365" i="33"/>
  <c r="S1397" i="33"/>
  <c r="P1413" i="33"/>
  <c r="Q1413" i="33" s="1"/>
  <c r="T1421" i="33"/>
  <c r="R1437" i="33"/>
  <c r="S1469" i="33"/>
  <c r="P1493" i="33"/>
  <c r="Q1493" i="33" s="1"/>
  <c r="U1525" i="33"/>
  <c r="P1589" i="33"/>
  <c r="Q1589" i="33" s="1"/>
  <c r="U1621" i="33"/>
  <c r="R1661" i="33"/>
  <c r="U1677" i="33"/>
  <c r="T1701" i="33"/>
  <c r="U1717" i="33"/>
  <c r="T1757" i="33"/>
  <c r="P1789" i="33"/>
  <c r="Q1789" i="33" s="1"/>
  <c r="T1805" i="33"/>
  <c r="T1837" i="33"/>
  <c r="T1853" i="33"/>
  <c r="U1877" i="33"/>
  <c r="P1909" i="33"/>
  <c r="Q1909" i="33" s="1"/>
  <c r="R1933" i="33"/>
  <c r="R1973" i="33"/>
  <c r="S1997" i="33"/>
  <c r="T2045" i="33"/>
  <c r="U2141" i="33"/>
  <c r="P2301" i="33"/>
  <c r="Q2301" i="33" s="1"/>
  <c r="R2421" i="33"/>
  <c r="S2557" i="33"/>
  <c r="T30" i="33"/>
  <c r="U54" i="33"/>
  <c r="P86" i="33"/>
  <c r="Q86" i="33" s="1"/>
  <c r="R110" i="33"/>
  <c r="S134" i="33"/>
  <c r="T158" i="33"/>
  <c r="U182" i="33"/>
  <c r="P222" i="33"/>
  <c r="Q222" i="33" s="1"/>
  <c r="R246" i="33"/>
  <c r="R278" i="33"/>
  <c r="S318" i="33"/>
  <c r="P374" i="33"/>
  <c r="Q374" i="33" s="1"/>
  <c r="S422" i="33"/>
  <c r="U470" i="33"/>
  <c r="R526" i="33"/>
  <c r="P598" i="33"/>
  <c r="Q598" i="33" s="1"/>
  <c r="S662" i="33"/>
  <c r="P734" i="33"/>
  <c r="Q734" i="33" s="1"/>
  <c r="U814" i="33"/>
  <c r="S910" i="33"/>
  <c r="S1014" i="33"/>
  <c r="R1094" i="33"/>
  <c r="P1182" i="33"/>
  <c r="Q1182" i="33" s="1"/>
  <c r="U1254" i="33"/>
  <c r="T1350" i="33"/>
  <c r="U1446" i="33"/>
  <c r="T1574" i="33"/>
  <c r="U1750" i="33"/>
  <c r="P1533" i="33"/>
  <c r="Q1533" i="33" s="1"/>
  <c r="P1573" i="33"/>
  <c r="Q1573" i="33" s="1"/>
  <c r="S1589" i="33"/>
  <c r="P1629" i="33"/>
  <c r="Q1629" i="33" s="1"/>
  <c r="U1661" i="33"/>
  <c r="P1685" i="33"/>
  <c r="Q1685" i="33" s="1"/>
  <c r="U1701" i="33"/>
  <c r="R1725" i="33"/>
  <c r="U1757" i="33"/>
  <c r="T1789" i="33"/>
  <c r="U1805" i="33"/>
  <c r="S1837" i="33"/>
  <c r="P1861" i="33"/>
  <c r="Q1861" i="33" s="1"/>
  <c r="R1885" i="33"/>
  <c r="S1909" i="33"/>
  <c r="T1933" i="33"/>
  <c r="T1973" i="33"/>
  <c r="U1997" i="33"/>
  <c r="P2053" i="33"/>
  <c r="Q2053" i="33" s="1"/>
  <c r="R2205" i="33"/>
  <c r="S2301" i="33"/>
  <c r="T2421" i="33"/>
  <c r="U2557" i="33"/>
  <c r="P38" i="33"/>
  <c r="Q38" i="33" s="1"/>
  <c r="R62" i="33"/>
  <c r="S86" i="33"/>
  <c r="T110" i="33"/>
  <c r="U134" i="33"/>
  <c r="P166" i="33"/>
  <c r="Q166" i="33" s="1"/>
  <c r="R190" i="33"/>
  <c r="S222" i="33"/>
  <c r="T246" i="33"/>
  <c r="T278" i="33"/>
  <c r="S326" i="33"/>
  <c r="P382" i="33"/>
  <c r="Q382" i="33" s="1"/>
  <c r="S430" i="33"/>
  <c r="U478" i="33"/>
  <c r="R534" i="33"/>
  <c r="R606" i="33"/>
  <c r="U670" i="33"/>
  <c r="T742" i="33"/>
  <c r="R830" i="33"/>
  <c r="P934" i="33"/>
  <c r="Q934" i="33" s="1"/>
  <c r="P1030" i="33"/>
  <c r="Q1030" i="33" s="1"/>
  <c r="T1102" i="33"/>
  <c r="T1190" i="33"/>
  <c r="S1278" i="33"/>
  <c r="P1366" i="33"/>
  <c r="Q1366" i="33" s="1"/>
  <c r="T1470" i="33"/>
  <c r="P1598" i="33"/>
  <c r="Q1598" i="33" s="1"/>
  <c r="U1790" i="33"/>
  <c r="P2345" i="33"/>
  <c r="Q2345" i="33" s="1"/>
  <c r="T2465" i="33"/>
  <c r="R2465" i="33"/>
  <c r="S2441" i="33"/>
  <c r="U2441" i="33"/>
  <c r="T2441" i="33"/>
  <c r="R2377" i="33"/>
  <c r="U2377" i="33"/>
  <c r="U2361" i="33"/>
  <c r="S2361" i="33"/>
  <c r="S2353" i="33"/>
  <c r="U2353" i="33"/>
  <c r="T2337" i="33"/>
  <c r="P2337" i="33"/>
  <c r="Q2337" i="33" s="1"/>
  <c r="T2329" i="33"/>
  <c r="P2329" i="33"/>
  <c r="Q2329" i="33" s="1"/>
  <c r="P2321" i="33"/>
  <c r="Q2321" i="33" s="1"/>
  <c r="T2321" i="33"/>
  <c r="R2313" i="33"/>
  <c r="S2313" i="33"/>
  <c r="P2313" i="33"/>
  <c r="Q2313" i="33" s="1"/>
  <c r="S2297" i="33"/>
  <c r="U2297" i="33"/>
  <c r="T2297" i="33"/>
  <c r="T2289" i="33"/>
  <c r="R2289" i="33"/>
  <c r="U2289" i="33"/>
  <c r="S2289" i="33"/>
  <c r="P2281" i="33"/>
  <c r="Q2281" i="33" s="1"/>
  <c r="R2281" i="33"/>
  <c r="U2281" i="33"/>
  <c r="T2281" i="33"/>
  <c r="U2273" i="33"/>
  <c r="T2273" i="33"/>
  <c r="R2273" i="33"/>
  <c r="S2273" i="33"/>
  <c r="R2265" i="33"/>
  <c r="P2265" i="33"/>
  <c r="Q2265" i="33" s="1"/>
  <c r="U2265" i="33"/>
  <c r="S2265" i="33"/>
  <c r="U2257" i="33"/>
  <c r="T2257" i="33"/>
  <c r="S2257" i="33"/>
  <c r="P2257" i="33"/>
  <c r="Q2257" i="33" s="1"/>
  <c r="U2249" i="33"/>
  <c r="S2249" i="33"/>
  <c r="P2249" i="33"/>
  <c r="Q2249" i="33" s="1"/>
  <c r="U2241" i="33"/>
  <c r="T2241" i="33"/>
  <c r="R2241" i="33"/>
  <c r="S2241" i="33"/>
  <c r="U2225" i="33"/>
  <c r="T2225" i="33"/>
  <c r="R2225" i="33"/>
  <c r="S2225" i="33"/>
  <c r="R2217" i="33"/>
  <c r="P2217" i="33"/>
  <c r="Q2217" i="33" s="1"/>
  <c r="U2217" i="33"/>
  <c r="T2217" i="33"/>
  <c r="U2209" i="33"/>
  <c r="T2209" i="33"/>
  <c r="P2209" i="33"/>
  <c r="Q2209" i="33" s="1"/>
  <c r="T2201" i="33"/>
  <c r="R2201" i="33"/>
  <c r="S2201" i="33"/>
  <c r="P2201" i="33"/>
  <c r="Q2201" i="33" s="1"/>
  <c r="P2193" i="33"/>
  <c r="Q2193" i="33" s="1"/>
  <c r="T2193" i="33"/>
  <c r="P2121" i="33"/>
  <c r="Q2121" i="33" s="1"/>
  <c r="S2145" i="33"/>
  <c r="U2153" i="33"/>
  <c r="R2169" i="33"/>
  <c r="P2185" i="33"/>
  <c r="Q2185" i="33" s="1"/>
  <c r="R2105" i="33"/>
  <c r="S2121" i="33"/>
  <c r="P2137" i="33"/>
  <c r="Q2137" i="33" s="1"/>
  <c r="T2145" i="33"/>
  <c r="R2161" i="33"/>
  <c r="S2185" i="33"/>
  <c r="S2137" i="33"/>
  <c r="S2161" i="33"/>
  <c r="P2177" i="33"/>
  <c r="Q2177" i="33" s="1"/>
  <c r="T2185" i="33"/>
  <c r="U2541" i="33"/>
  <c r="R1957" i="33"/>
  <c r="U1949" i="33"/>
  <c r="R1565" i="33"/>
  <c r="U1557" i="33"/>
  <c r="T1549" i="33"/>
  <c r="U1509" i="33"/>
  <c r="R1501" i="33"/>
  <c r="T1493" i="33"/>
  <c r="U1485" i="33"/>
  <c r="S1317" i="33"/>
  <c r="P1109" i="33"/>
  <c r="Q1109" i="33" s="1"/>
  <c r="U1029" i="33"/>
  <c r="S1021" i="33"/>
  <c r="T1013" i="33"/>
  <c r="P829" i="33"/>
  <c r="Q829" i="33" s="1"/>
  <c r="P605" i="33"/>
  <c r="Q605" i="33" s="1"/>
  <c r="T549" i="33"/>
  <c r="P501" i="33"/>
  <c r="Q501" i="33" s="1"/>
  <c r="S493" i="33"/>
  <c r="S485" i="33"/>
  <c r="U477" i="33"/>
  <c r="R469" i="33"/>
  <c r="U461" i="33"/>
  <c r="T453" i="33"/>
  <c r="P445" i="33"/>
  <c r="Q445" i="33" s="1"/>
  <c r="U437" i="33"/>
  <c r="S429" i="33"/>
  <c r="S421" i="33"/>
  <c r="U413" i="33"/>
  <c r="R405" i="33"/>
  <c r="U397" i="33"/>
  <c r="T389" i="33"/>
  <c r="P381" i="33"/>
  <c r="Q381" i="33" s="1"/>
  <c r="U373" i="33"/>
  <c r="S365" i="33"/>
  <c r="S357" i="33"/>
  <c r="U349" i="33"/>
  <c r="R341" i="33"/>
  <c r="U333" i="33"/>
  <c r="T325" i="33"/>
  <c r="P317" i="33"/>
  <c r="Q317" i="33" s="1"/>
  <c r="U309" i="33"/>
  <c r="S301" i="33"/>
  <c r="S293" i="33"/>
  <c r="U285" i="33"/>
  <c r="R277" i="33"/>
  <c r="U269" i="33"/>
  <c r="T261" i="33"/>
  <c r="P253" i="33"/>
  <c r="Q253" i="33" s="1"/>
  <c r="U245" i="33"/>
  <c r="S237" i="33"/>
  <c r="S229" i="33"/>
  <c r="U221" i="33"/>
  <c r="P213" i="33"/>
  <c r="Q213" i="33" s="1"/>
  <c r="U205" i="33"/>
  <c r="S197" i="33"/>
  <c r="T189" i="33"/>
  <c r="U181" i="33"/>
  <c r="R173" i="33"/>
  <c r="S165" i="33"/>
  <c r="T157" i="33"/>
  <c r="P149" i="33"/>
  <c r="Q149" i="33" s="1"/>
  <c r="U141" i="33"/>
  <c r="S133" i="33"/>
  <c r="T125" i="33"/>
  <c r="U117" i="33"/>
  <c r="R109" i="33"/>
  <c r="S101" i="33"/>
  <c r="T93" i="33"/>
  <c r="P85" i="33"/>
  <c r="Q85" i="33" s="1"/>
  <c r="U77" i="33"/>
  <c r="S69" i="33"/>
  <c r="T61" i="33"/>
  <c r="U53" i="33"/>
  <c r="R45" i="33"/>
  <c r="S37" i="33"/>
  <c r="T29" i="33"/>
  <c r="P21" i="33"/>
  <c r="Q21" i="33" s="1"/>
  <c r="T2186" i="33"/>
  <c r="U2234" i="33"/>
  <c r="T2290" i="33"/>
  <c r="P2090" i="33"/>
  <c r="Q2090" i="33" s="1"/>
  <c r="S2194" i="33"/>
  <c r="P2202" i="33"/>
  <c r="Q2202" i="33" s="1"/>
  <c r="S2250" i="33"/>
  <c r="U2290" i="33"/>
  <c r="T2194" i="33"/>
  <c r="R2162" i="33"/>
  <c r="T2202" i="33"/>
  <c r="S2258" i="33"/>
  <c r="R2322" i="33"/>
  <c r="S2138" i="33"/>
  <c r="P2570" i="33"/>
  <c r="Q2570" i="33" s="1"/>
  <c r="S2162" i="33"/>
  <c r="U2202" i="33"/>
  <c r="T2258" i="33"/>
  <c r="T2138" i="33"/>
  <c r="S2337" i="33"/>
  <c r="S2369" i="33"/>
  <c r="U2337" i="33"/>
  <c r="T2377" i="33"/>
  <c r="U2210" i="33"/>
  <c r="S2570" i="33"/>
  <c r="R2345" i="33"/>
  <c r="T2385" i="33"/>
  <c r="U2345" i="33"/>
  <c r="U2417" i="33"/>
  <c r="U23" i="33"/>
  <c r="T2498" i="33"/>
  <c r="T2354" i="33"/>
  <c r="T2370" i="33"/>
  <c r="U2505" i="33"/>
  <c r="T1047" i="33"/>
  <c r="S575" i="33"/>
  <c r="T423" i="33"/>
  <c r="S287" i="33"/>
  <c r="R151" i="33"/>
  <c r="U2409" i="33"/>
  <c r="U2489" i="33"/>
  <c r="S2386" i="33"/>
  <c r="T2417" i="33"/>
  <c r="S2497" i="33"/>
  <c r="T2482" i="33"/>
  <c r="S2425" i="33"/>
  <c r="P2538" i="33"/>
  <c r="Q2538" i="33" s="1"/>
  <c r="T2433" i="33"/>
  <c r="P2369" i="33"/>
  <c r="Q2369" i="33" s="1"/>
  <c r="P2409" i="33"/>
  <c r="Q2409" i="33" s="1"/>
  <c r="T2425" i="33"/>
  <c r="S2465" i="33"/>
  <c r="S2521" i="33"/>
  <c r="T2306" i="33"/>
  <c r="P2402" i="33"/>
  <c r="Q2402" i="33" s="1"/>
  <c r="R2266" i="33"/>
  <c r="T2345" i="33"/>
  <c r="R2369" i="33"/>
  <c r="R2409" i="33"/>
  <c r="U2425" i="33"/>
  <c r="U2465" i="33"/>
  <c r="T2521" i="33"/>
  <c r="U2306" i="33"/>
  <c r="R2402" i="33"/>
  <c r="R2282" i="33"/>
  <c r="S2473" i="33"/>
  <c r="U2529" i="33"/>
  <c r="P2434" i="33"/>
  <c r="Q2434" i="33" s="1"/>
  <c r="R2353" i="33"/>
  <c r="U2369" i="33"/>
  <c r="P2417" i="33"/>
  <c r="Q2417" i="33" s="1"/>
  <c r="U2433" i="33"/>
  <c r="S2481" i="33"/>
  <c r="U2545" i="33"/>
  <c r="P2290" i="33"/>
  <c r="Q2290" i="33" s="1"/>
  <c r="P2354" i="33"/>
  <c r="Q2354" i="33" s="1"/>
  <c r="P2482" i="33"/>
  <c r="Q2482" i="33" s="1"/>
  <c r="T2353" i="33"/>
  <c r="P2377" i="33"/>
  <c r="Q2377" i="33" s="1"/>
  <c r="R2417" i="33"/>
  <c r="R2441" i="33"/>
  <c r="T2489" i="33"/>
  <c r="R2290" i="33"/>
  <c r="R2354" i="33"/>
  <c r="S2482" i="33"/>
  <c r="P2194" i="33"/>
  <c r="Q2194" i="33" s="1"/>
  <c r="T2570" i="33"/>
  <c r="T2538" i="33"/>
  <c r="R2473" i="33"/>
  <c r="T2497" i="33"/>
  <c r="P2537" i="33"/>
  <c r="Q2537" i="33" s="1"/>
  <c r="U2354" i="33"/>
  <c r="R2498" i="33"/>
  <c r="S2282" i="33"/>
  <c r="U2538" i="33"/>
  <c r="R2505" i="33"/>
  <c r="T2545" i="33"/>
  <c r="S2370" i="33"/>
  <c r="U2418" i="33"/>
  <c r="S2498" i="33"/>
  <c r="T2330" i="33"/>
  <c r="R2457" i="33"/>
  <c r="T2481" i="33"/>
  <c r="P2513" i="33"/>
  <c r="Q2513" i="33" s="1"/>
  <c r="P2569" i="33"/>
  <c r="Q2569" i="33" s="1"/>
  <c r="S2322" i="33"/>
  <c r="U2370" i="33"/>
  <c r="T2434" i="33"/>
  <c r="T2562" i="33"/>
  <c r="R2554" i="33"/>
  <c r="S2457" i="33"/>
  <c r="U2481" i="33"/>
  <c r="R2521" i="33"/>
  <c r="R2386" i="33"/>
  <c r="U2434" i="33"/>
  <c r="S2210" i="33"/>
  <c r="T2346" i="33"/>
  <c r="R2570" i="33"/>
  <c r="P2361" i="33"/>
  <c r="Q2361" i="33" s="1"/>
  <c r="S2401" i="33"/>
  <c r="P2457" i="33"/>
  <c r="Q2457" i="33" s="1"/>
  <c r="P2473" i="33"/>
  <c r="Q2473" i="33" s="1"/>
  <c r="P2489" i="33"/>
  <c r="Q2489" i="33" s="1"/>
  <c r="T2505" i="33"/>
  <c r="P2529" i="33"/>
  <c r="Q2529" i="33" s="1"/>
  <c r="R2130" i="33"/>
  <c r="U2162" i="33"/>
  <c r="U2258" i="33"/>
  <c r="P2322" i="33"/>
  <c r="Q2322" i="33" s="1"/>
  <c r="P2386" i="33"/>
  <c r="Q2386" i="33" s="1"/>
  <c r="R2482" i="33"/>
  <c r="U2498" i="33"/>
  <c r="U1858" i="33"/>
  <c r="T2074" i="33"/>
  <c r="U2138" i="33"/>
  <c r="R2194" i="33"/>
  <c r="U2346" i="33"/>
  <c r="S2530" i="33"/>
  <c r="R2538" i="33"/>
  <c r="R2337" i="33"/>
  <c r="P2353" i="33"/>
  <c r="Q2353" i="33" s="1"/>
  <c r="T2361" i="33"/>
  <c r="S2377" i="33"/>
  <c r="S2409" i="33"/>
  <c r="P2425" i="33"/>
  <c r="Q2425" i="33" s="1"/>
  <c r="P2441" i="33"/>
  <c r="Q2441" i="33" s="1"/>
  <c r="T2457" i="33"/>
  <c r="P2481" i="33"/>
  <c r="Q2481" i="33" s="1"/>
  <c r="P2497" i="33"/>
  <c r="Q2497" i="33" s="1"/>
  <c r="S2513" i="33"/>
  <c r="R2537" i="33"/>
  <c r="R2034" i="33"/>
  <c r="R2098" i="33"/>
  <c r="S2186" i="33"/>
  <c r="R2218" i="33"/>
  <c r="S2274" i="33"/>
  <c r="P2306" i="33"/>
  <c r="Q2306" i="33" s="1"/>
  <c r="T2322" i="33"/>
  <c r="P2370" i="33"/>
  <c r="Q2370" i="33" s="1"/>
  <c r="T2386" i="33"/>
  <c r="R2434" i="33"/>
  <c r="T1746" i="33"/>
  <c r="P1794" i="33"/>
  <c r="Q1794" i="33" s="1"/>
  <c r="P2026" i="33"/>
  <c r="Q2026" i="33" s="1"/>
  <c r="P2106" i="33"/>
  <c r="Q2106" i="33" s="1"/>
  <c r="T2282" i="33"/>
  <c r="R2497" i="33"/>
  <c r="P2521" i="33"/>
  <c r="Q2521" i="33" s="1"/>
  <c r="S2537" i="33"/>
  <c r="U2218" i="33"/>
  <c r="R2330" i="33"/>
  <c r="S2346" i="33"/>
  <c r="R2527" i="33"/>
  <c r="U2519" i="33"/>
  <c r="T2503" i="33"/>
  <c r="P2431" i="33"/>
  <c r="Q2431" i="33" s="1"/>
  <c r="S2423" i="33"/>
  <c r="R2359" i="33"/>
  <c r="T2223" i="33"/>
  <c r="R2143" i="33"/>
  <c r="T2103" i="33"/>
  <c r="P2095" i="33"/>
  <c r="Q2095" i="33" s="1"/>
  <c r="T2079" i="33"/>
  <c r="P2071" i="33"/>
  <c r="Q2071" i="33" s="1"/>
  <c r="S2063" i="33"/>
  <c r="T2055" i="33"/>
  <c r="U2031" i="33"/>
  <c r="S2023" i="33"/>
  <c r="P2015" i="33"/>
  <c r="Q2015" i="33" s="1"/>
  <c r="U2007" i="33"/>
  <c r="T1999" i="33"/>
  <c r="P1991" i="33"/>
  <c r="Q1991" i="33" s="1"/>
  <c r="U1967" i="33"/>
  <c r="R1959" i="33"/>
  <c r="U1887" i="33"/>
  <c r="T1831" i="33"/>
  <c r="P1823" i="33"/>
  <c r="Q1823" i="33" s="1"/>
  <c r="T1815" i="33"/>
  <c r="S1775" i="33"/>
  <c r="P1759" i="33"/>
  <c r="Q1759" i="33" s="1"/>
  <c r="U1735" i="33"/>
  <c r="U1703" i="33"/>
  <c r="T1679" i="33"/>
  <c r="P1663" i="33"/>
  <c r="Q1663" i="33" s="1"/>
  <c r="U1639" i="33"/>
  <c r="P1623" i="33"/>
  <c r="Q1623" i="33" s="1"/>
  <c r="P1607" i="33"/>
  <c r="Q1607" i="33" s="1"/>
  <c r="P1599" i="33"/>
  <c r="Q1599" i="33" s="1"/>
  <c r="U1567" i="33"/>
  <c r="T1543" i="33"/>
  <c r="U1503" i="33"/>
  <c r="P1463" i="33"/>
  <c r="Q1463" i="33" s="1"/>
  <c r="U1439" i="33"/>
  <c r="T1431" i="33"/>
  <c r="T1407" i="33"/>
  <c r="P1399" i="33"/>
  <c r="Q1399" i="33" s="1"/>
  <c r="U1375" i="33"/>
  <c r="U1367" i="33"/>
  <c r="T1351" i="33"/>
  <c r="T1343" i="33"/>
  <c r="U1295" i="33"/>
  <c r="R1287" i="33"/>
  <c r="S1271" i="33"/>
  <c r="U1263" i="33"/>
  <c r="R1247" i="33"/>
  <c r="T1239" i="33"/>
  <c r="R1191" i="33"/>
  <c r="T1183" i="33"/>
  <c r="U1159" i="33"/>
  <c r="R1135" i="33"/>
  <c r="P1127" i="33"/>
  <c r="Q1127" i="33" s="1"/>
  <c r="P1111" i="33"/>
  <c r="Q1111" i="33" s="1"/>
  <c r="P1103" i="33"/>
  <c r="Q1103" i="33" s="1"/>
  <c r="P1071" i="33"/>
  <c r="Q1071" i="33" s="1"/>
  <c r="U1063" i="33"/>
  <c r="P1055" i="33"/>
  <c r="Q1055" i="33" s="1"/>
  <c r="S1031" i="33"/>
  <c r="T1015" i="33"/>
  <c r="T1007" i="33"/>
  <c r="P999" i="33"/>
  <c r="Q999" i="33" s="1"/>
  <c r="P983" i="33"/>
  <c r="Q983" i="33" s="1"/>
  <c r="R967" i="33"/>
  <c r="P2545" i="33"/>
  <c r="Q2545" i="33" s="1"/>
  <c r="S2394" i="33"/>
  <c r="S2442" i="33"/>
  <c r="S2553" i="33"/>
  <c r="T2553" i="33"/>
  <c r="P943" i="33"/>
  <c r="Q943" i="33" s="1"/>
  <c r="T919" i="33"/>
  <c r="U911" i="33"/>
  <c r="P895" i="33"/>
  <c r="Q895" i="33" s="1"/>
  <c r="U879" i="33"/>
  <c r="U863" i="33"/>
  <c r="P855" i="33"/>
  <c r="Q855" i="33" s="1"/>
  <c r="U839" i="33"/>
  <c r="T823" i="33"/>
  <c r="R799" i="33"/>
  <c r="U791" i="33"/>
  <c r="P783" i="33"/>
  <c r="Q783" i="33" s="1"/>
  <c r="U767" i="33"/>
  <c r="T751" i="33"/>
  <c r="T727" i="33"/>
  <c r="S719" i="33"/>
  <c r="T711" i="33"/>
  <c r="S695" i="33"/>
  <c r="P671" i="33"/>
  <c r="Q671" i="33" s="1"/>
  <c r="T663" i="33"/>
  <c r="U623" i="33"/>
  <c r="T615" i="33"/>
  <c r="U607" i="33"/>
  <c r="R567" i="33"/>
  <c r="R551" i="33"/>
  <c r="U543" i="33"/>
  <c r="U535" i="33"/>
  <c r="T527" i="33"/>
  <c r="U519" i="33"/>
  <c r="P511" i="33"/>
  <c r="Q511" i="33" s="1"/>
  <c r="P503" i="33"/>
  <c r="Q503" i="33" s="1"/>
  <c r="U495" i="33"/>
  <c r="U479" i="33"/>
  <c r="U463" i="33"/>
  <c r="S455" i="33"/>
  <c r="U447" i="33"/>
  <c r="P439" i="33"/>
  <c r="Q439" i="33" s="1"/>
  <c r="U431" i="33"/>
  <c r="U423" i="33"/>
  <c r="U415" i="33"/>
  <c r="S407" i="33"/>
  <c r="P391" i="33"/>
  <c r="Q391" i="33" s="1"/>
  <c r="P375" i="33"/>
  <c r="Q375" i="33" s="1"/>
  <c r="U367" i="33"/>
  <c r="P359" i="33"/>
  <c r="Q359" i="33" s="1"/>
  <c r="T351" i="33"/>
  <c r="S343" i="33"/>
  <c r="U335" i="33"/>
  <c r="U327" i="33"/>
  <c r="U319" i="33"/>
  <c r="P311" i="33"/>
  <c r="Q311" i="33" s="1"/>
  <c r="U303" i="33"/>
  <c r="P295" i="33"/>
  <c r="Q295" i="33" s="1"/>
  <c r="R287" i="33"/>
  <c r="U271" i="33"/>
  <c r="U263" i="33"/>
  <c r="U255" i="33"/>
  <c r="P247" i="33"/>
  <c r="Q247" i="33" s="1"/>
  <c r="U239" i="33"/>
  <c r="U223" i="33"/>
  <c r="U207" i="33"/>
  <c r="S199" i="33"/>
  <c r="U191" i="33"/>
  <c r="P183" i="33"/>
  <c r="Q183" i="33" s="1"/>
  <c r="U175" i="33"/>
  <c r="U167" i="33"/>
  <c r="U159" i="33"/>
  <c r="S151" i="33"/>
  <c r="S143" i="33"/>
  <c r="P135" i="33"/>
  <c r="Q135" i="33" s="1"/>
  <c r="R127" i="33"/>
  <c r="P119" i="33"/>
  <c r="Q119" i="33" s="1"/>
  <c r="U111" i="33"/>
  <c r="U103" i="33"/>
  <c r="T95" i="33"/>
  <c r="T87" i="33"/>
  <c r="P79" i="33"/>
  <c r="Q79" i="33" s="1"/>
  <c r="P71" i="33"/>
  <c r="Q71" i="33" s="1"/>
  <c r="S63" i="33"/>
  <c r="R55" i="33"/>
  <c r="U47" i="33"/>
  <c r="R39" i="33"/>
  <c r="U31" i="33"/>
  <c r="T23" i="33"/>
  <c r="P15" i="33"/>
  <c r="Q15" i="33" s="1"/>
  <c r="R2007" i="33"/>
  <c r="T39" i="33"/>
  <c r="T167" i="33"/>
  <c r="S303" i="33"/>
  <c r="T439" i="33"/>
  <c r="P368" i="33"/>
  <c r="Q368" i="33" s="1"/>
  <c r="T2063" i="33"/>
  <c r="S55" i="33"/>
  <c r="T183" i="33"/>
  <c r="T455" i="33"/>
  <c r="R71" i="33"/>
  <c r="T199" i="33"/>
  <c r="P479" i="33"/>
  <c r="Q479" i="33" s="1"/>
  <c r="R2071" i="33"/>
  <c r="P87" i="33"/>
  <c r="Q87" i="33" s="1"/>
  <c r="P223" i="33"/>
  <c r="Q223" i="33" s="1"/>
  <c r="U351" i="33"/>
  <c r="P495" i="33"/>
  <c r="Q495" i="33" s="1"/>
  <c r="R1991" i="33"/>
  <c r="U95" i="33"/>
  <c r="P239" i="33"/>
  <c r="Q239" i="33" s="1"/>
  <c r="R375" i="33"/>
  <c r="S823" i="33"/>
  <c r="U1543" i="33"/>
  <c r="U2079" i="33"/>
  <c r="R119" i="33"/>
  <c r="P255" i="33"/>
  <c r="Q255" i="33" s="1"/>
  <c r="R391" i="33"/>
  <c r="S527" i="33"/>
  <c r="R879" i="33"/>
  <c r="U2055" i="33"/>
  <c r="R135" i="33"/>
  <c r="S271" i="33"/>
  <c r="R407" i="33"/>
  <c r="U1256" i="33"/>
  <c r="P1256" i="33"/>
  <c r="Q1256" i="33" s="1"/>
  <c r="S1208" i="33"/>
  <c r="R1208" i="33"/>
  <c r="P1208" i="33"/>
  <c r="Q1208" i="33" s="1"/>
  <c r="U1208" i="33"/>
  <c r="T1208" i="33"/>
  <c r="S1160" i="33"/>
  <c r="P1160" i="33"/>
  <c r="Q1160" i="33" s="1"/>
  <c r="U1104" i="33"/>
  <c r="T1104" i="33"/>
  <c r="S1104" i="33"/>
  <c r="R1104" i="33"/>
  <c r="P1104" i="33"/>
  <c r="Q1104" i="33" s="1"/>
  <c r="U1072" i="33"/>
  <c r="T1072" i="33"/>
  <c r="S1072" i="33"/>
  <c r="R1072" i="33"/>
  <c r="P1072" i="33"/>
  <c r="Q1072" i="33" s="1"/>
  <c r="R1024" i="33"/>
  <c r="P1024" i="33"/>
  <c r="Q1024" i="33" s="1"/>
  <c r="U1024" i="33"/>
  <c r="T1024" i="33"/>
  <c r="S1024" i="33"/>
  <c r="U976" i="33"/>
  <c r="T976" i="33"/>
  <c r="S976" i="33"/>
  <c r="R976" i="33"/>
  <c r="P976" i="33"/>
  <c r="Q976" i="33" s="1"/>
  <c r="P912" i="33"/>
  <c r="Q912" i="33" s="1"/>
  <c r="R912" i="33"/>
  <c r="R864" i="33"/>
  <c r="S864" i="33"/>
  <c r="P864" i="33"/>
  <c r="Q864" i="33" s="1"/>
  <c r="T808" i="33"/>
  <c r="U808" i="33"/>
  <c r="P808" i="33"/>
  <c r="Q808" i="33" s="1"/>
  <c r="P752" i="33"/>
  <c r="Q752" i="33" s="1"/>
  <c r="R752" i="33"/>
  <c r="T712" i="33"/>
  <c r="P712" i="33"/>
  <c r="Q712" i="33" s="1"/>
  <c r="U712" i="33"/>
  <c r="S656" i="33"/>
  <c r="T656" i="33"/>
  <c r="U656" i="33"/>
  <c r="R592" i="33"/>
  <c r="P592" i="33"/>
  <c r="Q592" i="33" s="1"/>
  <c r="U592" i="33"/>
  <c r="T592" i="33"/>
  <c r="S592" i="33"/>
  <c r="U536" i="33"/>
  <c r="P536" i="33"/>
  <c r="Q536" i="33" s="1"/>
  <c r="U496" i="33"/>
  <c r="T496" i="33"/>
  <c r="S496" i="33"/>
  <c r="R496" i="33"/>
  <c r="P496" i="33"/>
  <c r="Q496" i="33" s="1"/>
  <c r="U440" i="33"/>
  <c r="T440" i="33"/>
  <c r="S440" i="33"/>
  <c r="R440" i="33"/>
  <c r="P440" i="33"/>
  <c r="Q440" i="33" s="1"/>
  <c r="S336" i="33"/>
  <c r="R336" i="33"/>
  <c r="U336" i="33"/>
  <c r="T336" i="33"/>
  <c r="P336" i="33"/>
  <c r="Q336" i="33" s="1"/>
  <c r="T280" i="33"/>
  <c r="S280" i="33"/>
  <c r="P280" i="33"/>
  <c r="Q280" i="33" s="1"/>
  <c r="U280" i="33"/>
  <c r="R280" i="33"/>
  <c r="R232" i="33"/>
  <c r="P232" i="33"/>
  <c r="Q232" i="33" s="1"/>
  <c r="U232" i="33"/>
  <c r="S232" i="33"/>
  <c r="S168" i="33"/>
  <c r="R168" i="33"/>
  <c r="U168" i="33"/>
  <c r="T168" i="33"/>
  <c r="P168" i="33"/>
  <c r="Q168" i="33" s="1"/>
  <c r="U120" i="33"/>
  <c r="T120" i="33"/>
  <c r="P120" i="33"/>
  <c r="Q120" i="33" s="1"/>
  <c r="S120" i="33"/>
  <c r="R120" i="33"/>
  <c r="U56" i="33"/>
  <c r="T56" i="33"/>
  <c r="R56" i="33"/>
  <c r="P56" i="33"/>
  <c r="Q56" i="33" s="1"/>
  <c r="S56" i="33"/>
  <c r="U2479" i="33"/>
  <c r="T2479" i="33"/>
  <c r="S2479" i="33"/>
  <c r="R2479" i="33"/>
  <c r="P2479" i="33"/>
  <c r="Q2479" i="33" s="1"/>
  <c r="U2447" i="33"/>
  <c r="T2447" i="33"/>
  <c r="S2447" i="33"/>
  <c r="R2447" i="33"/>
  <c r="P2447" i="33"/>
  <c r="Q2447" i="33" s="1"/>
  <c r="U2399" i="33"/>
  <c r="T2399" i="33"/>
  <c r="S2399" i="33"/>
  <c r="R2399" i="33"/>
  <c r="P2399" i="33"/>
  <c r="Q2399" i="33" s="1"/>
  <c r="U2287" i="33"/>
  <c r="T2287" i="33"/>
  <c r="S2287" i="33"/>
  <c r="R2287" i="33"/>
  <c r="P2287" i="33"/>
  <c r="Q2287" i="33" s="1"/>
  <c r="U2247" i="33"/>
  <c r="T2247" i="33"/>
  <c r="S2247" i="33"/>
  <c r="R2247" i="33"/>
  <c r="P2247" i="33"/>
  <c r="Q2247" i="33" s="1"/>
  <c r="T1927" i="33"/>
  <c r="R1927" i="33"/>
  <c r="P1927" i="33"/>
  <c r="Q1927" i="33" s="1"/>
  <c r="U1863" i="33"/>
  <c r="T1863" i="33"/>
  <c r="T1727" i="33"/>
  <c r="S1727" i="33"/>
  <c r="R1727" i="33"/>
  <c r="U1727" i="33"/>
  <c r="T1695" i="33"/>
  <c r="S1695" i="33"/>
  <c r="R1695" i="33"/>
  <c r="U1695" i="33"/>
  <c r="S1575" i="33"/>
  <c r="R1575" i="33"/>
  <c r="P1575" i="33"/>
  <c r="Q1575" i="33" s="1"/>
  <c r="P1487" i="33"/>
  <c r="Q1487" i="33" s="1"/>
  <c r="R1487" i="33"/>
  <c r="S1343" i="33"/>
  <c r="R1343" i="33"/>
  <c r="P1343" i="33"/>
  <c r="Q1343" i="33" s="1"/>
  <c r="T1255" i="33"/>
  <c r="S1255" i="33"/>
  <c r="U1255" i="33"/>
  <c r="R1255" i="33"/>
  <c r="P1255" i="33"/>
  <c r="Q1255" i="33" s="1"/>
  <c r="U1199" i="33"/>
  <c r="P1199" i="33"/>
  <c r="Q1199" i="33" s="1"/>
  <c r="T1199" i="33"/>
  <c r="S1199" i="33"/>
  <c r="R1199" i="33"/>
  <c r="U1151" i="33"/>
  <c r="T1151" i="33"/>
  <c r="S1151" i="33"/>
  <c r="P1151" i="33"/>
  <c r="Q1151" i="33" s="1"/>
  <c r="R1095" i="33"/>
  <c r="U1095" i="33"/>
  <c r="T1095" i="33"/>
  <c r="S1095" i="33"/>
  <c r="P1095" i="33"/>
  <c r="Q1095" i="33" s="1"/>
  <c r="R1047" i="33"/>
  <c r="U1047" i="33"/>
  <c r="S1047" i="33"/>
  <c r="R847" i="33"/>
  <c r="U847" i="33"/>
  <c r="T847" i="33"/>
  <c r="S847" i="33"/>
  <c r="P847" i="33"/>
  <c r="Q847" i="33" s="1"/>
  <c r="S735" i="33"/>
  <c r="P735" i="33"/>
  <c r="Q735" i="33" s="1"/>
  <c r="U735" i="33"/>
  <c r="S679" i="33"/>
  <c r="T679" i="33"/>
  <c r="P679" i="33"/>
  <c r="Q679" i="33" s="1"/>
  <c r="P631" i="33"/>
  <c r="Q631" i="33" s="1"/>
  <c r="T631" i="33"/>
  <c r="R631" i="33"/>
  <c r="R583" i="33"/>
  <c r="U583" i="33"/>
  <c r="T583" i="33"/>
  <c r="S543" i="33"/>
  <c r="P543" i="33"/>
  <c r="Q543" i="33" s="1"/>
  <c r="T511" i="33"/>
  <c r="S511" i="33"/>
  <c r="R399" i="33"/>
  <c r="P399" i="33"/>
  <c r="Q399" i="33" s="1"/>
  <c r="S1991" i="33"/>
  <c r="S2071" i="33"/>
  <c r="P2007" i="33"/>
  <c r="Q2007" i="33" s="1"/>
  <c r="U2063" i="33"/>
  <c r="R15" i="33"/>
  <c r="P31" i="33"/>
  <c r="Q31" i="33" s="1"/>
  <c r="U39" i="33"/>
  <c r="T55" i="33"/>
  <c r="S71" i="33"/>
  <c r="R87" i="33"/>
  <c r="P103" i="33"/>
  <c r="Q103" i="33" s="1"/>
  <c r="S119" i="33"/>
  <c r="S135" i="33"/>
  <c r="U183" i="33"/>
  <c r="U199" i="33"/>
  <c r="R223" i="33"/>
  <c r="R239" i="33"/>
  <c r="R255" i="33"/>
  <c r="T271" i="33"/>
  <c r="T287" i="33"/>
  <c r="T303" i="33"/>
  <c r="P327" i="33"/>
  <c r="Q327" i="33" s="1"/>
  <c r="P343" i="33"/>
  <c r="Q343" i="33" s="1"/>
  <c r="S375" i="33"/>
  <c r="T391" i="33"/>
  <c r="U439" i="33"/>
  <c r="U455" i="33"/>
  <c r="R479" i="33"/>
  <c r="R495" i="33"/>
  <c r="R511" i="33"/>
  <c r="P551" i="33"/>
  <c r="Q551" i="33" s="1"/>
  <c r="P583" i="33"/>
  <c r="Q583" i="33" s="1"/>
  <c r="P719" i="33"/>
  <c r="Q719" i="33" s="1"/>
  <c r="P767" i="33"/>
  <c r="Q767" i="33" s="1"/>
  <c r="R1183" i="33"/>
  <c r="U1351" i="33"/>
  <c r="U1664" i="33"/>
  <c r="P1664" i="33"/>
  <c r="Q1664" i="33" s="1"/>
  <c r="U1312" i="33"/>
  <c r="T1312" i="33"/>
  <c r="S1312" i="33"/>
  <c r="R1312" i="33"/>
  <c r="P1312" i="33"/>
  <c r="Q1312" i="33" s="1"/>
  <c r="T1272" i="33"/>
  <c r="S1272" i="33"/>
  <c r="R1272" i="33"/>
  <c r="P1272" i="33"/>
  <c r="Q1272" i="33" s="1"/>
  <c r="U1272" i="33"/>
  <c r="U1216" i="33"/>
  <c r="T1216" i="33"/>
  <c r="S1216" i="33"/>
  <c r="R1216" i="33"/>
  <c r="P1216" i="33"/>
  <c r="Q1216" i="33" s="1"/>
  <c r="U1168" i="33"/>
  <c r="T1168" i="33"/>
  <c r="S1168" i="33"/>
  <c r="R1168" i="33"/>
  <c r="P1168" i="33"/>
  <c r="Q1168" i="33" s="1"/>
  <c r="U1120" i="33"/>
  <c r="T1120" i="33"/>
  <c r="S1120" i="33"/>
  <c r="R1120" i="33"/>
  <c r="P1120" i="33"/>
  <c r="Q1120" i="33" s="1"/>
  <c r="U1080" i="33"/>
  <c r="T1080" i="33"/>
  <c r="S1080" i="33"/>
  <c r="R1080" i="33"/>
  <c r="P1080" i="33"/>
  <c r="Q1080" i="33" s="1"/>
  <c r="U1000" i="33"/>
  <c r="T1000" i="33"/>
  <c r="S1000" i="33"/>
  <c r="R1000" i="33"/>
  <c r="P1000" i="33"/>
  <c r="Q1000" i="33" s="1"/>
  <c r="U952" i="33"/>
  <c r="T952" i="33"/>
  <c r="S952" i="33"/>
  <c r="R952" i="33"/>
  <c r="P952" i="33"/>
  <c r="Q952" i="33" s="1"/>
  <c r="R904" i="33"/>
  <c r="U904" i="33"/>
  <c r="S904" i="33"/>
  <c r="T904" i="33"/>
  <c r="T848" i="33"/>
  <c r="U848" i="33"/>
  <c r="S848" i="33"/>
  <c r="P848" i="33"/>
  <c r="Q848" i="33" s="1"/>
  <c r="R848" i="33"/>
  <c r="R792" i="33"/>
  <c r="T792" i="33"/>
  <c r="P792" i="33"/>
  <c r="Q792" i="33" s="1"/>
  <c r="R736" i="33"/>
  <c r="U736" i="33"/>
  <c r="S736" i="33"/>
  <c r="T736" i="33"/>
  <c r="P696" i="33"/>
  <c r="Q696" i="33" s="1"/>
  <c r="R696" i="33"/>
  <c r="P632" i="33"/>
  <c r="Q632" i="33" s="1"/>
  <c r="R632" i="33"/>
  <c r="T576" i="33"/>
  <c r="S576" i="33"/>
  <c r="P576" i="33"/>
  <c r="Q576" i="33" s="1"/>
  <c r="U576" i="33"/>
  <c r="R576" i="33"/>
  <c r="U520" i="33"/>
  <c r="S520" i="33"/>
  <c r="P520" i="33"/>
  <c r="Q520" i="33" s="1"/>
  <c r="T520" i="33"/>
  <c r="R520" i="33"/>
  <c r="T472" i="33"/>
  <c r="U472" i="33"/>
  <c r="S472" i="33"/>
  <c r="R472" i="33"/>
  <c r="U416" i="33"/>
  <c r="T416" i="33"/>
  <c r="R416" i="33"/>
  <c r="P416" i="33"/>
  <c r="Q416" i="33" s="1"/>
  <c r="S416" i="33"/>
  <c r="T360" i="33"/>
  <c r="S360" i="33"/>
  <c r="P360" i="33"/>
  <c r="Q360" i="33" s="1"/>
  <c r="R360" i="33"/>
  <c r="U360" i="33"/>
  <c r="U312" i="33"/>
  <c r="T312" i="33"/>
  <c r="S312" i="33"/>
  <c r="R312" i="33"/>
  <c r="P312" i="33"/>
  <c r="Q312" i="33" s="1"/>
  <c r="U264" i="33"/>
  <c r="S264" i="33"/>
  <c r="P264" i="33"/>
  <c r="Q264" i="33" s="1"/>
  <c r="R216" i="33"/>
  <c r="P216" i="33"/>
  <c r="Q216" i="33" s="1"/>
  <c r="U216" i="33"/>
  <c r="T216" i="33"/>
  <c r="S216" i="33"/>
  <c r="U160" i="33"/>
  <c r="S160" i="33"/>
  <c r="T160" i="33"/>
  <c r="R160" i="33"/>
  <c r="P160" i="33"/>
  <c r="Q160" i="33" s="1"/>
  <c r="S112" i="33"/>
  <c r="R112" i="33"/>
  <c r="P112" i="33"/>
  <c r="Q112" i="33" s="1"/>
  <c r="U112" i="33"/>
  <c r="T112" i="33"/>
  <c r="P64" i="33"/>
  <c r="Q64" i="33" s="1"/>
  <c r="T64" i="33"/>
  <c r="S64" i="33"/>
  <c r="U2567" i="33"/>
  <c r="T2567" i="33"/>
  <c r="S2567" i="33"/>
  <c r="R2567" i="33"/>
  <c r="P2567" i="33"/>
  <c r="Q2567" i="33" s="1"/>
  <c r="P2551" i="33"/>
  <c r="Q2551" i="33" s="1"/>
  <c r="R2551" i="33"/>
  <c r="U2551" i="33"/>
  <c r="T2551" i="33"/>
  <c r="S2551" i="33"/>
  <c r="U2463" i="33"/>
  <c r="T2463" i="33"/>
  <c r="S2463" i="33"/>
  <c r="R2463" i="33"/>
  <c r="P2463" i="33"/>
  <c r="Q2463" i="33" s="1"/>
  <c r="U2295" i="33"/>
  <c r="T2295" i="33"/>
  <c r="S2295" i="33"/>
  <c r="R2295" i="33"/>
  <c r="P2295" i="33"/>
  <c r="Q2295" i="33" s="1"/>
  <c r="U2255" i="33"/>
  <c r="T2255" i="33"/>
  <c r="S2255" i="33"/>
  <c r="R2255" i="33"/>
  <c r="P2255" i="33"/>
  <c r="Q2255" i="33" s="1"/>
  <c r="S1879" i="33"/>
  <c r="P1879" i="33"/>
  <c r="Q1879" i="33" s="1"/>
  <c r="T1879" i="33"/>
  <c r="T1791" i="33"/>
  <c r="R1791" i="33"/>
  <c r="U1751" i="33"/>
  <c r="T1751" i="33"/>
  <c r="S1751" i="33"/>
  <c r="R1711" i="33"/>
  <c r="P1711" i="33"/>
  <c r="Q1711" i="33" s="1"/>
  <c r="S1671" i="33"/>
  <c r="R1671" i="33"/>
  <c r="P1671" i="33"/>
  <c r="Q1671" i="33" s="1"/>
  <c r="T1671" i="33"/>
  <c r="S1631" i="33"/>
  <c r="R1631" i="33"/>
  <c r="U1631" i="33"/>
  <c r="R1551" i="33"/>
  <c r="P1551" i="33"/>
  <c r="Q1551" i="33" s="1"/>
  <c r="S1471" i="33"/>
  <c r="R1471" i="33"/>
  <c r="P1471" i="33"/>
  <c r="Q1471" i="33" s="1"/>
  <c r="T1471" i="33"/>
  <c r="S1231" i="33"/>
  <c r="R1231" i="33"/>
  <c r="P1231" i="33"/>
  <c r="Q1231" i="33" s="1"/>
  <c r="T1231" i="33"/>
  <c r="S1167" i="33"/>
  <c r="R1167" i="33"/>
  <c r="U1167" i="33"/>
  <c r="T1167" i="33"/>
  <c r="P1167" i="33"/>
  <c r="Q1167" i="33" s="1"/>
  <c r="U1111" i="33"/>
  <c r="R1111" i="33"/>
  <c r="T1111" i="33"/>
  <c r="P759" i="33"/>
  <c r="Q759" i="33" s="1"/>
  <c r="T759" i="33"/>
  <c r="U759" i="33"/>
  <c r="S759" i="33"/>
  <c r="R759" i="33"/>
  <c r="T703" i="33"/>
  <c r="U703" i="33"/>
  <c r="S703" i="33"/>
  <c r="R647" i="33"/>
  <c r="S647" i="33"/>
  <c r="R591" i="33"/>
  <c r="U591" i="33"/>
  <c r="S591" i="33"/>
  <c r="P591" i="33"/>
  <c r="Q591" i="33" s="1"/>
  <c r="P559" i="33"/>
  <c r="Q559" i="33" s="1"/>
  <c r="R559" i="33"/>
  <c r="S359" i="33"/>
  <c r="R359" i="33"/>
  <c r="U279" i="33"/>
  <c r="T279" i="33"/>
  <c r="T1991" i="33"/>
  <c r="T2071" i="33"/>
  <c r="S2007" i="33"/>
  <c r="P2031" i="33"/>
  <c r="Q2031" i="33" s="1"/>
  <c r="S15" i="33"/>
  <c r="R31" i="33"/>
  <c r="P47" i="33"/>
  <c r="Q47" i="33" s="1"/>
  <c r="U55" i="33"/>
  <c r="T71" i="33"/>
  <c r="S87" i="33"/>
  <c r="T103" i="33"/>
  <c r="T119" i="33"/>
  <c r="T135" i="33"/>
  <c r="P159" i="33"/>
  <c r="Q159" i="33" s="1"/>
  <c r="P175" i="33"/>
  <c r="Q175" i="33" s="1"/>
  <c r="P191" i="33"/>
  <c r="Q191" i="33" s="1"/>
  <c r="S207" i="33"/>
  <c r="S223" i="33"/>
  <c r="S239" i="33"/>
  <c r="U287" i="33"/>
  <c r="R311" i="33"/>
  <c r="R327" i="33"/>
  <c r="R343" i="33"/>
  <c r="T359" i="33"/>
  <c r="T375" i="33"/>
  <c r="S391" i="33"/>
  <c r="P415" i="33"/>
  <c r="Q415" i="33" s="1"/>
  <c r="P431" i="33"/>
  <c r="Q431" i="33" s="1"/>
  <c r="P447" i="33"/>
  <c r="Q447" i="33" s="1"/>
  <c r="S463" i="33"/>
  <c r="S479" i="33"/>
  <c r="S495" i="33"/>
  <c r="U511" i="33"/>
  <c r="P535" i="33"/>
  <c r="Q535" i="33" s="1"/>
  <c r="S583" i="33"/>
  <c r="S631" i="33"/>
  <c r="R679" i="33"/>
  <c r="S767" i="33"/>
  <c r="P839" i="33"/>
  <c r="Q839" i="33" s="1"/>
  <c r="S1015" i="33"/>
  <c r="R1063" i="33"/>
  <c r="S1111" i="33"/>
  <c r="R1263" i="33"/>
  <c r="R1623" i="33"/>
  <c r="U1879" i="33"/>
  <c r="U64" i="33"/>
  <c r="P472" i="33"/>
  <c r="Q472" i="33" s="1"/>
  <c r="T1264" i="33"/>
  <c r="S1264" i="33"/>
  <c r="P1264" i="33"/>
  <c r="Q1264" i="33" s="1"/>
  <c r="S1200" i="33"/>
  <c r="R1200" i="33"/>
  <c r="P1200" i="33"/>
  <c r="Q1200" i="33" s="1"/>
  <c r="U1200" i="33"/>
  <c r="T1200" i="33"/>
  <c r="S1152" i="33"/>
  <c r="R1152" i="33"/>
  <c r="P1152" i="33"/>
  <c r="Q1152" i="33" s="1"/>
  <c r="U1152" i="33"/>
  <c r="T1152" i="33"/>
  <c r="P1088" i="33"/>
  <c r="Q1088" i="33" s="1"/>
  <c r="U1088" i="33"/>
  <c r="T1088" i="33"/>
  <c r="S1088" i="33"/>
  <c r="R1088" i="33"/>
  <c r="U1032" i="33"/>
  <c r="T1032" i="33"/>
  <c r="S1032" i="33"/>
  <c r="R1032" i="33"/>
  <c r="P1032" i="33"/>
  <c r="Q1032" i="33" s="1"/>
  <c r="P960" i="33"/>
  <c r="Q960" i="33" s="1"/>
  <c r="U960" i="33"/>
  <c r="T960" i="33"/>
  <c r="S960" i="33"/>
  <c r="R960" i="33"/>
  <c r="T888" i="33"/>
  <c r="P888" i="33"/>
  <c r="Q888" i="33" s="1"/>
  <c r="U888" i="33"/>
  <c r="S824" i="33"/>
  <c r="T824" i="33"/>
  <c r="R824" i="33"/>
  <c r="P824" i="33"/>
  <c r="Q824" i="33" s="1"/>
  <c r="R744" i="33"/>
  <c r="S744" i="33"/>
  <c r="U688" i="33"/>
  <c r="T688" i="33"/>
  <c r="R688" i="33"/>
  <c r="S688" i="33"/>
  <c r="P624" i="33"/>
  <c r="Q624" i="33" s="1"/>
  <c r="R624" i="33"/>
  <c r="U552" i="33"/>
  <c r="S552" i="33"/>
  <c r="T552" i="33"/>
  <c r="R552" i="33"/>
  <c r="P552" i="33"/>
  <c r="Q552" i="33" s="1"/>
  <c r="T464" i="33"/>
  <c r="S464" i="33"/>
  <c r="P464" i="33"/>
  <c r="Q464" i="33" s="1"/>
  <c r="U464" i="33"/>
  <c r="R464" i="33"/>
  <c r="R384" i="33"/>
  <c r="P384" i="33"/>
  <c r="Q384" i="33" s="1"/>
  <c r="U384" i="33"/>
  <c r="T384" i="33"/>
  <c r="S384" i="33"/>
  <c r="U320" i="33"/>
  <c r="T320" i="33"/>
  <c r="R320" i="33"/>
  <c r="P320" i="33"/>
  <c r="Q320" i="33" s="1"/>
  <c r="S320" i="33"/>
  <c r="S256" i="33"/>
  <c r="R256" i="33"/>
  <c r="U256" i="33"/>
  <c r="T256" i="33"/>
  <c r="P256" i="33"/>
  <c r="Q256" i="33" s="1"/>
  <c r="U184" i="33"/>
  <c r="T184" i="33"/>
  <c r="S184" i="33"/>
  <c r="P184" i="33"/>
  <c r="Q184" i="33" s="1"/>
  <c r="T104" i="33"/>
  <c r="S104" i="33"/>
  <c r="P104" i="33"/>
  <c r="Q104" i="33" s="1"/>
  <c r="U16" i="33"/>
  <c r="R16" i="33"/>
  <c r="P16" i="33"/>
  <c r="Q16" i="33" s="1"/>
  <c r="S16" i="33"/>
  <c r="U2319" i="33"/>
  <c r="T2319" i="33"/>
  <c r="S2319" i="33"/>
  <c r="R2319" i="33"/>
  <c r="P2319" i="33"/>
  <c r="Q2319" i="33" s="1"/>
  <c r="U2231" i="33"/>
  <c r="T2231" i="33"/>
  <c r="S2231" i="33"/>
  <c r="R2231" i="33"/>
  <c r="P2231" i="33"/>
  <c r="Q2231" i="33" s="1"/>
  <c r="S2039" i="33"/>
  <c r="R2039" i="33"/>
  <c r="P2039" i="33"/>
  <c r="Q2039" i="33" s="1"/>
  <c r="P1951" i="33"/>
  <c r="Q1951" i="33" s="1"/>
  <c r="R1951" i="33"/>
  <c r="U1583" i="33"/>
  <c r="T1583" i="33"/>
  <c r="S1583" i="33"/>
  <c r="S1535" i="33"/>
  <c r="R1535" i="33"/>
  <c r="P1535" i="33"/>
  <c r="Q1535" i="33" s="1"/>
  <c r="T1535" i="33"/>
  <c r="U1455" i="33"/>
  <c r="T1455" i="33"/>
  <c r="U1279" i="33"/>
  <c r="T1279" i="33"/>
  <c r="S1279" i="33"/>
  <c r="R1279" i="33"/>
  <c r="P1279" i="33"/>
  <c r="Q1279" i="33" s="1"/>
  <c r="U1215" i="33"/>
  <c r="T1215" i="33"/>
  <c r="P1215" i="33"/>
  <c r="Q1215" i="33" s="1"/>
  <c r="R1143" i="33"/>
  <c r="P1143" i="33"/>
  <c r="Q1143" i="33" s="1"/>
  <c r="T1143" i="33"/>
  <c r="U1143" i="33"/>
  <c r="S1143" i="33"/>
  <c r="U1087" i="33"/>
  <c r="T1087" i="33"/>
  <c r="R1087" i="33"/>
  <c r="P1023" i="33"/>
  <c r="Q1023" i="33" s="1"/>
  <c r="T1023" i="33"/>
  <c r="U1023" i="33"/>
  <c r="S1023" i="33"/>
  <c r="R1023" i="33"/>
  <c r="U959" i="33"/>
  <c r="T959" i="33"/>
  <c r="S959" i="33"/>
  <c r="P831" i="33"/>
  <c r="Q831" i="33" s="1"/>
  <c r="T831" i="33"/>
  <c r="U831" i="33"/>
  <c r="S831" i="33"/>
  <c r="R831" i="33"/>
  <c r="P751" i="33"/>
  <c r="Q751" i="33" s="1"/>
  <c r="R751" i="33"/>
  <c r="U751" i="33"/>
  <c r="P687" i="33"/>
  <c r="Q687" i="33" s="1"/>
  <c r="U687" i="33"/>
  <c r="T687" i="33"/>
  <c r="S687" i="33"/>
  <c r="P623" i="33"/>
  <c r="Q623" i="33" s="1"/>
  <c r="T623" i="33"/>
  <c r="S623" i="33"/>
  <c r="R623" i="33"/>
  <c r="S551" i="33"/>
  <c r="U551" i="33"/>
  <c r="T551" i="33"/>
  <c r="R335" i="33"/>
  <c r="P335" i="33"/>
  <c r="Q335" i="33" s="1"/>
  <c r="U151" i="33"/>
  <c r="T151" i="33"/>
  <c r="U1991" i="33"/>
  <c r="U2071" i="33"/>
  <c r="T2007" i="33"/>
  <c r="R2031" i="33"/>
  <c r="P1999" i="33"/>
  <c r="Q1999" i="33" s="1"/>
  <c r="T15" i="33"/>
  <c r="S31" i="33"/>
  <c r="R47" i="33"/>
  <c r="P63" i="33"/>
  <c r="Q63" i="33" s="1"/>
  <c r="U71" i="33"/>
  <c r="U87" i="33"/>
  <c r="U119" i="33"/>
  <c r="U135" i="33"/>
  <c r="R159" i="33"/>
  <c r="R175" i="33"/>
  <c r="R191" i="33"/>
  <c r="T207" i="33"/>
  <c r="T223" i="33"/>
  <c r="T239" i="33"/>
  <c r="P263" i="33"/>
  <c r="Q263" i="33" s="1"/>
  <c r="P279" i="33"/>
  <c r="Q279" i="33" s="1"/>
  <c r="S311" i="33"/>
  <c r="T327" i="33"/>
  <c r="U359" i="33"/>
  <c r="U375" i="33"/>
  <c r="U391" i="33"/>
  <c r="R415" i="33"/>
  <c r="R431" i="33"/>
  <c r="R447" i="33"/>
  <c r="T463" i="33"/>
  <c r="T479" i="33"/>
  <c r="T495" i="33"/>
  <c r="P519" i="33"/>
  <c r="Q519" i="33" s="1"/>
  <c r="R535" i="33"/>
  <c r="S559" i="33"/>
  <c r="T591" i="33"/>
  <c r="U631" i="33"/>
  <c r="U679" i="33"/>
  <c r="T839" i="33"/>
  <c r="S911" i="33"/>
  <c r="T1631" i="33"/>
  <c r="S1927" i="33"/>
  <c r="T1296" i="33"/>
  <c r="S1296" i="33"/>
  <c r="R1296" i="33"/>
  <c r="U1184" i="33"/>
  <c r="T1184" i="33"/>
  <c r="S1184" i="33"/>
  <c r="R1184" i="33"/>
  <c r="P1184" i="33"/>
  <c r="Q1184" i="33" s="1"/>
  <c r="U1136" i="33"/>
  <c r="P1136" i="33"/>
  <c r="Q1136" i="33" s="1"/>
  <c r="T968" i="33"/>
  <c r="S968" i="33"/>
  <c r="R968" i="33"/>
  <c r="P968" i="33"/>
  <c r="Q968" i="33" s="1"/>
  <c r="U968" i="33"/>
  <c r="T920" i="33"/>
  <c r="U920" i="33"/>
  <c r="P920" i="33"/>
  <c r="Q920" i="33" s="1"/>
  <c r="S856" i="33"/>
  <c r="U856" i="33"/>
  <c r="T856" i="33"/>
  <c r="U800" i="33"/>
  <c r="T800" i="33"/>
  <c r="S800" i="33"/>
  <c r="R800" i="33"/>
  <c r="U760" i="33"/>
  <c r="R760" i="33"/>
  <c r="T704" i="33"/>
  <c r="P704" i="33"/>
  <c r="Q704" i="33" s="1"/>
  <c r="U704" i="33"/>
  <c r="T648" i="33"/>
  <c r="U648" i="33"/>
  <c r="P648" i="33"/>
  <c r="Q648" i="33" s="1"/>
  <c r="U600" i="33"/>
  <c r="T600" i="33"/>
  <c r="R600" i="33"/>
  <c r="S600" i="33"/>
  <c r="S544" i="33"/>
  <c r="R544" i="33"/>
  <c r="T544" i="33"/>
  <c r="P544" i="33"/>
  <c r="Q544" i="33" s="1"/>
  <c r="U544" i="33"/>
  <c r="U488" i="33"/>
  <c r="T488" i="33"/>
  <c r="R488" i="33"/>
  <c r="S488" i="33"/>
  <c r="S432" i="33"/>
  <c r="R432" i="33"/>
  <c r="T432" i="33"/>
  <c r="P432" i="33"/>
  <c r="Q432" i="33" s="1"/>
  <c r="U432" i="33"/>
  <c r="T368" i="33"/>
  <c r="S368" i="33"/>
  <c r="R368" i="33"/>
  <c r="U224" i="33"/>
  <c r="T224" i="33"/>
  <c r="S224" i="33"/>
  <c r="P224" i="33"/>
  <c r="Q224" i="33" s="1"/>
  <c r="R224" i="33"/>
  <c r="S176" i="33"/>
  <c r="R176" i="33"/>
  <c r="P176" i="33"/>
  <c r="Q176" i="33" s="1"/>
  <c r="U176" i="33"/>
  <c r="T176" i="33"/>
  <c r="P128" i="33"/>
  <c r="Q128" i="33" s="1"/>
  <c r="S128" i="33"/>
  <c r="R128" i="33"/>
  <c r="T128" i="33"/>
  <c r="T72" i="33"/>
  <c r="S72" i="33"/>
  <c r="R72" i="33"/>
  <c r="U72" i="33"/>
  <c r="P72" i="33"/>
  <c r="Q72" i="33" s="1"/>
  <c r="R24" i="33"/>
  <c r="P24" i="33"/>
  <c r="Q24" i="33" s="1"/>
  <c r="T24" i="33"/>
  <c r="S24" i="33"/>
  <c r="S2367" i="33"/>
  <c r="R2367" i="33"/>
  <c r="P2367" i="33"/>
  <c r="Q2367" i="33" s="1"/>
  <c r="U2367" i="33"/>
  <c r="T2367" i="33"/>
  <c r="U1943" i="33"/>
  <c r="T1943" i="33"/>
  <c r="R1903" i="33"/>
  <c r="P1903" i="33"/>
  <c r="Q1903" i="33" s="1"/>
  <c r="S1903" i="33"/>
  <c r="U1815" i="33"/>
  <c r="S1815" i="33"/>
  <c r="R1687" i="33"/>
  <c r="P1687" i="33"/>
  <c r="Q1687" i="33" s="1"/>
  <c r="T1559" i="33"/>
  <c r="S1559" i="33"/>
  <c r="R1559" i="33"/>
  <c r="U1559" i="33"/>
  <c r="P1423" i="33"/>
  <c r="Q1423" i="33" s="1"/>
  <c r="R1423" i="33"/>
  <c r="R1383" i="33"/>
  <c r="P1383" i="33"/>
  <c r="Q1383" i="33" s="1"/>
  <c r="S1383" i="33"/>
  <c r="R1335" i="33"/>
  <c r="P1335" i="33"/>
  <c r="Q1335" i="33" s="1"/>
  <c r="U1335" i="33"/>
  <c r="T1335" i="33"/>
  <c r="S1335" i="33"/>
  <c r="U1311" i="33"/>
  <c r="S1311" i="33"/>
  <c r="R1311" i="33"/>
  <c r="T1311" i="33"/>
  <c r="S1263" i="33"/>
  <c r="T1263" i="33"/>
  <c r="P1263" i="33"/>
  <c r="Q1263" i="33" s="1"/>
  <c r="R1207" i="33"/>
  <c r="P1207" i="33"/>
  <c r="Q1207" i="33" s="1"/>
  <c r="S1207" i="33"/>
  <c r="U1207" i="33"/>
  <c r="P1159" i="33"/>
  <c r="Q1159" i="33" s="1"/>
  <c r="T1159" i="33"/>
  <c r="R1159" i="33"/>
  <c r="S1103" i="33"/>
  <c r="R1103" i="33"/>
  <c r="T1103" i="33"/>
  <c r="U1103" i="33"/>
  <c r="U1055" i="33"/>
  <c r="T1055" i="33"/>
  <c r="S1055" i="33"/>
  <c r="R1055" i="33"/>
  <c r="U871" i="33"/>
  <c r="T871" i="33"/>
  <c r="S871" i="33"/>
  <c r="R871" i="33"/>
  <c r="P823" i="33"/>
  <c r="Q823" i="33" s="1"/>
  <c r="R823" i="33"/>
  <c r="U823" i="33"/>
  <c r="R775" i="33"/>
  <c r="U775" i="33"/>
  <c r="T775" i="33"/>
  <c r="S775" i="33"/>
  <c r="P775" i="33"/>
  <c r="Q775" i="33" s="1"/>
  <c r="R719" i="33"/>
  <c r="U719" i="33"/>
  <c r="T719" i="33"/>
  <c r="U663" i="33"/>
  <c r="S663" i="33"/>
  <c r="P663" i="33"/>
  <c r="Q663" i="33" s="1"/>
  <c r="U599" i="33"/>
  <c r="P599" i="33"/>
  <c r="Q599" i="33" s="1"/>
  <c r="T599" i="33"/>
  <c r="U471" i="33"/>
  <c r="T471" i="33"/>
  <c r="S423" i="33"/>
  <c r="R423" i="33"/>
  <c r="T383" i="33"/>
  <c r="S383" i="33"/>
  <c r="U343" i="33"/>
  <c r="T343" i="33"/>
  <c r="S295" i="33"/>
  <c r="R295" i="33"/>
  <c r="T255" i="33"/>
  <c r="S255" i="33"/>
  <c r="U215" i="33"/>
  <c r="T215" i="33"/>
  <c r="P2079" i="33"/>
  <c r="Q2079" i="33" s="1"/>
  <c r="S2031" i="33"/>
  <c r="R1999" i="33"/>
  <c r="U15" i="33"/>
  <c r="T31" i="33"/>
  <c r="S47" i="33"/>
  <c r="R63" i="33"/>
  <c r="R79" i="33"/>
  <c r="P95" i="33"/>
  <c r="Q95" i="33" s="1"/>
  <c r="P111" i="33"/>
  <c r="Q111" i="33" s="1"/>
  <c r="P127" i="33"/>
  <c r="Q127" i="33" s="1"/>
  <c r="S159" i="33"/>
  <c r="S175" i="33"/>
  <c r="R247" i="33"/>
  <c r="R263" i="33"/>
  <c r="R279" i="33"/>
  <c r="T295" i="33"/>
  <c r="T311" i="33"/>
  <c r="S327" i="33"/>
  <c r="P351" i="33"/>
  <c r="Q351" i="33" s="1"/>
  <c r="P367" i="33"/>
  <c r="Q367" i="33" s="1"/>
  <c r="P383" i="33"/>
  <c r="Q383" i="33" s="1"/>
  <c r="S399" i="33"/>
  <c r="S415" i="33"/>
  <c r="S431" i="33"/>
  <c r="R503" i="33"/>
  <c r="R519" i="33"/>
  <c r="S535" i="33"/>
  <c r="T559" i="33"/>
  <c r="R599" i="33"/>
  <c r="P647" i="33"/>
  <c r="Q647" i="33" s="1"/>
  <c r="R687" i="33"/>
  <c r="R735" i="33"/>
  <c r="P1031" i="33"/>
  <c r="Q1031" i="33" s="1"/>
  <c r="P1135" i="33"/>
  <c r="Q1135" i="33" s="1"/>
  <c r="T1207" i="33"/>
  <c r="U1679" i="33"/>
  <c r="R104" i="33"/>
  <c r="T232" i="33"/>
  <c r="P1280" i="33"/>
  <c r="Q1280" i="33" s="1"/>
  <c r="U1280" i="33"/>
  <c r="T1280" i="33"/>
  <c r="S1280" i="33"/>
  <c r="R1280" i="33"/>
  <c r="P1224" i="33"/>
  <c r="Q1224" i="33" s="1"/>
  <c r="U1224" i="33"/>
  <c r="T1224" i="33"/>
  <c r="S1224" i="33"/>
  <c r="R1224" i="33"/>
  <c r="T1176" i="33"/>
  <c r="S1176" i="33"/>
  <c r="R1176" i="33"/>
  <c r="P1176" i="33"/>
  <c r="Q1176" i="33" s="1"/>
  <c r="U1176" i="33"/>
  <c r="T1112" i="33"/>
  <c r="S1112" i="33"/>
  <c r="R1112" i="33"/>
  <c r="P1112" i="33"/>
  <c r="Q1112" i="33" s="1"/>
  <c r="U1112" i="33"/>
  <c r="R984" i="33"/>
  <c r="P984" i="33"/>
  <c r="Q984" i="33" s="1"/>
  <c r="U984" i="33"/>
  <c r="S984" i="33"/>
  <c r="T984" i="33"/>
  <c r="U928" i="33"/>
  <c r="T928" i="33"/>
  <c r="S928" i="33"/>
  <c r="R928" i="33"/>
  <c r="P928" i="33"/>
  <c r="Q928" i="33" s="1"/>
  <c r="U872" i="33"/>
  <c r="T872" i="33"/>
  <c r="R872" i="33"/>
  <c r="R832" i="33"/>
  <c r="S832" i="33"/>
  <c r="U832" i="33"/>
  <c r="T776" i="33"/>
  <c r="U776" i="33"/>
  <c r="P776" i="33"/>
  <c r="Q776" i="33" s="1"/>
  <c r="S720" i="33"/>
  <c r="P720" i="33"/>
  <c r="Q720" i="33" s="1"/>
  <c r="T720" i="33"/>
  <c r="R720" i="33"/>
  <c r="R672" i="33"/>
  <c r="S672" i="33"/>
  <c r="P672" i="33"/>
  <c r="Q672" i="33" s="1"/>
  <c r="R616" i="33"/>
  <c r="T616" i="33"/>
  <c r="S616" i="33"/>
  <c r="S568" i="33"/>
  <c r="R568" i="33"/>
  <c r="P568" i="33"/>
  <c r="Q568" i="33" s="1"/>
  <c r="U568" i="33"/>
  <c r="T568" i="33"/>
  <c r="U504" i="33"/>
  <c r="T504" i="33"/>
  <c r="S504" i="33"/>
  <c r="R504" i="33"/>
  <c r="P504" i="33"/>
  <c r="Q504" i="33" s="1"/>
  <c r="U448" i="33"/>
  <c r="S448" i="33"/>
  <c r="P448" i="33"/>
  <c r="Q448" i="33" s="1"/>
  <c r="T448" i="33"/>
  <c r="R448" i="33"/>
  <c r="U400" i="33"/>
  <c r="T400" i="33"/>
  <c r="R400" i="33"/>
  <c r="S400" i="33"/>
  <c r="P400" i="33"/>
  <c r="Q400" i="33" s="1"/>
  <c r="U344" i="33"/>
  <c r="S344" i="33"/>
  <c r="P344" i="33"/>
  <c r="Q344" i="33" s="1"/>
  <c r="T344" i="33"/>
  <c r="T296" i="33"/>
  <c r="S296" i="33"/>
  <c r="R296" i="33"/>
  <c r="U296" i="33"/>
  <c r="P296" i="33"/>
  <c r="Q296" i="33" s="1"/>
  <c r="U240" i="33"/>
  <c r="T240" i="33"/>
  <c r="S240" i="33"/>
  <c r="R240" i="33"/>
  <c r="P240" i="33"/>
  <c r="Q240" i="33" s="1"/>
  <c r="P192" i="33"/>
  <c r="Q192" i="33" s="1"/>
  <c r="R192" i="33"/>
  <c r="U192" i="33"/>
  <c r="S192" i="33"/>
  <c r="T136" i="33"/>
  <c r="S136" i="33"/>
  <c r="R136" i="33"/>
  <c r="U136" i="33"/>
  <c r="P136" i="33"/>
  <c r="Q136" i="33" s="1"/>
  <c r="U80" i="33"/>
  <c r="T80" i="33"/>
  <c r="P80" i="33"/>
  <c r="Q80" i="33" s="1"/>
  <c r="S80" i="33"/>
  <c r="R80" i="33"/>
  <c r="U40" i="33"/>
  <c r="T40" i="33"/>
  <c r="P40" i="33"/>
  <c r="Q40" i="33" s="1"/>
  <c r="S40" i="33"/>
  <c r="R40" i="33"/>
  <c r="R2543" i="33"/>
  <c r="P2543" i="33"/>
  <c r="Q2543" i="33" s="1"/>
  <c r="U2543" i="33"/>
  <c r="T2543" i="33"/>
  <c r="S2543" i="33"/>
  <c r="S2391" i="33"/>
  <c r="R2391" i="33"/>
  <c r="P2391" i="33"/>
  <c r="Q2391" i="33" s="1"/>
  <c r="U2391" i="33"/>
  <c r="T2391" i="33"/>
  <c r="U2335" i="33"/>
  <c r="T2335" i="33"/>
  <c r="S2335" i="33"/>
  <c r="R2335" i="33"/>
  <c r="P2335" i="33"/>
  <c r="Q2335" i="33" s="1"/>
  <c r="S2239" i="33"/>
  <c r="R2239" i="33"/>
  <c r="P2239" i="33"/>
  <c r="Q2239" i="33" s="1"/>
  <c r="U2239" i="33"/>
  <c r="T2239" i="33"/>
  <c r="U1959" i="33"/>
  <c r="T1959" i="33"/>
  <c r="S1959" i="33"/>
  <c r="P1871" i="33"/>
  <c r="Q1871" i="33" s="1"/>
  <c r="R1871" i="33"/>
  <c r="S1831" i="33"/>
  <c r="P1831" i="33"/>
  <c r="Q1831" i="33" s="1"/>
  <c r="R1831" i="33"/>
  <c r="S1799" i="33"/>
  <c r="T1799" i="33"/>
  <c r="P1743" i="33"/>
  <c r="Q1743" i="33" s="1"/>
  <c r="S1743" i="33"/>
  <c r="R1743" i="33"/>
  <c r="S1655" i="33"/>
  <c r="U1655" i="33"/>
  <c r="T1655" i="33"/>
  <c r="U1615" i="33"/>
  <c r="T1615" i="33"/>
  <c r="T1495" i="33"/>
  <c r="S1495" i="33"/>
  <c r="R1495" i="33"/>
  <c r="R1447" i="33"/>
  <c r="P1447" i="33"/>
  <c r="Q1447" i="33" s="1"/>
  <c r="S1447" i="33"/>
  <c r="U1415" i="33"/>
  <c r="T1415" i="33"/>
  <c r="T1367" i="33"/>
  <c r="S1367" i="33"/>
  <c r="R1367" i="33"/>
  <c r="U1327" i="33"/>
  <c r="T1327" i="33"/>
  <c r="S1327" i="33"/>
  <c r="R1327" i="33"/>
  <c r="P1327" i="33"/>
  <c r="Q1327" i="33" s="1"/>
  <c r="R1271" i="33"/>
  <c r="P1271" i="33"/>
  <c r="Q1271" i="33" s="1"/>
  <c r="U1271" i="33"/>
  <c r="T1271" i="33"/>
  <c r="S1223" i="33"/>
  <c r="R1223" i="33"/>
  <c r="U1223" i="33"/>
  <c r="T1223" i="33"/>
  <c r="P1223" i="33"/>
  <c r="Q1223" i="33" s="1"/>
  <c r="P1183" i="33"/>
  <c r="Q1183" i="33" s="1"/>
  <c r="U1183" i="33"/>
  <c r="S1183" i="33"/>
  <c r="T1127" i="33"/>
  <c r="S1127" i="33"/>
  <c r="R1127" i="33"/>
  <c r="U1127" i="33"/>
  <c r="P1079" i="33"/>
  <c r="Q1079" i="33" s="1"/>
  <c r="R1079" i="33"/>
  <c r="U1079" i="33"/>
  <c r="S1079" i="33"/>
  <c r="R1039" i="33"/>
  <c r="U1039" i="33"/>
  <c r="T1039" i="33"/>
  <c r="S1039" i="33"/>
  <c r="P1039" i="33"/>
  <c r="Q1039" i="33" s="1"/>
  <c r="P975" i="33"/>
  <c r="Q975" i="33" s="1"/>
  <c r="U975" i="33"/>
  <c r="R975" i="33"/>
  <c r="S879" i="33"/>
  <c r="T879" i="33"/>
  <c r="P879" i="33"/>
  <c r="Q879" i="33" s="1"/>
  <c r="S839" i="33"/>
  <c r="R839" i="33"/>
  <c r="R783" i="33"/>
  <c r="U783" i="33"/>
  <c r="S783" i="33"/>
  <c r="U727" i="33"/>
  <c r="S727" i="33"/>
  <c r="R727" i="33"/>
  <c r="P727" i="33"/>
  <c r="Q727" i="33" s="1"/>
  <c r="S671" i="33"/>
  <c r="U671" i="33"/>
  <c r="T671" i="33"/>
  <c r="R671" i="33"/>
  <c r="S615" i="33"/>
  <c r="P615" i="33"/>
  <c r="Q615" i="33" s="1"/>
  <c r="U615" i="33"/>
  <c r="S487" i="33"/>
  <c r="R487" i="33"/>
  <c r="T447" i="33"/>
  <c r="S447" i="33"/>
  <c r="U407" i="33"/>
  <c r="T407" i="33"/>
  <c r="R271" i="33"/>
  <c r="P271" i="33"/>
  <c r="Q271" i="33" s="1"/>
  <c r="S231" i="33"/>
  <c r="R231" i="33"/>
  <c r="T191" i="33"/>
  <c r="S191" i="33"/>
  <c r="R143" i="33"/>
  <c r="P143" i="33"/>
  <c r="Q143" i="33" s="1"/>
  <c r="R2079" i="33"/>
  <c r="P2063" i="33"/>
  <c r="Q2063" i="33" s="1"/>
  <c r="T2031" i="33"/>
  <c r="S1999" i="33"/>
  <c r="P23" i="33"/>
  <c r="Q23" i="33" s="1"/>
  <c r="T47" i="33"/>
  <c r="T63" i="33"/>
  <c r="S79" i="33"/>
  <c r="R95" i="33"/>
  <c r="R111" i="33"/>
  <c r="T143" i="33"/>
  <c r="T159" i="33"/>
  <c r="T175" i="33"/>
  <c r="P199" i="33"/>
  <c r="Q199" i="33" s="1"/>
  <c r="P215" i="33"/>
  <c r="Q215" i="33" s="1"/>
  <c r="P231" i="33"/>
  <c r="Q231" i="33" s="1"/>
  <c r="S247" i="33"/>
  <c r="S263" i="33"/>
  <c r="S279" i="33"/>
  <c r="U295" i="33"/>
  <c r="U311" i="33"/>
  <c r="R351" i="33"/>
  <c r="R367" i="33"/>
  <c r="R383" i="33"/>
  <c r="T399" i="33"/>
  <c r="T415" i="33"/>
  <c r="T431" i="33"/>
  <c r="P455" i="33"/>
  <c r="Q455" i="33" s="1"/>
  <c r="P471" i="33"/>
  <c r="Q471" i="33" s="1"/>
  <c r="P487" i="33"/>
  <c r="Q487" i="33" s="1"/>
  <c r="S503" i="33"/>
  <c r="S519" i="33"/>
  <c r="T535" i="33"/>
  <c r="U559" i="33"/>
  <c r="S599" i="33"/>
  <c r="T647" i="33"/>
  <c r="T735" i="33"/>
  <c r="T783" i="33"/>
  <c r="T1079" i="33"/>
  <c r="R1215" i="33"/>
  <c r="P1311" i="33"/>
  <c r="Q1311" i="33" s="1"/>
  <c r="S1455" i="33"/>
  <c r="T2039" i="33"/>
  <c r="U104" i="33"/>
  <c r="R264" i="33"/>
  <c r="U992" i="33"/>
  <c r="T992" i="33"/>
  <c r="S992" i="33"/>
  <c r="R992" i="33"/>
  <c r="P992" i="33"/>
  <c r="Q992" i="33" s="1"/>
  <c r="U936" i="33"/>
  <c r="T936" i="33"/>
  <c r="S936" i="33"/>
  <c r="R936" i="33"/>
  <c r="P936" i="33"/>
  <c r="Q936" i="33" s="1"/>
  <c r="U880" i="33"/>
  <c r="S880" i="33"/>
  <c r="S816" i="33"/>
  <c r="T816" i="33"/>
  <c r="T768" i="33"/>
  <c r="S768" i="33"/>
  <c r="R768" i="33"/>
  <c r="P768" i="33"/>
  <c r="Q768" i="33" s="1"/>
  <c r="U768" i="33"/>
  <c r="P560" i="33"/>
  <c r="Q560" i="33" s="1"/>
  <c r="R560" i="33"/>
  <c r="S560" i="33"/>
  <c r="T560" i="33"/>
  <c r="S512" i="33"/>
  <c r="R512" i="33"/>
  <c r="P512" i="33"/>
  <c r="Q512" i="33" s="1"/>
  <c r="U512" i="33"/>
  <c r="P456" i="33"/>
  <c r="Q456" i="33" s="1"/>
  <c r="U456" i="33"/>
  <c r="T456" i="33"/>
  <c r="S456" i="33"/>
  <c r="R456" i="33"/>
  <c r="P352" i="33"/>
  <c r="Q352" i="33" s="1"/>
  <c r="U352" i="33"/>
  <c r="T352" i="33"/>
  <c r="S352" i="33"/>
  <c r="R352" i="33"/>
  <c r="R304" i="33"/>
  <c r="P304" i="33"/>
  <c r="Q304" i="33" s="1"/>
  <c r="U304" i="33"/>
  <c r="T304" i="33"/>
  <c r="S304" i="33"/>
  <c r="U248" i="33"/>
  <c r="T248" i="33"/>
  <c r="R248" i="33"/>
  <c r="P248" i="33"/>
  <c r="Q248" i="33" s="1"/>
  <c r="S248" i="33"/>
  <c r="T200" i="33"/>
  <c r="S200" i="33"/>
  <c r="R200" i="33"/>
  <c r="U200" i="33"/>
  <c r="P200" i="33"/>
  <c r="Q200" i="33" s="1"/>
  <c r="U144" i="33"/>
  <c r="T144" i="33"/>
  <c r="S144" i="33"/>
  <c r="P144" i="33"/>
  <c r="Q144" i="33" s="1"/>
  <c r="R88" i="33"/>
  <c r="P88" i="33"/>
  <c r="Q88" i="33" s="1"/>
  <c r="S88" i="33"/>
  <c r="T88" i="33"/>
  <c r="U32" i="33"/>
  <c r="T32" i="33"/>
  <c r="S32" i="33"/>
  <c r="R32" i="33"/>
  <c r="P32" i="33"/>
  <c r="Q32" i="33" s="1"/>
  <c r="U2455" i="33"/>
  <c r="T2455" i="33"/>
  <c r="S2455" i="33"/>
  <c r="R2455" i="33"/>
  <c r="P2455" i="33"/>
  <c r="Q2455" i="33" s="1"/>
  <c r="P2263" i="33"/>
  <c r="Q2263" i="33" s="1"/>
  <c r="R2263" i="33"/>
  <c r="U2263" i="33"/>
  <c r="T2263" i="33"/>
  <c r="S2263" i="33"/>
  <c r="R1975" i="33"/>
  <c r="P1975" i="33"/>
  <c r="Q1975" i="33" s="1"/>
  <c r="S1975" i="33"/>
  <c r="P1767" i="33"/>
  <c r="Q1767" i="33" s="1"/>
  <c r="S1767" i="33"/>
  <c r="S1607" i="33"/>
  <c r="R1607" i="33"/>
  <c r="T1607" i="33"/>
  <c r="R1407" i="33"/>
  <c r="P1407" i="33"/>
  <c r="Q1407" i="33" s="1"/>
  <c r="S1407" i="33"/>
  <c r="R1359" i="33"/>
  <c r="P1359" i="33"/>
  <c r="Q1359" i="33" s="1"/>
  <c r="R1319" i="33"/>
  <c r="P1319" i="33"/>
  <c r="Q1319" i="33" s="1"/>
  <c r="T1319" i="33"/>
  <c r="P1247" i="33"/>
  <c r="Q1247" i="33" s="1"/>
  <c r="S1247" i="33"/>
  <c r="U1247" i="33"/>
  <c r="T1247" i="33"/>
  <c r="T1191" i="33"/>
  <c r="S1191" i="33"/>
  <c r="P1191" i="33"/>
  <c r="Q1191" i="33" s="1"/>
  <c r="U1191" i="33"/>
  <c r="T1135" i="33"/>
  <c r="S1135" i="33"/>
  <c r="U1135" i="33"/>
  <c r="S1071" i="33"/>
  <c r="U1071" i="33"/>
  <c r="T1071" i="33"/>
  <c r="R1071" i="33"/>
  <c r="T1031" i="33"/>
  <c r="R1031" i="33"/>
  <c r="U983" i="33"/>
  <c r="T983" i="33"/>
  <c r="S983" i="33"/>
  <c r="R983" i="33"/>
  <c r="T943" i="33"/>
  <c r="R943" i="33"/>
  <c r="S895" i="33"/>
  <c r="U895" i="33"/>
  <c r="T895" i="33"/>
  <c r="R895" i="33"/>
  <c r="S743" i="33"/>
  <c r="T743" i="33"/>
  <c r="R743" i="33"/>
  <c r="P743" i="33"/>
  <c r="Q743" i="33" s="1"/>
  <c r="P695" i="33"/>
  <c r="Q695" i="33" s="1"/>
  <c r="T695" i="33"/>
  <c r="U695" i="33"/>
  <c r="R695" i="33"/>
  <c r="T639" i="33"/>
  <c r="U639" i="33"/>
  <c r="S639" i="33"/>
  <c r="R639" i="33"/>
  <c r="P639" i="33"/>
  <c r="Q639" i="33" s="1"/>
  <c r="T575" i="33"/>
  <c r="U575" i="33"/>
  <c r="R575" i="33"/>
  <c r="P575" i="33"/>
  <c r="Q575" i="33" s="1"/>
  <c r="R463" i="33"/>
  <c r="P463" i="33"/>
  <c r="Q463" i="33" s="1"/>
  <c r="T319" i="33"/>
  <c r="S319" i="33"/>
  <c r="R207" i="33"/>
  <c r="P207" i="33"/>
  <c r="Q207" i="33" s="1"/>
  <c r="S167" i="33"/>
  <c r="R167" i="33"/>
  <c r="T127" i="33"/>
  <c r="S127" i="33"/>
  <c r="S2079" i="33"/>
  <c r="R2063" i="33"/>
  <c r="R23" i="33"/>
  <c r="P39" i="33"/>
  <c r="Q39" i="33" s="1"/>
  <c r="P55" i="33"/>
  <c r="Q55" i="33" s="1"/>
  <c r="U63" i="33"/>
  <c r="T79" i="33"/>
  <c r="S95" i="33"/>
  <c r="T111" i="33"/>
  <c r="U127" i="33"/>
  <c r="U143" i="33"/>
  <c r="R183" i="33"/>
  <c r="R199" i="33"/>
  <c r="R215" i="33"/>
  <c r="T231" i="33"/>
  <c r="T247" i="33"/>
  <c r="T263" i="33"/>
  <c r="P287" i="33"/>
  <c r="Q287" i="33" s="1"/>
  <c r="P303" i="33"/>
  <c r="Q303" i="33" s="1"/>
  <c r="P319" i="33"/>
  <c r="Q319" i="33" s="1"/>
  <c r="S335" i="33"/>
  <c r="S351" i="33"/>
  <c r="S367" i="33"/>
  <c r="U383" i="33"/>
  <c r="U399" i="33"/>
  <c r="R439" i="33"/>
  <c r="R455" i="33"/>
  <c r="R471" i="33"/>
  <c r="T487" i="33"/>
  <c r="T503" i="33"/>
  <c r="T519" i="33"/>
  <c r="R543" i="33"/>
  <c r="U647" i="33"/>
  <c r="P703" i="33"/>
  <c r="Q703" i="33" s="1"/>
  <c r="U743" i="33"/>
  <c r="T863" i="33"/>
  <c r="U1031" i="33"/>
  <c r="P1087" i="33"/>
  <c r="Q1087" i="33" s="1"/>
  <c r="R1151" i="33"/>
  <c r="S1215" i="33"/>
  <c r="S1319" i="33"/>
  <c r="U1495" i="33"/>
  <c r="S1711" i="33"/>
  <c r="T16" i="33"/>
  <c r="U128" i="33"/>
  <c r="T264" i="33"/>
  <c r="P600" i="33"/>
  <c r="Q600" i="33" s="1"/>
  <c r="S1456" i="33"/>
  <c r="P1456" i="33"/>
  <c r="Q1456" i="33" s="1"/>
  <c r="R1288" i="33"/>
  <c r="P1288" i="33"/>
  <c r="Q1288" i="33" s="1"/>
  <c r="U1288" i="33"/>
  <c r="T1288" i="33"/>
  <c r="S1288" i="33"/>
  <c r="U1240" i="33"/>
  <c r="T1240" i="33"/>
  <c r="S1240" i="33"/>
  <c r="R1240" i="33"/>
  <c r="P1240" i="33"/>
  <c r="Q1240" i="33" s="1"/>
  <c r="S1192" i="33"/>
  <c r="P1192" i="33"/>
  <c r="Q1192" i="33" s="1"/>
  <c r="P1144" i="33"/>
  <c r="Q1144" i="33" s="1"/>
  <c r="U1144" i="33"/>
  <c r="T1144" i="33"/>
  <c r="S1144" i="33"/>
  <c r="R1144" i="33"/>
  <c r="S1096" i="33"/>
  <c r="R1096" i="33"/>
  <c r="P1096" i="33"/>
  <c r="Q1096" i="33" s="1"/>
  <c r="U1096" i="33"/>
  <c r="T1096" i="33"/>
  <c r="U1064" i="33"/>
  <c r="T1064" i="33"/>
  <c r="S1064" i="33"/>
  <c r="R1064" i="33"/>
  <c r="P1064" i="33"/>
  <c r="Q1064" i="33" s="1"/>
  <c r="S944" i="33"/>
  <c r="R944" i="33"/>
  <c r="P944" i="33"/>
  <c r="Q944" i="33" s="1"/>
  <c r="U944" i="33"/>
  <c r="T944" i="33"/>
  <c r="S896" i="33"/>
  <c r="P896" i="33"/>
  <c r="Q896" i="33" s="1"/>
  <c r="T896" i="33"/>
  <c r="P840" i="33"/>
  <c r="Q840" i="33" s="1"/>
  <c r="R840" i="33"/>
  <c r="S784" i="33"/>
  <c r="T784" i="33"/>
  <c r="U784" i="33"/>
  <c r="U728" i="33"/>
  <c r="T728" i="33"/>
  <c r="U680" i="33"/>
  <c r="S680" i="33"/>
  <c r="T640" i="33"/>
  <c r="U640" i="33"/>
  <c r="S640" i="33"/>
  <c r="P640" i="33"/>
  <c r="Q640" i="33" s="1"/>
  <c r="R640" i="33"/>
  <c r="T584" i="33"/>
  <c r="S584" i="33"/>
  <c r="R584" i="33"/>
  <c r="P584" i="33"/>
  <c r="Q584" i="33" s="1"/>
  <c r="U584" i="33"/>
  <c r="P528" i="33"/>
  <c r="Q528" i="33" s="1"/>
  <c r="T528" i="33"/>
  <c r="S528" i="33"/>
  <c r="R528" i="33"/>
  <c r="U528" i="33"/>
  <c r="R480" i="33"/>
  <c r="P480" i="33"/>
  <c r="Q480" i="33" s="1"/>
  <c r="T480" i="33"/>
  <c r="S480" i="33"/>
  <c r="U480" i="33"/>
  <c r="R376" i="33"/>
  <c r="P376" i="33"/>
  <c r="Q376" i="33" s="1"/>
  <c r="U376" i="33"/>
  <c r="T376" i="33"/>
  <c r="S376" i="33"/>
  <c r="U328" i="33"/>
  <c r="T328" i="33"/>
  <c r="R328" i="33"/>
  <c r="P328" i="33"/>
  <c r="Q328" i="33" s="1"/>
  <c r="S328" i="33"/>
  <c r="P272" i="33"/>
  <c r="Q272" i="33" s="1"/>
  <c r="U272" i="33"/>
  <c r="T272" i="33"/>
  <c r="S272" i="33"/>
  <c r="R272" i="33"/>
  <c r="U208" i="33"/>
  <c r="S208" i="33"/>
  <c r="R208" i="33"/>
  <c r="T208" i="33"/>
  <c r="R152" i="33"/>
  <c r="P152" i="33"/>
  <c r="Q152" i="33" s="1"/>
  <c r="U152" i="33"/>
  <c r="T152" i="33"/>
  <c r="U96" i="33"/>
  <c r="S96" i="33"/>
  <c r="T96" i="33"/>
  <c r="R96" i="33"/>
  <c r="P96" i="33"/>
  <c r="Q96" i="33" s="1"/>
  <c r="S48" i="33"/>
  <c r="R48" i="33"/>
  <c r="P48" i="33"/>
  <c r="Q48" i="33" s="1"/>
  <c r="T48" i="33"/>
  <c r="S2375" i="33"/>
  <c r="R2375" i="33"/>
  <c r="P2375" i="33"/>
  <c r="Q2375" i="33" s="1"/>
  <c r="U2375" i="33"/>
  <c r="T2375" i="33"/>
  <c r="P2327" i="33"/>
  <c r="Q2327" i="33" s="1"/>
  <c r="U2327" i="33"/>
  <c r="T2327" i="33"/>
  <c r="S2327" i="33"/>
  <c r="R2327" i="33"/>
  <c r="R2271" i="33"/>
  <c r="P2271" i="33"/>
  <c r="Q2271" i="33" s="1"/>
  <c r="U2271" i="33"/>
  <c r="T2271" i="33"/>
  <c r="S2271" i="33"/>
  <c r="U1983" i="33"/>
  <c r="T1983" i="33"/>
  <c r="S1983" i="33"/>
  <c r="S1855" i="33"/>
  <c r="R1855" i="33"/>
  <c r="T1855" i="33"/>
  <c r="P1855" i="33"/>
  <c r="Q1855" i="33" s="1"/>
  <c r="R1647" i="33"/>
  <c r="P1647" i="33"/>
  <c r="Q1647" i="33" s="1"/>
  <c r="S1647" i="33"/>
  <c r="P1511" i="33"/>
  <c r="Q1511" i="33" s="1"/>
  <c r="R1511" i="33"/>
  <c r="U1479" i="33"/>
  <c r="T1479" i="33"/>
  <c r="U1431" i="33"/>
  <c r="R1431" i="33"/>
  <c r="S1431" i="33"/>
  <c r="U1391" i="33"/>
  <c r="T1391" i="33"/>
  <c r="S1391" i="33"/>
  <c r="U1239" i="33"/>
  <c r="S1239" i="33"/>
  <c r="R1239" i="33"/>
  <c r="P1239" i="33"/>
  <c r="Q1239" i="33" s="1"/>
  <c r="U1175" i="33"/>
  <c r="P1175" i="33"/>
  <c r="Q1175" i="33" s="1"/>
  <c r="T1175" i="33"/>
  <c r="S1175" i="33"/>
  <c r="R1175" i="33"/>
  <c r="P1119" i="33"/>
  <c r="Q1119" i="33" s="1"/>
  <c r="T1119" i="33"/>
  <c r="U1119" i="33"/>
  <c r="S1119" i="33"/>
  <c r="R1119" i="33"/>
  <c r="S1063" i="33"/>
  <c r="T1063" i="33"/>
  <c r="P1063" i="33"/>
  <c r="Q1063" i="33" s="1"/>
  <c r="P1015" i="33"/>
  <c r="Q1015" i="33" s="1"/>
  <c r="R1015" i="33"/>
  <c r="U1015" i="33"/>
  <c r="P911" i="33"/>
  <c r="Q911" i="33" s="1"/>
  <c r="T911" i="33"/>
  <c r="R911" i="33"/>
  <c r="R855" i="33"/>
  <c r="T855" i="33"/>
  <c r="S815" i="33"/>
  <c r="T815" i="33"/>
  <c r="R815" i="33"/>
  <c r="P815" i="33"/>
  <c r="Q815" i="33" s="1"/>
  <c r="T767" i="33"/>
  <c r="R767" i="33"/>
  <c r="R711" i="33"/>
  <c r="U711" i="33"/>
  <c r="S711" i="33"/>
  <c r="P711" i="33"/>
  <c r="Q711" i="33" s="1"/>
  <c r="R655" i="33"/>
  <c r="U655" i="33"/>
  <c r="T655" i="33"/>
  <c r="S655" i="33"/>
  <c r="P655" i="33"/>
  <c r="Q655" i="33" s="1"/>
  <c r="S607" i="33"/>
  <c r="T607" i="33"/>
  <c r="R607" i="33"/>
  <c r="P607" i="33"/>
  <c r="Q607" i="33" s="1"/>
  <c r="P567" i="33"/>
  <c r="Q567" i="33" s="1"/>
  <c r="T567" i="33"/>
  <c r="U567" i="33"/>
  <c r="U527" i="33"/>
  <c r="R527" i="33"/>
  <c r="P527" i="33"/>
  <c r="Q527" i="33" s="1"/>
  <c r="S103" i="33"/>
  <c r="R103" i="33"/>
  <c r="M2574" i="33"/>
  <c r="S23" i="33"/>
  <c r="S39" i="33"/>
  <c r="U79" i="33"/>
  <c r="S111" i="33"/>
  <c r="P151" i="33"/>
  <c r="Q151" i="33" s="1"/>
  <c r="P167" i="33"/>
  <c r="Q167" i="33" s="1"/>
  <c r="S183" i="33"/>
  <c r="S215" i="33"/>
  <c r="U231" i="33"/>
  <c r="U247" i="33"/>
  <c r="R303" i="33"/>
  <c r="R319" i="33"/>
  <c r="T335" i="33"/>
  <c r="T367" i="33"/>
  <c r="P407" i="33"/>
  <c r="Q407" i="33" s="1"/>
  <c r="P423" i="33"/>
  <c r="Q423" i="33" s="1"/>
  <c r="S439" i="33"/>
  <c r="S471" i="33"/>
  <c r="U487" i="33"/>
  <c r="U503" i="33"/>
  <c r="T543" i="33"/>
  <c r="S567" i="33"/>
  <c r="R615" i="33"/>
  <c r="R663" i="33"/>
  <c r="R703" i="33"/>
  <c r="S751" i="33"/>
  <c r="U815" i="33"/>
  <c r="P871" i="33"/>
  <c r="Q871" i="33" s="1"/>
  <c r="S975" i="33"/>
  <c r="P1047" i="33"/>
  <c r="Q1047" i="33" s="1"/>
  <c r="S1087" i="33"/>
  <c r="S1159" i="33"/>
  <c r="U1231" i="33"/>
  <c r="U1319" i="33"/>
  <c r="S1511" i="33"/>
  <c r="R1775" i="33"/>
  <c r="U24" i="33"/>
  <c r="R144" i="33"/>
  <c r="R344" i="33"/>
  <c r="U616" i="33"/>
  <c r="P2527" i="33"/>
  <c r="Q2527" i="33" s="1"/>
  <c r="T2519" i="33"/>
  <c r="S2511" i="33"/>
  <c r="S2503" i="33"/>
  <c r="U2439" i="33"/>
  <c r="T2303" i="33"/>
  <c r="S2223" i="33"/>
  <c r="P2143" i="33"/>
  <c r="Q2143" i="33" s="1"/>
  <c r="U2135" i="33"/>
  <c r="S2055" i="33"/>
  <c r="U2039" i="33"/>
  <c r="U2015" i="33"/>
  <c r="U1999" i="33"/>
  <c r="R1983" i="33"/>
  <c r="R2513" i="33"/>
  <c r="U2537" i="33"/>
  <c r="T2561" i="33"/>
  <c r="U2442" i="33"/>
  <c r="T2473" i="33"/>
  <c r="R2489" i="33"/>
  <c r="T2513" i="33"/>
  <c r="R2529" i="33"/>
  <c r="R2545" i="33"/>
  <c r="R2569" i="33"/>
  <c r="P2465" i="33"/>
  <c r="Q2465" i="33" s="1"/>
  <c r="P2505" i="33"/>
  <c r="Q2505" i="33" s="1"/>
  <c r="S2569" i="33"/>
  <c r="U1975" i="33"/>
  <c r="T1967" i="33"/>
  <c r="P1959" i="33"/>
  <c r="Q1959" i="33" s="1"/>
  <c r="U1951" i="33"/>
  <c r="S1943" i="33"/>
  <c r="U1927" i="33"/>
  <c r="T1919" i="33"/>
  <c r="P1911" i="33"/>
  <c r="Q1911" i="33" s="1"/>
  <c r="U1903" i="33"/>
  <c r="T1887" i="33"/>
  <c r="R1879" i="33"/>
  <c r="U1871" i="33"/>
  <c r="S1863" i="33"/>
  <c r="U1855" i="33"/>
  <c r="T1847" i="33"/>
  <c r="T1839" i="33"/>
  <c r="U1831" i="33"/>
  <c r="U1823" i="33"/>
  <c r="R1815" i="33"/>
  <c r="R1807" i="33"/>
  <c r="U1799" i="33"/>
  <c r="P1791" i="33"/>
  <c r="Q1791" i="33" s="1"/>
  <c r="U1783" i="33"/>
  <c r="T1775" i="33"/>
  <c r="U1759" i="33"/>
  <c r="P1751" i="33"/>
  <c r="Q1751" i="33" s="1"/>
  <c r="U1743" i="33"/>
  <c r="T1735" i="33"/>
  <c r="P1727" i="33"/>
  <c r="Q1727" i="33" s="1"/>
  <c r="U1719" i="33"/>
  <c r="U1711" i="33"/>
  <c r="T1703" i="33"/>
  <c r="P1695" i="33"/>
  <c r="Q1695" i="33" s="1"/>
  <c r="T1687" i="33"/>
  <c r="S1679" i="33"/>
  <c r="U1671" i="33"/>
  <c r="U1663" i="33"/>
  <c r="R1655" i="33"/>
  <c r="U1647" i="33"/>
  <c r="T1639" i="33"/>
  <c r="P1631" i="33"/>
  <c r="Q1631" i="33" s="1"/>
  <c r="U1623" i="33"/>
  <c r="S1615" i="33"/>
  <c r="U1607" i="33"/>
  <c r="U1599" i="33"/>
  <c r="R1583" i="33"/>
  <c r="U1575" i="33"/>
  <c r="T1567" i="33"/>
  <c r="P1559" i="33"/>
  <c r="Q1559" i="33" s="1"/>
  <c r="U1551" i="33"/>
  <c r="S1543" i="33"/>
  <c r="U1535" i="33"/>
  <c r="U1527" i="33"/>
  <c r="T1519" i="33"/>
  <c r="U1511" i="33"/>
  <c r="T1503" i="33"/>
  <c r="P1495" i="33"/>
  <c r="Q1495" i="33" s="1"/>
  <c r="U1487" i="33"/>
  <c r="S1479" i="33"/>
  <c r="U1471" i="33"/>
  <c r="U1463" i="33"/>
  <c r="R1455" i="33"/>
  <c r="U1447" i="33"/>
  <c r="T1439" i="33"/>
  <c r="P1431" i="33"/>
  <c r="Q1431" i="33" s="1"/>
  <c r="U1423" i="33"/>
  <c r="S1415" i="33"/>
  <c r="U1407" i="33"/>
  <c r="U1399" i="33"/>
  <c r="R1391" i="33"/>
  <c r="U1383" i="33"/>
  <c r="T1375" i="33"/>
  <c r="P1367" i="33"/>
  <c r="Q1367" i="33" s="1"/>
  <c r="U1359" i="33"/>
  <c r="S1351" i="33"/>
  <c r="U1343" i="33"/>
  <c r="T975" i="33"/>
  <c r="P967" i="33"/>
  <c r="Q967" i="33" s="1"/>
  <c r="R959" i="33"/>
  <c r="S943" i="33"/>
  <c r="S919" i="33"/>
  <c r="S863" i="33"/>
  <c r="S855" i="33"/>
  <c r="P799" i="33"/>
  <c r="Q799" i="33" s="1"/>
  <c r="T791" i="33"/>
  <c r="S2572" i="33"/>
  <c r="P2553" i="33"/>
  <c r="Q2553" i="33" s="1"/>
  <c r="T2569" i="33"/>
  <c r="R2553" i="33"/>
  <c r="U2560" i="33"/>
  <c r="T2560" i="33"/>
  <c r="P2544" i="33"/>
  <c r="Q2544" i="33" s="1"/>
  <c r="R2544" i="33"/>
  <c r="S2536" i="33"/>
  <c r="T2536" i="33"/>
  <c r="S2528" i="33"/>
  <c r="T2528" i="33"/>
  <c r="T2520" i="33"/>
  <c r="U2520" i="33"/>
  <c r="P2520" i="33"/>
  <c r="Q2520" i="33" s="1"/>
  <c r="U2504" i="33"/>
  <c r="S2504" i="33"/>
  <c r="T2496" i="33"/>
  <c r="U2496" i="33"/>
  <c r="U2488" i="33"/>
  <c r="T2488" i="33"/>
  <c r="R2488" i="33"/>
  <c r="P2488" i="33"/>
  <c r="Q2488" i="33" s="1"/>
  <c r="P2480" i="33"/>
  <c r="Q2480" i="33" s="1"/>
  <c r="T2480" i="33"/>
  <c r="S2480" i="33"/>
  <c r="R2480" i="33"/>
  <c r="U2464" i="33"/>
  <c r="S2464" i="33"/>
  <c r="R2464" i="33"/>
  <c r="P2464" i="33"/>
  <c r="Q2464" i="33" s="1"/>
  <c r="R2456" i="33"/>
  <c r="P2456" i="33"/>
  <c r="Q2456" i="33" s="1"/>
  <c r="U2456" i="33"/>
  <c r="T2456" i="33"/>
  <c r="S2456" i="33"/>
  <c r="U2448" i="33"/>
  <c r="T2448" i="33"/>
  <c r="S2448" i="33"/>
  <c r="P2448" i="33"/>
  <c r="Q2448" i="33" s="1"/>
  <c r="T2440" i="33"/>
  <c r="R2440" i="33"/>
  <c r="T2432" i="33"/>
  <c r="U2432" i="33"/>
  <c r="S2432" i="33"/>
  <c r="R2432" i="33"/>
  <c r="T2424" i="33"/>
  <c r="R2424" i="33"/>
  <c r="S2424" i="33"/>
  <c r="P2424" i="33"/>
  <c r="Q2424" i="33" s="1"/>
  <c r="U2424" i="33"/>
  <c r="U2416" i="33"/>
  <c r="T2416" i="33"/>
  <c r="R2416" i="33"/>
  <c r="P2416" i="33"/>
  <c r="Q2416" i="33" s="1"/>
  <c r="R2400" i="33"/>
  <c r="S2400" i="33"/>
  <c r="P2400" i="33"/>
  <c r="Q2400" i="33" s="1"/>
  <c r="U2400" i="33"/>
  <c r="T2400" i="33"/>
  <c r="R2392" i="33"/>
  <c r="P2392" i="33"/>
  <c r="Q2392" i="33" s="1"/>
  <c r="U2392" i="33"/>
  <c r="T2392" i="33"/>
  <c r="S2392" i="33"/>
  <c r="T2384" i="33"/>
  <c r="S2384" i="33"/>
  <c r="R2384" i="33"/>
  <c r="P2384" i="33"/>
  <c r="Q2384" i="33" s="1"/>
  <c r="U2384" i="33"/>
  <c r="P2376" i="33"/>
  <c r="Q2376" i="33" s="1"/>
  <c r="T2376" i="33"/>
  <c r="S2376" i="33"/>
  <c r="R2376" i="33"/>
  <c r="U2360" i="33"/>
  <c r="R2360" i="33"/>
  <c r="S2360" i="33"/>
  <c r="P2360" i="33"/>
  <c r="Q2360" i="33" s="1"/>
  <c r="U2352" i="33"/>
  <c r="T2352" i="33"/>
  <c r="R2352" i="33"/>
  <c r="P2352" i="33"/>
  <c r="Q2352" i="33" s="1"/>
  <c r="R2344" i="33"/>
  <c r="T2344" i="33"/>
  <c r="S2344" i="33"/>
  <c r="P2344" i="33"/>
  <c r="Q2344" i="33" s="1"/>
  <c r="U2328" i="33"/>
  <c r="T2328" i="33"/>
  <c r="R2328" i="33"/>
  <c r="S2328" i="33"/>
  <c r="T2320" i="33"/>
  <c r="S2320" i="33"/>
  <c r="R2320" i="33"/>
  <c r="P2320" i="33"/>
  <c r="Q2320" i="33" s="1"/>
  <c r="U2320" i="33"/>
  <c r="U2312" i="33"/>
  <c r="T2312" i="33"/>
  <c r="R2312" i="33"/>
  <c r="P2312" i="33"/>
  <c r="Q2312" i="33" s="1"/>
  <c r="U2304" i="33"/>
  <c r="T2304" i="33"/>
  <c r="S2304" i="33"/>
  <c r="P2304" i="33"/>
  <c r="Q2304" i="33" s="1"/>
  <c r="S2296" i="33"/>
  <c r="P2296" i="33"/>
  <c r="Q2296" i="33" s="1"/>
  <c r="U2296" i="33"/>
  <c r="T2296" i="33"/>
  <c r="R2296" i="33"/>
  <c r="P2288" i="33"/>
  <c r="Q2288" i="33" s="1"/>
  <c r="T2288" i="33"/>
  <c r="R2288" i="33"/>
  <c r="S2288" i="33"/>
  <c r="U2248" i="33"/>
  <c r="T2248" i="33"/>
  <c r="R2248" i="33"/>
  <c r="P2248" i="33"/>
  <c r="Q2248" i="33" s="1"/>
  <c r="T2232" i="33"/>
  <c r="R2232" i="33"/>
  <c r="S2232" i="33"/>
  <c r="P2232" i="33"/>
  <c r="Q2232" i="33" s="1"/>
  <c r="U2232" i="33"/>
  <c r="U2224" i="33"/>
  <c r="T2224" i="33"/>
  <c r="S2224" i="33"/>
  <c r="P2224" i="33"/>
  <c r="Q2224" i="33" s="1"/>
  <c r="S2216" i="33"/>
  <c r="R2216" i="33"/>
  <c r="P2216" i="33"/>
  <c r="Q2216" i="33" s="1"/>
  <c r="U2216" i="33"/>
  <c r="T2216" i="33"/>
  <c r="T2184" i="33"/>
  <c r="R2184" i="33"/>
  <c r="S2184" i="33"/>
  <c r="P2184" i="33"/>
  <c r="Q2184" i="33" s="1"/>
  <c r="U2184" i="33"/>
  <c r="R2176" i="33"/>
  <c r="S2176" i="33"/>
  <c r="P2176" i="33"/>
  <c r="Q2176" i="33" s="1"/>
  <c r="U2176" i="33"/>
  <c r="T2176" i="33"/>
  <c r="U2168" i="33"/>
  <c r="R2168" i="33"/>
  <c r="S2168" i="33"/>
  <c r="P2168" i="33"/>
  <c r="Q2168" i="33" s="1"/>
  <c r="S2152" i="33"/>
  <c r="P2152" i="33"/>
  <c r="Q2152" i="33" s="1"/>
  <c r="U2152" i="33"/>
  <c r="T2152" i="33"/>
  <c r="R2152" i="33"/>
  <c r="R2136" i="33"/>
  <c r="T2136" i="33"/>
  <c r="U2104" i="33"/>
  <c r="T2104" i="33"/>
  <c r="R2104" i="33"/>
  <c r="S2104" i="33"/>
  <c r="P2096" i="33"/>
  <c r="Q2096" i="33" s="1"/>
  <c r="T2096" i="33"/>
  <c r="S2096" i="33"/>
  <c r="R2096" i="33"/>
  <c r="S2088" i="33"/>
  <c r="P2088" i="33"/>
  <c r="Q2088" i="33" s="1"/>
  <c r="U2088" i="33"/>
  <c r="T2088" i="33"/>
  <c r="R2088" i="33"/>
  <c r="U2072" i="33"/>
  <c r="T2072" i="33"/>
  <c r="S2072" i="33"/>
  <c r="P2072" i="33"/>
  <c r="Q2072" i="33" s="1"/>
  <c r="S2056" i="33"/>
  <c r="P2056" i="33"/>
  <c r="Q2056" i="33" s="1"/>
  <c r="U2056" i="33"/>
  <c r="T2056" i="33"/>
  <c r="R2056" i="33"/>
  <c r="U2048" i="33"/>
  <c r="T2048" i="33"/>
  <c r="S2048" i="33"/>
  <c r="P2048" i="33"/>
  <c r="Q2048" i="33" s="1"/>
  <c r="T2032" i="33"/>
  <c r="S2032" i="33"/>
  <c r="R2032" i="33"/>
  <c r="P2032" i="33"/>
  <c r="Q2032" i="33" s="1"/>
  <c r="U2032" i="33"/>
  <c r="S2024" i="33"/>
  <c r="U2024" i="33"/>
  <c r="T2024" i="33"/>
  <c r="R2024" i="33"/>
  <c r="U2016" i="33"/>
  <c r="T2016" i="33"/>
  <c r="S2016" i="33"/>
  <c r="P2016" i="33"/>
  <c r="Q2016" i="33" s="1"/>
  <c r="T2008" i="33"/>
  <c r="R2008" i="33"/>
  <c r="S2008" i="33"/>
  <c r="P2008" i="33"/>
  <c r="Q2008" i="33" s="1"/>
  <c r="U2008" i="33"/>
  <c r="P1992" i="33"/>
  <c r="Q1992" i="33" s="1"/>
  <c r="T1992" i="33"/>
  <c r="R1992" i="33"/>
  <c r="S1992" i="33"/>
  <c r="P1984" i="33"/>
  <c r="Q1984" i="33" s="1"/>
  <c r="T1984" i="33"/>
  <c r="R1984" i="33"/>
  <c r="S1984" i="33"/>
  <c r="P1976" i="33"/>
  <c r="Q1976" i="33" s="1"/>
  <c r="T1976" i="33"/>
  <c r="R1976" i="33"/>
  <c r="S1976" i="33"/>
  <c r="T1968" i="33"/>
  <c r="U1968" i="33"/>
  <c r="S1968" i="33"/>
  <c r="T1960" i="33"/>
  <c r="R1960" i="33"/>
  <c r="S1960" i="33"/>
  <c r="P1960" i="33"/>
  <c r="Q1960" i="33" s="1"/>
  <c r="U1960" i="33"/>
  <c r="U1952" i="33"/>
  <c r="T1952" i="33"/>
  <c r="R1952" i="33"/>
  <c r="P1952" i="33"/>
  <c r="Q1952" i="33" s="1"/>
  <c r="U1944" i="33"/>
  <c r="T1944" i="33"/>
  <c r="R1944" i="33"/>
  <c r="P1944" i="33"/>
  <c r="Q1944" i="33" s="1"/>
  <c r="U1936" i="33"/>
  <c r="T1936" i="33"/>
  <c r="S1936" i="33"/>
  <c r="P1936" i="33"/>
  <c r="Q1936" i="33" s="1"/>
  <c r="P1928" i="33"/>
  <c r="Q1928" i="33" s="1"/>
  <c r="R1928" i="33"/>
  <c r="R1920" i="33"/>
  <c r="S1920" i="33"/>
  <c r="P1920" i="33"/>
  <c r="Q1920" i="33" s="1"/>
  <c r="U1920" i="33"/>
  <c r="T1920" i="33"/>
  <c r="R1896" i="33"/>
  <c r="T1896" i="33"/>
  <c r="U1880" i="33"/>
  <c r="R1880" i="33"/>
  <c r="S1880" i="33"/>
  <c r="P1880" i="33"/>
  <c r="Q1880" i="33" s="1"/>
  <c r="S1872" i="33"/>
  <c r="R1872" i="33"/>
  <c r="P1872" i="33"/>
  <c r="Q1872" i="33" s="1"/>
  <c r="U1872" i="33"/>
  <c r="T1872" i="33"/>
  <c r="T1864" i="33"/>
  <c r="R1864" i="33"/>
  <c r="S1864" i="33"/>
  <c r="P1864" i="33"/>
  <c r="Q1864" i="33" s="1"/>
  <c r="U1864" i="33"/>
  <c r="S1856" i="33"/>
  <c r="P1856" i="33"/>
  <c r="Q1856" i="33" s="1"/>
  <c r="U1856" i="33"/>
  <c r="T1856" i="33"/>
  <c r="R1856" i="33"/>
  <c r="U1848" i="33"/>
  <c r="T1848" i="33"/>
  <c r="R1848" i="33"/>
  <c r="S1848" i="33"/>
  <c r="T1840" i="33"/>
  <c r="R1840" i="33"/>
  <c r="S1816" i="33"/>
  <c r="P1816" i="33"/>
  <c r="Q1816" i="33" s="1"/>
  <c r="U1816" i="33"/>
  <c r="T1816" i="33"/>
  <c r="R1816" i="33"/>
  <c r="U1808" i="33"/>
  <c r="T1808" i="33"/>
  <c r="R1808" i="33"/>
  <c r="P1808" i="33"/>
  <c r="Q1808" i="33" s="1"/>
  <c r="U1800" i="33"/>
  <c r="R1800" i="33"/>
  <c r="S1800" i="33"/>
  <c r="P1800" i="33"/>
  <c r="Q1800" i="33" s="1"/>
  <c r="U1792" i="33"/>
  <c r="P1792" i="33"/>
  <c r="Q1792" i="33" s="1"/>
  <c r="S1792" i="33"/>
  <c r="S1784" i="33"/>
  <c r="P1784" i="33"/>
  <c r="Q1784" i="33" s="1"/>
  <c r="U1784" i="33"/>
  <c r="T1784" i="33"/>
  <c r="R1784" i="33"/>
  <c r="U1776" i="33"/>
  <c r="T1776" i="33"/>
  <c r="R1776" i="33"/>
  <c r="P1776" i="33"/>
  <c r="Q1776" i="33" s="1"/>
  <c r="U1752" i="33"/>
  <c r="P1752" i="33"/>
  <c r="Q1752" i="33" s="1"/>
  <c r="S1616" i="33"/>
  <c r="P1616" i="33"/>
  <c r="Q1616" i="33" s="1"/>
  <c r="T1608" i="33"/>
  <c r="R1608" i="33"/>
  <c r="S1608" i="33"/>
  <c r="P1608" i="33"/>
  <c r="Q1608" i="33" s="1"/>
  <c r="U1608" i="33"/>
  <c r="U1600" i="33"/>
  <c r="T1600" i="33"/>
  <c r="R1600" i="33"/>
  <c r="P1600" i="33"/>
  <c r="Q1600" i="33" s="1"/>
  <c r="U1592" i="33"/>
  <c r="T1592" i="33"/>
  <c r="R1592" i="33"/>
  <c r="P1592" i="33"/>
  <c r="Q1592" i="33" s="1"/>
  <c r="S1584" i="33"/>
  <c r="R1584" i="33"/>
  <c r="P1584" i="33"/>
  <c r="Q1584" i="33" s="1"/>
  <c r="U1584" i="33"/>
  <c r="T1584" i="33"/>
  <c r="P1576" i="33"/>
  <c r="Q1576" i="33" s="1"/>
  <c r="T1576" i="33"/>
  <c r="R1560" i="33"/>
  <c r="S1560" i="33"/>
  <c r="P1560" i="33"/>
  <c r="Q1560" i="33" s="1"/>
  <c r="U1560" i="33"/>
  <c r="T1560" i="33"/>
  <c r="S1552" i="33"/>
  <c r="R1552" i="33"/>
  <c r="P1552" i="33"/>
  <c r="Q1552" i="33" s="1"/>
  <c r="U1552" i="33"/>
  <c r="T1552" i="33"/>
  <c r="U1544" i="33"/>
  <c r="R1544" i="33"/>
  <c r="S1544" i="33"/>
  <c r="P1544" i="33"/>
  <c r="Q1544" i="33" s="1"/>
  <c r="P1528" i="33"/>
  <c r="Q1528" i="33" s="1"/>
  <c r="T1528" i="33"/>
  <c r="R1528" i="33"/>
  <c r="S1528" i="33"/>
  <c r="U1520" i="33"/>
  <c r="S1520" i="33"/>
  <c r="R1520" i="33"/>
  <c r="P1520" i="33"/>
  <c r="Q1520" i="33" s="1"/>
  <c r="S1512" i="33"/>
  <c r="T1512" i="33"/>
  <c r="U1504" i="33"/>
  <c r="S1504" i="33"/>
  <c r="R1504" i="33"/>
  <c r="P1504" i="33"/>
  <c r="Q1504" i="33" s="1"/>
  <c r="S1496" i="33"/>
  <c r="R1496" i="33"/>
  <c r="P1496" i="33"/>
  <c r="Q1496" i="33" s="1"/>
  <c r="U1496" i="33"/>
  <c r="T1496" i="33"/>
  <c r="U1488" i="33"/>
  <c r="T1488" i="33"/>
  <c r="S1488" i="33"/>
  <c r="P1488" i="33"/>
  <c r="Q1488" i="33" s="1"/>
  <c r="U1480" i="33"/>
  <c r="T1480" i="33"/>
  <c r="S1480" i="33"/>
  <c r="R1480" i="33"/>
  <c r="U1472" i="33"/>
  <c r="T1472" i="33"/>
  <c r="S1472" i="33"/>
  <c r="P1472" i="33"/>
  <c r="Q1472" i="33" s="1"/>
  <c r="T1464" i="33"/>
  <c r="R1464" i="33"/>
  <c r="P1464" i="33"/>
  <c r="Q1464" i="33" s="1"/>
  <c r="U1464" i="33"/>
  <c r="S1464" i="33"/>
  <c r="U1448" i="33"/>
  <c r="T1448" i="33"/>
  <c r="S1448" i="33"/>
  <c r="R1448" i="33"/>
  <c r="R1440" i="33"/>
  <c r="P1440" i="33"/>
  <c r="Q1440" i="33" s="1"/>
  <c r="U1440" i="33"/>
  <c r="T1440" i="33"/>
  <c r="S1440" i="33"/>
  <c r="S1432" i="33"/>
  <c r="R1432" i="33"/>
  <c r="P1432" i="33"/>
  <c r="Q1432" i="33" s="1"/>
  <c r="U1432" i="33"/>
  <c r="T1432" i="33"/>
  <c r="U1416" i="33"/>
  <c r="S1416" i="33"/>
  <c r="R1416" i="33"/>
  <c r="P1416" i="33"/>
  <c r="Q1416" i="33" s="1"/>
  <c r="U1408" i="33"/>
  <c r="T1408" i="33"/>
  <c r="R1408" i="33"/>
  <c r="P1408" i="33"/>
  <c r="Q1408" i="33" s="1"/>
  <c r="U1400" i="33"/>
  <c r="T1400" i="33"/>
  <c r="R1400" i="33"/>
  <c r="P1400" i="33"/>
  <c r="Q1400" i="33" s="1"/>
  <c r="R1392" i="33"/>
  <c r="P1392" i="33"/>
  <c r="Q1392" i="33" s="1"/>
  <c r="U1392" i="33"/>
  <c r="T1392" i="33"/>
  <c r="S1392" i="33"/>
  <c r="P1384" i="33"/>
  <c r="Q1384" i="33" s="1"/>
  <c r="R1384" i="33"/>
  <c r="U1384" i="33"/>
  <c r="T1384" i="33"/>
  <c r="S1384" i="33"/>
  <c r="U1376" i="33"/>
  <c r="T1376" i="33"/>
  <c r="S1376" i="33"/>
  <c r="R1376" i="33"/>
  <c r="T1368" i="33"/>
  <c r="S1368" i="33"/>
  <c r="R1368" i="33"/>
  <c r="P1368" i="33"/>
  <c r="Q1368" i="33" s="1"/>
  <c r="U1368" i="33"/>
  <c r="U1360" i="33"/>
  <c r="T1360" i="33"/>
  <c r="S1360" i="33"/>
  <c r="R1360" i="33"/>
  <c r="U1352" i="33"/>
  <c r="T1352" i="33"/>
  <c r="R1352" i="33"/>
  <c r="P1352" i="33"/>
  <c r="Q1352" i="33" s="1"/>
  <c r="P1344" i="33"/>
  <c r="Q1344" i="33" s="1"/>
  <c r="S1344" i="33"/>
  <c r="S608" i="33"/>
  <c r="P608" i="33"/>
  <c r="Q608" i="33" s="1"/>
  <c r="T608" i="33"/>
  <c r="R608" i="33"/>
  <c r="U21" i="33"/>
  <c r="P53" i="33"/>
  <c r="Q53" i="33" s="1"/>
  <c r="R77" i="33"/>
  <c r="U85" i="33"/>
  <c r="P117" i="33"/>
  <c r="Q117" i="33" s="1"/>
  <c r="R141" i="33"/>
  <c r="U149" i="33"/>
  <c r="P181" i="33"/>
  <c r="Q181" i="33" s="1"/>
  <c r="R205" i="33"/>
  <c r="U213" i="33"/>
  <c r="P245" i="33"/>
  <c r="Q245" i="33" s="1"/>
  <c r="T253" i="33"/>
  <c r="R269" i="33"/>
  <c r="U277" i="33"/>
  <c r="P309" i="33"/>
  <c r="Q309" i="33" s="1"/>
  <c r="T317" i="33"/>
  <c r="R333" i="33"/>
  <c r="U341" i="33"/>
  <c r="P373" i="33"/>
  <c r="Q373" i="33" s="1"/>
  <c r="T381" i="33"/>
  <c r="R397" i="33"/>
  <c r="U405" i="33"/>
  <c r="P437" i="33"/>
  <c r="Q437" i="33" s="1"/>
  <c r="T445" i="33"/>
  <c r="S461" i="33"/>
  <c r="U469" i="33"/>
  <c r="S2144" i="33"/>
  <c r="S1952" i="33"/>
  <c r="S1904" i="33"/>
  <c r="S1776" i="33"/>
  <c r="S2352" i="33"/>
  <c r="T927" i="33"/>
  <c r="U927" i="33"/>
  <c r="P927" i="33"/>
  <c r="Q927" i="33" s="1"/>
  <c r="R2224" i="33"/>
  <c r="U1992" i="33"/>
  <c r="R2016" i="33"/>
  <c r="P1848" i="33"/>
  <c r="Q1848" i="33" s="1"/>
  <c r="P2432" i="33"/>
  <c r="Q2432" i="33" s="1"/>
  <c r="T1110" i="33"/>
  <c r="S1110" i="33"/>
  <c r="R1110" i="33"/>
  <c r="P1110" i="33"/>
  <c r="Q1110" i="33" s="1"/>
  <c r="U1110" i="33"/>
  <c r="U605" i="33"/>
  <c r="T605" i="33"/>
  <c r="R605" i="33"/>
  <c r="U597" i="33"/>
  <c r="S597" i="33"/>
  <c r="R597" i="33"/>
  <c r="P597" i="33"/>
  <c r="Q597" i="33" s="1"/>
  <c r="T597" i="33"/>
  <c r="P589" i="33"/>
  <c r="Q589" i="33" s="1"/>
  <c r="T589" i="33"/>
  <c r="R589" i="33"/>
  <c r="U581" i="33"/>
  <c r="T581" i="33"/>
  <c r="S581" i="33"/>
  <c r="P581" i="33"/>
  <c r="Q581" i="33" s="1"/>
  <c r="S573" i="33"/>
  <c r="R573" i="33"/>
  <c r="P573" i="33"/>
  <c r="Q573" i="33" s="1"/>
  <c r="T573" i="33"/>
  <c r="U565" i="33"/>
  <c r="S565" i="33"/>
  <c r="P565" i="33"/>
  <c r="Q565" i="33" s="1"/>
  <c r="U557" i="33"/>
  <c r="T557" i="33"/>
  <c r="S557" i="33"/>
  <c r="R557" i="33"/>
  <c r="R549" i="33"/>
  <c r="P549" i="33"/>
  <c r="Q549" i="33" s="1"/>
  <c r="U549" i="33"/>
  <c r="S549" i="33"/>
  <c r="U541" i="33"/>
  <c r="T541" i="33"/>
  <c r="R541" i="33"/>
  <c r="T533" i="33"/>
  <c r="S533" i="33"/>
  <c r="R533" i="33"/>
  <c r="P533" i="33"/>
  <c r="Q533" i="33" s="1"/>
  <c r="U533" i="33"/>
  <c r="P525" i="33"/>
  <c r="Q525" i="33" s="1"/>
  <c r="T525" i="33"/>
  <c r="R525" i="33"/>
  <c r="U517" i="33"/>
  <c r="T517" i="33"/>
  <c r="S517" i="33"/>
  <c r="P517" i="33"/>
  <c r="Q517" i="33" s="1"/>
  <c r="R501" i="33"/>
  <c r="T501" i="33"/>
  <c r="S29" i="33"/>
  <c r="P45" i="33"/>
  <c r="Q45" i="33" s="1"/>
  <c r="T53" i="33"/>
  <c r="R69" i="33"/>
  <c r="S93" i="33"/>
  <c r="P109" i="33"/>
  <c r="Q109" i="33" s="1"/>
  <c r="T117" i="33"/>
  <c r="R133" i="33"/>
  <c r="S157" i="33"/>
  <c r="P173" i="33"/>
  <c r="Q173" i="33" s="1"/>
  <c r="T181" i="33"/>
  <c r="R197" i="33"/>
  <c r="S221" i="33"/>
  <c r="P237" i="33"/>
  <c r="Q237" i="33" s="1"/>
  <c r="T245" i="33"/>
  <c r="R261" i="33"/>
  <c r="S285" i="33"/>
  <c r="P301" i="33"/>
  <c r="Q301" i="33" s="1"/>
  <c r="T309" i="33"/>
  <c r="R325" i="33"/>
  <c r="S349" i="33"/>
  <c r="P365" i="33"/>
  <c r="Q365" i="33" s="1"/>
  <c r="T373" i="33"/>
  <c r="R389" i="33"/>
  <c r="S413" i="33"/>
  <c r="P429" i="33"/>
  <c r="Q429" i="33" s="1"/>
  <c r="T437" i="33"/>
  <c r="R453" i="33"/>
  <c r="S477" i="33"/>
  <c r="P493" i="33"/>
  <c r="Q493" i="33" s="1"/>
  <c r="R517" i="33"/>
  <c r="T565" i="33"/>
  <c r="T2360" i="33"/>
  <c r="R2192" i="33"/>
  <c r="T2168" i="33"/>
  <c r="S1944" i="33"/>
  <c r="P1968" i="33"/>
  <c r="Q1968" i="33" s="1"/>
  <c r="T221" i="33"/>
  <c r="R237" i="33"/>
  <c r="S261" i="33"/>
  <c r="P277" i="33"/>
  <c r="Q277" i="33" s="1"/>
  <c r="T285" i="33"/>
  <c r="R301" i="33"/>
  <c r="S325" i="33"/>
  <c r="P341" i="33"/>
  <c r="Q341" i="33" s="1"/>
  <c r="T349" i="33"/>
  <c r="R365" i="33"/>
  <c r="S389" i="33"/>
  <c r="P405" i="33"/>
  <c r="Q405" i="33" s="1"/>
  <c r="T413" i="33"/>
  <c r="R429" i="33"/>
  <c r="S453" i="33"/>
  <c r="P469" i="33"/>
  <c r="Q469" i="33" s="1"/>
  <c r="T477" i="33"/>
  <c r="R493" i="33"/>
  <c r="S525" i="33"/>
  <c r="U573" i="33"/>
  <c r="T1824" i="33"/>
  <c r="R2448" i="33"/>
  <c r="R2304" i="33"/>
  <c r="S2312" i="33"/>
  <c r="U1984" i="33"/>
  <c r="U525" i="33"/>
  <c r="R581" i="33"/>
  <c r="R1936" i="33"/>
  <c r="U2480" i="33"/>
  <c r="U2344" i="33"/>
  <c r="U2376" i="33"/>
  <c r="U2096" i="33"/>
  <c r="U1298" i="33"/>
  <c r="S1298" i="33"/>
  <c r="U1290" i="33"/>
  <c r="P1290" i="33"/>
  <c r="Q1290" i="33" s="1"/>
  <c r="U1282" i="33"/>
  <c r="T1282" i="33"/>
  <c r="P1282" i="33"/>
  <c r="Q1282" i="33" s="1"/>
  <c r="S1274" i="33"/>
  <c r="P1274" i="33"/>
  <c r="Q1274" i="33" s="1"/>
  <c r="S1258" i="33"/>
  <c r="R1258" i="33"/>
  <c r="U1258" i="33"/>
  <c r="S1242" i="33"/>
  <c r="U1242" i="33"/>
  <c r="S1226" i="33"/>
  <c r="U1226" i="33"/>
  <c r="R1202" i="33"/>
  <c r="P1202" i="33"/>
  <c r="Q1202" i="33" s="1"/>
  <c r="S1202" i="33"/>
  <c r="T1186" i="33"/>
  <c r="R1186" i="33"/>
  <c r="S1170" i="33"/>
  <c r="R1170" i="33"/>
  <c r="T1170" i="33"/>
  <c r="U1154" i="33"/>
  <c r="S1154" i="33"/>
  <c r="P1146" i="33"/>
  <c r="Q1146" i="33" s="1"/>
  <c r="U1146" i="33"/>
  <c r="R1146" i="33"/>
  <c r="U1138" i="33"/>
  <c r="R1138" i="33"/>
  <c r="U1130" i="33"/>
  <c r="S1130" i="33"/>
  <c r="U1122" i="33"/>
  <c r="R1122" i="33"/>
  <c r="S1114" i="33"/>
  <c r="R1114" i="33"/>
  <c r="T1114" i="33"/>
  <c r="U1976" i="33"/>
  <c r="S2416" i="33"/>
  <c r="S2488" i="33"/>
  <c r="S2248" i="33"/>
  <c r="T1337" i="33"/>
  <c r="S1337" i="33"/>
  <c r="R1337" i="33"/>
  <c r="P1337" i="33"/>
  <c r="Q1337" i="33" s="1"/>
  <c r="U1337" i="33"/>
  <c r="P1329" i="33"/>
  <c r="Q1329" i="33" s="1"/>
  <c r="T1329" i="33"/>
  <c r="S1329" i="33"/>
  <c r="R1329" i="33"/>
  <c r="U1321" i="33"/>
  <c r="T1321" i="33"/>
  <c r="S1321" i="33"/>
  <c r="P1321" i="33"/>
  <c r="Q1321" i="33" s="1"/>
  <c r="R524" i="33"/>
  <c r="R268" i="33"/>
  <c r="T2492" i="33"/>
  <c r="P2468" i="33"/>
  <c r="Q2468" i="33" s="1"/>
  <c r="U2444" i="33"/>
  <c r="U1988" i="33"/>
  <c r="P1452" i="33"/>
  <c r="Q1452" i="33" s="1"/>
  <c r="R2439" i="33"/>
  <c r="S2336" i="33"/>
  <c r="S731" i="33"/>
  <c r="R731" i="33"/>
  <c r="P731" i="33"/>
  <c r="Q731" i="33" s="1"/>
  <c r="U731" i="33"/>
  <c r="T731" i="33"/>
  <c r="R932" i="33"/>
  <c r="S804" i="33"/>
  <c r="U2555" i="33"/>
  <c r="T2531" i="33"/>
  <c r="R2507" i="33"/>
  <c r="U2499" i="33"/>
  <c r="P2451" i="33"/>
  <c r="Q2451" i="33" s="1"/>
  <c r="S2387" i="33"/>
  <c r="U2347" i="33"/>
  <c r="S2131" i="33"/>
  <c r="T2107" i="33"/>
  <c r="R2099" i="33"/>
  <c r="T2059" i="33"/>
  <c r="P2035" i="33"/>
  <c r="Q2035" i="33" s="1"/>
  <c r="S1987" i="33"/>
  <c r="S1971" i="33"/>
  <c r="S1939" i="33"/>
  <c r="R1899" i="33"/>
  <c r="T1787" i="33"/>
  <c r="S1747" i="33"/>
  <c r="S1739" i="33"/>
  <c r="P1683" i="33"/>
  <c r="Q1683" i="33" s="1"/>
  <c r="S1675" i="33"/>
  <c r="S1595" i="33"/>
  <c r="U1587" i="33"/>
  <c r="P1539" i="33"/>
  <c r="Q1539" i="33" s="1"/>
  <c r="U1531" i="33"/>
  <c r="T1113" i="33"/>
  <c r="P1137" i="33"/>
  <c r="Q1137" i="33" s="1"/>
  <c r="P1153" i="33"/>
  <c r="Q1153" i="33" s="1"/>
  <c r="S1185" i="33"/>
  <c r="S1201" i="33"/>
  <c r="P1265" i="33"/>
  <c r="Q1265" i="33" s="1"/>
  <c r="T2233" i="33"/>
  <c r="S2233" i="33"/>
  <c r="P2233" i="33"/>
  <c r="Q2233" i="33" s="1"/>
  <c r="U932" i="33"/>
  <c r="T932" i="33"/>
  <c r="S932" i="33"/>
  <c r="P932" i="33"/>
  <c r="Q932" i="33" s="1"/>
  <c r="T868" i="33"/>
  <c r="S868" i="33"/>
  <c r="P868" i="33"/>
  <c r="Q868" i="33" s="1"/>
  <c r="U868" i="33"/>
  <c r="U804" i="33"/>
  <c r="T804" i="33"/>
  <c r="R804" i="33"/>
  <c r="P804" i="33"/>
  <c r="Q804" i="33" s="1"/>
  <c r="T2207" i="33"/>
  <c r="U2207" i="33"/>
  <c r="P2207" i="33"/>
  <c r="Q2207" i="33" s="1"/>
  <c r="U2199" i="33"/>
  <c r="S2199" i="33"/>
  <c r="P2183" i="33"/>
  <c r="Q2183" i="33" s="1"/>
  <c r="R2183" i="33"/>
  <c r="U2175" i="33"/>
  <c r="S2175" i="33"/>
  <c r="S2159" i="33"/>
  <c r="T2159" i="33"/>
  <c r="S2127" i="33"/>
  <c r="T2127" i="33"/>
  <c r="T2119" i="33"/>
  <c r="S2119" i="33"/>
  <c r="R2119" i="33"/>
  <c r="P2119" i="33"/>
  <c r="Q2119" i="33" s="1"/>
  <c r="U2119" i="33"/>
  <c r="P2103" i="33"/>
  <c r="Q2103" i="33" s="1"/>
  <c r="U2103" i="33"/>
  <c r="S2103" i="33"/>
  <c r="R2103" i="33"/>
  <c r="U2095" i="33"/>
  <c r="T2095" i="33"/>
  <c r="S2095" i="33"/>
  <c r="R2095" i="33"/>
  <c r="U1336" i="33"/>
  <c r="T1336" i="33"/>
  <c r="R1336" i="33"/>
  <c r="P1336" i="33"/>
  <c r="Q1336" i="33" s="1"/>
  <c r="U1328" i="33"/>
  <c r="T1328" i="33"/>
  <c r="R1328" i="33"/>
  <c r="P1328" i="33"/>
  <c r="Q1328" i="33" s="1"/>
  <c r="U1320" i="33"/>
  <c r="T1320" i="33"/>
  <c r="S1320" i="33"/>
  <c r="P1320" i="33"/>
  <c r="Q1320" i="33" s="1"/>
  <c r="P1313" i="33"/>
  <c r="Q1313" i="33" s="1"/>
  <c r="U1313" i="33"/>
  <c r="R1313" i="33"/>
  <c r="U1305" i="33"/>
  <c r="R1305" i="33"/>
  <c r="S1297" i="33"/>
  <c r="R1297" i="33"/>
  <c r="T1297" i="33"/>
  <c r="T1289" i="33"/>
  <c r="P1289" i="33"/>
  <c r="Q1289" i="33" s="1"/>
  <c r="U1281" i="33"/>
  <c r="T1281" i="33"/>
  <c r="P1281" i="33"/>
  <c r="Q1281" i="33" s="1"/>
  <c r="R1273" i="33"/>
  <c r="P1273" i="33"/>
  <c r="Q1273" i="33" s="1"/>
  <c r="S1273" i="33"/>
  <c r="T1257" i="33"/>
  <c r="S1257" i="33"/>
  <c r="U1257" i="33"/>
  <c r="T1249" i="33"/>
  <c r="U1249" i="33"/>
  <c r="S1233" i="33"/>
  <c r="R1233" i="33"/>
  <c r="T1233" i="33"/>
  <c r="T1225" i="33"/>
  <c r="P1225" i="33"/>
  <c r="Q1225" i="33" s="1"/>
  <c r="U1217" i="33"/>
  <c r="T1217" i="33"/>
  <c r="P1217" i="33"/>
  <c r="Q1217" i="33" s="1"/>
  <c r="P1209" i="33"/>
  <c r="Q1209" i="33" s="1"/>
  <c r="S1209" i="33"/>
  <c r="S1193" i="33"/>
  <c r="U1193" i="33"/>
  <c r="R1169" i="33"/>
  <c r="T1169" i="33"/>
  <c r="P1145" i="33"/>
  <c r="Q1145" i="33" s="1"/>
  <c r="S1145" i="33"/>
  <c r="S1129" i="33"/>
  <c r="U1129" i="33"/>
  <c r="P1106" i="33"/>
  <c r="Q1106" i="33" s="1"/>
  <c r="U1106" i="33"/>
  <c r="S1106" i="33"/>
  <c r="R1106" i="33"/>
  <c r="T1098" i="33"/>
  <c r="U1098" i="33"/>
  <c r="S1098" i="33"/>
  <c r="R1098" i="33"/>
  <c r="P1098" i="33"/>
  <c r="Q1098" i="33" s="1"/>
  <c r="S1090" i="33"/>
  <c r="P1090" i="33"/>
  <c r="Q1090" i="33" s="1"/>
  <c r="T1082" i="33"/>
  <c r="R1082" i="33"/>
  <c r="P1082" i="33"/>
  <c r="Q1082" i="33" s="1"/>
  <c r="U1074" i="33"/>
  <c r="T1074" i="33"/>
  <c r="R1074" i="33"/>
  <c r="P1074" i="33"/>
  <c r="Q1074" i="33" s="1"/>
  <c r="U1058" i="33"/>
  <c r="T1058" i="33"/>
  <c r="S1058" i="33"/>
  <c r="P1058" i="33"/>
  <c r="Q1058" i="33" s="1"/>
  <c r="T1050" i="33"/>
  <c r="S1050" i="33"/>
  <c r="R1042" i="33"/>
  <c r="P1042" i="33"/>
  <c r="Q1042" i="33" s="1"/>
  <c r="T1042" i="33"/>
  <c r="S1042" i="33"/>
  <c r="U1034" i="33"/>
  <c r="T1034" i="33"/>
  <c r="S1034" i="33"/>
  <c r="P1034" i="33"/>
  <c r="Q1034" i="33" s="1"/>
  <c r="R1026" i="33"/>
  <c r="T1026" i="33"/>
  <c r="S1026" i="33"/>
  <c r="P1026" i="33"/>
  <c r="Q1026" i="33" s="1"/>
  <c r="U1026" i="33"/>
  <c r="U1018" i="33"/>
  <c r="T1018" i="33"/>
  <c r="R1018" i="33"/>
  <c r="P1018" i="33"/>
  <c r="Q1018" i="33" s="1"/>
  <c r="T1002" i="33"/>
  <c r="U1002" i="33"/>
  <c r="S1002" i="33"/>
  <c r="R1002" i="33"/>
  <c r="P1002" i="33"/>
  <c r="Q1002" i="33" s="1"/>
  <c r="R994" i="33"/>
  <c r="P994" i="33"/>
  <c r="Q994" i="33" s="1"/>
  <c r="T994" i="33"/>
  <c r="S994" i="33"/>
  <c r="U611" i="33"/>
  <c r="T611" i="33"/>
  <c r="S611" i="33"/>
  <c r="R611" i="33"/>
  <c r="P611" i="33"/>
  <c r="Q611" i="33" s="1"/>
  <c r="S460" i="33"/>
  <c r="R460" i="33"/>
  <c r="P332" i="33"/>
  <c r="Q332" i="33" s="1"/>
  <c r="U332" i="33"/>
  <c r="S332" i="33"/>
  <c r="P2523" i="33"/>
  <c r="Q2523" i="33" s="1"/>
  <c r="U2523" i="33"/>
  <c r="R2523" i="33"/>
  <c r="S2523" i="33"/>
  <c r="U2475" i="33"/>
  <c r="R2475" i="33"/>
  <c r="S2475" i="33"/>
  <c r="T2459" i="33"/>
  <c r="R2459" i="33"/>
  <c r="S2459" i="33"/>
  <c r="P2459" i="33"/>
  <c r="Q2459" i="33" s="1"/>
  <c r="U2459" i="33"/>
  <c r="P2403" i="33"/>
  <c r="Q2403" i="33" s="1"/>
  <c r="U2403" i="33"/>
  <c r="S2403" i="33"/>
  <c r="R2403" i="33"/>
  <c r="S2379" i="33"/>
  <c r="R2379" i="33"/>
  <c r="U2379" i="33"/>
  <c r="T2379" i="33"/>
  <c r="U2363" i="33"/>
  <c r="T2363" i="33"/>
  <c r="S2363" i="33"/>
  <c r="R2363" i="33"/>
  <c r="U2339" i="33"/>
  <c r="T2339" i="33"/>
  <c r="U2331" i="33"/>
  <c r="T2331" i="33"/>
  <c r="S2331" i="33"/>
  <c r="U2323" i="33"/>
  <c r="T2323" i="33"/>
  <c r="R2323" i="33"/>
  <c r="P2323" i="33"/>
  <c r="Q2323" i="33" s="1"/>
  <c r="P2299" i="33"/>
  <c r="Q2299" i="33" s="1"/>
  <c r="T2299" i="33"/>
  <c r="R2299" i="33"/>
  <c r="U2267" i="33"/>
  <c r="T2267" i="33"/>
  <c r="R2267" i="33"/>
  <c r="P2267" i="33"/>
  <c r="Q2267" i="33" s="1"/>
  <c r="R2259" i="33"/>
  <c r="P2259" i="33"/>
  <c r="Q2259" i="33" s="1"/>
  <c r="T2259" i="33"/>
  <c r="S2259" i="33"/>
  <c r="U2243" i="33"/>
  <c r="S2243" i="33"/>
  <c r="U2235" i="33"/>
  <c r="T2235" i="33"/>
  <c r="S2235" i="33"/>
  <c r="P2235" i="33"/>
  <c r="Q2235" i="33" s="1"/>
  <c r="R2211" i="33"/>
  <c r="P2211" i="33"/>
  <c r="Q2211" i="33" s="1"/>
  <c r="T2211" i="33"/>
  <c r="S2211" i="33"/>
  <c r="S2203" i="33"/>
  <c r="R2203" i="33"/>
  <c r="P2203" i="33"/>
  <c r="Q2203" i="33" s="1"/>
  <c r="U2203" i="33"/>
  <c r="T2203" i="33"/>
  <c r="T2187" i="33"/>
  <c r="S2187" i="33"/>
  <c r="R2187" i="33"/>
  <c r="P2187" i="33"/>
  <c r="Q2187" i="33" s="1"/>
  <c r="U2187" i="33"/>
  <c r="T2171" i="33"/>
  <c r="S2171" i="33"/>
  <c r="P2171" i="33"/>
  <c r="Q2171" i="33" s="1"/>
  <c r="U2155" i="33"/>
  <c r="T2155" i="33"/>
  <c r="S2155" i="33"/>
  <c r="P2155" i="33"/>
  <c r="Q2155" i="33" s="1"/>
  <c r="U2147" i="33"/>
  <c r="T2147" i="33"/>
  <c r="R2147" i="33"/>
  <c r="P2147" i="33"/>
  <c r="Q2147" i="33" s="1"/>
  <c r="T2139" i="33"/>
  <c r="P2139" i="33"/>
  <c r="Q2139" i="33" s="1"/>
  <c r="P2123" i="33"/>
  <c r="Q2123" i="33" s="1"/>
  <c r="U2123" i="33"/>
  <c r="S2123" i="33"/>
  <c r="R2123" i="33"/>
  <c r="T2115" i="33"/>
  <c r="S2115" i="33"/>
  <c r="P2115" i="33"/>
  <c r="Q2115" i="33" s="1"/>
  <c r="U2115" i="33"/>
  <c r="U2091" i="33"/>
  <c r="T2091" i="33"/>
  <c r="S2091" i="33"/>
  <c r="R2091" i="33"/>
  <c r="P2091" i="33"/>
  <c r="Q2091" i="33" s="1"/>
  <c r="T2083" i="33"/>
  <c r="S2083" i="33"/>
  <c r="R2083" i="33"/>
  <c r="P2083" i="33"/>
  <c r="Q2083" i="33" s="1"/>
  <c r="U2083" i="33"/>
  <c r="S2075" i="33"/>
  <c r="R2075" i="33"/>
  <c r="P2075" i="33"/>
  <c r="Q2075" i="33" s="1"/>
  <c r="U2075" i="33"/>
  <c r="T2075" i="33"/>
  <c r="U2067" i="33"/>
  <c r="T2067" i="33"/>
  <c r="S2067" i="33"/>
  <c r="R2067" i="33"/>
  <c r="T2051" i="33"/>
  <c r="P2051" i="33"/>
  <c r="Q2051" i="33" s="1"/>
  <c r="U2043" i="33"/>
  <c r="R2043" i="33"/>
  <c r="T2027" i="33"/>
  <c r="S2027" i="33"/>
  <c r="P2019" i="33"/>
  <c r="Q2019" i="33" s="1"/>
  <c r="S2019" i="33"/>
  <c r="R2019" i="33"/>
  <c r="P2011" i="33"/>
  <c r="Q2011" i="33" s="1"/>
  <c r="U2011" i="33"/>
  <c r="S2011" i="33"/>
  <c r="R2011" i="33"/>
  <c r="R2003" i="33"/>
  <c r="P2003" i="33"/>
  <c r="Q2003" i="33" s="1"/>
  <c r="T2003" i="33"/>
  <c r="S2003" i="33"/>
  <c r="S1979" i="33"/>
  <c r="R1979" i="33"/>
  <c r="P1979" i="33"/>
  <c r="Q1979" i="33" s="1"/>
  <c r="U1979" i="33"/>
  <c r="T1979" i="33"/>
  <c r="T1963" i="33"/>
  <c r="P1963" i="33"/>
  <c r="Q1963" i="33" s="1"/>
  <c r="T1955" i="33"/>
  <c r="S1955" i="33"/>
  <c r="P1955" i="33"/>
  <c r="Q1955" i="33" s="1"/>
  <c r="U1931" i="33"/>
  <c r="T1931" i="33"/>
  <c r="S1931" i="33"/>
  <c r="R1931" i="33"/>
  <c r="U1923" i="33"/>
  <c r="T1923" i="33"/>
  <c r="R1923" i="33"/>
  <c r="P1923" i="33"/>
  <c r="Q1923" i="33" s="1"/>
  <c r="U1915" i="33"/>
  <c r="T1915" i="33"/>
  <c r="S1915" i="33"/>
  <c r="U1907" i="33"/>
  <c r="T1907" i="33"/>
  <c r="P1907" i="33"/>
  <c r="Q1907" i="33" s="1"/>
  <c r="T1891" i="33"/>
  <c r="S1891" i="33"/>
  <c r="P1891" i="33"/>
  <c r="Q1891" i="33" s="1"/>
  <c r="U1891" i="33"/>
  <c r="U1875" i="33"/>
  <c r="T1875" i="33"/>
  <c r="S1875" i="33"/>
  <c r="R1875" i="33"/>
  <c r="P1875" i="33"/>
  <c r="Q1875" i="33" s="1"/>
  <c r="R1867" i="33"/>
  <c r="P1867" i="33"/>
  <c r="Q1867" i="33" s="1"/>
  <c r="U1851" i="33"/>
  <c r="T1851" i="33"/>
  <c r="S1851" i="33"/>
  <c r="P1843" i="33"/>
  <c r="Q1843" i="33" s="1"/>
  <c r="U1843" i="33"/>
  <c r="S1843" i="33"/>
  <c r="R1843" i="33"/>
  <c r="R1827" i="33"/>
  <c r="P1827" i="33"/>
  <c r="Q1827" i="33" s="1"/>
  <c r="T1827" i="33"/>
  <c r="S1827" i="33"/>
  <c r="U1819" i="33"/>
  <c r="S1819" i="33"/>
  <c r="R1819" i="33"/>
  <c r="U1771" i="33"/>
  <c r="T1771" i="33"/>
  <c r="S1771" i="33"/>
  <c r="P1771" i="33"/>
  <c r="Q1771" i="33" s="1"/>
  <c r="T1763" i="33"/>
  <c r="S1763" i="33"/>
  <c r="T1731" i="33"/>
  <c r="S1731" i="33"/>
  <c r="P1731" i="33"/>
  <c r="Q1731" i="33" s="1"/>
  <c r="P1723" i="33"/>
  <c r="Q1723" i="33" s="1"/>
  <c r="U1723" i="33"/>
  <c r="T1723" i="33"/>
  <c r="S1715" i="33"/>
  <c r="R1715" i="33"/>
  <c r="T1707" i="33"/>
  <c r="S1707" i="33"/>
  <c r="R1707" i="33"/>
  <c r="P1707" i="33"/>
  <c r="Q1707" i="33" s="1"/>
  <c r="U1707" i="33"/>
  <c r="T1699" i="33"/>
  <c r="S1699" i="33"/>
  <c r="P1699" i="33"/>
  <c r="Q1699" i="33" s="1"/>
  <c r="U1699" i="33"/>
  <c r="S1691" i="33"/>
  <c r="R1691" i="33"/>
  <c r="U1667" i="33"/>
  <c r="T1667" i="33"/>
  <c r="S1667" i="33"/>
  <c r="R1667" i="33"/>
  <c r="P1659" i="33"/>
  <c r="Q1659" i="33" s="1"/>
  <c r="U1659" i="33"/>
  <c r="S1659" i="33"/>
  <c r="R1659" i="33"/>
  <c r="P1651" i="33"/>
  <c r="Q1651" i="33" s="1"/>
  <c r="U1651" i="33"/>
  <c r="S1651" i="33"/>
  <c r="R1651" i="33"/>
  <c r="T1643" i="33"/>
  <c r="S1643" i="33"/>
  <c r="R1643" i="33"/>
  <c r="U1643" i="33"/>
  <c r="S1635" i="33"/>
  <c r="R1635" i="33"/>
  <c r="P1635" i="33"/>
  <c r="Q1635" i="33" s="1"/>
  <c r="U1635" i="33"/>
  <c r="T1635" i="33"/>
  <c r="T1627" i="33"/>
  <c r="S1627" i="33"/>
  <c r="R1627" i="33"/>
  <c r="P1627" i="33"/>
  <c r="Q1627" i="33" s="1"/>
  <c r="U1627" i="33"/>
  <c r="U1619" i="33"/>
  <c r="T1619" i="33"/>
  <c r="S1619" i="33"/>
  <c r="R1619" i="33"/>
  <c r="U1611" i="33"/>
  <c r="S1611" i="33"/>
  <c r="R1611" i="33"/>
  <c r="S1579" i="33"/>
  <c r="R1579" i="33"/>
  <c r="P1579" i="33"/>
  <c r="Q1579" i="33" s="1"/>
  <c r="U1579" i="33"/>
  <c r="T1579" i="33"/>
  <c r="S1571" i="33"/>
  <c r="R1571" i="33"/>
  <c r="U1571" i="33"/>
  <c r="T1571" i="33"/>
  <c r="S1563" i="33"/>
  <c r="R1563" i="33"/>
  <c r="P1563" i="33"/>
  <c r="Q1563" i="33" s="1"/>
  <c r="U1563" i="33"/>
  <c r="T1563" i="33"/>
  <c r="P1555" i="33"/>
  <c r="Q1555" i="33" s="1"/>
  <c r="U1555" i="33"/>
  <c r="S1555" i="33"/>
  <c r="R1555" i="33"/>
  <c r="U1523" i="33"/>
  <c r="T1523" i="33"/>
  <c r="R1523" i="33"/>
  <c r="P1523" i="33"/>
  <c r="Q1523" i="33" s="1"/>
  <c r="U1515" i="33"/>
  <c r="T1515" i="33"/>
  <c r="R1515" i="33"/>
  <c r="P1515" i="33"/>
  <c r="Q1515" i="33" s="1"/>
  <c r="P2222" i="33"/>
  <c r="Q2222" i="33" s="1"/>
  <c r="T2230" i="33"/>
  <c r="S1359" i="33"/>
  <c r="P1375" i="33"/>
  <c r="Q1375" i="33" s="1"/>
  <c r="T1383" i="33"/>
  <c r="R1399" i="33"/>
  <c r="S1423" i="33"/>
  <c r="P1439" i="33"/>
  <c r="Q1439" i="33" s="1"/>
  <c r="T1447" i="33"/>
  <c r="R1463" i="33"/>
  <c r="S1487" i="33"/>
  <c r="P1503" i="33"/>
  <c r="Q1503" i="33" s="1"/>
  <c r="T1511" i="33"/>
  <c r="S1551" i="33"/>
  <c r="P1567" i="33"/>
  <c r="Q1567" i="33" s="1"/>
  <c r="T1575" i="33"/>
  <c r="R1599" i="33"/>
  <c r="S1623" i="33"/>
  <c r="P1639" i="33"/>
  <c r="Q1639" i="33" s="1"/>
  <c r="T1647" i="33"/>
  <c r="R1663" i="33"/>
  <c r="S1687" i="33"/>
  <c r="R1703" i="33"/>
  <c r="T1711" i="33"/>
  <c r="P1735" i="33"/>
  <c r="Q1735" i="33" s="1"/>
  <c r="T1743" i="33"/>
  <c r="R1759" i="33"/>
  <c r="R1823" i="33"/>
  <c r="S1871" i="33"/>
  <c r="P1887" i="33"/>
  <c r="Q1887" i="33" s="1"/>
  <c r="T1903" i="33"/>
  <c r="S1951" i="33"/>
  <c r="P1967" i="33"/>
  <c r="Q1967" i="33" s="1"/>
  <c r="T1975" i="33"/>
  <c r="R2015" i="33"/>
  <c r="U1121" i="33"/>
  <c r="R1161" i="33"/>
  <c r="R1177" i="33"/>
  <c r="R1193" i="33"/>
  <c r="T1209" i="33"/>
  <c r="U1233" i="33"/>
  <c r="T1273" i="33"/>
  <c r="U1297" i="33"/>
  <c r="R2115" i="33"/>
  <c r="T2475" i="33"/>
  <c r="R2155" i="33"/>
  <c r="U994" i="33"/>
  <c r="R2222" i="33"/>
  <c r="P2055" i="33"/>
  <c r="Q2055" i="33" s="1"/>
  <c r="P1351" i="33"/>
  <c r="Q1351" i="33" s="1"/>
  <c r="T1359" i="33"/>
  <c r="R1375" i="33"/>
  <c r="S1399" i="33"/>
  <c r="P1415" i="33"/>
  <c r="Q1415" i="33" s="1"/>
  <c r="T1423" i="33"/>
  <c r="R1439" i="33"/>
  <c r="S1463" i="33"/>
  <c r="P1479" i="33"/>
  <c r="Q1479" i="33" s="1"/>
  <c r="T1487" i="33"/>
  <c r="R1503" i="33"/>
  <c r="P1543" i="33"/>
  <c r="Q1543" i="33" s="1"/>
  <c r="T1551" i="33"/>
  <c r="R1567" i="33"/>
  <c r="S1599" i="33"/>
  <c r="P1615" i="33"/>
  <c r="Q1615" i="33" s="1"/>
  <c r="T1623" i="33"/>
  <c r="R1639" i="33"/>
  <c r="S1663" i="33"/>
  <c r="P1679" i="33"/>
  <c r="Q1679" i="33" s="1"/>
  <c r="U1687" i="33"/>
  <c r="P1703" i="33"/>
  <c r="Q1703" i="33" s="1"/>
  <c r="R1735" i="33"/>
  <c r="S1759" i="33"/>
  <c r="P1783" i="33"/>
  <c r="Q1783" i="33" s="1"/>
  <c r="S1823" i="33"/>
  <c r="R1839" i="33"/>
  <c r="P1863" i="33"/>
  <c r="Q1863" i="33" s="1"/>
  <c r="T1871" i="33"/>
  <c r="R1887" i="33"/>
  <c r="P1943" i="33"/>
  <c r="Q1943" i="33" s="1"/>
  <c r="T1951" i="33"/>
  <c r="R1967" i="33"/>
  <c r="S2015" i="33"/>
  <c r="P1113" i="33"/>
  <c r="Q1113" i="33" s="1"/>
  <c r="P1129" i="33"/>
  <c r="Q1129" i="33" s="1"/>
  <c r="R1145" i="33"/>
  <c r="S1161" i="33"/>
  <c r="S1177" i="33"/>
  <c r="T1193" i="33"/>
  <c r="U1209" i="33"/>
  <c r="R1241" i="33"/>
  <c r="U1273" i="33"/>
  <c r="P1305" i="33"/>
  <c r="Q1305" i="33" s="1"/>
  <c r="R2171" i="33"/>
  <c r="T2523" i="33"/>
  <c r="U2259" i="33"/>
  <c r="R1763" i="33"/>
  <c r="S1018" i="33"/>
  <c r="S2222" i="33"/>
  <c r="R2055" i="33"/>
  <c r="R1351" i="33"/>
  <c r="S1375" i="33"/>
  <c r="P1391" i="33"/>
  <c r="Q1391" i="33" s="1"/>
  <c r="T1399" i="33"/>
  <c r="R1415" i="33"/>
  <c r="S1439" i="33"/>
  <c r="P1455" i="33"/>
  <c r="Q1455" i="33" s="1"/>
  <c r="T1463" i="33"/>
  <c r="R1479" i="33"/>
  <c r="S1503" i="33"/>
  <c r="R1519" i="33"/>
  <c r="R1543" i="33"/>
  <c r="S1567" i="33"/>
  <c r="P1583" i="33"/>
  <c r="Q1583" i="33" s="1"/>
  <c r="T1599" i="33"/>
  <c r="R1615" i="33"/>
  <c r="S1639" i="33"/>
  <c r="P1655" i="33"/>
  <c r="Q1655" i="33" s="1"/>
  <c r="T1663" i="33"/>
  <c r="R1679" i="33"/>
  <c r="S1703" i="33"/>
  <c r="P1719" i="33"/>
  <c r="Q1719" i="33" s="1"/>
  <c r="S1735" i="33"/>
  <c r="R1751" i="33"/>
  <c r="T1759" i="33"/>
  <c r="P1815" i="33"/>
  <c r="Q1815" i="33" s="1"/>
  <c r="T1823" i="33"/>
  <c r="R1863" i="33"/>
  <c r="S1887" i="33"/>
  <c r="R1911" i="33"/>
  <c r="R1943" i="33"/>
  <c r="S1967" i="33"/>
  <c r="P1983" i="33"/>
  <c r="Q1983" i="33" s="1"/>
  <c r="T2015" i="33"/>
  <c r="R1113" i="33"/>
  <c r="R1129" i="33"/>
  <c r="T1145" i="33"/>
  <c r="T1161" i="33"/>
  <c r="T1177" i="33"/>
  <c r="P1201" i="33"/>
  <c r="Q1201" i="33" s="1"/>
  <c r="R1217" i="33"/>
  <c r="P1257" i="33"/>
  <c r="Q1257" i="33" s="1"/>
  <c r="R1281" i="33"/>
  <c r="S1305" i="33"/>
  <c r="U2171" i="33"/>
  <c r="S2147" i="33"/>
  <c r="U1867" i="33"/>
  <c r="R1034" i="33"/>
  <c r="U1519" i="33"/>
  <c r="U1847" i="33"/>
  <c r="U1919" i="33"/>
  <c r="S1113" i="33"/>
  <c r="T1129" i="33"/>
  <c r="U1145" i="33"/>
  <c r="U1161" i="33"/>
  <c r="P1185" i="33"/>
  <c r="Q1185" i="33" s="1"/>
  <c r="S1217" i="33"/>
  <c r="R1257" i="33"/>
  <c r="S1281" i="33"/>
  <c r="T1305" i="33"/>
  <c r="R2233" i="33"/>
  <c r="U2211" i="33"/>
  <c r="P2363" i="33"/>
  <c r="Q2363" i="33" s="1"/>
  <c r="P2067" i="33"/>
  <c r="Q2067" i="33" s="1"/>
  <c r="U1042" i="33"/>
  <c r="U2299" i="33"/>
  <c r="U2426" i="33"/>
  <c r="R868" i="33"/>
  <c r="P2330" i="33"/>
  <c r="Q2330" i="33" s="1"/>
  <c r="S2378" i="33"/>
  <c r="R2394" i="33"/>
  <c r="P2546" i="33"/>
  <c r="Q2546" i="33" s="1"/>
  <c r="P2563" i="33"/>
  <c r="Q2563" i="33" s="1"/>
  <c r="R2555" i="33"/>
  <c r="U2531" i="33"/>
  <c r="T2515" i="33"/>
  <c r="U2507" i="33"/>
  <c r="T2499" i="33"/>
  <c r="U2491" i="33"/>
  <c r="S2467" i="33"/>
  <c r="T2451" i="33"/>
  <c r="S2443" i="33"/>
  <c r="P2435" i="33"/>
  <c r="Q2435" i="33" s="1"/>
  <c r="S2427" i="33"/>
  <c r="U2419" i="33"/>
  <c r="T2395" i="33"/>
  <c r="T2371" i="33"/>
  <c r="R2347" i="33"/>
  <c r="P2339" i="33"/>
  <c r="Q2339" i="33" s="1"/>
  <c r="R2331" i="33"/>
  <c r="P2315" i="33"/>
  <c r="Q2315" i="33" s="1"/>
  <c r="S2299" i="33"/>
  <c r="T2243" i="33"/>
  <c r="S2219" i="33"/>
  <c r="R2346" i="33"/>
  <c r="T2195" i="33"/>
  <c r="T2179" i="33"/>
  <c r="R2139" i="33"/>
  <c r="R1995" i="33"/>
  <c r="R1883" i="33"/>
  <c r="S1811" i="33"/>
  <c r="U1803" i="33"/>
  <c r="U1795" i="33"/>
  <c r="S1787" i="33"/>
  <c r="R1779" i="33"/>
  <c r="U1755" i="33"/>
  <c r="P1747" i="33"/>
  <c r="Q1747" i="33" s="1"/>
  <c r="T1691" i="33"/>
  <c r="T1683" i="33"/>
  <c r="P1643" i="33"/>
  <c r="Q1643" i="33" s="1"/>
  <c r="P2426" i="33"/>
  <c r="Q2426" i="33" s="1"/>
  <c r="U18" i="33"/>
  <c r="T18" i="33"/>
  <c r="S18" i="33"/>
  <c r="P18" i="33"/>
  <c r="Q18" i="33" s="1"/>
  <c r="R18" i="33"/>
  <c r="U1766" i="33"/>
  <c r="T1766" i="33"/>
  <c r="S1766" i="33"/>
  <c r="R1766" i="33"/>
  <c r="P1766" i="33"/>
  <c r="Q1766" i="33" s="1"/>
  <c r="T2111" i="33"/>
  <c r="S2111" i="33"/>
  <c r="R2111" i="33"/>
  <c r="P2111" i="33"/>
  <c r="Q2111" i="33" s="1"/>
  <c r="U2111" i="33"/>
  <c r="S116" i="33"/>
  <c r="R116" i="33"/>
  <c r="P116" i="33"/>
  <c r="Q116" i="33" s="1"/>
  <c r="U116" i="33"/>
  <c r="T116" i="33"/>
  <c r="U1844" i="33"/>
  <c r="T1844" i="33"/>
  <c r="S1844" i="33"/>
  <c r="R1844" i="33"/>
  <c r="P1844" i="33"/>
  <c r="Q1844" i="33" s="1"/>
  <c r="U1605" i="33"/>
  <c r="T1605" i="33"/>
  <c r="S1605" i="33"/>
  <c r="R1605" i="33"/>
  <c r="P1605" i="33"/>
  <c r="Q1605" i="33" s="1"/>
  <c r="S977" i="33"/>
  <c r="R977" i="33"/>
  <c r="P977" i="33"/>
  <c r="Q977" i="33" s="1"/>
  <c r="U977" i="33"/>
  <c r="T977" i="33"/>
  <c r="S1492" i="33"/>
  <c r="R1492" i="33"/>
  <c r="P1492" i="33"/>
  <c r="Q1492" i="33" s="1"/>
  <c r="U1492" i="33"/>
  <c r="T1492" i="33"/>
  <c r="U2571" i="33"/>
  <c r="T2571" i="33"/>
  <c r="P1653" i="33"/>
  <c r="Q1653" i="33" s="1"/>
  <c r="U1653" i="33"/>
  <c r="T1653" i="33"/>
  <c r="S1653" i="33"/>
  <c r="R1653" i="33"/>
  <c r="R1381" i="33"/>
  <c r="P1381" i="33"/>
  <c r="Q1381" i="33" s="1"/>
  <c r="U1381" i="33"/>
  <c r="T1381" i="33"/>
  <c r="S1381" i="33"/>
  <c r="S2064" i="33"/>
  <c r="R2064" i="33"/>
  <c r="P2064" i="33"/>
  <c r="Q2064" i="33" s="1"/>
  <c r="U978" i="33"/>
  <c r="T978" i="33"/>
  <c r="S978" i="33"/>
  <c r="R978" i="33"/>
  <c r="P978" i="33"/>
  <c r="Q978" i="33" s="1"/>
  <c r="T2146" i="33"/>
  <c r="S2146" i="33"/>
  <c r="R2146" i="33"/>
  <c r="P2146" i="33"/>
  <c r="Q2146" i="33" s="1"/>
  <c r="U2146" i="33"/>
  <c r="T1977" i="33"/>
  <c r="U1977" i="33"/>
  <c r="P1977" i="33"/>
  <c r="Q1977" i="33" s="1"/>
  <c r="U1011" i="33"/>
  <c r="T1011" i="33"/>
  <c r="S1011" i="33"/>
  <c r="R1011" i="33"/>
  <c r="P1011" i="33"/>
  <c r="Q1011" i="33" s="1"/>
  <c r="U2429" i="33"/>
  <c r="T2429" i="33"/>
  <c r="S2429" i="33"/>
  <c r="R2429" i="33"/>
  <c r="P2429" i="33"/>
  <c r="Q2429" i="33" s="1"/>
  <c r="T1813" i="33"/>
  <c r="S1813" i="33"/>
  <c r="R1813" i="33"/>
  <c r="P1813" i="33"/>
  <c r="Q1813" i="33" s="1"/>
  <c r="U1813" i="33"/>
  <c r="U807" i="33"/>
  <c r="T807" i="33"/>
  <c r="S807" i="33"/>
  <c r="R807" i="33"/>
  <c r="P807" i="33"/>
  <c r="Q807" i="33" s="1"/>
  <c r="P1807" i="33"/>
  <c r="Q1807" i="33" s="1"/>
  <c r="P1799" i="33"/>
  <c r="Q1799" i="33" s="1"/>
  <c r="S1791" i="33"/>
  <c r="T1783" i="33"/>
  <c r="U1775" i="33"/>
  <c r="R1767" i="33"/>
  <c r="T1752" i="33"/>
  <c r="S1736" i="33"/>
  <c r="S1728" i="33"/>
  <c r="P1720" i="33"/>
  <c r="Q1720" i="33" s="1"/>
  <c r="U1704" i="33"/>
  <c r="U1696" i="33"/>
  <c r="U1688" i="33"/>
  <c r="R1680" i="33"/>
  <c r="U1672" i="33"/>
  <c r="T1664" i="33"/>
  <c r="S1656" i="33"/>
  <c r="S1648" i="33"/>
  <c r="R1640" i="33"/>
  <c r="P1624" i="33"/>
  <c r="Q1624" i="33" s="1"/>
  <c r="P2298" i="33"/>
  <c r="Q2298" i="33" s="1"/>
  <c r="S2122" i="33"/>
  <c r="P588" i="33"/>
  <c r="Q588" i="33" s="1"/>
  <c r="T524" i="33"/>
  <c r="U2064" i="33"/>
  <c r="U1762" i="33"/>
  <c r="T1754" i="33"/>
  <c r="R1746" i="33"/>
  <c r="T1658" i="33"/>
  <c r="S1547" i="33"/>
  <c r="R1338" i="33"/>
  <c r="P1338" i="33"/>
  <c r="Q1338" i="33" s="1"/>
  <c r="T1330" i="33"/>
  <c r="S1330" i="33"/>
  <c r="T1322" i="33"/>
  <c r="S1322" i="33"/>
  <c r="R1322" i="33"/>
  <c r="R927" i="33"/>
  <c r="U943" i="33"/>
  <c r="S967" i="33"/>
  <c r="T1767" i="33"/>
  <c r="R1783" i="33"/>
  <c r="U1791" i="33"/>
  <c r="S1807" i="33"/>
  <c r="U608" i="33"/>
  <c r="S624" i="33"/>
  <c r="P656" i="33"/>
  <c r="Q656" i="33" s="1"/>
  <c r="T672" i="33"/>
  <c r="R704" i="33"/>
  <c r="U720" i="33"/>
  <c r="S752" i="33"/>
  <c r="P784" i="33"/>
  <c r="Q784" i="33" s="1"/>
  <c r="S792" i="33"/>
  <c r="R808" i="33"/>
  <c r="U824" i="33"/>
  <c r="S840" i="33"/>
  <c r="P856" i="33"/>
  <c r="Q856" i="33" s="1"/>
  <c r="T864" i="33"/>
  <c r="R888" i="33"/>
  <c r="U896" i="33"/>
  <c r="R521" i="33"/>
  <c r="U529" i="33"/>
  <c r="S545" i="33"/>
  <c r="P561" i="33"/>
  <c r="Q561" i="33" s="1"/>
  <c r="T569" i="33"/>
  <c r="R585" i="33"/>
  <c r="U593" i="33"/>
  <c r="S1345" i="33"/>
  <c r="S1977" i="33"/>
  <c r="U1985" i="33"/>
  <c r="S2001" i="33"/>
  <c r="P2017" i="33"/>
  <c r="Q2017" i="33" s="1"/>
  <c r="T2025" i="33"/>
  <c r="R2057" i="33"/>
  <c r="U2065" i="33"/>
  <c r="R2081" i="33"/>
  <c r="U1640" i="33"/>
  <c r="R1720" i="33"/>
  <c r="R2144" i="33"/>
  <c r="P2560" i="33"/>
  <c r="Q2560" i="33" s="1"/>
  <c r="P2571" i="33"/>
  <c r="Q2571" i="33" s="1"/>
  <c r="U2159" i="33"/>
  <c r="R1624" i="33"/>
  <c r="P1696" i="33"/>
  <c r="Q1696" i="33" s="1"/>
  <c r="T1736" i="33"/>
  <c r="R2496" i="33"/>
  <c r="U2536" i="33"/>
  <c r="S2183" i="33"/>
  <c r="T1656" i="33"/>
  <c r="U2528" i="33"/>
  <c r="P2331" i="33"/>
  <c r="Q2331" i="33" s="1"/>
  <c r="S632" i="33"/>
  <c r="U664" i="33"/>
  <c r="S696" i="33"/>
  <c r="P728" i="33"/>
  <c r="Q728" i="33" s="1"/>
  <c r="T744" i="33"/>
  <c r="R776" i="33"/>
  <c r="U816" i="33"/>
  <c r="S912" i="33"/>
  <c r="P1672" i="33"/>
  <c r="Q1672" i="33" s="1"/>
  <c r="T1728" i="33"/>
  <c r="U2136" i="33"/>
  <c r="S2544" i="33"/>
  <c r="P1938" i="33"/>
  <c r="Q1938" i="33" s="1"/>
  <c r="R1330" i="33"/>
  <c r="P1648" i="33"/>
  <c r="Q1648" i="33" s="1"/>
  <c r="T1306" i="33"/>
  <c r="S1306" i="33"/>
  <c r="R1298" i="33"/>
  <c r="P1298" i="33"/>
  <c r="Q1298" i="33" s="1"/>
  <c r="T1290" i="33"/>
  <c r="S1290" i="33"/>
  <c r="R1290" i="33"/>
  <c r="S1282" i="33"/>
  <c r="R1282" i="33"/>
  <c r="U1274" i="33"/>
  <c r="T1274" i="33"/>
  <c r="U1266" i="33"/>
  <c r="T1266" i="33"/>
  <c r="R1266" i="33"/>
  <c r="P1266" i="33"/>
  <c r="Q1266" i="33" s="1"/>
  <c r="T1258" i="33"/>
  <c r="P1258" i="33"/>
  <c r="Q1258" i="33" s="1"/>
  <c r="S1250" i="33"/>
  <c r="U1250" i="33"/>
  <c r="R1250" i="33"/>
  <c r="P1250" i="33"/>
  <c r="Q1250" i="33" s="1"/>
  <c r="T1218" i="33"/>
  <c r="R1218" i="33"/>
  <c r="U1202" i="33"/>
  <c r="T1202" i="33"/>
  <c r="T1194" i="33"/>
  <c r="U1194" i="33"/>
  <c r="S1194" i="33"/>
  <c r="P1194" i="33"/>
  <c r="Q1194" i="33" s="1"/>
  <c r="P1186" i="33"/>
  <c r="Q1186" i="33" s="1"/>
  <c r="U1186" i="33"/>
  <c r="T1178" i="33"/>
  <c r="P1178" i="33"/>
  <c r="Q1178" i="33" s="1"/>
  <c r="P1170" i="33"/>
  <c r="Q1170" i="33" s="1"/>
  <c r="U1170" i="33"/>
  <c r="U1162" i="33"/>
  <c r="R1162" i="33"/>
  <c r="P1162" i="33"/>
  <c r="Q1162" i="33" s="1"/>
  <c r="R1154" i="33"/>
  <c r="P1154" i="33"/>
  <c r="Q1154" i="33" s="1"/>
  <c r="T1146" i="33"/>
  <c r="S1146" i="33"/>
  <c r="T1138" i="33"/>
  <c r="S1138" i="33"/>
  <c r="P1138" i="33"/>
  <c r="Q1138" i="33" s="1"/>
  <c r="T1122" i="33"/>
  <c r="S1122" i="33"/>
  <c r="P1122" i="33"/>
  <c r="Q1122" i="33" s="1"/>
  <c r="P1114" i="33"/>
  <c r="Q1114" i="33" s="1"/>
  <c r="U1114" i="33"/>
  <c r="R2433" i="33"/>
  <c r="P2433" i="33"/>
  <c r="Q2433" i="33" s="1"/>
  <c r="P2027" i="33"/>
  <c r="Q2027" i="33" s="1"/>
  <c r="U2027" i="33"/>
  <c r="U2019" i="33"/>
  <c r="T2019" i="33"/>
  <c r="S927" i="33"/>
  <c r="P959" i="33"/>
  <c r="Q959" i="33" s="1"/>
  <c r="T967" i="33"/>
  <c r="U1767" i="33"/>
  <c r="S1783" i="33"/>
  <c r="R1799" i="33"/>
  <c r="T1807" i="33"/>
  <c r="P616" i="33"/>
  <c r="Q616" i="33" s="1"/>
  <c r="T624" i="33"/>
  <c r="R656" i="33"/>
  <c r="U672" i="33"/>
  <c r="S704" i="33"/>
  <c r="P736" i="33"/>
  <c r="Q736" i="33" s="1"/>
  <c r="T752" i="33"/>
  <c r="R784" i="33"/>
  <c r="U792" i="33"/>
  <c r="S808" i="33"/>
  <c r="P832" i="33"/>
  <c r="Q832" i="33" s="1"/>
  <c r="T840" i="33"/>
  <c r="R856" i="33"/>
  <c r="U864" i="33"/>
  <c r="S888" i="33"/>
  <c r="P904" i="33"/>
  <c r="Q904" i="33" s="1"/>
  <c r="S521" i="33"/>
  <c r="P537" i="33"/>
  <c r="Q537" i="33" s="1"/>
  <c r="T545" i="33"/>
  <c r="R561" i="33"/>
  <c r="U569" i="33"/>
  <c r="S585" i="33"/>
  <c r="P601" i="33"/>
  <c r="Q601" i="33" s="1"/>
  <c r="T1345" i="33"/>
  <c r="R1977" i="33"/>
  <c r="P1993" i="33"/>
  <c r="Q1993" i="33" s="1"/>
  <c r="T2001" i="33"/>
  <c r="S2017" i="33"/>
  <c r="U2025" i="33"/>
  <c r="S2057" i="33"/>
  <c r="P2073" i="33"/>
  <c r="Q2073" i="33" s="1"/>
  <c r="T2081" i="33"/>
  <c r="P1688" i="33"/>
  <c r="Q1688" i="33" s="1"/>
  <c r="T1720" i="33"/>
  <c r="T2144" i="33"/>
  <c r="R2560" i="33"/>
  <c r="R2571" i="33"/>
  <c r="P2199" i="33"/>
  <c r="Q2199" i="33" s="1"/>
  <c r="T1624" i="33"/>
  <c r="S1696" i="33"/>
  <c r="U1736" i="33"/>
  <c r="T2112" i="33"/>
  <c r="S2496" i="33"/>
  <c r="U2568" i="33"/>
  <c r="P2175" i="33"/>
  <c r="Q2175" i="33" s="1"/>
  <c r="T2183" i="33"/>
  <c r="U1656" i="33"/>
  <c r="T632" i="33"/>
  <c r="P680" i="33"/>
  <c r="Q680" i="33" s="1"/>
  <c r="T696" i="33"/>
  <c r="R728" i="33"/>
  <c r="U744" i="33"/>
  <c r="S776" i="33"/>
  <c r="P880" i="33"/>
  <c r="Q880" i="33" s="1"/>
  <c r="T912" i="33"/>
  <c r="S1672" i="33"/>
  <c r="U1728" i="33"/>
  <c r="P2504" i="33"/>
  <c r="Q2504" i="33" s="1"/>
  <c r="T2544" i="33"/>
  <c r="P2347" i="33"/>
  <c r="Q2347" i="33" s="1"/>
  <c r="P2555" i="33"/>
  <c r="Q2555" i="33" s="1"/>
  <c r="S1938" i="33"/>
  <c r="U1330" i="33"/>
  <c r="P1987" i="33"/>
  <c r="Q1987" i="33" s="1"/>
  <c r="R1987" i="33"/>
  <c r="U2329" i="33"/>
  <c r="R2329" i="33"/>
  <c r="S2329" i="33"/>
  <c r="S2321" i="33"/>
  <c r="R2321" i="33"/>
  <c r="U2313" i="33"/>
  <c r="T2313" i="33"/>
  <c r="U2305" i="33"/>
  <c r="T2305" i="33"/>
  <c r="R2305" i="33"/>
  <c r="P2305" i="33"/>
  <c r="Q2305" i="33" s="1"/>
  <c r="R2297" i="33"/>
  <c r="P2297" i="33"/>
  <c r="Q2297" i="33" s="1"/>
  <c r="U967" i="33"/>
  <c r="P1775" i="33"/>
  <c r="Q1775" i="33" s="1"/>
  <c r="U1807" i="33"/>
  <c r="U624" i="33"/>
  <c r="P688" i="33"/>
  <c r="Q688" i="33" s="1"/>
  <c r="U752" i="33"/>
  <c r="P800" i="33"/>
  <c r="Q800" i="33" s="1"/>
  <c r="U840" i="33"/>
  <c r="P872" i="33"/>
  <c r="Q872" i="33" s="1"/>
  <c r="P513" i="33"/>
  <c r="Q513" i="33" s="1"/>
  <c r="U545" i="33"/>
  <c r="P577" i="33"/>
  <c r="Q577" i="33" s="1"/>
  <c r="U1345" i="33"/>
  <c r="R1993" i="33"/>
  <c r="U2001" i="33"/>
  <c r="P2033" i="33"/>
  <c r="Q2033" i="33" s="1"/>
  <c r="S2073" i="33"/>
  <c r="U2081" i="33"/>
  <c r="S1688" i="33"/>
  <c r="U1720" i="33"/>
  <c r="U2144" i="33"/>
  <c r="S2560" i="33"/>
  <c r="S2571" i="33"/>
  <c r="R2199" i="33"/>
  <c r="U1624" i="33"/>
  <c r="R1696" i="33"/>
  <c r="R2175" i="33"/>
  <c r="U2183" i="33"/>
  <c r="P1704" i="33"/>
  <c r="Q1704" i="33" s="1"/>
  <c r="U632" i="33"/>
  <c r="R680" i="33"/>
  <c r="U696" i="33"/>
  <c r="S728" i="33"/>
  <c r="P760" i="33"/>
  <c r="Q760" i="33" s="1"/>
  <c r="R880" i="33"/>
  <c r="U912" i="33"/>
  <c r="R1672" i="33"/>
  <c r="R2504" i="33"/>
  <c r="U2544" i="33"/>
  <c r="S1338" i="33"/>
  <c r="T2098" i="33"/>
  <c r="S2098" i="33"/>
  <c r="P2098" i="33"/>
  <c r="Q2098" i="33" s="1"/>
  <c r="U2090" i="33"/>
  <c r="T2090" i="33"/>
  <c r="S2090" i="33"/>
  <c r="R2066" i="33"/>
  <c r="P2066" i="33"/>
  <c r="Q2066" i="33" s="1"/>
  <c r="U2058" i="33"/>
  <c r="S2058" i="33"/>
  <c r="T2050" i="33"/>
  <c r="S2050" i="33"/>
  <c r="U2042" i="33"/>
  <c r="T2042" i="33"/>
  <c r="T2034" i="33"/>
  <c r="S2034" i="33"/>
  <c r="P2034" i="33"/>
  <c r="Q2034" i="33" s="1"/>
  <c r="S2026" i="33"/>
  <c r="R2026" i="33"/>
  <c r="P2018" i="33"/>
  <c r="Q2018" i="33" s="1"/>
  <c r="U2018" i="33"/>
  <c r="T2010" i="33"/>
  <c r="R2010" i="33"/>
  <c r="U2002" i="33"/>
  <c r="S2002" i="33"/>
  <c r="R2002" i="33"/>
  <c r="R1978" i="33"/>
  <c r="P1978" i="33"/>
  <c r="Q1978" i="33" s="1"/>
  <c r="U1971" i="33"/>
  <c r="T1971" i="33"/>
  <c r="R1971" i="33"/>
  <c r="P1971" i="33"/>
  <c r="Q1971" i="33" s="1"/>
  <c r="U1963" i="33"/>
  <c r="S1963" i="33"/>
  <c r="R1963" i="33"/>
  <c r="T1939" i="33"/>
  <c r="P1939" i="33"/>
  <c r="Q1939" i="33" s="1"/>
  <c r="P1915" i="33"/>
  <c r="Q1915" i="33" s="1"/>
  <c r="R1915" i="33"/>
  <c r="S1907" i="33"/>
  <c r="R1907" i="33"/>
  <c r="S1899" i="33"/>
  <c r="U1899" i="33"/>
  <c r="T1899" i="33"/>
  <c r="T1867" i="33"/>
  <c r="S1867" i="33"/>
  <c r="R1851" i="33"/>
  <c r="P1851" i="33"/>
  <c r="Q1851" i="33" s="1"/>
  <c r="U1835" i="33"/>
  <c r="T1835" i="33"/>
  <c r="T1819" i="33"/>
  <c r="P1819" i="33"/>
  <c r="Q1819" i="33" s="1"/>
  <c r="P1763" i="33"/>
  <c r="Q1763" i="33" s="1"/>
  <c r="U1763" i="33"/>
  <c r="S1723" i="33"/>
  <c r="R1723" i="33"/>
  <c r="U1715" i="33"/>
  <c r="T1715" i="33"/>
  <c r="U1675" i="33"/>
  <c r="T1675" i="33"/>
  <c r="R1675" i="33"/>
  <c r="P1675" i="33"/>
  <c r="Q1675" i="33" s="1"/>
  <c r="T1882" i="33"/>
  <c r="S1882" i="33"/>
  <c r="P1882" i="33"/>
  <c r="Q1882" i="33" s="1"/>
  <c r="P1874" i="33"/>
  <c r="Q1874" i="33" s="1"/>
  <c r="U1874" i="33"/>
  <c r="P1866" i="33"/>
  <c r="Q1866" i="33" s="1"/>
  <c r="U1866" i="33"/>
  <c r="T1338" i="33"/>
  <c r="U2128" i="33"/>
  <c r="R2128" i="33"/>
  <c r="U1970" i="33"/>
  <c r="T1970" i="33"/>
  <c r="R1970" i="33"/>
  <c r="P1970" i="33"/>
  <c r="Q1970" i="33" s="1"/>
  <c r="S1962" i="33"/>
  <c r="U1962" i="33"/>
  <c r="R1962" i="33"/>
  <c r="P1962" i="33"/>
  <c r="Q1962" i="33" s="1"/>
  <c r="R1946" i="33"/>
  <c r="P1946" i="33"/>
  <c r="Q1946" i="33" s="1"/>
  <c r="T1938" i="33"/>
  <c r="R1938" i="33"/>
  <c r="U1914" i="33"/>
  <c r="S1914" i="33"/>
  <c r="P1906" i="33"/>
  <c r="Q1906" i="33" s="1"/>
  <c r="U1906" i="33"/>
  <c r="T1890" i="33"/>
  <c r="P1890" i="33"/>
  <c r="Q1890" i="33" s="1"/>
  <c r="U2383" i="33"/>
  <c r="R2383" i="33"/>
  <c r="P1640" i="33"/>
  <c r="Q1640" i="33" s="1"/>
  <c r="T1688" i="33"/>
  <c r="S1752" i="33"/>
  <c r="R2520" i="33"/>
  <c r="P2159" i="33"/>
  <c r="Q2159" i="33" s="1"/>
  <c r="T2199" i="33"/>
  <c r="S1664" i="33"/>
  <c r="P2536" i="33"/>
  <c r="Q2536" i="33" s="1"/>
  <c r="T2175" i="33"/>
  <c r="R2207" i="33"/>
  <c r="R1704" i="33"/>
  <c r="P2528" i="33"/>
  <c r="Q2528" i="33" s="1"/>
  <c r="R648" i="33"/>
  <c r="T680" i="33"/>
  <c r="R712" i="33"/>
  <c r="S760" i="33"/>
  <c r="P816" i="33"/>
  <c r="Q816" i="33" s="1"/>
  <c r="T880" i="33"/>
  <c r="R920" i="33"/>
  <c r="P2136" i="33"/>
  <c r="Q2136" i="33" s="1"/>
  <c r="T2504" i="33"/>
  <c r="R1890" i="33"/>
  <c r="S1970" i="33"/>
  <c r="U1338" i="33"/>
  <c r="U1946" i="33"/>
  <c r="P2128" i="33"/>
  <c r="Q2128" i="33" s="1"/>
  <c r="T2555" i="33"/>
  <c r="S2555" i="33"/>
  <c r="S2531" i="33"/>
  <c r="R2531" i="33"/>
  <c r="T2507" i="33"/>
  <c r="S2507" i="33"/>
  <c r="P2507" i="33"/>
  <c r="Q2507" i="33" s="1"/>
  <c r="T2411" i="33"/>
  <c r="S2411" i="33"/>
  <c r="R2411" i="33"/>
  <c r="R2387" i="33"/>
  <c r="P2387" i="33"/>
  <c r="Q2387" i="33" s="1"/>
  <c r="T2347" i="33"/>
  <c r="S2347" i="33"/>
  <c r="S2339" i="33"/>
  <c r="R2339" i="33"/>
  <c r="P2080" i="33"/>
  <c r="Q2080" i="33" s="1"/>
  <c r="R2080" i="33"/>
  <c r="U2000" i="33"/>
  <c r="R2000" i="33"/>
  <c r="U460" i="33"/>
  <c r="T460" i="33"/>
  <c r="U396" i="33"/>
  <c r="T396" i="33"/>
  <c r="R396" i="33"/>
  <c r="P396" i="33"/>
  <c r="Q396" i="33" s="1"/>
  <c r="U268" i="33"/>
  <c r="T268" i="33"/>
  <c r="S268" i="33"/>
  <c r="P268" i="33"/>
  <c r="Q268" i="33" s="1"/>
  <c r="S1985" i="33"/>
  <c r="R2009" i="33"/>
  <c r="P2025" i="33"/>
  <c r="Q2025" i="33" s="1"/>
  <c r="T2033" i="33"/>
  <c r="R2065" i="33"/>
  <c r="S1640" i="33"/>
  <c r="R1752" i="33"/>
  <c r="T2120" i="33"/>
  <c r="S2520" i="33"/>
  <c r="R2159" i="33"/>
  <c r="R1664" i="33"/>
  <c r="P1736" i="33"/>
  <c r="Q1736" i="33" s="1"/>
  <c r="R2536" i="33"/>
  <c r="S2207" i="33"/>
  <c r="P1656" i="33"/>
  <c r="Q1656" i="33" s="1"/>
  <c r="T1704" i="33"/>
  <c r="R2528" i="33"/>
  <c r="S648" i="33"/>
  <c r="S712" i="33"/>
  <c r="P744" i="33"/>
  <c r="Q744" i="33" s="1"/>
  <c r="T760" i="33"/>
  <c r="R816" i="33"/>
  <c r="S920" i="33"/>
  <c r="P1728" i="33"/>
  <c r="Q1728" i="33" s="1"/>
  <c r="P2024" i="33"/>
  <c r="Q2024" i="33" s="1"/>
  <c r="T2064" i="33"/>
  <c r="S2136" i="33"/>
  <c r="T2387" i="33"/>
  <c r="R1906" i="33"/>
  <c r="S2395" i="33"/>
  <c r="P1322" i="33"/>
  <c r="Q1322" i="33" s="1"/>
  <c r="T1962" i="33"/>
  <c r="P2411" i="33"/>
  <c r="Q2411" i="33" s="1"/>
  <c r="S396" i="33"/>
  <c r="U1712" i="33"/>
  <c r="T1680" i="33"/>
  <c r="T483" i="33"/>
  <c r="S483" i="33"/>
  <c r="U419" i="33"/>
  <c r="S419" i="33"/>
  <c r="T211" i="33"/>
  <c r="S211" i="33"/>
  <c r="P211" i="33"/>
  <c r="Q211" i="33" s="1"/>
  <c r="U147" i="33"/>
  <c r="T147" i="33"/>
  <c r="U1738" i="33"/>
  <c r="T1738" i="33"/>
  <c r="R1738" i="33"/>
  <c r="P1738" i="33"/>
  <c r="Q1738" i="33" s="1"/>
  <c r="U1730" i="33"/>
  <c r="R1730" i="33"/>
  <c r="P1730" i="33"/>
  <c r="Q1730" i="33" s="1"/>
  <c r="R1722" i="33"/>
  <c r="P1722" i="33"/>
  <c r="Q1722" i="33" s="1"/>
  <c r="T1706" i="33"/>
  <c r="S1706" i="33"/>
  <c r="T1698" i="33"/>
  <c r="S1698" i="33"/>
  <c r="P1698" i="33"/>
  <c r="Q1698" i="33" s="1"/>
  <c r="T1690" i="33"/>
  <c r="S1690" i="33"/>
  <c r="P1690" i="33"/>
  <c r="Q1690" i="33" s="1"/>
  <c r="P1682" i="33"/>
  <c r="Q1682" i="33" s="1"/>
  <c r="U1682" i="33"/>
  <c r="P1674" i="33"/>
  <c r="Q1674" i="33" s="1"/>
  <c r="U1674" i="33"/>
  <c r="U1666" i="33"/>
  <c r="S1666" i="33"/>
  <c r="R1666" i="33"/>
  <c r="S1650" i="33"/>
  <c r="R1650" i="33"/>
  <c r="U1642" i="33"/>
  <c r="T1642" i="33"/>
  <c r="U1634" i="33"/>
  <c r="T1634" i="33"/>
  <c r="U1626" i="33"/>
  <c r="T1626" i="33"/>
  <c r="R1626" i="33"/>
  <c r="P1626" i="33"/>
  <c r="Q1626" i="33" s="1"/>
  <c r="R1618" i="33"/>
  <c r="P1618" i="33"/>
  <c r="Q1618" i="33" s="1"/>
  <c r="T1610" i="33"/>
  <c r="S1610" i="33"/>
  <c r="U2387" i="33"/>
  <c r="S1906" i="33"/>
  <c r="P2531" i="33"/>
  <c r="Q2531" i="33" s="1"/>
  <c r="U1322" i="33"/>
  <c r="U2411" i="33"/>
  <c r="P460" i="33"/>
  <c r="Q460" i="33" s="1"/>
  <c r="S1594" i="33"/>
  <c r="P1594" i="33"/>
  <c r="Q1594" i="33" s="1"/>
  <c r="S1587" i="33"/>
  <c r="R1587" i="33"/>
  <c r="S1531" i="33"/>
  <c r="R1531" i="33"/>
  <c r="S2179" i="33"/>
  <c r="S2226" i="33"/>
  <c r="R1792" i="33"/>
  <c r="U1754" i="33"/>
  <c r="T1730" i="33"/>
  <c r="R1714" i="33"/>
  <c r="R1595" i="33"/>
  <c r="P2218" i="33"/>
  <c r="Q2218" i="33" s="1"/>
  <c r="T2226" i="33"/>
  <c r="P1712" i="33"/>
  <c r="Q1712" i="33" s="1"/>
  <c r="P2440" i="33"/>
  <c r="Q2440" i="33" s="1"/>
  <c r="R1610" i="33"/>
  <c r="R1602" i="33"/>
  <c r="U1594" i="33"/>
  <c r="U1303" i="33"/>
  <c r="T1295" i="33"/>
  <c r="P1287" i="33"/>
  <c r="Q1287" i="33" s="1"/>
  <c r="R2336" i="33"/>
  <c r="T1792" i="33"/>
  <c r="U1768" i="33"/>
  <c r="P1760" i="33"/>
  <c r="Q1760" i="33" s="1"/>
  <c r="U1333" i="33"/>
  <c r="T1325" i="33"/>
  <c r="P1317" i="33"/>
  <c r="Q1317" i="33" s="1"/>
  <c r="U1310" i="33"/>
  <c r="P1210" i="33"/>
  <c r="Q1210" i="33" s="1"/>
  <c r="S2218" i="33"/>
  <c r="S2195" i="33"/>
  <c r="S2440" i="33"/>
  <c r="U2431" i="33"/>
  <c r="P2423" i="33"/>
  <c r="Q2423" i="33" s="1"/>
  <c r="P2383" i="33"/>
  <c r="Q2383" i="33" s="1"/>
  <c r="P2359" i="33"/>
  <c r="Q2359" i="33" s="1"/>
  <c r="T2311" i="33"/>
  <c r="S2303" i="33"/>
  <c r="T2280" i="33"/>
  <c r="U2272" i="33"/>
  <c r="T2264" i="33"/>
  <c r="U2256" i="33"/>
  <c r="S2240" i="33"/>
  <c r="S1839" i="33"/>
  <c r="P771" i="33"/>
  <c r="Q771" i="33" s="1"/>
  <c r="R1760" i="33"/>
  <c r="U2440" i="33"/>
  <c r="U2518" i="33"/>
  <c r="U2382" i="33"/>
  <c r="U2374" i="33"/>
  <c r="S2059" i="33"/>
  <c r="S1007" i="33"/>
  <c r="U999" i="33"/>
  <c r="U991" i="33"/>
  <c r="U2167" i="33"/>
  <c r="T2167" i="33"/>
  <c r="S2167" i="33"/>
  <c r="R2167" i="33"/>
  <c r="P2167" i="33"/>
  <c r="Q2167" i="33" s="1"/>
  <c r="U2041" i="33"/>
  <c r="T2041" i="33"/>
  <c r="R2041" i="33"/>
  <c r="S2041" i="33"/>
  <c r="P2041" i="33"/>
  <c r="Q2041" i="33" s="1"/>
  <c r="T1836" i="33"/>
  <c r="S1836" i="33"/>
  <c r="R1836" i="33"/>
  <c r="P1836" i="33"/>
  <c r="Q1836" i="33" s="1"/>
  <c r="U1836" i="33"/>
  <c r="U1613" i="33"/>
  <c r="T1613" i="33"/>
  <c r="S1613" i="33"/>
  <c r="R1613" i="33"/>
  <c r="P1613" i="33"/>
  <c r="Q1613" i="33" s="1"/>
  <c r="U1453" i="33"/>
  <c r="T1453" i="33"/>
  <c r="S1453" i="33"/>
  <c r="R1453" i="33"/>
  <c r="P1453" i="33"/>
  <c r="Q1453" i="33" s="1"/>
  <c r="U982" i="33"/>
  <c r="T982" i="33"/>
  <c r="S982" i="33"/>
  <c r="R982" i="33"/>
  <c r="P982" i="33"/>
  <c r="Q982" i="33" s="1"/>
  <c r="U951" i="33"/>
  <c r="T951" i="33"/>
  <c r="S951" i="33"/>
  <c r="R951" i="33"/>
  <c r="P951" i="33"/>
  <c r="Q951" i="33" s="1"/>
  <c r="S380" i="33"/>
  <c r="R380" i="33"/>
  <c r="P380" i="33"/>
  <c r="Q380" i="33" s="1"/>
  <c r="U380" i="33"/>
  <c r="T380" i="33"/>
  <c r="U140" i="33"/>
  <c r="T140" i="33"/>
  <c r="S140" i="33"/>
  <c r="R140" i="33"/>
  <c r="P140" i="33"/>
  <c r="Q140" i="33" s="1"/>
  <c r="P1508" i="33"/>
  <c r="Q1508" i="33" s="1"/>
  <c r="U1508" i="33"/>
  <c r="T1508" i="33"/>
  <c r="S1508" i="33"/>
  <c r="R1508" i="33"/>
  <c r="R935" i="33"/>
  <c r="P935" i="33"/>
  <c r="Q935" i="33" s="1"/>
  <c r="U935" i="33"/>
  <c r="T935" i="33"/>
  <c r="S935" i="33"/>
  <c r="U1859" i="33"/>
  <c r="T1859" i="33"/>
  <c r="S1859" i="33"/>
  <c r="R1859" i="33"/>
  <c r="P1859" i="33"/>
  <c r="Q1859" i="33" s="1"/>
  <c r="U1476" i="33"/>
  <c r="T1476" i="33"/>
  <c r="S1476" i="33"/>
  <c r="R1476" i="33"/>
  <c r="P1476" i="33"/>
  <c r="Q1476" i="33" s="1"/>
  <c r="P1404" i="33"/>
  <c r="Q1404" i="33" s="1"/>
  <c r="U1404" i="33"/>
  <c r="T1404" i="33"/>
  <c r="S1404" i="33"/>
  <c r="R1404" i="33"/>
  <c r="S1091" i="33"/>
  <c r="R1091" i="33"/>
  <c r="P1091" i="33"/>
  <c r="Q1091" i="33" s="1"/>
  <c r="U1091" i="33"/>
  <c r="P958" i="33"/>
  <c r="Q958" i="33" s="1"/>
  <c r="U958" i="33"/>
  <c r="T958" i="33"/>
  <c r="S958" i="33"/>
  <c r="R958" i="33"/>
  <c r="T887" i="33"/>
  <c r="S887" i="33"/>
  <c r="R887" i="33"/>
  <c r="P887" i="33"/>
  <c r="Q887" i="33" s="1"/>
  <c r="U887" i="33"/>
  <c r="U2191" i="33"/>
  <c r="T2191" i="33"/>
  <c r="S2191" i="33"/>
  <c r="R2191" i="33"/>
  <c r="P2191" i="33"/>
  <c r="Q2191" i="33" s="1"/>
  <c r="S1782" i="33"/>
  <c r="R1782" i="33"/>
  <c r="P1782" i="33"/>
  <c r="Q1782" i="33" s="1"/>
  <c r="U1782" i="33"/>
  <c r="T1782" i="33"/>
  <c r="R903" i="33"/>
  <c r="P903" i="33"/>
  <c r="Q903" i="33" s="1"/>
  <c r="U903" i="33"/>
  <c r="T903" i="33"/>
  <c r="S903" i="33"/>
  <c r="U2251" i="33"/>
  <c r="T2251" i="33"/>
  <c r="S2251" i="33"/>
  <c r="R2251" i="33"/>
  <c r="P2251" i="33"/>
  <c r="Q2251" i="33" s="1"/>
  <c r="S2181" i="33"/>
  <c r="R2181" i="33"/>
  <c r="P2181" i="33"/>
  <c r="Q2181" i="33" s="1"/>
  <c r="U2181" i="33"/>
  <c r="T2181" i="33"/>
  <c r="U2173" i="33"/>
  <c r="T2173" i="33"/>
  <c r="S2173" i="33"/>
  <c r="R2173" i="33"/>
  <c r="P2173" i="33"/>
  <c r="Q2173" i="33" s="1"/>
  <c r="R2047" i="33"/>
  <c r="P2047" i="33"/>
  <c r="Q2047" i="33" s="1"/>
  <c r="U2047" i="33"/>
  <c r="T2047" i="33"/>
  <c r="S2047" i="33"/>
  <c r="U1905" i="33"/>
  <c r="T1905" i="33"/>
  <c r="S1905" i="33"/>
  <c r="R1905" i="33"/>
  <c r="P1905" i="33"/>
  <c r="Q1905" i="33" s="1"/>
  <c r="U1304" i="33"/>
  <c r="T1304" i="33"/>
  <c r="S1304" i="33"/>
  <c r="R1304" i="33"/>
  <c r="P1304" i="33"/>
  <c r="Q1304" i="33" s="1"/>
  <c r="U2214" i="33"/>
  <c r="T2214" i="33"/>
  <c r="S2214" i="33"/>
  <c r="R2214" i="33"/>
  <c r="P2214" i="33"/>
  <c r="Q2214" i="33" s="1"/>
  <c r="S1897" i="33"/>
  <c r="R1897" i="33"/>
  <c r="P1897" i="33"/>
  <c r="Q1897" i="33" s="1"/>
  <c r="U1897" i="33"/>
  <c r="T1897" i="33"/>
  <c r="S1324" i="33"/>
  <c r="R1324" i="33"/>
  <c r="P1324" i="33"/>
  <c r="Q1324" i="33" s="1"/>
  <c r="U1324" i="33"/>
  <c r="T1324" i="33"/>
  <c r="T870" i="33"/>
  <c r="R870" i="33"/>
  <c r="S870" i="33"/>
  <c r="P870" i="33"/>
  <c r="Q870" i="33" s="1"/>
  <c r="U870" i="33"/>
  <c r="U1705" i="33"/>
  <c r="T1705" i="33"/>
  <c r="S1705" i="33"/>
  <c r="R1705" i="33"/>
  <c r="P1705" i="33"/>
  <c r="Q1705" i="33" s="1"/>
  <c r="T1010" i="33"/>
  <c r="S1010" i="33"/>
  <c r="P425" i="33"/>
  <c r="Q425" i="33" s="1"/>
  <c r="U425" i="33"/>
  <c r="T425" i="33"/>
  <c r="S425" i="33"/>
  <c r="R425" i="33"/>
  <c r="T1912" i="33"/>
  <c r="R1912" i="33"/>
  <c r="S1912" i="33"/>
  <c r="P1912" i="33"/>
  <c r="Q1912" i="33" s="1"/>
  <c r="U1912" i="33"/>
  <c r="S1718" i="33"/>
  <c r="R1718" i="33"/>
  <c r="P1718" i="33"/>
  <c r="Q1718" i="33" s="1"/>
  <c r="U1718" i="33"/>
  <c r="T1718" i="33"/>
  <c r="U1187" i="33"/>
  <c r="T1187" i="33"/>
  <c r="S1187" i="33"/>
  <c r="R1187" i="33"/>
  <c r="P1187" i="33"/>
  <c r="Q1187" i="33" s="1"/>
  <c r="U940" i="33"/>
  <c r="T940" i="33"/>
  <c r="S940" i="33"/>
  <c r="R940" i="33"/>
  <c r="P940" i="33"/>
  <c r="Q940" i="33" s="1"/>
  <c r="P315" i="33"/>
  <c r="Q315" i="33" s="1"/>
  <c r="U315" i="33"/>
  <c r="S315" i="33"/>
  <c r="U283" i="33"/>
  <c r="T283" i="33"/>
  <c r="R283" i="33"/>
  <c r="U1935" i="33"/>
  <c r="T1935" i="33"/>
  <c r="S1935" i="33"/>
  <c r="R1935" i="33"/>
  <c r="P1935" i="33"/>
  <c r="Q1935" i="33" s="1"/>
  <c r="R1744" i="33"/>
  <c r="P1744" i="33"/>
  <c r="Q1744" i="33" s="1"/>
  <c r="U1744" i="33"/>
  <c r="T1744" i="33"/>
  <c r="S1744" i="33"/>
  <c r="P1270" i="33"/>
  <c r="Q1270" i="33" s="1"/>
  <c r="U1270" i="33"/>
  <c r="T1270" i="33"/>
  <c r="S1270" i="33"/>
  <c r="R1270" i="33"/>
  <c r="S756" i="33"/>
  <c r="R756" i="33"/>
  <c r="P756" i="33"/>
  <c r="Q756" i="33" s="1"/>
  <c r="U756" i="33"/>
  <c r="T756" i="33"/>
  <c r="U724" i="33"/>
  <c r="T724" i="33"/>
  <c r="S724" i="33"/>
  <c r="R724" i="33"/>
  <c r="P724" i="33"/>
  <c r="Q724" i="33" s="1"/>
  <c r="U637" i="33"/>
  <c r="T637" i="33"/>
  <c r="S637" i="33"/>
  <c r="R637" i="33"/>
  <c r="P637" i="33"/>
  <c r="Q637" i="33" s="1"/>
  <c r="P542" i="33"/>
  <c r="Q542" i="33" s="1"/>
  <c r="U542" i="33"/>
  <c r="T542" i="33"/>
  <c r="S542" i="33"/>
  <c r="R542" i="33"/>
  <c r="T424" i="33"/>
  <c r="S424" i="33"/>
  <c r="R424" i="33"/>
  <c r="P424" i="33"/>
  <c r="Q424" i="33" s="1"/>
  <c r="U424" i="33"/>
  <c r="P2449" i="33"/>
  <c r="Q2449" i="33" s="1"/>
  <c r="U2449" i="33"/>
  <c r="T2449" i="33"/>
  <c r="S2449" i="33"/>
  <c r="R2449" i="33"/>
  <c r="U2109" i="33"/>
  <c r="T2109" i="33"/>
  <c r="S2109" i="33"/>
  <c r="R2109" i="33"/>
  <c r="P2109" i="33"/>
  <c r="Q2109" i="33" s="1"/>
  <c r="S1733" i="33"/>
  <c r="R1733" i="33"/>
  <c r="P1733" i="33"/>
  <c r="Q1733" i="33" s="1"/>
  <c r="U1733" i="33"/>
  <c r="T1733" i="33"/>
  <c r="U1637" i="33"/>
  <c r="T1637" i="33"/>
  <c r="S1637" i="33"/>
  <c r="R1637" i="33"/>
  <c r="P1637" i="33"/>
  <c r="Q1637" i="33" s="1"/>
  <c r="P1066" i="33"/>
  <c r="Q1066" i="33" s="1"/>
  <c r="U1066" i="33"/>
  <c r="S1066" i="33"/>
  <c r="R1066" i="33"/>
  <c r="S2495" i="33"/>
  <c r="R2495" i="33"/>
  <c r="P2495" i="33"/>
  <c r="Q2495" i="33" s="1"/>
  <c r="U2495" i="33"/>
  <c r="T2495" i="33"/>
  <c r="T1632" i="33"/>
  <c r="R1632" i="33"/>
  <c r="S1632" i="33"/>
  <c r="P1632" i="33"/>
  <c r="Q1632" i="33" s="1"/>
  <c r="U1632" i="33"/>
  <c r="S1568" i="33"/>
  <c r="P1568" i="33"/>
  <c r="Q1568" i="33" s="1"/>
  <c r="U1568" i="33"/>
  <c r="T1568" i="33"/>
  <c r="R1568" i="33"/>
  <c r="U1424" i="33"/>
  <c r="T1424" i="33"/>
  <c r="R1424" i="33"/>
  <c r="R803" i="33"/>
  <c r="P803" i="33"/>
  <c r="Q803" i="33" s="1"/>
  <c r="U803" i="33"/>
  <c r="T803" i="33"/>
  <c r="P739" i="33"/>
  <c r="Q739" i="33" s="1"/>
  <c r="U739" i="33"/>
  <c r="T739" i="33"/>
  <c r="S739" i="33"/>
  <c r="U509" i="33"/>
  <c r="T509" i="33"/>
  <c r="S509" i="33"/>
  <c r="R509" i="33"/>
  <c r="P509" i="33"/>
  <c r="Q509" i="33" s="1"/>
  <c r="S2307" i="33"/>
  <c r="R2307" i="33"/>
  <c r="P2307" i="33"/>
  <c r="Q2307" i="33" s="1"/>
  <c r="U2307" i="33"/>
  <c r="T2307" i="33"/>
  <c r="U2124" i="33"/>
  <c r="T2124" i="33"/>
  <c r="S2124" i="33"/>
  <c r="R2124" i="33"/>
  <c r="P2124" i="33"/>
  <c r="Q2124" i="33" s="1"/>
  <c r="U1878" i="33"/>
  <c r="T1878" i="33"/>
  <c r="S1878" i="33"/>
  <c r="R1878" i="33"/>
  <c r="P1878" i="33"/>
  <c r="Q1878" i="33" s="1"/>
  <c r="P1700" i="33"/>
  <c r="Q1700" i="33" s="1"/>
  <c r="U1700" i="33"/>
  <c r="T1700" i="33"/>
  <c r="S1700" i="33"/>
  <c r="R1700" i="33"/>
  <c r="U891" i="33"/>
  <c r="T891" i="33"/>
  <c r="S891" i="33"/>
  <c r="R891" i="33"/>
  <c r="P891" i="33"/>
  <c r="Q891" i="33" s="1"/>
  <c r="T843" i="33"/>
  <c r="S843" i="33"/>
  <c r="R843" i="33"/>
  <c r="P843" i="33"/>
  <c r="Q843" i="33" s="1"/>
  <c r="U843" i="33"/>
  <c r="S345" i="33"/>
  <c r="R345" i="33"/>
  <c r="P345" i="33"/>
  <c r="Q345" i="33" s="1"/>
  <c r="U345" i="33"/>
  <c r="T345" i="33"/>
  <c r="P2502" i="33"/>
  <c r="Q2502" i="33" s="1"/>
  <c r="S2502" i="33"/>
  <c r="U2406" i="33"/>
  <c r="T2406" i="33"/>
  <c r="S2406" i="33"/>
  <c r="R2406" i="33"/>
  <c r="P2406" i="33"/>
  <c r="Q2406" i="33" s="1"/>
  <c r="S1591" i="33"/>
  <c r="R1591" i="33"/>
  <c r="P1591" i="33"/>
  <c r="Q1591" i="33" s="1"/>
  <c r="U1591" i="33"/>
  <c r="T1591" i="33"/>
  <c r="S1212" i="33"/>
  <c r="R1212" i="33"/>
  <c r="P1212" i="33"/>
  <c r="Q1212" i="33" s="1"/>
  <c r="U1212" i="33"/>
  <c r="T1212" i="33"/>
  <c r="S556" i="33"/>
  <c r="R556" i="33"/>
  <c r="P556" i="33"/>
  <c r="Q556" i="33" s="1"/>
  <c r="U556" i="33"/>
  <c r="T556" i="33"/>
  <c r="S198" i="33"/>
  <c r="R198" i="33"/>
  <c r="P198" i="33"/>
  <c r="Q198" i="33" s="1"/>
  <c r="U198" i="33"/>
  <c r="T198" i="33"/>
  <c r="U408" i="33"/>
  <c r="T408" i="33"/>
  <c r="S408" i="33"/>
  <c r="R408" i="33"/>
  <c r="P408" i="33"/>
  <c r="Q408" i="33" s="1"/>
  <c r="U392" i="33"/>
  <c r="T392" i="33"/>
  <c r="S392" i="33"/>
  <c r="R392" i="33"/>
  <c r="P392" i="33"/>
  <c r="Q392" i="33" s="1"/>
  <c r="T2565" i="33"/>
  <c r="S2565" i="33"/>
  <c r="R2565" i="33"/>
  <c r="P2565" i="33"/>
  <c r="Q2565" i="33" s="1"/>
  <c r="U2565" i="33"/>
  <c r="P2437" i="33"/>
  <c r="Q2437" i="33" s="1"/>
  <c r="U2437" i="33"/>
  <c r="T2437" i="33"/>
  <c r="S2437" i="33"/>
  <c r="R2437" i="33"/>
  <c r="U2365" i="33"/>
  <c r="T2365" i="33"/>
  <c r="S2365" i="33"/>
  <c r="R2365" i="33"/>
  <c r="P2365" i="33"/>
  <c r="Q2365" i="33" s="1"/>
  <c r="R1773" i="33"/>
  <c r="P1773" i="33"/>
  <c r="Q1773" i="33" s="1"/>
  <c r="U1773" i="33"/>
  <c r="T1773" i="33"/>
  <c r="S1773" i="33"/>
  <c r="U1741" i="33"/>
  <c r="T1741" i="33"/>
  <c r="S1741" i="33"/>
  <c r="R1741" i="33"/>
  <c r="P1741" i="33"/>
  <c r="Q1741" i="33" s="1"/>
  <c r="U1156" i="33"/>
  <c r="T1156" i="33"/>
  <c r="S1156" i="33"/>
  <c r="R1156" i="33"/>
  <c r="P1156" i="33"/>
  <c r="Q1156" i="33" s="1"/>
  <c r="U913" i="33"/>
  <c r="T913" i="33"/>
  <c r="S913" i="33"/>
  <c r="R913" i="33"/>
  <c r="P913" i="33"/>
  <c r="Q913" i="33" s="1"/>
  <c r="U2566" i="33"/>
  <c r="T2566" i="33"/>
  <c r="S2566" i="33"/>
  <c r="R2566" i="33"/>
  <c r="P2566" i="33"/>
  <c r="Q2566" i="33" s="1"/>
  <c r="U795" i="33"/>
  <c r="T795" i="33"/>
  <c r="S795" i="33"/>
  <c r="R795" i="33"/>
  <c r="P795" i="33"/>
  <c r="Q795" i="33" s="1"/>
  <c r="U1686" i="33"/>
  <c r="S1654" i="33"/>
  <c r="U1638" i="33"/>
  <c r="R2546" i="33"/>
  <c r="P2311" i="33"/>
  <c r="Q2311" i="33" s="1"/>
  <c r="R2311" i="33"/>
  <c r="P2280" i="33"/>
  <c r="Q2280" i="33" s="1"/>
  <c r="S2311" i="33"/>
  <c r="S2280" i="33"/>
  <c r="T1066" i="33"/>
  <c r="U2280" i="33"/>
  <c r="P1130" i="33"/>
  <c r="Q1130" i="33" s="1"/>
  <c r="P2506" i="33"/>
  <c r="Q2506" i="33" s="1"/>
  <c r="U2559" i="33"/>
  <c r="T2559" i="33"/>
  <c r="S2559" i="33"/>
  <c r="R2559" i="33"/>
  <c r="P2559" i="33"/>
  <c r="Q2559" i="33" s="1"/>
  <c r="T1603" i="33"/>
  <c r="U1603" i="33"/>
  <c r="R1603" i="33"/>
  <c r="T1354" i="33"/>
  <c r="U1354" i="33"/>
  <c r="U1346" i="33"/>
  <c r="P1346" i="33"/>
  <c r="Q1346" i="33" s="1"/>
  <c r="T1232" i="33"/>
  <c r="R1232" i="33"/>
  <c r="P1988" i="33"/>
  <c r="Q1988" i="33" s="1"/>
  <c r="P2444" i="33"/>
  <c r="Q2444" i="33" s="1"/>
  <c r="S2468" i="33"/>
  <c r="R1013" i="33"/>
  <c r="U1021" i="33"/>
  <c r="R1317" i="33"/>
  <c r="P1333" i="33"/>
  <c r="Q1333" i="33" s="1"/>
  <c r="R1493" i="33"/>
  <c r="T1501" i="33"/>
  <c r="R1557" i="33"/>
  <c r="T1565" i="33"/>
  <c r="P1949" i="33"/>
  <c r="Q1949" i="33" s="1"/>
  <c r="T1957" i="33"/>
  <c r="P2374" i="33"/>
  <c r="Q2374" i="33" s="1"/>
  <c r="U1654" i="33"/>
  <c r="P1686" i="33"/>
  <c r="Q1686" i="33" s="1"/>
  <c r="T2150" i="33"/>
  <c r="R2166" i="33"/>
  <c r="U919" i="33"/>
  <c r="R999" i="33"/>
  <c r="U1007" i="33"/>
  <c r="S1287" i="33"/>
  <c r="P1303" i="33"/>
  <c r="Q1303" i="33" s="1"/>
  <c r="R1719" i="33"/>
  <c r="S1911" i="33"/>
  <c r="R1881" i="33"/>
  <c r="P2097" i="33"/>
  <c r="Q2097" i="33" s="1"/>
  <c r="T2105" i="33"/>
  <c r="U2303" i="33"/>
  <c r="S2359" i="33"/>
  <c r="U1896" i="33"/>
  <c r="U1787" i="33"/>
  <c r="U2127" i="33"/>
  <c r="S2143" i="33"/>
  <c r="T1904" i="33"/>
  <c r="P2272" i="33"/>
  <c r="Q2272" i="33" s="1"/>
  <c r="S2554" i="33"/>
  <c r="P1795" i="33"/>
  <c r="Q1795" i="33" s="1"/>
  <c r="T1595" i="33"/>
  <c r="U2561" i="33"/>
  <c r="P2514" i="33"/>
  <c r="Q2514" i="33" s="1"/>
  <c r="T2530" i="33"/>
  <c r="T1346" i="33"/>
  <c r="R2506" i="33"/>
  <c r="P1603" i="33"/>
  <c r="Q1603" i="33" s="1"/>
  <c r="S2451" i="33"/>
  <c r="U2451" i="33"/>
  <c r="R2451" i="33"/>
  <c r="S2010" i="33"/>
  <c r="P2010" i="33"/>
  <c r="Q2010" i="33" s="1"/>
  <c r="T1648" i="33"/>
  <c r="U1648" i="33"/>
  <c r="R1648" i="33"/>
  <c r="R1988" i="33"/>
  <c r="R2444" i="33"/>
  <c r="T2468" i="33"/>
  <c r="S1013" i="33"/>
  <c r="P1029" i="33"/>
  <c r="Q1029" i="33" s="1"/>
  <c r="T1317" i="33"/>
  <c r="R1333" i="33"/>
  <c r="S1493" i="33"/>
  <c r="U1501" i="33"/>
  <c r="P1557" i="33"/>
  <c r="Q1557" i="33" s="1"/>
  <c r="U1565" i="33"/>
  <c r="R1949" i="33"/>
  <c r="U1957" i="33"/>
  <c r="R2374" i="33"/>
  <c r="P1310" i="33"/>
  <c r="Q1310" i="33" s="1"/>
  <c r="R1686" i="33"/>
  <c r="P1942" i="33"/>
  <c r="Q1942" i="33" s="1"/>
  <c r="U2150" i="33"/>
  <c r="S2166" i="33"/>
  <c r="S999" i="33"/>
  <c r="T1287" i="33"/>
  <c r="R1303" i="33"/>
  <c r="S1719" i="33"/>
  <c r="T1911" i="33"/>
  <c r="P288" i="33"/>
  <c r="Q288" i="33" s="1"/>
  <c r="P1873" i="33"/>
  <c r="Q1873" i="33" s="1"/>
  <c r="T1881" i="33"/>
  <c r="R2097" i="33"/>
  <c r="U2105" i="33"/>
  <c r="T2359" i="33"/>
  <c r="R2135" i="33"/>
  <c r="T2143" i="33"/>
  <c r="U1904" i="33"/>
  <c r="S2272" i="33"/>
  <c r="T2554" i="33"/>
  <c r="R1795" i="33"/>
  <c r="P1248" i="33"/>
  <c r="Q1248" i="33" s="1"/>
  <c r="U1595" i="33"/>
  <c r="R2514" i="33"/>
  <c r="U2530" i="33"/>
  <c r="P1354" i="33"/>
  <c r="Q1354" i="33" s="1"/>
  <c r="S1603" i="33"/>
  <c r="P2552" i="33"/>
  <c r="Q2552" i="33" s="1"/>
  <c r="S2552" i="33"/>
  <c r="S2178" i="33"/>
  <c r="U2178" i="33"/>
  <c r="T1947" i="33"/>
  <c r="U1947" i="33"/>
  <c r="U1840" i="33"/>
  <c r="S1840" i="33"/>
  <c r="P1840" i="33"/>
  <c r="Q1840" i="33" s="1"/>
  <c r="T1570" i="33"/>
  <c r="R1570" i="33"/>
  <c r="R1029" i="33"/>
  <c r="U1317" i="33"/>
  <c r="S1333" i="33"/>
  <c r="P1485" i="33"/>
  <c r="Q1485" i="33" s="1"/>
  <c r="P1509" i="33"/>
  <c r="Q1509" i="33" s="1"/>
  <c r="S1557" i="33"/>
  <c r="S1949" i="33"/>
  <c r="S2374" i="33"/>
  <c r="R1310" i="33"/>
  <c r="P1638" i="33"/>
  <c r="Q1638" i="33" s="1"/>
  <c r="S1686" i="33"/>
  <c r="R1942" i="33"/>
  <c r="P2158" i="33"/>
  <c r="Q2158" i="33" s="1"/>
  <c r="T2166" i="33"/>
  <c r="P2382" i="33"/>
  <c r="Q2382" i="33" s="1"/>
  <c r="P991" i="33"/>
  <c r="Q991" i="33" s="1"/>
  <c r="T999" i="33"/>
  <c r="U1287" i="33"/>
  <c r="S1303" i="33"/>
  <c r="T1719" i="33"/>
  <c r="U1911" i="33"/>
  <c r="R288" i="33"/>
  <c r="P985" i="33"/>
  <c r="Q985" i="33" s="1"/>
  <c r="R1873" i="33"/>
  <c r="U1881" i="33"/>
  <c r="P2049" i="33"/>
  <c r="Q2049" i="33" s="1"/>
  <c r="S2097" i="33"/>
  <c r="U2359" i="33"/>
  <c r="P2256" i="33"/>
  <c r="Q2256" i="33" s="1"/>
  <c r="P2135" i="33"/>
  <c r="Q2135" i="33" s="1"/>
  <c r="U2143" i="33"/>
  <c r="R2272" i="33"/>
  <c r="U2554" i="33"/>
  <c r="S1795" i="33"/>
  <c r="R1248" i="33"/>
  <c r="S2514" i="33"/>
  <c r="P1811" i="33"/>
  <c r="Q1811" i="33" s="1"/>
  <c r="R1354" i="33"/>
  <c r="S1779" i="33"/>
  <c r="R2170" i="33"/>
  <c r="U2170" i="33"/>
  <c r="T2170" i="33"/>
  <c r="S1746" i="33"/>
  <c r="P1746" i="33"/>
  <c r="Q1746" i="33" s="1"/>
  <c r="U1482" i="33"/>
  <c r="S1482" i="33"/>
  <c r="P1482" i="33"/>
  <c r="Q1482" i="33" s="1"/>
  <c r="R1090" i="33"/>
  <c r="U1090" i="33"/>
  <c r="T1949" i="33"/>
  <c r="T2374" i="33"/>
  <c r="S1310" i="33"/>
  <c r="R1638" i="33"/>
  <c r="T1686" i="33"/>
  <c r="S1942" i="33"/>
  <c r="R2158" i="33"/>
  <c r="R2382" i="33"/>
  <c r="R991" i="33"/>
  <c r="P1295" i="33"/>
  <c r="Q1295" i="33" s="1"/>
  <c r="T1303" i="33"/>
  <c r="P1919" i="33"/>
  <c r="Q1919" i="33" s="1"/>
  <c r="S288" i="33"/>
  <c r="R985" i="33"/>
  <c r="S1873" i="33"/>
  <c r="S2049" i="33"/>
  <c r="P2089" i="33"/>
  <c r="Q2089" i="33" s="1"/>
  <c r="T2097" i="33"/>
  <c r="R2256" i="33"/>
  <c r="P2264" i="33"/>
  <c r="Q2264" i="33" s="1"/>
  <c r="P2568" i="33"/>
  <c r="Q2568" i="33" s="1"/>
  <c r="P2499" i="33"/>
  <c r="Q2499" i="33" s="1"/>
  <c r="S2135" i="33"/>
  <c r="T2272" i="33"/>
  <c r="T1795" i="33"/>
  <c r="S1248" i="33"/>
  <c r="T2514" i="33"/>
  <c r="S1354" i="33"/>
  <c r="T1803" i="33"/>
  <c r="P1232" i="33"/>
  <c r="Q1232" i="33" s="1"/>
  <c r="U1779" i="33"/>
  <c r="P2394" i="33"/>
  <c r="Q2394" i="33" s="1"/>
  <c r="T2394" i="33"/>
  <c r="S2154" i="33"/>
  <c r="R2154" i="33"/>
  <c r="T332" i="33"/>
  <c r="R332" i="33"/>
  <c r="R2492" i="33"/>
  <c r="P1021" i="33"/>
  <c r="Q1021" i="33" s="1"/>
  <c r="T1029" i="33"/>
  <c r="R1325" i="33"/>
  <c r="S1485" i="33"/>
  <c r="S1509" i="33"/>
  <c r="R1549" i="33"/>
  <c r="T1310" i="33"/>
  <c r="S1638" i="33"/>
  <c r="P1654" i="33"/>
  <c r="Q1654" i="33" s="1"/>
  <c r="U1942" i="33"/>
  <c r="S2158" i="33"/>
  <c r="S2382" i="33"/>
  <c r="P919" i="33"/>
  <c r="Q919" i="33" s="1"/>
  <c r="S991" i="33"/>
  <c r="P1007" i="33"/>
  <c r="Q1007" i="33" s="1"/>
  <c r="R1295" i="33"/>
  <c r="R1919" i="33"/>
  <c r="T288" i="33"/>
  <c r="S985" i="33"/>
  <c r="T1873" i="33"/>
  <c r="R2049" i="33"/>
  <c r="R2089" i="33"/>
  <c r="P2303" i="33"/>
  <c r="Q2303" i="33" s="1"/>
  <c r="P1896" i="33"/>
  <c r="Q1896" i="33" s="1"/>
  <c r="S2256" i="33"/>
  <c r="P1787" i="33"/>
  <c r="Q1787" i="33" s="1"/>
  <c r="S2264" i="33"/>
  <c r="S2568" i="33"/>
  <c r="R2499" i="33"/>
  <c r="P2127" i="33"/>
  <c r="Q2127" i="33" s="1"/>
  <c r="T2135" i="33"/>
  <c r="T1248" i="33"/>
  <c r="P2561" i="33"/>
  <c r="Q2561" i="33" s="1"/>
  <c r="S1232" i="33"/>
  <c r="P2408" i="33"/>
  <c r="Q2408" i="33" s="1"/>
  <c r="S2408" i="33"/>
  <c r="S1930" i="33"/>
  <c r="P1930" i="33"/>
  <c r="Q1930" i="33" s="1"/>
  <c r="P1691" i="33"/>
  <c r="Q1691" i="33" s="1"/>
  <c r="U1691" i="33"/>
  <c r="T1450" i="33"/>
  <c r="U1450" i="33"/>
  <c r="U1442" i="33"/>
  <c r="S1442" i="33"/>
  <c r="P1442" i="33"/>
  <c r="Q1442" i="33" s="1"/>
  <c r="S2492" i="33"/>
  <c r="R1021" i="33"/>
  <c r="S1325" i="33"/>
  <c r="T1485" i="33"/>
  <c r="P1501" i="33"/>
  <c r="Q1501" i="33" s="1"/>
  <c r="T1509" i="33"/>
  <c r="S1549" i="33"/>
  <c r="P1565" i="33"/>
  <c r="Q1565" i="33" s="1"/>
  <c r="P1957" i="33"/>
  <c r="Q1957" i="33" s="1"/>
  <c r="T1638" i="33"/>
  <c r="R1654" i="33"/>
  <c r="P2150" i="33"/>
  <c r="Q2150" i="33" s="1"/>
  <c r="T2158" i="33"/>
  <c r="T2382" i="33"/>
  <c r="R919" i="33"/>
  <c r="T991" i="33"/>
  <c r="R1007" i="33"/>
  <c r="S1295" i="33"/>
  <c r="S1919" i="33"/>
  <c r="T985" i="33"/>
  <c r="T2049" i="33"/>
  <c r="S2089" i="33"/>
  <c r="P2105" i="33"/>
  <c r="Q2105" i="33" s="1"/>
  <c r="R2303" i="33"/>
  <c r="S1896" i="33"/>
  <c r="T2256" i="33"/>
  <c r="R1787" i="33"/>
  <c r="R2264" i="33"/>
  <c r="R2568" i="33"/>
  <c r="S2499" i="33"/>
  <c r="R2127" i="33"/>
  <c r="P1904" i="33"/>
  <c r="Q1904" i="33" s="1"/>
  <c r="P1595" i="33"/>
  <c r="Q1595" i="33" s="1"/>
  <c r="R2561" i="33"/>
  <c r="P2530" i="33"/>
  <c r="Q2530" i="33" s="1"/>
  <c r="U1232" i="33"/>
  <c r="U2298" i="33"/>
  <c r="S2298" i="33"/>
  <c r="S2266" i="33"/>
  <c r="T2266" i="33"/>
  <c r="P2266" i="33"/>
  <c r="Q2266" i="33" s="1"/>
  <c r="U1883" i="33"/>
  <c r="P1883" i="33"/>
  <c r="Q1883" i="33" s="1"/>
  <c r="U1410" i="33"/>
  <c r="S1410" i="33"/>
  <c r="U524" i="33"/>
  <c r="S524" i="33"/>
  <c r="P524" i="33"/>
  <c r="Q524" i="33" s="1"/>
  <c r="R1346" i="33"/>
  <c r="R2539" i="33"/>
  <c r="U2539" i="33"/>
  <c r="R2106" i="33"/>
  <c r="U2106" i="33"/>
  <c r="S2106" i="33"/>
  <c r="R2074" i="33"/>
  <c r="U2074" i="33"/>
  <c r="S2074" i="33"/>
  <c r="T2043" i="33"/>
  <c r="P2043" i="33"/>
  <c r="Q2043" i="33" s="1"/>
  <c r="S2275" i="33"/>
  <c r="U2466" i="33"/>
  <c r="U2450" i="33"/>
  <c r="R2443" i="33"/>
  <c r="P1457" i="33"/>
  <c r="Q1457" i="33" s="1"/>
  <c r="U1449" i="33"/>
  <c r="S1441" i="33"/>
  <c r="P1433" i="33"/>
  <c r="Q1433" i="33" s="1"/>
  <c r="U1056" i="33"/>
  <c r="S1048" i="33"/>
  <c r="U1040" i="33"/>
  <c r="U1016" i="33"/>
  <c r="U1008" i="33"/>
  <c r="U2282" i="33"/>
  <c r="S2330" i="33"/>
  <c r="U2311" i="33"/>
  <c r="P1424" i="33"/>
  <c r="Q1424" i="33" s="1"/>
  <c r="R1968" i="33"/>
  <c r="P1547" i="33"/>
  <c r="Q1547" i="33" s="1"/>
  <c r="R2195" i="33"/>
  <c r="S1424" i="33"/>
  <c r="T2200" i="33"/>
  <c r="S1680" i="33"/>
  <c r="T1130" i="33"/>
  <c r="T2529" i="33"/>
  <c r="T1914" i="33"/>
  <c r="P2534" i="33"/>
  <c r="Q2534" i="33" s="1"/>
  <c r="U2534" i="33"/>
  <c r="T2534" i="33"/>
  <c r="S2534" i="33"/>
  <c r="R2534" i="33"/>
  <c r="P2487" i="33"/>
  <c r="Q2487" i="33" s="1"/>
  <c r="U2487" i="33"/>
  <c r="T2487" i="33"/>
  <c r="S2487" i="33"/>
  <c r="R2487" i="33"/>
  <c r="T2493" i="33"/>
  <c r="S2493" i="33"/>
  <c r="R2493" i="33"/>
  <c r="P2493" i="33"/>
  <c r="Q2493" i="33" s="1"/>
  <c r="U2493" i="33"/>
  <c r="T2511" i="33"/>
  <c r="R2511" i="33"/>
  <c r="T2415" i="33"/>
  <c r="U2415" i="33"/>
  <c r="P2415" i="33"/>
  <c r="Q2415" i="33" s="1"/>
  <c r="S1810" i="33"/>
  <c r="R1810" i="33"/>
  <c r="P1810" i="33"/>
  <c r="Q1810" i="33" s="1"/>
  <c r="U1234" i="33"/>
  <c r="T1234" i="33"/>
  <c r="S1234" i="33"/>
  <c r="P1234" i="33"/>
  <c r="Q1234" i="33" s="1"/>
  <c r="U2490" i="33"/>
  <c r="T2490" i="33"/>
  <c r="S2490" i="33"/>
  <c r="U2474" i="33"/>
  <c r="R2474" i="33"/>
  <c r="U2283" i="33"/>
  <c r="T2283" i="33"/>
  <c r="S2283" i="33"/>
  <c r="R2283" i="33"/>
  <c r="S1426" i="33"/>
  <c r="R1426" i="33"/>
  <c r="P1426" i="33"/>
  <c r="Q1426" i="33" s="1"/>
  <c r="U1418" i="33"/>
  <c r="R1418" i="33"/>
  <c r="P791" i="33"/>
  <c r="Q791" i="33" s="1"/>
  <c r="S799" i="33"/>
  <c r="U855" i="33"/>
  <c r="P1527" i="33"/>
  <c r="Q1527" i="33" s="1"/>
  <c r="U1839" i="33"/>
  <c r="R536" i="33"/>
  <c r="R657" i="33"/>
  <c r="P849" i="33"/>
  <c r="Q849" i="33" s="1"/>
  <c r="S1241" i="33"/>
  <c r="S1433" i="33"/>
  <c r="U1441" i="33"/>
  <c r="S1457" i="33"/>
  <c r="S829" i="33"/>
  <c r="T2423" i="33"/>
  <c r="U2503" i="33"/>
  <c r="U1824" i="33"/>
  <c r="U2120" i="33"/>
  <c r="U2059" i="33"/>
  <c r="U2223" i="33"/>
  <c r="R2431" i="33"/>
  <c r="S2527" i="33"/>
  <c r="U1512" i="33"/>
  <c r="S1768" i="33"/>
  <c r="U2112" i="33"/>
  <c r="S2192" i="33"/>
  <c r="R1256" i="33"/>
  <c r="R1016" i="33"/>
  <c r="R1040" i="33"/>
  <c r="U1048" i="33"/>
  <c r="R1136" i="33"/>
  <c r="T2443" i="33"/>
  <c r="U2385" i="33"/>
  <c r="R2401" i="33"/>
  <c r="R2450" i="33"/>
  <c r="T1810" i="33"/>
  <c r="U2511" i="33"/>
  <c r="S2562" i="33"/>
  <c r="R2562" i="33"/>
  <c r="P2562" i="33"/>
  <c r="Q2562" i="33" s="1"/>
  <c r="T2082" i="33"/>
  <c r="S2082" i="33"/>
  <c r="R2082" i="33"/>
  <c r="P2082" i="33"/>
  <c r="Q2082" i="33" s="1"/>
  <c r="T1994" i="33"/>
  <c r="U1994" i="33"/>
  <c r="S1994" i="33"/>
  <c r="P1994" i="33"/>
  <c r="Q1994" i="33" s="1"/>
  <c r="R1986" i="33"/>
  <c r="P1986" i="33"/>
  <c r="Q1986" i="33" s="1"/>
  <c r="U1986" i="33"/>
  <c r="U1898" i="33"/>
  <c r="T1898" i="33"/>
  <c r="S1898" i="33"/>
  <c r="R1898" i="33"/>
  <c r="U1890" i="33"/>
  <c r="S1890" i="33"/>
  <c r="S1883" i="33"/>
  <c r="T1883" i="33"/>
  <c r="P1587" i="33"/>
  <c r="Q1587" i="33" s="1"/>
  <c r="T1587" i="33"/>
  <c r="R791" i="33"/>
  <c r="T799" i="33"/>
  <c r="P863" i="33"/>
  <c r="Q863" i="33" s="1"/>
  <c r="R1527" i="33"/>
  <c r="P1847" i="33"/>
  <c r="Q1847" i="33" s="1"/>
  <c r="S536" i="33"/>
  <c r="S657" i="33"/>
  <c r="P761" i="33"/>
  <c r="Q761" i="33" s="1"/>
  <c r="R849" i="33"/>
  <c r="T1241" i="33"/>
  <c r="T1433" i="33"/>
  <c r="P1449" i="33"/>
  <c r="Q1449" i="33" s="1"/>
  <c r="T1457" i="33"/>
  <c r="T829" i="33"/>
  <c r="U2423" i="33"/>
  <c r="S2431" i="33"/>
  <c r="T2527" i="33"/>
  <c r="R1768" i="33"/>
  <c r="S1832" i="33"/>
  <c r="T2192" i="33"/>
  <c r="S1256" i="33"/>
  <c r="S1016" i="33"/>
  <c r="S1040" i="33"/>
  <c r="P1056" i="33"/>
  <c r="Q1056" i="33" s="1"/>
  <c r="S1136" i="33"/>
  <c r="P2208" i="33"/>
  <c r="Q2208" i="33" s="1"/>
  <c r="U2443" i="33"/>
  <c r="P2393" i="33"/>
  <c r="Q2393" i="33" s="1"/>
  <c r="T2401" i="33"/>
  <c r="S2450" i="33"/>
  <c r="P2283" i="33"/>
  <c r="Q2283" i="33" s="1"/>
  <c r="R1234" i="33"/>
  <c r="U1810" i="33"/>
  <c r="T2466" i="33"/>
  <c r="S2466" i="33"/>
  <c r="R2466" i="33"/>
  <c r="P2466" i="33"/>
  <c r="Q2466" i="33" s="1"/>
  <c r="T2458" i="33"/>
  <c r="S2458" i="33"/>
  <c r="R2458" i="33"/>
  <c r="P2458" i="33"/>
  <c r="Q2458" i="33" s="1"/>
  <c r="P2450" i="33"/>
  <c r="Q2450" i="33" s="1"/>
  <c r="T2450" i="33"/>
  <c r="U1082" i="33"/>
  <c r="S1082" i="33"/>
  <c r="T1586" i="33"/>
  <c r="S1586" i="33"/>
  <c r="R1586" i="33"/>
  <c r="P1586" i="33"/>
  <c r="Q1586" i="33" s="1"/>
  <c r="P1242" i="33"/>
  <c r="Q1242" i="33" s="1"/>
  <c r="T1242" i="33"/>
  <c r="R1226" i="33"/>
  <c r="P1226" i="33"/>
  <c r="Q1226" i="33" s="1"/>
  <c r="U1218" i="33"/>
  <c r="S1218" i="33"/>
  <c r="U1210" i="33"/>
  <c r="T1210" i="33"/>
  <c r="S1210" i="33"/>
  <c r="R1210" i="33"/>
  <c r="T907" i="33"/>
  <c r="S907" i="33"/>
  <c r="R907" i="33"/>
  <c r="P907" i="33"/>
  <c r="Q907" i="33" s="1"/>
  <c r="U588" i="33"/>
  <c r="T588" i="33"/>
  <c r="S588" i="33"/>
  <c r="R588" i="33"/>
  <c r="R243" i="33"/>
  <c r="U243" i="33"/>
  <c r="S791" i="33"/>
  <c r="U799" i="33"/>
  <c r="R863" i="33"/>
  <c r="S1527" i="33"/>
  <c r="R1847" i="33"/>
  <c r="T536" i="33"/>
  <c r="P649" i="33"/>
  <c r="Q649" i="33" s="1"/>
  <c r="T657" i="33"/>
  <c r="R761" i="33"/>
  <c r="S849" i="33"/>
  <c r="U1241" i="33"/>
  <c r="U1433" i="33"/>
  <c r="R1449" i="33"/>
  <c r="U1457" i="33"/>
  <c r="U829" i="33"/>
  <c r="T2431" i="33"/>
  <c r="U2527" i="33"/>
  <c r="T1768" i="33"/>
  <c r="P1832" i="33"/>
  <c r="Q1832" i="33" s="1"/>
  <c r="U2192" i="33"/>
  <c r="T1256" i="33"/>
  <c r="P1008" i="33"/>
  <c r="Q1008" i="33" s="1"/>
  <c r="T1016" i="33"/>
  <c r="T1040" i="33"/>
  <c r="R1056" i="33"/>
  <c r="P1128" i="33"/>
  <c r="Q1128" i="33" s="1"/>
  <c r="T1136" i="33"/>
  <c r="S2208" i="33"/>
  <c r="R2393" i="33"/>
  <c r="U2401" i="33"/>
  <c r="P1418" i="33"/>
  <c r="Q1418" i="33" s="1"/>
  <c r="U2362" i="33"/>
  <c r="P2362" i="33"/>
  <c r="Q2362" i="33" s="1"/>
  <c r="R2250" i="33"/>
  <c r="P2250" i="33"/>
  <c r="Q2250" i="33" s="1"/>
  <c r="U2250" i="33"/>
  <c r="R2242" i="33"/>
  <c r="P2242" i="33"/>
  <c r="Q2242" i="33" s="1"/>
  <c r="T1344" i="33"/>
  <c r="U1344" i="33"/>
  <c r="R1344" i="33"/>
  <c r="U1314" i="33"/>
  <c r="T1314" i="33"/>
  <c r="S1314" i="33"/>
  <c r="R1314" i="33"/>
  <c r="R1306" i="33"/>
  <c r="P1306" i="33"/>
  <c r="Q1306" i="33" s="1"/>
  <c r="U1306" i="33"/>
  <c r="R1050" i="33"/>
  <c r="P1050" i="33"/>
  <c r="Q1050" i="33" s="1"/>
  <c r="U1050" i="33"/>
  <c r="U971" i="33"/>
  <c r="T971" i="33"/>
  <c r="U51" i="33"/>
  <c r="T51" i="33"/>
  <c r="S51" i="33"/>
  <c r="P51" i="33"/>
  <c r="Q51" i="33" s="1"/>
  <c r="U1539" i="33"/>
  <c r="T1539" i="33"/>
  <c r="R1539" i="33"/>
  <c r="P1531" i="33"/>
  <c r="Q1531" i="33" s="1"/>
  <c r="T1531" i="33"/>
  <c r="P1519" i="33"/>
  <c r="Q1519" i="33" s="1"/>
  <c r="T1527" i="33"/>
  <c r="S1847" i="33"/>
  <c r="R649" i="33"/>
  <c r="S761" i="33"/>
  <c r="T849" i="33"/>
  <c r="P1249" i="33"/>
  <c r="Q1249" i="33" s="1"/>
  <c r="S1449" i="33"/>
  <c r="R1832" i="33"/>
  <c r="P2519" i="33"/>
  <c r="Q2519" i="33" s="1"/>
  <c r="P664" i="33"/>
  <c r="Q664" i="33" s="1"/>
  <c r="R1008" i="33"/>
  <c r="S1056" i="33"/>
  <c r="R1128" i="33"/>
  <c r="R2208" i="33"/>
  <c r="S2393" i="33"/>
  <c r="S1418" i="33"/>
  <c r="P2472" i="33"/>
  <c r="Q2472" i="33" s="1"/>
  <c r="U2472" i="33"/>
  <c r="T2472" i="33"/>
  <c r="S2472" i="33"/>
  <c r="U2435" i="33"/>
  <c r="T2435" i="33"/>
  <c r="S2435" i="33"/>
  <c r="R2435" i="33"/>
  <c r="T2368" i="33"/>
  <c r="U2368" i="33"/>
  <c r="P2368" i="33"/>
  <c r="Q2368" i="33" s="1"/>
  <c r="R1658" i="33"/>
  <c r="P1658" i="33"/>
  <c r="Q1658" i="33" s="1"/>
  <c r="U1658" i="33"/>
  <c r="T1192" i="33"/>
  <c r="U1192" i="33"/>
  <c r="R1192" i="33"/>
  <c r="U1178" i="33"/>
  <c r="S1178" i="33"/>
  <c r="S1519" i="33"/>
  <c r="P1839" i="33"/>
  <c r="Q1839" i="33" s="1"/>
  <c r="S649" i="33"/>
  <c r="T761" i="33"/>
  <c r="R1249" i="33"/>
  <c r="P1441" i="33"/>
  <c r="Q1441" i="33" s="1"/>
  <c r="T1449" i="33"/>
  <c r="P2503" i="33"/>
  <c r="Q2503" i="33" s="1"/>
  <c r="P1824" i="33"/>
  <c r="Q1824" i="33" s="1"/>
  <c r="S2120" i="33"/>
  <c r="P2059" i="33"/>
  <c r="Q2059" i="33" s="1"/>
  <c r="P2223" i="33"/>
  <c r="Q2223" i="33" s="1"/>
  <c r="P1512" i="33"/>
  <c r="Q1512" i="33" s="1"/>
  <c r="T1832" i="33"/>
  <c r="P2112" i="33"/>
  <c r="Q2112" i="33" s="1"/>
  <c r="R2519" i="33"/>
  <c r="R664" i="33"/>
  <c r="S1008" i="33"/>
  <c r="P1048" i="33"/>
  <c r="Q1048" i="33" s="1"/>
  <c r="T1056" i="33"/>
  <c r="S1128" i="33"/>
  <c r="T2208" i="33"/>
  <c r="P2385" i="33"/>
  <c r="Q2385" i="33" s="1"/>
  <c r="T2393" i="33"/>
  <c r="T1426" i="33"/>
  <c r="P2474" i="33"/>
  <c r="Q2474" i="33" s="1"/>
  <c r="S2415" i="33"/>
  <c r="S2418" i="33"/>
  <c r="R2418" i="33"/>
  <c r="P2418" i="33"/>
  <c r="Q2418" i="33" s="1"/>
  <c r="T2410" i="33"/>
  <c r="U2410" i="33"/>
  <c r="S2410" i="33"/>
  <c r="R2410" i="33"/>
  <c r="P2410" i="33"/>
  <c r="Q2410" i="33" s="1"/>
  <c r="T2338" i="33"/>
  <c r="S2338" i="33"/>
  <c r="R2338" i="33"/>
  <c r="P2338" i="33"/>
  <c r="Q2338" i="33" s="1"/>
  <c r="T1755" i="33"/>
  <c r="S1755" i="33"/>
  <c r="R1755" i="33"/>
  <c r="P1755" i="33"/>
  <c r="Q1755" i="33" s="1"/>
  <c r="R1010" i="33"/>
  <c r="P1010" i="33"/>
  <c r="Q1010" i="33" s="1"/>
  <c r="U1010" i="33"/>
  <c r="P1842" i="33"/>
  <c r="Q1842" i="33" s="1"/>
  <c r="T1842" i="33"/>
  <c r="U1834" i="33"/>
  <c r="T1834" i="33"/>
  <c r="R1834" i="33"/>
  <c r="S1249" i="33"/>
  <c r="R2423" i="33"/>
  <c r="R2503" i="33"/>
  <c r="S1824" i="33"/>
  <c r="P2120" i="33"/>
  <c r="Q2120" i="33" s="1"/>
  <c r="R2059" i="33"/>
  <c r="R2223" i="33"/>
  <c r="R1512" i="33"/>
  <c r="S2112" i="33"/>
  <c r="S2519" i="33"/>
  <c r="S664" i="33"/>
  <c r="T1008" i="33"/>
  <c r="R1048" i="33"/>
  <c r="T1128" i="33"/>
  <c r="P2443" i="33"/>
  <c r="Q2443" i="33" s="1"/>
  <c r="R2385" i="33"/>
  <c r="U1426" i="33"/>
  <c r="T2474" i="33"/>
  <c r="U2402" i="33"/>
  <c r="S2402" i="33"/>
  <c r="R2395" i="33"/>
  <c r="P2395" i="33"/>
  <c r="Q2395" i="33" s="1"/>
  <c r="U2395" i="33"/>
  <c r="P2210" i="33"/>
  <c r="Q2210" i="33" s="1"/>
  <c r="T2210" i="33"/>
  <c r="R2122" i="33"/>
  <c r="P2122" i="33"/>
  <c r="Q2122" i="33" s="1"/>
  <c r="R2114" i="33"/>
  <c r="P2114" i="33"/>
  <c r="Q2114" i="33" s="1"/>
  <c r="U2114" i="33"/>
  <c r="U1826" i="33"/>
  <c r="T1826" i="33"/>
  <c r="S1826" i="33"/>
  <c r="P1826" i="33"/>
  <c r="Q1826" i="33" s="1"/>
  <c r="S1762" i="33"/>
  <c r="R1762" i="33"/>
  <c r="P1762" i="33"/>
  <c r="Q1762" i="33" s="1"/>
  <c r="T1747" i="33"/>
  <c r="U1747" i="33"/>
  <c r="R1747" i="33"/>
  <c r="U2522" i="33"/>
  <c r="S2522" i="33"/>
  <c r="P2522" i="33"/>
  <c r="Q2522" i="33" s="1"/>
  <c r="U1811" i="33"/>
  <c r="T1811" i="33"/>
  <c r="R1811" i="33"/>
  <c r="S1803" i="33"/>
  <c r="R1803" i="33"/>
  <c r="P2200" i="33"/>
  <c r="Q2200" i="33" s="1"/>
  <c r="T2491" i="33"/>
  <c r="S2491" i="33"/>
  <c r="R2351" i="33"/>
  <c r="U2351" i="33"/>
  <c r="T2351" i="33"/>
  <c r="S2351" i="33"/>
  <c r="P2351" i="33"/>
  <c r="Q2351" i="33" s="1"/>
  <c r="P2336" i="33"/>
  <c r="Q2336" i="33" s="1"/>
  <c r="T2336" i="33"/>
  <c r="P1536" i="33"/>
  <c r="Q1536" i="33" s="1"/>
  <c r="T1536" i="33"/>
  <c r="R1536" i="33"/>
  <c r="S1536" i="33"/>
  <c r="P419" i="33"/>
  <c r="Q419" i="33" s="1"/>
  <c r="T419" i="33"/>
  <c r="R2179" i="33"/>
  <c r="P2179" i="33"/>
  <c r="Q2179" i="33" s="1"/>
  <c r="U2179" i="33"/>
  <c r="U2131" i="33"/>
  <c r="T2131" i="33"/>
  <c r="R2131" i="33"/>
  <c r="T1954" i="33"/>
  <c r="S1954" i="33"/>
  <c r="R1954" i="33"/>
  <c r="P1954" i="33"/>
  <c r="Q1954" i="33" s="1"/>
  <c r="U1922" i="33"/>
  <c r="T1922" i="33"/>
  <c r="S1922" i="33"/>
  <c r="P1922" i="33"/>
  <c r="Q1922" i="33" s="1"/>
  <c r="S1522" i="33"/>
  <c r="R1594" i="33"/>
  <c r="U1602" i="33"/>
  <c r="U1714" i="33"/>
  <c r="U1987" i="33"/>
  <c r="R1514" i="33"/>
  <c r="T1594" i="33"/>
  <c r="P1803" i="33"/>
  <c r="Q1803" i="33" s="1"/>
  <c r="S1514" i="33"/>
  <c r="P1680" i="33"/>
  <c r="Q1680" i="33" s="1"/>
  <c r="T1514" i="33"/>
  <c r="P1602" i="33"/>
  <c r="Q1602" i="33" s="1"/>
  <c r="P1714" i="33"/>
  <c r="Q1714" i="33" s="1"/>
  <c r="P2314" i="33"/>
  <c r="Q2314" i="33" s="1"/>
  <c r="P2243" i="33"/>
  <c r="Q2243" i="33" s="1"/>
  <c r="T2522" i="33"/>
  <c r="S2474" i="33"/>
  <c r="U2314" i="33"/>
  <c r="R2243" i="33"/>
  <c r="U2343" i="33"/>
  <c r="T1987" i="33"/>
  <c r="P243" i="33"/>
  <c r="Q243" i="33" s="1"/>
  <c r="T1418" i="33"/>
  <c r="T1226" i="33"/>
  <c r="R1058" i="33"/>
  <c r="U2010" i="33"/>
  <c r="T1162" i="33"/>
  <c r="S2043" i="33"/>
  <c r="R2023" i="33"/>
  <c r="R1835" i="33"/>
  <c r="R2298" i="33"/>
  <c r="R1914" i="33"/>
  <c r="S2539" i="33"/>
  <c r="R1264" i="33"/>
  <c r="U1264" i="33"/>
  <c r="T2242" i="33"/>
  <c r="S2242" i="33"/>
  <c r="R1939" i="33"/>
  <c r="U1939" i="33"/>
  <c r="U2040" i="33"/>
  <c r="T2040" i="33"/>
  <c r="P2040" i="33"/>
  <c r="Q2040" i="33" s="1"/>
  <c r="R2415" i="33"/>
  <c r="S2139" i="33"/>
  <c r="U2139" i="33"/>
  <c r="T2058" i="33"/>
  <c r="R2058" i="33"/>
  <c r="T1930" i="33"/>
  <c r="U1930" i="33"/>
  <c r="U1296" i="33"/>
  <c r="P1296" i="33"/>
  <c r="Q1296" i="33" s="1"/>
  <c r="S2546" i="33"/>
  <c r="U2546" i="33"/>
  <c r="T2383" i="33"/>
  <c r="S2383" i="33"/>
  <c r="T2378" i="33"/>
  <c r="P2378" i="33"/>
  <c r="Q2378" i="33" s="1"/>
  <c r="U2378" i="33"/>
  <c r="R2280" i="33"/>
  <c r="R2472" i="33"/>
  <c r="P1947" i="33"/>
  <c r="Q1947" i="33" s="1"/>
  <c r="R1947" i="33"/>
  <c r="S1947" i="33"/>
  <c r="P1899" i="33"/>
  <c r="Q1899" i="33" s="1"/>
  <c r="R1994" i="33"/>
  <c r="T2291" i="33"/>
  <c r="S2291" i="33"/>
  <c r="R2291" i="33"/>
  <c r="P2291" i="33"/>
  <c r="Q2291" i="33" s="1"/>
  <c r="U2151" i="33"/>
  <c r="T2151" i="33"/>
  <c r="S2151" i="33"/>
  <c r="R2151" i="33"/>
  <c r="U1895" i="33"/>
  <c r="T1895" i="33"/>
  <c r="S1895" i="33"/>
  <c r="R1895" i="33"/>
  <c r="P1895" i="33"/>
  <c r="Q1895" i="33" s="1"/>
  <c r="P2541" i="33"/>
  <c r="Q2541" i="33" s="1"/>
  <c r="T2023" i="33"/>
  <c r="P2407" i="33"/>
  <c r="Q2407" i="33" s="1"/>
  <c r="U2407" i="33"/>
  <c r="T2407" i="33"/>
  <c r="S2407" i="33"/>
  <c r="P2227" i="33"/>
  <c r="Q2227" i="33" s="1"/>
  <c r="U2227" i="33"/>
  <c r="T2227" i="33"/>
  <c r="S2227" i="33"/>
  <c r="U2035" i="33"/>
  <c r="T2035" i="33"/>
  <c r="S2035" i="33"/>
  <c r="R2035" i="33"/>
  <c r="S2541" i="33"/>
  <c r="U2023" i="33"/>
  <c r="U2535" i="33"/>
  <c r="T2535" i="33"/>
  <c r="R2535" i="33"/>
  <c r="S2535" i="33"/>
  <c r="U2215" i="33"/>
  <c r="T2215" i="33"/>
  <c r="S2215" i="33"/>
  <c r="P2215" i="33"/>
  <c r="Q2215" i="33" s="1"/>
  <c r="R2215" i="33"/>
  <c r="R1817" i="33"/>
  <c r="S1817" i="33"/>
  <c r="P1817" i="33"/>
  <c r="Q1817" i="33" s="1"/>
  <c r="U1817" i="33"/>
  <c r="R2541" i="33"/>
  <c r="P2518" i="33"/>
  <c r="Q2518" i="33" s="1"/>
  <c r="P2151" i="33"/>
  <c r="Q2151" i="33" s="1"/>
  <c r="T2419" i="33"/>
  <c r="S2419" i="33"/>
  <c r="R2419" i="33"/>
  <c r="P2419" i="33"/>
  <c r="Q2419" i="33" s="1"/>
  <c r="T2343" i="33"/>
  <c r="S2343" i="33"/>
  <c r="R2343" i="33"/>
  <c r="P2343" i="33"/>
  <c r="Q2343" i="33" s="1"/>
  <c r="U2087" i="33"/>
  <c r="T2087" i="33"/>
  <c r="S2087" i="33"/>
  <c r="R2087" i="33"/>
  <c r="P2087" i="33"/>
  <c r="Q2087" i="33" s="1"/>
  <c r="T2541" i="33"/>
  <c r="R2518" i="33"/>
  <c r="T1817" i="33"/>
  <c r="R2407" i="33"/>
  <c r="U2291" i="33"/>
  <c r="S2547" i="33"/>
  <c r="R2547" i="33"/>
  <c r="P2547" i="33"/>
  <c r="Q2547" i="33" s="1"/>
  <c r="U2547" i="33"/>
  <c r="S2483" i="33"/>
  <c r="R2483" i="33"/>
  <c r="P2483" i="33"/>
  <c r="Q2483" i="33" s="1"/>
  <c r="U2483" i="33"/>
  <c r="T2355" i="33"/>
  <c r="P2355" i="33"/>
  <c r="Q2355" i="33" s="1"/>
  <c r="U2355" i="33"/>
  <c r="S2355" i="33"/>
  <c r="R2355" i="33"/>
  <c r="U2163" i="33"/>
  <c r="T2163" i="33"/>
  <c r="S2163" i="33"/>
  <c r="R2163" i="33"/>
  <c r="P2163" i="33"/>
  <c r="Q2163" i="33" s="1"/>
  <c r="U2099" i="33"/>
  <c r="P2099" i="33"/>
  <c r="Q2099" i="33" s="1"/>
  <c r="T2099" i="33"/>
  <c r="S2099" i="33"/>
  <c r="T1913" i="33"/>
  <c r="R1913" i="33"/>
  <c r="S1913" i="33"/>
  <c r="P1913" i="33"/>
  <c r="Q1913" i="33" s="1"/>
  <c r="S2518" i="33"/>
  <c r="T2483" i="33"/>
  <c r="P2535" i="33"/>
  <c r="Q2535" i="33" s="1"/>
  <c r="R2471" i="33"/>
  <c r="T2471" i="33"/>
  <c r="P2471" i="33"/>
  <c r="Q2471" i="33" s="1"/>
  <c r="U2471" i="33"/>
  <c r="S2471" i="33"/>
  <c r="U2279" i="33"/>
  <c r="T2279" i="33"/>
  <c r="S2279" i="33"/>
  <c r="R2279" i="33"/>
  <c r="P2279" i="33"/>
  <c r="Q2279" i="33" s="1"/>
  <c r="T2518" i="33"/>
  <c r="P2023" i="33"/>
  <c r="Q2023" i="33" s="1"/>
  <c r="U1913" i="33"/>
  <c r="R2227" i="33"/>
  <c r="T2547" i="33"/>
  <c r="T2506" i="33"/>
  <c r="U2506" i="33"/>
  <c r="T2442" i="33"/>
  <c r="P2442" i="33"/>
  <c r="Q2442" i="33" s="1"/>
  <c r="T2314" i="33"/>
  <c r="S2314" i="33"/>
  <c r="R2226" i="33"/>
  <c r="U2226" i="33"/>
  <c r="T2122" i="33"/>
  <c r="U2122" i="33"/>
  <c r="U2563" i="33"/>
  <c r="T2563" i="33"/>
  <c r="S2563" i="33"/>
  <c r="R2371" i="33"/>
  <c r="S2371" i="33"/>
  <c r="P2371" i="33"/>
  <c r="Q2371" i="33" s="1"/>
  <c r="U2371" i="33"/>
  <c r="S2051" i="33"/>
  <c r="R2051" i="33"/>
  <c r="U2051" i="33"/>
  <c r="T2539" i="33"/>
  <c r="P2539" i="33"/>
  <c r="Q2539" i="33" s="1"/>
  <c r="T2219" i="33"/>
  <c r="R2219" i="33"/>
  <c r="P2219" i="33"/>
  <c r="Q2219" i="33" s="1"/>
  <c r="U2219" i="33"/>
  <c r="T2178" i="33"/>
  <c r="R2178" i="33"/>
  <c r="P2160" i="33"/>
  <c r="Q2160" i="33" s="1"/>
  <c r="U2160" i="33"/>
  <c r="T2160" i="33"/>
  <c r="R2160" i="33"/>
  <c r="S2515" i="33"/>
  <c r="U2515" i="33"/>
  <c r="R2515" i="33"/>
  <c r="P2515" i="33"/>
  <c r="Q2515" i="33" s="1"/>
  <c r="T2439" i="33"/>
  <c r="S2439" i="33"/>
  <c r="P2439" i="33"/>
  <c r="Q2439" i="33" s="1"/>
  <c r="P2195" i="33"/>
  <c r="Q2195" i="33" s="1"/>
  <c r="U2195" i="33"/>
  <c r="R2491" i="33"/>
  <c r="P2491" i="33"/>
  <c r="Q2491" i="33" s="1"/>
  <c r="T2427" i="33"/>
  <c r="U2427" i="33"/>
  <c r="R2427" i="33"/>
  <c r="P2427" i="33"/>
  <c r="Q2427" i="33" s="1"/>
  <c r="U2107" i="33"/>
  <c r="S2107" i="33"/>
  <c r="R2107" i="33"/>
  <c r="P2107" i="33"/>
  <c r="Q2107" i="33" s="1"/>
  <c r="R2490" i="33"/>
  <c r="P2490" i="33"/>
  <c r="Q2490" i="33" s="1"/>
  <c r="P2467" i="33"/>
  <c r="Q2467" i="33" s="1"/>
  <c r="R2467" i="33"/>
  <c r="U2467" i="33"/>
  <c r="T2467" i="33"/>
  <c r="R2426" i="33"/>
  <c r="S2426" i="33"/>
  <c r="R2362" i="33"/>
  <c r="T2362" i="33"/>
  <c r="U2275" i="33"/>
  <c r="T2275" i="33"/>
  <c r="R2275" i="33"/>
  <c r="P2275" i="33"/>
  <c r="Q2275" i="33" s="1"/>
  <c r="R2042" i="33"/>
  <c r="S2042" i="33"/>
  <c r="U2512" i="33"/>
  <c r="T2512" i="33"/>
  <c r="P2512" i="33"/>
  <c r="Q2512" i="33" s="1"/>
  <c r="U2315" i="33"/>
  <c r="T2315" i="33"/>
  <c r="S2315" i="33"/>
  <c r="R2315" i="33"/>
  <c r="T2128" i="33"/>
  <c r="S2128" i="33"/>
  <c r="P2000" i="33"/>
  <c r="Q2000" i="33" s="1"/>
  <c r="T2000" i="33"/>
  <c r="S2000" i="33"/>
  <c r="P1995" i="33"/>
  <c r="Q1995" i="33" s="1"/>
  <c r="U1995" i="33"/>
  <c r="T1995" i="33"/>
  <c r="S1995" i="33"/>
  <c r="U1888" i="33"/>
  <c r="P1888" i="33"/>
  <c r="Q1888" i="33" s="1"/>
  <c r="U1680" i="33"/>
  <c r="P2511" i="33"/>
  <c r="Q2511" i="33" s="1"/>
  <c r="T1492" i="27"/>
  <c r="T1556" i="27"/>
  <c r="T1620" i="27"/>
  <c r="T1716" i="27"/>
  <c r="T1748" i="27"/>
  <c r="T1844" i="27"/>
  <c r="T2308" i="27"/>
  <c r="T2372" i="27"/>
  <c r="R902" i="27"/>
  <c r="S902" i="27" s="1"/>
  <c r="R1902" i="27"/>
  <c r="S1902" i="27" s="1"/>
  <c r="R2286" i="27"/>
  <c r="S2286" i="27" s="1"/>
  <c r="R2350" i="27"/>
  <c r="S2350" i="27" s="1"/>
  <c r="R1021" i="27"/>
  <c r="S1021" i="27" s="1"/>
  <c r="R1085" i="27"/>
  <c r="S1085" i="27" s="1"/>
  <c r="R2301" i="27"/>
  <c r="S2301" i="27" s="1"/>
  <c r="R2365" i="27"/>
  <c r="S2365" i="27" s="1"/>
  <c r="U69" i="27"/>
  <c r="U325" i="27"/>
  <c r="U357" i="27"/>
  <c r="V397" i="27"/>
  <c r="V429" i="27"/>
  <c r="U1492" i="27"/>
  <c r="U1556" i="27"/>
  <c r="U1620" i="27"/>
  <c r="V1724" i="27"/>
  <c r="V1756" i="27"/>
  <c r="U1021" i="27"/>
  <c r="U1085" i="27"/>
  <c r="U878" i="27"/>
  <c r="U910" i="27"/>
  <c r="U950" i="27"/>
  <c r="V2308" i="27"/>
  <c r="V2524" i="27"/>
  <c r="U2453" i="27"/>
  <c r="U2517" i="27"/>
  <c r="T1336" i="27"/>
  <c r="R1492" i="27"/>
  <c r="S1492" i="27" s="1"/>
  <c r="R1556" i="27"/>
  <c r="S1556" i="27" s="1"/>
  <c r="R1620" i="27"/>
  <c r="S1620" i="27" s="1"/>
  <c r="R1716" i="27"/>
  <c r="S1716" i="27" s="1"/>
  <c r="R1748" i="27"/>
  <c r="S1748" i="27" s="1"/>
  <c r="R1844" i="27"/>
  <c r="S1844" i="27" s="1"/>
  <c r="R2308" i="27"/>
  <c r="S2308" i="27" s="1"/>
  <c r="R2372" i="27"/>
  <c r="S2372" i="27" s="1"/>
  <c r="T494" i="27"/>
  <c r="T878" i="27"/>
  <c r="T910" i="27"/>
  <c r="T942" i="27"/>
  <c r="T1910" i="27"/>
  <c r="T965" i="27"/>
  <c r="T1029" i="27"/>
  <c r="T1093" i="27"/>
  <c r="V77" i="27"/>
  <c r="V333" i="27"/>
  <c r="V365" i="27"/>
  <c r="U397" i="27"/>
  <c r="U429" i="27"/>
  <c r="V294" i="27"/>
  <c r="U1724" i="27"/>
  <c r="U1756" i="27"/>
  <c r="V965" i="27"/>
  <c r="V1029" i="27"/>
  <c r="V1093" i="27"/>
  <c r="V886" i="27"/>
  <c r="V918" i="27"/>
  <c r="V958" i="27"/>
  <c r="U1902" i="27"/>
  <c r="U2308" i="27"/>
  <c r="U2524" i="27"/>
  <c r="V2293" i="27"/>
  <c r="V2357" i="27"/>
  <c r="T1724" i="27"/>
  <c r="T1756" i="27"/>
  <c r="R1910" i="27"/>
  <c r="S1910" i="27" s="1"/>
  <c r="R965" i="27"/>
  <c r="S965" i="27" s="1"/>
  <c r="R1029" i="27"/>
  <c r="S1029" i="27" s="1"/>
  <c r="R1093" i="27"/>
  <c r="S1093" i="27" s="1"/>
  <c r="U77" i="27"/>
  <c r="U333" i="27"/>
  <c r="U365" i="27"/>
  <c r="V405" i="27"/>
  <c r="V437" i="27"/>
  <c r="U294" i="27"/>
  <c r="V1732" i="27"/>
  <c r="V1764" i="27"/>
  <c r="U965" i="27"/>
  <c r="U1029" i="27"/>
  <c r="U1093" i="27"/>
  <c r="U886" i="27"/>
  <c r="U918" i="27"/>
  <c r="U958" i="27"/>
  <c r="V1844" i="27"/>
  <c r="V2460" i="27"/>
  <c r="U2293" i="27"/>
  <c r="U2357" i="27"/>
  <c r="R1724" i="27"/>
  <c r="S1724" i="27" s="1"/>
  <c r="R1756" i="27"/>
  <c r="S1756" i="27" s="1"/>
  <c r="T886" i="27"/>
  <c r="T918" i="27"/>
  <c r="T950" i="27"/>
  <c r="T1014" i="27"/>
  <c r="T1078" i="27"/>
  <c r="T2445" i="27"/>
  <c r="T2509" i="27"/>
  <c r="T2573" i="27"/>
  <c r="V85" i="27"/>
  <c r="V341" i="27"/>
  <c r="V373" i="27"/>
  <c r="U405" i="27"/>
  <c r="U437" i="27"/>
  <c r="V302" i="27"/>
  <c r="V494" i="27"/>
  <c r="U1732" i="27"/>
  <c r="U1764" i="27"/>
  <c r="V894" i="27"/>
  <c r="V926" i="27"/>
  <c r="U1844" i="27"/>
  <c r="U2460" i="27"/>
  <c r="V2301" i="27"/>
  <c r="V2365" i="27"/>
  <c r="T1932" i="27"/>
  <c r="R2445" i="27"/>
  <c r="S2445" i="27" s="1"/>
  <c r="R2509" i="27"/>
  <c r="S2509" i="27" s="1"/>
  <c r="R2573" i="27"/>
  <c r="S2573" i="27" s="1"/>
  <c r="U85" i="27"/>
  <c r="U341" i="27"/>
  <c r="U373" i="27"/>
  <c r="V413" i="27"/>
  <c r="V445" i="27"/>
  <c r="U302" i="27"/>
  <c r="V92" i="27"/>
  <c r="U580" i="27"/>
  <c r="V1740" i="27"/>
  <c r="V1772" i="27"/>
  <c r="U894" i="27"/>
  <c r="U926" i="27"/>
  <c r="U2301" i="27"/>
  <c r="U2365" i="27"/>
  <c r="R1732" i="27"/>
  <c r="S1732" i="27" s="1"/>
  <c r="R1764" i="27"/>
  <c r="S1764" i="27" s="1"/>
  <c r="R1860" i="27"/>
  <c r="S1860" i="27" s="1"/>
  <c r="R1932" i="27"/>
  <c r="S1932" i="27" s="1"/>
  <c r="T894" i="27"/>
  <c r="T926" i="27"/>
  <c r="T958" i="27"/>
  <c r="T1534" i="27"/>
  <c r="T2293" i="27"/>
  <c r="T2357" i="27"/>
  <c r="T2453" i="27"/>
  <c r="T2517" i="27"/>
  <c r="V349" i="27"/>
  <c r="V381" i="27"/>
  <c r="U413" i="27"/>
  <c r="V310" i="27"/>
  <c r="U92" i="27"/>
  <c r="U516" i="27"/>
  <c r="V972" i="27"/>
  <c r="V1036" i="27"/>
  <c r="V1100" i="27"/>
  <c r="U1740" i="27"/>
  <c r="U1772" i="27"/>
  <c r="V902" i="27"/>
  <c r="V942" i="27"/>
  <c r="V1078" i="27"/>
  <c r="V2445" i="27"/>
  <c r="V2509" i="27"/>
  <c r="V2573" i="27"/>
  <c r="V452" i="27"/>
  <c r="U972" i="27"/>
  <c r="U1036" i="27"/>
  <c r="U1100" i="27"/>
  <c r="V1748" i="27"/>
  <c r="U902" i="27"/>
  <c r="U942" i="27"/>
  <c r="V1014" i="27"/>
  <c r="U1078" i="27"/>
  <c r="V1860" i="27"/>
  <c r="V1932" i="27"/>
  <c r="V2372" i="27"/>
  <c r="U2445" i="27"/>
  <c r="U2509" i="27"/>
  <c r="U2573" i="27"/>
  <c r="W1796" i="27"/>
  <c r="U1796" i="27"/>
  <c r="V1796" i="27"/>
  <c r="W934" i="27"/>
  <c r="U934" i="27"/>
  <c r="V934" i="27"/>
  <c r="W558" i="27"/>
  <c r="U558" i="27"/>
  <c r="V558" i="27"/>
  <c r="U381" i="27"/>
  <c r="U445" i="27"/>
  <c r="U494" i="27"/>
  <c r="R1303" i="27"/>
  <c r="S1303" i="27" s="1"/>
  <c r="R1239" i="27"/>
  <c r="S1239" i="27" s="1"/>
  <c r="T1175" i="27"/>
  <c r="W814" i="27"/>
  <c r="U814" i="27"/>
  <c r="V814" i="27"/>
  <c r="W750" i="27"/>
  <c r="U750" i="27"/>
  <c r="V750" i="27"/>
  <c r="W686" i="27"/>
  <c r="U686" i="27"/>
  <c r="V686" i="27"/>
  <c r="W622" i="27"/>
  <c r="U622" i="27"/>
  <c r="V622" i="27"/>
  <c r="R47" i="27"/>
  <c r="S47" i="27" s="1"/>
  <c r="R1991" i="27"/>
  <c r="S1991" i="27" s="1"/>
  <c r="W1182" i="27"/>
  <c r="U1182" i="27"/>
  <c r="V516" i="27"/>
  <c r="V580" i="27"/>
  <c r="U2390" i="27"/>
  <c r="W2390" i="27"/>
  <c r="W2348" i="27"/>
  <c r="U2348" i="27"/>
  <c r="V2348" i="27"/>
  <c r="W2326" i="27"/>
  <c r="V2326" i="27"/>
  <c r="R2319" i="27"/>
  <c r="S2319" i="27" s="1"/>
  <c r="W2284" i="27"/>
  <c r="V2284" i="27"/>
  <c r="W2262" i="27"/>
  <c r="U2262" i="27"/>
  <c r="U2070" i="27"/>
  <c r="W2070" i="27"/>
  <c r="W1118" i="27"/>
  <c r="U1118" i="27"/>
  <c r="W1054" i="27"/>
  <c r="U1054" i="27"/>
  <c r="R1047" i="27"/>
  <c r="S1047" i="27" s="1"/>
  <c r="W990" i="27"/>
  <c r="U990" i="27"/>
  <c r="R983" i="27"/>
  <c r="S983" i="27" s="1"/>
  <c r="W2397" i="27"/>
  <c r="U2397" i="27"/>
  <c r="V2397" i="27"/>
  <c r="W2205" i="27"/>
  <c r="U2205" i="27"/>
  <c r="V2205" i="27"/>
  <c r="W2197" i="27"/>
  <c r="V2197" i="27"/>
  <c r="W2141" i="27"/>
  <c r="V2141" i="27"/>
  <c r="W2133" i="27"/>
  <c r="U2133" i="27"/>
  <c r="V2133" i="27"/>
  <c r="W2077" i="27"/>
  <c r="V2077" i="27"/>
  <c r="W2013" i="27"/>
  <c r="V2013" i="27"/>
  <c r="R1679" i="27"/>
  <c r="S1679" i="27" s="1"/>
  <c r="W2404" i="27"/>
  <c r="U2404" i="27"/>
  <c r="V2404" i="27"/>
  <c r="W2212" i="27"/>
  <c r="V2212" i="27"/>
  <c r="W2148" i="27"/>
  <c r="U2148" i="27"/>
  <c r="V2148" i="27"/>
  <c r="W2084" i="27"/>
  <c r="U2084" i="27"/>
  <c r="V2084" i="27"/>
  <c r="W2020" i="27"/>
  <c r="U2020" i="27"/>
  <c r="V2020" i="27"/>
  <c r="W1838" i="27"/>
  <c r="V1838" i="27"/>
  <c r="R1751" i="27"/>
  <c r="S1751" i="27" s="1"/>
  <c r="U1686" i="27"/>
  <c r="V1686" i="27"/>
  <c r="W1948" i="27"/>
  <c r="U1948" i="27"/>
  <c r="V1948" i="27"/>
  <c r="W1926" i="27"/>
  <c r="V1926" i="27"/>
  <c r="R1919" i="27"/>
  <c r="S1919" i="27" s="1"/>
  <c r="W1876" i="27"/>
  <c r="U1876" i="27"/>
  <c r="V1876" i="27"/>
  <c r="W1614" i="27"/>
  <c r="U1614" i="27"/>
  <c r="V1614" i="27"/>
  <c r="R1607" i="27"/>
  <c r="S1607" i="27" s="1"/>
  <c r="W1550" i="27"/>
  <c r="U1550" i="27"/>
  <c r="V1550" i="27"/>
  <c r="W1486" i="27"/>
  <c r="U1486" i="27"/>
  <c r="V1486" i="27"/>
  <c r="R1479" i="27"/>
  <c r="S1479" i="27" s="1"/>
  <c r="R431" i="27"/>
  <c r="S431" i="27" s="1"/>
  <c r="V1716" i="27"/>
  <c r="W2532" i="27"/>
  <c r="U2532" i="27"/>
  <c r="V2532" i="27"/>
  <c r="T2503" i="27"/>
  <c r="W2468" i="27"/>
  <c r="U2468" i="27"/>
  <c r="V2468" i="27"/>
  <c r="T2431" i="27"/>
  <c r="T2047" i="27"/>
  <c r="R1823" i="27"/>
  <c r="S1823" i="27" s="1"/>
  <c r="R1743" i="27"/>
  <c r="S1743" i="27" s="1"/>
  <c r="T1671" i="27"/>
  <c r="T1599" i="27"/>
  <c r="R1535" i="27"/>
  <c r="S1535" i="27" s="1"/>
  <c r="T1415" i="27"/>
  <c r="R1231" i="27"/>
  <c r="S1231" i="27" s="1"/>
  <c r="R1167" i="27"/>
  <c r="S1167" i="27" s="1"/>
  <c r="R975" i="27"/>
  <c r="S975" i="27" s="1"/>
  <c r="T919" i="27"/>
  <c r="R863" i="27"/>
  <c r="S863" i="27" s="1"/>
  <c r="R799" i="27"/>
  <c r="S799" i="27" s="1"/>
  <c r="T735" i="27"/>
  <c r="R607" i="27"/>
  <c r="S607" i="27" s="1"/>
  <c r="R543" i="27"/>
  <c r="S543" i="27" s="1"/>
  <c r="R479" i="27"/>
  <c r="S479" i="27" s="1"/>
  <c r="T423" i="27"/>
  <c r="R367" i="27"/>
  <c r="S367" i="27" s="1"/>
  <c r="T327" i="27"/>
  <c r="R271" i="27"/>
  <c r="S271" i="27" s="1"/>
  <c r="R207" i="27"/>
  <c r="S207" i="27" s="1"/>
  <c r="T103" i="27"/>
  <c r="T39" i="27"/>
  <c r="P2574" i="27"/>
  <c r="R2367" i="27"/>
  <c r="S2367" i="27" s="1"/>
  <c r="R2167" i="27"/>
  <c r="S2167" i="27" s="1"/>
  <c r="T2039" i="27"/>
  <c r="T1975" i="27"/>
  <c r="R1895" i="27"/>
  <c r="S1895" i="27" s="1"/>
  <c r="R1815" i="27"/>
  <c r="S1815" i="27" s="1"/>
  <c r="R1735" i="27"/>
  <c r="S1735" i="27" s="1"/>
  <c r="R1663" i="27"/>
  <c r="S1663" i="27" s="1"/>
  <c r="R1591" i="27"/>
  <c r="S1591" i="27" s="1"/>
  <c r="T1527" i="27"/>
  <c r="R1407" i="27"/>
  <c r="S1407" i="27" s="1"/>
  <c r="R1351" i="27"/>
  <c r="S1351" i="27" s="1"/>
  <c r="R1223" i="27"/>
  <c r="S1223" i="27" s="1"/>
  <c r="T1159" i="27"/>
  <c r="R1095" i="27"/>
  <c r="S1095" i="27" s="1"/>
  <c r="R967" i="27"/>
  <c r="S967" i="27" s="1"/>
  <c r="R911" i="27"/>
  <c r="S911" i="27" s="1"/>
  <c r="R791" i="27"/>
  <c r="S791" i="27" s="1"/>
  <c r="R727" i="27"/>
  <c r="S727" i="27" s="1"/>
  <c r="T663" i="27"/>
  <c r="R415" i="27"/>
  <c r="S415" i="27" s="1"/>
  <c r="R319" i="27"/>
  <c r="S319" i="27" s="1"/>
  <c r="T263" i="27"/>
  <c r="T199" i="27"/>
  <c r="R95" i="27"/>
  <c r="S95" i="27" s="1"/>
  <c r="R31" i="27"/>
  <c r="S31" i="27" s="1"/>
  <c r="R2479" i="27"/>
  <c r="S2479" i="27" s="1"/>
  <c r="R2295" i="27"/>
  <c r="S2295" i="27" s="1"/>
  <c r="R2159" i="27"/>
  <c r="S2159" i="27" s="1"/>
  <c r="R2031" i="27"/>
  <c r="S2031" i="27" s="1"/>
  <c r="T1959" i="27"/>
  <c r="T1887" i="27"/>
  <c r="R1519" i="27"/>
  <c r="S1519" i="27" s="1"/>
  <c r="R1463" i="27"/>
  <c r="S1463" i="27" s="1"/>
  <c r="T1343" i="27"/>
  <c r="R1279" i="27"/>
  <c r="S1279" i="27" s="1"/>
  <c r="R1151" i="27"/>
  <c r="S1151" i="27" s="1"/>
  <c r="T1087" i="27"/>
  <c r="R1023" i="27"/>
  <c r="S1023" i="27" s="1"/>
  <c r="T903" i="27"/>
  <c r="R719" i="27"/>
  <c r="S719" i="27" s="1"/>
  <c r="R655" i="27"/>
  <c r="S655" i="27" s="1"/>
  <c r="R591" i="27"/>
  <c r="S591" i="27" s="1"/>
  <c r="R527" i="27"/>
  <c r="S527" i="27" s="1"/>
  <c r="R463" i="27"/>
  <c r="S463" i="27" s="1"/>
  <c r="T359" i="27"/>
  <c r="R255" i="27"/>
  <c r="S255" i="27" s="1"/>
  <c r="R191" i="27"/>
  <c r="S191" i="27" s="1"/>
  <c r="R175" i="27"/>
  <c r="S175" i="27" s="1"/>
  <c r="T167" i="27"/>
  <c r="R159" i="27"/>
  <c r="S159" i="27" s="1"/>
  <c r="R143" i="27"/>
  <c r="S143" i="27" s="1"/>
  <c r="T135" i="27"/>
  <c r="R127" i="27"/>
  <c r="S127" i="27" s="1"/>
  <c r="T2471" i="27"/>
  <c r="R2287" i="27"/>
  <c r="S2287" i="27" s="1"/>
  <c r="R1719" i="27"/>
  <c r="S1719" i="27" s="1"/>
  <c r="R1647" i="27"/>
  <c r="S1647" i="27" s="1"/>
  <c r="T1575" i="27"/>
  <c r="R1391" i="27"/>
  <c r="S1391" i="27" s="1"/>
  <c r="R1335" i="27"/>
  <c r="S1335" i="27" s="1"/>
  <c r="T1271" i="27"/>
  <c r="R1207" i="27"/>
  <c r="S1207" i="27" s="1"/>
  <c r="R1079" i="27"/>
  <c r="S1079" i="27" s="1"/>
  <c r="T1015" i="27"/>
  <c r="R895" i="27"/>
  <c r="S895" i="27" s="1"/>
  <c r="R839" i="27"/>
  <c r="S839" i="27" s="1"/>
  <c r="R711" i="27"/>
  <c r="S711" i="27" s="1"/>
  <c r="T647" i="27"/>
  <c r="T583" i="27"/>
  <c r="T519" i="27"/>
  <c r="T455" i="27"/>
  <c r="R399" i="27"/>
  <c r="S399" i="27" s="1"/>
  <c r="R351" i="27"/>
  <c r="S351" i="27" s="1"/>
  <c r="R303" i="27"/>
  <c r="S303" i="27" s="1"/>
  <c r="R79" i="27"/>
  <c r="S79" i="27" s="1"/>
  <c r="T71" i="27"/>
  <c r="R63" i="27"/>
  <c r="S63" i="27" s="1"/>
  <c r="T2399" i="27"/>
  <c r="R2279" i="27"/>
  <c r="S2279" i="27" s="1"/>
  <c r="T2207" i="27"/>
  <c r="T2079" i="27"/>
  <c r="R1791" i="27"/>
  <c r="S1791" i="27" s="1"/>
  <c r="T1783" i="27"/>
  <c r="V1775" i="27"/>
  <c r="R1703" i="27"/>
  <c r="S1703" i="27" s="1"/>
  <c r="R1639" i="27"/>
  <c r="S1639" i="27" s="1"/>
  <c r="R1631" i="27"/>
  <c r="S1631" i="27" s="1"/>
  <c r="R1567" i="27"/>
  <c r="S1567" i="27" s="1"/>
  <c r="T1503" i="27"/>
  <c r="R1447" i="27"/>
  <c r="S1447" i="27" s="1"/>
  <c r="R1383" i="27"/>
  <c r="S1383" i="27" s="1"/>
  <c r="R1263" i="27"/>
  <c r="S1263" i="27" s="1"/>
  <c r="R1135" i="27"/>
  <c r="S1135" i="27" s="1"/>
  <c r="R1007" i="27"/>
  <c r="S1007" i="27" s="1"/>
  <c r="R951" i="27"/>
  <c r="S951" i="27" s="1"/>
  <c r="T831" i="27"/>
  <c r="R767" i="27"/>
  <c r="S767" i="27" s="1"/>
  <c r="R639" i="27"/>
  <c r="S639" i="27" s="1"/>
  <c r="R575" i="27"/>
  <c r="S575" i="27" s="1"/>
  <c r="R511" i="27"/>
  <c r="S511" i="27" s="1"/>
  <c r="R447" i="27"/>
  <c r="S447" i="27" s="1"/>
  <c r="T391" i="27"/>
  <c r="T295" i="27"/>
  <c r="R239" i="27"/>
  <c r="S239" i="27" s="1"/>
  <c r="T2519" i="27"/>
  <c r="R2391" i="27"/>
  <c r="S2391" i="27" s="1"/>
  <c r="T2335" i="27"/>
  <c r="R2199" i="27"/>
  <c r="S2199" i="27" s="1"/>
  <c r="R2007" i="27"/>
  <c r="S2007" i="27" s="1"/>
  <c r="R1935" i="27"/>
  <c r="S1935" i="27" s="1"/>
  <c r="T1863" i="27"/>
  <c r="R1559" i="27"/>
  <c r="S1559" i="27" s="1"/>
  <c r="R1495" i="27"/>
  <c r="S1495" i="27" s="1"/>
  <c r="T1319" i="27"/>
  <c r="R1191" i="27"/>
  <c r="S1191" i="27" s="1"/>
  <c r="R1127" i="27"/>
  <c r="S1127" i="27" s="1"/>
  <c r="T1063" i="27"/>
  <c r="R879" i="27"/>
  <c r="S879" i="27" s="1"/>
  <c r="R823" i="27"/>
  <c r="S823" i="27" s="1"/>
  <c r="T759" i="27"/>
  <c r="R695" i="27"/>
  <c r="S695" i="27" s="1"/>
  <c r="R383" i="27"/>
  <c r="S383" i="27" s="1"/>
  <c r="R287" i="27"/>
  <c r="S287" i="27" s="1"/>
  <c r="T231" i="27"/>
  <c r="T2327" i="27"/>
  <c r="R1999" i="27"/>
  <c r="S1999" i="27" s="1"/>
  <c r="T1927" i="27"/>
  <c r="T1855" i="27"/>
  <c r="R1847" i="27"/>
  <c r="S1847" i="27" s="1"/>
  <c r="T1759" i="27"/>
  <c r="T1687" i="27"/>
  <c r="R1487" i="27"/>
  <c r="S1487" i="27" s="1"/>
  <c r="T1431" i="27"/>
  <c r="R1375" i="27"/>
  <c r="S1375" i="27" s="1"/>
  <c r="R1311" i="27"/>
  <c r="S1311" i="27" s="1"/>
  <c r="T1247" i="27"/>
  <c r="R1119" i="27"/>
  <c r="S1119" i="27" s="1"/>
  <c r="R1055" i="27"/>
  <c r="S1055" i="27" s="1"/>
  <c r="T991" i="27"/>
  <c r="R935" i="27"/>
  <c r="S935" i="27" s="1"/>
  <c r="R871" i="27"/>
  <c r="S871" i="27" s="1"/>
  <c r="R751" i="27"/>
  <c r="S751" i="27" s="1"/>
  <c r="R623" i="27"/>
  <c r="S623" i="27" s="1"/>
  <c r="R559" i="27"/>
  <c r="S559" i="27" s="1"/>
  <c r="R495" i="27"/>
  <c r="S495" i="27" s="1"/>
  <c r="V439" i="27"/>
  <c r="R335" i="27"/>
  <c r="S335" i="27" s="1"/>
  <c r="R223" i="27"/>
  <c r="S223" i="27" s="1"/>
  <c r="R111" i="27"/>
  <c r="S111" i="27" s="1"/>
  <c r="W1982" i="27"/>
  <c r="W2414" i="27"/>
  <c r="W1798" i="27"/>
  <c r="U1739" i="33"/>
  <c r="T1739" i="33"/>
  <c r="R1739" i="33"/>
  <c r="U2408" i="33"/>
  <c r="T2408" i="33"/>
  <c r="R2408" i="33"/>
  <c r="U1928" i="33"/>
  <c r="T1928" i="33"/>
  <c r="S1928" i="33"/>
  <c r="U1760" i="33"/>
  <c r="T1760" i="33"/>
  <c r="S1760" i="33"/>
  <c r="U1616" i="33"/>
  <c r="T1616" i="33"/>
  <c r="R1616" i="33"/>
  <c r="R1576" i="33"/>
  <c r="S1576" i="33"/>
  <c r="U1547" i="33"/>
  <c r="T1547" i="33"/>
  <c r="R1547" i="33"/>
  <c r="S971" i="33"/>
  <c r="R971" i="33"/>
  <c r="S2512" i="33"/>
  <c r="R2512" i="33"/>
  <c r="P1835" i="33"/>
  <c r="Q1835" i="33" s="1"/>
  <c r="S1835" i="33"/>
  <c r="U2552" i="33"/>
  <c r="T2552" i="33"/>
  <c r="R2552" i="33"/>
  <c r="R2200" i="33"/>
  <c r="S2200" i="33"/>
  <c r="R2040" i="33"/>
  <c r="S2040" i="33"/>
  <c r="R1888" i="33"/>
  <c r="S1888" i="33"/>
  <c r="T1779" i="33"/>
  <c r="P1779" i="33"/>
  <c r="Q1779" i="33" s="1"/>
  <c r="S1712" i="33"/>
  <c r="R1712" i="33"/>
  <c r="U1456" i="33"/>
  <c r="T1456" i="33"/>
  <c r="R1456" i="33"/>
  <c r="U1160" i="33"/>
  <c r="T1160" i="33"/>
  <c r="R1160" i="33"/>
  <c r="S1683" i="33"/>
  <c r="R1683" i="33"/>
  <c r="U1683" i="33"/>
  <c r="S2368" i="33"/>
  <c r="R2368" i="33"/>
  <c r="U2240" i="33"/>
  <c r="T2240" i="33"/>
  <c r="R2240" i="33"/>
  <c r="U2080" i="33"/>
  <c r="T2080" i="33"/>
  <c r="S2080" i="33"/>
  <c r="O2574" i="33"/>
  <c r="R2563" i="33"/>
  <c r="X2574" i="27"/>
  <c r="D28" i="28" s="1"/>
  <c r="D19" i="28" s="1"/>
  <c r="L2574" i="33"/>
  <c r="T400" i="27"/>
  <c r="R944" i="27"/>
  <c r="S944" i="27" s="1"/>
  <c r="R1464" i="27"/>
  <c r="S1464" i="27" s="1"/>
  <c r="T2320" i="27"/>
  <c r="T952" i="27"/>
  <c r="R2328" i="27"/>
  <c r="S2328" i="27" s="1"/>
  <c r="R560" i="27"/>
  <c r="S560" i="27" s="1"/>
  <c r="R1072" i="27"/>
  <c r="S1072" i="27" s="1"/>
  <c r="U648" i="27"/>
  <c r="T568" i="27"/>
  <c r="T1080" i="27"/>
  <c r="T1656" i="27"/>
  <c r="U424" i="27"/>
  <c r="T144" i="27"/>
  <c r="R688" i="27"/>
  <c r="S688" i="27" s="1"/>
  <c r="R1200" i="27"/>
  <c r="S1200" i="27" s="1"/>
  <c r="V456" i="27"/>
  <c r="T696" i="27"/>
  <c r="T1208" i="27"/>
  <c r="T1864" i="27"/>
  <c r="T527" i="27"/>
  <c r="V1742" i="27"/>
  <c r="V1798" i="27"/>
  <c r="U1838" i="27"/>
  <c r="U1894" i="27"/>
  <c r="V2014" i="27"/>
  <c r="V2094" i="27"/>
  <c r="U2134" i="27"/>
  <c r="U2198" i="27"/>
  <c r="V2302" i="27"/>
  <c r="V2358" i="27"/>
  <c r="U2398" i="27"/>
  <c r="U2454" i="27"/>
  <c r="V2558" i="27"/>
  <c r="U2150" i="27"/>
  <c r="W2454" i="27"/>
  <c r="W2022" i="27"/>
  <c r="V1846" i="27"/>
  <c r="V1902" i="27"/>
  <c r="V1966" i="27"/>
  <c r="U2014" i="27"/>
  <c r="U2094" i="27"/>
  <c r="V2206" i="27"/>
  <c r="V2262" i="27"/>
  <c r="U2302" i="27"/>
  <c r="U2358" i="27"/>
  <c r="U2414" i="27"/>
  <c r="V2462" i="27"/>
  <c r="V2518" i="27"/>
  <c r="U2558" i="27"/>
  <c r="W2478" i="27"/>
  <c r="W2134" i="27"/>
  <c r="W2046" i="27"/>
  <c r="W1958" i="27"/>
  <c r="U2566" i="27"/>
  <c r="V2566" i="27"/>
  <c r="W2566" i="27"/>
  <c r="W2534" i="27"/>
  <c r="U2534" i="27"/>
  <c r="V2534" i="27"/>
  <c r="W2510" i="27"/>
  <c r="V2510" i="27"/>
  <c r="U2502" i="27"/>
  <c r="V2502" i="27"/>
  <c r="W2502" i="27"/>
  <c r="W2470" i="27"/>
  <c r="U2470" i="27"/>
  <c r="V2470" i="27"/>
  <c r="W2446" i="27"/>
  <c r="V2446" i="27"/>
  <c r="U2438" i="27"/>
  <c r="V2438" i="27"/>
  <c r="W2438" i="27"/>
  <c r="W2406" i="27"/>
  <c r="U2406" i="27"/>
  <c r="V2406" i="27"/>
  <c r="W2382" i="27"/>
  <c r="V2382" i="27"/>
  <c r="U2374" i="27"/>
  <c r="V2374" i="27"/>
  <c r="W2374" i="27"/>
  <c r="W2342" i="27"/>
  <c r="U2342" i="27"/>
  <c r="V2342" i="27"/>
  <c r="W2318" i="27"/>
  <c r="V2318" i="27"/>
  <c r="U2310" i="27"/>
  <c r="V2310" i="27"/>
  <c r="W2310" i="27"/>
  <c r="W2278" i="27"/>
  <c r="U2278" i="27"/>
  <c r="V2278" i="27"/>
  <c r="V2254" i="27"/>
  <c r="W2254" i="27"/>
  <c r="U2246" i="27"/>
  <c r="V2246" i="27"/>
  <c r="W2246" i="27"/>
  <c r="V2222" i="27"/>
  <c r="W2222" i="27"/>
  <c r="U2214" i="27"/>
  <c r="W2214" i="27"/>
  <c r="V2214" i="27"/>
  <c r="V2190" i="27"/>
  <c r="W2190" i="27"/>
  <c r="U2182" i="27"/>
  <c r="V2182" i="27"/>
  <c r="W2182" i="27"/>
  <c r="V2158" i="27"/>
  <c r="W2158" i="27"/>
  <c r="W2142" i="27"/>
  <c r="U2142" i="27"/>
  <c r="V2142" i="27"/>
  <c r="V2118" i="27"/>
  <c r="W2118" i="27"/>
  <c r="U2110" i="27"/>
  <c r="V2110" i="27"/>
  <c r="V2086" i="27"/>
  <c r="W2086" i="27"/>
  <c r="W2078" i="27"/>
  <c r="U2078" i="27"/>
  <c r="V2078" i="27"/>
  <c r="W2054" i="27"/>
  <c r="V2054" i="27"/>
  <c r="U2038" i="27"/>
  <c r="W2038" i="27"/>
  <c r="V2038" i="27"/>
  <c r="U2030" i="27"/>
  <c r="W2030" i="27"/>
  <c r="U1998" i="27"/>
  <c r="V1998" i="27"/>
  <c r="W1998" i="27"/>
  <c r="W1990" i="27"/>
  <c r="U1990" i="27"/>
  <c r="U1950" i="27"/>
  <c r="W1950" i="27"/>
  <c r="V1950" i="27"/>
  <c r="U1942" i="27"/>
  <c r="W1942" i="27"/>
  <c r="U1918" i="27"/>
  <c r="V1918" i="27"/>
  <c r="W1918" i="27"/>
  <c r="W1910" i="27"/>
  <c r="U1910" i="27"/>
  <c r="U1886" i="27"/>
  <c r="V1886" i="27"/>
  <c r="W1886" i="27"/>
  <c r="W1878" i="27"/>
  <c r="U1878" i="27"/>
  <c r="U1854" i="27"/>
  <c r="V1854" i="27"/>
  <c r="W1854" i="27"/>
  <c r="U1822" i="27"/>
  <c r="V1822" i="27"/>
  <c r="W1814" i="27"/>
  <c r="U1814" i="27"/>
  <c r="W1790" i="27"/>
  <c r="U1790" i="27"/>
  <c r="V1790" i="27"/>
  <c r="U1782" i="27"/>
  <c r="W1782" i="27"/>
  <c r="U1758" i="27"/>
  <c r="V1758" i="27"/>
  <c r="W1758" i="27"/>
  <c r="U1726" i="27"/>
  <c r="V1726" i="27"/>
  <c r="W1726" i="27"/>
  <c r="W1718" i="27"/>
  <c r="U1718" i="27"/>
  <c r="W1694" i="27"/>
  <c r="R1694" i="27"/>
  <c r="S1694" i="27" s="1"/>
  <c r="V1694" i="27"/>
  <c r="U1662" i="27"/>
  <c r="V1662" i="27"/>
  <c r="W1654" i="27"/>
  <c r="U1654" i="27"/>
  <c r="W1630" i="27"/>
  <c r="U1630" i="27"/>
  <c r="V1630" i="27"/>
  <c r="U1622" i="27"/>
  <c r="W1622" i="27"/>
  <c r="U1598" i="27"/>
  <c r="V1598" i="27"/>
  <c r="W1590" i="27"/>
  <c r="U1590" i="27"/>
  <c r="W1566" i="27"/>
  <c r="U1566" i="27"/>
  <c r="V1566" i="27"/>
  <c r="U1558" i="27"/>
  <c r="W1558" i="27"/>
  <c r="U1534" i="27"/>
  <c r="V1534" i="27"/>
  <c r="W1526" i="27"/>
  <c r="U1526" i="27"/>
  <c r="W1502" i="27"/>
  <c r="U1502" i="27"/>
  <c r="V1502" i="27"/>
  <c r="U1494" i="27"/>
  <c r="W1494" i="27"/>
  <c r="U1470" i="27"/>
  <c r="V1470" i="27"/>
  <c r="W1462" i="27"/>
  <c r="U1462" i="27"/>
  <c r="W1438" i="27"/>
  <c r="U1438" i="27"/>
  <c r="V1438" i="27"/>
  <c r="U1430" i="27"/>
  <c r="W1430" i="27"/>
  <c r="U1406" i="27"/>
  <c r="V1406" i="27"/>
  <c r="W1398" i="27"/>
  <c r="U1398" i="27"/>
  <c r="W1374" i="27"/>
  <c r="U1374" i="27"/>
  <c r="V1374" i="27"/>
  <c r="U1366" i="27"/>
  <c r="W1366" i="27"/>
  <c r="U1342" i="27"/>
  <c r="V1342" i="27"/>
  <c r="W1334" i="27"/>
  <c r="U1334" i="27"/>
  <c r="W1310" i="27"/>
  <c r="U1310" i="27"/>
  <c r="V1310" i="27"/>
  <c r="U1302" i="27"/>
  <c r="W1302" i="27"/>
  <c r="U1278" i="27"/>
  <c r="V1278" i="27"/>
  <c r="W1270" i="27"/>
  <c r="U1270" i="27"/>
  <c r="W1246" i="27"/>
  <c r="U1246" i="27"/>
  <c r="V1246" i="27"/>
  <c r="U1238" i="27"/>
  <c r="W1238" i="27"/>
  <c r="U1214" i="27"/>
  <c r="V1214" i="27"/>
  <c r="U1974" i="27"/>
  <c r="U2062" i="27"/>
  <c r="U2118" i="27"/>
  <c r="V2174" i="27"/>
  <c r="V2230" i="27"/>
  <c r="U2270" i="27"/>
  <c r="U2326" i="27"/>
  <c r="U2382" i="27"/>
  <c r="V2430" i="27"/>
  <c r="V2486" i="27"/>
  <c r="U2526" i="27"/>
  <c r="W2238" i="27"/>
  <c r="W1822" i="27"/>
  <c r="W1406" i="27"/>
  <c r="V2070" i="27"/>
  <c r="V2126" i="27"/>
  <c r="U2174" i="27"/>
  <c r="U2230" i="27"/>
  <c r="U2286" i="27"/>
  <c r="V2334" i="27"/>
  <c r="V2390" i="27"/>
  <c r="U2430" i="27"/>
  <c r="U2486" i="27"/>
  <c r="U2542" i="27"/>
  <c r="W2350" i="27"/>
  <c r="U2126" i="27"/>
  <c r="U2190" i="27"/>
  <c r="V2238" i="27"/>
  <c r="V2294" i="27"/>
  <c r="U2334" i="27"/>
  <c r="U2446" i="27"/>
  <c r="V2494" i="27"/>
  <c r="V2550" i="27"/>
  <c r="W1846" i="27"/>
  <c r="W1662" i="27"/>
  <c r="W1598" i="27"/>
  <c r="W1342" i="27"/>
  <c r="W487" i="27"/>
  <c r="T1095" i="27"/>
  <c r="U2086" i="27"/>
  <c r="V2198" i="27"/>
  <c r="U2294" i="27"/>
  <c r="U2350" i="27"/>
  <c r="V2398" i="27"/>
  <c r="U2494" i="27"/>
  <c r="U2550" i="27"/>
  <c r="W2542" i="27"/>
  <c r="W2286" i="27"/>
  <c r="W1750" i="27"/>
  <c r="W1686" i="27"/>
  <c r="W15" i="27"/>
  <c r="T432" i="27"/>
  <c r="R1104" i="27"/>
  <c r="S1104" i="27" s="1"/>
  <c r="T2392" i="27"/>
  <c r="T48" i="27"/>
  <c r="R976" i="27"/>
  <c r="S976" i="27" s="1"/>
  <c r="R176" i="27"/>
  <c r="S176" i="27" s="1"/>
  <c r="R304" i="27"/>
  <c r="S304" i="27" s="1"/>
  <c r="T600" i="27"/>
  <c r="T728" i="27"/>
  <c r="T856" i="27"/>
  <c r="T984" i="27"/>
  <c r="T1112" i="27"/>
  <c r="T1240" i="27"/>
  <c r="T1368" i="27"/>
  <c r="T1512" i="27"/>
  <c r="R1696" i="27"/>
  <c r="S1696" i="27" s="1"/>
  <c r="R1912" i="27"/>
  <c r="S1912" i="27" s="1"/>
  <c r="R2144" i="27"/>
  <c r="S2144" i="27" s="1"/>
  <c r="T2408" i="27"/>
  <c r="R848" i="27"/>
  <c r="S848" i="27" s="1"/>
  <c r="R1232" i="27"/>
  <c r="S1232" i="27" s="1"/>
  <c r="R1360" i="27"/>
  <c r="S1360" i="27" s="1"/>
  <c r="T1696" i="27"/>
  <c r="T80" i="27"/>
  <c r="T208" i="27"/>
  <c r="T336" i="27"/>
  <c r="T464" i="27"/>
  <c r="R624" i="27"/>
  <c r="S624" i="27" s="1"/>
  <c r="R752" i="27"/>
  <c r="S752" i="27" s="1"/>
  <c r="R880" i="27"/>
  <c r="S880" i="27" s="1"/>
  <c r="R1008" i="27"/>
  <c r="S1008" i="27" s="1"/>
  <c r="R1136" i="27"/>
  <c r="S1136" i="27" s="1"/>
  <c r="R1264" i="27"/>
  <c r="S1264" i="27" s="1"/>
  <c r="R1392" i="27"/>
  <c r="S1392" i="27" s="1"/>
  <c r="R1544" i="27"/>
  <c r="S1544" i="27" s="1"/>
  <c r="R1736" i="27"/>
  <c r="S1736" i="27" s="1"/>
  <c r="T1976" i="27"/>
  <c r="T2200" i="27"/>
  <c r="R720" i="27"/>
  <c r="S720" i="27" s="1"/>
  <c r="T632" i="27"/>
  <c r="T888" i="27"/>
  <c r="T1144" i="27"/>
  <c r="T1400" i="27"/>
  <c r="R1976" i="27"/>
  <c r="S1976" i="27" s="1"/>
  <c r="R592" i="27"/>
  <c r="S592" i="27" s="1"/>
  <c r="T2144" i="27"/>
  <c r="T760" i="27"/>
  <c r="T1016" i="27"/>
  <c r="T1272" i="27"/>
  <c r="R1552" i="27"/>
  <c r="S1552" i="27" s="1"/>
  <c r="R2200" i="27"/>
  <c r="S2200" i="27" s="1"/>
  <c r="T112" i="27"/>
  <c r="T240" i="27"/>
  <c r="T368" i="27"/>
  <c r="T496" i="27"/>
  <c r="R528" i="27"/>
  <c r="S528" i="27" s="1"/>
  <c r="R656" i="27"/>
  <c r="S656" i="27" s="1"/>
  <c r="R784" i="27"/>
  <c r="S784" i="27" s="1"/>
  <c r="R912" i="27"/>
  <c r="S912" i="27" s="1"/>
  <c r="R1040" i="27"/>
  <c r="S1040" i="27" s="1"/>
  <c r="R1168" i="27"/>
  <c r="S1168" i="27" s="1"/>
  <c r="R1296" i="27"/>
  <c r="S1296" i="27" s="1"/>
  <c r="T1432" i="27"/>
  <c r="T1600" i="27"/>
  <c r="R1792" i="27"/>
  <c r="S1792" i="27" s="1"/>
  <c r="R2016" i="27"/>
  <c r="S2016" i="27" s="1"/>
  <c r="R2248" i="27"/>
  <c r="S2248" i="27" s="1"/>
  <c r="U168" i="27"/>
  <c r="T536" i="27"/>
  <c r="T664" i="27"/>
  <c r="T792" i="27"/>
  <c r="T920" i="27"/>
  <c r="T1048" i="27"/>
  <c r="T1176" i="27"/>
  <c r="T1304" i="27"/>
  <c r="R1432" i="27"/>
  <c r="S1432" i="27" s="1"/>
  <c r="R1600" i="27"/>
  <c r="S1600" i="27" s="1"/>
  <c r="T1800" i="27"/>
  <c r="T2024" i="27"/>
  <c r="T2256" i="27"/>
  <c r="V200" i="27"/>
  <c r="T591" i="27"/>
  <c r="T335" i="27"/>
  <c r="T1463" i="27"/>
  <c r="T399" i="27"/>
  <c r="T951" i="27"/>
  <c r="T1535" i="27"/>
  <c r="T463" i="27"/>
  <c r="T1023" i="27"/>
  <c r="T1607" i="27"/>
  <c r="T431" i="27"/>
  <c r="T623" i="27"/>
  <c r="T695" i="27"/>
  <c r="T839" i="27"/>
  <c r="T1207" i="27"/>
  <c r="T1351" i="27"/>
  <c r="T1719" i="27"/>
  <c r="R1863" i="27"/>
  <c r="S1863" i="27" s="1"/>
  <c r="R2079" i="27"/>
  <c r="S2079" i="27" s="1"/>
  <c r="T111" i="27"/>
  <c r="T175" i="27"/>
  <c r="T239" i="27"/>
  <c r="T303" i="27"/>
  <c r="T791" i="27"/>
  <c r="T935" i="27"/>
  <c r="T1303" i="27"/>
  <c r="T1815" i="27"/>
  <c r="T367" i="27"/>
  <c r="T559" i="27"/>
  <c r="T767" i="27"/>
  <c r="T1279" i="27"/>
  <c r="T1791" i="27"/>
  <c r="R1959" i="27"/>
  <c r="S1959" i="27" s="1"/>
  <c r="T47" i="27"/>
  <c r="T863" i="27"/>
  <c r="T1375" i="27"/>
  <c r="T1447" i="27"/>
  <c r="R1887" i="27"/>
  <c r="S1887" i="27" s="1"/>
  <c r="U143" i="27"/>
  <c r="T79" i="27"/>
  <c r="T143" i="27"/>
  <c r="T207" i="27"/>
  <c r="T271" i="27"/>
  <c r="T679" i="27"/>
  <c r="T1047" i="27"/>
  <c r="T1119" i="27"/>
  <c r="T1191" i="27"/>
  <c r="T1559" i="27"/>
  <c r="T1631" i="27"/>
  <c r="T1703" i="27"/>
  <c r="R1775" i="27"/>
  <c r="S1775" i="27" s="1"/>
  <c r="T495" i="27"/>
  <c r="V15" i="27"/>
  <c r="T15" i="27"/>
  <c r="U15" i="27"/>
  <c r="R15" i="27"/>
  <c r="S15" i="27" s="1"/>
  <c r="O2574" i="27"/>
  <c r="W2095" i="27"/>
  <c r="U2095" i="27"/>
  <c r="V2095" i="27"/>
  <c r="T2095" i="27"/>
  <c r="R2095" i="27"/>
  <c r="S2095" i="27" s="1"/>
  <c r="W2111" i="27"/>
  <c r="U2111" i="27"/>
  <c r="V2111" i="27"/>
  <c r="T2111" i="27"/>
  <c r="W2055" i="27"/>
  <c r="U2055" i="27"/>
  <c r="V2055" i="27"/>
  <c r="R2055" i="27"/>
  <c r="S2055" i="27" s="1"/>
  <c r="T2055" i="27"/>
  <c r="W2559" i="27"/>
  <c r="U2559" i="27"/>
  <c r="V2559" i="27"/>
  <c r="R2559" i="27"/>
  <c r="S2559" i="27" s="1"/>
  <c r="T2559" i="27"/>
  <c r="W2535" i="27"/>
  <c r="U2535" i="27"/>
  <c r="V2535" i="27"/>
  <c r="T2535" i="27"/>
  <c r="W2503" i="27"/>
  <c r="U2503" i="27"/>
  <c r="V2503" i="27"/>
  <c r="W2471" i="27"/>
  <c r="U2471" i="27"/>
  <c r="V2471" i="27"/>
  <c r="R2471" i="27"/>
  <c r="S2471" i="27" s="1"/>
  <c r="W2439" i="27"/>
  <c r="U2439" i="27"/>
  <c r="V2439" i="27"/>
  <c r="T2439" i="27"/>
  <c r="W2407" i="27"/>
  <c r="U2407" i="27"/>
  <c r="V2407" i="27"/>
  <c r="R2407" i="27"/>
  <c r="S2407" i="27" s="1"/>
  <c r="W2375" i="27"/>
  <c r="U2375" i="27"/>
  <c r="V2375" i="27"/>
  <c r="R2375" i="27"/>
  <c r="S2375" i="27" s="1"/>
  <c r="T2375" i="27"/>
  <c r="W2343" i="27"/>
  <c r="U2343" i="27"/>
  <c r="V2343" i="27"/>
  <c r="R2343" i="27"/>
  <c r="S2343" i="27" s="1"/>
  <c r="T2343" i="27"/>
  <c r="W2311" i="27"/>
  <c r="U2311" i="27"/>
  <c r="V2311" i="27"/>
  <c r="R2311" i="27"/>
  <c r="S2311" i="27" s="1"/>
  <c r="T2311" i="27"/>
  <c r="W2287" i="27"/>
  <c r="U2287" i="27"/>
  <c r="V2287" i="27"/>
  <c r="T2287" i="27"/>
  <c r="V2255" i="27"/>
  <c r="W2255" i="27"/>
  <c r="R2255" i="27"/>
  <c r="S2255" i="27" s="1"/>
  <c r="U2255" i="27"/>
  <c r="T2255" i="27"/>
  <c r="W2223" i="27"/>
  <c r="U2223" i="27"/>
  <c r="V2223" i="27"/>
  <c r="R2223" i="27"/>
  <c r="S2223" i="27" s="1"/>
  <c r="T2223" i="27"/>
  <c r="W2199" i="27"/>
  <c r="U2199" i="27"/>
  <c r="V2199" i="27"/>
  <c r="T2199" i="27"/>
  <c r="W2167" i="27"/>
  <c r="U2167" i="27"/>
  <c r="V2167" i="27"/>
  <c r="T2167" i="27"/>
  <c r="W2143" i="27"/>
  <c r="U2143" i="27"/>
  <c r="V2143" i="27"/>
  <c r="T2143" i="27"/>
  <c r="R2143" i="27"/>
  <c r="S2143" i="27" s="1"/>
  <c r="W2119" i="27"/>
  <c r="U2119" i="27"/>
  <c r="V2119" i="27"/>
  <c r="R2119" i="27"/>
  <c r="S2119" i="27" s="1"/>
  <c r="W2087" i="27"/>
  <c r="U2087" i="27"/>
  <c r="V2087" i="27"/>
  <c r="T2087" i="27"/>
  <c r="R2087" i="27"/>
  <c r="S2087" i="27" s="1"/>
  <c r="T2407" i="27"/>
  <c r="R2503" i="27"/>
  <c r="S2503" i="27" s="1"/>
  <c r="W2543" i="27"/>
  <c r="U2543" i="27"/>
  <c r="V2543" i="27"/>
  <c r="T2543" i="27"/>
  <c r="W2511" i="27"/>
  <c r="U2511" i="27"/>
  <c r="V2511" i="27"/>
  <c r="T2511" i="27"/>
  <c r="R2511" i="27"/>
  <c r="S2511" i="27" s="1"/>
  <c r="W2479" i="27"/>
  <c r="U2479" i="27"/>
  <c r="V2479" i="27"/>
  <c r="T2479" i="27"/>
  <c r="W2447" i="27"/>
  <c r="U2447" i="27"/>
  <c r="V2447" i="27"/>
  <c r="T2447" i="27"/>
  <c r="R2447" i="27"/>
  <c r="S2447" i="27" s="1"/>
  <c r="W2415" i="27"/>
  <c r="U2415" i="27"/>
  <c r="V2415" i="27"/>
  <c r="T2415" i="27"/>
  <c r="R2415" i="27"/>
  <c r="S2415" i="27" s="1"/>
  <c r="W2383" i="27"/>
  <c r="U2383" i="27"/>
  <c r="V2383" i="27"/>
  <c r="T2383" i="27"/>
  <c r="R2383" i="27"/>
  <c r="S2383" i="27" s="1"/>
  <c r="W2351" i="27"/>
  <c r="U2351" i="27"/>
  <c r="V2351" i="27"/>
  <c r="T2351" i="27"/>
  <c r="R2351" i="27"/>
  <c r="S2351" i="27" s="1"/>
  <c r="W2319" i="27"/>
  <c r="U2319" i="27"/>
  <c r="T2319" i="27"/>
  <c r="V2319" i="27"/>
  <c r="W2279" i="27"/>
  <c r="U2279" i="27"/>
  <c r="V2279" i="27"/>
  <c r="T2279" i="27"/>
  <c r="W2247" i="27"/>
  <c r="U2247" i="27"/>
  <c r="V2247" i="27"/>
  <c r="T2247" i="27"/>
  <c r="R2247" i="27"/>
  <c r="S2247" i="27" s="1"/>
  <c r="W2215" i="27"/>
  <c r="U2215" i="27"/>
  <c r="V2215" i="27"/>
  <c r="T2215" i="27"/>
  <c r="W2191" i="27"/>
  <c r="V2191" i="27"/>
  <c r="R2191" i="27"/>
  <c r="S2191" i="27" s="1"/>
  <c r="T2191" i="27"/>
  <c r="U2191" i="27"/>
  <c r="W2159" i="27"/>
  <c r="U2159" i="27"/>
  <c r="V2159" i="27"/>
  <c r="W2135" i="27"/>
  <c r="U2135" i="27"/>
  <c r="V2135" i="27"/>
  <c r="R2135" i="27"/>
  <c r="S2135" i="27" s="1"/>
  <c r="W2071" i="27"/>
  <c r="U2071" i="27"/>
  <c r="V2071" i="27"/>
  <c r="T2071" i="27"/>
  <c r="R2071" i="27"/>
  <c r="S2071" i="27" s="1"/>
  <c r="R2111" i="27"/>
  <c r="S2111" i="27" s="1"/>
  <c r="R2215" i="27"/>
  <c r="S2215" i="27" s="1"/>
  <c r="W2567" i="27"/>
  <c r="U2567" i="27"/>
  <c r="V2567" i="27"/>
  <c r="R2567" i="27"/>
  <c r="S2567" i="27" s="1"/>
  <c r="T2567" i="27"/>
  <c r="W2527" i="27"/>
  <c r="U2527" i="27"/>
  <c r="V2527" i="27"/>
  <c r="R2527" i="27"/>
  <c r="S2527" i="27" s="1"/>
  <c r="T2527" i="27"/>
  <c r="W2495" i="27"/>
  <c r="U2495" i="27"/>
  <c r="V2495" i="27"/>
  <c r="R2495" i="27"/>
  <c r="S2495" i="27" s="1"/>
  <c r="T2495" i="27"/>
  <c r="W2463" i="27"/>
  <c r="U2463" i="27"/>
  <c r="V2463" i="27"/>
  <c r="T2463" i="27"/>
  <c r="W2431" i="27"/>
  <c r="U2431" i="27"/>
  <c r="V2431" i="27"/>
  <c r="W2391" i="27"/>
  <c r="U2391" i="27"/>
  <c r="V2391" i="27"/>
  <c r="T2391" i="27"/>
  <c r="W2359" i="27"/>
  <c r="U2359" i="27"/>
  <c r="V2359" i="27"/>
  <c r="W2327" i="27"/>
  <c r="U2327" i="27"/>
  <c r="V2327" i="27"/>
  <c r="R2327" i="27"/>
  <c r="S2327" i="27" s="1"/>
  <c r="W2295" i="27"/>
  <c r="U2295" i="27"/>
  <c r="V2295" i="27"/>
  <c r="T2295" i="27"/>
  <c r="W2263" i="27"/>
  <c r="U2263" i="27"/>
  <c r="V2263" i="27"/>
  <c r="R2263" i="27"/>
  <c r="S2263" i="27" s="1"/>
  <c r="W2239" i="27"/>
  <c r="U2239" i="27"/>
  <c r="V2239" i="27"/>
  <c r="W2207" i="27"/>
  <c r="U2207" i="27"/>
  <c r="V2207" i="27"/>
  <c r="R2207" i="27"/>
  <c r="S2207" i="27" s="1"/>
  <c r="W2183" i="27"/>
  <c r="U2183" i="27"/>
  <c r="V2183" i="27"/>
  <c r="R2183" i="27"/>
  <c r="S2183" i="27" s="1"/>
  <c r="T2183" i="27"/>
  <c r="W2151" i="27"/>
  <c r="U2151" i="27"/>
  <c r="V2151" i="27"/>
  <c r="R2151" i="27"/>
  <c r="S2151" i="27" s="1"/>
  <c r="T2151" i="27"/>
  <c r="W2127" i="27"/>
  <c r="V2127" i="27"/>
  <c r="R2127" i="27"/>
  <c r="S2127" i="27" s="1"/>
  <c r="U2127" i="27"/>
  <c r="W2079" i="27"/>
  <c r="U2079" i="27"/>
  <c r="V2079" i="27"/>
  <c r="T2119" i="27"/>
  <c r="T2239" i="27"/>
  <c r="R2431" i="27"/>
  <c r="S2431" i="27" s="1"/>
  <c r="R2535" i="27"/>
  <c r="S2535" i="27" s="1"/>
  <c r="W16" i="27"/>
  <c r="U16" i="27"/>
  <c r="V16" i="27"/>
  <c r="T16" i="27"/>
  <c r="W2551" i="27"/>
  <c r="U2551" i="27"/>
  <c r="V2551" i="27"/>
  <c r="T2551" i="27"/>
  <c r="W2519" i="27"/>
  <c r="U2519" i="27"/>
  <c r="V2519" i="27"/>
  <c r="R2519" i="27"/>
  <c r="S2519" i="27" s="1"/>
  <c r="W2487" i="27"/>
  <c r="U2487" i="27"/>
  <c r="V2487" i="27"/>
  <c r="R2487" i="27"/>
  <c r="S2487" i="27" s="1"/>
  <c r="T2487" i="27"/>
  <c r="W2455" i="27"/>
  <c r="U2455" i="27"/>
  <c r="V2455" i="27"/>
  <c r="T2455" i="27"/>
  <c r="R2455" i="27"/>
  <c r="S2455" i="27" s="1"/>
  <c r="W2423" i="27"/>
  <c r="U2423" i="27"/>
  <c r="V2423" i="27"/>
  <c r="R2423" i="27"/>
  <c r="S2423" i="27" s="1"/>
  <c r="T2423" i="27"/>
  <c r="W2399" i="27"/>
  <c r="U2399" i="27"/>
  <c r="V2399" i="27"/>
  <c r="R2399" i="27"/>
  <c r="S2399" i="27" s="1"/>
  <c r="W2367" i="27"/>
  <c r="U2367" i="27"/>
  <c r="V2367" i="27"/>
  <c r="T2367" i="27"/>
  <c r="W2335" i="27"/>
  <c r="U2335" i="27"/>
  <c r="V2335" i="27"/>
  <c r="R2335" i="27"/>
  <c r="S2335" i="27" s="1"/>
  <c r="W2303" i="27"/>
  <c r="U2303" i="27"/>
  <c r="V2303" i="27"/>
  <c r="R2303" i="27"/>
  <c r="S2303" i="27" s="1"/>
  <c r="T2303" i="27"/>
  <c r="W2271" i="27"/>
  <c r="U2271" i="27"/>
  <c r="V2271" i="27"/>
  <c r="R2271" i="27"/>
  <c r="S2271" i="27" s="1"/>
  <c r="T2271" i="27"/>
  <c r="W2231" i="27"/>
  <c r="U2231" i="27"/>
  <c r="V2231" i="27"/>
  <c r="R2231" i="27"/>
  <c r="S2231" i="27" s="1"/>
  <c r="T2231" i="27"/>
  <c r="W2175" i="27"/>
  <c r="U2175" i="27"/>
  <c r="V2175" i="27"/>
  <c r="T2175" i="27"/>
  <c r="R2175" i="27"/>
  <c r="S2175" i="27" s="1"/>
  <c r="W2063" i="27"/>
  <c r="R2063" i="27"/>
  <c r="S2063" i="27" s="1"/>
  <c r="U2063" i="27"/>
  <c r="V2063" i="27"/>
  <c r="T2063" i="27"/>
  <c r="T2135" i="27"/>
  <c r="R2239" i="27"/>
  <c r="S2239" i="27" s="1"/>
  <c r="T2359" i="27"/>
  <c r="R2439" i="27"/>
  <c r="S2439" i="27" s="1"/>
  <c r="R2543" i="27"/>
  <c r="S2543" i="27" s="1"/>
  <c r="W2103" i="27"/>
  <c r="U2103" i="27"/>
  <c r="V2103" i="27"/>
  <c r="T2103" i="27"/>
  <c r="R2103" i="27"/>
  <c r="S2103" i="27" s="1"/>
  <c r="T2159" i="27"/>
  <c r="T2263" i="27"/>
  <c r="R2359" i="27"/>
  <c r="S2359" i="27" s="1"/>
  <c r="R2463" i="27"/>
  <c r="S2463" i="27" s="1"/>
  <c r="R2551" i="27"/>
  <c r="S2551" i="27" s="1"/>
  <c r="T2127" i="27"/>
  <c r="W2047" i="27"/>
  <c r="U2047" i="27"/>
  <c r="V2047" i="27"/>
  <c r="R2047" i="27"/>
  <c r="S2047" i="27" s="1"/>
  <c r="W2039" i="27"/>
  <c r="U2039" i="27"/>
  <c r="V2039" i="27"/>
  <c r="R2039" i="27"/>
  <c r="S2039" i="27" s="1"/>
  <c r="W2031" i="27"/>
  <c r="U2031" i="27"/>
  <c r="T2031" i="27"/>
  <c r="V2031" i="27"/>
  <c r="W2023" i="27"/>
  <c r="U2023" i="27"/>
  <c r="V2023" i="27"/>
  <c r="R2023" i="27"/>
  <c r="S2023" i="27" s="1"/>
  <c r="T2023" i="27"/>
  <c r="W2015" i="27"/>
  <c r="U2015" i="27"/>
  <c r="V2015" i="27"/>
  <c r="T2015" i="27"/>
  <c r="R2015" i="27"/>
  <c r="S2015" i="27" s="1"/>
  <c r="W2007" i="27"/>
  <c r="U2007" i="27"/>
  <c r="V2007" i="27"/>
  <c r="T2007" i="27"/>
  <c r="W1999" i="27"/>
  <c r="U1999" i="27"/>
  <c r="V1999" i="27"/>
  <c r="T1999" i="27"/>
  <c r="W1991" i="27"/>
  <c r="U1991" i="27"/>
  <c r="V1991" i="27"/>
  <c r="T1991" i="27"/>
  <c r="W1983" i="27"/>
  <c r="U1983" i="27"/>
  <c r="V1983" i="27"/>
  <c r="T1983" i="27"/>
  <c r="R1983" i="27"/>
  <c r="S1983" i="27" s="1"/>
  <c r="W1975" i="27"/>
  <c r="U1975" i="27"/>
  <c r="V1975" i="27"/>
  <c r="R1975" i="27"/>
  <c r="S1975" i="27" s="1"/>
  <c r="W1967" i="27"/>
  <c r="U1967" i="27"/>
  <c r="V1967" i="27"/>
  <c r="T1967" i="27"/>
  <c r="R1967" i="27"/>
  <c r="S1967" i="27" s="1"/>
  <c r="W1959" i="27"/>
  <c r="U1959" i="27"/>
  <c r="V1959" i="27"/>
  <c r="W1951" i="27"/>
  <c r="U1951" i="27"/>
  <c r="V1951" i="27"/>
  <c r="R1951" i="27"/>
  <c r="S1951" i="27" s="1"/>
  <c r="T1951" i="27"/>
  <c r="W1943" i="27"/>
  <c r="U1943" i="27"/>
  <c r="V1943" i="27"/>
  <c r="T1943" i="27"/>
  <c r="R1943" i="27"/>
  <c r="S1943" i="27" s="1"/>
  <c r="W1935" i="27"/>
  <c r="U1935" i="27"/>
  <c r="V1935" i="27"/>
  <c r="T1935" i="27"/>
  <c r="W1927" i="27"/>
  <c r="U1927" i="27"/>
  <c r="V1927" i="27"/>
  <c r="R1927" i="27"/>
  <c r="S1927" i="27" s="1"/>
  <c r="W1919" i="27"/>
  <c r="U1919" i="27"/>
  <c r="V1919" i="27"/>
  <c r="T1919" i="27"/>
  <c r="W1911" i="27"/>
  <c r="U1911" i="27"/>
  <c r="V1911" i="27"/>
  <c r="R1911" i="27"/>
  <c r="S1911" i="27" s="1"/>
  <c r="T1911" i="27"/>
  <c r="W1903" i="27"/>
  <c r="U1903" i="27"/>
  <c r="V1903" i="27"/>
  <c r="T1903" i="27"/>
  <c r="R1903" i="27"/>
  <c r="S1903" i="27" s="1"/>
  <c r="W1895" i="27"/>
  <c r="U1895" i="27"/>
  <c r="V1895" i="27"/>
  <c r="T1895" i="27"/>
  <c r="W1887" i="27"/>
  <c r="U1887" i="27"/>
  <c r="V1887" i="27"/>
  <c r="W1879" i="27"/>
  <c r="U1879" i="27"/>
  <c r="V1879" i="27"/>
  <c r="R1879" i="27"/>
  <c r="S1879" i="27" s="1"/>
  <c r="T1879" i="27"/>
  <c r="W1871" i="27"/>
  <c r="U1871" i="27"/>
  <c r="V1871" i="27"/>
  <c r="T1871" i="27"/>
  <c r="R1871" i="27"/>
  <c r="S1871" i="27" s="1"/>
  <c r="W1863" i="27"/>
  <c r="U1863" i="27"/>
  <c r="V1863" i="27"/>
  <c r="W1855" i="27"/>
  <c r="U1855" i="27"/>
  <c r="V1855" i="27"/>
  <c r="R1855" i="27"/>
  <c r="S1855" i="27" s="1"/>
  <c r="W1847" i="27"/>
  <c r="U1847" i="27"/>
  <c r="V1847" i="27"/>
  <c r="T1847" i="27"/>
  <c r="W1839" i="27"/>
  <c r="U1839" i="27"/>
  <c r="V1839" i="27"/>
  <c r="T1839" i="27"/>
  <c r="R1839" i="27"/>
  <c r="S1839" i="27" s="1"/>
  <c r="W1831" i="27"/>
  <c r="U1831" i="27"/>
  <c r="V1831" i="27"/>
  <c r="R1831" i="27"/>
  <c r="S1831" i="27" s="1"/>
  <c r="T1831" i="27"/>
  <c r="U1823" i="27"/>
  <c r="V1823" i="27"/>
  <c r="W1823" i="27"/>
  <c r="T1823" i="27"/>
  <c r="W1815" i="27"/>
  <c r="U1815" i="27"/>
  <c r="V1815" i="27"/>
  <c r="U1807" i="27"/>
  <c r="W1807" i="27"/>
  <c r="V1807" i="27"/>
  <c r="T1807" i="27"/>
  <c r="R1807" i="27"/>
  <c r="S1807" i="27" s="1"/>
  <c r="W1799" i="27"/>
  <c r="U1799" i="27"/>
  <c r="V1799" i="27"/>
  <c r="R1799" i="27"/>
  <c r="S1799" i="27" s="1"/>
  <c r="T1799" i="27"/>
  <c r="W1791" i="27"/>
  <c r="U1791" i="27"/>
  <c r="V1791" i="27"/>
  <c r="W1783" i="27"/>
  <c r="U1783" i="27"/>
  <c r="V1783" i="27"/>
  <c r="R1783" i="27"/>
  <c r="S1783" i="27" s="1"/>
  <c r="W1775" i="27"/>
  <c r="U1775" i="27"/>
  <c r="T1775" i="27"/>
  <c r="W1767" i="27"/>
  <c r="U1767" i="27"/>
  <c r="V1767" i="27"/>
  <c r="R1767" i="27"/>
  <c r="S1767" i="27" s="1"/>
  <c r="T1767" i="27"/>
  <c r="W1759" i="27"/>
  <c r="U1759" i="27"/>
  <c r="V1759" i="27"/>
  <c r="R1759" i="27"/>
  <c r="S1759" i="27" s="1"/>
  <c r="W1751" i="27"/>
  <c r="U1751" i="27"/>
  <c r="V1751" i="27"/>
  <c r="T1751" i="27"/>
  <c r="W1743" i="27"/>
  <c r="U1743" i="27"/>
  <c r="V1743" i="27"/>
  <c r="T1743" i="27"/>
  <c r="W1735" i="27"/>
  <c r="U1735" i="27"/>
  <c r="V1735" i="27"/>
  <c r="T1735" i="27"/>
  <c r="W1727" i="27"/>
  <c r="U1727" i="27"/>
  <c r="V1727" i="27"/>
  <c r="R1727" i="27"/>
  <c r="S1727" i="27" s="1"/>
  <c r="T1727" i="27"/>
  <c r="W1719" i="27"/>
  <c r="U1719" i="27"/>
  <c r="V1719" i="27"/>
  <c r="W1711" i="27"/>
  <c r="U1711" i="27"/>
  <c r="V1711" i="27"/>
  <c r="T1711" i="27"/>
  <c r="R1711" i="27"/>
  <c r="S1711" i="27" s="1"/>
  <c r="W1703" i="27"/>
  <c r="U1703" i="27"/>
  <c r="V1703" i="27"/>
  <c r="W1695" i="27"/>
  <c r="U1695" i="27"/>
  <c r="V1695" i="27"/>
  <c r="R1695" i="27"/>
  <c r="S1695" i="27" s="1"/>
  <c r="T1695" i="27"/>
  <c r="W1687" i="27"/>
  <c r="U1687" i="27"/>
  <c r="V1687" i="27"/>
  <c r="R1687" i="27"/>
  <c r="S1687" i="27" s="1"/>
  <c r="W1679" i="27"/>
  <c r="U1679" i="27"/>
  <c r="V1679" i="27"/>
  <c r="T1679" i="27"/>
  <c r="W1671" i="27"/>
  <c r="U1671" i="27"/>
  <c r="V1671" i="27"/>
  <c r="R1671" i="27"/>
  <c r="S1671" i="27" s="1"/>
  <c r="W1663" i="27"/>
  <c r="U1663" i="27"/>
  <c r="V1663" i="27"/>
  <c r="T1663" i="27"/>
  <c r="W1655" i="27"/>
  <c r="U1655" i="27"/>
  <c r="V1655" i="27"/>
  <c r="T1655" i="27"/>
  <c r="R1655" i="27"/>
  <c r="S1655" i="27" s="1"/>
  <c r="W1647" i="27"/>
  <c r="U1647" i="27"/>
  <c r="V1647" i="27"/>
  <c r="T1647" i="27"/>
  <c r="W1639" i="27"/>
  <c r="U1639" i="27"/>
  <c r="V1639" i="27"/>
  <c r="T1639" i="27"/>
  <c r="W1631" i="27"/>
  <c r="U1631" i="27"/>
  <c r="V1631" i="27"/>
  <c r="W1623" i="27"/>
  <c r="U1623" i="27"/>
  <c r="V1623" i="27"/>
  <c r="R1623" i="27"/>
  <c r="S1623" i="27" s="1"/>
  <c r="T1623" i="27"/>
  <c r="W1615" i="27"/>
  <c r="U1615" i="27"/>
  <c r="V1615" i="27"/>
  <c r="T1615" i="27"/>
  <c r="R1615" i="27"/>
  <c r="S1615" i="27" s="1"/>
  <c r="W1607" i="27"/>
  <c r="U1607" i="27"/>
  <c r="V1607" i="27"/>
  <c r="W1599" i="27"/>
  <c r="U1599" i="27"/>
  <c r="V1599" i="27"/>
  <c r="R1599" i="27"/>
  <c r="S1599" i="27" s="1"/>
  <c r="W1591" i="27"/>
  <c r="U1591" i="27"/>
  <c r="V1591" i="27"/>
  <c r="T1591" i="27"/>
  <c r="W1583" i="27"/>
  <c r="U1583" i="27"/>
  <c r="V1583" i="27"/>
  <c r="T1583" i="27"/>
  <c r="R1583" i="27"/>
  <c r="S1583" i="27" s="1"/>
  <c r="W1575" i="27"/>
  <c r="U1575" i="27"/>
  <c r="V1575" i="27"/>
  <c r="R1575" i="27"/>
  <c r="S1575" i="27" s="1"/>
  <c r="W1567" i="27"/>
  <c r="U1567" i="27"/>
  <c r="V1567" i="27"/>
  <c r="T1567" i="27"/>
  <c r="W1559" i="27"/>
  <c r="U1559" i="27"/>
  <c r="V1559" i="27"/>
  <c r="W1551" i="27"/>
  <c r="U1551" i="27"/>
  <c r="V1551" i="27"/>
  <c r="T1551" i="27"/>
  <c r="R1551" i="27"/>
  <c r="S1551" i="27" s="1"/>
  <c r="W1543" i="27"/>
  <c r="U1543" i="27"/>
  <c r="V1543" i="27"/>
  <c r="T1543" i="27"/>
  <c r="R1543" i="27"/>
  <c r="S1543" i="27" s="1"/>
  <c r="W1535" i="27"/>
  <c r="U1535" i="27"/>
  <c r="V1535" i="27"/>
  <c r="W1527" i="27"/>
  <c r="U1527" i="27"/>
  <c r="V1527" i="27"/>
  <c r="R1527" i="27"/>
  <c r="S1527" i="27" s="1"/>
  <c r="W1519" i="27"/>
  <c r="U1519" i="27"/>
  <c r="T1519" i="27"/>
  <c r="V1519" i="27"/>
  <c r="W1511" i="27"/>
  <c r="U1511" i="27"/>
  <c r="V1511" i="27"/>
  <c r="R1511" i="27"/>
  <c r="S1511" i="27" s="1"/>
  <c r="T1511" i="27"/>
  <c r="W1503" i="27"/>
  <c r="U1503" i="27"/>
  <c r="V1503" i="27"/>
  <c r="R1503" i="27"/>
  <c r="S1503" i="27" s="1"/>
  <c r="W1495" i="27"/>
  <c r="U1495" i="27"/>
  <c r="V1495" i="27"/>
  <c r="T1495" i="27"/>
  <c r="W1487" i="27"/>
  <c r="U1487" i="27"/>
  <c r="V1487" i="27"/>
  <c r="T1487" i="27"/>
  <c r="W1479" i="27"/>
  <c r="U1479" i="27"/>
  <c r="V1479" i="27"/>
  <c r="T1479" i="27"/>
  <c r="W1471" i="27"/>
  <c r="U1471" i="27"/>
  <c r="V1471" i="27"/>
  <c r="R1471" i="27"/>
  <c r="S1471" i="27" s="1"/>
  <c r="T1471" i="27"/>
  <c r="W1463" i="27"/>
  <c r="U1463" i="27"/>
  <c r="V1463" i="27"/>
  <c r="W1455" i="27"/>
  <c r="U1455" i="27"/>
  <c r="V1455" i="27"/>
  <c r="T1455" i="27"/>
  <c r="R1455" i="27"/>
  <c r="S1455" i="27" s="1"/>
  <c r="W1447" i="27"/>
  <c r="U1447" i="27"/>
  <c r="V1447" i="27"/>
  <c r="W1439" i="27"/>
  <c r="U1439" i="27"/>
  <c r="V1439" i="27"/>
  <c r="R1439" i="27"/>
  <c r="S1439" i="27" s="1"/>
  <c r="T1439" i="27"/>
  <c r="W1431" i="27"/>
  <c r="U1431" i="27"/>
  <c r="V1431" i="27"/>
  <c r="R1431" i="27"/>
  <c r="S1431" i="27" s="1"/>
  <c r="W1423" i="27"/>
  <c r="U1423" i="27"/>
  <c r="V1423" i="27"/>
  <c r="T1423" i="27"/>
  <c r="W1415" i="27"/>
  <c r="U1415" i="27"/>
  <c r="V1415" i="27"/>
  <c r="R1415" i="27"/>
  <c r="S1415" i="27" s="1"/>
  <c r="W1407" i="27"/>
  <c r="U1407" i="27"/>
  <c r="V1407" i="27"/>
  <c r="T1407" i="27"/>
  <c r="W1399" i="27"/>
  <c r="U1399" i="27"/>
  <c r="V1399" i="27"/>
  <c r="R1399" i="27"/>
  <c r="S1399" i="27" s="1"/>
  <c r="T1399" i="27"/>
  <c r="W1391" i="27"/>
  <c r="U1391" i="27"/>
  <c r="V1391" i="27"/>
  <c r="T1391" i="27"/>
  <c r="W1383" i="27"/>
  <c r="U1383" i="27"/>
  <c r="V1383" i="27"/>
  <c r="T1383" i="27"/>
  <c r="W1375" i="27"/>
  <c r="U1375" i="27"/>
  <c r="V1375" i="27"/>
  <c r="U1367" i="27"/>
  <c r="W1367" i="27"/>
  <c r="V1367" i="27"/>
  <c r="R1367" i="27"/>
  <c r="S1367" i="27" s="1"/>
  <c r="T1367" i="27"/>
  <c r="W1359" i="27"/>
  <c r="U1359" i="27"/>
  <c r="V1359" i="27"/>
  <c r="T1359" i="27"/>
  <c r="R1359" i="27"/>
  <c r="S1359" i="27" s="1"/>
  <c r="W1351" i="27"/>
  <c r="U1351" i="27"/>
  <c r="V1351" i="27"/>
  <c r="W1343" i="27"/>
  <c r="U1343" i="27"/>
  <c r="V1343" i="27"/>
  <c r="R1343" i="27"/>
  <c r="S1343" i="27" s="1"/>
  <c r="U1335" i="27"/>
  <c r="V1335" i="27"/>
  <c r="W1335" i="27"/>
  <c r="T1335" i="27"/>
  <c r="W1327" i="27"/>
  <c r="U1327" i="27"/>
  <c r="V1327" i="27"/>
  <c r="T1327" i="27"/>
  <c r="R1327" i="27"/>
  <c r="S1327" i="27" s="1"/>
  <c r="W1319" i="27"/>
  <c r="U1319" i="27"/>
  <c r="V1319" i="27"/>
  <c r="R1319" i="27"/>
  <c r="S1319" i="27" s="1"/>
  <c r="W1311" i="27"/>
  <c r="U1311" i="27"/>
  <c r="V1311" i="27"/>
  <c r="T1311" i="27"/>
  <c r="W1303" i="27"/>
  <c r="U1303" i="27"/>
  <c r="V1303" i="27"/>
  <c r="W1295" i="27"/>
  <c r="U1295" i="27"/>
  <c r="V1295" i="27"/>
  <c r="T1295" i="27"/>
  <c r="R1295" i="27"/>
  <c r="S1295" i="27" s="1"/>
  <c r="W1287" i="27"/>
  <c r="U1287" i="27"/>
  <c r="V1287" i="27"/>
  <c r="R1287" i="27"/>
  <c r="S1287" i="27" s="1"/>
  <c r="T1287" i="27"/>
  <c r="W1279" i="27"/>
  <c r="U1279" i="27"/>
  <c r="V1279" i="27"/>
  <c r="W1271" i="27"/>
  <c r="U1271" i="27"/>
  <c r="V1271" i="27"/>
  <c r="R1271" i="27"/>
  <c r="S1271" i="27" s="1"/>
  <c r="W1263" i="27"/>
  <c r="U1263" i="27"/>
  <c r="T1263" i="27"/>
  <c r="V1263" i="27"/>
  <c r="U1255" i="27"/>
  <c r="W1255" i="27"/>
  <c r="V1255" i="27"/>
  <c r="R1255" i="27"/>
  <c r="S1255" i="27" s="1"/>
  <c r="T1255" i="27"/>
  <c r="W1247" i="27"/>
  <c r="U1247" i="27"/>
  <c r="V1247" i="27"/>
  <c r="R1247" i="27"/>
  <c r="S1247" i="27" s="1"/>
  <c r="W1239" i="27"/>
  <c r="U1239" i="27"/>
  <c r="V1239" i="27"/>
  <c r="T1239" i="27"/>
  <c r="W1231" i="27"/>
  <c r="U1231" i="27"/>
  <c r="V1231" i="27"/>
  <c r="T1231" i="27"/>
  <c r="W1223" i="27"/>
  <c r="U1223" i="27"/>
  <c r="V1223" i="27"/>
  <c r="T1223" i="27"/>
  <c r="W1215" i="27"/>
  <c r="U1215" i="27"/>
  <c r="V1215" i="27"/>
  <c r="T1215" i="27"/>
  <c r="R1215" i="27"/>
  <c r="S1215" i="27" s="1"/>
  <c r="U1207" i="27"/>
  <c r="W1207" i="27"/>
  <c r="V1207" i="27"/>
  <c r="W1199" i="27"/>
  <c r="U1199" i="27"/>
  <c r="V1199" i="27"/>
  <c r="T1199" i="27"/>
  <c r="R1199" i="27"/>
  <c r="S1199" i="27" s="1"/>
  <c r="W1191" i="27"/>
  <c r="U1191" i="27"/>
  <c r="V1191" i="27"/>
  <c r="W1183" i="27"/>
  <c r="U1183" i="27"/>
  <c r="V1183" i="27"/>
  <c r="R1183" i="27"/>
  <c r="S1183" i="27" s="1"/>
  <c r="T1183" i="27"/>
  <c r="W1175" i="27"/>
  <c r="U1175" i="27"/>
  <c r="V1175" i="27"/>
  <c r="R1175" i="27"/>
  <c r="S1175" i="27" s="1"/>
  <c r="W1167" i="27"/>
  <c r="U1167" i="27"/>
  <c r="V1167" i="27"/>
  <c r="T1167" i="27"/>
  <c r="W1159" i="27"/>
  <c r="U1159" i="27"/>
  <c r="V1159" i="27"/>
  <c r="R1159" i="27"/>
  <c r="S1159" i="27" s="1"/>
  <c r="W1151" i="27"/>
  <c r="U1151" i="27"/>
  <c r="V1151" i="27"/>
  <c r="T1151" i="27"/>
  <c r="W1143" i="27"/>
  <c r="U1143" i="27"/>
  <c r="V1143" i="27"/>
  <c r="R1143" i="27"/>
  <c r="S1143" i="27" s="1"/>
  <c r="T1143" i="27"/>
  <c r="W1135" i="27"/>
  <c r="U1135" i="27"/>
  <c r="V1135" i="27"/>
  <c r="T1135" i="27"/>
  <c r="W1127" i="27"/>
  <c r="U1127" i="27"/>
  <c r="V1127" i="27"/>
  <c r="T1127" i="27"/>
  <c r="W1119" i="27"/>
  <c r="U1119" i="27"/>
  <c r="V1119" i="27"/>
  <c r="U1111" i="27"/>
  <c r="V1111" i="27"/>
  <c r="W1111" i="27"/>
  <c r="R1111" i="27"/>
  <c r="S1111" i="27" s="1"/>
  <c r="T1111" i="27"/>
  <c r="W1103" i="27"/>
  <c r="U1103" i="27"/>
  <c r="V1103" i="27"/>
  <c r="T1103" i="27"/>
  <c r="R1103" i="27"/>
  <c r="S1103" i="27" s="1"/>
  <c r="W1095" i="27"/>
  <c r="U1095" i="27"/>
  <c r="V1095" i="27"/>
  <c r="W1087" i="27"/>
  <c r="U1087" i="27"/>
  <c r="V1087" i="27"/>
  <c r="R1087" i="27"/>
  <c r="S1087" i="27" s="1"/>
  <c r="W1079" i="27"/>
  <c r="U1079" i="27"/>
  <c r="V1079" i="27"/>
  <c r="T1079" i="27"/>
  <c r="W1071" i="27"/>
  <c r="U1071" i="27"/>
  <c r="V1071" i="27"/>
  <c r="T1071" i="27"/>
  <c r="R1071" i="27"/>
  <c r="S1071" i="27" s="1"/>
  <c r="W1063" i="27"/>
  <c r="U1063" i="27"/>
  <c r="V1063" i="27"/>
  <c r="R1063" i="27"/>
  <c r="S1063" i="27" s="1"/>
  <c r="W1055" i="27"/>
  <c r="U1055" i="27"/>
  <c r="V1055" i="27"/>
  <c r="T1055" i="27"/>
  <c r="W1047" i="27"/>
  <c r="U1047" i="27"/>
  <c r="V1047" i="27"/>
  <c r="W1039" i="27"/>
  <c r="U1039" i="27"/>
  <c r="V1039" i="27"/>
  <c r="T1039" i="27"/>
  <c r="R1039" i="27"/>
  <c r="S1039" i="27" s="1"/>
  <c r="W1031" i="27"/>
  <c r="U1031" i="27"/>
  <c r="V1031" i="27"/>
  <c r="R1031" i="27"/>
  <c r="S1031" i="27" s="1"/>
  <c r="T1031" i="27"/>
  <c r="W1023" i="27"/>
  <c r="U1023" i="27"/>
  <c r="V1023" i="27"/>
  <c r="W1015" i="27"/>
  <c r="U1015" i="27"/>
  <c r="V1015" i="27"/>
  <c r="R1015" i="27"/>
  <c r="S1015" i="27" s="1"/>
  <c r="W1007" i="27"/>
  <c r="U1007" i="27"/>
  <c r="T1007" i="27"/>
  <c r="V1007" i="27"/>
  <c r="W999" i="27"/>
  <c r="U999" i="27"/>
  <c r="V999" i="27"/>
  <c r="R999" i="27"/>
  <c r="S999" i="27" s="1"/>
  <c r="T999" i="27"/>
  <c r="W991" i="27"/>
  <c r="U991" i="27"/>
  <c r="V991" i="27"/>
  <c r="R991" i="27"/>
  <c r="S991" i="27" s="1"/>
  <c r="W983" i="27"/>
  <c r="U983" i="27"/>
  <c r="V983" i="27"/>
  <c r="T983" i="27"/>
  <c r="W975" i="27"/>
  <c r="U975" i="27"/>
  <c r="V975" i="27"/>
  <c r="T975" i="27"/>
  <c r="W967" i="27"/>
  <c r="U967" i="27"/>
  <c r="V967" i="27"/>
  <c r="T967" i="27"/>
  <c r="W959" i="27"/>
  <c r="U959" i="27"/>
  <c r="V959" i="27"/>
  <c r="T959" i="27"/>
  <c r="R959" i="27"/>
  <c r="S959" i="27" s="1"/>
  <c r="U951" i="27"/>
  <c r="V951" i="27"/>
  <c r="W951" i="27"/>
  <c r="W943" i="27"/>
  <c r="U943" i="27"/>
  <c r="V943" i="27"/>
  <c r="T943" i="27"/>
  <c r="R943" i="27"/>
  <c r="S943" i="27" s="1"/>
  <c r="W935" i="27"/>
  <c r="U935" i="27"/>
  <c r="V935" i="27"/>
  <c r="W927" i="27"/>
  <c r="U927" i="27"/>
  <c r="V927" i="27"/>
  <c r="R927" i="27"/>
  <c r="S927" i="27" s="1"/>
  <c r="T927" i="27"/>
  <c r="W919" i="27"/>
  <c r="U919" i="27"/>
  <c r="V919" i="27"/>
  <c r="R919" i="27"/>
  <c r="S919" i="27" s="1"/>
  <c r="W911" i="27"/>
  <c r="U911" i="27"/>
  <c r="V911" i="27"/>
  <c r="T911" i="27"/>
  <c r="W903" i="27"/>
  <c r="U903" i="27"/>
  <c r="V903" i="27"/>
  <c r="R903" i="27"/>
  <c r="S903" i="27" s="1"/>
  <c r="W895" i="27"/>
  <c r="U895" i="27"/>
  <c r="V895" i="27"/>
  <c r="T895" i="27"/>
  <c r="W887" i="27"/>
  <c r="U887" i="27"/>
  <c r="V887" i="27"/>
  <c r="T887" i="27"/>
  <c r="R887" i="27"/>
  <c r="S887" i="27" s="1"/>
  <c r="W879" i="27"/>
  <c r="U879" i="27"/>
  <c r="V879" i="27"/>
  <c r="T879" i="27"/>
  <c r="W871" i="27"/>
  <c r="U871" i="27"/>
  <c r="V871" i="27"/>
  <c r="T871" i="27"/>
  <c r="W863" i="27"/>
  <c r="U863" i="27"/>
  <c r="V863" i="27"/>
  <c r="U855" i="27"/>
  <c r="V855" i="27"/>
  <c r="W855" i="27"/>
  <c r="R855" i="27"/>
  <c r="S855" i="27" s="1"/>
  <c r="T855" i="27"/>
  <c r="W847" i="27"/>
  <c r="U847" i="27"/>
  <c r="V847" i="27"/>
  <c r="T847" i="27"/>
  <c r="R847" i="27"/>
  <c r="S847" i="27" s="1"/>
  <c r="W839" i="27"/>
  <c r="U839" i="27"/>
  <c r="V839" i="27"/>
  <c r="W831" i="27"/>
  <c r="U831" i="27"/>
  <c r="V831" i="27"/>
  <c r="R831" i="27"/>
  <c r="S831" i="27" s="1"/>
  <c r="W823" i="27"/>
  <c r="U823" i="27"/>
  <c r="V823" i="27"/>
  <c r="T823" i="27"/>
  <c r="W815" i="27"/>
  <c r="U815" i="27"/>
  <c r="V815" i="27"/>
  <c r="T815" i="27"/>
  <c r="R815" i="27"/>
  <c r="S815" i="27" s="1"/>
  <c r="W807" i="27"/>
  <c r="U807" i="27"/>
  <c r="V807" i="27"/>
  <c r="R807" i="27"/>
  <c r="S807" i="27" s="1"/>
  <c r="W799" i="27"/>
  <c r="U799" i="27"/>
  <c r="V799" i="27"/>
  <c r="T799" i="27"/>
  <c r="W791" i="27"/>
  <c r="U791" i="27"/>
  <c r="V791" i="27"/>
  <c r="W783" i="27"/>
  <c r="U783" i="27"/>
  <c r="V783" i="27"/>
  <c r="T783" i="27"/>
  <c r="R783" i="27"/>
  <c r="S783" i="27" s="1"/>
  <c r="W775" i="27"/>
  <c r="U775" i="27"/>
  <c r="V775" i="27"/>
  <c r="T775" i="27"/>
  <c r="R775" i="27"/>
  <c r="S775" i="27" s="1"/>
  <c r="W767" i="27"/>
  <c r="U767" i="27"/>
  <c r="V767" i="27"/>
  <c r="W759" i="27"/>
  <c r="U759" i="27"/>
  <c r="V759" i="27"/>
  <c r="R759" i="27"/>
  <c r="S759" i="27" s="1"/>
  <c r="W751" i="27"/>
  <c r="U751" i="27"/>
  <c r="T751" i="27"/>
  <c r="V751" i="27"/>
  <c r="W743" i="27"/>
  <c r="U743" i="27"/>
  <c r="V743" i="27"/>
  <c r="R743" i="27"/>
  <c r="S743" i="27" s="1"/>
  <c r="T743" i="27"/>
  <c r="W735" i="27"/>
  <c r="U735" i="27"/>
  <c r="V735" i="27"/>
  <c r="R735" i="27"/>
  <c r="S735" i="27" s="1"/>
  <c r="U727" i="27"/>
  <c r="V727" i="27"/>
  <c r="W727" i="27"/>
  <c r="T727" i="27"/>
  <c r="W719" i="27"/>
  <c r="U719" i="27"/>
  <c r="V719" i="27"/>
  <c r="T719" i="27"/>
  <c r="W711" i="27"/>
  <c r="U711" i="27"/>
  <c r="V711" i="27"/>
  <c r="T711" i="27"/>
  <c r="W703" i="27"/>
  <c r="U703" i="27"/>
  <c r="V703" i="27"/>
  <c r="T703" i="27"/>
  <c r="R703" i="27"/>
  <c r="S703" i="27" s="1"/>
  <c r="U695" i="27"/>
  <c r="V695" i="27"/>
  <c r="W695" i="27"/>
  <c r="W687" i="27"/>
  <c r="U687" i="27"/>
  <c r="V687" i="27"/>
  <c r="T687" i="27"/>
  <c r="R687" i="27"/>
  <c r="S687" i="27" s="1"/>
  <c r="W679" i="27"/>
  <c r="U679" i="27"/>
  <c r="V679" i="27"/>
  <c r="W671" i="27"/>
  <c r="U671" i="27"/>
  <c r="V671" i="27"/>
  <c r="R671" i="27"/>
  <c r="S671" i="27" s="1"/>
  <c r="T671" i="27"/>
  <c r="W663" i="27"/>
  <c r="U663" i="27"/>
  <c r="V663" i="27"/>
  <c r="R663" i="27"/>
  <c r="S663" i="27" s="1"/>
  <c r="W655" i="27"/>
  <c r="U655" i="27"/>
  <c r="V655" i="27"/>
  <c r="T655" i="27"/>
  <c r="W647" i="27"/>
  <c r="U647" i="27"/>
  <c r="V647" i="27"/>
  <c r="R647" i="27"/>
  <c r="S647" i="27" s="1"/>
  <c r="W639" i="27"/>
  <c r="U639" i="27"/>
  <c r="V639" i="27"/>
  <c r="T639" i="27"/>
  <c r="W631" i="27"/>
  <c r="U631" i="27"/>
  <c r="V631" i="27"/>
  <c r="T631" i="27"/>
  <c r="R631" i="27"/>
  <c r="S631" i="27" s="1"/>
  <c r="W623" i="27"/>
  <c r="U623" i="27"/>
  <c r="V623" i="27"/>
  <c r="W615" i="27"/>
  <c r="U615" i="27"/>
  <c r="V615" i="27"/>
  <c r="R615" i="27"/>
  <c r="S615" i="27" s="1"/>
  <c r="W607" i="27"/>
  <c r="U607" i="27"/>
  <c r="V607" i="27"/>
  <c r="T607" i="27"/>
  <c r="W599" i="27"/>
  <c r="U599" i="27"/>
  <c r="V599" i="27"/>
  <c r="R599" i="27"/>
  <c r="S599" i="27" s="1"/>
  <c r="T599" i="27"/>
  <c r="W591" i="27"/>
  <c r="U591" i="27"/>
  <c r="V591" i="27"/>
  <c r="W583" i="27"/>
  <c r="U583" i="27"/>
  <c r="V583" i="27"/>
  <c r="R583" i="27"/>
  <c r="S583" i="27" s="1"/>
  <c r="W575" i="27"/>
  <c r="U575" i="27"/>
  <c r="V575" i="27"/>
  <c r="T575" i="27"/>
  <c r="U567" i="27"/>
  <c r="V567" i="27"/>
  <c r="W567" i="27"/>
  <c r="R567" i="27"/>
  <c r="S567" i="27" s="1"/>
  <c r="T567" i="27"/>
  <c r="W559" i="27"/>
  <c r="U559" i="27"/>
  <c r="V559" i="27"/>
  <c r="W551" i="27"/>
  <c r="U551" i="27"/>
  <c r="V551" i="27"/>
  <c r="R551" i="27"/>
  <c r="S551" i="27" s="1"/>
  <c r="W543" i="27"/>
  <c r="U543" i="27"/>
  <c r="V543" i="27"/>
  <c r="T543" i="27"/>
  <c r="W535" i="27"/>
  <c r="U535" i="27"/>
  <c r="V535" i="27"/>
  <c r="T535" i="27"/>
  <c r="R535" i="27"/>
  <c r="S535" i="27" s="1"/>
  <c r="W527" i="27"/>
  <c r="U527" i="27"/>
  <c r="V527" i="27"/>
  <c r="W519" i="27"/>
  <c r="U519" i="27"/>
  <c r="V519" i="27"/>
  <c r="R519" i="27"/>
  <c r="S519" i="27" s="1"/>
  <c r="W511" i="27"/>
  <c r="V511" i="27"/>
  <c r="U511" i="27"/>
  <c r="T511" i="27"/>
  <c r="W503" i="27"/>
  <c r="U503" i="27"/>
  <c r="V503" i="27"/>
  <c r="R503" i="27"/>
  <c r="S503" i="27" s="1"/>
  <c r="T503" i="27"/>
  <c r="W495" i="27"/>
  <c r="U495" i="27"/>
  <c r="V495" i="27"/>
  <c r="U487" i="27"/>
  <c r="V487" i="27"/>
  <c r="R487" i="27"/>
  <c r="S487" i="27" s="1"/>
  <c r="W479" i="27"/>
  <c r="U479" i="27"/>
  <c r="V479" i="27"/>
  <c r="T479" i="27"/>
  <c r="U471" i="27"/>
  <c r="W471" i="27"/>
  <c r="V471" i="27"/>
  <c r="R471" i="27"/>
  <c r="S471" i="27" s="1"/>
  <c r="T471" i="27"/>
  <c r="W463" i="27"/>
  <c r="V463" i="27"/>
  <c r="U463" i="27"/>
  <c r="W455" i="27"/>
  <c r="U455" i="27"/>
  <c r="V455" i="27"/>
  <c r="R455" i="27"/>
  <c r="S455" i="27" s="1"/>
  <c r="W447" i="27"/>
  <c r="U447" i="27"/>
  <c r="V447" i="27"/>
  <c r="T447" i="27"/>
  <c r="W439" i="27"/>
  <c r="U439" i="27"/>
  <c r="T439" i="27"/>
  <c r="R439" i="27"/>
  <c r="S439" i="27" s="1"/>
  <c r="W431" i="27"/>
  <c r="U431" i="27"/>
  <c r="V431" i="27"/>
  <c r="W423" i="27"/>
  <c r="U423" i="27"/>
  <c r="V423" i="27"/>
  <c r="R423" i="27"/>
  <c r="S423" i="27" s="1"/>
  <c r="W415" i="27"/>
  <c r="U415" i="27"/>
  <c r="V415" i="27"/>
  <c r="T415" i="27"/>
  <c r="W407" i="27"/>
  <c r="U407" i="27"/>
  <c r="V407" i="27"/>
  <c r="R407" i="27"/>
  <c r="S407" i="27" s="1"/>
  <c r="T407" i="27"/>
  <c r="W399" i="27"/>
  <c r="V399" i="27"/>
  <c r="U399" i="27"/>
  <c r="W391" i="27"/>
  <c r="V391" i="27"/>
  <c r="U391" i="27"/>
  <c r="R391" i="27"/>
  <c r="S391" i="27" s="1"/>
  <c r="W383" i="27"/>
  <c r="U383" i="27"/>
  <c r="V383" i="27"/>
  <c r="T383" i="27"/>
  <c r="U375" i="27"/>
  <c r="W375" i="27"/>
  <c r="V375" i="27"/>
  <c r="R375" i="27"/>
  <c r="S375" i="27" s="1"/>
  <c r="T375" i="27"/>
  <c r="W367" i="27"/>
  <c r="U367" i="27"/>
  <c r="V367" i="27"/>
  <c r="W359" i="27"/>
  <c r="U359" i="27"/>
  <c r="V359" i="27"/>
  <c r="R359" i="27"/>
  <c r="S359" i="27" s="1"/>
  <c r="W351" i="27"/>
  <c r="U351" i="27"/>
  <c r="V351" i="27"/>
  <c r="T351" i="27"/>
  <c r="W343" i="27"/>
  <c r="U343" i="27"/>
  <c r="V343" i="27"/>
  <c r="T343" i="27"/>
  <c r="R343" i="27"/>
  <c r="S343" i="27" s="1"/>
  <c r="W335" i="27"/>
  <c r="U335" i="27"/>
  <c r="V335" i="27"/>
  <c r="W327" i="27"/>
  <c r="V327" i="27"/>
  <c r="U327" i="27"/>
  <c r="R327" i="27"/>
  <c r="S327" i="27" s="1"/>
  <c r="W319" i="27"/>
  <c r="V319" i="27"/>
  <c r="U319" i="27"/>
  <c r="T319" i="27"/>
  <c r="W311" i="27"/>
  <c r="U311" i="27"/>
  <c r="V311" i="27"/>
  <c r="T311" i="27"/>
  <c r="R311" i="27"/>
  <c r="S311" i="27" s="1"/>
  <c r="W303" i="27"/>
  <c r="U303" i="27"/>
  <c r="V303" i="27"/>
  <c r="W295" i="27"/>
  <c r="U295" i="27"/>
  <c r="V295" i="27"/>
  <c r="R295" i="27"/>
  <c r="S295" i="27" s="1"/>
  <c r="W287" i="27"/>
  <c r="U287" i="27"/>
  <c r="V287" i="27"/>
  <c r="T287" i="27"/>
  <c r="U279" i="27"/>
  <c r="W279" i="27"/>
  <c r="V279" i="27"/>
  <c r="T279" i="27"/>
  <c r="R279" i="27"/>
  <c r="S279" i="27" s="1"/>
  <c r="W271" i="27"/>
  <c r="U271" i="27"/>
  <c r="V271" i="27"/>
  <c r="W263" i="27"/>
  <c r="U263" i="27"/>
  <c r="V263" i="27"/>
  <c r="R263" i="27"/>
  <c r="S263" i="27" s="1"/>
  <c r="W255" i="27"/>
  <c r="V255" i="27"/>
  <c r="U255" i="27"/>
  <c r="T255" i="27"/>
  <c r="W247" i="27"/>
  <c r="U247" i="27"/>
  <c r="V247" i="27"/>
  <c r="T247" i="27"/>
  <c r="R247" i="27"/>
  <c r="S247" i="27" s="1"/>
  <c r="W239" i="27"/>
  <c r="U239" i="27"/>
  <c r="V239" i="27"/>
  <c r="W231" i="27"/>
  <c r="U231" i="27"/>
  <c r="V231" i="27"/>
  <c r="R231" i="27"/>
  <c r="S231" i="27" s="1"/>
  <c r="W223" i="27"/>
  <c r="U223" i="27"/>
  <c r="V223" i="27"/>
  <c r="T223" i="27"/>
  <c r="W215" i="27"/>
  <c r="U215" i="27"/>
  <c r="V215" i="27"/>
  <c r="T215" i="27"/>
  <c r="R215" i="27"/>
  <c r="S215" i="27" s="1"/>
  <c r="W207" i="27"/>
  <c r="V207" i="27"/>
  <c r="U207" i="27"/>
  <c r="W199" i="27"/>
  <c r="U199" i="27"/>
  <c r="V199" i="27"/>
  <c r="R199" i="27"/>
  <c r="S199" i="27" s="1"/>
  <c r="W191" i="27"/>
  <c r="U191" i="27"/>
  <c r="V191" i="27"/>
  <c r="T191" i="27"/>
  <c r="U183" i="27"/>
  <c r="W183" i="27"/>
  <c r="V183" i="27"/>
  <c r="R183" i="27"/>
  <c r="S183" i="27" s="1"/>
  <c r="T183" i="27"/>
  <c r="W175" i="27"/>
  <c r="U175" i="27"/>
  <c r="V175" i="27"/>
  <c r="W167" i="27"/>
  <c r="U167" i="27"/>
  <c r="V167" i="27"/>
  <c r="R167" i="27"/>
  <c r="S167" i="27" s="1"/>
  <c r="W159" i="27"/>
  <c r="U159" i="27"/>
  <c r="V159" i="27"/>
  <c r="T159" i="27"/>
  <c r="W151" i="27"/>
  <c r="U151" i="27"/>
  <c r="V151" i="27"/>
  <c r="T151" i="27"/>
  <c r="R151" i="27"/>
  <c r="S151" i="27" s="1"/>
  <c r="W143" i="27"/>
  <c r="V143" i="27"/>
  <c r="W135" i="27"/>
  <c r="V135" i="27"/>
  <c r="U135" i="27"/>
  <c r="R135" i="27"/>
  <c r="S135" i="27" s="1"/>
  <c r="W127" i="27"/>
  <c r="U127" i="27"/>
  <c r="V127" i="27"/>
  <c r="T127" i="27"/>
  <c r="W119" i="27"/>
  <c r="U119" i="27"/>
  <c r="V119" i="27"/>
  <c r="R119" i="27"/>
  <c r="S119" i="27" s="1"/>
  <c r="T119" i="27"/>
  <c r="W111" i="27"/>
  <c r="U111" i="27"/>
  <c r="V111" i="27"/>
  <c r="W103" i="27"/>
  <c r="U103" i="27"/>
  <c r="V103" i="27"/>
  <c r="R103" i="27"/>
  <c r="S103" i="27" s="1"/>
  <c r="W95" i="27"/>
  <c r="U95" i="27"/>
  <c r="V95" i="27"/>
  <c r="T95" i="27"/>
  <c r="W87" i="27"/>
  <c r="U87" i="27"/>
  <c r="V87" i="27"/>
  <c r="T87" i="27"/>
  <c r="R87" i="27"/>
  <c r="S87" i="27" s="1"/>
  <c r="W79" i="27"/>
  <c r="U79" i="27"/>
  <c r="V79" i="27"/>
  <c r="W71" i="27"/>
  <c r="V71" i="27"/>
  <c r="R71" i="27"/>
  <c r="S71" i="27" s="1"/>
  <c r="U71" i="27"/>
  <c r="W63" i="27"/>
  <c r="V63" i="27"/>
  <c r="U63" i="27"/>
  <c r="T63" i="27"/>
  <c r="W55" i="27"/>
  <c r="U55" i="27"/>
  <c r="V55" i="27"/>
  <c r="T55" i="27"/>
  <c r="R55" i="27"/>
  <c r="S55" i="27" s="1"/>
  <c r="W47" i="27"/>
  <c r="U47" i="27"/>
  <c r="V47" i="27"/>
  <c r="W39" i="27"/>
  <c r="U39" i="27"/>
  <c r="V39" i="27"/>
  <c r="R39" i="27"/>
  <c r="S39" i="27" s="1"/>
  <c r="W31" i="27"/>
  <c r="U31" i="27"/>
  <c r="V31" i="27"/>
  <c r="T31" i="27"/>
  <c r="U14" i="33"/>
  <c r="T14" i="33"/>
  <c r="S14" i="33"/>
  <c r="N2574" i="33"/>
  <c r="R14" i="33"/>
  <c r="P14" i="33"/>
  <c r="T24" i="27"/>
  <c r="T88" i="27"/>
  <c r="T152" i="27"/>
  <c r="T184" i="27"/>
  <c r="T248" i="27"/>
  <c r="T312" i="27"/>
  <c r="T408" i="27"/>
  <c r="T504" i="27"/>
  <c r="R920" i="27"/>
  <c r="S920" i="27" s="1"/>
  <c r="R952" i="27"/>
  <c r="S952" i="27" s="1"/>
  <c r="R984" i="27"/>
  <c r="S984" i="27" s="1"/>
  <c r="R1048" i="27"/>
  <c r="S1048" i="27" s="1"/>
  <c r="R1080" i="27"/>
  <c r="S1080" i="27" s="1"/>
  <c r="R1112" i="27"/>
  <c r="S1112" i="27" s="1"/>
  <c r="R1144" i="27"/>
  <c r="S1144" i="27" s="1"/>
  <c r="R1176" i="27"/>
  <c r="S1176" i="27" s="1"/>
  <c r="R1208" i="27"/>
  <c r="S1208" i="27" s="1"/>
  <c r="R1240" i="27"/>
  <c r="S1240" i="27" s="1"/>
  <c r="R1304" i="27"/>
  <c r="S1304" i="27" s="1"/>
  <c r="R1336" i="27"/>
  <c r="S1336" i="27" s="1"/>
  <c r="R1368" i="27"/>
  <c r="S1368" i="27" s="1"/>
  <c r="R1400" i="27"/>
  <c r="S1400" i="27" s="1"/>
  <c r="T1480" i="27"/>
  <c r="T1520" i="27"/>
  <c r="T1560" i="27"/>
  <c r="R1656" i="27"/>
  <c r="S1656" i="27" s="1"/>
  <c r="T1704" i="27"/>
  <c r="T1760" i="27"/>
  <c r="R1800" i="27"/>
  <c r="S1800" i="27" s="1"/>
  <c r="R1864" i="27"/>
  <c r="S1864" i="27" s="1"/>
  <c r="T1984" i="27"/>
  <c r="R2024" i="27"/>
  <c r="S2024" i="27" s="1"/>
  <c r="R2104" i="27"/>
  <c r="S2104" i="27" s="1"/>
  <c r="T2208" i="27"/>
  <c r="T2272" i="27"/>
  <c r="R2408" i="27"/>
  <c r="S2408" i="27" s="1"/>
  <c r="U264" i="27"/>
  <c r="U520" i="27"/>
  <c r="U720" i="27"/>
  <c r="T56" i="27"/>
  <c r="T120" i="27"/>
  <c r="T216" i="27"/>
  <c r="T280" i="27"/>
  <c r="T344" i="27"/>
  <c r="T376" i="27"/>
  <c r="T440" i="27"/>
  <c r="T472" i="27"/>
  <c r="T544" i="27"/>
  <c r="T576" i="27"/>
  <c r="T608" i="27"/>
  <c r="T640" i="27"/>
  <c r="T672" i="27"/>
  <c r="T704" i="27"/>
  <c r="T736" i="27"/>
  <c r="T768" i="27"/>
  <c r="T800" i="27"/>
  <c r="T832" i="27"/>
  <c r="T864" i="27"/>
  <c r="T896" i="27"/>
  <c r="T928" i="27"/>
  <c r="T960" i="27"/>
  <c r="T992" i="27"/>
  <c r="T1024" i="27"/>
  <c r="T1056" i="27"/>
  <c r="T1088" i="27"/>
  <c r="T1120" i="27"/>
  <c r="T1152" i="27"/>
  <c r="T1184" i="27"/>
  <c r="T1216" i="27"/>
  <c r="T1248" i="27"/>
  <c r="T1280" i="27"/>
  <c r="T1312" i="27"/>
  <c r="T1344" i="27"/>
  <c r="T1376" i="27"/>
  <c r="T1448" i="27"/>
  <c r="R1480" i="27"/>
  <c r="S1480" i="27" s="1"/>
  <c r="R1520" i="27"/>
  <c r="S1520" i="27" s="1"/>
  <c r="R1560" i="27"/>
  <c r="S1560" i="27" s="1"/>
  <c r="T1616" i="27"/>
  <c r="T1664" i="27"/>
  <c r="R1704" i="27"/>
  <c r="S1704" i="27" s="1"/>
  <c r="R1760" i="27"/>
  <c r="S1760" i="27" s="1"/>
  <c r="T1872" i="27"/>
  <c r="T1936" i="27"/>
  <c r="R1984" i="27"/>
  <c r="S1984" i="27" s="1"/>
  <c r="T2112" i="27"/>
  <c r="T2168" i="27"/>
  <c r="R2208" i="27"/>
  <c r="S2208" i="27" s="1"/>
  <c r="R2272" i="27"/>
  <c r="S2272" i="27" s="1"/>
  <c r="T2352" i="27"/>
  <c r="T2424" i="27"/>
  <c r="V40" i="27"/>
  <c r="V296" i="27"/>
  <c r="T64" i="27"/>
  <c r="T160" i="27"/>
  <c r="T256" i="27"/>
  <c r="T320" i="27"/>
  <c r="T384" i="27"/>
  <c r="T448" i="27"/>
  <c r="T480" i="27"/>
  <c r="T512" i="27"/>
  <c r="R544" i="27"/>
  <c r="S544" i="27" s="1"/>
  <c r="R576" i="27"/>
  <c r="S576" i="27" s="1"/>
  <c r="R608" i="27"/>
  <c r="S608" i="27" s="1"/>
  <c r="R640" i="27"/>
  <c r="S640" i="27" s="1"/>
  <c r="R672" i="27"/>
  <c r="S672" i="27" s="1"/>
  <c r="R704" i="27"/>
  <c r="S704" i="27" s="1"/>
  <c r="R736" i="27"/>
  <c r="S736" i="27" s="1"/>
  <c r="R768" i="27"/>
  <c r="S768" i="27" s="1"/>
  <c r="R800" i="27"/>
  <c r="S800" i="27" s="1"/>
  <c r="R832" i="27"/>
  <c r="S832" i="27" s="1"/>
  <c r="R864" i="27"/>
  <c r="S864" i="27" s="1"/>
  <c r="R928" i="27"/>
  <c r="S928" i="27" s="1"/>
  <c r="R960" i="27"/>
  <c r="S960" i="27" s="1"/>
  <c r="R992" i="27"/>
  <c r="S992" i="27" s="1"/>
  <c r="R1024" i="27"/>
  <c r="S1024" i="27" s="1"/>
  <c r="R1056" i="27"/>
  <c r="S1056" i="27" s="1"/>
  <c r="R1088" i="27"/>
  <c r="S1088" i="27" s="1"/>
  <c r="R1120" i="27"/>
  <c r="S1120" i="27" s="1"/>
  <c r="R1152" i="27"/>
  <c r="S1152" i="27" s="1"/>
  <c r="R1184" i="27"/>
  <c r="S1184" i="27" s="1"/>
  <c r="R1216" i="27"/>
  <c r="S1216" i="27" s="1"/>
  <c r="R1248" i="27"/>
  <c r="S1248" i="27" s="1"/>
  <c r="R1280" i="27"/>
  <c r="S1280" i="27" s="1"/>
  <c r="R1344" i="27"/>
  <c r="S1344" i="27" s="1"/>
  <c r="R1376" i="27"/>
  <c r="S1376" i="27" s="1"/>
  <c r="T1416" i="27"/>
  <c r="R1448" i="27"/>
  <c r="S1448" i="27" s="1"/>
  <c r="T1488" i="27"/>
  <c r="T1528" i="27"/>
  <c r="R1616" i="27"/>
  <c r="S1616" i="27" s="1"/>
  <c r="R1664" i="27"/>
  <c r="S1664" i="27" s="1"/>
  <c r="R1720" i="27"/>
  <c r="S1720" i="27" s="1"/>
  <c r="T1768" i="27"/>
  <c r="T1824" i="27"/>
  <c r="R1880" i="27"/>
  <c r="S1880" i="27" s="1"/>
  <c r="R1936" i="27"/>
  <c r="S1936" i="27" s="1"/>
  <c r="T1992" i="27"/>
  <c r="T2064" i="27"/>
  <c r="R2112" i="27"/>
  <c r="S2112" i="27" s="1"/>
  <c r="R2168" i="27"/>
  <c r="S2168" i="27" s="1"/>
  <c r="R2288" i="27"/>
  <c r="S2288" i="27" s="1"/>
  <c r="R2352" i="27"/>
  <c r="S2352" i="27" s="1"/>
  <c r="R2424" i="27"/>
  <c r="S2424" i="27" s="1"/>
  <c r="U40" i="27"/>
  <c r="U296" i="27"/>
  <c r="T32" i="27"/>
  <c r="T96" i="27"/>
  <c r="T128" i="27"/>
  <c r="T192" i="27"/>
  <c r="T224" i="27"/>
  <c r="T288" i="27"/>
  <c r="T352" i="27"/>
  <c r="T416" i="27"/>
  <c r="T520" i="27"/>
  <c r="T552" i="27"/>
  <c r="T584" i="27"/>
  <c r="T616" i="27"/>
  <c r="T648" i="27"/>
  <c r="T680" i="27"/>
  <c r="T712" i="27"/>
  <c r="T744" i="27"/>
  <c r="T776" i="27"/>
  <c r="T808" i="27"/>
  <c r="T840" i="27"/>
  <c r="T872" i="27"/>
  <c r="T904" i="27"/>
  <c r="T936" i="27"/>
  <c r="T968" i="27"/>
  <c r="T1000" i="27"/>
  <c r="T1032" i="27"/>
  <c r="T1064" i="27"/>
  <c r="T1096" i="27"/>
  <c r="T1128" i="27"/>
  <c r="T1160" i="27"/>
  <c r="T1192" i="27"/>
  <c r="T1224" i="27"/>
  <c r="T1256" i="27"/>
  <c r="T1288" i="27"/>
  <c r="T1320" i="27"/>
  <c r="T1352" i="27"/>
  <c r="T1384" i="27"/>
  <c r="R1416" i="27"/>
  <c r="S1416" i="27" s="1"/>
  <c r="T1456" i="27"/>
  <c r="R1488" i="27"/>
  <c r="S1488" i="27" s="1"/>
  <c r="R1528" i="27"/>
  <c r="S1528" i="27" s="1"/>
  <c r="T1584" i="27"/>
  <c r="T1624" i="27"/>
  <c r="T1672" i="27"/>
  <c r="T1728" i="27"/>
  <c r="R1768" i="27"/>
  <c r="S1768" i="27" s="1"/>
  <c r="R1824" i="27"/>
  <c r="S1824" i="27" s="1"/>
  <c r="T1944" i="27"/>
  <c r="R1992" i="27"/>
  <c r="S1992" i="27" s="1"/>
  <c r="R2064" i="27"/>
  <c r="S2064" i="27" s="1"/>
  <c r="T2176" i="27"/>
  <c r="T2240" i="27"/>
  <c r="T2296" i="27"/>
  <c r="V72" i="27"/>
  <c r="V328" i="27"/>
  <c r="T40" i="27"/>
  <c r="T168" i="27"/>
  <c r="T200" i="27"/>
  <c r="T360" i="27"/>
  <c r="T1840" i="27"/>
  <c r="R648" i="27"/>
  <c r="S648" i="27" s="1"/>
  <c r="R872" i="27"/>
  <c r="S872" i="27" s="1"/>
  <c r="R904" i="27"/>
  <c r="S904" i="27" s="1"/>
  <c r="R936" i="27"/>
  <c r="S936" i="27" s="1"/>
  <c r="R968" i="27"/>
  <c r="S968" i="27" s="1"/>
  <c r="R1000" i="27"/>
  <c r="S1000" i="27" s="1"/>
  <c r="R1032" i="27"/>
  <c r="S1032" i="27" s="1"/>
  <c r="R1064" i="27"/>
  <c r="S1064" i="27" s="1"/>
  <c r="R1096" i="27"/>
  <c r="S1096" i="27" s="1"/>
  <c r="R1128" i="27"/>
  <c r="S1128" i="27" s="1"/>
  <c r="R1160" i="27"/>
  <c r="S1160" i="27" s="1"/>
  <c r="R1192" i="27"/>
  <c r="S1192" i="27" s="1"/>
  <c r="R1224" i="27"/>
  <c r="S1224" i="27" s="1"/>
  <c r="R1256" i="27"/>
  <c r="S1256" i="27" s="1"/>
  <c r="R1288" i="27"/>
  <c r="S1288" i="27" s="1"/>
  <c r="R1320" i="27"/>
  <c r="S1320" i="27" s="1"/>
  <c r="R1352" i="27"/>
  <c r="S1352" i="27" s="1"/>
  <c r="R1384" i="27"/>
  <c r="S1384" i="27" s="1"/>
  <c r="T1424" i="27"/>
  <c r="R1456" i="27"/>
  <c r="S1456" i="27" s="1"/>
  <c r="T1496" i="27"/>
  <c r="R1584" i="27"/>
  <c r="S1584" i="27" s="1"/>
  <c r="R1624" i="27"/>
  <c r="S1624" i="27" s="1"/>
  <c r="T1688" i="27"/>
  <c r="R1728" i="27"/>
  <c r="S1728" i="27" s="1"/>
  <c r="T1848" i="27"/>
  <c r="T1896" i="27"/>
  <c r="R1944" i="27"/>
  <c r="S1944" i="27" s="1"/>
  <c r="R2008" i="27"/>
  <c r="S2008" i="27" s="1"/>
  <c r="T2072" i="27"/>
  <c r="T2128" i="27"/>
  <c r="R2184" i="27"/>
  <c r="S2184" i="27" s="1"/>
  <c r="R2240" i="27"/>
  <c r="S2240" i="27" s="1"/>
  <c r="R2296" i="27"/>
  <c r="S2296" i="27" s="1"/>
  <c r="T2376" i="27"/>
  <c r="U136" i="27"/>
  <c r="U392" i="27"/>
  <c r="T72" i="27"/>
  <c r="T104" i="27"/>
  <c r="T136" i="27"/>
  <c r="T232" i="27"/>
  <c r="T264" i="27"/>
  <c r="T296" i="27"/>
  <c r="T328" i="27"/>
  <c r="T392" i="27"/>
  <c r="T424" i="27"/>
  <c r="T456" i="27"/>
  <c r="T488" i="27"/>
  <c r="R40" i="27"/>
  <c r="S40" i="27" s="1"/>
  <c r="R168" i="27"/>
  <c r="S168" i="27" s="1"/>
  <c r="R296" i="27"/>
  <c r="S296" i="27" s="1"/>
  <c r="R424" i="27"/>
  <c r="S424" i="27" s="1"/>
  <c r="T2032" i="27"/>
  <c r="T720" i="27"/>
  <c r="T880" i="27"/>
  <c r="T976" i="27"/>
  <c r="T1008" i="27"/>
  <c r="T1040" i="27"/>
  <c r="T1072" i="27"/>
  <c r="T1104" i="27"/>
  <c r="T1136" i="27"/>
  <c r="T1168" i="27"/>
  <c r="T1200" i="27"/>
  <c r="T1232" i="27"/>
  <c r="T1264" i="27"/>
  <c r="T1296" i="27"/>
  <c r="T1328" i="27"/>
  <c r="T1360" i="27"/>
  <c r="T1392" i="27"/>
  <c r="R1424" i="27"/>
  <c r="S1424" i="27" s="1"/>
  <c r="T1464" i="27"/>
  <c r="R1496" i="27"/>
  <c r="S1496" i="27" s="1"/>
  <c r="T1544" i="27"/>
  <c r="T1592" i="27"/>
  <c r="R1640" i="27"/>
  <c r="S1640" i="27" s="1"/>
  <c r="R1688" i="27"/>
  <c r="S1688" i="27" s="1"/>
  <c r="T1736" i="27"/>
  <c r="T1784" i="27"/>
  <c r="R1896" i="27"/>
  <c r="S1896" i="27" s="1"/>
  <c r="T1952" i="27"/>
  <c r="T2016" i="27"/>
  <c r="R2072" i="27"/>
  <c r="S2072" i="27" s="1"/>
  <c r="R2128" i="27"/>
  <c r="S2128" i="27" s="1"/>
  <c r="T2248" i="27"/>
  <c r="R2312" i="27"/>
  <c r="S2312" i="27" s="1"/>
  <c r="R2384" i="27"/>
  <c r="S2384" i="27" s="1"/>
  <c r="V168" i="27"/>
  <c r="V424" i="27"/>
  <c r="T2073" i="27"/>
  <c r="R657" i="27"/>
  <c r="S657" i="27" s="1"/>
  <c r="T809" i="27"/>
  <c r="T73" i="27"/>
  <c r="T953" i="27"/>
  <c r="T161" i="27"/>
  <c r="R1121" i="27"/>
  <c r="S1121" i="27" s="1"/>
  <c r="T289" i="27"/>
  <c r="R1353" i="27"/>
  <c r="S1353" i="27" s="1"/>
  <c r="R1585" i="27"/>
  <c r="S1585" i="27" s="1"/>
  <c r="T417" i="27"/>
  <c r="R1825" i="27"/>
  <c r="S1825" i="27" s="1"/>
  <c r="R89" i="27"/>
  <c r="S89" i="27" s="1"/>
  <c r="R185" i="27"/>
  <c r="S185" i="27" s="1"/>
  <c r="R313" i="27"/>
  <c r="S313" i="27" s="1"/>
  <c r="R441" i="27"/>
  <c r="S441" i="27" s="1"/>
  <c r="T521" i="27"/>
  <c r="T665" i="27"/>
  <c r="T961" i="27"/>
  <c r="T1129" i="27"/>
  <c r="R1361" i="27"/>
  <c r="S1361" i="27" s="1"/>
  <c r="T1833" i="27"/>
  <c r="R2073" i="27"/>
  <c r="S2073" i="27" s="1"/>
  <c r="R2337" i="27"/>
  <c r="S2337" i="27" s="1"/>
  <c r="T553" i="27"/>
  <c r="T697" i="27"/>
  <c r="T993" i="27"/>
  <c r="R1177" i="27"/>
  <c r="S1177" i="27" s="1"/>
  <c r="T1417" i="27"/>
  <c r="R1641" i="27"/>
  <c r="S1641" i="27" s="1"/>
  <c r="R1881" i="27"/>
  <c r="S1881" i="27" s="1"/>
  <c r="R2137" i="27"/>
  <c r="S2137" i="27" s="1"/>
  <c r="R2385" i="27"/>
  <c r="S2385" i="27" s="1"/>
  <c r="T97" i="27"/>
  <c r="T193" i="27"/>
  <c r="T321" i="27"/>
  <c r="T449" i="27"/>
  <c r="R25" i="27"/>
  <c r="S25" i="27" s="1"/>
  <c r="T105" i="27"/>
  <c r="R217" i="27"/>
  <c r="S217" i="27" s="1"/>
  <c r="R345" i="27"/>
  <c r="S345" i="27" s="1"/>
  <c r="R473" i="27"/>
  <c r="S473" i="27" s="1"/>
  <c r="T705" i="27"/>
  <c r="T849" i="27"/>
  <c r="R1185" i="27"/>
  <c r="S1185" i="27" s="1"/>
  <c r="R1889" i="27"/>
  <c r="S1889" i="27" s="1"/>
  <c r="R121" i="27"/>
  <c r="S121" i="27" s="1"/>
  <c r="T353" i="27"/>
  <c r="T481" i="27"/>
  <c r="T737" i="27"/>
  <c r="T881" i="27"/>
  <c r="R1025" i="27"/>
  <c r="S1025" i="27" s="1"/>
  <c r="R1233" i="27"/>
  <c r="S1233" i="27" s="1"/>
  <c r="R1473" i="27"/>
  <c r="S1473" i="27" s="1"/>
  <c r="R1937" i="27"/>
  <c r="S1937" i="27" s="1"/>
  <c r="R2209" i="27"/>
  <c r="S2209" i="27" s="1"/>
  <c r="T2449" i="27"/>
  <c r="V1273" i="27"/>
  <c r="T33" i="27"/>
  <c r="T225" i="27"/>
  <c r="T41" i="27"/>
  <c r="T129" i="27"/>
  <c r="R249" i="27"/>
  <c r="S249" i="27" s="1"/>
  <c r="R377" i="27"/>
  <c r="S377" i="27" s="1"/>
  <c r="R505" i="27"/>
  <c r="S505" i="27" s="1"/>
  <c r="T593" i="27"/>
  <c r="T1033" i="27"/>
  <c r="R1241" i="27"/>
  <c r="S1241" i="27" s="1"/>
  <c r="T1481" i="27"/>
  <c r="R1713" i="27"/>
  <c r="S1713" i="27" s="1"/>
  <c r="R1953" i="27"/>
  <c r="S1953" i="27" s="1"/>
  <c r="T2217" i="27"/>
  <c r="R57" i="27"/>
  <c r="S57" i="27" s="1"/>
  <c r="T137" i="27"/>
  <c r="T257" i="27"/>
  <c r="T385" i="27"/>
  <c r="T513" i="27"/>
  <c r="T625" i="27"/>
  <c r="R769" i="27"/>
  <c r="S769" i="27" s="1"/>
  <c r="R913" i="27"/>
  <c r="S913" i="27" s="1"/>
  <c r="T1065" i="27"/>
  <c r="R1289" i="27"/>
  <c r="S1289" i="27" s="1"/>
  <c r="R1529" i="27"/>
  <c r="S1529" i="27" s="1"/>
  <c r="T1769" i="27"/>
  <c r="R2001" i="27"/>
  <c r="S2001" i="27" s="1"/>
  <c r="R2273" i="27"/>
  <c r="S2273" i="27" s="1"/>
  <c r="R2505" i="27"/>
  <c r="S2505" i="27" s="1"/>
  <c r="T65" i="27"/>
  <c r="R153" i="27"/>
  <c r="S153" i="27" s="1"/>
  <c r="R281" i="27"/>
  <c r="S281" i="27" s="1"/>
  <c r="R409" i="27"/>
  <c r="S409" i="27" s="1"/>
  <c r="T921" i="27"/>
  <c r="R1305" i="27"/>
  <c r="S1305" i="27" s="1"/>
  <c r="R1537" i="27"/>
  <c r="S1537" i="27" s="1"/>
  <c r="R2017" i="27"/>
  <c r="S2017" i="27" s="1"/>
  <c r="W2569" i="27"/>
  <c r="T2569" i="27"/>
  <c r="R2569" i="27"/>
  <c r="S2569" i="27" s="1"/>
  <c r="V2561" i="27"/>
  <c r="T2561" i="27"/>
  <c r="W2537" i="27"/>
  <c r="T2537" i="27"/>
  <c r="V2521" i="27"/>
  <c r="T2521" i="27"/>
  <c r="W2513" i="27"/>
  <c r="R2513" i="27"/>
  <c r="S2513" i="27" s="1"/>
  <c r="W2497" i="27"/>
  <c r="T2497" i="27"/>
  <c r="V2473" i="27"/>
  <c r="T2473" i="27"/>
  <c r="T2465" i="27"/>
  <c r="R2465" i="27"/>
  <c r="S2465" i="27" s="1"/>
  <c r="W2457" i="27"/>
  <c r="T2457" i="27"/>
  <c r="V2433" i="27"/>
  <c r="T2433" i="27"/>
  <c r="W2417" i="27"/>
  <c r="T2417" i="27"/>
  <c r="W2409" i="27"/>
  <c r="T2409" i="27"/>
  <c r="W2401" i="27"/>
  <c r="T2401" i="27"/>
  <c r="V2393" i="27"/>
  <c r="T2393" i="27"/>
  <c r="W2369" i="27"/>
  <c r="T2369" i="27"/>
  <c r="T2361" i="27"/>
  <c r="R2361" i="27"/>
  <c r="S2361" i="27" s="1"/>
  <c r="V2345" i="27"/>
  <c r="T2345" i="27"/>
  <c r="W2329" i="27"/>
  <c r="T2329" i="27"/>
  <c r="T2313" i="27"/>
  <c r="R2313" i="27"/>
  <c r="S2313" i="27" s="1"/>
  <c r="V2305" i="27"/>
  <c r="T2305" i="27"/>
  <c r="W2281" i="27"/>
  <c r="T2281" i="27"/>
  <c r="V2265" i="27"/>
  <c r="T2265" i="27"/>
  <c r="V2257" i="27"/>
  <c r="R2257" i="27"/>
  <c r="S2257" i="27" s="1"/>
  <c r="W2241" i="27"/>
  <c r="U2241" i="27"/>
  <c r="W2233" i="27"/>
  <c r="T2233" i="27"/>
  <c r="U2225" i="27"/>
  <c r="T2225" i="27"/>
  <c r="T2201" i="27"/>
  <c r="R2201" i="27"/>
  <c r="S2201" i="27" s="1"/>
  <c r="W2193" i="27"/>
  <c r="T2193" i="27"/>
  <c r="T2177" i="27"/>
  <c r="U2177" i="27"/>
  <c r="V2161" i="27"/>
  <c r="T2161" i="27"/>
  <c r="W2145" i="27"/>
  <c r="T2145" i="27"/>
  <c r="V2129" i="27"/>
  <c r="T2129" i="27"/>
  <c r="W2113" i="27"/>
  <c r="V2113" i="27"/>
  <c r="T2113" i="27"/>
  <c r="U2097" i="27"/>
  <c r="T2097" i="27"/>
  <c r="T2081" i="27"/>
  <c r="R2081" i="27"/>
  <c r="S2081" i="27" s="1"/>
  <c r="U2065" i="27"/>
  <c r="T2065" i="27"/>
  <c r="U2033" i="27"/>
  <c r="T2033" i="27"/>
  <c r="R2033" i="27"/>
  <c r="S2033" i="27" s="1"/>
  <c r="V2009" i="27"/>
  <c r="U2009" i="27"/>
  <c r="V1985" i="27"/>
  <c r="U1985" i="27"/>
  <c r="T1985" i="27"/>
  <c r="V1969" i="27"/>
  <c r="R1969" i="27"/>
  <c r="S1969" i="27" s="1"/>
  <c r="T1961" i="27"/>
  <c r="V1961" i="27"/>
  <c r="V1945" i="27"/>
  <c r="R1945" i="27"/>
  <c r="S1945" i="27" s="1"/>
  <c r="U1945" i="27"/>
  <c r="T1913" i="27"/>
  <c r="R1913" i="27"/>
  <c r="S1913" i="27" s="1"/>
  <c r="W1905" i="27"/>
  <c r="T1905" i="27"/>
  <c r="U1905" i="27"/>
  <c r="V1905" i="27"/>
  <c r="W1857" i="27"/>
  <c r="T1857" i="27"/>
  <c r="V1857" i="27"/>
  <c r="U1849" i="27"/>
  <c r="V1849" i="27"/>
  <c r="T1849" i="27"/>
  <c r="V1809" i="27"/>
  <c r="T1809" i="27"/>
  <c r="R1809" i="27"/>
  <c r="S1809" i="27" s="1"/>
  <c r="T1761" i="27"/>
  <c r="R1761" i="27"/>
  <c r="S1761" i="27" s="1"/>
  <c r="U1753" i="27"/>
  <c r="T1753" i="27"/>
  <c r="V1753" i="27"/>
  <c r="U1745" i="27"/>
  <c r="T1745" i="27"/>
  <c r="W1705" i="27"/>
  <c r="V1705" i="27"/>
  <c r="R1705" i="27"/>
  <c r="S1705" i="27" s="1"/>
  <c r="W1697" i="27"/>
  <c r="T1697" i="27"/>
  <c r="V1697" i="27"/>
  <c r="T1657" i="27"/>
  <c r="R1657" i="27"/>
  <c r="S1657" i="27" s="1"/>
  <c r="W1649" i="27"/>
  <c r="V1649" i="27"/>
  <c r="T1649" i="27"/>
  <c r="T1601" i="27"/>
  <c r="V1601" i="27"/>
  <c r="V1593" i="27"/>
  <c r="T1593" i="27"/>
  <c r="V1553" i="27"/>
  <c r="T1553" i="27"/>
  <c r="R1553" i="27"/>
  <c r="S1553" i="27" s="1"/>
  <c r="T1505" i="27"/>
  <c r="R1505" i="27"/>
  <c r="S1505" i="27" s="1"/>
  <c r="T1489" i="27"/>
  <c r="V1489" i="27"/>
  <c r="V1425" i="27"/>
  <c r="T1425" i="27"/>
  <c r="T1401" i="27"/>
  <c r="R1401" i="27"/>
  <c r="S1401" i="27" s="1"/>
  <c r="W1377" i="27"/>
  <c r="T1377" i="27"/>
  <c r="U1377" i="27"/>
  <c r="V1377" i="27"/>
  <c r="V1329" i="27"/>
  <c r="T1329" i="27"/>
  <c r="T1297" i="27"/>
  <c r="R1297" i="27"/>
  <c r="S1297" i="27" s="1"/>
  <c r="T1281" i="27"/>
  <c r="V1281" i="27"/>
  <c r="T1249" i="27"/>
  <c r="R1249" i="27"/>
  <c r="S1249" i="27" s="1"/>
  <c r="T1217" i="27"/>
  <c r="V1217" i="27"/>
  <c r="T1209" i="27"/>
  <c r="V1209" i="27"/>
  <c r="U1201" i="27"/>
  <c r="T1201" i="27"/>
  <c r="T1153" i="27"/>
  <c r="V1153" i="27"/>
  <c r="T1145" i="27"/>
  <c r="R1145" i="27"/>
  <c r="S1145" i="27" s="1"/>
  <c r="W1105" i="27"/>
  <c r="U1105" i="27"/>
  <c r="V1105" i="27"/>
  <c r="T1105" i="27"/>
  <c r="W1057" i="27"/>
  <c r="U1057" i="27"/>
  <c r="V1057" i="27"/>
  <c r="V1017" i="27"/>
  <c r="R1017" i="27"/>
  <c r="S1017" i="27" s="1"/>
  <c r="W937" i="27"/>
  <c r="U937" i="27"/>
  <c r="V937" i="27"/>
  <c r="W905" i="27"/>
  <c r="U905" i="27"/>
  <c r="V905" i="27"/>
  <c r="W873" i="27"/>
  <c r="V873" i="27"/>
  <c r="W841" i="27"/>
  <c r="U841" i="27"/>
  <c r="V841" i="27"/>
  <c r="W809" i="27"/>
  <c r="U809" i="27"/>
  <c r="V809" i="27"/>
  <c r="W777" i="27"/>
  <c r="U777" i="27"/>
  <c r="W745" i="27"/>
  <c r="V745" i="27"/>
  <c r="W713" i="27"/>
  <c r="U713" i="27"/>
  <c r="V713" i="27"/>
  <c r="W681" i="27"/>
  <c r="U681" i="27"/>
  <c r="V681" i="27"/>
  <c r="W649" i="27"/>
  <c r="U649" i="27"/>
  <c r="W617" i="27"/>
  <c r="V617" i="27"/>
  <c r="U617" i="27"/>
  <c r="W585" i="27"/>
  <c r="U585" i="27"/>
  <c r="V585" i="27"/>
  <c r="W553" i="27"/>
  <c r="U553" i="27"/>
  <c r="V553" i="27"/>
  <c r="W2536" i="27"/>
  <c r="R2536" i="27"/>
  <c r="S2536" i="27" s="1"/>
  <c r="W2528" i="27"/>
  <c r="R2528" i="27"/>
  <c r="S2528" i="27" s="1"/>
  <c r="W2496" i="27"/>
  <c r="R2496" i="27"/>
  <c r="S2496" i="27" s="1"/>
  <c r="W2472" i="27"/>
  <c r="R2472" i="27"/>
  <c r="S2472" i="27" s="1"/>
  <c r="W2464" i="27"/>
  <c r="R2464" i="27"/>
  <c r="S2464" i="27" s="1"/>
  <c r="W2440" i="27"/>
  <c r="R2440" i="27"/>
  <c r="S2440" i="27" s="1"/>
  <c r="W2432" i="27"/>
  <c r="R2432" i="27"/>
  <c r="S2432" i="27" s="1"/>
  <c r="W2400" i="27"/>
  <c r="R2400" i="27"/>
  <c r="S2400" i="27" s="1"/>
  <c r="W2368" i="27"/>
  <c r="R2368" i="27"/>
  <c r="S2368" i="27" s="1"/>
  <c r="W2336" i="27"/>
  <c r="R2336" i="27"/>
  <c r="S2336" i="27" s="1"/>
  <c r="W2304" i="27"/>
  <c r="R2304" i="27"/>
  <c r="S2304" i="27" s="1"/>
  <c r="W2264" i="27"/>
  <c r="R2264" i="27"/>
  <c r="S2264" i="27" s="1"/>
  <c r="W2232" i="27"/>
  <c r="R2232" i="27"/>
  <c r="S2232" i="27" s="1"/>
  <c r="W2216" i="27"/>
  <c r="T2216" i="27"/>
  <c r="U2216" i="27"/>
  <c r="W2192" i="27"/>
  <c r="R2192" i="27"/>
  <c r="S2192" i="27" s="1"/>
  <c r="W2160" i="27"/>
  <c r="R2160" i="27"/>
  <c r="S2160" i="27" s="1"/>
  <c r="W2152" i="27"/>
  <c r="R2152" i="27"/>
  <c r="S2152" i="27" s="1"/>
  <c r="W2120" i="27"/>
  <c r="R2120" i="27"/>
  <c r="S2120" i="27" s="1"/>
  <c r="W2088" i="27"/>
  <c r="T2088" i="27"/>
  <c r="W2080" i="27"/>
  <c r="R2080" i="27"/>
  <c r="S2080" i="27" s="1"/>
  <c r="W2040" i="27"/>
  <c r="R2040" i="27"/>
  <c r="S2040" i="27" s="1"/>
  <c r="W2000" i="27"/>
  <c r="R2000" i="27"/>
  <c r="S2000" i="27" s="1"/>
  <c r="W1968" i="27"/>
  <c r="R1968" i="27"/>
  <c r="S1968" i="27" s="1"/>
  <c r="T1968" i="27"/>
  <c r="W1960" i="27"/>
  <c r="R1960" i="27"/>
  <c r="S1960" i="27" s="1"/>
  <c r="W1928" i="27"/>
  <c r="R1928" i="27"/>
  <c r="S1928" i="27" s="1"/>
  <c r="W1912" i="27"/>
  <c r="V1912" i="27"/>
  <c r="W1904" i="27"/>
  <c r="R1904" i="27"/>
  <c r="S1904" i="27" s="1"/>
  <c r="T1904" i="27"/>
  <c r="W1888" i="27"/>
  <c r="R1888" i="27"/>
  <c r="S1888" i="27" s="1"/>
  <c r="W1856" i="27"/>
  <c r="R1856" i="27"/>
  <c r="S1856" i="27" s="1"/>
  <c r="W1848" i="27"/>
  <c r="V1848" i="27"/>
  <c r="W1816" i="27"/>
  <c r="R1816" i="27"/>
  <c r="S1816" i="27" s="1"/>
  <c r="W1808" i="27"/>
  <c r="T1808" i="27"/>
  <c r="U1808" i="27"/>
  <c r="W1776" i="27"/>
  <c r="R1776" i="27"/>
  <c r="S1776" i="27" s="1"/>
  <c r="W1744" i="27"/>
  <c r="R1744" i="27"/>
  <c r="S1744" i="27" s="1"/>
  <c r="W1712" i="27"/>
  <c r="R1712" i="27"/>
  <c r="S1712" i="27" s="1"/>
  <c r="W1680" i="27"/>
  <c r="R1680" i="27"/>
  <c r="S1680" i="27" s="1"/>
  <c r="U1648" i="27"/>
  <c r="R1648" i="27"/>
  <c r="S1648" i="27" s="1"/>
  <c r="W1632" i="27"/>
  <c r="R1632" i="27"/>
  <c r="S1632" i="27" s="1"/>
  <c r="W1608" i="27"/>
  <c r="R1608" i="27"/>
  <c r="S1608" i="27" s="1"/>
  <c r="W1576" i="27"/>
  <c r="U1576" i="27"/>
  <c r="W1568" i="27"/>
  <c r="R1568" i="27"/>
  <c r="S1568" i="27" s="1"/>
  <c r="W1536" i="27"/>
  <c r="R1536" i="27"/>
  <c r="S1536" i="27" s="1"/>
  <c r="W1504" i="27"/>
  <c r="R1504" i="27"/>
  <c r="S1504" i="27" s="1"/>
  <c r="W1472" i="27"/>
  <c r="R1472" i="27"/>
  <c r="S1472" i="27" s="1"/>
  <c r="W1440" i="27"/>
  <c r="R1440" i="27"/>
  <c r="S1440" i="27" s="1"/>
  <c r="W1408" i="27"/>
  <c r="R1408" i="27"/>
  <c r="S1408" i="27" s="1"/>
  <c r="W1312" i="27"/>
  <c r="U1312" i="27"/>
  <c r="W1272" i="27"/>
  <c r="U1272" i="27"/>
  <c r="W1016" i="27"/>
  <c r="U1016" i="27"/>
  <c r="W944" i="27"/>
  <c r="V944" i="27"/>
  <c r="W912" i="27"/>
  <c r="V912" i="27"/>
  <c r="W896" i="27"/>
  <c r="U896" i="27"/>
  <c r="W888" i="27"/>
  <c r="V888" i="27"/>
  <c r="W856" i="27"/>
  <c r="V856" i="27"/>
  <c r="W848" i="27"/>
  <c r="U848" i="27"/>
  <c r="W840" i="27"/>
  <c r="U840" i="27"/>
  <c r="W824" i="27"/>
  <c r="V824" i="27"/>
  <c r="W816" i="27"/>
  <c r="U816" i="27"/>
  <c r="W808" i="27"/>
  <c r="U808" i="27"/>
  <c r="W792" i="27"/>
  <c r="V792" i="27"/>
  <c r="W784" i="27"/>
  <c r="U784" i="27"/>
  <c r="W776" i="27"/>
  <c r="U776" i="27"/>
  <c r="W760" i="27"/>
  <c r="V760" i="27"/>
  <c r="W752" i="27"/>
  <c r="U752" i="27"/>
  <c r="W744" i="27"/>
  <c r="U744" i="27"/>
  <c r="W728" i="27"/>
  <c r="V728" i="27"/>
  <c r="W712" i="27"/>
  <c r="U712" i="27"/>
  <c r="W696" i="27"/>
  <c r="V696" i="27"/>
  <c r="W688" i="27"/>
  <c r="U688" i="27"/>
  <c r="W680" i="27"/>
  <c r="U680" i="27"/>
  <c r="W664" i="27"/>
  <c r="V664" i="27"/>
  <c r="W656" i="27"/>
  <c r="U656" i="27"/>
  <c r="W632" i="27"/>
  <c r="V632" i="27"/>
  <c r="W624" i="27"/>
  <c r="U624" i="27"/>
  <c r="W616" i="27"/>
  <c r="U616" i="27"/>
  <c r="W600" i="27"/>
  <c r="V600" i="27"/>
  <c r="W592" i="27"/>
  <c r="U592" i="27"/>
  <c r="W584" i="27"/>
  <c r="U584" i="27"/>
  <c r="W568" i="27"/>
  <c r="V568" i="27"/>
  <c r="W560" i="27"/>
  <c r="U560" i="27"/>
  <c r="W552" i="27"/>
  <c r="U552" i="27"/>
  <c r="W536" i="27"/>
  <c r="V536" i="27"/>
  <c r="W528" i="27"/>
  <c r="U528" i="27"/>
  <c r="V528" i="27"/>
  <c r="W520" i="27"/>
  <c r="V520" i="27"/>
  <c r="W512" i="27"/>
  <c r="U512" i="27"/>
  <c r="V512" i="27"/>
  <c r="W504" i="27"/>
  <c r="U504" i="27"/>
  <c r="V504" i="27"/>
  <c r="W496" i="27"/>
  <c r="U496" i="27"/>
  <c r="V496" i="27"/>
  <c r="W488" i="27"/>
  <c r="U488" i="27"/>
  <c r="V488" i="27"/>
  <c r="W480" i="27"/>
  <c r="U480" i="27"/>
  <c r="V480" i="27"/>
  <c r="W472" i="27"/>
  <c r="U472" i="27"/>
  <c r="V472" i="27"/>
  <c r="W464" i="27"/>
  <c r="U464" i="27"/>
  <c r="V464" i="27"/>
  <c r="W456" i="27"/>
  <c r="U456" i="27"/>
  <c r="W448" i="27"/>
  <c r="U448" i="27"/>
  <c r="V448" i="27"/>
  <c r="W440" i="27"/>
  <c r="U440" i="27"/>
  <c r="V440" i="27"/>
  <c r="W432" i="27"/>
  <c r="U432" i="27"/>
  <c r="V432" i="27"/>
  <c r="W416" i="27"/>
  <c r="U416" i="27"/>
  <c r="V416" i="27"/>
  <c r="W408" i="27"/>
  <c r="U408" i="27"/>
  <c r="V408" i="27"/>
  <c r="W400" i="27"/>
  <c r="U400" i="27"/>
  <c r="V400" i="27"/>
  <c r="W392" i="27"/>
  <c r="V392" i="27"/>
  <c r="W384" i="27"/>
  <c r="U384" i="27"/>
  <c r="V384" i="27"/>
  <c r="W376" i="27"/>
  <c r="U376" i="27"/>
  <c r="V376" i="27"/>
  <c r="W368" i="27"/>
  <c r="U368" i="27"/>
  <c r="V368" i="27"/>
  <c r="W360" i="27"/>
  <c r="U360" i="27"/>
  <c r="V360" i="27"/>
  <c r="W352" i="27"/>
  <c r="U352" i="27"/>
  <c r="V352" i="27"/>
  <c r="W344" i="27"/>
  <c r="U344" i="27"/>
  <c r="V344" i="27"/>
  <c r="W336" i="27"/>
  <c r="U336" i="27"/>
  <c r="V336" i="27"/>
  <c r="W328" i="27"/>
  <c r="U328" i="27"/>
  <c r="W320" i="27"/>
  <c r="U320" i="27"/>
  <c r="V320" i="27"/>
  <c r="W312" i="27"/>
  <c r="U312" i="27"/>
  <c r="V312" i="27"/>
  <c r="W304" i="27"/>
  <c r="U304" i="27"/>
  <c r="V304" i="27"/>
  <c r="W288" i="27"/>
  <c r="U288" i="27"/>
  <c r="V288" i="27"/>
  <c r="W280" i="27"/>
  <c r="U280" i="27"/>
  <c r="V280" i="27"/>
  <c r="W272" i="27"/>
  <c r="U272" i="27"/>
  <c r="V272" i="27"/>
  <c r="W264" i="27"/>
  <c r="V264" i="27"/>
  <c r="W256" i="27"/>
  <c r="U256" i="27"/>
  <c r="V256" i="27"/>
  <c r="W248" i="27"/>
  <c r="U248" i="27"/>
  <c r="V248" i="27"/>
  <c r="W240" i="27"/>
  <c r="U240" i="27"/>
  <c r="V240" i="27"/>
  <c r="W232" i="27"/>
  <c r="U232" i="27"/>
  <c r="V232" i="27"/>
  <c r="W224" i="27"/>
  <c r="U224" i="27"/>
  <c r="V224" i="27"/>
  <c r="W216" i="27"/>
  <c r="U216" i="27"/>
  <c r="V216" i="27"/>
  <c r="W208" i="27"/>
  <c r="U208" i="27"/>
  <c r="V208" i="27"/>
  <c r="W200" i="27"/>
  <c r="U200" i="27"/>
  <c r="W192" i="27"/>
  <c r="U192" i="27"/>
  <c r="V192" i="27"/>
  <c r="W184" i="27"/>
  <c r="U184" i="27"/>
  <c r="V184" i="27"/>
  <c r="W176" i="27"/>
  <c r="U176" i="27"/>
  <c r="V176" i="27"/>
  <c r="W160" i="27"/>
  <c r="U160" i="27"/>
  <c r="V160" i="27"/>
  <c r="W152" i="27"/>
  <c r="U152" i="27"/>
  <c r="V152" i="27"/>
  <c r="W144" i="27"/>
  <c r="U144" i="27"/>
  <c r="V144" i="27"/>
  <c r="W136" i="27"/>
  <c r="V136" i="27"/>
  <c r="W128" i="27"/>
  <c r="U128" i="27"/>
  <c r="V128" i="27"/>
  <c r="W120" i="27"/>
  <c r="U120" i="27"/>
  <c r="V120" i="27"/>
  <c r="W112" i="27"/>
  <c r="U112" i="27"/>
  <c r="V112" i="27"/>
  <c r="W104" i="27"/>
  <c r="U104" i="27"/>
  <c r="V104" i="27"/>
  <c r="W96" i="27"/>
  <c r="U96" i="27"/>
  <c r="V96" i="27"/>
  <c r="W88" i="27"/>
  <c r="U88" i="27"/>
  <c r="V88" i="27"/>
  <c r="W80" i="27"/>
  <c r="U80" i="27"/>
  <c r="V80" i="27"/>
  <c r="W72" i="27"/>
  <c r="U72" i="27"/>
  <c r="W64" i="27"/>
  <c r="U64" i="27"/>
  <c r="V64" i="27"/>
  <c r="W56" i="27"/>
  <c r="U56" i="27"/>
  <c r="V56" i="27"/>
  <c r="W48" i="27"/>
  <c r="U48" i="27"/>
  <c r="V48" i="27"/>
  <c r="W32" i="27"/>
  <c r="U32" i="27"/>
  <c r="V32" i="27"/>
  <c r="W24" i="27"/>
  <c r="U24" i="27"/>
  <c r="V24" i="27"/>
  <c r="R33" i="27"/>
  <c r="S33" i="27" s="1"/>
  <c r="R65" i="27"/>
  <c r="S65" i="27" s="1"/>
  <c r="R97" i="27"/>
  <c r="S97" i="27" s="1"/>
  <c r="R129" i="27"/>
  <c r="S129" i="27" s="1"/>
  <c r="R161" i="27"/>
  <c r="S161" i="27" s="1"/>
  <c r="R193" i="27"/>
  <c r="S193" i="27" s="1"/>
  <c r="R225" i="27"/>
  <c r="S225" i="27" s="1"/>
  <c r="R257" i="27"/>
  <c r="S257" i="27" s="1"/>
  <c r="R289" i="27"/>
  <c r="S289" i="27" s="1"/>
  <c r="R321" i="27"/>
  <c r="S321" i="27" s="1"/>
  <c r="R353" i="27"/>
  <c r="S353" i="27" s="1"/>
  <c r="R385" i="27"/>
  <c r="S385" i="27" s="1"/>
  <c r="R417" i="27"/>
  <c r="S417" i="27" s="1"/>
  <c r="R449" i="27"/>
  <c r="S449" i="27" s="1"/>
  <c r="R481" i="27"/>
  <c r="S481" i="27" s="1"/>
  <c r="R513" i="27"/>
  <c r="S513" i="27" s="1"/>
  <c r="T2048" i="27"/>
  <c r="R1512" i="27"/>
  <c r="S1512" i="27" s="1"/>
  <c r="T1552" i="27"/>
  <c r="R1592" i="27"/>
  <c r="S1592" i="27" s="1"/>
  <c r="T1640" i="27"/>
  <c r="R1672" i="27"/>
  <c r="S1672" i="27" s="1"/>
  <c r="T1712" i="27"/>
  <c r="T1752" i="27"/>
  <c r="R1784" i="27"/>
  <c r="S1784" i="27" s="1"/>
  <c r="T1832" i="27"/>
  <c r="R1872" i="27"/>
  <c r="S1872" i="27" s="1"/>
  <c r="T1920" i="27"/>
  <c r="R1952" i="27"/>
  <c r="S1952" i="27" s="1"/>
  <c r="T2000" i="27"/>
  <c r="T2056" i="27"/>
  <c r="R2096" i="27"/>
  <c r="S2096" i="27" s="1"/>
  <c r="T2136" i="27"/>
  <c r="R2176" i="27"/>
  <c r="S2176" i="27" s="1"/>
  <c r="T2224" i="27"/>
  <c r="R2256" i="27"/>
  <c r="S2256" i="27" s="1"/>
  <c r="T2304" i="27"/>
  <c r="T2344" i="27"/>
  <c r="R2376" i="27"/>
  <c r="S2376" i="27" s="1"/>
  <c r="T2416" i="27"/>
  <c r="R521" i="27"/>
  <c r="S521" i="27" s="1"/>
  <c r="T561" i="27"/>
  <c r="T633" i="27"/>
  <c r="T673" i="27"/>
  <c r="T745" i="27"/>
  <c r="R777" i="27"/>
  <c r="S777" i="27" s="1"/>
  <c r="T817" i="27"/>
  <c r="T889" i="27"/>
  <c r="T929" i="27"/>
  <c r="T1001" i="27"/>
  <c r="R1073" i="27"/>
  <c r="S1073" i="27" s="1"/>
  <c r="T1193" i="27"/>
  <c r="T1257" i="27"/>
  <c r="R1313" i="27"/>
  <c r="S1313" i="27" s="1"/>
  <c r="R1369" i="27"/>
  <c r="S1369" i="27" s="1"/>
  <c r="R1425" i="27"/>
  <c r="S1425" i="27" s="1"/>
  <c r="R1481" i="27"/>
  <c r="S1481" i="27" s="1"/>
  <c r="T1545" i="27"/>
  <c r="R1601" i="27"/>
  <c r="S1601" i="27" s="1"/>
  <c r="R1665" i="27"/>
  <c r="S1665" i="27" s="1"/>
  <c r="R1721" i="27"/>
  <c r="S1721" i="27" s="1"/>
  <c r="R1777" i="27"/>
  <c r="S1777" i="27" s="1"/>
  <c r="T1897" i="27"/>
  <c r="R1961" i="27"/>
  <c r="S1961" i="27" s="1"/>
  <c r="R2025" i="27"/>
  <c r="S2025" i="27" s="1"/>
  <c r="R2089" i="27"/>
  <c r="S2089" i="27" s="1"/>
  <c r="R2153" i="27"/>
  <c r="S2153" i="27" s="1"/>
  <c r="R2217" i="27"/>
  <c r="S2217" i="27" s="1"/>
  <c r="T2289" i="27"/>
  <c r="R2345" i="27"/>
  <c r="S2345" i="27" s="1"/>
  <c r="R2401" i="27"/>
  <c r="S2401" i="27" s="1"/>
  <c r="R2457" i="27"/>
  <c r="S2457" i="27" s="1"/>
  <c r="R2521" i="27"/>
  <c r="S2521" i="27" s="1"/>
  <c r="U2113" i="27"/>
  <c r="V1433" i="27"/>
  <c r="T169" i="27"/>
  <c r="T201" i="27"/>
  <c r="T233" i="27"/>
  <c r="T265" i="27"/>
  <c r="T297" i="27"/>
  <c r="T329" i="27"/>
  <c r="T361" i="27"/>
  <c r="T393" i="27"/>
  <c r="T425" i="27"/>
  <c r="T457" i="27"/>
  <c r="T489" i="27"/>
  <c r="T2152" i="27"/>
  <c r="T1680" i="27"/>
  <c r="T1720" i="27"/>
  <c r="R1752" i="27"/>
  <c r="S1752" i="27" s="1"/>
  <c r="T1792" i="27"/>
  <c r="R1832" i="27"/>
  <c r="S1832" i="27" s="1"/>
  <c r="T1880" i="27"/>
  <c r="R1920" i="27"/>
  <c r="S1920" i="27" s="1"/>
  <c r="T1960" i="27"/>
  <c r="T2008" i="27"/>
  <c r="R2056" i="27"/>
  <c r="S2056" i="27" s="1"/>
  <c r="T2104" i="27"/>
  <c r="R2136" i="27"/>
  <c r="S2136" i="27" s="1"/>
  <c r="T2184" i="27"/>
  <c r="R2224" i="27"/>
  <c r="S2224" i="27" s="1"/>
  <c r="T2264" i="27"/>
  <c r="T2312" i="27"/>
  <c r="R2344" i="27"/>
  <c r="S2344" i="27" s="1"/>
  <c r="T2384" i="27"/>
  <c r="R2416" i="27"/>
  <c r="S2416" i="27" s="1"/>
  <c r="T529" i="27"/>
  <c r="T601" i="27"/>
  <c r="T641" i="27"/>
  <c r="T713" i="27"/>
  <c r="R745" i="27"/>
  <c r="S745" i="27" s="1"/>
  <c r="T785" i="27"/>
  <c r="T857" i="27"/>
  <c r="T897" i="27"/>
  <c r="T969" i="27"/>
  <c r="T1041" i="27"/>
  <c r="R1081" i="27"/>
  <c r="S1081" i="27" s="1"/>
  <c r="R1137" i="27"/>
  <c r="S1137" i="27" s="1"/>
  <c r="R1201" i="27"/>
  <c r="S1201" i="27" s="1"/>
  <c r="T1321" i="27"/>
  <c r="R1377" i="27"/>
  <c r="S1377" i="27" s="1"/>
  <c r="R1433" i="27"/>
  <c r="S1433" i="27" s="1"/>
  <c r="R1489" i="27"/>
  <c r="S1489" i="27" s="1"/>
  <c r="R1545" i="27"/>
  <c r="S1545" i="27" s="1"/>
  <c r="R1609" i="27"/>
  <c r="S1609" i="27" s="1"/>
  <c r="T1673" i="27"/>
  <c r="R1729" i="27"/>
  <c r="S1729" i="27" s="1"/>
  <c r="R1785" i="27"/>
  <c r="S1785" i="27" s="1"/>
  <c r="R1841" i="27"/>
  <c r="S1841" i="27" s="1"/>
  <c r="T1969" i="27"/>
  <c r="T2041" i="27"/>
  <c r="R2097" i="27"/>
  <c r="S2097" i="27" s="1"/>
  <c r="R2161" i="27"/>
  <c r="S2161" i="27" s="1"/>
  <c r="R2225" i="27"/>
  <c r="S2225" i="27" s="1"/>
  <c r="R2289" i="27"/>
  <c r="S2289" i="27" s="1"/>
  <c r="T2353" i="27"/>
  <c r="R2409" i="27"/>
  <c r="S2409" i="27" s="1"/>
  <c r="R2473" i="27"/>
  <c r="S2473" i="27" s="1"/>
  <c r="R2529" i="27"/>
  <c r="S2529" i="27" s="1"/>
  <c r="T2280" i="27"/>
  <c r="U2032" i="27"/>
  <c r="R41" i="27"/>
  <c r="S41" i="27" s="1"/>
  <c r="R73" i="27"/>
  <c r="S73" i="27" s="1"/>
  <c r="R105" i="27"/>
  <c r="S105" i="27" s="1"/>
  <c r="R137" i="27"/>
  <c r="S137" i="27" s="1"/>
  <c r="R169" i="27"/>
  <c r="S169" i="27" s="1"/>
  <c r="R201" i="27"/>
  <c r="S201" i="27" s="1"/>
  <c r="R233" i="27"/>
  <c r="S233" i="27" s="1"/>
  <c r="R265" i="27"/>
  <c r="S265" i="27" s="1"/>
  <c r="R297" i="27"/>
  <c r="S297" i="27" s="1"/>
  <c r="R329" i="27"/>
  <c r="S329" i="27" s="1"/>
  <c r="R361" i="27"/>
  <c r="S361" i="27" s="1"/>
  <c r="R393" i="27"/>
  <c r="S393" i="27" s="1"/>
  <c r="R425" i="27"/>
  <c r="S425" i="27" s="1"/>
  <c r="R457" i="27"/>
  <c r="S457" i="27" s="1"/>
  <c r="R489" i="27"/>
  <c r="S489" i="27" s="1"/>
  <c r="T569" i="27"/>
  <c r="T609" i="27"/>
  <c r="T681" i="27"/>
  <c r="R713" i="27"/>
  <c r="S713" i="27" s="1"/>
  <c r="T753" i="27"/>
  <c r="T825" i="27"/>
  <c r="T865" i="27"/>
  <c r="T937" i="27"/>
  <c r="R969" i="27"/>
  <c r="S969" i="27" s="1"/>
  <c r="T1009" i="27"/>
  <c r="R1089" i="27"/>
  <c r="S1089" i="27" s="1"/>
  <c r="R1153" i="27"/>
  <c r="S1153" i="27" s="1"/>
  <c r="R1209" i="27"/>
  <c r="S1209" i="27" s="1"/>
  <c r="R1265" i="27"/>
  <c r="S1265" i="27" s="1"/>
  <c r="R1321" i="27"/>
  <c r="S1321" i="27" s="1"/>
  <c r="T1385" i="27"/>
  <c r="R1441" i="27"/>
  <c r="S1441" i="27" s="1"/>
  <c r="R1497" i="27"/>
  <c r="S1497" i="27" s="1"/>
  <c r="R1561" i="27"/>
  <c r="S1561" i="27" s="1"/>
  <c r="R1617" i="27"/>
  <c r="S1617" i="27" s="1"/>
  <c r="T1737" i="27"/>
  <c r="R1793" i="27"/>
  <c r="S1793" i="27" s="1"/>
  <c r="R1849" i="27"/>
  <c r="S1849" i="27" s="1"/>
  <c r="R1905" i="27"/>
  <c r="S1905" i="27" s="1"/>
  <c r="R1977" i="27"/>
  <c r="S1977" i="27" s="1"/>
  <c r="R2041" i="27"/>
  <c r="S2041" i="27" s="1"/>
  <c r="T2105" i="27"/>
  <c r="R2169" i="27"/>
  <c r="S2169" i="27" s="1"/>
  <c r="R2233" i="27"/>
  <c r="S2233" i="27" s="1"/>
  <c r="R2297" i="27"/>
  <c r="S2297" i="27" s="1"/>
  <c r="R2353" i="27"/>
  <c r="S2353" i="27" s="1"/>
  <c r="R2417" i="27"/>
  <c r="S2417" i="27" s="1"/>
  <c r="T2481" i="27"/>
  <c r="R2537" i="27"/>
  <c r="S2537" i="27" s="1"/>
  <c r="T2009" i="27"/>
  <c r="R2088" i="27"/>
  <c r="S2088" i="27" s="1"/>
  <c r="U1649" i="27"/>
  <c r="T113" i="27"/>
  <c r="T177" i="27"/>
  <c r="T241" i="27"/>
  <c r="T305" i="27"/>
  <c r="T369" i="27"/>
  <c r="T401" i="27"/>
  <c r="T465" i="27"/>
  <c r="T497" i="27"/>
  <c r="T2241" i="27"/>
  <c r="T537" i="27"/>
  <c r="T577" i="27"/>
  <c r="T649" i="27"/>
  <c r="R681" i="27"/>
  <c r="S681" i="27" s="1"/>
  <c r="T721" i="27"/>
  <c r="T793" i="27"/>
  <c r="T833" i="27"/>
  <c r="T905" i="27"/>
  <c r="R937" i="27"/>
  <c r="S937" i="27" s="1"/>
  <c r="T977" i="27"/>
  <c r="R1009" i="27"/>
  <c r="S1009" i="27" s="1"/>
  <c r="T1049" i="27"/>
  <c r="R1097" i="27"/>
  <c r="S1097" i="27" s="1"/>
  <c r="T1161" i="27"/>
  <c r="R1217" i="27"/>
  <c r="S1217" i="27" s="1"/>
  <c r="R1273" i="27"/>
  <c r="S1273" i="27" s="1"/>
  <c r="R1329" i="27"/>
  <c r="S1329" i="27" s="1"/>
  <c r="T1449" i="27"/>
  <c r="T1513" i="27"/>
  <c r="R1569" i="27"/>
  <c r="S1569" i="27" s="1"/>
  <c r="R1625" i="27"/>
  <c r="S1625" i="27" s="1"/>
  <c r="R1681" i="27"/>
  <c r="S1681" i="27" s="1"/>
  <c r="T1801" i="27"/>
  <c r="R1857" i="27"/>
  <c r="S1857" i="27" s="1"/>
  <c r="R1921" i="27"/>
  <c r="S1921" i="27" s="1"/>
  <c r="R1985" i="27"/>
  <c r="S1985" i="27" s="1"/>
  <c r="R2049" i="27"/>
  <c r="S2049" i="27" s="1"/>
  <c r="R2105" i="27"/>
  <c r="S2105" i="27" s="1"/>
  <c r="T2185" i="27"/>
  <c r="R2249" i="27"/>
  <c r="S2249" i="27" s="1"/>
  <c r="R2305" i="27"/>
  <c r="S2305" i="27" s="1"/>
  <c r="R2369" i="27"/>
  <c r="S2369" i="27" s="1"/>
  <c r="R2425" i="27"/>
  <c r="S2425" i="27" s="1"/>
  <c r="R2481" i="27"/>
  <c r="S2481" i="27" s="1"/>
  <c r="T2545" i="27"/>
  <c r="V649" i="27"/>
  <c r="T49" i="27"/>
  <c r="T81" i="27"/>
  <c r="T145" i="27"/>
  <c r="T209" i="27"/>
  <c r="T273" i="27"/>
  <c r="T337" i="27"/>
  <c r="T433" i="27"/>
  <c r="T2288" i="27"/>
  <c r="R2320" i="27"/>
  <c r="S2320" i="27" s="1"/>
  <c r="T2360" i="27"/>
  <c r="R2392" i="27"/>
  <c r="S2392" i="27" s="1"/>
  <c r="T545" i="27"/>
  <c r="T617" i="27"/>
  <c r="R649" i="27"/>
  <c r="S649" i="27" s="1"/>
  <c r="T689" i="27"/>
  <c r="T761" i="27"/>
  <c r="T801" i="27"/>
  <c r="T873" i="27"/>
  <c r="R905" i="27"/>
  <c r="S905" i="27" s="1"/>
  <c r="T945" i="27"/>
  <c r="R977" i="27"/>
  <c r="S977" i="27" s="1"/>
  <c r="T1017" i="27"/>
  <c r="T1057" i="27"/>
  <c r="R1105" i="27"/>
  <c r="S1105" i="27" s="1"/>
  <c r="R1161" i="27"/>
  <c r="S1161" i="27" s="1"/>
  <c r="T1225" i="27"/>
  <c r="R1281" i="27"/>
  <c r="S1281" i="27" s="1"/>
  <c r="R1337" i="27"/>
  <c r="S1337" i="27" s="1"/>
  <c r="R1393" i="27"/>
  <c r="S1393" i="27" s="1"/>
  <c r="R1457" i="27"/>
  <c r="S1457" i="27" s="1"/>
  <c r="T1577" i="27"/>
  <c r="R1633" i="27"/>
  <c r="S1633" i="27" s="1"/>
  <c r="R1689" i="27"/>
  <c r="S1689" i="27" s="1"/>
  <c r="R1745" i="27"/>
  <c r="S1745" i="27" s="1"/>
  <c r="R1801" i="27"/>
  <c r="S1801" i="27" s="1"/>
  <c r="R1865" i="27"/>
  <c r="S1865" i="27" s="1"/>
  <c r="T1929" i="27"/>
  <c r="R1993" i="27"/>
  <c r="S1993" i="27" s="1"/>
  <c r="R2057" i="27"/>
  <c r="S2057" i="27" s="1"/>
  <c r="R2121" i="27"/>
  <c r="S2121" i="27" s="1"/>
  <c r="R2185" i="27"/>
  <c r="S2185" i="27" s="1"/>
  <c r="T2257" i="27"/>
  <c r="T2321" i="27"/>
  <c r="R2377" i="27"/>
  <c r="S2377" i="27" s="1"/>
  <c r="R2433" i="27"/>
  <c r="S2433" i="27" s="1"/>
  <c r="R2489" i="27"/>
  <c r="S2489" i="27" s="1"/>
  <c r="U745" i="27"/>
  <c r="T2328" i="27"/>
  <c r="R2360" i="27"/>
  <c r="S2360" i="27" s="1"/>
  <c r="T2400" i="27"/>
  <c r="T585" i="27"/>
  <c r="R617" i="27"/>
  <c r="S617" i="27" s="1"/>
  <c r="T729" i="27"/>
  <c r="T841" i="27"/>
  <c r="R873" i="27"/>
  <c r="S873" i="27" s="1"/>
  <c r="T985" i="27"/>
  <c r="R1057" i="27"/>
  <c r="S1057" i="27" s="1"/>
  <c r="R1113" i="27"/>
  <c r="S1113" i="27" s="1"/>
  <c r="R1169" i="27"/>
  <c r="S1169" i="27" s="1"/>
  <c r="R1345" i="27"/>
  <c r="S1345" i="27" s="1"/>
  <c r="R1409" i="27"/>
  <c r="S1409" i="27" s="1"/>
  <c r="R1465" i="27"/>
  <c r="S1465" i="27" s="1"/>
  <c r="R1521" i="27"/>
  <c r="S1521" i="27" s="1"/>
  <c r="R1697" i="27"/>
  <c r="S1697" i="27" s="1"/>
  <c r="R1753" i="27"/>
  <c r="S1753" i="27" s="1"/>
  <c r="R1817" i="27"/>
  <c r="S1817" i="27" s="1"/>
  <c r="R1873" i="27"/>
  <c r="S1873" i="27" s="1"/>
  <c r="R2065" i="27"/>
  <c r="S2065" i="27" s="1"/>
  <c r="R2129" i="27"/>
  <c r="S2129" i="27" s="1"/>
  <c r="R2193" i="27"/>
  <c r="S2193" i="27" s="1"/>
  <c r="R2265" i="27"/>
  <c r="S2265" i="27" s="1"/>
  <c r="T2385" i="27"/>
  <c r="R2441" i="27"/>
  <c r="S2441" i="27" s="1"/>
  <c r="R2497" i="27"/>
  <c r="S2497" i="27" s="1"/>
  <c r="R2553" i="27"/>
  <c r="S2553" i="27" s="1"/>
  <c r="R2504" i="27"/>
  <c r="S2504" i="27" s="1"/>
  <c r="V777" i="27"/>
  <c r="T178" i="27"/>
  <c r="T562" i="27"/>
  <c r="R898" i="27"/>
  <c r="S898" i="27" s="1"/>
  <c r="T1506" i="27"/>
  <c r="R258" i="27"/>
  <c r="S258" i="27" s="1"/>
  <c r="R1562" i="27"/>
  <c r="S1562" i="27" s="1"/>
  <c r="R1410" i="27"/>
  <c r="S1410" i="27" s="1"/>
  <c r="T306" i="27"/>
  <c r="R642" i="27"/>
  <c r="S642" i="27" s="1"/>
  <c r="T1074" i="27"/>
  <c r="T1626" i="27"/>
  <c r="V2241" i="27"/>
  <c r="R514" i="27"/>
  <c r="S514" i="27" s="1"/>
  <c r="T690" i="27"/>
  <c r="R1154" i="27"/>
  <c r="S1154" i="27" s="1"/>
  <c r="T2034" i="27"/>
  <c r="U2401" i="27"/>
  <c r="U2289" i="27"/>
  <c r="T50" i="27"/>
  <c r="T1202" i="27"/>
  <c r="U2569" i="27"/>
  <c r="R386" i="27"/>
  <c r="S386" i="27" s="1"/>
  <c r="T434" i="27"/>
  <c r="R770" i="27"/>
  <c r="S770" i="27" s="1"/>
  <c r="T1242" i="27"/>
  <c r="U2360" i="27"/>
  <c r="V1968" i="27"/>
  <c r="T2440" i="27"/>
  <c r="T2472" i="27"/>
  <c r="T2504" i="27"/>
  <c r="T2536" i="27"/>
  <c r="U1632" i="27"/>
  <c r="U1968" i="27"/>
  <c r="U2152" i="27"/>
  <c r="V560" i="27"/>
  <c r="V592" i="27"/>
  <c r="V624" i="27"/>
  <c r="V656" i="27"/>
  <c r="V688" i="27"/>
  <c r="V720" i="27"/>
  <c r="V752" i="27"/>
  <c r="V784" i="27"/>
  <c r="V816" i="27"/>
  <c r="V848" i="27"/>
  <c r="U888" i="27"/>
  <c r="U952" i="27"/>
  <c r="U1304" i="27"/>
  <c r="T2448" i="27"/>
  <c r="T2480" i="27"/>
  <c r="T2512" i="27"/>
  <c r="T2544" i="27"/>
  <c r="U1048" i="27"/>
  <c r="U1400" i="27"/>
  <c r="R2448" i="27"/>
  <c r="S2448" i="27" s="1"/>
  <c r="R2480" i="27"/>
  <c r="S2480" i="27" s="1"/>
  <c r="R2512" i="27"/>
  <c r="S2512" i="27" s="1"/>
  <c r="R2544" i="27"/>
  <c r="S2544" i="27" s="1"/>
  <c r="R1808" i="27"/>
  <c r="S1808" i="27" s="1"/>
  <c r="R2032" i="27"/>
  <c r="S2032" i="27" s="1"/>
  <c r="R2216" i="27"/>
  <c r="S2216" i="27" s="1"/>
  <c r="U536" i="27"/>
  <c r="U568" i="27"/>
  <c r="U600" i="27"/>
  <c r="U632" i="27"/>
  <c r="U664" i="27"/>
  <c r="U696" i="27"/>
  <c r="U728" i="27"/>
  <c r="U760" i="27"/>
  <c r="U792" i="27"/>
  <c r="U824" i="27"/>
  <c r="U856" i="27"/>
  <c r="U912" i="27"/>
  <c r="U1056" i="27"/>
  <c r="U1432" i="27"/>
  <c r="T2456" i="27"/>
  <c r="T2488" i="27"/>
  <c r="T2520" i="27"/>
  <c r="T2552" i="27"/>
  <c r="U1840" i="27"/>
  <c r="U2048" i="27"/>
  <c r="U2280" i="27"/>
  <c r="V1712" i="27"/>
  <c r="V544" i="27"/>
  <c r="V576" i="27"/>
  <c r="V608" i="27"/>
  <c r="V640" i="27"/>
  <c r="V672" i="27"/>
  <c r="V704" i="27"/>
  <c r="V736" i="27"/>
  <c r="V768" i="27"/>
  <c r="V800" i="27"/>
  <c r="V832" i="27"/>
  <c r="U864" i="27"/>
  <c r="V920" i="27"/>
  <c r="U1144" i="27"/>
  <c r="U1560" i="27"/>
  <c r="R2456" i="27"/>
  <c r="S2456" i="27" s="1"/>
  <c r="R2488" i="27"/>
  <c r="S2488" i="27" s="1"/>
  <c r="R2520" i="27"/>
  <c r="S2520" i="27" s="1"/>
  <c r="R2552" i="27"/>
  <c r="S2552" i="27" s="1"/>
  <c r="R1840" i="27"/>
  <c r="S1840" i="27" s="1"/>
  <c r="R2048" i="27"/>
  <c r="S2048" i="27" s="1"/>
  <c r="R2280" i="27"/>
  <c r="S2280" i="27" s="1"/>
  <c r="U544" i="27"/>
  <c r="U576" i="27"/>
  <c r="U608" i="27"/>
  <c r="U640" i="27"/>
  <c r="U672" i="27"/>
  <c r="U704" i="27"/>
  <c r="U736" i="27"/>
  <c r="U768" i="27"/>
  <c r="U800" i="27"/>
  <c r="U832" i="27"/>
  <c r="V880" i="27"/>
  <c r="U920" i="27"/>
  <c r="U1176" i="27"/>
  <c r="U1704" i="27"/>
  <c r="T2432" i="27"/>
  <c r="T2464" i="27"/>
  <c r="T2496" i="27"/>
  <c r="T2528" i="27"/>
  <c r="R2568" i="27"/>
  <c r="S2568" i="27" s="1"/>
  <c r="U1904" i="27"/>
  <c r="U2088" i="27"/>
  <c r="V552" i="27"/>
  <c r="V584" i="27"/>
  <c r="V616" i="27"/>
  <c r="V648" i="27"/>
  <c r="V680" i="27"/>
  <c r="V712" i="27"/>
  <c r="V744" i="27"/>
  <c r="V776" i="27"/>
  <c r="V808" i="27"/>
  <c r="V840" i="27"/>
  <c r="U880" i="27"/>
  <c r="U928" i="27"/>
  <c r="U1184" i="27"/>
  <c r="U2072" i="27"/>
  <c r="T2098" i="27"/>
  <c r="T946" i="27"/>
  <c r="R1282" i="27"/>
  <c r="S1282" i="27" s="1"/>
  <c r="R1674" i="27"/>
  <c r="S1674" i="27" s="1"/>
  <c r="T2170" i="27"/>
  <c r="T1746" i="27"/>
  <c r="T2234" i="27"/>
  <c r="R1026" i="27"/>
  <c r="S1026" i="27" s="1"/>
  <c r="T1370" i="27"/>
  <c r="T1802" i="27"/>
  <c r="R2298" i="27"/>
  <c r="S2298" i="27" s="1"/>
  <c r="U98" i="27"/>
  <c r="T2370" i="27"/>
  <c r="U794" i="27"/>
  <c r="T1466" i="27"/>
  <c r="T2434" i="27"/>
  <c r="R1978" i="27"/>
  <c r="S1978" i="27" s="1"/>
  <c r="T2514" i="27"/>
  <c r="U1528" i="27"/>
  <c r="U1664" i="27"/>
  <c r="U1984" i="27"/>
  <c r="U2296" i="27"/>
  <c r="U2552" i="27"/>
  <c r="U1712" i="27"/>
  <c r="U1024" i="27"/>
  <c r="U1152" i="27"/>
  <c r="U1280" i="27"/>
  <c r="U1408" i="27"/>
  <c r="U1536" i="27"/>
  <c r="U1672" i="27"/>
  <c r="U2016" i="27"/>
  <c r="U2328" i="27"/>
  <c r="U1848" i="27"/>
  <c r="U1440" i="27"/>
  <c r="U1568" i="27"/>
  <c r="U1752" i="27"/>
  <c r="U2112" i="27"/>
  <c r="U2392" i="27"/>
  <c r="T2560" i="27"/>
  <c r="U1080" i="27"/>
  <c r="U1208" i="27"/>
  <c r="U1336" i="27"/>
  <c r="U1464" i="27"/>
  <c r="U1592" i="27"/>
  <c r="U1800" i="27"/>
  <c r="U2144" i="27"/>
  <c r="U2424" i="27"/>
  <c r="R2560" i="27"/>
  <c r="S2560" i="27" s="1"/>
  <c r="U960" i="27"/>
  <c r="U1088" i="27"/>
  <c r="U1216" i="27"/>
  <c r="U1344" i="27"/>
  <c r="U1472" i="27"/>
  <c r="U1600" i="27"/>
  <c r="U1856" i="27"/>
  <c r="U2184" i="27"/>
  <c r="U2456" i="27"/>
  <c r="T2568" i="27"/>
  <c r="U984" i="27"/>
  <c r="U1112" i="27"/>
  <c r="U1240" i="27"/>
  <c r="U1368" i="27"/>
  <c r="U1496" i="27"/>
  <c r="U1624" i="27"/>
  <c r="U1888" i="27"/>
  <c r="U2224" i="27"/>
  <c r="U2488" i="27"/>
  <c r="U992" i="27"/>
  <c r="U1120" i="27"/>
  <c r="U1248" i="27"/>
  <c r="U1376" i="27"/>
  <c r="U1504" i="27"/>
  <c r="U1640" i="27"/>
  <c r="U1936" i="27"/>
  <c r="U2256" i="27"/>
  <c r="U2520" i="27"/>
  <c r="V2032" i="27"/>
  <c r="U1696" i="27"/>
  <c r="U1744" i="27"/>
  <c r="U1792" i="27"/>
  <c r="U1832" i="27"/>
  <c r="U1880" i="27"/>
  <c r="U1928" i="27"/>
  <c r="U1976" i="27"/>
  <c r="U2008" i="27"/>
  <c r="U2056" i="27"/>
  <c r="U2104" i="27"/>
  <c r="U2136" i="27"/>
  <c r="U2176" i="27"/>
  <c r="U2208" i="27"/>
  <c r="U2248" i="27"/>
  <c r="U2288" i="27"/>
  <c r="U2320" i="27"/>
  <c r="U2352" i="27"/>
  <c r="U2384" i="27"/>
  <c r="U2416" i="27"/>
  <c r="U2448" i="27"/>
  <c r="U2480" i="27"/>
  <c r="U2512" i="27"/>
  <c r="U2544" i="27"/>
  <c r="V1632" i="27"/>
  <c r="V1840" i="27"/>
  <c r="V2048" i="27"/>
  <c r="W1648" i="27"/>
  <c r="V864" i="27"/>
  <c r="V896" i="27"/>
  <c r="V928" i="27"/>
  <c r="V960" i="27"/>
  <c r="V992" i="27"/>
  <c r="V1024" i="27"/>
  <c r="V1056" i="27"/>
  <c r="V1088" i="27"/>
  <c r="V1120" i="27"/>
  <c r="V1152" i="27"/>
  <c r="V1184" i="27"/>
  <c r="V1216" i="27"/>
  <c r="V1248" i="27"/>
  <c r="V1280" i="27"/>
  <c r="V1312" i="27"/>
  <c r="V1344" i="27"/>
  <c r="V1376" i="27"/>
  <c r="V1408" i="27"/>
  <c r="V1440" i="27"/>
  <c r="V1472" i="27"/>
  <c r="V1504" i="27"/>
  <c r="V1536" i="27"/>
  <c r="V1568" i="27"/>
  <c r="V1600" i="27"/>
  <c r="V1640" i="27"/>
  <c r="V1672" i="27"/>
  <c r="V1704" i="27"/>
  <c r="V1752" i="27"/>
  <c r="V1800" i="27"/>
  <c r="V1856" i="27"/>
  <c r="V1888" i="27"/>
  <c r="V1936" i="27"/>
  <c r="V1984" i="27"/>
  <c r="V2016" i="27"/>
  <c r="V2072" i="27"/>
  <c r="V2112" i="27"/>
  <c r="V2144" i="27"/>
  <c r="V2184" i="27"/>
  <c r="V2224" i="27"/>
  <c r="V2256" i="27"/>
  <c r="V2296" i="27"/>
  <c r="V2328" i="27"/>
  <c r="V2360" i="27"/>
  <c r="V2392" i="27"/>
  <c r="V2424" i="27"/>
  <c r="V2456" i="27"/>
  <c r="V2488" i="27"/>
  <c r="V2520" i="27"/>
  <c r="V2552" i="27"/>
  <c r="V2088" i="27"/>
  <c r="U1912" i="27"/>
  <c r="V872" i="27"/>
  <c r="V904" i="27"/>
  <c r="V936" i="27"/>
  <c r="V968" i="27"/>
  <c r="V1000" i="27"/>
  <c r="V1032" i="27"/>
  <c r="V1064" i="27"/>
  <c r="V1096" i="27"/>
  <c r="V1128" i="27"/>
  <c r="V1160" i="27"/>
  <c r="V1192" i="27"/>
  <c r="V1224" i="27"/>
  <c r="V1256" i="27"/>
  <c r="V1288" i="27"/>
  <c r="V1320" i="27"/>
  <c r="V1352" i="27"/>
  <c r="V1384" i="27"/>
  <c r="V1416" i="27"/>
  <c r="V1448" i="27"/>
  <c r="V1480" i="27"/>
  <c r="V1512" i="27"/>
  <c r="V1544" i="27"/>
  <c r="V1576" i="27"/>
  <c r="V1608" i="27"/>
  <c r="V1648" i="27"/>
  <c r="V1680" i="27"/>
  <c r="V1728" i="27"/>
  <c r="V1760" i="27"/>
  <c r="V1816" i="27"/>
  <c r="V1864" i="27"/>
  <c r="V1896" i="27"/>
  <c r="V1944" i="27"/>
  <c r="V1992" i="27"/>
  <c r="V2024" i="27"/>
  <c r="V2080" i="27"/>
  <c r="V2120" i="27"/>
  <c r="V2160" i="27"/>
  <c r="V2192" i="27"/>
  <c r="V2232" i="27"/>
  <c r="V2264" i="27"/>
  <c r="V2304" i="27"/>
  <c r="V2336" i="27"/>
  <c r="V2368" i="27"/>
  <c r="V2400" i="27"/>
  <c r="V2432" i="27"/>
  <c r="V2464" i="27"/>
  <c r="V2496" i="27"/>
  <c r="V2528" i="27"/>
  <c r="V2560" i="27"/>
  <c r="V2152" i="27"/>
  <c r="V1808" i="27"/>
  <c r="V1720" i="27"/>
  <c r="U872" i="27"/>
  <c r="U904" i="27"/>
  <c r="U936" i="27"/>
  <c r="U968" i="27"/>
  <c r="U1000" i="27"/>
  <c r="U1032" i="27"/>
  <c r="U1064" i="27"/>
  <c r="U1096" i="27"/>
  <c r="U1128" i="27"/>
  <c r="U1160" i="27"/>
  <c r="U1192" i="27"/>
  <c r="U1224" i="27"/>
  <c r="U1256" i="27"/>
  <c r="U1288" i="27"/>
  <c r="U1320" i="27"/>
  <c r="U1352" i="27"/>
  <c r="U1384" i="27"/>
  <c r="U1416" i="27"/>
  <c r="U1448" i="27"/>
  <c r="U1480" i="27"/>
  <c r="U1512" i="27"/>
  <c r="U1544" i="27"/>
  <c r="R1576" i="27"/>
  <c r="S1576" i="27" s="1"/>
  <c r="U1608" i="27"/>
  <c r="U1680" i="27"/>
  <c r="U1728" i="27"/>
  <c r="U1760" i="27"/>
  <c r="U1816" i="27"/>
  <c r="U1864" i="27"/>
  <c r="U1896" i="27"/>
  <c r="U1944" i="27"/>
  <c r="U1992" i="27"/>
  <c r="U2024" i="27"/>
  <c r="U2080" i="27"/>
  <c r="U2120" i="27"/>
  <c r="U2160" i="27"/>
  <c r="U2192" i="27"/>
  <c r="U2232" i="27"/>
  <c r="U2264" i="27"/>
  <c r="U2304" i="27"/>
  <c r="U2336" i="27"/>
  <c r="U2368" i="27"/>
  <c r="U2400" i="27"/>
  <c r="U2432" i="27"/>
  <c r="U2464" i="27"/>
  <c r="U2496" i="27"/>
  <c r="U2528" i="27"/>
  <c r="U2560" i="27"/>
  <c r="V2064" i="27"/>
  <c r="V1776" i="27"/>
  <c r="U1776" i="27"/>
  <c r="V1904" i="27"/>
  <c r="U1720" i="27"/>
  <c r="V1960" i="27"/>
  <c r="V1784" i="27"/>
  <c r="V976" i="27"/>
  <c r="V1008" i="27"/>
  <c r="V1040" i="27"/>
  <c r="V1072" i="27"/>
  <c r="V1104" i="27"/>
  <c r="V1136" i="27"/>
  <c r="V1168" i="27"/>
  <c r="V1200" i="27"/>
  <c r="V1232" i="27"/>
  <c r="V1264" i="27"/>
  <c r="V1296" i="27"/>
  <c r="V1328" i="27"/>
  <c r="V1360" i="27"/>
  <c r="V1392" i="27"/>
  <c r="V1424" i="27"/>
  <c r="V1456" i="27"/>
  <c r="V1488" i="27"/>
  <c r="V1520" i="27"/>
  <c r="V1552" i="27"/>
  <c r="V1584" i="27"/>
  <c r="V1616" i="27"/>
  <c r="V1656" i="27"/>
  <c r="V1688" i="27"/>
  <c r="V1736" i="27"/>
  <c r="V1768" i="27"/>
  <c r="V1824" i="27"/>
  <c r="V1872" i="27"/>
  <c r="V1920" i="27"/>
  <c r="V1952" i="27"/>
  <c r="V2000" i="27"/>
  <c r="V2040" i="27"/>
  <c r="V2096" i="27"/>
  <c r="V2128" i="27"/>
  <c r="V2168" i="27"/>
  <c r="V2200" i="27"/>
  <c r="V2240" i="27"/>
  <c r="V2272" i="27"/>
  <c r="V2312" i="27"/>
  <c r="V2344" i="27"/>
  <c r="V2376" i="27"/>
  <c r="V2408" i="27"/>
  <c r="V2440" i="27"/>
  <c r="V2472" i="27"/>
  <c r="V2504" i="27"/>
  <c r="V2536" i="27"/>
  <c r="V2568" i="27"/>
  <c r="U944" i="27"/>
  <c r="U976" i="27"/>
  <c r="U1008" i="27"/>
  <c r="U1040" i="27"/>
  <c r="U1072" i="27"/>
  <c r="U1104" i="27"/>
  <c r="U1136" i="27"/>
  <c r="U1168" i="27"/>
  <c r="U1200" i="27"/>
  <c r="U1232" i="27"/>
  <c r="U1264" i="27"/>
  <c r="U1296" i="27"/>
  <c r="U1328" i="27"/>
  <c r="U1360" i="27"/>
  <c r="U1392" i="27"/>
  <c r="U1424" i="27"/>
  <c r="U1456" i="27"/>
  <c r="U1488" i="27"/>
  <c r="U1520" i="27"/>
  <c r="U1552" i="27"/>
  <c r="U1584" i="27"/>
  <c r="U1616" i="27"/>
  <c r="U1656" i="27"/>
  <c r="U1688" i="27"/>
  <c r="U1736" i="27"/>
  <c r="U1768" i="27"/>
  <c r="U1824" i="27"/>
  <c r="U1872" i="27"/>
  <c r="U1920" i="27"/>
  <c r="U1952" i="27"/>
  <c r="U2000" i="27"/>
  <c r="U2040" i="27"/>
  <c r="U2096" i="27"/>
  <c r="U2128" i="27"/>
  <c r="U2168" i="27"/>
  <c r="U2200" i="27"/>
  <c r="U2240" i="27"/>
  <c r="U2272" i="27"/>
  <c r="U2312" i="27"/>
  <c r="U2344" i="27"/>
  <c r="U2376" i="27"/>
  <c r="U2408" i="27"/>
  <c r="U2440" i="27"/>
  <c r="U2472" i="27"/>
  <c r="U2504" i="27"/>
  <c r="U2536" i="27"/>
  <c r="U2568" i="27"/>
  <c r="U1784" i="27"/>
  <c r="U1960" i="27"/>
  <c r="V952" i="27"/>
  <c r="V984" i="27"/>
  <c r="V1016" i="27"/>
  <c r="V1048" i="27"/>
  <c r="V1080" i="27"/>
  <c r="V1112" i="27"/>
  <c r="V1144" i="27"/>
  <c r="V1176" i="27"/>
  <c r="V1208" i="27"/>
  <c r="V1240" i="27"/>
  <c r="V1272" i="27"/>
  <c r="V1304" i="27"/>
  <c r="V1336" i="27"/>
  <c r="V1368" i="27"/>
  <c r="V1400" i="27"/>
  <c r="V1432" i="27"/>
  <c r="V1464" i="27"/>
  <c r="V1496" i="27"/>
  <c r="V1528" i="27"/>
  <c r="V1560" i="27"/>
  <c r="V1592" i="27"/>
  <c r="V1624" i="27"/>
  <c r="V1664" i="27"/>
  <c r="V1696" i="27"/>
  <c r="V1744" i="27"/>
  <c r="V1792" i="27"/>
  <c r="V1832" i="27"/>
  <c r="V1880" i="27"/>
  <c r="V1928" i="27"/>
  <c r="V1976" i="27"/>
  <c r="V2008" i="27"/>
  <c r="V2056" i="27"/>
  <c r="V2104" i="27"/>
  <c r="V2136" i="27"/>
  <c r="V2176" i="27"/>
  <c r="V2208" i="27"/>
  <c r="V2248" i="27"/>
  <c r="V2288" i="27"/>
  <c r="V2320" i="27"/>
  <c r="V2352" i="27"/>
  <c r="V2384" i="27"/>
  <c r="V2416" i="27"/>
  <c r="V2448" i="27"/>
  <c r="V2480" i="27"/>
  <c r="V2512" i="27"/>
  <c r="V2544" i="27"/>
  <c r="T1874" i="27"/>
  <c r="R50" i="27"/>
  <c r="S50" i="27" s="1"/>
  <c r="T98" i="27"/>
  <c r="R178" i="27"/>
  <c r="S178" i="27" s="1"/>
  <c r="T226" i="27"/>
  <c r="R306" i="27"/>
  <c r="S306" i="27" s="1"/>
  <c r="T354" i="27"/>
  <c r="T482" i="27"/>
  <c r="R562" i="27"/>
  <c r="S562" i="27" s="1"/>
  <c r="T610" i="27"/>
  <c r="R690" i="27"/>
  <c r="S690" i="27" s="1"/>
  <c r="T738" i="27"/>
  <c r="R818" i="27"/>
  <c r="S818" i="27" s="1"/>
  <c r="T866" i="27"/>
  <c r="R946" i="27"/>
  <c r="S946" i="27" s="1"/>
  <c r="T994" i="27"/>
  <c r="R1074" i="27"/>
  <c r="S1074" i="27" s="1"/>
  <c r="T1122" i="27"/>
  <c r="T1250" i="27"/>
  <c r="R1330" i="27"/>
  <c r="S1330" i="27" s="1"/>
  <c r="T1378" i="27"/>
  <c r="T1426" i="27"/>
  <c r="R1466" i="27"/>
  <c r="S1466" i="27" s="1"/>
  <c r="T1514" i="27"/>
  <c r="T1570" i="27"/>
  <c r="R1626" i="27"/>
  <c r="S1626" i="27" s="1"/>
  <c r="T1690" i="27"/>
  <c r="T1810" i="27"/>
  <c r="T1866" i="27"/>
  <c r="T1930" i="27"/>
  <c r="T1986" i="27"/>
  <c r="R2042" i="27"/>
  <c r="S2042" i="27" s="1"/>
  <c r="T2106" i="27"/>
  <c r="T2242" i="27"/>
  <c r="T2306" i="27"/>
  <c r="T2450" i="27"/>
  <c r="R2522" i="27"/>
  <c r="S2522" i="27" s="1"/>
  <c r="V194" i="27"/>
  <c r="U866" i="27"/>
  <c r="T146" i="27"/>
  <c r="T274" i="27"/>
  <c r="R354" i="27"/>
  <c r="S354" i="27" s="1"/>
  <c r="T402" i="27"/>
  <c r="T530" i="27"/>
  <c r="R610" i="27"/>
  <c r="S610" i="27" s="1"/>
  <c r="T658" i="27"/>
  <c r="T786" i="27"/>
  <c r="T914" i="27"/>
  <c r="T1042" i="27"/>
  <c r="T1170" i="27"/>
  <c r="R1250" i="27"/>
  <c r="S1250" i="27" s="1"/>
  <c r="T1298" i="27"/>
  <c r="T1338" i="27"/>
  <c r="R1378" i="27"/>
  <c r="S1378" i="27" s="1"/>
  <c r="T1434" i="27"/>
  <c r="T1474" i="27"/>
  <c r="R1514" i="27"/>
  <c r="S1514" i="27" s="1"/>
  <c r="R1578" i="27"/>
  <c r="S1578" i="27" s="1"/>
  <c r="T1634" i="27"/>
  <c r="R1690" i="27"/>
  <c r="S1690" i="27" s="1"/>
  <c r="T1762" i="27"/>
  <c r="T1882" i="27"/>
  <c r="T1938" i="27"/>
  <c r="T1994" i="27"/>
  <c r="T2050" i="27"/>
  <c r="T2114" i="27"/>
  <c r="T2322" i="27"/>
  <c r="T2386" i="27"/>
  <c r="T2458" i="27"/>
  <c r="T2530" i="27"/>
  <c r="U282" i="27"/>
  <c r="V962" i="27"/>
  <c r="R17" i="27"/>
  <c r="S17" i="27" s="1"/>
  <c r="T26" i="27"/>
  <c r="T66" i="27"/>
  <c r="R146" i="27"/>
  <c r="S146" i="27" s="1"/>
  <c r="T194" i="27"/>
  <c r="R274" i="27"/>
  <c r="S274" i="27" s="1"/>
  <c r="T322" i="27"/>
  <c r="R402" i="27"/>
  <c r="S402" i="27" s="1"/>
  <c r="T450" i="27"/>
  <c r="R530" i="27"/>
  <c r="S530" i="27" s="1"/>
  <c r="T578" i="27"/>
  <c r="R658" i="27"/>
  <c r="S658" i="27" s="1"/>
  <c r="T706" i="27"/>
  <c r="R786" i="27"/>
  <c r="S786" i="27" s="1"/>
  <c r="T834" i="27"/>
  <c r="R914" i="27"/>
  <c r="S914" i="27" s="1"/>
  <c r="T962" i="27"/>
  <c r="R1042" i="27"/>
  <c r="S1042" i="27" s="1"/>
  <c r="T1090" i="27"/>
  <c r="T1218" i="27"/>
  <c r="T1346" i="27"/>
  <c r="R1434" i="27"/>
  <c r="S1434" i="27" s="1"/>
  <c r="T1482" i="27"/>
  <c r="R1642" i="27"/>
  <c r="S1642" i="27" s="1"/>
  <c r="T1698" i="27"/>
  <c r="R1762" i="27"/>
  <c r="S1762" i="27" s="1"/>
  <c r="T1826" i="27"/>
  <c r="T1946" i="27"/>
  <c r="T2002" i="27"/>
  <c r="T2194" i="27"/>
  <c r="T2330" i="27"/>
  <c r="R2394" i="27"/>
  <c r="S2394" i="27" s="1"/>
  <c r="U1050" i="27"/>
  <c r="R26" i="27"/>
  <c r="S26" i="27" s="1"/>
  <c r="T114" i="27"/>
  <c r="T242" i="27"/>
  <c r="T370" i="27"/>
  <c r="R450" i="27"/>
  <c r="S450" i="27" s="1"/>
  <c r="T498" i="27"/>
  <c r="T538" i="27"/>
  <c r="T626" i="27"/>
  <c r="R706" i="27"/>
  <c r="S706" i="27" s="1"/>
  <c r="T754" i="27"/>
  <c r="T882" i="27"/>
  <c r="T1010" i="27"/>
  <c r="T1138" i="27"/>
  <c r="R1218" i="27"/>
  <c r="S1218" i="27" s="1"/>
  <c r="T1266" i="27"/>
  <c r="T1306" i="27"/>
  <c r="T1394" i="27"/>
  <c r="T1442" i="27"/>
  <c r="T1538" i="27"/>
  <c r="R1706" i="27"/>
  <c r="S1706" i="27" s="1"/>
  <c r="T1770" i="27"/>
  <c r="R1826" i="27"/>
  <c r="S1826" i="27" s="1"/>
  <c r="T1898" i="27"/>
  <c r="T2010" i="27"/>
  <c r="T2066" i="27"/>
  <c r="T2130" i="27"/>
  <c r="T2202" i="27"/>
  <c r="R2266" i="27"/>
  <c r="S2266" i="27" s="1"/>
  <c r="T2402" i="27"/>
  <c r="T2554" i="27"/>
  <c r="V1154" i="27"/>
  <c r="U1994" i="27"/>
  <c r="T34" i="27"/>
  <c r="R114" i="27"/>
  <c r="S114" i="27" s="1"/>
  <c r="T162" i="27"/>
  <c r="R242" i="27"/>
  <c r="S242" i="27" s="1"/>
  <c r="T290" i="27"/>
  <c r="R370" i="27"/>
  <c r="S370" i="27" s="1"/>
  <c r="T418" i="27"/>
  <c r="R498" i="27"/>
  <c r="S498" i="27" s="1"/>
  <c r="T546" i="27"/>
  <c r="R626" i="27"/>
  <c r="S626" i="27" s="1"/>
  <c r="T674" i="27"/>
  <c r="R754" i="27"/>
  <c r="S754" i="27" s="1"/>
  <c r="T802" i="27"/>
  <c r="R882" i="27"/>
  <c r="S882" i="27" s="1"/>
  <c r="T930" i="27"/>
  <c r="R1010" i="27"/>
  <c r="S1010" i="27" s="1"/>
  <c r="T1058" i="27"/>
  <c r="R1138" i="27"/>
  <c r="S1138" i="27" s="1"/>
  <c r="T1186" i="27"/>
  <c r="T1226" i="27"/>
  <c r="R1266" i="27"/>
  <c r="S1266" i="27" s="1"/>
  <c r="T1314" i="27"/>
  <c r="R1394" i="27"/>
  <c r="S1394" i="27" s="1"/>
  <c r="T1450" i="27"/>
  <c r="T1490" i="27"/>
  <c r="T1546" i="27"/>
  <c r="T1602" i="27"/>
  <c r="T1714" i="27"/>
  <c r="R1778" i="27"/>
  <c r="S1778" i="27" s="1"/>
  <c r="T1834" i="27"/>
  <c r="T1962" i="27"/>
  <c r="T2074" i="27"/>
  <c r="R2138" i="27"/>
  <c r="S2138" i="27" s="1"/>
  <c r="T2274" i="27"/>
  <c r="T2482" i="27"/>
  <c r="T2562" i="27"/>
  <c r="U1322" i="27"/>
  <c r="T82" i="27"/>
  <c r="T210" i="27"/>
  <c r="T338" i="27"/>
  <c r="T466" i="27"/>
  <c r="T594" i="27"/>
  <c r="T722" i="27"/>
  <c r="T850" i="27"/>
  <c r="T978" i="27"/>
  <c r="T1106" i="27"/>
  <c r="R1186" i="27"/>
  <c r="S1186" i="27" s="1"/>
  <c r="T1234" i="27"/>
  <c r="T1274" i="27"/>
  <c r="R1314" i="27"/>
  <c r="S1314" i="27" s="1"/>
  <c r="T1362" i="27"/>
  <c r="T1402" i="27"/>
  <c r="R1450" i="27"/>
  <c r="S1450" i="27" s="1"/>
  <c r="T1498" i="27"/>
  <c r="T1610" i="27"/>
  <c r="T1666" i="27"/>
  <c r="T1786" i="27"/>
  <c r="R1842" i="27"/>
  <c r="S1842" i="27" s="1"/>
  <c r="T1906" i="27"/>
  <c r="T2026" i="27"/>
  <c r="T2146" i="27"/>
  <c r="T2354" i="27"/>
  <c r="T2426" i="27"/>
  <c r="T2490" i="27"/>
  <c r="T17" i="27"/>
  <c r="R82" i="27"/>
  <c r="S82" i="27" s="1"/>
  <c r="R210" i="27"/>
  <c r="S210" i="27" s="1"/>
  <c r="R338" i="27"/>
  <c r="S338" i="27" s="1"/>
  <c r="R466" i="27"/>
  <c r="S466" i="27" s="1"/>
  <c r="R594" i="27"/>
  <c r="S594" i="27" s="1"/>
  <c r="R722" i="27"/>
  <c r="S722" i="27" s="1"/>
  <c r="R850" i="27"/>
  <c r="S850" i="27" s="1"/>
  <c r="R978" i="27"/>
  <c r="S978" i="27" s="1"/>
  <c r="R1106" i="27"/>
  <c r="S1106" i="27" s="1"/>
  <c r="T1154" i="27"/>
  <c r="T1194" i="27"/>
  <c r="T1322" i="27"/>
  <c r="R1498" i="27"/>
  <c r="S1498" i="27" s="1"/>
  <c r="T1562" i="27"/>
  <c r="T1730" i="27"/>
  <c r="T1850" i="27"/>
  <c r="R1914" i="27"/>
  <c r="S1914" i="27" s="1"/>
  <c r="T1970" i="27"/>
  <c r="R2026" i="27"/>
  <c r="S2026" i="27" s="1"/>
  <c r="T2226" i="27"/>
  <c r="T2362" i="27"/>
  <c r="T2498" i="27"/>
  <c r="U26" i="27"/>
  <c r="R2546" i="27"/>
  <c r="S2546" i="27" s="1"/>
  <c r="T2546" i="27"/>
  <c r="R2506" i="27"/>
  <c r="S2506" i="27" s="1"/>
  <c r="U2506" i="27"/>
  <c r="T2506" i="27"/>
  <c r="R2466" i="27"/>
  <c r="S2466" i="27" s="1"/>
  <c r="T2466" i="27"/>
  <c r="R2418" i="27"/>
  <c r="S2418" i="27" s="1"/>
  <c r="T2418" i="27"/>
  <c r="R2338" i="27"/>
  <c r="S2338" i="27" s="1"/>
  <c r="T2338" i="27"/>
  <c r="R2290" i="27"/>
  <c r="S2290" i="27" s="1"/>
  <c r="T2290" i="27"/>
  <c r="R2250" i="27"/>
  <c r="S2250" i="27" s="1"/>
  <c r="U2250" i="27"/>
  <c r="R2210" i="27"/>
  <c r="S2210" i="27" s="1"/>
  <c r="T2210" i="27"/>
  <c r="R2162" i="27"/>
  <c r="S2162" i="27" s="1"/>
  <c r="T2162" i="27"/>
  <c r="R2082" i="27"/>
  <c r="S2082" i="27" s="1"/>
  <c r="T2082" i="27"/>
  <c r="U2058" i="27"/>
  <c r="R2058" i="27"/>
  <c r="S2058" i="27" s="1"/>
  <c r="R2018" i="27"/>
  <c r="S2018" i="27" s="1"/>
  <c r="T2018" i="27"/>
  <c r="U1858" i="27"/>
  <c r="R1858" i="27"/>
  <c r="S1858" i="27" s="1"/>
  <c r="R1818" i="27"/>
  <c r="S1818" i="27" s="1"/>
  <c r="T1818" i="27"/>
  <c r="U1794" i="27"/>
  <c r="R1794" i="27"/>
  <c r="S1794" i="27" s="1"/>
  <c r="R1754" i="27"/>
  <c r="S1754" i="27" s="1"/>
  <c r="T1754" i="27"/>
  <c r="U1722" i="27"/>
  <c r="R1722" i="27"/>
  <c r="S1722" i="27" s="1"/>
  <c r="U1658" i="27"/>
  <c r="R1658" i="27"/>
  <c r="S1658" i="27" s="1"/>
  <c r="R1618" i="27"/>
  <c r="S1618" i="27" s="1"/>
  <c r="V1618" i="27"/>
  <c r="W1618" i="27"/>
  <c r="T1618" i="27"/>
  <c r="U1594" i="27"/>
  <c r="R1594" i="27"/>
  <c r="S1594" i="27" s="1"/>
  <c r="U1530" i="27"/>
  <c r="R1530" i="27"/>
  <c r="S1530" i="27" s="1"/>
  <c r="R1522" i="27"/>
  <c r="S1522" i="27" s="1"/>
  <c r="U1522" i="27"/>
  <c r="U1458" i="27"/>
  <c r="R1458" i="27"/>
  <c r="S1458" i="27" s="1"/>
  <c r="U1418" i="27"/>
  <c r="R1418" i="27"/>
  <c r="S1418" i="27" s="1"/>
  <c r="R1386" i="27"/>
  <c r="S1386" i="27" s="1"/>
  <c r="U1386" i="27"/>
  <c r="U1354" i="27"/>
  <c r="R1354" i="27"/>
  <c r="S1354" i="27" s="1"/>
  <c r="U1290" i="27"/>
  <c r="R1290" i="27"/>
  <c r="S1290" i="27" s="1"/>
  <c r="U1258" i="27"/>
  <c r="R1258" i="27"/>
  <c r="S1258" i="27" s="1"/>
  <c r="R1210" i="27"/>
  <c r="S1210" i="27" s="1"/>
  <c r="U1210" i="27"/>
  <c r="R1178" i="27"/>
  <c r="S1178" i="27" s="1"/>
  <c r="U1178" i="27"/>
  <c r="W1162" i="27"/>
  <c r="R1162" i="27"/>
  <c r="S1162" i="27" s="1"/>
  <c r="W1146" i="27"/>
  <c r="U1146" i="27"/>
  <c r="R1146" i="27"/>
  <c r="S1146" i="27" s="1"/>
  <c r="W1130" i="27"/>
  <c r="R1130" i="27"/>
  <c r="S1130" i="27" s="1"/>
  <c r="W1122" i="27"/>
  <c r="V1122" i="27"/>
  <c r="W1114" i="27"/>
  <c r="R1114" i="27"/>
  <c r="S1114" i="27" s="1"/>
  <c r="U1114" i="27"/>
  <c r="W1098" i="27"/>
  <c r="R1098" i="27"/>
  <c r="S1098" i="27" s="1"/>
  <c r="W1090" i="27"/>
  <c r="V1090" i="27"/>
  <c r="W1082" i="27"/>
  <c r="R1082" i="27"/>
  <c r="S1082" i="27" s="1"/>
  <c r="U1082" i="27"/>
  <c r="W1066" i="27"/>
  <c r="R1066" i="27"/>
  <c r="S1066" i="27" s="1"/>
  <c r="W1058" i="27"/>
  <c r="U1058" i="27"/>
  <c r="V1058" i="27"/>
  <c r="W1050" i="27"/>
  <c r="R1050" i="27"/>
  <c r="S1050" i="27" s="1"/>
  <c r="W1034" i="27"/>
  <c r="R1034" i="27"/>
  <c r="S1034" i="27" s="1"/>
  <c r="W1026" i="27"/>
  <c r="U1026" i="27"/>
  <c r="V1026" i="27"/>
  <c r="W1018" i="27"/>
  <c r="R1018" i="27"/>
  <c r="S1018" i="27" s="1"/>
  <c r="U1018" i="27"/>
  <c r="W1002" i="27"/>
  <c r="R1002" i="27"/>
  <c r="S1002" i="27" s="1"/>
  <c r="W994" i="27"/>
  <c r="U994" i="27"/>
  <c r="V994" i="27"/>
  <c r="W986" i="27"/>
  <c r="R986" i="27"/>
  <c r="S986" i="27" s="1"/>
  <c r="U986" i="27"/>
  <c r="W970" i="27"/>
  <c r="R970" i="27"/>
  <c r="S970" i="27" s="1"/>
  <c r="W962" i="27"/>
  <c r="U962" i="27"/>
  <c r="W954" i="27"/>
  <c r="U954" i="27"/>
  <c r="R954" i="27"/>
  <c r="S954" i="27" s="1"/>
  <c r="W938" i="27"/>
  <c r="R938" i="27"/>
  <c r="S938" i="27" s="1"/>
  <c r="W930" i="27"/>
  <c r="U930" i="27"/>
  <c r="V930" i="27"/>
  <c r="W922" i="27"/>
  <c r="R922" i="27"/>
  <c r="S922" i="27" s="1"/>
  <c r="U922" i="27"/>
  <c r="W906" i="27"/>
  <c r="R906" i="27"/>
  <c r="S906" i="27" s="1"/>
  <c r="W898" i="27"/>
  <c r="U898" i="27"/>
  <c r="V898" i="27"/>
  <c r="W890" i="27"/>
  <c r="R890" i="27"/>
  <c r="S890" i="27" s="1"/>
  <c r="U890" i="27"/>
  <c r="W874" i="27"/>
  <c r="R874" i="27"/>
  <c r="S874" i="27" s="1"/>
  <c r="W866" i="27"/>
  <c r="V866" i="27"/>
  <c r="W858" i="27"/>
  <c r="R858" i="27"/>
  <c r="S858" i="27" s="1"/>
  <c r="U858" i="27"/>
  <c r="W842" i="27"/>
  <c r="R842" i="27"/>
  <c r="S842" i="27" s="1"/>
  <c r="W834" i="27"/>
  <c r="U834" i="27"/>
  <c r="V834" i="27"/>
  <c r="W826" i="27"/>
  <c r="R826" i="27"/>
  <c r="S826" i="27" s="1"/>
  <c r="U826" i="27"/>
  <c r="W810" i="27"/>
  <c r="R810" i="27"/>
  <c r="S810" i="27" s="1"/>
  <c r="W802" i="27"/>
  <c r="U802" i="27"/>
  <c r="V802" i="27"/>
  <c r="W794" i="27"/>
  <c r="R794" i="27"/>
  <c r="S794" i="27" s="1"/>
  <c r="W778" i="27"/>
  <c r="R778" i="27"/>
  <c r="S778" i="27" s="1"/>
  <c r="W770" i="27"/>
  <c r="U770" i="27"/>
  <c r="V770" i="27"/>
  <c r="W762" i="27"/>
  <c r="R762" i="27"/>
  <c r="S762" i="27" s="1"/>
  <c r="U762" i="27"/>
  <c r="W746" i="27"/>
  <c r="R746" i="27"/>
  <c r="S746" i="27" s="1"/>
  <c r="W738" i="27"/>
  <c r="U738" i="27"/>
  <c r="V738" i="27"/>
  <c r="W730" i="27"/>
  <c r="R730" i="27"/>
  <c r="S730" i="27" s="1"/>
  <c r="U730" i="27"/>
  <c r="W714" i="27"/>
  <c r="R714" i="27"/>
  <c r="S714" i="27" s="1"/>
  <c r="W706" i="27"/>
  <c r="U706" i="27"/>
  <c r="W698" i="27"/>
  <c r="U698" i="27"/>
  <c r="R698" i="27"/>
  <c r="S698" i="27" s="1"/>
  <c r="W682" i="27"/>
  <c r="R682" i="27"/>
  <c r="S682" i="27" s="1"/>
  <c r="W674" i="27"/>
  <c r="U674" i="27"/>
  <c r="V674" i="27"/>
  <c r="W666" i="27"/>
  <c r="R666" i="27"/>
  <c r="S666" i="27" s="1"/>
  <c r="U666" i="27"/>
  <c r="W650" i="27"/>
  <c r="R650" i="27"/>
  <c r="S650" i="27" s="1"/>
  <c r="W642" i="27"/>
  <c r="U642" i="27"/>
  <c r="V642" i="27"/>
  <c r="W634" i="27"/>
  <c r="R634" i="27"/>
  <c r="S634" i="27" s="1"/>
  <c r="U634" i="27"/>
  <c r="W618" i="27"/>
  <c r="R618" i="27"/>
  <c r="S618" i="27" s="1"/>
  <c r="W610" i="27"/>
  <c r="V610" i="27"/>
  <c r="W602" i="27"/>
  <c r="R602" i="27"/>
  <c r="S602" i="27" s="1"/>
  <c r="U602" i="27"/>
  <c r="U586" i="27"/>
  <c r="R586" i="27"/>
  <c r="S586" i="27" s="1"/>
  <c r="W578" i="27"/>
  <c r="U578" i="27"/>
  <c r="V578" i="27"/>
  <c r="W570" i="27"/>
  <c r="R570" i="27"/>
  <c r="S570" i="27" s="1"/>
  <c r="U570" i="27"/>
  <c r="W554" i="27"/>
  <c r="R554" i="27"/>
  <c r="S554" i="27" s="1"/>
  <c r="W546" i="27"/>
  <c r="U546" i="27"/>
  <c r="V546" i="27"/>
  <c r="W538" i="27"/>
  <c r="R538" i="27"/>
  <c r="S538" i="27" s="1"/>
  <c r="W522" i="27"/>
  <c r="R522" i="27"/>
  <c r="S522" i="27" s="1"/>
  <c r="W514" i="27"/>
  <c r="U514" i="27"/>
  <c r="V514" i="27"/>
  <c r="W506" i="27"/>
  <c r="R506" i="27"/>
  <c r="S506" i="27" s="1"/>
  <c r="U506" i="27"/>
  <c r="W490" i="27"/>
  <c r="R490" i="27"/>
  <c r="S490" i="27" s="1"/>
  <c r="W482" i="27"/>
  <c r="U482" i="27"/>
  <c r="V482" i="27"/>
  <c r="W474" i="27"/>
  <c r="R474" i="27"/>
  <c r="S474" i="27" s="1"/>
  <c r="U474" i="27"/>
  <c r="W458" i="27"/>
  <c r="R458" i="27"/>
  <c r="S458" i="27" s="1"/>
  <c r="W450" i="27"/>
  <c r="U450" i="27"/>
  <c r="W442" i="27"/>
  <c r="U442" i="27"/>
  <c r="R442" i="27"/>
  <c r="S442" i="27" s="1"/>
  <c r="U434" i="27"/>
  <c r="W434" i="27"/>
  <c r="W426" i="27"/>
  <c r="R426" i="27"/>
  <c r="S426" i="27" s="1"/>
  <c r="W418" i="27"/>
  <c r="U418" i="27"/>
  <c r="V418" i="27"/>
  <c r="W410" i="27"/>
  <c r="R410" i="27"/>
  <c r="S410" i="27" s="1"/>
  <c r="U410" i="27"/>
  <c r="W394" i="27"/>
  <c r="R394" i="27"/>
  <c r="S394" i="27" s="1"/>
  <c r="W386" i="27"/>
  <c r="U386" i="27"/>
  <c r="V386" i="27"/>
  <c r="W378" i="27"/>
  <c r="R378" i="27"/>
  <c r="S378" i="27" s="1"/>
  <c r="U378" i="27"/>
  <c r="W362" i="27"/>
  <c r="R362" i="27"/>
  <c r="S362" i="27" s="1"/>
  <c r="W354" i="27"/>
  <c r="V354" i="27"/>
  <c r="W346" i="27"/>
  <c r="R346" i="27"/>
  <c r="S346" i="27" s="1"/>
  <c r="U346" i="27"/>
  <c r="W330" i="27"/>
  <c r="R330" i="27"/>
  <c r="S330" i="27" s="1"/>
  <c r="W322" i="27"/>
  <c r="U322" i="27"/>
  <c r="V322" i="27"/>
  <c r="W314" i="27"/>
  <c r="R314" i="27"/>
  <c r="S314" i="27" s="1"/>
  <c r="U314" i="27"/>
  <c r="W298" i="27"/>
  <c r="R298" i="27"/>
  <c r="S298" i="27" s="1"/>
  <c r="W290" i="27"/>
  <c r="U290" i="27"/>
  <c r="V290" i="27"/>
  <c r="W282" i="27"/>
  <c r="R282" i="27"/>
  <c r="S282" i="27" s="1"/>
  <c r="W266" i="27"/>
  <c r="R266" i="27"/>
  <c r="S266" i="27" s="1"/>
  <c r="W258" i="27"/>
  <c r="U258" i="27"/>
  <c r="V258" i="27"/>
  <c r="W250" i="27"/>
  <c r="R250" i="27"/>
  <c r="S250" i="27" s="1"/>
  <c r="U250" i="27"/>
  <c r="W234" i="27"/>
  <c r="R234" i="27"/>
  <c r="S234" i="27" s="1"/>
  <c r="W226" i="27"/>
  <c r="U226" i="27"/>
  <c r="V226" i="27"/>
  <c r="W218" i="27"/>
  <c r="R218" i="27"/>
  <c r="S218" i="27" s="1"/>
  <c r="U218" i="27"/>
  <c r="W202" i="27"/>
  <c r="R202" i="27"/>
  <c r="S202" i="27" s="1"/>
  <c r="W194" i="27"/>
  <c r="U194" i="27"/>
  <c r="W186" i="27"/>
  <c r="U186" i="27"/>
  <c r="R186" i="27"/>
  <c r="S186" i="27" s="1"/>
  <c r="W170" i="27"/>
  <c r="R170" i="27"/>
  <c r="S170" i="27" s="1"/>
  <c r="W162" i="27"/>
  <c r="U162" i="27"/>
  <c r="V162" i="27"/>
  <c r="W154" i="27"/>
  <c r="R154" i="27"/>
  <c r="S154" i="27" s="1"/>
  <c r="U154" i="27"/>
  <c r="W138" i="27"/>
  <c r="R138" i="27"/>
  <c r="S138" i="27" s="1"/>
  <c r="W130" i="27"/>
  <c r="U130" i="27"/>
  <c r="V130" i="27"/>
  <c r="W122" i="27"/>
  <c r="R122" i="27"/>
  <c r="S122" i="27" s="1"/>
  <c r="U122" i="27"/>
  <c r="W106" i="27"/>
  <c r="R106" i="27"/>
  <c r="S106" i="27" s="1"/>
  <c r="W98" i="27"/>
  <c r="V98" i="27"/>
  <c r="W90" i="27"/>
  <c r="R90" i="27"/>
  <c r="S90" i="27" s="1"/>
  <c r="U90" i="27"/>
  <c r="W74" i="27"/>
  <c r="R74" i="27"/>
  <c r="S74" i="27" s="1"/>
  <c r="W66" i="27"/>
  <c r="U66" i="27"/>
  <c r="V66" i="27"/>
  <c r="V58" i="27"/>
  <c r="R58" i="27"/>
  <c r="S58" i="27" s="1"/>
  <c r="U58" i="27"/>
  <c r="W42" i="27"/>
  <c r="R42" i="27"/>
  <c r="S42" i="27" s="1"/>
  <c r="W34" i="27"/>
  <c r="U34" i="27"/>
  <c r="V34" i="27"/>
  <c r="R2570" i="27"/>
  <c r="S2570" i="27" s="1"/>
  <c r="U2570" i="27"/>
  <c r="R2538" i="27"/>
  <c r="S2538" i="27" s="1"/>
  <c r="U2538" i="27"/>
  <c r="U2474" i="27"/>
  <c r="R2474" i="27"/>
  <c r="S2474" i="27" s="1"/>
  <c r="U2442" i="27"/>
  <c r="R2442" i="27"/>
  <c r="S2442" i="27" s="1"/>
  <c r="U2410" i="27"/>
  <c r="R2410" i="27"/>
  <c r="S2410" i="27" s="1"/>
  <c r="R2378" i="27"/>
  <c r="S2378" i="27" s="1"/>
  <c r="U2378" i="27"/>
  <c r="R2346" i="27"/>
  <c r="S2346" i="27" s="1"/>
  <c r="U2346" i="27"/>
  <c r="R2314" i="27"/>
  <c r="S2314" i="27" s="1"/>
  <c r="U2314" i="27"/>
  <c r="R2282" i="27"/>
  <c r="S2282" i="27" s="1"/>
  <c r="U2282" i="27"/>
  <c r="R2258" i="27"/>
  <c r="S2258" i="27" s="1"/>
  <c r="W2258" i="27"/>
  <c r="U2218" i="27"/>
  <c r="R2218" i="27"/>
  <c r="S2218" i="27" s="1"/>
  <c r="U2186" i="27"/>
  <c r="R2186" i="27"/>
  <c r="S2186" i="27" s="1"/>
  <c r="W2178" i="27"/>
  <c r="R2178" i="27"/>
  <c r="S2178" i="27" s="1"/>
  <c r="U2154" i="27"/>
  <c r="R2154" i="27"/>
  <c r="S2154" i="27" s="1"/>
  <c r="R2122" i="27"/>
  <c r="S2122" i="27" s="1"/>
  <c r="U2122" i="27"/>
  <c r="R2090" i="27"/>
  <c r="S2090" i="27" s="1"/>
  <c r="U2090" i="27"/>
  <c r="U1954" i="27"/>
  <c r="R1954" i="27"/>
  <c r="S1954" i="27" s="1"/>
  <c r="U1922" i="27"/>
  <c r="R1922" i="27"/>
  <c r="S1922" i="27" s="1"/>
  <c r="U1890" i="27"/>
  <c r="R1890" i="27"/>
  <c r="S1890" i="27" s="1"/>
  <c r="R1738" i="27"/>
  <c r="S1738" i="27" s="1"/>
  <c r="U1738" i="27"/>
  <c r="W1714" i="27"/>
  <c r="R1714" i="27"/>
  <c r="S1714" i="27" s="1"/>
  <c r="U1714" i="27"/>
  <c r="W1682" i="27"/>
  <c r="U1682" i="27"/>
  <c r="V1682" i="27"/>
  <c r="R1682" i="27"/>
  <c r="S1682" i="27" s="1"/>
  <c r="W1650" i="27"/>
  <c r="U1650" i="27"/>
  <c r="V1650" i="27"/>
  <c r="R1650" i="27"/>
  <c r="S1650" i="27" s="1"/>
  <c r="W1586" i="27"/>
  <c r="U1586" i="27"/>
  <c r="V1586" i="27"/>
  <c r="R1586" i="27"/>
  <c r="S1586" i="27" s="1"/>
  <c r="W1554" i="27"/>
  <c r="U1554" i="27"/>
  <c r="R1554" i="27"/>
  <c r="S1554" i="27" s="1"/>
  <c r="V1554" i="27"/>
  <c r="W1514" i="27"/>
  <c r="V1514" i="27"/>
  <c r="V1490" i="27"/>
  <c r="U1490" i="27"/>
  <c r="W1482" i="27"/>
  <c r="U1482" i="27"/>
  <c r="V1482" i="27"/>
  <c r="W1450" i="27"/>
  <c r="V1450" i="27"/>
  <c r="V1426" i="27"/>
  <c r="U1426" i="27"/>
  <c r="W1410" i="27"/>
  <c r="U1410" i="27"/>
  <c r="V1410" i="27"/>
  <c r="W1378" i="27"/>
  <c r="V1378" i="27"/>
  <c r="V1362" i="27"/>
  <c r="U1362" i="27"/>
  <c r="W1346" i="27"/>
  <c r="U1346" i="27"/>
  <c r="V1346" i="27"/>
  <c r="W1314" i="27"/>
  <c r="V1314" i="27"/>
  <c r="V1298" i="27"/>
  <c r="U1298" i="27"/>
  <c r="W1282" i="27"/>
  <c r="U1282" i="27"/>
  <c r="V1282" i="27"/>
  <c r="W1250" i="27"/>
  <c r="V1250" i="27"/>
  <c r="U1234" i="27"/>
  <c r="V1234" i="27"/>
  <c r="W1234" i="27"/>
  <c r="W1226" i="27"/>
  <c r="U1226" i="27"/>
  <c r="V1226" i="27"/>
  <c r="W1218" i="27"/>
  <c r="U1218" i="27"/>
  <c r="W1210" i="27"/>
  <c r="V1210" i="27"/>
  <c r="W1202" i="27"/>
  <c r="U1202" i="27"/>
  <c r="V1202" i="27"/>
  <c r="W1194" i="27"/>
  <c r="U1194" i="27"/>
  <c r="V1194" i="27"/>
  <c r="W1186" i="27"/>
  <c r="U1186" i="27"/>
  <c r="W1178" i="27"/>
  <c r="V1178" i="27"/>
  <c r="W1170" i="27"/>
  <c r="U1170" i="27"/>
  <c r="V1170" i="27"/>
  <c r="U1090" i="27"/>
  <c r="U1122" i="27"/>
  <c r="U1154" i="27"/>
  <c r="W1106" i="27"/>
  <c r="W586" i="27"/>
  <c r="V17" i="27"/>
  <c r="V42" i="27"/>
  <c r="V74" i="27"/>
  <c r="V106" i="27"/>
  <c r="V138" i="27"/>
  <c r="V170" i="27"/>
  <c r="V202" i="27"/>
  <c r="V234" i="27"/>
  <c r="V266" i="27"/>
  <c r="V298" i="27"/>
  <c r="V330" i="27"/>
  <c r="V362" i="27"/>
  <c r="V394" i="27"/>
  <c r="V426" i="27"/>
  <c r="V458" i="27"/>
  <c r="V490" i="27"/>
  <c r="V522" i="27"/>
  <c r="V554" i="27"/>
  <c r="V586" i="27"/>
  <c r="V618" i="27"/>
  <c r="V650" i="27"/>
  <c r="V682" i="27"/>
  <c r="V714" i="27"/>
  <c r="V746" i="27"/>
  <c r="V778" i="27"/>
  <c r="V810" i="27"/>
  <c r="V842" i="27"/>
  <c r="V874" i="27"/>
  <c r="V906" i="27"/>
  <c r="V938" i="27"/>
  <c r="V970" i="27"/>
  <c r="V1002" i="27"/>
  <c r="V1034" i="27"/>
  <c r="V1066" i="27"/>
  <c r="V1098" i="27"/>
  <c r="V1130" i="27"/>
  <c r="V1162" i="27"/>
  <c r="W58" i="27"/>
  <c r="U17" i="27"/>
  <c r="U42" i="27"/>
  <c r="U74" i="27"/>
  <c r="U106" i="27"/>
  <c r="U138" i="27"/>
  <c r="U170" i="27"/>
  <c r="U202" i="27"/>
  <c r="U234" i="27"/>
  <c r="U266" i="27"/>
  <c r="U298" i="27"/>
  <c r="U330" i="27"/>
  <c r="U362" i="27"/>
  <c r="U394" i="27"/>
  <c r="U426" i="27"/>
  <c r="U458" i="27"/>
  <c r="U490" i="27"/>
  <c r="U522" i="27"/>
  <c r="U554" i="27"/>
  <c r="U618" i="27"/>
  <c r="U650" i="27"/>
  <c r="U682" i="27"/>
  <c r="U714" i="27"/>
  <c r="U746" i="27"/>
  <c r="U778" i="27"/>
  <c r="U810" i="27"/>
  <c r="U842" i="27"/>
  <c r="U874" i="27"/>
  <c r="U906" i="27"/>
  <c r="U938" i="27"/>
  <c r="U970" i="27"/>
  <c r="U1002" i="27"/>
  <c r="U1034" i="27"/>
  <c r="U1066" i="27"/>
  <c r="U1098" i="27"/>
  <c r="U1130" i="27"/>
  <c r="U1162" i="27"/>
  <c r="V50" i="27"/>
  <c r="V82" i="27"/>
  <c r="V114" i="27"/>
  <c r="V146" i="27"/>
  <c r="V178" i="27"/>
  <c r="V210" i="27"/>
  <c r="V242" i="27"/>
  <c r="V274" i="27"/>
  <c r="V306" i="27"/>
  <c r="V338" i="27"/>
  <c r="V370" i="27"/>
  <c r="V402" i="27"/>
  <c r="V434" i="27"/>
  <c r="V466" i="27"/>
  <c r="V498" i="27"/>
  <c r="V530" i="27"/>
  <c r="V562" i="27"/>
  <c r="V594" i="27"/>
  <c r="V626" i="27"/>
  <c r="V658" i="27"/>
  <c r="V690" i="27"/>
  <c r="V722" i="27"/>
  <c r="V754" i="27"/>
  <c r="V786" i="27"/>
  <c r="V818" i="27"/>
  <c r="V850" i="27"/>
  <c r="V882" i="27"/>
  <c r="V914" i="27"/>
  <c r="V946" i="27"/>
  <c r="V978" i="27"/>
  <c r="V1010" i="27"/>
  <c r="V1042" i="27"/>
  <c r="V1074" i="27"/>
  <c r="V1106" i="27"/>
  <c r="V1138" i="27"/>
  <c r="U50" i="27"/>
  <c r="U82" i="27"/>
  <c r="U114" i="27"/>
  <c r="U146" i="27"/>
  <c r="U178" i="27"/>
  <c r="U210" i="27"/>
  <c r="U242" i="27"/>
  <c r="U274" i="27"/>
  <c r="U306" i="27"/>
  <c r="U338" i="27"/>
  <c r="U370" i="27"/>
  <c r="U402" i="27"/>
  <c r="U466" i="27"/>
  <c r="U498" i="27"/>
  <c r="U530" i="27"/>
  <c r="U562" i="27"/>
  <c r="U594" i="27"/>
  <c r="U626" i="27"/>
  <c r="U658" i="27"/>
  <c r="U690" i="27"/>
  <c r="U722" i="27"/>
  <c r="U754" i="27"/>
  <c r="U786" i="27"/>
  <c r="U818" i="27"/>
  <c r="U850" i="27"/>
  <c r="U882" i="27"/>
  <c r="U914" i="27"/>
  <c r="U946" i="27"/>
  <c r="U978" i="27"/>
  <c r="U1010" i="27"/>
  <c r="U1042" i="27"/>
  <c r="U1074" i="27"/>
  <c r="U1138" i="27"/>
  <c r="V26" i="27"/>
  <c r="V90" i="27"/>
  <c r="V122" i="27"/>
  <c r="V154" i="27"/>
  <c r="V186" i="27"/>
  <c r="V218" i="27"/>
  <c r="V250" i="27"/>
  <c r="V282" i="27"/>
  <c r="V314" i="27"/>
  <c r="V346" i="27"/>
  <c r="V378" i="27"/>
  <c r="V410" i="27"/>
  <c r="V442" i="27"/>
  <c r="V474" i="27"/>
  <c r="V506" i="27"/>
  <c r="V538" i="27"/>
  <c r="V570" i="27"/>
  <c r="V602" i="27"/>
  <c r="V634" i="27"/>
  <c r="V666" i="27"/>
  <c r="V698" i="27"/>
  <c r="V730" i="27"/>
  <c r="V762" i="27"/>
  <c r="V794" i="27"/>
  <c r="V826" i="27"/>
  <c r="V858" i="27"/>
  <c r="V890" i="27"/>
  <c r="V922" i="27"/>
  <c r="V954" i="27"/>
  <c r="V986" i="27"/>
  <c r="V1018" i="27"/>
  <c r="V1050" i="27"/>
  <c r="V1082" i="27"/>
  <c r="V1114" i="27"/>
  <c r="V1146" i="27"/>
  <c r="V2570" i="27"/>
  <c r="W2570" i="27"/>
  <c r="U2562" i="27"/>
  <c r="V2562" i="27"/>
  <c r="W2562" i="27"/>
  <c r="W2554" i="27"/>
  <c r="U2554" i="27"/>
  <c r="V2554" i="27"/>
  <c r="W2546" i="27"/>
  <c r="U2546" i="27"/>
  <c r="V2546" i="27"/>
  <c r="V2538" i="27"/>
  <c r="W2538" i="27"/>
  <c r="W2530" i="27"/>
  <c r="U2530" i="27"/>
  <c r="V2530" i="27"/>
  <c r="U2522" i="27"/>
  <c r="W2522" i="27"/>
  <c r="V2522" i="27"/>
  <c r="U2514" i="27"/>
  <c r="V2514" i="27"/>
  <c r="V2506" i="27"/>
  <c r="W2506" i="27"/>
  <c r="U2498" i="27"/>
  <c r="V2498" i="27"/>
  <c r="W2498" i="27"/>
  <c r="W2490" i="27"/>
  <c r="U2490" i="27"/>
  <c r="V2490" i="27"/>
  <c r="W2482" i="27"/>
  <c r="U2482" i="27"/>
  <c r="V2482" i="27"/>
  <c r="V2474" i="27"/>
  <c r="W2474" i="27"/>
  <c r="W2466" i="27"/>
  <c r="U2466" i="27"/>
  <c r="V2466" i="27"/>
  <c r="U2458" i="27"/>
  <c r="W2458" i="27"/>
  <c r="V2458" i="27"/>
  <c r="U2450" i="27"/>
  <c r="V2450" i="27"/>
  <c r="V2442" i="27"/>
  <c r="W2442" i="27"/>
  <c r="U2434" i="27"/>
  <c r="V2434" i="27"/>
  <c r="W2434" i="27"/>
  <c r="W2426" i="27"/>
  <c r="U2426" i="27"/>
  <c r="V2426" i="27"/>
  <c r="W2418" i="27"/>
  <c r="U2418" i="27"/>
  <c r="V2418" i="27"/>
  <c r="V2410" i="27"/>
  <c r="W2410" i="27"/>
  <c r="W2402" i="27"/>
  <c r="U2402" i="27"/>
  <c r="V2402" i="27"/>
  <c r="U2394" i="27"/>
  <c r="W2394" i="27"/>
  <c r="V2394" i="27"/>
  <c r="U2386" i="27"/>
  <c r="V2386" i="27"/>
  <c r="V2378" i="27"/>
  <c r="W2378" i="27"/>
  <c r="U2370" i="27"/>
  <c r="V2370" i="27"/>
  <c r="W2370" i="27"/>
  <c r="W2362" i="27"/>
  <c r="U2362" i="27"/>
  <c r="V2362" i="27"/>
  <c r="W2354" i="27"/>
  <c r="U2354" i="27"/>
  <c r="V2354" i="27"/>
  <c r="V2346" i="27"/>
  <c r="W2346" i="27"/>
  <c r="W2338" i="27"/>
  <c r="U2338" i="27"/>
  <c r="V2338" i="27"/>
  <c r="U2330" i="27"/>
  <c r="W2330" i="27"/>
  <c r="V2330" i="27"/>
  <c r="U2322" i="27"/>
  <c r="V2322" i="27"/>
  <c r="V2314" i="27"/>
  <c r="W2314" i="27"/>
  <c r="U2306" i="27"/>
  <c r="V2306" i="27"/>
  <c r="W2306" i="27"/>
  <c r="W2298" i="27"/>
  <c r="U2298" i="27"/>
  <c r="V2298" i="27"/>
  <c r="W2290" i="27"/>
  <c r="U2290" i="27"/>
  <c r="V2290" i="27"/>
  <c r="V2282" i="27"/>
  <c r="W2282" i="27"/>
  <c r="W2274" i="27"/>
  <c r="U2274" i="27"/>
  <c r="V2274" i="27"/>
  <c r="U2266" i="27"/>
  <c r="W2266" i="27"/>
  <c r="V2266" i="27"/>
  <c r="U2258" i="27"/>
  <c r="V2258" i="27"/>
  <c r="V2250" i="27"/>
  <c r="W2250" i="27"/>
  <c r="U2242" i="27"/>
  <c r="V2242" i="27"/>
  <c r="W2234" i="27"/>
  <c r="U2234" i="27"/>
  <c r="V2234" i="27"/>
  <c r="W2226" i="27"/>
  <c r="U2226" i="27"/>
  <c r="V2226" i="27"/>
  <c r="W2218" i="27"/>
  <c r="V2218" i="27"/>
  <c r="U2210" i="27"/>
  <c r="V2210" i="27"/>
  <c r="W2210" i="27"/>
  <c r="U2202" i="27"/>
  <c r="V2202" i="27"/>
  <c r="W2202" i="27"/>
  <c r="W2194" i="27"/>
  <c r="U2194" i="27"/>
  <c r="V2194" i="27"/>
  <c r="V2186" i="27"/>
  <c r="W2186" i="27"/>
  <c r="U2178" i="27"/>
  <c r="V2178" i="27"/>
  <c r="W2170" i="27"/>
  <c r="U2170" i="27"/>
  <c r="V2170" i="27"/>
  <c r="W2162" i="27"/>
  <c r="U2162" i="27"/>
  <c r="V2162" i="27"/>
  <c r="W2154" i="27"/>
  <c r="V2154" i="27"/>
  <c r="U2146" i="27"/>
  <c r="V2146" i="27"/>
  <c r="W2146" i="27"/>
  <c r="U2138" i="27"/>
  <c r="V2138" i="27"/>
  <c r="W2138" i="27"/>
  <c r="W2130" i="27"/>
  <c r="U2130" i="27"/>
  <c r="V2130" i="27"/>
  <c r="V2122" i="27"/>
  <c r="W2122" i="27"/>
  <c r="U2114" i="27"/>
  <c r="V2114" i="27"/>
  <c r="W2106" i="27"/>
  <c r="U2106" i="27"/>
  <c r="V2106" i="27"/>
  <c r="W2098" i="27"/>
  <c r="U2098" i="27"/>
  <c r="V2098" i="27"/>
  <c r="W2090" i="27"/>
  <c r="V2090" i="27"/>
  <c r="U2082" i="27"/>
  <c r="V2082" i="27"/>
  <c r="W2082" i="27"/>
  <c r="U2074" i="27"/>
  <c r="V2074" i="27"/>
  <c r="W2074" i="27"/>
  <c r="W2066" i="27"/>
  <c r="U2066" i="27"/>
  <c r="V2066" i="27"/>
  <c r="V2058" i="27"/>
  <c r="W2058" i="27"/>
  <c r="W2050" i="27"/>
  <c r="U2050" i="27"/>
  <c r="V2050" i="27"/>
  <c r="W2042" i="27"/>
  <c r="U2042" i="27"/>
  <c r="V2042" i="27"/>
  <c r="U2034" i="27"/>
  <c r="W2034" i="27"/>
  <c r="V2034" i="27"/>
  <c r="V2026" i="27"/>
  <c r="W2026" i="27"/>
  <c r="U2018" i="27"/>
  <c r="V2018" i="27"/>
  <c r="W2018" i="27"/>
  <c r="U2010" i="27"/>
  <c r="V2010" i="27"/>
  <c r="W2002" i="27"/>
  <c r="U2002" i="27"/>
  <c r="V2002" i="27"/>
  <c r="V1994" i="27"/>
  <c r="W1994" i="27"/>
  <c r="W1986" i="27"/>
  <c r="U1986" i="27"/>
  <c r="V1986" i="27"/>
  <c r="W1978" i="27"/>
  <c r="V1978" i="27"/>
  <c r="U1978" i="27"/>
  <c r="U1970" i="27"/>
  <c r="V1970" i="27"/>
  <c r="W1970" i="27"/>
  <c r="W1962" i="27"/>
  <c r="U1962" i="27"/>
  <c r="V1962" i="27"/>
  <c r="V1954" i="27"/>
  <c r="W1954" i="27"/>
  <c r="W1946" i="27"/>
  <c r="U1946" i="27"/>
  <c r="V1946" i="27"/>
  <c r="W1938" i="27"/>
  <c r="U1938" i="27"/>
  <c r="V1938" i="27"/>
  <c r="U1930" i="27"/>
  <c r="W1930" i="27"/>
  <c r="V1930" i="27"/>
  <c r="V1922" i="27"/>
  <c r="W1922" i="27"/>
  <c r="U1914" i="27"/>
  <c r="V1914" i="27"/>
  <c r="W1914" i="27"/>
  <c r="U1906" i="27"/>
  <c r="V1906" i="27"/>
  <c r="W1898" i="27"/>
  <c r="U1898" i="27"/>
  <c r="V1898" i="27"/>
  <c r="V1890" i="27"/>
  <c r="W1890" i="27"/>
  <c r="W1882" i="27"/>
  <c r="U1882" i="27"/>
  <c r="V1882" i="27"/>
  <c r="R1874" i="27"/>
  <c r="S1874" i="27" s="1"/>
  <c r="W1874" i="27"/>
  <c r="V1874" i="27"/>
  <c r="U1866" i="27"/>
  <c r="V1866" i="27"/>
  <c r="V1858" i="27"/>
  <c r="W1858" i="27"/>
  <c r="U1850" i="27"/>
  <c r="V1850" i="27"/>
  <c r="W1850" i="27"/>
  <c r="W1842" i="27"/>
  <c r="U1842" i="27"/>
  <c r="V1842" i="27"/>
  <c r="W1834" i="27"/>
  <c r="U1834" i="27"/>
  <c r="V1834" i="27"/>
  <c r="W1826" i="27"/>
  <c r="V1826" i="27"/>
  <c r="U1818" i="27"/>
  <c r="V1818" i="27"/>
  <c r="W1818" i="27"/>
  <c r="U1810" i="27"/>
  <c r="V1810" i="27"/>
  <c r="W1810" i="27"/>
  <c r="W1802" i="27"/>
  <c r="U1802" i="27"/>
  <c r="V1802" i="27"/>
  <c r="V1794" i="27"/>
  <c r="W1794" i="27"/>
  <c r="U1786" i="27"/>
  <c r="V1786" i="27"/>
  <c r="W1778" i="27"/>
  <c r="U1778" i="27"/>
  <c r="V1778" i="27"/>
  <c r="U1770" i="27"/>
  <c r="V1770" i="27"/>
  <c r="V1762" i="27"/>
  <c r="W1762" i="27"/>
  <c r="U1754" i="27"/>
  <c r="V1754" i="27"/>
  <c r="W1754" i="27"/>
  <c r="W1746" i="27"/>
  <c r="U1746" i="27"/>
  <c r="V1746" i="27"/>
  <c r="W1738" i="27"/>
  <c r="V1738" i="27"/>
  <c r="U1730" i="27"/>
  <c r="V1730" i="27"/>
  <c r="W1730" i="27"/>
  <c r="W1722" i="27"/>
  <c r="V1722" i="27"/>
  <c r="U1706" i="27"/>
  <c r="V1706" i="27"/>
  <c r="W1698" i="27"/>
  <c r="U1698" i="27"/>
  <c r="V1698" i="27"/>
  <c r="W1690" i="27"/>
  <c r="V1690" i="27"/>
  <c r="U1674" i="27"/>
  <c r="V1674" i="27"/>
  <c r="W1674" i="27"/>
  <c r="U1666" i="27"/>
  <c r="V1666" i="27"/>
  <c r="W1666" i="27"/>
  <c r="W1658" i="27"/>
  <c r="V1658" i="27"/>
  <c r="U1642" i="27"/>
  <c r="V1642" i="27"/>
  <c r="W1642" i="27"/>
  <c r="W1634" i="27"/>
  <c r="U1634" i="27"/>
  <c r="V1634" i="27"/>
  <c r="W1626" i="27"/>
  <c r="V1626" i="27"/>
  <c r="U1610" i="27"/>
  <c r="W1610" i="27"/>
  <c r="V1610" i="27"/>
  <c r="U1602" i="27"/>
  <c r="V1602" i="27"/>
  <c r="W1602" i="27"/>
  <c r="W1594" i="27"/>
  <c r="V1594" i="27"/>
  <c r="U1578" i="27"/>
  <c r="V1578" i="27"/>
  <c r="W1578" i="27"/>
  <c r="W1570" i="27"/>
  <c r="U1570" i="27"/>
  <c r="V1570" i="27"/>
  <c r="W1562" i="27"/>
  <c r="V1562" i="27"/>
  <c r="U1546" i="27"/>
  <c r="W1546" i="27"/>
  <c r="V1546" i="27"/>
  <c r="U1538" i="27"/>
  <c r="V1538" i="27"/>
  <c r="W1538" i="27"/>
  <c r="W1530" i="27"/>
  <c r="V1530" i="27"/>
  <c r="W1522" i="27"/>
  <c r="V1522" i="27"/>
  <c r="W1506" i="27"/>
  <c r="U1506" i="27"/>
  <c r="V1506" i="27"/>
  <c r="W1498" i="27"/>
  <c r="V1498" i="27"/>
  <c r="U1474" i="27"/>
  <c r="V1474" i="27"/>
  <c r="W1474" i="27"/>
  <c r="W1466" i="27"/>
  <c r="V1466" i="27"/>
  <c r="W1458" i="27"/>
  <c r="V1458" i="27"/>
  <c r="W1442" i="27"/>
  <c r="U1442" i="27"/>
  <c r="V1442" i="27"/>
  <c r="W1434" i="27"/>
  <c r="V1434" i="27"/>
  <c r="W1418" i="27"/>
  <c r="V1418" i="27"/>
  <c r="W1402" i="27"/>
  <c r="U1402" i="27"/>
  <c r="V1402" i="27"/>
  <c r="W1394" i="27"/>
  <c r="V1394" i="27"/>
  <c r="W1386" i="27"/>
  <c r="V1386" i="27"/>
  <c r="U1370" i="27"/>
  <c r="V1370" i="27"/>
  <c r="W1370" i="27"/>
  <c r="W1354" i="27"/>
  <c r="V1354" i="27"/>
  <c r="W1338" i="27"/>
  <c r="U1338" i="27"/>
  <c r="V1338" i="27"/>
  <c r="W1330" i="27"/>
  <c r="V1330" i="27"/>
  <c r="W1322" i="27"/>
  <c r="V1322" i="27"/>
  <c r="U1306" i="27"/>
  <c r="V1306" i="27"/>
  <c r="W1306" i="27"/>
  <c r="W1290" i="27"/>
  <c r="V1290" i="27"/>
  <c r="W1274" i="27"/>
  <c r="U1274" i="27"/>
  <c r="V1274" i="27"/>
  <c r="W1266" i="27"/>
  <c r="V1266" i="27"/>
  <c r="W1258" i="27"/>
  <c r="V1258" i="27"/>
  <c r="U1242" i="27"/>
  <c r="V1242" i="27"/>
  <c r="W1242" i="27"/>
  <c r="W2114" i="27"/>
  <c r="W1906" i="27"/>
  <c r="W1770" i="27"/>
  <c r="W2514" i="27"/>
  <c r="W1786" i="27"/>
  <c r="W1706" i="27"/>
  <c r="W1490" i="27"/>
  <c r="W2450" i="27"/>
  <c r="W2010" i="27"/>
  <c r="W1866" i="27"/>
  <c r="W1426" i="27"/>
  <c r="W2386" i="27"/>
  <c r="W1362" i="27"/>
  <c r="W2322" i="27"/>
  <c r="W2242" i="27"/>
  <c r="W1298" i="27"/>
  <c r="T14" i="27"/>
  <c r="U14" i="27"/>
  <c r="V14" i="27"/>
  <c r="W2553" i="27"/>
  <c r="V2553" i="27"/>
  <c r="W2545" i="27"/>
  <c r="V2545" i="27"/>
  <c r="W2529" i="27"/>
  <c r="U2529" i="27"/>
  <c r="W2505" i="27"/>
  <c r="V2505" i="27"/>
  <c r="W2489" i="27"/>
  <c r="U2489" i="27"/>
  <c r="W2465" i="27"/>
  <c r="V2465" i="27"/>
  <c r="W2449" i="27"/>
  <c r="V2449" i="27"/>
  <c r="W2441" i="27"/>
  <c r="U2441" i="27"/>
  <c r="W2425" i="27"/>
  <c r="V2425" i="27"/>
  <c r="W2377" i="27"/>
  <c r="V2377" i="27"/>
  <c r="W2361" i="27"/>
  <c r="U2361" i="27"/>
  <c r="W2337" i="27"/>
  <c r="V2337" i="27"/>
  <c r="W2321" i="27"/>
  <c r="U2321" i="27"/>
  <c r="W2313" i="27"/>
  <c r="U2313" i="27"/>
  <c r="W2297" i="27"/>
  <c r="V2297" i="27"/>
  <c r="W2273" i="27"/>
  <c r="U2273" i="27"/>
  <c r="U2249" i="27"/>
  <c r="V2249" i="27"/>
  <c r="W2209" i="27"/>
  <c r="U2209" i="27"/>
  <c r="W2201" i="27"/>
  <c r="V2201" i="27"/>
  <c r="W2177" i="27"/>
  <c r="R2177" i="27"/>
  <c r="S2177" i="27" s="1"/>
  <c r="W2169" i="27"/>
  <c r="U2169" i="27"/>
  <c r="U2153" i="27"/>
  <c r="V2153" i="27"/>
  <c r="W2137" i="27"/>
  <c r="U2137" i="27"/>
  <c r="U2121" i="27"/>
  <c r="V2121" i="27"/>
  <c r="W2089" i="27"/>
  <c r="U2089" i="27"/>
  <c r="W2081" i="27"/>
  <c r="V2081" i="27"/>
  <c r="V2057" i="27"/>
  <c r="U2057" i="27"/>
  <c r="W2057" i="27"/>
  <c r="U2049" i="27"/>
  <c r="V2049" i="27"/>
  <c r="V2025" i="27"/>
  <c r="U2025" i="27"/>
  <c r="W2025" i="27"/>
  <c r="U2017" i="27"/>
  <c r="V2017" i="27"/>
  <c r="U2001" i="27"/>
  <c r="V2001" i="27"/>
  <c r="U1993" i="27"/>
  <c r="W1993" i="27"/>
  <c r="W1977" i="27"/>
  <c r="U1977" i="27"/>
  <c r="V1977" i="27"/>
  <c r="U1969" i="27"/>
  <c r="W1969" i="27"/>
  <c r="U1961" i="27"/>
  <c r="W1961" i="27"/>
  <c r="U1953" i="27"/>
  <c r="V1953" i="27"/>
  <c r="W1937" i="27"/>
  <c r="V1937" i="27"/>
  <c r="U1937" i="27"/>
  <c r="U1929" i="27"/>
  <c r="V1929" i="27"/>
  <c r="U1921" i="27"/>
  <c r="V1921" i="27"/>
  <c r="U1913" i="27"/>
  <c r="V1913" i="27"/>
  <c r="W1897" i="27"/>
  <c r="V1897" i="27"/>
  <c r="W1889" i="27"/>
  <c r="V1889" i="27"/>
  <c r="U1881" i="27"/>
  <c r="V1881" i="27"/>
  <c r="W1873" i="27"/>
  <c r="U1873" i="27"/>
  <c r="V1873" i="27"/>
  <c r="W1865" i="27"/>
  <c r="V1865" i="27"/>
  <c r="W1841" i="27"/>
  <c r="U1841" i="27"/>
  <c r="V1841" i="27"/>
  <c r="U1833" i="27"/>
  <c r="V1833" i="27"/>
  <c r="W1833" i="27"/>
  <c r="U1825" i="27"/>
  <c r="W1825" i="27"/>
  <c r="V1825" i="27"/>
  <c r="U1817" i="27"/>
  <c r="W1817" i="27"/>
  <c r="V1817" i="27"/>
  <c r="U1809" i="27"/>
  <c r="W1809" i="27"/>
  <c r="U1801" i="27"/>
  <c r="W1801" i="27"/>
  <c r="U1793" i="27"/>
  <c r="W1793" i="27"/>
  <c r="V1793" i="27"/>
  <c r="U1785" i="27"/>
  <c r="W1785" i="27"/>
  <c r="V1785" i="27"/>
  <c r="W1777" i="27"/>
  <c r="U1777" i="27"/>
  <c r="V1777" i="27"/>
  <c r="W1769" i="27"/>
  <c r="V1769" i="27"/>
  <c r="W1761" i="27"/>
  <c r="V1761" i="27"/>
  <c r="W1745" i="27"/>
  <c r="V1745" i="27"/>
  <c r="W1737" i="27"/>
  <c r="V1737" i="27"/>
  <c r="W1729" i="27"/>
  <c r="V1729" i="27"/>
  <c r="U1721" i="27"/>
  <c r="V1721" i="27"/>
  <c r="W1713" i="27"/>
  <c r="U1713" i="27"/>
  <c r="V1713" i="27"/>
  <c r="U1689" i="27"/>
  <c r="V1689" i="27"/>
  <c r="W1681" i="27"/>
  <c r="V1681" i="27"/>
  <c r="U1681" i="27"/>
  <c r="W1673" i="27"/>
  <c r="V1673" i="27"/>
  <c r="W1665" i="27"/>
  <c r="V1665" i="27"/>
  <c r="U1657" i="27"/>
  <c r="V1657" i="27"/>
  <c r="W1641" i="27"/>
  <c r="V1641" i="27"/>
  <c r="W1633" i="27"/>
  <c r="V1633" i="27"/>
  <c r="U1625" i="27"/>
  <c r="V1625" i="27"/>
  <c r="W1625" i="27"/>
  <c r="W1617" i="27"/>
  <c r="U1617" i="27"/>
  <c r="V1617" i="27"/>
  <c r="U1609" i="27"/>
  <c r="W1609" i="27"/>
  <c r="V1609" i="27"/>
  <c r="U1601" i="27"/>
  <c r="W1601" i="27"/>
  <c r="U1593" i="27"/>
  <c r="W1593" i="27"/>
  <c r="W1585" i="27"/>
  <c r="U1585" i="27"/>
  <c r="V1585" i="27"/>
  <c r="U1577" i="27"/>
  <c r="V1577" i="27"/>
  <c r="W1577" i="27"/>
  <c r="U1569" i="27"/>
  <c r="V1569" i="27"/>
  <c r="W1569" i="27"/>
  <c r="U1561" i="27"/>
  <c r="V1561" i="27"/>
  <c r="W1561" i="27"/>
  <c r="W1553" i="27"/>
  <c r="U1553" i="27"/>
  <c r="U1545" i="27"/>
  <c r="W1545" i="27"/>
  <c r="U1537" i="27"/>
  <c r="W1537" i="27"/>
  <c r="V1537" i="27"/>
  <c r="U1529" i="27"/>
  <c r="W1529" i="27"/>
  <c r="V1529" i="27"/>
  <c r="W1521" i="27"/>
  <c r="U1521" i="27"/>
  <c r="V1521" i="27"/>
  <c r="U1513" i="27"/>
  <c r="W1513" i="27"/>
  <c r="V1513" i="27"/>
  <c r="V1505" i="27"/>
  <c r="W1505" i="27"/>
  <c r="U1505" i="27"/>
  <c r="U1497" i="27"/>
  <c r="V1497" i="27"/>
  <c r="W1497" i="27"/>
  <c r="U1489" i="27"/>
  <c r="W1489" i="27"/>
  <c r="W1481" i="27"/>
  <c r="V1481" i="27"/>
  <c r="W1473" i="27"/>
  <c r="U1473" i="27"/>
  <c r="V1473" i="27"/>
  <c r="U1465" i="27"/>
  <c r="W1465" i="27"/>
  <c r="V1465" i="27"/>
  <c r="U1457" i="27"/>
  <c r="W1457" i="27"/>
  <c r="V1457" i="27"/>
  <c r="U1449" i="27"/>
  <c r="V1449" i="27"/>
  <c r="W1449" i="27"/>
  <c r="U1441" i="27"/>
  <c r="V1441" i="27"/>
  <c r="W1441" i="27"/>
  <c r="U1433" i="27"/>
  <c r="W1433" i="27"/>
  <c r="U1425" i="27"/>
  <c r="W1425" i="27"/>
  <c r="U1417" i="27"/>
  <c r="W1417" i="27"/>
  <c r="V1417" i="27"/>
  <c r="V1409" i="27"/>
  <c r="W1409" i="27"/>
  <c r="U1409" i="27"/>
  <c r="U1401" i="27"/>
  <c r="V1401" i="27"/>
  <c r="W1401" i="27"/>
  <c r="U1393" i="27"/>
  <c r="W1393" i="27"/>
  <c r="V1393" i="27"/>
  <c r="U1385" i="27"/>
  <c r="W1385" i="27"/>
  <c r="V1385" i="27"/>
  <c r="U1369" i="27"/>
  <c r="W1369" i="27"/>
  <c r="V1369" i="27"/>
  <c r="U1361" i="27"/>
  <c r="W1361" i="27"/>
  <c r="V1361" i="27"/>
  <c r="U1353" i="27"/>
  <c r="V1353" i="27"/>
  <c r="W1353" i="27"/>
  <c r="U1345" i="27"/>
  <c r="V1345" i="27"/>
  <c r="W1345" i="27"/>
  <c r="U1337" i="27"/>
  <c r="V1337" i="27"/>
  <c r="W1337" i="27"/>
  <c r="U1329" i="27"/>
  <c r="W1329" i="27"/>
  <c r="U1321" i="27"/>
  <c r="W1321" i="27"/>
  <c r="W1313" i="27"/>
  <c r="U1313" i="27"/>
  <c r="V1313" i="27"/>
  <c r="U1305" i="27"/>
  <c r="V1305" i="27"/>
  <c r="W1305" i="27"/>
  <c r="U1297" i="27"/>
  <c r="W1297" i="27"/>
  <c r="V1297" i="27"/>
  <c r="U1289" i="27"/>
  <c r="W1289" i="27"/>
  <c r="V1289" i="27"/>
  <c r="U1281" i="27"/>
  <c r="W1281" i="27"/>
  <c r="U1273" i="27"/>
  <c r="W1273" i="27"/>
  <c r="U1265" i="27"/>
  <c r="W1265" i="27"/>
  <c r="V1265" i="27"/>
  <c r="U1257" i="27"/>
  <c r="W1257" i="27"/>
  <c r="V1257" i="27"/>
  <c r="U1249" i="27"/>
  <c r="V1249" i="27"/>
  <c r="W1249" i="27"/>
  <c r="U1241" i="27"/>
  <c r="V1241" i="27"/>
  <c r="W1241" i="27"/>
  <c r="U1233" i="27"/>
  <c r="W1233" i="27"/>
  <c r="V1233" i="27"/>
  <c r="U1225" i="27"/>
  <c r="W1225" i="27"/>
  <c r="V1225" i="27"/>
  <c r="U1217" i="27"/>
  <c r="W1217" i="27"/>
  <c r="U1209" i="27"/>
  <c r="W1209" i="27"/>
  <c r="W1201" i="27"/>
  <c r="V1201" i="27"/>
  <c r="U1193" i="27"/>
  <c r="W1193" i="27"/>
  <c r="V1193" i="27"/>
  <c r="U1185" i="27"/>
  <c r="V1185" i="27"/>
  <c r="W1185" i="27"/>
  <c r="U1177" i="27"/>
  <c r="V1177" i="27"/>
  <c r="W1177" i="27"/>
  <c r="W1169" i="27"/>
  <c r="U1169" i="27"/>
  <c r="V1169" i="27"/>
  <c r="U1161" i="27"/>
  <c r="W1161" i="27"/>
  <c r="U1153" i="27"/>
  <c r="W1153" i="27"/>
  <c r="U1145" i="27"/>
  <c r="W1145" i="27"/>
  <c r="V1145" i="27"/>
  <c r="W1137" i="27"/>
  <c r="V1137" i="27"/>
  <c r="U1137" i="27"/>
  <c r="U1129" i="27"/>
  <c r="V1129" i="27"/>
  <c r="W1129" i="27"/>
  <c r="U1121" i="27"/>
  <c r="V1121" i="27"/>
  <c r="W1121" i="27"/>
  <c r="U1113" i="27"/>
  <c r="V1113" i="27"/>
  <c r="W1113" i="27"/>
  <c r="U1097" i="27"/>
  <c r="W1097" i="27"/>
  <c r="V1097" i="27"/>
  <c r="U1089" i="27"/>
  <c r="W1089" i="27"/>
  <c r="V1089" i="27"/>
  <c r="U1081" i="27"/>
  <c r="V1081" i="27"/>
  <c r="W1081" i="27"/>
  <c r="W1073" i="27"/>
  <c r="U1073" i="27"/>
  <c r="V1073" i="27"/>
  <c r="U1065" i="27"/>
  <c r="W1065" i="27"/>
  <c r="V1065" i="27"/>
  <c r="U1049" i="27"/>
  <c r="W1049" i="27"/>
  <c r="V1049" i="27"/>
  <c r="W1041" i="27"/>
  <c r="V1041" i="27"/>
  <c r="U1041" i="27"/>
  <c r="U1033" i="27"/>
  <c r="V1033" i="27"/>
  <c r="W1033" i="27"/>
  <c r="U1025" i="27"/>
  <c r="V1025" i="27"/>
  <c r="W1025" i="27"/>
  <c r="U1017" i="27"/>
  <c r="W1017" i="27"/>
  <c r="W1009" i="27"/>
  <c r="V1009" i="27"/>
  <c r="U1001" i="27"/>
  <c r="W1001" i="27"/>
  <c r="V1001" i="27"/>
  <c r="U993" i="27"/>
  <c r="V993" i="27"/>
  <c r="W993" i="27"/>
  <c r="U985" i="27"/>
  <c r="V985" i="27"/>
  <c r="W985" i="27"/>
  <c r="W977" i="27"/>
  <c r="U977" i="27"/>
  <c r="U969" i="27"/>
  <c r="W969" i="27"/>
  <c r="W961" i="27"/>
  <c r="U961" i="27"/>
  <c r="V961" i="27"/>
  <c r="U953" i="27"/>
  <c r="V953" i="27"/>
  <c r="W953" i="27"/>
  <c r="W945" i="27"/>
  <c r="U945" i="27"/>
  <c r="V945" i="27"/>
  <c r="W929" i="27"/>
  <c r="U929" i="27"/>
  <c r="V929" i="27"/>
  <c r="U921" i="27"/>
  <c r="V921" i="27"/>
  <c r="W921" i="27"/>
  <c r="W913" i="27"/>
  <c r="U913" i="27"/>
  <c r="V913" i="27"/>
  <c r="W897" i="27"/>
  <c r="U897" i="27"/>
  <c r="V897" i="27"/>
  <c r="U889" i="27"/>
  <c r="V889" i="27"/>
  <c r="W889" i="27"/>
  <c r="W881" i="27"/>
  <c r="U881" i="27"/>
  <c r="V881" i="27"/>
  <c r="W865" i="27"/>
  <c r="U865" i="27"/>
  <c r="V865" i="27"/>
  <c r="U857" i="27"/>
  <c r="V857" i="27"/>
  <c r="W857" i="27"/>
  <c r="W849" i="27"/>
  <c r="U849" i="27"/>
  <c r="V849" i="27"/>
  <c r="W833" i="27"/>
  <c r="U833" i="27"/>
  <c r="V833" i="27"/>
  <c r="U825" i="27"/>
  <c r="V825" i="27"/>
  <c r="W825" i="27"/>
  <c r="W817" i="27"/>
  <c r="U817" i="27"/>
  <c r="V817" i="27"/>
  <c r="W801" i="27"/>
  <c r="U801" i="27"/>
  <c r="V801" i="27"/>
  <c r="U793" i="27"/>
  <c r="V793" i="27"/>
  <c r="W793" i="27"/>
  <c r="W785" i="27"/>
  <c r="U785" i="27"/>
  <c r="V785" i="27"/>
  <c r="W769" i="27"/>
  <c r="U769" i="27"/>
  <c r="V769" i="27"/>
  <c r="U761" i="27"/>
  <c r="V761" i="27"/>
  <c r="W761" i="27"/>
  <c r="U753" i="27"/>
  <c r="V753" i="27"/>
  <c r="W753" i="27"/>
  <c r="W737" i="27"/>
  <c r="U737" i="27"/>
  <c r="V737" i="27"/>
  <c r="U729" i="27"/>
  <c r="V729" i="27"/>
  <c r="U721" i="27"/>
  <c r="V721" i="27"/>
  <c r="W721" i="27"/>
  <c r="W705" i="27"/>
  <c r="U705" i="27"/>
  <c r="V705" i="27"/>
  <c r="W697" i="27"/>
  <c r="U697" i="27"/>
  <c r="V697" i="27"/>
  <c r="W689" i="27"/>
  <c r="U689" i="27"/>
  <c r="V689" i="27"/>
  <c r="W673" i="27"/>
  <c r="U673" i="27"/>
  <c r="V673" i="27"/>
  <c r="W665" i="27"/>
  <c r="U665" i="27"/>
  <c r="V665" i="27"/>
  <c r="W657" i="27"/>
  <c r="U657" i="27"/>
  <c r="V657" i="27"/>
  <c r="W641" i="27"/>
  <c r="U641" i="27"/>
  <c r="V641" i="27"/>
  <c r="W633" i="27"/>
  <c r="U633" i="27"/>
  <c r="V633" i="27"/>
  <c r="W625" i="27"/>
  <c r="U625" i="27"/>
  <c r="V625" i="27"/>
  <c r="W609" i="27"/>
  <c r="U609" i="27"/>
  <c r="V609" i="27"/>
  <c r="W601" i="27"/>
  <c r="U601" i="27"/>
  <c r="V601" i="27"/>
  <c r="W593" i="27"/>
  <c r="U593" i="27"/>
  <c r="V593" i="27"/>
  <c r="W577" i="27"/>
  <c r="U577" i="27"/>
  <c r="V577" i="27"/>
  <c r="W569" i="27"/>
  <c r="U569" i="27"/>
  <c r="V569" i="27"/>
  <c r="W561" i="27"/>
  <c r="U561" i="27"/>
  <c r="V561" i="27"/>
  <c r="W545" i="27"/>
  <c r="U545" i="27"/>
  <c r="V545" i="27"/>
  <c r="W537" i="27"/>
  <c r="U537" i="27"/>
  <c r="V537" i="27"/>
  <c r="W529" i="27"/>
  <c r="U529" i="27"/>
  <c r="V529" i="27"/>
  <c r="W521" i="27"/>
  <c r="U521" i="27"/>
  <c r="W513" i="27"/>
  <c r="V513" i="27"/>
  <c r="W505" i="27"/>
  <c r="V505" i="27"/>
  <c r="U505" i="27"/>
  <c r="W497" i="27"/>
  <c r="U497" i="27"/>
  <c r="V497" i="27"/>
  <c r="W489" i="27"/>
  <c r="U489" i="27"/>
  <c r="W481" i="27"/>
  <c r="V481" i="27"/>
  <c r="W473" i="27"/>
  <c r="V473" i="27"/>
  <c r="U473" i="27"/>
  <c r="W465" i="27"/>
  <c r="U465" i="27"/>
  <c r="V465" i="27"/>
  <c r="W457" i="27"/>
  <c r="U457" i="27"/>
  <c r="W449" i="27"/>
  <c r="V449" i="27"/>
  <c r="W441" i="27"/>
  <c r="V441" i="27"/>
  <c r="U441" i="27"/>
  <c r="W433" i="27"/>
  <c r="U433" i="27"/>
  <c r="V433" i="27"/>
  <c r="W425" i="27"/>
  <c r="U425" i="27"/>
  <c r="W417" i="27"/>
  <c r="V417" i="27"/>
  <c r="W409" i="27"/>
  <c r="V409" i="27"/>
  <c r="U409" i="27"/>
  <c r="W401" i="27"/>
  <c r="U401" i="27"/>
  <c r="V401" i="27"/>
  <c r="W393" i="27"/>
  <c r="U393" i="27"/>
  <c r="W385" i="27"/>
  <c r="V385" i="27"/>
  <c r="W377" i="27"/>
  <c r="V377" i="27"/>
  <c r="U377" i="27"/>
  <c r="W369" i="27"/>
  <c r="U369" i="27"/>
  <c r="V369" i="27"/>
  <c r="W361" i="27"/>
  <c r="U361" i="27"/>
  <c r="W353" i="27"/>
  <c r="V353" i="27"/>
  <c r="W345" i="27"/>
  <c r="V345" i="27"/>
  <c r="U345" i="27"/>
  <c r="W337" i="27"/>
  <c r="U337" i="27"/>
  <c r="V337" i="27"/>
  <c r="W329" i="27"/>
  <c r="U329" i="27"/>
  <c r="W321" i="27"/>
  <c r="V321" i="27"/>
  <c r="W313" i="27"/>
  <c r="V313" i="27"/>
  <c r="U313" i="27"/>
  <c r="W305" i="27"/>
  <c r="U305" i="27"/>
  <c r="V305" i="27"/>
  <c r="W297" i="27"/>
  <c r="U297" i="27"/>
  <c r="W289" i="27"/>
  <c r="V289" i="27"/>
  <c r="W281" i="27"/>
  <c r="V281" i="27"/>
  <c r="U281" i="27"/>
  <c r="W273" i="27"/>
  <c r="U273" i="27"/>
  <c r="V273" i="27"/>
  <c r="W265" i="27"/>
  <c r="U265" i="27"/>
  <c r="W257" i="27"/>
  <c r="V257" i="27"/>
  <c r="W249" i="27"/>
  <c r="V249" i="27"/>
  <c r="U249" i="27"/>
  <c r="W241" i="27"/>
  <c r="U241" i="27"/>
  <c r="V241" i="27"/>
  <c r="W233" i="27"/>
  <c r="U233" i="27"/>
  <c r="W225" i="27"/>
  <c r="V225" i="27"/>
  <c r="W217" i="27"/>
  <c r="V217" i="27"/>
  <c r="U217" i="27"/>
  <c r="W209" i="27"/>
  <c r="U209" i="27"/>
  <c r="V209" i="27"/>
  <c r="W201" i="27"/>
  <c r="U201" i="27"/>
  <c r="W193" i="27"/>
  <c r="V193" i="27"/>
  <c r="W185" i="27"/>
  <c r="V185" i="27"/>
  <c r="U185" i="27"/>
  <c r="W177" i="27"/>
  <c r="U177" i="27"/>
  <c r="V177" i="27"/>
  <c r="W169" i="27"/>
  <c r="U169" i="27"/>
  <c r="W161" i="27"/>
  <c r="V161" i="27"/>
  <c r="W153" i="27"/>
  <c r="V153" i="27"/>
  <c r="U153" i="27"/>
  <c r="W145" i="27"/>
  <c r="U145" i="27"/>
  <c r="V145" i="27"/>
  <c r="W137" i="27"/>
  <c r="U137" i="27"/>
  <c r="W129" i="27"/>
  <c r="V129" i="27"/>
  <c r="W121" i="27"/>
  <c r="V121" i="27"/>
  <c r="U121" i="27"/>
  <c r="W113" i="27"/>
  <c r="U113" i="27"/>
  <c r="V113" i="27"/>
  <c r="W105" i="27"/>
  <c r="U105" i="27"/>
  <c r="W97" i="27"/>
  <c r="V97" i="27"/>
  <c r="W89" i="27"/>
  <c r="V89" i="27"/>
  <c r="U89" i="27"/>
  <c r="W81" i="27"/>
  <c r="U81" i="27"/>
  <c r="V81" i="27"/>
  <c r="W73" i="27"/>
  <c r="U73" i="27"/>
  <c r="W65" i="27"/>
  <c r="V65" i="27"/>
  <c r="W57" i="27"/>
  <c r="V57" i="27"/>
  <c r="U57" i="27"/>
  <c r="W49" i="27"/>
  <c r="U49" i="27"/>
  <c r="V49" i="27"/>
  <c r="W41" i="27"/>
  <c r="U41" i="27"/>
  <c r="W33" i="27"/>
  <c r="V33" i="27"/>
  <c r="W25" i="27"/>
  <c r="V25" i="27"/>
  <c r="U25" i="27"/>
  <c r="W729" i="27"/>
  <c r="R115" i="27"/>
  <c r="S115" i="27" s="1"/>
  <c r="R147" i="27"/>
  <c r="S147" i="27" s="1"/>
  <c r="R179" i="27"/>
  <c r="S179" i="27" s="1"/>
  <c r="R211" i="27"/>
  <c r="S211" i="27" s="1"/>
  <c r="R243" i="27"/>
  <c r="S243" i="27" s="1"/>
  <c r="T283" i="27"/>
  <c r="R51" i="27"/>
  <c r="S51" i="27" s="1"/>
  <c r="T27" i="27"/>
  <c r="R83" i="27"/>
  <c r="S83" i="27" s="1"/>
  <c r="R14" i="27"/>
  <c r="S14" i="27" s="1"/>
  <c r="T59" i="27"/>
  <c r="T91" i="27"/>
  <c r="T123" i="27"/>
  <c r="T155" i="27"/>
  <c r="T187" i="27"/>
  <c r="T219" i="27"/>
  <c r="T251" i="27"/>
  <c r="W2049" i="27"/>
  <c r="W2017" i="27"/>
  <c r="W1985" i="27"/>
  <c r="T67" i="27"/>
  <c r="T43" i="27"/>
  <c r="R99" i="27"/>
  <c r="S99" i="27" s="1"/>
  <c r="R131" i="27"/>
  <c r="S131" i="27" s="1"/>
  <c r="R163" i="27"/>
  <c r="S163" i="27" s="1"/>
  <c r="R195" i="27"/>
  <c r="S195" i="27" s="1"/>
  <c r="R227" i="27"/>
  <c r="S227" i="27" s="1"/>
  <c r="T259" i="27"/>
  <c r="T75" i="27"/>
  <c r="T139" i="27"/>
  <c r="T203" i="27"/>
  <c r="W2033" i="27"/>
  <c r="W2001" i="27"/>
  <c r="T291" i="27"/>
  <c r="R35" i="27"/>
  <c r="S35" i="27" s="1"/>
  <c r="T107" i="27"/>
  <c r="T171" i="27"/>
  <c r="T235" i="27"/>
  <c r="T315" i="27"/>
  <c r="W2041" i="27"/>
  <c r="W2009" i="27"/>
  <c r="U2555" i="27"/>
  <c r="V2555" i="27"/>
  <c r="R2555" i="27"/>
  <c r="S2555" i="27" s="1"/>
  <c r="T2555" i="27"/>
  <c r="W2555" i="27"/>
  <c r="W2507" i="27"/>
  <c r="U2507" i="27"/>
  <c r="V2507" i="27"/>
  <c r="R2507" i="27"/>
  <c r="S2507" i="27" s="1"/>
  <c r="T2507" i="27"/>
  <c r="U2459" i="27"/>
  <c r="V2459" i="27"/>
  <c r="W2459" i="27"/>
  <c r="R2459" i="27"/>
  <c r="S2459" i="27" s="1"/>
  <c r="T2459" i="27"/>
  <c r="W2411" i="27"/>
  <c r="U2411" i="27"/>
  <c r="V2411" i="27"/>
  <c r="R2411" i="27"/>
  <c r="S2411" i="27" s="1"/>
  <c r="T2411" i="27"/>
  <c r="U2363" i="27"/>
  <c r="V2363" i="27"/>
  <c r="W2363" i="27"/>
  <c r="T2363" i="27"/>
  <c r="R2363" i="27"/>
  <c r="S2363" i="27" s="1"/>
  <c r="W2315" i="27"/>
  <c r="U2315" i="27"/>
  <c r="V2315" i="27"/>
  <c r="R2315" i="27"/>
  <c r="S2315" i="27" s="1"/>
  <c r="T2315" i="27"/>
  <c r="U2259" i="27"/>
  <c r="W2259" i="27"/>
  <c r="V2259" i="27"/>
  <c r="R2259" i="27"/>
  <c r="S2259" i="27" s="1"/>
  <c r="T2259" i="27"/>
  <c r="R2203" i="27"/>
  <c r="S2203" i="27" s="1"/>
  <c r="V2203" i="27"/>
  <c r="W2203" i="27"/>
  <c r="U2203" i="27"/>
  <c r="T2203" i="27"/>
  <c r="V2155" i="27"/>
  <c r="W2155" i="27"/>
  <c r="U2155" i="27"/>
  <c r="R2155" i="27"/>
  <c r="S2155" i="27" s="1"/>
  <c r="T2155" i="27"/>
  <c r="R2075" i="27"/>
  <c r="S2075" i="27" s="1"/>
  <c r="V2075" i="27"/>
  <c r="W2075" i="27"/>
  <c r="U2075" i="27"/>
  <c r="T2075" i="27"/>
  <c r="W2515" i="27"/>
  <c r="U2515" i="27"/>
  <c r="V2515" i="27"/>
  <c r="R2515" i="27"/>
  <c r="S2515" i="27" s="1"/>
  <c r="T2515" i="27"/>
  <c r="U2467" i="27"/>
  <c r="V2467" i="27"/>
  <c r="W2467" i="27"/>
  <c r="R2467" i="27"/>
  <c r="S2467" i="27" s="1"/>
  <c r="T2467" i="27"/>
  <c r="U2427" i="27"/>
  <c r="V2427" i="27"/>
  <c r="W2427" i="27"/>
  <c r="R2427" i="27"/>
  <c r="S2427" i="27" s="1"/>
  <c r="T2427" i="27"/>
  <c r="U2371" i="27"/>
  <c r="V2371" i="27"/>
  <c r="W2371" i="27"/>
  <c r="T2371" i="27"/>
  <c r="R2371" i="27"/>
  <c r="S2371" i="27" s="1"/>
  <c r="U2323" i="27"/>
  <c r="V2323" i="27"/>
  <c r="W2323" i="27"/>
  <c r="T2323" i="27"/>
  <c r="R2323" i="27"/>
  <c r="S2323" i="27" s="1"/>
  <c r="W2283" i="27"/>
  <c r="U2283" i="27"/>
  <c r="V2283" i="27"/>
  <c r="R2283" i="27"/>
  <c r="S2283" i="27" s="1"/>
  <c r="T2283" i="27"/>
  <c r="V2251" i="27"/>
  <c r="W2251" i="27"/>
  <c r="U2251" i="27"/>
  <c r="T2251" i="27"/>
  <c r="R2251" i="27"/>
  <c r="S2251" i="27" s="1"/>
  <c r="V2219" i="27"/>
  <c r="W2219" i="27"/>
  <c r="U2219" i="27"/>
  <c r="T2219" i="27"/>
  <c r="R2219" i="27"/>
  <c r="S2219" i="27" s="1"/>
  <c r="V2187" i="27"/>
  <c r="W2187" i="27"/>
  <c r="T2187" i="27"/>
  <c r="U2187" i="27"/>
  <c r="R2187" i="27"/>
  <c r="S2187" i="27" s="1"/>
  <c r="U2131" i="27"/>
  <c r="V2131" i="27"/>
  <c r="W2131" i="27"/>
  <c r="T2131" i="27"/>
  <c r="R2131" i="27"/>
  <c r="S2131" i="27" s="1"/>
  <c r="U2115" i="27"/>
  <c r="V2115" i="27"/>
  <c r="W2115" i="27"/>
  <c r="R2115" i="27"/>
  <c r="S2115" i="27" s="1"/>
  <c r="U2067" i="27"/>
  <c r="V2067" i="27"/>
  <c r="T2067" i="27"/>
  <c r="W2067" i="27"/>
  <c r="R2067" i="27"/>
  <c r="S2067" i="27" s="1"/>
  <c r="W1811" i="27"/>
  <c r="U1811" i="27"/>
  <c r="V1811" i="27"/>
  <c r="T1811" i="27"/>
  <c r="R1811" i="27"/>
  <c r="S1811" i="27" s="1"/>
  <c r="W2571" i="27"/>
  <c r="U2571" i="27"/>
  <c r="V2571" i="27"/>
  <c r="R2571" i="27"/>
  <c r="S2571" i="27" s="1"/>
  <c r="T2571" i="27"/>
  <c r="U2531" i="27"/>
  <c r="V2531" i="27"/>
  <c r="W2531" i="27"/>
  <c r="T2531" i="27"/>
  <c r="R2531" i="27"/>
  <c r="S2531" i="27" s="1"/>
  <c r="W2483" i="27"/>
  <c r="U2483" i="27"/>
  <c r="V2483" i="27"/>
  <c r="T2483" i="27"/>
  <c r="R2483" i="27"/>
  <c r="S2483" i="27" s="1"/>
  <c r="U2435" i="27"/>
  <c r="V2435" i="27"/>
  <c r="W2435" i="27"/>
  <c r="R2435" i="27"/>
  <c r="S2435" i="27" s="1"/>
  <c r="T2435" i="27"/>
  <c r="U2387" i="27"/>
  <c r="V2387" i="27"/>
  <c r="W2387" i="27"/>
  <c r="R2387" i="27"/>
  <c r="S2387" i="27" s="1"/>
  <c r="T2387" i="27"/>
  <c r="W2347" i="27"/>
  <c r="U2347" i="27"/>
  <c r="V2347" i="27"/>
  <c r="R2347" i="27"/>
  <c r="S2347" i="27" s="1"/>
  <c r="T2347" i="27"/>
  <c r="U2299" i="27"/>
  <c r="V2299" i="27"/>
  <c r="W2299" i="27"/>
  <c r="R2299" i="27"/>
  <c r="S2299" i="27" s="1"/>
  <c r="T2299" i="27"/>
  <c r="U2227" i="27"/>
  <c r="V2227" i="27"/>
  <c r="W2227" i="27"/>
  <c r="R2227" i="27"/>
  <c r="S2227" i="27" s="1"/>
  <c r="T2227" i="27"/>
  <c r="U2163" i="27"/>
  <c r="V2163" i="27"/>
  <c r="W2163" i="27"/>
  <c r="R2163" i="27"/>
  <c r="S2163" i="27" s="1"/>
  <c r="T2163" i="27"/>
  <c r="U2099" i="27"/>
  <c r="V2099" i="27"/>
  <c r="W2099" i="27"/>
  <c r="R2099" i="27"/>
  <c r="S2099" i="27" s="1"/>
  <c r="T2099" i="27"/>
  <c r="T2115" i="27"/>
  <c r="W2547" i="27"/>
  <c r="U2547" i="27"/>
  <c r="V2547" i="27"/>
  <c r="R2547" i="27"/>
  <c r="S2547" i="27" s="1"/>
  <c r="T2547" i="27"/>
  <c r="U2499" i="27"/>
  <c r="V2499" i="27"/>
  <c r="W2499" i="27"/>
  <c r="R2499" i="27"/>
  <c r="S2499" i="27" s="1"/>
  <c r="U2451" i="27"/>
  <c r="V2451" i="27"/>
  <c r="R2451" i="27"/>
  <c r="S2451" i="27" s="1"/>
  <c r="W2451" i="27"/>
  <c r="T2451" i="27"/>
  <c r="U2403" i="27"/>
  <c r="V2403" i="27"/>
  <c r="W2403" i="27"/>
  <c r="T2403" i="27"/>
  <c r="R2403" i="27"/>
  <c r="S2403" i="27" s="1"/>
  <c r="U2355" i="27"/>
  <c r="V2355" i="27"/>
  <c r="W2355" i="27"/>
  <c r="R2355" i="27"/>
  <c r="S2355" i="27" s="1"/>
  <c r="T2355" i="27"/>
  <c r="U2307" i="27"/>
  <c r="V2307" i="27"/>
  <c r="W2307" i="27"/>
  <c r="R2307" i="27"/>
  <c r="S2307" i="27" s="1"/>
  <c r="R2267" i="27"/>
  <c r="S2267" i="27" s="1"/>
  <c r="W2267" i="27"/>
  <c r="V2267" i="27"/>
  <c r="U2267" i="27"/>
  <c r="T2267" i="27"/>
  <c r="U2195" i="27"/>
  <c r="V2195" i="27"/>
  <c r="W2195" i="27"/>
  <c r="R2195" i="27"/>
  <c r="S2195" i="27" s="1"/>
  <c r="T2195" i="27"/>
  <c r="U2147" i="27"/>
  <c r="V2147" i="27"/>
  <c r="W2147" i="27"/>
  <c r="T2147" i="27"/>
  <c r="R2147" i="27"/>
  <c r="S2147" i="27" s="1"/>
  <c r="U2107" i="27"/>
  <c r="V2107" i="27"/>
  <c r="W2107" i="27"/>
  <c r="R2107" i="27"/>
  <c r="S2107" i="27" s="1"/>
  <c r="T2107" i="27"/>
  <c r="T2307" i="27"/>
  <c r="U2563" i="27"/>
  <c r="V2563" i="27"/>
  <c r="W2563" i="27"/>
  <c r="T2563" i="27"/>
  <c r="R2563" i="27"/>
  <c r="S2563" i="27" s="1"/>
  <c r="U2523" i="27"/>
  <c r="V2523" i="27"/>
  <c r="W2523" i="27"/>
  <c r="R2523" i="27"/>
  <c r="S2523" i="27" s="1"/>
  <c r="T2523" i="27"/>
  <c r="W2475" i="27"/>
  <c r="U2475" i="27"/>
  <c r="V2475" i="27"/>
  <c r="R2475" i="27"/>
  <c r="S2475" i="27" s="1"/>
  <c r="T2475" i="27"/>
  <c r="U2419" i="27"/>
  <c r="V2419" i="27"/>
  <c r="W2419" i="27"/>
  <c r="R2419" i="27"/>
  <c r="S2419" i="27" s="1"/>
  <c r="T2419" i="27"/>
  <c r="W2379" i="27"/>
  <c r="U2379" i="27"/>
  <c r="V2379" i="27"/>
  <c r="R2379" i="27"/>
  <c r="S2379" i="27" s="1"/>
  <c r="T2379" i="27"/>
  <c r="U2331" i="27"/>
  <c r="V2331" i="27"/>
  <c r="W2331" i="27"/>
  <c r="R2331" i="27"/>
  <c r="S2331" i="27" s="1"/>
  <c r="T2331" i="27"/>
  <c r="U2291" i="27"/>
  <c r="V2291" i="27"/>
  <c r="W2291" i="27"/>
  <c r="T2291" i="27"/>
  <c r="R2291" i="27"/>
  <c r="S2291" i="27" s="1"/>
  <c r="U2243" i="27"/>
  <c r="V2243" i="27"/>
  <c r="W2243" i="27"/>
  <c r="R2243" i="27"/>
  <c r="S2243" i="27" s="1"/>
  <c r="T2243" i="27"/>
  <c r="U2211" i="27"/>
  <c r="V2211" i="27"/>
  <c r="W2211" i="27"/>
  <c r="T2211" i="27"/>
  <c r="R2211" i="27"/>
  <c r="S2211" i="27" s="1"/>
  <c r="U2179" i="27"/>
  <c r="V2179" i="27"/>
  <c r="W2179" i="27"/>
  <c r="T2179" i="27"/>
  <c r="R2179" i="27"/>
  <c r="S2179" i="27" s="1"/>
  <c r="R2139" i="27"/>
  <c r="S2139" i="27" s="1"/>
  <c r="V2139" i="27"/>
  <c r="W2139" i="27"/>
  <c r="U2139" i="27"/>
  <c r="T2139" i="27"/>
  <c r="V2123" i="27"/>
  <c r="W2123" i="27"/>
  <c r="U2123" i="27"/>
  <c r="R2123" i="27"/>
  <c r="S2123" i="27" s="1"/>
  <c r="T2123" i="27"/>
  <c r="U2083" i="27"/>
  <c r="V2083" i="27"/>
  <c r="W2083" i="27"/>
  <c r="T2083" i="27"/>
  <c r="R2083" i="27"/>
  <c r="S2083" i="27" s="1"/>
  <c r="W491" i="27"/>
  <c r="U491" i="27"/>
  <c r="V491" i="27"/>
  <c r="R491" i="27"/>
  <c r="S491" i="27" s="1"/>
  <c r="T491" i="27"/>
  <c r="T2499" i="27"/>
  <c r="W2539" i="27"/>
  <c r="U2539" i="27"/>
  <c r="R2539" i="27"/>
  <c r="S2539" i="27" s="1"/>
  <c r="V2539" i="27"/>
  <c r="T2539" i="27"/>
  <c r="U2491" i="27"/>
  <c r="V2491" i="27"/>
  <c r="W2491" i="27"/>
  <c r="T2491" i="27"/>
  <c r="R2491" i="27"/>
  <c r="S2491" i="27" s="1"/>
  <c r="W2443" i="27"/>
  <c r="U2443" i="27"/>
  <c r="T2443" i="27"/>
  <c r="V2443" i="27"/>
  <c r="R2443" i="27"/>
  <c r="S2443" i="27" s="1"/>
  <c r="U2395" i="27"/>
  <c r="V2395" i="27"/>
  <c r="W2395" i="27"/>
  <c r="T2395" i="27"/>
  <c r="R2395" i="27"/>
  <c r="S2395" i="27" s="1"/>
  <c r="U2339" i="27"/>
  <c r="V2339" i="27"/>
  <c r="W2339" i="27"/>
  <c r="R2339" i="27"/>
  <c r="S2339" i="27" s="1"/>
  <c r="T2339" i="27"/>
  <c r="U2275" i="27"/>
  <c r="V2275" i="27"/>
  <c r="W2275" i="27"/>
  <c r="R2275" i="27"/>
  <c r="S2275" i="27" s="1"/>
  <c r="T2275" i="27"/>
  <c r="U2235" i="27"/>
  <c r="V2235" i="27"/>
  <c r="W2235" i="27"/>
  <c r="R2235" i="27"/>
  <c r="S2235" i="27" s="1"/>
  <c r="T2235" i="27"/>
  <c r="U2171" i="27"/>
  <c r="V2171" i="27"/>
  <c r="W2171" i="27"/>
  <c r="T2171" i="27"/>
  <c r="R2171" i="27"/>
  <c r="S2171" i="27" s="1"/>
  <c r="V2091" i="27"/>
  <c r="W2091" i="27"/>
  <c r="U2091" i="27"/>
  <c r="R2091" i="27"/>
  <c r="S2091" i="27" s="1"/>
  <c r="T2091" i="27"/>
  <c r="Q2574" i="27"/>
  <c r="D26" i="28" s="1"/>
  <c r="D17" i="28" s="1"/>
  <c r="V2059" i="27"/>
  <c r="W2059" i="27"/>
  <c r="U2059" i="27"/>
  <c r="T2059" i="27"/>
  <c r="U2051" i="27"/>
  <c r="V2051" i="27"/>
  <c r="W2051" i="27"/>
  <c r="R2051" i="27"/>
  <c r="S2051" i="27" s="1"/>
  <c r="T2051" i="27"/>
  <c r="U2043" i="27"/>
  <c r="W2043" i="27"/>
  <c r="V2043" i="27"/>
  <c r="R2043" i="27"/>
  <c r="S2043" i="27" s="1"/>
  <c r="T2043" i="27"/>
  <c r="W2035" i="27"/>
  <c r="U2035" i="27"/>
  <c r="V2035" i="27"/>
  <c r="R2035" i="27"/>
  <c r="S2035" i="27" s="1"/>
  <c r="T2035" i="27"/>
  <c r="V2027" i="27"/>
  <c r="W2027" i="27"/>
  <c r="U2027" i="27"/>
  <c r="U2019" i="27"/>
  <c r="V2019" i="27"/>
  <c r="T2019" i="27"/>
  <c r="W2019" i="27"/>
  <c r="R2019" i="27"/>
  <c r="S2019" i="27" s="1"/>
  <c r="W2011" i="27"/>
  <c r="U2011" i="27"/>
  <c r="V2011" i="27"/>
  <c r="T2011" i="27"/>
  <c r="R2011" i="27"/>
  <c r="S2011" i="27" s="1"/>
  <c r="W2003" i="27"/>
  <c r="U2003" i="27"/>
  <c r="V2003" i="27"/>
  <c r="R2003" i="27"/>
  <c r="S2003" i="27" s="1"/>
  <c r="T2003" i="27"/>
  <c r="V1995" i="27"/>
  <c r="W1995" i="27"/>
  <c r="U1995" i="27"/>
  <c r="R1995" i="27"/>
  <c r="S1995" i="27" s="1"/>
  <c r="U1987" i="27"/>
  <c r="V1987" i="27"/>
  <c r="W1987" i="27"/>
  <c r="T1987" i="27"/>
  <c r="U1979" i="27"/>
  <c r="W1979" i="27"/>
  <c r="V1979" i="27"/>
  <c r="R1979" i="27"/>
  <c r="S1979" i="27" s="1"/>
  <c r="T1979" i="27"/>
  <c r="W1971" i="27"/>
  <c r="U1971" i="27"/>
  <c r="V1971" i="27"/>
  <c r="R1971" i="27"/>
  <c r="S1971" i="27" s="1"/>
  <c r="V1963" i="27"/>
  <c r="W1963" i="27"/>
  <c r="U1963" i="27"/>
  <c r="T1963" i="27"/>
  <c r="W1955" i="27"/>
  <c r="U1955" i="27"/>
  <c r="V1955" i="27"/>
  <c r="R1955" i="27"/>
  <c r="S1955" i="27" s="1"/>
  <c r="T1955" i="27"/>
  <c r="W1947" i="27"/>
  <c r="U1947" i="27"/>
  <c r="V1947" i="27"/>
  <c r="R1947" i="27"/>
  <c r="S1947" i="27" s="1"/>
  <c r="T1947" i="27"/>
  <c r="W1939" i="27"/>
  <c r="U1939" i="27"/>
  <c r="V1939" i="27"/>
  <c r="R1939" i="27"/>
  <c r="S1939" i="27" s="1"/>
  <c r="V1931" i="27"/>
  <c r="W1931" i="27"/>
  <c r="T1931" i="27"/>
  <c r="U1931" i="27"/>
  <c r="W1923" i="27"/>
  <c r="U1923" i="27"/>
  <c r="V1923" i="27"/>
  <c r="R1923" i="27"/>
  <c r="S1923" i="27" s="1"/>
  <c r="T1923" i="27"/>
  <c r="W1915" i="27"/>
  <c r="U1915" i="27"/>
  <c r="V1915" i="27"/>
  <c r="R1915" i="27"/>
  <c r="S1915" i="27" s="1"/>
  <c r="T1915" i="27"/>
  <c r="W1907" i="27"/>
  <c r="U1907" i="27"/>
  <c r="V1907" i="27"/>
  <c r="U1899" i="27"/>
  <c r="V1899" i="27"/>
  <c r="W1899" i="27"/>
  <c r="R1899" i="27"/>
  <c r="S1899" i="27" s="1"/>
  <c r="T1899" i="27"/>
  <c r="W1891" i="27"/>
  <c r="U1891" i="27"/>
  <c r="V1891" i="27"/>
  <c r="R1891" i="27"/>
  <c r="S1891" i="27" s="1"/>
  <c r="T1891" i="27"/>
  <c r="W1883" i="27"/>
  <c r="U1883" i="27"/>
  <c r="V1883" i="27"/>
  <c r="R1883" i="27"/>
  <c r="S1883" i="27" s="1"/>
  <c r="T1883" i="27"/>
  <c r="W1875" i="27"/>
  <c r="U1875" i="27"/>
  <c r="V1875" i="27"/>
  <c r="T1875" i="27"/>
  <c r="U1867" i="27"/>
  <c r="V1867" i="27"/>
  <c r="W1867" i="27"/>
  <c r="R1867" i="27"/>
  <c r="S1867" i="27" s="1"/>
  <c r="T1867" i="27"/>
  <c r="W1859" i="27"/>
  <c r="U1859" i="27"/>
  <c r="V1859" i="27"/>
  <c r="R1859" i="27"/>
  <c r="S1859" i="27" s="1"/>
  <c r="T1859" i="27"/>
  <c r="W1851" i="27"/>
  <c r="U1851" i="27"/>
  <c r="V1851" i="27"/>
  <c r="R1851" i="27"/>
  <c r="S1851" i="27" s="1"/>
  <c r="W1843" i="27"/>
  <c r="U1843" i="27"/>
  <c r="T1843" i="27"/>
  <c r="U1835" i="27"/>
  <c r="W1835" i="27"/>
  <c r="V1835" i="27"/>
  <c r="R1835" i="27"/>
  <c r="S1835" i="27" s="1"/>
  <c r="T1835" i="27"/>
  <c r="W1827" i="27"/>
  <c r="U1827" i="27"/>
  <c r="V1827" i="27"/>
  <c r="R1827" i="27"/>
  <c r="S1827" i="27" s="1"/>
  <c r="T1827" i="27"/>
  <c r="W1819" i="27"/>
  <c r="U1819" i="27"/>
  <c r="V1819" i="27"/>
  <c r="R1819" i="27"/>
  <c r="S1819" i="27" s="1"/>
  <c r="U1803" i="27"/>
  <c r="V1803" i="27"/>
  <c r="W1803" i="27"/>
  <c r="R1803" i="27"/>
  <c r="S1803" i="27" s="1"/>
  <c r="T1803" i="27"/>
  <c r="U1795" i="27"/>
  <c r="V1795" i="27"/>
  <c r="W1795" i="27"/>
  <c r="R1795" i="27"/>
  <c r="S1795" i="27" s="1"/>
  <c r="T1795" i="27"/>
  <c r="U1787" i="27"/>
  <c r="V1787" i="27"/>
  <c r="W1787" i="27"/>
  <c r="W1779" i="27"/>
  <c r="U1779" i="27"/>
  <c r="V1779" i="27"/>
  <c r="R1779" i="27"/>
  <c r="S1779" i="27" s="1"/>
  <c r="T1779" i="27"/>
  <c r="R1771" i="27"/>
  <c r="S1771" i="27" s="1"/>
  <c r="V1771" i="27"/>
  <c r="W1771" i="27"/>
  <c r="T1771" i="27"/>
  <c r="U1771" i="27"/>
  <c r="W1763" i="27"/>
  <c r="U1763" i="27"/>
  <c r="V1763" i="27"/>
  <c r="R1763" i="27"/>
  <c r="S1763" i="27" s="1"/>
  <c r="T1763" i="27"/>
  <c r="W1755" i="27"/>
  <c r="U1755" i="27"/>
  <c r="V1755" i="27"/>
  <c r="R1755" i="27"/>
  <c r="S1755" i="27" s="1"/>
  <c r="T1755" i="27"/>
  <c r="W1747" i="27"/>
  <c r="U1747" i="27"/>
  <c r="V1747" i="27"/>
  <c r="U1739" i="27"/>
  <c r="V1739" i="27"/>
  <c r="W1739" i="27"/>
  <c r="R1739" i="27"/>
  <c r="S1739" i="27" s="1"/>
  <c r="T1739" i="27"/>
  <c r="W1731" i="27"/>
  <c r="U1731" i="27"/>
  <c r="V1731" i="27"/>
  <c r="R1731" i="27"/>
  <c r="S1731" i="27" s="1"/>
  <c r="T1731" i="27"/>
  <c r="W1723" i="27"/>
  <c r="U1723" i="27"/>
  <c r="V1723" i="27"/>
  <c r="R1723" i="27"/>
  <c r="S1723" i="27" s="1"/>
  <c r="T1723" i="27"/>
  <c r="W1715" i="27"/>
  <c r="U1715" i="27"/>
  <c r="V1715" i="27"/>
  <c r="U1707" i="27"/>
  <c r="W1707" i="27"/>
  <c r="V1707" i="27"/>
  <c r="R1707" i="27"/>
  <c r="S1707" i="27" s="1"/>
  <c r="T1707" i="27"/>
  <c r="W1699" i="27"/>
  <c r="U1699" i="27"/>
  <c r="V1699" i="27"/>
  <c r="R1699" i="27"/>
  <c r="S1699" i="27" s="1"/>
  <c r="T1699" i="27"/>
  <c r="W1691" i="27"/>
  <c r="U1691" i="27"/>
  <c r="V1691" i="27"/>
  <c r="R1691" i="27"/>
  <c r="S1691" i="27" s="1"/>
  <c r="T1691" i="27"/>
  <c r="W1683" i="27"/>
  <c r="U1683" i="27"/>
  <c r="V1683" i="27"/>
  <c r="V1675" i="27"/>
  <c r="W1675" i="27"/>
  <c r="R1675" i="27"/>
  <c r="S1675" i="27" s="1"/>
  <c r="U1675" i="27"/>
  <c r="T1675" i="27"/>
  <c r="W1667" i="27"/>
  <c r="U1667" i="27"/>
  <c r="V1667" i="27"/>
  <c r="R1667" i="27"/>
  <c r="S1667" i="27" s="1"/>
  <c r="T1667" i="27"/>
  <c r="U1659" i="27"/>
  <c r="V1659" i="27"/>
  <c r="W1659" i="27"/>
  <c r="R1659" i="27"/>
  <c r="S1659" i="27" s="1"/>
  <c r="W1651" i="27"/>
  <c r="U1651" i="27"/>
  <c r="V1651" i="27"/>
  <c r="R1651" i="27"/>
  <c r="S1651" i="27" s="1"/>
  <c r="T1651" i="27"/>
  <c r="V1643" i="27"/>
  <c r="W1643" i="27"/>
  <c r="U1643" i="27"/>
  <c r="R1643" i="27"/>
  <c r="S1643" i="27" s="1"/>
  <c r="T1643" i="27"/>
  <c r="W1635" i="27"/>
  <c r="U1635" i="27"/>
  <c r="V1635" i="27"/>
  <c r="R1635" i="27"/>
  <c r="S1635" i="27" s="1"/>
  <c r="T1635" i="27"/>
  <c r="W1627" i="27"/>
  <c r="U1627" i="27"/>
  <c r="V1627" i="27"/>
  <c r="W1619" i="27"/>
  <c r="U1619" i="27"/>
  <c r="V1619" i="27"/>
  <c r="R1619" i="27"/>
  <c r="S1619" i="27" s="1"/>
  <c r="T1619" i="27"/>
  <c r="V1611" i="27"/>
  <c r="W1611" i="27"/>
  <c r="U1611" i="27"/>
  <c r="R1611" i="27"/>
  <c r="S1611" i="27" s="1"/>
  <c r="T1611" i="27"/>
  <c r="U1603" i="27"/>
  <c r="W1603" i="27"/>
  <c r="V1603" i="27"/>
  <c r="R1603" i="27"/>
  <c r="S1603" i="27" s="1"/>
  <c r="T1603" i="27"/>
  <c r="W1595" i="27"/>
  <c r="U1595" i="27"/>
  <c r="V1595" i="27"/>
  <c r="W1587" i="27"/>
  <c r="U1587" i="27"/>
  <c r="V1587" i="27"/>
  <c r="R1587" i="27"/>
  <c r="S1587" i="27" s="1"/>
  <c r="T1587" i="27"/>
  <c r="V1579" i="27"/>
  <c r="W1579" i="27"/>
  <c r="U1579" i="27"/>
  <c r="R1579" i="27"/>
  <c r="S1579" i="27" s="1"/>
  <c r="T1579" i="27"/>
  <c r="U1571" i="27"/>
  <c r="V1571" i="27"/>
  <c r="W1571" i="27"/>
  <c r="R1571" i="27"/>
  <c r="S1571" i="27" s="1"/>
  <c r="T1571" i="27"/>
  <c r="W1563" i="27"/>
  <c r="U1563" i="27"/>
  <c r="V1563" i="27"/>
  <c r="W1555" i="27"/>
  <c r="U1555" i="27"/>
  <c r="V1555" i="27"/>
  <c r="R1555" i="27"/>
  <c r="S1555" i="27" s="1"/>
  <c r="T1555" i="27"/>
  <c r="V1547" i="27"/>
  <c r="W1547" i="27"/>
  <c r="R1547" i="27"/>
  <c r="S1547" i="27" s="1"/>
  <c r="U1547" i="27"/>
  <c r="T1547" i="27"/>
  <c r="U1539" i="27"/>
  <c r="W1539" i="27"/>
  <c r="V1539" i="27"/>
  <c r="R1539" i="27"/>
  <c r="S1539" i="27" s="1"/>
  <c r="W1531" i="27"/>
  <c r="U1531" i="27"/>
  <c r="V1531" i="27"/>
  <c r="T1531" i="27"/>
  <c r="W1523" i="27"/>
  <c r="U1523" i="27"/>
  <c r="V1523" i="27"/>
  <c r="R1523" i="27"/>
  <c r="S1523" i="27" s="1"/>
  <c r="T1523" i="27"/>
  <c r="V1515" i="27"/>
  <c r="W1515" i="27"/>
  <c r="U1515" i="27"/>
  <c r="R1515" i="27"/>
  <c r="S1515" i="27" s="1"/>
  <c r="T1515" i="27"/>
  <c r="U1507" i="27"/>
  <c r="V1507" i="27"/>
  <c r="W1507" i="27"/>
  <c r="R1507" i="27"/>
  <c r="S1507" i="27" s="1"/>
  <c r="W1499" i="27"/>
  <c r="U1499" i="27"/>
  <c r="V1499" i="27"/>
  <c r="T1499" i="27"/>
  <c r="W1491" i="27"/>
  <c r="U1491" i="27"/>
  <c r="V1491" i="27"/>
  <c r="R1491" i="27"/>
  <c r="S1491" i="27" s="1"/>
  <c r="T1491" i="27"/>
  <c r="V1483" i="27"/>
  <c r="W1483" i="27"/>
  <c r="R1483" i="27"/>
  <c r="S1483" i="27" s="1"/>
  <c r="U1483" i="27"/>
  <c r="T1483" i="27"/>
  <c r="U1475" i="27"/>
  <c r="W1475" i="27"/>
  <c r="V1475" i="27"/>
  <c r="R1475" i="27"/>
  <c r="S1475" i="27" s="1"/>
  <c r="W1467" i="27"/>
  <c r="U1467" i="27"/>
  <c r="V1467" i="27"/>
  <c r="T1467" i="27"/>
  <c r="W1459" i="27"/>
  <c r="U1459" i="27"/>
  <c r="V1459" i="27"/>
  <c r="R1459" i="27"/>
  <c r="S1459" i="27" s="1"/>
  <c r="T1459" i="27"/>
  <c r="V1451" i="27"/>
  <c r="W1451" i="27"/>
  <c r="U1451" i="27"/>
  <c r="R1451" i="27"/>
  <c r="S1451" i="27" s="1"/>
  <c r="T1451" i="27"/>
  <c r="U1443" i="27"/>
  <c r="V1443" i="27"/>
  <c r="W1443" i="27"/>
  <c r="W1435" i="27"/>
  <c r="U1435" i="27"/>
  <c r="V1435" i="27"/>
  <c r="R1435" i="27"/>
  <c r="S1435" i="27" s="1"/>
  <c r="T1435" i="27"/>
  <c r="W1427" i="27"/>
  <c r="U1427" i="27"/>
  <c r="V1427" i="27"/>
  <c r="R1427" i="27"/>
  <c r="S1427" i="27" s="1"/>
  <c r="T1427" i="27"/>
  <c r="V1419" i="27"/>
  <c r="W1419" i="27"/>
  <c r="R1419" i="27"/>
  <c r="S1419" i="27" s="1"/>
  <c r="U1419" i="27"/>
  <c r="U1411" i="27"/>
  <c r="W1411" i="27"/>
  <c r="V1411" i="27"/>
  <c r="T1411" i="27"/>
  <c r="W1403" i="27"/>
  <c r="U1403" i="27"/>
  <c r="V1403" i="27"/>
  <c r="R1403" i="27"/>
  <c r="S1403" i="27" s="1"/>
  <c r="T1403" i="27"/>
  <c r="W1395" i="27"/>
  <c r="U1395" i="27"/>
  <c r="V1395" i="27"/>
  <c r="R1395" i="27"/>
  <c r="S1395" i="27" s="1"/>
  <c r="T1395" i="27"/>
  <c r="V1387" i="27"/>
  <c r="W1387" i="27"/>
  <c r="U1387" i="27"/>
  <c r="R1387" i="27"/>
  <c r="S1387" i="27" s="1"/>
  <c r="U1379" i="27"/>
  <c r="V1379" i="27"/>
  <c r="W1379" i="27"/>
  <c r="T1379" i="27"/>
  <c r="W1371" i="27"/>
  <c r="U1371" i="27"/>
  <c r="V1371" i="27"/>
  <c r="R1371" i="27"/>
  <c r="S1371" i="27" s="1"/>
  <c r="T1371" i="27"/>
  <c r="W1363" i="27"/>
  <c r="U1363" i="27"/>
  <c r="V1363" i="27"/>
  <c r="R1363" i="27"/>
  <c r="S1363" i="27" s="1"/>
  <c r="T1363" i="27"/>
  <c r="V1355" i="27"/>
  <c r="W1355" i="27"/>
  <c r="R1355" i="27"/>
  <c r="S1355" i="27" s="1"/>
  <c r="U1347" i="27"/>
  <c r="W1347" i="27"/>
  <c r="V1347" i="27"/>
  <c r="T1347" i="27"/>
  <c r="W1339" i="27"/>
  <c r="U1339" i="27"/>
  <c r="V1339" i="27"/>
  <c r="R1339" i="27"/>
  <c r="S1339" i="27" s="1"/>
  <c r="T1339" i="27"/>
  <c r="W1331" i="27"/>
  <c r="U1331" i="27"/>
  <c r="V1331" i="27"/>
  <c r="R1331" i="27"/>
  <c r="S1331" i="27" s="1"/>
  <c r="T1331" i="27"/>
  <c r="V1323" i="27"/>
  <c r="W1323" i="27"/>
  <c r="U1323" i="27"/>
  <c r="R1323" i="27"/>
  <c r="S1323" i="27" s="1"/>
  <c r="U1315" i="27"/>
  <c r="V1315" i="27"/>
  <c r="W1315" i="27"/>
  <c r="T1315" i="27"/>
  <c r="W1307" i="27"/>
  <c r="U1307" i="27"/>
  <c r="V1307" i="27"/>
  <c r="R1307" i="27"/>
  <c r="S1307" i="27" s="1"/>
  <c r="T1307" i="27"/>
  <c r="W1299" i="27"/>
  <c r="U1299" i="27"/>
  <c r="V1299" i="27"/>
  <c r="R1299" i="27"/>
  <c r="S1299" i="27" s="1"/>
  <c r="T1299" i="27"/>
  <c r="V1291" i="27"/>
  <c r="W1291" i="27"/>
  <c r="R1291" i="27"/>
  <c r="S1291" i="27" s="1"/>
  <c r="U1283" i="27"/>
  <c r="W1283" i="27"/>
  <c r="V1283" i="27"/>
  <c r="T1283" i="27"/>
  <c r="W1275" i="27"/>
  <c r="U1275" i="27"/>
  <c r="V1275" i="27"/>
  <c r="R1275" i="27"/>
  <c r="S1275" i="27" s="1"/>
  <c r="T1275" i="27"/>
  <c r="W1267" i="27"/>
  <c r="U1267" i="27"/>
  <c r="V1267" i="27"/>
  <c r="R1267" i="27"/>
  <c r="S1267" i="27" s="1"/>
  <c r="T1267" i="27"/>
  <c r="V1259" i="27"/>
  <c r="W1259" i="27"/>
  <c r="U1259" i="27"/>
  <c r="U1251" i="27"/>
  <c r="V1251" i="27"/>
  <c r="W1251" i="27"/>
  <c r="R1251" i="27"/>
  <c r="S1251" i="27" s="1"/>
  <c r="T1251" i="27"/>
  <c r="W1243" i="27"/>
  <c r="U1243" i="27"/>
  <c r="V1243" i="27"/>
  <c r="R1243" i="27"/>
  <c r="S1243" i="27" s="1"/>
  <c r="T1243" i="27"/>
  <c r="W1235" i="27"/>
  <c r="U1235" i="27"/>
  <c r="V1235" i="27"/>
  <c r="R1235" i="27"/>
  <c r="S1235" i="27" s="1"/>
  <c r="T1235" i="27"/>
  <c r="V1227" i="27"/>
  <c r="W1227" i="27"/>
  <c r="U1227" i="27"/>
  <c r="U1219" i="27"/>
  <c r="W1219" i="27"/>
  <c r="V1219" i="27"/>
  <c r="R1219" i="27"/>
  <c r="S1219" i="27" s="1"/>
  <c r="T1219" i="27"/>
  <c r="W1211" i="27"/>
  <c r="U1211" i="27"/>
  <c r="V1211" i="27"/>
  <c r="R1211" i="27"/>
  <c r="S1211" i="27" s="1"/>
  <c r="T1211" i="27"/>
  <c r="W1203" i="27"/>
  <c r="U1203" i="27"/>
  <c r="V1203" i="27"/>
  <c r="R1203" i="27"/>
  <c r="S1203" i="27" s="1"/>
  <c r="V1195" i="27"/>
  <c r="W1195" i="27"/>
  <c r="U1195" i="27"/>
  <c r="R1195" i="27"/>
  <c r="S1195" i="27" s="1"/>
  <c r="T1195" i="27"/>
  <c r="U1187" i="27"/>
  <c r="V1187" i="27"/>
  <c r="W1187" i="27"/>
  <c r="R1187" i="27"/>
  <c r="S1187" i="27" s="1"/>
  <c r="T1187" i="27"/>
  <c r="W1179" i="27"/>
  <c r="U1179" i="27"/>
  <c r="V1179" i="27"/>
  <c r="R1179" i="27"/>
  <c r="S1179" i="27" s="1"/>
  <c r="T1179" i="27"/>
  <c r="W1171" i="27"/>
  <c r="U1171" i="27"/>
  <c r="V1171" i="27"/>
  <c r="V1163" i="27"/>
  <c r="W1163" i="27"/>
  <c r="R1163" i="27"/>
  <c r="S1163" i="27" s="1"/>
  <c r="U1163" i="27"/>
  <c r="T1163" i="27"/>
  <c r="U1155" i="27"/>
  <c r="W1155" i="27"/>
  <c r="V1155" i="27"/>
  <c r="R1155" i="27"/>
  <c r="S1155" i="27" s="1"/>
  <c r="T1155" i="27"/>
  <c r="W1147" i="27"/>
  <c r="U1147" i="27"/>
  <c r="V1147" i="27"/>
  <c r="R1147" i="27"/>
  <c r="S1147" i="27" s="1"/>
  <c r="W1139" i="27"/>
  <c r="U1139" i="27"/>
  <c r="V1139" i="27"/>
  <c r="T1139" i="27"/>
  <c r="V1131" i="27"/>
  <c r="W1131" i="27"/>
  <c r="U1131" i="27"/>
  <c r="R1131" i="27"/>
  <c r="S1131" i="27" s="1"/>
  <c r="T1131" i="27"/>
  <c r="U1123" i="27"/>
  <c r="V1123" i="27"/>
  <c r="W1123" i="27"/>
  <c r="R1123" i="27"/>
  <c r="S1123" i="27" s="1"/>
  <c r="T1123" i="27"/>
  <c r="W1115" i="27"/>
  <c r="U1115" i="27"/>
  <c r="V1115" i="27"/>
  <c r="W1107" i="27"/>
  <c r="U1107" i="27"/>
  <c r="V1107" i="27"/>
  <c r="R1107" i="27"/>
  <c r="S1107" i="27" s="1"/>
  <c r="T1107" i="27"/>
  <c r="V1099" i="27"/>
  <c r="W1099" i="27"/>
  <c r="U1099" i="27"/>
  <c r="R1099" i="27"/>
  <c r="S1099" i="27" s="1"/>
  <c r="T1099" i="27"/>
  <c r="U1091" i="27"/>
  <c r="W1091" i="27"/>
  <c r="V1091" i="27"/>
  <c r="R1091" i="27"/>
  <c r="S1091" i="27" s="1"/>
  <c r="T1091" i="27"/>
  <c r="W1083" i="27"/>
  <c r="U1083" i="27"/>
  <c r="V1083" i="27"/>
  <c r="W1075" i="27"/>
  <c r="U1075" i="27"/>
  <c r="V1075" i="27"/>
  <c r="R1075" i="27"/>
  <c r="S1075" i="27" s="1"/>
  <c r="T1075" i="27"/>
  <c r="V1067" i="27"/>
  <c r="W1067" i="27"/>
  <c r="U1067" i="27"/>
  <c r="R1067" i="27"/>
  <c r="S1067" i="27" s="1"/>
  <c r="T1067" i="27"/>
  <c r="U1059" i="27"/>
  <c r="V1059" i="27"/>
  <c r="W1059" i="27"/>
  <c r="R1059" i="27"/>
  <c r="S1059" i="27" s="1"/>
  <c r="W1051" i="27"/>
  <c r="U1051" i="27"/>
  <c r="V1051" i="27"/>
  <c r="T1051" i="27"/>
  <c r="W1043" i="27"/>
  <c r="U1043" i="27"/>
  <c r="V1043" i="27"/>
  <c r="R1043" i="27"/>
  <c r="S1043" i="27" s="1"/>
  <c r="T1043" i="27"/>
  <c r="V1035" i="27"/>
  <c r="W1035" i="27"/>
  <c r="U1035" i="27"/>
  <c r="R1035" i="27"/>
  <c r="S1035" i="27" s="1"/>
  <c r="T1035" i="27"/>
  <c r="U1027" i="27"/>
  <c r="W1027" i="27"/>
  <c r="V1027" i="27"/>
  <c r="R1027" i="27"/>
  <c r="S1027" i="27" s="1"/>
  <c r="W1019" i="27"/>
  <c r="U1019" i="27"/>
  <c r="V1019" i="27"/>
  <c r="T1019" i="27"/>
  <c r="W1011" i="27"/>
  <c r="U1011" i="27"/>
  <c r="V1011" i="27"/>
  <c r="R1011" i="27"/>
  <c r="S1011" i="27" s="1"/>
  <c r="T1011" i="27"/>
  <c r="V1003" i="27"/>
  <c r="W1003" i="27"/>
  <c r="U1003" i="27"/>
  <c r="R1003" i="27"/>
  <c r="S1003" i="27" s="1"/>
  <c r="T1003" i="27"/>
  <c r="U995" i="27"/>
  <c r="V995" i="27"/>
  <c r="W995" i="27"/>
  <c r="W987" i="27"/>
  <c r="U987" i="27"/>
  <c r="V987" i="27"/>
  <c r="R987" i="27"/>
  <c r="S987" i="27" s="1"/>
  <c r="T987" i="27"/>
  <c r="W979" i="27"/>
  <c r="U979" i="27"/>
  <c r="V979" i="27"/>
  <c r="R979" i="27"/>
  <c r="S979" i="27" s="1"/>
  <c r="T979" i="27"/>
  <c r="V971" i="27"/>
  <c r="W971" i="27"/>
  <c r="U971" i="27"/>
  <c r="R971" i="27"/>
  <c r="S971" i="27" s="1"/>
  <c r="T971" i="27"/>
  <c r="U963" i="27"/>
  <c r="W963" i="27"/>
  <c r="V963" i="27"/>
  <c r="W955" i="27"/>
  <c r="U955" i="27"/>
  <c r="V955" i="27"/>
  <c r="R955" i="27"/>
  <c r="S955" i="27" s="1"/>
  <c r="T955" i="27"/>
  <c r="W947" i="27"/>
  <c r="U947" i="27"/>
  <c r="V947" i="27"/>
  <c r="R947" i="27"/>
  <c r="S947" i="27" s="1"/>
  <c r="T947" i="27"/>
  <c r="V939" i="27"/>
  <c r="W939" i="27"/>
  <c r="U939" i="27"/>
  <c r="R939" i="27"/>
  <c r="S939" i="27" s="1"/>
  <c r="T939" i="27"/>
  <c r="U931" i="27"/>
  <c r="V931" i="27"/>
  <c r="W931" i="27"/>
  <c r="W923" i="27"/>
  <c r="U923" i="27"/>
  <c r="V923" i="27"/>
  <c r="R923" i="27"/>
  <c r="S923" i="27" s="1"/>
  <c r="T923" i="27"/>
  <c r="W915" i="27"/>
  <c r="U915" i="27"/>
  <c r="V915" i="27"/>
  <c r="R915" i="27"/>
  <c r="S915" i="27" s="1"/>
  <c r="T915" i="27"/>
  <c r="V907" i="27"/>
  <c r="W907" i="27"/>
  <c r="R907" i="27"/>
  <c r="S907" i="27" s="1"/>
  <c r="U907" i="27"/>
  <c r="T907" i="27"/>
  <c r="U899" i="27"/>
  <c r="W899" i="27"/>
  <c r="V899" i="27"/>
  <c r="W891" i="27"/>
  <c r="U891" i="27"/>
  <c r="V891" i="27"/>
  <c r="R891" i="27"/>
  <c r="S891" i="27" s="1"/>
  <c r="T891" i="27"/>
  <c r="W883" i="27"/>
  <c r="U883" i="27"/>
  <c r="V883" i="27"/>
  <c r="R883" i="27"/>
  <c r="S883" i="27" s="1"/>
  <c r="T883" i="27"/>
  <c r="V875" i="27"/>
  <c r="W875" i="27"/>
  <c r="U875" i="27"/>
  <c r="R875" i="27"/>
  <c r="S875" i="27" s="1"/>
  <c r="T875" i="27"/>
  <c r="U867" i="27"/>
  <c r="W867" i="27"/>
  <c r="V867" i="27"/>
  <c r="W859" i="27"/>
  <c r="U859" i="27"/>
  <c r="V859" i="27"/>
  <c r="R859" i="27"/>
  <c r="S859" i="27" s="1"/>
  <c r="T859" i="27"/>
  <c r="W851" i="27"/>
  <c r="V851" i="27"/>
  <c r="R851" i="27"/>
  <c r="S851" i="27" s="1"/>
  <c r="T851" i="27"/>
  <c r="W843" i="27"/>
  <c r="U843" i="27"/>
  <c r="V843" i="27"/>
  <c r="R843" i="27"/>
  <c r="S843" i="27" s="1"/>
  <c r="W835" i="27"/>
  <c r="U835" i="27"/>
  <c r="V835" i="27"/>
  <c r="T835" i="27"/>
  <c r="W827" i="27"/>
  <c r="U827" i="27"/>
  <c r="V827" i="27"/>
  <c r="R827" i="27"/>
  <c r="S827" i="27" s="1"/>
  <c r="T827" i="27"/>
  <c r="W819" i="27"/>
  <c r="V819" i="27"/>
  <c r="R819" i="27"/>
  <c r="S819" i="27" s="1"/>
  <c r="T819" i="27"/>
  <c r="W811" i="27"/>
  <c r="U811" i="27"/>
  <c r="V811" i="27"/>
  <c r="R811" i="27"/>
  <c r="S811" i="27" s="1"/>
  <c r="W803" i="27"/>
  <c r="U803" i="27"/>
  <c r="V803" i="27"/>
  <c r="T803" i="27"/>
  <c r="W795" i="27"/>
  <c r="U795" i="27"/>
  <c r="V795" i="27"/>
  <c r="R795" i="27"/>
  <c r="S795" i="27" s="1"/>
  <c r="T795" i="27"/>
  <c r="W787" i="27"/>
  <c r="V787" i="27"/>
  <c r="U787" i="27"/>
  <c r="R787" i="27"/>
  <c r="S787" i="27" s="1"/>
  <c r="T787" i="27"/>
  <c r="W779" i="27"/>
  <c r="U779" i="27"/>
  <c r="V779" i="27"/>
  <c r="R779" i="27"/>
  <c r="S779" i="27" s="1"/>
  <c r="W771" i="27"/>
  <c r="U771" i="27"/>
  <c r="V771" i="27"/>
  <c r="T771" i="27"/>
  <c r="W763" i="27"/>
  <c r="U763" i="27"/>
  <c r="V763" i="27"/>
  <c r="R763" i="27"/>
  <c r="S763" i="27" s="1"/>
  <c r="T763" i="27"/>
  <c r="W755" i="27"/>
  <c r="V755" i="27"/>
  <c r="U755" i="27"/>
  <c r="R755" i="27"/>
  <c r="S755" i="27" s="1"/>
  <c r="W747" i="27"/>
  <c r="U747" i="27"/>
  <c r="V747" i="27"/>
  <c r="T747" i="27"/>
  <c r="W739" i="27"/>
  <c r="U739" i="27"/>
  <c r="V739" i="27"/>
  <c r="R739" i="27"/>
  <c r="S739" i="27" s="1"/>
  <c r="T739" i="27"/>
  <c r="W731" i="27"/>
  <c r="U731" i="27"/>
  <c r="V731" i="27"/>
  <c r="R731" i="27"/>
  <c r="S731" i="27" s="1"/>
  <c r="T731" i="27"/>
  <c r="W723" i="27"/>
  <c r="V723" i="27"/>
  <c r="U723" i="27"/>
  <c r="R723" i="27"/>
  <c r="S723" i="27" s="1"/>
  <c r="W715" i="27"/>
  <c r="U715" i="27"/>
  <c r="V715" i="27"/>
  <c r="T715" i="27"/>
  <c r="W707" i="27"/>
  <c r="U707" i="27"/>
  <c r="V707" i="27"/>
  <c r="R707" i="27"/>
  <c r="S707" i="27" s="1"/>
  <c r="T707" i="27"/>
  <c r="W699" i="27"/>
  <c r="U699" i="27"/>
  <c r="V699" i="27"/>
  <c r="R699" i="27"/>
  <c r="S699" i="27" s="1"/>
  <c r="T699" i="27"/>
  <c r="W691" i="27"/>
  <c r="V691" i="27"/>
  <c r="U691" i="27"/>
  <c r="R691" i="27"/>
  <c r="S691" i="27" s="1"/>
  <c r="W683" i="27"/>
  <c r="U683" i="27"/>
  <c r="V683" i="27"/>
  <c r="R683" i="27"/>
  <c r="S683" i="27" s="1"/>
  <c r="T683" i="27"/>
  <c r="W675" i="27"/>
  <c r="U675" i="27"/>
  <c r="V675" i="27"/>
  <c r="R675" i="27"/>
  <c r="S675" i="27" s="1"/>
  <c r="T675" i="27"/>
  <c r="W667" i="27"/>
  <c r="U667" i="27"/>
  <c r="V667" i="27"/>
  <c r="R667" i="27"/>
  <c r="S667" i="27" s="1"/>
  <c r="T667" i="27"/>
  <c r="W659" i="27"/>
  <c r="V659" i="27"/>
  <c r="U659" i="27"/>
  <c r="W651" i="27"/>
  <c r="U651" i="27"/>
  <c r="V651" i="27"/>
  <c r="R651" i="27"/>
  <c r="S651" i="27" s="1"/>
  <c r="T651" i="27"/>
  <c r="W643" i="27"/>
  <c r="U643" i="27"/>
  <c r="V643" i="27"/>
  <c r="R643" i="27"/>
  <c r="S643" i="27" s="1"/>
  <c r="T643" i="27"/>
  <c r="W635" i="27"/>
  <c r="U635" i="27"/>
  <c r="V635" i="27"/>
  <c r="R635" i="27"/>
  <c r="S635" i="27" s="1"/>
  <c r="T635" i="27"/>
  <c r="W627" i="27"/>
  <c r="V627" i="27"/>
  <c r="U627" i="27"/>
  <c r="W619" i="27"/>
  <c r="U619" i="27"/>
  <c r="V619" i="27"/>
  <c r="R619" i="27"/>
  <c r="S619" i="27" s="1"/>
  <c r="T619" i="27"/>
  <c r="W611" i="27"/>
  <c r="U611" i="27"/>
  <c r="V611" i="27"/>
  <c r="R611" i="27"/>
  <c r="S611" i="27" s="1"/>
  <c r="T611" i="27"/>
  <c r="W603" i="27"/>
  <c r="U603" i="27"/>
  <c r="V603" i="27"/>
  <c r="R603" i="27"/>
  <c r="S603" i="27" s="1"/>
  <c r="T603" i="27"/>
  <c r="W595" i="27"/>
  <c r="V595" i="27"/>
  <c r="W587" i="27"/>
  <c r="U587" i="27"/>
  <c r="V587" i="27"/>
  <c r="R587" i="27"/>
  <c r="S587" i="27" s="1"/>
  <c r="T587" i="27"/>
  <c r="W579" i="27"/>
  <c r="U579" i="27"/>
  <c r="V579" i="27"/>
  <c r="R579" i="27"/>
  <c r="S579" i="27" s="1"/>
  <c r="T579" i="27"/>
  <c r="W571" i="27"/>
  <c r="U571" i="27"/>
  <c r="V571" i="27"/>
  <c r="R571" i="27"/>
  <c r="S571" i="27" s="1"/>
  <c r="T571" i="27"/>
  <c r="W563" i="27"/>
  <c r="V563" i="27"/>
  <c r="W555" i="27"/>
  <c r="U555" i="27"/>
  <c r="V555" i="27"/>
  <c r="R555" i="27"/>
  <c r="S555" i="27" s="1"/>
  <c r="T555" i="27"/>
  <c r="W547" i="27"/>
  <c r="U547" i="27"/>
  <c r="V547" i="27"/>
  <c r="R547" i="27"/>
  <c r="S547" i="27" s="1"/>
  <c r="T547" i="27"/>
  <c r="W539" i="27"/>
  <c r="U539" i="27"/>
  <c r="V539" i="27"/>
  <c r="R539" i="27"/>
  <c r="S539" i="27" s="1"/>
  <c r="T539" i="27"/>
  <c r="W531" i="27"/>
  <c r="V531" i="27"/>
  <c r="U531" i="27"/>
  <c r="W523" i="27"/>
  <c r="U523" i="27"/>
  <c r="V523" i="27"/>
  <c r="R523" i="27"/>
  <c r="S523" i="27" s="1"/>
  <c r="T523" i="27"/>
  <c r="W515" i="27"/>
  <c r="U515" i="27"/>
  <c r="V515" i="27"/>
  <c r="R515" i="27"/>
  <c r="S515" i="27" s="1"/>
  <c r="T515" i="27"/>
  <c r="W507" i="27"/>
  <c r="U507" i="27"/>
  <c r="V507" i="27"/>
  <c r="W499" i="27"/>
  <c r="V499" i="27"/>
  <c r="R499" i="27"/>
  <c r="S499" i="27" s="1"/>
  <c r="U499" i="27"/>
  <c r="T499" i="27"/>
  <c r="W483" i="27"/>
  <c r="U483" i="27"/>
  <c r="V483" i="27"/>
  <c r="R483" i="27"/>
  <c r="S483" i="27" s="1"/>
  <c r="T483" i="27"/>
  <c r="W475" i="27"/>
  <c r="U475" i="27"/>
  <c r="V475" i="27"/>
  <c r="W467" i="27"/>
  <c r="V467" i="27"/>
  <c r="R467" i="27"/>
  <c r="S467" i="27" s="1"/>
  <c r="T467" i="27"/>
  <c r="U467" i="27"/>
  <c r="W459" i="27"/>
  <c r="U459" i="27"/>
  <c r="V459" i="27"/>
  <c r="R459" i="27"/>
  <c r="S459" i="27" s="1"/>
  <c r="T459" i="27"/>
  <c r="W451" i="27"/>
  <c r="U451" i="27"/>
  <c r="V451" i="27"/>
  <c r="R451" i="27"/>
  <c r="S451" i="27" s="1"/>
  <c r="T451" i="27"/>
  <c r="W443" i="27"/>
  <c r="U443" i="27"/>
  <c r="V443" i="27"/>
  <c r="W435" i="27"/>
  <c r="V435" i="27"/>
  <c r="R435" i="27"/>
  <c r="S435" i="27" s="1"/>
  <c r="T435" i="27"/>
  <c r="U435" i="27"/>
  <c r="W427" i="27"/>
  <c r="U427" i="27"/>
  <c r="V427" i="27"/>
  <c r="R427" i="27"/>
  <c r="S427" i="27" s="1"/>
  <c r="T427" i="27"/>
  <c r="W419" i="27"/>
  <c r="U419" i="27"/>
  <c r="V419" i="27"/>
  <c r="R419" i="27"/>
  <c r="S419" i="27" s="1"/>
  <c r="W411" i="27"/>
  <c r="U411" i="27"/>
  <c r="V411" i="27"/>
  <c r="T411" i="27"/>
  <c r="W403" i="27"/>
  <c r="V403" i="27"/>
  <c r="R403" i="27"/>
  <c r="S403" i="27" s="1"/>
  <c r="T403" i="27"/>
  <c r="U403" i="27"/>
  <c r="W395" i="27"/>
  <c r="U395" i="27"/>
  <c r="V395" i="27"/>
  <c r="R395" i="27"/>
  <c r="S395" i="27" s="1"/>
  <c r="T395" i="27"/>
  <c r="W387" i="27"/>
  <c r="U387" i="27"/>
  <c r="V387" i="27"/>
  <c r="R387" i="27"/>
  <c r="S387" i="27" s="1"/>
  <c r="W379" i="27"/>
  <c r="U379" i="27"/>
  <c r="V379" i="27"/>
  <c r="T379" i="27"/>
  <c r="W371" i="27"/>
  <c r="V371" i="27"/>
  <c r="R371" i="27"/>
  <c r="S371" i="27" s="1"/>
  <c r="T371" i="27"/>
  <c r="U371" i="27"/>
  <c r="W363" i="27"/>
  <c r="U363" i="27"/>
  <c r="V363" i="27"/>
  <c r="R363" i="27"/>
  <c r="S363" i="27" s="1"/>
  <c r="T363" i="27"/>
  <c r="W355" i="27"/>
  <c r="U355" i="27"/>
  <c r="V355" i="27"/>
  <c r="R355" i="27"/>
  <c r="S355" i="27" s="1"/>
  <c r="W347" i="27"/>
  <c r="U347" i="27"/>
  <c r="V347" i="27"/>
  <c r="T347" i="27"/>
  <c r="W339" i="27"/>
  <c r="V339" i="27"/>
  <c r="R339" i="27"/>
  <c r="S339" i="27" s="1"/>
  <c r="T339" i="27"/>
  <c r="U331" i="27"/>
  <c r="V331" i="27"/>
  <c r="W331" i="27"/>
  <c r="R331" i="27"/>
  <c r="S331" i="27" s="1"/>
  <c r="T331" i="27"/>
  <c r="W323" i="27"/>
  <c r="U323" i="27"/>
  <c r="V323" i="27"/>
  <c r="W315" i="27"/>
  <c r="U315" i="27"/>
  <c r="V315" i="27"/>
  <c r="W307" i="27"/>
  <c r="V307" i="27"/>
  <c r="W299" i="27"/>
  <c r="U299" i="27"/>
  <c r="V299" i="27"/>
  <c r="W291" i="27"/>
  <c r="U291" i="27"/>
  <c r="V291" i="27"/>
  <c r="W283" i="27"/>
  <c r="U283" i="27"/>
  <c r="V283" i="27"/>
  <c r="W275" i="27"/>
  <c r="V275" i="27"/>
  <c r="U275" i="27"/>
  <c r="W267" i="27"/>
  <c r="U267" i="27"/>
  <c r="V267" i="27"/>
  <c r="W259" i="27"/>
  <c r="U259" i="27"/>
  <c r="V259" i="27"/>
  <c r="W251" i="27"/>
  <c r="U251" i="27"/>
  <c r="V251" i="27"/>
  <c r="W243" i="27"/>
  <c r="V243" i="27"/>
  <c r="U243" i="27"/>
  <c r="W235" i="27"/>
  <c r="U235" i="27"/>
  <c r="V235" i="27"/>
  <c r="W227" i="27"/>
  <c r="U227" i="27"/>
  <c r="V227" i="27"/>
  <c r="W219" i="27"/>
  <c r="U219" i="27"/>
  <c r="V219" i="27"/>
  <c r="W211" i="27"/>
  <c r="V211" i="27"/>
  <c r="U211" i="27"/>
  <c r="W203" i="27"/>
  <c r="U203" i="27"/>
  <c r="V203" i="27"/>
  <c r="W195" i="27"/>
  <c r="U195" i="27"/>
  <c r="V195" i="27"/>
  <c r="W187" i="27"/>
  <c r="U187" i="27"/>
  <c r="V187" i="27"/>
  <c r="W179" i="27"/>
  <c r="V179" i="27"/>
  <c r="U179" i="27"/>
  <c r="W171" i="27"/>
  <c r="U171" i="27"/>
  <c r="V171" i="27"/>
  <c r="W163" i="27"/>
  <c r="U163" i="27"/>
  <c r="V163" i="27"/>
  <c r="W155" i="27"/>
  <c r="U155" i="27"/>
  <c r="V155" i="27"/>
  <c r="W147" i="27"/>
  <c r="V147" i="27"/>
  <c r="U147" i="27"/>
  <c r="W139" i="27"/>
  <c r="U139" i="27"/>
  <c r="V139" i="27"/>
  <c r="W131" i="27"/>
  <c r="U131" i="27"/>
  <c r="V131" i="27"/>
  <c r="W123" i="27"/>
  <c r="U123" i="27"/>
  <c r="V123" i="27"/>
  <c r="W115" i="27"/>
  <c r="V115" i="27"/>
  <c r="U115" i="27"/>
  <c r="W107" i="27"/>
  <c r="U107" i="27"/>
  <c r="V107" i="27"/>
  <c r="W99" i="27"/>
  <c r="U99" i="27"/>
  <c r="V99" i="27"/>
  <c r="W91" i="27"/>
  <c r="U91" i="27"/>
  <c r="V91" i="27"/>
  <c r="W83" i="27"/>
  <c r="V83" i="27"/>
  <c r="W75" i="27"/>
  <c r="U75" i="27"/>
  <c r="V75" i="27"/>
  <c r="W67" i="27"/>
  <c r="U67" i="27"/>
  <c r="V67" i="27"/>
  <c r="W59" i="27"/>
  <c r="U59" i="27"/>
  <c r="V59" i="27"/>
  <c r="W51" i="27"/>
  <c r="V51" i="27"/>
  <c r="W43" i="27"/>
  <c r="U43" i="27"/>
  <c r="V43" i="27"/>
  <c r="W35" i="27"/>
  <c r="U35" i="27"/>
  <c r="V35" i="27"/>
  <c r="W27" i="27"/>
  <c r="U27" i="27"/>
  <c r="V27" i="27"/>
  <c r="W18" i="27"/>
  <c r="U18" i="27"/>
  <c r="V18" i="27"/>
  <c r="R18" i="27"/>
  <c r="S18" i="27" s="1"/>
  <c r="T18" i="27"/>
  <c r="T275" i="27"/>
  <c r="T307" i="27"/>
  <c r="R411" i="27"/>
  <c r="S411" i="27" s="1"/>
  <c r="T531" i="27"/>
  <c r="T659" i="27"/>
  <c r="R771" i="27"/>
  <c r="S771" i="27" s="1"/>
  <c r="T899" i="27"/>
  <c r="R1019" i="27"/>
  <c r="S1019" i="27" s="1"/>
  <c r="R1139" i="27"/>
  <c r="S1139" i="27" s="1"/>
  <c r="T1259" i="27"/>
  <c r="R1379" i="27"/>
  <c r="S1379" i="27" s="1"/>
  <c r="R1499" i="27"/>
  <c r="S1499" i="27" s="1"/>
  <c r="T1627" i="27"/>
  <c r="T1747" i="27"/>
  <c r="R1987" i="27"/>
  <c r="S1987" i="27" s="1"/>
  <c r="U819" i="27"/>
  <c r="T419" i="27"/>
  <c r="R531" i="27"/>
  <c r="S531" i="27" s="1"/>
  <c r="R659" i="27"/>
  <c r="S659" i="27" s="1"/>
  <c r="T779" i="27"/>
  <c r="R899" i="27"/>
  <c r="S899" i="27" s="1"/>
  <c r="T1027" i="27"/>
  <c r="T1147" i="27"/>
  <c r="R1259" i="27"/>
  <c r="S1259" i="27" s="1"/>
  <c r="T1387" i="27"/>
  <c r="T1507" i="27"/>
  <c r="R1627" i="27"/>
  <c r="S1627" i="27" s="1"/>
  <c r="R1747" i="27"/>
  <c r="S1747" i="27" s="1"/>
  <c r="R1875" i="27"/>
  <c r="S1875" i="27" s="1"/>
  <c r="T1995" i="27"/>
  <c r="U851" i="27"/>
  <c r="T443" i="27"/>
  <c r="T563" i="27"/>
  <c r="T691" i="27"/>
  <c r="R803" i="27"/>
  <c r="S803" i="27" s="1"/>
  <c r="T931" i="27"/>
  <c r="R1051" i="27"/>
  <c r="S1051" i="27" s="1"/>
  <c r="T1171" i="27"/>
  <c r="R1283" i="27"/>
  <c r="S1283" i="27" s="1"/>
  <c r="R1411" i="27"/>
  <c r="S1411" i="27" s="1"/>
  <c r="R1531" i="27"/>
  <c r="S1531" i="27" s="1"/>
  <c r="T1659" i="27"/>
  <c r="T1787" i="27"/>
  <c r="T1907" i="27"/>
  <c r="T2027" i="27"/>
  <c r="U51" i="27"/>
  <c r="U1291" i="27"/>
  <c r="R443" i="27"/>
  <c r="S443" i="27" s="1"/>
  <c r="R563" i="27"/>
  <c r="S563" i="27" s="1"/>
  <c r="T811" i="27"/>
  <c r="R931" i="27"/>
  <c r="S931" i="27" s="1"/>
  <c r="T1059" i="27"/>
  <c r="R1171" i="27"/>
  <c r="S1171" i="27" s="1"/>
  <c r="T1291" i="27"/>
  <c r="T1419" i="27"/>
  <c r="T1539" i="27"/>
  <c r="R1787" i="27"/>
  <c r="S1787" i="27" s="1"/>
  <c r="R1907" i="27"/>
  <c r="S1907" i="27" s="1"/>
  <c r="R2027" i="27"/>
  <c r="S2027" i="27" s="1"/>
  <c r="U83" i="27"/>
  <c r="U1355" i="27"/>
  <c r="R347" i="27"/>
  <c r="S347" i="27" s="1"/>
  <c r="T475" i="27"/>
  <c r="T595" i="27"/>
  <c r="R715" i="27"/>
  <c r="S715" i="27" s="1"/>
  <c r="R835" i="27"/>
  <c r="S835" i="27" s="1"/>
  <c r="T963" i="27"/>
  <c r="T1083" i="27"/>
  <c r="T1203" i="27"/>
  <c r="R1315" i="27"/>
  <c r="S1315" i="27" s="1"/>
  <c r="T1443" i="27"/>
  <c r="T1563" i="27"/>
  <c r="T1683" i="27"/>
  <c r="R1931" i="27"/>
  <c r="S1931" i="27" s="1"/>
  <c r="U307" i="27"/>
  <c r="V1843" i="27"/>
  <c r="T355" i="27"/>
  <c r="R475" i="27"/>
  <c r="S475" i="27" s="1"/>
  <c r="R595" i="27"/>
  <c r="S595" i="27" s="1"/>
  <c r="T723" i="27"/>
  <c r="T843" i="27"/>
  <c r="R963" i="27"/>
  <c r="S963" i="27" s="1"/>
  <c r="R1083" i="27"/>
  <c r="S1083" i="27" s="1"/>
  <c r="T1323" i="27"/>
  <c r="R1443" i="27"/>
  <c r="S1443" i="27" s="1"/>
  <c r="R1563" i="27"/>
  <c r="S1563" i="27" s="1"/>
  <c r="R1683" i="27"/>
  <c r="S1683" i="27" s="1"/>
  <c r="T1819" i="27"/>
  <c r="T1939" i="27"/>
  <c r="R2059" i="27"/>
  <c r="S2059" i="27" s="1"/>
  <c r="U339" i="27"/>
  <c r="T267" i="27"/>
  <c r="T299" i="27"/>
  <c r="R323" i="27"/>
  <c r="S323" i="27" s="1"/>
  <c r="R379" i="27"/>
  <c r="S379" i="27" s="1"/>
  <c r="T507" i="27"/>
  <c r="T627" i="27"/>
  <c r="R747" i="27"/>
  <c r="S747" i="27" s="1"/>
  <c r="T867" i="27"/>
  <c r="T995" i="27"/>
  <c r="T1115" i="27"/>
  <c r="T1227" i="27"/>
  <c r="R1347" i="27"/>
  <c r="S1347" i="27" s="1"/>
  <c r="R1467" i="27"/>
  <c r="S1467" i="27" s="1"/>
  <c r="T1595" i="27"/>
  <c r="T1715" i="27"/>
  <c r="R1843" i="27"/>
  <c r="S1843" i="27" s="1"/>
  <c r="R1963" i="27"/>
  <c r="S1963" i="27" s="1"/>
  <c r="U563" i="27"/>
  <c r="V2280" i="27"/>
  <c r="V2216" i="27"/>
  <c r="U2064" i="27"/>
  <c r="V2385" i="27"/>
  <c r="V2041" i="27"/>
  <c r="V2073" i="27"/>
  <c r="V2105" i="27"/>
  <c r="U2129" i="27"/>
  <c r="U2161" i="27"/>
  <c r="V2193" i="27"/>
  <c r="V2233" i="27"/>
  <c r="U2265" i="27"/>
  <c r="U2305" i="27"/>
  <c r="U2345" i="27"/>
  <c r="U2393" i="27"/>
  <c r="U2433" i="27"/>
  <c r="U2473" i="27"/>
  <c r="U2521" i="27"/>
  <c r="U2561" i="27"/>
  <c r="V2225" i="27"/>
  <c r="V2513" i="27"/>
  <c r="U2353" i="27"/>
  <c r="U2449" i="27"/>
  <c r="W1953" i="27"/>
  <c r="W1945" i="27"/>
  <c r="W1929" i="27"/>
  <c r="W1921" i="27"/>
  <c r="W1913" i="27"/>
  <c r="U1633" i="27"/>
  <c r="U1665" i="27"/>
  <c r="U1697" i="27"/>
  <c r="U1729" i="27"/>
  <c r="U1761" i="27"/>
  <c r="U1857" i="27"/>
  <c r="U1889" i="27"/>
  <c r="R2009" i="27"/>
  <c r="S2009" i="27" s="1"/>
  <c r="U2073" i="27"/>
  <c r="U2105" i="27"/>
  <c r="V2137" i="27"/>
  <c r="V2169" i="27"/>
  <c r="U2193" i="27"/>
  <c r="U2233" i="27"/>
  <c r="V2273" i="27"/>
  <c r="V2313" i="27"/>
  <c r="V2361" i="27"/>
  <c r="V2401" i="27"/>
  <c r="V2441" i="27"/>
  <c r="V2489" i="27"/>
  <c r="V2529" i="27"/>
  <c r="V2569" i="27"/>
  <c r="V2481" i="27"/>
  <c r="V2289" i="27"/>
  <c r="U2385" i="27"/>
  <c r="U1641" i="27"/>
  <c r="U1673" i="27"/>
  <c r="U1705" i="27"/>
  <c r="U1737" i="27"/>
  <c r="U1769" i="27"/>
  <c r="U1865" i="27"/>
  <c r="U1897" i="27"/>
  <c r="V1993" i="27"/>
  <c r="U2081" i="27"/>
  <c r="V2145" i="27"/>
  <c r="V2177" i="27"/>
  <c r="U2201" i="27"/>
  <c r="V2281" i="27"/>
  <c r="V2329" i="27"/>
  <c r="V2369" i="27"/>
  <c r="V2409" i="27"/>
  <c r="V2457" i="27"/>
  <c r="V2497" i="27"/>
  <c r="V2537" i="27"/>
  <c r="V2321" i="27"/>
  <c r="U2545" i="27"/>
  <c r="V2089" i="27"/>
  <c r="R2113" i="27"/>
  <c r="S2113" i="27" s="1"/>
  <c r="U2145" i="27"/>
  <c r="V2209" i="27"/>
  <c r="R2241" i="27"/>
  <c r="S2241" i="27" s="1"/>
  <c r="U2281" i="27"/>
  <c r="U2329" i="27"/>
  <c r="U2369" i="27"/>
  <c r="U2409" i="27"/>
  <c r="U2457" i="27"/>
  <c r="U2497" i="27"/>
  <c r="U2537" i="27"/>
  <c r="V2417" i="27"/>
  <c r="U2417" i="27"/>
  <c r="U2481" i="27"/>
  <c r="W2249" i="27"/>
  <c r="W2225" i="27"/>
  <c r="W2217" i="27"/>
  <c r="W2185" i="27"/>
  <c r="W2161" i="27"/>
  <c r="W2153" i="27"/>
  <c r="W2129" i="27"/>
  <c r="W2121" i="27"/>
  <c r="W2097" i="27"/>
  <c r="W2065" i="27"/>
  <c r="W1689" i="27"/>
  <c r="W1657" i="27"/>
  <c r="V2353" i="27"/>
  <c r="V2033" i="27"/>
  <c r="V2065" i="27"/>
  <c r="V2097" i="27"/>
  <c r="V2185" i="27"/>
  <c r="V2217" i="27"/>
  <c r="U2297" i="27"/>
  <c r="U2337" i="27"/>
  <c r="U2377" i="27"/>
  <c r="U2425" i="27"/>
  <c r="U2465" i="27"/>
  <c r="U2505" i="27"/>
  <c r="U2553" i="27"/>
  <c r="U2257" i="27"/>
  <c r="U2513" i="27"/>
  <c r="W2561" i="27"/>
  <c r="W2521" i="27"/>
  <c r="W2473" i="27"/>
  <c r="W2433" i="27"/>
  <c r="W2393" i="27"/>
  <c r="W2345" i="27"/>
  <c r="W2305" i="27"/>
  <c r="W2265" i="27"/>
  <c r="W2257" i="27"/>
  <c r="W1881" i="27"/>
  <c r="W1849" i="27"/>
  <c r="W1753" i="27"/>
  <c r="W1721" i="27"/>
  <c r="D24" i="28" l="1"/>
  <c r="D15" i="28" s="1"/>
  <c r="D25" i="28"/>
  <c r="D16" i="28" s="1"/>
  <c r="U2574" i="33"/>
  <c r="R2574" i="33"/>
  <c r="S2574" i="33"/>
  <c r="T2574" i="33"/>
  <c r="P2574" i="33"/>
  <c r="Q14" i="33"/>
  <c r="Q2574" i="33" s="1"/>
  <c r="R2574" i="27"/>
  <c r="C17" i="22" s="1"/>
  <c r="T2574" i="27"/>
  <c r="W2574" i="27"/>
  <c r="S2574" i="27"/>
  <c r="V2574" i="27"/>
  <c r="U2574" i="27"/>
  <c r="D22" i="28" l="1"/>
  <c r="D13" i="28" s="1"/>
  <c r="D27" i="28"/>
  <c r="D18" i="28" s="1"/>
  <c r="D23" i="28"/>
  <c r="D14" i="28" s="1"/>
  <c r="D21" i="28"/>
  <c r="D12" i="28" s="1"/>
  <c r="C16" i="22"/>
  <c r="C18" i="22" l="1"/>
  <c r="C19" i="2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<sst xmlns="http://schemas.openxmlformats.org/spreadsheetml/2006/main" count="644" uniqueCount="520">
  <si>
    <t>California Air Resources Board</t>
  </si>
  <si>
    <t>Benefits Calculator Tool for the</t>
  </si>
  <si>
    <t>California Climate Investments</t>
  </si>
  <si>
    <t>Contact information for the person who can answer project specific questions from staff reviewers on the quantification calculations</t>
  </si>
  <si>
    <t>GGRFProgram@arb.ca.gov</t>
  </si>
  <si>
    <t>Project Name:</t>
  </si>
  <si>
    <t>Contact Name:</t>
  </si>
  <si>
    <t>Contact Phone Number:</t>
  </si>
  <si>
    <t>Contact Email:</t>
  </si>
  <si>
    <t>Date Calculator Completed:</t>
  </si>
  <si>
    <t>Total Funds ($):</t>
  </si>
  <si>
    <t>Third-party tools:</t>
  </si>
  <si>
    <t>General Documentation</t>
  </si>
  <si>
    <t>Project Information</t>
  </si>
  <si>
    <t xml:space="preserve">Project Name </t>
  </si>
  <si>
    <t>GHG Summary</t>
  </si>
  <si>
    <t>Other GGRF Leveraged Funds ($)</t>
  </si>
  <si>
    <t>Non-GGRF Leveraged Funds ($)</t>
  </si>
  <si>
    <t>Total Funds ($)</t>
  </si>
  <si>
    <t>Co-benefits and Key Variables Summary</t>
  </si>
  <si>
    <t>Key for color-coded fields:</t>
  </si>
  <si>
    <t>Green</t>
  </si>
  <si>
    <t>Yellow</t>
  </si>
  <si>
    <t>Grey</t>
  </si>
  <si>
    <t>*See "Documentation" tab for additional information</t>
  </si>
  <si>
    <t>Documentation Description</t>
  </si>
  <si>
    <t>More information:</t>
  </si>
  <si>
    <t>ABOUT:</t>
  </si>
  <si>
    <t>Yes</t>
  </si>
  <si>
    <t>No</t>
  </si>
  <si>
    <t xml:space="preserve">Documentation Tab </t>
  </si>
  <si>
    <t>Completed?</t>
  </si>
  <si>
    <t>http://pvwatts.nrel.gov/</t>
  </si>
  <si>
    <t>NREL PVWatts Calculator</t>
  </si>
  <si>
    <t>Enter the applicable information in the table below before proceeding with the project-specific data on the Inputs tab.</t>
  </si>
  <si>
    <t>Low Income Weatherization Program</t>
  </si>
  <si>
    <t>Project ID</t>
  </si>
  <si>
    <t>TOTALS</t>
  </si>
  <si>
    <t>$ per kWh</t>
  </si>
  <si>
    <t>lbs per kWh</t>
  </si>
  <si>
    <t>Unit</t>
  </si>
  <si>
    <t>Emission / Cost Rate</t>
  </si>
  <si>
    <t>Type</t>
  </si>
  <si>
    <t>Natural Gas GHG Emission Factor</t>
  </si>
  <si>
    <t>lbs per therm</t>
  </si>
  <si>
    <t>Emission Factors for Criteria Pollutants from Natural Gas Combustion: ROG</t>
  </si>
  <si>
    <t>Criteria Pollutant Natural Gas Emissions for residential furnaces: NOx</t>
  </si>
  <si>
    <t>Emission Factors for Criteria Pollutants from Natural Gas Combustion: PM (Total)</t>
  </si>
  <si>
    <t>Census Tract</t>
  </si>
  <si>
    <t>Date Operational</t>
  </si>
  <si>
    <t>GGRF Funds Awarded
($)</t>
  </si>
  <si>
    <t>LIWP GGRF Funds</t>
  </si>
  <si>
    <t>$ per therm</t>
  </si>
  <si>
    <t>Degradation Rate</t>
  </si>
  <si>
    <t>Equipment</t>
  </si>
  <si>
    <t>Equipment Degradation Rates</t>
  </si>
  <si>
    <t>Solar Photovoltaic</t>
  </si>
  <si>
    <t>Snugg Pro</t>
  </si>
  <si>
    <t>http://www.snuggpro.com/</t>
  </si>
  <si>
    <t>Low-Income Weatherization Program</t>
  </si>
  <si>
    <t>Costs Associated with Solar Generation</t>
  </si>
  <si>
    <t>Use this Benefits Calculator Tool to report the estimated GHG benefits and selected co-benefits associated with proposed projects.  In addition to LIWP application requirements, CSD must document results from the use of this Benefits Calculator Tool, including supporting materials to verify the accuracy of project-specific inputs.  Service providers are required to provide electronic documentation that is complete and sufficient to allow the calculations to be reviewed and replicated.  Paper copies of supporting materials must be available upon request by agency staff.</t>
  </si>
  <si>
    <t>Populated LIWP Benefits Calculator Tool (this file) (in .xls format) with worksheets applicable to the project populated (ensure that all fields in the GHG Summary and Co-benefits Summary tabs are populated)</t>
  </si>
  <si>
    <t>Any other information as necessary and appropriate to substantiate LIWP Benefits Calculator Tool inputs (e.g., Audit reports and implemented measures summaries)</t>
  </si>
  <si>
    <t>The following checklist is provided as a guide; additional data and/or information may be necessary to support project-specific input assumptions.</t>
  </si>
  <si>
    <t>Energy Pricing (Residential or Commercial)</t>
  </si>
  <si>
    <t>Energy Pricing</t>
  </si>
  <si>
    <t>Residential</t>
  </si>
  <si>
    <t>Commercial</t>
  </si>
  <si>
    <t>Total Project cost ($)</t>
  </si>
  <si>
    <t>Annual Solar PV Production (kWh/yr)</t>
  </si>
  <si>
    <t>Note to users:</t>
  </si>
  <si>
    <t>GGRF Funds Requested
($)</t>
  </si>
  <si>
    <t>No. of 
Multi-Family Dwellings</t>
  </si>
  <si>
    <t>No. of Single-Family Dwellings</t>
  </si>
  <si>
    <t>Average Annual Single-Family kWh Reductions</t>
  </si>
  <si>
    <t>Average Annual Single-Family Therms Reductions</t>
  </si>
  <si>
    <t>Average Annual Multi-Family kWh Reductions</t>
  </si>
  <si>
    <t>Average Annual Multi-Family Therms Reductions</t>
  </si>
  <si>
    <t>Annual Energy Savings (kWh/yr)</t>
  </si>
  <si>
    <t>Annual Energy Savings (therms/yr)</t>
  </si>
  <si>
    <t>Project-Specific Documentation</t>
  </si>
  <si>
    <t>Additional Documentation</t>
  </si>
  <si>
    <t>Residential Energy Efficiency</t>
  </si>
  <si>
    <t>• Documentation supporting assumed number of dwelling units
• Documentation supporting assumed number of solar water heaters
• Documentation supporting number of rooftops for solar PV
installation</t>
  </si>
  <si>
    <t>Quantifiable Project Activity</t>
  </si>
  <si>
    <t>Some applicant-provided data may require additional documentation to substantiate the inputs.  The expected documentation includes, but is not limited to, that described in the table below, organized by quantifiable project activity.</t>
  </si>
  <si>
    <t>Total Project Cost ($)</t>
  </si>
  <si>
    <t>Quantification Period for Efficiency Measures (years)</t>
  </si>
  <si>
    <t>http://www.energysoft.com/</t>
  </si>
  <si>
    <t>EnergyPro</t>
  </si>
  <si>
    <t>Total LIWP GGRF Funds Requested or Awarded ($):</t>
  </si>
  <si>
    <t>Other GGRF Leveraged Funds Requested or Awarded ($):</t>
  </si>
  <si>
    <t>Non-GGRF Leveraged Funds Requested or Awarded ($):</t>
  </si>
  <si>
    <t>NOx Emission Reductions (lbs)</t>
  </si>
  <si>
    <t>ROG Emission Reductions (lbs)</t>
  </si>
  <si>
    <t>Total Project</t>
  </si>
  <si>
    <t>Total LIWP GGRF Funds Requested or Awarded ($)</t>
  </si>
  <si>
    <t>Energy Savings (kWh)</t>
  </si>
  <si>
    <t>Energy Savings (therms)</t>
  </si>
  <si>
    <t>Energy Cost Savings ($)</t>
  </si>
  <si>
    <t>Renewable Electricity Generation (kWh)</t>
  </si>
  <si>
    <t>Water Savings (gallons)</t>
  </si>
  <si>
    <t>Total Energy Generation (kWh)</t>
  </si>
  <si>
    <t>Total Energy Savings (therms)</t>
  </si>
  <si>
    <t>Total Energy Savings (kWh)</t>
  </si>
  <si>
    <t>Total NOx Emission Reductions
(lbs)</t>
  </si>
  <si>
    <t>Total ROG Emission Reductions
(lbs)</t>
  </si>
  <si>
    <t>Total PM Emission Reductions
(lbs)</t>
  </si>
  <si>
    <t>Total Energy Cost Savings ($)</t>
  </si>
  <si>
    <t>This LIWP Benefits Calculator Tool estimates GHG emission reductions and air pollutant emission co-benefits using methods described in the supporting LIWP Quantification Methodology.  Other co-benefits estimated in this and other benefits calculator tools use methods described in CARB's Co-benefit Assessment Methodologies.  All CARB Co-benefit Assessment Methodologies are available at:</t>
  </si>
  <si>
    <t>Project Quantification Period</t>
  </si>
  <si>
    <t>Quantification Period (years)</t>
  </si>
  <si>
    <t>kWh per dwelling</t>
  </si>
  <si>
    <t>therms per dwelling</t>
  </si>
  <si>
    <t>No. of Farmworker Single-Family Dwellings</t>
  </si>
  <si>
    <t>Total Water Savings (gallons)</t>
  </si>
  <si>
    <t>Helpful hints</t>
  </si>
  <si>
    <t>www.caclimateinvestments.ca.gov</t>
  </si>
  <si>
    <t>Output field (not modifiable)</t>
  </si>
  <si>
    <t xml:space="preserve">· For more information on California Climate Investments, see: </t>
  </si>
  <si>
    <t>Optional input*</t>
  </si>
  <si>
    <t>Blue</t>
  </si>
  <si>
    <t>Required input</t>
  </si>
  <si>
    <t>· Questions on this Benefits Calculator Tool should be sent to:</t>
  </si>
  <si>
    <t xml:space="preserve">California Climate Investments </t>
  </si>
  <si>
    <t>Benefits Calculator Tool</t>
  </si>
  <si>
    <t>http://www.arb.ca.gov/cci-resources</t>
  </si>
  <si>
    <t>http://www.arb.ca.gov/cci-cobenefits</t>
  </si>
  <si>
    <t>A step-by-step user guide, including a project example, for this Benefits Calculator Tool is available here:</t>
  </si>
  <si>
    <t>· Questions pertaining to LIWP should be sent to:</t>
  </si>
  <si>
    <t>LIWP@csd.ca.gov</t>
  </si>
  <si>
    <t>This Benefits Calculator Tool requires data inputs obtained from several third-party tools.  Information for using each</t>
  </si>
  <si>
    <t>of these tools is available in the user guide (see above).  The following third-party tools may be required to use this</t>
  </si>
  <si>
    <t>Benefits Calculator Tool:</t>
  </si>
  <si>
    <t>Required</t>
  </si>
  <si>
    <t>If applicable</t>
  </si>
  <si>
    <t>Output</t>
  </si>
  <si>
    <t>All fields in this sheet are outputs</t>
  </si>
  <si>
    <t>Choose one or more of 3 options</t>
  </si>
  <si>
    <t>www.arb.ca.gov/cci-resources</t>
  </si>
  <si>
    <r>
      <t>Total GHG Emission Reductions (MTCO</t>
    </r>
    <r>
      <rPr>
        <b/>
        <vertAlign val="subscript"/>
        <sz val="11"/>
        <color theme="1"/>
        <rFont val="Avenir LT Std 55 Roman"/>
        <family val="2"/>
      </rPr>
      <t>2</t>
    </r>
    <r>
      <rPr>
        <b/>
        <sz val="11"/>
        <color theme="1"/>
        <rFont val="Avenir LT Std 55 Roman"/>
        <family val="2"/>
      </rPr>
      <t>e)</t>
    </r>
  </si>
  <si>
    <r>
      <t>Total GHG Emission Reductions per GGRF Dollar
(MTCO</t>
    </r>
    <r>
      <rPr>
        <b/>
        <vertAlign val="subscript"/>
        <sz val="11"/>
        <color theme="1"/>
        <rFont val="Avenir LT Std 55 Roman"/>
        <family val="2"/>
      </rPr>
      <t>2</t>
    </r>
    <r>
      <rPr>
        <b/>
        <sz val="11"/>
        <color theme="1"/>
        <rFont val="Avenir LT Std 55 Roman"/>
        <family val="2"/>
      </rPr>
      <t>e/$)</t>
    </r>
  </si>
  <si>
    <r>
      <t>Total GHG Emission Reductions (MTCO</t>
    </r>
    <r>
      <rPr>
        <b/>
        <vertAlign val="subscript"/>
        <sz val="12"/>
        <color theme="1"/>
        <rFont val="Avenir LT Std 55 Roman"/>
        <family val="2"/>
      </rPr>
      <t>2</t>
    </r>
    <r>
      <rPr>
        <b/>
        <sz val="12"/>
        <color theme="1"/>
        <rFont val="Avenir LT Std 55 Roman"/>
        <family val="2"/>
      </rPr>
      <t>e)</t>
    </r>
  </si>
  <si>
    <r>
      <t>Total GHG Emission Reductions per GGRF Dollar
(MTCO</t>
    </r>
    <r>
      <rPr>
        <b/>
        <vertAlign val="subscript"/>
        <sz val="12"/>
        <color theme="1"/>
        <rFont val="Avenir LT Std 55 Roman"/>
        <family val="2"/>
      </rPr>
      <t>2</t>
    </r>
    <r>
      <rPr>
        <b/>
        <sz val="12"/>
        <color theme="1"/>
        <rFont val="Avenir LT Std 55 Roman"/>
        <family val="2"/>
      </rPr>
      <t>e/$)</t>
    </r>
  </si>
  <si>
    <r>
      <t>Total LIWP GHG Emission Reductions (MTCO</t>
    </r>
    <r>
      <rPr>
        <vertAlign val="subscript"/>
        <sz val="12"/>
        <color theme="1"/>
        <rFont val="Avenir LT Std 55 Roman"/>
        <family val="2"/>
      </rPr>
      <t>2</t>
    </r>
    <r>
      <rPr>
        <sz val="12"/>
        <color theme="1"/>
        <rFont val="Avenir LT Std 55 Roman"/>
        <family val="2"/>
      </rPr>
      <t>e)</t>
    </r>
  </si>
  <si>
    <r>
      <t>Total GHG Emission Reductions (MTCO</t>
    </r>
    <r>
      <rPr>
        <vertAlign val="subscript"/>
        <sz val="12"/>
        <color theme="1"/>
        <rFont val="Avenir LT Std 55 Roman"/>
        <family val="2"/>
      </rPr>
      <t>2</t>
    </r>
    <r>
      <rPr>
        <sz val="12"/>
        <color theme="1"/>
        <rFont val="Avenir LT Std 55 Roman"/>
        <family val="2"/>
      </rPr>
      <t>e)</t>
    </r>
  </si>
  <si>
    <r>
      <t>Total GHG Emission Reductions per Total LIWP GGRF Funds (MTCO</t>
    </r>
    <r>
      <rPr>
        <vertAlign val="subscript"/>
        <sz val="12"/>
        <color theme="1"/>
        <rFont val="Avenir LT Std 55 Roman"/>
        <family val="2"/>
      </rPr>
      <t>2</t>
    </r>
    <r>
      <rPr>
        <sz val="12"/>
        <color theme="1"/>
        <rFont val="Avenir LT Std 55 Roman"/>
        <family val="2"/>
      </rPr>
      <t>e/$)</t>
    </r>
  </si>
  <si>
    <r>
      <t>Total GHG Emission Reductions per Total Funds (MTCO</t>
    </r>
    <r>
      <rPr>
        <vertAlign val="subscript"/>
        <sz val="12"/>
        <color theme="1"/>
        <rFont val="Avenir LT Std 55 Roman"/>
        <family val="2"/>
      </rPr>
      <t>2</t>
    </r>
    <r>
      <rPr>
        <sz val="12"/>
        <color theme="1"/>
        <rFont val="Avenir LT Std 55 Roman"/>
        <family val="2"/>
      </rPr>
      <t>e/$)</t>
    </r>
  </si>
  <si>
    <r>
      <t>PM</t>
    </r>
    <r>
      <rPr>
        <vertAlign val="subscript"/>
        <sz val="12"/>
        <color theme="1"/>
        <rFont val="Avenir LT Std 55 Roman"/>
        <family val="2"/>
      </rPr>
      <t xml:space="preserve">2.5 </t>
    </r>
    <r>
      <rPr>
        <sz val="12"/>
        <color theme="1"/>
        <rFont val="Avenir LT Std 55 Roman"/>
        <family val="2"/>
      </rPr>
      <t>Emission Reductions (lbs)</t>
    </r>
  </si>
  <si>
    <t>GGRF Funds Awarded for Project Cost
($)</t>
  </si>
  <si>
    <t>HVAC Refrigerant Assumptions</t>
  </si>
  <si>
    <t>Residential AC</t>
  </si>
  <si>
    <t>Commercial AC (&gt;=65k to &lt;135,000k Btu/hr)</t>
  </si>
  <si>
    <t>Equipment / System Type</t>
  </si>
  <si>
    <t>Number of Identical Project Units</t>
  </si>
  <si>
    <t>Project End-of-Life Leakage Rate of the AC System (%/yr)</t>
  </si>
  <si>
    <t>Project Refrigerant Leakage Rate of the AC System (%/yr)</t>
  </si>
  <si>
    <t>Room AC (window/wall)</t>
  </si>
  <si>
    <t>HVAC Refrigerant Global Warming Potential (MTCO2e/MT)</t>
  </si>
  <si>
    <t>Refrigerant Name</t>
  </si>
  <si>
    <t>CAS Name</t>
  </si>
  <si>
    <t>AR2</t>
  </si>
  <si>
    <t>AR3</t>
  </si>
  <si>
    <t>AR4</t>
  </si>
  <si>
    <t>AR5</t>
  </si>
  <si>
    <t>R-10</t>
  </si>
  <si>
    <t>Carbon tetrachloride</t>
  </si>
  <si>
    <t>R-11</t>
  </si>
  <si>
    <t>Trichlorofluoromethane</t>
  </si>
  <si>
    <t>R-113</t>
  </si>
  <si>
    <t>1,1,2-Trichlorotrifluoroethane</t>
  </si>
  <si>
    <t>R-1132a</t>
  </si>
  <si>
    <t>Vinylidene fluoride</t>
  </si>
  <si>
    <t>R-114</t>
  </si>
  <si>
    <t>CFC 114</t>
  </si>
  <si>
    <t>R-115</t>
  </si>
  <si>
    <t>1-Chloro-1,1,2,2,2-pentafluoroethane</t>
  </si>
  <si>
    <t>R-116</t>
  </si>
  <si>
    <t>Hexafluoroethane</t>
  </si>
  <si>
    <t>R-12</t>
  </si>
  <si>
    <t>Dichlorodifluoromethane</t>
  </si>
  <si>
    <t>R-122</t>
  </si>
  <si>
    <t>1,2,2-Trichloro-1,1-difluoroethane</t>
  </si>
  <si>
    <t>R-1224yd(Z)</t>
  </si>
  <si>
    <t>(Z)-1-Chloro-2,3,3,3-Tetrafluoropropane</t>
  </si>
  <si>
    <t>R-1225ye(E)</t>
  </si>
  <si>
    <t>(E)-1,2,3,3,3-Pentafluoropropene</t>
  </si>
  <si>
    <t>R-1225ye(Z)</t>
  </si>
  <si>
    <t>(1Z)-1,2,3,3,3-Pentafluoro-1-propene</t>
  </si>
  <si>
    <t>R-122a</t>
  </si>
  <si>
    <t>1,1,2-Trichloro-1,2-difluoroethane</t>
  </si>
  <si>
    <t>R-123</t>
  </si>
  <si>
    <t>2,2-Dichloro-1,1,1-trifluoroethane</t>
  </si>
  <si>
    <t>R-1233zd(E)</t>
  </si>
  <si>
    <t>trans-1-Chloro-3,3,3-trifluoropropene</t>
  </si>
  <si>
    <t>R-1234yf</t>
  </si>
  <si>
    <t>2,3,3,3-Tetrafluoropropene</t>
  </si>
  <si>
    <t>R-1234ze(e)</t>
  </si>
  <si>
    <t>(1E)-1,3,3,3-Tetrafluoro-1-propene</t>
  </si>
  <si>
    <t>R-1234ze(Z)</t>
  </si>
  <si>
    <t>(1Z)-1,3,3,3-Tetrafluoro-1-propene</t>
  </si>
  <si>
    <t>R-123a</t>
  </si>
  <si>
    <t>1,2-Dichloro-1,1,2-trifluoroethane</t>
  </si>
  <si>
    <t>R-124</t>
  </si>
  <si>
    <t>2-Chloro-1,1,1,2-tetrafluoroethane</t>
  </si>
  <si>
    <t>R-1243zf</t>
  </si>
  <si>
    <t>3,3,3-Trifluoropropene</t>
  </si>
  <si>
    <t>R-125</t>
  </si>
  <si>
    <t>Pentafluoroethane</t>
  </si>
  <si>
    <t>R-1270</t>
  </si>
  <si>
    <t>Propylene</t>
  </si>
  <si>
    <t>R-12B1</t>
  </si>
  <si>
    <t>Bromochlorodifluoromethane</t>
  </si>
  <si>
    <t>R-12B2</t>
  </si>
  <si>
    <t>Dibromodifluoromethane</t>
  </si>
  <si>
    <t>R-13</t>
  </si>
  <si>
    <t>Chlorotrifluoromethane</t>
  </si>
  <si>
    <t>R-1318my</t>
  </si>
  <si>
    <t>Perfluoro-2-butene</t>
  </si>
  <si>
    <t>R-132c</t>
  </si>
  <si>
    <t>1,1-Dichloro-1,2-difluoroethane</t>
  </si>
  <si>
    <t>R-1336mzz(Z)</t>
  </si>
  <si>
    <t>cis-1,1,1,4,4,4-Hexafluoro-2-butene</t>
  </si>
  <si>
    <t>R-134a</t>
  </si>
  <si>
    <t>1,1,1,2-Tetrafluoroethane</t>
  </si>
  <si>
    <t>R-14</t>
  </si>
  <si>
    <t>Carbon tetrafluoride</t>
  </si>
  <si>
    <t>R-141b</t>
  </si>
  <si>
    <t>1,1-Dichloro-1-fluoroethane</t>
  </si>
  <si>
    <t>R-142b</t>
  </si>
  <si>
    <t>1-Chloro-1,1-difluoroethane</t>
  </si>
  <si>
    <t>R-143a</t>
  </si>
  <si>
    <t>1,1,1-Trifluoroethane</t>
  </si>
  <si>
    <t>R-152a</t>
  </si>
  <si>
    <t>1,1-Difluoroethane</t>
  </si>
  <si>
    <t>R-161</t>
  </si>
  <si>
    <t>Fluoroethane</t>
  </si>
  <si>
    <t>R-21</t>
  </si>
  <si>
    <t>Dichlorofluoromethane</t>
  </si>
  <si>
    <t>R-218</t>
  </si>
  <si>
    <t>Perfluoropropane</t>
  </si>
  <si>
    <t>R-22</t>
  </si>
  <si>
    <t>Chlorodifluoromethane</t>
  </si>
  <si>
    <t>R-225ca</t>
  </si>
  <si>
    <t>3,3-Dichloro-1,1,1,2,2- pentafluoropropane</t>
  </si>
  <si>
    <t>R-225cb</t>
  </si>
  <si>
    <t>1,3-Dichloro-1,1,2,2,3-pentafluoropropane</t>
  </si>
  <si>
    <t>R-227ca</t>
  </si>
  <si>
    <t>1,1,1,2,2,3,3-Heptafluoropropane</t>
  </si>
  <si>
    <t>R-227ea</t>
  </si>
  <si>
    <t>1,1,1,2,3,3,3-Heptafluoropropane</t>
  </si>
  <si>
    <t>R-22B1</t>
  </si>
  <si>
    <t>Bromodifluoromethane</t>
  </si>
  <si>
    <t>R-23</t>
  </si>
  <si>
    <t>Trifluoromethane</t>
  </si>
  <si>
    <t>R-236cb</t>
  </si>
  <si>
    <t>1,1,1,2,2,3-HEXAFLUOROPROPANE</t>
  </si>
  <si>
    <t>R-236ea</t>
  </si>
  <si>
    <t>1,1,1,2,3,3-Hexafluoropropane</t>
  </si>
  <si>
    <t>R-236fa</t>
  </si>
  <si>
    <t>1,1,1,3,3,3-Hexafluoropropane</t>
  </si>
  <si>
    <t>R-245ca</t>
  </si>
  <si>
    <t>1,1,2,2,3-Pentafluoropropane</t>
  </si>
  <si>
    <t>R-245cb</t>
  </si>
  <si>
    <t>1,1,1,2,2-Pentafluoropropane</t>
  </si>
  <si>
    <t>R-245ea</t>
  </si>
  <si>
    <t>1,1,2,3,3-pentafluoropropane</t>
  </si>
  <si>
    <t>R-245eb</t>
  </si>
  <si>
    <t>1,1,1,2,3-pentafluoropropane</t>
  </si>
  <si>
    <t>R-245fa</t>
  </si>
  <si>
    <t>1,1,1,3,3-Pentafluoropropane</t>
  </si>
  <si>
    <t>R-263fb</t>
  </si>
  <si>
    <t>1,1,1- Trifluoropropane</t>
  </si>
  <si>
    <t>R-272ca</t>
  </si>
  <si>
    <t>2,2-difluoropropane</t>
  </si>
  <si>
    <t>R-290</t>
  </si>
  <si>
    <t>Propane</t>
  </si>
  <si>
    <t>R-30</t>
  </si>
  <si>
    <t>Dichloromethane</t>
  </si>
  <si>
    <t>R-3110</t>
  </si>
  <si>
    <t>Perfluorobutane</t>
  </si>
  <si>
    <t>R-32</t>
  </si>
  <si>
    <t>Difluoromethane</t>
  </si>
  <si>
    <t>R-329p</t>
  </si>
  <si>
    <t>1,1,1,2,2,3,3,4,4-nonafluorobutane</t>
  </si>
  <si>
    <t>R-365mfc</t>
  </si>
  <si>
    <t>1,1,1,3,3-Pentafluorobutane</t>
  </si>
  <si>
    <t>R-40</t>
  </si>
  <si>
    <t>Methyl chloride</t>
  </si>
  <si>
    <t>R-401A</t>
  </si>
  <si>
    <t>R-22/R-152a/R-124 (53/13/34)</t>
  </si>
  <si>
    <t>R-401B</t>
  </si>
  <si>
    <t>R-22/R-152a/R-124 (61/11/28)</t>
  </si>
  <si>
    <t>R-401C</t>
  </si>
  <si>
    <t>R-22/R-152a/R-124 (33/15/52)</t>
  </si>
  <si>
    <t>R-402A</t>
  </si>
  <si>
    <t>R-125/R-290/R-22 (60/2/38)</t>
  </si>
  <si>
    <t>R-402B</t>
  </si>
  <si>
    <t>R-125/R-290/R-22 (38/2/60)</t>
  </si>
  <si>
    <t>R-403B</t>
  </si>
  <si>
    <t>R-290/R-22/R-218 (5/56/39)</t>
  </si>
  <si>
    <t>R-404A</t>
  </si>
  <si>
    <t>R-125/R-143a/R-134a (44/52/4)</t>
  </si>
  <si>
    <t>R-406A</t>
  </si>
  <si>
    <t>R-22/R-600a/R-142b (55/04/41)</t>
  </si>
  <si>
    <t>R-407A</t>
  </si>
  <si>
    <t>R-32/R-125/R-134a (20/40/40)</t>
  </si>
  <si>
    <t>R-407B</t>
  </si>
  <si>
    <t>R-32/R-125/R-134a (10/70/20)</t>
  </si>
  <si>
    <t>R-407C</t>
  </si>
  <si>
    <t>R-32/R-125/R-134a (23/25/52)</t>
  </si>
  <si>
    <t>R-407D</t>
  </si>
  <si>
    <t>R-32/R-125/R-134a (15/15/70)</t>
  </si>
  <si>
    <t>R-407F</t>
  </si>
  <si>
    <t>R-134a/R-125/R-32 (40/30/30)</t>
  </si>
  <si>
    <t>R-407H</t>
  </si>
  <si>
    <t>R-32/R-125/R-134a(32.5/15/52.5)</t>
  </si>
  <si>
    <t>R-408A</t>
  </si>
  <si>
    <t>R-125/R-143a/R-22 (7/46/47)</t>
  </si>
  <si>
    <t>R-409A</t>
  </si>
  <si>
    <t>R-22/R-124/R-142b (60/25/15)</t>
  </si>
  <si>
    <t>R-41</t>
  </si>
  <si>
    <t>fluoromethane (methyl fluoride)</t>
  </si>
  <si>
    <t>R-410A</t>
  </si>
  <si>
    <t>R-32/R-125 (50/50)</t>
  </si>
  <si>
    <t>R-410B</t>
  </si>
  <si>
    <t>R-32/R-125 (45/55)</t>
  </si>
  <si>
    <t>R-4112</t>
  </si>
  <si>
    <t>Perfluoropentane</t>
  </si>
  <si>
    <t>R-411A</t>
  </si>
  <si>
    <t>R-22/R-152a/R-1270 (87.5/11/1.5)</t>
  </si>
  <si>
    <t>R-411B</t>
  </si>
  <si>
    <t>R-22/R-152a/R-1270 (94/3/3)</t>
  </si>
  <si>
    <t>R-413A</t>
  </si>
  <si>
    <t>R-218/R-134a/R-600a (9/88/3)</t>
  </si>
  <si>
    <t>R-414A</t>
  </si>
  <si>
    <t>R-22/R-124/R-600a/R-142b (51/28.5/4.0/16.5)</t>
  </si>
  <si>
    <t>R-414B</t>
  </si>
  <si>
    <t>R-22 /R-124/R-600a /R-142b (50/39/1.5/9.5)</t>
  </si>
  <si>
    <t>R-416A</t>
  </si>
  <si>
    <t>R-134a/R-124/R-600 (59/39.5/1.5)</t>
  </si>
  <si>
    <t>R-417A</t>
  </si>
  <si>
    <t>R-125/R-134a/R-600 (46.6/50.0/3.4)</t>
  </si>
  <si>
    <t>R-417C</t>
  </si>
  <si>
    <t>R-125/R-134a/R-600(19.5/78.8/1.7)</t>
  </si>
  <si>
    <t>R-420A</t>
  </si>
  <si>
    <t>R-134a/R-142b (88/12)</t>
  </si>
  <si>
    <t>R-421A</t>
  </si>
  <si>
    <t>R-125/R-134a (58/42)</t>
  </si>
  <si>
    <t>R-421B</t>
  </si>
  <si>
    <t>R-125/R-134a (85/15)</t>
  </si>
  <si>
    <t>R-422A</t>
  </si>
  <si>
    <t>R-125/R-134a/R-600a (85.1/11.5/3.4)</t>
  </si>
  <si>
    <t>R-422B</t>
  </si>
  <si>
    <t>R-125/R-134a/R-600a (55/42/3)</t>
  </si>
  <si>
    <t>R-422C</t>
  </si>
  <si>
    <t>R-125/R-134a/R-600a (82/15/3)</t>
  </si>
  <si>
    <t>R-422D</t>
  </si>
  <si>
    <t>R-125/R-134a/R-600a (65.1/31.5/3.4)</t>
  </si>
  <si>
    <t>R-423A</t>
  </si>
  <si>
    <t>R-134a/R-227ea (52.5/47.5)</t>
  </si>
  <si>
    <t>R-424A</t>
  </si>
  <si>
    <t>R-125/R-134a/R-600a/R-600/R-601a (50.5/47/.9/1/.6)</t>
  </si>
  <si>
    <t>R-426A</t>
  </si>
  <si>
    <t>R-125/R-134a/R-600/R-601a (5.1/93/1.3/0.6)</t>
  </si>
  <si>
    <t>R-427A</t>
  </si>
  <si>
    <t>R-32/R-125/R-143a/R-134a (15/25/10/50)</t>
  </si>
  <si>
    <t>R-428A</t>
  </si>
  <si>
    <t>R-125/R-143a/R-290/R-600a (77.5/20/0.6/1.9)</t>
  </si>
  <si>
    <t>R-4310mee</t>
  </si>
  <si>
    <t>1,1,1,2,2,3,4,5,5,5-Decafluoropentane</t>
  </si>
  <si>
    <t>R-434A</t>
  </si>
  <si>
    <t>R-125/R-134a/R-143a/R-600a (63.2/16/18/2.8)</t>
  </si>
  <si>
    <t>R-437A</t>
  </si>
  <si>
    <t>R-134a/R-125/R-600a/R-601 (78.5/19.5/1.4/0.6)</t>
  </si>
  <si>
    <t>R-438A</t>
  </si>
  <si>
    <t>R-125/R-134a/R-32/R-600a (45/44.2/8.5/2.3)</t>
  </si>
  <si>
    <t>R-442A</t>
  </si>
  <si>
    <t>R-32/R-125/R-134a/R-152a/R-227ea (31/31/30/3/5)</t>
  </si>
  <si>
    <t>R-448A</t>
  </si>
  <si>
    <t>R-32/R-125/R-134a/R-1234ze/R-1234yf (26/26/21/7/20)</t>
  </si>
  <si>
    <t>R-449A</t>
  </si>
  <si>
    <t>R-32/R-125/R-1234yf/R-134a (24.3/24.7/25.3/25.7)</t>
  </si>
  <si>
    <t>R-450A</t>
  </si>
  <si>
    <t>R-134a/R-1234ze(E) (42/58)</t>
  </si>
  <si>
    <t>R-452A</t>
  </si>
  <si>
    <t>R-32/R-125/R-1234yf (11/59/30)</t>
  </si>
  <si>
    <t>R-452B</t>
  </si>
  <si>
    <t>R-32/R-125/R-1234yf (67/7/26)</t>
  </si>
  <si>
    <t>R-453A</t>
  </si>
  <si>
    <t>R-32/R-125/R-134a/R-227ea/R-600/R-601a (20/20/53.8/5/0.6/0.6)</t>
  </si>
  <si>
    <t>R-454B</t>
  </si>
  <si>
    <t>R-32/R-1234yf (68.9/31.1)</t>
  </si>
  <si>
    <t>R-458A</t>
  </si>
  <si>
    <t>R-32/R-125/R-134a/R-227ea/R-236fa(20.5/4/61.4/13.5/0.6)</t>
  </si>
  <si>
    <t>R-466A</t>
  </si>
  <si>
    <t>R-32/R-125/R-131 (49/11.5/39.5)</t>
  </si>
  <si>
    <t>R-50</t>
  </si>
  <si>
    <t>Methane </t>
  </si>
  <si>
    <t>R-500</t>
  </si>
  <si>
    <t>R-12/R-152a(73.8/26.2)</t>
  </si>
  <si>
    <t>R-502</t>
  </si>
  <si>
    <t>R-22/R-115 (48.8/51.2)</t>
  </si>
  <si>
    <t>R-503</t>
  </si>
  <si>
    <t>R-23/R-13 (40/60)</t>
  </si>
  <si>
    <t>R-507</t>
  </si>
  <si>
    <t>R-125/R-143a (50/50)</t>
  </si>
  <si>
    <t>R-508B</t>
  </si>
  <si>
    <t>R-23/R-116 (46/54)</t>
  </si>
  <si>
    <t>R-51-14</t>
  </si>
  <si>
    <t>Perfluorohexane</t>
  </si>
  <si>
    <t>R-513A</t>
  </si>
  <si>
    <t>R-134a/R-1234yf (44/56)</t>
  </si>
  <si>
    <t>R-514A</t>
  </si>
  <si>
    <t>HFO-1336mzzZ/trans-1,2-dichloroethylene (t-DCE) (74.7/25.3)</t>
  </si>
  <si>
    <t>R-600</t>
  </si>
  <si>
    <t>Butane</t>
  </si>
  <si>
    <t>R-600a</t>
  </si>
  <si>
    <t>Isobutane</t>
  </si>
  <si>
    <t>R-601</t>
  </si>
  <si>
    <t>Pentane</t>
  </si>
  <si>
    <t>R-601a</t>
  </si>
  <si>
    <t>2-methylbutane (isopentane)</t>
  </si>
  <si>
    <t>R-717</t>
  </si>
  <si>
    <t>Ammonia</t>
  </si>
  <si>
    <t>R-744</t>
  </si>
  <si>
    <t>Carbon dioxide</t>
  </si>
  <si>
    <t>R-744A</t>
  </si>
  <si>
    <t>Nitrous Oxide</t>
  </si>
  <si>
    <t>R-C318</t>
  </si>
  <si>
    <t>Octafluorocyclobutane</t>
  </si>
  <si>
    <t>R-E 347mcc1</t>
  </si>
  <si>
    <t>Methyl perfluoropropyl ether</t>
  </si>
  <si>
    <t>Free Zone</t>
  </si>
  <si>
    <t>R-134a/R-142b/lubricant (79/19/2)</t>
  </si>
  <si>
    <t>Freeze 12</t>
  </si>
  <si>
    <t>R-134a/R-142b (80/20)</t>
  </si>
  <si>
    <t>G2018C</t>
  </si>
  <si>
    <t>R-22/R-152a/R-1270 (95.5/1.5/3)</t>
  </si>
  <si>
    <t>GHG-HP</t>
  </si>
  <si>
    <t>R-22/R-142b/R-600 (65/31/4)</t>
  </si>
  <si>
    <t>GHG-X5</t>
  </si>
  <si>
    <t>R-22/R-142b/R-227ea/R-600a (41/15/40/4)</t>
  </si>
  <si>
    <t>Isceon MO89</t>
  </si>
  <si>
    <t>R-125/R-218/R-290 (86/9/5)</t>
  </si>
  <si>
    <t>NARM-502</t>
  </si>
  <si>
    <t>R-22/R-23/R-152a (90/5/5)</t>
  </si>
  <si>
    <r>
      <rPr>
        <sz val="12"/>
        <rFont val="Avenir LT Std 55 Roman"/>
        <family val="2"/>
      </rPr>
      <t xml:space="preserve">CARB. High-GWP Refrigerants.  Available at: </t>
    </r>
    <r>
      <rPr>
        <u/>
        <sz val="12"/>
        <color theme="10"/>
        <rFont val="Avenir LT Std 55 Roman"/>
        <family val="2"/>
      </rPr>
      <t>https://ww2.arb.ca.gov/resources/documents/high-gwp-refrigerants</t>
    </r>
  </si>
  <si>
    <t>Project Component Description</t>
  </si>
  <si>
    <t>Number Installed</t>
  </si>
  <si>
    <r>
      <t>End-of-life GHG Emission Reductions (MTCO</t>
    </r>
    <r>
      <rPr>
        <b/>
        <vertAlign val="subscript"/>
        <sz val="11"/>
        <color theme="1"/>
        <rFont val="Avenir LT Std 55 Roman"/>
        <family val="2"/>
      </rPr>
      <t>2</t>
    </r>
    <r>
      <rPr>
        <b/>
        <sz val="11"/>
        <color theme="1"/>
        <rFont val="Avenir LT Std 55 Roman"/>
        <family val="2"/>
      </rPr>
      <t>e)</t>
    </r>
  </si>
  <si>
    <r>
      <t>Total Annual GHG Emission Reductions (MTCO</t>
    </r>
    <r>
      <rPr>
        <b/>
        <vertAlign val="subscript"/>
        <sz val="11"/>
        <color theme="1"/>
        <rFont val="Avenir LT Std 55 Roman"/>
        <family val="2"/>
      </rPr>
      <t>2</t>
    </r>
    <r>
      <rPr>
        <b/>
        <sz val="11"/>
        <color theme="1"/>
        <rFont val="Avenir LT Std 55 Roman"/>
        <family val="2"/>
      </rPr>
      <t>e)</t>
    </r>
  </si>
  <si>
    <r>
      <t>Total GHG Emission Reductions per Unit (MTCO</t>
    </r>
    <r>
      <rPr>
        <b/>
        <vertAlign val="subscript"/>
        <sz val="11"/>
        <color theme="1"/>
        <rFont val="Avenir LT Std 55 Roman"/>
        <family val="2"/>
      </rPr>
      <t>2</t>
    </r>
    <r>
      <rPr>
        <b/>
        <sz val="11"/>
        <color theme="1"/>
        <rFont val="Avenir LT Std 55 Roman"/>
        <family val="2"/>
      </rPr>
      <t>e)</t>
    </r>
  </si>
  <si>
    <t>International Panel on Climate Change, Synthesis Report, Fifth Assessment Report (AR4) of 2007.  Available at:</t>
  </si>
  <si>
    <t>https://www.ipcc.ch/report/ar4/syr/</t>
  </si>
  <si>
    <t>This quantification methodology utilizes the Global Warming Potential of Refrigerants, as stated in the IPCC AR4 Synthesis Report:</t>
  </si>
  <si>
    <t xml:space="preserve">Use of Certain Hydrofluorocarbons in Stationary Refrigeration, Chillers, Aerosols, </t>
  </si>
  <si>
    <t>https://ww3.arb.ca.gov/regact/2020/hfc2020/appb.pdf</t>
  </si>
  <si>
    <t>Propellants, and Foam End-Uses Regulation. Available at:</t>
  </si>
  <si>
    <t>Emission Inventory Methodology and Technical Support Document, 2015 Edition. Available at:</t>
  </si>
  <si>
    <t>https://ww3.arb.ca.gov/cc/inventory/slcp/doc/hfc_inventory_tsd_20160411.pdf</t>
  </si>
  <si>
    <t>Annual Energy Savings Per Installed Efficiency Measure (therms/yr)</t>
  </si>
  <si>
    <t>Annual Energy Savings Per Installed Efficiency Measure (kWh/yr)</t>
  </si>
  <si>
    <t>Annual Water Savings Per Installed Efficiency Measure (gallons/yr)</t>
  </si>
  <si>
    <t>Quantification Period for Efficiency Measure (years)</t>
  </si>
  <si>
    <t>Manufacture Date</t>
  </si>
  <si>
    <t>Criteria Pollutant Electricity Emissions for In-State Generation (2017): PM2.5</t>
  </si>
  <si>
    <t>Criteria Pollutant Electricity Emissions for In-State Generation (2017): ROG</t>
  </si>
  <si>
    <t>Criteria Pollutant Electricity Emissions for In-State Generation (2017): NOx</t>
  </si>
  <si>
    <r>
      <t xml:space="preserve">Emission Factors and Rates </t>
    </r>
    <r>
      <rPr>
        <b/>
        <vertAlign val="superscript"/>
        <sz val="14"/>
        <color theme="1"/>
        <rFont val="Avenir LT Std 55 Roman"/>
        <family val="2"/>
      </rPr>
      <t>[1]</t>
    </r>
  </si>
  <si>
    <t>www.arb.ca.gov/cci-cobenefits</t>
  </si>
  <si>
    <r>
      <t>MTCO</t>
    </r>
    <r>
      <rPr>
        <vertAlign val="subscript"/>
        <sz val="11"/>
        <color theme="1"/>
        <rFont val="Avenir LT Std 55 Roman"/>
        <family val="2"/>
      </rPr>
      <t>2</t>
    </r>
    <r>
      <rPr>
        <sz val="11"/>
        <color theme="1"/>
        <rFont val="Avenir LT Std 55 Roman"/>
        <family val="2"/>
      </rPr>
      <t>e per kWh</t>
    </r>
  </si>
  <si>
    <r>
      <t>MTCO</t>
    </r>
    <r>
      <rPr>
        <vertAlign val="subscript"/>
        <sz val="11"/>
        <color theme="1"/>
        <rFont val="Avenir LT Std 55 Roman"/>
        <family val="2"/>
      </rPr>
      <t>2</t>
    </r>
    <r>
      <rPr>
        <sz val="11"/>
        <color theme="1"/>
        <rFont val="Avenir LT Std 55 Roman"/>
        <family val="2"/>
      </rPr>
      <t>e per therm</t>
    </r>
  </si>
  <si>
    <t>California Solar Initiative Thermal Program Handbook Rev 18.1.0. Available at:</t>
  </si>
  <si>
    <t xml:space="preserve"> http://www.gosolarcalifornia.ca.gov/documents/CSI-Thermal_Handbook.pdf</t>
  </si>
  <si>
    <t xml:space="preserve">The 30-year useful life was obtained from the “Life Cycle Greenhouse Gas Emissions from Solar Photovoltaics,” NREL fact sheet. Available at: </t>
  </si>
  <si>
    <t>https://www.nrel.gov/docs/fy13osti/56487.pdf</t>
  </si>
  <si>
    <r>
      <t xml:space="preserve">Lifetime (yr) </t>
    </r>
    <r>
      <rPr>
        <b/>
        <vertAlign val="superscript"/>
        <sz val="11"/>
        <rFont val="Avenir LT Std 55 Roman"/>
        <family val="2"/>
      </rPr>
      <t>[3]</t>
    </r>
  </si>
  <si>
    <r>
      <t xml:space="preserve">Average Refrigerant Charge (lb) </t>
    </r>
    <r>
      <rPr>
        <b/>
        <vertAlign val="superscript"/>
        <sz val="11"/>
        <rFont val="Avenir LT Std 55 Roman"/>
        <family val="2"/>
      </rPr>
      <t>[3]</t>
    </r>
  </si>
  <si>
    <r>
      <t xml:space="preserve">Average End-of-Life Refrigerant Charge (lb) </t>
    </r>
    <r>
      <rPr>
        <b/>
        <vertAlign val="superscript"/>
        <sz val="11"/>
        <rFont val="Avenir LT Std 55 Roman"/>
        <family val="2"/>
      </rPr>
      <t>[4]</t>
    </r>
  </si>
  <si>
    <r>
      <t>Average Annual Leak Rate (%/yr)</t>
    </r>
    <r>
      <rPr>
        <b/>
        <vertAlign val="superscript"/>
        <sz val="11"/>
        <rFont val="Avenir LT Std 55 Roman"/>
        <family val="2"/>
      </rPr>
      <t xml:space="preserve"> [3]</t>
    </r>
  </si>
  <si>
    <r>
      <t xml:space="preserve">Average End-of-Life Leak Rate (%) </t>
    </r>
    <r>
      <rPr>
        <b/>
        <vertAlign val="superscript"/>
        <sz val="11"/>
        <rFont val="Avenir LT Std 55 Roman"/>
        <family val="2"/>
      </rPr>
      <t>[3]</t>
    </r>
  </si>
  <si>
    <r>
      <t>[3]</t>
    </r>
    <r>
      <rPr>
        <sz val="12"/>
        <color theme="1"/>
        <rFont val="Avenir LT Std 55 Roman"/>
        <family val="2"/>
      </rPr>
      <t xml:space="preserve"> California Air Resources Board. (2020). Proposed Amendments to the Prohibitions on </t>
    </r>
  </si>
  <si>
    <r>
      <rPr>
        <vertAlign val="superscript"/>
        <sz val="12"/>
        <color theme="1"/>
        <rFont val="Avenir LT Std 55 Roman"/>
        <family val="2"/>
      </rPr>
      <t xml:space="preserve">[4] </t>
    </r>
    <r>
      <rPr>
        <sz val="12"/>
        <color theme="1"/>
        <rFont val="Avenir LT Std 55 Roman"/>
        <family val="2"/>
      </rPr>
      <t xml:space="preserve">California Air Resources Board. (2016). California’s High Global Warming Potential Gases Emission Inventory: </t>
    </r>
  </si>
  <si>
    <t>NA</t>
  </si>
  <si>
    <t>Residential HP</t>
  </si>
  <si>
    <t>Room AC (PTAC/PTHP)</t>
  </si>
  <si>
    <t>Commercial AC (&gt;=135,000k Btu/hr)</t>
  </si>
  <si>
    <t>Total Project Cost 
($)</t>
  </si>
  <si>
    <t>Baseline Equipment: End-of-Life Refrigerant Charge
(lbs)</t>
  </si>
  <si>
    <t>Baseline Equipment: Refrigerant</t>
  </si>
  <si>
    <t>Baseline Equipment: Global Warming Potential of refrigerant (MTCO2e/MT)</t>
  </si>
  <si>
    <t>Baseline Equipment: Refrigerant Leakage Rate 
(%/yr)</t>
  </si>
  <si>
    <t>Baseline Equipment: Effective Useful Life (years)</t>
  </si>
  <si>
    <t>Baseline Equipment: End-of-Life Refrigerant Leakage Rate 
(%/yr)</t>
  </si>
  <si>
    <t>Baseline Equipment: Number of Identical Units</t>
  </si>
  <si>
    <t>Baseline Equipment: Remaining Useful Life (years)</t>
  </si>
  <si>
    <r>
      <t>Baseline Equipment: End-of-Life GHG Emissions (MTCO</t>
    </r>
    <r>
      <rPr>
        <b/>
        <vertAlign val="subscript"/>
        <sz val="12"/>
        <color theme="1"/>
        <rFont val="Avenir LT Std 55 Roman"/>
        <family val="2"/>
      </rPr>
      <t>2</t>
    </r>
    <r>
      <rPr>
        <b/>
        <sz val="11"/>
        <color theme="1"/>
        <rFont val="Avenir LT Std 55 Roman"/>
        <family val="2"/>
      </rPr>
      <t>e)</t>
    </r>
  </si>
  <si>
    <r>
      <t>Project Equipment: End-of-Life GHG Emissions (MTCO</t>
    </r>
    <r>
      <rPr>
        <b/>
        <vertAlign val="subscript"/>
        <sz val="12"/>
        <color theme="1"/>
        <rFont val="Avenir LT Std 55 Roman"/>
        <family val="2"/>
      </rPr>
      <t>2</t>
    </r>
    <r>
      <rPr>
        <b/>
        <sz val="11"/>
        <color theme="1"/>
        <rFont val="Avenir LT Std 55 Roman"/>
        <family val="2"/>
      </rPr>
      <t>e)</t>
    </r>
  </si>
  <si>
    <r>
      <t>Baseline Equipment: Total Annual GHG Emissions Avoided (MTCO</t>
    </r>
    <r>
      <rPr>
        <b/>
        <vertAlign val="subscript"/>
        <sz val="12"/>
        <color theme="1"/>
        <rFont val="Avenir LT Std 55 Roman"/>
        <family val="2"/>
      </rPr>
      <t>2</t>
    </r>
    <r>
      <rPr>
        <b/>
        <sz val="11"/>
        <color theme="1"/>
        <rFont val="Avenir LT Std 55 Roman"/>
        <family val="2"/>
      </rPr>
      <t>e)</t>
    </r>
  </si>
  <si>
    <r>
      <t>Project Equipment: Total Annual GHG Emissions Over Baseline RUL (MTCO</t>
    </r>
    <r>
      <rPr>
        <b/>
        <vertAlign val="subscript"/>
        <sz val="12"/>
        <color theme="1"/>
        <rFont val="Avenir LT Std 55 Roman"/>
        <family val="2"/>
      </rPr>
      <t>2</t>
    </r>
    <r>
      <rPr>
        <b/>
        <sz val="11"/>
        <color theme="1"/>
        <rFont val="Avenir LT Std 55 Roman"/>
        <family val="2"/>
      </rPr>
      <t>e)</t>
    </r>
  </si>
  <si>
    <t>Project Equipment:
System Type</t>
  </si>
  <si>
    <t>Baseline Equipment:
System Type</t>
  </si>
  <si>
    <t>Project Equipment: 
Installation Year</t>
  </si>
  <si>
    <t>Project Equipment: Refrigerant Charge (lbs)</t>
  </si>
  <si>
    <t>Project Equipment: End-of-Life Refrigerant Charge (lbs)</t>
  </si>
  <si>
    <t>Project Equipment:
Refrigerant</t>
  </si>
  <si>
    <t>Project Equipment: Global Warming Potential of the Refrigerant (MTCO2e/MT)</t>
  </si>
  <si>
    <t>Project Equipment: Manufacture Date</t>
  </si>
  <si>
    <t>Baseline Equipment: Refrigerant Charge (lbs)</t>
  </si>
  <si>
    <t>Baseline Equipment: Manufacture Date</t>
  </si>
  <si>
    <t>California Electricity Grid Average Emission Factors (2021)</t>
  </si>
  <si>
    <r>
      <rPr>
        <vertAlign val="superscript"/>
        <sz val="12"/>
        <color theme="1"/>
        <rFont val="Avenir LT Std 55 Roman"/>
        <family val="2"/>
      </rPr>
      <t xml:space="preserve">[1] </t>
    </r>
    <r>
      <rPr>
        <sz val="12"/>
        <color theme="1"/>
        <rFont val="Avenir LT Std 55 Roman"/>
        <family val="2"/>
      </rPr>
      <t>California Air Resources Board (2024). California Climate Investments Emission Factor Database. Available at:</t>
    </r>
  </si>
  <si>
    <r>
      <rPr>
        <vertAlign val="superscript"/>
        <sz val="12"/>
        <color theme="1"/>
        <rFont val="Avenir LT Std 55 Roman"/>
        <family val="2"/>
      </rPr>
      <t xml:space="preserve">[2] </t>
    </r>
    <r>
      <rPr>
        <sz val="12"/>
        <color theme="1"/>
        <rFont val="Avenir LT Std 55 Roman"/>
        <family val="2"/>
      </rPr>
      <t>California Air Resources Board (2024). Co-benefit Assessment Methodology for Energy and Fuel Cost Savings. Available at:</t>
    </r>
  </si>
  <si>
    <r>
      <t xml:space="preserve">California Average Price of Electricity - Commercial (2023) </t>
    </r>
    <r>
      <rPr>
        <vertAlign val="superscript"/>
        <sz val="11"/>
        <color theme="1"/>
        <rFont val="Avenir LT Std 55 Roman"/>
        <family val="2"/>
      </rPr>
      <t>[2]</t>
    </r>
  </si>
  <si>
    <r>
      <t xml:space="preserve">California Average Price of Electricity - Residential (2023) - Low-income </t>
    </r>
    <r>
      <rPr>
        <vertAlign val="superscript"/>
        <sz val="11"/>
        <color theme="1"/>
        <rFont val="Avenir LT Std 55 Roman"/>
        <family val="2"/>
      </rPr>
      <t>[2]</t>
    </r>
  </si>
  <si>
    <r>
      <t xml:space="preserve">Retail natural gas prices in California - Residential (2023) - Low-Income </t>
    </r>
    <r>
      <rPr>
        <vertAlign val="superscript"/>
        <sz val="11"/>
        <color theme="1"/>
        <rFont val="Avenir LT Std 55 Roman"/>
        <family val="2"/>
      </rPr>
      <t>[2]</t>
    </r>
  </si>
  <si>
    <r>
      <t xml:space="preserve">Retail natural gas prices in California - Commercial (2023) </t>
    </r>
    <r>
      <rPr>
        <vertAlign val="superscript"/>
        <sz val="11"/>
        <color theme="1"/>
        <rFont val="Avenir LT Std 55 Roman"/>
        <family val="2"/>
      </rPr>
      <t>[2]</t>
    </r>
  </si>
  <si>
    <t>https://www.arb.ca.gov/sites/default/files/auction-proceeds/csd_liwp_finaluserguide_120424.pdf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</si>
</sst>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4" formatCode="_(&quot;$&quot;* #,##0.00_);_(&quot;$&quot;* \(#,##0.00\);_(&quot;$&quot;* &quot;-&quot;??_);_(@_)"/>
    <numFmt numFmtId="43" formatCode="_(* #,##0.00_);_(* \(#,##0.00\);_(* &quot;-&quot;??_);_(@_)"/>
    <numFmt numFmtId="164" formatCode="0."/>
    <numFmt numFmtId="165" formatCode="0.00000"/>
    <numFmt numFmtId="166" formatCode="0.0000"/>
    <numFmt numFmtId="167" formatCode="0.000000"/>
    <numFmt numFmtId="168" formatCode="&quot;$&quot;#,##0.00"/>
    <numFmt numFmtId="169" formatCode="&quot;$&quot;#,##0"/>
    <numFmt numFmtId="170" formatCode="0.0"/>
    <numFmt numFmtId="171" formatCode="#,##0.0000"/>
    <numFmt numFmtId="172" formatCode="m/d/yy;@"/>
    <numFmt numFmtId="173" formatCode="&quot;$&quot;#,##0.00;[Red]&quot;$&quot;#,##0.00"/>
    <numFmt numFmtId="174" formatCode="0.000"/>
    <numFmt numFmtId="175" formatCode="#,##0.000"/>
    <numFmt numFmtId="176" formatCode="#,##0.0"/>
    <numFmt numFmtId="177" formatCode="0.0000000"/>
  </numFmts>
  <fonts count="60" x14ac:knownFonts="1">
    <font>
      <sz val="11"/>
      <color theme="1"/>
      <name val="Calibri"/>
      <family val="2"/>
      <scheme val="minor"/>
    </font>
    <font>
      <sz val="11"/>
      <color theme="1"/>
      <name val="Calibri"/>
      <family val="2"/>
      <scheme val="minor"/>
    </font>
    <font>
      <sz val="10"/>
      <name val="Arial"/>
      <family val="2"/>
    </font>
    <font>
      <sz val="12"/>
      <name val="Lucida Sans"/>
      <family val="2"/>
    </font>
    <font>
      <u/>
      <sz val="11"/>
      <color theme="10"/>
      <name val="Calibri"/>
      <family val="2"/>
      <scheme val="minor"/>
    </font>
    <font>
      <sz val="12"/>
      <color theme="1"/>
      <name val="Arial"/>
      <family val="2"/>
    </font>
    <font>
      <sz val="12"/>
      <name val="Arial"/>
      <family val="2"/>
    </font>
    <font>
      <u/>
      <sz val="12"/>
      <color theme="10"/>
      <name val="Arial"/>
      <family val="2"/>
    </font>
    <font>
      <b/>
      <sz val="16"/>
      <color theme="1"/>
      <name val="Arial"/>
      <family val="2"/>
    </font>
    <font>
      <sz val="12"/>
      <color rgb="FFFF0000"/>
      <name val="Arial"/>
      <family val="2"/>
    </font>
    <font>
      <b/>
      <sz val="12"/>
      <name val="Arial"/>
      <family val="2"/>
    </font>
    <font>
      <b/>
      <sz val="16"/>
      <name val="Arial"/>
      <family val="2"/>
    </font>
    <font>
      <u/>
      <sz val="11"/>
      <color theme="10"/>
      <name val="Calibri"/>
      <family val="2"/>
    </font>
    <font>
      <sz val="11"/>
      <color theme="1"/>
      <name val="Avenir LT Std 55 Roman"/>
      <family val="2"/>
    </font>
    <font>
      <sz val="12"/>
      <name val="Avenir LT Std 55 Roman"/>
      <family val="2"/>
    </font>
    <font>
      <sz val="12"/>
      <color theme="1"/>
      <name val="Avenir LT Std 55 Roman"/>
      <family val="2"/>
    </font>
    <font>
      <u/>
      <sz val="12"/>
      <color theme="10"/>
      <name val="Avenir LT Std 55 Roman"/>
      <family val="2"/>
    </font>
    <font>
      <b/>
      <sz val="12"/>
      <name val="Avenir LT Std 55 Roman"/>
      <family val="2"/>
    </font>
    <font>
      <b/>
      <sz val="12"/>
      <color theme="1"/>
      <name val="Avenir LT Std 55 Roman"/>
      <family val="2"/>
    </font>
    <font>
      <b/>
      <sz val="14"/>
      <color theme="1"/>
      <name val="Avenir LT Std 55 Roman"/>
      <family val="2"/>
    </font>
    <font>
      <b/>
      <sz val="14"/>
      <name val="Avenir LT Std 55 Roman"/>
      <family val="2"/>
    </font>
    <font>
      <u/>
      <sz val="11"/>
      <color theme="11"/>
      <name val="Calibri"/>
      <family val="2"/>
      <scheme val="minor"/>
    </font>
    <font>
      <u/>
      <sz val="14"/>
      <color theme="10"/>
      <name val="Calibri"/>
      <family val="2"/>
      <scheme val="minor"/>
    </font>
    <font>
      <sz val="12"/>
      <color rgb="FFFF0000"/>
      <name val="Avenir LT Std 55 Roman"/>
      <family val="2"/>
    </font>
    <font>
      <b/>
      <sz val="16"/>
      <color theme="1"/>
      <name val="Avenir LT Std 55 Roman"/>
      <family val="2"/>
    </font>
    <font>
      <b/>
      <sz val="16"/>
      <name val="Avenir LT Std 55 Roman"/>
      <family val="2"/>
    </font>
    <font>
      <u/>
      <sz val="14"/>
      <color theme="10"/>
      <name val="Avenir LT Std 55 Roman"/>
      <family val="2"/>
    </font>
    <font>
      <u/>
      <sz val="11"/>
      <color theme="10"/>
      <name val="Avenir LT Std 55 Roman"/>
      <family val="2"/>
    </font>
    <font>
      <b/>
      <u/>
      <sz val="12"/>
      <color theme="10"/>
      <name val="Avenir LT Std 55 Roman"/>
      <family val="2"/>
    </font>
    <font>
      <sz val="12"/>
      <color theme="1"/>
      <name val="Avenir LT Std 45 Book"/>
      <family val="2"/>
    </font>
    <font>
      <sz val="11"/>
      <color theme="0"/>
      <name val="Avenir LT Std 55 Roman"/>
      <family val="2"/>
    </font>
    <font>
      <sz val="11"/>
      <color rgb="FFFF0000"/>
      <name val="Avenir LT Std 55 Roman"/>
      <family val="2"/>
    </font>
    <font>
      <b/>
      <sz val="11"/>
      <color theme="1"/>
      <name val="Avenir LT Std 55 Roman"/>
      <family val="2"/>
    </font>
    <font>
      <b/>
      <vertAlign val="subscript"/>
      <sz val="11"/>
      <color theme="1"/>
      <name val="Avenir LT Std 55 Roman"/>
      <family val="2"/>
    </font>
    <font>
      <sz val="12"/>
      <color theme="0"/>
      <name val="Avenir LT Std 55 Roman"/>
      <family val="2"/>
    </font>
    <font>
      <b/>
      <vertAlign val="subscript"/>
      <sz val="12"/>
      <color theme="1"/>
      <name val="Avenir LT Std 55 Roman"/>
      <family val="2"/>
    </font>
    <font>
      <vertAlign val="subscript"/>
      <sz val="12"/>
      <color theme="1"/>
      <name val="Avenir LT Std 55 Roman"/>
      <family val="2"/>
    </font>
    <font>
      <sz val="14"/>
      <color theme="1"/>
      <name val="Avenir LT Std 55 Roman"/>
      <family val="2"/>
    </font>
    <font>
      <b/>
      <sz val="14"/>
      <color theme="1"/>
      <name val="Avenir LT Std 45 Book"/>
      <family val="2"/>
    </font>
    <font>
      <sz val="11"/>
      <color theme="1"/>
      <name val="Avenir LT Std 45 Book"/>
      <family val="2"/>
    </font>
    <font>
      <sz val="14"/>
      <color theme="1"/>
      <name val="Avenir LT Std 45 Book"/>
      <family val="2"/>
    </font>
    <font>
      <b/>
      <sz val="14"/>
      <name val="Avenir LT Std 45 Book"/>
      <family val="2"/>
    </font>
    <font>
      <b/>
      <sz val="12"/>
      <color rgb="FF000000"/>
      <name val="Avenir LT Std 45 Book"/>
      <family val="2"/>
    </font>
    <font>
      <sz val="12"/>
      <name val="Avenir LT Std 45 Book"/>
      <family val="2"/>
    </font>
    <font>
      <sz val="12"/>
      <color rgb="FF000000"/>
      <name val="Avenir LT Std 45 Book"/>
      <family val="2"/>
    </font>
    <font>
      <b/>
      <sz val="12"/>
      <color theme="1"/>
      <name val="Avenir LT Std 45 Book"/>
      <family val="2"/>
    </font>
    <font>
      <b/>
      <sz val="11"/>
      <name val="Avenir LT Std 55 Roman"/>
      <family val="2"/>
    </font>
    <font>
      <u/>
      <sz val="12"/>
      <color rgb="FF0070C0"/>
      <name val="Avenir LT Std 55 Roman"/>
      <family val="2"/>
    </font>
    <font>
      <vertAlign val="superscript"/>
      <sz val="12"/>
      <color theme="1"/>
      <name val="Avenir LT Std 55 Roman"/>
      <family val="2"/>
    </font>
    <font>
      <b/>
      <vertAlign val="superscript"/>
      <sz val="11"/>
      <name val="Avenir LT Std 55 Roman"/>
      <family val="2"/>
    </font>
    <font>
      <u/>
      <sz val="10"/>
      <color theme="10"/>
      <name val="Arial"/>
      <family val="2"/>
    </font>
    <font>
      <b/>
      <vertAlign val="superscript"/>
      <sz val="14"/>
      <color theme="1"/>
      <name val="Avenir LT Std 55 Roman"/>
      <family val="2"/>
    </font>
    <font>
      <vertAlign val="superscript"/>
      <sz val="11"/>
      <color theme="1"/>
      <name val="Avenir LT Std 55 Roman"/>
      <family val="2"/>
    </font>
    <font>
      <vertAlign val="subscript"/>
      <sz val="11"/>
      <color theme="1"/>
      <name val="Avenir LT Std 55 Roman"/>
      <family val="2"/>
    </font>
    <font>
      <u/>
      <sz val="12"/>
      <color rgb="FF0070C0"/>
      <name val="Avenir LT Std 35 Light"/>
      <family val="2"/>
    </font>
    <font>
      <sz val="8"/>
      <name val="Calibri"/>
      <family val="2"/>
      <scheme val="minor"/>
    </font>
    <font>
      <b/>
      <sz val="14"/>
      <color rgb="FFFF0000"/>
      <name val="Avenir LT Std 55 Roman"/>
      <family val="2"/>
    </font>
    <font>
      <b/>
      <sz val="16"/>
      <color rgb="FFFF0000"/>
      <name val="Avenir LT Std 55 Roman"/>
      <family val="2"/>
    </font>
    <font>
      <b/>
      <sz val="14"/>
      <color rgb="FFFF0000"/>
      <name val="Avenir LT Std 45 Book"/>
      <family val="2"/>
    </font>
    <font>
      <b/>
      <u/>
      <sz val="12"/>
      <color rgb="FF0563C1"/>
      <name val="Avenir Next LT Pro"/>
      <family val="2"/>
    </font>
  </fonts>
  <fills count="1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0" tint="-0.499984740745262"/>
        <bgColor indexed="64"/>
      </patternFill>
    </fill>
  </fills>
  <borders count="25">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double">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s>
  <cellStyleXfs count="36">
    <xf numFmtId="0" fontId="0" fillId="0" borderId="8"/>
    <xf numFmtId="43" fontId="2" fillId="0" borderId="0" applyFont="0" applyFill="0" applyBorder="0" applyAlignment="0" applyProtection="0"/>
    <xf numFmtId="0" fontId="1" fillId="0" borderId="0"/>
    <xf numFmtId="0" fontId="4"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2" fillId="0" borderId="0"/>
    <xf numFmtId="0" fontId="1" fillId="0" borderId="0"/>
    <xf numFmtId="0" fontId="2" fillId="0" borderId="0"/>
    <xf numFmtId="0" fontId="12" fillId="0" borderId="0" applyNumberFormat="0" applyFill="0" applyBorder="0" applyAlignment="0" applyProtection="0">
      <alignment vertical="top"/>
      <protection locked="0"/>
    </xf>
    <xf numFmtId="0" fontId="7" fillId="0" borderId="0" applyNumberFormat="0" applyFill="0" applyBorder="0" applyAlignment="0" applyProtection="0"/>
    <xf numFmtId="0" fontId="4" fillId="0" borderId="0" applyNumberFormat="0" applyFill="0" applyBorder="0" applyAlignment="0" applyProtection="0"/>
    <xf numFmtId="0" fontId="1" fillId="0" borderId="0"/>
    <xf numFmtId="0" fontId="21" fillId="0" borderId="0"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21" fillId="0" borderId="8" applyNumberFormat="0" applyFill="0" applyBorder="0" applyAlignment="0" applyProtection="0"/>
    <xf numFmtId="0" fontId="1" fillId="0" borderId="0"/>
    <xf numFmtId="0" fontId="16" fillId="0" borderId="0" applyNumberFormat="0" applyFill="0" applyBorder="0" applyAlignment="0" applyProtection="0"/>
    <xf numFmtId="0" fontId="7" fillId="0" borderId="0" applyNumberFormat="0" applyFill="0" applyBorder="0" applyAlignment="0" applyProtection="0"/>
    <xf numFmtId="0" fontId="4" fillId="0" borderId="0" applyNumberFormat="0" applyFill="0" applyBorder="0" applyAlignment="0" applyProtection="0"/>
    <xf numFmtId="0" fontId="12" fillId="0" borderId="0" applyNumberFormat="0" applyFill="0" applyBorder="0" applyAlignment="0" applyProtection="0">
      <alignment vertical="top"/>
      <protection locked="0"/>
    </xf>
    <xf numFmtId="0" fontId="1" fillId="0" borderId="0"/>
    <xf numFmtId="0" fontId="1" fillId="0" borderId="0"/>
    <xf numFmtId="0" fontId="50" fillId="0" borderId="0" applyNumberFormat="0" applyFill="0" applyBorder="0" applyAlignment="0" applyProtection="0"/>
    <xf numFmtId="43" fontId="2" fillId="0" borderId="0" applyFont="0" applyFill="0" applyBorder="0" applyAlignment="0" applyProtection="0"/>
    <xf numFmtId="0" fontId="16" fillId="0" borderId="0" applyNumberFormat="0" applyFill="0" applyBorder="0" applyAlignment="0" applyProtection="0"/>
  </cellStyleXfs>
  <cellXfs count="288">
    <xf numFmtId="0" fontId="0" fillId="0" borderId="8" xfId="0"/>
    <xf numFmtId="0" fontId="0" fillId="0" borderId="0" xfId="0" applyBorder="1"/>
    <xf numFmtId="0" fontId="3" fillId="0" borderId="0" xfId="0" applyFont="1" applyBorder="1"/>
    <xf numFmtId="1" fontId="3" fillId="0" borderId="0" xfId="0" applyNumberFormat="1" applyFont="1" applyBorder="1"/>
    <xf numFmtId="0" fontId="9" fillId="0" borderId="0" xfId="0" applyFont="1" applyBorder="1" applyAlignment="1">
      <alignment vertical="top" wrapText="1"/>
    </xf>
    <xf numFmtId="0" fontId="4" fillId="0" borderId="0" xfId="3" applyFill="1" applyBorder="1"/>
    <xf numFmtId="0" fontId="6" fillId="0" borderId="0" xfId="3" applyFont="1" applyFill="1" applyBorder="1" applyAlignment="1">
      <alignment horizontal="left" vertical="top" wrapText="1"/>
    </xf>
    <xf numFmtId="0" fontId="0" fillId="0" borderId="0" xfId="0" applyBorder="1" applyAlignment="1">
      <alignment horizontal="left" vertical="center"/>
    </xf>
    <xf numFmtId="0" fontId="10" fillId="0" borderId="0" xfId="0" applyFont="1" applyBorder="1" applyAlignment="1">
      <alignment vertical="top" wrapText="1"/>
    </xf>
    <xf numFmtId="0" fontId="7" fillId="0" borderId="0" xfId="3" applyFont="1" applyFill="1" applyBorder="1" applyAlignment="1">
      <alignment vertical="center" wrapText="1"/>
    </xf>
    <xf numFmtId="0" fontId="8" fillId="0" borderId="0" xfId="0" applyFont="1" applyBorder="1" applyAlignment="1">
      <alignment horizontal="center" vertical="center"/>
    </xf>
    <xf numFmtId="0" fontId="0" fillId="0" borderId="0" xfId="0" applyBorder="1" applyAlignment="1">
      <alignment horizontal="center"/>
    </xf>
    <xf numFmtId="0" fontId="11" fillId="0" borderId="0" xfId="0" applyFont="1" applyBorder="1" applyAlignment="1">
      <alignment horizontal="center" vertical="center"/>
    </xf>
    <xf numFmtId="0" fontId="14" fillId="0" borderId="0" xfId="8" applyFont="1" applyAlignment="1">
      <alignment vertical="top"/>
    </xf>
    <xf numFmtId="0" fontId="15" fillId="0" borderId="4" xfId="0" applyFont="1" applyBorder="1"/>
    <xf numFmtId="0" fontId="15" fillId="0" borderId="3" xfId="0" applyFont="1" applyBorder="1"/>
    <xf numFmtId="0" fontId="15" fillId="0" borderId="2" xfId="0" applyFont="1" applyBorder="1"/>
    <xf numFmtId="0" fontId="15" fillId="0" borderId="0" xfId="0" applyFont="1" applyBorder="1"/>
    <xf numFmtId="0" fontId="15" fillId="8" borderId="14" xfId="0" applyFont="1" applyFill="1" applyBorder="1"/>
    <xf numFmtId="0" fontId="15" fillId="0" borderId="15" xfId="0" applyFont="1" applyBorder="1" applyAlignment="1">
      <alignment horizontal="centerContinuous"/>
    </xf>
    <xf numFmtId="0" fontId="15" fillId="0" borderId="16" xfId="0" applyFont="1" applyBorder="1" applyAlignment="1">
      <alignment horizontal="centerContinuous"/>
    </xf>
    <xf numFmtId="0" fontId="18" fillId="8" borderId="14" xfId="0" applyFont="1" applyFill="1" applyBorder="1"/>
    <xf numFmtId="0" fontId="15" fillId="9" borderId="14" xfId="0" applyFont="1" applyFill="1" applyBorder="1" applyAlignment="1">
      <alignment wrapText="1"/>
    </xf>
    <xf numFmtId="0" fontId="15" fillId="8" borderId="14" xfId="0" applyFont="1" applyFill="1" applyBorder="1" applyAlignment="1">
      <alignment wrapText="1"/>
    </xf>
    <xf numFmtId="0" fontId="15" fillId="8" borderId="18" xfId="0" applyFont="1" applyFill="1" applyBorder="1" applyAlignment="1">
      <alignment vertical="top" wrapText="1"/>
    </xf>
    <xf numFmtId="0" fontId="22" fillId="8" borderId="14" xfId="3" applyFont="1" applyFill="1" applyBorder="1" applyAlignment="1">
      <alignment wrapText="1"/>
    </xf>
    <xf numFmtId="0" fontId="6" fillId="0" borderId="0" xfId="3" applyFont="1" applyFill="1" applyBorder="1" applyAlignment="1">
      <alignment vertical="top"/>
    </xf>
    <xf numFmtId="0" fontId="19" fillId="8" borderId="0" xfId="0" applyFont="1" applyFill="1" applyBorder="1" applyAlignment="1">
      <alignment horizontal="center" vertical="center"/>
    </xf>
    <xf numFmtId="0" fontId="20" fillId="8" borderId="0" xfId="0" applyFont="1" applyFill="1" applyBorder="1" applyAlignment="1">
      <alignment horizontal="center" vertical="center"/>
    </xf>
    <xf numFmtId="0" fontId="15" fillId="8" borderId="0" xfId="0" applyFont="1" applyFill="1" applyBorder="1"/>
    <xf numFmtId="0" fontId="18" fillId="8" borderId="3" xfId="0" applyFont="1" applyFill="1" applyBorder="1"/>
    <xf numFmtId="0" fontId="13" fillId="8" borderId="0" xfId="0" applyFont="1" applyFill="1" applyBorder="1"/>
    <xf numFmtId="0" fontId="17" fillId="0" borderId="22" xfId="8" applyFont="1" applyBorder="1" applyAlignment="1">
      <alignment horizontal="centerContinuous" vertical="center"/>
    </xf>
    <xf numFmtId="0" fontId="14" fillId="5" borderId="14" xfId="8" applyFont="1" applyFill="1" applyBorder="1" applyAlignment="1">
      <alignment vertical="center"/>
    </xf>
    <xf numFmtId="0" fontId="14" fillId="10" borderId="14" xfId="8" applyFont="1" applyFill="1" applyBorder="1" applyAlignment="1">
      <alignment vertical="center"/>
    </xf>
    <xf numFmtId="0" fontId="14" fillId="3" borderId="14" xfId="8" applyFont="1" applyFill="1" applyBorder="1" applyAlignment="1">
      <alignment vertical="center"/>
    </xf>
    <xf numFmtId="0" fontId="14" fillId="9" borderId="13" xfId="8" applyFont="1" applyFill="1" applyBorder="1" applyAlignment="1">
      <alignment vertical="center"/>
    </xf>
    <xf numFmtId="0" fontId="0" fillId="0" borderId="7" xfId="0" applyBorder="1"/>
    <xf numFmtId="0" fontId="0" fillId="0" borderId="0" xfId="0" applyBorder="1" applyAlignment="1">
      <alignment horizontal="right"/>
    </xf>
    <xf numFmtId="0" fontId="3" fillId="0" borderId="0" xfId="0" applyFont="1" applyBorder="1" applyAlignment="1">
      <alignment horizontal="right"/>
    </xf>
    <xf numFmtId="0" fontId="15" fillId="9" borderId="0" xfId="0" applyFont="1" applyFill="1" applyBorder="1"/>
    <xf numFmtId="0" fontId="4" fillId="0" borderId="0" xfId="3" applyFill="1" applyBorder="1" applyAlignment="1">
      <alignment vertical="center" wrapText="1"/>
    </xf>
    <xf numFmtId="0" fontId="5" fillId="0" borderId="0" xfId="0" applyFont="1" applyBorder="1"/>
    <xf numFmtId="0" fontId="23" fillId="8" borderId="0" xfId="0" applyFont="1" applyFill="1" applyBorder="1"/>
    <xf numFmtId="0" fontId="13" fillId="0" borderId="0" xfId="0" applyFont="1" applyBorder="1"/>
    <xf numFmtId="0" fontId="24" fillId="0" borderId="0" xfId="0" applyFont="1" applyBorder="1" applyAlignment="1">
      <alignment horizontal="centerContinuous" vertical="center"/>
    </xf>
    <xf numFmtId="0" fontId="13" fillId="0" borderId="0" xfId="0" applyFont="1" applyBorder="1" applyAlignment="1">
      <alignment horizontal="centerContinuous"/>
    </xf>
    <xf numFmtId="0" fontId="25" fillId="0" borderId="0" xfId="0" applyFont="1" applyBorder="1" applyAlignment="1">
      <alignment horizontal="centerContinuous" vertical="center"/>
    </xf>
    <xf numFmtId="0" fontId="18" fillId="0" borderId="0" xfId="0" applyFont="1" applyBorder="1"/>
    <xf numFmtId="0" fontId="13" fillId="0" borderId="0" xfId="0" applyFont="1" applyBorder="1" applyAlignment="1">
      <alignment horizontal="left" vertical="center"/>
    </xf>
    <xf numFmtId="0" fontId="13" fillId="9" borderId="0" xfId="0" applyFont="1" applyFill="1" applyBorder="1" applyAlignment="1">
      <alignment horizontal="left" vertical="center"/>
    </xf>
    <xf numFmtId="0" fontId="16" fillId="9" borderId="0" xfId="3" applyFont="1" applyFill="1" applyBorder="1"/>
    <xf numFmtId="0" fontId="17" fillId="0" borderId="0" xfId="3" applyFont="1" applyFill="1" applyBorder="1" applyAlignment="1">
      <alignment vertical="top" wrapText="1"/>
    </xf>
    <xf numFmtId="0" fontId="17" fillId="0" borderId="0" xfId="0" applyFont="1" applyBorder="1" applyAlignment="1">
      <alignment vertical="top" wrapText="1"/>
    </xf>
    <xf numFmtId="0" fontId="17" fillId="0" borderId="0" xfId="3" applyFont="1" applyFill="1" applyBorder="1" applyAlignment="1">
      <alignment vertical="top"/>
    </xf>
    <xf numFmtId="0" fontId="14" fillId="0" borderId="0" xfId="3" applyFont="1" applyFill="1" applyBorder="1" applyAlignment="1">
      <alignment vertical="top"/>
    </xf>
    <xf numFmtId="0" fontId="14" fillId="0" borderId="0" xfId="3" applyFont="1" applyFill="1" applyBorder="1" applyAlignment="1">
      <alignment horizontal="left" vertical="top" indent="3"/>
    </xf>
    <xf numFmtId="0" fontId="16" fillId="0" borderId="0" xfId="3" applyFont="1" applyFill="1" applyBorder="1" applyAlignment="1">
      <alignment horizontal="left" vertical="top" wrapText="1"/>
    </xf>
    <xf numFmtId="0" fontId="16" fillId="0" borderId="0" xfId="3" applyFont="1"/>
    <xf numFmtId="0" fontId="16" fillId="0" borderId="0" xfId="3" applyFont="1" applyFill="1" applyBorder="1" applyAlignment="1">
      <alignment vertical="top" wrapText="1"/>
    </xf>
    <xf numFmtId="0" fontId="14" fillId="0" borderId="0" xfId="3" applyFont="1" applyFill="1" applyBorder="1" applyAlignment="1">
      <alignment horizontal="left" vertical="top" wrapText="1" indent="3"/>
    </xf>
    <xf numFmtId="0" fontId="14" fillId="3" borderId="17" xfId="8" applyFont="1" applyFill="1" applyBorder="1" applyAlignment="1">
      <alignment vertical="center"/>
    </xf>
    <xf numFmtId="0" fontId="14" fillId="3" borderId="16" xfId="8" applyFont="1" applyFill="1" applyBorder="1" applyAlignment="1">
      <alignment vertical="center"/>
    </xf>
    <xf numFmtId="49" fontId="15" fillId="5" borderId="22" xfId="8" applyNumberFormat="1" applyFont="1" applyFill="1" applyBorder="1" applyAlignment="1" applyProtection="1">
      <alignment vertical="center"/>
      <protection locked="0"/>
    </xf>
    <xf numFmtId="0" fontId="14" fillId="3" borderId="21" xfId="8" applyFont="1" applyFill="1" applyBorder="1" applyAlignment="1">
      <alignment vertical="center"/>
    </xf>
    <xf numFmtId="0" fontId="14" fillId="3" borderId="7" xfId="8" applyFont="1" applyFill="1" applyBorder="1" applyAlignment="1">
      <alignment vertical="center"/>
    </xf>
    <xf numFmtId="49" fontId="15" fillId="5" borderId="23" xfId="8" applyNumberFormat="1" applyFont="1" applyFill="1" applyBorder="1" applyAlignment="1" applyProtection="1">
      <alignment vertical="center"/>
      <protection locked="0"/>
    </xf>
    <xf numFmtId="0" fontId="15" fillId="5" borderId="23" xfId="8" applyFont="1" applyFill="1" applyBorder="1" applyAlignment="1" applyProtection="1">
      <alignment vertical="center"/>
      <protection locked="0"/>
    </xf>
    <xf numFmtId="14" fontId="15" fillId="5" borderId="23" xfId="8" applyNumberFormat="1" applyFont="1" applyFill="1" applyBorder="1" applyAlignment="1" applyProtection="1">
      <alignment vertical="center"/>
      <protection locked="0"/>
    </xf>
    <xf numFmtId="173" fontId="15" fillId="5" borderId="23" xfId="7" applyNumberFormat="1" applyFont="1" applyFill="1" applyBorder="1" applyAlignment="1" applyProtection="1">
      <alignment vertical="center"/>
      <protection locked="0"/>
    </xf>
    <xf numFmtId="0" fontId="14" fillId="3" borderId="19" xfId="8" applyFont="1" applyFill="1" applyBorder="1" applyAlignment="1">
      <alignment vertical="center"/>
    </xf>
    <xf numFmtId="0" fontId="14" fillId="3" borderId="20" xfId="8" applyFont="1" applyFill="1" applyBorder="1" applyAlignment="1">
      <alignment vertical="center"/>
    </xf>
    <xf numFmtId="173" fontId="15" fillId="3" borderId="24" xfId="7" applyNumberFormat="1" applyFont="1" applyFill="1" applyBorder="1" applyAlignment="1" applyProtection="1">
      <alignment vertical="center"/>
      <protection locked="0"/>
    </xf>
    <xf numFmtId="0" fontId="15" fillId="0" borderId="0" xfId="0" applyFont="1" applyBorder="1" applyAlignment="1">
      <alignment horizontal="left" vertical="center"/>
    </xf>
    <xf numFmtId="0" fontId="28" fillId="8" borderId="13" xfId="3" applyFont="1" applyFill="1" applyBorder="1" applyAlignment="1">
      <alignment horizontal="left" indent="4"/>
    </xf>
    <xf numFmtId="0" fontId="28" fillId="8" borderId="14" xfId="3" applyFont="1" applyFill="1" applyBorder="1" applyAlignment="1">
      <alignment horizontal="left" indent="4"/>
    </xf>
    <xf numFmtId="0" fontId="28" fillId="8" borderId="14" xfId="3" applyFont="1" applyFill="1" applyBorder="1"/>
    <xf numFmtId="0" fontId="24" fillId="0" borderId="0" xfId="0" applyFont="1" applyBorder="1" applyAlignment="1">
      <alignment vertical="center"/>
    </xf>
    <xf numFmtId="166" fontId="13" fillId="0" borderId="0" xfId="0" applyNumberFormat="1" applyFont="1" applyBorder="1"/>
    <xf numFmtId="0" fontId="25" fillId="0" borderId="0" xfId="0" applyFont="1" applyBorder="1" applyAlignment="1">
      <alignment vertical="center"/>
    </xf>
    <xf numFmtId="169" fontId="13" fillId="0" borderId="0" xfId="0" applyNumberFormat="1" applyFont="1" applyBorder="1"/>
    <xf numFmtId="0" fontId="14" fillId="0" borderId="0" xfId="0" applyFont="1" applyBorder="1" applyAlignment="1">
      <alignment vertical="top" wrapText="1"/>
    </xf>
    <xf numFmtId="0" fontId="18" fillId="9" borderId="0" xfId="0" applyFont="1" applyFill="1" applyBorder="1"/>
    <xf numFmtId="0" fontId="13" fillId="9" borderId="0" xfId="0" applyFont="1" applyFill="1" applyBorder="1"/>
    <xf numFmtId="0" fontId="26" fillId="0" borderId="0" xfId="3" applyFont="1" applyFill="1" applyBorder="1" applyAlignment="1"/>
    <xf numFmtId="0" fontId="27" fillId="0" borderId="0" xfId="3" applyFont="1" applyFill="1" applyBorder="1" applyAlignment="1">
      <alignment vertical="center" wrapText="1"/>
    </xf>
    <xf numFmtId="0" fontId="30" fillId="0" borderId="0" xfId="0" applyFont="1" applyBorder="1"/>
    <xf numFmtId="0" fontId="31" fillId="0" borderId="0" xfId="0" applyFont="1" applyBorder="1"/>
    <xf numFmtId="0" fontId="32" fillId="7" borderId="1" xfId="0" applyFont="1" applyFill="1" applyBorder="1" applyAlignment="1">
      <alignment horizontal="center" vertical="center" wrapText="1"/>
    </xf>
    <xf numFmtId="0" fontId="32" fillId="7" borderId="1" xfId="0" applyFont="1" applyFill="1" applyBorder="1" applyAlignment="1">
      <alignment horizontal="center" vertical="center"/>
    </xf>
    <xf numFmtId="169" fontId="32" fillId="7" borderId="1" xfId="0" applyNumberFormat="1" applyFont="1" applyFill="1" applyBorder="1" applyAlignment="1">
      <alignment horizontal="center" vertical="center" wrapText="1"/>
    </xf>
    <xf numFmtId="0" fontId="32" fillId="7" borderId="5" xfId="0" applyFont="1" applyFill="1" applyBorder="1" applyAlignment="1">
      <alignment horizontal="center" vertical="center" wrapText="1"/>
    </xf>
    <xf numFmtId="0" fontId="32" fillId="6" borderId="1" xfId="0" applyFont="1" applyFill="1" applyBorder="1" applyAlignment="1">
      <alignment horizontal="center" vertical="center" wrapText="1"/>
    </xf>
    <xf numFmtId="166" fontId="32" fillId="6" borderId="1" xfId="0" applyNumberFormat="1" applyFont="1" applyFill="1" applyBorder="1" applyAlignment="1">
      <alignment horizontal="center" vertical="center" wrapText="1"/>
    </xf>
    <xf numFmtId="3" fontId="13" fillId="5" borderId="1" xfId="0" applyNumberFormat="1" applyFont="1" applyFill="1" applyBorder="1" applyAlignment="1" applyProtection="1">
      <alignment horizontal="center" vertical="center"/>
      <protection locked="0"/>
    </xf>
    <xf numFmtId="1" fontId="13" fillId="5" borderId="1"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protection locked="0"/>
    </xf>
    <xf numFmtId="3" fontId="13" fillId="3" borderId="1" xfId="0" applyNumberFormat="1" applyFont="1" applyFill="1" applyBorder="1" applyAlignment="1">
      <alignment horizontal="center" vertical="center"/>
    </xf>
    <xf numFmtId="4" fontId="13" fillId="3" borderId="1" xfId="0" applyNumberFormat="1" applyFont="1" applyFill="1" applyBorder="1" applyAlignment="1">
      <alignment horizontal="center" vertical="center"/>
    </xf>
    <xf numFmtId="0" fontId="32" fillId="0" borderId="0" xfId="0" applyFont="1" applyBorder="1" applyAlignment="1">
      <alignment horizontal="center" vertical="center"/>
    </xf>
    <xf numFmtId="0" fontId="32" fillId="2" borderId="1" xfId="0" applyFont="1" applyFill="1" applyBorder="1" applyAlignment="1">
      <alignment horizontal="center" vertical="center"/>
    </xf>
    <xf numFmtId="3" fontId="32" fillId="2" borderId="1" xfId="0" applyNumberFormat="1" applyFont="1" applyFill="1" applyBorder="1" applyAlignment="1">
      <alignment horizontal="center" vertical="center"/>
    </xf>
    <xf numFmtId="169" fontId="32" fillId="2" borderId="1" xfId="0" applyNumberFormat="1" applyFont="1" applyFill="1" applyBorder="1" applyAlignment="1">
      <alignment horizontal="center" vertical="center"/>
    </xf>
    <xf numFmtId="4" fontId="32" fillId="2" borderId="1" xfId="0" applyNumberFormat="1" applyFont="1" applyFill="1" applyBorder="1" applyAlignment="1">
      <alignment horizontal="center" vertical="center"/>
    </xf>
    <xf numFmtId="0" fontId="13" fillId="0" borderId="8" xfId="0" applyFont="1"/>
    <xf numFmtId="169" fontId="18" fillId="0" borderId="0" xfId="0" applyNumberFormat="1" applyFont="1" applyBorder="1"/>
    <xf numFmtId="37" fontId="13" fillId="0" borderId="0" xfId="0" applyNumberFormat="1" applyFont="1" applyBorder="1"/>
    <xf numFmtId="0" fontId="15" fillId="0" borderId="0" xfId="0" applyFont="1" applyBorder="1" applyAlignment="1">
      <alignment vertical="top" wrapText="1"/>
    </xf>
    <xf numFmtId="169" fontId="15" fillId="0" borderId="0" xfId="0" applyNumberFormat="1" applyFont="1" applyBorder="1" applyAlignment="1">
      <alignment vertical="top" wrapText="1"/>
    </xf>
    <xf numFmtId="169" fontId="16" fillId="0" borderId="0" xfId="3" applyNumberFormat="1" applyFont="1" applyFill="1" applyBorder="1" applyAlignment="1">
      <alignment vertical="top" wrapText="1"/>
    </xf>
    <xf numFmtId="169" fontId="15" fillId="0" borderId="0" xfId="0" applyNumberFormat="1" applyFont="1" applyBorder="1"/>
    <xf numFmtId="166" fontId="15" fillId="0" borderId="0" xfId="0" applyNumberFormat="1" applyFont="1" applyBorder="1"/>
    <xf numFmtId="169" fontId="15" fillId="9" borderId="0" xfId="0" applyNumberFormat="1" applyFont="1" applyFill="1" applyBorder="1"/>
    <xf numFmtId="1" fontId="15" fillId="0" borderId="0" xfId="0" applyNumberFormat="1" applyFont="1" applyBorder="1" applyAlignment="1">
      <alignment horizontal="left" vertical="center"/>
    </xf>
    <xf numFmtId="0" fontId="16" fillId="0" borderId="0" xfId="3" applyFont="1" applyFill="1" applyBorder="1" applyAlignment="1"/>
    <xf numFmtId="0" fontId="16" fillId="0" borderId="0" xfId="3" applyFont="1" applyFill="1" applyBorder="1" applyAlignment="1">
      <alignment vertical="center" wrapText="1"/>
    </xf>
    <xf numFmtId="0" fontId="34" fillId="0" borderId="0" xfId="0" applyFont="1" applyBorder="1"/>
    <xf numFmtId="0" fontId="18" fillId="7" borderId="1" xfId="0" applyFont="1" applyFill="1" applyBorder="1" applyAlignment="1">
      <alignment horizontal="center" vertical="center" wrapText="1"/>
    </xf>
    <xf numFmtId="0" fontId="18" fillId="7" borderId="1" xfId="0" applyFont="1" applyFill="1" applyBorder="1" applyAlignment="1">
      <alignment horizontal="center" vertical="center"/>
    </xf>
    <xf numFmtId="169" fontId="18" fillId="7" borderId="1" xfId="0" applyNumberFormat="1"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6" borderId="1" xfId="0" applyFont="1" applyFill="1" applyBorder="1" applyAlignment="1">
      <alignment horizontal="center" vertical="center" wrapText="1"/>
    </xf>
    <xf numFmtId="166" fontId="18" fillId="6" borderId="1" xfId="0" applyNumberFormat="1" applyFont="1" applyFill="1" applyBorder="1" applyAlignment="1">
      <alignment horizontal="center" vertical="center" wrapText="1"/>
    </xf>
    <xf numFmtId="3" fontId="15" fillId="5" borderId="1" xfId="0" applyNumberFormat="1" applyFont="1" applyFill="1" applyBorder="1" applyAlignment="1" applyProtection="1">
      <alignment horizontal="center" vertical="center"/>
      <protection locked="0"/>
    </xf>
    <xf numFmtId="1" fontId="15" fillId="5" borderId="1" xfId="0" applyNumberFormat="1" applyFont="1" applyFill="1" applyBorder="1" applyAlignment="1" applyProtection="1">
      <alignment horizontal="center" vertical="center"/>
      <protection locked="0"/>
    </xf>
    <xf numFmtId="42" fontId="15" fillId="5" borderId="1" xfId="0" applyNumberFormat="1" applyFont="1" applyFill="1" applyBorder="1" applyAlignment="1" applyProtection="1">
      <alignment horizontal="center" vertical="center"/>
      <protection locked="0"/>
    </xf>
    <xf numFmtId="42" fontId="15" fillId="5" borderId="1" xfId="7"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protection locked="0"/>
    </xf>
    <xf numFmtId="3" fontId="15" fillId="3" borderId="1" xfId="0" applyNumberFormat="1" applyFont="1" applyFill="1" applyBorder="1" applyAlignment="1">
      <alignment horizontal="center" vertical="center"/>
    </xf>
    <xf numFmtId="171" fontId="15" fillId="3" borderId="1" xfId="0" applyNumberFormat="1" applyFont="1" applyFill="1" applyBorder="1" applyAlignment="1">
      <alignment horizontal="center" vertical="center"/>
    </xf>
    <xf numFmtId="4" fontId="15" fillId="3" borderId="1" xfId="0" applyNumberFormat="1" applyFont="1" applyFill="1" applyBorder="1" applyAlignment="1">
      <alignment horizontal="center" vertical="center"/>
    </xf>
    <xf numFmtId="168" fontId="15" fillId="3" borderId="1" xfId="0" applyNumberFormat="1" applyFont="1" applyFill="1" applyBorder="1" applyAlignment="1">
      <alignment horizontal="center" vertical="center"/>
    </xf>
    <xf numFmtId="14" fontId="15" fillId="5" borderId="1" xfId="0" applyNumberFormat="1" applyFont="1" applyFill="1" applyBorder="1" applyAlignment="1" applyProtection="1">
      <alignment horizontal="center" vertical="center"/>
      <protection locked="0"/>
    </xf>
    <xf numFmtId="0" fontId="18" fillId="0" borderId="0" xfId="0" applyFont="1" applyBorder="1" applyAlignment="1">
      <alignment horizontal="center" vertical="center"/>
    </xf>
    <xf numFmtId="3" fontId="18" fillId="2" borderId="1" xfId="0" applyNumberFormat="1" applyFont="1" applyFill="1" applyBorder="1" applyAlignment="1">
      <alignment horizontal="center" vertical="center"/>
    </xf>
    <xf numFmtId="169" fontId="18" fillId="2" borderId="1" xfId="0" applyNumberFormat="1" applyFont="1" applyFill="1" applyBorder="1" applyAlignment="1">
      <alignment horizontal="center" vertical="center"/>
    </xf>
    <xf numFmtId="4" fontId="18" fillId="2" borderId="1" xfId="0" applyNumberFormat="1" applyFont="1" applyFill="1" applyBorder="1" applyAlignment="1">
      <alignment horizontal="center" vertical="center"/>
    </xf>
    <xf numFmtId="0" fontId="18" fillId="0" borderId="0" xfId="0" applyFont="1" applyBorder="1" applyAlignment="1">
      <alignment vertical="top"/>
    </xf>
    <xf numFmtId="169" fontId="18" fillId="0" borderId="0" xfId="0" applyNumberFormat="1" applyFont="1" applyBorder="1" applyAlignment="1">
      <alignment vertical="top"/>
    </xf>
    <xf numFmtId="0" fontId="14" fillId="0" borderId="0" xfId="0" applyFont="1" applyBorder="1"/>
    <xf numFmtId="169" fontId="14" fillId="0" borderId="0" xfId="0" applyNumberFormat="1" applyFont="1" applyBorder="1"/>
    <xf numFmtId="0" fontId="14" fillId="0" borderId="0" xfId="0" applyFont="1" applyBorder="1" applyAlignment="1">
      <alignment horizontal="left"/>
    </xf>
    <xf numFmtId="169" fontId="14" fillId="0" borderId="0" xfId="0" applyNumberFormat="1" applyFont="1" applyBorder="1" applyAlignment="1">
      <alignment horizontal="left"/>
    </xf>
    <xf numFmtId="0" fontId="34" fillId="0" borderId="0" xfId="0" applyFont="1" applyBorder="1" applyAlignment="1">
      <alignment horizontal="left" vertical="top" wrapText="1"/>
    </xf>
    <xf numFmtId="172" fontId="13" fillId="5" borderId="1" xfId="0" applyNumberFormat="1" applyFont="1" applyFill="1" applyBorder="1" applyAlignment="1" applyProtection="1">
      <alignment horizontal="center" vertical="center"/>
      <protection locked="0"/>
    </xf>
    <xf numFmtId="3" fontId="13" fillId="5" borderId="1" xfId="7" applyNumberFormat="1" applyFont="1" applyFill="1" applyBorder="1" applyAlignment="1" applyProtection="1">
      <alignment horizontal="center" vertical="center"/>
      <protection locked="0"/>
    </xf>
    <xf numFmtId="166" fontId="13" fillId="3" borderId="1" xfId="0" applyNumberFormat="1" applyFont="1" applyFill="1" applyBorder="1" applyAlignment="1">
      <alignment horizontal="center" vertical="center"/>
    </xf>
    <xf numFmtId="169" fontId="13" fillId="3" borderId="1" xfId="0" applyNumberFormat="1" applyFont="1" applyFill="1" applyBorder="1" applyAlignment="1">
      <alignment horizontal="center" vertical="center"/>
    </xf>
    <xf numFmtId="3" fontId="13" fillId="0" borderId="0" xfId="0" applyNumberFormat="1" applyFont="1" applyBorder="1"/>
    <xf numFmtId="0" fontId="18" fillId="0" borderId="0" xfId="0" applyFont="1" applyBorder="1" applyAlignment="1">
      <alignment horizontal="right"/>
    </xf>
    <xf numFmtId="1" fontId="14" fillId="0" borderId="0" xfId="0" applyNumberFormat="1" applyFont="1" applyBorder="1"/>
    <xf numFmtId="0" fontId="14" fillId="0" borderId="0" xfId="0" applyFont="1" applyBorder="1" applyAlignment="1">
      <alignment vertical="center"/>
    </xf>
    <xf numFmtId="0" fontId="13" fillId="0" borderId="0" xfId="0" applyFont="1" applyBorder="1" applyAlignment="1">
      <alignment vertical="center"/>
    </xf>
    <xf numFmtId="0" fontId="19" fillId="4" borderId="5" xfId="0" applyFont="1" applyFill="1" applyBorder="1" applyAlignment="1">
      <alignment vertical="center"/>
    </xf>
    <xf numFmtId="0" fontId="19" fillId="4" borderId="6" xfId="0" applyFont="1" applyFill="1" applyBorder="1" applyAlignment="1">
      <alignment vertical="center"/>
    </xf>
    <xf numFmtId="0" fontId="15" fillId="2" borderId="5" xfId="0" applyFont="1" applyFill="1" applyBorder="1" applyAlignment="1">
      <alignment vertical="center"/>
    </xf>
    <xf numFmtId="0" fontId="15" fillId="2" borderId="6" xfId="0" applyFont="1" applyFill="1" applyBorder="1" applyAlignment="1">
      <alignment vertical="center"/>
    </xf>
    <xf numFmtId="0" fontId="15" fillId="3" borderId="5" xfId="0" applyFont="1" applyFill="1" applyBorder="1" applyAlignment="1">
      <alignment horizontal="right" vertical="center"/>
    </xf>
    <xf numFmtId="4" fontId="15" fillId="3" borderId="1" xfId="7" applyNumberFormat="1" applyFont="1" applyFill="1" applyBorder="1" applyAlignment="1" applyProtection="1">
      <alignment vertical="center"/>
    </xf>
    <xf numFmtId="0" fontId="14" fillId="3" borderId="5" xfId="0" applyFont="1" applyFill="1" applyBorder="1" applyAlignment="1">
      <alignment horizontal="right" vertical="center"/>
    </xf>
    <xf numFmtId="3" fontId="15" fillId="3" borderId="1" xfId="7" applyNumberFormat="1" applyFont="1" applyFill="1" applyBorder="1" applyAlignment="1" applyProtection="1">
      <alignment vertical="center"/>
    </xf>
    <xf numFmtId="169" fontId="15" fillId="3" borderId="1" xfId="7" applyNumberFormat="1" applyFont="1" applyFill="1" applyBorder="1" applyAlignment="1" applyProtection="1">
      <alignment vertical="center"/>
    </xf>
    <xf numFmtId="0" fontId="34" fillId="0" borderId="0" xfId="0" applyFont="1" applyBorder="1" applyAlignment="1">
      <alignment horizontal="centerContinuous" vertical="center"/>
    </xf>
    <xf numFmtId="0" fontId="15" fillId="3" borderId="5" xfId="0" applyFont="1" applyFill="1" applyBorder="1"/>
    <xf numFmtId="0" fontId="19" fillId="0" borderId="0" xfId="0" applyFont="1" applyBorder="1" applyAlignment="1">
      <alignment horizontal="centerContinuous" vertical="center"/>
    </xf>
    <xf numFmtId="0" fontId="19" fillId="0" borderId="0" xfId="0" applyFont="1" applyBorder="1" applyAlignment="1">
      <alignment vertical="center"/>
    </xf>
    <xf numFmtId="0" fontId="37" fillId="0" borderId="0" xfId="0" applyFont="1" applyBorder="1" applyAlignment="1">
      <alignment horizontal="centerContinuous"/>
    </xf>
    <xf numFmtId="0" fontId="37" fillId="0" borderId="0" xfId="0" applyFont="1" applyBorder="1"/>
    <xf numFmtId="0" fontId="20" fillId="0" borderId="0" xfId="0" applyFont="1" applyBorder="1" applyAlignment="1">
      <alignment horizontal="centerContinuous" vertical="center"/>
    </xf>
    <xf numFmtId="0" fontId="20" fillId="0" borderId="0" xfId="0" applyFont="1" applyBorder="1" applyAlignment="1">
      <alignment vertical="center"/>
    </xf>
    <xf numFmtId="0" fontId="19" fillId="0" borderId="0" xfId="0" applyFont="1" applyBorder="1"/>
    <xf numFmtId="0" fontId="32" fillId="6" borderId="1" xfId="0" applyFont="1" applyFill="1" applyBorder="1" applyAlignment="1">
      <alignment horizontal="center"/>
    </xf>
    <xf numFmtId="0" fontId="32" fillId="6" borderId="1" xfId="0" applyFont="1" applyFill="1" applyBorder="1" applyAlignment="1">
      <alignment horizontal="center" vertical="center"/>
    </xf>
    <xf numFmtId="0" fontId="13" fillId="2" borderId="1" xfId="0" applyFont="1" applyFill="1" applyBorder="1" applyAlignment="1">
      <alignment wrapText="1"/>
    </xf>
    <xf numFmtId="1" fontId="13" fillId="3" borderId="1" xfId="0" applyNumberFormat="1" applyFont="1" applyFill="1" applyBorder="1" applyAlignment="1">
      <alignment horizontal="center" vertical="center"/>
    </xf>
    <xf numFmtId="0" fontId="13" fillId="0" borderId="0" xfId="0" applyFont="1" applyBorder="1" applyAlignment="1">
      <alignment wrapText="1"/>
    </xf>
    <xf numFmtId="174" fontId="13" fillId="3" borderId="1" xfId="0" applyNumberFormat="1" applyFont="1" applyFill="1" applyBorder="1" applyAlignment="1">
      <alignment horizontal="center" vertical="center"/>
    </xf>
    <xf numFmtId="0" fontId="19" fillId="0" borderId="11" xfId="0" applyFont="1" applyBorder="1"/>
    <xf numFmtId="0" fontId="32" fillId="0" borderId="10" xfId="0" applyFont="1" applyBorder="1"/>
    <xf numFmtId="0" fontId="13" fillId="0" borderId="1" xfId="0" applyFont="1" applyBorder="1"/>
    <xf numFmtId="0" fontId="13" fillId="0" borderId="9" xfId="0" applyFont="1" applyBorder="1"/>
    <xf numFmtId="0" fontId="38" fillId="0" borderId="0" xfId="0" applyFont="1" applyBorder="1" applyAlignment="1">
      <alignment horizontal="centerContinuous" vertical="center"/>
    </xf>
    <xf numFmtId="0" fontId="39" fillId="0" borderId="0" xfId="0" applyFont="1" applyBorder="1" applyAlignment="1">
      <alignment horizontal="centerContinuous"/>
    </xf>
    <xf numFmtId="0" fontId="39" fillId="0" borderId="0" xfId="0" applyFont="1" applyBorder="1"/>
    <xf numFmtId="0" fontId="40" fillId="0" borderId="0" xfId="0" applyFont="1" applyBorder="1" applyAlignment="1">
      <alignment horizontal="centerContinuous"/>
    </xf>
    <xf numFmtId="0" fontId="41" fillId="0" borderId="0" xfId="0" applyFont="1" applyBorder="1" applyAlignment="1">
      <alignment horizontal="centerContinuous" vertical="center"/>
    </xf>
    <xf numFmtId="0" fontId="40" fillId="0" borderId="0" xfId="0" applyFont="1" applyBorder="1" applyAlignment="1">
      <alignment horizontal="center"/>
    </xf>
    <xf numFmtId="0" fontId="29" fillId="0" borderId="0" xfId="0" applyFont="1" applyBorder="1" applyAlignment="1">
      <alignment horizontal="centerContinuous" vertical="top" wrapText="1"/>
    </xf>
    <xf numFmtId="0" fontId="29" fillId="0" borderId="0" xfId="0" applyFont="1" applyBorder="1" applyAlignment="1">
      <alignment horizontal="centerContinuous" vertical="top"/>
    </xf>
    <xf numFmtId="0" fontId="29" fillId="0" borderId="0" xfId="0" applyFont="1" applyBorder="1" applyAlignment="1">
      <alignment vertical="top"/>
    </xf>
    <xf numFmtId="0" fontId="38" fillId="0" borderId="0" xfId="0" applyFont="1" applyBorder="1" applyAlignment="1">
      <alignment horizontal="centerContinuous" vertical="top"/>
    </xf>
    <xf numFmtId="0" fontId="29" fillId="0" borderId="0" xfId="0" applyFont="1" applyBorder="1" applyAlignment="1">
      <alignment horizontal="left" vertical="top" wrapText="1"/>
    </xf>
    <xf numFmtId="0" fontId="42" fillId="6" borderId="1" xfId="0" applyFont="1" applyFill="1" applyBorder="1" applyAlignment="1">
      <alignment horizontal="centerContinuous" vertical="center" wrapText="1"/>
    </xf>
    <xf numFmtId="0" fontId="42" fillId="6" borderId="1" xfId="0" applyFont="1" applyFill="1" applyBorder="1" applyAlignment="1">
      <alignment horizontal="center" vertical="center" wrapText="1"/>
    </xf>
    <xf numFmtId="0" fontId="43" fillId="0" borderId="0" xfId="0" applyFont="1" applyBorder="1"/>
    <xf numFmtId="164" fontId="44" fillId="0" borderId="1" xfId="0" applyNumberFormat="1" applyFont="1" applyBorder="1" applyAlignment="1">
      <alignment horizontal="center" vertical="center" wrapText="1"/>
    </xf>
    <xf numFmtId="0" fontId="44" fillId="0" borderId="1" xfId="0" applyFont="1" applyBorder="1" applyAlignment="1">
      <alignment horizontal="centerContinuous" vertical="center" wrapText="1"/>
    </xf>
    <xf numFmtId="0" fontId="44" fillId="5" borderId="1" xfId="0" applyFont="1" applyFill="1" applyBorder="1" applyAlignment="1">
      <alignment vertical="center" wrapText="1"/>
    </xf>
    <xf numFmtId="0" fontId="43" fillId="0" borderId="1" xfId="0" applyFont="1" applyBorder="1" applyAlignment="1">
      <alignment horizontal="centerContinuous" vertical="center" wrapText="1"/>
    </xf>
    <xf numFmtId="0" fontId="29" fillId="0" borderId="0" xfId="0" applyFont="1" applyBorder="1" applyAlignment="1">
      <alignment vertical="top" wrapText="1"/>
    </xf>
    <xf numFmtId="0" fontId="45" fillId="6" borderId="1" xfId="0" applyFont="1" applyFill="1" applyBorder="1" applyAlignment="1">
      <alignment horizontal="center" vertical="center" wrapText="1"/>
    </xf>
    <xf numFmtId="0" fontId="45" fillId="6" borderId="1" xfId="0" applyFont="1" applyFill="1" applyBorder="1" applyAlignment="1">
      <alignment horizontal="centerContinuous" vertical="center" wrapText="1"/>
    </xf>
    <xf numFmtId="0" fontId="29" fillId="0" borderId="1" xfId="0" applyFont="1" applyBorder="1" applyAlignment="1">
      <alignment horizontal="left" vertical="center" wrapText="1"/>
    </xf>
    <xf numFmtId="0" fontId="29" fillId="0" borderId="1" xfId="0" applyFont="1" applyBorder="1" applyAlignment="1">
      <alignment horizontal="centerContinuous" vertical="center" wrapText="1"/>
    </xf>
    <xf numFmtId="0" fontId="46" fillId="6" borderId="1" xfId="0" applyFont="1" applyFill="1" applyBorder="1" applyAlignment="1">
      <alignment horizontal="center"/>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46" fillId="6" borderId="1" xfId="0" applyFont="1" applyFill="1" applyBorder="1" applyAlignment="1">
      <alignment horizontal="center" wrapText="1"/>
    </xf>
    <xf numFmtId="0" fontId="32" fillId="2" borderId="1" xfId="0" applyFont="1" applyFill="1" applyBorder="1" applyAlignment="1">
      <alignment horizontal="center" vertical="center" wrapText="1"/>
    </xf>
    <xf numFmtId="3" fontId="13" fillId="3" borderId="5" xfId="0" applyNumberFormat="1" applyFont="1" applyFill="1" applyBorder="1" applyAlignment="1">
      <alignment horizontal="center" vertical="center"/>
    </xf>
    <xf numFmtId="176" fontId="13" fillId="3" borderId="1" xfId="0" applyNumberFormat="1" applyFont="1" applyFill="1" applyBorder="1" applyAlignment="1">
      <alignment horizontal="center" vertical="center"/>
    </xf>
    <xf numFmtId="176" fontId="13" fillId="3" borderId="5" xfId="0" applyNumberFormat="1" applyFont="1" applyFill="1" applyBorder="1" applyAlignment="1">
      <alignment horizontal="center" vertical="center"/>
    </xf>
    <xf numFmtId="0" fontId="32" fillId="2" borderId="5" xfId="0" applyFont="1" applyFill="1" applyBorder="1" applyAlignment="1">
      <alignment horizontal="center" vertical="center" wrapText="1"/>
    </xf>
    <xf numFmtId="0" fontId="16" fillId="0" borderId="0" xfId="3" applyFont="1" applyBorder="1"/>
    <xf numFmtId="0" fontId="14" fillId="0" borderId="0" xfId="0" applyFont="1" applyBorder="1" applyAlignment="1">
      <alignment horizontal="left" vertical="center" wrapText="1"/>
    </xf>
    <xf numFmtId="0" fontId="14" fillId="0" borderId="0" xfId="0" applyFont="1" applyBorder="1" applyAlignment="1">
      <alignment horizontal="center" vertical="center" wrapText="1"/>
    </xf>
    <xf numFmtId="0" fontId="47" fillId="0" borderId="0" xfId="0" applyFont="1" applyBorder="1"/>
    <xf numFmtId="0" fontId="14" fillId="0" borderId="0" xfId="3" applyFont="1" applyFill="1" applyBorder="1"/>
    <xf numFmtId="0" fontId="48" fillId="0" borderId="0" xfId="0" applyFont="1" applyBorder="1" applyAlignment="1">
      <alignment vertical="center"/>
    </xf>
    <xf numFmtId="0" fontId="15" fillId="0" borderId="0" xfId="0" applyFont="1" applyBorder="1" applyAlignment="1">
      <alignment vertical="center"/>
    </xf>
    <xf numFmtId="0" fontId="14" fillId="0" borderId="0" xfId="0" applyFont="1" applyBorder="1" applyAlignment="1">
      <alignment horizontal="left" vertical="center"/>
    </xf>
    <xf numFmtId="0" fontId="19" fillId="6" borderId="5" xfId="0" applyFont="1" applyFill="1" applyBorder="1" applyAlignment="1">
      <alignment horizontal="right" vertical="center"/>
    </xf>
    <xf numFmtId="0" fontId="19" fillId="6" borderId="6" xfId="0" applyFont="1" applyFill="1" applyBorder="1" applyAlignment="1">
      <alignment vertical="center"/>
    </xf>
    <xf numFmtId="0" fontId="15" fillId="3" borderId="5" xfId="0" applyFont="1" applyFill="1" applyBorder="1" applyAlignment="1">
      <alignment horizontal="right"/>
    </xf>
    <xf numFmtId="0" fontId="15" fillId="3" borderId="6" xfId="0" applyFont="1" applyFill="1" applyBorder="1" applyAlignment="1">
      <alignment horizontal="right"/>
    </xf>
    <xf numFmtId="0" fontId="14" fillId="3" borderId="5" xfId="0" applyFont="1" applyFill="1" applyBorder="1" applyAlignment="1">
      <alignment horizontal="right"/>
    </xf>
    <xf numFmtId="168" fontId="15" fillId="3" borderId="6" xfId="0" applyNumberFormat="1" applyFont="1" applyFill="1" applyBorder="1" applyAlignment="1">
      <alignment horizontal="right"/>
    </xf>
    <xf numFmtId="0" fontId="15" fillId="3" borderId="5" xfId="0" applyFont="1" applyFill="1" applyBorder="1" applyAlignment="1">
      <alignment horizontal="right" vertical="center" wrapText="1"/>
    </xf>
    <xf numFmtId="0" fontId="32" fillId="0" borderId="10" xfId="0" applyFont="1" applyBorder="1" applyAlignment="1">
      <alignment horizontal="left"/>
    </xf>
    <xf numFmtId="0" fontId="13" fillId="0" borderId="8" xfId="0" applyFont="1" applyAlignment="1">
      <alignment horizontal="left"/>
    </xf>
    <xf numFmtId="0" fontId="13" fillId="0" borderId="1" xfId="0" applyFont="1" applyBorder="1" applyAlignment="1">
      <alignment horizontal="left"/>
    </xf>
    <xf numFmtId="0" fontId="47" fillId="0" borderId="0" xfId="3" applyFont="1" applyBorder="1" applyAlignment="1">
      <alignment vertical="center"/>
    </xf>
    <xf numFmtId="0" fontId="47" fillId="0" borderId="0" xfId="3" applyFont="1" applyBorder="1" applyAlignment="1">
      <alignment horizontal="left" vertical="center"/>
    </xf>
    <xf numFmtId="0" fontId="47" fillId="0" borderId="0" xfId="3" applyFont="1" applyBorder="1"/>
    <xf numFmtId="0" fontId="13" fillId="3" borderId="1" xfId="0" applyFont="1" applyFill="1" applyBorder="1" applyAlignment="1">
      <alignment horizontal="center" vertical="center"/>
    </xf>
    <xf numFmtId="165" fontId="13" fillId="3" borderId="1" xfId="0" applyNumberFormat="1" applyFont="1" applyFill="1" applyBorder="1" applyAlignment="1">
      <alignment horizontal="center" vertical="center"/>
    </xf>
    <xf numFmtId="0" fontId="13" fillId="2" borderId="1" xfId="0" applyFont="1" applyFill="1" applyBorder="1"/>
    <xf numFmtId="167" fontId="13" fillId="3" borderId="1" xfId="0" applyNumberFormat="1" applyFont="1" applyFill="1" applyBorder="1" applyAlignment="1">
      <alignment horizontal="center" vertical="center"/>
    </xf>
    <xf numFmtId="0" fontId="13" fillId="2" borderId="12" xfId="0" applyFont="1" applyFill="1" applyBorder="1" applyAlignment="1">
      <alignment wrapText="1"/>
    </xf>
    <xf numFmtId="177" fontId="13" fillId="3" borderId="1" xfId="0" applyNumberFormat="1" applyFont="1" applyFill="1" applyBorder="1" applyAlignment="1">
      <alignment horizontal="center" vertical="center"/>
    </xf>
    <xf numFmtId="0" fontId="54" fillId="0" borderId="0" xfId="3" applyFont="1" applyBorder="1" applyAlignment="1"/>
    <xf numFmtId="2" fontId="13" fillId="3" borderId="1" xfId="0" applyNumberFormat="1" applyFont="1" applyFill="1" applyBorder="1" applyAlignment="1">
      <alignment horizontal="center" vertical="center"/>
    </xf>
    <xf numFmtId="170" fontId="13" fillId="3" borderId="1" xfId="0" applyNumberFormat="1" applyFont="1" applyFill="1" applyBorder="1" applyAlignment="1">
      <alignment horizontal="center" vertical="center"/>
    </xf>
    <xf numFmtId="1" fontId="13" fillId="0" borderId="0" xfId="0" applyNumberFormat="1" applyFont="1" applyBorder="1" applyAlignment="1">
      <alignment horizontal="center" vertical="center"/>
    </xf>
    <xf numFmtId="0" fontId="47" fillId="0" borderId="0" xfId="3" applyFont="1" applyFill="1" applyBorder="1" applyAlignment="1">
      <alignment wrapText="1"/>
    </xf>
    <xf numFmtId="176" fontId="13" fillId="5" borderId="1" xfId="7" applyNumberFormat="1" applyFont="1" applyFill="1" applyBorder="1" applyAlignment="1" applyProtection="1">
      <alignment horizontal="center" vertical="center"/>
      <protection locked="0"/>
    </xf>
    <xf numFmtId="3" fontId="13" fillId="2" borderId="1" xfId="0" applyNumberFormat="1" applyFont="1" applyFill="1" applyBorder="1" applyAlignment="1">
      <alignment horizontal="center" vertical="center"/>
    </xf>
    <xf numFmtId="3" fontId="32" fillId="6" borderId="1" xfId="0" applyNumberFormat="1" applyFont="1" applyFill="1" applyBorder="1" applyAlignment="1">
      <alignment horizontal="center" vertical="center"/>
    </xf>
    <xf numFmtId="175" fontId="13" fillId="2" borderId="1" xfId="0" applyNumberFormat="1" applyFont="1" applyFill="1" applyBorder="1" applyAlignment="1">
      <alignment horizontal="center" vertical="center"/>
    </xf>
    <xf numFmtId="166" fontId="13" fillId="2" borderId="1" xfId="0" applyNumberFormat="1" applyFont="1" applyFill="1" applyBorder="1" applyAlignment="1">
      <alignment horizontal="center" vertical="center"/>
    </xf>
    <xf numFmtId="0" fontId="32" fillId="11" borderId="1" xfId="0" applyFont="1" applyFill="1" applyBorder="1" applyAlignment="1">
      <alignment horizontal="center" vertical="center" wrapText="1"/>
    </xf>
    <xf numFmtId="3" fontId="46" fillId="11" borderId="1" xfId="0" applyNumberFormat="1" applyFont="1" applyFill="1" applyBorder="1" applyAlignment="1">
      <alignment horizontal="center" vertical="center"/>
    </xf>
    <xf numFmtId="3" fontId="13" fillId="6" borderId="1" xfId="0" applyNumberFormat="1" applyFont="1" applyFill="1" applyBorder="1" applyAlignment="1">
      <alignment horizontal="center" vertical="center"/>
    </xf>
    <xf numFmtId="0" fontId="32" fillId="12" borderId="1" xfId="0" applyFont="1" applyFill="1" applyBorder="1" applyAlignment="1">
      <alignment horizontal="center" vertical="center" wrapText="1"/>
    </xf>
    <xf numFmtId="3" fontId="13" fillId="11" borderId="1" xfId="0" applyNumberFormat="1" applyFont="1" applyFill="1" applyBorder="1" applyAlignment="1">
      <alignment horizontal="center" vertical="center"/>
    </xf>
    <xf numFmtId="3" fontId="46" fillId="12" borderId="1" xfId="0" applyNumberFormat="1" applyFont="1" applyFill="1" applyBorder="1" applyAlignment="1">
      <alignment horizontal="center" vertical="center"/>
    </xf>
    <xf numFmtId="1" fontId="13" fillId="5" borderId="5" xfId="0" applyNumberFormat="1" applyFont="1" applyFill="1" applyBorder="1" applyAlignment="1" applyProtection="1">
      <alignment horizontal="center" vertical="center"/>
      <protection locked="0"/>
    </xf>
    <xf numFmtId="0" fontId="56" fillId="8" borderId="0" xfId="0" applyFont="1" applyFill="1" applyBorder="1" applyAlignment="1">
      <alignment horizontal="center" vertical="center"/>
    </xf>
    <xf numFmtId="0" fontId="56" fillId="0" borderId="0" xfId="0" applyFont="1" applyBorder="1" applyAlignment="1">
      <alignment horizontal="centerContinuous"/>
    </xf>
    <xf numFmtId="0" fontId="57" fillId="0" borderId="0" xfId="0" applyFont="1" applyBorder="1" applyAlignment="1">
      <alignment horizontal="centerContinuous"/>
    </xf>
    <xf numFmtId="0" fontId="58" fillId="0" borderId="0" xfId="0" applyFont="1" applyBorder="1" applyAlignment="1">
      <alignment horizontal="centerContinuous"/>
    </xf>
    <xf numFmtId="14" fontId="24" fillId="0" borderId="0" xfId="0" applyNumberFormat="1" applyFont="1" applyBorder="1" applyAlignment="1">
      <alignment horizontal="centerContinuous" vertical="center"/>
    </xf>
    <xf numFmtId="14" fontId="13" fillId="0" borderId="0" xfId="0" applyNumberFormat="1" applyFont="1" applyBorder="1" applyAlignment="1">
      <alignment horizontal="centerContinuous"/>
    </xf>
    <xf numFmtId="14" fontId="25" fillId="0" borderId="0" xfId="0" applyNumberFormat="1" applyFont="1" applyBorder="1" applyAlignment="1">
      <alignment horizontal="centerContinuous" vertical="center"/>
    </xf>
    <xf numFmtId="14" fontId="15" fillId="0" borderId="0" xfId="0" applyNumberFormat="1" applyFont="1" applyBorder="1"/>
    <xf numFmtId="14" fontId="15" fillId="9" borderId="0" xfId="0" applyNumberFormat="1" applyFont="1" applyFill="1" applyBorder="1"/>
    <xf numFmtId="14" fontId="16" fillId="0" borderId="0" xfId="3" applyNumberFormat="1" applyFont="1" applyFill="1" applyBorder="1" applyAlignment="1">
      <alignment vertical="center" wrapText="1"/>
    </xf>
    <xf numFmtId="14" fontId="34" fillId="0" borderId="0" xfId="0" applyNumberFormat="1" applyFont="1" applyBorder="1"/>
    <xf numFmtId="14" fontId="18" fillId="7" borderId="1" xfId="0" applyNumberFormat="1" applyFont="1" applyFill="1" applyBorder="1" applyAlignment="1">
      <alignment horizontal="center" vertical="center" wrapText="1"/>
    </xf>
    <xf numFmtId="14" fontId="18" fillId="2" borderId="1" xfId="0" applyNumberFormat="1" applyFont="1" applyFill="1" applyBorder="1" applyAlignment="1">
      <alignment horizontal="center" vertical="center"/>
    </xf>
    <xf numFmtId="14" fontId="13" fillId="0" borderId="0" xfId="0" applyNumberFormat="1" applyFont="1" applyBorder="1"/>
    <xf numFmtId="14" fontId="18" fillId="0" borderId="0" xfId="0" applyNumberFormat="1" applyFont="1" applyBorder="1"/>
    <xf numFmtId="14" fontId="15" fillId="0" borderId="0" xfId="0" applyNumberFormat="1" applyFont="1" applyBorder="1" applyAlignment="1">
      <alignment vertical="top" wrapText="1"/>
    </xf>
    <xf numFmtId="14" fontId="16" fillId="0" borderId="0" xfId="3" applyNumberFormat="1" applyFont="1" applyFill="1" applyBorder="1" applyAlignment="1">
      <alignment vertical="top" wrapText="1"/>
    </xf>
    <xf numFmtId="14" fontId="18" fillId="0" borderId="0" xfId="0" applyNumberFormat="1" applyFont="1" applyBorder="1" applyAlignment="1">
      <alignment vertical="top"/>
    </xf>
    <xf numFmtId="14" fontId="14" fillId="0" borderId="0" xfId="0" applyNumberFormat="1" applyFont="1" applyBorder="1"/>
    <xf numFmtId="14" fontId="14" fillId="0" borderId="0" xfId="0" applyNumberFormat="1" applyFont="1" applyBorder="1" applyAlignment="1">
      <alignment horizontal="left"/>
    </xf>
    <xf numFmtId="1" fontId="15" fillId="3" borderId="6" xfId="0" applyNumberFormat="1" applyFont="1" applyFill="1" applyBorder="1" applyAlignment="1">
      <alignment horizontal="right"/>
    </xf>
    <xf numFmtId="1" fontId="32" fillId="0" borderId="0" xfId="0" applyNumberFormat="1" applyFont="1" applyBorder="1" applyAlignment="1">
      <alignment horizontal="center" vertical="center"/>
    </xf>
    <xf numFmtId="1" fontId="13" fillId="0" borderId="0" xfId="0" applyNumberFormat="1" applyFont="1" applyBorder="1"/>
    <xf numFmtId="1" fontId="18" fillId="0" borderId="0" xfId="0" applyNumberFormat="1" applyFont="1" applyBorder="1"/>
    <xf numFmtId="1" fontId="15" fillId="0" borderId="0" xfId="0" applyNumberFormat="1" applyFont="1" applyBorder="1" applyAlignment="1">
      <alignment vertical="top" wrapText="1"/>
    </xf>
    <xf numFmtId="1" fontId="16" fillId="0" borderId="0" xfId="3" applyNumberFormat="1" applyFont="1" applyFill="1" applyBorder="1" applyAlignment="1">
      <alignment vertical="top" wrapText="1"/>
    </xf>
    <xf numFmtId="1" fontId="18" fillId="0" borderId="0" xfId="0" applyNumberFormat="1" applyFont="1" applyBorder="1" applyAlignment="1">
      <alignment vertical="top"/>
    </xf>
    <xf numFmtId="1" fontId="14" fillId="0" borderId="0" xfId="0" applyNumberFormat="1" applyFont="1" applyBorder="1" applyAlignment="1">
      <alignment horizontal="left"/>
    </xf>
    <xf numFmtId="1" fontId="15" fillId="0" borderId="0" xfId="0" applyNumberFormat="1" applyFont="1" applyBorder="1"/>
    <xf numFmtId="0" fontId="59" fillId="9" borderId="0" xfId="3" applyFont="1" applyFill="1" applyBorder="1" applyAlignment="1">
      <alignment horizontal="left" wrapText="1"/>
    </xf>
    <xf numFmtId="0" fontId="59" fillId="9" borderId="14" xfId="3" applyFont="1" applyFill="1" applyBorder="1" applyAlignment="1">
      <alignment wrapText="1"/>
    </xf>
  </cellXfs>
  <cellStyles count="36">
    <cellStyle name="Comma 2" xfId="34" xr:uid="{28F0FCA7-3343-4265-9DC3-C9979EA379DB}"/>
    <cellStyle name="Comma 3" xfId="1" xr:uid="{00000000-0005-0000-0000-000000000000}"/>
    <cellStyle name="Currency" xfId="7" builtinId="4"/>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Hyperlink" xfId="3" builtinId="8"/>
    <cellStyle name="Hyperlink 2" xfId="11" xr:uid="{00000000-0005-0000-0000-00000E000000}"/>
    <cellStyle name="Hyperlink 2 2" xfId="29" xr:uid="{0C207298-C0FF-4B63-8BA3-6AD97561D758}"/>
    <cellStyle name="Hyperlink 2 3" xfId="35" xr:uid="{9EDCF955-532A-4D06-A1E0-486DCE8D0D4E}"/>
    <cellStyle name="Hyperlink 3" xfId="13" xr:uid="{00000000-0005-0000-0000-00000F000000}"/>
    <cellStyle name="Hyperlink 3 2" xfId="28" xr:uid="{2520B030-7241-49AD-9DC0-5426665D5D95}"/>
    <cellStyle name="Hyperlink 3 3" xfId="30" xr:uid="{D792703B-0A9A-4748-9E3C-EBCE8F41160D}"/>
    <cellStyle name="Hyperlink 4" xfId="12" xr:uid="{00000000-0005-0000-0000-000010000000}"/>
    <cellStyle name="Hyperlink 4 2" xfId="33" xr:uid="{1BF1DD57-F117-4D54-BF0D-D78AF0E73047}"/>
    <cellStyle name="Hyperlink 5" xfId="27" xr:uid="{1FCDEEBE-9441-4F12-9A2F-F3E5EED60B0F}"/>
    <cellStyle name="Normal" xfId="0" builtinId="0" customBuiltin="1"/>
    <cellStyle name="Normal 10" xfId="10" xr:uid="{00000000-0005-0000-0000-000012000000}"/>
    <cellStyle name="Normal 11" xfId="8" xr:uid="{00000000-0005-0000-0000-000013000000}"/>
    <cellStyle name="Normal 12 4 2" xfId="14" xr:uid="{00000000-0005-0000-0000-000014000000}"/>
    <cellStyle name="Normal 13" xfId="4" xr:uid="{00000000-0005-0000-0000-000015000000}"/>
    <cellStyle name="Normal 14" xfId="6" xr:uid="{00000000-0005-0000-0000-000016000000}"/>
    <cellStyle name="Normal 15" xfId="32" xr:uid="{8E0A787A-3367-4BD2-9AB6-8B236AD5331B}"/>
    <cellStyle name="Normal 16" xfId="9" xr:uid="{00000000-0005-0000-0000-000017000000}"/>
    <cellStyle name="Normal 17" xfId="31" xr:uid="{11EF95EE-3F41-4FA6-9437-9DFC4EE4D1AB}"/>
    <cellStyle name="Normal 2" xfId="26" xr:uid="{4449A690-5339-4704-9C00-176B257376C0}"/>
    <cellStyle name="Normal 3" xfId="5" xr:uid="{00000000-0005-0000-0000-000018000000}"/>
    <cellStyle name="Normal 9" xfId="2" xr:uid="{00000000-0005-0000-0000-000019000000}"/>
  </cellStyles>
  <dxfs count="0"/>
  <tableStyles count="0" defaultTableStyle="TableStyleMedium2" defaultPivotStyle="PivotStyleLight16"/>
  <colors>
    <mruColors>
      <color rgb="FF0563C1"/>
      <color rgb="FFFFFF66"/>
      <color rgb="FF009F47"/>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1743458</xdr:colOff>
      <xdr:row>5</xdr:row>
      <xdr:rowOff>180975</xdr:rowOff>
    </xdr:to>
    <xdr:pic>
      <xdr:nvPicPr>
        <xdr:cNvPr id="2" name="Picture 1" descr="Logo: California Climate Investments- Cap and Trade Dollars at Work">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100" y="0"/>
          <a:ext cx="676658" cy="1069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9532</xdr:colOff>
      <xdr:row>0</xdr:row>
      <xdr:rowOff>0</xdr:rowOff>
    </xdr:from>
    <xdr:to>
      <xdr:col>2</xdr:col>
      <xdr:colOff>1060449</xdr:colOff>
      <xdr:row>6</xdr:row>
      <xdr:rowOff>0</xdr:rowOff>
    </xdr:to>
    <xdr:pic>
      <xdr:nvPicPr>
        <xdr:cNvPr id="5" name="Picture 4" title="California Climate Investments 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432" y="0"/>
          <a:ext cx="1692267" cy="137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38483</xdr:colOff>
      <xdr:row>6</xdr:row>
      <xdr:rowOff>0</xdr:rowOff>
    </xdr:to>
    <xdr:pic>
      <xdr:nvPicPr>
        <xdr:cNvPr id="3" name="Picture 2" title="California Climate Investments 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0"/>
          <a:ext cx="1743458" cy="1371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330583</xdr:colOff>
      <xdr:row>5</xdr:row>
      <xdr:rowOff>114300</xdr:rowOff>
    </xdr:to>
    <xdr:pic>
      <xdr:nvPicPr>
        <xdr:cNvPr id="2" name="Picture 1" descr="Logo: California Climate Investments- Cap and Trade Dollars at Work">
          <a:extLst>
            <a:ext uri="{FF2B5EF4-FFF2-40B4-BE49-F238E27FC236}">
              <a16:creationId xmlns:a16="http://schemas.microsoft.com/office/drawing/2014/main" id="{C6CC0FE2-659F-4282-80DC-1509E4D4DA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0"/>
          <a:ext cx="1743458" cy="1323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1786548</xdr:colOff>
      <xdr:row>5</xdr:row>
      <xdr:rowOff>82550</xdr:rowOff>
    </xdr:to>
    <xdr:pic>
      <xdr:nvPicPr>
        <xdr:cNvPr id="2" name="Picture 1" descr="Logo: California Climate Investments- Cap and Trade Dollars at Work">
          <a:extLst>
            <a:ext uri="{FF2B5EF4-FFF2-40B4-BE49-F238E27FC236}">
              <a16:creationId xmlns:a16="http://schemas.microsoft.com/office/drawing/2014/main" id="{6A9E13B9-A68B-4676-8ABA-AB463A01F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100" y="0"/>
          <a:ext cx="1784733" cy="1301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9533</xdr:colOff>
      <xdr:row>0</xdr:row>
      <xdr:rowOff>0</xdr:rowOff>
    </xdr:from>
    <xdr:to>
      <xdr:col>1</xdr:col>
      <xdr:colOff>1752991</xdr:colOff>
      <xdr:row>6</xdr:row>
      <xdr:rowOff>0</xdr:rowOff>
    </xdr:to>
    <xdr:pic>
      <xdr:nvPicPr>
        <xdr:cNvPr id="2" name="Picture 1" title="California Climate Investments 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33" y="0"/>
          <a:ext cx="1743458" cy="1371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28583</xdr:colOff>
      <xdr:row>0</xdr:row>
      <xdr:rowOff>9525</xdr:rowOff>
    </xdr:from>
    <xdr:to>
      <xdr:col>2</xdr:col>
      <xdr:colOff>1448191</xdr:colOff>
      <xdr:row>6</xdr:row>
      <xdr:rowOff>9525</xdr:rowOff>
    </xdr:to>
    <xdr:pic>
      <xdr:nvPicPr>
        <xdr:cNvPr id="2" name="Picture 1" title="California Climate Investments 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83" y="9525"/>
          <a:ext cx="1895858" cy="1371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1714883</xdr:colOff>
      <xdr:row>6</xdr:row>
      <xdr:rowOff>0</xdr:rowOff>
    </xdr:to>
    <xdr:pic>
      <xdr:nvPicPr>
        <xdr:cNvPr id="3" name="Picture 2" title="Logo: California Climate Investments - Cap and Trade Dollars at Work">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1705358" cy="1371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752858</xdr:colOff>
      <xdr:row>5</xdr:row>
      <xdr:rowOff>190500</xdr:rowOff>
    </xdr:to>
    <xdr:pic>
      <xdr:nvPicPr>
        <xdr:cNvPr id="2" name="Picture 1" title="Logo: California Climate Investments - Cap and Trade Dollars at Work">
          <a:extLst>
            <a:ext uri="{FF2B5EF4-FFF2-40B4-BE49-F238E27FC236}">
              <a16:creationId xmlns:a16="http://schemas.microsoft.com/office/drawing/2014/main" id="{8FF685D1-C6EB-426C-AFC0-C0EC3941C9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5358" cy="1371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caclimateinvestments.ca.gov/" TargetMode="External"/><Relationship Id="rId7" Type="http://schemas.openxmlformats.org/officeDocument/2006/relationships/printerSettings" Target="../printerSettings/printerSettings1.bin"/><Relationship Id="rId2" Type="http://schemas.openxmlformats.org/officeDocument/2006/relationships/hyperlink" Target="mailto:GGRFProgram@arb.ca.gov" TargetMode="External"/><Relationship Id="rId1" Type="http://schemas.openxmlformats.org/officeDocument/2006/relationships/hyperlink" Target="http://www.arb.ca.gov/cci-cobenefits" TargetMode="External"/><Relationship Id="rId6" Type="http://schemas.openxmlformats.org/officeDocument/2006/relationships/hyperlink" Target="https://www.arb.ca.gov/sites/default/files/auction-proceeds/csd_liwp_finaluserguide_120424.pdf" TargetMode="External"/><Relationship Id="rId5" Type="http://schemas.openxmlformats.org/officeDocument/2006/relationships/hyperlink" Target="mailto:liwp@csd.ca.gov" TargetMode="External"/><Relationship Id="rId4" Type="http://schemas.openxmlformats.org/officeDocument/2006/relationships/hyperlink" Target="http://www.arb.ca.gov/cci-resources" TargetMode="External"/><Relationship Id="rId9" Type="http://schemas.openxmlformats.org/officeDocument/2006/relationships/image" Target="../media/image1.png"/></Relationships>
</file>

<file path=xl/worksheets/_rels/sheet2.xml.rels><?xml version="1.0" encoding="UTF-8" standalone="yes"?>
<Relationships xmlns="http://schemas.openxmlformats.org/package/2006/relationships"><Relationship Id="rId3" Type="http://schemas.openxmlformats.org/officeDocument/2006/relationships/hyperlink" Target="http://www.snuggpro.com/" TargetMode="External"/><Relationship Id="rId2" Type="http://schemas.openxmlformats.org/officeDocument/2006/relationships/hyperlink" Target="http://www.energysoft.com/" TargetMode="External"/><Relationship Id="rId1" Type="http://schemas.openxmlformats.org/officeDocument/2006/relationships/hyperlink" Target="http://pvwatts.nrel.gov/"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arb.ca.gov/sites/default/files/auction-proceeds/csd_liwp_finaluserguide_120424.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arb.ca.gov/sites/default/files/auction-proceeds/csd_liwp_finaluserguide_120424.pdf" TargetMode="External"/><Relationship Id="rId1" Type="http://schemas.openxmlformats.org/officeDocument/2006/relationships/hyperlink" Target="https://www.arb.ca.gov/sites/default/files/auction-proceeds/csd_liwp_finaluserguide.pdf"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rb.ca.gov/sites/default/files/auction-proceeds/csd_liwp_finaluserguide_120424.pdf" TargetMode="External"/><Relationship Id="rId1" Type="http://schemas.openxmlformats.org/officeDocument/2006/relationships/hyperlink" Target="https://www.arb.ca.gov/sites/default/files/auction-proceeds/csd_liwp_finaluserguide.pdf"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arb.ca.gov/sites/default/files/auction-proceeds/csd_liwp_finaluserguide_120424.pdf" TargetMode="External"/><Relationship Id="rId1" Type="http://schemas.openxmlformats.org/officeDocument/2006/relationships/hyperlink" Target="https://www.arb.ca.gov/sites/default/files/auction-proceeds/csd_liwp_finaluserguide.pdf"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nrel.gov/docs/fy13osti/56487.pdf" TargetMode="External"/><Relationship Id="rId3" Type="http://schemas.openxmlformats.org/officeDocument/2006/relationships/hyperlink" Target="https://ww3.arb.ca.gov/regact/2020/hfc2020/appb.pdf" TargetMode="External"/><Relationship Id="rId7" Type="http://schemas.openxmlformats.org/officeDocument/2006/relationships/hyperlink" Target="http://www.gosolarcalifornia.ca.gov/documents/CSI-Thermal_Handbook.pdf" TargetMode="External"/><Relationship Id="rId2" Type="http://schemas.openxmlformats.org/officeDocument/2006/relationships/hyperlink" Target="https://www.ipcc.ch/report/ar4/syr/" TargetMode="External"/><Relationship Id="rId1" Type="http://schemas.openxmlformats.org/officeDocument/2006/relationships/hyperlink" Target="https://ww2.arb.ca.gov/resources/documents/high-gwp-refrigerants" TargetMode="External"/><Relationship Id="rId6" Type="http://schemas.openxmlformats.org/officeDocument/2006/relationships/hyperlink" Target="http://www.arb.ca.gov/cci-cobenefits" TargetMode="External"/><Relationship Id="rId5" Type="http://schemas.openxmlformats.org/officeDocument/2006/relationships/hyperlink" Target="http://www.arb.ca.gov/cci-resources" TargetMode="External"/><Relationship Id="rId10" Type="http://schemas.openxmlformats.org/officeDocument/2006/relationships/drawing" Target="../drawings/drawing8.xml"/><Relationship Id="rId4" Type="http://schemas.openxmlformats.org/officeDocument/2006/relationships/hyperlink" Target="https://ww3.arb.ca.gov/cc/inventory/slcp/doc/hfc_inventory_tsd_20160411.pd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7C80"/>
  </sheetPr>
  <dimension ref="B1:H25"/>
  <sheetViews>
    <sheetView showGridLines="0" tabSelected="1" showWhiteSpace="0" zoomScaleNormal="100" workbookViewId="0">
      <selection activeCell="B16" sqref="B16"/>
    </sheetView>
  </sheetViews>
  <sheetFormatPr defaultColWidth="8.81640625" defaultRowHeight="14" x14ac:dyDescent="0.3"/>
  <cols>
    <col min="1" max="1" width="2.81640625" style="31" customWidth="1"/>
    <col min="2" max="2" width="146.453125" style="31" customWidth="1"/>
    <col min="3" max="3" width="7.1796875" style="31" customWidth="1"/>
    <col min="4" max="16384" width="8.81640625" style="31"/>
  </cols>
  <sheetData>
    <row r="1" spans="2:2" ht="18" x14ac:dyDescent="0.3">
      <c r="B1" s="27" t="s">
        <v>0</v>
      </c>
    </row>
    <row r="2" spans="2:2" ht="18" x14ac:dyDescent="0.3">
      <c r="B2" s="257"/>
    </row>
    <row r="3" spans="2:2" ht="18" x14ac:dyDescent="0.3">
      <c r="B3" s="27" t="s">
        <v>126</v>
      </c>
    </row>
    <row r="4" spans="2:2" ht="18" x14ac:dyDescent="0.3">
      <c r="B4" s="28" t="s">
        <v>59</v>
      </c>
    </row>
    <row r="5" spans="2:2" ht="18" x14ac:dyDescent="0.3">
      <c r="B5" s="27"/>
    </row>
    <row r="6" spans="2:2" ht="18" x14ac:dyDescent="0.3">
      <c r="B6" s="27" t="s">
        <v>125</v>
      </c>
    </row>
    <row r="7" spans="2:2" ht="15.5" x14ac:dyDescent="0.35">
      <c r="B7" s="43"/>
    </row>
    <row r="8" spans="2:2" ht="16" thickBot="1" x14ac:dyDescent="0.4">
      <c r="B8" s="30" t="s">
        <v>27</v>
      </c>
    </row>
    <row r="9" spans="2:2" ht="47" customHeight="1" x14ac:dyDescent="0.3">
      <c r="B9" s="24" t="s">
        <v>110</v>
      </c>
    </row>
    <row r="10" spans="2:2" ht="15.5" x14ac:dyDescent="0.35">
      <c r="B10" s="76" t="s">
        <v>127</v>
      </c>
    </row>
    <row r="11" spans="2:2" ht="15.5" x14ac:dyDescent="0.35">
      <c r="B11" s="18"/>
    </row>
    <row r="12" spans="2:2" ht="46.5" x14ac:dyDescent="0.35">
      <c r="B12" s="23" t="s">
        <v>110</v>
      </c>
    </row>
    <row r="13" spans="2:2" ht="15.5" x14ac:dyDescent="0.35">
      <c r="B13" s="76" t="s">
        <v>128</v>
      </c>
    </row>
    <row r="14" spans="2:2" ht="15.5" x14ac:dyDescent="0.35">
      <c r="B14" s="23"/>
    </row>
    <row r="15" spans="2:2" ht="15.5" x14ac:dyDescent="0.35">
      <c r="B15" s="22" t="s">
        <v>129</v>
      </c>
    </row>
    <row r="16" spans="2:2" ht="15.5" x14ac:dyDescent="0.35">
      <c r="B16" s="287" t="s">
        <v>519</v>
      </c>
    </row>
    <row r="17" spans="2:8" ht="18.5" x14ac:dyDescent="0.45">
      <c r="B17" s="25"/>
    </row>
    <row r="18" spans="2:8" ht="15.5" x14ac:dyDescent="0.35">
      <c r="B18" s="21" t="s">
        <v>26</v>
      </c>
    </row>
    <row r="19" spans="2:8" ht="16" thickBot="1" x14ac:dyDescent="0.4">
      <c r="B19" s="18" t="s">
        <v>124</v>
      </c>
    </row>
    <row r="20" spans="2:8" ht="15.5" x14ac:dyDescent="0.35">
      <c r="B20" s="75" t="s">
        <v>4</v>
      </c>
      <c r="D20" s="32" t="s">
        <v>20</v>
      </c>
      <c r="E20" s="20"/>
      <c r="F20" s="20"/>
      <c r="G20" s="20"/>
      <c r="H20" s="19"/>
    </row>
    <row r="21" spans="2:8" ht="15.5" x14ac:dyDescent="0.35">
      <c r="B21" s="18" t="s">
        <v>130</v>
      </c>
      <c r="D21" s="33" t="s">
        <v>21</v>
      </c>
      <c r="E21" s="17" t="s">
        <v>123</v>
      </c>
      <c r="F21" s="17"/>
      <c r="G21" s="17"/>
      <c r="H21" s="16"/>
    </row>
    <row r="22" spans="2:8" ht="15.5" x14ac:dyDescent="0.35">
      <c r="B22" s="75" t="s">
        <v>131</v>
      </c>
      <c r="D22" s="34" t="s">
        <v>122</v>
      </c>
      <c r="E22" s="17" t="s">
        <v>121</v>
      </c>
      <c r="F22" s="17"/>
      <c r="G22" s="17"/>
      <c r="H22" s="16"/>
    </row>
    <row r="23" spans="2:8" ht="15.5" x14ac:dyDescent="0.35">
      <c r="B23" s="18" t="s">
        <v>120</v>
      </c>
      <c r="D23" s="35" t="s">
        <v>23</v>
      </c>
      <c r="E23" s="17" t="s">
        <v>119</v>
      </c>
      <c r="F23" s="17"/>
      <c r="G23" s="17"/>
      <c r="H23" s="16"/>
    </row>
    <row r="24" spans="2:8" ht="16" thickBot="1" x14ac:dyDescent="0.4">
      <c r="B24" s="74" t="s">
        <v>118</v>
      </c>
      <c r="D24" s="36" t="s">
        <v>22</v>
      </c>
      <c r="E24" s="15" t="s">
        <v>117</v>
      </c>
      <c r="F24" s="15"/>
      <c r="G24" s="15"/>
      <c r="H24" s="14"/>
    </row>
    <row r="25" spans="2:8" ht="15.5" x14ac:dyDescent="0.35">
      <c r="B25" s="29"/>
      <c r="D25" s="13" t="s">
        <v>24</v>
      </c>
    </row>
  </sheetData>
  <sheetProtection algorithmName="SHA-512" hashValue="yVIwoBzUy6KTTtrJCR7q5pNofXDgdXX5ybreY4afOfz6sUnAQBFId7be0bEpeKdI3dUYFFLdEFFw7Arg4aFkHg==" saltValue="5QuuZguxkvzlth0aMPECKA==" spinCount="100000" sheet="1" objects="1" scenarios="1"/>
  <hyperlinks>
    <hyperlink ref="B13" r:id="rId1" tooltip="California Climate Investments co-benefits webpage" xr:uid="{00000000-0004-0000-0000-000000000000}"/>
    <hyperlink ref="B20" r:id="rId2" tooltip="California Climate Investments program email" xr:uid="{00000000-0004-0000-0000-000001000000}"/>
    <hyperlink ref="B24" r:id="rId3" tooltip="California Climate Investments program webpage" xr:uid="{00000000-0004-0000-0000-000002000000}"/>
    <hyperlink ref="B10" r:id="rId4" tooltip="California Climate Investments resources webpage" xr:uid="{00000000-0004-0000-0000-000003000000}"/>
    <hyperlink ref="B22" r:id="rId5" xr:uid="{00000000-0004-0000-0000-000005000000}"/>
    <hyperlink ref="B16" r:id="rId6" xr:uid="{00000000-0004-0000-0000-000004000000}"/>
  </hyperlinks>
  <pageMargins left="0.7" right="0.7" top="0.75" bottom="0.75" header="0.3" footer="0.3"/>
  <pageSetup scale="43" orientation="portrait" r:id="rId7"/>
  <headerFooter>
    <oddFooter>&amp;L&amp;"Avenir LT Std 55 Roman,Regular"&amp;12FINAL - December 4, 2023&amp;C&amp;"Avenir LT Std 55 Roman,Regular"&amp;12Page &amp;P of &amp;N&amp;R&amp;"Avenir LT Std 55 Roman,Regular"&amp;12&amp;A</oddFooter>
  </headerFooter>
  <drawing r:id="rId8"/>
  <picture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pageSetUpPr fitToPage="1"/>
  </sheetPr>
  <dimension ref="A1:U181"/>
  <sheetViews>
    <sheetView showGridLines="0" showWhiteSpace="0" zoomScale="90" zoomScaleNormal="90" workbookViewId="0">
      <selection activeCell="B10" sqref="B10:D10"/>
    </sheetView>
  </sheetViews>
  <sheetFormatPr defaultColWidth="9.1796875" defaultRowHeight="15" customHeight="1" x14ac:dyDescent="0.35"/>
  <cols>
    <col min="1" max="1" width="2.81640625" style="1" customWidth="1"/>
    <col min="2" max="2" width="8.453125" style="1" customWidth="1"/>
    <col min="3" max="3" width="60.81640625" style="1" customWidth="1"/>
    <col min="4" max="4" width="43.453125" style="1" customWidth="1"/>
    <col min="5" max="5" width="33.26953125" style="1" customWidth="1"/>
    <col min="6" max="6" width="2.81640625" style="1" customWidth="1"/>
    <col min="7" max="16384" width="9.1796875" style="1"/>
  </cols>
  <sheetData>
    <row r="1" spans="1:8" ht="18" customHeight="1" x14ac:dyDescent="0.35">
      <c r="A1" s="44"/>
      <c r="B1" s="45" t="s">
        <v>0</v>
      </c>
      <c r="C1" s="45"/>
      <c r="D1" s="45"/>
      <c r="E1" s="10"/>
    </row>
    <row r="2" spans="1:8" ht="18" customHeight="1" x14ac:dyDescent="0.4">
      <c r="A2" s="44"/>
      <c r="B2" s="258"/>
      <c r="C2" s="46"/>
      <c r="D2" s="46"/>
      <c r="E2" s="11"/>
    </row>
    <row r="3" spans="1:8" ht="18" customHeight="1" x14ac:dyDescent="0.35">
      <c r="A3" s="44"/>
      <c r="B3" s="45" t="s">
        <v>1</v>
      </c>
      <c r="C3" s="45"/>
      <c r="D3" s="45"/>
      <c r="E3" s="10"/>
    </row>
    <row r="4" spans="1:8" ht="18" customHeight="1" x14ac:dyDescent="0.35">
      <c r="A4" s="44"/>
      <c r="B4" s="47" t="s">
        <v>59</v>
      </c>
      <c r="C4" s="47"/>
      <c r="D4" s="47"/>
      <c r="E4" s="12"/>
    </row>
    <row r="5" spans="1:8" ht="18" customHeight="1" x14ac:dyDescent="0.35">
      <c r="A5" s="44"/>
      <c r="B5" s="46"/>
      <c r="C5" s="46"/>
      <c r="D5" s="46"/>
      <c r="E5" s="11"/>
    </row>
    <row r="6" spans="1:8" ht="18" customHeight="1" x14ac:dyDescent="0.35">
      <c r="A6" s="44"/>
      <c r="B6" s="45" t="s">
        <v>2</v>
      </c>
      <c r="C6" s="45"/>
      <c r="D6" s="45"/>
      <c r="E6" s="10"/>
    </row>
    <row r="7" spans="1:8" ht="18" customHeight="1" x14ac:dyDescent="0.35">
      <c r="A7" s="44"/>
      <c r="B7" s="44"/>
      <c r="C7" s="44"/>
      <c r="D7" s="44"/>
    </row>
    <row r="8" spans="1:8" ht="18" customHeight="1" x14ac:dyDescent="0.35">
      <c r="A8" s="44"/>
      <c r="B8" s="48" t="s">
        <v>71</v>
      </c>
      <c r="C8" s="44"/>
      <c r="D8" s="44"/>
    </row>
    <row r="9" spans="1:8" s="7" customFormat="1" ht="18.75" customHeight="1" x14ac:dyDescent="0.35">
      <c r="A9" s="49"/>
      <c r="B9" s="40" t="s">
        <v>129</v>
      </c>
      <c r="C9" s="50"/>
      <c r="D9" s="51"/>
      <c r="E9" s="9"/>
    </row>
    <row r="10" spans="1:8" s="7" customFormat="1" ht="18.75" customHeight="1" x14ac:dyDescent="0.35">
      <c r="A10" s="49"/>
      <c r="B10" s="286" t="s">
        <v>519</v>
      </c>
      <c r="C10" s="286"/>
      <c r="D10" s="286"/>
      <c r="E10" s="41"/>
      <c r="F10" s="41"/>
      <c r="G10" s="41"/>
      <c r="H10" s="41"/>
    </row>
    <row r="11" spans="1:8" ht="15" customHeight="1" x14ac:dyDescent="0.35">
      <c r="A11" s="44"/>
      <c r="B11" s="52"/>
      <c r="C11" s="52"/>
      <c r="D11" s="53"/>
      <c r="E11" s="8"/>
    </row>
    <row r="12" spans="1:8" ht="15" customHeight="1" x14ac:dyDescent="0.35">
      <c r="A12" s="44"/>
      <c r="B12" s="54" t="s">
        <v>11</v>
      </c>
      <c r="C12" s="54"/>
      <c r="D12" s="53"/>
      <c r="E12" s="8"/>
    </row>
    <row r="13" spans="1:8" ht="15" customHeight="1" x14ac:dyDescent="0.35">
      <c r="A13" s="44"/>
      <c r="B13" s="55" t="s">
        <v>132</v>
      </c>
      <c r="C13" s="55"/>
      <c r="D13" s="55"/>
      <c r="E13" s="26"/>
    </row>
    <row r="14" spans="1:8" ht="15.5" x14ac:dyDescent="0.35">
      <c r="A14" s="44"/>
      <c r="B14" s="55" t="s">
        <v>133</v>
      </c>
      <c r="C14" s="55"/>
      <c r="D14" s="55"/>
      <c r="E14" s="26"/>
    </row>
    <row r="15" spans="1:8" ht="15.5" x14ac:dyDescent="0.35">
      <c r="A15" s="44"/>
      <c r="B15" s="55" t="s">
        <v>134</v>
      </c>
      <c r="C15" s="55"/>
      <c r="D15" s="55"/>
      <c r="E15" s="26"/>
    </row>
    <row r="16" spans="1:8" ht="15" customHeight="1" x14ac:dyDescent="0.35">
      <c r="A16" s="44"/>
      <c r="B16" s="56" t="s">
        <v>57</v>
      </c>
      <c r="C16" s="56"/>
      <c r="D16" s="57" t="s">
        <v>58</v>
      </c>
      <c r="E16" s="6"/>
    </row>
    <row r="17" spans="1:21" ht="15" customHeight="1" x14ac:dyDescent="0.35">
      <c r="A17" s="44"/>
      <c r="B17" s="56" t="s">
        <v>90</v>
      </c>
      <c r="C17" s="44"/>
      <c r="D17" s="58" t="s">
        <v>89</v>
      </c>
      <c r="E17" s="6"/>
    </row>
    <row r="18" spans="1:21" ht="15" customHeight="1" x14ac:dyDescent="0.35">
      <c r="A18" s="44"/>
      <c r="B18" s="56" t="s">
        <v>33</v>
      </c>
      <c r="C18" s="56"/>
      <c r="D18" s="59" t="s">
        <v>32</v>
      </c>
      <c r="E18" s="8"/>
    </row>
    <row r="19" spans="1:21" ht="15" customHeight="1" x14ac:dyDescent="0.35">
      <c r="A19" s="44"/>
      <c r="B19" s="60"/>
      <c r="C19" s="60"/>
      <c r="D19" s="53"/>
      <c r="E19" s="8"/>
    </row>
    <row r="20" spans="1:21" ht="15" customHeight="1" x14ac:dyDescent="0.35">
      <c r="A20" s="44"/>
      <c r="B20" s="55" t="s">
        <v>34</v>
      </c>
      <c r="C20" s="55"/>
      <c r="D20" s="55"/>
      <c r="E20" s="26"/>
    </row>
    <row r="21" spans="1:21" ht="15" customHeight="1" thickBot="1" x14ac:dyDescent="0.4">
      <c r="A21" s="44"/>
      <c r="B21" s="52"/>
      <c r="C21" s="52"/>
      <c r="D21" s="53"/>
      <c r="E21" s="8"/>
    </row>
    <row r="22" spans="1:21" ht="15" customHeight="1" x14ac:dyDescent="0.35">
      <c r="A22" s="44"/>
      <c r="B22" s="61" t="s">
        <v>5</v>
      </c>
      <c r="C22" s="62"/>
      <c r="D22" s="63"/>
    </row>
    <row r="23" spans="1:21" ht="15" customHeight="1" x14ac:dyDescent="0.35">
      <c r="A23" s="44"/>
      <c r="B23" s="64" t="s">
        <v>6</v>
      </c>
      <c r="C23" s="65"/>
      <c r="D23" s="66"/>
    </row>
    <row r="24" spans="1:21" ht="15" customHeight="1" x14ac:dyDescent="0.35">
      <c r="A24" s="44"/>
      <c r="B24" s="64" t="s">
        <v>7</v>
      </c>
      <c r="C24" s="65"/>
      <c r="D24" s="67"/>
    </row>
    <row r="25" spans="1:21" ht="15" customHeight="1" x14ac:dyDescent="0.35">
      <c r="A25" s="44"/>
      <c r="B25" s="64" t="s">
        <v>8</v>
      </c>
      <c r="C25" s="65"/>
      <c r="D25" s="66"/>
    </row>
    <row r="26" spans="1:21" ht="15" customHeight="1" x14ac:dyDescent="0.35">
      <c r="A26" s="44"/>
      <c r="B26" s="64" t="s">
        <v>9</v>
      </c>
      <c r="C26" s="65"/>
      <c r="D26" s="68"/>
    </row>
    <row r="27" spans="1:21" ht="15" customHeight="1" x14ac:dyDescent="0.35">
      <c r="A27" s="44"/>
      <c r="B27" s="64" t="s">
        <v>91</v>
      </c>
      <c r="C27" s="65"/>
      <c r="D27" s="69"/>
    </row>
    <row r="28" spans="1:21" ht="15" customHeight="1" x14ac:dyDescent="0.35">
      <c r="A28" s="44"/>
      <c r="B28" s="64" t="s">
        <v>92</v>
      </c>
      <c r="C28" s="65"/>
      <c r="D28" s="69"/>
    </row>
    <row r="29" spans="1:21" ht="15" customHeight="1" x14ac:dyDescent="0.35">
      <c r="A29" s="44"/>
      <c r="B29" s="64" t="s">
        <v>93</v>
      </c>
      <c r="C29" s="65"/>
      <c r="D29" s="69"/>
    </row>
    <row r="30" spans="1:21" ht="15" customHeight="1" thickBot="1" x14ac:dyDescent="0.4">
      <c r="A30" s="44"/>
      <c r="B30" s="70" t="s">
        <v>10</v>
      </c>
      <c r="C30" s="71"/>
      <c r="D30" s="72">
        <f>SUM(D27:D29)</f>
        <v>0</v>
      </c>
    </row>
    <row r="31" spans="1:21" ht="15" customHeight="1" x14ac:dyDescent="0.35">
      <c r="B31" s="8"/>
      <c r="C31" s="8"/>
      <c r="D31" s="8"/>
      <c r="E31" s="8"/>
    </row>
    <row r="32" spans="1:21" ht="15" customHeight="1" x14ac:dyDescent="0.35">
      <c r="B32" s="4"/>
      <c r="C32" s="4"/>
      <c r="D32" s="8"/>
      <c r="E32" s="8"/>
      <c r="F32" s="2"/>
      <c r="G32" s="2"/>
      <c r="H32" s="2"/>
      <c r="I32" s="2"/>
      <c r="J32" s="2"/>
      <c r="K32" s="2"/>
      <c r="L32" s="2"/>
      <c r="M32" s="2"/>
      <c r="N32" s="2"/>
      <c r="O32" s="2"/>
      <c r="P32" s="2"/>
      <c r="Q32" s="2"/>
      <c r="R32" s="2"/>
      <c r="S32" s="3"/>
      <c r="T32" s="3"/>
      <c r="U32" s="2"/>
    </row>
    <row r="33" spans="2:6" ht="15" customHeight="1" x14ac:dyDescent="0.35">
      <c r="B33" s="4"/>
      <c r="C33" s="4"/>
      <c r="D33" s="8"/>
      <c r="E33" s="8"/>
      <c r="F33" s="2"/>
    </row>
    <row r="34" spans="2:6" ht="15" customHeight="1" x14ac:dyDescent="0.35">
      <c r="B34" s="4"/>
      <c r="C34" s="4"/>
      <c r="D34" s="4"/>
      <c r="E34" s="4"/>
      <c r="F34" s="2"/>
    </row>
    <row r="35" spans="2:6" ht="15" customHeight="1" x14ac:dyDescent="0.35">
      <c r="B35" s="4"/>
      <c r="C35" s="4"/>
      <c r="D35" s="4"/>
      <c r="E35" s="4"/>
      <c r="F35" s="2"/>
    </row>
    <row r="36" spans="2:6" ht="15" customHeight="1" x14ac:dyDescent="0.35">
      <c r="B36" s="4"/>
      <c r="C36" s="4"/>
      <c r="D36" s="4"/>
      <c r="E36" s="4"/>
      <c r="F36" s="2"/>
    </row>
    <row r="37" spans="2:6" ht="15" customHeight="1" x14ac:dyDescent="0.35">
      <c r="B37" s="4"/>
      <c r="C37" s="4"/>
      <c r="D37" s="4"/>
      <c r="E37" s="4"/>
      <c r="F37" s="2"/>
    </row>
    <row r="38" spans="2:6" ht="15" customHeight="1" x14ac:dyDescent="0.35">
      <c r="B38" s="4"/>
      <c r="C38" s="4"/>
      <c r="D38" s="4"/>
      <c r="E38" s="4"/>
      <c r="F38" s="2"/>
    </row>
    <row r="39" spans="2:6" ht="15" customHeight="1" x14ac:dyDescent="0.35">
      <c r="B39" s="4"/>
      <c r="C39" s="4"/>
      <c r="D39" s="4"/>
      <c r="E39" s="4"/>
      <c r="F39" s="2"/>
    </row>
    <row r="40" spans="2:6" ht="15" customHeight="1" x14ac:dyDescent="0.35">
      <c r="B40" s="4"/>
      <c r="C40" s="4"/>
      <c r="D40" s="4"/>
      <c r="E40" s="4"/>
      <c r="F40" s="2"/>
    </row>
    <row r="41" spans="2:6" ht="15" customHeight="1" x14ac:dyDescent="0.35">
      <c r="B41" s="4"/>
      <c r="C41" s="4"/>
      <c r="D41" s="4"/>
      <c r="E41" s="4"/>
      <c r="F41" s="2"/>
    </row>
    <row r="42" spans="2:6" ht="15" customHeight="1" x14ac:dyDescent="0.35">
      <c r="B42" s="4"/>
      <c r="C42" s="4"/>
      <c r="D42" s="4"/>
      <c r="E42" s="4"/>
      <c r="F42" s="2"/>
    </row>
    <row r="43" spans="2:6" ht="15" customHeight="1" x14ac:dyDescent="0.35">
      <c r="B43" s="4"/>
      <c r="C43" s="4"/>
      <c r="D43" s="4"/>
      <c r="E43" s="4"/>
      <c r="F43" s="2"/>
    </row>
    <row r="44" spans="2:6" ht="15" customHeight="1" x14ac:dyDescent="0.35">
      <c r="B44" s="4"/>
      <c r="C44" s="4"/>
      <c r="D44" s="4"/>
      <c r="E44" s="4"/>
      <c r="F44" s="2"/>
    </row>
    <row r="45" spans="2:6" ht="15" customHeight="1" x14ac:dyDescent="0.35">
      <c r="B45" s="4"/>
      <c r="C45" s="4"/>
      <c r="D45" s="4"/>
      <c r="E45" s="4"/>
      <c r="F45" s="2"/>
    </row>
    <row r="46" spans="2:6" ht="15" customHeight="1" x14ac:dyDescent="0.35">
      <c r="B46" s="4"/>
      <c r="C46" s="4"/>
      <c r="D46" s="4"/>
      <c r="E46" s="4"/>
      <c r="F46" s="2"/>
    </row>
    <row r="47" spans="2:6" ht="15" customHeight="1" x14ac:dyDescent="0.35">
      <c r="B47" s="4"/>
      <c r="C47" s="4"/>
      <c r="D47" s="4"/>
      <c r="E47" s="4"/>
      <c r="F47" s="2"/>
    </row>
    <row r="48" spans="2:6" ht="15" customHeight="1" x14ac:dyDescent="0.35">
      <c r="B48" s="4"/>
      <c r="C48" s="4"/>
      <c r="D48" s="4"/>
      <c r="E48" s="4"/>
      <c r="F48" s="2"/>
    </row>
    <row r="49" spans="2:6" ht="15" customHeight="1" x14ac:dyDescent="0.35">
      <c r="B49" s="4"/>
      <c r="C49" s="4"/>
      <c r="D49" s="4"/>
      <c r="E49" s="4"/>
      <c r="F49" s="2"/>
    </row>
    <row r="50" spans="2:6" ht="15" customHeight="1" x14ac:dyDescent="0.35">
      <c r="B50" s="4"/>
      <c r="C50" s="4"/>
      <c r="D50" s="4"/>
      <c r="E50" s="4"/>
      <c r="F50" s="2"/>
    </row>
    <row r="51" spans="2:6" ht="15" customHeight="1" x14ac:dyDescent="0.35">
      <c r="B51" s="4"/>
      <c r="C51" s="4"/>
      <c r="D51" s="4"/>
      <c r="E51" s="4"/>
      <c r="F51" s="2"/>
    </row>
    <row r="52" spans="2:6" ht="15" customHeight="1" x14ac:dyDescent="0.35">
      <c r="B52" s="4"/>
      <c r="C52" s="4"/>
      <c r="D52" s="4"/>
      <c r="E52" s="4"/>
      <c r="F52" s="2"/>
    </row>
    <row r="53" spans="2:6" ht="15" customHeight="1" x14ac:dyDescent="0.35">
      <c r="D53" s="4"/>
      <c r="E53" s="4"/>
      <c r="F53" s="2"/>
    </row>
    <row r="54" spans="2:6" ht="15" customHeight="1" x14ac:dyDescent="0.35">
      <c r="B54" s="42"/>
      <c r="C54" s="42"/>
      <c r="D54" s="4"/>
      <c r="E54" s="4"/>
      <c r="F54" s="2"/>
    </row>
    <row r="55" spans="2:6" ht="15" customHeight="1" x14ac:dyDescent="0.35">
      <c r="B55" s="5"/>
      <c r="C55" s="5"/>
      <c r="D55" s="4"/>
      <c r="E55" s="4"/>
      <c r="F55" s="2"/>
    </row>
    <row r="56" spans="2:6" ht="15" customHeight="1" x14ac:dyDescent="0.35">
      <c r="D56" s="4"/>
      <c r="E56" s="4"/>
      <c r="F56" s="2"/>
    </row>
    <row r="57" spans="2:6" ht="15" customHeight="1" x14ac:dyDescent="0.35">
      <c r="D57" s="4"/>
      <c r="E57" s="4"/>
      <c r="F57" s="2"/>
    </row>
    <row r="58" spans="2:6" ht="15" customHeight="1" x14ac:dyDescent="0.35">
      <c r="D58" s="4"/>
      <c r="E58" s="4"/>
      <c r="F58" s="2"/>
    </row>
    <row r="59" spans="2:6" ht="15" customHeight="1" x14ac:dyDescent="0.35">
      <c r="D59" s="4"/>
      <c r="E59" s="4"/>
      <c r="F59" s="2"/>
    </row>
    <row r="60" spans="2:6" ht="15" customHeight="1" x14ac:dyDescent="0.35">
      <c r="F60" s="2"/>
    </row>
    <row r="61" spans="2:6" ht="15" customHeight="1" x14ac:dyDescent="0.35">
      <c r="F61" s="2"/>
    </row>
    <row r="62" spans="2:6" ht="15" customHeight="1" x14ac:dyDescent="0.35">
      <c r="F62" s="2"/>
    </row>
    <row r="63" spans="2:6" ht="15" customHeight="1" x14ac:dyDescent="0.35">
      <c r="F63" s="2"/>
    </row>
    <row r="64" spans="2:6" ht="15" customHeight="1" x14ac:dyDescent="0.35">
      <c r="F64" s="2"/>
    </row>
    <row r="65" spans="6:6" ht="15" customHeight="1" x14ac:dyDescent="0.35">
      <c r="F65" s="2"/>
    </row>
    <row r="66" spans="6:6" ht="15" customHeight="1" x14ac:dyDescent="0.35">
      <c r="F66" s="2"/>
    </row>
    <row r="67" spans="6:6" ht="15" customHeight="1" x14ac:dyDescent="0.35">
      <c r="F67" s="2"/>
    </row>
    <row r="68" spans="6:6" ht="15" customHeight="1" x14ac:dyDescent="0.35">
      <c r="F68" s="2"/>
    </row>
    <row r="69" spans="6:6" ht="15" customHeight="1" x14ac:dyDescent="0.35">
      <c r="F69" s="2"/>
    </row>
    <row r="70" spans="6:6" ht="15" customHeight="1" x14ac:dyDescent="0.35">
      <c r="F70" s="2"/>
    </row>
    <row r="71" spans="6:6" ht="15" customHeight="1" x14ac:dyDescent="0.35">
      <c r="F71" s="2"/>
    </row>
    <row r="72" spans="6:6" ht="15" customHeight="1" x14ac:dyDescent="0.35">
      <c r="F72" s="2"/>
    </row>
    <row r="73" spans="6:6" ht="15" customHeight="1" x14ac:dyDescent="0.35">
      <c r="F73" s="2"/>
    </row>
    <row r="74" spans="6:6" ht="15" customHeight="1" x14ac:dyDescent="0.35">
      <c r="F74" s="2"/>
    </row>
    <row r="75" spans="6:6" ht="15" customHeight="1" x14ac:dyDescent="0.35">
      <c r="F75" s="2"/>
    </row>
    <row r="76" spans="6:6" ht="15" customHeight="1" x14ac:dyDescent="0.35">
      <c r="F76" s="2"/>
    </row>
    <row r="77" spans="6:6" ht="15" customHeight="1" x14ac:dyDescent="0.35">
      <c r="F77" s="2"/>
    </row>
    <row r="78" spans="6:6" ht="15" customHeight="1" x14ac:dyDescent="0.35">
      <c r="F78" s="2"/>
    </row>
    <row r="79" spans="6:6" ht="15" customHeight="1" x14ac:dyDescent="0.35">
      <c r="F79" s="2"/>
    </row>
    <row r="80" spans="6:6" ht="15" customHeight="1" x14ac:dyDescent="0.35">
      <c r="F80" s="2"/>
    </row>
    <row r="81" spans="6:6" ht="15" customHeight="1" x14ac:dyDescent="0.35">
      <c r="F81" s="2"/>
    </row>
    <row r="82" spans="6:6" ht="15" customHeight="1" x14ac:dyDescent="0.35">
      <c r="F82" s="2"/>
    </row>
    <row r="83" spans="6:6" ht="15" customHeight="1" x14ac:dyDescent="0.35">
      <c r="F83" s="2"/>
    </row>
    <row r="84" spans="6:6" ht="15" customHeight="1" x14ac:dyDescent="0.35">
      <c r="F84" s="2"/>
    </row>
    <row r="85" spans="6:6" ht="15" customHeight="1" x14ac:dyDescent="0.35">
      <c r="F85" s="2"/>
    </row>
    <row r="86" spans="6:6" ht="15" customHeight="1" x14ac:dyDescent="0.35">
      <c r="F86" s="2"/>
    </row>
    <row r="87" spans="6:6" ht="15" customHeight="1" x14ac:dyDescent="0.35">
      <c r="F87" s="2"/>
    </row>
    <row r="88" spans="6:6" ht="15" customHeight="1" x14ac:dyDescent="0.35">
      <c r="F88" s="2"/>
    </row>
    <row r="89" spans="6:6" ht="15" customHeight="1" x14ac:dyDescent="0.35">
      <c r="F89" s="2"/>
    </row>
    <row r="90" spans="6:6" ht="15" customHeight="1" x14ac:dyDescent="0.35">
      <c r="F90" s="2"/>
    </row>
    <row r="91" spans="6:6" ht="15" customHeight="1" x14ac:dyDescent="0.35">
      <c r="F91" s="2"/>
    </row>
    <row r="92" spans="6:6" ht="15" customHeight="1" x14ac:dyDescent="0.35">
      <c r="F92" s="2"/>
    </row>
    <row r="93" spans="6:6" ht="15" customHeight="1" x14ac:dyDescent="0.35">
      <c r="F93" s="2"/>
    </row>
    <row r="94" spans="6:6" ht="15" customHeight="1" x14ac:dyDescent="0.35">
      <c r="F94" s="2"/>
    </row>
    <row r="95" spans="6:6" ht="15" customHeight="1" x14ac:dyDescent="0.35">
      <c r="F95" s="2"/>
    </row>
    <row r="96" spans="6:6" ht="15" customHeight="1" x14ac:dyDescent="0.35">
      <c r="F96" s="2"/>
    </row>
    <row r="97" spans="6:6" ht="15" customHeight="1" x14ac:dyDescent="0.35">
      <c r="F97" s="2"/>
    </row>
    <row r="98" spans="6:6" ht="15" customHeight="1" x14ac:dyDescent="0.35">
      <c r="F98" s="2"/>
    </row>
    <row r="99" spans="6:6" ht="15" customHeight="1" x14ac:dyDescent="0.35">
      <c r="F99" s="2"/>
    </row>
    <row r="100" spans="6:6" ht="15" customHeight="1" x14ac:dyDescent="0.35">
      <c r="F100" s="2"/>
    </row>
    <row r="101" spans="6:6" ht="15" customHeight="1" x14ac:dyDescent="0.35">
      <c r="F101" s="2"/>
    </row>
    <row r="102" spans="6:6" ht="15" customHeight="1" x14ac:dyDescent="0.35">
      <c r="F102" s="2"/>
    </row>
    <row r="103" spans="6:6" ht="15" customHeight="1" x14ac:dyDescent="0.35">
      <c r="F103" s="2"/>
    </row>
    <row r="104" spans="6:6" ht="15" customHeight="1" x14ac:dyDescent="0.35">
      <c r="F104" s="2"/>
    </row>
    <row r="105" spans="6:6" ht="15" customHeight="1" x14ac:dyDescent="0.35">
      <c r="F105" s="2"/>
    </row>
    <row r="106" spans="6:6" ht="15" customHeight="1" x14ac:dyDescent="0.35">
      <c r="F106" s="2"/>
    </row>
    <row r="107" spans="6:6" ht="15" customHeight="1" x14ac:dyDescent="0.35">
      <c r="F107" s="2"/>
    </row>
    <row r="108" spans="6:6" ht="15" customHeight="1" x14ac:dyDescent="0.35">
      <c r="F108" s="2"/>
    </row>
    <row r="109" spans="6:6" ht="15" customHeight="1" x14ac:dyDescent="0.35">
      <c r="F109" s="2"/>
    </row>
    <row r="110" spans="6:6" ht="15" customHeight="1" x14ac:dyDescent="0.35">
      <c r="F110" s="2"/>
    </row>
    <row r="111" spans="6:6" ht="15" customHeight="1" x14ac:dyDescent="0.35">
      <c r="F111" s="2"/>
    </row>
    <row r="112" spans="6:6" ht="15" customHeight="1" x14ac:dyDescent="0.35">
      <c r="F112" s="2"/>
    </row>
    <row r="113" spans="6:6" ht="15" customHeight="1" x14ac:dyDescent="0.35">
      <c r="F113" s="2"/>
    </row>
    <row r="114" spans="6:6" ht="15" customHeight="1" x14ac:dyDescent="0.35">
      <c r="F114" s="2"/>
    </row>
    <row r="115" spans="6:6" ht="15" customHeight="1" x14ac:dyDescent="0.35">
      <c r="F115" s="2"/>
    </row>
    <row r="116" spans="6:6" ht="15" customHeight="1" x14ac:dyDescent="0.35">
      <c r="F116" s="2"/>
    </row>
    <row r="117" spans="6:6" ht="15" customHeight="1" x14ac:dyDescent="0.35">
      <c r="F117" s="2"/>
    </row>
    <row r="118" spans="6:6" ht="15" customHeight="1" x14ac:dyDescent="0.35">
      <c r="F118" s="2"/>
    </row>
    <row r="119" spans="6:6" ht="15" customHeight="1" x14ac:dyDescent="0.35">
      <c r="F119" s="2"/>
    </row>
    <row r="120" spans="6:6" ht="15" customHeight="1" x14ac:dyDescent="0.35">
      <c r="F120" s="2"/>
    </row>
    <row r="121" spans="6:6" ht="15" customHeight="1" x14ac:dyDescent="0.35">
      <c r="F121" s="2"/>
    </row>
    <row r="122" spans="6:6" ht="15" customHeight="1" x14ac:dyDescent="0.35">
      <c r="F122" s="2"/>
    </row>
    <row r="123" spans="6:6" ht="15" customHeight="1" x14ac:dyDescent="0.35">
      <c r="F123" s="2"/>
    </row>
    <row r="124" spans="6:6" ht="15" customHeight="1" x14ac:dyDescent="0.35">
      <c r="F124" s="2"/>
    </row>
    <row r="125" spans="6:6" ht="15" customHeight="1" x14ac:dyDescent="0.35">
      <c r="F125" s="2"/>
    </row>
    <row r="126" spans="6:6" ht="15" customHeight="1" x14ac:dyDescent="0.35">
      <c r="F126" s="2"/>
    </row>
    <row r="127" spans="6:6" ht="15" customHeight="1" x14ac:dyDescent="0.35">
      <c r="F127" s="2"/>
    </row>
    <row r="128" spans="6:6" ht="15" customHeight="1" x14ac:dyDescent="0.35">
      <c r="F128" s="2"/>
    </row>
    <row r="129" spans="6:6" ht="15" customHeight="1" x14ac:dyDescent="0.35">
      <c r="F129" s="2"/>
    </row>
    <row r="130" spans="6:6" ht="15" customHeight="1" x14ac:dyDescent="0.35">
      <c r="F130" s="2"/>
    </row>
    <row r="131" spans="6:6" ht="15" customHeight="1" x14ac:dyDescent="0.35">
      <c r="F131" s="2"/>
    </row>
    <row r="132" spans="6:6" ht="15" customHeight="1" x14ac:dyDescent="0.35">
      <c r="F132" s="2"/>
    </row>
    <row r="133" spans="6:6" ht="15" customHeight="1" x14ac:dyDescent="0.35">
      <c r="F133" s="2"/>
    </row>
    <row r="134" spans="6:6" ht="15" customHeight="1" x14ac:dyDescent="0.35">
      <c r="F134" s="2"/>
    </row>
    <row r="135" spans="6:6" ht="15" customHeight="1" x14ac:dyDescent="0.35">
      <c r="F135" s="2"/>
    </row>
    <row r="136" spans="6:6" ht="15" customHeight="1" x14ac:dyDescent="0.35">
      <c r="F136" s="2"/>
    </row>
    <row r="137" spans="6:6" ht="15" customHeight="1" x14ac:dyDescent="0.35">
      <c r="F137" s="2"/>
    </row>
    <row r="138" spans="6:6" ht="15" customHeight="1" x14ac:dyDescent="0.35">
      <c r="F138" s="2"/>
    </row>
    <row r="139" spans="6:6" ht="15" customHeight="1" x14ac:dyDescent="0.35">
      <c r="F139" s="2"/>
    </row>
    <row r="140" spans="6:6" ht="15" customHeight="1" x14ac:dyDescent="0.35">
      <c r="F140" s="2"/>
    </row>
    <row r="141" spans="6:6" ht="15" customHeight="1" x14ac:dyDescent="0.35">
      <c r="F141" s="2"/>
    </row>
    <row r="142" spans="6:6" ht="15" customHeight="1" x14ac:dyDescent="0.35">
      <c r="F142" s="2"/>
    </row>
    <row r="143" spans="6:6" ht="15" customHeight="1" x14ac:dyDescent="0.35">
      <c r="F143" s="2"/>
    </row>
    <row r="144" spans="6:6" ht="15" customHeight="1" x14ac:dyDescent="0.35">
      <c r="F144" s="2"/>
    </row>
    <row r="145" spans="6:6" ht="15" customHeight="1" x14ac:dyDescent="0.35">
      <c r="F145" s="2"/>
    </row>
    <row r="146" spans="6:6" ht="15" customHeight="1" x14ac:dyDescent="0.35">
      <c r="F146" s="2"/>
    </row>
    <row r="147" spans="6:6" ht="15" customHeight="1" x14ac:dyDescent="0.35">
      <c r="F147" s="2"/>
    </row>
    <row r="148" spans="6:6" ht="15" customHeight="1" x14ac:dyDescent="0.35">
      <c r="F148" s="2"/>
    </row>
    <row r="149" spans="6:6" ht="15" customHeight="1" x14ac:dyDescent="0.35">
      <c r="F149" s="2"/>
    </row>
    <row r="150" spans="6:6" ht="15" customHeight="1" x14ac:dyDescent="0.35">
      <c r="F150" s="2"/>
    </row>
    <row r="151" spans="6:6" ht="15" customHeight="1" x14ac:dyDescent="0.35">
      <c r="F151" s="2"/>
    </row>
    <row r="152" spans="6:6" ht="15" customHeight="1" x14ac:dyDescent="0.35">
      <c r="F152" s="2"/>
    </row>
    <row r="153" spans="6:6" ht="15" customHeight="1" x14ac:dyDescent="0.35">
      <c r="F153" s="2"/>
    </row>
    <row r="154" spans="6:6" ht="15" customHeight="1" x14ac:dyDescent="0.35">
      <c r="F154" s="2"/>
    </row>
    <row r="155" spans="6:6" ht="15" customHeight="1" x14ac:dyDescent="0.35">
      <c r="F155" s="2"/>
    </row>
    <row r="156" spans="6:6" ht="15" customHeight="1" x14ac:dyDescent="0.35">
      <c r="F156" s="2"/>
    </row>
    <row r="157" spans="6:6" ht="15" customHeight="1" x14ac:dyDescent="0.35">
      <c r="F157" s="2"/>
    </row>
    <row r="158" spans="6:6" ht="15" customHeight="1" x14ac:dyDescent="0.35">
      <c r="F158" s="2"/>
    </row>
    <row r="159" spans="6:6" ht="15" customHeight="1" x14ac:dyDescent="0.35">
      <c r="F159" s="2"/>
    </row>
    <row r="160" spans="6:6" ht="15" customHeight="1" x14ac:dyDescent="0.35">
      <c r="F160" s="2"/>
    </row>
    <row r="161" spans="6:6" ht="15" customHeight="1" x14ac:dyDescent="0.35">
      <c r="F161" s="2"/>
    </row>
    <row r="162" spans="6:6" ht="15" customHeight="1" x14ac:dyDescent="0.35">
      <c r="F162" s="2"/>
    </row>
    <row r="163" spans="6:6" ht="15" customHeight="1" x14ac:dyDescent="0.35">
      <c r="F163" s="2"/>
    </row>
    <row r="164" spans="6:6" ht="15" customHeight="1" x14ac:dyDescent="0.35">
      <c r="F164" s="2"/>
    </row>
    <row r="165" spans="6:6" ht="15" customHeight="1" x14ac:dyDescent="0.35">
      <c r="F165" s="2"/>
    </row>
    <row r="166" spans="6:6" ht="15" customHeight="1" x14ac:dyDescent="0.35">
      <c r="F166" s="2"/>
    </row>
    <row r="167" spans="6:6" ht="15" customHeight="1" x14ac:dyDescent="0.35">
      <c r="F167" s="2"/>
    </row>
    <row r="168" spans="6:6" ht="15" customHeight="1" x14ac:dyDescent="0.35">
      <c r="F168" s="2"/>
    </row>
    <row r="169" spans="6:6" ht="15" customHeight="1" x14ac:dyDescent="0.35">
      <c r="F169" s="2"/>
    </row>
    <row r="170" spans="6:6" ht="15" customHeight="1" x14ac:dyDescent="0.35">
      <c r="F170" s="2"/>
    </row>
    <row r="171" spans="6:6" ht="15" customHeight="1" x14ac:dyDescent="0.35">
      <c r="F171" s="2"/>
    </row>
    <row r="172" spans="6:6" ht="15" customHeight="1" x14ac:dyDescent="0.35">
      <c r="F172" s="2"/>
    </row>
    <row r="173" spans="6:6" ht="15" customHeight="1" x14ac:dyDescent="0.35">
      <c r="F173" s="2"/>
    </row>
    <row r="174" spans="6:6" ht="15" customHeight="1" x14ac:dyDescent="0.35">
      <c r="F174" s="2"/>
    </row>
    <row r="175" spans="6:6" ht="15" customHeight="1" x14ac:dyDescent="0.35">
      <c r="F175" s="2"/>
    </row>
    <row r="176" spans="6:6" ht="15" customHeight="1" x14ac:dyDescent="0.35">
      <c r="F176" s="2"/>
    </row>
    <row r="177" spans="6:6" ht="15" customHeight="1" x14ac:dyDescent="0.35">
      <c r="F177" s="2"/>
    </row>
    <row r="178" spans="6:6" ht="15" customHeight="1" x14ac:dyDescent="0.35">
      <c r="F178" s="2"/>
    </row>
    <row r="179" spans="6:6" ht="15" customHeight="1" x14ac:dyDescent="0.35">
      <c r="F179" s="2"/>
    </row>
    <row r="180" spans="6:6" ht="15" customHeight="1" x14ac:dyDescent="0.35">
      <c r="F180" s="2"/>
    </row>
    <row r="181" spans="6:6" ht="15" customHeight="1" x14ac:dyDescent="0.35">
      <c r="F181" s="2"/>
    </row>
  </sheetData>
  <sheetProtection algorithmName="SHA-512" hashValue="6JgdQBDZBrLPEQTHwu2KUKhYfUlGK/6jpo1Asi38l77mdztpr6Pl13B0domUiiF3xtkBCbNR+gFCQgagGSYsgg==" saltValue="D/IA06YuF6UZ+wW1RW4iAQ==" spinCount="100000" sheet="1" objects="1" scenarios="1"/>
  <mergeCells count="1">
    <mergeCell ref="B10:D10"/>
  </mergeCells>
  <hyperlinks>
    <hyperlink ref="D18" r:id="rId1" xr:uid="{00000000-0004-0000-0100-000000000000}"/>
    <hyperlink ref="D17" r:id="rId2" xr:uid="{00000000-0004-0000-0100-000001000000}"/>
    <hyperlink ref="D16" r:id="rId3" xr:uid="{00000000-0004-0000-0100-000002000000}"/>
    <hyperlink ref="B10" r:id="rId4" xr:uid="{35406FB4-37DB-4894-AFF2-3040DDD9689B}"/>
  </hyperlinks>
  <pageMargins left="0.7" right="0.7" top="0.98479166666666695" bottom="0.75" header="0.3" footer="0.3"/>
  <pageSetup scale="76" fitToHeight="0" orientation="landscape" r:id="rId5"/>
  <headerFooter>
    <oddFooter>&amp;L&amp;"Avenir LT Std 55 Roman,Regular"&amp;12&amp;K000000FINAL - December 4, 2023&amp;C&amp;"Avenir LT Std 55 Roman,Regular"&amp;12Page &amp;P of &amp;N&amp;R&amp;"Avenir LT Std 55 Roman,Regular"&amp;12&amp;K000000&amp;A</oddFoot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79998168889431442"/>
    <pageSetUpPr fitToPage="1"/>
  </sheetPr>
  <dimension ref="A1:U2616"/>
  <sheetViews>
    <sheetView showGridLines="0" showWhiteSpace="0" view="pageLayout" zoomScaleNormal="100" workbookViewId="0">
      <selection activeCell="B8" sqref="B8"/>
    </sheetView>
  </sheetViews>
  <sheetFormatPr defaultColWidth="9.1796875" defaultRowHeight="14" x14ac:dyDescent="0.3"/>
  <cols>
    <col min="1" max="1" width="2.81640625" style="44" customWidth="1"/>
    <col min="2" max="2" width="10.1796875" style="44" customWidth="1"/>
    <col min="3" max="3" width="15.453125" style="44" customWidth="1"/>
    <col min="4" max="4" width="13.54296875" style="270" customWidth="1"/>
    <col min="5" max="5" width="12.81640625" style="44" customWidth="1"/>
    <col min="6" max="6" width="12.81640625" style="44" hidden="1" customWidth="1"/>
    <col min="7" max="7" width="12.81640625" style="44" customWidth="1"/>
    <col min="8" max="8" width="20.26953125" style="80" customWidth="1"/>
    <col min="9" max="9" width="19.453125" style="44" customWidth="1"/>
    <col min="10" max="11" width="15.453125" style="44" customWidth="1"/>
    <col min="12" max="15" width="11.453125" style="44" customWidth="1"/>
    <col min="16" max="16" width="12.26953125" style="44" customWidth="1"/>
    <col min="17" max="17" width="17" style="78" customWidth="1"/>
    <col min="18" max="18" width="13.453125" style="44" customWidth="1"/>
    <col min="19" max="19" width="14.7265625" style="44" customWidth="1"/>
    <col min="20" max="20" width="12.81640625" style="44" customWidth="1"/>
    <col min="21" max="21" width="12.7265625" style="44" customWidth="1"/>
    <col min="22" max="16384" width="9.1796875" style="44"/>
  </cols>
  <sheetData>
    <row r="1" spans="1:21" ht="18" customHeight="1" x14ac:dyDescent="0.3">
      <c r="A1" s="77"/>
      <c r="B1" s="45" t="s">
        <v>0</v>
      </c>
      <c r="C1" s="45"/>
      <c r="D1" s="261"/>
      <c r="E1" s="45"/>
      <c r="F1" s="45"/>
      <c r="G1" s="45"/>
      <c r="H1" s="45"/>
      <c r="I1" s="45"/>
      <c r="J1" s="45"/>
      <c r="K1" s="45"/>
    </row>
    <row r="2" spans="1:21" ht="18" customHeight="1" x14ac:dyDescent="0.4">
      <c r="B2" s="258"/>
      <c r="C2" s="46"/>
      <c r="D2" s="262"/>
      <c r="E2" s="46"/>
      <c r="F2" s="46"/>
      <c r="G2" s="46"/>
      <c r="H2" s="46"/>
      <c r="I2" s="46"/>
      <c r="J2" s="46"/>
      <c r="K2" s="46"/>
    </row>
    <row r="3" spans="1:21" ht="18" customHeight="1" x14ac:dyDescent="0.3">
      <c r="A3" s="77"/>
      <c r="B3" s="45" t="s">
        <v>1</v>
      </c>
      <c r="C3" s="45"/>
      <c r="D3" s="261"/>
      <c r="E3" s="45"/>
      <c r="F3" s="45"/>
      <c r="G3" s="45"/>
      <c r="H3" s="45"/>
      <c r="I3" s="45"/>
      <c r="J3" s="45"/>
      <c r="K3" s="45"/>
    </row>
    <row r="4" spans="1:21" ht="18" customHeight="1" x14ac:dyDescent="0.3">
      <c r="A4" s="79"/>
      <c r="B4" s="47" t="s">
        <v>35</v>
      </c>
      <c r="C4" s="47"/>
      <c r="D4" s="263"/>
      <c r="E4" s="47"/>
      <c r="F4" s="47"/>
      <c r="G4" s="47"/>
      <c r="H4" s="47"/>
      <c r="I4" s="47"/>
      <c r="J4" s="47"/>
      <c r="K4" s="47"/>
    </row>
    <row r="5" spans="1:21" ht="18" customHeight="1" x14ac:dyDescent="0.3">
      <c r="B5" s="46"/>
      <c r="C5" s="46"/>
      <c r="D5" s="262"/>
      <c r="E5" s="46"/>
      <c r="F5" s="46"/>
      <c r="G5" s="46"/>
      <c r="H5" s="46"/>
      <c r="I5" s="46"/>
      <c r="J5" s="46"/>
      <c r="K5" s="46"/>
    </row>
    <row r="6" spans="1:21" ht="18" customHeight="1" x14ac:dyDescent="0.3">
      <c r="A6" s="77"/>
      <c r="B6" s="45" t="s">
        <v>2</v>
      </c>
      <c r="C6" s="45"/>
      <c r="D6" s="261"/>
      <c r="E6" s="45"/>
      <c r="F6" s="45"/>
      <c r="G6" s="45"/>
      <c r="H6" s="45"/>
      <c r="I6" s="45"/>
      <c r="J6" s="45"/>
      <c r="K6" s="45"/>
    </row>
    <row r="7" spans="1:21" ht="18" customHeight="1" x14ac:dyDescent="0.3">
      <c r="A7" s="77"/>
      <c r="B7" s="45"/>
      <c r="C7" s="45"/>
      <c r="D7" s="261"/>
      <c r="E7" s="45"/>
      <c r="F7" s="45"/>
      <c r="G7" s="45"/>
      <c r="H7" s="45"/>
      <c r="I7" s="45"/>
      <c r="J7" s="45"/>
      <c r="K7" s="45"/>
    </row>
    <row r="8" spans="1:21" ht="18" customHeight="1" x14ac:dyDescent="0.35">
      <c r="A8" s="81"/>
      <c r="B8" s="48" t="s">
        <v>71</v>
      </c>
      <c r="C8" s="48"/>
      <c r="D8" s="264"/>
      <c r="E8" s="17"/>
      <c r="F8" s="17"/>
      <c r="G8" s="17"/>
      <c r="H8" s="110"/>
      <c r="I8" s="17"/>
      <c r="J8" s="17"/>
      <c r="K8" s="17"/>
      <c r="L8" s="17"/>
      <c r="M8" s="17"/>
      <c r="N8" s="17"/>
      <c r="O8" s="17"/>
      <c r="P8" s="17"/>
      <c r="Q8" s="111"/>
      <c r="R8" s="17"/>
      <c r="S8" s="17"/>
      <c r="T8" s="17"/>
      <c r="U8" s="17"/>
    </row>
    <row r="9" spans="1:21" ht="18" customHeight="1" x14ac:dyDescent="0.35">
      <c r="A9" s="81"/>
      <c r="B9" s="40" t="s">
        <v>129</v>
      </c>
      <c r="C9" s="82"/>
      <c r="D9" s="265"/>
      <c r="E9" s="40"/>
      <c r="F9" s="40"/>
      <c r="G9" s="40"/>
      <c r="H9" s="112"/>
      <c r="I9" s="40"/>
      <c r="J9" s="17"/>
      <c r="K9" s="17"/>
      <c r="L9" s="17"/>
      <c r="M9" s="17"/>
      <c r="N9" s="17"/>
      <c r="O9" s="17"/>
      <c r="P9" s="17"/>
      <c r="Q9" s="111"/>
      <c r="R9" s="17"/>
      <c r="S9" s="17"/>
      <c r="T9" s="17"/>
      <c r="U9" s="17"/>
    </row>
    <row r="10" spans="1:21" s="49" customFormat="1" ht="18.75" customHeight="1" x14ac:dyDescent="0.35">
      <c r="B10" s="286" t="s">
        <v>519</v>
      </c>
      <c r="C10" s="286"/>
      <c r="D10" s="286"/>
      <c r="E10" s="286"/>
      <c r="F10" s="286"/>
      <c r="G10" s="286"/>
      <c r="H10" s="286"/>
      <c r="I10" s="286"/>
      <c r="J10" s="73"/>
      <c r="K10" s="73"/>
      <c r="L10" s="73"/>
      <c r="M10" s="73"/>
      <c r="N10" s="113"/>
      <c r="O10" s="73"/>
      <c r="P10" s="73"/>
      <c r="Q10" s="73"/>
      <c r="R10" s="73"/>
      <c r="S10" s="73"/>
      <c r="T10" s="73"/>
      <c r="U10" s="73"/>
    </row>
    <row r="11" spans="1:21" s="49" customFormat="1" ht="18.75" customHeight="1" x14ac:dyDescent="0.35">
      <c r="B11" s="114"/>
      <c r="C11" s="115"/>
      <c r="D11" s="266"/>
      <c r="E11" s="115"/>
      <c r="F11" s="115"/>
      <c r="G11" s="115"/>
      <c r="H11" s="115"/>
      <c r="I11" s="73"/>
      <c r="J11" s="73"/>
      <c r="K11" s="73"/>
      <c r="L11" s="73"/>
      <c r="M11" s="73"/>
      <c r="N11" s="113"/>
      <c r="O11" s="73"/>
      <c r="P11" s="73"/>
      <c r="Q11" s="73"/>
      <c r="R11" s="73"/>
      <c r="S11" s="73"/>
      <c r="T11" s="73"/>
      <c r="U11" s="73"/>
    </row>
    <row r="12" spans="1:21" s="86" customFormat="1" ht="15" customHeight="1" x14ac:dyDescent="0.35">
      <c r="B12" s="116" t="s">
        <v>135</v>
      </c>
      <c r="C12" s="116" t="s">
        <v>135</v>
      </c>
      <c r="D12" s="267" t="s">
        <v>135</v>
      </c>
      <c r="E12" s="116" t="s">
        <v>139</v>
      </c>
      <c r="F12" s="116" t="s">
        <v>139</v>
      </c>
      <c r="G12" s="116" t="s">
        <v>139</v>
      </c>
      <c r="H12" s="116" t="s">
        <v>135</v>
      </c>
      <c r="I12" s="116" t="s">
        <v>135</v>
      </c>
      <c r="J12" s="116" t="s">
        <v>135</v>
      </c>
      <c r="K12" s="116" t="s">
        <v>135</v>
      </c>
      <c r="L12" s="116" t="s">
        <v>137</v>
      </c>
      <c r="M12" s="116" t="s">
        <v>137</v>
      </c>
      <c r="N12" s="116" t="s">
        <v>137</v>
      </c>
      <c r="O12" s="116" t="s">
        <v>137</v>
      </c>
      <c r="P12" s="116" t="s">
        <v>137</v>
      </c>
      <c r="Q12" s="116" t="s">
        <v>137</v>
      </c>
      <c r="R12" s="116" t="s">
        <v>137</v>
      </c>
      <c r="S12" s="116" t="s">
        <v>137</v>
      </c>
      <c r="T12" s="116" t="s">
        <v>137</v>
      </c>
      <c r="U12" s="116" t="s">
        <v>137</v>
      </c>
    </row>
    <row r="13" spans="1:21" ht="79.5" x14ac:dyDescent="0.3">
      <c r="A13" s="87"/>
      <c r="B13" s="117" t="s">
        <v>36</v>
      </c>
      <c r="C13" s="118" t="s">
        <v>48</v>
      </c>
      <c r="D13" s="268" t="s">
        <v>49</v>
      </c>
      <c r="E13" s="117" t="s">
        <v>74</v>
      </c>
      <c r="F13" s="117" t="s">
        <v>115</v>
      </c>
      <c r="G13" s="117" t="s">
        <v>73</v>
      </c>
      <c r="H13" s="119" t="s">
        <v>87</v>
      </c>
      <c r="I13" s="117" t="s">
        <v>72</v>
      </c>
      <c r="J13" s="120" t="s">
        <v>88</v>
      </c>
      <c r="K13" s="120" t="s">
        <v>65</v>
      </c>
      <c r="L13" s="121" t="s">
        <v>79</v>
      </c>
      <c r="M13" s="121" t="s">
        <v>80</v>
      </c>
      <c r="N13" s="121" t="s">
        <v>105</v>
      </c>
      <c r="O13" s="121" t="s">
        <v>104</v>
      </c>
      <c r="P13" s="121" t="s">
        <v>143</v>
      </c>
      <c r="Q13" s="122" t="s">
        <v>144</v>
      </c>
      <c r="R13" s="121" t="s">
        <v>106</v>
      </c>
      <c r="S13" s="121" t="s">
        <v>107</v>
      </c>
      <c r="T13" s="121" t="s">
        <v>108</v>
      </c>
      <c r="U13" s="121" t="s">
        <v>109</v>
      </c>
    </row>
    <row r="14" spans="1:21" ht="15" customHeight="1" x14ac:dyDescent="0.3">
      <c r="B14" s="94"/>
      <c r="C14" s="95"/>
      <c r="D14" s="132"/>
      <c r="E14" s="124"/>
      <c r="F14" s="124"/>
      <c r="G14" s="124"/>
      <c r="H14" s="125"/>
      <c r="I14" s="126"/>
      <c r="J14" s="127"/>
      <c r="K14" s="127"/>
      <c r="L14" s="128" t="str">
        <f>IF(E14+G14=0,"",((E14*'Emission Factors'!C$23)+(G14*'Emission Factors'!$C$25)))</f>
        <v/>
      </c>
      <c r="M14" s="128" t="str">
        <f>IF(E14+G14=0,"",((E14*'Emission Factors'!C$24)+(G14*'Emission Factors'!$C$26)))</f>
        <v/>
      </c>
      <c r="N14" s="128" t="str">
        <f>IFERROR(L14*J14,"")</f>
        <v/>
      </c>
      <c r="O14" s="128" t="str">
        <f>IFERROR(M14*J14,"")</f>
        <v/>
      </c>
      <c r="P14" s="128" t="str">
        <f>IFERROR(N14*'Emission Factors'!C$10+O14*'Emission Factors'!C$17,"")</f>
        <v/>
      </c>
      <c r="Q14" s="129" t="str">
        <f>IFERROR(P14/I14,"")</f>
        <v/>
      </c>
      <c r="R14" s="130" t="str">
        <f>IFERROR(N14*'Emission Factors'!C$11+O14*'Emission Factors'!C$18,"")</f>
        <v/>
      </c>
      <c r="S14" s="130" t="str">
        <f>IFERROR(N14*'Emission Factors'!C$12+O14*'Emission Factors'!C$19,"")</f>
        <v/>
      </c>
      <c r="T14" s="130" t="str">
        <f>IFERROR(N14*'Emission Factors'!C$13+O14*'Emission Factors'!C$20,"")</f>
        <v/>
      </c>
      <c r="U14" s="131" t="str">
        <f>IFERROR(IF(K14="Residential",N14*'Emission Factors'!$C$14+O14*'Emission Factors'!$C$21,N14*'Emission Factors'!$C$15+O14*'Emission Factors'!$C$22),"")</f>
        <v/>
      </c>
    </row>
    <row r="15" spans="1:21" ht="15" customHeight="1" x14ac:dyDescent="0.3">
      <c r="B15" s="123"/>
      <c r="C15" s="124"/>
      <c r="D15" s="132"/>
      <c r="E15" s="124"/>
      <c r="F15" s="124"/>
      <c r="G15" s="124"/>
      <c r="H15" s="125"/>
      <c r="I15" s="126"/>
      <c r="J15" s="127"/>
      <c r="K15" s="127"/>
      <c r="L15" s="128" t="str">
        <f>IF(E15+G15=0,"",((E15*'Emission Factors'!C$23)+(G15*'Emission Factors'!$C$25)))</f>
        <v/>
      </c>
      <c r="M15" s="128" t="str">
        <f>IF(E15+G15=0,"",((E15*'Emission Factors'!C$24)+(G15*'Emission Factors'!$C$26)))</f>
        <v/>
      </c>
      <c r="N15" s="128" t="str">
        <f t="shared" ref="N15:N78" si="0">IFERROR(L15*J15,"")</f>
        <v/>
      </c>
      <c r="O15" s="128" t="str">
        <f t="shared" ref="O15:O78" si="1">IFERROR(M15*J15,"")</f>
        <v/>
      </c>
      <c r="P15" s="128" t="str">
        <f>IFERROR(N15*'Emission Factors'!C$10+O15*'Emission Factors'!C$17,"")</f>
        <v/>
      </c>
      <c r="Q15" s="129" t="str">
        <f t="shared" ref="Q15:Q78" si="2">IFERROR(P15/I15,"")</f>
        <v/>
      </c>
      <c r="R15" s="130" t="str">
        <f>IFERROR(N15*'Emission Factors'!C$11+O15*'Emission Factors'!C$18,"")</f>
        <v/>
      </c>
      <c r="S15" s="130" t="str">
        <f>IFERROR(N15*'Emission Factors'!C$12+O15*'Emission Factors'!C$19,"")</f>
        <v/>
      </c>
      <c r="T15" s="130" t="str">
        <f>IFERROR(N15*'Emission Factors'!C$13+O15*'Emission Factors'!C$20,"")</f>
        <v/>
      </c>
      <c r="U15" s="131" t="str">
        <f>IFERROR(IF(K15="Residential",N15*'Emission Factors'!$C$14+O15*'Emission Factors'!$C$21,N15*'Emission Factors'!$C$15+O15*'Emission Factors'!$C$22),"")</f>
        <v/>
      </c>
    </row>
    <row r="16" spans="1:21" ht="15" customHeight="1" x14ac:dyDescent="0.3">
      <c r="B16" s="123"/>
      <c r="C16" s="124"/>
      <c r="D16" s="132"/>
      <c r="E16" s="124"/>
      <c r="F16" s="124"/>
      <c r="G16" s="124"/>
      <c r="H16" s="125"/>
      <c r="I16" s="126"/>
      <c r="J16" s="127"/>
      <c r="K16" s="127"/>
      <c r="L16" s="128" t="str">
        <f>IF(E16+G16=0,"",((E16*'Emission Factors'!C$23)+(G16*'Emission Factors'!$C$25)))</f>
        <v/>
      </c>
      <c r="M16" s="128" t="str">
        <f>IF(E16+G16=0,"",((E16*'Emission Factors'!C$24)+(G16*'Emission Factors'!$C$26)))</f>
        <v/>
      </c>
      <c r="N16" s="128" t="str">
        <f t="shared" si="0"/>
        <v/>
      </c>
      <c r="O16" s="128" t="str">
        <f t="shared" si="1"/>
        <v/>
      </c>
      <c r="P16" s="128" t="str">
        <f>IFERROR(N16*'Emission Factors'!C$10+O16*'Emission Factors'!C$17,"")</f>
        <v/>
      </c>
      <c r="Q16" s="129" t="str">
        <f t="shared" si="2"/>
        <v/>
      </c>
      <c r="R16" s="130" t="str">
        <f>IFERROR(N16*'Emission Factors'!C$11+O16*'Emission Factors'!C$18,"")</f>
        <v/>
      </c>
      <c r="S16" s="130" t="str">
        <f>IFERROR(N16*'Emission Factors'!C$12+O16*'Emission Factors'!C$19,"")</f>
        <v/>
      </c>
      <c r="T16" s="130" t="str">
        <f>IFERROR(N16*'Emission Factors'!C$13+O16*'Emission Factors'!C$20,"")</f>
        <v/>
      </c>
      <c r="U16" s="131" t="str">
        <f>IFERROR(IF(K16="Residential",N16*'Emission Factors'!$C$14+O16*'Emission Factors'!$C$21,N16*'Emission Factors'!$C$15+O16*'Emission Factors'!$C$22),"")</f>
        <v/>
      </c>
    </row>
    <row r="17" spans="2:21" ht="15" customHeight="1" x14ac:dyDescent="0.3">
      <c r="B17" s="123"/>
      <c r="C17" s="124"/>
      <c r="D17" s="132"/>
      <c r="E17" s="124"/>
      <c r="F17" s="124"/>
      <c r="G17" s="124"/>
      <c r="H17" s="125"/>
      <c r="I17" s="126"/>
      <c r="J17" s="127"/>
      <c r="K17" s="127"/>
      <c r="L17" s="128" t="str">
        <f>IF(E17+G17=0,"",((E17*'Emission Factors'!C$23)+(G17*'Emission Factors'!$C$25)))</f>
        <v/>
      </c>
      <c r="M17" s="128" t="str">
        <f>IF(E17+G17=0,"",((E17*'Emission Factors'!C$24)+(G17*'Emission Factors'!$C$26)))</f>
        <v/>
      </c>
      <c r="N17" s="128" t="str">
        <f t="shared" si="0"/>
        <v/>
      </c>
      <c r="O17" s="128" t="str">
        <f t="shared" si="1"/>
        <v/>
      </c>
      <c r="P17" s="128" t="str">
        <f>IFERROR(N17*'Emission Factors'!C$10+O17*'Emission Factors'!C$17,"")</f>
        <v/>
      </c>
      <c r="Q17" s="129" t="str">
        <f t="shared" si="2"/>
        <v/>
      </c>
      <c r="R17" s="130" t="str">
        <f>IFERROR(N17*'Emission Factors'!C$11+O17*'Emission Factors'!C$18,"")</f>
        <v/>
      </c>
      <c r="S17" s="130" t="str">
        <f>IFERROR(N17*'Emission Factors'!C$12+O17*'Emission Factors'!C$19,"")</f>
        <v/>
      </c>
      <c r="T17" s="130" t="str">
        <f>IFERROR(N17*'Emission Factors'!C$13+O17*'Emission Factors'!C$20,"")</f>
        <v/>
      </c>
      <c r="U17" s="131" t="str">
        <f>IFERROR(IF(K17="Residential",N17*'Emission Factors'!$C$14+O17*'Emission Factors'!$C$21,N17*'Emission Factors'!$C$15+O17*'Emission Factors'!$C$22),"")</f>
        <v/>
      </c>
    </row>
    <row r="18" spans="2:21" ht="15" customHeight="1" x14ac:dyDescent="0.3">
      <c r="B18" s="123"/>
      <c r="C18" s="124"/>
      <c r="D18" s="132"/>
      <c r="E18" s="124"/>
      <c r="F18" s="124"/>
      <c r="G18" s="124"/>
      <c r="H18" s="125"/>
      <c r="I18" s="126"/>
      <c r="J18" s="127"/>
      <c r="K18" s="127"/>
      <c r="L18" s="128" t="str">
        <f>IF(E18+G18=0,"",((E18*'Emission Factors'!C$23)+(G18*'Emission Factors'!$C$25)))</f>
        <v/>
      </c>
      <c r="M18" s="128" t="str">
        <f>IF(E18+G18=0,"",((E18*'Emission Factors'!C$24)+(G18*'Emission Factors'!$C$26)))</f>
        <v/>
      </c>
      <c r="N18" s="128" t="str">
        <f t="shared" si="0"/>
        <v/>
      </c>
      <c r="O18" s="128" t="str">
        <f t="shared" si="1"/>
        <v/>
      </c>
      <c r="P18" s="128" t="str">
        <f>IFERROR(N18*'Emission Factors'!C$10+O18*'Emission Factors'!C$17,"")</f>
        <v/>
      </c>
      <c r="Q18" s="129" t="str">
        <f t="shared" si="2"/>
        <v/>
      </c>
      <c r="R18" s="130" t="str">
        <f>IFERROR(N18*'Emission Factors'!C$11+O18*'Emission Factors'!C$18,"")</f>
        <v/>
      </c>
      <c r="S18" s="130" t="str">
        <f>IFERROR(N18*'Emission Factors'!C$12+O18*'Emission Factors'!C$19,"")</f>
        <v/>
      </c>
      <c r="T18" s="130" t="str">
        <f>IFERROR(N18*'Emission Factors'!C$13+O18*'Emission Factors'!C$20,"")</f>
        <v/>
      </c>
      <c r="U18" s="131" t="str">
        <f>IFERROR(IF(K18="Residential",N18*'Emission Factors'!$C$14+O18*'Emission Factors'!$C$21,N18*'Emission Factors'!$C$15+O18*'Emission Factors'!$C$22),"")</f>
        <v/>
      </c>
    </row>
    <row r="19" spans="2:21" ht="15" customHeight="1" x14ac:dyDescent="0.3">
      <c r="B19" s="123"/>
      <c r="C19" s="124"/>
      <c r="D19" s="132"/>
      <c r="E19" s="124"/>
      <c r="F19" s="124"/>
      <c r="G19" s="124"/>
      <c r="H19" s="125"/>
      <c r="I19" s="126"/>
      <c r="J19" s="127"/>
      <c r="K19" s="127"/>
      <c r="L19" s="128" t="str">
        <f>IF(E19+G19=0,"",((E19*'Emission Factors'!C$23)+(G19*'Emission Factors'!$C$25)))</f>
        <v/>
      </c>
      <c r="M19" s="128" t="str">
        <f>IF(E19+G19=0,"",((E19*'Emission Factors'!C$24)+(G19*'Emission Factors'!$C$26)))</f>
        <v/>
      </c>
      <c r="N19" s="128" t="str">
        <f t="shared" si="0"/>
        <v/>
      </c>
      <c r="O19" s="128" t="str">
        <f t="shared" si="1"/>
        <v/>
      </c>
      <c r="P19" s="128" t="str">
        <f>IFERROR(N19*'Emission Factors'!C$10+O19*'Emission Factors'!C$17,"")</f>
        <v/>
      </c>
      <c r="Q19" s="129" t="str">
        <f t="shared" si="2"/>
        <v/>
      </c>
      <c r="R19" s="130" t="str">
        <f>IFERROR(N19*'Emission Factors'!C$11+O19*'Emission Factors'!C$18,"")</f>
        <v/>
      </c>
      <c r="S19" s="130" t="str">
        <f>IFERROR(N19*'Emission Factors'!C$12+O19*'Emission Factors'!C$19,"")</f>
        <v/>
      </c>
      <c r="T19" s="130" t="str">
        <f>IFERROR(N19*'Emission Factors'!C$13+O19*'Emission Factors'!C$20,"")</f>
        <v/>
      </c>
      <c r="U19" s="131" t="str">
        <f>IFERROR(IF(K19="Residential",N19*'Emission Factors'!$C$14+O19*'Emission Factors'!$C$21,N19*'Emission Factors'!$C$15+O19*'Emission Factors'!$C$22),"")</f>
        <v/>
      </c>
    </row>
    <row r="20" spans="2:21" ht="15" customHeight="1" x14ac:dyDescent="0.3">
      <c r="B20" s="123"/>
      <c r="C20" s="124"/>
      <c r="D20" s="132"/>
      <c r="E20" s="124"/>
      <c r="F20" s="124"/>
      <c r="G20" s="124"/>
      <c r="H20" s="125"/>
      <c r="I20" s="126"/>
      <c r="J20" s="127"/>
      <c r="K20" s="127"/>
      <c r="L20" s="128" t="str">
        <f>IF(E20+G20=0,"",((E20*'Emission Factors'!C$23)+(G20*'Emission Factors'!$C$25)))</f>
        <v/>
      </c>
      <c r="M20" s="128" t="str">
        <f>IF(E20+G20=0,"",((E20*'Emission Factors'!C$24)+(G20*'Emission Factors'!$C$26)))</f>
        <v/>
      </c>
      <c r="N20" s="128" t="str">
        <f t="shared" si="0"/>
        <v/>
      </c>
      <c r="O20" s="128" t="str">
        <f t="shared" si="1"/>
        <v/>
      </c>
      <c r="P20" s="128" t="str">
        <f>IFERROR(N20*'Emission Factors'!C$10+O20*'Emission Factors'!C$17,"")</f>
        <v/>
      </c>
      <c r="Q20" s="129" t="str">
        <f t="shared" si="2"/>
        <v/>
      </c>
      <c r="R20" s="130" t="str">
        <f>IFERROR(N20*'Emission Factors'!C$11+O20*'Emission Factors'!C$18,"")</f>
        <v/>
      </c>
      <c r="S20" s="130" t="str">
        <f>IFERROR(N20*'Emission Factors'!C$12+O20*'Emission Factors'!C$19,"")</f>
        <v/>
      </c>
      <c r="T20" s="130" t="str">
        <f>IFERROR(N20*'Emission Factors'!C$13+O20*'Emission Factors'!C$20,"")</f>
        <v/>
      </c>
      <c r="U20" s="131" t="str">
        <f>IFERROR(IF(K20="Residential",N20*'Emission Factors'!$C$14+O20*'Emission Factors'!$C$21,N20*'Emission Factors'!$C$15+O20*'Emission Factors'!$C$22),"")</f>
        <v/>
      </c>
    </row>
    <row r="21" spans="2:21" ht="15" customHeight="1" x14ac:dyDescent="0.3">
      <c r="B21" s="123"/>
      <c r="C21" s="124"/>
      <c r="D21" s="132"/>
      <c r="E21" s="124"/>
      <c r="F21" s="124"/>
      <c r="G21" s="124"/>
      <c r="H21" s="125"/>
      <c r="I21" s="126"/>
      <c r="J21" s="127"/>
      <c r="K21" s="127"/>
      <c r="L21" s="128" t="str">
        <f>IF(E21+G21=0,"",((E21*'Emission Factors'!C$23)+(G21*'Emission Factors'!$C$25)))</f>
        <v/>
      </c>
      <c r="M21" s="128" t="str">
        <f>IF(E21+G21=0,"",((E21*'Emission Factors'!C$24)+(G21*'Emission Factors'!$C$26)))</f>
        <v/>
      </c>
      <c r="N21" s="128" t="str">
        <f t="shared" si="0"/>
        <v/>
      </c>
      <c r="O21" s="128" t="str">
        <f t="shared" si="1"/>
        <v/>
      </c>
      <c r="P21" s="128" t="str">
        <f>IFERROR(N21*'Emission Factors'!C$10+O21*'Emission Factors'!C$17,"")</f>
        <v/>
      </c>
      <c r="Q21" s="129" t="str">
        <f t="shared" si="2"/>
        <v/>
      </c>
      <c r="R21" s="130" t="str">
        <f>IFERROR(N21*'Emission Factors'!C$11+O21*'Emission Factors'!C$18,"")</f>
        <v/>
      </c>
      <c r="S21" s="130" t="str">
        <f>IFERROR(N21*'Emission Factors'!C$12+O21*'Emission Factors'!C$19,"")</f>
        <v/>
      </c>
      <c r="T21" s="130" t="str">
        <f>IFERROR(N21*'Emission Factors'!C$13+O21*'Emission Factors'!C$20,"")</f>
        <v/>
      </c>
      <c r="U21" s="131" t="str">
        <f>IFERROR(IF(K21="Residential",N21*'Emission Factors'!$C$14+O21*'Emission Factors'!$C$21,N21*'Emission Factors'!$C$15+O21*'Emission Factors'!$C$22),"")</f>
        <v/>
      </c>
    </row>
    <row r="22" spans="2:21" ht="15" customHeight="1" x14ac:dyDescent="0.3">
      <c r="B22" s="123"/>
      <c r="C22" s="124"/>
      <c r="D22" s="132"/>
      <c r="E22" s="124"/>
      <c r="F22" s="124"/>
      <c r="G22" s="124"/>
      <c r="H22" s="125"/>
      <c r="I22" s="126"/>
      <c r="J22" s="127"/>
      <c r="K22" s="127"/>
      <c r="L22" s="128" t="str">
        <f>IF(E22+G22=0,"",((E22*'Emission Factors'!C$23)+(G22*'Emission Factors'!$C$25)))</f>
        <v/>
      </c>
      <c r="M22" s="128" t="str">
        <f>IF(E22+G22=0,"",((E22*'Emission Factors'!C$24)+(G22*'Emission Factors'!$C$26)))</f>
        <v/>
      </c>
      <c r="N22" s="128" t="str">
        <f t="shared" si="0"/>
        <v/>
      </c>
      <c r="O22" s="128" t="str">
        <f t="shared" si="1"/>
        <v/>
      </c>
      <c r="P22" s="128" t="str">
        <f>IFERROR(N22*'Emission Factors'!C$10+O22*'Emission Factors'!C$17,"")</f>
        <v/>
      </c>
      <c r="Q22" s="129" t="str">
        <f t="shared" si="2"/>
        <v/>
      </c>
      <c r="R22" s="130" t="str">
        <f>IFERROR(N22*'Emission Factors'!C$11+O22*'Emission Factors'!C$18,"")</f>
        <v/>
      </c>
      <c r="S22" s="130" t="str">
        <f>IFERROR(N22*'Emission Factors'!C$12+O22*'Emission Factors'!C$19,"")</f>
        <v/>
      </c>
      <c r="T22" s="130" t="str">
        <f>IFERROR(N22*'Emission Factors'!C$13+O22*'Emission Factors'!C$20,"")</f>
        <v/>
      </c>
      <c r="U22" s="131" t="str">
        <f>IFERROR(IF(K22="Residential",N22*'Emission Factors'!$C$14+O22*'Emission Factors'!$C$21,N22*'Emission Factors'!$C$15+O22*'Emission Factors'!$C$22),"")</f>
        <v/>
      </c>
    </row>
    <row r="23" spans="2:21" ht="15" customHeight="1" x14ac:dyDescent="0.3">
      <c r="B23" s="123"/>
      <c r="C23" s="124"/>
      <c r="D23" s="132"/>
      <c r="E23" s="124"/>
      <c r="F23" s="124"/>
      <c r="G23" s="124"/>
      <c r="H23" s="125"/>
      <c r="I23" s="126"/>
      <c r="J23" s="127"/>
      <c r="K23" s="127"/>
      <c r="L23" s="128" t="str">
        <f>IF(E23+G23=0,"",((E23*'Emission Factors'!C$23)+(G23*'Emission Factors'!$C$25)))</f>
        <v/>
      </c>
      <c r="M23" s="128" t="str">
        <f>IF(E23+G23=0,"",((E23*'Emission Factors'!C$24)+(G23*'Emission Factors'!$C$26)))</f>
        <v/>
      </c>
      <c r="N23" s="128" t="str">
        <f t="shared" si="0"/>
        <v/>
      </c>
      <c r="O23" s="128" t="str">
        <f t="shared" si="1"/>
        <v/>
      </c>
      <c r="P23" s="128" t="str">
        <f>IFERROR(N23*'Emission Factors'!C$10+O23*'Emission Factors'!C$17,"")</f>
        <v/>
      </c>
      <c r="Q23" s="129" t="str">
        <f t="shared" si="2"/>
        <v/>
      </c>
      <c r="R23" s="130" t="str">
        <f>IFERROR(N23*'Emission Factors'!C$11+O23*'Emission Factors'!C$18,"")</f>
        <v/>
      </c>
      <c r="S23" s="130" t="str">
        <f>IFERROR(N23*'Emission Factors'!C$12+O23*'Emission Factors'!C$19,"")</f>
        <v/>
      </c>
      <c r="T23" s="130" t="str">
        <f>IFERROR(N23*'Emission Factors'!C$13+O23*'Emission Factors'!C$20,"")</f>
        <v/>
      </c>
      <c r="U23" s="131" t="str">
        <f>IFERROR(IF(K23="Residential",N23*'Emission Factors'!$C$14+O23*'Emission Factors'!$C$21,N23*'Emission Factors'!$C$15+O23*'Emission Factors'!$C$22),"")</f>
        <v/>
      </c>
    </row>
    <row r="24" spans="2:21" ht="15" customHeight="1" x14ac:dyDescent="0.3">
      <c r="B24" s="123"/>
      <c r="C24" s="124"/>
      <c r="D24" s="132"/>
      <c r="E24" s="124"/>
      <c r="F24" s="124"/>
      <c r="G24" s="124"/>
      <c r="H24" s="125"/>
      <c r="I24" s="126"/>
      <c r="J24" s="127"/>
      <c r="K24" s="127"/>
      <c r="L24" s="128" t="str">
        <f>IF(E24+G24=0,"",((E24*'Emission Factors'!C$23)+(G24*'Emission Factors'!$C$25)))</f>
        <v/>
      </c>
      <c r="M24" s="128" t="str">
        <f>IF(E24+G24=0,"",((E24*'Emission Factors'!C$24)+(G24*'Emission Factors'!$C$26)))</f>
        <v/>
      </c>
      <c r="N24" s="128" t="str">
        <f t="shared" si="0"/>
        <v/>
      </c>
      <c r="O24" s="128" t="str">
        <f t="shared" si="1"/>
        <v/>
      </c>
      <c r="P24" s="128" t="str">
        <f>IFERROR(N24*'Emission Factors'!C$10+O24*'Emission Factors'!C$17,"")</f>
        <v/>
      </c>
      <c r="Q24" s="129" t="str">
        <f t="shared" si="2"/>
        <v/>
      </c>
      <c r="R24" s="130" t="str">
        <f>IFERROR(N24*'Emission Factors'!C$11+O24*'Emission Factors'!C$18,"")</f>
        <v/>
      </c>
      <c r="S24" s="130" t="str">
        <f>IFERROR(N24*'Emission Factors'!C$12+O24*'Emission Factors'!C$19,"")</f>
        <v/>
      </c>
      <c r="T24" s="130" t="str">
        <f>IFERROR(N24*'Emission Factors'!C$13+O24*'Emission Factors'!C$20,"")</f>
        <v/>
      </c>
      <c r="U24" s="131" t="str">
        <f>IFERROR(IF(K24="Residential",N24*'Emission Factors'!$C$14+O24*'Emission Factors'!$C$21,N24*'Emission Factors'!$C$15+O24*'Emission Factors'!$C$22),"")</f>
        <v/>
      </c>
    </row>
    <row r="25" spans="2:21" ht="15" customHeight="1" x14ac:dyDescent="0.3">
      <c r="B25" s="123"/>
      <c r="C25" s="124"/>
      <c r="D25" s="132"/>
      <c r="E25" s="124"/>
      <c r="F25" s="124"/>
      <c r="G25" s="124"/>
      <c r="H25" s="125"/>
      <c r="I25" s="126"/>
      <c r="J25" s="127"/>
      <c r="K25" s="127"/>
      <c r="L25" s="128" t="str">
        <f>IF(E25+G25=0,"",((E25*'Emission Factors'!C$23)+(G25*'Emission Factors'!$C$25)))</f>
        <v/>
      </c>
      <c r="M25" s="128" t="str">
        <f>IF(E25+G25=0,"",((E25*'Emission Factors'!C$24)+(G25*'Emission Factors'!$C$26)))</f>
        <v/>
      </c>
      <c r="N25" s="128" t="str">
        <f t="shared" si="0"/>
        <v/>
      </c>
      <c r="O25" s="128" t="str">
        <f t="shared" si="1"/>
        <v/>
      </c>
      <c r="P25" s="128" t="str">
        <f>IFERROR(N25*'Emission Factors'!C$10+O25*'Emission Factors'!C$17,"")</f>
        <v/>
      </c>
      <c r="Q25" s="129" t="str">
        <f t="shared" si="2"/>
        <v/>
      </c>
      <c r="R25" s="130" t="str">
        <f>IFERROR(N25*'Emission Factors'!C$11+O25*'Emission Factors'!C$18,"")</f>
        <v/>
      </c>
      <c r="S25" s="130" t="str">
        <f>IFERROR(N25*'Emission Factors'!C$12+O25*'Emission Factors'!C$19,"")</f>
        <v/>
      </c>
      <c r="T25" s="130" t="str">
        <f>IFERROR(N25*'Emission Factors'!C$13+O25*'Emission Factors'!C$20,"")</f>
        <v/>
      </c>
      <c r="U25" s="131" t="str">
        <f>IFERROR(IF(K25="Residential",N25*'Emission Factors'!$C$14+O25*'Emission Factors'!$C$21,N25*'Emission Factors'!$C$15+O25*'Emission Factors'!$C$22),"")</f>
        <v/>
      </c>
    </row>
    <row r="26" spans="2:21" ht="15" customHeight="1" x14ac:dyDescent="0.3">
      <c r="B26" s="123"/>
      <c r="C26" s="124"/>
      <c r="D26" s="132"/>
      <c r="E26" s="124"/>
      <c r="F26" s="124"/>
      <c r="G26" s="124"/>
      <c r="H26" s="125"/>
      <c r="I26" s="126"/>
      <c r="J26" s="127"/>
      <c r="K26" s="127"/>
      <c r="L26" s="128" t="str">
        <f>IF(E26+G26=0,"",((E26*'Emission Factors'!C$23)+(G26*'Emission Factors'!$C$25)))</f>
        <v/>
      </c>
      <c r="M26" s="128" t="str">
        <f>IF(E26+G26=0,"",((E26*'Emission Factors'!C$24)+(G26*'Emission Factors'!$C$26)))</f>
        <v/>
      </c>
      <c r="N26" s="128" t="str">
        <f t="shared" si="0"/>
        <v/>
      </c>
      <c r="O26" s="128" t="str">
        <f t="shared" si="1"/>
        <v/>
      </c>
      <c r="P26" s="128" t="str">
        <f>IFERROR(N26*'Emission Factors'!C$10+O26*'Emission Factors'!C$17,"")</f>
        <v/>
      </c>
      <c r="Q26" s="129" t="str">
        <f t="shared" si="2"/>
        <v/>
      </c>
      <c r="R26" s="130" t="str">
        <f>IFERROR(N26*'Emission Factors'!C$11+O26*'Emission Factors'!C$18,"")</f>
        <v/>
      </c>
      <c r="S26" s="130" t="str">
        <f>IFERROR(N26*'Emission Factors'!C$12+O26*'Emission Factors'!C$19,"")</f>
        <v/>
      </c>
      <c r="T26" s="130" t="str">
        <f>IFERROR(N26*'Emission Factors'!C$13+O26*'Emission Factors'!C$20,"")</f>
        <v/>
      </c>
      <c r="U26" s="131" t="str">
        <f>IFERROR(IF(K26="Residential",N26*'Emission Factors'!$C$14+O26*'Emission Factors'!$C$21,N26*'Emission Factors'!$C$15+O26*'Emission Factors'!$C$22),"")</f>
        <v/>
      </c>
    </row>
    <row r="27" spans="2:21" ht="15" customHeight="1" x14ac:dyDescent="0.3">
      <c r="B27" s="123"/>
      <c r="C27" s="124"/>
      <c r="D27" s="132"/>
      <c r="E27" s="124"/>
      <c r="F27" s="124"/>
      <c r="G27" s="124"/>
      <c r="H27" s="125"/>
      <c r="I27" s="126"/>
      <c r="J27" s="127"/>
      <c r="K27" s="127"/>
      <c r="L27" s="128" t="str">
        <f>IF(E27+G27=0,"",((E27*'Emission Factors'!C$23)+(G27*'Emission Factors'!$C$25)))</f>
        <v/>
      </c>
      <c r="M27" s="128" t="str">
        <f>IF(E27+G27=0,"",((E27*'Emission Factors'!C$24)+(G27*'Emission Factors'!$C$26)))</f>
        <v/>
      </c>
      <c r="N27" s="128" t="str">
        <f t="shared" si="0"/>
        <v/>
      </c>
      <c r="O27" s="128" t="str">
        <f t="shared" si="1"/>
        <v/>
      </c>
      <c r="P27" s="128" t="str">
        <f>IFERROR(N27*'Emission Factors'!C$10+O27*'Emission Factors'!C$17,"")</f>
        <v/>
      </c>
      <c r="Q27" s="129" t="str">
        <f t="shared" si="2"/>
        <v/>
      </c>
      <c r="R27" s="130" t="str">
        <f>IFERROR(N27*'Emission Factors'!C$11+O27*'Emission Factors'!C$18,"")</f>
        <v/>
      </c>
      <c r="S27" s="130" t="str">
        <f>IFERROR(N27*'Emission Factors'!C$12+O27*'Emission Factors'!C$19,"")</f>
        <v/>
      </c>
      <c r="T27" s="130" t="str">
        <f>IFERROR(N27*'Emission Factors'!C$13+O27*'Emission Factors'!C$20,"")</f>
        <v/>
      </c>
      <c r="U27" s="131" t="str">
        <f>IFERROR(IF(K27="Residential",N27*'Emission Factors'!$C$14+O27*'Emission Factors'!$C$21,N27*'Emission Factors'!$C$15+O27*'Emission Factors'!$C$22),"")</f>
        <v/>
      </c>
    </row>
    <row r="28" spans="2:21" ht="15" customHeight="1" x14ac:dyDescent="0.3">
      <c r="B28" s="123"/>
      <c r="C28" s="124"/>
      <c r="D28" s="132"/>
      <c r="E28" s="124"/>
      <c r="F28" s="124"/>
      <c r="G28" s="124"/>
      <c r="H28" s="125"/>
      <c r="I28" s="126"/>
      <c r="J28" s="127"/>
      <c r="K28" s="127"/>
      <c r="L28" s="128" t="str">
        <f>IF(E28+G28=0,"",((E28*'Emission Factors'!C$23)+(G28*'Emission Factors'!$C$25)))</f>
        <v/>
      </c>
      <c r="M28" s="128" t="str">
        <f>IF(E28+G28=0,"",((E28*'Emission Factors'!C$24)+(G28*'Emission Factors'!$C$26)))</f>
        <v/>
      </c>
      <c r="N28" s="128" t="str">
        <f t="shared" si="0"/>
        <v/>
      </c>
      <c r="O28" s="128" t="str">
        <f t="shared" si="1"/>
        <v/>
      </c>
      <c r="P28" s="128" t="str">
        <f>IFERROR(N28*'Emission Factors'!C$10+O28*'Emission Factors'!C$17,"")</f>
        <v/>
      </c>
      <c r="Q28" s="129" t="str">
        <f t="shared" si="2"/>
        <v/>
      </c>
      <c r="R28" s="130" t="str">
        <f>IFERROR(N28*'Emission Factors'!C$11+O28*'Emission Factors'!C$18,"")</f>
        <v/>
      </c>
      <c r="S28" s="130" t="str">
        <f>IFERROR(N28*'Emission Factors'!C$12+O28*'Emission Factors'!C$19,"")</f>
        <v/>
      </c>
      <c r="T28" s="130" t="str">
        <f>IFERROR(N28*'Emission Factors'!C$13+O28*'Emission Factors'!C$20,"")</f>
        <v/>
      </c>
      <c r="U28" s="131" t="str">
        <f>IFERROR(IF(K28="Residential",N28*'Emission Factors'!$C$14+O28*'Emission Factors'!$C$21,N28*'Emission Factors'!$C$15+O28*'Emission Factors'!$C$22),"")</f>
        <v/>
      </c>
    </row>
    <row r="29" spans="2:21" ht="15" customHeight="1" x14ac:dyDescent="0.3">
      <c r="B29" s="123"/>
      <c r="C29" s="124"/>
      <c r="D29" s="132"/>
      <c r="E29" s="124"/>
      <c r="F29" s="124"/>
      <c r="G29" s="124"/>
      <c r="H29" s="125"/>
      <c r="I29" s="126"/>
      <c r="J29" s="127"/>
      <c r="K29" s="127"/>
      <c r="L29" s="128" t="str">
        <f>IF(E29+G29=0,"",((E29*'Emission Factors'!C$23)+(G29*'Emission Factors'!$C$25)))</f>
        <v/>
      </c>
      <c r="M29" s="128" t="str">
        <f>IF(E29+G29=0,"",((E29*'Emission Factors'!C$24)+(G29*'Emission Factors'!$C$26)))</f>
        <v/>
      </c>
      <c r="N29" s="128" t="str">
        <f t="shared" si="0"/>
        <v/>
      </c>
      <c r="O29" s="128" t="str">
        <f t="shared" si="1"/>
        <v/>
      </c>
      <c r="P29" s="128" t="str">
        <f>IFERROR(N29*'Emission Factors'!C$10+O29*'Emission Factors'!C$17,"")</f>
        <v/>
      </c>
      <c r="Q29" s="129" t="str">
        <f t="shared" si="2"/>
        <v/>
      </c>
      <c r="R29" s="130" t="str">
        <f>IFERROR(N29*'Emission Factors'!C$11+O29*'Emission Factors'!C$18,"")</f>
        <v/>
      </c>
      <c r="S29" s="130" t="str">
        <f>IFERROR(N29*'Emission Factors'!C$12+O29*'Emission Factors'!C$19,"")</f>
        <v/>
      </c>
      <c r="T29" s="130" t="str">
        <f>IFERROR(N29*'Emission Factors'!C$13+O29*'Emission Factors'!C$20,"")</f>
        <v/>
      </c>
      <c r="U29" s="131" t="str">
        <f>IFERROR(IF(K29="Residential",N29*'Emission Factors'!$C$14+O29*'Emission Factors'!$C$21,N29*'Emission Factors'!$C$15+O29*'Emission Factors'!$C$22),"")</f>
        <v/>
      </c>
    </row>
    <row r="30" spans="2:21" ht="15" customHeight="1" x14ac:dyDescent="0.3">
      <c r="B30" s="123"/>
      <c r="C30" s="124"/>
      <c r="D30" s="132"/>
      <c r="E30" s="124"/>
      <c r="F30" s="124"/>
      <c r="G30" s="124"/>
      <c r="H30" s="125"/>
      <c r="I30" s="126"/>
      <c r="J30" s="127"/>
      <c r="K30" s="127"/>
      <c r="L30" s="128" t="str">
        <f>IF(E30+G30=0,"",((E30*'Emission Factors'!C$23)+(G30*'Emission Factors'!$C$25)))</f>
        <v/>
      </c>
      <c r="M30" s="128" t="str">
        <f>IF(E30+G30=0,"",((E30*'Emission Factors'!C$24)+(G30*'Emission Factors'!$C$26)))</f>
        <v/>
      </c>
      <c r="N30" s="128" t="str">
        <f t="shared" si="0"/>
        <v/>
      </c>
      <c r="O30" s="128" t="str">
        <f t="shared" si="1"/>
        <v/>
      </c>
      <c r="P30" s="128" t="str">
        <f>IFERROR(N30*'Emission Factors'!C$10+O30*'Emission Factors'!C$17,"")</f>
        <v/>
      </c>
      <c r="Q30" s="129" t="str">
        <f t="shared" si="2"/>
        <v/>
      </c>
      <c r="R30" s="130" t="str">
        <f>IFERROR(N30*'Emission Factors'!C$11+O30*'Emission Factors'!C$18,"")</f>
        <v/>
      </c>
      <c r="S30" s="130" t="str">
        <f>IFERROR(N30*'Emission Factors'!C$12+O30*'Emission Factors'!C$19,"")</f>
        <v/>
      </c>
      <c r="T30" s="130" t="str">
        <f>IFERROR(N30*'Emission Factors'!C$13+O30*'Emission Factors'!C$20,"")</f>
        <v/>
      </c>
      <c r="U30" s="131" t="str">
        <f>IFERROR(IF(K30="Residential",N30*'Emission Factors'!$C$14+O30*'Emission Factors'!$C$21,N30*'Emission Factors'!$C$15+O30*'Emission Factors'!$C$22),"")</f>
        <v/>
      </c>
    </row>
    <row r="31" spans="2:21" ht="15" customHeight="1" x14ac:dyDescent="0.3">
      <c r="B31" s="123"/>
      <c r="C31" s="124"/>
      <c r="D31" s="132"/>
      <c r="E31" s="124"/>
      <c r="F31" s="124"/>
      <c r="G31" s="124"/>
      <c r="H31" s="125"/>
      <c r="I31" s="126"/>
      <c r="J31" s="127"/>
      <c r="K31" s="127"/>
      <c r="L31" s="128" t="str">
        <f>IF(E31+G31=0,"",((E31*'Emission Factors'!C$23)+(G31*'Emission Factors'!$C$25)))</f>
        <v/>
      </c>
      <c r="M31" s="128" t="str">
        <f>IF(E31+G31=0,"",((E31*'Emission Factors'!C$24)+(G31*'Emission Factors'!$C$26)))</f>
        <v/>
      </c>
      <c r="N31" s="128" t="str">
        <f t="shared" si="0"/>
        <v/>
      </c>
      <c r="O31" s="128" t="str">
        <f t="shared" si="1"/>
        <v/>
      </c>
      <c r="P31" s="128" t="str">
        <f>IFERROR(N31*'Emission Factors'!C$10+O31*'Emission Factors'!C$17,"")</f>
        <v/>
      </c>
      <c r="Q31" s="129" t="str">
        <f t="shared" si="2"/>
        <v/>
      </c>
      <c r="R31" s="130" t="str">
        <f>IFERROR(N31*'Emission Factors'!C$11+O31*'Emission Factors'!C$18,"")</f>
        <v/>
      </c>
      <c r="S31" s="130" t="str">
        <f>IFERROR(N31*'Emission Factors'!C$12+O31*'Emission Factors'!C$19,"")</f>
        <v/>
      </c>
      <c r="T31" s="130" t="str">
        <f>IFERROR(N31*'Emission Factors'!C$13+O31*'Emission Factors'!C$20,"")</f>
        <v/>
      </c>
      <c r="U31" s="131" t="str">
        <f>IFERROR(IF(K31="Residential",N31*'Emission Factors'!$C$14+O31*'Emission Factors'!$C$21,N31*'Emission Factors'!$C$15+O31*'Emission Factors'!$C$22),"")</f>
        <v/>
      </c>
    </row>
    <row r="32" spans="2:21" ht="15" customHeight="1" x14ac:dyDescent="0.3">
      <c r="B32" s="123"/>
      <c r="C32" s="124"/>
      <c r="D32" s="132"/>
      <c r="E32" s="124"/>
      <c r="F32" s="124"/>
      <c r="G32" s="124"/>
      <c r="H32" s="125"/>
      <c r="I32" s="126"/>
      <c r="J32" s="127"/>
      <c r="K32" s="127"/>
      <c r="L32" s="128" t="str">
        <f>IF(E32+G32=0,"",((E32*'Emission Factors'!C$23)+(G32*'Emission Factors'!$C$25)))</f>
        <v/>
      </c>
      <c r="M32" s="128" t="str">
        <f>IF(E32+G32=0,"",((E32*'Emission Factors'!C$24)+(G32*'Emission Factors'!$C$26)))</f>
        <v/>
      </c>
      <c r="N32" s="128" t="str">
        <f t="shared" si="0"/>
        <v/>
      </c>
      <c r="O32" s="128" t="str">
        <f t="shared" si="1"/>
        <v/>
      </c>
      <c r="P32" s="128" t="str">
        <f>IFERROR(N32*'Emission Factors'!C$10+O32*'Emission Factors'!C$17,"")</f>
        <v/>
      </c>
      <c r="Q32" s="129" t="str">
        <f t="shared" si="2"/>
        <v/>
      </c>
      <c r="R32" s="130" t="str">
        <f>IFERROR(N32*'Emission Factors'!C$11+O32*'Emission Factors'!C$18,"")</f>
        <v/>
      </c>
      <c r="S32" s="130" t="str">
        <f>IFERROR(N32*'Emission Factors'!C$12+O32*'Emission Factors'!C$19,"")</f>
        <v/>
      </c>
      <c r="T32" s="130" t="str">
        <f>IFERROR(N32*'Emission Factors'!C$13+O32*'Emission Factors'!C$20,"")</f>
        <v/>
      </c>
      <c r="U32" s="131" t="str">
        <f>IFERROR(IF(K32="Residential",N32*'Emission Factors'!$C$14+O32*'Emission Factors'!$C$21,N32*'Emission Factors'!$C$15+O32*'Emission Factors'!$C$22),"")</f>
        <v/>
      </c>
    </row>
    <row r="33" spans="2:21" ht="15" customHeight="1" x14ac:dyDescent="0.3">
      <c r="B33" s="123"/>
      <c r="C33" s="124"/>
      <c r="D33" s="132"/>
      <c r="E33" s="124"/>
      <c r="F33" s="124"/>
      <c r="G33" s="124"/>
      <c r="H33" s="125"/>
      <c r="I33" s="126"/>
      <c r="J33" s="127"/>
      <c r="K33" s="127"/>
      <c r="L33" s="128" t="str">
        <f>IF(E33+G33=0,"",((E33*'Emission Factors'!C$23)+(G33*'Emission Factors'!$C$25)))</f>
        <v/>
      </c>
      <c r="M33" s="128" t="str">
        <f>IF(E33+G33=0,"",((E33*'Emission Factors'!C$24)+(G33*'Emission Factors'!$C$26)))</f>
        <v/>
      </c>
      <c r="N33" s="128" t="str">
        <f t="shared" si="0"/>
        <v/>
      </c>
      <c r="O33" s="128" t="str">
        <f t="shared" si="1"/>
        <v/>
      </c>
      <c r="P33" s="128" t="str">
        <f>IFERROR(N33*'Emission Factors'!C$10+O33*'Emission Factors'!C$17,"")</f>
        <v/>
      </c>
      <c r="Q33" s="129" t="str">
        <f t="shared" si="2"/>
        <v/>
      </c>
      <c r="R33" s="130" t="str">
        <f>IFERROR(N33*'Emission Factors'!C$11+O33*'Emission Factors'!C$18,"")</f>
        <v/>
      </c>
      <c r="S33" s="130" t="str">
        <f>IFERROR(N33*'Emission Factors'!C$12+O33*'Emission Factors'!C$19,"")</f>
        <v/>
      </c>
      <c r="T33" s="130" t="str">
        <f>IFERROR(N33*'Emission Factors'!C$13+O33*'Emission Factors'!C$20,"")</f>
        <v/>
      </c>
      <c r="U33" s="131" t="str">
        <f>IFERROR(IF(K33="Residential",N33*'Emission Factors'!$C$14+O33*'Emission Factors'!$C$21,N33*'Emission Factors'!$C$15+O33*'Emission Factors'!$C$22),"")</f>
        <v/>
      </c>
    </row>
    <row r="34" spans="2:21" ht="15" customHeight="1" x14ac:dyDescent="0.3">
      <c r="B34" s="123"/>
      <c r="C34" s="124"/>
      <c r="D34" s="132"/>
      <c r="E34" s="124"/>
      <c r="F34" s="124"/>
      <c r="G34" s="124"/>
      <c r="H34" s="125"/>
      <c r="I34" s="126"/>
      <c r="J34" s="127"/>
      <c r="K34" s="127"/>
      <c r="L34" s="128" t="str">
        <f>IF(E34+G34=0,"",((E34*'Emission Factors'!C$23)+(G34*'Emission Factors'!$C$25)))</f>
        <v/>
      </c>
      <c r="M34" s="128" t="str">
        <f>IF(E34+G34=0,"",((E34*'Emission Factors'!C$24)+(G34*'Emission Factors'!$C$26)))</f>
        <v/>
      </c>
      <c r="N34" s="128" t="str">
        <f t="shared" si="0"/>
        <v/>
      </c>
      <c r="O34" s="128" t="str">
        <f t="shared" si="1"/>
        <v/>
      </c>
      <c r="P34" s="128" t="str">
        <f>IFERROR(N34*'Emission Factors'!C$10+O34*'Emission Factors'!C$17,"")</f>
        <v/>
      </c>
      <c r="Q34" s="129" t="str">
        <f t="shared" si="2"/>
        <v/>
      </c>
      <c r="R34" s="130" t="str">
        <f>IFERROR(N34*'Emission Factors'!C$11+O34*'Emission Factors'!C$18,"")</f>
        <v/>
      </c>
      <c r="S34" s="130" t="str">
        <f>IFERROR(N34*'Emission Factors'!C$12+O34*'Emission Factors'!C$19,"")</f>
        <v/>
      </c>
      <c r="T34" s="130" t="str">
        <f>IFERROR(N34*'Emission Factors'!C$13+O34*'Emission Factors'!C$20,"")</f>
        <v/>
      </c>
      <c r="U34" s="131" t="str">
        <f>IFERROR(IF(K34="Residential",N34*'Emission Factors'!$C$14+O34*'Emission Factors'!$C$21,N34*'Emission Factors'!$C$15+O34*'Emission Factors'!$C$22),"")</f>
        <v/>
      </c>
    </row>
    <row r="35" spans="2:21" ht="15" customHeight="1" x14ac:dyDescent="0.3">
      <c r="B35" s="123"/>
      <c r="C35" s="124"/>
      <c r="D35" s="132"/>
      <c r="E35" s="124"/>
      <c r="F35" s="124"/>
      <c r="G35" s="124"/>
      <c r="H35" s="125"/>
      <c r="I35" s="126"/>
      <c r="J35" s="127"/>
      <c r="K35" s="127"/>
      <c r="L35" s="128" t="str">
        <f>IF(E35+G35=0,"",((E35*'Emission Factors'!C$23)+(G35*'Emission Factors'!$C$25)))</f>
        <v/>
      </c>
      <c r="M35" s="128" t="str">
        <f>IF(E35+G35=0,"",((E35*'Emission Factors'!C$24)+(G35*'Emission Factors'!$C$26)))</f>
        <v/>
      </c>
      <c r="N35" s="128" t="str">
        <f t="shared" si="0"/>
        <v/>
      </c>
      <c r="O35" s="128" t="str">
        <f t="shared" si="1"/>
        <v/>
      </c>
      <c r="P35" s="128" t="str">
        <f>IFERROR(N35*'Emission Factors'!C$10+O35*'Emission Factors'!C$17,"")</f>
        <v/>
      </c>
      <c r="Q35" s="129" t="str">
        <f t="shared" si="2"/>
        <v/>
      </c>
      <c r="R35" s="130" t="str">
        <f>IFERROR(N35*'Emission Factors'!C$11+O35*'Emission Factors'!C$18,"")</f>
        <v/>
      </c>
      <c r="S35" s="130" t="str">
        <f>IFERROR(N35*'Emission Factors'!C$12+O35*'Emission Factors'!C$19,"")</f>
        <v/>
      </c>
      <c r="T35" s="130" t="str">
        <f>IFERROR(N35*'Emission Factors'!C$13+O35*'Emission Factors'!C$20,"")</f>
        <v/>
      </c>
      <c r="U35" s="131" t="str">
        <f>IFERROR(IF(K35="Residential",N35*'Emission Factors'!$C$14+O35*'Emission Factors'!$C$21,N35*'Emission Factors'!$C$15+O35*'Emission Factors'!$C$22),"")</f>
        <v/>
      </c>
    </row>
    <row r="36" spans="2:21" ht="15" customHeight="1" x14ac:dyDescent="0.3">
      <c r="B36" s="123"/>
      <c r="C36" s="124"/>
      <c r="D36" s="132"/>
      <c r="E36" s="124"/>
      <c r="F36" s="124"/>
      <c r="G36" s="124"/>
      <c r="H36" s="125"/>
      <c r="I36" s="126"/>
      <c r="J36" s="127"/>
      <c r="K36" s="127"/>
      <c r="L36" s="128" t="str">
        <f>IF(E36+G36=0,"",((E36*'Emission Factors'!C$23)+(G36*'Emission Factors'!$C$25)))</f>
        <v/>
      </c>
      <c r="M36" s="128" t="str">
        <f>IF(E36+G36=0,"",((E36*'Emission Factors'!C$24)+(G36*'Emission Factors'!$C$26)))</f>
        <v/>
      </c>
      <c r="N36" s="128" t="str">
        <f t="shared" si="0"/>
        <v/>
      </c>
      <c r="O36" s="128" t="str">
        <f t="shared" si="1"/>
        <v/>
      </c>
      <c r="P36" s="128" t="str">
        <f>IFERROR(N36*'Emission Factors'!C$10+O36*'Emission Factors'!C$17,"")</f>
        <v/>
      </c>
      <c r="Q36" s="129" t="str">
        <f t="shared" si="2"/>
        <v/>
      </c>
      <c r="R36" s="130" t="str">
        <f>IFERROR(N36*'Emission Factors'!C$11+O36*'Emission Factors'!C$18,"")</f>
        <v/>
      </c>
      <c r="S36" s="130" t="str">
        <f>IFERROR(N36*'Emission Factors'!C$12+O36*'Emission Factors'!C$19,"")</f>
        <v/>
      </c>
      <c r="T36" s="130" t="str">
        <f>IFERROR(N36*'Emission Factors'!C$13+O36*'Emission Factors'!C$20,"")</f>
        <v/>
      </c>
      <c r="U36" s="131" t="str">
        <f>IFERROR(IF(K36="Residential",N36*'Emission Factors'!$C$14+O36*'Emission Factors'!$C$21,N36*'Emission Factors'!$C$15+O36*'Emission Factors'!$C$22),"")</f>
        <v/>
      </c>
    </row>
    <row r="37" spans="2:21" ht="15" customHeight="1" x14ac:dyDescent="0.3">
      <c r="B37" s="123"/>
      <c r="C37" s="124"/>
      <c r="D37" s="132"/>
      <c r="E37" s="124"/>
      <c r="F37" s="124"/>
      <c r="G37" s="124"/>
      <c r="H37" s="125"/>
      <c r="I37" s="126"/>
      <c r="J37" s="127"/>
      <c r="K37" s="127"/>
      <c r="L37" s="128" t="str">
        <f>IF(E37+G37=0,"",((E37*'Emission Factors'!C$23)+(G37*'Emission Factors'!$C$25)))</f>
        <v/>
      </c>
      <c r="M37" s="128" t="str">
        <f>IF(E37+G37=0,"",((E37*'Emission Factors'!C$24)+(G37*'Emission Factors'!$C$26)))</f>
        <v/>
      </c>
      <c r="N37" s="128" t="str">
        <f t="shared" si="0"/>
        <v/>
      </c>
      <c r="O37" s="128" t="str">
        <f t="shared" si="1"/>
        <v/>
      </c>
      <c r="P37" s="128" t="str">
        <f>IFERROR(N37*'Emission Factors'!C$10+O37*'Emission Factors'!C$17,"")</f>
        <v/>
      </c>
      <c r="Q37" s="129" t="str">
        <f t="shared" si="2"/>
        <v/>
      </c>
      <c r="R37" s="130" t="str">
        <f>IFERROR(N37*'Emission Factors'!C$11+O37*'Emission Factors'!C$18,"")</f>
        <v/>
      </c>
      <c r="S37" s="130" t="str">
        <f>IFERROR(N37*'Emission Factors'!C$12+O37*'Emission Factors'!C$19,"")</f>
        <v/>
      </c>
      <c r="T37" s="130" t="str">
        <f>IFERROR(N37*'Emission Factors'!C$13+O37*'Emission Factors'!C$20,"")</f>
        <v/>
      </c>
      <c r="U37" s="131" t="str">
        <f>IFERROR(IF(K37="Residential",N37*'Emission Factors'!$C$14+O37*'Emission Factors'!$C$21,N37*'Emission Factors'!$C$15+O37*'Emission Factors'!$C$22),"")</f>
        <v/>
      </c>
    </row>
    <row r="38" spans="2:21" ht="15" customHeight="1" x14ac:dyDescent="0.3">
      <c r="B38" s="123"/>
      <c r="C38" s="124"/>
      <c r="D38" s="132"/>
      <c r="E38" s="124"/>
      <c r="F38" s="124"/>
      <c r="G38" s="124"/>
      <c r="H38" s="125"/>
      <c r="I38" s="126"/>
      <c r="J38" s="127"/>
      <c r="K38" s="127"/>
      <c r="L38" s="128" t="str">
        <f>IF(E38+G38=0,"",((E38*'Emission Factors'!C$23)+(G38*'Emission Factors'!$C$25)))</f>
        <v/>
      </c>
      <c r="M38" s="128" t="str">
        <f>IF(E38+G38=0,"",((E38*'Emission Factors'!C$24)+(G38*'Emission Factors'!$C$26)))</f>
        <v/>
      </c>
      <c r="N38" s="128" t="str">
        <f t="shared" si="0"/>
        <v/>
      </c>
      <c r="O38" s="128" t="str">
        <f t="shared" si="1"/>
        <v/>
      </c>
      <c r="P38" s="128" t="str">
        <f>IFERROR(N38*'Emission Factors'!C$10+O38*'Emission Factors'!C$17,"")</f>
        <v/>
      </c>
      <c r="Q38" s="129" t="str">
        <f t="shared" si="2"/>
        <v/>
      </c>
      <c r="R38" s="130" t="str">
        <f>IFERROR(N38*'Emission Factors'!C$11+O38*'Emission Factors'!C$18,"")</f>
        <v/>
      </c>
      <c r="S38" s="130" t="str">
        <f>IFERROR(N38*'Emission Factors'!C$12+O38*'Emission Factors'!C$19,"")</f>
        <v/>
      </c>
      <c r="T38" s="130" t="str">
        <f>IFERROR(N38*'Emission Factors'!C$13+O38*'Emission Factors'!C$20,"")</f>
        <v/>
      </c>
      <c r="U38" s="131" t="str">
        <f>IFERROR(IF(K38="Residential",N38*'Emission Factors'!$C$14+O38*'Emission Factors'!$C$21,N38*'Emission Factors'!$C$15+O38*'Emission Factors'!$C$22),"")</f>
        <v/>
      </c>
    </row>
    <row r="39" spans="2:21" ht="15" customHeight="1" x14ac:dyDescent="0.3">
      <c r="B39" s="123"/>
      <c r="C39" s="124"/>
      <c r="D39" s="132"/>
      <c r="E39" s="124"/>
      <c r="F39" s="124"/>
      <c r="G39" s="124"/>
      <c r="H39" s="125"/>
      <c r="I39" s="126"/>
      <c r="J39" s="127"/>
      <c r="K39" s="127"/>
      <c r="L39" s="128" t="str">
        <f>IF(E39+G39=0,"",((E39*'Emission Factors'!C$23)+(G39*'Emission Factors'!$C$25)))</f>
        <v/>
      </c>
      <c r="M39" s="128" t="str">
        <f>IF(E39+G39=0,"",((E39*'Emission Factors'!C$24)+(G39*'Emission Factors'!$C$26)))</f>
        <v/>
      </c>
      <c r="N39" s="128" t="str">
        <f t="shared" si="0"/>
        <v/>
      </c>
      <c r="O39" s="128" t="str">
        <f t="shared" si="1"/>
        <v/>
      </c>
      <c r="P39" s="128" t="str">
        <f>IFERROR(N39*'Emission Factors'!C$10+O39*'Emission Factors'!C$17,"")</f>
        <v/>
      </c>
      <c r="Q39" s="129" t="str">
        <f t="shared" si="2"/>
        <v/>
      </c>
      <c r="R39" s="130" t="str">
        <f>IFERROR(N39*'Emission Factors'!C$11+O39*'Emission Factors'!C$18,"")</f>
        <v/>
      </c>
      <c r="S39" s="130" t="str">
        <f>IFERROR(N39*'Emission Factors'!C$12+O39*'Emission Factors'!C$19,"")</f>
        <v/>
      </c>
      <c r="T39" s="130" t="str">
        <f>IFERROR(N39*'Emission Factors'!C$13+O39*'Emission Factors'!C$20,"")</f>
        <v/>
      </c>
      <c r="U39" s="131" t="str">
        <f>IFERROR(IF(K39="Residential",N39*'Emission Factors'!$C$14+O39*'Emission Factors'!$C$21,N39*'Emission Factors'!$C$15+O39*'Emission Factors'!$C$22),"")</f>
        <v/>
      </c>
    </row>
    <row r="40" spans="2:21" ht="15" customHeight="1" x14ac:dyDescent="0.3">
      <c r="B40" s="123"/>
      <c r="C40" s="124"/>
      <c r="D40" s="132"/>
      <c r="E40" s="124"/>
      <c r="F40" s="124"/>
      <c r="G40" s="124"/>
      <c r="H40" s="125"/>
      <c r="I40" s="126"/>
      <c r="J40" s="127"/>
      <c r="K40" s="127"/>
      <c r="L40" s="128" t="str">
        <f>IF(E40+G40=0,"",((E40*'Emission Factors'!C$23)+(G40*'Emission Factors'!$C$25)))</f>
        <v/>
      </c>
      <c r="M40" s="128" t="str">
        <f>IF(E40+G40=0,"",((E40*'Emission Factors'!C$24)+(G40*'Emission Factors'!$C$26)))</f>
        <v/>
      </c>
      <c r="N40" s="128" t="str">
        <f t="shared" si="0"/>
        <v/>
      </c>
      <c r="O40" s="128" t="str">
        <f t="shared" si="1"/>
        <v/>
      </c>
      <c r="P40" s="128" t="str">
        <f>IFERROR(N40*'Emission Factors'!C$10+O40*'Emission Factors'!C$17,"")</f>
        <v/>
      </c>
      <c r="Q40" s="129" t="str">
        <f t="shared" si="2"/>
        <v/>
      </c>
      <c r="R40" s="130" t="str">
        <f>IFERROR(N40*'Emission Factors'!C$11+O40*'Emission Factors'!C$18,"")</f>
        <v/>
      </c>
      <c r="S40" s="130" t="str">
        <f>IFERROR(N40*'Emission Factors'!C$12+O40*'Emission Factors'!C$19,"")</f>
        <v/>
      </c>
      <c r="T40" s="130" t="str">
        <f>IFERROR(N40*'Emission Factors'!C$13+O40*'Emission Factors'!C$20,"")</f>
        <v/>
      </c>
      <c r="U40" s="131" t="str">
        <f>IFERROR(IF(K40="Residential",N40*'Emission Factors'!$C$14+O40*'Emission Factors'!$C$21,N40*'Emission Factors'!$C$15+O40*'Emission Factors'!$C$22),"")</f>
        <v/>
      </c>
    </row>
    <row r="41" spans="2:21" ht="15" customHeight="1" x14ac:dyDescent="0.3">
      <c r="B41" s="123"/>
      <c r="C41" s="124"/>
      <c r="D41" s="132"/>
      <c r="E41" s="124"/>
      <c r="F41" s="124"/>
      <c r="G41" s="124"/>
      <c r="H41" s="125"/>
      <c r="I41" s="126"/>
      <c r="J41" s="127"/>
      <c r="K41" s="127"/>
      <c r="L41" s="128" t="str">
        <f>IF(E41+G41=0,"",((E41*'Emission Factors'!C$23)+(G41*'Emission Factors'!$C$25)))</f>
        <v/>
      </c>
      <c r="M41" s="128" t="str">
        <f>IF(E41+G41=0,"",((E41*'Emission Factors'!C$24)+(G41*'Emission Factors'!$C$26)))</f>
        <v/>
      </c>
      <c r="N41" s="128" t="str">
        <f t="shared" si="0"/>
        <v/>
      </c>
      <c r="O41" s="128" t="str">
        <f t="shared" si="1"/>
        <v/>
      </c>
      <c r="P41" s="128" t="str">
        <f>IFERROR(N41*'Emission Factors'!C$10+O41*'Emission Factors'!C$17,"")</f>
        <v/>
      </c>
      <c r="Q41" s="129" t="str">
        <f t="shared" si="2"/>
        <v/>
      </c>
      <c r="R41" s="130" t="str">
        <f>IFERROR(N41*'Emission Factors'!C$11+O41*'Emission Factors'!C$18,"")</f>
        <v/>
      </c>
      <c r="S41" s="130" t="str">
        <f>IFERROR(N41*'Emission Factors'!C$12+O41*'Emission Factors'!C$19,"")</f>
        <v/>
      </c>
      <c r="T41" s="130" t="str">
        <f>IFERROR(N41*'Emission Factors'!C$13+O41*'Emission Factors'!C$20,"")</f>
        <v/>
      </c>
      <c r="U41" s="131" t="str">
        <f>IFERROR(IF(K41="Residential",N41*'Emission Factors'!$C$14+O41*'Emission Factors'!$C$21,N41*'Emission Factors'!$C$15+O41*'Emission Factors'!$C$22),"")</f>
        <v/>
      </c>
    </row>
    <row r="42" spans="2:21" ht="15" customHeight="1" x14ac:dyDescent="0.3">
      <c r="B42" s="123"/>
      <c r="C42" s="124"/>
      <c r="D42" s="132"/>
      <c r="E42" s="124"/>
      <c r="F42" s="124"/>
      <c r="G42" s="124"/>
      <c r="H42" s="125"/>
      <c r="I42" s="126"/>
      <c r="J42" s="127"/>
      <c r="K42" s="127"/>
      <c r="L42" s="128" t="str">
        <f>IF(E42+G42=0,"",((E42*'Emission Factors'!C$23)+(G42*'Emission Factors'!$C$25)))</f>
        <v/>
      </c>
      <c r="M42" s="128" t="str">
        <f>IF(E42+G42=0,"",((E42*'Emission Factors'!C$24)+(G42*'Emission Factors'!$C$26)))</f>
        <v/>
      </c>
      <c r="N42" s="128" t="str">
        <f t="shared" si="0"/>
        <v/>
      </c>
      <c r="O42" s="128" t="str">
        <f t="shared" si="1"/>
        <v/>
      </c>
      <c r="P42" s="128" t="str">
        <f>IFERROR(N42*'Emission Factors'!C$10+O42*'Emission Factors'!C$17,"")</f>
        <v/>
      </c>
      <c r="Q42" s="129" t="str">
        <f t="shared" si="2"/>
        <v/>
      </c>
      <c r="R42" s="130" t="str">
        <f>IFERROR(N42*'Emission Factors'!C$11+O42*'Emission Factors'!C$18,"")</f>
        <v/>
      </c>
      <c r="S42" s="130" t="str">
        <f>IFERROR(N42*'Emission Factors'!C$12+O42*'Emission Factors'!C$19,"")</f>
        <v/>
      </c>
      <c r="T42" s="130" t="str">
        <f>IFERROR(N42*'Emission Factors'!C$13+O42*'Emission Factors'!C$20,"")</f>
        <v/>
      </c>
      <c r="U42" s="131" t="str">
        <f>IFERROR(IF(K42="Residential",N42*'Emission Factors'!$C$14+O42*'Emission Factors'!$C$21,N42*'Emission Factors'!$C$15+O42*'Emission Factors'!$C$22),"")</f>
        <v/>
      </c>
    </row>
    <row r="43" spans="2:21" ht="15" customHeight="1" x14ac:dyDescent="0.3">
      <c r="B43" s="123"/>
      <c r="C43" s="124"/>
      <c r="D43" s="132"/>
      <c r="E43" s="124"/>
      <c r="F43" s="124"/>
      <c r="G43" s="124"/>
      <c r="H43" s="125"/>
      <c r="I43" s="126"/>
      <c r="J43" s="127"/>
      <c r="K43" s="127"/>
      <c r="L43" s="128" t="str">
        <f>IF(E43+G43=0,"",((E43*'Emission Factors'!C$23)+(G43*'Emission Factors'!$C$25)))</f>
        <v/>
      </c>
      <c r="M43" s="128" t="str">
        <f>IF(E43+G43=0,"",((E43*'Emission Factors'!C$24)+(G43*'Emission Factors'!$C$26)))</f>
        <v/>
      </c>
      <c r="N43" s="128" t="str">
        <f t="shared" si="0"/>
        <v/>
      </c>
      <c r="O43" s="128" t="str">
        <f t="shared" si="1"/>
        <v/>
      </c>
      <c r="P43" s="128" t="str">
        <f>IFERROR(N43*'Emission Factors'!C$10+O43*'Emission Factors'!C$17,"")</f>
        <v/>
      </c>
      <c r="Q43" s="129" t="str">
        <f t="shared" si="2"/>
        <v/>
      </c>
      <c r="R43" s="130" t="str">
        <f>IFERROR(N43*'Emission Factors'!C$11+O43*'Emission Factors'!C$18,"")</f>
        <v/>
      </c>
      <c r="S43" s="130" t="str">
        <f>IFERROR(N43*'Emission Factors'!C$12+O43*'Emission Factors'!C$19,"")</f>
        <v/>
      </c>
      <c r="T43" s="130" t="str">
        <f>IFERROR(N43*'Emission Factors'!C$13+O43*'Emission Factors'!C$20,"")</f>
        <v/>
      </c>
      <c r="U43" s="131" t="str">
        <f>IFERROR(IF(K43="Residential",N43*'Emission Factors'!$C$14+O43*'Emission Factors'!$C$21,N43*'Emission Factors'!$C$15+O43*'Emission Factors'!$C$22),"")</f>
        <v/>
      </c>
    </row>
    <row r="44" spans="2:21" ht="15" customHeight="1" x14ac:dyDescent="0.3">
      <c r="B44" s="123"/>
      <c r="C44" s="124"/>
      <c r="D44" s="132"/>
      <c r="E44" s="124"/>
      <c r="F44" s="124"/>
      <c r="G44" s="124"/>
      <c r="H44" s="125"/>
      <c r="I44" s="126"/>
      <c r="J44" s="127"/>
      <c r="K44" s="127"/>
      <c r="L44" s="128" t="str">
        <f>IF(E44+G44=0,"",((E44*'Emission Factors'!C$23)+(G44*'Emission Factors'!$C$25)))</f>
        <v/>
      </c>
      <c r="M44" s="128" t="str">
        <f>IF(E44+G44=0,"",((E44*'Emission Factors'!C$24)+(G44*'Emission Factors'!$C$26)))</f>
        <v/>
      </c>
      <c r="N44" s="128" t="str">
        <f t="shared" si="0"/>
        <v/>
      </c>
      <c r="O44" s="128" t="str">
        <f t="shared" si="1"/>
        <v/>
      </c>
      <c r="P44" s="128" t="str">
        <f>IFERROR(N44*'Emission Factors'!C$10+O44*'Emission Factors'!C$17,"")</f>
        <v/>
      </c>
      <c r="Q44" s="129" t="str">
        <f t="shared" si="2"/>
        <v/>
      </c>
      <c r="R44" s="130" t="str">
        <f>IFERROR(N44*'Emission Factors'!C$11+O44*'Emission Factors'!C$18,"")</f>
        <v/>
      </c>
      <c r="S44" s="130" t="str">
        <f>IFERROR(N44*'Emission Factors'!C$12+O44*'Emission Factors'!C$19,"")</f>
        <v/>
      </c>
      <c r="T44" s="130" t="str">
        <f>IFERROR(N44*'Emission Factors'!C$13+O44*'Emission Factors'!C$20,"")</f>
        <v/>
      </c>
      <c r="U44" s="131" t="str">
        <f>IFERROR(IF(K44="Residential",N44*'Emission Factors'!$C$14+O44*'Emission Factors'!$C$21,N44*'Emission Factors'!$C$15+O44*'Emission Factors'!$C$22),"")</f>
        <v/>
      </c>
    </row>
    <row r="45" spans="2:21" ht="15" customHeight="1" x14ac:dyDescent="0.3">
      <c r="B45" s="123"/>
      <c r="C45" s="124"/>
      <c r="D45" s="132"/>
      <c r="E45" s="124"/>
      <c r="F45" s="124"/>
      <c r="G45" s="124"/>
      <c r="H45" s="125"/>
      <c r="I45" s="126"/>
      <c r="J45" s="127"/>
      <c r="K45" s="127"/>
      <c r="L45" s="128" t="str">
        <f>IF(E45+G45=0,"",((E45*'Emission Factors'!C$23)+(G45*'Emission Factors'!$C$25)))</f>
        <v/>
      </c>
      <c r="M45" s="128" t="str">
        <f>IF(E45+G45=0,"",((E45*'Emission Factors'!C$24)+(G45*'Emission Factors'!$C$26)))</f>
        <v/>
      </c>
      <c r="N45" s="128" t="str">
        <f t="shared" si="0"/>
        <v/>
      </c>
      <c r="O45" s="128" t="str">
        <f t="shared" si="1"/>
        <v/>
      </c>
      <c r="P45" s="128" t="str">
        <f>IFERROR(N45*'Emission Factors'!C$10+O45*'Emission Factors'!C$17,"")</f>
        <v/>
      </c>
      <c r="Q45" s="129" t="str">
        <f t="shared" si="2"/>
        <v/>
      </c>
      <c r="R45" s="130" t="str">
        <f>IFERROR(N45*'Emission Factors'!C$11+O45*'Emission Factors'!C$18,"")</f>
        <v/>
      </c>
      <c r="S45" s="130" t="str">
        <f>IFERROR(N45*'Emission Factors'!C$12+O45*'Emission Factors'!C$19,"")</f>
        <v/>
      </c>
      <c r="T45" s="130" t="str">
        <f>IFERROR(N45*'Emission Factors'!C$13+O45*'Emission Factors'!C$20,"")</f>
        <v/>
      </c>
      <c r="U45" s="131" t="str">
        <f>IFERROR(IF(K45="Residential",N45*'Emission Factors'!$C$14+O45*'Emission Factors'!$C$21,N45*'Emission Factors'!$C$15+O45*'Emission Factors'!$C$22),"")</f>
        <v/>
      </c>
    </row>
    <row r="46" spans="2:21" ht="15" customHeight="1" x14ac:dyDescent="0.3">
      <c r="B46" s="123"/>
      <c r="C46" s="124"/>
      <c r="D46" s="132"/>
      <c r="E46" s="124"/>
      <c r="F46" s="124"/>
      <c r="G46" s="124"/>
      <c r="H46" s="125"/>
      <c r="I46" s="126"/>
      <c r="J46" s="127"/>
      <c r="K46" s="127"/>
      <c r="L46" s="128" t="str">
        <f>IF(E46+G46=0,"",((E46*'Emission Factors'!C$23)+(G46*'Emission Factors'!$C$25)))</f>
        <v/>
      </c>
      <c r="M46" s="128" t="str">
        <f>IF(E46+G46=0,"",((E46*'Emission Factors'!C$24)+(G46*'Emission Factors'!$C$26)))</f>
        <v/>
      </c>
      <c r="N46" s="128" t="str">
        <f t="shared" si="0"/>
        <v/>
      </c>
      <c r="O46" s="128" t="str">
        <f t="shared" si="1"/>
        <v/>
      </c>
      <c r="P46" s="128" t="str">
        <f>IFERROR(N46*'Emission Factors'!C$10+O46*'Emission Factors'!C$17,"")</f>
        <v/>
      </c>
      <c r="Q46" s="129" t="str">
        <f t="shared" si="2"/>
        <v/>
      </c>
      <c r="R46" s="130" t="str">
        <f>IFERROR(N46*'Emission Factors'!C$11+O46*'Emission Factors'!C$18,"")</f>
        <v/>
      </c>
      <c r="S46" s="130" t="str">
        <f>IFERROR(N46*'Emission Factors'!C$12+O46*'Emission Factors'!C$19,"")</f>
        <v/>
      </c>
      <c r="T46" s="130" t="str">
        <f>IFERROR(N46*'Emission Factors'!C$13+O46*'Emission Factors'!C$20,"")</f>
        <v/>
      </c>
      <c r="U46" s="131" t="str">
        <f>IFERROR(IF(K46="Residential",N46*'Emission Factors'!$C$14+O46*'Emission Factors'!$C$21,N46*'Emission Factors'!$C$15+O46*'Emission Factors'!$C$22),"")</f>
        <v/>
      </c>
    </row>
    <row r="47" spans="2:21" ht="15" customHeight="1" x14ac:dyDescent="0.3">
      <c r="B47" s="123"/>
      <c r="C47" s="124"/>
      <c r="D47" s="132"/>
      <c r="E47" s="124"/>
      <c r="F47" s="124"/>
      <c r="G47" s="124"/>
      <c r="H47" s="125"/>
      <c r="I47" s="126"/>
      <c r="J47" s="127"/>
      <c r="K47" s="127"/>
      <c r="L47" s="128" t="str">
        <f>IF(E47+G47=0,"",((E47*'Emission Factors'!C$23)+(G47*'Emission Factors'!$C$25)))</f>
        <v/>
      </c>
      <c r="M47" s="128" t="str">
        <f>IF(E47+G47=0,"",((E47*'Emission Factors'!C$24)+(G47*'Emission Factors'!$C$26)))</f>
        <v/>
      </c>
      <c r="N47" s="128" t="str">
        <f t="shared" si="0"/>
        <v/>
      </c>
      <c r="O47" s="128" t="str">
        <f t="shared" si="1"/>
        <v/>
      </c>
      <c r="P47" s="128" t="str">
        <f>IFERROR(N47*'Emission Factors'!C$10+O47*'Emission Factors'!C$17,"")</f>
        <v/>
      </c>
      <c r="Q47" s="129" t="str">
        <f t="shared" si="2"/>
        <v/>
      </c>
      <c r="R47" s="130" t="str">
        <f>IFERROR(N47*'Emission Factors'!C$11+O47*'Emission Factors'!C$18,"")</f>
        <v/>
      </c>
      <c r="S47" s="130" t="str">
        <f>IFERROR(N47*'Emission Factors'!C$12+O47*'Emission Factors'!C$19,"")</f>
        <v/>
      </c>
      <c r="T47" s="130" t="str">
        <f>IFERROR(N47*'Emission Factors'!C$13+O47*'Emission Factors'!C$20,"")</f>
        <v/>
      </c>
      <c r="U47" s="131" t="str">
        <f>IFERROR(IF(K47="Residential",N47*'Emission Factors'!$C$14+O47*'Emission Factors'!$C$21,N47*'Emission Factors'!$C$15+O47*'Emission Factors'!$C$22),"")</f>
        <v/>
      </c>
    </row>
    <row r="48" spans="2:21" ht="15" customHeight="1" x14ac:dyDescent="0.3">
      <c r="B48" s="123"/>
      <c r="C48" s="124"/>
      <c r="D48" s="132"/>
      <c r="E48" s="124"/>
      <c r="F48" s="124"/>
      <c r="G48" s="124"/>
      <c r="H48" s="125"/>
      <c r="I48" s="126"/>
      <c r="J48" s="127"/>
      <c r="K48" s="127"/>
      <c r="L48" s="128" t="str">
        <f>IF(E48+G48=0,"",((E48*'Emission Factors'!C$23)+(G48*'Emission Factors'!$C$25)))</f>
        <v/>
      </c>
      <c r="M48" s="128" t="str">
        <f>IF(E48+G48=0,"",((E48*'Emission Factors'!C$24)+(G48*'Emission Factors'!$C$26)))</f>
        <v/>
      </c>
      <c r="N48" s="128" t="str">
        <f t="shared" si="0"/>
        <v/>
      </c>
      <c r="O48" s="128" t="str">
        <f t="shared" si="1"/>
        <v/>
      </c>
      <c r="P48" s="128" t="str">
        <f>IFERROR(N48*'Emission Factors'!C$10+O48*'Emission Factors'!C$17,"")</f>
        <v/>
      </c>
      <c r="Q48" s="129" t="str">
        <f t="shared" si="2"/>
        <v/>
      </c>
      <c r="R48" s="130" t="str">
        <f>IFERROR(N48*'Emission Factors'!C$11+O48*'Emission Factors'!C$18,"")</f>
        <v/>
      </c>
      <c r="S48" s="130" t="str">
        <f>IFERROR(N48*'Emission Factors'!C$12+O48*'Emission Factors'!C$19,"")</f>
        <v/>
      </c>
      <c r="T48" s="130" t="str">
        <f>IFERROR(N48*'Emission Factors'!C$13+O48*'Emission Factors'!C$20,"")</f>
        <v/>
      </c>
      <c r="U48" s="131" t="str">
        <f>IFERROR(IF(K48="Residential",N48*'Emission Factors'!$C$14+O48*'Emission Factors'!$C$21,N48*'Emission Factors'!$C$15+O48*'Emission Factors'!$C$22),"")</f>
        <v/>
      </c>
    </row>
    <row r="49" spans="2:21" ht="15" customHeight="1" x14ac:dyDescent="0.3">
      <c r="B49" s="123"/>
      <c r="C49" s="124"/>
      <c r="D49" s="132"/>
      <c r="E49" s="124"/>
      <c r="F49" s="124"/>
      <c r="G49" s="124"/>
      <c r="H49" s="125"/>
      <c r="I49" s="126"/>
      <c r="J49" s="127"/>
      <c r="K49" s="127"/>
      <c r="L49" s="128" t="str">
        <f>IF(E49+G49=0,"",((E49*'Emission Factors'!C$23)+(G49*'Emission Factors'!$C$25)))</f>
        <v/>
      </c>
      <c r="M49" s="128" t="str">
        <f>IF(E49+G49=0,"",((E49*'Emission Factors'!C$24)+(G49*'Emission Factors'!$C$26)))</f>
        <v/>
      </c>
      <c r="N49" s="128" t="str">
        <f t="shared" si="0"/>
        <v/>
      </c>
      <c r="O49" s="128" t="str">
        <f t="shared" si="1"/>
        <v/>
      </c>
      <c r="P49" s="128" t="str">
        <f>IFERROR(N49*'Emission Factors'!C$10+O49*'Emission Factors'!C$17,"")</f>
        <v/>
      </c>
      <c r="Q49" s="129" t="str">
        <f t="shared" si="2"/>
        <v/>
      </c>
      <c r="R49" s="130" t="str">
        <f>IFERROR(N49*'Emission Factors'!C$11+O49*'Emission Factors'!C$18,"")</f>
        <v/>
      </c>
      <c r="S49" s="130" t="str">
        <f>IFERROR(N49*'Emission Factors'!C$12+O49*'Emission Factors'!C$19,"")</f>
        <v/>
      </c>
      <c r="T49" s="130" t="str">
        <f>IFERROR(N49*'Emission Factors'!C$13+O49*'Emission Factors'!C$20,"")</f>
        <v/>
      </c>
      <c r="U49" s="131" t="str">
        <f>IFERROR(IF(K49="Residential",N49*'Emission Factors'!$C$14+O49*'Emission Factors'!$C$21,N49*'Emission Factors'!$C$15+O49*'Emission Factors'!$C$22),"")</f>
        <v/>
      </c>
    </row>
    <row r="50" spans="2:21" ht="15" customHeight="1" x14ac:dyDescent="0.3">
      <c r="B50" s="123"/>
      <c r="C50" s="124"/>
      <c r="D50" s="132"/>
      <c r="E50" s="124"/>
      <c r="F50" s="124"/>
      <c r="G50" s="124"/>
      <c r="H50" s="125"/>
      <c r="I50" s="126"/>
      <c r="J50" s="127"/>
      <c r="K50" s="127"/>
      <c r="L50" s="128" t="str">
        <f>IF(E50+G50=0,"",((E50*'Emission Factors'!C$23)+(G50*'Emission Factors'!$C$25)))</f>
        <v/>
      </c>
      <c r="M50" s="128" t="str">
        <f>IF(E50+G50=0,"",((E50*'Emission Factors'!C$24)+(G50*'Emission Factors'!$C$26)))</f>
        <v/>
      </c>
      <c r="N50" s="128" t="str">
        <f t="shared" si="0"/>
        <v/>
      </c>
      <c r="O50" s="128" t="str">
        <f t="shared" si="1"/>
        <v/>
      </c>
      <c r="P50" s="128" t="str">
        <f>IFERROR(N50*'Emission Factors'!C$10+O50*'Emission Factors'!C$17,"")</f>
        <v/>
      </c>
      <c r="Q50" s="129" t="str">
        <f t="shared" si="2"/>
        <v/>
      </c>
      <c r="R50" s="130" t="str">
        <f>IFERROR(N50*'Emission Factors'!C$11+O50*'Emission Factors'!C$18,"")</f>
        <v/>
      </c>
      <c r="S50" s="130" t="str">
        <f>IFERROR(N50*'Emission Factors'!C$12+O50*'Emission Factors'!C$19,"")</f>
        <v/>
      </c>
      <c r="T50" s="130" t="str">
        <f>IFERROR(N50*'Emission Factors'!C$13+O50*'Emission Factors'!C$20,"")</f>
        <v/>
      </c>
      <c r="U50" s="131" t="str">
        <f>IFERROR(IF(K50="Residential",N50*'Emission Factors'!$C$14+O50*'Emission Factors'!$C$21,N50*'Emission Factors'!$C$15+O50*'Emission Factors'!$C$22),"")</f>
        <v/>
      </c>
    </row>
    <row r="51" spans="2:21" ht="15" customHeight="1" x14ac:dyDescent="0.3">
      <c r="B51" s="123"/>
      <c r="C51" s="124"/>
      <c r="D51" s="132"/>
      <c r="E51" s="124"/>
      <c r="F51" s="124"/>
      <c r="G51" s="124"/>
      <c r="H51" s="125"/>
      <c r="I51" s="126"/>
      <c r="J51" s="127"/>
      <c r="K51" s="127"/>
      <c r="L51" s="128" t="str">
        <f>IF(E51+G51=0,"",((E51*'Emission Factors'!C$23)+(G51*'Emission Factors'!$C$25)))</f>
        <v/>
      </c>
      <c r="M51" s="128" t="str">
        <f>IF(E51+G51=0,"",((E51*'Emission Factors'!C$24)+(G51*'Emission Factors'!$C$26)))</f>
        <v/>
      </c>
      <c r="N51" s="128" t="str">
        <f t="shared" si="0"/>
        <v/>
      </c>
      <c r="O51" s="128" t="str">
        <f t="shared" si="1"/>
        <v/>
      </c>
      <c r="P51" s="128" t="str">
        <f>IFERROR(N51*'Emission Factors'!C$10+O51*'Emission Factors'!C$17,"")</f>
        <v/>
      </c>
      <c r="Q51" s="129" t="str">
        <f t="shared" si="2"/>
        <v/>
      </c>
      <c r="R51" s="130" t="str">
        <f>IFERROR(N51*'Emission Factors'!C$11+O51*'Emission Factors'!C$18,"")</f>
        <v/>
      </c>
      <c r="S51" s="130" t="str">
        <f>IFERROR(N51*'Emission Factors'!C$12+O51*'Emission Factors'!C$19,"")</f>
        <v/>
      </c>
      <c r="T51" s="130" t="str">
        <f>IFERROR(N51*'Emission Factors'!C$13+O51*'Emission Factors'!C$20,"")</f>
        <v/>
      </c>
      <c r="U51" s="131" t="str">
        <f>IFERROR(IF(K51="Residential",N51*'Emission Factors'!$C$14+O51*'Emission Factors'!$C$21,N51*'Emission Factors'!$C$15+O51*'Emission Factors'!$C$22),"")</f>
        <v/>
      </c>
    </row>
    <row r="52" spans="2:21" ht="15" customHeight="1" x14ac:dyDescent="0.3">
      <c r="B52" s="123"/>
      <c r="C52" s="124"/>
      <c r="D52" s="132"/>
      <c r="E52" s="124"/>
      <c r="F52" s="124"/>
      <c r="G52" s="124"/>
      <c r="H52" s="125"/>
      <c r="I52" s="126"/>
      <c r="J52" s="127"/>
      <c r="K52" s="127"/>
      <c r="L52" s="128" t="str">
        <f>IF(E52+G52=0,"",((E52*'Emission Factors'!C$23)+(G52*'Emission Factors'!$C$25)))</f>
        <v/>
      </c>
      <c r="M52" s="128" t="str">
        <f>IF(E52+G52=0,"",((E52*'Emission Factors'!C$24)+(G52*'Emission Factors'!$C$26)))</f>
        <v/>
      </c>
      <c r="N52" s="128" t="str">
        <f t="shared" si="0"/>
        <v/>
      </c>
      <c r="O52" s="128" t="str">
        <f t="shared" si="1"/>
        <v/>
      </c>
      <c r="P52" s="128" t="str">
        <f>IFERROR(N52*'Emission Factors'!C$10+O52*'Emission Factors'!C$17,"")</f>
        <v/>
      </c>
      <c r="Q52" s="129" t="str">
        <f t="shared" si="2"/>
        <v/>
      </c>
      <c r="R52" s="130" t="str">
        <f>IFERROR(N52*'Emission Factors'!C$11+O52*'Emission Factors'!C$18,"")</f>
        <v/>
      </c>
      <c r="S52" s="130" t="str">
        <f>IFERROR(N52*'Emission Factors'!C$12+O52*'Emission Factors'!C$19,"")</f>
        <v/>
      </c>
      <c r="T52" s="130" t="str">
        <f>IFERROR(N52*'Emission Factors'!C$13+O52*'Emission Factors'!C$20,"")</f>
        <v/>
      </c>
      <c r="U52" s="131" t="str">
        <f>IFERROR(IF(K52="Residential",N52*'Emission Factors'!$C$14+O52*'Emission Factors'!$C$21,N52*'Emission Factors'!$C$15+O52*'Emission Factors'!$C$22),"")</f>
        <v/>
      </c>
    </row>
    <row r="53" spans="2:21" ht="15" customHeight="1" x14ac:dyDescent="0.3">
      <c r="B53" s="123"/>
      <c r="C53" s="124"/>
      <c r="D53" s="132"/>
      <c r="E53" s="124"/>
      <c r="F53" s="124"/>
      <c r="G53" s="124"/>
      <c r="H53" s="125"/>
      <c r="I53" s="126"/>
      <c r="J53" s="127"/>
      <c r="K53" s="127"/>
      <c r="L53" s="128" t="str">
        <f>IF(E53+G53=0,"",((E53*'Emission Factors'!C$23)+(G53*'Emission Factors'!$C$25)))</f>
        <v/>
      </c>
      <c r="M53" s="128" t="str">
        <f>IF(E53+G53=0,"",((E53*'Emission Factors'!C$24)+(G53*'Emission Factors'!$C$26)))</f>
        <v/>
      </c>
      <c r="N53" s="128" t="str">
        <f t="shared" si="0"/>
        <v/>
      </c>
      <c r="O53" s="128" t="str">
        <f t="shared" si="1"/>
        <v/>
      </c>
      <c r="P53" s="128" t="str">
        <f>IFERROR(N53*'Emission Factors'!C$10+O53*'Emission Factors'!C$17,"")</f>
        <v/>
      </c>
      <c r="Q53" s="129" t="str">
        <f t="shared" si="2"/>
        <v/>
      </c>
      <c r="R53" s="130" t="str">
        <f>IFERROR(N53*'Emission Factors'!C$11+O53*'Emission Factors'!C$18,"")</f>
        <v/>
      </c>
      <c r="S53" s="130" t="str">
        <f>IFERROR(N53*'Emission Factors'!C$12+O53*'Emission Factors'!C$19,"")</f>
        <v/>
      </c>
      <c r="T53" s="130" t="str">
        <f>IFERROR(N53*'Emission Factors'!C$13+O53*'Emission Factors'!C$20,"")</f>
        <v/>
      </c>
      <c r="U53" s="131" t="str">
        <f>IFERROR(IF(K53="Residential",N53*'Emission Factors'!$C$14+O53*'Emission Factors'!$C$21,N53*'Emission Factors'!$C$15+O53*'Emission Factors'!$C$22),"")</f>
        <v/>
      </c>
    </row>
    <row r="54" spans="2:21" ht="15" customHeight="1" x14ac:dyDescent="0.3">
      <c r="B54" s="123"/>
      <c r="C54" s="124"/>
      <c r="D54" s="132"/>
      <c r="E54" s="124"/>
      <c r="F54" s="124"/>
      <c r="G54" s="124"/>
      <c r="H54" s="125"/>
      <c r="I54" s="126"/>
      <c r="J54" s="127"/>
      <c r="K54" s="127"/>
      <c r="L54" s="128" t="str">
        <f>IF(E54+G54=0,"",((E54*'Emission Factors'!C$23)+(G54*'Emission Factors'!$C$25)))</f>
        <v/>
      </c>
      <c r="M54" s="128" t="str">
        <f>IF(E54+G54=0,"",((E54*'Emission Factors'!C$24)+(G54*'Emission Factors'!$C$26)))</f>
        <v/>
      </c>
      <c r="N54" s="128" t="str">
        <f t="shared" si="0"/>
        <v/>
      </c>
      <c r="O54" s="128" t="str">
        <f t="shared" si="1"/>
        <v/>
      </c>
      <c r="P54" s="128" t="str">
        <f>IFERROR(N54*'Emission Factors'!C$10+O54*'Emission Factors'!C$17,"")</f>
        <v/>
      </c>
      <c r="Q54" s="129" t="str">
        <f t="shared" si="2"/>
        <v/>
      </c>
      <c r="R54" s="130" t="str">
        <f>IFERROR(N54*'Emission Factors'!C$11+O54*'Emission Factors'!C$18,"")</f>
        <v/>
      </c>
      <c r="S54" s="130" t="str">
        <f>IFERROR(N54*'Emission Factors'!C$12+O54*'Emission Factors'!C$19,"")</f>
        <v/>
      </c>
      <c r="T54" s="130" t="str">
        <f>IFERROR(N54*'Emission Factors'!C$13+O54*'Emission Factors'!C$20,"")</f>
        <v/>
      </c>
      <c r="U54" s="131" t="str">
        <f>IFERROR(IF(K54="Residential",N54*'Emission Factors'!$C$14+O54*'Emission Factors'!$C$21,N54*'Emission Factors'!$C$15+O54*'Emission Factors'!$C$22),"")</f>
        <v/>
      </c>
    </row>
    <row r="55" spans="2:21" ht="15" customHeight="1" x14ac:dyDescent="0.3">
      <c r="B55" s="123"/>
      <c r="C55" s="124"/>
      <c r="D55" s="132"/>
      <c r="E55" s="124"/>
      <c r="F55" s="124"/>
      <c r="G55" s="124"/>
      <c r="H55" s="125"/>
      <c r="I55" s="126"/>
      <c r="J55" s="127"/>
      <c r="K55" s="127"/>
      <c r="L55" s="128" t="str">
        <f>IF(E55+G55=0,"",((E55*'Emission Factors'!C$23)+(G55*'Emission Factors'!$C$25)))</f>
        <v/>
      </c>
      <c r="M55" s="128" t="str">
        <f>IF(E55+G55=0,"",((E55*'Emission Factors'!C$24)+(G55*'Emission Factors'!$C$26)))</f>
        <v/>
      </c>
      <c r="N55" s="128" t="str">
        <f t="shared" si="0"/>
        <v/>
      </c>
      <c r="O55" s="128" t="str">
        <f t="shared" si="1"/>
        <v/>
      </c>
      <c r="P55" s="128" t="str">
        <f>IFERROR(N55*'Emission Factors'!C$10+O55*'Emission Factors'!C$17,"")</f>
        <v/>
      </c>
      <c r="Q55" s="129" t="str">
        <f t="shared" si="2"/>
        <v/>
      </c>
      <c r="R55" s="130" t="str">
        <f>IFERROR(N55*'Emission Factors'!C$11+O55*'Emission Factors'!C$18,"")</f>
        <v/>
      </c>
      <c r="S55" s="130" t="str">
        <f>IFERROR(N55*'Emission Factors'!C$12+O55*'Emission Factors'!C$19,"")</f>
        <v/>
      </c>
      <c r="T55" s="130" t="str">
        <f>IFERROR(N55*'Emission Factors'!C$13+O55*'Emission Factors'!C$20,"")</f>
        <v/>
      </c>
      <c r="U55" s="131" t="str">
        <f>IFERROR(IF(K55="Residential",N55*'Emission Factors'!$C$14+O55*'Emission Factors'!$C$21,N55*'Emission Factors'!$C$15+O55*'Emission Factors'!$C$22),"")</f>
        <v/>
      </c>
    </row>
    <row r="56" spans="2:21" ht="15" customHeight="1" x14ac:dyDescent="0.3">
      <c r="B56" s="123"/>
      <c r="C56" s="124"/>
      <c r="D56" s="132"/>
      <c r="E56" s="124"/>
      <c r="F56" s="124"/>
      <c r="G56" s="124"/>
      <c r="H56" s="125"/>
      <c r="I56" s="126"/>
      <c r="J56" s="127"/>
      <c r="K56" s="127"/>
      <c r="L56" s="128" t="str">
        <f>IF(E56+G56=0,"",((E56*'Emission Factors'!C$23)+(G56*'Emission Factors'!$C$25)))</f>
        <v/>
      </c>
      <c r="M56" s="128" t="str">
        <f>IF(E56+G56=0,"",((E56*'Emission Factors'!C$24)+(G56*'Emission Factors'!$C$26)))</f>
        <v/>
      </c>
      <c r="N56" s="128" t="str">
        <f t="shared" si="0"/>
        <v/>
      </c>
      <c r="O56" s="128" t="str">
        <f t="shared" si="1"/>
        <v/>
      </c>
      <c r="P56" s="128" t="str">
        <f>IFERROR(N56*'Emission Factors'!C$10+O56*'Emission Factors'!C$17,"")</f>
        <v/>
      </c>
      <c r="Q56" s="129" t="str">
        <f t="shared" si="2"/>
        <v/>
      </c>
      <c r="R56" s="130" t="str">
        <f>IFERROR(N56*'Emission Factors'!C$11+O56*'Emission Factors'!C$18,"")</f>
        <v/>
      </c>
      <c r="S56" s="130" t="str">
        <f>IFERROR(N56*'Emission Factors'!C$12+O56*'Emission Factors'!C$19,"")</f>
        <v/>
      </c>
      <c r="T56" s="130" t="str">
        <f>IFERROR(N56*'Emission Factors'!C$13+O56*'Emission Factors'!C$20,"")</f>
        <v/>
      </c>
      <c r="U56" s="131" t="str">
        <f>IFERROR(IF(K56="Residential",N56*'Emission Factors'!$C$14+O56*'Emission Factors'!$C$21,N56*'Emission Factors'!$C$15+O56*'Emission Factors'!$C$22),"")</f>
        <v/>
      </c>
    </row>
    <row r="57" spans="2:21" ht="15" customHeight="1" x14ac:dyDescent="0.3">
      <c r="B57" s="123"/>
      <c r="C57" s="124"/>
      <c r="D57" s="132"/>
      <c r="E57" s="124"/>
      <c r="F57" s="124"/>
      <c r="G57" s="124"/>
      <c r="H57" s="125"/>
      <c r="I57" s="126"/>
      <c r="J57" s="127"/>
      <c r="K57" s="127"/>
      <c r="L57" s="128" t="str">
        <f>IF(E57+G57=0,"",((E57*'Emission Factors'!C$23)+(G57*'Emission Factors'!$C$25)))</f>
        <v/>
      </c>
      <c r="M57" s="128" t="str">
        <f>IF(E57+G57=0,"",((E57*'Emission Factors'!C$24)+(G57*'Emission Factors'!$C$26)))</f>
        <v/>
      </c>
      <c r="N57" s="128" t="str">
        <f t="shared" si="0"/>
        <v/>
      </c>
      <c r="O57" s="128" t="str">
        <f t="shared" si="1"/>
        <v/>
      </c>
      <c r="P57" s="128" t="str">
        <f>IFERROR(N57*'Emission Factors'!C$10+O57*'Emission Factors'!C$17,"")</f>
        <v/>
      </c>
      <c r="Q57" s="129" t="str">
        <f t="shared" si="2"/>
        <v/>
      </c>
      <c r="R57" s="130" t="str">
        <f>IFERROR(N57*'Emission Factors'!C$11+O57*'Emission Factors'!C$18,"")</f>
        <v/>
      </c>
      <c r="S57" s="130" t="str">
        <f>IFERROR(N57*'Emission Factors'!C$12+O57*'Emission Factors'!C$19,"")</f>
        <v/>
      </c>
      <c r="T57" s="130" t="str">
        <f>IFERROR(N57*'Emission Factors'!C$13+O57*'Emission Factors'!C$20,"")</f>
        <v/>
      </c>
      <c r="U57" s="131" t="str">
        <f>IFERROR(IF(K57="Residential",N57*'Emission Factors'!$C$14+O57*'Emission Factors'!$C$21,N57*'Emission Factors'!$C$15+O57*'Emission Factors'!$C$22),"")</f>
        <v/>
      </c>
    </row>
    <row r="58" spans="2:21" ht="15" customHeight="1" x14ac:dyDescent="0.3">
      <c r="B58" s="123"/>
      <c r="C58" s="124"/>
      <c r="D58" s="132"/>
      <c r="E58" s="124"/>
      <c r="F58" s="124"/>
      <c r="G58" s="124"/>
      <c r="H58" s="125"/>
      <c r="I58" s="126"/>
      <c r="J58" s="127"/>
      <c r="K58" s="127"/>
      <c r="L58" s="128" t="str">
        <f>IF(E58+G58=0,"",((E58*'Emission Factors'!C$23)+(G58*'Emission Factors'!$C$25)))</f>
        <v/>
      </c>
      <c r="M58" s="128" t="str">
        <f>IF(E58+G58=0,"",((E58*'Emission Factors'!C$24)+(G58*'Emission Factors'!$C$26)))</f>
        <v/>
      </c>
      <c r="N58" s="128" t="str">
        <f t="shared" si="0"/>
        <v/>
      </c>
      <c r="O58" s="128" t="str">
        <f t="shared" si="1"/>
        <v/>
      </c>
      <c r="P58" s="128" t="str">
        <f>IFERROR(N58*'Emission Factors'!C$10+O58*'Emission Factors'!C$17,"")</f>
        <v/>
      </c>
      <c r="Q58" s="129" t="str">
        <f t="shared" si="2"/>
        <v/>
      </c>
      <c r="R58" s="130" t="str">
        <f>IFERROR(N58*'Emission Factors'!C$11+O58*'Emission Factors'!C$18,"")</f>
        <v/>
      </c>
      <c r="S58" s="130" t="str">
        <f>IFERROR(N58*'Emission Factors'!C$12+O58*'Emission Factors'!C$19,"")</f>
        <v/>
      </c>
      <c r="T58" s="130" t="str">
        <f>IFERROR(N58*'Emission Factors'!C$13+O58*'Emission Factors'!C$20,"")</f>
        <v/>
      </c>
      <c r="U58" s="131" t="str">
        <f>IFERROR(IF(K58="Residential",N58*'Emission Factors'!$C$14+O58*'Emission Factors'!$C$21,N58*'Emission Factors'!$C$15+O58*'Emission Factors'!$C$22),"")</f>
        <v/>
      </c>
    </row>
    <row r="59" spans="2:21" ht="15" customHeight="1" x14ac:dyDescent="0.3">
      <c r="B59" s="123"/>
      <c r="C59" s="124"/>
      <c r="D59" s="132"/>
      <c r="E59" s="124"/>
      <c r="F59" s="124"/>
      <c r="G59" s="124"/>
      <c r="H59" s="125"/>
      <c r="I59" s="126"/>
      <c r="J59" s="127"/>
      <c r="K59" s="127"/>
      <c r="L59" s="128" t="str">
        <f>IF(E59+G59=0,"",((E59*'Emission Factors'!C$23)+(G59*'Emission Factors'!$C$25)))</f>
        <v/>
      </c>
      <c r="M59" s="128" t="str">
        <f>IF(E59+G59=0,"",((E59*'Emission Factors'!C$24)+(G59*'Emission Factors'!$C$26)))</f>
        <v/>
      </c>
      <c r="N59" s="128" t="str">
        <f t="shared" si="0"/>
        <v/>
      </c>
      <c r="O59" s="128" t="str">
        <f t="shared" si="1"/>
        <v/>
      </c>
      <c r="P59" s="128" t="str">
        <f>IFERROR(N59*'Emission Factors'!C$10+O59*'Emission Factors'!C$17,"")</f>
        <v/>
      </c>
      <c r="Q59" s="129" t="str">
        <f t="shared" si="2"/>
        <v/>
      </c>
      <c r="R59" s="130" t="str">
        <f>IFERROR(N59*'Emission Factors'!C$11+O59*'Emission Factors'!C$18,"")</f>
        <v/>
      </c>
      <c r="S59" s="130" t="str">
        <f>IFERROR(N59*'Emission Factors'!C$12+O59*'Emission Factors'!C$19,"")</f>
        <v/>
      </c>
      <c r="T59" s="130" t="str">
        <f>IFERROR(N59*'Emission Factors'!C$13+O59*'Emission Factors'!C$20,"")</f>
        <v/>
      </c>
      <c r="U59" s="131" t="str">
        <f>IFERROR(IF(K59="Residential",N59*'Emission Factors'!$C$14+O59*'Emission Factors'!$C$21,N59*'Emission Factors'!$C$15+O59*'Emission Factors'!$C$22),"")</f>
        <v/>
      </c>
    </row>
    <row r="60" spans="2:21" ht="15" customHeight="1" x14ac:dyDescent="0.3">
      <c r="B60" s="123"/>
      <c r="C60" s="124"/>
      <c r="D60" s="132"/>
      <c r="E60" s="124"/>
      <c r="F60" s="124"/>
      <c r="G60" s="124"/>
      <c r="H60" s="125"/>
      <c r="I60" s="126"/>
      <c r="J60" s="127"/>
      <c r="K60" s="127"/>
      <c r="L60" s="128" t="str">
        <f>IF(E60+G60=0,"",((E60*'Emission Factors'!C$23)+(G60*'Emission Factors'!$C$25)))</f>
        <v/>
      </c>
      <c r="M60" s="128" t="str">
        <f>IF(E60+G60=0,"",((E60*'Emission Factors'!C$24)+(G60*'Emission Factors'!$C$26)))</f>
        <v/>
      </c>
      <c r="N60" s="128" t="str">
        <f t="shared" si="0"/>
        <v/>
      </c>
      <c r="O60" s="128" t="str">
        <f t="shared" si="1"/>
        <v/>
      </c>
      <c r="P60" s="128" t="str">
        <f>IFERROR(N60*'Emission Factors'!C$10+O60*'Emission Factors'!C$17,"")</f>
        <v/>
      </c>
      <c r="Q60" s="129" t="str">
        <f t="shared" si="2"/>
        <v/>
      </c>
      <c r="R60" s="130" t="str">
        <f>IFERROR(N60*'Emission Factors'!C$11+O60*'Emission Factors'!C$18,"")</f>
        <v/>
      </c>
      <c r="S60" s="130" t="str">
        <f>IFERROR(N60*'Emission Factors'!C$12+O60*'Emission Factors'!C$19,"")</f>
        <v/>
      </c>
      <c r="T60" s="130" t="str">
        <f>IFERROR(N60*'Emission Factors'!C$13+O60*'Emission Factors'!C$20,"")</f>
        <v/>
      </c>
      <c r="U60" s="131" t="str">
        <f>IFERROR(IF(K60="Residential",N60*'Emission Factors'!$C$14+O60*'Emission Factors'!$C$21,N60*'Emission Factors'!$C$15+O60*'Emission Factors'!$C$22),"")</f>
        <v/>
      </c>
    </row>
    <row r="61" spans="2:21" ht="15" customHeight="1" x14ac:dyDescent="0.3">
      <c r="B61" s="123"/>
      <c r="C61" s="124"/>
      <c r="D61" s="132"/>
      <c r="E61" s="124"/>
      <c r="F61" s="124"/>
      <c r="G61" s="124"/>
      <c r="H61" s="125"/>
      <c r="I61" s="126"/>
      <c r="J61" s="127"/>
      <c r="K61" s="127"/>
      <c r="L61" s="128" t="str">
        <f>IF(E61+G61=0,"",((E61*'Emission Factors'!C$23)+(G61*'Emission Factors'!$C$25)))</f>
        <v/>
      </c>
      <c r="M61" s="128" t="str">
        <f>IF(E61+G61=0,"",((E61*'Emission Factors'!C$24)+(G61*'Emission Factors'!$C$26)))</f>
        <v/>
      </c>
      <c r="N61" s="128" t="str">
        <f t="shared" si="0"/>
        <v/>
      </c>
      <c r="O61" s="128" t="str">
        <f t="shared" si="1"/>
        <v/>
      </c>
      <c r="P61" s="128" t="str">
        <f>IFERROR(N61*'Emission Factors'!C$10+O61*'Emission Factors'!C$17,"")</f>
        <v/>
      </c>
      <c r="Q61" s="129" t="str">
        <f t="shared" si="2"/>
        <v/>
      </c>
      <c r="R61" s="130" t="str">
        <f>IFERROR(N61*'Emission Factors'!C$11+O61*'Emission Factors'!C$18,"")</f>
        <v/>
      </c>
      <c r="S61" s="130" t="str">
        <f>IFERROR(N61*'Emission Factors'!C$12+O61*'Emission Factors'!C$19,"")</f>
        <v/>
      </c>
      <c r="T61" s="130" t="str">
        <f>IFERROR(N61*'Emission Factors'!C$13+O61*'Emission Factors'!C$20,"")</f>
        <v/>
      </c>
      <c r="U61" s="131" t="str">
        <f>IFERROR(IF(K61="Residential",N61*'Emission Factors'!$C$14+O61*'Emission Factors'!$C$21,N61*'Emission Factors'!$C$15+O61*'Emission Factors'!$C$22),"")</f>
        <v/>
      </c>
    </row>
    <row r="62" spans="2:21" ht="15" customHeight="1" x14ac:dyDescent="0.3">
      <c r="B62" s="123"/>
      <c r="C62" s="124"/>
      <c r="D62" s="132"/>
      <c r="E62" s="124"/>
      <c r="F62" s="124"/>
      <c r="G62" s="124"/>
      <c r="H62" s="125"/>
      <c r="I62" s="126"/>
      <c r="J62" s="127"/>
      <c r="K62" s="127"/>
      <c r="L62" s="128" t="str">
        <f>IF(E62+G62=0,"",((E62*'Emission Factors'!C$23)+(G62*'Emission Factors'!$C$25)))</f>
        <v/>
      </c>
      <c r="M62" s="128" t="str">
        <f>IF(E62+G62=0,"",((E62*'Emission Factors'!C$24)+(G62*'Emission Factors'!$C$26)))</f>
        <v/>
      </c>
      <c r="N62" s="128" t="str">
        <f t="shared" si="0"/>
        <v/>
      </c>
      <c r="O62" s="128" t="str">
        <f t="shared" si="1"/>
        <v/>
      </c>
      <c r="P62" s="128" t="str">
        <f>IFERROR(N62*'Emission Factors'!C$10+O62*'Emission Factors'!C$17,"")</f>
        <v/>
      </c>
      <c r="Q62" s="129" t="str">
        <f t="shared" si="2"/>
        <v/>
      </c>
      <c r="R62" s="130" t="str">
        <f>IFERROR(N62*'Emission Factors'!C$11+O62*'Emission Factors'!C$18,"")</f>
        <v/>
      </c>
      <c r="S62" s="130" t="str">
        <f>IFERROR(N62*'Emission Factors'!C$12+O62*'Emission Factors'!C$19,"")</f>
        <v/>
      </c>
      <c r="T62" s="130" t="str">
        <f>IFERROR(N62*'Emission Factors'!C$13+O62*'Emission Factors'!C$20,"")</f>
        <v/>
      </c>
      <c r="U62" s="131" t="str">
        <f>IFERROR(IF(K62="Residential",N62*'Emission Factors'!$C$14+O62*'Emission Factors'!$C$21,N62*'Emission Factors'!$C$15+O62*'Emission Factors'!$C$22),"")</f>
        <v/>
      </c>
    </row>
    <row r="63" spans="2:21" ht="15" customHeight="1" x14ac:dyDescent="0.3">
      <c r="B63" s="123"/>
      <c r="C63" s="124"/>
      <c r="D63" s="132"/>
      <c r="E63" s="124"/>
      <c r="F63" s="124"/>
      <c r="G63" s="124"/>
      <c r="H63" s="125"/>
      <c r="I63" s="126"/>
      <c r="J63" s="127"/>
      <c r="K63" s="127"/>
      <c r="L63" s="128" t="str">
        <f>IF(E63+G63=0,"",((E63*'Emission Factors'!C$23)+(G63*'Emission Factors'!$C$25)))</f>
        <v/>
      </c>
      <c r="M63" s="128" t="str">
        <f>IF(E63+G63=0,"",((E63*'Emission Factors'!C$24)+(G63*'Emission Factors'!$C$26)))</f>
        <v/>
      </c>
      <c r="N63" s="128" t="str">
        <f t="shared" si="0"/>
        <v/>
      </c>
      <c r="O63" s="128" t="str">
        <f t="shared" si="1"/>
        <v/>
      </c>
      <c r="P63" s="128" t="str">
        <f>IFERROR(N63*'Emission Factors'!C$10+O63*'Emission Factors'!C$17,"")</f>
        <v/>
      </c>
      <c r="Q63" s="129" t="str">
        <f t="shared" si="2"/>
        <v/>
      </c>
      <c r="R63" s="130" t="str">
        <f>IFERROR(N63*'Emission Factors'!C$11+O63*'Emission Factors'!C$18,"")</f>
        <v/>
      </c>
      <c r="S63" s="130" t="str">
        <f>IFERROR(N63*'Emission Factors'!C$12+O63*'Emission Factors'!C$19,"")</f>
        <v/>
      </c>
      <c r="T63" s="130" t="str">
        <f>IFERROR(N63*'Emission Factors'!C$13+O63*'Emission Factors'!C$20,"")</f>
        <v/>
      </c>
      <c r="U63" s="131" t="str">
        <f>IFERROR(IF(K63="Residential",N63*'Emission Factors'!$C$14+O63*'Emission Factors'!$C$21,N63*'Emission Factors'!$C$15+O63*'Emission Factors'!$C$22),"")</f>
        <v/>
      </c>
    </row>
    <row r="64" spans="2:21" ht="15" customHeight="1" x14ac:dyDescent="0.3">
      <c r="B64" s="123"/>
      <c r="C64" s="124"/>
      <c r="D64" s="132"/>
      <c r="E64" s="124"/>
      <c r="F64" s="124"/>
      <c r="G64" s="124"/>
      <c r="H64" s="125"/>
      <c r="I64" s="126"/>
      <c r="J64" s="127"/>
      <c r="K64" s="127"/>
      <c r="L64" s="128" t="str">
        <f>IF(E64+G64=0,"",((E64*'Emission Factors'!C$23)+(G64*'Emission Factors'!$C$25)))</f>
        <v/>
      </c>
      <c r="M64" s="128" t="str">
        <f>IF(E64+G64=0,"",((E64*'Emission Factors'!C$24)+(G64*'Emission Factors'!$C$26)))</f>
        <v/>
      </c>
      <c r="N64" s="128" t="str">
        <f t="shared" si="0"/>
        <v/>
      </c>
      <c r="O64" s="128" t="str">
        <f t="shared" si="1"/>
        <v/>
      </c>
      <c r="P64" s="128" t="str">
        <f>IFERROR(N64*'Emission Factors'!C$10+O64*'Emission Factors'!C$17,"")</f>
        <v/>
      </c>
      <c r="Q64" s="129" t="str">
        <f t="shared" si="2"/>
        <v/>
      </c>
      <c r="R64" s="130" t="str">
        <f>IFERROR(N64*'Emission Factors'!C$11+O64*'Emission Factors'!C$18,"")</f>
        <v/>
      </c>
      <c r="S64" s="130" t="str">
        <f>IFERROR(N64*'Emission Factors'!C$12+O64*'Emission Factors'!C$19,"")</f>
        <v/>
      </c>
      <c r="T64" s="130" t="str">
        <f>IFERROR(N64*'Emission Factors'!C$13+O64*'Emission Factors'!C$20,"")</f>
        <v/>
      </c>
      <c r="U64" s="131" t="str">
        <f>IFERROR(IF(K64="Residential",N64*'Emission Factors'!$C$14+O64*'Emission Factors'!$C$21,N64*'Emission Factors'!$C$15+O64*'Emission Factors'!$C$22),"")</f>
        <v/>
      </c>
    </row>
    <row r="65" spans="2:21" ht="15" customHeight="1" x14ac:dyDescent="0.3">
      <c r="B65" s="123"/>
      <c r="C65" s="124"/>
      <c r="D65" s="132"/>
      <c r="E65" s="124"/>
      <c r="F65" s="124"/>
      <c r="G65" s="124"/>
      <c r="H65" s="125"/>
      <c r="I65" s="126"/>
      <c r="J65" s="127"/>
      <c r="K65" s="127"/>
      <c r="L65" s="128" t="str">
        <f>IF(E65+G65=0,"",((E65*'Emission Factors'!C$23)+(G65*'Emission Factors'!$C$25)))</f>
        <v/>
      </c>
      <c r="M65" s="128" t="str">
        <f>IF(E65+G65=0,"",((E65*'Emission Factors'!C$24)+(G65*'Emission Factors'!$C$26)))</f>
        <v/>
      </c>
      <c r="N65" s="128" t="str">
        <f t="shared" si="0"/>
        <v/>
      </c>
      <c r="O65" s="128" t="str">
        <f t="shared" si="1"/>
        <v/>
      </c>
      <c r="P65" s="128" t="str">
        <f>IFERROR(N65*'Emission Factors'!C$10+O65*'Emission Factors'!C$17,"")</f>
        <v/>
      </c>
      <c r="Q65" s="129" t="str">
        <f t="shared" si="2"/>
        <v/>
      </c>
      <c r="R65" s="130" t="str">
        <f>IFERROR(N65*'Emission Factors'!C$11+O65*'Emission Factors'!C$18,"")</f>
        <v/>
      </c>
      <c r="S65" s="130" t="str">
        <f>IFERROR(N65*'Emission Factors'!C$12+O65*'Emission Factors'!C$19,"")</f>
        <v/>
      </c>
      <c r="T65" s="130" t="str">
        <f>IFERROR(N65*'Emission Factors'!C$13+O65*'Emission Factors'!C$20,"")</f>
        <v/>
      </c>
      <c r="U65" s="131" t="str">
        <f>IFERROR(IF(K65="Residential",N65*'Emission Factors'!$C$14+O65*'Emission Factors'!$C$21,N65*'Emission Factors'!$C$15+O65*'Emission Factors'!$C$22),"")</f>
        <v/>
      </c>
    </row>
    <row r="66" spans="2:21" ht="15" customHeight="1" x14ac:dyDescent="0.3">
      <c r="B66" s="123"/>
      <c r="C66" s="124"/>
      <c r="D66" s="132"/>
      <c r="E66" s="124"/>
      <c r="F66" s="124"/>
      <c r="G66" s="124"/>
      <c r="H66" s="125"/>
      <c r="I66" s="126"/>
      <c r="J66" s="127"/>
      <c r="K66" s="127"/>
      <c r="L66" s="128" t="str">
        <f>IF(E66+G66=0,"",((E66*'Emission Factors'!C$23)+(G66*'Emission Factors'!$C$25)))</f>
        <v/>
      </c>
      <c r="M66" s="128" t="str">
        <f>IF(E66+G66=0,"",((E66*'Emission Factors'!C$24)+(G66*'Emission Factors'!$C$26)))</f>
        <v/>
      </c>
      <c r="N66" s="128" t="str">
        <f t="shared" si="0"/>
        <v/>
      </c>
      <c r="O66" s="128" t="str">
        <f t="shared" si="1"/>
        <v/>
      </c>
      <c r="P66" s="128" t="str">
        <f>IFERROR(N66*'Emission Factors'!C$10+O66*'Emission Factors'!C$17,"")</f>
        <v/>
      </c>
      <c r="Q66" s="129" t="str">
        <f t="shared" si="2"/>
        <v/>
      </c>
      <c r="R66" s="130" t="str">
        <f>IFERROR(N66*'Emission Factors'!C$11+O66*'Emission Factors'!C$18,"")</f>
        <v/>
      </c>
      <c r="S66" s="130" t="str">
        <f>IFERROR(N66*'Emission Factors'!C$12+O66*'Emission Factors'!C$19,"")</f>
        <v/>
      </c>
      <c r="T66" s="130" t="str">
        <f>IFERROR(N66*'Emission Factors'!C$13+O66*'Emission Factors'!C$20,"")</f>
        <v/>
      </c>
      <c r="U66" s="131" t="str">
        <f>IFERROR(IF(K66="Residential",N66*'Emission Factors'!$C$14+O66*'Emission Factors'!$C$21,N66*'Emission Factors'!$C$15+O66*'Emission Factors'!$C$22),"")</f>
        <v/>
      </c>
    </row>
    <row r="67" spans="2:21" ht="15" customHeight="1" x14ac:dyDescent="0.3">
      <c r="B67" s="123"/>
      <c r="C67" s="124"/>
      <c r="D67" s="132"/>
      <c r="E67" s="124"/>
      <c r="F67" s="124"/>
      <c r="G67" s="124"/>
      <c r="H67" s="125"/>
      <c r="I67" s="126"/>
      <c r="J67" s="127"/>
      <c r="K67" s="127"/>
      <c r="L67" s="128" t="str">
        <f>IF(E67+G67=0,"",((E67*'Emission Factors'!C$23)+(G67*'Emission Factors'!$C$25)))</f>
        <v/>
      </c>
      <c r="M67" s="128" t="str">
        <f>IF(E67+G67=0,"",((E67*'Emission Factors'!C$24)+(G67*'Emission Factors'!$C$26)))</f>
        <v/>
      </c>
      <c r="N67" s="128" t="str">
        <f t="shared" si="0"/>
        <v/>
      </c>
      <c r="O67" s="128" t="str">
        <f t="shared" si="1"/>
        <v/>
      </c>
      <c r="P67" s="128" t="str">
        <f>IFERROR(N67*'Emission Factors'!C$10+O67*'Emission Factors'!C$17,"")</f>
        <v/>
      </c>
      <c r="Q67" s="129" t="str">
        <f t="shared" si="2"/>
        <v/>
      </c>
      <c r="R67" s="130" t="str">
        <f>IFERROR(N67*'Emission Factors'!C$11+O67*'Emission Factors'!C$18,"")</f>
        <v/>
      </c>
      <c r="S67" s="130" t="str">
        <f>IFERROR(N67*'Emission Factors'!C$12+O67*'Emission Factors'!C$19,"")</f>
        <v/>
      </c>
      <c r="T67" s="130" t="str">
        <f>IFERROR(N67*'Emission Factors'!C$13+O67*'Emission Factors'!C$20,"")</f>
        <v/>
      </c>
      <c r="U67" s="131" t="str">
        <f>IFERROR(IF(K67="Residential",N67*'Emission Factors'!$C$14+O67*'Emission Factors'!$C$21,N67*'Emission Factors'!$C$15+O67*'Emission Factors'!$C$22),"")</f>
        <v/>
      </c>
    </row>
    <row r="68" spans="2:21" ht="15" customHeight="1" x14ac:dyDescent="0.3">
      <c r="B68" s="123"/>
      <c r="C68" s="124"/>
      <c r="D68" s="132"/>
      <c r="E68" s="124"/>
      <c r="F68" s="124"/>
      <c r="G68" s="124"/>
      <c r="H68" s="125"/>
      <c r="I68" s="126"/>
      <c r="J68" s="127"/>
      <c r="K68" s="127"/>
      <c r="L68" s="128" t="str">
        <f>IF(E68+G68=0,"",((E68*'Emission Factors'!C$23)+(G68*'Emission Factors'!$C$25)))</f>
        <v/>
      </c>
      <c r="M68" s="128" t="str">
        <f>IF(E68+G68=0,"",((E68*'Emission Factors'!C$24)+(G68*'Emission Factors'!$C$26)))</f>
        <v/>
      </c>
      <c r="N68" s="128" t="str">
        <f t="shared" si="0"/>
        <v/>
      </c>
      <c r="O68" s="128" t="str">
        <f t="shared" si="1"/>
        <v/>
      </c>
      <c r="P68" s="128" t="str">
        <f>IFERROR(N68*'Emission Factors'!C$10+O68*'Emission Factors'!C$17,"")</f>
        <v/>
      </c>
      <c r="Q68" s="129" t="str">
        <f t="shared" si="2"/>
        <v/>
      </c>
      <c r="R68" s="130" t="str">
        <f>IFERROR(N68*'Emission Factors'!C$11+O68*'Emission Factors'!C$18,"")</f>
        <v/>
      </c>
      <c r="S68" s="130" t="str">
        <f>IFERROR(N68*'Emission Factors'!C$12+O68*'Emission Factors'!C$19,"")</f>
        <v/>
      </c>
      <c r="T68" s="130" t="str">
        <f>IFERROR(N68*'Emission Factors'!C$13+O68*'Emission Factors'!C$20,"")</f>
        <v/>
      </c>
      <c r="U68" s="131" t="str">
        <f>IFERROR(IF(K68="Residential",N68*'Emission Factors'!$C$14+O68*'Emission Factors'!$C$21,N68*'Emission Factors'!$C$15+O68*'Emission Factors'!$C$22),"")</f>
        <v/>
      </c>
    </row>
    <row r="69" spans="2:21" ht="15" customHeight="1" x14ac:dyDescent="0.3">
      <c r="B69" s="123"/>
      <c r="C69" s="124"/>
      <c r="D69" s="132"/>
      <c r="E69" s="124"/>
      <c r="F69" s="124"/>
      <c r="G69" s="124"/>
      <c r="H69" s="125"/>
      <c r="I69" s="126"/>
      <c r="J69" s="127"/>
      <c r="K69" s="127"/>
      <c r="L69" s="128" t="str">
        <f>IF(E69+G69=0,"",((E69*'Emission Factors'!C$23)+(G69*'Emission Factors'!$C$25)))</f>
        <v/>
      </c>
      <c r="M69" s="128" t="str">
        <f>IF(E69+G69=0,"",((E69*'Emission Factors'!C$24)+(G69*'Emission Factors'!$C$26)))</f>
        <v/>
      </c>
      <c r="N69" s="128" t="str">
        <f t="shared" si="0"/>
        <v/>
      </c>
      <c r="O69" s="128" t="str">
        <f t="shared" si="1"/>
        <v/>
      </c>
      <c r="P69" s="128" t="str">
        <f>IFERROR(N69*'Emission Factors'!C$10+O69*'Emission Factors'!C$17,"")</f>
        <v/>
      </c>
      <c r="Q69" s="129" t="str">
        <f t="shared" si="2"/>
        <v/>
      </c>
      <c r="R69" s="130" t="str">
        <f>IFERROR(N69*'Emission Factors'!C$11+O69*'Emission Factors'!C$18,"")</f>
        <v/>
      </c>
      <c r="S69" s="130" t="str">
        <f>IFERROR(N69*'Emission Factors'!C$12+O69*'Emission Factors'!C$19,"")</f>
        <v/>
      </c>
      <c r="T69" s="130" t="str">
        <f>IFERROR(N69*'Emission Factors'!C$13+O69*'Emission Factors'!C$20,"")</f>
        <v/>
      </c>
      <c r="U69" s="131" t="str">
        <f>IFERROR(IF(K69="Residential",N69*'Emission Factors'!$C$14+O69*'Emission Factors'!$C$21,N69*'Emission Factors'!$C$15+O69*'Emission Factors'!$C$22),"")</f>
        <v/>
      </c>
    </row>
    <row r="70" spans="2:21" ht="15" customHeight="1" x14ac:dyDescent="0.3">
      <c r="B70" s="123"/>
      <c r="C70" s="124"/>
      <c r="D70" s="132"/>
      <c r="E70" s="124"/>
      <c r="F70" s="124"/>
      <c r="G70" s="124"/>
      <c r="H70" s="125"/>
      <c r="I70" s="126"/>
      <c r="J70" s="127"/>
      <c r="K70" s="127"/>
      <c r="L70" s="128" t="str">
        <f>IF(E70+G70=0,"",((E70*'Emission Factors'!C$23)+(G70*'Emission Factors'!$C$25)))</f>
        <v/>
      </c>
      <c r="M70" s="128" t="str">
        <f>IF(E70+G70=0,"",((E70*'Emission Factors'!C$24)+(G70*'Emission Factors'!$C$26)))</f>
        <v/>
      </c>
      <c r="N70" s="128" t="str">
        <f t="shared" si="0"/>
        <v/>
      </c>
      <c r="O70" s="128" t="str">
        <f t="shared" si="1"/>
        <v/>
      </c>
      <c r="P70" s="128" t="str">
        <f>IFERROR(N70*'Emission Factors'!C$10+O70*'Emission Factors'!C$17,"")</f>
        <v/>
      </c>
      <c r="Q70" s="129" t="str">
        <f t="shared" si="2"/>
        <v/>
      </c>
      <c r="R70" s="130" t="str">
        <f>IFERROR(N70*'Emission Factors'!C$11+O70*'Emission Factors'!C$18,"")</f>
        <v/>
      </c>
      <c r="S70" s="130" t="str">
        <f>IFERROR(N70*'Emission Factors'!C$12+O70*'Emission Factors'!C$19,"")</f>
        <v/>
      </c>
      <c r="T70" s="130" t="str">
        <f>IFERROR(N70*'Emission Factors'!C$13+O70*'Emission Factors'!C$20,"")</f>
        <v/>
      </c>
      <c r="U70" s="131" t="str">
        <f>IFERROR(IF(K70="Residential",N70*'Emission Factors'!$C$14+O70*'Emission Factors'!$C$21,N70*'Emission Factors'!$C$15+O70*'Emission Factors'!$C$22),"")</f>
        <v/>
      </c>
    </row>
    <row r="71" spans="2:21" ht="15" customHeight="1" x14ac:dyDescent="0.3">
      <c r="B71" s="123"/>
      <c r="C71" s="124"/>
      <c r="D71" s="132"/>
      <c r="E71" s="124"/>
      <c r="F71" s="124"/>
      <c r="G71" s="124"/>
      <c r="H71" s="125"/>
      <c r="I71" s="126"/>
      <c r="J71" s="127"/>
      <c r="K71" s="127"/>
      <c r="L71" s="128" t="str">
        <f>IF(E71+G71=0,"",((E71*'Emission Factors'!C$23)+(G71*'Emission Factors'!$C$25)))</f>
        <v/>
      </c>
      <c r="M71" s="128" t="str">
        <f>IF(E71+G71=0,"",((E71*'Emission Factors'!C$24)+(G71*'Emission Factors'!$C$26)))</f>
        <v/>
      </c>
      <c r="N71" s="128" t="str">
        <f t="shared" si="0"/>
        <v/>
      </c>
      <c r="O71" s="128" t="str">
        <f t="shared" si="1"/>
        <v/>
      </c>
      <c r="P71" s="128" t="str">
        <f>IFERROR(N71*'Emission Factors'!C$10+O71*'Emission Factors'!C$17,"")</f>
        <v/>
      </c>
      <c r="Q71" s="129" t="str">
        <f t="shared" si="2"/>
        <v/>
      </c>
      <c r="R71" s="130" t="str">
        <f>IFERROR(N71*'Emission Factors'!C$11+O71*'Emission Factors'!C$18,"")</f>
        <v/>
      </c>
      <c r="S71" s="130" t="str">
        <f>IFERROR(N71*'Emission Factors'!C$12+O71*'Emission Factors'!C$19,"")</f>
        <v/>
      </c>
      <c r="T71" s="130" t="str">
        <f>IFERROR(N71*'Emission Factors'!C$13+O71*'Emission Factors'!C$20,"")</f>
        <v/>
      </c>
      <c r="U71" s="131" t="str">
        <f>IFERROR(IF(K71="Residential",N71*'Emission Factors'!$C$14+O71*'Emission Factors'!$C$21,N71*'Emission Factors'!$C$15+O71*'Emission Factors'!$C$22),"")</f>
        <v/>
      </c>
    </row>
    <row r="72" spans="2:21" ht="15" customHeight="1" x14ac:dyDescent="0.3">
      <c r="B72" s="123"/>
      <c r="C72" s="124"/>
      <c r="D72" s="132"/>
      <c r="E72" s="124"/>
      <c r="F72" s="124"/>
      <c r="G72" s="124"/>
      <c r="H72" s="125"/>
      <c r="I72" s="126"/>
      <c r="J72" s="127"/>
      <c r="K72" s="127"/>
      <c r="L72" s="128" t="str">
        <f>IF(E72+G72=0,"",((E72*'Emission Factors'!C$23)+(G72*'Emission Factors'!$C$25)))</f>
        <v/>
      </c>
      <c r="M72" s="128" t="str">
        <f>IF(E72+G72=0,"",((E72*'Emission Factors'!C$24)+(G72*'Emission Factors'!$C$26)))</f>
        <v/>
      </c>
      <c r="N72" s="128" t="str">
        <f t="shared" si="0"/>
        <v/>
      </c>
      <c r="O72" s="128" t="str">
        <f t="shared" si="1"/>
        <v/>
      </c>
      <c r="P72" s="128" t="str">
        <f>IFERROR(N72*'Emission Factors'!C$10+O72*'Emission Factors'!C$17,"")</f>
        <v/>
      </c>
      <c r="Q72" s="129" t="str">
        <f t="shared" si="2"/>
        <v/>
      </c>
      <c r="R72" s="130" t="str">
        <f>IFERROR(N72*'Emission Factors'!C$11+O72*'Emission Factors'!C$18,"")</f>
        <v/>
      </c>
      <c r="S72" s="130" t="str">
        <f>IFERROR(N72*'Emission Factors'!C$12+O72*'Emission Factors'!C$19,"")</f>
        <v/>
      </c>
      <c r="T72" s="130" t="str">
        <f>IFERROR(N72*'Emission Factors'!C$13+O72*'Emission Factors'!C$20,"")</f>
        <v/>
      </c>
      <c r="U72" s="131" t="str">
        <f>IFERROR(IF(K72="Residential",N72*'Emission Factors'!$C$14+O72*'Emission Factors'!$C$21,N72*'Emission Factors'!$C$15+O72*'Emission Factors'!$C$22),"")</f>
        <v/>
      </c>
    </row>
    <row r="73" spans="2:21" ht="15" customHeight="1" x14ac:dyDescent="0.3">
      <c r="B73" s="123"/>
      <c r="C73" s="124"/>
      <c r="D73" s="132"/>
      <c r="E73" s="124"/>
      <c r="F73" s="124"/>
      <c r="G73" s="124"/>
      <c r="H73" s="125"/>
      <c r="I73" s="126"/>
      <c r="J73" s="127"/>
      <c r="K73" s="127"/>
      <c r="L73" s="128" t="str">
        <f>IF(E73+G73=0,"",((E73*'Emission Factors'!C$23)+(G73*'Emission Factors'!$C$25)))</f>
        <v/>
      </c>
      <c r="M73" s="128" t="str">
        <f>IF(E73+G73=0,"",((E73*'Emission Factors'!C$24)+(G73*'Emission Factors'!$C$26)))</f>
        <v/>
      </c>
      <c r="N73" s="128" t="str">
        <f t="shared" si="0"/>
        <v/>
      </c>
      <c r="O73" s="128" t="str">
        <f t="shared" si="1"/>
        <v/>
      </c>
      <c r="P73" s="128" t="str">
        <f>IFERROR(N73*'Emission Factors'!C$10+O73*'Emission Factors'!C$17,"")</f>
        <v/>
      </c>
      <c r="Q73" s="129" t="str">
        <f t="shared" si="2"/>
        <v/>
      </c>
      <c r="R73" s="130" t="str">
        <f>IFERROR(N73*'Emission Factors'!C$11+O73*'Emission Factors'!C$18,"")</f>
        <v/>
      </c>
      <c r="S73" s="130" t="str">
        <f>IFERROR(N73*'Emission Factors'!C$12+O73*'Emission Factors'!C$19,"")</f>
        <v/>
      </c>
      <c r="T73" s="130" t="str">
        <f>IFERROR(N73*'Emission Factors'!C$13+O73*'Emission Factors'!C$20,"")</f>
        <v/>
      </c>
      <c r="U73" s="131" t="str">
        <f>IFERROR(IF(K73="Residential",N73*'Emission Factors'!$C$14+O73*'Emission Factors'!$C$21,N73*'Emission Factors'!$C$15+O73*'Emission Factors'!$C$22),"")</f>
        <v/>
      </c>
    </row>
    <row r="74" spans="2:21" ht="15" customHeight="1" x14ac:dyDescent="0.3">
      <c r="B74" s="123"/>
      <c r="C74" s="124"/>
      <c r="D74" s="132"/>
      <c r="E74" s="124"/>
      <c r="F74" s="124"/>
      <c r="G74" s="124"/>
      <c r="H74" s="125"/>
      <c r="I74" s="126"/>
      <c r="J74" s="127"/>
      <c r="K74" s="127"/>
      <c r="L74" s="128" t="str">
        <f>IF(E74+G74=0,"",((E74*'Emission Factors'!C$23)+(G74*'Emission Factors'!$C$25)))</f>
        <v/>
      </c>
      <c r="M74" s="128" t="str">
        <f>IF(E74+G74=0,"",((E74*'Emission Factors'!C$24)+(G74*'Emission Factors'!$C$26)))</f>
        <v/>
      </c>
      <c r="N74" s="128" t="str">
        <f t="shared" si="0"/>
        <v/>
      </c>
      <c r="O74" s="128" t="str">
        <f t="shared" si="1"/>
        <v/>
      </c>
      <c r="P74" s="128" t="str">
        <f>IFERROR(N74*'Emission Factors'!C$10+O74*'Emission Factors'!C$17,"")</f>
        <v/>
      </c>
      <c r="Q74" s="129" t="str">
        <f t="shared" si="2"/>
        <v/>
      </c>
      <c r="R74" s="130" t="str">
        <f>IFERROR(N74*'Emission Factors'!C$11+O74*'Emission Factors'!C$18,"")</f>
        <v/>
      </c>
      <c r="S74" s="130" t="str">
        <f>IFERROR(N74*'Emission Factors'!C$12+O74*'Emission Factors'!C$19,"")</f>
        <v/>
      </c>
      <c r="T74" s="130" t="str">
        <f>IFERROR(N74*'Emission Factors'!C$13+O74*'Emission Factors'!C$20,"")</f>
        <v/>
      </c>
      <c r="U74" s="131" t="str">
        <f>IFERROR(IF(K74="Residential",N74*'Emission Factors'!$C$14+O74*'Emission Factors'!$C$21,N74*'Emission Factors'!$C$15+O74*'Emission Factors'!$C$22),"")</f>
        <v/>
      </c>
    </row>
    <row r="75" spans="2:21" ht="15" customHeight="1" x14ac:dyDescent="0.3">
      <c r="B75" s="123"/>
      <c r="C75" s="124"/>
      <c r="D75" s="132"/>
      <c r="E75" s="124"/>
      <c r="F75" s="124"/>
      <c r="G75" s="124"/>
      <c r="H75" s="125"/>
      <c r="I75" s="126"/>
      <c r="J75" s="127"/>
      <c r="K75" s="127"/>
      <c r="L75" s="128" t="str">
        <f>IF(E75+G75=0,"",((E75*'Emission Factors'!C$23)+(G75*'Emission Factors'!$C$25)))</f>
        <v/>
      </c>
      <c r="M75" s="128" t="str">
        <f>IF(E75+G75=0,"",((E75*'Emission Factors'!C$24)+(G75*'Emission Factors'!$C$26)))</f>
        <v/>
      </c>
      <c r="N75" s="128" t="str">
        <f t="shared" si="0"/>
        <v/>
      </c>
      <c r="O75" s="128" t="str">
        <f t="shared" si="1"/>
        <v/>
      </c>
      <c r="P75" s="128" t="str">
        <f>IFERROR(N75*'Emission Factors'!C$10+O75*'Emission Factors'!C$17,"")</f>
        <v/>
      </c>
      <c r="Q75" s="129" t="str">
        <f t="shared" si="2"/>
        <v/>
      </c>
      <c r="R75" s="130" t="str">
        <f>IFERROR(N75*'Emission Factors'!C$11+O75*'Emission Factors'!C$18,"")</f>
        <v/>
      </c>
      <c r="S75" s="130" t="str">
        <f>IFERROR(N75*'Emission Factors'!C$12+O75*'Emission Factors'!C$19,"")</f>
        <v/>
      </c>
      <c r="T75" s="130" t="str">
        <f>IFERROR(N75*'Emission Factors'!C$13+O75*'Emission Factors'!C$20,"")</f>
        <v/>
      </c>
      <c r="U75" s="131" t="str">
        <f>IFERROR(IF(K75="Residential",N75*'Emission Factors'!$C$14+O75*'Emission Factors'!$C$21,N75*'Emission Factors'!$C$15+O75*'Emission Factors'!$C$22),"")</f>
        <v/>
      </c>
    </row>
    <row r="76" spans="2:21" ht="15" customHeight="1" x14ac:dyDescent="0.3">
      <c r="B76" s="123"/>
      <c r="C76" s="124"/>
      <c r="D76" s="132"/>
      <c r="E76" s="124"/>
      <c r="F76" s="124"/>
      <c r="G76" s="124"/>
      <c r="H76" s="125"/>
      <c r="I76" s="126"/>
      <c r="J76" s="127"/>
      <c r="K76" s="127"/>
      <c r="L76" s="128" t="str">
        <f>IF(E76+G76=0,"",((E76*'Emission Factors'!C$23)+(G76*'Emission Factors'!$C$25)))</f>
        <v/>
      </c>
      <c r="M76" s="128" t="str">
        <f>IF(E76+G76=0,"",((E76*'Emission Factors'!C$24)+(G76*'Emission Factors'!$C$26)))</f>
        <v/>
      </c>
      <c r="N76" s="128" t="str">
        <f t="shared" si="0"/>
        <v/>
      </c>
      <c r="O76" s="128" t="str">
        <f t="shared" si="1"/>
        <v/>
      </c>
      <c r="P76" s="128" t="str">
        <f>IFERROR(N76*'Emission Factors'!C$10+O76*'Emission Factors'!C$17,"")</f>
        <v/>
      </c>
      <c r="Q76" s="129" t="str">
        <f t="shared" si="2"/>
        <v/>
      </c>
      <c r="R76" s="130" t="str">
        <f>IFERROR(N76*'Emission Factors'!C$11+O76*'Emission Factors'!C$18,"")</f>
        <v/>
      </c>
      <c r="S76" s="130" t="str">
        <f>IFERROR(N76*'Emission Factors'!C$12+O76*'Emission Factors'!C$19,"")</f>
        <v/>
      </c>
      <c r="T76" s="130" t="str">
        <f>IFERROR(N76*'Emission Factors'!C$13+O76*'Emission Factors'!C$20,"")</f>
        <v/>
      </c>
      <c r="U76" s="131" t="str">
        <f>IFERROR(IF(K76="Residential",N76*'Emission Factors'!$C$14+O76*'Emission Factors'!$C$21,N76*'Emission Factors'!$C$15+O76*'Emission Factors'!$C$22),"")</f>
        <v/>
      </c>
    </row>
    <row r="77" spans="2:21" ht="15" customHeight="1" x14ac:dyDescent="0.3">
      <c r="B77" s="123"/>
      <c r="C77" s="124"/>
      <c r="D77" s="132"/>
      <c r="E77" s="124"/>
      <c r="F77" s="124"/>
      <c r="G77" s="124"/>
      <c r="H77" s="125"/>
      <c r="I77" s="126"/>
      <c r="J77" s="127"/>
      <c r="K77" s="127"/>
      <c r="L77" s="128" t="str">
        <f>IF(E77+G77=0,"",((E77*'Emission Factors'!C$23)+(G77*'Emission Factors'!$C$25)))</f>
        <v/>
      </c>
      <c r="M77" s="128" t="str">
        <f>IF(E77+G77=0,"",((E77*'Emission Factors'!C$24)+(G77*'Emission Factors'!$C$26)))</f>
        <v/>
      </c>
      <c r="N77" s="128" t="str">
        <f t="shared" si="0"/>
        <v/>
      </c>
      <c r="O77" s="128" t="str">
        <f t="shared" si="1"/>
        <v/>
      </c>
      <c r="P77" s="128" t="str">
        <f>IFERROR(N77*'Emission Factors'!C$10+O77*'Emission Factors'!C$17,"")</f>
        <v/>
      </c>
      <c r="Q77" s="129" t="str">
        <f t="shared" si="2"/>
        <v/>
      </c>
      <c r="R77" s="130" t="str">
        <f>IFERROR(N77*'Emission Factors'!C$11+O77*'Emission Factors'!C$18,"")</f>
        <v/>
      </c>
      <c r="S77" s="130" t="str">
        <f>IFERROR(N77*'Emission Factors'!C$12+O77*'Emission Factors'!C$19,"")</f>
        <v/>
      </c>
      <c r="T77" s="130" t="str">
        <f>IFERROR(N77*'Emission Factors'!C$13+O77*'Emission Factors'!C$20,"")</f>
        <v/>
      </c>
      <c r="U77" s="131" t="str">
        <f>IFERROR(IF(K77="Residential",N77*'Emission Factors'!$C$14+O77*'Emission Factors'!$C$21,N77*'Emission Factors'!$C$15+O77*'Emission Factors'!$C$22),"")</f>
        <v/>
      </c>
    </row>
    <row r="78" spans="2:21" ht="15" customHeight="1" x14ac:dyDescent="0.3">
      <c r="B78" s="123"/>
      <c r="C78" s="124"/>
      <c r="D78" s="132"/>
      <c r="E78" s="124"/>
      <c r="F78" s="124"/>
      <c r="G78" s="124"/>
      <c r="H78" s="125"/>
      <c r="I78" s="126"/>
      <c r="J78" s="127"/>
      <c r="K78" s="127"/>
      <c r="L78" s="128" t="str">
        <f>IF(E78+G78=0,"",((E78*'Emission Factors'!C$23)+(G78*'Emission Factors'!$C$25)))</f>
        <v/>
      </c>
      <c r="M78" s="128" t="str">
        <f>IF(E78+G78=0,"",((E78*'Emission Factors'!C$24)+(G78*'Emission Factors'!$C$26)))</f>
        <v/>
      </c>
      <c r="N78" s="128" t="str">
        <f t="shared" si="0"/>
        <v/>
      </c>
      <c r="O78" s="128" t="str">
        <f t="shared" si="1"/>
        <v/>
      </c>
      <c r="P78" s="128" t="str">
        <f>IFERROR(N78*'Emission Factors'!C$10+O78*'Emission Factors'!C$17,"")</f>
        <v/>
      </c>
      <c r="Q78" s="129" t="str">
        <f t="shared" si="2"/>
        <v/>
      </c>
      <c r="R78" s="130" t="str">
        <f>IFERROR(N78*'Emission Factors'!C$11+O78*'Emission Factors'!C$18,"")</f>
        <v/>
      </c>
      <c r="S78" s="130" t="str">
        <f>IFERROR(N78*'Emission Factors'!C$12+O78*'Emission Factors'!C$19,"")</f>
        <v/>
      </c>
      <c r="T78" s="130" t="str">
        <f>IFERROR(N78*'Emission Factors'!C$13+O78*'Emission Factors'!C$20,"")</f>
        <v/>
      </c>
      <c r="U78" s="131" t="str">
        <f>IFERROR(IF(K78="Residential",N78*'Emission Factors'!$C$14+O78*'Emission Factors'!$C$21,N78*'Emission Factors'!$C$15+O78*'Emission Factors'!$C$22),"")</f>
        <v/>
      </c>
    </row>
    <row r="79" spans="2:21" ht="15" customHeight="1" x14ac:dyDescent="0.3">
      <c r="B79" s="123"/>
      <c r="C79" s="124"/>
      <c r="D79" s="132"/>
      <c r="E79" s="124"/>
      <c r="F79" s="124"/>
      <c r="G79" s="124"/>
      <c r="H79" s="125"/>
      <c r="I79" s="126"/>
      <c r="J79" s="127"/>
      <c r="K79" s="127"/>
      <c r="L79" s="128" t="str">
        <f>IF(E79+G79=0,"",((E79*'Emission Factors'!C$23)+(G79*'Emission Factors'!$C$25)))</f>
        <v/>
      </c>
      <c r="M79" s="128" t="str">
        <f>IF(E79+G79=0,"",((E79*'Emission Factors'!C$24)+(G79*'Emission Factors'!$C$26)))</f>
        <v/>
      </c>
      <c r="N79" s="128" t="str">
        <f t="shared" ref="N79:N142" si="3">IFERROR(L79*J79,"")</f>
        <v/>
      </c>
      <c r="O79" s="128" t="str">
        <f t="shared" ref="O79:O142" si="4">IFERROR(M79*J79,"")</f>
        <v/>
      </c>
      <c r="P79" s="128" t="str">
        <f>IFERROR(N79*'Emission Factors'!C$10+O79*'Emission Factors'!C$17,"")</f>
        <v/>
      </c>
      <c r="Q79" s="129" t="str">
        <f t="shared" ref="Q79:Q142" si="5">IFERROR(P79/I79,"")</f>
        <v/>
      </c>
      <c r="R79" s="130" t="str">
        <f>IFERROR(N79*'Emission Factors'!C$11+O79*'Emission Factors'!C$18,"")</f>
        <v/>
      </c>
      <c r="S79" s="130" t="str">
        <f>IFERROR(N79*'Emission Factors'!C$12+O79*'Emission Factors'!C$19,"")</f>
        <v/>
      </c>
      <c r="T79" s="130" t="str">
        <f>IFERROR(N79*'Emission Factors'!C$13+O79*'Emission Factors'!C$20,"")</f>
        <v/>
      </c>
      <c r="U79" s="131" t="str">
        <f>IFERROR(IF(K79="Residential",N79*'Emission Factors'!$C$14+O79*'Emission Factors'!$C$21,N79*'Emission Factors'!$C$15+O79*'Emission Factors'!$C$22),"")</f>
        <v/>
      </c>
    </row>
    <row r="80" spans="2:21" ht="15" customHeight="1" x14ac:dyDescent="0.3">
      <c r="B80" s="123"/>
      <c r="C80" s="124"/>
      <c r="D80" s="132"/>
      <c r="E80" s="124"/>
      <c r="F80" s="124"/>
      <c r="G80" s="124"/>
      <c r="H80" s="125"/>
      <c r="I80" s="126"/>
      <c r="J80" s="127"/>
      <c r="K80" s="127"/>
      <c r="L80" s="128" t="str">
        <f>IF(E80+G80=0,"",((E80*'Emission Factors'!C$23)+(G80*'Emission Factors'!$C$25)))</f>
        <v/>
      </c>
      <c r="M80" s="128" t="str">
        <f>IF(E80+G80=0,"",((E80*'Emission Factors'!C$24)+(G80*'Emission Factors'!$C$26)))</f>
        <v/>
      </c>
      <c r="N80" s="128" t="str">
        <f t="shared" si="3"/>
        <v/>
      </c>
      <c r="O80" s="128" t="str">
        <f t="shared" si="4"/>
        <v/>
      </c>
      <c r="P80" s="128" t="str">
        <f>IFERROR(N80*'Emission Factors'!C$10+O80*'Emission Factors'!C$17,"")</f>
        <v/>
      </c>
      <c r="Q80" s="129" t="str">
        <f t="shared" si="5"/>
        <v/>
      </c>
      <c r="R80" s="130" t="str">
        <f>IFERROR(N80*'Emission Factors'!C$11+O80*'Emission Factors'!C$18,"")</f>
        <v/>
      </c>
      <c r="S80" s="130" t="str">
        <f>IFERROR(N80*'Emission Factors'!C$12+O80*'Emission Factors'!C$19,"")</f>
        <v/>
      </c>
      <c r="T80" s="130" t="str">
        <f>IFERROR(N80*'Emission Factors'!C$13+O80*'Emission Factors'!C$20,"")</f>
        <v/>
      </c>
      <c r="U80" s="131" t="str">
        <f>IFERROR(IF(K80="Residential",N80*'Emission Factors'!$C$14+O80*'Emission Factors'!$C$21,N80*'Emission Factors'!$C$15+O80*'Emission Factors'!$C$22),"")</f>
        <v/>
      </c>
    </row>
    <row r="81" spans="2:21" ht="15" customHeight="1" x14ac:dyDescent="0.3">
      <c r="B81" s="123"/>
      <c r="C81" s="124"/>
      <c r="D81" s="132"/>
      <c r="E81" s="124"/>
      <c r="F81" s="124"/>
      <c r="G81" s="124"/>
      <c r="H81" s="125"/>
      <c r="I81" s="126"/>
      <c r="J81" s="127"/>
      <c r="K81" s="127"/>
      <c r="L81" s="128" t="str">
        <f>IF(E81+G81=0,"",((E81*'Emission Factors'!C$23)+(G81*'Emission Factors'!$C$25)))</f>
        <v/>
      </c>
      <c r="M81" s="128" t="str">
        <f>IF(E81+G81=0,"",((E81*'Emission Factors'!C$24)+(G81*'Emission Factors'!$C$26)))</f>
        <v/>
      </c>
      <c r="N81" s="128" t="str">
        <f t="shared" si="3"/>
        <v/>
      </c>
      <c r="O81" s="128" t="str">
        <f t="shared" si="4"/>
        <v/>
      </c>
      <c r="P81" s="128" t="str">
        <f>IFERROR(N81*'Emission Factors'!C$10+O81*'Emission Factors'!C$17,"")</f>
        <v/>
      </c>
      <c r="Q81" s="129" t="str">
        <f t="shared" si="5"/>
        <v/>
      </c>
      <c r="R81" s="130" t="str">
        <f>IFERROR(N81*'Emission Factors'!C$11+O81*'Emission Factors'!C$18,"")</f>
        <v/>
      </c>
      <c r="S81" s="130" t="str">
        <f>IFERROR(N81*'Emission Factors'!C$12+O81*'Emission Factors'!C$19,"")</f>
        <v/>
      </c>
      <c r="T81" s="130" t="str">
        <f>IFERROR(N81*'Emission Factors'!C$13+O81*'Emission Factors'!C$20,"")</f>
        <v/>
      </c>
      <c r="U81" s="131" t="str">
        <f>IFERROR(IF(K81="Residential",N81*'Emission Factors'!$C$14+O81*'Emission Factors'!$C$21,N81*'Emission Factors'!$C$15+O81*'Emission Factors'!$C$22),"")</f>
        <v/>
      </c>
    </row>
    <row r="82" spans="2:21" ht="15" customHeight="1" x14ac:dyDescent="0.3">
      <c r="B82" s="123"/>
      <c r="C82" s="124"/>
      <c r="D82" s="132"/>
      <c r="E82" s="124"/>
      <c r="F82" s="124"/>
      <c r="G82" s="124"/>
      <c r="H82" s="125"/>
      <c r="I82" s="126"/>
      <c r="J82" s="127"/>
      <c r="K82" s="127"/>
      <c r="L82" s="128" t="str">
        <f>IF(E82+G82=0,"",((E82*'Emission Factors'!C$23)+(G82*'Emission Factors'!$C$25)))</f>
        <v/>
      </c>
      <c r="M82" s="128" t="str">
        <f>IF(E82+G82=0,"",((E82*'Emission Factors'!C$24)+(G82*'Emission Factors'!$C$26)))</f>
        <v/>
      </c>
      <c r="N82" s="128" t="str">
        <f t="shared" si="3"/>
        <v/>
      </c>
      <c r="O82" s="128" t="str">
        <f t="shared" si="4"/>
        <v/>
      </c>
      <c r="P82" s="128" t="str">
        <f>IFERROR(N82*'Emission Factors'!C$10+O82*'Emission Factors'!C$17,"")</f>
        <v/>
      </c>
      <c r="Q82" s="129" t="str">
        <f t="shared" si="5"/>
        <v/>
      </c>
      <c r="R82" s="130" t="str">
        <f>IFERROR(N82*'Emission Factors'!C$11+O82*'Emission Factors'!C$18,"")</f>
        <v/>
      </c>
      <c r="S82" s="130" t="str">
        <f>IFERROR(N82*'Emission Factors'!C$12+O82*'Emission Factors'!C$19,"")</f>
        <v/>
      </c>
      <c r="T82" s="130" t="str">
        <f>IFERROR(N82*'Emission Factors'!C$13+O82*'Emission Factors'!C$20,"")</f>
        <v/>
      </c>
      <c r="U82" s="131" t="str">
        <f>IFERROR(IF(K82="Residential",N82*'Emission Factors'!$C$14+O82*'Emission Factors'!$C$21,N82*'Emission Factors'!$C$15+O82*'Emission Factors'!$C$22),"")</f>
        <v/>
      </c>
    </row>
    <row r="83" spans="2:21" ht="15" customHeight="1" x14ac:dyDescent="0.3">
      <c r="B83" s="123"/>
      <c r="C83" s="124"/>
      <c r="D83" s="132"/>
      <c r="E83" s="124"/>
      <c r="F83" s="124"/>
      <c r="G83" s="124"/>
      <c r="H83" s="125"/>
      <c r="I83" s="126"/>
      <c r="J83" s="127"/>
      <c r="K83" s="127"/>
      <c r="L83" s="128" t="str">
        <f>IF(E83+G83=0,"",((E83*'Emission Factors'!C$23)+(G83*'Emission Factors'!$C$25)))</f>
        <v/>
      </c>
      <c r="M83" s="128" t="str">
        <f>IF(E83+G83=0,"",((E83*'Emission Factors'!C$24)+(G83*'Emission Factors'!$C$26)))</f>
        <v/>
      </c>
      <c r="N83" s="128" t="str">
        <f t="shared" si="3"/>
        <v/>
      </c>
      <c r="O83" s="128" t="str">
        <f t="shared" si="4"/>
        <v/>
      </c>
      <c r="P83" s="128" t="str">
        <f>IFERROR(N83*'Emission Factors'!C$10+O83*'Emission Factors'!C$17,"")</f>
        <v/>
      </c>
      <c r="Q83" s="129" t="str">
        <f t="shared" si="5"/>
        <v/>
      </c>
      <c r="R83" s="130" t="str">
        <f>IFERROR(N83*'Emission Factors'!C$11+O83*'Emission Factors'!C$18,"")</f>
        <v/>
      </c>
      <c r="S83" s="130" t="str">
        <f>IFERROR(N83*'Emission Factors'!C$12+O83*'Emission Factors'!C$19,"")</f>
        <v/>
      </c>
      <c r="T83" s="130" t="str">
        <f>IFERROR(N83*'Emission Factors'!C$13+O83*'Emission Factors'!C$20,"")</f>
        <v/>
      </c>
      <c r="U83" s="131" t="str">
        <f>IFERROR(IF(K83="Residential",N83*'Emission Factors'!$C$14+O83*'Emission Factors'!$C$21,N83*'Emission Factors'!$C$15+O83*'Emission Factors'!$C$22),"")</f>
        <v/>
      </c>
    </row>
    <row r="84" spans="2:21" ht="15" customHeight="1" x14ac:dyDescent="0.3">
      <c r="B84" s="123"/>
      <c r="C84" s="124"/>
      <c r="D84" s="132"/>
      <c r="E84" s="124"/>
      <c r="F84" s="124"/>
      <c r="G84" s="124"/>
      <c r="H84" s="125"/>
      <c r="I84" s="126"/>
      <c r="J84" s="127"/>
      <c r="K84" s="127"/>
      <c r="L84" s="128" t="str">
        <f>IF(E84+G84=0,"",((E84*'Emission Factors'!C$23)+(G84*'Emission Factors'!$C$25)))</f>
        <v/>
      </c>
      <c r="M84" s="128" t="str">
        <f>IF(E84+G84=0,"",((E84*'Emission Factors'!C$24)+(G84*'Emission Factors'!$C$26)))</f>
        <v/>
      </c>
      <c r="N84" s="128" t="str">
        <f t="shared" si="3"/>
        <v/>
      </c>
      <c r="O84" s="128" t="str">
        <f t="shared" si="4"/>
        <v/>
      </c>
      <c r="P84" s="128" t="str">
        <f>IFERROR(N84*'Emission Factors'!C$10+O84*'Emission Factors'!C$17,"")</f>
        <v/>
      </c>
      <c r="Q84" s="129" t="str">
        <f t="shared" si="5"/>
        <v/>
      </c>
      <c r="R84" s="130" t="str">
        <f>IFERROR(N84*'Emission Factors'!C$11+O84*'Emission Factors'!C$18,"")</f>
        <v/>
      </c>
      <c r="S84" s="130" t="str">
        <f>IFERROR(N84*'Emission Factors'!C$12+O84*'Emission Factors'!C$19,"")</f>
        <v/>
      </c>
      <c r="T84" s="130" t="str">
        <f>IFERROR(N84*'Emission Factors'!C$13+O84*'Emission Factors'!C$20,"")</f>
        <v/>
      </c>
      <c r="U84" s="131" t="str">
        <f>IFERROR(IF(K84="Residential",N84*'Emission Factors'!$C$14+O84*'Emission Factors'!$C$21,N84*'Emission Factors'!$C$15+O84*'Emission Factors'!$C$22),"")</f>
        <v/>
      </c>
    </row>
    <row r="85" spans="2:21" ht="15" customHeight="1" x14ac:dyDescent="0.3">
      <c r="B85" s="123"/>
      <c r="C85" s="124"/>
      <c r="D85" s="132"/>
      <c r="E85" s="124"/>
      <c r="F85" s="124"/>
      <c r="G85" s="124"/>
      <c r="H85" s="125"/>
      <c r="I85" s="126"/>
      <c r="J85" s="127"/>
      <c r="K85" s="127"/>
      <c r="L85" s="128" t="str">
        <f>IF(E85+G85=0,"",((E85*'Emission Factors'!C$23)+(G85*'Emission Factors'!$C$25)))</f>
        <v/>
      </c>
      <c r="M85" s="128" t="str">
        <f>IF(E85+G85=0,"",((E85*'Emission Factors'!C$24)+(G85*'Emission Factors'!$C$26)))</f>
        <v/>
      </c>
      <c r="N85" s="128" t="str">
        <f t="shared" si="3"/>
        <v/>
      </c>
      <c r="O85" s="128" t="str">
        <f t="shared" si="4"/>
        <v/>
      </c>
      <c r="P85" s="128" t="str">
        <f>IFERROR(N85*'Emission Factors'!C$10+O85*'Emission Factors'!C$17,"")</f>
        <v/>
      </c>
      <c r="Q85" s="129" t="str">
        <f t="shared" si="5"/>
        <v/>
      </c>
      <c r="R85" s="130" t="str">
        <f>IFERROR(N85*'Emission Factors'!C$11+O85*'Emission Factors'!C$18,"")</f>
        <v/>
      </c>
      <c r="S85" s="130" t="str">
        <f>IFERROR(N85*'Emission Factors'!C$12+O85*'Emission Factors'!C$19,"")</f>
        <v/>
      </c>
      <c r="T85" s="130" t="str">
        <f>IFERROR(N85*'Emission Factors'!C$13+O85*'Emission Factors'!C$20,"")</f>
        <v/>
      </c>
      <c r="U85" s="131" t="str">
        <f>IFERROR(IF(K85="Residential",N85*'Emission Factors'!$C$14+O85*'Emission Factors'!$C$21,N85*'Emission Factors'!$C$15+O85*'Emission Factors'!$C$22),"")</f>
        <v/>
      </c>
    </row>
    <row r="86" spans="2:21" ht="15" customHeight="1" x14ac:dyDescent="0.3">
      <c r="B86" s="123"/>
      <c r="C86" s="124"/>
      <c r="D86" s="132"/>
      <c r="E86" s="124"/>
      <c r="F86" s="124"/>
      <c r="G86" s="124"/>
      <c r="H86" s="125"/>
      <c r="I86" s="126"/>
      <c r="J86" s="127"/>
      <c r="K86" s="127"/>
      <c r="L86" s="128" t="str">
        <f>IF(E86+G86=0,"",((E86*'Emission Factors'!C$23)+(G86*'Emission Factors'!$C$25)))</f>
        <v/>
      </c>
      <c r="M86" s="128" t="str">
        <f>IF(E86+G86=0,"",((E86*'Emission Factors'!C$24)+(G86*'Emission Factors'!$C$26)))</f>
        <v/>
      </c>
      <c r="N86" s="128" t="str">
        <f t="shared" si="3"/>
        <v/>
      </c>
      <c r="O86" s="128" t="str">
        <f t="shared" si="4"/>
        <v/>
      </c>
      <c r="P86" s="128" t="str">
        <f>IFERROR(N86*'Emission Factors'!C$10+O86*'Emission Factors'!C$17,"")</f>
        <v/>
      </c>
      <c r="Q86" s="129" t="str">
        <f t="shared" si="5"/>
        <v/>
      </c>
      <c r="R86" s="130" t="str">
        <f>IFERROR(N86*'Emission Factors'!C$11+O86*'Emission Factors'!C$18,"")</f>
        <v/>
      </c>
      <c r="S86" s="130" t="str">
        <f>IFERROR(N86*'Emission Factors'!C$12+O86*'Emission Factors'!C$19,"")</f>
        <v/>
      </c>
      <c r="T86" s="130" t="str">
        <f>IFERROR(N86*'Emission Factors'!C$13+O86*'Emission Factors'!C$20,"")</f>
        <v/>
      </c>
      <c r="U86" s="131" t="str">
        <f>IFERROR(IF(K86="Residential",N86*'Emission Factors'!$C$14+O86*'Emission Factors'!$C$21,N86*'Emission Factors'!$C$15+O86*'Emission Factors'!$C$22),"")</f>
        <v/>
      </c>
    </row>
    <row r="87" spans="2:21" ht="15" customHeight="1" x14ac:dyDescent="0.3">
      <c r="B87" s="123"/>
      <c r="C87" s="124"/>
      <c r="D87" s="132"/>
      <c r="E87" s="124"/>
      <c r="F87" s="124"/>
      <c r="G87" s="124"/>
      <c r="H87" s="125"/>
      <c r="I87" s="126"/>
      <c r="J87" s="127"/>
      <c r="K87" s="127"/>
      <c r="L87" s="128" t="str">
        <f>IF(E87+G87=0,"",((E87*'Emission Factors'!C$23)+(G87*'Emission Factors'!$C$25)))</f>
        <v/>
      </c>
      <c r="M87" s="128" t="str">
        <f>IF(E87+G87=0,"",((E87*'Emission Factors'!C$24)+(G87*'Emission Factors'!$C$26)))</f>
        <v/>
      </c>
      <c r="N87" s="128" t="str">
        <f t="shared" si="3"/>
        <v/>
      </c>
      <c r="O87" s="128" t="str">
        <f t="shared" si="4"/>
        <v/>
      </c>
      <c r="P87" s="128" t="str">
        <f>IFERROR(N87*'Emission Factors'!C$10+O87*'Emission Factors'!C$17,"")</f>
        <v/>
      </c>
      <c r="Q87" s="129" t="str">
        <f t="shared" si="5"/>
        <v/>
      </c>
      <c r="R87" s="130" t="str">
        <f>IFERROR(N87*'Emission Factors'!C$11+O87*'Emission Factors'!C$18,"")</f>
        <v/>
      </c>
      <c r="S87" s="130" t="str">
        <f>IFERROR(N87*'Emission Factors'!C$12+O87*'Emission Factors'!C$19,"")</f>
        <v/>
      </c>
      <c r="T87" s="130" t="str">
        <f>IFERROR(N87*'Emission Factors'!C$13+O87*'Emission Factors'!C$20,"")</f>
        <v/>
      </c>
      <c r="U87" s="131" t="str">
        <f>IFERROR(IF(K87="Residential",N87*'Emission Factors'!$C$14+O87*'Emission Factors'!$C$21,N87*'Emission Factors'!$C$15+O87*'Emission Factors'!$C$22),"")</f>
        <v/>
      </c>
    </row>
    <row r="88" spans="2:21" ht="15" customHeight="1" x14ac:dyDescent="0.3">
      <c r="B88" s="123"/>
      <c r="C88" s="124"/>
      <c r="D88" s="132"/>
      <c r="E88" s="124"/>
      <c r="F88" s="124"/>
      <c r="G88" s="124"/>
      <c r="H88" s="125"/>
      <c r="I88" s="126"/>
      <c r="J88" s="127"/>
      <c r="K88" s="127"/>
      <c r="L88" s="128" t="str">
        <f>IF(E88+G88=0,"",((E88*'Emission Factors'!C$23)+(G88*'Emission Factors'!$C$25)))</f>
        <v/>
      </c>
      <c r="M88" s="128" t="str">
        <f>IF(E88+G88=0,"",((E88*'Emission Factors'!C$24)+(G88*'Emission Factors'!$C$26)))</f>
        <v/>
      </c>
      <c r="N88" s="128" t="str">
        <f t="shared" si="3"/>
        <v/>
      </c>
      <c r="O88" s="128" t="str">
        <f t="shared" si="4"/>
        <v/>
      </c>
      <c r="P88" s="128" t="str">
        <f>IFERROR(N88*'Emission Factors'!C$10+O88*'Emission Factors'!C$17,"")</f>
        <v/>
      </c>
      <c r="Q88" s="129" t="str">
        <f t="shared" si="5"/>
        <v/>
      </c>
      <c r="R88" s="130" t="str">
        <f>IFERROR(N88*'Emission Factors'!C$11+O88*'Emission Factors'!C$18,"")</f>
        <v/>
      </c>
      <c r="S88" s="130" t="str">
        <f>IFERROR(N88*'Emission Factors'!C$12+O88*'Emission Factors'!C$19,"")</f>
        <v/>
      </c>
      <c r="T88" s="130" t="str">
        <f>IFERROR(N88*'Emission Factors'!C$13+O88*'Emission Factors'!C$20,"")</f>
        <v/>
      </c>
      <c r="U88" s="131" t="str">
        <f>IFERROR(IF(K88="Residential",N88*'Emission Factors'!$C$14+O88*'Emission Factors'!$C$21,N88*'Emission Factors'!$C$15+O88*'Emission Factors'!$C$22),"")</f>
        <v/>
      </c>
    </row>
    <row r="89" spans="2:21" ht="15" customHeight="1" x14ac:dyDescent="0.3">
      <c r="B89" s="123"/>
      <c r="C89" s="124"/>
      <c r="D89" s="132"/>
      <c r="E89" s="124"/>
      <c r="F89" s="124"/>
      <c r="G89" s="124"/>
      <c r="H89" s="125"/>
      <c r="I89" s="126"/>
      <c r="J89" s="127"/>
      <c r="K89" s="127"/>
      <c r="L89" s="128" t="str">
        <f>IF(E89+G89=0,"",((E89*'Emission Factors'!C$23)+(G89*'Emission Factors'!$C$25)))</f>
        <v/>
      </c>
      <c r="M89" s="128" t="str">
        <f>IF(E89+G89=0,"",((E89*'Emission Factors'!C$24)+(G89*'Emission Factors'!$C$26)))</f>
        <v/>
      </c>
      <c r="N89" s="128" t="str">
        <f t="shared" si="3"/>
        <v/>
      </c>
      <c r="O89" s="128" t="str">
        <f t="shared" si="4"/>
        <v/>
      </c>
      <c r="P89" s="128" t="str">
        <f>IFERROR(N89*'Emission Factors'!C$10+O89*'Emission Factors'!C$17,"")</f>
        <v/>
      </c>
      <c r="Q89" s="129" t="str">
        <f t="shared" si="5"/>
        <v/>
      </c>
      <c r="R89" s="130" t="str">
        <f>IFERROR(N89*'Emission Factors'!C$11+O89*'Emission Factors'!C$18,"")</f>
        <v/>
      </c>
      <c r="S89" s="130" t="str">
        <f>IFERROR(N89*'Emission Factors'!C$12+O89*'Emission Factors'!C$19,"")</f>
        <v/>
      </c>
      <c r="T89" s="130" t="str">
        <f>IFERROR(N89*'Emission Factors'!C$13+O89*'Emission Factors'!C$20,"")</f>
        <v/>
      </c>
      <c r="U89" s="131" t="str">
        <f>IFERROR(IF(K89="Residential",N89*'Emission Factors'!$C$14+O89*'Emission Factors'!$C$21,N89*'Emission Factors'!$C$15+O89*'Emission Factors'!$C$22),"")</f>
        <v/>
      </c>
    </row>
    <row r="90" spans="2:21" ht="15" customHeight="1" x14ac:dyDescent="0.3">
      <c r="B90" s="123"/>
      <c r="C90" s="124"/>
      <c r="D90" s="132"/>
      <c r="E90" s="124"/>
      <c r="F90" s="124"/>
      <c r="G90" s="124"/>
      <c r="H90" s="125"/>
      <c r="I90" s="126"/>
      <c r="J90" s="127"/>
      <c r="K90" s="127"/>
      <c r="L90" s="128" t="str">
        <f>IF(E90+G90=0,"",((E90*'Emission Factors'!C$23)+(G90*'Emission Factors'!$C$25)))</f>
        <v/>
      </c>
      <c r="M90" s="128" t="str">
        <f>IF(E90+G90=0,"",((E90*'Emission Factors'!C$24)+(G90*'Emission Factors'!$C$26)))</f>
        <v/>
      </c>
      <c r="N90" s="128" t="str">
        <f t="shared" si="3"/>
        <v/>
      </c>
      <c r="O90" s="128" t="str">
        <f t="shared" si="4"/>
        <v/>
      </c>
      <c r="P90" s="128" t="str">
        <f>IFERROR(N90*'Emission Factors'!C$10+O90*'Emission Factors'!C$17,"")</f>
        <v/>
      </c>
      <c r="Q90" s="129" t="str">
        <f t="shared" si="5"/>
        <v/>
      </c>
      <c r="R90" s="130" t="str">
        <f>IFERROR(N90*'Emission Factors'!C$11+O90*'Emission Factors'!C$18,"")</f>
        <v/>
      </c>
      <c r="S90" s="130" t="str">
        <f>IFERROR(N90*'Emission Factors'!C$12+O90*'Emission Factors'!C$19,"")</f>
        <v/>
      </c>
      <c r="T90" s="130" t="str">
        <f>IFERROR(N90*'Emission Factors'!C$13+O90*'Emission Factors'!C$20,"")</f>
        <v/>
      </c>
      <c r="U90" s="131" t="str">
        <f>IFERROR(IF(K90="Residential",N90*'Emission Factors'!$C$14+O90*'Emission Factors'!$C$21,N90*'Emission Factors'!$C$15+O90*'Emission Factors'!$C$22),"")</f>
        <v/>
      </c>
    </row>
    <row r="91" spans="2:21" ht="15" customHeight="1" x14ac:dyDescent="0.3">
      <c r="B91" s="123"/>
      <c r="C91" s="124"/>
      <c r="D91" s="132"/>
      <c r="E91" s="124"/>
      <c r="F91" s="124"/>
      <c r="G91" s="124"/>
      <c r="H91" s="125"/>
      <c r="I91" s="126"/>
      <c r="J91" s="127"/>
      <c r="K91" s="127"/>
      <c r="L91" s="128" t="str">
        <f>IF(E91+G91=0,"",((E91*'Emission Factors'!C$23)+(G91*'Emission Factors'!$C$25)))</f>
        <v/>
      </c>
      <c r="M91" s="128" t="str">
        <f>IF(E91+G91=0,"",((E91*'Emission Factors'!C$24)+(G91*'Emission Factors'!$C$26)))</f>
        <v/>
      </c>
      <c r="N91" s="128" t="str">
        <f t="shared" si="3"/>
        <v/>
      </c>
      <c r="O91" s="128" t="str">
        <f t="shared" si="4"/>
        <v/>
      </c>
      <c r="P91" s="128" t="str">
        <f>IFERROR(N91*'Emission Factors'!C$10+O91*'Emission Factors'!C$17,"")</f>
        <v/>
      </c>
      <c r="Q91" s="129" t="str">
        <f t="shared" si="5"/>
        <v/>
      </c>
      <c r="R91" s="130" t="str">
        <f>IFERROR(N91*'Emission Factors'!C$11+O91*'Emission Factors'!C$18,"")</f>
        <v/>
      </c>
      <c r="S91" s="130" t="str">
        <f>IFERROR(N91*'Emission Factors'!C$12+O91*'Emission Factors'!C$19,"")</f>
        <v/>
      </c>
      <c r="T91" s="130" t="str">
        <f>IFERROR(N91*'Emission Factors'!C$13+O91*'Emission Factors'!C$20,"")</f>
        <v/>
      </c>
      <c r="U91" s="131" t="str">
        <f>IFERROR(IF(K91="Residential",N91*'Emission Factors'!$C$14+O91*'Emission Factors'!$C$21,N91*'Emission Factors'!$C$15+O91*'Emission Factors'!$C$22),"")</f>
        <v/>
      </c>
    </row>
    <row r="92" spans="2:21" ht="15" customHeight="1" x14ac:dyDescent="0.3">
      <c r="B92" s="123"/>
      <c r="C92" s="124"/>
      <c r="D92" s="132"/>
      <c r="E92" s="124"/>
      <c r="F92" s="124"/>
      <c r="G92" s="124"/>
      <c r="H92" s="125"/>
      <c r="I92" s="126"/>
      <c r="J92" s="127"/>
      <c r="K92" s="127"/>
      <c r="L92" s="128" t="str">
        <f>IF(E92+G92=0,"",((E92*'Emission Factors'!C$23)+(G92*'Emission Factors'!$C$25)))</f>
        <v/>
      </c>
      <c r="M92" s="128" t="str">
        <f>IF(E92+G92=0,"",((E92*'Emission Factors'!C$24)+(G92*'Emission Factors'!$C$26)))</f>
        <v/>
      </c>
      <c r="N92" s="128" t="str">
        <f t="shared" si="3"/>
        <v/>
      </c>
      <c r="O92" s="128" t="str">
        <f t="shared" si="4"/>
        <v/>
      </c>
      <c r="P92" s="128" t="str">
        <f>IFERROR(N92*'Emission Factors'!C$10+O92*'Emission Factors'!C$17,"")</f>
        <v/>
      </c>
      <c r="Q92" s="129" t="str">
        <f t="shared" si="5"/>
        <v/>
      </c>
      <c r="R92" s="130" t="str">
        <f>IFERROR(N92*'Emission Factors'!C$11+O92*'Emission Factors'!C$18,"")</f>
        <v/>
      </c>
      <c r="S92" s="130" t="str">
        <f>IFERROR(N92*'Emission Factors'!C$12+O92*'Emission Factors'!C$19,"")</f>
        <v/>
      </c>
      <c r="T92" s="130" t="str">
        <f>IFERROR(N92*'Emission Factors'!C$13+O92*'Emission Factors'!C$20,"")</f>
        <v/>
      </c>
      <c r="U92" s="131" t="str">
        <f>IFERROR(IF(K92="Residential",N92*'Emission Factors'!$C$14+O92*'Emission Factors'!$C$21,N92*'Emission Factors'!$C$15+O92*'Emission Factors'!$C$22),"")</f>
        <v/>
      </c>
    </row>
    <row r="93" spans="2:21" ht="15" customHeight="1" x14ac:dyDescent="0.3">
      <c r="B93" s="123"/>
      <c r="C93" s="124"/>
      <c r="D93" s="132"/>
      <c r="E93" s="124"/>
      <c r="F93" s="124"/>
      <c r="G93" s="124"/>
      <c r="H93" s="125"/>
      <c r="I93" s="126"/>
      <c r="J93" s="127"/>
      <c r="K93" s="127"/>
      <c r="L93" s="128" t="str">
        <f>IF(E93+G93=0,"",((E93*'Emission Factors'!C$23)+(G93*'Emission Factors'!$C$25)))</f>
        <v/>
      </c>
      <c r="M93" s="128" t="str">
        <f>IF(E93+G93=0,"",((E93*'Emission Factors'!C$24)+(G93*'Emission Factors'!$C$26)))</f>
        <v/>
      </c>
      <c r="N93" s="128" t="str">
        <f t="shared" si="3"/>
        <v/>
      </c>
      <c r="O93" s="128" t="str">
        <f t="shared" si="4"/>
        <v/>
      </c>
      <c r="P93" s="128" t="str">
        <f>IFERROR(N93*'Emission Factors'!C$10+O93*'Emission Factors'!C$17,"")</f>
        <v/>
      </c>
      <c r="Q93" s="129" t="str">
        <f t="shared" si="5"/>
        <v/>
      </c>
      <c r="R93" s="130" t="str">
        <f>IFERROR(N93*'Emission Factors'!C$11+O93*'Emission Factors'!C$18,"")</f>
        <v/>
      </c>
      <c r="S93" s="130" t="str">
        <f>IFERROR(N93*'Emission Factors'!C$12+O93*'Emission Factors'!C$19,"")</f>
        <v/>
      </c>
      <c r="T93" s="130" t="str">
        <f>IFERROR(N93*'Emission Factors'!C$13+O93*'Emission Factors'!C$20,"")</f>
        <v/>
      </c>
      <c r="U93" s="131" t="str">
        <f>IFERROR(IF(K93="Residential",N93*'Emission Factors'!$C$14+O93*'Emission Factors'!$C$21,N93*'Emission Factors'!$C$15+O93*'Emission Factors'!$C$22),"")</f>
        <v/>
      </c>
    </row>
    <row r="94" spans="2:21" ht="15" customHeight="1" x14ac:dyDescent="0.3">
      <c r="B94" s="123"/>
      <c r="C94" s="124"/>
      <c r="D94" s="132"/>
      <c r="E94" s="124"/>
      <c r="F94" s="124"/>
      <c r="G94" s="124"/>
      <c r="H94" s="125"/>
      <c r="I94" s="126"/>
      <c r="J94" s="127"/>
      <c r="K94" s="127"/>
      <c r="L94" s="128" t="str">
        <f>IF(E94+G94=0,"",((E94*'Emission Factors'!C$23)+(G94*'Emission Factors'!$C$25)))</f>
        <v/>
      </c>
      <c r="M94" s="128" t="str">
        <f>IF(E94+G94=0,"",((E94*'Emission Factors'!C$24)+(G94*'Emission Factors'!$C$26)))</f>
        <v/>
      </c>
      <c r="N94" s="128" t="str">
        <f t="shared" si="3"/>
        <v/>
      </c>
      <c r="O94" s="128" t="str">
        <f t="shared" si="4"/>
        <v/>
      </c>
      <c r="P94" s="128" t="str">
        <f>IFERROR(N94*'Emission Factors'!C$10+O94*'Emission Factors'!C$17,"")</f>
        <v/>
      </c>
      <c r="Q94" s="129" t="str">
        <f t="shared" si="5"/>
        <v/>
      </c>
      <c r="R94" s="130" t="str">
        <f>IFERROR(N94*'Emission Factors'!C$11+O94*'Emission Factors'!C$18,"")</f>
        <v/>
      </c>
      <c r="S94" s="130" t="str">
        <f>IFERROR(N94*'Emission Factors'!C$12+O94*'Emission Factors'!C$19,"")</f>
        <v/>
      </c>
      <c r="T94" s="130" t="str">
        <f>IFERROR(N94*'Emission Factors'!C$13+O94*'Emission Factors'!C$20,"")</f>
        <v/>
      </c>
      <c r="U94" s="131" t="str">
        <f>IFERROR(IF(K94="Residential",N94*'Emission Factors'!$C$14+O94*'Emission Factors'!$C$21,N94*'Emission Factors'!$C$15+O94*'Emission Factors'!$C$22),"")</f>
        <v/>
      </c>
    </row>
    <row r="95" spans="2:21" ht="15" customHeight="1" x14ac:dyDescent="0.3">
      <c r="B95" s="123"/>
      <c r="C95" s="124"/>
      <c r="D95" s="132"/>
      <c r="E95" s="124"/>
      <c r="F95" s="124"/>
      <c r="G95" s="124"/>
      <c r="H95" s="125"/>
      <c r="I95" s="126"/>
      <c r="J95" s="127"/>
      <c r="K95" s="127"/>
      <c r="L95" s="128" t="str">
        <f>IF(E95+G95=0,"",((E95*'Emission Factors'!C$23)+(G95*'Emission Factors'!$C$25)))</f>
        <v/>
      </c>
      <c r="M95" s="128" t="str">
        <f>IF(E95+G95=0,"",((E95*'Emission Factors'!C$24)+(G95*'Emission Factors'!$C$26)))</f>
        <v/>
      </c>
      <c r="N95" s="128" t="str">
        <f t="shared" si="3"/>
        <v/>
      </c>
      <c r="O95" s="128" t="str">
        <f t="shared" si="4"/>
        <v/>
      </c>
      <c r="P95" s="128" t="str">
        <f>IFERROR(N95*'Emission Factors'!C$10+O95*'Emission Factors'!C$17,"")</f>
        <v/>
      </c>
      <c r="Q95" s="129" t="str">
        <f t="shared" si="5"/>
        <v/>
      </c>
      <c r="R95" s="130" t="str">
        <f>IFERROR(N95*'Emission Factors'!C$11+O95*'Emission Factors'!C$18,"")</f>
        <v/>
      </c>
      <c r="S95" s="130" t="str">
        <f>IFERROR(N95*'Emission Factors'!C$12+O95*'Emission Factors'!C$19,"")</f>
        <v/>
      </c>
      <c r="T95" s="130" t="str">
        <f>IFERROR(N95*'Emission Factors'!C$13+O95*'Emission Factors'!C$20,"")</f>
        <v/>
      </c>
      <c r="U95" s="131" t="str">
        <f>IFERROR(IF(K95="Residential",N95*'Emission Factors'!$C$14+O95*'Emission Factors'!$C$21,N95*'Emission Factors'!$C$15+O95*'Emission Factors'!$C$22),"")</f>
        <v/>
      </c>
    </row>
    <row r="96" spans="2:21" ht="15" customHeight="1" x14ac:dyDescent="0.3">
      <c r="B96" s="123"/>
      <c r="C96" s="124"/>
      <c r="D96" s="132"/>
      <c r="E96" s="124"/>
      <c r="F96" s="124"/>
      <c r="G96" s="124"/>
      <c r="H96" s="125"/>
      <c r="I96" s="126"/>
      <c r="J96" s="127"/>
      <c r="K96" s="127"/>
      <c r="L96" s="128" t="str">
        <f>IF(E96+G96=0,"",((E96*'Emission Factors'!C$23)+(G96*'Emission Factors'!$C$25)))</f>
        <v/>
      </c>
      <c r="M96" s="128" t="str">
        <f>IF(E96+G96=0,"",((E96*'Emission Factors'!C$24)+(G96*'Emission Factors'!$C$26)))</f>
        <v/>
      </c>
      <c r="N96" s="128" t="str">
        <f t="shared" si="3"/>
        <v/>
      </c>
      <c r="O96" s="128" t="str">
        <f t="shared" si="4"/>
        <v/>
      </c>
      <c r="P96" s="128" t="str">
        <f>IFERROR(N96*'Emission Factors'!C$10+O96*'Emission Factors'!C$17,"")</f>
        <v/>
      </c>
      <c r="Q96" s="129" t="str">
        <f t="shared" si="5"/>
        <v/>
      </c>
      <c r="R96" s="130" t="str">
        <f>IFERROR(N96*'Emission Factors'!C$11+O96*'Emission Factors'!C$18,"")</f>
        <v/>
      </c>
      <c r="S96" s="130" t="str">
        <f>IFERROR(N96*'Emission Factors'!C$12+O96*'Emission Factors'!C$19,"")</f>
        <v/>
      </c>
      <c r="T96" s="130" t="str">
        <f>IFERROR(N96*'Emission Factors'!C$13+O96*'Emission Factors'!C$20,"")</f>
        <v/>
      </c>
      <c r="U96" s="131" t="str">
        <f>IFERROR(IF(K96="Residential",N96*'Emission Factors'!$C$14+O96*'Emission Factors'!$C$21,N96*'Emission Factors'!$C$15+O96*'Emission Factors'!$C$22),"")</f>
        <v/>
      </c>
    </row>
    <row r="97" spans="2:21" ht="15" customHeight="1" x14ac:dyDescent="0.3">
      <c r="B97" s="123"/>
      <c r="C97" s="124"/>
      <c r="D97" s="132"/>
      <c r="E97" s="124"/>
      <c r="F97" s="124"/>
      <c r="G97" s="124"/>
      <c r="H97" s="125"/>
      <c r="I97" s="126"/>
      <c r="J97" s="127"/>
      <c r="K97" s="127"/>
      <c r="L97" s="128" t="str">
        <f>IF(E97+G97=0,"",((E97*'Emission Factors'!C$23)+(G97*'Emission Factors'!$C$25)))</f>
        <v/>
      </c>
      <c r="M97" s="128" t="str">
        <f>IF(E97+G97=0,"",((E97*'Emission Factors'!C$24)+(G97*'Emission Factors'!$C$26)))</f>
        <v/>
      </c>
      <c r="N97" s="128" t="str">
        <f t="shared" si="3"/>
        <v/>
      </c>
      <c r="O97" s="128" t="str">
        <f t="shared" si="4"/>
        <v/>
      </c>
      <c r="P97" s="128" t="str">
        <f>IFERROR(N97*'Emission Factors'!C$10+O97*'Emission Factors'!C$17,"")</f>
        <v/>
      </c>
      <c r="Q97" s="129" t="str">
        <f t="shared" si="5"/>
        <v/>
      </c>
      <c r="R97" s="130" t="str">
        <f>IFERROR(N97*'Emission Factors'!C$11+O97*'Emission Factors'!C$18,"")</f>
        <v/>
      </c>
      <c r="S97" s="130" t="str">
        <f>IFERROR(N97*'Emission Factors'!C$12+O97*'Emission Factors'!C$19,"")</f>
        <v/>
      </c>
      <c r="T97" s="130" t="str">
        <f>IFERROR(N97*'Emission Factors'!C$13+O97*'Emission Factors'!C$20,"")</f>
        <v/>
      </c>
      <c r="U97" s="131" t="str">
        <f>IFERROR(IF(K97="Residential",N97*'Emission Factors'!$C$14+O97*'Emission Factors'!$C$21,N97*'Emission Factors'!$C$15+O97*'Emission Factors'!$C$22),"")</f>
        <v/>
      </c>
    </row>
    <row r="98" spans="2:21" ht="15" customHeight="1" x14ac:dyDescent="0.3">
      <c r="B98" s="123"/>
      <c r="C98" s="124"/>
      <c r="D98" s="132"/>
      <c r="E98" s="124"/>
      <c r="F98" s="124"/>
      <c r="G98" s="124"/>
      <c r="H98" s="125"/>
      <c r="I98" s="126"/>
      <c r="J98" s="127"/>
      <c r="K98" s="127"/>
      <c r="L98" s="128" t="str">
        <f>IF(E98+G98=0,"",((E98*'Emission Factors'!C$23)+(G98*'Emission Factors'!$C$25)))</f>
        <v/>
      </c>
      <c r="M98" s="128" t="str">
        <f>IF(E98+G98=0,"",((E98*'Emission Factors'!C$24)+(G98*'Emission Factors'!$C$26)))</f>
        <v/>
      </c>
      <c r="N98" s="128" t="str">
        <f t="shared" si="3"/>
        <v/>
      </c>
      <c r="O98" s="128" t="str">
        <f t="shared" si="4"/>
        <v/>
      </c>
      <c r="P98" s="128" t="str">
        <f>IFERROR(N98*'Emission Factors'!C$10+O98*'Emission Factors'!C$17,"")</f>
        <v/>
      </c>
      <c r="Q98" s="129" t="str">
        <f t="shared" si="5"/>
        <v/>
      </c>
      <c r="R98" s="130" t="str">
        <f>IFERROR(N98*'Emission Factors'!C$11+O98*'Emission Factors'!C$18,"")</f>
        <v/>
      </c>
      <c r="S98" s="130" t="str">
        <f>IFERROR(N98*'Emission Factors'!C$12+O98*'Emission Factors'!C$19,"")</f>
        <v/>
      </c>
      <c r="T98" s="130" t="str">
        <f>IFERROR(N98*'Emission Factors'!C$13+O98*'Emission Factors'!C$20,"")</f>
        <v/>
      </c>
      <c r="U98" s="131" t="str">
        <f>IFERROR(IF(K98="Residential",N98*'Emission Factors'!$C$14+O98*'Emission Factors'!$C$21,N98*'Emission Factors'!$C$15+O98*'Emission Factors'!$C$22),"")</f>
        <v/>
      </c>
    </row>
    <row r="99" spans="2:21" ht="15" customHeight="1" x14ac:dyDescent="0.3">
      <c r="B99" s="123"/>
      <c r="C99" s="124"/>
      <c r="D99" s="132"/>
      <c r="E99" s="124"/>
      <c r="F99" s="124"/>
      <c r="G99" s="124"/>
      <c r="H99" s="125"/>
      <c r="I99" s="126"/>
      <c r="J99" s="127"/>
      <c r="K99" s="127"/>
      <c r="L99" s="128" t="str">
        <f>IF(E99+G99=0,"",((E99*'Emission Factors'!C$23)+(G99*'Emission Factors'!$C$25)))</f>
        <v/>
      </c>
      <c r="M99" s="128" t="str">
        <f>IF(E99+G99=0,"",((E99*'Emission Factors'!C$24)+(G99*'Emission Factors'!$C$26)))</f>
        <v/>
      </c>
      <c r="N99" s="128" t="str">
        <f t="shared" si="3"/>
        <v/>
      </c>
      <c r="O99" s="128" t="str">
        <f t="shared" si="4"/>
        <v/>
      </c>
      <c r="P99" s="128" t="str">
        <f>IFERROR(N99*'Emission Factors'!C$10+O99*'Emission Factors'!C$17,"")</f>
        <v/>
      </c>
      <c r="Q99" s="129" t="str">
        <f t="shared" si="5"/>
        <v/>
      </c>
      <c r="R99" s="130" t="str">
        <f>IFERROR(N99*'Emission Factors'!C$11+O99*'Emission Factors'!C$18,"")</f>
        <v/>
      </c>
      <c r="S99" s="130" t="str">
        <f>IFERROR(N99*'Emission Factors'!C$12+O99*'Emission Factors'!C$19,"")</f>
        <v/>
      </c>
      <c r="T99" s="130" t="str">
        <f>IFERROR(N99*'Emission Factors'!C$13+O99*'Emission Factors'!C$20,"")</f>
        <v/>
      </c>
      <c r="U99" s="131" t="str">
        <f>IFERROR(IF(K99="Residential",N99*'Emission Factors'!$C$14+O99*'Emission Factors'!$C$21,N99*'Emission Factors'!$C$15+O99*'Emission Factors'!$C$22),"")</f>
        <v/>
      </c>
    </row>
    <row r="100" spans="2:21" ht="15" customHeight="1" x14ac:dyDescent="0.3">
      <c r="B100" s="123"/>
      <c r="C100" s="124"/>
      <c r="D100" s="132"/>
      <c r="E100" s="124"/>
      <c r="F100" s="124"/>
      <c r="G100" s="124"/>
      <c r="H100" s="125"/>
      <c r="I100" s="126"/>
      <c r="J100" s="127"/>
      <c r="K100" s="127"/>
      <c r="L100" s="128" t="str">
        <f>IF(E100+G100=0,"",((E100*'Emission Factors'!C$23)+(G100*'Emission Factors'!$C$25)))</f>
        <v/>
      </c>
      <c r="M100" s="128" t="str">
        <f>IF(E100+G100=0,"",((E100*'Emission Factors'!C$24)+(G100*'Emission Factors'!$C$26)))</f>
        <v/>
      </c>
      <c r="N100" s="128" t="str">
        <f t="shared" si="3"/>
        <v/>
      </c>
      <c r="O100" s="128" t="str">
        <f t="shared" si="4"/>
        <v/>
      </c>
      <c r="P100" s="128" t="str">
        <f>IFERROR(N100*'Emission Factors'!C$10+O100*'Emission Factors'!C$17,"")</f>
        <v/>
      </c>
      <c r="Q100" s="129" t="str">
        <f t="shared" si="5"/>
        <v/>
      </c>
      <c r="R100" s="130" t="str">
        <f>IFERROR(N100*'Emission Factors'!C$11+O100*'Emission Factors'!C$18,"")</f>
        <v/>
      </c>
      <c r="S100" s="130" t="str">
        <f>IFERROR(N100*'Emission Factors'!C$12+O100*'Emission Factors'!C$19,"")</f>
        <v/>
      </c>
      <c r="T100" s="130" t="str">
        <f>IFERROR(N100*'Emission Factors'!C$13+O100*'Emission Factors'!C$20,"")</f>
        <v/>
      </c>
      <c r="U100" s="131" t="str">
        <f>IFERROR(IF(K100="Residential",N100*'Emission Factors'!$C$14+O100*'Emission Factors'!$C$21,N100*'Emission Factors'!$C$15+O100*'Emission Factors'!$C$22),"")</f>
        <v/>
      </c>
    </row>
    <row r="101" spans="2:21" ht="15" customHeight="1" x14ac:dyDescent="0.3">
      <c r="B101" s="123"/>
      <c r="C101" s="124"/>
      <c r="D101" s="132"/>
      <c r="E101" s="124"/>
      <c r="F101" s="124"/>
      <c r="G101" s="124"/>
      <c r="H101" s="125"/>
      <c r="I101" s="126"/>
      <c r="J101" s="127"/>
      <c r="K101" s="127"/>
      <c r="L101" s="128" t="str">
        <f>IF(E101+G101=0,"",((E101*'Emission Factors'!C$23)+(G101*'Emission Factors'!$C$25)))</f>
        <v/>
      </c>
      <c r="M101" s="128" t="str">
        <f>IF(E101+G101=0,"",((E101*'Emission Factors'!C$24)+(G101*'Emission Factors'!$C$26)))</f>
        <v/>
      </c>
      <c r="N101" s="128" t="str">
        <f t="shared" si="3"/>
        <v/>
      </c>
      <c r="O101" s="128" t="str">
        <f t="shared" si="4"/>
        <v/>
      </c>
      <c r="P101" s="128" t="str">
        <f>IFERROR(N101*'Emission Factors'!C$10+O101*'Emission Factors'!C$17,"")</f>
        <v/>
      </c>
      <c r="Q101" s="129" t="str">
        <f t="shared" si="5"/>
        <v/>
      </c>
      <c r="R101" s="130" t="str">
        <f>IFERROR(N101*'Emission Factors'!C$11+O101*'Emission Factors'!C$18,"")</f>
        <v/>
      </c>
      <c r="S101" s="130" t="str">
        <f>IFERROR(N101*'Emission Factors'!C$12+O101*'Emission Factors'!C$19,"")</f>
        <v/>
      </c>
      <c r="T101" s="130" t="str">
        <f>IFERROR(N101*'Emission Factors'!C$13+O101*'Emission Factors'!C$20,"")</f>
        <v/>
      </c>
      <c r="U101" s="131" t="str">
        <f>IFERROR(IF(K101="Residential",N101*'Emission Factors'!$C$14+O101*'Emission Factors'!$C$21,N101*'Emission Factors'!$C$15+O101*'Emission Factors'!$C$22),"")</f>
        <v/>
      </c>
    </row>
    <row r="102" spans="2:21" ht="15" customHeight="1" x14ac:dyDescent="0.3">
      <c r="B102" s="123"/>
      <c r="C102" s="124"/>
      <c r="D102" s="132"/>
      <c r="E102" s="124"/>
      <c r="F102" s="124"/>
      <c r="G102" s="124"/>
      <c r="H102" s="125"/>
      <c r="I102" s="126"/>
      <c r="J102" s="127"/>
      <c r="K102" s="127"/>
      <c r="L102" s="128" t="str">
        <f>IF(E102+G102=0,"",((E102*'Emission Factors'!C$23)+(G102*'Emission Factors'!$C$25)))</f>
        <v/>
      </c>
      <c r="M102" s="128" t="str">
        <f>IF(E102+G102=0,"",((E102*'Emission Factors'!C$24)+(G102*'Emission Factors'!$C$26)))</f>
        <v/>
      </c>
      <c r="N102" s="128" t="str">
        <f t="shared" si="3"/>
        <v/>
      </c>
      <c r="O102" s="128" t="str">
        <f t="shared" si="4"/>
        <v/>
      </c>
      <c r="P102" s="128" t="str">
        <f>IFERROR(N102*'Emission Factors'!C$10+O102*'Emission Factors'!C$17,"")</f>
        <v/>
      </c>
      <c r="Q102" s="129" t="str">
        <f t="shared" si="5"/>
        <v/>
      </c>
      <c r="R102" s="130" t="str">
        <f>IFERROR(N102*'Emission Factors'!C$11+O102*'Emission Factors'!C$18,"")</f>
        <v/>
      </c>
      <c r="S102" s="130" t="str">
        <f>IFERROR(N102*'Emission Factors'!C$12+O102*'Emission Factors'!C$19,"")</f>
        <v/>
      </c>
      <c r="T102" s="130" t="str">
        <f>IFERROR(N102*'Emission Factors'!C$13+O102*'Emission Factors'!C$20,"")</f>
        <v/>
      </c>
      <c r="U102" s="131" t="str">
        <f>IFERROR(IF(K102="Residential",N102*'Emission Factors'!$C$14+O102*'Emission Factors'!$C$21,N102*'Emission Factors'!$C$15+O102*'Emission Factors'!$C$22),"")</f>
        <v/>
      </c>
    </row>
    <row r="103" spans="2:21" ht="15" customHeight="1" x14ac:dyDescent="0.3">
      <c r="B103" s="123"/>
      <c r="C103" s="124"/>
      <c r="D103" s="132"/>
      <c r="E103" s="124"/>
      <c r="F103" s="124"/>
      <c r="G103" s="124"/>
      <c r="H103" s="125"/>
      <c r="I103" s="126"/>
      <c r="J103" s="127"/>
      <c r="K103" s="127"/>
      <c r="L103" s="128" t="str">
        <f>IF(E103+G103=0,"",((E103*'Emission Factors'!C$23)+(G103*'Emission Factors'!$C$25)))</f>
        <v/>
      </c>
      <c r="M103" s="128" t="str">
        <f>IF(E103+G103=0,"",((E103*'Emission Factors'!C$24)+(G103*'Emission Factors'!$C$26)))</f>
        <v/>
      </c>
      <c r="N103" s="128" t="str">
        <f t="shared" si="3"/>
        <v/>
      </c>
      <c r="O103" s="128" t="str">
        <f t="shared" si="4"/>
        <v/>
      </c>
      <c r="P103" s="128" t="str">
        <f>IFERROR(N103*'Emission Factors'!C$10+O103*'Emission Factors'!C$17,"")</f>
        <v/>
      </c>
      <c r="Q103" s="129" t="str">
        <f t="shared" si="5"/>
        <v/>
      </c>
      <c r="R103" s="130" t="str">
        <f>IFERROR(N103*'Emission Factors'!C$11+O103*'Emission Factors'!C$18,"")</f>
        <v/>
      </c>
      <c r="S103" s="130" t="str">
        <f>IFERROR(N103*'Emission Factors'!C$12+O103*'Emission Factors'!C$19,"")</f>
        <v/>
      </c>
      <c r="T103" s="130" t="str">
        <f>IFERROR(N103*'Emission Factors'!C$13+O103*'Emission Factors'!C$20,"")</f>
        <v/>
      </c>
      <c r="U103" s="131" t="str">
        <f>IFERROR(IF(K103="Residential",N103*'Emission Factors'!$C$14+O103*'Emission Factors'!$C$21,N103*'Emission Factors'!$C$15+O103*'Emission Factors'!$C$22),"")</f>
        <v/>
      </c>
    </row>
    <row r="104" spans="2:21" ht="15" customHeight="1" x14ac:dyDescent="0.3">
      <c r="B104" s="123"/>
      <c r="C104" s="124"/>
      <c r="D104" s="132"/>
      <c r="E104" s="124"/>
      <c r="F104" s="124"/>
      <c r="G104" s="124"/>
      <c r="H104" s="125"/>
      <c r="I104" s="126"/>
      <c r="J104" s="127"/>
      <c r="K104" s="127"/>
      <c r="L104" s="128" t="str">
        <f>IF(E104+G104=0,"",((E104*'Emission Factors'!C$23)+(G104*'Emission Factors'!$C$25)))</f>
        <v/>
      </c>
      <c r="M104" s="128" t="str">
        <f>IF(E104+G104=0,"",((E104*'Emission Factors'!C$24)+(G104*'Emission Factors'!$C$26)))</f>
        <v/>
      </c>
      <c r="N104" s="128" t="str">
        <f t="shared" si="3"/>
        <v/>
      </c>
      <c r="O104" s="128" t="str">
        <f t="shared" si="4"/>
        <v/>
      </c>
      <c r="P104" s="128" t="str">
        <f>IFERROR(N104*'Emission Factors'!C$10+O104*'Emission Factors'!C$17,"")</f>
        <v/>
      </c>
      <c r="Q104" s="129" t="str">
        <f t="shared" si="5"/>
        <v/>
      </c>
      <c r="R104" s="130" t="str">
        <f>IFERROR(N104*'Emission Factors'!C$11+O104*'Emission Factors'!C$18,"")</f>
        <v/>
      </c>
      <c r="S104" s="130" t="str">
        <f>IFERROR(N104*'Emission Factors'!C$12+O104*'Emission Factors'!C$19,"")</f>
        <v/>
      </c>
      <c r="T104" s="130" t="str">
        <f>IFERROR(N104*'Emission Factors'!C$13+O104*'Emission Factors'!C$20,"")</f>
        <v/>
      </c>
      <c r="U104" s="131" t="str">
        <f>IFERROR(IF(K104="Residential",N104*'Emission Factors'!$C$14+O104*'Emission Factors'!$C$21,N104*'Emission Factors'!$C$15+O104*'Emission Factors'!$C$22),"")</f>
        <v/>
      </c>
    </row>
    <row r="105" spans="2:21" ht="15" customHeight="1" x14ac:dyDescent="0.3">
      <c r="B105" s="123"/>
      <c r="C105" s="124"/>
      <c r="D105" s="132"/>
      <c r="E105" s="124"/>
      <c r="F105" s="124"/>
      <c r="G105" s="124"/>
      <c r="H105" s="125"/>
      <c r="I105" s="126"/>
      <c r="J105" s="127"/>
      <c r="K105" s="127"/>
      <c r="L105" s="128" t="str">
        <f>IF(E105+G105=0,"",((E105*'Emission Factors'!C$23)+(G105*'Emission Factors'!$C$25)))</f>
        <v/>
      </c>
      <c r="M105" s="128" t="str">
        <f>IF(E105+G105=0,"",((E105*'Emission Factors'!C$24)+(G105*'Emission Factors'!$C$26)))</f>
        <v/>
      </c>
      <c r="N105" s="128" t="str">
        <f t="shared" si="3"/>
        <v/>
      </c>
      <c r="O105" s="128" t="str">
        <f t="shared" si="4"/>
        <v/>
      </c>
      <c r="P105" s="128" t="str">
        <f>IFERROR(N105*'Emission Factors'!C$10+O105*'Emission Factors'!C$17,"")</f>
        <v/>
      </c>
      <c r="Q105" s="129" t="str">
        <f t="shared" si="5"/>
        <v/>
      </c>
      <c r="R105" s="130" t="str">
        <f>IFERROR(N105*'Emission Factors'!C$11+O105*'Emission Factors'!C$18,"")</f>
        <v/>
      </c>
      <c r="S105" s="130" t="str">
        <f>IFERROR(N105*'Emission Factors'!C$12+O105*'Emission Factors'!C$19,"")</f>
        <v/>
      </c>
      <c r="T105" s="130" t="str">
        <f>IFERROR(N105*'Emission Factors'!C$13+O105*'Emission Factors'!C$20,"")</f>
        <v/>
      </c>
      <c r="U105" s="131" t="str">
        <f>IFERROR(IF(K105="Residential",N105*'Emission Factors'!$C$14+O105*'Emission Factors'!$C$21,N105*'Emission Factors'!$C$15+O105*'Emission Factors'!$C$22),"")</f>
        <v/>
      </c>
    </row>
    <row r="106" spans="2:21" ht="15" customHeight="1" x14ac:dyDescent="0.3">
      <c r="B106" s="123"/>
      <c r="C106" s="124"/>
      <c r="D106" s="132"/>
      <c r="E106" s="124"/>
      <c r="F106" s="124"/>
      <c r="G106" s="124"/>
      <c r="H106" s="125"/>
      <c r="I106" s="126"/>
      <c r="J106" s="127"/>
      <c r="K106" s="127"/>
      <c r="L106" s="128" t="str">
        <f>IF(E106+G106=0,"",((E106*'Emission Factors'!C$23)+(G106*'Emission Factors'!$C$25)))</f>
        <v/>
      </c>
      <c r="M106" s="128" t="str">
        <f>IF(E106+G106=0,"",((E106*'Emission Factors'!C$24)+(G106*'Emission Factors'!$C$26)))</f>
        <v/>
      </c>
      <c r="N106" s="128" t="str">
        <f t="shared" si="3"/>
        <v/>
      </c>
      <c r="O106" s="128" t="str">
        <f t="shared" si="4"/>
        <v/>
      </c>
      <c r="P106" s="128" t="str">
        <f>IFERROR(N106*'Emission Factors'!C$10+O106*'Emission Factors'!C$17,"")</f>
        <v/>
      </c>
      <c r="Q106" s="129" t="str">
        <f t="shared" si="5"/>
        <v/>
      </c>
      <c r="R106" s="130" t="str">
        <f>IFERROR(N106*'Emission Factors'!C$11+O106*'Emission Factors'!C$18,"")</f>
        <v/>
      </c>
      <c r="S106" s="130" t="str">
        <f>IFERROR(N106*'Emission Factors'!C$12+O106*'Emission Factors'!C$19,"")</f>
        <v/>
      </c>
      <c r="T106" s="130" t="str">
        <f>IFERROR(N106*'Emission Factors'!C$13+O106*'Emission Factors'!C$20,"")</f>
        <v/>
      </c>
      <c r="U106" s="131" t="str">
        <f>IFERROR(IF(K106="Residential",N106*'Emission Factors'!$C$14+O106*'Emission Factors'!$C$21,N106*'Emission Factors'!$C$15+O106*'Emission Factors'!$C$22),"")</f>
        <v/>
      </c>
    </row>
    <row r="107" spans="2:21" ht="15" customHeight="1" x14ac:dyDescent="0.3">
      <c r="B107" s="123"/>
      <c r="C107" s="124"/>
      <c r="D107" s="132"/>
      <c r="E107" s="124"/>
      <c r="F107" s="124"/>
      <c r="G107" s="124"/>
      <c r="H107" s="125"/>
      <c r="I107" s="126"/>
      <c r="J107" s="127"/>
      <c r="K107" s="127"/>
      <c r="L107" s="128" t="str">
        <f>IF(E107+G107=0,"",((E107*'Emission Factors'!C$23)+(G107*'Emission Factors'!$C$25)))</f>
        <v/>
      </c>
      <c r="M107" s="128" t="str">
        <f>IF(E107+G107=0,"",((E107*'Emission Factors'!C$24)+(G107*'Emission Factors'!$C$26)))</f>
        <v/>
      </c>
      <c r="N107" s="128" t="str">
        <f t="shared" si="3"/>
        <v/>
      </c>
      <c r="O107" s="128" t="str">
        <f t="shared" si="4"/>
        <v/>
      </c>
      <c r="P107" s="128" t="str">
        <f>IFERROR(N107*'Emission Factors'!C$10+O107*'Emission Factors'!C$17,"")</f>
        <v/>
      </c>
      <c r="Q107" s="129" t="str">
        <f t="shared" si="5"/>
        <v/>
      </c>
      <c r="R107" s="130" t="str">
        <f>IFERROR(N107*'Emission Factors'!C$11+O107*'Emission Factors'!C$18,"")</f>
        <v/>
      </c>
      <c r="S107" s="130" t="str">
        <f>IFERROR(N107*'Emission Factors'!C$12+O107*'Emission Factors'!C$19,"")</f>
        <v/>
      </c>
      <c r="T107" s="130" t="str">
        <f>IFERROR(N107*'Emission Factors'!C$13+O107*'Emission Factors'!C$20,"")</f>
        <v/>
      </c>
      <c r="U107" s="131" t="str">
        <f>IFERROR(IF(K107="Residential",N107*'Emission Factors'!$C$14+O107*'Emission Factors'!$C$21,N107*'Emission Factors'!$C$15+O107*'Emission Factors'!$C$22),"")</f>
        <v/>
      </c>
    </row>
    <row r="108" spans="2:21" ht="15" customHeight="1" x14ac:dyDescent="0.3">
      <c r="B108" s="123"/>
      <c r="C108" s="124"/>
      <c r="D108" s="132"/>
      <c r="E108" s="124"/>
      <c r="F108" s="124"/>
      <c r="G108" s="124"/>
      <c r="H108" s="125"/>
      <c r="I108" s="126"/>
      <c r="J108" s="127"/>
      <c r="K108" s="127"/>
      <c r="L108" s="128" t="str">
        <f>IF(E108+G108=0,"",((E108*'Emission Factors'!C$23)+(G108*'Emission Factors'!$C$25)))</f>
        <v/>
      </c>
      <c r="M108" s="128" t="str">
        <f>IF(E108+G108=0,"",((E108*'Emission Factors'!C$24)+(G108*'Emission Factors'!$C$26)))</f>
        <v/>
      </c>
      <c r="N108" s="128" t="str">
        <f t="shared" si="3"/>
        <v/>
      </c>
      <c r="O108" s="128" t="str">
        <f t="shared" si="4"/>
        <v/>
      </c>
      <c r="P108" s="128" t="str">
        <f>IFERROR(N108*'Emission Factors'!C$10+O108*'Emission Factors'!C$17,"")</f>
        <v/>
      </c>
      <c r="Q108" s="129" t="str">
        <f t="shared" si="5"/>
        <v/>
      </c>
      <c r="R108" s="130" t="str">
        <f>IFERROR(N108*'Emission Factors'!C$11+O108*'Emission Factors'!C$18,"")</f>
        <v/>
      </c>
      <c r="S108" s="130" t="str">
        <f>IFERROR(N108*'Emission Factors'!C$12+O108*'Emission Factors'!C$19,"")</f>
        <v/>
      </c>
      <c r="T108" s="130" t="str">
        <f>IFERROR(N108*'Emission Factors'!C$13+O108*'Emission Factors'!C$20,"")</f>
        <v/>
      </c>
      <c r="U108" s="131" t="str">
        <f>IFERROR(IF(K108="Residential",N108*'Emission Factors'!$C$14+O108*'Emission Factors'!$C$21,N108*'Emission Factors'!$C$15+O108*'Emission Factors'!$C$22),"")</f>
        <v/>
      </c>
    </row>
    <row r="109" spans="2:21" ht="15" customHeight="1" x14ac:dyDescent="0.3">
      <c r="B109" s="123"/>
      <c r="C109" s="124"/>
      <c r="D109" s="132"/>
      <c r="E109" s="124"/>
      <c r="F109" s="124"/>
      <c r="G109" s="124"/>
      <c r="H109" s="125"/>
      <c r="I109" s="126"/>
      <c r="J109" s="127"/>
      <c r="K109" s="127"/>
      <c r="L109" s="128" t="str">
        <f>IF(E109+G109=0,"",((E109*'Emission Factors'!C$23)+(G109*'Emission Factors'!$C$25)))</f>
        <v/>
      </c>
      <c r="M109" s="128" t="str">
        <f>IF(E109+G109=0,"",((E109*'Emission Factors'!C$24)+(G109*'Emission Factors'!$C$26)))</f>
        <v/>
      </c>
      <c r="N109" s="128" t="str">
        <f t="shared" si="3"/>
        <v/>
      </c>
      <c r="O109" s="128" t="str">
        <f t="shared" si="4"/>
        <v/>
      </c>
      <c r="P109" s="128" t="str">
        <f>IFERROR(N109*'Emission Factors'!C$10+O109*'Emission Factors'!C$17,"")</f>
        <v/>
      </c>
      <c r="Q109" s="129" t="str">
        <f t="shared" si="5"/>
        <v/>
      </c>
      <c r="R109" s="130" t="str">
        <f>IFERROR(N109*'Emission Factors'!C$11+O109*'Emission Factors'!C$18,"")</f>
        <v/>
      </c>
      <c r="S109" s="130" t="str">
        <f>IFERROR(N109*'Emission Factors'!C$12+O109*'Emission Factors'!C$19,"")</f>
        <v/>
      </c>
      <c r="T109" s="130" t="str">
        <f>IFERROR(N109*'Emission Factors'!C$13+O109*'Emission Factors'!C$20,"")</f>
        <v/>
      </c>
      <c r="U109" s="131" t="str">
        <f>IFERROR(IF(K109="Residential",N109*'Emission Factors'!$C$14+O109*'Emission Factors'!$C$21,N109*'Emission Factors'!$C$15+O109*'Emission Factors'!$C$22),"")</f>
        <v/>
      </c>
    </row>
    <row r="110" spans="2:21" ht="15" customHeight="1" x14ac:dyDescent="0.3">
      <c r="B110" s="123"/>
      <c r="C110" s="124"/>
      <c r="D110" s="132"/>
      <c r="E110" s="124"/>
      <c r="F110" s="124"/>
      <c r="G110" s="124"/>
      <c r="H110" s="125"/>
      <c r="I110" s="126"/>
      <c r="J110" s="127"/>
      <c r="K110" s="127"/>
      <c r="L110" s="128" t="str">
        <f>IF(E110+G110=0,"",((E110*'Emission Factors'!C$23)+(G110*'Emission Factors'!$C$25)))</f>
        <v/>
      </c>
      <c r="M110" s="128" t="str">
        <f>IF(E110+G110=0,"",((E110*'Emission Factors'!C$24)+(G110*'Emission Factors'!$C$26)))</f>
        <v/>
      </c>
      <c r="N110" s="128" t="str">
        <f t="shared" si="3"/>
        <v/>
      </c>
      <c r="O110" s="128" t="str">
        <f t="shared" si="4"/>
        <v/>
      </c>
      <c r="P110" s="128" t="str">
        <f>IFERROR(N110*'Emission Factors'!C$10+O110*'Emission Factors'!C$17,"")</f>
        <v/>
      </c>
      <c r="Q110" s="129" t="str">
        <f t="shared" si="5"/>
        <v/>
      </c>
      <c r="R110" s="130" t="str">
        <f>IFERROR(N110*'Emission Factors'!C$11+O110*'Emission Factors'!C$18,"")</f>
        <v/>
      </c>
      <c r="S110" s="130" t="str">
        <f>IFERROR(N110*'Emission Factors'!C$12+O110*'Emission Factors'!C$19,"")</f>
        <v/>
      </c>
      <c r="T110" s="130" t="str">
        <f>IFERROR(N110*'Emission Factors'!C$13+O110*'Emission Factors'!C$20,"")</f>
        <v/>
      </c>
      <c r="U110" s="131" t="str">
        <f>IFERROR(IF(K110="Residential",N110*'Emission Factors'!$C$14+O110*'Emission Factors'!$C$21,N110*'Emission Factors'!$C$15+O110*'Emission Factors'!$C$22),"")</f>
        <v/>
      </c>
    </row>
    <row r="111" spans="2:21" ht="15" customHeight="1" x14ac:dyDescent="0.3">
      <c r="B111" s="123"/>
      <c r="C111" s="124"/>
      <c r="D111" s="132"/>
      <c r="E111" s="124"/>
      <c r="F111" s="124"/>
      <c r="G111" s="124"/>
      <c r="H111" s="125"/>
      <c r="I111" s="126"/>
      <c r="J111" s="127"/>
      <c r="K111" s="127"/>
      <c r="L111" s="128" t="str">
        <f>IF(E111+G111=0,"",((E111*'Emission Factors'!C$23)+(G111*'Emission Factors'!$C$25)))</f>
        <v/>
      </c>
      <c r="M111" s="128" t="str">
        <f>IF(E111+G111=0,"",((E111*'Emission Factors'!C$24)+(G111*'Emission Factors'!$C$26)))</f>
        <v/>
      </c>
      <c r="N111" s="128" t="str">
        <f t="shared" si="3"/>
        <v/>
      </c>
      <c r="O111" s="128" t="str">
        <f t="shared" si="4"/>
        <v/>
      </c>
      <c r="P111" s="128" t="str">
        <f>IFERROR(N111*'Emission Factors'!C$10+O111*'Emission Factors'!C$17,"")</f>
        <v/>
      </c>
      <c r="Q111" s="129" t="str">
        <f t="shared" si="5"/>
        <v/>
      </c>
      <c r="R111" s="130" t="str">
        <f>IFERROR(N111*'Emission Factors'!C$11+O111*'Emission Factors'!C$18,"")</f>
        <v/>
      </c>
      <c r="S111" s="130" t="str">
        <f>IFERROR(N111*'Emission Factors'!C$12+O111*'Emission Factors'!C$19,"")</f>
        <v/>
      </c>
      <c r="T111" s="130" t="str">
        <f>IFERROR(N111*'Emission Factors'!C$13+O111*'Emission Factors'!C$20,"")</f>
        <v/>
      </c>
      <c r="U111" s="131" t="str">
        <f>IFERROR(IF(K111="Residential",N111*'Emission Factors'!$C$14+O111*'Emission Factors'!$C$21,N111*'Emission Factors'!$C$15+O111*'Emission Factors'!$C$22),"")</f>
        <v/>
      </c>
    </row>
    <row r="112" spans="2:21" ht="15" customHeight="1" x14ac:dyDescent="0.3">
      <c r="B112" s="123"/>
      <c r="C112" s="124"/>
      <c r="D112" s="132"/>
      <c r="E112" s="124"/>
      <c r="F112" s="124"/>
      <c r="G112" s="124"/>
      <c r="H112" s="125"/>
      <c r="I112" s="126"/>
      <c r="J112" s="127"/>
      <c r="K112" s="127"/>
      <c r="L112" s="128" t="str">
        <f>IF(E112+G112=0,"",((E112*'Emission Factors'!C$23)+(G112*'Emission Factors'!$C$25)))</f>
        <v/>
      </c>
      <c r="M112" s="128" t="str">
        <f>IF(E112+G112=0,"",((E112*'Emission Factors'!C$24)+(G112*'Emission Factors'!$C$26)))</f>
        <v/>
      </c>
      <c r="N112" s="128" t="str">
        <f t="shared" si="3"/>
        <v/>
      </c>
      <c r="O112" s="128" t="str">
        <f t="shared" si="4"/>
        <v/>
      </c>
      <c r="P112" s="128" t="str">
        <f>IFERROR(N112*'Emission Factors'!C$10+O112*'Emission Factors'!C$17,"")</f>
        <v/>
      </c>
      <c r="Q112" s="129" t="str">
        <f t="shared" si="5"/>
        <v/>
      </c>
      <c r="R112" s="130" t="str">
        <f>IFERROR(N112*'Emission Factors'!C$11+O112*'Emission Factors'!C$18,"")</f>
        <v/>
      </c>
      <c r="S112" s="130" t="str">
        <f>IFERROR(N112*'Emission Factors'!C$12+O112*'Emission Factors'!C$19,"")</f>
        <v/>
      </c>
      <c r="T112" s="130" t="str">
        <f>IFERROR(N112*'Emission Factors'!C$13+O112*'Emission Factors'!C$20,"")</f>
        <v/>
      </c>
      <c r="U112" s="131" t="str">
        <f>IFERROR(IF(K112="Residential",N112*'Emission Factors'!$C$14+O112*'Emission Factors'!$C$21,N112*'Emission Factors'!$C$15+O112*'Emission Factors'!$C$22),"")</f>
        <v/>
      </c>
    </row>
    <row r="113" spans="2:21" ht="15" customHeight="1" x14ac:dyDescent="0.3">
      <c r="B113" s="123"/>
      <c r="C113" s="124"/>
      <c r="D113" s="132"/>
      <c r="E113" s="124"/>
      <c r="F113" s="124"/>
      <c r="G113" s="124"/>
      <c r="H113" s="125"/>
      <c r="I113" s="126"/>
      <c r="J113" s="127"/>
      <c r="K113" s="127"/>
      <c r="L113" s="128" t="str">
        <f>IF(E113+G113=0,"",((E113*'Emission Factors'!C$23)+(G113*'Emission Factors'!$C$25)))</f>
        <v/>
      </c>
      <c r="M113" s="128" t="str">
        <f>IF(E113+G113=0,"",((E113*'Emission Factors'!C$24)+(G113*'Emission Factors'!$C$26)))</f>
        <v/>
      </c>
      <c r="N113" s="128" t="str">
        <f t="shared" si="3"/>
        <v/>
      </c>
      <c r="O113" s="128" t="str">
        <f t="shared" si="4"/>
        <v/>
      </c>
      <c r="P113" s="128" t="str">
        <f>IFERROR(N113*'Emission Factors'!C$10+O113*'Emission Factors'!C$17,"")</f>
        <v/>
      </c>
      <c r="Q113" s="129" t="str">
        <f t="shared" si="5"/>
        <v/>
      </c>
      <c r="R113" s="130" t="str">
        <f>IFERROR(N113*'Emission Factors'!C$11+O113*'Emission Factors'!C$18,"")</f>
        <v/>
      </c>
      <c r="S113" s="130" t="str">
        <f>IFERROR(N113*'Emission Factors'!C$12+O113*'Emission Factors'!C$19,"")</f>
        <v/>
      </c>
      <c r="T113" s="130" t="str">
        <f>IFERROR(N113*'Emission Factors'!C$13+O113*'Emission Factors'!C$20,"")</f>
        <v/>
      </c>
      <c r="U113" s="131" t="str">
        <f>IFERROR(IF(K113="Residential",N113*'Emission Factors'!$C$14+O113*'Emission Factors'!$C$21,N113*'Emission Factors'!$C$15+O113*'Emission Factors'!$C$22),"")</f>
        <v/>
      </c>
    </row>
    <row r="114" spans="2:21" ht="15" customHeight="1" x14ac:dyDescent="0.3">
      <c r="B114" s="123"/>
      <c r="C114" s="124"/>
      <c r="D114" s="132"/>
      <c r="E114" s="124"/>
      <c r="F114" s="124"/>
      <c r="G114" s="124"/>
      <c r="H114" s="125"/>
      <c r="I114" s="126"/>
      <c r="J114" s="127"/>
      <c r="K114" s="127"/>
      <c r="L114" s="128" t="str">
        <f>IF(E114+G114=0,"",((E114*'Emission Factors'!C$23)+(G114*'Emission Factors'!$C$25)))</f>
        <v/>
      </c>
      <c r="M114" s="128" t="str">
        <f>IF(E114+G114=0,"",((E114*'Emission Factors'!C$24)+(G114*'Emission Factors'!$C$26)))</f>
        <v/>
      </c>
      <c r="N114" s="128" t="str">
        <f t="shared" si="3"/>
        <v/>
      </c>
      <c r="O114" s="128" t="str">
        <f t="shared" si="4"/>
        <v/>
      </c>
      <c r="P114" s="128" t="str">
        <f>IFERROR(N114*'Emission Factors'!C$10+O114*'Emission Factors'!C$17,"")</f>
        <v/>
      </c>
      <c r="Q114" s="129" t="str">
        <f t="shared" si="5"/>
        <v/>
      </c>
      <c r="R114" s="130" t="str">
        <f>IFERROR(N114*'Emission Factors'!C$11+O114*'Emission Factors'!C$18,"")</f>
        <v/>
      </c>
      <c r="S114" s="130" t="str">
        <f>IFERROR(N114*'Emission Factors'!C$12+O114*'Emission Factors'!C$19,"")</f>
        <v/>
      </c>
      <c r="T114" s="130" t="str">
        <f>IFERROR(N114*'Emission Factors'!C$13+O114*'Emission Factors'!C$20,"")</f>
        <v/>
      </c>
      <c r="U114" s="131" t="str">
        <f>IFERROR(IF(K114="Residential",N114*'Emission Factors'!$C$14+O114*'Emission Factors'!$C$21,N114*'Emission Factors'!$C$15+O114*'Emission Factors'!$C$22),"")</f>
        <v/>
      </c>
    </row>
    <row r="115" spans="2:21" ht="15" customHeight="1" x14ac:dyDescent="0.3">
      <c r="B115" s="123"/>
      <c r="C115" s="124"/>
      <c r="D115" s="132"/>
      <c r="E115" s="124"/>
      <c r="F115" s="124"/>
      <c r="G115" s="124"/>
      <c r="H115" s="125"/>
      <c r="I115" s="126"/>
      <c r="J115" s="127"/>
      <c r="K115" s="127"/>
      <c r="L115" s="128" t="str">
        <f>IF(E115+G115=0,"",((E115*'Emission Factors'!C$23)+(G115*'Emission Factors'!$C$25)))</f>
        <v/>
      </c>
      <c r="M115" s="128" t="str">
        <f>IF(E115+G115=0,"",((E115*'Emission Factors'!C$24)+(G115*'Emission Factors'!$C$26)))</f>
        <v/>
      </c>
      <c r="N115" s="128" t="str">
        <f t="shared" si="3"/>
        <v/>
      </c>
      <c r="O115" s="128" t="str">
        <f t="shared" si="4"/>
        <v/>
      </c>
      <c r="P115" s="128" t="str">
        <f>IFERROR(N115*'Emission Factors'!C$10+O115*'Emission Factors'!C$17,"")</f>
        <v/>
      </c>
      <c r="Q115" s="129" t="str">
        <f t="shared" si="5"/>
        <v/>
      </c>
      <c r="R115" s="130" t="str">
        <f>IFERROR(N115*'Emission Factors'!C$11+O115*'Emission Factors'!C$18,"")</f>
        <v/>
      </c>
      <c r="S115" s="130" t="str">
        <f>IFERROR(N115*'Emission Factors'!C$12+O115*'Emission Factors'!C$19,"")</f>
        <v/>
      </c>
      <c r="T115" s="130" t="str">
        <f>IFERROR(N115*'Emission Factors'!C$13+O115*'Emission Factors'!C$20,"")</f>
        <v/>
      </c>
      <c r="U115" s="131" t="str">
        <f>IFERROR(IF(K115="Residential",N115*'Emission Factors'!$C$14+O115*'Emission Factors'!$C$21,N115*'Emission Factors'!$C$15+O115*'Emission Factors'!$C$22),"")</f>
        <v/>
      </c>
    </row>
    <row r="116" spans="2:21" ht="15" customHeight="1" x14ac:dyDescent="0.3">
      <c r="B116" s="123"/>
      <c r="C116" s="124"/>
      <c r="D116" s="132"/>
      <c r="E116" s="124"/>
      <c r="F116" s="124"/>
      <c r="G116" s="124"/>
      <c r="H116" s="125"/>
      <c r="I116" s="126"/>
      <c r="J116" s="127"/>
      <c r="K116" s="127"/>
      <c r="L116" s="128" t="str">
        <f>IF(E116+G116=0,"",((E116*'Emission Factors'!C$23)+(G116*'Emission Factors'!$C$25)))</f>
        <v/>
      </c>
      <c r="M116" s="128" t="str">
        <f>IF(E116+G116=0,"",((E116*'Emission Factors'!C$24)+(G116*'Emission Factors'!$C$26)))</f>
        <v/>
      </c>
      <c r="N116" s="128" t="str">
        <f t="shared" si="3"/>
        <v/>
      </c>
      <c r="O116" s="128" t="str">
        <f t="shared" si="4"/>
        <v/>
      </c>
      <c r="P116" s="128" t="str">
        <f>IFERROR(N116*'Emission Factors'!C$10+O116*'Emission Factors'!C$17,"")</f>
        <v/>
      </c>
      <c r="Q116" s="129" t="str">
        <f t="shared" si="5"/>
        <v/>
      </c>
      <c r="R116" s="130" t="str">
        <f>IFERROR(N116*'Emission Factors'!C$11+O116*'Emission Factors'!C$18,"")</f>
        <v/>
      </c>
      <c r="S116" s="130" t="str">
        <f>IFERROR(N116*'Emission Factors'!C$12+O116*'Emission Factors'!C$19,"")</f>
        <v/>
      </c>
      <c r="T116" s="130" t="str">
        <f>IFERROR(N116*'Emission Factors'!C$13+O116*'Emission Factors'!C$20,"")</f>
        <v/>
      </c>
      <c r="U116" s="131" t="str">
        <f>IFERROR(IF(K116="Residential",N116*'Emission Factors'!$C$14+O116*'Emission Factors'!$C$21,N116*'Emission Factors'!$C$15+O116*'Emission Factors'!$C$22),"")</f>
        <v/>
      </c>
    </row>
    <row r="117" spans="2:21" ht="15" customHeight="1" x14ac:dyDescent="0.3">
      <c r="B117" s="123"/>
      <c r="C117" s="124"/>
      <c r="D117" s="132"/>
      <c r="E117" s="124"/>
      <c r="F117" s="124"/>
      <c r="G117" s="124"/>
      <c r="H117" s="125"/>
      <c r="I117" s="126"/>
      <c r="J117" s="127"/>
      <c r="K117" s="127"/>
      <c r="L117" s="128" t="str">
        <f>IF(E117+G117=0,"",((E117*'Emission Factors'!C$23)+(G117*'Emission Factors'!$C$25)))</f>
        <v/>
      </c>
      <c r="M117" s="128" t="str">
        <f>IF(E117+G117=0,"",((E117*'Emission Factors'!C$24)+(G117*'Emission Factors'!$C$26)))</f>
        <v/>
      </c>
      <c r="N117" s="128" t="str">
        <f t="shared" si="3"/>
        <v/>
      </c>
      <c r="O117" s="128" t="str">
        <f t="shared" si="4"/>
        <v/>
      </c>
      <c r="P117" s="128" t="str">
        <f>IFERROR(N117*'Emission Factors'!C$10+O117*'Emission Factors'!C$17,"")</f>
        <v/>
      </c>
      <c r="Q117" s="129" t="str">
        <f t="shared" si="5"/>
        <v/>
      </c>
      <c r="R117" s="130" t="str">
        <f>IFERROR(N117*'Emission Factors'!C$11+O117*'Emission Factors'!C$18,"")</f>
        <v/>
      </c>
      <c r="S117" s="130" t="str">
        <f>IFERROR(N117*'Emission Factors'!C$12+O117*'Emission Factors'!C$19,"")</f>
        <v/>
      </c>
      <c r="T117" s="130" t="str">
        <f>IFERROR(N117*'Emission Factors'!C$13+O117*'Emission Factors'!C$20,"")</f>
        <v/>
      </c>
      <c r="U117" s="131" t="str">
        <f>IFERROR(IF(K117="Residential",N117*'Emission Factors'!$C$14+O117*'Emission Factors'!$C$21,N117*'Emission Factors'!$C$15+O117*'Emission Factors'!$C$22),"")</f>
        <v/>
      </c>
    </row>
    <row r="118" spans="2:21" ht="15" customHeight="1" x14ac:dyDescent="0.3">
      <c r="B118" s="123"/>
      <c r="C118" s="124"/>
      <c r="D118" s="132"/>
      <c r="E118" s="124"/>
      <c r="F118" s="124"/>
      <c r="G118" s="124"/>
      <c r="H118" s="125"/>
      <c r="I118" s="126"/>
      <c r="J118" s="127"/>
      <c r="K118" s="127"/>
      <c r="L118" s="128" t="str">
        <f>IF(E118+G118=0,"",((E118*'Emission Factors'!C$23)+(G118*'Emission Factors'!$C$25)))</f>
        <v/>
      </c>
      <c r="M118" s="128" t="str">
        <f>IF(E118+G118=0,"",((E118*'Emission Factors'!C$24)+(G118*'Emission Factors'!$C$26)))</f>
        <v/>
      </c>
      <c r="N118" s="128" t="str">
        <f t="shared" si="3"/>
        <v/>
      </c>
      <c r="O118" s="128" t="str">
        <f t="shared" si="4"/>
        <v/>
      </c>
      <c r="P118" s="128" t="str">
        <f>IFERROR(N118*'Emission Factors'!C$10+O118*'Emission Factors'!C$17,"")</f>
        <v/>
      </c>
      <c r="Q118" s="129" t="str">
        <f t="shared" si="5"/>
        <v/>
      </c>
      <c r="R118" s="130" t="str">
        <f>IFERROR(N118*'Emission Factors'!C$11+O118*'Emission Factors'!C$18,"")</f>
        <v/>
      </c>
      <c r="S118" s="130" t="str">
        <f>IFERROR(N118*'Emission Factors'!C$12+O118*'Emission Factors'!C$19,"")</f>
        <v/>
      </c>
      <c r="T118" s="130" t="str">
        <f>IFERROR(N118*'Emission Factors'!C$13+O118*'Emission Factors'!C$20,"")</f>
        <v/>
      </c>
      <c r="U118" s="131" t="str">
        <f>IFERROR(IF(K118="Residential",N118*'Emission Factors'!$C$14+O118*'Emission Factors'!$C$21,N118*'Emission Factors'!$C$15+O118*'Emission Factors'!$C$22),"")</f>
        <v/>
      </c>
    </row>
    <row r="119" spans="2:21" ht="15" customHeight="1" x14ac:dyDescent="0.3">
      <c r="B119" s="123"/>
      <c r="C119" s="124"/>
      <c r="D119" s="132"/>
      <c r="E119" s="124"/>
      <c r="F119" s="124"/>
      <c r="G119" s="124"/>
      <c r="H119" s="125"/>
      <c r="I119" s="126"/>
      <c r="J119" s="127"/>
      <c r="K119" s="127"/>
      <c r="L119" s="128" t="str">
        <f>IF(E119+G119=0,"",((E119*'Emission Factors'!C$23)+(G119*'Emission Factors'!$C$25)))</f>
        <v/>
      </c>
      <c r="M119" s="128" t="str">
        <f>IF(E119+G119=0,"",((E119*'Emission Factors'!C$24)+(G119*'Emission Factors'!$C$26)))</f>
        <v/>
      </c>
      <c r="N119" s="128" t="str">
        <f t="shared" si="3"/>
        <v/>
      </c>
      <c r="O119" s="128" t="str">
        <f t="shared" si="4"/>
        <v/>
      </c>
      <c r="P119" s="128" t="str">
        <f>IFERROR(N119*'Emission Factors'!C$10+O119*'Emission Factors'!C$17,"")</f>
        <v/>
      </c>
      <c r="Q119" s="129" t="str">
        <f t="shared" si="5"/>
        <v/>
      </c>
      <c r="R119" s="130" t="str">
        <f>IFERROR(N119*'Emission Factors'!C$11+O119*'Emission Factors'!C$18,"")</f>
        <v/>
      </c>
      <c r="S119" s="130" t="str">
        <f>IFERROR(N119*'Emission Factors'!C$12+O119*'Emission Factors'!C$19,"")</f>
        <v/>
      </c>
      <c r="T119" s="130" t="str">
        <f>IFERROR(N119*'Emission Factors'!C$13+O119*'Emission Factors'!C$20,"")</f>
        <v/>
      </c>
      <c r="U119" s="131" t="str">
        <f>IFERROR(IF(K119="Residential",N119*'Emission Factors'!$C$14+O119*'Emission Factors'!$C$21,N119*'Emission Factors'!$C$15+O119*'Emission Factors'!$C$22),"")</f>
        <v/>
      </c>
    </row>
    <row r="120" spans="2:21" ht="15" customHeight="1" x14ac:dyDescent="0.3">
      <c r="B120" s="123"/>
      <c r="C120" s="124"/>
      <c r="D120" s="132"/>
      <c r="E120" s="124"/>
      <c r="F120" s="124"/>
      <c r="G120" s="124"/>
      <c r="H120" s="125"/>
      <c r="I120" s="126"/>
      <c r="J120" s="127"/>
      <c r="K120" s="127"/>
      <c r="L120" s="128" t="str">
        <f>IF(E120+G120=0,"",((E120*'Emission Factors'!C$23)+(G120*'Emission Factors'!$C$25)))</f>
        <v/>
      </c>
      <c r="M120" s="128" t="str">
        <f>IF(E120+G120=0,"",((E120*'Emission Factors'!C$24)+(G120*'Emission Factors'!$C$26)))</f>
        <v/>
      </c>
      <c r="N120" s="128" t="str">
        <f t="shared" si="3"/>
        <v/>
      </c>
      <c r="O120" s="128" t="str">
        <f t="shared" si="4"/>
        <v/>
      </c>
      <c r="P120" s="128" t="str">
        <f>IFERROR(N120*'Emission Factors'!C$10+O120*'Emission Factors'!C$17,"")</f>
        <v/>
      </c>
      <c r="Q120" s="129" t="str">
        <f t="shared" si="5"/>
        <v/>
      </c>
      <c r="R120" s="130" t="str">
        <f>IFERROR(N120*'Emission Factors'!C$11+O120*'Emission Factors'!C$18,"")</f>
        <v/>
      </c>
      <c r="S120" s="130" t="str">
        <f>IFERROR(N120*'Emission Factors'!C$12+O120*'Emission Factors'!C$19,"")</f>
        <v/>
      </c>
      <c r="T120" s="130" t="str">
        <f>IFERROR(N120*'Emission Factors'!C$13+O120*'Emission Factors'!C$20,"")</f>
        <v/>
      </c>
      <c r="U120" s="131" t="str">
        <f>IFERROR(IF(K120="Residential",N120*'Emission Factors'!$C$14+O120*'Emission Factors'!$C$21,N120*'Emission Factors'!$C$15+O120*'Emission Factors'!$C$22),"")</f>
        <v/>
      </c>
    </row>
    <row r="121" spans="2:21" ht="15" customHeight="1" x14ac:dyDescent="0.3">
      <c r="B121" s="123"/>
      <c r="C121" s="124"/>
      <c r="D121" s="132"/>
      <c r="E121" s="124"/>
      <c r="F121" s="124"/>
      <c r="G121" s="124"/>
      <c r="H121" s="125"/>
      <c r="I121" s="126"/>
      <c r="J121" s="127"/>
      <c r="K121" s="127"/>
      <c r="L121" s="128" t="str">
        <f>IF(E121+G121=0,"",((E121*'Emission Factors'!C$23)+(G121*'Emission Factors'!$C$25)))</f>
        <v/>
      </c>
      <c r="M121" s="128" t="str">
        <f>IF(E121+G121=0,"",((E121*'Emission Factors'!C$24)+(G121*'Emission Factors'!$C$26)))</f>
        <v/>
      </c>
      <c r="N121" s="128" t="str">
        <f t="shared" si="3"/>
        <v/>
      </c>
      <c r="O121" s="128" t="str">
        <f t="shared" si="4"/>
        <v/>
      </c>
      <c r="P121" s="128" t="str">
        <f>IFERROR(N121*'Emission Factors'!C$10+O121*'Emission Factors'!C$17,"")</f>
        <v/>
      </c>
      <c r="Q121" s="129" t="str">
        <f t="shared" si="5"/>
        <v/>
      </c>
      <c r="R121" s="130" t="str">
        <f>IFERROR(N121*'Emission Factors'!C$11+O121*'Emission Factors'!C$18,"")</f>
        <v/>
      </c>
      <c r="S121" s="130" t="str">
        <f>IFERROR(N121*'Emission Factors'!C$12+O121*'Emission Factors'!C$19,"")</f>
        <v/>
      </c>
      <c r="T121" s="130" t="str">
        <f>IFERROR(N121*'Emission Factors'!C$13+O121*'Emission Factors'!C$20,"")</f>
        <v/>
      </c>
      <c r="U121" s="131" t="str">
        <f>IFERROR(IF(K121="Residential",N121*'Emission Factors'!$C$14+O121*'Emission Factors'!$C$21,N121*'Emission Factors'!$C$15+O121*'Emission Factors'!$C$22),"")</f>
        <v/>
      </c>
    </row>
    <row r="122" spans="2:21" ht="15" customHeight="1" x14ac:dyDescent="0.3">
      <c r="B122" s="123"/>
      <c r="C122" s="124"/>
      <c r="D122" s="132"/>
      <c r="E122" s="124"/>
      <c r="F122" s="124"/>
      <c r="G122" s="124"/>
      <c r="H122" s="125"/>
      <c r="I122" s="126"/>
      <c r="J122" s="127"/>
      <c r="K122" s="127"/>
      <c r="L122" s="128" t="str">
        <f>IF(E122+G122=0,"",((E122*'Emission Factors'!C$23)+(G122*'Emission Factors'!$C$25)))</f>
        <v/>
      </c>
      <c r="M122" s="128" t="str">
        <f>IF(E122+G122=0,"",((E122*'Emission Factors'!C$24)+(G122*'Emission Factors'!$C$26)))</f>
        <v/>
      </c>
      <c r="N122" s="128" t="str">
        <f t="shared" si="3"/>
        <v/>
      </c>
      <c r="O122" s="128" t="str">
        <f t="shared" si="4"/>
        <v/>
      </c>
      <c r="P122" s="128" t="str">
        <f>IFERROR(N122*'Emission Factors'!C$10+O122*'Emission Factors'!C$17,"")</f>
        <v/>
      </c>
      <c r="Q122" s="129" t="str">
        <f t="shared" si="5"/>
        <v/>
      </c>
      <c r="R122" s="130" t="str">
        <f>IFERROR(N122*'Emission Factors'!C$11+O122*'Emission Factors'!C$18,"")</f>
        <v/>
      </c>
      <c r="S122" s="130" t="str">
        <f>IFERROR(N122*'Emission Factors'!C$12+O122*'Emission Factors'!C$19,"")</f>
        <v/>
      </c>
      <c r="T122" s="130" t="str">
        <f>IFERROR(N122*'Emission Factors'!C$13+O122*'Emission Factors'!C$20,"")</f>
        <v/>
      </c>
      <c r="U122" s="131" t="str">
        <f>IFERROR(IF(K122="Residential",N122*'Emission Factors'!$C$14+O122*'Emission Factors'!$C$21,N122*'Emission Factors'!$C$15+O122*'Emission Factors'!$C$22),"")</f>
        <v/>
      </c>
    </row>
    <row r="123" spans="2:21" ht="15" customHeight="1" x14ac:dyDescent="0.3">
      <c r="B123" s="123"/>
      <c r="C123" s="124"/>
      <c r="D123" s="132"/>
      <c r="E123" s="124"/>
      <c r="F123" s="124"/>
      <c r="G123" s="124"/>
      <c r="H123" s="125"/>
      <c r="I123" s="126"/>
      <c r="J123" s="127"/>
      <c r="K123" s="127"/>
      <c r="L123" s="128" t="str">
        <f>IF(E123+G123=0,"",((E123*'Emission Factors'!C$23)+(G123*'Emission Factors'!$C$25)))</f>
        <v/>
      </c>
      <c r="M123" s="128" t="str">
        <f>IF(E123+G123=0,"",((E123*'Emission Factors'!C$24)+(G123*'Emission Factors'!$C$26)))</f>
        <v/>
      </c>
      <c r="N123" s="128" t="str">
        <f t="shared" si="3"/>
        <v/>
      </c>
      <c r="O123" s="128" t="str">
        <f t="shared" si="4"/>
        <v/>
      </c>
      <c r="P123" s="128" t="str">
        <f>IFERROR(N123*'Emission Factors'!C$10+O123*'Emission Factors'!C$17,"")</f>
        <v/>
      </c>
      <c r="Q123" s="129" t="str">
        <f t="shared" si="5"/>
        <v/>
      </c>
      <c r="R123" s="130" t="str">
        <f>IFERROR(N123*'Emission Factors'!C$11+O123*'Emission Factors'!C$18,"")</f>
        <v/>
      </c>
      <c r="S123" s="130" t="str">
        <f>IFERROR(N123*'Emission Factors'!C$12+O123*'Emission Factors'!C$19,"")</f>
        <v/>
      </c>
      <c r="T123" s="130" t="str">
        <f>IFERROR(N123*'Emission Factors'!C$13+O123*'Emission Factors'!C$20,"")</f>
        <v/>
      </c>
      <c r="U123" s="131" t="str">
        <f>IFERROR(IF(K123="Residential",N123*'Emission Factors'!$C$14+O123*'Emission Factors'!$C$21,N123*'Emission Factors'!$C$15+O123*'Emission Factors'!$C$22),"")</f>
        <v/>
      </c>
    </row>
    <row r="124" spans="2:21" ht="15" customHeight="1" x14ac:dyDescent="0.3">
      <c r="B124" s="123"/>
      <c r="C124" s="124"/>
      <c r="D124" s="132"/>
      <c r="E124" s="124"/>
      <c r="F124" s="124"/>
      <c r="G124" s="124"/>
      <c r="H124" s="125"/>
      <c r="I124" s="126"/>
      <c r="J124" s="127"/>
      <c r="K124" s="127"/>
      <c r="L124" s="128" t="str">
        <f>IF(E124+G124=0,"",((E124*'Emission Factors'!C$23)+(G124*'Emission Factors'!$C$25)))</f>
        <v/>
      </c>
      <c r="M124" s="128" t="str">
        <f>IF(E124+G124=0,"",((E124*'Emission Factors'!C$24)+(G124*'Emission Factors'!$C$26)))</f>
        <v/>
      </c>
      <c r="N124" s="128" t="str">
        <f t="shared" si="3"/>
        <v/>
      </c>
      <c r="O124" s="128" t="str">
        <f t="shared" si="4"/>
        <v/>
      </c>
      <c r="P124" s="128" t="str">
        <f>IFERROR(N124*'Emission Factors'!C$10+O124*'Emission Factors'!C$17,"")</f>
        <v/>
      </c>
      <c r="Q124" s="129" t="str">
        <f t="shared" si="5"/>
        <v/>
      </c>
      <c r="R124" s="130" t="str">
        <f>IFERROR(N124*'Emission Factors'!C$11+O124*'Emission Factors'!C$18,"")</f>
        <v/>
      </c>
      <c r="S124" s="130" t="str">
        <f>IFERROR(N124*'Emission Factors'!C$12+O124*'Emission Factors'!C$19,"")</f>
        <v/>
      </c>
      <c r="T124" s="130" t="str">
        <f>IFERROR(N124*'Emission Factors'!C$13+O124*'Emission Factors'!C$20,"")</f>
        <v/>
      </c>
      <c r="U124" s="131" t="str">
        <f>IFERROR(IF(K124="Residential",N124*'Emission Factors'!$C$14+O124*'Emission Factors'!$C$21,N124*'Emission Factors'!$C$15+O124*'Emission Factors'!$C$22),"")</f>
        <v/>
      </c>
    </row>
    <row r="125" spans="2:21" ht="15" customHeight="1" x14ac:dyDescent="0.3">
      <c r="B125" s="123"/>
      <c r="C125" s="124"/>
      <c r="D125" s="132"/>
      <c r="E125" s="124"/>
      <c r="F125" s="124"/>
      <c r="G125" s="124"/>
      <c r="H125" s="125"/>
      <c r="I125" s="126"/>
      <c r="J125" s="127"/>
      <c r="K125" s="127"/>
      <c r="L125" s="128" t="str">
        <f>IF(E125+G125=0,"",((E125*'Emission Factors'!C$23)+(G125*'Emission Factors'!$C$25)))</f>
        <v/>
      </c>
      <c r="M125" s="128" t="str">
        <f>IF(E125+G125=0,"",((E125*'Emission Factors'!C$24)+(G125*'Emission Factors'!$C$26)))</f>
        <v/>
      </c>
      <c r="N125" s="128" t="str">
        <f t="shared" si="3"/>
        <v/>
      </c>
      <c r="O125" s="128" t="str">
        <f t="shared" si="4"/>
        <v/>
      </c>
      <c r="P125" s="128" t="str">
        <f>IFERROR(N125*'Emission Factors'!C$10+O125*'Emission Factors'!C$17,"")</f>
        <v/>
      </c>
      <c r="Q125" s="129" t="str">
        <f t="shared" si="5"/>
        <v/>
      </c>
      <c r="R125" s="130" t="str">
        <f>IFERROR(N125*'Emission Factors'!C$11+O125*'Emission Factors'!C$18,"")</f>
        <v/>
      </c>
      <c r="S125" s="130" t="str">
        <f>IFERROR(N125*'Emission Factors'!C$12+O125*'Emission Factors'!C$19,"")</f>
        <v/>
      </c>
      <c r="T125" s="130" t="str">
        <f>IFERROR(N125*'Emission Factors'!C$13+O125*'Emission Factors'!C$20,"")</f>
        <v/>
      </c>
      <c r="U125" s="131" t="str">
        <f>IFERROR(IF(K125="Residential",N125*'Emission Factors'!$C$14+O125*'Emission Factors'!$C$21,N125*'Emission Factors'!$C$15+O125*'Emission Factors'!$C$22),"")</f>
        <v/>
      </c>
    </row>
    <row r="126" spans="2:21" ht="15" customHeight="1" x14ac:dyDescent="0.3">
      <c r="B126" s="123"/>
      <c r="C126" s="124"/>
      <c r="D126" s="132"/>
      <c r="E126" s="124"/>
      <c r="F126" s="124"/>
      <c r="G126" s="124"/>
      <c r="H126" s="125"/>
      <c r="I126" s="126"/>
      <c r="J126" s="127"/>
      <c r="K126" s="127"/>
      <c r="L126" s="128" t="str">
        <f>IF(E126+G126=0,"",((E126*'Emission Factors'!C$23)+(G126*'Emission Factors'!$C$25)))</f>
        <v/>
      </c>
      <c r="M126" s="128" t="str">
        <f>IF(E126+G126=0,"",((E126*'Emission Factors'!C$24)+(G126*'Emission Factors'!$C$26)))</f>
        <v/>
      </c>
      <c r="N126" s="128" t="str">
        <f t="shared" si="3"/>
        <v/>
      </c>
      <c r="O126" s="128" t="str">
        <f t="shared" si="4"/>
        <v/>
      </c>
      <c r="P126" s="128" t="str">
        <f>IFERROR(N126*'Emission Factors'!C$10+O126*'Emission Factors'!C$17,"")</f>
        <v/>
      </c>
      <c r="Q126" s="129" t="str">
        <f t="shared" si="5"/>
        <v/>
      </c>
      <c r="R126" s="130" t="str">
        <f>IFERROR(N126*'Emission Factors'!C$11+O126*'Emission Factors'!C$18,"")</f>
        <v/>
      </c>
      <c r="S126" s="130" t="str">
        <f>IFERROR(N126*'Emission Factors'!C$12+O126*'Emission Factors'!C$19,"")</f>
        <v/>
      </c>
      <c r="T126" s="130" t="str">
        <f>IFERROR(N126*'Emission Factors'!C$13+O126*'Emission Factors'!C$20,"")</f>
        <v/>
      </c>
      <c r="U126" s="131" t="str">
        <f>IFERROR(IF(K126="Residential",N126*'Emission Factors'!$C$14+O126*'Emission Factors'!$C$21,N126*'Emission Factors'!$C$15+O126*'Emission Factors'!$C$22),"")</f>
        <v/>
      </c>
    </row>
    <row r="127" spans="2:21" ht="15" customHeight="1" x14ac:dyDescent="0.3">
      <c r="B127" s="123"/>
      <c r="C127" s="124"/>
      <c r="D127" s="132"/>
      <c r="E127" s="124"/>
      <c r="F127" s="124"/>
      <c r="G127" s="124"/>
      <c r="H127" s="125"/>
      <c r="I127" s="126"/>
      <c r="J127" s="127"/>
      <c r="K127" s="127"/>
      <c r="L127" s="128" t="str">
        <f>IF(E127+G127=0,"",((E127*'Emission Factors'!C$23)+(G127*'Emission Factors'!$C$25)))</f>
        <v/>
      </c>
      <c r="M127" s="128" t="str">
        <f>IF(E127+G127=0,"",((E127*'Emission Factors'!C$24)+(G127*'Emission Factors'!$C$26)))</f>
        <v/>
      </c>
      <c r="N127" s="128" t="str">
        <f t="shared" si="3"/>
        <v/>
      </c>
      <c r="O127" s="128" t="str">
        <f t="shared" si="4"/>
        <v/>
      </c>
      <c r="P127" s="128" t="str">
        <f>IFERROR(N127*'Emission Factors'!C$10+O127*'Emission Factors'!C$17,"")</f>
        <v/>
      </c>
      <c r="Q127" s="129" t="str">
        <f t="shared" si="5"/>
        <v/>
      </c>
      <c r="R127" s="130" t="str">
        <f>IFERROR(N127*'Emission Factors'!C$11+O127*'Emission Factors'!C$18,"")</f>
        <v/>
      </c>
      <c r="S127" s="130" t="str">
        <f>IFERROR(N127*'Emission Factors'!C$12+O127*'Emission Factors'!C$19,"")</f>
        <v/>
      </c>
      <c r="T127" s="130" t="str">
        <f>IFERROR(N127*'Emission Factors'!C$13+O127*'Emission Factors'!C$20,"")</f>
        <v/>
      </c>
      <c r="U127" s="131" t="str">
        <f>IFERROR(IF(K127="Residential",N127*'Emission Factors'!$C$14+O127*'Emission Factors'!$C$21,N127*'Emission Factors'!$C$15+O127*'Emission Factors'!$C$22),"")</f>
        <v/>
      </c>
    </row>
    <row r="128" spans="2:21" ht="15" customHeight="1" x14ac:dyDescent="0.3">
      <c r="B128" s="123"/>
      <c r="C128" s="124"/>
      <c r="D128" s="132"/>
      <c r="E128" s="124"/>
      <c r="F128" s="124"/>
      <c r="G128" s="124"/>
      <c r="H128" s="125"/>
      <c r="I128" s="126"/>
      <c r="J128" s="127"/>
      <c r="K128" s="127"/>
      <c r="L128" s="128" t="str">
        <f>IF(E128+G128=0,"",((E128*'Emission Factors'!C$23)+(G128*'Emission Factors'!$C$25)))</f>
        <v/>
      </c>
      <c r="M128" s="128" t="str">
        <f>IF(E128+G128=0,"",((E128*'Emission Factors'!C$24)+(G128*'Emission Factors'!$C$26)))</f>
        <v/>
      </c>
      <c r="N128" s="128" t="str">
        <f t="shared" si="3"/>
        <v/>
      </c>
      <c r="O128" s="128" t="str">
        <f t="shared" si="4"/>
        <v/>
      </c>
      <c r="P128" s="128" t="str">
        <f>IFERROR(N128*'Emission Factors'!C$10+O128*'Emission Factors'!C$17,"")</f>
        <v/>
      </c>
      <c r="Q128" s="129" t="str">
        <f t="shared" si="5"/>
        <v/>
      </c>
      <c r="R128" s="130" t="str">
        <f>IFERROR(N128*'Emission Factors'!C$11+O128*'Emission Factors'!C$18,"")</f>
        <v/>
      </c>
      <c r="S128" s="130" t="str">
        <f>IFERROR(N128*'Emission Factors'!C$12+O128*'Emission Factors'!C$19,"")</f>
        <v/>
      </c>
      <c r="T128" s="130" t="str">
        <f>IFERROR(N128*'Emission Factors'!C$13+O128*'Emission Factors'!C$20,"")</f>
        <v/>
      </c>
      <c r="U128" s="131" t="str">
        <f>IFERROR(IF(K128="Residential",N128*'Emission Factors'!$C$14+O128*'Emission Factors'!$C$21,N128*'Emission Factors'!$C$15+O128*'Emission Factors'!$C$22),"")</f>
        <v/>
      </c>
    </row>
    <row r="129" spans="2:21" ht="15" customHeight="1" x14ac:dyDescent="0.3">
      <c r="B129" s="123"/>
      <c r="C129" s="124"/>
      <c r="D129" s="132"/>
      <c r="E129" s="124"/>
      <c r="F129" s="124"/>
      <c r="G129" s="124"/>
      <c r="H129" s="125"/>
      <c r="I129" s="126"/>
      <c r="J129" s="127"/>
      <c r="K129" s="127"/>
      <c r="L129" s="128" t="str">
        <f>IF(E129+G129=0,"",((E129*'Emission Factors'!C$23)+(G129*'Emission Factors'!$C$25)))</f>
        <v/>
      </c>
      <c r="M129" s="128" t="str">
        <f>IF(E129+G129=0,"",((E129*'Emission Factors'!C$24)+(G129*'Emission Factors'!$C$26)))</f>
        <v/>
      </c>
      <c r="N129" s="128" t="str">
        <f t="shared" si="3"/>
        <v/>
      </c>
      <c r="O129" s="128" t="str">
        <f t="shared" si="4"/>
        <v/>
      </c>
      <c r="P129" s="128" t="str">
        <f>IFERROR(N129*'Emission Factors'!C$10+O129*'Emission Factors'!C$17,"")</f>
        <v/>
      </c>
      <c r="Q129" s="129" t="str">
        <f t="shared" si="5"/>
        <v/>
      </c>
      <c r="R129" s="130" t="str">
        <f>IFERROR(N129*'Emission Factors'!C$11+O129*'Emission Factors'!C$18,"")</f>
        <v/>
      </c>
      <c r="S129" s="130" t="str">
        <f>IFERROR(N129*'Emission Factors'!C$12+O129*'Emission Factors'!C$19,"")</f>
        <v/>
      </c>
      <c r="T129" s="130" t="str">
        <f>IFERROR(N129*'Emission Factors'!C$13+O129*'Emission Factors'!C$20,"")</f>
        <v/>
      </c>
      <c r="U129" s="131" t="str">
        <f>IFERROR(IF(K129="Residential",N129*'Emission Factors'!$C$14+O129*'Emission Factors'!$C$21,N129*'Emission Factors'!$C$15+O129*'Emission Factors'!$C$22),"")</f>
        <v/>
      </c>
    </row>
    <row r="130" spans="2:21" ht="15" customHeight="1" x14ac:dyDescent="0.3">
      <c r="B130" s="123"/>
      <c r="C130" s="124"/>
      <c r="D130" s="132"/>
      <c r="E130" s="124"/>
      <c r="F130" s="124"/>
      <c r="G130" s="124"/>
      <c r="H130" s="125"/>
      <c r="I130" s="126"/>
      <c r="J130" s="127"/>
      <c r="K130" s="127"/>
      <c r="L130" s="128" t="str">
        <f>IF(E130+G130=0,"",((E130*'Emission Factors'!C$23)+(G130*'Emission Factors'!$C$25)))</f>
        <v/>
      </c>
      <c r="M130" s="128" t="str">
        <f>IF(E130+G130=0,"",((E130*'Emission Factors'!C$24)+(G130*'Emission Factors'!$C$26)))</f>
        <v/>
      </c>
      <c r="N130" s="128" t="str">
        <f t="shared" si="3"/>
        <v/>
      </c>
      <c r="O130" s="128" t="str">
        <f t="shared" si="4"/>
        <v/>
      </c>
      <c r="P130" s="128" t="str">
        <f>IFERROR(N130*'Emission Factors'!C$10+O130*'Emission Factors'!C$17,"")</f>
        <v/>
      </c>
      <c r="Q130" s="129" t="str">
        <f t="shared" si="5"/>
        <v/>
      </c>
      <c r="R130" s="130" t="str">
        <f>IFERROR(N130*'Emission Factors'!C$11+O130*'Emission Factors'!C$18,"")</f>
        <v/>
      </c>
      <c r="S130" s="130" t="str">
        <f>IFERROR(N130*'Emission Factors'!C$12+O130*'Emission Factors'!C$19,"")</f>
        <v/>
      </c>
      <c r="T130" s="130" t="str">
        <f>IFERROR(N130*'Emission Factors'!C$13+O130*'Emission Factors'!C$20,"")</f>
        <v/>
      </c>
      <c r="U130" s="131" t="str">
        <f>IFERROR(IF(K130="Residential",N130*'Emission Factors'!$C$14+O130*'Emission Factors'!$C$21,N130*'Emission Factors'!$C$15+O130*'Emission Factors'!$C$22),"")</f>
        <v/>
      </c>
    </row>
    <row r="131" spans="2:21" ht="15" customHeight="1" x14ac:dyDescent="0.3">
      <c r="B131" s="123"/>
      <c r="C131" s="124"/>
      <c r="D131" s="132"/>
      <c r="E131" s="124"/>
      <c r="F131" s="124"/>
      <c r="G131" s="124"/>
      <c r="H131" s="125"/>
      <c r="I131" s="126"/>
      <c r="J131" s="127"/>
      <c r="K131" s="127"/>
      <c r="L131" s="128" t="str">
        <f>IF(E131+G131=0,"",((E131*'Emission Factors'!C$23)+(G131*'Emission Factors'!$C$25)))</f>
        <v/>
      </c>
      <c r="M131" s="128" t="str">
        <f>IF(E131+G131=0,"",((E131*'Emission Factors'!C$24)+(G131*'Emission Factors'!$C$26)))</f>
        <v/>
      </c>
      <c r="N131" s="128" t="str">
        <f t="shared" si="3"/>
        <v/>
      </c>
      <c r="O131" s="128" t="str">
        <f t="shared" si="4"/>
        <v/>
      </c>
      <c r="P131" s="128" t="str">
        <f>IFERROR(N131*'Emission Factors'!C$10+O131*'Emission Factors'!C$17,"")</f>
        <v/>
      </c>
      <c r="Q131" s="129" t="str">
        <f t="shared" si="5"/>
        <v/>
      </c>
      <c r="R131" s="130" t="str">
        <f>IFERROR(N131*'Emission Factors'!C$11+O131*'Emission Factors'!C$18,"")</f>
        <v/>
      </c>
      <c r="S131" s="130" t="str">
        <f>IFERROR(N131*'Emission Factors'!C$12+O131*'Emission Factors'!C$19,"")</f>
        <v/>
      </c>
      <c r="T131" s="130" t="str">
        <f>IFERROR(N131*'Emission Factors'!C$13+O131*'Emission Factors'!C$20,"")</f>
        <v/>
      </c>
      <c r="U131" s="131" t="str">
        <f>IFERROR(IF(K131="Residential",N131*'Emission Factors'!$C$14+O131*'Emission Factors'!$C$21,N131*'Emission Factors'!$C$15+O131*'Emission Factors'!$C$22),"")</f>
        <v/>
      </c>
    </row>
    <row r="132" spans="2:21" ht="15" customHeight="1" x14ac:dyDescent="0.3">
      <c r="B132" s="123"/>
      <c r="C132" s="124"/>
      <c r="D132" s="132"/>
      <c r="E132" s="124"/>
      <c r="F132" s="124"/>
      <c r="G132" s="124"/>
      <c r="H132" s="125"/>
      <c r="I132" s="126"/>
      <c r="J132" s="127"/>
      <c r="K132" s="127"/>
      <c r="L132" s="128" t="str">
        <f>IF(E132+G132=0,"",((E132*'Emission Factors'!C$23)+(G132*'Emission Factors'!$C$25)))</f>
        <v/>
      </c>
      <c r="M132" s="128" t="str">
        <f>IF(E132+G132=0,"",((E132*'Emission Factors'!C$24)+(G132*'Emission Factors'!$C$26)))</f>
        <v/>
      </c>
      <c r="N132" s="128" t="str">
        <f t="shared" si="3"/>
        <v/>
      </c>
      <c r="O132" s="128" t="str">
        <f t="shared" si="4"/>
        <v/>
      </c>
      <c r="P132" s="128" t="str">
        <f>IFERROR(N132*'Emission Factors'!C$10+O132*'Emission Factors'!C$17,"")</f>
        <v/>
      </c>
      <c r="Q132" s="129" t="str">
        <f t="shared" si="5"/>
        <v/>
      </c>
      <c r="R132" s="130" t="str">
        <f>IFERROR(N132*'Emission Factors'!C$11+O132*'Emission Factors'!C$18,"")</f>
        <v/>
      </c>
      <c r="S132" s="130" t="str">
        <f>IFERROR(N132*'Emission Factors'!C$12+O132*'Emission Factors'!C$19,"")</f>
        <v/>
      </c>
      <c r="T132" s="130" t="str">
        <f>IFERROR(N132*'Emission Factors'!C$13+O132*'Emission Factors'!C$20,"")</f>
        <v/>
      </c>
      <c r="U132" s="131" t="str">
        <f>IFERROR(IF(K132="Residential",N132*'Emission Factors'!$C$14+O132*'Emission Factors'!$C$21,N132*'Emission Factors'!$C$15+O132*'Emission Factors'!$C$22),"")</f>
        <v/>
      </c>
    </row>
    <row r="133" spans="2:21" ht="15" customHeight="1" x14ac:dyDescent="0.3">
      <c r="B133" s="123"/>
      <c r="C133" s="124"/>
      <c r="D133" s="132"/>
      <c r="E133" s="124"/>
      <c r="F133" s="124"/>
      <c r="G133" s="124"/>
      <c r="H133" s="125"/>
      <c r="I133" s="126"/>
      <c r="J133" s="127"/>
      <c r="K133" s="127"/>
      <c r="L133" s="128" t="str">
        <f>IF(E133+G133=0,"",((E133*'Emission Factors'!C$23)+(G133*'Emission Factors'!$C$25)))</f>
        <v/>
      </c>
      <c r="M133" s="128" t="str">
        <f>IF(E133+G133=0,"",((E133*'Emission Factors'!C$24)+(G133*'Emission Factors'!$C$26)))</f>
        <v/>
      </c>
      <c r="N133" s="128" t="str">
        <f t="shared" si="3"/>
        <v/>
      </c>
      <c r="O133" s="128" t="str">
        <f t="shared" si="4"/>
        <v/>
      </c>
      <c r="P133" s="128" t="str">
        <f>IFERROR(N133*'Emission Factors'!C$10+O133*'Emission Factors'!C$17,"")</f>
        <v/>
      </c>
      <c r="Q133" s="129" t="str">
        <f t="shared" si="5"/>
        <v/>
      </c>
      <c r="R133" s="130" t="str">
        <f>IFERROR(N133*'Emission Factors'!C$11+O133*'Emission Factors'!C$18,"")</f>
        <v/>
      </c>
      <c r="S133" s="130" t="str">
        <f>IFERROR(N133*'Emission Factors'!C$12+O133*'Emission Factors'!C$19,"")</f>
        <v/>
      </c>
      <c r="T133" s="130" t="str">
        <f>IFERROR(N133*'Emission Factors'!C$13+O133*'Emission Factors'!C$20,"")</f>
        <v/>
      </c>
      <c r="U133" s="131" t="str">
        <f>IFERROR(IF(K133="Residential",N133*'Emission Factors'!$C$14+O133*'Emission Factors'!$C$21,N133*'Emission Factors'!$C$15+O133*'Emission Factors'!$C$22),"")</f>
        <v/>
      </c>
    </row>
    <row r="134" spans="2:21" ht="15" customHeight="1" x14ac:dyDescent="0.3">
      <c r="B134" s="123"/>
      <c r="C134" s="124"/>
      <c r="D134" s="132"/>
      <c r="E134" s="124"/>
      <c r="F134" s="124"/>
      <c r="G134" s="124"/>
      <c r="H134" s="125"/>
      <c r="I134" s="126"/>
      <c r="J134" s="127"/>
      <c r="K134" s="127"/>
      <c r="L134" s="128" t="str">
        <f>IF(E134+G134=0,"",((E134*'Emission Factors'!C$23)+(G134*'Emission Factors'!$C$25)))</f>
        <v/>
      </c>
      <c r="M134" s="128" t="str">
        <f>IF(E134+G134=0,"",((E134*'Emission Factors'!C$24)+(G134*'Emission Factors'!$C$26)))</f>
        <v/>
      </c>
      <c r="N134" s="128" t="str">
        <f t="shared" si="3"/>
        <v/>
      </c>
      <c r="O134" s="128" t="str">
        <f t="shared" si="4"/>
        <v/>
      </c>
      <c r="P134" s="128" t="str">
        <f>IFERROR(N134*'Emission Factors'!C$10+O134*'Emission Factors'!C$17,"")</f>
        <v/>
      </c>
      <c r="Q134" s="129" t="str">
        <f t="shared" si="5"/>
        <v/>
      </c>
      <c r="R134" s="130" t="str">
        <f>IFERROR(N134*'Emission Factors'!C$11+O134*'Emission Factors'!C$18,"")</f>
        <v/>
      </c>
      <c r="S134" s="130" t="str">
        <f>IFERROR(N134*'Emission Factors'!C$12+O134*'Emission Factors'!C$19,"")</f>
        <v/>
      </c>
      <c r="T134" s="130" t="str">
        <f>IFERROR(N134*'Emission Factors'!C$13+O134*'Emission Factors'!C$20,"")</f>
        <v/>
      </c>
      <c r="U134" s="131" t="str">
        <f>IFERROR(IF(K134="Residential",N134*'Emission Factors'!$C$14+O134*'Emission Factors'!$C$21,N134*'Emission Factors'!$C$15+O134*'Emission Factors'!$C$22),"")</f>
        <v/>
      </c>
    </row>
    <row r="135" spans="2:21" ht="15" customHeight="1" x14ac:dyDescent="0.3">
      <c r="B135" s="123"/>
      <c r="C135" s="124"/>
      <c r="D135" s="132"/>
      <c r="E135" s="124"/>
      <c r="F135" s="124"/>
      <c r="G135" s="124"/>
      <c r="H135" s="125"/>
      <c r="I135" s="126"/>
      <c r="J135" s="127"/>
      <c r="K135" s="127"/>
      <c r="L135" s="128" t="str">
        <f>IF(E135+G135=0,"",((E135*'Emission Factors'!C$23)+(G135*'Emission Factors'!$C$25)))</f>
        <v/>
      </c>
      <c r="M135" s="128" t="str">
        <f>IF(E135+G135=0,"",((E135*'Emission Factors'!C$24)+(G135*'Emission Factors'!$C$26)))</f>
        <v/>
      </c>
      <c r="N135" s="128" t="str">
        <f t="shared" si="3"/>
        <v/>
      </c>
      <c r="O135" s="128" t="str">
        <f t="shared" si="4"/>
        <v/>
      </c>
      <c r="P135" s="128" t="str">
        <f>IFERROR(N135*'Emission Factors'!C$10+O135*'Emission Factors'!C$17,"")</f>
        <v/>
      </c>
      <c r="Q135" s="129" t="str">
        <f t="shared" si="5"/>
        <v/>
      </c>
      <c r="R135" s="130" t="str">
        <f>IFERROR(N135*'Emission Factors'!C$11+O135*'Emission Factors'!C$18,"")</f>
        <v/>
      </c>
      <c r="S135" s="130" t="str">
        <f>IFERROR(N135*'Emission Factors'!C$12+O135*'Emission Factors'!C$19,"")</f>
        <v/>
      </c>
      <c r="T135" s="130" t="str">
        <f>IFERROR(N135*'Emission Factors'!C$13+O135*'Emission Factors'!C$20,"")</f>
        <v/>
      </c>
      <c r="U135" s="131" t="str">
        <f>IFERROR(IF(K135="Residential",N135*'Emission Factors'!$C$14+O135*'Emission Factors'!$C$21,N135*'Emission Factors'!$C$15+O135*'Emission Factors'!$C$22),"")</f>
        <v/>
      </c>
    </row>
    <row r="136" spans="2:21" ht="15" customHeight="1" x14ac:dyDescent="0.3">
      <c r="B136" s="123"/>
      <c r="C136" s="124"/>
      <c r="D136" s="132"/>
      <c r="E136" s="124"/>
      <c r="F136" s="124"/>
      <c r="G136" s="124"/>
      <c r="H136" s="125"/>
      <c r="I136" s="126"/>
      <c r="J136" s="127"/>
      <c r="K136" s="127"/>
      <c r="L136" s="128" t="str">
        <f>IF(E136+G136=0,"",((E136*'Emission Factors'!C$23)+(G136*'Emission Factors'!$C$25)))</f>
        <v/>
      </c>
      <c r="M136" s="128" t="str">
        <f>IF(E136+G136=0,"",((E136*'Emission Factors'!C$24)+(G136*'Emission Factors'!$C$26)))</f>
        <v/>
      </c>
      <c r="N136" s="128" t="str">
        <f t="shared" si="3"/>
        <v/>
      </c>
      <c r="O136" s="128" t="str">
        <f t="shared" si="4"/>
        <v/>
      </c>
      <c r="P136" s="128" t="str">
        <f>IFERROR(N136*'Emission Factors'!C$10+O136*'Emission Factors'!C$17,"")</f>
        <v/>
      </c>
      <c r="Q136" s="129" t="str">
        <f t="shared" si="5"/>
        <v/>
      </c>
      <c r="R136" s="130" t="str">
        <f>IFERROR(N136*'Emission Factors'!C$11+O136*'Emission Factors'!C$18,"")</f>
        <v/>
      </c>
      <c r="S136" s="130" t="str">
        <f>IFERROR(N136*'Emission Factors'!C$12+O136*'Emission Factors'!C$19,"")</f>
        <v/>
      </c>
      <c r="T136" s="130" t="str">
        <f>IFERROR(N136*'Emission Factors'!C$13+O136*'Emission Factors'!C$20,"")</f>
        <v/>
      </c>
      <c r="U136" s="131" t="str">
        <f>IFERROR(IF(K136="Residential",N136*'Emission Factors'!$C$14+O136*'Emission Factors'!$C$21,N136*'Emission Factors'!$C$15+O136*'Emission Factors'!$C$22),"")</f>
        <v/>
      </c>
    </row>
    <row r="137" spans="2:21" ht="15" customHeight="1" x14ac:dyDescent="0.3">
      <c r="B137" s="123"/>
      <c r="C137" s="124"/>
      <c r="D137" s="132"/>
      <c r="E137" s="124"/>
      <c r="F137" s="124"/>
      <c r="G137" s="124"/>
      <c r="H137" s="125"/>
      <c r="I137" s="126"/>
      <c r="J137" s="127"/>
      <c r="K137" s="127"/>
      <c r="L137" s="128" t="str">
        <f>IF(E137+G137=0,"",((E137*'Emission Factors'!C$23)+(G137*'Emission Factors'!$C$25)))</f>
        <v/>
      </c>
      <c r="M137" s="128" t="str">
        <f>IF(E137+G137=0,"",((E137*'Emission Factors'!C$24)+(G137*'Emission Factors'!$C$26)))</f>
        <v/>
      </c>
      <c r="N137" s="128" t="str">
        <f t="shared" si="3"/>
        <v/>
      </c>
      <c r="O137" s="128" t="str">
        <f t="shared" si="4"/>
        <v/>
      </c>
      <c r="P137" s="128" t="str">
        <f>IFERROR(N137*'Emission Factors'!C$10+O137*'Emission Factors'!C$17,"")</f>
        <v/>
      </c>
      <c r="Q137" s="129" t="str">
        <f t="shared" si="5"/>
        <v/>
      </c>
      <c r="R137" s="130" t="str">
        <f>IFERROR(N137*'Emission Factors'!C$11+O137*'Emission Factors'!C$18,"")</f>
        <v/>
      </c>
      <c r="S137" s="130" t="str">
        <f>IFERROR(N137*'Emission Factors'!C$12+O137*'Emission Factors'!C$19,"")</f>
        <v/>
      </c>
      <c r="T137" s="130" t="str">
        <f>IFERROR(N137*'Emission Factors'!C$13+O137*'Emission Factors'!C$20,"")</f>
        <v/>
      </c>
      <c r="U137" s="131" t="str">
        <f>IFERROR(IF(K137="Residential",N137*'Emission Factors'!$C$14+O137*'Emission Factors'!$C$21,N137*'Emission Factors'!$C$15+O137*'Emission Factors'!$C$22),"")</f>
        <v/>
      </c>
    </row>
    <row r="138" spans="2:21" ht="15" customHeight="1" x14ac:dyDescent="0.3">
      <c r="B138" s="123"/>
      <c r="C138" s="124"/>
      <c r="D138" s="132"/>
      <c r="E138" s="124"/>
      <c r="F138" s="124"/>
      <c r="G138" s="124"/>
      <c r="H138" s="125"/>
      <c r="I138" s="126"/>
      <c r="J138" s="127"/>
      <c r="K138" s="127"/>
      <c r="L138" s="128" t="str">
        <f>IF(E138+G138=0,"",((E138*'Emission Factors'!C$23)+(G138*'Emission Factors'!$C$25)))</f>
        <v/>
      </c>
      <c r="M138" s="128" t="str">
        <f>IF(E138+G138=0,"",((E138*'Emission Factors'!C$24)+(G138*'Emission Factors'!$C$26)))</f>
        <v/>
      </c>
      <c r="N138" s="128" t="str">
        <f t="shared" si="3"/>
        <v/>
      </c>
      <c r="O138" s="128" t="str">
        <f t="shared" si="4"/>
        <v/>
      </c>
      <c r="P138" s="128" t="str">
        <f>IFERROR(N138*'Emission Factors'!C$10+O138*'Emission Factors'!C$17,"")</f>
        <v/>
      </c>
      <c r="Q138" s="129" t="str">
        <f t="shared" si="5"/>
        <v/>
      </c>
      <c r="R138" s="130" t="str">
        <f>IFERROR(N138*'Emission Factors'!C$11+O138*'Emission Factors'!C$18,"")</f>
        <v/>
      </c>
      <c r="S138" s="130" t="str">
        <f>IFERROR(N138*'Emission Factors'!C$12+O138*'Emission Factors'!C$19,"")</f>
        <v/>
      </c>
      <c r="T138" s="130" t="str">
        <f>IFERROR(N138*'Emission Factors'!C$13+O138*'Emission Factors'!C$20,"")</f>
        <v/>
      </c>
      <c r="U138" s="131" t="str">
        <f>IFERROR(IF(K138="Residential",N138*'Emission Factors'!$C$14+O138*'Emission Factors'!$C$21,N138*'Emission Factors'!$C$15+O138*'Emission Factors'!$C$22),"")</f>
        <v/>
      </c>
    </row>
    <row r="139" spans="2:21" ht="15" customHeight="1" x14ac:dyDescent="0.3">
      <c r="B139" s="123"/>
      <c r="C139" s="124"/>
      <c r="D139" s="132"/>
      <c r="E139" s="124"/>
      <c r="F139" s="124"/>
      <c r="G139" s="124"/>
      <c r="H139" s="125"/>
      <c r="I139" s="126"/>
      <c r="J139" s="127"/>
      <c r="K139" s="127"/>
      <c r="L139" s="128" t="str">
        <f>IF(E139+G139=0,"",((E139*'Emission Factors'!C$23)+(G139*'Emission Factors'!$C$25)))</f>
        <v/>
      </c>
      <c r="M139" s="128" t="str">
        <f>IF(E139+G139=0,"",((E139*'Emission Factors'!C$24)+(G139*'Emission Factors'!$C$26)))</f>
        <v/>
      </c>
      <c r="N139" s="128" t="str">
        <f t="shared" si="3"/>
        <v/>
      </c>
      <c r="O139" s="128" t="str">
        <f t="shared" si="4"/>
        <v/>
      </c>
      <c r="P139" s="128" t="str">
        <f>IFERROR(N139*'Emission Factors'!C$10+O139*'Emission Factors'!C$17,"")</f>
        <v/>
      </c>
      <c r="Q139" s="129" t="str">
        <f t="shared" si="5"/>
        <v/>
      </c>
      <c r="R139" s="130" t="str">
        <f>IFERROR(N139*'Emission Factors'!C$11+O139*'Emission Factors'!C$18,"")</f>
        <v/>
      </c>
      <c r="S139" s="130" t="str">
        <f>IFERROR(N139*'Emission Factors'!C$12+O139*'Emission Factors'!C$19,"")</f>
        <v/>
      </c>
      <c r="T139" s="130" t="str">
        <f>IFERROR(N139*'Emission Factors'!C$13+O139*'Emission Factors'!C$20,"")</f>
        <v/>
      </c>
      <c r="U139" s="131" t="str">
        <f>IFERROR(IF(K139="Residential",N139*'Emission Factors'!$C$14+O139*'Emission Factors'!$C$21,N139*'Emission Factors'!$C$15+O139*'Emission Factors'!$C$22),"")</f>
        <v/>
      </c>
    </row>
    <row r="140" spans="2:21" ht="15" customHeight="1" x14ac:dyDescent="0.3">
      <c r="B140" s="123"/>
      <c r="C140" s="124"/>
      <c r="D140" s="132"/>
      <c r="E140" s="124"/>
      <c r="F140" s="124"/>
      <c r="G140" s="124"/>
      <c r="H140" s="125"/>
      <c r="I140" s="126"/>
      <c r="J140" s="127"/>
      <c r="K140" s="127"/>
      <c r="L140" s="128" t="str">
        <f>IF(E140+G140=0,"",((E140*'Emission Factors'!C$23)+(G140*'Emission Factors'!$C$25)))</f>
        <v/>
      </c>
      <c r="M140" s="128" t="str">
        <f>IF(E140+G140=0,"",((E140*'Emission Factors'!C$24)+(G140*'Emission Factors'!$C$26)))</f>
        <v/>
      </c>
      <c r="N140" s="128" t="str">
        <f t="shared" si="3"/>
        <v/>
      </c>
      <c r="O140" s="128" t="str">
        <f t="shared" si="4"/>
        <v/>
      </c>
      <c r="P140" s="128" t="str">
        <f>IFERROR(N140*'Emission Factors'!C$10+O140*'Emission Factors'!C$17,"")</f>
        <v/>
      </c>
      <c r="Q140" s="129" t="str">
        <f t="shared" si="5"/>
        <v/>
      </c>
      <c r="R140" s="130" t="str">
        <f>IFERROR(N140*'Emission Factors'!C$11+O140*'Emission Factors'!C$18,"")</f>
        <v/>
      </c>
      <c r="S140" s="130" t="str">
        <f>IFERROR(N140*'Emission Factors'!C$12+O140*'Emission Factors'!C$19,"")</f>
        <v/>
      </c>
      <c r="T140" s="130" t="str">
        <f>IFERROR(N140*'Emission Factors'!C$13+O140*'Emission Factors'!C$20,"")</f>
        <v/>
      </c>
      <c r="U140" s="131" t="str">
        <f>IFERROR(IF(K140="Residential",N140*'Emission Factors'!$C$14+O140*'Emission Factors'!$C$21,N140*'Emission Factors'!$C$15+O140*'Emission Factors'!$C$22),"")</f>
        <v/>
      </c>
    </row>
    <row r="141" spans="2:21" ht="15" customHeight="1" x14ac:dyDescent="0.3">
      <c r="B141" s="123"/>
      <c r="C141" s="124"/>
      <c r="D141" s="132"/>
      <c r="E141" s="124"/>
      <c r="F141" s="124"/>
      <c r="G141" s="124"/>
      <c r="H141" s="125"/>
      <c r="I141" s="126"/>
      <c r="J141" s="127"/>
      <c r="K141" s="127"/>
      <c r="L141" s="128" t="str">
        <f>IF(E141+G141=0,"",((E141*'Emission Factors'!C$23)+(G141*'Emission Factors'!$C$25)))</f>
        <v/>
      </c>
      <c r="M141" s="128" t="str">
        <f>IF(E141+G141=0,"",((E141*'Emission Factors'!C$24)+(G141*'Emission Factors'!$C$26)))</f>
        <v/>
      </c>
      <c r="N141" s="128" t="str">
        <f t="shared" si="3"/>
        <v/>
      </c>
      <c r="O141" s="128" t="str">
        <f t="shared" si="4"/>
        <v/>
      </c>
      <c r="P141" s="128" t="str">
        <f>IFERROR(N141*'Emission Factors'!C$10+O141*'Emission Factors'!C$17,"")</f>
        <v/>
      </c>
      <c r="Q141" s="129" t="str">
        <f t="shared" si="5"/>
        <v/>
      </c>
      <c r="R141" s="130" t="str">
        <f>IFERROR(N141*'Emission Factors'!C$11+O141*'Emission Factors'!C$18,"")</f>
        <v/>
      </c>
      <c r="S141" s="130" t="str">
        <f>IFERROR(N141*'Emission Factors'!C$12+O141*'Emission Factors'!C$19,"")</f>
        <v/>
      </c>
      <c r="T141" s="130" t="str">
        <f>IFERROR(N141*'Emission Factors'!C$13+O141*'Emission Factors'!C$20,"")</f>
        <v/>
      </c>
      <c r="U141" s="131" t="str">
        <f>IFERROR(IF(K141="Residential",N141*'Emission Factors'!$C$14+O141*'Emission Factors'!$C$21,N141*'Emission Factors'!$C$15+O141*'Emission Factors'!$C$22),"")</f>
        <v/>
      </c>
    </row>
    <row r="142" spans="2:21" ht="15" customHeight="1" x14ac:dyDescent="0.3">
      <c r="B142" s="123"/>
      <c r="C142" s="124"/>
      <c r="D142" s="132"/>
      <c r="E142" s="124"/>
      <c r="F142" s="124"/>
      <c r="G142" s="124"/>
      <c r="H142" s="125"/>
      <c r="I142" s="126"/>
      <c r="J142" s="127"/>
      <c r="K142" s="127"/>
      <c r="L142" s="128" t="str">
        <f>IF(E142+G142=0,"",((E142*'Emission Factors'!C$23)+(G142*'Emission Factors'!$C$25)))</f>
        <v/>
      </c>
      <c r="M142" s="128" t="str">
        <f>IF(E142+G142=0,"",((E142*'Emission Factors'!C$24)+(G142*'Emission Factors'!$C$26)))</f>
        <v/>
      </c>
      <c r="N142" s="128" t="str">
        <f t="shared" si="3"/>
        <v/>
      </c>
      <c r="O142" s="128" t="str">
        <f t="shared" si="4"/>
        <v/>
      </c>
      <c r="P142" s="128" t="str">
        <f>IFERROR(N142*'Emission Factors'!C$10+O142*'Emission Factors'!C$17,"")</f>
        <v/>
      </c>
      <c r="Q142" s="129" t="str">
        <f t="shared" si="5"/>
        <v/>
      </c>
      <c r="R142" s="130" t="str">
        <f>IFERROR(N142*'Emission Factors'!C$11+O142*'Emission Factors'!C$18,"")</f>
        <v/>
      </c>
      <c r="S142" s="130" t="str">
        <f>IFERROR(N142*'Emission Factors'!C$12+O142*'Emission Factors'!C$19,"")</f>
        <v/>
      </c>
      <c r="T142" s="130" t="str">
        <f>IFERROR(N142*'Emission Factors'!C$13+O142*'Emission Factors'!C$20,"")</f>
        <v/>
      </c>
      <c r="U142" s="131" t="str">
        <f>IFERROR(IF(K142="Residential",N142*'Emission Factors'!$C$14+O142*'Emission Factors'!$C$21,N142*'Emission Factors'!$C$15+O142*'Emission Factors'!$C$22),"")</f>
        <v/>
      </c>
    </row>
    <row r="143" spans="2:21" ht="15" customHeight="1" x14ac:dyDescent="0.3">
      <c r="B143" s="123"/>
      <c r="C143" s="124"/>
      <c r="D143" s="132"/>
      <c r="E143" s="124"/>
      <c r="F143" s="124"/>
      <c r="G143" s="124"/>
      <c r="H143" s="125"/>
      <c r="I143" s="126"/>
      <c r="J143" s="127"/>
      <c r="K143" s="127"/>
      <c r="L143" s="128" t="str">
        <f>IF(E143+G143=0,"",((E143*'Emission Factors'!C$23)+(G143*'Emission Factors'!$C$25)))</f>
        <v/>
      </c>
      <c r="M143" s="128" t="str">
        <f>IF(E143+G143=0,"",((E143*'Emission Factors'!C$24)+(G143*'Emission Factors'!$C$26)))</f>
        <v/>
      </c>
      <c r="N143" s="128" t="str">
        <f t="shared" ref="N143:N206" si="6">IFERROR(L143*J143,"")</f>
        <v/>
      </c>
      <c r="O143" s="128" t="str">
        <f t="shared" ref="O143:O206" si="7">IFERROR(M143*J143,"")</f>
        <v/>
      </c>
      <c r="P143" s="128" t="str">
        <f>IFERROR(N143*'Emission Factors'!C$10+O143*'Emission Factors'!C$17,"")</f>
        <v/>
      </c>
      <c r="Q143" s="129" t="str">
        <f t="shared" ref="Q143:Q206" si="8">IFERROR(P143/I143,"")</f>
        <v/>
      </c>
      <c r="R143" s="130" t="str">
        <f>IFERROR(N143*'Emission Factors'!C$11+O143*'Emission Factors'!C$18,"")</f>
        <v/>
      </c>
      <c r="S143" s="130" t="str">
        <f>IFERROR(N143*'Emission Factors'!C$12+O143*'Emission Factors'!C$19,"")</f>
        <v/>
      </c>
      <c r="T143" s="130" t="str">
        <f>IFERROR(N143*'Emission Factors'!C$13+O143*'Emission Factors'!C$20,"")</f>
        <v/>
      </c>
      <c r="U143" s="131" t="str">
        <f>IFERROR(IF(K143="Residential",N143*'Emission Factors'!$C$14+O143*'Emission Factors'!$C$21,N143*'Emission Factors'!$C$15+O143*'Emission Factors'!$C$22),"")</f>
        <v/>
      </c>
    </row>
    <row r="144" spans="2:21" ht="15" customHeight="1" x14ac:dyDescent="0.3">
      <c r="B144" s="123"/>
      <c r="C144" s="124"/>
      <c r="D144" s="132"/>
      <c r="E144" s="124"/>
      <c r="F144" s="124"/>
      <c r="G144" s="124"/>
      <c r="H144" s="125"/>
      <c r="I144" s="126"/>
      <c r="J144" s="127"/>
      <c r="K144" s="127"/>
      <c r="L144" s="128" t="str">
        <f>IF(E144+G144=0,"",((E144*'Emission Factors'!C$23)+(G144*'Emission Factors'!$C$25)))</f>
        <v/>
      </c>
      <c r="M144" s="128" t="str">
        <f>IF(E144+G144=0,"",((E144*'Emission Factors'!C$24)+(G144*'Emission Factors'!$C$26)))</f>
        <v/>
      </c>
      <c r="N144" s="128" t="str">
        <f t="shared" si="6"/>
        <v/>
      </c>
      <c r="O144" s="128" t="str">
        <f t="shared" si="7"/>
        <v/>
      </c>
      <c r="P144" s="128" t="str">
        <f>IFERROR(N144*'Emission Factors'!C$10+O144*'Emission Factors'!C$17,"")</f>
        <v/>
      </c>
      <c r="Q144" s="129" t="str">
        <f t="shared" si="8"/>
        <v/>
      </c>
      <c r="R144" s="130" t="str">
        <f>IFERROR(N144*'Emission Factors'!C$11+O144*'Emission Factors'!C$18,"")</f>
        <v/>
      </c>
      <c r="S144" s="130" t="str">
        <f>IFERROR(N144*'Emission Factors'!C$12+O144*'Emission Factors'!C$19,"")</f>
        <v/>
      </c>
      <c r="T144" s="130" t="str">
        <f>IFERROR(N144*'Emission Factors'!C$13+O144*'Emission Factors'!C$20,"")</f>
        <v/>
      </c>
      <c r="U144" s="131" t="str">
        <f>IFERROR(IF(K144="Residential",N144*'Emission Factors'!$C$14+O144*'Emission Factors'!$C$21,N144*'Emission Factors'!$C$15+O144*'Emission Factors'!$C$22),"")</f>
        <v/>
      </c>
    </row>
    <row r="145" spans="2:21" ht="15" customHeight="1" x14ac:dyDescent="0.3">
      <c r="B145" s="123"/>
      <c r="C145" s="124"/>
      <c r="D145" s="132"/>
      <c r="E145" s="124"/>
      <c r="F145" s="124"/>
      <c r="G145" s="124"/>
      <c r="H145" s="125"/>
      <c r="I145" s="126"/>
      <c r="J145" s="127"/>
      <c r="K145" s="127"/>
      <c r="L145" s="128" t="str">
        <f>IF(E145+G145=0,"",((E145*'Emission Factors'!C$23)+(G145*'Emission Factors'!$C$25)))</f>
        <v/>
      </c>
      <c r="M145" s="128" t="str">
        <f>IF(E145+G145=0,"",((E145*'Emission Factors'!C$24)+(G145*'Emission Factors'!$C$26)))</f>
        <v/>
      </c>
      <c r="N145" s="128" t="str">
        <f t="shared" si="6"/>
        <v/>
      </c>
      <c r="O145" s="128" t="str">
        <f t="shared" si="7"/>
        <v/>
      </c>
      <c r="P145" s="128" t="str">
        <f>IFERROR(N145*'Emission Factors'!C$10+O145*'Emission Factors'!C$17,"")</f>
        <v/>
      </c>
      <c r="Q145" s="129" t="str">
        <f t="shared" si="8"/>
        <v/>
      </c>
      <c r="R145" s="130" t="str">
        <f>IFERROR(N145*'Emission Factors'!C$11+O145*'Emission Factors'!C$18,"")</f>
        <v/>
      </c>
      <c r="S145" s="130" t="str">
        <f>IFERROR(N145*'Emission Factors'!C$12+O145*'Emission Factors'!C$19,"")</f>
        <v/>
      </c>
      <c r="T145" s="130" t="str">
        <f>IFERROR(N145*'Emission Factors'!C$13+O145*'Emission Factors'!C$20,"")</f>
        <v/>
      </c>
      <c r="U145" s="131" t="str">
        <f>IFERROR(IF(K145="Residential",N145*'Emission Factors'!$C$14+O145*'Emission Factors'!$C$21,N145*'Emission Factors'!$C$15+O145*'Emission Factors'!$C$22),"")</f>
        <v/>
      </c>
    </row>
    <row r="146" spans="2:21" ht="15" customHeight="1" x14ac:dyDescent="0.3">
      <c r="B146" s="123"/>
      <c r="C146" s="124"/>
      <c r="D146" s="132"/>
      <c r="E146" s="124"/>
      <c r="F146" s="124"/>
      <c r="G146" s="124"/>
      <c r="H146" s="125"/>
      <c r="I146" s="126"/>
      <c r="J146" s="127"/>
      <c r="K146" s="127"/>
      <c r="L146" s="128" t="str">
        <f>IF(E146+G146=0,"",((E146*'Emission Factors'!C$23)+(G146*'Emission Factors'!$C$25)))</f>
        <v/>
      </c>
      <c r="M146" s="128" t="str">
        <f>IF(E146+G146=0,"",((E146*'Emission Factors'!C$24)+(G146*'Emission Factors'!$C$26)))</f>
        <v/>
      </c>
      <c r="N146" s="128" t="str">
        <f t="shared" si="6"/>
        <v/>
      </c>
      <c r="O146" s="128" t="str">
        <f t="shared" si="7"/>
        <v/>
      </c>
      <c r="P146" s="128" t="str">
        <f>IFERROR(N146*'Emission Factors'!C$10+O146*'Emission Factors'!C$17,"")</f>
        <v/>
      </c>
      <c r="Q146" s="129" t="str">
        <f t="shared" si="8"/>
        <v/>
      </c>
      <c r="R146" s="130" t="str">
        <f>IFERROR(N146*'Emission Factors'!C$11+O146*'Emission Factors'!C$18,"")</f>
        <v/>
      </c>
      <c r="S146" s="130" t="str">
        <f>IFERROR(N146*'Emission Factors'!C$12+O146*'Emission Factors'!C$19,"")</f>
        <v/>
      </c>
      <c r="T146" s="130" t="str">
        <f>IFERROR(N146*'Emission Factors'!C$13+O146*'Emission Factors'!C$20,"")</f>
        <v/>
      </c>
      <c r="U146" s="131" t="str">
        <f>IFERROR(IF(K146="Residential",N146*'Emission Factors'!$C$14+O146*'Emission Factors'!$C$21,N146*'Emission Factors'!$C$15+O146*'Emission Factors'!$C$22),"")</f>
        <v/>
      </c>
    </row>
    <row r="147" spans="2:21" ht="15" customHeight="1" x14ac:dyDescent="0.3">
      <c r="B147" s="123"/>
      <c r="C147" s="124"/>
      <c r="D147" s="132"/>
      <c r="E147" s="124"/>
      <c r="F147" s="124"/>
      <c r="G147" s="124"/>
      <c r="H147" s="125"/>
      <c r="I147" s="126"/>
      <c r="J147" s="127"/>
      <c r="K147" s="127"/>
      <c r="L147" s="128" t="str">
        <f>IF(E147+G147=0,"",((E147*'Emission Factors'!C$23)+(G147*'Emission Factors'!$C$25)))</f>
        <v/>
      </c>
      <c r="M147" s="128" t="str">
        <f>IF(E147+G147=0,"",((E147*'Emission Factors'!C$24)+(G147*'Emission Factors'!$C$26)))</f>
        <v/>
      </c>
      <c r="N147" s="128" t="str">
        <f t="shared" si="6"/>
        <v/>
      </c>
      <c r="O147" s="128" t="str">
        <f t="shared" si="7"/>
        <v/>
      </c>
      <c r="P147" s="128" t="str">
        <f>IFERROR(N147*'Emission Factors'!C$10+O147*'Emission Factors'!C$17,"")</f>
        <v/>
      </c>
      <c r="Q147" s="129" t="str">
        <f t="shared" si="8"/>
        <v/>
      </c>
      <c r="R147" s="130" t="str">
        <f>IFERROR(N147*'Emission Factors'!C$11+O147*'Emission Factors'!C$18,"")</f>
        <v/>
      </c>
      <c r="S147" s="130" t="str">
        <f>IFERROR(N147*'Emission Factors'!C$12+O147*'Emission Factors'!C$19,"")</f>
        <v/>
      </c>
      <c r="T147" s="130" t="str">
        <f>IFERROR(N147*'Emission Factors'!C$13+O147*'Emission Factors'!C$20,"")</f>
        <v/>
      </c>
      <c r="U147" s="131" t="str">
        <f>IFERROR(IF(K147="Residential",N147*'Emission Factors'!$C$14+O147*'Emission Factors'!$C$21,N147*'Emission Factors'!$C$15+O147*'Emission Factors'!$C$22),"")</f>
        <v/>
      </c>
    </row>
    <row r="148" spans="2:21" ht="15" customHeight="1" x14ac:dyDescent="0.3">
      <c r="B148" s="123"/>
      <c r="C148" s="124"/>
      <c r="D148" s="132"/>
      <c r="E148" s="124"/>
      <c r="F148" s="124"/>
      <c r="G148" s="124"/>
      <c r="H148" s="125"/>
      <c r="I148" s="126"/>
      <c r="J148" s="127"/>
      <c r="K148" s="127"/>
      <c r="L148" s="128" t="str">
        <f>IF(E148+G148=0,"",((E148*'Emission Factors'!C$23)+(G148*'Emission Factors'!$C$25)))</f>
        <v/>
      </c>
      <c r="M148" s="128" t="str">
        <f>IF(E148+G148=0,"",((E148*'Emission Factors'!C$24)+(G148*'Emission Factors'!$C$26)))</f>
        <v/>
      </c>
      <c r="N148" s="128" t="str">
        <f t="shared" si="6"/>
        <v/>
      </c>
      <c r="O148" s="128" t="str">
        <f t="shared" si="7"/>
        <v/>
      </c>
      <c r="P148" s="128" t="str">
        <f>IFERROR(N148*'Emission Factors'!C$10+O148*'Emission Factors'!C$17,"")</f>
        <v/>
      </c>
      <c r="Q148" s="129" t="str">
        <f t="shared" si="8"/>
        <v/>
      </c>
      <c r="R148" s="130" t="str">
        <f>IFERROR(N148*'Emission Factors'!C$11+O148*'Emission Factors'!C$18,"")</f>
        <v/>
      </c>
      <c r="S148" s="130" t="str">
        <f>IFERROR(N148*'Emission Factors'!C$12+O148*'Emission Factors'!C$19,"")</f>
        <v/>
      </c>
      <c r="T148" s="130" t="str">
        <f>IFERROR(N148*'Emission Factors'!C$13+O148*'Emission Factors'!C$20,"")</f>
        <v/>
      </c>
      <c r="U148" s="131" t="str">
        <f>IFERROR(IF(K148="Residential",N148*'Emission Factors'!$C$14+O148*'Emission Factors'!$C$21,N148*'Emission Factors'!$C$15+O148*'Emission Factors'!$C$22),"")</f>
        <v/>
      </c>
    </row>
    <row r="149" spans="2:21" ht="15" customHeight="1" x14ac:dyDescent="0.3">
      <c r="B149" s="123"/>
      <c r="C149" s="124"/>
      <c r="D149" s="132"/>
      <c r="E149" s="124"/>
      <c r="F149" s="124"/>
      <c r="G149" s="124"/>
      <c r="H149" s="125"/>
      <c r="I149" s="126"/>
      <c r="J149" s="127"/>
      <c r="K149" s="127"/>
      <c r="L149" s="128" t="str">
        <f>IF(E149+G149=0,"",((E149*'Emission Factors'!C$23)+(G149*'Emission Factors'!$C$25)))</f>
        <v/>
      </c>
      <c r="M149" s="128" t="str">
        <f>IF(E149+G149=0,"",((E149*'Emission Factors'!C$24)+(G149*'Emission Factors'!$C$26)))</f>
        <v/>
      </c>
      <c r="N149" s="128" t="str">
        <f t="shared" si="6"/>
        <v/>
      </c>
      <c r="O149" s="128" t="str">
        <f t="shared" si="7"/>
        <v/>
      </c>
      <c r="P149" s="128" t="str">
        <f>IFERROR(N149*'Emission Factors'!C$10+O149*'Emission Factors'!C$17,"")</f>
        <v/>
      </c>
      <c r="Q149" s="129" t="str">
        <f t="shared" si="8"/>
        <v/>
      </c>
      <c r="R149" s="130" t="str">
        <f>IFERROR(N149*'Emission Factors'!C$11+O149*'Emission Factors'!C$18,"")</f>
        <v/>
      </c>
      <c r="S149" s="130" t="str">
        <f>IFERROR(N149*'Emission Factors'!C$12+O149*'Emission Factors'!C$19,"")</f>
        <v/>
      </c>
      <c r="T149" s="130" t="str">
        <f>IFERROR(N149*'Emission Factors'!C$13+O149*'Emission Factors'!C$20,"")</f>
        <v/>
      </c>
      <c r="U149" s="131" t="str">
        <f>IFERROR(IF(K149="Residential",N149*'Emission Factors'!$C$14+O149*'Emission Factors'!$C$21,N149*'Emission Factors'!$C$15+O149*'Emission Factors'!$C$22),"")</f>
        <v/>
      </c>
    </row>
    <row r="150" spans="2:21" ht="15" customHeight="1" x14ac:dyDescent="0.3">
      <c r="B150" s="123"/>
      <c r="C150" s="124"/>
      <c r="D150" s="132"/>
      <c r="E150" s="124"/>
      <c r="F150" s="124"/>
      <c r="G150" s="124"/>
      <c r="H150" s="125"/>
      <c r="I150" s="126"/>
      <c r="J150" s="127"/>
      <c r="K150" s="127"/>
      <c r="L150" s="128" t="str">
        <f>IF(E150+G150=0,"",((E150*'Emission Factors'!C$23)+(G150*'Emission Factors'!$C$25)))</f>
        <v/>
      </c>
      <c r="M150" s="128" t="str">
        <f>IF(E150+G150=0,"",((E150*'Emission Factors'!C$24)+(G150*'Emission Factors'!$C$26)))</f>
        <v/>
      </c>
      <c r="N150" s="128" t="str">
        <f t="shared" si="6"/>
        <v/>
      </c>
      <c r="O150" s="128" t="str">
        <f t="shared" si="7"/>
        <v/>
      </c>
      <c r="P150" s="128" t="str">
        <f>IFERROR(N150*'Emission Factors'!C$10+O150*'Emission Factors'!C$17,"")</f>
        <v/>
      </c>
      <c r="Q150" s="129" t="str">
        <f t="shared" si="8"/>
        <v/>
      </c>
      <c r="R150" s="130" t="str">
        <f>IFERROR(N150*'Emission Factors'!C$11+O150*'Emission Factors'!C$18,"")</f>
        <v/>
      </c>
      <c r="S150" s="130" t="str">
        <f>IFERROR(N150*'Emission Factors'!C$12+O150*'Emission Factors'!C$19,"")</f>
        <v/>
      </c>
      <c r="T150" s="130" t="str">
        <f>IFERROR(N150*'Emission Factors'!C$13+O150*'Emission Factors'!C$20,"")</f>
        <v/>
      </c>
      <c r="U150" s="131" t="str">
        <f>IFERROR(IF(K150="Residential",N150*'Emission Factors'!$C$14+O150*'Emission Factors'!$C$21,N150*'Emission Factors'!$C$15+O150*'Emission Factors'!$C$22),"")</f>
        <v/>
      </c>
    </row>
    <row r="151" spans="2:21" ht="15" customHeight="1" x14ac:dyDescent="0.3">
      <c r="B151" s="123"/>
      <c r="C151" s="124"/>
      <c r="D151" s="132"/>
      <c r="E151" s="124"/>
      <c r="F151" s="124"/>
      <c r="G151" s="124"/>
      <c r="H151" s="125"/>
      <c r="I151" s="126"/>
      <c r="J151" s="127"/>
      <c r="K151" s="127"/>
      <c r="L151" s="128" t="str">
        <f>IF(E151+G151=0,"",((E151*'Emission Factors'!C$23)+(G151*'Emission Factors'!$C$25)))</f>
        <v/>
      </c>
      <c r="M151" s="128" t="str">
        <f>IF(E151+G151=0,"",((E151*'Emission Factors'!C$24)+(G151*'Emission Factors'!$C$26)))</f>
        <v/>
      </c>
      <c r="N151" s="128" t="str">
        <f t="shared" si="6"/>
        <v/>
      </c>
      <c r="O151" s="128" t="str">
        <f t="shared" si="7"/>
        <v/>
      </c>
      <c r="P151" s="128" t="str">
        <f>IFERROR(N151*'Emission Factors'!C$10+O151*'Emission Factors'!C$17,"")</f>
        <v/>
      </c>
      <c r="Q151" s="129" t="str">
        <f t="shared" si="8"/>
        <v/>
      </c>
      <c r="R151" s="130" t="str">
        <f>IFERROR(N151*'Emission Factors'!C$11+O151*'Emission Factors'!C$18,"")</f>
        <v/>
      </c>
      <c r="S151" s="130" t="str">
        <f>IFERROR(N151*'Emission Factors'!C$12+O151*'Emission Factors'!C$19,"")</f>
        <v/>
      </c>
      <c r="T151" s="130" t="str">
        <f>IFERROR(N151*'Emission Factors'!C$13+O151*'Emission Factors'!C$20,"")</f>
        <v/>
      </c>
      <c r="U151" s="131" t="str">
        <f>IFERROR(IF(K151="Residential",N151*'Emission Factors'!$C$14+O151*'Emission Factors'!$C$21,N151*'Emission Factors'!$C$15+O151*'Emission Factors'!$C$22),"")</f>
        <v/>
      </c>
    </row>
    <row r="152" spans="2:21" ht="15" customHeight="1" x14ac:dyDescent="0.3">
      <c r="B152" s="123"/>
      <c r="C152" s="124"/>
      <c r="D152" s="132"/>
      <c r="E152" s="124"/>
      <c r="F152" s="124"/>
      <c r="G152" s="124"/>
      <c r="H152" s="125"/>
      <c r="I152" s="126"/>
      <c r="J152" s="127"/>
      <c r="K152" s="127"/>
      <c r="L152" s="128" t="str">
        <f>IF(E152+G152=0,"",((E152*'Emission Factors'!C$23)+(G152*'Emission Factors'!$C$25)))</f>
        <v/>
      </c>
      <c r="M152" s="128" t="str">
        <f>IF(E152+G152=0,"",((E152*'Emission Factors'!C$24)+(G152*'Emission Factors'!$C$26)))</f>
        <v/>
      </c>
      <c r="N152" s="128" t="str">
        <f t="shared" si="6"/>
        <v/>
      </c>
      <c r="O152" s="128" t="str">
        <f t="shared" si="7"/>
        <v/>
      </c>
      <c r="P152" s="128" t="str">
        <f>IFERROR(N152*'Emission Factors'!C$10+O152*'Emission Factors'!C$17,"")</f>
        <v/>
      </c>
      <c r="Q152" s="129" t="str">
        <f t="shared" si="8"/>
        <v/>
      </c>
      <c r="R152" s="130" t="str">
        <f>IFERROR(N152*'Emission Factors'!C$11+O152*'Emission Factors'!C$18,"")</f>
        <v/>
      </c>
      <c r="S152" s="130" t="str">
        <f>IFERROR(N152*'Emission Factors'!C$12+O152*'Emission Factors'!C$19,"")</f>
        <v/>
      </c>
      <c r="T152" s="130" t="str">
        <f>IFERROR(N152*'Emission Factors'!C$13+O152*'Emission Factors'!C$20,"")</f>
        <v/>
      </c>
      <c r="U152" s="131" t="str">
        <f>IFERROR(IF(K152="Residential",N152*'Emission Factors'!$C$14+O152*'Emission Factors'!$C$21,N152*'Emission Factors'!$C$15+O152*'Emission Factors'!$C$22),"")</f>
        <v/>
      </c>
    </row>
    <row r="153" spans="2:21" ht="15" customHeight="1" x14ac:dyDescent="0.3">
      <c r="B153" s="123"/>
      <c r="C153" s="124"/>
      <c r="D153" s="132"/>
      <c r="E153" s="124"/>
      <c r="F153" s="124"/>
      <c r="G153" s="124"/>
      <c r="H153" s="125"/>
      <c r="I153" s="126"/>
      <c r="J153" s="127"/>
      <c r="K153" s="127"/>
      <c r="L153" s="128" t="str">
        <f>IF(E153+G153=0,"",((E153*'Emission Factors'!C$23)+(G153*'Emission Factors'!$C$25)))</f>
        <v/>
      </c>
      <c r="M153" s="128" t="str">
        <f>IF(E153+G153=0,"",((E153*'Emission Factors'!C$24)+(G153*'Emission Factors'!$C$26)))</f>
        <v/>
      </c>
      <c r="N153" s="128" t="str">
        <f t="shared" si="6"/>
        <v/>
      </c>
      <c r="O153" s="128" t="str">
        <f t="shared" si="7"/>
        <v/>
      </c>
      <c r="P153" s="128" t="str">
        <f>IFERROR(N153*'Emission Factors'!C$10+O153*'Emission Factors'!C$17,"")</f>
        <v/>
      </c>
      <c r="Q153" s="129" t="str">
        <f t="shared" si="8"/>
        <v/>
      </c>
      <c r="R153" s="130" t="str">
        <f>IFERROR(N153*'Emission Factors'!C$11+O153*'Emission Factors'!C$18,"")</f>
        <v/>
      </c>
      <c r="S153" s="130" t="str">
        <f>IFERROR(N153*'Emission Factors'!C$12+O153*'Emission Factors'!C$19,"")</f>
        <v/>
      </c>
      <c r="T153" s="130" t="str">
        <f>IFERROR(N153*'Emission Factors'!C$13+O153*'Emission Factors'!C$20,"")</f>
        <v/>
      </c>
      <c r="U153" s="131" t="str">
        <f>IFERROR(IF(K153="Residential",N153*'Emission Factors'!$C$14+O153*'Emission Factors'!$C$21,N153*'Emission Factors'!$C$15+O153*'Emission Factors'!$C$22),"")</f>
        <v/>
      </c>
    </row>
    <row r="154" spans="2:21" ht="15" customHeight="1" x14ac:dyDescent="0.3">
      <c r="B154" s="123"/>
      <c r="C154" s="124"/>
      <c r="D154" s="132"/>
      <c r="E154" s="124"/>
      <c r="F154" s="124"/>
      <c r="G154" s="124"/>
      <c r="H154" s="125"/>
      <c r="I154" s="126"/>
      <c r="J154" s="127"/>
      <c r="K154" s="127"/>
      <c r="L154" s="128" t="str">
        <f>IF(E154+G154=0,"",((E154*'Emission Factors'!C$23)+(G154*'Emission Factors'!$C$25)))</f>
        <v/>
      </c>
      <c r="M154" s="128" t="str">
        <f>IF(E154+G154=0,"",((E154*'Emission Factors'!C$24)+(G154*'Emission Factors'!$C$26)))</f>
        <v/>
      </c>
      <c r="N154" s="128" t="str">
        <f t="shared" si="6"/>
        <v/>
      </c>
      <c r="O154" s="128" t="str">
        <f t="shared" si="7"/>
        <v/>
      </c>
      <c r="P154" s="128" t="str">
        <f>IFERROR(N154*'Emission Factors'!C$10+O154*'Emission Factors'!C$17,"")</f>
        <v/>
      </c>
      <c r="Q154" s="129" t="str">
        <f t="shared" si="8"/>
        <v/>
      </c>
      <c r="R154" s="130" t="str">
        <f>IFERROR(N154*'Emission Factors'!C$11+O154*'Emission Factors'!C$18,"")</f>
        <v/>
      </c>
      <c r="S154" s="130" t="str">
        <f>IFERROR(N154*'Emission Factors'!C$12+O154*'Emission Factors'!C$19,"")</f>
        <v/>
      </c>
      <c r="T154" s="130" t="str">
        <f>IFERROR(N154*'Emission Factors'!C$13+O154*'Emission Factors'!C$20,"")</f>
        <v/>
      </c>
      <c r="U154" s="131" t="str">
        <f>IFERROR(IF(K154="Residential",N154*'Emission Factors'!$C$14+O154*'Emission Factors'!$C$21,N154*'Emission Factors'!$C$15+O154*'Emission Factors'!$C$22),"")</f>
        <v/>
      </c>
    </row>
    <row r="155" spans="2:21" ht="15" customHeight="1" x14ac:dyDescent="0.3">
      <c r="B155" s="123"/>
      <c r="C155" s="124"/>
      <c r="D155" s="132"/>
      <c r="E155" s="124"/>
      <c r="F155" s="124"/>
      <c r="G155" s="124"/>
      <c r="H155" s="125"/>
      <c r="I155" s="126"/>
      <c r="J155" s="127"/>
      <c r="K155" s="127"/>
      <c r="L155" s="128" t="str">
        <f>IF(E155+G155=0,"",((E155*'Emission Factors'!C$23)+(G155*'Emission Factors'!$C$25)))</f>
        <v/>
      </c>
      <c r="M155" s="128" t="str">
        <f>IF(E155+G155=0,"",((E155*'Emission Factors'!C$24)+(G155*'Emission Factors'!$C$26)))</f>
        <v/>
      </c>
      <c r="N155" s="128" t="str">
        <f t="shared" si="6"/>
        <v/>
      </c>
      <c r="O155" s="128" t="str">
        <f t="shared" si="7"/>
        <v/>
      </c>
      <c r="P155" s="128" t="str">
        <f>IFERROR(N155*'Emission Factors'!C$10+O155*'Emission Factors'!C$17,"")</f>
        <v/>
      </c>
      <c r="Q155" s="129" t="str">
        <f t="shared" si="8"/>
        <v/>
      </c>
      <c r="R155" s="130" t="str">
        <f>IFERROR(N155*'Emission Factors'!C$11+O155*'Emission Factors'!C$18,"")</f>
        <v/>
      </c>
      <c r="S155" s="130" t="str">
        <f>IFERROR(N155*'Emission Factors'!C$12+O155*'Emission Factors'!C$19,"")</f>
        <v/>
      </c>
      <c r="T155" s="130" t="str">
        <f>IFERROR(N155*'Emission Factors'!C$13+O155*'Emission Factors'!C$20,"")</f>
        <v/>
      </c>
      <c r="U155" s="131" t="str">
        <f>IFERROR(IF(K155="Residential",N155*'Emission Factors'!$C$14+O155*'Emission Factors'!$C$21,N155*'Emission Factors'!$C$15+O155*'Emission Factors'!$C$22),"")</f>
        <v/>
      </c>
    </row>
    <row r="156" spans="2:21" ht="15" customHeight="1" x14ac:dyDescent="0.3">
      <c r="B156" s="123"/>
      <c r="C156" s="124"/>
      <c r="D156" s="132"/>
      <c r="E156" s="124"/>
      <c r="F156" s="124"/>
      <c r="G156" s="124"/>
      <c r="H156" s="125"/>
      <c r="I156" s="126"/>
      <c r="J156" s="127"/>
      <c r="K156" s="127"/>
      <c r="L156" s="128" t="str">
        <f>IF(E156+G156=0,"",((E156*'Emission Factors'!C$23)+(G156*'Emission Factors'!$C$25)))</f>
        <v/>
      </c>
      <c r="M156" s="128" t="str">
        <f>IF(E156+G156=0,"",((E156*'Emission Factors'!C$24)+(G156*'Emission Factors'!$C$26)))</f>
        <v/>
      </c>
      <c r="N156" s="128" t="str">
        <f t="shared" si="6"/>
        <v/>
      </c>
      <c r="O156" s="128" t="str">
        <f t="shared" si="7"/>
        <v/>
      </c>
      <c r="P156" s="128" t="str">
        <f>IFERROR(N156*'Emission Factors'!C$10+O156*'Emission Factors'!C$17,"")</f>
        <v/>
      </c>
      <c r="Q156" s="129" t="str">
        <f t="shared" si="8"/>
        <v/>
      </c>
      <c r="R156" s="130" t="str">
        <f>IFERROR(N156*'Emission Factors'!C$11+O156*'Emission Factors'!C$18,"")</f>
        <v/>
      </c>
      <c r="S156" s="130" t="str">
        <f>IFERROR(N156*'Emission Factors'!C$12+O156*'Emission Factors'!C$19,"")</f>
        <v/>
      </c>
      <c r="T156" s="130" t="str">
        <f>IFERROR(N156*'Emission Factors'!C$13+O156*'Emission Factors'!C$20,"")</f>
        <v/>
      </c>
      <c r="U156" s="131" t="str">
        <f>IFERROR(IF(K156="Residential",N156*'Emission Factors'!$C$14+O156*'Emission Factors'!$C$21,N156*'Emission Factors'!$C$15+O156*'Emission Factors'!$C$22),"")</f>
        <v/>
      </c>
    </row>
    <row r="157" spans="2:21" ht="15" customHeight="1" x14ac:dyDescent="0.3">
      <c r="B157" s="123"/>
      <c r="C157" s="124"/>
      <c r="D157" s="132"/>
      <c r="E157" s="124"/>
      <c r="F157" s="124"/>
      <c r="G157" s="124"/>
      <c r="H157" s="125"/>
      <c r="I157" s="126"/>
      <c r="J157" s="127"/>
      <c r="K157" s="127"/>
      <c r="L157" s="128" t="str">
        <f>IF(E157+G157=0,"",((E157*'Emission Factors'!C$23)+(G157*'Emission Factors'!$C$25)))</f>
        <v/>
      </c>
      <c r="M157" s="128" t="str">
        <f>IF(E157+G157=0,"",((E157*'Emission Factors'!C$24)+(G157*'Emission Factors'!$C$26)))</f>
        <v/>
      </c>
      <c r="N157" s="128" t="str">
        <f t="shared" si="6"/>
        <v/>
      </c>
      <c r="O157" s="128" t="str">
        <f t="shared" si="7"/>
        <v/>
      </c>
      <c r="P157" s="128" t="str">
        <f>IFERROR(N157*'Emission Factors'!C$10+O157*'Emission Factors'!C$17,"")</f>
        <v/>
      </c>
      <c r="Q157" s="129" t="str">
        <f t="shared" si="8"/>
        <v/>
      </c>
      <c r="R157" s="130" t="str">
        <f>IFERROR(N157*'Emission Factors'!C$11+O157*'Emission Factors'!C$18,"")</f>
        <v/>
      </c>
      <c r="S157" s="130" t="str">
        <f>IFERROR(N157*'Emission Factors'!C$12+O157*'Emission Factors'!C$19,"")</f>
        <v/>
      </c>
      <c r="T157" s="130" t="str">
        <f>IFERROR(N157*'Emission Factors'!C$13+O157*'Emission Factors'!C$20,"")</f>
        <v/>
      </c>
      <c r="U157" s="131" t="str">
        <f>IFERROR(IF(K157="Residential",N157*'Emission Factors'!$C$14+O157*'Emission Factors'!$C$21,N157*'Emission Factors'!$C$15+O157*'Emission Factors'!$C$22),"")</f>
        <v/>
      </c>
    </row>
    <row r="158" spans="2:21" ht="15" customHeight="1" x14ac:dyDescent="0.3">
      <c r="B158" s="123"/>
      <c r="C158" s="124"/>
      <c r="D158" s="132"/>
      <c r="E158" s="124"/>
      <c r="F158" s="124"/>
      <c r="G158" s="124"/>
      <c r="H158" s="125"/>
      <c r="I158" s="126"/>
      <c r="J158" s="127"/>
      <c r="K158" s="127"/>
      <c r="L158" s="128" t="str">
        <f>IF(E158+G158=0,"",((E158*'Emission Factors'!C$23)+(G158*'Emission Factors'!$C$25)))</f>
        <v/>
      </c>
      <c r="M158" s="128" t="str">
        <f>IF(E158+G158=0,"",((E158*'Emission Factors'!C$24)+(G158*'Emission Factors'!$C$26)))</f>
        <v/>
      </c>
      <c r="N158" s="128" t="str">
        <f t="shared" si="6"/>
        <v/>
      </c>
      <c r="O158" s="128" t="str">
        <f t="shared" si="7"/>
        <v/>
      </c>
      <c r="P158" s="128" t="str">
        <f>IFERROR(N158*'Emission Factors'!C$10+O158*'Emission Factors'!C$17,"")</f>
        <v/>
      </c>
      <c r="Q158" s="129" t="str">
        <f t="shared" si="8"/>
        <v/>
      </c>
      <c r="R158" s="130" t="str">
        <f>IFERROR(N158*'Emission Factors'!C$11+O158*'Emission Factors'!C$18,"")</f>
        <v/>
      </c>
      <c r="S158" s="130" t="str">
        <f>IFERROR(N158*'Emission Factors'!C$12+O158*'Emission Factors'!C$19,"")</f>
        <v/>
      </c>
      <c r="T158" s="130" t="str">
        <f>IFERROR(N158*'Emission Factors'!C$13+O158*'Emission Factors'!C$20,"")</f>
        <v/>
      </c>
      <c r="U158" s="131" t="str">
        <f>IFERROR(IF(K158="Residential",N158*'Emission Factors'!$C$14+O158*'Emission Factors'!$C$21,N158*'Emission Factors'!$C$15+O158*'Emission Factors'!$C$22),"")</f>
        <v/>
      </c>
    </row>
    <row r="159" spans="2:21" ht="15" customHeight="1" x14ac:dyDescent="0.3">
      <c r="B159" s="123"/>
      <c r="C159" s="124"/>
      <c r="D159" s="132"/>
      <c r="E159" s="124"/>
      <c r="F159" s="124"/>
      <c r="G159" s="124"/>
      <c r="H159" s="125"/>
      <c r="I159" s="126"/>
      <c r="J159" s="127"/>
      <c r="K159" s="127"/>
      <c r="L159" s="128" t="str">
        <f>IF(E159+G159=0,"",((E159*'Emission Factors'!C$23)+(G159*'Emission Factors'!$C$25)))</f>
        <v/>
      </c>
      <c r="M159" s="128" t="str">
        <f>IF(E159+G159=0,"",((E159*'Emission Factors'!C$24)+(G159*'Emission Factors'!$C$26)))</f>
        <v/>
      </c>
      <c r="N159" s="128" t="str">
        <f t="shared" si="6"/>
        <v/>
      </c>
      <c r="O159" s="128" t="str">
        <f t="shared" si="7"/>
        <v/>
      </c>
      <c r="P159" s="128" t="str">
        <f>IFERROR(N159*'Emission Factors'!C$10+O159*'Emission Factors'!C$17,"")</f>
        <v/>
      </c>
      <c r="Q159" s="129" t="str">
        <f t="shared" si="8"/>
        <v/>
      </c>
      <c r="R159" s="130" t="str">
        <f>IFERROR(N159*'Emission Factors'!C$11+O159*'Emission Factors'!C$18,"")</f>
        <v/>
      </c>
      <c r="S159" s="130" t="str">
        <f>IFERROR(N159*'Emission Factors'!C$12+O159*'Emission Factors'!C$19,"")</f>
        <v/>
      </c>
      <c r="T159" s="130" t="str">
        <f>IFERROR(N159*'Emission Factors'!C$13+O159*'Emission Factors'!C$20,"")</f>
        <v/>
      </c>
      <c r="U159" s="131" t="str">
        <f>IFERROR(IF(K159="Residential",N159*'Emission Factors'!$C$14+O159*'Emission Factors'!$C$21,N159*'Emission Factors'!$C$15+O159*'Emission Factors'!$C$22),"")</f>
        <v/>
      </c>
    </row>
    <row r="160" spans="2:21" ht="15" customHeight="1" x14ac:dyDescent="0.3">
      <c r="B160" s="123"/>
      <c r="C160" s="124"/>
      <c r="D160" s="132"/>
      <c r="E160" s="124"/>
      <c r="F160" s="124"/>
      <c r="G160" s="124"/>
      <c r="H160" s="125"/>
      <c r="I160" s="126"/>
      <c r="J160" s="127"/>
      <c r="K160" s="127"/>
      <c r="L160" s="128" t="str">
        <f>IF(E160+G160=0,"",((E160*'Emission Factors'!C$23)+(G160*'Emission Factors'!$C$25)))</f>
        <v/>
      </c>
      <c r="M160" s="128" t="str">
        <f>IF(E160+G160=0,"",((E160*'Emission Factors'!C$24)+(G160*'Emission Factors'!$C$26)))</f>
        <v/>
      </c>
      <c r="N160" s="128" t="str">
        <f t="shared" si="6"/>
        <v/>
      </c>
      <c r="O160" s="128" t="str">
        <f t="shared" si="7"/>
        <v/>
      </c>
      <c r="P160" s="128" t="str">
        <f>IFERROR(N160*'Emission Factors'!C$10+O160*'Emission Factors'!C$17,"")</f>
        <v/>
      </c>
      <c r="Q160" s="129" t="str">
        <f t="shared" si="8"/>
        <v/>
      </c>
      <c r="R160" s="130" t="str">
        <f>IFERROR(N160*'Emission Factors'!C$11+O160*'Emission Factors'!C$18,"")</f>
        <v/>
      </c>
      <c r="S160" s="130" t="str">
        <f>IFERROR(N160*'Emission Factors'!C$12+O160*'Emission Factors'!C$19,"")</f>
        <v/>
      </c>
      <c r="T160" s="130" t="str">
        <f>IFERROR(N160*'Emission Factors'!C$13+O160*'Emission Factors'!C$20,"")</f>
        <v/>
      </c>
      <c r="U160" s="131" t="str">
        <f>IFERROR(IF(K160="Residential",N160*'Emission Factors'!$C$14+O160*'Emission Factors'!$C$21,N160*'Emission Factors'!$C$15+O160*'Emission Factors'!$C$22),"")</f>
        <v/>
      </c>
    </row>
    <row r="161" spans="2:21" ht="15" customHeight="1" x14ac:dyDescent="0.3">
      <c r="B161" s="123"/>
      <c r="C161" s="124"/>
      <c r="D161" s="132"/>
      <c r="E161" s="124"/>
      <c r="F161" s="124"/>
      <c r="G161" s="124"/>
      <c r="H161" s="125"/>
      <c r="I161" s="126"/>
      <c r="J161" s="127"/>
      <c r="K161" s="127"/>
      <c r="L161" s="128" t="str">
        <f>IF(E161+G161=0,"",((E161*'Emission Factors'!C$23)+(G161*'Emission Factors'!$C$25)))</f>
        <v/>
      </c>
      <c r="M161" s="128" t="str">
        <f>IF(E161+G161=0,"",((E161*'Emission Factors'!C$24)+(G161*'Emission Factors'!$C$26)))</f>
        <v/>
      </c>
      <c r="N161" s="128" t="str">
        <f t="shared" si="6"/>
        <v/>
      </c>
      <c r="O161" s="128" t="str">
        <f t="shared" si="7"/>
        <v/>
      </c>
      <c r="P161" s="128" t="str">
        <f>IFERROR(N161*'Emission Factors'!C$10+O161*'Emission Factors'!C$17,"")</f>
        <v/>
      </c>
      <c r="Q161" s="129" t="str">
        <f t="shared" si="8"/>
        <v/>
      </c>
      <c r="R161" s="130" t="str">
        <f>IFERROR(N161*'Emission Factors'!C$11+O161*'Emission Factors'!C$18,"")</f>
        <v/>
      </c>
      <c r="S161" s="130" t="str">
        <f>IFERROR(N161*'Emission Factors'!C$12+O161*'Emission Factors'!C$19,"")</f>
        <v/>
      </c>
      <c r="T161" s="130" t="str">
        <f>IFERROR(N161*'Emission Factors'!C$13+O161*'Emission Factors'!C$20,"")</f>
        <v/>
      </c>
      <c r="U161" s="131" t="str">
        <f>IFERROR(IF(K161="Residential",N161*'Emission Factors'!$C$14+O161*'Emission Factors'!$C$21,N161*'Emission Factors'!$C$15+O161*'Emission Factors'!$C$22),"")</f>
        <v/>
      </c>
    </row>
    <row r="162" spans="2:21" ht="15" customHeight="1" x14ac:dyDescent="0.3">
      <c r="B162" s="123"/>
      <c r="C162" s="124"/>
      <c r="D162" s="132"/>
      <c r="E162" s="124"/>
      <c r="F162" s="124"/>
      <c r="G162" s="124"/>
      <c r="H162" s="125"/>
      <c r="I162" s="126"/>
      <c r="J162" s="127"/>
      <c r="K162" s="127"/>
      <c r="L162" s="128" t="str">
        <f>IF(E162+G162=0,"",((E162*'Emission Factors'!C$23)+(G162*'Emission Factors'!$C$25)))</f>
        <v/>
      </c>
      <c r="M162" s="128" t="str">
        <f>IF(E162+G162=0,"",((E162*'Emission Factors'!C$24)+(G162*'Emission Factors'!$C$26)))</f>
        <v/>
      </c>
      <c r="N162" s="128" t="str">
        <f t="shared" si="6"/>
        <v/>
      </c>
      <c r="O162" s="128" t="str">
        <f t="shared" si="7"/>
        <v/>
      </c>
      <c r="P162" s="128" t="str">
        <f>IFERROR(N162*'Emission Factors'!C$10+O162*'Emission Factors'!C$17,"")</f>
        <v/>
      </c>
      <c r="Q162" s="129" t="str">
        <f t="shared" si="8"/>
        <v/>
      </c>
      <c r="R162" s="130" t="str">
        <f>IFERROR(N162*'Emission Factors'!C$11+O162*'Emission Factors'!C$18,"")</f>
        <v/>
      </c>
      <c r="S162" s="130" t="str">
        <f>IFERROR(N162*'Emission Factors'!C$12+O162*'Emission Factors'!C$19,"")</f>
        <v/>
      </c>
      <c r="T162" s="130" t="str">
        <f>IFERROR(N162*'Emission Factors'!C$13+O162*'Emission Factors'!C$20,"")</f>
        <v/>
      </c>
      <c r="U162" s="131" t="str">
        <f>IFERROR(IF(K162="Residential",N162*'Emission Factors'!$C$14+O162*'Emission Factors'!$C$21,N162*'Emission Factors'!$C$15+O162*'Emission Factors'!$C$22),"")</f>
        <v/>
      </c>
    </row>
    <row r="163" spans="2:21" ht="15" customHeight="1" x14ac:dyDescent="0.3">
      <c r="B163" s="123"/>
      <c r="C163" s="124"/>
      <c r="D163" s="132"/>
      <c r="E163" s="124"/>
      <c r="F163" s="124"/>
      <c r="G163" s="124"/>
      <c r="H163" s="125"/>
      <c r="I163" s="126"/>
      <c r="J163" s="127"/>
      <c r="K163" s="127"/>
      <c r="L163" s="128" t="str">
        <f>IF(E163+G163=0,"",((E163*'Emission Factors'!C$23)+(G163*'Emission Factors'!$C$25)))</f>
        <v/>
      </c>
      <c r="M163" s="128" t="str">
        <f>IF(E163+G163=0,"",((E163*'Emission Factors'!C$24)+(G163*'Emission Factors'!$C$26)))</f>
        <v/>
      </c>
      <c r="N163" s="128" t="str">
        <f t="shared" si="6"/>
        <v/>
      </c>
      <c r="O163" s="128" t="str">
        <f t="shared" si="7"/>
        <v/>
      </c>
      <c r="P163" s="128" t="str">
        <f>IFERROR(N163*'Emission Factors'!C$10+O163*'Emission Factors'!C$17,"")</f>
        <v/>
      </c>
      <c r="Q163" s="129" t="str">
        <f t="shared" si="8"/>
        <v/>
      </c>
      <c r="R163" s="130" t="str">
        <f>IFERROR(N163*'Emission Factors'!C$11+O163*'Emission Factors'!C$18,"")</f>
        <v/>
      </c>
      <c r="S163" s="130" t="str">
        <f>IFERROR(N163*'Emission Factors'!C$12+O163*'Emission Factors'!C$19,"")</f>
        <v/>
      </c>
      <c r="T163" s="130" t="str">
        <f>IFERROR(N163*'Emission Factors'!C$13+O163*'Emission Factors'!C$20,"")</f>
        <v/>
      </c>
      <c r="U163" s="131" t="str">
        <f>IFERROR(IF(K163="Residential",N163*'Emission Factors'!$C$14+O163*'Emission Factors'!$C$21,N163*'Emission Factors'!$C$15+O163*'Emission Factors'!$C$22),"")</f>
        <v/>
      </c>
    </row>
    <row r="164" spans="2:21" ht="15" customHeight="1" x14ac:dyDescent="0.3">
      <c r="B164" s="123"/>
      <c r="C164" s="124"/>
      <c r="D164" s="132"/>
      <c r="E164" s="124"/>
      <c r="F164" s="124"/>
      <c r="G164" s="124"/>
      <c r="H164" s="125"/>
      <c r="I164" s="126"/>
      <c r="J164" s="127"/>
      <c r="K164" s="127"/>
      <c r="L164" s="128" t="str">
        <f>IF(E164+G164=0,"",((E164*'Emission Factors'!C$23)+(G164*'Emission Factors'!$C$25)))</f>
        <v/>
      </c>
      <c r="M164" s="128" t="str">
        <f>IF(E164+G164=0,"",((E164*'Emission Factors'!C$24)+(G164*'Emission Factors'!$C$26)))</f>
        <v/>
      </c>
      <c r="N164" s="128" t="str">
        <f t="shared" si="6"/>
        <v/>
      </c>
      <c r="O164" s="128" t="str">
        <f t="shared" si="7"/>
        <v/>
      </c>
      <c r="P164" s="128" t="str">
        <f>IFERROR(N164*'Emission Factors'!C$10+O164*'Emission Factors'!C$17,"")</f>
        <v/>
      </c>
      <c r="Q164" s="129" t="str">
        <f t="shared" si="8"/>
        <v/>
      </c>
      <c r="R164" s="130" t="str">
        <f>IFERROR(N164*'Emission Factors'!C$11+O164*'Emission Factors'!C$18,"")</f>
        <v/>
      </c>
      <c r="S164" s="130" t="str">
        <f>IFERROR(N164*'Emission Factors'!C$12+O164*'Emission Factors'!C$19,"")</f>
        <v/>
      </c>
      <c r="T164" s="130" t="str">
        <f>IFERROR(N164*'Emission Factors'!C$13+O164*'Emission Factors'!C$20,"")</f>
        <v/>
      </c>
      <c r="U164" s="131" t="str">
        <f>IFERROR(IF(K164="Residential",N164*'Emission Factors'!$C$14+O164*'Emission Factors'!$C$21,N164*'Emission Factors'!$C$15+O164*'Emission Factors'!$C$22),"")</f>
        <v/>
      </c>
    </row>
    <row r="165" spans="2:21" ht="15" customHeight="1" x14ac:dyDescent="0.3">
      <c r="B165" s="123"/>
      <c r="C165" s="124"/>
      <c r="D165" s="132"/>
      <c r="E165" s="124"/>
      <c r="F165" s="124"/>
      <c r="G165" s="124"/>
      <c r="H165" s="125"/>
      <c r="I165" s="126"/>
      <c r="J165" s="127"/>
      <c r="K165" s="127"/>
      <c r="L165" s="128" t="str">
        <f>IF(E165+G165=0,"",((E165*'Emission Factors'!C$23)+(G165*'Emission Factors'!$C$25)))</f>
        <v/>
      </c>
      <c r="M165" s="128" t="str">
        <f>IF(E165+G165=0,"",((E165*'Emission Factors'!C$24)+(G165*'Emission Factors'!$C$26)))</f>
        <v/>
      </c>
      <c r="N165" s="128" t="str">
        <f t="shared" si="6"/>
        <v/>
      </c>
      <c r="O165" s="128" t="str">
        <f t="shared" si="7"/>
        <v/>
      </c>
      <c r="P165" s="128" t="str">
        <f>IFERROR(N165*'Emission Factors'!C$10+O165*'Emission Factors'!C$17,"")</f>
        <v/>
      </c>
      <c r="Q165" s="129" t="str">
        <f t="shared" si="8"/>
        <v/>
      </c>
      <c r="R165" s="130" t="str">
        <f>IFERROR(N165*'Emission Factors'!C$11+O165*'Emission Factors'!C$18,"")</f>
        <v/>
      </c>
      <c r="S165" s="130" t="str">
        <f>IFERROR(N165*'Emission Factors'!C$12+O165*'Emission Factors'!C$19,"")</f>
        <v/>
      </c>
      <c r="T165" s="130" t="str">
        <f>IFERROR(N165*'Emission Factors'!C$13+O165*'Emission Factors'!C$20,"")</f>
        <v/>
      </c>
      <c r="U165" s="131" t="str">
        <f>IFERROR(IF(K165="Residential",N165*'Emission Factors'!$C$14+O165*'Emission Factors'!$C$21,N165*'Emission Factors'!$C$15+O165*'Emission Factors'!$C$22),"")</f>
        <v/>
      </c>
    </row>
    <row r="166" spans="2:21" ht="15" customHeight="1" x14ac:dyDescent="0.3">
      <c r="B166" s="123"/>
      <c r="C166" s="124"/>
      <c r="D166" s="132"/>
      <c r="E166" s="124"/>
      <c r="F166" s="124"/>
      <c r="G166" s="124"/>
      <c r="H166" s="125"/>
      <c r="I166" s="126"/>
      <c r="J166" s="127"/>
      <c r="K166" s="127"/>
      <c r="L166" s="128" t="str">
        <f>IF(E166+G166=0,"",((E166*'Emission Factors'!C$23)+(G166*'Emission Factors'!$C$25)))</f>
        <v/>
      </c>
      <c r="M166" s="128" t="str">
        <f>IF(E166+G166=0,"",((E166*'Emission Factors'!C$24)+(G166*'Emission Factors'!$C$26)))</f>
        <v/>
      </c>
      <c r="N166" s="128" t="str">
        <f t="shared" si="6"/>
        <v/>
      </c>
      <c r="O166" s="128" t="str">
        <f t="shared" si="7"/>
        <v/>
      </c>
      <c r="P166" s="128" t="str">
        <f>IFERROR(N166*'Emission Factors'!C$10+O166*'Emission Factors'!C$17,"")</f>
        <v/>
      </c>
      <c r="Q166" s="129" t="str">
        <f t="shared" si="8"/>
        <v/>
      </c>
      <c r="R166" s="130" t="str">
        <f>IFERROR(N166*'Emission Factors'!C$11+O166*'Emission Factors'!C$18,"")</f>
        <v/>
      </c>
      <c r="S166" s="130" t="str">
        <f>IFERROR(N166*'Emission Factors'!C$12+O166*'Emission Factors'!C$19,"")</f>
        <v/>
      </c>
      <c r="T166" s="130" t="str">
        <f>IFERROR(N166*'Emission Factors'!C$13+O166*'Emission Factors'!C$20,"")</f>
        <v/>
      </c>
      <c r="U166" s="131" t="str">
        <f>IFERROR(IF(K166="Residential",N166*'Emission Factors'!$C$14+O166*'Emission Factors'!$C$21,N166*'Emission Factors'!$C$15+O166*'Emission Factors'!$C$22),"")</f>
        <v/>
      </c>
    </row>
    <row r="167" spans="2:21" ht="15" customHeight="1" x14ac:dyDescent="0.3">
      <c r="B167" s="123"/>
      <c r="C167" s="124"/>
      <c r="D167" s="132"/>
      <c r="E167" s="124"/>
      <c r="F167" s="124"/>
      <c r="G167" s="124"/>
      <c r="H167" s="125"/>
      <c r="I167" s="126"/>
      <c r="J167" s="127"/>
      <c r="K167" s="127"/>
      <c r="L167" s="128" t="str">
        <f>IF(E167+G167=0,"",((E167*'Emission Factors'!C$23)+(G167*'Emission Factors'!$C$25)))</f>
        <v/>
      </c>
      <c r="M167" s="128" t="str">
        <f>IF(E167+G167=0,"",((E167*'Emission Factors'!C$24)+(G167*'Emission Factors'!$C$26)))</f>
        <v/>
      </c>
      <c r="N167" s="128" t="str">
        <f t="shared" si="6"/>
        <v/>
      </c>
      <c r="O167" s="128" t="str">
        <f t="shared" si="7"/>
        <v/>
      </c>
      <c r="P167" s="128" t="str">
        <f>IFERROR(N167*'Emission Factors'!C$10+O167*'Emission Factors'!C$17,"")</f>
        <v/>
      </c>
      <c r="Q167" s="129" t="str">
        <f t="shared" si="8"/>
        <v/>
      </c>
      <c r="R167" s="130" t="str">
        <f>IFERROR(N167*'Emission Factors'!C$11+O167*'Emission Factors'!C$18,"")</f>
        <v/>
      </c>
      <c r="S167" s="130" t="str">
        <f>IFERROR(N167*'Emission Factors'!C$12+O167*'Emission Factors'!C$19,"")</f>
        <v/>
      </c>
      <c r="T167" s="130" t="str">
        <f>IFERROR(N167*'Emission Factors'!C$13+O167*'Emission Factors'!C$20,"")</f>
        <v/>
      </c>
      <c r="U167" s="131" t="str">
        <f>IFERROR(IF(K167="Residential",N167*'Emission Factors'!$C$14+O167*'Emission Factors'!$C$21,N167*'Emission Factors'!$C$15+O167*'Emission Factors'!$C$22),"")</f>
        <v/>
      </c>
    </row>
    <row r="168" spans="2:21" ht="15" customHeight="1" x14ac:dyDescent="0.3">
      <c r="B168" s="123"/>
      <c r="C168" s="124"/>
      <c r="D168" s="132"/>
      <c r="E168" s="124"/>
      <c r="F168" s="124"/>
      <c r="G168" s="124"/>
      <c r="H168" s="125"/>
      <c r="I168" s="126"/>
      <c r="J168" s="127"/>
      <c r="K168" s="127"/>
      <c r="L168" s="128" t="str">
        <f>IF(E168+G168=0,"",((E168*'Emission Factors'!C$23)+(G168*'Emission Factors'!$C$25)))</f>
        <v/>
      </c>
      <c r="M168" s="128" t="str">
        <f>IF(E168+G168=0,"",((E168*'Emission Factors'!C$24)+(G168*'Emission Factors'!$C$26)))</f>
        <v/>
      </c>
      <c r="N168" s="128" t="str">
        <f t="shared" si="6"/>
        <v/>
      </c>
      <c r="O168" s="128" t="str">
        <f t="shared" si="7"/>
        <v/>
      </c>
      <c r="P168" s="128" t="str">
        <f>IFERROR(N168*'Emission Factors'!C$10+O168*'Emission Factors'!C$17,"")</f>
        <v/>
      </c>
      <c r="Q168" s="129" t="str">
        <f t="shared" si="8"/>
        <v/>
      </c>
      <c r="R168" s="130" t="str">
        <f>IFERROR(N168*'Emission Factors'!C$11+O168*'Emission Factors'!C$18,"")</f>
        <v/>
      </c>
      <c r="S168" s="130" t="str">
        <f>IFERROR(N168*'Emission Factors'!C$12+O168*'Emission Factors'!C$19,"")</f>
        <v/>
      </c>
      <c r="T168" s="130" t="str">
        <f>IFERROR(N168*'Emission Factors'!C$13+O168*'Emission Factors'!C$20,"")</f>
        <v/>
      </c>
      <c r="U168" s="131" t="str">
        <f>IFERROR(IF(K168="Residential",N168*'Emission Factors'!$C$14+O168*'Emission Factors'!$C$21,N168*'Emission Factors'!$C$15+O168*'Emission Factors'!$C$22),"")</f>
        <v/>
      </c>
    </row>
    <row r="169" spans="2:21" ht="15" customHeight="1" x14ac:dyDescent="0.3">
      <c r="B169" s="123"/>
      <c r="C169" s="124"/>
      <c r="D169" s="132"/>
      <c r="E169" s="124"/>
      <c r="F169" s="124"/>
      <c r="G169" s="124"/>
      <c r="H169" s="125"/>
      <c r="I169" s="126"/>
      <c r="J169" s="127"/>
      <c r="K169" s="127"/>
      <c r="L169" s="128" t="str">
        <f>IF(E169+G169=0,"",((E169*'Emission Factors'!C$23)+(G169*'Emission Factors'!$C$25)))</f>
        <v/>
      </c>
      <c r="M169" s="128" t="str">
        <f>IF(E169+G169=0,"",((E169*'Emission Factors'!C$24)+(G169*'Emission Factors'!$C$26)))</f>
        <v/>
      </c>
      <c r="N169" s="128" t="str">
        <f t="shared" si="6"/>
        <v/>
      </c>
      <c r="O169" s="128" t="str">
        <f t="shared" si="7"/>
        <v/>
      </c>
      <c r="P169" s="128" t="str">
        <f>IFERROR(N169*'Emission Factors'!C$10+O169*'Emission Factors'!C$17,"")</f>
        <v/>
      </c>
      <c r="Q169" s="129" t="str">
        <f t="shared" si="8"/>
        <v/>
      </c>
      <c r="R169" s="130" t="str">
        <f>IFERROR(N169*'Emission Factors'!C$11+O169*'Emission Factors'!C$18,"")</f>
        <v/>
      </c>
      <c r="S169" s="130" t="str">
        <f>IFERROR(N169*'Emission Factors'!C$12+O169*'Emission Factors'!C$19,"")</f>
        <v/>
      </c>
      <c r="T169" s="130" t="str">
        <f>IFERROR(N169*'Emission Factors'!C$13+O169*'Emission Factors'!C$20,"")</f>
        <v/>
      </c>
      <c r="U169" s="131" t="str">
        <f>IFERROR(IF(K169="Residential",N169*'Emission Factors'!$C$14+O169*'Emission Factors'!$C$21,N169*'Emission Factors'!$C$15+O169*'Emission Factors'!$C$22),"")</f>
        <v/>
      </c>
    </row>
    <row r="170" spans="2:21" ht="15" customHeight="1" x14ac:dyDescent="0.3">
      <c r="B170" s="123"/>
      <c r="C170" s="124"/>
      <c r="D170" s="132"/>
      <c r="E170" s="124"/>
      <c r="F170" s="124"/>
      <c r="G170" s="124"/>
      <c r="H170" s="125"/>
      <c r="I170" s="126"/>
      <c r="J170" s="127"/>
      <c r="K170" s="127"/>
      <c r="L170" s="128" t="str">
        <f>IF(E170+G170=0,"",((E170*'Emission Factors'!C$23)+(G170*'Emission Factors'!$C$25)))</f>
        <v/>
      </c>
      <c r="M170" s="128" t="str">
        <f>IF(E170+G170=0,"",((E170*'Emission Factors'!C$24)+(G170*'Emission Factors'!$C$26)))</f>
        <v/>
      </c>
      <c r="N170" s="128" t="str">
        <f t="shared" si="6"/>
        <v/>
      </c>
      <c r="O170" s="128" t="str">
        <f t="shared" si="7"/>
        <v/>
      </c>
      <c r="P170" s="128" t="str">
        <f>IFERROR(N170*'Emission Factors'!C$10+O170*'Emission Factors'!C$17,"")</f>
        <v/>
      </c>
      <c r="Q170" s="129" t="str">
        <f t="shared" si="8"/>
        <v/>
      </c>
      <c r="R170" s="130" t="str">
        <f>IFERROR(N170*'Emission Factors'!C$11+O170*'Emission Factors'!C$18,"")</f>
        <v/>
      </c>
      <c r="S170" s="130" t="str">
        <f>IFERROR(N170*'Emission Factors'!C$12+O170*'Emission Factors'!C$19,"")</f>
        <v/>
      </c>
      <c r="T170" s="130" t="str">
        <f>IFERROR(N170*'Emission Factors'!C$13+O170*'Emission Factors'!C$20,"")</f>
        <v/>
      </c>
      <c r="U170" s="131" t="str">
        <f>IFERROR(IF(K170="Residential",N170*'Emission Factors'!$C$14+O170*'Emission Factors'!$C$21,N170*'Emission Factors'!$C$15+O170*'Emission Factors'!$C$22),"")</f>
        <v/>
      </c>
    </row>
    <row r="171" spans="2:21" ht="15" customHeight="1" x14ac:dyDescent="0.3">
      <c r="B171" s="123"/>
      <c r="C171" s="124"/>
      <c r="D171" s="132"/>
      <c r="E171" s="124"/>
      <c r="F171" s="124"/>
      <c r="G171" s="124"/>
      <c r="H171" s="125"/>
      <c r="I171" s="126"/>
      <c r="J171" s="127"/>
      <c r="K171" s="127"/>
      <c r="L171" s="128" t="str">
        <f>IF(E171+G171=0,"",((E171*'Emission Factors'!C$23)+(G171*'Emission Factors'!$C$25)))</f>
        <v/>
      </c>
      <c r="M171" s="128" t="str">
        <f>IF(E171+G171=0,"",((E171*'Emission Factors'!C$24)+(G171*'Emission Factors'!$C$26)))</f>
        <v/>
      </c>
      <c r="N171" s="128" t="str">
        <f t="shared" si="6"/>
        <v/>
      </c>
      <c r="O171" s="128" t="str">
        <f t="shared" si="7"/>
        <v/>
      </c>
      <c r="P171" s="128" t="str">
        <f>IFERROR(N171*'Emission Factors'!C$10+O171*'Emission Factors'!C$17,"")</f>
        <v/>
      </c>
      <c r="Q171" s="129" t="str">
        <f t="shared" si="8"/>
        <v/>
      </c>
      <c r="R171" s="130" t="str">
        <f>IFERROR(N171*'Emission Factors'!C$11+O171*'Emission Factors'!C$18,"")</f>
        <v/>
      </c>
      <c r="S171" s="130" t="str">
        <f>IFERROR(N171*'Emission Factors'!C$12+O171*'Emission Factors'!C$19,"")</f>
        <v/>
      </c>
      <c r="T171" s="130" t="str">
        <f>IFERROR(N171*'Emission Factors'!C$13+O171*'Emission Factors'!C$20,"")</f>
        <v/>
      </c>
      <c r="U171" s="131" t="str">
        <f>IFERROR(IF(K171="Residential",N171*'Emission Factors'!$C$14+O171*'Emission Factors'!$C$21,N171*'Emission Factors'!$C$15+O171*'Emission Factors'!$C$22),"")</f>
        <v/>
      </c>
    </row>
    <row r="172" spans="2:21" ht="15" customHeight="1" x14ac:dyDescent="0.3">
      <c r="B172" s="123"/>
      <c r="C172" s="124"/>
      <c r="D172" s="132"/>
      <c r="E172" s="124"/>
      <c r="F172" s="124"/>
      <c r="G172" s="124"/>
      <c r="H172" s="125"/>
      <c r="I172" s="126"/>
      <c r="J172" s="127"/>
      <c r="K172" s="127"/>
      <c r="L172" s="128" t="str">
        <f>IF(E172+G172=0,"",((E172*'Emission Factors'!C$23)+(G172*'Emission Factors'!$C$25)))</f>
        <v/>
      </c>
      <c r="M172" s="128" t="str">
        <f>IF(E172+G172=0,"",((E172*'Emission Factors'!C$24)+(G172*'Emission Factors'!$C$26)))</f>
        <v/>
      </c>
      <c r="N172" s="128" t="str">
        <f t="shared" si="6"/>
        <v/>
      </c>
      <c r="O172" s="128" t="str">
        <f t="shared" si="7"/>
        <v/>
      </c>
      <c r="P172" s="128" t="str">
        <f>IFERROR(N172*'Emission Factors'!C$10+O172*'Emission Factors'!C$17,"")</f>
        <v/>
      </c>
      <c r="Q172" s="129" t="str">
        <f t="shared" si="8"/>
        <v/>
      </c>
      <c r="R172" s="130" t="str">
        <f>IFERROR(N172*'Emission Factors'!C$11+O172*'Emission Factors'!C$18,"")</f>
        <v/>
      </c>
      <c r="S172" s="130" t="str">
        <f>IFERROR(N172*'Emission Factors'!C$12+O172*'Emission Factors'!C$19,"")</f>
        <v/>
      </c>
      <c r="T172" s="130" t="str">
        <f>IFERROR(N172*'Emission Factors'!C$13+O172*'Emission Factors'!C$20,"")</f>
        <v/>
      </c>
      <c r="U172" s="131" t="str">
        <f>IFERROR(IF(K172="Residential",N172*'Emission Factors'!$C$14+O172*'Emission Factors'!$C$21,N172*'Emission Factors'!$C$15+O172*'Emission Factors'!$C$22),"")</f>
        <v/>
      </c>
    </row>
    <row r="173" spans="2:21" ht="15" customHeight="1" x14ac:dyDescent="0.3">
      <c r="B173" s="123"/>
      <c r="C173" s="124"/>
      <c r="D173" s="132"/>
      <c r="E173" s="124"/>
      <c r="F173" s="124"/>
      <c r="G173" s="124"/>
      <c r="H173" s="125"/>
      <c r="I173" s="126"/>
      <c r="J173" s="127"/>
      <c r="K173" s="127"/>
      <c r="L173" s="128" t="str">
        <f>IF(E173+G173=0,"",((E173*'Emission Factors'!C$23)+(G173*'Emission Factors'!$C$25)))</f>
        <v/>
      </c>
      <c r="M173" s="128" t="str">
        <f>IF(E173+G173=0,"",((E173*'Emission Factors'!C$24)+(G173*'Emission Factors'!$C$26)))</f>
        <v/>
      </c>
      <c r="N173" s="128" t="str">
        <f t="shared" si="6"/>
        <v/>
      </c>
      <c r="O173" s="128" t="str">
        <f t="shared" si="7"/>
        <v/>
      </c>
      <c r="P173" s="128" t="str">
        <f>IFERROR(N173*'Emission Factors'!C$10+O173*'Emission Factors'!C$17,"")</f>
        <v/>
      </c>
      <c r="Q173" s="129" t="str">
        <f t="shared" si="8"/>
        <v/>
      </c>
      <c r="R173" s="130" t="str">
        <f>IFERROR(N173*'Emission Factors'!C$11+O173*'Emission Factors'!C$18,"")</f>
        <v/>
      </c>
      <c r="S173" s="130" t="str">
        <f>IFERROR(N173*'Emission Factors'!C$12+O173*'Emission Factors'!C$19,"")</f>
        <v/>
      </c>
      <c r="T173" s="130" t="str">
        <f>IFERROR(N173*'Emission Factors'!C$13+O173*'Emission Factors'!C$20,"")</f>
        <v/>
      </c>
      <c r="U173" s="131" t="str">
        <f>IFERROR(IF(K173="Residential",N173*'Emission Factors'!$C$14+O173*'Emission Factors'!$C$21,N173*'Emission Factors'!$C$15+O173*'Emission Factors'!$C$22),"")</f>
        <v/>
      </c>
    </row>
    <row r="174" spans="2:21" ht="15" customHeight="1" x14ac:dyDescent="0.3">
      <c r="B174" s="123"/>
      <c r="C174" s="124"/>
      <c r="D174" s="132"/>
      <c r="E174" s="124"/>
      <c r="F174" s="124"/>
      <c r="G174" s="124"/>
      <c r="H174" s="125"/>
      <c r="I174" s="126"/>
      <c r="J174" s="127"/>
      <c r="K174" s="127"/>
      <c r="L174" s="128" t="str">
        <f>IF(E174+G174=0,"",((E174*'Emission Factors'!C$23)+(G174*'Emission Factors'!$C$25)))</f>
        <v/>
      </c>
      <c r="M174" s="128" t="str">
        <f>IF(E174+G174=0,"",((E174*'Emission Factors'!C$24)+(G174*'Emission Factors'!$C$26)))</f>
        <v/>
      </c>
      <c r="N174" s="128" t="str">
        <f t="shared" si="6"/>
        <v/>
      </c>
      <c r="O174" s="128" t="str">
        <f t="shared" si="7"/>
        <v/>
      </c>
      <c r="P174" s="128" t="str">
        <f>IFERROR(N174*'Emission Factors'!C$10+O174*'Emission Factors'!C$17,"")</f>
        <v/>
      </c>
      <c r="Q174" s="129" t="str">
        <f t="shared" si="8"/>
        <v/>
      </c>
      <c r="R174" s="130" t="str">
        <f>IFERROR(N174*'Emission Factors'!C$11+O174*'Emission Factors'!C$18,"")</f>
        <v/>
      </c>
      <c r="S174" s="130" t="str">
        <f>IFERROR(N174*'Emission Factors'!C$12+O174*'Emission Factors'!C$19,"")</f>
        <v/>
      </c>
      <c r="T174" s="130" t="str">
        <f>IFERROR(N174*'Emission Factors'!C$13+O174*'Emission Factors'!C$20,"")</f>
        <v/>
      </c>
      <c r="U174" s="131" t="str">
        <f>IFERROR(IF(K174="Residential",N174*'Emission Factors'!$C$14+O174*'Emission Factors'!$C$21,N174*'Emission Factors'!$C$15+O174*'Emission Factors'!$C$22),"")</f>
        <v/>
      </c>
    </row>
    <row r="175" spans="2:21" ht="15" customHeight="1" x14ac:dyDescent="0.3">
      <c r="B175" s="123"/>
      <c r="C175" s="124"/>
      <c r="D175" s="132"/>
      <c r="E175" s="124"/>
      <c r="F175" s="124"/>
      <c r="G175" s="124"/>
      <c r="H175" s="125"/>
      <c r="I175" s="126"/>
      <c r="J175" s="127"/>
      <c r="K175" s="127"/>
      <c r="L175" s="128" t="str">
        <f>IF(E175+G175=0,"",((E175*'Emission Factors'!C$23)+(G175*'Emission Factors'!$C$25)))</f>
        <v/>
      </c>
      <c r="M175" s="128" t="str">
        <f>IF(E175+G175=0,"",((E175*'Emission Factors'!C$24)+(G175*'Emission Factors'!$C$26)))</f>
        <v/>
      </c>
      <c r="N175" s="128" t="str">
        <f t="shared" si="6"/>
        <v/>
      </c>
      <c r="O175" s="128" t="str">
        <f t="shared" si="7"/>
        <v/>
      </c>
      <c r="P175" s="128" t="str">
        <f>IFERROR(N175*'Emission Factors'!C$10+O175*'Emission Factors'!C$17,"")</f>
        <v/>
      </c>
      <c r="Q175" s="129" t="str">
        <f t="shared" si="8"/>
        <v/>
      </c>
      <c r="R175" s="130" t="str">
        <f>IFERROR(N175*'Emission Factors'!C$11+O175*'Emission Factors'!C$18,"")</f>
        <v/>
      </c>
      <c r="S175" s="130" t="str">
        <f>IFERROR(N175*'Emission Factors'!C$12+O175*'Emission Factors'!C$19,"")</f>
        <v/>
      </c>
      <c r="T175" s="130" t="str">
        <f>IFERROR(N175*'Emission Factors'!C$13+O175*'Emission Factors'!C$20,"")</f>
        <v/>
      </c>
      <c r="U175" s="131" t="str">
        <f>IFERROR(IF(K175="Residential",N175*'Emission Factors'!$C$14+O175*'Emission Factors'!$C$21,N175*'Emission Factors'!$C$15+O175*'Emission Factors'!$C$22),"")</f>
        <v/>
      </c>
    </row>
    <row r="176" spans="2:21" ht="15" customHeight="1" x14ac:dyDescent="0.3">
      <c r="B176" s="123"/>
      <c r="C176" s="124"/>
      <c r="D176" s="132"/>
      <c r="E176" s="124"/>
      <c r="F176" s="124"/>
      <c r="G176" s="124"/>
      <c r="H176" s="125"/>
      <c r="I176" s="126"/>
      <c r="J176" s="127"/>
      <c r="K176" s="127"/>
      <c r="L176" s="128" t="str">
        <f>IF(E176+G176=0,"",((E176*'Emission Factors'!C$23)+(G176*'Emission Factors'!$C$25)))</f>
        <v/>
      </c>
      <c r="M176" s="128" t="str">
        <f>IF(E176+G176=0,"",((E176*'Emission Factors'!C$24)+(G176*'Emission Factors'!$C$26)))</f>
        <v/>
      </c>
      <c r="N176" s="128" t="str">
        <f t="shared" si="6"/>
        <v/>
      </c>
      <c r="O176" s="128" t="str">
        <f t="shared" si="7"/>
        <v/>
      </c>
      <c r="P176" s="128" t="str">
        <f>IFERROR(N176*'Emission Factors'!C$10+O176*'Emission Factors'!C$17,"")</f>
        <v/>
      </c>
      <c r="Q176" s="129" t="str">
        <f t="shared" si="8"/>
        <v/>
      </c>
      <c r="R176" s="130" t="str">
        <f>IFERROR(N176*'Emission Factors'!C$11+O176*'Emission Factors'!C$18,"")</f>
        <v/>
      </c>
      <c r="S176" s="130" t="str">
        <f>IFERROR(N176*'Emission Factors'!C$12+O176*'Emission Factors'!C$19,"")</f>
        <v/>
      </c>
      <c r="T176" s="130" t="str">
        <f>IFERROR(N176*'Emission Factors'!C$13+O176*'Emission Factors'!C$20,"")</f>
        <v/>
      </c>
      <c r="U176" s="131" t="str">
        <f>IFERROR(IF(K176="Residential",N176*'Emission Factors'!$C$14+O176*'Emission Factors'!$C$21,N176*'Emission Factors'!$C$15+O176*'Emission Factors'!$C$22),"")</f>
        <v/>
      </c>
    </row>
    <row r="177" spans="2:21" ht="15" customHeight="1" x14ac:dyDescent="0.3">
      <c r="B177" s="123"/>
      <c r="C177" s="124"/>
      <c r="D177" s="132"/>
      <c r="E177" s="124"/>
      <c r="F177" s="124"/>
      <c r="G177" s="124"/>
      <c r="H177" s="125"/>
      <c r="I177" s="126"/>
      <c r="J177" s="127"/>
      <c r="K177" s="127"/>
      <c r="L177" s="128" t="str">
        <f>IF(E177+G177=0,"",((E177*'Emission Factors'!C$23)+(G177*'Emission Factors'!$C$25)))</f>
        <v/>
      </c>
      <c r="M177" s="128" t="str">
        <f>IF(E177+G177=0,"",((E177*'Emission Factors'!C$24)+(G177*'Emission Factors'!$C$26)))</f>
        <v/>
      </c>
      <c r="N177" s="128" t="str">
        <f t="shared" si="6"/>
        <v/>
      </c>
      <c r="O177" s="128" t="str">
        <f t="shared" si="7"/>
        <v/>
      </c>
      <c r="P177" s="128" t="str">
        <f>IFERROR(N177*'Emission Factors'!C$10+O177*'Emission Factors'!C$17,"")</f>
        <v/>
      </c>
      <c r="Q177" s="129" t="str">
        <f t="shared" si="8"/>
        <v/>
      </c>
      <c r="R177" s="130" t="str">
        <f>IFERROR(N177*'Emission Factors'!C$11+O177*'Emission Factors'!C$18,"")</f>
        <v/>
      </c>
      <c r="S177" s="130" t="str">
        <f>IFERROR(N177*'Emission Factors'!C$12+O177*'Emission Factors'!C$19,"")</f>
        <v/>
      </c>
      <c r="T177" s="130" t="str">
        <f>IFERROR(N177*'Emission Factors'!C$13+O177*'Emission Factors'!C$20,"")</f>
        <v/>
      </c>
      <c r="U177" s="131" t="str">
        <f>IFERROR(IF(K177="Residential",N177*'Emission Factors'!$C$14+O177*'Emission Factors'!$C$21,N177*'Emission Factors'!$C$15+O177*'Emission Factors'!$C$22),"")</f>
        <v/>
      </c>
    </row>
    <row r="178" spans="2:21" ht="15" customHeight="1" x14ac:dyDescent="0.3">
      <c r="B178" s="123"/>
      <c r="C178" s="124"/>
      <c r="D178" s="132"/>
      <c r="E178" s="124"/>
      <c r="F178" s="124"/>
      <c r="G178" s="124"/>
      <c r="H178" s="125"/>
      <c r="I178" s="126"/>
      <c r="J178" s="127"/>
      <c r="K178" s="127"/>
      <c r="L178" s="128" t="str">
        <f>IF(E178+G178=0,"",((E178*'Emission Factors'!C$23)+(G178*'Emission Factors'!$C$25)))</f>
        <v/>
      </c>
      <c r="M178" s="128" t="str">
        <f>IF(E178+G178=0,"",((E178*'Emission Factors'!C$24)+(G178*'Emission Factors'!$C$26)))</f>
        <v/>
      </c>
      <c r="N178" s="128" t="str">
        <f t="shared" si="6"/>
        <v/>
      </c>
      <c r="O178" s="128" t="str">
        <f t="shared" si="7"/>
        <v/>
      </c>
      <c r="P178" s="128" t="str">
        <f>IFERROR(N178*'Emission Factors'!C$10+O178*'Emission Factors'!C$17,"")</f>
        <v/>
      </c>
      <c r="Q178" s="129" t="str">
        <f t="shared" si="8"/>
        <v/>
      </c>
      <c r="R178" s="130" t="str">
        <f>IFERROR(N178*'Emission Factors'!C$11+O178*'Emission Factors'!C$18,"")</f>
        <v/>
      </c>
      <c r="S178" s="130" t="str">
        <f>IFERROR(N178*'Emission Factors'!C$12+O178*'Emission Factors'!C$19,"")</f>
        <v/>
      </c>
      <c r="T178" s="130" t="str">
        <f>IFERROR(N178*'Emission Factors'!C$13+O178*'Emission Factors'!C$20,"")</f>
        <v/>
      </c>
      <c r="U178" s="131" t="str">
        <f>IFERROR(IF(K178="Residential",N178*'Emission Factors'!$C$14+O178*'Emission Factors'!$C$21,N178*'Emission Factors'!$C$15+O178*'Emission Factors'!$C$22),"")</f>
        <v/>
      </c>
    </row>
    <row r="179" spans="2:21" ht="15" customHeight="1" x14ac:dyDescent="0.3">
      <c r="B179" s="123"/>
      <c r="C179" s="124"/>
      <c r="D179" s="132"/>
      <c r="E179" s="124"/>
      <c r="F179" s="124"/>
      <c r="G179" s="124"/>
      <c r="H179" s="125"/>
      <c r="I179" s="126"/>
      <c r="J179" s="127"/>
      <c r="K179" s="127"/>
      <c r="L179" s="128" t="str">
        <f>IF(E179+G179=0,"",((E179*'Emission Factors'!C$23)+(G179*'Emission Factors'!$C$25)))</f>
        <v/>
      </c>
      <c r="M179" s="128" t="str">
        <f>IF(E179+G179=0,"",((E179*'Emission Factors'!C$24)+(G179*'Emission Factors'!$C$26)))</f>
        <v/>
      </c>
      <c r="N179" s="128" t="str">
        <f t="shared" si="6"/>
        <v/>
      </c>
      <c r="O179" s="128" t="str">
        <f t="shared" si="7"/>
        <v/>
      </c>
      <c r="P179" s="128" t="str">
        <f>IFERROR(N179*'Emission Factors'!C$10+O179*'Emission Factors'!C$17,"")</f>
        <v/>
      </c>
      <c r="Q179" s="129" t="str">
        <f t="shared" si="8"/>
        <v/>
      </c>
      <c r="R179" s="130" t="str">
        <f>IFERROR(N179*'Emission Factors'!C$11+O179*'Emission Factors'!C$18,"")</f>
        <v/>
      </c>
      <c r="S179" s="130" t="str">
        <f>IFERROR(N179*'Emission Factors'!C$12+O179*'Emission Factors'!C$19,"")</f>
        <v/>
      </c>
      <c r="T179" s="130" t="str">
        <f>IFERROR(N179*'Emission Factors'!C$13+O179*'Emission Factors'!C$20,"")</f>
        <v/>
      </c>
      <c r="U179" s="131" t="str">
        <f>IFERROR(IF(K179="Residential",N179*'Emission Factors'!$C$14+O179*'Emission Factors'!$C$21,N179*'Emission Factors'!$C$15+O179*'Emission Factors'!$C$22),"")</f>
        <v/>
      </c>
    </row>
    <row r="180" spans="2:21" ht="15" customHeight="1" x14ac:dyDescent="0.3">
      <c r="B180" s="123"/>
      <c r="C180" s="124"/>
      <c r="D180" s="132"/>
      <c r="E180" s="124"/>
      <c r="F180" s="124"/>
      <c r="G180" s="124"/>
      <c r="H180" s="125"/>
      <c r="I180" s="126"/>
      <c r="J180" s="127"/>
      <c r="K180" s="127"/>
      <c r="L180" s="128" t="str">
        <f>IF(E180+G180=0,"",((E180*'Emission Factors'!C$23)+(G180*'Emission Factors'!$C$25)))</f>
        <v/>
      </c>
      <c r="M180" s="128" t="str">
        <f>IF(E180+G180=0,"",((E180*'Emission Factors'!C$24)+(G180*'Emission Factors'!$C$26)))</f>
        <v/>
      </c>
      <c r="N180" s="128" t="str">
        <f t="shared" si="6"/>
        <v/>
      </c>
      <c r="O180" s="128" t="str">
        <f t="shared" si="7"/>
        <v/>
      </c>
      <c r="P180" s="128" t="str">
        <f>IFERROR(N180*'Emission Factors'!C$10+O180*'Emission Factors'!C$17,"")</f>
        <v/>
      </c>
      <c r="Q180" s="129" t="str">
        <f t="shared" si="8"/>
        <v/>
      </c>
      <c r="R180" s="130" t="str">
        <f>IFERROR(N180*'Emission Factors'!C$11+O180*'Emission Factors'!C$18,"")</f>
        <v/>
      </c>
      <c r="S180" s="130" t="str">
        <f>IFERROR(N180*'Emission Factors'!C$12+O180*'Emission Factors'!C$19,"")</f>
        <v/>
      </c>
      <c r="T180" s="130" t="str">
        <f>IFERROR(N180*'Emission Factors'!C$13+O180*'Emission Factors'!C$20,"")</f>
        <v/>
      </c>
      <c r="U180" s="131" t="str">
        <f>IFERROR(IF(K180="Residential",N180*'Emission Factors'!$C$14+O180*'Emission Factors'!$C$21,N180*'Emission Factors'!$C$15+O180*'Emission Factors'!$C$22),"")</f>
        <v/>
      </c>
    </row>
    <row r="181" spans="2:21" ht="15" customHeight="1" x14ac:dyDescent="0.3">
      <c r="B181" s="123"/>
      <c r="C181" s="124"/>
      <c r="D181" s="132"/>
      <c r="E181" s="124"/>
      <c r="F181" s="124"/>
      <c r="G181" s="124"/>
      <c r="H181" s="125"/>
      <c r="I181" s="126"/>
      <c r="J181" s="127"/>
      <c r="K181" s="127"/>
      <c r="L181" s="128" t="str">
        <f>IF(E181+G181=0,"",((E181*'Emission Factors'!C$23)+(G181*'Emission Factors'!$C$25)))</f>
        <v/>
      </c>
      <c r="M181" s="128" t="str">
        <f>IF(E181+G181=0,"",((E181*'Emission Factors'!C$24)+(G181*'Emission Factors'!$C$26)))</f>
        <v/>
      </c>
      <c r="N181" s="128" t="str">
        <f t="shared" si="6"/>
        <v/>
      </c>
      <c r="O181" s="128" t="str">
        <f t="shared" si="7"/>
        <v/>
      </c>
      <c r="P181" s="128" t="str">
        <f>IFERROR(N181*'Emission Factors'!C$10+O181*'Emission Factors'!C$17,"")</f>
        <v/>
      </c>
      <c r="Q181" s="129" t="str">
        <f t="shared" si="8"/>
        <v/>
      </c>
      <c r="R181" s="130" t="str">
        <f>IFERROR(N181*'Emission Factors'!C$11+O181*'Emission Factors'!C$18,"")</f>
        <v/>
      </c>
      <c r="S181" s="130" t="str">
        <f>IFERROR(N181*'Emission Factors'!C$12+O181*'Emission Factors'!C$19,"")</f>
        <v/>
      </c>
      <c r="T181" s="130" t="str">
        <f>IFERROR(N181*'Emission Factors'!C$13+O181*'Emission Factors'!C$20,"")</f>
        <v/>
      </c>
      <c r="U181" s="131" t="str">
        <f>IFERROR(IF(K181="Residential",N181*'Emission Factors'!$C$14+O181*'Emission Factors'!$C$21,N181*'Emission Factors'!$C$15+O181*'Emission Factors'!$C$22),"")</f>
        <v/>
      </c>
    </row>
    <row r="182" spans="2:21" ht="15" customHeight="1" x14ac:dyDescent="0.3">
      <c r="B182" s="123"/>
      <c r="C182" s="124"/>
      <c r="D182" s="132"/>
      <c r="E182" s="124"/>
      <c r="F182" s="124"/>
      <c r="G182" s="124"/>
      <c r="H182" s="125"/>
      <c r="I182" s="126"/>
      <c r="J182" s="127"/>
      <c r="K182" s="127"/>
      <c r="L182" s="128" t="str">
        <f>IF(E182+G182=0,"",((E182*'Emission Factors'!C$23)+(G182*'Emission Factors'!$C$25)))</f>
        <v/>
      </c>
      <c r="M182" s="128" t="str">
        <f>IF(E182+G182=0,"",((E182*'Emission Factors'!C$24)+(G182*'Emission Factors'!$C$26)))</f>
        <v/>
      </c>
      <c r="N182" s="128" t="str">
        <f t="shared" si="6"/>
        <v/>
      </c>
      <c r="O182" s="128" t="str">
        <f t="shared" si="7"/>
        <v/>
      </c>
      <c r="P182" s="128" t="str">
        <f>IFERROR(N182*'Emission Factors'!C$10+O182*'Emission Factors'!C$17,"")</f>
        <v/>
      </c>
      <c r="Q182" s="129" t="str">
        <f t="shared" si="8"/>
        <v/>
      </c>
      <c r="R182" s="130" t="str">
        <f>IFERROR(N182*'Emission Factors'!C$11+O182*'Emission Factors'!C$18,"")</f>
        <v/>
      </c>
      <c r="S182" s="130" t="str">
        <f>IFERROR(N182*'Emission Factors'!C$12+O182*'Emission Factors'!C$19,"")</f>
        <v/>
      </c>
      <c r="T182" s="130" t="str">
        <f>IFERROR(N182*'Emission Factors'!C$13+O182*'Emission Factors'!C$20,"")</f>
        <v/>
      </c>
      <c r="U182" s="131" t="str">
        <f>IFERROR(IF(K182="Residential",N182*'Emission Factors'!$C$14+O182*'Emission Factors'!$C$21,N182*'Emission Factors'!$C$15+O182*'Emission Factors'!$C$22),"")</f>
        <v/>
      </c>
    </row>
    <row r="183" spans="2:21" ht="15" customHeight="1" x14ac:dyDescent="0.3">
      <c r="B183" s="123"/>
      <c r="C183" s="124"/>
      <c r="D183" s="132"/>
      <c r="E183" s="124"/>
      <c r="F183" s="124"/>
      <c r="G183" s="124"/>
      <c r="H183" s="125"/>
      <c r="I183" s="126"/>
      <c r="J183" s="127"/>
      <c r="K183" s="127"/>
      <c r="L183" s="128" t="str">
        <f>IF(E183+G183=0,"",((E183*'Emission Factors'!C$23)+(G183*'Emission Factors'!$C$25)))</f>
        <v/>
      </c>
      <c r="M183" s="128" t="str">
        <f>IF(E183+G183=0,"",((E183*'Emission Factors'!C$24)+(G183*'Emission Factors'!$C$26)))</f>
        <v/>
      </c>
      <c r="N183" s="128" t="str">
        <f t="shared" si="6"/>
        <v/>
      </c>
      <c r="O183" s="128" t="str">
        <f t="shared" si="7"/>
        <v/>
      </c>
      <c r="P183" s="128" t="str">
        <f>IFERROR(N183*'Emission Factors'!C$10+O183*'Emission Factors'!C$17,"")</f>
        <v/>
      </c>
      <c r="Q183" s="129" t="str">
        <f t="shared" si="8"/>
        <v/>
      </c>
      <c r="R183" s="130" t="str">
        <f>IFERROR(N183*'Emission Factors'!C$11+O183*'Emission Factors'!C$18,"")</f>
        <v/>
      </c>
      <c r="S183" s="130" t="str">
        <f>IFERROR(N183*'Emission Factors'!C$12+O183*'Emission Factors'!C$19,"")</f>
        <v/>
      </c>
      <c r="T183" s="130" t="str">
        <f>IFERROR(N183*'Emission Factors'!C$13+O183*'Emission Factors'!C$20,"")</f>
        <v/>
      </c>
      <c r="U183" s="131" t="str">
        <f>IFERROR(IF(K183="Residential",N183*'Emission Factors'!$C$14+O183*'Emission Factors'!$C$21,N183*'Emission Factors'!$C$15+O183*'Emission Factors'!$C$22),"")</f>
        <v/>
      </c>
    </row>
    <row r="184" spans="2:21" ht="15" customHeight="1" x14ac:dyDescent="0.3">
      <c r="B184" s="123"/>
      <c r="C184" s="124"/>
      <c r="D184" s="132"/>
      <c r="E184" s="124"/>
      <c r="F184" s="124"/>
      <c r="G184" s="124"/>
      <c r="H184" s="125"/>
      <c r="I184" s="126"/>
      <c r="J184" s="127"/>
      <c r="K184" s="127"/>
      <c r="L184" s="128" t="str">
        <f>IF(E184+G184=0,"",((E184*'Emission Factors'!C$23)+(G184*'Emission Factors'!$C$25)))</f>
        <v/>
      </c>
      <c r="M184" s="128" t="str">
        <f>IF(E184+G184=0,"",((E184*'Emission Factors'!C$24)+(G184*'Emission Factors'!$C$26)))</f>
        <v/>
      </c>
      <c r="N184" s="128" t="str">
        <f t="shared" si="6"/>
        <v/>
      </c>
      <c r="O184" s="128" t="str">
        <f t="shared" si="7"/>
        <v/>
      </c>
      <c r="P184" s="128" t="str">
        <f>IFERROR(N184*'Emission Factors'!C$10+O184*'Emission Factors'!C$17,"")</f>
        <v/>
      </c>
      <c r="Q184" s="129" t="str">
        <f t="shared" si="8"/>
        <v/>
      </c>
      <c r="R184" s="130" t="str">
        <f>IFERROR(N184*'Emission Factors'!C$11+O184*'Emission Factors'!C$18,"")</f>
        <v/>
      </c>
      <c r="S184" s="130" t="str">
        <f>IFERROR(N184*'Emission Factors'!C$12+O184*'Emission Factors'!C$19,"")</f>
        <v/>
      </c>
      <c r="T184" s="130" t="str">
        <f>IFERROR(N184*'Emission Factors'!C$13+O184*'Emission Factors'!C$20,"")</f>
        <v/>
      </c>
      <c r="U184" s="131" t="str">
        <f>IFERROR(IF(K184="Residential",N184*'Emission Factors'!$C$14+O184*'Emission Factors'!$C$21,N184*'Emission Factors'!$C$15+O184*'Emission Factors'!$C$22),"")</f>
        <v/>
      </c>
    </row>
    <row r="185" spans="2:21" ht="15" customHeight="1" x14ac:dyDescent="0.3">
      <c r="B185" s="123"/>
      <c r="C185" s="124"/>
      <c r="D185" s="132"/>
      <c r="E185" s="124"/>
      <c r="F185" s="124"/>
      <c r="G185" s="124"/>
      <c r="H185" s="125"/>
      <c r="I185" s="126"/>
      <c r="J185" s="127"/>
      <c r="K185" s="127"/>
      <c r="L185" s="128" t="str">
        <f>IF(E185+G185=0,"",((E185*'Emission Factors'!C$23)+(G185*'Emission Factors'!$C$25)))</f>
        <v/>
      </c>
      <c r="M185" s="128" t="str">
        <f>IF(E185+G185=0,"",((E185*'Emission Factors'!C$24)+(G185*'Emission Factors'!$C$26)))</f>
        <v/>
      </c>
      <c r="N185" s="128" t="str">
        <f t="shared" si="6"/>
        <v/>
      </c>
      <c r="O185" s="128" t="str">
        <f t="shared" si="7"/>
        <v/>
      </c>
      <c r="P185" s="128" t="str">
        <f>IFERROR(N185*'Emission Factors'!C$10+O185*'Emission Factors'!C$17,"")</f>
        <v/>
      </c>
      <c r="Q185" s="129" t="str">
        <f t="shared" si="8"/>
        <v/>
      </c>
      <c r="R185" s="130" t="str">
        <f>IFERROR(N185*'Emission Factors'!C$11+O185*'Emission Factors'!C$18,"")</f>
        <v/>
      </c>
      <c r="S185" s="130" t="str">
        <f>IFERROR(N185*'Emission Factors'!C$12+O185*'Emission Factors'!C$19,"")</f>
        <v/>
      </c>
      <c r="T185" s="130" t="str">
        <f>IFERROR(N185*'Emission Factors'!C$13+O185*'Emission Factors'!C$20,"")</f>
        <v/>
      </c>
      <c r="U185" s="131" t="str">
        <f>IFERROR(IF(K185="Residential",N185*'Emission Factors'!$C$14+O185*'Emission Factors'!$C$21,N185*'Emission Factors'!$C$15+O185*'Emission Factors'!$C$22),"")</f>
        <v/>
      </c>
    </row>
    <row r="186" spans="2:21" ht="15" customHeight="1" x14ac:dyDescent="0.3">
      <c r="B186" s="123"/>
      <c r="C186" s="124"/>
      <c r="D186" s="132"/>
      <c r="E186" s="124"/>
      <c r="F186" s="124"/>
      <c r="G186" s="124"/>
      <c r="H186" s="125"/>
      <c r="I186" s="126"/>
      <c r="J186" s="127"/>
      <c r="K186" s="127"/>
      <c r="L186" s="128" t="str">
        <f>IF(E186+G186=0,"",((E186*'Emission Factors'!C$23)+(G186*'Emission Factors'!$C$25)))</f>
        <v/>
      </c>
      <c r="M186" s="128" t="str">
        <f>IF(E186+G186=0,"",((E186*'Emission Factors'!C$24)+(G186*'Emission Factors'!$C$26)))</f>
        <v/>
      </c>
      <c r="N186" s="128" t="str">
        <f t="shared" si="6"/>
        <v/>
      </c>
      <c r="O186" s="128" t="str">
        <f t="shared" si="7"/>
        <v/>
      </c>
      <c r="P186" s="128" t="str">
        <f>IFERROR(N186*'Emission Factors'!C$10+O186*'Emission Factors'!C$17,"")</f>
        <v/>
      </c>
      <c r="Q186" s="129" t="str">
        <f t="shared" si="8"/>
        <v/>
      </c>
      <c r="R186" s="130" t="str">
        <f>IFERROR(N186*'Emission Factors'!C$11+O186*'Emission Factors'!C$18,"")</f>
        <v/>
      </c>
      <c r="S186" s="130" t="str">
        <f>IFERROR(N186*'Emission Factors'!C$12+O186*'Emission Factors'!C$19,"")</f>
        <v/>
      </c>
      <c r="T186" s="130" t="str">
        <f>IFERROR(N186*'Emission Factors'!C$13+O186*'Emission Factors'!C$20,"")</f>
        <v/>
      </c>
      <c r="U186" s="131" t="str">
        <f>IFERROR(IF(K186="Residential",N186*'Emission Factors'!$C$14+O186*'Emission Factors'!$C$21,N186*'Emission Factors'!$C$15+O186*'Emission Factors'!$C$22),"")</f>
        <v/>
      </c>
    </row>
    <row r="187" spans="2:21" ht="15" customHeight="1" x14ac:dyDescent="0.3">
      <c r="B187" s="123"/>
      <c r="C187" s="124"/>
      <c r="D187" s="132"/>
      <c r="E187" s="124"/>
      <c r="F187" s="124"/>
      <c r="G187" s="124"/>
      <c r="H187" s="125"/>
      <c r="I187" s="126"/>
      <c r="J187" s="127"/>
      <c r="K187" s="127"/>
      <c r="L187" s="128" t="str">
        <f>IF(E187+G187=0,"",((E187*'Emission Factors'!C$23)+(G187*'Emission Factors'!$C$25)))</f>
        <v/>
      </c>
      <c r="M187" s="128" t="str">
        <f>IF(E187+G187=0,"",((E187*'Emission Factors'!C$24)+(G187*'Emission Factors'!$C$26)))</f>
        <v/>
      </c>
      <c r="N187" s="128" t="str">
        <f t="shared" si="6"/>
        <v/>
      </c>
      <c r="O187" s="128" t="str">
        <f t="shared" si="7"/>
        <v/>
      </c>
      <c r="P187" s="128" t="str">
        <f>IFERROR(N187*'Emission Factors'!C$10+O187*'Emission Factors'!C$17,"")</f>
        <v/>
      </c>
      <c r="Q187" s="129" t="str">
        <f t="shared" si="8"/>
        <v/>
      </c>
      <c r="R187" s="130" t="str">
        <f>IFERROR(N187*'Emission Factors'!C$11+O187*'Emission Factors'!C$18,"")</f>
        <v/>
      </c>
      <c r="S187" s="130" t="str">
        <f>IFERROR(N187*'Emission Factors'!C$12+O187*'Emission Factors'!C$19,"")</f>
        <v/>
      </c>
      <c r="T187" s="130" t="str">
        <f>IFERROR(N187*'Emission Factors'!C$13+O187*'Emission Factors'!C$20,"")</f>
        <v/>
      </c>
      <c r="U187" s="131" t="str">
        <f>IFERROR(IF(K187="Residential",N187*'Emission Factors'!$C$14+O187*'Emission Factors'!$C$21,N187*'Emission Factors'!$C$15+O187*'Emission Factors'!$C$22),"")</f>
        <v/>
      </c>
    </row>
    <row r="188" spans="2:21" ht="15" customHeight="1" x14ac:dyDescent="0.3">
      <c r="B188" s="123"/>
      <c r="C188" s="124"/>
      <c r="D188" s="132"/>
      <c r="E188" s="124"/>
      <c r="F188" s="124"/>
      <c r="G188" s="124"/>
      <c r="H188" s="125"/>
      <c r="I188" s="126"/>
      <c r="J188" s="127"/>
      <c r="K188" s="127"/>
      <c r="L188" s="128" t="str">
        <f>IF(E188+G188=0,"",((E188*'Emission Factors'!C$23)+(G188*'Emission Factors'!$C$25)))</f>
        <v/>
      </c>
      <c r="M188" s="128" t="str">
        <f>IF(E188+G188=0,"",((E188*'Emission Factors'!C$24)+(G188*'Emission Factors'!$C$26)))</f>
        <v/>
      </c>
      <c r="N188" s="128" t="str">
        <f t="shared" si="6"/>
        <v/>
      </c>
      <c r="O188" s="128" t="str">
        <f t="shared" si="7"/>
        <v/>
      </c>
      <c r="P188" s="128" t="str">
        <f>IFERROR(N188*'Emission Factors'!C$10+O188*'Emission Factors'!C$17,"")</f>
        <v/>
      </c>
      <c r="Q188" s="129" t="str">
        <f t="shared" si="8"/>
        <v/>
      </c>
      <c r="R188" s="130" t="str">
        <f>IFERROR(N188*'Emission Factors'!C$11+O188*'Emission Factors'!C$18,"")</f>
        <v/>
      </c>
      <c r="S188" s="130" t="str">
        <f>IFERROR(N188*'Emission Factors'!C$12+O188*'Emission Factors'!C$19,"")</f>
        <v/>
      </c>
      <c r="T188" s="130" t="str">
        <f>IFERROR(N188*'Emission Factors'!C$13+O188*'Emission Factors'!C$20,"")</f>
        <v/>
      </c>
      <c r="U188" s="131" t="str">
        <f>IFERROR(IF(K188="Residential",N188*'Emission Factors'!$C$14+O188*'Emission Factors'!$C$21,N188*'Emission Factors'!$C$15+O188*'Emission Factors'!$C$22),"")</f>
        <v/>
      </c>
    </row>
    <row r="189" spans="2:21" ht="15" customHeight="1" x14ac:dyDescent="0.3">
      <c r="B189" s="123"/>
      <c r="C189" s="124"/>
      <c r="D189" s="132"/>
      <c r="E189" s="124"/>
      <c r="F189" s="124"/>
      <c r="G189" s="124"/>
      <c r="H189" s="125"/>
      <c r="I189" s="126"/>
      <c r="J189" s="127"/>
      <c r="K189" s="127"/>
      <c r="L189" s="128" t="str">
        <f>IF(E189+G189=0,"",((E189*'Emission Factors'!C$23)+(G189*'Emission Factors'!$C$25)))</f>
        <v/>
      </c>
      <c r="M189" s="128" t="str">
        <f>IF(E189+G189=0,"",((E189*'Emission Factors'!C$24)+(G189*'Emission Factors'!$C$26)))</f>
        <v/>
      </c>
      <c r="N189" s="128" t="str">
        <f t="shared" si="6"/>
        <v/>
      </c>
      <c r="O189" s="128" t="str">
        <f t="shared" si="7"/>
        <v/>
      </c>
      <c r="P189" s="128" t="str">
        <f>IFERROR(N189*'Emission Factors'!C$10+O189*'Emission Factors'!C$17,"")</f>
        <v/>
      </c>
      <c r="Q189" s="129" t="str">
        <f t="shared" si="8"/>
        <v/>
      </c>
      <c r="R189" s="130" t="str">
        <f>IFERROR(N189*'Emission Factors'!C$11+O189*'Emission Factors'!C$18,"")</f>
        <v/>
      </c>
      <c r="S189" s="130" t="str">
        <f>IFERROR(N189*'Emission Factors'!C$12+O189*'Emission Factors'!C$19,"")</f>
        <v/>
      </c>
      <c r="T189" s="130" t="str">
        <f>IFERROR(N189*'Emission Factors'!C$13+O189*'Emission Factors'!C$20,"")</f>
        <v/>
      </c>
      <c r="U189" s="131" t="str">
        <f>IFERROR(IF(K189="Residential",N189*'Emission Factors'!$C$14+O189*'Emission Factors'!$C$21,N189*'Emission Factors'!$C$15+O189*'Emission Factors'!$C$22),"")</f>
        <v/>
      </c>
    </row>
    <row r="190" spans="2:21" ht="15" customHeight="1" x14ac:dyDescent="0.3">
      <c r="B190" s="123"/>
      <c r="C190" s="124"/>
      <c r="D190" s="132"/>
      <c r="E190" s="124"/>
      <c r="F190" s="124"/>
      <c r="G190" s="124"/>
      <c r="H190" s="125"/>
      <c r="I190" s="126"/>
      <c r="J190" s="127"/>
      <c r="K190" s="127"/>
      <c r="L190" s="128" t="str">
        <f>IF(E190+G190=0,"",((E190*'Emission Factors'!C$23)+(G190*'Emission Factors'!$C$25)))</f>
        <v/>
      </c>
      <c r="M190" s="128" t="str">
        <f>IF(E190+G190=0,"",((E190*'Emission Factors'!C$24)+(G190*'Emission Factors'!$C$26)))</f>
        <v/>
      </c>
      <c r="N190" s="128" t="str">
        <f t="shared" si="6"/>
        <v/>
      </c>
      <c r="O190" s="128" t="str">
        <f t="shared" si="7"/>
        <v/>
      </c>
      <c r="P190" s="128" t="str">
        <f>IFERROR(N190*'Emission Factors'!C$10+O190*'Emission Factors'!C$17,"")</f>
        <v/>
      </c>
      <c r="Q190" s="129" t="str">
        <f t="shared" si="8"/>
        <v/>
      </c>
      <c r="R190" s="130" t="str">
        <f>IFERROR(N190*'Emission Factors'!C$11+O190*'Emission Factors'!C$18,"")</f>
        <v/>
      </c>
      <c r="S190" s="130" t="str">
        <f>IFERROR(N190*'Emission Factors'!C$12+O190*'Emission Factors'!C$19,"")</f>
        <v/>
      </c>
      <c r="T190" s="130" t="str">
        <f>IFERROR(N190*'Emission Factors'!C$13+O190*'Emission Factors'!C$20,"")</f>
        <v/>
      </c>
      <c r="U190" s="131" t="str">
        <f>IFERROR(IF(K190="Residential",N190*'Emission Factors'!$C$14+O190*'Emission Factors'!$C$21,N190*'Emission Factors'!$C$15+O190*'Emission Factors'!$C$22),"")</f>
        <v/>
      </c>
    </row>
    <row r="191" spans="2:21" ht="15" customHeight="1" x14ac:dyDescent="0.3">
      <c r="B191" s="123"/>
      <c r="C191" s="124"/>
      <c r="D191" s="132"/>
      <c r="E191" s="124"/>
      <c r="F191" s="124"/>
      <c r="G191" s="124"/>
      <c r="H191" s="125"/>
      <c r="I191" s="126"/>
      <c r="J191" s="127"/>
      <c r="K191" s="127"/>
      <c r="L191" s="128" t="str">
        <f>IF(E191+G191=0,"",((E191*'Emission Factors'!C$23)+(G191*'Emission Factors'!$C$25)))</f>
        <v/>
      </c>
      <c r="M191" s="128" t="str">
        <f>IF(E191+G191=0,"",((E191*'Emission Factors'!C$24)+(G191*'Emission Factors'!$C$26)))</f>
        <v/>
      </c>
      <c r="N191" s="128" t="str">
        <f t="shared" si="6"/>
        <v/>
      </c>
      <c r="O191" s="128" t="str">
        <f t="shared" si="7"/>
        <v/>
      </c>
      <c r="P191" s="128" t="str">
        <f>IFERROR(N191*'Emission Factors'!C$10+O191*'Emission Factors'!C$17,"")</f>
        <v/>
      </c>
      <c r="Q191" s="129" t="str">
        <f t="shared" si="8"/>
        <v/>
      </c>
      <c r="R191" s="130" t="str">
        <f>IFERROR(N191*'Emission Factors'!C$11+O191*'Emission Factors'!C$18,"")</f>
        <v/>
      </c>
      <c r="S191" s="130" t="str">
        <f>IFERROR(N191*'Emission Factors'!C$12+O191*'Emission Factors'!C$19,"")</f>
        <v/>
      </c>
      <c r="T191" s="130" t="str">
        <f>IFERROR(N191*'Emission Factors'!C$13+O191*'Emission Factors'!C$20,"")</f>
        <v/>
      </c>
      <c r="U191" s="131" t="str">
        <f>IFERROR(IF(K191="Residential",N191*'Emission Factors'!$C$14+O191*'Emission Factors'!$C$21,N191*'Emission Factors'!$C$15+O191*'Emission Factors'!$C$22),"")</f>
        <v/>
      </c>
    </row>
    <row r="192" spans="2:21" ht="15" customHeight="1" x14ac:dyDescent="0.3">
      <c r="B192" s="123"/>
      <c r="C192" s="124"/>
      <c r="D192" s="132"/>
      <c r="E192" s="124"/>
      <c r="F192" s="124"/>
      <c r="G192" s="124"/>
      <c r="H192" s="125"/>
      <c r="I192" s="126"/>
      <c r="J192" s="127"/>
      <c r="K192" s="127"/>
      <c r="L192" s="128" t="str">
        <f>IF(E192+G192=0,"",((E192*'Emission Factors'!C$23)+(G192*'Emission Factors'!$C$25)))</f>
        <v/>
      </c>
      <c r="M192" s="128" t="str">
        <f>IF(E192+G192=0,"",((E192*'Emission Factors'!C$24)+(G192*'Emission Factors'!$C$26)))</f>
        <v/>
      </c>
      <c r="N192" s="128" t="str">
        <f t="shared" si="6"/>
        <v/>
      </c>
      <c r="O192" s="128" t="str">
        <f t="shared" si="7"/>
        <v/>
      </c>
      <c r="P192" s="128" t="str">
        <f>IFERROR(N192*'Emission Factors'!C$10+O192*'Emission Factors'!C$17,"")</f>
        <v/>
      </c>
      <c r="Q192" s="129" t="str">
        <f t="shared" si="8"/>
        <v/>
      </c>
      <c r="R192" s="130" t="str">
        <f>IFERROR(N192*'Emission Factors'!C$11+O192*'Emission Factors'!C$18,"")</f>
        <v/>
      </c>
      <c r="S192" s="130" t="str">
        <f>IFERROR(N192*'Emission Factors'!C$12+O192*'Emission Factors'!C$19,"")</f>
        <v/>
      </c>
      <c r="T192" s="130" t="str">
        <f>IFERROR(N192*'Emission Factors'!C$13+O192*'Emission Factors'!C$20,"")</f>
        <v/>
      </c>
      <c r="U192" s="131" t="str">
        <f>IFERROR(IF(K192="Residential",N192*'Emission Factors'!$C$14+O192*'Emission Factors'!$C$21,N192*'Emission Factors'!$C$15+O192*'Emission Factors'!$C$22),"")</f>
        <v/>
      </c>
    </row>
    <row r="193" spans="2:21" ht="15" customHeight="1" x14ac:dyDescent="0.3">
      <c r="B193" s="123"/>
      <c r="C193" s="124"/>
      <c r="D193" s="132"/>
      <c r="E193" s="124"/>
      <c r="F193" s="124"/>
      <c r="G193" s="124"/>
      <c r="H193" s="125"/>
      <c r="I193" s="126"/>
      <c r="J193" s="127"/>
      <c r="K193" s="127"/>
      <c r="L193" s="128" t="str">
        <f>IF(E193+G193=0,"",((E193*'Emission Factors'!C$23)+(G193*'Emission Factors'!$C$25)))</f>
        <v/>
      </c>
      <c r="M193" s="128" t="str">
        <f>IF(E193+G193=0,"",((E193*'Emission Factors'!C$24)+(G193*'Emission Factors'!$C$26)))</f>
        <v/>
      </c>
      <c r="N193" s="128" t="str">
        <f t="shared" si="6"/>
        <v/>
      </c>
      <c r="O193" s="128" t="str">
        <f t="shared" si="7"/>
        <v/>
      </c>
      <c r="P193" s="128" t="str">
        <f>IFERROR(N193*'Emission Factors'!C$10+O193*'Emission Factors'!C$17,"")</f>
        <v/>
      </c>
      <c r="Q193" s="129" t="str">
        <f t="shared" si="8"/>
        <v/>
      </c>
      <c r="R193" s="130" t="str">
        <f>IFERROR(N193*'Emission Factors'!C$11+O193*'Emission Factors'!C$18,"")</f>
        <v/>
      </c>
      <c r="S193" s="130" t="str">
        <f>IFERROR(N193*'Emission Factors'!C$12+O193*'Emission Factors'!C$19,"")</f>
        <v/>
      </c>
      <c r="T193" s="130" t="str">
        <f>IFERROR(N193*'Emission Factors'!C$13+O193*'Emission Factors'!C$20,"")</f>
        <v/>
      </c>
      <c r="U193" s="131" t="str">
        <f>IFERROR(IF(K193="Residential",N193*'Emission Factors'!$C$14+O193*'Emission Factors'!$C$21,N193*'Emission Factors'!$C$15+O193*'Emission Factors'!$C$22),"")</f>
        <v/>
      </c>
    </row>
    <row r="194" spans="2:21" ht="15" customHeight="1" x14ac:dyDescent="0.3">
      <c r="B194" s="123"/>
      <c r="C194" s="124"/>
      <c r="D194" s="132"/>
      <c r="E194" s="124"/>
      <c r="F194" s="124"/>
      <c r="G194" s="124"/>
      <c r="H194" s="125"/>
      <c r="I194" s="126"/>
      <c r="J194" s="127"/>
      <c r="K194" s="127"/>
      <c r="L194" s="128" t="str">
        <f>IF(E194+G194=0,"",((E194*'Emission Factors'!C$23)+(G194*'Emission Factors'!$C$25)))</f>
        <v/>
      </c>
      <c r="M194" s="128" t="str">
        <f>IF(E194+G194=0,"",((E194*'Emission Factors'!C$24)+(G194*'Emission Factors'!$C$26)))</f>
        <v/>
      </c>
      <c r="N194" s="128" t="str">
        <f t="shared" si="6"/>
        <v/>
      </c>
      <c r="O194" s="128" t="str">
        <f t="shared" si="7"/>
        <v/>
      </c>
      <c r="P194" s="128" t="str">
        <f>IFERROR(N194*'Emission Factors'!C$10+O194*'Emission Factors'!C$17,"")</f>
        <v/>
      </c>
      <c r="Q194" s="129" t="str">
        <f t="shared" si="8"/>
        <v/>
      </c>
      <c r="R194" s="130" t="str">
        <f>IFERROR(N194*'Emission Factors'!C$11+O194*'Emission Factors'!C$18,"")</f>
        <v/>
      </c>
      <c r="S194" s="130" t="str">
        <f>IFERROR(N194*'Emission Factors'!C$12+O194*'Emission Factors'!C$19,"")</f>
        <v/>
      </c>
      <c r="T194" s="130" t="str">
        <f>IFERROR(N194*'Emission Factors'!C$13+O194*'Emission Factors'!C$20,"")</f>
        <v/>
      </c>
      <c r="U194" s="131" t="str">
        <f>IFERROR(IF(K194="Residential",N194*'Emission Factors'!$C$14+O194*'Emission Factors'!$C$21,N194*'Emission Factors'!$C$15+O194*'Emission Factors'!$C$22),"")</f>
        <v/>
      </c>
    </row>
    <row r="195" spans="2:21" ht="15" customHeight="1" x14ac:dyDescent="0.3">
      <c r="B195" s="123"/>
      <c r="C195" s="124"/>
      <c r="D195" s="132"/>
      <c r="E195" s="124"/>
      <c r="F195" s="124"/>
      <c r="G195" s="124"/>
      <c r="H195" s="125"/>
      <c r="I195" s="126"/>
      <c r="J195" s="127"/>
      <c r="K195" s="127"/>
      <c r="L195" s="128" t="str">
        <f>IF(E195+G195=0,"",((E195*'Emission Factors'!C$23)+(G195*'Emission Factors'!$C$25)))</f>
        <v/>
      </c>
      <c r="M195" s="128" t="str">
        <f>IF(E195+G195=0,"",((E195*'Emission Factors'!C$24)+(G195*'Emission Factors'!$C$26)))</f>
        <v/>
      </c>
      <c r="N195" s="128" t="str">
        <f t="shared" si="6"/>
        <v/>
      </c>
      <c r="O195" s="128" t="str">
        <f t="shared" si="7"/>
        <v/>
      </c>
      <c r="P195" s="128" t="str">
        <f>IFERROR(N195*'Emission Factors'!C$10+O195*'Emission Factors'!C$17,"")</f>
        <v/>
      </c>
      <c r="Q195" s="129" t="str">
        <f t="shared" si="8"/>
        <v/>
      </c>
      <c r="R195" s="130" t="str">
        <f>IFERROR(N195*'Emission Factors'!C$11+O195*'Emission Factors'!C$18,"")</f>
        <v/>
      </c>
      <c r="S195" s="130" t="str">
        <f>IFERROR(N195*'Emission Factors'!C$12+O195*'Emission Factors'!C$19,"")</f>
        <v/>
      </c>
      <c r="T195" s="130" t="str">
        <f>IFERROR(N195*'Emission Factors'!C$13+O195*'Emission Factors'!C$20,"")</f>
        <v/>
      </c>
      <c r="U195" s="131" t="str">
        <f>IFERROR(IF(K195="Residential",N195*'Emission Factors'!$C$14+O195*'Emission Factors'!$C$21,N195*'Emission Factors'!$C$15+O195*'Emission Factors'!$C$22),"")</f>
        <v/>
      </c>
    </row>
    <row r="196" spans="2:21" ht="15" customHeight="1" x14ac:dyDescent="0.3">
      <c r="B196" s="123"/>
      <c r="C196" s="124"/>
      <c r="D196" s="132"/>
      <c r="E196" s="124"/>
      <c r="F196" s="124"/>
      <c r="G196" s="124"/>
      <c r="H196" s="125"/>
      <c r="I196" s="126"/>
      <c r="J196" s="127"/>
      <c r="K196" s="127"/>
      <c r="L196" s="128" t="str">
        <f>IF(E196+G196=0,"",((E196*'Emission Factors'!C$23)+(G196*'Emission Factors'!$C$25)))</f>
        <v/>
      </c>
      <c r="M196" s="128" t="str">
        <f>IF(E196+G196=0,"",((E196*'Emission Factors'!C$24)+(G196*'Emission Factors'!$C$26)))</f>
        <v/>
      </c>
      <c r="N196" s="128" t="str">
        <f t="shared" si="6"/>
        <v/>
      </c>
      <c r="O196" s="128" t="str">
        <f t="shared" si="7"/>
        <v/>
      </c>
      <c r="P196" s="128" t="str">
        <f>IFERROR(N196*'Emission Factors'!C$10+O196*'Emission Factors'!C$17,"")</f>
        <v/>
      </c>
      <c r="Q196" s="129" t="str">
        <f t="shared" si="8"/>
        <v/>
      </c>
      <c r="R196" s="130" t="str">
        <f>IFERROR(N196*'Emission Factors'!C$11+O196*'Emission Factors'!C$18,"")</f>
        <v/>
      </c>
      <c r="S196" s="130" t="str">
        <f>IFERROR(N196*'Emission Factors'!C$12+O196*'Emission Factors'!C$19,"")</f>
        <v/>
      </c>
      <c r="T196" s="130" t="str">
        <f>IFERROR(N196*'Emission Factors'!C$13+O196*'Emission Factors'!C$20,"")</f>
        <v/>
      </c>
      <c r="U196" s="131" t="str">
        <f>IFERROR(IF(K196="Residential",N196*'Emission Factors'!$C$14+O196*'Emission Factors'!$C$21,N196*'Emission Factors'!$C$15+O196*'Emission Factors'!$C$22),"")</f>
        <v/>
      </c>
    </row>
    <row r="197" spans="2:21" ht="15" customHeight="1" x14ac:dyDescent="0.3">
      <c r="B197" s="123"/>
      <c r="C197" s="124"/>
      <c r="D197" s="132"/>
      <c r="E197" s="124"/>
      <c r="F197" s="124"/>
      <c r="G197" s="124"/>
      <c r="H197" s="125"/>
      <c r="I197" s="126"/>
      <c r="J197" s="127"/>
      <c r="K197" s="127"/>
      <c r="L197" s="128" t="str">
        <f>IF(E197+G197=0,"",((E197*'Emission Factors'!C$23)+(G197*'Emission Factors'!$C$25)))</f>
        <v/>
      </c>
      <c r="M197" s="128" t="str">
        <f>IF(E197+G197=0,"",((E197*'Emission Factors'!C$24)+(G197*'Emission Factors'!$C$26)))</f>
        <v/>
      </c>
      <c r="N197" s="128" t="str">
        <f t="shared" si="6"/>
        <v/>
      </c>
      <c r="O197" s="128" t="str">
        <f t="shared" si="7"/>
        <v/>
      </c>
      <c r="P197" s="128" t="str">
        <f>IFERROR(N197*'Emission Factors'!C$10+O197*'Emission Factors'!C$17,"")</f>
        <v/>
      </c>
      <c r="Q197" s="129" t="str">
        <f t="shared" si="8"/>
        <v/>
      </c>
      <c r="R197" s="130" t="str">
        <f>IFERROR(N197*'Emission Factors'!C$11+O197*'Emission Factors'!C$18,"")</f>
        <v/>
      </c>
      <c r="S197" s="130" t="str">
        <f>IFERROR(N197*'Emission Factors'!C$12+O197*'Emission Factors'!C$19,"")</f>
        <v/>
      </c>
      <c r="T197" s="130" t="str">
        <f>IFERROR(N197*'Emission Factors'!C$13+O197*'Emission Factors'!C$20,"")</f>
        <v/>
      </c>
      <c r="U197" s="131" t="str">
        <f>IFERROR(IF(K197="Residential",N197*'Emission Factors'!$C$14+O197*'Emission Factors'!$C$21,N197*'Emission Factors'!$C$15+O197*'Emission Factors'!$C$22),"")</f>
        <v/>
      </c>
    </row>
    <row r="198" spans="2:21" ht="15" customHeight="1" x14ac:dyDescent="0.3">
      <c r="B198" s="123"/>
      <c r="C198" s="124"/>
      <c r="D198" s="132"/>
      <c r="E198" s="124"/>
      <c r="F198" s="124"/>
      <c r="G198" s="124"/>
      <c r="H198" s="125"/>
      <c r="I198" s="126"/>
      <c r="J198" s="127"/>
      <c r="K198" s="127"/>
      <c r="L198" s="128" t="str">
        <f>IF(E198+G198=0,"",((E198*'Emission Factors'!C$23)+(G198*'Emission Factors'!$C$25)))</f>
        <v/>
      </c>
      <c r="M198" s="128" t="str">
        <f>IF(E198+G198=0,"",((E198*'Emission Factors'!C$24)+(G198*'Emission Factors'!$C$26)))</f>
        <v/>
      </c>
      <c r="N198" s="128" t="str">
        <f t="shared" si="6"/>
        <v/>
      </c>
      <c r="O198" s="128" t="str">
        <f t="shared" si="7"/>
        <v/>
      </c>
      <c r="P198" s="128" t="str">
        <f>IFERROR(N198*'Emission Factors'!C$10+O198*'Emission Factors'!C$17,"")</f>
        <v/>
      </c>
      <c r="Q198" s="129" t="str">
        <f t="shared" si="8"/>
        <v/>
      </c>
      <c r="R198" s="130" t="str">
        <f>IFERROR(N198*'Emission Factors'!C$11+O198*'Emission Factors'!C$18,"")</f>
        <v/>
      </c>
      <c r="S198" s="130" t="str">
        <f>IFERROR(N198*'Emission Factors'!C$12+O198*'Emission Factors'!C$19,"")</f>
        <v/>
      </c>
      <c r="T198" s="130" t="str">
        <f>IFERROR(N198*'Emission Factors'!C$13+O198*'Emission Factors'!C$20,"")</f>
        <v/>
      </c>
      <c r="U198" s="131" t="str">
        <f>IFERROR(IF(K198="Residential",N198*'Emission Factors'!$C$14+O198*'Emission Factors'!$C$21,N198*'Emission Factors'!$C$15+O198*'Emission Factors'!$C$22),"")</f>
        <v/>
      </c>
    </row>
    <row r="199" spans="2:21" ht="15" customHeight="1" x14ac:dyDescent="0.3">
      <c r="B199" s="123"/>
      <c r="C199" s="124"/>
      <c r="D199" s="132"/>
      <c r="E199" s="124"/>
      <c r="F199" s="124"/>
      <c r="G199" s="124"/>
      <c r="H199" s="125"/>
      <c r="I199" s="126"/>
      <c r="J199" s="127"/>
      <c r="K199" s="127"/>
      <c r="L199" s="128" t="str">
        <f>IF(E199+G199=0,"",((E199*'Emission Factors'!C$23)+(G199*'Emission Factors'!$C$25)))</f>
        <v/>
      </c>
      <c r="M199" s="128" t="str">
        <f>IF(E199+G199=0,"",((E199*'Emission Factors'!C$24)+(G199*'Emission Factors'!$C$26)))</f>
        <v/>
      </c>
      <c r="N199" s="128" t="str">
        <f t="shared" si="6"/>
        <v/>
      </c>
      <c r="O199" s="128" t="str">
        <f t="shared" si="7"/>
        <v/>
      </c>
      <c r="P199" s="128" t="str">
        <f>IFERROR(N199*'Emission Factors'!C$10+O199*'Emission Factors'!C$17,"")</f>
        <v/>
      </c>
      <c r="Q199" s="129" t="str">
        <f t="shared" si="8"/>
        <v/>
      </c>
      <c r="R199" s="130" t="str">
        <f>IFERROR(N199*'Emission Factors'!C$11+O199*'Emission Factors'!C$18,"")</f>
        <v/>
      </c>
      <c r="S199" s="130" t="str">
        <f>IFERROR(N199*'Emission Factors'!C$12+O199*'Emission Factors'!C$19,"")</f>
        <v/>
      </c>
      <c r="T199" s="130" t="str">
        <f>IFERROR(N199*'Emission Factors'!C$13+O199*'Emission Factors'!C$20,"")</f>
        <v/>
      </c>
      <c r="U199" s="131" t="str">
        <f>IFERROR(IF(K199="Residential",N199*'Emission Factors'!$C$14+O199*'Emission Factors'!$C$21,N199*'Emission Factors'!$C$15+O199*'Emission Factors'!$C$22),"")</f>
        <v/>
      </c>
    </row>
    <row r="200" spans="2:21" ht="15" customHeight="1" x14ac:dyDescent="0.3">
      <c r="B200" s="123"/>
      <c r="C200" s="124"/>
      <c r="D200" s="132"/>
      <c r="E200" s="124"/>
      <c r="F200" s="124"/>
      <c r="G200" s="124"/>
      <c r="H200" s="125"/>
      <c r="I200" s="126"/>
      <c r="J200" s="127"/>
      <c r="K200" s="127"/>
      <c r="L200" s="128" t="str">
        <f>IF(E200+G200=0,"",((E200*'Emission Factors'!C$23)+(G200*'Emission Factors'!$C$25)))</f>
        <v/>
      </c>
      <c r="M200" s="128" t="str">
        <f>IF(E200+G200=0,"",((E200*'Emission Factors'!C$24)+(G200*'Emission Factors'!$C$26)))</f>
        <v/>
      </c>
      <c r="N200" s="128" t="str">
        <f t="shared" si="6"/>
        <v/>
      </c>
      <c r="O200" s="128" t="str">
        <f t="shared" si="7"/>
        <v/>
      </c>
      <c r="P200" s="128" t="str">
        <f>IFERROR(N200*'Emission Factors'!C$10+O200*'Emission Factors'!C$17,"")</f>
        <v/>
      </c>
      <c r="Q200" s="129" t="str">
        <f t="shared" si="8"/>
        <v/>
      </c>
      <c r="R200" s="130" t="str">
        <f>IFERROR(N200*'Emission Factors'!C$11+O200*'Emission Factors'!C$18,"")</f>
        <v/>
      </c>
      <c r="S200" s="130" t="str">
        <f>IFERROR(N200*'Emission Factors'!C$12+O200*'Emission Factors'!C$19,"")</f>
        <v/>
      </c>
      <c r="T200" s="130" t="str">
        <f>IFERROR(N200*'Emission Factors'!C$13+O200*'Emission Factors'!C$20,"")</f>
        <v/>
      </c>
      <c r="U200" s="131" t="str">
        <f>IFERROR(IF(K200="Residential",N200*'Emission Factors'!$C$14+O200*'Emission Factors'!$C$21,N200*'Emission Factors'!$C$15+O200*'Emission Factors'!$C$22),"")</f>
        <v/>
      </c>
    </row>
    <row r="201" spans="2:21" ht="15" customHeight="1" x14ac:dyDescent="0.3">
      <c r="B201" s="123"/>
      <c r="C201" s="124"/>
      <c r="D201" s="132"/>
      <c r="E201" s="124"/>
      <c r="F201" s="124"/>
      <c r="G201" s="124"/>
      <c r="H201" s="125"/>
      <c r="I201" s="126"/>
      <c r="J201" s="127"/>
      <c r="K201" s="127"/>
      <c r="L201" s="128" t="str">
        <f>IF(E201+G201=0,"",((E201*'Emission Factors'!C$23)+(G201*'Emission Factors'!$C$25)))</f>
        <v/>
      </c>
      <c r="M201" s="128" t="str">
        <f>IF(E201+G201=0,"",((E201*'Emission Factors'!C$24)+(G201*'Emission Factors'!$C$26)))</f>
        <v/>
      </c>
      <c r="N201" s="128" t="str">
        <f t="shared" si="6"/>
        <v/>
      </c>
      <c r="O201" s="128" t="str">
        <f t="shared" si="7"/>
        <v/>
      </c>
      <c r="P201" s="128" t="str">
        <f>IFERROR(N201*'Emission Factors'!C$10+O201*'Emission Factors'!C$17,"")</f>
        <v/>
      </c>
      <c r="Q201" s="129" t="str">
        <f t="shared" si="8"/>
        <v/>
      </c>
      <c r="R201" s="130" t="str">
        <f>IFERROR(N201*'Emission Factors'!C$11+O201*'Emission Factors'!C$18,"")</f>
        <v/>
      </c>
      <c r="S201" s="130" t="str">
        <f>IFERROR(N201*'Emission Factors'!C$12+O201*'Emission Factors'!C$19,"")</f>
        <v/>
      </c>
      <c r="T201" s="130" t="str">
        <f>IFERROR(N201*'Emission Factors'!C$13+O201*'Emission Factors'!C$20,"")</f>
        <v/>
      </c>
      <c r="U201" s="131" t="str">
        <f>IFERROR(IF(K201="Residential",N201*'Emission Factors'!$C$14+O201*'Emission Factors'!$C$21,N201*'Emission Factors'!$C$15+O201*'Emission Factors'!$C$22),"")</f>
        <v/>
      </c>
    </row>
    <row r="202" spans="2:21" ht="15" customHeight="1" x14ac:dyDescent="0.3">
      <c r="B202" s="123"/>
      <c r="C202" s="124"/>
      <c r="D202" s="132"/>
      <c r="E202" s="124"/>
      <c r="F202" s="124"/>
      <c r="G202" s="124"/>
      <c r="H202" s="125"/>
      <c r="I202" s="126"/>
      <c r="J202" s="127"/>
      <c r="K202" s="127"/>
      <c r="L202" s="128" t="str">
        <f>IF(E202+G202=0,"",((E202*'Emission Factors'!C$23)+(G202*'Emission Factors'!$C$25)))</f>
        <v/>
      </c>
      <c r="M202" s="128" t="str">
        <f>IF(E202+G202=0,"",((E202*'Emission Factors'!C$24)+(G202*'Emission Factors'!$C$26)))</f>
        <v/>
      </c>
      <c r="N202" s="128" t="str">
        <f t="shared" si="6"/>
        <v/>
      </c>
      <c r="O202" s="128" t="str">
        <f t="shared" si="7"/>
        <v/>
      </c>
      <c r="P202" s="128" t="str">
        <f>IFERROR(N202*'Emission Factors'!C$10+O202*'Emission Factors'!C$17,"")</f>
        <v/>
      </c>
      <c r="Q202" s="129" t="str">
        <f t="shared" si="8"/>
        <v/>
      </c>
      <c r="R202" s="130" t="str">
        <f>IFERROR(N202*'Emission Factors'!C$11+O202*'Emission Factors'!C$18,"")</f>
        <v/>
      </c>
      <c r="S202" s="130" t="str">
        <f>IFERROR(N202*'Emission Factors'!C$12+O202*'Emission Factors'!C$19,"")</f>
        <v/>
      </c>
      <c r="T202" s="130" t="str">
        <f>IFERROR(N202*'Emission Factors'!C$13+O202*'Emission Factors'!C$20,"")</f>
        <v/>
      </c>
      <c r="U202" s="131" t="str">
        <f>IFERROR(IF(K202="Residential",N202*'Emission Factors'!$C$14+O202*'Emission Factors'!$C$21,N202*'Emission Factors'!$C$15+O202*'Emission Factors'!$C$22),"")</f>
        <v/>
      </c>
    </row>
    <row r="203" spans="2:21" ht="15" customHeight="1" x14ac:dyDescent="0.3">
      <c r="B203" s="123"/>
      <c r="C203" s="124"/>
      <c r="D203" s="132"/>
      <c r="E203" s="124"/>
      <c r="F203" s="124"/>
      <c r="G203" s="124"/>
      <c r="H203" s="125"/>
      <c r="I203" s="126"/>
      <c r="J203" s="127"/>
      <c r="K203" s="127"/>
      <c r="L203" s="128" t="str">
        <f>IF(E203+G203=0,"",((E203*'Emission Factors'!C$23)+(G203*'Emission Factors'!$C$25)))</f>
        <v/>
      </c>
      <c r="M203" s="128" t="str">
        <f>IF(E203+G203=0,"",((E203*'Emission Factors'!C$24)+(G203*'Emission Factors'!$C$26)))</f>
        <v/>
      </c>
      <c r="N203" s="128" t="str">
        <f t="shared" si="6"/>
        <v/>
      </c>
      <c r="O203" s="128" t="str">
        <f t="shared" si="7"/>
        <v/>
      </c>
      <c r="P203" s="128" t="str">
        <f>IFERROR(N203*'Emission Factors'!C$10+O203*'Emission Factors'!C$17,"")</f>
        <v/>
      </c>
      <c r="Q203" s="129" t="str">
        <f t="shared" si="8"/>
        <v/>
      </c>
      <c r="R203" s="130" t="str">
        <f>IFERROR(N203*'Emission Factors'!C$11+O203*'Emission Factors'!C$18,"")</f>
        <v/>
      </c>
      <c r="S203" s="130" t="str">
        <f>IFERROR(N203*'Emission Factors'!C$12+O203*'Emission Factors'!C$19,"")</f>
        <v/>
      </c>
      <c r="T203" s="130" t="str">
        <f>IFERROR(N203*'Emission Factors'!C$13+O203*'Emission Factors'!C$20,"")</f>
        <v/>
      </c>
      <c r="U203" s="131" t="str">
        <f>IFERROR(IF(K203="Residential",N203*'Emission Factors'!$C$14+O203*'Emission Factors'!$C$21,N203*'Emission Factors'!$C$15+O203*'Emission Factors'!$C$22),"")</f>
        <v/>
      </c>
    </row>
    <row r="204" spans="2:21" ht="15" customHeight="1" x14ac:dyDescent="0.3">
      <c r="B204" s="123"/>
      <c r="C204" s="124"/>
      <c r="D204" s="132"/>
      <c r="E204" s="124"/>
      <c r="F204" s="124"/>
      <c r="G204" s="124"/>
      <c r="H204" s="125"/>
      <c r="I204" s="126"/>
      <c r="J204" s="127"/>
      <c r="K204" s="127"/>
      <c r="L204" s="128" t="str">
        <f>IF(E204+G204=0,"",((E204*'Emission Factors'!C$23)+(G204*'Emission Factors'!$C$25)))</f>
        <v/>
      </c>
      <c r="M204" s="128" t="str">
        <f>IF(E204+G204=0,"",((E204*'Emission Factors'!C$24)+(G204*'Emission Factors'!$C$26)))</f>
        <v/>
      </c>
      <c r="N204" s="128" t="str">
        <f t="shared" si="6"/>
        <v/>
      </c>
      <c r="O204" s="128" t="str">
        <f t="shared" si="7"/>
        <v/>
      </c>
      <c r="P204" s="128" t="str">
        <f>IFERROR(N204*'Emission Factors'!C$10+O204*'Emission Factors'!C$17,"")</f>
        <v/>
      </c>
      <c r="Q204" s="129" t="str">
        <f t="shared" si="8"/>
        <v/>
      </c>
      <c r="R204" s="130" t="str">
        <f>IFERROR(N204*'Emission Factors'!C$11+O204*'Emission Factors'!C$18,"")</f>
        <v/>
      </c>
      <c r="S204" s="130" t="str">
        <f>IFERROR(N204*'Emission Factors'!C$12+O204*'Emission Factors'!C$19,"")</f>
        <v/>
      </c>
      <c r="T204" s="130" t="str">
        <f>IFERROR(N204*'Emission Factors'!C$13+O204*'Emission Factors'!C$20,"")</f>
        <v/>
      </c>
      <c r="U204" s="131" t="str">
        <f>IFERROR(IF(K204="Residential",N204*'Emission Factors'!$C$14+O204*'Emission Factors'!$C$21,N204*'Emission Factors'!$C$15+O204*'Emission Factors'!$C$22),"")</f>
        <v/>
      </c>
    </row>
    <row r="205" spans="2:21" ht="15" customHeight="1" x14ac:dyDescent="0.3">
      <c r="B205" s="123"/>
      <c r="C205" s="124"/>
      <c r="D205" s="132"/>
      <c r="E205" s="124"/>
      <c r="F205" s="124"/>
      <c r="G205" s="124"/>
      <c r="H205" s="125"/>
      <c r="I205" s="126"/>
      <c r="J205" s="127"/>
      <c r="K205" s="127"/>
      <c r="L205" s="128" t="str">
        <f>IF(E205+G205=0,"",((E205*'Emission Factors'!C$23)+(G205*'Emission Factors'!$C$25)))</f>
        <v/>
      </c>
      <c r="M205" s="128" t="str">
        <f>IF(E205+G205=0,"",((E205*'Emission Factors'!C$24)+(G205*'Emission Factors'!$C$26)))</f>
        <v/>
      </c>
      <c r="N205" s="128" t="str">
        <f t="shared" si="6"/>
        <v/>
      </c>
      <c r="O205" s="128" t="str">
        <f t="shared" si="7"/>
        <v/>
      </c>
      <c r="P205" s="128" t="str">
        <f>IFERROR(N205*'Emission Factors'!C$10+O205*'Emission Factors'!C$17,"")</f>
        <v/>
      </c>
      <c r="Q205" s="129" t="str">
        <f t="shared" si="8"/>
        <v/>
      </c>
      <c r="R205" s="130" t="str">
        <f>IFERROR(N205*'Emission Factors'!C$11+O205*'Emission Factors'!C$18,"")</f>
        <v/>
      </c>
      <c r="S205" s="130" t="str">
        <f>IFERROR(N205*'Emission Factors'!C$12+O205*'Emission Factors'!C$19,"")</f>
        <v/>
      </c>
      <c r="T205" s="130" t="str">
        <f>IFERROR(N205*'Emission Factors'!C$13+O205*'Emission Factors'!C$20,"")</f>
        <v/>
      </c>
      <c r="U205" s="131" t="str">
        <f>IFERROR(IF(K205="Residential",N205*'Emission Factors'!$C$14+O205*'Emission Factors'!$C$21,N205*'Emission Factors'!$C$15+O205*'Emission Factors'!$C$22),"")</f>
        <v/>
      </c>
    </row>
    <row r="206" spans="2:21" ht="15" customHeight="1" x14ac:dyDescent="0.3">
      <c r="B206" s="123"/>
      <c r="C206" s="124"/>
      <c r="D206" s="132"/>
      <c r="E206" s="124"/>
      <c r="F206" s="124"/>
      <c r="G206" s="124"/>
      <c r="H206" s="125"/>
      <c r="I206" s="126"/>
      <c r="J206" s="127"/>
      <c r="K206" s="127"/>
      <c r="L206" s="128" t="str">
        <f>IF(E206+G206=0,"",((E206*'Emission Factors'!C$23)+(G206*'Emission Factors'!$C$25)))</f>
        <v/>
      </c>
      <c r="M206" s="128" t="str">
        <f>IF(E206+G206=0,"",((E206*'Emission Factors'!C$24)+(G206*'Emission Factors'!$C$26)))</f>
        <v/>
      </c>
      <c r="N206" s="128" t="str">
        <f t="shared" si="6"/>
        <v/>
      </c>
      <c r="O206" s="128" t="str">
        <f t="shared" si="7"/>
        <v/>
      </c>
      <c r="P206" s="128" t="str">
        <f>IFERROR(N206*'Emission Factors'!C$10+O206*'Emission Factors'!C$17,"")</f>
        <v/>
      </c>
      <c r="Q206" s="129" t="str">
        <f t="shared" si="8"/>
        <v/>
      </c>
      <c r="R206" s="130" t="str">
        <f>IFERROR(N206*'Emission Factors'!C$11+O206*'Emission Factors'!C$18,"")</f>
        <v/>
      </c>
      <c r="S206" s="130" t="str">
        <f>IFERROR(N206*'Emission Factors'!C$12+O206*'Emission Factors'!C$19,"")</f>
        <v/>
      </c>
      <c r="T206" s="130" t="str">
        <f>IFERROR(N206*'Emission Factors'!C$13+O206*'Emission Factors'!C$20,"")</f>
        <v/>
      </c>
      <c r="U206" s="131" t="str">
        <f>IFERROR(IF(K206="Residential",N206*'Emission Factors'!$C$14+O206*'Emission Factors'!$C$21,N206*'Emission Factors'!$C$15+O206*'Emission Factors'!$C$22),"")</f>
        <v/>
      </c>
    </row>
    <row r="207" spans="2:21" ht="15" customHeight="1" x14ac:dyDescent="0.3">
      <c r="B207" s="123"/>
      <c r="C207" s="124"/>
      <c r="D207" s="132"/>
      <c r="E207" s="124"/>
      <c r="F207" s="124"/>
      <c r="G207" s="124"/>
      <c r="H207" s="125"/>
      <c r="I207" s="126"/>
      <c r="J207" s="127"/>
      <c r="K207" s="127"/>
      <c r="L207" s="128" t="str">
        <f>IF(E207+G207=0,"",((E207*'Emission Factors'!C$23)+(G207*'Emission Factors'!$C$25)))</f>
        <v/>
      </c>
      <c r="M207" s="128" t="str">
        <f>IF(E207+G207=0,"",((E207*'Emission Factors'!C$24)+(G207*'Emission Factors'!$C$26)))</f>
        <v/>
      </c>
      <c r="N207" s="128" t="str">
        <f t="shared" ref="N207:N270" si="9">IFERROR(L207*J207,"")</f>
        <v/>
      </c>
      <c r="O207" s="128" t="str">
        <f t="shared" ref="O207:O270" si="10">IFERROR(M207*J207,"")</f>
        <v/>
      </c>
      <c r="P207" s="128" t="str">
        <f>IFERROR(N207*'Emission Factors'!C$10+O207*'Emission Factors'!C$17,"")</f>
        <v/>
      </c>
      <c r="Q207" s="129" t="str">
        <f t="shared" ref="Q207:Q270" si="11">IFERROR(P207/I207,"")</f>
        <v/>
      </c>
      <c r="R207" s="130" t="str">
        <f>IFERROR(N207*'Emission Factors'!C$11+O207*'Emission Factors'!C$18,"")</f>
        <v/>
      </c>
      <c r="S207" s="130" t="str">
        <f>IFERROR(N207*'Emission Factors'!C$12+O207*'Emission Factors'!C$19,"")</f>
        <v/>
      </c>
      <c r="T207" s="130" t="str">
        <f>IFERROR(N207*'Emission Factors'!C$13+O207*'Emission Factors'!C$20,"")</f>
        <v/>
      </c>
      <c r="U207" s="131" t="str">
        <f>IFERROR(IF(K207="Residential",N207*'Emission Factors'!$C$14+O207*'Emission Factors'!$C$21,N207*'Emission Factors'!$C$15+O207*'Emission Factors'!$C$22),"")</f>
        <v/>
      </c>
    </row>
    <row r="208" spans="2:21" ht="15" customHeight="1" x14ac:dyDescent="0.3">
      <c r="B208" s="123"/>
      <c r="C208" s="124"/>
      <c r="D208" s="132"/>
      <c r="E208" s="124"/>
      <c r="F208" s="124"/>
      <c r="G208" s="124"/>
      <c r="H208" s="125"/>
      <c r="I208" s="126"/>
      <c r="J208" s="127"/>
      <c r="K208" s="127"/>
      <c r="L208" s="128" t="str">
        <f>IF(E208+G208=0,"",((E208*'Emission Factors'!C$23)+(G208*'Emission Factors'!$C$25)))</f>
        <v/>
      </c>
      <c r="M208" s="128" t="str">
        <f>IF(E208+G208=0,"",((E208*'Emission Factors'!C$24)+(G208*'Emission Factors'!$C$26)))</f>
        <v/>
      </c>
      <c r="N208" s="128" t="str">
        <f t="shared" si="9"/>
        <v/>
      </c>
      <c r="O208" s="128" t="str">
        <f t="shared" si="10"/>
        <v/>
      </c>
      <c r="P208" s="128" t="str">
        <f>IFERROR(N208*'Emission Factors'!C$10+O208*'Emission Factors'!C$17,"")</f>
        <v/>
      </c>
      <c r="Q208" s="129" t="str">
        <f t="shared" si="11"/>
        <v/>
      </c>
      <c r="R208" s="130" t="str">
        <f>IFERROR(N208*'Emission Factors'!C$11+O208*'Emission Factors'!C$18,"")</f>
        <v/>
      </c>
      <c r="S208" s="130" t="str">
        <f>IFERROR(N208*'Emission Factors'!C$12+O208*'Emission Factors'!C$19,"")</f>
        <v/>
      </c>
      <c r="T208" s="130" t="str">
        <f>IFERROR(N208*'Emission Factors'!C$13+O208*'Emission Factors'!C$20,"")</f>
        <v/>
      </c>
      <c r="U208" s="131" t="str">
        <f>IFERROR(IF(K208="Residential",N208*'Emission Factors'!$C$14+O208*'Emission Factors'!$C$21,N208*'Emission Factors'!$C$15+O208*'Emission Factors'!$C$22),"")</f>
        <v/>
      </c>
    </row>
    <row r="209" spans="2:21" ht="15" customHeight="1" x14ac:dyDescent="0.3">
      <c r="B209" s="123"/>
      <c r="C209" s="124"/>
      <c r="D209" s="132"/>
      <c r="E209" s="124"/>
      <c r="F209" s="124"/>
      <c r="G209" s="124"/>
      <c r="H209" s="125"/>
      <c r="I209" s="126"/>
      <c r="J209" s="127"/>
      <c r="K209" s="127"/>
      <c r="L209" s="128" t="str">
        <f>IF(E209+G209=0,"",((E209*'Emission Factors'!C$23)+(G209*'Emission Factors'!$C$25)))</f>
        <v/>
      </c>
      <c r="M209" s="128" t="str">
        <f>IF(E209+G209=0,"",((E209*'Emission Factors'!C$24)+(G209*'Emission Factors'!$C$26)))</f>
        <v/>
      </c>
      <c r="N209" s="128" t="str">
        <f t="shared" si="9"/>
        <v/>
      </c>
      <c r="O209" s="128" t="str">
        <f t="shared" si="10"/>
        <v/>
      </c>
      <c r="P209" s="128" t="str">
        <f>IFERROR(N209*'Emission Factors'!C$10+O209*'Emission Factors'!C$17,"")</f>
        <v/>
      </c>
      <c r="Q209" s="129" t="str">
        <f t="shared" si="11"/>
        <v/>
      </c>
      <c r="R209" s="130" t="str">
        <f>IFERROR(N209*'Emission Factors'!C$11+O209*'Emission Factors'!C$18,"")</f>
        <v/>
      </c>
      <c r="S209" s="130" t="str">
        <f>IFERROR(N209*'Emission Factors'!C$12+O209*'Emission Factors'!C$19,"")</f>
        <v/>
      </c>
      <c r="T209" s="130" t="str">
        <f>IFERROR(N209*'Emission Factors'!C$13+O209*'Emission Factors'!C$20,"")</f>
        <v/>
      </c>
      <c r="U209" s="131" t="str">
        <f>IFERROR(IF(K209="Residential",N209*'Emission Factors'!$C$14+O209*'Emission Factors'!$C$21,N209*'Emission Factors'!$C$15+O209*'Emission Factors'!$C$22),"")</f>
        <v/>
      </c>
    </row>
    <row r="210" spans="2:21" ht="15" customHeight="1" x14ac:dyDescent="0.3">
      <c r="B210" s="123"/>
      <c r="C210" s="124"/>
      <c r="D210" s="132"/>
      <c r="E210" s="124"/>
      <c r="F210" s="124"/>
      <c r="G210" s="124"/>
      <c r="H210" s="125"/>
      <c r="I210" s="126"/>
      <c r="J210" s="127"/>
      <c r="K210" s="127"/>
      <c r="L210" s="128" t="str">
        <f>IF(E210+G210=0,"",((E210*'Emission Factors'!C$23)+(G210*'Emission Factors'!$C$25)))</f>
        <v/>
      </c>
      <c r="M210" s="128" t="str">
        <f>IF(E210+G210=0,"",((E210*'Emission Factors'!C$24)+(G210*'Emission Factors'!$C$26)))</f>
        <v/>
      </c>
      <c r="N210" s="128" t="str">
        <f t="shared" si="9"/>
        <v/>
      </c>
      <c r="O210" s="128" t="str">
        <f t="shared" si="10"/>
        <v/>
      </c>
      <c r="P210" s="128" t="str">
        <f>IFERROR(N210*'Emission Factors'!C$10+O210*'Emission Factors'!C$17,"")</f>
        <v/>
      </c>
      <c r="Q210" s="129" t="str">
        <f t="shared" si="11"/>
        <v/>
      </c>
      <c r="R210" s="130" t="str">
        <f>IFERROR(N210*'Emission Factors'!C$11+O210*'Emission Factors'!C$18,"")</f>
        <v/>
      </c>
      <c r="S210" s="130" t="str">
        <f>IFERROR(N210*'Emission Factors'!C$12+O210*'Emission Factors'!C$19,"")</f>
        <v/>
      </c>
      <c r="T210" s="130" t="str">
        <f>IFERROR(N210*'Emission Factors'!C$13+O210*'Emission Factors'!C$20,"")</f>
        <v/>
      </c>
      <c r="U210" s="131" t="str">
        <f>IFERROR(IF(K210="Residential",N210*'Emission Factors'!$C$14+O210*'Emission Factors'!$C$21,N210*'Emission Factors'!$C$15+O210*'Emission Factors'!$C$22),"")</f>
        <v/>
      </c>
    </row>
    <row r="211" spans="2:21" ht="15" customHeight="1" x14ac:dyDescent="0.3">
      <c r="B211" s="123"/>
      <c r="C211" s="124"/>
      <c r="D211" s="132"/>
      <c r="E211" s="124"/>
      <c r="F211" s="124"/>
      <c r="G211" s="124"/>
      <c r="H211" s="125"/>
      <c r="I211" s="126"/>
      <c r="J211" s="127"/>
      <c r="K211" s="127"/>
      <c r="L211" s="128" t="str">
        <f>IF(E211+G211=0,"",((E211*'Emission Factors'!C$23)+(G211*'Emission Factors'!$C$25)))</f>
        <v/>
      </c>
      <c r="M211" s="128" t="str">
        <f>IF(E211+G211=0,"",((E211*'Emission Factors'!C$24)+(G211*'Emission Factors'!$C$26)))</f>
        <v/>
      </c>
      <c r="N211" s="128" t="str">
        <f t="shared" si="9"/>
        <v/>
      </c>
      <c r="O211" s="128" t="str">
        <f t="shared" si="10"/>
        <v/>
      </c>
      <c r="P211" s="128" t="str">
        <f>IFERROR(N211*'Emission Factors'!C$10+O211*'Emission Factors'!C$17,"")</f>
        <v/>
      </c>
      <c r="Q211" s="129" t="str">
        <f t="shared" si="11"/>
        <v/>
      </c>
      <c r="R211" s="130" t="str">
        <f>IFERROR(N211*'Emission Factors'!C$11+O211*'Emission Factors'!C$18,"")</f>
        <v/>
      </c>
      <c r="S211" s="130" t="str">
        <f>IFERROR(N211*'Emission Factors'!C$12+O211*'Emission Factors'!C$19,"")</f>
        <v/>
      </c>
      <c r="T211" s="130" t="str">
        <f>IFERROR(N211*'Emission Factors'!C$13+O211*'Emission Factors'!C$20,"")</f>
        <v/>
      </c>
      <c r="U211" s="131" t="str">
        <f>IFERROR(IF(K211="Residential",N211*'Emission Factors'!$C$14+O211*'Emission Factors'!$C$21,N211*'Emission Factors'!$C$15+O211*'Emission Factors'!$C$22),"")</f>
        <v/>
      </c>
    </row>
    <row r="212" spans="2:21" ht="15" customHeight="1" x14ac:dyDescent="0.3">
      <c r="B212" s="123"/>
      <c r="C212" s="124"/>
      <c r="D212" s="132"/>
      <c r="E212" s="124"/>
      <c r="F212" s="124"/>
      <c r="G212" s="124"/>
      <c r="H212" s="125"/>
      <c r="I212" s="126"/>
      <c r="J212" s="127"/>
      <c r="K212" s="127"/>
      <c r="L212" s="128" t="str">
        <f>IF(E212+G212=0,"",((E212*'Emission Factors'!C$23)+(G212*'Emission Factors'!$C$25)))</f>
        <v/>
      </c>
      <c r="M212" s="128" t="str">
        <f>IF(E212+G212=0,"",((E212*'Emission Factors'!C$24)+(G212*'Emission Factors'!$C$26)))</f>
        <v/>
      </c>
      <c r="N212" s="128" t="str">
        <f t="shared" si="9"/>
        <v/>
      </c>
      <c r="O212" s="128" t="str">
        <f t="shared" si="10"/>
        <v/>
      </c>
      <c r="P212" s="128" t="str">
        <f>IFERROR(N212*'Emission Factors'!C$10+O212*'Emission Factors'!C$17,"")</f>
        <v/>
      </c>
      <c r="Q212" s="129" t="str">
        <f t="shared" si="11"/>
        <v/>
      </c>
      <c r="R212" s="130" t="str">
        <f>IFERROR(N212*'Emission Factors'!C$11+O212*'Emission Factors'!C$18,"")</f>
        <v/>
      </c>
      <c r="S212" s="130" t="str">
        <f>IFERROR(N212*'Emission Factors'!C$12+O212*'Emission Factors'!C$19,"")</f>
        <v/>
      </c>
      <c r="T212" s="130" t="str">
        <f>IFERROR(N212*'Emission Factors'!C$13+O212*'Emission Factors'!C$20,"")</f>
        <v/>
      </c>
      <c r="U212" s="131" t="str">
        <f>IFERROR(IF(K212="Residential",N212*'Emission Factors'!$C$14+O212*'Emission Factors'!$C$21,N212*'Emission Factors'!$C$15+O212*'Emission Factors'!$C$22),"")</f>
        <v/>
      </c>
    </row>
    <row r="213" spans="2:21" ht="15" customHeight="1" x14ac:dyDescent="0.3">
      <c r="B213" s="123"/>
      <c r="C213" s="124"/>
      <c r="D213" s="132"/>
      <c r="E213" s="124"/>
      <c r="F213" s="124"/>
      <c r="G213" s="124"/>
      <c r="H213" s="125"/>
      <c r="I213" s="126"/>
      <c r="J213" s="127"/>
      <c r="K213" s="127"/>
      <c r="L213" s="128" t="str">
        <f>IF(E213+G213=0,"",((E213*'Emission Factors'!C$23)+(G213*'Emission Factors'!$C$25)))</f>
        <v/>
      </c>
      <c r="M213" s="128" t="str">
        <f>IF(E213+G213=0,"",((E213*'Emission Factors'!C$24)+(G213*'Emission Factors'!$C$26)))</f>
        <v/>
      </c>
      <c r="N213" s="128" t="str">
        <f t="shared" si="9"/>
        <v/>
      </c>
      <c r="O213" s="128" t="str">
        <f t="shared" si="10"/>
        <v/>
      </c>
      <c r="P213" s="128" t="str">
        <f>IFERROR(N213*'Emission Factors'!C$10+O213*'Emission Factors'!C$17,"")</f>
        <v/>
      </c>
      <c r="Q213" s="129" t="str">
        <f t="shared" si="11"/>
        <v/>
      </c>
      <c r="R213" s="130" t="str">
        <f>IFERROR(N213*'Emission Factors'!C$11+O213*'Emission Factors'!C$18,"")</f>
        <v/>
      </c>
      <c r="S213" s="130" t="str">
        <f>IFERROR(N213*'Emission Factors'!C$12+O213*'Emission Factors'!C$19,"")</f>
        <v/>
      </c>
      <c r="T213" s="130" t="str">
        <f>IFERROR(N213*'Emission Factors'!C$13+O213*'Emission Factors'!C$20,"")</f>
        <v/>
      </c>
      <c r="U213" s="131" t="str">
        <f>IFERROR(IF(K213="Residential",N213*'Emission Factors'!$C$14+O213*'Emission Factors'!$C$21,N213*'Emission Factors'!$C$15+O213*'Emission Factors'!$C$22),"")</f>
        <v/>
      </c>
    </row>
    <row r="214" spans="2:21" ht="15" customHeight="1" x14ac:dyDescent="0.3">
      <c r="B214" s="123"/>
      <c r="C214" s="124"/>
      <c r="D214" s="132"/>
      <c r="E214" s="124"/>
      <c r="F214" s="124"/>
      <c r="G214" s="124"/>
      <c r="H214" s="125"/>
      <c r="I214" s="126"/>
      <c r="J214" s="127"/>
      <c r="K214" s="127"/>
      <c r="L214" s="128" t="str">
        <f>IF(E214+G214=0,"",((E214*'Emission Factors'!C$23)+(G214*'Emission Factors'!$C$25)))</f>
        <v/>
      </c>
      <c r="M214" s="128" t="str">
        <f>IF(E214+G214=0,"",((E214*'Emission Factors'!C$24)+(G214*'Emission Factors'!$C$26)))</f>
        <v/>
      </c>
      <c r="N214" s="128" t="str">
        <f t="shared" si="9"/>
        <v/>
      </c>
      <c r="O214" s="128" t="str">
        <f t="shared" si="10"/>
        <v/>
      </c>
      <c r="P214" s="128" t="str">
        <f>IFERROR(N214*'Emission Factors'!C$10+O214*'Emission Factors'!C$17,"")</f>
        <v/>
      </c>
      <c r="Q214" s="129" t="str">
        <f t="shared" si="11"/>
        <v/>
      </c>
      <c r="R214" s="130" t="str">
        <f>IFERROR(N214*'Emission Factors'!C$11+O214*'Emission Factors'!C$18,"")</f>
        <v/>
      </c>
      <c r="S214" s="130" t="str">
        <f>IFERROR(N214*'Emission Factors'!C$12+O214*'Emission Factors'!C$19,"")</f>
        <v/>
      </c>
      <c r="T214" s="130" t="str">
        <f>IFERROR(N214*'Emission Factors'!C$13+O214*'Emission Factors'!C$20,"")</f>
        <v/>
      </c>
      <c r="U214" s="131" t="str">
        <f>IFERROR(IF(K214="Residential",N214*'Emission Factors'!$C$14+O214*'Emission Factors'!$C$21,N214*'Emission Factors'!$C$15+O214*'Emission Factors'!$C$22),"")</f>
        <v/>
      </c>
    </row>
    <row r="215" spans="2:21" ht="15" customHeight="1" x14ac:dyDescent="0.3">
      <c r="B215" s="123"/>
      <c r="C215" s="124"/>
      <c r="D215" s="132"/>
      <c r="E215" s="124"/>
      <c r="F215" s="124"/>
      <c r="G215" s="124"/>
      <c r="H215" s="125"/>
      <c r="I215" s="126"/>
      <c r="J215" s="127"/>
      <c r="K215" s="127"/>
      <c r="L215" s="128" t="str">
        <f>IF(E215+G215=0,"",((E215*'Emission Factors'!C$23)+(G215*'Emission Factors'!$C$25)))</f>
        <v/>
      </c>
      <c r="M215" s="128" t="str">
        <f>IF(E215+G215=0,"",((E215*'Emission Factors'!C$24)+(G215*'Emission Factors'!$C$26)))</f>
        <v/>
      </c>
      <c r="N215" s="128" t="str">
        <f t="shared" si="9"/>
        <v/>
      </c>
      <c r="O215" s="128" t="str">
        <f t="shared" si="10"/>
        <v/>
      </c>
      <c r="P215" s="128" t="str">
        <f>IFERROR(N215*'Emission Factors'!C$10+O215*'Emission Factors'!C$17,"")</f>
        <v/>
      </c>
      <c r="Q215" s="129" t="str">
        <f t="shared" si="11"/>
        <v/>
      </c>
      <c r="R215" s="130" t="str">
        <f>IFERROR(N215*'Emission Factors'!C$11+O215*'Emission Factors'!C$18,"")</f>
        <v/>
      </c>
      <c r="S215" s="130" t="str">
        <f>IFERROR(N215*'Emission Factors'!C$12+O215*'Emission Factors'!C$19,"")</f>
        <v/>
      </c>
      <c r="T215" s="130" t="str">
        <f>IFERROR(N215*'Emission Factors'!C$13+O215*'Emission Factors'!C$20,"")</f>
        <v/>
      </c>
      <c r="U215" s="131" t="str">
        <f>IFERROR(IF(K215="Residential",N215*'Emission Factors'!$C$14+O215*'Emission Factors'!$C$21,N215*'Emission Factors'!$C$15+O215*'Emission Factors'!$C$22),"")</f>
        <v/>
      </c>
    </row>
    <row r="216" spans="2:21" ht="15" customHeight="1" x14ac:dyDescent="0.3">
      <c r="B216" s="123"/>
      <c r="C216" s="124"/>
      <c r="D216" s="132"/>
      <c r="E216" s="124"/>
      <c r="F216" s="124"/>
      <c r="G216" s="124"/>
      <c r="H216" s="125"/>
      <c r="I216" s="126"/>
      <c r="J216" s="127"/>
      <c r="K216" s="127"/>
      <c r="L216" s="128" t="str">
        <f>IF(E216+G216=0,"",((E216*'Emission Factors'!C$23)+(G216*'Emission Factors'!$C$25)))</f>
        <v/>
      </c>
      <c r="M216" s="128" t="str">
        <f>IF(E216+G216=0,"",((E216*'Emission Factors'!C$24)+(G216*'Emission Factors'!$C$26)))</f>
        <v/>
      </c>
      <c r="N216" s="128" t="str">
        <f t="shared" si="9"/>
        <v/>
      </c>
      <c r="O216" s="128" t="str">
        <f t="shared" si="10"/>
        <v/>
      </c>
      <c r="P216" s="128" t="str">
        <f>IFERROR(N216*'Emission Factors'!C$10+O216*'Emission Factors'!C$17,"")</f>
        <v/>
      </c>
      <c r="Q216" s="129" t="str">
        <f t="shared" si="11"/>
        <v/>
      </c>
      <c r="R216" s="130" t="str">
        <f>IFERROR(N216*'Emission Factors'!C$11+O216*'Emission Factors'!C$18,"")</f>
        <v/>
      </c>
      <c r="S216" s="130" t="str">
        <f>IFERROR(N216*'Emission Factors'!C$12+O216*'Emission Factors'!C$19,"")</f>
        <v/>
      </c>
      <c r="T216" s="130" t="str">
        <f>IFERROR(N216*'Emission Factors'!C$13+O216*'Emission Factors'!C$20,"")</f>
        <v/>
      </c>
      <c r="U216" s="131" t="str">
        <f>IFERROR(IF(K216="Residential",N216*'Emission Factors'!$C$14+O216*'Emission Factors'!$C$21,N216*'Emission Factors'!$C$15+O216*'Emission Factors'!$C$22),"")</f>
        <v/>
      </c>
    </row>
    <row r="217" spans="2:21" ht="15" customHeight="1" x14ac:dyDescent="0.3">
      <c r="B217" s="123"/>
      <c r="C217" s="124"/>
      <c r="D217" s="132"/>
      <c r="E217" s="124"/>
      <c r="F217" s="124"/>
      <c r="G217" s="124"/>
      <c r="H217" s="125"/>
      <c r="I217" s="126"/>
      <c r="J217" s="127"/>
      <c r="K217" s="127"/>
      <c r="L217" s="128" t="str">
        <f>IF(E217+G217=0,"",((E217*'Emission Factors'!C$23)+(G217*'Emission Factors'!$C$25)))</f>
        <v/>
      </c>
      <c r="M217" s="128" t="str">
        <f>IF(E217+G217=0,"",((E217*'Emission Factors'!C$24)+(G217*'Emission Factors'!$C$26)))</f>
        <v/>
      </c>
      <c r="N217" s="128" t="str">
        <f t="shared" si="9"/>
        <v/>
      </c>
      <c r="O217" s="128" t="str">
        <f t="shared" si="10"/>
        <v/>
      </c>
      <c r="P217" s="128" t="str">
        <f>IFERROR(N217*'Emission Factors'!C$10+O217*'Emission Factors'!C$17,"")</f>
        <v/>
      </c>
      <c r="Q217" s="129" t="str">
        <f t="shared" si="11"/>
        <v/>
      </c>
      <c r="R217" s="130" t="str">
        <f>IFERROR(N217*'Emission Factors'!C$11+O217*'Emission Factors'!C$18,"")</f>
        <v/>
      </c>
      <c r="S217" s="130" t="str">
        <f>IFERROR(N217*'Emission Factors'!C$12+O217*'Emission Factors'!C$19,"")</f>
        <v/>
      </c>
      <c r="T217" s="130" t="str">
        <f>IFERROR(N217*'Emission Factors'!C$13+O217*'Emission Factors'!C$20,"")</f>
        <v/>
      </c>
      <c r="U217" s="131" t="str">
        <f>IFERROR(IF(K217="Residential",N217*'Emission Factors'!$C$14+O217*'Emission Factors'!$C$21,N217*'Emission Factors'!$C$15+O217*'Emission Factors'!$C$22),"")</f>
        <v/>
      </c>
    </row>
    <row r="218" spans="2:21" ht="15" customHeight="1" x14ac:dyDescent="0.3">
      <c r="B218" s="123"/>
      <c r="C218" s="124"/>
      <c r="D218" s="132"/>
      <c r="E218" s="124"/>
      <c r="F218" s="124"/>
      <c r="G218" s="124"/>
      <c r="H218" s="125"/>
      <c r="I218" s="126"/>
      <c r="J218" s="127"/>
      <c r="K218" s="127"/>
      <c r="L218" s="128" t="str">
        <f>IF(E218+G218=0,"",((E218*'Emission Factors'!C$23)+(G218*'Emission Factors'!$C$25)))</f>
        <v/>
      </c>
      <c r="M218" s="128" t="str">
        <f>IF(E218+G218=0,"",((E218*'Emission Factors'!C$24)+(G218*'Emission Factors'!$C$26)))</f>
        <v/>
      </c>
      <c r="N218" s="128" t="str">
        <f t="shared" si="9"/>
        <v/>
      </c>
      <c r="O218" s="128" t="str">
        <f t="shared" si="10"/>
        <v/>
      </c>
      <c r="P218" s="128" t="str">
        <f>IFERROR(N218*'Emission Factors'!C$10+O218*'Emission Factors'!C$17,"")</f>
        <v/>
      </c>
      <c r="Q218" s="129" t="str">
        <f t="shared" si="11"/>
        <v/>
      </c>
      <c r="R218" s="130" t="str">
        <f>IFERROR(N218*'Emission Factors'!C$11+O218*'Emission Factors'!C$18,"")</f>
        <v/>
      </c>
      <c r="S218" s="130" t="str">
        <f>IFERROR(N218*'Emission Factors'!C$12+O218*'Emission Factors'!C$19,"")</f>
        <v/>
      </c>
      <c r="T218" s="130" t="str">
        <f>IFERROR(N218*'Emission Factors'!C$13+O218*'Emission Factors'!C$20,"")</f>
        <v/>
      </c>
      <c r="U218" s="131" t="str">
        <f>IFERROR(IF(K218="Residential",N218*'Emission Factors'!$C$14+O218*'Emission Factors'!$C$21,N218*'Emission Factors'!$C$15+O218*'Emission Factors'!$C$22),"")</f>
        <v/>
      </c>
    </row>
    <row r="219" spans="2:21" ht="15" customHeight="1" x14ac:dyDescent="0.3">
      <c r="B219" s="123"/>
      <c r="C219" s="124"/>
      <c r="D219" s="132"/>
      <c r="E219" s="124"/>
      <c r="F219" s="124"/>
      <c r="G219" s="124"/>
      <c r="H219" s="125"/>
      <c r="I219" s="126"/>
      <c r="J219" s="127"/>
      <c r="K219" s="127"/>
      <c r="L219" s="128" t="str">
        <f>IF(E219+G219=0,"",((E219*'Emission Factors'!C$23)+(G219*'Emission Factors'!$C$25)))</f>
        <v/>
      </c>
      <c r="M219" s="128" t="str">
        <f>IF(E219+G219=0,"",((E219*'Emission Factors'!C$24)+(G219*'Emission Factors'!$C$26)))</f>
        <v/>
      </c>
      <c r="N219" s="128" t="str">
        <f t="shared" si="9"/>
        <v/>
      </c>
      <c r="O219" s="128" t="str">
        <f t="shared" si="10"/>
        <v/>
      </c>
      <c r="P219" s="128" t="str">
        <f>IFERROR(N219*'Emission Factors'!C$10+O219*'Emission Factors'!C$17,"")</f>
        <v/>
      </c>
      <c r="Q219" s="129" t="str">
        <f t="shared" si="11"/>
        <v/>
      </c>
      <c r="R219" s="130" t="str">
        <f>IFERROR(N219*'Emission Factors'!C$11+O219*'Emission Factors'!C$18,"")</f>
        <v/>
      </c>
      <c r="S219" s="130" t="str">
        <f>IFERROR(N219*'Emission Factors'!C$12+O219*'Emission Factors'!C$19,"")</f>
        <v/>
      </c>
      <c r="T219" s="130" t="str">
        <f>IFERROR(N219*'Emission Factors'!C$13+O219*'Emission Factors'!C$20,"")</f>
        <v/>
      </c>
      <c r="U219" s="131" t="str">
        <f>IFERROR(IF(K219="Residential",N219*'Emission Factors'!$C$14+O219*'Emission Factors'!$C$21,N219*'Emission Factors'!$C$15+O219*'Emission Factors'!$C$22),"")</f>
        <v/>
      </c>
    </row>
    <row r="220" spans="2:21" ht="15" customHeight="1" x14ac:dyDescent="0.3">
      <c r="B220" s="123"/>
      <c r="C220" s="124"/>
      <c r="D220" s="132"/>
      <c r="E220" s="124"/>
      <c r="F220" s="124"/>
      <c r="G220" s="124"/>
      <c r="H220" s="125"/>
      <c r="I220" s="126"/>
      <c r="J220" s="127"/>
      <c r="K220" s="127"/>
      <c r="L220" s="128" t="str">
        <f>IF(E220+G220=0,"",((E220*'Emission Factors'!C$23)+(G220*'Emission Factors'!$C$25)))</f>
        <v/>
      </c>
      <c r="M220" s="128" t="str">
        <f>IF(E220+G220=0,"",((E220*'Emission Factors'!C$24)+(G220*'Emission Factors'!$C$26)))</f>
        <v/>
      </c>
      <c r="N220" s="128" t="str">
        <f t="shared" si="9"/>
        <v/>
      </c>
      <c r="O220" s="128" t="str">
        <f t="shared" si="10"/>
        <v/>
      </c>
      <c r="P220" s="128" t="str">
        <f>IFERROR(N220*'Emission Factors'!C$10+O220*'Emission Factors'!C$17,"")</f>
        <v/>
      </c>
      <c r="Q220" s="129" t="str">
        <f t="shared" si="11"/>
        <v/>
      </c>
      <c r="R220" s="130" t="str">
        <f>IFERROR(N220*'Emission Factors'!C$11+O220*'Emission Factors'!C$18,"")</f>
        <v/>
      </c>
      <c r="S220" s="130" t="str">
        <f>IFERROR(N220*'Emission Factors'!C$12+O220*'Emission Factors'!C$19,"")</f>
        <v/>
      </c>
      <c r="T220" s="130" t="str">
        <f>IFERROR(N220*'Emission Factors'!C$13+O220*'Emission Factors'!C$20,"")</f>
        <v/>
      </c>
      <c r="U220" s="131" t="str">
        <f>IFERROR(IF(K220="Residential",N220*'Emission Factors'!$C$14+O220*'Emission Factors'!$C$21,N220*'Emission Factors'!$C$15+O220*'Emission Factors'!$C$22),"")</f>
        <v/>
      </c>
    </row>
    <row r="221" spans="2:21" ht="15" customHeight="1" x14ac:dyDescent="0.3">
      <c r="B221" s="123"/>
      <c r="C221" s="124"/>
      <c r="D221" s="132"/>
      <c r="E221" s="124"/>
      <c r="F221" s="124"/>
      <c r="G221" s="124"/>
      <c r="H221" s="125"/>
      <c r="I221" s="126"/>
      <c r="J221" s="127"/>
      <c r="K221" s="127"/>
      <c r="L221" s="128" t="str">
        <f>IF(E221+G221=0,"",((E221*'Emission Factors'!C$23)+(G221*'Emission Factors'!$C$25)))</f>
        <v/>
      </c>
      <c r="M221" s="128" t="str">
        <f>IF(E221+G221=0,"",((E221*'Emission Factors'!C$24)+(G221*'Emission Factors'!$C$26)))</f>
        <v/>
      </c>
      <c r="N221" s="128" t="str">
        <f t="shared" si="9"/>
        <v/>
      </c>
      <c r="O221" s="128" t="str">
        <f t="shared" si="10"/>
        <v/>
      </c>
      <c r="P221" s="128" t="str">
        <f>IFERROR(N221*'Emission Factors'!C$10+O221*'Emission Factors'!C$17,"")</f>
        <v/>
      </c>
      <c r="Q221" s="129" t="str">
        <f t="shared" si="11"/>
        <v/>
      </c>
      <c r="R221" s="130" t="str">
        <f>IFERROR(N221*'Emission Factors'!C$11+O221*'Emission Factors'!C$18,"")</f>
        <v/>
      </c>
      <c r="S221" s="130" t="str">
        <f>IFERROR(N221*'Emission Factors'!C$12+O221*'Emission Factors'!C$19,"")</f>
        <v/>
      </c>
      <c r="T221" s="130" t="str">
        <f>IFERROR(N221*'Emission Factors'!C$13+O221*'Emission Factors'!C$20,"")</f>
        <v/>
      </c>
      <c r="U221" s="131" t="str">
        <f>IFERROR(IF(K221="Residential",N221*'Emission Factors'!$C$14+O221*'Emission Factors'!$C$21,N221*'Emission Factors'!$C$15+O221*'Emission Factors'!$C$22),"")</f>
        <v/>
      </c>
    </row>
    <row r="222" spans="2:21" ht="15" customHeight="1" x14ac:dyDescent="0.3">
      <c r="B222" s="123"/>
      <c r="C222" s="124"/>
      <c r="D222" s="132"/>
      <c r="E222" s="124"/>
      <c r="F222" s="124"/>
      <c r="G222" s="124"/>
      <c r="H222" s="125"/>
      <c r="I222" s="126"/>
      <c r="J222" s="127"/>
      <c r="K222" s="127"/>
      <c r="L222" s="128" t="str">
        <f>IF(E222+G222=0,"",((E222*'Emission Factors'!C$23)+(G222*'Emission Factors'!$C$25)))</f>
        <v/>
      </c>
      <c r="M222" s="128" t="str">
        <f>IF(E222+G222=0,"",((E222*'Emission Factors'!C$24)+(G222*'Emission Factors'!$C$26)))</f>
        <v/>
      </c>
      <c r="N222" s="128" t="str">
        <f t="shared" si="9"/>
        <v/>
      </c>
      <c r="O222" s="128" t="str">
        <f t="shared" si="10"/>
        <v/>
      </c>
      <c r="P222" s="128" t="str">
        <f>IFERROR(N222*'Emission Factors'!C$10+O222*'Emission Factors'!C$17,"")</f>
        <v/>
      </c>
      <c r="Q222" s="129" t="str">
        <f t="shared" si="11"/>
        <v/>
      </c>
      <c r="R222" s="130" t="str">
        <f>IFERROR(N222*'Emission Factors'!C$11+O222*'Emission Factors'!C$18,"")</f>
        <v/>
      </c>
      <c r="S222" s="130" t="str">
        <f>IFERROR(N222*'Emission Factors'!C$12+O222*'Emission Factors'!C$19,"")</f>
        <v/>
      </c>
      <c r="T222" s="130" t="str">
        <f>IFERROR(N222*'Emission Factors'!C$13+O222*'Emission Factors'!C$20,"")</f>
        <v/>
      </c>
      <c r="U222" s="131" t="str">
        <f>IFERROR(IF(K222="Residential",N222*'Emission Factors'!$C$14+O222*'Emission Factors'!$C$21,N222*'Emission Factors'!$C$15+O222*'Emission Factors'!$C$22),"")</f>
        <v/>
      </c>
    </row>
    <row r="223" spans="2:21" ht="15" customHeight="1" x14ac:dyDescent="0.3">
      <c r="B223" s="123"/>
      <c r="C223" s="124"/>
      <c r="D223" s="132"/>
      <c r="E223" s="124"/>
      <c r="F223" s="124"/>
      <c r="G223" s="124"/>
      <c r="H223" s="125"/>
      <c r="I223" s="126"/>
      <c r="J223" s="127"/>
      <c r="K223" s="127"/>
      <c r="L223" s="128" t="str">
        <f>IF(E223+G223=0,"",((E223*'Emission Factors'!C$23)+(G223*'Emission Factors'!$C$25)))</f>
        <v/>
      </c>
      <c r="M223" s="128" t="str">
        <f>IF(E223+G223=0,"",((E223*'Emission Factors'!C$24)+(G223*'Emission Factors'!$C$26)))</f>
        <v/>
      </c>
      <c r="N223" s="128" t="str">
        <f t="shared" si="9"/>
        <v/>
      </c>
      <c r="O223" s="128" t="str">
        <f t="shared" si="10"/>
        <v/>
      </c>
      <c r="P223" s="128" t="str">
        <f>IFERROR(N223*'Emission Factors'!C$10+O223*'Emission Factors'!C$17,"")</f>
        <v/>
      </c>
      <c r="Q223" s="129" t="str">
        <f t="shared" si="11"/>
        <v/>
      </c>
      <c r="R223" s="130" t="str">
        <f>IFERROR(N223*'Emission Factors'!C$11+O223*'Emission Factors'!C$18,"")</f>
        <v/>
      </c>
      <c r="S223" s="130" t="str">
        <f>IFERROR(N223*'Emission Factors'!C$12+O223*'Emission Factors'!C$19,"")</f>
        <v/>
      </c>
      <c r="T223" s="130" t="str">
        <f>IFERROR(N223*'Emission Factors'!C$13+O223*'Emission Factors'!C$20,"")</f>
        <v/>
      </c>
      <c r="U223" s="131" t="str">
        <f>IFERROR(IF(K223="Residential",N223*'Emission Factors'!$C$14+O223*'Emission Factors'!$C$21,N223*'Emission Factors'!$C$15+O223*'Emission Factors'!$C$22),"")</f>
        <v/>
      </c>
    </row>
    <row r="224" spans="2:21" ht="15" customHeight="1" x14ac:dyDescent="0.3">
      <c r="B224" s="123"/>
      <c r="C224" s="124"/>
      <c r="D224" s="132"/>
      <c r="E224" s="124"/>
      <c r="F224" s="124"/>
      <c r="G224" s="124"/>
      <c r="H224" s="125"/>
      <c r="I224" s="126"/>
      <c r="J224" s="127"/>
      <c r="K224" s="127"/>
      <c r="L224" s="128" t="str">
        <f>IF(E224+G224=0,"",((E224*'Emission Factors'!C$23)+(G224*'Emission Factors'!$C$25)))</f>
        <v/>
      </c>
      <c r="M224" s="128" t="str">
        <f>IF(E224+G224=0,"",((E224*'Emission Factors'!C$24)+(G224*'Emission Factors'!$C$26)))</f>
        <v/>
      </c>
      <c r="N224" s="128" t="str">
        <f t="shared" si="9"/>
        <v/>
      </c>
      <c r="O224" s="128" t="str">
        <f t="shared" si="10"/>
        <v/>
      </c>
      <c r="P224" s="128" t="str">
        <f>IFERROR(N224*'Emission Factors'!C$10+O224*'Emission Factors'!C$17,"")</f>
        <v/>
      </c>
      <c r="Q224" s="129" t="str">
        <f t="shared" si="11"/>
        <v/>
      </c>
      <c r="R224" s="130" t="str">
        <f>IFERROR(N224*'Emission Factors'!C$11+O224*'Emission Factors'!C$18,"")</f>
        <v/>
      </c>
      <c r="S224" s="130" t="str">
        <f>IFERROR(N224*'Emission Factors'!C$12+O224*'Emission Factors'!C$19,"")</f>
        <v/>
      </c>
      <c r="T224" s="130" t="str">
        <f>IFERROR(N224*'Emission Factors'!C$13+O224*'Emission Factors'!C$20,"")</f>
        <v/>
      </c>
      <c r="U224" s="131" t="str">
        <f>IFERROR(IF(K224="Residential",N224*'Emission Factors'!$C$14+O224*'Emission Factors'!$C$21,N224*'Emission Factors'!$C$15+O224*'Emission Factors'!$C$22),"")</f>
        <v/>
      </c>
    </row>
    <row r="225" spans="2:21" ht="15" customHeight="1" x14ac:dyDescent="0.3">
      <c r="B225" s="123"/>
      <c r="C225" s="124"/>
      <c r="D225" s="132"/>
      <c r="E225" s="124"/>
      <c r="F225" s="124"/>
      <c r="G225" s="124"/>
      <c r="H225" s="125"/>
      <c r="I225" s="126"/>
      <c r="J225" s="127"/>
      <c r="K225" s="127"/>
      <c r="L225" s="128" t="str">
        <f>IF(E225+G225=0,"",((E225*'Emission Factors'!C$23)+(G225*'Emission Factors'!$C$25)))</f>
        <v/>
      </c>
      <c r="M225" s="128" t="str">
        <f>IF(E225+G225=0,"",((E225*'Emission Factors'!C$24)+(G225*'Emission Factors'!$C$26)))</f>
        <v/>
      </c>
      <c r="N225" s="128" t="str">
        <f t="shared" si="9"/>
        <v/>
      </c>
      <c r="O225" s="128" t="str">
        <f t="shared" si="10"/>
        <v/>
      </c>
      <c r="P225" s="128" t="str">
        <f>IFERROR(N225*'Emission Factors'!C$10+O225*'Emission Factors'!C$17,"")</f>
        <v/>
      </c>
      <c r="Q225" s="129" t="str">
        <f t="shared" si="11"/>
        <v/>
      </c>
      <c r="R225" s="130" t="str">
        <f>IFERROR(N225*'Emission Factors'!C$11+O225*'Emission Factors'!C$18,"")</f>
        <v/>
      </c>
      <c r="S225" s="130" t="str">
        <f>IFERROR(N225*'Emission Factors'!C$12+O225*'Emission Factors'!C$19,"")</f>
        <v/>
      </c>
      <c r="T225" s="130" t="str">
        <f>IFERROR(N225*'Emission Factors'!C$13+O225*'Emission Factors'!C$20,"")</f>
        <v/>
      </c>
      <c r="U225" s="131" t="str">
        <f>IFERROR(IF(K225="Residential",N225*'Emission Factors'!$C$14+O225*'Emission Factors'!$C$21,N225*'Emission Factors'!$C$15+O225*'Emission Factors'!$C$22),"")</f>
        <v/>
      </c>
    </row>
    <row r="226" spans="2:21" ht="15" customHeight="1" x14ac:dyDescent="0.3">
      <c r="B226" s="123"/>
      <c r="C226" s="124"/>
      <c r="D226" s="132"/>
      <c r="E226" s="124"/>
      <c r="F226" s="124"/>
      <c r="G226" s="124"/>
      <c r="H226" s="125"/>
      <c r="I226" s="126"/>
      <c r="J226" s="127"/>
      <c r="K226" s="127"/>
      <c r="L226" s="128" t="str">
        <f>IF(E226+G226=0,"",((E226*'Emission Factors'!C$23)+(G226*'Emission Factors'!$C$25)))</f>
        <v/>
      </c>
      <c r="M226" s="128" t="str">
        <f>IF(E226+G226=0,"",((E226*'Emission Factors'!C$24)+(G226*'Emission Factors'!$C$26)))</f>
        <v/>
      </c>
      <c r="N226" s="128" t="str">
        <f t="shared" si="9"/>
        <v/>
      </c>
      <c r="O226" s="128" t="str">
        <f t="shared" si="10"/>
        <v/>
      </c>
      <c r="P226" s="128" t="str">
        <f>IFERROR(N226*'Emission Factors'!C$10+O226*'Emission Factors'!C$17,"")</f>
        <v/>
      </c>
      <c r="Q226" s="129" t="str">
        <f t="shared" si="11"/>
        <v/>
      </c>
      <c r="R226" s="130" t="str">
        <f>IFERROR(N226*'Emission Factors'!C$11+O226*'Emission Factors'!C$18,"")</f>
        <v/>
      </c>
      <c r="S226" s="130" t="str">
        <f>IFERROR(N226*'Emission Factors'!C$12+O226*'Emission Factors'!C$19,"")</f>
        <v/>
      </c>
      <c r="T226" s="130" t="str">
        <f>IFERROR(N226*'Emission Factors'!C$13+O226*'Emission Factors'!C$20,"")</f>
        <v/>
      </c>
      <c r="U226" s="131" t="str">
        <f>IFERROR(IF(K226="Residential",N226*'Emission Factors'!$C$14+O226*'Emission Factors'!$C$21,N226*'Emission Factors'!$C$15+O226*'Emission Factors'!$C$22),"")</f>
        <v/>
      </c>
    </row>
    <row r="227" spans="2:21" ht="15" customHeight="1" x14ac:dyDescent="0.3">
      <c r="B227" s="123"/>
      <c r="C227" s="124"/>
      <c r="D227" s="132"/>
      <c r="E227" s="124"/>
      <c r="F227" s="124"/>
      <c r="G227" s="124"/>
      <c r="H227" s="125"/>
      <c r="I227" s="126"/>
      <c r="J227" s="127"/>
      <c r="K227" s="127"/>
      <c r="L227" s="128" t="str">
        <f>IF(E227+G227=0,"",((E227*'Emission Factors'!C$23)+(G227*'Emission Factors'!$C$25)))</f>
        <v/>
      </c>
      <c r="M227" s="128" t="str">
        <f>IF(E227+G227=0,"",((E227*'Emission Factors'!C$24)+(G227*'Emission Factors'!$C$26)))</f>
        <v/>
      </c>
      <c r="N227" s="128" t="str">
        <f t="shared" si="9"/>
        <v/>
      </c>
      <c r="O227" s="128" t="str">
        <f t="shared" si="10"/>
        <v/>
      </c>
      <c r="P227" s="128" t="str">
        <f>IFERROR(N227*'Emission Factors'!C$10+O227*'Emission Factors'!C$17,"")</f>
        <v/>
      </c>
      <c r="Q227" s="129" t="str">
        <f t="shared" si="11"/>
        <v/>
      </c>
      <c r="R227" s="130" t="str">
        <f>IFERROR(N227*'Emission Factors'!C$11+O227*'Emission Factors'!C$18,"")</f>
        <v/>
      </c>
      <c r="S227" s="130" t="str">
        <f>IFERROR(N227*'Emission Factors'!C$12+O227*'Emission Factors'!C$19,"")</f>
        <v/>
      </c>
      <c r="T227" s="130" t="str">
        <f>IFERROR(N227*'Emission Factors'!C$13+O227*'Emission Factors'!C$20,"")</f>
        <v/>
      </c>
      <c r="U227" s="131" t="str">
        <f>IFERROR(IF(K227="Residential",N227*'Emission Factors'!$C$14+O227*'Emission Factors'!$C$21,N227*'Emission Factors'!$C$15+O227*'Emission Factors'!$C$22),"")</f>
        <v/>
      </c>
    </row>
    <row r="228" spans="2:21" ht="15" customHeight="1" x14ac:dyDescent="0.3">
      <c r="B228" s="123"/>
      <c r="C228" s="124"/>
      <c r="D228" s="132"/>
      <c r="E228" s="124"/>
      <c r="F228" s="124"/>
      <c r="G228" s="124"/>
      <c r="H228" s="125"/>
      <c r="I228" s="126"/>
      <c r="J228" s="127"/>
      <c r="K228" s="127"/>
      <c r="L228" s="128" t="str">
        <f>IF(E228+G228=0,"",((E228*'Emission Factors'!C$23)+(G228*'Emission Factors'!$C$25)))</f>
        <v/>
      </c>
      <c r="M228" s="128" t="str">
        <f>IF(E228+G228=0,"",((E228*'Emission Factors'!C$24)+(G228*'Emission Factors'!$C$26)))</f>
        <v/>
      </c>
      <c r="N228" s="128" t="str">
        <f t="shared" si="9"/>
        <v/>
      </c>
      <c r="O228" s="128" t="str">
        <f t="shared" si="10"/>
        <v/>
      </c>
      <c r="P228" s="128" t="str">
        <f>IFERROR(N228*'Emission Factors'!C$10+O228*'Emission Factors'!C$17,"")</f>
        <v/>
      </c>
      <c r="Q228" s="129" t="str">
        <f t="shared" si="11"/>
        <v/>
      </c>
      <c r="R228" s="130" t="str">
        <f>IFERROR(N228*'Emission Factors'!C$11+O228*'Emission Factors'!C$18,"")</f>
        <v/>
      </c>
      <c r="S228" s="130" t="str">
        <f>IFERROR(N228*'Emission Factors'!C$12+O228*'Emission Factors'!C$19,"")</f>
        <v/>
      </c>
      <c r="T228" s="130" t="str">
        <f>IFERROR(N228*'Emission Factors'!C$13+O228*'Emission Factors'!C$20,"")</f>
        <v/>
      </c>
      <c r="U228" s="131" t="str">
        <f>IFERROR(IF(K228="Residential",N228*'Emission Factors'!$C$14+O228*'Emission Factors'!$C$21,N228*'Emission Factors'!$C$15+O228*'Emission Factors'!$C$22),"")</f>
        <v/>
      </c>
    </row>
    <row r="229" spans="2:21" ht="15" customHeight="1" x14ac:dyDescent="0.3">
      <c r="B229" s="123"/>
      <c r="C229" s="124"/>
      <c r="D229" s="132"/>
      <c r="E229" s="124"/>
      <c r="F229" s="124"/>
      <c r="G229" s="124"/>
      <c r="H229" s="125"/>
      <c r="I229" s="126"/>
      <c r="J229" s="127"/>
      <c r="K229" s="127"/>
      <c r="L229" s="128" t="str">
        <f>IF(E229+G229=0,"",((E229*'Emission Factors'!C$23)+(G229*'Emission Factors'!$C$25)))</f>
        <v/>
      </c>
      <c r="M229" s="128" t="str">
        <f>IF(E229+G229=0,"",((E229*'Emission Factors'!C$24)+(G229*'Emission Factors'!$C$26)))</f>
        <v/>
      </c>
      <c r="N229" s="128" t="str">
        <f t="shared" si="9"/>
        <v/>
      </c>
      <c r="O229" s="128" t="str">
        <f t="shared" si="10"/>
        <v/>
      </c>
      <c r="P229" s="128" t="str">
        <f>IFERROR(N229*'Emission Factors'!C$10+O229*'Emission Factors'!C$17,"")</f>
        <v/>
      </c>
      <c r="Q229" s="129" t="str">
        <f t="shared" si="11"/>
        <v/>
      </c>
      <c r="R229" s="130" t="str">
        <f>IFERROR(N229*'Emission Factors'!C$11+O229*'Emission Factors'!C$18,"")</f>
        <v/>
      </c>
      <c r="S229" s="130" t="str">
        <f>IFERROR(N229*'Emission Factors'!C$12+O229*'Emission Factors'!C$19,"")</f>
        <v/>
      </c>
      <c r="T229" s="130" t="str">
        <f>IFERROR(N229*'Emission Factors'!C$13+O229*'Emission Factors'!C$20,"")</f>
        <v/>
      </c>
      <c r="U229" s="131" t="str">
        <f>IFERROR(IF(K229="Residential",N229*'Emission Factors'!$C$14+O229*'Emission Factors'!$C$21,N229*'Emission Factors'!$C$15+O229*'Emission Factors'!$C$22),"")</f>
        <v/>
      </c>
    </row>
    <row r="230" spans="2:21" ht="15" customHeight="1" x14ac:dyDescent="0.3">
      <c r="B230" s="123"/>
      <c r="C230" s="124"/>
      <c r="D230" s="132"/>
      <c r="E230" s="124"/>
      <c r="F230" s="124"/>
      <c r="G230" s="124"/>
      <c r="H230" s="125"/>
      <c r="I230" s="126"/>
      <c r="J230" s="127"/>
      <c r="K230" s="127"/>
      <c r="L230" s="128" t="str">
        <f>IF(E230+G230=0,"",((E230*'Emission Factors'!C$23)+(G230*'Emission Factors'!$C$25)))</f>
        <v/>
      </c>
      <c r="M230" s="128" t="str">
        <f>IF(E230+G230=0,"",((E230*'Emission Factors'!C$24)+(G230*'Emission Factors'!$C$26)))</f>
        <v/>
      </c>
      <c r="N230" s="128" t="str">
        <f t="shared" si="9"/>
        <v/>
      </c>
      <c r="O230" s="128" t="str">
        <f t="shared" si="10"/>
        <v/>
      </c>
      <c r="P230" s="128" t="str">
        <f>IFERROR(N230*'Emission Factors'!C$10+O230*'Emission Factors'!C$17,"")</f>
        <v/>
      </c>
      <c r="Q230" s="129" t="str">
        <f t="shared" si="11"/>
        <v/>
      </c>
      <c r="R230" s="130" t="str">
        <f>IFERROR(N230*'Emission Factors'!C$11+O230*'Emission Factors'!C$18,"")</f>
        <v/>
      </c>
      <c r="S230" s="130" t="str">
        <f>IFERROR(N230*'Emission Factors'!C$12+O230*'Emission Factors'!C$19,"")</f>
        <v/>
      </c>
      <c r="T230" s="130" t="str">
        <f>IFERROR(N230*'Emission Factors'!C$13+O230*'Emission Factors'!C$20,"")</f>
        <v/>
      </c>
      <c r="U230" s="131" t="str">
        <f>IFERROR(IF(K230="Residential",N230*'Emission Factors'!$C$14+O230*'Emission Factors'!$C$21,N230*'Emission Factors'!$C$15+O230*'Emission Factors'!$C$22),"")</f>
        <v/>
      </c>
    </row>
    <row r="231" spans="2:21" ht="15" customHeight="1" x14ac:dyDescent="0.3">
      <c r="B231" s="123"/>
      <c r="C231" s="124"/>
      <c r="D231" s="132"/>
      <c r="E231" s="124"/>
      <c r="F231" s="124"/>
      <c r="G231" s="124"/>
      <c r="H231" s="125"/>
      <c r="I231" s="126"/>
      <c r="J231" s="127"/>
      <c r="K231" s="127"/>
      <c r="L231" s="128" t="str">
        <f>IF(E231+G231=0,"",((E231*'Emission Factors'!C$23)+(G231*'Emission Factors'!$C$25)))</f>
        <v/>
      </c>
      <c r="M231" s="128" t="str">
        <f>IF(E231+G231=0,"",((E231*'Emission Factors'!C$24)+(G231*'Emission Factors'!$C$26)))</f>
        <v/>
      </c>
      <c r="N231" s="128" t="str">
        <f t="shared" si="9"/>
        <v/>
      </c>
      <c r="O231" s="128" t="str">
        <f t="shared" si="10"/>
        <v/>
      </c>
      <c r="P231" s="128" t="str">
        <f>IFERROR(N231*'Emission Factors'!C$10+O231*'Emission Factors'!C$17,"")</f>
        <v/>
      </c>
      <c r="Q231" s="129" t="str">
        <f t="shared" si="11"/>
        <v/>
      </c>
      <c r="R231" s="130" t="str">
        <f>IFERROR(N231*'Emission Factors'!C$11+O231*'Emission Factors'!C$18,"")</f>
        <v/>
      </c>
      <c r="S231" s="130" t="str">
        <f>IFERROR(N231*'Emission Factors'!C$12+O231*'Emission Factors'!C$19,"")</f>
        <v/>
      </c>
      <c r="T231" s="130" t="str">
        <f>IFERROR(N231*'Emission Factors'!C$13+O231*'Emission Factors'!C$20,"")</f>
        <v/>
      </c>
      <c r="U231" s="131" t="str">
        <f>IFERROR(IF(K231="Residential",N231*'Emission Factors'!$C$14+O231*'Emission Factors'!$C$21,N231*'Emission Factors'!$C$15+O231*'Emission Factors'!$C$22),"")</f>
        <v/>
      </c>
    </row>
    <row r="232" spans="2:21" ht="15" customHeight="1" x14ac:dyDescent="0.3">
      <c r="B232" s="123"/>
      <c r="C232" s="124"/>
      <c r="D232" s="132"/>
      <c r="E232" s="124"/>
      <c r="F232" s="124"/>
      <c r="G232" s="124"/>
      <c r="H232" s="125"/>
      <c r="I232" s="126"/>
      <c r="J232" s="127"/>
      <c r="K232" s="127"/>
      <c r="L232" s="128" t="str">
        <f>IF(E232+G232=0,"",((E232*'Emission Factors'!C$23)+(G232*'Emission Factors'!$C$25)))</f>
        <v/>
      </c>
      <c r="M232" s="128" t="str">
        <f>IF(E232+G232=0,"",((E232*'Emission Factors'!C$24)+(G232*'Emission Factors'!$C$26)))</f>
        <v/>
      </c>
      <c r="N232" s="128" t="str">
        <f t="shared" si="9"/>
        <v/>
      </c>
      <c r="O232" s="128" t="str">
        <f t="shared" si="10"/>
        <v/>
      </c>
      <c r="P232" s="128" t="str">
        <f>IFERROR(N232*'Emission Factors'!C$10+O232*'Emission Factors'!C$17,"")</f>
        <v/>
      </c>
      <c r="Q232" s="129" t="str">
        <f t="shared" si="11"/>
        <v/>
      </c>
      <c r="R232" s="130" t="str">
        <f>IFERROR(N232*'Emission Factors'!C$11+O232*'Emission Factors'!C$18,"")</f>
        <v/>
      </c>
      <c r="S232" s="130" t="str">
        <f>IFERROR(N232*'Emission Factors'!C$12+O232*'Emission Factors'!C$19,"")</f>
        <v/>
      </c>
      <c r="T232" s="130" t="str">
        <f>IFERROR(N232*'Emission Factors'!C$13+O232*'Emission Factors'!C$20,"")</f>
        <v/>
      </c>
      <c r="U232" s="131" t="str">
        <f>IFERROR(IF(K232="Residential",N232*'Emission Factors'!$C$14+O232*'Emission Factors'!$C$21,N232*'Emission Factors'!$C$15+O232*'Emission Factors'!$C$22),"")</f>
        <v/>
      </c>
    </row>
    <row r="233" spans="2:21" ht="15" customHeight="1" x14ac:dyDescent="0.3">
      <c r="B233" s="123"/>
      <c r="C233" s="124"/>
      <c r="D233" s="132"/>
      <c r="E233" s="124"/>
      <c r="F233" s="124"/>
      <c r="G233" s="124"/>
      <c r="H233" s="125"/>
      <c r="I233" s="126"/>
      <c r="J233" s="127"/>
      <c r="K233" s="127"/>
      <c r="L233" s="128" t="str">
        <f>IF(E233+G233=0,"",((E233*'Emission Factors'!C$23)+(G233*'Emission Factors'!$C$25)))</f>
        <v/>
      </c>
      <c r="M233" s="128" t="str">
        <f>IF(E233+G233=0,"",((E233*'Emission Factors'!C$24)+(G233*'Emission Factors'!$C$26)))</f>
        <v/>
      </c>
      <c r="N233" s="128" t="str">
        <f t="shared" si="9"/>
        <v/>
      </c>
      <c r="O233" s="128" t="str">
        <f t="shared" si="10"/>
        <v/>
      </c>
      <c r="P233" s="128" t="str">
        <f>IFERROR(N233*'Emission Factors'!C$10+O233*'Emission Factors'!C$17,"")</f>
        <v/>
      </c>
      <c r="Q233" s="129" t="str">
        <f t="shared" si="11"/>
        <v/>
      </c>
      <c r="R233" s="130" t="str">
        <f>IFERROR(N233*'Emission Factors'!C$11+O233*'Emission Factors'!C$18,"")</f>
        <v/>
      </c>
      <c r="S233" s="130" t="str">
        <f>IFERROR(N233*'Emission Factors'!C$12+O233*'Emission Factors'!C$19,"")</f>
        <v/>
      </c>
      <c r="T233" s="130" t="str">
        <f>IFERROR(N233*'Emission Factors'!C$13+O233*'Emission Factors'!C$20,"")</f>
        <v/>
      </c>
      <c r="U233" s="131" t="str">
        <f>IFERROR(IF(K233="Residential",N233*'Emission Factors'!$C$14+O233*'Emission Factors'!$C$21,N233*'Emission Factors'!$C$15+O233*'Emission Factors'!$C$22),"")</f>
        <v/>
      </c>
    </row>
    <row r="234" spans="2:21" ht="15" customHeight="1" x14ac:dyDescent="0.3">
      <c r="B234" s="123"/>
      <c r="C234" s="124"/>
      <c r="D234" s="132"/>
      <c r="E234" s="124"/>
      <c r="F234" s="124"/>
      <c r="G234" s="124"/>
      <c r="H234" s="125"/>
      <c r="I234" s="126"/>
      <c r="J234" s="127"/>
      <c r="K234" s="127"/>
      <c r="L234" s="128" t="str">
        <f>IF(E234+G234=0,"",((E234*'Emission Factors'!C$23)+(G234*'Emission Factors'!$C$25)))</f>
        <v/>
      </c>
      <c r="M234" s="128" t="str">
        <f>IF(E234+G234=0,"",((E234*'Emission Factors'!C$24)+(G234*'Emission Factors'!$C$26)))</f>
        <v/>
      </c>
      <c r="N234" s="128" t="str">
        <f t="shared" si="9"/>
        <v/>
      </c>
      <c r="O234" s="128" t="str">
        <f t="shared" si="10"/>
        <v/>
      </c>
      <c r="P234" s="128" t="str">
        <f>IFERROR(N234*'Emission Factors'!C$10+O234*'Emission Factors'!C$17,"")</f>
        <v/>
      </c>
      <c r="Q234" s="129" t="str">
        <f t="shared" si="11"/>
        <v/>
      </c>
      <c r="R234" s="130" t="str">
        <f>IFERROR(N234*'Emission Factors'!C$11+O234*'Emission Factors'!C$18,"")</f>
        <v/>
      </c>
      <c r="S234" s="130" t="str">
        <f>IFERROR(N234*'Emission Factors'!C$12+O234*'Emission Factors'!C$19,"")</f>
        <v/>
      </c>
      <c r="T234" s="130" t="str">
        <f>IFERROR(N234*'Emission Factors'!C$13+O234*'Emission Factors'!C$20,"")</f>
        <v/>
      </c>
      <c r="U234" s="131" t="str">
        <f>IFERROR(IF(K234="Residential",N234*'Emission Factors'!$C$14+O234*'Emission Factors'!$C$21,N234*'Emission Factors'!$C$15+O234*'Emission Factors'!$C$22),"")</f>
        <v/>
      </c>
    </row>
    <row r="235" spans="2:21" ht="15" customHeight="1" x14ac:dyDescent="0.3">
      <c r="B235" s="123"/>
      <c r="C235" s="124"/>
      <c r="D235" s="132"/>
      <c r="E235" s="124"/>
      <c r="F235" s="124"/>
      <c r="G235" s="124"/>
      <c r="H235" s="125"/>
      <c r="I235" s="126"/>
      <c r="J235" s="127"/>
      <c r="K235" s="127"/>
      <c r="L235" s="128" t="str">
        <f>IF(E235+G235=0,"",((E235*'Emission Factors'!C$23)+(G235*'Emission Factors'!$C$25)))</f>
        <v/>
      </c>
      <c r="M235" s="128" t="str">
        <f>IF(E235+G235=0,"",((E235*'Emission Factors'!C$24)+(G235*'Emission Factors'!$C$26)))</f>
        <v/>
      </c>
      <c r="N235" s="128" t="str">
        <f t="shared" si="9"/>
        <v/>
      </c>
      <c r="O235" s="128" t="str">
        <f t="shared" si="10"/>
        <v/>
      </c>
      <c r="P235" s="128" t="str">
        <f>IFERROR(N235*'Emission Factors'!C$10+O235*'Emission Factors'!C$17,"")</f>
        <v/>
      </c>
      <c r="Q235" s="129" t="str">
        <f t="shared" si="11"/>
        <v/>
      </c>
      <c r="R235" s="130" t="str">
        <f>IFERROR(N235*'Emission Factors'!C$11+O235*'Emission Factors'!C$18,"")</f>
        <v/>
      </c>
      <c r="S235" s="130" t="str">
        <f>IFERROR(N235*'Emission Factors'!C$12+O235*'Emission Factors'!C$19,"")</f>
        <v/>
      </c>
      <c r="T235" s="130" t="str">
        <f>IFERROR(N235*'Emission Factors'!C$13+O235*'Emission Factors'!C$20,"")</f>
        <v/>
      </c>
      <c r="U235" s="131" t="str">
        <f>IFERROR(IF(K235="Residential",N235*'Emission Factors'!$C$14+O235*'Emission Factors'!$C$21,N235*'Emission Factors'!$C$15+O235*'Emission Factors'!$C$22),"")</f>
        <v/>
      </c>
    </row>
    <row r="236" spans="2:21" ht="15" customHeight="1" x14ac:dyDescent="0.3">
      <c r="B236" s="123"/>
      <c r="C236" s="124"/>
      <c r="D236" s="132"/>
      <c r="E236" s="124"/>
      <c r="F236" s="124"/>
      <c r="G236" s="124"/>
      <c r="H236" s="125"/>
      <c r="I236" s="126"/>
      <c r="J236" s="127"/>
      <c r="K236" s="127"/>
      <c r="L236" s="128" t="str">
        <f>IF(E236+G236=0,"",((E236*'Emission Factors'!C$23)+(G236*'Emission Factors'!$C$25)))</f>
        <v/>
      </c>
      <c r="M236" s="128" t="str">
        <f>IF(E236+G236=0,"",((E236*'Emission Factors'!C$24)+(G236*'Emission Factors'!$C$26)))</f>
        <v/>
      </c>
      <c r="N236" s="128" t="str">
        <f t="shared" si="9"/>
        <v/>
      </c>
      <c r="O236" s="128" t="str">
        <f t="shared" si="10"/>
        <v/>
      </c>
      <c r="P236" s="128" t="str">
        <f>IFERROR(N236*'Emission Factors'!C$10+O236*'Emission Factors'!C$17,"")</f>
        <v/>
      </c>
      <c r="Q236" s="129" t="str">
        <f t="shared" si="11"/>
        <v/>
      </c>
      <c r="R236" s="130" t="str">
        <f>IFERROR(N236*'Emission Factors'!C$11+O236*'Emission Factors'!C$18,"")</f>
        <v/>
      </c>
      <c r="S236" s="130" t="str">
        <f>IFERROR(N236*'Emission Factors'!C$12+O236*'Emission Factors'!C$19,"")</f>
        <v/>
      </c>
      <c r="T236" s="130" t="str">
        <f>IFERROR(N236*'Emission Factors'!C$13+O236*'Emission Factors'!C$20,"")</f>
        <v/>
      </c>
      <c r="U236" s="131" t="str">
        <f>IFERROR(IF(K236="Residential",N236*'Emission Factors'!$C$14+O236*'Emission Factors'!$C$21,N236*'Emission Factors'!$C$15+O236*'Emission Factors'!$C$22),"")</f>
        <v/>
      </c>
    </row>
    <row r="237" spans="2:21" ht="15" customHeight="1" x14ac:dyDescent="0.3">
      <c r="B237" s="123"/>
      <c r="C237" s="124"/>
      <c r="D237" s="132"/>
      <c r="E237" s="124"/>
      <c r="F237" s="124"/>
      <c r="G237" s="124"/>
      <c r="H237" s="125"/>
      <c r="I237" s="126"/>
      <c r="J237" s="127"/>
      <c r="K237" s="127"/>
      <c r="L237" s="128" t="str">
        <f>IF(E237+G237=0,"",((E237*'Emission Factors'!C$23)+(G237*'Emission Factors'!$C$25)))</f>
        <v/>
      </c>
      <c r="M237" s="128" t="str">
        <f>IF(E237+G237=0,"",((E237*'Emission Factors'!C$24)+(G237*'Emission Factors'!$C$26)))</f>
        <v/>
      </c>
      <c r="N237" s="128" t="str">
        <f t="shared" si="9"/>
        <v/>
      </c>
      <c r="O237" s="128" t="str">
        <f t="shared" si="10"/>
        <v/>
      </c>
      <c r="P237" s="128" t="str">
        <f>IFERROR(N237*'Emission Factors'!C$10+O237*'Emission Factors'!C$17,"")</f>
        <v/>
      </c>
      <c r="Q237" s="129" t="str">
        <f t="shared" si="11"/>
        <v/>
      </c>
      <c r="R237" s="130" t="str">
        <f>IFERROR(N237*'Emission Factors'!C$11+O237*'Emission Factors'!C$18,"")</f>
        <v/>
      </c>
      <c r="S237" s="130" t="str">
        <f>IFERROR(N237*'Emission Factors'!C$12+O237*'Emission Factors'!C$19,"")</f>
        <v/>
      </c>
      <c r="T237" s="130" t="str">
        <f>IFERROR(N237*'Emission Factors'!C$13+O237*'Emission Factors'!C$20,"")</f>
        <v/>
      </c>
      <c r="U237" s="131" t="str">
        <f>IFERROR(IF(K237="Residential",N237*'Emission Factors'!$C$14+O237*'Emission Factors'!$C$21,N237*'Emission Factors'!$C$15+O237*'Emission Factors'!$C$22),"")</f>
        <v/>
      </c>
    </row>
    <row r="238" spans="2:21" ht="15" customHeight="1" x14ac:dyDescent="0.3">
      <c r="B238" s="123"/>
      <c r="C238" s="124"/>
      <c r="D238" s="132"/>
      <c r="E238" s="124"/>
      <c r="F238" s="124"/>
      <c r="G238" s="124"/>
      <c r="H238" s="125"/>
      <c r="I238" s="126"/>
      <c r="J238" s="127"/>
      <c r="K238" s="127"/>
      <c r="L238" s="128" t="str">
        <f>IF(E238+G238=0,"",((E238*'Emission Factors'!C$23)+(G238*'Emission Factors'!$C$25)))</f>
        <v/>
      </c>
      <c r="M238" s="128" t="str">
        <f>IF(E238+G238=0,"",((E238*'Emission Factors'!C$24)+(G238*'Emission Factors'!$C$26)))</f>
        <v/>
      </c>
      <c r="N238" s="128" t="str">
        <f t="shared" si="9"/>
        <v/>
      </c>
      <c r="O238" s="128" t="str">
        <f t="shared" si="10"/>
        <v/>
      </c>
      <c r="P238" s="128" t="str">
        <f>IFERROR(N238*'Emission Factors'!C$10+O238*'Emission Factors'!C$17,"")</f>
        <v/>
      </c>
      <c r="Q238" s="129" t="str">
        <f t="shared" si="11"/>
        <v/>
      </c>
      <c r="R238" s="130" t="str">
        <f>IFERROR(N238*'Emission Factors'!C$11+O238*'Emission Factors'!C$18,"")</f>
        <v/>
      </c>
      <c r="S238" s="130" t="str">
        <f>IFERROR(N238*'Emission Factors'!C$12+O238*'Emission Factors'!C$19,"")</f>
        <v/>
      </c>
      <c r="T238" s="130" t="str">
        <f>IFERROR(N238*'Emission Factors'!C$13+O238*'Emission Factors'!C$20,"")</f>
        <v/>
      </c>
      <c r="U238" s="131" t="str">
        <f>IFERROR(IF(K238="Residential",N238*'Emission Factors'!$C$14+O238*'Emission Factors'!$C$21,N238*'Emission Factors'!$C$15+O238*'Emission Factors'!$C$22),"")</f>
        <v/>
      </c>
    </row>
    <row r="239" spans="2:21" ht="15" customHeight="1" x14ac:dyDescent="0.3">
      <c r="B239" s="123"/>
      <c r="C239" s="124"/>
      <c r="D239" s="132"/>
      <c r="E239" s="124"/>
      <c r="F239" s="124"/>
      <c r="G239" s="124"/>
      <c r="H239" s="125"/>
      <c r="I239" s="126"/>
      <c r="J239" s="127"/>
      <c r="K239" s="127"/>
      <c r="L239" s="128" t="str">
        <f>IF(E239+G239=0,"",((E239*'Emission Factors'!C$23)+(G239*'Emission Factors'!$C$25)))</f>
        <v/>
      </c>
      <c r="M239" s="128" t="str">
        <f>IF(E239+G239=0,"",((E239*'Emission Factors'!C$24)+(G239*'Emission Factors'!$C$26)))</f>
        <v/>
      </c>
      <c r="N239" s="128" t="str">
        <f t="shared" si="9"/>
        <v/>
      </c>
      <c r="O239" s="128" t="str">
        <f t="shared" si="10"/>
        <v/>
      </c>
      <c r="P239" s="128" t="str">
        <f>IFERROR(N239*'Emission Factors'!C$10+O239*'Emission Factors'!C$17,"")</f>
        <v/>
      </c>
      <c r="Q239" s="129" t="str">
        <f t="shared" si="11"/>
        <v/>
      </c>
      <c r="R239" s="130" t="str">
        <f>IFERROR(N239*'Emission Factors'!C$11+O239*'Emission Factors'!C$18,"")</f>
        <v/>
      </c>
      <c r="S239" s="130" t="str">
        <f>IFERROR(N239*'Emission Factors'!C$12+O239*'Emission Factors'!C$19,"")</f>
        <v/>
      </c>
      <c r="T239" s="130" t="str">
        <f>IFERROR(N239*'Emission Factors'!C$13+O239*'Emission Factors'!C$20,"")</f>
        <v/>
      </c>
      <c r="U239" s="131" t="str">
        <f>IFERROR(IF(K239="Residential",N239*'Emission Factors'!$C$14+O239*'Emission Factors'!$C$21,N239*'Emission Factors'!$C$15+O239*'Emission Factors'!$C$22),"")</f>
        <v/>
      </c>
    </row>
    <row r="240" spans="2:21" ht="15" customHeight="1" x14ac:dyDescent="0.3">
      <c r="B240" s="123"/>
      <c r="C240" s="124"/>
      <c r="D240" s="132"/>
      <c r="E240" s="124"/>
      <c r="F240" s="124"/>
      <c r="G240" s="124"/>
      <c r="H240" s="125"/>
      <c r="I240" s="126"/>
      <c r="J240" s="127"/>
      <c r="K240" s="127"/>
      <c r="L240" s="128" t="str">
        <f>IF(E240+G240=0,"",((E240*'Emission Factors'!C$23)+(G240*'Emission Factors'!$C$25)))</f>
        <v/>
      </c>
      <c r="M240" s="128" t="str">
        <f>IF(E240+G240=0,"",((E240*'Emission Factors'!C$24)+(G240*'Emission Factors'!$C$26)))</f>
        <v/>
      </c>
      <c r="N240" s="128" t="str">
        <f t="shared" si="9"/>
        <v/>
      </c>
      <c r="O240" s="128" t="str">
        <f t="shared" si="10"/>
        <v/>
      </c>
      <c r="P240" s="128" t="str">
        <f>IFERROR(N240*'Emission Factors'!C$10+O240*'Emission Factors'!C$17,"")</f>
        <v/>
      </c>
      <c r="Q240" s="129" t="str">
        <f t="shared" si="11"/>
        <v/>
      </c>
      <c r="R240" s="130" t="str">
        <f>IFERROR(N240*'Emission Factors'!C$11+O240*'Emission Factors'!C$18,"")</f>
        <v/>
      </c>
      <c r="S240" s="130" t="str">
        <f>IFERROR(N240*'Emission Factors'!C$12+O240*'Emission Factors'!C$19,"")</f>
        <v/>
      </c>
      <c r="T240" s="130" t="str">
        <f>IFERROR(N240*'Emission Factors'!C$13+O240*'Emission Factors'!C$20,"")</f>
        <v/>
      </c>
      <c r="U240" s="131" t="str">
        <f>IFERROR(IF(K240="Residential",N240*'Emission Factors'!$C$14+O240*'Emission Factors'!$C$21,N240*'Emission Factors'!$C$15+O240*'Emission Factors'!$C$22),"")</f>
        <v/>
      </c>
    </row>
    <row r="241" spans="2:21" ht="15" customHeight="1" x14ac:dyDescent="0.3">
      <c r="B241" s="123"/>
      <c r="C241" s="124"/>
      <c r="D241" s="132"/>
      <c r="E241" s="124"/>
      <c r="F241" s="124"/>
      <c r="G241" s="124"/>
      <c r="H241" s="125"/>
      <c r="I241" s="126"/>
      <c r="J241" s="127"/>
      <c r="K241" s="127"/>
      <c r="L241" s="128" t="str">
        <f>IF(E241+G241=0,"",((E241*'Emission Factors'!C$23)+(G241*'Emission Factors'!$C$25)))</f>
        <v/>
      </c>
      <c r="M241" s="128" t="str">
        <f>IF(E241+G241=0,"",((E241*'Emission Factors'!C$24)+(G241*'Emission Factors'!$C$26)))</f>
        <v/>
      </c>
      <c r="N241" s="128" t="str">
        <f t="shared" si="9"/>
        <v/>
      </c>
      <c r="O241" s="128" t="str">
        <f t="shared" si="10"/>
        <v/>
      </c>
      <c r="P241" s="128" t="str">
        <f>IFERROR(N241*'Emission Factors'!C$10+O241*'Emission Factors'!C$17,"")</f>
        <v/>
      </c>
      <c r="Q241" s="129" t="str">
        <f t="shared" si="11"/>
        <v/>
      </c>
      <c r="R241" s="130" t="str">
        <f>IFERROR(N241*'Emission Factors'!C$11+O241*'Emission Factors'!C$18,"")</f>
        <v/>
      </c>
      <c r="S241" s="130" t="str">
        <f>IFERROR(N241*'Emission Factors'!C$12+O241*'Emission Factors'!C$19,"")</f>
        <v/>
      </c>
      <c r="T241" s="130" t="str">
        <f>IFERROR(N241*'Emission Factors'!C$13+O241*'Emission Factors'!C$20,"")</f>
        <v/>
      </c>
      <c r="U241" s="131" t="str">
        <f>IFERROR(IF(K241="Residential",N241*'Emission Factors'!$C$14+O241*'Emission Factors'!$C$21,N241*'Emission Factors'!$C$15+O241*'Emission Factors'!$C$22),"")</f>
        <v/>
      </c>
    </row>
    <row r="242" spans="2:21" ht="15" customHeight="1" x14ac:dyDescent="0.3">
      <c r="B242" s="123"/>
      <c r="C242" s="124"/>
      <c r="D242" s="132"/>
      <c r="E242" s="124"/>
      <c r="F242" s="124"/>
      <c r="G242" s="124"/>
      <c r="H242" s="125"/>
      <c r="I242" s="126"/>
      <c r="J242" s="127"/>
      <c r="K242" s="127"/>
      <c r="L242" s="128" t="str">
        <f>IF(E242+G242=0,"",((E242*'Emission Factors'!C$23)+(G242*'Emission Factors'!$C$25)))</f>
        <v/>
      </c>
      <c r="M242" s="128" t="str">
        <f>IF(E242+G242=0,"",((E242*'Emission Factors'!C$24)+(G242*'Emission Factors'!$C$26)))</f>
        <v/>
      </c>
      <c r="N242" s="128" t="str">
        <f t="shared" si="9"/>
        <v/>
      </c>
      <c r="O242" s="128" t="str">
        <f t="shared" si="10"/>
        <v/>
      </c>
      <c r="P242" s="128" t="str">
        <f>IFERROR(N242*'Emission Factors'!C$10+O242*'Emission Factors'!C$17,"")</f>
        <v/>
      </c>
      <c r="Q242" s="129" t="str">
        <f t="shared" si="11"/>
        <v/>
      </c>
      <c r="R242" s="130" t="str">
        <f>IFERROR(N242*'Emission Factors'!C$11+O242*'Emission Factors'!C$18,"")</f>
        <v/>
      </c>
      <c r="S242" s="130" t="str">
        <f>IFERROR(N242*'Emission Factors'!C$12+O242*'Emission Factors'!C$19,"")</f>
        <v/>
      </c>
      <c r="T242" s="130" t="str">
        <f>IFERROR(N242*'Emission Factors'!C$13+O242*'Emission Factors'!C$20,"")</f>
        <v/>
      </c>
      <c r="U242" s="131" t="str">
        <f>IFERROR(IF(K242="Residential",N242*'Emission Factors'!$C$14+O242*'Emission Factors'!$C$21,N242*'Emission Factors'!$C$15+O242*'Emission Factors'!$C$22),"")</f>
        <v/>
      </c>
    </row>
    <row r="243" spans="2:21" ht="15" customHeight="1" x14ac:dyDescent="0.3">
      <c r="B243" s="123"/>
      <c r="C243" s="124"/>
      <c r="D243" s="132"/>
      <c r="E243" s="124"/>
      <c r="F243" s="124"/>
      <c r="G243" s="124"/>
      <c r="H243" s="125"/>
      <c r="I243" s="126"/>
      <c r="J243" s="127"/>
      <c r="K243" s="127"/>
      <c r="L243" s="128" t="str">
        <f>IF(E243+G243=0,"",((E243*'Emission Factors'!C$23)+(G243*'Emission Factors'!$C$25)))</f>
        <v/>
      </c>
      <c r="M243" s="128" t="str">
        <f>IF(E243+G243=0,"",((E243*'Emission Factors'!C$24)+(G243*'Emission Factors'!$C$26)))</f>
        <v/>
      </c>
      <c r="N243" s="128" t="str">
        <f t="shared" si="9"/>
        <v/>
      </c>
      <c r="O243" s="128" t="str">
        <f t="shared" si="10"/>
        <v/>
      </c>
      <c r="P243" s="128" t="str">
        <f>IFERROR(N243*'Emission Factors'!C$10+O243*'Emission Factors'!C$17,"")</f>
        <v/>
      </c>
      <c r="Q243" s="129" t="str">
        <f t="shared" si="11"/>
        <v/>
      </c>
      <c r="R243" s="130" t="str">
        <f>IFERROR(N243*'Emission Factors'!C$11+O243*'Emission Factors'!C$18,"")</f>
        <v/>
      </c>
      <c r="S243" s="130" t="str">
        <f>IFERROR(N243*'Emission Factors'!C$12+O243*'Emission Factors'!C$19,"")</f>
        <v/>
      </c>
      <c r="T243" s="130" t="str">
        <f>IFERROR(N243*'Emission Factors'!C$13+O243*'Emission Factors'!C$20,"")</f>
        <v/>
      </c>
      <c r="U243" s="131" t="str">
        <f>IFERROR(IF(K243="Residential",N243*'Emission Factors'!$C$14+O243*'Emission Factors'!$C$21,N243*'Emission Factors'!$C$15+O243*'Emission Factors'!$C$22),"")</f>
        <v/>
      </c>
    </row>
    <row r="244" spans="2:21" ht="15" customHeight="1" x14ac:dyDescent="0.3">
      <c r="B244" s="123"/>
      <c r="C244" s="124"/>
      <c r="D244" s="132"/>
      <c r="E244" s="124"/>
      <c r="F244" s="124"/>
      <c r="G244" s="124"/>
      <c r="H244" s="125"/>
      <c r="I244" s="126"/>
      <c r="J244" s="127"/>
      <c r="K244" s="127"/>
      <c r="L244" s="128" t="str">
        <f>IF(E244+G244=0,"",((E244*'Emission Factors'!C$23)+(G244*'Emission Factors'!$C$25)))</f>
        <v/>
      </c>
      <c r="M244" s="128" t="str">
        <f>IF(E244+G244=0,"",((E244*'Emission Factors'!C$24)+(G244*'Emission Factors'!$C$26)))</f>
        <v/>
      </c>
      <c r="N244" s="128" t="str">
        <f t="shared" si="9"/>
        <v/>
      </c>
      <c r="O244" s="128" t="str">
        <f t="shared" si="10"/>
        <v/>
      </c>
      <c r="P244" s="128" t="str">
        <f>IFERROR(N244*'Emission Factors'!C$10+O244*'Emission Factors'!C$17,"")</f>
        <v/>
      </c>
      <c r="Q244" s="129" t="str">
        <f t="shared" si="11"/>
        <v/>
      </c>
      <c r="R244" s="130" t="str">
        <f>IFERROR(N244*'Emission Factors'!C$11+O244*'Emission Factors'!C$18,"")</f>
        <v/>
      </c>
      <c r="S244" s="130" t="str">
        <f>IFERROR(N244*'Emission Factors'!C$12+O244*'Emission Factors'!C$19,"")</f>
        <v/>
      </c>
      <c r="T244" s="130" t="str">
        <f>IFERROR(N244*'Emission Factors'!C$13+O244*'Emission Factors'!C$20,"")</f>
        <v/>
      </c>
      <c r="U244" s="131" t="str">
        <f>IFERROR(IF(K244="Residential",N244*'Emission Factors'!$C$14+O244*'Emission Factors'!$C$21,N244*'Emission Factors'!$C$15+O244*'Emission Factors'!$C$22),"")</f>
        <v/>
      </c>
    </row>
    <row r="245" spans="2:21" ht="15" customHeight="1" x14ac:dyDescent="0.3">
      <c r="B245" s="123"/>
      <c r="C245" s="124"/>
      <c r="D245" s="132"/>
      <c r="E245" s="124"/>
      <c r="F245" s="124"/>
      <c r="G245" s="124"/>
      <c r="H245" s="125"/>
      <c r="I245" s="126"/>
      <c r="J245" s="127"/>
      <c r="K245" s="127"/>
      <c r="L245" s="128" t="str">
        <f>IF(E245+G245=0,"",((E245*'Emission Factors'!C$23)+(G245*'Emission Factors'!$C$25)))</f>
        <v/>
      </c>
      <c r="M245" s="128" t="str">
        <f>IF(E245+G245=0,"",((E245*'Emission Factors'!C$24)+(G245*'Emission Factors'!$C$26)))</f>
        <v/>
      </c>
      <c r="N245" s="128" t="str">
        <f t="shared" si="9"/>
        <v/>
      </c>
      <c r="O245" s="128" t="str">
        <f t="shared" si="10"/>
        <v/>
      </c>
      <c r="P245" s="128" t="str">
        <f>IFERROR(N245*'Emission Factors'!C$10+O245*'Emission Factors'!C$17,"")</f>
        <v/>
      </c>
      <c r="Q245" s="129" t="str">
        <f t="shared" si="11"/>
        <v/>
      </c>
      <c r="R245" s="130" t="str">
        <f>IFERROR(N245*'Emission Factors'!C$11+O245*'Emission Factors'!C$18,"")</f>
        <v/>
      </c>
      <c r="S245" s="130" t="str">
        <f>IFERROR(N245*'Emission Factors'!C$12+O245*'Emission Factors'!C$19,"")</f>
        <v/>
      </c>
      <c r="T245" s="130" t="str">
        <f>IFERROR(N245*'Emission Factors'!C$13+O245*'Emission Factors'!C$20,"")</f>
        <v/>
      </c>
      <c r="U245" s="131" t="str">
        <f>IFERROR(IF(K245="Residential",N245*'Emission Factors'!$C$14+O245*'Emission Factors'!$C$21,N245*'Emission Factors'!$C$15+O245*'Emission Factors'!$C$22),"")</f>
        <v/>
      </c>
    </row>
    <row r="246" spans="2:21" ht="15" customHeight="1" x14ac:dyDescent="0.3">
      <c r="B246" s="123"/>
      <c r="C246" s="124"/>
      <c r="D246" s="132"/>
      <c r="E246" s="124"/>
      <c r="F246" s="124"/>
      <c r="G246" s="124"/>
      <c r="H246" s="125"/>
      <c r="I246" s="126"/>
      <c r="J246" s="127"/>
      <c r="K246" s="127"/>
      <c r="L246" s="128" t="str">
        <f>IF(E246+G246=0,"",((E246*'Emission Factors'!C$23)+(G246*'Emission Factors'!$C$25)))</f>
        <v/>
      </c>
      <c r="M246" s="128" t="str">
        <f>IF(E246+G246=0,"",((E246*'Emission Factors'!C$24)+(G246*'Emission Factors'!$C$26)))</f>
        <v/>
      </c>
      <c r="N246" s="128" t="str">
        <f t="shared" si="9"/>
        <v/>
      </c>
      <c r="O246" s="128" t="str">
        <f t="shared" si="10"/>
        <v/>
      </c>
      <c r="P246" s="128" t="str">
        <f>IFERROR(N246*'Emission Factors'!C$10+O246*'Emission Factors'!C$17,"")</f>
        <v/>
      </c>
      <c r="Q246" s="129" t="str">
        <f t="shared" si="11"/>
        <v/>
      </c>
      <c r="R246" s="130" t="str">
        <f>IFERROR(N246*'Emission Factors'!C$11+O246*'Emission Factors'!C$18,"")</f>
        <v/>
      </c>
      <c r="S246" s="130" t="str">
        <f>IFERROR(N246*'Emission Factors'!C$12+O246*'Emission Factors'!C$19,"")</f>
        <v/>
      </c>
      <c r="T246" s="130" t="str">
        <f>IFERROR(N246*'Emission Factors'!C$13+O246*'Emission Factors'!C$20,"")</f>
        <v/>
      </c>
      <c r="U246" s="131" t="str">
        <f>IFERROR(IF(K246="Residential",N246*'Emission Factors'!$C$14+O246*'Emission Factors'!$C$21,N246*'Emission Factors'!$C$15+O246*'Emission Factors'!$C$22),"")</f>
        <v/>
      </c>
    </row>
    <row r="247" spans="2:21" ht="15" customHeight="1" x14ac:dyDescent="0.3">
      <c r="B247" s="123"/>
      <c r="C247" s="124"/>
      <c r="D247" s="132"/>
      <c r="E247" s="124"/>
      <c r="F247" s="124"/>
      <c r="G247" s="124"/>
      <c r="H247" s="125"/>
      <c r="I247" s="126"/>
      <c r="J247" s="127"/>
      <c r="K247" s="127"/>
      <c r="L247" s="128" t="str">
        <f>IF(E247+G247=0,"",((E247*'Emission Factors'!C$23)+(G247*'Emission Factors'!$C$25)))</f>
        <v/>
      </c>
      <c r="M247" s="128" t="str">
        <f>IF(E247+G247=0,"",((E247*'Emission Factors'!C$24)+(G247*'Emission Factors'!$C$26)))</f>
        <v/>
      </c>
      <c r="N247" s="128" t="str">
        <f t="shared" si="9"/>
        <v/>
      </c>
      <c r="O247" s="128" t="str">
        <f t="shared" si="10"/>
        <v/>
      </c>
      <c r="P247" s="128" t="str">
        <f>IFERROR(N247*'Emission Factors'!C$10+O247*'Emission Factors'!C$17,"")</f>
        <v/>
      </c>
      <c r="Q247" s="129" t="str">
        <f t="shared" si="11"/>
        <v/>
      </c>
      <c r="R247" s="130" t="str">
        <f>IFERROR(N247*'Emission Factors'!C$11+O247*'Emission Factors'!C$18,"")</f>
        <v/>
      </c>
      <c r="S247" s="130" t="str">
        <f>IFERROR(N247*'Emission Factors'!C$12+O247*'Emission Factors'!C$19,"")</f>
        <v/>
      </c>
      <c r="T247" s="130" t="str">
        <f>IFERROR(N247*'Emission Factors'!C$13+O247*'Emission Factors'!C$20,"")</f>
        <v/>
      </c>
      <c r="U247" s="131" t="str">
        <f>IFERROR(IF(K247="Residential",N247*'Emission Factors'!$C$14+O247*'Emission Factors'!$C$21,N247*'Emission Factors'!$C$15+O247*'Emission Factors'!$C$22),"")</f>
        <v/>
      </c>
    </row>
    <row r="248" spans="2:21" ht="15" customHeight="1" x14ac:dyDescent="0.3">
      <c r="B248" s="123"/>
      <c r="C248" s="124"/>
      <c r="D248" s="132"/>
      <c r="E248" s="124"/>
      <c r="F248" s="124"/>
      <c r="G248" s="124"/>
      <c r="H248" s="125"/>
      <c r="I248" s="126"/>
      <c r="J248" s="127"/>
      <c r="K248" s="127"/>
      <c r="L248" s="128" t="str">
        <f>IF(E248+G248=0,"",((E248*'Emission Factors'!C$23)+(G248*'Emission Factors'!$C$25)))</f>
        <v/>
      </c>
      <c r="M248" s="128" t="str">
        <f>IF(E248+G248=0,"",((E248*'Emission Factors'!C$24)+(G248*'Emission Factors'!$C$26)))</f>
        <v/>
      </c>
      <c r="N248" s="128" t="str">
        <f t="shared" si="9"/>
        <v/>
      </c>
      <c r="O248" s="128" t="str">
        <f t="shared" si="10"/>
        <v/>
      </c>
      <c r="P248" s="128" t="str">
        <f>IFERROR(N248*'Emission Factors'!C$10+O248*'Emission Factors'!C$17,"")</f>
        <v/>
      </c>
      <c r="Q248" s="129" t="str">
        <f t="shared" si="11"/>
        <v/>
      </c>
      <c r="R248" s="130" t="str">
        <f>IFERROR(N248*'Emission Factors'!C$11+O248*'Emission Factors'!C$18,"")</f>
        <v/>
      </c>
      <c r="S248" s="130" t="str">
        <f>IFERROR(N248*'Emission Factors'!C$12+O248*'Emission Factors'!C$19,"")</f>
        <v/>
      </c>
      <c r="T248" s="130" t="str">
        <f>IFERROR(N248*'Emission Factors'!C$13+O248*'Emission Factors'!C$20,"")</f>
        <v/>
      </c>
      <c r="U248" s="131" t="str">
        <f>IFERROR(IF(K248="Residential",N248*'Emission Factors'!$C$14+O248*'Emission Factors'!$C$21,N248*'Emission Factors'!$C$15+O248*'Emission Factors'!$C$22),"")</f>
        <v/>
      </c>
    </row>
    <row r="249" spans="2:21" ht="15" customHeight="1" x14ac:dyDescent="0.3">
      <c r="B249" s="123"/>
      <c r="C249" s="124"/>
      <c r="D249" s="132"/>
      <c r="E249" s="124"/>
      <c r="F249" s="124"/>
      <c r="G249" s="124"/>
      <c r="H249" s="125"/>
      <c r="I249" s="126"/>
      <c r="J249" s="127"/>
      <c r="K249" s="127"/>
      <c r="L249" s="128" t="str">
        <f>IF(E249+G249=0,"",((E249*'Emission Factors'!C$23)+(G249*'Emission Factors'!$C$25)))</f>
        <v/>
      </c>
      <c r="M249" s="128" t="str">
        <f>IF(E249+G249=0,"",((E249*'Emission Factors'!C$24)+(G249*'Emission Factors'!$C$26)))</f>
        <v/>
      </c>
      <c r="N249" s="128" t="str">
        <f t="shared" si="9"/>
        <v/>
      </c>
      <c r="O249" s="128" t="str">
        <f t="shared" si="10"/>
        <v/>
      </c>
      <c r="P249" s="128" t="str">
        <f>IFERROR(N249*'Emission Factors'!C$10+O249*'Emission Factors'!C$17,"")</f>
        <v/>
      </c>
      <c r="Q249" s="129" t="str">
        <f t="shared" si="11"/>
        <v/>
      </c>
      <c r="R249" s="130" t="str">
        <f>IFERROR(N249*'Emission Factors'!C$11+O249*'Emission Factors'!C$18,"")</f>
        <v/>
      </c>
      <c r="S249" s="130" t="str">
        <f>IFERROR(N249*'Emission Factors'!C$12+O249*'Emission Factors'!C$19,"")</f>
        <v/>
      </c>
      <c r="T249" s="130" t="str">
        <f>IFERROR(N249*'Emission Factors'!C$13+O249*'Emission Factors'!C$20,"")</f>
        <v/>
      </c>
      <c r="U249" s="131" t="str">
        <f>IFERROR(IF(K249="Residential",N249*'Emission Factors'!$C$14+O249*'Emission Factors'!$C$21,N249*'Emission Factors'!$C$15+O249*'Emission Factors'!$C$22),"")</f>
        <v/>
      </c>
    </row>
    <row r="250" spans="2:21" ht="15" customHeight="1" x14ac:dyDescent="0.3">
      <c r="B250" s="123"/>
      <c r="C250" s="124"/>
      <c r="D250" s="132"/>
      <c r="E250" s="124"/>
      <c r="F250" s="124"/>
      <c r="G250" s="124"/>
      <c r="H250" s="125"/>
      <c r="I250" s="126"/>
      <c r="J250" s="127"/>
      <c r="K250" s="127"/>
      <c r="L250" s="128" t="str">
        <f>IF(E250+G250=0,"",((E250*'Emission Factors'!C$23)+(G250*'Emission Factors'!$C$25)))</f>
        <v/>
      </c>
      <c r="M250" s="128" t="str">
        <f>IF(E250+G250=0,"",((E250*'Emission Factors'!C$24)+(G250*'Emission Factors'!$C$26)))</f>
        <v/>
      </c>
      <c r="N250" s="128" t="str">
        <f t="shared" si="9"/>
        <v/>
      </c>
      <c r="O250" s="128" t="str">
        <f t="shared" si="10"/>
        <v/>
      </c>
      <c r="P250" s="128" t="str">
        <f>IFERROR(N250*'Emission Factors'!C$10+O250*'Emission Factors'!C$17,"")</f>
        <v/>
      </c>
      <c r="Q250" s="129" t="str">
        <f t="shared" si="11"/>
        <v/>
      </c>
      <c r="R250" s="130" t="str">
        <f>IFERROR(N250*'Emission Factors'!C$11+O250*'Emission Factors'!C$18,"")</f>
        <v/>
      </c>
      <c r="S250" s="130" t="str">
        <f>IFERROR(N250*'Emission Factors'!C$12+O250*'Emission Factors'!C$19,"")</f>
        <v/>
      </c>
      <c r="T250" s="130" t="str">
        <f>IFERROR(N250*'Emission Factors'!C$13+O250*'Emission Factors'!C$20,"")</f>
        <v/>
      </c>
      <c r="U250" s="131" t="str">
        <f>IFERROR(IF(K250="Residential",N250*'Emission Factors'!$C$14+O250*'Emission Factors'!$C$21,N250*'Emission Factors'!$C$15+O250*'Emission Factors'!$C$22),"")</f>
        <v/>
      </c>
    </row>
    <row r="251" spans="2:21" ht="15" customHeight="1" x14ac:dyDescent="0.3">
      <c r="B251" s="123"/>
      <c r="C251" s="124"/>
      <c r="D251" s="132"/>
      <c r="E251" s="124"/>
      <c r="F251" s="124"/>
      <c r="G251" s="124"/>
      <c r="H251" s="125"/>
      <c r="I251" s="126"/>
      <c r="J251" s="127"/>
      <c r="K251" s="127"/>
      <c r="L251" s="128" t="str">
        <f>IF(E251+G251=0,"",((E251*'Emission Factors'!C$23)+(G251*'Emission Factors'!$C$25)))</f>
        <v/>
      </c>
      <c r="M251" s="128" t="str">
        <f>IF(E251+G251=0,"",((E251*'Emission Factors'!C$24)+(G251*'Emission Factors'!$C$26)))</f>
        <v/>
      </c>
      <c r="N251" s="128" t="str">
        <f t="shared" si="9"/>
        <v/>
      </c>
      <c r="O251" s="128" t="str">
        <f t="shared" si="10"/>
        <v/>
      </c>
      <c r="P251" s="128" t="str">
        <f>IFERROR(N251*'Emission Factors'!C$10+O251*'Emission Factors'!C$17,"")</f>
        <v/>
      </c>
      <c r="Q251" s="129" t="str">
        <f t="shared" si="11"/>
        <v/>
      </c>
      <c r="R251" s="130" t="str">
        <f>IFERROR(N251*'Emission Factors'!C$11+O251*'Emission Factors'!C$18,"")</f>
        <v/>
      </c>
      <c r="S251" s="130" t="str">
        <f>IFERROR(N251*'Emission Factors'!C$12+O251*'Emission Factors'!C$19,"")</f>
        <v/>
      </c>
      <c r="T251" s="130" t="str">
        <f>IFERROR(N251*'Emission Factors'!C$13+O251*'Emission Factors'!C$20,"")</f>
        <v/>
      </c>
      <c r="U251" s="131" t="str">
        <f>IFERROR(IF(K251="Residential",N251*'Emission Factors'!$C$14+O251*'Emission Factors'!$C$21,N251*'Emission Factors'!$C$15+O251*'Emission Factors'!$C$22),"")</f>
        <v/>
      </c>
    </row>
    <row r="252" spans="2:21" ht="15" customHeight="1" x14ac:dyDescent="0.3">
      <c r="B252" s="123"/>
      <c r="C252" s="124"/>
      <c r="D252" s="132"/>
      <c r="E252" s="124"/>
      <c r="F252" s="124"/>
      <c r="G252" s="124"/>
      <c r="H252" s="125"/>
      <c r="I252" s="126"/>
      <c r="J252" s="127"/>
      <c r="K252" s="127"/>
      <c r="L252" s="128" t="str">
        <f>IF(E252+G252=0,"",((E252*'Emission Factors'!C$23)+(G252*'Emission Factors'!$C$25)))</f>
        <v/>
      </c>
      <c r="M252" s="128" t="str">
        <f>IF(E252+G252=0,"",((E252*'Emission Factors'!C$24)+(G252*'Emission Factors'!$C$26)))</f>
        <v/>
      </c>
      <c r="N252" s="128" t="str">
        <f t="shared" si="9"/>
        <v/>
      </c>
      <c r="O252" s="128" t="str">
        <f t="shared" si="10"/>
        <v/>
      </c>
      <c r="P252" s="128" t="str">
        <f>IFERROR(N252*'Emission Factors'!C$10+O252*'Emission Factors'!C$17,"")</f>
        <v/>
      </c>
      <c r="Q252" s="129" t="str">
        <f t="shared" si="11"/>
        <v/>
      </c>
      <c r="R252" s="130" t="str">
        <f>IFERROR(N252*'Emission Factors'!C$11+O252*'Emission Factors'!C$18,"")</f>
        <v/>
      </c>
      <c r="S252" s="130" t="str">
        <f>IFERROR(N252*'Emission Factors'!C$12+O252*'Emission Factors'!C$19,"")</f>
        <v/>
      </c>
      <c r="T252" s="130" t="str">
        <f>IFERROR(N252*'Emission Factors'!C$13+O252*'Emission Factors'!C$20,"")</f>
        <v/>
      </c>
      <c r="U252" s="131" t="str">
        <f>IFERROR(IF(K252="Residential",N252*'Emission Factors'!$C$14+O252*'Emission Factors'!$C$21,N252*'Emission Factors'!$C$15+O252*'Emission Factors'!$C$22),"")</f>
        <v/>
      </c>
    </row>
    <row r="253" spans="2:21" ht="15" customHeight="1" x14ac:dyDescent="0.3">
      <c r="B253" s="123"/>
      <c r="C253" s="124"/>
      <c r="D253" s="132"/>
      <c r="E253" s="124"/>
      <c r="F253" s="124"/>
      <c r="G253" s="124"/>
      <c r="H253" s="125"/>
      <c r="I253" s="126"/>
      <c r="J253" s="127"/>
      <c r="K253" s="127"/>
      <c r="L253" s="128" t="str">
        <f>IF(E253+G253=0,"",((E253*'Emission Factors'!C$23)+(G253*'Emission Factors'!$C$25)))</f>
        <v/>
      </c>
      <c r="M253" s="128" t="str">
        <f>IF(E253+G253=0,"",((E253*'Emission Factors'!C$24)+(G253*'Emission Factors'!$C$26)))</f>
        <v/>
      </c>
      <c r="N253" s="128" t="str">
        <f t="shared" si="9"/>
        <v/>
      </c>
      <c r="O253" s="128" t="str">
        <f t="shared" si="10"/>
        <v/>
      </c>
      <c r="P253" s="128" t="str">
        <f>IFERROR(N253*'Emission Factors'!C$10+O253*'Emission Factors'!C$17,"")</f>
        <v/>
      </c>
      <c r="Q253" s="129" t="str">
        <f t="shared" si="11"/>
        <v/>
      </c>
      <c r="R253" s="130" t="str">
        <f>IFERROR(N253*'Emission Factors'!C$11+O253*'Emission Factors'!C$18,"")</f>
        <v/>
      </c>
      <c r="S253" s="130" t="str">
        <f>IFERROR(N253*'Emission Factors'!C$12+O253*'Emission Factors'!C$19,"")</f>
        <v/>
      </c>
      <c r="T253" s="130" t="str">
        <f>IFERROR(N253*'Emission Factors'!C$13+O253*'Emission Factors'!C$20,"")</f>
        <v/>
      </c>
      <c r="U253" s="131" t="str">
        <f>IFERROR(IF(K253="Residential",N253*'Emission Factors'!$C$14+O253*'Emission Factors'!$C$21,N253*'Emission Factors'!$C$15+O253*'Emission Factors'!$C$22),"")</f>
        <v/>
      </c>
    </row>
    <row r="254" spans="2:21" ht="15" customHeight="1" x14ac:dyDescent="0.3">
      <c r="B254" s="123"/>
      <c r="C254" s="124"/>
      <c r="D254" s="132"/>
      <c r="E254" s="124"/>
      <c r="F254" s="124"/>
      <c r="G254" s="124"/>
      <c r="H254" s="125"/>
      <c r="I254" s="126"/>
      <c r="J254" s="127"/>
      <c r="K254" s="127"/>
      <c r="L254" s="128" t="str">
        <f>IF(E254+G254=0,"",((E254*'Emission Factors'!C$23)+(G254*'Emission Factors'!$C$25)))</f>
        <v/>
      </c>
      <c r="M254" s="128" t="str">
        <f>IF(E254+G254=0,"",((E254*'Emission Factors'!C$24)+(G254*'Emission Factors'!$C$26)))</f>
        <v/>
      </c>
      <c r="N254" s="128" t="str">
        <f t="shared" si="9"/>
        <v/>
      </c>
      <c r="O254" s="128" t="str">
        <f t="shared" si="10"/>
        <v/>
      </c>
      <c r="P254" s="128" t="str">
        <f>IFERROR(N254*'Emission Factors'!C$10+O254*'Emission Factors'!C$17,"")</f>
        <v/>
      </c>
      <c r="Q254" s="129" t="str">
        <f t="shared" si="11"/>
        <v/>
      </c>
      <c r="R254" s="130" t="str">
        <f>IFERROR(N254*'Emission Factors'!C$11+O254*'Emission Factors'!C$18,"")</f>
        <v/>
      </c>
      <c r="S254" s="130" t="str">
        <f>IFERROR(N254*'Emission Factors'!C$12+O254*'Emission Factors'!C$19,"")</f>
        <v/>
      </c>
      <c r="T254" s="130" t="str">
        <f>IFERROR(N254*'Emission Factors'!C$13+O254*'Emission Factors'!C$20,"")</f>
        <v/>
      </c>
      <c r="U254" s="131" t="str">
        <f>IFERROR(IF(K254="Residential",N254*'Emission Factors'!$C$14+O254*'Emission Factors'!$C$21,N254*'Emission Factors'!$C$15+O254*'Emission Factors'!$C$22),"")</f>
        <v/>
      </c>
    </row>
    <row r="255" spans="2:21" ht="15" customHeight="1" x14ac:dyDescent="0.3">
      <c r="B255" s="123"/>
      <c r="C255" s="124"/>
      <c r="D255" s="132"/>
      <c r="E255" s="124"/>
      <c r="F255" s="124"/>
      <c r="G255" s="124"/>
      <c r="H255" s="125"/>
      <c r="I255" s="126"/>
      <c r="J255" s="127"/>
      <c r="K255" s="127"/>
      <c r="L255" s="128" t="str">
        <f>IF(E255+G255=0,"",((E255*'Emission Factors'!C$23)+(G255*'Emission Factors'!$C$25)))</f>
        <v/>
      </c>
      <c r="M255" s="128" t="str">
        <f>IF(E255+G255=0,"",((E255*'Emission Factors'!C$24)+(G255*'Emission Factors'!$C$26)))</f>
        <v/>
      </c>
      <c r="N255" s="128" t="str">
        <f t="shared" si="9"/>
        <v/>
      </c>
      <c r="O255" s="128" t="str">
        <f t="shared" si="10"/>
        <v/>
      </c>
      <c r="P255" s="128" t="str">
        <f>IFERROR(N255*'Emission Factors'!C$10+O255*'Emission Factors'!C$17,"")</f>
        <v/>
      </c>
      <c r="Q255" s="129" t="str">
        <f t="shared" si="11"/>
        <v/>
      </c>
      <c r="R255" s="130" t="str">
        <f>IFERROR(N255*'Emission Factors'!C$11+O255*'Emission Factors'!C$18,"")</f>
        <v/>
      </c>
      <c r="S255" s="130" t="str">
        <f>IFERROR(N255*'Emission Factors'!C$12+O255*'Emission Factors'!C$19,"")</f>
        <v/>
      </c>
      <c r="T255" s="130" t="str">
        <f>IFERROR(N255*'Emission Factors'!C$13+O255*'Emission Factors'!C$20,"")</f>
        <v/>
      </c>
      <c r="U255" s="131" t="str">
        <f>IFERROR(IF(K255="Residential",N255*'Emission Factors'!$C$14+O255*'Emission Factors'!$C$21,N255*'Emission Factors'!$C$15+O255*'Emission Factors'!$C$22),"")</f>
        <v/>
      </c>
    </row>
    <row r="256" spans="2:21" ht="15" customHeight="1" x14ac:dyDescent="0.3">
      <c r="B256" s="123"/>
      <c r="C256" s="124"/>
      <c r="D256" s="132"/>
      <c r="E256" s="124"/>
      <c r="F256" s="124"/>
      <c r="G256" s="124"/>
      <c r="H256" s="125"/>
      <c r="I256" s="126"/>
      <c r="J256" s="127"/>
      <c r="K256" s="127"/>
      <c r="L256" s="128" t="str">
        <f>IF(E256+G256=0,"",((E256*'Emission Factors'!C$23)+(G256*'Emission Factors'!$C$25)))</f>
        <v/>
      </c>
      <c r="M256" s="128" t="str">
        <f>IF(E256+G256=0,"",((E256*'Emission Factors'!C$24)+(G256*'Emission Factors'!$C$26)))</f>
        <v/>
      </c>
      <c r="N256" s="128" t="str">
        <f t="shared" si="9"/>
        <v/>
      </c>
      <c r="O256" s="128" t="str">
        <f t="shared" si="10"/>
        <v/>
      </c>
      <c r="P256" s="128" t="str">
        <f>IFERROR(N256*'Emission Factors'!C$10+O256*'Emission Factors'!C$17,"")</f>
        <v/>
      </c>
      <c r="Q256" s="129" t="str">
        <f t="shared" si="11"/>
        <v/>
      </c>
      <c r="R256" s="130" t="str">
        <f>IFERROR(N256*'Emission Factors'!C$11+O256*'Emission Factors'!C$18,"")</f>
        <v/>
      </c>
      <c r="S256" s="130" t="str">
        <f>IFERROR(N256*'Emission Factors'!C$12+O256*'Emission Factors'!C$19,"")</f>
        <v/>
      </c>
      <c r="T256" s="130" t="str">
        <f>IFERROR(N256*'Emission Factors'!C$13+O256*'Emission Factors'!C$20,"")</f>
        <v/>
      </c>
      <c r="U256" s="131" t="str">
        <f>IFERROR(IF(K256="Residential",N256*'Emission Factors'!$C$14+O256*'Emission Factors'!$C$21,N256*'Emission Factors'!$C$15+O256*'Emission Factors'!$C$22),"")</f>
        <v/>
      </c>
    </row>
    <row r="257" spans="2:21" ht="15" customHeight="1" x14ac:dyDescent="0.3">
      <c r="B257" s="123"/>
      <c r="C257" s="124"/>
      <c r="D257" s="132"/>
      <c r="E257" s="124"/>
      <c r="F257" s="124"/>
      <c r="G257" s="124"/>
      <c r="H257" s="125"/>
      <c r="I257" s="126"/>
      <c r="J257" s="127"/>
      <c r="K257" s="127"/>
      <c r="L257" s="128" t="str">
        <f>IF(E257+G257=0,"",((E257*'Emission Factors'!C$23)+(G257*'Emission Factors'!$C$25)))</f>
        <v/>
      </c>
      <c r="M257" s="128" t="str">
        <f>IF(E257+G257=0,"",((E257*'Emission Factors'!C$24)+(G257*'Emission Factors'!$C$26)))</f>
        <v/>
      </c>
      <c r="N257" s="128" t="str">
        <f t="shared" si="9"/>
        <v/>
      </c>
      <c r="O257" s="128" t="str">
        <f t="shared" si="10"/>
        <v/>
      </c>
      <c r="P257" s="128" t="str">
        <f>IFERROR(N257*'Emission Factors'!C$10+O257*'Emission Factors'!C$17,"")</f>
        <v/>
      </c>
      <c r="Q257" s="129" t="str">
        <f t="shared" si="11"/>
        <v/>
      </c>
      <c r="R257" s="130" t="str">
        <f>IFERROR(N257*'Emission Factors'!C$11+O257*'Emission Factors'!C$18,"")</f>
        <v/>
      </c>
      <c r="S257" s="130" t="str">
        <f>IFERROR(N257*'Emission Factors'!C$12+O257*'Emission Factors'!C$19,"")</f>
        <v/>
      </c>
      <c r="T257" s="130" t="str">
        <f>IFERROR(N257*'Emission Factors'!C$13+O257*'Emission Factors'!C$20,"")</f>
        <v/>
      </c>
      <c r="U257" s="131" t="str">
        <f>IFERROR(IF(K257="Residential",N257*'Emission Factors'!$C$14+O257*'Emission Factors'!$C$21,N257*'Emission Factors'!$C$15+O257*'Emission Factors'!$C$22),"")</f>
        <v/>
      </c>
    </row>
    <row r="258" spans="2:21" ht="15" customHeight="1" x14ac:dyDescent="0.3">
      <c r="B258" s="123"/>
      <c r="C258" s="124"/>
      <c r="D258" s="132"/>
      <c r="E258" s="124"/>
      <c r="F258" s="124"/>
      <c r="G258" s="124"/>
      <c r="H258" s="125"/>
      <c r="I258" s="126"/>
      <c r="J258" s="127"/>
      <c r="K258" s="127"/>
      <c r="L258" s="128" t="str">
        <f>IF(E258+G258=0,"",((E258*'Emission Factors'!C$23)+(G258*'Emission Factors'!$C$25)))</f>
        <v/>
      </c>
      <c r="M258" s="128" t="str">
        <f>IF(E258+G258=0,"",((E258*'Emission Factors'!C$24)+(G258*'Emission Factors'!$C$26)))</f>
        <v/>
      </c>
      <c r="N258" s="128" t="str">
        <f t="shared" si="9"/>
        <v/>
      </c>
      <c r="O258" s="128" t="str">
        <f t="shared" si="10"/>
        <v/>
      </c>
      <c r="P258" s="128" t="str">
        <f>IFERROR(N258*'Emission Factors'!C$10+O258*'Emission Factors'!C$17,"")</f>
        <v/>
      </c>
      <c r="Q258" s="129" t="str">
        <f t="shared" si="11"/>
        <v/>
      </c>
      <c r="R258" s="130" t="str">
        <f>IFERROR(N258*'Emission Factors'!C$11+O258*'Emission Factors'!C$18,"")</f>
        <v/>
      </c>
      <c r="S258" s="130" t="str">
        <f>IFERROR(N258*'Emission Factors'!C$12+O258*'Emission Factors'!C$19,"")</f>
        <v/>
      </c>
      <c r="T258" s="130" t="str">
        <f>IFERROR(N258*'Emission Factors'!C$13+O258*'Emission Factors'!C$20,"")</f>
        <v/>
      </c>
      <c r="U258" s="131" t="str">
        <f>IFERROR(IF(K258="Residential",N258*'Emission Factors'!$C$14+O258*'Emission Factors'!$C$21,N258*'Emission Factors'!$C$15+O258*'Emission Factors'!$C$22),"")</f>
        <v/>
      </c>
    </row>
    <row r="259" spans="2:21" ht="15" customHeight="1" x14ac:dyDescent="0.3">
      <c r="B259" s="123"/>
      <c r="C259" s="124"/>
      <c r="D259" s="132"/>
      <c r="E259" s="124"/>
      <c r="F259" s="124"/>
      <c r="G259" s="124"/>
      <c r="H259" s="125"/>
      <c r="I259" s="126"/>
      <c r="J259" s="127"/>
      <c r="K259" s="127"/>
      <c r="L259" s="128" t="str">
        <f>IF(E259+G259=0,"",((E259*'Emission Factors'!C$23)+(G259*'Emission Factors'!$C$25)))</f>
        <v/>
      </c>
      <c r="M259" s="128" t="str">
        <f>IF(E259+G259=0,"",((E259*'Emission Factors'!C$24)+(G259*'Emission Factors'!$C$26)))</f>
        <v/>
      </c>
      <c r="N259" s="128" t="str">
        <f t="shared" si="9"/>
        <v/>
      </c>
      <c r="O259" s="128" t="str">
        <f t="shared" si="10"/>
        <v/>
      </c>
      <c r="P259" s="128" t="str">
        <f>IFERROR(N259*'Emission Factors'!C$10+O259*'Emission Factors'!C$17,"")</f>
        <v/>
      </c>
      <c r="Q259" s="129" t="str">
        <f t="shared" si="11"/>
        <v/>
      </c>
      <c r="R259" s="130" t="str">
        <f>IFERROR(N259*'Emission Factors'!C$11+O259*'Emission Factors'!C$18,"")</f>
        <v/>
      </c>
      <c r="S259" s="130" t="str">
        <f>IFERROR(N259*'Emission Factors'!C$12+O259*'Emission Factors'!C$19,"")</f>
        <v/>
      </c>
      <c r="T259" s="130" t="str">
        <f>IFERROR(N259*'Emission Factors'!C$13+O259*'Emission Factors'!C$20,"")</f>
        <v/>
      </c>
      <c r="U259" s="131" t="str">
        <f>IFERROR(IF(K259="Residential",N259*'Emission Factors'!$C$14+O259*'Emission Factors'!$C$21,N259*'Emission Factors'!$C$15+O259*'Emission Factors'!$C$22),"")</f>
        <v/>
      </c>
    </row>
    <row r="260" spans="2:21" ht="15" customHeight="1" x14ac:dyDescent="0.3">
      <c r="B260" s="123"/>
      <c r="C260" s="124"/>
      <c r="D260" s="132"/>
      <c r="E260" s="124"/>
      <c r="F260" s="124"/>
      <c r="G260" s="124"/>
      <c r="H260" s="125"/>
      <c r="I260" s="126"/>
      <c r="J260" s="127"/>
      <c r="K260" s="127"/>
      <c r="L260" s="128" t="str">
        <f>IF(E260+G260=0,"",((E260*'Emission Factors'!C$23)+(G260*'Emission Factors'!$C$25)))</f>
        <v/>
      </c>
      <c r="M260" s="128" t="str">
        <f>IF(E260+G260=0,"",((E260*'Emission Factors'!C$24)+(G260*'Emission Factors'!$C$26)))</f>
        <v/>
      </c>
      <c r="N260" s="128" t="str">
        <f t="shared" si="9"/>
        <v/>
      </c>
      <c r="O260" s="128" t="str">
        <f t="shared" si="10"/>
        <v/>
      </c>
      <c r="P260" s="128" t="str">
        <f>IFERROR(N260*'Emission Factors'!C$10+O260*'Emission Factors'!C$17,"")</f>
        <v/>
      </c>
      <c r="Q260" s="129" t="str">
        <f t="shared" si="11"/>
        <v/>
      </c>
      <c r="R260" s="130" t="str">
        <f>IFERROR(N260*'Emission Factors'!C$11+O260*'Emission Factors'!C$18,"")</f>
        <v/>
      </c>
      <c r="S260" s="130" t="str">
        <f>IFERROR(N260*'Emission Factors'!C$12+O260*'Emission Factors'!C$19,"")</f>
        <v/>
      </c>
      <c r="T260" s="130" t="str">
        <f>IFERROR(N260*'Emission Factors'!C$13+O260*'Emission Factors'!C$20,"")</f>
        <v/>
      </c>
      <c r="U260" s="131" t="str">
        <f>IFERROR(IF(K260="Residential",N260*'Emission Factors'!$C$14+O260*'Emission Factors'!$C$21,N260*'Emission Factors'!$C$15+O260*'Emission Factors'!$C$22),"")</f>
        <v/>
      </c>
    </row>
    <row r="261" spans="2:21" ht="15" customHeight="1" x14ac:dyDescent="0.3">
      <c r="B261" s="123"/>
      <c r="C261" s="124"/>
      <c r="D261" s="132"/>
      <c r="E261" s="124"/>
      <c r="F261" s="124"/>
      <c r="G261" s="124"/>
      <c r="H261" s="125"/>
      <c r="I261" s="126"/>
      <c r="J261" s="127"/>
      <c r="K261" s="127"/>
      <c r="L261" s="128" t="str">
        <f>IF(E261+G261=0,"",((E261*'Emission Factors'!C$23)+(G261*'Emission Factors'!$C$25)))</f>
        <v/>
      </c>
      <c r="M261" s="128" t="str">
        <f>IF(E261+G261=0,"",((E261*'Emission Factors'!C$24)+(G261*'Emission Factors'!$C$26)))</f>
        <v/>
      </c>
      <c r="N261" s="128" t="str">
        <f t="shared" si="9"/>
        <v/>
      </c>
      <c r="O261" s="128" t="str">
        <f t="shared" si="10"/>
        <v/>
      </c>
      <c r="P261" s="128" t="str">
        <f>IFERROR(N261*'Emission Factors'!C$10+O261*'Emission Factors'!C$17,"")</f>
        <v/>
      </c>
      <c r="Q261" s="129" t="str">
        <f t="shared" si="11"/>
        <v/>
      </c>
      <c r="R261" s="130" t="str">
        <f>IFERROR(N261*'Emission Factors'!C$11+O261*'Emission Factors'!C$18,"")</f>
        <v/>
      </c>
      <c r="S261" s="130" t="str">
        <f>IFERROR(N261*'Emission Factors'!C$12+O261*'Emission Factors'!C$19,"")</f>
        <v/>
      </c>
      <c r="T261" s="130" t="str">
        <f>IFERROR(N261*'Emission Factors'!C$13+O261*'Emission Factors'!C$20,"")</f>
        <v/>
      </c>
      <c r="U261" s="131" t="str">
        <f>IFERROR(IF(K261="Residential",N261*'Emission Factors'!$C$14+O261*'Emission Factors'!$C$21,N261*'Emission Factors'!$C$15+O261*'Emission Factors'!$C$22),"")</f>
        <v/>
      </c>
    </row>
    <row r="262" spans="2:21" ht="15" customHeight="1" x14ac:dyDescent="0.3">
      <c r="B262" s="123"/>
      <c r="C262" s="124"/>
      <c r="D262" s="132"/>
      <c r="E262" s="124"/>
      <c r="F262" s="124"/>
      <c r="G262" s="124"/>
      <c r="H262" s="125"/>
      <c r="I262" s="126"/>
      <c r="J262" s="127"/>
      <c r="K262" s="127"/>
      <c r="L262" s="128" t="str">
        <f>IF(E262+G262=0,"",((E262*'Emission Factors'!C$23)+(G262*'Emission Factors'!$C$25)))</f>
        <v/>
      </c>
      <c r="M262" s="128" t="str">
        <f>IF(E262+G262=0,"",((E262*'Emission Factors'!C$24)+(G262*'Emission Factors'!$C$26)))</f>
        <v/>
      </c>
      <c r="N262" s="128" t="str">
        <f t="shared" si="9"/>
        <v/>
      </c>
      <c r="O262" s="128" t="str">
        <f t="shared" si="10"/>
        <v/>
      </c>
      <c r="P262" s="128" t="str">
        <f>IFERROR(N262*'Emission Factors'!C$10+O262*'Emission Factors'!C$17,"")</f>
        <v/>
      </c>
      <c r="Q262" s="129" t="str">
        <f t="shared" si="11"/>
        <v/>
      </c>
      <c r="R262" s="130" t="str">
        <f>IFERROR(N262*'Emission Factors'!C$11+O262*'Emission Factors'!C$18,"")</f>
        <v/>
      </c>
      <c r="S262" s="130" t="str">
        <f>IFERROR(N262*'Emission Factors'!C$12+O262*'Emission Factors'!C$19,"")</f>
        <v/>
      </c>
      <c r="T262" s="130" t="str">
        <f>IFERROR(N262*'Emission Factors'!C$13+O262*'Emission Factors'!C$20,"")</f>
        <v/>
      </c>
      <c r="U262" s="131" t="str">
        <f>IFERROR(IF(K262="Residential",N262*'Emission Factors'!$C$14+O262*'Emission Factors'!$C$21,N262*'Emission Factors'!$C$15+O262*'Emission Factors'!$C$22),"")</f>
        <v/>
      </c>
    </row>
    <row r="263" spans="2:21" ht="15" customHeight="1" x14ac:dyDescent="0.3">
      <c r="B263" s="123"/>
      <c r="C263" s="124"/>
      <c r="D263" s="132"/>
      <c r="E263" s="124"/>
      <c r="F263" s="124"/>
      <c r="G263" s="124"/>
      <c r="H263" s="125"/>
      <c r="I263" s="126"/>
      <c r="J263" s="127"/>
      <c r="K263" s="127"/>
      <c r="L263" s="128" t="str">
        <f>IF(E263+G263=0,"",((E263*'Emission Factors'!C$23)+(G263*'Emission Factors'!$C$25)))</f>
        <v/>
      </c>
      <c r="M263" s="128" t="str">
        <f>IF(E263+G263=0,"",((E263*'Emission Factors'!C$24)+(G263*'Emission Factors'!$C$26)))</f>
        <v/>
      </c>
      <c r="N263" s="128" t="str">
        <f t="shared" si="9"/>
        <v/>
      </c>
      <c r="O263" s="128" t="str">
        <f t="shared" si="10"/>
        <v/>
      </c>
      <c r="P263" s="128" t="str">
        <f>IFERROR(N263*'Emission Factors'!C$10+O263*'Emission Factors'!C$17,"")</f>
        <v/>
      </c>
      <c r="Q263" s="129" t="str">
        <f t="shared" si="11"/>
        <v/>
      </c>
      <c r="R263" s="130" t="str">
        <f>IFERROR(N263*'Emission Factors'!C$11+O263*'Emission Factors'!C$18,"")</f>
        <v/>
      </c>
      <c r="S263" s="130" t="str">
        <f>IFERROR(N263*'Emission Factors'!C$12+O263*'Emission Factors'!C$19,"")</f>
        <v/>
      </c>
      <c r="T263" s="130" t="str">
        <f>IFERROR(N263*'Emission Factors'!C$13+O263*'Emission Factors'!C$20,"")</f>
        <v/>
      </c>
      <c r="U263" s="131" t="str">
        <f>IFERROR(IF(K263="Residential",N263*'Emission Factors'!$C$14+O263*'Emission Factors'!$C$21,N263*'Emission Factors'!$C$15+O263*'Emission Factors'!$C$22),"")</f>
        <v/>
      </c>
    </row>
    <row r="264" spans="2:21" ht="15" customHeight="1" x14ac:dyDescent="0.3">
      <c r="B264" s="123"/>
      <c r="C264" s="124"/>
      <c r="D264" s="132"/>
      <c r="E264" s="124"/>
      <c r="F264" s="124"/>
      <c r="G264" s="124"/>
      <c r="H264" s="125"/>
      <c r="I264" s="126"/>
      <c r="J264" s="127"/>
      <c r="K264" s="127"/>
      <c r="L264" s="128" t="str">
        <f>IF(E264+G264=0,"",((E264*'Emission Factors'!C$23)+(G264*'Emission Factors'!$C$25)))</f>
        <v/>
      </c>
      <c r="M264" s="128" t="str">
        <f>IF(E264+G264=0,"",((E264*'Emission Factors'!C$24)+(G264*'Emission Factors'!$C$26)))</f>
        <v/>
      </c>
      <c r="N264" s="128" t="str">
        <f t="shared" si="9"/>
        <v/>
      </c>
      <c r="O264" s="128" t="str">
        <f t="shared" si="10"/>
        <v/>
      </c>
      <c r="P264" s="128" t="str">
        <f>IFERROR(N264*'Emission Factors'!C$10+O264*'Emission Factors'!C$17,"")</f>
        <v/>
      </c>
      <c r="Q264" s="129" t="str">
        <f t="shared" si="11"/>
        <v/>
      </c>
      <c r="R264" s="130" t="str">
        <f>IFERROR(N264*'Emission Factors'!C$11+O264*'Emission Factors'!C$18,"")</f>
        <v/>
      </c>
      <c r="S264" s="130" t="str">
        <f>IFERROR(N264*'Emission Factors'!C$12+O264*'Emission Factors'!C$19,"")</f>
        <v/>
      </c>
      <c r="T264" s="130" t="str">
        <f>IFERROR(N264*'Emission Factors'!C$13+O264*'Emission Factors'!C$20,"")</f>
        <v/>
      </c>
      <c r="U264" s="131" t="str">
        <f>IFERROR(IF(K264="Residential",N264*'Emission Factors'!$C$14+O264*'Emission Factors'!$C$21,N264*'Emission Factors'!$C$15+O264*'Emission Factors'!$C$22),"")</f>
        <v/>
      </c>
    </row>
    <row r="265" spans="2:21" ht="15" customHeight="1" x14ac:dyDescent="0.3">
      <c r="B265" s="123"/>
      <c r="C265" s="124"/>
      <c r="D265" s="132"/>
      <c r="E265" s="124"/>
      <c r="F265" s="124"/>
      <c r="G265" s="124"/>
      <c r="H265" s="125"/>
      <c r="I265" s="126"/>
      <c r="J265" s="127"/>
      <c r="K265" s="127"/>
      <c r="L265" s="128" t="str">
        <f>IF(E265+G265=0,"",((E265*'Emission Factors'!C$23)+(G265*'Emission Factors'!$C$25)))</f>
        <v/>
      </c>
      <c r="M265" s="128" t="str">
        <f>IF(E265+G265=0,"",((E265*'Emission Factors'!C$24)+(G265*'Emission Factors'!$C$26)))</f>
        <v/>
      </c>
      <c r="N265" s="128" t="str">
        <f t="shared" si="9"/>
        <v/>
      </c>
      <c r="O265" s="128" t="str">
        <f t="shared" si="10"/>
        <v/>
      </c>
      <c r="P265" s="128" t="str">
        <f>IFERROR(N265*'Emission Factors'!C$10+O265*'Emission Factors'!C$17,"")</f>
        <v/>
      </c>
      <c r="Q265" s="129" t="str">
        <f t="shared" si="11"/>
        <v/>
      </c>
      <c r="R265" s="130" t="str">
        <f>IFERROR(N265*'Emission Factors'!C$11+O265*'Emission Factors'!C$18,"")</f>
        <v/>
      </c>
      <c r="S265" s="130" t="str">
        <f>IFERROR(N265*'Emission Factors'!C$12+O265*'Emission Factors'!C$19,"")</f>
        <v/>
      </c>
      <c r="T265" s="130" t="str">
        <f>IFERROR(N265*'Emission Factors'!C$13+O265*'Emission Factors'!C$20,"")</f>
        <v/>
      </c>
      <c r="U265" s="131" t="str">
        <f>IFERROR(IF(K265="Residential",N265*'Emission Factors'!$C$14+O265*'Emission Factors'!$C$21,N265*'Emission Factors'!$C$15+O265*'Emission Factors'!$C$22),"")</f>
        <v/>
      </c>
    </row>
    <row r="266" spans="2:21" ht="15" customHeight="1" x14ac:dyDescent="0.3">
      <c r="B266" s="123"/>
      <c r="C266" s="124"/>
      <c r="D266" s="132"/>
      <c r="E266" s="124"/>
      <c r="F266" s="124"/>
      <c r="G266" s="124"/>
      <c r="H266" s="125"/>
      <c r="I266" s="126"/>
      <c r="J266" s="127"/>
      <c r="K266" s="127"/>
      <c r="L266" s="128" t="str">
        <f>IF(E266+G266=0,"",((E266*'Emission Factors'!C$23)+(G266*'Emission Factors'!$C$25)))</f>
        <v/>
      </c>
      <c r="M266" s="128" t="str">
        <f>IF(E266+G266=0,"",((E266*'Emission Factors'!C$24)+(G266*'Emission Factors'!$C$26)))</f>
        <v/>
      </c>
      <c r="N266" s="128" t="str">
        <f t="shared" si="9"/>
        <v/>
      </c>
      <c r="O266" s="128" t="str">
        <f t="shared" si="10"/>
        <v/>
      </c>
      <c r="P266" s="128" t="str">
        <f>IFERROR(N266*'Emission Factors'!C$10+O266*'Emission Factors'!C$17,"")</f>
        <v/>
      </c>
      <c r="Q266" s="129" t="str">
        <f t="shared" si="11"/>
        <v/>
      </c>
      <c r="R266" s="130" t="str">
        <f>IFERROR(N266*'Emission Factors'!C$11+O266*'Emission Factors'!C$18,"")</f>
        <v/>
      </c>
      <c r="S266" s="130" t="str">
        <f>IFERROR(N266*'Emission Factors'!C$12+O266*'Emission Factors'!C$19,"")</f>
        <v/>
      </c>
      <c r="T266" s="130" t="str">
        <f>IFERROR(N266*'Emission Factors'!C$13+O266*'Emission Factors'!C$20,"")</f>
        <v/>
      </c>
      <c r="U266" s="131" t="str">
        <f>IFERROR(IF(K266="Residential",N266*'Emission Factors'!$C$14+O266*'Emission Factors'!$C$21,N266*'Emission Factors'!$C$15+O266*'Emission Factors'!$C$22),"")</f>
        <v/>
      </c>
    </row>
    <row r="267" spans="2:21" ht="15" customHeight="1" x14ac:dyDescent="0.3">
      <c r="B267" s="123"/>
      <c r="C267" s="124"/>
      <c r="D267" s="132"/>
      <c r="E267" s="124"/>
      <c r="F267" s="124"/>
      <c r="G267" s="124"/>
      <c r="H267" s="125"/>
      <c r="I267" s="126"/>
      <c r="J267" s="127"/>
      <c r="K267" s="127"/>
      <c r="L267" s="128" t="str">
        <f>IF(E267+G267=0,"",((E267*'Emission Factors'!C$23)+(G267*'Emission Factors'!$C$25)))</f>
        <v/>
      </c>
      <c r="M267" s="128" t="str">
        <f>IF(E267+G267=0,"",((E267*'Emission Factors'!C$24)+(G267*'Emission Factors'!$C$26)))</f>
        <v/>
      </c>
      <c r="N267" s="128" t="str">
        <f t="shared" si="9"/>
        <v/>
      </c>
      <c r="O267" s="128" t="str">
        <f t="shared" si="10"/>
        <v/>
      </c>
      <c r="P267" s="128" t="str">
        <f>IFERROR(N267*'Emission Factors'!C$10+O267*'Emission Factors'!C$17,"")</f>
        <v/>
      </c>
      <c r="Q267" s="129" t="str">
        <f t="shared" si="11"/>
        <v/>
      </c>
      <c r="R267" s="130" t="str">
        <f>IFERROR(N267*'Emission Factors'!C$11+O267*'Emission Factors'!C$18,"")</f>
        <v/>
      </c>
      <c r="S267" s="130" t="str">
        <f>IFERROR(N267*'Emission Factors'!C$12+O267*'Emission Factors'!C$19,"")</f>
        <v/>
      </c>
      <c r="T267" s="130" t="str">
        <f>IFERROR(N267*'Emission Factors'!C$13+O267*'Emission Factors'!C$20,"")</f>
        <v/>
      </c>
      <c r="U267" s="131" t="str">
        <f>IFERROR(IF(K267="Residential",N267*'Emission Factors'!$C$14+O267*'Emission Factors'!$C$21,N267*'Emission Factors'!$C$15+O267*'Emission Factors'!$C$22),"")</f>
        <v/>
      </c>
    </row>
    <row r="268" spans="2:21" ht="15" customHeight="1" x14ac:dyDescent="0.3">
      <c r="B268" s="123"/>
      <c r="C268" s="124"/>
      <c r="D268" s="132"/>
      <c r="E268" s="124"/>
      <c r="F268" s="124"/>
      <c r="G268" s="124"/>
      <c r="H268" s="125"/>
      <c r="I268" s="126"/>
      <c r="J268" s="127"/>
      <c r="K268" s="127"/>
      <c r="L268" s="128" t="str">
        <f>IF(E268+G268=0,"",((E268*'Emission Factors'!C$23)+(G268*'Emission Factors'!$C$25)))</f>
        <v/>
      </c>
      <c r="M268" s="128" t="str">
        <f>IF(E268+G268=0,"",((E268*'Emission Factors'!C$24)+(G268*'Emission Factors'!$C$26)))</f>
        <v/>
      </c>
      <c r="N268" s="128" t="str">
        <f t="shared" si="9"/>
        <v/>
      </c>
      <c r="O268" s="128" t="str">
        <f t="shared" si="10"/>
        <v/>
      </c>
      <c r="P268" s="128" t="str">
        <f>IFERROR(N268*'Emission Factors'!C$10+O268*'Emission Factors'!C$17,"")</f>
        <v/>
      </c>
      <c r="Q268" s="129" t="str">
        <f t="shared" si="11"/>
        <v/>
      </c>
      <c r="R268" s="130" t="str">
        <f>IFERROR(N268*'Emission Factors'!C$11+O268*'Emission Factors'!C$18,"")</f>
        <v/>
      </c>
      <c r="S268" s="130" t="str">
        <f>IFERROR(N268*'Emission Factors'!C$12+O268*'Emission Factors'!C$19,"")</f>
        <v/>
      </c>
      <c r="T268" s="130" t="str">
        <f>IFERROR(N268*'Emission Factors'!C$13+O268*'Emission Factors'!C$20,"")</f>
        <v/>
      </c>
      <c r="U268" s="131" t="str">
        <f>IFERROR(IF(K268="Residential",N268*'Emission Factors'!$C$14+O268*'Emission Factors'!$C$21,N268*'Emission Factors'!$C$15+O268*'Emission Factors'!$C$22),"")</f>
        <v/>
      </c>
    </row>
    <row r="269" spans="2:21" ht="15" customHeight="1" x14ac:dyDescent="0.3">
      <c r="B269" s="123"/>
      <c r="C269" s="124"/>
      <c r="D269" s="132"/>
      <c r="E269" s="124"/>
      <c r="F269" s="124"/>
      <c r="G269" s="124"/>
      <c r="H269" s="125"/>
      <c r="I269" s="126"/>
      <c r="J269" s="127"/>
      <c r="K269" s="127"/>
      <c r="L269" s="128" t="str">
        <f>IF(E269+G269=0,"",((E269*'Emission Factors'!C$23)+(G269*'Emission Factors'!$C$25)))</f>
        <v/>
      </c>
      <c r="M269" s="128" t="str">
        <f>IF(E269+G269=0,"",((E269*'Emission Factors'!C$24)+(G269*'Emission Factors'!$C$26)))</f>
        <v/>
      </c>
      <c r="N269" s="128" t="str">
        <f t="shared" si="9"/>
        <v/>
      </c>
      <c r="O269" s="128" t="str">
        <f t="shared" si="10"/>
        <v/>
      </c>
      <c r="P269" s="128" t="str">
        <f>IFERROR(N269*'Emission Factors'!C$10+O269*'Emission Factors'!C$17,"")</f>
        <v/>
      </c>
      <c r="Q269" s="129" t="str">
        <f t="shared" si="11"/>
        <v/>
      </c>
      <c r="R269" s="130" t="str">
        <f>IFERROR(N269*'Emission Factors'!C$11+O269*'Emission Factors'!C$18,"")</f>
        <v/>
      </c>
      <c r="S269" s="130" t="str">
        <f>IFERROR(N269*'Emission Factors'!C$12+O269*'Emission Factors'!C$19,"")</f>
        <v/>
      </c>
      <c r="T269" s="130" t="str">
        <f>IFERROR(N269*'Emission Factors'!C$13+O269*'Emission Factors'!C$20,"")</f>
        <v/>
      </c>
      <c r="U269" s="131" t="str">
        <f>IFERROR(IF(K269="Residential",N269*'Emission Factors'!$C$14+O269*'Emission Factors'!$C$21,N269*'Emission Factors'!$C$15+O269*'Emission Factors'!$C$22),"")</f>
        <v/>
      </c>
    </row>
    <row r="270" spans="2:21" ht="15" customHeight="1" x14ac:dyDescent="0.3">
      <c r="B270" s="123"/>
      <c r="C270" s="124"/>
      <c r="D270" s="132"/>
      <c r="E270" s="124"/>
      <c r="F270" s="124"/>
      <c r="G270" s="124"/>
      <c r="H270" s="125"/>
      <c r="I270" s="126"/>
      <c r="J270" s="127"/>
      <c r="K270" s="127"/>
      <c r="L270" s="128" t="str">
        <f>IF(E270+G270=0,"",((E270*'Emission Factors'!C$23)+(G270*'Emission Factors'!$C$25)))</f>
        <v/>
      </c>
      <c r="M270" s="128" t="str">
        <f>IF(E270+G270=0,"",((E270*'Emission Factors'!C$24)+(G270*'Emission Factors'!$C$26)))</f>
        <v/>
      </c>
      <c r="N270" s="128" t="str">
        <f t="shared" si="9"/>
        <v/>
      </c>
      <c r="O270" s="128" t="str">
        <f t="shared" si="10"/>
        <v/>
      </c>
      <c r="P270" s="128" t="str">
        <f>IFERROR(N270*'Emission Factors'!C$10+O270*'Emission Factors'!C$17,"")</f>
        <v/>
      </c>
      <c r="Q270" s="129" t="str">
        <f t="shared" si="11"/>
        <v/>
      </c>
      <c r="R270" s="130" t="str">
        <f>IFERROR(N270*'Emission Factors'!C$11+O270*'Emission Factors'!C$18,"")</f>
        <v/>
      </c>
      <c r="S270" s="130" t="str">
        <f>IFERROR(N270*'Emission Factors'!C$12+O270*'Emission Factors'!C$19,"")</f>
        <v/>
      </c>
      <c r="T270" s="130" t="str">
        <f>IFERROR(N270*'Emission Factors'!C$13+O270*'Emission Factors'!C$20,"")</f>
        <v/>
      </c>
      <c r="U270" s="131" t="str">
        <f>IFERROR(IF(K270="Residential",N270*'Emission Factors'!$C$14+O270*'Emission Factors'!$C$21,N270*'Emission Factors'!$C$15+O270*'Emission Factors'!$C$22),"")</f>
        <v/>
      </c>
    </row>
    <row r="271" spans="2:21" ht="15" customHeight="1" x14ac:dyDescent="0.3">
      <c r="B271" s="123"/>
      <c r="C271" s="124"/>
      <c r="D271" s="132"/>
      <c r="E271" s="124"/>
      <c r="F271" s="124"/>
      <c r="G271" s="124"/>
      <c r="H271" s="125"/>
      <c r="I271" s="126"/>
      <c r="J271" s="127"/>
      <c r="K271" s="127"/>
      <c r="L271" s="128" t="str">
        <f>IF(E271+G271=0,"",((E271*'Emission Factors'!C$23)+(G271*'Emission Factors'!$C$25)))</f>
        <v/>
      </c>
      <c r="M271" s="128" t="str">
        <f>IF(E271+G271=0,"",((E271*'Emission Factors'!C$24)+(G271*'Emission Factors'!$C$26)))</f>
        <v/>
      </c>
      <c r="N271" s="128" t="str">
        <f t="shared" ref="N271:N334" si="12">IFERROR(L271*J271,"")</f>
        <v/>
      </c>
      <c r="O271" s="128" t="str">
        <f t="shared" ref="O271:O334" si="13">IFERROR(M271*J271,"")</f>
        <v/>
      </c>
      <c r="P271" s="128" t="str">
        <f>IFERROR(N271*'Emission Factors'!C$10+O271*'Emission Factors'!C$17,"")</f>
        <v/>
      </c>
      <c r="Q271" s="129" t="str">
        <f t="shared" ref="Q271:Q334" si="14">IFERROR(P271/I271,"")</f>
        <v/>
      </c>
      <c r="R271" s="130" t="str">
        <f>IFERROR(N271*'Emission Factors'!C$11+O271*'Emission Factors'!C$18,"")</f>
        <v/>
      </c>
      <c r="S271" s="130" t="str">
        <f>IFERROR(N271*'Emission Factors'!C$12+O271*'Emission Factors'!C$19,"")</f>
        <v/>
      </c>
      <c r="T271" s="130" t="str">
        <f>IFERROR(N271*'Emission Factors'!C$13+O271*'Emission Factors'!C$20,"")</f>
        <v/>
      </c>
      <c r="U271" s="131" t="str">
        <f>IFERROR(IF(K271="Residential",N271*'Emission Factors'!$C$14+O271*'Emission Factors'!$C$21,N271*'Emission Factors'!$C$15+O271*'Emission Factors'!$C$22),"")</f>
        <v/>
      </c>
    </row>
    <row r="272" spans="2:21" ht="15" customHeight="1" x14ac:dyDescent="0.3">
      <c r="B272" s="123"/>
      <c r="C272" s="124"/>
      <c r="D272" s="132"/>
      <c r="E272" s="124"/>
      <c r="F272" s="124"/>
      <c r="G272" s="124"/>
      <c r="H272" s="125"/>
      <c r="I272" s="126"/>
      <c r="J272" s="127"/>
      <c r="K272" s="127"/>
      <c r="L272" s="128" t="str">
        <f>IF(E272+G272=0,"",((E272*'Emission Factors'!C$23)+(G272*'Emission Factors'!$C$25)))</f>
        <v/>
      </c>
      <c r="M272" s="128" t="str">
        <f>IF(E272+G272=0,"",((E272*'Emission Factors'!C$24)+(G272*'Emission Factors'!$C$26)))</f>
        <v/>
      </c>
      <c r="N272" s="128" t="str">
        <f t="shared" si="12"/>
        <v/>
      </c>
      <c r="O272" s="128" t="str">
        <f t="shared" si="13"/>
        <v/>
      </c>
      <c r="P272" s="128" t="str">
        <f>IFERROR(N272*'Emission Factors'!C$10+O272*'Emission Factors'!C$17,"")</f>
        <v/>
      </c>
      <c r="Q272" s="129" t="str">
        <f t="shared" si="14"/>
        <v/>
      </c>
      <c r="R272" s="130" t="str">
        <f>IFERROR(N272*'Emission Factors'!C$11+O272*'Emission Factors'!C$18,"")</f>
        <v/>
      </c>
      <c r="S272" s="130" t="str">
        <f>IFERROR(N272*'Emission Factors'!C$12+O272*'Emission Factors'!C$19,"")</f>
        <v/>
      </c>
      <c r="T272" s="130" t="str">
        <f>IFERROR(N272*'Emission Factors'!C$13+O272*'Emission Factors'!C$20,"")</f>
        <v/>
      </c>
      <c r="U272" s="131" t="str">
        <f>IFERROR(IF(K272="Residential",N272*'Emission Factors'!$C$14+O272*'Emission Factors'!$C$21,N272*'Emission Factors'!$C$15+O272*'Emission Factors'!$C$22),"")</f>
        <v/>
      </c>
    </row>
    <row r="273" spans="2:21" ht="15" customHeight="1" x14ac:dyDescent="0.3">
      <c r="B273" s="123"/>
      <c r="C273" s="124"/>
      <c r="D273" s="132"/>
      <c r="E273" s="124"/>
      <c r="F273" s="124"/>
      <c r="G273" s="124"/>
      <c r="H273" s="125"/>
      <c r="I273" s="126"/>
      <c r="J273" s="127"/>
      <c r="K273" s="127"/>
      <c r="L273" s="128" t="str">
        <f>IF(E273+G273=0,"",((E273*'Emission Factors'!C$23)+(G273*'Emission Factors'!$C$25)))</f>
        <v/>
      </c>
      <c r="M273" s="128" t="str">
        <f>IF(E273+G273=0,"",((E273*'Emission Factors'!C$24)+(G273*'Emission Factors'!$C$26)))</f>
        <v/>
      </c>
      <c r="N273" s="128" t="str">
        <f t="shared" si="12"/>
        <v/>
      </c>
      <c r="O273" s="128" t="str">
        <f t="shared" si="13"/>
        <v/>
      </c>
      <c r="P273" s="128" t="str">
        <f>IFERROR(N273*'Emission Factors'!C$10+O273*'Emission Factors'!C$17,"")</f>
        <v/>
      </c>
      <c r="Q273" s="129" t="str">
        <f t="shared" si="14"/>
        <v/>
      </c>
      <c r="R273" s="130" t="str">
        <f>IFERROR(N273*'Emission Factors'!C$11+O273*'Emission Factors'!C$18,"")</f>
        <v/>
      </c>
      <c r="S273" s="130" t="str">
        <f>IFERROR(N273*'Emission Factors'!C$12+O273*'Emission Factors'!C$19,"")</f>
        <v/>
      </c>
      <c r="T273" s="130" t="str">
        <f>IFERROR(N273*'Emission Factors'!C$13+O273*'Emission Factors'!C$20,"")</f>
        <v/>
      </c>
      <c r="U273" s="131" t="str">
        <f>IFERROR(IF(K273="Residential",N273*'Emission Factors'!$C$14+O273*'Emission Factors'!$C$21,N273*'Emission Factors'!$C$15+O273*'Emission Factors'!$C$22),"")</f>
        <v/>
      </c>
    </row>
    <row r="274" spans="2:21" ht="15" customHeight="1" x14ac:dyDescent="0.3">
      <c r="B274" s="123"/>
      <c r="C274" s="124"/>
      <c r="D274" s="132"/>
      <c r="E274" s="124"/>
      <c r="F274" s="124"/>
      <c r="G274" s="124"/>
      <c r="H274" s="125"/>
      <c r="I274" s="126"/>
      <c r="J274" s="127"/>
      <c r="K274" s="127"/>
      <c r="L274" s="128" t="str">
        <f>IF(E274+G274=0,"",((E274*'Emission Factors'!C$23)+(G274*'Emission Factors'!$C$25)))</f>
        <v/>
      </c>
      <c r="M274" s="128" t="str">
        <f>IF(E274+G274=0,"",((E274*'Emission Factors'!C$24)+(G274*'Emission Factors'!$C$26)))</f>
        <v/>
      </c>
      <c r="N274" s="128" t="str">
        <f t="shared" si="12"/>
        <v/>
      </c>
      <c r="O274" s="128" t="str">
        <f t="shared" si="13"/>
        <v/>
      </c>
      <c r="P274" s="128" t="str">
        <f>IFERROR(N274*'Emission Factors'!C$10+O274*'Emission Factors'!C$17,"")</f>
        <v/>
      </c>
      <c r="Q274" s="129" t="str">
        <f t="shared" si="14"/>
        <v/>
      </c>
      <c r="R274" s="130" t="str">
        <f>IFERROR(N274*'Emission Factors'!C$11+O274*'Emission Factors'!C$18,"")</f>
        <v/>
      </c>
      <c r="S274" s="130" t="str">
        <f>IFERROR(N274*'Emission Factors'!C$12+O274*'Emission Factors'!C$19,"")</f>
        <v/>
      </c>
      <c r="T274" s="130" t="str">
        <f>IFERROR(N274*'Emission Factors'!C$13+O274*'Emission Factors'!C$20,"")</f>
        <v/>
      </c>
      <c r="U274" s="131" t="str">
        <f>IFERROR(IF(K274="Residential",N274*'Emission Factors'!$C$14+O274*'Emission Factors'!$C$21,N274*'Emission Factors'!$C$15+O274*'Emission Factors'!$C$22),"")</f>
        <v/>
      </c>
    </row>
    <row r="275" spans="2:21" ht="15" customHeight="1" x14ac:dyDescent="0.3">
      <c r="B275" s="123"/>
      <c r="C275" s="124"/>
      <c r="D275" s="132"/>
      <c r="E275" s="124"/>
      <c r="F275" s="124"/>
      <c r="G275" s="124"/>
      <c r="H275" s="125"/>
      <c r="I275" s="126"/>
      <c r="J275" s="127"/>
      <c r="K275" s="127"/>
      <c r="L275" s="128" t="str">
        <f>IF(E275+G275=0,"",((E275*'Emission Factors'!C$23)+(G275*'Emission Factors'!$C$25)))</f>
        <v/>
      </c>
      <c r="M275" s="128" t="str">
        <f>IF(E275+G275=0,"",((E275*'Emission Factors'!C$24)+(G275*'Emission Factors'!$C$26)))</f>
        <v/>
      </c>
      <c r="N275" s="128" t="str">
        <f t="shared" si="12"/>
        <v/>
      </c>
      <c r="O275" s="128" t="str">
        <f t="shared" si="13"/>
        <v/>
      </c>
      <c r="P275" s="128" t="str">
        <f>IFERROR(N275*'Emission Factors'!C$10+O275*'Emission Factors'!C$17,"")</f>
        <v/>
      </c>
      <c r="Q275" s="129" t="str">
        <f t="shared" si="14"/>
        <v/>
      </c>
      <c r="R275" s="130" t="str">
        <f>IFERROR(N275*'Emission Factors'!C$11+O275*'Emission Factors'!C$18,"")</f>
        <v/>
      </c>
      <c r="S275" s="130" t="str">
        <f>IFERROR(N275*'Emission Factors'!C$12+O275*'Emission Factors'!C$19,"")</f>
        <v/>
      </c>
      <c r="T275" s="130" t="str">
        <f>IFERROR(N275*'Emission Factors'!C$13+O275*'Emission Factors'!C$20,"")</f>
        <v/>
      </c>
      <c r="U275" s="131" t="str">
        <f>IFERROR(IF(K275="Residential",N275*'Emission Factors'!$C$14+O275*'Emission Factors'!$C$21,N275*'Emission Factors'!$C$15+O275*'Emission Factors'!$C$22),"")</f>
        <v/>
      </c>
    </row>
    <row r="276" spans="2:21" ht="15" customHeight="1" x14ac:dyDescent="0.3">
      <c r="B276" s="123"/>
      <c r="C276" s="124"/>
      <c r="D276" s="132"/>
      <c r="E276" s="124"/>
      <c r="F276" s="124"/>
      <c r="G276" s="124"/>
      <c r="H276" s="125"/>
      <c r="I276" s="126"/>
      <c r="J276" s="127"/>
      <c r="K276" s="127"/>
      <c r="L276" s="128" t="str">
        <f>IF(E276+G276=0,"",((E276*'Emission Factors'!C$23)+(G276*'Emission Factors'!$C$25)))</f>
        <v/>
      </c>
      <c r="M276" s="128" t="str">
        <f>IF(E276+G276=0,"",((E276*'Emission Factors'!C$24)+(G276*'Emission Factors'!$C$26)))</f>
        <v/>
      </c>
      <c r="N276" s="128" t="str">
        <f t="shared" si="12"/>
        <v/>
      </c>
      <c r="O276" s="128" t="str">
        <f t="shared" si="13"/>
        <v/>
      </c>
      <c r="P276" s="128" t="str">
        <f>IFERROR(N276*'Emission Factors'!C$10+O276*'Emission Factors'!C$17,"")</f>
        <v/>
      </c>
      <c r="Q276" s="129" t="str">
        <f t="shared" si="14"/>
        <v/>
      </c>
      <c r="R276" s="130" t="str">
        <f>IFERROR(N276*'Emission Factors'!C$11+O276*'Emission Factors'!C$18,"")</f>
        <v/>
      </c>
      <c r="S276" s="130" t="str">
        <f>IFERROR(N276*'Emission Factors'!C$12+O276*'Emission Factors'!C$19,"")</f>
        <v/>
      </c>
      <c r="T276" s="130" t="str">
        <f>IFERROR(N276*'Emission Factors'!C$13+O276*'Emission Factors'!C$20,"")</f>
        <v/>
      </c>
      <c r="U276" s="131" t="str">
        <f>IFERROR(IF(K276="Residential",N276*'Emission Factors'!$C$14+O276*'Emission Factors'!$C$21,N276*'Emission Factors'!$C$15+O276*'Emission Factors'!$C$22),"")</f>
        <v/>
      </c>
    </row>
    <row r="277" spans="2:21" ht="15" customHeight="1" x14ac:dyDescent="0.3">
      <c r="B277" s="123"/>
      <c r="C277" s="124"/>
      <c r="D277" s="132"/>
      <c r="E277" s="124"/>
      <c r="F277" s="124"/>
      <c r="G277" s="124"/>
      <c r="H277" s="125"/>
      <c r="I277" s="126"/>
      <c r="J277" s="127"/>
      <c r="K277" s="127"/>
      <c r="L277" s="128" t="str">
        <f>IF(E277+G277=0,"",((E277*'Emission Factors'!C$23)+(G277*'Emission Factors'!$C$25)))</f>
        <v/>
      </c>
      <c r="M277" s="128" t="str">
        <f>IF(E277+G277=0,"",((E277*'Emission Factors'!C$24)+(G277*'Emission Factors'!$C$26)))</f>
        <v/>
      </c>
      <c r="N277" s="128" t="str">
        <f t="shared" si="12"/>
        <v/>
      </c>
      <c r="O277" s="128" t="str">
        <f t="shared" si="13"/>
        <v/>
      </c>
      <c r="P277" s="128" t="str">
        <f>IFERROR(N277*'Emission Factors'!C$10+O277*'Emission Factors'!C$17,"")</f>
        <v/>
      </c>
      <c r="Q277" s="129" t="str">
        <f t="shared" si="14"/>
        <v/>
      </c>
      <c r="R277" s="130" t="str">
        <f>IFERROR(N277*'Emission Factors'!C$11+O277*'Emission Factors'!C$18,"")</f>
        <v/>
      </c>
      <c r="S277" s="130" t="str">
        <f>IFERROR(N277*'Emission Factors'!C$12+O277*'Emission Factors'!C$19,"")</f>
        <v/>
      </c>
      <c r="T277" s="130" t="str">
        <f>IFERROR(N277*'Emission Factors'!C$13+O277*'Emission Factors'!C$20,"")</f>
        <v/>
      </c>
      <c r="U277" s="131" t="str">
        <f>IFERROR(IF(K277="Residential",N277*'Emission Factors'!$C$14+O277*'Emission Factors'!$C$21,N277*'Emission Factors'!$C$15+O277*'Emission Factors'!$C$22),"")</f>
        <v/>
      </c>
    </row>
    <row r="278" spans="2:21" ht="15" customHeight="1" x14ac:dyDescent="0.3">
      <c r="B278" s="123"/>
      <c r="C278" s="124"/>
      <c r="D278" s="132"/>
      <c r="E278" s="124"/>
      <c r="F278" s="124"/>
      <c r="G278" s="124"/>
      <c r="H278" s="125"/>
      <c r="I278" s="126"/>
      <c r="J278" s="127"/>
      <c r="K278" s="127"/>
      <c r="L278" s="128" t="str">
        <f>IF(E278+G278=0,"",((E278*'Emission Factors'!C$23)+(G278*'Emission Factors'!$C$25)))</f>
        <v/>
      </c>
      <c r="M278" s="128" t="str">
        <f>IF(E278+G278=0,"",((E278*'Emission Factors'!C$24)+(G278*'Emission Factors'!$C$26)))</f>
        <v/>
      </c>
      <c r="N278" s="128" t="str">
        <f t="shared" si="12"/>
        <v/>
      </c>
      <c r="O278" s="128" t="str">
        <f t="shared" si="13"/>
        <v/>
      </c>
      <c r="P278" s="128" t="str">
        <f>IFERROR(N278*'Emission Factors'!C$10+O278*'Emission Factors'!C$17,"")</f>
        <v/>
      </c>
      <c r="Q278" s="129" t="str">
        <f t="shared" si="14"/>
        <v/>
      </c>
      <c r="R278" s="130" t="str">
        <f>IFERROR(N278*'Emission Factors'!C$11+O278*'Emission Factors'!C$18,"")</f>
        <v/>
      </c>
      <c r="S278" s="130" t="str">
        <f>IFERROR(N278*'Emission Factors'!C$12+O278*'Emission Factors'!C$19,"")</f>
        <v/>
      </c>
      <c r="T278" s="130" t="str">
        <f>IFERROR(N278*'Emission Factors'!C$13+O278*'Emission Factors'!C$20,"")</f>
        <v/>
      </c>
      <c r="U278" s="131" t="str">
        <f>IFERROR(IF(K278="Residential",N278*'Emission Factors'!$C$14+O278*'Emission Factors'!$C$21,N278*'Emission Factors'!$C$15+O278*'Emission Factors'!$C$22),"")</f>
        <v/>
      </c>
    </row>
    <row r="279" spans="2:21" ht="15" customHeight="1" x14ac:dyDescent="0.3">
      <c r="B279" s="123"/>
      <c r="C279" s="124"/>
      <c r="D279" s="132"/>
      <c r="E279" s="124"/>
      <c r="F279" s="124"/>
      <c r="G279" s="124"/>
      <c r="H279" s="125"/>
      <c r="I279" s="126"/>
      <c r="J279" s="127"/>
      <c r="K279" s="127"/>
      <c r="L279" s="128" t="str">
        <f>IF(E279+G279=0,"",((E279*'Emission Factors'!C$23)+(G279*'Emission Factors'!$C$25)))</f>
        <v/>
      </c>
      <c r="M279" s="128" t="str">
        <f>IF(E279+G279=0,"",((E279*'Emission Factors'!C$24)+(G279*'Emission Factors'!$C$26)))</f>
        <v/>
      </c>
      <c r="N279" s="128" t="str">
        <f t="shared" si="12"/>
        <v/>
      </c>
      <c r="O279" s="128" t="str">
        <f t="shared" si="13"/>
        <v/>
      </c>
      <c r="P279" s="128" t="str">
        <f>IFERROR(N279*'Emission Factors'!C$10+O279*'Emission Factors'!C$17,"")</f>
        <v/>
      </c>
      <c r="Q279" s="129" t="str">
        <f t="shared" si="14"/>
        <v/>
      </c>
      <c r="R279" s="130" t="str">
        <f>IFERROR(N279*'Emission Factors'!C$11+O279*'Emission Factors'!C$18,"")</f>
        <v/>
      </c>
      <c r="S279" s="130" t="str">
        <f>IFERROR(N279*'Emission Factors'!C$12+O279*'Emission Factors'!C$19,"")</f>
        <v/>
      </c>
      <c r="T279" s="130" t="str">
        <f>IFERROR(N279*'Emission Factors'!C$13+O279*'Emission Factors'!C$20,"")</f>
        <v/>
      </c>
      <c r="U279" s="131" t="str">
        <f>IFERROR(IF(K279="Residential",N279*'Emission Factors'!$C$14+O279*'Emission Factors'!$C$21,N279*'Emission Factors'!$C$15+O279*'Emission Factors'!$C$22),"")</f>
        <v/>
      </c>
    </row>
    <row r="280" spans="2:21" ht="15" customHeight="1" x14ac:dyDescent="0.3">
      <c r="B280" s="123"/>
      <c r="C280" s="124"/>
      <c r="D280" s="132"/>
      <c r="E280" s="124"/>
      <c r="F280" s="124"/>
      <c r="G280" s="124"/>
      <c r="H280" s="125"/>
      <c r="I280" s="126"/>
      <c r="J280" s="127"/>
      <c r="K280" s="127"/>
      <c r="L280" s="128" t="str">
        <f>IF(E280+G280=0,"",((E280*'Emission Factors'!C$23)+(G280*'Emission Factors'!$C$25)))</f>
        <v/>
      </c>
      <c r="M280" s="128" t="str">
        <f>IF(E280+G280=0,"",((E280*'Emission Factors'!C$24)+(G280*'Emission Factors'!$C$26)))</f>
        <v/>
      </c>
      <c r="N280" s="128" t="str">
        <f t="shared" si="12"/>
        <v/>
      </c>
      <c r="O280" s="128" t="str">
        <f t="shared" si="13"/>
        <v/>
      </c>
      <c r="P280" s="128" t="str">
        <f>IFERROR(N280*'Emission Factors'!C$10+O280*'Emission Factors'!C$17,"")</f>
        <v/>
      </c>
      <c r="Q280" s="129" t="str">
        <f t="shared" si="14"/>
        <v/>
      </c>
      <c r="R280" s="130" t="str">
        <f>IFERROR(N280*'Emission Factors'!C$11+O280*'Emission Factors'!C$18,"")</f>
        <v/>
      </c>
      <c r="S280" s="130" t="str">
        <f>IFERROR(N280*'Emission Factors'!C$12+O280*'Emission Factors'!C$19,"")</f>
        <v/>
      </c>
      <c r="T280" s="130" t="str">
        <f>IFERROR(N280*'Emission Factors'!C$13+O280*'Emission Factors'!C$20,"")</f>
        <v/>
      </c>
      <c r="U280" s="131" t="str">
        <f>IFERROR(IF(K280="Residential",N280*'Emission Factors'!$C$14+O280*'Emission Factors'!$C$21,N280*'Emission Factors'!$C$15+O280*'Emission Factors'!$C$22),"")</f>
        <v/>
      </c>
    </row>
    <row r="281" spans="2:21" ht="15" customHeight="1" x14ac:dyDescent="0.3">
      <c r="B281" s="123"/>
      <c r="C281" s="124"/>
      <c r="D281" s="132"/>
      <c r="E281" s="124"/>
      <c r="F281" s="124"/>
      <c r="G281" s="124"/>
      <c r="H281" s="125"/>
      <c r="I281" s="126"/>
      <c r="J281" s="127"/>
      <c r="K281" s="127"/>
      <c r="L281" s="128" t="str">
        <f>IF(E281+G281=0,"",((E281*'Emission Factors'!C$23)+(G281*'Emission Factors'!$C$25)))</f>
        <v/>
      </c>
      <c r="M281" s="128" t="str">
        <f>IF(E281+G281=0,"",((E281*'Emission Factors'!C$24)+(G281*'Emission Factors'!$C$26)))</f>
        <v/>
      </c>
      <c r="N281" s="128" t="str">
        <f t="shared" si="12"/>
        <v/>
      </c>
      <c r="O281" s="128" t="str">
        <f t="shared" si="13"/>
        <v/>
      </c>
      <c r="P281" s="128" t="str">
        <f>IFERROR(N281*'Emission Factors'!C$10+O281*'Emission Factors'!C$17,"")</f>
        <v/>
      </c>
      <c r="Q281" s="129" t="str">
        <f t="shared" si="14"/>
        <v/>
      </c>
      <c r="R281" s="130" t="str">
        <f>IFERROR(N281*'Emission Factors'!C$11+O281*'Emission Factors'!C$18,"")</f>
        <v/>
      </c>
      <c r="S281" s="130" t="str">
        <f>IFERROR(N281*'Emission Factors'!C$12+O281*'Emission Factors'!C$19,"")</f>
        <v/>
      </c>
      <c r="T281" s="130" t="str">
        <f>IFERROR(N281*'Emission Factors'!C$13+O281*'Emission Factors'!C$20,"")</f>
        <v/>
      </c>
      <c r="U281" s="131" t="str">
        <f>IFERROR(IF(K281="Residential",N281*'Emission Factors'!$C$14+O281*'Emission Factors'!$C$21,N281*'Emission Factors'!$C$15+O281*'Emission Factors'!$C$22),"")</f>
        <v/>
      </c>
    </row>
    <row r="282" spans="2:21" ht="15" customHeight="1" x14ac:dyDescent="0.3">
      <c r="B282" s="123"/>
      <c r="C282" s="124"/>
      <c r="D282" s="132"/>
      <c r="E282" s="124"/>
      <c r="F282" s="124"/>
      <c r="G282" s="124"/>
      <c r="H282" s="125"/>
      <c r="I282" s="126"/>
      <c r="J282" s="127"/>
      <c r="K282" s="127"/>
      <c r="L282" s="128" t="str">
        <f>IF(E282+G282=0,"",((E282*'Emission Factors'!C$23)+(G282*'Emission Factors'!$C$25)))</f>
        <v/>
      </c>
      <c r="M282" s="128" t="str">
        <f>IF(E282+G282=0,"",((E282*'Emission Factors'!C$24)+(G282*'Emission Factors'!$C$26)))</f>
        <v/>
      </c>
      <c r="N282" s="128" t="str">
        <f t="shared" si="12"/>
        <v/>
      </c>
      <c r="O282" s="128" t="str">
        <f t="shared" si="13"/>
        <v/>
      </c>
      <c r="P282" s="128" t="str">
        <f>IFERROR(N282*'Emission Factors'!C$10+O282*'Emission Factors'!C$17,"")</f>
        <v/>
      </c>
      <c r="Q282" s="129" t="str">
        <f t="shared" si="14"/>
        <v/>
      </c>
      <c r="R282" s="130" t="str">
        <f>IFERROR(N282*'Emission Factors'!C$11+O282*'Emission Factors'!C$18,"")</f>
        <v/>
      </c>
      <c r="S282" s="130" t="str">
        <f>IFERROR(N282*'Emission Factors'!C$12+O282*'Emission Factors'!C$19,"")</f>
        <v/>
      </c>
      <c r="T282" s="130" t="str">
        <f>IFERROR(N282*'Emission Factors'!C$13+O282*'Emission Factors'!C$20,"")</f>
        <v/>
      </c>
      <c r="U282" s="131" t="str">
        <f>IFERROR(IF(K282="Residential",N282*'Emission Factors'!$C$14+O282*'Emission Factors'!$C$21,N282*'Emission Factors'!$C$15+O282*'Emission Factors'!$C$22),"")</f>
        <v/>
      </c>
    </row>
    <row r="283" spans="2:21" ht="15" customHeight="1" x14ac:dyDescent="0.3">
      <c r="B283" s="123"/>
      <c r="C283" s="124"/>
      <c r="D283" s="132"/>
      <c r="E283" s="124"/>
      <c r="F283" s="124"/>
      <c r="G283" s="124"/>
      <c r="H283" s="125"/>
      <c r="I283" s="126"/>
      <c r="J283" s="127"/>
      <c r="K283" s="127"/>
      <c r="L283" s="128" t="str">
        <f>IF(E283+G283=0,"",((E283*'Emission Factors'!C$23)+(G283*'Emission Factors'!$C$25)))</f>
        <v/>
      </c>
      <c r="M283" s="128" t="str">
        <f>IF(E283+G283=0,"",((E283*'Emission Factors'!C$24)+(G283*'Emission Factors'!$C$26)))</f>
        <v/>
      </c>
      <c r="N283" s="128" t="str">
        <f t="shared" si="12"/>
        <v/>
      </c>
      <c r="O283" s="128" t="str">
        <f t="shared" si="13"/>
        <v/>
      </c>
      <c r="P283" s="128" t="str">
        <f>IFERROR(N283*'Emission Factors'!C$10+O283*'Emission Factors'!C$17,"")</f>
        <v/>
      </c>
      <c r="Q283" s="129" t="str">
        <f t="shared" si="14"/>
        <v/>
      </c>
      <c r="R283" s="130" t="str">
        <f>IFERROR(N283*'Emission Factors'!C$11+O283*'Emission Factors'!C$18,"")</f>
        <v/>
      </c>
      <c r="S283" s="130" t="str">
        <f>IFERROR(N283*'Emission Factors'!C$12+O283*'Emission Factors'!C$19,"")</f>
        <v/>
      </c>
      <c r="T283" s="130" t="str">
        <f>IFERROR(N283*'Emission Factors'!C$13+O283*'Emission Factors'!C$20,"")</f>
        <v/>
      </c>
      <c r="U283" s="131" t="str">
        <f>IFERROR(IF(K283="Residential",N283*'Emission Factors'!$C$14+O283*'Emission Factors'!$C$21,N283*'Emission Factors'!$C$15+O283*'Emission Factors'!$C$22),"")</f>
        <v/>
      </c>
    </row>
    <row r="284" spans="2:21" ht="15" customHeight="1" x14ac:dyDescent="0.3">
      <c r="B284" s="123"/>
      <c r="C284" s="124"/>
      <c r="D284" s="132"/>
      <c r="E284" s="124"/>
      <c r="F284" s="124"/>
      <c r="G284" s="124"/>
      <c r="H284" s="125"/>
      <c r="I284" s="126"/>
      <c r="J284" s="127"/>
      <c r="K284" s="127"/>
      <c r="L284" s="128" t="str">
        <f>IF(E284+G284=0,"",((E284*'Emission Factors'!C$23)+(G284*'Emission Factors'!$C$25)))</f>
        <v/>
      </c>
      <c r="M284" s="128" t="str">
        <f>IF(E284+G284=0,"",((E284*'Emission Factors'!C$24)+(G284*'Emission Factors'!$C$26)))</f>
        <v/>
      </c>
      <c r="N284" s="128" t="str">
        <f t="shared" si="12"/>
        <v/>
      </c>
      <c r="O284" s="128" t="str">
        <f t="shared" si="13"/>
        <v/>
      </c>
      <c r="P284" s="128" t="str">
        <f>IFERROR(N284*'Emission Factors'!C$10+O284*'Emission Factors'!C$17,"")</f>
        <v/>
      </c>
      <c r="Q284" s="129" t="str">
        <f t="shared" si="14"/>
        <v/>
      </c>
      <c r="R284" s="130" t="str">
        <f>IFERROR(N284*'Emission Factors'!C$11+O284*'Emission Factors'!C$18,"")</f>
        <v/>
      </c>
      <c r="S284" s="130" t="str">
        <f>IFERROR(N284*'Emission Factors'!C$12+O284*'Emission Factors'!C$19,"")</f>
        <v/>
      </c>
      <c r="T284" s="130" t="str">
        <f>IFERROR(N284*'Emission Factors'!C$13+O284*'Emission Factors'!C$20,"")</f>
        <v/>
      </c>
      <c r="U284" s="131" t="str">
        <f>IFERROR(IF(K284="Residential",N284*'Emission Factors'!$C$14+O284*'Emission Factors'!$C$21,N284*'Emission Factors'!$C$15+O284*'Emission Factors'!$C$22),"")</f>
        <v/>
      </c>
    </row>
    <row r="285" spans="2:21" ht="15" customHeight="1" x14ac:dyDescent="0.3">
      <c r="B285" s="123"/>
      <c r="C285" s="124"/>
      <c r="D285" s="132"/>
      <c r="E285" s="124"/>
      <c r="F285" s="124"/>
      <c r="G285" s="124"/>
      <c r="H285" s="125"/>
      <c r="I285" s="126"/>
      <c r="J285" s="127"/>
      <c r="K285" s="127"/>
      <c r="L285" s="128" t="str">
        <f>IF(E285+G285=0,"",((E285*'Emission Factors'!C$23)+(G285*'Emission Factors'!$C$25)))</f>
        <v/>
      </c>
      <c r="M285" s="128" t="str">
        <f>IF(E285+G285=0,"",((E285*'Emission Factors'!C$24)+(G285*'Emission Factors'!$C$26)))</f>
        <v/>
      </c>
      <c r="N285" s="128" t="str">
        <f t="shared" si="12"/>
        <v/>
      </c>
      <c r="O285" s="128" t="str">
        <f t="shared" si="13"/>
        <v/>
      </c>
      <c r="P285" s="128" t="str">
        <f>IFERROR(N285*'Emission Factors'!C$10+O285*'Emission Factors'!C$17,"")</f>
        <v/>
      </c>
      <c r="Q285" s="129" t="str">
        <f t="shared" si="14"/>
        <v/>
      </c>
      <c r="R285" s="130" t="str">
        <f>IFERROR(N285*'Emission Factors'!C$11+O285*'Emission Factors'!C$18,"")</f>
        <v/>
      </c>
      <c r="S285" s="130" t="str">
        <f>IFERROR(N285*'Emission Factors'!C$12+O285*'Emission Factors'!C$19,"")</f>
        <v/>
      </c>
      <c r="T285" s="130" t="str">
        <f>IFERROR(N285*'Emission Factors'!C$13+O285*'Emission Factors'!C$20,"")</f>
        <v/>
      </c>
      <c r="U285" s="131" t="str">
        <f>IFERROR(IF(K285="Residential",N285*'Emission Factors'!$C$14+O285*'Emission Factors'!$C$21,N285*'Emission Factors'!$C$15+O285*'Emission Factors'!$C$22),"")</f>
        <v/>
      </c>
    </row>
    <row r="286" spans="2:21" ht="15" customHeight="1" x14ac:dyDescent="0.3">
      <c r="B286" s="123"/>
      <c r="C286" s="124"/>
      <c r="D286" s="132"/>
      <c r="E286" s="124"/>
      <c r="F286" s="124"/>
      <c r="G286" s="124"/>
      <c r="H286" s="125"/>
      <c r="I286" s="126"/>
      <c r="J286" s="127"/>
      <c r="K286" s="127"/>
      <c r="L286" s="128" t="str">
        <f>IF(E286+G286=0,"",((E286*'Emission Factors'!C$23)+(G286*'Emission Factors'!$C$25)))</f>
        <v/>
      </c>
      <c r="M286" s="128" t="str">
        <f>IF(E286+G286=0,"",((E286*'Emission Factors'!C$24)+(G286*'Emission Factors'!$C$26)))</f>
        <v/>
      </c>
      <c r="N286" s="128" t="str">
        <f t="shared" si="12"/>
        <v/>
      </c>
      <c r="O286" s="128" t="str">
        <f t="shared" si="13"/>
        <v/>
      </c>
      <c r="P286" s="128" t="str">
        <f>IFERROR(N286*'Emission Factors'!C$10+O286*'Emission Factors'!C$17,"")</f>
        <v/>
      </c>
      <c r="Q286" s="129" t="str">
        <f t="shared" si="14"/>
        <v/>
      </c>
      <c r="R286" s="130" t="str">
        <f>IFERROR(N286*'Emission Factors'!C$11+O286*'Emission Factors'!C$18,"")</f>
        <v/>
      </c>
      <c r="S286" s="130" t="str">
        <f>IFERROR(N286*'Emission Factors'!C$12+O286*'Emission Factors'!C$19,"")</f>
        <v/>
      </c>
      <c r="T286" s="130" t="str">
        <f>IFERROR(N286*'Emission Factors'!C$13+O286*'Emission Factors'!C$20,"")</f>
        <v/>
      </c>
      <c r="U286" s="131" t="str">
        <f>IFERROR(IF(K286="Residential",N286*'Emission Factors'!$C$14+O286*'Emission Factors'!$C$21,N286*'Emission Factors'!$C$15+O286*'Emission Factors'!$C$22),"")</f>
        <v/>
      </c>
    </row>
    <row r="287" spans="2:21" ht="15" customHeight="1" x14ac:dyDescent="0.3">
      <c r="B287" s="123"/>
      <c r="C287" s="124"/>
      <c r="D287" s="132"/>
      <c r="E287" s="124"/>
      <c r="F287" s="124"/>
      <c r="G287" s="124"/>
      <c r="H287" s="125"/>
      <c r="I287" s="126"/>
      <c r="J287" s="127"/>
      <c r="K287" s="127"/>
      <c r="L287" s="128" t="str">
        <f>IF(E287+G287=0,"",((E287*'Emission Factors'!C$23)+(G287*'Emission Factors'!$C$25)))</f>
        <v/>
      </c>
      <c r="M287" s="128" t="str">
        <f>IF(E287+G287=0,"",((E287*'Emission Factors'!C$24)+(G287*'Emission Factors'!$C$26)))</f>
        <v/>
      </c>
      <c r="N287" s="128" t="str">
        <f t="shared" si="12"/>
        <v/>
      </c>
      <c r="O287" s="128" t="str">
        <f t="shared" si="13"/>
        <v/>
      </c>
      <c r="P287" s="128" t="str">
        <f>IFERROR(N287*'Emission Factors'!C$10+O287*'Emission Factors'!C$17,"")</f>
        <v/>
      </c>
      <c r="Q287" s="129" t="str">
        <f t="shared" si="14"/>
        <v/>
      </c>
      <c r="R287" s="130" t="str">
        <f>IFERROR(N287*'Emission Factors'!C$11+O287*'Emission Factors'!C$18,"")</f>
        <v/>
      </c>
      <c r="S287" s="130" t="str">
        <f>IFERROR(N287*'Emission Factors'!C$12+O287*'Emission Factors'!C$19,"")</f>
        <v/>
      </c>
      <c r="T287" s="130" t="str">
        <f>IFERROR(N287*'Emission Factors'!C$13+O287*'Emission Factors'!C$20,"")</f>
        <v/>
      </c>
      <c r="U287" s="131" t="str">
        <f>IFERROR(IF(K287="Residential",N287*'Emission Factors'!$C$14+O287*'Emission Factors'!$C$21,N287*'Emission Factors'!$C$15+O287*'Emission Factors'!$C$22),"")</f>
        <v/>
      </c>
    </row>
    <row r="288" spans="2:21" ht="15" customHeight="1" x14ac:dyDescent="0.3">
      <c r="B288" s="123"/>
      <c r="C288" s="124"/>
      <c r="D288" s="132"/>
      <c r="E288" s="124"/>
      <c r="F288" s="124"/>
      <c r="G288" s="124"/>
      <c r="H288" s="125"/>
      <c r="I288" s="126"/>
      <c r="J288" s="127"/>
      <c r="K288" s="127"/>
      <c r="L288" s="128" t="str">
        <f>IF(E288+G288=0,"",((E288*'Emission Factors'!C$23)+(G288*'Emission Factors'!$C$25)))</f>
        <v/>
      </c>
      <c r="M288" s="128" t="str">
        <f>IF(E288+G288=0,"",((E288*'Emission Factors'!C$24)+(G288*'Emission Factors'!$C$26)))</f>
        <v/>
      </c>
      <c r="N288" s="128" t="str">
        <f t="shared" si="12"/>
        <v/>
      </c>
      <c r="O288" s="128" t="str">
        <f t="shared" si="13"/>
        <v/>
      </c>
      <c r="P288" s="128" t="str">
        <f>IFERROR(N288*'Emission Factors'!C$10+O288*'Emission Factors'!C$17,"")</f>
        <v/>
      </c>
      <c r="Q288" s="129" t="str">
        <f t="shared" si="14"/>
        <v/>
      </c>
      <c r="R288" s="130" t="str">
        <f>IFERROR(N288*'Emission Factors'!C$11+O288*'Emission Factors'!C$18,"")</f>
        <v/>
      </c>
      <c r="S288" s="130" t="str">
        <f>IFERROR(N288*'Emission Factors'!C$12+O288*'Emission Factors'!C$19,"")</f>
        <v/>
      </c>
      <c r="T288" s="130" t="str">
        <f>IFERROR(N288*'Emission Factors'!C$13+O288*'Emission Factors'!C$20,"")</f>
        <v/>
      </c>
      <c r="U288" s="131" t="str">
        <f>IFERROR(IF(K288="Residential",N288*'Emission Factors'!$C$14+O288*'Emission Factors'!$C$21,N288*'Emission Factors'!$C$15+O288*'Emission Factors'!$C$22),"")</f>
        <v/>
      </c>
    </row>
    <row r="289" spans="2:21" ht="15" customHeight="1" x14ac:dyDescent="0.3">
      <c r="B289" s="123"/>
      <c r="C289" s="124"/>
      <c r="D289" s="132"/>
      <c r="E289" s="124"/>
      <c r="F289" s="124"/>
      <c r="G289" s="124"/>
      <c r="H289" s="125"/>
      <c r="I289" s="126"/>
      <c r="J289" s="127"/>
      <c r="K289" s="127"/>
      <c r="L289" s="128" t="str">
        <f>IF(E289+G289=0,"",((E289*'Emission Factors'!C$23)+(G289*'Emission Factors'!$C$25)))</f>
        <v/>
      </c>
      <c r="M289" s="128" t="str">
        <f>IF(E289+G289=0,"",((E289*'Emission Factors'!C$24)+(G289*'Emission Factors'!$C$26)))</f>
        <v/>
      </c>
      <c r="N289" s="128" t="str">
        <f t="shared" si="12"/>
        <v/>
      </c>
      <c r="O289" s="128" t="str">
        <f t="shared" si="13"/>
        <v/>
      </c>
      <c r="P289" s="128" t="str">
        <f>IFERROR(N289*'Emission Factors'!C$10+O289*'Emission Factors'!C$17,"")</f>
        <v/>
      </c>
      <c r="Q289" s="129" t="str">
        <f t="shared" si="14"/>
        <v/>
      </c>
      <c r="R289" s="130" t="str">
        <f>IFERROR(N289*'Emission Factors'!C$11+O289*'Emission Factors'!C$18,"")</f>
        <v/>
      </c>
      <c r="S289" s="130" t="str">
        <f>IFERROR(N289*'Emission Factors'!C$12+O289*'Emission Factors'!C$19,"")</f>
        <v/>
      </c>
      <c r="T289" s="130" t="str">
        <f>IFERROR(N289*'Emission Factors'!C$13+O289*'Emission Factors'!C$20,"")</f>
        <v/>
      </c>
      <c r="U289" s="131" t="str">
        <f>IFERROR(IF(K289="Residential",N289*'Emission Factors'!$C$14+O289*'Emission Factors'!$C$21,N289*'Emission Factors'!$C$15+O289*'Emission Factors'!$C$22),"")</f>
        <v/>
      </c>
    </row>
    <row r="290" spans="2:21" ht="15" customHeight="1" x14ac:dyDescent="0.3">
      <c r="B290" s="123"/>
      <c r="C290" s="124"/>
      <c r="D290" s="132"/>
      <c r="E290" s="124"/>
      <c r="F290" s="124"/>
      <c r="G290" s="124"/>
      <c r="H290" s="125"/>
      <c r="I290" s="126"/>
      <c r="J290" s="127"/>
      <c r="K290" s="127"/>
      <c r="L290" s="128" t="str">
        <f>IF(E290+G290=0,"",((E290*'Emission Factors'!C$23)+(G290*'Emission Factors'!$C$25)))</f>
        <v/>
      </c>
      <c r="M290" s="128" t="str">
        <f>IF(E290+G290=0,"",((E290*'Emission Factors'!C$24)+(G290*'Emission Factors'!$C$26)))</f>
        <v/>
      </c>
      <c r="N290" s="128" t="str">
        <f t="shared" si="12"/>
        <v/>
      </c>
      <c r="O290" s="128" t="str">
        <f t="shared" si="13"/>
        <v/>
      </c>
      <c r="P290" s="128" t="str">
        <f>IFERROR(N290*'Emission Factors'!C$10+O290*'Emission Factors'!C$17,"")</f>
        <v/>
      </c>
      <c r="Q290" s="129" t="str">
        <f t="shared" si="14"/>
        <v/>
      </c>
      <c r="R290" s="130" t="str">
        <f>IFERROR(N290*'Emission Factors'!C$11+O290*'Emission Factors'!C$18,"")</f>
        <v/>
      </c>
      <c r="S290" s="130" t="str">
        <f>IFERROR(N290*'Emission Factors'!C$12+O290*'Emission Factors'!C$19,"")</f>
        <v/>
      </c>
      <c r="T290" s="130" t="str">
        <f>IFERROR(N290*'Emission Factors'!C$13+O290*'Emission Factors'!C$20,"")</f>
        <v/>
      </c>
      <c r="U290" s="131" t="str">
        <f>IFERROR(IF(K290="Residential",N290*'Emission Factors'!$C$14+O290*'Emission Factors'!$C$21,N290*'Emission Factors'!$C$15+O290*'Emission Factors'!$C$22),"")</f>
        <v/>
      </c>
    </row>
    <row r="291" spans="2:21" ht="15" customHeight="1" x14ac:dyDescent="0.3">
      <c r="B291" s="123"/>
      <c r="C291" s="124"/>
      <c r="D291" s="132"/>
      <c r="E291" s="124"/>
      <c r="F291" s="124"/>
      <c r="G291" s="124"/>
      <c r="H291" s="125"/>
      <c r="I291" s="126"/>
      <c r="J291" s="127"/>
      <c r="K291" s="127"/>
      <c r="L291" s="128" t="str">
        <f>IF(E291+G291=0,"",((E291*'Emission Factors'!C$23)+(G291*'Emission Factors'!$C$25)))</f>
        <v/>
      </c>
      <c r="M291" s="128" t="str">
        <f>IF(E291+G291=0,"",((E291*'Emission Factors'!C$24)+(G291*'Emission Factors'!$C$26)))</f>
        <v/>
      </c>
      <c r="N291" s="128" t="str">
        <f t="shared" si="12"/>
        <v/>
      </c>
      <c r="O291" s="128" t="str">
        <f t="shared" si="13"/>
        <v/>
      </c>
      <c r="P291" s="128" t="str">
        <f>IFERROR(N291*'Emission Factors'!C$10+O291*'Emission Factors'!C$17,"")</f>
        <v/>
      </c>
      <c r="Q291" s="129" t="str">
        <f t="shared" si="14"/>
        <v/>
      </c>
      <c r="R291" s="130" t="str">
        <f>IFERROR(N291*'Emission Factors'!C$11+O291*'Emission Factors'!C$18,"")</f>
        <v/>
      </c>
      <c r="S291" s="130" t="str">
        <f>IFERROR(N291*'Emission Factors'!C$12+O291*'Emission Factors'!C$19,"")</f>
        <v/>
      </c>
      <c r="T291" s="130" t="str">
        <f>IFERROR(N291*'Emission Factors'!C$13+O291*'Emission Factors'!C$20,"")</f>
        <v/>
      </c>
      <c r="U291" s="131" t="str">
        <f>IFERROR(IF(K291="Residential",N291*'Emission Factors'!$C$14+O291*'Emission Factors'!$C$21,N291*'Emission Factors'!$C$15+O291*'Emission Factors'!$C$22),"")</f>
        <v/>
      </c>
    </row>
    <row r="292" spans="2:21" ht="15" customHeight="1" x14ac:dyDescent="0.3">
      <c r="B292" s="123"/>
      <c r="C292" s="124"/>
      <c r="D292" s="132"/>
      <c r="E292" s="124"/>
      <c r="F292" s="124"/>
      <c r="G292" s="124"/>
      <c r="H292" s="125"/>
      <c r="I292" s="126"/>
      <c r="J292" s="127"/>
      <c r="K292" s="127"/>
      <c r="L292" s="128" t="str">
        <f>IF(E292+G292=0,"",((E292*'Emission Factors'!C$23)+(G292*'Emission Factors'!$C$25)))</f>
        <v/>
      </c>
      <c r="M292" s="128" t="str">
        <f>IF(E292+G292=0,"",((E292*'Emission Factors'!C$24)+(G292*'Emission Factors'!$C$26)))</f>
        <v/>
      </c>
      <c r="N292" s="128" t="str">
        <f t="shared" si="12"/>
        <v/>
      </c>
      <c r="O292" s="128" t="str">
        <f t="shared" si="13"/>
        <v/>
      </c>
      <c r="P292" s="128" t="str">
        <f>IFERROR(N292*'Emission Factors'!C$10+O292*'Emission Factors'!C$17,"")</f>
        <v/>
      </c>
      <c r="Q292" s="129" t="str">
        <f t="shared" si="14"/>
        <v/>
      </c>
      <c r="R292" s="130" t="str">
        <f>IFERROR(N292*'Emission Factors'!C$11+O292*'Emission Factors'!C$18,"")</f>
        <v/>
      </c>
      <c r="S292" s="130" t="str">
        <f>IFERROR(N292*'Emission Factors'!C$12+O292*'Emission Factors'!C$19,"")</f>
        <v/>
      </c>
      <c r="T292" s="130" t="str">
        <f>IFERROR(N292*'Emission Factors'!C$13+O292*'Emission Factors'!C$20,"")</f>
        <v/>
      </c>
      <c r="U292" s="131" t="str">
        <f>IFERROR(IF(K292="Residential",N292*'Emission Factors'!$C$14+O292*'Emission Factors'!$C$21,N292*'Emission Factors'!$C$15+O292*'Emission Factors'!$C$22),"")</f>
        <v/>
      </c>
    </row>
    <row r="293" spans="2:21" ht="15" customHeight="1" x14ac:dyDescent="0.3">
      <c r="B293" s="123"/>
      <c r="C293" s="124"/>
      <c r="D293" s="132"/>
      <c r="E293" s="124"/>
      <c r="F293" s="124"/>
      <c r="G293" s="124"/>
      <c r="H293" s="125"/>
      <c r="I293" s="126"/>
      <c r="J293" s="127"/>
      <c r="K293" s="127"/>
      <c r="L293" s="128" t="str">
        <f>IF(E293+G293=0,"",((E293*'Emission Factors'!C$23)+(G293*'Emission Factors'!$C$25)))</f>
        <v/>
      </c>
      <c r="M293" s="128" t="str">
        <f>IF(E293+G293=0,"",((E293*'Emission Factors'!C$24)+(G293*'Emission Factors'!$C$26)))</f>
        <v/>
      </c>
      <c r="N293" s="128" t="str">
        <f t="shared" si="12"/>
        <v/>
      </c>
      <c r="O293" s="128" t="str">
        <f t="shared" si="13"/>
        <v/>
      </c>
      <c r="P293" s="128" t="str">
        <f>IFERROR(N293*'Emission Factors'!C$10+O293*'Emission Factors'!C$17,"")</f>
        <v/>
      </c>
      <c r="Q293" s="129" t="str">
        <f t="shared" si="14"/>
        <v/>
      </c>
      <c r="R293" s="130" t="str">
        <f>IFERROR(N293*'Emission Factors'!C$11+O293*'Emission Factors'!C$18,"")</f>
        <v/>
      </c>
      <c r="S293" s="130" t="str">
        <f>IFERROR(N293*'Emission Factors'!C$12+O293*'Emission Factors'!C$19,"")</f>
        <v/>
      </c>
      <c r="T293" s="130" t="str">
        <f>IFERROR(N293*'Emission Factors'!C$13+O293*'Emission Factors'!C$20,"")</f>
        <v/>
      </c>
      <c r="U293" s="131" t="str">
        <f>IFERROR(IF(K293="Residential",N293*'Emission Factors'!$C$14+O293*'Emission Factors'!$C$21,N293*'Emission Factors'!$C$15+O293*'Emission Factors'!$C$22),"")</f>
        <v/>
      </c>
    </row>
    <row r="294" spans="2:21" ht="15" customHeight="1" x14ac:dyDescent="0.3">
      <c r="B294" s="123"/>
      <c r="C294" s="124"/>
      <c r="D294" s="132"/>
      <c r="E294" s="124"/>
      <c r="F294" s="124"/>
      <c r="G294" s="124"/>
      <c r="H294" s="125"/>
      <c r="I294" s="126"/>
      <c r="J294" s="127"/>
      <c r="K294" s="127"/>
      <c r="L294" s="128" t="str">
        <f>IF(E294+G294=0,"",((E294*'Emission Factors'!C$23)+(G294*'Emission Factors'!$C$25)))</f>
        <v/>
      </c>
      <c r="M294" s="128" t="str">
        <f>IF(E294+G294=0,"",((E294*'Emission Factors'!C$24)+(G294*'Emission Factors'!$C$26)))</f>
        <v/>
      </c>
      <c r="N294" s="128" t="str">
        <f t="shared" si="12"/>
        <v/>
      </c>
      <c r="O294" s="128" t="str">
        <f t="shared" si="13"/>
        <v/>
      </c>
      <c r="P294" s="128" t="str">
        <f>IFERROR(N294*'Emission Factors'!C$10+O294*'Emission Factors'!C$17,"")</f>
        <v/>
      </c>
      <c r="Q294" s="129" t="str">
        <f t="shared" si="14"/>
        <v/>
      </c>
      <c r="R294" s="130" t="str">
        <f>IFERROR(N294*'Emission Factors'!C$11+O294*'Emission Factors'!C$18,"")</f>
        <v/>
      </c>
      <c r="S294" s="130" t="str">
        <f>IFERROR(N294*'Emission Factors'!C$12+O294*'Emission Factors'!C$19,"")</f>
        <v/>
      </c>
      <c r="T294" s="130" t="str">
        <f>IFERROR(N294*'Emission Factors'!C$13+O294*'Emission Factors'!C$20,"")</f>
        <v/>
      </c>
      <c r="U294" s="131" t="str">
        <f>IFERROR(IF(K294="Residential",N294*'Emission Factors'!$C$14+O294*'Emission Factors'!$C$21,N294*'Emission Factors'!$C$15+O294*'Emission Factors'!$C$22),"")</f>
        <v/>
      </c>
    </row>
    <row r="295" spans="2:21" ht="15" customHeight="1" x14ac:dyDescent="0.3">
      <c r="B295" s="123"/>
      <c r="C295" s="124"/>
      <c r="D295" s="132"/>
      <c r="E295" s="124"/>
      <c r="F295" s="124"/>
      <c r="G295" s="124"/>
      <c r="H295" s="125"/>
      <c r="I295" s="126"/>
      <c r="J295" s="127"/>
      <c r="K295" s="127"/>
      <c r="L295" s="128" t="str">
        <f>IF(E295+G295=0,"",((E295*'Emission Factors'!C$23)+(G295*'Emission Factors'!$C$25)))</f>
        <v/>
      </c>
      <c r="M295" s="128" t="str">
        <f>IF(E295+G295=0,"",((E295*'Emission Factors'!C$24)+(G295*'Emission Factors'!$C$26)))</f>
        <v/>
      </c>
      <c r="N295" s="128" t="str">
        <f t="shared" si="12"/>
        <v/>
      </c>
      <c r="O295" s="128" t="str">
        <f t="shared" si="13"/>
        <v/>
      </c>
      <c r="P295" s="128" t="str">
        <f>IFERROR(N295*'Emission Factors'!C$10+O295*'Emission Factors'!C$17,"")</f>
        <v/>
      </c>
      <c r="Q295" s="129" t="str">
        <f t="shared" si="14"/>
        <v/>
      </c>
      <c r="R295" s="130" t="str">
        <f>IFERROR(N295*'Emission Factors'!C$11+O295*'Emission Factors'!C$18,"")</f>
        <v/>
      </c>
      <c r="S295" s="130" t="str">
        <f>IFERROR(N295*'Emission Factors'!C$12+O295*'Emission Factors'!C$19,"")</f>
        <v/>
      </c>
      <c r="T295" s="130" t="str">
        <f>IFERROR(N295*'Emission Factors'!C$13+O295*'Emission Factors'!C$20,"")</f>
        <v/>
      </c>
      <c r="U295" s="131" t="str">
        <f>IFERROR(IF(K295="Residential",N295*'Emission Factors'!$C$14+O295*'Emission Factors'!$C$21,N295*'Emission Factors'!$C$15+O295*'Emission Factors'!$C$22),"")</f>
        <v/>
      </c>
    </row>
    <row r="296" spans="2:21" ht="15" customHeight="1" x14ac:dyDescent="0.3">
      <c r="B296" s="123"/>
      <c r="C296" s="124"/>
      <c r="D296" s="132"/>
      <c r="E296" s="124"/>
      <c r="F296" s="124"/>
      <c r="G296" s="124"/>
      <c r="H296" s="125"/>
      <c r="I296" s="126"/>
      <c r="J296" s="127"/>
      <c r="K296" s="127"/>
      <c r="L296" s="128" t="str">
        <f>IF(E296+G296=0,"",((E296*'Emission Factors'!C$23)+(G296*'Emission Factors'!$C$25)))</f>
        <v/>
      </c>
      <c r="M296" s="128" t="str">
        <f>IF(E296+G296=0,"",((E296*'Emission Factors'!C$24)+(G296*'Emission Factors'!$C$26)))</f>
        <v/>
      </c>
      <c r="N296" s="128" t="str">
        <f t="shared" si="12"/>
        <v/>
      </c>
      <c r="O296" s="128" t="str">
        <f t="shared" si="13"/>
        <v/>
      </c>
      <c r="P296" s="128" t="str">
        <f>IFERROR(N296*'Emission Factors'!C$10+O296*'Emission Factors'!C$17,"")</f>
        <v/>
      </c>
      <c r="Q296" s="129" t="str">
        <f t="shared" si="14"/>
        <v/>
      </c>
      <c r="R296" s="130" t="str">
        <f>IFERROR(N296*'Emission Factors'!C$11+O296*'Emission Factors'!C$18,"")</f>
        <v/>
      </c>
      <c r="S296" s="130" t="str">
        <f>IFERROR(N296*'Emission Factors'!C$12+O296*'Emission Factors'!C$19,"")</f>
        <v/>
      </c>
      <c r="T296" s="130" t="str">
        <f>IFERROR(N296*'Emission Factors'!C$13+O296*'Emission Factors'!C$20,"")</f>
        <v/>
      </c>
      <c r="U296" s="131" t="str">
        <f>IFERROR(IF(K296="Residential",N296*'Emission Factors'!$C$14+O296*'Emission Factors'!$C$21,N296*'Emission Factors'!$C$15+O296*'Emission Factors'!$C$22),"")</f>
        <v/>
      </c>
    </row>
    <row r="297" spans="2:21" ht="15" customHeight="1" x14ac:dyDescent="0.3">
      <c r="B297" s="123"/>
      <c r="C297" s="124"/>
      <c r="D297" s="132"/>
      <c r="E297" s="124"/>
      <c r="F297" s="124"/>
      <c r="G297" s="124"/>
      <c r="H297" s="125"/>
      <c r="I297" s="126"/>
      <c r="J297" s="127"/>
      <c r="K297" s="127"/>
      <c r="L297" s="128" t="str">
        <f>IF(E297+G297=0,"",((E297*'Emission Factors'!C$23)+(G297*'Emission Factors'!$C$25)))</f>
        <v/>
      </c>
      <c r="M297" s="128" t="str">
        <f>IF(E297+G297=0,"",((E297*'Emission Factors'!C$24)+(G297*'Emission Factors'!$C$26)))</f>
        <v/>
      </c>
      <c r="N297" s="128" t="str">
        <f t="shared" si="12"/>
        <v/>
      </c>
      <c r="O297" s="128" t="str">
        <f t="shared" si="13"/>
        <v/>
      </c>
      <c r="P297" s="128" t="str">
        <f>IFERROR(N297*'Emission Factors'!C$10+O297*'Emission Factors'!C$17,"")</f>
        <v/>
      </c>
      <c r="Q297" s="129" t="str">
        <f t="shared" si="14"/>
        <v/>
      </c>
      <c r="R297" s="130" t="str">
        <f>IFERROR(N297*'Emission Factors'!C$11+O297*'Emission Factors'!C$18,"")</f>
        <v/>
      </c>
      <c r="S297" s="130" t="str">
        <f>IFERROR(N297*'Emission Factors'!C$12+O297*'Emission Factors'!C$19,"")</f>
        <v/>
      </c>
      <c r="T297" s="130" t="str">
        <f>IFERROR(N297*'Emission Factors'!C$13+O297*'Emission Factors'!C$20,"")</f>
        <v/>
      </c>
      <c r="U297" s="131" t="str">
        <f>IFERROR(IF(K297="Residential",N297*'Emission Factors'!$C$14+O297*'Emission Factors'!$C$21,N297*'Emission Factors'!$C$15+O297*'Emission Factors'!$C$22),"")</f>
        <v/>
      </c>
    </row>
    <row r="298" spans="2:21" ht="15" customHeight="1" x14ac:dyDescent="0.3">
      <c r="B298" s="123"/>
      <c r="C298" s="124"/>
      <c r="D298" s="132"/>
      <c r="E298" s="124"/>
      <c r="F298" s="124"/>
      <c r="G298" s="124"/>
      <c r="H298" s="125"/>
      <c r="I298" s="126"/>
      <c r="J298" s="127"/>
      <c r="K298" s="127"/>
      <c r="L298" s="128" t="str">
        <f>IF(E298+G298=0,"",((E298*'Emission Factors'!C$23)+(G298*'Emission Factors'!$C$25)))</f>
        <v/>
      </c>
      <c r="M298" s="128" t="str">
        <f>IF(E298+G298=0,"",((E298*'Emission Factors'!C$24)+(G298*'Emission Factors'!$C$26)))</f>
        <v/>
      </c>
      <c r="N298" s="128" t="str">
        <f t="shared" si="12"/>
        <v/>
      </c>
      <c r="O298" s="128" t="str">
        <f t="shared" si="13"/>
        <v/>
      </c>
      <c r="P298" s="128" t="str">
        <f>IFERROR(N298*'Emission Factors'!C$10+O298*'Emission Factors'!C$17,"")</f>
        <v/>
      </c>
      <c r="Q298" s="129" t="str">
        <f t="shared" si="14"/>
        <v/>
      </c>
      <c r="R298" s="130" t="str">
        <f>IFERROR(N298*'Emission Factors'!C$11+O298*'Emission Factors'!C$18,"")</f>
        <v/>
      </c>
      <c r="S298" s="130" t="str">
        <f>IFERROR(N298*'Emission Factors'!C$12+O298*'Emission Factors'!C$19,"")</f>
        <v/>
      </c>
      <c r="T298" s="130" t="str">
        <f>IFERROR(N298*'Emission Factors'!C$13+O298*'Emission Factors'!C$20,"")</f>
        <v/>
      </c>
      <c r="U298" s="131" t="str">
        <f>IFERROR(IF(K298="Residential",N298*'Emission Factors'!$C$14+O298*'Emission Factors'!$C$21,N298*'Emission Factors'!$C$15+O298*'Emission Factors'!$C$22),"")</f>
        <v/>
      </c>
    </row>
    <row r="299" spans="2:21" ht="15" customHeight="1" x14ac:dyDescent="0.3">
      <c r="B299" s="123"/>
      <c r="C299" s="124"/>
      <c r="D299" s="132"/>
      <c r="E299" s="124"/>
      <c r="F299" s="124"/>
      <c r="G299" s="124"/>
      <c r="H299" s="125"/>
      <c r="I299" s="126"/>
      <c r="J299" s="127"/>
      <c r="K299" s="127"/>
      <c r="L299" s="128" t="str">
        <f>IF(E299+G299=0,"",((E299*'Emission Factors'!C$23)+(G299*'Emission Factors'!$C$25)))</f>
        <v/>
      </c>
      <c r="M299" s="128" t="str">
        <f>IF(E299+G299=0,"",((E299*'Emission Factors'!C$24)+(G299*'Emission Factors'!$C$26)))</f>
        <v/>
      </c>
      <c r="N299" s="128" t="str">
        <f t="shared" si="12"/>
        <v/>
      </c>
      <c r="O299" s="128" t="str">
        <f t="shared" si="13"/>
        <v/>
      </c>
      <c r="P299" s="128" t="str">
        <f>IFERROR(N299*'Emission Factors'!C$10+O299*'Emission Factors'!C$17,"")</f>
        <v/>
      </c>
      <c r="Q299" s="129" t="str">
        <f t="shared" si="14"/>
        <v/>
      </c>
      <c r="R299" s="130" t="str">
        <f>IFERROR(N299*'Emission Factors'!C$11+O299*'Emission Factors'!C$18,"")</f>
        <v/>
      </c>
      <c r="S299" s="130" t="str">
        <f>IFERROR(N299*'Emission Factors'!C$12+O299*'Emission Factors'!C$19,"")</f>
        <v/>
      </c>
      <c r="T299" s="130" t="str">
        <f>IFERROR(N299*'Emission Factors'!C$13+O299*'Emission Factors'!C$20,"")</f>
        <v/>
      </c>
      <c r="U299" s="131" t="str">
        <f>IFERROR(IF(K299="Residential",N299*'Emission Factors'!$C$14+O299*'Emission Factors'!$C$21,N299*'Emission Factors'!$C$15+O299*'Emission Factors'!$C$22),"")</f>
        <v/>
      </c>
    </row>
    <row r="300" spans="2:21" ht="15" customHeight="1" x14ac:dyDescent="0.3">
      <c r="B300" s="123"/>
      <c r="C300" s="124"/>
      <c r="D300" s="132"/>
      <c r="E300" s="124"/>
      <c r="F300" s="124"/>
      <c r="G300" s="124"/>
      <c r="H300" s="125"/>
      <c r="I300" s="126"/>
      <c r="J300" s="127"/>
      <c r="K300" s="127"/>
      <c r="L300" s="128" t="str">
        <f>IF(E300+G300=0,"",((E300*'Emission Factors'!C$23)+(G300*'Emission Factors'!$C$25)))</f>
        <v/>
      </c>
      <c r="M300" s="128" t="str">
        <f>IF(E300+G300=0,"",((E300*'Emission Factors'!C$24)+(G300*'Emission Factors'!$C$26)))</f>
        <v/>
      </c>
      <c r="N300" s="128" t="str">
        <f t="shared" si="12"/>
        <v/>
      </c>
      <c r="O300" s="128" t="str">
        <f t="shared" si="13"/>
        <v/>
      </c>
      <c r="P300" s="128" t="str">
        <f>IFERROR(N300*'Emission Factors'!C$10+O300*'Emission Factors'!C$17,"")</f>
        <v/>
      </c>
      <c r="Q300" s="129" t="str">
        <f t="shared" si="14"/>
        <v/>
      </c>
      <c r="R300" s="130" t="str">
        <f>IFERROR(N300*'Emission Factors'!C$11+O300*'Emission Factors'!C$18,"")</f>
        <v/>
      </c>
      <c r="S300" s="130" t="str">
        <f>IFERROR(N300*'Emission Factors'!C$12+O300*'Emission Factors'!C$19,"")</f>
        <v/>
      </c>
      <c r="T300" s="130" t="str">
        <f>IFERROR(N300*'Emission Factors'!C$13+O300*'Emission Factors'!C$20,"")</f>
        <v/>
      </c>
      <c r="U300" s="131" t="str">
        <f>IFERROR(IF(K300="Residential",N300*'Emission Factors'!$C$14+O300*'Emission Factors'!$C$21,N300*'Emission Factors'!$C$15+O300*'Emission Factors'!$C$22),"")</f>
        <v/>
      </c>
    </row>
    <row r="301" spans="2:21" ht="15" customHeight="1" x14ac:dyDescent="0.3">
      <c r="B301" s="123"/>
      <c r="C301" s="124"/>
      <c r="D301" s="132"/>
      <c r="E301" s="124"/>
      <c r="F301" s="124"/>
      <c r="G301" s="124"/>
      <c r="H301" s="125"/>
      <c r="I301" s="126"/>
      <c r="J301" s="127"/>
      <c r="K301" s="127"/>
      <c r="L301" s="128" t="str">
        <f>IF(E301+G301=0,"",((E301*'Emission Factors'!C$23)+(G301*'Emission Factors'!$C$25)))</f>
        <v/>
      </c>
      <c r="M301" s="128" t="str">
        <f>IF(E301+G301=0,"",((E301*'Emission Factors'!C$24)+(G301*'Emission Factors'!$C$26)))</f>
        <v/>
      </c>
      <c r="N301" s="128" t="str">
        <f t="shared" si="12"/>
        <v/>
      </c>
      <c r="O301" s="128" t="str">
        <f t="shared" si="13"/>
        <v/>
      </c>
      <c r="P301" s="128" t="str">
        <f>IFERROR(N301*'Emission Factors'!C$10+O301*'Emission Factors'!C$17,"")</f>
        <v/>
      </c>
      <c r="Q301" s="129" t="str">
        <f t="shared" si="14"/>
        <v/>
      </c>
      <c r="R301" s="130" t="str">
        <f>IFERROR(N301*'Emission Factors'!C$11+O301*'Emission Factors'!C$18,"")</f>
        <v/>
      </c>
      <c r="S301" s="130" t="str">
        <f>IFERROR(N301*'Emission Factors'!C$12+O301*'Emission Factors'!C$19,"")</f>
        <v/>
      </c>
      <c r="T301" s="130" t="str">
        <f>IFERROR(N301*'Emission Factors'!C$13+O301*'Emission Factors'!C$20,"")</f>
        <v/>
      </c>
      <c r="U301" s="131" t="str">
        <f>IFERROR(IF(K301="Residential",N301*'Emission Factors'!$C$14+O301*'Emission Factors'!$C$21,N301*'Emission Factors'!$C$15+O301*'Emission Factors'!$C$22),"")</f>
        <v/>
      </c>
    </row>
    <row r="302" spans="2:21" ht="15" customHeight="1" x14ac:dyDescent="0.3">
      <c r="B302" s="123"/>
      <c r="C302" s="124"/>
      <c r="D302" s="132"/>
      <c r="E302" s="124"/>
      <c r="F302" s="124"/>
      <c r="G302" s="124"/>
      <c r="H302" s="125"/>
      <c r="I302" s="126"/>
      <c r="J302" s="127"/>
      <c r="K302" s="127"/>
      <c r="L302" s="128" t="str">
        <f>IF(E302+G302=0,"",((E302*'Emission Factors'!C$23)+(G302*'Emission Factors'!$C$25)))</f>
        <v/>
      </c>
      <c r="M302" s="128" t="str">
        <f>IF(E302+G302=0,"",((E302*'Emission Factors'!C$24)+(G302*'Emission Factors'!$C$26)))</f>
        <v/>
      </c>
      <c r="N302" s="128" t="str">
        <f t="shared" si="12"/>
        <v/>
      </c>
      <c r="O302" s="128" t="str">
        <f t="shared" si="13"/>
        <v/>
      </c>
      <c r="P302" s="128" t="str">
        <f>IFERROR(N302*'Emission Factors'!C$10+O302*'Emission Factors'!C$17,"")</f>
        <v/>
      </c>
      <c r="Q302" s="129" t="str">
        <f t="shared" si="14"/>
        <v/>
      </c>
      <c r="R302" s="130" t="str">
        <f>IFERROR(N302*'Emission Factors'!C$11+O302*'Emission Factors'!C$18,"")</f>
        <v/>
      </c>
      <c r="S302" s="130" t="str">
        <f>IFERROR(N302*'Emission Factors'!C$12+O302*'Emission Factors'!C$19,"")</f>
        <v/>
      </c>
      <c r="T302" s="130" t="str">
        <f>IFERROR(N302*'Emission Factors'!C$13+O302*'Emission Factors'!C$20,"")</f>
        <v/>
      </c>
      <c r="U302" s="131" t="str">
        <f>IFERROR(IF(K302="Residential",N302*'Emission Factors'!$C$14+O302*'Emission Factors'!$C$21,N302*'Emission Factors'!$C$15+O302*'Emission Factors'!$C$22),"")</f>
        <v/>
      </c>
    </row>
    <row r="303" spans="2:21" ht="15" customHeight="1" x14ac:dyDescent="0.3">
      <c r="B303" s="123"/>
      <c r="C303" s="124"/>
      <c r="D303" s="132"/>
      <c r="E303" s="124"/>
      <c r="F303" s="124"/>
      <c r="G303" s="124"/>
      <c r="H303" s="125"/>
      <c r="I303" s="126"/>
      <c r="J303" s="127"/>
      <c r="K303" s="127"/>
      <c r="L303" s="128" t="str">
        <f>IF(E303+G303=0,"",((E303*'Emission Factors'!C$23)+(G303*'Emission Factors'!$C$25)))</f>
        <v/>
      </c>
      <c r="M303" s="128" t="str">
        <f>IF(E303+G303=0,"",((E303*'Emission Factors'!C$24)+(G303*'Emission Factors'!$C$26)))</f>
        <v/>
      </c>
      <c r="N303" s="128" t="str">
        <f t="shared" si="12"/>
        <v/>
      </c>
      <c r="O303" s="128" t="str">
        <f t="shared" si="13"/>
        <v/>
      </c>
      <c r="P303" s="128" t="str">
        <f>IFERROR(N303*'Emission Factors'!C$10+O303*'Emission Factors'!C$17,"")</f>
        <v/>
      </c>
      <c r="Q303" s="129" t="str">
        <f t="shared" si="14"/>
        <v/>
      </c>
      <c r="R303" s="130" t="str">
        <f>IFERROR(N303*'Emission Factors'!C$11+O303*'Emission Factors'!C$18,"")</f>
        <v/>
      </c>
      <c r="S303" s="130" t="str">
        <f>IFERROR(N303*'Emission Factors'!C$12+O303*'Emission Factors'!C$19,"")</f>
        <v/>
      </c>
      <c r="T303" s="130" t="str">
        <f>IFERROR(N303*'Emission Factors'!C$13+O303*'Emission Factors'!C$20,"")</f>
        <v/>
      </c>
      <c r="U303" s="131" t="str">
        <f>IFERROR(IF(K303="Residential",N303*'Emission Factors'!$C$14+O303*'Emission Factors'!$C$21,N303*'Emission Factors'!$C$15+O303*'Emission Factors'!$C$22),"")</f>
        <v/>
      </c>
    </row>
    <row r="304" spans="2:21" ht="15" customHeight="1" x14ac:dyDescent="0.3">
      <c r="B304" s="123"/>
      <c r="C304" s="124"/>
      <c r="D304" s="132"/>
      <c r="E304" s="124"/>
      <c r="F304" s="124"/>
      <c r="G304" s="124"/>
      <c r="H304" s="125"/>
      <c r="I304" s="126"/>
      <c r="J304" s="127"/>
      <c r="K304" s="127"/>
      <c r="L304" s="128" t="str">
        <f>IF(E304+G304=0,"",((E304*'Emission Factors'!C$23)+(G304*'Emission Factors'!$C$25)))</f>
        <v/>
      </c>
      <c r="M304" s="128" t="str">
        <f>IF(E304+G304=0,"",((E304*'Emission Factors'!C$24)+(G304*'Emission Factors'!$C$26)))</f>
        <v/>
      </c>
      <c r="N304" s="128" t="str">
        <f t="shared" si="12"/>
        <v/>
      </c>
      <c r="O304" s="128" t="str">
        <f t="shared" si="13"/>
        <v/>
      </c>
      <c r="P304" s="128" t="str">
        <f>IFERROR(N304*'Emission Factors'!C$10+O304*'Emission Factors'!C$17,"")</f>
        <v/>
      </c>
      <c r="Q304" s="129" t="str">
        <f t="shared" si="14"/>
        <v/>
      </c>
      <c r="R304" s="130" t="str">
        <f>IFERROR(N304*'Emission Factors'!C$11+O304*'Emission Factors'!C$18,"")</f>
        <v/>
      </c>
      <c r="S304" s="130" t="str">
        <f>IFERROR(N304*'Emission Factors'!C$12+O304*'Emission Factors'!C$19,"")</f>
        <v/>
      </c>
      <c r="T304" s="130" t="str">
        <f>IFERROR(N304*'Emission Factors'!C$13+O304*'Emission Factors'!C$20,"")</f>
        <v/>
      </c>
      <c r="U304" s="131" t="str">
        <f>IFERROR(IF(K304="Residential",N304*'Emission Factors'!$C$14+O304*'Emission Factors'!$C$21,N304*'Emission Factors'!$C$15+O304*'Emission Factors'!$C$22),"")</f>
        <v/>
      </c>
    </row>
    <row r="305" spans="2:21" ht="15" customHeight="1" x14ac:dyDescent="0.3">
      <c r="B305" s="123"/>
      <c r="C305" s="124"/>
      <c r="D305" s="132"/>
      <c r="E305" s="124"/>
      <c r="F305" s="124"/>
      <c r="G305" s="124"/>
      <c r="H305" s="125"/>
      <c r="I305" s="126"/>
      <c r="J305" s="127"/>
      <c r="K305" s="127"/>
      <c r="L305" s="128" t="str">
        <f>IF(E305+G305=0,"",((E305*'Emission Factors'!C$23)+(G305*'Emission Factors'!$C$25)))</f>
        <v/>
      </c>
      <c r="M305" s="128" t="str">
        <f>IF(E305+G305=0,"",((E305*'Emission Factors'!C$24)+(G305*'Emission Factors'!$C$26)))</f>
        <v/>
      </c>
      <c r="N305" s="128" t="str">
        <f t="shared" si="12"/>
        <v/>
      </c>
      <c r="O305" s="128" t="str">
        <f t="shared" si="13"/>
        <v/>
      </c>
      <c r="P305" s="128" t="str">
        <f>IFERROR(N305*'Emission Factors'!C$10+O305*'Emission Factors'!C$17,"")</f>
        <v/>
      </c>
      <c r="Q305" s="129" t="str">
        <f t="shared" si="14"/>
        <v/>
      </c>
      <c r="R305" s="130" t="str">
        <f>IFERROR(N305*'Emission Factors'!C$11+O305*'Emission Factors'!C$18,"")</f>
        <v/>
      </c>
      <c r="S305" s="130" t="str">
        <f>IFERROR(N305*'Emission Factors'!C$12+O305*'Emission Factors'!C$19,"")</f>
        <v/>
      </c>
      <c r="T305" s="130" t="str">
        <f>IFERROR(N305*'Emission Factors'!C$13+O305*'Emission Factors'!C$20,"")</f>
        <v/>
      </c>
      <c r="U305" s="131" t="str">
        <f>IFERROR(IF(K305="Residential",N305*'Emission Factors'!$C$14+O305*'Emission Factors'!$C$21,N305*'Emission Factors'!$C$15+O305*'Emission Factors'!$C$22),"")</f>
        <v/>
      </c>
    </row>
    <row r="306" spans="2:21" ht="15" customHeight="1" x14ac:dyDescent="0.3">
      <c r="B306" s="123"/>
      <c r="C306" s="124"/>
      <c r="D306" s="132"/>
      <c r="E306" s="124"/>
      <c r="F306" s="124"/>
      <c r="G306" s="124"/>
      <c r="H306" s="125"/>
      <c r="I306" s="126"/>
      <c r="J306" s="127"/>
      <c r="K306" s="127"/>
      <c r="L306" s="128" t="str">
        <f>IF(E306+G306=0,"",((E306*'Emission Factors'!C$23)+(G306*'Emission Factors'!$C$25)))</f>
        <v/>
      </c>
      <c r="M306" s="128" t="str">
        <f>IF(E306+G306=0,"",((E306*'Emission Factors'!C$24)+(G306*'Emission Factors'!$C$26)))</f>
        <v/>
      </c>
      <c r="N306" s="128" t="str">
        <f t="shared" si="12"/>
        <v/>
      </c>
      <c r="O306" s="128" t="str">
        <f t="shared" si="13"/>
        <v/>
      </c>
      <c r="P306" s="128" t="str">
        <f>IFERROR(N306*'Emission Factors'!C$10+O306*'Emission Factors'!C$17,"")</f>
        <v/>
      </c>
      <c r="Q306" s="129" t="str">
        <f t="shared" si="14"/>
        <v/>
      </c>
      <c r="R306" s="130" t="str">
        <f>IFERROR(N306*'Emission Factors'!C$11+O306*'Emission Factors'!C$18,"")</f>
        <v/>
      </c>
      <c r="S306" s="130" t="str">
        <f>IFERROR(N306*'Emission Factors'!C$12+O306*'Emission Factors'!C$19,"")</f>
        <v/>
      </c>
      <c r="T306" s="130" t="str">
        <f>IFERROR(N306*'Emission Factors'!C$13+O306*'Emission Factors'!C$20,"")</f>
        <v/>
      </c>
      <c r="U306" s="131" t="str">
        <f>IFERROR(IF(K306="Residential",N306*'Emission Factors'!$C$14+O306*'Emission Factors'!$C$21,N306*'Emission Factors'!$C$15+O306*'Emission Factors'!$C$22),"")</f>
        <v/>
      </c>
    </row>
    <row r="307" spans="2:21" ht="15" customHeight="1" x14ac:dyDescent="0.3">
      <c r="B307" s="123"/>
      <c r="C307" s="124"/>
      <c r="D307" s="132"/>
      <c r="E307" s="124"/>
      <c r="F307" s="124"/>
      <c r="G307" s="124"/>
      <c r="H307" s="125"/>
      <c r="I307" s="126"/>
      <c r="J307" s="127"/>
      <c r="K307" s="127"/>
      <c r="L307" s="128" t="str">
        <f>IF(E307+G307=0,"",((E307*'Emission Factors'!C$23)+(G307*'Emission Factors'!$C$25)))</f>
        <v/>
      </c>
      <c r="M307" s="128" t="str">
        <f>IF(E307+G307=0,"",((E307*'Emission Factors'!C$24)+(G307*'Emission Factors'!$C$26)))</f>
        <v/>
      </c>
      <c r="N307" s="128" t="str">
        <f t="shared" si="12"/>
        <v/>
      </c>
      <c r="O307" s="128" t="str">
        <f t="shared" si="13"/>
        <v/>
      </c>
      <c r="P307" s="128" t="str">
        <f>IFERROR(N307*'Emission Factors'!C$10+O307*'Emission Factors'!C$17,"")</f>
        <v/>
      </c>
      <c r="Q307" s="129" t="str">
        <f t="shared" si="14"/>
        <v/>
      </c>
      <c r="R307" s="130" t="str">
        <f>IFERROR(N307*'Emission Factors'!C$11+O307*'Emission Factors'!C$18,"")</f>
        <v/>
      </c>
      <c r="S307" s="130" t="str">
        <f>IFERROR(N307*'Emission Factors'!C$12+O307*'Emission Factors'!C$19,"")</f>
        <v/>
      </c>
      <c r="T307" s="130" t="str">
        <f>IFERROR(N307*'Emission Factors'!C$13+O307*'Emission Factors'!C$20,"")</f>
        <v/>
      </c>
      <c r="U307" s="131" t="str">
        <f>IFERROR(IF(K307="Residential",N307*'Emission Factors'!$C$14+O307*'Emission Factors'!$C$21,N307*'Emission Factors'!$C$15+O307*'Emission Factors'!$C$22),"")</f>
        <v/>
      </c>
    </row>
    <row r="308" spans="2:21" ht="15" customHeight="1" x14ac:dyDescent="0.3">
      <c r="B308" s="123"/>
      <c r="C308" s="124"/>
      <c r="D308" s="132"/>
      <c r="E308" s="124"/>
      <c r="F308" s="124"/>
      <c r="G308" s="124"/>
      <c r="H308" s="125"/>
      <c r="I308" s="126"/>
      <c r="J308" s="127"/>
      <c r="K308" s="127"/>
      <c r="L308" s="128" t="str">
        <f>IF(E308+G308=0,"",((E308*'Emission Factors'!C$23)+(G308*'Emission Factors'!$C$25)))</f>
        <v/>
      </c>
      <c r="M308" s="128" t="str">
        <f>IF(E308+G308=0,"",((E308*'Emission Factors'!C$24)+(G308*'Emission Factors'!$C$26)))</f>
        <v/>
      </c>
      <c r="N308" s="128" t="str">
        <f t="shared" si="12"/>
        <v/>
      </c>
      <c r="O308" s="128" t="str">
        <f t="shared" si="13"/>
        <v/>
      </c>
      <c r="P308" s="128" t="str">
        <f>IFERROR(N308*'Emission Factors'!C$10+O308*'Emission Factors'!C$17,"")</f>
        <v/>
      </c>
      <c r="Q308" s="129" t="str">
        <f t="shared" si="14"/>
        <v/>
      </c>
      <c r="R308" s="130" t="str">
        <f>IFERROR(N308*'Emission Factors'!C$11+O308*'Emission Factors'!C$18,"")</f>
        <v/>
      </c>
      <c r="S308" s="130" t="str">
        <f>IFERROR(N308*'Emission Factors'!C$12+O308*'Emission Factors'!C$19,"")</f>
        <v/>
      </c>
      <c r="T308" s="130" t="str">
        <f>IFERROR(N308*'Emission Factors'!C$13+O308*'Emission Factors'!C$20,"")</f>
        <v/>
      </c>
      <c r="U308" s="131" t="str">
        <f>IFERROR(IF(K308="Residential",N308*'Emission Factors'!$C$14+O308*'Emission Factors'!$C$21,N308*'Emission Factors'!$C$15+O308*'Emission Factors'!$C$22),"")</f>
        <v/>
      </c>
    </row>
    <row r="309" spans="2:21" ht="15" customHeight="1" x14ac:dyDescent="0.3">
      <c r="B309" s="123"/>
      <c r="C309" s="124"/>
      <c r="D309" s="132"/>
      <c r="E309" s="124"/>
      <c r="F309" s="124"/>
      <c r="G309" s="124"/>
      <c r="H309" s="125"/>
      <c r="I309" s="126"/>
      <c r="J309" s="127"/>
      <c r="K309" s="127"/>
      <c r="L309" s="128" t="str">
        <f>IF(E309+G309=0,"",((E309*'Emission Factors'!C$23)+(G309*'Emission Factors'!$C$25)))</f>
        <v/>
      </c>
      <c r="M309" s="128" t="str">
        <f>IF(E309+G309=0,"",((E309*'Emission Factors'!C$24)+(G309*'Emission Factors'!$C$26)))</f>
        <v/>
      </c>
      <c r="N309" s="128" t="str">
        <f t="shared" si="12"/>
        <v/>
      </c>
      <c r="O309" s="128" t="str">
        <f t="shared" si="13"/>
        <v/>
      </c>
      <c r="P309" s="128" t="str">
        <f>IFERROR(N309*'Emission Factors'!C$10+O309*'Emission Factors'!C$17,"")</f>
        <v/>
      </c>
      <c r="Q309" s="129" t="str">
        <f t="shared" si="14"/>
        <v/>
      </c>
      <c r="R309" s="130" t="str">
        <f>IFERROR(N309*'Emission Factors'!C$11+O309*'Emission Factors'!C$18,"")</f>
        <v/>
      </c>
      <c r="S309" s="130" t="str">
        <f>IFERROR(N309*'Emission Factors'!C$12+O309*'Emission Factors'!C$19,"")</f>
        <v/>
      </c>
      <c r="T309" s="130" t="str">
        <f>IFERROR(N309*'Emission Factors'!C$13+O309*'Emission Factors'!C$20,"")</f>
        <v/>
      </c>
      <c r="U309" s="131" t="str">
        <f>IFERROR(IF(K309="Residential",N309*'Emission Factors'!$C$14+O309*'Emission Factors'!$C$21,N309*'Emission Factors'!$C$15+O309*'Emission Factors'!$C$22),"")</f>
        <v/>
      </c>
    </row>
    <row r="310" spans="2:21" ht="15" customHeight="1" x14ac:dyDescent="0.3">
      <c r="B310" s="123"/>
      <c r="C310" s="124"/>
      <c r="D310" s="132"/>
      <c r="E310" s="124"/>
      <c r="F310" s="124"/>
      <c r="G310" s="124"/>
      <c r="H310" s="125"/>
      <c r="I310" s="126"/>
      <c r="J310" s="127"/>
      <c r="K310" s="127"/>
      <c r="L310" s="128" t="str">
        <f>IF(E310+G310=0,"",((E310*'Emission Factors'!C$23)+(G310*'Emission Factors'!$C$25)))</f>
        <v/>
      </c>
      <c r="M310" s="128" t="str">
        <f>IF(E310+G310=0,"",((E310*'Emission Factors'!C$24)+(G310*'Emission Factors'!$C$26)))</f>
        <v/>
      </c>
      <c r="N310" s="128" t="str">
        <f t="shared" si="12"/>
        <v/>
      </c>
      <c r="O310" s="128" t="str">
        <f t="shared" si="13"/>
        <v/>
      </c>
      <c r="P310" s="128" t="str">
        <f>IFERROR(N310*'Emission Factors'!C$10+O310*'Emission Factors'!C$17,"")</f>
        <v/>
      </c>
      <c r="Q310" s="129" t="str">
        <f t="shared" si="14"/>
        <v/>
      </c>
      <c r="R310" s="130" t="str">
        <f>IFERROR(N310*'Emission Factors'!C$11+O310*'Emission Factors'!C$18,"")</f>
        <v/>
      </c>
      <c r="S310" s="130" t="str">
        <f>IFERROR(N310*'Emission Factors'!C$12+O310*'Emission Factors'!C$19,"")</f>
        <v/>
      </c>
      <c r="T310" s="130" t="str">
        <f>IFERROR(N310*'Emission Factors'!C$13+O310*'Emission Factors'!C$20,"")</f>
        <v/>
      </c>
      <c r="U310" s="131" t="str">
        <f>IFERROR(IF(K310="Residential",N310*'Emission Factors'!$C$14+O310*'Emission Factors'!$C$21,N310*'Emission Factors'!$C$15+O310*'Emission Factors'!$C$22),"")</f>
        <v/>
      </c>
    </row>
    <row r="311" spans="2:21" ht="15" customHeight="1" x14ac:dyDescent="0.3">
      <c r="B311" s="123"/>
      <c r="C311" s="124"/>
      <c r="D311" s="132"/>
      <c r="E311" s="124"/>
      <c r="F311" s="124"/>
      <c r="G311" s="124"/>
      <c r="H311" s="125"/>
      <c r="I311" s="126"/>
      <c r="J311" s="127"/>
      <c r="K311" s="127"/>
      <c r="L311" s="128" t="str">
        <f>IF(E311+G311=0,"",((E311*'Emission Factors'!C$23)+(G311*'Emission Factors'!$C$25)))</f>
        <v/>
      </c>
      <c r="M311" s="128" t="str">
        <f>IF(E311+G311=0,"",((E311*'Emission Factors'!C$24)+(G311*'Emission Factors'!$C$26)))</f>
        <v/>
      </c>
      <c r="N311" s="128" t="str">
        <f t="shared" si="12"/>
        <v/>
      </c>
      <c r="O311" s="128" t="str">
        <f t="shared" si="13"/>
        <v/>
      </c>
      <c r="P311" s="128" t="str">
        <f>IFERROR(N311*'Emission Factors'!C$10+O311*'Emission Factors'!C$17,"")</f>
        <v/>
      </c>
      <c r="Q311" s="129" t="str">
        <f t="shared" si="14"/>
        <v/>
      </c>
      <c r="R311" s="130" t="str">
        <f>IFERROR(N311*'Emission Factors'!C$11+O311*'Emission Factors'!C$18,"")</f>
        <v/>
      </c>
      <c r="S311" s="130" t="str">
        <f>IFERROR(N311*'Emission Factors'!C$12+O311*'Emission Factors'!C$19,"")</f>
        <v/>
      </c>
      <c r="T311" s="130" t="str">
        <f>IFERROR(N311*'Emission Factors'!C$13+O311*'Emission Factors'!C$20,"")</f>
        <v/>
      </c>
      <c r="U311" s="131" t="str">
        <f>IFERROR(IF(K311="Residential",N311*'Emission Factors'!$C$14+O311*'Emission Factors'!$C$21,N311*'Emission Factors'!$C$15+O311*'Emission Factors'!$C$22),"")</f>
        <v/>
      </c>
    </row>
    <row r="312" spans="2:21" ht="15" customHeight="1" x14ac:dyDescent="0.3">
      <c r="B312" s="123"/>
      <c r="C312" s="124"/>
      <c r="D312" s="132"/>
      <c r="E312" s="124"/>
      <c r="F312" s="124"/>
      <c r="G312" s="124"/>
      <c r="H312" s="125"/>
      <c r="I312" s="126"/>
      <c r="J312" s="127"/>
      <c r="K312" s="127"/>
      <c r="L312" s="128" t="str">
        <f>IF(E312+G312=0,"",((E312*'Emission Factors'!C$23)+(G312*'Emission Factors'!$C$25)))</f>
        <v/>
      </c>
      <c r="M312" s="128" t="str">
        <f>IF(E312+G312=0,"",((E312*'Emission Factors'!C$24)+(G312*'Emission Factors'!$C$26)))</f>
        <v/>
      </c>
      <c r="N312" s="128" t="str">
        <f t="shared" si="12"/>
        <v/>
      </c>
      <c r="O312" s="128" t="str">
        <f t="shared" si="13"/>
        <v/>
      </c>
      <c r="P312" s="128" t="str">
        <f>IFERROR(N312*'Emission Factors'!C$10+O312*'Emission Factors'!C$17,"")</f>
        <v/>
      </c>
      <c r="Q312" s="129" t="str">
        <f t="shared" si="14"/>
        <v/>
      </c>
      <c r="R312" s="130" t="str">
        <f>IFERROR(N312*'Emission Factors'!C$11+O312*'Emission Factors'!C$18,"")</f>
        <v/>
      </c>
      <c r="S312" s="130" t="str">
        <f>IFERROR(N312*'Emission Factors'!C$12+O312*'Emission Factors'!C$19,"")</f>
        <v/>
      </c>
      <c r="T312" s="130" t="str">
        <f>IFERROR(N312*'Emission Factors'!C$13+O312*'Emission Factors'!C$20,"")</f>
        <v/>
      </c>
      <c r="U312" s="131" t="str">
        <f>IFERROR(IF(K312="Residential",N312*'Emission Factors'!$C$14+O312*'Emission Factors'!$C$21,N312*'Emission Factors'!$C$15+O312*'Emission Factors'!$C$22),"")</f>
        <v/>
      </c>
    </row>
    <row r="313" spans="2:21" ht="15" customHeight="1" x14ac:dyDescent="0.3">
      <c r="B313" s="123"/>
      <c r="C313" s="124"/>
      <c r="D313" s="132"/>
      <c r="E313" s="124"/>
      <c r="F313" s="124"/>
      <c r="G313" s="124"/>
      <c r="H313" s="125"/>
      <c r="I313" s="126"/>
      <c r="J313" s="127"/>
      <c r="K313" s="127"/>
      <c r="L313" s="128" t="str">
        <f>IF(E313+G313=0,"",((E313*'Emission Factors'!C$23)+(G313*'Emission Factors'!$C$25)))</f>
        <v/>
      </c>
      <c r="M313" s="128" t="str">
        <f>IF(E313+G313=0,"",((E313*'Emission Factors'!C$24)+(G313*'Emission Factors'!$C$26)))</f>
        <v/>
      </c>
      <c r="N313" s="128" t="str">
        <f t="shared" si="12"/>
        <v/>
      </c>
      <c r="O313" s="128" t="str">
        <f t="shared" si="13"/>
        <v/>
      </c>
      <c r="P313" s="128" t="str">
        <f>IFERROR(N313*'Emission Factors'!C$10+O313*'Emission Factors'!C$17,"")</f>
        <v/>
      </c>
      <c r="Q313" s="129" t="str">
        <f t="shared" si="14"/>
        <v/>
      </c>
      <c r="R313" s="130" t="str">
        <f>IFERROR(N313*'Emission Factors'!C$11+O313*'Emission Factors'!C$18,"")</f>
        <v/>
      </c>
      <c r="S313" s="130" t="str">
        <f>IFERROR(N313*'Emission Factors'!C$12+O313*'Emission Factors'!C$19,"")</f>
        <v/>
      </c>
      <c r="T313" s="130" t="str">
        <f>IFERROR(N313*'Emission Factors'!C$13+O313*'Emission Factors'!C$20,"")</f>
        <v/>
      </c>
      <c r="U313" s="131" t="str">
        <f>IFERROR(IF(K313="Residential",N313*'Emission Factors'!$C$14+O313*'Emission Factors'!$C$21,N313*'Emission Factors'!$C$15+O313*'Emission Factors'!$C$22),"")</f>
        <v/>
      </c>
    </row>
    <row r="314" spans="2:21" ht="15" customHeight="1" x14ac:dyDescent="0.3">
      <c r="B314" s="123"/>
      <c r="C314" s="124"/>
      <c r="D314" s="132"/>
      <c r="E314" s="124"/>
      <c r="F314" s="124"/>
      <c r="G314" s="124"/>
      <c r="H314" s="125"/>
      <c r="I314" s="126"/>
      <c r="J314" s="127"/>
      <c r="K314" s="127"/>
      <c r="L314" s="128" t="str">
        <f>IF(E314+G314=0,"",((E314*'Emission Factors'!C$23)+(G314*'Emission Factors'!$C$25)))</f>
        <v/>
      </c>
      <c r="M314" s="128" t="str">
        <f>IF(E314+G314=0,"",((E314*'Emission Factors'!C$24)+(G314*'Emission Factors'!$C$26)))</f>
        <v/>
      </c>
      <c r="N314" s="128" t="str">
        <f t="shared" si="12"/>
        <v/>
      </c>
      <c r="O314" s="128" t="str">
        <f t="shared" si="13"/>
        <v/>
      </c>
      <c r="P314" s="128" t="str">
        <f>IFERROR(N314*'Emission Factors'!C$10+O314*'Emission Factors'!C$17,"")</f>
        <v/>
      </c>
      <c r="Q314" s="129" t="str">
        <f t="shared" si="14"/>
        <v/>
      </c>
      <c r="R314" s="130" t="str">
        <f>IFERROR(N314*'Emission Factors'!C$11+O314*'Emission Factors'!C$18,"")</f>
        <v/>
      </c>
      <c r="S314" s="130" t="str">
        <f>IFERROR(N314*'Emission Factors'!C$12+O314*'Emission Factors'!C$19,"")</f>
        <v/>
      </c>
      <c r="T314" s="130" t="str">
        <f>IFERROR(N314*'Emission Factors'!C$13+O314*'Emission Factors'!C$20,"")</f>
        <v/>
      </c>
      <c r="U314" s="131" t="str">
        <f>IFERROR(IF(K314="Residential",N314*'Emission Factors'!$C$14+O314*'Emission Factors'!$C$21,N314*'Emission Factors'!$C$15+O314*'Emission Factors'!$C$22),"")</f>
        <v/>
      </c>
    </row>
    <row r="315" spans="2:21" ht="15" customHeight="1" x14ac:dyDescent="0.3">
      <c r="B315" s="123"/>
      <c r="C315" s="124"/>
      <c r="D315" s="132"/>
      <c r="E315" s="124"/>
      <c r="F315" s="124"/>
      <c r="G315" s="124"/>
      <c r="H315" s="125"/>
      <c r="I315" s="126"/>
      <c r="J315" s="127"/>
      <c r="K315" s="127"/>
      <c r="L315" s="128" t="str">
        <f>IF(E315+G315=0,"",((E315*'Emission Factors'!C$23)+(G315*'Emission Factors'!$C$25)))</f>
        <v/>
      </c>
      <c r="M315" s="128" t="str">
        <f>IF(E315+G315=0,"",((E315*'Emission Factors'!C$24)+(G315*'Emission Factors'!$C$26)))</f>
        <v/>
      </c>
      <c r="N315" s="128" t="str">
        <f t="shared" si="12"/>
        <v/>
      </c>
      <c r="O315" s="128" t="str">
        <f t="shared" si="13"/>
        <v/>
      </c>
      <c r="P315" s="128" t="str">
        <f>IFERROR(N315*'Emission Factors'!C$10+O315*'Emission Factors'!C$17,"")</f>
        <v/>
      </c>
      <c r="Q315" s="129" t="str">
        <f t="shared" si="14"/>
        <v/>
      </c>
      <c r="R315" s="130" t="str">
        <f>IFERROR(N315*'Emission Factors'!C$11+O315*'Emission Factors'!C$18,"")</f>
        <v/>
      </c>
      <c r="S315" s="130" t="str">
        <f>IFERROR(N315*'Emission Factors'!C$12+O315*'Emission Factors'!C$19,"")</f>
        <v/>
      </c>
      <c r="T315" s="130" t="str">
        <f>IFERROR(N315*'Emission Factors'!C$13+O315*'Emission Factors'!C$20,"")</f>
        <v/>
      </c>
      <c r="U315" s="131" t="str">
        <f>IFERROR(IF(K315="Residential",N315*'Emission Factors'!$C$14+O315*'Emission Factors'!$C$21,N315*'Emission Factors'!$C$15+O315*'Emission Factors'!$C$22),"")</f>
        <v/>
      </c>
    </row>
    <row r="316" spans="2:21" ht="15" customHeight="1" x14ac:dyDescent="0.3">
      <c r="B316" s="123"/>
      <c r="C316" s="124"/>
      <c r="D316" s="132"/>
      <c r="E316" s="124"/>
      <c r="F316" s="124"/>
      <c r="G316" s="124"/>
      <c r="H316" s="125"/>
      <c r="I316" s="126"/>
      <c r="J316" s="127"/>
      <c r="K316" s="127"/>
      <c r="L316" s="128" t="str">
        <f>IF(E316+G316=0,"",((E316*'Emission Factors'!C$23)+(G316*'Emission Factors'!$C$25)))</f>
        <v/>
      </c>
      <c r="M316" s="128" t="str">
        <f>IF(E316+G316=0,"",((E316*'Emission Factors'!C$24)+(G316*'Emission Factors'!$C$26)))</f>
        <v/>
      </c>
      <c r="N316" s="128" t="str">
        <f t="shared" si="12"/>
        <v/>
      </c>
      <c r="O316" s="128" t="str">
        <f t="shared" si="13"/>
        <v/>
      </c>
      <c r="P316" s="128" t="str">
        <f>IFERROR(N316*'Emission Factors'!C$10+O316*'Emission Factors'!C$17,"")</f>
        <v/>
      </c>
      <c r="Q316" s="129" t="str">
        <f t="shared" si="14"/>
        <v/>
      </c>
      <c r="R316" s="130" t="str">
        <f>IFERROR(N316*'Emission Factors'!C$11+O316*'Emission Factors'!C$18,"")</f>
        <v/>
      </c>
      <c r="S316" s="130" t="str">
        <f>IFERROR(N316*'Emission Factors'!C$12+O316*'Emission Factors'!C$19,"")</f>
        <v/>
      </c>
      <c r="T316" s="130" t="str">
        <f>IFERROR(N316*'Emission Factors'!C$13+O316*'Emission Factors'!C$20,"")</f>
        <v/>
      </c>
      <c r="U316" s="131" t="str">
        <f>IFERROR(IF(K316="Residential",N316*'Emission Factors'!$C$14+O316*'Emission Factors'!$C$21,N316*'Emission Factors'!$C$15+O316*'Emission Factors'!$C$22),"")</f>
        <v/>
      </c>
    </row>
    <row r="317" spans="2:21" ht="15" customHeight="1" x14ac:dyDescent="0.3">
      <c r="B317" s="123"/>
      <c r="C317" s="124"/>
      <c r="D317" s="132"/>
      <c r="E317" s="124"/>
      <c r="F317" s="124"/>
      <c r="G317" s="124"/>
      <c r="H317" s="125"/>
      <c r="I317" s="126"/>
      <c r="J317" s="127"/>
      <c r="K317" s="127"/>
      <c r="L317" s="128" t="str">
        <f>IF(E317+G317=0,"",((E317*'Emission Factors'!C$23)+(G317*'Emission Factors'!$C$25)))</f>
        <v/>
      </c>
      <c r="M317" s="128" t="str">
        <f>IF(E317+G317=0,"",((E317*'Emission Factors'!C$24)+(G317*'Emission Factors'!$C$26)))</f>
        <v/>
      </c>
      <c r="N317" s="128" t="str">
        <f t="shared" si="12"/>
        <v/>
      </c>
      <c r="O317" s="128" t="str">
        <f t="shared" si="13"/>
        <v/>
      </c>
      <c r="P317" s="128" t="str">
        <f>IFERROR(N317*'Emission Factors'!C$10+O317*'Emission Factors'!C$17,"")</f>
        <v/>
      </c>
      <c r="Q317" s="129" t="str">
        <f t="shared" si="14"/>
        <v/>
      </c>
      <c r="R317" s="130" t="str">
        <f>IFERROR(N317*'Emission Factors'!C$11+O317*'Emission Factors'!C$18,"")</f>
        <v/>
      </c>
      <c r="S317" s="130" t="str">
        <f>IFERROR(N317*'Emission Factors'!C$12+O317*'Emission Factors'!C$19,"")</f>
        <v/>
      </c>
      <c r="T317" s="130" t="str">
        <f>IFERROR(N317*'Emission Factors'!C$13+O317*'Emission Factors'!C$20,"")</f>
        <v/>
      </c>
      <c r="U317" s="131" t="str">
        <f>IFERROR(IF(K317="Residential",N317*'Emission Factors'!$C$14+O317*'Emission Factors'!$C$21,N317*'Emission Factors'!$C$15+O317*'Emission Factors'!$C$22),"")</f>
        <v/>
      </c>
    </row>
    <row r="318" spans="2:21" ht="15" customHeight="1" x14ac:dyDescent="0.3">
      <c r="B318" s="123"/>
      <c r="C318" s="124"/>
      <c r="D318" s="132"/>
      <c r="E318" s="124"/>
      <c r="F318" s="124"/>
      <c r="G318" s="124"/>
      <c r="H318" s="125"/>
      <c r="I318" s="126"/>
      <c r="J318" s="127"/>
      <c r="K318" s="127"/>
      <c r="L318" s="128" t="str">
        <f>IF(E318+G318=0,"",((E318*'Emission Factors'!C$23)+(G318*'Emission Factors'!$C$25)))</f>
        <v/>
      </c>
      <c r="M318" s="128" t="str">
        <f>IF(E318+G318=0,"",((E318*'Emission Factors'!C$24)+(G318*'Emission Factors'!$C$26)))</f>
        <v/>
      </c>
      <c r="N318" s="128" t="str">
        <f t="shared" si="12"/>
        <v/>
      </c>
      <c r="O318" s="128" t="str">
        <f t="shared" si="13"/>
        <v/>
      </c>
      <c r="P318" s="128" t="str">
        <f>IFERROR(N318*'Emission Factors'!C$10+O318*'Emission Factors'!C$17,"")</f>
        <v/>
      </c>
      <c r="Q318" s="129" t="str">
        <f t="shared" si="14"/>
        <v/>
      </c>
      <c r="R318" s="130" t="str">
        <f>IFERROR(N318*'Emission Factors'!C$11+O318*'Emission Factors'!C$18,"")</f>
        <v/>
      </c>
      <c r="S318" s="130" t="str">
        <f>IFERROR(N318*'Emission Factors'!C$12+O318*'Emission Factors'!C$19,"")</f>
        <v/>
      </c>
      <c r="T318" s="130" t="str">
        <f>IFERROR(N318*'Emission Factors'!C$13+O318*'Emission Factors'!C$20,"")</f>
        <v/>
      </c>
      <c r="U318" s="131" t="str">
        <f>IFERROR(IF(K318="Residential",N318*'Emission Factors'!$C$14+O318*'Emission Factors'!$C$21,N318*'Emission Factors'!$C$15+O318*'Emission Factors'!$C$22),"")</f>
        <v/>
      </c>
    </row>
    <row r="319" spans="2:21" ht="15" customHeight="1" x14ac:dyDescent="0.3">
      <c r="B319" s="123"/>
      <c r="C319" s="124"/>
      <c r="D319" s="132"/>
      <c r="E319" s="124"/>
      <c r="F319" s="124"/>
      <c r="G319" s="124"/>
      <c r="H319" s="125"/>
      <c r="I319" s="126"/>
      <c r="J319" s="127"/>
      <c r="K319" s="127"/>
      <c r="L319" s="128" t="str">
        <f>IF(E319+G319=0,"",((E319*'Emission Factors'!C$23)+(G319*'Emission Factors'!$C$25)))</f>
        <v/>
      </c>
      <c r="M319" s="128" t="str">
        <f>IF(E319+G319=0,"",((E319*'Emission Factors'!C$24)+(G319*'Emission Factors'!$C$26)))</f>
        <v/>
      </c>
      <c r="N319" s="128" t="str">
        <f t="shared" si="12"/>
        <v/>
      </c>
      <c r="O319" s="128" t="str">
        <f t="shared" si="13"/>
        <v/>
      </c>
      <c r="P319" s="128" t="str">
        <f>IFERROR(N319*'Emission Factors'!C$10+O319*'Emission Factors'!C$17,"")</f>
        <v/>
      </c>
      <c r="Q319" s="129" t="str">
        <f t="shared" si="14"/>
        <v/>
      </c>
      <c r="R319" s="130" t="str">
        <f>IFERROR(N319*'Emission Factors'!C$11+O319*'Emission Factors'!C$18,"")</f>
        <v/>
      </c>
      <c r="S319" s="130" t="str">
        <f>IFERROR(N319*'Emission Factors'!C$12+O319*'Emission Factors'!C$19,"")</f>
        <v/>
      </c>
      <c r="T319" s="130" t="str">
        <f>IFERROR(N319*'Emission Factors'!C$13+O319*'Emission Factors'!C$20,"")</f>
        <v/>
      </c>
      <c r="U319" s="131" t="str">
        <f>IFERROR(IF(K319="Residential",N319*'Emission Factors'!$C$14+O319*'Emission Factors'!$C$21,N319*'Emission Factors'!$C$15+O319*'Emission Factors'!$C$22),"")</f>
        <v/>
      </c>
    </row>
    <row r="320" spans="2:21" ht="15" customHeight="1" x14ac:dyDescent="0.3">
      <c r="B320" s="123"/>
      <c r="C320" s="124"/>
      <c r="D320" s="132"/>
      <c r="E320" s="124"/>
      <c r="F320" s="124"/>
      <c r="G320" s="124"/>
      <c r="H320" s="125"/>
      <c r="I320" s="126"/>
      <c r="J320" s="127"/>
      <c r="K320" s="127"/>
      <c r="L320" s="128" t="str">
        <f>IF(E320+G320=0,"",((E320*'Emission Factors'!C$23)+(G320*'Emission Factors'!$C$25)))</f>
        <v/>
      </c>
      <c r="M320" s="128" t="str">
        <f>IF(E320+G320=0,"",((E320*'Emission Factors'!C$24)+(G320*'Emission Factors'!$C$26)))</f>
        <v/>
      </c>
      <c r="N320" s="128" t="str">
        <f t="shared" si="12"/>
        <v/>
      </c>
      <c r="O320" s="128" t="str">
        <f t="shared" si="13"/>
        <v/>
      </c>
      <c r="P320" s="128" t="str">
        <f>IFERROR(N320*'Emission Factors'!C$10+O320*'Emission Factors'!C$17,"")</f>
        <v/>
      </c>
      <c r="Q320" s="129" t="str">
        <f t="shared" si="14"/>
        <v/>
      </c>
      <c r="R320" s="130" t="str">
        <f>IFERROR(N320*'Emission Factors'!C$11+O320*'Emission Factors'!C$18,"")</f>
        <v/>
      </c>
      <c r="S320" s="130" t="str">
        <f>IFERROR(N320*'Emission Factors'!C$12+O320*'Emission Factors'!C$19,"")</f>
        <v/>
      </c>
      <c r="T320" s="130" t="str">
        <f>IFERROR(N320*'Emission Factors'!C$13+O320*'Emission Factors'!C$20,"")</f>
        <v/>
      </c>
      <c r="U320" s="131" t="str">
        <f>IFERROR(IF(K320="Residential",N320*'Emission Factors'!$C$14+O320*'Emission Factors'!$C$21,N320*'Emission Factors'!$C$15+O320*'Emission Factors'!$C$22),"")</f>
        <v/>
      </c>
    </row>
    <row r="321" spans="2:21" ht="15" customHeight="1" x14ac:dyDescent="0.3">
      <c r="B321" s="123"/>
      <c r="C321" s="124"/>
      <c r="D321" s="132"/>
      <c r="E321" s="124"/>
      <c r="F321" s="124"/>
      <c r="G321" s="124"/>
      <c r="H321" s="125"/>
      <c r="I321" s="126"/>
      <c r="J321" s="127"/>
      <c r="K321" s="127"/>
      <c r="L321" s="128" t="str">
        <f>IF(E321+G321=0,"",((E321*'Emission Factors'!C$23)+(G321*'Emission Factors'!$C$25)))</f>
        <v/>
      </c>
      <c r="M321" s="128" t="str">
        <f>IF(E321+G321=0,"",((E321*'Emission Factors'!C$24)+(G321*'Emission Factors'!$C$26)))</f>
        <v/>
      </c>
      <c r="N321" s="128" t="str">
        <f t="shared" si="12"/>
        <v/>
      </c>
      <c r="O321" s="128" t="str">
        <f t="shared" si="13"/>
        <v/>
      </c>
      <c r="P321" s="128" t="str">
        <f>IFERROR(N321*'Emission Factors'!C$10+O321*'Emission Factors'!C$17,"")</f>
        <v/>
      </c>
      <c r="Q321" s="129" t="str">
        <f t="shared" si="14"/>
        <v/>
      </c>
      <c r="R321" s="130" t="str">
        <f>IFERROR(N321*'Emission Factors'!C$11+O321*'Emission Factors'!C$18,"")</f>
        <v/>
      </c>
      <c r="S321" s="130" t="str">
        <f>IFERROR(N321*'Emission Factors'!C$12+O321*'Emission Factors'!C$19,"")</f>
        <v/>
      </c>
      <c r="T321" s="130" t="str">
        <f>IFERROR(N321*'Emission Factors'!C$13+O321*'Emission Factors'!C$20,"")</f>
        <v/>
      </c>
      <c r="U321" s="131" t="str">
        <f>IFERROR(IF(K321="Residential",N321*'Emission Factors'!$C$14+O321*'Emission Factors'!$C$21,N321*'Emission Factors'!$C$15+O321*'Emission Factors'!$C$22),"")</f>
        <v/>
      </c>
    </row>
    <row r="322" spans="2:21" ht="15" customHeight="1" x14ac:dyDescent="0.3">
      <c r="B322" s="123"/>
      <c r="C322" s="124"/>
      <c r="D322" s="132"/>
      <c r="E322" s="124"/>
      <c r="F322" s="124"/>
      <c r="G322" s="124"/>
      <c r="H322" s="125"/>
      <c r="I322" s="126"/>
      <c r="J322" s="127"/>
      <c r="K322" s="127"/>
      <c r="L322" s="128" t="str">
        <f>IF(E322+G322=0,"",((E322*'Emission Factors'!C$23)+(G322*'Emission Factors'!$C$25)))</f>
        <v/>
      </c>
      <c r="M322" s="128" t="str">
        <f>IF(E322+G322=0,"",((E322*'Emission Factors'!C$24)+(G322*'Emission Factors'!$C$26)))</f>
        <v/>
      </c>
      <c r="N322" s="128" t="str">
        <f t="shared" si="12"/>
        <v/>
      </c>
      <c r="O322" s="128" t="str">
        <f t="shared" si="13"/>
        <v/>
      </c>
      <c r="P322" s="128" t="str">
        <f>IFERROR(N322*'Emission Factors'!C$10+O322*'Emission Factors'!C$17,"")</f>
        <v/>
      </c>
      <c r="Q322" s="129" t="str">
        <f t="shared" si="14"/>
        <v/>
      </c>
      <c r="R322" s="130" t="str">
        <f>IFERROR(N322*'Emission Factors'!C$11+O322*'Emission Factors'!C$18,"")</f>
        <v/>
      </c>
      <c r="S322" s="130" t="str">
        <f>IFERROR(N322*'Emission Factors'!C$12+O322*'Emission Factors'!C$19,"")</f>
        <v/>
      </c>
      <c r="T322" s="130" t="str">
        <f>IFERROR(N322*'Emission Factors'!C$13+O322*'Emission Factors'!C$20,"")</f>
        <v/>
      </c>
      <c r="U322" s="131" t="str">
        <f>IFERROR(IF(K322="Residential",N322*'Emission Factors'!$C$14+O322*'Emission Factors'!$C$21,N322*'Emission Factors'!$C$15+O322*'Emission Factors'!$C$22),"")</f>
        <v/>
      </c>
    </row>
    <row r="323" spans="2:21" ht="15" customHeight="1" x14ac:dyDescent="0.3">
      <c r="B323" s="123"/>
      <c r="C323" s="124"/>
      <c r="D323" s="132"/>
      <c r="E323" s="124"/>
      <c r="F323" s="124"/>
      <c r="G323" s="124"/>
      <c r="H323" s="125"/>
      <c r="I323" s="126"/>
      <c r="J323" s="127"/>
      <c r="K323" s="127"/>
      <c r="L323" s="128" t="str">
        <f>IF(E323+G323=0,"",((E323*'Emission Factors'!C$23)+(G323*'Emission Factors'!$C$25)))</f>
        <v/>
      </c>
      <c r="M323" s="128" t="str">
        <f>IF(E323+G323=0,"",((E323*'Emission Factors'!C$24)+(G323*'Emission Factors'!$C$26)))</f>
        <v/>
      </c>
      <c r="N323" s="128" t="str">
        <f t="shared" si="12"/>
        <v/>
      </c>
      <c r="O323" s="128" t="str">
        <f t="shared" si="13"/>
        <v/>
      </c>
      <c r="P323" s="128" t="str">
        <f>IFERROR(N323*'Emission Factors'!C$10+O323*'Emission Factors'!C$17,"")</f>
        <v/>
      </c>
      <c r="Q323" s="129" t="str">
        <f t="shared" si="14"/>
        <v/>
      </c>
      <c r="R323" s="130" t="str">
        <f>IFERROR(N323*'Emission Factors'!C$11+O323*'Emission Factors'!C$18,"")</f>
        <v/>
      </c>
      <c r="S323" s="130" t="str">
        <f>IFERROR(N323*'Emission Factors'!C$12+O323*'Emission Factors'!C$19,"")</f>
        <v/>
      </c>
      <c r="T323" s="130" t="str">
        <f>IFERROR(N323*'Emission Factors'!C$13+O323*'Emission Factors'!C$20,"")</f>
        <v/>
      </c>
      <c r="U323" s="131" t="str">
        <f>IFERROR(IF(K323="Residential",N323*'Emission Factors'!$C$14+O323*'Emission Factors'!$C$21,N323*'Emission Factors'!$C$15+O323*'Emission Factors'!$C$22),"")</f>
        <v/>
      </c>
    </row>
    <row r="324" spans="2:21" ht="15" customHeight="1" x14ac:dyDescent="0.3">
      <c r="B324" s="123"/>
      <c r="C324" s="124"/>
      <c r="D324" s="132"/>
      <c r="E324" s="124"/>
      <c r="F324" s="124"/>
      <c r="G324" s="124"/>
      <c r="H324" s="125"/>
      <c r="I324" s="126"/>
      <c r="J324" s="127"/>
      <c r="K324" s="127"/>
      <c r="L324" s="128" t="str">
        <f>IF(E324+G324=0,"",((E324*'Emission Factors'!C$23)+(G324*'Emission Factors'!$C$25)))</f>
        <v/>
      </c>
      <c r="M324" s="128" t="str">
        <f>IF(E324+G324=0,"",((E324*'Emission Factors'!C$24)+(G324*'Emission Factors'!$C$26)))</f>
        <v/>
      </c>
      <c r="N324" s="128" t="str">
        <f t="shared" si="12"/>
        <v/>
      </c>
      <c r="O324" s="128" t="str">
        <f t="shared" si="13"/>
        <v/>
      </c>
      <c r="P324" s="128" t="str">
        <f>IFERROR(N324*'Emission Factors'!C$10+O324*'Emission Factors'!C$17,"")</f>
        <v/>
      </c>
      <c r="Q324" s="129" t="str">
        <f t="shared" si="14"/>
        <v/>
      </c>
      <c r="R324" s="130" t="str">
        <f>IFERROR(N324*'Emission Factors'!C$11+O324*'Emission Factors'!C$18,"")</f>
        <v/>
      </c>
      <c r="S324" s="130" t="str">
        <f>IFERROR(N324*'Emission Factors'!C$12+O324*'Emission Factors'!C$19,"")</f>
        <v/>
      </c>
      <c r="T324" s="130" t="str">
        <f>IFERROR(N324*'Emission Factors'!C$13+O324*'Emission Factors'!C$20,"")</f>
        <v/>
      </c>
      <c r="U324" s="131" t="str">
        <f>IFERROR(IF(K324="Residential",N324*'Emission Factors'!$C$14+O324*'Emission Factors'!$C$21,N324*'Emission Factors'!$C$15+O324*'Emission Factors'!$C$22),"")</f>
        <v/>
      </c>
    </row>
    <row r="325" spans="2:21" ht="15" customHeight="1" x14ac:dyDescent="0.3">
      <c r="B325" s="123"/>
      <c r="C325" s="124"/>
      <c r="D325" s="132"/>
      <c r="E325" s="124"/>
      <c r="F325" s="124"/>
      <c r="G325" s="124"/>
      <c r="H325" s="125"/>
      <c r="I325" s="126"/>
      <c r="J325" s="127"/>
      <c r="K325" s="127"/>
      <c r="L325" s="128" t="str">
        <f>IF(E325+G325=0,"",((E325*'Emission Factors'!C$23)+(G325*'Emission Factors'!$C$25)))</f>
        <v/>
      </c>
      <c r="M325" s="128" t="str">
        <f>IF(E325+G325=0,"",((E325*'Emission Factors'!C$24)+(G325*'Emission Factors'!$C$26)))</f>
        <v/>
      </c>
      <c r="N325" s="128" t="str">
        <f t="shared" si="12"/>
        <v/>
      </c>
      <c r="O325" s="128" t="str">
        <f t="shared" si="13"/>
        <v/>
      </c>
      <c r="P325" s="128" t="str">
        <f>IFERROR(N325*'Emission Factors'!C$10+O325*'Emission Factors'!C$17,"")</f>
        <v/>
      </c>
      <c r="Q325" s="129" t="str">
        <f t="shared" si="14"/>
        <v/>
      </c>
      <c r="R325" s="130" t="str">
        <f>IFERROR(N325*'Emission Factors'!C$11+O325*'Emission Factors'!C$18,"")</f>
        <v/>
      </c>
      <c r="S325" s="130" t="str">
        <f>IFERROR(N325*'Emission Factors'!C$12+O325*'Emission Factors'!C$19,"")</f>
        <v/>
      </c>
      <c r="T325" s="130" t="str">
        <f>IFERROR(N325*'Emission Factors'!C$13+O325*'Emission Factors'!C$20,"")</f>
        <v/>
      </c>
      <c r="U325" s="131" t="str">
        <f>IFERROR(IF(K325="Residential",N325*'Emission Factors'!$C$14+O325*'Emission Factors'!$C$21,N325*'Emission Factors'!$C$15+O325*'Emission Factors'!$C$22),"")</f>
        <v/>
      </c>
    </row>
    <row r="326" spans="2:21" ht="15" customHeight="1" x14ac:dyDescent="0.3">
      <c r="B326" s="123"/>
      <c r="C326" s="124"/>
      <c r="D326" s="132"/>
      <c r="E326" s="124"/>
      <c r="F326" s="124"/>
      <c r="G326" s="124"/>
      <c r="H326" s="125"/>
      <c r="I326" s="126"/>
      <c r="J326" s="127"/>
      <c r="K326" s="127"/>
      <c r="L326" s="128" t="str">
        <f>IF(E326+G326=0,"",((E326*'Emission Factors'!C$23)+(G326*'Emission Factors'!$C$25)))</f>
        <v/>
      </c>
      <c r="M326" s="128" t="str">
        <f>IF(E326+G326=0,"",((E326*'Emission Factors'!C$24)+(G326*'Emission Factors'!$C$26)))</f>
        <v/>
      </c>
      <c r="N326" s="128" t="str">
        <f t="shared" si="12"/>
        <v/>
      </c>
      <c r="O326" s="128" t="str">
        <f t="shared" si="13"/>
        <v/>
      </c>
      <c r="P326" s="128" t="str">
        <f>IFERROR(N326*'Emission Factors'!C$10+O326*'Emission Factors'!C$17,"")</f>
        <v/>
      </c>
      <c r="Q326" s="129" t="str">
        <f t="shared" si="14"/>
        <v/>
      </c>
      <c r="R326" s="130" t="str">
        <f>IFERROR(N326*'Emission Factors'!C$11+O326*'Emission Factors'!C$18,"")</f>
        <v/>
      </c>
      <c r="S326" s="130" t="str">
        <f>IFERROR(N326*'Emission Factors'!C$12+O326*'Emission Factors'!C$19,"")</f>
        <v/>
      </c>
      <c r="T326" s="130" t="str">
        <f>IFERROR(N326*'Emission Factors'!C$13+O326*'Emission Factors'!C$20,"")</f>
        <v/>
      </c>
      <c r="U326" s="131" t="str">
        <f>IFERROR(IF(K326="Residential",N326*'Emission Factors'!$C$14+O326*'Emission Factors'!$C$21,N326*'Emission Factors'!$C$15+O326*'Emission Factors'!$C$22),"")</f>
        <v/>
      </c>
    </row>
    <row r="327" spans="2:21" ht="15" customHeight="1" x14ac:dyDescent="0.3">
      <c r="B327" s="123"/>
      <c r="C327" s="124"/>
      <c r="D327" s="132"/>
      <c r="E327" s="124"/>
      <c r="F327" s="124"/>
      <c r="G327" s="124"/>
      <c r="H327" s="125"/>
      <c r="I327" s="126"/>
      <c r="J327" s="127"/>
      <c r="K327" s="127"/>
      <c r="L327" s="128" t="str">
        <f>IF(E327+G327=0,"",((E327*'Emission Factors'!C$23)+(G327*'Emission Factors'!$C$25)))</f>
        <v/>
      </c>
      <c r="M327" s="128" t="str">
        <f>IF(E327+G327=0,"",((E327*'Emission Factors'!C$24)+(G327*'Emission Factors'!$C$26)))</f>
        <v/>
      </c>
      <c r="N327" s="128" t="str">
        <f t="shared" si="12"/>
        <v/>
      </c>
      <c r="O327" s="128" t="str">
        <f t="shared" si="13"/>
        <v/>
      </c>
      <c r="P327" s="128" t="str">
        <f>IFERROR(N327*'Emission Factors'!C$10+O327*'Emission Factors'!C$17,"")</f>
        <v/>
      </c>
      <c r="Q327" s="129" t="str">
        <f t="shared" si="14"/>
        <v/>
      </c>
      <c r="R327" s="130" t="str">
        <f>IFERROR(N327*'Emission Factors'!C$11+O327*'Emission Factors'!C$18,"")</f>
        <v/>
      </c>
      <c r="S327" s="130" t="str">
        <f>IFERROR(N327*'Emission Factors'!C$12+O327*'Emission Factors'!C$19,"")</f>
        <v/>
      </c>
      <c r="T327" s="130" t="str">
        <f>IFERROR(N327*'Emission Factors'!C$13+O327*'Emission Factors'!C$20,"")</f>
        <v/>
      </c>
      <c r="U327" s="131" t="str">
        <f>IFERROR(IF(K327="Residential",N327*'Emission Factors'!$C$14+O327*'Emission Factors'!$C$21,N327*'Emission Factors'!$C$15+O327*'Emission Factors'!$C$22),"")</f>
        <v/>
      </c>
    </row>
    <row r="328" spans="2:21" ht="15" customHeight="1" x14ac:dyDescent="0.3">
      <c r="B328" s="123"/>
      <c r="C328" s="124"/>
      <c r="D328" s="132"/>
      <c r="E328" s="124"/>
      <c r="F328" s="124"/>
      <c r="G328" s="124"/>
      <c r="H328" s="125"/>
      <c r="I328" s="126"/>
      <c r="J328" s="127"/>
      <c r="K328" s="127"/>
      <c r="L328" s="128" t="str">
        <f>IF(E328+G328=0,"",((E328*'Emission Factors'!C$23)+(G328*'Emission Factors'!$C$25)))</f>
        <v/>
      </c>
      <c r="M328" s="128" t="str">
        <f>IF(E328+G328=0,"",((E328*'Emission Factors'!C$24)+(G328*'Emission Factors'!$C$26)))</f>
        <v/>
      </c>
      <c r="N328" s="128" t="str">
        <f t="shared" si="12"/>
        <v/>
      </c>
      <c r="O328" s="128" t="str">
        <f t="shared" si="13"/>
        <v/>
      </c>
      <c r="P328" s="128" t="str">
        <f>IFERROR(N328*'Emission Factors'!C$10+O328*'Emission Factors'!C$17,"")</f>
        <v/>
      </c>
      <c r="Q328" s="129" t="str">
        <f t="shared" si="14"/>
        <v/>
      </c>
      <c r="R328" s="130" t="str">
        <f>IFERROR(N328*'Emission Factors'!C$11+O328*'Emission Factors'!C$18,"")</f>
        <v/>
      </c>
      <c r="S328" s="130" t="str">
        <f>IFERROR(N328*'Emission Factors'!C$12+O328*'Emission Factors'!C$19,"")</f>
        <v/>
      </c>
      <c r="T328" s="130" t="str">
        <f>IFERROR(N328*'Emission Factors'!C$13+O328*'Emission Factors'!C$20,"")</f>
        <v/>
      </c>
      <c r="U328" s="131" t="str">
        <f>IFERROR(IF(K328="Residential",N328*'Emission Factors'!$C$14+O328*'Emission Factors'!$C$21,N328*'Emission Factors'!$C$15+O328*'Emission Factors'!$C$22),"")</f>
        <v/>
      </c>
    </row>
    <row r="329" spans="2:21" ht="15" customHeight="1" x14ac:dyDescent="0.3">
      <c r="B329" s="123"/>
      <c r="C329" s="124"/>
      <c r="D329" s="132"/>
      <c r="E329" s="124"/>
      <c r="F329" s="124"/>
      <c r="G329" s="124"/>
      <c r="H329" s="125"/>
      <c r="I329" s="126"/>
      <c r="J329" s="127"/>
      <c r="K329" s="127"/>
      <c r="L329" s="128" t="str">
        <f>IF(E329+G329=0,"",((E329*'Emission Factors'!C$23)+(G329*'Emission Factors'!$C$25)))</f>
        <v/>
      </c>
      <c r="M329" s="128" t="str">
        <f>IF(E329+G329=0,"",((E329*'Emission Factors'!C$24)+(G329*'Emission Factors'!$C$26)))</f>
        <v/>
      </c>
      <c r="N329" s="128" t="str">
        <f t="shared" si="12"/>
        <v/>
      </c>
      <c r="O329" s="128" t="str">
        <f t="shared" si="13"/>
        <v/>
      </c>
      <c r="P329" s="128" t="str">
        <f>IFERROR(N329*'Emission Factors'!C$10+O329*'Emission Factors'!C$17,"")</f>
        <v/>
      </c>
      <c r="Q329" s="129" t="str">
        <f t="shared" si="14"/>
        <v/>
      </c>
      <c r="R329" s="130" t="str">
        <f>IFERROR(N329*'Emission Factors'!C$11+O329*'Emission Factors'!C$18,"")</f>
        <v/>
      </c>
      <c r="S329" s="130" t="str">
        <f>IFERROR(N329*'Emission Factors'!C$12+O329*'Emission Factors'!C$19,"")</f>
        <v/>
      </c>
      <c r="T329" s="130" t="str">
        <f>IFERROR(N329*'Emission Factors'!C$13+O329*'Emission Factors'!C$20,"")</f>
        <v/>
      </c>
      <c r="U329" s="131" t="str">
        <f>IFERROR(IF(K329="Residential",N329*'Emission Factors'!$C$14+O329*'Emission Factors'!$C$21,N329*'Emission Factors'!$C$15+O329*'Emission Factors'!$C$22),"")</f>
        <v/>
      </c>
    </row>
    <row r="330" spans="2:21" ht="15" customHeight="1" x14ac:dyDescent="0.3">
      <c r="B330" s="123"/>
      <c r="C330" s="124"/>
      <c r="D330" s="132"/>
      <c r="E330" s="124"/>
      <c r="F330" s="124"/>
      <c r="G330" s="124"/>
      <c r="H330" s="125"/>
      <c r="I330" s="126"/>
      <c r="J330" s="127"/>
      <c r="K330" s="127"/>
      <c r="L330" s="128" t="str">
        <f>IF(E330+G330=0,"",((E330*'Emission Factors'!C$23)+(G330*'Emission Factors'!$C$25)))</f>
        <v/>
      </c>
      <c r="M330" s="128" t="str">
        <f>IF(E330+G330=0,"",((E330*'Emission Factors'!C$24)+(G330*'Emission Factors'!$C$26)))</f>
        <v/>
      </c>
      <c r="N330" s="128" t="str">
        <f t="shared" si="12"/>
        <v/>
      </c>
      <c r="O330" s="128" t="str">
        <f t="shared" si="13"/>
        <v/>
      </c>
      <c r="P330" s="128" t="str">
        <f>IFERROR(N330*'Emission Factors'!C$10+O330*'Emission Factors'!C$17,"")</f>
        <v/>
      </c>
      <c r="Q330" s="129" t="str">
        <f t="shared" si="14"/>
        <v/>
      </c>
      <c r="R330" s="130" t="str">
        <f>IFERROR(N330*'Emission Factors'!C$11+O330*'Emission Factors'!C$18,"")</f>
        <v/>
      </c>
      <c r="S330" s="130" t="str">
        <f>IFERROR(N330*'Emission Factors'!C$12+O330*'Emission Factors'!C$19,"")</f>
        <v/>
      </c>
      <c r="T330" s="130" t="str">
        <f>IFERROR(N330*'Emission Factors'!C$13+O330*'Emission Factors'!C$20,"")</f>
        <v/>
      </c>
      <c r="U330" s="131" t="str">
        <f>IFERROR(IF(K330="Residential",N330*'Emission Factors'!$C$14+O330*'Emission Factors'!$C$21,N330*'Emission Factors'!$C$15+O330*'Emission Factors'!$C$22),"")</f>
        <v/>
      </c>
    </row>
    <row r="331" spans="2:21" ht="15" customHeight="1" x14ac:dyDescent="0.3">
      <c r="B331" s="123"/>
      <c r="C331" s="124"/>
      <c r="D331" s="132"/>
      <c r="E331" s="124"/>
      <c r="F331" s="124"/>
      <c r="G331" s="124"/>
      <c r="H331" s="125"/>
      <c r="I331" s="126"/>
      <c r="J331" s="127"/>
      <c r="K331" s="127"/>
      <c r="L331" s="128" t="str">
        <f>IF(E331+G331=0,"",((E331*'Emission Factors'!C$23)+(G331*'Emission Factors'!$C$25)))</f>
        <v/>
      </c>
      <c r="M331" s="128" t="str">
        <f>IF(E331+G331=0,"",((E331*'Emission Factors'!C$24)+(G331*'Emission Factors'!$C$26)))</f>
        <v/>
      </c>
      <c r="N331" s="128" t="str">
        <f t="shared" si="12"/>
        <v/>
      </c>
      <c r="O331" s="128" t="str">
        <f t="shared" si="13"/>
        <v/>
      </c>
      <c r="P331" s="128" t="str">
        <f>IFERROR(N331*'Emission Factors'!C$10+O331*'Emission Factors'!C$17,"")</f>
        <v/>
      </c>
      <c r="Q331" s="129" t="str">
        <f t="shared" si="14"/>
        <v/>
      </c>
      <c r="R331" s="130" t="str">
        <f>IFERROR(N331*'Emission Factors'!C$11+O331*'Emission Factors'!C$18,"")</f>
        <v/>
      </c>
      <c r="S331" s="130" t="str">
        <f>IFERROR(N331*'Emission Factors'!C$12+O331*'Emission Factors'!C$19,"")</f>
        <v/>
      </c>
      <c r="T331" s="130" t="str">
        <f>IFERROR(N331*'Emission Factors'!C$13+O331*'Emission Factors'!C$20,"")</f>
        <v/>
      </c>
      <c r="U331" s="131" t="str">
        <f>IFERROR(IF(K331="Residential",N331*'Emission Factors'!$C$14+O331*'Emission Factors'!$C$21,N331*'Emission Factors'!$C$15+O331*'Emission Factors'!$C$22),"")</f>
        <v/>
      </c>
    </row>
    <row r="332" spans="2:21" ht="15" customHeight="1" x14ac:dyDescent="0.3">
      <c r="B332" s="123"/>
      <c r="C332" s="124"/>
      <c r="D332" s="132"/>
      <c r="E332" s="124"/>
      <c r="F332" s="124"/>
      <c r="G332" s="124"/>
      <c r="H332" s="125"/>
      <c r="I332" s="126"/>
      <c r="J332" s="127"/>
      <c r="K332" s="127"/>
      <c r="L332" s="128" t="str">
        <f>IF(E332+G332=0,"",((E332*'Emission Factors'!C$23)+(G332*'Emission Factors'!$C$25)))</f>
        <v/>
      </c>
      <c r="M332" s="128" t="str">
        <f>IF(E332+G332=0,"",((E332*'Emission Factors'!C$24)+(G332*'Emission Factors'!$C$26)))</f>
        <v/>
      </c>
      <c r="N332" s="128" t="str">
        <f t="shared" si="12"/>
        <v/>
      </c>
      <c r="O332" s="128" t="str">
        <f t="shared" si="13"/>
        <v/>
      </c>
      <c r="P332" s="128" t="str">
        <f>IFERROR(N332*'Emission Factors'!C$10+O332*'Emission Factors'!C$17,"")</f>
        <v/>
      </c>
      <c r="Q332" s="129" t="str">
        <f t="shared" si="14"/>
        <v/>
      </c>
      <c r="R332" s="130" t="str">
        <f>IFERROR(N332*'Emission Factors'!C$11+O332*'Emission Factors'!C$18,"")</f>
        <v/>
      </c>
      <c r="S332" s="130" t="str">
        <f>IFERROR(N332*'Emission Factors'!C$12+O332*'Emission Factors'!C$19,"")</f>
        <v/>
      </c>
      <c r="T332" s="130" t="str">
        <f>IFERROR(N332*'Emission Factors'!C$13+O332*'Emission Factors'!C$20,"")</f>
        <v/>
      </c>
      <c r="U332" s="131" t="str">
        <f>IFERROR(IF(K332="Residential",N332*'Emission Factors'!$C$14+O332*'Emission Factors'!$C$21,N332*'Emission Factors'!$C$15+O332*'Emission Factors'!$C$22),"")</f>
        <v/>
      </c>
    </row>
    <row r="333" spans="2:21" ht="15" customHeight="1" x14ac:dyDescent="0.3">
      <c r="B333" s="123"/>
      <c r="C333" s="124"/>
      <c r="D333" s="132"/>
      <c r="E333" s="124"/>
      <c r="F333" s="124"/>
      <c r="G333" s="124"/>
      <c r="H333" s="125"/>
      <c r="I333" s="126"/>
      <c r="J333" s="127"/>
      <c r="K333" s="127"/>
      <c r="L333" s="128" t="str">
        <f>IF(E333+G333=0,"",((E333*'Emission Factors'!C$23)+(G333*'Emission Factors'!$C$25)))</f>
        <v/>
      </c>
      <c r="M333" s="128" t="str">
        <f>IF(E333+G333=0,"",((E333*'Emission Factors'!C$24)+(G333*'Emission Factors'!$C$26)))</f>
        <v/>
      </c>
      <c r="N333" s="128" t="str">
        <f t="shared" si="12"/>
        <v/>
      </c>
      <c r="O333" s="128" t="str">
        <f t="shared" si="13"/>
        <v/>
      </c>
      <c r="P333" s="128" t="str">
        <f>IFERROR(N333*'Emission Factors'!C$10+O333*'Emission Factors'!C$17,"")</f>
        <v/>
      </c>
      <c r="Q333" s="129" t="str">
        <f t="shared" si="14"/>
        <v/>
      </c>
      <c r="R333" s="130" t="str">
        <f>IFERROR(N333*'Emission Factors'!C$11+O333*'Emission Factors'!C$18,"")</f>
        <v/>
      </c>
      <c r="S333" s="130" t="str">
        <f>IFERROR(N333*'Emission Factors'!C$12+O333*'Emission Factors'!C$19,"")</f>
        <v/>
      </c>
      <c r="T333" s="130" t="str">
        <f>IFERROR(N333*'Emission Factors'!C$13+O333*'Emission Factors'!C$20,"")</f>
        <v/>
      </c>
      <c r="U333" s="131" t="str">
        <f>IFERROR(IF(K333="Residential",N333*'Emission Factors'!$C$14+O333*'Emission Factors'!$C$21,N333*'Emission Factors'!$C$15+O333*'Emission Factors'!$C$22),"")</f>
        <v/>
      </c>
    </row>
    <row r="334" spans="2:21" ht="15" customHeight="1" x14ac:dyDescent="0.3">
      <c r="B334" s="123"/>
      <c r="C334" s="124"/>
      <c r="D334" s="132"/>
      <c r="E334" s="124"/>
      <c r="F334" s="124"/>
      <c r="G334" s="124"/>
      <c r="H334" s="125"/>
      <c r="I334" s="126"/>
      <c r="J334" s="127"/>
      <c r="K334" s="127"/>
      <c r="L334" s="128" t="str">
        <f>IF(E334+G334=0,"",((E334*'Emission Factors'!C$23)+(G334*'Emission Factors'!$C$25)))</f>
        <v/>
      </c>
      <c r="M334" s="128" t="str">
        <f>IF(E334+G334=0,"",((E334*'Emission Factors'!C$24)+(G334*'Emission Factors'!$C$26)))</f>
        <v/>
      </c>
      <c r="N334" s="128" t="str">
        <f t="shared" si="12"/>
        <v/>
      </c>
      <c r="O334" s="128" t="str">
        <f t="shared" si="13"/>
        <v/>
      </c>
      <c r="P334" s="128" t="str">
        <f>IFERROR(N334*'Emission Factors'!C$10+O334*'Emission Factors'!C$17,"")</f>
        <v/>
      </c>
      <c r="Q334" s="129" t="str">
        <f t="shared" si="14"/>
        <v/>
      </c>
      <c r="R334" s="130" t="str">
        <f>IFERROR(N334*'Emission Factors'!C$11+O334*'Emission Factors'!C$18,"")</f>
        <v/>
      </c>
      <c r="S334" s="130" t="str">
        <f>IFERROR(N334*'Emission Factors'!C$12+O334*'Emission Factors'!C$19,"")</f>
        <v/>
      </c>
      <c r="T334" s="130" t="str">
        <f>IFERROR(N334*'Emission Factors'!C$13+O334*'Emission Factors'!C$20,"")</f>
        <v/>
      </c>
      <c r="U334" s="131" t="str">
        <f>IFERROR(IF(K334="Residential",N334*'Emission Factors'!$C$14+O334*'Emission Factors'!$C$21,N334*'Emission Factors'!$C$15+O334*'Emission Factors'!$C$22),"")</f>
        <v/>
      </c>
    </row>
    <row r="335" spans="2:21" ht="15" customHeight="1" x14ac:dyDescent="0.3">
      <c r="B335" s="123"/>
      <c r="C335" s="124"/>
      <c r="D335" s="132"/>
      <c r="E335" s="124"/>
      <c r="F335" s="124"/>
      <c r="G335" s="124"/>
      <c r="H335" s="125"/>
      <c r="I335" s="126"/>
      <c r="J335" s="127"/>
      <c r="K335" s="127"/>
      <c r="L335" s="128" t="str">
        <f>IF(E335+G335=0,"",((E335*'Emission Factors'!C$23)+(G335*'Emission Factors'!$C$25)))</f>
        <v/>
      </c>
      <c r="M335" s="128" t="str">
        <f>IF(E335+G335=0,"",((E335*'Emission Factors'!C$24)+(G335*'Emission Factors'!$C$26)))</f>
        <v/>
      </c>
      <c r="N335" s="128" t="str">
        <f t="shared" ref="N335:N398" si="15">IFERROR(L335*J335,"")</f>
        <v/>
      </c>
      <c r="O335" s="128" t="str">
        <f t="shared" ref="O335:O398" si="16">IFERROR(M335*J335,"")</f>
        <v/>
      </c>
      <c r="P335" s="128" t="str">
        <f>IFERROR(N335*'Emission Factors'!C$10+O335*'Emission Factors'!C$17,"")</f>
        <v/>
      </c>
      <c r="Q335" s="129" t="str">
        <f t="shared" ref="Q335:Q398" si="17">IFERROR(P335/I335,"")</f>
        <v/>
      </c>
      <c r="R335" s="130" t="str">
        <f>IFERROR(N335*'Emission Factors'!C$11+O335*'Emission Factors'!C$18,"")</f>
        <v/>
      </c>
      <c r="S335" s="130" t="str">
        <f>IFERROR(N335*'Emission Factors'!C$12+O335*'Emission Factors'!C$19,"")</f>
        <v/>
      </c>
      <c r="T335" s="130" t="str">
        <f>IFERROR(N335*'Emission Factors'!C$13+O335*'Emission Factors'!C$20,"")</f>
        <v/>
      </c>
      <c r="U335" s="131" t="str">
        <f>IFERROR(IF(K335="Residential",N335*'Emission Factors'!$C$14+O335*'Emission Factors'!$C$21,N335*'Emission Factors'!$C$15+O335*'Emission Factors'!$C$22),"")</f>
        <v/>
      </c>
    </row>
    <row r="336" spans="2:21" ht="15" customHeight="1" x14ac:dyDescent="0.3">
      <c r="B336" s="123"/>
      <c r="C336" s="124"/>
      <c r="D336" s="132"/>
      <c r="E336" s="124"/>
      <c r="F336" s="124"/>
      <c r="G336" s="124"/>
      <c r="H336" s="125"/>
      <c r="I336" s="126"/>
      <c r="J336" s="127"/>
      <c r="K336" s="127"/>
      <c r="L336" s="128" t="str">
        <f>IF(E336+G336=0,"",((E336*'Emission Factors'!C$23)+(G336*'Emission Factors'!$C$25)))</f>
        <v/>
      </c>
      <c r="M336" s="128" t="str">
        <f>IF(E336+G336=0,"",((E336*'Emission Factors'!C$24)+(G336*'Emission Factors'!$C$26)))</f>
        <v/>
      </c>
      <c r="N336" s="128" t="str">
        <f t="shared" si="15"/>
        <v/>
      </c>
      <c r="O336" s="128" t="str">
        <f t="shared" si="16"/>
        <v/>
      </c>
      <c r="P336" s="128" t="str">
        <f>IFERROR(N336*'Emission Factors'!C$10+O336*'Emission Factors'!C$17,"")</f>
        <v/>
      </c>
      <c r="Q336" s="129" t="str">
        <f t="shared" si="17"/>
        <v/>
      </c>
      <c r="R336" s="130" t="str">
        <f>IFERROR(N336*'Emission Factors'!C$11+O336*'Emission Factors'!C$18,"")</f>
        <v/>
      </c>
      <c r="S336" s="130" t="str">
        <f>IFERROR(N336*'Emission Factors'!C$12+O336*'Emission Factors'!C$19,"")</f>
        <v/>
      </c>
      <c r="T336" s="130" t="str">
        <f>IFERROR(N336*'Emission Factors'!C$13+O336*'Emission Factors'!C$20,"")</f>
        <v/>
      </c>
      <c r="U336" s="131" t="str">
        <f>IFERROR(IF(K336="Residential",N336*'Emission Factors'!$C$14+O336*'Emission Factors'!$C$21,N336*'Emission Factors'!$C$15+O336*'Emission Factors'!$C$22),"")</f>
        <v/>
      </c>
    </row>
    <row r="337" spans="2:21" ht="15" customHeight="1" x14ac:dyDescent="0.3">
      <c r="B337" s="123"/>
      <c r="C337" s="124"/>
      <c r="D337" s="132"/>
      <c r="E337" s="124"/>
      <c r="F337" s="124"/>
      <c r="G337" s="124"/>
      <c r="H337" s="125"/>
      <c r="I337" s="126"/>
      <c r="J337" s="127"/>
      <c r="K337" s="127"/>
      <c r="L337" s="128" t="str">
        <f>IF(E337+G337=0,"",((E337*'Emission Factors'!C$23)+(G337*'Emission Factors'!$C$25)))</f>
        <v/>
      </c>
      <c r="M337" s="128" t="str">
        <f>IF(E337+G337=0,"",((E337*'Emission Factors'!C$24)+(G337*'Emission Factors'!$C$26)))</f>
        <v/>
      </c>
      <c r="N337" s="128" t="str">
        <f t="shared" si="15"/>
        <v/>
      </c>
      <c r="O337" s="128" t="str">
        <f t="shared" si="16"/>
        <v/>
      </c>
      <c r="P337" s="128" t="str">
        <f>IFERROR(N337*'Emission Factors'!C$10+O337*'Emission Factors'!C$17,"")</f>
        <v/>
      </c>
      <c r="Q337" s="129" t="str">
        <f t="shared" si="17"/>
        <v/>
      </c>
      <c r="R337" s="130" t="str">
        <f>IFERROR(N337*'Emission Factors'!C$11+O337*'Emission Factors'!C$18,"")</f>
        <v/>
      </c>
      <c r="S337" s="130" t="str">
        <f>IFERROR(N337*'Emission Factors'!C$12+O337*'Emission Factors'!C$19,"")</f>
        <v/>
      </c>
      <c r="T337" s="130" t="str">
        <f>IFERROR(N337*'Emission Factors'!C$13+O337*'Emission Factors'!C$20,"")</f>
        <v/>
      </c>
      <c r="U337" s="131" t="str">
        <f>IFERROR(IF(K337="Residential",N337*'Emission Factors'!$C$14+O337*'Emission Factors'!$C$21,N337*'Emission Factors'!$C$15+O337*'Emission Factors'!$C$22),"")</f>
        <v/>
      </c>
    </row>
    <row r="338" spans="2:21" ht="15" customHeight="1" x14ac:dyDescent="0.3">
      <c r="B338" s="123"/>
      <c r="C338" s="124"/>
      <c r="D338" s="132"/>
      <c r="E338" s="124"/>
      <c r="F338" s="124"/>
      <c r="G338" s="124"/>
      <c r="H338" s="125"/>
      <c r="I338" s="126"/>
      <c r="J338" s="127"/>
      <c r="K338" s="127"/>
      <c r="L338" s="128" t="str">
        <f>IF(E338+G338=0,"",((E338*'Emission Factors'!C$23)+(G338*'Emission Factors'!$C$25)))</f>
        <v/>
      </c>
      <c r="M338" s="128" t="str">
        <f>IF(E338+G338=0,"",((E338*'Emission Factors'!C$24)+(G338*'Emission Factors'!$C$26)))</f>
        <v/>
      </c>
      <c r="N338" s="128" t="str">
        <f t="shared" si="15"/>
        <v/>
      </c>
      <c r="O338" s="128" t="str">
        <f t="shared" si="16"/>
        <v/>
      </c>
      <c r="P338" s="128" t="str">
        <f>IFERROR(N338*'Emission Factors'!C$10+O338*'Emission Factors'!C$17,"")</f>
        <v/>
      </c>
      <c r="Q338" s="129" t="str">
        <f t="shared" si="17"/>
        <v/>
      </c>
      <c r="R338" s="130" t="str">
        <f>IFERROR(N338*'Emission Factors'!C$11+O338*'Emission Factors'!C$18,"")</f>
        <v/>
      </c>
      <c r="S338" s="130" t="str">
        <f>IFERROR(N338*'Emission Factors'!C$12+O338*'Emission Factors'!C$19,"")</f>
        <v/>
      </c>
      <c r="T338" s="130" t="str">
        <f>IFERROR(N338*'Emission Factors'!C$13+O338*'Emission Factors'!C$20,"")</f>
        <v/>
      </c>
      <c r="U338" s="131" t="str">
        <f>IFERROR(IF(K338="Residential",N338*'Emission Factors'!$C$14+O338*'Emission Factors'!$C$21,N338*'Emission Factors'!$C$15+O338*'Emission Factors'!$C$22),"")</f>
        <v/>
      </c>
    </row>
    <row r="339" spans="2:21" ht="15" customHeight="1" x14ac:dyDescent="0.3">
      <c r="B339" s="123"/>
      <c r="C339" s="124"/>
      <c r="D339" s="132"/>
      <c r="E339" s="124"/>
      <c r="F339" s="124"/>
      <c r="G339" s="124"/>
      <c r="H339" s="125"/>
      <c r="I339" s="126"/>
      <c r="J339" s="127"/>
      <c r="K339" s="127"/>
      <c r="L339" s="128" t="str">
        <f>IF(E339+G339=0,"",((E339*'Emission Factors'!C$23)+(G339*'Emission Factors'!$C$25)))</f>
        <v/>
      </c>
      <c r="M339" s="128" t="str">
        <f>IF(E339+G339=0,"",((E339*'Emission Factors'!C$24)+(G339*'Emission Factors'!$C$26)))</f>
        <v/>
      </c>
      <c r="N339" s="128" t="str">
        <f t="shared" si="15"/>
        <v/>
      </c>
      <c r="O339" s="128" t="str">
        <f t="shared" si="16"/>
        <v/>
      </c>
      <c r="P339" s="128" t="str">
        <f>IFERROR(N339*'Emission Factors'!C$10+O339*'Emission Factors'!C$17,"")</f>
        <v/>
      </c>
      <c r="Q339" s="129" t="str">
        <f t="shared" si="17"/>
        <v/>
      </c>
      <c r="R339" s="130" t="str">
        <f>IFERROR(N339*'Emission Factors'!C$11+O339*'Emission Factors'!C$18,"")</f>
        <v/>
      </c>
      <c r="S339" s="130" t="str">
        <f>IFERROR(N339*'Emission Factors'!C$12+O339*'Emission Factors'!C$19,"")</f>
        <v/>
      </c>
      <c r="T339" s="130" t="str">
        <f>IFERROR(N339*'Emission Factors'!C$13+O339*'Emission Factors'!C$20,"")</f>
        <v/>
      </c>
      <c r="U339" s="131" t="str">
        <f>IFERROR(IF(K339="Residential",N339*'Emission Factors'!$C$14+O339*'Emission Factors'!$C$21,N339*'Emission Factors'!$C$15+O339*'Emission Factors'!$C$22),"")</f>
        <v/>
      </c>
    </row>
    <row r="340" spans="2:21" ht="15" customHeight="1" x14ac:dyDescent="0.3">
      <c r="B340" s="123"/>
      <c r="C340" s="124"/>
      <c r="D340" s="132"/>
      <c r="E340" s="124"/>
      <c r="F340" s="124"/>
      <c r="G340" s="124"/>
      <c r="H340" s="125"/>
      <c r="I340" s="126"/>
      <c r="J340" s="127"/>
      <c r="K340" s="127"/>
      <c r="L340" s="128" t="str">
        <f>IF(E340+G340=0,"",((E340*'Emission Factors'!C$23)+(G340*'Emission Factors'!$C$25)))</f>
        <v/>
      </c>
      <c r="M340" s="128" t="str">
        <f>IF(E340+G340=0,"",((E340*'Emission Factors'!C$24)+(G340*'Emission Factors'!$C$26)))</f>
        <v/>
      </c>
      <c r="N340" s="128" t="str">
        <f t="shared" si="15"/>
        <v/>
      </c>
      <c r="O340" s="128" t="str">
        <f t="shared" si="16"/>
        <v/>
      </c>
      <c r="P340" s="128" t="str">
        <f>IFERROR(N340*'Emission Factors'!C$10+O340*'Emission Factors'!C$17,"")</f>
        <v/>
      </c>
      <c r="Q340" s="129" t="str">
        <f t="shared" si="17"/>
        <v/>
      </c>
      <c r="R340" s="130" t="str">
        <f>IFERROR(N340*'Emission Factors'!C$11+O340*'Emission Factors'!C$18,"")</f>
        <v/>
      </c>
      <c r="S340" s="130" t="str">
        <f>IFERROR(N340*'Emission Factors'!C$12+O340*'Emission Factors'!C$19,"")</f>
        <v/>
      </c>
      <c r="T340" s="130" t="str">
        <f>IFERROR(N340*'Emission Factors'!C$13+O340*'Emission Factors'!C$20,"")</f>
        <v/>
      </c>
      <c r="U340" s="131" t="str">
        <f>IFERROR(IF(K340="Residential",N340*'Emission Factors'!$C$14+O340*'Emission Factors'!$C$21,N340*'Emission Factors'!$C$15+O340*'Emission Factors'!$C$22),"")</f>
        <v/>
      </c>
    </row>
    <row r="341" spans="2:21" ht="15" customHeight="1" x14ac:dyDescent="0.3">
      <c r="B341" s="123"/>
      <c r="C341" s="124"/>
      <c r="D341" s="132"/>
      <c r="E341" s="124"/>
      <c r="F341" s="124"/>
      <c r="G341" s="124"/>
      <c r="H341" s="125"/>
      <c r="I341" s="126"/>
      <c r="J341" s="127"/>
      <c r="K341" s="127"/>
      <c r="L341" s="128" t="str">
        <f>IF(E341+G341=0,"",((E341*'Emission Factors'!C$23)+(G341*'Emission Factors'!$C$25)))</f>
        <v/>
      </c>
      <c r="M341" s="128" t="str">
        <f>IF(E341+G341=0,"",((E341*'Emission Factors'!C$24)+(G341*'Emission Factors'!$C$26)))</f>
        <v/>
      </c>
      <c r="N341" s="128" t="str">
        <f t="shared" si="15"/>
        <v/>
      </c>
      <c r="O341" s="128" t="str">
        <f t="shared" si="16"/>
        <v/>
      </c>
      <c r="P341" s="128" t="str">
        <f>IFERROR(N341*'Emission Factors'!C$10+O341*'Emission Factors'!C$17,"")</f>
        <v/>
      </c>
      <c r="Q341" s="129" t="str">
        <f t="shared" si="17"/>
        <v/>
      </c>
      <c r="R341" s="130" t="str">
        <f>IFERROR(N341*'Emission Factors'!C$11+O341*'Emission Factors'!C$18,"")</f>
        <v/>
      </c>
      <c r="S341" s="130" t="str">
        <f>IFERROR(N341*'Emission Factors'!C$12+O341*'Emission Factors'!C$19,"")</f>
        <v/>
      </c>
      <c r="T341" s="130" t="str">
        <f>IFERROR(N341*'Emission Factors'!C$13+O341*'Emission Factors'!C$20,"")</f>
        <v/>
      </c>
      <c r="U341" s="131" t="str">
        <f>IFERROR(IF(K341="Residential",N341*'Emission Factors'!$C$14+O341*'Emission Factors'!$C$21,N341*'Emission Factors'!$C$15+O341*'Emission Factors'!$C$22),"")</f>
        <v/>
      </c>
    </row>
    <row r="342" spans="2:21" ht="15" customHeight="1" x14ac:dyDescent="0.3">
      <c r="B342" s="123"/>
      <c r="C342" s="124"/>
      <c r="D342" s="132"/>
      <c r="E342" s="124"/>
      <c r="F342" s="124"/>
      <c r="G342" s="124"/>
      <c r="H342" s="125"/>
      <c r="I342" s="126"/>
      <c r="J342" s="127"/>
      <c r="K342" s="127"/>
      <c r="L342" s="128" t="str">
        <f>IF(E342+G342=0,"",((E342*'Emission Factors'!C$23)+(G342*'Emission Factors'!$C$25)))</f>
        <v/>
      </c>
      <c r="M342" s="128" t="str">
        <f>IF(E342+G342=0,"",((E342*'Emission Factors'!C$24)+(G342*'Emission Factors'!$C$26)))</f>
        <v/>
      </c>
      <c r="N342" s="128" t="str">
        <f t="shared" si="15"/>
        <v/>
      </c>
      <c r="O342" s="128" t="str">
        <f t="shared" si="16"/>
        <v/>
      </c>
      <c r="P342" s="128" t="str">
        <f>IFERROR(N342*'Emission Factors'!C$10+O342*'Emission Factors'!C$17,"")</f>
        <v/>
      </c>
      <c r="Q342" s="129" t="str">
        <f t="shared" si="17"/>
        <v/>
      </c>
      <c r="R342" s="130" t="str">
        <f>IFERROR(N342*'Emission Factors'!C$11+O342*'Emission Factors'!C$18,"")</f>
        <v/>
      </c>
      <c r="S342" s="130" t="str">
        <f>IFERROR(N342*'Emission Factors'!C$12+O342*'Emission Factors'!C$19,"")</f>
        <v/>
      </c>
      <c r="T342" s="130" t="str">
        <f>IFERROR(N342*'Emission Factors'!C$13+O342*'Emission Factors'!C$20,"")</f>
        <v/>
      </c>
      <c r="U342" s="131" t="str">
        <f>IFERROR(IF(K342="Residential",N342*'Emission Factors'!$C$14+O342*'Emission Factors'!$C$21,N342*'Emission Factors'!$C$15+O342*'Emission Factors'!$C$22),"")</f>
        <v/>
      </c>
    </row>
    <row r="343" spans="2:21" ht="15" customHeight="1" x14ac:dyDescent="0.3">
      <c r="B343" s="123"/>
      <c r="C343" s="124"/>
      <c r="D343" s="132"/>
      <c r="E343" s="124"/>
      <c r="F343" s="124"/>
      <c r="G343" s="124"/>
      <c r="H343" s="125"/>
      <c r="I343" s="126"/>
      <c r="J343" s="127"/>
      <c r="K343" s="127"/>
      <c r="L343" s="128" t="str">
        <f>IF(E343+G343=0,"",((E343*'Emission Factors'!C$23)+(G343*'Emission Factors'!$C$25)))</f>
        <v/>
      </c>
      <c r="M343" s="128" t="str">
        <f>IF(E343+G343=0,"",((E343*'Emission Factors'!C$24)+(G343*'Emission Factors'!$C$26)))</f>
        <v/>
      </c>
      <c r="N343" s="128" t="str">
        <f t="shared" si="15"/>
        <v/>
      </c>
      <c r="O343" s="128" t="str">
        <f t="shared" si="16"/>
        <v/>
      </c>
      <c r="P343" s="128" t="str">
        <f>IFERROR(N343*'Emission Factors'!C$10+O343*'Emission Factors'!C$17,"")</f>
        <v/>
      </c>
      <c r="Q343" s="129" t="str">
        <f t="shared" si="17"/>
        <v/>
      </c>
      <c r="R343" s="130" t="str">
        <f>IFERROR(N343*'Emission Factors'!C$11+O343*'Emission Factors'!C$18,"")</f>
        <v/>
      </c>
      <c r="S343" s="130" t="str">
        <f>IFERROR(N343*'Emission Factors'!C$12+O343*'Emission Factors'!C$19,"")</f>
        <v/>
      </c>
      <c r="T343" s="130" t="str">
        <f>IFERROR(N343*'Emission Factors'!C$13+O343*'Emission Factors'!C$20,"")</f>
        <v/>
      </c>
      <c r="U343" s="131" t="str">
        <f>IFERROR(IF(K343="Residential",N343*'Emission Factors'!$C$14+O343*'Emission Factors'!$C$21,N343*'Emission Factors'!$C$15+O343*'Emission Factors'!$C$22),"")</f>
        <v/>
      </c>
    </row>
    <row r="344" spans="2:21" ht="15" customHeight="1" x14ac:dyDescent="0.3">
      <c r="B344" s="123"/>
      <c r="C344" s="124"/>
      <c r="D344" s="132"/>
      <c r="E344" s="124"/>
      <c r="F344" s="124"/>
      <c r="G344" s="124"/>
      <c r="H344" s="125"/>
      <c r="I344" s="126"/>
      <c r="J344" s="127"/>
      <c r="K344" s="127"/>
      <c r="L344" s="128" t="str">
        <f>IF(E344+G344=0,"",((E344*'Emission Factors'!C$23)+(G344*'Emission Factors'!$C$25)))</f>
        <v/>
      </c>
      <c r="M344" s="128" t="str">
        <f>IF(E344+G344=0,"",((E344*'Emission Factors'!C$24)+(G344*'Emission Factors'!$C$26)))</f>
        <v/>
      </c>
      <c r="N344" s="128" t="str">
        <f t="shared" si="15"/>
        <v/>
      </c>
      <c r="O344" s="128" t="str">
        <f t="shared" si="16"/>
        <v/>
      </c>
      <c r="P344" s="128" t="str">
        <f>IFERROR(N344*'Emission Factors'!C$10+O344*'Emission Factors'!C$17,"")</f>
        <v/>
      </c>
      <c r="Q344" s="129" t="str">
        <f t="shared" si="17"/>
        <v/>
      </c>
      <c r="R344" s="130" t="str">
        <f>IFERROR(N344*'Emission Factors'!C$11+O344*'Emission Factors'!C$18,"")</f>
        <v/>
      </c>
      <c r="S344" s="130" t="str">
        <f>IFERROR(N344*'Emission Factors'!C$12+O344*'Emission Factors'!C$19,"")</f>
        <v/>
      </c>
      <c r="T344" s="130" t="str">
        <f>IFERROR(N344*'Emission Factors'!C$13+O344*'Emission Factors'!C$20,"")</f>
        <v/>
      </c>
      <c r="U344" s="131" t="str">
        <f>IFERROR(IF(K344="Residential",N344*'Emission Factors'!$C$14+O344*'Emission Factors'!$C$21,N344*'Emission Factors'!$C$15+O344*'Emission Factors'!$C$22),"")</f>
        <v/>
      </c>
    </row>
    <row r="345" spans="2:21" ht="15" customHeight="1" x14ac:dyDescent="0.3">
      <c r="B345" s="123"/>
      <c r="C345" s="124"/>
      <c r="D345" s="132"/>
      <c r="E345" s="124"/>
      <c r="F345" s="124"/>
      <c r="G345" s="124"/>
      <c r="H345" s="125"/>
      <c r="I345" s="126"/>
      <c r="J345" s="127"/>
      <c r="K345" s="127"/>
      <c r="L345" s="128" t="str">
        <f>IF(E345+G345=0,"",((E345*'Emission Factors'!C$23)+(G345*'Emission Factors'!$C$25)))</f>
        <v/>
      </c>
      <c r="M345" s="128" t="str">
        <f>IF(E345+G345=0,"",((E345*'Emission Factors'!C$24)+(G345*'Emission Factors'!$C$26)))</f>
        <v/>
      </c>
      <c r="N345" s="128" t="str">
        <f t="shared" si="15"/>
        <v/>
      </c>
      <c r="O345" s="128" t="str">
        <f t="shared" si="16"/>
        <v/>
      </c>
      <c r="P345" s="128" t="str">
        <f>IFERROR(N345*'Emission Factors'!C$10+O345*'Emission Factors'!C$17,"")</f>
        <v/>
      </c>
      <c r="Q345" s="129" t="str">
        <f t="shared" si="17"/>
        <v/>
      </c>
      <c r="R345" s="130" t="str">
        <f>IFERROR(N345*'Emission Factors'!C$11+O345*'Emission Factors'!C$18,"")</f>
        <v/>
      </c>
      <c r="S345" s="130" t="str">
        <f>IFERROR(N345*'Emission Factors'!C$12+O345*'Emission Factors'!C$19,"")</f>
        <v/>
      </c>
      <c r="T345" s="130" t="str">
        <f>IFERROR(N345*'Emission Factors'!C$13+O345*'Emission Factors'!C$20,"")</f>
        <v/>
      </c>
      <c r="U345" s="131" t="str">
        <f>IFERROR(IF(K345="Residential",N345*'Emission Factors'!$C$14+O345*'Emission Factors'!$C$21,N345*'Emission Factors'!$C$15+O345*'Emission Factors'!$C$22),"")</f>
        <v/>
      </c>
    </row>
    <row r="346" spans="2:21" ht="15" customHeight="1" x14ac:dyDescent="0.3">
      <c r="B346" s="123"/>
      <c r="C346" s="124"/>
      <c r="D346" s="132"/>
      <c r="E346" s="124"/>
      <c r="F346" s="124"/>
      <c r="G346" s="124"/>
      <c r="H346" s="125"/>
      <c r="I346" s="126"/>
      <c r="J346" s="127"/>
      <c r="K346" s="127"/>
      <c r="L346" s="128" t="str">
        <f>IF(E346+G346=0,"",((E346*'Emission Factors'!C$23)+(G346*'Emission Factors'!$C$25)))</f>
        <v/>
      </c>
      <c r="M346" s="128" t="str">
        <f>IF(E346+G346=0,"",((E346*'Emission Factors'!C$24)+(G346*'Emission Factors'!$C$26)))</f>
        <v/>
      </c>
      <c r="N346" s="128" t="str">
        <f t="shared" si="15"/>
        <v/>
      </c>
      <c r="O346" s="128" t="str">
        <f t="shared" si="16"/>
        <v/>
      </c>
      <c r="P346" s="128" t="str">
        <f>IFERROR(N346*'Emission Factors'!C$10+O346*'Emission Factors'!C$17,"")</f>
        <v/>
      </c>
      <c r="Q346" s="129" t="str">
        <f t="shared" si="17"/>
        <v/>
      </c>
      <c r="R346" s="130" t="str">
        <f>IFERROR(N346*'Emission Factors'!C$11+O346*'Emission Factors'!C$18,"")</f>
        <v/>
      </c>
      <c r="S346" s="130" t="str">
        <f>IFERROR(N346*'Emission Factors'!C$12+O346*'Emission Factors'!C$19,"")</f>
        <v/>
      </c>
      <c r="T346" s="130" t="str">
        <f>IFERROR(N346*'Emission Factors'!C$13+O346*'Emission Factors'!C$20,"")</f>
        <v/>
      </c>
      <c r="U346" s="131" t="str">
        <f>IFERROR(IF(K346="Residential",N346*'Emission Factors'!$C$14+O346*'Emission Factors'!$C$21,N346*'Emission Factors'!$C$15+O346*'Emission Factors'!$C$22),"")</f>
        <v/>
      </c>
    </row>
    <row r="347" spans="2:21" ht="15" customHeight="1" x14ac:dyDescent="0.3">
      <c r="B347" s="123"/>
      <c r="C347" s="124"/>
      <c r="D347" s="132"/>
      <c r="E347" s="124"/>
      <c r="F347" s="124"/>
      <c r="G347" s="124"/>
      <c r="H347" s="125"/>
      <c r="I347" s="126"/>
      <c r="J347" s="127"/>
      <c r="K347" s="127"/>
      <c r="L347" s="128" t="str">
        <f>IF(E347+G347=0,"",((E347*'Emission Factors'!C$23)+(G347*'Emission Factors'!$C$25)))</f>
        <v/>
      </c>
      <c r="M347" s="128" t="str">
        <f>IF(E347+G347=0,"",((E347*'Emission Factors'!C$24)+(G347*'Emission Factors'!$C$26)))</f>
        <v/>
      </c>
      <c r="N347" s="128" t="str">
        <f t="shared" si="15"/>
        <v/>
      </c>
      <c r="O347" s="128" t="str">
        <f t="shared" si="16"/>
        <v/>
      </c>
      <c r="P347" s="128" t="str">
        <f>IFERROR(N347*'Emission Factors'!C$10+O347*'Emission Factors'!C$17,"")</f>
        <v/>
      </c>
      <c r="Q347" s="129" t="str">
        <f t="shared" si="17"/>
        <v/>
      </c>
      <c r="R347" s="130" t="str">
        <f>IFERROR(N347*'Emission Factors'!C$11+O347*'Emission Factors'!C$18,"")</f>
        <v/>
      </c>
      <c r="S347" s="130" t="str">
        <f>IFERROR(N347*'Emission Factors'!C$12+O347*'Emission Factors'!C$19,"")</f>
        <v/>
      </c>
      <c r="T347" s="130" t="str">
        <f>IFERROR(N347*'Emission Factors'!C$13+O347*'Emission Factors'!C$20,"")</f>
        <v/>
      </c>
      <c r="U347" s="131" t="str">
        <f>IFERROR(IF(K347="Residential",N347*'Emission Factors'!$C$14+O347*'Emission Factors'!$C$21,N347*'Emission Factors'!$C$15+O347*'Emission Factors'!$C$22),"")</f>
        <v/>
      </c>
    </row>
    <row r="348" spans="2:21" ht="15" customHeight="1" x14ac:dyDescent="0.3">
      <c r="B348" s="123"/>
      <c r="C348" s="124"/>
      <c r="D348" s="132"/>
      <c r="E348" s="124"/>
      <c r="F348" s="124"/>
      <c r="G348" s="124"/>
      <c r="H348" s="125"/>
      <c r="I348" s="126"/>
      <c r="J348" s="127"/>
      <c r="K348" s="127"/>
      <c r="L348" s="128" t="str">
        <f>IF(E348+G348=0,"",((E348*'Emission Factors'!C$23)+(G348*'Emission Factors'!$C$25)))</f>
        <v/>
      </c>
      <c r="M348" s="128" t="str">
        <f>IF(E348+G348=0,"",((E348*'Emission Factors'!C$24)+(G348*'Emission Factors'!$C$26)))</f>
        <v/>
      </c>
      <c r="N348" s="128" t="str">
        <f t="shared" si="15"/>
        <v/>
      </c>
      <c r="O348" s="128" t="str">
        <f t="shared" si="16"/>
        <v/>
      </c>
      <c r="P348" s="128" t="str">
        <f>IFERROR(N348*'Emission Factors'!C$10+O348*'Emission Factors'!C$17,"")</f>
        <v/>
      </c>
      <c r="Q348" s="129" t="str">
        <f t="shared" si="17"/>
        <v/>
      </c>
      <c r="R348" s="130" t="str">
        <f>IFERROR(N348*'Emission Factors'!C$11+O348*'Emission Factors'!C$18,"")</f>
        <v/>
      </c>
      <c r="S348" s="130" t="str">
        <f>IFERROR(N348*'Emission Factors'!C$12+O348*'Emission Factors'!C$19,"")</f>
        <v/>
      </c>
      <c r="T348" s="130" t="str">
        <f>IFERROR(N348*'Emission Factors'!C$13+O348*'Emission Factors'!C$20,"")</f>
        <v/>
      </c>
      <c r="U348" s="131" t="str">
        <f>IFERROR(IF(K348="Residential",N348*'Emission Factors'!$C$14+O348*'Emission Factors'!$C$21,N348*'Emission Factors'!$C$15+O348*'Emission Factors'!$C$22),"")</f>
        <v/>
      </c>
    </row>
    <row r="349" spans="2:21" ht="15" customHeight="1" x14ac:dyDescent="0.3">
      <c r="B349" s="123"/>
      <c r="C349" s="124"/>
      <c r="D349" s="132"/>
      <c r="E349" s="124"/>
      <c r="F349" s="124"/>
      <c r="G349" s="124"/>
      <c r="H349" s="125"/>
      <c r="I349" s="126"/>
      <c r="J349" s="127"/>
      <c r="K349" s="127"/>
      <c r="L349" s="128" t="str">
        <f>IF(E349+G349=0,"",((E349*'Emission Factors'!C$23)+(G349*'Emission Factors'!$C$25)))</f>
        <v/>
      </c>
      <c r="M349" s="128" t="str">
        <f>IF(E349+G349=0,"",((E349*'Emission Factors'!C$24)+(G349*'Emission Factors'!$C$26)))</f>
        <v/>
      </c>
      <c r="N349" s="128" t="str">
        <f t="shared" si="15"/>
        <v/>
      </c>
      <c r="O349" s="128" t="str">
        <f t="shared" si="16"/>
        <v/>
      </c>
      <c r="P349" s="128" t="str">
        <f>IFERROR(N349*'Emission Factors'!C$10+O349*'Emission Factors'!C$17,"")</f>
        <v/>
      </c>
      <c r="Q349" s="129" t="str">
        <f t="shared" si="17"/>
        <v/>
      </c>
      <c r="R349" s="130" t="str">
        <f>IFERROR(N349*'Emission Factors'!C$11+O349*'Emission Factors'!C$18,"")</f>
        <v/>
      </c>
      <c r="S349" s="130" t="str">
        <f>IFERROR(N349*'Emission Factors'!C$12+O349*'Emission Factors'!C$19,"")</f>
        <v/>
      </c>
      <c r="T349" s="130" t="str">
        <f>IFERROR(N349*'Emission Factors'!C$13+O349*'Emission Factors'!C$20,"")</f>
        <v/>
      </c>
      <c r="U349" s="131" t="str">
        <f>IFERROR(IF(K349="Residential",N349*'Emission Factors'!$C$14+O349*'Emission Factors'!$C$21,N349*'Emission Factors'!$C$15+O349*'Emission Factors'!$C$22),"")</f>
        <v/>
      </c>
    </row>
    <row r="350" spans="2:21" ht="15" customHeight="1" x14ac:dyDescent="0.3">
      <c r="B350" s="123"/>
      <c r="C350" s="124"/>
      <c r="D350" s="132"/>
      <c r="E350" s="124"/>
      <c r="F350" s="124"/>
      <c r="G350" s="124"/>
      <c r="H350" s="125"/>
      <c r="I350" s="126"/>
      <c r="J350" s="127"/>
      <c r="K350" s="127"/>
      <c r="L350" s="128" t="str">
        <f>IF(E350+G350=0,"",((E350*'Emission Factors'!C$23)+(G350*'Emission Factors'!$C$25)))</f>
        <v/>
      </c>
      <c r="M350" s="128" t="str">
        <f>IF(E350+G350=0,"",((E350*'Emission Factors'!C$24)+(G350*'Emission Factors'!$C$26)))</f>
        <v/>
      </c>
      <c r="N350" s="128" t="str">
        <f t="shared" si="15"/>
        <v/>
      </c>
      <c r="O350" s="128" t="str">
        <f t="shared" si="16"/>
        <v/>
      </c>
      <c r="P350" s="128" t="str">
        <f>IFERROR(N350*'Emission Factors'!C$10+O350*'Emission Factors'!C$17,"")</f>
        <v/>
      </c>
      <c r="Q350" s="129" t="str">
        <f t="shared" si="17"/>
        <v/>
      </c>
      <c r="R350" s="130" t="str">
        <f>IFERROR(N350*'Emission Factors'!C$11+O350*'Emission Factors'!C$18,"")</f>
        <v/>
      </c>
      <c r="S350" s="130" t="str">
        <f>IFERROR(N350*'Emission Factors'!C$12+O350*'Emission Factors'!C$19,"")</f>
        <v/>
      </c>
      <c r="T350" s="130" t="str">
        <f>IFERROR(N350*'Emission Factors'!C$13+O350*'Emission Factors'!C$20,"")</f>
        <v/>
      </c>
      <c r="U350" s="131" t="str">
        <f>IFERROR(IF(K350="Residential",N350*'Emission Factors'!$C$14+O350*'Emission Factors'!$C$21,N350*'Emission Factors'!$C$15+O350*'Emission Factors'!$C$22),"")</f>
        <v/>
      </c>
    </row>
    <row r="351" spans="2:21" ht="15" customHeight="1" x14ac:dyDescent="0.3">
      <c r="B351" s="123"/>
      <c r="C351" s="124"/>
      <c r="D351" s="132"/>
      <c r="E351" s="124"/>
      <c r="F351" s="124"/>
      <c r="G351" s="124"/>
      <c r="H351" s="125"/>
      <c r="I351" s="126"/>
      <c r="J351" s="127"/>
      <c r="K351" s="127"/>
      <c r="L351" s="128" t="str">
        <f>IF(E351+G351=0,"",((E351*'Emission Factors'!C$23)+(G351*'Emission Factors'!$C$25)))</f>
        <v/>
      </c>
      <c r="M351" s="128" t="str">
        <f>IF(E351+G351=0,"",((E351*'Emission Factors'!C$24)+(G351*'Emission Factors'!$C$26)))</f>
        <v/>
      </c>
      <c r="N351" s="128" t="str">
        <f t="shared" si="15"/>
        <v/>
      </c>
      <c r="O351" s="128" t="str">
        <f t="shared" si="16"/>
        <v/>
      </c>
      <c r="P351" s="128" t="str">
        <f>IFERROR(N351*'Emission Factors'!C$10+O351*'Emission Factors'!C$17,"")</f>
        <v/>
      </c>
      <c r="Q351" s="129" t="str">
        <f t="shared" si="17"/>
        <v/>
      </c>
      <c r="R351" s="130" t="str">
        <f>IFERROR(N351*'Emission Factors'!C$11+O351*'Emission Factors'!C$18,"")</f>
        <v/>
      </c>
      <c r="S351" s="130" t="str">
        <f>IFERROR(N351*'Emission Factors'!C$12+O351*'Emission Factors'!C$19,"")</f>
        <v/>
      </c>
      <c r="T351" s="130" t="str">
        <f>IFERROR(N351*'Emission Factors'!C$13+O351*'Emission Factors'!C$20,"")</f>
        <v/>
      </c>
      <c r="U351" s="131" t="str">
        <f>IFERROR(IF(K351="Residential",N351*'Emission Factors'!$C$14+O351*'Emission Factors'!$C$21,N351*'Emission Factors'!$C$15+O351*'Emission Factors'!$C$22),"")</f>
        <v/>
      </c>
    </row>
    <row r="352" spans="2:21" ht="15" customHeight="1" x14ac:dyDescent="0.3">
      <c r="B352" s="123"/>
      <c r="C352" s="124"/>
      <c r="D352" s="132"/>
      <c r="E352" s="124"/>
      <c r="F352" s="124"/>
      <c r="G352" s="124"/>
      <c r="H352" s="125"/>
      <c r="I352" s="126"/>
      <c r="J352" s="127"/>
      <c r="K352" s="127"/>
      <c r="L352" s="128" t="str">
        <f>IF(E352+G352=0,"",((E352*'Emission Factors'!C$23)+(G352*'Emission Factors'!$C$25)))</f>
        <v/>
      </c>
      <c r="M352" s="128" t="str">
        <f>IF(E352+G352=0,"",((E352*'Emission Factors'!C$24)+(G352*'Emission Factors'!$C$26)))</f>
        <v/>
      </c>
      <c r="N352" s="128" t="str">
        <f t="shared" si="15"/>
        <v/>
      </c>
      <c r="O352" s="128" t="str">
        <f t="shared" si="16"/>
        <v/>
      </c>
      <c r="P352" s="128" t="str">
        <f>IFERROR(N352*'Emission Factors'!C$10+O352*'Emission Factors'!C$17,"")</f>
        <v/>
      </c>
      <c r="Q352" s="129" t="str">
        <f t="shared" si="17"/>
        <v/>
      </c>
      <c r="R352" s="130" t="str">
        <f>IFERROR(N352*'Emission Factors'!C$11+O352*'Emission Factors'!C$18,"")</f>
        <v/>
      </c>
      <c r="S352" s="130" t="str">
        <f>IFERROR(N352*'Emission Factors'!C$12+O352*'Emission Factors'!C$19,"")</f>
        <v/>
      </c>
      <c r="T352" s="130" t="str">
        <f>IFERROR(N352*'Emission Factors'!C$13+O352*'Emission Factors'!C$20,"")</f>
        <v/>
      </c>
      <c r="U352" s="131" t="str">
        <f>IFERROR(IF(K352="Residential",N352*'Emission Factors'!$C$14+O352*'Emission Factors'!$C$21,N352*'Emission Factors'!$C$15+O352*'Emission Factors'!$C$22),"")</f>
        <v/>
      </c>
    </row>
    <row r="353" spans="2:21" ht="15" customHeight="1" x14ac:dyDescent="0.3">
      <c r="B353" s="123"/>
      <c r="C353" s="124"/>
      <c r="D353" s="132"/>
      <c r="E353" s="124"/>
      <c r="F353" s="124"/>
      <c r="G353" s="124"/>
      <c r="H353" s="125"/>
      <c r="I353" s="126"/>
      <c r="J353" s="127"/>
      <c r="K353" s="127"/>
      <c r="L353" s="128" t="str">
        <f>IF(E353+G353=0,"",((E353*'Emission Factors'!C$23)+(G353*'Emission Factors'!$C$25)))</f>
        <v/>
      </c>
      <c r="M353" s="128" t="str">
        <f>IF(E353+G353=0,"",((E353*'Emission Factors'!C$24)+(G353*'Emission Factors'!$C$26)))</f>
        <v/>
      </c>
      <c r="N353" s="128" t="str">
        <f t="shared" si="15"/>
        <v/>
      </c>
      <c r="O353" s="128" t="str">
        <f t="shared" si="16"/>
        <v/>
      </c>
      <c r="P353" s="128" t="str">
        <f>IFERROR(N353*'Emission Factors'!C$10+O353*'Emission Factors'!C$17,"")</f>
        <v/>
      </c>
      <c r="Q353" s="129" t="str">
        <f t="shared" si="17"/>
        <v/>
      </c>
      <c r="R353" s="130" t="str">
        <f>IFERROR(N353*'Emission Factors'!C$11+O353*'Emission Factors'!C$18,"")</f>
        <v/>
      </c>
      <c r="S353" s="130" t="str">
        <f>IFERROR(N353*'Emission Factors'!C$12+O353*'Emission Factors'!C$19,"")</f>
        <v/>
      </c>
      <c r="T353" s="130" t="str">
        <f>IFERROR(N353*'Emission Factors'!C$13+O353*'Emission Factors'!C$20,"")</f>
        <v/>
      </c>
      <c r="U353" s="131" t="str">
        <f>IFERROR(IF(K353="Residential",N353*'Emission Factors'!$C$14+O353*'Emission Factors'!$C$21,N353*'Emission Factors'!$C$15+O353*'Emission Factors'!$C$22),"")</f>
        <v/>
      </c>
    </row>
    <row r="354" spans="2:21" ht="15" customHeight="1" x14ac:dyDescent="0.3">
      <c r="B354" s="123"/>
      <c r="C354" s="124"/>
      <c r="D354" s="132"/>
      <c r="E354" s="124"/>
      <c r="F354" s="124"/>
      <c r="G354" s="124"/>
      <c r="H354" s="125"/>
      <c r="I354" s="126"/>
      <c r="J354" s="127"/>
      <c r="K354" s="127"/>
      <c r="L354" s="128" t="str">
        <f>IF(E354+G354=0,"",((E354*'Emission Factors'!C$23)+(G354*'Emission Factors'!$C$25)))</f>
        <v/>
      </c>
      <c r="M354" s="128" t="str">
        <f>IF(E354+G354=0,"",((E354*'Emission Factors'!C$24)+(G354*'Emission Factors'!$C$26)))</f>
        <v/>
      </c>
      <c r="N354" s="128" t="str">
        <f t="shared" si="15"/>
        <v/>
      </c>
      <c r="O354" s="128" t="str">
        <f t="shared" si="16"/>
        <v/>
      </c>
      <c r="P354" s="128" t="str">
        <f>IFERROR(N354*'Emission Factors'!C$10+O354*'Emission Factors'!C$17,"")</f>
        <v/>
      </c>
      <c r="Q354" s="129" t="str">
        <f t="shared" si="17"/>
        <v/>
      </c>
      <c r="R354" s="130" t="str">
        <f>IFERROR(N354*'Emission Factors'!C$11+O354*'Emission Factors'!C$18,"")</f>
        <v/>
      </c>
      <c r="S354" s="130" t="str">
        <f>IFERROR(N354*'Emission Factors'!C$12+O354*'Emission Factors'!C$19,"")</f>
        <v/>
      </c>
      <c r="T354" s="130" t="str">
        <f>IFERROR(N354*'Emission Factors'!C$13+O354*'Emission Factors'!C$20,"")</f>
        <v/>
      </c>
      <c r="U354" s="131" t="str">
        <f>IFERROR(IF(K354="Residential",N354*'Emission Factors'!$C$14+O354*'Emission Factors'!$C$21,N354*'Emission Factors'!$C$15+O354*'Emission Factors'!$C$22),"")</f>
        <v/>
      </c>
    </row>
    <row r="355" spans="2:21" ht="15" customHeight="1" x14ac:dyDescent="0.3">
      <c r="B355" s="123"/>
      <c r="C355" s="124"/>
      <c r="D355" s="132"/>
      <c r="E355" s="124"/>
      <c r="F355" s="124"/>
      <c r="G355" s="124"/>
      <c r="H355" s="125"/>
      <c r="I355" s="126"/>
      <c r="J355" s="127"/>
      <c r="K355" s="127"/>
      <c r="L355" s="128" t="str">
        <f>IF(E355+G355=0,"",((E355*'Emission Factors'!C$23)+(G355*'Emission Factors'!$C$25)))</f>
        <v/>
      </c>
      <c r="M355" s="128" t="str">
        <f>IF(E355+G355=0,"",((E355*'Emission Factors'!C$24)+(G355*'Emission Factors'!$C$26)))</f>
        <v/>
      </c>
      <c r="N355" s="128" t="str">
        <f t="shared" si="15"/>
        <v/>
      </c>
      <c r="O355" s="128" t="str">
        <f t="shared" si="16"/>
        <v/>
      </c>
      <c r="P355" s="128" t="str">
        <f>IFERROR(N355*'Emission Factors'!C$10+O355*'Emission Factors'!C$17,"")</f>
        <v/>
      </c>
      <c r="Q355" s="129" t="str">
        <f t="shared" si="17"/>
        <v/>
      </c>
      <c r="R355" s="130" t="str">
        <f>IFERROR(N355*'Emission Factors'!C$11+O355*'Emission Factors'!C$18,"")</f>
        <v/>
      </c>
      <c r="S355" s="130" t="str">
        <f>IFERROR(N355*'Emission Factors'!C$12+O355*'Emission Factors'!C$19,"")</f>
        <v/>
      </c>
      <c r="T355" s="130" t="str">
        <f>IFERROR(N355*'Emission Factors'!C$13+O355*'Emission Factors'!C$20,"")</f>
        <v/>
      </c>
      <c r="U355" s="131" t="str">
        <f>IFERROR(IF(K355="Residential",N355*'Emission Factors'!$C$14+O355*'Emission Factors'!$C$21,N355*'Emission Factors'!$C$15+O355*'Emission Factors'!$C$22),"")</f>
        <v/>
      </c>
    </row>
    <row r="356" spans="2:21" ht="15" customHeight="1" x14ac:dyDescent="0.3">
      <c r="B356" s="123"/>
      <c r="C356" s="124"/>
      <c r="D356" s="132"/>
      <c r="E356" s="124"/>
      <c r="F356" s="124"/>
      <c r="G356" s="124"/>
      <c r="H356" s="125"/>
      <c r="I356" s="126"/>
      <c r="J356" s="127"/>
      <c r="K356" s="127"/>
      <c r="L356" s="128" t="str">
        <f>IF(E356+G356=0,"",((E356*'Emission Factors'!C$23)+(G356*'Emission Factors'!$C$25)))</f>
        <v/>
      </c>
      <c r="M356" s="128" t="str">
        <f>IF(E356+G356=0,"",((E356*'Emission Factors'!C$24)+(G356*'Emission Factors'!$C$26)))</f>
        <v/>
      </c>
      <c r="N356" s="128" t="str">
        <f t="shared" si="15"/>
        <v/>
      </c>
      <c r="O356" s="128" t="str">
        <f t="shared" si="16"/>
        <v/>
      </c>
      <c r="P356" s="128" t="str">
        <f>IFERROR(N356*'Emission Factors'!C$10+O356*'Emission Factors'!C$17,"")</f>
        <v/>
      </c>
      <c r="Q356" s="129" t="str">
        <f t="shared" si="17"/>
        <v/>
      </c>
      <c r="R356" s="130" t="str">
        <f>IFERROR(N356*'Emission Factors'!C$11+O356*'Emission Factors'!C$18,"")</f>
        <v/>
      </c>
      <c r="S356" s="130" t="str">
        <f>IFERROR(N356*'Emission Factors'!C$12+O356*'Emission Factors'!C$19,"")</f>
        <v/>
      </c>
      <c r="T356" s="130" t="str">
        <f>IFERROR(N356*'Emission Factors'!C$13+O356*'Emission Factors'!C$20,"")</f>
        <v/>
      </c>
      <c r="U356" s="131" t="str">
        <f>IFERROR(IF(K356="Residential",N356*'Emission Factors'!$C$14+O356*'Emission Factors'!$C$21,N356*'Emission Factors'!$C$15+O356*'Emission Factors'!$C$22),"")</f>
        <v/>
      </c>
    </row>
    <row r="357" spans="2:21" ht="15" customHeight="1" x14ac:dyDescent="0.3">
      <c r="B357" s="123"/>
      <c r="C357" s="124"/>
      <c r="D357" s="132"/>
      <c r="E357" s="124"/>
      <c r="F357" s="124"/>
      <c r="G357" s="124"/>
      <c r="H357" s="125"/>
      <c r="I357" s="126"/>
      <c r="J357" s="127"/>
      <c r="K357" s="127"/>
      <c r="L357" s="128" t="str">
        <f>IF(E357+G357=0,"",((E357*'Emission Factors'!C$23)+(G357*'Emission Factors'!$C$25)))</f>
        <v/>
      </c>
      <c r="M357" s="128" t="str">
        <f>IF(E357+G357=0,"",((E357*'Emission Factors'!C$24)+(G357*'Emission Factors'!$C$26)))</f>
        <v/>
      </c>
      <c r="N357" s="128" t="str">
        <f t="shared" si="15"/>
        <v/>
      </c>
      <c r="O357" s="128" t="str">
        <f t="shared" si="16"/>
        <v/>
      </c>
      <c r="P357" s="128" t="str">
        <f>IFERROR(N357*'Emission Factors'!C$10+O357*'Emission Factors'!C$17,"")</f>
        <v/>
      </c>
      <c r="Q357" s="129" t="str">
        <f t="shared" si="17"/>
        <v/>
      </c>
      <c r="R357" s="130" t="str">
        <f>IFERROR(N357*'Emission Factors'!C$11+O357*'Emission Factors'!C$18,"")</f>
        <v/>
      </c>
      <c r="S357" s="130" t="str">
        <f>IFERROR(N357*'Emission Factors'!C$12+O357*'Emission Factors'!C$19,"")</f>
        <v/>
      </c>
      <c r="T357" s="130" t="str">
        <f>IFERROR(N357*'Emission Factors'!C$13+O357*'Emission Factors'!C$20,"")</f>
        <v/>
      </c>
      <c r="U357" s="131" t="str">
        <f>IFERROR(IF(K357="Residential",N357*'Emission Factors'!$C$14+O357*'Emission Factors'!$C$21,N357*'Emission Factors'!$C$15+O357*'Emission Factors'!$C$22),"")</f>
        <v/>
      </c>
    </row>
    <row r="358" spans="2:21" ht="15" customHeight="1" x14ac:dyDescent="0.3">
      <c r="B358" s="123"/>
      <c r="C358" s="124"/>
      <c r="D358" s="132"/>
      <c r="E358" s="124"/>
      <c r="F358" s="124"/>
      <c r="G358" s="124"/>
      <c r="H358" s="125"/>
      <c r="I358" s="126"/>
      <c r="J358" s="127"/>
      <c r="K358" s="127"/>
      <c r="L358" s="128" t="str">
        <f>IF(E358+G358=0,"",((E358*'Emission Factors'!C$23)+(G358*'Emission Factors'!$C$25)))</f>
        <v/>
      </c>
      <c r="M358" s="128" t="str">
        <f>IF(E358+G358=0,"",((E358*'Emission Factors'!C$24)+(G358*'Emission Factors'!$C$26)))</f>
        <v/>
      </c>
      <c r="N358" s="128" t="str">
        <f t="shared" si="15"/>
        <v/>
      </c>
      <c r="O358" s="128" t="str">
        <f t="shared" si="16"/>
        <v/>
      </c>
      <c r="P358" s="128" t="str">
        <f>IFERROR(N358*'Emission Factors'!C$10+O358*'Emission Factors'!C$17,"")</f>
        <v/>
      </c>
      <c r="Q358" s="129" t="str">
        <f t="shared" si="17"/>
        <v/>
      </c>
      <c r="R358" s="130" t="str">
        <f>IFERROR(N358*'Emission Factors'!C$11+O358*'Emission Factors'!C$18,"")</f>
        <v/>
      </c>
      <c r="S358" s="130" t="str">
        <f>IFERROR(N358*'Emission Factors'!C$12+O358*'Emission Factors'!C$19,"")</f>
        <v/>
      </c>
      <c r="T358" s="130" t="str">
        <f>IFERROR(N358*'Emission Factors'!C$13+O358*'Emission Factors'!C$20,"")</f>
        <v/>
      </c>
      <c r="U358" s="131" t="str">
        <f>IFERROR(IF(K358="Residential",N358*'Emission Factors'!$C$14+O358*'Emission Factors'!$C$21,N358*'Emission Factors'!$C$15+O358*'Emission Factors'!$C$22),"")</f>
        <v/>
      </c>
    </row>
    <row r="359" spans="2:21" ht="15" customHeight="1" x14ac:dyDescent="0.3">
      <c r="B359" s="123"/>
      <c r="C359" s="124"/>
      <c r="D359" s="132"/>
      <c r="E359" s="124"/>
      <c r="F359" s="124"/>
      <c r="G359" s="124"/>
      <c r="H359" s="125"/>
      <c r="I359" s="126"/>
      <c r="J359" s="127"/>
      <c r="K359" s="127"/>
      <c r="L359" s="128" t="str">
        <f>IF(E359+G359=0,"",((E359*'Emission Factors'!C$23)+(G359*'Emission Factors'!$C$25)))</f>
        <v/>
      </c>
      <c r="M359" s="128" t="str">
        <f>IF(E359+G359=0,"",((E359*'Emission Factors'!C$24)+(G359*'Emission Factors'!$C$26)))</f>
        <v/>
      </c>
      <c r="N359" s="128" t="str">
        <f t="shared" si="15"/>
        <v/>
      </c>
      <c r="O359" s="128" t="str">
        <f t="shared" si="16"/>
        <v/>
      </c>
      <c r="P359" s="128" t="str">
        <f>IFERROR(N359*'Emission Factors'!C$10+O359*'Emission Factors'!C$17,"")</f>
        <v/>
      </c>
      <c r="Q359" s="129" t="str">
        <f t="shared" si="17"/>
        <v/>
      </c>
      <c r="R359" s="130" t="str">
        <f>IFERROR(N359*'Emission Factors'!C$11+O359*'Emission Factors'!C$18,"")</f>
        <v/>
      </c>
      <c r="S359" s="130" t="str">
        <f>IFERROR(N359*'Emission Factors'!C$12+O359*'Emission Factors'!C$19,"")</f>
        <v/>
      </c>
      <c r="T359" s="130" t="str">
        <f>IFERROR(N359*'Emission Factors'!C$13+O359*'Emission Factors'!C$20,"")</f>
        <v/>
      </c>
      <c r="U359" s="131" t="str">
        <f>IFERROR(IF(K359="Residential",N359*'Emission Factors'!$C$14+O359*'Emission Factors'!$C$21,N359*'Emission Factors'!$C$15+O359*'Emission Factors'!$C$22),"")</f>
        <v/>
      </c>
    </row>
    <row r="360" spans="2:21" ht="15" customHeight="1" x14ac:dyDescent="0.3">
      <c r="B360" s="123"/>
      <c r="C360" s="124"/>
      <c r="D360" s="132"/>
      <c r="E360" s="124"/>
      <c r="F360" s="124"/>
      <c r="G360" s="124"/>
      <c r="H360" s="125"/>
      <c r="I360" s="126"/>
      <c r="J360" s="127"/>
      <c r="K360" s="127"/>
      <c r="L360" s="128" t="str">
        <f>IF(E360+G360=0,"",((E360*'Emission Factors'!C$23)+(G360*'Emission Factors'!$C$25)))</f>
        <v/>
      </c>
      <c r="M360" s="128" t="str">
        <f>IF(E360+G360=0,"",((E360*'Emission Factors'!C$24)+(G360*'Emission Factors'!$C$26)))</f>
        <v/>
      </c>
      <c r="N360" s="128" t="str">
        <f t="shared" si="15"/>
        <v/>
      </c>
      <c r="O360" s="128" t="str">
        <f t="shared" si="16"/>
        <v/>
      </c>
      <c r="P360" s="128" t="str">
        <f>IFERROR(N360*'Emission Factors'!C$10+O360*'Emission Factors'!C$17,"")</f>
        <v/>
      </c>
      <c r="Q360" s="129" t="str">
        <f t="shared" si="17"/>
        <v/>
      </c>
      <c r="R360" s="130" t="str">
        <f>IFERROR(N360*'Emission Factors'!C$11+O360*'Emission Factors'!C$18,"")</f>
        <v/>
      </c>
      <c r="S360" s="130" t="str">
        <f>IFERROR(N360*'Emission Factors'!C$12+O360*'Emission Factors'!C$19,"")</f>
        <v/>
      </c>
      <c r="T360" s="130" t="str">
        <f>IFERROR(N360*'Emission Factors'!C$13+O360*'Emission Factors'!C$20,"")</f>
        <v/>
      </c>
      <c r="U360" s="131" t="str">
        <f>IFERROR(IF(K360="Residential",N360*'Emission Factors'!$C$14+O360*'Emission Factors'!$C$21,N360*'Emission Factors'!$C$15+O360*'Emission Factors'!$C$22),"")</f>
        <v/>
      </c>
    </row>
    <row r="361" spans="2:21" ht="15" customHeight="1" x14ac:dyDescent="0.3">
      <c r="B361" s="123"/>
      <c r="C361" s="124"/>
      <c r="D361" s="132"/>
      <c r="E361" s="124"/>
      <c r="F361" s="124"/>
      <c r="G361" s="124"/>
      <c r="H361" s="125"/>
      <c r="I361" s="126"/>
      <c r="J361" s="127"/>
      <c r="K361" s="127"/>
      <c r="L361" s="128" t="str">
        <f>IF(E361+G361=0,"",((E361*'Emission Factors'!C$23)+(G361*'Emission Factors'!$C$25)))</f>
        <v/>
      </c>
      <c r="M361" s="128" t="str">
        <f>IF(E361+G361=0,"",((E361*'Emission Factors'!C$24)+(G361*'Emission Factors'!$C$26)))</f>
        <v/>
      </c>
      <c r="N361" s="128" t="str">
        <f t="shared" si="15"/>
        <v/>
      </c>
      <c r="O361" s="128" t="str">
        <f t="shared" si="16"/>
        <v/>
      </c>
      <c r="P361" s="128" t="str">
        <f>IFERROR(N361*'Emission Factors'!C$10+O361*'Emission Factors'!C$17,"")</f>
        <v/>
      </c>
      <c r="Q361" s="129" t="str">
        <f t="shared" si="17"/>
        <v/>
      </c>
      <c r="R361" s="130" t="str">
        <f>IFERROR(N361*'Emission Factors'!C$11+O361*'Emission Factors'!C$18,"")</f>
        <v/>
      </c>
      <c r="S361" s="130" t="str">
        <f>IFERROR(N361*'Emission Factors'!C$12+O361*'Emission Factors'!C$19,"")</f>
        <v/>
      </c>
      <c r="T361" s="130" t="str">
        <f>IFERROR(N361*'Emission Factors'!C$13+O361*'Emission Factors'!C$20,"")</f>
        <v/>
      </c>
      <c r="U361" s="131" t="str">
        <f>IFERROR(IF(K361="Residential",N361*'Emission Factors'!$C$14+O361*'Emission Factors'!$C$21,N361*'Emission Factors'!$C$15+O361*'Emission Factors'!$C$22),"")</f>
        <v/>
      </c>
    </row>
    <row r="362" spans="2:21" ht="15" customHeight="1" x14ac:dyDescent="0.3">
      <c r="B362" s="123"/>
      <c r="C362" s="124"/>
      <c r="D362" s="132"/>
      <c r="E362" s="124"/>
      <c r="F362" s="124"/>
      <c r="G362" s="124"/>
      <c r="H362" s="125"/>
      <c r="I362" s="126"/>
      <c r="J362" s="127"/>
      <c r="K362" s="127"/>
      <c r="L362" s="128" t="str">
        <f>IF(E362+G362=0,"",((E362*'Emission Factors'!C$23)+(G362*'Emission Factors'!$C$25)))</f>
        <v/>
      </c>
      <c r="M362" s="128" t="str">
        <f>IF(E362+G362=0,"",((E362*'Emission Factors'!C$24)+(G362*'Emission Factors'!$C$26)))</f>
        <v/>
      </c>
      <c r="N362" s="128" t="str">
        <f t="shared" si="15"/>
        <v/>
      </c>
      <c r="O362" s="128" t="str">
        <f t="shared" si="16"/>
        <v/>
      </c>
      <c r="P362" s="128" t="str">
        <f>IFERROR(N362*'Emission Factors'!C$10+O362*'Emission Factors'!C$17,"")</f>
        <v/>
      </c>
      <c r="Q362" s="129" t="str">
        <f t="shared" si="17"/>
        <v/>
      </c>
      <c r="R362" s="130" t="str">
        <f>IFERROR(N362*'Emission Factors'!C$11+O362*'Emission Factors'!C$18,"")</f>
        <v/>
      </c>
      <c r="S362" s="130" t="str">
        <f>IFERROR(N362*'Emission Factors'!C$12+O362*'Emission Factors'!C$19,"")</f>
        <v/>
      </c>
      <c r="T362" s="130" t="str">
        <f>IFERROR(N362*'Emission Factors'!C$13+O362*'Emission Factors'!C$20,"")</f>
        <v/>
      </c>
      <c r="U362" s="131" t="str">
        <f>IFERROR(IF(K362="Residential",N362*'Emission Factors'!$C$14+O362*'Emission Factors'!$C$21,N362*'Emission Factors'!$C$15+O362*'Emission Factors'!$C$22),"")</f>
        <v/>
      </c>
    </row>
    <row r="363" spans="2:21" ht="15" customHeight="1" x14ac:dyDescent="0.3">
      <c r="B363" s="123"/>
      <c r="C363" s="124"/>
      <c r="D363" s="132"/>
      <c r="E363" s="124"/>
      <c r="F363" s="124"/>
      <c r="G363" s="124"/>
      <c r="H363" s="125"/>
      <c r="I363" s="126"/>
      <c r="J363" s="127"/>
      <c r="K363" s="127"/>
      <c r="L363" s="128" t="str">
        <f>IF(E363+G363=0,"",((E363*'Emission Factors'!C$23)+(G363*'Emission Factors'!$C$25)))</f>
        <v/>
      </c>
      <c r="M363" s="128" t="str">
        <f>IF(E363+G363=0,"",((E363*'Emission Factors'!C$24)+(G363*'Emission Factors'!$C$26)))</f>
        <v/>
      </c>
      <c r="N363" s="128" t="str">
        <f t="shared" si="15"/>
        <v/>
      </c>
      <c r="O363" s="128" t="str">
        <f t="shared" si="16"/>
        <v/>
      </c>
      <c r="P363" s="128" t="str">
        <f>IFERROR(N363*'Emission Factors'!C$10+O363*'Emission Factors'!C$17,"")</f>
        <v/>
      </c>
      <c r="Q363" s="129" t="str">
        <f t="shared" si="17"/>
        <v/>
      </c>
      <c r="R363" s="130" t="str">
        <f>IFERROR(N363*'Emission Factors'!C$11+O363*'Emission Factors'!C$18,"")</f>
        <v/>
      </c>
      <c r="S363" s="130" t="str">
        <f>IFERROR(N363*'Emission Factors'!C$12+O363*'Emission Factors'!C$19,"")</f>
        <v/>
      </c>
      <c r="T363" s="130" t="str">
        <f>IFERROR(N363*'Emission Factors'!C$13+O363*'Emission Factors'!C$20,"")</f>
        <v/>
      </c>
      <c r="U363" s="131" t="str">
        <f>IFERROR(IF(K363="Residential",N363*'Emission Factors'!$C$14+O363*'Emission Factors'!$C$21,N363*'Emission Factors'!$C$15+O363*'Emission Factors'!$C$22),"")</f>
        <v/>
      </c>
    </row>
    <row r="364" spans="2:21" ht="15" customHeight="1" x14ac:dyDescent="0.3">
      <c r="B364" s="123"/>
      <c r="C364" s="124"/>
      <c r="D364" s="132"/>
      <c r="E364" s="124"/>
      <c r="F364" s="124"/>
      <c r="G364" s="124"/>
      <c r="H364" s="125"/>
      <c r="I364" s="126"/>
      <c r="J364" s="127"/>
      <c r="K364" s="127"/>
      <c r="L364" s="128" t="str">
        <f>IF(E364+G364=0,"",((E364*'Emission Factors'!C$23)+(G364*'Emission Factors'!$C$25)))</f>
        <v/>
      </c>
      <c r="M364" s="128" t="str">
        <f>IF(E364+G364=0,"",((E364*'Emission Factors'!C$24)+(G364*'Emission Factors'!$C$26)))</f>
        <v/>
      </c>
      <c r="N364" s="128" t="str">
        <f t="shared" si="15"/>
        <v/>
      </c>
      <c r="O364" s="128" t="str">
        <f t="shared" si="16"/>
        <v/>
      </c>
      <c r="P364" s="128" t="str">
        <f>IFERROR(N364*'Emission Factors'!C$10+O364*'Emission Factors'!C$17,"")</f>
        <v/>
      </c>
      <c r="Q364" s="129" t="str">
        <f t="shared" si="17"/>
        <v/>
      </c>
      <c r="R364" s="130" t="str">
        <f>IFERROR(N364*'Emission Factors'!C$11+O364*'Emission Factors'!C$18,"")</f>
        <v/>
      </c>
      <c r="S364" s="130" t="str">
        <f>IFERROR(N364*'Emission Factors'!C$12+O364*'Emission Factors'!C$19,"")</f>
        <v/>
      </c>
      <c r="T364" s="130" t="str">
        <f>IFERROR(N364*'Emission Factors'!C$13+O364*'Emission Factors'!C$20,"")</f>
        <v/>
      </c>
      <c r="U364" s="131" t="str">
        <f>IFERROR(IF(K364="Residential",N364*'Emission Factors'!$C$14+O364*'Emission Factors'!$C$21,N364*'Emission Factors'!$C$15+O364*'Emission Factors'!$C$22),"")</f>
        <v/>
      </c>
    </row>
    <row r="365" spans="2:21" ht="15" customHeight="1" x14ac:dyDescent="0.3">
      <c r="B365" s="123"/>
      <c r="C365" s="124"/>
      <c r="D365" s="132"/>
      <c r="E365" s="124"/>
      <c r="F365" s="124"/>
      <c r="G365" s="124"/>
      <c r="H365" s="125"/>
      <c r="I365" s="126"/>
      <c r="J365" s="127"/>
      <c r="K365" s="127"/>
      <c r="L365" s="128" t="str">
        <f>IF(E365+G365=0,"",((E365*'Emission Factors'!C$23)+(G365*'Emission Factors'!$C$25)))</f>
        <v/>
      </c>
      <c r="M365" s="128" t="str">
        <f>IF(E365+G365=0,"",((E365*'Emission Factors'!C$24)+(G365*'Emission Factors'!$C$26)))</f>
        <v/>
      </c>
      <c r="N365" s="128" t="str">
        <f t="shared" si="15"/>
        <v/>
      </c>
      <c r="O365" s="128" t="str">
        <f t="shared" si="16"/>
        <v/>
      </c>
      <c r="P365" s="128" t="str">
        <f>IFERROR(N365*'Emission Factors'!C$10+O365*'Emission Factors'!C$17,"")</f>
        <v/>
      </c>
      <c r="Q365" s="129" t="str">
        <f t="shared" si="17"/>
        <v/>
      </c>
      <c r="R365" s="130" t="str">
        <f>IFERROR(N365*'Emission Factors'!C$11+O365*'Emission Factors'!C$18,"")</f>
        <v/>
      </c>
      <c r="S365" s="130" t="str">
        <f>IFERROR(N365*'Emission Factors'!C$12+O365*'Emission Factors'!C$19,"")</f>
        <v/>
      </c>
      <c r="T365" s="130" t="str">
        <f>IFERROR(N365*'Emission Factors'!C$13+O365*'Emission Factors'!C$20,"")</f>
        <v/>
      </c>
      <c r="U365" s="131" t="str">
        <f>IFERROR(IF(K365="Residential",N365*'Emission Factors'!$C$14+O365*'Emission Factors'!$C$21,N365*'Emission Factors'!$C$15+O365*'Emission Factors'!$C$22),"")</f>
        <v/>
      </c>
    </row>
    <row r="366" spans="2:21" ht="15" customHeight="1" x14ac:dyDescent="0.3">
      <c r="B366" s="123"/>
      <c r="C366" s="124"/>
      <c r="D366" s="132"/>
      <c r="E366" s="124"/>
      <c r="F366" s="124"/>
      <c r="G366" s="124"/>
      <c r="H366" s="125"/>
      <c r="I366" s="126"/>
      <c r="J366" s="127"/>
      <c r="K366" s="127"/>
      <c r="L366" s="128" t="str">
        <f>IF(E366+G366=0,"",((E366*'Emission Factors'!C$23)+(G366*'Emission Factors'!$C$25)))</f>
        <v/>
      </c>
      <c r="M366" s="128" t="str">
        <f>IF(E366+G366=0,"",((E366*'Emission Factors'!C$24)+(G366*'Emission Factors'!$C$26)))</f>
        <v/>
      </c>
      <c r="N366" s="128" t="str">
        <f t="shared" si="15"/>
        <v/>
      </c>
      <c r="O366" s="128" t="str">
        <f t="shared" si="16"/>
        <v/>
      </c>
      <c r="P366" s="128" t="str">
        <f>IFERROR(N366*'Emission Factors'!C$10+O366*'Emission Factors'!C$17,"")</f>
        <v/>
      </c>
      <c r="Q366" s="129" t="str">
        <f t="shared" si="17"/>
        <v/>
      </c>
      <c r="R366" s="130" t="str">
        <f>IFERROR(N366*'Emission Factors'!C$11+O366*'Emission Factors'!C$18,"")</f>
        <v/>
      </c>
      <c r="S366" s="130" t="str">
        <f>IFERROR(N366*'Emission Factors'!C$12+O366*'Emission Factors'!C$19,"")</f>
        <v/>
      </c>
      <c r="T366" s="130" t="str">
        <f>IFERROR(N366*'Emission Factors'!C$13+O366*'Emission Factors'!C$20,"")</f>
        <v/>
      </c>
      <c r="U366" s="131" t="str">
        <f>IFERROR(IF(K366="Residential",N366*'Emission Factors'!$C$14+O366*'Emission Factors'!$C$21,N366*'Emission Factors'!$C$15+O366*'Emission Factors'!$C$22),"")</f>
        <v/>
      </c>
    </row>
    <row r="367" spans="2:21" ht="15" customHeight="1" x14ac:dyDescent="0.3">
      <c r="B367" s="123"/>
      <c r="C367" s="124"/>
      <c r="D367" s="132"/>
      <c r="E367" s="124"/>
      <c r="F367" s="124"/>
      <c r="G367" s="124"/>
      <c r="H367" s="125"/>
      <c r="I367" s="126"/>
      <c r="J367" s="127"/>
      <c r="K367" s="127"/>
      <c r="L367" s="128" t="str">
        <f>IF(E367+G367=0,"",((E367*'Emission Factors'!C$23)+(G367*'Emission Factors'!$C$25)))</f>
        <v/>
      </c>
      <c r="M367" s="128" t="str">
        <f>IF(E367+G367=0,"",((E367*'Emission Factors'!C$24)+(G367*'Emission Factors'!$C$26)))</f>
        <v/>
      </c>
      <c r="N367" s="128" t="str">
        <f t="shared" si="15"/>
        <v/>
      </c>
      <c r="O367" s="128" t="str">
        <f t="shared" si="16"/>
        <v/>
      </c>
      <c r="P367" s="128" t="str">
        <f>IFERROR(N367*'Emission Factors'!C$10+O367*'Emission Factors'!C$17,"")</f>
        <v/>
      </c>
      <c r="Q367" s="129" t="str">
        <f t="shared" si="17"/>
        <v/>
      </c>
      <c r="R367" s="130" t="str">
        <f>IFERROR(N367*'Emission Factors'!C$11+O367*'Emission Factors'!C$18,"")</f>
        <v/>
      </c>
      <c r="S367" s="130" t="str">
        <f>IFERROR(N367*'Emission Factors'!C$12+O367*'Emission Factors'!C$19,"")</f>
        <v/>
      </c>
      <c r="T367" s="130" t="str">
        <f>IFERROR(N367*'Emission Factors'!C$13+O367*'Emission Factors'!C$20,"")</f>
        <v/>
      </c>
      <c r="U367" s="131" t="str">
        <f>IFERROR(IF(K367="Residential",N367*'Emission Factors'!$C$14+O367*'Emission Factors'!$C$21,N367*'Emission Factors'!$C$15+O367*'Emission Factors'!$C$22),"")</f>
        <v/>
      </c>
    </row>
    <row r="368" spans="2:21" ht="15" customHeight="1" x14ac:dyDescent="0.3">
      <c r="B368" s="123"/>
      <c r="C368" s="124"/>
      <c r="D368" s="132"/>
      <c r="E368" s="124"/>
      <c r="F368" s="124"/>
      <c r="G368" s="124"/>
      <c r="H368" s="125"/>
      <c r="I368" s="126"/>
      <c r="J368" s="127"/>
      <c r="K368" s="127"/>
      <c r="L368" s="128" t="str">
        <f>IF(E368+G368=0,"",((E368*'Emission Factors'!C$23)+(G368*'Emission Factors'!$C$25)))</f>
        <v/>
      </c>
      <c r="M368" s="128" t="str">
        <f>IF(E368+G368=0,"",((E368*'Emission Factors'!C$24)+(G368*'Emission Factors'!$C$26)))</f>
        <v/>
      </c>
      <c r="N368" s="128" t="str">
        <f t="shared" si="15"/>
        <v/>
      </c>
      <c r="O368" s="128" t="str">
        <f t="shared" si="16"/>
        <v/>
      </c>
      <c r="P368" s="128" t="str">
        <f>IFERROR(N368*'Emission Factors'!C$10+O368*'Emission Factors'!C$17,"")</f>
        <v/>
      </c>
      <c r="Q368" s="129" t="str">
        <f t="shared" si="17"/>
        <v/>
      </c>
      <c r="R368" s="130" t="str">
        <f>IFERROR(N368*'Emission Factors'!C$11+O368*'Emission Factors'!C$18,"")</f>
        <v/>
      </c>
      <c r="S368" s="130" t="str">
        <f>IFERROR(N368*'Emission Factors'!C$12+O368*'Emission Factors'!C$19,"")</f>
        <v/>
      </c>
      <c r="T368" s="130" t="str">
        <f>IFERROR(N368*'Emission Factors'!C$13+O368*'Emission Factors'!C$20,"")</f>
        <v/>
      </c>
      <c r="U368" s="131" t="str">
        <f>IFERROR(IF(K368="Residential",N368*'Emission Factors'!$C$14+O368*'Emission Factors'!$C$21,N368*'Emission Factors'!$C$15+O368*'Emission Factors'!$C$22),"")</f>
        <v/>
      </c>
    </row>
    <row r="369" spans="2:21" ht="15" customHeight="1" x14ac:dyDescent="0.3">
      <c r="B369" s="123"/>
      <c r="C369" s="124"/>
      <c r="D369" s="132"/>
      <c r="E369" s="124"/>
      <c r="F369" s="124"/>
      <c r="G369" s="124"/>
      <c r="H369" s="125"/>
      <c r="I369" s="126"/>
      <c r="J369" s="127"/>
      <c r="K369" s="127"/>
      <c r="L369" s="128" t="str">
        <f>IF(E369+G369=0,"",((E369*'Emission Factors'!C$23)+(G369*'Emission Factors'!$C$25)))</f>
        <v/>
      </c>
      <c r="M369" s="128" t="str">
        <f>IF(E369+G369=0,"",((E369*'Emission Factors'!C$24)+(G369*'Emission Factors'!$C$26)))</f>
        <v/>
      </c>
      <c r="N369" s="128" t="str">
        <f t="shared" si="15"/>
        <v/>
      </c>
      <c r="O369" s="128" t="str">
        <f t="shared" si="16"/>
        <v/>
      </c>
      <c r="P369" s="128" t="str">
        <f>IFERROR(N369*'Emission Factors'!C$10+O369*'Emission Factors'!C$17,"")</f>
        <v/>
      </c>
      <c r="Q369" s="129" t="str">
        <f t="shared" si="17"/>
        <v/>
      </c>
      <c r="R369" s="130" t="str">
        <f>IFERROR(N369*'Emission Factors'!C$11+O369*'Emission Factors'!C$18,"")</f>
        <v/>
      </c>
      <c r="S369" s="130" t="str">
        <f>IFERROR(N369*'Emission Factors'!C$12+O369*'Emission Factors'!C$19,"")</f>
        <v/>
      </c>
      <c r="T369" s="130" t="str">
        <f>IFERROR(N369*'Emission Factors'!C$13+O369*'Emission Factors'!C$20,"")</f>
        <v/>
      </c>
      <c r="U369" s="131" t="str">
        <f>IFERROR(IF(K369="Residential",N369*'Emission Factors'!$C$14+O369*'Emission Factors'!$C$21,N369*'Emission Factors'!$C$15+O369*'Emission Factors'!$C$22),"")</f>
        <v/>
      </c>
    </row>
    <row r="370" spans="2:21" ht="15" customHeight="1" x14ac:dyDescent="0.3">
      <c r="B370" s="123"/>
      <c r="C370" s="124"/>
      <c r="D370" s="132"/>
      <c r="E370" s="124"/>
      <c r="F370" s="124"/>
      <c r="G370" s="124"/>
      <c r="H370" s="125"/>
      <c r="I370" s="126"/>
      <c r="J370" s="127"/>
      <c r="K370" s="127"/>
      <c r="L370" s="128" t="str">
        <f>IF(E370+G370=0,"",((E370*'Emission Factors'!C$23)+(G370*'Emission Factors'!$C$25)))</f>
        <v/>
      </c>
      <c r="M370" s="128" t="str">
        <f>IF(E370+G370=0,"",((E370*'Emission Factors'!C$24)+(G370*'Emission Factors'!$C$26)))</f>
        <v/>
      </c>
      <c r="N370" s="128" t="str">
        <f t="shared" si="15"/>
        <v/>
      </c>
      <c r="O370" s="128" t="str">
        <f t="shared" si="16"/>
        <v/>
      </c>
      <c r="P370" s="128" t="str">
        <f>IFERROR(N370*'Emission Factors'!C$10+O370*'Emission Factors'!C$17,"")</f>
        <v/>
      </c>
      <c r="Q370" s="129" t="str">
        <f t="shared" si="17"/>
        <v/>
      </c>
      <c r="R370" s="130" t="str">
        <f>IFERROR(N370*'Emission Factors'!C$11+O370*'Emission Factors'!C$18,"")</f>
        <v/>
      </c>
      <c r="S370" s="130" t="str">
        <f>IFERROR(N370*'Emission Factors'!C$12+O370*'Emission Factors'!C$19,"")</f>
        <v/>
      </c>
      <c r="T370" s="130" t="str">
        <f>IFERROR(N370*'Emission Factors'!C$13+O370*'Emission Factors'!C$20,"")</f>
        <v/>
      </c>
      <c r="U370" s="131" t="str">
        <f>IFERROR(IF(K370="Residential",N370*'Emission Factors'!$C$14+O370*'Emission Factors'!$C$21,N370*'Emission Factors'!$C$15+O370*'Emission Factors'!$C$22),"")</f>
        <v/>
      </c>
    </row>
    <row r="371" spans="2:21" ht="15" customHeight="1" x14ac:dyDescent="0.3">
      <c r="B371" s="123"/>
      <c r="C371" s="124"/>
      <c r="D371" s="132"/>
      <c r="E371" s="124"/>
      <c r="F371" s="124"/>
      <c r="G371" s="124"/>
      <c r="H371" s="125"/>
      <c r="I371" s="126"/>
      <c r="J371" s="127"/>
      <c r="K371" s="127"/>
      <c r="L371" s="128" t="str">
        <f>IF(E371+G371=0,"",((E371*'Emission Factors'!C$23)+(G371*'Emission Factors'!$C$25)))</f>
        <v/>
      </c>
      <c r="M371" s="128" t="str">
        <f>IF(E371+G371=0,"",((E371*'Emission Factors'!C$24)+(G371*'Emission Factors'!$C$26)))</f>
        <v/>
      </c>
      <c r="N371" s="128" t="str">
        <f t="shared" si="15"/>
        <v/>
      </c>
      <c r="O371" s="128" t="str">
        <f t="shared" si="16"/>
        <v/>
      </c>
      <c r="P371" s="128" t="str">
        <f>IFERROR(N371*'Emission Factors'!C$10+O371*'Emission Factors'!C$17,"")</f>
        <v/>
      </c>
      <c r="Q371" s="129" t="str">
        <f t="shared" si="17"/>
        <v/>
      </c>
      <c r="R371" s="130" t="str">
        <f>IFERROR(N371*'Emission Factors'!C$11+O371*'Emission Factors'!C$18,"")</f>
        <v/>
      </c>
      <c r="S371" s="130" t="str">
        <f>IFERROR(N371*'Emission Factors'!C$12+O371*'Emission Factors'!C$19,"")</f>
        <v/>
      </c>
      <c r="T371" s="130" t="str">
        <f>IFERROR(N371*'Emission Factors'!C$13+O371*'Emission Factors'!C$20,"")</f>
        <v/>
      </c>
      <c r="U371" s="131" t="str">
        <f>IFERROR(IF(K371="Residential",N371*'Emission Factors'!$C$14+O371*'Emission Factors'!$C$21,N371*'Emission Factors'!$C$15+O371*'Emission Factors'!$C$22),"")</f>
        <v/>
      </c>
    </row>
    <row r="372" spans="2:21" ht="15" customHeight="1" x14ac:dyDescent="0.3">
      <c r="B372" s="123"/>
      <c r="C372" s="124"/>
      <c r="D372" s="132"/>
      <c r="E372" s="124"/>
      <c r="F372" s="124"/>
      <c r="G372" s="124"/>
      <c r="H372" s="125"/>
      <c r="I372" s="126"/>
      <c r="J372" s="127"/>
      <c r="K372" s="127"/>
      <c r="L372" s="128" t="str">
        <f>IF(E372+G372=0,"",((E372*'Emission Factors'!C$23)+(G372*'Emission Factors'!$C$25)))</f>
        <v/>
      </c>
      <c r="M372" s="128" t="str">
        <f>IF(E372+G372=0,"",((E372*'Emission Factors'!C$24)+(G372*'Emission Factors'!$C$26)))</f>
        <v/>
      </c>
      <c r="N372" s="128" t="str">
        <f t="shared" si="15"/>
        <v/>
      </c>
      <c r="O372" s="128" t="str">
        <f t="shared" si="16"/>
        <v/>
      </c>
      <c r="P372" s="128" t="str">
        <f>IFERROR(N372*'Emission Factors'!C$10+O372*'Emission Factors'!C$17,"")</f>
        <v/>
      </c>
      <c r="Q372" s="129" t="str">
        <f t="shared" si="17"/>
        <v/>
      </c>
      <c r="R372" s="130" t="str">
        <f>IFERROR(N372*'Emission Factors'!C$11+O372*'Emission Factors'!C$18,"")</f>
        <v/>
      </c>
      <c r="S372" s="130" t="str">
        <f>IFERROR(N372*'Emission Factors'!C$12+O372*'Emission Factors'!C$19,"")</f>
        <v/>
      </c>
      <c r="T372" s="130" t="str">
        <f>IFERROR(N372*'Emission Factors'!C$13+O372*'Emission Factors'!C$20,"")</f>
        <v/>
      </c>
      <c r="U372" s="131" t="str">
        <f>IFERROR(IF(K372="Residential",N372*'Emission Factors'!$C$14+O372*'Emission Factors'!$C$21,N372*'Emission Factors'!$C$15+O372*'Emission Factors'!$C$22),"")</f>
        <v/>
      </c>
    </row>
    <row r="373" spans="2:21" ht="15" customHeight="1" x14ac:dyDescent="0.3">
      <c r="B373" s="123"/>
      <c r="C373" s="124"/>
      <c r="D373" s="132"/>
      <c r="E373" s="124"/>
      <c r="F373" s="124"/>
      <c r="G373" s="124"/>
      <c r="H373" s="125"/>
      <c r="I373" s="126"/>
      <c r="J373" s="127"/>
      <c r="K373" s="127"/>
      <c r="L373" s="128" t="str">
        <f>IF(E373+G373=0,"",((E373*'Emission Factors'!C$23)+(G373*'Emission Factors'!$C$25)))</f>
        <v/>
      </c>
      <c r="M373" s="128" t="str">
        <f>IF(E373+G373=0,"",((E373*'Emission Factors'!C$24)+(G373*'Emission Factors'!$C$26)))</f>
        <v/>
      </c>
      <c r="N373" s="128" t="str">
        <f t="shared" si="15"/>
        <v/>
      </c>
      <c r="O373" s="128" t="str">
        <f t="shared" si="16"/>
        <v/>
      </c>
      <c r="P373" s="128" t="str">
        <f>IFERROR(N373*'Emission Factors'!C$10+O373*'Emission Factors'!C$17,"")</f>
        <v/>
      </c>
      <c r="Q373" s="129" t="str">
        <f t="shared" si="17"/>
        <v/>
      </c>
      <c r="R373" s="130" t="str">
        <f>IFERROR(N373*'Emission Factors'!C$11+O373*'Emission Factors'!C$18,"")</f>
        <v/>
      </c>
      <c r="S373" s="130" t="str">
        <f>IFERROR(N373*'Emission Factors'!C$12+O373*'Emission Factors'!C$19,"")</f>
        <v/>
      </c>
      <c r="T373" s="130" t="str">
        <f>IFERROR(N373*'Emission Factors'!C$13+O373*'Emission Factors'!C$20,"")</f>
        <v/>
      </c>
      <c r="U373" s="131" t="str">
        <f>IFERROR(IF(K373="Residential",N373*'Emission Factors'!$C$14+O373*'Emission Factors'!$C$21,N373*'Emission Factors'!$C$15+O373*'Emission Factors'!$C$22),"")</f>
        <v/>
      </c>
    </row>
    <row r="374" spans="2:21" ht="15" customHeight="1" x14ac:dyDescent="0.3">
      <c r="B374" s="123"/>
      <c r="C374" s="124"/>
      <c r="D374" s="132"/>
      <c r="E374" s="124"/>
      <c r="F374" s="124"/>
      <c r="G374" s="124"/>
      <c r="H374" s="125"/>
      <c r="I374" s="126"/>
      <c r="J374" s="127"/>
      <c r="K374" s="127"/>
      <c r="L374" s="128" t="str">
        <f>IF(E374+G374=0,"",((E374*'Emission Factors'!C$23)+(G374*'Emission Factors'!$C$25)))</f>
        <v/>
      </c>
      <c r="M374" s="128" t="str">
        <f>IF(E374+G374=0,"",((E374*'Emission Factors'!C$24)+(G374*'Emission Factors'!$C$26)))</f>
        <v/>
      </c>
      <c r="N374" s="128" t="str">
        <f t="shared" si="15"/>
        <v/>
      </c>
      <c r="O374" s="128" t="str">
        <f t="shared" si="16"/>
        <v/>
      </c>
      <c r="P374" s="128" t="str">
        <f>IFERROR(N374*'Emission Factors'!C$10+O374*'Emission Factors'!C$17,"")</f>
        <v/>
      </c>
      <c r="Q374" s="129" t="str">
        <f t="shared" si="17"/>
        <v/>
      </c>
      <c r="R374" s="130" t="str">
        <f>IFERROR(N374*'Emission Factors'!C$11+O374*'Emission Factors'!C$18,"")</f>
        <v/>
      </c>
      <c r="S374" s="130" t="str">
        <f>IFERROR(N374*'Emission Factors'!C$12+O374*'Emission Factors'!C$19,"")</f>
        <v/>
      </c>
      <c r="T374" s="130" t="str">
        <f>IFERROR(N374*'Emission Factors'!C$13+O374*'Emission Factors'!C$20,"")</f>
        <v/>
      </c>
      <c r="U374" s="131" t="str">
        <f>IFERROR(IF(K374="Residential",N374*'Emission Factors'!$C$14+O374*'Emission Factors'!$C$21,N374*'Emission Factors'!$C$15+O374*'Emission Factors'!$C$22),"")</f>
        <v/>
      </c>
    </row>
    <row r="375" spans="2:21" ht="15" customHeight="1" x14ac:dyDescent="0.3">
      <c r="B375" s="123"/>
      <c r="C375" s="124"/>
      <c r="D375" s="132"/>
      <c r="E375" s="124"/>
      <c r="F375" s="124"/>
      <c r="G375" s="124"/>
      <c r="H375" s="125"/>
      <c r="I375" s="126"/>
      <c r="J375" s="127"/>
      <c r="K375" s="127"/>
      <c r="L375" s="128" t="str">
        <f>IF(E375+G375=0,"",((E375*'Emission Factors'!C$23)+(G375*'Emission Factors'!$C$25)))</f>
        <v/>
      </c>
      <c r="M375" s="128" t="str">
        <f>IF(E375+G375=0,"",((E375*'Emission Factors'!C$24)+(G375*'Emission Factors'!$C$26)))</f>
        <v/>
      </c>
      <c r="N375" s="128" t="str">
        <f t="shared" si="15"/>
        <v/>
      </c>
      <c r="O375" s="128" t="str">
        <f t="shared" si="16"/>
        <v/>
      </c>
      <c r="P375" s="128" t="str">
        <f>IFERROR(N375*'Emission Factors'!C$10+O375*'Emission Factors'!C$17,"")</f>
        <v/>
      </c>
      <c r="Q375" s="129" t="str">
        <f t="shared" si="17"/>
        <v/>
      </c>
      <c r="R375" s="130" t="str">
        <f>IFERROR(N375*'Emission Factors'!C$11+O375*'Emission Factors'!C$18,"")</f>
        <v/>
      </c>
      <c r="S375" s="130" t="str">
        <f>IFERROR(N375*'Emission Factors'!C$12+O375*'Emission Factors'!C$19,"")</f>
        <v/>
      </c>
      <c r="T375" s="130" t="str">
        <f>IFERROR(N375*'Emission Factors'!C$13+O375*'Emission Factors'!C$20,"")</f>
        <v/>
      </c>
      <c r="U375" s="131" t="str">
        <f>IFERROR(IF(K375="Residential",N375*'Emission Factors'!$C$14+O375*'Emission Factors'!$C$21,N375*'Emission Factors'!$C$15+O375*'Emission Factors'!$C$22),"")</f>
        <v/>
      </c>
    </row>
    <row r="376" spans="2:21" ht="15" customHeight="1" x14ac:dyDescent="0.3">
      <c r="B376" s="123"/>
      <c r="C376" s="124"/>
      <c r="D376" s="132"/>
      <c r="E376" s="124"/>
      <c r="F376" s="124"/>
      <c r="G376" s="124"/>
      <c r="H376" s="125"/>
      <c r="I376" s="126"/>
      <c r="J376" s="127"/>
      <c r="K376" s="127"/>
      <c r="L376" s="128" t="str">
        <f>IF(E376+G376=0,"",((E376*'Emission Factors'!C$23)+(G376*'Emission Factors'!$C$25)))</f>
        <v/>
      </c>
      <c r="M376" s="128" t="str">
        <f>IF(E376+G376=0,"",((E376*'Emission Factors'!C$24)+(G376*'Emission Factors'!$C$26)))</f>
        <v/>
      </c>
      <c r="N376" s="128" t="str">
        <f t="shared" si="15"/>
        <v/>
      </c>
      <c r="O376" s="128" t="str">
        <f t="shared" si="16"/>
        <v/>
      </c>
      <c r="P376" s="128" t="str">
        <f>IFERROR(N376*'Emission Factors'!C$10+O376*'Emission Factors'!C$17,"")</f>
        <v/>
      </c>
      <c r="Q376" s="129" t="str">
        <f t="shared" si="17"/>
        <v/>
      </c>
      <c r="R376" s="130" t="str">
        <f>IFERROR(N376*'Emission Factors'!C$11+O376*'Emission Factors'!C$18,"")</f>
        <v/>
      </c>
      <c r="S376" s="130" t="str">
        <f>IFERROR(N376*'Emission Factors'!C$12+O376*'Emission Factors'!C$19,"")</f>
        <v/>
      </c>
      <c r="T376" s="130" t="str">
        <f>IFERROR(N376*'Emission Factors'!C$13+O376*'Emission Factors'!C$20,"")</f>
        <v/>
      </c>
      <c r="U376" s="131" t="str">
        <f>IFERROR(IF(K376="Residential",N376*'Emission Factors'!$C$14+O376*'Emission Factors'!$C$21,N376*'Emission Factors'!$C$15+O376*'Emission Factors'!$C$22),"")</f>
        <v/>
      </c>
    </row>
    <row r="377" spans="2:21" ht="15" customHeight="1" x14ac:dyDescent="0.3">
      <c r="B377" s="123"/>
      <c r="C377" s="124"/>
      <c r="D377" s="132"/>
      <c r="E377" s="124"/>
      <c r="F377" s="124"/>
      <c r="G377" s="124"/>
      <c r="H377" s="125"/>
      <c r="I377" s="126"/>
      <c r="J377" s="127"/>
      <c r="K377" s="127"/>
      <c r="L377" s="128" t="str">
        <f>IF(E377+G377=0,"",((E377*'Emission Factors'!C$23)+(G377*'Emission Factors'!$C$25)))</f>
        <v/>
      </c>
      <c r="M377" s="128" t="str">
        <f>IF(E377+G377=0,"",((E377*'Emission Factors'!C$24)+(G377*'Emission Factors'!$C$26)))</f>
        <v/>
      </c>
      <c r="N377" s="128" t="str">
        <f t="shared" si="15"/>
        <v/>
      </c>
      <c r="O377" s="128" t="str">
        <f t="shared" si="16"/>
        <v/>
      </c>
      <c r="P377" s="128" t="str">
        <f>IFERROR(N377*'Emission Factors'!C$10+O377*'Emission Factors'!C$17,"")</f>
        <v/>
      </c>
      <c r="Q377" s="129" t="str">
        <f t="shared" si="17"/>
        <v/>
      </c>
      <c r="R377" s="130" t="str">
        <f>IFERROR(N377*'Emission Factors'!C$11+O377*'Emission Factors'!C$18,"")</f>
        <v/>
      </c>
      <c r="S377" s="130" t="str">
        <f>IFERROR(N377*'Emission Factors'!C$12+O377*'Emission Factors'!C$19,"")</f>
        <v/>
      </c>
      <c r="T377" s="130" t="str">
        <f>IFERROR(N377*'Emission Factors'!C$13+O377*'Emission Factors'!C$20,"")</f>
        <v/>
      </c>
      <c r="U377" s="131" t="str">
        <f>IFERROR(IF(K377="Residential",N377*'Emission Factors'!$C$14+O377*'Emission Factors'!$C$21,N377*'Emission Factors'!$C$15+O377*'Emission Factors'!$C$22),"")</f>
        <v/>
      </c>
    </row>
    <row r="378" spans="2:21" ht="15" customHeight="1" x14ac:dyDescent="0.3">
      <c r="B378" s="123"/>
      <c r="C378" s="124"/>
      <c r="D378" s="132"/>
      <c r="E378" s="124"/>
      <c r="F378" s="124"/>
      <c r="G378" s="124"/>
      <c r="H378" s="125"/>
      <c r="I378" s="126"/>
      <c r="J378" s="127"/>
      <c r="K378" s="127"/>
      <c r="L378" s="128" t="str">
        <f>IF(E378+G378=0,"",((E378*'Emission Factors'!C$23)+(G378*'Emission Factors'!$C$25)))</f>
        <v/>
      </c>
      <c r="M378" s="128" t="str">
        <f>IF(E378+G378=0,"",((E378*'Emission Factors'!C$24)+(G378*'Emission Factors'!$C$26)))</f>
        <v/>
      </c>
      <c r="N378" s="128" t="str">
        <f t="shared" si="15"/>
        <v/>
      </c>
      <c r="O378" s="128" t="str">
        <f t="shared" si="16"/>
        <v/>
      </c>
      <c r="P378" s="128" t="str">
        <f>IFERROR(N378*'Emission Factors'!C$10+O378*'Emission Factors'!C$17,"")</f>
        <v/>
      </c>
      <c r="Q378" s="129" t="str">
        <f t="shared" si="17"/>
        <v/>
      </c>
      <c r="R378" s="130" t="str">
        <f>IFERROR(N378*'Emission Factors'!C$11+O378*'Emission Factors'!C$18,"")</f>
        <v/>
      </c>
      <c r="S378" s="130" t="str">
        <f>IFERROR(N378*'Emission Factors'!C$12+O378*'Emission Factors'!C$19,"")</f>
        <v/>
      </c>
      <c r="T378" s="130" t="str">
        <f>IFERROR(N378*'Emission Factors'!C$13+O378*'Emission Factors'!C$20,"")</f>
        <v/>
      </c>
      <c r="U378" s="131" t="str">
        <f>IFERROR(IF(K378="Residential",N378*'Emission Factors'!$C$14+O378*'Emission Factors'!$C$21,N378*'Emission Factors'!$C$15+O378*'Emission Factors'!$C$22),"")</f>
        <v/>
      </c>
    </row>
    <row r="379" spans="2:21" ht="15" customHeight="1" x14ac:dyDescent="0.3">
      <c r="B379" s="123"/>
      <c r="C379" s="124"/>
      <c r="D379" s="132"/>
      <c r="E379" s="124"/>
      <c r="F379" s="124"/>
      <c r="G379" s="124"/>
      <c r="H379" s="125"/>
      <c r="I379" s="126"/>
      <c r="J379" s="127"/>
      <c r="K379" s="127"/>
      <c r="L379" s="128" t="str">
        <f>IF(E379+G379=0,"",((E379*'Emission Factors'!C$23)+(G379*'Emission Factors'!$C$25)))</f>
        <v/>
      </c>
      <c r="M379" s="128" t="str">
        <f>IF(E379+G379=0,"",((E379*'Emission Factors'!C$24)+(G379*'Emission Factors'!$C$26)))</f>
        <v/>
      </c>
      <c r="N379" s="128" t="str">
        <f t="shared" si="15"/>
        <v/>
      </c>
      <c r="O379" s="128" t="str">
        <f t="shared" si="16"/>
        <v/>
      </c>
      <c r="P379" s="128" t="str">
        <f>IFERROR(N379*'Emission Factors'!C$10+O379*'Emission Factors'!C$17,"")</f>
        <v/>
      </c>
      <c r="Q379" s="129" t="str">
        <f t="shared" si="17"/>
        <v/>
      </c>
      <c r="R379" s="130" t="str">
        <f>IFERROR(N379*'Emission Factors'!C$11+O379*'Emission Factors'!C$18,"")</f>
        <v/>
      </c>
      <c r="S379" s="130" t="str">
        <f>IFERROR(N379*'Emission Factors'!C$12+O379*'Emission Factors'!C$19,"")</f>
        <v/>
      </c>
      <c r="T379" s="130" t="str">
        <f>IFERROR(N379*'Emission Factors'!C$13+O379*'Emission Factors'!C$20,"")</f>
        <v/>
      </c>
      <c r="U379" s="131" t="str">
        <f>IFERROR(IF(K379="Residential",N379*'Emission Factors'!$C$14+O379*'Emission Factors'!$C$21,N379*'Emission Factors'!$C$15+O379*'Emission Factors'!$C$22),"")</f>
        <v/>
      </c>
    </row>
    <row r="380" spans="2:21" ht="15" customHeight="1" x14ac:dyDescent="0.3">
      <c r="B380" s="123"/>
      <c r="C380" s="124"/>
      <c r="D380" s="132"/>
      <c r="E380" s="124"/>
      <c r="F380" s="124"/>
      <c r="G380" s="124"/>
      <c r="H380" s="125"/>
      <c r="I380" s="126"/>
      <c r="J380" s="127"/>
      <c r="K380" s="127"/>
      <c r="L380" s="128" t="str">
        <f>IF(E380+G380=0,"",((E380*'Emission Factors'!C$23)+(G380*'Emission Factors'!$C$25)))</f>
        <v/>
      </c>
      <c r="M380" s="128" t="str">
        <f>IF(E380+G380=0,"",((E380*'Emission Factors'!C$24)+(G380*'Emission Factors'!$C$26)))</f>
        <v/>
      </c>
      <c r="N380" s="128" t="str">
        <f t="shared" si="15"/>
        <v/>
      </c>
      <c r="O380" s="128" t="str">
        <f t="shared" si="16"/>
        <v/>
      </c>
      <c r="P380" s="128" t="str">
        <f>IFERROR(N380*'Emission Factors'!C$10+O380*'Emission Factors'!C$17,"")</f>
        <v/>
      </c>
      <c r="Q380" s="129" t="str">
        <f t="shared" si="17"/>
        <v/>
      </c>
      <c r="R380" s="130" t="str">
        <f>IFERROR(N380*'Emission Factors'!C$11+O380*'Emission Factors'!C$18,"")</f>
        <v/>
      </c>
      <c r="S380" s="130" t="str">
        <f>IFERROR(N380*'Emission Factors'!C$12+O380*'Emission Factors'!C$19,"")</f>
        <v/>
      </c>
      <c r="T380" s="130" t="str">
        <f>IFERROR(N380*'Emission Factors'!C$13+O380*'Emission Factors'!C$20,"")</f>
        <v/>
      </c>
      <c r="U380" s="131" t="str">
        <f>IFERROR(IF(K380="Residential",N380*'Emission Factors'!$C$14+O380*'Emission Factors'!$C$21,N380*'Emission Factors'!$C$15+O380*'Emission Factors'!$C$22),"")</f>
        <v/>
      </c>
    </row>
    <row r="381" spans="2:21" ht="15" customHeight="1" x14ac:dyDescent="0.3">
      <c r="B381" s="123"/>
      <c r="C381" s="124"/>
      <c r="D381" s="132"/>
      <c r="E381" s="124"/>
      <c r="F381" s="124"/>
      <c r="G381" s="124"/>
      <c r="H381" s="125"/>
      <c r="I381" s="126"/>
      <c r="J381" s="127"/>
      <c r="K381" s="127"/>
      <c r="L381" s="128" t="str">
        <f>IF(E381+G381=0,"",((E381*'Emission Factors'!C$23)+(G381*'Emission Factors'!$C$25)))</f>
        <v/>
      </c>
      <c r="M381" s="128" t="str">
        <f>IF(E381+G381=0,"",((E381*'Emission Factors'!C$24)+(G381*'Emission Factors'!$C$26)))</f>
        <v/>
      </c>
      <c r="N381" s="128" t="str">
        <f t="shared" si="15"/>
        <v/>
      </c>
      <c r="O381" s="128" t="str">
        <f t="shared" si="16"/>
        <v/>
      </c>
      <c r="P381" s="128" t="str">
        <f>IFERROR(N381*'Emission Factors'!C$10+O381*'Emission Factors'!C$17,"")</f>
        <v/>
      </c>
      <c r="Q381" s="129" t="str">
        <f t="shared" si="17"/>
        <v/>
      </c>
      <c r="R381" s="130" t="str">
        <f>IFERROR(N381*'Emission Factors'!C$11+O381*'Emission Factors'!C$18,"")</f>
        <v/>
      </c>
      <c r="S381" s="130" t="str">
        <f>IFERROR(N381*'Emission Factors'!C$12+O381*'Emission Factors'!C$19,"")</f>
        <v/>
      </c>
      <c r="T381" s="130" t="str">
        <f>IFERROR(N381*'Emission Factors'!C$13+O381*'Emission Factors'!C$20,"")</f>
        <v/>
      </c>
      <c r="U381" s="131" t="str">
        <f>IFERROR(IF(K381="Residential",N381*'Emission Factors'!$C$14+O381*'Emission Factors'!$C$21,N381*'Emission Factors'!$C$15+O381*'Emission Factors'!$C$22),"")</f>
        <v/>
      </c>
    </row>
    <row r="382" spans="2:21" ht="15" customHeight="1" x14ac:dyDescent="0.3">
      <c r="B382" s="123"/>
      <c r="C382" s="124"/>
      <c r="D382" s="132"/>
      <c r="E382" s="124"/>
      <c r="F382" s="124"/>
      <c r="G382" s="124"/>
      <c r="H382" s="125"/>
      <c r="I382" s="126"/>
      <c r="J382" s="127"/>
      <c r="K382" s="127"/>
      <c r="L382" s="128" t="str">
        <f>IF(E382+G382=0,"",((E382*'Emission Factors'!C$23)+(G382*'Emission Factors'!$C$25)))</f>
        <v/>
      </c>
      <c r="M382" s="128" t="str">
        <f>IF(E382+G382=0,"",((E382*'Emission Factors'!C$24)+(G382*'Emission Factors'!$C$26)))</f>
        <v/>
      </c>
      <c r="N382" s="128" t="str">
        <f t="shared" si="15"/>
        <v/>
      </c>
      <c r="O382" s="128" t="str">
        <f t="shared" si="16"/>
        <v/>
      </c>
      <c r="P382" s="128" t="str">
        <f>IFERROR(N382*'Emission Factors'!C$10+O382*'Emission Factors'!C$17,"")</f>
        <v/>
      </c>
      <c r="Q382" s="129" t="str">
        <f t="shared" si="17"/>
        <v/>
      </c>
      <c r="R382" s="130" t="str">
        <f>IFERROR(N382*'Emission Factors'!C$11+O382*'Emission Factors'!C$18,"")</f>
        <v/>
      </c>
      <c r="S382" s="130" t="str">
        <f>IFERROR(N382*'Emission Factors'!C$12+O382*'Emission Factors'!C$19,"")</f>
        <v/>
      </c>
      <c r="T382" s="130" t="str">
        <f>IFERROR(N382*'Emission Factors'!C$13+O382*'Emission Factors'!C$20,"")</f>
        <v/>
      </c>
      <c r="U382" s="131" t="str">
        <f>IFERROR(IF(K382="Residential",N382*'Emission Factors'!$C$14+O382*'Emission Factors'!$C$21,N382*'Emission Factors'!$C$15+O382*'Emission Factors'!$C$22),"")</f>
        <v/>
      </c>
    </row>
    <row r="383" spans="2:21" ht="15" customHeight="1" x14ac:dyDescent="0.3">
      <c r="B383" s="123"/>
      <c r="C383" s="124"/>
      <c r="D383" s="132"/>
      <c r="E383" s="124"/>
      <c r="F383" s="124"/>
      <c r="G383" s="124"/>
      <c r="H383" s="125"/>
      <c r="I383" s="126"/>
      <c r="J383" s="127"/>
      <c r="K383" s="127"/>
      <c r="L383" s="128" t="str">
        <f>IF(E383+G383=0,"",((E383*'Emission Factors'!C$23)+(G383*'Emission Factors'!$C$25)))</f>
        <v/>
      </c>
      <c r="M383" s="128" t="str">
        <f>IF(E383+G383=0,"",((E383*'Emission Factors'!C$24)+(G383*'Emission Factors'!$C$26)))</f>
        <v/>
      </c>
      <c r="N383" s="128" t="str">
        <f t="shared" si="15"/>
        <v/>
      </c>
      <c r="O383" s="128" t="str">
        <f t="shared" si="16"/>
        <v/>
      </c>
      <c r="P383" s="128" t="str">
        <f>IFERROR(N383*'Emission Factors'!C$10+O383*'Emission Factors'!C$17,"")</f>
        <v/>
      </c>
      <c r="Q383" s="129" t="str">
        <f t="shared" si="17"/>
        <v/>
      </c>
      <c r="R383" s="130" t="str">
        <f>IFERROR(N383*'Emission Factors'!C$11+O383*'Emission Factors'!C$18,"")</f>
        <v/>
      </c>
      <c r="S383" s="130" t="str">
        <f>IFERROR(N383*'Emission Factors'!C$12+O383*'Emission Factors'!C$19,"")</f>
        <v/>
      </c>
      <c r="T383" s="130" t="str">
        <f>IFERROR(N383*'Emission Factors'!C$13+O383*'Emission Factors'!C$20,"")</f>
        <v/>
      </c>
      <c r="U383" s="131" t="str">
        <f>IFERROR(IF(K383="Residential",N383*'Emission Factors'!$C$14+O383*'Emission Factors'!$C$21,N383*'Emission Factors'!$C$15+O383*'Emission Factors'!$C$22),"")</f>
        <v/>
      </c>
    </row>
    <row r="384" spans="2:21" ht="15" customHeight="1" x14ac:dyDescent="0.3">
      <c r="B384" s="123"/>
      <c r="C384" s="124"/>
      <c r="D384" s="132"/>
      <c r="E384" s="124"/>
      <c r="F384" s="124"/>
      <c r="G384" s="124"/>
      <c r="H384" s="125"/>
      <c r="I384" s="126"/>
      <c r="J384" s="127"/>
      <c r="K384" s="127"/>
      <c r="L384" s="128" t="str">
        <f>IF(E384+G384=0,"",((E384*'Emission Factors'!C$23)+(G384*'Emission Factors'!$C$25)))</f>
        <v/>
      </c>
      <c r="M384" s="128" t="str">
        <f>IF(E384+G384=0,"",((E384*'Emission Factors'!C$24)+(G384*'Emission Factors'!$C$26)))</f>
        <v/>
      </c>
      <c r="N384" s="128" t="str">
        <f t="shared" si="15"/>
        <v/>
      </c>
      <c r="O384" s="128" t="str">
        <f t="shared" si="16"/>
        <v/>
      </c>
      <c r="P384" s="128" t="str">
        <f>IFERROR(N384*'Emission Factors'!C$10+O384*'Emission Factors'!C$17,"")</f>
        <v/>
      </c>
      <c r="Q384" s="129" t="str">
        <f t="shared" si="17"/>
        <v/>
      </c>
      <c r="R384" s="130" t="str">
        <f>IFERROR(N384*'Emission Factors'!C$11+O384*'Emission Factors'!C$18,"")</f>
        <v/>
      </c>
      <c r="S384" s="130" t="str">
        <f>IFERROR(N384*'Emission Factors'!C$12+O384*'Emission Factors'!C$19,"")</f>
        <v/>
      </c>
      <c r="T384" s="130" t="str">
        <f>IFERROR(N384*'Emission Factors'!C$13+O384*'Emission Factors'!C$20,"")</f>
        <v/>
      </c>
      <c r="U384" s="131" t="str">
        <f>IFERROR(IF(K384="Residential",N384*'Emission Factors'!$C$14+O384*'Emission Factors'!$C$21,N384*'Emission Factors'!$C$15+O384*'Emission Factors'!$C$22),"")</f>
        <v/>
      </c>
    </row>
    <row r="385" spans="2:21" ht="15" customHeight="1" x14ac:dyDescent="0.3">
      <c r="B385" s="123"/>
      <c r="C385" s="124"/>
      <c r="D385" s="132"/>
      <c r="E385" s="124"/>
      <c r="F385" s="124"/>
      <c r="G385" s="124"/>
      <c r="H385" s="125"/>
      <c r="I385" s="126"/>
      <c r="J385" s="127"/>
      <c r="K385" s="127"/>
      <c r="L385" s="128" t="str">
        <f>IF(E385+G385=0,"",((E385*'Emission Factors'!C$23)+(G385*'Emission Factors'!$C$25)))</f>
        <v/>
      </c>
      <c r="M385" s="128" t="str">
        <f>IF(E385+G385=0,"",((E385*'Emission Factors'!C$24)+(G385*'Emission Factors'!$C$26)))</f>
        <v/>
      </c>
      <c r="N385" s="128" t="str">
        <f t="shared" si="15"/>
        <v/>
      </c>
      <c r="O385" s="128" t="str">
        <f t="shared" si="16"/>
        <v/>
      </c>
      <c r="P385" s="128" t="str">
        <f>IFERROR(N385*'Emission Factors'!C$10+O385*'Emission Factors'!C$17,"")</f>
        <v/>
      </c>
      <c r="Q385" s="129" t="str">
        <f t="shared" si="17"/>
        <v/>
      </c>
      <c r="R385" s="130" t="str">
        <f>IFERROR(N385*'Emission Factors'!C$11+O385*'Emission Factors'!C$18,"")</f>
        <v/>
      </c>
      <c r="S385" s="130" t="str">
        <f>IFERROR(N385*'Emission Factors'!C$12+O385*'Emission Factors'!C$19,"")</f>
        <v/>
      </c>
      <c r="T385" s="130" t="str">
        <f>IFERROR(N385*'Emission Factors'!C$13+O385*'Emission Factors'!C$20,"")</f>
        <v/>
      </c>
      <c r="U385" s="131" t="str">
        <f>IFERROR(IF(K385="Residential",N385*'Emission Factors'!$C$14+O385*'Emission Factors'!$C$21,N385*'Emission Factors'!$C$15+O385*'Emission Factors'!$C$22),"")</f>
        <v/>
      </c>
    </row>
    <row r="386" spans="2:21" ht="15" customHeight="1" x14ac:dyDescent="0.3">
      <c r="B386" s="123"/>
      <c r="C386" s="124"/>
      <c r="D386" s="132"/>
      <c r="E386" s="124"/>
      <c r="F386" s="124"/>
      <c r="G386" s="124"/>
      <c r="H386" s="125"/>
      <c r="I386" s="126"/>
      <c r="J386" s="127"/>
      <c r="K386" s="127"/>
      <c r="L386" s="128" t="str">
        <f>IF(E386+G386=0,"",((E386*'Emission Factors'!C$23)+(G386*'Emission Factors'!$C$25)))</f>
        <v/>
      </c>
      <c r="M386" s="128" t="str">
        <f>IF(E386+G386=0,"",((E386*'Emission Factors'!C$24)+(G386*'Emission Factors'!$C$26)))</f>
        <v/>
      </c>
      <c r="N386" s="128" t="str">
        <f t="shared" si="15"/>
        <v/>
      </c>
      <c r="O386" s="128" t="str">
        <f t="shared" si="16"/>
        <v/>
      </c>
      <c r="P386" s="128" t="str">
        <f>IFERROR(N386*'Emission Factors'!C$10+O386*'Emission Factors'!C$17,"")</f>
        <v/>
      </c>
      <c r="Q386" s="129" t="str">
        <f t="shared" si="17"/>
        <v/>
      </c>
      <c r="R386" s="130" t="str">
        <f>IFERROR(N386*'Emission Factors'!C$11+O386*'Emission Factors'!C$18,"")</f>
        <v/>
      </c>
      <c r="S386" s="130" t="str">
        <f>IFERROR(N386*'Emission Factors'!C$12+O386*'Emission Factors'!C$19,"")</f>
        <v/>
      </c>
      <c r="T386" s="130" t="str">
        <f>IFERROR(N386*'Emission Factors'!C$13+O386*'Emission Factors'!C$20,"")</f>
        <v/>
      </c>
      <c r="U386" s="131" t="str">
        <f>IFERROR(IF(K386="Residential",N386*'Emission Factors'!$C$14+O386*'Emission Factors'!$C$21,N386*'Emission Factors'!$C$15+O386*'Emission Factors'!$C$22),"")</f>
        <v/>
      </c>
    </row>
    <row r="387" spans="2:21" ht="15" customHeight="1" x14ac:dyDescent="0.3">
      <c r="B387" s="123"/>
      <c r="C387" s="124"/>
      <c r="D387" s="132"/>
      <c r="E387" s="124"/>
      <c r="F387" s="124"/>
      <c r="G387" s="124"/>
      <c r="H387" s="125"/>
      <c r="I387" s="126"/>
      <c r="J387" s="127"/>
      <c r="K387" s="127"/>
      <c r="L387" s="128" t="str">
        <f>IF(E387+G387=0,"",((E387*'Emission Factors'!C$23)+(G387*'Emission Factors'!$C$25)))</f>
        <v/>
      </c>
      <c r="M387" s="128" t="str">
        <f>IF(E387+G387=0,"",((E387*'Emission Factors'!C$24)+(G387*'Emission Factors'!$C$26)))</f>
        <v/>
      </c>
      <c r="N387" s="128" t="str">
        <f t="shared" si="15"/>
        <v/>
      </c>
      <c r="O387" s="128" t="str">
        <f t="shared" si="16"/>
        <v/>
      </c>
      <c r="P387" s="128" t="str">
        <f>IFERROR(N387*'Emission Factors'!C$10+O387*'Emission Factors'!C$17,"")</f>
        <v/>
      </c>
      <c r="Q387" s="129" t="str">
        <f t="shared" si="17"/>
        <v/>
      </c>
      <c r="R387" s="130" t="str">
        <f>IFERROR(N387*'Emission Factors'!C$11+O387*'Emission Factors'!C$18,"")</f>
        <v/>
      </c>
      <c r="S387" s="130" t="str">
        <f>IFERROR(N387*'Emission Factors'!C$12+O387*'Emission Factors'!C$19,"")</f>
        <v/>
      </c>
      <c r="T387" s="130" t="str">
        <f>IFERROR(N387*'Emission Factors'!C$13+O387*'Emission Factors'!C$20,"")</f>
        <v/>
      </c>
      <c r="U387" s="131" t="str">
        <f>IFERROR(IF(K387="Residential",N387*'Emission Factors'!$C$14+O387*'Emission Factors'!$C$21,N387*'Emission Factors'!$C$15+O387*'Emission Factors'!$C$22),"")</f>
        <v/>
      </c>
    </row>
    <row r="388" spans="2:21" ht="15" customHeight="1" x14ac:dyDescent="0.3">
      <c r="B388" s="123"/>
      <c r="C388" s="124"/>
      <c r="D388" s="132"/>
      <c r="E388" s="124"/>
      <c r="F388" s="124"/>
      <c r="G388" s="124"/>
      <c r="H388" s="125"/>
      <c r="I388" s="126"/>
      <c r="J388" s="127"/>
      <c r="K388" s="127"/>
      <c r="L388" s="128" t="str">
        <f>IF(E388+G388=0,"",((E388*'Emission Factors'!C$23)+(G388*'Emission Factors'!$C$25)))</f>
        <v/>
      </c>
      <c r="M388" s="128" t="str">
        <f>IF(E388+G388=0,"",((E388*'Emission Factors'!C$24)+(G388*'Emission Factors'!$C$26)))</f>
        <v/>
      </c>
      <c r="N388" s="128" t="str">
        <f t="shared" si="15"/>
        <v/>
      </c>
      <c r="O388" s="128" t="str">
        <f t="shared" si="16"/>
        <v/>
      </c>
      <c r="P388" s="128" t="str">
        <f>IFERROR(N388*'Emission Factors'!C$10+O388*'Emission Factors'!C$17,"")</f>
        <v/>
      </c>
      <c r="Q388" s="129" t="str">
        <f t="shared" si="17"/>
        <v/>
      </c>
      <c r="R388" s="130" t="str">
        <f>IFERROR(N388*'Emission Factors'!C$11+O388*'Emission Factors'!C$18,"")</f>
        <v/>
      </c>
      <c r="S388" s="130" t="str">
        <f>IFERROR(N388*'Emission Factors'!C$12+O388*'Emission Factors'!C$19,"")</f>
        <v/>
      </c>
      <c r="T388" s="130" t="str">
        <f>IFERROR(N388*'Emission Factors'!C$13+O388*'Emission Factors'!C$20,"")</f>
        <v/>
      </c>
      <c r="U388" s="131" t="str">
        <f>IFERROR(IF(K388="Residential",N388*'Emission Factors'!$C$14+O388*'Emission Factors'!$C$21,N388*'Emission Factors'!$C$15+O388*'Emission Factors'!$C$22),"")</f>
        <v/>
      </c>
    </row>
    <row r="389" spans="2:21" ht="15" customHeight="1" x14ac:dyDescent="0.3">
      <c r="B389" s="123"/>
      <c r="C389" s="124"/>
      <c r="D389" s="132"/>
      <c r="E389" s="124"/>
      <c r="F389" s="124"/>
      <c r="G389" s="124"/>
      <c r="H389" s="125"/>
      <c r="I389" s="126"/>
      <c r="J389" s="127"/>
      <c r="K389" s="127"/>
      <c r="L389" s="128" t="str">
        <f>IF(E389+G389=0,"",((E389*'Emission Factors'!C$23)+(G389*'Emission Factors'!$C$25)))</f>
        <v/>
      </c>
      <c r="M389" s="128" t="str">
        <f>IF(E389+G389=0,"",((E389*'Emission Factors'!C$24)+(G389*'Emission Factors'!$C$26)))</f>
        <v/>
      </c>
      <c r="N389" s="128" t="str">
        <f t="shared" si="15"/>
        <v/>
      </c>
      <c r="O389" s="128" t="str">
        <f t="shared" si="16"/>
        <v/>
      </c>
      <c r="P389" s="128" t="str">
        <f>IFERROR(N389*'Emission Factors'!C$10+O389*'Emission Factors'!C$17,"")</f>
        <v/>
      </c>
      <c r="Q389" s="129" t="str">
        <f t="shared" si="17"/>
        <v/>
      </c>
      <c r="R389" s="130" t="str">
        <f>IFERROR(N389*'Emission Factors'!C$11+O389*'Emission Factors'!C$18,"")</f>
        <v/>
      </c>
      <c r="S389" s="130" t="str">
        <f>IFERROR(N389*'Emission Factors'!C$12+O389*'Emission Factors'!C$19,"")</f>
        <v/>
      </c>
      <c r="T389" s="130" t="str">
        <f>IFERROR(N389*'Emission Factors'!C$13+O389*'Emission Factors'!C$20,"")</f>
        <v/>
      </c>
      <c r="U389" s="131" t="str">
        <f>IFERROR(IF(K389="Residential",N389*'Emission Factors'!$C$14+O389*'Emission Factors'!$C$21,N389*'Emission Factors'!$C$15+O389*'Emission Factors'!$C$22),"")</f>
        <v/>
      </c>
    </row>
    <row r="390" spans="2:21" ht="15" customHeight="1" x14ac:dyDescent="0.3">
      <c r="B390" s="123"/>
      <c r="C390" s="124"/>
      <c r="D390" s="132"/>
      <c r="E390" s="124"/>
      <c r="F390" s="124"/>
      <c r="G390" s="124"/>
      <c r="H390" s="125"/>
      <c r="I390" s="126"/>
      <c r="J390" s="127"/>
      <c r="K390" s="127"/>
      <c r="L390" s="128" t="str">
        <f>IF(E390+G390=0,"",((E390*'Emission Factors'!C$23)+(G390*'Emission Factors'!$C$25)))</f>
        <v/>
      </c>
      <c r="M390" s="128" t="str">
        <f>IF(E390+G390=0,"",((E390*'Emission Factors'!C$24)+(G390*'Emission Factors'!$C$26)))</f>
        <v/>
      </c>
      <c r="N390" s="128" t="str">
        <f t="shared" si="15"/>
        <v/>
      </c>
      <c r="O390" s="128" t="str">
        <f t="shared" si="16"/>
        <v/>
      </c>
      <c r="P390" s="128" t="str">
        <f>IFERROR(N390*'Emission Factors'!C$10+O390*'Emission Factors'!C$17,"")</f>
        <v/>
      </c>
      <c r="Q390" s="129" t="str">
        <f t="shared" si="17"/>
        <v/>
      </c>
      <c r="R390" s="130" t="str">
        <f>IFERROR(N390*'Emission Factors'!C$11+O390*'Emission Factors'!C$18,"")</f>
        <v/>
      </c>
      <c r="S390" s="130" t="str">
        <f>IFERROR(N390*'Emission Factors'!C$12+O390*'Emission Factors'!C$19,"")</f>
        <v/>
      </c>
      <c r="T390" s="130" t="str">
        <f>IFERROR(N390*'Emission Factors'!C$13+O390*'Emission Factors'!C$20,"")</f>
        <v/>
      </c>
      <c r="U390" s="131" t="str">
        <f>IFERROR(IF(K390="Residential",N390*'Emission Factors'!$C$14+O390*'Emission Factors'!$C$21,N390*'Emission Factors'!$C$15+O390*'Emission Factors'!$C$22),"")</f>
        <v/>
      </c>
    </row>
    <row r="391" spans="2:21" ht="15" customHeight="1" x14ac:dyDescent="0.3">
      <c r="B391" s="123"/>
      <c r="C391" s="124"/>
      <c r="D391" s="132"/>
      <c r="E391" s="124"/>
      <c r="F391" s="124"/>
      <c r="G391" s="124"/>
      <c r="H391" s="125"/>
      <c r="I391" s="126"/>
      <c r="J391" s="127"/>
      <c r="K391" s="127"/>
      <c r="L391" s="128" t="str">
        <f>IF(E391+G391=0,"",((E391*'Emission Factors'!C$23)+(G391*'Emission Factors'!$C$25)))</f>
        <v/>
      </c>
      <c r="M391" s="128" t="str">
        <f>IF(E391+G391=0,"",((E391*'Emission Factors'!C$24)+(G391*'Emission Factors'!$C$26)))</f>
        <v/>
      </c>
      <c r="N391" s="128" t="str">
        <f t="shared" si="15"/>
        <v/>
      </c>
      <c r="O391" s="128" t="str">
        <f t="shared" si="16"/>
        <v/>
      </c>
      <c r="P391" s="128" t="str">
        <f>IFERROR(N391*'Emission Factors'!C$10+O391*'Emission Factors'!C$17,"")</f>
        <v/>
      </c>
      <c r="Q391" s="129" t="str">
        <f t="shared" si="17"/>
        <v/>
      </c>
      <c r="R391" s="130" t="str">
        <f>IFERROR(N391*'Emission Factors'!C$11+O391*'Emission Factors'!C$18,"")</f>
        <v/>
      </c>
      <c r="S391" s="130" t="str">
        <f>IFERROR(N391*'Emission Factors'!C$12+O391*'Emission Factors'!C$19,"")</f>
        <v/>
      </c>
      <c r="T391" s="130" t="str">
        <f>IFERROR(N391*'Emission Factors'!C$13+O391*'Emission Factors'!C$20,"")</f>
        <v/>
      </c>
      <c r="U391" s="131" t="str">
        <f>IFERROR(IF(K391="Residential",N391*'Emission Factors'!$C$14+O391*'Emission Factors'!$C$21,N391*'Emission Factors'!$C$15+O391*'Emission Factors'!$C$22),"")</f>
        <v/>
      </c>
    </row>
    <row r="392" spans="2:21" ht="15" customHeight="1" x14ac:dyDescent="0.3">
      <c r="B392" s="123"/>
      <c r="C392" s="124"/>
      <c r="D392" s="132"/>
      <c r="E392" s="124"/>
      <c r="F392" s="124"/>
      <c r="G392" s="124"/>
      <c r="H392" s="125"/>
      <c r="I392" s="126"/>
      <c r="J392" s="127"/>
      <c r="K392" s="127"/>
      <c r="L392" s="128" t="str">
        <f>IF(E392+G392=0,"",((E392*'Emission Factors'!C$23)+(G392*'Emission Factors'!$C$25)))</f>
        <v/>
      </c>
      <c r="M392" s="128" t="str">
        <f>IF(E392+G392=0,"",((E392*'Emission Factors'!C$24)+(G392*'Emission Factors'!$C$26)))</f>
        <v/>
      </c>
      <c r="N392" s="128" t="str">
        <f t="shared" si="15"/>
        <v/>
      </c>
      <c r="O392" s="128" t="str">
        <f t="shared" si="16"/>
        <v/>
      </c>
      <c r="P392" s="128" t="str">
        <f>IFERROR(N392*'Emission Factors'!C$10+O392*'Emission Factors'!C$17,"")</f>
        <v/>
      </c>
      <c r="Q392" s="129" t="str">
        <f t="shared" si="17"/>
        <v/>
      </c>
      <c r="R392" s="130" t="str">
        <f>IFERROR(N392*'Emission Factors'!C$11+O392*'Emission Factors'!C$18,"")</f>
        <v/>
      </c>
      <c r="S392" s="130" t="str">
        <f>IFERROR(N392*'Emission Factors'!C$12+O392*'Emission Factors'!C$19,"")</f>
        <v/>
      </c>
      <c r="T392" s="130" t="str">
        <f>IFERROR(N392*'Emission Factors'!C$13+O392*'Emission Factors'!C$20,"")</f>
        <v/>
      </c>
      <c r="U392" s="131" t="str">
        <f>IFERROR(IF(K392="Residential",N392*'Emission Factors'!$C$14+O392*'Emission Factors'!$C$21,N392*'Emission Factors'!$C$15+O392*'Emission Factors'!$C$22),"")</f>
        <v/>
      </c>
    </row>
    <row r="393" spans="2:21" ht="15" customHeight="1" x14ac:dyDescent="0.3">
      <c r="B393" s="123"/>
      <c r="C393" s="124"/>
      <c r="D393" s="132"/>
      <c r="E393" s="124"/>
      <c r="F393" s="124"/>
      <c r="G393" s="124"/>
      <c r="H393" s="125"/>
      <c r="I393" s="126"/>
      <c r="J393" s="127"/>
      <c r="K393" s="127"/>
      <c r="L393" s="128" t="str">
        <f>IF(E393+G393=0,"",((E393*'Emission Factors'!C$23)+(G393*'Emission Factors'!$C$25)))</f>
        <v/>
      </c>
      <c r="M393" s="128" t="str">
        <f>IF(E393+G393=0,"",((E393*'Emission Factors'!C$24)+(G393*'Emission Factors'!$C$26)))</f>
        <v/>
      </c>
      <c r="N393" s="128" t="str">
        <f t="shared" si="15"/>
        <v/>
      </c>
      <c r="O393" s="128" t="str">
        <f t="shared" si="16"/>
        <v/>
      </c>
      <c r="P393" s="128" t="str">
        <f>IFERROR(N393*'Emission Factors'!C$10+O393*'Emission Factors'!C$17,"")</f>
        <v/>
      </c>
      <c r="Q393" s="129" t="str">
        <f t="shared" si="17"/>
        <v/>
      </c>
      <c r="R393" s="130" t="str">
        <f>IFERROR(N393*'Emission Factors'!C$11+O393*'Emission Factors'!C$18,"")</f>
        <v/>
      </c>
      <c r="S393" s="130" t="str">
        <f>IFERROR(N393*'Emission Factors'!C$12+O393*'Emission Factors'!C$19,"")</f>
        <v/>
      </c>
      <c r="T393" s="130" t="str">
        <f>IFERROR(N393*'Emission Factors'!C$13+O393*'Emission Factors'!C$20,"")</f>
        <v/>
      </c>
      <c r="U393" s="131" t="str">
        <f>IFERROR(IF(K393="Residential",N393*'Emission Factors'!$C$14+O393*'Emission Factors'!$C$21,N393*'Emission Factors'!$C$15+O393*'Emission Factors'!$C$22),"")</f>
        <v/>
      </c>
    </row>
    <row r="394" spans="2:21" ht="15" customHeight="1" x14ac:dyDescent="0.3">
      <c r="B394" s="123"/>
      <c r="C394" s="124"/>
      <c r="D394" s="132"/>
      <c r="E394" s="124"/>
      <c r="F394" s="124"/>
      <c r="G394" s="124"/>
      <c r="H394" s="125"/>
      <c r="I394" s="126"/>
      <c r="J394" s="127"/>
      <c r="K394" s="127"/>
      <c r="L394" s="128" t="str">
        <f>IF(E394+G394=0,"",((E394*'Emission Factors'!C$23)+(G394*'Emission Factors'!$C$25)))</f>
        <v/>
      </c>
      <c r="M394" s="128" t="str">
        <f>IF(E394+G394=0,"",((E394*'Emission Factors'!C$24)+(G394*'Emission Factors'!$C$26)))</f>
        <v/>
      </c>
      <c r="N394" s="128" t="str">
        <f t="shared" si="15"/>
        <v/>
      </c>
      <c r="O394" s="128" t="str">
        <f t="shared" si="16"/>
        <v/>
      </c>
      <c r="P394" s="128" t="str">
        <f>IFERROR(N394*'Emission Factors'!C$10+O394*'Emission Factors'!C$17,"")</f>
        <v/>
      </c>
      <c r="Q394" s="129" t="str">
        <f t="shared" si="17"/>
        <v/>
      </c>
      <c r="R394" s="130" t="str">
        <f>IFERROR(N394*'Emission Factors'!C$11+O394*'Emission Factors'!C$18,"")</f>
        <v/>
      </c>
      <c r="S394" s="130" t="str">
        <f>IFERROR(N394*'Emission Factors'!C$12+O394*'Emission Factors'!C$19,"")</f>
        <v/>
      </c>
      <c r="T394" s="130" t="str">
        <f>IFERROR(N394*'Emission Factors'!C$13+O394*'Emission Factors'!C$20,"")</f>
        <v/>
      </c>
      <c r="U394" s="131" t="str">
        <f>IFERROR(IF(K394="Residential",N394*'Emission Factors'!$C$14+O394*'Emission Factors'!$C$21,N394*'Emission Factors'!$C$15+O394*'Emission Factors'!$C$22),"")</f>
        <v/>
      </c>
    </row>
    <row r="395" spans="2:21" ht="15" customHeight="1" x14ac:dyDescent="0.3">
      <c r="B395" s="123"/>
      <c r="C395" s="124"/>
      <c r="D395" s="132"/>
      <c r="E395" s="124"/>
      <c r="F395" s="124"/>
      <c r="G395" s="124"/>
      <c r="H395" s="125"/>
      <c r="I395" s="126"/>
      <c r="J395" s="127"/>
      <c r="K395" s="127"/>
      <c r="L395" s="128" t="str">
        <f>IF(E395+G395=0,"",((E395*'Emission Factors'!C$23)+(G395*'Emission Factors'!$C$25)))</f>
        <v/>
      </c>
      <c r="M395" s="128" t="str">
        <f>IF(E395+G395=0,"",((E395*'Emission Factors'!C$24)+(G395*'Emission Factors'!$C$26)))</f>
        <v/>
      </c>
      <c r="N395" s="128" t="str">
        <f t="shared" si="15"/>
        <v/>
      </c>
      <c r="O395" s="128" t="str">
        <f t="shared" si="16"/>
        <v/>
      </c>
      <c r="P395" s="128" t="str">
        <f>IFERROR(N395*'Emission Factors'!C$10+O395*'Emission Factors'!C$17,"")</f>
        <v/>
      </c>
      <c r="Q395" s="129" t="str">
        <f t="shared" si="17"/>
        <v/>
      </c>
      <c r="R395" s="130" t="str">
        <f>IFERROR(N395*'Emission Factors'!C$11+O395*'Emission Factors'!C$18,"")</f>
        <v/>
      </c>
      <c r="S395" s="130" t="str">
        <f>IFERROR(N395*'Emission Factors'!C$12+O395*'Emission Factors'!C$19,"")</f>
        <v/>
      </c>
      <c r="T395" s="130" t="str">
        <f>IFERROR(N395*'Emission Factors'!C$13+O395*'Emission Factors'!C$20,"")</f>
        <v/>
      </c>
      <c r="U395" s="131" t="str">
        <f>IFERROR(IF(K395="Residential",N395*'Emission Factors'!$C$14+O395*'Emission Factors'!$C$21,N395*'Emission Factors'!$C$15+O395*'Emission Factors'!$C$22),"")</f>
        <v/>
      </c>
    </row>
    <row r="396" spans="2:21" ht="15" customHeight="1" x14ac:dyDescent="0.3">
      <c r="B396" s="123"/>
      <c r="C396" s="124"/>
      <c r="D396" s="132"/>
      <c r="E396" s="124"/>
      <c r="F396" s="124"/>
      <c r="G396" s="124"/>
      <c r="H396" s="125"/>
      <c r="I396" s="126"/>
      <c r="J396" s="127"/>
      <c r="K396" s="127"/>
      <c r="L396" s="128" t="str">
        <f>IF(E396+G396=0,"",((E396*'Emission Factors'!C$23)+(G396*'Emission Factors'!$C$25)))</f>
        <v/>
      </c>
      <c r="M396" s="128" t="str">
        <f>IF(E396+G396=0,"",((E396*'Emission Factors'!C$24)+(G396*'Emission Factors'!$C$26)))</f>
        <v/>
      </c>
      <c r="N396" s="128" t="str">
        <f t="shared" si="15"/>
        <v/>
      </c>
      <c r="O396" s="128" t="str">
        <f t="shared" si="16"/>
        <v/>
      </c>
      <c r="P396" s="128" t="str">
        <f>IFERROR(N396*'Emission Factors'!C$10+O396*'Emission Factors'!C$17,"")</f>
        <v/>
      </c>
      <c r="Q396" s="129" t="str">
        <f t="shared" si="17"/>
        <v/>
      </c>
      <c r="R396" s="130" t="str">
        <f>IFERROR(N396*'Emission Factors'!C$11+O396*'Emission Factors'!C$18,"")</f>
        <v/>
      </c>
      <c r="S396" s="130" t="str">
        <f>IFERROR(N396*'Emission Factors'!C$12+O396*'Emission Factors'!C$19,"")</f>
        <v/>
      </c>
      <c r="T396" s="130" t="str">
        <f>IFERROR(N396*'Emission Factors'!C$13+O396*'Emission Factors'!C$20,"")</f>
        <v/>
      </c>
      <c r="U396" s="131" t="str">
        <f>IFERROR(IF(K396="Residential",N396*'Emission Factors'!$C$14+O396*'Emission Factors'!$C$21,N396*'Emission Factors'!$C$15+O396*'Emission Factors'!$C$22),"")</f>
        <v/>
      </c>
    </row>
    <row r="397" spans="2:21" ht="15" customHeight="1" x14ac:dyDescent="0.3">
      <c r="B397" s="123"/>
      <c r="C397" s="124"/>
      <c r="D397" s="132"/>
      <c r="E397" s="124"/>
      <c r="F397" s="124"/>
      <c r="G397" s="124"/>
      <c r="H397" s="125"/>
      <c r="I397" s="126"/>
      <c r="J397" s="127"/>
      <c r="K397" s="127"/>
      <c r="L397" s="128" t="str">
        <f>IF(E397+G397=0,"",((E397*'Emission Factors'!C$23)+(G397*'Emission Factors'!$C$25)))</f>
        <v/>
      </c>
      <c r="M397" s="128" t="str">
        <f>IF(E397+G397=0,"",((E397*'Emission Factors'!C$24)+(G397*'Emission Factors'!$C$26)))</f>
        <v/>
      </c>
      <c r="N397" s="128" t="str">
        <f t="shared" si="15"/>
        <v/>
      </c>
      <c r="O397" s="128" t="str">
        <f t="shared" si="16"/>
        <v/>
      </c>
      <c r="P397" s="128" t="str">
        <f>IFERROR(N397*'Emission Factors'!C$10+O397*'Emission Factors'!C$17,"")</f>
        <v/>
      </c>
      <c r="Q397" s="129" t="str">
        <f t="shared" si="17"/>
        <v/>
      </c>
      <c r="R397" s="130" t="str">
        <f>IFERROR(N397*'Emission Factors'!C$11+O397*'Emission Factors'!C$18,"")</f>
        <v/>
      </c>
      <c r="S397" s="130" t="str">
        <f>IFERROR(N397*'Emission Factors'!C$12+O397*'Emission Factors'!C$19,"")</f>
        <v/>
      </c>
      <c r="T397" s="130" t="str">
        <f>IFERROR(N397*'Emission Factors'!C$13+O397*'Emission Factors'!C$20,"")</f>
        <v/>
      </c>
      <c r="U397" s="131" t="str">
        <f>IFERROR(IF(K397="Residential",N397*'Emission Factors'!$C$14+O397*'Emission Factors'!$C$21,N397*'Emission Factors'!$C$15+O397*'Emission Factors'!$C$22),"")</f>
        <v/>
      </c>
    </row>
    <row r="398" spans="2:21" ht="15" customHeight="1" x14ac:dyDescent="0.3">
      <c r="B398" s="123"/>
      <c r="C398" s="124"/>
      <c r="D398" s="132"/>
      <c r="E398" s="124"/>
      <c r="F398" s="124"/>
      <c r="G398" s="124"/>
      <c r="H398" s="125"/>
      <c r="I398" s="126"/>
      <c r="J398" s="127"/>
      <c r="K398" s="127"/>
      <c r="L398" s="128" t="str">
        <f>IF(E398+G398=0,"",((E398*'Emission Factors'!C$23)+(G398*'Emission Factors'!$C$25)))</f>
        <v/>
      </c>
      <c r="M398" s="128" t="str">
        <f>IF(E398+G398=0,"",((E398*'Emission Factors'!C$24)+(G398*'Emission Factors'!$C$26)))</f>
        <v/>
      </c>
      <c r="N398" s="128" t="str">
        <f t="shared" si="15"/>
        <v/>
      </c>
      <c r="O398" s="128" t="str">
        <f t="shared" si="16"/>
        <v/>
      </c>
      <c r="P398" s="128" t="str">
        <f>IFERROR(N398*'Emission Factors'!C$10+O398*'Emission Factors'!C$17,"")</f>
        <v/>
      </c>
      <c r="Q398" s="129" t="str">
        <f t="shared" si="17"/>
        <v/>
      </c>
      <c r="R398" s="130" t="str">
        <f>IFERROR(N398*'Emission Factors'!C$11+O398*'Emission Factors'!C$18,"")</f>
        <v/>
      </c>
      <c r="S398" s="130" t="str">
        <f>IFERROR(N398*'Emission Factors'!C$12+O398*'Emission Factors'!C$19,"")</f>
        <v/>
      </c>
      <c r="T398" s="130" t="str">
        <f>IFERROR(N398*'Emission Factors'!C$13+O398*'Emission Factors'!C$20,"")</f>
        <v/>
      </c>
      <c r="U398" s="131" t="str">
        <f>IFERROR(IF(K398="Residential",N398*'Emission Factors'!$C$14+O398*'Emission Factors'!$C$21,N398*'Emission Factors'!$C$15+O398*'Emission Factors'!$C$22),"")</f>
        <v/>
      </c>
    </row>
    <row r="399" spans="2:21" ht="15" customHeight="1" x14ac:dyDescent="0.3">
      <c r="B399" s="123"/>
      <c r="C399" s="124"/>
      <c r="D399" s="132"/>
      <c r="E399" s="124"/>
      <c r="F399" s="124"/>
      <c r="G399" s="124"/>
      <c r="H399" s="125"/>
      <c r="I399" s="126"/>
      <c r="J399" s="127"/>
      <c r="K399" s="127"/>
      <c r="L399" s="128" t="str">
        <f>IF(E399+G399=0,"",((E399*'Emission Factors'!C$23)+(G399*'Emission Factors'!$C$25)))</f>
        <v/>
      </c>
      <c r="M399" s="128" t="str">
        <f>IF(E399+G399=0,"",((E399*'Emission Factors'!C$24)+(G399*'Emission Factors'!$C$26)))</f>
        <v/>
      </c>
      <c r="N399" s="128" t="str">
        <f t="shared" ref="N399:N462" si="18">IFERROR(L399*J399,"")</f>
        <v/>
      </c>
      <c r="O399" s="128" t="str">
        <f t="shared" ref="O399:O462" si="19">IFERROR(M399*J399,"")</f>
        <v/>
      </c>
      <c r="P399" s="128" t="str">
        <f>IFERROR(N399*'Emission Factors'!C$10+O399*'Emission Factors'!C$17,"")</f>
        <v/>
      </c>
      <c r="Q399" s="129" t="str">
        <f t="shared" ref="Q399:Q462" si="20">IFERROR(P399/I399,"")</f>
        <v/>
      </c>
      <c r="R399" s="130" t="str">
        <f>IFERROR(N399*'Emission Factors'!C$11+O399*'Emission Factors'!C$18,"")</f>
        <v/>
      </c>
      <c r="S399" s="130" t="str">
        <f>IFERROR(N399*'Emission Factors'!C$12+O399*'Emission Factors'!C$19,"")</f>
        <v/>
      </c>
      <c r="T399" s="130" t="str">
        <f>IFERROR(N399*'Emission Factors'!C$13+O399*'Emission Factors'!C$20,"")</f>
        <v/>
      </c>
      <c r="U399" s="131" t="str">
        <f>IFERROR(IF(K399="Residential",N399*'Emission Factors'!$C$14+O399*'Emission Factors'!$C$21,N399*'Emission Factors'!$C$15+O399*'Emission Factors'!$C$22),"")</f>
        <v/>
      </c>
    </row>
    <row r="400" spans="2:21" ht="15" customHeight="1" x14ac:dyDescent="0.3">
      <c r="B400" s="123"/>
      <c r="C400" s="124"/>
      <c r="D400" s="132"/>
      <c r="E400" s="124"/>
      <c r="F400" s="124"/>
      <c r="G400" s="124"/>
      <c r="H400" s="125"/>
      <c r="I400" s="126"/>
      <c r="J400" s="127"/>
      <c r="K400" s="127"/>
      <c r="L400" s="128" t="str">
        <f>IF(E400+G400=0,"",((E400*'Emission Factors'!C$23)+(G400*'Emission Factors'!$C$25)))</f>
        <v/>
      </c>
      <c r="M400" s="128" t="str">
        <f>IF(E400+G400=0,"",((E400*'Emission Factors'!C$24)+(G400*'Emission Factors'!$C$26)))</f>
        <v/>
      </c>
      <c r="N400" s="128" t="str">
        <f t="shared" si="18"/>
        <v/>
      </c>
      <c r="O400" s="128" t="str">
        <f t="shared" si="19"/>
        <v/>
      </c>
      <c r="P400" s="128" t="str">
        <f>IFERROR(N400*'Emission Factors'!C$10+O400*'Emission Factors'!C$17,"")</f>
        <v/>
      </c>
      <c r="Q400" s="129" t="str">
        <f t="shared" si="20"/>
        <v/>
      </c>
      <c r="R400" s="130" t="str">
        <f>IFERROR(N400*'Emission Factors'!C$11+O400*'Emission Factors'!C$18,"")</f>
        <v/>
      </c>
      <c r="S400" s="130" t="str">
        <f>IFERROR(N400*'Emission Factors'!C$12+O400*'Emission Factors'!C$19,"")</f>
        <v/>
      </c>
      <c r="T400" s="130" t="str">
        <f>IFERROR(N400*'Emission Factors'!C$13+O400*'Emission Factors'!C$20,"")</f>
        <v/>
      </c>
      <c r="U400" s="131" t="str">
        <f>IFERROR(IF(K400="Residential",N400*'Emission Factors'!$C$14+O400*'Emission Factors'!$C$21,N400*'Emission Factors'!$C$15+O400*'Emission Factors'!$C$22),"")</f>
        <v/>
      </c>
    </row>
    <row r="401" spans="2:21" ht="15" customHeight="1" x14ac:dyDescent="0.3">
      <c r="B401" s="123"/>
      <c r="C401" s="124"/>
      <c r="D401" s="132"/>
      <c r="E401" s="124"/>
      <c r="F401" s="124"/>
      <c r="G401" s="124"/>
      <c r="H401" s="125"/>
      <c r="I401" s="126"/>
      <c r="J401" s="127"/>
      <c r="K401" s="127"/>
      <c r="L401" s="128" t="str">
        <f>IF(E401+G401=0,"",((E401*'Emission Factors'!C$23)+(G401*'Emission Factors'!$C$25)))</f>
        <v/>
      </c>
      <c r="M401" s="128" t="str">
        <f>IF(E401+G401=0,"",((E401*'Emission Factors'!C$24)+(G401*'Emission Factors'!$C$26)))</f>
        <v/>
      </c>
      <c r="N401" s="128" t="str">
        <f t="shared" si="18"/>
        <v/>
      </c>
      <c r="O401" s="128" t="str">
        <f t="shared" si="19"/>
        <v/>
      </c>
      <c r="P401" s="128" t="str">
        <f>IFERROR(N401*'Emission Factors'!C$10+O401*'Emission Factors'!C$17,"")</f>
        <v/>
      </c>
      <c r="Q401" s="129" t="str">
        <f t="shared" si="20"/>
        <v/>
      </c>
      <c r="R401" s="130" t="str">
        <f>IFERROR(N401*'Emission Factors'!C$11+O401*'Emission Factors'!C$18,"")</f>
        <v/>
      </c>
      <c r="S401" s="130" t="str">
        <f>IFERROR(N401*'Emission Factors'!C$12+O401*'Emission Factors'!C$19,"")</f>
        <v/>
      </c>
      <c r="T401" s="130" t="str">
        <f>IFERROR(N401*'Emission Factors'!C$13+O401*'Emission Factors'!C$20,"")</f>
        <v/>
      </c>
      <c r="U401" s="131" t="str">
        <f>IFERROR(IF(K401="Residential",N401*'Emission Factors'!$C$14+O401*'Emission Factors'!$C$21,N401*'Emission Factors'!$C$15+O401*'Emission Factors'!$C$22),"")</f>
        <v/>
      </c>
    </row>
    <row r="402" spans="2:21" ht="15" customHeight="1" x14ac:dyDescent="0.3">
      <c r="B402" s="123"/>
      <c r="C402" s="124"/>
      <c r="D402" s="132"/>
      <c r="E402" s="124"/>
      <c r="F402" s="124"/>
      <c r="G402" s="124"/>
      <c r="H402" s="125"/>
      <c r="I402" s="126"/>
      <c r="J402" s="127"/>
      <c r="K402" s="127"/>
      <c r="L402" s="128" t="str">
        <f>IF(E402+G402=0,"",((E402*'Emission Factors'!C$23)+(G402*'Emission Factors'!$C$25)))</f>
        <v/>
      </c>
      <c r="M402" s="128" t="str">
        <f>IF(E402+G402=0,"",((E402*'Emission Factors'!C$24)+(G402*'Emission Factors'!$C$26)))</f>
        <v/>
      </c>
      <c r="N402" s="128" t="str">
        <f t="shared" si="18"/>
        <v/>
      </c>
      <c r="O402" s="128" t="str">
        <f t="shared" si="19"/>
        <v/>
      </c>
      <c r="P402" s="128" t="str">
        <f>IFERROR(N402*'Emission Factors'!C$10+O402*'Emission Factors'!C$17,"")</f>
        <v/>
      </c>
      <c r="Q402" s="129" t="str">
        <f t="shared" si="20"/>
        <v/>
      </c>
      <c r="R402" s="130" t="str">
        <f>IFERROR(N402*'Emission Factors'!C$11+O402*'Emission Factors'!C$18,"")</f>
        <v/>
      </c>
      <c r="S402" s="130" t="str">
        <f>IFERROR(N402*'Emission Factors'!C$12+O402*'Emission Factors'!C$19,"")</f>
        <v/>
      </c>
      <c r="T402" s="130" t="str">
        <f>IFERROR(N402*'Emission Factors'!C$13+O402*'Emission Factors'!C$20,"")</f>
        <v/>
      </c>
      <c r="U402" s="131" t="str">
        <f>IFERROR(IF(K402="Residential",N402*'Emission Factors'!$C$14+O402*'Emission Factors'!$C$21,N402*'Emission Factors'!$C$15+O402*'Emission Factors'!$C$22),"")</f>
        <v/>
      </c>
    </row>
    <row r="403" spans="2:21" ht="15" customHeight="1" x14ac:dyDescent="0.3">
      <c r="B403" s="123"/>
      <c r="C403" s="124"/>
      <c r="D403" s="132"/>
      <c r="E403" s="124"/>
      <c r="F403" s="124"/>
      <c r="G403" s="124"/>
      <c r="H403" s="125"/>
      <c r="I403" s="126"/>
      <c r="J403" s="127"/>
      <c r="K403" s="127"/>
      <c r="L403" s="128" t="str">
        <f>IF(E403+G403=0,"",((E403*'Emission Factors'!C$23)+(G403*'Emission Factors'!$C$25)))</f>
        <v/>
      </c>
      <c r="M403" s="128" t="str">
        <f>IF(E403+G403=0,"",((E403*'Emission Factors'!C$24)+(G403*'Emission Factors'!$C$26)))</f>
        <v/>
      </c>
      <c r="N403" s="128" t="str">
        <f t="shared" si="18"/>
        <v/>
      </c>
      <c r="O403" s="128" t="str">
        <f t="shared" si="19"/>
        <v/>
      </c>
      <c r="P403" s="128" t="str">
        <f>IFERROR(N403*'Emission Factors'!C$10+O403*'Emission Factors'!C$17,"")</f>
        <v/>
      </c>
      <c r="Q403" s="129" t="str">
        <f t="shared" si="20"/>
        <v/>
      </c>
      <c r="R403" s="130" t="str">
        <f>IFERROR(N403*'Emission Factors'!C$11+O403*'Emission Factors'!C$18,"")</f>
        <v/>
      </c>
      <c r="S403" s="130" t="str">
        <f>IFERROR(N403*'Emission Factors'!C$12+O403*'Emission Factors'!C$19,"")</f>
        <v/>
      </c>
      <c r="T403" s="130" t="str">
        <f>IFERROR(N403*'Emission Factors'!C$13+O403*'Emission Factors'!C$20,"")</f>
        <v/>
      </c>
      <c r="U403" s="131" t="str">
        <f>IFERROR(IF(K403="Residential",N403*'Emission Factors'!$C$14+O403*'Emission Factors'!$C$21,N403*'Emission Factors'!$C$15+O403*'Emission Factors'!$C$22),"")</f>
        <v/>
      </c>
    </row>
    <row r="404" spans="2:21" ht="15" customHeight="1" x14ac:dyDescent="0.3">
      <c r="B404" s="123"/>
      <c r="C404" s="124"/>
      <c r="D404" s="132"/>
      <c r="E404" s="124"/>
      <c r="F404" s="124"/>
      <c r="G404" s="124"/>
      <c r="H404" s="125"/>
      <c r="I404" s="126"/>
      <c r="J404" s="127"/>
      <c r="K404" s="127"/>
      <c r="L404" s="128" t="str">
        <f>IF(E404+G404=0,"",((E404*'Emission Factors'!C$23)+(G404*'Emission Factors'!$C$25)))</f>
        <v/>
      </c>
      <c r="M404" s="128" t="str">
        <f>IF(E404+G404=0,"",((E404*'Emission Factors'!C$24)+(G404*'Emission Factors'!$C$26)))</f>
        <v/>
      </c>
      <c r="N404" s="128" t="str">
        <f t="shared" si="18"/>
        <v/>
      </c>
      <c r="O404" s="128" t="str">
        <f t="shared" si="19"/>
        <v/>
      </c>
      <c r="P404" s="128" t="str">
        <f>IFERROR(N404*'Emission Factors'!C$10+O404*'Emission Factors'!C$17,"")</f>
        <v/>
      </c>
      <c r="Q404" s="129" t="str">
        <f t="shared" si="20"/>
        <v/>
      </c>
      <c r="R404" s="130" t="str">
        <f>IFERROR(N404*'Emission Factors'!C$11+O404*'Emission Factors'!C$18,"")</f>
        <v/>
      </c>
      <c r="S404" s="130" t="str">
        <f>IFERROR(N404*'Emission Factors'!C$12+O404*'Emission Factors'!C$19,"")</f>
        <v/>
      </c>
      <c r="T404" s="130" t="str">
        <f>IFERROR(N404*'Emission Factors'!C$13+O404*'Emission Factors'!C$20,"")</f>
        <v/>
      </c>
      <c r="U404" s="131" t="str">
        <f>IFERROR(IF(K404="Residential",N404*'Emission Factors'!$C$14+O404*'Emission Factors'!$C$21,N404*'Emission Factors'!$C$15+O404*'Emission Factors'!$C$22),"")</f>
        <v/>
      </c>
    </row>
    <row r="405" spans="2:21" ht="15" customHeight="1" x14ac:dyDescent="0.3">
      <c r="B405" s="123"/>
      <c r="C405" s="124"/>
      <c r="D405" s="132"/>
      <c r="E405" s="124"/>
      <c r="F405" s="124"/>
      <c r="G405" s="124"/>
      <c r="H405" s="125"/>
      <c r="I405" s="126"/>
      <c r="J405" s="127"/>
      <c r="K405" s="127"/>
      <c r="L405" s="128" t="str">
        <f>IF(E405+G405=0,"",((E405*'Emission Factors'!C$23)+(G405*'Emission Factors'!$C$25)))</f>
        <v/>
      </c>
      <c r="M405" s="128" t="str">
        <f>IF(E405+G405=0,"",((E405*'Emission Factors'!C$24)+(G405*'Emission Factors'!$C$26)))</f>
        <v/>
      </c>
      <c r="N405" s="128" t="str">
        <f t="shared" si="18"/>
        <v/>
      </c>
      <c r="O405" s="128" t="str">
        <f t="shared" si="19"/>
        <v/>
      </c>
      <c r="P405" s="128" t="str">
        <f>IFERROR(N405*'Emission Factors'!C$10+O405*'Emission Factors'!C$17,"")</f>
        <v/>
      </c>
      <c r="Q405" s="129" t="str">
        <f t="shared" si="20"/>
        <v/>
      </c>
      <c r="R405" s="130" t="str">
        <f>IFERROR(N405*'Emission Factors'!C$11+O405*'Emission Factors'!C$18,"")</f>
        <v/>
      </c>
      <c r="S405" s="130" t="str">
        <f>IFERROR(N405*'Emission Factors'!C$12+O405*'Emission Factors'!C$19,"")</f>
        <v/>
      </c>
      <c r="T405" s="130" t="str">
        <f>IFERROR(N405*'Emission Factors'!C$13+O405*'Emission Factors'!C$20,"")</f>
        <v/>
      </c>
      <c r="U405" s="131" t="str">
        <f>IFERROR(IF(K405="Residential",N405*'Emission Factors'!$C$14+O405*'Emission Factors'!$C$21,N405*'Emission Factors'!$C$15+O405*'Emission Factors'!$C$22),"")</f>
        <v/>
      </c>
    </row>
    <row r="406" spans="2:21" ht="15" customHeight="1" x14ac:dyDescent="0.3">
      <c r="B406" s="123"/>
      <c r="C406" s="124"/>
      <c r="D406" s="132"/>
      <c r="E406" s="124"/>
      <c r="F406" s="124"/>
      <c r="G406" s="124"/>
      <c r="H406" s="125"/>
      <c r="I406" s="126"/>
      <c r="J406" s="127"/>
      <c r="K406" s="127"/>
      <c r="L406" s="128" t="str">
        <f>IF(E406+G406=0,"",((E406*'Emission Factors'!C$23)+(G406*'Emission Factors'!$C$25)))</f>
        <v/>
      </c>
      <c r="M406" s="128" t="str">
        <f>IF(E406+G406=0,"",((E406*'Emission Factors'!C$24)+(G406*'Emission Factors'!$C$26)))</f>
        <v/>
      </c>
      <c r="N406" s="128" t="str">
        <f t="shared" si="18"/>
        <v/>
      </c>
      <c r="O406" s="128" t="str">
        <f t="shared" si="19"/>
        <v/>
      </c>
      <c r="P406" s="128" t="str">
        <f>IFERROR(N406*'Emission Factors'!C$10+O406*'Emission Factors'!C$17,"")</f>
        <v/>
      </c>
      <c r="Q406" s="129" t="str">
        <f t="shared" si="20"/>
        <v/>
      </c>
      <c r="R406" s="130" t="str">
        <f>IFERROR(N406*'Emission Factors'!C$11+O406*'Emission Factors'!C$18,"")</f>
        <v/>
      </c>
      <c r="S406" s="130" t="str">
        <f>IFERROR(N406*'Emission Factors'!C$12+O406*'Emission Factors'!C$19,"")</f>
        <v/>
      </c>
      <c r="T406" s="130" t="str">
        <f>IFERROR(N406*'Emission Factors'!C$13+O406*'Emission Factors'!C$20,"")</f>
        <v/>
      </c>
      <c r="U406" s="131" t="str">
        <f>IFERROR(IF(K406="Residential",N406*'Emission Factors'!$C$14+O406*'Emission Factors'!$C$21,N406*'Emission Factors'!$C$15+O406*'Emission Factors'!$C$22),"")</f>
        <v/>
      </c>
    </row>
    <row r="407" spans="2:21" ht="15" customHeight="1" x14ac:dyDescent="0.3">
      <c r="B407" s="123"/>
      <c r="C407" s="124"/>
      <c r="D407" s="132"/>
      <c r="E407" s="124"/>
      <c r="F407" s="124"/>
      <c r="G407" s="124"/>
      <c r="H407" s="125"/>
      <c r="I407" s="126"/>
      <c r="J407" s="127"/>
      <c r="K407" s="127"/>
      <c r="L407" s="128" t="str">
        <f>IF(E407+G407=0,"",((E407*'Emission Factors'!C$23)+(G407*'Emission Factors'!$C$25)))</f>
        <v/>
      </c>
      <c r="M407" s="128" t="str">
        <f>IF(E407+G407=0,"",((E407*'Emission Factors'!C$24)+(G407*'Emission Factors'!$C$26)))</f>
        <v/>
      </c>
      <c r="N407" s="128" t="str">
        <f t="shared" si="18"/>
        <v/>
      </c>
      <c r="O407" s="128" t="str">
        <f t="shared" si="19"/>
        <v/>
      </c>
      <c r="P407" s="128" t="str">
        <f>IFERROR(N407*'Emission Factors'!C$10+O407*'Emission Factors'!C$17,"")</f>
        <v/>
      </c>
      <c r="Q407" s="129" t="str">
        <f t="shared" si="20"/>
        <v/>
      </c>
      <c r="R407" s="130" t="str">
        <f>IFERROR(N407*'Emission Factors'!C$11+O407*'Emission Factors'!C$18,"")</f>
        <v/>
      </c>
      <c r="S407" s="130" t="str">
        <f>IFERROR(N407*'Emission Factors'!C$12+O407*'Emission Factors'!C$19,"")</f>
        <v/>
      </c>
      <c r="T407" s="130" t="str">
        <f>IFERROR(N407*'Emission Factors'!C$13+O407*'Emission Factors'!C$20,"")</f>
        <v/>
      </c>
      <c r="U407" s="131" t="str">
        <f>IFERROR(IF(K407="Residential",N407*'Emission Factors'!$C$14+O407*'Emission Factors'!$C$21,N407*'Emission Factors'!$C$15+O407*'Emission Factors'!$C$22),"")</f>
        <v/>
      </c>
    </row>
    <row r="408" spans="2:21" ht="15" customHeight="1" x14ac:dyDescent="0.3">
      <c r="B408" s="123"/>
      <c r="C408" s="124"/>
      <c r="D408" s="132"/>
      <c r="E408" s="124"/>
      <c r="F408" s="124"/>
      <c r="G408" s="124"/>
      <c r="H408" s="125"/>
      <c r="I408" s="126"/>
      <c r="J408" s="127"/>
      <c r="K408" s="127"/>
      <c r="L408" s="128" t="str">
        <f>IF(E408+G408=0,"",((E408*'Emission Factors'!C$23)+(G408*'Emission Factors'!$C$25)))</f>
        <v/>
      </c>
      <c r="M408" s="128" t="str">
        <f>IF(E408+G408=0,"",((E408*'Emission Factors'!C$24)+(G408*'Emission Factors'!$C$26)))</f>
        <v/>
      </c>
      <c r="N408" s="128" t="str">
        <f t="shared" si="18"/>
        <v/>
      </c>
      <c r="O408" s="128" t="str">
        <f t="shared" si="19"/>
        <v/>
      </c>
      <c r="P408" s="128" t="str">
        <f>IFERROR(N408*'Emission Factors'!C$10+O408*'Emission Factors'!C$17,"")</f>
        <v/>
      </c>
      <c r="Q408" s="129" t="str">
        <f t="shared" si="20"/>
        <v/>
      </c>
      <c r="R408" s="130" t="str">
        <f>IFERROR(N408*'Emission Factors'!C$11+O408*'Emission Factors'!C$18,"")</f>
        <v/>
      </c>
      <c r="S408" s="130" t="str">
        <f>IFERROR(N408*'Emission Factors'!C$12+O408*'Emission Factors'!C$19,"")</f>
        <v/>
      </c>
      <c r="T408" s="130" t="str">
        <f>IFERROR(N408*'Emission Factors'!C$13+O408*'Emission Factors'!C$20,"")</f>
        <v/>
      </c>
      <c r="U408" s="131" t="str">
        <f>IFERROR(IF(K408="Residential",N408*'Emission Factors'!$C$14+O408*'Emission Factors'!$C$21,N408*'Emission Factors'!$C$15+O408*'Emission Factors'!$C$22),"")</f>
        <v/>
      </c>
    </row>
    <row r="409" spans="2:21" ht="15" customHeight="1" x14ac:dyDescent="0.3">
      <c r="B409" s="123"/>
      <c r="C409" s="124"/>
      <c r="D409" s="132"/>
      <c r="E409" s="124"/>
      <c r="F409" s="124"/>
      <c r="G409" s="124"/>
      <c r="H409" s="125"/>
      <c r="I409" s="126"/>
      <c r="J409" s="127"/>
      <c r="K409" s="127"/>
      <c r="L409" s="128" t="str">
        <f>IF(E409+G409=0,"",((E409*'Emission Factors'!C$23)+(G409*'Emission Factors'!$C$25)))</f>
        <v/>
      </c>
      <c r="M409" s="128" t="str">
        <f>IF(E409+G409=0,"",((E409*'Emission Factors'!C$24)+(G409*'Emission Factors'!$C$26)))</f>
        <v/>
      </c>
      <c r="N409" s="128" t="str">
        <f t="shared" si="18"/>
        <v/>
      </c>
      <c r="O409" s="128" t="str">
        <f t="shared" si="19"/>
        <v/>
      </c>
      <c r="P409" s="128" t="str">
        <f>IFERROR(N409*'Emission Factors'!C$10+O409*'Emission Factors'!C$17,"")</f>
        <v/>
      </c>
      <c r="Q409" s="129" t="str">
        <f t="shared" si="20"/>
        <v/>
      </c>
      <c r="R409" s="130" t="str">
        <f>IFERROR(N409*'Emission Factors'!C$11+O409*'Emission Factors'!C$18,"")</f>
        <v/>
      </c>
      <c r="S409" s="130" t="str">
        <f>IFERROR(N409*'Emission Factors'!C$12+O409*'Emission Factors'!C$19,"")</f>
        <v/>
      </c>
      <c r="T409" s="130" t="str">
        <f>IFERROR(N409*'Emission Factors'!C$13+O409*'Emission Factors'!C$20,"")</f>
        <v/>
      </c>
      <c r="U409" s="131" t="str">
        <f>IFERROR(IF(K409="Residential",N409*'Emission Factors'!$C$14+O409*'Emission Factors'!$C$21,N409*'Emission Factors'!$C$15+O409*'Emission Factors'!$C$22),"")</f>
        <v/>
      </c>
    </row>
    <row r="410" spans="2:21" ht="15" customHeight="1" x14ac:dyDescent="0.3">
      <c r="B410" s="123"/>
      <c r="C410" s="124"/>
      <c r="D410" s="132"/>
      <c r="E410" s="124"/>
      <c r="F410" s="124"/>
      <c r="G410" s="124"/>
      <c r="H410" s="125"/>
      <c r="I410" s="126"/>
      <c r="J410" s="127"/>
      <c r="K410" s="127"/>
      <c r="L410" s="128" t="str">
        <f>IF(E410+G410=0,"",((E410*'Emission Factors'!C$23)+(G410*'Emission Factors'!$C$25)))</f>
        <v/>
      </c>
      <c r="M410" s="128" t="str">
        <f>IF(E410+G410=0,"",((E410*'Emission Factors'!C$24)+(G410*'Emission Factors'!$C$26)))</f>
        <v/>
      </c>
      <c r="N410" s="128" t="str">
        <f t="shared" si="18"/>
        <v/>
      </c>
      <c r="O410" s="128" t="str">
        <f t="shared" si="19"/>
        <v/>
      </c>
      <c r="P410" s="128" t="str">
        <f>IFERROR(N410*'Emission Factors'!C$10+O410*'Emission Factors'!C$17,"")</f>
        <v/>
      </c>
      <c r="Q410" s="129" t="str">
        <f t="shared" si="20"/>
        <v/>
      </c>
      <c r="R410" s="130" t="str">
        <f>IFERROR(N410*'Emission Factors'!C$11+O410*'Emission Factors'!C$18,"")</f>
        <v/>
      </c>
      <c r="S410" s="130" t="str">
        <f>IFERROR(N410*'Emission Factors'!C$12+O410*'Emission Factors'!C$19,"")</f>
        <v/>
      </c>
      <c r="T410" s="130" t="str">
        <f>IFERROR(N410*'Emission Factors'!C$13+O410*'Emission Factors'!C$20,"")</f>
        <v/>
      </c>
      <c r="U410" s="131" t="str">
        <f>IFERROR(IF(K410="Residential",N410*'Emission Factors'!$C$14+O410*'Emission Factors'!$C$21,N410*'Emission Factors'!$C$15+O410*'Emission Factors'!$C$22),"")</f>
        <v/>
      </c>
    </row>
    <row r="411" spans="2:21" ht="15" customHeight="1" x14ac:dyDescent="0.3">
      <c r="B411" s="123"/>
      <c r="C411" s="124"/>
      <c r="D411" s="132"/>
      <c r="E411" s="124"/>
      <c r="F411" s="124"/>
      <c r="G411" s="124"/>
      <c r="H411" s="125"/>
      <c r="I411" s="126"/>
      <c r="J411" s="127"/>
      <c r="K411" s="127"/>
      <c r="L411" s="128" t="str">
        <f>IF(E411+G411=0,"",((E411*'Emission Factors'!C$23)+(G411*'Emission Factors'!$C$25)))</f>
        <v/>
      </c>
      <c r="M411" s="128" t="str">
        <f>IF(E411+G411=0,"",((E411*'Emission Factors'!C$24)+(G411*'Emission Factors'!$C$26)))</f>
        <v/>
      </c>
      <c r="N411" s="128" t="str">
        <f t="shared" si="18"/>
        <v/>
      </c>
      <c r="O411" s="128" t="str">
        <f t="shared" si="19"/>
        <v/>
      </c>
      <c r="P411" s="128" t="str">
        <f>IFERROR(N411*'Emission Factors'!C$10+O411*'Emission Factors'!C$17,"")</f>
        <v/>
      </c>
      <c r="Q411" s="129" t="str">
        <f t="shared" si="20"/>
        <v/>
      </c>
      <c r="R411" s="130" t="str">
        <f>IFERROR(N411*'Emission Factors'!C$11+O411*'Emission Factors'!C$18,"")</f>
        <v/>
      </c>
      <c r="S411" s="130" t="str">
        <f>IFERROR(N411*'Emission Factors'!C$12+O411*'Emission Factors'!C$19,"")</f>
        <v/>
      </c>
      <c r="T411" s="130" t="str">
        <f>IFERROR(N411*'Emission Factors'!C$13+O411*'Emission Factors'!C$20,"")</f>
        <v/>
      </c>
      <c r="U411" s="131" t="str">
        <f>IFERROR(IF(K411="Residential",N411*'Emission Factors'!$C$14+O411*'Emission Factors'!$C$21,N411*'Emission Factors'!$C$15+O411*'Emission Factors'!$C$22),"")</f>
        <v/>
      </c>
    </row>
    <row r="412" spans="2:21" ht="15" customHeight="1" x14ac:dyDescent="0.3">
      <c r="B412" s="123"/>
      <c r="C412" s="124"/>
      <c r="D412" s="132"/>
      <c r="E412" s="124"/>
      <c r="F412" s="124"/>
      <c r="G412" s="124"/>
      <c r="H412" s="125"/>
      <c r="I412" s="126"/>
      <c r="J412" s="127"/>
      <c r="K412" s="127"/>
      <c r="L412" s="128" t="str">
        <f>IF(E412+G412=0,"",((E412*'Emission Factors'!C$23)+(G412*'Emission Factors'!$C$25)))</f>
        <v/>
      </c>
      <c r="M412" s="128" t="str">
        <f>IF(E412+G412=0,"",((E412*'Emission Factors'!C$24)+(G412*'Emission Factors'!$C$26)))</f>
        <v/>
      </c>
      <c r="N412" s="128" t="str">
        <f t="shared" si="18"/>
        <v/>
      </c>
      <c r="O412" s="128" t="str">
        <f t="shared" si="19"/>
        <v/>
      </c>
      <c r="P412" s="128" t="str">
        <f>IFERROR(N412*'Emission Factors'!C$10+O412*'Emission Factors'!C$17,"")</f>
        <v/>
      </c>
      <c r="Q412" s="129" t="str">
        <f t="shared" si="20"/>
        <v/>
      </c>
      <c r="R412" s="130" t="str">
        <f>IFERROR(N412*'Emission Factors'!C$11+O412*'Emission Factors'!C$18,"")</f>
        <v/>
      </c>
      <c r="S412" s="130" t="str">
        <f>IFERROR(N412*'Emission Factors'!C$12+O412*'Emission Factors'!C$19,"")</f>
        <v/>
      </c>
      <c r="T412" s="130" t="str">
        <f>IFERROR(N412*'Emission Factors'!C$13+O412*'Emission Factors'!C$20,"")</f>
        <v/>
      </c>
      <c r="U412" s="131" t="str">
        <f>IFERROR(IF(K412="Residential",N412*'Emission Factors'!$C$14+O412*'Emission Factors'!$C$21,N412*'Emission Factors'!$C$15+O412*'Emission Factors'!$C$22),"")</f>
        <v/>
      </c>
    </row>
    <row r="413" spans="2:21" ht="15" customHeight="1" x14ac:dyDescent="0.3">
      <c r="B413" s="123"/>
      <c r="C413" s="124"/>
      <c r="D413" s="132"/>
      <c r="E413" s="124"/>
      <c r="F413" s="124"/>
      <c r="G413" s="124"/>
      <c r="H413" s="125"/>
      <c r="I413" s="126"/>
      <c r="J413" s="127"/>
      <c r="K413" s="127"/>
      <c r="L413" s="128" t="str">
        <f>IF(E413+G413=0,"",((E413*'Emission Factors'!C$23)+(G413*'Emission Factors'!$C$25)))</f>
        <v/>
      </c>
      <c r="M413" s="128" t="str">
        <f>IF(E413+G413=0,"",((E413*'Emission Factors'!C$24)+(G413*'Emission Factors'!$C$26)))</f>
        <v/>
      </c>
      <c r="N413" s="128" t="str">
        <f t="shared" si="18"/>
        <v/>
      </c>
      <c r="O413" s="128" t="str">
        <f t="shared" si="19"/>
        <v/>
      </c>
      <c r="P413" s="128" t="str">
        <f>IFERROR(N413*'Emission Factors'!C$10+O413*'Emission Factors'!C$17,"")</f>
        <v/>
      </c>
      <c r="Q413" s="129" t="str">
        <f t="shared" si="20"/>
        <v/>
      </c>
      <c r="R413" s="130" t="str">
        <f>IFERROR(N413*'Emission Factors'!C$11+O413*'Emission Factors'!C$18,"")</f>
        <v/>
      </c>
      <c r="S413" s="130" t="str">
        <f>IFERROR(N413*'Emission Factors'!C$12+O413*'Emission Factors'!C$19,"")</f>
        <v/>
      </c>
      <c r="T413" s="130" t="str">
        <f>IFERROR(N413*'Emission Factors'!C$13+O413*'Emission Factors'!C$20,"")</f>
        <v/>
      </c>
      <c r="U413" s="131" t="str">
        <f>IFERROR(IF(K413="Residential",N413*'Emission Factors'!$C$14+O413*'Emission Factors'!$C$21,N413*'Emission Factors'!$C$15+O413*'Emission Factors'!$C$22),"")</f>
        <v/>
      </c>
    </row>
    <row r="414" spans="2:21" ht="15" customHeight="1" x14ac:dyDescent="0.3">
      <c r="B414" s="123"/>
      <c r="C414" s="124"/>
      <c r="D414" s="132"/>
      <c r="E414" s="124"/>
      <c r="F414" s="124"/>
      <c r="G414" s="124"/>
      <c r="H414" s="125"/>
      <c r="I414" s="126"/>
      <c r="J414" s="127"/>
      <c r="K414" s="127"/>
      <c r="L414" s="128" t="str">
        <f>IF(E414+G414=0,"",((E414*'Emission Factors'!C$23)+(G414*'Emission Factors'!$C$25)))</f>
        <v/>
      </c>
      <c r="M414" s="128" t="str">
        <f>IF(E414+G414=0,"",((E414*'Emission Factors'!C$24)+(G414*'Emission Factors'!$C$26)))</f>
        <v/>
      </c>
      <c r="N414" s="128" t="str">
        <f t="shared" si="18"/>
        <v/>
      </c>
      <c r="O414" s="128" t="str">
        <f t="shared" si="19"/>
        <v/>
      </c>
      <c r="P414" s="128" t="str">
        <f>IFERROR(N414*'Emission Factors'!C$10+O414*'Emission Factors'!C$17,"")</f>
        <v/>
      </c>
      <c r="Q414" s="129" t="str">
        <f t="shared" si="20"/>
        <v/>
      </c>
      <c r="R414" s="130" t="str">
        <f>IFERROR(N414*'Emission Factors'!C$11+O414*'Emission Factors'!C$18,"")</f>
        <v/>
      </c>
      <c r="S414" s="130" t="str">
        <f>IFERROR(N414*'Emission Factors'!C$12+O414*'Emission Factors'!C$19,"")</f>
        <v/>
      </c>
      <c r="T414" s="130" t="str">
        <f>IFERROR(N414*'Emission Factors'!C$13+O414*'Emission Factors'!C$20,"")</f>
        <v/>
      </c>
      <c r="U414" s="131" t="str">
        <f>IFERROR(IF(K414="Residential",N414*'Emission Factors'!$C$14+O414*'Emission Factors'!$C$21,N414*'Emission Factors'!$C$15+O414*'Emission Factors'!$C$22),"")</f>
        <v/>
      </c>
    </row>
    <row r="415" spans="2:21" ht="15" customHeight="1" x14ac:dyDescent="0.3">
      <c r="B415" s="123"/>
      <c r="C415" s="124"/>
      <c r="D415" s="132"/>
      <c r="E415" s="124"/>
      <c r="F415" s="124"/>
      <c r="G415" s="124"/>
      <c r="H415" s="125"/>
      <c r="I415" s="126"/>
      <c r="J415" s="127"/>
      <c r="K415" s="127"/>
      <c r="L415" s="128" t="str">
        <f>IF(E415+G415=0,"",((E415*'Emission Factors'!C$23)+(G415*'Emission Factors'!$C$25)))</f>
        <v/>
      </c>
      <c r="M415" s="128" t="str">
        <f>IF(E415+G415=0,"",((E415*'Emission Factors'!C$24)+(G415*'Emission Factors'!$C$26)))</f>
        <v/>
      </c>
      <c r="N415" s="128" t="str">
        <f t="shared" si="18"/>
        <v/>
      </c>
      <c r="O415" s="128" t="str">
        <f t="shared" si="19"/>
        <v/>
      </c>
      <c r="P415" s="128" t="str">
        <f>IFERROR(N415*'Emission Factors'!C$10+O415*'Emission Factors'!C$17,"")</f>
        <v/>
      </c>
      <c r="Q415" s="129" t="str">
        <f t="shared" si="20"/>
        <v/>
      </c>
      <c r="R415" s="130" t="str">
        <f>IFERROR(N415*'Emission Factors'!C$11+O415*'Emission Factors'!C$18,"")</f>
        <v/>
      </c>
      <c r="S415" s="130" t="str">
        <f>IFERROR(N415*'Emission Factors'!C$12+O415*'Emission Factors'!C$19,"")</f>
        <v/>
      </c>
      <c r="T415" s="130" t="str">
        <f>IFERROR(N415*'Emission Factors'!C$13+O415*'Emission Factors'!C$20,"")</f>
        <v/>
      </c>
      <c r="U415" s="131" t="str">
        <f>IFERROR(IF(K415="Residential",N415*'Emission Factors'!$C$14+O415*'Emission Factors'!$C$21,N415*'Emission Factors'!$C$15+O415*'Emission Factors'!$C$22),"")</f>
        <v/>
      </c>
    </row>
    <row r="416" spans="2:21" ht="15" customHeight="1" x14ac:dyDescent="0.3">
      <c r="B416" s="123"/>
      <c r="C416" s="124"/>
      <c r="D416" s="132"/>
      <c r="E416" s="124"/>
      <c r="F416" s="124"/>
      <c r="G416" s="124"/>
      <c r="H416" s="125"/>
      <c r="I416" s="126"/>
      <c r="J416" s="127"/>
      <c r="K416" s="127"/>
      <c r="L416" s="128" t="str">
        <f>IF(E416+G416=0,"",((E416*'Emission Factors'!C$23)+(G416*'Emission Factors'!$C$25)))</f>
        <v/>
      </c>
      <c r="M416" s="128" t="str">
        <f>IF(E416+G416=0,"",((E416*'Emission Factors'!C$24)+(G416*'Emission Factors'!$C$26)))</f>
        <v/>
      </c>
      <c r="N416" s="128" t="str">
        <f t="shared" si="18"/>
        <v/>
      </c>
      <c r="O416" s="128" t="str">
        <f t="shared" si="19"/>
        <v/>
      </c>
      <c r="P416" s="128" t="str">
        <f>IFERROR(N416*'Emission Factors'!C$10+O416*'Emission Factors'!C$17,"")</f>
        <v/>
      </c>
      <c r="Q416" s="129" t="str">
        <f t="shared" si="20"/>
        <v/>
      </c>
      <c r="R416" s="130" t="str">
        <f>IFERROR(N416*'Emission Factors'!C$11+O416*'Emission Factors'!C$18,"")</f>
        <v/>
      </c>
      <c r="S416" s="130" t="str">
        <f>IFERROR(N416*'Emission Factors'!C$12+O416*'Emission Factors'!C$19,"")</f>
        <v/>
      </c>
      <c r="T416" s="130" t="str">
        <f>IFERROR(N416*'Emission Factors'!C$13+O416*'Emission Factors'!C$20,"")</f>
        <v/>
      </c>
      <c r="U416" s="131" t="str">
        <f>IFERROR(IF(K416="Residential",N416*'Emission Factors'!$C$14+O416*'Emission Factors'!$C$21,N416*'Emission Factors'!$C$15+O416*'Emission Factors'!$C$22),"")</f>
        <v/>
      </c>
    </row>
    <row r="417" spans="2:21" ht="15" customHeight="1" x14ac:dyDescent="0.3">
      <c r="B417" s="123"/>
      <c r="C417" s="124"/>
      <c r="D417" s="132"/>
      <c r="E417" s="124"/>
      <c r="F417" s="124"/>
      <c r="G417" s="124"/>
      <c r="H417" s="125"/>
      <c r="I417" s="126"/>
      <c r="J417" s="127"/>
      <c r="K417" s="127"/>
      <c r="L417" s="128" t="str">
        <f>IF(E417+G417=0,"",((E417*'Emission Factors'!C$23)+(G417*'Emission Factors'!$C$25)))</f>
        <v/>
      </c>
      <c r="M417" s="128" t="str">
        <f>IF(E417+G417=0,"",((E417*'Emission Factors'!C$24)+(G417*'Emission Factors'!$C$26)))</f>
        <v/>
      </c>
      <c r="N417" s="128" t="str">
        <f t="shared" si="18"/>
        <v/>
      </c>
      <c r="O417" s="128" t="str">
        <f t="shared" si="19"/>
        <v/>
      </c>
      <c r="P417" s="128" t="str">
        <f>IFERROR(N417*'Emission Factors'!C$10+O417*'Emission Factors'!C$17,"")</f>
        <v/>
      </c>
      <c r="Q417" s="129" t="str">
        <f t="shared" si="20"/>
        <v/>
      </c>
      <c r="R417" s="130" t="str">
        <f>IFERROR(N417*'Emission Factors'!C$11+O417*'Emission Factors'!C$18,"")</f>
        <v/>
      </c>
      <c r="S417" s="130" t="str">
        <f>IFERROR(N417*'Emission Factors'!C$12+O417*'Emission Factors'!C$19,"")</f>
        <v/>
      </c>
      <c r="T417" s="130" t="str">
        <f>IFERROR(N417*'Emission Factors'!C$13+O417*'Emission Factors'!C$20,"")</f>
        <v/>
      </c>
      <c r="U417" s="131" t="str">
        <f>IFERROR(IF(K417="Residential",N417*'Emission Factors'!$C$14+O417*'Emission Factors'!$C$21,N417*'Emission Factors'!$C$15+O417*'Emission Factors'!$C$22),"")</f>
        <v/>
      </c>
    </row>
    <row r="418" spans="2:21" ht="15" customHeight="1" x14ac:dyDescent="0.3">
      <c r="B418" s="123"/>
      <c r="C418" s="124"/>
      <c r="D418" s="132"/>
      <c r="E418" s="124"/>
      <c r="F418" s="124"/>
      <c r="G418" s="124"/>
      <c r="H418" s="125"/>
      <c r="I418" s="126"/>
      <c r="J418" s="127"/>
      <c r="K418" s="127"/>
      <c r="L418" s="128" t="str">
        <f>IF(E418+G418=0,"",((E418*'Emission Factors'!C$23)+(G418*'Emission Factors'!$C$25)))</f>
        <v/>
      </c>
      <c r="M418" s="128" t="str">
        <f>IF(E418+G418=0,"",((E418*'Emission Factors'!C$24)+(G418*'Emission Factors'!$C$26)))</f>
        <v/>
      </c>
      <c r="N418" s="128" t="str">
        <f t="shared" si="18"/>
        <v/>
      </c>
      <c r="O418" s="128" t="str">
        <f t="shared" si="19"/>
        <v/>
      </c>
      <c r="P418" s="128" t="str">
        <f>IFERROR(N418*'Emission Factors'!C$10+O418*'Emission Factors'!C$17,"")</f>
        <v/>
      </c>
      <c r="Q418" s="129" t="str">
        <f t="shared" si="20"/>
        <v/>
      </c>
      <c r="R418" s="130" t="str">
        <f>IFERROR(N418*'Emission Factors'!C$11+O418*'Emission Factors'!C$18,"")</f>
        <v/>
      </c>
      <c r="S418" s="130" t="str">
        <f>IFERROR(N418*'Emission Factors'!C$12+O418*'Emission Factors'!C$19,"")</f>
        <v/>
      </c>
      <c r="T418" s="130" t="str">
        <f>IFERROR(N418*'Emission Factors'!C$13+O418*'Emission Factors'!C$20,"")</f>
        <v/>
      </c>
      <c r="U418" s="131" t="str">
        <f>IFERROR(IF(K418="Residential",N418*'Emission Factors'!$C$14+O418*'Emission Factors'!$C$21,N418*'Emission Factors'!$C$15+O418*'Emission Factors'!$C$22),"")</f>
        <v/>
      </c>
    </row>
    <row r="419" spans="2:21" ht="15" customHeight="1" x14ac:dyDescent="0.3">
      <c r="B419" s="123"/>
      <c r="C419" s="124"/>
      <c r="D419" s="132"/>
      <c r="E419" s="124"/>
      <c r="F419" s="124"/>
      <c r="G419" s="124"/>
      <c r="H419" s="125"/>
      <c r="I419" s="126"/>
      <c r="J419" s="127"/>
      <c r="K419" s="127"/>
      <c r="L419" s="128" t="str">
        <f>IF(E419+G419=0,"",((E419*'Emission Factors'!C$23)+(G419*'Emission Factors'!$C$25)))</f>
        <v/>
      </c>
      <c r="M419" s="128" t="str">
        <f>IF(E419+G419=0,"",((E419*'Emission Factors'!C$24)+(G419*'Emission Factors'!$C$26)))</f>
        <v/>
      </c>
      <c r="N419" s="128" t="str">
        <f t="shared" si="18"/>
        <v/>
      </c>
      <c r="O419" s="128" t="str">
        <f t="shared" si="19"/>
        <v/>
      </c>
      <c r="P419" s="128" t="str">
        <f>IFERROR(N419*'Emission Factors'!C$10+O419*'Emission Factors'!C$17,"")</f>
        <v/>
      </c>
      <c r="Q419" s="129" t="str">
        <f t="shared" si="20"/>
        <v/>
      </c>
      <c r="R419" s="130" t="str">
        <f>IFERROR(N419*'Emission Factors'!C$11+O419*'Emission Factors'!C$18,"")</f>
        <v/>
      </c>
      <c r="S419" s="130" t="str">
        <f>IFERROR(N419*'Emission Factors'!C$12+O419*'Emission Factors'!C$19,"")</f>
        <v/>
      </c>
      <c r="T419" s="130" t="str">
        <f>IFERROR(N419*'Emission Factors'!C$13+O419*'Emission Factors'!C$20,"")</f>
        <v/>
      </c>
      <c r="U419" s="131" t="str">
        <f>IFERROR(IF(K419="Residential",N419*'Emission Factors'!$C$14+O419*'Emission Factors'!$C$21,N419*'Emission Factors'!$C$15+O419*'Emission Factors'!$C$22),"")</f>
        <v/>
      </c>
    </row>
    <row r="420" spans="2:21" ht="15" customHeight="1" x14ac:dyDescent="0.3">
      <c r="B420" s="123"/>
      <c r="C420" s="124"/>
      <c r="D420" s="132"/>
      <c r="E420" s="124"/>
      <c r="F420" s="124"/>
      <c r="G420" s="124"/>
      <c r="H420" s="125"/>
      <c r="I420" s="126"/>
      <c r="J420" s="127"/>
      <c r="K420" s="127"/>
      <c r="L420" s="128" t="str">
        <f>IF(E420+G420=0,"",((E420*'Emission Factors'!C$23)+(G420*'Emission Factors'!$C$25)))</f>
        <v/>
      </c>
      <c r="M420" s="128" t="str">
        <f>IF(E420+G420=0,"",((E420*'Emission Factors'!C$24)+(G420*'Emission Factors'!$C$26)))</f>
        <v/>
      </c>
      <c r="N420" s="128" t="str">
        <f t="shared" si="18"/>
        <v/>
      </c>
      <c r="O420" s="128" t="str">
        <f t="shared" si="19"/>
        <v/>
      </c>
      <c r="P420" s="128" t="str">
        <f>IFERROR(N420*'Emission Factors'!C$10+O420*'Emission Factors'!C$17,"")</f>
        <v/>
      </c>
      <c r="Q420" s="129" t="str">
        <f t="shared" si="20"/>
        <v/>
      </c>
      <c r="R420" s="130" t="str">
        <f>IFERROR(N420*'Emission Factors'!C$11+O420*'Emission Factors'!C$18,"")</f>
        <v/>
      </c>
      <c r="S420" s="130" t="str">
        <f>IFERROR(N420*'Emission Factors'!C$12+O420*'Emission Factors'!C$19,"")</f>
        <v/>
      </c>
      <c r="T420" s="130" t="str">
        <f>IFERROR(N420*'Emission Factors'!C$13+O420*'Emission Factors'!C$20,"")</f>
        <v/>
      </c>
      <c r="U420" s="131" t="str">
        <f>IFERROR(IF(K420="Residential",N420*'Emission Factors'!$C$14+O420*'Emission Factors'!$C$21,N420*'Emission Factors'!$C$15+O420*'Emission Factors'!$C$22),"")</f>
        <v/>
      </c>
    </row>
    <row r="421" spans="2:21" ht="15" customHeight="1" x14ac:dyDescent="0.3">
      <c r="B421" s="123"/>
      <c r="C421" s="124"/>
      <c r="D421" s="132"/>
      <c r="E421" s="124"/>
      <c r="F421" s="124"/>
      <c r="G421" s="124"/>
      <c r="H421" s="125"/>
      <c r="I421" s="126"/>
      <c r="J421" s="127"/>
      <c r="K421" s="127"/>
      <c r="L421" s="128" t="str">
        <f>IF(E421+G421=0,"",((E421*'Emission Factors'!C$23)+(G421*'Emission Factors'!$C$25)))</f>
        <v/>
      </c>
      <c r="M421" s="128" t="str">
        <f>IF(E421+G421=0,"",((E421*'Emission Factors'!C$24)+(G421*'Emission Factors'!$C$26)))</f>
        <v/>
      </c>
      <c r="N421" s="128" t="str">
        <f t="shared" si="18"/>
        <v/>
      </c>
      <c r="O421" s="128" t="str">
        <f t="shared" si="19"/>
        <v/>
      </c>
      <c r="P421" s="128" t="str">
        <f>IFERROR(N421*'Emission Factors'!C$10+O421*'Emission Factors'!C$17,"")</f>
        <v/>
      </c>
      <c r="Q421" s="129" t="str">
        <f t="shared" si="20"/>
        <v/>
      </c>
      <c r="R421" s="130" t="str">
        <f>IFERROR(N421*'Emission Factors'!C$11+O421*'Emission Factors'!C$18,"")</f>
        <v/>
      </c>
      <c r="S421" s="130" t="str">
        <f>IFERROR(N421*'Emission Factors'!C$12+O421*'Emission Factors'!C$19,"")</f>
        <v/>
      </c>
      <c r="T421" s="130" t="str">
        <f>IFERROR(N421*'Emission Factors'!C$13+O421*'Emission Factors'!C$20,"")</f>
        <v/>
      </c>
      <c r="U421" s="131" t="str">
        <f>IFERROR(IF(K421="Residential",N421*'Emission Factors'!$C$14+O421*'Emission Factors'!$C$21,N421*'Emission Factors'!$C$15+O421*'Emission Factors'!$C$22),"")</f>
        <v/>
      </c>
    </row>
    <row r="422" spans="2:21" ht="15" customHeight="1" x14ac:dyDescent="0.3">
      <c r="B422" s="123"/>
      <c r="C422" s="124"/>
      <c r="D422" s="132"/>
      <c r="E422" s="124"/>
      <c r="F422" s="124"/>
      <c r="G422" s="124"/>
      <c r="H422" s="125"/>
      <c r="I422" s="126"/>
      <c r="J422" s="127"/>
      <c r="K422" s="127"/>
      <c r="L422" s="128" t="str">
        <f>IF(E422+G422=0,"",((E422*'Emission Factors'!C$23)+(G422*'Emission Factors'!$C$25)))</f>
        <v/>
      </c>
      <c r="M422" s="128" t="str">
        <f>IF(E422+G422=0,"",((E422*'Emission Factors'!C$24)+(G422*'Emission Factors'!$C$26)))</f>
        <v/>
      </c>
      <c r="N422" s="128" t="str">
        <f t="shared" si="18"/>
        <v/>
      </c>
      <c r="O422" s="128" t="str">
        <f t="shared" si="19"/>
        <v/>
      </c>
      <c r="P422" s="128" t="str">
        <f>IFERROR(N422*'Emission Factors'!C$10+O422*'Emission Factors'!C$17,"")</f>
        <v/>
      </c>
      <c r="Q422" s="129" t="str">
        <f t="shared" si="20"/>
        <v/>
      </c>
      <c r="R422" s="130" t="str">
        <f>IFERROR(N422*'Emission Factors'!C$11+O422*'Emission Factors'!C$18,"")</f>
        <v/>
      </c>
      <c r="S422" s="130" t="str">
        <f>IFERROR(N422*'Emission Factors'!C$12+O422*'Emission Factors'!C$19,"")</f>
        <v/>
      </c>
      <c r="T422" s="130" t="str">
        <f>IFERROR(N422*'Emission Factors'!C$13+O422*'Emission Factors'!C$20,"")</f>
        <v/>
      </c>
      <c r="U422" s="131" t="str">
        <f>IFERROR(IF(K422="Residential",N422*'Emission Factors'!$C$14+O422*'Emission Factors'!$C$21,N422*'Emission Factors'!$C$15+O422*'Emission Factors'!$C$22),"")</f>
        <v/>
      </c>
    </row>
    <row r="423" spans="2:21" ht="15" customHeight="1" x14ac:dyDescent="0.3">
      <c r="B423" s="123"/>
      <c r="C423" s="124"/>
      <c r="D423" s="132"/>
      <c r="E423" s="124"/>
      <c r="F423" s="124"/>
      <c r="G423" s="124"/>
      <c r="H423" s="125"/>
      <c r="I423" s="126"/>
      <c r="J423" s="127"/>
      <c r="K423" s="127"/>
      <c r="L423" s="128" t="str">
        <f>IF(E423+G423=0,"",((E423*'Emission Factors'!C$23)+(G423*'Emission Factors'!$C$25)))</f>
        <v/>
      </c>
      <c r="M423" s="128" t="str">
        <f>IF(E423+G423=0,"",((E423*'Emission Factors'!C$24)+(G423*'Emission Factors'!$C$26)))</f>
        <v/>
      </c>
      <c r="N423" s="128" t="str">
        <f t="shared" si="18"/>
        <v/>
      </c>
      <c r="O423" s="128" t="str">
        <f t="shared" si="19"/>
        <v/>
      </c>
      <c r="P423" s="128" t="str">
        <f>IFERROR(N423*'Emission Factors'!C$10+O423*'Emission Factors'!C$17,"")</f>
        <v/>
      </c>
      <c r="Q423" s="129" t="str">
        <f t="shared" si="20"/>
        <v/>
      </c>
      <c r="R423" s="130" t="str">
        <f>IFERROR(N423*'Emission Factors'!C$11+O423*'Emission Factors'!C$18,"")</f>
        <v/>
      </c>
      <c r="S423" s="130" t="str">
        <f>IFERROR(N423*'Emission Factors'!C$12+O423*'Emission Factors'!C$19,"")</f>
        <v/>
      </c>
      <c r="T423" s="130" t="str">
        <f>IFERROR(N423*'Emission Factors'!C$13+O423*'Emission Factors'!C$20,"")</f>
        <v/>
      </c>
      <c r="U423" s="131" t="str">
        <f>IFERROR(IF(K423="Residential",N423*'Emission Factors'!$C$14+O423*'Emission Factors'!$C$21,N423*'Emission Factors'!$C$15+O423*'Emission Factors'!$C$22),"")</f>
        <v/>
      </c>
    </row>
    <row r="424" spans="2:21" ht="15" customHeight="1" x14ac:dyDescent="0.3">
      <c r="B424" s="123"/>
      <c r="C424" s="124"/>
      <c r="D424" s="132"/>
      <c r="E424" s="124"/>
      <c r="F424" s="124"/>
      <c r="G424" s="124"/>
      <c r="H424" s="125"/>
      <c r="I424" s="126"/>
      <c r="J424" s="127"/>
      <c r="K424" s="127"/>
      <c r="L424" s="128" t="str">
        <f>IF(E424+G424=0,"",((E424*'Emission Factors'!C$23)+(G424*'Emission Factors'!$C$25)))</f>
        <v/>
      </c>
      <c r="M424" s="128" t="str">
        <f>IF(E424+G424=0,"",((E424*'Emission Factors'!C$24)+(G424*'Emission Factors'!$C$26)))</f>
        <v/>
      </c>
      <c r="N424" s="128" t="str">
        <f t="shared" si="18"/>
        <v/>
      </c>
      <c r="O424" s="128" t="str">
        <f t="shared" si="19"/>
        <v/>
      </c>
      <c r="P424" s="128" t="str">
        <f>IFERROR(N424*'Emission Factors'!C$10+O424*'Emission Factors'!C$17,"")</f>
        <v/>
      </c>
      <c r="Q424" s="129" t="str">
        <f t="shared" si="20"/>
        <v/>
      </c>
      <c r="R424" s="130" t="str">
        <f>IFERROR(N424*'Emission Factors'!C$11+O424*'Emission Factors'!C$18,"")</f>
        <v/>
      </c>
      <c r="S424" s="130" t="str">
        <f>IFERROR(N424*'Emission Factors'!C$12+O424*'Emission Factors'!C$19,"")</f>
        <v/>
      </c>
      <c r="T424" s="130" t="str">
        <f>IFERROR(N424*'Emission Factors'!C$13+O424*'Emission Factors'!C$20,"")</f>
        <v/>
      </c>
      <c r="U424" s="131" t="str">
        <f>IFERROR(IF(K424="Residential",N424*'Emission Factors'!$C$14+O424*'Emission Factors'!$C$21,N424*'Emission Factors'!$C$15+O424*'Emission Factors'!$C$22),"")</f>
        <v/>
      </c>
    </row>
    <row r="425" spans="2:21" ht="15" customHeight="1" x14ac:dyDescent="0.3">
      <c r="B425" s="123"/>
      <c r="C425" s="124"/>
      <c r="D425" s="132"/>
      <c r="E425" s="124"/>
      <c r="F425" s="124"/>
      <c r="G425" s="124"/>
      <c r="H425" s="125"/>
      <c r="I425" s="126"/>
      <c r="J425" s="127"/>
      <c r="K425" s="127"/>
      <c r="L425" s="128" t="str">
        <f>IF(E425+G425=0,"",((E425*'Emission Factors'!C$23)+(G425*'Emission Factors'!$C$25)))</f>
        <v/>
      </c>
      <c r="M425" s="128" t="str">
        <f>IF(E425+G425=0,"",((E425*'Emission Factors'!C$24)+(G425*'Emission Factors'!$C$26)))</f>
        <v/>
      </c>
      <c r="N425" s="128" t="str">
        <f t="shared" si="18"/>
        <v/>
      </c>
      <c r="O425" s="128" t="str">
        <f t="shared" si="19"/>
        <v/>
      </c>
      <c r="P425" s="128" t="str">
        <f>IFERROR(N425*'Emission Factors'!C$10+O425*'Emission Factors'!C$17,"")</f>
        <v/>
      </c>
      <c r="Q425" s="129" t="str">
        <f t="shared" si="20"/>
        <v/>
      </c>
      <c r="R425" s="130" t="str">
        <f>IFERROR(N425*'Emission Factors'!C$11+O425*'Emission Factors'!C$18,"")</f>
        <v/>
      </c>
      <c r="S425" s="130" t="str">
        <f>IFERROR(N425*'Emission Factors'!C$12+O425*'Emission Factors'!C$19,"")</f>
        <v/>
      </c>
      <c r="T425" s="130" t="str">
        <f>IFERROR(N425*'Emission Factors'!C$13+O425*'Emission Factors'!C$20,"")</f>
        <v/>
      </c>
      <c r="U425" s="131" t="str">
        <f>IFERROR(IF(K425="Residential",N425*'Emission Factors'!$C$14+O425*'Emission Factors'!$C$21,N425*'Emission Factors'!$C$15+O425*'Emission Factors'!$C$22),"")</f>
        <v/>
      </c>
    </row>
    <row r="426" spans="2:21" ht="15" customHeight="1" x14ac:dyDescent="0.3">
      <c r="B426" s="123"/>
      <c r="C426" s="124"/>
      <c r="D426" s="132"/>
      <c r="E426" s="124"/>
      <c r="F426" s="124"/>
      <c r="G426" s="124"/>
      <c r="H426" s="125"/>
      <c r="I426" s="126"/>
      <c r="J426" s="127"/>
      <c r="K426" s="127"/>
      <c r="L426" s="128" t="str">
        <f>IF(E426+G426=0,"",((E426*'Emission Factors'!C$23)+(G426*'Emission Factors'!$C$25)))</f>
        <v/>
      </c>
      <c r="M426" s="128" t="str">
        <f>IF(E426+G426=0,"",((E426*'Emission Factors'!C$24)+(G426*'Emission Factors'!$C$26)))</f>
        <v/>
      </c>
      <c r="N426" s="128" t="str">
        <f t="shared" si="18"/>
        <v/>
      </c>
      <c r="O426" s="128" t="str">
        <f t="shared" si="19"/>
        <v/>
      </c>
      <c r="P426" s="128" t="str">
        <f>IFERROR(N426*'Emission Factors'!C$10+O426*'Emission Factors'!C$17,"")</f>
        <v/>
      </c>
      <c r="Q426" s="129" t="str">
        <f t="shared" si="20"/>
        <v/>
      </c>
      <c r="R426" s="130" t="str">
        <f>IFERROR(N426*'Emission Factors'!C$11+O426*'Emission Factors'!C$18,"")</f>
        <v/>
      </c>
      <c r="S426" s="130" t="str">
        <f>IFERROR(N426*'Emission Factors'!C$12+O426*'Emission Factors'!C$19,"")</f>
        <v/>
      </c>
      <c r="T426" s="130" t="str">
        <f>IFERROR(N426*'Emission Factors'!C$13+O426*'Emission Factors'!C$20,"")</f>
        <v/>
      </c>
      <c r="U426" s="131" t="str">
        <f>IFERROR(IF(K426="Residential",N426*'Emission Factors'!$C$14+O426*'Emission Factors'!$C$21,N426*'Emission Factors'!$C$15+O426*'Emission Factors'!$C$22),"")</f>
        <v/>
      </c>
    </row>
    <row r="427" spans="2:21" ht="15" customHeight="1" x14ac:dyDescent="0.3">
      <c r="B427" s="123"/>
      <c r="C427" s="124"/>
      <c r="D427" s="132"/>
      <c r="E427" s="124"/>
      <c r="F427" s="124"/>
      <c r="G427" s="124"/>
      <c r="H427" s="125"/>
      <c r="I427" s="126"/>
      <c r="J427" s="127"/>
      <c r="K427" s="127"/>
      <c r="L427" s="128" t="str">
        <f>IF(E427+G427=0,"",((E427*'Emission Factors'!C$23)+(G427*'Emission Factors'!$C$25)))</f>
        <v/>
      </c>
      <c r="M427" s="128" t="str">
        <f>IF(E427+G427=0,"",((E427*'Emission Factors'!C$24)+(G427*'Emission Factors'!$C$26)))</f>
        <v/>
      </c>
      <c r="N427" s="128" t="str">
        <f t="shared" si="18"/>
        <v/>
      </c>
      <c r="O427" s="128" t="str">
        <f t="shared" si="19"/>
        <v/>
      </c>
      <c r="P427" s="128" t="str">
        <f>IFERROR(N427*'Emission Factors'!C$10+O427*'Emission Factors'!C$17,"")</f>
        <v/>
      </c>
      <c r="Q427" s="129" t="str">
        <f t="shared" si="20"/>
        <v/>
      </c>
      <c r="R427" s="130" t="str">
        <f>IFERROR(N427*'Emission Factors'!C$11+O427*'Emission Factors'!C$18,"")</f>
        <v/>
      </c>
      <c r="S427" s="130" t="str">
        <f>IFERROR(N427*'Emission Factors'!C$12+O427*'Emission Factors'!C$19,"")</f>
        <v/>
      </c>
      <c r="T427" s="130" t="str">
        <f>IFERROR(N427*'Emission Factors'!C$13+O427*'Emission Factors'!C$20,"")</f>
        <v/>
      </c>
      <c r="U427" s="131" t="str">
        <f>IFERROR(IF(K427="Residential",N427*'Emission Factors'!$C$14+O427*'Emission Factors'!$C$21,N427*'Emission Factors'!$C$15+O427*'Emission Factors'!$C$22),"")</f>
        <v/>
      </c>
    </row>
    <row r="428" spans="2:21" ht="15" customHeight="1" x14ac:dyDescent="0.3">
      <c r="B428" s="123"/>
      <c r="C428" s="124"/>
      <c r="D428" s="132"/>
      <c r="E428" s="124"/>
      <c r="F428" s="124"/>
      <c r="G428" s="124"/>
      <c r="H428" s="125"/>
      <c r="I428" s="126"/>
      <c r="J428" s="127"/>
      <c r="K428" s="127"/>
      <c r="L428" s="128" t="str">
        <f>IF(E428+G428=0,"",((E428*'Emission Factors'!C$23)+(G428*'Emission Factors'!$C$25)))</f>
        <v/>
      </c>
      <c r="M428" s="128" t="str">
        <f>IF(E428+G428=0,"",((E428*'Emission Factors'!C$24)+(G428*'Emission Factors'!$C$26)))</f>
        <v/>
      </c>
      <c r="N428" s="128" t="str">
        <f t="shared" si="18"/>
        <v/>
      </c>
      <c r="O428" s="128" t="str">
        <f t="shared" si="19"/>
        <v/>
      </c>
      <c r="P428" s="128" t="str">
        <f>IFERROR(N428*'Emission Factors'!C$10+O428*'Emission Factors'!C$17,"")</f>
        <v/>
      </c>
      <c r="Q428" s="129" t="str">
        <f t="shared" si="20"/>
        <v/>
      </c>
      <c r="R428" s="130" t="str">
        <f>IFERROR(N428*'Emission Factors'!C$11+O428*'Emission Factors'!C$18,"")</f>
        <v/>
      </c>
      <c r="S428" s="130" t="str">
        <f>IFERROR(N428*'Emission Factors'!C$12+O428*'Emission Factors'!C$19,"")</f>
        <v/>
      </c>
      <c r="T428" s="130" t="str">
        <f>IFERROR(N428*'Emission Factors'!C$13+O428*'Emission Factors'!C$20,"")</f>
        <v/>
      </c>
      <c r="U428" s="131" t="str">
        <f>IFERROR(IF(K428="Residential",N428*'Emission Factors'!$C$14+O428*'Emission Factors'!$C$21,N428*'Emission Factors'!$C$15+O428*'Emission Factors'!$C$22),"")</f>
        <v/>
      </c>
    </row>
    <row r="429" spans="2:21" ht="15" customHeight="1" x14ac:dyDescent="0.3">
      <c r="B429" s="123"/>
      <c r="C429" s="124"/>
      <c r="D429" s="132"/>
      <c r="E429" s="124"/>
      <c r="F429" s="124"/>
      <c r="G429" s="124"/>
      <c r="H429" s="125"/>
      <c r="I429" s="126"/>
      <c r="J429" s="127"/>
      <c r="K429" s="127"/>
      <c r="L429" s="128" t="str">
        <f>IF(E429+G429=0,"",((E429*'Emission Factors'!C$23)+(G429*'Emission Factors'!$C$25)))</f>
        <v/>
      </c>
      <c r="M429" s="128" t="str">
        <f>IF(E429+G429=0,"",((E429*'Emission Factors'!C$24)+(G429*'Emission Factors'!$C$26)))</f>
        <v/>
      </c>
      <c r="N429" s="128" t="str">
        <f t="shared" si="18"/>
        <v/>
      </c>
      <c r="O429" s="128" t="str">
        <f t="shared" si="19"/>
        <v/>
      </c>
      <c r="P429" s="128" t="str">
        <f>IFERROR(N429*'Emission Factors'!C$10+O429*'Emission Factors'!C$17,"")</f>
        <v/>
      </c>
      <c r="Q429" s="129" t="str">
        <f t="shared" si="20"/>
        <v/>
      </c>
      <c r="R429" s="130" t="str">
        <f>IFERROR(N429*'Emission Factors'!C$11+O429*'Emission Factors'!C$18,"")</f>
        <v/>
      </c>
      <c r="S429" s="130" t="str">
        <f>IFERROR(N429*'Emission Factors'!C$12+O429*'Emission Factors'!C$19,"")</f>
        <v/>
      </c>
      <c r="T429" s="130" t="str">
        <f>IFERROR(N429*'Emission Factors'!C$13+O429*'Emission Factors'!C$20,"")</f>
        <v/>
      </c>
      <c r="U429" s="131" t="str">
        <f>IFERROR(IF(K429="Residential",N429*'Emission Factors'!$C$14+O429*'Emission Factors'!$C$21,N429*'Emission Factors'!$C$15+O429*'Emission Factors'!$C$22),"")</f>
        <v/>
      </c>
    </row>
    <row r="430" spans="2:21" ht="15" customHeight="1" x14ac:dyDescent="0.3">
      <c r="B430" s="123"/>
      <c r="C430" s="124"/>
      <c r="D430" s="132"/>
      <c r="E430" s="124"/>
      <c r="F430" s="124"/>
      <c r="G430" s="124"/>
      <c r="H430" s="125"/>
      <c r="I430" s="126"/>
      <c r="J430" s="127"/>
      <c r="K430" s="127"/>
      <c r="L430" s="128" t="str">
        <f>IF(E430+G430=0,"",((E430*'Emission Factors'!C$23)+(G430*'Emission Factors'!$C$25)))</f>
        <v/>
      </c>
      <c r="M430" s="128" t="str">
        <f>IF(E430+G430=0,"",((E430*'Emission Factors'!C$24)+(G430*'Emission Factors'!$C$26)))</f>
        <v/>
      </c>
      <c r="N430" s="128" t="str">
        <f t="shared" si="18"/>
        <v/>
      </c>
      <c r="O430" s="128" t="str">
        <f t="shared" si="19"/>
        <v/>
      </c>
      <c r="P430" s="128" t="str">
        <f>IFERROR(N430*'Emission Factors'!C$10+O430*'Emission Factors'!C$17,"")</f>
        <v/>
      </c>
      <c r="Q430" s="129" t="str">
        <f t="shared" si="20"/>
        <v/>
      </c>
      <c r="R430" s="130" t="str">
        <f>IFERROR(N430*'Emission Factors'!C$11+O430*'Emission Factors'!C$18,"")</f>
        <v/>
      </c>
      <c r="S430" s="130" t="str">
        <f>IFERROR(N430*'Emission Factors'!C$12+O430*'Emission Factors'!C$19,"")</f>
        <v/>
      </c>
      <c r="T430" s="130" t="str">
        <f>IFERROR(N430*'Emission Factors'!C$13+O430*'Emission Factors'!C$20,"")</f>
        <v/>
      </c>
      <c r="U430" s="131" t="str">
        <f>IFERROR(IF(K430="Residential",N430*'Emission Factors'!$C$14+O430*'Emission Factors'!$C$21,N430*'Emission Factors'!$C$15+O430*'Emission Factors'!$C$22),"")</f>
        <v/>
      </c>
    </row>
    <row r="431" spans="2:21" ht="15" customHeight="1" x14ac:dyDescent="0.3">
      <c r="B431" s="123"/>
      <c r="C431" s="124"/>
      <c r="D431" s="132"/>
      <c r="E431" s="124"/>
      <c r="F431" s="124"/>
      <c r="G431" s="124"/>
      <c r="H431" s="125"/>
      <c r="I431" s="126"/>
      <c r="J431" s="127"/>
      <c r="K431" s="127"/>
      <c r="L431" s="128" t="str">
        <f>IF(E431+G431=0,"",((E431*'Emission Factors'!C$23)+(G431*'Emission Factors'!$C$25)))</f>
        <v/>
      </c>
      <c r="M431" s="128" t="str">
        <f>IF(E431+G431=0,"",((E431*'Emission Factors'!C$24)+(G431*'Emission Factors'!$C$26)))</f>
        <v/>
      </c>
      <c r="N431" s="128" t="str">
        <f t="shared" si="18"/>
        <v/>
      </c>
      <c r="O431" s="128" t="str">
        <f t="shared" si="19"/>
        <v/>
      </c>
      <c r="P431" s="128" t="str">
        <f>IFERROR(N431*'Emission Factors'!C$10+O431*'Emission Factors'!C$17,"")</f>
        <v/>
      </c>
      <c r="Q431" s="129" t="str">
        <f t="shared" si="20"/>
        <v/>
      </c>
      <c r="R431" s="130" t="str">
        <f>IFERROR(N431*'Emission Factors'!C$11+O431*'Emission Factors'!C$18,"")</f>
        <v/>
      </c>
      <c r="S431" s="130" t="str">
        <f>IFERROR(N431*'Emission Factors'!C$12+O431*'Emission Factors'!C$19,"")</f>
        <v/>
      </c>
      <c r="T431" s="130" t="str">
        <f>IFERROR(N431*'Emission Factors'!C$13+O431*'Emission Factors'!C$20,"")</f>
        <v/>
      </c>
      <c r="U431" s="131" t="str">
        <f>IFERROR(IF(K431="Residential",N431*'Emission Factors'!$C$14+O431*'Emission Factors'!$C$21,N431*'Emission Factors'!$C$15+O431*'Emission Factors'!$C$22),"")</f>
        <v/>
      </c>
    </row>
    <row r="432" spans="2:21" ht="15" customHeight="1" x14ac:dyDescent="0.3">
      <c r="B432" s="123"/>
      <c r="C432" s="124"/>
      <c r="D432" s="132"/>
      <c r="E432" s="124"/>
      <c r="F432" s="124"/>
      <c r="G432" s="124"/>
      <c r="H432" s="125"/>
      <c r="I432" s="126"/>
      <c r="J432" s="127"/>
      <c r="K432" s="127"/>
      <c r="L432" s="128" t="str">
        <f>IF(E432+G432=0,"",((E432*'Emission Factors'!C$23)+(G432*'Emission Factors'!$C$25)))</f>
        <v/>
      </c>
      <c r="M432" s="128" t="str">
        <f>IF(E432+G432=0,"",((E432*'Emission Factors'!C$24)+(G432*'Emission Factors'!$C$26)))</f>
        <v/>
      </c>
      <c r="N432" s="128" t="str">
        <f t="shared" si="18"/>
        <v/>
      </c>
      <c r="O432" s="128" t="str">
        <f t="shared" si="19"/>
        <v/>
      </c>
      <c r="P432" s="128" t="str">
        <f>IFERROR(N432*'Emission Factors'!C$10+O432*'Emission Factors'!C$17,"")</f>
        <v/>
      </c>
      <c r="Q432" s="129" t="str">
        <f t="shared" si="20"/>
        <v/>
      </c>
      <c r="R432" s="130" t="str">
        <f>IFERROR(N432*'Emission Factors'!C$11+O432*'Emission Factors'!C$18,"")</f>
        <v/>
      </c>
      <c r="S432" s="130" t="str">
        <f>IFERROR(N432*'Emission Factors'!C$12+O432*'Emission Factors'!C$19,"")</f>
        <v/>
      </c>
      <c r="T432" s="130" t="str">
        <f>IFERROR(N432*'Emission Factors'!C$13+O432*'Emission Factors'!C$20,"")</f>
        <v/>
      </c>
      <c r="U432" s="131" t="str">
        <f>IFERROR(IF(K432="Residential",N432*'Emission Factors'!$C$14+O432*'Emission Factors'!$C$21,N432*'Emission Factors'!$C$15+O432*'Emission Factors'!$C$22),"")</f>
        <v/>
      </c>
    </row>
    <row r="433" spans="2:21" ht="15" customHeight="1" x14ac:dyDescent="0.3">
      <c r="B433" s="123"/>
      <c r="C433" s="124"/>
      <c r="D433" s="132"/>
      <c r="E433" s="124"/>
      <c r="F433" s="124"/>
      <c r="G433" s="124"/>
      <c r="H433" s="125"/>
      <c r="I433" s="126"/>
      <c r="J433" s="127"/>
      <c r="K433" s="127"/>
      <c r="L433" s="128" t="str">
        <f>IF(E433+G433=0,"",((E433*'Emission Factors'!C$23)+(G433*'Emission Factors'!$C$25)))</f>
        <v/>
      </c>
      <c r="M433" s="128" t="str">
        <f>IF(E433+G433=0,"",((E433*'Emission Factors'!C$24)+(G433*'Emission Factors'!$C$26)))</f>
        <v/>
      </c>
      <c r="N433" s="128" t="str">
        <f t="shared" si="18"/>
        <v/>
      </c>
      <c r="O433" s="128" t="str">
        <f t="shared" si="19"/>
        <v/>
      </c>
      <c r="P433" s="128" t="str">
        <f>IFERROR(N433*'Emission Factors'!C$10+O433*'Emission Factors'!C$17,"")</f>
        <v/>
      </c>
      <c r="Q433" s="129" t="str">
        <f t="shared" si="20"/>
        <v/>
      </c>
      <c r="R433" s="130" t="str">
        <f>IFERROR(N433*'Emission Factors'!C$11+O433*'Emission Factors'!C$18,"")</f>
        <v/>
      </c>
      <c r="S433" s="130" t="str">
        <f>IFERROR(N433*'Emission Factors'!C$12+O433*'Emission Factors'!C$19,"")</f>
        <v/>
      </c>
      <c r="T433" s="130" t="str">
        <f>IFERROR(N433*'Emission Factors'!C$13+O433*'Emission Factors'!C$20,"")</f>
        <v/>
      </c>
      <c r="U433" s="131" t="str">
        <f>IFERROR(IF(K433="Residential",N433*'Emission Factors'!$C$14+O433*'Emission Factors'!$C$21,N433*'Emission Factors'!$C$15+O433*'Emission Factors'!$C$22),"")</f>
        <v/>
      </c>
    </row>
    <row r="434" spans="2:21" ht="15" customHeight="1" x14ac:dyDescent="0.3">
      <c r="B434" s="123"/>
      <c r="C434" s="124"/>
      <c r="D434" s="132"/>
      <c r="E434" s="124"/>
      <c r="F434" s="124"/>
      <c r="G434" s="124"/>
      <c r="H434" s="125"/>
      <c r="I434" s="126"/>
      <c r="J434" s="127"/>
      <c r="K434" s="127"/>
      <c r="L434" s="128" t="str">
        <f>IF(E434+G434=0,"",((E434*'Emission Factors'!C$23)+(G434*'Emission Factors'!$C$25)))</f>
        <v/>
      </c>
      <c r="M434" s="128" t="str">
        <f>IF(E434+G434=0,"",((E434*'Emission Factors'!C$24)+(G434*'Emission Factors'!$C$26)))</f>
        <v/>
      </c>
      <c r="N434" s="128" t="str">
        <f t="shared" si="18"/>
        <v/>
      </c>
      <c r="O434" s="128" t="str">
        <f t="shared" si="19"/>
        <v/>
      </c>
      <c r="P434" s="128" t="str">
        <f>IFERROR(N434*'Emission Factors'!C$10+O434*'Emission Factors'!C$17,"")</f>
        <v/>
      </c>
      <c r="Q434" s="129" t="str">
        <f t="shared" si="20"/>
        <v/>
      </c>
      <c r="R434" s="130" t="str">
        <f>IFERROR(N434*'Emission Factors'!C$11+O434*'Emission Factors'!C$18,"")</f>
        <v/>
      </c>
      <c r="S434" s="130" t="str">
        <f>IFERROR(N434*'Emission Factors'!C$12+O434*'Emission Factors'!C$19,"")</f>
        <v/>
      </c>
      <c r="T434" s="130" t="str">
        <f>IFERROR(N434*'Emission Factors'!C$13+O434*'Emission Factors'!C$20,"")</f>
        <v/>
      </c>
      <c r="U434" s="131" t="str">
        <f>IFERROR(IF(K434="Residential",N434*'Emission Factors'!$C$14+O434*'Emission Factors'!$C$21,N434*'Emission Factors'!$C$15+O434*'Emission Factors'!$C$22),"")</f>
        <v/>
      </c>
    </row>
    <row r="435" spans="2:21" ht="15" customHeight="1" x14ac:dyDescent="0.3">
      <c r="B435" s="123"/>
      <c r="C435" s="124"/>
      <c r="D435" s="132"/>
      <c r="E435" s="124"/>
      <c r="F435" s="124"/>
      <c r="G435" s="124"/>
      <c r="H435" s="125"/>
      <c r="I435" s="126"/>
      <c r="J435" s="127"/>
      <c r="K435" s="127"/>
      <c r="L435" s="128" t="str">
        <f>IF(E435+G435=0,"",((E435*'Emission Factors'!C$23)+(G435*'Emission Factors'!$C$25)))</f>
        <v/>
      </c>
      <c r="M435" s="128" t="str">
        <f>IF(E435+G435=0,"",((E435*'Emission Factors'!C$24)+(G435*'Emission Factors'!$C$26)))</f>
        <v/>
      </c>
      <c r="N435" s="128" t="str">
        <f t="shared" si="18"/>
        <v/>
      </c>
      <c r="O435" s="128" t="str">
        <f t="shared" si="19"/>
        <v/>
      </c>
      <c r="P435" s="128" t="str">
        <f>IFERROR(N435*'Emission Factors'!C$10+O435*'Emission Factors'!C$17,"")</f>
        <v/>
      </c>
      <c r="Q435" s="129" t="str">
        <f t="shared" si="20"/>
        <v/>
      </c>
      <c r="R435" s="130" t="str">
        <f>IFERROR(N435*'Emission Factors'!C$11+O435*'Emission Factors'!C$18,"")</f>
        <v/>
      </c>
      <c r="S435" s="130" t="str">
        <f>IFERROR(N435*'Emission Factors'!C$12+O435*'Emission Factors'!C$19,"")</f>
        <v/>
      </c>
      <c r="T435" s="130" t="str">
        <f>IFERROR(N435*'Emission Factors'!C$13+O435*'Emission Factors'!C$20,"")</f>
        <v/>
      </c>
      <c r="U435" s="131" t="str">
        <f>IFERROR(IF(K435="Residential",N435*'Emission Factors'!$C$14+O435*'Emission Factors'!$C$21,N435*'Emission Factors'!$C$15+O435*'Emission Factors'!$C$22),"")</f>
        <v/>
      </c>
    </row>
    <row r="436" spans="2:21" ht="15" customHeight="1" x14ac:dyDescent="0.3">
      <c r="B436" s="123"/>
      <c r="C436" s="124"/>
      <c r="D436" s="132"/>
      <c r="E436" s="124"/>
      <c r="F436" s="124"/>
      <c r="G436" s="124"/>
      <c r="H436" s="125"/>
      <c r="I436" s="126"/>
      <c r="J436" s="127"/>
      <c r="K436" s="127"/>
      <c r="L436" s="128" t="str">
        <f>IF(E436+G436=0,"",((E436*'Emission Factors'!C$23)+(G436*'Emission Factors'!$C$25)))</f>
        <v/>
      </c>
      <c r="M436" s="128" t="str">
        <f>IF(E436+G436=0,"",((E436*'Emission Factors'!C$24)+(G436*'Emission Factors'!$C$26)))</f>
        <v/>
      </c>
      <c r="N436" s="128" t="str">
        <f t="shared" si="18"/>
        <v/>
      </c>
      <c r="O436" s="128" t="str">
        <f t="shared" si="19"/>
        <v/>
      </c>
      <c r="P436" s="128" t="str">
        <f>IFERROR(N436*'Emission Factors'!C$10+O436*'Emission Factors'!C$17,"")</f>
        <v/>
      </c>
      <c r="Q436" s="129" t="str">
        <f t="shared" si="20"/>
        <v/>
      </c>
      <c r="R436" s="130" t="str">
        <f>IFERROR(N436*'Emission Factors'!C$11+O436*'Emission Factors'!C$18,"")</f>
        <v/>
      </c>
      <c r="S436" s="130" t="str">
        <f>IFERROR(N436*'Emission Factors'!C$12+O436*'Emission Factors'!C$19,"")</f>
        <v/>
      </c>
      <c r="T436" s="130" t="str">
        <f>IFERROR(N436*'Emission Factors'!C$13+O436*'Emission Factors'!C$20,"")</f>
        <v/>
      </c>
      <c r="U436" s="131" t="str">
        <f>IFERROR(IF(K436="Residential",N436*'Emission Factors'!$C$14+O436*'Emission Factors'!$C$21,N436*'Emission Factors'!$C$15+O436*'Emission Factors'!$C$22),"")</f>
        <v/>
      </c>
    </row>
    <row r="437" spans="2:21" ht="15" customHeight="1" x14ac:dyDescent="0.3">
      <c r="B437" s="123"/>
      <c r="C437" s="124"/>
      <c r="D437" s="132"/>
      <c r="E437" s="124"/>
      <c r="F437" s="124"/>
      <c r="G437" s="124"/>
      <c r="H437" s="125"/>
      <c r="I437" s="126"/>
      <c r="J437" s="127"/>
      <c r="K437" s="127"/>
      <c r="L437" s="128" t="str">
        <f>IF(E437+G437=0,"",((E437*'Emission Factors'!C$23)+(G437*'Emission Factors'!$C$25)))</f>
        <v/>
      </c>
      <c r="M437" s="128" t="str">
        <f>IF(E437+G437=0,"",((E437*'Emission Factors'!C$24)+(G437*'Emission Factors'!$C$26)))</f>
        <v/>
      </c>
      <c r="N437" s="128" t="str">
        <f t="shared" si="18"/>
        <v/>
      </c>
      <c r="O437" s="128" t="str">
        <f t="shared" si="19"/>
        <v/>
      </c>
      <c r="P437" s="128" t="str">
        <f>IFERROR(N437*'Emission Factors'!C$10+O437*'Emission Factors'!C$17,"")</f>
        <v/>
      </c>
      <c r="Q437" s="129" t="str">
        <f t="shared" si="20"/>
        <v/>
      </c>
      <c r="R437" s="130" t="str">
        <f>IFERROR(N437*'Emission Factors'!C$11+O437*'Emission Factors'!C$18,"")</f>
        <v/>
      </c>
      <c r="S437" s="130" t="str">
        <f>IFERROR(N437*'Emission Factors'!C$12+O437*'Emission Factors'!C$19,"")</f>
        <v/>
      </c>
      <c r="T437" s="130" t="str">
        <f>IFERROR(N437*'Emission Factors'!C$13+O437*'Emission Factors'!C$20,"")</f>
        <v/>
      </c>
      <c r="U437" s="131" t="str">
        <f>IFERROR(IF(K437="Residential",N437*'Emission Factors'!$C$14+O437*'Emission Factors'!$C$21,N437*'Emission Factors'!$C$15+O437*'Emission Factors'!$C$22),"")</f>
        <v/>
      </c>
    </row>
    <row r="438" spans="2:21" ht="15" customHeight="1" x14ac:dyDescent="0.3">
      <c r="B438" s="123"/>
      <c r="C438" s="124"/>
      <c r="D438" s="132"/>
      <c r="E438" s="124"/>
      <c r="F438" s="124"/>
      <c r="G438" s="124"/>
      <c r="H438" s="125"/>
      <c r="I438" s="126"/>
      <c r="J438" s="127"/>
      <c r="K438" s="127"/>
      <c r="L438" s="128" t="str">
        <f>IF(E438+G438=0,"",((E438*'Emission Factors'!C$23)+(G438*'Emission Factors'!$C$25)))</f>
        <v/>
      </c>
      <c r="M438" s="128" t="str">
        <f>IF(E438+G438=0,"",((E438*'Emission Factors'!C$24)+(G438*'Emission Factors'!$C$26)))</f>
        <v/>
      </c>
      <c r="N438" s="128" t="str">
        <f t="shared" si="18"/>
        <v/>
      </c>
      <c r="O438" s="128" t="str">
        <f t="shared" si="19"/>
        <v/>
      </c>
      <c r="P438" s="128" t="str">
        <f>IFERROR(N438*'Emission Factors'!C$10+O438*'Emission Factors'!C$17,"")</f>
        <v/>
      </c>
      <c r="Q438" s="129" t="str">
        <f t="shared" si="20"/>
        <v/>
      </c>
      <c r="R438" s="130" t="str">
        <f>IFERROR(N438*'Emission Factors'!C$11+O438*'Emission Factors'!C$18,"")</f>
        <v/>
      </c>
      <c r="S438" s="130" t="str">
        <f>IFERROR(N438*'Emission Factors'!C$12+O438*'Emission Factors'!C$19,"")</f>
        <v/>
      </c>
      <c r="T438" s="130" t="str">
        <f>IFERROR(N438*'Emission Factors'!C$13+O438*'Emission Factors'!C$20,"")</f>
        <v/>
      </c>
      <c r="U438" s="131" t="str">
        <f>IFERROR(IF(K438="Residential",N438*'Emission Factors'!$C$14+O438*'Emission Factors'!$C$21,N438*'Emission Factors'!$C$15+O438*'Emission Factors'!$C$22),"")</f>
        <v/>
      </c>
    </row>
    <row r="439" spans="2:21" ht="15" customHeight="1" x14ac:dyDescent="0.3">
      <c r="B439" s="123"/>
      <c r="C439" s="124"/>
      <c r="D439" s="132"/>
      <c r="E439" s="124"/>
      <c r="F439" s="124"/>
      <c r="G439" s="124"/>
      <c r="H439" s="125"/>
      <c r="I439" s="126"/>
      <c r="J439" s="127"/>
      <c r="K439" s="127"/>
      <c r="L439" s="128" t="str">
        <f>IF(E439+G439=0,"",((E439*'Emission Factors'!C$23)+(G439*'Emission Factors'!$C$25)))</f>
        <v/>
      </c>
      <c r="M439" s="128" t="str">
        <f>IF(E439+G439=0,"",((E439*'Emission Factors'!C$24)+(G439*'Emission Factors'!$C$26)))</f>
        <v/>
      </c>
      <c r="N439" s="128" t="str">
        <f t="shared" si="18"/>
        <v/>
      </c>
      <c r="O439" s="128" t="str">
        <f t="shared" si="19"/>
        <v/>
      </c>
      <c r="P439" s="128" t="str">
        <f>IFERROR(N439*'Emission Factors'!C$10+O439*'Emission Factors'!C$17,"")</f>
        <v/>
      </c>
      <c r="Q439" s="129" t="str">
        <f t="shared" si="20"/>
        <v/>
      </c>
      <c r="R439" s="130" t="str">
        <f>IFERROR(N439*'Emission Factors'!C$11+O439*'Emission Factors'!C$18,"")</f>
        <v/>
      </c>
      <c r="S439" s="130" t="str">
        <f>IFERROR(N439*'Emission Factors'!C$12+O439*'Emission Factors'!C$19,"")</f>
        <v/>
      </c>
      <c r="T439" s="130" t="str">
        <f>IFERROR(N439*'Emission Factors'!C$13+O439*'Emission Factors'!C$20,"")</f>
        <v/>
      </c>
      <c r="U439" s="131" t="str">
        <f>IFERROR(IF(K439="Residential",N439*'Emission Factors'!$C$14+O439*'Emission Factors'!$C$21,N439*'Emission Factors'!$C$15+O439*'Emission Factors'!$C$22),"")</f>
        <v/>
      </c>
    </row>
    <row r="440" spans="2:21" ht="15" customHeight="1" x14ac:dyDescent="0.3">
      <c r="B440" s="123"/>
      <c r="C440" s="124"/>
      <c r="D440" s="132"/>
      <c r="E440" s="124"/>
      <c r="F440" s="124"/>
      <c r="G440" s="124"/>
      <c r="H440" s="125"/>
      <c r="I440" s="126"/>
      <c r="J440" s="127"/>
      <c r="K440" s="127"/>
      <c r="L440" s="128" t="str">
        <f>IF(E440+G440=0,"",((E440*'Emission Factors'!C$23)+(G440*'Emission Factors'!$C$25)))</f>
        <v/>
      </c>
      <c r="M440" s="128" t="str">
        <f>IF(E440+G440=0,"",((E440*'Emission Factors'!C$24)+(G440*'Emission Factors'!$C$26)))</f>
        <v/>
      </c>
      <c r="N440" s="128" t="str">
        <f t="shared" si="18"/>
        <v/>
      </c>
      <c r="O440" s="128" t="str">
        <f t="shared" si="19"/>
        <v/>
      </c>
      <c r="P440" s="128" t="str">
        <f>IFERROR(N440*'Emission Factors'!C$10+O440*'Emission Factors'!C$17,"")</f>
        <v/>
      </c>
      <c r="Q440" s="129" t="str">
        <f t="shared" si="20"/>
        <v/>
      </c>
      <c r="R440" s="130" t="str">
        <f>IFERROR(N440*'Emission Factors'!C$11+O440*'Emission Factors'!C$18,"")</f>
        <v/>
      </c>
      <c r="S440" s="130" t="str">
        <f>IFERROR(N440*'Emission Factors'!C$12+O440*'Emission Factors'!C$19,"")</f>
        <v/>
      </c>
      <c r="T440" s="130" t="str">
        <f>IFERROR(N440*'Emission Factors'!C$13+O440*'Emission Factors'!C$20,"")</f>
        <v/>
      </c>
      <c r="U440" s="131" t="str">
        <f>IFERROR(IF(K440="Residential",N440*'Emission Factors'!$C$14+O440*'Emission Factors'!$C$21,N440*'Emission Factors'!$C$15+O440*'Emission Factors'!$C$22),"")</f>
        <v/>
      </c>
    </row>
    <row r="441" spans="2:21" ht="15" customHeight="1" x14ac:dyDescent="0.3">
      <c r="B441" s="123"/>
      <c r="C441" s="124"/>
      <c r="D441" s="132"/>
      <c r="E441" s="124"/>
      <c r="F441" s="124"/>
      <c r="G441" s="124"/>
      <c r="H441" s="125"/>
      <c r="I441" s="126"/>
      <c r="J441" s="127"/>
      <c r="K441" s="127"/>
      <c r="L441" s="128" t="str">
        <f>IF(E441+G441=0,"",((E441*'Emission Factors'!C$23)+(G441*'Emission Factors'!$C$25)))</f>
        <v/>
      </c>
      <c r="M441" s="128" t="str">
        <f>IF(E441+G441=0,"",((E441*'Emission Factors'!C$24)+(G441*'Emission Factors'!$C$26)))</f>
        <v/>
      </c>
      <c r="N441" s="128" t="str">
        <f t="shared" si="18"/>
        <v/>
      </c>
      <c r="O441" s="128" t="str">
        <f t="shared" si="19"/>
        <v/>
      </c>
      <c r="P441" s="128" t="str">
        <f>IFERROR(N441*'Emission Factors'!C$10+O441*'Emission Factors'!C$17,"")</f>
        <v/>
      </c>
      <c r="Q441" s="129" t="str">
        <f t="shared" si="20"/>
        <v/>
      </c>
      <c r="R441" s="130" t="str">
        <f>IFERROR(N441*'Emission Factors'!C$11+O441*'Emission Factors'!C$18,"")</f>
        <v/>
      </c>
      <c r="S441" s="130" t="str">
        <f>IFERROR(N441*'Emission Factors'!C$12+O441*'Emission Factors'!C$19,"")</f>
        <v/>
      </c>
      <c r="T441" s="130" t="str">
        <f>IFERROR(N441*'Emission Factors'!C$13+O441*'Emission Factors'!C$20,"")</f>
        <v/>
      </c>
      <c r="U441" s="131" t="str">
        <f>IFERROR(IF(K441="Residential",N441*'Emission Factors'!$C$14+O441*'Emission Factors'!$C$21,N441*'Emission Factors'!$C$15+O441*'Emission Factors'!$C$22),"")</f>
        <v/>
      </c>
    </row>
    <row r="442" spans="2:21" ht="15" customHeight="1" x14ac:dyDescent="0.3">
      <c r="B442" s="123"/>
      <c r="C442" s="124"/>
      <c r="D442" s="132"/>
      <c r="E442" s="124"/>
      <c r="F442" s="124"/>
      <c r="G442" s="124"/>
      <c r="H442" s="125"/>
      <c r="I442" s="126"/>
      <c r="J442" s="127"/>
      <c r="K442" s="127"/>
      <c r="L442" s="128" t="str">
        <f>IF(E442+G442=0,"",((E442*'Emission Factors'!C$23)+(G442*'Emission Factors'!$C$25)))</f>
        <v/>
      </c>
      <c r="M442" s="128" t="str">
        <f>IF(E442+G442=0,"",((E442*'Emission Factors'!C$24)+(G442*'Emission Factors'!$C$26)))</f>
        <v/>
      </c>
      <c r="N442" s="128" t="str">
        <f t="shared" si="18"/>
        <v/>
      </c>
      <c r="O442" s="128" t="str">
        <f t="shared" si="19"/>
        <v/>
      </c>
      <c r="P442" s="128" t="str">
        <f>IFERROR(N442*'Emission Factors'!C$10+O442*'Emission Factors'!C$17,"")</f>
        <v/>
      </c>
      <c r="Q442" s="129" t="str">
        <f t="shared" si="20"/>
        <v/>
      </c>
      <c r="R442" s="130" t="str">
        <f>IFERROR(N442*'Emission Factors'!C$11+O442*'Emission Factors'!C$18,"")</f>
        <v/>
      </c>
      <c r="S442" s="130" t="str">
        <f>IFERROR(N442*'Emission Factors'!C$12+O442*'Emission Factors'!C$19,"")</f>
        <v/>
      </c>
      <c r="T442" s="130" t="str">
        <f>IFERROR(N442*'Emission Factors'!C$13+O442*'Emission Factors'!C$20,"")</f>
        <v/>
      </c>
      <c r="U442" s="131" t="str">
        <f>IFERROR(IF(K442="Residential",N442*'Emission Factors'!$C$14+O442*'Emission Factors'!$C$21,N442*'Emission Factors'!$C$15+O442*'Emission Factors'!$C$22),"")</f>
        <v/>
      </c>
    </row>
    <row r="443" spans="2:21" ht="15" customHeight="1" x14ac:dyDescent="0.3">
      <c r="B443" s="123"/>
      <c r="C443" s="124"/>
      <c r="D443" s="132"/>
      <c r="E443" s="124"/>
      <c r="F443" s="124"/>
      <c r="G443" s="124"/>
      <c r="H443" s="125"/>
      <c r="I443" s="126"/>
      <c r="J443" s="127"/>
      <c r="K443" s="127"/>
      <c r="L443" s="128" t="str">
        <f>IF(E443+G443=0,"",((E443*'Emission Factors'!C$23)+(G443*'Emission Factors'!$C$25)))</f>
        <v/>
      </c>
      <c r="M443" s="128" t="str">
        <f>IF(E443+G443=0,"",((E443*'Emission Factors'!C$24)+(G443*'Emission Factors'!$C$26)))</f>
        <v/>
      </c>
      <c r="N443" s="128" t="str">
        <f t="shared" si="18"/>
        <v/>
      </c>
      <c r="O443" s="128" t="str">
        <f t="shared" si="19"/>
        <v/>
      </c>
      <c r="P443" s="128" t="str">
        <f>IFERROR(N443*'Emission Factors'!C$10+O443*'Emission Factors'!C$17,"")</f>
        <v/>
      </c>
      <c r="Q443" s="129" t="str">
        <f t="shared" si="20"/>
        <v/>
      </c>
      <c r="R443" s="130" t="str">
        <f>IFERROR(N443*'Emission Factors'!C$11+O443*'Emission Factors'!C$18,"")</f>
        <v/>
      </c>
      <c r="S443" s="130" t="str">
        <f>IFERROR(N443*'Emission Factors'!C$12+O443*'Emission Factors'!C$19,"")</f>
        <v/>
      </c>
      <c r="T443" s="130" t="str">
        <f>IFERROR(N443*'Emission Factors'!C$13+O443*'Emission Factors'!C$20,"")</f>
        <v/>
      </c>
      <c r="U443" s="131" t="str">
        <f>IFERROR(IF(K443="Residential",N443*'Emission Factors'!$C$14+O443*'Emission Factors'!$C$21,N443*'Emission Factors'!$C$15+O443*'Emission Factors'!$C$22),"")</f>
        <v/>
      </c>
    </row>
    <row r="444" spans="2:21" ht="15" customHeight="1" x14ac:dyDescent="0.3">
      <c r="B444" s="123"/>
      <c r="C444" s="124"/>
      <c r="D444" s="132"/>
      <c r="E444" s="124"/>
      <c r="F444" s="124"/>
      <c r="G444" s="124"/>
      <c r="H444" s="125"/>
      <c r="I444" s="126"/>
      <c r="J444" s="127"/>
      <c r="K444" s="127"/>
      <c r="L444" s="128" t="str">
        <f>IF(E444+G444=0,"",((E444*'Emission Factors'!C$23)+(G444*'Emission Factors'!$C$25)))</f>
        <v/>
      </c>
      <c r="M444" s="128" t="str">
        <f>IF(E444+G444=0,"",((E444*'Emission Factors'!C$24)+(G444*'Emission Factors'!$C$26)))</f>
        <v/>
      </c>
      <c r="N444" s="128" t="str">
        <f t="shared" si="18"/>
        <v/>
      </c>
      <c r="O444" s="128" t="str">
        <f t="shared" si="19"/>
        <v/>
      </c>
      <c r="P444" s="128" t="str">
        <f>IFERROR(N444*'Emission Factors'!C$10+O444*'Emission Factors'!C$17,"")</f>
        <v/>
      </c>
      <c r="Q444" s="129" t="str">
        <f t="shared" si="20"/>
        <v/>
      </c>
      <c r="R444" s="130" t="str">
        <f>IFERROR(N444*'Emission Factors'!C$11+O444*'Emission Factors'!C$18,"")</f>
        <v/>
      </c>
      <c r="S444" s="130" t="str">
        <f>IFERROR(N444*'Emission Factors'!C$12+O444*'Emission Factors'!C$19,"")</f>
        <v/>
      </c>
      <c r="T444" s="130" t="str">
        <f>IFERROR(N444*'Emission Factors'!C$13+O444*'Emission Factors'!C$20,"")</f>
        <v/>
      </c>
      <c r="U444" s="131" t="str">
        <f>IFERROR(IF(K444="Residential",N444*'Emission Factors'!$C$14+O444*'Emission Factors'!$C$21,N444*'Emission Factors'!$C$15+O444*'Emission Factors'!$C$22),"")</f>
        <v/>
      </c>
    </row>
    <row r="445" spans="2:21" ht="15" customHeight="1" x14ac:dyDescent="0.3">
      <c r="B445" s="123"/>
      <c r="C445" s="124"/>
      <c r="D445" s="132"/>
      <c r="E445" s="124"/>
      <c r="F445" s="124"/>
      <c r="G445" s="124"/>
      <c r="H445" s="125"/>
      <c r="I445" s="126"/>
      <c r="J445" s="127"/>
      <c r="K445" s="127"/>
      <c r="L445" s="128" t="str">
        <f>IF(E445+G445=0,"",((E445*'Emission Factors'!C$23)+(G445*'Emission Factors'!$C$25)))</f>
        <v/>
      </c>
      <c r="M445" s="128" t="str">
        <f>IF(E445+G445=0,"",((E445*'Emission Factors'!C$24)+(G445*'Emission Factors'!$C$26)))</f>
        <v/>
      </c>
      <c r="N445" s="128" t="str">
        <f t="shared" si="18"/>
        <v/>
      </c>
      <c r="O445" s="128" t="str">
        <f t="shared" si="19"/>
        <v/>
      </c>
      <c r="P445" s="128" t="str">
        <f>IFERROR(N445*'Emission Factors'!C$10+O445*'Emission Factors'!C$17,"")</f>
        <v/>
      </c>
      <c r="Q445" s="129" t="str">
        <f t="shared" si="20"/>
        <v/>
      </c>
      <c r="R445" s="130" t="str">
        <f>IFERROR(N445*'Emission Factors'!C$11+O445*'Emission Factors'!C$18,"")</f>
        <v/>
      </c>
      <c r="S445" s="130" t="str">
        <f>IFERROR(N445*'Emission Factors'!C$12+O445*'Emission Factors'!C$19,"")</f>
        <v/>
      </c>
      <c r="T445" s="130" t="str">
        <f>IFERROR(N445*'Emission Factors'!C$13+O445*'Emission Factors'!C$20,"")</f>
        <v/>
      </c>
      <c r="U445" s="131" t="str">
        <f>IFERROR(IF(K445="Residential",N445*'Emission Factors'!$C$14+O445*'Emission Factors'!$C$21,N445*'Emission Factors'!$C$15+O445*'Emission Factors'!$C$22),"")</f>
        <v/>
      </c>
    </row>
    <row r="446" spans="2:21" ht="15" customHeight="1" x14ac:dyDescent="0.3">
      <c r="B446" s="123"/>
      <c r="C446" s="124"/>
      <c r="D446" s="132"/>
      <c r="E446" s="124"/>
      <c r="F446" s="124"/>
      <c r="G446" s="124"/>
      <c r="H446" s="125"/>
      <c r="I446" s="126"/>
      <c r="J446" s="127"/>
      <c r="K446" s="127"/>
      <c r="L446" s="128" t="str">
        <f>IF(E446+G446=0,"",((E446*'Emission Factors'!C$23)+(G446*'Emission Factors'!$C$25)))</f>
        <v/>
      </c>
      <c r="M446" s="128" t="str">
        <f>IF(E446+G446=0,"",((E446*'Emission Factors'!C$24)+(G446*'Emission Factors'!$C$26)))</f>
        <v/>
      </c>
      <c r="N446" s="128" t="str">
        <f t="shared" si="18"/>
        <v/>
      </c>
      <c r="O446" s="128" t="str">
        <f t="shared" si="19"/>
        <v/>
      </c>
      <c r="P446" s="128" t="str">
        <f>IFERROR(N446*'Emission Factors'!C$10+O446*'Emission Factors'!C$17,"")</f>
        <v/>
      </c>
      <c r="Q446" s="129" t="str">
        <f t="shared" si="20"/>
        <v/>
      </c>
      <c r="R446" s="130" t="str">
        <f>IFERROR(N446*'Emission Factors'!C$11+O446*'Emission Factors'!C$18,"")</f>
        <v/>
      </c>
      <c r="S446" s="130" t="str">
        <f>IFERROR(N446*'Emission Factors'!C$12+O446*'Emission Factors'!C$19,"")</f>
        <v/>
      </c>
      <c r="T446" s="130" t="str">
        <f>IFERROR(N446*'Emission Factors'!C$13+O446*'Emission Factors'!C$20,"")</f>
        <v/>
      </c>
      <c r="U446" s="131" t="str">
        <f>IFERROR(IF(K446="Residential",N446*'Emission Factors'!$C$14+O446*'Emission Factors'!$C$21,N446*'Emission Factors'!$C$15+O446*'Emission Factors'!$C$22),"")</f>
        <v/>
      </c>
    </row>
    <row r="447" spans="2:21" ht="15" customHeight="1" x14ac:dyDescent="0.3">
      <c r="B447" s="123"/>
      <c r="C447" s="124"/>
      <c r="D447" s="132"/>
      <c r="E447" s="124"/>
      <c r="F447" s="124"/>
      <c r="G447" s="124"/>
      <c r="H447" s="125"/>
      <c r="I447" s="126"/>
      <c r="J447" s="127"/>
      <c r="K447" s="127"/>
      <c r="L447" s="128" t="str">
        <f>IF(E447+G447=0,"",((E447*'Emission Factors'!C$23)+(G447*'Emission Factors'!$C$25)))</f>
        <v/>
      </c>
      <c r="M447" s="128" t="str">
        <f>IF(E447+G447=0,"",((E447*'Emission Factors'!C$24)+(G447*'Emission Factors'!$C$26)))</f>
        <v/>
      </c>
      <c r="N447" s="128" t="str">
        <f t="shared" si="18"/>
        <v/>
      </c>
      <c r="O447" s="128" t="str">
        <f t="shared" si="19"/>
        <v/>
      </c>
      <c r="P447" s="128" t="str">
        <f>IFERROR(N447*'Emission Factors'!C$10+O447*'Emission Factors'!C$17,"")</f>
        <v/>
      </c>
      <c r="Q447" s="129" t="str">
        <f t="shared" si="20"/>
        <v/>
      </c>
      <c r="R447" s="130" t="str">
        <f>IFERROR(N447*'Emission Factors'!C$11+O447*'Emission Factors'!C$18,"")</f>
        <v/>
      </c>
      <c r="S447" s="130" t="str">
        <f>IFERROR(N447*'Emission Factors'!C$12+O447*'Emission Factors'!C$19,"")</f>
        <v/>
      </c>
      <c r="T447" s="130" t="str">
        <f>IFERROR(N447*'Emission Factors'!C$13+O447*'Emission Factors'!C$20,"")</f>
        <v/>
      </c>
      <c r="U447" s="131" t="str">
        <f>IFERROR(IF(K447="Residential",N447*'Emission Factors'!$C$14+O447*'Emission Factors'!$C$21,N447*'Emission Factors'!$C$15+O447*'Emission Factors'!$C$22),"")</f>
        <v/>
      </c>
    </row>
    <row r="448" spans="2:21" ht="15" customHeight="1" x14ac:dyDescent="0.3">
      <c r="B448" s="123"/>
      <c r="C448" s="124"/>
      <c r="D448" s="132"/>
      <c r="E448" s="124"/>
      <c r="F448" s="124"/>
      <c r="G448" s="124"/>
      <c r="H448" s="125"/>
      <c r="I448" s="126"/>
      <c r="J448" s="127"/>
      <c r="K448" s="127"/>
      <c r="L448" s="128" t="str">
        <f>IF(E448+G448=0,"",((E448*'Emission Factors'!C$23)+(G448*'Emission Factors'!$C$25)))</f>
        <v/>
      </c>
      <c r="M448" s="128" t="str">
        <f>IF(E448+G448=0,"",((E448*'Emission Factors'!C$24)+(G448*'Emission Factors'!$C$26)))</f>
        <v/>
      </c>
      <c r="N448" s="128" t="str">
        <f t="shared" si="18"/>
        <v/>
      </c>
      <c r="O448" s="128" t="str">
        <f t="shared" si="19"/>
        <v/>
      </c>
      <c r="P448" s="128" t="str">
        <f>IFERROR(N448*'Emission Factors'!C$10+O448*'Emission Factors'!C$17,"")</f>
        <v/>
      </c>
      <c r="Q448" s="129" t="str">
        <f t="shared" si="20"/>
        <v/>
      </c>
      <c r="R448" s="130" t="str">
        <f>IFERROR(N448*'Emission Factors'!C$11+O448*'Emission Factors'!C$18,"")</f>
        <v/>
      </c>
      <c r="S448" s="130" t="str">
        <f>IFERROR(N448*'Emission Factors'!C$12+O448*'Emission Factors'!C$19,"")</f>
        <v/>
      </c>
      <c r="T448" s="130" t="str">
        <f>IFERROR(N448*'Emission Factors'!C$13+O448*'Emission Factors'!C$20,"")</f>
        <v/>
      </c>
      <c r="U448" s="131" t="str">
        <f>IFERROR(IF(K448="Residential",N448*'Emission Factors'!$C$14+O448*'Emission Factors'!$C$21,N448*'Emission Factors'!$C$15+O448*'Emission Factors'!$C$22),"")</f>
        <v/>
      </c>
    </row>
    <row r="449" spans="2:21" ht="15" customHeight="1" x14ac:dyDescent="0.3">
      <c r="B449" s="123"/>
      <c r="C449" s="124"/>
      <c r="D449" s="132"/>
      <c r="E449" s="124"/>
      <c r="F449" s="124"/>
      <c r="G449" s="124"/>
      <c r="H449" s="125"/>
      <c r="I449" s="126"/>
      <c r="J449" s="127"/>
      <c r="K449" s="127"/>
      <c r="L449" s="128" t="str">
        <f>IF(E449+G449=0,"",((E449*'Emission Factors'!C$23)+(G449*'Emission Factors'!$C$25)))</f>
        <v/>
      </c>
      <c r="M449" s="128" t="str">
        <f>IF(E449+G449=0,"",((E449*'Emission Factors'!C$24)+(G449*'Emission Factors'!$C$26)))</f>
        <v/>
      </c>
      <c r="N449" s="128" t="str">
        <f t="shared" si="18"/>
        <v/>
      </c>
      <c r="O449" s="128" t="str">
        <f t="shared" si="19"/>
        <v/>
      </c>
      <c r="P449" s="128" t="str">
        <f>IFERROR(N449*'Emission Factors'!C$10+O449*'Emission Factors'!C$17,"")</f>
        <v/>
      </c>
      <c r="Q449" s="129" t="str">
        <f t="shared" si="20"/>
        <v/>
      </c>
      <c r="R449" s="130" t="str">
        <f>IFERROR(N449*'Emission Factors'!C$11+O449*'Emission Factors'!C$18,"")</f>
        <v/>
      </c>
      <c r="S449" s="130" t="str">
        <f>IFERROR(N449*'Emission Factors'!C$12+O449*'Emission Factors'!C$19,"")</f>
        <v/>
      </c>
      <c r="T449" s="130" t="str">
        <f>IFERROR(N449*'Emission Factors'!C$13+O449*'Emission Factors'!C$20,"")</f>
        <v/>
      </c>
      <c r="U449" s="131" t="str">
        <f>IFERROR(IF(K449="Residential",N449*'Emission Factors'!$C$14+O449*'Emission Factors'!$C$21,N449*'Emission Factors'!$C$15+O449*'Emission Factors'!$C$22),"")</f>
        <v/>
      </c>
    </row>
    <row r="450" spans="2:21" ht="15" customHeight="1" x14ac:dyDescent="0.3">
      <c r="B450" s="123"/>
      <c r="C450" s="124"/>
      <c r="D450" s="132"/>
      <c r="E450" s="124"/>
      <c r="F450" s="124"/>
      <c r="G450" s="124"/>
      <c r="H450" s="125"/>
      <c r="I450" s="126"/>
      <c r="J450" s="127"/>
      <c r="K450" s="127"/>
      <c r="L450" s="128" t="str">
        <f>IF(E450+G450=0,"",((E450*'Emission Factors'!C$23)+(G450*'Emission Factors'!$C$25)))</f>
        <v/>
      </c>
      <c r="M450" s="128" t="str">
        <f>IF(E450+G450=0,"",((E450*'Emission Factors'!C$24)+(G450*'Emission Factors'!$C$26)))</f>
        <v/>
      </c>
      <c r="N450" s="128" t="str">
        <f t="shared" si="18"/>
        <v/>
      </c>
      <c r="O450" s="128" t="str">
        <f t="shared" si="19"/>
        <v/>
      </c>
      <c r="P450" s="128" t="str">
        <f>IFERROR(N450*'Emission Factors'!C$10+O450*'Emission Factors'!C$17,"")</f>
        <v/>
      </c>
      <c r="Q450" s="129" t="str">
        <f t="shared" si="20"/>
        <v/>
      </c>
      <c r="R450" s="130" t="str">
        <f>IFERROR(N450*'Emission Factors'!C$11+O450*'Emission Factors'!C$18,"")</f>
        <v/>
      </c>
      <c r="S450" s="130" t="str">
        <f>IFERROR(N450*'Emission Factors'!C$12+O450*'Emission Factors'!C$19,"")</f>
        <v/>
      </c>
      <c r="T450" s="130" t="str">
        <f>IFERROR(N450*'Emission Factors'!C$13+O450*'Emission Factors'!C$20,"")</f>
        <v/>
      </c>
      <c r="U450" s="131" t="str">
        <f>IFERROR(IF(K450="Residential",N450*'Emission Factors'!$C$14+O450*'Emission Factors'!$C$21,N450*'Emission Factors'!$C$15+O450*'Emission Factors'!$C$22),"")</f>
        <v/>
      </c>
    </row>
    <row r="451" spans="2:21" ht="15" customHeight="1" x14ac:dyDescent="0.3">
      <c r="B451" s="123"/>
      <c r="C451" s="124"/>
      <c r="D451" s="132"/>
      <c r="E451" s="124"/>
      <c r="F451" s="124"/>
      <c r="G451" s="124"/>
      <c r="H451" s="125"/>
      <c r="I451" s="126"/>
      <c r="J451" s="127"/>
      <c r="K451" s="127"/>
      <c r="L451" s="128" t="str">
        <f>IF(E451+G451=0,"",((E451*'Emission Factors'!C$23)+(G451*'Emission Factors'!$C$25)))</f>
        <v/>
      </c>
      <c r="M451" s="128" t="str">
        <f>IF(E451+G451=0,"",((E451*'Emission Factors'!C$24)+(G451*'Emission Factors'!$C$26)))</f>
        <v/>
      </c>
      <c r="N451" s="128" t="str">
        <f t="shared" si="18"/>
        <v/>
      </c>
      <c r="O451" s="128" t="str">
        <f t="shared" si="19"/>
        <v/>
      </c>
      <c r="P451" s="128" t="str">
        <f>IFERROR(N451*'Emission Factors'!C$10+O451*'Emission Factors'!C$17,"")</f>
        <v/>
      </c>
      <c r="Q451" s="129" t="str">
        <f t="shared" si="20"/>
        <v/>
      </c>
      <c r="R451" s="130" t="str">
        <f>IFERROR(N451*'Emission Factors'!C$11+O451*'Emission Factors'!C$18,"")</f>
        <v/>
      </c>
      <c r="S451" s="130" t="str">
        <f>IFERROR(N451*'Emission Factors'!C$12+O451*'Emission Factors'!C$19,"")</f>
        <v/>
      </c>
      <c r="T451" s="130" t="str">
        <f>IFERROR(N451*'Emission Factors'!C$13+O451*'Emission Factors'!C$20,"")</f>
        <v/>
      </c>
      <c r="U451" s="131" t="str">
        <f>IFERROR(IF(K451="Residential",N451*'Emission Factors'!$C$14+O451*'Emission Factors'!$C$21,N451*'Emission Factors'!$C$15+O451*'Emission Factors'!$C$22),"")</f>
        <v/>
      </c>
    </row>
    <row r="452" spans="2:21" ht="15" customHeight="1" x14ac:dyDescent="0.3">
      <c r="B452" s="123"/>
      <c r="C452" s="124"/>
      <c r="D452" s="132"/>
      <c r="E452" s="124"/>
      <c r="F452" s="124"/>
      <c r="G452" s="124"/>
      <c r="H452" s="125"/>
      <c r="I452" s="126"/>
      <c r="J452" s="127"/>
      <c r="K452" s="127"/>
      <c r="L452" s="128" t="str">
        <f>IF(E452+G452=0,"",((E452*'Emission Factors'!C$23)+(G452*'Emission Factors'!$C$25)))</f>
        <v/>
      </c>
      <c r="M452" s="128" t="str">
        <f>IF(E452+G452=0,"",((E452*'Emission Factors'!C$24)+(G452*'Emission Factors'!$C$26)))</f>
        <v/>
      </c>
      <c r="N452" s="128" t="str">
        <f t="shared" si="18"/>
        <v/>
      </c>
      <c r="O452" s="128" t="str">
        <f t="shared" si="19"/>
        <v/>
      </c>
      <c r="P452" s="128" t="str">
        <f>IFERROR(N452*'Emission Factors'!C$10+O452*'Emission Factors'!C$17,"")</f>
        <v/>
      </c>
      <c r="Q452" s="129" t="str">
        <f t="shared" si="20"/>
        <v/>
      </c>
      <c r="R452" s="130" t="str">
        <f>IFERROR(N452*'Emission Factors'!C$11+O452*'Emission Factors'!C$18,"")</f>
        <v/>
      </c>
      <c r="S452" s="130" t="str">
        <f>IFERROR(N452*'Emission Factors'!C$12+O452*'Emission Factors'!C$19,"")</f>
        <v/>
      </c>
      <c r="T452" s="130" t="str">
        <f>IFERROR(N452*'Emission Factors'!C$13+O452*'Emission Factors'!C$20,"")</f>
        <v/>
      </c>
      <c r="U452" s="131" t="str">
        <f>IFERROR(IF(K452="Residential",N452*'Emission Factors'!$C$14+O452*'Emission Factors'!$C$21,N452*'Emission Factors'!$C$15+O452*'Emission Factors'!$C$22),"")</f>
        <v/>
      </c>
    </row>
    <row r="453" spans="2:21" ht="15" customHeight="1" x14ac:dyDescent="0.3">
      <c r="B453" s="123"/>
      <c r="C453" s="124"/>
      <c r="D453" s="132"/>
      <c r="E453" s="124"/>
      <c r="F453" s="124"/>
      <c r="G453" s="124"/>
      <c r="H453" s="125"/>
      <c r="I453" s="126"/>
      <c r="J453" s="127"/>
      <c r="K453" s="127"/>
      <c r="L453" s="128" t="str">
        <f>IF(E453+G453=0,"",((E453*'Emission Factors'!C$23)+(G453*'Emission Factors'!$C$25)))</f>
        <v/>
      </c>
      <c r="M453" s="128" t="str">
        <f>IF(E453+G453=0,"",((E453*'Emission Factors'!C$24)+(G453*'Emission Factors'!$C$26)))</f>
        <v/>
      </c>
      <c r="N453" s="128" t="str">
        <f t="shared" si="18"/>
        <v/>
      </c>
      <c r="O453" s="128" t="str">
        <f t="shared" si="19"/>
        <v/>
      </c>
      <c r="P453" s="128" t="str">
        <f>IFERROR(N453*'Emission Factors'!C$10+O453*'Emission Factors'!C$17,"")</f>
        <v/>
      </c>
      <c r="Q453" s="129" t="str">
        <f t="shared" si="20"/>
        <v/>
      </c>
      <c r="R453" s="130" t="str">
        <f>IFERROR(N453*'Emission Factors'!C$11+O453*'Emission Factors'!C$18,"")</f>
        <v/>
      </c>
      <c r="S453" s="130" t="str">
        <f>IFERROR(N453*'Emission Factors'!C$12+O453*'Emission Factors'!C$19,"")</f>
        <v/>
      </c>
      <c r="T453" s="130" t="str">
        <f>IFERROR(N453*'Emission Factors'!C$13+O453*'Emission Factors'!C$20,"")</f>
        <v/>
      </c>
      <c r="U453" s="131" t="str">
        <f>IFERROR(IF(K453="Residential",N453*'Emission Factors'!$C$14+O453*'Emission Factors'!$C$21,N453*'Emission Factors'!$C$15+O453*'Emission Factors'!$C$22),"")</f>
        <v/>
      </c>
    </row>
    <row r="454" spans="2:21" ht="15" customHeight="1" x14ac:dyDescent="0.3">
      <c r="B454" s="123"/>
      <c r="C454" s="124"/>
      <c r="D454" s="132"/>
      <c r="E454" s="124"/>
      <c r="F454" s="124"/>
      <c r="G454" s="124"/>
      <c r="H454" s="125"/>
      <c r="I454" s="126"/>
      <c r="J454" s="127"/>
      <c r="K454" s="127"/>
      <c r="L454" s="128" t="str">
        <f>IF(E454+G454=0,"",((E454*'Emission Factors'!C$23)+(G454*'Emission Factors'!$C$25)))</f>
        <v/>
      </c>
      <c r="M454" s="128" t="str">
        <f>IF(E454+G454=0,"",((E454*'Emission Factors'!C$24)+(G454*'Emission Factors'!$C$26)))</f>
        <v/>
      </c>
      <c r="N454" s="128" t="str">
        <f t="shared" si="18"/>
        <v/>
      </c>
      <c r="O454" s="128" t="str">
        <f t="shared" si="19"/>
        <v/>
      </c>
      <c r="P454" s="128" t="str">
        <f>IFERROR(N454*'Emission Factors'!C$10+O454*'Emission Factors'!C$17,"")</f>
        <v/>
      </c>
      <c r="Q454" s="129" t="str">
        <f t="shared" si="20"/>
        <v/>
      </c>
      <c r="R454" s="130" t="str">
        <f>IFERROR(N454*'Emission Factors'!C$11+O454*'Emission Factors'!C$18,"")</f>
        <v/>
      </c>
      <c r="S454" s="130" t="str">
        <f>IFERROR(N454*'Emission Factors'!C$12+O454*'Emission Factors'!C$19,"")</f>
        <v/>
      </c>
      <c r="T454" s="130" t="str">
        <f>IFERROR(N454*'Emission Factors'!C$13+O454*'Emission Factors'!C$20,"")</f>
        <v/>
      </c>
      <c r="U454" s="131" t="str">
        <f>IFERROR(IF(K454="Residential",N454*'Emission Factors'!$C$14+O454*'Emission Factors'!$C$21,N454*'Emission Factors'!$C$15+O454*'Emission Factors'!$C$22),"")</f>
        <v/>
      </c>
    </row>
    <row r="455" spans="2:21" ht="15" customHeight="1" x14ac:dyDescent="0.3">
      <c r="B455" s="123"/>
      <c r="C455" s="124"/>
      <c r="D455" s="132"/>
      <c r="E455" s="124"/>
      <c r="F455" s="124"/>
      <c r="G455" s="124"/>
      <c r="H455" s="125"/>
      <c r="I455" s="126"/>
      <c r="J455" s="127"/>
      <c r="K455" s="127"/>
      <c r="L455" s="128" t="str">
        <f>IF(E455+G455=0,"",((E455*'Emission Factors'!C$23)+(G455*'Emission Factors'!$C$25)))</f>
        <v/>
      </c>
      <c r="M455" s="128" t="str">
        <f>IF(E455+G455=0,"",((E455*'Emission Factors'!C$24)+(G455*'Emission Factors'!$C$26)))</f>
        <v/>
      </c>
      <c r="N455" s="128" t="str">
        <f t="shared" si="18"/>
        <v/>
      </c>
      <c r="O455" s="128" t="str">
        <f t="shared" si="19"/>
        <v/>
      </c>
      <c r="P455" s="128" t="str">
        <f>IFERROR(N455*'Emission Factors'!C$10+O455*'Emission Factors'!C$17,"")</f>
        <v/>
      </c>
      <c r="Q455" s="129" t="str">
        <f t="shared" si="20"/>
        <v/>
      </c>
      <c r="R455" s="130" t="str">
        <f>IFERROR(N455*'Emission Factors'!C$11+O455*'Emission Factors'!C$18,"")</f>
        <v/>
      </c>
      <c r="S455" s="130" t="str">
        <f>IFERROR(N455*'Emission Factors'!C$12+O455*'Emission Factors'!C$19,"")</f>
        <v/>
      </c>
      <c r="T455" s="130" t="str">
        <f>IFERROR(N455*'Emission Factors'!C$13+O455*'Emission Factors'!C$20,"")</f>
        <v/>
      </c>
      <c r="U455" s="131" t="str">
        <f>IFERROR(IF(K455="Residential",N455*'Emission Factors'!$C$14+O455*'Emission Factors'!$C$21,N455*'Emission Factors'!$C$15+O455*'Emission Factors'!$C$22),"")</f>
        <v/>
      </c>
    </row>
    <row r="456" spans="2:21" ht="15" customHeight="1" x14ac:dyDescent="0.3">
      <c r="B456" s="123"/>
      <c r="C456" s="124"/>
      <c r="D456" s="132"/>
      <c r="E456" s="124"/>
      <c r="F456" s="124"/>
      <c r="G456" s="124"/>
      <c r="H456" s="125"/>
      <c r="I456" s="126"/>
      <c r="J456" s="127"/>
      <c r="K456" s="127"/>
      <c r="L456" s="128" t="str">
        <f>IF(E456+G456=0,"",((E456*'Emission Factors'!C$23)+(G456*'Emission Factors'!$C$25)))</f>
        <v/>
      </c>
      <c r="M456" s="128" t="str">
        <f>IF(E456+G456=0,"",((E456*'Emission Factors'!C$24)+(G456*'Emission Factors'!$C$26)))</f>
        <v/>
      </c>
      <c r="N456" s="128" t="str">
        <f t="shared" si="18"/>
        <v/>
      </c>
      <c r="O456" s="128" t="str">
        <f t="shared" si="19"/>
        <v/>
      </c>
      <c r="P456" s="128" t="str">
        <f>IFERROR(N456*'Emission Factors'!C$10+O456*'Emission Factors'!C$17,"")</f>
        <v/>
      </c>
      <c r="Q456" s="129" t="str">
        <f t="shared" si="20"/>
        <v/>
      </c>
      <c r="R456" s="130" t="str">
        <f>IFERROR(N456*'Emission Factors'!C$11+O456*'Emission Factors'!C$18,"")</f>
        <v/>
      </c>
      <c r="S456" s="130" t="str">
        <f>IFERROR(N456*'Emission Factors'!C$12+O456*'Emission Factors'!C$19,"")</f>
        <v/>
      </c>
      <c r="T456" s="130" t="str">
        <f>IFERROR(N456*'Emission Factors'!C$13+O456*'Emission Factors'!C$20,"")</f>
        <v/>
      </c>
      <c r="U456" s="131" t="str">
        <f>IFERROR(IF(K456="Residential",N456*'Emission Factors'!$C$14+O456*'Emission Factors'!$C$21,N456*'Emission Factors'!$C$15+O456*'Emission Factors'!$C$22),"")</f>
        <v/>
      </c>
    </row>
    <row r="457" spans="2:21" ht="15" customHeight="1" x14ac:dyDescent="0.3">
      <c r="B457" s="123"/>
      <c r="C457" s="124"/>
      <c r="D457" s="132"/>
      <c r="E457" s="124"/>
      <c r="F457" s="124"/>
      <c r="G457" s="124"/>
      <c r="H457" s="125"/>
      <c r="I457" s="126"/>
      <c r="J457" s="127"/>
      <c r="K457" s="127"/>
      <c r="L457" s="128" t="str">
        <f>IF(E457+G457=0,"",((E457*'Emission Factors'!C$23)+(G457*'Emission Factors'!$C$25)))</f>
        <v/>
      </c>
      <c r="M457" s="128" t="str">
        <f>IF(E457+G457=0,"",((E457*'Emission Factors'!C$24)+(G457*'Emission Factors'!$C$26)))</f>
        <v/>
      </c>
      <c r="N457" s="128" t="str">
        <f t="shared" si="18"/>
        <v/>
      </c>
      <c r="O457" s="128" t="str">
        <f t="shared" si="19"/>
        <v/>
      </c>
      <c r="P457" s="128" t="str">
        <f>IFERROR(N457*'Emission Factors'!C$10+O457*'Emission Factors'!C$17,"")</f>
        <v/>
      </c>
      <c r="Q457" s="129" t="str">
        <f t="shared" si="20"/>
        <v/>
      </c>
      <c r="R457" s="130" t="str">
        <f>IFERROR(N457*'Emission Factors'!C$11+O457*'Emission Factors'!C$18,"")</f>
        <v/>
      </c>
      <c r="S457" s="130" t="str">
        <f>IFERROR(N457*'Emission Factors'!C$12+O457*'Emission Factors'!C$19,"")</f>
        <v/>
      </c>
      <c r="T457" s="130" t="str">
        <f>IFERROR(N457*'Emission Factors'!C$13+O457*'Emission Factors'!C$20,"")</f>
        <v/>
      </c>
      <c r="U457" s="131" t="str">
        <f>IFERROR(IF(K457="Residential",N457*'Emission Factors'!$C$14+O457*'Emission Factors'!$C$21,N457*'Emission Factors'!$C$15+O457*'Emission Factors'!$C$22),"")</f>
        <v/>
      </c>
    </row>
    <row r="458" spans="2:21" ht="15" customHeight="1" x14ac:dyDescent="0.3">
      <c r="B458" s="123"/>
      <c r="C458" s="124"/>
      <c r="D458" s="132"/>
      <c r="E458" s="124"/>
      <c r="F458" s="124"/>
      <c r="G458" s="124"/>
      <c r="H458" s="125"/>
      <c r="I458" s="126"/>
      <c r="J458" s="127"/>
      <c r="K458" s="127"/>
      <c r="L458" s="128" t="str">
        <f>IF(E458+G458=0,"",((E458*'Emission Factors'!C$23)+(G458*'Emission Factors'!$C$25)))</f>
        <v/>
      </c>
      <c r="M458" s="128" t="str">
        <f>IF(E458+G458=0,"",((E458*'Emission Factors'!C$24)+(G458*'Emission Factors'!$C$26)))</f>
        <v/>
      </c>
      <c r="N458" s="128" t="str">
        <f t="shared" si="18"/>
        <v/>
      </c>
      <c r="O458" s="128" t="str">
        <f t="shared" si="19"/>
        <v/>
      </c>
      <c r="P458" s="128" t="str">
        <f>IFERROR(N458*'Emission Factors'!C$10+O458*'Emission Factors'!C$17,"")</f>
        <v/>
      </c>
      <c r="Q458" s="129" t="str">
        <f t="shared" si="20"/>
        <v/>
      </c>
      <c r="R458" s="130" t="str">
        <f>IFERROR(N458*'Emission Factors'!C$11+O458*'Emission Factors'!C$18,"")</f>
        <v/>
      </c>
      <c r="S458" s="130" t="str">
        <f>IFERROR(N458*'Emission Factors'!C$12+O458*'Emission Factors'!C$19,"")</f>
        <v/>
      </c>
      <c r="T458" s="130" t="str">
        <f>IFERROR(N458*'Emission Factors'!C$13+O458*'Emission Factors'!C$20,"")</f>
        <v/>
      </c>
      <c r="U458" s="131" t="str">
        <f>IFERROR(IF(K458="Residential",N458*'Emission Factors'!$C$14+O458*'Emission Factors'!$C$21,N458*'Emission Factors'!$C$15+O458*'Emission Factors'!$C$22),"")</f>
        <v/>
      </c>
    </row>
    <row r="459" spans="2:21" ht="15" customHeight="1" x14ac:dyDescent="0.3">
      <c r="B459" s="123"/>
      <c r="C459" s="124"/>
      <c r="D459" s="132"/>
      <c r="E459" s="124"/>
      <c r="F459" s="124"/>
      <c r="G459" s="124"/>
      <c r="H459" s="125"/>
      <c r="I459" s="126"/>
      <c r="J459" s="127"/>
      <c r="K459" s="127"/>
      <c r="L459" s="128" t="str">
        <f>IF(E459+G459=0,"",((E459*'Emission Factors'!C$23)+(G459*'Emission Factors'!$C$25)))</f>
        <v/>
      </c>
      <c r="M459" s="128" t="str">
        <f>IF(E459+G459=0,"",((E459*'Emission Factors'!C$24)+(G459*'Emission Factors'!$C$26)))</f>
        <v/>
      </c>
      <c r="N459" s="128" t="str">
        <f t="shared" si="18"/>
        <v/>
      </c>
      <c r="O459" s="128" t="str">
        <f t="shared" si="19"/>
        <v/>
      </c>
      <c r="P459" s="128" t="str">
        <f>IFERROR(N459*'Emission Factors'!C$10+O459*'Emission Factors'!C$17,"")</f>
        <v/>
      </c>
      <c r="Q459" s="129" t="str">
        <f t="shared" si="20"/>
        <v/>
      </c>
      <c r="R459" s="130" t="str">
        <f>IFERROR(N459*'Emission Factors'!C$11+O459*'Emission Factors'!C$18,"")</f>
        <v/>
      </c>
      <c r="S459" s="130" t="str">
        <f>IFERROR(N459*'Emission Factors'!C$12+O459*'Emission Factors'!C$19,"")</f>
        <v/>
      </c>
      <c r="T459" s="130" t="str">
        <f>IFERROR(N459*'Emission Factors'!C$13+O459*'Emission Factors'!C$20,"")</f>
        <v/>
      </c>
      <c r="U459" s="131" t="str">
        <f>IFERROR(IF(K459="Residential",N459*'Emission Factors'!$C$14+O459*'Emission Factors'!$C$21,N459*'Emission Factors'!$C$15+O459*'Emission Factors'!$C$22),"")</f>
        <v/>
      </c>
    </row>
    <row r="460" spans="2:21" ht="15" customHeight="1" x14ac:dyDescent="0.3">
      <c r="B460" s="123"/>
      <c r="C460" s="124"/>
      <c r="D460" s="132"/>
      <c r="E460" s="124"/>
      <c r="F460" s="124"/>
      <c r="G460" s="124"/>
      <c r="H460" s="125"/>
      <c r="I460" s="126"/>
      <c r="J460" s="127"/>
      <c r="K460" s="127"/>
      <c r="L460" s="128" t="str">
        <f>IF(E460+G460=0,"",((E460*'Emission Factors'!C$23)+(G460*'Emission Factors'!$C$25)))</f>
        <v/>
      </c>
      <c r="M460" s="128" t="str">
        <f>IF(E460+G460=0,"",((E460*'Emission Factors'!C$24)+(G460*'Emission Factors'!$C$26)))</f>
        <v/>
      </c>
      <c r="N460" s="128" t="str">
        <f t="shared" si="18"/>
        <v/>
      </c>
      <c r="O460" s="128" t="str">
        <f t="shared" si="19"/>
        <v/>
      </c>
      <c r="P460" s="128" t="str">
        <f>IFERROR(N460*'Emission Factors'!C$10+O460*'Emission Factors'!C$17,"")</f>
        <v/>
      </c>
      <c r="Q460" s="129" t="str">
        <f t="shared" si="20"/>
        <v/>
      </c>
      <c r="R460" s="130" t="str">
        <f>IFERROR(N460*'Emission Factors'!C$11+O460*'Emission Factors'!C$18,"")</f>
        <v/>
      </c>
      <c r="S460" s="130" t="str">
        <f>IFERROR(N460*'Emission Factors'!C$12+O460*'Emission Factors'!C$19,"")</f>
        <v/>
      </c>
      <c r="T460" s="130" t="str">
        <f>IFERROR(N460*'Emission Factors'!C$13+O460*'Emission Factors'!C$20,"")</f>
        <v/>
      </c>
      <c r="U460" s="131" t="str">
        <f>IFERROR(IF(K460="Residential",N460*'Emission Factors'!$C$14+O460*'Emission Factors'!$C$21,N460*'Emission Factors'!$C$15+O460*'Emission Factors'!$C$22),"")</f>
        <v/>
      </c>
    </row>
    <row r="461" spans="2:21" ht="15" customHeight="1" x14ac:dyDescent="0.3">
      <c r="B461" s="123"/>
      <c r="C461" s="124"/>
      <c r="D461" s="132"/>
      <c r="E461" s="124"/>
      <c r="F461" s="124"/>
      <c r="G461" s="124"/>
      <c r="H461" s="125"/>
      <c r="I461" s="126"/>
      <c r="J461" s="127"/>
      <c r="K461" s="127"/>
      <c r="L461" s="128" t="str">
        <f>IF(E461+G461=0,"",((E461*'Emission Factors'!C$23)+(G461*'Emission Factors'!$C$25)))</f>
        <v/>
      </c>
      <c r="M461" s="128" t="str">
        <f>IF(E461+G461=0,"",((E461*'Emission Factors'!C$24)+(G461*'Emission Factors'!$C$26)))</f>
        <v/>
      </c>
      <c r="N461" s="128" t="str">
        <f t="shared" si="18"/>
        <v/>
      </c>
      <c r="O461" s="128" t="str">
        <f t="shared" si="19"/>
        <v/>
      </c>
      <c r="P461" s="128" t="str">
        <f>IFERROR(N461*'Emission Factors'!C$10+O461*'Emission Factors'!C$17,"")</f>
        <v/>
      </c>
      <c r="Q461" s="129" t="str">
        <f t="shared" si="20"/>
        <v/>
      </c>
      <c r="R461" s="130" t="str">
        <f>IFERROR(N461*'Emission Factors'!C$11+O461*'Emission Factors'!C$18,"")</f>
        <v/>
      </c>
      <c r="S461" s="130" t="str">
        <f>IFERROR(N461*'Emission Factors'!C$12+O461*'Emission Factors'!C$19,"")</f>
        <v/>
      </c>
      <c r="T461" s="130" t="str">
        <f>IFERROR(N461*'Emission Factors'!C$13+O461*'Emission Factors'!C$20,"")</f>
        <v/>
      </c>
      <c r="U461" s="131" t="str">
        <f>IFERROR(IF(K461="Residential",N461*'Emission Factors'!$C$14+O461*'Emission Factors'!$C$21,N461*'Emission Factors'!$C$15+O461*'Emission Factors'!$C$22),"")</f>
        <v/>
      </c>
    </row>
    <row r="462" spans="2:21" ht="15" customHeight="1" x14ac:dyDescent="0.3">
      <c r="B462" s="123"/>
      <c r="C462" s="124"/>
      <c r="D462" s="132"/>
      <c r="E462" s="124"/>
      <c r="F462" s="124"/>
      <c r="G462" s="124"/>
      <c r="H462" s="125"/>
      <c r="I462" s="126"/>
      <c r="J462" s="127"/>
      <c r="K462" s="127"/>
      <c r="L462" s="128" t="str">
        <f>IF(E462+G462=0,"",((E462*'Emission Factors'!C$23)+(G462*'Emission Factors'!$C$25)))</f>
        <v/>
      </c>
      <c r="M462" s="128" t="str">
        <f>IF(E462+G462=0,"",((E462*'Emission Factors'!C$24)+(G462*'Emission Factors'!$C$26)))</f>
        <v/>
      </c>
      <c r="N462" s="128" t="str">
        <f t="shared" si="18"/>
        <v/>
      </c>
      <c r="O462" s="128" t="str">
        <f t="shared" si="19"/>
        <v/>
      </c>
      <c r="P462" s="128" t="str">
        <f>IFERROR(N462*'Emission Factors'!C$10+O462*'Emission Factors'!C$17,"")</f>
        <v/>
      </c>
      <c r="Q462" s="129" t="str">
        <f t="shared" si="20"/>
        <v/>
      </c>
      <c r="R462" s="130" t="str">
        <f>IFERROR(N462*'Emission Factors'!C$11+O462*'Emission Factors'!C$18,"")</f>
        <v/>
      </c>
      <c r="S462" s="130" t="str">
        <f>IFERROR(N462*'Emission Factors'!C$12+O462*'Emission Factors'!C$19,"")</f>
        <v/>
      </c>
      <c r="T462" s="130" t="str">
        <f>IFERROR(N462*'Emission Factors'!C$13+O462*'Emission Factors'!C$20,"")</f>
        <v/>
      </c>
      <c r="U462" s="131" t="str">
        <f>IFERROR(IF(K462="Residential",N462*'Emission Factors'!$C$14+O462*'Emission Factors'!$C$21,N462*'Emission Factors'!$C$15+O462*'Emission Factors'!$C$22),"")</f>
        <v/>
      </c>
    </row>
    <row r="463" spans="2:21" ht="15" customHeight="1" x14ac:dyDescent="0.3">
      <c r="B463" s="123"/>
      <c r="C463" s="124"/>
      <c r="D463" s="132"/>
      <c r="E463" s="124"/>
      <c r="F463" s="124"/>
      <c r="G463" s="124"/>
      <c r="H463" s="125"/>
      <c r="I463" s="126"/>
      <c r="J463" s="127"/>
      <c r="K463" s="127"/>
      <c r="L463" s="128" t="str">
        <f>IF(E463+G463=0,"",((E463*'Emission Factors'!C$23)+(G463*'Emission Factors'!$C$25)))</f>
        <v/>
      </c>
      <c r="M463" s="128" t="str">
        <f>IF(E463+G463=0,"",((E463*'Emission Factors'!C$24)+(G463*'Emission Factors'!$C$26)))</f>
        <v/>
      </c>
      <c r="N463" s="128" t="str">
        <f t="shared" ref="N463:N526" si="21">IFERROR(L463*J463,"")</f>
        <v/>
      </c>
      <c r="O463" s="128" t="str">
        <f t="shared" ref="O463:O526" si="22">IFERROR(M463*J463,"")</f>
        <v/>
      </c>
      <c r="P463" s="128" t="str">
        <f>IFERROR(N463*'Emission Factors'!C$10+O463*'Emission Factors'!C$17,"")</f>
        <v/>
      </c>
      <c r="Q463" s="129" t="str">
        <f t="shared" ref="Q463:Q526" si="23">IFERROR(P463/I463,"")</f>
        <v/>
      </c>
      <c r="R463" s="130" t="str">
        <f>IFERROR(N463*'Emission Factors'!C$11+O463*'Emission Factors'!C$18,"")</f>
        <v/>
      </c>
      <c r="S463" s="130" t="str">
        <f>IFERROR(N463*'Emission Factors'!C$12+O463*'Emission Factors'!C$19,"")</f>
        <v/>
      </c>
      <c r="T463" s="130" t="str">
        <f>IFERROR(N463*'Emission Factors'!C$13+O463*'Emission Factors'!C$20,"")</f>
        <v/>
      </c>
      <c r="U463" s="131" t="str">
        <f>IFERROR(IF(K463="Residential",N463*'Emission Factors'!$C$14+O463*'Emission Factors'!$C$21,N463*'Emission Factors'!$C$15+O463*'Emission Factors'!$C$22),"")</f>
        <v/>
      </c>
    </row>
    <row r="464" spans="2:21" ht="15" customHeight="1" x14ac:dyDescent="0.3">
      <c r="B464" s="123"/>
      <c r="C464" s="124"/>
      <c r="D464" s="132"/>
      <c r="E464" s="124"/>
      <c r="F464" s="124"/>
      <c r="G464" s="124"/>
      <c r="H464" s="125"/>
      <c r="I464" s="126"/>
      <c r="J464" s="127"/>
      <c r="K464" s="127"/>
      <c r="L464" s="128" t="str">
        <f>IF(E464+G464=0,"",((E464*'Emission Factors'!C$23)+(G464*'Emission Factors'!$C$25)))</f>
        <v/>
      </c>
      <c r="M464" s="128" t="str">
        <f>IF(E464+G464=0,"",((E464*'Emission Factors'!C$24)+(G464*'Emission Factors'!$C$26)))</f>
        <v/>
      </c>
      <c r="N464" s="128" t="str">
        <f t="shared" si="21"/>
        <v/>
      </c>
      <c r="O464" s="128" t="str">
        <f t="shared" si="22"/>
        <v/>
      </c>
      <c r="P464" s="128" t="str">
        <f>IFERROR(N464*'Emission Factors'!C$10+O464*'Emission Factors'!C$17,"")</f>
        <v/>
      </c>
      <c r="Q464" s="129" t="str">
        <f t="shared" si="23"/>
        <v/>
      </c>
      <c r="R464" s="130" t="str">
        <f>IFERROR(N464*'Emission Factors'!C$11+O464*'Emission Factors'!C$18,"")</f>
        <v/>
      </c>
      <c r="S464" s="130" t="str">
        <f>IFERROR(N464*'Emission Factors'!C$12+O464*'Emission Factors'!C$19,"")</f>
        <v/>
      </c>
      <c r="T464" s="130" t="str">
        <f>IFERROR(N464*'Emission Factors'!C$13+O464*'Emission Factors'!C$20,"")</f>
        <v/>
      </c>
      <c r="U464" s="131" t="str">
        <f>IFERROR(IF(K464="Residential",N464*'Emission Factors'!$C$14+O464*'Emission Factors'!$C$21,N464*'Emission Factors'!$C$15+O464*'Emission Factors'!$C$22),"")</f>
        <v/>
      </c>
    </row>
    <row r="465" spans="2:21" ht="15" customHeight="1" x14ac:dyDescent="0.3">
      <c r="B465" s="123"/>
      <c r="C465" s="124"/>
      <c r="D465" s="132"/>
      <c r="E465" s="124"/>
      <c r="F465" s="124"/>
      <c r="G465" s="124"/>
      <c r="H465" s="125"/>
      <c r="I465" s="126"/>
      <c r="J465" s="127"/>
      <c r="K465" s="127"/>
      <c r="L465" s="128" t="str">
        <f>IF(E465+G465=0,"",((E465*'Emission Factors'!C$23)+(G465*'Emission Factors'!$C$25)))</f>
        <v/>
      </c>
      <c r="M465" s="128" t="str">
        <f>IF(E465+G465=0,"",((E465*'Emission Factors'!C$24)+(G465*'Emission Factors'!$C$26)))</f>
        <v/>
      </c>
      <c r="N465" s="128" t="str">
        <f t="shared" si="21"/>
        <v/>
      </c>
      <c r="O465" s="128" t="str">
        <f t="shared" si="22"/>
        <v/>
      </c>
      <c r="P465" s="128" t="str">
        <f>IFERROR(N465*'Emission Factors'!C$10+O465*'Emission Factors'!C$17,"")</f>
        <v/>
      </c>
      <c r="Q465" s="129" t="str">
        <f t="shared" si="23"/>
        <v/>
      </c>
      <c r="R465" s="130" t="str">
        <f>IFERROR(N465*'Emission Factors'!C$11+O465*'Emission Factors'!C$18,"")</f>
        <v/>
      </c>
      <c r="S465" s="130" t="str">
        <f>IFERROR(N465*'Emission Factors'!C$12+O465*'Emission Factors'!C$19,"")</f>
        <v/>
      </c>
      <c r="T465" s="130" t="str">
        <f>IFERROR(N465*'Emission Factors'!C$13+O465*'Emission Factors'!C$20,"")</f>
        <v/>
      </c>
      <c r="U465" s="131" t="str">
        <f>IFERROR(IF(K465="Residential",N465*'Emission Factors'!$C$14+O465*'Emission Factors'!$C$21,N465*'Emission Factors'!$C$15+O465*'Emission Factors'!$C$22),"")</f>
        <v/>
      </c>
    </row>
    <row r="466" spans="2:21" ht="15" customHeight="1" x14ac:dyDescent="0.3">
      <c r="B466" s="123"/>
      <c r="C466" s="124"/>
      <c r="D466" s="132"/>
      <c r="E466" s="124"/>
      <c r="F466" s="124"/>
      <c r="G466" s="124"/>
      <c r="H466" s="125"/>
      <c r="I466" s="126"/>
      <c r="J466" s="127"/>
      <c r="K466" s="127"/>
      <c r="L466" s="128" t="str">
        <f>IF(E466+G466=0,"",((E466*'Emission Factors'!C$23)+(G466*'Emission Factors'!$C$25)))</f>
        <v/>
      </c>
      <c r="M466" s="128" t="str">
        <f>IF(E466+G466=0,"",((E466*'Emission Factors'!C$24)+(G466*'Emission Factors'!$C$26)))</f>
        <v/>
      </c>
      <c r="N466" s="128" t="str">
        <f t="shared" si="21"/>
        <v/>
      </c>
      <c r="O466" s="128" t="str">
        <f t="shared" si="22"/>
        <v/>
      </c>
      <c r="P466" s="128" t="str">
        <f>IFERROR(N466*'Emission Factors'!C$10+O466*'Emission Factors'!C$17,"")</f>
        <v/>
      </c>
      <c r="Q466" s="129" t="str">
        <f t="shared" si="23"/>
        <v/>
      </c>
      <c r="R466" s="130" t="str">
        <f>IFERROR(N466*'Emission Factors'!C$11+O466*'Emission Factors'!C$18,"")</f>
        <v/>
      </c>
      <c r="S466" s="130" t="str">
        <f>IFERROR(N466*'Emission Factors'!C$12+O466*'Emission Factors'!C$19,"")</f>
        <v/>
      </c>
      <c r="T466" s="130" t="str">
        <f>IFERROR(N466*'Emission Factors'!C$13+O466*'Emission Factors'!C$20,"")</f>
        <v/>
      </c>
      <c r="U466" s="131" t="str">
        <f>IFERROR(IF(K466="Residential",N466*'Emission Factors'!$C$14+O466*'Emission Factors'!$C$21,N466*'Emission Factors'!$C$15+O466*'Emission Factors'!$C$22),"")</f>
        <v/>
      </c>
    </row>
    <row r="467" spans="2:21" ht="15" customHeight="1" x14ac:dyDescent="0.3">
      <c r="B467" s="123"/>
      <c r="C467" s="124"/>
      <c r="D467" s="132"/>
      <c r="E467" s="124"/>
      <c r="F467" s="124"/>
      <c r="G467" s="124"/>
      <c r="H467" s="125"/>
      <c r="I467" s="126"/>
      <c r="J467" s="127"/>
      <c r="K467" s="127"/>
      <c r="L467" s="128" t="str">
        <f>IF(E467+G467=0,"",((E467*'Emission Factors'!C$23)+(G467*'Emission Factors'!$C$25)))</f>
        <v/>
      </c>
      <c r="M467" s="128" t="str">
        <f>IF(E467+G467=0,"",((E467*'Emission Factors'!C$24)+(G467*'Emission Factors'!$C$26)))</f>
        <v/>
      </c>
      <c r="N467" s="128" t="str">
        <f t="shared" si="21"/>
        <v/>
      </c>
      <c r="O467" s="128" t="str">
        <f t="shared" si="22"/>
        <v/>
      </c>
      <c r="P467" s="128" t="str">
        <f>IFERROR(N467*'Emission Factors'!C$10+O467*'Emission Factors'!C$17,"")</f>
        <v/>
      </c>
      <c r="Q467" s="129" t="str">
        <f t="shared" si="23"/>
        <v/>
      </c>
      <c r="R467" s="130" t="str">
        <f>IFERROR(N467*'Emission Factors'!C$11+O467*'Emission Factors'!C$18,"")</f>
        <v/>
      </c>
      <c r="S467" s="130" t="str">
        <f>IFERROR(N467*'Emission Factors'!C$12+O467*'Emission Factors'!C$19,"")</f>
        <v/>
      </c>
      <c r="T467" s="130" t="str">
        <f>IFERROR(N467*'Emission Factors'!C$13+O467*'Emission Factors'!C$20,"")</f>
        <v/>
      </c>
      <c r="U467" s="131" t="str">
        <f>IFERROR(IF(K467="Residential",N467*'Emission Factors'!$C$14+O467*'Emission Factors'!$C$21,N467*'Emission Factors'!$C$15+O467*'Emission Factors'!$C$22),"")</f>
        <v/>
      </c>
    </row>
    <row r="468" spans="2:21" ht="15" customHeight="1" x14ac:dyDescent="0.3">
      <c r="B468" s="123"/>
      <c r="C468" s="124"/>
      <c r="D468" s="132"/>
      <c r="E468" s="124"/>
      <c r="F468" s="124"/>
      <c r="G468" s="124"/>
      <c r="H468" s="125"/>
      <c r="I468" s="126"/>
      <c r="J468" s="127"/>
      <c r="K468" s="127"/>
      <c r="L468" s="128" t="str">
        <f>IF(E468+G468=0,"",((E468*'Emission Factors'!C$23)+(G468*'Emission Factors'!$C$25)))</f>
        <v/>
      </c>
      <c r="M468" s="128" t="str">
        <f>IF(E468+G468=0,"",((E468*'Emission Factors'!C$24)+(G468*'Emission Factors'!$C$26)))</f>
        <v/>
      </c>
      <c r="N468" s="128" t="str">
        <f t="shared" si="21"/>
        <v/>
      </c>
      <c r="O468" s="128" t="str">
        <f t="shared" si="22"/>
        <v/>
      </c>
      <c r="P468" s="128" t="str">
        <f>IFERROR(N468*'Emission Factors'!C$10+O468*'Emission Factors'!C$17,"")</f>
        <v/>
      </c>
      <c r="Q468" s="129" t="str">
        <f t="shared" si="23"/>
        <v/>
      </c>
      <c r="R468" s="130" t="str">
        <f>IFERROR(N468*'Emission Factors'!C$11+O468*'Emission Factors'!C$18,"")</f>
        <v/>
      </c>
      <c r="S468" s="130" t="str">
        <f>IFERROR(N468*'Emission Factors'!C$12+O468*'Emission Factors'!C$19,"")</f>
        <v/>
      </c>
      <c r="T468" s="130" t="str">
        <f>IFERROR(N468*'Emission Factors'!C$13+O468*'Emission Factors'!C$20,"")</f>
        <v/>
      </c>
      <c r="U468" s="131" t="str">
        <f>IFERROR(IF(K468="Residential",N468*'Emission Factors'!$C$14+O468*'Emission Factors'!$C$21,N468*'Emission Factors'!$C$15+O468*'Emission Factors'!$C$22),"")</f>
        <v/>
      </c>
    </row>
    <row r="469" spans="2:21" ht="15" customHeight="1" x14ac:dyDescent="0.3">
      <c r="B469" s="123"/>
      <c r="C469" s="124"/>
      <c r="D469" s="132"/>
      <c r="E469" s="124"/>
      <c r="F469" s="124"/>
      <c r="G469" s="124"/>
      <c r="H469" s="125"/>
      <c r="I469" s="126"/>
      <c r="J469" s="127"/>
      <c r="K469" s="127"/>
      <c r="L469" s="128" t="str">
        <f>IF(E469+G469=0,"",((E469*'Emission Factors'!C$23)+(G469*'Emission Factors'!$C$25)))</f>
        <v/>
      </c>
      <c r="M469" s="128" t="str">
        <f>IF(E469+G469=0,"",((E469*'Emission Factors'!C$24)+(G469*'Emission Factors'!$C$26)))</f>
        <v/>
      </c>
      <c r="N469" s="128" t="str">
        <f t="shared" si="21"/>
        <v/>
      </c>
      <c r="O469" s="128" t="str">
        <f t="shared" si="22"/>
        <v/>
      </c>
      <c r="P469" s="128" t="str">
        <f>IFERROR(N469*'Emission Factors'!C$10+O469*'Emission Factors'!C$17,"")</f>
        <v/>
      </c>
      <c r="Q469" s="129" t="str">
        <f t="shared" si="23"/>
        <v/>
      </c>
      <c r="R469" s="130" t="str">
        <f>IFERROR(N469*'Emission Factors'!C$11+O469*'Emission Factors'!C$18,"")</f>
        <v/>
      </c>
      <c r="S469" s="130" t="str">
        <f>IFERROR(N469*'Emission Factors'!C$12+O469*'Emission Factors'!C$19,"")</f>
        <v/>
      </c>
      <c r="T469" s="130" t="str">
        <f>IFERROR(N469*'Emission Factors'!C$13+O469*'Emission Factors'!C$20,"")</f>
        <v/>
      </c>
      <c r="U469" s="131" t="str">
        <f>IFERROR(IF(K469="Residential",N469*'Emission Factors'!$C$14+O469*'Emission Factors'!$C$21,N469*'Emission Factors'!$C$15+O469*'Emission Factors'!$C$22),"")</f>
        <v/>
      </c>
    </row>
    <row r="470" spans="2:21" ht="15" customHeight="1" x14ac:dyDescent="0.3">
      <c r="B470" s="123"/>
      <c r="C470" s="124"/>
      <c r="D470" s="132"/>
      <c r="E470" s="124"/>
      <c r="F470" s="124"/>
      <c r="G470" s="124"/>
      <c r="H470" s="125"/>
      <c r="I470" s="126"/>
      <c r="J470" s="127"/>
      <c r="K470" s="127"/>
      <c r="L470" s="128" t="str">
        <f>IF(E470+G470=0,"",((E470*'Emission Factors'!C$23)+(G470*'Emission Factors'!$C$25)))</f>
        <v/>
      </c>
      <c r="M470" s="128" t="str">
        <f>IF(E470+G470=0,"",((E470*'Emission Factors'!C$24)+(G470*'Emission Factors'!$C$26)))</f>
        <v/>
      </c>
      <c r="N470" s="128" t="str">
        <f t="shared" si="21"/>
        <v/>
      </c>
      <c r="O470" s="128" t="str">
        <f t="shared" si="22"/>
        <v/>
      </c>
      <c r="P470" s="128" t="str">
        <f>IFERROR(N470*'Emission Factors'!C$10+O470*'Emission Factors'!C$17,"")</f>
        <v/>
      </c>
      <c r="Q470" s="129" t="str">
        <f t="shared" si="23"/>
        <v/>
      </c>
      <c r="R470" s="130" t="str">
        <f>IFERROR(N470*'Emission Factors'!C$11+O470*'Emission Factors'!C$18,"")</f>
        <v/>
      </c>
      <c r="S470" s="130" t="str">
        <f>IFERROR(N470*'Emission Factors'!C$12+O470*'Emission Factors'!C$19,"")</f>
        <v/>
      </c>
      <c r="T470" s="130" t="str">
        <f>IFERROR(N470*'Emission Factors'!C$13+O470*'Emission Factors'!C$20,"")</f>
        <v/>
      </c>
      <c r="U470" s="131" t="str">
        <f>IFERROR(IF(K470="Residential",N470*'Emission Factors'!$C$14+O470*'Emission Factors'!$C$21,N470*'Emission Factors'!$C$15+O470*'Emission Factors'!$C$22),"")</f>
        <v/>
      </c>
    </row>
    <row r="471" spans="2:21" ht="15" customHeight="1" x14ac:dyDescent="0.3">
      <c r="B471" s="123"/>
      <c r="C471" s="124"/>
      <c r="D471" s="132"/>
      <c r="E471" s="124"/>
      <c r="F471" s="124"/>
      <c r="G471" s="124"/>
      <c r="H471" s="125"/>
      <c r="I471" s="126"/>
      <c r="J471" s="127"/>
      <c r="K471" s="127"/>
      <c r="L471" s="128" t="str">
        <f>IF(E471+G471=0,"",((E471*'Emission Factors'!C$23)+(G471*'Emission Factors'!$C$25)))</f>
        <v/>
      </c>
      <c r="M471" s="128" t="str">
        <f>IF(E471+G471=0,"",((E471*'Emission Factors'!C$24)+(G471*'Emission Factors'!$C$26)))</f>
        <v/>
      </c>
      <c r="N471" s="128" t="str">
        <f t="shared" si="21"/>
        <v/>
      </c>
      <c r="O471" s="128" t="str">
        <f t="shared" si="22"/>
        <v/>
      </c>
      <c r="P471" s="128" t="str">
        <f>IFERROR(N471*'Emission Factors'!C$10+O471*'Emission Factors'!C$17,"")</f>
        <v/>
      </c>
      <c r="Q471" s="129" t="str">
        <f t="shared" si="23"/>
        <v/>
      </c>
      <c r="R471" s="130" t="str">
        <f>IFERROR(N471*'Emission Factors'!C$11+O471*'Emission Factors'!C$18,"")</f>
        <v/>
      </c>
      <c r="S471" s="130" t="str">
        <f>IFERROR(N471*'Emission Factors'!C$12+O471*'Emission Factors'!C$19,"")</f>
        <v/>
      </c>
      <c r="T471" s="130" t="str">
        <f>IFERROR(N471*'Emission Factors'!C$13+O471*'Emission Factors'!C$20,"")</f>
        <v/>
      </c>
      <c r="U471" s="131" t="str">
        <f>IFERROR(IF(K471="Residential",N471*'Emission Factors'!$C$14+O471*'Emission Factors'!$C$21,N471*'Emission Factors'!$C$15+O471*'Emission Factors'!$C$22),"")</f>
        <v/>
      </c>
    </row>
    <row r="472" spans="2:21" ht="15" customHeight="1" x14ac:dyDescent="0.3">
      <c r="B472" s="123"/>
      <c r="C472" s="124"/>
      <c r="D472" s="132"/>
      <c r="E472" s="124"/>
      <c r="F472" s="124"/>
      <c r="G472" s="124"/>
      <c r="H472" s="125"/>
      <c r="I472" s="126"/>
      <c r="J472" s="127"/>
      <c r="K472" s="127"/>
      <c r="L472" s="128" t="str">
        <f>IF(E472+G472=0,"",((E472*'Emission Factors'!C$23)+(G472*'Emission Factors'!$C$25)))</f>
        <v/>
      </c>
      <c r="M472" s="128" t="str">
        <f>IF(E472+G472=0,"",((E472*'Emission Factors'!C$24)+(G472*'Emission Factors'!$C$26)))</f>
        <v/>
      </c>
      <c r="N472" s="128" t="str">
        <f t="shared" si="21"/>
        <v/>
      </c>
      <c r="O472" s="128" t="str">
        <f t="shared" si="22"/>
        <v/>
      </c>
      <c r="P472" s="128" t="str">
        <f>IFERROR(N472*'Emission Factors'!C$10+O472*'Emission Factors'!C$17,"")</f>
        <v/>
      </c>
      <c r="Q472" s="129" t="str">
        <f t="shared" si="23"/>
        <v/>
      </c>
      <c r="R472" s="130" t="str">
        <f>IFERROR(N472*'Emission Factors'!C$11+O472*'Emission Factors'!C$18,"")</f>
        <v/>
      </c>
      <c r="S472" s="130" t="str">
        <f>IFERROR(N472*'Emission Factors'!C$12+O472*'Emission Factors'!C$19,"")</f>
        <v/>
      </c>
      <c r="T472" s="130" t="str">
        <f>IFERROR(N472*'Emission Factors'!C$13+O472*'Emission Factors'!C$20,"")</f>
        <v/>
      </c>
      <c r="U472" s="131" t="str">
        <f>IFERROR(IF(K472="Residential",N472*'Emission Factors'!$C$14+O472*'Emission Factors'!$C$21,N472*'Emission Factors'!$C$15+O472*'Emission Factors'!$C$22),"")</f>
        <v/>
      </c>
    </row>
    <row r="473" spans="2:21" ht="15" customHeight="1" x14ac:dyDescent="0.3">
      <c r="B473" s="123"/>
      <c r="C473" s="124"/>
      <c r="D473" s="132"/>
      <c r="E473" s="124"/>
      <c r="F473" s="124"/>
      <c r="G473" s="124"/>
      <c r="H473" s="125"/>
      <c r="I473" s="126"/>
      <c r="J473" s="127"/>
      <c r="K473" s="127"/>
      <c r="L473" s="128" t="str">
        <f>IF(E473+G473=0,"",((E473*'Emission Factors'!C$23)+(G473*'Emission Factors'!$C$25)))</f>
        <v/>
      </c>
      <c r="M473" s="128" t="str">
        <f>IF(E473+G473=0,"",((E473*'Emission Factors'!C$24)+(G473*'Emission Factors'!$C$26)))</f>
        <v/>
      </c>
      <c r="N473" s="128" t="str">
        <f t="shared" si="21"/>
        <v/>
      </c>
      <c r="O473" s="128" t="str">
        <f t="shared" si="22"/>
        <v/>
      </c>
      <c r="P473" s="128" t="str">
        <f>IFERROR(N473*'Emission Factors'!C$10+O473*'Emission Factors'!C$17,"")</f>
        <v/>
      </c>
      <c r="Q473" s="129" t="str">
        <f t="shared" si="23"/>
        <v/>
      </c>
      <c r="R473" s="130" t="str">
        <f>IFERROR(N473*'Emission Factors'!C$11+O473*'Emission Factors'!C$18,"")</f>
        <v/>
      </c>
      <c r="S473" s="130" t="str">
        <f>IFERROR(N473*'Emission Factors'!C$12+O473*'Emission Factors'!C$19,"")</f>
        <v/>
      </c>
      <c r="T473" s="130" t="str">
        <f>IFERROR(N473*'Emission Factors'!C$13+O473*'Emission Factors'!C$20,"")</f>
        <v/>
      </c>
      <c r="U473" s="131" t="str">
        <f>IFERROR(IF(K473="Residential",N473*'Emission Factors'!$C$14+O473*'Emission Factors'!$C$21,N473*'Emission Factors'!$C$15+O473*'Emission Factors'!$C$22),"")</f>
        <v/>
      </c>
    </row>
    <row r="474" spans="2:21" ht="15" customHeight="1" x14ac:dyDescent="0.3">
      <c r="B474" s="123"/>
      <c r="C474" s="124"/>
      <c r="D474" s="132"/>
      <c r="E474" s="124"/>
      <c r="F474" s="124"/>
      <c r="G474" s="124"/>
      <c r="H474" s="125"/>
      <c r="I474" s="126"/>
      <c r="J474" s="127"/>
      <c r="K474" s="127"/>
      <c r="L474" s="128" t="str">
        <f>IF(E474+G474=0,"",((E474*'Emission Factors'!C$23)+(G474*'Emission Factors'!$C$25)))</f>
        <v/>
      </c>
      <c r="M474" s="128" t="str">
        <f>IF(E474+G474=0,"",((E474*'Emission Factors'!C$24)+(G474*'Emission Factors'!$C$26)))</f>
        <v/>
      </c>
      <c r="N474" s="128" t="str">
        <f t="shared" si="21"/>
        <v/>
      </c>
      <c r="O474" s="128" t="str">
        <f t="shared" si="22"/>
        <v/>
      </c>
      <c r="P474" s="128" t="str">
        <f>IFERROR(N474*'Emission Factors'!C$10+O474*'Emission Factors'!C$17,"")</f>
        <v/>
      </c>
      <c r="Q474" s="129" t="str">
        <f t="shared" si="23"/>
        <v/>
      </c>
      <c r="R474" s="130" t="str">
        <f>IFERROR(N474*'Emission Factors'!C$11+O474*'Emission Factors'!C$18,"")</f>
        <v/>
      </c>
      <c r="S474" s="130" t="str">
        <f>IFERROR(N474*'Emission Factors'!C$12+O474*'Emission Factors'!C$19,"")</f>
        <v/>
      </c>
      <c r="T474" s="130" t="str">
        <f>IFERROR(N474*'Emission Factors'!C$13+O474*'Emission Factors'!C$20,"")</f>
        <v/>
      </c>
      <c r="U474" s="131" t="str">
        <f>IFERROR(IF(K474="Residential",N474*'Emission Factors'!$C$14+O474*'Emission Factors'!$C$21,N474*'Emission Factors'!$C$15+O474*'Emission Factors'!$C$22),"")</f>
        <v/>
      </c>
    </row>
    <row r="475" spans="2:21" ht="15" customHeight="1" x14ac:dyDescent="0.3">
      <c r="B475" s="123"/>
      <c r="C475" s="124"/>
      <c r="D475" s="132"/>
      <c r="E475" s="124"/>
      <c r="F475" s="124"/>
      <c r="G475" s="124"/>
      <c r="H475" s="125"/>
      <c r="I475" s="126"/>
      <c r="J475" s="127"/>
      <c r="K475" s="127"/>
      <c r="L475" s="128" t="str">
        <f>IF(E475+G475=0,"",((E475*'Emission Factors'!C$23)+(G475*'Emission Factors'!$C$25)))</f>
        <v/>
      </c>
      <c r="M475" s="128" t="str">
        <f>IF(E475+G475=0,"",((E475*'Emission Factors'!C$24)+(G475*'Emission Factors'!$C$26)))</f>
        <v/>
      </c>
      <c r="N475" s="128" t="str">
        <f t="shared" si="21"/>
        <v/>
      </c>
      <c r="O475" s="128" t="str">
        <f t="shared" si="22"/>
        <v/>
      </c>
      <c r="P475" s="128" t="str">
        <f>IFERROR(N475*'Emission Factors'!C$10+O475*'Emission Factors'!C$17,"")</f>
        <v/>
      </c>
      <c r="Q475" s="129" t="str">
        <f t="shared" si="23"/>
        <v/>
      </c>
      <c r="R475" s="130" t="str">
        <f>IFERROR(N475*'Emission Factors'!C$11+O475*'Emission Factors'!C$18,"")</f>
        <v/>
      </c>
      <c r="S475" s="130" t="str">
        <f>IFERROR(N475*'Emission Factors'!C$12+O475*'Emission Factors'!C$19,"")</f>
        <v/>
      </c>
      <c r="T475" s="130" t="str">
        <f>IFERROR(N475*'Emission Factors'!C$13+O475*'Emission Factors'!C$20,"")</f>
        <v/>
      </c>
      <c r="U475" s="131" t="str">
        <f>IFERROR(IF(K475="Residential",N475*'Emission Factors'!$C$14+O475*'Emission Factors'!$C$21,N475*'Emission Factors'!$C$15+O475*'Emission Factors'!$C$22),"")</f>
        <v/>
      </c>
    </row>
    <row r="476" spans="2:21" ht="15" customHeight="1" x14ac:dyDescent="0.3">
      <c r="B476" s="123"/>
      <c r="C476" s="124"/>
      <c r="D476" s="132"/>
      <c r="E476" s="124"/>
      <c r="F476" s="124"/>
      <c r="G476" s="124"/>
      <c r="H476" s="125"/>
      <c r="I476" s="126"/>
      <c r="J476" s="127"/>
      <c r="K476" s="127"/>
      <c r="L476" s="128" t="str">
        <f>IF(E476+G476=0,"",((E476*'Emission Factors'!C$23)+(G476*'Emission Factors'!$C$25)))</f>
        <v/>
      </c>
      <c r="M476" s="128" t="str">
        <f>IF(E476+G476=0,"",((E476*'Emission Factors'!C$24)+(G476*'Emission Factors'!$C$26)))</f>
        <v/>
      </c>
      <c r="N476" s="128" t="str">
        <f t="shared" si="21"/>
        <v/>
      </c>
      <c r="O476" s="128" t="str">
        <f t="shared" si="22"/>
        <v/>
      </c>
      <c r="P476" s="128" t="str">
        <f>IFERROR(N476*'Emission Factors'!C$10+O476*'Emission Factors'!C$17,"")</f>
        <v/>
      </c>
      <c r="Q476" s="129" t="str">
        <f t="shared" si="23"/>
        <v/>
      </c>
      <c r="R476" s="130" t="str">
        <f>IFERROR(N476*'Emission Factors'!C$11+O476*'Emission Factors'!C$18,"")</f>
        <v/>
      </c>
      <c r="S476" s="130" t="str">
        <f>IFERROR(N476*'Emission Factors'!C$12+O476*'Emission Factors'!C$19,"")</f>
        <v/>
      </c>
      <c r="T476" s="130" t="str">
        <f>IFERROR(N476*'Emission Factors'!C$13+O476*'Emission Factors'!C$20,"")</f>
        <v/>
      </c>
      <c r="U476" s="131" t="str">
        <f>IFERROR(IF(K476="Residential",N476*'Emission Factors'!$C$14+O476*'Emission Factors'!$C$21,N476*'Emission Factors'!$C$15+O476*'Emission Factors'!$C$22),"")</f>
        <v/>
      </c>
    </row>
    <row r="477" spans="2:21" ht="15" customHeight="1" x14ac:dyDescent="0.3">
      <c r="B477" s="123"/>
      <c r="C477" s="124"/>
      <c r="D477" s="132"/>
      <c r="E477" s="124"/>
      <c r="F477" s="124"/>
      <c r="G477" s="124"/>
      <c r="H477" s="125"/>
      <c r="I477" s="126"/>
      <c r="J477" s="127"/>
      <c r="K477" s="127"/>
      <c r="L477" s="128" t="str">
        <f>IF(E477+G477=0,"",((E477*'Emission Factors'!C$23)+(G477*'Emission Factors'!$C$25)))</f>
        <v/>
      </c>
      <c r="M477" s="128" t="str">
        <f>IF(E477+G477=0,"",((E477*'Emission Factors'!C$24)+(G477*'Emission Factors'!$C$26)))</f>
        <v/>
      </c>
      <c r="N477" s="128" t="str">
        <f t="shared" si="21"/>
        <v/>
      </c>
      <c r="O477" s="128" t="str">
        <f t="shared" si="22"/>
        <v/>
      </c>
      <c r="P477" s="128" t="str">
        <f>IFERROR(N477*'Emission Factors'!C$10+O477*'Emission Factors'!C$17,"")</f>
        <v/>
      </c>
      <c r="Q477" s="129" t="str">
        <f t="shared" si="23"/>
        <v/>
      </c>
      <c r="R477" s="130" t="str">
        <f>IFERROR(N477*'Emission Factors'!C$11+O477*'Emission Factors'!C$18,"")</f>
        <v/>
      </c>
      <c r="S477" s="130" t="str">
        <f>IFERROR(N477*'Emission Factors'!C$12+O477*'Emission Factors'!C$19,"")</f>
        <v/>
      </c>
      <c r="T477" s="130" t="str">
        <f>IFERROR(N477*'Emission Factors'!C$13+O477*'Emission Factors'!C$20,"")</f>
        <v/>
      </c>
      <c r="U477" s="131" t="str">
        <f>IFERROR(IF(K477="Residential",N477*'Emission Factors'!$C$14+O477*'Emission Factors'!$C$21,N477*'Emission Factors'!$C$15+O477*'Emission Factors'!$C$22),"")</f>
        <v/>
      </c>
    </row>
    <row r="478" spans="2:21" ht="15" customHeight="1" x14ac:dyDescent="0.3">
      <c r="B478" s="123"/>
      <c r="C478" s="124"/>
      <c r="D478" s="132"/>
      <c r="E478" s="124"/>
      <c r="F478" s="124"/>
      <c r="G478" s="124"/>
      <c r="H478" s="125"/>
      <c r="I478" s="126"/>
      <c r="J478" s="127"/>
      <c r="K478" s="127"/>
      <c r="L478" s="128" t="str">
        <f>IF(E478+G478=0,"",((E478*'Emission Factors'!C$23)+(G478*'Emission Factors'!$C$25)))</f>
        <v/>
      </c>
      <c r="M478" s="128" t="str">
        <f>IF(E478+G478=0,"",((E478*'Emission Factors'!C$24)+(G478*'Emission Factors'!$C$26)))</f>
        <v/>
      </c>
      <c r="N478" s="128" t="str">
        <f t="shared" si="21"/>
        <v/>
      </c>
      <c r="O478" s="128" t="str">
        <f t="shared" si="22"/>
        <v/>
      </c>
      <c r="P478" s="128" t="str">
        <f>IFERROR(N478*'Emission Factors'!C$10+O478*'Emission Factors'!C$17,"")</f>
        <v/>
      </c>
      <c r="Q478" s="129" t="str">
        <f t="shared" si="23"/>
        <v/>
      </c>
      <c r="R478" s="130" t="str">
        <f>IFERROR(N478*'Emission Factors'!C$11+O478*'Emission Factors'!C$18,"")</f>
        <v/>
      </c>
      <c r="S478" s="130" t="str">
        <f>IFERROR(N478*'Emission Factors'!C$12+O478*'Emission Factors'!C$19,"")</f>
        <v/>
      </c>
      <c r="T478" s="130" t="str">
        <f>IFERROR(N478*'Emission Factors'!C$13+O478*'Emission Factors'!C$20,"")</f>
        <v/>
      </c>
      <c r="U478" s="131" t="str">
        <f>IFERROR(IF(K478="Residential",N478*'Emission Factors'!$C$14+O478*'Emission Factors'!$C$21,N478*'Emission Factors'!$C$15+O478*'Emission Factors'!$C$22),"")</f>
        <v/>
      </c>
    </row>
    <row r="479" spans="2:21" ht="15" customHeight="1" x14ac:dyDescent="0.3">
      <c r="B479" s="123"/>
      <c r="C479" s="124"/>
      <c r="D479" s="132"/>
      <c r="E479" s="124"/>
      <c r="F479" s="124"/>
      <c r="G479" s="124"/>
      <c r="H479" s="125"/>
      <c r="I479" s="126"/>
      <c r="J479" s="127"/>
      <c r="K479" s="127"/>
      <c r="L479" s="128" t="str">
        <f>IF(E479+G479=0,"",((E479*'Emission Factors'!C$23)+(G479*'Emission Factors'!$C$25)))</f>
        <v/>
      </c>
      <c r="M479" s="128" t="str">
        <f>IF(E479+G479=0,"",((E479*'Emission Factors'!C$24)+(G479*'Emission Factors'!$C$26)))</f>
        <v/>
      </c>
      <c r="N479" s="128" t="str">
        <f t="shared" si="21"/>
        <v/>
      </c>
      <c r="O479" s="128" t="str">
        <f t="shared" si="22"/>
        <v/>
      </c>
      <c r="P479" s="128" t="str">
        <f>IFERROR(N479*'Emission Factors'!C$10+O479*'Emission Factors'!C$17,"")</f>
        <v/>
      </c>
      <c r="Q479" s="129" t="str">
        <f t="shared" si="23"/>
        <v/>
      </c>
      <c r="R479" s="130" t="str">
        <f>IFERROR(N479*'Emission Factors'!C$11+O479*'Emission Factors'!C$18,"")</f>
        <v/>
      </c>
      <c r="S479" s="130" t="str">
        <f>IFERROR(N479*'Emission Factors'!C$12+O479*'Emission Factors'!C$19,"")</f>
        <v/>
      </c>
      <c r="T479" s="130" t="str">
        <f>IFERROR(N479*'Emission Factors'!C$13+O479*'Emission Factors'!C$20,"")</f>
        <v/>
      </c>
      <c r="U479" s="131" t="str">
        <f>IFERROR(IF(K479="Residential",N479*'Emission Factors'!$C$14+O479*'Emission Factors'!$C$21,N479*'Emission Factors'!$C$15+O479*'Emission Factors'!$C$22),"")</f>
        <v/>
      </c>
    </row>
    <row r="480" spans="2:21" ht="15" customHeight="1" x14ac:dyDescent="0.3">
      <c r="B480" s="123"/>
      <c r="C480" s="124"/>
      <c r="D480" s="132"/>
      <c r="E480" s="124"/>
      <c r="F480" s="124"/>
      <c r="G480" s="124"/>
      <c r="H480" s="125"/>
      <c r="I480" s="126"/>
      <c r="J480" s="127"/>
      <c r="K480" s="127"/>
      <c r="L480" s="128" t="str">
        <f>IF(E480+G480=0,"",((E480*'Emission Factors'!C$23)+(G480*'Emission Factors'!$C$25)))</f>
        <v/>
      </c>
      <c r="M480" s="128" t="str">
        <f>IF(E480+G480=0,"",((E480*'Emission Factors'!C$24)+(G480*'Emission Factors'!$C$26)))</f>
        <v/>
      </c>
      <c r="N480" s="128" t="str">
        <f t="shared" si="21"/>
        <v/>
      </c>
      <c r="O480" s="128" t="str">
        <f t="shared" si="22"/>
        <v/>
      </c>
      <c r="P480" s="128" t="str">
        <f>IFERROR(N480*'Emission Factors'!C$10+O480*'Emission Factors'!C$17,"")</f>
        <v/>
      </c>
      <c r="Q480" s="129" t="str">
        <f t="shared" si="23"/>
        <v/>
      </c>
      <c r="R480" s="130" t="str">
        <f>IFERROR(N480*'Emission Factors'!C$11+O480*'Emission Factors'!C$18,"")</f>
        <v/>
      </c>
      <c r="S480" s="130" t="str">
        <f>IFERROR(N480*'Emission Factors'!C$12+O480*'Emission Factors'!C$19,"")</f>
        <v/>
      </c>
      <c r="T480" s="130" t="str">
        <f>IFERROR(N480*'Emission Factors'!C$13+O480*'Emission Factors'!C$20,"")</f>
        <v/>
      </c>
      <c r="U480" s="131" t="str">
        <f>IFERROR(IF(K480="Residential",N480*'Emission Factors'!$C$14+O480*'Emission Factors'!$C$21,N480*'Emission Factors'!$C$15+O480*'Emission Factors'!$C$22),"")</f>
        <v/>
      </c>
    </row>
    <row r="481" spans="2:21" ht="15" customHeight="1" x14ac:dyDescent="0.3">
      <c r="B481" s="123"/>
      <c r="C481" s="124"/>
      <c r="D481" s="132"/>
      <c r="E481" s="124"/>
      <c r="F481" s="124"/>
      <c r="G481" s="124"/>
      <c r="H481" s="125"/>
      <c r="I481" s="126"/>
      <c r="J481" s="127"/>
      <c r="K481" s="127"/>
      <c r="L481" s="128" t="str">
        <f>IF(E481+G481=0,"",((E481*'Emission Factors'!C$23)+(G481*'Emission Factors'!$C$25)))</f>
        <v/>
      </c>
      <c r="M481" s="128" t="str">
        <f>IF(E481+G481=0,"",((E481*'Emission Factors'!C$24)+(G481*'Emission Factors'!$C$26)))</f>
        <v/>
      </c>
      <c r="N481" s="128" t="str">
        <f t="shared" si="21"/>
        <v/>
      </c>
      <c r="O481" s="128" t="str">
        <f t="shared" si="22"/>
        <v/>
      </c>
      <c r="P481" s="128" t="str">
        <f>IFERROR(N481*'Emission Factors'!C$10+O481*'Emission Factors'!C$17,"")</f>
        <v/>
      </c>
      <c r="Q481" s="129" t="str">
        <f t="shared" si="23"/>
        <v/>
      </c>
      <c r="R481" s="130" t="str">
        <f>IFERROR(N481*'Emission Factors'!C$11+O481*'Emission Factors'!C$18,"")</f>
        <v/>
      </c>
      <c r="S481" s="130" t="str">
        <f>IFERROR(N481*'Emission Factors'!C$12+O481*'Emission Factors'!C$19,"")</f>
        <v/>
      </c>
      <c r="T481" s="130" t="str">
        <f>IFERROR(N481*'Emission Factors'!C$13+O481*'Emission Factors'!C$20,"")</f>
        <v/>
      </c>
      <c r="U481" s="131" t="str">
        <f>IFERROR(IF(K481="Residential",N481*'Emission Factors'!$C$14+O481*'Emission Factors'!$C$21,N481*'Emission Factors'!$C$15+O481*'Emission Factors'!$C$22),"")</f>
        <v/>
      </c>
    </row>
    <row r="482" spans="2:21" ht="15" customHeight="1" x14ac:dyDescent="0.3">
      <c r="B482" s="123"/>
      <c r="C482" s="124"/>
      <c r="D482" s="132"/>
      <c r="E482" s="124"/>
      <c r="F482" s="124"/>
      <c r="G482" s="124"/>
      <c r="H482" s="125"/>
      <c r="I482" s="126"/>
      <c r="J482" s="127"/>
      <c r="K482" s="127"/>
      <c r="L482" s="128" t="str">
        <f>IF(E482+G482=0,"",((E482*'Emission Factors'!C$23)+(G482*'Emission Factors'!$C$25)))</f>
        <v/>
      </c>
      <c r="M482" s="128" t="str">
        <f>IF(E482+G482=0,"",((E482*'Emission Factors'!C$24)+(G482*'Emission Factors'!$C$26)))</f>
        <v/>
      </c>
      <c r="N482" s="128" t="str">
        <f t="shared" si="21"/>
        <v/>
      </c>
      <c r="O482" s="128" t="str">
        <f t="shared" si="22"/>
        <v/>
      </c>
      <c r="P482" s="128" t="str">
        <f>IFERROR(N482*'Emission Factors'!C$10+O482*'Emission Factors'!C$17,"")</f>
        <v/>
      </c>
      <c r="Q482" s="129" t="str">
        <f t="shared" si="23"/>
        <v/>
      </c>
      <c r="R482" s="130" t="str">
        <f>IFERROR(N482*'Emission Factors'!C$11+O482*'Emission Factors'!C$18,"")</f>
        <v/>
      </c>
      <c r="S482" s="130" t="str">
        <f>IFERROR(N482*'Emission Factors'!C$12+O482*'Emission Factors'!C$19,"")</f>
        <v/>
      </c>
      <c r="T482" s="130" t="str">
        <f>IFERROR(N482*'Emission Factors'!C$13+O482*'Emission Factors'!C$20,"")</f>
        <v/>
      </c>
      <c r="U482" s="131" t="str">
        <f>IFERROR(IF(K482="Residential",N482*'Emission Factors'!$C$14+O482*'Emission Factors'!$C$21,N482*'Emission Factors'!$C$15+O482*'Emission Factors'!$C$22),"")</f>
        <v/>
      </c>
    </row>
    <row r="483" spans="2:21" ht="15" customHeight="1" x14ac:dyDescent="0.3">
      <c r="B483" s="123"/>
      <c r="C483" s="124"/>
      <c r="D483" s="132"/>
      <c r="E483" s="124"/>
      <c r="F483" s="124"/>
      <c r="G483" s="124"/>
      <c r="H483" s="125"/>
      <c r="I483" s="126"/>
      <c r="J483" s="127"/>
      <c r="K483" s="127"/>
      <c r="L483" s="128" t="str">
        <f>IF(E483+G483=0,"",((E483*'Emission Factors'!C$23)+(G483*'Emission Factors'!$C$25)))</f>
        <v/>
      </c>
      <c r="M483" s="128" t="str">
        <f>IF(E483+G483=0,"",((E483*'Emission Factors'!C$24)+(G483*'Emission Factors'!$C$26)))</f>
        <v/>
      </c>
      <c r="N483" s="128" t="str">
        <f t="shared" si="21"/>
        <v/>
      </c>
      <c r="O483" s="128" t="str">
        <f t="shared" si="22"/>
        <v/>
      </c>
      <c r="P483" s="128" t="str">
        <f>IFERROR(N483*'Emission Factors'!C$10+O483*'Emission Factors'!C$17,"")</f>
        <v/>
      </c>
      <c r="Q483" s="129" t="str">
        <f t="shared" si="23"/>
        <v/>
      </c>
      <c r="R483" s="130" t="str">
        <f>IFERROR(N483*'Emission Factors'!C$11+O483*'Emission Factors'!C$18,"")</f>
        <v/>
      </c>
      <c r="S483" s="130" t="str">
        <f>IFERROR(N483*'Emission Factors'!C$12+O483*'Emission Factors'!C$19,"")</f>
        <v/>
      </c>
      <c r="T483" s="130" t="str">
        <f>IFERROR(N483*'Emission Factors'!C$13+O483*'Emission Factors'!C$20,"")</f>
        <v/>
      </c>
      <c r="U483" s="131" t="str">
        <f>IFERROR(IF(K483="Residential",N483*'Emission Factors'!$C$14+O483*'Emission Factors'!$C$21,N483*'Emission Factors'!$C$15+O483*'Emission Factors'!$C$22),"")</f>
        <v/>
      </c>
    </row>
    <row r="484" spans="2:21" ht="15" customHeight="1" x14ac:dyDescent="0.3">
      <c r="B484" s="123"/>
      <c r="C484" s="124"/>
      <c r="D484" s="132"/>
      <c r="E484" s="124"/>
      <c r="F484" s="124"/>
      <c r="G484" s="124"/>
      <c r="H484" s="125"/>
      <c r="I484" s="126"/>
      <c r="J484" s="127"/>
      <c r="K484" s="127"/>
      <c r="L484" s="128" t="str">
        <f>IF(E484+G484=0,"",((E484*'Emission Factors'!C$23)+(G484*'Emission Factors'!$C$25)))</f>
        <v/>
      </c>
      <c r="M484" s="128" t="str">
        <f>IF(E484+G484=0,"",((E484*'Emission Factors'!C$24)+(G484*'Emission Factors'!$C$26)))</f>
        <v/>
      </c>
      <c r="N484" s="128" t="str">
        <f t="shared" si="21"/>
        <v/>
      </c>
      <c r="O484" s="128" t="str">
        <f t="shared" si="22"/>
        <v/>
      </c>
      <c r="P484" s="128" t="str">
        <f>IFERROR(N484*'Emission Factors'!C$10+O484*'Emission Factors'!C$17,"")</f>
        <v/>
      </c>
      <c r="Q484" s="129" t="str">
        <f t="shared" si="23"/>
        <v/>
      </c>
      <c r="R484" s="130" t="str">
        <f>IFERROR(N484*'Emission Factors'!C$11+O484*'Emission Factors'!C$18,"")</f>
        <v/>
      </c>
      <c r="S484" s="130" t="str">
        <f>IFERROR(N484*'Emission Factors'!C$12+O484*'Emission Factors'!C$19,"")</f>
        <v/>
      </c>
      <c r="T484" s="130" t="str">
        <f>IFERROR(N484*'Emission Factors'!C$13+O484*'Emission Factors'!C$20,"")</f>
        <v/>
      </c>
      <c r="U484" s="131" t="str">
        <f>IFERROR(IF(K484="Residential",N484*'Emission Factors'!$C$14+O484*'Emission Factors'!$C$21,N484*'Emission Factors'!$C$15+O484*'Emission Factors'!$C$22),"")</f>
        <v/>
      </c>
    </row>
    <row r="485" spans="2:21" ht="15" customHeight="1" x14ac:dyDescent="0.3">
      <c r="B485" s="123"/>
      <c r="C485" s="124"/>
      <c r="D485" s="132"/>
      <c r="E485" s="124"/>
      <c r="F485" s="124"/>
      <c r="G485" s="124"/>
      <c r="H485" s="125"/>
      <c r="I485" s="126"/>
      <c r="J485" s="127"/>
      <c r="K485" s="127"/>
      <c r="L485" s="128" t="str">
        <f>IF(E485+G485=0,"",((E485*'Emission Factors'!C$23)+(G485*'Emission Factors'!$C$25)))</f>
        <v/>
      </c>
      <c r="M485" s="128" t="str">
        <f>IF(E485+G485=0,"",((E485*'Emission Factors'!C$24)+(G485*'Emission Factors'!$C$26)))</f>
        <v/>
      </c>
      <c r="N485" s="128" t="str">
        <f t="shared" si="21"/>
        <v/>
      </c>
      <c r="O485" s="128" t="str">
        <f t="shared" si="22"/>
        <v/>
      </c>
      <c r="P485" s="128" t="str">
        <f>IFERROR(N485*'Emission Factors'!C$10+O485*'Emission Factors'!C$17,"")</f>
        <v/>
      </c>
      <c r="Q485" s="129" t="str">
        <f t="shared" si="23"/>
        <v/>
      </c>
      <c r="R485" s="130" t="str">
        <f>IFERROR(N485*'Emission Factors'!C$11+O485*'Emission Factors'!C$18,"")</f>
        <v/>
      </c>
      <c r="S485" s="130" t="str">
        <f>IFERROR(N485*'Emission Factors'!C$12+O485*'Emission Factors'!C$19,"")</f>
        <v/>
      </c>
      <c r="T485" s="130" t="str">
        <f>IFERROR(N485*'Emission Factors'!C$13+O485*'Emission Factors'!C$20,"")</f>
        <v/>
      </c>
      <c r="U485" s="131" t="str">
        <f>IFERROR(IF(K485="Residential",N485*'Emission Factors'!$C$14+O485*'Emission Factors'!$C$21,N485*'Emission Factors'!$C$15+O485*'Emission Factors'!$C$22),"")</f>
        <v/>
      </c>
    </row>
    <row r="486" spans="2:21" ht="15" customHeight="1" x14ac:dyDescent="0.3">
      <c r="B486" s="123"/>
      <c r="C486" s="124"/>
      <c r="D486" s="132"/>
      <c r="E486" s="124"/>
      <c r="F486" s="124"/>
      <c r="G486" s="124"/>
      <c r="H486" s="125"/>
      <c r="I486" s="126"/>
      <c r="J486" s="127"/>
      <c r="K486" s="127"/>
      <c r="L486" s="128" t="str">
        <f>IF(E486+G486=0,"",((E486*'Emission Factors'!C$23)+(G486*'Emission Factors'!$C$25)))</f>
        <v/>
      </c>
      <c r="M486" s="128" t="str">
        <f>IF(E486+G486=0,"",((E486*'Emission Factors'!C$24)+(G486*'Emission Factors'!$C$26)))</f>
        <v/>
      </c>
      <c r="N486" s="128" t="str">
        <f t="shared" si="21"/>
        <v/>
      </c>
      <c r="O486" s="128" t="str">
        <f t="shared" si="22"/>
        <v/>
      </c>
      <c r="P486" s="128" t="str">
        <f>IFERROR(N486*'Emission Factors'!C$10+O486*'Emission Factors'!C$17,"")</f>
        <v/>
      </c>
      <c r="Q486" s="129" t="str">
        <f t="shared" si="23"/>
        <v/>
      </c>
      <c r="R486" s="130" t="str">
        <f>IFERROR(N486*'Emission Factors'!C$11+O486*'Emission Factors'!C$18,"")</f>
        <v/>
      </c>
      <c r="S486" s="130" t="str">
        <f>IFERROR(N486*'Emission Factors'!C$12+O486*'Emission Factors'!C$19,"")</f>
        <v/>
      </c>
      <c r="T486" s="130" t="str">
        <f>IFERROR(N486*'Emission Factors'!C$13+O486*'Emission Factors'!C$20,"")</f>
        <v/>
      </c>
      <c r="U486" s="131" t="str">
        <f>IFERROR(IF(K486="Residential",N486*'Emission Factors'!$C$14+O486*'Emission Factors'!$C$21,N486*'Emission Factors'!$C$15+O486*'Emission Factors'!$C$22),"")</f>
        <v/>
      </c>
    </row>
    <row r="487" spans="2:21" ht="15" customHeight="1" x14ac:dyDescent="0.3">
      <c r="B487" s="123"/>
      <c r="C487" s="124"/>
      <c r="D487" s="132"/>
      <c r="E487" s="124"/>
      <c r="F487" s="124"/>
      <c r="G487" s="124"/>
      <c r="H487" s="125"/>
      <c r="I487" s="126"/>
      <c r="J487" s="127"/>
      <c r="K487" s="127"/>
      <c r="L487" s="128" t="str">
        <f>IF(E487+G487=0,"",((E487*'Emission Factors'!C$23)+(G487*'Emission Factors'!$C$25)))</f>
        <v/>
      </c>
      <c r="M487" s="128" t="str">
        <f>IF(E487+G487=0,"",((E487*'Emission Factors'!C$24)+(G487*'Emission Factors'!$C$26)))</f>
        <v/>
      </c>
      <c r="N487" s="128" t="str">
        <f t="shared" si="21"/>
        <v/>
      </c>
      <c r="O487" s="128" t="str">
        <f t="shared" si="22"/>
        <v/>
      </c>
      <c r="P487" s="128" t="str">
        <f>IFERROR(N487*'Emission Factors'!C$10+O487*'Emission Factors'!C$17,"")</f>
        <v/>
      </c>
      <c r="Q487" s="129" t="str">
        <f t="shared" si="23"/>
        <v/>
      </c>
      <c r="R487" s="130" t="str">
        <f>IFERROR(N487*'Emission Factors'!C$11+O487*'Emission Factors'!C$18,"")</f>
        <v/>
      </c>
      <c r="S487" s="130" t="str">
        <f>IFERROR(N487*'Emission Factors'!C$12+O487*'Emission Factors'!C$19,"")</f>
        <v/>
      </c>
      <c r="T487" s="130" t="str">
        <f>IFERROR(N487*'Emission Factors'!C$13+O487*'Emission Factors'!C$20,"")</f>
        <v/>
      </c>
      <c r="U487" s="131" t="str">
        <f>IFERROR(IF(K487="Residential",N487*'Emission Factors'!$C$14+O487*'Emission Factors'!$C$21,N487*'Emission Factors'!$C$15+O487*'Emission Factors'!$C$22),"")</f>
        <v/>
      </c>
    </row>
    <row r="488" spans="2:21" ht="15" customHeight="1" x14ac:dyDescent="0.3">
      <c r="B488" s="123"/>
      <c r="C488" s="124"/>
      <c r="D488" s="132"/>
      <c r="E488" s="124"/>
      <c r="F488" s="124"/>
      <c r="G488" s="124"/>
      <c r="H488" s="125"/>
      <c r="I488" s="126"/>
      <c r="J488" s="127"/>
      <c r="K488" s="127"/>
      <c r="L488" s="128" t="str">
        <f>IF(E488+G488=0,"",((E488*'Emission Factors'!C$23)+(G488*'Emission Factors'!$C$25)))</f>
        <v/>
      </c>
      <c r="M488" s="128" t="str">
        <f>IF(E488+G488=0,"",((E488*'Emission Factors'!C$24)+(G488*'Emission Factors'!$C$26)))</f>
        <v/>
      </c>
      <c r="N488" s="128" t="str">
        <f t="shared" si="21"/>
        <v/>
      </c>
      <c r="O488" s="128" t="str">
        <f t="shared" si="22"/>
        <v/>
      </c>
      <c r="P488" s="128" t="str">
        <f>IFERROR(N488*'Emission Factors'!C$10+O488*'Emission Factors'!C$17,"")</f>
        <v/>
      </c>
      <c r="Q488" s="129" t="str">
        <f t="shared" si="23"/>
        <v/>
      </c>
      <c r="R488" s="130" t="str">
        <f>IFERROR(N488*'Emission Factors'!C$11+O488*'Emission Factors'!C$18,"")</f>
        <v/>
      </c>
      <c r="S488" s="130" t="str">
        <f>IFERROR(N488*'Emission Factors'!C$12+O488*'Emission Factors'!C$19,"")</f>
        <v/>
      </c>
      <c r="T488" s="130" t="str">
        <f>IFERROR(N488*'Emission Factors'!C$13+O488*'Emission Factors'!C$20,"")</f>
        <v/>
      </c>
      <c r="U488" s="131" t="str">
        <f>IFERROR(IF(K488="Residential",N488*'Emission Factors'!$C$14+O488*'Emission Factors'!$C$21,N488*'Emission Factors'!$C$15+O488*'Emission Factors'!$C$22),"")</f>
        <v/>
      </c>
    </row>
    <row r="489" spans="2:21" ht="15" customHeight="1" x14ac:dyDescent="0.3">
      <c r="B489" s="123"/>
      <c r="C489" s="124"/>
      <c r="D489" s="132"/>
      <c r="E489" s="124"/>
      <c r="F489" s="124"/>
      <c r="G489" s="124"/>
      <c r="H489" s="125"/>
      <c r="I489" s="126"/>
      <c r="J489" s="127"/>
      <c r="K489" s="127"/>
      <c r="L489" s="128" t="str">
        <f>IF(E489+G489=0,"",((E489*'Emission Factors'!C$23)+(G489*'Emission Factors'!$C$25)))</f>
        <v/>
      </c>
      <c r="M489" s="128" t="str">
        <f>IF(E489+G489=0,"",((E489*'Emission Factors'!C$24)+(G489*'Emission Factors'!$C$26)))</f>
        <v/>
      </c>
      <c r="N489" s="128" t="str">
        <f t="shared" si="21"/>
        <v/>
      </c>
      <c r="O489" s="128" t="str">
        <f t="shared" si="22"/>
        <v/>
      </c>
      <c r="P489" s="128" t="str">
        <f>IFERROR(N489*'Emission Factors'!C$10+O489*'Emission Factors'!C$17,"")</f>
        <v/>
      </c>
      <c r="Q489" s="129" t="str">
        <f t="shared" si="23"/>
        <v/>
      </c>
      <c r="R489" s="130" t="str">
        <f>IFERROR(N489*'Emission Factors'!C$11+O489*'Emission Factors'!C$18,"")</f>
        <v/>
      </c>
      <c r="S489" s="130" t="str">
        <f>IFERROR(N489*'Emission Factors'!C$12+O489*'Emission Factors'!C$19,"")</f>
        <v/>
      </c>
      <c r="T489" s="130" t="str">
        <f>IFERROR(N489*'Emission Factors'!C$13+O489*'Emission Factors'!C$20,"")</f>
        <v/>
      </c>
      <c r="U489" s="131" t="str">
        <f>IFERROR(IF(K489="Residential",N489*'Emission Factors'!$C$14+O489*'Emission Factors'!$C$21,N489*'Emission Factors'!$C$15+O489*'Emission Factors'!$C$22),"")</f>
        <v/>
      </c>
    </row>
    <row r="490" spans="2:21" ht="15" customHeight="1" x14ac:dyDescent="0.3">
      <c r="B490" s="123"/>
      <c r="C490" s="124"/>
      <c r="D490" s="132"/>
      <c r="E490" s="124"/>
      <c r="F490" s="124"/>
      <c r="G490" s="124"/>
      <c r="H490" s="125"/>
      <c r="I490" s="126"/>
      <c r="J490" s="127"/>
      <c r="K490" s="127"/>
      <c r="L490" s="128" t="str">
        <f>IF(E490+G490=0,"",((E490*'Emission Factors'!C$23)+(G490*'Emission Factors'!$C$25)))</f>
        <v/>
      </c>
      <c r="M490" s="128" t="str">
        <f>IF(E490+G490=0,"",((E490*'Emission Factors'!C$24)+(G490*'Emission Factors'!$C$26)))</f>
        <v/>
      </c>
      <c r="N490" s="128" t="str">
        <f t="shared" si="21"/>
        <v/>
      </c>
      <c r="O490" s="128" t="str">
        <f t="shared" si="22"/>
        <v/>
      </c>
      <c r="P490" s="128" t="str">
        <f>IFERROR(N490*'Emission Factors'!C$10+O490*'Emission Factors'!C$17,"")</f>
        <v/>
      </c>
      <c r="Q490" s="129" t="str">
        <f t="shared" si="23"/>
        <v/>
      </c>
      <c r="R490" s="130" t="str">
        <f>IFERROR(N490*'Emission Factors'!C$11+O490*'Emission Factors'!C$18,"")</f>
        <v/>
      </c>
      <c r="S490" s="130" t="str">
        <f>IFERROR(N490*'Emission Factors'!C$12+O490*'Emission Factors'!C$19,"")</f>
        <v/>
      </c>
      <c r="T490" s="130" t="str">
        <f>IFERROR(N490*'Emission Factors'!C$13+O490*'Emission Factors'!C$20,"")</f>
        <v/>
      </c>
      <c r="U490" s="131" t="str">
        <f>IFERROR(IF(K490="Residential",N490*'Emission Factors'!$C$14+O490*'Emission Factors'!$C$21,N490*'Emission Factors'!$C$15+O490*'Emission Factors'!$C$22),"")</f>
        <v/>
      </c>
    </row>
    <row r="491" spans="2:21" ht="15" customHeight="1" x14ac:dyDescent="0.3">
      <c r="B491" s="123"/>
      <c r="C491" s="124"/>
      <c r="D491" s="132"/>
      <c r="E491" s="124"/>
      <c r="F491" s="124"/>
      <c r="G491" s="124"/>
      <c r="H491" s="125"/>
      <c r="I491" s="126"/>
      <c r="J491" s="127"/>
      <c r="K491" s="127"/>
      <c r="L491" s="128" t="str">
        <f>IF(E491+G491=0,"",((E491*'Emission Factors'!C$23)+(G491*'Emission Factors'!$C$25)))</f>
        <v/>
      </c>
      <c r="M491" s="128" t="str">
        <f>IF(E491+G491=0,"",((E491*'Emission Factors'!C$24)+(G491*'Emission Factors'!$C$26)))</f>
        <v/>
      </c>
      <c r="N491" s="128" t="str">
        <f t="shared" si="21"/>
        <v/>
      </c>
      <c r="O491" s="128" t="str">
        <f t="shared" si="22"/>
        <v/>
      </c>
      <c r="P491" s="128" t="str">
        <f>IFERROR(N491*'Emission Factors'!C$10+O491*'Emission Factors'!C$17,"")</f>
        <v/>
      </c>
      <c r="Q491" s="129" t="str">
        <f t="shared" si="23"/>
        <v/>
      </c>
      <c r="R491" s="130" t="str">
        <f>IFERROR(N491*'Emission Factors'!C$11+O491*'Emission Factors'!C$18,"")</f>
        <v/>
      </c>
      <c r="S491" s="130" t="str">
        <f>IFERROR(N491*'Emission Factors'!C$12+O491*'Emission Factors'!C$19,"")</f>
        <v/>
      </c>
      <c r="T491" s="130" t="str">
        <f>IFERROR(N491*'Emission Factors'!C$13+O491*'Emission Factors'!C$20,"")</f>
        <v/>
      </c>
      <c r="U491" s="131" t="str">
        <f>IFERROR(IF(K491="Residential",N491*'Emission Factors'!$C$14+O491*'Emission Factors'!$C$21,N491*'Emission Factors'!$C$15+O491*'Emission Factors'!$C$22),"")</f>
        <v/>
      </c>
    </row>
    <row r="492" spans="2:21" ht="15" customHeight="1" x14ac:dyDescent="0.3">
      <c r="B492" s="123"/>
      <c r="C492" s="124"/>
      <c r="D492" s="132"/>
      <c r="E492" s="124"/>
      <c r="F492" s="124"/>
      <c r="G492" s="124"/>
      <c r="H492" s="125"/>
      <c r="I492" s="126"/>
      <c r="J492" s="127"/>
      <c r="K492" s="127"/>
      <c r="L492" s="128" t="str">
        <f>IF(E492+G492=0,"",((E492*'Emission Factors'!C$23)+(G492*'Emission Factors'!$C$25)))</f>
        <v/>
      </c>
      <c r="M492" s="128" t="str">
        <f>IF(E492+G492=0,"",((E492*'Emission Factors'!C$24)+(G492*'Emission Factors'!$C$26)))</f>
        <v/>
      </c>
      <c r="N492" s="128" t="str">
        <f t="shared" si="21"/>
        <v/>
      </c>
      <c r="O492" s="128" t="str">
        <f t="shared" si="22"/>
        <v/>
      </c>
      <c r="P492" s="128" t="str">
        <f>IFERROR(N492*'Emission Factors'!C$10+O492*'Emission Factors'!C$17,"")</f>
        <v/>
      </c>
      <c r="Q492" s="129" t="str">
        <f t="shared" si="23"/>
        <v/>
      </c>
      <c r="R492" s="130" t="str">
        <f>IFERROR(N492*'Emission Factors'!C$11+O492*'Emission Factors'!C$18,"")</f>
        <v/>
      </c>
      <c r="S492" s="130" t="str">
        <f>IFERROR(N492*'Emission Factors'!C$12+O492*'Emission Factors'!C$19,"")</f>
        <v/>
      </c>
      <c r="T492" s="130" t="str">
        <f>IFERROR(N492*'Emission Factors'!C$13+O492*'Emission Factors'!C$20,"")</f>
        <v/>
      </c>
      <c r="U492" s="131" t="str">
        <f>IFERROR(IF(K492="Residential",N492*'Emission Factors'!$C$14+O492*'Emission Factors'!$C$21,N492*'Emission Factors'!$C$15+O492*'Emission Factors'!$C$22),"")</f>
        <v/>
      </c>
    </row>
    <row r="493" spans="2:21" ht="15" customHeight="1" x14ac:dyDescent="0.3">
      <c r="B493" s="123"/>
      <c r="C493" s="124"/>
      <c r="D493" s="132"/>
      <c r="E493" s="124"/>
      <c r="F493" s="124"/>
      <c r="G493" s="124"/>
      <c r="H493" s="125"/>
      <c r="I493" s="126"/>
      <c r="J493" s="127"/>
      <c r="K493" s="127"/>
      <c r="L493" s="128" t="str">
        <f>IF(E493+G493=0,"",((E493*'Emission Factors'!C$23)+(G493*'Emission Factors'!$C$25)))</f>
        <v/>
      </c>
      <c r="M493" s="128" t="str">
        <f>IF(E493+G493=0,"",((E493*'Emission Factors'!C$24)+(G493*'Emission Factors'!$C$26)))</f>
        <v/>
      </c>
      <c r="N493" s="128" t="str">
        <f t="shared" si="21"/>
        <v/>
      </c>
      <c r="O493" s="128" t="str">
        <f t="shared" si="22"/>
        <v/>
      </c>
      <c r="P493" s="128" t="str">
        <f>IFERROR(N493*'Emission Factors'!C$10+O493*'Emission Factors'!C$17,"")</f>
        <v/>
      </c>
      <c r="Q493" s="129" t="str">
        <f t="shared" si="23"/>
        <v/>
      </c>
      <c r="R493" s="130" t="str">
        <f>IFERROR(N493*'Emission Factors'!C$11+O493*'Emission Factors'!C$18,"")</f>
        <v/>
      </c>
      <c r="S493" s="130" t="str">
        <f>IFERROR(N493*'Emission Factors'!C$12+O493*'Emission Factors'!C$19,"")</f>
        <v/>
      </c>
      <c r="T493" s="130" t="str">
        <f>IFERROR(N493*'Emission Factors'!C$13+O493*'Emission Factors'!C$20,"")</f>
        <v/>
      </c>
      <c r="U493" s="131" t="str">
        <f>IFERROR(IF(K493="Residential",N493*'Emission Factors'!$C$14+O493*'Emission Factors'!$C$21,N493*'Emission Factors'!$C$15+O493*'Emission Factors'!$C$22),"")</f>
        <v/>
      </c>
    </row>
    <row r="494" spans="2:21" ht="15" customHeight="1" x14ac:dyDescent="0.3">
      <c r="B494" s="123"/>
      <c r="C494" s="124"/>
      <c r="D494" s="132"/>
      <c r="E494" s="124"/>
      <c r="F494" s="124"/>
      <c r="G494" s="124"/>
      <c r="H494" s="125"/>
      <c r="I494" s="126"/>
      <c r="J494" s="127"/>
      <c r="K494" s="127"/>
      <c r="L494" s="128" t="str">
        <f>IF(E494+G494=0,"",((E494*'Emission Factors'!C$23)+(G494*'Emission Factors'!$C$25)))</f>
        <v/>
      </c>
      <c r="M494" s="128" t="str">
        <f>IF(E494+G494=0,"",((E494*'Emission Factors'!C$24)+(G494*'Emission Factors'!$C$26)))</f>
        <v/>
      </c>
      <c r="N494" s="128" t="str">
        <f t="shared" si="21"/>
        <v/>
      </c>
      <c r="O494" s="128" t="str">
        <f t="shared" si="22"/>
        <v/>
      </c>
      <c r="P494" s="128" t="str">
        <f>IFERROR(N494*'Emission Factors'!C$10+O494*'Emission Factors'!C$17,"")</f>
        <v/>
      </c>
      <c r="Q494" s="129" t="str">
        <f t="shared" si="23"/>
        <v/>
      </c>
      <c r="R494" s="130" t="str">
        <f>IFERROR(N494*'Emission Factors'!C$11+O494*'Emission Factors'!C$18,"")</f>
        <v/>
      </c>
      <c r="S494" s="130" t="str">
        <f>IFERROR(N494*'Emission Factors'!C$12+O494*'Emission Factors'!C$19,"")</f>
        <v/>
      </c>
      <c r="T494" s="130" t="str">
        <f>IFERROR(N494*'Emission Factors'!C$13+O494*'Emission Factors'!C$20,"")</f>
        <v/>
      </c>
      <c r="U494" s="131" t="str">
        <f>IFERROR(IF(K494="Residential",N494*'Emission Factors'!$C$14+O494*'Emission Factors'!$C$21,N494*'Emission Factors'!$C$15+O494*'Emission Factors'!$C$22),"")</f>
        <v/>
      </c>
    </row>
    <row r="495" spans="2:21" ht="15" customHeight="1" x14ac:dyDescent="0.3">
      <c r="B495" s="123"/>
      <c r="C495" s="124"/>
      <c r="D495" s="132"/>
      <c r="E495" s="124"/>
      <c r="F495" s="124"/>
      <c r="G495" s="124"/>
      <c r="H495" s="125"/>
      <c r="I495" s="126"/>
      <c r="J495" s="127"/>
      <c r="K495" s="127"/>
      <c r="L495" s="128" t="str">
        <f>IF(E495+G495=0,"",((E495*'Emission Factors'!C$23)+(G495*'Emission Factors'!$C$25)))</f>
        <v/>
      </c>
      <c r="M495" s="128" t="str">
        <f>IF(E495+G495=0,"",((E495*'Emission Factors'!C$24)+(G495*'Emission Factors'!$C$26)))</f>
        <v/>
      </c>
      <c r="N495" s="128" t="str">
        <f t="shared" si="21"/>
        <v/>
      </c>
      <c r="O495" s="128" t="str">
        <f t="shared" si="22"/>
        <v/>
      </c>
      <c r="P495" s="128" t="str">
        <f>IFERROR(N495*'Emission Factors'!C$10+O495*'Emission Factors'!C$17,"")</f>
        <v/>
      </c>
      <c r="Q495" s="129" t="str">
        <f t="shared" si="23"/>
        <v/>
      </c>
      <c r="R495" s="130" t="str">
        <f>IFERROR(N495*'Emission Factors'!C$11+O495*'Emission Factors'!C$18,"")</f>
        <v/>
      </c>
      <c r="S495" s="130" t="str">
        <f>IFERROR(N495*'Emission Factors'!C$12+O495*'Emission Factors'!C$19,"")</f>
        <v/>
      </c>
      <c r="T495" s="130" t="str">
        <f>IFERROR(N495*'Emission Factors'!C$13+O495*'Emission Factors'!C$20,"")</f>
        <v/>
      </c>
      <c r="U495" s="131" t="str">
        <f>IFERROR(IF(K495="Residential",N495*'Emission Factors'!$C$14+O495*'Emission Factors'!$C$21,N495*'Emission Factors'!$C$15+O495*'Emission Factors'!$C$22),"")</f>
        <v/>
      </c>
    </row>
    <row r="496" spans="2:21" ht="15" customHeight="1" x14ac:dyDescent="0.3">
      <c r="B496" s="123"/>
      <c r="C496" s="124"/>
      <c r="D496" s="132"/>
      <c r="E496" s="124"/>
      <c r="F496" s="124"/>
      <c r="G496" s="124"/>
      <c r="H496" s="125"/>
      <c r="I496" s="126"/>
      <c r="J496" s="127"/>
      <c r="K496" s="127"/>
      <c r="L496" s="128" t="str">
        <f>IF(E496+G496=0,"",((E496*'Emission Factors'!C$23)+(G496*'Emission Factors'!$C$25)))</f>
        <v/>
      </c>
      <c r="M496" s="128" t="str">
        <f>IF(E496+G496=0,"",((E496*'Emission Factors'!C$24)+(G496*'Emission Factors'!$C$26)))</f>
        <v/>
      </c>
      <c r="N496" s="128" t="str">
        <f t="shared" si="21"/>
        <v/>
      </c>
      <c r="O496" s="128" t="str">
        <f t="shared" si="22"/>
        <v/>
      </c>
      <c r="P496" s="128" t="str">
        <f>IFERROR(N496*'Emission Factors'!C$10+O496*'Emission Factors'!C$17,"")</f>
        <v/>
      </c>
      <c r="Q496" s="129" t="str">
        <f t="shared" si="23"/>
        <v/>
      </c>
      <c r="R496" s="130" t="str">
        <f>IFERROR(N496*'Emission Factors'!C$11+O496*'Emission Factors'!C$18,"")</f>
        <v/>
      </c>
      <c r="S496" s="130" t="str">
        <f>IFERROR(N496*'Emission Factors'!C$12+O496*'Emission Factors'!C$19,"")</f>
        <v/>
      </c>
      <c r="T496" s="130" t="str">
        <f>IFERROR(N496*'Emission Factors'!C$13+O496*'Emission Factors'!C$20,"")</f>
        <v/>
      </c>
      <c r="U496" s="131" t="str">
        <f>IFERROR(IF(K496="Residential",N496*'Emission Factors'!$C$14+O496*'Emission Factors'!$C$21,N496*'Emission Factors'!$C$15+O496*'Emission Factors'!$C$22),"")</f>
        <v/>
      </c>
    </row>
    <row r="497" spans="2:21" ht="15" customHeight="1" x14ac:dyDescent="0.3">
      <c r="B497" s="123"/>
      <c r="C497" s="124"/>
      <c r="D497" s="132"/>
      <c r="E497" s="124"/>
      <c r="F497" s="124"/>
      <c r="G497" s="124"/>
      <c r="H497" s="125"/>
      <c r="I497" s="126"/>
      <c r="J497" s="127"/>
      <c r="K497" s="127"/>
      <c r="L497" s="128" t="str">
        <f>IF(E497+G497=0,"",((E497*'Emission Factors'!C$23)+(G497*'Emission Factors'!$C$25)))</f>
        <v/>
      </c>
      <c r="M497" s="128" t="str">
        <f>IF(E497+G497=0,"",((E497*'Emission Factors'!C$24)+(G497*'Emission Factors'!$C$26)))</f>
        <v/>
      </c>
      <c r="N497" s="128" t="str">
        <f t="shared" si="21"/>
        <v/>
      </c>
      <c r="O497" s="128" t="str">
        <f t="shared" si="22"/>
        <v/>
      </c>
      <c r="P497" s="128" t="str">
        <f>IFERROR(N497*'Emission Factors'!C$10+O497*'Emission Factors'!C$17,"")</f>
        <v/>
      </c>
      <c r="Q497" s="129" t="str">
        <f t="shared" si="23"/>
        <v/>
      </c>
      <c r="R497" s="130" t="str">
        <f>IFERROR(N497*'Emission Factors'!C$11+O497*'Emission Factors'!C$18,"")</f>
        <v/>
      </c>
      <c r="S497" s="130" t="str">
        <f>IFERROR(N497*'Emission Factors'!C$12+O497*'Emission Factors'!C$19,"")</f>
        <v/>
      </c>
      <c r="T497" s="130" t="str">
        <f>IFERROR(N497*'Emission Factors'!C$13+O497*'Emission Factors'!C$20,"")</f>
        <v/>
      </c>
      <c r="U497" s="131" t="str">
        <f>IFERROR(IF(K497="Residential",N497*'Emission Factors'!$C$14+O497*'Emission Factors'!$C$21,N497*'Emission Factors'!$C$15+O497*'Emission Factors'!$C$22),"")</f>
        <v/>
      </c>
    </row>
    <row r="498" spans="2:21" ht="15" customHeight="1" x14ac:dyDescent="0.3">
      <c r="B498" s="123"/>
      <c r="C498" s="124"/>
      <c r="D498" s="132"/>
      <c r="E498" s="124"/>
      <c r="F498" s="124"/>
      <c r="G498" s="124"/>
      <c r="H498" s="125"/>
      <c r="I498" s="126"/>
      <c r="J498" s="127"/>
      <c r="K498" s="127"/>
      <c r="L498" s="128" t="str">
        <f>IF(E498+G498=0,"",((E498*'Emission Factors'!C$23)+(G498*'Emission Factors'!$C$25)))</f>
        <v/>
      </c>
      <c r="M498" s="128" t="str">
        <f>IF(E498+G498=0,"",((E498*'Emission Factors'!C$24)+(G498*'Emission Factors'!$C$26)))</f>
        <v/>
      </c>
      <c r="N498" s="128" t="str">
        <f t="shared" si="21"/>
        <v/>
      </c>
      <c r="O498" s="128" t="str">
        <f t="shared" si="22"/>
        <v/>
      </c>
      <c r="P498" s="128" t="str">
        <f>IFERROR(N498*'Emission Factors'!C$10+O498*'Emission Factors'!C$17,"")</f>
        <v/>
      </c>
      <c r="Q498" s="129" t="str">
        <f t="shared" si="23"/>
        <v/>
      </c>
      <c r="R498" s="130" t="str">
        <f>IFERROR(N498*'Emission Factors'!C$11+O498*'Emission Factors'!C$18,"")</f>
        <v/>
      </c>
      <c r="S498" s="130" t="str">
        <f>IFERROR(N498*'Emission Factors'!C$12+O498*'Emission Factors'!C$19,"")</f>
        <v/>
      </c>
      <c r="T498" s="130" t="str">
        <f>IFERROR(N498*'Emission Factors'!C$13+O498*'Emission Factors'!C$20,"")</f>
        <v/>
      </c>
      <c r="U498" s="131" t="str">
        <f>IFERROR(IF(K498="Residential",N498*'Emission Factors'!$C$14+O498*'Emission Factors'!$C$21,N498*'Emission Factors'!$C$15+O498*'Emission Factors'!$C$22),"")</f>
        <v/>
      </c>
    </row>
    <row r="499" spans="2:21" ht="15" customHeight="1" x14ac:dyDescent="0.3">
      <c r="B499" s="123"/>
      <c r="C499" s="124"/>
      <c r="D499" s="132"/>
      <c r="E499" s="124"/>
      <c r="F499" s="124"/>
      <c r="G499" s="124"/>
      <c r="H499" s="125"/>
      <c r="I499" s="126"/>
      <c r="J499" s="127"/>
      <c r="K499" s="127"/>
      <c r="L499" s="128" t="str">
        <f>IF(E499+G499=0,"",((E499*'Emission Factors'!C$23)+(G499*'Emission Factors'!$C$25)))</f>
        <v/>
      </c>
      <c r="M499" s="128" t="str">
        <f>IF(E499+G499=0,"",((E499*'Emission Factors'!C$24)+(G499*'Emission Factors'!$C$26)))</f>
        <v/>
      </c>
      <c r="N499" s="128" t="str">
        <f t="shared" si="21"/>
        <v/>
      </c>
      <c r="O499" s="128" t="str">
        <f t="shared" si="22"/>
        <v/>
      </c>
      <c r="P499" s="128" t="str">
        <f>IFERROR(N499*'Emission Factors'!C$10+O499*'Emission Factors'!C$17,"")</f>
        <v/>
      </c>
      <c r="Q499" s="129" t="str">
        <f t="shared" si="23"/>
        <v/>
      </c>
      <c r="R499" s="130" t="str">
        <f>IFERROR(N499*'Emission Factors'!C$11+O499*'Emission Factors'!C$18,"")</f>
        <v/>
      </c>
      <c r="S499" s="130" t="str">
        <f>IFERROR(N499*'Emission Factors'!C$12+O499*'Emission Factors'!C$19,"")</f>
        <v/>
      </c>
      <c r="T499" s="130" t="str">
        <f>IFERROR(N499*'Emission Factors'!C$13+O499*'Emission Factors'!C$20,"")</f>
        <v/>
      </c>
      <c r="U499" s="131" t="str">
        <f>IFERROR(IF(K499="Residential",N499*'Emission Factors'!$C$14+O499*'Emission Factors'!$C$21,N499*'Emission Factors'!$C$15+O499*'Emission Factors'!$C$22),"")</f>
        <v/>
      </c>
    </row>
    <row r="500" spans="2:21" ht="15" customHeight="1" x14ac:dyDescent="0.3">
      <c r="B500" s="123"/>
      <c r="C500" s="124"/>
      <c r="D500" s="132"/>
      <c r="E500" s="124"/>
      <c r="F500" s="124"/>
      <c r="G500" s="124"/>
      <c r="H500" s="125"/>
      <c r="I500" s="126"/>
      <c r="J500" s="127"/>
      <c r="K500" s="127"/>
      <c r="L500" s="128" t="str">
        <f>IF(E500+G500=0,"",((E500*'Emission Factors'!C$23)+(G500*'Emission Factors'!$C$25)))</f>
        <v/>
      </c>
      <c r="M500" s="128" t="str">
        <f>IF(E500+G500=0,"",((E500*'Emission Factors'!C$24)+(G500*'Emission Factors'!$C$26)))</f>
        <v/>
      </c>
      <c r="N500" s="128" t="str">
        <f t="shared" si="21"/>
        <v/>
      </c>
      <c r="O500" s="128" t="str">
        <f t="shared" si="22"/>
        <v/>
      </c>
      <c r="P500" s="128" t="str">
        <f>IFERROR(N500*'Emission Factors'!C$10+O500*'Emission Factors'!C$17,"")</f>
        <v/>
      </c>
      <c r="Q500" s="129" t="str">
        <f t="shared" si="23"/>
        <v/>
      </c>
      <c r="R500" s="130" t="str">
        <f>IFERROR(N500*'Emission Factors'!C$11+O500*'Emission Factors'!C$18,"")</f>
        <v/>
      </c>
      <c r="S500" s="130" t="str">
        <f>IFERROR(N500*'Emission Factors'!C$12+O500*'Emission Factors'!C$19,"")</f>
        <v/>
      </c>
      <c r="T500" s="130" t="str">
        <f>IFERROR(N500*'Emission Factors'!C$13+O500*'Emission Factors'!C$20,"")</f>
        <v/>
      </c>
      <c r="U500" s="131" t="str">
        <f>IFERROR(IF(K500="Residential",N500*'Emission Factors'!$C$14+O500*'Emission Factors'!$C$21,N500*'Emission Factors'!$C$15+O500*'Emission Factors'!$C$22),"")</f>
        <v/>
      </c>
    </row>
    <row r="501" spans="2:21" ht="15" customHeight="1" x14ac:dyDescent="0.3">
      <c r="B501" s="123"/>
      <c r="C501" s="124"/>
      <c r="D501" s="132"/>
      <c r="E501" s="124"/>
      <c r="F501" s="124"/>
      <c r="G501" s="124"/>
      <c r="H501" s="125"/>
      <c r="I501" s="126"/>
      <c r="J501" s="127"/>
      <c r="K501" s="127"/>
      <c r="L501" s="128" t="str">
        <f>IF(E501+G501=0,"",((E501*'Emission Factors'!C$23)+(G501*'Emission Factors'!$C$25)))</f>
        <v/>
      </c>
      <c r="M501" s="128" t="str">
        <f>IF(E501+G501=0,"",((E501*'Emission Factors'!C$24)+(G501*'Emission Factors'!$C$26)))</f>
        <v/>
      </c>
      <c r="N501" s="128" t="str">
        <f t="shared" si="21"/>
        <v/>
      </c>
      <c r="O501" s="128" t="str">
        <f t="shared" si="22"/>
        <v/>
      </c>
      <c r="P501" s="128" t="str">
        <f>IFERROR(N501*'Emission Factors'!C$10+O501*'Emission Factors'!C$17,"")</f>
        <v/>
      </c>
      <c r="Q501" s="129" t="str">
        <f t="shared" si="23"/>
        <v/>
      </c>
      <c r="R501" s="130" t="str">
        <f>IFERROR(N501*'Emission Factors'!C$11+O501*'Emission Factors'!C$18,"")</f>
        <v/>
      </c>
      <c r="S501" s="130" t="str">
        <f>IFERROR(N501*'Emission Factors'!C$12+O501*'Emission Factors'!C$19,"")</f>
        <v/>
      </c>
      <c r="T501" s="130" t="str">
        <f>IFERROR(N501*'Emission Factors'!C$13+O501*'Emission Factors'!C$20,"")</f>
        <v/>
      </c>
      <c r="U501" s="131" t="str">
        <f>IFERROR(IF(K501="Residential",N501*'Emission Factors'!$C$14+O501*'Emission Factors'!$C$21,N501*'Emission Factors'!$C$15+O501*'Emission Factors'!$C$22),"")</f>
        <v/>
      </c>
    </row>
    <row r="502" spans="2:21" ht="15" customHeight="1" x14ac:dyDescent="0.3">
      <c r="B502" s="123"/>
      <c r="C502" s="124"/>
      <c r="D502" s="132"/>
      <c r="E502" s="124"/>
      <c r="F502" s="124"/>
      <c r="G502" s="124"/>
      <c r="H502" s="125"/>
      <c r="I502" s="126"/>
      <c r="J502" s="127"/>
      <c r="K502" s="127"/>
      <c r="L502" s="128" t="str">
        <f>IF(E502+G502=0,"",((E502*'Emission Factors'!C$23)+(G502*'Emission Factors'!$C$25)))</f>
        <v/>
      </c>
      <c r="M502" s="128" t="str">
        <f>IF(E502+G502=0,"",((E502*'Emission Factors'!C$24)+(G502*'Emission Factors'!$C$26)))</f>
        <v/>
      </c>
      <c r="N502" s="128" t="str">
        <f t="shared" si="21"/>
        <v/>
      </c>
      <c r="O502" s="128" t="str">
        <f t="shared" si="22"/>
        <v/>
      </c>
      <c r="P502" s="128" t="str">
        <f>IFERROR(N502*'Emission Factors'!C$10+O502*'Emission Factors'!C$17,"")</f>
        <v/>
      </c>
      <c r="Q502" s="129" t="str">
        <f t="shared" si="23"/>
        <v/>
      </c>
      <c r="R502" s="130" t="str">
        <f>IFERROR(N502*'Emission Factors'!C$11+O502*'Emission Factors'!C$18,"")</f>
        <v/>
      </c>
      <c r="S502" s="130" t="str">
        <f>IFERROR(N502*'Emission Factors'!C$12+O502*'Emission Factors'!C$19,"")</f>
        <v/>
      </c>
      <c r="T502" s="130" t="str">
        <f>IFERROR(N502*'Emission Factors'!C$13+O502*'Emission Factors'!C$20,"")</f>
        <v/>
      </c>
      <c r="U502" s="131" t="str">
        <f>IFERROR(IF(K502="Residential",N502*'Emission Factors'!$C$14+O502*'Emission Factors'!$C$21,N502*'Emission Factors'!$C$15+O502*'Emission Factors'!$C$22),"")</f>
        <v/>
      </c>
    </row>
    <row r="503" spans="2:21" ht="15" customHeight="1" x14ac:dyDescent="0.3">
      <c r="B503" s="123"/>
      <c r="C503" s="124"/>
      <c r="D503" s="132"/>
      <c r="E503" s="124"/>
      <c r="F503" s="124"/>
      <c r="G503" s="124"/>
      <c r="H503" s="125"/>
      <c r="I503" s="126"/>
      <c r="J503" s="127"/>
      <c r="K503" s="127"/>
      <c r="L503" s="128" t="str">
        <f>IF(E503+G503=0,"",((E503*'Emission Factors'!C$23)+(G503*'Emission Factors'!$C$25)))</f>
        <v/>
      </c>
      <c r="M503" s="128" t="str">
        <f>IF(E503+G503=0,"",((E503*'Emission Factors'!C$24)+(G503*'Emission Factors'!$C$26)))</f>
        <v/>
      </c>
      <c r="N503" s="128" t="str">
        <f t="shared" si="21"/>
        <v/>
      </c>
      <c r="O503" s="128" t="str">
        <f t="shared" si="22"/>
        <v/>
      </c>
      <c r="P503" s="128" t="str">
        <f>IFERROR(N503*'Emission Factors'!C$10+O503*'Emission Factors'!C$17,"")</f>
        <v/>
      </c>
      <c r="Q503" s="129" t="str">
        <f t="shared" si="23"/>
        <v/>
      </c>
      <c r="R503" s="130" t="str">
        <f>IFERROR(N503*'Emission Factors'!C$11+O503*'Emission Factors'!C$18,"")</f>
        <v/>
      </c>
      <c r="S503" s="130" t="str">
        <f>IFERROR(N503*'Emission Factors'!C$12+O503*'Emission Factors'!C$19,"")</f>
        <v/>
      </c>
      <c r="T503" s="130" t="str">
        <f>IFERROR(N503*'Emission Factors'!C$13+O503*'Emission Factors'!C$20,"")</f>
        <v/>
      </c>
      <c r="U503" s="131" t="str">
        <f>IFERROR(IF(K503="Residential",N503*'Emission Factors'!$C$14+O503*'Emission Factors'!$C$21,N503*'Emission Factors'!$C$15+O503*'Emission Factors'!$C$22),"")</f>
        <v/>
      </c>
    </row>
    <row r="504" spans="2:21" ht="15" customHeight="1" x14ac:dyDescent="0.3">
      <c r="B504" s="123"/>
      <c r="C504" s="124"/>
      <c r="D504" s="132"/>
      <c r="E504" s="124"/>
      <c r="F504" s="124"/>
      <c r="G504" s="124"/>
      <c r="H504" s="125"/>
      <c r="I504" s="126"/>
      <c r="J504" s="127"/>
      <c r="K504" s="127"/>
      <c r="L504" s="128" t="str">
        <f>IF(E504+G504=0,"",((E504*'Emission Factors'!C$23)+(G504*'Emission Factors'!$C$25)))</f>
        <v/>
      </c>
      <c r="M504" s="128" t="str">
        <f>IF(E504+G504=0,"",((E504*'Emission Factors'!C$24)+(G504*'Emission Factors'!$C$26)))</f>
        <v/>
      </c>
      <c r="N504" s="128" t="str">
        <f t="shared" si="21"/>
        <v/>
      </c>
      <c r="O504" s="128" t="str">
        <f t="shared" si="22"/>
        <v/>
      </c>
      <c r="P504" s="128" t="str">
        <f>IFERROR(N504*'Emission Factors'!C$10+O504*'Emission Factors'!C$17,"")</f>
        <v/>
      </c>
      <c r="Q504" s="129" t="str">
        <f t="shared" si="23"/>
        <v/>
      </c>
      <c r="R504" s="130" t="str">
        <f>IFERROR(N504*'Emission Factors'!C$11+O504*'Emission Factors'!C$18,"")</f>
        <v/>
      </c>
      <c r="S504" s="130" t="str">
        <f>IFERROR(N504*'Emission Factors'!C$12+O504*'Emission Factors'!C$19,"")</f>
        <v/>
      </c>
      <c r="T504" s="130" t="str">
        <f>IFERROR(N504*'Emission Factors'!C$13+O504*'Emission Factors'!C$20,"")</f>
        <v/>
      </c>
      <c r="U504" s="131" t="str">
        <f>IFERROR(IF(K504="Residential",N504*'Emission Factors'!$C$14+O504*'Emission Factors'!$C$21,N504*'Emission Factors'!$C$15+O504*'Emission Factors'!$C$22),"")</f>
        <v/>
      </c>
    </row>
    <row r="505" spans="2:21" ht="15" customHeight="1" x14ac:dyDescent="0.3">
      <c r="B505" s="123"/>
      <c r="C505" s="124"/>
      <c r="D505" s="132"/>
      <c r="E505" s="124"/>
      <c r="F505" s="124"/>
      <c r="G505" s="124"/>
      <c r="H505" s="125"/>
      <c r="I505" s="126"/>
      <c r="J505" s="127"/>
      <c r="K505" s="127"/>
      <c r="L505" s="128" t="str">
        <f>IF(E505+G505=0,"",((E505*'Emission Factors'!C$23)+(G505*'Emission Factors'!$C$25)))</f>
        <v/>
      </c>
      <c r="M505" s="128" t="str">
        <f>IF(E505+G505=0,"",((E505*'Emission Factors'!C$24)+(G505*'Emission Factors'!$C$26)))</f>
        <v/>
      </c>
      <c r="N505" s="128" t="str">
        <f t="shared" si="21"/>
        <v/>
      </c>
      <c r="O505" s="128" t="str">
        <f t="shared" si="22"/>
        <v/>
      </c>
      <c r="P505" s="128" t="str">
        <f>IFERROR(N505*'Emission Factors'!C$10+O505*'Emission Factors'!C$17,"")</f>
        <v/>
      </c>
      <c r="Q505" s="129" t="str">
        <f t="shared" si="23"/>
        <v/>
      </c>
      <c r="R505" s="130" t="str">
        <f>IFERROR(N505*'Emission Factors'!C$11+O505*'Emission Factors'!C$18,"")</f>
        <v/>
      </c>
      <c r="S505" s="130" t="str">
        <f>IFERROR(N505*'Emission Factors'!C$12+O505*'Emission Factors'!C$19,"")</f>
        <v/>
      </c>
      <c r="T505" s="130" t="str">
        <f>IFERROR(N505*'Emission Factors'!C$13+O505*'Emission Factors'!C$20,"")</f>
        <v/>
      </c>
      <c r="U505" s="131" t="str">
        <f>IFERROR(IF(K505="Residential",N505*'Emission Factors'!$C$14+O505*'Emission Factors'!$C$21,N505*'Emission Factors'!$C$15+O505*'Emission Factors'!$C$22),"")</f>
        <v/>
      </c>
    </row>
    <row r="506" spans="2:21" ht="15" customHeight="1" x14ac:dyDescent="0.3">
      <c r="B506" s="123"/>
      <c r="C506" s="124"/>
      <c r="D506" s="132"/>
      <c r="E506" s="124"/>
      <c r="F506" s="124"/>
      <c r="G506" s="124"/>
      <c r="H506" s="125"/>
      <c r="I506" s="126"/>
      <c r="J506" s="127"/>
      <c r="K506" s="127"/>
      <c r="L506" s="128" t="str">
        <f>IF(E506+G506=0,"",((E506*'Emission Factors'!C$23)+(G506*'Emission Factors'!$C$25)))</f>
        <v/>
      </c>
      <c r="M506" s="128" t="str">
        <f>IF(E506+G506=0,"",((E506*'Emission Factors'!C$24)+(G506*'Emission Factors'!$C$26)))</f>
        <v/>
      </c>
      <c r="N506" s="128" t="str">
        <f t="shared" si="21"/>
        <v/>
      </c>
      <c r="O506" s="128" t="str">
        <f t="shared" si="22"/>
        <v/>
      </c>
      <c r="P506" s="128" t="str">
        <f>IFERROR(N506*'Emission Factors'!C$10+O506*'Emission Factors'!C$17,"")</f>
        <v/>
      </c>
      <c r="Q506" s="129" t="str">
        <f t="shared" si="23"/>
        <v/>
      </c>
      <c r="R506" s="130" t="str">
        <f>IFERROR(N506*'Emission Factors'!C$11+O506*'Emission Factors'!C$18,"")</f>
        <v/>
      </c>
      <c r="S506" s="130" t="str">
        <f>IFERROR(N506*'Emission Factors'!C$12+O506*'Emission Factors'!C$19,"")</f>
        <v/>
      </c>
      <c r="T506" s="130" t="str">
        <f>IFERROR(N506*'Emission Factors'!C$13+O506*'Emission Factors'!C$20,"")</f>
        <v/>
      </c>
      <c r="U506" s="131" t="str">
        <f>IFERROR(IF(K506="Residential",N506*'Emission Factors'!$C$14+O506*'Emission Factors'!$C$21,N506*'Emission Factors'!$C$15+O506*'Emission Factors'!$C$22),"")</f>
        <v/>
      </c>
    </row>
    <row r="507" spans="2:21" ht="15" customHeight="1" x14ac:dyDescent="0.3">
      <c r="B507" s="123"/>
      <c r="C507" s="124"/>
      <c r="D507" s="132"/>
      <c r="E507" s="124"/>
      <c r="F507" s="124"/>
      <c r="G507" s="124"/>
      <c r="H507" s="125"/>
      <c r="I507" s="126"/>
      <c r="J507" s="127"/>
      <c r="K507" s="127"/>
      <c r="L507" s="128" t="str">
        <f>IF(E507+G507=0,"",((E507*'Emission Factors'!C$23)+(G507*'Emission Factors'!$C$25)))</f>
        <v/>
      </c>
      <c r="M507" s="128" t="str">
        <f>IF(E507+G507=0,"",((E507*'Emission Factors'!C$24)+(G507*'Emission Factors'!$C$26)))</f>
        <v/>
      </c>
      <c r="N507" s="128" t="str">
        <f t="shared" si="21"/>
        <v/>
      </c>
      <c r="O507" s="128" t="str">
        <f t="shared" si="22"/>
        <v/>
      </c>
      <c r="P507" s="128" t="str">
        <f>IFERROR(N507*'Emission Factors'!C$10+O507*'Emission Factors'!C$17,"")</f>
        <v/>
      </c>
      <c r="Q507" s="129" t="str">
        <f t="shared" si="23"/>
        <v/>
      </c>
      <c r="R507" s="130" t="str">
        <f>IFERROR(N507*'Emission Factors'!C$11+O507*'Emission Factors'!C$18,"")</f>
        <v/>
      </c>
      <c r="S507" s="130" t="str">
        <f>IFERROR(N507*'Emission Factors'!C$12+O507*'Emission Factors'!C$19,"")</f>
        <v/>
      </c>
      <c r="T507" s="130" t="str">
        <f>IFERROR(N507*'Emission Factors'!C$13+O507*'Emission Factors'!C$20,"")</f>
        <v/>
      </c>
      <c r="U507" s="131" t="str">
        <f>IFERROR(IF(K507="Residential",N507*'Emission Factors'!$C$14+O507*'Emission Factors'!$C$21,N507*'Emission Factors'!$C$15+O507*'Emission Factors'!$C$22),"")</f>
        <v/>
      </c>
    </row>
    <row r="508" spans="2:21" ht="15" customHeight="1" x14ac:dyDescent="0.3">
      <c r="B508" s="123"/>
      <c r="C508" s="124"/>
      <c r="D508" s="132"/>
      <c r="E508" s="124"/>
      <c r="F508" s="124"/>
      <c r="G508" s="124"/>
      <c r="H508" s="125"/>
      <c r="I508" s="126"/>
      <c r="J508" s="127"/>
      <c r="K508" s="127"/>
      <c r="L508" s="128" t="str">
        <f>IF(E508+G508=0,"",((E508*'Emission Factors'!C$23)+(G508*'Emission Factors'!$C$25)))</f>
        <v/>
      </c>
      <c r="M508" s="128" t="str">
        <f>IF(E508+G508=0,"",((E508*'Emission Factors'!C$24)+(G508*'Emission Factors'!$C$26)))</f>
        <v/>
      </c>
      <c r="N508" s="128" t="str">
        <f t="shared" si="21"/>
        <v/>
      </c>
      <c r="O508" s="128" t="str">
        <f t="shared" si="22"/>
        <v/>
      </c>
      <c r="P508" s="128" t="str">
        <f>IFERROR(N508*'Emission Factors'!C$10+O508*'Emission Factors'!C$17,"")</f>
        <v/>
      </c>
      <c r="Q508" s="129" t="str">
        <f t="shared" si="23"/>
        <v/>
      </c>
      <c r="R508" s="130" t="str">
        <f>IFERROR(N508*'Emission Factors'!C$11+O508*'Emission Factors'!C$18,"")</f>
        <v/>
      </c>
      <c r="S508" s="130" t="str">
        <f>IFERROR(N508*'Emission Factors'!C$12+O508*'Emission Factors'!C$19,"")</f>
        <v/>
      </c>
      <c r="T508" s="130" t="str">
        <f>IFERROR(N508*'Emission Factors'!C$13+O508*'Emission Factors'!C$20,"")</f>
        <v/>
      </c>
      <c r="U508" s="131" t="str">
        <f>IFERROR(IF(K508="Residential",N508*'Emission Factors'!$C$14+O508*'Emission Factors'!$C$21,N508*'Emission Factors'!$C$15+O508*'Emission Factors'!$C$22),"")</f>
        <v/>
      </c>
    </row>
    <row r="509" spans="2:21" ht="15" customHeight="1" x14ac:dyDescent="0.3">
      <c r="B509" s="123"/>
      <c r="C509" s="124"/>
      <c r="D509" s="132"/>
      <c r="E509" s="124"/>
      <c r="F509" s="124"/>
      <c r="G509" s="124"/>
      <c r="H509" s="125"/>
      <c r="I509" s="126"/>
      <c r="J509" s="127"/>
      <c r="K509" s="127"/>
      <c r="L509" s="128" t="str">
        <f>IF(E509+G509=0,"",((E509*'Emission Factors'!C$23)+(G509*'Emission Factors'!$C$25)))</f>
        <v/>
      </c>
      <c r="M509" s="128" t="str">
        <f>IF(E509+G509=0,"",((E509*'Emission Factors'!C$24)+(G509*'Emission Factors'!$C$26)))</f>
        <v/>
      </c>
      <c r="N509" s="128" t="str">
        <f t="shared" si="21"/>
        <v/>
      </c>
      <c r="O509" s="128" t="str">
        <f t="shared" si="22"/>
        <v/>
      </c>
      <c r="P509" s="128" t="str">
        <f>IFERROR(N509*'Emission Factors'!C$10+O509*'Emission Factors'!C$17,"")</f>
        <v/>
      </c>
      <c r="Q509" s="129" t="str">
        <f t="shared" si="23"/>
        <v/>
      </c>
      <c r="R509" s="130" t="str">
        <f>IFERROR(N509*'Emission Factors'!C$11+O509*'Emission Factors'!C$18,"")</f>
        <v/>
      </c>
      <c r="S509" s="130" t="str">
        <f>IFERROR(N509*'Emission Factors'!C$12+O509*'Emission Factors'!C$19,"")</f>
        <v/>
      </c>
      <c r="T509" s="130" t="str">
        <f>IFERROR(N509*'Emission Factors'!C$13+O509*'Emission Factors'!C$20,"")</f>
        <v/>
      </c>
      <c r="U509" s="131" t="str">
        <f>IFERROR(IF(K509="Residential",N509*'Emission Factors'!$C$14+O509*'Emission Factors'!$C$21,N509*'Emission Factors'!$C$15+O509*'Emission Factors'!$C$22),"")</f>
        <v/>
      </c>
    </row>
    <row r="510" spans="2:21" ht="15" customHeight="1" x14ac:dyDescent="0.3">
      <c r="B510" s="123"/>
      <c r="C510" s="124"/>
      <c r="D510" s="132"/>
      <c r="E510" s="124"/>
      <c r="F510" s="124"/>
      <c r="G510" s="124"/>
      <c r="H510" s="125"/>
      <c r="I510" s="126"/>
      <c r="J510" s="127"/>
      <c r="K510" s="127"/>
      <c r="L510" s="128" t="str">
        <f>IF(E510+G510=0,"",((E510*'Emission Factors'!C$23)+(G510*'Emission Factors'!$C$25)))</f>
        <v/>
      </c>
      <c r="M510" s="128" t="str">
        <f>IF(E510+G510=0,"",((E510*'Emission Factors'!C$24)+(G510*'Emission Factors'!$C$26)))</f>
        <v/>
      </c>
      <c r="N510" s="128" t="str">
        <f t="shared" si="21"/>
        <v/>
      </c>
      <c r="O510" s="128" t="str">
        <f t="shared" si="22"/>
        <v/>
      </c>
      <c r="P510" s="128" t="str">
        <f>IFERROR(N510*'Emission Factors'!C$10+O510*'Emission Factors'!C$17,"")</f>
        <v/>
      </c>
      <c r="Q510" s="129" t="str">
        <f t="shared" si="23"/>
        <v/>
      </c>
      <c r="R510" s="130" t="str">
        <f>IFERROR(N510*'Emission Factors'!C$11+O510*'Emission Factors'!C$18,"")</f>
        <v/>
      </c>
      <c r="S510" s="130" t="str">
        <f>IFERROR(N510*'Emission Factors'!C$12+O510*'Emission Factors'!C$19,"")</f>
        <v/>
      </c>
      <c r="T510" s="130" t="str">
        <f>IFERROR(N510*'Emission Factors'!C$13+O510*'Emission Factors'!C$20,"")</f>
        <v/>
      </c>
      <c r="U510" s="131" t="str">
        <f>IFERROR(IF(K510="Residential",N510*'Emission Factors'!$C$14+O510*'Emission Factors'!$C$21,N510*'Emission Factors'!$C$15+O510*'Emission Factors'!$C$22),"")</f>
        <v/>
      </c>
    </row>
    <row r="511" spans="2:21" ht="15" customHeight="1" x14ac:dyDescent="0.3">
      <c r="B511" s="123"/>
      <c r="C511" s="124"/>
      <c r="D511" s="132"/>
      <c r="E511" s="124"/>
      <c r="F511" s="124"/>
      <c r="G511" s="124"/>
      <c r="H511" s="125"/>
      <c r="I511" s="126"/>
      <c r="J511" s="127"/>
      <c r="K511" s="127"/>
      <c r="L511" s="128" t="str">
        <f>IF(E511+G511=0,"",((E511*'Emission Factors'!C$23)+(G511*'Emission Factors'!$C$25)))</f>
        <v/>
      </c>
      <c r="M511" s="128" t="str">
        <f>IF(E511+G511=0,"",((E511*'Emission Factors'!C$24)+(G511*'Emission Factors'!$C$26)))</f>
        <v/>
      </c>
      <c r="N511" s="128" t="str">
        <f t="shared" si="21"/>
        <v/>
      </c>
      <c r="O511" s="128" t="str">
        <f t="shared" si="22"/>
        <v/>
      </c>
      <c r="P511" s="128" t="str">
        <f>IFERROR(N511*'Emission Factors'!C$10+O511*'Emission Factors'!C$17,"")</f>
        <v/>
      </c>
      <c r="Q511" s="129" t="str">
        <f t="shared" si="23"/>
        <v/>
      </c>
      <c r="R511" s="130" t="str">
        <f>IFERROR(N511*'Emission Factors'!C$11+O511*'Emission Factors'!C$18,"")</f>
        <v/>
      </c>
      <c r="S511" s="130" t="str">
        <f>IFERROR(N511*'Emission Factors'!C$12+O511*'Emission Factors'!C$19,"")</f>
        <v/>
      </c>
      <c r="T511" s="130" t="str">
        <f>IFERROR(N511*'Emission Factors'!C$13+O511*'Emission Factors'!C$20,"")</f>
        <v/>
      </c>
      <c r="U511" s="131" t="str">
        <f>IFERROR(IF(K511="Residential",N511*'Emission Factors'!$C$14+O511*'Emission Factors'!$C$21,N511*'Emission Factors'!$C$15+O511*'Emission Factors'!$C$22),"")</f>
        <v/>
      </c>
    </row>
    <row r="512" spans="2:21" ht="15" customHeight="1" x14ac:dyDescent="0.3">
      <c r="B512" s="123"/>
      <c r="C512" s="124"/>
      <c r="D512" s="132"/>
      <c r="E512" s="124"/>
      <c r="F512" s="124"/>
      <c r="G512" s="124"/>
      <c r="H512" s="125"/>
      <c r="I512" s="126"/>
      <c r="J512" s="127"/>
      <c r="K512" s="127"/>
      <c r="L512" s="128" t="str">
        <f>IF(E512+G512=0,"",((E512*'Emission Factors'!C$23)+(G512*'Emission Factors'!$C$25)))</f>
        <v/>
      </c>
      <c r="M512" s="128" t="str">
        <f>IF(E512+G512=0,"",((E512*'Emission Factors'!C$24)+(G512*'Emission Factors'!$C$26)))</f>
        <v/>
      </c>
      <c r="N512" s="128" t="str">
        <f t="shared" si="21"/>
        <v/>
      </c>
      <c r="O512" s="128" t="str">
        <f t="shared" si="22"/>
        <v/>
      </c>
      <c r="P512" s="128" t="str">
        <f>IFERROR(N512*'Emission Factors'!C$10+O512*'Emission Factors'!C$17,"")</f>
        <v/>
      </c>
      <c r="Q512" s="129" t="str">
        <f t="shared" si="23"/>
        <v/>
      </c>
      <c r="R512" s="130" t="str">
        <f>IFERROR(N512*'Emission Factors'!C$11+O512*'Emission Factors'!C$18,"")</f>
        <v/>
      </c>
      <c r="S512" s="130" t="str">
        <f>IFERROR(N512*'Emission Factors'!C$12+O512*'Emission Factors'!C$19,"")</f>
        <v/>
      </c>
      <c r="T512" s="130" t="str">
        <f>IFERROR(N512*'Emission Factors'!C$13+O512*'Emission Factors'!C$20,"")</f>
        <v/>
      </c>
      <c r="U512" s="131" t="str">
        <f>IFERROR(IF(K512="Residential",N512*'Emission Factors'!$C$14+O512*'Emission Factors'!$C$21,N512*'Emission Factors'!$C$15+O512*'Emission Factors'!$C$22),"")</f>
        <v/>
      </c>
    </row>
    <row r="513" spans="2:21" ht="15" customHeight="1" x14ac:dyDescent="0.3">
      <c r="B513" s="123"/>
      <c r="C513" s="124"/>
      <c r="D513" s="132"/>
      <c r="E513" s="124"/>
      <c r="F513" s="124"/>
      <c r="G513" s="124"/>
      <c r="H513" s="125"/>
      <c r="I513" s="126"/>
      <c r="J513" s="127"/>
      <c r="K513" s="127"/>
      <c r="L513" s="128" t="str">
        <f>IF(E513+G513=0,"",((E513*'Emission Factors'!C$23)+(G513*'Emission Factors'!$C$25)))</f>
        <v/>
      </c>
      <c r="M513" s="128" t="str">
        <f>IF(E513+G513=0,"",((E513*'Emission Factors'!C$24)+(G513*'Emission Factors'!$C$26)))</f>
        <v/>
      </c>
      <c r="N513" s="128" t="str">
        <f t="shared" si="21"/>
        <v/>
      </c>
      <c r="O513" s="128" t="str">
        <f t="shared" si="22"/>
        <v/>
      </c>
      <c r="P513" s="128" t="str">
        <f>IFERROR(N513*'Emission Factors'!C$10+O513*'Emission Factors'!C$17,"")</f>
        <v/>
      </c>
      <c r="Q513" s="129" t="str">
        <f t="shared" si="23"/>
        <v/>
      </c>
      <c r="R513" s="130" t="str">
        <f>IFERROR(N513*'Emission Factors'!C$11+O513*'Emission Factors'!C$18,"")</f>
        <v/>
      </c>
      <c r="S513" s="130" t="str">
        <f>IFERROR(N513*'Emission Factors'!C$12+O513*'Emission Factors'!C$19,"")</f>
        <v/>
      </c>
      <c r="T513" s="130" t="str">
        <f>IFERROR(N513*'Emission Factors'!C$13+O513*'Emission Factors'!C$20,"")</f>
        <v/>
      </c>
      <c r="U513" s="131" t="str">
        <f>IFERROR(IF(K513="Residential",N513*'Emission Factors'!$C$14+O513*'Emission Factors'!$C$21,N513*'Emission Factors'!$C$15+O513*'Emission Factors'!$C$22),"")</f>
        <v/>
      </c>
    </row>
    <row r="514" spans="2:21" ht="15" customHeight="1" x14ac:dyDescent="0.3">
      <c r="B514" s="123"/>
      <c r="C514" s="124"/>
      <c r="D514" s="132"/>
      <c r="E514" s="124"/>
      <c r="F514" s="124"/>
      <c r="G514" s="124"/>
      <c r="H514" s="125"/>
      <c r="I514" s="126"/>
      <c r="J514" s="127"/>
      <c r="K514" s="127"/>
      <c r="L514" s="128" t="str">
        <f>IF(E514+G514=0,"",((E514*'Emission Factors'!C$23)+(G514*'Emission Factors'!$C$25)))</f>
        <v/>
      </c>
      <c r="M514" s="128" t="str">
        <f>IF(E514+G514=0,"",((E514*'Emission Factors'!C$24)+(G514*'Emission Factors'!$C$26)))</f>
        <v/>
      </c>
      <c r="N514" s="128" t="str">
        <f t="shared" si="21"/>
        <v/>
      </c>
      <c r="O514" s="128" t="str">
        <f t="shared" si="22"/>
        <v/>
      </c>
      <c r="P514" s="128" t="str">
        <f>IFERROR(N514*'Emission Factors'!C$10+O514*'Emission Factors'!C$17,"")</f>
        <v/>
      </c>
      <c r="Q514" s="129" t="str">
        <f t="shared" si="23"/>
        <v/>
      </c>
      <c r="R514" s="130" t="str">
        <f>IFERROR(N514*'Emission Factors'!C$11+O514*'Emission Factors'!C$18,"")</f>
        <v/>
      </c>
      <c r="S514" s="130" t="str">
        <f>IFERROR(N514*'Emission Factors'!C$12+O514*'Emission Factors'!C$19,"")</f>
        <v/>
      </c>
      <c r="T514" s="130" t="str">
        <f>IFERROR(N514*'Emission Factors'!C$13+O514*'Emission Factors'!C$20,"")</f>
        <v/>
      </c>
      <c r="U514" s="131" t="str">
        <f>IFERROR(IF(K514="Residential",N514*'Emission Factors'!$C$14+O514*'Emission Factors'!$C$21,N514*'Emission Factors'!$C$15+O514*'Emission Factors'!$C$22),"")</f>
        <v/>
      </c>
    </row>
    <row r="515" spans="2:21" ht="15" customHeight="1" x14ac:dyDescent="0.3">
      <c r="B515" s="123"/>
      <c r="C515" s="124"/>
      <c r="D515" s="132"/>
      <c r="E515" s="124"/>
      <c r="F515" s="124"/>
      <c r="G515" s="124"/>
      <c r="H515" s="125"/>
      <c r="I515" s="126"/>
      <c r="J515" s="127"/>
      <c r="K515" s="127"/>
      <c r="L515" s="128" t="str">
        <f>IF(E515+G515=0,"",((E515*'Emission Factors'!C$23)+(G515*'Emission Factors'!$C$25)))</f>
        <v/>
      </c>
      <c r="M515" s="128" t="str">
        <f>IF(E515+G515=0,"",((E515*'Emission Factors'!C$24)+(G515*'Emission Factors'!$C$26)))</f>
        <v/>
      </c>
      <c r="N515" s="128" t="str">
        <f t="shared" si="21"/>
        <v/>
      </c>
      <c r="O515" s="128" t="str">
        <f t="shared" si="22"/>
        <v/>
      </c>
      <c r="P515" s="128" t="str">
        <f>IFERROR(N515*'Emission Factors'!C$10+O515*'Emission Factors'!C$17,"")</f>
        <v/>
      </c>
      <c r="Q515" s="129" t="str">
        <f t="shared" si="23"/>
        <v/>
      </c>
      <c r="R515" s="130" t="str">
        <f>IFERROR(N515*'Emission Factors'!C$11+O515*'Emission Factors'!C$18,"")</f>
        <v/>
      </c>
      <c r="S515" s="130" t="str">
        <f>IFERROR(N515*'Emission Factors'!C$12+O515*'Emission Factors'!C$19,"")</f>
        <v/>
      </c>
      <c r="T515" s="130" t="str">
        <f>IFERROR(N515*'Emission Factors'!C$13+O515*'Emission Factors'!C$20,"")</f>
        <v/>
      </c>
      <c r="U515" s="131" t="str">
        <f>IFERROR(IF(K515="Residential",N515*'Emission Factors'!$C$14+O515*'Emission Factors'!$C$21,N515*'Emission Factors'!$C$15+O515*'Emission Factors'!$C$22),"")</f>
        <v/>
      </c>
    </row>
    <row r="516" spans="2:21" ht="15" customHeight="1" x14ac:dyDescent="0.3">
      <c r="B516" s="123"/>
      <c r="C516" s="124"/>
      <c r="D516" s="132"/>
      <c r="E516" s="124"/>
      <c r="F516" s="124"/>
      <c r="G516" s="124"/>
      <c r="H516" s="125"/>
      <c r="I516" s="126"/>
      <c r="J516" s="127"/>
      <c r="K516" s="127"/>
      <c r="L516" s="128" t="str">
        <f>IF(E516+G516=0,"",((E516*'Emission Factors'!C$23)+(G516*'Emission Factors'!$C$25)))</f>
        <v/>
      </c>
      <c r="M516" s="128" t="str">
        <f>IF(E516+G516=0,"",((E516*'Emission Factors'!C$24)+(G516*'Emission Factors'!$C$26)))</f>
        <v/>
      </c>
      <c r="N516" s="128" t="str">
        <f t="shared" si="21"/>
        <v/>
      </c>
      <c r="O516" s="128" t="str">
        <f t="shared" si="22"/>
        <v/>
      </c>
      <c r="P516" s="128" t="str">
        <f>IFERROR(N516*'Emission Factors'!C$10+O516*'Emission Factors'!C$17,"")</f>
        <v/>
      </c>
      <c r="Q516" s="129" t="str">
        <f t="shared" si="23"/>
        <v/>
      </c>
      <c r="R516" s="130" t="str">
        <f>IFERROR(N516*'Emission Factors'!C$11+O516*'Emission Factors'!C$18,"")</f>
        <v/>
      </c>
      <c r="S516" s="130" t="str">
        <f>IFERROR(N516*'Emission Factors'!C$12+O516*'Emission Factors'!C$19,"")</f>
        <v/>
      </c>
      <c r="T516" s="130" t="str">
        <f>IFERROR(N516*'Emission Factors'!C$13+O516*'Emission Factors'!C$20,"")</f>
        <v/>
      </c>
      <c r="U516" s="131" t="str">
        <f>IFERROR(IF(K516="Residential",N516*'Emission Factors'!$C$14+O516*'Emission Factors'!$C$21,N516*'Emission Factors'!$C$15+O516*'Emission Factors'!$C$22),"")</f>
        <v/>
      </c>
    </row>
    <row r="517" spans="2:21" ht="15" customHeight="1" x14ac:dyDescent="0.3">
      <c r="B517" s="123"/>
      <c r="C517" s="124"/>
      <c r="D517" s="132"/>
      <c r="E517" s="124"/>
      <c r="F517" s="124"/>
      <c r="G517" s="124"/>
      <c r="H517" s="125"/>
      <c r="I517" s="126"/>
      <c r="J517" s="127"/>
      <c r="K517" s="127"/>
      <c r="L517" s="128" t="str">
        <f>IF(E517+G517=0,"",((E517*'Emission Factors'!C$23)+(G517*'Emission Factors'!$C$25)))</f>
        <v/>
      </c>
      <c r="M517" s="128" t="str">
        <f>IF(E517+G517=0,"",((E517*'Emission Factors'!C$24)+(G517*'Emission Factors'!$C$26)))</f>
        <v/>
      </c>
      <c r="N517" s="128" t="str">
        <f t="shared" si="21"/>
        <v/>
      </c>
      <c r="O517" s="128" t="str">
        <f t="shared" si="22"/>
        <v/>
      </c>
      <c r="P517" s="128" t="str">
        <f>IFERROR(N517*'Emission Factors'!C$10+O517*'Emission Factors'!C$17,"")</f>
        <v/>
      </c>
      <c r="Q517" s="129" t="str">
        <f t="shared" si="23"/>
        <v/>
      </c>
      <c r="R517" s="130" t="str">
        <f>IFERROR(N517*'Emission Factors'!C$11+O517*'Emission Factors'!C$18,"")</f>
        <v/>
      </c>
      <c r="S517" s="130" t="str">
        <f>IFERROR(N517*'Emission Factors'!C$12+O517*'Emission Factors'!C$19,"")</f>
        <v/>
      </c>
      <c r="T517" s="130" t="str">
        <f>IFERROR(N517*'Emission Factors'!C$13+O517*'Emission Factors'!C$20,"")</f>
        <v/>
      </c>
      <c r="U517" s="131" t="str">
        <f>IFERROR(IF(K517="Residential",N517*'Emission Factors'!$C$14+O517*'Emission Factors'!$C$21,N517*'Emission Factors'!$C$15+O517*'Emission Factors'!$C$22),"")</f>
        <v/>
      </c>
    </row>
    <row r="518" spans="2:21" ht="15" customHeight="1" x14ac:dyDescent="0.3">
      <c r="B518" s="123"/>
      <c r="C518" s="124"/>
      <c r="D518" s="132"/>
      <c r="E518" s="124"/>
      <c r="F518" s="124"/>
      <c r="G518" s="124"/>
      <c r="H518" s="125"/>
      <c r="I518" s="126"/>
      <c r="J518" s="127"/>
      <c r="K518" s="127"/>
      <c r="L518" s="128" t="str">
        <f>IF(E518+G518=0,"",((E518*'Emission Factors'!C$23)+(G518*'Emission Factors'!$C$25)))</f>
        <v/>
      </c>
      <c r="M518" s="128" t="str">
        <f>IF(E518+G518=0,"",((E518*'Emission Factors'!C$24)+(G518*'Emission Factors'!$C$26)))</f>
        <v/>
      </c>
      <c r="N518" s="128" t="str">
        <f t="shared" si="21"/>
        <v/>
      </c>
      <c r="O518" s="128" t="str">
        <f t="shared" si="22"/>
        <v/>
      </c>
      <c r="P518" s="128" t="str">
        <f>IFERROR(N518*'Emission Factors'!C$10+O518*'Emission Factors'!C$17,"")</f>
        <v/>
      </c>
      <c r="Q518" s="129" t="str">
        <f t="shared" si="23"/>
        <v/>
      </c>
      <c r="R518" s="130" t="str">
        <f>IFERROR(N518*'Emission Factors'!C$11+O518*'Emission Factors'!C$18,"")</f>
        <v/>
      </c>
      <c r="S518" s="130" t="str">
        <f>IFERROR(N518*'Emission Factors'!C$12+O518*'Emission Factors'!C$19,"")</f>
        <v/>
      </c>
      <c r="T518" s="130" t="str">
        <f>IFERROR(N518*'Emission Factors'!C$13+O518*'Emission Factors'!C$20,"")</f>
        <v/>
      </c>
      <c r="U518" s="131" t="str">
        <f>IFERROR(IF(K518="Residential",N518*'Emission Factors'!$C$14+O518*'Emission Factors'!$C$21,N518*'Emission Factors'!$C$15+O518*'Emission Factors'!$C$22),"")</f>
        <v/>
      </c>
    </row>
    <row r="519" spans="2:21" ht="15" customHeight="1" x14ac:dyDescent="0.3">
      <c r="B519" s="123"/>
      <c r="C519" s="124"/>
      <c r="D519" s="132"/>
      <c r="E519" s="124"/>
      <c r="F519" s="124"/>
      <c r="G519" s="124"/>
      <c r="H519" s="125"/>
      <c r="I519" s="126"/>
      <c r="J519" s="127"/>
      <c r="K519" s="127"/>
      <c r="L519" s="128" t="str">
        <f>IF(E519+G519=0,"",((E519*'Emission Factors'!C$23)+(G519*'Emission Factors'!$C$25)))</f>
        <v/>
      </c>
      <c r="M519" s="128" t="str">
        <f>IF(E519+G519=0,"",((E519*'Emission Factors'!C$24)+(G519*'Emission Factors'!$C$26)))</f>
        <v/>
      </c>
      <c r="N519" s="128" t="str">
        <f t="shared" si="21"/>
        <v/>
      </c>
      <c r="O519" s="128" t="str">
        <f t="shared" si="22"/>
        <v/>
      </c>
      <c r="P519" s="128" t="str">
        <f>IFERROR(N519*'Emission Factors'!C$10+O519*'Emission Factors'!C$17,"")</f>
        <v/>
      </c>
      <c r="Q519" s="129" t="str">
        <f t="shared" si="23"/>
        <v/>
      </c>
      <c r="R519" s="130" t="str">
        <f>IFERROR(N519*'Emission Factors'!C$11+O519*'Emission Factors'!C$18,"")</f>
        <v/>
      </c>
      <c r="S519" s="130" t="str">
        <f>IFERROR(N519*'Emission Factors'!C$12+O519*'Emission Factors'!C$19,"")</f>
        <v/>
      </c>
      <c r="T519" s="130" t="str">
        <f>IFERROR(N519*'Emission Factors'!C$13+O519*'Emission Factors'!C$20,"")</f>
        <v/>
      </c>
      <c r="U519" s="131" t="str">
        <f>IFERROR(IF(K519="Residential",N519*'Emission Factors'!$C$14+O519*'Emission Factors'!$C$21,N519*'Emission Factors'!$C$15+O519*'Emission Factors'!$C$22),"")</f>
        <v/>
      </c>
    </row>
    <row r="520" spans="2:21" ht="15" customHeight="1" x14ac:dyDescent="0.3">
      <c r="B520" s="123"/>
      <c r="C520" s="124"/>
      <c r="D520" s="132"/>
      <c r="E520" s="124"/>
      <c r="F520" s="124"/>
      <c r="G520" s="124"/>
      <c r="H520" s="125"/>
      <c r="I520" s="126"/>
      <c r="J520" s="127"/>
      <c r="K520" s="127"/>
      <c r="L520" s="128" t="str">
        <f>IF(E520+G520=0,"",((E520*'Emission Factors'!C$23)+(G520*'Emission Factors'!$C$25)))</f>
        <v/>
      </c>
      <c r="M520" s="128" t="str">
        <f>IF(E520+G520=0,"",((E520*'Emission Factors'!C$24)+(G520*'Emission Factors'!$C$26)))</f>
        <v/>
      </c>
      <c r="N520" s="128" t="str">
        <f t="shared" si="21"/>
        <v/>
      </c>
      <c r="O520" s="128" t="str">
        <f t="shared" si="22"/>
        <v/>
      </c>
      <c r="P520" s="128" t="str">
        <f>IFERROR(N520*'Emission Factors'!C$10+O520*'Emission Factors'!C$17,"")</f>
        <v/>
      </c>
      <c r="Q520" s="129" t="str">
        <f t="shared" si="23"/>
        <v/>
      </c>
      <c r="R520" s="130" t="str">
        <f>IFERROR(N520*'Emission Factors'!C$11+O520*'Emission Factors'!C$18,"")</f>
        <v/>
      </c>
      <c r="S520" s="130" t="str">
        <f>IFERROR(N520*'Emission Factors'!C$12+O520*'Emission Factors'!C$19,"")</f>
        <v/>
      </c>
      <c r="T520" s="130" t="str">
        <f>IFERROR(N520*'Emission Factors'!C$13+O520*'Emission Factors'!C$20,"")</f>
        <v/>
      </c>
      <c r="U520" s="131" t="str">
        <f>IFERROR(IF(K520="Residential",N520*'Emission Factors'!$C$14+O520*'Emission Factors'!$C$21,N520*'Emission Factors'!$C$15+O520*'Emission Factors'!$C$22),"")</f>
        <v/>
      </c>
    </row>
    <row r="521" spans="2:21" ht="15" customHeight="1" x14ac:dyDescent="0.3">
      <c r="B521" s="123"/>
      <c r="C521" s="124"/>
      <c r="D521" s="132"/>
      <c r="E521" s="124"/>
      <c r="F521" s="124"/>
      <c r="G521" s="124"/>
      <c r="H521" s="125"/>
      <c r="I521" s="126"/>
      <c r="J521" s="127"/>
      <c r="K521" s="127"/>
      <c r="L521" s="128" t="str">
        <f>IF(E521+G521=0,"",((E521*'Emission Factors'!C$23)+(G521*'Emission Factors'!$C$25)))</f>
        <v/>
      </c>
      <c r="M521" s="128" t="str">
        <f>IF(E521+G521=0,"",((E521*'Emission Factors'!C$24)+(G521*'Emission Factors'!$C$26)))</f>
        <v/>
      </c>
      <c r="N521" s="128" t="str">
        <f t="shared" si="21"/>
        <v/>
      </c>
      <c r="O521" s="128" t="str">
        <f t="shared" si="22"/>
        <v/>
      </c>
      <c r="P521" s="128" t="str">
        <f>IFERROR(N521*'Emission Factors'!C$10+O521*'Emission Factors'!C$17,"")</f>
        <v/>
      </c>
      <c r="Q521" s="129" t="str">
        <f t="shared" si="23"/>
        <v/>
      </c>
      <c r="R521" s="130" t="str">
        <f>IFERROR(N521*'Emission Factors'!C$11+O521*'Emission Factors'!C$18,"")</f>
        <v/>
      </c>
      <c r="S521" s="130" t="str">
        <f>IFERROR(N521*'Emission Factors'!C$12+O521*'Emission Factors'!C$19,"")</f>
        <v/>
      </c>
      <c r="T521" s="130" t="str">
        <f>IFERROR(N521*'Emission Factors'!C$13+O521*'Emission Factors'!C$20,"")</f>
        <v/>
      </c>
      <c r="U521" s="131" t="str">
        <f>IFERROR(IF(K521="Residential",N521*'Emission Factors'!$C$14+O521*'Emission Factors'!$C$21,N521*'Emission Factors'!$C$15+O521*'Emission Factors'!$C$22),"")</f>
        <v/>
      </c>
    </row>
    <row r="522" spans="2:21" ht="15" customHeight="1" x14ac:dyDescent="0.3">
      <c r="B522" s="123"/>
      <c r="C522" s="124"/>
      <c r="D522" s="132"/>
      <c r="E522" s="124"/>
      <c r="F522" s="124"/>
      <c r="G522" s="124"/>
      <c r="H522" s="125"/>
      <c r="I522" s="126"/>
      <c r="J522" s="127"/>
      <c r="K522" s="127"/>
      <c r="L522" s="128" t="str">
        <f>IF(E522+G522=0,"",((E522*'Emission Factors'!C$23)+(G522*'Emission Factors'!$C$25)))</f>
        <v/>
      </c>
      <c r="M522" s="128" t="str">
        <f>IF(E522+G522=0,"",((E522*'Emission Factors'!C$24)+(G522*'Emission Factors'!$C$26)))</f>
        <v/>
      </c>
      <c r="N522" s="128" t="str">
        <f t="shared" si="21"/>
        <v/>
      </c>
      <c r="O522" s="128" t="str">
        <f t="shared" si="22"/>
        <v/>
      </c>
      <c r="P522" s="128" t="str">
        <f>IFERROR(N522*'Emission Factors'!C$10+O522*'Emission Factors'!C$17,"")</f>
        <v/>
      </c>
      <c r="Q522" s="129" t="str">
        <f t="shared" si="23"/>
        <v/>
      </c>
      <c r="R522" s="130" t="str">
        <f>IFERROR(N522*'Emission Factors'!C$11+O522*'Emission Factors'!C$18,"")</f>
        <v/>
      </c>
      <c r="S522" s="130" t="str">
        <f>IFERROR(N522*'Emission Factors'!C$12+O522*'Emission Factors'!C$19,"")</f>
        <v/>
      </c>
      <c r="T522" s="130" t="str">
        <f>IFERROR(N522*'Emission Factors'!C$13+O522*'Emission Factors'!C$20,"")</f>
        <v/>
      </c>
      <c r="U522" s="131" t="str">
        <f>IFERROR(IF(K522="Residential",N522*'Emission Factors'!$C$14+O522*'Emission Factors'!$C$21,N522*'Emission Factors'!$C$15+O522*'Emission Factors'!$C$22),"")</f>
        <v/>
      </c>
    </row>
    <row r="523" spans="2:21" ht="15" customHeight="1" x14ac:dyDescent="0.3">
      <c r="B523" s="123"/>
      <c r="C523" s="124"/>
      <c r="D523" s="132"/>
      <c r="E523" s="124"/>
      <c r="F523" s="124"/>
      <c r="G523" s="124"/>
      <c r="H523" s="125"/>
      <c r="I523" s="126"/>
      <c r="J523" s="127"/>
      <c r="K523" s="127"/>
      <c r="L523" s="128" t="str">
        <f>IF(E523+G523=0,"",((E523*'Emission Factors'!C$23)+(G523*'Emission Factors'!$C$25)))</f>
        <v/>
      </c>
      <c r="M523" s="128" t="str">
        <f>IF(E523+G523=0,"",((E523*'Emission Factors'!C$24)+(G523*'Emission Factors'!$C$26)))</f>
        <v/>
      </c>
      <c r="N523" s="128" t="str">
        <f t="shared" si="21"/>
        <v/>
      </c>
      <c r="O523" s="128" t="str">
        <f t="shared" si="22"/>
        <v/>
      </c>
      <c r="P523" s="128" t="str">
        <f>IFERROR(N523*'Emission Factors'!C$10+O523*'Emission Factors'!C$17,"")</f>
        <v/>
      </c>
      <c r="Q523" s="129" t="str">
        <f t="shared" si="23"/>
        <v/>
      </c>
      <c r="R523" s="130" t="str">
        <f>IFERROR(N523*'Emission Factors'!C$11+O523*'Emission Factors'!C$18,"")</f>
        <v/>
      </c>
      <c r="S523" s="130" t="str">
        <f>IFERROR(N523*'Emission Factors'!C$12+O523*'Emission Factors'!C$19,"")</f>
        <v/>
      </c>
      <c r="T523" s="130" t="str">
        <f>IFERROR(N523*'Emission Factors'!C$13+O523*'Emission Factors'!C$20,"")</f>
        <v/>
      </c>
      <c r="U523" s="131" t="str">
        <f>IFERROR(IF(K523="Residential",N523*'Emission Factors'!$C$14+O523*'Emission Factors'!$C$21,N523*'Emission Factors'!$C$15+O523*'Emission Factors'!$C$22),"")</f>
        <v/>
      </c>
    </row>
    <row r="524" spans="2:21" ht="15" customHeight="1" x14ac:dyDescent="0.3">
      <c r="B524" s="123"/>
      <c r="C524" s="124"/>
      <c r="D524" s="132"/>
      <c r="E524" s="124"/>
      <c r="F524" s="124"/>
      <c r="G524" s="124"/>
      <c r="H524" s="125"/>
      <c r="I524" s="126"/>
      <c r="J524" s="127"/>
      <c r="K524" s="127"/>
      <c r="L524" s="128" t="str">
        <f>IF(E524+G524=0,"",((E524*'Emission Factors'!C$23)+(G524*'Emission Factors'!$C$25)))</f>
        <v/>
      </c>
      <c r="M524" s="128" t="str">
        <f>IF(E524+G524=0,"",((E524*'Emission Factors'!C$24)+(G524*'Emission Factors'!$C$26)))</f>
        <v/>
      </c>
      <c r="N524" s="128" t="str">
        <f t="shared" si="21"/>
        <v/>
      </c>
      <c r="O524" s="128" t="str">
        <f t="shared" si="22"/>
        <v/>
      </c>
      <c r="P524" s="128" t="str">
        <f>IFERROR(N524*'Emission Factors'!C$10+O524*'Emission Factors'!C$17,"")</f>
        <v/>
      </c>
      <c r="Q524" s="129" t="str">
        <f t="shared" si="23"/>
        <v/>
      </c>
      <c r="R524" s="130" t="str">
        <f>IFERROR(N524*'Emission Factors'!C$11+O524*'Emission Factors'!C$18,"")</f>
        <v/>
      </c>
      <c r="S524" s="130" t="str">
        <f>IFERROR(N524*'Emission Factors'!C$12+O524*'Emission Factors'!C$19,"")</f>
        <v/>
      </c>
      <c r="T524" s="130" t="str">
        <f>IFERROR(N524*'Emission Factors'!C$13+O524*'Emission Factors'!C$20,"")</f>
        <v/>
      </c>
      <c r="U524" s="131" t="str">
        <f>IFERROR(IF(K524="Residential",N524*'Emission Factors'!$C$14+O524*'Emission Factors'!$C$21,N524*'Emission Factors'!$C$15+O524*'Emission Factors'!$C$22),"")</f>
        <v/>
      </c>
    </row>
    <row r="525" spans="2:21" ht="15" customHeight="1" x14ac:dyDescent="0.3">
      <c r="B525" s="123"/>
      <c r="C525" s="124"/>
      <c r="D525" s="132"/>
      <c r="E525" s="124"/>
      <c r="F525" s="124"/>
      <c r="G525" s="124"/>
      <c r="H525" s="125"/>
      <c r="I525" s="126"/>
      <c r="J525" s="127"/>
      <c r="K525" s="127"/>
      <c r="L525" s="128" t="str">
        <f>IF(E525+G525=0,"",((E525*'Emission Factors'!C$23)+(G525*'Emission Factors'!$C$25)))</f>
        <v/>
      </c>
      <c r="M525" s="128" t="str">
        <f>IF(E525+G525=0,"",((E525*'Emission Factors'!C$24)+(G525*'Emission Factors'!$C$26)))</f>
        <v/>
      </c>
      <c r="N525" s="128" t="str">
        <f t="shared" si="21"/>
        <v/>
      </c>
      <c r="O525" s="128" t="str">
        <f t="shared" si="22"/>
        <v/>
      </c>
      <c r="P525" s="128" t="str">
        <f>IFERROR(N525*'Emission Factors'!C$10+O525*'Emission Factors'!C$17,"")</f>
        <v/>
      </c>
      <c r="Q525" s="129" t="str">
        <f t="shared" si="23"/>
        <v/>
      </c>
      <c r="R525" s="130" t="str">
        <f>IFERROR(N525*'Emission Factors'!C$11+O525*'Emission Factors'!C$18,"")</f>
        <v/>
      </c>
      <c r="S525" s="130" t="str">
        <f>IFERROR(N525*'Emission Factors'!C$12+O525*'Emission Factors'!C$19,"")</f>
        <v/>
      </c>
      <c r="T525" s="130" t="str">
        <f>IFERROR(N525*'Emission Factors'!C$13+O525*'Emission Factors'!C$20,"")</f>
        <v/>
      </c>
      <c r="U525" s="131" t="str">
        <f>IFERROR(IF(K525="Residential",N525*'Emission Factors'!$C$14+O525*'Emission Factors'!$C$21,N525*'Emission Factors'!$C$15+O525*'Emission Factors'!$C$22),"")</f>
        <v/>
      </c>
    </row>
    <row r="526" spans="2:21" ht="15" customHeight="1" x14ac:dyDescent="0.3">
      <c r="B526" s="123"/>
      <c r="C526" s="124"/>
      <c r="D526" s="132"/>
      <c r="E526" s="124"/>
      <c r="F526" s="124"/>
      <c r="G526" s="124"/>
      <c r="H526" s="125"/>
      <c r="I526" s="126"/>
      <c r="J526" s="127"/>
      <c r="K526" s="127"/>
      <c r="L526" s="128" t="str">
        <f>IF(E526+G526=0,"",((E526*'Emission Factors'!C$23)+(G526*'Emission Factors'!$C$25)))</f>
        <v/>
      </c>
      <c r="M526" s="128" t="str">
        <f>IF(E526+G526=0,"",((E526*'Emission Factors'!C$24)+(G526*'Emission Factors'!$C$26)))</f>
        <v/>
      </c>
      <c r="N526" s="128" t="str">
        <f t="shared" si="21"/>
        <v/>
      </c>
      <c r="O526" s="128" t="str">
        <f t="shared" si="22"/>
        <v/>
      </c>
      <c r="P526" s="128" t="str">
        <f>IFERROR(N526*'Emission Factors'!C$10+O526*'Emission Factors'!C$17,"")</f>
        <v/>
      </c>
      <c r="Q526" s="129" t="str">
        <f t="shared" si="23"/>
        <v/>
      </c>
      <c r="R526" s="130" t="str">
        <f>IFERROR(N526*'Emission Factors'!C$11+O526*'Emission Factors'!C$18,"")</f>
        <v/>
      </c>
      <c r="S526" s="130" t="str">
        <f>IFERROR(N526*'Emission Factors'!C$12+O526*'Emission Factors'!C$19,"")</f>
        <v/>
      </c>
      <c r="T526" s="130" t="str">
        <f>IFERROR(N526*'Emission Factors'!C$13+O526*'Emission Factors'!C$20,"")</f>
        <v/>
      </c>
      <c r="U526" s="131" t="str">
        <f>IFERROR(IF(K526="Residential",N526*'Emission Factors'!$C$14+O526*'Emission Factors'!$C$21,N526*'Emission Factors'!$C$15+O526*'Emission Factors'!$C$22),"")</f>
        <v/>
      </c>
    </row>
    <row r="527" spans="2:21" ht="15" customHeight="1" x14ac:dyDescent="0.3">
      <c r="B527" s="123"/>
      <c r="C527" s="124"/>
      <c r="D527" s="132"/>
      <c r="E527" s="124"/>
      <c r="F527" s="124"/>
      <c r="G527" s="124"/>
      <c r="H527" s="125"/>
      <c r="I527" s="126"/>
      <c r="J527" s="127"/>
      <c r="K527" s="127"/>
      <c r="L527" s="128" t="str">
        <f>IF(E527+G527=0,"",((E527*'Emission Factors'!C$23)+(G527*'Emission Factors'!$C$25)))</f>
        <v/>
      </c>
      <c r="M527" s="128" t="str">
        <f>IF(E527+G527=0,"",((E527*'Emission Factors'!C$24)+(G527*'Emission Factors'!$C$26)))</f>
        <v/>
      </c>
      <c r="N527" s="128" t="str">
        <f t="shared" ref="N527:N590" si="24">IFERROR(L527*J527,"")</f>
        <v/>
      </c>
      <c r="O527" s="128" t="str">
        <f t="shared" ref="O527:O590" si="25">IFERROR(M527*J527,"")</f>
        <v/>
      </c>
      <c r="P527" s="128" t="str">
        <f>IFERROR(N527*'Emission Factors'!C$10+O527*'Emission Factors'!C$17,"")</f>
        <v/>
      </c>
      <c r="Q527" s="129" t="str">
        <f t="shared" ref="Q527:Q590" si="26">IFERROR(P527/I527,"")</f>
        <v/>
      </c>
      <c r="R527" s="130" t="str">
        <f>IFERROR(N527*'Emission Factors'!C$11+O527*'Emission Factors'!C$18,"")</f>
        <v/>
      </c>
      <c r="S527" s="130" t="str">
        <f>IFERROR(N527*'Emission Factors'!C$12+O527*'Emission Factors'!C$19,"")</f>
        <v/>
      </c>
      <c r="T527" s="130" t="str">
        <f>IFERROR(N527*'Emission Factors'!C$13+O527*'Emission Factors'!C$20,"")</f>
        <v/>
      </c>
      <c r="U527" s="131" t="str">
        <f>IFERROR(IF(K527="Residential",N527*'Emission Factors'!$C$14+O527*'Emission Factors'!$C$21,N527*'Emission Factors'!$C$15+O527*'Emission Factors'!$C$22),"")</f>
        <v/>
      </c>
    </row>
    <row r="528" spans="2:21" ht="15" customHeight="1" x14ac:dyDescent="0.3">
      <c r="B528" s="123"/>
      <c r="C528" s="124"/>
      <c r="D528" s="132"/>
      <c r="E528" s="124"/>
      <c r="F528" s="124"/>
      <c r="G528" s="124"/>
      <c r="H528" s="125"/>
      <c r="I528" s="126"/>
      <c r="J528" s="127"/>
      <c r="K528" s="127"/>
      <c r="L528" s="128" t="str">
        <f>IF(E528+G528=0,"",((E528*'Emission Factors'!C$23)+(G528*'Emission Factors'!$C$25)))</f>
        <v/>
      </c>
      <c r="M528" s="128" t="str">
        <f>IF(E528+G528=0,"",((E528*'Emission Factors'!C$24)+(G528*'Emission Factors'!$C$26)))</f>
        <v/>
      </c>
      <c r="N528" s="128" t="str">
        <f t="shared" si="24"/>
        <v/>
      </c>
      <c r="O528" s="128" t="str">
        <f t="shared" si="25"/>
        <v/>
      </c>
      <c r="P528" s="128" t="str">
        <f>IFERROR(N528*'Emission Factors'!C$10+O528*'Emission Factors'!C$17,"")</f>
        <v/>
      </c>
      <c r="Q528" s="129" t="str">
        <f t="shared" si="26"/>
        <v/>
      </c>
      <c r="R528" s="130" t="str">
        <f>IFERROR(N528*'Emission Factors'!C$11+O528*'Emission Factors'!C$18,"")</f>
        <v/>
      </c>
      <c r="S528" s="130" t="str">
        <f>IFERROR(N528*'Emission Factors'!C$12+O528*'Emission Factors'!C$19,"")</f>
        <v/>
      </c>
      <c r="T528" s="130" t="str">
        <f>IFERROR(N528*'Emission Factors'!C$13+O528*'Emission Factors'!C$20,"")</f>
        <v/>
      </c>
      <c r="U528" s="131" t="str">
        <f>IFERROR(IF(K528="Residential",N528*'Emission Factors'!$C$14+O528*'Emission Factors'!$C$21,N528*'Emission Factors'!$C$15+O528*'Emission Factors'!$C$22),"")</f>
        <v/>
      </c>
    </row>
    <row r="529" spans="2:21" ht="15" customHeight="1" x14ac:dyDescent="0.3">
      <c r="B529" s="123"/>
      <c r="C529" s="124"/>
      <c r="D529" s="132"/>
      <c r="E529" s="124"/>
      <c r="F529" s="124"/>
      <c r="G529" s="124"/>
      <c r="H529" s="125"/>
      <c r="I529" s="126"/>
      <c r="J529" s="127"/>
      <c r="K529" s="127"/>
      <c r="L529" s="128" t="str">
        <f>IF(E529+G529=0,"",((E529*'Emission Factors'!C$23)+(G529*'Emission Factors'!$C$25)))</f>
        <v/>
      </c>
      <c r="M529" s="128" t="str">
        <f>IF(E529+G529=0,"",((E529*'Emission Factors'!C$24)+(G529*'Emission Factors'!$C$26)))</f>
        <v/>
      </c>
      <c r="N529" s="128" t="str">
        <f t="shared" si="24"/>
        <v/>
      </c>
      <c r="O529" s="128" t="str">
        <f t="shared" si="25"/>
        <v/>
      </c>
      <c r="P529" s="128" t="str">
        <f>IFERROR(N529*'Emission Factors'!C$10+O529*'Emission Factors'!C$17,"")</f>
        <v/>
      </c>
      <c r="Q529" s="129" t="str">
        <f t="shared" si="26"/>
        <v/>
      </c>
      <c r="R529" s="130" t="str">
        <f>IFERROR(N529*'Emission Factors'!C$11+O529*'Emission Factors'!C$18,"")</f>
        <v/>
      </c>
      <c r="S529" s="130" t="str">
        <f>IFERROR(N529*'Emission Factors'!C$12+O529*'Emission Factors'!C$19,"")</f>
        <v/>
      </c>
      <c r="T529" s="130" t="str">
        <f>IFERROR(N529*'Emission Factors'!C$13+O529*'Emission Factors'!C$20,"")</f>
        <v/>
      </c>
      <c r="U529" s="131" t="str">
        <f>IFERROR(IF(K529="Residential",N529*'Emission Factors'!$C$14+O529*'Emission Factors'!$C$21,N529*'Emission Factors'!$C$15+O529*'Emission Factors'!$C$22),"")</f>
        <v/>
      </c>
    </row>
    <row r="530" spans="2:21" ht="15" customHeight="1" x14ac:dyDescent="0.3">
      <c r="B530" s="123"/>
      <c r="C530" s="124"/>
      <c r="D530" s="132"/>
      <c r="E530" s="124"/>
      <c r="F530" s="124"/>
      <c r="G530" s="124"/>
      <c r="H530" s="125"/>
      <c r="I530" s="126"/>
      <c r="J530" s="127"/>
      <c r="K530" s="127"/>
      <c r="L530" s="128" t="str">
        <f>IF(E530+G530=0,"",((E530*'Emission Factors'!C$23)+(G530*'Emission Factors'!$C$25)))</f>
        <v/>
      </c>
      <c r="M530" s="128" t="str">
        <f>IF(E530+G530=0,"",((E530*'Emission Factors'!C$24)+(G530*'Emission Factors'!$C$26)))</f>
        <v/>
      </c>
      <c r="N530" s="128" t="str">
        <f t="shared" si="24"/>
        <v/>
      </c>
      <c r="O530" s="128" t="str">
        <f t="shared" si="25"/>
        <v/>
      </c>
      <c r="P530" s="128" t="str">
        <f>IFERROR(N530*'Emission Factors'!C$10+O530*'Emission Factors'!C$17,"")</f>
        <v/>
      </c>
      <c r="Q530" s="129" t="str">
        <f t="shared" si="26"/>
        <v/>
      </c>
      <c r="R530" s="130" t="str">
        <f>IFERROR(N530*'Emission Factors'!C$11+O530*'Emission Factors'!C$18,"")</f>
        <v/>
      </c>
      <c r="S530" s="130" t="str">
        <f>IFERROR(N530*'Emission Factors'!C$12+O530*'Emission Factors'!C$19,"")</f>
        <v/>
      </c>
      <c r="T530" s="130" t="str">
        <f>IFERROR(N530*'Emission Factors'!C$13+O530*'Emission Factors'!C$20,"")</f>
        <v/>
      </c>
      <c r="U530" s="131" t="str">
        <f>IFERROR(IF(K530="Residential",N530*'Emission Factors'!$C$14+O530*'Emission Factors'!$C$21,N530*'Emission Factors'!$C$15+O530*'Emission Factors'!$C$22),"")</f>
        <v/>
      </c>
    </row>
    <row r="531" spans="2:21" ht="15" customHeight="1" x14ac:dyDescent="0.3">
      <c r="B531" s="123"/>
      <c r="C531" s="124"/>
      <c r="D531" s="132"/>
      <c r="E531" s="124"/>
      <c r="F531" s="124"/>
      <c r="G531" s="124"/>
      <c r="H531" s="125"/>
      <c r="I531" s="126"/>
      <c r="J531" s="127"/>
      <c r="K531" s="127"/>
      <c r="L531" s="128" t="str">
        <f>IF(E531+G531=0,"",((E531*'Emission Factors'!C$23)+(G531*'Emission Factors'!$C$25)))</f>
        <v/>
      </c>
      <c r="M531" s="128" t="str">
        <f>IF(E531+G531=0,"",((E531*'Emission Factors'!C$24)+(G531*'Emission Factors'!$C$26)))</f>
        <v/>
      </c>
      <c r="N531" s="128" t="str">
        <f t="shared" si="24"/>
        <v/>
      </c>
      <c r="O531" s="128" t="str">
        <f t="shared" si="25"/>
        <v/>
      </c>
      <c r="P531" s="128" t="str">
        <f>IFERROR(N531*'Emission Factors'!C$10+O531*'Emission Factors'!C$17,"")</f>
        <v/>
      </c>
      <c r="Q531" s="129" t="str">
        <f t="shared" si="26"/>
        <v/>
      </c>
      <c r="R531" s="130" t="str">
        <f>IFERROR(N531*'Emission Factors'!C$11+O531*'Emission Factors'!C$18,"")</f>
        <v/>
      </c>
      <c r="S531" s="130" t="str">
        <f>IFERROR(N531*'Emission Factors'!C$12+O531*'Emission Factors'!C$19,"")</f>
        <v/>
      </c>
      <c r="T531" s="130" t="str">
        <f>IFERROR(N531*'Emission Factors'!C$13+O531*'Emission Factors'!C$20,"")</f>
        <v/>
      </c>
      <c r="U531" s="131" t="str">
        <f>IFERROR(IF(K531="Residential",N531*'Emission Factors'!$C$14+O531*'Emission Factors'!$C$21,N531*'Emission Factors'!$C$15+O531*'Emission Factors'!$C$22),"")</f>
        <v/>
      </c>
    </row>
    <row r="532" spans="2:21" ht="15" customHeight="1" x14ac:dyDescent="0.3">
      <c r="B532" s="123"/>
      <c r="C532" s="124"/>
      <c r="D532" s="132"/>
      <c r="E532" s="124"/>
      <c r="F532" s="124"/>
      <c r="G532" s="124"/>
      <c r="H532" s="125"/>
      <c r="I532" s="126"/>
      <c r="J532" s="127"/>
      <c r="K532" s="127"/>
      <c r="L532" s="128" t="str">
        <f>IF(E532+G532=0,"",((E532*'Emission Factors'!C$23)+(G532*'Emission Factors'!$C$25)))</f>
        <v/>
      </c>
      <c r="M532" s="128" t="str">
        <f>IF(E532+G532=0,"",((E532*'Emission Factors'!C$24)+(G532*'Emission Factors'!$C$26)))</f>
        <v/>
      </c>
      <c r="N532" s="128" t="str">
        <f t="shared" si="24"/>
        <v/>
      </c>
      <c r="O532" s="128" t="str">
        <f t="shared" si="25"/>
        <v/>
      </c>
      <c r="P532" s="128" t="str">
        <f>IFERROR(N532*'Emission Factors'!C$10+O532*'Emission Factors'!C$17,"")</f>
        <v/>
      </c>
      <c r="Q532" s="129" t="str">
        <f t="shared" si="26"/>
        <v/>
      </c>
      <c r="R532" s="130" t="str">
        <f>IFERROR(N532*'Emission Factors'!C$11+O532*'Emission Factors'!C$18,"")</f>
        <v/>
      </c>
      <c r="S532" s="130" t="str">
        <f>IFERROR(N532*'Emission Factors'!C$12+O532*'Emission Factors'!C$19,"")</f>
        <v/>
      </c>
      <c r="T532" s="130" t="str">
        <f>IFERROR(N532*'Emission Factors'!C$13+O532*'Emission Factors'!C$20,"")</f>
        <v/>
      </c>
      <c r="U532" s="131" t="str">
        <f>IFERROR(IF(K532="Residential",N532*'Emission Factors'!$C$14+O532*'Emission Factors'!$C$21,N532*'Emission Factors'!$C$15+O532*'Emission Factors'!$C$22),"")</f>
        <v/>
      </c>
    </row>
    <row r="533" spans="2:21" ht="15" customHeight="1" x14ac:dyDescent="0.3">
      <c r="B533" s="123"/>
      <c r="C533" s="124"/>
      <c r="D533" s="132"/>
      <c r="E533" s="124"/>
      <c r="F533" s="124"/>
      <c r="G533" s="124"/>
      <c r="H533" s="125"/>
      <c r="I533" s="126"/>
      <c r="J533" s="127"/>
      <c r="K533" s="127"/>
      <c r="L533" s="128" t="str">
        <f>IF(E533+G533=0,"",((E533*'Emission Factors'!C$23)+(G533*'Emission Factors'!$C$25)))</f>
        <v/>
      </c>
      <c r="M533" s="128" t="str">
        <f>IF(E533+G533=0,"",((E533*'Emission Factors'!C$24)+(G533*'Emission Factors'!$C$26)))</f>
        <v/>
      </c>
      <c r="N533" s="128" t="str">
        <f t="shared" si="24"/>
        <v/>
      </c>
      <c r="O533" s="128" t="str">
        <f t="shared" si="25"/>
        <v/>
      </c>
      <c r="P533" s="128" t="str">
        <f>IFERROR(N533*'Emission Factors'!C$10+O533*'Emission Factors'!C$17,"")</f>
        <v/>
      </c>
      <c r="Q533" s="129" t="str">
        <f t="shared" si="26"/>
        <v/>
      </c>
      <c r="R533" s="130" t="str">
        <f>IFERROR(N533*'Emission Factors'!C$11+O533*'Emission Factors'!C$18,"")</f>
        <v/>
      </c>
      <c r="S533" s="130" t="str">
        <f>IFERROR(N533*'Emission Factors'!C$12+O533*'Emission Factors'!C$19,"")</f>
        <v/>
      </c>
      <c r="T533" s="130" t="str">
        <f>IFERROR(N533*'Emission Factors'!C$13+O533*'Emission Factors'!C$20,"")</f>
        <v/>
      </c>
      <c r="U533" s="131" t="str">
        <f>IFERROR(IF(K533="Residential",N533*'Emission Factors'!$C$14+O533*'Emission Factors'!$C$21,N533*'Emission Factors'!$C$15+O533*'Emission Factors'!$C$22),"")</f>
        <v/>
      </c>
    </row>
    <row r="534" spans="2:21" ht="15" customHeight="1" x14ac:dyDescent="0.3">
      <c r="B534" s="123"/>
      <c r="C534" s="124"/>
      <c r="D534" s="132"/>
      <c r="E534" s="124"/>
      <c r="F534" s="124"/>
      <c r="G534" s="124"/>
      <c r="H534" s="125"/>
      <c r="I534" s="126"/>
      <c r="J534" s="127"/>
      <c r="K534" s="127"/>
      <c r="L534" s="128" t="str">
        <f>IF(E534+G534=0,"",((E534*'Emission Factors'!C$23)+(G534*'Emission Factors'!$C$25)))</f>
        <v/>
      </c>
      <c r="M534" s="128" t="str">
        <f>IF(E534+G534=0,"",((E534*'Emission Factors'!C$24)+(G534*'Emission Factors'!$C$26)))</f>
        <v/>
      </c>
      <c r="N534" s="128" t="str">
        <f t="shared" si="24"/>
        <v/>
      </c>
      <c r="O534" s="128" t="str">
        <f t="shared" si="25"/>
        <v/>
      </c>
      <c r="P534" s="128" t="str">
        <f>IFERROR(N534*'Emission Factors'!C$10+O534*'Emission Factors'!C$17,"")</f>
        <v/>
      </c>
      <c r="Q534" s="129" t="str">
        <f t="shared" si="26"/>
        <v/>
      </c>
      <c r="R534" s="130" t="str">
        <f>IFERROR(N534*'Emission Factors'!C$11+O534*'Emission Factors'!C$18,"")</f>
        <v/>
      </c>
      <c r="S534" s="130" t="str">
        <f>IFERROR(N534*'Emission Factors'!C$12+O534*'Emission Factors'!C$19,"")</f>
        <v/>
      </c>
      <c r="T534" s="130" t="str">
        <f>IFERROR(N534*'Emission Factors'!C$13+O534*'Emission Factors'!C$20,"")</f>
        <v/>
      </c>
      <c r="U534" s="131" t="str">
        <f>IFERROR(IF(K534="Residential",N534*'Emission Factors'!$C$14+O534*'Emission Factors'!$C$21,N534*'Emission Factors'!$C$15+O534*'Emission Factors'!$C$22),"")</f>
        <v/>
      </c>
    </row>
    <row r="535" spans="2:21" ht="15" customHeight="1" x14ac:dyDescent="0.3">
      <c r="B535" s="123"/>
      <c r="C535" s="124"/>
      <c r="D535" s="132"/>
      <c r="E535" s="124"/>
      <c r="F535" s="124"/>
      <c r="G535" s="124"/>
      <c r="H535" s="125"/>
      <c r="I535" s="126"/>
      <c r="J535" s="127"/>
      <c r="K535" s="127"/>
      <c r="L535" s="128" t="str">
        <f>IF(E535+G535=0,"",((E535*'Emission Factors'!C$23)+(G535*'Emission Factors'!$C$25)))</f>
        <v/>
      </c>
      <c r="M535" s="128" t="str">
        <f>IF(E535+G535=0,"",((E535*'Emission Factors'!C$24)+(G535*'Emission Factors'!$C$26)))</f>
        <v/>
      </c>
      <c r="N535" s="128" t="str">
        <f t="shared" si="24"/>
        <v/>
      </c>
      <c r="O535" s="128" t="str">
        <f t="shared" si="25"/>
        <v/>
      </c>
      <c r="P535" s="128" t="str">
        <f>IFERROR(N535*'Emission Factors'!C$10+O535*'Emission Factors'!C$17,"")</f>
        <v/>
      </c>
      <c r="Q535" s="129" t="str">
        <f t="shared" si="26"/>
        <v/>
      </c>
      <c r="R535" s="130" t="str">
        <f>IFERROR(N535*'Emission Factors'!C$11+O535*'Emission Factors'!C$18,"")</f>
        <v/>
      </c>
      <c r="S535" s="130" t="str">
        <f>IFERROR(N535*'Emission Factors'!C$12+O535*'Emission Factors'!C$19,"")</f>
        <v/>
      </c>
      <c r="T535" s="130" t="str">
        <f>IFERROR(N535*'Emission Factors'!C$13+O535*'Emission Factors'!C$20,"")</f>
        <v/>
      </c>
      <c r="U535" s="131" t="str">
        <f>IFERROR(IF(K535="Residential",N535*'Emission Factors'!$C$14+O535*'Emission Factors'!$C$21,N535*'Emission Factors'!$C$15+O535*'Emission Factors'!$C$22),"")</f>
        <v/>
      </c>
    </row>
    <row r="536" spans="2:21" ht="15" customHeight="1" x14ac:dyDescent="0.3">
      <c r="B536" s="123"/>
      <c r="C536" s="124"/>
      <c r="D536" s="132"/>
      <c r="E536" s="124"/>
      <c r="F536" s="124"/>
      <c r="G536" s="124"/>
      <c r="H536" s="125"/>
      <c r="I536" s="126"/>
      <c r="J536" s="127"/>
      <c r="K536" s="127"/>
      <c r="L536" s="128" t="str">
        <f>IF(E536+G536=0,"",((E536*'Emission Factors'!C$23)+(G536*'Emission Factors'!$C$25)))</f>
        <v/>
      </c>
      <c r="M536" s="128" t="str">
        <f>IF(E536+G536=0,"",((E536*'Emission Factors'!C$24)+(G536*'Emission Factors'!$C$26)))</f>
        <v/>
      </c>
      <c r="N536" s="128" t="str">
        <f t="shared" si="24"/>
        <v/>
      </c>
      <c r="O536" s="128" t="str">
        <f t="shared" si="25"/>
        <v/>
      </c>
      <c r="P536" s="128" t="str">
        <f>IFERROR(N536*'Emission Factors'!C$10+O536*'Emission Factors'!C$17,"")</f>
        <v/>
      </c>
      <c r="Q536" s="129" t="str">
        <f t="shared" si="26"/>
        <v/>
      </c>
      <c r="R536" s="130" t="str">
        <f>IFERROR(N536*'Emission Factors'!C$11+O536*'Emission Factors'!C$18,"")</f>
        <v/>
      </c>
      <c r="S536" s="130" t="str">
        <f>IFERROR(N536*'Emission Factors'!C$12+O536*'Emission Factors'!C$19,"")</f>
        <v/>
      </c>
      <c r="T536" s="130" t="str">
        <f>IFERROR(N536*'Emission Factors'!C$13+O536*'Emission Factors'!C$20,"")</f>
        <v/>
      </c>
      <c r="U536" s="131" t="str">
        <f>IFERROR(IF(K536="Residential",N536*'Emission Factors'!$C$14+O536*'Emission Factors'!$C$21,N536*'Emission Factors'!$C$15+O536*'Emission Factors'!$C$22),"")</f>
        <v/>
      </c>
    </row>
    <row r="537" spans="2:21" ht="15" customHeight="1" x14ac:dyDescent="0.3">
      <c r="B537" s="123"/>
      <c r="C537" s="124"/>
      <c r="D537" s="132"/>
      <c r="E537" s="124"/>
      <c r="F537" s="124"/>
      <c r="G537" s="124"/>
      <c r="H537" s="125"/>
      <c r="I537" s="126"/>
      <c r="J537" s="127"/>
      <c r="K537" s="127"/>
      <c r="L537" s="128" t="str">
        <f>IF(E537+G537=0,"",((E537*'Emission Factors'!C$23)+(G537*'Emission Factors'!$C$25)))</f>
        <v/>
      </c>
      <c r="M537" s="128" t="str">
        <f>IF(E537+G537=0,"",((E537*'Emission Factors'!C$24)+(G537*'Emission Factors'!$C$26)))</f>
        <v/>
      </c>
      <c r="N537" s="128" t="str">
        <f t="shared" si="24"/>
        <v/>
      </c>
      <c r="O537" s="128" t="str">
        <f t="shared" si="25"/>
        <v/>
      </c>
      <c r="P537" s="128" t="str">
        <f>IFERROR(N537*'Emission Factors'!C$10+O537*'Emission Factors'!C$17,"")</f>
        <v/>
      </c>
      <c r="Q537" s="129" t="str">
        <f t="shared" si="26"/>
        <v/>
      </c>
      <c r="R537" s="130" t="str">
        <f>IFERROR(N537*'Emission Factors'!C$11+O537*'Emission Factors'!C$18,"")</f>
        <v/>
      </c>
      <c r="S537" s="130" t="str">
        <f>IFERROR(N537*'Emission Factors'!C$12+O537*'Emission Factors'!C$19,"")</f>
        <v/>
      </c>
      <c r="T537" s="130" t="str">
        <f>IFERROR(N537*'Emission Factors'!C$13+O537*'Emission Factors'!C$20,"")</f>
        <v/>
      </c>
      <c r="U537" s="131" t="str">
        <f>IFERROR(IF(K537="Residential",N537*'Emission Factors'!$C$14+O537*'Emission Factors'!$C$21,N537*'Emission Factors'!$C$15+O537*'Emission Factors'!$C$22),"")</f>
        <v/>
      </c>
    </row>
    <row r="538" spans="2:21" ht="15" customHeight="1" x14ac:dyDescent="0.3">
      <c r="B538" s="123"/>
      <c r="C538" s="124"/>
      <c r="D538" s="132"/>
      <c r="E538" s="124"/>
      <c r="F538" s="124"/>
      <c r="G538" s="124"/>
      <c r="H538" s="125"/>
      <c r="I538" s="126"/>
      <c r="J538" s="127"/>
      <c r="K538" s="127"/>
      <c r="L538" s="128" t="str">
        <f>IF(E538+G538=0,"",((E538*'Emission Factors'!C$23)+(G538*'Emission Factors'!$C$25)))</f>
        <v/>
      </c>
      <c r="M538" s="128" t="str">
        <f>IF(E538+G538=0,"",((E538*'Emission Factors'!C$24)+(G538*'Emission Factors'!$C$26)))</f>
        <v/>
      </c>
      <c r="N538" s="128" t="str">
        <f t="shared" si="24"/>
        <v/>
      </c>
      <c r="O538" s="128" t="str">
        <f t="shared" si="25"/>
        <v/>
      </c>
      <c r="P538" s="128" t="str">
        <f>IFERROR(N538*'Emission Factors'!C$10+O538*'Emission Factors'!C$17,"")</f>
        <v/>
      </c>
      <c r="Q538" s="129" t="str">
        <f t="shared" si="26"/>
        <v/>
      </c>
      <c r="R538" s="130" t="str">
        <f>IFERROR(N538*'Emission Factors'!C$11+O538*'Emission Factors'!C$18,"")</f>
        <v/>
      </c>
      <c r="S538" s="130" t="str">
        <f>IFERROR(N538*'Emission Factors'!C$12+O538*'Emission Factors'!C$19,"")</f>
        <v/>
      </c>
      <c r="T538" s="130" t="str">
        <f>IFERROR(N538*'Emission Factors'!C$13+O538*'Emission Factors'!C$20,"")</f>
        <v/>
      </c>
      <c r="U538" s="131" t="str">
        <f>IFERROR(IF(K538="Residential",N538*'Emission Factors'!$C$14+O538*'Emission Factors'!$C$21,N538*'Emission Factors'!$C$15+O538*'Emission Factors'!$C$22),"")</f>
        <v/>
      </c>
    </row>
    <row r="539" spans="2:21" ht="15" customHeight="1" x14ac:dyDescent="0.3">
      <c r="B539" s="123"/>
      <c r="C539" s="124"/>
      <c r="D539" s="132"/>
      <c r="E539" s="124"/>
      <c r="F539" s="124"/>
      <c r="G539" s="124"/>
      <c r="H539" s="125"/>
      <c r="I539" s="126"/>
      <c r="J539" s="127"/>
      <c r="K539" s="127"/>
      <c r="L539" s="128" t="str">
        <f>IF(E539+G539=0,"",((E539*'Emission Factors'!C$23)+(G539*'Emission Factors'!$C$25)))</f>
        <v/>
      </c>
      <c r="M539" s="128" t="str">
        <f>IF(E539+G539=0,"",((E539*'Emission Factors'!C$24)+(G539*'Emission Factors'!$C$26)))</f>
        <v/>
      </c>
      <c r="N539" s="128" t="str">
        <f t="shared" si="24"/>
        <v/>
      </c>
      <c r="O539" s="128" t="str">
        <f t="shared" si="25"/>
        <v/>
      </c>
      <c r="P539" s="128" t="str">
        <f>IFERROR(N539*'Emission Factors'!C$10+O539*'Emission Factors'!C$17,"")</f>
        <v/>
      </c>
      <c r="Q539" s="129" t="str">
        <f t="shared" si="26"/>
        <v/>
      </c>
      <c r="R539" s="130" t="str">
        <f>IFERROR(N539*'Emission Factors'!C$11+O539*'Emission Factors'!C$18,"")</f>
        <v/>
      </c>
      <c r="S539" s="130" t="str">
        <f>IFERROR(N539*'Emission Factors'!C$12+O539*'Emission Factors'!C$19,"")</f>
        <v/>
      </c>
      <c r="T539" s="130" t="str">
        <f>IFERROR(N539*'Emission Factors'!C$13+O539*'Emission Factors'!C$20,"")</f>
        <v/>
      </c>
      <c r="U539" s="131" t="str">
        <f>IFERROR(IF(K539="Residential",N539*'Emission Factors'!$C$14+O539*'Emission Factors'!$C$21,N539*'Emission Factors'!$C$15+O539*'Emission Factors'!$C$22),"")</f>
        <v/>
      </c>
    </row>
    <row r="540" spans="2:21" ht="15" customHeight="1" x14ac:dyDescent="0.3">
      <c r="B540" s="123"/>
      <c r="C540" s="124"/>
      <c r="D540" s="132"/>
      <c r="E540" s="124"/>
      <c r="F540" s="124"/>
      <c r="G540" s="124"/>
      <c r="H540" s="125"/>
      <c r="I540" s="126"/>
      <c r="J540" s="127"/>
      <c r="K540" s="127"/>
      <c r="L540" s="128" t="str">
        <f>IF(E540+G540=0,"",((E540*'Emission Factors'!C$23)+(G540*'Emission Factors'!$C$25)))</f>
        <v/>
      </c>
      <c r="M540" s="128" t="str">
        <f>IF(E540+G540=0,"",((E540*'Emission Factors'!C$24)+(G540*'Emission Factors'!$C$26)))</f>
        <v/>
      </c>
      <c r="N540" s="128" t="str">
        <f t="shared" si="24"/>
        <v/>
      </c>
      <c r="O540" s="128" t="str">
        <f t="shared" si="25"/>
        <v/>
      </c>
      <c r="P540" s="128" t="str">
        <f>IFERROR(N540*'Emission Factors'!C$10+O540*'Emission Factors'!C$17,"")</f>
        <v/>
      </c>
      <c r="Q540" s="129" t="str">
        <f t="shared" si="26"/>
        <v/>
      </c>
      <c r="R540" s="130" t="str">
        <f>IFERROR(N540*'Emission Factors'!C$11+O540*'Emission Factors'!C$18,"")</f>
        <v/>
      </c>
      <c r="S540" s="130" t="str">
        <f>IFERROR(N540*'Emission Factors'!C$12+O540*'Emission Factors'!C$19,"")</f>
        <v/>
      </c>
      <c r="T540" s="130" t="str">
        <f>IFERROR(N540*'Emission Factors'!C$13+O540*'Emission Factors'!C$20,"")</f>
        <v/>
      </c>
      <c r="U540" s="131" t="str">
        <f>IFERROR(IF(K540="Residential",N540*'Emission Factors'!$C$14+O540*'Emission Factors'!$C$21,N540*'Emission Factors'!$C$15+O540*'Emission Factors'!$C$22),"")</f>
        <v/>
      </c>
    </row>
    <row r="541" spans="2:21" ht="15" customHeight="1" x14ac:dyDescent="0.3">
      <c r="B541" s="123"/>
      <c r="C541" s="124"/>
      <c r="D541" s="132"/>
      <c r="E541" s="124"/>
      <c r="F541" s="124"/>
      <c r="G541" s="124"/>
      <c r="H541" s="125"/>
      <c r="I541" s="126"/>
      <c r="J541" s="127"/>
      <c r="K541" s="127"/>
      <c r="L541" s="128" t="str">
        <f>IF(E541+G541=0,"",((E541*'Emission Factors'!C$23)+(G541*'Emission Factors'!$C$25)))</f>
        <v/>
      </c>
      <c r="M541" s="128" t="str">
        <f>IF(E541+G541=0,"",((E541*'Emission Factors'!C$24)+(G541*'Emission Factors'!$C$26)))</f>
        <v/>
      </c>
      <c r="N541" s="128" t="str">
        <f t="shared" si="24"/>
        <v/>
      </c>
      <c r="O541" s="128" t="str">
        <f t="shared" si="25"/>
        <v/>
      </c>
      <c r="P541" s="128" t="str">
        <f>IFERROR(N541*'Emission Factors'!C$10+O541*'Emission Factors'!C$17,"")</f>
        <v/>
      </c>
      <c r="Q541" s="129" t="str">
        <f t="shared" si="26"/>
        <v/>
      </c>
      <c r="R541" s="130" t="str">
        <f>IFERROR(N541*'Emission Factors'!C$11+O541*'Emission Factors'!C$18,"")</f>
        <v/>
      </c>
      <c r="S541" s="130" t="str">
        <f>IFERROR(N541*'Emission Factors'!C$12+O541*'Emission Factors'!C$19,"")</f>
        <v/>
      </c>
      <c r="T541" s="130" t="str">
        <f>IFERROR(N541*'Emission Factors'!C$13+O541*'Emission Factors'!C$20,"")</f>
        <v/>
      </c>
      <c r="U541" s="131" t="str">
        <f>IFERROR(IF(K541="Residential",N541*'Emission Factors'!$C$14+O541*'Emission Factors'!$C$21,N541*'Emission Factors'!$C$15+O541*'Emission Factors'!$C$22),"")</f>
        <v/>
      </c>
    </row>
    <row r="542" spans="2:21" ht="15" customHeight="1" x14ac:dyDescent="0.3">
      <c r="B542" s="123"/>
      <c r="C542" s="124"/>
      <c r="D542" s="132"/>
      <c r="E542" s="124"/>
      <c r="F542" s="124"/>
      <c r="G542" s="124"/>
      <c r="H542" s="125"/>
      <c r="I542" s="126"/>
      <c r="J542" s="127"/>
      <c r="K542" s="127"/>
      <c r="L542" s="128" t="str">
        <f>IF(E542+G542=0,"",((E542*'Emission Factors'!C$23)+(G542*'Emission Factors'!$C$25)))</f>
        <v/>
      </c>
      <c r="M542" s="128" t="str">
        <f>IF(E542+G542=0,"",((E542*'Emission Factors'!C$24)+(G542*'Emission Factors'!$C$26)))</f>
        <v/>
      </c>
      <c r="N542" s="128" t="str">
        <f t="shared" si="24"/>
        <v/>
      </c>
      <c r="O542" s="128" t="str">
        <f t="shared" si="25"/>
        <v/>
      </c>
      <c r="P542" s="128" t="str">
        <f>IFERROR(N542*'Emission Factors'!C$10+O542*'Emission Factors'!C$17,"")</f>
        <v/>
      </c>
      <c r="Q542" s="129" t="str">
        <f t="shared" si="26"/>
        <v/>
      </c>
      <c r="R542" s="130" t="str">
        <f>IFERROR(N542*'Emission Factors'!C$11+O542*'Emission Factors'!C$18,"")</f>
        <v/>
      </c>
      <c r="S542" s="130" t="str">
        <f>IFERROR(N542*'Emission Factors'!C$12+O542*'Emission Factors'!C$19,"")</f>
        <v/>
      </c>
      <c r="T542" s="130" t="str">
        <f>IFERROR(N542*'Emission Factors'!C$13+O542*'Emission Factors'!C$20,"")</f>
        <v/>
      </c>
      <c r="U542" s="131" t="str">
        <f>IFERROR(IF(K542="Residential",N542*'Emission Factors'!$C$14+O542*'Emission Factors'!$C$21,N542*'Emission Factors'!$C$15+O542*'Emission Factors'!$C$22),"")</f>
        <v/>
      </c>
    </row>
    <row r="543" spans="2:21" ht="15" customHeight="1" x14ac:dyDescent="0.3">
      <c r="B543" s="123"/>
      <c r="C543" s="124"/>
      <c r="D543" s="132"/>
      <c r="E543" s="124"/>
      <c r="F543" s="124"/>
      <c r="G543" s="124"/>
      <c r="H543" s="125"/>
      <c r="I543" s="126"/>
      <c r="J543" s="127"/>
      <c r="K543" s="127"/>
      <c r="L543" s="128" t="str">
        <f>IF(E543+G543=0,"",((E543*'Emission Factors'!C$23)+(G543*'Emission Factors'!$C$25)))</f>
        <v/>
      </c>
      <c r="M543" s="128" t="str">
        <f>IF(E543+G543=0,"",((E543*'Emission Factors'!C$24)+(G543*'Emission Factors'!$C$26)))</f>
        <v/>
      </c>
      <c r="N543" s="128" t="str">
        <f t="shared" si="24"/>
        <v/>
      </c>
      <c r="O543" s="128" t="str">
        <f t="shared" si="25"/>
        <v/>
      </c>
      <c r="P543" s="128" t="str">
        <f>IFERROR(N543*'Emission Factors'!C$10+O543*'Emission Factors'!C$17,"")</f>
        <v/>
      </c>
      <c r="Q543" s="129" t="str">
        <f t="shared" si="26"/>
        <v/>
      </c>
      <c r="R543" s="130" t="str">
        <f>IFERROR(N543*'Emission Factors'!C$11+O543*'Emission Factors'!C$18,"")</f>
        <v/>
      </c>
      <c r="S543" s="130" t="str">
        <f>IFERROR(N543*'Emission Factors'!C$12+O543*'Emission Factors'!C$19,"")</f>
        <v/>
      </c>
      <c r="T543" s="130" t="str">
        <f>IFERROR(N543*'Emission Factors'!C$13+O543*'Emission Factors'!C$20,"")</f>
        <v/>
      </c>
      <c r="U543" s="131" t="str">
        <f>IFERROR(IF(K543="Residential",N543*'Emission Factors'!$C$14+O543*'Emission Factors'!$C$21,N543*'Emission Factors'!$C$15+O543*'Emission Factors'!$C$22),"")</f>
        <v/>
      </c>
    </row>
    <row r="544" spans="2:21" ht="15" customHeight="1" x14ac:dyDescent="0.3">
      <c r="B544" s="123"/>
      <c r="C544" s="124"/>
      <c r="D544" s="132"/>
      <c r="E544" s="124"/>
      <c r="F544" s="124"/>
      <c r="G544" s="124"/>
      <c r="H544" s="125"/>
      <c r="I544" s="126"/>
      <c r="J544" s="127"/>
      <c r="K544" s="127"/>
      <c r="L544" s="128" t="str">
        <f>IF(E544+G544=0,"",((E544*'Emission Factors'!C$23)+(G544*'Emission Factors'!$C$25)))</f>
        <v/>
      </c>
      <c r="M544" s="128" t="str">
        <f>IF(E544+G544=0,"",((E544*'Emission Factors'!C$24)+(G544*'Emission Factors'!$C$26)))</f>
        <v/>
      </c>
      <c r="N544" s="128" t="str">
        <f t="shared" si="24"/>
        <v/>
      </c>
      <c r="O544" s="128" t="str">
        <f t="shared" si="25"/>
        <v/>
      </c>
      <c r="P544" s="128" t="str">
        <f>IFERROR(N544*'Emission Factors'!C$10+O544*'Emission Factors'!C$17,"")</f>
        <v/>
      </c>
      <c r="Q544" s="129" t="str">
        <f t="shared" si="26"/>
        <v/>
      </c>
      <c r="R544" s="130" t="str">
        <f>IFERROR(N544*'Emission Factors'!C$11+O544*'Emission Factors'!C$18,"")</f>
        <v/>
      </c>
      <c r="S544" s="130" t="str">
        <f>IFERROR(N544*'Emission Factors'!C$12+O544*'Emission Factors'!C$19,"")</f>
        <v/>
      </c>
      <c r="T544" s="130" t="str">
        <f>IFERROR(N544*'Emission Factors'!C$13+O544*'Emission Factors'!C$20,"")</f>
        <v/>
      </c>
      <c r="U544" s="131" t="str">
        <f>IFERROR(IF(K544="Residential",N544*'Emission Factors'!$C$14+O544*'Emission Factors'!$C$21,N544*'Emission Factors'!$C$15+O544*'Emission Factors'!$C$22),"")</f>
        <v/>
      </c>
    </row>
    <row r="545" spans="2:21" ht="15" customHeight="1" x14ac:dyDescent="0.3">
      <c r="B545" s="123"/>
      <c r="C545" s="124"/>
      <c r="D545" s="132"/>
      <c r="E545" s="124"/>
      <c r="F545" s="124"/>
      <c r="G545" s="124"/>
      <c r="H545" s="125"/>
      <c r="I545" s="126"/>
      <c r="J545" s="127"/>
      <c r="K545" s="127"/>
      <c r="L545" s="128" t="str">
        <f>IF(E545+G545=0,"",((E545*'Emission Factors'!C$23)+(G545*'Emission Factors'!$C$25)))</f>
        <v/>
      </c>
      <c r="M545" s="128" t="str">
        <f>IF(E545+G545=0,"",((E545*'Emission Factors'!C$24)+(G545*'Emission Factors'!$C$26)))</f>
        <v/>
      </c>
      <c r="N545" s="128" t="str">
        <f t="shared" si="24"/>
        <v/>
      </c>
      <c r="O545" s="128" t="str">
        <f t="shared" si="25"/>
        <v/>
      </c>
      <c r="P545" s="128" t="str">
        <f>IFERROR(N545*'Emission Factors'!C$10+O545*'Emission Factors'!C$17,"")</f>
        <v/>
      </c>
      <c r="Q545" s="129" t="str">
        <f t="shared" si="26"/>
        <v/>
      </c>
      <c r="R545" s="130" t="str">
        <f>IFERROR(N545*'Emission Factors'!C$11+O545*'Emission Factors'!C$18,"")</f>
        <v/>
      </c>
      <c r="S545" s="130" t="str">
        <f>IFERROR(N545*'Emission Factors'!C$12+O545*'Emission Factors'!C$19,"")</f>
        <v/>
      </c>
      <c r="T545" s="130" t="str">
        <f>IFERROR(N545*'Emission Factors'!C$13+O545*'Emission Factors'!C$20,"")</f>
        <v/>
      </c>
      <c r="U545" s="131" t="str">
        <f>IFERROR(IF(K545="Residential",N545*'Emission Factors'!$C$14+O545*'Emission Factors'!$C$21,N545*'Emission Factors'!$C$15+O545*'Emission Factors'!$C$22),"")</f>
        <v/>
      </c>
    </row>
    <row r="546" spans="2:21" ht="15" customHeight="1" x14ac:dyDescent="0.3">
      <c r="B546" s="123"/>
      <c r="C546" s="124"/>
      <c r="D546" s="132"/>
      <c r="E546" s="124"/>
      <c r="F546" s="124"/>
      <c r="G546" s="124"/>
      <c r="H546" s="125"/>
      <c r="I546" s="126"/>
      <c r="J546" s="127"/>
      <c r="K546" s="127"/>
      <c r="L546" s="128" t="str">
        <f>IF(E546+G546=0,"",((E546*'Emission Factors'!C$23)+(G546*'Emission Factors'!$C$25)))</f>
        <v/>
      </c>
      <c r="M546" s="128" t="str">
        <f>IF(E546+G546=0,"",((E546*'Emission Factors'!C$24)+(G546*'Emission Factors'!$C$26)))</f>
        <v/>
      </c>
      <c r="N546" s="128" t="str">
        <f t="shared" si="24"/>
        <v/>
      </c>
      <c r="O546" s="128" t="str">
        <f t="shared" si="25"/>
        <v/>
      </c>
      <c r="P546" s="128" t="str">
        <f>IFERROR(N546*'Emission Factors'!C$10+O546*'Emission Factors'!C$17,"")</f>
        <v/>
      </c>
      <c r="Q546" s="129" t="str">
        <f t="shared" si="26"/>
        <v/>
      </c>
      <c r="R546" s="130" t="str">
        <f>IFERROR(N546*'Emission Factors'!C$11+O546*'Emission Factors'!C$18,"")</f>
        <v/>
      </c>
      <c r="S546" s="130" t="str">
        <f>IFERROR(N546*'Emission Factors'!C$12+O546*'Emission Factors'!C$19,"")</f>
        <v/>
      </c>
      <c r="T546" s="130" t="str">
        <f>IFERROR(N546*'Emission Factors'!C$13+O546*'Emission Factors'!C$20,"")</f>
        <v/>
      </c>
      <c r="U546" s="131" t="str">
        <f>IFERROR(IF(K546="Residential",N546*'Emission Factors'!$C$14+O546*'Emission Factors'!$C$21,N546*'Emission Factors'!$C$15+O546*'Emission Factors'!$C$22),"")</f>
        <v/>
      </c>
    </row>
    <row r="547" spans="2:21" ht="15" customHeight="1" x14ac:dyDescent="0.3">
      <c r="B547" s="123"/>
      <c r="C547" s="124"/>
      <c r="D547" s="132"/>
      <c r="E547" s="124"/>
      <c r="F547" s="124"/>
      <c r="G547" s="124"/>
      <c r="H547" s="125"/>
      <c r="I547" s="126"/>
      <c r="J547" s="127"/>
      <c r="K547" s="127"/>
      <c r="L547" s="128" t="str">
        <f>IF(E547+G547=0,"",((E547*'Emission Factors'!C$23)+(G547*'Emission Factors'!$C$25)))</f>
        <v/>
      </c>
      <c r="M547" s="128" t="str">
        <f>IF(E547+G547=0,"",((E547*'Emission Factors'!C$24)+(G547*'Emission Factors'!$C$26)))</f>
        <v/>
      </c>
      <c r="N547" s="128" t="str">
        <f t="shared" si="24"/>
        <v/>
      </c>
      <c r="O547" s="128" t="str">
        <f t="shared" si="25"/>
        <v/>
      </c>
      <c r="P547" s="128" t="str">
        <f>IFERROR(N547*'Emission Factors'!C$10+O547*'Emission Factors'!C$17,"")</f>
        <v/>
      </c>
      <c r="Q547" s="129" t="str">
        <f t="shared" si="26"/>
        <v/>
      </c>
      <c r="R547" s="130" t="str">
        <f>IFERROR(N547*'Emission Factors'!C$11+O547*'Emission Factors'!C$18,"")</f>
        <v/>
      </c>
      <c r="S547" s="130" t="str">
        <f>IFERROR(N547*'Emission Factors'!C$12+O547*'Emission Factors'!C$19,"")</f>
        <v/>
      </c>
      <c r="T547" s="130" t="str">
        <f>IFERROR(N547*'Emission Factors'!C$13+O547*'Emission Factors'!C$20,"")</f>
        <v/>
      </c>
      <c r="U547" s="131" t="str">
        <f>IFERROR(IF(K547="Residential",N547*'Emission Factors'!$C$14+O547*'Emission Factors'!$C$21,N547*'Emission Factors'!$C$15+O547*'Emission Factors'!$C$22),"")</f>
        <v/>
      </c>
    </row>
    <row r="548" spans="2:21" ht="15" customHeight="1" x14ac:dyDescent="0.3">
      <c r="B548" s="123"/>
      <c r="C548" s="124"/>
      <c r="D548" s="132"/>
      <c r="E548" s="124"/>
      <c r="F548" s="124"/>
      <c r="G548" s="124"/>
      <c r="H548" s="125"/>
      <c r="I548" s="126"/>
      <c r="J548" s="127"/>
      <c r="K548" s="127"/>
      <c r="L548" s="128" t="str">
        <f>IF(E548+G548=0,"",((E548*'Emission Factors'!C$23)+(G548*'Emission Factors'!$C$25)))</f>
        <v/>
      </c>
      <c r="M548" s="128" t="str">
        <f>IF(E548+G548=0,"",((E548*'Emission Factors'!C$24)+(G548*'Emission Factors'!$C$26)))</f>
        <v/>
      </c>
      <c r="N548" s="128" t="str">
        <f t="shared" si="24"/>
        <v/>
      </c>
      <c r="O548" s="128" t="str">
        <f t="shared" si="25"/>
        <v/>
      </c>
      <c r="P548" s="128" t="str">
        <f>IFERROR(N548*'Emission Factors'!C$10+O548*'Emission Factors'!C$17,"")</f>
        <v/>
      </c>
      <c r="Q548" s="129" t="str">
        <f t="shared" si="26"/>
        <v/>
      </c>
      <c r="R548" s="130" t="str">
        <f>IFERROR(N548*'Emission Factors'!C$11+O548*'Emission Factors'!C$18,"")</f>
        <v/>
      </c>
      <c r="S548" s="130" t="str">
        <f>IFERROR(N548*'Emission Factors'!C$12+O548*'Emission Factors'!C$19,"")</f>
        <v/>
      </c>
      <c r="T548" s="130" t="str">
        <f>IFERROR(N548*'Emission Factors'!C$13+O548*'Emission Factors'!C$20,"")</f>
        <v/>
      </c>
      <c r="U548" s="131" t="str">
        <f>IFERROR(IF(K548="Residential",N548*'Emission Factors'!$C$14+O548*'Emission Factors'!$C$21,N548*'Emission Factors'!$C$15+O548*'Emission Factors'!$C$22),"")</f>
        <v/>
      </c>
    </row>
    <row r="549" spans="2:21" ht="15" customHeight="1" x14ac:dyDescent="0.3">
      <c r="B549" s="123"/>
      <c r="C549" s="124"/>
      <c r="D549" s="132"/>
      <c r="E549" s="124"/>
      <c r="F549" s="124"/>
      <c r="G549" s="124"/>
      <c r="H549" s="125"/>
      <c r="I549" s="126"/>
      <c r="J549" s="127"/>
      <c r="K549" s="127"/>
      <c r="L549" s="128" t="str">
        <f>IF(E549+G549=0,"",((E549*'Emission Factors'!C$23)+(G549*'Emission Factors'!$C$25)))</f>
        <v/>
      </c>
      <c r="M549" s="128" t="str">
        <f>IF(E549+G549=0,"",((E549*'Emission Factors'!C$24)+(G549*'Emission Factors'!$C$26)))</f>
        <v/>
      </c>
      <c r="N549" s="128" t="str">
        <f t="shared" si="24"/>
        <v/>
      </c>
      <c r="O549" s="128" t="str">
        <f t="shared" si="25"/>
        <v/>
      </c>
      <c r="P549" s="128" t="str">
        <f>IFERROR(N549*'Emission Factors'!C$10+O549*'Emission Factors'!C$17,"")</f>
        <v/>
      </c>
      <c r="Q549" s="129" t="str">
        <f t="shared" si="26"/>
        <v/>
      </c>
      <c r="R549" s="130" t="str">
        <f>IFERROR(N549*'Emission Factors'!C$11+O549*'Emission Factors'!C$18,"")</f>
        <v/>
      </c>
      <c r="S549" s="130" t="str">
        <f>IFERROR(N549*'Emission Factors'!C$12+O549*'Emission Factors'!C$19,"")</f>
        <v/>
      </c>
      <c r="T549" s="130" t="str">
        <f>IFERROR(N549*'Emission Factors'!C$13+O549*'Emission Factors'!C$20,"")</f>
        <v/>
      </c>
      <c r="U549" s="131" t="str">
        <f>IFERROR(IF(K549="Residential",N549*'Emission Factors'!$C$14+O549*'Emission Factors'!$C$21,N549*'Emission Factors'!$C$15+O549*'Emission Factors'!$C$22),"")</f>
        <v/>
      </c>
    </row>
    <row r="550" spans="2:21" ht="15" customHeight="1" x14ac:dyDescent="0.3">
      <c r="B550" s="123"/>
      <c r="C550" s="124"/>
      <c r="D550" s="132"/>
      <c r="E550" s="124"/>
      <c r="F550" s="124"/>
      <c r="G550" s="124"/>
      <c r="H550" s="125"/>
      <c r="I550" s="126"/>
      <c r="J550" s="127"/>
      <c r="K550" s="127"/>
      <c r="L550" s="128" t="str">
        <f>IF(E550+G550=0,"",((E550*'Emission Factors'!C$23)+(G550*'Emission Factors'!$C$25)))</f>
        <v/>
      </c>
      <c r="M550" s="128" t="str">
        <f>IF(E550+G550=0,"",((E550*'Emission Factors'!C$24)+(G550*'Emission Factors'!$C$26)))</f>
        <v/>
      </c>
      <c r="N550" s="128" t="str">
        <f t="shared" si="24"/>
        <v/>
      </c>
      <c r="O550" s="128" t="str">
        <f t="shared" si="25"/>
        <v/>
      </c>
      <c r="P550" s="128" t="str">
        <f>IFERROR(N550*'Emission Factors'!C$10+O550*'Emission Factors'!C$17,"")</f>
        <v/>
      </c>
      <c r="Q550" s="129" t="str">
        <f t="shared" si="26"/>
        <v/>
      </c>
      <c r="R550" s="130" t="str">
        <f>IFERROR(N550*'Emission Factors'!C$11+O550*'Emission Factors'!C$18,"")</f>
        <v/>
      </c>
      <c r="S550" s="130" t="str">
        <f>IFERROR(N550*'Emission Factors'!C$12+O550*'Emission Factors'!C$19,"")</f>
        <v/>
      </c>
      <c r="T550" s="130" t="str">
        <f>IFERROR(N550*'Emission Factors'!C$13+O550*'Emission Factors'!C$20,"")</f>
        <v/>
      </c>
      <c r="U550" s="131" t="str">
        <f>IFERROR(IF(K550="Residential",N550*'Emission Factors'!$C$14+O550*'Emission Factors'!$C$21,N550*'Emission Factors'!$C$15+O550*'Emission Factors'!$C$22),"")</f>
        <v/>
      </c>
    </row>
    <row r="551" spans="2:21" ht="15" customHeight="1" x14ac:dyDescent="0.3">
      <c r="B551" s="123"/>
      <c r="C551" s="124"/>
      <c r="D551" s="132"/>
      <c r="E551" s="124"/>
      <c r="F551" s="124"/>
      <c r="G551" s="124"/>
      <c r="H551" s="125"/>
      <c r="I551" s="126"/>
      <c r="J551" s="127"/>
      <c r="K551" s="127"/>
      <c r="L551" s="128" t="str">
        <f>IF(E551+G551=0,"",((E551*'Emission Factors'!C$23)+(G551*'Emission Factors'!$C$25)))</f>
        <v/>
      </c>
      <c r="M551" s="128" t="str">
        <f>IF(E551+G551=0,"",((E551*'Emission Factors'!C$24)+(G551*'Emission Factors'!$C$26)))</f>
        <v/>
      </c>
      <c r="N551" s="128" t="str">
        <f t="shared" si="24"/>
        <v/>
      </c>
      <c r="O551" s="128" t="str">
        <f t="shared" si="25"/>
        <v/>
      </c>
      <c r="P551" s="128" t="str">
        <f>IFERROR(N551*'Emission Factors'!C$10+O551*'Emission Factors'!C$17,"")</f>
        <v/>
      </c>
      <c r="Q551" s="129" t="str">
        <f t="shared" si="26"/>
        <v/>
      </c>
      <c r="R551" s="130" t="str">
        <f>IFERROR(N551*'Emission Factors'!C$11+O551*'Emission Factors'!C$18,"")</f>
        <v/>
      </c>
      <c r="S551" s="130" t="str">
        <f>IFERROR(N551*'Emission Factors'!C$12+O551*'Emission Factors'!C$19,"")</f>
        <v/>
      </c>
      <c r="T551" s="130" t="str">
        <f>IFERROR(N551*'Emission Factors'!C$13+O551*'Emission Factors'!C$20,"")</f>
        <v/>
      </c>
      <c r="U551" s="131" t="str">
        <f>IFERROR(IF(K551="Residential",N551*'Emission Factors'!$C$14+O551*'Emission Factors'!$C$21,N551*'Emission Factors'!$C$15+O551*'Emission Factors'!$C$22),"")</f>
        <v/>
      </c>
    </row>
    <row r="552" spans="2:21" ht="15" customHeight="1" x14ac:dyDescent="0.3">
      <c r="B552" s="123"/>
      <c r="C552" s="124"/>
      <c r="D552" s="132"/>
      <c r="E552" s="124"/>
      <c r="F552" s="124"/>
      <c r="G552" s="124"/>
      <c r="H552" s="125"/>
      <c r="I552" s="126"/>
      <c r="J552" s="127"/>
      <c r="K552" s="127"/>
      <c r="L552" s="128" t="str">
        <f>IF(E552+G552=0,"",((E552*'Emission Factors'!C$23)+(G552*'Emission Factors'!$C$25)))</f>
        <v/>
      </c>
      <c r="M552" s="128" t="str">
        <f>IF(E552+G552=0,"",((E552*'Emission Factors'!C$24)+(G552*'Emission Factors'!$C$26)))</f>
        <v/>
      </c>
      <c r="N552" s="128" t="str">
        <f t="shared" si="24"/>
        <v/>
      </c>
      <c r="O552" s="128" t="str">
        <f t="shared" si="25"/>
        <v/>
      </c>
      <c r="P552" s="128" t="str">
        <f>IFERROR(N552*'Emission Factors'!C$10+O552*'Emission Factors'!C$17,"")</f>
        <v/>
      </c>
      <c r="Q552" s="129" t="str">
        <f t="shared" si="26"/>
        <v/>
      </c>
      <c r="R552" s="130" t="str">
        <f>IFERROR(N552*'Emission Factors'!C$11+O552*'Emission Factors'!C$18,"")</f>
        <v/>
      </c>
      <c r="S552" s="130" t="str">
        <f>IFERROR(N552*'Emission Factors'!C$12+O552*'Emission Factors'!C$19,"")</f>
        <v/>
      </c>
      <c r="T552" s="130" t="str">
        <f>IFERROR(N552*'Emission Factors'!C$13+O552*'Emission Factors'!C$20,"")</f>
        <v/>
      </c>
      <c r="U552" s="131" t="str">
        <f>IFERROR(IF(K552="Residential",N552*'Emission Factors'!$C$14+O552*'Emission Factors'!$C$21,N552*'Emission Factors'!$C$15+O552*'Emission Factors'!$C$22),"")</f>
        <v/>
      </c>
    </row>
    <row r="553" spans="2:21" ht="15" customHeight="1" x14ac:dyDescent="0.3">
      <c r="B553" s="123"/>
      <c r="C553" s="124"/>
      <c r="D553" s="132"/>
      <c r="E553" s="124"/>
      <c r="F553" s="124"/>
      <c r="G553" s="124"/>
      <c r="H553" s="125"/>
      <c r="I553" s="126"/>
      <c r="J553" s="127"/>
      <c r="K553" s="127"/>
      <c r="L553" s="128" t="str">
        <f>IF(E553+G553=0,"",((E553*'Emission Factors'!C$23)+(G553*'Emission Factors'!$C$25)))</f>
        <v/>
      </c>
      <c r="M553" s="128" t="str">
        <f>IF(E553+G553=0,"",((E553*'Emission Factors'!C$24)+(G553*'Emission Factors'!$C$26)))</f>
        <v/>
      </c>
      <c r="N553" s="128" t="str">
        <f t="shared" si="24"/>
        <v/>
      </c>
      <c r="O553" s="128" t="str">
        <f t="shared" si="25"/>
        <v/>
      </c>
      <c r="P553" s="128" t="str">
        <f>IFERROR(N553*'Emission Factors'!C$10+O553*'Emission Factors'!C$17,"")</f>
        <v/>
      </c>
      <c r="Q553" s="129" t="str">
        <f t="shared" si="26"/>
        <v/>
      </c>
      <c r="R553" s="130" t="str">
        <f>IFERROR(N553*'Emission Factors'!C$11+O553*'Emission Factors'!C$18,"")</f>
        <v/>
      </c>
      <c r="S553" s="130" t="str">
        <f>IFERROR(N553*'Emission Factors'!C$12+O553*'Emission Factors'!C$19,"")</f>
        <v/>
      </c>
      <c r="T553" s="130" t="str">
        <f>IFERROR(N553*'Emission Factors'!C$13+O553*'Emission Factors'!C$20,"")</f>
        <v/>
      </c>
      <c r="U553" s="131" t="str">
        <f>IFERROR(IF(K553="Residential",N553*'Emission Factors'!$C$14+O553*'Emission Factors'!$C$21,N553*'Emission Factors'!$C$15+O553*'Emission Factors'!$C$22),"")</f>
        <v/>
      </c>
    </row>
    <row r="554" spans="2:21" ht="15" customHeight="1" x14ac:dyDescent="0.3">
      <c r="B554" s="123"/>
      <c r="C554" s="124"/>
      <c r="D554" s="132"/>
      <c r="E554" s="124"/>
      <c r="F554" s="124"/>
      <c r="G554" s="124"/>
      <c r="H554" s="125"/>
      <c r="I554" s="126"/>
      <c r="J554" s="127"/>
      <c r="K554" s="127"/>
      <c r="L554" s="128" t="str">
        <f>IF(E554+G554=0,"",((E554*'Emission Factors'!C$23)+(G554*'Emission Factors'!$C$25)))</f>
        <v/>
      </c>
      <c r="M554" s="128" t="str">
        <f>IF(E554+G554=0,"",((E554*'Emission Factors'!C$24)+(G554*'Emission Factors'!$C$26)))</f>
        <v/>
      </c>
      <c r="N554" s="128" t="str">
        <f t="shared" si="24"/>
        <v/>
      </c>
      <c r="O554" s="128" t="str">
        <f t="shared" si="25"/>
        <v/>
      </c>
      <c r="P554" s="128" t="str">
        <f>IFERROR(N554*'Emission Factors'!C$10+O554*'Emission Factors'!C$17,"")</f>
        <v/>
      </c>
      <c r="Q554" s="129" t="str">
        <f t="shared" si="26"/>
        <v/>
      </c>
      <c r="R554" s="130" t="str">
        <f>IFERROR(N554*'Emission Factors'!C$11+O554*'Emission Factors'!C$18,"")</f>
        <v/>
      </c>
      <c r="S554" s="130" t="str">
        <f>IFERROR(N554*'Emission Factors'!C$12+O554*'Emission Factors'!C$19,"")</f>
        <v/>
      </c>
      <c r="T554" s="130" t="str">
        <f>IFERROR(N554*'Emission Factors'!C$13+O554*'Emission Factors'!C$20,"")</f>
        <v/>
      </c>
      <c r="U554" s="131" t="str">
        <f>IFERROR(IF(K554="Residential",N554*'Emission Factors'!$C$14+O554*'Emission Factors'!$C$21,N554*'Emission Factors'!$C$15+O554*'Emission Factors'!$C$22),"")</f>
        <v/>
      </c>
    </row>
    <row r="555" spans="2:21" ht="15" customHeight="1" x14ac:dyDescent="0.3">
      <c r="B555" s="123"/>
      <c r="C555" s="124"/>
      <c r="D555" s="132"/>
      <c r="E555" s="124"/>
      <c r="F555" s="124"/>
      <c r="G555" s="124"/>
      <c r="H555" s="125"/>
      <c r="I555" s="126"/>
      <c r="J555" s="127"/>
      <c r="K555" s="127"/>
      <c r="L555" s="128" t="str">
        <f>IF(E555+G555=0,"",((E555*'Emission Factors'!C$23)+(G555*'Emission Factors'!$C$25)))</f>
        <v/>
      </c>
      <c r="M555" s="128" t="str">
        <f>IF(E555+G555=0,"",((E555*'Emission Factors'!C$24)+(G555*'Emission Factors'!$C$26)))</f>
        <v/>
      </c>
      <c r="N555" s="128" t="str">
        <f t="shared" si="24"/>
        <v/>
      </c>
      <c r="O555" s="128" t="str">
        <f t="shared" si="25"/>
        <v/>
      </c>
      <c r="P555" s="128" t="str">
        <f>IFERROR(N555*'Emission Factors'!C$10+O555*'Emission Factors'!C$17,"")</f>
        <v/>
      </c>
      <c r="Q555" s="129" t="str">
        <f t="shared" si="26"/>
        <v/>
      </c>
      <c r="R555" s="130" t="str">
        <f>IFERROR(N555*'Emission Factors'!C$11+O555*'Emission Factors'!C$18,"")</f>
        <v/>
      </c>
      <c r="S555" s="130" t="str">
        <f>IFERROR(N555*'Emission Factors'!C$12+O555*'Emission Factors'!C$19,"")</f>
        <v/>
      </c>
      <c r="T555" s="130" t="str">
        <f>IFERROR(N555*'Emission Factors'!C$13+O555*'Emission Factors'!C$20,"")</f>
        <v/>
      </c>
      <c r="U555" s="131" t="str">
        <f>IFERROR(IF(K555="Residential",N555*'Emission Factors'!$C$14+O555*'Emission Factors'!$C$21,N555*'Emission Factors'!$C$15+O555*'Emission Factors'!$C$22),"")</f>
        <v/>
      </c>
    </row>
    <row r="556" spans="2:21" ht="15" customHeight="1" x14ac:dyDescent="0.3">
      <c r="B556" s="123"/>
      <c r="C556" s="124"/>
      <c r="D556" s="132"/>
      <c r="E556" s="124"/>
      <c r="F556" s="124"/>
      <c r="G556" s="124"/>
      <c r="H556" s="125"/>
      <c r="I556" s="126"/>
      <c r="J556" s="127"/>
      <c r="K556" s="127"/>
      <c r="L556" s="128" t="str">
        <f>IF(E556+G556=0,"",((E556*'Emission Factors'!C$23)+(G556*'Emission Factors'!$C$25)))</f>
        <v/>
      </c>
      <c r="M556" s="128" t="str">
        <f>IF(E556+G556=0,"",((E556*'Emission Factors'!C$24)+(G556*'Emission Factors'!$C$26)))</f>
        <v/>
      </c>
      <c r="N556" s="128" t="str">
        <f t="shared" si="24"/>
        <v/>
      </c>
      <c r="O556" s="128" t="str">
        <f t="shared" si="25"/>
        <v/>
      </c>
      <c r="P556" s="128" t="str">
        <f>IFERROR(N556*'Emission Factors'!C$10+O556*'Emission Factors'!C$17,"")</f>
        <v/>
      </c>
      <c r="Q556" s="129" t="str">
        <f t="shared" si="26"/>
        <v/>
      </c>
      <c r="R556" s="130" t="str">
        <f>IFERROR(N556*'Emission Factors'!C$11+O556*'Emission Factors'!C$18,"")</f>
        <v/>
      </c>
      <c r="S556" s="130" t="str">
        <f>IFERROR(N556*'Emission Factors'!C$12+O556*'Emission Factors'!C$19,"")</f>
        <v/>
      </c>
      <c r="T556" s="130" t="str">
        <f>IFERROR(N556*'Emission Factors'!C$13+O556*'Emission Factors'!C$20,"")</f>
        <v/>
      </c>
      <c r="U556" s="131" t="str">
        <f>IFERROR(IF(K556="Residential",N556*'Emission Factors'!$C$14+O556*'Emission Factors'!$C$21,N556*'Emission Factors'!$C$15+O556*'Emission Factors'!$C$22),"")</f>
        <v/>
      </c>
    </row>
    <row r="557" spans="2:21" ht="15" customHeight="1" x14ac:dyDescent="0.3">
      <c r="B557" s="123"/>
      <c r="C557" s="124"/>
      <c r="D557" s="132"/>
      <c r="E557" s="124"/>
      <c r="F557" s="124"/>
      <c r="G557" s="124"/>
      <c r="H557" s="125"/>
      <c r="I557" s="126"/>
      <c r="J557" s="127"/>
      <c r="K557" s="127"/>
      <c r="L557" s="128" t="str">
        <f>IF(E557+G557=0,"",((E557*'Emission Factors'!C$23)+(G557*'Emission Factors'!$C$25)))</f>
        <v/>
      </c>
      <c r="M557" s="128" t="str">
        <f>IF(E557+G557=0,"",((E557*'Emission Factors'!C$24)+(G557*'Emission Factors'!$C$26)))</f>
        <v/>
      </c>
      <c r="N557" s="128" t="str">
        <f t="shared" si="24"/>
        <v/>
      </c>
      <c r="O557" s="128" t="str">
        <f t="shared" si="25"/>
        <v/>
      </c>
      <c r="P557" s="128" t="str">
        <f>IFERROR(N557*'Emission Factors'!C$10+O557*'Emission Factors'!C$17,"")</f>
        <v/>
      </c>
      <c r="Q557" s="129" t="str">
        <f t="shared" si="26"/>
        <v/>
      </c>
      <c r="R557" s="130" t="str">
        <f>IFERROR(N557*'Emission Factors'!C$11+O557*'Emission Factors'!C$18,"")</f>
        <v/>
      </c>
      <c r="S557" s="130" t="str">
        <f>IFERROR(N557*'Emission Factors'!C$12+O557*'Emission Factors'!C$19,"")</f>
        <v/>
      </c>
      <c r="T557" s="130" t="str">
        <f>IFERROR(N557*'Emission Factors'!C$13+O557*'Emission Factors'!C$20,"")</f>
        <v/>
      </c>
      <c r="U557" s="131" t="str">
        <f>IFERROR(IF(K557="Residential",N557*'Emission Factors'!$C$14+O557*'Emission Factors'!$C$21,N557*'Emission Factors'!$C$15+O557*'Emission Factors'!$C$22),"")</f>
        <v/>
      </c>
    </row>
    <row r="558" spans="2:21" ht="15" customHeight="1" x14ac:dyDescent="0.3">
      <c r="B558" s="123"/>
      <c r="C558" s="124"/>
      <c r="D558" s="132"/>
      <c r="E558" s="124"/>
      <c r="F558" s="124"/>
      <c r="G558" s="124"/>
      <c r="H558" s="125"/>
      <c r="I558" s="126"/>
      <c r="J558" s="127"/>
      <c r="K558" s="127"/>
      <c r="L558" s="128" t="str">
        <f>IF(E558+G558=0,"",((E558*'Emission Factors'!C$23)+(G558*'Emission Factors'!$C$25)))</f>
        <v/>
      </c>
      <c r="M558" s="128" t="str">
        <f>IF(E558+G558=0,"",((E558*'Emission Factors'!C$24)+(G558*'Emission Factors'!$C$26)))</f>
        <v/>
      </c>
      <c r="N558" s="128" t="str">
        <f t="shared" si="24"/>
        <v/>
      </c>
      <c r="O558" s="128" t="str">
        <f t="shared" si="25"/>
        <v/>
      </c>
      <c r="P558" s="128" t="str">
        <f>IFERROR(N558*'Emission Factors'!C$10+O558*'Emission Factors'!C$17,"")</f>
        <v/>
      </c>
      <c r="Q558" s="129" t="str">
        <f t="shared" si="26"/>
        <v/>
      </c>
      <c r="R558" s="130" t="str">
        <f>IFERROR(N558*'Emission Factors'!C$11+O558*'Emission Factors'!C$18,"")</f>
        <v/>
      </c>
      <c r="S558" s="130" t="str">
        <f>IFERROR(N558*'Emission Factors'!C$12+O558*'Emission Factors'!C$19,"")</f>
        <v/>
      </c>
      <c r="T558" s="130" t="str">
        <f>IFERROR(N558*'Emission Factors'!C$13+O558*'Emission Factors'!C$20,"")</f>
        <v/>
      </c>
      <c r="U558" s="131" t="str">
        <f>IFERROR(IF(K558="Residential",N558*'Emission Factors'!$C$14+O558*'Emission Factors'!$C$21,N558*'Emission Factors'!$C$15+O558*'Emission Factors'!$C$22),"")</f>
        <v/>
      </c>
    </row>
    <row r="559" spans="2:21" ht="15" customHeight="1" x14ac:dyDescent="0.3">
      <c r="B559" s="123"/>
      <c r="C559" s="124"/>
      <c r="D559" s="132"/>
      <c r="E559" s="124"/>
      <c r="F559" s="124"/>
      <c r="G559" s="124"/>
      <c r="H559" s="125"/>
      <c r="I559" s="126"/>
      <c r="J559" s="127"/>
      <c r="K559" s="127"/>
      <c r="L559" s="128" t="str">
        <f>IF(E559+G559=0,"",((E559*'Emission Factors'!C$23)+(G559*'Emission Factors'!$C$25)))</f>
        <v/>
      </c>
      <c r="M559" s="128" t="str">
        <f>IF(E559+G559=0,"",((E559*'Emission Factors'!C$24)+(G559*'Emission Factors'!$C$26)))</f>
        <v/>
      </c>
      <c r="N559" s="128" t="str">
        <f t="shared" si="24"/>
        <v/>
      </c>
      <c r="O559" s="128" t="str">
        <f t="shared" si="25"/>
        <v/>
      </c>
      <c r="P559" s="128" t="str">
        <f>IFERROR(N559*'Emission Factors'!C$10+O559*'Emission Factors'!C$17,"")</f>
        <v/>
      </c>
      <c r="Q559" s="129" t="str">
        <f t="shared" si="26"/>
        <v/>
      </c>
      <c r="R559" s="130" t="str">
        <f>IFERROR(N559*'Emission Factors'!C$11+O559*'Emission Factors'!C$18,"")</f>
        <v/>
      </c>
      <c r="S559" s="130" t="str">
        <f>IFERROR(N559*'Emission Factors'!C$12+O559*'Emission Factors'!C$19,"")</f>
        <v/>
      </c>
      <c r="T559" s="130" t="str">
        <f>IFERROR(N559*'Emission Factors'!C$13+O559*'Emission Factors'!C$20,"")</f>
        <v/>
      </c>
      <c r="U559" s="131" t="str">
        <f>IFERROR(IF(K559="Residential",N559*'Emission Factors'!$C$14+O559*'Emission Factors'!$C$21,N559*'Emission Factors'!$C$15+O559*'Emission Factors'!$C$22),"")</f>
        <v/>
      </c>
    </row>
    <row r="560" spans="2:21" ht="15" customHeight="1" x14ac:dyDescent="0.3">
      <c r="B560" s="123"/>
      <c r="C560" s="124"/>
      <c r="D560" s="132"/>
      <c r="E560" s="124"/>
      <c r="F560" s="124"/>
      <c r="G560" s="124"/>
      <c r="H560" s="125"/>
      <c r="I560" s="126"/>
      <c r="J560" s="127"/>
      <c r="K560" s="127"/>
      <c r="L560" s="128" t="str">
        <f>IF(E560+G560=0,"",((E560*'Emission Factors'!C$23)+(G560*'Emission Factors'!$C$25)))</f>
        <v/>
      </c>
      <c r="M560" s="128" t="str">
        <f>IF(E560+G560=0,"",((E560*'Emission Factors'!C$24)+(G560*'Emission Factors'!$C$26)))</f>
        <v/>
      </c>
      <c r="N560" s="128" t="str">
        <f t="shared" si="24"/>
        <v/>
      </c>
      <c r="O560" s="128" t="str">
        <f t="shared" si="25"/>
        <v/>
      </c>
      <c r="P560" s="128" t="str">
        <f>IFERROR(N560*'Emission Factors'!C$10+O560*'Emission Factors'!C$17,"")</f>
        <v/>
      </c>
      <c r="Q560" s="129" t="str">
        <f t="shared" si="26"/>
        <v/>
      </c>
      <c r="R560" s="130" t="str">
        <f>IFERROR(N560*'Emission Factors'!C$11+O560*'Emission Factors'!C$18,"")</f>
        <v/>
      </c>
      <c r="S560" s="130" t="str">
        <f>IFERROR(N560*'Emission Factors'!C$12+O560*'Emission Factors'!C$19,"")</f>
        <v/>
      </c>
      <c r="T560" s="130" t="str">
        <f>IFERROR(N560*'Emission Factors'!C$13+O560*'Emission Factors'!C$20,"")</f>
        <v/>
      </c>
      <c r="U560" s="131" t="str">
        <f>IFERROR(IF(K560="Residential",N560*'Emission Factors'!$C$14+O560*'Emission Factors'!$C$21,N560*'Emission Factors'!$C$15+O560*'Emission Factors'!$C$22),"")</f>
        <v/>
      </c>
    </row>
    <row r="561" spans="2:21" ht="15" customHeight="1" x14ac:dyDescent="0.3">
      <c r="B561" s="123"/>
      <c r="C561" s="124"/>
      <c r="D561" s="132"/>
      <c r="E561" s="124"/>
      <c r="F561" s="124"/>
      <c r="G561" s="124"/>
      <c r="H561" s="125"/>
      <c r="I561" s="126"/>
      <c r="J561" s="127"/>
      <c r="K561" s="127"/>
      <c r="L561" s="128" t="str">
        <f>IF(E561+G561=0,"",((E561*'Emission Factors'!C$23)+(G561*'Emission Factors'!$C$25)))</f>
        <v/>
      </c>
      <c r="M561" s="128" t="str">
        <f>IF(E561+G561=0,"",((E561*'Emission Factors'!C$24)+(G561*'Emission Factors'!$C$26)))</f>
        <v/>
      </c>
      <c r="N561" s="128" t="str">
        <f t="shared" si="24"/>
        <v/>
      </c>
      <c r="O561" s="128" t="str">
        <f t="shared" si="25"/>
        <v/>
      </c>
      <c r="P561" s="128" t="str">
        <f>IFERROR(N561*'Emission Factors'!C$10+O561*'Emission Factors'!C$17,"")</f>
        <v/>
      </c>
      <c r="Q561" s="129" t="str">
        <f t="shared" si="26"/>
        <v/>
      </c>
      <c r="R561" s="130" t="str">
        <f>IFERROR(N561*'Emission Factors'!C$11+O561*'Emission Factors'!C$18,"")</f>
        <v/>
      </c>
      <c r="S561" s="130" t="str">
        <f>IFERROR(N561*'Emission Factors'!C$12+O561*'Emission Factors'!C$19,"")</f>
        <v/>
      </c>
      <c r="T561" s="130" t="str">
        <f>IFERROR(N561*'Emission Factors'!C$13+O561*'Emission Factors'!C$20,"")</f>
        <v/>
      </c>
      <c r="U561" s="131" t="str">
        <f>IFERROR(IF(K561="Residential",N561*'Emission Factors'!$C$14+O561*'Emission Factors'!$C$21,N561*'Emission Factors'!$C$15+O561*'Emission Factors'!$C$22),"")</f>
        <v/>
      </c>
    </row>
    <row r="562" spans="2:21" ht="15" customHeight="1" x14ac:dyDescent="0.3">
      <c r="B562" s="123"/>
      <c r="C562" s="124"/>
      <c r="D562" s="132"/>
      <c r="E562" s="124"/>
      <c r="F562" s="124"/>
      <c r="G562" s="124"/>
      <c r="H562" s="125"/>
      <c r="I562" s="126"/>
      <c r="J562" s="127"/>
      <c r="K562" s="127"/>
      <c r="L562" s="128" t="str">
        <f>IF(E562+G562=0,"",((E562*'Emission Factors'!C$23)+(G562*'Emission Factors'!$C$25)))</f>
        <v/>
      </c>
      <c r="M562" s="128" t="str">
        <f>IF(E562+G562=0,"",((E562*'Emission Factors'!C$24)+(G562*'Emission Factors'!$C$26)))</f>
        <v/>
      </c>
      <c r="N562" s="128" t="str">
        <f t="shared" si="24"/>
        <v/>
      </c>
      <c r="O562" s="128" t="str">
        <f t="shared" si="25"/>
        <v/>
      </c>
      <c r="P562" s="128" t="str">
        <f>IFERROR(N562*'Emission Factors'!C$10+O562*'Emission Factors'!C$17,"")</f>
        <v/>
      </c>
      <c r="Q562" s="129" t="str">
        <f t="shared" si="26"/>
        <v/>
      </c>
      <c r="R562" s="130" t="str">
        <f>IFERROR(N562*'Emission Factors'!C$11+O562*'Emission Factors'!C$18,"")</f>
        <v/>
      </c>
      <c r="S562" s="130" t="str">
        <f>IFERROR(N562*'Emission Factors'!C$12+O562*'Emission Factors'!C$19,"")</f>
        <v/>
      </c>
      <c r="T562" s="130" t="str">
        <f>IFERROR(N562*'Emission Factors'!C$13+O562*'Emission Factors'!C$20,"")</f>
        <v/>
      </c>
      <c r="U562" s="131" t="str">
        <f>IFERROR(IF(K562="Residential",N562*'Emission Factors'!$C$14+O562*'Emission Factors'!$C$21,N562*'Emission Factors'!$C$15+O562*'Emission Factors'!$C$22),"")</f>
        <v/>
      </c>
    </row>
    <row r="563" spans="2:21" ht="15" customHeight="1" x14ac:dyDescent="0.3">
      <c r="B563" s="123"/>
      <c r="C563" s="124"/>
      <c r="D563" s="132"/>
      <c r="E563" s="124"/>
      <c r="F563" s="124"/>
      <c r="G563" s="124"/>
      <c r="H563" s="125"/>
      <c r="I563" s="126"/>
      <c r="J563" s="127"/>
      <c r="K563" s="127"/>
      <c r="L563" s="128" t="str">
        <f>IF(E563+G563=0,"",((E563*'Emission Factors'!C$23)+(G563*'Emission Factors'!$C$25)))</f>
        <v/>
      </c>
      <c r="M563" s="128" t="str">
        <f>IF(E563+G563=0,"",((E563*'Emission Factors'!C$24)+(G563*'Emission Factors'!$C$26)))</f>
        <v/>
      </c>
      <c r="N563" s="128" t="str">
        <f t="shared" si="24"/>
        <v/>
      </c>
      <c r="O563" s="128" t="str">
        <f t="shared" si="25"/>
        <v/>
      </c>
      <c r="P563" s="128" t="str">
        <f>IFERROR(N563*'Emission Factors'!C$10+O563*'Emission Factors'!C$17,"")</f>
        <v/>
      </c>
      <c r="Q563" s="129" t="str">
        <f t="shared" si="26"/>
        <v/>
      </c>
      <c r="R563" s="130" t="str">
        <f>IFERROR(N563*'Emission Factors'!C$11+O563*'Emission Factors'!C$18,"")</f>
        <v/>
      </c>
      <c r="S563" s="130" t="str">
        <f>IFERROR(N563*'Emission Factors'!C$12+O563*'Emission Factors'!C$19,"")</f>
        <v/>
      </c>
      <c r="T563" s="130" t="str">
        <f>IFERROR(N563*'Emission Factors'!C$13+O563*'Emission Factors'!C$20,"")</f>
        <v/>
      </c>
      <c r="U563" s="131" t="str">
        <f>IFERROR(IF(K563="Residential",N563*'Emission Factors'!$C$14+O563*'Emission Factors'!$C$21,N563*'Emission Factors'!$C$15+O563*'Emission Factors'!$C$22),"")</f>
        <v/>
      </c>
    </row>
    <row r="564" spans="2:21" ht="15" customHeight="1" x14ac:dyDescent="0.3">
      <c r="B564" s="123"/>
      <c r="C564" s="124"/>
      <c r="D564" s="132"/>
      <c r="E564" s="124"/>
      <c r="F564" s="124"/>
      <c r="G564" s="124"/>
      <c r="H564" s="125"/>
      <c r="I564" s="126"/>
      <c r="J564" s="127"/>
      <c r="K564" s="127"/>
      <c r="L564" s="128" t="str">
        <f>IF(E564+G564=0,"",((E564*'Emission Factors'!C$23)+(G564*'Emission Factors'!$C$25)))</f>
        <v/>
      </c>
      <c r="M564" s="128" t="str">
        <f>IF(E564+G564=0,"",((E564*'Emission Factors'!C$24)+(G564*'Emission Factors'!$C$26)))</f>
        <v/>
      </c>
      <c r="N564" s="128" t="str">
        <f t="shared" si="24"/>
        <v/>
      </c>
      <c r="O564" s="128" t="str">
        <f t="shared" si="25"/>
        <v/>
      </c>
      <c r="P564" s="128" t="str">
        <f>IFERROR(N564*'Emission Factors'!C$10+O564*'Emission Factors'!C$17,"")</f>
        <v/>
      </c>
      <c r="Q564" s="129" t="str">
        <f t="shared" si="26"/>
        <v/>
      </c>
      <c r="R564" s="130" t="str">
        <f>IFERROR(N564*'Emission Factors'!C$11+O564*'Emission Factors'!C$18,"")</f>
        <v/>
      </c>
      <c r="S564" s="130" t="str">
        <f>IFERROR(N564*'Emission Factors'!C$12+O564*'Emission Factors'!C$19,"")</f>
        <v/>
      </c>
      <c r="T564" s="130" t="str">
        <f>IFERROR(N564*'Emission Factors'!C$13+O564*'Emission Factors'!C$20,"")</f>
        <v/>
      </c>
      <c r="U564" s="131" t="str">
        <f>IFERROR(IF(K564="Residential",N564*'Emission Factors'!$C$14+O564*'Emission Factors'!$C$21,N564*'Emission Factors'!$C$15+O564*'Emission Factors'!$C$22),"")</f>
        <v/>
      </c>
    </row>
    <row r="565" spans="2:21" ht="15" customHeight="1" x14ac:dyDescent="0.3">
      <c r="B565" s="123"/>
      <c r="C565" s="124"/>
      <c r="D565" s="132"/>
      <c r="E565" s="124"/>
      <c r="F565" s="124"/>
      <c r="G565" s="124"/>
      <c r="H565" s="125"/>
      <c r="I565" s="126"/>
      <c r="J565" s="127"/>
      <c r="K565" s="127"/>
      <c r="L565" s="128" t="str">
        <f>IF(E565+G565=0,"",((E565*'Emission Factors'!C$23)+(G565*'Emission Factors'!$C$25)))</f>
        <v/>
      </c>
      <c r="M565" s="128" t="str">
        <f>IF(E565+G565=0,"",((E565*'Emission Factors'!C$24)+(G565*'Emission Factors'!$C$26)))</f>
        <v/>
      </c>
      <c r="N565" s="128" t="str">
        <f t="shared" si="24"/>
        <v/>
      </c>
      <c r="O565" s="128" t="str">
        <f t="shared" si="25"/>
        <v/>
      </c>
      <c r="P565" s="128" t="str">
        <f>IFERROR(N565*'Emission Factors'!C$10+O565*'Emission Factors'!C$17,"")</f>
        <v/>
      </c>
      <c r="Q565" s="129" t="str">
        <f t="shared" si="26"/>
        <v/>
      </c>
      <c r="R565" s="130" t="str">
        <f>IFERROR(N565*'Emission Factors'!C$11+O565*'Emission Factors'!C$18,"")</f>
        <v/>
      </c>
      <c r="S565" s="130" t="str">
        <f>IFERROR(N565*'Emission Factors'!C$12+O565*'Emission Factors'!C$19,"")</f>
        <v/>
      </c>
      <c r="T565" s="130" t="str">
        <f>IFERROR(N565*'Emission Factors'!C$13+O565*'Emission Factors'!C$20,"")</f>
        <v/>
      </c>
      <c r="U565" s="131" t="str">
        <f>IFERROR(IF(K565="Residential",N565*'Emission Factors'!$C$14+O565*'Emission Factors'!$C$21,N565*'Emission Factors'!$C$15+O565*'Emission Factors'!$C$22),"")</f>
        <v/>
      </c>
    </row>
    <row r="566" spans="2:21" ht="15" customHeight="1" x14ac:dyDescent="0.3">
      <c r="B566" s="123"/>
      <c r="C566" s="124"/>
      <c r="D566" s="132"/>
      <c r="E566" s="124"/>
      <c r="F566" s="124"/>
      <c r="G566" s="124"/>
      <c r="H566" s="125"/>
      <c r="I566" s="126"/>
      <c r="J566" s="127"/>
      <c r="K566" s="127"/>
      <c r="L566" s="128" t="str">
        <f>IF(E566+G566=0,"",((E566*'Emission Factors'!C$23)+(G566*'Emission Factors'!$C$25)))</f>
        <v/>
      </c>
      <c r="M566" s="128" t="str">
        <f>IF(E566+G566=0,"",((E566*'Emission Factors'!C$24)+(G566*'Emission Factors'!$C$26)))</f>
        <v/>
      </c>
      <c r="N566" s="128" t="str">
        <f t="shared" si="24"/>
        <v/>
      </c>
      <c r="O566" s="128" t="str">
        <f t="shared" si="25"/>
        <v/>
      </c>
      <c r="P566" s="128" t="str">
        <f>IFERROR(N566*'Emission Factors'!C$10+O566*'Emission Factors'!C$17,"")</f>
        <v/>
      </c>
      <c r="Q566" s="129" t="str">
        <f t="shared" si="26"/>
        <v/>
      </c>
      <c r="R566" s="130" t="str">
        <f>IFERROR(N566*'Emission Factors'!C$11+O566*'Emission Factors'!C$18,"")</f>
        <v/>
      </c>
      <c r="S566" s="130" t="str">
        <f>IFERROR(N566*'Emission Factors'!C$12+O566*'Emission Factors'!C$19,"")</f>
        <v/>
      </c>
      <c r="T566" s="130" t="str">
        <f>IFERROR(N566*'Emission Factors'!C$13+O566*'Emission Factors'!C$20,"")</f>
        <v/>
      </c>
      <c r="U566" s="131" t="str">
        <f>IFERROR(IF(K566="Residential",N566*'Emission Factors'!$C$14+O566*'Emission Factors'!$C$21,N566*'Emission Factors'!$C$15+O566*'Emission Factors'!$C$22),"")</f>
        <v/>
      </c>
    </row>
    <row r="567" spans="2:21" ht="15" customHeight="1" x14ac:dyDescent="0.3">
      <c r="B567" s="123"/>
      <c r="C567" s="124"/>
      <c r="D567" s="132"/>
      <c r="E567" s="124"/>
      <c r="F567" s="124"/>
      <c r="G567" s="124"/>
      <c r="H567" s="125"/>
      <c r="I567" s="126"/>
      <c r="J567" s="127"/>
      <c r="K567" s="127"/>
      <c r="L567" s="128" t="str">
        <f>IF(E567+G567=0,"",((E567*'Emission Factors'!C$23)+(G567*'Emission Factors'!$C$25)))</f>
        <v/>
      </c>
      <c r="M567" s="128" t="str">
        <f>IF(E567+G567=0,"",((E567*'Emission Factors'!C$24)+(G567*'Emission Factors'!$C$26)))</f>
        <v/>
      </c>
      <c r="N567" s="128" t="str">
        <f t="shared" si="24"/>
        <v/>
      </c>
      <c r="O567" s="128" t="str">
        <f t="shared" si="25"/>
        <v/>
      </c>
      <c r="P567" s="128" t="str">
        <f>IFERROR(N567*'Emission Factors'!C$10+O567*'Emission Factors'!C$17,"")</f>
        <v/>
      </c>
      <c r="Q567" s="129" t="str">
        <f t="shared" si="26"/>
        <v/>
      </c>
      <c r="R567" s="130" t="str">
        <f>IFERROR(N567*'Emission Factors'!C$11+O567*'Emission Factors'!C$18,"")</f>
        <v/>
      </c>
      <c r="S567" s="130" t="str">
        <f>IFERROR(N567*'Emission Factors'!C$12+O567*'Emission Factors'!C$19,"")</f>
        <v/>
      </c>
      <c r="T567" s="130" t="str">
        <f>IFERROR(N567*'Emission Factors'!C$13+O567*'Emission Factors'!C$20,"")</f>
        <v/>
      </c>
      <c r="U567" s="131" t="str">
        <f>IFERROR(IF(K567="Residential",N567*'Emission Factors'!$C$14+O567*'Emission Factors'!$C$21,N567*'Emission Factors'!$C$15+O567*'Emission Factors'!$C$22),"")</f>
        <v/>
      </c>
    </row>
    <row r="568" spans="2:21" ht="15" customHeight="1" x14ac:dyDescent="0.3">
      <c r="B568" s="123"/>
      <c r="C568" s="124"/>
      <c r="D568" s="132"/>
      <c r="E568" s="124"/>
      <c r="F568" s="124"/>
      <c r="G568" s="124"/>
      <c r="H568" s="125"/>
      <c r="I568" s="126"/>
      <c r="J568" s="127"/>
      <c r="K568" s="127"/>
      <c r="L568" s="128" t="str">
        <f>IF(E568+G568=0,"",((E568*'Emission Factors'!C$23)+(G568*'Emission Factors'!$C$25)))</f>
        <v/>
      </c>
      <c r="M568" s="128" t="str">
        <f>IF(E568+G568=0,"",((E568*'Emission Factors'!C$24)+(G568*'Emission Factors'!$C$26)))</f>
        <v/>
      </c>
      <c r="N568" s="128" t="str">
        <f t="shared" si="24"/>
        <v/>
      </c>
      <c r="O568" s="128" t="str">
        <f t="shared" si="25"/>
        <v/>
      </c>
      <c r="P568" s="128" t="str">
        <f>IFERROR(N568*'Emission Factors'!C$10+O568*'Emission Factors'!C$17,"")</f>
        <v/>
      </c>
      <c r="Q568" s="129" t="str">
        <f t="shared" si="26"/>
        <v/>
      </c>
      <c r="R568" s="130" t="str">
        <f>IFERROR(N568*'Emission Factors'!C$11+O568*'Emission Factors'!C$18,"")</f>
        <v/>
      </c>
      <c r="S568" s="130" t="str">
        <f>IFERROR(N568*'Emission Factors'!C$12+O568*'Emission Factors'!C$19,"")</f>
        <v/>
      </c>
      <c r="T568" s="130" t="str">
        <f>IFERROR(N568*'Emission Factors'!C$13+O568*'Emission Factors'!C$20,"")</f>
        <v/>
      </c>
      <c r="U568" s="131" t="str">
        <f>IFERROR(IF(K568="Residential",N568*'Emission Factors'!$C$14+O568*'Emission Factors'!$C$21,N568*'Emission Factors'!$C$15+O568*'Emission Factors'!$C$22),"")</f>
        <v/>
      </c>
    </row>
    <row r="569" spans="2:21" ht="15" customHeight="1" x14ac:dyDescent="0.3">
      <c r="B569" s="123"/>
      <c r="C569" s="124"/>
      <c r="D569" s="132"/>
      <c r="E569" s="124"/>
      <c r="F569" s="124"/>
      <c r="G569" s="124"/>
      <c r="H569" s="125"/>
      <c r="I569" s="126"/>
      <c r="J569" s="127"/>
      <c r="K569" s="127"/>
      <c r="L569" s="128" t="str">
        <f>IF(E569+G569=0,"",((E569*'Emission Factors'!C$23)+(G569*'Emission Factors'!$C$25)))</f>
        <v/>
      </c>
      <c r="M569" s="128" t="str">
        <f>IF(E569+G569=0,"",((E569*'Emission Factors'!C$24)+(G569*'Emission Factors'!$C$26)))</f>
        <v/>
      </c>
      <c r="N569" s="128" t="str">
        <f t="shared" si="24"/>
        <v/>
      </c>
      <c r="O569" s="128" t="str">
        <f t="shared" si="25"/>
        <v/>
      </c>
      <c r="P569" s="128" t="str">
        <f>IFERROR(N569*'Emission Factors'!C$10+O569*'Emission Factors'!C$17,"")</f>
        <v/>
      </c>
      <c r="Q569" s="129" t="str">
        <f t="shared" si="26"/>
        <v/>
      </c>
      <c r="R569" s="130" t="str">
        <f>IFERROR(N569*'Emission Factors'!C$11+O569*'Emission Factors'!C$18,"")</f>
        <v/>
      </c>
      <c r="S569" s="130" t="str">
        <f>IFERROR(N569*'Emission Factors'!C$12+O569*'Emission Factors'!C$19,"")</f>
        <v/>
      </c>
      <c r="T569" s="130" t="str">
        <f>IFERROR(N569*'Emission Factors'!C$13+O569*'Emission Factors'!C$20,"")</f>
        <v/>
      </c>
      <c r="U569" s="131" t="str">
        <f>IFERROR(IF(K569="Residential",N569*'Emission Factors'!$C$14+O569*'Emission Factors'!$C$21,N569*'Emission Factors'!$C$15+O569*'Emission Factors'!$C$22),"")</f>
        <v/>
      </c>
    </row>
    <row r="570" spans="2:21" ht="15" customHeight="1" x14ac:dyDescent="0.3">
      <c r="B570" s="123"/>
      <c r="C570" s="124"/>
      <c r="D570" s="132"/>
      <c r="E570" s="124"/>
      <c r="F570" s="124"/>
      <c r="G570" s="124"/>
      <c r="H570" s="125"/>
      <c r="I570" s="126"/>
      <c r="J570" s="127"/>
      <c r="K570" s="127"/>
      <c r="L570" s="128" t="str">
        <f>IF(E570+G570=0,"",((E570*'Emission Factors'!C$23)+(G570*'Emission Factors'!$C$25)))</f>
        <v/>
      </c>
      <c r="M570" s="128" t="str">
        <f>IF(E570+G570=0,"",((E570*'Emission Factors'!C$24)+(G570*'Emission Factors'!$C$26)))</f>
        <v/>
      </c>
      <c r="N570" s="128" t="str">
        <f t="shared" si="24"/>
        <v/>
      </c>
      <c r="O570" s="128" t="str">
        <f t="shared" si="25"/>
        <v/>
      </c>
      <c r="P570" s="128" t="str">
        <f>IFERROR(N570*'Emission Factors'!C$10+O570*'Emission Factors'!C$17,"")</f>
        <v/>
      </c>
      <c r="Q570" s="129" t="str">
        <f t="shared" si="26"/>
        <v/>
      </c>
      <c r="R570" s="130" t="str">
        <f>IFERROR(N570*'Emission Factors'!C$11+O570*'Emission Factors'!C$18,"")</f>
        <v/>
      </c>
      <c r="S570" s="130" t="str">
        <f>IFERROR(N570*'Emission Factors'!C$12+O570*'Emission Factors'!C$19,"")</f>
        <v/>
      </c>
      <c r="T570" s="130" t="str">
        <f>IFERROR(N570*'Emission Factors'!C$13+O570*'Emission Factors'!C$20,"")</f>
        <v/>
      </c>
      <c r="U570" s="131" t="str">
        <f>IFERROR(IF(K570="Residential",N570*'Emission Factors'!$C$14+O570*'Emission Factors'!$C$21,N570*'Emission Factors'!$C$15+O570*'Emission Factors'!$C$22),"")</f>
        <v/>
      </c>
    </row>
    <row r="571" spans="2:21" ht="15" customHeight="1" x14ac:dyDescent="0.3">
      <c r="B571" s="123"/>
      <c r="C571" s="124"/>
      <c r="D571" s="132"/>
      <c r="E571" s="124"/>
      <c r="F571" s="124"/>
      <c r="G571" s="124"/>
      <c r="H571" s="125"/>
      <c r="I571" s="126"/>
      <c r="J571" s="127"/>
      <c r="K571" s="127"/>
      <c r="L571" s="128" t="str">
        <f>IF(E571+G571=0,"",((E571*'Emission Factors'!C$23)+(G571*'Emission Factors'!$C$25)))</f>
        <v/>
      </c>
      <c r="M571" s="128" t="str">
        <f>IF(E571+G571=0,"",((E571*'Emission Factors'!C$24)+(G571*'Emission Factors'!$C$26)))</f>
        <v/>
      </c>
      <c r="N571" s="128" t="str">
        <f t="shared" si="24"/>
        <v/>
      </c>
      <c r="O571" s="128" t="str">
        <f t="shared" si="25"/>
        <v/>
      </c>
      <c r="P571" s="128" t="str">
        <f>IFERROR(N571*'Emission Factors'!C$10+O571*'Emission Factors'!C$17,"")</f>
        <v/>
      </c>
      <c r="Q571" s="129" t="str">
        <f t="shared" si="26"/>
        <v/>
      </c>
      <c r="R571" s="130" t="str">
        <f>IFERROR(N571*'Emission Factors'!C$11+O571*'Emission Factors'!C$18,"")</f>
        <v/>
      </c>
      <c r="S571" s="130" t="str">
        <f>IFERROR(N571*'Emission Factors'!C$12+O571*'Emission Factors'!C$19,"")</f>
        <v/>
      </c>
      <c r="T571" s="130" t="str">
        <f>IFERROR(N571*'Emission Factors'!C$13+O571*'Emission Factors'!C$20,"")</f>
        <v/>
      </c>
      <c r="U571" s="131" t="str">
        <f>IFERROR(IF(K571="Residential",N571*'Emission Factors'!$C$14+O571*'Emission Factors'!$C$21,N571*'Emission Factors'!$C$15+O571*'Emission Factors'!$C$22),"")</f>
        <v/>
      </c>
    </row>
    <row r="572" spans="2:21" ht="15" customHeight="1" x14ac:dyDescent="0.3">
      <c r="B572" s="123"/>
      <c r="C572" s="124"/>
      <c r="D572" s="132"/>
      <c r="E572" s="124"/>
      <c r="F572" s="124"/>
      <c r="G572" s="124"/>
      <c r="H572" s="125"/>
      <c r="I572" s="126"/>
      <c r="J572" s="127"/>
      <c r="K572" s="127"/>
      <c r="L572" s="128" t="str">
        <f>IF(E572+G572=0,"",((E572*'Emission Factors'!C$23)+(G572*'Emission Factors'!$C$25)))</f>
        <v/>
      </c>
      <c r="M572" s="128" t="str">
        <f>IF(E572+G572=0,"",((E572*'Emission Factors'!C$24)+(G572*'Emission Factors'!$C$26)))</f>
        <v/>
      </c>
      <c r="N572" s="128" t="str">
        <f t="shared" si="24"/>
        <v/>
      </c>
      <c r="O572" s="128" t="str">
        <f t="shared" si="25"/>
        <v/>
      </c>
      <c r="P572" s="128" t="str">
        <f>IFERROR(N572*'Emission Factors'!C$10+O572*'Emission Factors'!C$17,"")</f>
        <v/>
      </c>
      <c r="Q572" s="129" t="str">
        <f t="shared" si="26"/>
        <v/>
      </c>
      <c r="R572" s="130" t="str">
        <f>IFERROR(N572*'Emission Factors'!C$11+O572*'Emission Factors'!C$18,"")</f>
        <v/>
      </c>
      <c r="S572" s="130" t="str">
        <f>IFERROR(N572*'Emission Factors'!C$12+O572*'Emission Factors'!C$19,"")</f>
        <v/>
      </c>
      <c r="T572" s="130" t="str">
        <f>IFERROR(N572*'Emission Factors'!C$13+O572*'Emission Factors'!C$20,"")</f>
        <v/>
      </c>
      <c r="U572" s="131" t="str">
        <f>IFERROR(IF(K572="Residential",N572*'Emission Factors'!$C$14+O572*'Emission Factors'!$C$21,N572*'Emission Factors'!$C$15+O572*'Emission Factors'!$C$22),"")</f>
        <v/>
      </c>
    </row>
    <row r="573" spans="2:21" ht="15" customHeight="1" x14ac:dyDescent="0.3">
      <c r="B573" s="123"/>
      <c r="C573" s="124"/>
      <c r="D573" s="132"/>
      <c r="E573" s="124"/>
      <c r="F573" s="124"/>
      <c r="G573" s="124"/>
      <c r="H573" s="125"/>
      <c r="I573" s="126"/>
      <c r="J573" s="127"/>
      <c r="K573" s="127"/>
      <c r="L573" s="128" t="str">
        <f>IF(E573+G573=0,"",((E573*'Emission Factors'!C$23)+(G573*'Emission Factors'!$C$25)))</f>
        <v/>
      </c>
      <c r="M573" s="128" t="str">
        <f>IF(E573+G573=0,"",((E573*'Emission Factors'!C$24)+(G573*'Emission Factors'!$C$26)))</f>
        <v/>
      </c>
      <c r="N573" s="128" t="str">
        <f t="shared" si="24"/>
        <v/>
      </c>
      <c r="O573" s="128" t="str">
        <f t="shared" si="25"/>
        <v/>
      </c>
      <c r="P573" s="128" t="str">
        <f>IFERROR(N573*'Emission Factors'!C$10+O573*'Emission Factors'!C$17,"")</f>
        <v/>
      </c>
      <c r="Q573" s="129" t="str">
        <f t="shared" si="26"/>
        <v/>
      </c>
      <c r="R573" s="130" t="str">
        <f>IFERROR(N573*'Emission Factors'!C$11+O573*'Emission Factors'!C$18,"")</f>
        <v/>
      </c>
      <c r="S573" s="130" t="str">
        <f>IFERROR(N573*'Emission Factors'!C$12+O573*'Emission Factors'!C$19,"")</f>
        <v/>
      </c>
      <c r="T573" s="130" t="str">
        <f>IFERROR(N573*'Emission Factors'!C$13+O573*'Emission Factors'!C$20,"")</f>
        <v/>
      </c>
      <c r="U573" s="131" t="str">
        <f>IFERROR(IF(K573="Residential",N573*'Emission Factors'!$C$14+O573*'Emission Factors'!$C$21,N573*'Emission Factors'!$C$15+O573*'Emission Factors'!$C$22),"")</f>
        <v/>
      </c>
    </row>
    <row r="574" spans="2:21" ht="15" customHeight="1" x14ac:dyDescent="0.3">
      <c r="B574" s="123"/>
      <c r="C574" s="124"/>
      <c r="D574" s="132"/>
      <c r="E574" s="124"/>
      <c r="F574" s="124"/>
      <c r="G574" s="124"/>
      <c r="H574" s="125"/>
      <c r="I574" s="126"/>
      <c r="J574" s="127"/>
      <c r="K574" s="127"/>
      <c r="L574" s="128" t="str">
        <f>IF(E574+G574=0,"",((E574*'Emission Factors'!C$23)+(G574*'Emission Factors'!$C$25)))</f>
        <v/>
      </c>
      <c r="M574" s="128" t="str">
        <f>IF(E574+G574=0,"",((E574*'Emission Factors'!C$24)+(G574*'Emission Factors'!$C$26)))</f>
        <v/>
      </c>
      <c r="N574" s="128" t="str">
        <f t="shared" si="24"/>
        <v/>
      </c>
      <c r="O574" s="128" t="str">
        <f t="shared" si="25"/>
        <v/>
      </c>
      <c r="P574" s="128" t="str">
        <f>IFERROR(N574*'Emission Factors'!C$10+O574*'Emission Factors'!C$17,"")</f>
        <v/>
      </c>
      <c r="Q574" s="129" t="str">
        <f t="shared" si="26"/>
        <v/>
      </c>
      <c r="R574" s="130" t="str">
        <f>IFERROR(N574*'Emission Factors'!C$11+O574*'Emission Factors'!C$18,"")</f>
        <v/>
      </c>
      <c r="S574" s="130" t="str">
        <f>IFERROR(N574*'Emission Factors'!C$12+O574*'Emission Factors'!C$19,"")</f>
        <v/>
      </c>
      <c r="T574" s="130" t="str">
        <f>IFERROR(N574*'Emission Factors'!C$13+O574*'Emission Factors'!C$20,"")</f>
        <v/>
      </c>
      <c r="U574" s="131" t="str">
        <f>IFERROR(IF(K574="Residential",N574*'Emission Factors'!$C$14+O574*'Emission Factors'!$C$21,N574*'Emission Factors'!$C$15+O574*'Emission Factors'!$C$22),"")</f>
        <v/>
      </c>
    </row>
    <row r="575" spans="2:21" ht="15" customHeight="1" x14ac:dyDescent="0.3">
      <c r="B575" s="123"/>
      <c r="C575" s="124"/>
      <c r="D575" s="132"/>
      <c r="E575" s="124"/>
      <c r="F575" s="124"/>
      <c r="G575" s="124"/>
      <c r="H575" s="125"/>
      <c r="I575" s="126"/>
      <c r="J575" s="127"/>
      <c r="K575" s="127"/>
      <c r="L575" s="128" t="str">
        <f>IF(E575+G575=0,"",((E575*'Emission Factors'!C$23)+(G575*'Emission Factors'!$C$25)))</f>
        <v/>
      </c>
      <c r="M575" s="128" t="str">
        <f>IF(E575+G575=0,"",((E575*'Emission Factors'!C$24)+(G575*'Emission Factors'!$C$26)))</f>
        <v/>
      </c>
      <c r="N575" s="128" t="str">
        <f t="shared" si="24"/>
        <v/>
      </c>
      <c r="O575" s="128" t="str">
        <f t="shared" si="25"/>
        <v/>
      </c>
      <c r="P575" s="128" t="str">
        <f>IFERROR(N575*'Emission Factors'!C$10+O575*'Emission Factors'!C$17,"")</f>
        <v/>
      </c>
      <c r="Q575" s="129" t="str">
        <f t="shared" si="26"/>
        <v/>
      </c>
      <c r="R575" s="130" t="str">
        <f>IFERROR(N575*'Emission Factors'!C$11+O575*'Emission Factors'!C$18,"")</f>
        <v/>
      </c>
      <c r="S575" s="130" t="str">
        <f>IFERROR(N575*'Emission Factors'!C$12+O575*'Emission Factors'!C$19,"")</f>
        <v/>
      </c>
      <c r="T575" s="130" t="str">
        <f>IFERROR(N575*'Emission Factors'!C$13+O575*'Emission Factors'!C$20,"")</f>
        <v/>
      </c>
      <c r="U575" s="131" t="str">
        <f>IFERROR(IF(K575="Residential",N575*'Emission Factors'!$C$14+O575*'Emission Factors'!$C$21,N575*'Emission Factors'!$C$15+O575*'Emission Factors'!$C$22),"")</f>
        <v/>
      </c>
    </row>
    <row r="576" spans="2:21" ht="15" customHeight="1" x14ac:dyDescent="0.3">
      <c r="B576" s="123"/>
      <c r="C576" s="124"/>
      <c r="D576" s="132"/>
      <c r="E576" s="124"/>
      <c r="F576" s="124"/>
      <c r="G576" s="124"/>
      <c r="H576" s="125"/>
      <c r="I576" s="126"/>
      <c r="J576" s="127"/>
      <c r="K576" s="127"/>
      <c r="L576" s="128" t="str">
        <f>IF(E576+G576=0,"",((E576*'Emission Factors'!C$23)+(G576*'Emission Factors'!$C$25)))</f>
        <v/>
      </c>
      <c r="M576" s="128" t="str">
        <f>IF(E576+G576=0,"",((E576*'Emission Factors'!C$24)+(G576*'Emission Factors'!$C$26)))</f>
        <v/>
      </c>
      <c r="N576" s="128" t="str">
        <f t="shared" si="24"/>
        <v/>
      </c>
      <c r="O576" s="128" t="str">
        <f t="shared" si="25"/>
        <v/>
      </c>
      <c r="P576" s="128" t="str">
        <f>IFERROR(N576*'Emission Factors'!C$10+O576*'Emission Factors'!C$17,"")</f>
        <v/>
      </c>
      <c r="Q576" s="129" t="str">
        <f t="shared" si="26"/>
        <v/>
      </c>
      <c r="R576" s="130" t="str">
        <f>IFERROR(N576*'Emission Factors'!C$11+O576*'Emission Factors'!C$18,"")</f>
        <v/>
      </c>
      <c r="S576" s="130" t="str">
        <f>IFERROR(N576*'Emission Factors'!C$12+O576*'Emission Factors'!C$19,"")</f>
        <v/>
      </c>
      <c r="T576" s="130" t="str">
        <f>IFERROR(N576*'Emission Factors'!C$13+O576*'Emission Factors'!C$20,"")</f>
        <v/>
      </c>
      <c r="U576" s="131" t="str">
        <f>IFERROR(IF(K576="Residential",N576*'Emission Factors'!$C$14+O576*'Emission Factors'!$C$21,N576*'Emission Factors'!$C$15+O576*'Emission Factors'!$C$22),"")</f>
        <v/>
      </c>
    </row>
    <row r="577" spans="2:21" ht="15" customHeight="1" x14ac:dyDescent="0.3">
      <c r="B577" s="123"/>
      <c r="C577" s="124"/>
      <c r="D577" s="132"/>
      <c r="E577" s="124"/>
      <c r="F577" s="124"/>
      <c r="G577" s="124"/>
      <c r="H577" s="125"/>
      <c r="I577" s="126"/>
      <c r="J577" s="127"/>
      <c r="K577" s="127"/>
      <c r="L577" s="128" t="str">
        <f>IF(E577+G577=0,"",((E577*'Emission Factors'!C$23)+(G577*'Emission Factors'!$C$25)))</f>
        <v/>
      </c>
      <c r="M577" s="128" t="str">
        <f>IF(E577+G577=0,"",((E577*'Emission Factors'!C$24)+(G577*'Emission Factors'!$C$26)))</f>
        <v/>
      </c>
      <c r="N577" s="128" t="str">
        <f t="shared" si="24"/>
        <v/>
      </c>
      <c r="O577" s="128" t="str">
        <f t="shared" si="25"/>
        <v/>
      </c>
      <c r="P577" s="128" t="str">
        <f>IFERROR(N577*'Emission Factors'!C$10+O577*'Emission Factors'!C$17,"")</f>
        <v/>
      </c>
      <c r="Q577" s="129" t="str">
        <f t="shared" si="26"/>
        <v/>
      </c>
      <c r="R577" s="130" t="str">
        <f>IFERROR(N577*'Emission Factors'!C$11+O577*'Emission Factors'!C$18,"")</f>
        <v/>
      </c>
      <c r="S577" s="130" t="str">
        <f>IFERROR(N577*'Emission Factors'!C$12+O577*'Emission Factors'!C$19,"")</f>
        <v/>
      </c>
      <c r="T577" s="130" t="str">
        <f>IFERROR(N577*'Emission Factors'!C$13+O577*'Emission Factors'!C$20,"")</f>
        <v/>
      </c>
      <c r="U577" s="131" t="str">
        <f>IFERROR(IF(K577="Residential",N577*'Emission Factors'!$C$14+O577*'Emission Factors'!$C$21,N577*'Emission Factors'!$C$15+O577*'Emission Factors'!$C$22),"")</f>
        <v/>
      </c>
    </row>
    <row r="578" spans="2:21" ht="15" customHeight="1" x14ac:dyDescent="0.3">
      <c r="B578" s="123"/>
      <c r="C578" s="124"/>
      <c r="D578" s="132"/>
      <c r="E578" s="124"/>
      <c r="F578" s="124"/>
      <c r="G578" s="124"/>
      <c r="H578" s="125"/>
      <c r="I578" s="126"/>
      <c r="J578" s="127"/>
      <c r="K578" s="127"/>
      <c r="L578" s="128" t="str">
        <f>IF(E578+G578=0,"",((E578*'Emission Factors'!C$23)+(G578*'Emission Factors'!$C$25)))</f>
        <v/>
      </c>
      <c r="M578" s="128" t="str">
        <f>IF(E578+G578=0,"",((E578*'Emission Factors'!C$24)+(G578*'Emission Factors'!$C$26)))</f>
        <v/>
      </c>
      <c r="N578" s="128" t="str">
        <f t="shared" si="24"/>
        <v/>
      </c>
      <c r="O578" s="128" t="str">
        <f t="shared" si="25"/>
        <v/>
      </c>
      <c r="P578" s="128" t="str">
        <f>IFERROR(N578*'Emission Factors'!C$10+O578*'Emission Factors'!C$17,"")</f>
        <v/>
      </c>
      <c r="Q578" s="129" t="str">
        <f t="shared" si="26"/>
        <v/>
      </c>
      <c r="R578" s="130" t="str">
        <f>IFERROR(N578*'Emission Factors'!C$11+O578*'Emission Factors'!C$18,"")</f>
        <v/>
      </c>
      <c r="S578" s="130" t="str">
        <f>IFERROR(N578*'Emission Factors'!C$12+O578*'Emission Factors'!C$19,"")</f>
        <v/>
      </c>
      <c r="T578" s="130" t="str">
        <f>IFERROR(N578*'Emission Factors'!C$13+O578*'Emission Factors'!C$20,"")</f>
        <v/>
      </c>
      <c r="U578" s="131" t="str">
        <f>IFERROR(IF(K578="Residential",N578*'Emission Factors'!$C$14+O578*'Emission Factors'!$C$21,N578*'Emission Factors'!$C$15+O578*'Emission Factors'!$C$22),"")</f>
        <v/>
      </c>
    </row>
    <row r="579" spans="2:21" ht="15" customHeight="1" x14ac:dyDescent="0.3">
      <c r="B579" s="123"/>
      <c r="C579" s="124"/>
      <c r="D579" s="132"/>
      <c r="E579" s="124"/>
      <c r="F579" s="124"/>
      <c r="G579" s="124"/>
      <c r="H579" s="125"/>
      <c r="I579" s="126"/>
      <c r="J579" s="127"/>
      <c r="K579" s="127"/>
      <c r="L579" s="128" t="str">
        <f>IF(E579+G579=0,"",((E579*'Emission Factors'!C$23)+(G579*'Emission Factors'!$C$25)))</f>
        <v/>
      </c>
      <c r="M579" s="128" t="str">
        <f>IF(E579+G579=0,"",((E579*'Emission Factors'!C$24)+(G579*'Emission Factors'!$C$26)))</f>
        <v/>
      </c>
      <c r="N579" s="128" t="str">
        <f t="shared" si="24"/>
        <v/>
      </c>
      <c r="O579" s="128" t="str">
        <f t="shared" si="25"/>
        <v/>
      </c>
      <c r="P579" s="128" t="str">
        <f>IFERROR(N579*'Emission Factors'!C$10+O579*'Emission Factors'!C$17,"")</f>
        <v/>
      </c>
      <c r="Q579" s="129" t="str">
        <f t="shared" si="26"/>
        <v/>
      </c>
      <c r="R579" s="130" t="str">
        <f>IFERROR(N579*'Emission Factors'!C$11+O579*'Emission Factors'!C$18,"")</f>
        <v/>
      </c>
      <c r="S579" s="130" t="str">
        <f>IFERROR(N579*'Emission Factors'!C$12+O579*'Emission Factors'!C$19,"")</f>
        <v/>
      </c>
      <c r="T579" s="130" t="str">
        <f>IFERROR(N579*'Emission Factors'!C$13+O579*'Emission Factors'!C$20,"")</f>
        <v/>
      </c>
      <c r="U579" s="131" t="str">
        <f>IFERROR(IF(K579="Residential",N579*'Emission Factors'!$C$14+O579*'Emission Factors'!$C$21,N579*'Emission Factors'!$C$15+O579*'Emission Factors'!$C$22),"")</f>
        <v/>
      </c>
    </row>
    <row r="580" spans="2:21" ht="15" customHeight="1" x14ac:dyDescent="0.3">
      <c r="B580" s="123"/>
      <c r="C580" s="124"/>
      <c r="D580" s="132"/>
      <c r="E580" s="124"/>
      <c r="F580" s="124"/>
      <c r="G580" s="124"/>
      <c r="H580" s="125"/>
      <c r="I580" s="126"/>
      <c r="J580" s="127"/>
      <c r="K580" s="127"/>
      <c r="L580" s="128" t="str">
        <f>IF(E580+G580=0,"",((E580*'Emission Factors'!C$23)+(G580*'Emission Factors'!$C$25)))</f>
        <v/>
      </c>
      <c r="M580" s="128" t="str">
        <f>IF(E580+G580=0,"",((E580*'Emission Factors'!C$24)+(G580*'Emission Factors'!$C$26)))</f>
        <v/>
      </c>
      <c r="N580" s="128" t="str">
        <f t="shared" si="24"/>
        <v/>
      </c>
      <c r="O580" s="128" t="str">
        <f t="shared" si="25"/>
        <v/>
      </c>
      <c r="P580" s="128" t="str">
        <f>IFERROR(N580*'Emission Factors'!C$10+O580*'Emission Factors'!C$17,"")</f>
        <v/>
      </c>
      <c r="Q580" s="129" t="str">
        <f t="shared" si="26"/>
        <v/>
      </c>
      <c r="R580" s="130" t="str">
        <f>IFERROR(N580*'Emission Factors'!C$11+O580*'Emission Factors'!C$18,"")</f>
        <v/>
      </c>
      <c r="S580" s="130" t="str">
        <f>IFERROR(N580*'Emission Factors'!C$12+O580*'Emission Factors'!C$19,"")</f>
        <v/>
      </c>
      <c r="T580" s="130" t="str">
        <f>IFERROR(N580*'Emission Factors'!C$13+O580*'Emission Factors'!C$20,"")</f>
        <v/>
      </c>
      <c r="U580" s="131" t="str">
        <f>IFERROR(IF(K580="Residential",N580*'Emission Factors'!$C$14+O580*'Emission Factors'!$C$21,N580*'Emission Factors'!$C$15+O580*'Emission Factors'!$C$22),"")</f>
        <v/>
      </c>
    </row>
    <row r="581" spans="2:21" ht="15" customHeight="1" x14ac:dyDescent="0.3">
      <c r="B581" s="123"/>
      <c r="C581" s="124"/>
      <c r="D581" s="132"/>
      <c r="E581" s="124"/>
      <c r="F581" s="124"/>
      <c r="G581" s="124"/>
      <c r="H581" s="125"/>
      <c r="I581" s="126"/>
      <c r="J581" s="127"/>
      <c r="K581" s="127"/>
      <c r="L581" s="128" t="str">
        <f>IF(E581+G581=0,"",((E581*'Emission Factors'!C$23)+(G581*'Emission Factors'!$C$25)))</f>
        <v/>
      </c>
      <c r="M581" s="128" t="str">
        <f>IF(E581+G581=0,"",((E581*'Emission Factors'!C$24)+(G581*'Emission Factors'!$C$26)))</f>
        <v/>
      </c>
      <c r="N581" s="128" t="str">
        <f t="shared" si="24"/>
        <v/>
      </c>
      <c r="O581" s="128" t="str">
        <f t="shared" si="25"/>
        <v/>
      </c>
      <c r="P581" s="128" t="str">
        <f>IFERROR(N581*'Emission Factors'!C$10+O581*'Emission Factors'!C$17,"")</f>
        <v/>
      </c>
      <c r="Q581" s="129" t="str">
        <f t="shared" si="26"/>
        <v/>
      </c>
      <c r="R581" s="130" t="str">
        <f>IFERROR(N581*'Emission Factors'!C$11+O581*'Emission Factors'!C$18,"")</f>
        <v/>
      </c>
      <c r="S581" s="130" t="str">
        <f>IFERROR(N581*'Emission Factors'!C$12+O581*'Emission Factors'!C$19,"")</f>
        <v/>
      </c>
      <c r="T581" s="130" t="str">
        <f>IFERROR(N581*'Emission Factors'!C$13+O581*'Emission Factors'!C$20,"")</f>
        <v/>
      </c>
      <c r="U581" s="131" t="str">
        <f>IFERROR(IF(K581="Residential",N581*'Emission Factors'!$C$14+O581*'Emission Factors'!$C$21,N581*'Emission Factors'!$C$15+O581*'Emission Factors'!$C$22),"")</f>
        <v/>
      </c>
    </row>
    <row r="582" spans="2:21" ht="15" customHeight="1" x14ac:dyDescent="0.3">
      <c r="B582" s="123"/>
      <c r="C582" s="124"/>
      <c r="D582" s="132"/>
      <c r="E582" s="124"/>
      <c r="F582" s="124"/>
      <c r="G582" s="124"/>
      <c r="H582" s="125"/>
      <c r="I582" s="126"/>
      <c r="J582" s="127"/>
      <c r="K582" s="127"/>
      <c r="L582" s="128" t="str">
        <f>IF(E582+G582=0,"",((E582*'Emission Factors'!C$23)+(G582*'Emission Factors'!$C$25)))</f>
        <v/>
      </c>
      <c r="M582" s="128" t="str">
        <f>IF(E582+G582=0,"",((E582*'Emission Factors'!C$24)+(G582*'Emission Factors'!$C$26)))</f>
        <v/>
      </c>
      <c r="N582" s="128" t="str">
        <f t="shared" si="24"/>
        <v/>
      </c>
      <c r="O582" s="128" t="str">
        <f t="shared" si="25"/>
        <v/>
      </c>
      <c r="P582" s="128" t="str">
        <f>IFERROR(N582*'Emission Factors'!C$10+O582*'Emission Factors'!C$17,"")</f>
        <v/>
      </c>
      <c r="Q582" s="129" t="str">
        <f t="shared" si="26"/>
        <v/>
      </c>
      <c r="R582" s="130" t="str">
        <f>IFERROR(N582*'Emission Factors'!C$11+O582*'Emission Factors'!C$18,"")</f>
        <v/>
      </c>
      <c r="S582" s="130" t="str">
        <f>IFERROR(N582*'Emission Factors'!C$12+O582*'Emission Factors'!C$19,"")</f>
        <v/>
      </c>
      <c r="T582" s="130" t="str">
        <f>IFERROR(N582*'Emission Factors'!C$13+O582*'Emission Factors'!C$20,"")</f>
        <v/>
      </c>
      <c r="U582" s="131" t="str">
        <f>IFERROR(IF(K582="Residential",N582*'Emission Factors'!$C$14+O582*'Emission Factors'!$C$21,N582*'Emission Factors'!$C$15+O582*'Emission Factors'!$C$22),"")</f>
        <v/>
      </c>
    </row>
    <row r="583" spans="2:21" ht="15" customHeight="1" x14ac:dyDescent="0.3">
      <c r="B583" s="123"/>
      <c r="C583" s="124"/>
      <c r="D583" s="132"/>
      <c r="E583" s="124"/>
      <c r="F583" s="124"/>
      <c r="G583" s="124"/>
      <c r="H583" s="125"/>
      <c r="I583" s="126"/>
      <c r="J583" s="127"/>
      <c r="K583" s="127"/>
      <c r="L583" s="128" t="str">
        <f>IF(E583+G583=0,"",((E583*'Emission Factors'!C$23)+(G583*'Emission Factors'!$C$25)))</f>
        <v/>
      </c>
      <c r="M583" s="128" t="str">
        <f>IF(E583+G583=0,"",((E583*'Emission Factors'!C$24)+(G583*'Emission Factors'!$C$26)))</f>
        <v/>
      </c>
      <c r="N583" s="128" t="str">
        <f t="shared" si="24"/>
        <v/>
      </c>
      <c r="O583" s="128" t="str">
        <f t="shared" si="25"/>
        <v/>
      </c>
      <c r="P583" s="128" t="str">
        <f>IFERROR(N583*'Emission Factors'!C$10+O583*'Emission Factors'!C$17,"")</f>
        <v/>
      </c>
      <c r="Q583" s="129" t="str">
        <f t="shared" si="26"/>
        <v/>
      </c>
      <c r="R583" s="130" t="str">
        <f>IFERROR(N583*'Emission Factors'!C$11+O583*'Emission Factors'!C$18,"")</f>
        <v/>
      </c>
      <c r="S583" s="130" t="str">
        <f>IFERROR(N583*'Emission Factors'!C$12+O583*'Emission Factors'!C$19,"")</f>
        <v/>
      </c>
      <c r="T583" s="130" t="str">
        <f>IFERROR(N583*'Emission Factors'!C$13+O583*'Emission Factors'!C$20,"")</f>
        <v/>
      </c>
      <c r="U583" s="131" t="str">
        <f>IFERROR(IF(K583="Residential",N583*'Emission Factors'!$C$14+O583*'Emission Factors'!$C$21,N583*'Emission Factors'!$C$15+O583*'Emission Factors'!$C$22),"")</f>
        <v/>
      </c>
    </row>
    <row r="584" spans="2:21" ht="15" customHeight="1" x14ac:dyDescent="0.3">
      <c r="B584" s="123"/>
      <c r="C584" s="124"/>
      <c r="D584" s="132"/>
      <c r="E584" s="124"/>
      <c r="F584" s="124"/>
      <c r="G584" s="124"/>
      <c r="H584" s="125"/>
      <c r="I584" s="126"/>
      <c r="J584" s="127"/>
      <c r="K584" s="127"/>
      <c r="L584" s="128" t="str">
        <f>IF(E584+G584=0,"",((E584*'Emission Factors'!C$23)+(G584*'Emission Factors'!$C$25)))</f>
        <v/>
      </c>
      <c r="M584" s="128" t="str">
        <f>IF(E584+G584=0,"",((E584*'Emission Factors'!C$24)+(G584*'Emission Factors'!$C$26)))</f>
        <v/>
      </c>
      <c r="N584" s="128" t="str">
        <f t="shared" si="24"/>
        <v/>
      </c>
      <c r="O584" s="128" t="str">
        <f t="shared" si="25"/>
        <v/>
      </c>
      <c r="P584" s="128" t="str">
        <f>IFERROR(N584*'Emission Factors'!C$10+O584*'Emission Factors'!C$17,"")</f>
        <v/>
      </c>
      <c r="Q584" s="129" t="str">
        <f t="shared" si="26"/>
        <v/>
      </c>
      <c r="R584" s="130" t="str">
        <f>IFERROR(N584*'Emission Factors'!C$11+O584*'Emission Factors'!C$18,"")</f>
        <v/>
      </c>
      <c r="S584" s="130" t="str">
        <f>IFERROR(N584*'Emission Factors'!C$12+O584*'Emission Factors'!C$19,"")</f>
        <v/>
      </c>
      <c r="T584" s="130" t="str">
        <f>IFERROR(N584*'Emission Factors'!C$13+O584*'Emission Factors'!C$20,"")</f>
        <v/>
      </c>
      <c r="U584" s="131" t="str">
        <f>IFERROR(IF(K584="Residential",N584*'Emission Factors'!$C$14+O584*'Emission Factors'!$C$21,N584*'Emission Factors'!$C$15+O584*'Emission Factors'!$C$22),"")</f>
        <v/>
      </c>
    </row>
    <row r="585" spans="2:21" ht="15" customHeight="1" x14ac:dyDescent="0.3">
      <c r="B585" s="123"/>
      <c r="C585" s="124"/>
      <c r="D585" s="132"/>
      <c r="E585" s="124"/>
      <c r="F585" s="124"/>
      <c r="G585" s="124"/>
      <c r="H585" s="125"/>
      <c r="I585" s="126"/>
      <c r="J585" s="127"/>
      <c r="K585" s="127"/>
      <c r="L585" s="128" t="str">
        <f>IF(E585+G585=0,"",((E585*'Emission Factors'!C$23)+(G585*'Emission Factors'!$C$25)))</f>
        <v/>
      </c>
      <c r="M585" s="128" t="str">
        <f>IF(E585+G585=0,"",((E585*'Emission Factors'!C$24)+(G585*'Emission Factors'!$C$26)))</f>
        <v/>
      </c>
      <c r="N585" s="128" t="str">
        <f t="shared" si="24"/>
        <v/>
      </c>
      <c r="O585" s="128" t="str">
        <f t="shared" si="25"/>
        <v/>
      </c>
      <c r="P585" s="128" t="str">
        <f>IFERROR(N585*'Emission Factors'!C$10+O585*'Emission Factors'!C$17,"")</f>
        <v/>
      </c>
      <c r="Q585" s="129" t="str">
        <f t="shared" si="26"/>
        <v/>
      </c>
      <c r="R585" s="130" t="str">
        <f>IFERROR(N585*'Emission Factors'!C$11+O585*'Emission Factors'!C$18,"")</f>
        <v/>
      </c>
      <c r="S585" s="130" t="str">
        <f>IFERROR(N585*'Emission Factors'!C$12+O585*'Emission Factors'!C$19,"")</f>
        <v/>
      </c>
      <c r="T585" s="130" t="str">
        <f>IFERROR(N585*'Emission Factors'!C$13+O585*'Emission Factors'!C$20,"")</f>
        <v/>
      </c>
      <c r="U585" s="131" t="str">
        <f>IFERROR(IF(K585="Residential",N585*'Emission Factors'!$C$14+O585*'Emission Factors'!$C$21,N585*'Emission Factors'!$C$15+O585*'Emission Factors'!$C$22),"")</f>
        <v/>
      </c>
    </row>
    <row r="586" spans="2:21" ht="15" customHeight="1" x14ac:dyDescent="0.3">
      <c r="B586" s="123"/>
      <c r="C586" s="124"/>
      <c r="D586" s="132"/>
      <c r="E586" s="124"/>
      <c r="F586" s="124"/>
      <c r="G586" s="124"/>
      <c r="H586" s="125"/>
      <c r="I586" s="126"/>
      <c r="J586" s="127"/>
      <c r="K586" s="127"/>
      <c r="L586" s="128" t="str">
        <f>IF(E586+G586=0,"",((E586*'Emission Factors'!C$23)+(G586*'Emission Factors'!$C$25)))</f>
        <v/>
      </c>
      <c r="M586" s="128" t="str">
        <f>IF(E586+G586=0,"",((E586*'Emission Factors'!C$24)+(G586*'Emission Factors'!$C$26)))</f>
        <v/>
      </c>
      <c r="N586" s="128" t="str">
        <f t="shared" si="24"/>
        <v/>
      </c>
      <c r="O586" s="128" t="str">
        <f t="shared" si="25"/>
        <v/>
      </c>
      <c r="P586" s="128" t="str">
        <f>IFERROR(N586*'Emission Factors'!C$10+O586*'Emission Factors'!C$17,"")</f>
        <v/>
      </c>
      <c r="Q586" s="129" t="str">
        <f t="shared" si="26"/>
        <v/>
      </c>
      <c r="R586" s="130" t="str">
        <f>IFERROR(N586*'Emission Factors'!C$11+O586*'Emission Factors'!C$18,"")</f>
        <v/>
      </c>
      <c r="S586" s="130" t="str">
        <f>IFERROR(N586*'Emission Factors'!C$12+O586*'Emission Factors'!C$19,"")</f>
        <v/>
      </c>
      <c r="T586" s="130" t="str">
        <f>IFERROR(N586*'Emission Factors'!C$13+O586*'Emission Factors'!C$20,"")</f>
        <v/>
      </c>
      <c r="U586" s="131" t="str">
        <f>IFERROR(IF(K586="Residential",N586*'Emission Factors'!$C$14+O586*'Emission Factors'!$C$21,N586*'Emission Factors'!$C$15+O586*'Emission Factors'!$C$22),"")</f>
        <v/>
      </c>
    </row>
    <row r="587" spans="2:21" ht="15" customHeight="1" x14ac:dyDescent="0.3">
      <c r="B587" s="123"/>
      <c r="C587" s="124"/>
      <c r="D587" s="132"/>
      <c r="E587" s="124"/>
      <c r="F587" s="124"/>
      <c r="G587" s="124"/>
      <c r="H587" s="125"/>
      <c r="I587" s="126"/>
      <c r="J587" s="127"/>
      <c r="K587" s="127"/>
      <c r="L587" s="128" t="str">
        <f>IF(E587+G587=0,"",((E587*'Emission Factors'!C$23)+(G587*'Emission Factors'!$C$25)))</f>
        <v/>
      </c>
      <c r="M587" s="128" t="str">
        <f>IF(E587+G587=0,"",((E587*'Emission Factors'!C$24)+(G587*'Emission Factors'!$C$26)))</f>
        <v/>
      </c>
      <c r="N587" s="128" t="str">
        <f t="shared" si="24"/>
        <v/>
      </c>
      <c r="O587" s="128" t="str">
        <f t="shared" si="25"/>
        <v/>
      </c>
      <c r="P587" s="128" t="str">
        <f>IFERROR(N587*'Emission Factors'!C$10+O587*'Emission Factors'!C$17,"")</f>
        <v/>
      </c>
      <c r="Q587" s="129" t="str">
        <f t="shared" si="26"/>
        <v/>
      </c>
      <c r="R587" s="130" t="str">
        <f>IFERROR(N587*'Emission Factors'!C$11+O587*'Emission Factors'!C$18,"")</f>
        <v/>
      </c>
      <c r="S587" s="130" t="str">
        <f>IFERROR(N587*'Emission Factors'!C$12+O587*'Emission Factors'!C$19,"")</f>
        <v/>
      </c>
      <c r="T587" s="130" t="str">
        <f>IFERROR(N587*'Emission Factors'!C$13+O587*'Emission Factors'!C$20,"")</f>
        <v/>
      </c>
      <c r="U587" s="131" t="str">
        <f>IFERROR(IF(K587="Residential",N587*'Emission Factors'!$C$14+O587*'Emission Factors'!$C$21,N587*'Emission Factors'!$C$15+O587*'Emission Factors'!$C$22),"")</f>
        <v/>
      </c>
    </row>
    <row r="588" spans="2:21" ht="15" customHeight="1" x14ac:dyDescent="0.3">
      <c r="B588" s="123"/>
      <c r="C588" s="124"/>
      <c r="D588" s="132"/>
      <c r="E588" s="124"/>
      <c r="F588" s="124"/>
      <c r="G588" s="124"/>
      <c r="H588" s="125"/>
      <c r="I588" s="126"/>
      <c r="J588" s="127"/>
      <c r="K588" s="127"/>
      <c r="L588" s="128" t="str">
        <f>IF(E588+G588=0,"",((E588*'Emission Factors'!C$23)+(G588*'Emission Factors'!$C$25)))</f>
        <v/>
      </c>
      <c r="M588" s="128" t="str">
        <f>IF(E588+G588=0,"",((E588*'Emission Factors'!C$24)+(G588*'Emission Factors'!$C$26)))</f>
        <v/>
      </c>
      <c r="N588" s="128" t="str">
        <f t="shared" si="24"/>
        <v/>
      </c>
      <c r="O588" s="128" t="str">
        <f t="shared" si="25"/>
        <v/>
      </c>
      <c r="P588" s="128" t="str">
        <f>IFERROR(N588*'Emission Factors'!C$10+O588*'Emission Factors'!C$17,"")</f>
        <v/>
      </c>
      <c r="Q588" s="129" t="str">
        <f t="shared" si="26"/>
        <v/>
      </c>
      <c r="R588" s="130" t="str">
        <f>IFERROR(N588*'Emission Factors'!C$11+O588*'Emission Factors'!C$18,"")</f>
        <v/>
      </c>
      <c r="S588" s="130" t="str">
        <f>IFERROR(N588*'Emission Factors'!C$12+O588*'Emission Factors'!C$19,"")</f>
        <v/>
      </c>
      <c r="T588" s="130" t="str">
        <f>IFERROR(N588*'Emission Factors'!C$13+O588*'Emission Factors'!C$20,"")</f>
        <v/>
      </c>
      <c r="U588" s="131" t="str">
        <f>IFERROR(IF(K588="Residential",N588*'Emission Factors'!$C$14+O588*'Emission Factors'!$C$21,N588*'Emission Factors'!$C$15+O588*'Emission Factors'!$C$22),"")</f>
        <v/>
      </c>
    </row>
    <row r="589" spans="2:21" ht="15" customHeight="1" x14ac:dyDescent="0.3">
      <c r="B589" s="123"/>
      <c r="C589" s="124"/>
      <c r="D589" s="132"/>
      <c r="E589" s="124"/>
      <c r="F589" s="124"/>
      <c r="G589" s="124"/>
      <c r="H589" s="125"/>
      <c r="I589" s="126"/>
      <c r="J589" s="127"/>
      <c r="K589" s="127"/>
      <c r="L589" s="128" t="str">
        <f>IF(E589+G589=0,"",((E589*'Emission Factors'!C$23)+(G589*'Emission Factors'!$C$25)))</f>
        <v/>
      </c>
      <c r="M589" s="128" t="str">
        <f>IF(E589+G589=0,"",((E589*'Emission Factors'!C$24)+(G589*'Emission Factors'!$C$26)))</f>
        <v/>
      </c>
      <c r="N589" s="128" t="str">
        <f t="shared" si="24"/>
        <v/>
      </c>
      <c r="O589" s="128" t="str">
        <f t="shared" si="25"/>
        <v/>
      </c>
      <c r="P589" s="128" t="str">
        <f>IFERROR(N589*'Emission Factors'!C$10+O589*'Emission Factors'!C$17,"")</f>
        <v/>
      </c>
      <c r="Q589" s="129" t="str">
        <f t="shared" si="26"/>
        <v/>
      </c>
      <c r="R589" s="130" t="str">
        <f>IFERROR(N589*'Emission Factors'!C$11+O589*'Emission Factors'!C$18,"")</f>
        <v/>
      </c>
      <c r="S589" s="130" t="str">
        <f>IFERROR(N589*'Emission Factors'!C$12+O589*'Emission Factors'!C$19,"")</f>
        <v/>
      </c>
      <c r="T589" s="130" t="str">
        <f>IFERROR(N589*'Emission Factors'!C$13+O589*'Emission Factors'!C$20,"")</f>
        <v/>
      </c>
      <c r="U589" s="131" t="str">
        <f>IFERROR(IF(K589="Residential",N589*'Emission Factors'!$C$14+O589*'Emission Factors'!$C$21,N589*'Emission Factors'!$C$15+O589*'Emission Factors'!$C$22),"")</f>
        <v/>
      </c>
    </row>
    <row r="590" spans="2:21" ht="15" customHeight="1" x14ac:dyDescent="0.3">
      <c r="B590" s="123"/>
      <c r="C590" s="124"/>
      <c r="D590" s="132"/>
      <c r="E590" s="124"/>
      <c r="F590" s="124"/>
      <c r="G590" s="124"/>
      <c r="H590" s="125"/>
      <c r="I590" s="126"/>
      <c r="J590" s="127"/>
      <c r="K590" s="127"/>
      <c r="L590" s="128" t="str">
        <f>IF(E590+G590=0,"",((E590*'Emission Factors'!C$23)+(G590*'Emission Factors'!$C$25)))</f>
        <v/>
      </c>
      <c r="M590" s="128" t="str">
        <f>IF(E590+G590=0,"",((E590*'Emission Factors'!C$24)+(G590*'Emission Factors'!$C$26)))</f>
        <v/>
      </c>
      <c r="N590" s="128" t="str">
        <f t="shared" si="24"/>
        <v/>
      </c>
      <c r="O590" s="128" t="str">
        <f t="shared" si="25"/>
        <v/>
      </c>
      <c r="P590" s="128" t="str">
        <f>IFERROR(N590*'Emission Factors'!C$10+O590*'Emission Factors'!C$17,"")</f>
        <v/>
      </c>
      <c r="Q590" s="129" t="str">
        <f t="shared" si="26"/>
        <v/>
      </c>
      <c r="R590" s="130" t="str">
        <f>IFERROR(N590*'Emission Factors'!C$11+O590*'Emission Factors'!C$18,"")</f>
        <v/>
      </c>
      <c r="S590" s="130" t="str">
        <f>IFERROR(N590*'Emission Factors'!C$12+O590*'Emission Factors'!C$19,"")</f>
        <v/>
      </c>
      <c r="T590" s="130" t="str">
        <f>IFERROR(N590*'Emission Factors'!C$13+O590*'Emission Factors'!C$20,"")</f>
        <v/>
      </c>
      <c r="U590" s="131" t="str">
        <f>IFERROR(IF(K590="Residential",N590*'Emission Factors'!$C$14+O590*'Emission Factors'!$C$21,N590*'Emission Factors'!$C$15+O590*'Emission Factors'!$C$22),"")</f>
        <v/>
      </c>
    </row>
    <row r="591" spans="2:21" ht="15" customHeight="1" x14ac:dyDescent="0.3">
      <c r="B591" s="123"/>
      <c r="C591" s="124"/>
      <c r="D591" s="132"/>
      <c r="E591" s="124"/>
      <c r="F591" s="124"/>
      <c r="G591" s="124"/>
      <c r="H591" s="125"/>
      <c r="I591" s="126"/>
      <c r="J591" s="127"/>
      <c r="K591" s="127"/>
      <c r="L591" s="128" t="str">
        <f>IF(E591+G591=0,"",((E591*'Emission Factors'!C$23)+(G591*'Emission Factors'!$C$25)))</f>
        <v/>
      </c>
      <c r="M591" s="128" t="str">
        <f>IF(E591+G591=0,"",((E591*'Emission Factors'!C$24)+(G591*'Emission Factors'!$C$26)))</f>
        <v/>
      </c>
      <c r="N591" s="128" t="str">
        <f t="shared" ref="N591:N654" si="27">IFERROR(L591*J591,"")</f>
        <v/>
      </c>
      <c r="O591" s="128" t="str">
        <f t="shared" ref="O591:O654" si="28">IFERROR(M591*J591,"")</f>
        <v/>
      </c>
      <c r="P591" s="128" t="str">
        <f>IFERROR(N591*'Emission Factors'!C$10+O591*'Emission Factors'!C$17,"")</f>
        <v/>
      </c>
      <c r="Q591" s="129" t="str">
        <f t="shared" ref="Q591:Q654" si="29">IFERROR(P591/I591,"")</f>
        <v/>
      </c>
      <c r="R591" s="130" t="str">
        <f>IFERROR(N591*'Emission Factors'!C$11+O591*'Emission Factors'!C$18,"")</f>
        <v/>
      </c>
      <c r="S591" s="130" t="str">
        <f>IFERROR(N591*'Emission Factors'!C$12+O591*'Emission Factors'!C$19,"")</f>
        <v/>
      </c>
      <c r="T591" s="130" t="str">
        <f>IFERROR(N591*'Emission Factors'!C$13+O591*'Emission Factors'!C$20,"")</f>
        <v/>
      </c>
      <c r="U591" s="131" t="str">
        <f>IFERROR(IF(K591="Residential",N591*'Emission Factors'!$C$14+O591*'Emission Factors'!$C$21,N591*'Emission Factors'!$C$15+O591*'Emission Factors'!$C$22),"")</f>
        <v/>
      </c>
    </row>
    <row r="592" spans="2:21" ht="15" customHeight="1" x14ac:dyDescent="0.3">
      <c r="B592" s="123"/>
      <c r="C592" s="124"/>
      <c r="D592" s="132"/>
      <c r="E592" s="124"/>
      <c r="F592" s="124"/>
      <c r="G592" s="124"/>
      <c r="H592" s="125"/>
      <c r="I592" s="126"/>
      <c r="J592" s="127"/>
      <c r="K592" s="127"/>
      <c r="L592" s="128" t="str">
        <f>IF(E592+G592=0,"",((E592*'Emission Factors'!C$23)+(G592*'Emission Factors'!$C$25)))</f>
        <v/>
      </c>
      <c r="M592" s="128" t="str">
        <f>IF(E592+G592=0,"",((E592*'Emission Factors'!C$24)+(G592*'Emission Factors'!$C$26)))</f>
        <v/>
      </c>
      <c r="N592" s="128" t="str">
        <f t="shared" si="27"/>
        <v/>
      </c>
      <c r="O592" s="128" t="str">
        <f t="shared" si="28"/>
        <v/>
      </c>
      <c r="P592" s="128" t="str">
        <f>IFERROR(N592*'Emission Factors'!C$10+O592*'Emission Factors'!C$17,"")</f>
        <v/>
      </c>
      <c r="Q592" s="129" t="str">
        <f t="shared" si="29"/>
        <v/>
      </c>
      <c r="R592" s="130" t="str">
        <f>IFERROR(N592*'Emission Factors'!C$11+O592*'Emission Factors'!C$18,"")</f>
        <v/>
      </c>
      <c r="S592" s="130" t="str">
        <f>IFERROR(N592*'Emission Factors'!C$12+O592*'Emission Factors'!C$19,"")</f>
        <v/>
      </c>
      <c r="T592" s="130" t="str">
        <f>IFERROR(N592*'Emission Factors'!C$13+O592*'Emission Factors'!C$20,"")</f>
        <v/>
      </c>
      <c r="U592" s="131" t="str">
        <f>IFERROR(IF(K592="Residential",N592*'Emission Factors'!$C$14+O592*'Emission Factors'!$C$21,N592*'Emission Factors'!$C$15+O592*'Emission Factors'!$C$22),"")</f>
        <v/>
      </c>
    </row>
    <row r="593" spans="2:21" ht="15" customHeight="1" x14ac:dyDescent="0.3">
      <c r="B593" s="123"/>
      <c r="C593" s="124"/>
      <c r="D593" s="132"/>
      <c r="E593" s="124"/>
      <c r="F593" s="124"/>
      <c r="G593" s="124"/>
      <c r="H593" s="125"/>
      <c r="I593" s="126"/>
      <c r="J593" s="127"/>
      <c r="K593" s="127"/>
      <c r="L593" s="128" t="str">
        <f>IF(E593+G593=0,"",((E593*'Emission Factors'!C$23)+(G593*'Emission Factors'!$C$25)))</f>
        <v/>
      </c>
      <c r="M593" s="128" t="str">
        <f>IF(E593+G593=0,"",((E593*'Emission Factors'!C$24)+(G593*'Emission Factors'!$C$26)))</f>
        <v/>
      </c>
      <c r="N593" s="128" t="str">
        <f t="shared" si="27"/>
        <v/>
      </c>
      <c r="O593" s="128" t="str">
        <f t="shared" si="28"/>
        <v/>
      </c>
      <c r="P593" s="128" t="str">
        <f>IFERROR(N593*'Emission Factors'!C$10+O593*'Emission Factors'!C$17,"")</f>
        <v/>
      </c>
      <c r="Q593" s="129" t="str">
        <f t="shared" si="29"/>
        <v/>
      </c>
      <c r="R593" s="130" t="str">
        <f>IFERROR(N593*'Emission Factors'!C$11+O593*'Emission Factors'!C$18,"")</f>
        <v/>
      </c>
      <c r="S593" s="130" t="str">
        <f>IFERROR(N593*'Emission Factors'!C$12+O593*'Emission Factors'!C$19,"")</f>
        <v/>
      </c>
      <c r="T593" s="130" t="str">
        <f>IFERROR(N593*'Emission Factors'!C$13+O593*'Emission Factors'!C$20,"")</f>
        <v/>
      </c>
      <c r="U593" s="131" t="str">
        <f>IFERROR(IF(K593="Residential",N593*'Emission Factors'!$C$14+O593*'Emission Factors'!$C$21,N593*'Emission Factors'!$C$15+O593*'Emission Factors'!$C$22),"")</f>
        <v/>
      </c>
    </row>
    <row r="594" spans="2:21" ht="15" customHeight="1" x14ac:dyDescent="0.3">
      <c r="B594" s="123"/>
      <c r="C594" s="124"/>
      <c r="D594" s="132"/>
      <c r="E594" s="124"/>
      <c r="F594" s="124"/>
      <c r="G594" s="124"/>
      <c r="H594" s="125"/>
      <c r="I594" s="126"/>
      <c r="J594" s="127"/>
      <c r="K594" s="127"/>
      <c r="L594" s="128" t="str">
        <f>IF(E594+G594=0,"",((E594*'Emission Factors'!C$23)+(G594*'Emission Factors'!$C$25)))</f>
        <v/>
      </c>
      <c r="M594" s="128" t="str">
        <f>IF(E594+G594=0,"",((E594*'Emission Factors'!C$24)+(G594*'Emission Factors'!$C$26)))</f>
        <v/>
      </c>
      <c r="N594" s="128" t="str">
        <f t="shared" si="27"/>
        <v/>
      </c>
      <c r="O594" s="128" t="str">
        <f t="shared" si="28"/>
        <v/>
      </c>
      <c r="P594" s="128" t="str">
        <f>IFERROR(N594*'Emission Factors'!C$10+O594*'Emission Factors'!C$17,"")</f>
        <v/>
      </c>
      <c r="Q594" s="129" t="str">
        <f t="shared" si="29"/>
        <v/>
      </c>
      <c r="R594" s="130" t="str">
        <f>IFERROR(N594*'Emission Factors'!C$11+O594*'Emission Factors'!C$18,"")</f>
        <v/>
      </c>
      <c r="S594" s="130" t="str">
        <f>IFERROR(N594*'Emission Factors'!C$12+O594*'Emission Factors'!C$19,"")</f>
        <v/>
      </c>
      <c r="T594" s="130" t="str">
        <f>IFERROR(N594*'Emission Factors'!C$13+O594*'Emission Factors'!C$20,"")</f>
        <v/>
      </c>
      <c r="U594" s="131" t="str">
        <f>IFERROR(IF(K594="Residential",N594*'Emission Factors'!$C$14+O594*'Emission Factors'!$C$21,N594*'Emission Factors'!$C$15+O594*'Emission Factors'!$C$22),"")</f>
        <v/>
      </c>
    </row>
    <row r="595" spans="2:21" ht="15" customHeight="1" x14ac:dyDescent="0.3">
      <c r="B595" s="123"/>
      <c r="C595" s="124"/>
      <c r="D595" s="132"/>
      <c r="E595" s="124"/>
      <c r="F595" s="124"/>
      <c r="G595" s="124"/>
      <c r="H595" s="125"/>
      <c r="I595" s="126"/>
      <c r="J595" s="127"/>
      <c r="K595" s="127"/>
      <c r="L595" s="128" t="str">
        <f>IF(E595+G595=0,"",((E595*'Emission Factors'!C$23)+(G595*'Emission Factors'!$C$25)))</f>
        <v/>
      </c>
      <c r="M595" s="128" t="str">
        <f>IF(E595+G595=0,"",((E595*'Emission Factors'!C$24)+(G595*'Emission Factors'!$C$26)))</f>
        <v/>
      </c>
      <c r="N595" s="128" t="str">
        <f t="shared" si="27"/>
        <v/>
      </c>
      <c r="O595" s="128" t="str">
        <f t="shared" si="28"/>
        <v/>
      </c>
      <c r="P595" s="128" t="str">
        <f>IFERROR(N595*'Emission Factors'!C$10+O595*'Emission Factors'!C$17,"")</f>
        <v/>
      </c>
      <c r="Q595" s="129" t="str">
        <f t="shared" si="29"/>
        <v/>
      </c>
      <c r="R595" s="130" t="str">
        <f>IFERROR(N595*'Emission Factors'!C$11+O595*'Emission Factors'!C$18,"")</f>
        <v/>
      </c>
      <c r="S595" s="130" t="str">
        <f>IFERROR(N595*'Emission Factors'!C$12+O595*'Emission Factors'!C$19,"")</f>
        <v/>
      </c>
      <c r="T595" s="130" t="str">
        <f>IFERROR(N595*'Emission Factors'!C$13+O595*'Emission Factors'!C$20,"")</f>
        <v/>
      </c>
      <c r="U595" s="131" t="str">
        <f>IFERROR(IF(K595="Residential",N595*'Emission Factors'!$C$14+O595*'Emission Factors'!$C$21,N595*'Emission Factors'!$C$15+O595*'Emission Factors'!$C$22),"")</f>
        <v/>
      </c>
    </row>
    <row r="596" spans="2:21" ht="15" customHeight="1" x14ac:dyDescent="0.3">
      <c r="B596" s="123"/>
      <c r="C596" s="124"/>
      <c r="D596" s="132"/>
      <c r="E596" s="124"/>
      <c r="F596" s="124"/>
      <c r="G596" s="124"/>
      <c r="H596" s="125"/>
      <c r="I596" s="126"/>
      <c r="J596" s="127"/>
      <c r="K596" s="127"/>
      <c r="L596" s="128" t="str">
        <f>IF(E596+G596=0,"",((E596*'Emission Factors'!C$23)+(G596*'Emission Factors'!$C$25)))</f>
        <v/>
      </c>
      <c r="M596" s="128" t="str">
        <f>IF(E596+G596=0,"",((E596*'Emission Factors'!C$24)+(G596*'Emission Factors'!$C$26)))</f>
        <v/>
      </c>
      <c r="N596" s="128" t="str">
        <f t="shared" si="27"/>
        <v/>
      </c>
      <c r="O596" s="128" t="str">
        <f t="shared" si="28"/>
        <v/>
      </c>
      <c r="P596" s="128" t="str">
        <f>IFERROR(N596*'Emission Factors'!C$10+O596*'Emission Factors'!C$17,"")</f>
        <v/>
      </c>
      <c r="Q596" s="129" t="str">
        <f t="shared" si="29"/>
        <v/>
      </c>
      <c r="R596" s="130" t="str">
        <f>IFERROR(N596*'Emission Factors'!C$11+O596*'Emission Factors'!C$18,"")</f>
        <v/>
      </c>
      <c r="S596" s="130" t="str">
        <f>IFERROR(N596*'Emission Factors'!C$12+O596*'Emission Factors'!C$19,"")</f>
        <v/>
      </c>
      <c r="T596" s="130" t="str">
        <f>IFERROR(N596*'Emission Factors'!C$13+O596*'Emission Factors'!C$20,"")</f>
        <v/>
      </c>
      <c r="U596" s="131" t="str">
        <f>IFERROR(IF(K596="Residential",N596*'Emission Factors'!$C$14+O596*'Emission Factors'!$C$21,N596*'Emission Factors'!$C$15+O596*'Emission Factors'!$C$22),"")</f>
        <v/>
      </c>
    </row>
    <row r="597" spans="2:21" ht="15" customHeight="1" x14ac:dyDescent="0.3">
      <c r="B597" s="123"/>
      <c r="C597" s="124"/>
      <c r="D597" s="132"/>
      <c r="E597" s="124"/>
      <c r="F597" s="124"/>
      <c r="G597" s="124"/>
      <c r="H597" s="125"/>
      <c r="I597" s="126"/>
      <c r="J597" s="127"/>
      <c r="K597" s="127"/>
      <c r="L597" s="128" t="str">
        <f>IF(E597+G597=0,"",((E597*'Emission Factors'!C$23)+(G597*'Emission Factors'!$C$25)))</f>
        <v/>
      </c>
      <c r="M597" s="128" t="str">
        <f>IF(E597+G597=0,"",((E597*'Emission Factors'!C$24)+(G597*'Emission Factors'!$C$26)))</f>
        <v/>
      </c>
      <c r="N597" s="128" t="str">
        <f t="shared" si="27"/>
        <v/>
      </c>
      <c r="O597" s="128" t="str">
        <f t="shared" si="28"/>
        <v/>
      </c>
      <c r="P597" s="128" t="str">
        <f>IFERROR(N597*'Emission Factors'!C$10+O597*'Emission Factors'!C$17,"")</f>
        <v/>
      </c>
      <c r="Q597" s="129" t="str">
        <f t="shared" si="29"/>
        <v/>
      </c>
      <c r="R597" s="130" t="str">
        <f>IFERROR(N597*'Emission Factors'!C$11+O597*'Emission Factors'!C$18,"")</f>
        <v/>
      </c>
      <c r="S597" s="130" t="str">
        <f>IFERROR(N597*'Emission Factors'!C$12+O597*'Emission Factors'!C$19,"")</f>
        <v/>
      </c>
      <c r="T597" s="130" t="str">
        <f>IFERROR(N597*'Emission Factors'!C$13+O597*'Emission Factors'!C$20,"")</f>
        <v/>
      </c>
      <c r="U597" s="131" t="str">
        <f>IFERROR(IF(K597="Residential",N597*'Emission Factors'!$C$14+O597*'Emission Factors'!$C$21,N597*'Emission Factors'!$C$15+O597*'Emission Factors'!$C$22),"")</f>
        <v/>
      </c>
    </row>
    <row r="598" spans="2:21" ht="15" customHeight="1" x14ac:dyDescent="0.3">
      <c r="B598" s="123"/>
      <c r="C598" s="124"/>
      <c r="D598" s="132"/>
      <c r="E598" s="124"/>
      <c r="F598" s="124"/>
      <c r="G598" s="124"/>
      <c r="H598" s="125"/>
      <c r="I598" s="126"/>
      <c r="J598" s="127"/>
      <c r="K598" s="127"/>
      <c r="L598" s="128" t="str">
        <f>IF(E598+G598=0,"",((E598*'Emission Factors'!C$23)+(G598*'Emission Factors'!$C$25)))</f>
        <v/>
      </c>
      <c r="M598" s="128" t="str">
        <f>IF(E598+G598=0,"",((E598*'Emission Factors'!C$24)+(G598*'Emission Factors'!$C$26)))</f>
        <v/>
      </c>
      <c r="N598" s="128" t="str">
        <f t="shared" si="27"/>
        <v/>
      </c>
      <c r="O598" s="128" t="str">
        <f t="shared" si="28"/>
        <v/>
      </c>
      <c r="P598" s="128" t="str">
        <f>IFERROR(N598*'Emission Factors'!C$10+O598*'Emission Factors'!C$17,"")</f>
        <v/>
      </c>
      <c r="Q598" s="129" t="str">
        <f t="shared" si="29"/>
        <v/>
      </c>
      <c r="R598" s="130" t="str">
        <f>IFERROR(N598*'Emission Factors'!C$11+O598*'Emission Factors'!C$18,"")</f>
        <v/>
      </c>
      <c r="S598" s="130" t="str">
        <f>IFERROR(N598*'Emission Factors'!C$12+O598*'Emission Factors'!C$19,"")</f>
        <v/>
      </c>
      <c r="T598" s="130" t="str">
        <f>IFERROR(N598*'Emission Factors'!C$13+O598*'Emission Factors'!C$20,"")</f>
        <v/>
      </c>
      <c r="U598" s="131" t="str">
        <f>IFERROR(IF(K598="Residential",N598*'Emission Factors'!$C$14+O598*'Emission Factors'!$C$21,N598*'Emission Factors'!$C$15+O598*'Emission Factors'!$C$22),"")</f>
        <v/>
      </c>
    </row>
    <row r="599" spans="2:21" ht="15" customHeight="1" x14ac:dyDescent="0.3">
      <c r="B599" s="123"/>
      <c r="C599" s="124"/>
      <c r="D599" s="132"/>
      <c r="E599" s="124"/>
      <c r="F599" s="124"/>
      <c r="G599" s="124"/>
      <c r="H599" s="125"/>
      <c r="I599" s="126"/>
      <c r="J599" s="127"/>
      <c r="K599" s="127"/>
      <c r="L599" s="128" t="str">
        <f>IF(E599+G599=0,"",((E599*'Emission Factors'!C$23)+(G599*'Emission Factors'!$C$25)))</f>
        <v/>
      </c>
      <c r="M599" s="128" t="str">
        <f>IF(E599+G599=0,"",((E599*'Emission Factors'!C$24)+(G599*'Emission Factors'!$C$26)))</f>
        <v/>
      </c>
      <c r="N599" s="128" t="str">
        <f t="shared" si="27"/>
        <v/>
      </c>
      <c r="O599" s="128" t="str">
        <f t="shared" si="28"/>
        <v/>
      </c>
      <c r="P599" s="128" t="str">
        <f>IFERROR(N599*'Emission Factors'!C$10+O599*'Emission Factors'!C$17,"")</f>
        <v/>
      </c>
      <c r="Q599" s="129" t="str">
        <f t="shared" si="29"/>
        <v/>
      </c>
      <c r="R599" s="130" t="str">
        <f>IFERROR(N599*'Emission Factors'!C$11+O599*'Emission Factors'!C$18,"")</f>
        <v/>
      </c>
      <c r="S599" s="130" t="str">
        <f>IFERROR(N599*'Emission Factors'!C$12+O599*'Emission Factors'!C$19,"")</f>
        <v/>
      </c>
      <c r="T599" s="130" t="str">
        <f>IFERROR(N599*'Emission Factors'!C$13+O599*'Emission Factors'!C$20,"")</f>
        <v/>
      </c>
      <c r="U599" s="131" t="str">
        <f>IFERROR(IF(K599="Residential",N599*'Emission Factors'!$C$14+O599*'Emission Factors'!$C$21,N599*'Emission Factors'!$C$15+O599*'Emission Factors'!$C$22),"")</f>
        <v/>
      </c>
    </row>
    <row r="600" spans="2:21" ht="15" customHeight="1" x14ac:dyDescent="0.3">
      <c r="B600" s="123"/>
      <c r="C600" s="124"/>
      <c r="D600" s="132"/>
      <c r="E600" s="124"/>
      <c r="F600" s="124"/>
      <c r="G600" s="124"/>
      <c r="H600" s="125"/>
      <c r="I600" s="126"/>
      <c r="J600" s="127"/>
      <c r="K600" s="127"/>
      <c r="L600" s="128" t="str">
        <f>IF(E600+G600=0,"",((E600*'Emission Factors'!C$23)+(G600*'Emission Factors'!$C$25)))</f>
        <v/>
      </c>
      <c r="M600" s="128" t="str">
        <f>IF(E600+G600=0,"",((E600*'Emission Factors'!C$24)+(G600*'Emission Factors'!$C$26)))</f>
        <v/>
      </c>
      <c r="N600" s="128" t="str">
        <f t="shared" si="27"/>
        <v/>
      </c>
      <c r="O600" s="128" t="str">
        <f t="shared" si="28"/>
        <v/>
      </c>
      <c r="P600" s="128" t="str">
        <f>IFERROR(N600*'Emission Factors'!C$10+O600*'Emission Factors'!C$17,"")</f>
        <v/>
      </c>
      <c r="Q600" s="129" t="str">
        <f t="shared" si="29"/>
        <v/>
      </c>
      <c r="R600" s="130" t="str">
        <f>IFERROR(N600*'Emission Factors'!C$11+O600*'Emission Factors'!C$18,"")</f>
        <v/>
      </c>
      <c r="S600" s="130" t="str">
        <f>IFERROR(N600*'Emission Factors'!C$12+O600*'Emission Factors'!C$19,"")</f>
        <v/>
      </c>
      <c r="T600" s="130" t="str">
        <f>IFERROR(N600*'Emission Factors'!C$13+O600*'Emission Factors'!C$20,"")</f>
        <v/>
      </c>
      <c r="U600" s="131" t="str">
        <f>IFERROR(IF(K600="Residential",N600*'Emission Factors'!$C$14+O600*'Emission Factors'!$C$21,N600*'Emission Factors'!$C$15+O600*'Emission Factors'!$C$22),"")</f>
        <v/>
      </c>
    </row>
    <row r="601" spans="2:21" ht="15" customHeight="1" x14ac:dyDescent="0.3">
      <c r="B601" s="123"/>
      <c r="C601" s="124"/>
      <c r="D601" s="132"/>
      <c r="E601" s="124"/>
      <c r="F601" s="124"/>
      <c r="G601" s="124"/>
      <c r="H601" s="125"/>
      <c r="I601" s="126"/>
      <c r="J601" s="127"/>
      <c r="K601" s="127"/>
      <c r="L601" s="128" t="str">
        <f>IF(E601+G601=0,"",((E601*'Emission Factors'!C$23)+(G601*'Emission Factors'!$C$25)))</f>
        <v/>
      </c>
      <c r="M601" s="128" t="str">
        <f>IF(E601+G601=0,"",((E601*'Emission Factors'!C$24)+(G601*'Emission Factors'!$C$26)))</f>
        <v/>
      </c>
      <c r="N601" s="128" t="str">
        <f t="shared" si="27"/>
        <v/>
      </c>
      <c r="O601" s="128" t="str">
        <f t="shared" si="28"/>
        <v/>
      </c>
      <c r="P601" s="128" t="str">
        <f>IFERROR(N601*'Emission Factors'!C$10+O601*'Emission Factors'!C$17,"")</f>
        <v/>
      </c>
      <c r="Q601" s="129" t="str">
        <f t="shared" si="29"/>
        <v/>
      </c>
      <c r="R601" s="130" t="str">
        <f>IFERROR(N601*'Emission Factors'!C$11+O601*'Emission Factors'!C$18,"")</f>
        <v/>
      </c>
      <c r="S601" s="130" t="str">
        <f>IFERROR(N601*'Emission Factors'!C$12+O601*'Emission Factors'!C$19,"")</f>
        <v/>
      </c>
      <c r="T601" s="130" t="str">
        <f>IFERROR(N601*'Emission Factors'!C$13+O601*'Emission Factors'!C$20,"")</f>
        <v/>
      </c>
      <c r="U601" s="131" t="str">
        <f>IFERROR(IF(K601="Residential",N601*'Emission Factors'!$C$14+O601*'Emission Factors'!$C$21,N601*'Emission Factors'!$C$15+O601*'Emission Factors'!$C$22),"")</f>
        <v/>
      </c>
    </row>
    <row r="602" spans="2:21" ht="15" customHeight="1" x14ac:dyDescent="0.3">
      <c r="B602" s="123"/>
      <c r="C602" s="124"/>
      <c r="D602" s="132"/>
      <c r="E602" s="124"/>
      <c r="F602" s="124"/>
      <c r="G602" s="124"/>
      <c r="H602" s="125"/>
      <c r="I602" s="126"/>
      <c r="J602" s="127"/>
      <c r="K602" s="127"/>
      <c r="L602" s="128" t="str">
        <f>IF(E602+G602=0,"",((E602*'Emission Factors'!C$23)+(G602*'Emission Factors'!$C$25)))</f>
        <v/>
      </c>
      <c r="M602" s="128" t="str">
        <f>IF(E602+G602=0,"",((E602*'Emission Factors'!C$24)+(G602*'Emission Factors'!$C$26)))</f>
        <v/>
      </c>
      <c r="N602" s="128" t="str">
        <f t="shared" si="27"/>
        <v/>
      </c>
      <c r="O602" s="128" t="str">
        <f t="shared" si="28"/>
        <v/>
      </c>
      <c r="P602" s="128" t="str">
        <f>IFERROR(N602*'Emission Factors'!C$10+O602*'Emission Factors'!C$17,"")</f>
        <v/>
      </c>
      <c r="Q602" s="129" t="str">
        <f t="shared" si="29"/>
        <v/>
      </c>
      <c r="R602" s="130" t="str">
        <f>IFERROR(N602*'Emission Factors'!C$11+O602*'Emission Factors'!C$18,"")</f>
        <v/>
      </c>
      <c r="S602" s="130" t="str">
        <f>IFERROR(N602*'Emission Factors'!C$12+O602*'Emission Factors'!C$19,"")</f>
        <v/>
      </c>
      <c r="T602" s="130" t="str">
        <f>IFERROR(N602*'Emission Factors'!C$13+O602*'Emission Factors'!C$20,"")</f>
        <v/>
      </c>
      <c r="U602" s="131" t="str">
        <f>IFERROR(IF(K602="Residential",N602*'Emission Factors'!$C$14+O602*'Emission Factors'!$C$21,N602*'Emission Factors'!$C$15+O602*'Emission Factors'!$C$22),"")</f>
        <v/>
      </c>
    </row>
    <row r="603" spans="2:21" ht="15" customHeight="1" x14ac:dyDescent="0.3">
      <c r="B603" s="123"/>
      <c r="C603" s="124"/>
      <c r="D603" s="132"/>
      <c r="E603" s="124"/>
      <c r="F603" s="124"/>
      <c r="G603" s="124"/>
      <c r="H603" s="125"/>
      <c r="I603" s="126"/>
      <c r="J603" s="127"/>
      <c r="K603" s="127"/>
      <c r="L603" s="128" t="str">
        <f>IF(E603+G603=0,"",((E603*'Emission Factors'!C$23)+(G603*'Emission Factors'!$C$25)))</f>
        <v/>
      </c>
      <c r="M603" s="128" t="str">
        <f>IF(E603+G603=0,"",((E603*'Emission Factors'!C$24)+(G603*'Emission Factors'!$C$26)))</f>
        <v/>
      </c>
      <c r="N603" s="128" t="str">
        <f t="shared" si="27"/>
        <v/>
      </c>
      <c r="O603" s="128" t="str">
        <f t="shared" si="28"/>
        <v/>
      </c>
      <c r="P603" s="128" t="str">
        <f>IFERROR(N603*'Emission Factors'!C$10+O603*'Emission Factors'!C$17,"")</f>
        <v/>
      </c>
      <c r="Q603" s="129" t="str">
        <f t="shared" si="29"/>
        <v/>
      </c>
      <c r="R603" s="130" t="str">
        <f>IFERROR(N603*'Emission Factors'!C$11+O603*'Emission Factors'!C$18,"")</f>
        <v/>
      </c>
      <c r="S603" s="130" t="str">
        <f>IFERROR(N603*'Emission Factors'!C$12+O603*'Emission Factors'!C$19,"")</f>
        <v/>
      </c>
      <c r="T603" s="130" t="str">
        <f>IFERROR(N603*'Emission Factors'!C$13+O603*'Emission Factors'!C$20,"")</f>
        <v/>
      </c>
      <c r="U603" s="131" t="str">
        <f>IFERROR(IF(K603="Residential",N603*'Emission Factors'!$C$14+O603*'Emission Factors'!$C$21,N603*'Emission Factors'!$C$15+O603*'Emission Factors'!$C$22),"")</f>
        <v/>
      </c>
    </row>
    <row r="604" spans="2:21" ht="15" customHeight="1" x14ac:dyDescent="0.3">
      <c r="B604" s="123"/>
      <c r="C604" s="124"/>
      <c r="D604" s="132"/>
      <c r="E604" s="124"/>
      <c r="F604" s="124"/>
      <c r="G604" s="124"/>
      <c r="H604" s="125"/>
      <c r="I604" s="126"/>
      <c r="J604" s="127"/>
      <c r="K604" s="127"/>
      <c r="L604" s="128" t="str">
        <f>IF(E604+G604=0,"",((E604*'Emission Factors'!C$23)+(G604*'Emission Factors'!$C$25)))</f>
        <v/>
      </c>
      <c r="M604" s="128" t="str">
        <f>IF(E604+G604=0,"",((E604*'Emission Factors'!C$24)+(G604*'Emission Factors'!$C$26)))</f>
        <v/>
      </c>
      <c r="N604" s="128" t="str">
        <f t="shared" si="27"/>
        <v/>
      </c>
      <c r="O604" s="128" t="str">
        <f t="shared" si="28"/>
        <v/>
      </c>
      <c r="P604" s="128" t="str">
        <f>IFERROR(N604*'Emission Factors'!C$10+O604*'Emission Factors'!C$17,"")</f>
        <v/>
      </c>
      <c r="Q604" s="129" t="str">
        <f t="shared" si="29"/>
        <v/>
      </c>
      <c r="R604" s="130" t="str">
        <f>IFERROR(N604*'Emission Factors'!C$11+O604*'Emission Factors'!C$18,"")</f>
        <v/>
      </c>
      <c r="S604" s="130" t="str">
        <f>IFERROR(N604*'Emission Factors'!C$12+O604*'Emission Factors'!C$19,"")</f>
        <v/>
      </c>
      <c r="T604" s="130" t="str">
        <f>IFERROR(N604*'Emission Factors'!C$13+O604*'Emission Factors'!C$20,"")</f>
        <v/>
      </c>
      <c r="U604" s="131" t="str">
        <f>IFERROR(IF(K604="Residential",N604*'Emission Factors'!$C$14+O604*'Emission Factors'!$C$21,N604*'Emission Factors'!$C$15+O604*'Emission Factors'!$C$22),"")</f>
        <v/>
      </c>
    </row>
    <row r="605" spans="2:21" ht="15" customHeight="1" x14ac:dyDescent="0.3">
      <c r="B605" s="123"/>
      <c r="C605" s="124"/>
      <c r="D605" s="132"/>
      <c r="E605" s="124"/>
      <c r="F605" s="124"/>
      <c r="G605" s="124"/>
      <c r="H605" s="125"/>
      <c r="I605" s="126"/>
      <c r="J605" s="127"/>
      <c r="K605" s="127"/>
      <c r="L605" s="128" t="str">
        <f>IF(E605+G605=0,"",((E605*'Emission Factors'!C$23)+(G605*'Emission Factors'!$C$25)))</f>
        <v/>
      </c>
      <c r="M605" s="128" t="str">
        <f>IF(E605+G605=0,"",((E605*'Emission Factors'!C$24)+(G605*'Emission Factors'!$C$26)))</f>
        <v/>
      </c>
      <c r="N605" s="128" t="str">
        <f t="shared" si="27"/>
        <v/>
      </c>
      <c r="O605" s="128" t="str">
        <f t="shared" si="28"/>
        <v/>
      </c>
      <c r="P605" s="128" t="str">
        <f>IFERROR(N605*'Emission Factors'!C$10+O605*'Emission Factors'!C$17,"")</f>
        <v/>
      </c>
      <c r="Q605" s="129" t="str">
        <f t="shared" si="29"/>
        <v/>
      </c>
      <c r="R605" s="130" t="str">
        <f>IFERROR(N605*'Emission Factors'!C$11+O605*'Emission Factors'!C$18,"")</f>
        <v/>
      </c>
      <c r="S605" s="130" t="str">
        <f>IFERROR(N605*'Emission Factors'!C$12+O605*'Emission Factors'!C$19,"")</f>
        <v/>
      </c>
      <c r="T605" s="130" t="str">
        <f>IFERROR(N605*'Emission Factors'!C$13+O605*'Emission Factors'!C$20,"")</f>
        <v/>
      </c>
      <c r="U605" s="131" t="str">
        <f>IFERROR(IF(K605="Residential",N605*'Emission Factors'!$C$14+O605*'Emission Factors'!$C$21,N605*'Emission Factors'!$C$15+O605*'Emission Factors'!$C$22),"")</f>
        <v/>
      </c>
    </row>
    <row r="606" spans="2:21" ht="15" customHeight="1" x14ac:dyDescent="0.3">
      <c r="B606" s="123"/>
      <c r="C606" s="124"/>
      <c r="D606" s="132"/>
      <c r="E606" s="124"/>
      <c r="F606" s="124"/>
      <c r="G606" s="124"/>
      <c r="H606" s="125"/>
      <c r="I606" s="126"/>
      <c r="J606" s="127"/>
      <c r="K606" s="127"/>
      <c r="L606" s="128" t="str">
        <f>IF(E606+G606=0,"",((E606*'Emission Factors'!C$23)+(G606*'Emission Factors'!$C$25)))</f>
        <v/>
      </c>
      <c r="M606" s="128" t="str">
        <f>IF(E606+G606=0,"",((E606*'Emission Factors'!C$24)+(G606*'Emission Factors'!$C$26)))</f>
        <v/>
      </c>
      <c r="N606" s="128" t="str">
        <f t="shared" si="27"/>
        <v/>
      </c>
      <c r="O606" s="128" t="str">
        <f t="shared" si="28"/>
        <v/>
      </c>
      <c r="P606" s="128" t="str">
        <f>IFERROR(N606*'Emission Factors'!C$10+O606*'Emission Factors'!C$17,"")</f>
        <v/>
      </c>
      <c r="Q606" s="129" t="str">
        <f t="shared" si="29"/>
        <v/>
      </c>
      <c r="R606" s="130" t="str">
        <f>IFERROR(N606*'Emission Factors'!C$11+O606*'Emission Factors'!C$18,"")</f>
        <v/>
      </c>
      <c r="S606" s="130" t="str">
        <f>IFERROR(N606*'Emission Factors'!C$12+O606*'Emission Factors'!C$19,"")</f>
        <v/>
      </c>
      <c r="T606" s="130" t="str">
        <f>IFERROR(N606*'Emission Factors'!C$13+O606*'Emission Factors'!C$20,"")</f>
        <v/>
      </c>
      <c r="U606" s="131" t="str">
        <f>IFERROR(IF(K606="Residential",N606*'Emission Factors'!$C$14+O606*'Emission Factors'!$C$21,N606*'Emission Factors'!$C$15+O606*'Emission Factors'!$C$22),"")</f>
        <v/>
      </c>
    </row>
    <row r="607" spans="2:21" ht="15" customHeight="1" x14ac:dyDescent="0.3">
      <c r="B607" s="123"/>
      <c r="C607" s="124"/>
      <c r="D607" s="132"/>
      <c r="E607" s="124"/>
      <c r="F607" s="124"/>
      <c r="G607" s="124"/>
      <c r="H607" s="125"/>
      <c r="I607" s="126"/>
      <c r="J607" s="127"/>
      <c r="K607" s="127"/>
      <c r="L607" s="128" t="str">
        <f>IF(E607+G607=0,"",((E607*'Emission Factors'!C$23)+(G607*'Emission Factors'!$C$25)))</f>
        <v/>
      </c>
      <c r="M607" s="128" t="str">
        <f>IF(E607+G607=0,"",((E607*'Emission Factors'!C$24)+(G607*'Emission Factors'!$C$26)))</f>
        <v/>
      </c>
      <c r="N607" s="128" t="str">
        <f t="shared" si="27"/>
        <v/>
      </c>
      <c r="O607" s="128" t="str">
        <f t="shared" si="28"/>
        <v/>
      </c>
      <c r="P607" s="128" t="str">
        <f>IFERROR(N607*'Emission Factors'!C$10+O607*'Emission Factors'!C$17,"")</f>
        <v/>
      </c>
      <c r="Q607" s="129" t="str">
        <f t="shared" si="29"/>
        <v/>
      </c>
      <c r="R607" s="130" t="str">
        <f>IFERROR(N607*'Emission Factors'!C$11+O607*'Emission Factors'!C$18,"")</f>
        <v/>
      </c>
      <c r="S607" s="130" t="str">
        <f>IFERROR(N607*'Emission Factors'!C$12+O607*'Emission Factors'!C$19,"")</f>
        <v/>
      </c>
      <c r="T607" s="130" t="str">
        <f>IFERROR(N607*'Emission Factors'!C$13+O607*'Emission Factors'!C$20,"")</f>
        <v/>
      </c>
      <c r="U607" s="131" t="str">
        <f>IFERROR(IF(K607="Residential",N607*'Emission Factors'!$C$14+O607*'Emission Factors'!$C$21,N607*'Emission Factors'!$C$15+O607*'Emission Factors'!$C$22),"")</f>
        <v/>
      </c>
    </row>
    <row r="608" spans="2:21" ht="15" customHeight="1" x14ac:dyDescent="0.3">
      <c r="B608" s="123"/>
      <c r="C608" s="124"/>
      <c r="D608" s="132"/>
      <c r="E608" s="124"/>
      <c r="F608" s="124"/>
      <c r="G608" s="124"/>
      <c r="H608" s="125"/>
      <c r="I608" s="126"/>
      <c r="J608" s="127"/>
      <c r="K608" s="127"/>
      <c r="L608" s="128" t="str">
        <f>IF(E608+G608=0,"",((E608*'Emission Factors'!C$23)+(G608*'Emission Factors'!$C$25)))</f>
        <v/>
      </c>
      <c r="M608" s="128" t="str">
        <f>IF(E608+G608=0,"",((E608*'Emission Factors'!C$24)+(G608*'Emission Factors'!$C$26)))</f>
        <v/>
      </c>
      <c r="N608" s="128" t="str">
        <f t="shared" si="27"/>
        <v/>
      </c>
      <c r="O608" s="128" t="str">
        <f t="shared" si="28"/>
        <v/>
      </c>
      <c r="P608" s="128" t="str">
        <f>IFERROR(N608*'Emission Factors'!C$10+O608*'Emission Factors'!C$17,"")</f>
        <v/>
      </c>
      <c r="Q608" s="129" t="str">
        <f t="shared" si="29"/>
        <v/>
      </c>
      <c r="R608" s="130" t="str">
        <f>IFERROR(N608*'Emission Factors'!C$11+O608*'Emission Factors'!C$18,"")</f>
        <v/>
      </c>
      <c r="S608" s="130" t="str">
        <f>IFERROR(N608*'Emission Factors'!C$12+O608*'Emission Factors'!C$19,"")</f>
        <v/>
      </c>
      <c r="T608" s="130" t="str">
        <f>IFERROR(N608*'Emission Factors'!C$13+O608*'Emission Factors'!C$20,"")</f>
        <v/>
      </c>
      <c r="U608" s="131" t="str">
        <f>IFERROR(IF(K608="Residential",N608*'Emission Factors'!$C$14+O608*'Emission Factors'!$C$21,N608*'Emission Factors'!$C$15+O608*'Emission Factors'!$C$22),"")</f>
        <v/>
      </c>
    </row>
    <row r="609" spans="2:21" ht="15" customHeight="1" x14ac:dyDescent="0.3">
      <c r="B609" s="123"/>
      <c r="C609" s="124"/>
      <c r="D609" s="132"/>
      <c r="E609" s="124"/>
      <c r="F609" s="124"/>
      <c r="G609" s="124"/>
      <c r="H609" s="125"/>
      <c r="I609" s="126"/>
      <c r="J609" s="127"/>
      <c r="K609" s="127"/>
      <c r="L609" s="128" t="str">
        <f>IF(E609+G609=0,"",((E609*'Emission Factors'!C$23)+(G609*'Emission Factors'!$C$25)))</f>
        <v/>
      </c>
      <c r="M609" s="128" t="str">
        <f>IF(E609+G609=0,"",((E609*'Emission Factors'!C$24)+(G609*'Emission Factors'!$C$26)))</f>
        <v/>
      </c>
      <c r="N609" s="128" t="str">
        <f t="shared" si="27"/>
        <v/>
      </c>
      <c r="O609" s="128" t="str">
        <f t="shared" si="28"/>
        <v/>
      </c>
      <c r="P609" s="128" t="str">
        <f>IFERROR(N609*'Emission Factors'!C$10+O609*'Emission Factors'!C$17,"")</f>
        <v/>
      </c>
      <c r="Q609" s="129" t="str">
        <f t="shared" si="29"/>
        <v/>
      </c>
      <c r="R609" s="130" t="str">
        <f>IFERROR(N609*'Emission Factors'!C$11+O609*'Emission Factors'!C$18,"")</f>
        <v/>
      </c>
      <c r="S609" s="130" t="str">
        <f>IFERROR(N609*'Emission Factors'!C$12+O609*'Emission Factors'!C$19,"")</f>
        <v/>
      </c>
      <c r="T609" s="130" t="str">
        <f>IFERROR(N609*'Emission Factors'!C$13+O609*'Emission Factors'!C$20,"")</f>
        <v/>
      </c>
      <c r="U609" s="131" t="str">
        <f>IFERROR(IF(K609="Residential",N609*'Emission Factors'!$C$14+O609*'Emission Factors'!$C$21,N609*'Emission Factors'!$C$15+O609*'Emission Factors'!$C$22),"")</f>
        <v/>
      </c>
    </row>
    <row r="610" spans="2:21" ht="15" customHeight="1" x14ac:dyDescent="0.3">
      <c r="B610" s="123"/>
      <c r="C610" s="124"/>
      <c r="D610" s="132"/>
      <c r="E610" s="124"/>
      <c r="F610" s="124"/>
      <c r="G610" s="124"/>
      <c r="H610" s="125"/>
      <c r="I610" s="126"/>
      <c r="J610" s="127"/>
      <c r="K610" s="127"/>
      <c r="L610" s="128" t="str">
        <f>IF(E610+G610=0,"",((E610*'Emission Factors'!C$23)+(G610*'Emission Factors'!$C$25)))</f>
        <v/>
      </c>
      <c r="M610" s="128" t="str">
        <f>IF(E610+G610=0,"",((E610*'Emission Factors'!C$24)+(G610*'Emission Factors'!$C$26)))</f>
        <v/>
      </c>
      <c r="N610" s="128" t="str">
        <f t="shared" si="27"/>
        <v/>
      </c>
      <c r="O610" s="128" t="str">
        <f t="shared" si="28"/>
        <v/>
      </c>
      <c r="P610" s="128" t="str">
        <f>IFERROR(N610*'Emission Factors'!C$10+O610*'Emission Factors'!C$17,"")</f>
        <v/>
      </c>
      <c r="Q610" s="129" t="str">
        <f t="shared" si="29"/>
        <v/>
      </c>
      <c r="R610" s="130" t="str">
        <f>IFERROR(N610*'Emission Factors'!C$11+O610*'Emission Factors'!C$18,"")</f>
        <v/>
      </c>
      <c r="S610" s="130" t="str">
        <f>IFERROR(N610*'Emission Factors'!C$12+O610*'Emission Factors'!C$19,"")</f>
        <v/>
      </c>
      <c r="T610" s="130" t="str">
        <f>IFERROR(N610*'Emission Factors'!C$13+O610*'Emission Factors'!C$20,"")</f>
        <v/>
      </c>
      <c r="U610" s="131" t="str">
        <f>IFERROR(IF(K610="Residential",N610*'Emission Factors'!$C$14+O610*'Emission Factors'!$C$21,N610*'Emission Factors'!$C$15+O610*'Emission Factors'!$C$22),"")</f>
        <v/>
      </c>
    </row>
    <row r="611" spans="2:21" ht="15" customHeight="1" x14ac:dyDescent="0.3">
      <c r="B611" s="123"/>
      <c r="C611" s="124"/>
      <c r="D611" s="132"/>
      <c r="E611" s="124"/>
      <c r="F611" s="124"/>
      <c r="G611" s="124"/>
      <c r="H611" s="125"/>
      <c r="I611" s="126"/>
      <c r="J611" s="127"/>
      <c r="K611" s="127"/>
      <c r="L611" s="128" t="str">
        <f>IF(E611+G611=0,"",((E611*'Emission Factors'!C$23)+(G611*'Emission Factors'!$C$25)))</f>
        <v/>
      </c>
      <c r="M611" s="128" t="str">
        <f>IF(E611+G611=0,"",((E611*'Emission Factors'!C$24)+(G611*'Emission Factors'!$C$26)))</f>
        <v/>
      </c>
      <c r="N611" s="128" t="str">
        <f t="shared" si="27"/>
        <v/>
      </c>
      <c r="O611" s="128" t="str">
        <f t="shared" si="28"/>
        <v/>
      </c>
      <c r="P611" s="128" t="str">
        <f>IFERROR(N611*'Emission Factors'!C$10+O611*'Emission Factors'!C$17,"")</f>
        <v/>
      </c>
      <c r="Q611" s="129" t="str">
        <f t="shared" si="29"/>
        <v/>
      </c>
      <c r="R611" s="130" t="str">
        <f>IFERROR(N611*'Emission Factors'!C$11+O611*'Emission Factors'!C$18,"")</f>
        <v/>
      </c>
      <c r="S611" s="130" t="str">
        <f>IFERROR(N611*'Emission Factors'!C$12+O611*'Emission Factors'!C$19,"")</f>
        <v/>
      </c>
      <c r="T611" s="130" t="str">
        <f>IFERROR(N611*'Emission Factors'!C$13+O611*'Emission Factors'!C$20,"")</f>
        <v/>
      </c>
      <c r="U611" s="131" t="str">
        <f>IFERROR(IF(K611="Residential",N611*'Emission Factors'!$C$14+O611*'Emission Factors'!$C$21,N611*'Emission Factors'!$C$15+O611*'Emission Factors'!$C$22),"")</f>
        <v/>
      </c>
    </row>
    <row r="612" spans="2:21" ht="15" customHeight="1" x14ac:dyDescent="0.3">
      <c r="B612" s="123"/>
      <c r="C612" s="124"/>
      <c r="D612" s="132"/>
      <c r="E612" s="124"/>
      <c r="F612" s="124"/>
      <c r="G612" s="124"/>
      <c r="H612" s="125"/>
      <c r="I612" s="126"/>
      <c r="J612" s="127"/>
      <c r="K612" s="127"/>
      <c r="L612" s="128" t="str">
        <f>IF(E612+G612=0,"",((E612*'Emission Factors'!C$23)+(G612*'Emission Factors'!$C$25)))</f>
        <v/>
      </c>
      <c r="M612" s="128" t="str">
        <f>IF(E612+G612=0,"",((E612*'Emission Factors'!C$24)+(G612*'Emission Factors'!$C$26)))</f>
        <v/>
      </c>
      <c r="N612" s="128" t="str">
        <f t="shared" si="27"/>
        <v/>
      </c>
      <c r="O612" s="128" t="str">
        <f t="shared" si="28"/>
        <v/>
      </c>
      <c r="P612" s="128" t="str">
        <f>IFERROR(N612*'Emission Factors'!C$10+O612*'Emission Factors'!C$17,"")</f>
        <v/>
      </c>
      <c r="Q612" s="129" t="str">
        <f t="shared" si="29"/>
        <v/>
      </c>
      <c r="R612" s="130" t="str">
        <f>IFERROR(N612*'Emission Factors'!C$11+O612*'Emission Factors'!C$18,"")</f>
        <v/>
      </c>
      <c r="S612" s="130" t="str">
        <f>IFERROR(N612*'Emission Factors'!C$12+O612*'Emission Factors'!C$19,"")</f>
        <v/>
      </c>
      <c r="T612" s="130" t="str">
        <f>IFERROR(N612*'Emission Factors'!C$13+O612*'Emission Factors'!C$20,"")</f>
        <v/>
      </c>
      <c r="U612" s="131" t="str">
        <f>IFERROR(IF(K612="Residential",N612*'Emission Factors'!$C$14+O612*'Emission Factors'!$C$21,N612*'Emission Factors'!$C$15+O612*'Emission Factors'!$C$22),"")</f>
        <v/>
      </c>
    </row>
    <row r="613" spans="2:21" ht="15" customHeight="1" x14ac:dyDescent="0.3">
      <c r="B613" s="123"/>
      <c r="C613" s="124"/>
      <c r="D613" s="132"/>
      <c r="E613" s="124"/>
      <c r="F613" s="124"/>
      <c r="G613" s="124"/>
      <c r="H613" s="125"/>
      <c r="I613" s="126"/>
      <c r="J613" s="127"/>
      <c r="K613" s="127"/>
      <c r="L613" s="128" t="str">
        <f>IF(E613+G613=0,"",((E613*'Emission Factors'!C$23)+(G613*'Emission Factors'!$C$25)))</f>
        <v/>
      </c>
      <c r="M613" s="128" t="str">
        <f>IF(E613+G613=0,"",((E613*'Emission Factors'!C$24)+(G613*'Emission Factors'!$C$26)))</f>
        <v/>
      </c>
      <c r="N613" s="128" t="str">
        <f t="shared" si="27"/>
        <v/>
      </c>
      <c r="O613" s="128" t="str">
        <f t="shared" si="28"/>
        <v/>
      </c>
      <c r="P613" s="128" t="str">
        <f>IFERROR(N613*'Emission Factors'!C$10+O613*'Emission Factors'!C$17,"")</f>
        <v/>
      </c>
      <c r="Q613" s="129" t="str">
        <f t="shared" si="29"/>
        <v/>
      </c>
      <c r="R613" s="130" t="str">
        <f>IFERROR(N613*'Emission Factors'!C$11+O613*'Emission Factors'!C$18,"")</f>
        <v/>
      </c>
      <c r="S613" s="130" t="str">
        <f>IFERROR(N613*'Emission Factors'!C$12+O613*'Emission Factors'!C$19,"")</f>
        <v/>
      </c>
      <c r="T613" s="130" t="str">
        <f>IFERROR(N613*'Emission Factors'!C$13+O613*'Emission Factors'!C$20,"")</f>
        <v/>
      </c>
      <c r="U613" s="131" t="str">
        <f>IFERROR(IF(K613="Residential",N613*'Emission Factors'!$C$14+O613*'Emission Factors'!$C$21,N613*'Emission Factors'!$C$15+O613*'Emission Factors'!$C$22),"")</f>
        <v/>
      </c>
    </row>
    <row r="614" spans="2:21" ht="15" customHeight="1" x14ac:dyDescent="0.3">
      <c r="B614" s="123"/>
      <c r="C614" s="124"/>
      <c r="D614" s="132"/>
      <c r="E614" s="124"/>
      <c r="F614" s="124"/>
      <c r="G614" s="124"/>
      <c r="H614" s="125"/>
      <c r="I614" s="126"/>
      <c r="J614" s="127"/>
      <c r="K614" s="127"/>
      <c r="L614" s="128" t="str">
        <f>IF(E614+G614=0,"",((E614*'Emission Factors'!C$23)+(G614*'Emission Factors'!$C$25)))</f>
        <v/>
      </c>
      <c r="M614" s="128" t="str">
        <f>IF(E614+G614=0,"",((E614*'Emission Factors'!C$24)+(G614*'Emission Factors'!$C$26)))</f>
        <v/>
      </c>
      <c r="N614" s="128" t="str">
        <f t="shared" si="27"/>
        <v/>
      </c>
      <c r="O614" s="128" t="str">
        <f t="shared" si="28"/>
        <v/>
      </c>
      <c r="P614" s="128" t="str">
        <f>IFERROR(N614*'Emission Factors'!C$10+O614*'Emission Factors'!C$17,"")</f>
        <v/>
      </c>
      <c r="Q614" s="129" t="str">
        <f t="shared" si="29"/>
        <v/>
      </c>
      <c r="R614" s="130" t="str">
        <f>IFERROR(N614*'Emission Factors'!C$11+O614*'Emission Factors'!C$18,"")</f>
        <v/>
      </c>
      <c r="S614" s="130" t="str">
        <f>IFERROR(N614*'Emission Factors'!C$12+O614*'Emission Factors'!C$19,"")</f>
        <v/>
      </c>
      <c r="T614" s="130" t="str">
        <f>IFERROR(N614*'Emission Factors'!C$13+O614*'Emission Factors'!C$20,"")</f>
        <v/>
      </c>
      <c r="U614" s="131" t="str">
        <f>IFERROR(IF(K614="Residential",N614*'Emission Factors'!$C$14+O614*'Emission Factors'!$C$21,N614*'Emission Factors'!$C$15+O614*'Emission Factors'!$C$22),"")</f>
        <v/>
      </c>
    </row>
    <row r="615" spans="2:21" ht="15" customHeight="1" x14ac:dyDescent="0.3">
      <c r="B615" s="123"/>
      <c r="C615" s="124"/>
      <c r="D615" s="132"/>
      <c r="E615" s="124"/>
      <c r="F615" s="124"/>
      <c r="G615" s="124"/>
      <c r="H615" s="125"/>
      <c r="I615" s="126"/>
      <c r="J615" s="127"/>
      <c r="K615" s="127"/>
      <c r="L615" s="128" t="str">
        <f>IF(E615+G615=0,"",((E615*'Emission Factors'!C$23)+(G615*'Emission Factors'!$C$25)))</f>
        <v/>
      </c>
      <c r="M615" s="128" t="str">
        <f>IF(E615+G615=0,"",((E615*'Emission Factors'!C$24)+(G615*'Emission Factors'!$C$26)))</f>
        <v/>
      </c>
      <c r="N615" s="128" t="str">
        <f t="shared" si="27"/>
        <v/>
      </c>
      <c r="O615" s="128" t="str">
        <f t="shared" si="28"/>
        <v/>
      </c>
      <c r="P615" s="128" t="str">
        <f>IFERROR(N615*'Emission Factors'!C$10+O615*'Emission Factors'!C$17,"")</f>
        <v/>
      </c>
      <c r="Q615" s="129" t="str">
        <f t="shared" si="29"/>
        <v/>
      </c>
      <c r="R615" s="130" t="str">
        <f>IFERROR(N615*'Emission Factors'!C$11+O615*'Emission Factors'!C$18,"")</f>
        <v/>
      </c>
      <c r="S615" s="130" t="str">
        <f>IFERROR(N615*'Emission Factors'!C$12+O615*'Emission Factors'!C$19,"")</f>
        <v/>
      </c>
      <c r="T615" s="130" t="str">
        <f>IFERROR(N615*'Emission Factors'!C$13+O615*'Emission Factors'!C$20,"")</f>
        <v/>
      </c>
      <c r="U615" s="131" t="str">
        <f>IFERROR(IF(K615="Residential",N615*'Emission Factors'!$C$14+O615*'Emission Factors'!$C$21,N615*'Emission Factors'!$C$15+O615*'Emission Factors'!$C$22),"")</f>
        <v/>
      </c>
    </row>
    <row r="616" spans="2:21" ht="15" customHeight="1" x14ac:dyDescent="0.3">
      <c r="B616" s="123"/>
      <c r="C616" s="124"/>
      <c r="D616" s="132"/>
      <c r="E616" s="124"/>
      <c r="F616" s="124"/>
      <c r="G616" s="124"/>
      <c r="H616" s="125"/>
      <c r="I616" s="126"/>
      <c r="J616" s="127"/>
      <c r="K616" s="127"/>
      <c r="L616" s="128" t="str">
        <f>IF(E616+G616=0,"",((E616*'Emission Factors'!C$23)+(G616*'Emission Factors'!$C$25)))</f>
        <v/>
      </c>
      <c r="M616" s="128" t="str">
        <f>IF(E616+G616=0,"",((E616*'Emission Factors'!C$24)+(G616*'Emission Factors'!$C$26)))</f>
        <v/>
      </c>
      <c r="N616" s="128" t="str">
        <f t="shared" si="27"/>
        <v/>
      </c>
      <c r="O616" s="128" t="str">
        <f t="shared" si="28"/>
        <v/>
      </c>
      <c r="P616" s="128" t="str">
        <f>IFERROR(N616*'Emission Factors'!C$10+O616*'Emission Factors'!C$17,"")</f>
        <v/>
      </c>
      <c r="Q616" s="129" t="str">
        <f t="shared" si="29"/>
        <v/>
      </c>
      <c r="R616" s="130" t="str">
        <f>IFERROR(N616*'Emission Factors'!C$11+O616*'Emission Factors'!C$18,"")</f>
        <v/>
      </c>
      <c r="S616" s="130" t="str">
        <f>IFERROR(N616*'Emission Factors'!C$12+O616*'Emission Factors'!C$19,"")</f>
        <v/>
      </c>
      <c r="T616" s="130" t="str">
        <f>IFERROR(N616*'Emission Factors'!C$13+O616*'Emission Factors'!C$20,"")</f>
        <v/>
      </c>
      <c r="U616" s="131" t="str">
        <f>IFERROR(IF(K616="Residential",N616*'Emission Factors'!$C$14+O616*'Emission Factors'!$C$21,N616*'Emission Factors'!$C$15+O616*'Emission Factors'!$C$22),"")</f>
        <v/>
      </c>
    </row>
    <row r="617" spans="2:21" ht="15" customHeight="1" x14ac:dyDescent="0.3">
      <c r="B617" s="123"/>
      <c r="C617" s="124"/>
      <c r="D617" s="132"/>
      <c r="E617" s="124"/>
      <c r="F617" s="124"/>
      <c r="G617" s="124"/>
      <c r="H617" s="125"/>
      <c r="I617" s="126"/>
      <c r="J617" s="127"/>
      <c r="K617" s="127"/>
      <c r="L617" s="128" t="str">
        <f>IF(E617+G617=0,"",((E617*'Emission Factors'!C$23)+(G617*'Emission Factors'!$C$25)))</f>
        <v/>
      </c>
      <c r="M617" s="128" t="str">
        <f>IF(E617+G617=0,"",((E617*'Emission Factors'!C$24)+(G617*'Emission Factors'!$C$26)))</f>
        <v/>
      </c>
      <c r="N617" s="128" t="str">
        <f t="shared" si="27"/>
        <v/>
      </c>
      <c r="O617" s="128" t="str">
        <f t="shared" si="28"/>
        <v/>
      </c>
      <c r="P617" s="128" t="str">
        <f>IFERROR(N617*'Emission Factors'!C$10+O617*'Emission Factors'!C$17,"")</f>
        <v/>
      </c>
      <c r="Q617" s="129" t="str">
        <f t="shared" si="29"/>
        <v/>
      </c>
      <c r="R617" s="130" t="str">
        <f>IFERROR(N617*'Emission Factors'!C$11+O617*'Emission Factors'!C$18,"")</f>
        <v/>
      </c>
      <c r="S617" s="130" t="str">
        <f>IFERROR(N617*'Emission Factors'!C$12+O617*'Emission Factors'!C$19,"")</f>
        <v/>
      </c>
      <c r="T617" s="130" t="str">
        <f>IFERROR(N617*'Emission Factors'!C$13+O617*'Emission Factors'!C$20,"")</f>
        <v/>
      </c>
      <c r="U617" s="131" t="str">
        <f>IFERROR(IF(K617="Residential",N617*'Emission Factors'!$C$14+O617*'Emission Factors'!$C$21,N617*'Emission Factors'!$C$15+O617*'Emission Factors'!$C$22),"")</f>
        <v/>
      </c>
    </row>
    <row r="618" spans="2:21" ht="15" customHeight="1" x14ac:dyDescent="0.3">
      <c r="B618" s="123"/>
      <c r="C618" s="124"/>
      <c r="D618" s="132"/>
      <c r="E618" s="124"/>
      <c r="F618" s="124"/>
      <c r="G618" s="124"/>
      <c r="H618" s="125"/>
      <c r="I618" s="126"/>
      <c r="J618" s="127"/>
      <c r="K618" s="127"/>
      <c r="L618" s="128" t="str">
        <f>IF(E618+G618=0,"",((E618*'Emission Factors'!C$23)+(G618*'Emission Factors'!$C$25)))</f>
        <v/>
      </c>
      <c r="M618" s="128" t="str">
        <f>IF(E618+G618=0,"",((E618*'Emission Factors'!C$24)+(G618*'Emission Factors'!$C$26)))</f>
        <v/>
      </c>
      <c r="N618" s="128" t="str">
        <f t="shared" si="27"/>
        <v/>
      </c>
      <c r="O618" s="128" t="str">
        <f t="shared" si="28"/>
        <v/>
      </c>
      <c r="P618" s="128" t="str">
        <f>IFERROR(N618*'Emission Factors'!C$10+O618*'Emission Factors'!C$17,"")</f>
        <v/>
      </c>
      <c r="Q618" s="129" t="str">
        <f t="shared" si="29"/>
        <v/>
      </c>
      <c r="R618" s="130" t="str">
        <f>IFERROR(N618*'Emission Factors'!C$11+O618*'Emission Factors'!C$18,"")</f>
        <v/>
      </c>
      <c r="S618" s="130" t="str">
        <f>IFERROR(N618*'Emission Factors'!C$12+O618*'Emission Factors'!C$19,"")</f>
        <v/>
      </c>
      <c r="T618" s="130" t="str">
        <f>IFERROR(N618*'Emission Factors'!C$13+O618*'Emission Factors'!C$20,"")</f>
        <v/>
      </c>
      <c r="U618" s="131" t="str">
        <f>IFERROR(IF(K618="Residential",N618*'Emission Factors'!$C$14+O618*'Emission Factors'!$C$21,N618*'Emission Factors'!$C$15+O618*'Emission Factors'!$C$22),"")</f>
        <v/>
      </c>
    </row>
    <row r="619" spans="2:21" ht="15" customHeight="1" x14ac:dyDescent="0.3">
      <c r="B619" s="123"/>
      <c r="C619" s="124"/>
      <c r="D619" s="132"/>
      <c r="E619" s="124"/>
      <c r="F619" s="124"/>
      <c r="G619" s="124"/>
      <c r="H619" s="125"/>
      <c r="I619" s="126"/>
      <c r="J619" s="127"/>
      <c r="K619" s="127"/>
      <c r="L619" s="128" t="str">
        <f>IF(E619+G619=0,"",((E619*'Emission Factors'!C$23)+(G619*'Emission Factors'!$C$25)))</f>
        <v/>
      </c>
      <c r="M619" s="128" t="str">
        <f>IF(E619+G619=0,"",((E619*'Emission Factors'!C$24)+(G619*'Emission Factors'!$C$26)))</f>
        <v/>
      </c>
      <c r="N619" s="128" t="str">
        <f t="shared" si="27"/>
        <v/>
      </c>
      <c r="O619" s="128" t="str">
        <f t="shared" si="28"/>
        <v/>
      </c>
      <c r="P619" s="128" t="str">
        <f>IFERROR(N619*'Emission Factors'!C$10+O619*'Emission Factors'!C$17,"")</f>
        <v/>
      </c>
      <c r="Q619" s="129" t="str">
        <f t="shared" si="29"/>
        <v/>
      </c>
      <c r="R619" s="130" t="str">
        <f>IFERROR(N619*'Emission Factors'!C$11+O619*'Emission Factors'!C$18,"")</f>
        <v/>
      </c>
      <c r="S619" s="130" t="str">
        <f>IFERROR(N619*'Emission Factors'!C$12+O619*'Emission Factors'!C$19,"")</f>
        <v/>
      </c>
      <c r="T619" s="130" t="str">
        <f>IFERROR(N619*'Emission Factors'!C$13+O619*'Emission Factors'!C$20,"")</f>
        <v/>
      </c>
      <c r="U619" s="131" t="str">
        <f>IFERROR(IF(K619="Residential",N619*'Emission Factors'!$C$14+O619*'Emission Factors'!$C$21,N619*'Emission Factors'!$C$15+O619*'Emission Factors'!$C$22),"")</f>
        <v/>
      </c>
    </row>
    <row r="620" spans="2:21" ht="15" customHeight="1" x14ac:dyDescent="0.3">
      <c r="B620" s="123"/>
      <c r="C620" s="124"/>
      <c r="D620" s="132"/>
      <c r="E620" s="124"/>
      <c r="F620" s="124"/>
      <c r="G620" s="124"/>
      <c r="H620" s="125"/>
      <c r="I620" s="126"/>
      <c r="J620" s="127"/>
      <c r="K620" s="127"/>
      <c r="L620" s="128" t="str">
        <f>IF(E620+G620=0,"",((E620*'Emission Factors'!C$23)+(G620*'Emission Factors'!$C$25)))</f>
        <v/>
      </c>
      <c r="M620" s="128" t="str">
        <f>IF(E620+G620=0,"",((E620*'Emission Factors'!C$24)+(G620*'Emission Factors'!$C$26)))</f>
        <v/>
      </c>
      <c r="N620" s="128" t="str">
        <f t="shared" si="27"/>
        <v/>
      </c>
      <c r="O620" s="128" t="str">
        <f t="shared" si="28"/>
        <v/>
      </c>
      <c r="P620" s="128" t="str">
        <f>IFERROR(N620*'Emission Factors'!C$10+O620*'Emission Factors'!C$17,"")</f>
        <v/>
      </c>
      <c r="Q620" s="129" t="str">
        <f t="shared" si="29"/>
        <v/>
      </c>
      <c r="R620" s="130" t="str">
        <f>IFERROR(N620*'Emission Factors'!C$11+O620*'Emission Factors'!C$18,"")</f>
        <v/>
      </c>
      <c r="S620" s="130" t="str">
        <f>IFERROR(N620*'Emission Factors'!C$12+O620*'Emission Factors'!C$19,"")</f>
        <v/>
      </c>
      <c r="T620" s="130" t="str">
        <f>IFERROR(N620*'Emission Factors'!C$13+O620*'Emission Factors'!C$20,"")</f>
        <v/>
      </c>
      <c r="U620" s="131" t="str">
        <f>IFERROR(IF(K620="Residential",N620*'Emission Factors'!$C$14+O620*'Emission Factors'!$C$21,N620*'Emission Factors'!$C$15+O620*'Emission Factors'!$C$22),"")</f>
        <v/>
      </c>
    </row>
    <row r="621" spans="2:21" ht="15" customHeight="1" x14ac:dyDescent="0.3">
      <c r="B621" s="123"/>
      <c r="C621" s="124"/>
      <c r="D621" s="132"/>
      <c r="E621" s="124"/>
      <c r="F621" s="124"/>
      <c r="G621" s="124"/>
      <c r="H621" s="125"/>
      <c r="I621" s="126"/>
      <c r="J621" s="127"/>
      <c r="K621" s="127"/>
      <c r="L621" s="128" t="str">
        <f>IF(E621+G621=0,"",((E621*'Emission Factors'!C$23)+(G621*'Emission Factors'!$C$25)))</f>
        <v/>
      </c>
      <c r="M621" s="128" t="str">
        <f>IF(E621+G621=0,"",((E621*'Emission Factors'!C$24)+(G621*'Emission Factors'!$C$26)))</f>
        <v/>
      </c>
      <c r="N621" s="128" t="str">
        <f t="shared" si="27"/>
        <v/>
      </c>
      <c r="O621" s="128" t="str">
        <f t="shared" si="28"/>
        <v/>
      </c>
      <c r="P621" s="128" t="str">
        <f>IFERROR(N621*'Emission Factors'!C$10+O621*'Emission Factors'!C$17,"")</f>
        <v/>
      </c>
      <c r="Q621" s="129" t="str">
        <f t="shared" si="29"/>
        <v/>
      </c>
      <c r="R621" s="130" t="str">
        <f>IFERROR(N621*'Emission Factors'!C$11+O621*'Emission Factors'!C$18,"")</f>
        <v/>
      </c>
      <c r="S621" s="130" t="str">
        <f>IFERROR(N621*'Emission Factors'!C$12+O621*'Emission Factors'!C$19,"")</f>
        <v/>
      </c>
      <c r="T621" s="130" t="str">
        <f>IFERROR(N621*'Emission Factors'!C$13+O621*'Emission Factors'!C$20,"")</f>
        <v/>
      </c>
      <c r="U621" s="131" t="str">
        <f>IFERROR(IF(K621="Residential",N621*'Emission Factors'!$C$14+O621*'Emission Factors'!$C$21,N621*'Emission Factors'!$C$15+O621*'Emission Factors'!$C$22),"")</f>
        <v/>
      </c>
    </row>
    <row r="622" spans="2:21" ht="15" customHeight="1" x14ac:dyDescent="0.3">
      <c r="B622" s="123"/>
      <c r="C622" s="124"/>
      <c r="D622" s="132"/>
      <c r="E622" s="124"/>
      <c r="F622" s="124"/>
      <c r="G622" s="124"/>
      <c r="H622" s="125"/>
      <c r="I622" s="126"/>
      <c r="J622" s="127"/>
      <c r="K622" s="127"/>
      <c r="L622" s="128" t="str">
        <f>IF(E622+G622=0,"",((E622*'Emission Factors'!C$23)+(G622*'Emission Factors'!$C$25)))</f>
        <v/>
      </c>
      <c r="M622" s="128" t="str">
        <f>IF(E622+G622=0,"",((E622*'Emission Factors'!C$24)+(G622*'Emission Factors'!$C$26)))</f>
        <v/>
      </c>
      <c r="N622" s="128" t="str">
        <f t="shared" si="27"/>
        <v/>
      </c>
      <c r="O622" s="128" t="str">
        <f t="shared" si="28"/>
        <v/>
      </c>
      <c r="P622" s="128" t="str">
        <f>IFERROR(N622*'Emission Factors'!C$10+O622*'Emission Factors'!C$17,"")</f>
        <v/>
      </c>
      <c r="Q622" s="129" t="str">
        <f t="shared" si="29"/>
        <v/>
      </c>
      <c r="R622" s="130" t="str">
        <f>IFERROR(N622*'Emission Factors'!C$11+O622*'Emission Factors'!C$18,"")</f>
        <v/>
      </c>
      <c r="S622" s="130" t="str">
        <f>IFERROR(N622*'Emission Factors'!C$12+O622*'Emission Factors'!C$19,"")</f>
        <v/>
      </c>
      <c r="T622" s="130" t="str">
        <f>IFERROR(N622*'Emission Factors'!C$13+O622*'Emission Factors'!C$20,"")</f>
        <v/>
      </c>
      <c r="U622" s="131" t="str">
        <f>IFERROR(IF(K622="Residential",N622*'Emission Factors'!$C$14+O622*'Emission Factors'!$C$21,N622*'Emission Factors'!$C$15+O622*'Emission Factors'!$C$22),"")</f>
        <v/>
      </c>
    </row>
    <row r="623" spans="2:21" ht="15" customHeight="1" x14ac:dyDescent="0.3">
      <c r="B623" s="123"/>
      <c r="C623" s="124"/>
      <c r="D623" s="132"/>
      <c r="E623" s="124"/>
      <c r="F623" s="124"/>
      <c r="G623" s="124"/>
      <c r="H623" s="125"/>
      <c r="I623" s="126"/>
      <c r="J623" s="127"/>
      <c r="K623" s="127"/>
      <c r="L623" s="128" t="str">
        <f>IF(E623+G623=0,"",((E623*'Emission Factors'!C$23)+(G623*'Emission Factors'!$C$25)))</f>
        <v/>
      </c>
      <c r="M623" s="128" t="str">
        <f>IF(E623+G623=0,"",((E623*'Emission Factors'!C$24)+(G623*'Emission Factors'!$C$26)))</f>
        <v/>
      </c>
      <c r="N623" s="128" t="str">
        <f t="shared" si="27"/>
        <v/>
      </c>
      <c r="O623" s="128" t="str">
        <f t="shared" si="28"/>
        <v/>
      </c>
      <c r="P623" s="128" t="str">
        <f>IFERROR(N623*'Emission Factors'!C$10+O623*'Emission Factors'!C$17,"")</f>
        <v/>
      </c>
      <c r="Q623" s="129" t="str">
        <f t="shared" si="29"/>
        <v/>
      </c>
      <c r="R623" s="130" t="str">
        <f>IFERROR(N623*'Emission Factors'!C$11+O623*'Emission Factors'!C$18,"")</f>
        <v/>
      </c>
      <c r="S623" s="130" t="str">
        <f>IFERROR(N623*'Emission Factors'!C$12+O623*'Emission Factors'!C$19,"")</f>
        <v/>
      </c>
      <c r="T623" s="130" t="str">
        <f>IFERROR(N623*'Emission Factors'!C$13+O623*'Emission Factors'!C$20,"")</f>
        <v/>
      </c>
      <c r="U623" s="131" t="str">
        <f>IFERROR(IF(K623="Residential",N623*'Emission Factors'!$C$14+O623*'Emission Factors'!$C$21,N623*'Emission Factors'!$C$15+O623*'Emission Factors'!$C$22),"")</f>
        <v/>
      </c>
    </row>
    <row r="624" spans="2:21" ht="15" customHeight="1" x14ac:dyDescent="0.3">
      <c r="B624" s="123"/>
      <c r="C624" s="124"/>
      <c r="D624" s="132"/>
      <c r="E624" s="124"/>
      <c r="F624" s="124"/>
      <c r="G624" s="124"/>
      <c r="H624" s="125"/>
      <c r="I624" s="126"/>
      <c r="J624" s="127"/>
      <c r="K624" s="127"/>
      <c r="L624" s="128" t="str">
        <f>IF(E624+G624=0,"",((E624*'Emission Factors'!C$23)+(G624*'Emission Factors'!$C$25)))</f>
        <v/>
      </c>
      <c r="M624" s="128" t="str">
        <f>IF(E624+G624=0,"",((E624*'Emission Factors'!C$24)+(G624*'Emission Factors'!$C$26)))</f>
        <v/>
      </c>
      <c r="N624" s="128" t="str">
        <f t="shared" si="27"/>
        <v/>
      </c>
      <c r="O624" s="128" t="str">
        <f t="shared" si="28"/>
        <v/>
      </c>
      <c r="P624" s="128" t="str">
        <f>IFERROR(N624*'Emission Factors'!C$10+O624*'Emission Factors'!C$17,"")</f>
        <v/>
      </c>
      <c r="Q624" s="129" t="str">
        <f t="shared" si="29"/>
        <v/>
      </c>
      <c r="R624" s="130" t="str">
        <f>IFERROR(N624*'Emission Factors'!C$11+O624*'Emission Factors'!C$18,"")</f>
        <v/>
      </c>
      <c r="S624" s="130" t="str">
        <f>IFERROR(N624*'Emission Factors'!C$12+O624*'Emission Factors'!C$19,"")</f>
        <v/>
      </c>
      <c r="T624" s="130" t="str">
        <f>IFERROR(N624*'Emission Factors'!C$13+O624*'Emission Factors'!C$20,"")</f>
        <v/>
      </c>
      <c r="U624" s="131" t="str">
        <f>IFERROR(IF(K624="Residential",N624*'Emission Factors'!$C$14+O624*'Emission Factors'!$C$21,N624*'Emission Factors'!$C$15+O624*'Emission Factors'!$C$22),"")</f>
        <v/>
      </c>
    </row>
    <row r="625" spans="2:21" ht="15" customHeight="1" x14ac:dyDescent="0.3">
      <c r="B625" s="123"/>
      <c r="C625" s="124"/>
      <c r="D625" s="132"/>
      <c r="E625" s="124"/>
      <c r="F625" s="124"/>
      <c r="G625" s="124"/>
      <c r="H625" s="125"/>
      <c r="I625" s="126"/>
      <c r="J625" s="127"/>
      <c r="K625" s="127"/>
      <c r="L625" s="128" t="str">
        <f>IF(E625+G625=0,"",((E625*'Emission Factors'!C$23)+(G625*'Emission Factors'!$C$25)))</f>
        <v/>
      </c>
      <c r="M625" s="128" t="str">
        <f>IF(E625+G625=0,"",((E625*'Emission Factors'!C$24)+(G625*'Emission Factors'!$C$26)))</f>
        <v/>
      </c>
      <c r="N625" s="128" t="str">
        <f t="shared" si="27"/>
        <v/>
      </c>
      <c r="O625" s="128" t="str">
        <f t="shared" si="28"/>
        <v/>
      </c>
      <c r="P625" s="128" t="str">
        <f>IFERROR(N625*'Emission Factors'!C$10+O625*'Emission Factors'!C$17,"")</f>
        <v/>
      </c>
      <c r="Q625" s="129" t="str">
        <f t="shared" si="29"/>
        <v/>
      </c>
      <c r="R625" s="130" t="str">
        <f>IFERROR(N625*'Emission Factors'!C$11+O625*'Emission Factors'!C$18,"")</f>
        <v/>
      </c>
      <c r="S625" s="130" t="str">
        <f>IFERROR(N625*'Emission Factors'!C$12+O625*'Emission Factors'!C$19,"")</f>
        <v/>
      </c>
      <c r="T625" s="130" t="str">
        <f>IFERROR(N625*'Emission Factors'!C$13+O625*'Emission Factors'!C$20,"")</f>
        <v/>
      </c>
      <c r="U625" s="131" t="str">
        <f>IFERROR(IF(K625="Residential",N625*'Emission Factors'!$C$14+O625*'Emission Factors'!$C$21,N625*'Emission Factors'!$C$15+O625*'Emission Factors'!$C$22),"")</f>
        <v/>
      </c>
    </row>
    <row r="626" spans="2:21" ht="15" customHeight="1" x14ac:dyDescent="0.3">
      <c r="B626" s="123"/>
      <c r="C626" s="124"/>
      <c r="D626" s="132"/>
      <c r="E626" s="124"/>
      <c r="F626" s="124"/>
      <c r="G626" s="124"/>
      <c r="H626" s="125"/>
      <c r="I626" s="126"/>
      <c r="J626" s="127"/>
      <c r="K626" s="127"/>
      <c r="L626" s="128" t="str">
        <f>IF(E626+G626=0,"",((E626*'Emission Factors'!C$23)+(G626*'Emission Factors'!$C$25)))</f>
        <v/>
      </c>
      <c r="M626" s="128" t="str">
        <f>IF(E626+G626=0,"",((E626*'Emission Factors'!C$24)+(G626*'Emission Factors'!$C$26)))</f>
        <v/>
      </c>
      <c r="N626" s="128" t="str">
        <f t="shared" si="27"/>
        <v/>
      </c>
      <c r="O626" s="128" t="str">
        <f t="shared" si="28"/>
        <v/>
      </c>
      <c r="P626" s="128" t="str">
        <f>IFERROR(N626*'Emission Factors'!C$10+O626*'Emission Factors'!C$17,"")</f>
        <v/>
      </c>
      <c r="Q626" s="129" t="str">
        <f t="shared" si="29"/>
        <v/>
      </c>
      <c r="R626" s="130" t="str">
        <f>IFERROR(N626*'Emission Factors'!C$11+O626*'Emission Factors'!C$18,"")</f>
        <v/>
      </c>
      <c r="S626" s="130" t="str">
        <f>IFERROR(N626*'Emission Factors'!C$12+O626*'Emission Factors'!C$19,"")</f>
        <v/>
      </c>
      <c r="T626" s="130" t="str">
        <f>IFERROR(N626*'Emission Factors'!C$13+O626*'Emission Factors'!C$20,"")</f>
        <v/>
      </c>
      <c r="U626" s="131" t="str">
        <f>IFERROR(IF(K626="Residential",N626*'Emission Factors'!$C$14+O626*'Emission Factors'!$C$21,N626*'Emission Factors'!$C$15+O626*'Emission Factors'!$C$22),"")</f>
        <v/>
      </c>
    </row>
    <row r="627" spans="2:21" ht="15" customHeight="1" x14ac:dyDescent="0.3">
      <c r="B627" s="123"/>
      <c r="C627" s="124"/>
      <c r="D627" s="132"/>
      <c r="E627" s="124"/>
      <c r="F627" s="124"/>
      <c r="G627" s="124"/>
      <c r="H627" s="125"/>
      <c r="I627" s="126"/>
      <c r="J627" s="127"/>
      <c r="K627" s="127"/>
      <c r="L627" s="128" t="str">
        <f>IF(E627+G627=0,"",((E627*'Emission Factors'!C$23)+(G627*'Emission Factors'!$C$25)))</f>
        <v/>
      </c>
      <c r="M627" s="128" t="str">
        <f>IF(E627+G627=0,"",((E627*'Emission Factors'!C$24)+(G627*'Emission Factors'!$C$26)))</f>
        <v/>
      </c>
      <c r="N627" s="128" t="str">
        <f t="shared" si="27"/>
        <v/>
      </c>
      <c r="O627" s="128" t="str">
        <f t="shared" si="28"/>
        <v/>
      </c>
      <c r="P627" s="128" t="str">
        <f>IFERROR(N627*'Emission Factors'!C$10+O627*'Emission Factors'!C$17,"")</f>
        <v/>
      </c>
      <c r="Q627" s="129" t="str">
        <f t="shared" si="29"/>
        <v/>
      </c>
      <c r="R627" s="130" t="str">
        <f>IFERROR(N627*'Emission Factors'!C$11+O627*'Emission Factors'!C$18,"")</f>
        <v/>
      </c>
      <c r="S627" s="130" t="str">
        <f>IFERROR(N627*'Emission Factors'!C$12+O627*'Emission Factors'!C$19,"")</f>
        <v/>
      </c>
      <c r="T627" s="130" t="str">
        <f>IFERROR(N627*'Emission Factors'!C$13+O627*'Emission Factors'!C$20,"")</f>
        <v/>
      </c>
      <c r="U627" s="131" t="str">
        <f>IFERROR(IF(K627="Residential",N627*'Emission Factors'!$C$14+O627*'Emission Factors'!$C$21,N627*'Emission Factors'!$C$15+O627*'Emission Factors'!$C$22),"")</f>
        <v/>
      </c>
    </row>
    <row r="628" spans="2:21" ht="15" customHeight="1" x14ac:dyDescent="0.3">
      <c r="B628" s="123"/>
      <c r="C628" s="124"/>
      <c r="D628" s="132"/>
      <c r="E628" s="124"/>
      <c r="F628" s="124"/>
      <c r="G628" s="124"/>
      <c r="H628" s="125"/>
      <c r="I628" s="126"/>
      <c r="J628" s="127"/>
      <c r="K628" s="127"/>
      <c r="L628" s="128" t="str">
        <f>IF(E628+G628=0,"",((E628*'Emission Factors'!C$23)+(G628*'Emission Factors'!$C$25)))</f>
        <v/>
      </c>
      <c r="M628" s="128" t="str">
        <f>IF(E628+G628=0,"",((E628*'Emission Factors'!C$24)+(G628*'Emission Factors'!$C$26)))</f>
        <v/>
      </c>
      <c r="N628" s="128" t="str">
        <f t="shared" si="27"/>
        <v/>
      </c>
      <c r="O628" s="128" t="str">
        <f t="shared" si="28"/>
        <v/>
      </c>
      <c r="P628" s="128" t="str">
        <f>IFERROR(N628*'Emission Factors'!C$10+O628*'Emission Factors'!C$17,"")</f>
        <v/>
      </c>
      <c r="Q628" s="129" t="str">
        <f t="shared" si="29"/>
        <v/>
      </c>
      <c r="R628" s="130" t="str">
        <f>IFERROR(N628*'Emission Factors'!C$11+O628*'Emission Factors'!C$18,"")</f>
        <v/>
      </c>
      <c r="S628" s="130" t="str">
        <f>IFERROR(N628*'Emission Factors'!C$12+O628*'Emission Factors'!C$19,"")</f>
        <v/>
      </c>
      <c r="T628" s="130" t="str">
        <f>IFERROR(N628*'Emission Factors'!C$13+O628*'Emission Factors'!C$20,"")</f>
        <v/>
      </c>
      <c r="U628" s="131" t="str">
        <f>IFERROR(IF(K628="Residential",N628*'Emission Factors'!$C$14+O628*'Emission Factors'!$C$21,N628*'Emission Factors'!$C$15+O628*'Emission Factors'!$C$22),"")</f>
        <v/>
      </c>
    </row>
    <row r="629" spans="2:21" ht="15" customHeight="1" x14ac:dyDescent="0.3">
      <c r="B629" s="123"/>
      <c r="C629" s="124"/>
      <c r="D629" s="132"/>
      <c r="E629" s="124"/>
      <c r="F629" s="124"/>
      <c r="G629" s="124"/>
      <c r="H629" s="125"/>
      <c r="I629" s="126"/>
      <c r="J629" s="127"/>
      <c r="K629" s="127"/>
      <c r="L629" s="128" t="str">
        <f>IF(E629+G629=0,"",((E629*'Emission Factors'!C$23)+(G629*'Emission Factors'!$C$25)))</f>
        <v/>
      </c>
      <c r="M629" s="128" t="str">
        <f>IF(E629+G629=0,"",((E629*'Emission Factors'!C$24)+(G629*'Emission Factors'!$C$26)))</f>
        <v/>
      </c>
      <c r="N629" s="128" t="str">
        <f t="shared" si="27"/>
        <v/>
      </c>
      <c r="O629" s="128" t="str">
        <f t="shared" si="28"/>
        <v/>
      </c>
      <c r="P629" s="128" t="str">
        <f>IFERROR(N629*'Emission Factors'!C$10+O629*'Emission Factors'!C$17,"")</f>
        <v/>
      </c>
      <c r="Q629" s="129" t="str">
        <f t="shared" si="29"/>
        <v/>
      </c>
      <c r="R629" s="130" t="str">
        <f>IFERROR(N629*'Emission Factors'!C$11+O629*'Emission Factors'!C$18,"")</f>
        <v/>
      </c>
      <c r="S629" s="130" t="str">
        <f>IFERROR(N629*'Emission Factors'!C$12+O629*'Emission Factors'!C$19,"")</f>
        <v/>
      </c>
      <c r="T629" s="130" t="str">
        <f>IFERROR(N629*'Emission Factors'!C$13+O629*'Emission Factors'!C$20,"")</f>
        <v/>
      </c>
      <c r="U629" s="131" t="str">
        <f>IFERROR(IF(K629="Residential",N629*'Emission Factors'!$C$14+O629*'Emission Factors'!$C$21,N629*'Emission Factors'!$C$15+O629*'Emission Factors'!$C$22),"")</f>
        <v/>
      </c>
    </row>
    <row r="630" spans="2:21" ht="15" customHeight="1" x14ac:dyDescent="0.3">
      <c r="B630" s="123"/>
      <c r="C630" s="124"/>
      <c r="D630" s="132"/>
      <c r="E630" s="124"/>
      <c r="F630" s="124"/>
      <c r="G630" s="124"/>
      <c r="H630" s="125"/>
      <c r="I630" s="126"/>
      <c r="J630" s="127"/>
      <c r="K630" s="127"/>
      <c r="L630" s="128" t="str">
        <f>IF(E630+G630=0,"",((E630*'Emission Factors'!C$23)+(G630*'Emission Factors'!$C$25)))</f>
        <v/>
      </c>
      <c r="M630" s="128" t="str">
        <f>IF(E630+G630=0,"",((E630*'Emission Factors'!C$24)+(G630*'Emission Factors'!$C$26)))</f>
        <v/>
      </c>
      <c r="N630" s="128" t="str">
        <f t="shared" si="27"/>
        <v/>
      </c>
      <c r="O630" s="128" t="str">
        <f t="shared" si="28"/>
        <v/>
      </c>
      <c r="P630" s="128" t="str">
        <f>IFERROR(N630*'Emission Factors'!C$10+O630*'Emission Factors'!C$17,"")</f>
        <v/>
      </c>
      <c r="Q630" s="129" t="str">
        <f t="shared" si="29"/>
        <v/>
      </c>
      <c r="R630" s="130" t="str">
        <f>IFERROR(N630*'Emission Factors'!C$11+O630*'Emission Factors'!C$18,"")</f>
        <v/>
      </c>
      <c r="S630" s="130" t="str">
        <f>IFERROR(N630*'Emission Factors'!C$12+O630*'Emission Factors'!C$19,"")</f>
        <v/>
      </c>
      <c r="T630" s="130" t="str">
        <f>IFERROR(N630*'Emission Factors'!C$13+O630*'Emission Factors'!C$20,"")</f>
        <v/>
      </c>
      <c r="U630" s="131" t="str">
        <f>IFERROR(IF(K630="Residential",N630*'Emission Factors'!$C$14+O630*'Emission Factors'!$C$21,N630*'Emission Factors'!$C$15+O630*'Emission Factors'!$C$22),"")</f>
        <v/>
      </c>
    </row>
    <row r="631" spans="2:21" ht="15" customHeight="1" x14ac:dyDescent="0.3">
      <c r="B631" s="123"/>
      <c r="C631" s="124"/>
      <c r="D631" s="132"/>
      <c r="E631" s="124"/>
      <c r="F631" s="124"/>
      <c r="G631" s="124"/>
      <c r="H631" s="125"/>
      <c r="I631" s="126"/>
      <c r="J631" s="127"/>
      <c r="K631" s="127"/>
      <c r="L631" s="128" t="str">
        <f>IF(E631+G631=0,"",((E631*'Emission Factors'!C$23)+(G631*'Emission Factors'!$C$25)))</f>
        <v/>
      </c>
      <c r="M631" s="128" t="str">
        <f>IF(E631+G631=0,"",((E631*'Emission Factors'!C$24)+(G631*'Emission Factors'!$C$26)))</f>
        <v/>
      </c>
      <c r="N631" s="128" t="str">
        <f t="shared" si="27"/>
        <v/>
      </c>
      <c r="O631" s="128" t="str">
        <f t="shared" si="28"/>
        <v/>
      </c>
      <c r="P631" s="128" t="str">
        <f>IFERROR(N631*'Emission Factors'!C$10+O631*'Emission Factors'!C$17,"")</f>
        <v/>
      </c>
      <c r="Q631" s="129" t="str">
        <f t="shared" si="29"/>
        <v/>
      </c>
      <c r="R631" s="130" t="str">
        <f>IFERROR(N631*'Emission Factors'!C$11+O631*'Emission Factors'!C$18,"")</f>
        <v/>
      </c>
      <c r="S631" s="130" t="str">
        <f>IFERROR(N631*'Emission Factors'!C$12+O631*'Emission Factors'!C$19,"")</f>
        <v/>
      </c>
      <c r="T631" s="130" t="str">
        <f>IFERROR(N631*'Emission Factors'!C$13+O631*'Emission Factors'!C$20,"")</f>
        <v/>
      </c>
      <c r="U631" s="131" t="str">
        <f>IFERROR(IF(K631="Residential",N631*'Emission Factors'!$C$14+O631*'Emission Factors'!$C$21,N631*'Emission Factors'!$C$15+O631*'Emission Factors'!$C$22),"")</f>
        <v/>
      </c>
    </row>
    <row r="632" spans="2:21" ht="15" customHeight="1" x14ac:dyDescent="0.3">
      <c r="B632" s="123"/>
      <c r="C632" s="124"/>
      <c r="D632" s="132"/>
      <c r="E632" s="124"/>
      <c r="F632" s="124"/>
      <c r="G632" s="124"/>
      <c r="H632" s="125"/>
      <c r="I632" s="126"/>
      <c r="J632" s="127"/>
      <c r="K632" s="127"/>
      <c r="L632" s="128" t="str">
        <f>IF(E632+G632=0,"",((E632*'Emission Factors'!C$23)+(G632*'Emission Factors'!$C$25)))</f>
        <v/>
      </c>
      <c r="M632" s="128" t="str">
        <f>IF(E632+G632=0,"",((E632*'Emission Factors'!C$24)+(G632*'Emission Factors'!$C$26)))</f>
        <v/>
      </c>
      <c r="N632" s="128" t="str">
        <f t="shared" si="27"/>
        <v/>
      </c>
      <c r="O632" s="128" t="str">
        <f t="shared" si="28"/>
        <v/>
      </c>
      <c r="P632" s="128" t="str">
        <f>IFERROR(N632*'Emission Factors'!C$10+O632*'Emission Factors'!C$17,"")</f>
        <v/>
      </c>
      <c r="Q632" s="129" t="str">
        <f t="shared" si="29"/>
        <v/>
      </c>
      <c r="R632" s="130" t="str">
        <f>IFERROR(N632*'Emission Factors'!C$11+O632*'Emission Factors'!C$18,"")</f>
        <v/>
      </c>
      <c r="S632" s="130" t="str">
        <f>IFERROR(N632*'Emission Factors'!C$12+O632*'Emission Factors'!C$19,"")</f>
        <v/>
      </c>
      <c r="T632" s="130" t="str">
        <f>IFERROR(N632*'Emission Factors'!C$13+O632*'Emission Factors'!C$20,"")</f>
        <v/>
      </c>
      <c r="U632" s="131" t="str">
        <f>IFERROR(IF(K632="Residential",N632*'Emission Factors'!$C$14+O632*'Emission Factors'!$C$21,N632*'Emission Factors'!$C$15+O632*'Emission Factors'!$C$22),"")</f>
        <v/>
      </c>
    </row>
    <row r="633" spans="2:21" ht="15" customHeight="1" x14ac:dyDescent="0.3">
      <c r="B633" s="123"/>
      <c r="C633" s="124"/>
      <c r="D633" s="132"/>
      <c r="E633" s="124"/>
      <c r="F633" s="124"/>
      <c r="G633" s="124"/>
      <c r="H633" s="125"/>
      <c r="I633" s="126"/>
      <c r="J633" s="127"/>
      <c r="K633" s="127"/>
      <c r="L633" s="128" t="str">
        <f>IF(E633+G633=0,"",((E633*'Emission Factors'!C$23)+(G633*'Emission Factors'!$C$25)))</f>
        <v/>
      </c>
      <c r="M633" s="128" t="str">
        <f>IF(E633+G633=0,"",((E633*'Emission Factors'!C$24)+(G633*'Emission Factors'!$C$26)))</f>
        <v/>
      </c>
      <c r="N633" s="128" t="str">
        <f t="shared" si="27"/>
        <v/>
      </c>
      <c r="O633" s="128" t="str">
        <f t="shared" si="28"/>
        <v/>
      </c>
      <c r="P633" s="128" t="str">
        <f>IFERROR(N633*'Emission Factors'!C$10+O633*'Emission Factors'!C$17,"")</f>
        <v/>
      </c>
      <c r="Q633" s="129" t="str">
        <f t="shared" si="29"/>
        <v/>
      </c>
      <c r="R633" s="130" t="str">
        <f>IFERROR(N633*'Emission Factors'!C$11+O633*'Emission Factors'!C$18,"")</f>
        <v/>
      </c>
      <c r="S633" s="130" t="str">
        <f>IFERROR(N633*'Emission Factors'!C$12+O633*'Emission Factors'!C$19,"")</f>
        <v/>
      </c>
      <c r="T633" s="130" t="str">
        <f>IFERROR(N633*'Emission Factors'!C$13+O633*'Emission Factors'!C$20,"")</f>
        <v/>
      </c>
      <c r="U633" s="131" t="str">
        <f>IFERROR(IF(K633="Residential",N633*'Emission Factors'!$C$14+O633*'Emission Factors'!$C$21,N633*'Emission Factors'!$C$15+O633*'Emission Factors'!$C$22),"")</f>
        <v/>
      </c>
    </row>
    <row r="634" spans="2:21" ht="15" customHeight="1" x14ac:dyDescent="0.3">
      <c r="B634" s="123"/>
      <c r="C634" s="124"/>
      <c r="D634" s="132"/>
      <c r="E634" s="124"/>
      <c r="F634" s="124"/>
      <c r="G634" s="124"/>
      <c r="H634" s="125"/>
      <c r="I634" s="126"/>
      <c r="J634" s="127"/>
      <c r="K634" s="127"/>
      <c r="L634" s="128" t="str">
        <f>IF(E634+G634=0,"",((E634*'Emission Factors'!C$23)+(G634*'Emission Factors'!$C$25)))</f>
        <v/>
      </c>
      <c r="M634" s="128" t="str">
        <f>IF(E634+G634=0,"",((E634*'Emission Factors'!C$24)+(G634*'Emission Factors'!$C$26)))</f>
        <v/>
      </c>
      <c r="N634" s="128" t="str">
        <f t="shared" si="27"/>
        <v/>
      </c>
      <c r="O634" s="128" t="str">
        <f t="shared" si="28"/>
        <v/>
      </c>
      <c r="P634" s="128" t="str">
        <f>IFERROR(N634*'Emission Factors'!C$10+O634*'Emission Factors'!C$17,"")</f>
        <v/>
      </c>
      <c r="Q634" s="129" t="str">
        <f t="shared" si="29"/>
        <v/>
      </c>
      <c r="R634" s="130" t="str">
        <f>IFERROR(N634*'Emission Factors'!C$11+O634*'Emission Factors'!C$18,"")</f>
        <v/>
      </c>
      <c r="S634" s="130" t="str">
        <f>IFERROR(N634*'Emission Factors'!C$12+O634*'Emission Factors'!C$19,"")</f>
        <v/>
      </c>
      <c r="T634" s="130" t="str">
        <f>IFERROR(N634*'Emission Factors'!C$13+O634*'Emission Factors'!C$20,"")</f>
        <v/>
      </c>
      <c r="U634" s="131" t="str">
        <f>IFERROR(IF(K634="Residential",N634*'Emission Factors'!$C$14+O634*'Emission Factors'!$C$21,N634*'Emission Factors'!$C$15+O634*'Emission Factors'!$C$22),"")</f>
        <v/>
      </c>
    </row>
    <row r="635" spans="2:21" ht="15" customHeight="1" x14ac:dyDescent="0.3">
      <c r="B635" s="123"/>
      <c r="C635" s="124"/>
      <c r="D635" s="132"/>
      <c r="E635" s="124"/>
      <c r="F635" s="124"/>
      <c r="G635" s="124"/>
      <c r="H635" s="125"/>
      <c r="I635" s="126"/>
      <c r="J635" s="127"/>
      <c r="K635" s="127"/>
      <c r="L635" s="128" t="str">
        <f>IF(E635+G635=0,"",((E635*'Emission Factors'!C$23)+(G635*'Emission Factors'!$C$25)))</f>
        <v/>
      </c>
      <c r="M635" s="128" t="str">
        <f>IF(E635+G635=0,"",((E635*'Emission Factors'!C$24)+(G635*'Emission Factors'!$C$26)))</f>
        <v/>
      </c>
      <c r="N635" s="128" t="str">
        <f t="shared" si="27"/>
        <v/>
      </c>
      <c r="O635" s="128" t="str">
        <f t="shared" si="28"/>
        <v/>
      </c>
      <c r="P635" s="128" t="str">
        <f>IFERROR(N635*'Emission Factors'!C$10+O635*'Emission Factors'!C$17,"")</f>
        <v/>
      </c>
      <c r="Q635" s="129" t="str">
        <f t="shared" si="29"/>
        <v/>
      </c>
      <c r="R635" s="130" t="str">
        <f>IFERROR(N635*'Emission Factors'!C$11+O635*'Emission Factors'!C$18,"")</f>
        <v/>
      </c>
      <c r="S635" s="130" t="str">
        <f>IFERROR(N635*'Emission Factors'!C$12+O635*'Emission Factors'!C$19,"")</f>
        <v/>
      </c>
      <c r="T635" s="130" t="str">
        <f>IFERROR(N635*'Emission Factors'!C$13+O635*'Emission Factors'!C$20,"")</f>
        <v/>
      </c>
      <c r="U635" s="131" t="str">
        <f>IFERROR(IF(K635="Residential",N635*'Emission Factors'!$C$14+O635*'Emission Factors'!$C$21,N635*'Emission Factors'!$C$15+O635*'Emission Factors'!$C$22),"")</f>
        <v/>
      </c>
    </row>
    <row r="636" spans="2:21" ht="15" customHeight="1" x14ac:dyDescent="0.3">
      <c r="B636" s="123"/>
      <c r="C636" s="124"/>
      <c r="D636" s="132"/>
      <c r="E636" s="124"/>
      <c r="F636" s="124"/>
      <c r="G636" s="124"/>
      <c r="H636" s="125"/>
      <c r="I636" s="126"/>
      <c r="J636" s="127"/>
      <c r="K636" s="127"/>
      <c r="L636" s="128" t="str">
        <f>IF(E636+G636=0,"",((E636*'Emission Factors'!C$23)+(G636*'Emission Factors'!$C$25)))</f>
        <v/>
      </c>
      <c r="M636" s="128" t="str">
        <f>IF(E636+G636=0,"",((E636*'Emission Factors'!C$24)+(G636*'Emission Factors'!$C$26)))</f>
        <v/>
      </c>
      <c r="N636" s="128" t="str">
        <f t="shared" si="27"/>
        <v/>
      </c>
      <c r="O636" s="128" t="str">
        <f t="shared" si="28"/>
        <v/>
      </c>
      <c r="P636" s="128" t="str">
        <f>IFERROR(N636*'Emission Factors'!C$10+O636*'Emission Factors'!C$17,"")</f>
        <v/>
      </c>
      <c r="Q636" s="129" t="str">
        <f t="shared" si="29"/>
        <v/>
      </c>
      <c r="R636" s="130" t="str">
        <f>IFERROR(N636*'Emission Factors'!C$11+O636*'Emission Factors'!C$18,"")</f>
        <v/>
      </c>
      <c r="S636" s="130" t="str">
        <f>IFERROR(N636*'Emission Factors'!C$12+O636*'Emission Factors'!C$19,"")</f>
        <v/>
      </c>
      <c r="T636" s="130" t="str">
        <f>IFERROR(N636*'Emission Factors'!C$13+O636*'Emission Factors'!C$20,"")</f>
        <v/>
      </c>
      <c r="U636" s="131" t="str">
        <f>IFERROR(IF(K636="Residential",N636*'Emission Factors'!$C$14+O636*'Emission Factors'!$C$21,N636*'Emission Factors'!$C$15+O636*'Emission Factors'!$C$22),"")</f>
        <v/>
      </c>
    </row>
    <row r="637" spans="2:21" ht="15" customHeight="1" x14ac:dyDescent="0.3">
      <c r="B637" s="123"/>
      <c r="C637" s="124"/>
      <c r="D637" s="132"/>
      <c r="E637" s="124"/>
      <c r="F637" s="124"/>
      <c r="G637" s="124"/>
      <c r="H637" s="125"/>
      <c r="I637" s="126"/>
      <c r="J637" s="127"/>
      <c r="K637" s="127"/>
      <c r="L637" s="128" t="str">
        <f>IF(E637+G637=0,"",((E637*'Emission Factors'!C$23)+(G637*'Emission Factors'!$C$25)))</f>
        <v/>
      </c>
      <c r="M637" s="128" t="str">
        <f>IF(E637+G637=0,"",((E637*'Emission Factors'!C$24)+(G637*'Emission Factors'!$C$26)))</f>
        <v/>
      </c>
      <c r="N637" s="128" t="str">
        <f t="shared" si="27"/>
        <v/>
      </c>
      <c r="O637" s="128" t="str">
        <f t="shared" si="28"/>
        <v/>
      </c>
      <c r="P637" s="128" t="str">
        <f>IFERROR(N637*'Emission Factors'!C$10+O637*'Emission Factors'!C$17,"")</f>
        <v/>
      </c>
      <c r="Q637" s="129" t="str">
        <f t="shared" si="29"/>
        <v/>
      </c>
      <c r="R637" s="130" t="str">
        <f>IFERROR(N637*'Emission Factors'!C$11+O637*'Emission Factors'!C$18,"")</f>
        <v/>
      </c>
      <c r="S637" s="130" t="str">
        <f>IFERROR(N637*'Emission Factors'!C$12+O637*'Emission Factors'!C$19,"")</f>
        <v/>
      </c>
      <c r="T637" s="130" t="str">
        <f>IFERROR(N637*'Emission Factors'!C$13+O637*'Emission Factors'!C$20,"")</f>
        <v/>
      </c>
      <c r="U637" s="131" t="str">
        <f>IFERROR(IF(K637="Residential",N637*'Emission Factors'!$C$14+O637*'Emission Factors'!$C$21,N637*'Emission Factors'!$C$15+O637*'Emission Factors'!$C$22),"")</f>
        <v/>
      </c>
    </row>
    <row r="638" spans="2:21" ht="15" customHeight="1" x14ac:dyDescent="0.3">
      <c r="B638" s="123"/>
      <c r="C638" s="124"/>
      <c r="D638" s="132"/>
      <c r="E638" s="124"/>
      <c r="F638" s="124"/>
      <c r="G638" s="124"/>
      <c r="H638" s="125"/>
      <c r="I638" s="126"/>
      <c r="J638" s="127"/>
      <c r="K638" s="127"/>
      <c r="L638" s="128" t="str">
        <f>IF(E638+G638=0,"",((E638*'Emission Factors'!C$23)+(G638*'Emission Factors'!$C$25)))</f>
        <v/>
      </c>
      <c r="M638" s="128" t="str">
        <f>IF(E638+G638=0,"",((E638*'Emission Factors'!C$24)+(G638*'Emission Factors'!$C$26)))</f>
        <v/>
      </c>
      <c r="N638" s="128" t="str">
        <f t="shared" si="27"/>
        <v/>
      </c>
      <c r="O638" s="128" t="str">
        <f t="shared" si="28"/>
        <v/>
      </c>
      <c r="P638" s="128" t="str">
        <f>IFERROR(N638*'Emission Factors'!C$10+O638*'Emission Factors'!C$17,"")</f>
        <v/>
      </c>
      <c r="Q638" s="129" t="str">
        <f t="shared" si="29"/>
        <v/>
      </c>
      <c r="R638" s="130" t="str">
        <f>IFERROR(N638*'Emission Factors'!C$11+O638*'Emission Factors'!C$18,"")</f>
        <v/>
      </c>
      <c r="S638" s="130" t="str">
        <f>IFERROR(N638*'Emission Factors'!C$12+O638*'Emission Factors'!C$19,"")</f>
        <v/>
      </c>
      <c r="T638" s="130" t="str">
        <f>IFERROR(N638*'Emission Factors'!C$13+O638*'Emission Factors'!C$20,"")</f>
        <v/>
      </c>
      <c r="U638" s="131" t="str">
        <f>IFERROR(IF(K638="Residential",N638*'Emission Factors'!$C$14+O638*'Emission Factors'!$C$21,N638*'Emission Factors'!$C$15+O638*'Emission Factors'!$C$22),"")</f>
        <v/>
      </c>
    </row>
    <row r="639" spans="2:21" ht="15" customHeight="1" x14ac:dyDescent="0.3">
      <c r="B639" s="123"/>
      <c r="C639" s="124"/>
      <c r="D639" s="132"/>
      <c r="E639" s="124"/>
      <c r="F639" s="124"/>
      <c r="G639" s="124"/>
      <c r="H639" s="125"/>
      <c r="I639" s="126"/>
      <c r="J639" s="127"/>
      <c r="K639" s="127"/>
      <c r="L639" s="128" t="str">
        <f>IF(E639+G639=0,"",((E639*'Emission Factors'!C$23)+(G639*'Emission Factors'!$C$25)))</f>
        <v/>
      </c>
      <c r="M639" s="128" t="str">
        <f>IF(E639+G639=0,"",((E639*'Emission Factors'!C$24)+(G639*'Emission Factors'!$C$26)))</f>
        <v/>
      </c>
      <c r="N639" s="128" t="str">
        <f t="shared" si="27"/>
        <v/>
      </c>
      <c r="O639" s="128" t="str">
        <f t="shared" si="28"/>
        <v/>
      </c>
      <c r="P639" s="128" t="str">
        <f>IFERROR(N639*'Emission Factors'!C$10+O639*'Emission Factors'!C$17,"")</f>
        <v/>
      </c>
      <c r="Q639" s="129" t="str">
        <f t="shared" si="29"/>
        <v/>
      </c>
      <c r="R639" s="130" t="str">
        <f>IFERROR(N639*'Emission Factors'!C$11+O639*'Emission Factors'!C$18,"")</f>
        <v/>
      </c>
      <c r="S639" s="130" t="str">
        <f>IFERROR(N639*'Emission Factors'!C$12+O639*'Emission Factors'!C$19,"")</f>
        <v/>
      </c>
      <c r="T639" s="130" t="str">
        <f>IFERROR(N639*'Emission Factors'!C$13+O639*'Emission Factors'!C$20,"")</f>
        <v/>
      </c>
      <c r="U639" s="131" t="str">
        <f>IFERROR(IF(K639="Residential",N639*'Emission Factors'!$C$14+O639*'Emission Factors'!$C$21,N639*'Emission Factors'!$C$15+O639*'Emission Factors'!$C$22),"")</f>
        <v/>
      </c>
    </row>
    <row r="640" spans="2:21" ht="15" customHeight="1" x14ac:dyDescent="0.3">
      <c r="B640" s="123"/>
      <c r="C640" s="124"/>
      <c r="D640" s="132"/>
      <c r="E640" s="124"/>
      <c r="F640" s="124"/>
      <c r="G640" s="124"/>
      <c r="H640" s="125"/>
      <c r="I640" s="126"/>
      <c r="J640" s="127"/>
      <c r="K640" s="127"/>
      <c r="L640" s="128" t="str">
        <f>IF(E640+G640=0,"",((E640*'Emission Factors'!C$23)+(G640*'Emission Factors'!$C$25)))</f>
        <v/>
      </c>
      <c r="M640" s="128" t="str">
        <f>IF(E640+G640=0,"",((E640*'Emission Factors'!C$24)+(G640*'Emission Factors'!$C$26)))</f>
        <v/>
      </c>
      <c r="N640" s="128" t="str">
        <f t="shared" si="27"/>
        <v/>
      </c>
      <c r="O640" s="128" t="str">
        <f t="shared" si="28"/>
        <v/>
      </c>
      <c r="P640" s="128" t="str">
        <f>IFERROR(N640*'Emission Factors'!C$10+O640*'Emission Factors'!C$17,"")</f>
        <v/>
      </c>
      <c r="Q640" s="129" t="str">
        <f t="shared" si="29"/>
        <v/>
      </c>
      <c r="R640" s="130" t="str">
        <f>IFERROR(N640*'Emission Factors'!C$11+O640*'Emission Factors'!C$18,"")</f>
        <v/>
      </c>
      <c r="S640" s="130" t="str">
        <f>IFERROR(N640*'Emission Factors'!C$12+O640*'Emission Factors'!C$19,"")</f>
        <v/>
      </c>
      <c r="T640" s="130" t="str">
        <f>IFERROR(N640*'Emission Factors'!C$13+O640*'Emission Factors'!C$20,"")</f>
        <v/>
      </c>
      <c r="U640" s="131" t="str">
        <f>IFERROR(IF(K640="Residential",N640*'Emission Factors'!$C$14+O640*'Emission Factors'!$C$21,N640*'Emission Factors'!$C$15+O640*'Emission Factors'!$C$22),"")</f>
        <v/>
      </c>
    </row>
    <row r="641" spans="2:21" ht="15" customHeight="1" x14ac:dyDescent="0.3">
      <c r="B641" s="123"/>
      <c r="C641" s="124"/>
      <c r="D641" s="132"/>
      <c r="E641" s="124"/>
      <c r="F641" s="124"/>
      <c r="G641" s="124"/>
      <c r="H641" s="125"/>
      <c r="I641" s="126"/>
      <c r="J641" s="127"/>
      <c r="K641" s="127"/>
      <c r="L641" s="128" t="str">
        <f>IF(E641+G641=0,"",((E641*'Emission Factors'!C$23)+(G641*'Emission Factors'!$C$25)))</f>
        <v/>
      </c>
      <c r="M641" s="128" t="str">
        <f>IF(E641+G641=0,"",((E641*'Emission Factors'!C$24)+(G641*'Emission Factors'!$C$26)))</f>
        <v/>
      </c>
      <c r="N641" s="128" t="str">
        <f t="shared" si="27"/>
        <v/>
      </c>
      <c r="O641" s="128" t="str">
        <f t="shared" si="28"/>
        <v/>
      </c>
      <c r="P641" s="128" t="str">
        <f>IFERROR(N641*'Emission Factors'!C$10+O641*'Emission Factors'!C$17,"")</f>
        <v/>
      </c>
      <c r="Q641" s="129" t="str">
        <f t="shared" si="29"/>
        <v/>
      </c>
      <c r="R641" s="130" t="str">
        <f>IFERROR(N641*'Emission Factors'!C$11+O641*'Emission Factors'!C$18,"")</f>
        <v/>
      </c>
      <c r="S641" s="130" t="str">
        <f>IFERROR(N641*'Emission Factors'!C$12+O641*'Emission Factors'!C$19,"")</f>
        <v/>
      </c>
      <c r="T641" s="130" t="str">
        <f>IFERROR(N641*'Emission Factors'!C$13+O641*'Emission Factors'!C$20,"")</f>
        <v/>
      </c>
      <c r="U641" s="131" t="str">
        <f>IFERROR(IF(K641="Residential",N641*'Emission Factors'!$C$14+O641*'Emission Factors'!$C$21,N641*'Emission Factors'!$C$15+O641*'Emission Factors'!$C$22),"")</f>
        <v/>
      </c>
    </row>
    <row r="642" spans="2:21" ht="15" customHeight="1" x14ac:dyDescent="0.3">
      <c r="B642" s="123"/>
      <c r="C642" s="124"/>
      <c r="D642" s="132"/>
      <c r="E642" s="124"/>
      <c r="F642" s="124"/>
      <c r="G642" s="124"/>
      <c r="H642" s="125"/>
      <c r="I642" s="126"/>
      <c r="J642" s="127"/>
      <c r="K642" s="127"/>
      <c r="L642" s="128" t="str">
        <f>IF(E642+G642=0,"",((E642*'Emission Factors'!C$23)+(G642*'Emission Factors'!$C$25)))</f>
        <v/>
      </c>
      <c r="M642" s="128" t="str">
        <f>IF(E642+G642=0,"",((E642*'Emission Factors'!C$24)+(G642*'Emission Factors'!$C$26)))</f>
        <v/>
      </c>
      <c r="N642" s="128" t="str">
        <f t="shared" si="27"/>
        <v/>
      </c>
      <c r="O642" s="128" t="str">
        <f t="shared" si="28"/>
        <v/>
      </c>
      <c r="P642" s="128" t="str">
        <f>IFERROR(N642*'Emission Factors'!C$10+O642*'Emission Factors'!C$17,"")</f>
        <v/>
      </c>
      <c r="Q642" s="129" t="str">
        <f t="shared" si="29"/>
        <v/>
      </c>
      <c r="R642" s="130" t="str">
        <f>IFERROR(N642*'Emission Factors'!C$11+O642*'Emission Factors'!C$18,"")</f>
        <v/>
      </c>
      <c r="S642" s="130" t="str">
        <f>IFERROR(N642*'Emission Factors'!C$12+O642*'Emission Factors'!C$19,"")</f>
        <v/>
      </c>
      <c r="T642" s="130" t="str">
        <f>IFERROR(N642*'Emission Factors'!C$13+O642*'Emission Factors'!C$20,"")</f>
        <v/>
      </c>
      <c r="U642" s="131" t="str">
        <f>IFERROR(IF(K642="Residential",N642*'Emission Factors'!$C$14+O642*'Emission Factors'!$C$21,N642*'Emission Factors'!$C$15+O642*'Emission Factors'!$C$22),"")</f>
        <v/>
      </c>
    </row>
    <row r="643" spans="2:21" ht="15" customHeight="1" x14ac:dyDescent="0.3">
      <c r="B643" s="123"/>
      <c r="C643" s="124"/>
      <c r="D643" s="132"/>
      <c r="E643" s="124"/>
      <c r="F643" s="124"/>
      <c r="G643" s="124"/>
      <c r="H643" s="125"/>
      <c r="I643" s="126"/>
      <c r="J643" s="127"/>
      <c r="K643" s="127"/>
      <c r="L643" s="128" t="str">
        <f>IF(E643+G643=0,"",((E643*'Emission Factors'!C$23)+(G643*'Emission Factors'!$C$25)))</f>
        <v/>
      </c>
      <c r="M643" s="128" t="str">
        <f>IF(E643+G643=0,"",((E643*'Emission Factors'!C$24)+(G643*'Emission Factors'!$C$26)))</f>
        <v/>
      </c>
      <c r="N643" s="128" t="str">
        <f t="shared" si="27"/>
        <v/>
      </c>
      <c r="O643" s="128" t="str">
        <f t="shared" si="28"/>
        <v/>
      </c>
      <c r="P643" s="128" t="str">
        <f>IFERROR(N643*'Emission Factors'!C$10+O643*'Emission Factors'!C$17,"")</f>
        <v/>
      </c>
      <c r="Q643" s="129" t="str">
        <f t="shared" si="29"/>
        <v/>
      </c>
      <c r="R643" s="130" t="str">
        <f>IFERROR(N643*'Emission Factors'!C$11+O643*'Emission Factors'!C$18,"")</f>
        <v/>
      </c>
      <c r="S643" s="130" t="str">
        <f>IFERROR(N643*'Emission Factors'!C$12+O643*'Emission Factors'!C$19,"")</f>
        <v/>
      </c>
      <c r="T643" s="130" t="str">
        <f>IFERROR(N643*'Emission Factors'!C$13+O643*'Emission Factors'!C$20,"")</f>
        <v/>
      </c>
      <c r="U643" s="131" t="str">
        <f>IFERROR(IF(K643="Residential",N643*'Emission Factors'!$C$14+O643*'Emission Factors'!$C$21,N643*'Emission Factors'!$C$15+O643*'Emission Factors'!$C$22),"")</f>
        <v/>
      </c>
    </row>
    <row r="644" spans="2:21" ht="15" customHeight="1" x14ac:dyDescent="0.3">
      <c r="B644" s="123"/>
      <c r="C644" s="124"/>
      <c r="D644" s="132"/>
      <c r="E644" s="124"/>
      <c r="F644" s="124"/>
      <c r="G644" s="124"/>
      <c r="H644" s="125"/>
      <c r="I644" s="126"/>
      <c r="J644" s="127"/>
      <c r="K644" s="127"/>
      <c r="L644" s="128" t="str">
        <f>IF(E644+G644=0,"",((E644*'Emission Factors'!C$23)+(G644*'Emission Factors'!$C$25)))</f>
        <v/>
      </c>
      <c r="M644" s="128" t="str">
        <f>IF(E644+G644=0,"",((E644*'Emission Factors'!C$24)+(G644*'Emission Factors'!$C$26)))</f>
        <v/>
      </c>
      <c r="N644" s="128" t="str">
        <f t="shared" si="27"/>
        <v/>
      </c>
      <c r="O644" s="128" t="str">
        <f t="shared" si="28"/>
        <v/>
      </c>
      <c r="P644" s="128" t="str">
        <f>IFERROR(N644*'Emission Factors'!C$10+O644*'Emission Factors'!C$17,"")</f>
        <v/>
      </c>
      <c r="Q644" s="129" t="str">
        <f t="shared" si="29"/>
        <v/>
      </c>
      <c r="R644" s="130" t="str">
        <f>IFERROR(N644*'Emission Factors'!C$11+O644*'Emission Factors'!C$18,"")</f>
        <v/>
      </c>
      <c r="S644" s="130" t="str">
        <f>IFERROR(N644*'Emission Factors'!C$12+O644*'Emission Factors'!C$19,"")</f>
        <v/>
      </c>
      <c r="T644" s="130" t="str">
        <f>IFERROR(N644*'Emission Factors'!C$13+O644*'Emission Factors'!C$20,"")</f>
        <v/>
      </c>
      <c r="U644" s="131" t="str">
        <f>IFERROR(IF(K644="Residential",N644*'Emission Factors'!$C$14+O644*'Emission Factors'!$C$21,N644*'Emission Factors'!$C$15+O644*'Emission Factors'!$C$22),"")</f>
        <v/>
      </c>
    </row>
    <row r="645" spans="2:21" ht="15" customHeight="1" x14ac:dyDescent="0.3">
      <c r="B645" s="123"/>
      <c r="C645" s="124"/>
      <c r="D645" s="132"/>
      <c r="E645" s="124"/>
      <c r="F645" s="124"/>
      <c r="G645" s="124"/>
      <c r="H645" s="125"/>
      <c r="I645" s="126"/>
      <c r="J645" s="127"/>
      <c r="K645" s="127"/>
      <c r="L645" s="128" t="str">
        <f>IF(E645+G645=0,"",((E645*'Emission Factors'!C$23)+(G645*'Emission Factors'!$C$25)))</f>
        <v/>
      </c>
      <c r="M645" s="128" t="str">
        <f>IF(E645+G645=0,"",((E645*'Emission Factors'!C$24)+(G645*'Emission Factors'!$C$26)))</f>
        <v/>
      </c>
      <c r="N645" s="128" t="str">
        <f t="shared" si="27"/>
        <v/>
      </c>
      <c r="O645" s="128" t="str">
        <f t="shared" si="28"/>
        <v/>
      </c>
      <c r="P645" s="128" t="str">
        <f>IFERROR(N645*'Emission Factors'!C$10+O645*'Emission Factors'!C$17,"")</f>
        <v/>
      </c>
      <c r="Q645" s="129" t="str">
        <f t="shared" si="29"/>
        <v/>
      </c>
      <c r="R645" s="130" t="str">
        <f>IFERROR(N645*'Emission Factors'!C$11+O645*'Emission Factors'!C$18,"")</f>
        <v/>
      </c>
      <c r="S645" s="130" t="str">
        <f>IFERROR(N645*'Emission Factors'!C$12+O645*'Emission Factors'!C$19,"")</f>
        <v/>
      </c>
      <c r="T645" s="130" t="str">
        <f>IFERROR(N645*'Emission Factors'!C$13+O645*'Emission Factors'!C$20,"")</f>
        <v/>
      </c>
      <c r="U645" s="131" t="str">
        <f>IFERROR(IF(K645="Residential",N645*'Emission Factors'!$C$14+O645*'Emission Factors'!$C$21,N645*'Emission Factors'!$C$15+O645*'Emission Factors'!$C$22),"")</f>
        <v/>
      </c>
    </row>
    <row r="646" spans="2:21" ht="15" customHeight="1" x14ac:dyDescent="0.3">
      <c r="B646" s="123"/>
      <c r="C646" s="124"/>
      <c r="D646" s="132"/>
      <c r="E646" s="124"/>
      <c r="F646" s="124"/>
      <c r="G646" s="124"/>
      <c r="H646" s="125"/>
      <c r="I646" s="126"/>
      <c r="J646" s="127"/>
      <c r="K646" s="127"/>
      <c r="L646" s="128" t="str">
        <f>IF(E646+G646=0,"",((E646*'Emission Factors'!C$23)+(G646*'Emission Factors'!$C$25)))</f>
        <v/>
      </c>
      <c r="M646" s="128" t="str">
        <f>IF(E646+G646=0,"",((E646*'Emission Factors'!C$24)+(G646*'Emission Factors'!$C$26)))</f>
        <v/>
      </c>
      <c r="N646" s="128" t="str">
        <f t="shared" si="27"/>
        <v/>
      </c>
      <c r="O646" s="128" t="str">
        <f t="shared" si="28"/>
        <v/>
      </c>
      <c r="P646" s="128" t="str">
        <f>IFERROR(N646*'Emission Factors'!C$10+O646*'Emission Factors'!C$17,"")</f>
        <v/>
      </c>
      <c r="Q646" s="129" t="str">
        <f t="shared" si="29"/>
        <v/>
      </c>
      <c r="R646" s="130" t="str">
        <f>IFERROR(N646*'Emission Factors'!C$11+O646*'Emission Factors'!C$18,"")</f>
        <v/>
      </c>
      <c r="S646" s="130" t="str">
        <f>IFERROR(N646*'Emission Factors'!C$12+O646*'Emission Factors'!C$19,"")</f>
        <v/>
      </c>
      <c r="T646" s="130" t="str">
        <f>IFERROR(N646*'Emission Factors'!C$13+O646*'Emission Factors'!C$20,"")</f>
        <v/>
      </c>
      <c r="U646" s="131" t="str">
        <f>IFERROR(IF(K646="Residential",N646*'Emission Factors'!$C$14+O646*'Emission Factors'!$C$21,N646*'Emission Factors'!$C$15+O646*'Emission Factors'!$C$22),"")</f>
        <v/>
      </c>
    </row>
    <row r="647" spans="2:21" ht="15" customHeight="1" x14ac:dyDescent="0.3">
      <c r="B647" s="123"/>
      <c r="C647" s="124"/>
      <c r="D647" s="132"/>
      <c r="E647" s="124"/>
      <c r="F647" s="124"/>
      <c r="G647" s="124"/>
      <c r="H647" s="125"/>
      <c r="I647" s="126"/>
      <c r="J647" s="127"/>
      <c r="K647" s="127"/>
      <c r="L647" s="128" t="str">
        <f>IF(E647+G647=0,"",((E647*'Emission Factors'!C$23)+(G647*'Emission Factors'!$C$25)))</f>
        <v/>
      </c>
      <c r="M647" s="128" t="str">
        <f>IF(E647+G647=0,"",((E647*'Emission Factors'!C$24)+(G647*'Emission Factors'!$C$26)))</f>
        <v/>
      </c>
      <c r="N647" s="128" t="str">
        <f t="shared" si="27"/>
        <v/>
      </c>
      <c r="O647" s="128" t="str">
        <f t="shared" si="28"/>
        <v/>
      </c>
      <c r="P647" s="128" t="str">
        <f>IFERROR(N647*'Emission Factors'!C$10+O647*'Emission Factors'!C$17,"")</f>
        <v/>
      </c>
      <c r="Q647" s="129" t="str">
        <f t="shared" si="29"/>
        <v/>
      </c>
      <c r="R647" s="130" t="str">
        <f>IFERROR(N647*'Emission Factors'!C$11+O647*'Emission Factors'!C$18,"")</f>
        <v/>
      </c>
      <c r="S647" s="130" t="str">
        <f>IFERROR(N647*'Emission Factors'!C$12+O647*'Emission Factors'!C$19,"")</f>
        <v/>
      </c>
      <c r="T647" s="130" t="str">
        <f>IFERROR(N647*'Emission Factors'!C$13+O647*'Emission Factors'!C$20,"")</f>
        <v/>
      </c>
      <c r="U647" s="131" t="str">
        <f>IFERROR(IF(K647="Residential",N647*'Emission Factors'!$C$14+O647*'Emission Factors'!$C$21,N647*'Emission Factors'!$C$15+O647*'Emission Factors'!$C$22),"")</f>
        <v/>
      </c>
    </row>
    <row r="648" spans="2:21" ht="15" customHeight="1" x14ac:dyDescent="0.3">
      <c r="B648" s="123"/>
      <c r="C648" s="124"/>
      <c r="D648" s="132"/>
      <c r="E648" s="124"/>
      <c r="F648" s="124"/>
      <c r="G648" s="124"/>
      <c r="H648" s="125"/>
      <c r="I648" s="126"/>
      <c r="J648" s="127"/>
      <c r="K648" s="127"/>
      <c r="L648" s="128" t="str">
        <f>IF(E648+G648=0,"",((E648*'Emission Factors'!C$23)+(G648*'Emission Factors'!$C$25)))</f>
        <v/>
      </c>
      <c r="M648" s="128" t="str">
        <f>IF(E648+G648=0,"",((E648*'Emission Factors'!C$24)+(G648*'Emission Factors'!$C$26)))</f>
        <v/>
      </c>
      <c r="N648" s="128" t="str">
        <f t="shared" si="27"/>
        <v/>
      </c>
      <c r="O648" s="128" t="str">
        <f t="shared" si="28"/>
        <v/>
      </c>
      <c r="P648" s="128" t="str">
        <f>IFERROR(N648*'Emission Factors'!C$10+O648*'Emission Factors'!C$17,"")</f>
        <v/>
      </c>
      <c r="Q648" s="129" t="str">
        <f t="shared" si="29"/>
        <v/>
      </c>
      <c r="R648" s="130" t="str">
        <f>IFERROR(N648*'Emission Factors'!C$11+O648*'Emission Factors'!C$18,"")</f>
        <v/>
      </c>
      <c r="S648" s="130" t="str">
        <f>IFERROR(N648*'Emission Factors'!C$12+O648*'Emission Factors'!C$19,"")</f>
        <v/>
      </c>
      <c r="T648" s="130" t="str">
        <f>IFERROR(N648*'Emission Factors'!C$13+O648*'Emission Factors'!C$20,"")</f>
        <v/>
      </c>
      <c r="U648" s="131" t="str">
        <f>IFERROR(IF(K648="Residential",N648*'Emission Factors'!$C$14+O648*'Emission Factors'!$C$21,N648*'Emission Factors'!$C$15+O648*'Emission Factors'!$C$22),"")</f>
        <v/>
      </c>
    </row>
    <row r="649" spans="2:21" ht="15" customHeight="1" x14ac:dyDescent="0.3">
      <c r="B649" s="123"/>
      <c r="C649" s="124"/>
      <c r="D649" s="132"/>
      <c r="E649" s="124"/>
      <c r="F649" s="124"/>
      <c r="G649" s="124"/>
      <c r="H649" s="125"/>
      <c r="I649" s="126"/>
      <c r="J649" s="127"/>
      <c r="K649" s="127"/>
      <c r="L649" s="128" t="str">
        <f>IF(E649+G649=0,"",((E649*'Emission Factors'!C$23)+(G649*'Emission Factors'!$C$25)))</f>
        <v/>
      </c>
      <c r="M649" s="128" t="str">
        <f>IF(E649+G649=0,"",((E649*'Emission Factors'!C$24)+(G649*'Emission Factors'!$C$26)))</f>
        <v/>
      </c>
      <c r="N649" s="128" t="str">
        <f t="shared" si="27"/>
        <v/>
      </c>
      <c r="O649" s="128" t="str">
        <f t="shared" si="28"/>
        <v/>
      </c>
      <c r="P649" s="128" t="str">
        <f>IFERROR(N649*'Emission Factors'!C$10+O649*'Emission Factors'!C$17,"")</f>
        <v/>
      </c>
      <c r="Q649" s="129" t="str">
        <f t="shared" si="29"/>
        <v/>
      </c>
      <c r="R649" s="130" t="str">
        <f>IFERROR(N649*'Emission Factors'!C$11+O649*'Emission Factors'!C$18,"")</f>
        <v/>
      </c>
      <c r="S649" s="130" t="str">
        <f>IFERROR(N649*'Emission Factors'!C$12+O649*'Emission Factors'!C$19,"")</f>
        <v/>
      </c>
      <c r="T649" s="130" t="str">
        <f>IFERROR(N649*'Emission Factors'!C$13+O649*'Emission Factors'!C$20,"")</f>
        <v/>
      </c>
      <c r="U649" s="131" t="str">
        <f>IFERROR(IF(K649="Residential",N649*'Emission Factors'!$C$14+O649*'Emission Factors'!$C$21,N649*'Emission Factors'!$C$15+O649*'Emission Factors'!$C$22),"")</f>
        <v/>
      </c>
    </row>
    <row r="650" spans="2:21" ht="15" customHeight="1" x14ac:dyDescent="0.3">
      <c r="B650" s="123"/>
      <c r="C650" s="124"/>
      <c r="D650" s="132"/>
      <c r="E650" s="124"/>
      <c r="F650" s="124"/>
      <c r="G650" s="124"/>
      <c r="H650" s="125"/>
      <c r="I650" s="126"/>
      <c r="J650" s="127"/>
      <c r="K650" s="127"/>
      <c r="L650" s="128" t="str">
        <f>IF(E650+G650=0,"",((E650*'Emission Factors'!C$23)+(G650*'Emission Factors'!$C$25)))</f>
        <v/>
      </c>
      <c r="M650" s="128" t="str">
        <f>IF(E650+G650=0,"",((E650*'Emission Factors'!C$24)+(G650*'Emission Factors'!$C$26)))</f>
        <v/>
      </c>
      <c r="N650" s="128" t="str">
        <f t="shared" si="27"/>
        <v/>
      </c>
      <c r="O650" s="128" t="str">
        <f t="shared" si="28"/>
        <v/>
      </c>
      <c r="P650" s="128" t="str">
        <f>IFERROR(N650*'Emission Factors'!C$10+O650*'Emission Factors'!C$17,"")</f>
        <v/>
      </c>
      <c r="Q650" s="129" t="str">
        <f t="shared" si="29"/>
        <v/>
      </c>
      <c r="R650" s="130" t="str">
        <f>IFERROR(N650*'Emission Factors'!C$11+O650*'Emission Factors'!C$18,"")</f>
        <v/>
      </c>
      <c r="S650" s="130" t="str">
        <f>IFERROR(N650*'Emission Factors'!C$12+O650*'Emission Factors'!C$19,"")</f>
        <v/>
      </c>
      <c r="T650" s="130" t="str">
        <f>IFERROR(N650*'Emission Factors'!C$13+O650*'Emission Factors'!C$20,"")</f>
        <v/>
      </c>
      <c r="U650" s="131" t="str">
        <f>IFERROR(IF(K650="Residential",N650*'Emission Factors'!$C$14+O650*'Emission Factors'!$C$21,N650*'Emission Factors'!$C$15+O650*'Emission Factors'!$C$22),"")</f>
        <v/>
      </c>
    </row>
    <row r="651" spans="2:21" ht="15" customHeight="1" x14ac:dyDescent="0.3">
      <c r="B651" s="123"/>
      <c r="C651" s="124"/>
      <c r="D651" s="132"/>
      <c r="E651" s="124"/>
      <c r="F651" s="124"/>
      <c r="G651" s="124"/>
      <c r="H651" s="125"/>
      <c r="I651" s="126"/>
      <c r="J651" s="127"/>
      <c r="K651" s="127"/>
      <c r="L651" s="128" t="str">
        <f>IF(E651+G651=0,"",((E651*'Emission Factors'!C$23)+(G651*'Emission Factors'!$C$25)))</f>
        <v/>
      </c>
      <c r="M651" s="128" t="str">
        <f>IF(E651+G651=0,"",((E651*'Emission Factors'!C$24)+(G651*'Emission Factors'!$C$26)))</f>
        <v/>
      </c>
      <c r="N651" s="128" t="str">
        <f t="shared" si="27"/>
        <v/>
      </c>
      <c r="O651" s="128" t="str">
        <f t="shared" si="28"/>
        <v/>
      </c>
      <c r="P651" s="128" t="str">
        <f>IFERROR(N651*'Emission Factors'!C$10+O651*'Emission Factors'!C$17,"")</f>
        <v/>
      </c>
      <c r="Q651" s="129" t="str">
        <f t="shared" si="29"/>
        <v/>
      </c>
      <c r="R651" s="130" t="str">
        <f>IFERROR(N651*'Emission Factors'!C$11+O651*'Emission Factors'!C$18,"")</f>
        <v/>
      </c>
      <c r="S651" s="130" t="str">
        <f>IFERROR(N651*'Emission Factors'!C$12+O651*'Emission Factors'!C$19,"")</f>
        <v/>
      </c>
      <c r="T651" s="130" t="str">
        <f>IFERROR(N651*'Emission Factors'!C$13+O651*'Emission Factors'!C$20,"")</f>
        <v/>
      </c>
      <c r="U651" s="131" t="str">
        <f>IFERROR(IF(K651="Residential",N651*'Emission Factors'!$C$14+O651*'Emission Factors'!$C$21,N651*'Emission Factors'!$C$15+O651*'Emission Factors'!$C$22),"")</f>
        <v/>
      </c>
    </row>
    <row r="652" spans="2:21" ht="15" customHeight="1" x14ac:dyDescent="0.3">
      <c r="B652" s="123"/>
      <c r="C652" s="124"/>
      <c r="D652" s="132"/>
      <c r="E652" s="124"/>
      <c r="F652" s="124"/>
      <c r="G652" s="124"/>
      <c r="H652" s="125"/>
      <c r="I652" s="126"/>
      <c r="J652" s="127"/>
      <c r="K652" s="127"/>
      <c r="L652" s="128" t="str">
        <f>IF(E652+G652=0,"",((E652*'Emission Factors'!C$23)+(G652*'Emission Factors'!$C$25)))</f>
        <v/>
      </c>
      <c r="M652" s="128" t="str">
        <f>IF(E652+G652=0,"",((E652*'Emission Factors'!C$24)+(G652*'Emission Factors'!$C$26)))</f>
        <v/>
      </c>
      <c r="N652" s="128" t="str">
        <f t="shared" si="27"/>
        <v/>
      </c>
      <c r="O652" s="128" t="str">
        <f t="shared" si="28"/>
        <v/>
      </c>
      <c r="P652" s="128" t="str">
        <f>IFERROR(N652*'Emission Factors'!C$10+O652*'Emission Factors'!C$17,"")</f>
        <v/>
      </c>
      <c r="Q652" s="129" t="str">
        <f t="shared" si="29"/>
        <v/>
      </c>
      <c r="R652" s="130" t="str">
        <f>IFERROR(N652*'Emission Factors'!C$11+O652*'Emission Factors'!C$18,"")</f>
        <v/>
      </c>
      <c r="S652" s="130" t="str">
        <f>IFERROR(N652*'Emission Factors'!C$12+O652*'Emission Factors'!C$19,"")</f>
        <v/>
      </c>
      <c r="T652" s="130" t="str">
        <f>IFERROR(N652*'Emission Factors'!C$13+O652*'Emission Factors'!C$20,"")</f>
        <v/>
      </c>
      <c r="U652" s="131" t="str">
        <f>IFERROR(IF(K652="Residential",N652*'Emission Factors'!$C$14+O652*'Emission Factors'!$C$21,N652*'Emission Factors'!$C$15+O652*'Emission Factors'!$C$22),"")</f>
        <v/>
      </c>
    </row>
    <row r="653" spans="2:21" ht="15" customHeight="1" x14ac:dyDescent="0.3">
      <c r="B653" s="123"/>
      <c r="C653" s="124"/>
      <c r="D653" s="132"/>
      <c r="E653" s="124"/>
      <c r="F653" s="124"/>
      <c r="G653" s="124"/>
      <c r="H653" s="125"/>
      <c r="I653" s="126"/>
      <c r="J653" s="127"/>
      <c r="K653" s="127"/>
      <c r="L653" s="128" t="str">
        <f>IF(E653+G653=0,"",((E653*'Emission Factors'!C$23)+(G653*'Emission Factors'!$C$25)))</f>
        <v/>
      </c>
      <c r="M653" s="128" t="str">
        <f>IF(E653+G653=0,"",((E653*'Emission Factors'!C$24)+(G653*'Emission Factors'!$C$26)))</f>
        <v/>
      </c>
      <c r="N653" s="128" t="str">
        <f t="shared" si="27"/>
        <v/>
      </c>
      <c r="O653" s="128" t="str">
        <f t="shared" si="28"/>
        <v/>
      </c>
      <c r="P653" s="128" t="str">
        <f>IFERROR(N653*'Emission Factors'!C$10+O653*'Emission Factors'!C$17,"")</f>
        <v/>
      </c>
      <c r="Q653" s="129" t="str">
        <f t="shared" si="29"/>
        <v/>
      </c>
      <c r="R653" s="130" t="str">
        <f>IFERROR(N653*'Emission Factors'!C$11+O653*'Emission Factors'!C$18,"")</f>
        <v/>
      </c>
      <c r="S653" s="130" t="str">
        <f>IFERROR(N653*'Emission Factors'!C$12+O653*'Emission Factors'!C$19,"")</f>
        <v/>
      </c>
      <c r="T653" s="130" t="str">
        <f>IFERROR(N653*'Emission Factors'!C$13+O653*'Emission Factors'!C$20,"")</f>
        <v/>
      </c>
      <c r="U653" s="131" t="str">
        <f>IFERROR(IF(K653="Residential",N653*'Emission Factors'!$C$14+O653*'Emission Factors'!$C$21,N653*'Emission Factors'!$C$15+O653*'Emission Factors'!$C$22),"")</f>
        <v/>
      </c>
    </row>
    <row r="654" spans="2:21" ht="15" customHeight="1" x14ac:dyDescent="0.3">
      <c r="B654" s="123"/>
      <c r="C654" s="124"/>
      <c r="D654" s="132"/>
      <c r="E654" s="124"/>
      <c r="F654" s="124"/>
      <c r="G654" s="124"/>
      <c r="H654" s="125"/>
      <c r="I654" s="126"/>
      <c r="J654" s="127"/>
      <c r="K654" s="127"/>
      <c r="L654" s="128" t="str">
        <f>IF(E654+G654=0,"",((E654*'Emission Factors'!C$23)+(G654*'Emission Factors'!$C$25)))</f>
        <v/>
      </c>
      <c r="M654" s="128" t="str">
        <f>IF(E654+G654=0,"",((E654*'Emission Factors'!C$24)+(G654*'Emission Factors'!$C$26)))</f>
        <v/>
      </c>
      <c r="N654" s="128" t="str">
        <f t="shared" si="27"/>
        <v/>
      </c>
      <c r="O654" s="128" t="str">
        <f t="shared" si="28"/>
        <v/>
      </c>
      <c r="P654" s="128" t="str">
        <f>IFERROR(N654*'Emission Factors'!C$10+O654*'Emission Factors'!C$17,"")</f>
        <v/>
      </c>
      <c r="Q654" s="129" t="str">
        <f t="shared" si="29"/>
        <v/>
      </c>
      <c r="R654" s="130" t="str">
        <f>IFERROR(N654*'Emission Factors'!C$11+O654*'Emission Factors'!C$18,"")</f>
        <v/>
      </c>
      <c r="S654" s="130" t="str">
        <f>IFERROR(N654*'Emission Factors'!C$12+O654*'Emission Factors'!C$19,"")</f>
        <v/>
      </c>
      <c r="T654" s="130" t="str">
        <f>IFERROR(N654*'Emission Factors'!C$13+O654*'Emission Factors'!C$20,"")</f>
        <v/>
      </c>
      <c r="U654" s="131" t="str">
        <f>IFERROR(IF(K654="Residential",N654*'Emission Factors'!$C$14+O654*'Emission Factors'!$C$21,N654*'Emission Factors'!$C$15+O654*'Emission Factors'!$C$22),"")</f>
        <v/>
      </c>
    </row>
    <row r="655" spans="2:21" ht="15" customHeight="1" x14ac:dyDescent="0.3">
      <c r="B655" s="123"/>
      <c r="C655" s="124"/>
      <c r="D655" s="132"/>
      <c r="E655" s="124"/>
      <c r="F655" s="124"/>
      <c r="G655" s="124"/>
      <c r="H655" s="125"/>
      <c r="I655" s="126"/>
      <c r="J655" s="127"/>
      <c r="K655" s="127"/>
      <c r="L655" s="128" t="str">
        <f>IF(E655+G655=0,"",((E655*'Emission Factors'!C$23)+(G655*'Emission Factors'!$C$25)))</f>
        <v/>
      </c>
      <c r="M655" s="128" t="str">
        <f>IF(E655+G655=0,"",((E655*'Emission Factors'!C$24)+(G655*'Emission Factors'!$C$26)))</f>
        <v/>
      </c>
      <c r="N655" s="128" t="str">
        <f t="shared" ref="N655:N718" si="30">IFERROR(L655*J655,"")</f>
        <v/>
      </c>
      <c r="O655" s="128" t="str">
        <f t="shared" ref="O655:O718" si="31">IFERROR(M655*J655,"")</f>
        <v/>
      </c>
      <c r="P655" s="128" t="str">
        <f>IFERROR(N655*'Emission Factors'!C$10+O655*'Emission Factors'!C$17,"")</f>
        <v/>
      </c>
      <c r="Q655" s="129" t="str">
        <f t="shared" ref="Q655:Q718" si="32">IFERROR(P655/I655,"")</f>
        <v/>
      </c>
      <c r="R655" s="130" t="str">
        <f>IFERROR(N655*'Emission Factors'!C$11+O655*'Emission Factors'!C$18,"")</f>
        <v/>
      </c>
      <c r="S655" s="130" t="str">
        <f>IFERROR(N655*'Emission Factors'!C$12+O655*'Emission Factors'!C$19,"")</f>
        <v/>
      </c>
      <c r="T655" s="130" t="str">
        <f>IFERROR(N655*'Emission Factors'!C$13+O655*'Emission Factors'!C$20,"")</f>
        <v/>
      </c>
      <c r="U655" s="131" t="str">
        <f>IFERROR(IF(K655="Residential",N655*'Emission Factors'!$C$14+O655*'Emission Factors'!$C$21,N655*'Emission Factors'!$C$15+O655*'Emission Factors'!$C$22),"")</f>
        <v/>
      </c>
    </row>
    <row r="656" spans="2:21" ht="15" customHeight="1" x14ac:dyDescent="0.3">
      <c r="B656" s="123"/>
      <c r="C656" s="124"/>
      <c r="D656" s="132"/>
      <c r="E656" s="124"/>
      <c r="F656" s="124"/>
      <c r="G656" s="124"/>
      <c r="H656" s="125"/>
      <c r="I656" s="126"/>
      <c r="J656" s="127"/>
      <c r="K656" s="127"/>
      <c r="L656" s="128" t="str">
        <f>IF(E656+G656=0,"",((E656*'Emission Factors'!C$23)+(G656*'Emission Factors'!$C$25)))</f>
        <v/>
      </c>
      <c r="M656" s="128" t="str">
        <f>IF(E656+G656=0,"",((E656*'Emission Factors'!C$24)+(G656*'Emission Factors'!$C$26)))</f>
        <v/>
      </c>
      <c r="N656" s="128" t="str">
        <f t="shared" si="30"/>
        <v/>
      </c>
      <c r="O656" s="128" t="str">
        <f t="shared" si="31"/>
        <v/>
      </c>
      <c r="P656" s="128" t="str">
        <f>IFERROR(N656*'Emission Factors'!C$10+O656*'Emission Factors'!C$17,"")</f>
        <v/>
      </c>
      <c r="Q656" s="129" t="str">
        <f t="shared" si="32"/>
        <v/>
      </c>
      <c r="R656" s="130" t="str">
        <f>IFERROR(N656*'Emission Factors'!C$11+O656*'Emission Factors'!C$18,"")</f>
        <v/>
      </c>
      <c r="S656" s="130" t="str">
        <f>IFERROR(N656*'Emission Factors'!C$12+O656*'Emission Factors'!C$19,"")</f>
        <v/>
      </c>
      <c r="T656" s="130" t="str">
        <f>IFERROR(N656*'Emission Factors'!C$13+O656*'Emission Factors'!C$20,"")</f>
        <v/>
      </c>
      <c r="U656" s="131" t="str">
        <f>IFERROR(IF(K656="Residential",N656*'Emission Factors'!$C$14+O656*'Emission Factors'!$C$21,N656*'Emission Factors'!$C$15+O656*'Emission Factors'!$C$22),"")</f>
        <v/>
      </c>
    </row>
    <row r="657" spans="2:21" ht="15" customHeight="1" x14ac:dyDescent="0.3">
      <c r="B657" s="123"/>
      <c r="C657" s="124"/>
      <c r="D657" s="132"/>
      <c r="E657" s="124"/>
      <c r="F657" s="124"/>
      <c r="G657" s="124"/>
      <c r="H657" s="125"/>
      <c r="I657" s="126"/>
      <c r="J657" s="127"/>
      <c r="K657" s="127"/>
      <c r="L657" s="128" t="str">
        <f>IF(E657+G657=0,"",((E657*'Emission Factors'!C$23)+(G657*'Emission Factors'!$C$25)))</f>
        <v/>
      </c>
      <c r="M657" s="128" t="str">
        <f>IF(E657+G657=0,"",((E657*'Emission Factors'!C$24)+(G657*'Emission Factors'!$C$26)))</f>
        <v/>
      </c>
      <c r="N657" s="128" t="str">
        <f t="shared" si="30"/>
        <v/>
      </c>
      <c r="O657" s="128" t="str">
        <f t="shared" si="31"/>
        <v/>
      </c>
      <c r="P657" s="128" t="str">
        <f>IFERROR(N657*'Emission Factors'!C$10+O657*'Emission Factors'!C$17,"")</f>
        <v/>
      </c>
      <c r="Q657" s="129" t="str">
        <f t="shared" si="32"/>
        <v/>
      </c>
      <c r="R657" s="130" t="str">
        <f>IFERROR(N657*'Emission Factors'!C$11+O657*'Emission Factors'!C$18,"")</f>
        <v/>
      </c>
      <c r="S657" s="130" t="str">
        <f>IFERROR(N657*'Emission Factors'!C$12+O657*'Emission Factors'!C$19,"")</f>
        <v/>
      </c>
      <c r="T657" s="130" t="str">
        <f>IFERROR(N657*'Emission Factors'!C$13+O657*'Emission Factors'!C$20,"")</f>
        <v/>
      </c>
      <c r="U657" s="131" t="str">
        <f>IFERROR(IF(K657="Residential",N657*'Emission Factors'!$C$14+O657*'Emission Factors'!$C$21,N657*'Emission Factors'!$C$15+O657*'Emission Factors'!$C$22),"")</f>
        <v/>
      </c>
    </row>
    <row r="658" spans="2:21" ht="15" customHeight="1" x14ac:dyDescent="0.3">
      <c r="B658" s="123"/>
      <c r="C658" s="124"/>
      <c r="D658" s="132"/>
      <c r="E658" s="124"/>
      <c r="F658" s="124"/>
      <c r="G658" s="124"/>
      <c r="H658" s="125"/>
      <c r="I658" s="126"/>
      <c r="J658" s="127"/>
      <c r="K658" s="127"/>
      <c r="L658" s="128" t="str">
        <f>IF(E658+G658=0,"",((E658*'Emission Factors'!C$23)+(G658*'Emission Factors'!$C$25)))</f>
        <v/>
      </c>
      <c r="M658" s="128" t="str">
        <f>IF(E658+G658=0,"",((E658*'Emission Factors'!C$24)+(G658*'Emission Factors'!$C$26)))</f>
        <v/>
      </c>
      <c r="N658" s="128" t="str">
        <f t="shared" si="30"/>
        <v/>
      </c>
      <c r="O658" s="128" t="str">
        <f t="shared" si="31"/>
        <v/>
      </c>
      <c r="P658" s="128" t="str">
        <f>IFERROR(N658*'Emission Factors'!C$10+O658*'Emission Factors'!C$17,"")</f>
        <v/>
      </c>
      <c r="Q658" s="129" t="str">
        <f t="shared" si="32"/>
        <v/>
      </c>
      <c r="R658" s="130" t="str">
        <f>IFERROR(N658*'Emission Factors'!C$11+O658*'Emission Factors'!C$18,"")</f>
        <v/>
      </c>
      <c r="S658" s="130" t="str">
        <f>IFERROR(N658*'Emission Factors'!C$12+O658*'Emission Factors'!C$19,"")</f>
        <v/>
      </c>
      <c r="T658" s="130" t="str">
        <f>IFERROR(N658*'Emission Factors'!C$13+O658*'Emission Factors'!C$20,"")</f>
        <v/>
      </c>
      <c r="U658" s="131" t="str">
        <f>IFERROR(IF(K658="Residential",N658*'Emission Factors'!$C$14+O658*'Emission Factors'!$C$21,N658*'Emission Factors'!$C$15+O658*'Emission Factors'!$C$22),"")</f>
        <v/>
      </c>
    </row>
    <row r="659" spans="2:21" ht="15" customHeight="1" x14ac:dyDescent="0.3">
      <c r="B659" s="123"/>
      <c r="C659" s="124"/>
      <c r="D659" s="132"/>
      <c r="E659" s="124"/>
      <c r="F659" s="124"/>
      <c r="G659" s="124"/>
      <c r="H659" s="125"/>
      <c r="I659" s="126"/>
      <c r="J659" s="127"/>
      <c r="K659" s="127"/>
      <c r="L659" s="128" t="str">
        <f>IF(E659+G659=0,"",((E659*'Emission Factors'!C$23)+(G659*'Emission Factors'!$C$25)))</f>
        <v/>
      </c>
      <c r="M659" s="128" t="str">
        <f>IF(E659+G659=0,"",((E659*'Emission Factors'!C$24)+(G659*'Emission Factors'!$C$26)))</f>
        <v/>
      </c>
      <c r="N659" s="128" t="str">
        <f t="shared" si="30"/>
        <v/>
      </c>
      <c r="O659" s="128" t="str">
        <f t="shared" si="31"/>
        <v/>
      </c>
      <c r="P659" s="128" t="str">
        <f>IFERROR(N659*'Emission Factors'!C$10+O659*'Emission Factors'!C$17,"")</f>
        <v/>
      </c>
      <c r="Q659" s="129" t="str">
        <f t="shared" si="32"/>
        <v/>
      </c>
      <c r="R659" s="130" t="str">
        <f>IFERROR(N659*'Emission Factors'!C$11+O659*'Emission Factors'!C$18,"")</f>
        <v/>
      </c>
      <c r="S659" s="130" t="str">
        <f>IFERROR(N659*'Emission Factors'!C$12+O659*'Emission Factors'!C$19,"")</f>
        <v/>
      </c>
      <c r="T659" s="130" t="str">
        <f>IFERROR(N659*'Emission Factors'!C$13+O659*'Emission Factors'!C$20,"")</f>
        <v/>
      </c>
      <c r="U659" s="131" t="str">
        <f>IFERROR(IF(K659="Residential",N659*'Emission Factors'!$C$14+O659*'Emission Factors'!$C$21,N659*'Emission Factors'!$C$15+O659*'Emission Factors'!$C$22),"")</f>
        <v/>
      </c>
    </row>
    <row r="660" spans="2:21" ht="15" customHeight="1" x14ac:dyDescent="0.3">
      <c r="B660" s="123"/>
      <c r="C660" s="124"/>
      <c r="D660" s="132"/>
      <c r="E660" s="124"/>
      <c r="F660" s="124"/>
      <c r="G660" s="124"/>
      <c r="H660" s="125"/>
      <c r="I660" s="126"/>
      <c r="J660" s="127"/>
      <c r="K660" s="127"/>
      <c r="L660" s="128" t="str">
        <f>IF(E660+G660=0,"",((E660*'Emission Factors'!C$23)+(G660*'Emission Factors'!$C$25)))</f>
        <v/>
      </c>
      <c r="M660" s="128" t="str">
        <f>IF(E660+G660=0,"",((E660*'Emission Factors'!C$24)+(G660*'Emission Factors'!$C$26)))</f>
        <v/>
      </c>
      <c r="N660" s="128" t="str">
        <f t="shared" si="30"/>
        <v/>
      </c>
      <c r="O660" s="128" t="str">
        <f t="shared" si="31"/>
        <v/>
      </c>
      <c r="P660" s="128" t="str">
        <f>IFERROR(N660*'Emission Factors'!C$10+O660*'Emission Factors'!C$17,"")</f>
        <v/>
      </c>
      <c r="Q660" s="129" t="str">
        <f t="shared" si="32"/>
        <v/>
      </c>
      <c r="R660" s="130" t="str">
        <f>IFERROR(N660*'Emission Factors'!C$11+O660*'Emission Factors'!C$18,"")</f>
        <v/>
      </c>
      <c r="S660" s="130" t="str">
        <f>IFERROR(N660*'Emission Factors'!C$12+O660*'Emission Factors'!C$19,"")</f>
        <v/>
      </c>
      <c r="T660" s="130" t="str">
        <f>IFERROR(N660*'Emission Factors'!C$13+O660*'Emission Factors'!C$20,"")</f>
        <v/>
      </c>
      <c r="U660" s="131" t="str">
        <f>IFERROR(IF(K660="Residential",N660*'Emission Factors'!$C$14+O660*'Emission Factors'!$C$21,N660*'Emission Factors'!$C$15+O660*'Emission Factors'!$C$22),"")</f>
        <v/>
      </c>
    </row>
    <row r="661" spans="2:21" ht="15" customHeight="1" x14ac:dyDescent="0.3">
      <c r="B661" s="123"/>
      <c r="C661" s="124"/>
      <c r="D661" s="132"/>
      <c r="E661" s="124"/>
      <c r="F661" s="124"/>
      <c r="G661" s="124"/>
      <c r="H661" s="125"/>
      <c r="I661" s="126"/>
      <c r="J661" s="127"/>
      <c r="K661" s="127"/>
      <c r="L661" s="128" t="str">
        <f>IF(E661+G661=0,"",((E661*'Emission Factors'!C$23)+(G661*'Emission Factors'!$C$25)))</f>
        <v/>
      </c>
      <c r="M661" s="128" t="str">
        <f>IF(E661+G661=0,"",((E661*'Emission Factors'!C$24)+(G661*'Emission Factors'!$C$26)))</f>
        <v/>
      </c>
      <c r="N661" s="128" t="str">
        <f t="shared" si="30"/>
        <v/>
      </c>
      <c r="O661" s="128" t="str">
        <f t="shared" si="31"/>
        <v/>
      </c>
      <c r="P661" s="128" t="str">
        <f>IFERROR(N661*'Emission Factors'!C$10+O661*'Emission Factors'!C$17,"")</f>
        <v/>
      </c>
      <c r="Q661" s="129" t="str">
        <f t="shared" si="32"/>
        <v/>
      </c>
      <c r="R661" s="130" t="str">
        <f>IFERROR(N661*'Emission Factors'!C$11+O661*'Emission Factors'!C$18,"")</f>
        <v/>
      </c>
      <c r="S661" s="130" t="str">
        <f>IFERROR(N661*'Emission Factors'!C$12+O661*'Emission Factors'!C$19,"")</f>
        <v/>
      </c>
      <c r="T661" s="130" t="str">
        <f>IFERROR(N661*'Emission Factors'!C$13+O661*'Emission Factors'!C$20,"")</f>
        <v/>
      </c>
      <c r="U661" s="131" t="str">
        <f>IFERROR(IF(K661="Residential",N661*'Emission Factors'!$C$14+O661*'Emission Factors'!$C$21,N661*'Emission Factors'!$C$15+O661*'Emission Factors'!$C$22),"")</f>
        <v/>
      </c>
    </row>
    <row r="662" spans="2:21" ht="15" customHeight="1" x14ac:dyDescent="0.3">
      <c r="B662" s="123"/>
      <c r="C662" s="124"/>
      <c r="D662" s="132"/>
      <c r="E662" s="124"/>
      <c r="F662" s="124"/>
      <c r="G662" s="124"/>
      <c r="H662" s="125"/>
      <c r="I662" s="126"/>
      <c r="J662" s="127"/>
      <c r="K662" s="127"/>
      <c r="L662" s="128" t="str">
        <f>IF(E662+G662=0,"",((E662*'Emission Factors'!C$23)+(G662*'Emission Factors'!$C$25)))</f>
        <v/>
      </c>
      <c r="M662" s="128" t="str">
        <f>IF(E662+G662=0,"",((E662*'Emission Factors'!C$24)+(G662*'Emission Factors'!$C$26)))</f>
        <v/>
      </c>
      <c r="N662" s="128" t="str">
        <f t="shared" si="30"/>
        <v/>
      </c>
      <c r="O662" s="128" t="str">
        <f t="shared" si="31"/>
        <v/>
      </c>
      <c r="P662" s="128" t="str">
        <f>IFERROR(N662*'Emission Factors'!C$10+O662*'Emission Factors'!C$17,"")</f>
        <v/>
      </c>
      <c r="Q662" s="129" t="str">
        <f t="shared" si="32"/>
        <v/>
      </c>
      <c r="R662" s="130" t="str">
        <f>IFERROR(N662*'Emission Factors'!C$11+O662*'Emission Factors'!C$18,"")</f>
        <v/>
      </c>
      <c r="S662" s="130" t="str">
        <f>IFERROR(N662*'Emission Factors'!C$12+O662*'Emission Factors'!C$19,"")</f>
        <v/>
      </c>
      <c r="T662" s="130" t="str">
        <f>IFERROR(N662*'Emission Factors'!C$13+O662*'Emission Factors'!C$20,"")</f>
        <v/>
      </c>
      <c r="U662" s="131" t="str">
        <f>IFERROR(IF(K662="Residential",N662*'Emission Factors'!$C$14+O662*'Emission Factors'!$C$21,N662*'Emission Factors'!$C$15+O662*'Emission Factors'!$C$22),"")</f>
        <v/>
      </c>
    </row>
    <row r="663" spans="2:21" ht="15" customHeight="1" x14ac:dyDescent="0.3">
      <c r="B663" s="123"/>
      <c r="C663" s="124"/>
      <c r="D663" s="132"/>
      <c r="E663" s="124"/>
      <c r="F663" s="124"/>
      <c r="G663" s="124"/>
      <c r="H663" s="125"/>
      <c r="I663" s="126"/>
      <c r="J663" s="127"/>
      <c r="K663" s="127"/>
      <c r="L663" s="128" t="str">
        <f>IF(E663+G663=0,"",((E663*'Emission Factors'!C$23)+(G663*'Emission Factors'!$C$25)))</f>
        <v/>
      </c>
      <c r="M663" s="128" t="str">
        <f>IF(E663+G663=0,"",((E663*'Emission Factors'!C$24)+(G663*'Emission Factors'!$C$26)))</f>
        <v/>
      </c>
      <c r="N663" s="128" t="str">
        <f t="shared" si="30"/>
        <v/>
      </c>
      <c r="O663" s="128" t="str">
        <f t="shared" si="31"/>
        <v/>
      </c>
      <c r="P663" s="128" t="str">
        <f>IFERROR(N663*'Emission Factors'!C$10+O663*'Emission Factors'!C$17,"")</f>
        <v/>
      </c>
      <c r="Q663" s="129" t="str">
        <f t="shared" si="32"/>
        <v/>
      </c>
      <c r="R663" s="130" t="str">
        <f>IFERROR(N663*'Emission Factors'!C$11+O663*'Emission Factors'!C$18,"")</f>
        <v/>
      </c>
      <c r="S663" s="130" t="str">
        <f>IFERROR(N663*'Emission Factors'!C$12+O663*'Emission Factors'!C$19,"")</f>
        <v/>
      </c>
      <c r="T663" s="130" t="str">
        <f>IFERROR(N663*'Emission Factors'!C$13+O663*'Emission Factors'!C$20,"")</f>
        <v/>
      </c>
      <c r="U663" s="131" t="str">
        <f>IFERROR(IF(K663="Residential",N663*'Emission Factors'!$C$14+O663*'Emission Factors'!$C$21,N663*'Emission Factors'!$C$15+O663*'Emission Factors'!$C$22),"")</f>
        <v/>
      </c>
    </row>
    <row r="664" spans="2:21" ht="15" customHeight="1" x14ac:dyDescent="0.3">
      <c r="B664" s="123"/>
      <c r="C664" s="124"/>
      <c r="D664" s="132"/>
      <c r="E664" s="124"/>
      <c r="F664" s="124"/>
      <c r="G664" s="124"/>
      <c r="H664" s="125"/>
      <c r="I664" s="126"/>
      <c r="J664" s="127"/>
      <c r="K664" s="127"/>
      <c r="L664" s="128" t="str">
        <f>IF(E664+G664=0,"",((E664*'Emission Factors'!C$23)+(G664*'Emission Factors'!$C$25)))</f>
        <v/>
      </c>
      <c r="M664" s="128" t="str">
        <f>IF(E664+G664=0,"",((E664*'Emission Factors'!C$24)+(G664*'Emission Factors'!$C$26)))</f>
        <v/>
      </c>
      <c r="N664" s="128" t="str">
        <f t="shared" si="30"/>
        <v/>
      </c>
      <c r="O664" s="128" t="str">
        <f t="shared" si="31"/>
        <v/>
      </c>
      <c r="P664" s="128" t="str">
        <f>IFERROR(N664*'Emission Factors'!C$10+O664*'Emission Factors'!C$17,"")</f>
        <v/>
      </c>
      <c r="Q664" s="129" t="str">
        <f t="shared" si="32"/>
        <v/>
      </c>
      <c r="R664" s="130" t="str">
        <f>IFERROR(N664*'Emission Factors'!C$11+O664*'Emission Factors'!C$18,"")</f>
        <v/>
      </c>
      <c r="S664" s="130" t="str">
        <f>IFERROR(N664*'Emission Factors'!C$12+O664*'Emission Factors'!C$19,"")</f>
        <v/>
      </c>
      <c r="T664" s="130" t="str">
        <f>IFERROR(N664*'Emission Factors'!C$13+O664*'Emission Factors'!C$20,"")</f>
        <v/>
      </c>
      <c r="U664" s="131" t="str">
        <f>IFERROR(IF(K664="Residential",N664*'Emission Factors'!$C$14+O664*'Emission Factors'!$C$21,N664*'Emission Factors'!$C$15+O664*'Emission Factors'!$C$22),"")</f>
        <v/>
      </c>
    </row>
    <row r="665" spans="2:21" ht="15" customHeight="1" x14ac:dyDescent="0.3">
      <c r="B665" s="123"/>
      <c r="C665" s="124"/>
      <c r="D665" s="132"/>
      <c r="E665" s="124"/>
      <c r="F665" s="124"/>
      <c r="G665" s="124"/>
      <c r="H665" s="125"/>
      <c r="I665" s="126"/>
      <c r="J665" s="127"/>
      <c r="K665" s="127"/>
      <c r="L665" s="128" t="str">
        <f>IF(E665+G665=0,"",((E665*'Emission Factors'!C$23)+(G665*'Emission Factors'!$C$25)))</f>
        <v/>
      </c>
      <c r="M665" s="128" t="str">
        <f>IF(E665+G665=0,"",((E665*'Emission Factors'!C$24)+(G665*'Emission Factors'!$C$26)))</f>
        <v/>
      </c>
      <c r="N665" s="128" t="str">
        <f t="shared" si="30"/>
        <v/>
      </c>
      <c r="O665" s="128" t="str">
        <f t="shared" si="31"/>
        <v/>
      </c>
      <c r="P665" s="128" t="str">
        <f>IFERROR(N665*'Emission Factors'!C$10+O665*'Emission Factors'!C$17,"")</f>
        <v/>
      </c>
      <c r="Q665" s="129" t="str">
        <f t="shared" si="32"/>
        <v/>
      </c>
      <c r="R665" s="130" t="str">
        <f>IFERROR(N665*'Emission Factors'!C$11+O665*'Emission Factors'!C$18,"")</f>
        <v/>
      </c>
      <c r="S665" s="130" t="str">
        <f>IFERROR(N665*'Emission Factors'!C$12+O665*'Emission Factors'!C$19,"")</f>
        <v/>
      </c>
      <c r="T665" s="130" t="str">
        <f>IFERROR(N665*'Emission Factors'!C$13+O665*'Emission Factors'!C$20,"")</f>
        <v/>
      </c>
      <c r="U665" s="131" t="str">
        <f>IFERROR(IF(K665="Residential",N665*'Emission Factors'!$C$14+O665*'Emission Factors'!$C$21,N665*'Emission Factors'!$C$15+O665*'Emission Factors'!$C$22),"")</f>
        <v/>
      </c>
    </row>
    <row r="666" spans="2:21" ht="15" customHeight="1" x14ac:dyDescent="0.3">
      <c r="B666" s="123"/>
      <c r="C666" s="124"/>
      <c r="D666" s="132"/>
      <c r="E666" s="124"/>
      <c r="F666" s="124"/>
      <c r="G666" s="124"/>
      <c r="H666" s="125"/>
      <c r="I666" s="126"/>
      <c r="J666" s="127"/>
      <c r="K666" s="127"/>
      <c r="L666" s="128" t="str">
        <f>IF(E666+G666=0,"",((E666*'Emission Factors'!C$23)+(G666*'Emission Factors'!$C$25)))</f>
        <v/>
      </c>
      <c r="M666" s="128" t="str">
        <f>IF(E666+G666=0,"",((E666*'Emission Factors'!C$24)+(G666*'Emission Factors'!$C$26)))</f>
        <v/>
      </c>
      <c r="N666" s="128" t="str">
        <f t="shared" si="30"/>
        <v/>
      </c>
      <c r="O666" s="128" t="str">
        <f t="shared" si="31"/>
        <v/>
      </c>
      <c r="P666" s="128" t="str">
        <f>IFERROR(N666*'Emission Factors'!C$10+O666*'Emission Factors'!C$17,"")</f>
        <v/>
      </c>
      <c r="Q666" s="129" t="str">
        <f t="shared" si="32"/>
        <v/>
      </c>
      <c r="R666" s="130" t="str">
        <f>IFERROR(N666*'Emission Factors'!C$11+O666*'Emission Factors'!C$18,"")</f>
        <v/>
      </c>
      <c r="S666" s="130" t="str">
        <f>IFERROR(N666*'Emission Factors'!C$12+O666*'Emission Factors'!C$19,"")</f>
        <v/>
      </c>
      <c r="T666" s="130" t="str">
        <f>IFERROR(N666*'Emission Factors'!C$13+O666*'Emission Factors'!C$20,"")</f>
        <v/>
      </c>
      <c r="U666" s="131" t="str">
        <f>IFERROR(IF(K666="Residential",N666*'Emission Factors'!$C$14+O666*'Emission Factors'!$C$21,N666*'Emission Factors'!$C$15+O666*'Emission Factors'!$C$22),"")</f>
        <v/>
      </c>
    </row>
    <row r="667" spans="2:21" ht="15" customHeight="1" x14ac:dyDescent="0.3">
      <c r="B667" s="123"/>
      <c r="C667" s="124"/>
      <c r="D667" s="132"/>
      <c r="E667" s="124"/>
      <c r="F667" s="124"/>
      <c r="G667" s="124"/>
      <c r="H667" s="125"/>
      <c r="I667" s="126"/>
      <c r="J667" s="127"/>
      <c r="K667" s="127"/>
      <c r="L667" s="128" t="str">
        <f>IF(E667+G667=0,"",((E667*'Emission Factors'!C$23)+(G667*'Emission Factors'!$C$25)))</f>
        <v/>
      </c>
      <c r="M667" s="128" t="str">
        <f>IF(E667+G667=0,"",((E667*'Emission Factors'!C$24)+(G667*'Emission Factors'!$C$26)))</f>
        <v/>
      </c>
      <c r="N667" s="128" t="str">
        <f t="shared" si="30"/>
        <v/>
      </c>
      <c r="O667" s="128" t="str">
        <f t="shared" si="31"/>
        <v/>
      </c>
      <c r="P667" s="128" t="str">
        <f>IFERROR(N667*'Emission Factors'!C$10+O667*'Emission Factors'!C$17,"")</f>
        <v/>
      </c>
      <c r="Q667" s="129" t="str">
        <f t="shared" si="32"/>
        <v/>
      </c>
      <c r="R667" s="130" t="str">
        <f>IFERROR(N667*'Emission Factors'!C$11+O667*'Emission Factors'!C$18,"")</f>
        <v/>
      </c>
      <c r="S667" s="130" t="str">
        <f>IFERROR(N667*'Emission Factors'!C$12+O667*'Emission Factors'!C$19,"")</f>
        <v/>
      </c>
      <c r="T667" s="130" t="str">
        <f>IFERROR(N667*'Emission Factors'!C$13+O667*'Emission Factors'!C$20,"")</f>
        <v/>
      </c>
      <c r="U667" s="131" t="str">
        <f>IFERROR(IF(K667="Residential",N667*'Emission Factors'!$C$14+O667*'Emission Factors'!$C$21,N667*'Emission Factors'!$C$15+O667*'Emission Factors'!$C$22),"")</f>
        <v/>
      </c>
    </row>
    <row r="668" spans="2:21" ht="15" customHeight="1" x14ac:dyDescent="0.3">
      <c r="B668" s="123"/>
      <c r="C668" s="124"/>
      <c r="D668" s="132"/>
      <c r="E668" s="124"/>
      <c r="F668" s="124"/>
      <c r="G668" s="124"/>
      <c r="H668" s="125"/>
      <c r="I668" s="126"/>
      <c r="J668" s="127"/>
      <c r="K668" s="127"/>
      <c r="L668" s="128" t="str">
        <f>IF(E668+G668=0,"",((E668*'Emission Factors'!C$23)+(G668*'Emission Factors'!$C$25)))</f>
        <v/>
      </c>
      <c r="M668" s="128" t="str">
        <f>IF(E668+G668=0,"",((E668*'Emission Factors'!C$24)+(G668*'Emission Factors'!$C$26)))</f>
        <v/>
      </c>
      <c r="N668" s="128" t="str">
        <f t="shared" si="30"/>
        <v/>
      </c>
      <c r="O668" s="128" t="str">
        <f t="shared" si="31"/>
        <v/>
      </c>
      <c r="P668" s="128" t="str">
        <f>IFERROR(N668*'Emission Factors'!C$10+O668*'Emission Factors'!C$17,"")</f>
        <v/>
      </c>
      <c r="Q668" s="129" t="str">
        <f t="shared" si="32"/>
        <v/>
      </c>
      <c r="R668" s="130" t="str">
        <f>IFERROR(N668*'Emission Factors'!C$11+O668*'Emission Factors'!C$18,"")</f>
        <v/>
      </c>
      <c r="S668" s="130" t="str">
        <f>IFERROR(N668*'Emission Factors'!C$12+O668*'Emission Factors'!C$19,"")</f>
        <v/>
      </c>
      <c r="T668" s="130" t="str">
        <f>IFERROR(N668*'Emission Factors'!C$13+O668*'Emission Factors'!C$20,"")</f>
        <v/>
      </c>
      <c r="U668" s="131" t="str">
        <f>IFERROR(IF(K668="Residential",N668*'Emission Factors'!$C$14+O668*'Emission Factors'!$C$21,N668*'Emission Factors'!$C$15+O668*'Emission Factors'!$C$22),"")</f>
        <v/>
      </c>
    </row>
    <row r="669" spans="2:21" ht="15" customHeight="1" x14ac:dyDescent="0.3">
      <c r="B669" s="123"/>
      <c r="C669" s="124"/>
      <c r="D669" s="132"/>
      <c r="E669" s="124"/>
      <c r="F669" s="124"/>
      <c r="G669" s="124"/>
      <c r="H669" s="125"/>
      <c r="I669" s="126"/>
      <c r="J669" s="127"/>
      <c r="K669" s="127"/>
      <c r="L669" s="128" t="str">
        <f>IF(E669+G669=0,"",((E669*'Emission Factors'!C$23)+(G669*'Emission Factors'!$C$25)))</f>
        <v/>
      </c>
      <c r="M669" s="128" t="str">
        <f>IF(E669+G669=0,"",((E669*'Emission Factors'!C$24)+(G669*'Emission Factors'!$C$26)))</f>
        <v/>
      </c>
      <c r="N669" s="128" t="str">
        <f t="shared" si="30"/>
        <v/>
      </c>
      <c r="O669" s="128" t="str">
        <f t="shared" si="31"/>
        <v/>
      </c>
      <c r="P669" s="128" t="str">
        <f>IFERROR(N669*'Emission Factors'!C$10+O669*'Emission Factors'!C$17,"")</f>
        <v/>
      </c>
      <c r="Q669" s="129" t="str">
        <f t="shared" si="32"/>
        <v/>
      </c>
      <c r="R669" s="130" t="str">
        <f>IFERROR(N669*'Emission Factors'!C$11+O669*'Emission Factors'!C$18,"")</f>
        <v/>
      </c>
      <c r="S669" s="130" t="str">
        <f>IFERROR(N669*'Emission Factors'!C$12+O669*'Emission Factors'!C$19,"")</f>
        <v/>
      </c>
      <c r="T669" s="130" t="str">
        <f>IFERROR(N669*'Emission Factors'!C$13+O669*'Emission Factors'!C$20,"")</f>
        <v/>
      </c>
      <c r="U669" s="131" t="str">
        <f>IFERROR(IF(K669="Residential",N669*'Emission Factors'!$C$14+O669*'Emission Factors'!$C$21,N669*'Emission Factors'!$C$15+O669*'Emission Factors'!$C$22),"")</f>
        <v/>
      </c>
    </row>
    <row r="670" spans="2:21" ht="15" customHeight="1" x14ac:dyDescent="0.3">
      <c r="B670" s="123"/>
      <c r="C670" s="124"/>
      <c r="D670" s="132"/>
      <c r="E670" s="124"/>
      <c r="F670" s="124"/>
      <c r="G670" s="124"/>
      <c r="H670" s="125"/>
      <c r="I670" s="126"/>
      <c r="J670" s="127"/>
      <c r="K670" s="127"/>
      <c r="L670" s="128" t="str">
        <f>IF(E670+G670=0,"",((E670*'Emission Factors'!C$23)+(G670*'Emission Factors'!$C$25)))</f>
        <v/>
      </c>
      <c r="M670" s="128" t="str">
        <f>IF(E670+G670=0,"",((E670*'Emission Factors'!C$24)+(G670*'Emission Factors'!$C$26)))</f>
        <v/>
      </c>
      <c r="N670" s="128" t="str">
        <f t="shared" si="30"/>
        <v/>
      </c>
      <c r="O670" s="128" t="str">
        <f t="shared" si="31"/>
        <v/>
      </c>
      <c r="P670" s="128" t="str">
        <f>IFERROR(N670*'Emission Factors'!C$10+O670*'Emission Factors'!C$17,"")</f>
        <v/>
      </c>
      <c r="Q670" s="129" t="str">
        <f t="shared" si="32"/>
        <v/>
      </c>
      <c r="R670" s="130" t="str">
        <f>IFERROR(N670*'Emission Factors'!C$11+O670*'Emission Factors'!C$18,"")</f>
        <v/>
      </c>
      <c r="S670" s="130" t="str">
        <f>IFERROR(N670*'Emission Factors'!C$12+O670*'Emission Factors'!C$19,"")</f>
        <v/>
      </c>
      <c r="T670" s="130" t="str">
        <f>IFERROR(N670*'Emission Factors'!C$13+O670*'Emission Factors'!C$20,"")</f>
        <v/>
      </c>
      <c r="U670" s="131" t="str">
        <f>IFERROR(IF(K670="Residential",N670*'Emission Factors'!$C$14+O670*'Emission Factors'!$C$21,N670*'Emission Factors'!$C$15+O670*'Emission Factors'!$C$22),"")</f>
        <v/>
      </c>
    </row>
    <row r="671" spans="2:21" ht="15" customHeight="1" x14ac:dyDescent="0.3">
      <c r="B671" s="123"/>
      <c r="C671" s="124"/>
      <c r="D671" s="132"/>
      <c r="E671" s="124"/>
      <c r="F671" s="124"/>
      <c r="G671" s="124"/>
      <c r="H671" s="125"/>
      <c r="I671" s="126"/>
      <c r="J671" s="127"/>
      <c r="K671" s="127"/>
      <c r="L671" s="128" t="str">
        <f>IF(E671+G671=0,"",((E671*'Emission Factors'!C$23)+(G671*'Emission Factors'!$C$25)))</f>
        <v/>
      </c>
      <c r="M671" s="128" t="str">
        <f>IF(E671+G671=0,"",((E671*'Emission Factors'!C$24)+(G671*'Emission Factors'!$C$26)))</f>
        <v/>
      </c>
      <c r="N671" s="128" t="str">
        <f t="shared" si="30"/>
        <v/>
      </c>
      <c r="O671" s="128" t="str">
        <f t="shared" si="31"/>
        <v/>
      </c>
      <c r="P671" s="128" t="str">
        <f>IFERROR(N671*'Emission Factors'!C$10+O671*'Emission Factors'!C$17,"")</f>
        <v/>
      </c>
      <c r="Q671" s="129" t="str">
        <f t="shared" si="32"/>
        <v/>
      </c>
      <c r="R671" s="130" t="str">
        <f>IFERROR(N671*'Emission Factors'!C$11+O671*'Emission Factors'!C$18,"")</f>
        <v/>
      </c>
      <c r="S671" s="130" t="str">
        <f>IFERROR(N671*'Emission Factors'!C$12+O671*'Emission Factors'!C$19,"")</f>
        <v/>
      </c>
      <c r="T671" s="130" t="str">
        <f>IFERROR(N671*'Emission Factors'!C$13+O671*'Emission Factors'!C$20,"")</f>
        <v/>
      </c>
      <c r="U671" s="131" t="str">
        <f>IFERROR(IF(K671="Residential",N671*'Emission Factors'!$C$14+O671*'Emission Factors'!$C$21,N671*'Emission Factors'!$C$15+O671*'Emission Factors'!$C$22),"")</f>
        <v/>
      </c>
    </row>
    <row r="672" spans="2:21" ht="15" customHeight="1" x14ac:dyDescent="0.3">
      <c r="B672" s="123"/>
      <c r="C672" s="124"/>
      <c r="D672" s="132"/>
      <c r="E672" s="124"/>
      <c r="F672" s="124"/>
      <c r="G672" s="124"/>
      <c r="H672" s="125"/>
      <c r="I672" s="126"/>
      <c r="J672" s="127"/>
      <c r="K672" s="127"/>
      <c r="L672" s="128" t="str">
        <f>IF(E672+G672=0,"",((E672*'Emission Factors'!C$23)+(G672*'Emission Factors'!$C$25)))</f>
        <v/>
      </c>
      <c r="M672" s="128" t="str">
        <f>IF(E672+G672=0,"",((E672*'Emission Factors'!C$24)+(G672*'Emission Factors'!$C$26)))</f>
        <v/>
      </c>
      <c r="N672" s="128" t="str">
        <f t="shared" si="30"/>
        <v/>
      </c>
      <c r="O672" s="128" t="str">
        <f t="shared" si="31"/>
        <v/>
      </c>
      <c r="P672" s="128" t="str">
        <f>IFERROR(N672*'Emission Factors'!C$10+O672*'Emission Factors'!C$17,"")</f>
        <v/>
      </c>
      <c r="Q672" s="129" t="str">
        <f t="shared" si="32"/>
        <v/>
      </c>
      <c r="R672" s="130" t="str">
        <f>IFERROR(N672*'Emission Factors'!C$11+O672*'Emission Factors'!C$18,"")</f>
        <v/>
      </c>
      <c r="S672" s="130" t="str">
        <f>IFERROR(N672*'Emission Factors'!C$12+O672*'Emission Factors'!C$19,"")</f>
        <v/>
      </c>
      <c r="T672" s="130" t="str">
        <f>IFERROR(N672*'Emission Factors'!C$13+O672*'Emission Factors'!C$20,"")</f>
        <v/>
      </c>
      <c r="U672" s="131" t="str">
        <f>IFERROR(IF(K672="Residential",N672*'Emission Factors'!$C$14+O672*'Emission Factors'!$C$21,N672*'Emission Factors'!$C$15+O672*'Emission Factors'!$C$22),"")</f>
        <v/>
      </c>
    </row>
    <row r="673" spans="2:21" ht="15" customHeight="1" x14ac:dyDescent="0.3">
      <c r="B673" s="123"/>
      <c r="C673" s="124"/>
      <c r="D673" s="132"/>
      <c r="E673" s="124"/>
      <c r="F673" s="124"/>
      <c r="G673" s="124"/>
      <c r="H673" s="125"/>
      <c r="I673" s="126"/>
      <c r="J673" s="127"/>
      <c r="K673" s="127"/>
      <c r="L673" s="128" t="str">
        <f>IF(E673+G673=0,"",((E673*'Emission Factors'!C$23)+(G673*'Emission Factors'!$C$25)))</f>
        <v/>
      </c>
      <c r="M673" s="128" t="str">
        <f>IF(E673+G673=0,"",((E673*'Emission Factors'!C$24)+(G673*'Emission Factors'!$C$26)))</f>
        <v/>
      </c>
      <c r="N673" s="128" t="str">
        <f t="shared" si="30"/>
        <v/>
      </c>
      <c r="O673" s="128" t="str">
        <f t="shared" si="31"/>
        <v/>
      </c>
      <c r="P673" s="128" t="str">
        <f>IFERROR(N673*'Emission Factors'!C$10+O673*'Emission Factors'!C$17,"")</f>
        <v/>
      </c>
      <c r="Q673" s="129" t="str">
        <f t="shared" si="32"/>
        <v/>
      </c>
      <c r="R673" s="130" t="str">
        <f>IFERROR(N673*'Emission Factors'!C$11+O673*'Emission Factors'!C$18,"")</f>
        <v/>
      </c>
      <c r="S673" s="130" t="str">
        <f>IFERROR(N673*'Emission Factors'!C$12+O673*'Emission Factors'!C$19,"")</f>
        <v/>
      </c>
      <c r="T673" s="130" t="str">
        <f>IFERROR(N673*'Emission Factors'!C$13+O673*'Emission Factors'!C$20,"")</f>
        <v/>
      </c>
      <c r="U673" s="131" t="str">
        <f>IFERROR(IF(K673="Residential",N673*'Emission Factors'!$C$14+O673*'Emission Factors'!$C$21,N673*'Emission Factors'!$C$15+O673*'Emission Factors'!$C$22),"")</f>
        <v/>
      </c>
    </row>
    <row r="674" spans="2:21" ht="15" customHeight="1" x14ac:dyDescent="0.3">
      <c r="B674" s="123"/>
      <c r="C674" s="124"/>
      <c r="D674" s="132"/>
      <c r="E674" s="124"/>
      <c r="F674" s="124"/>
      <c r="G674" s="124"/>
      <c r="H674" s="125"/>
      <c r="I674" s="126"/>
      <c r="J674" s="127"/>
      <c r="K674" s="127"/>
      <c r="L674" s="128" t="str">
        <f>IF(E674+G674=0,"",((E674*'Emission Factors'!C$23)+(G674*'Emission Factors'!$C$25)))</f>
        <v/>
      </c>
      <c r="M674" s="128" t="str">
        <f>IF(E674+G674=0,"",((E674*'Emission Factors'!C$24)+(G674*'Emission Factors'!$C$26)))</f>
        <v/>
      </c>
      <c r="N674" s="128" t="str">
        <f t="shared" si="30"/>
        <v/>
      </c>
      <c r="O674" s="128" t="str">
        <f t="shared" si="31"/>
        <v/>
      </c>
      <c r="P674" s="128" t="str">
        <f>IFERROR(N674*'Emission Factors'!C$10+O674*'Emission Factors'!C$17,"")</f>
        <v/>
      </c>
      <c r="Q674" s="129" t="str">
        <f t="shared" si="32"/>
        <v/>
      </c>
      <c r="R674" s="130" t="str">
        <f>IFERROR(N674*'Emission Factors'!C$11+O674*'Emission Factors'!C$18,"")</f>
        <v/>
      </c>
      <c r="S674" s="130" t="str">
        <f>IFERROR(N674*'Emission Factors'!C$12+O674*'Emission Factors'!C$19,"")</f>
        <v/>
      </c>
      <c r="T674" s="130" t="str">
        <f>IFERROR(N674*'Emission Factors'!C$13+O674*'Emission Factors'!C$20,"")</f>
        <v/>
      </c>
      <c r="U674" s="131" t="str">
        <f>IFERROR(IF(K674="Residential",N674*'Emission Factors'!$C$14+O674*'Emission Factors'!$C$21,N674*'Emission Factors'!$C$15+O674*'Emission Factors'!$C$22),"")</f>
        <v/>
      </c>
    </row>
    <row r="675" spans="2:21" ht="15" customHeight="1" x14ac:dyDescent="0.3">
      <c r="B675" s="123"/>
      <c r="C675" s="124"/>
      <c r="D675" s="132"/>
      <c r="E675" s="124"/>
      <c r="F675" s="124"/>
      <c r="G675" s="124"/>
      <c r="H675" s="125"/>
      <c r="I675" s="126"/>
      <c r="J675" s="127"/>
      <c r="K675" s="127"/>
      <c r="L675" s="128" t="str">
        <f>IF(E675+G675=0,"",((E675*'Emission Factors'!C$23)+(G675*'Emission Factors'!$C$25)))</f>
        <v/>
      </c>
      <c r="M675" s="128" t="str">
        <f>IF(E675+G675=0,"",((E675*'Emission Factors'!C$24)+(G675*'Emission Factors'!$C$26)))</f>
        <v/>
      </c>
      <c r="N675" s="128" t="str">
        <f t="shared" si="30"/>
        <v/>
      </c>
      <c r="O675" s="128" t="str">
        <f t="shared" si="31"/>
        <v/>
      </c>
      <c r="P675" s="128" t="str">
        <f>IFERROR(N675*'Emission Factors'!C$10+O675*'Emission Factors'!C$17,"")</f>
        <v/>
      </c>
      <c r="Q675" s="129" t="str">
        <f t="shared" si="32"/>
        <v/>
      </c>
      <c r="R675" s="130" t="str">
        <f>IFERROR(N675*'Emission Factors'!C$11+O675*'Emission Factors'!C$18,"")</f>
        <v/>
      </c>
      <c r="S675" s="130" t="str">
        <f>IFERROR(N675*'Emission Factors'!C$12+O675*'Emission Factors'!C$19,"")</f>
        <v/>
      </c>
      <c r="T675" s="130" t="str">
        <f>IFERROR(N675*'Emission Factors'!C$13+O675*'Emission Factors'!C$20,"")</f>
        <v/>
      </c>
      <c r="U675" s="131" t="str">
        <f>IFERROR(IF(K675="Residential",N675*'Emission Factors'!$C$14+O675*'Emission Factors'!$C$21,N675*'Emission Factors'!$C$15+O675*'Emission Factors'!$C$22),"")</f>
        <v/>
      </c>
    </row>
    <row r="676" spans="2:21" ht="15" customHeight="1" x14ac:dyDescent="0.3">
      <c r="B676" s="123"/>
      <c r="C676" s="124"/>
      <c r="D676" s="132"/>
      <c r="E676" s="124"/>
      <c r="F676" s="124"/>
      <c r="G676" s="124"/>
      <c r="H676" s="125"/>
      <c r="I676" s="126"/>
      <c r="J676" s="127"/>
      <c r="K676" s="127"/>
      <c r="L676" s="128" t="str">
        <f>IF(E676+G676=0,"",((E676*'Emission Factors'!C$23)+(G676*'Emission Factors'!$C$25)))</f>
        <v/>
      </c>
      <c r="M676" s="128" t="str">
        <f>IF(E676+G676=0,"",((E676*'Emission Factors'!C$24)+(G676*'Emission Factors'!$C$26)))</f>
        <v/>
      </c>
      <c r="N676" s="128" t="str">
        <f t="shared" si="30"/>
        <v/>
      </c>
      <c r="O676" s="128" t="str">
        <f t="shared" si="31"/>
        <v/>
      </c>
      <c r="P676" s="128" t="str">
        <f>IFERROR(N676*'Emission Factors'!C$10+O676*'Emission Factors'!C$17,"")</f>
        <v/>
      </c>
      <c r="Q676" s="129" t="str">
        <f t="shared" si="32"/>
        <v/>
      </c>
      <c r="R676" s="130" t="str">
        <f>IFERROR(N676*'Emission Factors'!C$11+O676*'Emission Factors'!C$18,"")</f>
        <v/>
      </c>
      <c r="S676" s="130" t="str">
        <f>IFERROR(N676*'Emission Factors'!C$12+O676*'Emission Factors'!C$19,"")</f>
        <v/>
      </c>
      <c r="T676" s="130" t="str">
        <f>IFERROR(N676*'Emission Factors'!C$13+O676*'Emission Factors'!C$20,"")</f>
        <v/>
      </c>
      <c r="U676" s="131" t="str">
        <f>IFERROR(IF(K676="Residential",N676*'Emission Factors'!$C$14+O676*'Emission Factors'!$C$21,N676*'Emission Factors'!$C$15+O676*'Emission Factors'!$C$22),"")</f>
        <v/>
      </c>
    </row>
    <row r="677" spans="2:21" ht="15" customHeight="1" x14ac:dyDescent="0.3">
      <c r="B677" s="123"/>
      <c r="C677" s="124"/>
      <c r="D677" s="132"/>
      <c r="E677" s="124"/>
      <c r="F677" s="124"/>
      <c r="G677" s="124"/>
      <c r="H677" s="125"/>
      <c r="I677" s="126"/>
      <c r="J677" s="127"/>
      <c r="K677" s="127"/>
      <c r="L677" s="128" t="str">
        <f>IF(E677+G677=0,"",((E677*'Emission Factors'!C$23)+(G677*'Emission Factors'!$C$25)))</f>
        <v/>
      </c>
      <c r="M677" s="128" t="str">
        <f>IF(E677+G677=0,"",((E677*'Emission Factors'!C$24)+(G677*'Emission Factors'!$C$26)))</f>
        <v/>
      </c>
      <c r="N677" s="128" t="str">
        <f t="shared" si="30"/>
        <v/>
      </c>
      <c r="O677" s="128" t="str">
        <f t="shared" si="31"/>
        <v/>
      </c>
      <c r="P677" s="128" t="str">
        <f>IFERROR(N677*'Emission Factors'!C$10+O677*'Emission Factors'!C$17,"")</f>
        <v/>
      </c>
      <c r="Q677" s="129" t="str">
        <f t="shared" si="32"/>
        <v/>
      </c>
      <c r="R677" s="130" t="str">
        <f>IFERROR(N677*'Emission Factors'!C$11+O677*'Emission Factors'!C$18,"")</f>
        <v/>
      </c>
      <c r="S677" s="130" t="str">
        <f>IFERROR(N677*'Emission Factors'!C$12+O677*'Emission Factors'!C$19,"")</f>
        <v/>
      </c>
      <c r="T677" s="130" t="str">
        <f>IFERROR(N677*'Emission Factors'!C$13+O677*'Emission Factors'!C$20,"")</f>
        <v/>
      </c>
      <c r="U677" s="131" t="str">
        <f>IFERROR(IF(K677="Residential",N677*'Emission Factors'!$C$14+O677*'Emission Factors'!$C$21,N677*'Emission Factors'!$C$15+O677*'Emission Factors'!$C$22),"")</f>
        <v/>
      </c>
    </row>
    <row r="678" spans="2:21" ht="15" customHeight="1" x14ac:dyDescent="0.3">
      <c r="B678" s="123"/>
      <c r="C678" s="124"/>
      <c r="D678" s="132"/>
      <c r="E678" s="124"/>
      <c r="F678" s="124"/>
      <c r="G678" s="124"/>
      <c r="H678" s="125"/>
      <c r="I678" s="126"/>
      <c r="J678" s="127"/>
      <c r="K678" s="127"/>
      <c r="L678" s="128" t="str">
        <f>IF(E678+G678=0,"",((E678*'Emission Factors'!C$23)+(G678*'Emission Factors'!$C$25)))</f>
        <v/>
      </c>
      <c r="M678" s="128" t="str">
        <f>IF(E678+G678=0,"",((E678*'Emission Factors'!C$24)+(G678*'Emission Factors'!$C$26)))</f>
        <v/>
      </c>
      <c r="N678" s="128" t="str">
        <f t="shared" si="30"/>
        <v/>
      </c>
      <c r="O678" s="128" t="str">
        <f t="shared" si="31"/>
        <v/>
      </c>
      <c r="P678" s="128" t="str">
        <f>IFERROR(N678*'Emission Factors'!C$10+O678*'Emission Factors'!C$17,"")</f>
        <v/>
      </c>
      <c r="Q678" s="129" t="str">
        <f t="shared" si="32"/>
        <v/>
      </c>
      <c r="R678" s="130" t="str">
        <f>IFERROR(N678*'Emission Factors'!C$11+O678*'Emission Factors'!C$18,"")</f>
        <v/>
      </c>
      <c r="S678" s="130" t="str">
        <f>IFERROR(N678*'Emission Factors'!C$12+O678*'Emission Factors'!C$19,"")</f>
        <v/>
      </c>
      <c r="T678" s="130" t="str">
        <f>IFERROR(N678*'Emission Factors'!C$13+O678*'Emission Factors'!C$20,"")</f>
        <v/>
      </c>
      <c r="U678" s="131" t="str">
        <f>IFERROR(IF(K678="Residential",N678*'Emission Factors'!$C$14+O678*'Emission Factors'!$C$21,N678*'Emission Factors'!$C$15+O678*'Emission Factors'!$C$22),"")</f>
        <v/>
      </c>
    </row>
    <row r="679" spans="2:21" ht="15" customHeight="1" x14ac:dyDescent="0.3">
      <c r="B679" s="123"/>
      <c r="C679" s="124"/>
      <c r="D679" s="132"/>
      <c r="E679" s="124"/>
      <c r="F679" s="124"/>
      <c r="G679" s="124"/>
      <c r="H679" s="125"/>
      <c r="I679" s="126"/>
      <c r="J679" s="127"/>
      <c r="K679" s="127"/>
      <c r="L679" s="128" t="str">
        <f>IF(E679+G679=0,"",((E679*'Emission Factors'!C$23)+(G679*'Emission Factors'!$C$25)))</f>
        <v/>
      </c>
      <c r="M679" s="128" t="str">
        <f>IF(E679+G679=0,"",((E679*'Emission Factors'!C$24)+(G679*'Emission Factors'!$C$26)))</f>
        <v/>
      </c>
      <c r="N679" s="128" t="str">
        <f t="shared" si="30"/>
        <v/>
      </c>
      <c r="O679" s="128" t="str">
        <f t="shared" si="31"/>
        <v/>
      </c>
      <c r="P679" s="128" t="str">
        <f>IFERROR(N679*'Emission Factors'!C$10+O679*'Emission Factors'!C$17,"")</f>
        <v/>
      </c>
      <c r="Q679" s="129" t="str">
        <f t="shared" si="32"/>
        <v/>
      </c>
      <c r="R679" s="130" t="str">
        <f>IFERROR(N679*'Emission Factors'!C$11+O679*'Emission Factors'!C$18,"")</f>
        <v/>
      </c>
      <c r="S679" s="130" t="str">
        <f>IFERROR(N679*'Emission Factors'!C$12+O679*'Emission Factors'!C$19,"")</f>
        <v/>
      </c>
      <c r="T679" s="130" t="str">
        <f>IFERROR(N679*'Emission Factors'!C$13+O679*'Emission Factors'!C$20,"")</f>
        <v/>
      </c>
      <c r="U679" s="131" t="str">
        <f>IFERROR(IF(K679="Residential",N679*'Emission Factors'!$C$14+O679*'Emission Factors'!$C$21,N679*'Emission Factors'!$C$15+O679*'Emission Factors'!$C$22),"")</f>
        <v/>
      </c>
    </row>
    <row r="680" spans="2:21" ht="15" customHeight="1" x14ac:dyDescent="0.3">
      <c r="B680" s="123"/>
      <c r="C680" s="124"/>
      <c r="D680" s="132"/>
      <c r="E680" s="124"/>
      <c r="F680" s="124"/>
      <c r="G680" s="124"/>
      <c r="H680" s="125"/>
      <c r="I680" s="126"/>
      <c r="J680" s="127"/>
      <c r="K680" s="127"/>
      <c r="L680" s="128" t="str">
        <f>IF(E680+G680=0,"",((E680*'Emission Factors'!C$23)+(G680*'Emission Factors'!$C$25)))</f>
        <v/>
      </c>
      <c r="M680" s="128" t="str">
        <f>IF(E680+G680=0,"",((E680*'Emission Factors'!C$24)+(G680*'Emission Factors'!$C$26)))</f>
        <v/>
      </c>
      <c r="N680" s="128" t="str">
        <f t="shared" si="30"/>
        <v/>
      </c>
      <c r="O680" s="128" t="str">
        <f t="shared" si="31"/>
        <v/>
      </c>
      <c r="P680" s="128" t="str">
        <f>IFERROR(N680*'Emission Factors'!C$10+O680*'Emission Factors'!C$17,"")</f>
        <v/>
      </c>
      <c r="Q680" s="129" t="str">
        <f t="shared" si="32"/>
        <v/>
      </c>
      <c r="R680" s="130" t="str">
        <f>IFERROR(N680*'Emission Factors'!C$11+O680*'Emission Factors'!C$18,"")</f>
        <v/>
      </c>
      <c r="S680" s="130" t="str">
        <f>IFERROR(N680*'Emission Factors'!C$12+O680*'Emission Factors'!C$19,"")</f>
        <v/>
      </c>
      <c r="T680" s="130" t="str">
        <f>IFERROR(N680*'Emission Factors'!C$13+O680*'Emission Factors'!C$20,"")</f>
        <v/>
      </c>
      <c r="U680" s="131" t="str">
        <f>IFERROR(IF(K680="Residential",N680*'Emission Factors'!$C$14+O680*'Emission Factors'!$C$21,N680*'Emission Factors'!$C$15+O680*'Emission Factors'!$C$22),"")</f>
        <v/>
      </c>
    </row>
    <row r="681" spans="2:21" ht="15" customHeight="1" x14ac:dyDescent="0.3">
      <c r="B681" s="123"/>
      <c r="C681" s="124"/>
      <c r="D681" s="132"/>
      <c r="E681" s="124"/>
      <c r="F681" s="124"/>
      <c r="G681" s="124"/>
      <c r="H681" s="125"/>
      <c r="I681" s="126"/>
      <c r="J681" s="127"/>
      <c r="K681" s="127"/>
      <c r="L681" s="128" t="str">
        <f>IF(E681+G681=0,"",((E681*'Emission Factors'!C$23)+(G681*'Emission Factors'!$C$25)))</f>
        <v/>
      </c>
      <c r="M681" s="128" t="str">
        <f>IF(E681+G681=0,"",((E681*'Emission Factors'!C$24)+(G681*'Emission Factors'!$C$26)))</f>
        <v/>
      </c>
      <c r="N681" s="128" t="str">
        <f t="shared" si="30"/>
        <v/>
      </c>
      <c r="O681" s="128" t="str">
        <f t="shared" si="31"/>
        <v/>
      </c>
      <c r="P681" s="128" t="str">
        <f>IFERROR(N681*'Emission Factors'!C$10+O681*'Emission Factors'!C$17,"")</f>
        <v/>
      </c>
      <c r="Q681" s="129" t="str">
        <f t="shared" si="32"/>
        <v/>
      </c>
      <c r="R681" s="130" t="str">
        <f>IFERROR(N681*'Emission Factors'!C$11+O681*'Emission Factors'!C$18,"")</f>
        <v/>
      </c>
      <c r="S681" s="130" t="str">
        <f>IFERROR(N681*'Emission Factors'!C$12+O681*'Emission Factors'!C$19,"")</f>
        <v/>
      </c>
      <c r="T681" s="130" t="str">
        <f>IFERROR(N681*'Emission Factors'!C$13+O681*'Emission Factors'!C$20,"")</f>
        <v/>
      </c>
      <c r="U681" s="131" t="str">
        <f>IFERROR(IF(K681="Residential",N681*'Emission Factors'!$C$14+O681*'Emission Factors'!$C$21,N681*'Emission Factors'!$C$15+O681*'Emission Factors'!$C$22),"")</f>
        <v/>
      </c>
    </row>
    <row r="682" spans="2:21" ht="15" customHeight="1" x14ac:dyDescent="0.3">
      <c r="B682" s="123"/>
      <c r="C682" s="124"/>
      <c r="D682" s="132"/>
      <c r="E682" s="124"/>
      <c r="F682" s="124"/>
      <c r="G682" s="124"/>
      <c r="H682" s="125"/>
      <c r="I682" s="126"/>
      <c r="J682" s="127"/>
      <c r="K682" s="127"/>
      <c r="L682" s="128" t="str">
        <f>IF(E682+G682=0,"",((E682*'Emission Factors'!C$23)+(G682*'Emission Factors'!$C$25)))</f>
        <v/>
      </c>
      <c r="M682" s="128" t="str">
        <f>IF(E682+G682=0,"",((E682*'Emission Factors'!C$24)+(G682*'Emission Factors'!$C$26)))</f>
        <v/>
      </c>
      <c r="N682" s="128" t="str">
        <f t="shared" si="30"/>
        <v/>
      </c>
      <c r="O682" s="128" t="str">
        <f t="shared" si="31"/>
        <v/>
      </c>
      <c r="P682" s="128" t="str">
        <f>IFERROR(N682*'Emission Factors'!C$10+O682*'Emission Factors'!C$17,"")</f>
        <v/>
      </c>
      <c r="Q682" s="129" t="str">
        <f t="shared" si="32"/>
        <v/>
      </c>
      <c r="R682" s="130" t="str">
        <f>IFERROR(N682*'Emission Factors'!C$11+O682*'Emission Factors'!C$18,"")</f>
        <v/>
      </c>
      <c r="S682" s="130" t="str">
        <f>IFERROR(N682*'Emission Factors'!C$12+O682*'Emission Factors'!C$19,"")</f>
        <v/>
      </c>
      <c r="T682" s="130" t="str">
        <f>IFERROR(N682*'Emission Factors'!C$13+O682*'Emission Factors'!C$20,"")</f>
        <v/>
      </c>
      <c r="U682" s="131" t="str">
        <f>IFERROR(IF(K682="Residential",N682*'Emission Factors'!$C$14+O682*'Emission Factors'!$C$21,N682*'Emission Factors'!$C$15+O682*'Emission Factors'!$C$22),"")</f>
        <v/>
      </c>
    </row>
    <row r="683" spans="2:21" ht="15" customHeight="1" x14ac:dyDescent="0.3">
      <c r="B683" s="123"/>
      <c r="C683" s="124"/>
      <c r="D683" s="132"/>
      <c r="E683" s="124"/>
      <c r="F683" s="124"/>
      <c r="G683" s="124"/>
      <c r="H683" s="125"/>
      <c r="I683" s="126"/>
      <c r="J683" s="127"/>
      <c r="K683" s="127"/>
      <c r="L683" s="128" t="str">
        <f>IF(E683+G683=0,"",((E683*'Emission Factors'!C$23)+(G683*'Emission Factors'!$C$25)))</f>
        <v/>
      </c>
      <c r="M683" s="128" t="str">
        <f>IF(E683+G683=0,"",((E683*'Emission Factors'!C$24)+(G683*'Emission Factors'!$C$26)))</f>
        <v/>
      </c>
      <c r="N683" s="128" t="str">
        <f t="shared" si="30"/>
        <v/>
      </c>
      <c r="O683" s="128" t="str">
        <f t="shared" si="31"/>
        <v/>
      </c>
      <c r="P683" s="128" t="str">
        <f>IFERROR(N683*'Emission Factors'!C$10+O683*'Emission Factors'!C$17,"")</f>
        <v/>
      </c>
      <c r="Q683" s="129" t="str">
        <f t="shared" si="32"/>
        <v/>
      </c>
      <c r="R683" s="130" t="str">
        <f>IFERROR(N683*'Emission Factors'!C$11+O683*'Emission Factors'!C$18,"")</f>
        <v/>
      </c>
      <c r="S683" s="130" t="str">
        <f>IFERROR(N683*'Emission Factors'!C$12+O683*'Emission Factors'!C$19,"")</f>
        <v/>
      </c>
      <c r="T683" s="130" t="str">
        <f>IFERROR(N683*'Emission Factors'!C$13+O683*'Emission Factors'!C$20,"")</f>
        <v/>
      </c>
      <c r="U683" s="131" t="str">
        <f>IFERROR(IF(K683="Residential",N683*'Emission Factors'!$C$14+O683*'Emission Factors'!$C$21,N683*'Emission Factors'!$C$15+O683*'Emission Factors'!$C$22),"")</f>
        <v/>
      </c>
    </row>
    <row r="684" spans="2:21" ht="15" customHeight="1" x14ac:dyDescent="0.3">
      <c r="B684" s="123"/>
      <c r="C684" s="124"/>
      <c r="D684" s="132"/>
      <c r="E684" s="124"/>
      <c r="F684" s="124"/>
      <c r="G684" s="124"/>
      <c r="H684" s="125"/>
      <c r="I684" s="126"/>
      <c r="J684" s="127"/>
      <c r="K684" s="127"/>
      <c r="L684" s="128" t="str">
        <f>IF(E684+G684=0,"",((E684*'Emission Factors'!C$23)+(G684*'Emission Factors'!$C$25)))</f>
        <v/>
      </c>
      <c r="M684" s="128" t="str">
        <f>IF(E684+G684=0,"",((E684*'Emission Factors'!C$24)+(G684*'Emission Factors'!$C$26)))</f>
        <v/>
      </c>
      <c r="N684" s="128" t="str">
        <f t="shared" si="30"/>
        <v/>
      </c>
      <c r="O684" s="128" t="str">
        <f t="shared" si="31"/>
        <v/>
      </c>
      <c r="P684" s="128" t="str">
        <f>IFERROR(N684*'Emission Factors'!C$10+O684*'Emission Factors'!C$17,"")</f>
        <v/>
      </c>
      <c r="Q684" s="129" t="str">
        <f t="shared" si="32"/>
        <v/>
      </c>
      <c r="R684" s="130" t="str">
        <f>IFERROR(N684*'Emission Factors'!C$11+O684*'Emission Factors'!C$18,"")</f>
        <v/>
      </c>
      <c r="S684" s="130" t="str">
        <f>IFERROR(N684*'Emission Factors'!C$12+O684*'Emission Factors'!C$19,"")</f>
        <v/>
      </c>
      <c r="T684" s="130" t="str">
        <f>IFERROR(N684*'Emission Factors'!C$13+O684*'Emission Factors'!C$20,"")</f>
        <v/>
      </c>
      <c r="U684" s="131" t="str">
        <f>IFERROR(IF(K684="Residential",N684*'Emission Factors'!$C$14+O684*'Emission Factors'!$C$21,N684*'Emission Factors'!$C$15+O684*'Emission Factors'!$C$22),"")</f>
        <v/>
      </c>
    </row>
    <row r="685" spans="2:21" ht="15" customHeight="1" x14ac:dyDescent="0.3">
      <c r="B685" s="123"/>
      <c r="C685" s="124"/>
      <c r="D685" s="132"/>
      <c r="E685" s="124"/>
      <c r="F685" s="124"/>
      <c r="G685" s="124"/>
      <c r="H685" s="125"/>
      <c r="I685" s="126"/>
      <c r="J685" s="127"/>
      <c r="K685" s="127"/>
      <c r="L685" s="128" t="str">
        <f>IF(E685+G685=0,"",((E685*'Emission Factors'!C$23)+(G685*'Emission Factors'!$C$25)))</f>
        <v/>
      </c>
      <c r="M685" s="128" t="str">
        <f>IF(E685+G685=0,"",((E685*'Emission Factors'!C$24)+(G685*'Emission Factors'!$C$26)))</f>
        <v/>
      </c>
      <c r="N685" s="128" t="str">
        <f t="shared" si="30"/>
        <v/>
      </c>
      <c r="O685" s="128" t="str">
        <f t="shared" si="31"/>
        <v/>
      </c>
      <c r="P685" s="128" t="str">
        <f>IFERROR(N685*'Emission Factors'!C$10+O685*'Emission Factors'!C$17,"")</f>
        <v/>
      </c>
      <c r="Q685" s="129" t="str">
        <f t="shared" si="32"/>
        <v/>
      </c>
      <c r="R685" s="130" t="str">
        <f>IFERROR(N685*'Emission Factors'!C$11+O685*'Emission Factors'!C$18,"")</f>
        <v/>
      </c>
      <c r="S685" s="130" t="str">
        <f>IFERROR(N685*'Emission Factors'!C$12+O685*'Emission Factors'!C$19,"")</f>
        <v/>
      </c>
      <c r="T685" s="130" t="str">
        <f>IFERROR(N685*'Emission Factors'!C$13+O685*'Emission Factors'!C$20,"")</f>
        <v/>
      </c>
      <c r="U685" s="131" t="str">
        <f>IFERROR(IF(K685="Residential",N685*'Emission Factors'!$C$14+O685*'Emission Factors'!$C$21,N685*'Emission Factors'!$C$15+O685*'Emission Factors'!$C$22),"")</f>
        <v/>
      </c>
    </row>
    <row r="686" spans="2:21" ht="15" customHeight="1" x14ac:dyDescent="0.3">
      <c r="B686" s="123"/>
      <c r="C686" s="124"/>
      <c r="D686" s="132"/>
      <c r="E686" s="124"/>
      <c r="F686" s="124"/>
      <c r="G686" s="124"/>
      <c r="H686" s="125"/>
      <c r="I686" s="126"/>
      <c r="J686" s="127"/>
      <c r="K686" s="127"/>
      <c r="L686" s="128" t="str">
        <f>IF(E686+G686=0,"",((E686*'Emission Factors'!C$23)+(G686*'Emission Factors'!$C$25)))</f>
        <v/>
      </c>
      <c r="M686" s="128" t="str">
        <f>IF(E686+G686=0,"",((E686*'Emission Factors'!C$24)+(G686*'Emission Factors'!$C$26)))</f>
        <v/>
      </c>
      <c r="N686" s="128" t="str">
        <f t="shared" si="30"/>
        <v/>
      </c>
      <c r="O686" s="128" t="str">
        <f t="shared" si="31"/>
        <v/>
      </c>
      <c r="P686" s="128" t="str">
        <f>IFERROR(N686*'Emission Factors'!C$10+O686*'Emission Factors'!C$17,"")</f>
        <v/>
      </c>
      <c r="Q686" s="129" t="str">
        <f t="shared" si="32"/>
        <v/>
      </c>
      <c r="R686" s="130" t="str">
        <f>IFERROR(N686*'Emission Factors'!C$11+O686*'Emission Factors'!C$18,"")</f>
        <v/>
      </c>
      <c r="S686" s="130" t="str">
        <f>IFERROR(N686*'Emission Factors'!C$12+O686*'Emission Factors'!C$19,"")</f>
        <v/>
      </c>
      <c r="T686" s="130" t="str">
        <f>IFERROR(N686*'Emission Factors'!C$13+O686*'Emission Factors'!C$20,"")</f>
        <v/>
      </c>
      <c r="U686" s="131" t="str">
        <f>IFERROR(IF(K686="Residential",N686*'Emission Factors'!$C$14+O686*'Emission Factors'!$C$21,N686*'Emission Factors'!$C$15+O686*'Emission Factors'!$C$22),"")</f>
        <v/>
      </c>
    </row>
    <row r="687" spans="2:21" ht="15" customHeight="1" x14ac:dyDescent="0.3">
      <c r="B687" s="123"/>
      <c r="C687" s="124"/>
      <c r="D687" s="132"/>
      <c r="E687" s="124"/>
      <c r="F687" s="124"/>
      <c r="G687" s="124"/>
      <c r="H687" s="125"/>
      <c r="I687" s="126"/>
      <c r="J687" s="127"/>
      <c r="K687" s="127"/>
      <c r="L687" s="128" t="str">
        <f>IF(E687+G687=0,"",((E687*'Emission Factors'!C$23)+(G687*'Emission Factors'!$C$25)))</f>
        <v/>
      </c>
      <c r="M687" s="128" t="str">
        <f>IF(E687+G687=0,"",((E687*'Emission Factors'!C$24)+(G687*'Emission Factors'!$C$26)))</f>
        <v/>
      </c>
      <c r="N687" s="128" t="str">
        <f t="shared" si="30"/>
        <v/>
      </c>
      <c r="O687" s="128" t="str">
        <f t="shared" si="31"/>
        <v/>
      </c>
      <c r="P687" s="128" t="str">
        <f>IFERROR(N687*'Emission Factors'!C$10+O687*'Emission Factors'!C$17,"")</f>
        <v/>
      </c>
      <c r="Q687" s="129" t="str">
        <f t="shared" si="32"/>
        <v/>
      </c>
      <c r="R687" s="130" t="str">
        <f>IFERROR(N687*'Emission Factors'!C$11+O687*'Emission Factors'!C$18,"")</f>
        <v/>
      </c>
      <c r="S687" s="130" t="str">
        <f>IFERROR(N687*'Emission Factors'!C$12+O687*'Emission Factors'!C$19,"")</f>
        <v/>
      </c>
      <c r="T687" s="130" t="str">
        <f>IFERROR(N687*'Emission Factors'!C$13+O687*'Emission Factors'!C$20,"")</f>
        <v/>
      </c>
      <c r="U687" s="131" t="str">
        <f>IFERROR(IF(K687="Residential",N687*'Emission Factors'!$C$14+O687*'Emission Factors'!$C$21,N687*'Emission Factors'!$C$15+O687*'Emission Factors'!$C$22),"")</f>
        <v/>
      </c>
    </row>
    <row r="688" spans="2:21" ht="15" customHeight="1" x14ac:dyDescent="0.3">
      <c r="B688" s="123"/>
      <c r="C688" s="124"/>
      <c r="D688" s="132"/>
      <c r="E688" s="124"/>
      <c r="F688" s="124"/>
      <c r="G688" s="124"/>
      <c r="H688" s="125"/>
      <c r="I688" s="126"/>
      <c r="J688" s="127"/>
      <c r="K688" s="127"/>
      <c r="L688" s="128" t="str">
        <f>IF(E688+G688=0,"",((E688*'Emission Factors'!C$23)+(G688*'Emission Factors'!$C$25)))</f>
        <v/>
      </c>
      <c r="M688" s="128" t="str">
        <f>IF(E688+G688=0,"",((E688*'Emission Factors'!C$24)+(G688*'Emission Factors'!$C$26)))</f>
        <v/>
      </c>
      <c r="N688" s="128" t="str">
        <f t="shared" si="30"/>
        <v/>
      </c>
      <c r="O688" s="128" t="str">
        <f t="shared" si="31"/>
        <v/>
      </c>
      <c r="P688" s="128" t="str">
        <f>IFERROR(N688*'Emission Factors'!C$10+O688*'Emission Factors'!C$17,"")</f>
        <v/>
      </c>
      <c r="Q688" s="129" t="str">
        <f t="shared" si="32"/>
        <v/>
      </c>
      <c r="R688" s="130" t="str">
        <f>IFERROR(N688*'Emission Factors'!C$11+O688*'Emission Factors'!C$18,"")</f>
        <v/>
      </c>
      <c r="S688" s="130" t="str">
        <f>IFERROR(N688*'Emission Factors'!C$12+O688*'Emission Factors'!C$19,"")</f>
        <v/>
      </c>
      <c r="T688" s="130" t="str">
        <f>IFERROR(N688*'Emission Factors'!C$13+O688*'Emission Factors'!C$20,"")</f>
        <v/>
      </c>
      <c r="U688" s="131" t="str">
        <f>IFERROR(IF(K688="Residential",N688*'Emission Factors'!$C$14+O688*'Emission Factors'!$C$21,N688*'Emission Factors'!$C$15+O688*'Emission Factors'!$C$22),"")</f>
        <v/>
      </c>
    </row>
    <row r="689" spans="2:21" ht="15" customHeight="1" x14ac:dyDescent="0.3">
      <c r="B689" s="123"/>
      <c r="C689" s="124"/>
      <c r="D689" s="132"/>
      <c r="E689" s="124"/>
      <c r="F689" s="124"/>
      <c r="G689" s="124"/>
      <c r="H689" s="125"/>
      <c r="I689" s="126"/>
      <c r="J689" s="127"/>
      <c r="K689" s="127"/>
      <c r="L689" s="128" t="str">
        <f>IF(E689+G689=0,"",((E689*'Emission Factors'!C$23)+(G689*'Emission Factors'!$C$25)))</f>
        <v/>
      </c>
      <c r="M689" s="128" t="str">
        <f>IF(E689+G689=0,"",((E689*'Emission Factors'!C$24)+(G689*'Emission Factors'!$C$26)))</f>
        <v/>
      </c>
      <c r="N689" s="128" t="str">
        <f t="shared" si="30"/>
        <v/>
      </c>
      <c r="O689" s="128" t="str">
        <f t="shared" si="31"/>
        <v/>
      </c>
      <c r="P689" s="128" t="str">
        <f>IFERROR(N689*'Emission Factors'!C$10+O689*'Emission Factors'!C$17,"")</f>
        <v/>
      </c>
      <c r="Q689" s="129" t="str">
        <f t="shared" si="32"/>
        <v/>
      </c>
      <c r="R689" s="130" t="str">
        <f>IFERROR(N689*'Emission Factors'!C$11+O689*'Emission Factors'!C$18,"")</f>
        <v/>
      </c>
      <c r="S689" s="130" t="str">
        <f>IFERROR(N689*'Emission Factors'!C$12+O689*'Emission Factors'!C$19,"")</f>
        <v/>
      </c>
      <c r="T689" s="130" t="str">
        <f>IFERROR(N689*'Emission Factors'!C$13+O689*'Emission Factors'!C$20,"")</f>
        <v/>
      </c>
      <c r="U689" s="131" t="str">
        <f>IFERROR(IF(K689="Residential",N689*'Emission Factors'!$C$14+O689*'Emission Factors'!$C$21,N689*'Emission Factors'!$C$15+O689*'Emission Factors'!$C$22),"")</f>
        <v/>
      </c>
    </row>
    <row r="690" spans="2:21" ht="15" customHeight="1" x14ac:dyDescent="0.3">
      <c r="B690" s="123"/>
      <c r="C690" s="124"/>
      <c r="D690" s="132"/>
      <c r="E690" s="124"/>
      <c r="F690" s="124"/>
      <c r="G690" s="124"/>
      <c r="H690" s="125"/>
      <c r="I690" s="126"/>
      <c r="J690" s="127"/>
      <c r="K690" s="127"/>
      <c r="L690" s="128" t="str">
        <f>IF(E690+G690=0,"",((E690*'Emission Factors'!C$23)+(G690*'Emission Factors'!$C$25)))</f>
        <v/>
      </c>
      <c r="M690" s="128" t="str">
        <f>IF(E690+G690=0,"",((E690*'Emission Factors'!C$24)+(G690*'Emission Factors'!$C$26)))</f>
        <v/>
      </c>
      <c r="N690" s="128" t="str">
        <f t="shared" si="30"/>
        <v/>
      </c>
      <c r="O690" s="128" t="str">
        <f t="shared" si="31"/>
        <v/>
      </c>
      <c r="P690" s="128" t="str">
        <f>IFERROR(N690*'Emission Factors'!C$10+O690*'Emission Factors'!C$17,"")</f>
        <v/>
      </c>
      <c r="Q690" s="129" t="str">
        <f t="shared" si="32"/>
        <v/>
      </c>
      <c r="R690" s="130" t="str">
        <f>IFERROR(N690*'Emission Factors'!C$11+O690*'Emission Factors'!C$18,"")</f>
        <v/>
      </c>
      <c r="S690" s="130" t="str">
        <f>IFERROR(N690*'Emission Factors'!C$12+O690*'Emission Factors'!C$19,"")</f>
        <v/>
      </c>
      <c r="T690" s="130" t="str">
        <f>IFERROR(N690*'Emission Factors'!C$13+O690*'Emission Factors'!C$20,"")</f>
        <v/>
      </c>
      <c r="U690" s="131" t="str">
        <f>IFERROR(IF(K690="Residential",N690*'Emission Factors'!$C$14+O690*'Emission Factors'!$C$21,N690*'Emission Factors'!$C$15+O690*'Emission Factors'!$C$22),"")</f>
        <v/>
      </c>
    </row>
    <row r="691" spans="2:21" ht="15" customHeight="1" x14ac:dyDescent="0.3">
      <c r="B691" s="123"/>
      <c r="C691" s="124"/>
      <c r="D691" s="132"/>
      <c r="E691" s="124"/>
      <c r="F691" s="124"/>
      <c r="G691" s="124"/>
      <c r="H691" s="125"/>
      <c r="I691" s="126"/>
      <c r="J691" s="127"/>
      <c r="K691" s="127"/>
      <c r="L691" s="128" t="str">
        <f>IF(E691+G691=0,"",((E691*'Emission Factors'!C$23)+(G691*'Emission Factors'!$C$25)))</f>
        <v/>
      </c>
      <c r="M691" s="128" t="str">
        <f>IF(E691+G691=0,"",((E691*'Emission Factors'!C$24)+(G691*'Emission Factors'!$C$26)))</f>
        <v/>
      </c>
      <c r="N691" s="128" t="str">
        <f t="shared" si="30"/>
        <v/>
      </c>
      <c r="O691" s="128" t="str">
        <f t="shared" si="31"/>
        <v/>
      </c>
      <c r="P691" s="128" t="str">
        <f>IFERROR(N691*'Emission Factors'!C$10+O691*'Emission Factors'!C$17,"")</f>
        <v/>
      </c>
      <c r="Q691" s="129" t="str">
        <f t="shared" si="32"/>
        <v/>
      </c>
      <c r="R691" s="130" t="str">
        <f>IFERROR(N691*'Emission Factors'!C$11+O691*'Emission Factors'!C$18,"")</f>
        <v/>
      </c>
      <c r="S691" s="130" t="str">
        <f>IFERROR(N691*'Emission Factors'!C$12+O691*'Emission Factors'!C$19,"")</f>
        <v/>
      </c>
      <c r="T691" s="130" t="str">
        <f>IFERROR(N691*'Emission Factors'!C$13+O691*'Emission Factors'!C$20,"")</f>
        <v/>
      </c>
      <c r="U691" s="131" t="str">
        <f>IFERROR(IF(K691="Residential",N691*'Emission Factors'!$C$14+O691*'Emission Factors'!$C$21,N691*'Emission Factors'!$C$15+O691*'Emission Factors'!$C$22),"")</f>
        <v/>
      </c>
    </row>
    <row r="692" spans="2:21" ht="15" customHeight="1" x14ac:dyDescent="0.3">
      <c r="B692" s="123"/>
      <c r="C692" s="124"/>
      <c r="D692" s="132"/>
      <c r="E692" s="124"/>
      <c r="F692" s="124"/>
      <c r="G692" s="124"/>
      <c r="H692" s="125"/>
      <c r="I692" s="126"/>
      <c r="J692" s="127"/>
      <c r="K692" s="127"/>
      <c r="L692" s="128" t="str">
        <f>IF(E692+G692=0,"",((E692*'Emission Factors'!C$23)+(G692*'Emission Factors'!$C$25)))</f>
        <v/>
      </c>
      <c r="M692" s="128" t="str">
        <f>IF(E692+G692=0,"",((E692*'Emission Factors'!C$24)+(G692*'Emission Factors'!$C$26)))</f>
        <v/>
      </c>
      <c r="N692" s="128" t="str">
        <f t="shared" si="30"/>
        <v/>
      </c>
      <c r="O692" s="128" t="str">
        <f t="shared" si="31"/>
        <v/>
      </c>
      <c r="P692" s="128" t="str">
        <f>IFERROR(N692*'Emission Factors'!C$10+O692*'Emission Factors'!C$17,"")</f>
        <v/>
      </c>
      <c r="Q692" s="129" t="str">
        <f t="shared" si="32"/>
        <v/>
      </c>
      <c r="R692" s="130" t="str">
        <f>IFERROR(N692*'Emission Factors'!C$11+O692*'Emission Factors'!C$18,"")</f>
        <v/>
      </c>
      <c r="S692" s="130" t="str">
        <f>IFERROR(N692*'Emission Factors'!C$12+O692*'Emission Factors'!C$19,"")</f>
        <v/>
      </c>
      <c r="T692" s="130" t="str">
        <f>IFERROR(N692*'Emission Factors'!C$13+O692*'Emission Factors'!C$20,"")</f>
        <v/>
      </c>
      <c r="U692" s="131" t="str">
        <f>IFERROR(IF(K692="Residential",N692*'Emission Factors'!$C$14+O692*'Emission Factors'!$C$21,N692*'Emission Factors'!$C$15+O692*'Emission Factors'!$C$22),"")</f>
        <v/>
      </c>
    </row>
    <row r="693" spans="2:21" ht="15" customHeight="1" x14ac:dyDescent="0.3">
      <c r="B693" s="123"/>
      <c r="C693" s="124"/>
      <c r="D693" s="132"/>
      <c r="E693" s="124"/>
      <c r="F693" s="124"/>
      <c r="G693" s="124"/>
      <c r="H693" s="125"/>
      <c r="I693" s="126"/>
      <c r="J693" s="127"/>
      <c r="K693" s="127"/>
      <c r="L693" s="128" t="str">
        <f>IF(E693+G693=0,"",((E693*'Emission Factors'!C$23)+(G693*'Emission Factors'!$C$25)))</f>
        <v/>
      </c>
      <c r="M693" s="128" t="str">
        <f>IF(E693+G693=0,"",((E693*'Emission Factors'!C$24)+(G693*'Emission Factors'!$C$26)))</f>
        <v/>
      </c>
      <c r="N693" s="128" t="str">
        <f t="shared" si="30"/>
        <v/>
      </c>
      <c r="O693" s="128" t="str">
        <f t="shared" si="31"/>
        <v/>
      </c>
      <c r="P693" s="128" t="str">
        <f>IFERROR(N693*'Emission Factors'!C$10+O693*'Emission Factors'!C$17,"")</f>
        <v/>
      </c>
      <c r="Q693" s="129" t="str">
        <f t="shared" si="32"/>
        <v/>
      </c>
      <c r="R693" s="130" t="str">
        <f>IFERROR(N693*'Emission Factors'!C$11+O693*'Emission Factors'!C$18,"")</f>
        <v/>
      </c>
      <c r="S693" s="130" t="str">
        <f>IFERROR(N693*'Emission Factors'!C$12+O693*'Emission Factors'!C$19,"")</f>
        <v/>
      </c>
      <c r="T693" s="130" t="str">
        <f>IFERROR(N693*'Emission Factors'!C$13+O693*'Emission Factors'!C$20,"")</f>
        <v/>
      </c>
      <c r="U693" s="131" t="str">
        <f>IFERROR(IF(K693="Residential",N693*'Emission Factors'!$C$14+O693*'Emission Factors'!$C$21,N693*'Emission Factors'!$C$15+O693*'Emission Factors'!$C$22),"")</f>
        <v/>
      </c>
    </row>
    <row r="694" spans="2:21" ht="15" customHeight="1" x14ac:dyDescent="0.3">
      <c r="B694" s="123"/>
      <c r="C694" s="124"/>
      <c r="D694" s="132"/>
      <c r="E694" s="124"/>
      <c r="F694" s="124"/>
      <c r="G694" s="124"/>
      <c r="H694" s="125"/>
      <c r="I694" s="126"/>
      <c r="J694" s="127"/>
      <c r="K694" s="127"/>
      <c r="L694" s="128" t="str">
        <f>IF(E694+G694=0,"",((E694*'Emission Factors'!C$23)+(G694*'Emission Factors'!$C$25)))</f>
        <v/>
      </c>
      <c r="M694" s="128" t="str">
        <f>IF(E694+G694=0,"",((E694*'Emission Factors'!C$24)+(G694*'Emission Factors'!$C$26)))</f>
        <v/>
      </c>
      <c r="N694" s="128" t="str">
        <f t="shared" si="30"/>
        <v/>
      </c>
      <c r="O694" s="128" t="str">
        <f t="shared" si="31"/>
        <v/>
      </c>
      <c r="P694" s="128" t="str">
        <f>IFERROR(N694*'Emission Factors'!C$10+O694*'Emission Factors'!C$17,"")</f>
        <v/>
      </c>
      <c r="Q694" s="129" t="str">
        <f t="shared" si="32"/>
        <v/>
      </c>
      <c r="R694" s="130" t="str">
        <f>IFERROR(N694*'Emission Factors'!C$11+O694*'Emission Factors'!C$18,"")</f>
        <v/>
      </c>
      <c r="S694" s="130" t="str">
        <f>IFERROR(N694*'Emission Factors'!C$12+O694*'Emission Factors'!C$19,"")</f>
        <v/>
      </c>
      <c r="T694" s="130" t="str">
        <f>IFERROR(N694*'Emission Factors'!C$13+O694*'Emission Factors'!C$20,"")</f>
        <v/>
      </c>
      <c r="U694" s="131" t="str">
        <f>IFERROR(IF(K694="Residential",N694*'Emission Factors'!$C$14+O694*'Emission Factors'!$C$21,N694*'Emission Factors'!$C$15+O694*'Emission Factors'!$C$22),"")</f>
        <v/>
      </c>
    </row>
    <row r="695" spans="2:21" ht="15" customHeight="1" x14ac:dyDescent="0.3">
      <c r="B695" s="123"/>
      <c r="C695" s="124"/>
      <c r="D695" s="132"/>
      <c r="E695" s="124"/>
      <c r="F695" s="124"/>
      <c r="G695" s="124"/>
      <c r="H695" s="125"/>
      <c r="I695" s="126"/>
      <c r="J695" s="127"/>
      <c r="K695" s="127"/>
      <c r="L695" s="128" t="str">
        <f>IF(E695+G695=0,"",((E695*'Emission Factors'!C$23)+(G695*'Emission Factors'!$C$25)))</f>
        <v/>
      </c>
      <c r="M695" s="128" t="str">
        <f>IF(E695+G695=0,"",((E695*'Emission Factors'!C$24)+(G695*'Emission Factors'!$C$26)))</f>
        <v/>
      </c>
      <c r="N695" s="128" t="str">
        <f t="shared" si="30"/>
        <v/>
      </c>
      <c r="O695" s="128" t="str">
        <f t="shared" si="31"/>
        <v/>
      </c>
      <c r="P695" s="128" t="str">
        <f>IFERROR(N695*'Emission Factors'!C$10+O695*'Emission Factors'!C$17,"")</f>
        <v/>
      </c>
      <c r="Q695" s="129" t="str">
        <f t="shared" si="32"/>
        <v/>
      </c>
      <c r="R695" s="130" t="str">
        <f>IFERROR(N695*'Emission Factors'!C$11+O695*'Emission Factors'!C$18,"")</f>
        <v/>
      </c>
      <c r="S695" s="130" t="str">
        <f>IFERROR(N695*'Emission Factors'!C$12+O695*'Emission Factors'!C$19,"")</f>
        <v/>
      </c>
      <c r="T695" s="130" t="str">
        <f>IFERROR(N695*'Emission Factors'!C$13+O695*'Emission Factors'!C$20,"")</f>
        <v/>
      </c>
      <c r="U695" s="131" t="str">
        <f>IFERROR(IF(K695="Residential",N695*'Emission Factors'!$C$14+O695*'Emission Factors'!$C$21,N695*'Emission Factors'!$C$15+O695*'Emission Factors'!$C$22),"")</f>
        <v/>
      </c>
    </row>
    <row r="696" spans="2:21" ht="15" customHeight="1" x14ac:dyDescent="0.3">
      <c r="B696" s="123"/>
      <c r="C696" s="124"/>
      <c r="D696" s="132"/>
      <c r="E696" s="124"/>
      <c r="F696" s="124"/>
      <c r="G696" s="124"/>
      <c r="H696" s="125"/>
      <c r="I696" s="126"/>
      <c r="J696" s="127"/>
      <c r="K696" s="127"/>
      <c r="L696" s="128" t="str">
        <f>IF(E696+G696=0,"",((E696*'Emission Factors'!C$23)+(G696*'Emission Factors'!$C$25)))</f>
        <v/>
      </c>
      <c r="M696" s="128" t="str">
        <f>IF(E696+G696=0,"",((E696*'Emission Factors'!C$24)+(G696*'Emission Factors'!$C$26)))</f>
        <v/>
      </c>
      <c r="N696" s="128" t="str">
        <f t="shared" si="30"/>
        <v/>
      </c>
      <c r="O696" s="128" t="str">
        <f t="shared" si="31"/>
        <v/>
      </c>
      <c r="P696" s="128" t="str">
        <f>IFERROR(N696*'Emission Factors'!C$10+O696*'Emission Factors'!C$17,"")</f>
        <v/>
      </c>
      <c r="Q696" s="129" t="str">
        <f t="shared" si="32"/>
        <v/>
      </c>
      <c r="R696" s="130" t="str">
        <f>IFERROR(N696*'Emission Factors'!C$11+O696*'Emission Factors'!C$18,"")</f>
        <v/>
      </c>
      <c r="S696" s="130" t="str">
        <f>IFERROR(N696*'Emission Factors'!C$12+O696*'Emission Factors'!C$19,"")</f>
        <v/>
      </c>
      <c r="T696" s="130" t="str">
        <f>IFERROR(N696*'Emission Factors'!C$13+O696*'Emission Factors'!C$20,"")</f>
        <v/>
      </c>
      <c r="U696" s="131" t="str">
        <f>IFERROR(IF(K696="Residential",N696*'Emission Factors'!$C$14+O696*'Emission Factors'!$C$21,N696*'Emission Factors'!$C$15+O696*'Emission Factors'!$C$22),"")</f>
        <v/>
      </c>
    </row>
    <row r="697" spans="2:21" ht="15" customHeight="1" x14ac:dyDescent="0.3">
      <c r="B697" s="123"/>
      <c r="C697" s="124"/>
      <c r="D697" s="132"/>
      <c r="E697" s="124"/>
      <c r="F697" s="124"/>
      <c r="G697" s="124"/>
      <c r="H697" s="125"/>
      <c r="I697" s="126"/>
      <c r="J697" s="127"/>
      <c r="K697" s="127"/>
      <c r="L697" s="128" t="str">
        <f>IF(E697+G697=0,"",((E697*'Emission Factors'!C$23)+(G697*'Emission Factors'!$C$25)))</f>
        <v/>
      </c>
      <c r="M697" s="128" t="str">
        <f>IF(E697+G697=0,"",((E697*'Emission Factors'!C$24)+(G697*'Emission Factors'!$C$26)))</f>
        <v/>
      </c>
      <c r="N697" s="128" t="str">
        <f t="shared" si="30"/>
        <v/>
      </c>
      <c r="O697" s="128" t="str">
        <f t="shared" si="31"/>
        <v/>
      </c>
      <c r="P697" s="128" t="str">
        <f>IFERROR(N697*'Emission Factors'!C$10+O697*'Emission Factors'!C$17,"")</f>
        <v/>
      </c>
      <c r="Q697" s="129" t="str">
        <f t="shared" si="32"/>
        <v/>
      </c>
      <c r="R697" s="130" t="str">
        <f>IFERROR(N697*'Emission Factors'!C$11+O697*'Emission Factors'!C$18,"")</f>
        <v/>
      </c>
      <c r="S697" s="130" t="str">
        <f>IFERROR(N697*'Emission Factors'!C$12+O697*'Emission Factors'!C$19,"")</f>
        <v/>
      </c>
      <c r="T697" s="130" t="str">
        <f>IFERROR(N697*'Emission Factors'!C$13+O697*'Emission Factors'!C$20,"")</f>
        <v/>
      </c>
      <c r="U697" s="131" t="str">
        <f>IFERROR(IF(K697="Residential",N697*'Emission Factors'!$C$14+O697*'Emission Factors'!$C$21,N697*'Emission Factors'!$C$15+O697*'Emission Factors'!$C$22),"")</f>
        <v/>
      </c>
    </row>
    <row r="698" spans="2:21" ht="15" customHeight="1" x14ac:dyDescent="0.3">
      <c r="B698" s="123"/>
      <c r="C698" s="124"/>
      <c r="D698" s="132"/>
      <c r="E698" s="124"/>
      <c r="F698" s="124"/>
      <c r="G698" s="124"/>
      <c r="H698" s="125"/>
      <c r="I698" s="126"/>
      <c r="J698" s="127"/>
      <c r="K698" s="127"/>
      <c r="L698" s="128" t="str">
        <f>IF(E698+G698=0,"",((E698*'Emission Factors'!C$23)+(G698*'Emission Factors'!$C$25)))</f>
        <v/>
      </c>
      <c r="M698" s="128" t="str">
        <f>IF(E698+G698=0,"",((E698*'Emission Factors'!C$24)+(G698*'Emission Factors'!$C$26)))</f>
        <v/>
      </c>
      <c r="N698" s="128" t="str">
        <f t="shared" si="30"/>
        <v/>
      </c>
      <c r="O698" s="128" t="str">
        <f t="shared" si="31"/>
        <v/>
      </c>
      <c r="P698" s="128" t="str">
        <f>IFERROR(N698*'Emission Factors'!C$10+O698*'Emission Factors'!C$17,"")</f>
        <v/>
      </c>
      <c r="Q698" s="129" t="str">
        <f t="shared" si="32"/>
        <v/>
      </c>
      <c r="R698" s="130" t="str">
        <f>IFERROR(N698*'Emission Factors'!C$11+O698*'Emission Factors'!C$18,"")</f>
        <v/>
      </c>
      <c r="S698" s="130" t="str">
        <f>IFERROR(N698*'Emission Factors'!C$12+O698*'Emission Factors'!C$19,"")</f>
        <v/>
      </c>
      <c r="T698" s="130" t="str">
        <f>IFERROR(N698*'Emission Factors'!C$13+O698*'Emission Factors'!C$20,"")</f>
        <v/>
      </c>
      <c r="U698" s="131" t="str">
        <f>IFERROR(IF(K698="Residential",N698*'Emission Factors'!$C$14+O698*'Emission Factors'!$C$21,N698*'Emission Factors'!$C$15+O698*'Emission Factors'!$C$22),"")</f>
        <v/>
      </c>
    </row>
    <row r="699" spans="2:21" ht="15" customHeight="1" x14ac:dyDescent="0.3">
      <c r="B699" s="123"/>
      <c r="C699" s="124"/>
      <c r="D699" s="132"/>
      <c r="E699" s="124"/>
      <c r="F699" s="124"/>
      <c r="G699" s="124"/>
      <c r="H699" s="125"/>
      <c r="I699" s="126"/>
      <c r="J699" s="127"/>
      <c r="K699" s="127"/>
      <c r="L699" s="128" t="str">
        <f>IF(E699+G699=0,"",((E699*'Emission Factors'!C$23)+(G699*'Emission Factors'!$C$25)))</f>
        <v/>
      </c>
      <c r="M699" s="128" t="str">
        <f>IF(E699+G699=0,"",((E699*'Emission Factors'!C$24)+(G699*'Emission Factors'!$C$26)))</f>
        <v/>
      </c>
      <c r="N699" s="128" t="str">
        <f t="shared" si="30"/>
        <v/>
      </c>
      <c r="O699" s="128" t="str">
        <f t="shared" si="31"/>
        <v/>
      </c>
      <c r="P699" s="128" t="str">
        <f>IFERROR(N699*'Emission Factors'!C$10+O699*'Emission Factors'!C$17,"")</f>
        <v/>
      </c>
      <c r="Q699" s="129" t="str">
        <f t="shared" si="32"/>
        <v/>
      </c>
      <c r="R699" s="130" t="str">
        <f>IFERROR(N699*'Emission Factors'!C$11+O699*'Emission Factors'!C$18,"")</f>
        <v/>
      </c>
      <c r="S699" s="130" t="str">
        <f>IFERROR(N699*'Emission Factors'!C$12+O699*'Emission Factors'!C$19,"")</f>
        <v/>
      </c>
      <c r="T699" s="130" t="str">
        <f>IFERROR(N699*'Emission Factors'!C$13+O699*'Emission Factors'!C$20,"")</f>
        <v/>
      </c>
      <c r="U699" s="131" t="str">
        <f>IFERROR(IF(K699="Residential",N699*'Emission Factors'!$C$14+O699*'Emission Factors'!$C$21,N699*'Emission Factors'!$C$15+O699*'Emission Factors'!$C$22),"")</f>
        <v/>
      </c>
    </row>
    <row r="700" spans="2:21" ht="15" customHeight="1" x14ac:dyDescent="0.3">
      <c r="B700" s="123"/>
      <c r="C700" s="124"/>
      <c r="D700" s="132"/>
      <c r="E700" s="124"/>
      <c r="F700" s="124"/>
      <c r="G700" s="124"/>
      <c r="H700" s="125"/>
      <c r="I700" s="126"/>
      <c r="J700" s="127"/>
      <c r="K700" s="127"/>
      <c r="L700" s="128" t="str">
        <f>IF(E700+G700=0,"",((E700*'Emission Factors'!C$23)+(G700*'Emission Factors'!$C$25)))</f>
        <v/>
      </c>
      <c r="M700" s="128" t="str">
        <f>IF(E700+G700=0,"",((E700*'Emission Factors'!C$24)+(G700*'Emission Factors'!$C$26)))</f>
        <v/>
      </c>
      <c r="N700" s="128" t="str">
        <f t="shared" si="30"/>
        <v/>
      </c>
      <c r="O700" s="128" t="str">
        <f t="shared" si="31"/>
        <v/>
      </c>
      <c r="P700" s="128" t="str">
        <f>IFERROR(N700*'Emission Factors'!C$10+O700*'Emission Factors'!C$17,"")</f>
        <v/>
      </c>
      <c r="Q700" s="129" t="str">
        <f t="shared" si="32"/>
        <v/>
      </c>
      <c r="R700" s="130" t="str">
        <f>IFERROR(N700*'Emission Factors'!C$11+O700*'Emission Factors'!C$18,"")</f>
        <v/>
      </c>
      <c r="S700" s="130" t="str">
        <f>IFERROR(N700*'Emission Factors'!C$12+O700*'Emission Factors'!C$19,"")</f>
        <v/>
      </c>
      <c r="T700" s="130" t="str">
        <f>IFERROR(N700*'Emission Factors'!C$13+O700*'Emission Factors'!C$20,"")</f>
        <v/>
      </c>
      <c r="U700" s="131" t="str">
        <f>IFERROR(IF(K700="Residential",N700*'Emission Factors'!$C$14+O700*'Emission Factors'!$C$21,N700*'Emission Factors'!$C$15+O700*'Emission Factors'!$C$22),"")</f>
        <v/>
      </c>
    </row>
    <row r="701" spans="2:21" ht="15" customHeight="1" x14ac:dyDescent="0.3">
      <c r="B701" s="123"/>
      <c r="C701" s="124"/>
      <c r="D701" s="132"/>
      <c r="E701" s="124"/>
      <c r="F701" s="124"/>
      <c r="G701" s="124"/>
      <c r="H701" s="125"/>
      <c r="I701" s="126"/>
      <c r="J701" s="127"/>
      <c r="K701" s="127"/>
      <c r="L701" s="128" t="str">
        <f>IF(E701+G701=0,"",((E701*'Emission Factors'!C$23)+(G701*'Emission Factors'!$C$25)))</f>
        <v/>
      </c>
      <c r="M701" s="128" t="str">
        <f>IF(E701+G701=0,"",((E701*'Emission Factors'!C$24)+(G701*'Emission Factors'!$C$26)))</f>
        <v/>
      </c>
      <c r="N701" s="128" t="str">
        <f t="shared" si="30"/>
        <v/>
      </c>
      <c r="O701" s="128" t="str">
        <f t="shared" si="31"/>
        <v/>
      </c>
      <c r="P701" s="128" t="str">
        <f>IFERROR(N701*'Emission Factors'!C$10+O701*'Emission Factors'!C$17,"")</f>
        <v/>
      </c>
      <c r="Q701" s="129" t="str">
        <f t="shared" si="32"/>
        <v/>
      </c>
      <c r="R701" s="130" t="str">
        <f>IFERROR(N701*'Emission Factors'!C$11+O701*'Emission Factors'!C$18,"")</f>
        <v/>
      </c>
      <c r="S701" s="130" t="str">
        <f>IFERROR(N701*'Emission Factors'!C$12+O701*'Emission Factors'!C$19,"")</f>
        <v/>
      </c>
      <c r="T701" s="130" t="str">
        <f>IFERROR(N701*'Emission Factors'!C$13+O701*'Emission Factors'!C$20,"")</f>
        <v/>
      </c>
      <c r="U701" s="131" t="str">
        <f>IFERROR(IF(K701="Residential",N701*'Emission Factors'!$C$14+O701*'Emission Factors'!$C$21,N701*'Emission Factors'!$C$15+O701*'Emission Factors'!$C$22),"")</f>
        <v/>
      </c>
    </row>
    <row r="702" spans="2:21" ht="15" customHeight="1" x14ac:dyDescent="0.3">
      <c r="B702" s="123"/>
      <c r="C702" s="124"/>
      <c r="D702" s="132"/>
      <c r="E702" s="124"/>
      <c r="F702" s="124"/>
      <c r="G702" s="124"/>
      <c r="H702" s="125"/>
      <c r="I702" s="126"/>
      <c r="J702" s="127"/>
      <c r="K702" s="127"/>
      <c r="L702" s="128" t="str">
        <f>IF(E702+G702=0,"",((E702*'Emission Factors'!C$23)+(G702*'Emission Factors'!$C$25)))</f>
        <v/>
      </c>
      <c r="M702" s="128" t="str">
        <f>IF(E702+G702=0,"",((E702*'Emission Factors'!C$24)+(G702*'Emission Factors'!$C$26)))</f>
        <v/>
      </c>
      <c r="N702" s="128" t="str">
        <f t="shared" si="30"/>
        <v/>
      </c>
      <c r="O702" s="128" t="str">
        <f t="shared" si="31"/>
        <v/>
      </c>
      <c r="P702" s="128" t="str">
        <f>IFERROR(N702*'Emission Factors'!C$10+O702*'Emission Factors'!C$17,"")</f>
        <v/>
      </c>
      <c r="Q702" s="129" t="str">
        <f t="shared" si="32"/>
        <v/>
      </c>
      <c r="R702" s="130" t="str">
        <f>IFERROR(N702*'Emission Factors'!C$11+O702*'Emission Factors'!C$18,"")</f>
        <v/>
      </c>
      <c r="S702" s="130" t="str">
        <f>IFERROR(N702*'Emission Factors'!C$12+O702*'Emission Factors'!C$19,"")</f>
        <v/>
      </c>
      <c r="T702" s="130" t="str">
        <f>IFERROR(N702*'Emission Factors'!C$13+O702*'Emission Factors'!C$20,"")</f>
        <v/>
      </c>
      <c r="U702" s="131" t="str">
        <f>IFERROR(IF(K702="Residential",N702*'Emission Factors'!$C$14+O702*'Emission Factors'!$C$21,N702*'Emission Factors'!$C$15+O702*'Emission Factors'!$C$22),"")</f>
        <v/>
      </c>
    </row>
    <row r="703" spans="2:21" ht="15" customHeight="1" x14ac:dyDescent="0.3">
      <c r="B703" s="123"/>
      <c r="C703" s="124"/>
      <c r="D703" s="132"/>
      <c r="E703" s="124"/>
      <c r="F703" s="124"/>
      <c r="G703" s="124"/>
      <c r="H703" s="125"/>
      <c r="I703" s="126"/>
      <c r="J703" s="127"/>
      <c r="K703" s="127"/>
      <c r="L703" s="128" t="str">
        <f>IF(E703+G703=0,"",((E703*'Emission Factors'!C$23)+(G703*'Emission Factors'!$C$25)))</f>
        <v/>
      </c>
      <c r="M703" s="128" t="str">
        <f>IF(E703+G703=0,"",((E703*'Emission Factors'!C$24)+(G703*'Emission Factors'!$C$26)))</f>
        <v/>
      </c>
      <c r="N703" s="128" t="str">
        <f t="shared" si="30"/>
        <v/>
      </c>
      <c r="O703" s="128" t="str">
        <f t="shared" si="31"/>
        <v/>
      </c>
      <c r="P703" s="128" t="str">
        <f>IFERROR(N703*'Emission Factors'!C$10+O703*'Emission Factors'!C$17,"")</f>
        <v/>
      </c>
      <c r="Q703" s="129" t="str">
        <f t="shared" si="32"/>
        <v/>
      </c>
      <c r="R703" s="130" t="str">
        <f>IFERROR(N703*'Emission Factors'!C$11+O703*'Emission Factors'!C$18,"")</f>
        <v/>
      </c>
      <c r="S703" s="130" t="str">
        <f>IFERROR(N703*'Emission Factors'!C$12+O703*'Emission Factors'!C$19,"")</f>
        <v/>
      </c>
      <c r="T703" s="130" t="str">
        <f>IFERROR(N703*'Emission Factors'!C$13+O703*'Emission Factors'!C$20,"")</f>
        <v/>
      </c>
      <c r="U703" s="131" t="str">
        <f>IFERROR(IF(K703="Residential",N703*'Emission Factors'!$C$14+O703*'Emission Factors'!$C$21,N703*'Emission Factors'!$C$15+O703*'Emission Factors'!$C$22),"")</f>
        <v/>
      </c>
    </row>
    <row r="704" spans="2:21" ht="15" customHeight="1" x14ac:dyDescent="0.3">
      <c r="B704" s="123"/>
      <c r="C704" s="124"/>
      <c r="D704" s="132"/>
      <c r="E704" s="124"/>
      <c r="F704" s="124"/>
      <c r="G704" s="124"/>
      <c r="H704" s="125"/>
      <c r="I704" s="126"/>
      <c r="J704" s="127"/>
      <c r="K704" s="127"/>
      <c r="L704" s="128" t="str">
        <f>IF(E704+G704=0,"",((E704*'Emission Factors'!C$23)+(G704*'Emission Factors'!$C$25)))</f>
        <v/>
      </c>
      <c r="M704" s="128" t="str">
        <f>IF(E704+G704=0,"",((E704*'Emission Factors'!C$24)+(G704*'Emission Factors'!$C$26)))</f>
        <v/>
      </c>
      <c r="N704" s="128" t="str">
        <f t="shared" si="30"/>
        <v/>
      </c>
      <c r="O704" s="128" t="str">
        <f t="shared" si="31"/>
        <v/>
      </c>
      <c r="P704" s="128" t="str">
        <f>IFERROR(N704*'Emission Factors'!C$10+O704*'Emission Factors'!C$17,"")</f>
        <v/>
      </c>
      <c r="Q704" s="129" t="str">
        <f t="shared" si="32"/>
        <v/>
      </c>
      <c r="R704" s="130" t="str">
        <f>IFERROR(N704*'Emission Factors'!C$11+O704*'Emission Factors'!C$18,"")</f>
        <v/>
      </c>
      <c r="S704" s="130" t="str">
        <f>IFERROR(N704*'Emission Factors'!C$12+O704*'Emission Factors'!C$19,"")</f>
        <v/>
      </c>
      <c r="T704" s="130" t="str">
        <f>IFERROR(N704*'Emission Factors'!C$13+O704*'Emission Factors'!C$20,"")</f>
        <v/>
      </c>
      <c r="U704" s="131" t="str">
        <f>IFERROR(IF(K704="Residential",N704*'Emission Factors'!$C$14+O704*'Emission Factors'!$C$21,N704*'Emission Factors'!$C$15+O704*'Emission Factors'!$C$22),"")</f>
        <v/>
      </c>
    </row>
    <row r="705" spans="2:21" ht="15" customHeight="1" x14ac:dyDescent="0.3">
      <c r="B705" s="123"/>
      <c r="C705" s="124"/>
      <c r="D705" s="132"/>
      <c r="E705" s="124"/>
      <c r="F705" s="124"/>
      <c r="G705" s="124"/>
      <c r="H705" s="125"/>
      <c r="I705" s="126"/>
      <c r="J705" s="127"/>
      <c r="K705" s="127"/>
      <c r="L705" s="128" t="str">
        <f>IF(E705+G705=0,"",((E705*'Emission Factors'!C$23)+(G705*'Emission Factors'!$C$25)))</f>
        <v/>
      </c>
      <c r="M705" s="128" t="str">
        <f>IF(E705+G705=0,"",((E705*'Emission Factors'!C$24)+(G705*'Emission Factors'!$C$26)))</f>
        <v/>
      </c>
      <c r="N705" s="128" t="str">
        <f t="shared" si="30"/>
        <v/>
      </c>
      <c r="O705" s="128" t="str">
        <f t="shared" si="31"/>
        <v/>
      </c>
      <c r="P705" s="128" t="str">
        <f>IFERROR(N705*'Emission Factors'!C$10+O705*'Emission Factors'!C$17,"")</f>
        <v/>
      </c>
      <c r="Q705" s="129" t="str">
        <f t="shared" si="32"/>
        <v/>
      </c>
      <c r="R705" s="130" t="str">
        <f>IFERROR(N705*'Emission Factors'!C$11+O705*'Emission Factors'!C$18,"")</f>
        <v/>
      </c>
      <c r="S705" s="130" t="str">
        <f>IFERROR(N705*'Emission Factors'!C$12+O705*'Emission Factors'!C$19,"")</f>
        <v/>
      </c>
      <c r="T705" s="130" t="str">
        <f>IFERROR(N705*'Emission Factors'!C$13+O705*'Emission Factors'!C$20,"")</f>
        <v/>
      </c>
      <c r="U705" s="131" t="str">
        <f>IFERROR(IF(K705="Residential",N705*'Emission Factors'!$C$14+O705*'Emission Factors'!$C$21,N705*'Emission Factors'!$C$15+O705*'Emission Factors'!$C$22),"")</f>
        <v/>
      </c>
    </row>
    <row r="706" spans="2:21" ht="15" customHeight="1" x14ac:dyDescent="0.3">
      <c r="B706" s="123"/>
      <c r="C706" s="124"/>
      <c r="D706" s="132"/>
      <c r="E706" s="124"/>
      <c r="F706" s="124"/>
      <c r="G706" s="124"/>
      <c r="H706" s="125"/>
      <c r="I706" s="126"/>
      <c r="J706" s="127"/>
      <c r="K706" s="127"/>
      <c r="L706" s="128" t="str">
        <f>IF(E706+G706=0,"",((E706*'Emission Factors'!C$23)+(G706*'Emission Factors'!$C$25)))</f>
        <v/>
      </c>
      <c r="M706" s="128" t="str">
        <f>IF(E706+G706=0,"",((E706*'Emission Factors'!C$24)+(G706*'Emission Factors'!$C$26)))</f>
        <v/>
      </c>
      <c r="N706" s="128" t="str">
        <f t="shared" si="30"/>
        <v/>
      </c>
      <c r="O706" s="128" t="str">
        <f t="shared" si="31"/>
        <v/>
      </c>
      <c r="P706" s="128" t="str">
        <f>IFERROR(N706*'Emission Factors'!C$10+O706*'Emission Factors'!C$17,"")</f>
        <v/>
      </c>
      <c r="Q706" s="129" t="str">
        <f t="shared" si="32"/>
        <v/>
      </c>
      <c r="R706" s="130" t="str">
        <f>IFERROR(N706*'Emission Factors'!C$11+O706*'Emission Factors'!C$18,"")</f>
        <v/>
      </c>
      <c r="S706" s="130" t="str">
        <f>IFERROR(N706*'Emission Factors'!C$12+O706*'Emission Factors'!C$19,"")</f>
        <v/>
      </c>
      <c r="T706" s="130" t="str">
        <f>IFERROR(N706*'Emission Factors'!C$13+O706*'Emission Factors'!C$20,"")</f>
        <v/>
      </c>
      <c r="U706" s="131" t="str">
        <f>IFERROR(IF(K706="Residential",N706*'Emission Factors'!$C$14+O706*'Emission Factors'!$C$21,N706*'Emission Factors'!$C$15+O706*'Emission Factors'!$C$22),"")</f>
        <v/>
      </c>
    </row>
    <row r="707" spans="2:21" ht="15" customHeight="1" x14ac:dyDescent="0.3">
      <c r="B707" s="123"/>
      <c r="C707" s="124"/>
      <c r="D707" s="132"/>
      <c r="E707" s="124"/>
      <c r="F707" s="124"/>
      <c r="G707" s="124"/>
      <c r="H707" s="125"/>
      <c r="I707" s="126"/>
      <c r="J707" s="127"/>
      <c r="K707" s="127"/>
      <c r="L707" s="128" t="str">
        <f>IF(E707+G707=0,"",((E707*'Emission Factors'!C$23)+(G707*'Emission Factors'!$C$25)))</f>
        <v/>
      </c>
      <c r="M707" s="128" t="str">
        <f>IF(E707+G707=0,"",((E707*'Emission Factors'!C$24)+(G707*'Emission Factors'!$C$26)))</f>
        <v/>
      </c>
      <c r="N707" s="128" t="str">
        <f t="shared" si="30"/>
        <v/>
      </c>
      <c r="O707" s="128" t="str">
        <f t="shared" si="31"/>
        <v/>
      </c>
      <c r="P707" s="128" t="str">
        <f>IFERROR(N707*'Emission Factors'!C$10+O707*'Emission Factors'!C$17,"")</f>
        <v/>
      </c>
      <c r="Q707" s="129" t="str">
        <f t="shared" si="32"/>
        <v/>
      </c>
      <c r="R707" s="130" t="str">
        <f>IFERROR(N707*'Emission Factors'!C$11+O707*'Emission Factors'!C$18,"")</f>
        <v/>
      </c>
      <c r="S707" s="130" t="str">
        <f>IFERROR(N707*'Emission Factors'!C$12+O707*'Emission Factors'!C$19,"")</f>
        <v/>
      </c>
      <c r="T707" s="130" t="str">
        <f>IFERROR(N707*'Emission Factors'!C$13+O707*'Emission Factors'!C$20,"")</f>
        <v/>
      </c>
      <c r="U707" s="131" t="str">
        <f>IFERROR(IF(K707="Residential",N707*'Emission Factors'!$C$14+O707*'Emission Factors'!$C$21,N707*'Emission Factors'!$C$15+O707*'Emission Factors'!$C$22),"")</f>
        <v/>
      </c>
    </row>
    <row r="708" spans="2:21" ht="15" customHeight="1" x14ac:dyDescent="0.3">
      <c r="B708" s="123"/>
      <c r="C708" s="124"/>
      <c r="D708" s="132"/>
      <c r="E708" s="124"/>
      <c r="F708" s="124"/>
      <c r="G708" s="124"/>
      <c r="H708" s="125"/>
      <c r="I708" s="126"/>
      <c r="J708" s="127"/>
      <c r="K708" s="127"/>
      <c r="L708" s="128" t="str">
        <f>IF(E708+G708=0,"",((E708*'Emission Factors'!C$23)+(G708*'Emission Factors'!$C$25)))</f>
        <v/>
      </c>
      <c r="M708" s="128" t="str">
        <f>IF(E708+G708=0,"",((E708*'Emission Factors'!C$24)+(G708*'Emission Factors'!$C$26)))</f>
        <v/>
      </c>
      <c r="N708" s="128" t="str">
        <f t="shared" si="30"/>
        <v/>
      </c>
      <c r="O708" s="128" t="str">
        <f t="shared" si="31"/>
        <v/>
      </c>
      <c r="P708" s="128" t="str">
        <f>IFERROR(N708*'Emission Factors'!C$10+O708*'Emission Factors'!C$17,"")</f>
        <v/>
      </c>
      <c r="Q708" s="129" t="str">
        <f t="shared" si="32"/>
        <v/>
      </c>
      <c r="R708" s="130" t="str">
        <f>IFERROR(N708*'Emission Factors'!C$11+O708*'Emission Factors'!C$18,"")</f>
        <v/>
      </c>
      <c r="S708" s="130" t="str">
        <f>IFERROR(N708*'Emission Factors'!C$12+O708*'Emission Factors'!C$19,"")</f>
        <v/>
      </c>
      <c r="T708" s="130" t="str">
        <f>IFERROR(N708*'Emission Factors'!C$13+O708*'Emission Factors'!C$20,"")</f>
        <v/>
      </c>
      <c r="U708" s="131" t="str">
        <f>IFERROR(IF(K708="Residential",N708*'Emission Factors'!$C$14+O708*'Emission Factors'!$C$21,N708*'Emission Factors'!$C$15+O708*'Emission Factors'!$C$22),"")</f>
        <v/>
      </c>
    </row>
    <row r="709" spans="2:21" ht="15" customHeight="1" x14ac:dyDescent="0.3">
      <c r="B709" s="123"/>
      <c r="C709" s="124"/>
      <c r="D709" s="132"/>
      <c r="E709" s="124"/>
      <c r="F709" s="124"/>
      <c r="G709" s="124"/>
      <c r="H709" s="125"/>
      <c r="I709" s="126"/>
      <c r="J709" s="127"/>
      <c r="K709" s="127"/>
      <c r="L709" s="128" t="str">
        <f>IF(E709+G709=0,"",((E709*'Emission Factors'!C$23)+(G709*'Emission Factors'!$C$25)))</f>
        <v/>
      </c>
      <c r="M709" s="128" t="str">
        <f>IF(E709+G709=0,"",((E709*'Emission Factors'!C$24)+(G709*'Emission Factors'!$C$26)))</f>
        <v/>
      </c>
      <c r="N709" s="128" t="str">
        <f t="shared" si="30"/>
        <v/>
      </c>
      <c r="O709" s="128" t="str">
        <f t="shared" si="31"/>
        <v/>
      </c>
      <c r="P709" s="128" t="str">
        <f>IFERROR(N709*'Emission Factors'!C$10+O709*'Emission Factors'!C$17,"")</f>
        <v/>
      </c>
      <c r="Q709" s="129" t="str">
        <f t="shared" si="32"/>
        <v/>
      </c>
      <c r="R709" s="130" t="str">
        <f>IFERROR(N709*'Emission Factors'!C$11+O709*'Emission Factors'!C$18,"")</f>
        <v/>
      </c>
      <c r="S709" s="130" t="str">
        <f>IFERROR(N709*'Emission Factors'!C$12+O709*'Emission Factors'!C$19,"")</f>
        <v/>
      </c>
      <c r="T709" s="130" t="str">
        <f>IFERROR(N709*'Emission Factors'!C$13+O709*'Emission Factors'!C$20,"")</f>
        <v/>
      </c>
      <c r="U709" s="131" t="str">
        <f>IFERROR(IF(K709="Residential",N709*'Emission Factors'!$C$14+O709*'Emission Factors'!$C$21,N709*'Emission Factors'!$C$15+O709*'Emission Factors'!$C$22),"")</f>
        <v/>
      </c>
    </row>
    <row r="710" spans="2:21" ht="15" customHeight="1" x14ac:dyDescent="0.3">
      <c r="B710" s="123"/>
      <c r="C710" s="124"/>
      <c r="D710" s="132"/>
      <c r="E710" s="124"/>
      <c r="F710" s="124"/>
      <c r="G710" s="124"/>
      <c r="H710" s="125"/>
      <c r="I710" s="126"/>
      <c r="J710" s="127"/>
      <c r="K710" s="127"/>
      <c r="L710" s="128" t="str">
        <f>IF(E710+G710=0,"",((E710*'Emission Factors'!C$23)+(G710*'Emission Factors'!$C$25)))</f>
        <v/>
      </c>
      <c r="M710" s="128" t="str">
        <f>IF(E710+G710=0,"",((E710*'Emission Factors'!C$24)+(G710*'Emission Factors'!$C$26)))</f>
        <v/>
      </c>
      <c r="N710" s="128" t="str">
        <f t="shared" si="30"/>
        <v/>
      </c>
      <c r="O710" s="128" t="str">
        <f t="shared" si="31"/>
        <v/>
      </c>
      <c r="P710" s="128" t="str">
        <f>IFERROR(N710*'Emission Factors'!C$10+O710*'Emission Factors'!C$17,"")</f>
        <v/>
      </c>
      <c r="Q710" s="129" t="str">
        <f t="shared" si="32"/>
        <v/>
      </c>
      <c r="R710" s="130" t="str">
        <f>IFERROR(N710*'Emission Factors'!C$11+O710*'Emission Factors'!C$18,"")</f>
        <v/>
      </c>
      <c r="S710" s="130" t="str">
        <f>IFERROR(N710*'Emission Factors'!C$12+O710*'Emission Factors'!C$19,"")</f>
        <v/>
      </c>
      <c r="T710" s="130" t="str">
        <f>IFERROR(N710*'Emission Factors'!C$13+O710*'Emission Factors'!C$20,"")</f>
        <v/>
      </c>
      <c r="U710" s="131" t="str">
        <f>IFERROR(IF(K710="Residential",N710*'Emission Factors'!$C$14+O710*'Emission Factors'!$C$21,N710*'Emission Factors'!$C$15+O710*'Emission Factors'!$C$22),"")</f>
        <v/>
      </c>
    </row>
    <row r="711" spans="2:21" ht="15" customHeight="1" x14ac:dyDescent="0.3">
      <c r="B711" s="123"/>
      <c r="C711" s="124"/>
      <c r="D711" s="132"/>
      <c r="E711" s="124"/>
      <c r="F711" s="124"/>
      <c r="G711" s="124"/>
      <c r="H711" s="125"/>
      <c r="I711" s="126"/>
      <c r="J711" s="127"/>
      <c r="K711" s="127"/>
      <c r="L711" s="128" t="str">
        <f>IF(E711+G711=0,"",((E711*'Emission Factors'!C$23)+(G711*'Emission Factors'!$C$25)))</f>
        <v/>
      </c>
      <c r="M711" s="128" t="str">
        <f>IF(E711+G711=0,"",((E711*'Emission Factors'!C$24)+(G711*'Emission Factors'!$C$26)))</f>
        <v/>
      </c>
      <c r="N711" s="128" t="str">
        <f t="shared" si="30"/>
        <v/>
      </c>
      <c r="O711" s="128" t="str">
        <f t="shared" si="31"/>
        <v/>
      </c>
      <c r="P711" s="128" t="str">
        <f>IFERROR(N711*'Emission Factors'!C$10+O711*'Emission Factors'!C$17,"")</f>
        <v/>
      </c>
      <c r="Q711" s="129" t="str">
        <f t="shared" si="32"/>
        <v/>
      </c>
      <c r="R711" s="130" t="str">
        <f>IFERROR(N711*'Emission Factors'!C$11+O711*'Emission Factors'!C$18,"")</f>
        <v/>
      </c>
      <c r="S711" s="130" t="str">
        <f>IFERROR(N711*'Emission Factors'!C$12+O711*'Emission Factors'!C$19,"")</f>
        <v/>
      </c>
      <c r="T711" s="130" t="str">
        <f>IFERROR(N711*'Emission Factors'!C$13+O711*'Emission Factors'!C$20,"")</f>
        <v/>
      </c>
      <c r="U711" s="131" t="str">
        <f>IFERROR(IF(K711="Residential",N711*'Emission Factors'!$C$14+O711*'Emission Factors'!$C$21,N711*'Emission Factors'!$C$15+O711*'Emission Factors'!$C$22),"")</f>
        <v/>
      </c>
    </row>
    <row r="712" spans="2:21" ht="15" customHeight="1" x14ac:dyDescent="0.3">
      <c r="B712" s="123"/>
      <c r="C712" s="124"/>
      <c r="D712" s="132"/>
      <c r="E712" s="124"/>
      <c r="F712" s="124"/>
      <c r="G712" s="124"/>
      <c r="H712" s="125"/>
      <c r="I712" s="126"/>
      <c r="J712" s="127"/>
      <c r="K712" s="127"/>
      <c r="L712" s="128" t="str">
        <f>IF(E712+G712=0,"",((E712*'Emission Factors'!C$23)+(G712*'Emission Factors'!$C$25)))</f>
        <v/>
      </c>
      <c r="M712" s="128" t="str">
        <f>IF(E712+G712=0,"",((E712*'Emission Factors'!C$24)+(G712*'Emission Factors'!$C$26)))</f>
        <v/>
      </c>
      <c r="N712" s="128" t="str">
        <f t="shared" si="30"/>
        <v/>
      </c>
      <c r="O712" s="128" t="str">
        <f t="shared" si="31"/>
        <v/>
      </c>
      <c r="P712" s="128" t="str">
        <f>IFERROR(N712*'Emission Factors'!C$10+O712*'Emission Factors'!C$17,"")</f>
        <v/>
      </c>
      <c r="Q712" s="129" t="str">
        <f t="shared" si="32"/>
        <v/>
      </c>
      <c r="R712" s="130" t="str">
        <f>IFERROR(N712*'Emission Factors'!C$11+O712*'Emission Factors'!C$18,"")</f>
        <v/>
      </c>
      <c r="S712" s="130" t="str">
        <f>IFERROR(N712*'Emission Factors'!C$12+O712*'Emission Factors'!C$19,"")</f>
        <v/>
      </c>
      <c r="T712" s="130" t="str">
        <f>IFERROR(N712*'Emission Factors'!C$13+O712*'Emission Factors'!C$20,"")</f>
        <v/>
      </c>
      <c r="U712" s="131" t="str">
        <f>IFERROR(IF(K712="Residential",N712*'Emission Factors'!$C$14+O712*'Emission Factors'!$C$21,N712*'Emission Factors'!$C$15+O712*'Emission Factors'!$C$22),"")</f>
        <v/>
      </c>
    </row>
    <row r="713" spans="2:21" ht="15" customHeight="1" x14ac:dyDescent="0.3">
      <c r="B713" s="123"/>
      <c r="C713" s="124"/>
      <c r="D713" s="132"/>
      <c r="E713" s="124"/>
      <c r="F713" s="124"/>
      <c r="G713" s="124"/>
      <c r="H713" s="125"/>
      <c r="I713" s="126"/>
      <c r="J713" s="127"/>
      <c r="K713" s="127"/>
      <c r="L713" s="128" t="str">
        <f>IF(E713+G713=0,"",((E713*'Emission Factors'!C$23)+(G713*'Emission Factors'!$C$25)))</f>
        <v/>
      </c>
      <c r="M713" s="128" t="str">
        <f>IF(E713+G713=0,"",((E713*'Emission Factors'!C$24)+(G713*'Emission Factors'!$C$26)))</f>
        <v/>
      </c>
      <c r="N713" s="128" t="str">
        <f t="shared" si="30"/>
        <v/>
      </c>
      <c r="O713" s="128" t="str">
        <f t="shared" si="31"/>
        <v/>
      </c>
      <c r="P713" s="128" t="str">
        <f>IFERROR(N713*'Emission Factors'!C$10+O713*'Emission Factors'!C$17,"")</f>
        <v/>
      </c>
      <c r="Q713" s="129" t="str">
        <f t="shared" si="32"/>
        <v/>
      </c>
      <c r="R713" s="130" t="str">
        <f>IFERROR(N713*'Emission Factors'!C$11+O713*'Emission Factors'!C$18,"")</f>
        <v/>
      </c>
      <c r="S713" s="130" t="str">
        <f>IFERROR(N713*'Emission Factors'!C$12+O713*'Emission Factors'!C$19,"")</f>
        <v/>
      </c>
      <c r="T713" s="130" t="str">
        <f>IFERROR(N713*'Emission Factors'!C$13+O713*'Emission Factors'!C$20,"")</f>
        <v/>
      </c>
      <c r="U713" s="131" t="str">
        <f>IFERROR(IF(K713="Residential",N713*'Emission Factors'!$C$14+O713*'Emission Factors'!$C$21,N713*'Emission Factors'!$C$15+O713*'Emission Factors'!$C$22),"")</f>
        <v/>
      </c>
    </row>
    <row r="714" spans="2:21" ht="15" customHeight="1" x14ac:dyDescent="0.3">
      <c r="B714" s="123"/>
      <c r="C714" s="124"/>
      <c r="D714" s="132"/>
      <c r="E714" s="124"/>
      <c r="F714" s="124"/>
      <c r="G714" s="124"/>
      <c r="H714" s="125"/>
      <c r="I714" s="126"/>
      <c r="J714" s="127"/>
      <c r="K714" s="127"/>
      <c r="L714" s="128" t="str">
        <f>IF(E714+G714=0,"",((E714*'Emission Factors'!C$23)+(G714*'Emission Factors'!$C$25)))</f>
        <v/>
      </c>
      <c r="M714" s="128" t="str">
        <f>IF(E714+G714=0,"",((E714*'Emission Factors'!C$24)+(G714*'Emission Factors'!$C$26)))</f>
        <v/>
      </c>
      <c r="N714" s="128" t="str">
        <f t="shared" si="30"/>
        <v/>
      </c>
      <c r="O714" s="128" t="str">
        <f t="shared" si="31"/>
        <v/>
      </c>
      <c r="P714" s="128" t="str">
        <f>IFERROR(N714*'Emission Factors'!C$10+O714*'Emission Factors'!C$17,"")</f>
        <v/>
      </c>
      <c r="Q714" s="129" t="str">
        <f t="shared" si="32"/>
        <v/>
      </c>
      <c r="R714" s="130" t="str">
        <f>IFERROR(N714*'Emission Factors'!C$11+O714*'Emission Factors'!C$18,"")</f>
        <v/>
      </c>
      <c r="S714" s="130" t="str">
        <f>IFERROR(N714*'Emission Factors'!C$12+O714*'Emission Factors'!C$19,"")</f>
        <v/>
      </c>
      <c r="T714" s="130" t="str">
        <f>IFERROR(N714*'Emission Factors'!C$13+O714*'Emission Factors'!C$20,"")</f>
        <v/>
      </c>
      <c r="U714" s="131" t="str">
        <f>IFERROR(IF(K714="Residential",N714*'Emission Factors'!$C$14+O714*'Emission Factors'!$C$21,N714*'Emission Factors'!$C$15+O714*'Emission Factors'!$C$22),"")</f>
        <v/>
      </c>
    </row>
    <row r="715" spans="2:21" ht="15" customHeight="1" x14ac:dyDescent="0.3">
      <c r="B715" s="123"/>
      <c r="C715" s="124"/>
      <c r="D715" s="132"/>
      <c r="E715" s="124"/>
      <c r="F715" s="124"/>
      <c r="G715" s="124"/>
      <c r="H715" s="125"/>
      <c r="I715" s="126"/>
      <c r="J715" s="127"/>
      <c r="K715" s="127"/>
      <c r="L715" s="128" t="str">
        <f>IF(E715+G715=0,"",((E715*'Emission Factors'!C$23)+(G715*'Emission Factors'!$C$25)))</f>
        <v/>
      </c>
      <c r="M715" s="128" t="str">
        <f>IF(E715+G715=0,"",((E715*'Emission Factors'!C$24)+(G715*'Emission Factors'!$C$26)))</f>
        <v/>
      </c>
      <c r="N715" s="128" t="str">
        <f t="shared" si="30"/>
        <v/>
      </c>
      <c r="O715" s="128" t="str">
        <f t="shared" si="31"/>
        <v/>
      </c>
      <c r="P715" s="128" t="str">
        <f>IFERROR(N715*'Emission Factors'!C$10+O715*'Emission Factors'!C$17,"")</f>
        <v/>
      </c>
      <c r="Q715" s="129" t="str">
        <f t="shared" si="32"/>
        <v/>
      </c>
      <c r="R715" s="130" t="str">
        <f>IFERROR(N715*'Emission Factors'!C$11+O715*'Emission Factors'!C$18,"")</f>
        <v/>
      </c>
      <c r="S715" s="130" t="str">
        <f>IFERROR(N715*'Emission Factors'!C$12+O715*'Emission Factors'!C$19,"")</f>
        <v/>
      </c>
      <c r="T715" s="130" t="str">
        <f>IFERROR(N715*'Emission Factors'!C$13+O715*'Emission Factors'!C$20,"")</f>
        <v/>
      </c>
      <c r="U715" s="131" t="str">
        <f>IFERROR(IF(K715="Residential",N715*'Emission Factors'!$C$14+O715*'Emission Factors'!$C$21,N715*'Emission Factors'!$C$15+O715*'Emission Factors'!$C$22),"")</f>
        <v/>
      </c>
    </row>
    <row r="716" spans="2:21" ht="15" customHeight="1" x14ac:dyDescent="0.3">
      <c r="B716" s="123"/>
      <c r="C716" s="124"/>
      <c r="D716" s="132"/>
      <c r="E716" s="124"/>
      <c r="F716" s="124"/>
      <c r="G716" s="124"/>
      <c r="H716" s="125"/>
      <c r="I716" s="126"/>
      <c r="J716" s="127"/>
      <c r="K716" s="127"/>
      <c r="L716" s="128" t="str">
        <f>IF(E716+G716=0,"",((E716*'Emission Factors'!C$23)+(G716*'Emission Factors'!$C$25)))</f>
        <v/>
      </c>
      <c r="M716" s="128" t="str">
        <f>IF(E716+G716=0,"",((E716*'Emission Factors'!C$24)+(G716*'Emission Factors'!$C$26)))</f>
        <v/>
      </c>
      <c r="N716" s="128" t="str">
        <f t="shared" si="30"/>
        <v/>
      </c>
      <c r="O716" s="128" t="str">
        <f t="shared" si="31"/>
        <v/>
      </c>
      <c r="P716" s="128" t="str">
        <f>IFERROR(N716*'Emission Factors'!C$10+O716*'Emission Factors'!C$17,"")</f>
        <v/>
      </c>
      <c r="Q716" s="129" t="str">
        <f t="shared" si="32"/>
        <v/>
      </c>
      <c r="R716" s="130" t="str">
        <f>IFERROR(N716*'Emission Factors'!C$11+O716*'Emission Factors'!C$18,"")</f>
        <v/>
      </c>
      <c r="S716" s="130" t="str">
        <f>IFERROR(N716*'Emission Factors'!C$12+O716*'Emission Factors'!C$19,"")</f>
        <v/>
      </c>
      <c r="T716" s="130" t="str">
        <f>IFERROR(N716*'Emission Factors'!C$13+O716*'Emission Factors'!C$20,"")</f>
        <v/>
      </c>
      <c r="U716" s="131" t="str">
        <f>IFERROR(IF(K716="Residential",N716*'Emission Factors'!$C$14+O716*'Emission Factors'!$C$21,N716*'Emission Factors'!$C$15+O716*'Emission Factors'!$C$22),"")</f>
        <v/>
      </c>
    </row>
    <row r="717" spans="2:21" ht="15" customHeight="1" x14ac:dyDescent="0.3">
      <c r="B717" s="123"/>
      <c r="C717" s="124"/>
      <c r="D717" s="132"/>
      <c r="E717" s="124"/>
      <c r="F717" s="124"/>
      <c r="G717" s="124"/>
      <c r="H717" s="125"/>
      <c r="I717" s="126"/>
      <c r="J717" s="127"/>
      <c r="K717" s="127"/>
      <c r="L717" s="128" t="str">
        <f>IF(E717+G717=0,"",((E717*'Emission Factors'!C$23)+(G717*'Emission Factors'!$C$25)))</f>
        <v/>
      </c>
      <c r="M717" s="128" t="str">
        <f>IF(E717+G717=0,"",((E717*'Emission Factors'!C$24)+(G717*'Emission Factors'!$C$26)))</f>
        <v/>
      </c>
      <c r="N717" s="128" t="str">
        <f t="shared" si="30"/>
        <v/>
      </c>
      <c r="O717" s="128" t="str">
        <f t="shared" si="31"/>
        <v/>
      </c>
      <c r="P717" s="128" t="str">
        <f>IFERROR(N717*'Emission Factors'!C$10+O717*'Emission Factors'!C$17,"")</f>
        <v/>
      </c>
      <c r="Q717" s="129" t="str">
        <f t="shared" si="32"/>
        <v/>
      </c>
      <c r="R717" s="130" t="str">
        <f>IFERROR(N717*'Emission Factors'!C$11+O717*'Emission Factors'!C$18,"")</f>
        <v/>
      </c>
      <c r="S717" s="130" t="str">
        <f>IFERROR(N717*'Emission Factors'!C$12+O717*'Emission Factors'!C$19,"")</f>
        <v/>
      </c>
      <c r="T717" s="130" t="str">
        <f>IFERROR(N717*'Emission Factors'!C$13+O717*'Emission Factors'!C$20,"")</f>
        <v/>
      </c>
      <c r="U717" s="131" t="str">
        <f>IFERROR(IF(K717="Residential",N717*'Emission Factors'!$C$14+O717*'Emission Factors'!$C$21,N717*'Emission Factors'!$C$15+O717*'Emission Factors'!$C$22),"")</f>
        <v/>
      </c>
    </row>
    <row r="718" spans="2:21" ht="15" customHeight="1" x14ac:dyDescent="0.3">
      <c r="B718" s="123"/>
      <c r="C718" s="124"/>
      <c r="D718" s="132"/>
      <c r="E718" s="124"/>
      <c r="F718" s="124"/>
      <c r="G718" s="124"/>
      <c r="H718" s="125"/>
      <c r="I718" s="126"/>
      <c r="J718" s="127"/>
      <c r="K718" s="127"/>
      <c r="L718" s="128" t="str">
        <f>IF(E718+G718=0,"",((E718*'Emission Factors'!C$23)+(G718*'Emission Factors'!$C$25)))</f>
        <v/>
      </c>
      <c r="M718" s="128" t="str">
        <f>IF(E718+G718=0,"",((E718*'Emission Factors'!C$24)+(G718*'Emission Factors'!$C$26)))</f>
        <v/>
      </c>
      <c r="N718" s="128" t="str">
        <f t="shared" si="30"/>
        <v/>
      </c>
      <c r="O718" s="128" t="str">
        <f t="shared" si="31"/>
        <v/>
      </c>
      <c r="P718" s="128" t="str">
        <f>IFERROR(N718*'Emission Factors'!C$10+O718*'Emission Factors'!C$17,"")</f>
        <v/>
      </c>
      <c r="Q718" s="129" t="str">
        <f t="shared" si="32"/>
        <v/>
      </c>
      <c r="R718" s="130" t="str">
        <f>IFERROR(N718*'Emission Factors'!C$11+O718*'Emission Factors'!C$18,"")</f>
        <v/>
      </c>
      <c r="S718" s="130" t="str">
        <f>IFERROR(N718*'Emission Factors'!C$12+O718*'Emission Factors'!C$19,"")</f>
        <v/>
      </c>
      <c r="T718" s="130" t="str">
        <f>IFERROR(N718*'Emission Factors'!C$13+O718*'Emission Factors'!C$20,"")</f>
        <v/>
      </c>
      <c r="U718" s="131" t="str">
        <f>IFERROR(IF(K718="Residential",N718*'Emission Factors'!$C$14+O718*'Emission Factors'!$C$21,N718*'Emission Factors'!$C$15+O718*'Emission Factors'!$C$22),"")</f>
        <v/>
      </c>
    </row>
    <row r="719" spans="2:21" ht="15" customHeight="1" x14ac:dyDescent="0.3">
      <c r="B719" s="123"/>
      <c r="C719" s="124"/>
      <c r="D719" s="132"/>
      <c r="E719" s="124"/>
      <c r="F719" s="124"/>
      <c r="G719" s="124"/>
      <c r="H719" s="125"/>
      <c r="I719" s="126"/>
      <c r="J719" s="127"/>
      <c r="K719" s="127"/>
      <c r="L719" s="128" t="str">
        <f>IF(E719+G719=0,"",((E719*'Emission Factors'!C$23)+(G719*'Emission Factors'!$C$25)))</f>
        <v/>
      </c>
      <c r="M719" s="128" t="str">
        <f>IF(E719+G719=0,"",((E719*'Emission Factors'!C$24)+(G719*'Emission Factors'!$C$26)))</f>
        <v/>
      </c>
      <c r="N719" s="128" t="str">
        <f t="shared" ref="N719:N782" si="33">IFERROR(L719*J719,"")</f>
        <v/>
      </c>
      <c r="O719" s="128" t="str">
        <f t="shared" ref="O719:O782" si="34">IFERROR(M719*J719,"")</f>
        <v/>
      </c>
      <c r="P719" s="128" t="str">
        <f>IFERROR(N719*'Emission Factors'!C$10+O719*'Emission Factors'!C$17,"")</f>
        <v/>
      </c>
      <c r="Q719" s="129" t="str">
        <f t="shared" ref="Q719:Q782" si="35">IFERROR(P719/I719,"")</f>
        <v/>
      </c>
      <c r="R719" s="130" t="str">
        <f>IFERROR(N719*'Emission Factors'!C$11+O719*'Emission Factors'!C$18,"")</f>
        <v/>
      </c>
      <c r="S719" s="130" t="str">
        <f>IFERROR(N719*'Emission Factors'!C$12+O719*'Emission Factors'!C$19,"")</f>
        <v/>
      </c>
      <c r="T719" s="130" t="str">
        <f>IFERROR(N719*'Emission Factors'!C$13+O719*'Emission Factors'!C$20,"")</f>
        <v/>
      </c>
      <c r="U719" s="131" t="str">
        <f>IFERROR(IF(K719="Residential",N719*'Emission Factors'!$C$14+O719*'Emission Factors'!$C$21,N719*'Emission Factors'!$C$15+O719*'Emission Factors'!$C$22),"")</f>
        <v/>
      </c>
    </row>
    <row r="720" spans="2:21" ht="15" customHeight="1" x14ac:dyDescent="0.3">
      <c r="B720" s="123"/>
      <c r="C720" s="124"/>
      <c r="D720" s="132"/>
      <c r="E720" s="124"/>
      <c r="F720" s="124"/>
      <c r="G720" s="124"/>
      <c r="H720" s="125"/>
      <c r="I720" s="126"/>
      <c r="J720" s="127"/>
      <c r="K720" s="127"/>
      <c r="L720" s="128" t="str">
        <f>IF(E720+G720=0,"",((E720*'Emission Factors'!C$23)+(G720*'Emission Factors'!$C$25)))</f>
        <v/>
      </c>
      <c r="M720" s="128" t="str">
        <f>IF(E720+G720=0,"",((E720*'Emission Factors'!C$24)+(G720*'Emission Factors'!$C$26)))</f>
        <v/>
      </c>
      <c r="N720" s="128" t="str">
        <f t="shared" si="33"/>
        <v/>
      </c>
      <c r="O720" s="128" t="str">
        <f t="shared" si="34"/>
        <v/>
      </c>
      <c r="P720" s="128" t="str">
        <f>IFERROR(N720*'Emission Factors'!C$10+O720*'Emission Factors'!C$17,"")</f>
        <v/>
      </c>
      <c r="Q720" s="129" t="str">
        <f t="shared" si="35"/>
        <v/>
      </c>
      <c r="R720" s="130" t="str">
        <f>IFERROR(N720*'Emission Factors'!C$11+O720*'Emission Factors'!C$18,"")</f>
        <v/>
      </c>
      <c r="S720" s="130" t="str">
        <f>IFERROR(N720*'Emission Factors'!C$12+O720*'Emission Factors'!C$19,"")</f>
        <v/>
      </c>
      <c r="T720" s="130" t="str">
        <f>IFERROR(N720*'Emission Factors'!C$13+O720*'Emission Factors'!C$20,"")</f>
        <v/>
      </c>
      <c r="U720" s="131" t="str">
        <f>IFERROR(IF(K720="Residential",N720*'Emission Factors'!$C$14+O720*'Emission Factors'!$C$21,N720*'Emission Factors'!$C$15+O720*'Emission Factors'!$C$22),"")</f>
        <v/>
      </c>
    </row>
    <row r="721" spans="2:21" ht="15" customHeight="1" x14ac:dyDescent="0.3">
      <c r="B721" s="123"/>
      <c r="C721" s="124"/>
      <c r="D721" s="132"/>
      <c r="E721" s="124"/>
      <c r="F721" s="124"/>
      <c r="G721" s="124"/>
      <c r="H721" s="125"/>
      <c r="I721" s="126"/>
      <c r="J721" s="127"/>
      <c r="K721" s="127"/>
      <c r="L721" s="128" t="str">
        <f>IF(E721+G721=0,"",((E721*'Emission Factors'!C$23)+(G721*'Emission Factors'!$C$25)))</f>
        <v/>
      </c>
      <c r="M721" s="128" t="str">
        <f>IF(E721+G721=0,"",((E721*'Emission Factors'!C$24)+(G721*'Emission Factors'!$C$26)))</f>
        <v/>
      </c>
      <c r="N721" s="128" t="str">
        <f t="shared" si="33"/>
        <v/>
      </c>
      <c r="O721" s="128" t="str">
        <f t="shared" si="34"/>
        <v/>
      </c>
      <c r="P721" s="128" t="str">
        <f>IFERROR(N721*'Emission Factors'!C$10+O721*'Emission Factors'!C$17,"")</f>
        <v/>
      </c>
      <c r="Q721" s="129" t="str">
        <f t="shared" si="35"/>
        <v/>
      </c>
      <c r="R721" s="130" t="str">
        <f>IFERROR(N721*'Emission Factors'!C$11+O721*'Emission Factors'!C$18,"")</f>
        <v/>
      </c>
      <c r="S721" s="130" t="str">
        <f>IFERROR(N721*'Emission Factors'!C$12+O721*'Emission Factors'!C$19,"")</f>
        <v/>
      </c>
      <c r="T721" s="130" t="str">
        <f>IFERROR(N721*'Emission Factors'!C$13+O721*'Emission Factors'!C$20,"")</f>
        <v/>
      </c>
      <c r="U721" s="131" t="str">
        <f>IFERROR(IF(K721="Residential",N721*'Emission Factors'!$C$14+O721*'Emission Factors'!$C$21,N721*'Emission Factors'!$C$15+O721*'Emission Factors'!$C$22),"")</f>
        <v/>
      </c>
    </row>
    <row r="722" spans="2:21" ht="15" customHeight="1" x14ac:dyDescent="0.3">
      <c r="B722" s="123"/>
      <c r="C722" s="124"/>
      <c r="D722" s="132"/>
      <c r="E722" s="124"/>
      <c r="F722" s="124"/>
      <c r="G722" s="124"/>
      <c r="H722" s="125"/>
      <c r="I722" s="126"/>
      <c r="J722" s="127"/>
      <c r="K722" s="127"/>
      <c r="L722" s="128" t="str">
        <f>IF(E722+G722=0,"",((E722*'Emission Factors'!C$23)+(G722*'Emission Factors'!$C$25)))</f>
        <v/>
      </c>
      <c r="M722" s="128" t="str">
        <f>IF(E722+G722=0,"",((E722*'Emission Factors'!C$24)+(G722*'Emission Factors'!$C$26)))</f>
        <v/>
      </c>
      <c r="N722" s="128" t="str">
        <f t="shared" si="33"/>
        <v/>
      </c>
      <c r="O722" s="128" t="str">
        <f t="shared" si="34"/>
        <v/>
      </c>
      <c r="P722" s="128" t="str">
        <f>IFERROR(N722*'Emission Factors'!C$10+O722*'Emission Factors'!C$17,"")</f>
        <v/>
      </c>
      <c r="Q722" s="129" t="str">
        <f t="shared" si="35"/>
        <v/>
      </c>
      <c r="R722" s="130" t="str">
        <f>IFERROR(N722*'Emission Factors'!C$11+O722*'Emission Factors'!C$18,"")</f>
        <v/>
      </c>
      <c r="S722" s="130" t="str">
        <f>IFERROR(N722*'Emission Factors'!C$12+O722*'Emission Factors'!C$19,"")</f>
        <v/>
      </c>
      <c r="T722" s="130" t="str">
        <f>IFERROR(N722*'Emission Factors'!C$13+O722*'Emission Factors'!C$20,"")</f>
        <v/>
      </c>
      <c r="U722" s="131" t="str">
        <f>IFERROR(IF(K722="Residential",N722*'Emission Factors'!$C$14+O722*'Emission Factors'!$C$21,N722*'Emission Factors'!$C$15+O722*'Emission Factors'!$C$22),"")</f>
        <v/>
      </c>
    </row>
    <row r="723" spans="2:21" ht="15" customHeight="1" x14ac:dyDescent="0.3">
      <c r="B723" s="123"/>
      <c r="C723" s="124"/>
      <c r="D723" s="132"/>
      <c r="E723" s="124"/>
      <c r="F723" s="124"/>
      <c r="G723" s="124"/>
      <c r="H723" s="125"/>
      <c r="I723" s="126"/>
      <c r="J723" s="127"/>
      <c r="K723" s="127"/>
      <c r="L723" s="128" t="str">
        <f>IF(E723+G723=0,"",((E723*'Emission Factors'!C$23)+(G723*'Emission Factors'!$C$25)))</f>
        <v/>
      </c>
      <c r="M723" s="128" t="str">
        <f>IF(E723+G723=0,"",((E723*'Emission Factors'!C$24)+(G723*'Emission Factors'!$C$26)))</f>
        <v/>
      </c>
      <c r="N723" s="128" t="str">
        <f t="shared" si="33"/>
        <v/>
      </c>
      <c r="O723" s="128" t="str">
        <f t="shared" si="34"/>
        <v/>
      </c>
      <c r="P723" s="128" t="str">
        <f>IFERROR(N723*'Emission Factors'!C$10+O723*'Emission Factors'!C$17,"")</f>
        <v/>
      </c>
      <c r="Q723" s="129" t="str">
        <f t="shared" si="35"/>
        <v/>
      </c>
      <c r="R723" s="130" t="str">
        <f>IFERROR(N723*'Emission Factors'!C$11+O723*'Emission Factors'!C$18,"")</f>
        <v/>
      </c>
      <c r="S723" s="130" t="str">
        <f>IFERROR(N723*'Emission Factors'!C$12+O723*'Emission Factors'!C$19,"")</f>
        <v/>
      </c>
      <c r="T723" s="130" t="str">
        <f>IFERROR(N723*'Emission Factors'!C$13+O723*'Emission Factors'!C$20,"")</f>
        <v/>
      </c>
      <c r="U723" s="131" t="str">
        <f>IFERROR(IF(K723="Residential",N723*'Emission Factors'!$C$14+O723*'Emission Factors'!$C$21,N723*'Emission Factors'!$C$15+O723*'Emission Factors'!$C$22),"")</f>
        <v/>
      </c>
    </row>
    <row r="724" spans="2:21" ht="15" customHeight="1" x14ac:dyDescent="0.3">
      <c r="B724" s="123"/>
      <c r="C724" s="124"/>
      <c r="D724" s="132"/>
      <c r="E724" s="124"/>
      <c r="F724" s="124"/>
      <c r="G724" s="124"/>
      <c r="H724" s="125"/>
      <c r="I724" s="126"/>
      <c r="J724" s="127"/>
      <c r="K724" s="127"/>
      <c r="L724" s="128" t="str">
        <f>IF(E724+G724=0,"",((E724*'Emission Factors'!C$23)+(G724*'Emission Factors'!$C$25)))</f>
        <v/>
      </c>
      <c r="M724" s="128" t="str">
        <f>IF(E724+G724=0,"",((E724*'Emission Factors'!C$24)+(G724*'Emission Factors'!$C$26)))</f>
        <v/>
      </c>
      <c r="N724" s="128" t="str">
        <f t="shared" si="33"/>
        <v/>
      </c>
      <c r="O724" s="128" t="str">
        <f t="shared" si="34"/>
        <v/>
      </c>
      <c r="P724" s="128" t="str">
        <f>IFERROR(N724*'Emission Factors'!C$10+O724*'Emission Factors'!C$17,"")</f>
        <v/>
      </c>
      <c r="Q724" s="129" t="str">
        <f t="shared" si="35"/>
        <v/>
      </c>
      <c r="R724" s="130" t="str">
        <f>IFERROR(N724*'Emission Factors'!C$11+O724*'Emission Factors'!C$18,"")</f>
        <v/>
      </c>
      <c r="S724" s="130" t="str">
        <f>IFERROR(N724*'Emission Factors'!C$12+O724*'Emission Factors'!C$19,"")</f>
        <v/>
      </c>
      <c r="T724" s="130" t="str">
        <f>IFERROR(N724*'Emission Factors'!C$13+O724*'Emission Factors'!C$20,"")</f>
        <v/>
      </c>
      <c r="U724" s="131" t="str">
        <f>IFERROR(IF(K724="Residential",N724*'Emission Factors'!$C$14+O724*'Emission Factors'!$C$21,N724*'Emission Factors'!$C$15+O724*'Emission Factors'!$C$22),"")</f>
        <v/>
      </c>
    </row>
    <row r="725" spans="2:21" ht="15" customHeight="1" x14ac:dyDescent="0.3">
      <c r="B725" s="123"/>
      <c r="C725" s="124"/>
      <c r="D725" s="132"/>
      <c r="E725" s="124"/>
      <c r="F725" s="124"/>
      <c r="G725" s="124"/>
      <c r="H725" s="125"/>
      <c r="I725" s="126"/>
      <c r="J725" s="127"/>
      <c r="K725" s="127"/>
      <c r="L725" s="128" t="str">
        <f>IF(E725+G725=0,"",((E725*'Emission Factors'!C$23)+(G725*'Emission Factors'!$C$25)))</f>
        <v/>
      </c>
      <c r="M725" s="128" t="str">
        <f>IF(E725+G725=0,"",((E725*'Emission Factors'!C$24)+(G725*'Emission Factors'!$C$26)))</f>
        <v/>
      </c>
      <c r="N725" s="128" t="str">
        <f t="shared" si="33"/>
        <v/>
      </c>
      <c r="O725" s="128" t="str">
        <f t="shared" si="34"/>
        <v/>
      </c>
      <c r="P725" s="128" t="str">
        <f>IFERROR(N725*'Emission Factors'!C$10+O725*'Emission Factors'!C$17,"")</f>
        <v/>
      </c>
      <c r="Q725" s="129" t="str">
        <f t="shared" si="35"/>
        <v/>
      </c>
      <c r="R725" s="130" t="str">
        <f>IFERROR(N725*'Emission Factors'!C$11+O725*'Emission Factors'!C$18,"")</f>
        <v/>
      </c>
      <c r="S725" s="130" t="str">
        <f>IFERROR(N725*'Emission Factors'!C$12+O725*'Emission Factors'!C$19,"")</f>
        <v/>
      </c>
      <c r="T725" s="130" t="str">
        <f>IFERROR(N725*'Emission Factors'!C$13+O725*'Emission Factors'!C$20,"")</f>
        <v/>
      </c>
      <c r="U725" s="131" t="str">
        <f>IFERROR(IF(K725="Residential",N725*'Emission Factors'!$C$14+O725*'Emission Factors'!$C$21,N725*'Emission Factors'!$C$15+O725*'Emission Factors'!$C$22),"")</f>
        <v/>
      </c>
    </row>
    <row r="726" spans="2:21" ht="15" customHeight="1" x14ac:dyDescent="0.3">
      <c r="B726" s="123"/>
      <c r="C726" s="124"/>
      <c r="D726" s="132"/>
      <c r="E726" s="124"/>
      <c r="F726" s="124"/>
      <c r="G726" s="124"/>
      <c r="H726" s="125"/>
      <c r="I726" s="126"/>
      <c r="J726" s="127"/>
      <c r="K726" s="127"/>
      <c r="L726" s="128" t="str">
        <f>IF(E726+G726=0,"",((E726*'Emission Factors'!C$23)+(G726*'Emission Factors'!$C$25)))</f>
        <v/>
      </c>
      <c r="M726" s="128" t="str">
        <f>IF(E726+G726=0,"",((E726*'Emission Factors'!C$24)+(G726*'Emission Factors'!$C$26)))</f>
        <v/>
      </c>
      <c r="N726" s="128" t="str">
        <f t="shared" si="33"/>
        <v/>
      </c>
      <c r="O726" s="128" t="str">
        <f t="shared" si="34"/>
        <v/>
      </c>
      <c r="P726" s="128" t="str">
        <f>IFERROR(N726*'Emission Factors'!C$10+O726*'Emission Factors'!C$17,"")</f>
        <v/>
      </c>
      <c r="Q726" s="129" t="str">
        <f t="shared" si="35"/>
        <v/>
      </c>
      <c r="R726" s="130" t="str">
        <f>IFERROR(N726*'Emission Factors'!C$11+O726*'Emission Factors'!C$18,"")</f>
        <v/>
      </c>
      <c r="S726" s="130" t="str">
        <f>IFERROR(N726*'Emission Factors'!C$12+O726*'Emission Factors'!C$19,"")</f>
        <v/>
      </c>
      <c r="T726" s="130" t="str">
        <f>IFERROR(N726*'Emission Factors'!C$13+O726*'Emission Factors'!C$20,"")</f>
        <v/>
      </c>
      <c r="U726" s="131" t="str">
        <f>IFERROR(IF(K726="Residential",N726*'Emission Factors'!$C$14+O726*'Emission Factors'!$C$21,N726*'Emission Factors'!$C$15+O726*'Emission Factors'!$C$22),"")</f>
        <v/>
      </c>
    </row>
    <row r="727" spans="2:21" ht="15" customHeight="1" x14ac:dyDescent="0.3">
      <c r="B727" s="123"/>
      <c r="C727" s="124"/>
      <c r="D727" s="132"/>
      <c r="E727" s="124"/>
      <c r="F727" s="124"/>
      <c r="G727" s="124"/>
      <c r="H727" s="125"/>
      <c r="I727" s="126"/>
      <c r="J727" s="127"/>
      <c r="K727" s="127"/>
      <c r="L727" s="128" t="str">
        <f>IF(E727+G727=0,"",((E727*'Emission Factors'!C$23)+(G727*'Emission Factors'!$C$25)))</f>
        <v/>
      </c>
      <c r="M727" s="128" t="str">
        <f>IF(E727+G727=0,"",((E727*'Emission Factors'!C$24)+(G727*'Emission Factors'!$C$26)))</f>
        <v/>
      </c>
      <c r="N727" s="128" t="str">
        <f t="shared" si="33"/>
        <v/>
      </c>
      <c r="O727" s="128" t="str">
        <f t="shared" si="34"/>
        <v/>
      </c>
      <c r="P727" s="128" t="str">
        <f>IFERROR(N727*'Emission Factors'!C$10+O727*'Emission Factors'!C$17,"")</f>
        <v/>
      </c>
      <c r="Q727" s="129" t="str">
        <f t="shared" si="35"/>
        <v/>
      </c>
      <c r="R727" s="130" t="str">
        <f>IFERROR(N727*'Emission Factors'!C$11+O727*'Emission Factors'!C$18,"")</f>
        <v/>
      </c>
      <c r="S727" s="130" t="str">
        <f>IFERROR(N727*'Emission Factors'!C$12+O727*'Emission Factors'!C$19,"")</f>
        <v/>
      </c>
      <c r="T727" s="130" t="str">
        <f>IFERROR(N727*'Emission Factors'!C$13+O727*'Emission Factors'!C$20,"")</f>
        <v/>
      </c>
      <c r="U727" s="131" t="str">
        <f>IFERROR(IF(K727="Residential",N727*'Emission Factors'!$C$14+O727*'Emission Factors'!$C$21,N727*'Emission Factors'!$C$15+O727*'Emission Factors'!$C$22),"")</f>
        <v/>
      </c>
    </row>
    <row r="728" spans="2:21" ht="15" customHeight="1" x14ac:dyDescent="0.3">
      <c r="B728" s="123"/>
      <c r="C728" s="124"/>
      <c r="D728" s="132"/>
      <c r="E728" s="124"/>
      <c r="F728" s="124"/>
      <c r="G728" s="124"/>
      <c r="H728" s="125"/>
      <c r="I728" s="126"/>
      <c r="J728" s="127"/>
      <c r="K728" s="127"/>
      <c r="L728" s="128" t="str">
        <f>IF(E728+G728=0,"",((E728*'Emission Factors'!C$23)+(G728*'Emission Factors'!$C$25)))</f>
        <v/>
      </c>
      <c r="M728" s="128" t="str">
        <f>IF(E728+G728=0,"",((E728*'Emission Factors'!C$24)+(G728*'Emission Factors'!$C$26)))</f>
        <v/>
      </c>
      <c r="N728" s="128" t="str">
        <f t="shared" si="33"/>
        <v/>
      </c>
      <c r="O728" s="128" t="str">
        <f t="shared" si="34"/>
        <v/>
      </c>
      <c r="P728" s="128" t="str">
        <f>IFERROR(N728*'Emission Factors'!C$10+O728*'Emission Factors'!C$17,"")</f>
        <v/>
      </c>
      <c r="Q728" s="129" t="str">
        <f t="shared" si="35"/>
        <v/>
      </c>
      <c r="R728" s="130" t="str">
        <f>IFERROR(N728*'Emission Factors'!C$11+O728*'Emission Factors'!C$18,"")</f>
        <v/>
      </c>
      <c r="S728" s="130" t="str">
        <f>IFERROR(N728*'Emission Factors'!C$12+O728*'Emission Factors'!C$19,"")</f>
        <v/>
      </c>
      <c r="T728" s="130" t="str">
        <f>IFERROR(N728*'Emission Factors'!C$13+O728*'Emission Factors'!C$20,"")</f>
        <v/>
      </c>
      <c r="U728" s="131" t="str">
        <f>IFERROR(IF(K728="Residential",N728*'Emission Factors'!$C$14+O728*'Emission Factors'!$C$21,N728*'Emission Factors'!$C$15+O728*'Emission Factors'!$C$22),"")</f>
        <v/>
      </c>
    </row>
    <row r="729" spans="2:21" ht="15" customHeight="1" x14ac:dyDescent="0.3">
      <c r="B729" s="123"/>
      <c r="C729" s="124"/>
      <c r="D729" s="132"/>
      <c r="E729" s="124"/>
      <c r="F729" s="124"/>
      <c r="G729" s="124"/>
      <c r="H729" s="125"/>
      <c r="I729" s="126"/>
      <c r="J729" s="127"/>
      <c r="K729" s="127"/>
      <c r="L729" s="128" t="str">
        <f>IF(E729+G729=0,"",((E729*'Emission Factors'!C$23)+(G729*'Emission Factors'!$C$25)))</f>
        <v/>
      </c>
      <c r="M729" s="128" t="str">
        <f>IF(E729+G729=0,"",((E729*'Emission Factors'!C$24)+(G729*'Emission Factors'!$C$26)))</f>
        <v/>
      </c>
      <c r="N729" s="128" t="str">
        <f t="shared" si="33"/>
        <v/>
      </c>
      <c r="O729" s="128" t="str">
        <f t="shared" si="34"/>
        <v/>
      </c>
      <c r="P729" s="128" t="str">
        <f>IFERROR(N729*'Emission Factors'!C$10+O729*'Emission Factors'!C$17,"")</f>
        <v/>
      </c>
      <c r="Q729" s="129" t="str">
        <f t="shared" si="35"/>
        <v/>
      </c>
      <c r="R729" s="130" t="str">
        <f>IFERROR(N729*'Emission Factors'!C$11+O729*'Emission Factors'!C$18,"")</f>
        <v/>
      </c>
      <c r="S729" s="130" t="str">
        <f>IFERROR(N729*'Emission Factors'!C$12+O729*'Emission Factors'!C$19,"")</f>
        <v/>
      </c>
      <c r="T729" s="130" t="str">
        <f>IFERROR(N729*'Emission Factors'!C$13+O729*'Emission Factors'!C$20,"")</f>
        <v/>
      </c>
      <c r="U729" s="131" t="str">
        <f>IFERROR(IF(K729="Residential",N729*'Emission Factors'!$C$14+O729*'Emission Factors'!$C$21,N729*'Emission Factors'!$C$15+O729*'Emission Factors'!$C$22),"")</f>
        <v/>
      </c>
    </row>
    <row r="730" spans="2:21" ht="15" customHeight="1" x14ac:dyDescent="0.3">
      <c r="B730" s="123"/>
      <c r="C730" s="124"/>
      <c r="D730" s="132"/>
      <c r="E730" s="124"/>
      <c r="F730" s="124"/>
      <c r="G730" s="124"/>
      <c r="H730" s="125"/>
      <c r="I730" s="126"/>
      <c r="J730" s="127"/>
      <c r="K730" s="127"/>
      <c r="L730" s="128" t="str">
        <f>IF(E730+G730=0,"",((E730*'Emission Factors'!C$23)+(G730*'Emission Factors'!$C$25)))</f>
        <v/>
      </c>
      <c r="M730" s="128" t="str">
        <f>IF(E730+G730=0,"",((E730*'Emission Factors'!C$24)+(G730*'Emission Factors'!$C$26)))</f>
        <v/>
      </c>
      <c r="N730" s="128" t="str">
        <f t="shared" si="33"/>
        <v/>
      </c>
      <c r="O730" s="128" t="str">
        <f t="shared" si="34"/>
        <v/>
      </c>
      <c r="P730" s="128" t="str">
        <f>IFERROR(N730*'Emission Factors'!C$10+O730*'Emission Factors'!C$17,"")</f>
        <v/>
      </c>
      <c r="Q730" s="129" t="str">
        <f t="shared" si="35"/>
        <v/>
      </c>
      <c r="R730" s="130" t="str">
        <f>IFERROR(N730*'Emission Factors'!C$11+O730*'Emission Factors'!C$18,"")</f>
        <v/>
      </c>
      <c r="S730" s="130" t="str">
        <f>IFERROR(N730*'Emission Factors'!C$12+O730*'Emission Factors'!C$19,"")</f>
        <v/>
      </c>
      <c r="T730" s="130" t="str">
        <f>IFERROR(N730*'Emission Factors'!C$13+O730*'Emission Factors'!C$20,"")</f>
        <v/>
      </c>
      <c r="U730" s="131" t="str">
        <f>IFERROR(IF(K730="Residential",N730*'Emission Factors'!$C$14+O730*'Emission Factors'!$C$21,N730*'Emission Factors'!$C$15+O730*'Emission Factors'!$C$22),"")</f>
        <v/>
      </c>
    </row>
    <row r="731" spans="2:21" ht="15" customHeight="1" x14ac:dyDescent="0.3">
      <c r="B731" s="123"/>
      <c r="C731" s="124"/>
      <c r="D731" s="132"/>
      <c r="E731" s="124"/>
      <c r="F731" s="124"/>
      <c r="G731" s="124"/>
      <c r="H731" s="125"/>
      <c r="I731" s="126"/>
      <c r="J731" s="127"/>
      <c r="K731" s="127"/>
      <c r="L731" s="128" t="str">
        <f>IF(E731+G731=0,"",((E731*'Emission Factors'!C$23)+(G731*'Emission Factors'!$C$25)))</f>
        <v/>
      </c>
      <c r="M731" s="128" t="str">
        <f>IF(E731+G731=0,"",((E731*'Emission Factors'!C$24)+(G731*'Emission Factors'!$C$26)))</f>
        <v/>
      </c>
      <c r="N731" s="128" t="str">
        <f t="shared" si="33"/>
        <v/>
      </c>
      <c r="O731" s="128" t="str">
        <f t="shared" si="34"/>
        <v/>
      </c>
      <c r="P731" s="128" t="str">
        <f>IFERROR(N731*'Emission Factors'!C$10+O731*'Emission Factors'!C$17,"")</f>
        <v/>
      </c>
      <c r="Q731" s="129" t="str">
        <f t="shared" si="35"/>
        <v/>
      </c>
      <c r="R731" s="130" t="str">
        <f>IFERROR(N731*'Emission Factors'!C$11+O731*'Emission Factors'!C$18,"")</f>
        <v/>
      </c>
      <c r="S731" s="130" t="str">
        <f>IFERROR(N731*'Emission Factors'!C$12+O731*'Emission Factors'!C$19,"")</f>
        <v/>
      </c>
      <c r="T731" s="130" t="str">
        <f>IFERROR(N731*'Emission Factors'!C$13+O731*'Emission Factors'!C$20,"")</f>
        <v/>
      </c>
      <c r="U731" s="131" t="str">
        <f>IFERROR(IF(K731="Residential",N731*'Emission Factors'!$C$14+O731*'Emission Factors'!$C$21,N731*'Emission Factors'!$C$15+O731*'Emission Factors'!$C$22),"")</f>
        <v/>
      </c>
    </row>
    <row r="732" spans="2:21" ht="15" customHeight="1" x14ac:dyDescent="0.3">
      <c r="B732" s="123"/>
      <c r="C732" s="124"/>
      <c r="D732" s="132"/>
      <c r="E732" s="124"/>
      <c r="F732" s="124"/>
      <c r="G732" s="124"/>
      <c r="H732" s="125"/>
      <c r="I732" s="126"/>
      <c r="J732" s="127"/>
      <c r="K732" s="127"/>
      <c r="L732" s="128" t="str">
        <f>IF(E732+G732=0,"",((E732*'Emission Factors'!C$23)+(G732*'Emission Factors'!$C$25)))</f>
        <v/>
      </c>
      <c r="M732" s="128" t="str">
        <f>IF(E732+G732=0,"",((E732*'Emission Factors'!C$24)+(G732*'Emission Factors'!$C$26)))</f>
        <v/>
      </c>
      <c r="N732" s="128" t="str">
        <f t="shared" si="33"/>
        <v/>
      </c>
      <c r="O732" s="128" t="str">
        <f t="shared" si="34"/>
        <v/>
      </c>
      <c r="P732" s="128" t="str">
        <f>IFERROR(N732*'Emission Factors'!C$10+O732*'Emission Factors'!C$17,"")</f>
        <v/>
      </c>
      <c r="Q732" s="129" t="str">
        <f t="shared" si="35"/>
        <v/>
      </c>
      <c r="R732" s="130" t="str">
        <f>IFERROR(N732*'Emission Factors'!C$11+O732*'Emission Factors'!C$18,"")</f>
        <v/>
      </c>
      <c r="S732" s="130" t="str">
        <f>IFERROR(N732*'Emission Factors'!C$12+O732*'Emission Factors'!C$19,"")</f>
        <v/>
      </c>
      <c r="T732" s="130" t="str">
        <f>IFERROR(N732*'Emission Factors'!C$13+O732*'Emission Factors'!C$20,"")</f>
        <v/>
      </c>
      <c r="U732" s="131" t="str">
        <f>IFERROR(IF(K732="Residential",N732*'Emission Factors'!$C$14+O732*'Emission Factors'!$C$21,N732*'Emission Factors'!$C$15+O732*'Emission Factors'!$C$22),"")</f>
        <v/>
      </c>
    </row>
    <row r="733" spans="2:21" ht="15" customHeight="1" x14ac:dyDescent="0.3">
      <c r="B733" s="123"/>
      <c r="C733" s="124"/>
      <c r="D733" s="132"/>
      <c r="E733" s="124"/>
      <c r="F733" s="124"/>
      <c r="G733" s="124"/>
      <c r="H733" s="125"/>
      <c r="I733" s="126"/>
      <c r="J733" s="127"/>
      <c r="K733" s="127"/>
      <c r="L733" s="128" t="str">
        <f>IF(E733+G733=0,"",((E733*'Emission Factors'!C$23)+(G733*'Emission Factors'!$C$25)))</f>
        <v/>
      </c>
      <c r="M733" s="128" t="str">
        <f>IF(E733+G733=0,"",((E733*'Emission Factors'!C$24)+(G733*'Emission Factors'!$C$26)))</f>
        <v/>
      </c>
      <c r="N733" s="128" t="str">
        <f t="shared" si="33"/>
        <v/>
      </c>
      <c r="O733" s="128" t="str">
        <f t="shared" si="34"/>
        <v/>
      </c>
      <c r="P733" s="128" t="str">
        <f>IFERROR(N733*'Emission Factors'!C$10+O733*'Emission Factors'!C$17,"")</f>
        <v/>
      </c>
      <c r="Q733" s="129" t="str">
        <f t="shared" si="35"/>
        <v/>
      </c>
      <c r="R733" s="130" t="str">
        <f>IFERROR(N733*'Emission Factors'!C$11+O733*'Emission Factors'!C$18,"")</f>
        <v/>
      </c>
      <c r="S733" s="130" t="str">
        <f>IFERROR(N733*'Emission Factors'!C$12+O733*'Emission Factors'!C$19,"")</f>
        <v/>
      </c>
      <c r="T733" s="130" t="str">
        <f>IFERROR(N733*'Emission Factors'!C$13+O733*'Emission Factors'!C$20,"")</f>
        <v/>
      </c>
      <c r="U733" s="131" t="str">
        <f>IFERROR(IF(K733="Residential",N733*'Emission Factors'!$C$14+O733*'Emission Factors'!$C$21,N733*'Emission Factors'!$C$15+O733*'Emission Factors'!$C$22),"")</f>
        <v/>
      </c>
    </row>
    <row r="734" spans="2:21" ht="15" customHeight="1" x14ac:dyDescent="0.3">
      <c r="B734" s="123"/>
      <c r="C734" s="124"/>
      <c r="D734" s="132"/>
      <c r="E734" s="124"/>
      <c r="F734" s="124"/>
      <c r="G734" s="124"/>
      <c r="H734" s="125"/>
      <c r="I734" s="126"/>
      <c r="J734" s="127"/>
      <c r="K734" s="127"/>
      <c r="L734" s="128" t="str">
        <f>IF(E734+G734=0,"",((E734*'Emission Factors'!C$23)+(G734*'Emission Factors'!$C$25)))</f>
        <v/>
      </c>
      <c r="M734" s="128" t="str">
        <f>IF(E734+G734=0,"",((E734*'Emission Factors'!C$24)+(G734*'Emission Factors'!$C$26)))</f>
        <v/>
      </c>
      <c r="N734" s="128" t="str">
        <f t="shared" si="33"/>
        <v/>
      </c>
      <c r="O734" s="128" t="str">
        <f t="shared" si="34"/>
        <v/>
      </c>
      <c r="P734" s="128" t="str">
        <f>IFERROR(N734*'Emission Factors'!C$10+O734*'Emission Factors'!C$17,"")</f>
        <v/>
      </c>
      <c r="Q734" s="129" t="str">
        <f t="shared" si="35"/>
        <v/>
      </c>
      <c r="R734" s="130" t="str">
        <f>IFERROR(N734*'Emission Factors'!C$11+O734*'Emission Factors'!C$18,"")</f>
        <v/>
      </c>
      <c r="S734" s="130" t="str">
        <f>IFERROR(N734*'Emission Factors'!C$12+O734*'Emission Factors'!C$19,"")</f>
        <v/>
      </c>
      <c r="T734" s="130" t="str">
        <f>IFERROR(N734*'Emission Factors'!C$13+O734*'Emission Factors'!C$20,"")</f>
        <v/>
      </c>
      <c r="U734" s="131" t="str">
        <f>IFERROR(IF(K734="Residential",N734*'Emission Factors'!$C$14+O734*'Emission Factors'!$C$21,N734*'Emission Factors'!$C$15+O734*'Emission Factors'!$C$22),"")</f>
        <v/>
      </c>
    </row>
    <row r="735" spans="2:21" ht="15" customHeight="1" x14ac:dyDescent="0.3">
      <c r="B735" s="123"/>
      <c r="C735" s="124"/>
      <c r="D735" s="132"/>
      <c r="E735" s="124"/>
      <c r="F735" s="124"/>
      <c r="G735" s="124"/>
      <c r="H735" s="125"/>
      <c r="I735" s="126"/>
      <c r="J735" s="127"/>
      <c r="K735" s="127"/>
      <c r="L735" s="128" t="str">
        <f>IF(E735+G735=0,"",((E735*'Emission Factors'!C$23)+(G735*'Emission Factors'!$C$25)))</f>
        <v/>
      </c>
      <c r="M735" s="128" t="str">
        <f>IF(E735+G735=0,"",((E735*'Emission Factors'!C$24)+(G735*'Emission Factors'!$C$26)))</f>
        <v/>
      </c>
      <c r="N735" s="128" t="str">
        <f t="shared" si="33"/>
        <v/>
      </c>
      <c r="O735" s="128" t="str">
        <f t="shared" si="34"/>
        <v/>
      </c>
      <c r="P735" s="128" t="str">
        <f>IFERROR(N735*'Emission Factors'!C$10+O735*'Emission Factors'!C$17,"")</f>
        <v/>
      </c>
      <c r="Q735" s="129" t="str">
        <f t="shared" si="35"/>
        <v/>
      </c>
      <c r="R735" s="130" t="str">
        <f>IFERROR(N735*'Emission Factors'!C$11+O735*'Emission Factors'!C$18,"")</f>
        <v/>
      </c>
      <c r="S735" s="130" t="str">
        <f>IFERROR(N735*'Emission Factors'!C$12+O735*'Emission Factors'!C$19,"")</f>
        <v/>
      </c>
      <c r="T735" s="130" t="str">
        <f>IFERROR(N735*'Emission Factors'!C$13+O735*'Emission Factors'!C$20,"")</f>
        <v/>
      </c>
      <c r="U735" s="131" t="str">
        <f>IFERROR(IF(K735="Residential",N735*'Emission Factors'!$C$14+O735*'Emission Factors'!$C$21,N735*'Emission Factors'!$C$15+O735*'Emission Factors'!$C$22),"")</f>
        <v/>
      </c>
    </row>
    <row r="736" spans="2:21" ht="15" customHeight="1" x14ac:dyDescent="0.3">
      <c r="B736" s="123"/>
      <c r="C736" s="124"/>
      <c r="D736" s="132"/>
      <c r="E736" s="124"/>
      <c r="F736" s="124"/>
      <c r="G736" s="124"/>
      <c r="H736" s="125"/>
      <c r="I736" s="126"/>
      <c r="J736" s="127"/>
      <c r="K736" s="127"/>
      <c r="L736" s="128" t="str">
        <f>IF(E736+G736=0,"",((E736*'Emission Factors'!C$23)+(G736*'Emission Factors'!$C$25)))</f>
        <v/>
      </c>
      <c r="M736" s="128" t="str">
        <f>IF(E736+G736=0,"",((E736*'Emission Factors'!C$24)+(G736*'Emission Factors'!$C$26)))</f>
        <v/>
      </c>
      <c r="N736" s="128" t="str">
        <f t="shared" si="33"/>
        <v/>
      </c>
      <c r="O736" s="128" t="str">
        <f t="shared" si="34"/>
        <v/>
      </c>
      <c r="P736" s="128" t="str">
        <f>IFERROR(N736*'Emission Factors'!C$10+O736*'Emission Factors'!C$17,"")</f>
        <v/>
      </c>
      <c r="Q736" s="129" t="str">
        <f t="shared" si="35"/>
        <v/>
      </c>
      <c r="R736" s="130" t="str">
        <f>IFERROR(N736*'Emission Factors'!C$11+O736*'Emission Factors'!C$18,"")</f>
        <v/>
      </c>
      <c r="S736" s="130" t="str">
        <f>IFERROR(N736*'Emission Factors'!C$12+O736*'Emission Factors'!C$19,"")</f>
        <v/>
      </c>
      <c r="T736" s="130" t="str">
        <f>IFERROR(N736*'Emission Factors'!C$13+O736*'Emission Factors'!C$20,"")</f>
        <v/>
      </c>
      <c r="U736" s="131" t="str">
        <f>IFERROR(IF(K736="Residential",N736*'Emission Factors'!$C$14+O736*'Emission Factors'!$C$21,N736*'Emission Factors'!$C$15+O736*'Emission Factors'!$C$22),"")</f>
        <v/>
      </c>
    </row>
    <row r="737" spans="2:21" ht="15" customHeight="1" x14ac:dyDescent="0.3">
      <c r="B737" s="123"/>
      <c r="C737" s="124"/>
      <c r="D737" s="132"/>
      <c r="E737" s="124"/>
      <c r="F737" s="124"/>
      <c r="G737" s="124"/>
      <c r="H737" s="125"/>
      <c r="I737" s="126"/>
      <c r="J737" s="127"/>
      <c r="K737" s="127"/>
      <c r="L737" s="128" t="str">
        <f>IF(E737+G737=0,"",((E737*'Emission Factors'!C$23)+(G737*'Emission Factors'!$C$25)))</f>
        <v/>
      </c>
      <c r="M737" s="128" t="str">
        <f>IF(E737+G737=0,"",((E737*'Emission Factors'!C$24)+(G737*'Emission Factors'!$C$26)))</f>
        <v/>
      </c>
      <c r="N737" s="128" t="str">
        <f t="shared" si="33"/>
        <v/>
      </c>
      <c r="O737" s="128" t="str">
        <f t="shared" si="34"/>
        <v/>
      </c>
      <c r="P737" s="128" t="str">
        <f>IFERROR(N737*'Emission Factors'!C$10+O737*'Emission Factors'!C$17,"")</f>
        <v/>
      </c>
      <c r="Q737" s="129" t="str">
        <f t="shared" si="35"/>
        <v/>
      </c>
      <c r="R737" s="130" t="str">
        <f>IFERROR(N737*'Emission Factors'!C$11+O737*'Emission Factors'!C$18,"")</f>
        <v/>
      </c>
      <c r="S737" s="130" t="str">
        <f>IFERROR(N737*'Emission Factors'!C$12+O737*'Emission Factors'!C$19,"")</f>
        <v/>
      </c>
      <c r="T737" s="130" t="str">
        <f>IFERROR(N737*'Emission Factors'!C$13+O737*'Emission Factors'!C$20,"")</f>
        <v/>
      </c>
      <c r="U737" s="131" t="str">
        <f>IFERROR(IF(K737="Residential",N737*'Emission Factors'!$C$14+O737*'Emission Factors'!$C$21,N737*'Emission Factors'!$C$15+O737*'Emission Factors'!$C$22),"")</f>
        <v/>
      </c>
    </row>
    <row r="738" spans="2:21" ht="15" customHeight="1" x14ac:dyDescent="0.3">
      <c r="B738" s="123"/>
      <c r="C738" s="124"/>
      <c r="D738" s="132"/>
      <c r="E738" s="124"/>
      <c r="F738" s="124"/>
      <c r="G738" s="124"/>
      <c r="H738" s="125"/>
      <c r="I738" s="126"/>
      <c r="J738" s="127"/>
      <c r="K738" s="127"/>
      <c r="L738" s="128" t="str">
        <f>IF(E738+G738=0,"",((E738*'Emission Factors'!C$23)+(G738*'Emission Factors'!$C$25)))</f>
        <v/>
      </c>
      <c r="M738" s="128" t="str">
        <f>IF(E738+G738=0,"",((E738*'Emission Factors'!C$24)+(G738*'Emission Factors'!$C$26)))</f>
        <v/>
      </c>
      <c r="N738" s="128" t="str">
        <f t="shared" si="33"/>
        <v/>
      </c>
      <c r="O738" s="128" t="str">
        <f t="shared" si="34"/>
        <v/>
      </c>
      <c r="P738" s="128" t="str">
        <f>IFERROR(N738*'Emission Factors'!C$10+O738*'Emission Factors'!C$17,"")</f>
        <v/>
      </c>
      <c r="Q738" s="129" t="str">
        <f t="shared" si="35"/>
        <v/>
      </c>
      <c r="R738" s="130" t="str">
        <f>IFERROR(N738*'Emission Factors'!C$11+O738*'Emission Factors'!C$18,"")</f>
        <v/>
      </c>
      <c r="S738" s="130" t="str">
        <f>IFERROR(N738*'Emission Factors'!C$12+O738*'Emission Factors'!C$19,"")</f>
        <v/>
      </c>
      <c r="T738" s="130" t="str">
        <f>IFERROR(N738*'Emission Factors'!C$13+O738*'Emission Factors'!C$20,"")</f>
        <v/>
      </c>
      <c r="U738" s="131" t="str">
        <f>IFERROR(IF(K738="Residential",N738*'Emission Factors'!$C$14+O738*'Emission Factors'!$C$21,N738*'Emission Factors'!$C$15+O738*'Emission Factors'!$C$22),"")</f>
        <v/>
      </c>
    </row>
    <row r="739" spans="2:21" ht="15" customHeight="1" x14ac:dyDescent="0.3">
      <c r="B739" s="123"/>
      <c r="C739" s="124"/>
      <c r="D739" s="132"/>
      <c r="E739" s="124"/>
      <c r="F739" s="124"/>
      <c r="G739" s="124"/>
      <c r="H739" s="125"/>
      <c r="I739" s="126"/>
      <c r="J739" s="127"/>
      <c r="K739" s="127"/>
      <c r="L739" s="128" t="str">
        <f>IF(E739+G739=0,"",((E739*'Emission Factors'!C$23)+(G739*'Emission Factors'!$C$25)))</f>
        <v/>
      </c>
      <c r="M739" s="128" t="str">
        <f>IF(E739+G739=0,"",((E739*'Emission Factors'!C$24)+(G739*'Emission Factors'!$C$26)))</f>
        <v/>
      </c>
      <c r="N739" s="128" t="str">
        <f t="shared" si="33"/>
        <v/>
      </c>
      <c r="O739" s="128" t="str">
        <f t="shared" si="34"/>
        <v/>
      </c>
      <c r="P739" s="128" t="str">
        <f>IFERROR(N739*'Emission Factors'!C$10+O739*'Emission Factors'!C$17,"")</f>
        <v/>
      </c>
      <c r="Q739" s="129" t="str">
        <f t="shared" si="35"/>
        <v/>
      </c>
      <c r="R739" s="130" t="str">
        <f>IFERROR(N739*'Emission Factors'!C$11+O739*'Emission Factors'!C$18,"")</f>
        <v/>
      </c>
      <c r="S739" s="130" t="str">
        <f>IFERROR(N739*'Emission Factors'!C$12+O739*'Emission Factors'!C$19,"")</f>
        <v/>
      </c>
      <c r="T739" s="130" t="str">
        <f>IFERROR(N739*'Emission Factors'!C$13+O739*'Emission Factors'!C$20,"")</f>
        <v/>
      </c>
      <c r="U739" s="131" t="str">
        <f>IFERROR(IF(K739="Residential",N739*'Emission Factors'!$C$14+O739*'Emission Factors'!$C$21,N739*'Emission Factors'!$C$15+O739*'Emission Factors'!$C$22),"")</f>
        <v/>
      </c>
    </row>
    <row r="740" spans="2:21" ht="15" customHeight="1" x14ac:dyDescent="0.3">
      <c r="B740" s="123"/>
      <c r="C740" s="124"/>
      <c r="D740" s="132"/>
      <c r="E740" s="124"/>
      <c r="F740" s="124"/>
      <c r="G740" s="124"/>
      <c r="H740" s="125"/>
      <c r="I740" s="126"/>
      <c r="J740" s="127"/>
      <c r="K740" s="127"/>
      <c r="L740" s="128" t="str">
        <f>IF(E740+G740=0,"",((E740*'Emission Factors'!C$23)+(G740*'Emission Factors'!$C$25)))</f>
        <v/>
      </c>
      <c r="M740" s="128" t="str">
        <f>IF(E740+G740=0,"",((E740*'Emission Factors'!C$24)+(G740*'Emission Factors'!$C$26)))</f>
        <v/>
      </c>
      <c r="N740" s="128" t="str">
        <f t="shared" si="33"/>
        <v/>
      </c>
      <c r="O740" s="128" t="str">
        <f t="shared" si="34"/>
        <v/>
      </c>
      <c r="P740" s="128" t="str">
        <f>IFERROR(N740*'Emission Factors'!C$10+O740*'Emission Factors'!C$17,"")</f>
        <v/>
      </c>
      <c r="Q740" s="129" t="str">
        <f t="shared" si="35"/>
        <v/>
      </c>
      <c r="R740" s="130" t="str">
        <f>IFERROR(N740*'Emission Factors'!C$11+O740*'Emission Factors'!C$18,"")</f>
        <v/>
      </c>
      <c r="S740" s="130" t="str">
        <f>IFERROR(N740*'Emission Factors'!C$12+O740*'Emission Factors'!C$19,"")</f>
        <v/>
      </c>
      <c r="T740" s="130" t="str">
        <f>IFERROR(N740*'Emission Factors'!C$13+O740*'Emission Factors'!C$20,"")</f>
        <v/>
      </c>
      <c r="U740" s="131" t="str">
        <f>IFERROR(IF(K740="Residential",N740*'Emission Factors'!$C$14+O740*'Emission Factors'!$C$21,N740*'Emission Factors'!$C$15+O740*'Emission Factors'!$C$22),"")</f>
        <v/>
      </c>
    </row>
    <row r="741" spans="2:21" ht="15" customHeight="1" x14ac:dyDescent="0.3">
      <c r="B741" s="123"/>
      <c r="C741" s="124"/>
      <c r="D741" s="132"/>
      <c r="E741" s="124"/>
      <c r="F741" s="124"/>
      <c r="G741" s="124"/>
      <c r="H741" s="125"/>
      <c r="I741" s="126"/>
      <c r="J741" s="127"/>
      <c r="K741" s="127"/>
      <c r="L741" s="128" t="str">
        <f>IF(E741+G741=0,"",((E741*'Emission Factors'!C$23)+(G741*'Emission Factors'!$C$25)))</f>
        <v/>
      </c>
      <c r="M741" s="128" t="str">
        <f>IF(E741+G741=0,"",((E741*'Emission Factors'!C$24)+(G741*'Emission Factors'!$C$26)))</f>
        <v/>
      </c>
      <c r="N741" s="128" t="str">
        <f t="shared" si="33"/>
        <v/>
      </c>
      <c r="O741" s="128" t="str">
        <f t="shared" si="34"/>
        <v/>
      </c>
      <c r="P741" s="128" t="str">
        <f>IFERROR(N741*'Emission Factors'!C$10+O741*'Emission Factors'!C$17,"")</f>
        <v/>
      </c>
      <c r="Q741" s="129" t="str">
        <f t="shared" si="35"/>
        <v/>
      </c>
      <c r="R741" s="130" t="str">
        <f>IFERROR(N741*'Emission Factors'!C$11+O741*'Emission Factors'!C$18,"")</f>
        <v/>
      </c>
      <c r="S741" s="130" t="str">
        <f>IFERROR(N741*'Emission Factors'!C$12+O741*'Emission Factors'!C$19,"")</f>
        <v/>
      </c>
      <c r="T741" s="130" t="str">
        <f>IFERROR(N741*'Emission Factors'!C$13+O741*'Emission Factors'!C$20,"")</f>
        <v/>
      </c>
      <c r="U741" s="131" t="str">
        <f>IFERROR(IF(K741="Residential",N741*'Emission Factors'!$C$14+O741*'Emission Factors'!$C$21,N741*'Emission Factors'!$C$15+O741*'Emission Factors'!$C$22),"")</f>
        <v/>
      </c>
    </row>
    <row r="742" spans="2:21" ht="15" customHeight="1" x14ac:dyDescent="0.3">
      <c r="B742" s="123"/>
      <c r="C742" s="124"/>
      <c r="D742" s="132"/>
      <c r="E742" s="124"/>
      <c r="F742" s="124"/>
      <c r="G742" s="124"/>
      <c r="H742" s="125"/>
      <c r="I742" s="126"/>
      <c r="J742" s="127"/>
      <c r="K742" s="127"/>
      <c r="L742" s="128" t="str">
        <f>IF(E742+G742=0,"",((E742*'Emission Factors'!C$23)+(G742*'Emission Factors'!$C$25)))</f>
        <v/>
      </c>
      <c r="M742" s="128" t="str">
        <f>IF(E742+G742=0,"",((E742*'Emission Factors'!C$24)+(G742*'Emission Factors'!$C$26)))</f>
        <v/>
      </c>
      <c r="N742" s="128" t="str">
        <f t="shared" si="33"/>
        <v/>
      </c>
      <c r="O742" s="128" t="str">
        <f t="shared" si="34"/>
        <v/>
      </c>
      <c r="P742" s="128" t="str">
        <f>IFERROR(N742*'Emission Factors'!C$10+O742*'Emission Factors'!C$17,"")</f>
        <v/>
      </c>
      <c r="Q742" s="129" t="str">
        <f t="shared" si="35"/>
        <v/>
      </c>
      <c r="R742" s="130" t="str">
        <f>IFERROR(N742*'Emission Factors'!C$11+O742*'Emission Factors'!C$18,"")</f>
        <v/>
      </c>
      <c r="S742" s="130" t="str">
        <f>IFERROR(N742*'Emission Factors'!C$12+O742*'Emission Factors'!C$19,"")</f>
        <v/>
      </c>
      <c r="T742" s="130" t="str">
        <f>IFERROR(N742*'Emission Factors'!C$13+O742*'Emission Factors'!C$20,"")</f>
        <v/>
      </c>
      <c r="U742" s="131" t="str">
        <f>IFERROR(IF(K742="Residential",N742*'Emission Factors'!$C$14+O742*'Emission Factors'!$C$21,N742*'Emission Factors'!$C$15+O742*'Emission Factors'!$C$22),"")</f>
        <v/>
      </c>
    </row>
    <row r="743" spans="2:21" ht="15" customHeight="1" x14ac:dyDescent="0.3">
      <c r="B743" s="123"/>
      <c r="C743" s="124"/>
      <c r="D743" s="132"/>
      <c r="E743" s="124"/>
      <c r="F743" s="124"/>
      <c r="G743" s="124"/>
      <c r="H743" s="125"/>
      <c r="I743" s="126"/>
      <c r="J743" s="127"/>
      <c r="K743" s="127"/>
      <c r="L743" s="128" t="str">
        <f>IF(E743+G743=0,"",((E743*'Emission Factors'!C$23)+(G743*'Emission Factors'!$C$25)))</f>
        <v/>
      </c>
      <c r="M743" s="128" t="str">
        <f>IF(E743+G743=0,"",((E743*'Emission Factors'!C$24)+(G743*'Emission Factors'!$C$26)))</f>
        <v/>
      </c>
      <c r="N743" s="128" t="str">
        <f t="shared" si="33"/>
        <v/>
      </c>
      <c r="O743" s="128" t="str">
        <f t="shared" si="34"/>
        <v/>
      </c>
      <c r="P743" s="128" t="str">
        <f>IFERROR(N743*'Emission Factors'!C$10+O743*'Emission Factors'!C$17,"")</f>
        <v/>
      </c>
      <c r="Q743" s="129" t="str">
        <f t="shared" si="35"/>
        <v/>
      </c>
      <c r="R743" s="130" t="str">
        <f>IFERROR(N743*'Emission Factors'!C$11+O743*'Emission Factors'!C$18,"")</f>
        <v/>
      </c>
      <c r="S743" s="130" t="str">
        <f>IFERROR(N743*'Emission Factors'!C$12+O743*'Emission Factors'!C$19,"")</f>
        <v/>
      </c>
      <c r="T743" s="130" t="str">
        <f>IFERROR(N743*'Emission Factors'!C$13+O743*'Emission Factors'!C$20,"")</f>
        <v/>
      </c>
      <c r="U743" s="131" t="str">
        <f>IFERROR(IF(K743="Residential",N743*'Emission Factors'!$C$14+O743*'Emission Factors'!$C$21,N743*'Emission Factors'!$C$15+O743*'Emission Factors'!$C$22),"")</f>
        <v/>
      </c>
    </row>
    <row r="744" spans="2:21" ht="15" customHeight="1" x14ac:dyDescent="0.3">
      <c r="B744" s="123"/>
      <c r="C744" s="124"/>
      <c r="D744" s="132"/>
      <c r="E744" s="124"/>
      <c r="F744" s="124"/>
      <c r="G744" s="124"/>
      <c r="H744" s="125"/>
      <c r="I744" s="126"/>
      <c r="J744" s="127"/>
      <c r="K744" s="127"/>
      <c r="L744" s="128" t="str">
        <f>IF(E744+G744=0,"",((E744*'Emission Factors'!C$23)+(G744*'Emission Factors'!$C$25)))</f>
        <v/>
      </c>
      <c r="M744" s="128" t="str">
        <f>IF(E744+G744=0,"",((E744*'Emission Factors'!C$24)+(G744*'Emission Factors'!$C$26)))</f>
        <v/>
      </c>
      <c r="N744" s="128" t="str">
        <f t="shared" si="33"/>
        <v/>
      </c>
      <c r="O744" s="128" t="str">
        <f t="shared" si="34"/>
        <v/>
      </c>
      <c r="P744" s="128" t="str">
        <f>IFERROR(N744*'Emission Factors'!C$10+O744*'Emission Factors'!C$17,"")</f>
        <v/>
      </c>
      <c r="Q744" s="129" t="str">
        <f t="shared" si="35"/>
        <v/>
      </c>
      <c r="R744" s="130" t="str">
        <f>IFERROR(N744*'Emission Factors'!C$11+O744*'Emission Factors'!C$18,"")</f>
        <v/>
      </c>
      <c r="S744" s="130" t="str">
        <f>IFERROR(N744*'Emission Factors'!C$12+O744*'Emission Factors'!C$19,"")</f>
        <v/>
      </c>
      <c r="T744" s="130" t="str">
        <f>IFERROR(N744*'Emission Factors'!C$13+O744*'Emission Factors'!C$20,"")</f>
        <v/>
      </c>
      <c r="U744" s="131" t="str">
        <f>IFERROR(IF(K744="Residential",N744*'Emission Factors'!$C$14+O744*'Emission Factors'!$C$21,N744*'Emission Factors'!$C$15+O744*'Emission Factors'!$C$22),"")</f>
        <v/>
      </c>
    </row>
    <row r="745" spans="2:21" ht="15" customHeight="1" x14ac:dyDescent="0.3">
      <c r="B745" s="123"/>
      <c r="C745" s="124"/>
      <c r="D745" s="132"/>
      <c r="E745" s="124"/>
      <c r="F745" s="124"/>
      <c r="G745" s="124"/>
      <c r="H745" s="125"/>
      <c r="I745" s="126"/>
      <c r="J745" s="127"/>
      <c r="K745" s="127"/>
      <c r="L745" s="128" t="str">
        <f>IF(E745+G745=0,"",((E745*'Emission Factors'!C$23)+(G745*'Emission Factors'!$C$25)))</f>
        <v/>
      </c>
      <c r="M745" s="128" t="str">
        <f>IF(E745+G745=0,"",((E745*'Emission Factors'!C$24)+(G745*'Emission Factors'!$C$26)))</f>
        <v/>
      </c>
      <c r="N745" s="128" t="str">
        <f t="shared" si="33"/>
        <v/>
      </c>
      <c r="O745" s="128" t="str">
        <f t="shared" si="34"/>
        <v/>
      </c>
      <c r="P745" s="128" t="str">
        <f>IFERROR(N745*'Emission Factors'!C$10+O745*'Emission Factors'!C$17,"")</f>
        <v/>
      </c>
      <c r="Q745" s="129" t="str">
        <f t="shared" si="35"/>
        <v/>
      </c>
      <c r="R745" s="130" t="str">
        <f>IFERROR(N745*'Emission Factors'!C$11+O745*'Emission Factors'!C$18,"")</f>
        <v/>
      </c>
      <c r="S745" s="130" t="str">
        <f>IFERROR(N745*'Emission Factors'!C$12+O745*'Emission Factors'!C$19,"")</f>
        <v/>
      </c>
      <c r="T745" s="130" t="str">
        <f>IFERROR(N745*'Emission Factors'!C$13+O745*'Emission Factors'!C$20,"")</f>
        <v/>
      </c>
      <c r="U745" s="131" t="str">
        <f>IFERROR(IF(K745="Residential",N745*'Emission Factors'!$C$14+O745*'Emission Factors'!$C$21,N745*'Emission Factors'!$C$15+O745*'Emission Factors'!$C$22),"")</f>
        <v/>
      </c>
    </row>
    <row r="746" spans="2:21" ht="15" customHeight="1" x14ac:dyDescent="0.3">
      <c r="B746" s="123"/>
      <c r="C746" s="124"/>
      <c r="D746" s="132"/>
      <c r="E746" s="124"/>
      <c r="F746" s="124"/>
      <c r="G746" s="124"/>
      <c r="H746" s="125"/>
      <c r="I746" s="126"/>
      <c r="J746" s="127"/>
      <c r="K746" s="127"/>
      <c r="L746" s="128" t="str">
        <f>IF(E746+G746=0,"",((E746*'Emission Factors'!C$23)+(G746*'Emission Factors'!$C$25)))</f>
        <v/>
      </c>
      <c r="M746" s="128" t="str">
        <f>IF(E746+G746=0,"",((E746*'Emission Factors'!C$24)+(G746*'Emission Factors'!$C$26)))</f>
        <v/>
      </c>
      <c r="N746" s="128" t="str">
        <f t="shared" si="33"/>
        <v/>
      </c>
      <c r="O746" s="128" t="str">
        <f t="shared" si="34"/>
        <v/>
      </c>
      <c r="P746" s="128" t="str">
        <f>IFERROR(N746*'Emission Factors'!C$10+O746*'Emission Factors'!C$17,"")</f>
        <v/>
      </c>
      <c r="Q746" s="129" t="str">
        <f t="shared" si="35"/>
        <v/>
      </c>
      <c r="R746" s="130" t="str">
        <f>IFERROR(N746*'Emission Factors'!C$11+O746*'Emission Factors'!C$18,"")</f>
        <v/>
      </c>
      <c r="S746" s="130" t="str">
        <f>IFERROR(N746*'Emission Factors'!C$12+O746*'Emission Factors'!C$19,"")</f>
        <v/>
      </c>
      <c r="T746" s="130" t="str">
        <f>IFERROR(N746*'Emission Factors'!C$13+O746*'Emission Factors'!C$20,"")</f>
        <v/>
      </c>
      <c r="U746" s="131" t="str">
        <f>IFERROR(IF(K746="Residential",N746*'Emission Factors'!$C$14+O746*'Emission Factors'!$C$21,N746*'Emission Factors'!$C$15+O746*'Emission Factors'!$C$22),"")</f>
        <v/>
      </c>
    </row>
    <row r="747" spans="2:21" ht="15" customHeight="1" x14ac:dyDescent="0.3">
      <c r="B747" s="123"/>
      <c r="C747" s="124"/>
      <c r="D747" s="132"/>
      <c r="E747" s="124"/>
      <c r="F747" s="124"/>
      <c r="G747" s="124"/>
      <c r="H747" s="125"/>
      <c r="I747" s="126"/>
      <c r="J747" s="127"/>
      <c r="K747" s="127"/>
      <c r="L747" s="128" t="str">
        <f>IF(E747+G747=0,"",((E747*'Emission Factors'!C$23)+(G747*'Emission Factors'!$C$25)))</f>
        <v/>
      </c>
      <c r="M747" s="128" t="str">
        <f>IF(E747+G747=0,"",((E747*'Emission Factors'!C$24)+(G747*'Emission Factors'!$C$26)))</f>
        <v/>
      </c>
      <c r="N747" s="128" t="str">
        <f t="shared" si="33"/>
        <v/>
      </c>
      <c r="O747" s="128" t="str">
        <f t="shared" si="34"/>
        <v/>
      </c>
      <c r="P747" s="128" t="str">
        <f>IFERROR(N747*'Emission Factors'!C$10+O747*'Emission Factors'!C$17,"")</f>
        <v/>
      </c>
      <c r="Q747" s="129" t="str">
        <f t="shared" si="35"/>
        <v/>
      </c>
      <c r="R747" s="130" t="str">
        <f>IFERROR(N747*'Emission Factors'!C$11+O747*'Emission Factors'!C$18,"")</f>
        <v/>
      </c>
      <c r="S747" s="130" t="str">
        <f>IFERROR(N747*'Emission Factors'!C$12+O747*'Emission Factors'!C$19,"")</f>
        <v/>
      </c>
      <c r="T747" s="130" t="str">
        <f>IFERROR(N747*'Emission Factors'!C$13+O747*'Emission Factors'!C$20,"")</f>
        <v/>
      </c>
      <c r="U747" s="131" t="str">
        <f>IFERROR(IF(K747="Residential",N747*'Emission Factors'!$C$14+O747*'Emission Factors'!$C$21,N747*'Emission Factors'!$C$15+O747*'Emission Factors'!$C$22),"")</f>
        <v/>
      </c>
    </row>
    <row r="748" spans="2:21" ht="15" customHeight="1" x14ac:dyDescent="0.3">
      <c r="B748" s="123"/>
      <c r="C748" s="124"/>
      <c r="D748" s="132"/>
      <c r="E748" s="124"/>
      <c r="F748" s="124"/>
      <c r="G748" s="124"/>
      <c r="H748" s="125"/>
      <c r="I748" s="126"/>
      <c r="J748" s="127"/>
      <c r="K748" s="127"/>
      <c r="L748" s="128" t="str">
        <f>IF(E748+G748=0,"",((E748*'Emission Factors'!C$23)+(G748*'Emission Factors'!$C$25)))</f>
        <v/>
      </c>
      <c r="M748" s="128" t="str">
        <f>IF(E748+G748=0,"",((E748*'Emission Factors'!C$24)+(G748*'Emission Factors'!$C$26)))</f>
        <v/>
      </c>
      <c r="N748" s="128" t="str">
        <f t="shared" si="33"/>
        <v/>
      </c>
      <c r="O748" s="128" t="str">
        <f t="shared" si="34"/>
        <v/>
      </c>
      <c r="P748" s="128" t="str">
        <f>IFERROR(N748*'Emission Factors'!C$10+O748*'Emission Factors'!C$17,"")</f>
        <v/>
      </c>
      <c r="Q748" s="129" t="str">
        <f t="shared" si="35"/>
        <v/>
      </c>
      <c r="R748" s="130" t="str">
        <f>IFERROR(N748*'Emission Factors'!C$11+O748*'Emission Factors'!C$18,"")</f>
        <v/>
      </c>
      <c r="S748" s="130" t="str">
        <f>IFERROR(N748*'Emission Factors'!C$12+O748*'Emission Factors'!C$19,"")</f>
        <v/>
      </c>
      <c r="T748" s="130" t="str">
        <f>IFERROR(N748*'Emission Factors'!C$13+O748*'Emission Factors'!C$20,"")</f>
        <v/>
      </c>
      <c r="U748" s="131" t="str">
        <f>IFERROR(IF(K748="Residential",N748*'Emission Factors'!$C$14+O748*'Emission Factors'!$C$21,N748*'Emission Factors'!$C$15+O748*'Emission Factors'!$C$22),"")</f>
        <v/>
      </c>
    </row>
    <row r="749" spans="2:21" ht="15" customHeight="1" x14ac:dyDescent="0.3">
      <c r="B749" s="123"/>
      <c r="C749" s="124"/>
      <c r="D749" s="132"/>
      <c r="E749" s="124"/>
      <c r="F749" s="124"/>
      <c r="G749" s="124"/>
      <c r="H749" s="125"/>
      <c r="I749" s="126"/>
      <c r="J749" s="127"/>
      <c r="K749" s="127"/>
      <c r="L749" s="128" t="str">
        <f>IF(E749+G749=0,"",((E749*'Emission Factors'!C$23)+(G749*'Emission Factors'!$C$25)))</f>
        <v/>
      </c>
      <c r="M749" s="128" t="str">
        <f>IF(E749+G749=0,"",((E749*'Emission Factors'!C$24)+(G749*'Emission Factors'!$C$26)))</f>
        <v/>
      </c>
      <c r="N749" s="128" t="str">
        <f t="shared" si="33"/>
        <v/>
      </c>
      <c r="O749" s="128" t="str">
        <f t="shared" si="34"/>
        <v/>
      </c>
      <c r="P749" s="128" t="str">
        <f>IFERROR(N749*'Emission Factors'!C$10+O749*'Emission Factors'!C$17,"")</f>
        <v/>
      </c>
      <c r="Q749" s="129" t="str">
        <f t="shared" si="35"/>
        <v/>
      </c>
      <c r="R749" s="130" t="str">
        <f>IFERROR(N749*'Emission Factors'!C$11+O749*'Emission Factors'!C$18,"")</f>
        <v/>
      </c>
      <c r="S749" s="130" t="str">
        <f>IFERROR(N749*'Emission Factors'!C$12+O749*'Emission Factors'!C$19,"")</f>
        <v/>
      </c>
      <c r="T749" s="130" t="str">
        <f>IFERROR(N749*'Emission Factors'!C$13+O749*'Emission Factors'!C$20,"")</f>
        <v/>
      </c>
      <c r="U749" s="131" t="str">
        <f>IFERROR(IF(K749="Residential",N749*'Emission Factors'!$C$14+O749*'Emission Factors'!$C$21,N749*'Emission Factors'!$C$15+O749*'Emission Factors'!$C$22),"")</f>
        <v/>
      </c>
    </row>
    <row r="750" spans="2:21" ht="15" customHeight="1" x14ac:dyDescent="0.3">
      <c r="B750" s="123"/>
      <c r="C750" s="124"/>
      <c r="D750" s="132"/>
      <c r="E750" s="124"/>
      <c r="F750" s="124"/>
      <c r="G750" s="124"/>
      <c r="H750" s="125"/>
      <c r="I750" s="126"/>
      <c r="J750" s="127"/>
      <c r="K750" s="127"/>
      <c r="L750" s="128" t="str">
        <f>IF(E750+G750=0,"",((E750*'Emission Factors'!C$23)+(G750*'Emission Factors'!$C$25)))</f>
        <v/>
      </c>
      <c r="M750" s="128" t="str">
        <f>IF(E750+G750=0,"",((E750*'Emission Factors'!C$24)+(G750*'Emission Factors'!$C$26)))</f>
        <v/>
      </c>
      <c r="N750" s="128" t="str">
        <f t="shared" si="33"/>
        <v/>
      </c>
      <c r="O750" s="128" t="str">
        <f t="shared" si="34"/>
        <v/>
      </c>
      <c r="P750" s="128" t="str">
        <f>IFERROR(N750*'Emission Factors'!C$10+O750*'Emission Factors'!C$17,"")</f>
        <v/>
      </c>
      <c r="Q750" s="129" t="str">
        <f t="shared" si="35"/>
        <v/>
      </c>
      <c r="R750" s="130" t="str">
        <f>IFERROR(N750*'Emission Factors'!C$11+O750*'Emission Factors'!C$18,"")</f>
        <v/>
      </c>
      <c r="S750" s="130" t="str">
        <f>IFERROR(N750*'Emission Factors'!C$12+O750*'Emission Factors'!C$19,"")</f>
        <v/>
      </c>
      <c r="T750" s="130" t="str">
        <f>IFERROR(N750*'Emission Factors'!C$13+O750*'Emission Factors'!C$20,"")</f>
        <v/>
      </c>
      <c r="U750" s="131" t="str">
        <f>IFERROR(IF(K750="Residential",N750*'Emission Factors'!$C$14+O750*'Emission Factors'!$C$21,N750*'Emission Factors'!$C$15+O750*'Emission Factors'!$C$22),"")</f>
        <v/>
      </c>
    </row>
    <row r="751" spans="2:21" ht="15" customHeight="1" x14ac:dyDescent="0.3">
      <c r="B751" s="123"/>
      <c r="C751" s="124"/>
      <c r="D751" s="132"/>
      <c r="E751" s="124"/>
      <c r="F751" s="124"/>
      <c r="G751" s="124"/>
      <c r="H751" s="125"/>
      <c r="I751" s="126"/>
      <c r="J751" s="127"/>
      <c r="K751" s="127"/>
      <c r="L751" s="128" t="str">
        <f>IF(E751+G751=0,"",((E751*'Emission Factors'!C$23)+(G751*'Emission Factors'!$C$25)))</f>
        <v/>
      </c>
      <c r="M751" s="128" t="str">
        <f>IF(E751+G751=0,"",((E751*'Emission Factors'!C$24)+(G751*'Emission Factors'!$C$26)))</f>
        <v/>
      </c>
      <c r="N751" s="128" t="str">
        <f t="shared" si="33"/>
        <v/>
      </c>
      <c r="O751" s="128" t="str">
        <f t="shared" si="34"/>
        <v/>
      </c>
      <c r="P751" s="128" t="str">
        <f>IFERROR(N751*'Emission Factors'!C$10+O751*'Emission Factors'!C$17,"")</f>
        <v/>
      </c>
      <c r="Q751" s="129" t="str">
        <f t="shared" si="35"/>
        <v/>
      </c>
      <c r="R751" s="130" t="str">
        <f>IFERROR(N751*'Emission Factors'!C$11+O751*'Emission Factors'!C$18,"")</f>
        <v/>
      </c>
      <c r="S751" s="130" t="str">
        <f>IFERROR(N751*'Emission Factors'!C$12+O751*'Emission Factors'!C$19,"")</f>
        <v/>
      </c>
      <c r="T751" s="130" t="str">
        <f>IFERROR(N751*'Emission Factors'!C$13+O751*'Emission Factors'!C$20,"")</f>
        <v/>
      </c>
      <c r="U751" s="131" t="str">
        <f>IFERROR(IF(K751="Residential",N751*'Emission Factors'!$C$14+O751*'Emission Factors'!$C$21,N751*'Emission Factors'!$C$15+O751*'Emission Factors'!$C$22),"")</f>
        <v/>
      </c>
    </row>
    <row r="752" spans="2:21" ht="15" customHeight="1" x14ac:dyDescent="0.3">
      <c r="B752" s="123"/>
      <c r="C752" s="124"/>
      <c r="D752" s="132"/>
      <c r="E752" s="124"/>
      <c r="F752" s="124"/>
      <c r="G752" s="124"/>
      <c r="H752" s="125"/>
      <c r="I752" s="126"/>
      <c r="J752" s="127"/>
      <c r="K752" s="127"/>
      <c r="L752" s="128" t="str">
        <f>IF(E752+G752=0,"",((E752*'Emission Factors'!C$23)+(G752*'Emission Factors'!$C$25)))</f>
        <v/>
      </c>
      <c r="M752" s="128" t="str">
        <f>IF(E752+G752=0,"",((E752*'Emission Factors'!C$24)+(G752*'Emission Factors'!$C$26)))</f>
        <v/>
      </c>
      <c r="N752" s="128" t="str">
        <f t="shared" si="33"/>
        <v/>
      </c>
      <c r="O752" s="128" t="str">
        <f t="shared" si="34"/>
        <v/>
      </c>
      <c r="P752" s="128" t="str">
        <f>IFERROR(N752*'Emission Factors'!C$10+O752*'Emission Factors'!C$17,"")</f>
        <v/>
      </c>
      <c r="Q752" s="129" t="str">
        <f t="shared" si="35"/>
        <v/>
      </c>
      <c r="R752" s="130" t="str">
        <f>IFERROR(N752*'Emission Factors'!C$11+O752*'Emission Factors'!C$18,"")</f>
        <v/>
      </c>
      <c r="S752" s="130" t="str">
        <f>IFERROR(N752*'Emission Factors'!C$12+O752*'Emission Factors'!C$19,"")</f>
        <v/>
      </c>
      <c r="T752" s="130" t="str">
        <f>IFERROR(N752*'Emission Factors'!C$13+O752*'Emission Factors'!C$20,"")</f>
        <v/>
      </c>
      <c r="U752" s="131" t="str">
        <f>IFERROR(IF(K752="Residential",N752*'Emission Factors'!$C$14+O752*'Emission Factors'!$C$21,N752*'Emission Factors'!$C$15+O752*'Emission Factors'!$C$22),"")</f>
        <v/>
      </c>
    </row>
    <row r="753" spans="2:21" ht="15" customHeight="1" x14ac:dyDescent="0.3">
      <c r="B753" s="123"/>
      <c r="C753" s="124"/>
      <c r="D753" s="132"/>
      <c r="E753" s="124"/>
      <c r="F753" s="124"/>
      <c r="G753" s="124"/>
      <c r="H753" s="125"/>
      <c r="I753" s="126"/>
      <c r="J753" s="127"/>
      <c r="K753" s="127"/>
      <c r="L753" s="128" t="str">
        <f>IF(E753+G753=0,"",((E753*'Emission Factors'!C$23)+(G753*'Emission Factors'!$C$25)))</f>
        <v/>
      </c>
      <c r="M753" s="128" t="str">
        <f>IF(E753+G753=0,"",((E753*'Emission Factors'!C$24)+(G753*'Emission Factors'!$C$26)))</f>
        <v/>
      </c>
      <c r="N753" s="128" t="str">
        <f t="shared" si="33"/>
        <v/>
      </c>
      <c r="O753" s="128" t="str">
        <f t="shared" si="34"/>
        <v/>
      </c>
      <c r="P753" s="128" t="str">
        <f>IFERROR(N753*'Emission Factors'!C$10+O753*'Emission Factors'!C$17,"")</f>
        <v/>
      </c>
      <c r="Q753" s="129" t="str">
        <f t="shared" si="35"/>
        <v/>
      </c>
      <c r="R753" s="130" t="str">
        <f>IFERROR(N753*'Emission Factors'!C$11+O753*'Emission Factors'!C$18,"")</f>
        <v/>
      </c>
      <c r="S753" s="130" t="str">
        <f>IFERROR(N753*'Emission Factors'!C$12+O753*'Emission Factors'!C$19,"")</f>
        <v/>
      </c>
      <c r="T753" s="130" t="str">
        <f>IFERROR(N753*'Emission Factors'!C$13+O753*'Emission Factors'!C$20,"")</f>
        <v/>
      </c>
      <c r="U753" s="131" t="str">
        <f>IFERROR(IF(K753="Residential",N753*'Emission Factors'!$C$14+O753*'Emission Factors'!$C$21,N753*'Emission Factors'!$C$15+O753*'Emission Factors'!$C$22),"")</f>
        <v/>
      </c>
    </row>
    <row r="754" spans="2:21" ht="15" customHeight="1" x14ac:dyDescent="0.3">
      <c r="B754" s="123"/>
      <c r="C754" s="124"/>
      <c r="D754" s="132"/>
      <c r="E754" s="124"/>
      <c r="F754" s="124"/>
      <c r="G754" s="124"/>
      <c r="H754" s="125"/>
      <c r="I754" s="126"/>
      <c r="J754" s="127"/>
      <c r="K754" s="127"/>
      <c r="L754" s="128" t="str">
        <f>IF(E754+G754=0,"",((E754*'Emission Factors'!C$23)+(G754*'Emission Factors'!$C$25)))</f>
        <v/>
      </c>
      <c r="M754" s="128" t="str">
        <f>IF(E754+G754=0,"",((E754*'Emission Factors'!C$24)+(G754*'Emission Factors'!$C$26)))</f>
        <v/>
      </c>
      <c r="N754" s="128" t="str">
        <f t="shared" si="33"/>
        <v/>
      </c>
      <c r="O754" s="128" t="str">
        <f t="shared" si="34"/>
        <v/>
      </c>
      <c r="P754" s="128" t="str">
        <f>IFERROR(N754*'Emission Factors'!C$10+O754*'Emission Factors'!C$17,"")</f>
        <v/>
      </c>
      <c r="Q754" s="129" t="str">
        <f t="shared" si="35"/>
        <v/>
      </c>
      <c r="R754" s="130" t="str">
        <f>IFERROR(N754*'Emission Factors'!C$11+O754*'Emission Factors'!C$18,"")</f>
        <v/>
      </c>
      <c r="S754" s="130" t="str">
        <f>IFERROR(N754*'Emission Factors'!C$12+O754*'Emission Factors'!C$19,"")</f>
        <v/>
      </c>
      <c r="T754" s="130" t="str">
        <f>IFERROR(N754*'Emission Factors'!C$13+O754*'Emission Factors'!C$20,"")</f>
        <v/>
      </c>
      <c r="U754" s="131" t="str">
        <f>IFERROR(IF(K754="Residential",N754*'Emission Factors'!$C$14+O754*'Emission Factors'!$C$21,N754*'Emission Factors'!$C$15+O754*'Emission Factors'!$C$22),"")</f>
        <v/>
      </c>
    </row>
    <row r="755" spans="2:21" ht="15" customHeight="1" x14ac:dyDescent="0.3">
      <c r="B755" s="123"/>
      <c r="C755" s="124"/>
      <c r="D755" s="132"/>
      <c r="E755" s="124"/>
      <c r="F755" s="124"/>
      <c r="G755" s="124"/>
      <c r="H755" s="125"/>
      <c r="I755" s="126"/>
      <c r="J755" s="127"/>
      <c r="K755" s="127"/>
      <c r="L755" s="128" t="str">
        <f>IF(E755+G755=0,"",((E755*'Emission Factors'!C$23)+(G755*'Emission Factors'!$C$25)))</f>
        <v/>
      </c>
      <c r="M755" s="128" t="str">
        <f>IF(E755+G755=0,"",((E755*'Emission Factors'!C$24)+(G755*'Emission Factors'!$C$26)))</f>
        <v/>
      </c>
      <c r="N755" s="128" t="str">
        <f t="shared" si="33"/>
        <v/>
      </c>
      <c r="O755" s="128" t="str">
        <f t="shared" si="34"/>
        <v/>
      </c>
      <c r="P755" s="128" t="str">
        <f>IFERROR(N755*'Emission Factors'!C$10+O755*'Emission Factors'!C$17,"")</f>
        <v/>
      </c>
      <c r="Q755" s="129" t="str">
        <f t="shared" si="35"/>
        <v/>
      </c>
      <c r="R755" s="130" t="str">
        <f>IFERROR(N755*'Emission Factors'!C$11+O755*'Emission Factors'!C$18,"")</f>
        <v/>
      </c>
      <c r="S755" s="130" t="str">
        <f>IFERROR(N755*'Emission Factors'!C$12+O755*'Emission Factors'!C$19,"")</f>
        <v/>
      </c>
      <c r="T755" s="130" t="str">
        <f>IFERROR(N755*'Emission Factors'!C$13+O755*'Emission Factors'!C$20,"")</f>
        <v/>
      </c>
      <c r="U755" s="131" t="str">
        <f>IFERROR(IF(K755="Residential",N755*'Emission Factors'!$C$14+O755*'Emission Factors'!$C$21,N755*'Emission Factors'!$C$15+O755*'Emission Factors'!$C$22),"")</f>
        <v/>
      </c>
    </row>
    <row r="756" spans="2:21" ht="15" customHeight="1" x14ac:dyDescent="0.3">
      <c r="B756" s="123"/>
      <c r="C756" s="124"/>
      <c r="D756" s="132"/>
      <c r="E756" s="124"/>
      <c r="F756" s="124"/>
      <c r="G756" s="124"/>
      <c r="H756" s="125"/>
      <c r="I756" s="126"/>
      <c r="J756" s="127"/>
      <c r="K756" s="127"/>
      <c r="L756" s="128" t="str">
        <f>IF(E756+G756=0,"",((E756*'Emission Factors'!C$23)+(G756*'Emission Factors'!$C$25)))</f>
        <v/>
      </c>
      <c r="M756" s="128" t="str">
        <f>IF(E756+G756=0,"",((E756*'Emission Factors'!C$24)+(G756*'Emission Factors'!$C$26)))</f>
        <v/>
      </c>
      <c r="N756" s="128" t="str">
        <f t="shared" si="33"/>
        <v/>
      </c>
      <c r="O756" s="128" t="str">
        <f t="shared" si="34"/>
        <v/>
      </c>
      <c r="P756" s="128" t="str">
        <f>IFERROR(N756*'Emission Factors'!C$10+O756*'Emission Factors'!C$17,"")</f>
        <v/>
      </c>
      <c r="Q756" s="129" t="str">
        <f t="shared" si="35"/>
        <v/>
      </c>
      <c r="R756" s="130" t="str">
        <f>IFERROR(N756*'Emission Factors'!C$11+O756*'Emission Factors'!C$18,"")</f>
        <v/>
      </c>
      <c r="S756" s="130" t="str">
        <f>IFERROR(N756*'Emission Factors'!C$12+O756*'Emission Factors'!C$19,"")</f>
        <v/>
      </c>
      <c r="T756" s="130" t="str">
        <f>IFERROR(N756*'Emission Factors'!C$13+O756*'Emission Factors'!C$20,"")</f>
        <v/>
      </c>
      <c r="U756" s="131" t="str">
        <f>IFERROR(IF(K756="Residential",N756*'Emission Factors'!$C$14+O756*'Emission Factors'!$C$21,N756*'Emission Factors'!$C$15+O756*'Emission Factors'!$C$22),"")</f>
        <v/>
      </c>
    </row>
    <row r="757" spans="2:21" ht="15" customHeight="1" x14ac:dyDescent="0.3">
      <c r="B757" s="123"/>
      <c r="C757" s="124"/>
      <c r="D757" s="132"/>
      <c r="E757" s="124"/>
      <c r="F757" s="124"/>
      <c r="G757" s="124"/>
      <c r="H757" s="125"/>
      <c r="I757" s="126"/>
      <c r="J757" s="127"/>
      <c r="K757" s="127"/>
      <c r="L757" s="128" t="str">
        <f>IF(E757+G757=0,"",((E757*'Emission Factors'!C$23)+(G757*'Emission Factors'!$C$25)))</f>
        <v/>
      </c>
      <c r="M757" s="128" t="str">
        <f>IF(E757+G757=0,"",((E757*'Emission Factors'!C$24)+(G757*'Emission Factors'!$C$26)))</f>
        <v/>
      </c>
      <c r="N757" s="128" t="str">
        <f t="shared" si="33"/>
        <v/>
      </c>
      <c r="O757" s="128" t="str">
        <f t="shared" si="34"/>
        <v/>
      </c>
      <c r="P757" s="128" t="str">
        <f>IFERROR(N757*'Emission Factors'!C$10+O757*'Emission Factors'!C$17,"")</f>
        <v/>
      </c>
      <c r="Q757" s="129" t="str">
        <f t="shared" si="35"/>
        <v/>
      </c>
      <c r="R757" s="130" t="str">
        <f>IFERROR(N757*'Emission Factors'!C$11+O757*'Emission Factors'!C$18,"")</f>
        <v/>
      </c>
      <c r="S757" s="130" t="str">
        <f>IFERROR(N757*'Emission Factors'!C$12+O757*'Emission Factors'!C$19,"")</f>
        <v/>
      </c>
      <c r="T757" s="130" t="str">
        <f>IFERROR(N757*'Emission Factors'!C$13+O757*'Emission Factors'!C$20,"")</f>
        <v/>
      </c>
      <c r="U757" s="131" t="str">
        <f>IFERROR(IF(K757="Residential",N757*'Emission Factors'!$C$14+O757*'Emission Factors'!$C$21,N757*'Emission Factors'!$C$15+O757*'Emission Factors'!$C$22),"")</f>
        <v/>
      </c>
    </row>
    <row r="758" spans="2:21" ht="15" customHeight="1" x14ac:dyDescent="0.3">
      <c r="B758" s="123"/>
      <c r="C758" s="124"/>
      <c r="D758" s="132"/>
      <c r="E758" s="124"/>
      <c r="F758" s="124"/>
      <c r="G758" s="124"/>
      <c r="H758" s="125"/>
      <c r="I758" s="126"/>
      <c r="J758" s="127"/>
      <c r="K758" s="127"/>
      <c r="L758" s="128" t="str">
        <f>IF(E758+G758=0,"",((E758*'Emission Factors'!C$23)+(G758*'Emission Factors'!$C$25)))</f>
        <v/>
      </c>
      <c r="M758" s="128" t="str">
        <f>IF(E758+G758=0,"",((E758*'Emission Factors'!C$24)+(G758*'Emission Factors'!$C$26)))</f>
        <v/>
      </c>
      <c r="N758" s="128" t="str">
        <f t="shared" si="33"/>
        <v/>
      </c>
      <c r="O758" s="128" t="str">
        <f t="shared" si="34"/>
        <v/>
      </c>
      <c r="P758" s="128" t="str">
        <f>IFERROR(N758*'Emission Factors'!C$10+O758*'Emission Factors'!C$17,"")</f>
        <v/>
      </c>
      <c r="Q758" s="129" t="str">
        <f t="shared" si="35"/>
        <v/>
      </c>
      <c r="R758" s="130" t="str">
        <f>IFERROR(N758*'Emission Factors'!C$11+O758*'Emission Factors'!C$18,"")</f>
        <v/>
      </c>
      <c r="S758" s="130" t="str">
        <f>IFERROR(N758*'Emission Factors'!C$12+O758*'Emission Factors'!C$19,"")</f>
        <v/>
      </c>
      <c r="T758" s="130" t="str">
        <f>IFERROR(N758*'Emission Factors'!C$13+O758*'Emission Factors'!C$20,"")</f>
        <v/>
      </c>
      <c r="U758" s="131" t="str">
        <f>IFERROR(IF(K758="Residential",N758*'Emission Factors'!$C$14+O758*'Emission Factors'!$C$21,N758*'Emission Factors'!$C$15+O758*'Emission Factors'!$C$22),"")</f>
        <v/>
      </c>
    </row>
    <row r="759" spans="2:21" ht="15" customHeight="1" x14ac:dyDescent="0.3">
      <c r="B759" s="123"/>
      <c r="C759" s="124"/>
      <c r="D759" s="132"/>
      <c r="E759" s="124"/>
      <c r="F759" s="124"/>
      <c r="G759" s="124"/>
      <c r="H759" s="125"/>
      <c r="I759" s="126"/>
      <c r="J759" s="127"/>
      <c r="K759" s="127"/>
      <c r="L759" s="128" t="str">
        <f>IF(E759+G759=0,"",((E759*'Emission Factors'!C$23)+(G759*'Emission Factors'!$C$25)))</f>
        <v/>
      </c>
      <c r="M759" s="128" t="str">
        <f>IF(E759+G759=0,"",((E759*'Emission Factors'!C$24)+(G759*'Emission Factors'!$C$26)))</f>
        <v/>
      </c>
      <c r="N759" s="128" t="str">
        <f t="shared" si="33"/>
        <v/>
      </c>
      <c r="O759" s="128" t="str">
        <f t="shared" si="34"/>
        <v/>
      </c>
      <c r="P759" s="128" t="str">
        <f>IFERROR(N759*'Emission Factors'!C$10+O759*'Emission Factors'!C$17,"")</f>
        <v/>
      </c>
      <c r="Q759" s="129" t="str">
        <f t="shared" si="35"/>
        <v/>
      </c>
      <c r="R759" s="130" t="str">
        <f>IFERROR(N759*'Emission Factors'!C$11+O759*'Emission Factors'!C$18,"")</f>
        <v/>
      </c>
      <c r="S759" s="130" t="str">
        <f>IFERROR(N759*'Emission Factors'!C$12+O759*'Emission Factors'!C$19,"")</f>
        <v/>
      </c>
      <c r="T759" s="130" t="str">
        <f>IFERROR(N759*'Emission Factors'!C$13+O759*'Emission Factors'!C$20,"")</f>
        <v/>
      </c>
      <c r="U759" s="131" t="str">
        <f>IFERROR(IF(K759="Residential",N759*'Emission Factors'!$C$14+O759*'Emission Factors'!$C$21,N759*'Emission Factors'!$C$15+O759*'Emission Factors'!$C$22),"")</f>
        <v/>
      </c>
    </row>
    <row r="760" spans="2:21" ht="15" customHeight="1" x14ac:dyDescent="0.3">
      <c r="B760" s="123"/>
      <c r="C760" s="124"/>
      <c r="D760" s="132"/>
      <c r="E760" s="124"/>
      <c r="F760" s="124"/>
      <c r="G760" s="124"/>
      <c r="H760" s="125"/>
      <c r="I760" s="126"/>
      <c r="J760" s="127"/>
      <c r="K760" s="127"/>
      <c r="L760" s="128" t="str">
        <f>IF(E760+G760=0,"",((E760*'Emission Factors'!C$23)+(G760*'Emission Factors'!$C$25)))</f>
        <v/>
      </c>
      <c r="M760" s="128" t="str">
        <f>IF(E760+G760=0,"",((E760*'Emission Factors'!C$24)+(G760*'Emission Factors'!$C$26)))</f>
        <v/>
      </c>
      <c r="N760" s="128" t="str">
        <f t="shared" si="33"/>
        <v/>
      </c>
      <c r="O760" s="128" t="str">
        <f t="shared" si="34"/>
        <v/>
      </c>
      <c r="P760" s="128" t="str">
        <f>IFERROR(N760*'Emission Factors'!C$10+O760*'Emission Factors'!C$17,"")</f>
        <v/>
      </c>
      <c r="Q760" s="129" t="str">
        <f t="shared" si="35"/>
        <v/>
      </c>
      <c r="R760" s="130" t="str">
        <f>IFERROR(N760*'Emission Factors'!C$11+O760*'Emission Factors'!C$18,"")</f>
        <v/>
      </c>
      <c r="S760" s="130" t="str">
        <f>IFERROR(N760*'Emission Factors'!C$12+O760*'Emission Factors'!C$19,"")</f>
        <v/>
      </c>
      <c r="T760" s="130" t="str">
        <f>IFERROR(N760*'Emission Factors'!C$13+O760*'Emission Factors'!C$20,"")</f>
        <v/>
      </c>
      <c r="U760" s="131" t="str">
        <f>IFERROR(IF(K760="Residential",N760*'Emission Factors'!$C$14+O760*'Emission Factors'!$C$21,N760*'Emission Factors'!$C$15+O760*'Emission Factors'!$C$22),"")</f>
        <v/>
      </c>
    </row>
    <row r="761" spans="2:21" ht="15" customHeight="1" x14ac:dyDescent="0.3">
      <c r="B761" s="123"/>
      <c r="C761" s="124"/>
      <c r="D761" s="132"/>
      <c r="E761" s="124"/>
      <c r="F761" s="124"/>
      <c r="G761" s="124"/>
      <c r="H761" s="125"/>
      <c r="I761" s="126"/>
      <c r="J761" s="127"/>
      <c r="K761" s="127"/>
      <c r="L761" s="128" t="str">
        <f>IF(E761+G761=0,"",((E761*'Emission Factors'!C$23)+(G761*'Emission Factors'!$C$25)))</f>
        <v/>
      </c>
      <c r="M761" s="128" t="str">
        <f>IF(E761+G761=0,"",((E761*'Emission Factors'!C$24)+(G761*'Emission Factors'!$C$26)))</f>
        <v/>
      </c>
      <c r="N761" s="128" t="str">
        <f t="shared" si="33"/>
        <v/>
      </c>
      <c r="O761" s="128" t="str">
        <f t="shared" si="34"/>
        <v/>
      </c>
      <c r="P761" s="128" t="str">
        <f>IFERROR(N761*'Emission Factors'!C$10+O761*'Emission Factors'!C$17,"")</f>
        <v/>
      </c>
      <c r="Q761" s="129" t="str">
        <f t="shared" si="35"/>
        <v/>
      </c>
      <c r="R761" s="130" t="str">
        <f>IFERROR(N761*'Emission Factors'!C$11+O761*'Emission Factors'!C$18,"")</f>
        <v/>
      </c>
      <c r="S761" s="130" t="str">
        <f>IFERROR(N761*'Emission Factors'!C$12+O761*'Emission Factors'!C$19,"")</f>
        <v/>
      </c>
      <c r="T761" s="130" t="str">
        <f>IFERROR(N761*'Emission Factors'!C$13+O761*'Emission Factors'!C$20,"")</f>
        <v/>
      </c>
      <c r="U761" s="131" t="str">
        <f>IFERROR(IF(K761="Residential",N761*'Emission Factors'!$C$14+O761*'Emission Factors'!$C$21,N761*'Emission Factors'!$C$15+O761*'Emission Factors'!$C$22),"")</f>
        <v/>
      </c>
    </row>
    <row r="762" spans="2:21" ht="15" customHeight="1" x14ac:dyDescent="0.3">
      <c r="B762" s="123"/>
      <c r="C762" s="124"/>
      <c r="D762" s="132"/>
      <c r="E762" s="124"/>
      <c r="F762" s="124"/>
      <c r="G762" s="124"/>
      <c r="H762" s="125"/>
      <c r="I762" s="126"/>
      <c r="J762" s="127"/>
      <c r="K762" s="127"/>
      <c r="L762" s="128" t="str">
        <f>IF(E762+G762=0,"",((E762*'Emission Factors'!C$23)+(G762*'Emission Factors'!$C$25)))</f>
        <v/>
      </c>
      <c r="M762" s="128" t="str">
        <f>IF(E762+G762=0,"",((E762*'Emission Factors'!C$24)+(G762*'Emission Factors'!$C$26)))</f>
        <v/>
      </c>
      <c r="N762" s="128" t="str">
        <f t="shared" si="33"/>
        <v/>
      </c>
      <c r="O762" s="128" t="str">
        <f t="shared" si="34"/>
        <v/>
      </c>
      <c r="P762" s="128" t="str">
        <f>IFERROR(N762*'Emission Factors'!C$10+O762*'Emission Factors'!C$17,"")</f>
        <v/>
      </c>
      <c r="Q762" s="129" t="str">
        <f t="shared" si="35"/>
        <v/>
      </c>
      <c r="R762" s="130" t="str">
        <f>IFERROR(N762*'Emission Factors'!C$11+O762*'Emission Factors'!C$18,"")</f>
        <v/>
      </c>
      <c r="S762" s="130" t="str">
        <f>IFERROR(N762*'Emission Factors'!C$12+O762*'Emission Factors'!C$19,"")</f>
        <v/>
      </c>
      <c r="T762" s="130" t="str">
        <f>IFERROR(N762*'Emission Factors'!C$13+O762*'Emission Factors'!C$20,"")</f>
        <v/>
      </c>
      <c r="U762" s="131" t="str">
        <f>IFERROR(IF(K762="Residential",N762*'Emission Factors'!$C$14+O762*'Emission Factors'!$C$21,N762*'Emission Factors'!$C$15+O762*'Emission Factors'!$C$22),"")</f>
        <v/>
      </c>
    </row>
    <row r="763" spans="2:21" ht="15" customHeight="1" x14ac:dyDescent="0.3">
      <c r="B763" s="123"/>
      <c r="C763" s="124"/>
      <c r="D763" s="132"/>
      <c r="E763" s="124"/>
      <c r="F763" s="124"/>
      <c r="G763" s="124"/>
      <c r="H763" s="125"/>
      <c r="I763" s="126"/>
      <c r="J763" s="127"/>
      <c r="K763" s="127"/>
      <c r="L763" s="128" t="str">
        <f>IF(E763+G763=0,"",((E763*'Emission Factors'!C$23)+(G763*'Emission Factors'!$C$25)))</f>
        <v/>
      </c>
      <c r="M763" s="128" t="str">
        <f>IF(E763+G763=0,"",((E763*'Emission Factors'!C$24)+(G763*'Emission Factors'!$C$26)))</f>
        <v/>
      </c>
      <c r="N763" s="128" t="str">
        <f t="shared" si="33"/>
        <v/>
      </c>
      <c r="O763" s="128" t="str">
        <f t="shared" si="34"/>
        <v/>
      </c>
      <c r="P763" s="128" t="str">
        <f>IFERROR(N763*'Emission Factors'!C$10+O763*'Emission Factors'!C$17,"")</f>
        <v/>
      </c>
      <c r="Q763" s="129" t="str">
        <f t="shared" si="35"/>
        <v/>
      </c>
      <c r="R763" s="130" t="str">
        <f>IFERROR(N763*'Emission Factors'!C$11+O763*'Emission Factors'!C$18,"")</f>
        <v/>
      </c>
      <c r="S763" s="130" t="str">
        <f>IFERROR(N763*'Emission Factors'!C$12+O763*'Emission Factors'!C$19,"")</f>
        <v/>
      </c>
      <c r="T763" s="130" t="str">
        <f>IFERROR(N763*'Emission Factors'!C$13+O763*'Emission Factors'!C$20,"")</f>
        <v/>
      </c>
      <c r="U763" s="131" t="str">
        <f>IFERROR(IF(K763="Residential",N763*'Emission Factors'!$C$14+O763*'Emission Factors'!$C$21,N763*'Emission Factors'!$C$15+O763*'Emission Factors'!$C$22),"")</f>
        <v/>
      </c>
    </row>
    <row r="764" spans="2:21" ht="15" customHeight="1" x14ac:dyDescent="0.3">
      <c r="B764" s="123"/>
      <c r="C764" s="124"/>
      <c r="D764" s="132"/>
      <c r="E764" s="124"/>
      <c r="F764" s="124"/>
      <c r="G764" s="124"/>
      <c r="H764" s="125"/>
      <c r="I764" s="126"/>
      <c r="J764" s="127"/>
      <c r="K764" s="127"/>
      <c r="L764" s="128" t="str">
        <f>IF(E764+G764=0,"",((E764*'Emission Factors'!C$23)+(G764*'Emission Factors'!$C$25)))</f>
        <v/>
      </c>
      <c r="M764" s="128" t="str">
        <f>IF(E764+G764=0,"",((E764*'Emission Factors'!C$24)+(G764*'Emission Factors'!$C$26)))</f>
        <v/>
      </c>
      <c r="N764" s="128" t="str">
        <f t="shared" si="33"/>
        <v/>
      </c>
      <c r="O764" s="128" t="str">
        <f t="shared" si="34"/>
        <v/>
      </c>
      <c r="P764" s="128" t="str">
        <f>IFERROR(N764*'Emission Factors'!C$10+O764*'Emission Factors'!C$17,"")</f>
        <v/>
      </c>
      <c r="Q764" s="129" t="str">
        <f t="shared" si="35"/>
        <v/>
      </c>
      <c r="R764" s="130" t="str">
        <f>IFERROR(N764*'Emission Factors'!C$11+O764*'Emission Factors'!C$18,"")</f>
        <v/>
      </c>
      <c r="S764" s="130" t="str">
        <f>IFERROR(N764*'Emission Factors'!C$12+O764*'Emission Factors'!C$19,"")</f>
        <v/>
      </c>
      <c r="T764" s="130" t="str">
        <f>IFERROR(N764*'Emission Factors'!C$13+O764*'Emission Factors'!C$20,"")</f>
        <v/>
      </c>
      <c r="U764" s="131" t="str">
        <f>IFERROR(IF(K764="Residential",N764*'Emission Factors'!$C$14+O764*'Emission Factors'!$C$21,N764*'Emission Factors'!$C$15+O764*'Emission Factors'!$C$22),"")</f>
        <v/>
      </c>
    </row>
    <row r="765" spans="2:21" ht="15" customHeight="1" x14ac:dyDescent="0.3">
      <c r="B765" s="123"/>
      <c r="C765" s="124"/>
      <c r="D765" s="132"/>
      <c r="E765" s="124"/>
      <c r="F765" s="124"/>
      <c r="G765" s="124"/>
      <c r="H765" s="125"/>
      <c r="I765" s="126"/>
      <c r="J765" s="127"/>
      <c r="K765" s="127"/>
      <c r="L765" s="128" t="str">
        <f>IF(E765+G765=0,"",((E765*'Emission Factors'!C$23)+(G765*'Emission Factors'!$C$25)))</f>
        <v/>
      </c>
      <c r="M765" s="128" t="str">
        <f>IF(E765+G765=0,"",((E765*'Emission Factors'!C$24)+(G765*'Emission Factors'!$C$26)))</f>
        <v/>
      </c>
      <c r="N765" s="128" t="str">
        <f t="shared" si="33"/>
        <v/>
      </c>
      <c r="O765" s="128" t="str">
        <f t="shared" si="34"/>
        <v/>
      </c>
      <c r="P765" s="128" t="str">
        <f>IFERROR(N765*'Emission Factors'!C$10+O765*'Emission Factors'!C$17,"")</f>
        <v/>
      </c>
      <c r="Q765" s="129" t="str">
        <f t="shared" si="35"/>
        <v/>
      </c>
      <c r="R765" s="130" t="str">
        <f>IFERROR(N765*'Emission Factors'!C$11+O765*'Emission Factors'!C$18,"")</f>
        <v/>
      </c>
      <c r="S765" s="130" t="str">
        <f>IFERROR(N765*'Emission Factors'!C$12+O765*'Emission Factors'!C$19,"")</f>
        <v/>
      </c>
      <c r="T765" s="130" t="str">
        <f>IFERROR(N765*'Emission Factors'!C$13+O765*'Emission Factors'!C$20,"")</f>
        <v/>
      </c>
      <c r="U765" s="131" t="str">
        <f>IFERROR(IF(K765="Residential",N765*'Emission Factors'!$C$14+O765*'Emission Factors'!$C$21,N765*'Emission Factors'!$C$15+O765*'Emission Factors'!$C$22),"")</f>
        <v/>
      </c>
    </row>
    <row r="766" spans="2:21" ht="15" customHeight="1" x14ac:dyDescent="0.3">
      <c r="B766" s="123"/>
      <c r="C766" s="124"/>
      <c r="D766" s="132"/>
      <c r="E766" s="124"/>
      <c r="F766" s="124"/>
      <c r="G766" s="124"/>
      <c r="H766" s="125"/>
      <c r="I766" s="126"/>
      <c r="J766" s="127"/>
      <c r="K766" s="127"/>
      <c r="L766" s="128" t="str">
        <f>IF(E766+G766=0,"",((E766*'Emission Factors'!C$23)+(G766*'Emission Factors'!$C$25)))</f>
        <v/>
      </c>
      <c r="M766" s="128" t="str">
        <f>IF(E766+G766=0,"",((E766*'Emission Factors'!C$24)+(G766*'Emission Factors'!$C$26)))</f>
        <v/>
      </c>
      <c r="N766" s="128" t="str">
        <f t="shared" si="33"/>
        <v/>
      </c>
      <c r="O766" s="128" t="str">
        <f t="shared" si="34"/>
        <v/>
      </c>
      <c r="P766" s="128" t="str">
        <f>IFERROR(N766*'Emission Factors'!C$10+O766*'Emission Factors'!C$17,"")</f>
        <v/>
      </c>
      <c r="Q766" s="129" t="str">
        <f t="shared" si="35"/>
        <v/>
      </c>
      <c r="R766" s="130" t="str">
        <f>IFERROR(N766*'Emission Factors'!C$11+O766*'Emission Factors'!C$18,"")</f>
        <v/>
      </c>
      <c r="S766" s="130" t="str">
        <f>IFERROR(N766*'Emission Factors'!C$12+O766*'Emission Factors'!C$19,"")</f>
        <v/>
      </c>
      <c r="T766" s="130" t="str">
        <f>IFERROR(N766*'Emission Factors'!C$13+O766*'Emission Factors'!C$20,"")</f>
        <v/>
      </c>
      <c r="U766" s="131" t="str">
        <f>IFERROR(IF(K766="Residential",N766*'Emission Factors'!$C$14+O766*'Emission Factors'!$C$21,N766*'Emission Factors'!$C$15+O766*'Emission Factors'!$C$22),"")</f>
        <v/>
      </c>
    </row>
    <row r="767" spans="2:21" ht="15" customHeight="1" x14ac:dyDescent="0.3">
      <c r="B767" s="123"/>
      <c r="C767" s="124"/>
      <c r="D767" s="132"/>
      <c r="E767" s="124"/>
      <c r="F767" s="124"/>
      <c r="G767" s="124"/>
      <c r="H767" s="125"/>
      <c r="I767" s="126"/>
      <c r="J767" s="127"/>
      <c r="K767" s="127"/>
      <c r="L767" s="128" t="str">
        <f>IF(E767+G767=0,"",((E767*'Emission Factors'!C$23)+(G767*'Emission Factors'!$C$25)))</f>
        <v/>
      </c>
      <c r="M767" s="128" t="str">
        <f>IF(E767+G767=0,"",((E767*'Emission Factors'!C$24)+(G767*'Emission Factors'!$C$26)))</f>
        <v/>
      </c>
      <c r="N767" s="128" t="str">
        <f t="shared" si="33"/>
        <v/>
      </c>
      <c r="O767" s="128" t="str">
        <f t="shared" si="34"/>
        <v/>
      </c>
      <c r="P767" s="128" t="str">
        <f>IFERROR(N767*'Emission Factors'!C$10+O767*'Emission Factors'!C$17,"")</f>
        <v/>
      </c>
      <c r="Q767" s="129" t="str">
        <f t="shared" si="35"/>
        <v/>
      </c>
      <c r="R767" s="130" t="str">
        <f>IFERROR(N767*'Emission Factors'!C$11+O767*'Emission Factors'!C$18,"")</f>
        <v/>
      </c>
      <c r="S767" s="130" t="str">
        <f>IFERROR(N767*'Emission Factors'!C$12+O767*'Emission Factors'!C$19,"")</f>
        <v/>
      </c>
      <c r="T767" s="130" t="str">
        <f>IFERROR(N767*'Emission Factors'!C$13+O767*'Emission Factors'!C$20,"")</f>
        <v/>
      </c>
      <c r="U767" s="131" t="str">
        <f>IFERROR(IF(K767="Residential",N767*'Emission Factors'!$C$14+O767*'Emission Factors'!$C$21,N767*'Emission Factors'!$C$15+O767*'Emission Factors'!$C$22),"")</f>
        <v/>
      </c>
    </row>
    <row r="768" spans="2:21" ht="15" customHeight="1" x14ac:dyDescent="0.3">
      <c r="B768" s="123"/>
      <c r="C768" s="124"/>
      <c r="D768" s="132"/>
      <c r="E768" s="124"/>
      <c r="F768" s="124"/>
      <c r="G768" s="124"/>
      <c r="H768" s="125"/>
      <c r="I768" s="126"/>
      <c r="J768" s="127"/>
      <c r="K768" s="127"/>
      <c r="L768" s="128" t="str">
        <f>IF(E768+G768=0,"",((E768*'Emission Factors'!C$23)+(G768*'Emission Factors'!$C$25)))</f>
        <v/>
      </c>
      <c r="M768" s="128" t="str">
        <f>IF(E768+G768=0,"",((E768*'Emission Factors'!C$24)+(G768*'Emission Factors'!$C$26)))</f>
        <v/>
      </c>
      <c r="N768" s="128" t="str">
        <f t="shared" si="33"/>
        <v/>
      </c>
      <c r="O768" s="128" t="str">
        <f t="shared" si="34"/>
        <v/>
      </c>
      <c r="P768" s="128" t="str">
        <f>IFERROR(N768*'Emission Factors'!C$10+O768*'Emission Factors'!C$17,"")</f>
        <v/>
      </c>
      <c r="Q768" s="129" t="str">
        <f t="shared" si="35"/>
        <v/>
      </c>
      <c r="R768" s="130" t="str">
        <f>IFERROR(N768*'Emission Factors'!C$11+O768*'Emission Factors'!C$18,"")</f>
        <v/>
      </c>
      <c r="S768" s="130" t="str">
        <f>IFERROR(N768*'Emission Factors'!C$12+O768*'Emission Factors'!C$19,"")</f>
        <v/>
      </c>
      <c r="T768" s="130" t="str">
        <f>IFERROR(N768*'Emission Factors'!C$13+O768*'Emission Factors'!C$20,"")</f>
        <v/>
      </c>
      <c r="U768" s="131" t="str">
        <f>IFERROR(IF(K768="Residential",N768*'Emission Factors'!$C$14+O768*'Emission Factors'!$C$21,N768*'Emission Factors'!$C$15+O768*'Emission Factors'!$C$22),"")</f>
        <v/>
      </c>
    </row>
    <row r="769" spans="2:21" ht="15" customHeight="1" x14ac:dyDescent="0.3">
      <c r="B769" s="123"/>
      <c r="C769" s="124"/>
      <c r="D769" s="132"/>
      <c r="E769" s="124"/>
      <c r="F769" s="124"/>
      <c r="G769" s="124"/>
      <c r="H769" s="125"/>
      <c r="I769" s="126"/>
      <c r="J769" s="127"/>
      <c r="K769" s="127"/>
      <c r="L769" s="128" t="str">
        <f>IF(E769+G769=0,"",((E769*'Emission Factors'!C$23)+(G769*'Emission Factors'!$C$25)))</f>
        <v/>
      </c>
      <c r="M769" s="128" t="str">
        <f>IF(E769+G769=0,"",((E769*'Emission Factors'!C$24)+(G769*'Emission Factors'!$C$26)))</f>
        <v/>
      </c>
      <c r="N769" s="128" t="str">
        <f t="shared" si="33"/>
        <v/>
      </c>
      <c r="O769" s="128" t="str">
        <f t="shared" si="34"/>
        <v/>
      </c>
      <c r="P769" s="128" t="str">
        <f>IFERROR(N769*'Emission Factors'!C$10+O769*'Emission Factors'!C$17,"")</f>
        <v/>
      </c>
      <c r="Q769" s="129" t="str">
        <f t="shared" si="35"/>
        <v/>
      </c>
      <c r="R769" s="130" t="str">
        <f>IFERROR(N769*'Emission Factors'!C$11+O769*'Emission Factors'!C$18,"")</f>
        <v/>
      </c>
      <c r="S769" s="130" t="str">
        <f>IFERROR(N769*'Emission Factors'!C$12+O769*'Emission Factors'!C$19,"")</f>
        <v/>
      </c>
      <c r="T769" s="130" t="str">
        <f>IFERROR(N769*'Emission Factors'!C$13+O769*'Emission Factors'!C$20,"")</f>
        <v/>
      </c>
      <c r="U769" s="131" t="str">
        <f>IFERROR(IF(K769="Residential",N769*'Emission Factors'!$C$14+O769*'Emission Factors'!$C$21,N769*'Emission Factors'!$C$15+O769*'Emission Factors'!$C$22),"")</f>
        <v/>
      </c>
    </row>
    <row r="770" spans="2:21" ht="15" customHeight="1" x14ac:dyDescent="0.3">
      <c r="B770" s="123"/>
      <c r="C770" s="124"/>
      <c r="D770" s="132"/>
      <c r="E770" s="124"/>
      <c r="F770" s="124"/>
      <c r="G770" s="124"/>
      <c r="H770" s="125"/>
      <c r="I770" s="126"/>
      <c r="J770" s="127"/>
      <c r="K770" s="127"/>
      <c r="L770" s="128" t="str">
        <f>IF(E770+G770=0,"",((E770*'Emission Factors'!C$23)+(G770*'Emission Factors'!$C$25)))</f>
        <v/>
      </c>
      <c r="M770" s="128" t="str">
        <f>IF(E770+G770=0,"",((E770*'Emission Factors'!C$24)+(G770*'Emission Factors'!$C$26)))</f>
        <v/>
      </c>
      <c r="N770" s="128" t="str">
        <f t="shared" si="33"/>
        <v/>
      </c>
      <c r="O770" s="128" t="str">
        <f t="shared" si="34"/>
        <v/>
      </c>
      <c r="P770" s="128" t="str">
        <f>IFERROR(N770*'Emission Factors'!C$10+O770*'Emission Factors'!C$17,"")</f>
        <v/>
      </c>
      <c r="Q770" s="129" t="str">
        <f t="shared" si="35"/>
        <v/>
      </c>
      <c r="R770" s="130" t="str">
        <f>IFERROR(N770*'Emission Factors'!C$11+O770*'Emission Factors'!C$18,"")</f>
        <v/>
      </c>
      <c r="S770" s="130" t="str">
        <f>IFERROR(N770*'Emission Factors'!C$12+O770*'Emission Factors'!C$19,"")</f>
        <v/>
      </c>
      <c r="T770" s="130" t="str">
        <f>IFERROR(N770*'Emission Factors'!C$13+O770*'Emission Factors'!C$20,"")</f>
        <v/>
      </c>
      <c r="U770" s="131" t="str">
        <f>IFERROR(IF(K770="Residential",N770*'Emission Factors'!$C$14+O770*'Emission Factors'!$C$21,N770*'Emission Factors'!$C$15+O770*'Emission Factors'!$C$22),"")</f>
        <v/>
      </c>
    </row>
    <row r="771" spans="2:21" ht="15" customHeight="1" x14ac:dyDescent="0.3">
      <c r="B771" s="123"/>
      <c r="C771" s="124"/>
      <c r="D771" s="132"/>
      <c r="E771" s="124"/>
      <c r="F771" s="124"/>
      <c r="G771" s="124"/>
      <c r="H771" s="125"/>
      <c r="I771" s="126"/>
      <c r="J771" s="127"/>
      <c r="K771" s="127"/>
      <c r="L771" s="128" t="str">
        <f>IF(E771+G771=0,"",((E771*'Emission Factors'!C$23)+(G771*'Emission Factors'!$C$25)))</f>
        <v/>
      </c>
      <c r="M771" s="128" t="str">
        <f>IF(E771+G771=0,"",((E771*'Emission Factors'!C$24)+(G771*'Emission Factors'!$C$26)))</f>
        <v/>
      </c>
      <c r="N771" s="128" t="str">
        <f t="shared" si="33"/>
        <v/>
      </c>
      <c r="O771" s="128" t="str">
        <f t="shared" si="34"/>
        <v/>
      </c>
      <c r="P771" s="128" t="str">
        <f>IFERROR(N771*'Emission Factors'!C$10+O771*'Emission Factors'!C$17,"")</f>
        <v/>
      </c>
      <c r="Q771" s="129" t="str">
        <f t="shared" si="35"/>
        <v/>
      </c>
      <c r="R771" s="130" t="str">
        <f>IFERROR(N771*'Emission Factors'!C$11+O771*'Emission Factors'!C$18,"")</f>
        <v/>
      </c>
      <c r="S771" s="130" t="str">
        <f>IFERROR(N771*'Emission Factors'!C$12+O771*'Emission Factors'!C$19,"")</f>
        <v/>
      </c>
      <c r="T771" s="130" t="str">
        <f>IFERROR(N771*'Emission Factors'!C$13+O771*'Emission Factors'!C$20,"")</f>
        <v/>
      </c>
      <c r="U771" s="131" t="str">
        <f>IFERROR(IF(K771="Residential",N771*'Emission Factors'!$C$14+O771*'Emission Factors'!$C$21,N771*'Emission Factors'!$C$15+O771*'Emission Factors'!$C$22),"")</f>
        <v/>
      </c>
    </row>
    <row r="772" spans="2:21" ht="15" customHeight="1" x14ac:dyDescent="0.3">
      <c r="B772" s="123"/>
      <c r="C772" s="124"/>
      <c r="D772" s="132"/>
      <c r="E772" s="124"/>
      <c r="F772" s="124"/>
      <c r="G772" s="124"/>
      <c r="H772" s="125"/>
      <c r="I772" s="126"/>
      <c r="J772" s="127"/>
      <c r="K772" s="127"/>
      <c r="L772" s="128" t="str">
        <f>IF(E772+G772=0,"",((E772*'Emission Factors'!C$23)+(G772*'Emission Factors'!$C$25)))</f>
        <v/>
      </c>
      <c r="M772" s="128" t="str">
        <f>IF(E772+G772=0,"",((E772*'Emission Factors'!C$24)+(G772*'Emission Factors'!$C$26)))</f>
        <v/>
      </c>
      <c r="N772" s="128" t="str">
        <f t="shared" si="33"/>
        <v/>
      </c>
      <c r="O772" s="128" t="str">
        <f t="shared" si="34"/>
        <v/>
      </c>
      <c r="P772" s="128" t="str">
        <f>IFERROR(N772*'Emission Factors'!C$10+O772*'Emission Factors'!C$17,"")</f>
        <v/>
      </c>
      <c r="Q772" s="129" t="str">
        <f t="shared" si="35"/>
        <v/>
      </c>
      <c r="R772" s="130" t="str">
        <f>IFERROR(N772*'Emission Factors'!C$11+O772*'Emission Factors'!C$18,"")</f>
        <v/>
      </c>
      <c r="S772" s="130" t="str">
        <f>IFERROR(N772*'Emission Factors'!C$12+O772*'Emission Factors'!C$19,"")</f>
        <v/>
      </c>
      <c r="T772" s="130" t="str">
        <f>IFERROR(N772*'Emission Factors'!C$13+O772*'Emission Factors'!C$20,"")</f>
        <v/>
      </c>
      <c r="U772" s="131" t="str">
        <f>IFERROR(IF(K772="Residential",N772*'Emission Factors'!$C$14+O772*'Emission Factors'!$C$21,N772*'Emission Factors'!$C$15+O772*'Emission Factors'!$C$22),"")</f>
        <v/>
      </c>
    </row>
    <row r="773" spans="2:21" ht="15" customHeight="1" x14ac:dyDescent="0.3">
      <c r="B773" s="123"/>
      <c r="C773" s="124"/>
      <c r="D773" s="132"/>
      <c r="E773" s="124"/>
      <c r="F773" s="124"/>
      <c r="G773" s="124"/>
      <c r="H773" s="125"/>
      <c r="I773" s="126"/>
      <c r="J773" s="127"/>
      <c r="K773" s="127"/>
      <c r="L773" s="128" t="str">
        <f>IF(E773+G773=0,"",((E773*'Emission Factors'!C$23)+(G773*'Emission Factors'!$C$25)))</f>
        <v/>
      </c>
      <c r="M773" s="128" t="str">
        <f>IF(E773+G773=0,"",((E773*'Emission Factors'!C$24)+(G773*'Emission Factors'!$C$26)))</f>
        <v/>
      </c>
      <c r="N773" s="128" t="str">
        <f t="shared" si="33"/>
        <v/>
      </c>
      <c r="O773" s="128" t="str">
        <f t="shared" si="34"/>
        <v/>
      </c>
      <c r="P773" s="128" t="str">
        <f>IFERROR(N773*'Emission Factors'!C$10+O773*'Emission Factors'!C$17,"")</f>
        <v/>
      </c>
      <c r="Q773" s="129" t="str">
        <f t="shared" si="35"/>
        <v/>
      </c>
      <c r="R773" s="130" t="str">
        <f>IFERROR(N773*'Emission Factors'!C$11+O773*'Emission Factors'!C$18,"")</f>
        <v/>
      </c>
      <c r="S773" s="130" t="str">
        <f>IFERROR(N773*'Emission Factors'!C$12+O773*'Emission Factors'!C$19,"")</f>
        <v/>
      </c>
      <c r="T773" s="130" t="str">
        <f>IFERROR(N773*'Emission Factors'!C$13+O773*'Emission Factors'!C$20,"")</f>
        <v/>
      </c>
      <c r="U773" s="131" t="str">
        <f>IFERROR(IF(K773="Residential",N773*'Emission Factors'!$C$14+O773*'Emission Factors'!$C$21,N773*'Emission Factors'!$C$15+O773*'Emission Factors'!$C$22),"")</f>
        <v/>
      </c>
    </row>
    <row r="774" spans="2:21" ht="15" customHeight="1" x14ac:dyDescent="0.3">
      <c r="B774" s="123"/>
      <c r="C774" s="124"/>
      <c r="D774" s="132"/>
      <c r="E774" s="124"/>
      <c r="F774" s="124"/>
      <c r="G774" s="124"/>
      <c r="H774" s="125"/>
      <c r="I774" s="126"/>
      <c r="J774" s="127"/>
      <c r="K774" s="127"/>
      <c r="L774" s="128" t="str">
        <f>IF(E774+G774=0,"",((E774*'Emission Factors'!C$23)+(G774*'Emission Factors'!$C$25)))</f>
        <v/>
      </c>
      <c r="M774" s="128" t="str">
        <f>IF(E774+G774=0,"",((E774*'Emission Factors'!C$24)+(G774*'Emission Factors'!$C$26)))</f>
        <v/>
      </c>
      <c r="N774" s="128" t="str">
        <f t="shared" si="33"/>
        <v/>
      </c>
      <c r="O774" s="128" t="str">
        <f t="shared" si="34"/>
        <v/>
      </c>
      <c r="P774" s="128" t="str">
        <f>IFERROR(N774*'Emission Factors'!C$10+O774*'Emission Factors'!C$17,"")</f>
        <v/>
      </c>
      <c r="Q774" s="129" t="str">
        <f t="shared" si="35"/>
        <v/>
      </c>
      <c r="R774" s="130" t="str">
        <f>IFERROR(N774*'Emission Factors'!C$11+O774*'Emission Factors'!C$18,"")</f>
        <v/>
      </c>
      <c r="S774" s="130" t="str">
        <f>IFERROR(N774*'Emission Factors'!C$12+O774*'Emission Factors'!C$19,"")</f>
        <v/>
      </c>
      <c r="T774" s="130" t="str">
        <f>IFERROR(N774*'Emission Factors'!C$13+O774*'Emission Factors'!C$20,"")</f>
        <v/>
      </c>
      <c r="U774" s="131" t="str">
        <f>IFERROR(IF(K774="Residential",N774*'Emission Factors'!$C$14+O774*'Emission Factors'!$C$21,N774*'Emission Factors'!$C$15+O774*'Emission Factors'!$C$22),"")</f>
        <v/>
      </c>
    </row>
    <row r="775" spans="2:21" ht="15" customHeight="1" x14ac:dyDescent="0.3">
      <c r="B775" s="123"/>
      <c r="C775" s="124"/>
      <c r="D775" s="132"/>
      <c r="E775" s="124"/>
      <c r="F775" s="124"/>
      <c r="G775" s="124"/>
      <c r="H775" s="125"/>
      <c r="I775" s="126"/>
      <c r="J775" s="127"/>
      <c r="K775" s="127"/>
      <c r="L775" s="128" t="str">
        <f>IF(E775+G775=0,"",((E775*'Emission Factors'!C$23)+(G775*'Emission Factors'!$C$25)))</f>
        <v/>
      </c>
      <c r="M775" s="128" t="str">
        <f>IF(E775+G775=0,"",((E775*'Emission Factors'!C$24)+(G775*'Emission Factors'!$C$26)))</f>
        <v/>
      </c>
      <c r="N775" s="128" t="str">
        <f t="shared" si="33"/>
        <v/>
      </c>
      <c r="O775" s="128" t="str">
        <f t="shared" si="34"/>
        <v/>
      </c>
      <c r="P775" s="128" t="str">
        <f>IFERROR(N775*'Emission Factors'!C$10+O775*'Emission Factors'!C$17,"")</f>
        <v/>
      </c>
      <c r="Q775" s="129" t="str">
        <f t="shared" si="35"/>
        <v/>
      </c>
      <c r="R775" s="130" t="str">
        <f>IFERROR(N775*'Emission Factors'!C$11+O775*'Emission Factors'!C$18,"")</f>
        <v/>
      </c>
      <c r="S775" s="130" t="str">
        <f>IFERROR(N775*'Emission Factors'!C$12+O775*'Emission Factors'!C$19,"")</f>
        <v/>
      </c>
      <c r="T775" s="130" t="str">
        <f>IFERROR(N775*'Emission Factors'!C$13+O775*'Emission Factors'!C$20,"")</f>
        <v/>
      </c>
      <c r="U775" s="131" t="str">
        <f>IFERROR(IF(K775="Residential",N775*'Emission Factors'!$C$14+O775*'Emission Factors'!$C$21,N775*'Emission Factors'!$C$15+O775*'Emission Factors'!$C$22),"")</f>
        <v/>
      </c>
    </row>
    <row r="776" spans="2:21" ht="15" customHeight="1" x14ac:dyDescent="0.3">
      <c r="B776" s="123"/>
      <c r="C776" s="124"/>
      <c r="D776" s="132"/>
      <c r="E776" s="124"/>
      <c r="F776" s="124"/>
      <c r="G776" s="124"/>
      <c r="H776" s="125"/>
      <c r="I776" s="126"/>
      <c r="J776" s="127"/>
      <c r="K776" s="127"/>
      <c r="L776" s="128" t="str">
        <f>IF(E776+G776=0,"",((E776*'Emission Factors'!C$23)+(G776*'Emission Factors'!$C$25)))</f>
        <v/>
      </c>
      <c r="M776" s="128" t="str">
        <f>IF(E776+G776=0,"",((E776*'Emission Factors'!C$24)+(G776*'Emission Factors'!$C$26)))</f>
        <v/>
      </c>
      <c r="N776" s="128" t="str">
        <f t="shared" si="33"/>
        <v/>
      </c>
      <c r="O776" s="128" t="str">
        <f t="shared" si="34"/>
        <v/>
      </c>
      <c r="P776" s="128" t="str">
        <f>IFERROR(N776*'Emission Factors'!C$10+O776*'Emission Factors'!C$17,"")</f>
        <v/>
      </c>
      <c r="Q776" s="129" t="str">
        <f t="shared" si="35"/>
        <v/>
      </c>
      <c r="R776" s="130" t="str">
        <f>IFERROR(N776*'Emission Factors'!C$11+O776*'Emission Factors'!C$18,"")</f>
        <v/>
      </c>
      <c r="S776" s="130" t="str">
        <f>IFERROR(N776*'Emission Factors'!C$12+O776*'Emission Factors'!C$19,"")</f>
        <v/>
      </c>
      <c r="T776" s="130" t="str">
        <f>IFERROR(N776*'Emission Factors'!C$13+O776*'Emission Factors'!C$20,"")</f>
        <v/>
      </c>
      <c r="U776" s="131" t="str">
        <f>IFERROR(IF(K776="Residential",N776*'Emission Factors'!$C$14+O776*'Emission Factors'!$C$21,N776*'Emission Factors'!$C$15+O776*'Emission Factors'!$C$22),"")</f>
        <v/>
      </c>
    </row>
    <row r="777" spans="2:21" ht="15" customHeight="1" x14ac:dyDescent="0.3">
      <c r="B777" s="123"/>
      <c r="C777" s="124"/>
      <c r="D777" s="132"/>
      <c r="E777" s="124"/>
      <c r="F777" s="124"/>
      <c r="G777" s="124"/>
      <c r="H777" s="125"/>
      <c r="I777" s="126"/>
      <c r="J777" s="127"/>
      <c r="K777" s="127"/>
      <c r="L777" s="128" t="str">
        <f>IF(E777+G777=0,"",((E777*'Emission Factors'!C$23)+(G777*'Emission Factors'!$C$25)))</f>
        <v/>
      </c>
      <c r="M777" s="128" t="str">
        <f>IF(E777+G777=0,"",((E777*'Emission Factors'!C$24)+(G777*'Emission Factors'!$C$26)))</f>
        <v/>
      </c>
      <c r="N777" s="128" t="str">
        <f t="shared" si="33"/>
        <v/>
      </c>
      <c r="O777" s="128" t="str">
        <f t="shared" si="34"/>
        <v/>
      </c>
      <c r="P777" s="128" t="str">
        <f>IFERROR(N777*'Emission Factors'!C$10+O777*'Emission Factors'!C$17,"")</f>
        <v/>
      </c>
      <c r="Q777" s="129" t="str">
        <f t="shared" si="35"/>
        <v/>
      </c>
      <c r="R777" s="130" t="str">
        <f>IFERROR(N777*'Emission Factors'!C$11+O777*'Emission Factors'!C$18,"")</f>
        <v/>
      </c>
      <c r="S777" s="130" t="str">
        <f>IFERROR(N777*'Emission Factors'!C$12+O777*'Emission Factors'!C$19,"")</f>
        <v/>
      </c>
      <c r="T777" s="130" t="str">
        <f>IFERROR(N777*'Emission Factors'!C$13+O777*'Emission Factors'!C$20,"")</f>
        <v/>
      </c>
      <c r="U777" s="131" t="str">
        <f>IFERROR(IF(K777="Residential",N777*'Emission Factors'!$C$14+O777*'Emission Factors'!$C$21,N777*'Emission Factors'!$C$15+O777*'Emission Factors'!$C$22),"")</f>
        <v/>
      </c>
    </row>
    <row r="778" spans="2:21" ht="15" customHeight="1" x14ac:dyDescent="0.3">
      <c r="B778" s="123"/>
      <c r="C778" s="124"/>
      <c r="D778" s="132"/>
      <c r="E778" s="124"/>
      <c r="F778" s="124"/>
      <c r="G778" s="124"/>
      <c r="H778" s="125"/>
      <c r="I778" s="126"/>
      <c r="J778" s="127"/>
      <c r="K778" s="127"/>
      <c r="L778" s="128" t="str">
        <f>IF(E778+G778=0,"",((E778*'Emission Factors'!C$23)+(G778*'Emission Factors'!$C$25)))</f>
        <v/>
      </c>
      <c r="M778" s="128" t="str">
        <f>IF(E778+G778=0,"",((E778*'Emission Factors'!C$24)+(G778*'Emission Factors'!$C$26)))</f>
        <v/>
      </c>
      <c r="N778" s="128" t="str">
        <f t="shared" si="33"/>
        <v/>
      </c>
      <c r="O778" s="128" t="str">
        <f t="shared" si="34"/>
        <v/>
      </c>
      <c r="P778" s="128" t="str">
        <f>IFERROR(N778*'Emission Factors'!C$10+O778*'Emission Factors'!C$17,"")</f>
        <v/>
      </c>
      <c r="Q778" s="129" t="str">
        <f t="shared" si="35"/>
        <v/>
      </c>
      <c r="R778" s="130" t="str">
        <f>IFERROR(N778*'Emission Factors'!C$11+O778*'Emission Factors'!C$18,"")</f>
        <v/>
      </c>
      <c r="S778" s="130" t="str">
        <f>IFERROR(N778*'Emission Factors'!C$12+O778*'Emission Factors'!C$19,"")</f>
        <v/>
      </c>
      <c r="T778" s="130" t="str">
        <f>IFERROR(N778*'Emission Factors'!C$13+O778*'Emission Factors'!C$20,"")</f>
        <v/>
      </c>
      <c r="U778" s="131" t="str">
        <f>IFERROR(IF(K778="Residential",N778*'Emission Factors'!$C$14+O778*'Emission Factors'!$C$21,N778*'Emission Factors'!$C$15+O778*'Emission Factors'!$C$22),"")</f>
        <v/>
      </c>
    </row>
    <row r="779" spans="2:21" ht="15" customHeight="1" x14ac:dyDescent="0.3">
      <c r="B779" s="123"/>
      <c r="C779" s="124"/>
      <c r="D779" s="132"/>
      <c r="E779" s="124"/>
      <c r="F779" s="124"/>
      <c r="G779" s="124"/>
      <c r="H779" s="125"/>
      <c r="I779" s="126"/>
      <c r="J779" s="127"/>
      <c r="K779" s="127"/>
      <c r="L779" s="128" t="str">
        <f>IF(E779+G779=0,"",((E779*'Emission Factors'!C$23)+(G779*'Emission Factors'!$C$25)))</f>
        <v/>
      </c>
      <c r="M779" s="128" t="str">
        <f>IF(E779+G779=0,"",((E779*'Emission Factors'!C$24)+(G779*'Emission Factors'!$C$26)))</f>
        <v/>
      </c>
      <c r="N779" s="128" t="str">
        <f t="shared" si="33"/>
        <v/>
      </c>
      <c r="O779" s="128" t="str">
        <f t="shared" si="34"/>
        <v/>
      </c>
      <c r="P779" s="128" t="str">
        <f>IFERROR(N779*'Emission Factors'!C$10+O779*'Emission Factors'!C$17,"")</f>
        <v/>
      </c>
      <c r="Q779" s="129" t="str">
        <f t="shared" si="35"/>
        <v/>
      </c>
      <c r="R779" s="130" t="str">
        <f>IFERROR(N779*'Emission Factors'!C$11+O779*'Emission Factors'!C$18,"")</f>
        <v/>
      </c>
      <c r="S779" s="130" t="str">
        <f>IFERROR(N779*'Emission Factors'!C$12+O779*'Emission Factors'!C$19,"")</f>
        <v/>
      </c>
      <c r="T779" s="130" t="str">
        <f>IFERROR(N779*'Emission Factors'!C$13+O779*'Emission Factors'!C$20,"")</f>
        <v/>
      </c>
      <c r="U779" s="131" t="str">
        <f>IFERROR(IF(K779="Residential",N779*'Emission Factors'!$C$14+O779*'Emission Factors'!$C$21,N779*'Emission Factors'!$C$15+O779*'Emission Factors'!$C$22),"")</f>
        <v/>
      </c>
    </row>
    <row r="780" spans="2:21" ht="15" customHeight="1" x14ac:dyDescent="0.3">
      <c r="B780" s="123"/>
      <c r="C780" s="124"/>
      <c r="D780" s="132"/>
      <c r="E780" s="124"/>
      <c r="F780" s="124"/>
      <c r="G780" s="124"/>
      <c r="H780" s="125"/>
      <c r="I780" s="126"/>
      <c r="J780" s="127"/>
      <c r="K780" s="127"/>
      <c r="L780" s="128" t="str">
        <f>IF(E780+G780=0,"",((E780*'Emission Factors'!C$23)+(G780*'Emission Factors'!$C$25)))</f>
        <v/>
      </c>
      <c r="M780" s="128" t="str">
        <f>IF(E780+G780=0,"",((E780*'Emission Factors'!C$24)+(G780*'Emission Factors'!$C$26)))</f>
        <v/>
      </c>
      <c r="N780" s="128" t="str">
        <f t="shared" si="33"/>
        <v/>
      </c>
      <c r="O780" s="128" t="str">
        <f t="shared" si="34"/>
        <v/>
      </c>
      <c r="P780" s="128" t="str">
        <f>IFERROR(N780*'Emission Factors'!C$10+O780*'Emission Factors'!C$17,"")</f>
        <v/>
      </c>
      <c r="Q780" s="129" t="str">
        <f t="shared" si="35"/>
        <v/>
      </c>
      <c r="R780" s="130" t="str">
        <f>IFERROR(N780*'Emission Factors'!C$11+O780*'Emission Factors'!C$18,"")</f>
        <v/>
      </c>
      <c r="S780" s="130" t="str">
        <f>IFERROR(N780*'Emission Factors'!C$12+O780*'Emission Factors'!C$19,"")</f>
        <v/>
      </c>
      <c r="T780" s="130" t="str">
        <f>IFERROR(N780*'Emission Factors'!C$13+O780*'Emission Factors'!C$20,"")</f>
        <v/>
      </c>
      <c r="U780" s="131" t="str">
        <f>IFERROR(IF(K780="Residential",N780*'Emission Factors'!$C$14+O780*'Emission Factors'!$C$21,N780*'Emission Factors'!$C$15+O780*'Emission Factors'!$C$22),"")</f>
        <v/>
      </c>
    </row>
    <row r="781" spans="2:21" ht="15" customHeight="1" x14ac:dyDescent="0.3">
      <c r="B781" s="123"/>
      <c r="C781" s="124"/>
      <c r="D781" s="132"/>
      <c r="E781" s="124"/>
      <c r="F781" s="124"/>
      <c r="G781" s="124"/>
      <c r="H781" s="125"/>
      <c r="I781" s="126"/>
      <c r="J781" s="127"/>
      <c r="K781" s="127"/>
      <c r="L781" s="128" t="str">
        <f>IF(E781+G781=0,"",((E781*'Emission Factors'!C$23)+(G781*'Emission Factors'!$C$25)))</f>
        <v/>
      </c>
      <c r="M781" s="128" t="str">
        <f>IF(E781+G781=0,"",((E781*'Emission Factors'!C$24)+(G781*'Emission Factors'!$C$26)))</f>
        <v/>
      </c>
      <c r="N781" s="128" t="str">
        <f t="shared" si="33"/>
        <v/>
      </c>
      <c r="O781" s="128" t="str">
        <f t="shared" si="34"/>
        <v/>
      </c>
      <c r="P781" s="128" t="str">
        <f>IFERROR(N781*'Emission Factors'!C$10+O781*'Emission Factors'!C$17,"")</f>
        <v/>
      </c>
      <c r="Q781" s="129" t="str">
        <f t="shared" si="35"/>
        <v/>
      </c>
      <c r="R781" s="130" t="str">
        <f>IFERROR(N781*'Emission Factors'!C$11+O781*'Emission Factors'!C$18,"")</f>
        <v/>
      </c>
      <c r="S781" s="130" t="str">
        <f>IFERROR(N781*'Emission Factors'!C$12+O781*'Emission Factors'!C$19,"")</f>
        <v/>
      </c>
      <c r="T781" s="130" t="str">
        <f>IFERROR(N781*'Emission Factors'!C$13+O781*'Emission Factors'!C$20,"")</f>
        <v/>
      </c>
      <c r="U781" s="131" t="str">
        <f>IFERROR(IF(K781="Residential",N781*'Emission Factors'!$C$14+O781*'Emission Factors'!$C$21,N781*'Emission Factors'!$C$15+O781*'Emission Factors'!$C$22),"")</f>
        <v/>
      </c>
    </row>
    <row r="782" spans="2:21" ht="15" customHeight="1" x14ac:dyDescent="0.3">
      <c r="B782" s="123"/>
      <c r="C782" s="124"/>
      <c r="D782" s="132"/>
      <c r="E782" s="124"/>
      <c r="F782" s="124"/>
      <c r="G782" s="124"/>
      <c r="H782" s="125"/>
      <c r="I782" s="126"/>
      <c r="J782" s="127"/>
      <c r="K782" s="127"/>
      <c r="L782" s="128" t="str">
        <f>IF(E782+G782=0,"",((E782*'Emission Factors'!C$23)+(G782*'Emission Factors'!$C$25)))</f>
        <v/>
      </c>
      <c r="M782" s="128" t="str">
        <f>IF(E782+G782=0,"",((E782*'Emission Factors'!C$24)+(G782*'Emission Factors'!$C$26)))</f>
        <v/>
      </c>
      <c r="N782" s="128" t="str">
        <f t="shared" si="33"/>
        <v/>
      </c>
      <c r="O782" s="128" t="str">
        <f t="shared" si="34"/>
        <v/>
      </c>
      <c r="P782" s="128" t="str">
        <f>IFERROR(N782*'Emission Factors'!C$10+O782*'Emission Factors'!C$17,"")</f>
        <v/>
      </c>
      <c r="Q782" s="129" t="str">
        <f t="shared" si="35"/>
        <v/>
      </c>
      <c r="R782" s="130" t="str">
        <f>IFERROR(N782*'Emission Factors'!C$11+O782*'Emission Factors'!C$18,"")</f>
        <v/>
      </c>
      <c r="S782" s="130" t="str">
        <f>IFERROR(N782*'Emission Factors'!C$12+O782*'Emission Factors'!C$19,"")</f>
        <v/>
      </c>
      <c r="T782" s="130" t="str">
        <f>IFERROR(N782*'Emission Factors'!C$13+O782*'Emission Factors'!C$20,"")</f>
        <v/>
      </c>
      <c r="U782" s="131" t="str">
        <f>IFERROR(IF(K782="Residential",N782*'Emission Factors'!$C$14+O782*'Emission Factors'!$C$21,N782*'Emission Factors'!$C$15+O782*'Emission Factors'!$C$22),"")</f>
        <v/>
      </c>
    </row>
    <row r="783" spans="2:21" ht="15" customHeight="1" x14ac:dyDescent="0.3">
      <c r="B783" s="123"/>
      <c r="C783" s="124"/>
      <c r="D783" s="132"/>
      <c r="E783" s="124"/>
      <c r="F783" s="124"/>
      <c r="G783" s="124"/>
      <c r="H783" s="125"/>
      <c r="I783" s="126"/>
      <c r="J783" s="127"/>
      <c r="K783" s="127"/>
      <c r="L783" s="128" t="str">
        <f>IF(E783+G783=0,"",((E783*'Emission Factors'!C$23)+(G783*'Emission Factors'!$C$25)))</f>
        <v/>
      </c>
      <c r="M783" s="128" t="str">
        <f>IF(E783+G783=0,"",((E783*'Emission Factors'!C$24)+(G783*'Emission Factors'!$C$26)))</f>
        <v/>
      </c>
      <c r="N783" s="128" t="str">
        <f t="shared" ref="N783:N846" si="36">IFERROR(L783*J783,"")</f>
        <v/>
      </c>
      <c r="O783" s="128" t="str">
        <f t="shared" ref="O783:O846" si="37">IFERROR(M783*J783,"")</f>
        <v/>
      </c>
      <c r="P783" s="128" t="str">
        <f>IFERROR(N783*'Emission Factors'!C$10+O783*'Emission Factors'!C$17,"")</f>
        <v/>
      </c>
      <c r="Q783" s="129" t="str">
        <f t="shared" ref="Q783:Q846" si="38">IFERROR(P783/I783,"")</f>
        <v/>
      </c>
      <c r="R783" s="130" t="str">
        <f>IFERROR(N783*'Emission Factors'!C$11+O783*'Emission Factors'!C$18,"")</f>
        <v/>
      </c>
      <c r="S783" s="130" t="str">
        <f>IFERROR(N783*'Emission Factors'!C$12+O783*'Emission Factors'!C$19,"")</f>
        <v/>
      </c>
      <c r="T783" s="130" t="str">
        <f>IFERROR(N783*'Emission Factors'!C$13+O783*'Emission Factors'!C$20,"")</f>
        <v/>
      </c>
      <c r="U783" s="131" t="str">
        <f>IFERROR(IF(K783="Residential",N783*'Emission Factors'!$C$14+O783*'Emission Factors'!$C$21,N783*'Emission Factors'!$C$15+O783*'Emission Factors'!$C$22),"")</f>
        <v/>
      </c>
    </row>
    <row r="784" spans="2:21" ht="15" customHeight="1" x14ac:dyDescent="0.3">
      <c r="B784" s="123"/>
      <c r="C784" s="124"/>
      <c r="D784" s="132"/>
      <c r="E784" s="124"/>
      <c r="F784" s="124"/>
      <c r="G784" s="124"/>
      <c r="H784" s="125"/>
      <c r="I784" s="126"/>
      <c r="J784" s="127"/>
      <c r="K784" s="127"/>
      <c r="L784" s="128" t="str">
        <f>IF(E784+G784=0,"",((E784*'Emission Factors'!C$23)+(G784*'Emission Factors'!$C$25)))</f>
        <v/>
      </c>
      <c r="M784" s="128" t="str">
        <f>IF(E784+G784=0,"",((E784*'Emission Factors'!C$24)+(G784*'Emission Factors'!$C$26)))</f>
        <v/>
      </c>
      <c r="N784" s="128" t="str">
        <f t="shared" si="36"/>
        <v/>
      </c>
      <c r="O784" s="128" t="str">
        <f t="shared" si="37"/>
        <v/>
      </c>
      <c r="P784" s="128" t="str">
        <f>IFERROR(N784*'Emission Factors'!C$10+O784*'Emission Factors'!C$17,"")</f>
        <v/>
      </c>
      <c r="Q784" s="129" t="str">
        <f t="shared" si="38"/>
        <v/>
      </c>
      <c r="R784" s="130" t="str">
        <f>IFERROR(N784*'Emission Factors'!C$11+O784*'Emission Factors'!C$18,"")</f>
        <v/>
      </c>
      <c r="S784" s="130" t="str">
        <f>IFERROR(N784*'Emission Factors'!C$12+O784*'Emission Factors'!C$19,"")</f>
        <v/>
      </c>
      <c r="T784" s="130" t="str">
        <f>IFERROR(N784*'Emission Factors'!C$13+O784*'Emission Factors'!C$20,"")</f>
        <v/>
      </c>
      <c r="U784" s="131" t="str">
        <f>IFERROR(IF(K784="Residential",N784*'Emission Factors'!$C$14+O784*'Emission Factors'!$C$21,N784*'Emission Factors'!$C$15+O784*'Emission Factors'!$C$22),"")</f>
        <v/>
      </c>
    </row>
    <row r="785" spans="2:21" ht="15" customHeight="1" x14ac:dyDescent="0.3">
      <c r="B785" s="123"/>
      <c r="C785" s="124"/>
      <c r="D785" s="132"/>
      <c r="E785" s="124"/>
      <c r="F785" s="124"/>
      <c r="G785" s="124"/>
      <c r="H785" s="125"/>
      <c r="I785" s="126"/>
      <c r="J785" s="127"/>
      <c r="K785" s="127"/>
      <c r="L785" s="128" t="str">
        <f>IF(E785+G785=0,"",((E785*'Emission Factors'!C$23)+(G785*'Emission Factors'!$C$25)))</f>
        <v/>
      </c>
      <c r="M785" s="128" t="str">
        <f>IF(E785+G785=0,"",((E785*'Emission Factors'!C$24)+(G785*'Emission Factors'!$C$26)))</f>
        <v/>
      </c>
      <c r="N785" s="128" t="str">
        <f t="shared" si="36"/>
        <v/>
      </c>
      <c r="O785" s="128" t="str">
        <f t="shared" si="37"/>
        <v/>
      </c>
      <c r="P785" s="128" t="str">
        <f>IFERROR(N785*'Emission Factors'!C$10+O785*'Emission Factors'!C$17,"")</f>
        <v/>
      </c>
      <c r="Q785" s="129" t="str">
        <f t="shared" si="38"/>
        <v/>
      </c>
      <c r="R785" s="130" t="str">
        <f>IFERROR(N785*'Emission Factors'!C$11+O785*'Emission Factors'!C$18,"")</f>
        <v/>
      </c>
      <c r="S785" s="130" t="str">
        <f>IFERROR(N785*'Emission Factors'!C$12+O785*'Emission Factors'!C$19,"")</f>
        <v/>
      </c>
      <c r="T785" s="130" t="str">
        <f>IFERROR(N785*'Emission Factors'!C$13+O785*'Emission Factors'!C$20,"")</f>
        <v/>
      </c>
      <c r="U785" s="131" t="str">
        <f>IFERROR(IF(K785="Residential",N785*'Emission Factors'!$C$14+O785*'Emission Factors'!$C$21,N785*'Emission Factors'!$C$15+O785*'Emission Factors'!$C$22),"")</f>
        <v/>
      </c>
    </row>
    <row r="786" spans="2:21" ht="15" customHeight="1" x14ac:dyDescent="0.3">
      <c r="B786" s="123"/>
      <c r="C786" s="124"/>
      <c r="D786" s="132"/>
      <c r="E786" s="124"/>
      <c r="F786" s="124"/>
      <c r="G786" s="124"/>
      <c r="H786" s="125"/>
      <c r="I786" s="126"/>
      <c r="J786" s="127"/>
      <c r="K786" s="127"/>
      <c r="L786" s="128" t="str">
        <f>IF(E786+G786=0,"",((E786*'Emission Factors'!C$23)+(G786*'Emission Factors'!$C$25)))</f>
        <v/>
      </c>
      <c r="M786" s="128" t="str">
        <f>IF(E786+G786=0,"",((E786*'Emission Factors'!C$24)+(G786*'Emission Factors'!$C$26)))</f>
        <v/>
      </c>
      <c r="N786" s="128" t="str">
        <f t="shared" si="36"/>
        <v/>
      </c>
      <c r="O786" s="128" t="str">
        <f t="shared" si="37"/>
        <v/>
      </c>
      <c r="P786" s="128" t="str">
        <f>IFERROR(N786*'Emission Factors'!C$10+O786*'Emission Factors'!C$17,"")</f>
        <v/>
      </c>
      <c r="Q786" s="129" t="str">
        <f t="shared" si="38"/>
        <v/>
      </c>
      <c r="R786" s="130" t="str">
        <f>IFERROR(N786*'Emission Factors'!C$11+O786*'Emission Factors'!C$18,"")</f>
        <v/>
      </c>
      <c r="S786" s="130" t="str">
        <f>IFERROR(N786*'Emission Factors'!C$12+O786*'Emission Factors'!C$19,"")</f>
        <v/>
      </c>
      <c r="T786" s="130" t="str">
        <f>IFERROR(N786*'Emission Factors'!C$13+O786*'Emission Factors'!C$20,"")</f>
        <v/>
      </c>
      <c r="U786" s="131" t="str">
        <f>IFERROR(IF(K786="Residential",N786*'Emission Factors'!$C$14+O786*'Emission Factors'!$C$21,N786*'Emission Factors'!$C$15+O786*'Emission Factors'!$C$22),"")</f>
        <v/>
      </c>
    </row>
    <row r="787" spans="2:21" ht="15" customHeight="1" x14ac:dyDescent="0.3">
      <c r="B787" s="123"/>
      <c r="C787" s="124"/>
      <c r="D787" s="132"/>
      <c r="E787" s="124"/>
      <c r="F787" s="124"/>
      <c r="G787" s="124"/>
      <c r="H787" s="125"/>
      <c r="I787" s="126"/>
      <c r="J787" s="127"/>
      <c r="K787" s="127"/>
      <c r="L787" s="128" t="str">
        <f>IF(E787+G787=0,"",((E787*'Emission Factors'!C$23)+(G787*'Emission Factors'!$C$25)))</f>
        <v/>
      </c>
      <c r="M787" s="128" t="str">
        <f>IF(E787+G787=0,"",((E787*'Emission Factors'!C$24)+(G787*'Emission Factors'!$C$26)))</f>
        <v/>
      </c>
      <c r="N787" s="128" t="str">
        <f t="shared" si="36"/>
        <v/>
      </c>
      <c r="O787" s="128" t="str">
        <f t="shared" si="37"/>
        <v/>
      </c>
      <c r="P787" s="128" t="str">
        <f>IFERROR(N787*'Emission Factors'!C$10+O787*'Emission Factors'!C$17,"")</f>
        <v/>
      </c>
      <c r="Q787" s="129" t="str">
        <f t="shared" si="38"/>
        <v/>
      </c>
      <c r="R787" s="130" t="str">
        <f>IFERROR(N787*'Emission Factors'!C$11+O787*'Emission Factors'!C$18,"")</f>
        <v/>
      </c>
      <c r="S787" s="130" t="str">
        <f>IFERROR(N787*'Emission Factors'!C$12+O787*'Emission Factors'!C$19,"")</f>
        <v/>
      </c>
      <c r="T787" s="130" t="str">
        <f>IFERROR(N787*'Emission Factors'!C$13+O787*'Emission Factors'!C$20,"")</f>
        <v/>
      </c>
      <c r="U787" s="131" t="str">
        <f>IFERROR(IF(K787="Residential",N787*'Emission Factors'!$C$14+O787*'Emission Factors'!$C$21,N787*'Emission Factors'!$C$15+O787*'Emission Factors'!$C$22),"")</f>
        <v/>
      </c>
    </row>
    <row r="788" spans="2:21" ht="15" customHeight="1" x14ac:dyDescent="0.3">
      <c r="B788" s="123"/>
      <c r="C788" s="124"/>
      <c r="D788" s="132"/>
      <c r="E788" s="124"/>
      <c r="F788" s="124"/>
      <c r="G788" s="124"/>
      <c r="H788" s="125"/>
      <c r="I788" s="126"/>
      <c r="J788" s="127"/>
      <c r="K788" s="127"/>
      <c r="L788" s="128" t="str">
        <f>IF(E788+G788=0,"",((E788*'Emission Factors'!C$23)+(G788*'Emission Factors'!$C$25)))</f>
        <v/>
      </c>
      <c r="M788" s="128" t="str">
        <f>IF(E788+G788=0,"",((E788*'Emission Factors'!C$24)+(G788*'Emission Factors'!$C$26)))</f>
        <v/>
      </c>
      <c r="N788" s="128" t="str">
        <f t="shared" si="36"/>
        <v/>
      </c>
      <c r="O788" s="128" t="str">
        <f t="shared" si="37"/>
        <v/>
      </c>
      <c r="P788" s="128" t="str">
        <f>IFERROR(N788*'Emission Factors'!C$10+O788*'Emission Factors'!C$17,"")</f>
        <v/>
      </c>
      <c r="Q788" s="129" t="str">
        <f t="shared" si="38"/>
        <v/>
      </c>
      <c r="R788" s="130" t="str">
        <f>IFERROR(N788*'Emission Factors'!C$11+O788*'Emission Factors'!C$18,"")</f>
        <v/>
      </c>
      <c r="S788" s="130" t="str">
        <f>IFERROR(N788*'Emission Factors'!C$12+O788*'Emission Factors'!C$19,"")</f>
        <v/>
      </c>
      <c r="T788" s="130" t="str">
        <f>IFERROR(N788*'Emission Factors'!C$13+O788*'Emission Factors'!C$20,"")</f>
        <v/>
      </c>
      <c r="U788" s="131" t="str">
        <f>IFERROR(IF(K788="Residential",N788*'Emission Factors'!$C$14+O788*'Emission Factors'!$C$21,N788*'Emission Factors'!$C$15+O788*'Emission Factors'!$C$22),"")</f>
        <v/>
      </c>
    </row>
    <row r="789" spans="2:21" ht="15" customHeight="1" x14ac:dyDescent="0.3">
      <c r="B789" s="123"/>
      <c r="C789" s="124"/>
      <c r="D789" s="132"/>
      <c r="E789" s="124"/>
      <c r="F789" s="124"/>
      <c r="G789" s="124"/>
      <c r="H789" s="125"/>
      <c r="I789" s="126"/>
      <c r="J789" s="127"/>
      <c r="K789" s="127"/>
      <c r="L789" s="128" t="str">
        <f>IF(E789+G789=0,"",((E789*'Emission Factors'!C$23)+(G789*'Emission Factors'!$C$25)))</f>
        <v/>
      </c>
      <c r="M789" s="128" t="str">
        <f>IF(E789+G789=0,"",((E789*'Emission Factors'!C$24)+(G789*'Emission Factors'!$C$26)))</f>
        <v/>
      </c>
      <c r="N789" s="128" t="str">
        <f t="shared" si="36"/>
        <v/>
      </c>
      <c r="O789" s="128" t="str">
        <f t="shared" si="37"/>
        <v/>
      </c>
      <c r="P789" s="128" t="str">
        <f>IFERROR(N789*'Emission Factors'!C$10+O789*'Emission Factors'!C$17,"")</f>
        <v/>
      </c>
      <c r="Q789" s="129" t="str">
        <f t="shared" si="38"/>
        <v/>
      </c>
      <c r="R789" s="130" t="str">
        <f>IFERROR(N789*'Emission Factors'!C$11+O789*'Emission Factors'!C$18,"")</f>
        <v/>
      </c>
      <c r="S789" s="130" t="str">
        <f>IFERROR(N789*'Emission Factors'!C$12+O789*'Emission Factors'!C$19,"")</f>
        <v/>
      </c>
      <c r="T789" s="130" t="str">
        <f>IFERROR(N789*'Emission Factors'!C$13+O789*'Emission Factors'!C$20,"")</f>
        <v/>
      </c>
      <c r="U789" s="131" t="str">
        <f>IFERROR(IF(K789="Residential",N789*'Emission Factors'!$C$14+O789*'Emission Factors'!$C$21,N789*'Emission Factors'!$C$15+O789*'Emission Factors'!$C$22),"")</f>
        <v/>
      </c>
    </row>
    <row r="790" spans="2:21" ht="15" customHeight="1" x14ac:dyDescent="0.3">
      <c r="B790" s="123"/>
      <c r="C790" s="124"/>
      <c r="D790" s="132"/>
      <c r="E790" s="124"/>
      <c r="F790" s="124"/>
      <c r="G790" s="124"/>
      <c r="H790" s="125"/>
      <c r="I790" s="126"/>
      <c r="J790" s="127"/>
      <c r="K790" s="127"/>
      <c r="L790" s="128" t="str">
        <f>IF(E790+G790=0,"",((E790*'Emission Factors'!C$23)+(G790*'Emission Factors'!$C$25)))</f>
        <v/>
      </c>
      <c r="M790" s="128" t="str">
        <f>IF(E790+G790=0,"",((E790*'Emission Factors'!C$24)+(G790*'Emission Factors'!$C$26)))</f>
        <v/>
      </c>
      <c r="N790" s="128" t="str">
        <f t="shared" si="36"/>
        <v/>
      </c>
      <c r="O790" s="128" t="str">
        <f t="shared" si="37"/>
        <v/>
      </c>
      <c r="P790" s="128" t="str">
        <f>IFERROR(N790*'Emission Factors'!C$10+O790*'Emission Factors'!C$17,"")</f>
        <v/>
      </c>
      <c r="Q790" s="129" t="str">
        <f t="shared" si="38"/>
        <v/>
      </c>
      <c r="R790" s="130" t="str">
        <f>IFERROR(N790*'Emission Factors'!C$11+O790*'Emission Factors'!C$18,"")</f>
        <v/>
      </c>
      <c r="S790" s="130" t="str">
        <f>IFERROR(N790*'Emission Factors'!C$12+O790*'Emission Factors'!C$19,"")</f>
        <v/>
      </c>
      <c r="T790" s="130" t="str">
        <f>IFERROR(N790*'Emission Factors'!C$13+O790*'Emission Factors'!C$20,"")</f>
        <v/>
      </c>
      <c r="U790" s="131" t="str">
        <f>IFERROR(IF(K790="Residential",N790*'Emission Factors'!$C$14+O790*'Emission Factors'!$C$21,N790*'Emission Factors'!$C$15+O790*'Emission Factors'!$C$22),"")</f>
        <v/>
      </c>
    </row>
    <row r="791" spans="2:21" ht="15" customHeight="1" x14ac:dyDescent="0.3">
      <c r="B791" s="123"/>
      <c r="C791" s="124"/>
      <c r="D791" s="132"/>
      <c r="E791" s="124"/>
      <c r="F791" s="124"/>
      <c r="G791" s="124"/>
      <c r="H791" s="125"/>
      <c r="I791" s="126"/>
      <c r="J791" s="127"/>
      <c r="K791" s="127"/>
      <c r="L791" s="128" t="str">
        <f>IF(E791+G791=0,"",((E791*'Emission Factors'!C$23)+(G791*'Emission Factors'!$C$25)))</f>
        <v/>
      </c>
      <c r="M791" s="128" t="str">
        <f>IF(E791+G791=0,"",((E791*'Emission Factors'!C$24)+(G791*'Emission Factors'!$C$26)))</f>
        <v/>
      </c>
      <c r="N791" s="128" t="str">
        <f t="shared" si="36"/>
        <v/>
      </c>
      <c r="O791" s="128" t="str">
        <f t="shared" si="37"/>
        <v/>
      </c>
      <c r="P791" s="128" t="str">
        <f>IFERROR(N791*'Emission Factors'!C$10+O791*'Emission Factors'!C$17,"")</f>
        <v/>
      </c>
      <c r="Q791" s="129" t="str">
        <f t="shared" si="38"/>
        <v/>
      </c>
      <c r="R791" s="130" t="str">
        <f>IFERROR(N791*'Emission Factors'!C$11+O791*'Emission Factors'!C$18,"")</f>
        <v/>
      </c>
      <c r="S791" s="130" t="str">
        <f>IFERROR(N791*'Emission Factors'!C$12+O791*'Emission Factors'!C$19,"")</f>
        <v/>
      </c>
      <c r="T791" s="130" t="str">
        <f>IFERROR(N791*'Emission Factors'!C$13+O791*'Emission Factors'!C$20,"")</f>
        <v/>
      </c>
      <c r="U791" s="131" t="str">
        <f>IFERROR(IF(K791="Residential",N791*'Emission Factors'!$C$14+O791*'Emission Factors'!$C$21,N791*'Emission Factors'!$C$15+O791*'Emission Factors'!$C$22),"")</f>
        <v/>
      </c>
    </row>
    <row r="792" spans="2:21" ht="15" customHeight="1" x14ac:dyDescent="0.3">
      <c r="B792" s="123"/>
      <c r="C792" s="124"/>
      <c r="D792" s="132"/>
      <c r="E792" s="124"/>
      <c r="F792" s="124"/>
      <c r="G792" s="124"/>
      <c r="H792" s="125"/>
      <c r="I792" s="126"/>
      <c r="J792" s="127"/>
      <c r="K792" s="127"/>
      <c r="L792" s="128" t="str">
        <f>IF(E792+G792=0,"",((E792*'Emission Factors'!C$23)+(G792*'Emission Factors'!$C$25)))</f>
        <v/>
      </c>
      <c r="M792" s="128" t="str">
        <f>IF(E792+G792=0,"",((E792*'Emission Factors'!C$24)+(G792*'Emission Factors'!$C$26)))</f>
        <v/>
      </c>
      <c r="N792" s="128" t="str">
        <f t="shared" si="36"/>
        <v/>
      </c>
      <c r="O792" s="128" t="str">
        <f t="shared" si="37"/>
        <v/>
      </c>
      <c r="P792" s="128" t="str">
        <f>IFERROR(N792*'Emission Factors'!C$10+O792*'Emission Factors'!C$17,"")</f>
        <v/>
      </c>
      <c r="Q792" s="129" t="str">
        <f t="shared" si="38"/>
        <v/>
      </c>
      <c r="R792" s="130" t="str">
        <f>IFERROR(N792*'Emission Factors'!C$11+O792*'Emission Factors'!C$18,"")</f>
        <v/>
      </c>
      <c r="S792" s="130" t="str">
        <f>IFERROR(N792*'Emission Factors'!C$12+O792*'Emission Factors'!C$19,"")</f>
        <v/>
      </c>
      <c r="T792" s="130" t="str">
        <f>IFERROR(N792*'Emission Factors'!C$13+O792*'Emission Factors'!C$20,"")</f>
        <v/>
      </c>
      <c r="U792" s="131" t="str">
        <f>IFERROR(IF(K792="Residential",N792*'Emission Factors'!$C$14+O792*'Emission Factors'!$C$21,N792*'Emission Factors'!$C$15+O792*'Emission Factors'!$C$22),"")</f>
        <v/>
      </c>
    </row>
    <row r="793" spans="2:21" ht="15" customHeight="1" x14ac:dyDescent="0.3">
      <c r="B793" s="123"/>
      <c r="C793" s="124"/>
      <c r="D793" s="132"/>
      <c r="E793" s="124"/>
      <c r="F793" s="124"/>
      <c r="G793" s="124"/>
      <c r="H793" s="125"/>
      <c r="I793" s="126"/>
      <c r="J793" s="127"/>
      <c r="K793" s="127"/>
      <c r="L793" s="128" t="str">
        <f>IF(E793+G793=0,"",((E793*'Emission Factors'!C$23)+(G793*'Emission Factors'!$C$25)))</f>
        <v/>
      </c>
      <c r="M793" s="128" t="str">
        <f>IF(E793+G793=0,"",((E793*'Emission Factors'!C$24)+(G793*'Emission Factors'!$C$26)))</f>
        <v/>
      </c>
      <c r="N793" s="128" t="str">
        <f t="shared" si="36"/>
        <v/>
      </c>
      <c r="O793" s="128" t="str">
        <f t="shared" si="37"/>
        <v/>
      </c>
      <c r="P793" s="128" t="str">
        <f>IFERROR(N793*'Emission Factors'!C$10+O793*'Emission Factors'!C$17,"")</f>
        <v/>
      </c>
      <c r="Q793" s="129" t="str">
        <f t="shared" si="38"/>
        <v/>
      </c>
      <c r="R793" s="130" t="str">
        <f>IFERROR(N793*'Emission Factors'!C$11+O793*'Emission Factors'!C$18,"")</f>
        <v/>
      </c>
      <c r="S793" s="130" t="str">
        <f>IFERROR(N793*'Emission Factors'!C$12+O793*'Emission Factors'!C$19,"")</f>
        <v/>
      </c>
      <c r="T793" s="130" t="str">
        <f>IFERROR(N793*'Emission Factors'!C$13+O793*'Emission Factors'!C$20,"")</f>
        <v/>
      </c>
      <c r="U793" s="131" t="str">
        <f>IFERROR(IF(K793="Residential",N793*'Emission Factors'!$C$14+O793*'Emission Factors'!$C$21,N793*'Emission Factors'!$C$15+O793*'Emission Factors'!$C$22),"")</f>
        <v/>
      </c>
    </row>
    <row r="794" spans="2:21" ht="15" customHeight="1" x14ac:dyDescent="0.3">
      <c r="B794" s="123"/>
      <c r="C794" s="124"/>
      <c r="D794" s="132"/>
      <c r="E794" s="124"/>
      <c r="F794" s="124"/>
      <c r="G794" s="124"/>
      <c r="H794" s="125"/>
      <c r="I794" s="126"/>
      <c r="J794" s="127"/>
      <c r="K794" s="127"/>
      <c r="L794" s="128" t="str">
        <f>IF(E794+G794=0,"",((E794*'Emission Factors'!C$23)+(G794*'Emission Factors'!$C$25)))</f>
        <v/>
      </c>
      <c r="M794" s="128" t="str">
        <f>IF(E794+G794=0,"",((E794*'Emission Factors'!C$24)+(G794*'Emission Factors'!$C$26)))</f>
        <v/>
      </c>
      <c r="N794" s="128" t="str">
        <f t="shared" si="36"/>
        <v/>
      </c>
      <c r="O794" s="128" t="str">
        <f t="shared" si="37"/>
        <v/>
      </c>
      <c r="P794" s="128" t="str">
        <f>IFERROR(N794*'Emission Factors'!C$10+O794*'Emission Factors'!C$17,"")</f>
        <v/>
      </c>
      <c r="Q794" s="129" t="str">
        <f t="shared" si="38"/>
        <v/>
      </c>
      <c r="R794" s="130" t="str">
        <f>IFERROR(N794*'Emission Factors'!C$11+O794*'Emission Factors'!C$18,"")</f>
        <v/>
      </c>
      <c r="S794" s="130" t="str">
        <f>IFERROR(N794*'Emission Factors'!C$12+O794*'Emission Factors'!C$19,"")</f>
        <v/>
      </c>
      <c r="T794" s="130" t="str">
        <f>IFERROR(N794*'Emission Factors'!C$13+O794*'Emission Factors'!C$20,"")</f>
        <v/>
      </c>
      <c r="U794" s="131" t="str">
        <f>IFERROR(IF(K794="Residential",N794*'Emission Factors'!$C$14+O794*'Emission Factors'!$C$21,N794*'Emission Factors'!$C$15+O794*'Emission Factors'!$C$22),"")</f>
        <v/>
      </c>
    </row>
    <row r="795" spans="2:21" ht="15" customHeight="1" x14ac:dyDescent="0.3">
      <c r="B795" s="123"/>
      <c r="C795" s="124"/>
      <c r="D795" s="132"/>
      <c r="E795" s="124"/>
      <c r="F795" s="124"/>
      <c r="G795" s="124"/>
      <c r="H795" s="125"/>
      <c r="I795" s="126"/>
      <c r="J795" s="127"/>
      <c r="K795" s="127"/>
      <c r="L795" s="128" t="str">
        <f>IF(E795+G795=0,"",((E795*'Emission Factors'!C$23)+(G795*'Emission Factors'!$C$25)))</f>
        <v/>
      </c>
      <c r="M795" s="128" t="str">
        <f>IF(E795+G795=0,"",((E795*'Emission Factors'!C$24)+(G795*'Emission Factors'!$C$26)))</f>
        <v/>
      </c>
      <c r="N795" s="128" t="str">
        <f t="shared" si="36"/>
        <v/>
      </c>
      <c r="O795" s="128" t="str">
        <f t="shared" si="37"/>
        <v/>
      </c>
      <c r="P795" s="128" t="str">
        <f>IFERROR(N795*'Emission Factors'!C$10+O795*'Emission Factors'!C$17,"")</f>
        <v/>
      </c>
      <c r="Q795" s="129" t="str">
        <f t="shared" si="38"/>
        <v/>
      </c>
      <c r="R795" s="130" t="str">
        <f>IFERROR(N795*'Emission Factors'!C$11+O795*'Emission Factors'!C$18,"")</f>
        <v/>
      </c>
      <c r="S795" s="130" t="str">
        <f>IFERROR(N795*'Emission Factors'!C$12+O795*'Emission Factors'!C$19,"")</f>
        <v/>
      </c>
      <c r="T795" s="130" t="str">
        <f>IFERROR(N795*'Emission Factors'!C$13+O795*'Emission Factors'!C$20,"")</f>
        <v/>
      </c>
      <c r="U795" s="131" t="str">
        <f>IFERROR(IF(K795="Residential",N795*'Emission Factors'!$C$14+O795*'Emission Factors'!$C$21,N795*'Emission Factors'!$C$15+O795*'Emission Factors'!$C$22),"")</f>
        <v/>
      </c>
    </row>
    <row r="796" spans="2:21" ht="15" customHeight="1" x14ac:dyDescent="0.3">
      <c r="B796" s="123"/>
      <c r="C796" s="124"/>
      <c r="D796" s="132"/>
      <c r="E796" s="124"/>
      <c r="F796" s="124"/>
      <c r="G796" s="124"/>
      <c r="H796" s="125"/>
      <c r="I796" s="126"/>
      <c r="J796" s="127"/>
      <c r="K796" s="127"/>
      <c r="L796" s="128" t="str">
        <f>IF(E796+G796=0,"",((E796*'Emission Factors'!C$23)+(G796*'Emission Factors'!$C$25)))</f>
        <v/>
      </c>
      <c r="M796" s="128" t="str">
        <f>IF(E796+G796=0,"",((E796*'Emission Factors'!C$24)+(G796*'Emission Factors'!$C$26)))</f>
        <v/>
      </c>
      <c r="N796" s="128" t="str">
        <f t="shared" si="36"/>
        <v/>
      </c>
      <c r="O796" s="128" t="str">
        <f t="shared" si="37"/>
        <v/>
      </c>
      <c r="P796" s="128" t="str">
        <f>IFERROR(N796*'Emission Factors'!C$10+O796*'Emission Factors'!C$17,"")</f>
        <v/>
      </c>
      <c r="Q796" s="129" t="str">
        <f t="shared" si="38"/>
        <v/>
      </c>
      <c r="R796" s="130" t="str">
        <f>IFERROR(N796*'Emission Factors'!C$11+O796*'Emission Factors'!C$18,"")</f>
        <v/>
      </c>
      <c r="S796" s="130" t="str">
        <f>IFERROR(N796*'Emission Factors'!C$12+O796*'Emission Factors'!C$19,"")</f>
        <v/>
      </c>
      <c r="T796" s="130" t="str">
        <f>IFERROR(N796*'Emission Factors'!C$13+O796*'Emission Factors'!C$20,"")</f>
        <v/>
      </c>
      <c r="U796" s="131" t="str">
        <f>IFERROR(IF(K796="Residential",N796*'Emission Factors'!$C$14+O796*'Emission Factors'!$C$21,N796*'Emission Factors'!$C$15+O796*'Emission Factors'!$C$22),"")</f>
        <v/>
      </c>
    </row>
    <row r="797" spans="2:21" ht="15" customHeight="1" x14ac:dyDescent="0.3">
      <c r="B797" s="123"/>
      <c r="C797" s="124"/>
      <c r="D797" s="132"/>
      <c r="E797" s="124"/>
      <c r="F797" s="124"/>
      <c r="G797" s="124"/>
      <c r="H797" s="125"/>
      <c r="I797" s="126"/>
      <c r="J797" s="127"/>
      <c r="K797" s="127"/>
      <c r="L797" s="128" t="str">
        <f>IF(E797+G797=0,"",((E797*'Emission Factors'!C$23)+(G797*'Emission Factors'!$C$25)))</f>
        <v/>
      </c>
      <c r="M797" s="128" t="str">
        <f>IF(E797+G797=0,"",((E797*'Emission Factors'!C$24)+(G797*'Emission Factors'!$C$26)))</f>
        <v/>
      </c>
      <c r="N797" s="128" t="str">
        <f t="shared" si="36"/>
        <v/>
      </c>
      <c r="O797" s="128" t="str">
        <f t="shared" si="37"/>
        <v/>
      </c>
      <c r="P797" s="128" t="str">
        <f>IFERROR(N797*'Emission Factors'!C$10+O797*'Emission Factors'!C$17,"")</f>
        <v/>
      </c>
      <c r="Q797" s="129" t="str">
        <f t="shared" si="38"/>
        <v/>
      </c>
      <c r="R797" s="130" t="str">
        <f>IFERROR(N797*'Emission Factors'!C$11+O797*'Emission Factors'!C$18,"")</f>
        <v/>
      </c>
      <c r="S797" s="130" t="str">
        <f>IFERROR(N797*'Emission Factors'!C$12+O797*'Emission Factors'!C$19,"")</f>
        <v/>
      </c>
      <c r="T797" s="130" t="str">
        <f>IFERROR(N797*'Emission Factors'!C$13+O797*'Emission Factors'!C$20,"")</f>
        <v/>
      </c>
      <c r="U797" s="131" t="str">
        <f>IFERROR(IF(K797="Residential",N797*'Emission Factors'!$C$14+O797*'Emission Factors'!$C$21,N797*'Emission Factors'!$C$15+O797*'Emission Factors'!$C$22),"")</f>
        <v/>
      </c>
    </row>
    <row r="798" spans="2:21" ht="15" customHeight="1" x14ac:dyDescent="0.3">
      <c r="B798" s="123"/>
      <c r="C798" s="124"/>
      <c r="D798" s="132"/>
      <c r="E798" s="124"/>
      <c r="F798" s="124"/>
      <c r="G798" s="124"/>
      <c r="H798" s="125"/>
      <c r="I798" s="126"/>
      <c r="J798" s="127"/>
      <c r="K798" s="127"/>
      <c r="L798" s="128" t="str">
        <f>IF(E798+G798=0,"",((E798*'Emission Factors'!C$23)+(G798*'Emission Factors'!$C$25)))</f>
        <v/>
      </c>
      <c r="M798" s="128" t="str">
        <f>IF(E798+G798=0,"",((E798*'Emission Factors'!C$24)+(G798*'Emission Factors'!$C$26)))</f>
        <v/>
      </c>
      <c r="N798" s="128" t="str">
        <f t="shared" si="36"/>
        <v/>
      </c>
      <c r="O798" s="128" t="str">
        <f t="shared" si="37"/>
        <v/>
      </c>
      <c r="P798" s="128" t="str">
        <f>IFERROR(N798*'Emission Factors'!C$10+O798*'Emission Factors'!C$17,"")</f>
        <v/>
      </c>
      <c r="Q798" s="129" t="str">
        <f t="shared" si="38"/>
        <v/>
      </c>
      <c r="R798" s="130" t="str">
        <f>IFERROR(N798*'Emission Factors'!C$11+O798*'Emission Factors'!C$18,"")</f>
        <v/>
      </c>
      <c r="S798" s="130" t="str">
        <f>IFERROR(N798*'Emission Factors'!C$12+O798*'Emission Factors'!C$19,"")</f>
        <v/>
      </c>
      <c r="T798" s="130" t="str">
        <f>IFERROR(N798*'Emission Factors'!C$13+O798*'Emission Factors'!C$20,"")</f>
        <v/>
      </c>
      <c r="U798" s="131" t="str">
        <f>IFERROR(IF(K798="Residential",N798*'Emission Factors'!$C$14+O798*'Emission Factors'!$C$21,N798*'Emission Factors'!$C$15+O798*'Emission Factors'!$C$22),"")</f>
        <v/>
      </c>
    </row>
    <row r="799" spans="2:21" ht="15" customHeight="1" x14ac:dyDescent="0.3">
      <c r="B799" s="123"/>
      <c r="C799" s="124"/>
      <c r="D799" s="132"/>
      <c r="E799" s="124"/>
      <c r="F799" s="124"/>
      <c r="G799" s="124"/>
      <c r="H799" s="125"/>
      <c r="I799" s="126"/>
      <c r="J799" s="127"/>
      <c r="K799" s="127"/>
      <c r="L799" s="128" t="str">
        <f>IF(E799+G799=0,"",((E799*'Emission Factors'!C$23)+(G799*'Emission Factors'!$C$25)))</f>
        <v/>
      </c>
      <c r="M799" s="128" t="str">
        <f>IF(E799+G799=0,"",((E799*'Emission Factors'!C$24)+(G799*'Emission Factors'!$C$26)))</f>
        <v/>
      </c>
      <c r="N799" s="128" t="str">
        <f t="shared" si="36"/>
        <v/>
      </c>
      <c r="O799" s="128" t="str">
        <f t="shared" si="37"/>
        <v/>
      </c>
      <c r="P799" s="128" t="str">
        <f>IFERROR(N799*'Emission Factors'!C$10+O799*'Emission Factors'!C$17,"")</f>
        <v/>
      </c>
      <c r="Q799" s="129" t="str">
        <f t="shared" si="38"/>
        <v/>
      </c>
      <c r="R799" s="130" t="str">
        <f>IFERROR(N799*'Emission Factors'!C$11+O799*'Emission Factors'!C$18,"")</f>
        <v/>
      </c>
      <c r="S799" s="130" t="str">
        <f>IFERROR(N799*'Emission Factors'!C$12+O799*'Emission Factors'!C$19,"")</f>
        <v/>
      </c>
      <c r="T799" s="130" t="str">
        <f>IFERROR(N799*'Emission Factors'!C$13+O799*'Emission Factors'!C$20,"")</f>
        <v/>
      </c>
      <c r="U799" s="131" t="str">
        <f>IFERROR(IF(K799="Residential",N799*'Emission Factors'!$C$14+O799*'Emission Factors'!$C$21,N799*'Emission Factors'!$C$15+O799*'Emission Factors'!$C$22),"")</f>
        <v/>
      </c>
    </row>
    <row r="800" spans="2:21" ht="15" customHeight="1" x14ac:dyDescent="0.3">
      <c r="B800" s="123"/>
      <c r="C800" s="124"/>
      <c r="D800" s="132"/>
      <c r="E800" s="124"/>
      <c r="F800" s="124"/>
      <c r="G800" s="124"/>
      <c r="H800" s="125"/>
      <c r="I800" s="126"/>
      <c r="J800" s="127"/>
      <c r="K800" s="127"/>
      <c r="L800" s="128" t="str">
        <f>IF(E800+G800=0,"",((E800*'Emission Factors'!C$23)+(G800*'Emission Factors'!$C$25)))</f>
        <v/>
      </c>
      <c r="M800" s="128" t="str">
        <f>IF(E800+G800=0,"",((E800*'Emission Factors'!C$24)+(G800*'Emission Factors'!$C$26)))</f>
        <v/>
      </c>
      <c r="N800" s="128" t="str">
        <f t="shared" si="36"/>
        <v/>
      </c>
      <c r="O800" s="128" t="str">
        <f t="shared" si="37"/>
        <v/>
      </c>
      <c r="P800" s="128" t="str">
        <f>IFERROR(N800*'Emission Factors'!C$10+O800*'Emission Factors'!C$17,"")</f>
        <v/>
      </c>
      <c r="Q800" s="129" t="str">
        <f t="shared" si="38"/>
        <v/>
      </c>
      <c r="R800" s="130" t="str">
        <f>IFERROR(N800*'Emission Factors'!C$11+O800*'Emission Factors'!C$18,"")</f>
        <v/>
      </c>
      <c r="S800" s="130" t="str">
        <f>IFERROR(N800*'Emission Factors'!C$12+O800*'Emission Factors'!C$19,"")</f>
        <v/>
      </c>
      <c r="T800" s="130" t="str">
        <f>IFERROR(N800*'Emission Factors'!C$13+O800*'Emission Factors'!C$20,"")</f>
        <v/>
      </c>
      <c r="U800" s="131" t="str">
        <f>IFERROR(IF(K800="Residential",N800*'Emission Factors'!$C$14+O800*'Emission Factors'!$C$21,N800*'Emission Factors'!$C$15+O800*'Emission Factors'!$C$22),"")</f>
        <v/>
      </c>
    </row>
    <row r="801" spans="2:21" ht="15" customHeight="1" x14ac:dyDescent="0.3">
      <c r="B801" s="123"/>
      <c r="C801" s="124"/>
      <c r="D801" s="132"/>
      <c r="E801" s="124"/>
      <c r="F801" s="124"/>
      <c r="G801" s="124"/>
      <c r="H801" s="125"/>
      <c r="I801" s="126"/>
      <c r="J801" s="127"/>
      <c r="K801" s="127"/>
      <c r="L801" s="128" t="str">
        <f>IF(E801+G801=0,"",((E801*'Emission Factors'!C$23)+(G801*'Emission Factors'!$C$25)))</f>
        <v/>
      </c>
      <c r="M801" s="128" t="str">
        <f>IF(E801+G801=0,"",((E801*'Emission Factors'!C$24)+(G801*'Emission Factors'!$C$26)))</f>
        <v/>
      </c>
      <c r="N801" s="128" t="str">
        <f t="shared" si="36"/>
        <v/>
      </c>
      <c r="O801" s="128" t="str">
        <f t="shared" si="37"/>
        <v/>
      </c>
      <c r="P801" s="128" t="str">
        <f>IFERROR(N801*'Emission Factors'!C$10+O801*'Emission Factors'!C$17,"")</f>
        <v/>
      </c>
      <c r="Q801" s="129" t="str">
        <f t="shared" si="38"/>
        <v/>
      </c>
      <c r="R801" s="130" t="str">
        <f>IFERROR(N801*'Emission Factors'!C$11+O801*'Emission Factors'!C$18,"")</f>
        <v/>
      </c>
      <c r="S801" s="130" t="str">
        <f>IFERROR(N801*'Emission Factors'!C$12+O801*'Emission Factors'!C$19,"")</f>
        <v/>
      </c>
      <c r="T801" s="130" t="str">
        <f>IFERROR(N801*'Emission Factors'!C$13+O801*'Emission Factors'!C$20,"")</f>
        <v/>
      </c>
      <c r="U801" s="131" t="str">
        <f>IFERROR(IF(K801="Residential",N801*'Emission Factors'!$C$14+O801*'Emission Factors'!$C$21,N801*'Emission Factors'!$C$15+O801*'Emission Factors'!$C$22),"")</f>
        <v/>
      </c>
    </row>
    <row r="802" spans="2:21" ht="15" customHeight="1" x14ac:dyDescent="0.3">
      <c r="B802" s="123"/>
      <c r="C802" s="124"/>
      <c r="D802" s="132"/>
      <c r="E802" s="124"/>
      <c r="F802" s="124"/>
      <c r="G802" s="124"/>
      <c r="H802" s="125"/>
      <c r="I802" s="126"/>
      <c r="J802" s="127"/>
      <c r="K802" s="127"/>
      <c r="L802" s="128" t="str">
        <f>IF(E802+G802=0,"",((E802*'Emission Factors'!C$23)+(G802*'Emission Factors'!$C$25)))</f>
        <v/>
      </c>
      <c r="M802" s="128" t="str">
        <f>IF(E802+G802=0,"",((E802*'Emission Factors'!C$24)+(G802*'Emission Factors'!$C$26)))</f>
        <v/>
      </c>
      <c r="N802" s="128" t="str">
        <f t="shared" si="36"/>
        <v/>
      </c>
      <c r="O802" s="128" t="str">
        <f t="shared" si="37"/>
        <v/>
      </c>
      <c r="P802" s="128" t="str">
        <f>IFERROR(N802*'Emission Factors'!C$10+O802*'Emission Factors'!C$17,"")</f>
        <v/>
      </c>
      <c r="Q802" s="129" t="str">
        <f t="shared" si="38"/>
        <v/>
      </c>
      <c r="R802" s="130" t="str">
        <f>IFERROR(N802*'Emission Factors'!C$11+O802*'Emission Factors'!C$18,"")</f>
        <v/>
      </c>
      <c r="S802" s="130" t="str">
        <f>IFERROR(N802*'Emission Factors'!C$12+O802*'Emission Factors'!C$19,"")</f>
        <v/>
      </c>
      <c r="T802" s="130" t="str">
        <f>IFERROR(N802*'Emission Factors'!C$13+O802*'Emission Factors'!C$20,"")</f>
        <v/>
      </c>
      <c r="U802" s="131" t="str">
        <f>IFERROR(IF(K802="Residential",N802*'Emission Factors'!$C$14+O802*'Emission Factors'!$C$21,N802*'Emission Factors'!$C$15+O802*'Emission Factors'!$C$22),"")</f>
        <v/>
      </c>
    </row>
    <row r="803" spans="2:21" ht="15" customHeight="1" x14ac:dyDescent="0.3">
      <c r="B803" s="123"/>
      <c r="C803" s="124"/>
      <c r="D803" s="132"/>
      <c r="E803" s="124"/>
      <c r="F803" s="124"/>
      <c r="G803" s="124"/>
      <c r="H803" s="125"/>
      <c r="I803" s="126"/>
      <c r="J803" s="127"/>
      <c r="K803" s="127"/>
      <c r="L803" s="128" t="str">
        <f>IF(E803+G803=0,"",((E803*'Emission Factors'!C$23)+(G803*'Emission Factors'!$C$25)))</f>
        <v/>
      </c>
      <c r="M803" s="128" t="str">
        <f>IF(E803+G803=0,"",((E803*'Emission Factors'!C$24)+(G803*'Emission Factors'!$C$26)))</f>
        <v/>
      </c>
      <c r="N803" s="128" t="str">
        <f t="shared" si="36"/>
        <v/>
      </c>
      <c r="O803" s="128" t="str">
        <f t="shared" si="37"/>
        <v/>
      </c>
      <c r="P803" s="128" t="str">
        <f>IFERROR(N803*'Emission Factors'!C$10+O803*'Emission Factors'!C$17,"")</f>
        <v/>
      </c>
      <c r="Q803" s="129" t="str">
        <f t="shared" si="38"/>
        <v/>
      </c>
      <c r="R803" s="130" t="str">
        <f>IFERROR(N803*'Emission Factors'!C$11+O803*'Emission Factors'!C$18,"")</f>
        <v/>
      </c>
      <c r="S803" s="130" t="str">
        <f>IFERROR(N803*'Emission Factors'!C$12+O803*'Emission Factors'!C$19,"")</f>
        <v/>
      </c>
      <c r="T803" s="130" t="str">
        <f>IFERROR(N803*'Emission Factors'!C$13+O803*'Emission Factors'!C$20,"")</f>
        <v/>
      </c>
      <c r="U803" s="131" t="str">
        <f>IFERROR(IF(K803="Residential",N803*'Emission Factors'!$C$14+O803*'Emission Factors'!$C$21,N803*'Emission Factors'!$C$15+O803*'Emission Factors'!$C$22),"")</f>
        <v/>
      </c>
    </row>
    <row r="804" spans="2:21" ht="15" customHeight="1" x14ac:dyDescent="0.3">
      <c r="B804" s="123"/>
      <c r="C804" s="124"/>
      <c r="D804" s="132"/>
      <c r="E804" s="124"/>
      <c r="F804" s="124"/>
      <c r="G804" s="124"/>
      <c r="H804" s="125"/>
      <c r="I804" s="126"/>
      <c r="J804" s="127"/>
      <c r="K804" s="127"/>
      <c r="L804" s="128" t="str">
        <f>IF(E804+G804=0,"",((E804*'Emission Factors'!C$23)+(G804*'Emission Factors'!$C$25)))</f>
        <v/>
      </c>
      <c r="M804" s="128" t="str">
        <f>IF(E804+G804=0,"",((E804*'Emission Factors'!C$24)+(G804*'Emission Factors'!$C$26)))</f>
        <v/>
      </c>
      <c r="N804" s="128" t="str">
        <f t="shared" si="36"/>
        <v/>
      </c>
      <c r="O804" s="128" t="str">
        <f t="shared" si="37"/>
        <v/>
      </c>
      <c r="P804" s="128" t="str">
        <f>IFERROR(N804*'Emission Factors'!C$10+O804*'Emission Factors'!C$17,"")</f>
        <v/>
      </c>
      <c r="Q804" s="129" t="str">
        <f t="shared" si="38"/>
        <v/>
      </c>
      <c r="R804" s="130" t="str">
        <f>IFERROR(N804*'Emission Factors'!C$11+O804*'Emission Factors'!C$18,"")</f>
        <v/>
      </c>
      <c r="S804" s="130" t="str">
        <f>IFERROR(N804*'Emission Factors'!C$12+O804*'Emission Factors'!C$19,"")</f>
        <v/>
      </c>
      <c r="T804" s="130" t="str">
        <f>IFERROR(N804*'Emission Factors'!C$13+O804*'Emission Factors'!C$20,"")</f>
        <v/>
      </c>
      <c r="U804" s="131" t="str">
        <f>IFERROR(IF(K804="Residential",N804*'Emission Factors'!$C$14+O804*'Emission Factors'!$C$21,N804*'Emission Factors'!$C$15+O804*'Emission Factors'!$C$22),"")</f>
        <v/>
      </c>
    </row>
    <row r="805" spans="2:21" ht="15" customHeight="1" x14ac:dyDescent="0.3">
      <c r="B805" s="123"/>
      <c r="C805" s="124"/>
      <c r="D805" s="132"/>
      <c r="E805" s="124"/>
      <c r="F805" s="124"/>
      <c r="G805" s="124"/>
      <c r="H805" s="125"/>
      <c r="I805" s="126"/>
      <c r="J805" s="127"/>
      <c r="K805" s="127"/>
      <c r="L805" s="128" t="str">
        <f>IF(E805+G805=0,"",((E805*'Emission Factors'!C$23)+(G805*'Emission Factors'!$C$25)))</f>
        <v/>
      </c>
      <c r="M805" s="128" t="str">
        <f>IF(E805+G805=0,"",((E805*'Emission Factors'!C$24)+(G805*'Emission Factors'!$C$26)))</f>
        <v/>
      </c>
      <c r="N805" s="128" t="str">
        <f t="shared" si="36"/>
        <v/>
      </c>
      <c r="O805" s="128" t="str">
        <f t="shared" si="37"/>
        <v/>
      </c>
      <c r="P805" s="128" t="str">
        <f>IFERROR(N805*'Emission Factors'!C$10+O805*'Emission Factors'!C$17,"")</f>
        <v/>
      </c>
      <c r="Q805" s="129" t="str">
        <f t="shared" si="38"/>
        <v/>
      </c>
      <c r="R805" s="130" t="str">
        <f>IFERROR(N805*'Emission Factors'!C$11+O805*'Emission Factors'!C$18,"")</f>
        <v/>
      </c>
      <c r="S805" s="130" t="str">
        <f>IFERROR(N805*'Emission Factors'!C$12+O805*'Emission Factors'!C$19,"")</f>
        <v/>
      </c>
      <c r="T805" s="130" t="str">
        <f>IFERROR(N805*'Emission Factors'!C$13+O805*'Emission Factors'!C$20,"")</f>
        <v/>
      </c>
      <c r="U805" s="131" t="str">
        <f>IFERROR(IF(K805="Residential",N805*'Emission Factors'!$C$14+O805*'Emission Factors'!$C$21,N805*'Emission Factors'!$C$15+O805*'Emission Factors'!$C$22),"")</f>
        <v/>
      </c>
    </row>
    <row r="806" spans="2:21" ht="15" customHeight="1" x14ac:dyDescent="0.3">
      <c r="B806" s="123"/>
      <c r="C806" s="124"/>
      <c r="D806" s="132"/>
      <c r="E806" s="124"/>
      <c r="F806" s="124"/>
      <c r="G806" s="124"/>
      <c r="H806" s="125"/>
      <c r="I806" s="126"/>
      <c r="J806" s="127"/>
      <c r="K806" s="127"/>
      <c r="L806" s="128" t="str">
        <f>IF(E806+G806=0,"",((E806*'Emission Factors'!C$23)+(G806*'Emission Factors'!$C$25)))</f>
        <v/>
      </c>
      <c r="M806" s="128" t="str">
        <f>IF(E806+G806=0,"",((E806*'Emission Factors'!C$24)+(G806*'Emission Factors'!$C$26)))</f>
        <v/>
      </c>
      <c r="N806" s="128" t="str">
        <f t="shared" si="36"/>
        <v/>
      </c>
      <c r="O806" s="128" t="str">
        <f t="shared" si="37"/>
        <v/>
      </c>
      <c r="P806" s="128" t="str">
        <f>IFERROR(N806*'Emission Factors'!C$10+O806*'Emission Factors'!C$17,"")</f>
        <v/>
      </c>
      <c r="Q806" s="129" t="str">
        <f t="shared" si="38"/>
        <v/>
      </c>
      <c r="R806" s="130" t="str">
        <f>IFERROR(N806*'Emission Factors'!C$11+O806*'Emission Factors'!C$18,"")</f>
        <v/>
      </c>
      <c r="S806" s="130" t="str">
        <f>IFERROR(N806*'Emission Factors'!C$12+O806*'Emission Factors'!C$19,"")</f>
        <v/>
      </c>
      <c r="T806" s="130" t="str">
        <f>IFERROR(N806*'Emission Factors'!C$13+O806*'Emission Factors'!C$20,"")</f>
        <v/>
      </c>
      <c r="U806" s="131" t="str">
        <f>IFERROR(IF(K806="Residential",N806*'Emission Factors'!$C$14+O806*'Emission Factors'!$C$21,N806*'Emission Factors'!$C$15+O806*'Emission Factors'!$C$22),"")</f>
        <v/>
      </c>
    </row>
    <row r="807" spans="2:21" ht="15" customHeight="1" x14ac:dyDescent="0.3">
      <c r="B807" s="123"/>
      <c r="C807" s="124"/>
      <c r="D807" s="132"/>
      <c r="E807" s="124"/>
      <c r="F807" s="124"/>
      <c r="G807" s="124"/>
      <c r="H807" s="125"/>
      <c r="I807" s="126"/>
      <c r="J807" s="127"/>
      <c r="K807" s="127"/>
      <c r="L807" s="128" t="str">
        <f>IF(E807+G807=0,"",((E807*'Emission Factors'!C$23)+(G807*'Emission Factors'!$C$25)))</f>
        <v/>
      </c>
      <c r="M807" s="128" t="str">
        <f>IF(E807+G807=0,"",((E807*'Emission Factors'!C$24)+(G807*'Emission Factors'!$C$26)))</f>
        <v/>
      </c>
      <c r="N807" s="128" t="str">
        <f t="shared" si="36"/>
        <v/>
      </c>
      <c r="O807" s="128" t="str">
        <f t="shared" si="37"/>
        <v/>
      </c>
      <c r="P807" s="128" t="str">
        <f>IFERROR(N807*'Emission Factors'!C$10+O807*'Emission Factors'!C$17,"")</f>
        <v/>
      </c>
      <c r="Q807" s="129" t="str">
        <f t="shared" si="38"/>
        <v/>
      </c>
      <c r="R807" s="130" t="str">
        <f>IFERROR(N807*'Emission Factors'!C$11+O807*'Emission Factors'!C$18,"")</f>
        <v/>
      </c>
      <c r="S807" s="130" t="str">
        <f>IFERROR(N807*'Emission Factors'!C$12+O807*'Emission Factors'!C$19,"")</f>
        <v/>
      </c>
      <c r="T807" s="130" t="str">
        <f>IFERROR(N807*'Emission Factors'!C$13+O807*'Emission Factors'!C$20,"")</f>
        <v/>
      </c>
      <c r="U807" s="131" t="str">
        <f>IFERROR(IF(K807="Residential",N807*'Emission Factors'!$C$14+O807*'Emission Factors'!$C$21,N807*'Emission Factors'!$C$15+O807*'Emission Factors'!$C$22),"")</f>
        <v/>
      </c>
    </row>
    <row r="808" spans="2:21" ht="15" customHeight="1" x14ac:dyDescent="0.3">
      <c r="B808" s="123"/>
      <c r="C808" s="124"/>
      <c r="D808" s="132"/>
      <c r="E808" s="124"/>
      <c r="F808" s="124"/>
      <c r="G808" s="124"/>
      <c r="H808" s="125"/>
      <c r="I808" s="126"/>
      <c r="J808" s="127"/>
      <c r="K808" s="127"/>
      <c r="L808" s="128" t="str">
        <f>IF(E808+G808=0,"",((E808*'Emission Factors'!C$23)+(G808*'Emission Factors'!$C$25)))</f>
        <v/>
      </c>
      <c r="M808" s="128" t="str">
        <f>IF(E808+G808=0,"",((E808*'Emission Factors'!C$24)+(G808*'Emission Factors'!$C$26)))</f>
        <v/>
      </c>
      <c r="N808" s="128" t="str">
        <f t="shared" si="36"/>
        <v/>
      </c>
      <c r="O808" s="128" t="str">
        <f t="shared" si="37"/>
        <v/>
      </c>
      <c r="P808" s="128" t="str">
        <f>IFERROR(N808*'Emission Factors'!C$10+O808*'Emission Factors'!C$17,"")</f>
        <v/>
      </c>
      <c r="Q808" s="129" t="str">
        <f t="shared" si="38"/>
        <v/>
      </c>
      <c r="R808" s="130" t="str">
        <f>IFERROR(N808*'Emission Factors'!C$11+O808*'Emission Factors'!C$18,"")</f>
        <v/>
      </c>
      <c r="S808" s="130" t="str">
        <f>IFERROR(N808*'Emission Factors'!C$12+O808*'Emission Factors'!C$19,"")</f>
        <v/>
      </c>
      <c r="T808" s="130" t="str">
        <f>IFERROR(N808*'Emission Factors'!C$13+O808*'Emission Factors'!C$20,"")</f>
        <v/>
      </c>
      <c r="U808" s="131" t="str">
        <f>IFERROR(IF(K808="Residential",N808*'Emission Factors'!$C$14+O808*'Emission Factors'!$C$21,N808*'Emission Factors'!$C$15+O808*'Emission Factors'!$C$22),"")</f>
        <v/>
      </c>
    </row>
    <row r="809" spans="2:21" ht="15" customHeight="1" x14ac:dyDescent="0.3">
      <c r="B809" s="123"/>
      <c r="C809" s="124"/>
      <c r="D809" s="132"/>
      <c r="E809" s="124"/>
      <c r="F809" s="124"/>
      <c r="G809" s="124"/>
      <c r="H809" s="125"/>
      <c r="I809" s="126"/>
      <c r="J809" s="127"/>
      <c r="K809" s="127"/>
      <c r="L809" s="128" t="str">
        <f>IF(E809+G809=0,"",((E809*'Emission Factors'!C$23)+(G809*'Emission Factors'!$C$25)))</f>
        <v/>
      </c>
      <c r="M809" s="128" t="str">
        <f>IF(E809+G809=0,"",((E809*'Emission Factors'!C$24)+(G809*'Emission Factors'!$C$26)))</f>
        <v/>
      </c>
      <c r="N809" s="128" t="str">
        <f t="shared" si="36"/>
        <v/>
      </c>
      <c r="O809" s="128" t="str">
        <f t="shared" si="37"/>
        <v/>
      </c>
      <c r="P809" s="128" t="str">
        <f>IFERROR(N809*'Emission Factors'!C$10+O809*'Emission Factors'!C$17,"")</f>
        <v/>
      </c>
      <c r="Q809" s="129" t="str">
        <f t="shared" si="38"/>
        <v/>
      </c>
      <c r="R809" s="130" t="str">
        <f>IFERROR(N809*'Emission Factors'!C$11+O809*'Emission Factors'!C$18,"")</f>
        <v/>
      </c>
      <c r="S809" s="130" t="str">
        <f>IFERROR(N809*'Emission Factors'!C$12+O809*'Emission Factors'!C$19,"")</f>
        <v/>
      </c>
      <c r="T809" s="130" t="str">
        <f>IFERROR(N809*'Emission Factors'!C$13+O809*'Emission Factors'!C$20,"")</f>
        <v/>
      </c>
      <c r="U809" s="131" t="str">
        <f>IFERROR(IF(K809="Residential",N809*'Emission Factors'!$C$14+O809*'Emission Factors'!$C$21,N809*'Emission Factors'!$C$15+O809*'Emission Factors'!$C$22),"")</f>
        <v/>
      </c>
    </row>
    <row r="810" spans="2:21" ht="15" customHeight="1" x14ac:dyDescent="0.3">
      <c r="B810" s="123"/>
      <c r="C810" s="124"/>
      <c r="D810" s="132"/>
      <c r="E810" s="124"/>
      <c r="F810" s="124"/>
      <c r="G810" s="124"/>
      <c r="H810" s="125"/>
      <c r="I810" s="126"/>
      <c r="J810" s="127"/>
      <c r="K810" s="127"/>
      <c r="L810" s="128" t="str">
        <f>IF(E810+G810=0,"",((E810*'Emission Factors'!C$23)+(G810*'Emission Factors'!$C$25)))</f>
        <v/>
      </c>
      <c r="M810" s="128" t="str">
        <f>IF(E810+G810=0,"",((E810*'Emission Factors'!C$24)+(G810*'Emission Factors'!$C$26)))</f>
        <v/>
      </c>
      <c r="N810" s="128" t="str">
        <f t="shared" si="36"/>
        <v/>
      </c>
      <c r="O810" s="128" t="str">
        <f t="shared" si="37"/>
        <v/>
      </c>
      <c r="P810" s="128" t="str">
        <f>IFERROR(N810*'Emission Factors'!C$10+O810*'Emission Factors'!C$17,"")</f>
        <v/>
      </c>
      <c r="Q810" s="129" t="str">
        <f t="shared" si="38"/>
        <v/>
      </c>
      <c r="R810" s="130" t="str">
        <f>IFERROR(N810*'Emission Factors'!C$11+O810*'Emission Factors'!C$18,"")</f>
        <v/>
      </c>
      <c r="S810" s="130" t="str">
        <f>IFERROR(N810*'Emission Factors'!C$12+O810*'Emission Factors'!C$19,"")</f>
        <v/>
      </c>
      <c r="T810" s="130" t="str">
        <f>IFERROR(N810*'Emission Factors'!C$13+O810*'Emission Factors'!C$20,"")</f>
        <v/>
      </c>
      <c r="U810" s="131" t="str">
        <f>IFERROR(IF(K810="Residential",N810*'Emission Factors'!$C$14+O810*'Emission Factors'!$C$21,N810*'Emission Factors'!$C$15+O810*'Emission Factors'!$C$22),"")</f>
        <v/>
      </c>
    </row>
    <row r="811" spans="2:21" ht="15" customHeight="1" x14ac:dyDescent="0.3">
      <c r="B811" s="123"/>
      <c r="C811" s="124"/>
      <c r="D811" s="132"/>
      <c r="E811" s="124"/>
      <c r="F811" s="124"/>
      <c r="G811" s="124"/>
      <c r="H811" s="125"/>
      <c r="I811" s="126"/>
      <c r="J811" s="127"/>
      <c r="K811" s="127"/>
      <c r="L811" s="128" t="str">
        <f>IF(E811+G811=0,"",((E811*'Emission Factors'!C$23)+(G811*'Emission Factors'!$C$25)))</f>
        <v/>
      </c>
      <c r="M811" s="128" t="str">
        <f>IF(E811+G811=0,"",((E811*'Emission Factors'!C$24)+(G811*'Emission Factors'!$C$26)))</f>
        <v/>
      </c>
      <c r="N811" s="128" t="str">
        <f t="shared" si="36"/>
        <v/>
      </c>
      <c r="O811" s="128" t="str">
        <f t="shared" si="37"/>
        <v/>
      </c>
      <c r="P811" s="128" t="str">
        <f>IFERROR(N811*'Emission Factors'!C$10+O811*'Emission Factors'!C$17,"")</f>
        <v/>
      </c>
      <c r="Q811" s="129" t="str">
        <f t="shared" si="38"/>
        <v/>
      </c>
      <c r="R811" s="130" t="str">
        <f>IFERROR(N811*'Emission Factors'!C$11+O811*'Emission Factors'!C$18,"")</f>
        <v/>
      </c>
      <c r="S811" s="130" t="str">
        <f>IFERROR(N811*'Emission Factors'!C$12+O811*'Emission Factors'!C$19,"")</f>
        <v/>
      </c>
      <c r="T811" s="130" t="str">
        <f>IFERROR(N811*'Emission Factors'!C$13+O811*'Emission Factors'!C$20,"")</f>
        <v/>
      </c>
      <c r="U811" s="131" t="str">
        <f>IFERROR(IF(K811="Residential",N811*'Emission Factors'!$C$14+O811*'Emission Factors'!$C$21,N811*'Emission Factors'!$C$15+O811*'Emission Factors'!$C$22),"")</f>
        <v/>
      </c>
    </row>
    <row r="812" spans="2:21" ht="15" customHeight="1" x14ac:dyDescent="0.3">
      <c r="B812" s="123"/>
      <c r="C812" s="124"/>
      <c r="D812" s="132"/>
      <c r="E812" s="124"/>
      <c r="F812" s="124"/>
      <c r="G812" s="124"/>
      <c r="H812" s="125"/>
      <c r="I812" s="126"/>
      <c r="J812" s="127"/>
      <c r="K812" s="127"/>
      <c r="L812" s="128" t="str">
        <f>IF(E812+G812=0,"",((E812*'Emission Factors'!C$23)+(G812*'Emission Factors'!$C$25)))</f>
        <v/>
      </c>
      <c r="M812" s="128" t="str">
        <f>IF(E812+G812=0,"",((E812*'Emission Factors'!C$24)+(G812*'Emission Factors'!$C$26)))</f>
        <v/>
      </c>
      <c r="N812" s="128" t="str">
        <f t="shared" si="36"/>
        <v/>
      </c>
      <c r="O812" s="128" t="str">
        <f t="shared" si="37"/>
        <v/>
      </c>
      <c r="P812" s="128" t="str">
        <f>IFERROR(N812*'Emission Factors'!C$10+O812*'Emission Factors'!C$17,"")</f>
        <v/>
      </c>
      <c r="Q812" s="129" t="str">
        <f t="shared" si="38"/>
        <v/>
      </c>
      <c r="R812" s="130" t="str">
        <f>IFERROR(N812*'Emission Factors'!C$11+O812*'Emission Factors'!C$18,"")</f>
        <v/>
      </c>
      <c r="S812" s="130" t="str">
        <f>IFERROR(N812*'Emission Factors'!C$12+O812*'Emission Factors'!C$19,"")</f>
        <v/>
      </c>
      <c r="T812" s="130" t="str">
        <f>IFERROR(N812*'Emission Factors'!C$13+O812*'Emission Factors'!C$20,"")</f>
        <v/>
      </c>
      <c r="U812" s="131" t="str">
        <f>IFERROR(IF(K812="Residential",N812*'Emission Factors'!$C$14+O812*'Emission Factors'!$C$21,N812*'Emission Factors'!$C$15+O812*'Emission Factors'!$C$22),"")</f>
        <v/>
      </c>
    </row>
    <row r="813" spans="2:21" ht="15" customHeight="1" x14ac:dyDescent="0.3">
      <c r="B813" s="123"/>
      <c r="C813" s="124"/>
      <c r="D813" s="132"/>
      <c r="E813" s="124"/>
      <c r="F813" s="124"/>
      <c r="G813" s="124"/>
      <c r="H813" s="125"/>
      <c r="I813" s="126"/>
      <c r="J813" s="127"/>
      <c r="K813" s="127"/>
      <c r="L813" s="128" t="str">
        <f>IF(E813+G813=0,"",((E813*'Emission Factors'!C$23)+(G813*'Emission Factors'!$C$25)))</f>
        <v/>
      </c>
      <c r="M813" s="128" t="str">
        <f>IF(E813+G813=0,"",((E813*'Emission Factors'!C$24)+(G813*'Emission Factors'!$C$26)))</f>
        <v/>
      </c>
      <c r="N813" s="128" t="str">
        <f t="shared" si="36"/>
        <v/>
      </c>
      <c r="O813" s="128" t="str">
        <f t="shared" si="37"/>
        <v/>
      </c>
      <c r="P813" s="128" t="str">
        <f>IFERROR(N813*'Emission Factors'!C$10+O813*'Emission Factors'!C$17,"")</f>
        <v/>
      </c>
      <c r="Q813" s="129" t="str">
        <f t="shared" si="38"/>
        <v/>
      </c>
      <c r="R813" s="130" t="str">
        <f>IFERROR(N813*'Emission Factors'!C$11+O813*'Emission Factors'!C$18,"")</f>
        <v/>
      </c>
      <c r="S813" s="130" t="str">
        <f>IFERROR(N813*'Emission Factors'!C$12+O813*'Emission Factors'!C$19,"")</f>
        <v/>
      </c>
      <c r="T813" s="130" t="str">
        <f>IFERROR(N813*'Emission Factors'!C$13+O813*'Emission Factors'!C$20,"")</f>
        <v/>
      </c>
      <c r="U813" s="131" t="str">
        <f>IFERROR(IF(K813="Residential",N813*'Emission Factors'!$C$14+O813*'Emission Factors'!$C$21,N813*'Emission Factors'!$C$15+O813*'Emission Factors'!$C$22),"")</f>
        <v/>
      </c>
    </row>
    <row r="814" spans="2:21" ht="15" customHeight="1" x14ac:dyDescent="0.3">
      <c r="B814" s="123"/>
      <c r="C814" s="124"/>
      <c r="D814" s="132"/>
      <c r="E814" s="124"/>
      <c r="F814" s="124"/>
      <c r="G814" s="124"/>
      <c r="H814" s="125"/>
      <c r="I814" s="126"/>
      <c r="J814" s="127"/>
      <c r="K814" s="127"/>
      <c r="L814" s="128" t="str">
        <f>IF(E814+G814=0,"",((E814*'Emission Factors'!C$23)+(G814*'Emission Factors'!$C$25)))</f>
        <v/>
      </c>
      <c r="M814" s="128" t="str">
        <f>IF(E814+G814=0,"",((E814*'Emission Factors'!C$24)+(G814*'Emission Factors'!$C$26)))</f>
        <v/>
      </c>
      <c r="N814" s="128" t="str">
        <f t="shared" si="36"/>
        <v/>
      </c>
      <c r="O814" s="128" t="str">
        <f t="shared" si="37"/>
        <v/>
      </c>
      <c r="P814" s="128" t="str">
        <f>IFERROR(N814*'Emission Factors'!C$10+O814*'Emission Factors'!C$17,"")</f>
        <v/>
      </c>
      <c r="Q814" s="129" t="str">
        <f t="shared" si="38"/>
        <v/>
      </c>
      <c r="R814" s="130" t="str">
        <f>IFERROR(N814*'Emission Factors'!C$11+O814*'Emission Factors'!C$18,"")</f>
        <v/>
      </c>
      <c r="S814" s="130" t="str">
        <f>IFERROR(N814*'Emission Factors'!C$12+O814*'Emission Factors'!C$19,"")</f>
        <v/>
      </c>
      <c r="T814" s="130" t="str">
        <f>IFERROR(N814*'Emission Factors'!C$13+O814*'Emission Factors'!C$20,"")</f>
        <v/>
      </c>
      <c r="U814" s="131" t="str">
        <f>IFERROR(IF(K814="Residential",N814*'Emission Factors'!$C$14+O814*'Emission Factors'!$C$21,N814*'Emission Factors'!$C$15+O814*'Emission Factors'!$C$22),"")</f>
        <v/>
      </c>
    </row>
    <row r="815" spans="2:21" ht="15" customHeight="1" x14ac:dyDescent="0.3">
      <c r="B815" s="123"/>
      <c r="C815" s="124"/>
      <c r="D815" s="132"/>
      <c r="E815" s="124"/>
      <c r="F815" s="124"/>
      <c r="G815" s="124"/>
      <c r="H815" s="125"/>
      <c r="I815" s="126"/>
      <c r="J815" s="127"/>
      <c r="K815" s="127"/>
      <c r="L815" s="128" t="str">
        <f>IF(E815+G815=0,"",((E815*'Emission Factors'!C$23)+(G815*'Emission Factors'!$C$25)))</f>
        <v/>
      </c>
      <c r="M815" s="128" t="str">
        <f>IF(E815+G815=0,"",((E815*'Emission Factors'!C$24)+(G815*'Emission Factors'!$C$26)))</f>
        <v/>
      </c>
      <c r="N815" s="128" t="str">
        <f t="shared" si="36"/>
        <v/>
      </c>
      <c r="O815" s="128" t="str">
        <f t="shared" si="37"/>
        <v/>
      </c>
      <c r="P815" s="128" t="str">
        <f>IFERROR(N815*'Emission Factors'!C$10+O815*'Emission Factors'!C$17,"")</f>
        <v/>
      </c>
      <c r="Q815" s="129" t="str">
        <f t="shared" si="38"/>
        <v/>
      </c>
      <c r="R815" s="130" t="str">
        <f>IFERROR(N815*'Emission Factors'!C$11+O815*'Emission Factors'!C$18,"")</f>
        <v/>
      </c>
      <c r="S815" s="130" t="str">
        <f>IFERROR(N815*'Emission Factors'!C$12+O815*'Emission Factors'!C$19,"")</f>
        <v/>
      </c>
      <c r="T815" s="130" t="str">
        <f>IFERROR(N815*'Emission Factors'!C$13+O815*'Emission Factors'!C$20,"")</f>
        <v/>
      </c>
      <c r="U815" s="131" t="str">
        <f>IFERROR(IF(K815="Residential",N815*'Emission Factors'!$C$14+O815*'Emission Factors'!$C$21,N815*'Emission Factors'!$C$15+O815*'Emission Factors'!$C$22),"")</f>
        <v/>
      </c>
    </row>
    <row r="816" spans="2:21" ht="15" customHeight="1" x14ac:dyDescent="0.3">
      <c r="B816" s="123"/>
      <c r="C816" s="124"/>
      <c r="D816" s="132"/>
      <c r="E816" s="124"/>
      <c r="F816" s="124"/>
      <c r="G816" s="124"/>
      <c r="H816" s="125"/>
      <c r="I816" s="126"/>
      <c r="J816" s="127"/>
      <c r="K816" s="127"/>
      <c r="L816" s="128" t="str">
        <f>IF(E816+G816=0,"",((E816*'Emission Factors'!C$23)+(G816*'Emission Factors'!$C$25)))</f>
        <v/>
      </c>
      <c r="M816" s="128" t="str">
        <f>IF(E816+G816=0,"",((E816*'Emission Factors'!C$24)+(G816*'Emission Factors'!$C$26)))</f>
        <v/>
      </c>
      <c r="N816" s="128" t="str">
        <f t="shared" si="36"/>
        <v/>
      </c>
      <c r="O816" s="128" t="str">
        <f t="shared" si="37"/>
        <v/>
      </c>
      <c r="P816" s="128" t="str">
        <f>IFERROR(N816*'Emission Factors'!C$10+O816*'Emission Factors'!C$17,"")</f>
        <v/>
      </c>
      <c r="Q816" s="129" t="str">
        <f t="shared" si="38"/>
        <v/>
      </c>
      <c r="R816" s="130" t="str">
        <f>IFERROR(N816*'Emission Factors'!C$11+O816*'Emission Factors'!C$18,"")</f>
        <v/>
      </c>
      <c r="S816" s="130" t="str">
        <f>IFERROR(N816*'Emission Factors'!C$12+O816*'Emission Factors'!C$19,"")</f>
        <v/>
      </c>
      <c r="T816" s="130" t="str">
        <f>IFERROR(N816*'Emission Factors'!C$13+O816*'Emission Factors'!C$20,"")</f>
        <v/>
      </c>
      <c r="U816" s="131" t="str">
        <f>IFERROR(IF(K816="Residential",N816*'Emission Factors'!$C$14+O816*'Emission Factors'!$C$21,N816*'Emission Factors'!$C$15+O816*'Emission Factors'!$C$22),"")</f>
        <v/>
      </c>
    </row>
    <row r="817" spans="2:21" ht="15" customHeight="1" x14ac:dyDescent="0.3">
      <c r="B817" s="123"/>
      <c r="C817" s="124"/>
      <c r="D817" s="132"/>
      <c r="E817" s="124"/>
      <c r="F817" s="124"/>
      <c r="G817" s="124"/>
      <c r="H817" s="125"/>
      <c r="I817" s="126"/>
      <c r="J817" s="127"/>
      <c r="K817" s="127"/>
      <c r="L817" s="128" t="str">
        <f>IF(E817+G817=0,"",((E817*'Emission Factors'!C$23)+(G817*'Emission Factors'!$C$25)))</f>
        <v/>
      </c>
      <c r="M817" s="128" t="str">
        <f>IF(E817+G817=0,"",((E817*'Emission Factors'!C$24)+(G817*'Emission Factors'!$C$26)))</f>
        <v/>
      </c>
      <c r="N817" s="128" t="str">
        <f t="shared" si="36"/>
        <v/>
      </c>
      <c r="O817" s="128" t="str">
        <f t="shared" si="37"/>
        <v/>
      </c>
      <c r="P817" s="128" t="str">
        <f>IFERROR(N817*'Emission Factors'!C$10+O817*'Emission Factors'!C$17,"")</f>
        <v/>
      </c>
      <c r="Q817" s="129" t="str">
        <f t="shared" si="38"/>
        <v/>
      </c>
      <c r="R817" s="130" t="str">
        <f>IFERROR(N817*'Emission Factors'!C$11+O817*'Emission Factors'!C$18,"")</f>
        <v/>
      </c>
      <c r="S817" s="130" t="str">
        <f>IFERROR(N817*'Emission Factors'!C$12+O817*'Emission Factors'!C$19,"")</f>
        <v/>
      </c>
      <c r="T817" s="130" t="str">
        <f>IFERROR(N817*'Emission Factors'!C$13+O817*'Emission Factors'!C$20,"")</f>
        <v/>
      </c>
      <c r="U817" s="131" t="str">
        <f>IFERROR(IF(K817="Residential",N817*'Emission Factors'!$C$14+O817*'Emission Factors'!$C$21,N817*'Emission Factors'!$C$15+O817*'Emission Factors'!$C$22),"")</f>
        <v/>
      </c>
    </row>
    <row r="818" spans="2:21" ht="15" customHeight="1" x14ac:dyDescent="0.3">
      <c r="B818" s="123"/>
      <c r="C818" s="124"/>
      <c r="D818" s="132"/>
      <c r="E818" s="124"/>
      <c r="F818" s="124"/>
      <c r="G818" s="124"/>
      <c r="H818" s="125"/>
      <c r="I818" s="126"/>
      <c r="J818" s="127"/>
      <c r="K818" s="127"/>
      <c r="L818" s="128" t="str">
        <f>IF(E818+G818=0,"",((E818*'Emission Factors'!C$23)+(G818*'Emission Factors'!$C$25)))</f>
        <v/>
      </c>
      <c r="M818" s="128" t="str">
        <f>IF(E818+G818=0,"",((E818*'Emission Factors'!C$24)+(G818*'Emission Factors'!$C$26)))</f>
        <v/>
      </c>
      <c r="N818" s="128" t="str">
        <f t="shared" si="36"/>
        <v/>
      </c>
      <c r="O818" s="128" t="str">
        <f t="shared" si="37"/>
        <v/>
      </c>
      <c r="P818" s="128" t="str">
        <f>IFERROR(N818*'Emission Factors'!C$10+O818*'Emission Factors'!C$17,"")</f>
        <v/>
      </c>
      <c r="Q818" s="129" t="str">
        <f t="shared" si="38"/>
        <v/>
      </c>
      <c r="R818" s="130" t="str">
        <f>IFERROR(N818*'Emission Factors'!C$11+O818*'Emission Factors'!C$18,"")</f>
        <v/>
      </c>
      <c r="S818" s="130" t="str">
        <f>IFERROR(N818*'Emission Factors'!C$12+O818*'Emission Factors'!C$19,"")</f>
        <v/>
      </c>
      <c r="T818" s="130" t="str">
        <f>IFERROR(N818*'Emission Factors'!C$13+O818*'Emission Factors'!C$20,"")</f>
        <v/>
      </c>
      <c r="U818" s="131" t="str">
        <f>IFERROR(IF(K818="Residential",N818*'Emission Factors'!$C$14+O818*'Emission Factors'!$C$21,N818*'Emission Factors'!$C$15+O818*'Emission Factors'!$C$22),"")</f>
        <v/>
      </c>
    </row>
    <row r="819" spans="2:21" ht="15" customHeight="1" x14ac:dyDescent="0.3">
      <c r="B819" s="123"/>
      <c r="C819" s="124"/>
      <c r="D819" s="132"/>
      <c r="E819" s="124"/>
      <c r="F819" s="124"/>
      <c r="G819" s="124"/>
      <c r="H819" s="125"/>
      <c r="I819" s="126"/>
      <c r="J819" s="127"/>
      <c r="K819" s="127"/>
      <c r="L819" s="128" t="str">
        <f>IF(E819+G819=0,"",((E819*'Emission Factors'!C$23)+(G819*'Emission Factors'!$C$25)))</f>
        <v/>
      </c>
      <c r="M819" s="128" t="str">
        <f>IF(E819+G819=0,"",((E819*'Emission Factors'!C$24)+(G819*'Emission Factors'!$C$26)))</f>
        <v/>
      </c>
      <c r="N819" s="128" t="str">
        <f t="shared" si="36"/>
        <v/>
      </c>
      <c r="O819" s="128" t="str">
        <f t="shared" si="37"/>
        <v/>
      </c>
      <c r="P819" s="128" t="str">
        <f>IFERROR(N819*'Emission Factors'!C$10+O819*'Emission Factors'!C$17,"")</f>
        <v/>
      </c>
      <c r="Q819" s="129" t="str">
        <f t="shared" si="38"/>
        <v/>
      </c>
      <c r="R819" s="130" t="str">
        <f>IFERROR(N819*'Emission Factors'!C$11+O819*'Emission Factors'!C$18,"")</f>
        <v/>
      </c>
      <c r="S819" s="130" t="str">
        <f>IFERROR(N819*'Emission Factors'!C$12+O819*'Emission Factors'!C$19,"")</f>
        <v/>
      </c>
      <c r="T819" s="130" t="str">
        <f>IFERROR(N819*'Emission Factors'!C$13+O819*'Emission Factors'!C$20,"")</f>
        <v/>
      </c>
      <c r="U819" s="131" t="str">
        <f>IFERROR(IF(K819="Residential",N819*'Emission Factors'!$C$14+O819*'Emission Factors'!$C$21,N819*'Emission Factors'!$C$15+O819*'Emission Factors'!$C$22),"")</f>
        <v/>
      </c>
    </row>
    <row r="820" spans="2:21" ht="15" customHeight="1" x14ac:dyDescent="0.3">
      <c r="B820" s="123"/>
      <c r="C820" s="124"/>
      <c r="D820" s="132"/>
      <c r="E820" s="124"/>
      <c r="F820" s="124"/>
      <c r="G820" s="124"/>
      <c r="H820" s="125"/>
      <c r="I820" s="126"/>
      <c r="J820" s="127"/>
      <c r="K820" s="127"/>
      <c r="L820" s="128" t="str">
        <f>IF(E820+G820=0,"",((E820*'Emission Factors'!C$23)+(G820*'Emission Factors'!$C$25)))</f>
        <v/>
      </c>
      <c r="M820" s="128" t="str">
        <f>IF(E820+G820=0,"",((E820*'Emission Factors'!C$24)+(G820*'Emission Factors'!$C$26)))</f>
        <v/>
      </c>
      <c r="N820" s="128" t="str">
        <f t="shared" si="36"/>
        <v/>
      </c>
      <c r="O820" s="128" t="str">
        <f t="shared" si="37"/>
        <v/>
      </c>
      <c r="P820" s="128" t="str">
        <f>IFERROR(N820*'Emission Factors'!C$10+O820*'Emission Factors'!C$17,"")</f>
        <v/>
      </c>
      <c r="Q820" s="129" t="str">
        <f t="shared" si="38"/>
        <v/>
      </c>
      <c r="R820" s="130" t="str">
        <f>IFERROR(N820*'Emission Factors'!C$11+O820*'Emission Factors'!C$18,"")</f>
        <v/>
      </c>
      <c r="S820" s="130" t="str">
        <f>IFERROR(N820*'Emission Factors'!C$12+O820*'Emission Factors'!C$19,"")</f>
        <v/>
      </c>
      <c r="T820" s="130" t="str">
        <f>IFERROR(N820*'Emission Factors'!C$13+O820*'Emission Factors'!C$20,"")</f>
        <v/>
      </c>
      <c r="U820" s="131" t="str">
        <f>IFERROR(IF(K820="Residential",N820*'Emission Factors'!$C$14+O820*'Emission Factors'!$C$21,N820*'Emission Factors'!$C$15+O820*'Emission Factors'!$C$22),"")</f>
        <v/>
      </c>
    </row>
    <row r="821" spans="2:21" ht="15" customHeight="1" x14ac:dyDescent="0.3">
      <c r="B821" s="123"/>
      <c r="C821" s="124"/>
      <c r="D821" s="132"/>
      <c r="E821" s="124"/>
      <c r="F821" s="124"/>
      <c r="G821" s="124"/>
      <c r="H821" s="125"/>
      <c r="I821" s="126"/>
      <c r="J821" s="127"/>
      <c r="K821" s="127"/>
      <c r="L821" s="128" t="str">
        <f>IF(E821+G821=0,"",((E821*'Emission Factors'!C$23)+(G821*'Emission Factors'!$C$25)))</f>
        <v/>
      </c>
      <c r="M821" s="128" t="str">
        <f>IF(E821+G821=0,"",((E821*'Emission Factors'!C$24)+(G821*'Emission Factors'!$C$26)))</f>
        <v/>
      </c>
      <c r="N821" s="128" t="str">
        <f t="shared" si="36"/>
        <v/>
      </c>
      <c r="O821" s="128" t="str">
        <f t="shared" si="37"/>
        <v/>
      </c>
      <c r="P821" s="128" t="str">
        <f>IFERROR(N821*'Emission Factors'!C$10+O821*'Emission Factors'!C$17,"")</f>
        <v/>
      </c>
      <c r="Q821" s="129" t="str">
        <f t="shared" si="38"/>
        <v/>
      </c>
      <c r="R821" s="130" t="str">
        <f>IFERROR(N821*'Emission Factors'!C$11+O821*'Emission Factors'!C$18,"")</f>
        <v/>
      </c>
      <c r="S821" s="130" t="str">
        <f>IFERROR(N821*'Emission Factors'!C$12+O821*'Emission Factors'!C$19,"")</f>
        <v/>
      </c>
      <c r="T821" s="130" t="str">
        <f>IFERROR(N821*'Emission Factors'!C$13+O821*'Emission Factors'!C$20,"")</f>
        <v/>
      </c>
      <c r="U821" s="131" t="str">
        <f>IFERROR(IF(K821="Residential",N821*'Emission Factors'!$C$14+O821*'Emission Factors'!$C$21,N821*'Emission Factors'!$C$15+O821*'Emission Factors'!$C$22),"")</f>
        <v/>
      </c>
    </row>
    <row r="822" spans="2:21" ht="15" customHeight="1" x14ac:dyDescent="0.3">
      <c r="B822" s="123"/>
      <c r="C822" s="124"/>
      <c r="D822" s="132"/>
      <c r="E822" s="124"/>
      <c r="F822" s="124"/>
      <c r="G822" s="124"/>
      <c r="H822" s="125"/>
      <c r="I822" s="126"/>
      <c r="J822" s="127"/>
      <c r="K822" s="127"/>
      <c r="L822" s="128" t="str">
        <f>IF(E822+G822=0,"",((E822*'Emission Factors'!C$23)+(G822*'Emission Factors'!$C$25)))</f>
        <v/>
      </c>
      <c r="M822" s="128" t="str">
        <f>IF(E822+G822=0,"",((E822*'Emission Factors'!C$24)+(G822*'Emission Factors'!$C$26)))</f>
        <v/>
      </c>
      <c r="N822" s="128" t="str">
        <f t="shared" si="36"/>
        <v/>
      </c>
      <c r="O822" s="128" t="str">
        <f t="shared" si="37"/>
        <v/>
      </c>
      <c r="P822" s="128" t="str">
        <f>IFERROR(N822*'Emission Factors'!C$10+O822*'Emission Factors'!C$17,"")</f>
        <v/>
      </c>
      <c r="Q822" s="129" t="str">
        <f t="shared" si="38"/>
        <v/>
      </c>
      <c r="R822" s="130" t="str">
        <f>IFERROR(N822*'Emission Factors'!C$11+O822*'Emission Factors'!C$18,"")</f>
        <v/>
      </c>
      <c r="S822" s="130" t="str">
        <f>IFERROR(N822*'Emission Factors'!C$12+O822*'Emission Factors'!C$19,"")</f>
        <v/>
      </c>
      <c r="T822" s="130" t="str">
        <f>IFERROR(N822*'Emission Factors'!C$13+O822*'Emission Factors'!C$20,"")</f>
        <v/>
      </c>
      <c r="U822" s="131" t="str">
        <f>IFERROR(IF(K822="Residential",N822*'Emission Factors'!$C$14+O822*'Emission Factors'!$C$21,N822*'Emission Factors'!$C$15+O822*'Emission Factors'!$C$22),"")</f>
        <v/>
      </c>
    </row>
    <row r="823" spans="2:21" ht="15" customHeight="1" x14ac:dyDescent="0.3">
      <c r="B823" s="123"/>
      <c r="C823" s="124"/>
      <c r="D823" s="132"/>
      <c r="E823" s="124"/>
      <c r="F823" s="124"/>
      <c r="G823" s="124"/>
      <c r="H823" s="125"/>
      <c r="I823" s="126"/>
      <c r="J823" s="127"/>
      <c r="K823" s="127"/>
      <c r="L823" s="128" t="str">
        <f>IF(E823+G823=0,"",((E823*'Emission Factors'!C$23)+(G823*'Emission Factors'!$C$25)))</f>
        <v/>
      </c>
      <c r="M823" s="128" t="str">
        <f>IF(E823+G823=0,"",((E823*'Emission Factors'!C$24)+(G823*'Emission Factors'!$C$26)))</f>
        <v/>
      </c>
      <c r="N823" s="128" t="str">
        <f t="shared" si="36"/>
        <v/>
      </c>
      <c r="O823" s="128" t="str">
        <f t="shared" si="37"/>
        <v/>
      </c>
      <c r="P823" s="128" t="str">
        <f>IFERROR(N823*'Emission Factors'!C$10+O823*'Emission Factors'!C$17,"")</f>
        <v/>
      </c>
      <c r="Q823" s="129" t="str">
        <f t="shared" si="38"/>
        <v/>
      </c>
      <c r="R823" s="130" t="str">
        <f>IFERROR(N823*'Emission Factors'!C$11+O823*'Emission Factors'!C$18,"")</f>
        <v/>
      </c>
      <c r="S823" s="130" t="str">
        <f>IFERROR(N823*'Emission Factors'!C$12+O823*'Emission Factors'!C$19,"")</f>
        <v/>
      </c>
      <c r="T823" s="130" t="str">
        <f>IFERROR(N823*'Emission Factors'!C$13+O823*'Emission Factors'!C$20,"")</f>
        <v/>
      </c>
      <c r="U823" s="131" t="str">
        <f>IFERROR(IF(K823="Residential",N823*'Emission Factors'!$C$14+O823*'Emission Factors'!$C$21,N823*'Emission Factors'!$C$15+O823*'Emission Factors'!$C$22),"")</f>
        <v/>
      </c>
    </row>
    <row r="824" spans="2:21" ht="15" customHeight="1" x14ac:dyDescent="0.3">
      <c r="B824" s="123"/>
      <c r="C824" s="124"/>
      <c r="D824" s="132"/>
      <c r="E824" s="124"/>
      <c r="F824" s="124"/>
      <c r="G824" s="124"/>
      <c r="H824" s="125"/>
      <c r="I824" s="126"/>
      <c r="J824" s="127"/>
      <c r="K824" s="127"/>
      <c r="L824" s="128" t="str">
        <f>IF(E824+G824=0,"",((E824*'Emission Factors'!C$23)+(G824*'Emission Factors'!$C$25)))</f>
        <v/>
      </c>
      <c r="M824" s="128" t="str">
        <f>IF(E824+G824=0,"",((E824*'Emission Factors'!C$24)+(G824*'Emission Factors'!$C$26)))</f>
        <v/>
      </c>
      <c r="N824" s="128" t="str">
        <f t="shared" si="36"/>
        <v/>
      </c>
      <c r="O824" s="128" t="str">
        <f t="shared" si="37"/>
        <v/>
      </c>
      <c r="P824" s="128" t="str">
        <f>IFERROR(N824*'Emission Factors'!C$10+O824*'Emission Factors'!C$17,"")</f>
        <v/>
      </c>
      <c r="Q824" s="129" t="str">
        <f t="shared" si="38"/>
        <v/>
      </c>
      <c r="R824" s="130" t="str">
        <f>IFERROR(N824*'Emission Factors'!C$11+O824*'Emission Factors'!C$18,"")</f>
        <v/>
      </c>
      <c r="S824" s="130" t="str">
        <f>IFERROR(N824*'Emission Factors'!C$12+O824*'Emission Factors'!C$19,"")</f>
        <v/>
      </c>
      <c r="T824" s="130" t="str">
        <f>IFERROR(N824*'Emission Factors'!C$13+O824*'Emission Factors'!C$20,"")</f>
        <v/>
      </c>
      <c r="U824" s="131" t="str">
        <f>IFERROR(IF(K824="Residential",N824*'Emission Factors'!$C$14+O824*'Emission Factors'!$C$21,N824*'Emission Factors'!$C$15+O824*'Emission Factors'!$C$22),"")</f>
        <v/>
      </c>
    </row>
    <row r="825" spans="2:21" ht="15" customHeight="1" x14ac:dyDescent="0.3">
      <c r="B825" s="123"/>
      <c r="C825" s="124"/>
      <c r="D825" s="132"/>
      <c r="E825" s="124"/>
      <c r="F825" s="124"/>
      <c r="G825" s="124"/>
      <c r="H825" s="125"/>
      <c r="I825" s="126"/>
      <c r="J825" s="127"/>
      <c r="K825" s="127"/>
      <c r="L825" s="128" t="str">
        <f>IF(E825+G825=0,"",((E825*'Emission Factors'!C$23)+(G825*'Emission Factors'!$C$25)))</f>
        <v/>
      </c>
      <c r="M825" s="128" t="str">
        <f>IF(E825+G825=0,"",((E825*'Emission Factors'!C$24)+(G825*'Emission Factors'!$C$26)))</f>
        <v/>
      </c>
      <c r="N825" s="128" t="str">
        <f t="shared" si="36"/>
        <v/>
      </c>
      <c r="O825" s="128" t="str">
        <f t="shared" si="37"/>
        <v/>
      </c>
      <c r="P825" s="128" t="str">
        <f>IFERROR(N825*'Emission Factors'!C$10+O825*'Emission Factors'!C$17,"")</f>
        <v/>
      </c>
      <c r="Q825" s="129" t="str">
        <f t="shared" si="38"/>
        <v/>
      </c>
      <c r="R825" s="130" t="str">
        <f>IFERROR(N825*'Emission Factors'!C$11+O825*'Emission Factors'!C$18,"")</f>
        <v/>
      </c>
      <c r="S825" s="130" t="str">
        <f>IFERROR(N825*'Emission Factors'!C$12+O825*'Emission Factors'!C$19,"")</f>
        <v/>
      </c>
      <c r="T825" s="130" t="str">
        <f>IFERROR(N825*'Emission Factors'!C$13+O825*'Emission Factors'!C$20,"")</f>
        <v/>
      </c>
      <c r="U825" s="131" t="str">
        <f>IFERROR(IF(K825="Residential",N825*'Emission Factors'!$C$14+O825*'Emission Factors'!$C$21,N825*'Emission Factors'!$C$15+O825*'Emission Factors'!$C$22),"")</f>
        <v/>
      </c>
    </row>
    <row r="826" spans="2:21" ht="15" customHeight="1" x14ac:dyDescent="0.3">
      <c r="B826" s="123"/>
      <c r="C826" s="124"/>
      <c r="D826" s="132"/>
      <c r="E826" s="124"/>
      <c r="F826" s="124"/>
      <c r="G826" s="124"/>
      <c r="H826" s="125"/>
      <c r="I826" s="126"/>
      <c r="J826" s="127"/>
      <c r="K826" s="127"/>
      <c r="L826" s="128" t="str">
        <f>IF(E826+G826=0,"",((E826*'Emission Factors'!C$23)+(G826*'Emission Factors'!$C$25)))</f>
        <v/>
      </c>
      <c r="M826" s="128" t="str">
        <f>IF(E826+G826=0,"",((E826*'Emission Factors'!C$24)+(G826*'Emission Factors'!$C$26)))</f>
        <v/>
      </c>
      <c r="N826" s="128" t="str">
        <f t="shared" si="36"/>
        <v/>
      </c>
      <c r="O826" s="128" t="str">
        <f t="shared" si="37"/>
        <v/>
      </c>
      <c r="P826" s="128" t="str">
        <f>IFERROR(N826*'Emission Factors'!C$10+O826*'Emission Factors'!C$17,"")</f>
        <v/>
      </c>
      <c r="Q826" s="129" t="str">
        <f t="shared" si="38"/>
        <v/>
      </c>
      <c r="R826" s="130" t="str">
        <f>IFERROR(N826*'Emission Factors'!C$11+O826*'Emission Factors'!C$18,"")</f>
        <v/>
      </c>
      <c r="S826" s="130" t="str">
        <f>IFERROR(N826*'Emission Factors'!C$12+O826*'Emission Factors'!C$19,"")</f>
        <v/>
      </c>
      <c r="T826" s="130" t="str">
        <f>IFERROR(N826*'Emission Factors'!C$13+O826*'Emission Factors'!C$20,"")</f>
        <v/>
      </c>
      <c r="U826" s="131" t="str">
        <f>IFERROR(IF(K826="Residential",N826*'Emission Factors'!$C$14+O826*'Emission Factors'!$C$21,N826*'Emission Factors'!$C$15+O826*'Emission Factors'!$C$22),"")</f>
        <v/>
      </c>
    </row>
    <row r="827" spans="2:21" ht="15" customHeight="1" x14ac:dyDescent="0.3">
      <c r="B827" s="123"/>
      <c r="C827" s="124"/>
      <c r="D827" s="132"/>
      <c r="E827" s="124"/>
      <c r="F827" s="124"/>
      <c r="G827" s="124"/>
      <c r="H827" s="125"/>
      <c r="I827" s="126"/>
      <c r="J827" s="127"/>
      <c r="K827" s="127"/>
      <c r="L827" s="128" t="str">
        <f>IF(E827+G827=0,"",((E827*'Emission Factors'!C$23)+(G827*'Emission Factors'!$C$25)))</f>
        <v/>
      </c>
      <c r="M827" s="128" t="str">
        <f>IF(E827+G827=0,"",((E827*'Emission Factors'!C$24)+(G827*'Emission Factors'!$C$26)))</f>
        <v/>
      </c>
      <c r="N827" s="128" t="str">
        <f t="shared" si="36"/>
        <v/>
      </c>
      <c r="O827" s="128" t="str">
        <f t="shared" si="37"/>
        <v/>
      </c>
      <c r="P827" s="128" t="str">
        <f>IFERROR(N827*'Emission Factors'!C$10+O827*'Emission Factors'!C$17,"")</f>
        <v/>
      </c>
      <c r="Q827" s="129" t="str">
        <f t="shared" si="38"/>
        <v/>
      </c>
      <c r="R827" s="130" t="str">
        <f>IFERROR(N827*'Emission Factors'!C$11+O827*'Emission Factors'!C$18,"")</f>
        <v/>
      </c>
      <c r="S827" s="130" t="str">
        <f>IFERROR(N827*'Emission Factors'!C$12+O827*'Emission Factors'!C$19,"")</f>
        <v/>
      </c>
      <c r="T827" s="130" t="str">
        <f>IFERROR(N827*'Emission Factors'!C$13+O827*'Emission Factors'!C$20,"")</f>
        <v/>
      </c>
      <c r="U827" s="131" t="str">
        <f>IFERROR(IF(K827="Residential",N827*'Emission Factors'!$C$14+O827*'Emission Factors'!$C$21,N827*'Emission Factors'!$C$15+O827*'Emission Factors'!$C$22),"")</f>
        <v/>
      </c>
    </row>
    <row r="828" spans="2:21" ht="15" customHeight="1" x14ac:dyDescent="0.3">
      <c r="B828" s="123"/>
      <c r="C828" s="124"/>
      <c r="D828" s="132"/>
      <c r="E828" s="124"/>
      <c r="F828" s="124"/>
      <c r="G828" s="124"/>
      <c r="H828" s="125"/>
      <c r="I828" s="126"/>
      <c r="J828" s="127"/>
      <c r="K828" s="127"/>
      <c r="L828" s="128" t="str">
        <f>IF(E828+G828=0,"",((E828*'Emission Factors'!C$23)+(G828*'Emission Factors'!$C$25)))</f>
        <v/>
      </c>
      <c r="M828" s="128" t="str">
        <f>IF(E828+G828=0,"",((E828*'Emission Factors'!C$24)+(G828*'Emission Factors'!$C$26)))</f>
        <v/>
      </c>
      <c r="N828" s="128" t="str">
        <f t="shared" si="36"/>
        <v/>
      </c>
      <c r="O828" s="128" t="str">
        <f t="shared" si="37"/>
        <v/>
      </c>
      <c r="P828" s="128" t="str">
        <f>IFERROR(N828*'Emission Factors'!C$10+O828*'Emission Factors'!C$17,"")</f>
        <v/>
      </c>
      <c r="Q828" s="129" t="str">
        <f t="shared" si="38"/>
        <v/>
      </c>
      <c r="R828" s="130" t="str">
        <f>IFERROR(N828*'Emission Factors'!C$11+O828*'Emission Factors'!C$18,"")</f>
        <v/>
      </c>
      <c r="S828" s="130" t="str">
        <f>IFERROR(N828*'Emission Factors'!C$12+O828*'Emission Factors'!C$19,"")</f>
        <v/>
      </c>
      <c r="T828" s="130" t="str">
        <f>IFERROR(N828*'Emission Factors'!C$13+O828*'Emission Factors'!C$20,"")</f>
        <v/>
      </c>
      <c r="U828" s="131" t="str">
        <f>IFERROR(IF(K828="Residential",N828*'Emission Factors'!$C$14+O828*'Emission Factors'!$C$21,N828*'Emission Factors'!$C$15+O828*'Emission Factors'!$C$22),"")</f>
        <v/>
      </c>
    </row>
    <row r="829" spans="2:21" ht="15" customHeight="1" x14ac:dyDescent="0.3">
      <c r="B829" s="123"/>
      <c r="C829" s="124"/>
      <c r="D829" s="132"/>
      <c r="E829" s="124"/>
      <c r="F829" s="124"/>
      <c r="G829" s="124"/>
      <c r="H829" s="125"/>
      <c r="I829" s="126"/>
      <c r="J829" s="127"/>
      <c r="K829" s="127"/>
      <c r="L829" s="128" t="str">
        <f>IF(E829+G829=0,"",((E829*'Emission Factors'!C$23)+(G829*'Emission Factors'!$C$25)))</f>
        <v/>
      </c>
      <c r="M829" s="128" t="str">
        <f>IF(E829+G829=0,"",((E829*'Emission Factors'!C$24)+(G829*'Emission Factors'!$C$26)))</f>
        <v/>
      </c>
      <c r="N829" s="128" t="str">
        <f t="shared" si="36"/>
        <v/>
      </c>
      <c r="O829" s="128" t="str">
        <f t="shared" si="37"/>
        <v/>
      </c>
      <c r="P829" s="128" t="str">
        <f>IFERROR(N829*'Emission Factors'!C$10+O829*'Emission Factors'!C$17,"")</f>
        <v/>
      </c>
      <c r="Q829" s="129" t="str">
        <f t="shared" si="38"/>
        <v/>
      </c>
      <c r="R829" s="130" t="str">
        <f>IFERROR(N829*'Emission Factors'!C$11+O829*'Emission Factors'!C$18,"")</f>
        <v/>
      </c>
      <c r="S829" s="130" t="str">
        <f>IFERROR(N829*'Emission Factors'!C$12+O829*'Emission Factors'!C$19,"")</f>
        <v/>
      </c>
      <c r="T829" s="130" t="str">
        <f>IFERROR(N829*'Emission Factors'!C$13+O829*'Emission Factors'!C$20,"")</f>
        <v/>
      </c>
      <c r="U829" s="131" t="str">
        <f>IFERROR(IF(K829="Residential",N829*'Emission Factors'!$C$14+O829*'Emission Factors'!$C$21,N829*'Emission Factors'!$C$15+O829*'Emission Factors'!$C$22),"")</f>
        <v/>
      </c>
    </row>
    <row r="830" spans="2:21" ht="15" customHeight="1" x14ac:dyDescent="0.3">
      <c r="B830" s="123"/>
      <c r="C830" s="124"/>
      <c r="D830" s="132"/>
      <c r="E830" s="124"/>
      <c r="F830" s="124"/>
      <c r="G830" s="124"/>
      <c r="H830" s="125"/>
      <c r="I830" s="126"/>
      <c r="J830" s="127"/>
      <c r="K830" s="127"/>
      <c r="L830" s="128" t="str">
        <f>IF(E830+G830=0,"",((E830*'Emission Factors'!C$23)+(G830*'Emission Factors'!$C$25)))</f>
        <v/>
      </c>
      <c r="M830" s="128" t="str">
        <f>IF(E830+G830=0,"",((E830*'Emission Factors'!C$24)+(G830*'Emission Factors'!$C$26)))</f>
        <v/>
      </c>
      <c r="N830" s="128" t="str">
        <f t="shared" si="36"/>
        <v/>
      </c>
      <c r="O830" s="128" t="str">
        <f t="shared" si="37"/>
        <v/>
      </c>
      <c r="P830" s="128" t="str">
        <f>IFERROR(N830*'Emission Factors'!C$10+O830*'Emission Factors'!C$17,"")</f>
        <v/>
      </c>
      <c r="Q830" s="129" t="str">
        <f t="shared" si="38"/>
        <v/>
      </c>
      <c r="R830" s="130" t="str">
        <f>IFERROR(N830*'Emission Factors'!C$11+O830*'Emission Factors'!C$18,"")</f>
        <v/>
      </c>
      <c r="S830" s="130" t="str">
        <f>IFERROR(N830*'Emission Factors'!C$12+O830*'Emission Factors'!C$19,"")</f>
        <v/>
      </c>
      <c r="T830" s="130" t="str">
        <f>IFERROR(N830*'Emission Factors'!C$13+O830*'Emission Factors'!C$20,"")</f>
        <v/>
      </c>
      <c r="U830" s="131" t="str">
        <f>IFERROR(IF(K830="Residential",N830*'Emission Factors'!$C$14+O830*'Emission Factors'!$C$21,N830*'Emission Factors'!$C$15+O830*'Emission Factors'!$C$22),"")</f>
        <v/>
      </c>
    </row>
    <row r="831" spans="2:21" ht="15" customHeight="1" x14ac:dyDescent="0.3">
      <c r="B831" s="123"/>
      <c r="C831" s="124"/>
      <c r="D831" s="132"/>
      <c r="E831" s="124"/>
      <c r="F831" s="124"/>
      <c r="G831" s="124"/>
      <c r="H831" s="125"/>
      <c r="I831" s="126"/>
      <c r="J831" s="127"/>
      <c r="K831" s="127"/>
      <c r="L831" s="128" t="str">
        <f>IF(E831+G831=0,"",((E831*'Emission Factors'!C$23)+(G831*'Emission Factors'!$C$25)))</f>
        <v/>
      </c>
      <c r="M831" s="128" t="str">
        <f>IF(E831+G831=0,"",((E831*'Emission Factors'!C$24)+(G831*'Emission Factors'!$C$26)))</f>
        <v/>
      </c>
      <c r="N831" s="128" t="str">
        <f t="shared" si="36"/>
        <v/>
      </c>
      <c r="O831" s="128" t="str">
        <f t="shared" si="37"/>
        <v/>
      </c>
      <c r="P831" s="128" t="str">
        <f>IFERROR(N831*'Emission Factors'!C$10+O831*'Emission Factors'!C$17,"")</f>
        <v/>
      </c>
      <c r="Q831" s="129" t="str">
        <f t="shared" si="38"/>
        <v/>
      </c>
      <c r="R831" s="130" t="str">
        <f>IFERROR(N831*'Emission Factors'!C$11+O831*'Emission Factors'!C$18,"")</f>
        <v/>
      </c>
      <c r="S831" s="130" t="str">
        <f>IFERROR(N831*'Emission Factors'!C$12+O831*'Emission Factors'!C$19,"")</f>
        <v/>
      </c>
      <c r="T831" s="130" t="str">
        <f>IFERROR(N831*'Emission Factors'!C$13+O831*'Emission Factors'!C$20,"")</f>
        <v/>
      </c>
      <c r="U831" s="131" t="str">
        <f>IFERROR(IF(K831="Residential",N831*'Emission Factors'!$C$14+O831*'Emission Factors'!$C$21,N831*'Emission Factors'!$C$15+O831*'Emission Factors'!$C$22),"")</f>
        <v/>
      </c>
    </row>
    <row r="832" spans="2:21" ht="15" customHeight="1" x14ac:dyDescent="0.3">
      <c r="B832" s="123"/>
      <c r="C832" s="124"/>
      <c r="D832" s="132"/>
      <c r="E832" s="124"/>
      <c r="F832" s="124"/>
      <c r="G832" s="124"/>
      <c r="H832" s="125"/>
      <c r="I832" s="126"/>
      <c r="J832" s="127"/>
      <c r="K832" s="127"/>
      <c r="L832" s="128" t="str">
        <f>IF(E832+G832=0,"",((E832*'Emission Factors'!C$23)+(G832*'Emission Factors'!$C$25)))</f>
        <v/>
      </c>
      <c r="M832" s="128" t="str">
        <f>IF(E832+G832=0,"",((E832*'Emission Factors'!C$24)+(G832*'Emission Factors'!$C$26)))</f>
        <v/>
      </c>
      <c r="N832" s="128" t="str">
        <f t="shared" si="36"/>
        <v/>
      </c>
      <c r="O832" s="128" t="str">
        <f t="shared" si="37"/>
        <v/>
      </c>
      <c r="P832" s="128" t="str">
        <f>IFERROR(N832*'Emission Factors'!C$10+O832*'Emission Factors'!C$17,"")</f>
        <v/>
      </c>
      <c r="Q832" s="129" t="str">
        <f t="shared" si="38"/>
        <v/>
      </c>
      <c r="R832" s="130" t="str">
        <f>IFERROR(N832*'Emission Factors'!C$11+O832*'Emission Factors'!C$18,"")</f>
        <v/>
      </c>
      <c r="S832" s="130" t="str">
        <f>IFERROR(N832*'Emission Factors'!C$12+O832*'Emission Factors'!C$19,"")</f>
        <v/>
      </c>
      <c r="T832" s="130" t="str">
        <f>IFERROR(N832*'Emission Factors'!C$13+O832*'Emission Factors'!C$20,"")</f>
        <v/>
      </c>
      <c r="U832" s="131" t="str">
        <f>IFERROR(IF(K832="Residential",N832*'Emission Factors'!$C$14+O832*'Emission Factors'!$C$21,N832*'Emission Factors'!$C$15+O832*'Emission Factors'!$C$22),"")</f>
        <v/>
      </c>
    </row>
    <row r="833" spans="2:21" ht="15" customHeight="1" x14ac:dyDescent="0.3">
      <c r="B833" s="123"/>
      <c r="C833" s="124"/>
      <c r="D833" s="132"/>
      <c r="E833" s="124"/>
      <c r="F833" s="124"/>
      <c r="G833" s="124"/>
      <c r="H833" s="125"/>
      <c r="I833" s="126"/>
      <c r="J833" s="127"/>
      <c r="K833" s="127"/>
      <c r="L833" s="128" t="str">
        <f>IF(E833+G833=0,"",((E833*'Emission Factors'!C$23)+(G833*'Emission Factors'!$C$25)))</f>
        <v/>
      </c>
      <c r="M833" s="128" t="str">
        <f>IF(E833+G833=0,"",((E833*'Emission Factors'!C$24)+(G833*'Emission Factors'!$C$26)))</f>
        <v/>
      </c>
      <c r="N833" s="128" t="str">
        <f t="shared" si="36"/>
        <v/>
      </c>
      <c r="O833" s="128" t="str">
        <f t="shared" si="37"/>
        <v/>
      </c>
      <c r="P833" s="128" t="str">
        <f>IFERROR(N833*'Emission Factors'!C$10+O833*'Emission Factors'!C$17,"")</f>
        <v/>
      </c>
      <c r="Q833" s="129" t="str">
        <f t="shared" si="38"/>
        <v/>
      </c>
      <c r="R833" s="130" t="str">
        <f>IFERROR(N833*'Emission Factors'!C$11+O833*'Emission Factors'!C$18,"")</f>
        <v/>
      </c>
      <c r="S833" s="130" t="str">
        <f>IFERROR(N833*'Emission Factors'!C$12+O833*'Emission Factors'!C$19,"")</f>
        <v/>
      </c>
      <c r="T833" s="130" t="str">
        <f>IFERROR(N833*'Emission Factors'!C$13+O833*'Emission Factors'!C$20,"")</f>
        <v/>
      </c>
      <c r="U833" s="131" t="str">
        <f>IFERROR(IF(K833="Residential",N833*'Emission Factors'!$C$14+O833*'Emission Factors'!$C$21,N833*'Emission Factors'!$C$15+O833*'Emission Factors'!$C$22),"")</f>
        <v/>
      </c>
    </row>
    <row r="834" spans="2:21" ht="15" customHeight="1" x14ac:dyDescent="0.3">
      <c r="B834" s="123"/>
      <c r="C834" s="124"/>
      <c r="D834" s="132"/>
      <c r="E834" s="124"/>
      <c r="F834" s="124"/>
      <c r="G834" s="124"/>
      <c r="H834" s="125"/>
      <c r="I834" s="126"/>
      <c r="J834" s="127"/>
      <c r="K834" s="127"/>
      <c r="L834" s="128" t="str">
        <f>IF(E834+G834=0,"",((E834*'Emission Factors'!C$23)+(G834*'Emission Factors'!$C$25)))</f>
        <v/>
      </c>
      <c r="M834" s="128" t="str">
        <f>IF(E834+G834=0,"",((E834*'Emission Factors'!C$24)+(G834*'Emission Factors'!$C$26)))</f>
        <v/>
      </c>
      <c r="N834" s="128" t="str">
        <f t="shared" si="36"/>
        <v/>
      </c>
      <c r="O834" s="128" t="str">
        <f t="shared" si="37"/>
        <v/>
      </c>
      <c r="P834" s="128" t="str">
        <f>IFERROR(N834*'Emission Factors'!C$10+O834*'Emission Factors'!C$17,"")</f>
        <v/>
      </c>
      <c r="Q834" s="129" t="str">
        <f t="shared" si="38"/>
        <v/>
      </c>
      <c r="R834" s="130" t="str">
        <f>IFERROR(N834*'Emission Factors'!C$11+O834*'Emission Factors'!C$18,"")</f>
        <v/>
      </c>
      <c r="S834" s="130" t="str">
        <f>IFERROR(N834*'Emission Factors'!C$12+O834*'Emission Factors'!C$19,"")</f>
        <v/>
      </c>
      <c r="T834" s="130" t="str">
        <f>IFERROR(N834*'Emission Factors'!C$13+O834*'Emission Factors'!C$20,"")</f>
        <v/>
      </c>
      <c r="U834" s="131" t="str">
        <f>IFERROR(IF(K834="Residential",N834*'Emission Factors'!$C$14+O834*'Emission Factors'!$C$21,N834*'Emission Factors'!$C$15+O834*'Emission Factors'!$C$22),"")</f>
        <v/>
      </c>
    </row>
    <row r="835" spans="2:21" ht="15" customHeight="1" x14ac:dyDescent="0.3">
      <c r="B835" s="123"/>
      <c r="C835" s="124"/>
      <c r="D835" s="132"/>
      <c r="E835" s="124"/>
      <c r="F835" s="124"/>
      <c r="G835" s="124"/>
      <c r="H835" s="125"/>
      <c r="I835" s="126"/>
      <c r="J835" s="127"/>
      <c r="K835" s="127"/>
      <c r="L835" s="128" t="str">
        <f>IF(E835+G835=0,"",((E835*'Emission Factors'!C$23)+(G835*'Emission Factors'!$C$25)))</f>
        <v/>
      </c>
      <c r="M835" s="128" t="str">
        <f>IF(E835+G835=0,"",((E835*'Emission Factors'!C$24)+(G835*'Emission Factors'!$C$26)))</f>
        <v/>
      </c>
      <c r="N835" s="128" t="str">
        <f t="shared" si="36"/>
        <v/>
      </c>
      <c r="O835" s="128" t="str">
        <f t="shared" si="37"/>
        <v/>
      </c>
      <c r="P835" s="128" t="str">
        <f>IFERROR(N835*'Emission Factors'!C$10+O835*'Emission Factors'!C$17,"")</f>
        <v/>
      </c>
      <c r="Q835" s="129" t="str">
        <f t="shared" si="38"/>
        <v/>
      </c>
      <c r="R835" s="130" t="str">
        <f>IFERROR(N835*'Emission Factors'!C$11+O835*'Emission Factors'!C$18,"")</f>
        <v/>
      </c>
      <c r="S835" s="130" t="str">
        <f>IFERROR(N835*'Emission Factors'!C$12+O835*'Emission Factors'!C$19,"")</f>
        <v/>
      </c>
      <c r="T835" s="130" t="str">
        <f>IFERROR(N835*'Emission Factors'!C$13+O835*'Emission Factors'!C$20,"")</f>
        <v/>
      </c>
      <c r="U835" s="131" t="str">
        <f>IFERROR(IF(K835="Residential",N835*'Emission Factors'!$C$14+O835*'Emission Factors'!$C$21,N835*'Emission Factors'!$C$15+O835*'Emission Factors'!$C$22),"")</f>
        <v/>
      </c>
    </row>
    <row r="836" spans="2:21" ht="15" customHeight="1" x14ac:dyDescent="0.3">
      <c r="B836" s="123"/>
      <c r="C836" s="124"/>
      <c r="D836" s="132"/>
      <c r="E836" s="124"/>
      <c r="F836" s="124"/>
      <c r="G836" s="124"/>
      <c r="H836" s="125"/>
      <c r="I836" s="126"/>
      <c r="J836" s="127"/>
      <c r="K836" s="127"/>
      <c r="L836" s="128" t="str">
        <f>IF(E836+G836=0,"",((E836*'Emission Factors'!C$23)+(G836*'Emission Factors'!$C$25)))</f>
        <v/>
      </c>
      <c r="M836" s="128" t="str">
        <f>IF(E836+G836=0,"",((E836*'Emission Factors'!C$24)+(G836*'Emission Factors'!$C$26)))</f>
        <v/>
      </c>
      <c r="N836" s="128" t="str">
        <f t="shared" si="36"/>
        <v/>
      </c>
      <c r="O836" s="128" t="str">
        <f t="shared" si="37"/>
        <v/>
      </c>
      <c r="P836" s="128" t="str">
        <f>IFERROR(N836*'Emission Factors'!C$10+O836*'Emission Factors'!C$17,"")</f>
        <v/>
      </c>
      <c r="Q836" s="129" t="str">
        <f t="shared" si="38"/>
        <v/>
      </c>
      <c r="R836" s="130" t="str">
        <f>IFERROR(N836*'Emission Factors'!C$11+O836*'Emission Factors'!C$18,"")</f>
        <v/>
      </c>
      <c r="S836" s="130" t="str">
        <f>IFERROR(N836*'Emission Factors'!C$12+O836*'Emission Factors'!C$19,"")</f>
        <v/>
      </c>
      <c r="T836" s="130" t="str">
        <f>IFERROR(N836*'Emission Factors'!C$13+O836*'Emission Factors'!C$20,"")</f>
        <v/>
      </c>
      <c r="U836" s="131" t="str">
        <f>IFERROR(IF(K836="Residential",N836*'Emission Factors'!$C$14+O836*'Emission Factors'!$C$21,N836*'Emission Factors'!$C$15+O836*'Emission Factors'!$C$22),"")</f>
        <v/>
      </c>
    </row>
    <row r="837" spans="2:21" ht="15" customHeight="1" x14ac:dyDescent="0.3">
      <c r="B837" s="123"/>
      <c r="C837" s="124"/>
      <c r="D837" s="132"/>
      <c r="E837" s="124"/>
      <c r="F837" s="124"/>
      <c r="G837" s="124"/>
      <c r="H837" s="125"/>
      <c r="I837" s="126"/>
      <c r="J837" s="127"/>
      <c r="K837" s="127"/>
      <c r="L837" s="128" t="str">
        <f>IF(E837+G837=0,"",((E837*'Emission Factors'!C$23)+(G837*'Emission Factors'!$C$25)))</f>
        <v/>
      </c>
      <c r="M837" s="128" t="str">
        <f>IF(E837+G837=0,"",((E837*'Emission Factors'!C$24)+(G837*'Emission Factors'!$C$26)))</f>
        <v/>
      </c>
      <c r="N837" s="128" t="str">
        <f t="shared" si="36"/>
        <v/>
      </c>
      <c r="O837" s="128" t="str">
        <f t="shared" si="37"/>
        <v/>
      </c>
      <c r="P837" s="128" t="str">
        <f>IFERROR(N837*'Emission Factors'!C$10+O837*'Emission Factors'!C$17,"")</f>
        <v/>
      </c>
      <c r="Q837" s="129" t="str">
        <f t="shared" si="38"/>
        <v/>
      </c>
      <c r="R837" s="130" t="str">
        <f>IFERROR(N837*'Emission Factors'!C$11+O837*'Emission Factors'!C$18,"")</f>
        <v/>
      </c>
      <c r="S837" s="130" t="str">
        <f>IFERROR(N837*'Emission Factors'!C$12+O837*'Emission Factors'!C$19,"")</f>
        <v/>
      </c>
      <c r="T837" s="130" t="str">
        <f>IFERROR(N837*'Emission Factors'!C$13+O837*'Emission Factors'!C$20,"")</f>
        <v/>
      </c>
      <c r="U837" s="131" t="str">
        <f>IFERROR(IF(K837="Residential",N837*'Emission Factors'!$C$14+O837*'Emission Factors'!$C$21,N837*'Emission Factors'!$C$15+O837*'Emission Factors'!$C$22),"")</f>
        <v/>
      </c>
    </row>
    <row r="838" spans="2:21" ht="15" customHeight="1" x14ac:dyDescent="0.3">
      <c r="B838" s="123"/>
      <c r="C838" s="124"/>
      <c r="D838" s="132"/>
      <c r="E838" s="124"/>
      <c r="F838" s="124"/>
      <c r="G838" s="124"/>
      <c r="H838" s="125"/>
      <c r="I838" s="126"/>
      <c r="J838" s="127"/>
      <c r="K838" s="127"/>
      <c r="L838" s="128" t="str">
        <f>IF(E838+G838=0,"",((E838*'Emission Factors'!C$23)+(G838*'Emission Factors'!$C$25)))</f>
        <v/>
      </c>
      <c r="M838" s="128" t="str">
        <f>IF(E838+G838=0,"",((E838*'Emission Factors'!C$24)+(G838*'Emission Factors'!$C$26)))</f>
        <v/>
      </c>
      <c r="N838" s="128" t="str">
        <f t="shared" si="36"/>
        <v/>
      </c>
      <c r="O838" s="128" t="str">
        <f t="shared" si="37"/>
        <v/>
      </c>
      <c r="P838" s="128" t="str">
        <f>IFERROR(N838*'Emission Factors'!C$10+O838*'Emission Factors'!C$17,"")</f>
        <v/>
      </c>
      <c r="Q838" s="129" t="str">
        <f t="shared" si="38"/>
        <v/>
      </c>
      <c r="R838" s="130" t="str">
        <f>IFERROR(N838*'Emission Factors'!C$11+O838*'Emission Factors'!C$18,"")</f>
        <v/>
      </c>
      <c r="S838" s="130" t="str">
        <f>IFERROR(N838*'Emission Factors'!C$12+O838*'Emission Factors'!C$19,"")</f>
        <v/>
      </c>
      <c r="T838" s="130" t="str">
        <f>IFERROR(N838*'Emission Factors'!C$13+O838*'Emission Factors'!C$20,"")</f>
        <v/>
      </c>
      <c r="U838" s="131" t="str">
        <f>IFERROR(IF(K838="Residential",N838*'Emission Factors'!$C$14+O838*'Emission Factors'!$C$21,N838*'Emission Factors'!$C$15+O838*'Emission Factors'!$C$22),"")</f>
        <v/>
      </c>
    </row>
    <row r="839" spans="2:21" ht="15" customHeight="1" x14ac:dyDescent="0.3">
      <c r="B839" s="123"/>
      <c r="C839" s="124"/>
      <c r="D839" s="132"/>
      <c r="E839" s="124"/>
      <c r="F839" s="124"/>
      <c r="G839" s="124"/>
      <c r="H839" s="125"/>
      <c r="I839" s="126"/>
      <c r="J839" s="127"/>
      <c r="K839" s="127"/>
      <c r="L839" s="128" t="str">
        <f>IF(E839+G839=0,"",((E839*'Emission Factors'!C$23)+(G839*'Emission Factors'!$C$25)))</f>
        <v/>
      </c>
      <c r="M839" s="128" t="str">
        <f>IF(E839+G839=0,"",((E839*'Emission Factors'!C$24)+(G839*'Emission Factors'!$C$26)))</f>
        <v/>
      </c>
      <c r="N839" s="128" t="str">
        <f t="shared" si="36"/>
        <v/>
      </c>
      <c r="O839" s="128" t="str">
        <f t="shared" si="37"/>
        <v/>
      </c>
      <c r="P839" s="128" t="str">
        <f>IFERROR(N839*'Emission Factors'!C$10+O839*'Emission Factors'!C$17,"")</f>
        <v/>
      </c>
      <c r="Q839" s="129" t="str">
        <f t="shared" si="38"/>
        <v/>
      </c>
      <c r="R839" s="130" t="str">
        <f>IFERROR(N839*'Emission Factors'!C$11+O839*'Emission Factors'!C$18,"")</f>
        <v/>
      </c>
      <c r="S839" s="130" t="str">
        <f>IFERROR(N839*'Emission Factors'!C$12+O839*'Emission Factors'!C$19,"")</f>
        <v/>
      </c>
      <c r="T839" s="130" t="str">
        <f>IFERROR(N839*'Emission Factors'!C$13+O839*'Emission Factors'!C$20,"")</f>
        <v/>
      </c>
      <c r="U839" s="131" t="str">
        <f>IFERROR(IF(K839="Residential",N839*'Emission Factors'!$C$14+O839*'Emission Factors'!$C$21,N839*'Emission Factors'!$C$15+O839*'Emission Factors'!$C$22),"")</f>
        <v/>
      </c>
    </row>
    <row r="840" spans="2:21" ht="15" customHeight="1" x14ac:dyDescent="0.3">
      <c r="B840" s="123"/>
      <c r="C840" s="124"/>
      <c r="D840" s="132"/>
      <c r="E840" s="124"/>
      <c r="F840" s="124"/>
      <c r="G840" s="124"/>
      <c r="H840" s="125"/>
      <c r="I840" s="126"/>
      <c r="J840" s="127"/>
      <c r="K840" s="127"/>
      <c r="L840" s="128" t="str">
        <f>IF(E840+G840=0,"",((E840*'Emission Factors'!C$23)+(G840*'Emission Factors'!$C$25)))</f>
        <v/>
      </c>
      <c r="M840" s="128" t="str">
        <f>IF(E840+G840=0,"",((E840*'Emission Factors'!C$24)+(G840*'Emission Factors'!$C$26)))</f>
        <v/>
      </c>
      <c r="N840" s="128" t="str">
        <f t="shared" si="36"/>
        <v/>
      </c>
      <c r="O840" s="128" t="str">
        <f t="shared" si="37"/>
        <v/>
      </c>
      <c r="P840" s="128" t="str">
        <f>IFERROR(N840*'Emission Factors'!C$10+O840*'Emission Factors'!C$17,"")</f>
        <v/>
      </c>
      <c r="Q840" s="129" t="str">
        <f t="shared" si="38"/>
        <v/>
      </c>
      <c r="R840" s="130" t="str">
        <f>IFERROR(N840*'Emission Factors'!C$11+O840*'Emission Factors'!C$18,"")</f>
        <v/>
      </c>
      <c r="S840" s="130" t="str">
        <f>IFERROR(N840*'Emission Factors'!C$12+O840*'Emission Factors'!C$19,"")</f>
        <v/>
      </c>
      <c r="T840" s="130" t="str">
        <f>IFERROR(N840*'Emission Factors'!C$13+O840*'Emission Factors'!C$20,"")</f>
        <v/>
      </c>
      <c r="U840" s="131" t="str">
        <f>IFERROR(IF(K840="Residential",N840*'Emission Factors'!$C$14+O840*'Emission Factors'!$C$21,N840*'Emission Factors'!$C$15+O840*'Emission Factors'!$C$22),"")</f>
        <v/>
      </c>
    </row>
    <row r="841" spans="2:21" ht="15" customHeight="1" x14ac:dyDescent="0.3">
      <c r="B841" s="123"/>
      <c r="C841" s="124"/>
      <c r="D841" s="132"/>
      <c r="E841" s="124"/>
      <c r="F841" s="124"/>
      <c r="G841" s="124"/>
      <c r="H841" s="125"/>
      <c r="I841" s="126"/>
      <c r="J841" s="127"/>
      <c r="K841" s="127"/>
      <c r="L841" s="128" t="str">
        <f>IF(E841+G841=0,"",((E841*'Emission Factors'!C$23)+(G841*'Emission Factors'!$C$25)))</f>
        <v/>
      </c>
      <c r="M841" s="128" t="str">
        <f>IF(E841+G841=0,"",((E841*'Emission Factors'!C$24)+(G841*'Emission Factors'!$C$26)))</f>
        <v/>
      </c>
      <c r="N841" s="128" t="str">
        <f t="shared" si="36"/>
        <v/>
      </c>
      <c r="O841" s="128" t="str">
        <f t="shared" si="37"/>
        <v/>
      </c>
      <c r="P841" s="128" t="str">
        <f>IFERROR(N841*'Emission Factors'!C$10+O841*'Emission Factors'!C$17,"")</f>
        <v/>
      </c>
      <c r="Q841" s="129" t="str">
        <f t="shared" si="38"/>
        <v/>
      </c>
      <c r="R841" s="130" t="str">
        <f>IFERROR(N841*'Emission Factors'!C$11+O841*'Emission Factors'!C$18,"")</f>
        <v/>
      </c>
      <c r="S841" s="130" t="str">
        <f>IFERROR(N841*'Emission Factors'!C$12+O841*'Emission Factors'!C$19,"")</f>
        <v/>
      </c>
      <c r="T841" s="130" t="str">
        <f>IFERROR(N841*'Emission Factors'!C$13+O841*'Emission Factors'!C$20,"")</f>
        <v/>
      </c>
      <c r="U841" s="131" t="str">
        <f>IFERROR(IF(K841="Residential",N841*'Emission Factors'!$C$14+O841*'Emission Factors'!$C$21,N841*'Emission Factors'!$C$15+O841*'Emission Factors'!$C$22),"")</f>
        <v/>
      </c>
    </row>
    <row r="842" spans="2:21" ht="15" customHeight="1" x14ac:dyDescent="0.3">
      <c r="B842" s="123"/>
      <c r="C842" s="124"/>
      <c r="D842" s="132"/>
      <c r="E842" s="124"/>
      <c r="F842" s="124"/>
      <c r="G842" s="124"/>
      <c r="H842" s="125"/>
      <c r="I842" s="126"/>
      <c r="J842" s="127"/>
      <c r="K842" s="127"/>
      <c r="L842" s="128" t="str">
        <f>IF(E842+G842=0,"",((E842*'Emission Factors'!C$23)+(G842*'Emission Factors'!$C$25)))</f>
        <v/>
      </c>
      <c r="M842" s="128" t="str">
        <f>IF(E842+G842=0,"",((E842*'Emission Factors'!C$24)+(G842*'Emission Factors'!$C$26)))</f>
        <v/>
      </c>
      <c r="N842" s="128" t="str">
        <f t="shared" si="36"/>
        <v/>
      </c>
      <c r="O842" s="128" t="str">
        <f t="shared" si="37"/>
        <v/>
      </c>
      <c r="P842" s="128" t="str">
        <f>IFERROR(N842*'Emission Factors'!C$10+O842*'Emission Factors'!C$17,"")</f>
        <v/>
      </c>
      <c r="Q842" s="129" t="str">
        <f t="shared" si="38"/>
        <v/>
      </c>
      <c r="R842" s="130" t="str">
        <f>IFERROR(N842*'Emission Factors'!C$11+O842*'Emission Factors'!C$18,"")</f>
        <v/>
      </c>
      <c r="S842" s="130" t="str">
        <f>IFERROR(N842*'Emission Factors'!C$12+O842*'Emission Factors'!C$19,"")</f>
        <v/>
      </c>
      <c r="T842" s="130" t="str">
        <f>IFERROR(N842*'Emission Factors'!C$13+O842*'Emission Factors'!C$20,"")</f>
        <v/>
      </c>
      <c r="U842" s="131" t="str">
        <f>IFERROR(IF(K842="Residential",N842*'Emission Factors'!$C$14+O842*'Emission Factors'!$C$21,N842*'Emission Factors'!$C$15+O842*'Emission Factors'!$C$22),"")</f>
        <v/>
      </c>
    </row>
    <row r="843" spans="2:21" ht="15" customHeight="1" x14ac:dyDescent="0.3">
      <c r="B843" s="123"/>
      <c r="C843" s="124"/>
      <c r="D843" s="132"/>
      <c r="E843" s="124"/>
      <c r="F843" s="124"/>
      <c r="G843" s="124"/>
      <c r="H843" s="125"/>
      <c r="I843" s="126"/>
      <c r="J843" s="127"/>
      <c r="K843" s="127"/>
      <c r="L843" s="128" t="str">
        <f>IF(E843+G843=0,"",((E843*'Emission Factors'!C$23)+(G843*'Emission Factors'!$C$25)))</f>
        <v/>
      </c>
      <c r="M843" s="128" t="str">
        <f>IF(E843+G843=0,"",((E843*'Emission Factors'!C$24)+(G843*'Emission Factors'!$C$26)))</f>
        <v/>
      </c>
      <c r="N843" s="128" t="str">
        <f t="shared" si="36"/>
        <v/>
      </c>
      <c r="O843" s="128" t="str">
        <f t="shared" si="37"/>
        <v/>
      </c>
      <c r="P843" s="128" t="str">
        <f>IFERROR(N843*'Emission Factors'!C$10+O843*'Emission Factors'!C$17,"")</f>
        <v/>
      </c>
      <c r="Q843" s="129" t="str">
        <f t="shared" si="38"/>
        <v/>
      </c>
      <c r="R843" s="130" t="str">
        <f>IFERROR(N843*'Emission Factors'!C$11+O843*'Emission Factors'!C$18,"")</f>
        <v/>
      </c>
      <c r="S843" s="130" t="str">
        <f>IFERROR(N843*'Emission Factors'!C$12+O843*'Emission Factors'!C$19,"")</f>
        <v/>
      </c>
      <c r="T843" s="130" t="str">
        <f>IFERROR(N843*'Emission Factors'!C$13+O843*'Emission Factors'!C$20,"")</f>
        <v/>
      </c>
      <c r="U843" s="131" t="str">
        <f>IFERROR(IF(K843="Residential",N843*'Emission Factors'!$C$14+O843*'Emission Factors'!$C$21,N843*'Emission Factors'!$C$15+O843*'Emission Factors'!$C$22),"")</f>
        <v/>
      </c>
    </row>
    <row r="844" spans="2:21" ht="15" customHeight="1" x14ac:dyDescent="0.3">
      <c r="B844" s="123"/>
      <c r="C844" s="124"/>
      <c r="D844" s="132"/>
      <c r="E844" s="124"/>
      <c r="F844" s="124"/>
      <c r="G844" s="124"/>
      <c r="H844" s="125"/>
      <c r="I844" s="126"/>
      <c r="J844" s="127"/>
      <c r="K844" s="127"/>
      <c r="L844" s="128" t="str">
        <f>IF(E844+G844=0,"",((E844*'Emission Factors'!C$23)+(G844*'Emission Factors'!$C$25)))</f>
        <v/>
      </c>
      <c r="M844" s="128" t="str">
        <f>IF(E844+G844=0,"",((E844*'Emission Factors'!C$24)+(G844*'Emission Factors'!$C$26)))</f>
        <v/>
      </c>
      <c r="N844" s="128" t="str">
        <f t="shared" si="36"/>
        <v/>
      </c>
      <c r="O844" s="128" t="str">
        <f t="shared" si="37"/>
        <v/>
      </c>
      <c r="P844" s="128" t="str">
        <f>IFERROR(N844*'Emission Factors'!C$10+O844*'Emission Factors'!C$17,"")</f>
        <v/>
      </c>
      <c r="Q844" s="129" t="str">
        <f t="shared" si="38"/>
        <v/>
      </c>
      <c r="R844" s="130" t="str">
        <f>IFERROR(N844*'Emission Factors'!C$11+O844*'Emission Factors'!C$18,"")</f>
        <v/>
      </c>
      <c r="S844" s="130" t="str">
        <f>IFERROR(N844*'Emission Factors'!C$12+O844*'Emission Factors'!C$19,"")</f>
        <v/>
      </c>
      <c r="T844" s="130" t="str">
        <f>IFERROR(N844*'Emission Factors'!C$13+O844*'Emission Factors'!C$20,"")</f>
        <v/>
      </c>
      <c r="U844" s="131" t="str">
        <f>IFERROR(IF(K844="Residential",N844*'Emission Factors'!$C$14+O844*'Emission Factors'!$C$21,N844*'Emission Factors'!$C$15+O844*'Emission Factors'!$C$22),"")</f>
        <v/>
      </c>
    </row>
    <row r="845" spans="2:21" ht="15" customHeight="1" x14ac:dyDescent="0.3">
      <c r="B845" s="123"/>
      <c r="C845" s="124"/>
      <c r="D845" s="132"/>
      <c r="E845" s="124"/>
      <c r="F845" s="124"/>
      <c r="G845" s="124"/>
      <c r="H845" s="125"/>
      <c r="I845" s="126"/>
      <c r="J845" s="127"/>
      <c r="K845" s="127"/>
      <c r="L845" s="128" t="str">
        <f>IF(E845+G845=0,"",((E845*'Emission Factors'!C$23)+(G845*'Emission Factors'!$C$25)))</f>
        <v/>
      </c>
      <c r="M845" s="128" t="str">
        <f>IF(E845+G845=0,"",((E845*'Emission Factors'!C$24)+(G845*'Emission Factors'!$C$26)))</f>
        <v/>
      </c>
      <c r="N845" s="128" t="str">
        <f t="shared" si="36"/>
        <v/>
      </c>
      <c r="O845" s="128" t="str">
        <f t="shared" si="37"/>
        <v/>
      </c>
      <c r="P845" s="128" t="str">
        <f>IFERROR(N845*'Emission Factors'!C$10+O845*'Emission Factors'!C$17,"")</f>
        <v/>
      </c>
      <c r="Q845" s="129" t="str">
        <f t="shared" si="38"/>
        <v/>
      </c>
      <c r="R845" s="130" t="str">
        <f>IFERROR(N845*'Emission Factors'!C$11+O845*'Emission Factors'!C$18,"")</f>
        <v/>
      </c>
      <c r="S845" s="130" t="str">
        <f>IFERROR(N845*'Emission Factors'!C$12+O845*'Emission Factors'!C$19,"")</f>
        <v/>
      </c>
      <c r="T845" s="130" t="str">
        <f>IFERROR(N845*'Emission Factors'!C$13+O845*'Emission Factors'!C$20,"")</f>
        <v/>
      </c>
      <c r="U845" s="131" t="str">
        <f>IFERROR(IF(K845="Residential",N845*'Emission Factors'!$C$14+O845*'Emission Factors'!$C$21,N845*'Emission Factors'!$C$15+O845*'Emission Factors'!$C$22),"")</f>
        <v/>
      </c>
    </row>
    <row r="846" spans="2:21" ht="15" customHeight="1" x14ac:dyDescent="0.3">
      <c r="B846" s="123"/>
      <c r="C846" s="124"/>
      <c r="D846" s="132"/>
      <c r="E846" s="124"/>
      <c r="F846" s="124"/>
      <c r="G846" s="124"/>
      <c r="H846" s="125"/>
      <c r="I846" s="126"/>
      <c r="J846" s="127"/>
      <c r="K846" s="127"/>
      <c r="L846" s="128" t="str">
        <f>IF(E846+G846=0,"",((E846*'Emission Factors'!C$23)+(G846*'Emission Factors'!$C$25)))</f>
        <v/>
      </c>
      <c r="M846" s="128" t="str">
        <f>IF(E846+G846=0,"",((E846*'Emission Factors'!C$24)+(G846*'Emission Factors'!$C$26)))</f>
        <v/>
      </c>
      <c r="N846" s="128" t="str">
        <f t="shared" si="36"/>
        <v/>
      </c>
      <c r="O846" s="128" t="str">
        <f t="shared" si="37"/>
        <v/>
      </c>
      <c r="P846" s="128" t="str">
        <f>IFERROR(N846*'Emission Factors'!C$10+O846*'Emission Factors'!C$17,"")</f>
        <v/>
      </c>
      <c r="Q846" s="129" t="str">
        <f t="shared" si="38"/>
        <v/>
      </c>
      <c r="R846" s="130" t="str">
        <f>IFERROR(N846*'Emission Factors'!C$11+O846*'Emission Factors'!C$18,"")</f>
        <v/>
      </c>
      <c r="S846" s="130" t="str">
        <f>IFERROR(N846*'Emission Factors'!C$12+O846*'Emission Factors'!C$19,"")</f>
        <v/>
      </c>
      <c r="T846" s="130" t="str">
        <f>IFERROR(N846*'Emission Factors'!C$13+O846*'Emission Factors'!C$20,"")</f>
        <v/>
      </c>
      <c r="U846" s="131" t="str">
        <f>IFERROR(IF(K846="Residential",N846*'Emission Factors'!$C$14+O846*'Emission Factors'!$C$21,N846*'Emission Factors'!$C$15+O846*'Emission Factors'!$C$22),"")</f>
        <v/>
      </c>
    </row>
    <row r="847" spans="2:21" ht="15" customHeight="1" x14ac:dyDescent="0.3">
      <c r="B847" s="123"/>
      <c r="C847" s="124"/>
      <c r="D847" s="132"/>
      <c r="E847" s="124"/>
      <c r="F847" s="124"/>
      <c r="G847" s="124"/>
      <c r="H847" s="125"/>
      <c r="I847" s="126"/>
      <c r="J847" s="127"/>
      <c r="K847" s="127"/>
      <c r="L847" s="128" t="str">
        <f>IF(E847+G847=0,"",((E847*'Emission Factors'!C$23)+(G847*'Emission Factors'!$C$25)))</f>
        <v/>
      </c>
      <c r="M847" s="128" t="str">
        <f>IF(E847+G847=0,"",((E847*'Emission Factors'!C$24)+(G847*'Emission Factors'!$C$26)))</f>
        <v/>
      </c>
      <c r="N847" s="128" t="str">
        <f t="shared" ref="N847:N910" si="39">IFERROR(L847*J847,"")</f>
        <v/>
      </c>
      <c r="O847" s="128" t="str">
        <f t="shared" ref="O847:O910" si="40">IFERROR(M847*J847,"")</f>
        <v/>
      </c>
      <c r="P847" s="128" t="str">
        <f>IFERROR(N847*'Emission Factors'!C$10+O847*'Emission Factors'!C$17,"")</f>
        <v/>
      </c>
      <c r="Q847" s="129" t="str">
        <f t="shared" ref="Q847:Q910" si="41">IFERROR(P847/I847,"")</f>
        <v/>
      </c>
      <c r="R847" s="130" t="str">
        <f>IFERROR(N847*'Emission Factors'!C$11+O847*'Emission Factors'!C$18,"")</f>
        <v/>
      </c>
      <c r="S847" s="130" t="str">
        <f>IFERROR(N847*'Emission Factors'!C$12+O847*'Emission Factors'!C$19,"")</f>
        <v/>
      </c>
      <c r="T847" s="130" t="str">
        <f>IFERROR(N847*'Emission Factors'!C$13+O847*'Emission Factors'!C$20,"")</f>
        <v/>
      </c>
      <c r="U847" s="131" t="str">
        <f>IFERROR(IF(K847="Residential",N847*'Emission Factors'!$C$14+O847*'Emission Factors'!$C$21,N847*'Emission Factors'!$C$15+O847*'Emission Factors'!$C$22),"")</f>
        <v/>
      </c>
    </row>
    <row r="848" spans="2:21" ht="15" customHeight="1" x14ac:dyDescent="0.3">
      <c r="B848" s="123"/>
      <c r="C848" s="124"/>
      <c r="D848" s="132"/>
      <c r="E848" s="124"/>
      <c r="F848" s="124"/>
      <c r="G848" s="124"/>
      <c r="H848" s="125"/>
      <c r="I848" s="126"/>
      <c r="J848" s="127"/>
      <c r="K848" s="127"/>
      <c r="L848" s="128" t="str">
        <f>IF(E848+G848=0,"",((E848*'Emission Factors'!C$23)+(G848*'Emission Factors'!$C$25)))</f>
        <v/>
      </c>
      <c r="M848" s="128" t="str">
        <f>IF(E848+G848=0,"",((E848*'Emission Factors'!C$24)+(G848*'Emission Factors'!$C$26)))</f>
        <v/>
      </c>
      <c r="N848" s="128" t="str">
        <f t="shared" si="39"/>
        <v/>
      </c>
      <c r="O848" s="128" t="str">
        <f t="shared" si="40"/>
        <v/>
      </c>
      <c r="P848" s="128" t="str">
        <f>IFERROR(N848*'Emission Factors'!C$10+O848*'Emission Factors'!C$17,"")</f>
        <v/>
      </c>
      <c r="Q848" s="129" t="str">
        <f t="shared" si="41"/>
        <v/>
      </c>
      <c r="R848" s="130" t="str">
        <f>IFERROR(N848*'Emission Factors'!C$11+O848*'Emission Factors'!C$18,"")</f>
        <v/>
      </c>
      <c r="S848" s="130" t="str">
        <f>IFERROR(N848*'Emission Factors'!C$12+O848*'Emission Factors'!C$19,"")</f>
        <v/>
      </c>
      <c r="T848" s="130" t="str">
        <f>IFERROR(N848*'Emission Factors'!C$13+O848*'Emission Factors'!C$20,"")</f>
        <v/>
      </c>
      <c r="U848" s="131" t="str">
        <f>IFERROR(IF(K848="Residential",N848*'Emission Factors'!$C$14+O848*'Emission Factors'!$C$21,N848*'Emission Factors'!$C$15+O848*'Emission Factors'!$C$22),"")</f>
        <v/>
      </c>
    </row>
    <row r="849" spans="2:21" ht="15" customHeight="1" x14ac:dyDescent="0.3">
      <c r="B849" s="123"/>
      <c r="C849" s="124"/>
      <c r="D849" s="132"/>
      <c r="E849" s="124"/>
      <c r="F849" s="124"/>
      <c r="G849" s="124"/>
      <c r="H849" s="125"/>
      <c r="I849" s="126"/>
      <c r="J849" s="127"/>
      <c r="K849" s="127"/>
      <c r="L849" s="128" t="str">
        <f>IF(E849+G849=0,"",((E849*'Emission Factors'!C$23)+(G849*'Emission Factors'!$C$25)))</f>
        <v/>
      </c>
      <c r="M849" s="128" t="str">
        <f>IF(E849+G849=0,"",((E849*'Emission Factors'!C$24)+(G849*'Emission Factors'!$C$26)))</f>
        <v/>
      </c>
      <c r="N849" s="128" t="str">
        <f t="shared" si="39"/>
        <v/>
      </c>
      <c r="O849" s="128" t="str">
        <f t="shared" si="40"/>
        <v/>
      </c>
      <c r="P849" s="128" t="str">
        <f>IFERROR(N849*'Emission Factors'!C$10+O849*'Emission Factors'!C$17,"")</f>
        <v/>
      </c>
      <c r="Q849" s="129" t="str">
        <f t="shared" si="41"/>
        <v/>
      </c>
      <c r="R849" s="130" t="str">
        <f>IFERROR(N849*'Emission Factors'!C$11+O849*'Emission Factors'!C$18,"")</f>
        <v/>
      </c>
      <c r="S849" s="130" t="str">
        <f>IFERROR(N849*'Emission Factors'!C$12+O849*'Emission Factors'!C$19,"")</f>
        <v/>
      </c>
      <c r="T849" s="130" t="str">
        <f>IFERROR(N849*'Emission Factors'!C$13+O849*'Emission Factors'!C$20,"")</f>
        <v/>
      </c>
      <c r="U849" s="131" t="str">
        <f>IFERROR(IF(K849="Residential",N849*'Emission Factors'!$C$14+O849*'Emission Factors'!$C$21,N849*'Emission Factors'!$C$15+O849*'Emission Factors'!$C$22),"")</f>
        <v/>
      </c>
    </row>
    <row r="850" spans="2:21" ht="15" customHeight="1" x14ac:dyDescent="0.3">
      <c r="B850" s="123"/>
      <c r="C850" s="124"/>
      <c r="D850" s="132"/>
      <c r="E850" s="124"/>
      <c r="F850" s="124"/>
      <c r="G850" s="124"/>
      <c r="H850" s="125"/>
      <c r="I850" s="126"/>
      <c r="J850" s="127"/>
      <c r="K850" s="127"/>
      <c r="L850" s="128" t="str">
        <f>IF(E850+G850=0,"",((E850*'Emission Factors'!C$23)+(G850*'Emission Factors'!$C$25)))</f>
        <v/>
      </c>
      <c r="M850" s="128" t="str">
        <f>IF(E850+G850=0,"",((E850*'Emission Factors'!C$24)+(G850*'Emission Factors'!$C$26)))</f>
        <v/>
      </c>
      <c r="N850" s="128" t="str">
        <f t="shared" si="39"/>
        <v/>
      </c>
      <c r="O850" s="128" t="str">
        <f t="shared" si="40"/>
        <v/>
      </c>
      <c r="P850" s="128" t="str">
        <f>IFERROR(N850*'Emission Factors'!C$10+O850*'Emission Factors'!C$17,"")</f>
        <v/>
      </c>
      <c r="Q850" s="129" t="str">
        <f t="shared" si="41"/>
        <v/>
      </c>
      <c r="R850" s="130" t="str">
        <f>IFERROR(N850*'Emission Factors'!C$11+O850*'Emission Factors'!C$18,"")</f>
        <v/>
      </c>
      <c r="S850" s="130" t="str">
        <f>IFERROR(N850*'Emission Factors'!C$12+O850*'Emission Factors'!C$19,"")</f>
        <v/>
      </c>
      <c r="T850" s="130" t="str">
        <f>IFERROR(N850*'Emission Factors'!C$13+O850*'Emission Factors'!C$20,"")</f>
        <v/>
      </c>
      <c r="U850" s="131" t="str">
        <f>IFERROR(IF(K850="Residential",N850*'Emission Factors'!$C$14+O850*'Emission Factors'!$C$21,N850*'Emission Factors'!$C$15+O850*'Emission Factors'!$C$22),"")</f>
        <v/>
      </c>
    </row>
    <row r="851" spans="2:21" ht="15" customHeight="1" x14ac:dyDescent="0.3">
      <c r="B851" s="123"/>
      <c r="C851" s="124"/>
      <c r="D851" s="132"/>
      <c r="E851" s="124"/>
      <c r="F851" s="124"/>
      <c r="G851" s="124"/>
      <c r="H851" s="125"/>
      <c r="I851" s="126"/>
      <c r="J851" s="127"/>
      <c r="K851" s="127"/>
      <c r="L851" s="128" t="str">
        <f>IF(E851+G851=0,"",((E851*'Emission Factors'!C$23)+(G851*'Emission Factors'!$C$25)))</f>
        <v/>
      </c>
      <c r="M851" s="128" t="str">
        <f>IF(E851+G851=0,"",((E851*'Emission Factors'!C$24)+(G851*'Emission Factors'!$C$26)))</f>
        <v/>
      </c>
      <c r="N851" s="128" t="str">
        <f t="shared" si="39"/>
        <v/>
      </c>
      <c r="O851" s="128" t="str">
        <f t="shared" si="40"/>
        <v/>
      </c>
      <c r="P851" s="128" t="str">
        <f>IFERROR(N851*'Emission Factors'!C$10+O851*'Emission Factors'!C$17,"")</f>
        <v/>
      </c>
      <c r="Q851" s="129" t="str">
        <f t="shared" si="41"/>
        <v/>
      </c>
      <c r="R851" s="130" t="str">
        <f>IFERROR(N851*'Emission Factors'!C$11+O851*'Emission Factors'!C$18,"")</f>
        <v/>
      </c>
      <c r="S851" s="130" t="str">
        <f>IFERROR(N851*'Emission Factors'!C$12+O851*'Emission Factors'!C$19,"")</f>
        <v/>
      </c>
      <c r="T851" s="130" t="str">
        <f>IFERROR(N851*'Emission Factors'!C$13+O851*'Emission Factors'!C$20,"")</f>
        <v/>
      </c>
      <c r="U851" s="131" t="str">
        <f>IFERROR(IF(K851="Residential",N851*'Emission Factors'!$C$14+O851*'Emission Factors'!$C$21,N851*'Emission Factors'!$C$15+O851*'Emission Factors'!$C$22),"")</f>
        <v/>
      </c>
    </row>
    <row r="852" spans="2:21" ht="15" customHeight="1" x14ac:dyDescent="0.3">
      <c r="B852" s="123"/>
      <c r="C852" s="124"/>
      <c r="D852" s="132"/>
      <c r="E852" s="124"/>
      <c r="F852" s="124"/>
      <c r="G852" s="124"/>
      <c r="H852" s="125"/>
      <c r="I852" s="126"/>
      <c r="J852" s="127"/>
      <c r="K852" s="127"/>
      <c r="L852" s="128" t="str">
        <f>IF(E852+G852=0,"",((E852*'Emission Factors'!C$23)+(G852*'Emission Factors'!$C$25)))</f>
        <v/>
      </c>
      <c r="M852" s="128" t="str">
        <f>IF(E852+G852=0,"",((E852*'Emission Factors'!C$24)+(G852*'Emission Factors'!$C$26)))</f>
        <v/>
      </c>
      <c r="N852" s="128" t="str">
        <f t="shared" si="39"/>
        <v/>
      </c>
      <c r="O852" s="128" t="str">
        <f t="shared" si="40"/>
        <v/>
      </c>
      <c r="P852" s="128" t="str">
        <f>IFERROR(N852*'Emission Factors'!C$10+O852*'Emission Factors'!C$17,"")</f>
        <v/>
      </c>
      <c r="Q852" s="129" t="str">
        <f t="shared" si="41"/>
        <v/>
      </c>
      <c r="R852" s="130" t="str">
        <f>IFERROR(N852*'Emission Factors'!C$11+O852*'Emission Factors'!C$18,"")</f>
        <v/>
      </c>
      <c r="S852" s="130" t="str">
        <f>IFERROR(N852*'Emission Factors'!C$12+O852*'Emission Factors'!C$19,"")</f>
        <v/>
      </c>
      <c r="T852" s="130" t="str">
        <f>IFERROR(N852*'Emission Factors'!C$13+O852*'Emission Factors'!C$20,"")</f>
        <v/>
      </c>
      <c r="U852" s="131" t="str">
        <f>IFERROR(IF(K852="Residential",N852*'Emission Factors'!$C$14+O852*'Emission Factors'!$C$21,N852*'Emission Factors'!$C$15+O852*'Emission Factors'!$C$22),"")</f>
        <v/>
      </c>
    </row>
    <row r="853" spans="2:21" ht="15" customHeight="1" x14ac:dyDescent="0.3">
      <c r="B853" s="123"/>
      <c r="C853" s="124"/>
      <c r="D853" s="132"/>
      <c r="E853" s="124"/>
      <c r="F853" s="124"/>
      <c r="G853" s="124"/>
      <c r="H853" s="125"/>
      <c r="I853" s="126"/>
      <c r="J853" s="127"/>
      <c r="K853" s="127"/>
      <c r="L853" s="128" t="str">
        <f>IF(E853+G853=0,"",((E853*'Emission Factors'!C$23)+(G853*'Emission Factors'!$C$25)))</f>
        <v/>
      </c>
      <c r="M853" s="128" t="str">
        <f>IF(E853+G853=0,"",((E853*'Emission Factors'!C$24)+(G853*'Emission Factors'!$C$26)))</f>
        <v/>
      </c>
      <c r="N853" s="128" t="str">
        <f t="shared" si="39"/>
        <v/>
      </c>
      <c r="O853" s="128" t="str">
        <f t="shared" si="40"/>
        <v/>
      </c>
      <c r="P853" s="128" t="str">
        <f>IFERROR(N853*'Emission Factors'!C$10+O853*'Emission Factors'!C$17,"")</f>
        <v/>
      </c>
      <c r="Q853" s="129" t="str">
        <f t="shared" si="41"/>
        <v/>
      </c>
      <c r="R853" s="130" t="str">
        <f>IFERROR(N853*'Emission Factors'!C$11+O853*'Emission Factors'!C$18,"")</f>
        <v/>
      </c>
      <c r="S853" s="130" t="str">
        <f>IFERROR(N853*'Emission Factors'!C$12+O853*'Emission Factors'!C$19,"")</f>
        <v/>
      </c>
      <c r="T853" s="130" t="str">
        <f>IFERROR(N853*'Emission Factors'!C$13+O853*'Emission Factors'!C$20,"")</f>
        <v/>
      </c>
      <c r="U853" s="131" t="str">
        <f>IFERROR(IF(K853="Residential",N853*'Emission Factors'!$C$14+O853*'Emission Factors'!$C$21,N853*'Emission Factors'!$C$15+O853*'Emission Factors'!$C$22),"")</f>
        <v/>
      </c>
    </row>
    <row r="854" spans="2:21" ht="15" customHeight="1" x14ac:dyDescent="0.3">
      <c r="B854" s="123"/>
      <c r="C854" s="124"/>
      <c r="D854" s="132"/>
      <c r="E854" s="124"/>
      <c r="F854" s="124"/>
      <c r="G854" s="124"/>
      <c r="H854" s="125"/>
      <c r="I854" s="126"/>
      <c r="J854" s="127"/>
      <c r="K854" s="127"/>
      <c r="L854" s="128" t="str">
        <f>IF(E854+G854=0,"",((E854*'Emission Factors'!C$23)+(G854*'Emission Factors'!$C$25)))</f>
        <v/>
      </c>
      <c r="M854" s="128" t="str">
        <f>IF(E854+G854=0,"",((E854*'Emission Factors'!C$24)+(G854*'Emission Factors'!$C$26)))</f>
        <v/>
      </c>
      <c r="N854" s="128" t="str">
        <f t="shared" si="39"/>
        <v/>
      </c>
      <c r="O854" s="128" t="str">
        <f t="shared" si="40"/>
        <v/>
      </c>
      <c r="P854" s="128" t="str">
        <f>IFERROR(N854*'Emission Factors'!C$10+O854*'Emission Factors'!C$17,"")</f>
        <v/>
      </c>
      <c r="Q854" s="129" t="str">
        <f t="shared" si="41"/>
        <v/>
      </c>
      <c r="R854" s="130" t="str">
        <f>IFERROR(N854*'Emission Factors'!C$11+O854*'Emission Factors'!C$18,"")</f>
        <v/>
      </c>
      <c r="S854" s="130" t="str">
        <f>IFERROR(N854*'Emission Factors'!C$12+O854*'Emission Factors'!C$19,"")</f>
        <v/>
      </c>
      <c r="T854" s="130" t="str">
        <f>IFERROR(N854*'Emission Factors'!C$13+O854*'Emission Factors'!C$20,"")</f>
        <v/>
      </c>
      <c r="U854" s="131" t="str">
        <f>IFERROR(IF(K854="Residential",N854*'Emission Factors'!$C$14+O854*'Emission Factors'!$C$21,N854*'Emission Factors'!$C$15+O854*'Emission Factors'!$C$22),"")</f>
        <v/>
      </c>
    </row>
    <row r="855" spans="2:21" ht="15" customHeight="1" x14ac:dyDescent="0.3">
      <c r="B855" s="123"/>
      <c r="C855" s="124"/>
      <c r="D855" s="132"/>
      <c r="E855" s="124"/>
      <c r="F855" s="124"/>
      <c r="G855" s="124"/>
      <c r="H855" s="125"/>
      <c r="I855" s="126"/>
      <c r="J855" s="127"/>
      <c r="K855" s="127"/>
      <c r="L855" s="128" t="str">
        <f>IF(E855+G855=0,"",((E855*'Emission Factors'!C$23)+(G855*'Emission Factors'!$C$25)))</f>
        <v/>
      </c>
      <c r="M855" s="128" t="str">
        <f>IF(E855+G855=0,"",((E855*'Emission Factors'!C$24)+(G855*'Emission Factors'!$C$26)))</f>
        <v/>
      </c>
      <c r="N855" s="128" t="str">
        <f t="shared" si="39"/>
        <v/>
      </c>
      <c r="O855" s="128" t="str">
        <f t="shared" si="40"/>
        <v/>
      </c>
      <c r="P855" s="128" t="str">
        <f>IFERROR(N855*'Emission Factors'!C$10+O855*'Emission Factors'!C$17,"")</f>
        <v/>
      </c>
      <c r="Q855" s="129" t="str">
        <f t="shared" si="41"/>
        <v/>
      </c>
      <c r="R855" s="130" t="str">
        <f>IFERROR(N855*'Emission Factors'!C$11+O855*'Emission Factors'!C$18,"")</f>
        <v/>
      </c>
      <c r="S855" s="130" t="str">
        <f>IFERROR(N855*'Emission Factors'!C$12+O855*'Emission Factors'!C$19,"")</f>
        <v/>
      </c>
      <c r="T855" s="130" t="str">
        <f>IFERROR(N855*'Emission Factors'!C$13+O855*'Emission Factors'!C$20,"")</f>
        <v/>
      </c>
      <c r="U855" s="131" t="str">
        <f>IFERROR(IF(K855="Residential",N855*'Emission Factors'!$C$14+O855*'Emission Factors'!$C$21,N855*'Emission Factors'!$C$15+O855*'Emission Factors'!$C$22),"")</f>
        <v/>
      </c>
    </row>
    <row r="856" spans="2:21" ht="15" customHeight="1" x14ac:dyDescent="0.3">
      <c r="B856" s="123"/>
      <c r="C856" s="124"/>
      <c r="D856" s="132"/>
      <c r="E856" s="124"/>
      <c r="F856" s="124"/>
      <c r="G856" s="124"/>
      <c r="H856" s="125"/>
      <c r="I856" s="126"/>
      <c r="J856" s="127"/>
      <c r="K856" s="127"/>
      <c r="L856" s="128" t="str">
        <f>IF(E856+G856=0,"",((E856*'Emission Factors'!C$23)+(G856*'Emission Factors'!$C$25)))</f>
        <v/>
      </c>
      <c r="M856" s="128" t="str">
        <f>IF(E856+G856=0,"",((E856*'Emission Factors'!C$24)+(G856*'Emission Factors'!$C$26)))</f>
        <v/>
      </c>
      <c r="N856" s="128" t="str">
        <f t="shared" si="39"/>
        <v/>
      </c>
      <c r="O856" s="128" t="str">
        <f t="shared" si="40"/>
        <v/>
      </c>
      <c r="P856" s="128" t="str">
        <f>IFERROR(N856*'Emission Factors'!C$10+O856*'Emission Factors'!C$17,"")</f>
        <v/>
      </c>
      <c r="Q856" s="129" t="str">
        <f t="shared" si="41"/>
        <v/>
      </c>
      <c r="R856" s="130" t="str">
        <f>IFERROR(N856*'Emission Factors'!C$11+O856*'Emission Factors'!C$18,"")</f>
        <v/>
      </c>
      <c r="S856" s="130" t="str">
        <f>IFERROR(N856*'Emission Factors'!C$12+O856*'Emission Factors'!C$19,"")</f>
        <v/>
      </c>
      <c r="T856" s="130" t="str">
        <f>IFERROR(N856*'Emission Factors'!C$13+O856*'Emission Factors'!C$20,"")</f>
        <v/>
      </c>
      <c r="U856" s="131" t="str">
        <f>IFERROR(IF(K856="Residential",N856*'Emission Factors'!$C$14+O856*'Emission Factors'!$C$21,N856*'Emission Factors'!$C$15+O856*'Emission Factors'!$C$22),"")</f>
        <v/>
      </c>
    </row>
    <row r="857" spans="2:21" ht="15" customHeight="1" x14ac:dyDescent="0.3">
      <c r="B857" s="123"/>
      <c r="C857" s="124"/>
      <c r="D857" s="132"/>
      <c r="E857" s="124"/>
      <c r="F857" s="124"/>
      <c r="G857" s="124"/>
      <c r="H857" s="125"/>
      <c r="I857" s="126"/>
      <c r="J857" s="127"/>
      <c r="K857" s="127"/>
      <c r="L857" s="128" t="str">
        <f>IF(E857+G857=0,"",((E857*'Emission Factors'!C$23)+(G857*'Emission Factors'!$C$25)))</f>
        <v/>
      </c>
      <c r="M857" s="128" t="str">
        <f>IF(E857+G857=0,"",((E857*'Emission Factors'!C$24)+(G857*'Emission Factors'!$C$26)))</f>
        <v/>
      </c>
      <c r="N857" s="128" t="str">
        <f t="shared" si="39"/>
        <v/>
      </c>
      <c r="O857" s="128" t="str">
        <f t="shared" si="40"/>
        <v/>
      </c>
      <c r="P857" s="128" t="str">
        <f>IFERROR(N857*'Emission Factors'!C$10+O857*'Emission Factors'!C$17,"")</f>
        <v/>
      </c>
      <c r="Q857" s="129" t="str">
        <f t="shared" si="41"/>
        <v/>
      </c>
      <c r="R857" s="130" t="str">
        <f>IFERROR(N857*'Emission Factors'!C$11+O857*'Emission Factors'!C$18,"")</f>
        <v/>
      </c>
      <c r="S857" s="130" t="str">
        <f>IFERROR(N857*'Emission Factors'!C$12+O857*'Emission Factors'!C$19,"")</f>
        <v/>
      </c>
      <c r="T857" s="130" t="str">
        <f>IFERROR(N857*'Emission Factors'!C$13+O857*'Emission Factors'!C$20,"")</f>
        <v/>
      </c>
      <c r="U857" s="131" t="str">
        <f>IFERROR(IF(K857="Residential",N857*'Emission Factors'!$C$14+O857*'Emission Factors'!$C$21,N857*'Emission Factors'!$C$15+O857*'Emission Factors'!$C$22),"")</f>
        <v/>
      </c>
    </row>
    <row r="858" spans="2:21" ht="15" customHeight="1" x14ac:dyDescent="0.3">
      <c r="B858" s="123"/>
      <c r="C858" s="124"/>
      <c r="D858" s="132"/>
      <c r="E858" s="124"/>
      <c r="F858" s="124"/>
      <c r="G858" s="124"/>
      <c r="H858" s="125"/>
      <c r="I858" s="126"/>
      <c r="J858" s="127"/>
      <c r="K858" s="127"/>
      <c r="L858" s="128" t="str">
        <f>IF(E858+G858=0,"",((E858*'Emission Factors'!C$23)+(G858*'Emission Factors'!$C$25)))</f>
        <v/>
      </c>
      <c r="M858" s="128" t="str">
        <f>IF(E858+G858=0,"",((E858*'Emission Factors'!C$24)+(G858*'Emission Factors'!$C$26)))</f>
        <v/>
      </c>
      <c r="N858" s="128" t="str">
        <f t="shared" si="39"/>
        <v/>
      </c>
      <c r="O858" s="128" t="str">
        <f t="shared" si="40"/>
        <v/>
      </c>
      <c r="P858" s="128" t="str">
        <f>IFERROR(N858*'Emission Factors'!C$10+O858*'Emission Factors'!C$17,"")</f>
        <v/>
      </c>
      <c r="Q858" s="129" t="str">
        <f t="shared" si="41"/>
        <v/>
      </c>
      <c r="R858" s="130" t="str">
        <f>IFERROR(N858*'Emission Factors'!C$11+O858*'Emission Factors'!C$18,"")</f>
        <v/>
      </c>
      <c r="S858" s="130" t="str">
        <f>IFERROR(N858*'Emission Factors'!C$12+O858*'Emission Factors'!C$19,"")</f>
        <v/>
      </c>
      <c r="T858" s="130" t="str">
        <f>IFERROR(N858*'Emission Factors'!C$13+O858*'Emission Factors'!C$20,"")</f>
        <v/>
      </c>
      <c r="U858" s="131" t="str">
        <f>IFERROR(IF(K858="Residential",N858*'Emission Factors'!$C$14+O858*'Emission Factors'!$C$21,N858*'Emission Factors'!$C$15+O858*'Emission Factors'!$C$22),"")</f>
        <v/>
      </c>
    </row>
    <row r="859" spans="2:21" ht="15" customHeight="1" x14ac:dyDescent="0.3">
      <c r="B859" s="123"/>
      <c r="C859" s="124"/>
      <c r="D859" s="132"/>
      <c r="E859" s="124"/>
      <c r="F859" s="124"/>
      <c r="G859" s="124"/>
      <c r="H859" s="125"/>
      <c r="I859" s="126"/>
      <c r="J859" s="127"/>
      <c r="K859" s="127"/>
      <c r="L859" s="128" t="str">
        <f>IF(E859+G859=0,"",((E859*'Emission Factors'!C$23)+(G859*'Emission Factors'!$C$25)))</f>
        <v/>
      </c>
      <c r="M859" s="128" t="str">
        <f>IF(E859+G859=0,"",((E859*'Emission Factors'!C$24)+(G859*'Emission Factors'!$C$26)))</f>
        <v/>
      </c>
      <c r="N859" s="128" t="str">
        <f t="shared" si="39"/>
        <v/>
      </c>
      <c r="O859" s="128" t="str">
        <f t="shared" si="40"/>
        <v/>
      </c>
      <c r="P859" s="128" t="str">
        <f>IFERROR(N859*'Emission Factors'!C$10+O859*'Emission Factors'!C$17,"")</f>
        <v/>
      </c>
      <c r="Q859" s="129" t="str">
        <f t="shared" si="41"/>
        <v/>
      </c>
      <c r="R859" s="130" t="str">
        <f>IFERROR(N859*'Emission Factors'!C$11+O859*'Emission Factors'!C$18,"")</f>
        <v/>
      </c>
      <c r="S859" s="130" t="str">
        <f>IFERROR(N859*'Emission Factors'!C$12+O859*'Emission Factors'!C$19,"")</f>
        <v/>
      </c>
      <c r="T859" s="130" t="str">
        <f>IFERROR(N859*'Emission Factors'!C$13+O859*'Emission Factors'!C$20,"")</f>
        <v/>
      </c>
      <c r="U859" s="131" t="str">
        <f>IFERROR(IF(K859="Residential",N859*'Emission Factors'!$C$14+O859*'Emission Factors'!$C$21,N859*'Emission Factors'!$C$15+O859*'Emission Factors'!$C$22),"")</f>
        <v/>
      </c>
    </row>
    <row r="860" spans="2:21" ht="15" customHeight="1" x14ac:dyDescent="0.3">
      <c r="B860" s="123"/>
      <c r="C860" s="124"/>
      <c r="D860" s="132"/>
      <c r="E860" s="124"/>
      <c r="F860" s="124"/>
      <c r="G860" s="124"/>
      <c r="H860" s="125"/>
      <c r="I860" s="126"/>
      <c r="J860" s="127"/>
      <c r="K860" s="127"/>
      <c r="L860" s="128" t="str">
        <f>IF(E860+G860=0,"",((E860*'Emission Factors'!C$23)+(G860*'Emission Factors'!$C$25)))</f>
        <v/>
      </c>
      <c r="M860" s="128" t="str">
        <f>IF(E860+G860=0,"",((E860*'Emission Factors'!C$24)+(G860*'Emission Factors'!$C$26)))</f>
        <v/>
      </c>
      <c r="N860" s="128" t="str">
        <f t="shared" si="39"/>
        <v/>
      </c>
      <c r="O860" s="128" t="str">
        <f t="shared" si="40"/>
        <v/>
      </c>
      <c r="P860" s="128" t="str">
        <f>IFERROR(N860*'Emission Factors'!C$10+O860*'Emission Factors'!C$17,"")</f>
        <v/>
      </c>
      <c r="Q860" s="129" t="str">
        <f t="shared" si="41"/>
        <v/>
      </c>
      <c r="R860" s="130" t="str">
        <f>IFERROR(N860*'Emission Factors'!C$11+O860*'Emission Factors'!C$18,"")</f>
        <v/>
      </c>
      <c r="S860" s="130" t="str">
        <f>IFERROR(N860*'Emission Factors'!C$12+O860*'Emission Factors'!C$19,"")</f>
        <v/>
      </c>
      <c r="T860" s="130" t="str">
        <f>IFERROR(N860*'Emission Factors'!C$13+O860*'Emission Factors'!C$20,"")</f>
        <v/>
      </c>
      <c r="U860" s="131" t="str">
        <f>IFERROR(IF(K860="Residential",N860*'Emission Factors'!$C$14+O860*'Emission Factors'!$C$21,N860*'Emission Factors'!$C$15+O860*'Emission Factors'!$C$22),"")</f>
        <v/>
      </c>
    </row>
    <row r="861" spans="2:21" ht="15" customHeight="1" x14ac:dyDescent="0.3">
      <c r="B861" s="123"/>
      <c r="C861" s="124"/>
      <c r="D861" s="132"/>
      <c r="E861" s="124"/>
      <c r="F861" s="124"/>
      <c r="G861" s="124"/>
      <c r="H861" s="125"/>
      <c r="I861" s="126"/>
      <c r="J861" s="127"/>
      <c r="K861" s="127"/>
      <c r="L861" s="128" t="str">
        <f>IF(E861+G861=0,"",((E861*'Emission Factors'!C$23)+(G861*'Emission Factors'!$C$25)))</f>
        <v/>
      </c>
      <c r="M861" s="128" t="str">
        <f>IF(E861+G861=0,"",((E861*'Emission Factors'!C$24)+(G861*'Emission Factors'!$C$26)))</f>
        <v/>
      </c>
      <c r="N861" s="128" t="str">
        <f t="shared" si="39"/>
        <v/>
      </c>
      <c r="O861" s="128" t="str">
        <f t="shared" si="40"/>
        <v/>
      </c>
      <c r="P861" s="128" t="str">
        <f>IFERROR(N861*'Emission Factors'!C$10+O861*'Emission Factors'!C$17,"")</f>
        <v/>
      </c>
      <c r="Q861" s="129" t="str">
        <f t="shared" si="41"/>
        <v/>
      </c>
      <c r="R861" s="130" t="str">
        <f>IFERROR(N861*'Emission Factors'!C$11+O861*'Emission Factors'!C$18,"")</f>
        <v/>
      </c>
      <c r="S861" s="130" t="str">
        <f>IFERROR(N861*'Emission Factors'!C$12+O861*'Emission Factors'!C$19,"")</f>
        <v/>
      </c>
      <c r="T861" s="130" t="str">
        <f>IFERROR(N861*'Emission Factors'!C$13+O861*'Emission Factors'!C$20,"")</f>
        <v/>
      </c>
      <c r="U861" s="131" t="str">
        <f>IFERROR(IF(K861="Residential",N861*'Emission Factors'!$C$14+O861*'Emission Factors'!$C$21,N861*'Emission Factors'!$C$15+O861*'Emission Factors'!$C$22),"")</f>
        <v/>
      </c>
    </row>
    <row r="862" spans="2:21" ht="15" customHeight="1" x14ac:dyDescent="0.3">
      <c r="B862" s="123"/>
      <c r="C862" s="124"/>
      <c r="D862" s="132"/>
      <c r="E862" s="124"/>
      <c r="F862" s="124"/>
      <c r="G862" s="124"/>
      <c r="H862" s="125"/>
      <c r="I862" s="126"/>
      <c r="J862" s="127"/>
      <c r="K862" s="127"/>
      <c r="L862" s="128" t="str">
        <f>IF(E862+G862=0,"",((E862*'Emission Factors'!C$23)+(G862*'Emission Factors'!$C$25)))</f>
        <v/>
      </c>
      <c r="M862" s="128" t="str">
        <f>IF(E862+G862=0,"",((E862*'Emission Factors'!C$24)+(G862*'Emission Factors'!$C$26)))</f>
        <v/>
      </c>
      <c r="N862" s="128" t="str">
        <f t="shared" si="39"/>
        <v/>
      </c>
      <c r="O862" s="128" t="str">
        <f t="shared" si="40"/>
        <v/>
      </c>
      <c r="P862" s="128" t="str">
        <f>IFERROR(N862*'Emission Factors'!C$10+O862*'Emission Factors'!C$17,"")</f>
        <v/>
      </c>
      <c r="Q862" s="129" t="str">
        <f t="shared" si="41"/>
        <v/>
      </c>
      <c r="R862" s="130" t="str">
        <f>IFERROR(N862*'Emission Factors'!C$11+O862*'Emission Factors'!C$18,"")</f>
        <v/>
      </c>
      <c r="S862" s="130" t="str">
        <f>IFERROR(N862*'Emission Factors'!C$12+O862*'Emission Factors'!C$19,"")</f>
        <v/>
      </c>
      <c r="T862" s="130" t="str">
        <f>IFERROR(N862*'Emission Factors'!C$13+O862*'Emission Factors'!C$20,"")</f>
        <v/>
      </c>
      <c r="U862" s="131" t="str">
        <f>IFERROR(IF(K862="Residential",N862*'Emission Factors'!$C$14+O862*'Emission Factors'!$C$21,N862*'Emission Factors'!$C$15+O862*'Emission Factors'!$C$22),"")</f>
        <v/>
      </c>
    </row>
    <row r="863" spans="2:21" ht="15" customHeight="1" x14ac:dyDescent="0.3">
      <c r="B863" s="123"/>
      <c r="C863" s="124"/>
      <c r="D863" s="132"/>
      <c r="E863" s="124"/>
      <c r="F863" s="124"/>
      <c r="G863" s="124"/>
      <c r="H863" s="125"/>
      <c r="I863" s="126"/>
      <c r="J863" s="127"/>
      <c r="K863" s="127"/>
      <c r="L863" s="128" t="str">
        <f>IF(E863+G863=0,"",((E863*'Emission Factors'!C$23)+(G863*'Emission Factors'!$C$25)))</f>
        <v/>
      </c>
      <c r="M863" s="128" t="str">
        <f>IF(E863+G863=0,"",((E863*'Emission Factors'!C$24)+(G863*'Emission Factors'!$C$26)))</f>
        <v/>
      </c>
      <c r="N863" s="128" t="str">
        <f t="shared" si="39"/>
        <v/>
      </c>
      <c r="O863" s="128" t="str">
        <f t="shared" si="40"/>
        <v/>
      </c>
      <c r="P863" s="128" t="str">
        <f>IFERROR(N863*'Emission Factors'!C$10+O863*'Emission Factors'!C$17,"")</f>
        <v/>
      </c>
      <c r="Q863" s="129" t="str">
        <f t="shared" si="41"/>
        <v/>
      </c>
      <c r="R863" s="130" t="str">
        <f>IFERROR(N863*'Emission Factors'!C$11+O863*'Emission Factors'!C$18,"")</f>
        <v/>
      </c>
      <c r="S863" s="130" t="str">
        <f>IFERROR(N863*'Emission Factors'!C$12+O863*'Emission Factors'!C$19,"")</f>
        <v/>
      </c>
      <c r="T863" s="130" t="str">
        <f>IFERROR(N863*'Emission Factors'!C$13+O863*'Emission Factors'!C$20,"")</f>
        <v/>
      </c>
      <c r="U863" s="131" t="str">
        <f>IFERROR(IF(K863="Residential",N863*'Emission Factors'!$C$14+O863*'Emission Factors'!$C$21,N863*'Emission Factors'!$C$15+O863*'Emission Factors'!$C$22),"")</f>
        <v/>
      </c>
    </row>
    <row r="864" spans="2:21" ht="15" customHeight="1" x14ac:dyDescent="0.3">
      <c r="B864" s="123"/>
      <c r="C864" s="124"/>
      <c r="D864" s="132"/>
      <c r="E864" s="124"/>
      <c r="F864" s="124"/>
      <c r="G864" s="124"/>
      <c r="H864" s="125"/>
      <c r="I864" s="126"/>
      <c r="J864" s="127"/>
      <c r="K864" s="127"/>
      <c r="L864" s="128" t="str">
        <f>IF(E864+G864=0,"",((E864*'Emission Factors'!C$23)+(G864*'Emission Factors'!$C$25)))</f>
        <v/>
      </c>
      <c r="M864" s="128" t="str">
        <f>IF(E864+G864=0,"",((E864*'Emission Factors'!C$24)+(G864*'Emission Factors'!$C$26)))</f>
        <v/>
      </c>
      <c r="N864" s="128" t="str">
        <f t="shared" si="39"/>
        <v/>
      </c>
      <c r="O864" s="128" t="str">
        <f t="shared" si="40"/>
        <v/>
      </c>
      <c r="P864" s="128" t="str">
        <f>IFERROR(N864*'Emission Factors'!C$10+O864*'Emission Factors'!C$17,"")</f>
        <v/>
      </c>
      <c r="Q864" s="129" t="str">
        <f t="shared" si="41"/>
        <v/>
      </c>
      <c r="R864" s="130" t="str">
        <f>IFERROR(N864*'Emission Factors'!C$11+O864*'Emission Factors'!C$18,"")</f>
        <v/>
      </c>
      <c r="S864" s="130" t="str">
        <f>IFERROR(N864*'Emission Factors'!C$12+O864*'Emission Factors'!C$19,"")</f>
        <v/>
      </c>
      <c r="T864" s="130" t="str">
        <f>IFERROR(N864*'Emission Factors'!C$13+O864*'Emission Factors'!C$20,"")</f>
        <v/>
      </c>
      <c r="U864" s="131" t="str">
        <f>IFERROR(IF(K864="Residential",N864*'Emission Factors'!$C$14+O864*'Emission Factors'!$C$21,N864*'Emission Factors'!$C$15+O864*'Emission Factors'!$C$22),"")</f>
        <v/>
      </c>
    </row>
    <row r="865" spans="2:21" ht="15" customHeight="1" x14ac:dyDescent="0.3">
      <c r="B865" s="123"/>
      <c r="C865" s="124"/>
      <c r="D865" s="132"/>
      <c r="E865" s="124"/>
      <c r="F865" s="124"/>
      <c r="G865" s="124"/>
      <c r="H865" s="125"/>
      <c r="I865" s="126"/>
      <c r="J865" s="127"/>
      <c r="K865" s="127"/>
      <c r="L865" s="128" t="str">
        <f>IF(E865+G865=0,"",((E865*'Emission Factors'!C$23)+(G865*'Emission Factors'!$C$25)))</f>
        <v/>
      </c>
      <c r="M865" s="128" t="str">
        <f>IF(E865+G865=0,"",((E865*'Emission Factors'!C$24)+(G865*'Emission Factors'!$C$26)))</f>
        <v/>
      </c>
      <c r="N865" s="128" t="str">
        <f t="shared" si="39"/>
        <v/>
      </c>
      <c r="O865" s="128" t="str">
        <f t="shared" si="40"/>
        <v/>
      </c>
      <c r="P865" s="128" t="str">
        <f>IFERROR(N865*'Emission Factors'!C$10+O865*'Emission Factors'!C$17,"")</f>
        <v/>
      </c>
      <c r="Q865" s="129" t="str">
        <f t="shared" si="41"/>
        <v/>
      </c>
      <c r="R865" s="130" t="str">
        <f>IFERROR(N865*'Emission Factors'!C$11+O865*'Emission Factors'!C$18,"")</f>
        <v/>
      </c>
      <c r="S865" s="130" t="str">
        <f>IFERROR(N865*'Emission Factors'!C$12+O865*'Emission Factors'!C$19,"")</f>
        <v/>
      </c>
      <c r="T865" s="130" t="str">
        <f>IFERROR(N865*'Emission Factors'!C$13+O865*'Emission Factors'!C$20,"")</f>
        <v/>
      </c>
      <c r="U865" s="131" t="str">
        <f>IFERROR(IF(K865="Residential",N865*'Emission Factors'!$C$14+O865*'Emission Factors'!$C$21,N865*'Emission Factors'!$C$15+O865*'Emission Factors'!$C$22),"")</f>
        <v/>
      </c>
    </row>
    <row r="866" spans="2:21" ht="15" customHeight="1" x14ac:dyDescent="0.3">
      <c r="B866" s="123"/>
      <c r="C866" s="124"/>
      <c r="D866" s="132"/>
      <c r="E866" s="124"/>
      <c r="F866" s="124"/>
      <c r="G866" s="124"/>
      <c r="H866" s="125"/>
      <c r="I866" s="126"/>
      <c r="J866" s="127"/>
      <c r="K866" s="127"/>
      <c r="L866" s="128" t="str">
        <f>IF(E866+G866=0,"",((E866*'Emission Factors'!C$23)+(G866*'Emission Factors'!$C$25)))</f>
        <v/>
      </c>
      <c r="M866" s="128" t="str">
        <f>IF(E866+G866=0,"",((E866*'Emission Factors'!C$24)+(G866*'Emission Factors'!$C$26)))</f>
        <v/>
      </c>
      <c r="N866" s="128" t="str">
        <f t="shared" si="39"/>
        <v/>
      </c>
      <c r="O866" s="128" t="str">
        <f t="shared" si="40"/>
        <v/>
      </c>
      <c r="P866" s="128" t="str">
        <f>IFERROR(N866*'Emission Factors'!C$10+O866*'Emission Factors'!C$17,"")</f>
        <v/>
      </c>
      <c r="Q866" s="129" t="str">
        <f t="shared" si="41"/>
        <v/>
      </c>
      <c r="R866" s="130" t="str">
        <f>IFERROR(N866*'Emission Factors'!C$11+O866*'Emission Factors'!C$18,"")</f>
        <v/>
      </c>
      <c r="S866" s="130" t="str">
        <f>IFERROR(N866*'Emission Factors'!C$12+O866*'Emission Factors'!C$19,"")</f>
        <v/>
      </c>
      <c r="T866" s="130" t="str">
        <f>IFERROR(N866*'Emission Factors'!C$13+O866*'Emission Factors'!C$20,"")</f>
        <v/>
      </c>
      <c r="U866" s="131" t="str">
        <f>IFERROR(IF(K866="Residential",N866*'Emission Factors'!$C$14+O866*'Emission Factors'!$C$21,N866*'Emission Factors'!$C$15+O866*'Emission Factors'!$C$22),"")</f>
        <v/>
      </c>
    </row>
    <row r="867" spans="2:21" ht="15" customHeight="1" x14ac:dyDescent="0.3">
      <c r="B867" s="123"/>
      <c r="C867" s="124"/>
      <c r="D867" s="132"/>
      <c r="E867" s="124"/>
      <c r="F867" s="124"/>
      <c r="G867" s="124"/>
      <c r="H867" s="125"/>
      <c r="I867" s="126"/>
      <c r="J867" s="127"/>
      <c r="K867" s="127"/>
      <c r="L867" s="128" t="str">
        <f>IF(E867+G867=0,"",((E867*'Emission Factors'!C$23)+(G867*'Emission Factors'!$C$25)))</f>
        <v/>
      </c>
      <c r="M867" s="128" t="str">
        <f>IF(E867+G867=0,"",((E867*'Emission Factors'!C$24)+(G867*'Emission Factors'!$C$26)))</f>
        <v/>
      </c>
      <c r="N867" s="128" t="str">
        <f t="shared" si="39"/>
        <v/>
      </c>
      <c r="O867" s="128" t="str">
        <f t="shared" si="40"/>
        <v/>
      </c>
      <c r="P867" s="128" t="str">
        <f>IFERROR(N867*'Emission Factors'!C$10+O867*'Emission Factors'!C$17,"")</f>
        <v/>
      </c>
      <c r="Q867" s="129" t="str">
        <f t="shared" si="41"/>
        <v/>
      </c>
      <c r="R867" s="130" t="str">
        <f>IFERROR(N867*'Emission Factors'!C$11+O867*'Emission Factors'!C$18,"")</f>
        <v/>
      </c>
      <c r="S867" s="130" t="str">
        <f>IFERROR(N867*'Emission Factors'!C$12+O867*'Emission Factors'!C$19,"")</f>
        <v/>
      </c>
      <c r="T867" s="130" t="str">
        <f>IFERROR(N867*'Emission Factors'!C$13+O867*'Emission Factors'!C$20,"")</f>
        <v/>
      </c>
      <c r="U867" s="131" t="str">
        <f>IFERROR(IF(K867="Residential",N867*'Emission Factors'!$C$14+O867*'Emission Factors'!$C$21,N867*'Emission Factors'!$C$15+O867*'Emission Factors'!$C$22),"")</f>
        <v/>
      </c>
    </row>
    <row r="868" spans="2:21" ht="15" customHeight="1" x14ac:dyDescent="0.3">
      <c r="B868" s="123"/>
      <c r="C868" s="124"/>
      <c r="D868" s="132"/>
      <c r="E868" s="124"/>
      <c r="F868" s="124"/>
      <c r="G868" s="124"/>
      <c r="H868" s="125"/>
      <c r="I868" s="126"/>
      <c r="J868" s="127"/>
      <c r="K868" s="127"/>
      <c r="L868" s="128" t="str">
        <f>IF(E868+G868=0,"",((E868*'Emission Factors'!C$23)+(G868*'Emission Factors'!$C$25)))</f>
        <v/>
      </c>
      <c r="M868" s="128" t="str">
        <f>IF(E868+G868=0,"",((E868*'Emission Factors'!C$24)+(G868*'Emission Factors'!$C$26)))</f>
        <v/>
      </c>
      <c r="N868" s="128" t="str">
        <f t="shared" si="39"/>
        <v/>
      </c>
      <c r="O868" s="128" t="str">
        <f t="shared" si="40"/>
        <v/>
      </c>
      <c r="P868" s="128" t="str">
        <f>IFERROR(N868*'Emission Factors'!C$10+O868*'Emission Factors'!C$17,"")</f>
        <v/>
      </c>
      <c r="Q868" s="129" t="str">
        <f t="shared" si="41"/>
        <v/>
      </c>
      <c r="R868" s="130" t="str">
        <f>IFERROR(N868*'Emission Factors'!C$11+O868*'Emission Factors'!C$18,"")</f>
        <v/>
      </c>
      <c r="S868" s="130" t="str">
        <f>IFERROR(N868*'Emission Factors'!C$12+O868*'Emission Factors'!C$19,"")</f>
        <v/>
      </c>
      <c r="T868" s="130" t="str">
        <f>IFERROR(N868*'Emission Factors'!C$13+O868*'Emission Factors'!C$20,"")</f>
        <v/>
      </c>
      <c r="U868" s="131" t="str">
        <f>IFERROR(IF(K868="Residential",N868*'Emission Factors'!$C$14+O868*'Emission Factors'!$C$21,N868*'Emission Factors'!$C$15+O868*'Emission Factors'!$C$22),"")</f>
        <v/>
      </c>
    </row>
    <row r="869" spans="2:21" ht="15" customHeight="1" x14ac:dyDescent="0.3">
      <c r="B869" s="123"/>
      <c r="C869" s="124"/>
      <c r="D869" s="132"/>
      <c r="E869" s="124"/>
      <c r="F869" s="124"/>
      <c r="G869" s="124"/>
      <c r="H869" s="125"/>
      <c r="I869" s="126"/>
      <c r="J869" s="127"/>
      <c r="K869" s="127"/>
      <c r="L869" s="128" t="str">
        <f>IF(E869+G869=0,"",((E869*'Emission Factors'!C$23)+(G869*'Emission Factors'!$C$25)))</f>
        <v/>
      </c>
      <c r="M869" s="128" t="str">
        <f>IF(E869+G869=0,"",((E869*'Emission Factors'!C$24)+(G869*'Emission Factors'!$C$26)))</f>
        <v/>
      </c>
      <c r="N869" s="128" t="str">
        <f t="shared" si="39"/>
        <v/>
      </c>
      <c r="O869" s="128" t="str">
        <f t="shared" si="40"/>
        <v/>
      </c>
      <c r="P869" s="128" t="str">
        <f>IFERROR(N869*'Emission Factors'!C$10+O869*'Emission Factors'!C$17,"")</f>
        <v/>
      </c>
      <c r="Q869" s="129" t="str">
        <f t="shared" si="41"/>
        <v/>
      </c>
      <c r="R869" s="130" t="str">
        <f>IFERROR(N869*'Emission Factors'!C$11+O869*'Emission Factors'!C$18,"")</f>
        <v/>
      </c>
      <c r="S869" s="130" t="str">
        <f>IFERROR(N869*'Emission Factors'!C$12+O869*'Emission Factors'!C$19,"")</f>
        <v/>
      </c>
      <c r="T869" s="130" t="str">
        <f>IFERROR(N869*'Emission Factors'!C$13+O869*'Emission Factors'!C$20,"")</f>
        <v/>
      </c>
      <c r="U869" s="131" t="str">
        <f>IFERROR(IF(K869="Residential",N869*'Emission Factors'!$C$14+O869*'Emission Factors'!$C$21,N869*'Emission Factors'!$C$15+O869*'Emission Factors'!$C$22),"")</f>
        <v/>
      </c>
    </row>
    <row r="870" spans="2:21" ht="15" customHeight="1" x14ac:dyDescent="0.3">
      <c r="B870" s="123"/>
      <c r="C870" s="124"/>
      <c r="D870" s="132"/>
      <c r="E870" s="124"/>
      <c r="F870" s="124"/>
      <c r="G870" s="124"/>
      <c r="H870" s="125"/>
      <c r="I870" s="126"/>
      <c r="J870" s="127"/>
      <c r="K870" s="127"/>
      <c r="L870" s="128" t="str">
        <f>IF(E870+G870=0,"",((E870*'Emission Factors'!C$23)+(G870*'Emission Factors'!$C$25)))</f>
        <v/>
      </c>
      <c r="M870" s="128" t="str">
        <f>IF(E870+G870=0,"",((E870*'Emission Factors'!C$24)+(G870*'Emission Factors'!$C$26)))</f>
        <v/>
      </c>
      <c r="N870" s="128" t="str">
        <f t="shared" si="39"/>
        <v/>
      </c>
      <c r="O870" s="128" t="str">
        <f t="shared" si="40"/>
        <v/>
      </c>
      <c r="P870" s="128" t="str">
        <f>IFERROR(N870*'Emission Factors'!C$10+O870*'Emission Factors'!C$17,"")</f>
        <v/>
      </c>
      <c r="Q870" s="129" t="str">
        <f t="shared" si="41"/>
        <v/>
      </c>
      <c r="R870" s="130" t="str">
        <f>IFERROR(N870*'Emission Factors'!C$11+O870*'Emission Factors'!C$18,"")</f>
        <v/>
      </c>
      <c r="S870" s="130" t="str">
        <f>IFERROR(N870*'Emission Factors'!C$12+O870*'Emission Factors'!C$19,"")</f>
        <v/>
      </c>
      <c r="T870" s="130" t="str">
        <f>IFERROR(N870*'Emission Factors'!C$13+O870*'Emission Factors'!C$20,"")</f>
        <v/>
      </c>
      <c r="U870" s="131" t="str">
        <f>IFERROR(IF(K870="Residential",N870*'Emission Factors'!$C$14+O870*'Emission Factors'!$C$21,N870*'Emission Factors'!$C$15+O870*'Emission Factors'!$C$22),"")</f>
        <v/>
      </c>
    </row>
    <row r="871" spans="2:21" ht="15" customHeight="1" x14ac:dyDescent="0.3">
      <c r="B871" s="123"/>
      <c r="C871" s="124"/>
      <c r="D871" s="132"/>
      <c r="E871" s="124"/>
      <c r="F871" s="124"/>
      <c r="G871" s="124"/>
      <c r="H871" s="125"/>
      <c r="I871" s="126"/>
      <c r="J871" s="127"/>
      <c r="K871" s="127"/>
      <c r="L871" s="128" t="str">
        <f>IF(E871+G871=0,"",((E871*'Emission Factors'!C$23)+(G871*'Emission Factors'!$C$25)))</f>
        <v/>
      </c>
      <c r="M871" s="128" t="str">
        <f>IF(E871+G871=0,"",((E871*'Emission Factors'!C$24)+(G871*'Emission Factors'!$C$26)))</f>
        <v/>
      </c>
      <c r="N871" s="128" t="str">
        <f t="shared" si="39"/>
        <v/>
      </c>
      <c r="O871" s="128" t="str">
        <f t="shared" si="40"/>
        <v/>
      </c>
      <c r="P871" s="128" t="str">
        <f>IFERROR(N871*'Emission Factors'!C$10+O871*'Emission Factors'!C$17,"")</f>
        <v/>
      </c>
      <c r="Q871" s="129" t="str">
        <f t="shared" si="41"/>
        <v/>
      </c>
      <c r="R871" s="130" t="str">
        <f>IFERROR(N871*'Emission Factors'!C$11+O871*'Emission Factors'!C$18,"")</f>
        <v/>
      </c>
      <c r="S871" s="130" t="str">
        <f>IFERROR(N871*'Emission Factors'!C$12+O871*'Emission Factors'!C$19,"")</f>
        <v/>
      </c>
      <c r="T871" s="130" t="str">
        <f>IFERROR(N871*'Emission Factors'!C$13+O871*'Emission Factors'!C$20,"")</f>
        <v/>
      </c>
      <c r="U871" s="131" t="str">
        <f>IFERROR(IF(K871="Residential",N871*'Emission Factors'!$C$14+O871*'Emission Factors'!$C$21,N871*'Emission Factors'!$C$15+O871*'Emission Factors'!$C$22),"")</f>
        <v/>
      </c>
    </row>
    <row r="872" spans="2:21" ht="15" customHeight="1" x14ac:dyDescent="0.3">
      <c r="B872" s="123"/>
      <c r="C872" s="124"/>
      <c r="D872" s="132"/>
      <c r="E872" s="124"/>
      <c r="F872" s="124"/>
      <c r="G872" s="124"/>
      <c r="H872" s="125"/>
      <c r="I872" s="126"/>
      <c r="J872" s="127"/>
      <c r="K872" s="127"/>
      <c r="L872" s="128" t="str">
        <f>IF(E872+G872=0,"",((E872*'Emission Factors'!C$23)+(G872*'Emission Factors'!$C$25)))</f>
        <v/>
      </c>
      <c r="M872" s="128" t="str">
        <f>IF(E872+G872=0,"",((E872*'Emission Factors'!C$24)+(G872*'Emission Factors'!$C$26)))</f>
        <v/>
      </c>
      <c r="N872" s="128" t="str">
        <f t="shared" si="39"/>
        <v/>
      </c>
      <c r="O872" s="128" t="str">
        <f t="shared" si="40"/>
        <v/>
      </c>
      <c r="P872" s="128" t="str">
        <f>IFERROR(N872*'Emission Factors'!C$10+O872*'Emission Factors'!C$17,"")</f>
        <v/>
      </c>
      <c r="Q872" s="129" t="str">
        <f t="shared" si="41"/>
        <v/>
      </c>
      <c r="R872" s="130" t="str">
        <f>IFERROR(N872*'Emission Factors'!C$11+O872*'Emission Factors'!C$18,"")</f>
        <v/>
      </c>
      <c r="S872" s="130" t="str">
        <f>IFERROR(N872*'Emission Factors'!C$12+O872*'Emission Factors'!C$19,"")</f>
        <v/>
      </c>
      <c r="T872" s="130" t="str">
        <f>IFERROR(N872*'Emission Factors'!C$13+O872*'Emission Factors'!C$20,"")</f>
        <v/>
      </c>
      <c r="U872" s="131" t="str">
        <f>IFERROR(IF(K872="Residential",N872*'Emission Factors'!$C$14+O872*'Emission Factors'!$C$21,N872*'Emission Factors'!$C$15+O872*'Emission Factors'!$C$22),"")</f>
        <v/>
      </c>
    </row>
    <row r="873" spans="2:21" ht="15" customHeight="1" x14ac:dyDescent="0.3">
      <c r="B873" s="123"/>
      <c r="C873" s="124"/>
      <c r="D873" s="132"/>
      <c r="E873" s="124"/>
      <c r="F873" s="124"/>
      <c r="G873" s="124"/>
      <c r="H873" s="125"/>
      <c r="I873" s="126"/>
      <c r="J873" s="127"/>
      <c r="K873" s="127"/>
      <c r="L873" s="128" t="str">
        <f>IF(E873+G873=0,"",((E873*'Emission Factors'!C$23)+(G873*'Emission Factors'!$C$25)))</f>
        <v/>
      </c>
      <c r="M873" s="128" t="str">
        <f>IF(E873+G873=0,"",((E873*'Emission Factors'!C$24)+(G873*'Emission Factors'!$C$26)))</f>
        <v/>
      </c>
      <c r="N873" s="128" t="str">
        <f t="shared" si="39"/>
        <v/>
      </c>
      <c r="O873" s="128" t="str">
        <f t="shared" si="40"/>
        <v/>
      </c>
      <c r="P873" s="128" t="str">
        <f>IFERROR(N873*'Emission Factors'!C$10+O873*'Emission Factors'!C$17,"")</f>
        <v/>
      </c>
      <c r="Q873" s="129" t="str">
        <f t="shared" si="41"/>
        <v/>
      </c>
      <c r="R873" s="130" t="str">
        <f>IFERROR(N873*'Emission Factors'!C$11+O873*'Emission Factors'!C$18,"")</f>
        <v/>
      </c>
      <c r="S873" s="130" t="str">
        <f>IFERROR(N873*'Emission Factors'!C$12+O873*'Emission Factors'!C$19,"")</f>
        <v/>
      </c>
      <c r="T873" s="130" t="str">
        <f>IFERROR(N873*'Emission Factors'!C$13+O873*'Emission Factors'!C$20,"")</f>
        <v/>
      </c>
      <c r="U873" s="131" t="str">
        <f>IFERROR(IF(K873="Residential",N873*'Emission Factors'!$C$14+O873*'Emission Factors'!$C$21,N873*'Emission Factors'!$C$15+O873*'Emission Factors'!$C$22),"")</f>
        <v/>
      </c>
    </row>
    <row r="874" spans="2:21" ht="15" customHeight="1" x14ac:dyDescent="0.3">
      <c r="B874" s="123"/>
      <c r="C874" s="124"/>
      <c r="D874" s="132"/>
      <c r="E874" s="124"/>
      <c r="F874" s="124"/>
      <c r="G874" s="124"/>
      <c r="H874" s="125"/>
      <c r="I874" s="126"/>
      <c r="J874" s="127"/>
      <c r="K874" s="127"/>
      <c r="L874" s="128" t="str">
        <f>IF(E874+G874=0,"",((E874*'Emission Factors'!C$23)+(G874*'Emission Factors'!$C$25)))</f>
        <v/>
      </c>
      <c r="M874" s="128" t="str">
        <f>IF(E874+G874=0,"",((E874*'Emission Factors'!C$24)+(G874*'Emission Factors'!$C$26)))</f>
        <v/>
      </c>
      <c r="N874" s="128" t="str">
        <f t="shared" si="39"/>
        <v/>
      </c>
      <c r="O874" s="128" t="str">
        <f t="shared" si="40"/>
        <v/>
      </c>
      <c r="P874" s="128" t="str">
        <f>IFERROR(N874*'Emission Factors'!C$10+O874*'Emission Factors'!C$17,"")</f>
        <v/>
      </c>
      <c r="Q874" s="129" t="str">
        <f t="shared" si="41"/>
        <v/>
      </c>
      <c r="R874" s="130" t="str">
        <f>IFERROR(N874*'Emission Factors'!C$11+O874*'Emission Factors'!C$18,"")</f>
        <v/>
      </c>
      <c r="S874" s="130" t="str">
        <f>IFERROR(N874*'Emission Factors'!C$12+O874*'Emission Factors'!C$19,"")</f>
        <v/>
      </c>
      <c r="T874" s="130" t="str">
        <f>IFERROR(N874*'Emission Factors'!C$13+O874*'Emission Factors'!C$20,"")</f>
        <v/>
      </c>
      <c r="U874" s="131" t="str">
        <f>IFERROR(IF(K874="Residential",N874*'Emission Factors'!$C$14+O874*'Emission Factors'!$C$21,N874*'Emission Factors'!$C$15+O874*'Emission Factors'!$C$22),"")</f>
        <v/>
      </c>
    </row>
    <row r="875" spans="2:21" ht="15" customHeight="1" x14ac:dyDescent="0.3">
      <c r="B875" s="123"/>
      <c r="C875" s="124"/>
      <c r="D875" s="132"/>
      <c r="E875" s="124"/>
      <c r="F875" s="124"/>
      <c r="G875" s="124"/>
      <c r="H875" s="125"/>
      <c r="I875" s="126"/>
      <c r="J875" s="127"/>
      <c r="K875" s="127"/>
      <c r="L875" s="128" t="str">
        <f>IF(E875+G875=0,"",((E875*'Emission Factors'!C$23)+(G875*'Emission Factors'!$C$25)))</f>
        <v/>
      </c>
      <c r="M875" s="128" t="str">
        <f>IF(E875+G875=0,"",((E875*'Emission Factors'!C$24)+(G875*'Emission Factors'!$C$26)))</f>
        <v/>
      </c>
      <c r="N875" s="128" t="str">
        <f t="shared" si="39"/>
        <v/>
      </c>
      <c r="O875" s="128" t="str">
        <f t="shared" si="40"/>
        <v/>
      </c>
      <c r="P875" s="128" t="str">
        <f>IFERROR(N875*'Emission Factors'!C$10+O875*'Emission Factors'!C$17,"")</f>
        <v/>
      </c>
      <c r="Q875" s="129" t="str">
        <f t="shared" si="41"/>
        <v/>
      </c>
      <c r="R875" s="130" t="str">
        <f>IFERROR(N875*'Emission Factors'!C$11+O875*'Emission Factors'!C$18,"")</f>
        <v/>
      </c>
      <c r="S875" s="130" t="str">
        <f>IFERROR(N875*'Emission Factors'!C$12+O875*'Emission Factors'!C$19,"")</f>
        <v/>
      </c>
      <c r="T875" s="130" t="str">
        <f>IFERROR(N875*'Emission Factors'!C$13+O875*'Emission Factors'!C$20,"")</f>
        <v/>
      </c>
      <c r="U875" s="131" t="str">
        <f>IFERROR(IF(K875="Residential",N875*'Emission Factors'!$C$14+O875*'Emission Factors'!$C$21,N875*'Emission Factors'!$C$15+O875*'Emission Factors'!$C$22),"")</f>
        <v/>
      </c>
    </row>
    <row r="876" spans="2:21" ht="15" customHeight="1" x14ac:dyDescent="0.3">
      <c r="B876" s="123"/>
      <c r="C876" s="124"/>
      <c r="D876" s="132"/>
      <c r="E876" s="124"/>
      <c r="F876" s="124"/>
      <c r="G876" s="124"/>
      <c r="H876" s="125"/>
      <c r="I876" s="126"/>
      <c r="J876" s="127"/>
      <c r="K876" s="127"/>
      <c r="L876" s="128" t="str">
        <f>IF(E876+G876=0,"",((E876*'Emission Factors'!C$23)+(G876*'Emission Factors'!$C$25)))</f>
        <v/>
      </c>
      <c r="M876" s="128" t="str">
        <f>IF(E876+G876=0,"",((E876*'Emission Factors'!C$24)+(G876*'Emission Factors'!$C$26)))</f>
        <v/>
      </c>
      <c r="N876" s="128" t="str">
        <f t="shared" si="39"/>
        <v/>
      </c>
      <c r="O876" s="128" t="str">
        <f t="shared" si="40"/>
        <v/>
      </c>
      <c r="P876" s="128" t="str">
        <f>IFERROR(N876*'Emission Factors'!C$10+O876*'Emission Factors'!C$17,"")</f>
        <v/>
      </c>
      <c r="Q876" s="129" t="str">
        <f t="shared" si="41"/>
        <v/>
      </c>
      <c r="R876" s="130" t="str">
        <f>IFERROR(N876*'Emission Factors'!C$11+O876*'Emission Factors'!C$18,"")</f>
        <v/>
      </c>
      <c r="S876" s="130" t="str">
        <f>IFERROR(N876*'Emission Factors'!C$12+O876*'Emission Factors'!C$19,"")</f>
        <v/>
      </c>
      <c r="T876" s="130" t="str">
        <f>IFERROR(N876*'Emission Factors'!C$13+O876*'Emission Factors'!C$20,"")</f>
        <v/>
      </c>
      <c r="U876" s="131" t="str">
        <f>IFERROR(IF(K876="Residential",N876*'Emission Factors'!$C$14+O876*'Emission Factors'!$C$21,N876*'Emission Factors'!$C$15+O876*'Emission Factors'!$C$22),"")</f>
        <v/>
      </c>
    </row>
    <row r="877" spans="2:21" ht="15" customHeight="1" x14ac:dyDescent="0.3">
      <c r="B877" s="123"/>
      <c r="C877" s="124"/>
      <c r="D877" s="132"/>
      <c r="E877" s="124"/>
      <c r="F877" s="124"/>
      <c r="G877" s="124"/>
      <c r="H877" s="125"/>
      <c r="I877" s="126"/>
      <c r="J877" s="127"/>
      <c r="K877" s="127"/>
      <c r="L877" s="128" t="str">
        <f>IF(E877+G877=0,"",((E877*'Emission Factors'!C$23)+(G877*'Emission Factors'!$C$25)))</f>
        <v/>
      </c>
      <c r="M877" s="128" t="str">
        <f>IF(E877+G877=0,"",((E877*'Emission Factors'!C$24)+(G877*'Emission Factors'!$C$26)))</f>
        <v/>
      </c>
      <c r="N877" s="128" t="str">
        <f t="shared" si="39"/>
        <v/>
      </c>
      <c r="O877" s="128" t="str">
        <f t="shared" si="40"/>
        <v/>
      </c>
      <c r="P877" s="128" t="str">
        <f>IFERROR(N877*'Emission Factors'!C$10+O877*'Emission Factors'!C$17,"")</f>
        <v/>
      </c>
      <c r="Q877" s="129" t="str">
        <f t="shared" si="41"/>
        <v/>
      </c>
      <c r="R877" s="130" t="str">
        <f>IFERROR(N877*'Emission Factors'!C$11+O877*'Emission Factors'!C$18,"")</f>
        <v/>
      </c>
      <c r="S877" s="130" t="str">
        <f>IFERROR(N877*'Emission Factors'!C$12+O877*'Emission Factors'!C$19,"")</f>
        <v/>
      </c>
      <c r="T877" s="130" t="str">
        <f>IFERROR(N877*'Emission Factors'!C$13+O877*'Emission Factors'!C$20,"")</f>
        <v/>
      </c>
      <c r="U877" s="131" t="str">
        <f>IFERROR(IF(K877="Residential",N877*'Emission Factors'!$C$14+O877*'Emission Factors'!$C$21,N877*'Emission Factors'!$C$15+O877*'Emission Factors'!$C$22),"")</f>
        <v/>
      </c>
    </row>
    <row r="878" spans="2:21" ht="15" customHeight="1" x14ac:dyDescent="0.3">
      <c r="B878" s="123"/>
      <c r="C878" s="124"/>
      <c r="D878" s="132"/>
      <c r="E878" s="124"/>
      <c r="F878" s="124"/>
      <c r="G878" s="124"/>
      <c r="H878" s="125"/>
      <c r="I878" s="126"/>
      <c r="J878" s="127"/>
      <c r="K878" s="127"/>
      <c r="L878" s="128" t="str">
        <f>IF(E878+G878=0,"",((E878*'Emission Factors'!C$23)+(G878*'Emission Factors'!$C$25)))</f>
        <v/>
      </c>
      <c r="M878" s="128" t="str">
        <f>IF(E878+G878=0,"",((E878*'Emission Factors'!C$24)+(G878*'Emission Factors'!$C$26)))</f>
        <v/>
      </c>
      <c r="N878" s="128" t="str">
        <f t="shared" si="39"/>
        <v/>
      </c>
      <c r="O878" s="128" t="str">
        <f t="shared" si="40"/>
        <v/>
      </c>
      <c r="P878" s="128" t="str">
        <f>IFERROR(N878*'Emission Factors'!C$10+O878*'Emission Factors'!C$17,"")</f>
        <v/>
      </c>
      <c r="Q878" s="129" t="str">
        <f t="shared" si="41"/>
        <v/>
      </c>
      <c r="R878" s="130" t="str">
        <f>IFERROR(N878*'Emission Factors'!C$11+O878*'Emission Factors'!C$18,"")</f>
        <v/>
      </c>
      <c r="S878" s="130" t="str">
        <f>IFERROR(N878*'Emission Factors'!C$12+O878*'Emission Factors'!C$19,"")</f>
        <v/>
      </c>
      <c r="T878" s="130" t="str">
        <f>IFERROR(N878*'Emission Factors'!C$13+O878*'Emission Factors'!C$20,"")</f>
        <v/>
      </c>
      <c r="U878" s="131" t="str">
        <f>IFERROR(IF(K878="Residential",N878*'Emission Factors'!$C$14+O878*'Emission Factors'!$C$21,N878*'Emission Factors'!$C$15+O878*'Emission Factors'!$C$22),"")</f>
        <v/>
      </c>
    </row>
    <row r="879" spans="2:21" ht="15" customHeight="1" x14ac:dyDescent="0.3">
      <c r="B879" s="123"/>
      <c r="C879" s="124"/>
      <c r="D879" s="132"/>
      <c r="E879" s="124"/>
      <c r="F879" s="124"/>
      <c r="G879" s="124"/>
      <c r="H879" s="125"/>
      <c r="I879" s="126"/>
      <c r="J879" s="127"/>
      <c r="K879" s="127"/>
      <c r="L879" s="128" t="str">
        <f>IF(E879+G879=0,"",((E879*'Emission Factors'!C$23)+(G879*'Emission Factors'!$C$25)))</f>
        <v/>
      </c>
      <c r="M879" s="128" t="str">
        <f>IF(E879+G879=0,"",((E879*'Emission Factors'!C$24)+(G879*'Emission Factors'!$C$26)))</f>
        <v/>
      </c>
      <c r="N879" s="128" t="str">
        <f t="shared" si="39"/>
        <v/>
      </c>
      <c r="O879" s="128" t="str">
        <f t="shared" si="40"/>
        <v/>
      </c>
      <c r="P879" s="128" t="str">
        <f>IFERROR(N879*'Emission Factors'!C$10+O879*'Emission Factors'!C$17,"")</f>
        <v/>
      </c>
      <c r="Q879" s="129" t="str">
        <f t="shared" si="41"/>
        <v/>
      </c>
      <c r="R879" s="130" t="str">
        <f>IFERROR(N879*'Emission Factors'!C$11+O879*'Emission Factors'!C$18,"")</f>
        <v/>
      </c>
      <c r="S879" s="130" t="str">
        <f>IFERROR(N879*'Emission Factors'!C$12+O879*'Emission Factors'!C$19,"")</f>
        <v/>
      </c>
      <c r="T879" s="130" t="str">
        <f>IFERROR(N879*'Emission Factors'!C$13+O879*'Emission Factors'!C$20,"")</f>
        <v/>
      </c>
      <c r="U879" s="131" t="str">
        <f>IFERROR(IF(K879="Residential",N879*'Emission Factors'!$C$14+O879*'Emission Factors'!$C$21,N879*'Emission Factors'!$C$15+O879*'Emission Factors'!$C$22),"")</f>
        <v/>
      </c>
    </row>
    <row r="880" spans="2:21" ht="15" customHeight="1" x14ac:dyDescent="0.3">
      <c r="B880" s="123"/>
      <c r="C880" s="124"/>
      <c r="D880" s="132"/>
      <c r="E880" s="124"/>
      <c r="F880" s="124"/>
      <c r="G880" s="124"/>
      <c r="H880" s="125"/>
      <c r="I880" s="126"/>
      <c r="J880" s="127"/>
      <c r="K880" s="127"/>
      <c r="L880" s="128" t="str">
        <f>IF(E880+G880=0,"",((E880*'Emission Factors'!C$23)+(G880*'Emission Factors'!$C$25)))</f>
        <v/>
      </c>
      <c r="M880" s="128" t="str">
        <f>IF(E880+G880=0,"",((E880*'Emission Factors'!C$24)+(G880*'Emission Factors'!$C$26)))</f>
        <v/>
      </c>
      <c r="N880" s="128" t="str">
        <f t="shared" si="39"/>
        <v/>
      </c>
      <c r="O880" s="128" t="str">
        <f t="shared" si="40"/>
        <v/>
      </c>
      <c r="P880" s="128" t="str">
        <f>IFERROR(N880*'Emission Factors'!C$10+O880*'Emission Factors'!C$17,"")</f>
        <v/>
      </c>
      <c r="Q880" s="129" t="str">
        <f t="shared" si="41"/>
        <v/>
      </c>
      <c r="R880" s="130" t="str">
        <f>IFERROR(N880*'Emission Factors'!C$11+O880*'Emission Factors'!C$18,"")</f>
        <v/>
      </c>
      <c r="S880" s="130" t="str">
        <f>IFERROR(N880*'Emission Factors'!C$12+O880*'Emission Factors'!C$19,"")</f>
        <v/>
      </c>
      <c r="T880" s="130" t="str">
        <f>IFERROR(N880*'Emission Factors'!C$13+O880*'Emission Factors'!C$20,"")</f>
        <v/>
      </c>
      <c r="U880" s="131" t="str">
        <f>IFERROR(IF(K880="Residential",N880*'Emission Factors'!$C$14+O880*'Emission Factors'!$C$21,N880*'Emission Factors'!$C$15+O880*'Emission Factors'!$C$22),"")</f>
        <v/>
      </c>
    </row>
    <row r="881" spans="2:21" ht="15" customHeight="1" x14ac:dyDescent="0.3">
      <c r="B881" s="123"/>
      <c r="C881" s="124"/>
      <c r="D881" s="132"/>
      <c r="E881" s="124"/>
      <c r="F881" s="124"/>
      <c r="G881" s="124"/>
      <c r="H881" s="125"/>
      <c r="I881" s="126"/>
      <c r="J881" s="127"/>
      <c r="K881" s="127"/>
      <c r="L881" s="128" t="str">
        <f>IF(E881+G881=0,"",((E881*'Emission Factors'!C$23)+(G881*'Emission Factors'!$C$25)))</f>
        <v/>
      </c>
      <c r="M881" s="128" t="str">
        <f>IF(E881+G881=0,"",((E881*'Emission Factors'!C$24)+(G881*'Emission Factors'!$C$26)))</f>
        <v/>
      </c>
      <c r="N881" s="128" t="str">
        <f t="shared" si="39"/>
        <v/>
      </c>
      <c r="O881" s="128" t="str">
        <f t="shared" si="40"/>
        <v/>
      </c>
      <c r="P881" s="128" t="str">
        <f>IFERROR(N881*'Emission Factors'!C$10+O881*'Emission Factors'!C$17,"")</f>
        <v/>
      </c>
      <c r="Q881" s="129" t="str">
        <f t="shared" si="41"/>
        <v/>
      </c>
      <c r="R881" s="130" t="str">
        <f>IFERROR(N881*'Emission Factors'!C$11+O881*'Emission Factors'!C$18,"")</f>
        <v/>
      </c>
      <c r="S881" s="130" t="str">
        <f>IFERROR(N881*'Emission Factors'!C$12+O881*'Emission Factors'!C$19,"")</f>
        <v/>
      </c>
      <c r="T881" s="130" t="str">
        <f>IFERROR(N881*'Emission Factors'!C$13+O881*'Emission Factors'!C$20,"")</f>
        <v/>
      </c>
      <c r="U881" s="131" t="str">
        <f>IFERROR(IF(K881="Residential",N881*'Emission Factors'!$C$14+O881*'Emission Factors'!$C$21,N881*'Emission Factors'!$C$15+O881*'Emission Factors'!$C$22),"")</f>
        <v/>
      </c>
    </row>
    <row r="882" spans="2:21" ht="15" customHeight="1" x14ac:dyDescent="0.3">
      <c r="B882" s="123"/>
      <c r="C882" s="124"/>
      <c r="D882" s="132"/>
      <c r="E882" s="124"/>
      <c r="F882" s="124"/>
      <c r="G882" s="124"/>
      <c r="H882" s="125"/>
      <c r="I882" s="126"/>
      <c r="J882" s="127"/>
      <c r="K882" s="127"/>
      <c r="L882" s="128" t="str">
        <f>IF(E882+G882=0,"",((E882*'Emission Factors'!C$23)+(G882*'Emission Factors'!$C$25)))</f>
        <v/>
      </c>
      <c r="M882" s="128" t="str">
        <f>IF(E882+G882=0,"",((E882*'Emission Factors'!C$24)+(G882*'Emission Factors'!$C$26)))</f>
        <v/>
      </c>
      <c r="N882" s="128" t="str">
        <f t="shared" si="39"/>
        <v/>
      </c>
      <c r="O882" s="128" t="str">
        <f t="shared" si="40"/>
        <v/>
      </c>
      <c r="P882" s="128" t="str">
        <f>IFERROR(N882*'Emission Factors'!C$10+O882*'Emission Factors'!C$17,"")</f>
        <v/>
      </c>
      <c r="Q882" s="129" t="str">
        <f t="shared" si="41"/>
        <v/>
      </c>
      <c r="R882" s="130" t="str">
        <f>IFERROR(N882*'Emission Factors'!C$11+O882*'Emission Factors'!C$18,"")</f>
        <v/>
      </c>
      <c r="S882" s="130" t="str">
        <f>IFERROR(N882*'Emission Factors'!C$12+O882*'Emission Factors'!C$19,"")</f>
        <v/>
      </c>
      <c r="T882" s="130" t="str">
        <f>IFERROR(N882*'Emission Factors'!C$13+O882*'Emission Factors'!C$20,"")</f>
        <v/>
      </c>
      <c r="U882" s="131" t="str">
        <f>IFERROR(IF(K882="Residential",N882*'Emission Factors'!$C$14+O882*'Emission Factors'!$C$21,N882*'Emission Factors'!$C$15+O882*'Emission Factors'!$C$22),"")</f>
        <v/>
      </c>
    </row>
    <row r="883" spans="2:21" ht="15" customHeight="1" x14ac:dyDescent="0.3">
      <c r="B883" s="123"/>
      <c r="C883" s="124"/>
      <c r="D883" s="132"/>
      <c r="E883" s="124"/>
      <c r="F883" s="124"/>
      <c r="G883" s="124"/>
      <c r="H883" s="125"/>
      <c r="I883" s="126"/>
      <c r="J883" s="127"/>
      <c r="K883" s="127"/>
      <c r="L883" s="128" t="str">
        <f>IF(E883+G883=0,"",((E883*'Emission Factors'!C$23)+(G883*'Emission Factors'!$C$25)))</f>
        <v/>
      </c>
      <c r="M883" s="128" t="str">
        <f>IF(E883+G883=0,"",((E883*'Emission Factors'!C$24)+(G883*'Emission Factors'!$C$26)))</f>
        <v/>
      </c>
      <c r="N883" s="128" t="str">
        <f t="shared" si="39"/>
        <v/>
      </c>
      <c r="O883" s="128" t="str">
        <f t="shared" si="40"/>
        <v/>
      </c>
      <c r="P883" s="128" t="str">
        <f>IFERROR(N883*'Emission Factors'!C$10+O883*'Emission Factors'!C$17,"")</f>
        <v/>
      </c>
      <c r="Q883" s="129" t="str">
        <f t="shared" si="41"/>
        <v/>
      </c>
      <c r="R883" s="130" t="str">
        <f>IFERROR(N883*'Emission Factors'!C$11+O883*'Emission Factors'!C$18,"")</f>
        <v/>
      </c>
      <c r="S883" s="130" t="str">
        <f>IFERROR(N883*'Emission Factors'!C$12+O883*'Emission Factors'!C$19,"")</f>
        <v/>
      </c>
      <c r="T883" s="130" t="str">
        <f>IFERROR(N883*'Emission Factors'!C$13+O883*'Emission Factors'!C$20,"")</f>
        <v/>
      </c>
      <c r="U883" s="131" t="str">
        <f>IFERROR(IF(K883="Residential",N883*'Emission Factors'!$C$14+O883*'Emission Factors'!$C$21,N883*'Emission Factors'!$C$15+O883*'Emission Factors'!$C$22),"")</f>
        <v/>
      </c>
    </row>
    <row r="884" spans="2:21" ht="15" customHeight="1" x14ac:dyDescent="0.3">
      <c r="B884" s="123"/>
      <c r="C884" s="124"/>
      <c r="D884" s="132"/>
      <c r="E884" s="124"/>
      <c r="F884" s="124"/>
      <c r="G884" s="124"/>
      <c r="H884" s="125"/>
      <c r="I884" s="126"/>
      <c r="J884" s="127"/>
      <c r="K884" s="127"/>
      <c r="L884" s="128" t="str">
        <f>IF(E884+G884=0,"",((E884*'Emission Factors'!C$23)+(G884*'Emission Factors'!$C$25)))</f>
        <v/>
      </c>
      <c r="M884" s="128" t="str">
        <f>IF(E884+G884=0,"",((E884*'Emission Factors'!C$24)+(G884*'Emission Factors'!$C$26)))</f>
        <v/>
      </c>
      <c r="N884" s="128" t="str">
        <f t="shared" si="39"/>
        <v/>
      </c>
      <c r="O884" s="128" t="str">
        <f t="shared" si="40"/>
        <v/>
      </c>
      <c r="P884" s="128" t="str">
        <f>IFERROR(N884*'Emission Factors'!C$10+O884*'Emission Factors'!C$17,"")</f>
        <v/>
      </c>
      <c r="Q884" s="129" t="str">
        <f t="shared" si="41"/>
        <v/>
      </c>
      <c r="R884" s="130" t="str">
        <f>IFERROR(N884*'Emission Factors'!C$11+O884*'Emission Factors'!C$18,"")</f>
        <v/>
      </c>
      <c r="S884" s="130" t="str">
        <f>IFERROR(N884*'Emission Factors'!C$12+O884*'Emission Factors'!C$19,"")</f>
        <v/>
      </c>
      <c r="T884" s="130" t="str">
        <f>IFERROR(N884*'Emission Factors'!C$13+O884*'Emission Factors'!C$20,"")</f>
        <v/>
      </c>
      <c r="U884" s="131" t="str">
        <f>IFERROR(IF(K884="Residential",N884*'Emission Factors'!$C$14+O884*'Emission Factors'!$C$21,N884*'Emission Factors'!$C$15+O884*'Emission Factors'!$C$22),"")</f>
        <v/>
      </c>
    </row>
    <row r="885" spans="2:21" ht="15" customHeight="1" x14ac:dyDescent="0.3">
      <c r="B885" s="123"/>
      <c r="C885" s="124"/>
      <c r="D885" s="132"/>
      <c r="E885" s="124"/>
      <c r="F885" s="124"/>
      <c r="G885" s="124"/>
      <c r="H885" s="125"/>
      <c r="I885" s="126"/>
      <c r="J885" s="127"/>
      <c r="K885" s="127"/>
      <c r="L885" s="128" t="str">
        <f>IF(E885+G885=0,"",((E885*'Emission Factors'!C$23)+(G885*'Emission Factors'!$C$25)))</f>
        <v/>
      </c>
      <c r="M885" s="128" t="str">
        <f>IF(E885+G885=0,"",((E885*'Emission Factors'!C$24)+(G885*'Emission Factors'!$C$26)))</f>
        <v/>
      </c>
      <c r="N885" s="128" t="str">
        <f t="shared" si="39"/>
        <v/>
      </c>
      <c r="O885" s="128" t="str">
        <f t="shared" si="40"/>
        <v/>
      </c>
      <c r="P885" s="128" t="str">
        <f>IFERROR(N885*'Emission Factors'!C$10+O885*'Emission Factors'!C$17,"")</f>
        <v/>
      </c>
      <c r="Q885" s="129" t="str">
        <f t="shared" si="41"/>
        <v/>
      </c>
      <c r="R885" s="130" t="str">
        <f>IFERROR(N885*'Emission Factors'!C$11+O885*'Emission Factors'!C$18,"")</f>
        <v/>
      </c>
      <c r="S885" s="130" t="str">
        <f>IFERROR(N885*'Emission Factors'!C$12+O885*'Emission Factors'!C$19,"")</f>
        <v/>
      </c>
      <c r="T885" s="130" t="str">
        <f>IFERROR(N885*'Emission Factors'!C$13+O885*'Emission Factors'!C$20,"")</f>
        <v/>
      </c>
      <c r="U885" s="131" t="str">
        <f>IFERROR(IF(K885="Residential",N885*'Emission Factors'!$C$14+O885*'Emission Factors'!$C$21,N885*'Emission Factors'!$C$15+O885*'Emission Factors'!$C$22),"")</f>
        <v/>
      </c>
    </row>
    <row r="886" spans="2:21" ht="15" customHeight="1" x14ac:dyDescent="0.3">
      <c r="B886" s="123"/>
      <c r="C886" s="124"/>
      <c r="D886" s="132"/>
      <c r="E886" s="124"/>
      <c r="F886" s="124"/>
      <c r="G886" s="124"/>
      <c r="H886" s="125"/>
      <c r="I886" s="126"/>
      <c r="J886" s="127"/>
      <c r="K886" s="127"/>
      <c r="L886" s="128" t="str">
        <f>IF(E886+G886=0,"",((E886*'Emission Factors'!C$23)+(G886*'Emission Factors'!$C$25)))</f>
        <v/>
      </c>
      <c r="M886" s="128" t="str">
        <f>IF(E886+G886=0,"",((E886*'Emission Factors'!C$24)+(G886*'Emission Factors'!$C$26)))</f>
        <v/>
      </c>
      <c r="N886" s="128" t="str">
        <f t="shared" si="39"/>
        <v/>
      </c>
      <c r="O886" s="128" t="str">
        <f t="shared" si="40"/>
        <v/>
      </c>
      <c r="P886" s="128" t="str">
        <f>IFERROR(N886*'Emission Factors'!C$10+O886*'Emission Factors'!C$17,"")</f>
        <v/>
      </c>
      <c r="Q886" s="129" t="str">
        <f t="shared" si="41"/>
        <v/>
      </c>
      <c r="R886" s="130" t="str">
        <f>IFERROR(N886*'Emission Factors'!C$11+O886*'Emission Factors'!C$18,"")</f>
        <v/>
      </c>
      <c r="S886" s="130" t="str">
        <f>IFERROR(N886*'Emission Factors'!C$12+O886*'Emission Factors'!C$19,"")</f>
        <v/>
      </c>
      <c r="T886" s="130" t="str">
        <f>IFERROR(N886*'Emission Factors'!C$13+O886*'Emission Factors'!C$20,"")</f>
        <v/>
      </c>
      <c r="U886" s="131" t="str">
        <f>IFERROR(IF(K886="Residential",N886*'Emission Factors'!$C$14+O886*'Emission Factors'!$C$21,N886*'Emission Factors'!$C$15+O886*'Emission Factors'!$C$22),"")</f>
        <v/>
      </c>
    </row>
    <row r="887" spans="2:21" ht="15" customHeight="1" x14ac:dyDescent="0.3">
      <c r="B887" s="123"/>
      <c r="C887" s="124"/>
      <c r="D887" s="132"/>
      <c r="E887" s="124"/>
      <c r="F887" s="124"/>
      <c r="G887" s="124"/>
      <c r="H887" s="125"/>
      <c r="I887" s="126"/>
      <c r="J887" s="127"/>
      <c r="K887" s="127"/>
      <c r="L887" s="128" t="str">
        <f>IF(E887+G887=0,"",((E887*'Emission Factors'!C$23)+(G887*'Emission Factors'!$C$25)))</f>
        <v/>
      </c>
      <c r="M887" s="128" t="str">
        <f>IF(E887+G887=0,"",((E887*'Emission Factors'!C$24)+(G887*'Emission Factors'!$C$26)))</f>
        <v/>
      </c>
      <c r="N887" s="128" t="str">
        <f t="shared" si="39"/>
        <v/>
      </c>
      <c r="O887" s="128" t="str">
        <f t="shared" si="40"/>
        <v/>
      </c>
      <c r="P887" s="128" t="str">
        <f>IFERROR(N887*'Emission Factors'!C$10+O887*'Emission Factors'!C$17,"")</f>
        <v/>
      </c>
      <c r="Q887" s="129" t="str">
        <f t="shared" si="41"/>
        <v/>
      </c>
      <c r="R887" s="130" t="str">
        <f>IFERROR(N887*'Emission Factors'!C$11+O887*'Emission Factors'!C$18,"")</f>
        <v/>
      </c>
      <c r="S887" s="130" t="str">
        <f>IFERROR(N887*'Emission Factors'!C$12+O887*'Emission Factors'!C$19,"")</f>
        <v/>
      </c>
      <c r="T887" s="130" t="str">
        <f>IFERROR(N887*'Emission Factors'!C$13+O887*'Emission Factors'!C$20,"")</f>
        <v/>
      </c>
      <c r="U887" s="131" t="str">
        <f>IFERROR(IF(K887="Residential",N887*'Emission Factors'!$C$14+O887*'Emission Factors'!$C$21,N887*'Emission Factors'!$C$15+O887*'Emission Factors'!$C$22),"")</f>
        <v/>
      </c>
    </row>
    <row r="888" spans="2:21" ht="15" customHeight="1" x14ac:dyDescent="0.3">
      <c r="B888" s="123"/>
      <c r="C888" s="124"/>
      <c r="D888" s="132"/>
      <c r="E888" s="124"/>
      <c r="F888" s="124"/>
      <c r="G888" s="124"/>
      <c r="H888" s="125"/>
      <c r="I888" s="126"/>
      <c r="J888" s="127"/>
      <c r="K888" s="127"/>
      <c r="L888" s="128" t="str">
        <f>IF(E888+G888=0,"",((E888*'Emission Factors'!C$23)+(G888*'Emission Factors'!$C$25)))</f>
        <v/>
      </c>
      <c r="M888" s="128" t="str">
        <f>IF(E888+G888=0,"",((E888*'Emission Factors'!C$24)+(G888*'Emission Factors'!$C$26)))</f>
        <v/>
      </c>
      <c r="N888" s="128" t="str">
        <f t="shared" si="39"/>
        <v/>
      </c>
      <c r="O888" s="128" t="str">
        <f t="shared" si="40"/>
        <v/>
      </c>
      <c r="P888" s="128" t="str">
        <f>IFERROR(N888*'Emission Factors'!C$10+O888*'Emission Factors'!C$17,"")</f>
        <v/>
      </c>
      <c r="Q888" s="129" t="str">
        <f t="shared" si="41"/>
        <v/>
      </c>
      <c r="R888" s="130" t="str">
        <f>IFERROR(N888*'Emission Factors'!C$11+O888*'Emission Factors'!C$18,"")</f>
        <v/>
      </c>
      <c r="S888" s="130" t="str">
        <f>IFERROR(N888*'Emission Factors'!C$12+O888*'Emission Factors'!C$19,"")</f>
        <v/>
      </c>
      <c r="T888" s="130" t="str">
        <f>IFERROR(N888*'Emission Factors'!C$13+O888*'Emission Factors'!C$20,"")</f>
        <v/>
      </c>
      <c r="U888" s="131" t="str">
        <f>IFERROR(IF(K888="Residential",N888*'Emission Factors'!$C$14+O888*'Emission Factors'!$C$21,N888*'Emission Factors'!$C$15+O888*'Emission Factors'!$C$22),"")</f>
        <v/>
      </c>
    </row>
    <row r="889" spans="2:21" ht="15" customHeight="1" x14ac:dyDescent="0.3">
      <c r="B889" s="123"/>
      <c r="C889" s="124"/>
      <c r="D889" s="132"/>
      <c r="E889" s="124"/>
      <c r="F889" s="124"/>
      <c r="G889" s="124"/>
      <c r="H889" s="125"/>
      <c r="I889" s="126"/>
      <c r="J889" s="127"/>
      <c r="K889" s="127"/>
      <c r="L889" s="128" t="str">
        <f>IF(E889+G889=0,"",((E889*'Emission Factors'!C$23)+(G889*'Emission Factors'!$C$25)))</f>
        <v/>
      </c>
      <c r="M889" s="128" t="str">
        <f>IF(E889+G889=0,"",((E889*'Emission Factors'!C$24)+(G889*'Emission Factors'!$C$26)))</f>
        <v/>
      </c>
      <c r="N889" s="128" t="str">
        <f t="shared" si="39"/>
        <v/>
      </c>
      <c r="O889" s="128" t="str">
        <f t="shared" si="40"/>
        <v/>
      </c>
      <c r="P889" s="128" t="str">
        <f>IFERROR(N889*'Emission Factors'!C$10+O889*'Emission Factors'!C$17,"")</f>
        <v/>
      </c>
      <c r="Q889" s="129" t="str">
        <f t="shared" si="41"/>
        <v/>
      </c>
      <c r="R889" s="130" t="str">
        <f>IFERROR(N889*'Emission Factors'!C$11+O889*'Emission Factors'!C$18,"")</f>
        <v/>
      </c>
      <c r="S889" s="130" t="str">
        <f>IFERROR(N889*'Emission Factors'!C$12+O889*'Emission Factors'!C$19,"")</f>
        <v/>
      </c>
      <c r="T889" s="130" t="str">
        <f>IFERROR(N889*'Emission Factors'!C$13+O889*'Emission Factors'!C$20,"")</f>
        <v/>
      </c>
      <c r="U889" s="131" t="str">
        <f>IFERROR(IF(K889="Residential",N889*'Emission Factors'!$C$14+O889*'Emission Factors'!$C$21,N889*'Emission Factors'!$C$15+O889*'Emission Factors'!$C$22),"")</f>
        <v/>
      </c>
    </row>
    <row r="890" spans="2:21" ht="15" customHeight="1" x14ac:dyDescent="0.3">
      <c r="B890" s="123"/>
      <c r="C890" s="124"/>
      <c r="D890" s="132"/>
      <c r="E890" s="124"/>
      <c r="F890" s="124"/>
      <c r="G890" s="124"/>
      <c r="H890" s="125"/>
      <c r="I890" s="126"/>
      <c r="J890" s="127"/>
      <c r="K890" s="127"/>
      <c r="L890" s="128" t="str">
        <f>IF(E890+G890=0,"",((E890*'Emission Factors'!C$23)+(G890*'Emission Factors'!$C$25)))</f>
        <v/>
      </c>
      <c r="M890" s="128" t="str">
        <f>IF(E890+G890=0,"",((E890*'Emission Factors'!C$24)+(G890*'Emission Factors'!$C$26)))</f>
        <v/>
      </c>
      <c r="N890" s="128" t="str">
        <f t="shared" si="39"/>
        <v/>
      </c>
      <c r="O890" s="128" t="str">
        <f t="shared" si="40"/>
        <v/>
      </c>
      <c r="P890" s="128" t="str">
        <f>IFERROR(N890*'Emission Factors'!C$10+O890*'Emission Factors'!C$17,"")</f>
        <v/>
      </c>
      <c r="Q890" s="129" t="str">
        <f t="shared" si="41"/>
        <v/>
      </c>
      <c r="R890" s="130" t="str">
        <f>IFERROR(N890*'Emission Factors'!C$11+O890*'Emission Factors'!C$18,"")</f>
        <v/>
      </c>
      <c r="S890" s="130" t="str">
        <f>IFERROR(N890*'Emission Factors'!C$12+O890*'Emission Factors'!C$19,"")</f>
        <v/>
      </c>
      <c r="T890" s="130" t="str">
        <f>IFERROR(N890*'Emission Factors'!C$13+O890*'Emission Factors'!C$20,"")</f>
        <v/>
      </c>
      <c r="U890" s="131" t="str">
        <f>IFERROR(IF(K890="Residential",N890*'Emission Factors'!$C$14+O890*'Emission Factors'!$C$21,N890*'Emission Factors'!$C$15+O890*'Emission Factors'!$C$22),"")</f>
        <v/>
      </c>
    </row>
    <row r="891" spans="2:21" ht="15" customHeight="1" x14ac:dyDescent="0.3">
      <c r="B891" s="123"/>
      <c r="C891" s="124"/>
      <c r="D891" s="132"/>
      <c r="E891" s="124"/>
      <c r="F891" s="124"/>
      <c r="G891" s="124"/>
      <c r="H891" s="125"/>
      <c r="I891" s="126"/>
      <c r="J891" s="127"/>
      <c r="K891" s="127"/>
      <c r="L891" s="128" t="str">
        <f>IF(E891+G891=0,"",((E891*'Emission Factors'!C$23)+(G891*'Emission Factors'!$C$25)))</f>
        <v/>
      </c>
      <c r="M891" s="128" t="str">
        <f>IF(E891+G891=0,"",((E891*'Emission Factors'!C$24)+(G891*'Emission Factors'!$C$26)))</f>
        <v/>
      </c>
      <c r="N891" s="128" t="str">
        <f t="shared" si="39"/>
        <v/>
      </c>
      <c r="O891" s="128" t="str">
        <f t="shared" si="40"/>
        <v/>
      </c>
      <c r="P891" s="128" t="str">
        <f>IFERROR(N891*'Emission Factors'!C$10+O891*'Emission Factors'!C$17,"")</f>
        <v/>
      </c>
      <c r="Q891" s="129" t="str">
        <f t="shared" si="41"/>
        <v/>
      </c>
      <c r="R891" s="130" t="str">
        <f>IFERROR(N891*'Emission Factors'!C$11+O891*'Emission Factors'!C$18,"")</f>
        <v/>
      </c>
      <c r="S891" s="130" t="str">
        <f>IFERROR(N891*'Emission Factors'!C$12+O891*'Emission Factors'!C$19,"")</f>
        <v/>
      </c>
      <c r="T891" s="130" t="str">
        <f>IFERROR(N891*'Emission Factors'!C$13+O891*'Emission Factors'!C$20,"")</f>
        <v/>
      </c>
      <c r="U891" s="131" t="str">
        <f>IFERROR(IF(K891="Residential",N891*'Emission Factors'!$C$14+O891*'Emission Factors'!$C$21,N891*'Emission Factors'!$C$15+O891*'Emission Factors'!$C$22),"")</f>
        <v/>
      </c>
    </row>
    <row r="892" spans="2:21" ht="15" customHeight="1" x14ac:dyDescent="0.3">
      <c r="B892" s="123"/>
      <c r="C892" s="124"/>
      <c r="D892" s="132"/>
      <c r="E892" s="124"/>
      <c r="F892" s="124"/>
      <c r="G892" s="124"/>
      <c r="H892" s="125"/>
      <c r="I892" s="126"/>
      <c r="J892" s="127"/>
      <c r="K892" s="127"/>
      <c r="L892" s="128" t="str">
        <f>IF(E892+G892=0,"",((E892*'Emission Factors'!C$23)+(G892*'Emission Factors'!$C$25)))</f>
        <v/>
      </c>
      <c r="M892" s="128" t="str">
        <f>IF(E892+G892=0,"",((E892*'Emission Factors'!C$24)+(G892*'Emission Factors'!$C$26)))</f>
        <v/>
      </c>
      <c r="N892" s="128" t="str">
        <f t="shared" si="39"/>
        <v/>
      </c>
      <c r="O892" s="128" t="str">
        <f t="shared" si="40"/>
        <v/>
      </c>
      <c r="P892" s="128" t="str">
        <f>IFERROR(N892*'Emission Factors'!C$10+O892*'Emission Factors'!C$17,"")</f>
        <v/>
      </c>
      <c r="Q892" s="129" t="str">
        <f t="shared" si="41"/>
        <v/>
      </c>
      <c r="R892" s="130" t="str">
        <f>IFERROR(N892*'Emission Factors'!C$11+O892*'Emission Factors'!C$18,"")</f>
        <v/>
      </c>
      <c r="S892" s="130" t="str">
        <f>IFERROR(N892*'Emission Factors'!C$12+O892*'Emission Factors'!C$19,"")</f>
        <v/>
      </c>
      <c r="T892" s="130" t="str">
        <f>IFERROR(N892*'Emission Factors'!C$13+O892*'Emission Factors'!C$20,"")</f>
        <v/>
      </c>
      <c r="U892" s="131" t="str">
        <f>IFERROR(IF(K892="Residential",N892*'Emission Factors'!$C$14+O892*'Emission Factors'!$C$21,N892*'Emission Factors'!$C$15+O892*'Emission Factors'!$C$22),"")</f>
        <v/>
      </c>
    </row>
    <row r="893" spans="2:21" ht="15" customHeight="1" x14ac:dyDescent="0.3">
      <c r="B893" s="123"/>
      <c r="C893" s="124"/>
      <c r="D893" s="132"/>
      <c r="E893" s="124"/>
      <c r="F893" s="124"/>
      <c r="G893" s="124"/>
      <c r="H893" s="125"/>
      <c r="I893" s="126"/>
      <c r="J893" s="127"/>
      <c r="K893" s="127"/>
      <c r="L893" s="128" t="str">
        <f>IF(E893+G893=0,"",((E893*'Emission Factors'!C$23)+(G893*'Emission Factors'!$C$25)))</f>
        <v/>
      </c>
      <c r="M893" s="128" t="str">
        <f>IF(E893+G893=0,"",((E893*'Emission Factors'!C$24)+(G893*'Emission Factors'!$C$26)))</f>
        <v/>
      </c>
      <c r="N893" s="128" t="str">
        <f t="shared" si="39"/>
        <v/>
      </c>
      <c r="O893" s="128" t="str">
        <f t="shared" si="40"/>
        <v/>
      </c>
      <c r="P893" s="128" t="str">
        <f>IFERROR(N893*'Emission Factors'!C$10+O893*'Emission Factors'!C$17,"")</f>
        <v/>
      </c>
      <c r="Q893" s="129" t="str">
        <f t="shared" si="41"/>
        <v/>
      </c>
      <c r="R893" s="130" t="str">
        <f>IFERROR(N893*'Emission Factors'!C$11+O893*'Emission Factors'!C$18,"")</f>
        <v/>
      </c>
      <c r="S893" s="130" t="str">
        <f>IFERROR(N893*'Emission Factors'!C$12+O893*'Emission Factors'!C$19,"")</f>
        <v/>
      </c>
      <c r="T893" s="130" t="str">
        <f>IFERROR(N893*'Emission Factors'!C$13+O893*'Emission Factors'!C$20,"")</f>
        <v/>
      </c>
      <c r="U893" s="131" t="str">
        <f>IFERROR(IF(K893="Residential",N893*'Emission Factors'!$C$14+O893*'Emission Factors'!$C$21,N893*'Emission Factors'!$C$15+O893*'Emission Factors'!$C$22),"")</f>
        <v/>
      </c>
    </row>
    <row r="894" spans="2:21" ht="15" customHeight="1" x14ac:dyDescent="0.3">
      <c r="B894" s="123"/>
      <c r="C894" s="124"/>
      <c r="D894" s="132"/>
      <c r="E894" s="124"/>
      <c r="F894" s="124"/>
      <c r="G894" s="124"/>
      <c r="H894" s="125"/>
      <c r="I894" s="126"/>
      <c r="J894" s="127"/>
      <c r="K894" s="127"/>
      <c r="L894" s="128" t="str">
        <f>IF(E894+G894=0,"",((E894*'Emission Factors'!C$23)+(G894*'Emission Factors'!$C$25)))</f>
        <v/>
      </c>
      <c r="M894" s="128" t="str">
        <f>IF(E894+G894=0,"",((E894*'Emission Factors'!C$24)+(G894*'Emission Factors'!$C$26)))</f>
        <v/>
      </c>
      <c r="N894" s="128" t="str">
        <f t="shared" si="39"/>
        <v/>
      </c>
      <c r="O894" s="128" t="str">
        <f t="shared" si="40"/>
        <v/>
      </c>
      <c r="P894" s="128" t="str">
        <f>IFERROR(N894*'Emission Factors'!C$10+O894*'Emission Factors'!C$17,"")</f>
        <v/>
      </c>
      <c r="Q894" s="129" t="str">
        <f t="shared" si="41"/>
        <v/>
      </c>
      <c r="R894" s="130" t="str">
        <f>IFERROR(N894*'Emission Factors'!C$11+O894*'Emission Factors'!C$18,"")</f>
        <v/>
      </c>
      <c r="S894" s="130" t="str">
        <f>IFERROR(N894*'Emission Factors'!C$12+O894*'Emission Factors'!C$19,"")</f>
        <v/>
      </c>
      <c r="T894" s="130" t="str">
        <f>IFERROR(N894*'Emission Factors'!C$13+O894*'Emission Factors'!C$20,"")</f>
        <v/>
      </c>
      <c r="U894" s="131" t="str">
        <f>IFERROR(IF(K894="Residential",N894*'Emission Factors'!$C$14+O894*'Emission Factors'!$C$21,N894*'Emission Factors'!$C$15+O894*'Emission Factors'!$C$22),"")</f>
        <v/>
      </c>
    </row>
    <row r="895" spans="2:21" ht="15" customHeight="1" x14ac:dyDescent="0.3">
      <c r="B895" s="123"/>
      <c r="C895" s="124"/>
      <c r="D895" s="132"/>
      <c r="E895" s="124"/>
      <c r="F895" s="124"/>
      <c r="G895" s="124"/>
      <c r="H895" s="125"/>
      <c r="I895" s="126"/>
      <c r="J895" s="127"/>
      <c r="K895" s="127"/>
      <c r="L895" s="128" t="str">
        <f>IF(E895+G895=0,"",((E895*'Emission Factors'!C$23)+(G895*'Emission Factors'!$C$25)))</f>
        <v/>
      </c>
      <c r="M895" s="128" t="str">
        <f>IF(E895+G895=0,"",((E895*'Emission Factors'!C$24)+(G895*'Emission Factors'!$C$26)))</f>
        <v/>
      </c>
      <c r="N895" s="128" t="str">
        <f t="shared" si="39"/>
        <v/>
      </c>
      <c r="O895" s="128" t="str">
        <f t="shared" si="40"/>
        <v/>
      </c>
      <c r="P895" s="128" t="str">
        <f>IFERROR(N895*'Emission Factors'!C$10+O895*'Emission Factors'!C$17,"")</f>
        <v/>
      </c>
      <c r="Q895" s="129" t="str">
        <f t="shared" si="41"/>
        <v/>
      </c>
      <c r="R895" s="130" t="str">
        <f>IFERROR(N895*'Emission Factors'!C$11+O895*'Emission Factors'!C$18,"")</f>
        <v/>
      </c>
      <c r="S895" s="130" t="str">
        <f>IFERROR(N895*'Emission Factors'!C$12+O895*'Emission Factors'!C$19,"")</f>
        <v/>
      </c>
      <c r="T895" s="130" t="str">
        <f>IFERROR(N895*'Emission Factors'!C$13+O895*'Emission Factors'!C$20,"")</f>
        <v/>
      </c>
      <c r="U895" s="131" t="str">
        <f>IFERROR(IF(K895="Residential",N895*'Emission Factors'!$C$14+O895*'Emission Factors'!$C$21,N895*'Emission Factors'!$C$15+O895*'Emission Factors'!$C$22),"")</f>
        <v/>
      </c>
    </row>
    <row r="896" spans="2:21" ht="15" customHeight="1" x14ac:dyDescent="0.3">
      <c r="B896" s="123"/>
      <c r="C896" s="124"/>
      <c r="D896" s="132"/>
      <c r="E896" s="124"/>
      <c r="F896" s="124"/>
      <c r="G896" s="124"/>
      <c r="H896" s="125"/>
      <c r="I896" s="126"/>
      <c r="J896" s="127"/>
      <c r="K896" s="127"/>
      <c r="L896" s="128" t="str">
        <f>IF(E896+G896=0,"",((E896*'Emission Factors'!C$23)+(G896*'Emission Factors'!$C$25)))</f>
        <v/>
      </c>
      <c r="M896" s="128" t="str">
        <f>IF(E896+G896=0,"",((E896*'Emission Factors'!C$24)+(G896*'Emission Factors'!$C$26)))</f>
        <v/>
      </c>
      <c r="N896" s="128" t="str">
        <f t="shared" si="39"/>
        <v/>
      </c>
      <c r="O896" s="128" t="str">
        <f t="shared" si="40"/>
        <v/>
      </c>
      <c r="P896" s="128" t="str">
        <f>IFERROR(N896*'Emission Factors'!C$10+O896*'Emission Factors'!C$17,"")</f>
        <v/>
      </c>
      <c r="Q896" s="129" t="str">
        <f t="shared" si="41"/>
        <v/>
      </c>
      <c r="R896" s="130" t="str">
        <f>IFERROR(N896*'Emission Factors'!C$11+O896*'Emission Factors'!C$18,"")</f>
        <v/>
      </c>
      <c r="S896" s="130" t="str">
        <f>IFERROR(N896*'Emission Factors'!C$12+O896*'Emission Factors'!C$19,"")</f>
        <v/>
      </c>
      <c r="T896" s="130" t="str">
        <f>IFERROR(N896*'Emission Factors'!C$13+O896*'Emission Factors'!C$20,"")</f>
        <v/>
      </c>
      <c r="U896" s="131" t="str">
        <f>IFERROR(IF(K896="Residential",N896*'Emission Factors'!$C$14+O896*'Emission Factors'!$C$21,N896*'Emission Factors'!$C$15+O896*'Emission Factors'!$C$22),"")</f>
        <v/>
      </c>
    </row>
    <row r="897" spans="2:21" ht="15" customHeight="1" x14ac:dyDescent="0.3">
      <c r="B897" s="123"/>
      <c r="C897" s="124"/>
      <c r="D897" s="132"/>
      <c r="E897" s="124"/>
      <c r="F897" s="124"/>
      <c r="G897" s="124"/>
      <c r="H897" s="125"/>
      <c r="I897" s="126"/>
      <c r="J897" s="127"/>
      <c r="K897" s="127"/>
      <c r="L897" s="128" t="str">
        <f>IF(E897+G897=0,"",((E897*'Emission Factors'!C$23)+(G897*'Emission Factors'!$C$25)))</f>
        <v/>
      </c>
      <c r="M897" s="128" t="str">
        <f>IF(E897+G897=0,"",((E897*'Emission Factors'!C$24)+(G897*'Emission Factors'!$C$26)))</f>
        <v/>
      </c>
      <c r="N897" s="128" t="str">
        <f t="shared" si="39"/>
        <v/>
      </c>
      <c r="O897" s="128" t="str">
        <f t="shared" si="40"/>
        <v/>
      </c>
      <c r="P897" s="128" t="str">
        <f>IFERROR(N897*'Emission Factors'!C$10+O897*'Emission Factors'!C$17,"")</f>
        <v/>
      </c>
      <c r="Q897" s="129" t="str">
        <f t="shared" si="41"/>
        <v/>
      </c>
      <c r="R897" s="130" t="str">
        <f>IFERROR(N897*'Emission Factors'!C$11+O897*'Emission Factors'!C$18,"")</f>
        <v/>
      </c>
      <c r="S897" s="130" t="str">
        <f>IFERROR(N897*'Emission Factors'!C$12+O897*'Emission Factors'!C$19,"")</f>
        <v/>
      </c>
      <c r="T897" s="130" t="str">
        <f>IFERROR(N897*'Emission Factors'!C$13+O897*'Emission Factors'!C$20,"")</f>
        <v/>
      </c>
      <c r="U897" s="131" t="str">
        <f>IFERROR(IF(K897="Residential",N897*'Emission Factors'!$C$14+O897*'Emission Factors'!$C$21,N897*'Emission Factors'!$C$15+O897*'Emission Factors'!$C$22),"")</f>
        <v/>
      </c>
    </row>
    <row r="898" spans="2:21" ht="15" customHeight="1" x14ac:dyDescent="0.3">
      <c r="B898" s="123"/>
      <c r="C898" s="124"/>
      <c r="D898" s="132"/>
      <c r="E898" s="124"/>
      <c r="F898" s="124"/>
      <c r="G898" s="124"/>
      <c r="H898" s="125"/>
      <c r="I898" s="126"/>
      <c r="J898" s="127"/>
      <c r="K898" s="127"/>
      <c r="L898" s="128" t="str">
        <f>IF(E898+G898=0,"",((E898*'Emission Factors'!C$23)+(G898*'Emission Factors'!$C$25)))</f>
        <v/>
      </c>
      <c r="M898" s="128" t="str">
        <f>IF(E898+G898=0,"",((E898*'Emission Factors'!C$24)+(G898*'Emission Factors'!$C$26)))</f>
        <v/>
      </c>
      <c r="N898" s="128" t="str">
        <f t="shared" si="39"/>
        <v/>
      </c>
      <c r="O898" s="128" t="str">
        <f t="shared" si="40"/>
        <v/>
      </c>
      <c r="P898" s="128" t="str">
        <f>IFERROR(N898*'Emission Factors'!C$10+O898*'Emission Factors'!C$17,"")</f>
        <v/>
      </c>
      <c r="Q898" s="129" t="str">
        <f t="shared" si="41"/>
        <v/>
      </c>
      <c r="R898" s="130" t="str">
        <f>IFERROR(N898*'Emission Factors'!C$11+O898*'Emission Factors'!C$18,"")</f>
        <v/>
      </c>
      <c r="S898" s="130" t="str">
        <f>IFERROR(N898*'Emission Factors'!C$12+O898*'Emission Factors'!C$19,"")</f>
        <v/>
      </c>
      <c r="T898" s="130" t="str">
        <f>IFERROR(N898*'Emission Factors'!C$13+O898*'Emission Factors'!C$20,"")</f>
        <v/>
      </c>
      <c r="U898" s="131" t="str">
        <f>IFERROR(IF(K898="Residential",N898*'Emission Factors'!$C$14+O898*'Emission Factors'!$C$21,N898*'Emission Factors'!$C$15+O898*'Emission Factors'!$C$22),"")</f>
        <v/>
      </c>
    </row>
    <row r="899" spans="2:21" ht="15" customHeight="1" x14ac:dyDescent="0.3">
      <c r="B899" s="123"/>
      <c r="C899" s="124"/>
      <c r="D899" s="132"/>
      <c r="E899" s="124"/>
      <c r="F899" s="124"/>
      <c r="G899" s="124"/>
      <c r="H899" s="125"/>
      <c r="I899" s="126"/>
      <c r="J899" s="127"/>
      <c r="K899" s="127"/>
      <c r="L899" s="128" t="str">
        <f>IF(E899+G899=0,"",((E899*'Emission Factors'!C$23)+(G899*'Emission Factors'!$C$25)))</f>
        <v/>
      </c>
      <c r="M899" s="128" t="str">
        <f>IF(E899+G899=0,"",((E899*'Emission Factors'!C$24)+(G899*'Emission Factors'!$C$26)))</f>
        <v/>
      </c>
      <c r="N899" s="128" t="str">
        <f t="shared" si="39"/>
        <v/>
      </c>
      <c r="O899" s="128" t="str">
        <f t="shared" si="40"/>
        <v/>
      </c>
      <c r="P899" s="128" t="str">
        <f>IFERROR(N899*'Emission Factors'!C$10+O899*'Emission Factors'!C$17,"")</f>
        <v/>
      </c>
      <c r="Q899" s="129" t="str">
        <f t="shared" si="41"/>
        <v/>
      </c>
      <c r="R899" s="130" t="str">
        <f>IFERROR(N899*'Emission Factors'!C$11+O899*'Emission Factors'!C$18,"")</f>
        <v/>
      </c>
      <c r="S899" s="130" t="str">
        <f>IFERROR(N899*'Emission Factors'!C$12+O899*'Emission Factors'!C$19,"")</f>
        <v/>
      </c>
      <c r="T899" s="130" t="str">
        <f>IFERROR(N899*'Emission Factors'!C$13+O899*'Emission Factors'!C$20,"")</f>
        <v/>
      </c>
      <c r="U899" s="131" t="str">
        <f>IFERROR(IF(K899="Residential",N899*'Emission Factors'!$C$14+O899*'Emission Factors'!$C$21,N899*'Emission Factors'!$C$15+O899*'Emission Factors'!$C$22),"")</f>
        <v/>
      </c>
    </row>
    <row r="900" spans="2:21" ht="15" customHeight="1" x14ac:dyDescent="0.3">
      <c r="B900" s="123"/>
      <c r="C900" s="124"/>
      <c r="D900" s="132"/>
      <c r="E900" s="124"/>
      <c r="F900" s="124"/>
      <c r="G900" s="124"/>
      <c r="H900" s="125"/>
      <c r="I900" s="126"/>
      <c r="J900" s="127"/>
      <c r="K900" s="127"/>
      <c r="L900" s="128" t="str">
        <f>IF(E900+G900=0,"",((E900*'Emission Factors'!C$23)+(G900*'Emission Factors'!$C$25)))</f>
        <v/>
      </c>
      <c r="M900" s="128" t="str">
        <f>IF(E900+G900=0,"",((E900*'Emission Factors'!C$24)+(G900*'Emission Factors'!$C$26)))</f>
        <v/>
      </c>
      <c r="N900" s="128" t="str">
        <f t="shared" si="39"/>
        <v/>
      </c>
      <c r="O900" s="128" t="str">
        <f t="shared" si="40"/>
        <v/>
      </c>
      <c r="P900" s="128" t="str">
        <f>IFERROR(N900*'Emission Factors'!C$10+O900*'Emission Factors'!C$17,"")</f>
        <v/>
      </c>
      <c r="Q900" s="129" t="str">
        <f t="shared" si="41"/>
        <v/>
      </c>
      <c r="R900" s="130" t="str">
        <f>IFERROR(N900*'Emission Factors'!C$11+O900*'Emission Factors'!C$18,"")</f>
        <v/>
      </c>
      <c r="S900" s="130" t="str">
        <f>IFERROR(N900*'Emission Factors'!C$12+O900*'Emission Factors'!C$19,"")</f>
        <v/>
      </c>
      <c r="T900" s="130" t="str">
        <f>IFERROR(N900*'Emission Factors'!C$13+O900*'Emission Factors'!C$20,"")</f>
        <v/>
      </c>
      <c r="U900" s="131" t="str">
        <f>IFERROR(IF(K900="Residential",N900*'Emission Factors'!$C$14+O900*'Emission Factors'!$C$21,N900*'Emission Factors'!$C$15+O900*'Emission Factors'!$C$22),"")</f>
        <v/>
      </c>
    </row>
    <row r="901" spans="2:21" ht="15" customHeight="1" x14ac:dyDescent="0.3">
      <c r="B901" s="123"/>
      <c r="C901" s="124"/>
      <c r="D901" s="132"/>
      <c r="E901" s="124"/>
      <c r="F901" s="124"/>
      <c r="G901" s="124"/>
      <c r="H901" s="125"/>
      <c r="I901" s="126"/>
      <c r="J901" s="127"/>
      <c r="K901" s="127"/>
      <c r="L901" s="128" t="str">
        <f>IF(E901+G901=0,"",((E901*'Emission Factors'!C$23)+(G901*'Emission Factors'!$C$25)))</f>
        <v/>
      </c>
      <c r="M901" s="128" t="str">
        <f>IF(E901+G901=0,"",((E901*'Emission Factors'!C$24)+(G901*'Emission Factors'!$C$26)))</f>
        <v/>
      </c>
      <c r="N901" s="128" t="str">
        <f t="shared" si="39"/>
        <v/>
      </c>
      <c r="O901" s="128" t="str">
        <f t="shared" si="40"/>
        <v/>
      </c>
      <c r="P901" s="128" t="str">
        <f>IFERROR(N901*'Emission Factors'!C$10+O901*'Emission Factors'!C$17,"")</f>
        <v/>
      </c>
      <c r="Q901" s="129" t="str">
        <f t="shared" si="41"/>
        <v/>
      </c>
      <c r="R901" s="130" t="str">
        <f>IFERROR(N901*'Emission Factors'!C$11+O901*'Emission Factors'!C$18,"")</f>
        <v/>
      </c>
      <c r="S901" s="130" t="str">
        <f>IFERROR(N901*'Emission Factors'!C$12+O901*'Emission Factors'!C$19,"")</f>
        <v/>
      </c>
      <c r="T901" s="130" t="str">
        <f>IFERROR(N901*'Emission Factors'!C$13+O901*'Emission Factors'!C$20,"")</f>
        <v/>
      </c>
      <c r="U901" s="131" t="str">
        <f>IFERROR(IF(K901="Residential",N901*'Emission Factors'!$C$14+O901*'Emission Factors'!$C$21,N901*'Emission Factors'!$C$15+O901*'Emission Factors'!$C$22),"")</f>
        <v/>
      </c>
    </row>
    <row r="902" spans="2:21" ht="15" customHeight="1" x14ac:dyDescent="0.3">
      <c r="B902" s="123"/>
      <c r="C902" s="124"/>
      <c r="D902" s="132"/>
      <c r="E902" s="124"/>
      <c r="F902" s="124"/>
      <c r="G902" s="124"/>
      <c r="H902" s="125"/>
      <c r="I902" s="126"/>
      <c r="J902" s="127"/>
      <c r="K902" s="127"/>
      <c r="L902" s="128" t="str">
        <f>IF(E902+G902=0,"",((E902*'Emission Factors'!C$23)+(G902*'Emission Factors'!$C$25)))</f>
        <v/>
      </c>
      <c r="M902" s="128" t="str">
        <f>IF(E902+G902=0,"",((E902*'Emission Factors'!C$24)+(G902*'Emission Factors'!$C$26)))</f>
        <v/>
      </c>
      <c r="N902" s="128" t="str">
        <f t="shared" si="39"/>
        <v/>
      </c>
      <c r="O902" s="128" t="str">
        <f t="shared" si="40"/>
        <v/>
      </c>
      <c r="P902" s="128" t="str">
        <f>IFERROR(N902*'Emission Factors'!C$10+O902*'Emission Factors'!C$17,"")</f>
        <v/>
      </c>
      <c r="Q902" s="129" t="str">
        <f t="shared" si="41"/>
        <v/>
      </c>
      <c r="R902" s="130" t="str">
        <f>IFERROR(N902*'Emission Factors'!C$11+O902*'Emission Factors'!C$18,"")</f>
        <v/>
      </c>
      <c r="S902" s="130" t="str">
        <f>IFERROR(N902*'Emission Factors'!C$12+O902*'Emission Factors'!C$19,"")</f>
        <v/>
      </c>
      <c r="T902" s="130" t="str">
        <f>IFERROR(N902*'Emission Factors'!C$13+O902*'Emission Factors'!C$20,"")</f>
        <v/>
      </c>
      <c r="U902" s="131" t="str">
        <f>IFERROR(IF(K902="Residential",N902*'Emission Factors'!$C$14+O902*'Emission Factors'!$C$21,N902*'Emission Factors'!$C$15+O902*'Emission Factors'!$C$22),"")</f>
        <v/>
      </c>
    </row>
    <row r="903" spans="2:21" ht="15" customHeight="1" x14ac:dyDescent="0.3">
      <c r="B903" s="123"/>
      <c r="C903" s="124"/>
      <c r="D903" s="132"/>
      <c r="E903" s="124"/>
      <c r="F903" s="124"/>
      <c r="G903" s="124"/>
      <c r="H903" s="125"/>
      <c r="I903" s="126"/>
      <c r="J903" s="127"/>
      <c r="K903" s="127"/>
      <c r="L903" s="128" t="str">
        <f>IF(E903+G903=0,"",((E903*'Emission Factors'!C$23)+(G903*'Emission Factors'!$C$25)))</f>
        <v/>
      </c>
      <c r="M903" s="128" t="str">
        <f>IF(E903+G903=0,"",((E903*'Emission Factors'!C$24)+(G903*'Emission Factors'!$C$26)))</f>
        <v/>
      </c>
      <c r="N903" s="128" t="str">
        <f t="shared" si="39"/>
        <v/>
      </c>
      <c r="O903" s="128" t="str">
        <f t="shared" si="40"/>
        <v/>
      </c>
      <c r="P903" s="128" t="str">
        <f>IFERROR(N903*'Emission Factors'!C$10+O903*'Emission Factors'!C$17,"")</f>
        <v/>
      </c>
      <c r="Q903" s="129" t="str">
        <f t="shared" si="41"/>
        <v/>
      </c>
      <c r="R903" s="130" t="str">
        <f>IFERROR(N903*'Emission Factors'!C$11+O903*'Emission Factors'!C$18,"")</f>
        <v/>
      </c>
      <c r="S903" s="130" t="str">
        <f>IFERROR(N903*'Emission Factors'!C$12+O903*'Emission Factors'!C$19,"")</f>
        <v/>
      </c>
      <c r="T903" s="130" t="str">
        <f>IFERROR(N903*'Emission Factors'!C$13+O903*'Emission Factors'!C$20,"")</f>
        <v/>
      </c>
      <c r="U903" s="131" t="str">
        <f>IFERROR(IF(K903="Residential",N903*'Emission Factors'!$C$14+O903*'Emission Factors'!$C$21,N903*'Emission Factors'!$C$15+O903*'Emission Factors'!$C$22),"")</f>
        <v/>
      </c>
    </row>
    <row r="904" spans="2:21" ht="15" customHeight="1" x14ac:dyDescent="0.3">
      <c r="B904" s="123"/>
      <c r="C904" s="124"/>
      <c r="D904" s="132"/>
      <c r="E904" s="124"/>
      <c r="F904" s="124"/>
      <c r="G904" s="124"/>
      <c r="H904" s="125"/>
      <c r="I904" s="126"/>
      <c r="J904" s="127"/>
      <c r="K904" s="127"/>
      <c r="L904" s="128" t="str">
        <f>IF(E904+G904=0,"",((E904*'Emission Factors'!C$23)+(G904*'Emission Factors'!$C$25)))</f>
        <v/>
      </c>
      <c r="M904" s="128" t="str">
        <f>IF(E904+G904=0,"",((E904*'Emission Factors'!C$24)+(G904*'Emission Factors'!$C$26)))</f>
        <v/>
      </c>
      <c r="N904" s="128" t="str">
        <f t="shared" si="39"/>
        <v/>
      </c>
      <c r="O904" s="128" t="str">
        <f t="shared" si="40"/>
        <v/>
      </c>
      <c r="P904" s="128" t="str">
        <f>IFERROR(N904*'Emission Factors'!C$10+O904*'Emission Factors'!C$17,"")</f>
        <v/>
      </c>
      <c r="Q904" s="129" t="str">
        <f t="shared" si="41"/>
        <v/>
      </c>
      <c r="R904" s="130" t="str">
        <f>IFERROR(N904*'Emission Factors'!C$11+O904*'Emission Factors'!C$18,"")</f>
        <v/>
      </c>
      <c r="S904" s="130" t="str">
        <f>IFERROR(N904*'Emission Factors'!C$12+O904*'Emission Factors'!C$19,"")</f>
        <v/>
      </c>
      <c r="T904" s="130" t="str">
        <f>IFERROR(N904*'Emission Factors'!C$13+O904*'Emission Factors'!C$20,"")</f>
        <v/>
      </c>
      <c r="U904" s="131" t="str">
        <f>IFERROR(IF(K904="Residential",N904*'Emission Factors'!$C$14+O904*'Emission Factors'!$C$21,N904*'Emission Factors'!$C$15+O904*'Emission Factors'!$C$22),"")</f>
        <v/>
      </c>
    </row>
    <row r="905" spans="2:21" ht="15" customHeight="1" x14ac:dyDescent="0.3">
      <c r="B905" s="123"/>
      <c r="C905" s="124"/>
      <c r="D905" s="132"/>
      <c r="E905" s="124"/>
      <c r="F905" s="124"/>
      <c r="G905" s="124"/>
      <c r="H905" s="125"/>
      <c r="I905" s="126"/>
      <c r="J905" s="127"/>
      <c r="K905" s="127"/>
      <c r="L905" s="128" t="str">
        <f>IF(E905+G905=0,"",((E905*'Emission Factors'!C$23)+(G905*'Emission Factors'!$C$25)))</f>
        <v/>
      </c>
      <c r="M905" s="128" t="str">
        <f>IF(E905+G905=0,"",((E905*'Emission Factors'!C$24)+(G905*'Emission Factors'!$C$26)))</f>
        <v/>
      </c>
      <c r="N905" s="128" t="str">
        <f t="shared" si="39"/>
        <v/>
      </c>
      <c r="O905" s="128" t="str">
        <f t="shared" si="40"/>
        <v/>
      </c>
      <c r="P905" s="128" t="str">
        <f>IFERROR(N905*'Emission Factors'!C$10+O905*'Emission Factors'!C$17,"")</f>
        <v/>
      </c>
      <c r="Q905" s="129" t="str">
        <f t="shared" si="41"/>
        <v/>
      </c>
      <c r="R905" s="130" t="str">
        <f>IFERROR(N905*'Emission Factors'!C$11+O905*'Emission Factors'!C$18,"")</f>
        <v/>
      </c>
      <c r="S905" s="130" t="str">
        <f>IFERROR(N905*'Emission Factors'!C$12+O905*'Emission Factors'!C$19,"")</f>
        <v/>
      </c>
      <c r="T905" s="130" t="str">
        <f>IFERROR(N905*'Emission Factors'!C$13+O905*'Emission Factors'!C$20,"")</f>
        <v/>
      </c>
      <c r="U905" s="131" t="str">
        <f>IFERROR(IF(K905="Residential",N905*'Emission Factors'!$C$14+O905*'Emission Factors'!$C$21,N905*'Emission Factors'!$C$15+O905*'Emission Factors'!$C$22),"")</f>
        <v/>
      </c>
    </row>
    <row r="906" spans="2:21" ht="15" customHeight="1" x14ac:dyDescent="0.3">
      <c r="B906" s="123"/>
      <c r="C906" s="124"/>
      <c r="D906" s="132"/>
      <c r="E906" s="124"/>
      <c r="F906" s="124"/>
      <c r="G906" s="124"/>
      <c r="H906" s="125"/>
      <c r="I906" s="126"/>
      <c r="J906" s="127"/>
      <c r="K906" s="127"/>
      <c r="L906" s="128" t="str">
        <f>IF(E906+G906=0,"",((E906*'Emission Factors'!C$23)+(G906*'Emission Factors'!$C$25)))</f>
        <v/>
      </c>
      <c r="M906" s="128" t="str">
        <f>IF(E906+G906=0,"",((E906*'Emission Factors'!C$24)+(G906*'Emission Factors'!$C$26)))</f>
        <v/>
      </c>
      <c r="N906" s="128" t="str">
        <f t="shared" si="39"/>
        <v/>
      </c>
      <c r="O906" s="128" t="str">
        <f t="shared" si="40"/>
        <v/>
      </c>
      <c r="P906" s="128" t="str">
        <f>IFERROR(N906*'Emission Factors'!C$10+O906*'Emission Factors'!C$17,"")</f>
        <v/>
      </c>
      <c r="Q906" s="129" t="str">
        <f t="shared" si="41"/>
        <v/>
      </c>
      <c r="R906" s="130" t="str">
        <f>IFERROR(N906*'Emission Factors'!C$11+O906*'Emission Factors'!C$18,"")</f>
        <v/>
      </c>
      <c r="S906" s="130" t="str">
        <f>IFERROR(N906*'Emission Factors'!C$12+O906*'Emission Factors'!C$19,"")</f>
        <v/>
      </c>
      <c r="T906" s="130" t="str">
        <f>IFERROR(N906*'Emission Factors'!C$13+O906*'Emission Factors'!C$20,"")</f>
        <v/>
      </c>
      <c r="U906" s="131" t="str">
        <f>IFERROR(IF(K906="Residential",N906*'Emission Factors'!$C$14+O906*'Emission Factors'!$C$21,N906*'Emission Factors'!$C$15+O906*'Emission Factors'!$C$22),"")</f>
        <v/>
      </c>
    </row>
    <row r="907" spans="2:21" ht="15" customHeight="1" x14ac:dyDescent="0.3">
      <c r="B907" s="123"/>
      <c r="C907" s="124"/>
      <c r="D907" s="132"/>
      <c r="E907" s="124"/>
      <c r="F907" s="124"/>
      <c r="G907" s="124"/>
      <c r="H907" s="125"/>
      <c r="I907" s="126"/>
      <c r="J907" s="127"/>
      <c r="K907" s="127"/>
      <c r="L907" s="128" t="str">
        <f>IF(E907+G907=0,"",((E907*'Emission Factors'!C$23)+(G907*'Emission Factors'!$C$25)))</f>
        <v/>
      </c>
      <c r="M907" s="128" t="str">
        <f>IF(E907+G907=0,"",((E907*'Emission Factors'!C$24)+(G907*'Emission Factors'!$C$26)))</f>
        <v/>
      </c>
      <c r="N907" s="128" t="str">
        <f t="shared" si="39"/>
        <v/>
      </c>
      <c r="O907" s="128" t="str">
        <f t="shared" si="40"/>
        <v/>
      </c>
      <c r="P907" s="128" t="str">
        <f>IFERROR(N907*'Emission Factors'!C$10+O907*'Emission Factors'!C$17,"")</f>
        <v/>
      </c>
      <c r="Q907" s="129" t="str">
        <f t="shared" si="41"/>
        <v/>
      </c>
      <c r="R907" s="130" t="str">
        <f>IFERROR(N907*'Emission Factors'!C$11+O907*'Emission Factors'!C$18,"")</f>
        <v/>
      </c>
      <c r="S907" s="130" t="str">
        <f>IFERROR(N907*'Emission Factors'!C$12+O907*'Emission Factors'!C$19,"")</f>
        <v/>
      </c>
      <c r="T907" s="130" t="str">
        <f>IFERROR(N907*'Emission Factors'!C$13+O907*'Emission Factors'!C$20,"")</f>
        <v/>
      </c>
      <c r="U907" s="131" t="str">
        <f>IFERROR(IF(K907="Residential",N907*'Emission Factors'!$C$14+O907*'Emission Factors'!$C$21,N907*'Emission Factors'!$C$15+O907*'Emission Factors'!$C$22),"")</f>
        <v/>
      </c>
    </row>
    <row r="908" spans="2:21" ht="15" customHeight="1" x14ac:dyDescent="0.3">
      <c r="B908" s="123"/>
      <c r="C908" s="124"/>
      <c r="D908" s="132"/>
      <c r="E908" s="124"/>
      <c r="F908" s="124"/>
      <c r="G908" s="124"/>
      <c r="H908" s="125"/>
      <c r="I908" s="126"/>
      <c r="J908" s="127"/>
      <c r="K908" s="127"/>
      <c r="L908" s="128" t="str">
        <f>IF(E908+G908=0,"",((E908*'Emission Factors'!C$23)+(G908*'Emission Factors'!$C$25)))</f>
        <v/>
      </c>
      <c r="M908" s="128" t="str">
        <f>IF(E908+G908=0,"",((E908*'Emission Factors'!C$24)+(G908*'Emission Factors'!$C$26)))</f>
        <v/>
      </c>
      <c r="N908" s="128" t="str">
        <f t="shared" si="39"/>
        <v/>
      </c>
      <c r="O908" s="128" t="str">
        <f t="shared" si="40"/>
        <v/>
      </c>
      <c r="P908" s="128" t="str">
        <f>IFERROR(N908*'Emission Factors'!C$10+O908*'Emission Factors'!C$17,"")</f>
        <v/>
      </c>
      <c r="Q908" s="129" t="str">
        <f t="shared" si="41"/>
        <v/>
      </c>
      <c r="R908" s="130" t="str">
        <f>IFERROR(N908*'Emission Factors'!C$11+O908*'Emission Factors'!C$18,"")</f>
        <v/>
      </c>
      <c r="S908" s="130" t="str">
        <f>IFERROR(N908*'Emission Factors'!C$12+O908*'Emission Factors'!C$19,"")</f>
        <v/>
      </c>
      <c r="T908" s="130" t="str">
        <f>IFERROR(N908*'Emission Factors'!C$13+O908*'Emission Factors'!C$20,"")</f>
        <v/>
      </c>
      <c r="U908" s="131" t="str">
        <f>IFERROR(IF(K908="Residential",N908*'Emission Factors'!$C$14+O908*'Emission Factors'!$C$21,N908*'Emission Factors'!$C$15+O908*'Emission Factors'!$C$22),"")</f>
        <v/>
      </c>
    </row>
    <row r="909" spans="2:21" ht="15" customHeight="1" x14ac:dyDescent="0.3">
      <c r="B909" s="123"/>
      <c r="C909" s="124"/>
      <c r="D909" s="132"/>
      <c r="E909" s="124"/>
      <c r="F909" s="124"/>
      <c r="G909" s="124"/>
      <c r="H909" s="125"/>
      <c r="I909" s="126"/>
      <c r="J909" s="127"/>
      <c r="K909" s="127"/>
      <c r="L909" s="128" t="str">
        <f>IF(E909+G909=0,"",((E909*'Emission Factors'!C$23)+(G909*'Emission Factors'!$C$25)))</f>
        <v/>
      </c>
      <c r="M909" s="128" t="str">
        <f>IF(E909+G909=0,"",((E909*'Emission Factors'!C$24)+(G909*'Emission Factors'!$C$26)))</f>
        <v/>
      </c>
      <c r="N909" s="128" t="str">
        <f t="shared" si="39"/>
        <v/>
      </c>
      <c r="O909" s="128" t="str">
        <f t="shared" si="40"/>
        <v/>
      </c>
      <c r="P909" s="128" t="str">
        <f>IFERROR(N909*'Emission Factors'!C$10+O909*'Emission Factors'!C$17,"")</f>
        <v/>
      </c>
      <c r="Q909" s="129" t="str">
        <f t="shared" si="41"/>
        <v/>
      </c>
      <c r="R909" s="130" t="str">
        <f>IFERROR(N909*'Emission Factors'!C$11+O909*'Emission Factors'!C$18,"")</f>
        <v/>
      </c>
      <c r="S909" s="130" t="str">
        <f>IFERROR(N909*'Emission Factors'!C$12+O909*'Emission Factors'!C$19,"")</f>
        <v/>
      </c>
      <c r="T909" s="130" t="str">
        <f>IFERROR(N909*'Emission Factors'!C$13+O909*'Emission Factors'!C$20,"")</f>
        <v/>
      </c>
      <c r="U909" s="131" t="str">
        <f>IFERROR(IF(K909="Residential",N909*'Emission Factors'!$C$14+O909*'Emission Factors'!$C$21,N909*'Emission Factors'!$C$15+O909*'Emission Factors'!$C$22),"")</f>
        <v/>
      </c>
    </row>
    <row r="910" spans="2:21" ht="15" customHeight="1" x14ac:dyDescent="0.3">
      <c r="B910" s="123"/>
      <c r="C910" s="124"/>
      <c r="D910" s="132"/>
      <c r="E910" s="124"/>
      <c r="F910" s="124"/>
      <c r="G910" s="124"/>
      <c r="H910" s="125"/>
      <c r="I910" s="126"/>
      <c r="J910" s="127"/>
      <c r="K910" s="127"/>
      <c r="L910" s="128" t="str">
        <f>IF(E910+G910=0,"",((E910*'Emission Factors'!C$23)+(G910*'Emission Factors'!$C$25)))</f>
        <v/>
      </c>
      <c r="M910" s="128" t="str">
        <f>IF(E910+G910=0,"",((E910*'Emission Factors'!C$24)+(G910*'Emission Factors'!$C$26)))</f>
        <v/>
      </c>
      <c r="N910" s="128" t="str">
        <f t="shared" si="39"/>
        <v/>
      </c>
      <c r="O910" s="128" t="str">
        <f t="shared" si="40"/>
        <v/>
      </c>
      <c r="P910" s="128" t="str">
        <f>IFERROR(N910*'Emission Factors'!C$10+O910*'Emission Factors'!C$17,"")</f>
        <v/>
      </c>
      <c r="Q910" s="129" t="str">
        <f t="shared" si="41"/>
        <v/>
      </c>
      <c r="R910" s="130" t="str">
        <f>IFERROR(N910*'Emission Factors'!C$11+O910*'Emission Factors'!C$18,"")</f>
        <v/>
      </c>
      <c r="S910" s="130" t="str">
        <f>IFERROR(N910*'Emission Factors'!C$12+O910*'Emission Factors'!C$19,"")</f>
        <v/>
      </c>
      <c r="T910" s="130" t="str">
        <f>IFERROR(N910*'Emission Factors'!C$13+O910*'Emission Factors'!C$20,"")</f>
        <v/>
      </c>
      <c r="U910" s="131" t="str">
        <f>IFERROR(IF(K910="Residential",N910*'Emission Factors'!$C$14+O910*'Emission Factors'!$C$21,N910*'Emission Factors'!$C$15+O910*'Emission Factors'!$C$22),"")</f>
        <v/>
      </c>
    </row>
    <row r="911" spans="2:21" ht="15" customHeight="1" x14ac:dyDescent="0.3">
      <c r="B911" s="123"/>
      <c r="C911" s="124"/>
      <c r="D911" s="132"/>
      <c r="E911" s="124"/>
      <c r="F911" s="124"/>
      <c r="G911" s="124"/>
      <c r="H911" s="125"/>
      <c r="I911" s="126"/>
      <c r="J911" s="127"/>
      <c r="K911" s="127"/>
      <c r="L911" s="128" t="str">
        <f>IF(E911+G911=0,"",((E911*'Emission Factors'!C$23)+(G911*'Emission Factors'!$C$25)))</f>
        <v/>
      </c>
      <c r="M911" s="128" t="str">
        <f>IF(E911+G911=0,"",((E911*'Emission Factors'!C$24)+(G911*'Emission Factors'!$C$26)))</f>
        <v/>
      </c>
      <c r="N911" s="128" t="str">
        <f t="shared" ref="N911:N974" si="42">IFERROR(L911*J911,"")</f>
        <v/>
      </c>
      <c r="O911" s="128" t="str">
        <f t="shared" ref="O911:O974" si="43">IFERROR(M911*J911,"")</f>
        <v/>
      </c>
      <c r="P911" s="128" t="str">
        <f>IFERROR(N911*'Emission Factors'!C$10+O911*'Emission Factors'!C$17,"")</f>
        <v/>
      </c>
      <c r="Q911" s="129" t="str">
        <f t="shared" ref="Q911:Q974" si="44">IFERROR(P911/I911,"")</f>
        <v/>
      </c>
      <c r="R911" s="130" t="str">
        <f>IFERROR(N911*'Emission Factors'!C$11+O911*'Emission Factors'!C$18,"")</f>
        <v/>
      </c>
      <c r="S911" s="130" t="str">
        <f>IFERROR(N911*'Emission Factors'!C$12+O911*'Emission Factors'!C$19,"")</f>
        <v/>
      </c>
      <c r="T911" s="130" t="str">
        <f>IFERROR(N911*'Emission Factors'!C$13+O911*'Emission Factors'!C$20,"")</f>
        <v/>
      </c>
      <c r="U911" s="131" t="str">
        <f>IFERROR(IF(K911="Residential",N911*'Emission Factors'!$C$14+O911*'Emission Factors'!$C$21,N911*'Emission Factors'!$C$15+O911*'Emission Factors'!$C$22),"")</f>
        <v/>
      </c>
    </row>
    <row r="912" spans="2:21" ht="15" customHeight="1" x14ac:dyDescent="0.3">
      <c r="B912" s="123"/>
      <c r="C912" s="124"/>
      <c r="D912" s="132"/>
      <c r="E912" s="124"/>
      <c r="F912" s="124"/>
      <c r="G912" s="124"/>
      <c r="H912" s="125"/>
      <c r="I912" s="126"/>
      <c r="J912" s="127"/>
      <c r="K912" s="127"/>
      <c r="L912" s="128" t="str">
        <f>IF(E912+G912=0,"",((E912*'Emission Factors'!C$23)+(G912*'Emission Factors'!$C$25)))</f>
        <v/>
      </c>
      <c r="M912" s="128" t="str">
        <f>IF(E912+G912=0,"",((E912*'Emission Factors'!C$24)+(G912*'Emission Factors'!$C$26)))</f>
        <v/>
      </c>
      <c r="N912" s="128" t="str">
        <f t="shared" si="42"/>
        <v/>
      </c>
      <c r="O912" s="128" t="str">
        <f t="shared" si="43"/>
        <v/>
      </c>
      <c r="P912" s="128" t="str">
        <f>IFERROR(N912*'Emission Factors'!C$10+O912*'Emission Factors'!C$17,"")</f>
        <v/>
      </c>
      <c r="Q912" s="129" t="str">
        <f t="shared" si="44"/>
        <v/>
      </c>
      <c r="R912" s="130" t="str">
        <f>IFERROR(N912*'Emission Factors'!C$11+O912*'Emission Factors'!C$18,"")</f>
        <v/>
      </c>
      <c r="S912" s="130" t="str">
        <f>IFERROR(N912*'Emission Factors'!C$12+O912*'Emission Factors'!C$19,"")</f>
        <v/>
      </c>
      <c r="T912" s="130" t="str">
        <f>IFERROR(N912*'Emission Factors'!C$13+O912*'Emission Factors'!C$20,"")</f>
        <v/>
      </c>
      <c r="U912" s="131" t="str">
        <f>IFERROR(IF(K912="Residential",N912*'Emission Factors'!$C$14+O912*'Emission Factors'!$C$21,N912*'Emission Factors'!$C$15+O912*'Emission Factors'!$C$22),"")</f>
        <v/>
      </c>
    </row>
    <row r="913" spans="2:21" ht="15" customHeight="1" x14ac:dyDescent="0.3">
      <c r="B913" s="123"/>
      <c r="C913" s="124"/>
      <c r="D913" s="132"/>
      <c r="E913" s="124"/>
      <c r="F913" s="124"/>
      <c r="G913" s="124"/>
      <c r="H913" s="125"/>
      <c r="I913" s="126"/>
      <c r="J913" s="127"/>
      <c r="K913" s="127"/>
      <c r="L913" s="128" t="str">
        <f>IF(E913+G913=0,"",((E913*'Emission Factors'!C$23)+(G913*'Emission Factors'!$C$25)))</f>
        <v/>
      </c>
      <c r="M913" s="128" t="str">
        <f>IF(E913+G913=0,"",((E913*'Emission Factors'!C$24)+(G913*'Emission Factors'!$C$26)))</f>
        <v/>
      </c>
      <c r="N913" s="128" t="str">
        <f t="shared" si="42"/>
        <v/>
      </c>
      <c r="O913" s="128" t="str">
        <f t="shared" si="43"/>
        <v/>
      </c>
      <c r="P913" s="128" t="str">
        <f>IFERROR(N913*'Emission Factors'!C$10+O913*'Emission Factors'!C$17,"")</f>
        <v/>
      </c>
      <c r="Q913" s="129" t="str">
        <f t="shared" si="44"/>
        <v/>
      </c>
      <c r="R913" s="130" t="str">
        <f>IFERROR(N913*'Emission Factors'!C$11+O913*'Emission Factors'!C$18,"")</f>
        <v/>
      </c>
      <c r="S913" s="130" t="str">
        <f>IFERROR(N913*'Emission Factors'!C$12+O913*'Emission Factors'!C$19,"")</f>
        <v/>
      </c>
      <c r="T913" s="130" t="str">
        <f>IFERROR(N913*'Emission Factors'!C$13+O913*'Emission Factors'!C$20,"")</f>
        <v/>
      </c>
      <c r="U913" s="131" t="str">
        <f>IFERROR(IF(K913="Residential",N913*'Emission Factors'!$C$14+O913*'Emission Factors'!$C$21,N913*'Emission Factors'!$C$15+O913*'Emission Factors'!$C$22),"")</f>
        <v/>
      </c>
    </row>
    <row r="914" spans="2:21" ht="15" customHeight="1" x14ac:dyDescent="0.3">
      <c r="B914" s="123"/>
      <c r="C914" s="124"/>
      <c r="D914" s="132"/>
      <c r="E914" s="124"/>
      <c r="F914" s="124"/>
      <c r="G914" s="124"/>
      <c r="H914" s="125"/>
      <c r="I914" s="126"/>
      <c r="J914" s="127"/>
      <c r="K914" s="127"/>
      <c r="L914" s="128" t="str">
        <f>IF(E914+G914=0,"",((E914*'Emission Factors'!C$23)+(G914*'Emission Factors'!$C$25)))</f>
        <v/>
      </c>
      <c r="M914" s="128" t="str">
        <f>IF(E914+G914=0,"",((E914*'Emission Factors'!C$24)+(G914*'Emission Factors'!$C$26)))</f>
        <v/>
      </c>
      <c r="N914" s="128" t="str">
        <f t="shared" si="42"/>
        <v/>
      </c>
      <c r="O914" s="128" t="str">
        <f t="shared" si="43"/>
        <v/>
      </c>
      <c r="P914" s="128" t="str">
        <f>IFERROR(N914*'Emission Factors'!C$10+O914*'Emission Factors'!C$17,"")</f>
        <v/>
      </c>
      <c r="Q914" s="129" t="str">
        <f t="shared" si="44"/>
        <v/>
      </c>
      <c r="R914" s="130" t="str">
        <f>IFERROR(N914*'Emission Factors'!C$11+O914*'Emission Factors'!C$18,"")</f>
        <v/>
      </c>
      <c r="S914" s="130" t="str">
        <f>IFERROR(N914*'Emission Factors'!C$12+O914*'Emission Factors'!C$19,"")</f>
        <v/>
      </c>
      <c r="T914" s="130" t="str">
        <f>IFERROR(N914*'Emission Factors'!C$13+O914*'Emission Factors'!C$20,"")</f>
        <v/>
      </c>
      <c r="U914" s="131" t="str">
        <f>IFERROR(IF(K914="Residential",N914*'Emission Factors'!$C$14+O914*'Emission Factors'!$C$21,N914*'Emission Factors'!$C$15+O914*'Emission Factors'!$C$22),"")</f>
        <v/>
      </c>
    </row>
    <row r="915" spans="2:21" ht="15" customHeight="1" x14ac:dyDescent="0.3">
      <c r="B915" s="123"/>
      <c r="C915" s="124"/>
      <c r="D915" s="132"/>
      <c r="E915" s="124"/>
      <c r="F915" s="124"/>
      <c r="G915" s="124"/>
      <c r="H915" s="125"/>
      <c r="I915" s="126"/>
      <c r="J915" s="127"/>
      <c r="K915" s="127"/>
      <c r="L915" s="128" t="str">
        <f>IF(E915+G915=0,"",((E915*'Emission Factors'!C$23)+(G915*'Emission Factors'!$C$25)))</f>
        <v/>
      </c>
      <c r="M915" s="128" t="str">
        <f>IF(E915+G915=0,"",((E915*'Emission Factors'!C$24)+(G915*'Emission Factors'!$C$26)))</f>
        <v/>
      </c>
      <c r="N915" s="128" t="str">
        <f t="shared" si="42"/>
        <v/>
      </c>
      <c r="O915" s="128" t="str">
        <f t="shared" si="43"/>
        <v/>
      </c>
      <c r="P915" s="128" t="str">
        <f>IFERROR(N915*'Emission Factors'!C$10+O915*'Emission Factors'!C$17,"")</f>
        <v/>
      </c>
      <c r="Q915" s="129" t="str">
        <f t="shared" si="44"/>
        <v/>
      </c>
      <c r="R915" s="130" t="str">
        <f>IFERROR(N915*'Emission Factors'!C$11+O915*'Emission Factors'!C$18,"")</f>
        <v/>
      </c>
      <c r="S915" s="130" t="str">
        <f>IFERROR(N915*'Emission Factors'!C$12+O915*'Emission Factors'!C$19,"")</f>
        <v/>
      </c>
      <c r="T915" s="130" t="str">
        <f>IFERROR(N915*'Emission Factors'!C$13+O915*'Emission Factors'!C$20,"")</f>
        <v/>
      </c>
      <c r="U915" s="131" t="str">
        <f>IFERROR(IF(K915="Residential",N915*'Emission Factors'!$C$14+O915*'Emission Factors'!$C$21,N915*'Emission Factors'!$C$15+O915*'Emission Factors'!$C$22),"")</f>
        <v/>
      </c>
    </row>
    <row r="916" spans="2:21" ht="15" customHeight="1" x14ac:dyDescent="0.3">
      <c r="B916" s="123"/>
      <c r="C916" s="124"/>
      <c r="D916" s="132"/>
      <c r="E916" s="124"/>
      <c r="F916" s="124"/>
      <c r="G916" s="124"/>
      <c r="H916" s="125"/>
      <c r="I916" s="126"/>
      <c r="J916" s="127"/>
      <c r="K916" s="127"/>
      <c r="L916" s="128" t="str">
        <f>IF(E916+G916=0,"",((E916*'Emission Factors'!C$23)+(G916*'Emission Factors'!$C$25)))</f>
        <v/>
      </c>
      <c r="M916" s="128" t="str">
        <f>IF(E916+G916=0,"",((E916*'Emission Factors'!C$24)+(G916*'Emission Factors'!$C$26)))</f>
        <v/>
      </c>
      <c r="N916" s="128" t="str">
        <f t="shared" si="42"/>
        <v/>
      </c>
      <c r="O916" s="128" t="str">
        <f t="shared" si="43"/>
        <v/>
      </c>
      <c r="P916" s="128" t="str">
        <f>IFERROR(N916*'Emission Factors'!C$10+O916*'Emission Factors'!C$17,"")</f>
        <v/>
      </c>
      <c r="Q916" s="129" t="str">
        <f t="shared" si="44"/>
        <v/>
      </c>
      <c r="R916" s="130" t="str">
        <f>IFERROR(N916*'Emission Factors'!C$11+O916*'Emission Factors'!C$18,"")</f>
        <v/>
      </c>
      <c r="S916" s="130" t="str">
        <f>IFERROR(N916*'Emission Factors'!C$12+O916*'Emission Factors'!C$19,"")</f>
        <v/>
      </c>
      <c r="T916" s="130" t="str">
        <f>IFERROR(N916*'Emission Factors'!C$13+O916*'Emission Factors'!C$20,"")</f>
        <v/>
      </c>
      <c r="U916" s="131" t="str">
        <f>IFERROR(IF(K916="Residential",N916*'Emission Factors'!$C$14+O916*'Emission Factors'!$C$21,N916*'Emission Factors'!$C$15+O916*'Emission Factors'!$C$22),"")</f>
        <v/>
      </c>
    </row>
    <row r="917" spans="2:21" ht="15" customHeight="1" x14ac:dyDescent="0.3">
      <c r="B917" s="123"/>
      <c r="C917" s="124"/>
      <c r="D917" s="132"/>
      <c r="E917" s="124"/>
      <c r="F917" s="124"/>
      <c r="G917" s="124"/>
      <c r="H917" s="125"/>
      <c r="I917" s="126"/>
      <c r="J917" s="127"/>
      <c r="K917" s="127"/>
      <c r="L917" s="128" t="str">
        <f>IF(E917+G917=0,"",((E917*'Emission Factors'!C$23)+(G917*'Emission Factors'!$C$25)))</f>
        <v/>
      </c>
      <c r="M917" s="128" t="str">
        <f>IF(E917+G917=0,"",((E917*'Emission Factors'!C$24)+(G917*'Emission Factors'!$C$26)))</f>
        <v/>
      </c>
      <c r="N917" s="128" t="str">
        <f t="shared" si="42"/>
        <v/>
      </c>
      <c r="O917" s="128" t="str">
        <f t="shared" si="43"/>
        <v/>
      </c>
      <c r="P917" s="128" t="str">
        <f>IFERROR(N917*'Emission Factors'!C$10+O917*'Emission Factors'!C$17,"")</f>
        <v/>
      </c>
      <c r="Q917" s="129" t="str">
        <f t="shared" si="44"/>
        <v/>
      </c>
      <c r="R917" s="130" t="str">
        <f>IFERROR(N917*'Emission Factors'!C$11+O917*'Emission Factors'!C$18,"")</f>
        <v/>
      </c>
      <c r="S917" s="130" t="str">
        <f>IFERROR(N917*'Emission Factors'!C$12+O917*'Emission Factors'!C$19,"")</f>
        <v/>
      </c>
      <c r="T917" s="130" t="str">
        <f>IFERROR(N917*'Emission Factors'!C$13+O917*'Emission Factors'!C$20,"")</f>
        <v/>
      </c>
      <c r="U917" s="131" t="str">
        <f>IFERROR(IF(K917="Residential",N917*'Emission Factors'!$C$14+O917*'Emission Factors'!$C$21,N917*'Emission Factors'!$C$15+O917*'Emission Factors'!$C$22),"")</f>
        <v/>
      </c>
    </row>
    <row r="918" spans="2:21" ht="15" customHeight="1" x14ac:dyDescent="0.3">
      <c r="B918" s="123"/>
      <c r="C918" s="124"/>
      <c r="D918" s="132"/>
      <c r="E918" s="124"/>
      <c r="F918" s="124"/>
      <c r="G918" s="124"/>
      <c r="H918" s="125"/>
      <c r="I918" s="126"/>
      <c r="J918" s="127"/>
      <c r="K918" s="127"/>
      <c r="L918" s="128" t="str">
        <f>IF(E918+G918=0,"",((E918*'Emission Factors'!C$23)+(G918*'Emission Factors'!$C$25)))</f>
        <v/>
      </c>
      <c r="M918" s="128" t="str">
        <f>IF(E918+G918=0,"",((E918*'Emission Factors'!C$24)+(G918*'Emission Factors'!$C$26)))</f>
        <v/>
      </c>
      <c r="N918" s="128" t="str">
        <f t="shared" si="42"/>
        <v/>
      </c>
      <c r="O918" s="128" t="str">
        <f t="shared" si="43"/>
        <v/>
      </c>
      <c r="P918" s="128" t="str">
        <f>IFERROR(N918*'Emission Factors'!C$10+O918*'Emission Factors'!C$17,"")</f>
        <v/>
      </c>
      <c r="Q918" s="129" t="str">
        <f t="shared" si="44"/>
        <v/>
      </c>
      <c r="R918" s="130" t="str">
        <f>IFERROR(N918*'Emission Factors'!C$11+O918*'Emission Factors'!C$18,"")</f>
        <v/>
      </c>
      <c r="S918" s="130" t="str">
        <f>IFERROR(N918*'Emission Factors'!C$12+O918*'Emission Factors'!C$19,"")</f>
        <v/>
      </c>
      <c r="T918" s="130" t="str">
        <f>IFERROR(N918*'Emission Factors'!C$13+O918*'Emission Factors'!C$20,"")</f>
        <v/>
      </c>
      <c r="U918" s="131" t="str">
        <f>IFERROR(IF(K918="Residential",N918*'Emission Factors'!$C$14+O918*'Emission Factors'!$C$21,N918*'Emission Factors'!$C$15+O918*'Emission Factors'!$C$22),"")</f>
        <v/>
      </c>
    </row>
    <row r="919" spans="2:21" ht="15" customHeight="1" x14ac:dyDescent="0.3">
      <c r="B919" s="123"/>
      <c r="C919" s="124"/>
      <c r="D919" s="132"/>
      <c r="E919" s="124"/>
      <c r="F919" s="124"/>
      <c r="G919" s="124"/>
      <c r="H919" s="125"/>
      <c r="I919" s="126"/>
      <c r="J919" s="127"/>
      <c r="K919" s="127"/>
      <c r="L919" s="128" t="str">
        <f>IF(E919+G919=0,"",((E919*'Emission Factors'!C$23)+(G919*'Emission Factors'!$C$25)))</f>
        <v/>
      </c>
      <c r="M919" s="128" t="str">
        <f>IF(E919+G919=0,"",((E919*'Emission Factors'!C$24)+(G919*'Emission Factors'!$C$26)))</f>
        <v/>
      </c>
      <c r="N919" s="128" t="str">
        <f t="shared" si="42"/>
        <v/>
      </c>
      <c r="O919" s="128" t="str">
        <f t="shared" si="43"/>
        <v/>
      </c>
      <c r="P919" s="128" t="str">
        <f>IFERROR(N919*'Emission Factors'!C$10+O919*'Emission Factors'!C$17,"")</f>
        <v/>
      </c>
      <c r="Q919" s="129" t="str">
        <f t="shared" si="44"/>
        <v/>
      </c>
      <c r="R919" s="130" t="str">
        <f>IFERROR(N919*'Emission Factors'!C$11+O919*'Emission Factors'!C$18,"")</f>
        <v/>
      </c>
      <c r="S919" s="130" t="str">
        <f>IFERROR(N919*'Emission Factors'!C$12+O919*'Emission Factors'!C$19,"")</f>
        <v/>
      </c>
      <c r="T919" s="130" t="str">
        <f>IFERROR(N919*'Emission Factors'!C$13+O919*'Emission Factors'!C$20,"")</f>
        <v/>
      </c>
      <c r="U919" s="131" t="str">
        <f>IFERROR(IF(K919="Residential",N919*'Emission Factors'!$C$14+O919*'Emission Factors'!$C$21,N919*'Emission Factors'!$C$15+O919*'Emission Factors'!$C$22),"")</f>
        <v/>
      </c>
    </row>
    <row r="920" spans="2:21" ht="15" customHeight="1" x14ac:dyDescent="0.3">
      <c r="B920" s="123"/>
      <c r="C920" s="124"/>
      <c r="D920" s="132"/>
      <c r="E920" s="124"/>
      <c r="F920" s="124"/>
      <c r="G920" s="124"/>
      <c r="H920" s="125"/>
      <c r="I920" s="126"/>
      <c r="J920" s="127"/>
      <c r="K920" s="127"/>
      <c r="L920" s="128" t="str">
        <f>IF(E920+G920=0,"",((E920*'Emission Factors'!C$23)+(G920*'Emission Factors'!$C$25)))</f>
        <v/>
      </c>
      <c r="M920" s="128" t="str">
        <f>IF(E920+G920=0,"",((E920*'Emission Factors'!C$24)+(G920*'Emission Factors'!$C$26)))</f>
        <v/>
      </c>
      <c r="N920" s="128" t="str">
        <f t="shared" si="42"/>
        <v/>
      </c>
      <c r="O920" s="128" t="str">
        <f t="shared" si="43"/>
        <v/>
      </c>
      <c r="P920" s="128" t="str">
        <f>IFERROR(N920*'Emission Factors'!C$10+O920*'Emission Factors'!C$17,"")</f>
        <v/>
      </c>
      <c r="Q920" s="129" t="str">
        <f t="shared" si="44"/>
        <v/>
      </c>
      <c r="R920" s="130" t="str">
        <f>IFERROR(N920*'Emission Factors'!C$11+O920*'Emission Factors'!C$18,"")</f>
        <v/>
      </c>
      <c r="S920" s="130" t="str">
        <f>IFERROR(N920*'Emission Factors'!C$12+O920*'Emission Factors'!C$19,"")</f>
        <v/>
      </c>
      <c r="T920" s="130" t="str">
        <f>IFERROR(N920*'Emission Factors'!C$13+O920*'Emission Factors'!C$20,"")</f>
        <v/>
      </c>
      <c r="U920" s="131" t="str">
        <f>IFERROR(IF(K920="Residential",N920*'Emission Factors'!$C$14+O920*'Emission Factors'!$C$21,N920*'Emission Factors'!$C$15+O920*'Emission Factors'!$C$22),"")</f>
        <v/>
      </c>
    </row>
    <row r="921" spans="2:21" ht="15" customHeight="1" x14ac:dyDescent="0.3">
      <c r="B921" s="123"/>
      <c r="C921" s="124"/>
      <c r="D921" s="132"/>
      <c r="E921" s="124"/>
      <c r="F921" s="124"/>
      <c r="G921" s="124"/>
      <c r="H921" s="125"/>
      <c r="I921" s="126"/>
      <c r="J921" s="127"/>
      <c r="K921" s="127"/>
      <c r="L921" s="128" t="str">
        <f>IF(E921+G921=0,"",((E921*'Emission Factors'!C$23)+(G921*'Emission Factors'!$C$25)))</f>
        <v/>
      </c>
      <c r="M921" s="128" t="str">
        <f>IF(E921+G921=0,"",((E921*'Emission Factors'!C$24)+(G921*'Emission Factors'!$C$26)))</f>
        <v/>
      </c>
      <c r="N921" s="128" t="str">
        <f t="shared" si="42"/>
        <v/>
      </c>
      <c r="O921" s="128" t="str">
        <f t="shared" si="43"/>
        <v/>
      </c>
      <c r="P921" s="128" t="str">
        <f>IFERROR(N921*'Emission Factors'!C$10+O921*'Emission Factors'!C$17,"")</f>
        <v/>
      </c>
      <c r="Q921" s="129" t="str">
        <f t="shared" si="44"/>
        <v/>
      </c>
      <c r="R921" s="130" t="str">
        <f>IFERROR(N921*'Emission Factors'!C$11+O921*'Emission Factors'!C$18,"")</f>
        <v/>
      </c>
      <c r="S921" s="130" t="str">
        <f>IFERROR(N921*'Emission Factors'!C$12+O921*'Emission Factors'!C$19,"")</f>
        <v/>
      </c>
      <c r="T921" s="130" t="str">
        <f>IFERROR(N921*'Emission Factors'!C$13+O921*'Emission Factors'!C$20,"")</f>
        <v/>
      </c>
      <c r="U921" s="131" t="str">
        <f>IFERROR(IF(K921="Residential",N921*'Emission Factors'!$C$14+O921*'Emission Factors'!$C$21,N921*'Emission Factors'!$C$15+O921*'Emission Factors'!$C$22),"")</f>
        <v/>
      </c>
    </row>
    <row r="922" spans="2:21" ht="15" customHeight="1" x14ac:dyDescent="0.3">
      <c r="B922" s="123"/>
      <c r="C922" s="124"/>
      <c r="D922" s="132"/>
      <c r="E922" s="124"/>
      <c r="F922" s="124"/>
      <c r="G922" s="124"/>
      <c r="H922" s="125"/>
      <c r="I922" s="126"/>
      <c r="J922" s="127"/>
      <c r="K922" s="127"/>
      <c r="L922" s="128" t="str">
        <f>IF(E922+G922=0,"",((E922*'Emission Factors'!C$23)+(G922*'Emission Factors'!$C$25)))</f>
        <v/>
      </c>
      <c r="M922" s="128" t="str">
        <f>IF(E922+G922=0,"",((E922*'Emission Factors'!C$24)+(G922*'Emission Factors'!$C$26)))</f>
        <v/>
      </c>
      <c r="N922" s="128" t="str">
        <f t="shared" si="42"/>
        <v/>
      </c>
      <c r="O922" s="128" t="str">
        <f t="shared" si="43"/>
        <v/>
      </c>
      <c r="P922" s="128" t="str">
        <f>IFERROR(N922*'Emission Factors'!C$10+O922*'Emission Factors'!C$17,"")</f>
        <v/>
      </c>
      <c r="Q922" s="129" t="str">
        <f t="shared" si="44"/>
        <v/>
      </c>
      <c r="R922" s="130" t="str">
        <f>IFERROR(N922*'Emission Factors'!C$11+O922*'Emission Factors'!C$18,"")</f>
        <v/>
      </c>
      <c r="S922" s="130" t="str">
        <f>IFERROR(N922*'Emission Factors'!C$12+O922*'Emission Factors'!C$19,"")</f>
        <v/>
      </c>
      <c r="T922" s="130" t="str">
        <f>IFERROR(N922*'Emission Factors'!C$13+O922*'Emission Factors'!C$20,"")</f>
        <v/>
      </c>
      <c r="U922" s="131" t="str">
        <f>IFERROR(IF(K922="Residential",N922*'Emission Factors'!$C$14+O922*'Emission Factors'!$C$21,N922*'Emission Factors'!$C$15+O922*'Emission Factors'!$C$22),"")</f>
        <v/>
      </c>
    </row>
    <row r="923" spans="2:21" ht="15" customHeight="1" x14ac:dyDescent="0.3">
      <c r="B923" s="123"/>
      <c r="C923" s="124"/>
      <c r="D923" s="132"/>
      <c r="E923" s="124"/>
      <c r="F923" s="124"/>
      <c r="G923" s="124"/>
      <c r="H923" s="125"/>
      <c r="I923" s="126"/>
      <c r="J923" s="127"/>
      <c r="K923" s="127"/>
      <c r="L923" s="128" t="str">
        <f>IF(E923+G923=0,"",((E923*'Emission Factors'!C$23)+(G923*'Emission Factors'!$C$25)))</f>
        <v/>
      </c>
      <c r="M923" s="128" t="str">
        <f>IF(E923+G923=0,"",((E923*'Emission Factors'!C$24)+(G923*'Emission Factors'!$C$26)))</f>
        <v/>
      </c>
      <c r="N923" s="128" t="str">
        <f t="shared" si="42"/>
        <v/>
      </c>
      <c r="O923" s="128" t="str">
        <f t="shared" si="43"/>
        <v/>
      </c>
      <c r="P923" s="128" t="str">
        <f>IFERROR(N923*'Emission Factors'!C$10+O923*'Emission Factors'!C$17,"")</f>
        <v/>
      </c>
      <c r="Q923" s="129" t="str">
        <f t="shared" si="44"/>
        <v/>
      </c>
      <c r="R923" s="130" t="str">
        <f>IFERROR(N923*'Emission Factors'!C$11+O923*'Emission Factors'!C$18,"")</f>
        <v/>
      </c>
      <c r="S923" s="130" t="str">
        <f>IFERROR(N923*'Emission Factors'!C$12+O923*'Emission Factors'!C$19,"")</f>
        <v/>
      </c>
      <c r="T923" s="130" t="str">
        <f>IFERROR(N923*'Emission Factors'!C$13+O923*'Emission Factors'!C$20,"")</f>
        <v/>
      </c>
      <c r="U923" s="131" t="str">
        <f>IFERROR(IF(K923="Residential",N923*'Emission Factors'!$C$14+O923*'Emission Factors'!$C$21,N923*'Emission Factors'!$C$15+O923*'Emission Factors'!$C$22),"")</f>
        <v/>
      </c>
    </row>
    <row r="924" spans="2:21" ht="15" customHeight="1" x14ac:dyDescent="0.3">
      <c r="B924" s="123"/>
      <c r="C924" s="124"/>
      <c r="D924" s="132"/>
      <c r="E924" s="124"/>
      <c r="F924" s="124"/>
      <c r="G924" s="124"/>
      <c r="H924" s="125"/>
      <c r="I924" s="126"/>
      <c r="J924" s="127"/>
      <c r="K924" s="127"/>
      <c r="L924" s="128" t="str">
        <f>IF(E924+G924=0,"",((E924*'Emission Factors'!C$23)+(G924*'Emission Factors'!$C$25)))</f>
        <v/>
      </c>
      <c r="M924" s="128" t="str">
        <f>IF(E924+G924=0,"",((E924*'Emission Factors'!C$24)+(G924*'Emission Factors'!$C$26)))</f>
        <v/>
      </c>
      <c r="N924" s="128" t="str">
        <f t="shared" si="42"/>
        <v/>
      </c>
      <c r="O924" s="128" t="str">
        <f t="shared" si="43"/>
        <v/>
      </c>
      <c r="P924" s="128" t="str">
        <f>IFERROR(N924*'Emission Factors'!C$10+O924*'Emission Factors'!C$17,"")</f>
        <v/>
      </c>
      <c r="Q924" s="129" t="str">
        <f t="shared" si="44"/>
        <v/>
      </c>
      <c r="R924" s="130" t="str">
        <f>IFERROR(N924*'Emission Factors'!C$11+O924*'Emission Factors'!C$18,"")</f>
        <v/>
      </c>
      <c r="S924" s="130" t="str">
        <f>IFERROR(N924*'Emission Factors'!C$12+O924*'Emission Factors'!C$19,"")</f>
        <v/>
      </c>
      <c r="T924" s="130" t="str">
        <f>IFERROR(N924*'Emission Factors'!C$13+O924*'Emission Factors'!C$20,"")</f>
        <v/>
      </c>
      <c r="U924" s="131" t="str">
        <f>IFERROR(IF(K924="Residential",N924*'Emission Factors'!$C$14+O924*'Emission Factors'!$C$21,N924*'Emission Factors'!$C$15+O924*'Emission Factors'!$C$22),"")</f>
        <v/>
      </c>
    </row>
    <row r="925" spans="2:21" ht="15" customHeight="1" x14ac:dyDescent="0.3">
      <c r="B925" s="123"/>
      <c r="C925" s="124"/>
      <c r="D925" s="132"/>
      <c r="E925" s="124"/>
      <c r="F925" s="124"/>
      <c r="G925" s="124"/>
      <c r="H925" s="125"/>
      <c r="I925" s="126"/>
      <c r="J925" s="127"/>
      <c r="K925" s="127"/>
      <c r="L925" s="128" t="str">
        <f>IF(E925+G925=0,"",((E925*'Emission Factors'!C$23)+(G925*'Emission Factors'!$C$25)))</f>
        <v/>
      </c>
      <c r="M925" s="128" t="str">
        <f>IF(E925+G925=0,"",((E925*'Emission Factors'!C$24)+(G925*'Emission Factors'!$C$26)))</f>
        <v/>
      </c>
      <c r="N925" s="128" t="str">
        <f t="shared" si="42"/>
        <v/>
      </c>
      <c r="O925" s="128" t="str">
        <f t="shared" si="43"/>
        <v/>
      </c>
      <c r="P925" s="128" t="str">
        <f>IFERROR(N925*'Emission Factors'!C$10+O925*'Emission Factors'!C$17,"")</f>
        <v/>
      </c>
      <c r="Q925" s="129" t="str">
        <f t="shared" si="44"/>
        <v/>
      </c>
      <c r="R925" s="130" t="str">
        <f>IFERROR(N925*'Emission Factors'!C$11+O925*'Emission Factors'!C$18,"")</f>
        <v/>
      </c>
      <c r="S925" s="130" t="str">
        <f>IFERROR(N925*'Emission Factors'!C$12+O925*'Emission Factors'!C$19,"")</f>
        <v/>
      </c>
      <c r="T925" s="130" t="str">
        <f>IFERROR(N925*'Emission Factors'!C$13+O925*'Emission Factors'!C$20,"")</f>
        <v/>
      </c>
      <c r="U925" s="131" t="str">
        <f>IFERROR(IF(K925="Residential",N925*'Emission Factors'!$C$14+O925*'Emission Factors'!$C$21,N925*'Emission Factors'!$C$15+O925*'Emission Factors'!$C$22),"")</f>
        <v/>
      </c>
    </row>
    <row r="926" spans="2:21" ht="15" customHeight="1" x14ac:dyDescent="0.3">
      <c r="B926" s="123"/>
      <c r="C926" s="124"/>
      <c r="D926" s="132"/>
      <c r="E926" s="124"/>
      <c r="F926" s="124"/>
      <c r="G926" s="124"/>
      <c r="H926" s="125"/>
      <c r="I926" s="126"/>
      <c r="J926" s="127"/>
      <c r="K926" s="127"/>
      <c r="L926" s="128" t="str">
        <f>IF(E926+G926=0,"",((E926*'Emission Factors'!C$23)+(G926*'Emission Factors'!$C$25)))</f>
        <v/>
      </c>
      <c r="M926" s="128" t="str">
        <f>IF(E926+G926=0,"",((E926*'Emission Factors'!C$24)+(G926*'Emission Factors'!$C$26)))</f>
        <v/>
      </c>
      <c r="N926" s="128" t="str">
        <f t="shared" si="42"/>
        <v/>
      </c>
      <c r="O926" s="128" t="str">
        <f t="shared" si="43"/>
        <v/>
      </c>
      <c r="P926" s="128" t="str">
        <f>IFERROR(N926*'Emission Factors'!C$10+O926*'Emission Factors'!C$17,"")</f>
        <v/>
      </c>
      <c r="Q926" s="129" t="str">
        <f t="shared" si="44"/>
        <v/>
      </c>
      <c r="R926" s="130" t="str">
        <f>IFERROR(N926*'Emission Factors'!C$11+O926*'Emission Factors'!C$18,"")</f>
        <v/>
      </c>
      <c r="S926" s="130" t="str">
        <f>IFERROR(N926*'Emission Factors'!C$12+O926*'Emission Factors'!C$19,"")</f>
        <v/>
      </c>
      <c r="T926" s="130" t="str">
        <f>IFERROR(N926*'Emission Factors'!C$13+O926*'Emission Factors'!C$20,"")</f>
        <v/>
      </c>
      <c r="U926" s="131" t="str">
        <f>IFERROR(IF(K926="Residential",N926*'Emission Factors'!$C$14+O926*'Emission Factors'!$C$21,N926*'Emission Factors'!$C$15+O926*'Emission Factors'!$C$22),"")</f>
        <v/>
      </c>
    </row>
    <row r="927" spans="2:21" ht="15" customHeight="1" x14ac:dyDescent="0.3">
      <c r="B927" s="123"/>
      <c r="C927" s="124"/>
      <c r="D927" s="132"/>
      <c r="E927" s="124"/>
      <c r="F927" s="124"/>
      <c r="G927" s="124"/>
      <c r="H927" s="125"/>
      <c r="I927" s="126"/>
      <c r="J927" s="127"/>
      <c r="K927" s="127"/>
      <c r="L927" s="128" t="str">
        <f>IF(E927+G927=0,"",((E927*'Emission Factors'!C$23)+(G927*'Emission Factors'!$C$25)))</f>
        <v/>
      </c>
      <c r="M927" s="128" t="str">
        <f>IF(E927+G927=0,"",((E927*'Emission Factors'!C$24)+(G927*'Emission Factors'!$C$26)))</f>
        <v/>
      </c>
      <c r="N927" s="128" t="str">
        <f t="shared" si="42"/>
        <v/>
      </c>
      <c r="O927" s="128" t="str">
        <f t="shared" si="43"/>
        <v/>
      </c>
      <c r="P927" s="128" t="str">
        <f>IFERROR(N927*'Emission Factors'!C$10+O927*'Emission Factors'!C$17,"")</f>
        <v/>
      </c>
      <c r="Q927" s="129" t="str">
        <f t="shared" si="44"/>
        <v/>
      </c>
      <c r="R927" s="130" t="str">
        <f>IFERROR(N927*'Emission Factors'!C$11+O927*'Emission Factors'!C$18,"")</f>
        <v/>
      </c>
      <c r="S927" s="130" t="str">
        <f>IFERROR(N927*'Emission Factors'!C$12+O927*'Emission Factors'!C$19,"")</f>
        <v/>
      </c>
      <c r="T927" s="130" t="str">
        <f>IFERROR(N927*'Emission Factors'!C$13+O927*'Emission Factors'!C$20,"")</f>
        <v/>
      </c>
      <c r="U927" s="131" t="str">
        <f>IFERROR(IF(K927="Residential",N927*'Emission Factors'!$C$14+O927*'Emission Factors'!$C$21,N927*'Emission Factors'!$C$15+O927*'Emission Factors'!$C$22),"")</f>
        <v/>
      </c>
    </row>
    <row r="928" spans="2:21" ht="15" customHeight="1" x14ac:dyDescent="0.3">
      <c r="B928" s="123"/>
      <c r="C928" s="124"/>
      <c r="D928" s="132"/>
      <c r="E928" s="124"/>
      <c r="F928" s="124"/>
      <c r="G928" s="124"/>
      <c r="H928" s="125"/>
      <c r="I928" s="126"/>
      <c r="J928" s="127"/>
      <c r="K928" s="127"/>
      <c r="L928" s="128" t="str">
        <f>IF(E928+G928=0,"",((E928*'Emission Factors'!C$23)+(G928*'Emission Factors'!$C$25)))</f>
        <v/>
      </c>
      <c r="M928" s="128" t="str">
        <f>IF(E928+G928=0,"",((E928*'Emission Factors'!C$24)+(G928*'Emission Factors'!$C$26)))</f>
        <v/>
      </c>
      <c r="N928" s="128" t="str">
        <f t="shared" si="42"/>
        <v/>
      </c>
      <c r="O928" s="128" t="str">
        <f t="shared" si="43"/>
        <v/>
      </c>
      <c r="P928" s="128" t="str">
        <f>IFERROR(N928*'Emission Factors'!C$10+O928*'Emission Factors'!C$17,"")</f>
        <v/>
      </c>
      <c r="Q928" s="129" t="str">
        <f t="shared" si="44"/>
        <v/>
      </c>
      <c r="R928" s="130" t="str">
        <f>IFERROR(N928*'Emission Factors'!C$11+O928*'Emission Factors'!C$18,"")</f>
        <v/>
      </c>
      <c r="S928" s="130" t="str">
        <f>IFERROR(N928*'Emission Factors'!C$12+O928*'Emission Factors'!C$19,"")</f>
        <v/>
      </c>
      <c r="T928" s="130" t="str">
        <f>IFERROR(N928*'Emission Factors'!C$13+O928*'Emission Factors'!C$20,"")</f>
        <v/>
      </c>
      <c r="U928" s="131" t="str">
        <f>IFERROR(IF(K928="Residential",N928*'Emission Factors'!$C$14+O928*'Emission Factors'!$C$21,N928*'Emission Factors'!$C$15+O928*'Emission Factors'!$C$22),"")</f>
        <v/>
      </c>
    </row>
    <row r="929" spans="2:21" ht="15" customHeight="1" x14ac:dyDescent="0.3">
      <c r="B929" s="123"/>
      <c r="C929" s="124"/>
      <c r="D929" s="132"/>
      <c r="E929" s="124"/>
      <c r="F929" s="124"/>
      <c r="G929" s="124"/>
      <c r="H929" s="125"/>
      <c r="I929" s="126"/>
      <c r="J929" s="127"/>
      <c r="K929" s="127"/>
      <c r="L929" s="128" t="str">
        <f>IF(E929+G929=0,"",((E929*'Emission Factors'!C$23)+(G929*'Emission Factors'!$C$25)))</f>
        <v/>
      </c>
      <c r="M929" s="128" t="str">
        <f>IF(E929+G929=0,"",((E929*'Emission Factors'!C$24)+(G929*'Emission Factors'!$C$26)))</f>
        <v/>
      </c>
      <c r="N929" s="128" t="str">
        <f t="shared" si="42"/>
        <v/>
      </c>
      <c r="O929" s="128" t="str">
        <f t="shared" si="43"/>
        <v/>
      </c>
      <c r="P929" s="128" t="str">
        <f>IFERROR(N929*'Emission Factors'!C$10+O929*'Emission Factors'!C$17,"")</f>
        <v/>
      </c>
      <c r="Q929" s="129" t="str">
        <f t="shared" si="44"/>
        <v/>
      </c>
      <c r="R929" s="130" t="str">
        <f>IFERROR(N929*'Emission Factors'!C$11+O929*'Emission Factors'!C$18,"")</f>
        <v/>
      </c>
      <c r="S929" s="130" t="str">
        <f>IFERROR(N929*'Emission Factors'!C$12+O929*'Emission Factors'!C$19,"")</f>
        <v/>
      </c>
      <c r="T929" s="130" t="str">
        <f>IFERROR(N929*'Emission Factors'!C$13+O929*'Emission Factors'!C$20,"")</f>
        <v/>
      </c>
      <c r="U929" s="131" t="str">
        <f>IFERROR(IF(K929="Residential",N929*'Emission Factors'!$C$14+O929*'Emission Factors'!$C$21,N929*'Emission Factors'!$C$15+O929*'Emission Factors'!$C$22),"")</f>
        <v/>
      </c>
    </row>
    <row r="930" spans="2:21" ht="15" customHeight="1" x14ac:dyDescent="0.3">
      <c r="B930" s="123"/>
      <c r="C930" s="124"/>
      <c r="D930" s="132"/>
      <c r="E930" s="124"/>
      <c r="F930" s="124"/>
      <c r="G930" s="124"/>
      <c r="H930" s="125"/>
      <c r="I930" s="126"/>
      <c r="J930" s="127"/>
      <c r="K930" s="127"/>
      <c r="L930" s="128" t="str">
        <f>IF(E930+G930=0,"",((E930*'Emission Factors'!C$23)+(G930*'Emission Factors'!$C$25)))</f>
        <v/>
      </c>
      <c r="M930" s="128" t="str">
        <f>IF(E930+G930=0,"",((E930*'Emission Factors'!C$24)+(G930*'Emission Factors'!$C$26)))</f>
        <v/>
      </c>
      <c r="N930" s="128" t="str">
        <f t="shared" si="42"/>
        <v/>
      </c>
      <c r="O930" s="128" t="str">
        <f t="shared" si="43"/>
        <v/>
      </c>
      <c r="P930" s="128" t="str">
        <f>IFERROR(N930*'Emission Factors'!C$10+O930*'Emission Factors'!C$17,"")</f>
        <v/>
      </c>
      <c r="Q930" s="129" t="str">
        <f t="shared" si="44"/>
        <v/>
      </c>
      <c r="R930" s="130" t="str">
        <f>IFERROR(N930*'Emission Factors'!C$11+O930*'Emission Factors'!C$18,"")</f>
        <v/>
      </c>
      <c r="S930" s="130" t="str">
        <f>IFERROR(N930*'Emission Factors'!C$12+O930*'Emission Factors'!C$19,"")</f>
        <v/>
      </c>
      <c r="T930" s="130" t="str">
        <f>IFERROR(N930*'Emission Factors'!C$13+O930*'Emission Factors'!C$20,"")</f>
        <v/>
      </c>
      <c r="U930" s="131" t="str">
        <f>IFERROR(IF(K930="Residential",N930*'Emission Factors'!$C$14+O930*'Emission Factors'!$C$21,N930*'Emission Factors'!$C$15+O930*'Emission Factors'!$C$22),"")</f>
        <v/>
      </c>
    </row>
    <row r="931" spans="2:21" ht="15" customHeight="1" x14ac:dyDescent="0.3">
      <c r="B931" s="123"/>
      <c r="C931" s="124"/>
      <c r="D931" s="132"/>
      <c r="E931" s="124"/>
      <c r="F931" s="124"/>
      <c r="G931" s="124"/>
      <c r="H931" s="125"/>
      <c r="I931" s="126"/>
      <c r="J931" s="127"/>
      <c r="K931" s="127"/>
      <c r="L931" s="128" t="str">
        <f>IF(E931+G931=0,"",((E931*'Emission Factors'!C$23)+(G931*'Emission Factors'!$C$25)))</f>
        <v/>
      </c>
      <c r="M931" s="128" t="str">
        <f>IF(E931+G931=0,"",((E931*'Emission Factors'!C$24)+(G931*'Emission Factors'!$C$26)))</f>
        <v/>
      </c>
      <c r="N931" s="128" t="str">
        <f t="shared" si="42"/>
        <v/>
      </c>
      <c r="O931" s="128" t="str">
        <f t="shared" si="43"/>
        <v/>
      </c>
      <c r="P931" s="128" t="str">
        <f>IFERROR(N931*'Emission Factors'!C$10+O931*'Emission Factors'!C$17,"")</f>
        <v/>
      </c>
      <c r="Q931" s="129" t="str">
        <f t="shared" si="44"/>
        <v/>
      </c>
      <c r="R931" s="130" t="str">
        <f>IFERROR(N931*'Emission Factors'!C$11+O931*'Emission Factors'!C$18,"")</f>
        <v/>
      </c>
      <c r="S931" s="130" t="str">
        <f>IFERROR(N931*'Emission Factors'!C$12+O931*'Emission Factors'!C$19,"")</f>
        <v/>
      </c>
      <c r="T931" s="130" t="str">
        <f>IFERROR(N931*'Emission Factors'!C$13+O931*'Emission Factors'!C$20,"")</f>
        <v/>
      </c>
      <c r="U931" s="131" t="str">
        <f>IFERROR(IF(K931="Residential",N931*'Emission Factors'!$C$14+O931*'Emission Factors'!$C$21,N931*'Emission Factors'!$C$15+O931*'Emission Factors'!$C$22),"")</f>
        <v/>
      </c>
    </row>
    <row r="932" spans="2:21" ht="15" customHeight="1" x14ac:dyDescent="0.3">
      <c r="B932" s="123"/>
      <c r="C932" s="124"/>
      <c r="D932" s="132"/>
      <c r="E932" s="124"/>
      <c r="F932" s="124"/>
      <c r="G932" s="124"/>
      <c r="H932" s="125"/>
      <c r="I932" s="126"/>
      <c r="J932" s="127"/>
      <c r="K932" s="127"/>
      <c r="L932" s="128" t="str">
        <f>IF(E932+G932=0,"",((E932*'Emission Factors'!C$23)+(G932*'Emission Factors'!$C$25)))</f>
        <v/>
      </c>
      <c r="M932" s="128" t="str">
        <f>IF(E932+G932=0,"",((E932*'Emission Factors'!C$24)+(G932*'Emission Factors'!$C$26)))</f>
        <v/>
      </c>
      <c r="N932" s="128" t="str">
        <f t="shared" si="42"/>
        <v/>
      </c>
      <c r="O932" s="128" t="str">
        <f t="shared" si="43"/>
        <v/>
      </c>
      <c r="P932" s="128" t="str">
        <f>IFERROR(N932*'Emission Factors'!C$10+O932*'Emission Factors'!C$17,"")</f>
        <v/>
      </c>
      <c r="Q932" s="129" t="str">
        <f t="shared" si="44"/>
        <v/>
      </c>
      <c r="R932" s="130" t="str">
        <f>IFERROR(N932*'Emission Factors'!C$11+O932*'Emission Factors'!C$18,"")</f>
        <v/>
      </c>
      <c r="S932" s="130" t="str">
        <f>IFERROR(N932*'Emission Factors'!C$12+O932*'Emission Factors'!C$19,"")</f>
        <v/>
      </c>
      <c r="T932" s="130" t="str">
        <f>IFERROR(N932*'Emission Factors'!C$13+O932*'Emission Factors'!C$20,"")</f>
        <v/>
      </c>
      <c r="U932" s="131" t="str">
        <f>IFERROR(IF(K932="Residential",N932*'Emission Factors'!$C$14+O932*'Emission Factors'!$C$21,N932*'Emission Factors'!$C$15+O932*'Emission Factors'!$C$22),"")</f>
        <v/>
      </c>
    </row>
    <row r="933" spans="2:21" ht="15" customHeight="1" x14ac:dyDescent="0.3">
      <c r="B933" s="123"/>
      <c r="C933" s="124"/>
      <c r="D933" s="132"/>
      <c r="E933" s="124"/>
      <c r="F933" s="124"/>
      <c r="G933" s="124"/>
      <c r="H933" s="125"/>
      <c r="I933" s="126"/>
      <c r="J933" s="127"/>
      <c r="K933" s="127"/>
      <c r="L933" s="128" t="str">
        <f>IF(E933+G933=0,"",((E933*'Emission Factors'!C$23)+(G933*'Emission Factors'!$C$25)))</f>
        <v/>
      </c>
      <c r="M933" s="128" t="str">
        <f>IF(E933+G933=0,"",((E933*'Emission Factors'!C$24)+(G933*'Emission Factors'!$C$26)))</f>
        <v/>
      </c>
      <c r="N933" s="128" t="str">
        <f t="shared" si="42"/>
        <v/>
      </c>
      <c r="O933" s="128" t="str">
        <f t="shared" si="43"/>
        <v/>
      </c>
      <c r="P933" s="128" t="str">
        <f>IFERROR(N933*'Emission Factors'!C$10+O933*'Emission Factors'!C$17,"")</f>
        <v/>
      </c>
      <c r="Q933" s="129" t="str">
        <f t="shared" si="44"/>
        <v/>
      </c>
      <c r="R933" s="130" t="str">
        <f>IFERROR(N933*'Emission Factors'!C$11+O933*'Emission Factors'!C$18,"")</f>
        <v/>
      </c>
      <c r="S933" s="130" t="str">
        <f>IFERROR(N933*'Emission Factors'!C$12+O933*'Emission Factors'!C$19,"")</f>
        <v/>
      </c>
      <c r="T933" s="130" t="str">
        <f>IFERROR(N933*'Emission Factors'!C$13+O933*'Emission Factors'!C$20,"")</f>
        <v/>
      </c>
      <c r="U933" s="131" t="str">
        <f>IFERROR(IF(K933="Residential",N933*'Emission Factors'!$C$14+O933*'Emission Factors'!$C$21,N933*'Emission Factors'!$C$15+O933*'Emission Factors'!$C$22),"")</f>
        <v/>
      </c>
    </row>
    <row r="934" spans="2:21" ht="15" customHeight="1" x14ac:dyDescent="0.3">
      <c r="B934" s="123"/>
      <c r="C934" s="124"/>
      <c r="D934" s="132"/>
      <c r="E934" s="124"/>
      <c r="F934" s="124"/>
      <c r="G934" s="124"/>
      <c r="H934" s="125"/>
      <c r="I934" s="126"/>
      <c r="J934" s="127"/>
      <c r="K934" s="127"/>
      <c r="L934" s="128" t="str">
        <f>IF(E934+G934=0,"",((E934*'Emission Factors'!C$23)+(G934*'Emission Factors'!$C$25)))</f>
        <v/>
      </c>
      <c r="M934" s="128" t="str">
        <f>IF(E934+G934=0,"",((E934*'Emission Factors'!C$24)+(G934*'Emission Factors'!$C$26)))</f>
        <v/>
      </c>
      <c r="N934" s="128" t="str">
        <f t="shared" si="42"/>
        <v/>
      </c>
      <c r="O934" s="128" t="str">
        <f t="shared" si="43"/>
        <v/>
      </c>
      <c r="P934" s="128" t="str">
        <f>IFERROR(N934*'Emission Factors'!C$10+O934*'Emission Factors'!C$17,"")</f>
        <v/>
      </c>
      <c r="Q934" s="129" t="str">
        <f t="shared" si="44"/>
        <v/>
      </c>
      <c r="R934" s="130" t="str">
        <f>IFERROR(N934*'Emission Factors'!C$11+O934*'Emission Factors'!C$18,"")</f>
        <v/>
      </c>
      <c r="S934" s="130" t="str">
        <f>IFERROR(N934*'Emission Factors'!C$12+O934*'Emission Factors'!C$19,"")</f>
        <v/>
      </c>
      <c r="T934" s="130" t="str">
        <f>IFERROR(N934*'Emission Factors'!C$13+O934*'Emission Factors'!C$20,"")</f>
        <v/>
      </c>
      <c r="U934" s="131" t="str">
        <f>IFERROR(IF(K934="Residential",N934*'Emission Factors'!$C$14+O934*'Emission Factors'!$C$21,N934*'Emission Factors'!$C$15+O934*'Emission Factors'!$C$22),"")</f>
        <v/>
      </c>
    </row>
    <row r="935" spans="2:21" ht="15" customHeight="1" x14ac:dyDescent="0.3">
      <c r="B935" s="123"/>
      <c r="C935" s="124"/>
      <c r="D935" s="132"/>
      <c r="E935" s="124"/>
      <c r="F935" s="124"/>
      <c r="G935" s="124"/>
      <c r="H935" s="125"/>
      <c r="I935" s="126"/>
      <c r="J935" s="127"/>
      <c r="K935" s="127"/>
      <c r="L935" s="128" t="str">
        <f>IF(E935+G935=0,"",((E935*'Emission Factors'!C$23)+(G935*'Emission Factors'!$C$25)))</f>
        <v/>
      </c>
      <c r="M935" s="128" t="str">
        <f>IF(E935+G935=0,"",((E935*'Emission Factors'!C$24)+(G935*'Emission Factors'!$C$26)))</f>
        <v/>
      </c>
      <c r="N935" s="128" t="str">
        <f t="shared" si="42"/>
        <v/>
      </c>
      <c r="O935" s="128" t="str">
        <f t="shared" si="43"/>
        <v/>
      </c>
      <c r="P935" s="128" t="str">
        <f>IFERROR(N935*'Emission Factors'!C$10+O935*'Emission Factors'!C$17,"")</f>
        <v/>
      </c>
      <c r="Q935" s="129" t="str">
        <f t="shared" si="44"/>
        <v/>
      </c>
      <c r="R935" s="130" t="str">
        <f>IFERROR(N935*'Emission Factors'!C$11+O935*'Emission Factors'!C$18,"")</f>
        <v/>
      </c>
      <c r="S935" s="130" t="str">
        <f>IFERROR(N935*'Emission Factors'!C$12+O935*'Emission Factors'!C$19,"")</f>
        <v/>
      </c>
      <c r="T935" s="130" t="str">
        <f>IFERROR(N935*'Emission Factors'!C$13+O935*'Emission Factors'!C$20,"")</f>
        <v/>
      </c>
      <c r="U935" s="131" t="str">
        <f>IFERROR(IF(K935="Residential",N935*'Emission Factors'!$C$14+O935*'Emission Factors'!$C$21,N935*'Emission Factors'!$C$15+O935*'Emission Factors'!$C$22),"")</f>
        <v/>
      </c>
    </row>
    <row r="936" spans="2:21" ht="15" customHeight="1" x14ac:dyDescent="0.3">
      <c r="B936" s="123"/>
      <c r="C936" s="124"/>
      <c r="D936" s="132"/>
      <c r="E936" s="124"/>
      <c r="F936" s="124"/>
      <c r="G936" s="124"/>
      <c r="H936" s="125"/>
      <c r="I936" s="126"/>
      <c r="J936" s="127"/>
      <c r="K936" s="127"/>
      <c r="L936" s="128" t="str">
        <f>IF(E936+G936=0,"",((E936*'Emission Factors'!C$23)+(G936*'Emission Factors'!$C$25)))</f>
        <v/>
      </c>
      <c r="M936" s="128" t="str">
        <f>IF(E936+G936=0,"",((E936*'Emission Factors'!C$24)+(G936*'Emission Factors'!$C$26)))</f>
        <v/>
      </c>
      <c r="N936" s="128" t="str">
        <f t="shared" si="42"/>
        <v/>
      </c>
      <c r="O936" s="128" t="str">
        <f t="shared" si="43"/>
        <v/>
      </c>
      <c r="P936" s="128" t="str">
        <f>IFERROR(N936*'Emission Factors'!C$10+O936*'Emission Factors'!C$17,"")</f>
        <v/>
      </c>
      <c r="Q936" s="129" t="str">
        <f t="shared" si="44"/>
        <v/>
      </c>
      <c r="R936" s="130" t="str">
        <f>IFERROR(N936*'Emission Factors'!C$11+O936*'Emission Factors'!C$18,"")</f>
        <v/>
      </c>
      <c r="S936" s="130" t="str">
        <f>IFERROR(N936*'Emission Factors'!C$12+O936*'Emission Factors'!C$19,"")</f>
        <v/>
      </c>
      <c r="T936" s="130" t="str">
        <f>IFERROR(N936*'Emission Factors'!C$13+O936*'Emission Factors'!C$20,"")</f>
        <v/>
      </c>
      <c r="U936" s="131" t="str">
        <f>IFERROR(IF(K936="Residential",N936*'Emission Factors'!$C$14+O936*'Emission Factors'!$C$21,N936*'Emission Factors'!$C$15+O936*'Emission Factors'!$C$22),"")</f>
        <v/>
      </c>
    </row>
    <row r="937" spans="2:21" ht="15" customHeight="1" x14ac:dyDescent="0.3">
      <c r="B937" s="123"/>
      <c r="C937" s="124"/>
      <c r="D937" s="132"/>
      <c r="E937" s="124"/>
      <c r="F937" s="124"/>
      <c r="G937" s="124"/>
      <c r="H937" s="125"/>
      <c r="I937" s="126"/>
      <c r="J937" s="127"/>
      <c r="K937" s="127"/>
      <c r="L937" s="128" t="str">
        <f>IF(E937+G937=0,"",((E937*'Emission Factors'!C$23)+(G937*'Emission Factors'!$C$25)))</f>
        <v/>
      </c>
      <c r="M937" s="128" t="str">
        <f>IF(E937+G937=0,"",((E937*'Emission Factors'!C$24)+(G937*'Emission Factors'!$C$26)))</f>
        <v/>
      </c>
      <c r="N937" s="128" t="str">
        <f t="shared" si="42"/>
        <v/>
      </c>
      <c r="O937" s="128" t="str">
        <f t="shared" si="43"/>
        <v/>
      </c>
      <c r="P937" s="128" t="str">
        <f>IFERROR(N937*'Emission Factors'!C$10+O937*'Emission Factors'!C$17,"")</f>
        <v/>
      </c>
      <c r="Q937" s="129" t="str">
        <f t="shared" si="44"/>
        <v/>
      </c>
      <c r="R937" s="130" t="str">
        <f>IFERROR(N937*'Emission Factors'!C$11+O937*'Emission Factors'!C$18,"")</f>
        <v/>
      </c>
      <c r="S937" s="130" t="str">
        <f>IFERROR(N937*'Emission Factors'!C$12+O937*'Emission Factors'!C$19,"")</f>
        <v/>
      </c>
      <c r="T937" s="130" t="str">
        <f>IFERROR(N937*'Emission Factors'!C$13+O937*'Emission Factors'!C$20,"")</f>
        <v/>
      </c>
      <c r="U937" s="131" t="str">
        <f>IFERROR(IF(K937="Residential",N937*'Emission Factors'!$C$14+O937*'Emission Factors'!$C$21,N937*'Emission Factors'!$C$15+O937*'Emission Factors'!$C$22),"")</f>
        <v/>
      </c>
    </row>
    <row r="938" spans="2:21" ht="15" customHeight="1" x14ac:dyDescent="0.3">
      <c r="B938" s="123"/>
      <c r="C938" s="124"/>
      <c r="D938" s="132"/>
      <c r="E938" s="124"/>
      <c r="F938" s="124"/>
      <c r="G938" s="124"/>
      <c r="H938" s="125"/>
      <c r="I938" s="126"/>
      <c r="J938" s="127"/>
      <c r="K938" s="127"/>
      <c r="L938" s="128" t="str">
        <f>IF(E938+G938=0,"",((E938*'Emission Factors'!C$23)+(G938*'Emission Factors'!$C$25)))</f>
        <v/>
      </c>
      <c r="M938" s="128" t="str">
        <f>IF(E938+G938=0,"",((E938*'Emission Factors'!C$24)+(G938*'Emission Factors'!$C$26)))</f>
        <v/>
      </c>
      <c r="N938" s="128" t="str">
        <f t="shared" si="42"/>
        <v/>
      </c>
      <c r="O938" s="128" t="str">
        <f t="shared" si="43"/>
        <v/>
      </c>
      <c r="P938" s="128" t="str">
        <f>IFERROR(N938*'Emission Factors'!C$10+O938*'Emission Factors'!C$17,"")</f>
        <v/>
      </c>
      <c r="Q938" s="129" t="str">
        <f t="shared" si="44"/>
        <v/>
      </c>
      <c r="R938" s="130" t="str">
        <f>IFERROR(N938*'Emission Factors'!C$11+O938*'Emission Factors'!C$18,"")</f>
        <v/>
      </c>
      <c r="S938" s="130" t="str">
        <f>IFERROR(N938*'Emission Factors'!C$12+O938*'Emission Factors'!C$19,"")</f>
        <v/>
      </c>
      <c r="T938" s="130" t="str">
        <f>IFERROR(N938*'Emission Factors'!C$13+O938*'Emission Factors'!C$20,"")</f>
        <v/>
      </c>
      <c r="U938" s="131" t="str">
        <f>IFERROR(IF(K938="Residential",N938*'Emission Factors'!$C$14+O938*'Emission Factors'!$C$21,N938*'Emission Factors'!$C$15+O938*'Emission Factors'!$C$22),"")</f>
        <v/>
      </c>
    </row>
    <row r="939" spans="2:21" ht="15" customHeight="1" x14ac:dyDescent="0.3">
      <c r="B939" s="123"/>
      <c r="C939" s="124"/>
      <c r="D939" s="132"/>
      <c r="E939" s="124"/>
      <c r="F939" s="124"/>
      <c r="G939" s="124"/>
      <c r="H939" s="125"/>
      <c r="I939" s="126"/>
      <c r="J939" s="127"/>
      <c r="K939" s="127"/>
      <c r="L939" s="128" t="str">
        <f>IF(E939+G939=0,"",((E939*'Emission Factors'!C$23)+(G939*'Emission Factors'!$C$25)))</f>
        <v/>
      </c>
      <c r="M939" s="128" t="str">
        <f>IF(E939+G939=0,"",((E939*'Emission Factors'!C$24)+(G939*'Emission Factors'!$C$26)))</f>
        <v/>
      </c>
      <c r="N939" s="128" t="str">
        <f t="shared" si="42"/>
        <v/>
      </c>
      <c r="O939" s="128" t="str">
        <f t="shared" si="43"/>
        <v/>
      </c>
      <c r="P939" s="128" t="str">
        <f>IFERROR(N939*'Emission Factors'!C$10+O939*'Emission Factors'!C$17,"")</f>
        <v/>
      </c>
      <c r="Q939" s="129" t="str">
        <f t="shared" si="44"/>
        <v/>
      </c>
      <c r="R939" s="130" t="str">
        <f>IFERROR(N939*'Emission Factors'!C$11+O939*'Emission Factors'!C$18,"")</f>
        <v/>
      </c>
      <c r="S939" s="130" t="str">
        <f>IFERROR(N939*'Emission Factors'!C$12+O939*'Emission Factors'!C$19,"")</f>
        <v/>
      </c>
      <c r="T939" s="130" t="str">
        <f>IFERROR(N939*'Emission Factors'!C$13+O939*'Emission Factors'!C$20,"")</f>
        <v/>
      </c>
      <c r="U939" s="131" t="str">
        <f>IFERROR(IF(K939="Residential",N939*'Emission Factors'!$C$14+O939*'Emission Factors'!$C$21,N939*'Emission Factors'!$C$15+O939*'Emission Factors'!$C$22),"")</f>
        <v/>
      </c>
    </row>
    <row r="940" spans="2:21" ht="15" customHeight="1" x14ac:dyDescent="0.3">
      <c r="B940" s="123"/>
      <c r="C940" s="124"/>
      <c r="D940" s="132"/>
      <c r="E940" s="124"/>
      <c r="F940" s="124"/>
      <c r="G940" s="124"/>
      <c r="H940" s="125"/>
      <c r="I940" s="126"/>
      <c r="J940" s="127"/>
      <c r="K940" s="127"/>
      <c r="L940" s="128" t="str">
        <f>IF(E940+G940=0,"",((E940*'Emission Factors'!C$23)+(G940*'Emission Factors'!$C$25)))</f>
        <v/>
      </c>
      <c r="M940" s="128" t="str">
        <f>IF(E940+G940=0,"",((E940*'Emission Factors'!C$24)+(G940*'Emission Factors'!$C$26)))</f>
        <v/>
      </c>
      <c r="N940" s="128" t="str">
        <f t="shared" si="42"/>
        <v/>
      </c>
      <c r="O940" s="128" t="str">
        <f t="shared" si="43"/>
        <v/>
      </c>
      <c r="P940" s="128" t="str">
        <f>IFERROR(N940*'Emission Factors'!C$10+O940*'Emission Factors'!C$17,"")</f>
        <v/>
      </c>
      <c r="Q940" s="129" t="str">
        <f t="shared" si="44"/>
        <v/>
      </c>
      <c r="R940" s="130" t="str">
        <f>IFERROR(N940*'Emission Factors'!C$11+O940*'Emission Factors'!C$18,"")</f>
        <v/>
      </c>
      <c r="S940" s="130" t="str">
        <f>IFERROR(N940*'Emission Factors'!C$12+O940*'Emission Factors'!C$19,"")</f>
        <v/>
      </c>
      <c r="T940" s="130" t="str">
        <f>IFERROR(N940*'Emission Factors'!C$13+O940*'Emission Factors'!C$20,"")</f>
        <v/>
      </c>
      <c r="U940" s="131" t="str">
        <f>IFERROR(IF(K940="Residential",N940*'Emission Factors'!$C$14+O940*'Emission Factors'!$C$21,N940*'Emission Factors'!$C$15+O940*'Emission Factors'!$C$22),"")</f>
        <v/>
      </c>
    </row>
    <row r="941" spans="2:21" ht="15" customHeight="1" x14ac:dyDescent="0.3">
      <c r="B941" s="123"/>
      <c r="C941" s="124"/>
      <c r="D941" s="132"/>
      <c r="E941" s="124"/>
      <c r="F941" s="124"/>
      <c r="G941" s="124"/>
      <c r="H941" s="125"/>
      <c r="I941" s="126"/>
      <c r="J941" s="127"/>
      <c r="K941" s="127"/>
      <c r="L941" s="128" t="str">
        <f>IF(E941+G941=0,"",((E941*'Emission Factors'!C$23)+(G941*'Emission Factors'!$C$25)))</f>
        <v/>
      </c>
      <c r="M941" s="128" t="str">
        <f>IF(E941+G941=0,"",((E941*'Emission Factors'!C$24)+(G941*'Emission Factors'!$C$26)))</f>
        <v/>
      </c>
      <c r="N941" s="128" t="str">
        <f t="shared" si="42"/>
        <v/>
      </c>
      <c r="O941" s="128" t="str">
        <f t="shared" si="43"/>
        <v/>
      </c>
      <c r="P941" s="128" t="str">
        <f>IFERROR(N941*'Emission Factors'!C$10+O941*'Emission Factors'!C$17,"")</f>
        <v/>
      </c>
      <c r="Q941" s="129" t="str">
        <f t="shared" si="44"/>
        <v/>
      </c>
      <c r="R941" s="130" t="str">
        <f>IFERROR(N941*'Emission Factors'!C$11+O941*'Emission Factors'!C$18,"")</f>
        <v/>
      </c>
      <c r="S941" s="130" t="str">
        <f>IFERROR(N941*'Emission Factors'!C$12+O941*'Emission Factors'!C$19,"")</f>
        <v/>
      </c>
      <c r="T941" s="130" t="str">
        <f>IFERROR(N941*'Emission Factors'!C$13+O941*'Emission Factors'!C$20,"")</f>
        <v/>
      </c>
      <c r="U941" s="131" t="str">
        <f>IFERROR(IF(K941="Residential",N941*'Emission Factors'!$C$14+O941*'Emission Factors'!$C$21,N941*'Emission Factors'!$C$15+O941*'Emission Factors'!$C$22),"")</f>
        <v/>
      </c>
    </row>
    <row r="942" spans="2:21" ht="15" customHeight="1" x14ac:dyDescent="0.3">
      <c r="B942" s="123"/>
      <c r="C942" s="124"/>
      <c r="D942" s="132"/>
      <c r="E942" s="124"/>
      <c r="F942" s="124"/>
      <c r="G942" s="124"/>
      <c r="H942" s="125"/>
      <c r="I942" s="126"/>
      <c r="J942" s="127"/>
      <c r="K942" s="127"/>
      <c r="L942" s="128" t="str">
        <f>IF(E942+G942=0,"",((E942*'Emission Factors'!C$23)+(G942*'Emission Factors'!$C$25)))</f>
        <v/>
      </c>
      <c r="M942" s="128" t="str">
        <f>IF(E942+G942=0,"",((E942*'Emission Factors'!C$24)+(G942*'Emission Factors'!$C$26)))</f>
        <v/>
      </c>
      <c r="N942" s="128" t="str">
        <f t="shared" si="42"/>
        <v/>
      </c>
      <c r="O942" s="128" t="str">
        <f t="shared" si="43"/>
        <v/>
      </c>
      <c r="P942" s="128" t="str">
        <f>IFERROR(N942*'Emission Factors'!C$10+O942*'Emission Factors'!C$17,"")</f>
        <v/>
      </c>
      <c r="Q942" s="129" t="str">
        <f t="shared" si="44"/>
        <v/>
      </c>
      <c r="R942" s="130" t="str">
        <f>IFERROR(N942*'Emission Factors'!C$11+O942*'Emission Factors'!C$18,"")</f>
        <v/>
      </c>
      <c r="S942" s="130" t="str">
        <f>IFERROR(N942*'Emission Factors'!C$12+O942*'Emission Factors'!C$19,"")</f>
        <v/>
      </c>
      <c r="T942" s="130" t="str">
        <f>IFERROR(N942*'Emission Factors'!C$13+O942*'Emission Factors'!C$20,"")</f>
        <v/>
      </c>
      <c r="U942" s="131" t="str">
        <f>IFERROR(IF(K942="Residential",N942*'Emission Factors'!$C$14+O942*'Emission Factors'!$C$21,N942*'Emission Factors'!$C$15+O942*'Emission Factors'!$C$22),"")</f>
        <v/>
      </c>
    </row>
    <row r="943" spans="2:21" ht="15" customHeight="1" x14ac:dyDescent="0.3">
      <c r="B943" s="123"/>
      <c r="C943" s="124"/>
      <c r="D943" s="132"/>
      <c r="E943" s="124"/>
      <c r="F943" s="124"/>
      <c r="G943" s="124"/>
      <c r="H943" s="125"/>
      <c r="I943" s="126"/>
      <c r="J943" s="127"/>
      <c r="K943" s="127"/>
      <c r="L943" s="128" t="str">
        <f>IF(E943+G943=0,"",((E943*'Emission Factors'!C$23)+(G943*'Emission Factors'!$C$25)))</f>
        <v/>
      </c>
      <c r="M943" s="128" t="str">
        <f>IF(E943+G943=0,"",((E943*'Emission Factors'!C$24)+(G943*'Emission Factors'!$C$26)))</f>
        <v/>
      </c>
      <c r="N943" s="128" t="str">
        <f t="shared" si="42"/>
        <v/>
      </c>
      <c r="O943" s="128" t="str">
        <f t="shared" si="43"/>
        <v/>
      </c>
      <c r="P943" s="128" t="str">
        <f>IFERROR(N943*'Emission Factors'!C$10+O943*'Emission Factors'!C$17,"")</f>
        <v/>
      </c>
      <c r="Q943" s="129" t="str">
        <f t="shared" si="44"/>
        <v/>
      </c>
      <c r="R943" s="130" t="str">
        <f>IFERROR(N943*'Emission Factors'!C$11+O943*'Emission Factors'!C$18,"")</f>
        <v/>
      </c>
      <c r="S943" s="130" t="str">
        <f>IFERROR(N943*'Emission Factors'!C$12+O943*'Emission Factors'!C$19,"")</f>
        <v/>
      </c>
      <c r="T943" s="130" t="str">
        <f>IFERROR(N943*'Emission Factors'!C$13+O943*'Emission Factors'!C$20,"")</f>
        <v/>
      </c>
      <c r="U943" s="131" t="str">
        <f>IFERROR(IF(K943="Residential",N943*'Emission Factors'!$C$14+O943*'Emission Factors'!$C$21,N943*'Emission Factors'!$C$15+O943*'Emission Factors'!$C$22),"")</f>
        <v/>
      </c>
    </row>
    <row r="944" spans="2:21" ht="15" customHeight="1" x14ac:dyDescent="0.3">
      <c r="B944" s="123"/>
      <c r="C944" s="124"/>
      <c r="D944" s="132"/>
      <c r="E944" s="124"/>
      <c r="F944" s="124"/>
      <c r="G944" s="124"/>
      <c r="H944" s="125"/>
      <c r="I944" s="126"/>
      <c r="J944" s="127"/>
      <c r="K944" s="127"/>
      <c r="L944" s="128" t="str">
        <f>IF(E944+G944=0,"",((E944*'Emission Factors'!C$23)+(G944*'Emission Factors'!$C$25)))</f>
        <v/>
      </c>
      <c r="M944" s="128" t="str">
        <f>IF(E944+G944=0,"",((E944*'Emission Factors'!C$24)+(G944*'Emission Factors'!$C$26)))</f>
        <v/>
      </c>
      <c r="N944" s="128" t="str">
        <f t="shared" si="42"/>
        <v/>
      </c>
      <c r="O944" s="128" t="str">
        <f t="shared" si="43"/>
        <v/>
      </c>
      <c r="P944" s="128" t="str">
        <f>IFERROR(N944*'Emission Factors'!C$10+O944*'Emission Factors'!C$17,"")</f>
        <v/>
      </c>
      <c r="Q944" s="129" t="str">
        <f t="shared" si="44"/>
        <v/>
      </c>
      <c r="R944" s="130" t="str">
        <f>IFERROR(N944*'Emission Factors'!C$11+O944*'Emission Factors'!C$18,"")</f>
        <v/>
      </c>
      <c r="S944" s="130" t="str">
        <f>IFERROR(N944*'Emission Factors'!C$12+O944*'Emission Factors'!C$19,"")</f>
        <v/>
      </c>
      <c r="T944" s="130" t="str">
        <f>IFERROR(N944*'Emission Factors'!C$13+O944*'Emission Factors'!C$20,"")</f>
        <v/>
      </c>
      <c r="U944" s="131" t="str">
        <f>IFERROR(IF(K944="Residential",N944*'Emission Factors'!$C$14+O944*'Emission Factors'!$C$21,N944*'Emission Factors'!$C$15+O944*'Emission Factors'!$C$22),"")</f>
        <v/>
      </c>
    </row>
    <row r="945" spans="2:21" ht="15" customHeight="1" x14ac:dyDescent="0.3">
      <c r="B945" s="123"/>
      <c r="C945" s="124"/>
      <c r="D945" s="132"/>
      <c r="E945" s="124"/>
      <c r="F945" s="124"/>
      <c r="G945" s="124"/>
      <c r="H945" s="125"/>
      <c r="I945" s="126"/>
      <c r="J945" s="127"/>
      <c r="K945" s="127"/>
      <c r="L945" s="128" t="str">
        <f>IF(E945+G945=0,"",((E945*'Emission Factors'!C$23)+(G945*'Emission Factors'!$C$25)))</f>
        <v/>
      </c>
      <c r="M945" s="128" t="str">
        <f>IF(E945+G945=0,"",((E945*'Emission Factors'!C$24)+(G945*'Emission Factors'!$C$26)))</f>
        <v/>
      </c>
      <c r="N945" s="128" t="str">
        <f t="shared" si="42"/>
        <v/>
      </c>
      <c r="O945" s="128" t="str">
        <f t="shared" si="43"/>
        <v/>
      </c>
      <c r="P945" s="128" t="str">
        <f>IFERROR(N945*'Emission Factors'!C$10+O945*'Emission Factors'!C$17,"")</f>
        <v/>
      </c>
      <c r="Q945" s="129" t="str">
        <f t="shared" si="44"/>
        <v/>
      </c>
      <c r="R945" s="130" t="str">
        <f>IFERROR(N945*'Emission Factors'!C$11+O945*'Emission Factors'!C$18,"")</f>
        <v/>
      </c>
      <c r="S945" s="130" t="str">
        <f>IFERROR(N945*'Emission Factors'!C$12+O945*'Emission Factors'!C$19,"")</f>
        <v/>
      </c>
      <c r="T945" s="130" t="str">
        <f>IFERROR(N945*'Emission Factors'!C$13+O945*'Emission Factors'!C$20,"")</f>
        <v/>
      </c>
      <c r="U945" s="131" t="str">
        <f>IFERROR(IF(K945="Residential",N945*'Emission Factors'!$C$14+O945*'Emission Factors'!$C$21,N945*'Emission Factors'!$C$15+O945*'Emission Factors'!$C$22),"")</f>
        <v/>
      </c>
    </row>
    <row r="946" spans="2:21" ht="15" customHeight="1" x14ac:dyDescent="0.3">
      <c r="B946" s="123"/>
      <c r="C946" s="124"/>
      <c r="D946" s="132"/>
      <c r="E946" s="124"/>
      <c r="F946" s="124"/>
      <c r="G946" s="124"/>
      <c r="H946" s="125"/>
      <c r="I946" s="126"/>
      <c r="J946" s="127"/>
      <c r="K946" s="127"/>
      <c r="L946" s="128" t="str">
        <f>IF(E946+G946=0,"",((E946*'Emission Factors'!C$23)+(G946*'Emission Factors'!$C$25)))</f>
        <v/>
      </c>
      <c r="M946" s="128" t="str">
        <f>IF(E946+G946=0,"",((E946*'Emission Factors'!C$24)+(G946*'Emission Factors'!$C$26)))</f>
        <v/>
      </c>
      <c r="N946" s="128" t="str">
        <f t="shared" si="42"/>
        <v/>
      </c>
      <c r="O946" s="128" t="str">
        <f t="shared" si="43"/>
        <v/>
      </c>
      <c r="P946" s="128" t="str">
        <f>IFERROR(N946*'Emission Factors'!C$10+O946*'Emission Factors'!C$17,"")</f>
        <v/>
      </c>
      <c r="Q946" s="129" t="str">
        <f t="shared" si="44"/>
        <v/>
      </c>
      <c r="R946" s="130" t="str">
        <f>IFERROR(N946*'Emission Factors'!C$11+O946*'Emission Factors'!C$18,"")</f>
        <v/>
      </c>
      <c r="S946" s="130" t="str">
        <f>IFERROR(N946*'Emission Factors'!C$12+O946*'Emission Factors'!C$19,"")</f>
        <v/>
      </c>
      <c r="T946" s="130" t="str">
        <f>IFERROR(N946*'Emission Factors'!C$13+O946*'Emission Factors'!C$20,"")</f>
        <v/>
      </c>
      <c r="U946" s="131" t="str">
        <f>IFERROR(IF(K946="Residential",N946*'Emission Factors'!$C$14+O946*'Emission Factors'!$C$21,N946*'Emission Factors'!$C$15+O946*'Emission Factors'!$C$22),"")</f>
        <v/>
      </c>
    </row>
    <row r="947" spans="2:21" ht="15" customHeight="1" x14ac:dyDescent="0.3">
      <c r="B947" s="123"/>
      <c r="C947" s="124"/>
      <c r="D947" s="132"/>
      <c r="E947" s="124"/>
      <c r="F947" s="124"/>
      <c r="G947" s="124"/>
      <c r="H947" s="125"/>
      <c r="I947" s="126"/>
      <c r="J947" s="127"/>
      <c r="K947" s="127"/>
      <c r="L947" s="128" t="str">
        <f>IF(E947+G947=0,"",((E947*'Emission Factors'!C$23)+(G947*'Emission Factors'!$C$25)))</f>
        <v/>
      </c>
      <c r="M947" s="128" t="str">
        <f>IF(E947+G947=0,"",((E947*'Emission Factors'!C$24)+(G947*'Emission Factors'!$C$26)))</f>
        <v/>
      </c>
      <c r="N947" s="128" t="str">
        <f t="shared" si="42"/>
        <v/>
      </c>
      <c r="O947" s="128" t="str">
        <f t="shared" si="43"/>
        <v/>
      </c>
      <c r="P947" s="128" t="str">
        <f>IFERROR(N947*'Emission Factors'!C$10+O947*'Emission Factors'!C$17,"")</f>
        <v/>
      </c>
      <c r="Q947" s="129" t="str">
        <f t="shared" si="44"/>
        <v/>
      </c>
      <c r="R947" s="130" t="str">
        <f>IFERROR(N947*'Emission Factors'!C$11+O947*'Emission Factors'!C$18,"")</f>
        <v/>
      </c>
      <c r="S947" s="130" t="str">
        <f>IFERROR(N947*'Emission Factors'!C$12+O947*'Emission Factors'!C$19,"")</f>
        <v/>
      </c>
      <c r="T947" s="130" t="str">
        <f>IFERROR(N947*'Emission Factors'!C$13+O947*'Emission Factors'!C$20,"")</f>
        <v/>
      </c>
      <c r="U947" s="131" t="str">
        <f>IFERROR(IF(K947="Residential",N947*'Emission Factors'!$C$14+O947*'Emission Factors'!$C$21,N947*'Emission Factors'!$C$15+O947*'Emission Factors'!$C$22),"")</f>
        <v/>
      </c>
    </row>
    <row r="948" spans="2:21" ht="15" customHeight="1" x14ac:dyDescent="0.3">
      <c r="B948" s="123"/>
      <c r="C948" s="124"/>
      <c r="D948" s="132"/>
      <c r="E948" s="124"/>
      <c r="F948" s="124"/>
      <c r="G948" s="124"/>
      <c r="H948" s="125"/>
      <c r="I948" s="126"/>
      <c r="J948" s="127"/>
      <c r="K948" s="127"/>
      <c r="L948" s="128" t="str">
        <f>IF(E948+G948=0,"",((E948*'Emission Factors'!C$23)+(G948*'Emission Factors'!$C$25)))</f>
        <v/>
      </c>
      <c r="M948" s="128" t="str">
        <f>IF(E948+G948=0,"",((E948*'Emission Factors'!C$24)+(G948*'Emission Factors'!$C$26)))</f>
        <v/>
      </c>
      <c r="N948" s="128" t="str">
        <f t="shared" si="42"/>
        <v/>
      </c>
      <c r="O948" s="128" t="str">
        <f t="shared" si="43"/>
        <v/>
      </c>
      <c r="P948" s="128" t="str">
        <f>IFERROR(N948*'Emission Factors'!C$10+O948*'Emission Factors'!C$17,"")</f>
        <v/>
      </c>
      <c r="Q948" s="129" t="str">
        <f t="shared" si="44"/>
        <v/>
      </c>
      <c r="R948" s="130" t="str">
        <f>IFERROR(N948*'Emission Factors'!C$11+O948*'Emission Factors'!C$18,"")</f>
        <v/>
      </c>
      <c r="S948" s="130" t="str">
        <f>IFERROR(N948*'Emission Factors'!C$12+O948*'Emission Factors'!C$19,"")</f>
        <v/>
      </c>
      <c r="T948" s="130" t="str">
        <f>IFERROR(N948*'Emission Factors'!C$13+O948*'Emission Factors'!C$20,"")</f>
        <v/>
      </c>
      <c r="U948" s="131" t="str">
        <f>IFERROR(IF(K948="Residential",N948*'Emission Factors'!$C$14+O948*'Emission Factors'!$C$21,N948*'Emission Factors'!$C$15+O948*'Emission Factors'!$C$22),"")</f>
        <v/>
      </c>
    </row>
    <row r="949" spans="2:21" ht="15" customHeight="1" x14ac:dyDescent="0.3">
      <c r="B949" s="123"/>
      <c r="C949" s="124"/>
      <c r="D949" s="132"/>
      <c r="E949" s="124"/>
      <c r="F949" s="124"/>
      <c r="G949" s="124"/>
      <c r="H949" s="125"/>
      <c r="I949" s="126"/>
      <c r="J949" s="127"/>
      <c r="K949" s="127"/>
      <c r="L949" s="128" t="str">
        <f>IF(E949+G949=0,"",((E949*'Emission Factors'!C$23)+(G949*'Emission Factors'!$C$25)))</f>
        <v/>
      </c>
      <c r="M949" s="128" t="str">
        <f>IF(E949+G949=0,"",((E949*'Emission Factors'!C$24)+(G949*'Emission Factors'!$C$26)))</f>
        <v/>
      </c>
      <c r="N949" s="128" t="str">
        <f t="shared" si="42"/>
        <v/>
      </c>
      <c r="O949" s="128" t="str">
        <f t="shared" si="43"/>
        <v/>
      </c>
      <c r="P949" s="128" t="str">
        <f>IFERROR(N949*'Emission Factors'!C$10+O949*'Emission Factors'!C$17,"")</f>
        <v/>
      </c>
      <c r="Q949" s="129" t="str">
        <f t="shared" si="44"/>
        <v/>
      </c>
      <c r="R949" s="130" t="str">
        <f>IFERROR(N949*'Emission Factors'!C$11+O949*'Emission Factors'!C$18,"")</f>
        <v/>
      </c>
      <c r="S949" s="130" t="str">
        <f>IFERROR(N949*'Emission Factors'!C$12+O949*'Emission Factors'!C$19,"")</f>
        <v/>
      </c>
      <c r="T949" s="130" t="str">
        <f>IFERROR(N949*'Emission Factors'!C$13+O949*'Emission Factors'!C$20,"")</f>
        <v/>
      </c>
      <c r="U949" s="131" t="str">
        <f>IFERROR(IF(K949="Residential",N949*'Emission Factors'!$C$14+O949*'Emission Factors'!$C$21,N949*'Emission Factors'!$C$15+O949*'Emission Factors'!$C$22),"")</f>
        <v/>
      </c>
    </row>
    <row r="950" spans="2:21" ht="15" customHeight="1" x14ac:dyDescent="0.3">
      <c r="B950" s="123"/>
      <c r="C950" s="124"/>
      <c r="D950" s="132"/>
      <c r="E950" s="124"/>
      <c r="F950" s="124"/>
      <c r="G950" s="124"/>
      <c r="H950" s="125"/>
      <c r="I950" s="126"/>
      <c r="J950" s="127"/>
      <c r="K950" s="127"/>
      <c r="L950" s="128" t="str">
        <f>IF(E950+G950=0,"",((E950*'Emission Factors'!C$23)+(G950*'Emission Factors'!$C$25)))</f>
        <v/>
      </c>
      <c r="M950" s="128" t="str">
        <f>IF(E950+G950=0,"",((E950*'Emission Factors'!C$24)+(G950*'Emission Factors'!$C$26)))</f>
        <v/>
      </c>
      <c r="N950" s="128" t="str">
        <f t="shared" si="42"/>
        <v/>
      </c>
      <c r="O950" s="128" t="str">
        <f t="shared" si="43"/>
        <v/>
      </c>
      <c r="P950" s="128" t="str">
        <f>IFERROR(N950*'Emission Factors'!C$10+O950*'Emission Factors'!C$17,"")</f>
        <v/>
      </c>
      <c r="Q950" s="129" t="str">
        <f t="shared" si="44"/>
        <v/>
      </c>
      <c r="R950" s="130" t="str">
        <f>IFERROR(N950*'Emission Factors'!C$11+O950*'Emission Factors'!C$18,"")</f>
        <v/>
      </c>
      <c r="S950" s="130" t="str">
        <f>IFERROR(N950*'Emission Factors'!C$12+O950*'Emission Factors'!C$19,"")</f>
        <v/>
      </c>
      <c r="T950" s="130" t="str">
        <f>IFERROR(N950*'Emission Factors'!C$13+O950*'Emission Factors'!C$20,"")</f>
        <v/>
      </c>
      <c r="U950" s="131" t="str">
        <f>IFERROR(IF(K950="Residential",N950*'Emission Factors'!$C$14+O950*'Emission Factors'!$C$21,N950*'Emission Factors'!$C$15+O950*'Emission Factors'!$C$22),"")</f>
        <v/>
      </c>
    </row>
    <row r="951" spans="2:21" ht="15" customHeight="1" x14ac:dyDescent="0.3">
      <c r="B951" s="123"/>
      <c r="C951" s="124"/>
      <c r="D951" s="132"/>
      <c r="E951" s="124"/>
      <c r="F951" s="124"/>
      <c r="G951" s="124"/>
      <c r="H951" s="125"/>
      <c r="I951" s="126"/>
      <c r="J951" s="127"/>
      <c r="K951" s="127"/>
      <c r="L951" s="128" t="str">
        <f>IF(E951+G951=0,"",((E951*'Emission Factors'!C$23)+(G951*'Emission Factors'!$C$25)))</f>
        <v/>
      </c>
      <c r="M951" s="128" t="str">
        <f>IF(E951+G951=0,"",((E951*'Emission Factors'!C$24)+(G951*'Emission Factors'!$C$26)))</f>
        <v/>
      </c>
      <c r="N951" s="128" t="str">
        <f t="shared" si="42"/>
        <v/>
      </c>
      <c r="O951" s="128" t="str">
        <f t="shared" si="43"/>
        <v/>
      </c>
      <c r="P951" s="128" t="str">
        <f>IFERROR(N951*'Emission Factors'!C$10+O951*'Emission Factors'!C$17,"")</f>
        <v/>
      </c>
      <c r="Q951" s="129" t="str">
        <f t="shared" si="44"/>
        <v/>
      </c>
      <c r="R951" s="130" t="str">
        <f>IFERROR(N951*'Emission Factors'!C$11+O951*'Emission Factors'!C$18,"")</f>
        <v/>
      </c>
      <c r="S951" s="130" t="str">
        <f>IFERROR(N951*'Emission Factors'!C$12+O951*'Emission Factors'!C$19,"")</f>
        <v/>
      </c>
      <c r="T951" s="130" t="str">
        <f>IFERROR(N951*'Emission Factors'!C$13+O951*'Emission Factors'!C$20,"")</f>
        <v/>
      </c>
      <c r="U951" s="131" t="str">
        <f>IFERROR(IF(K951="Residential",N951*'Emission Factors'!$C$14+O951*'Emission Factors'!$C$21,N951*'Emission Factors'!$C$15+O951*'Emission Factors'!$C$22),"")</f>
        <v/>
      </c>
    </row>
    <row r="952" spans="2:21" ht="15" customHeight="1" x14ac:dyDescent="0.3">
      <c r="B952" s="123"/>
      <c r="C952" s="124"/>
      <c r="D952" s="132"/>
      <c r="E952" s="124"/>
      <c r="F952" s="124"/>
      <c r="G952" s="124"/>
      <c r="H952" s="125"/>
      <c r="I952" s="126"/>
      <c r="J952" s="127"/>
      <c r="K952" s="127"/>
      <c r="L952" s="128" t="str">
        <f>IF(E952+G952=0,"",((E952*'Emission Factors'!C$23)+(G952*'Emission Factors'!$C$25)))</f>
        <v/>
      </c>
      <c r="M952" s="128" t="str">
        <f>IF(E952+G952=0,"",((E952*'Emission Factors'!C$24)+(G952*'Emission Factors'!$C$26)))</f>
        <v/>
      </c>
      <c r="N952" s="128" t="str">
        <f t="shared" si="42"/>
        <v/>
      </c>
      <c r="O952" s="128" t="str">
        <f t="shared" si="43"/>
        <v/>
      </c>
      <c r="P952" s="128" t="str">
        <f>IFERROR(N952*'Emission Factors'!C$10+O952*'Emission Factors'!C$17,"")</f>
        <v/>
      </c>
      <c r="Q952" s="129" t="str">
        <f t="shared" si="44"/>
        <v/>
      </c>
      <c r="R952" s="130" t="str">
        <f>IFERROR(N952*'Emission Factors'!C$11+O952*'Emission Factors'!C$18,"")</f>
        <v/>
      </c>
      <c r="S952" s="130" t="str">
        <f>IFERROR(N952*'Emission Factors'!C$12+O952*'Emission Factors'!C$19,"")</f>
        <v/>
      </c>
      <c r="T952" s="130" t="str">
        <f>IFERROR(N952*'Emission Factors'!C$13+O952*'Emission Factors'!C$20,"")</f>
        <v/>
      </c>
      <c r="U952" s="131" t="str">
        <f>IFERROR(IF(K952="Residential",N952*'Emission Factors'!$C$14+O952*'Emission Factors'!$C$21,N952*'Emission Factors'!$C$15+O952*'Emission Factors'!$C$22),"")</f>
        <v/>
      </c>
    </row>
    <row r="953" spans="2:21" ht="15" customHeight="1" x14ac:dyDescent="0.3">
      <c r="B953" s="123"/>
      <c r="C953" s="124"/>
      <c r="D953" s="132"/>
      <c r="E953" s="124"/>
      <c r="F953" s="124"/>
      <c r="G953" s="124"/>
      <c r="H953" s="125"/>
      <c r="I953" s="126"/>
      <c r="J953" s="127"/>
      <c r="K953" s="127"/>
      <c r="L953" s="128" t="str">
        <f>IF(E953+G953=0,"",((E953*'Emission Factors'!C$23)+(G953*'Emission Factors'!$C$25)))</f>
        <v/>
      </c>
      <c r="M953" s="128" t="str">
        <f>IF(E953+G953=0,"",((E953*'Emission Factors'!C$24)+(G953*'Emission Factors'!$C$26)))</f>
        <v/>
      </c>
      <c r="N953" s="128" t="str">
        <f t="shared" si="42"/>
        <v/>
      </c>
      <c r="O953" s="128" t="str">
        <f t="shared" si="43"/>
        <v/>
      </c>
      <c r="P953" s="128" t="str">
        <f>IFERROR(N953*'Emission Factors'!C$10+O953*'Emission Factors'!C$17,"")</f>
        <v/>
      </c>
      <c r="Q953" s="129" t="str">
        <f t="shared" si="44"/>
        <v/>
      </c>
      <c r="R953" s="130" t="str">
        <f>IFERROR(N953*'Emission Factors'!C$11+O953*'Emission Factors'!C$18,"")</f>
        <v/>
      </c>
      <c r="S953" s="130" t="str">
        <f>IFERROR(N953*'Emission Factors'!C$12+O953*'Emission Factors'!C$19,"")</f>
        <v/>
      </c>
      <c r="T953" s="130" t="str">
        <f>IFERROR(N953*'Emission Factors'!C$13+O953*'Emission Factors'!C$20,"")</f>
        <v/>
      </c>
      <c r="U953" s="131" t="str">
        <f>IFERROR(IF(K953="Residential",N953*'Emission Factors'!$C$14+O953*'Emission Factors'!$C$21,N953*'Emission Factors'!$C$15+O953*'Emission Factors'!$C$22),"")</f>
        <v/>
      </c>
    </row>
    <row r="954" spans="2:21" ht="15" customHeight="1" x14ac:dyDescent="0.3">
      <c r="B954" s="123"/>
      <c r="C954" s="124"/>
      <c r="D954" s="132"/>
      <c r="E954" s="124"/>
      <c r="F954" s="124"/>
      <c r="G954" s="124"/>
      <c r="H954" s="125"/>
      <c r="I954" s="126"/>
      <c r="J954" s="127"/>
      <c r="K954" s="127"/>
      <c r="L954" s="128" t="str">
        <f>IF(E954+G954=0,"",((E954*'Emission Factors'!C$23)+(G954*'Emission Factors'!$C$25)))</f>
        <v/>
      </c>
      <c r="M954" s="128" t="str">
        <f>IF(E954+G954=0,"",((E954*'Emission Factors'!C$24)+(G954*'Emission Factors'!$C$26)))</f>
        <v/>
      </c>
      <c r="N954" s="128" t="str">
        <f t="shared" si="42"/>
        <v/>
      </c>
      <c r="O954" s="128" t="str">
        <f t="shared" si="43"/>
        <v/>
      </c>
      <c r="P954" s="128" t="str">
        <f>IFERROR(N954*'Emission Factors'!C$10+O954*'Emission Factors'!C$17,"")</f>
        <v/>
      </c>
      <c r="Q954" s="129" t="str">
        <f t="shared" si="44"/>
        <v/>
      </c>
      <c r="R954" s="130" t="str">
        <f>IFERROR(N954*'Emission Factors'!C$11+O954*'Emission Factors'!C$18,"")</f>
        <v/>
      </c>
      <c r="S954" s="130" t="str">
        <f>IFERROR(N954*'Emission Factors'!C$12+O954*'Emission Factors'!C$19,"")</f>
        <v/>
      </c>
      <c r="T954" s="130" t="str">
        <f>IFERROR(N954*'Emission Factors'!C$13+O954*'Emission Factors'!C$20,"")</f>
        <v/>
      </c>
      <c r="U954" s="131" t="str">
        <f>IFERROR(IF(K954="Residential",N954*'Emission Factors'!$C$14+O954*'Emission Factors'!$C$21,N954*'Emission Factors'!$C$15+O954*'Emission Factors'!$C$22),"")</f>
        <v/>
      </c>
    </row>
    <row r="955" spans="2:21" ht="15" customHeight="1" x14ac:dyDescent="0.3">
      <c r="B955" s="123"/>
      <c r="C955" s="124"/>
      <c r="D955" s="132"/>
      <c r="E955" s="124"/>
      <c r="F955" s="124"/>
      <c r="G955" s="124"/>
      <c r="H955" s="125"/>
      <c r="I955" s="126"/>
      <c r="J955" s="127"/>
      <c r="K955" s="127"/>
      <c r="L955" s="128" t="str">
        <f>IF(E955+G955=0,"",((E955*'Emission Factors'!C$23)+(G955*'Emission Factors'!$C$25)))</f>
        <v/>
      </c>
      <c r="M955" s="128" t="str">
        <f>IF(E955+G955=0,"",((E955*'Emission Factors'!C$24)+(G955*'Emission Factors'!$C$26)))</f>
        <v/>
      </c>
      <c r="N955" s="128" t="str">
        <f t="shared" si="42"/>
        <v/>
      </c>
      <c r="O955" s="128" t="str">
        <f t="shared" si="43"/>
        <v/>
      </c>
      <c r="P955" s="128" t="str">
        <f>IFERROR(N955*'Emission Factors'!C$10+O955*'Emission Factors'!C$17,"")</f>
        <v/>
      </c>
      <c r="Q955" s="129" t="str">
        <f t="shared" si="44"/>
        <v/>
      </c>
      <c r="R955" s="130" t="str">
        <f>IFERROR(N955*'Emission Factors'!C$11+O955*'Emission Factors'!C$18,"")</f>
        <v/>
      </c>
      <c r="S955" s="130" t="str">
        <f>IFERROR(N955*'Emission Factors'!C$12+O955*'Emission Factors'!C$19,"")</f>
        <v/>
      </c>
      <c r="T955" s="130" t="str">
        <f>IFERROR(N955*'Emission Factors'!C$13+O955*'Emission Factors'!C$20,"")</f>
        <v/>
      </c>
      <c r="U955" s="131" t="str">
        <f>IFERROR(IF(K955="Residential",N955*'Emission Factors'!$C$14+O955*'Emission Factors'!$C$21,N955*'Emission Factors'!$C$15+O955*'Emission Factors'!$C$22),"")</f>
        <v/>
      </c>
    </row>
    <row r="956" spans="2:21" ht="15" customHeight="1" x14ac:dyDescent="0.3">
      <c r="B956" s="123"/>
      <c r="C956" s="124"/>
      <c r="D956" s="132"/>
      <c r="E956" s="124"/>
      <c r="F956" s="124"/>
      <c r="G956" s="124"/>
      <c r="H956" s="125"/>
      <c r="I956" s="126"/>
      <c r="J956" s="127"/>
      <c r="K956" s="127"/>
      <c r="L956" s="128" t="str">
        <f>IF(E956+G956=0,"",((E956*'Emission Factors'!C$23)+(G956*'Emission Factors'!$C$25)))</f>
        <v/>
      </c>
      <c r="M956" s="128" t="str">
        <f>IF(E956+G956=0,"",((E956*'Emission Factors'!C$24)+(G956*'Emission Factors'!$C$26)))</f>
        <v/>
      </c>
      <c r="N956" s="128" t="str">
        <f t="shared" si="42"/>
        <v/>
      </c>
      <c r="O956" s="128" t="str">
        <f t="shared" si="43"/>
        <v/>
      </c>
      <c r="P956" s="128" t="str">
        <f>IFERROR(N956*'Emission Factors'!C$10+O956*'Emission Factors'!C$17,"")</f>
        <v/>
      </c>
      <c r="Q956" s="129" t="str">
        <f t="shared" si="44"/>
        <v/>
      </c>
      <c r="R956" s="130" t="str">
        <f>IFERROR(N956*'Emission Factors'!C$11+O956*'Emission Factors'!C$18,"")</f>
        <v/>
      </c>
      <c r="S956" s="130" t="str">
        <f>IFERROR(N956*'Emission Factors'!C$12+O956*'Emission Factors'!C$19,"")</f>
        <v/>
      </c>
      <c r="T956" s="130" t="str">
        <f>IFERROR(N956*'Emission Factors'!C$13+O956*'Emission Factors'!C$20,"")</f>
        <v/>
      </c>
      <c r="U956" s="131" t="str">
        <f>IFERROR(IF(K956="Residential",N956*'Emission Factors'!$C$14+O956*'Emission Factors'!$C$21,N956*'Emission Factors'!$C$15+O956*'Emission Factors'!$C$22),"")</f>
        <v/>
      </c>
    </row>
    <row r="957" spans="2:21" ht="15" customHeight="1" x14ac:dyDescent="0.3">
      <c r="B957" s="123"/>
      <c r="C957" s="124"/>
      <c r="D957" s="132"/>
      <c r="E957" s="124"/>
      <c r="F957" s="124"/>
      <c r="G957" s="124"/>
      <c r="H957" s="125"/>
      <c r="I957" s="126"/>
      <c r="J957" s="127"/>
      <c r="K957" s="127"/>
      <c r="L957" s="128" t="str">
        <f>IF(E957+G957=0,"",((E957*'Emission Factors'!C$23)+(G957*'Emission Factors'!$C$25)))</f>
        <v/>
      </c>
      <c r="M957" s="128" t="str">
        <f>IF(E957+G957=0,"",((E957*'Emission Factors'!C$24)+(G957*'Emission Factors'!$C$26)))</f>
        <v/>
      </c>
      <c r="N957" s="128" t="str">
        <f t="shared" si="42"/>
        <v/>
      </c>
      <c r="O957" s="128" t="str">
        <f t="shared" si="43"/>
        <v/>
      </c>
      <c r="P957" s="128" t="str">
        <f>IFERROR(N957*'Emission Factors'!C$10+O957*'Emission Factors'!C$17,"")</f>
        <v/>
      </c>
      <c r="Q957" s="129" t="str">
        <f t="shared" si="44"/>
        <v/>
      </c>
      <c r="R957" s="130" t="str">
        <f>IFERROR(N957*'Emission Factors'!C$11+O957*'Emission Factors'!C$18,"")</f>
        <v/>
      </c>
      <c r="S957" s="130" t="str">
        <f>IFERROR(N957*'Emission Factors'!C$12+O957*'Emission Factors'!C$19,"")</f>
        <v/>
      </c>
      <c r="T957" s="130" t="str">
        <f>IFERROR(N957*'Emission Factors'!C$13+O957*'Emission Factors'!C$20,"")</f>
        <v/>
      </c>
      <c r="U957" s="131" t="str">
        <f>IFERROR(IF(K957="Residential",N957*'Emission Factors'!$C$14+O957*'Emission Factors'!$C$21,N957*'Emission Factors'!$C$15+O957*'Emission Factors'!$C$22),"")</f>
        <v/>
      </c>
    </row>
    <row r="958" spans="2:21" ht="15" customHeight="1" x14ac:dyDescent="0.3">
      <c r="B958" s="123"/>
      <c r="C958" s="124"/>
      <c r="D958" s="132"/>
      <c r="E958" s="124"/>
      <c r="F958" s="124"/>
      <c r="G958" s="124"/>
      <c r="H958" s="125"/>
      <c r="I958" s="126"/>
      <c r="J958" s="127"/>
      <c r="K958" s="127"/>
      <c r="L958" s="128" t="str">
        <f>IF(E958+G958=0,"",((E958*'Emission Factors'!C$23)+(G958*'Emission Factors'!$C$25)))</f>
        <v/>
      </c>
      <c r="M958" s="128" t="str">
        <f>IF(E958+G958=0,"",((E958*'Emission Factors'!C$24)+(G958*'Emission Factors'!$C$26)))</f>
        <v/>
      </c>
      <c r="N958" s="128" t="str">
        <f t="shared" si="42"/>
        <v/>
      </c>
      <c r="O958" s="128" t="str">
        <f t="shared" si="43"/>
        <v/>
      </c>
      <c r="P958" s="128" t="str">
        <f>IFERROR(N958*'Emission Factors'!C$10+O958*'Emission Factors'!C$17,"")</f>
        <v/>
      </c>
      <c r="Q958" s="129" t="str">
        <f t="shared" si="44"/>
        <v/>
      </c>
      <c r="R958" s="130" t="str">
        <f>IFERROR(N958*'Emission Factors'!C$11+O958*'Emission Factors'!C$18,"")</f>
        <v/>
      </c>
      <c r="S958" s="130" t="str">
        <f>IFERROR(N958*'Emission Factors'!C$12+O958*'Emission Factors'!C$19,"")</f>
        <v/>
      </c>
      <c r="T958" s="130" t="str">
        <f>IFERROR(N958*'Emission Factors'!C$13+O958*'Emission Factors'!C$20,"")</f>
        <v/>
      </c>
      <c r="U958" s="131" t="str">
        <f>IFERROR(IF(K958="Residential",N958*'Emission Factors'!$C$14+O958*'Emission Factors'!$C$21,N958*'Emission Factors'!$C$15+O958*'Emission Factors'!$C$22),"")</f>
        <v/>
      </c>
    </row>
    <row r="959" spans="2:21" ht="15" customHeight="1" x14ac:dyDescent="0.3">
      <c r="B959" s="123"/>
      <c r="C959" s="124"/>
      <c r="D959" s="132"/>
      <c r="E959" s="124"/>
      <c r="F959" s="124"/>
      <c r="G959" s="124"/>
      <c r="H959" s="125"/>
      <c r="I959" s="126"/>
      <c r="J959" s="127"/>
      <c r="K959" s="127"/>
      <c r="L959" s="128" t="str">
        <f>IF(E959+G959=0,"",((E959*'Emission Factors'!C$23)+(G959*'Emission Factors'!$C$25)))</f>
        <v/>
      </c>
      <c r="M959" s="128" t="str">
        <f>IF(E959+G959=0,"",((E959*'Emission Factors'!C$24)+(G959*'Emission Factors'!$C$26)))</f>
        <v/>
      </c>
      <c r="N959" s="128" t="str">
        <f t="shared" si="42"/>
        <v/>
      </c>
      <c r="O959" s="128" t="str">
        <f t="shared" si="43"/>
        <v/>
      </c>
      <c r="P959" s="128" t="str">
        <f>IFERROR(N959*'Emission Factors'!C$10+O959*'Emission Factors'!C$17,"")</f>
        <v/>
      </c>
      <c r="Q959" s="129" t="str">
        <f t="shared" si="44"/>
        <v/>
      </c>
      <c r="R959" s="130" t="str">
        <f>IFERROR(N959*'Emission Factors'!C$11+O959*'Emission Factors'!C$18,"")</f>
        <v/>
      </c>
      <c r="S959" s="130" t="str">
        <f>IFERROR(N959*'Emission Factors'!C$12+O959*'Emission Factors'!C$19,"")</f>
        <v/>
      </c>
      <c r="T959" s="130" t="str">
        <f>IFERROR(N959*'Emission Factors'!C$13+O959*'Emission Factors'!C$20,"")</f>
        <v/>
      </c>
      <c r="U959" s="131" t="str">
        <f>IFERROR(IF(K959="Residential",N959*'Emission Factors'!$C$14+O959*'Emission Factors'!$C$21,N959*'Emission Factors'!$C$15+O959*'Emission Factors'!$C$22),"")</f>
        <v/>
      </c>
    </row>
    <row r="960" spans="2:21" ht="15" customHeight="1" x14ac:dyDescent="0.3">
      <c r="B960" s="123"/>
      <c r="C960" s="124"/>
      <c r="D960" s="132"/>
      <c r="E960" s="124"/>
      <c r="F960" s="124"/>
      <c r="G960" s="124"/>
      <c r="H960" s="125"/>
      <c r="I960" s="126"/>
      <c r="J960" s="127"/>
      <c r="K960" s="127"/>
      <c r="L960" s="128" t="str">
        <f>IF(E960+G960=0,"",((E960*'Emission Factors'!C$23)+(G960*'Emission Factors'!$C$25)))</f>
        <v/>
      </c>
      <c r="M960" s="128" t="str">
        <f>IF(E960+G960=0,"",((E960*'Emission Factors'!C$24)+(G960*'Emission Factors'!$C$26)))</f>
        <v/>
      </c>
      <c r="N960" s="128" t="str">
        <f t="shared" si="42"/>
        <v/>
      </c>
      <c r="O960" s="128" t="str">
        <f t="shared" si="43"/>
        <v/>
      </c>
      <c r="P960" s="128" t="str">
        <f>IFERROR(N960*'Emission Factors'!C$10+O960*'Emission Factors'!C$17,"")</f>
        <v/>
      </c>
      <c r="Q960" s="129" t="str">
        <f t="shared" si="44"/>
        <v/>
      </c>
      <c r="R960" s="130" t="str">
        <f>IFERROR(N960*'Emission Factors'!C$11+O960*'Emission Factors'!C$18,"")</f>
        <v/>
      </c>
      <c r="S960" s="130" t="str">
        <f>IFERROR(N960*'Emission Factors'!C$12+O960*'Emission Factors'!C$19,"")</f>
        <v/>
      </c>
      <c r="T960" s="130" t="str">
        <f>IFERROR(N960*'Emission Factors'!C$13+O960*'Emission Factors'!C$20,"")</f>
        <v/>
      </c>
      <c r="U960" s="131" t="str">
        <f>IFERROR(IF(K960="Residential",N960*'Emission Factors'!$C$14+O960*'Emission Factors'!$C$21,N960*'Emission Factors'!$C$15+O960*'Emission Factors'!$C$22),"")</f>
        <v/>
      </c>
    </row>
    <row r="961" spans="2:21" ht="15" customHeight="1" x14ac:dyDescent="0.3">
      <c r="B961" s="123"/>
      <c r="C961" s="124"/>
      <c r="D961" s="132"/>
      <c r="E961" s="124"/>
      <c r="F961" s="124"/>
      <c r="G961" s="124"/>
      <c r="H961" s="125"/>
      <c r="I961" s="126"/>
      <c r="J961" s="127"/>
      <c r="K961" s="127"/>
      <c r="L961" s="128" t="str">
        <f>IF(E961+G961=0,"",((E961*'Emission Factors'!C$23)+(G961*'Emission Factors'!$C$25)))</f>
        <v/>
      </c>
      <c r="M961" s="128" t="str">
        <f>IF(E961+G961=0,"",((E961*'Emission Factors'!C$24)+(G961*'Emission Factors'!$C$26)))</f>
        <v/>
      </c>
      <c r="N961" s="128" t="str">
        <f t="shared" si="42"/>
        <v/>
      </c>
      <c r="O961" s="128" t="str">
        <f t="shared" si="43"/>
        <v/>
      </c>
      <c r="P961" s="128" t="str">
        <f>IFERROR(N961*'Emission Factors'!C$10+O961*'Emission Factors'!C$17,"")</f>
        <v/>
      </c>
      <c r="Q961" s="129" t="str">
        <f t="shared" si="44"/>
        <v/>
      </c>
      <c r="R961" s="130" t="str">
        <f>IFERROR(N961*'Emission Factors'!C$11+O961*'Emission Factors'!C$18,"")</f>
        <v/>
      </c>
      <c r="S961" s="130" t="str">
        <f>IFERROR(N961*'Emission Factors'!C$12+O961*'Emission Factors'!C$19,"")</f>
        <v/>
      </c>
      <c r="T961" s="130" t="str">
        <f>IFERROR(N961*'Emission Factors'!C$13+O961*'Emission Factors'!C$20,"")</f>
        <v/>
      </c>
      <c r="U961" s="131" t="str">
        <f>IFERROR(IF(K961="Residential",N961*'Emission Factors'!$C$14+O961*'Emission Factors'!$C$21,N961*'Emission Factors'!$C$15+O961*'Emission Factors'!$C$22),"")</f>
        <v/>
      </c>
    </row>
    <row r="962" spans="2:21" ht="15" customHeight="1" x14ac:dyDescent="0.3">
      <c r="B962" s="123"/>
      <c r="C962" s="124"/>
      <c r="D962" s="132"/>
      <c r="E962" s="124"/>
      <c r="F962" s="124"/>
      <c r="G962" s="124"/>
      <c r="H962" s="125"/>
      <c r="I962" s="126"/>
      <c r="J962" s="127"/>
      <c r="K962" s="127"/>
      <c r="L962" s="128" t="str">
        <f>IF(E962+G962=0,"",((E962*'Emission Factors'!C$23)+(G962*'Emission Factors'!$C$25)))</f>
        <v/>
      </c>
      <c r="M962" s="128" t="str">
        <f>IF(E962+G962=0,"",((E962*'Emission Factors'!C$24)+(G962*'Emission Factors'!$C$26)))</f>
        <v/>
      </c>
      <c r="N962" s="128" t="str">
        <f t="shared" si="42"/>
        <v/>
      </c>
      <c r="O962" s="128" t="str">
        <f t="shared" si="43"/>
        <v/>
      </c>
      <c r="P962" s="128" t="str">
        <f>IFERROR(N962*'Emission Factors'!C$10+O962*'Emission Factors'!C$17,"")</f>
        <v/>
      </c>
      <c r="Q962" s="129" t="str">
        <f t="shared" si="44"/>
        <v/>
      </c>
      <c r="R962" s="130" t="str">
        <f>IFERROR(N962*'Emission Factors'!C$11+O962*'Emission Factors'!C$18,"")</f>
        <v/>
      </c>
      <c r="S962" s="130" t="str">
        <f>IFERROR(N962*'Emission Factors'!C$12+O962*'Emission Factors'!C$19,"")</f>
        <v/>
      </c>
      <c r="T962" s="130" t="str">
        <f>IFERROR(N962*'Emission Factors'!C$13+O962*'Emission Factors'!C$20,"")</f>
        <v/>
      </c>
      <c r="U962" s="131" t="str">
        <f>IFERROR(IF(K962="Residential",N962*'Emission Factors'!$C$14+O962*'Emission Factors'!$C$21,N962*'Emission Factors'!$C$15+O962*'Emission Factors'!$C$22),"")</f>
        <v/>
      </c>
    </row>
    <row r="963" spans="2:21" ht="15" customHeight="1" x14ac:dyDescent="0.3">
      <c r="B963" s="123"/>
      <c r="C963" s="124"/>
      <c r="D963" s="132"/>
      <c r="E963" s="124"/>
      <c r="F963" s="124"/>
      <c r="G963" s="124"/>
      <c r="H963" s="125"/>
      <c r="I963" s="126"/>
      <c r="J963" s="127"/>
      <c r="K963" s="127"/>
      <c r="L963" s="128" t="str">
        <f>IF(E963+G963=0,"",((E963*'Emission Factors'!C$23)+(G963*'Emission Factors'!$C$25)))</f>
        <v/>
      </c>
      <c r="M963" s="128" t="str">
        <f>IF(E963+G963=0,"",((E963*'Emission Factors'!C$24)+(G963*'Emission Factors'!$C$26)))</f>
        <v/>
      </c>
      <c r="N963" s="128" t="str">
        <f t="shared" si="42"/>
        <v/>
      </c>
      <c r="O963" s="128" t="str">
        <f t="shared" si="43"/>
        <v/>
      </c>
      <c r="P963" s="128" t="str">
        <f>IFERROR(N963*'Emission Factors'!C$10+O963*'Emission Factors'!C$17,"")</f>
        <v/>
      </c>
      <c r="Q963" s="129" t="str">
        <f t="shared" si="44"/>
        <v/>
      </c>
      <c r="R963" s="130" t="str">
        <f>IFERROR(N963*'Emission Factors'!C$11+O963*'Emission Factors'!C$18,"")</f>
        <v/>
      </c>
      <c r="S963" s="130" t="str">
        <f>IFERROR(N963*'Emission Factors'!C$12+O963*'Emission Factors'!C$19,"")</f>
        <v/>
      </c>
      <c r="T963" s="130" t="str">
        <f>IFERROR(N963*'Emission Factors'!C$13+O963*'Emission Factors'!C$20,"")</f>
        <v/>
      </c>
      <c r="U963" s="131" t="str">
        <f>IFERROR(IF(K963="Residential",N963*'Emission Factors'!$C$14+O963*'Emission Factors'!$C$21,N963*'Emission Factors'!$C$15+O963*'Emission Factors'!$C$22),"")</f>
        <v/>
      </c>
    </row>
    <row r="964" spans="2:21" ht="15" customHeight="1" x14ac:dyDescent="0.3">
      <c r="B964" s="123"/>
      <c r="C964" s="124"/>
      <c r="D964" s="132"/>
      <c r="E964" s="124"/>
      <c r="F964" s="124"/>
      <c r="G964" s="124"/>
      <c r="H964" s="125"/>
      <c r="I964" s="126"/>
      <c r="J964" s="127"/>
      <c r="K964" s="127"/>
      <c r="L964" s="128" t="str">
        <f>IF(E964+G964=0,"",((E964*'Emission Factors'!C$23)+(G964*'Emission Factors'!$C$25)))</f>
        <v/>
      </c>
      <c r="M964" s="128" t="str">
        <f>IF(E964+G964=0,"",((E964*'Emission Factors'!C$24)+(G964*'Emission Factors'!$C$26)))</f>
        <v/>
      </c>
      <c r="N964" s="128" t="str">
        <f t="shared" si="42"/>
        <v/>
      </c>
      <c r="O964" s="128" t="str">
        <f t="shared" si="43"/>
        <v/>
      </c>
      <c r="P964" s="128" t="str">
        <f>IFERROR(N964*'Emission Factors'!C$10+O964*'Emission Factors'!C$17,"")</f>
        <v/>
      </c>
      <c r="Q964" s="129" t="str">
        <f t="shared" si="44"/>
        <v/>
      </c>
      <c r="R964" s="130" t="str">
        <f>IFERROR(N964*'Emission Factors'!C$11+O964*'Emission Factors'!C$18,"")</f>
        <v/>
      </c>
      <c r="S964" s="130" t="str">
        <f>IFERROR(N964*'Emission Factors'!C$12+O964*'Emission Factors'!C$19,"")</f>
        <v/>
      </c>
      <c r="T964" s="130" t="str">
        <f>IFERROR(N964*'Emission Factors'!C$13+O964*'Emission Factors'!C$20,"")</f>
        <v/>
      </c>
      <c r="U964" s="131" t="str">
        <f>IFERROR(IF(K964="Residential",N964*'Emission Factors'!$C$14+O964*'Emission Factors'!$C$21,N964*'Emission Factors'!$C$15+O964*'Emission Factors'!$C$22),"")</f>
        <v/>
      </c>
    </row>
    <row r="965" spans="2:21" ht="15" customHeight="1" x14ac:dyDescent="0.3">
      <c r="B965" s="123"/>
      <c r="C965" s="124"/>
      <c r="D965" s="132"/>
      <c r="E965" s="124"/>
      <c r="F965" s="124"/>
      <c r="G965" s="124"/>
      <c r="H965" s="125"/>
      <c r="I965" s="126"/>
      <c r="J965" s="127"/>
      <c r="K965" s="127"/>
      <c r="L965" s="128" t="str">
        <f>IF(E965+G965=0,"",((E965*'Emission Factors'!C$23)+(G965*'Emission Factors'!$C$25)))</f>
        <v/>
      </c>
      <c r="M965" s="128" t="str">
        <f>IF(E965+G965=0,"",((E965*'Emission Factors'!C$24)+(G965*'Emission Factors'!$C$26)))</f>
        <v/>
      </c>
      <c r="N965" s="128" t="str">
        <f t="shared" si="42"/>
        <v/>
      </c>
      <c r="O965" s="128" t="str">
        <f t="shared" si="43"/>
        <v/>
      </c>
      <c r="P965" s="128" t="str">
        <f>IFERROR(N965*'Emission Factors'!C$10+O965*'Emission Factors'!C$17,"")</f>
        <v/>
      </c>
      <c r="Q965" s="129" t="str">
        <f t="shared" si="44"/>
        <v/>
      </c>
      <c r="R965" s="130" t="str">
        <f>IFERROR(N965*'Emission Factors'!C$11+O965*'Emission Factors'!C$18,"")</f>
        <v/>
      </c>
      <c r="S965" s="130" t="str">
        <f>IFERROR(N965*'Emission Factors'!C$12+O965*'Emission Factors'!C$19,"")</f>
        <v/>
      </c>
      <c r="T965" s="130" t="str">
        <f>IFERROR(N965*'Emission Factors'!C$13+O965*'Emission Factors'!C$20,"")</f>
        <v/>
      </c>
      <c r="U965" s="131" t="str">
        <f>IFERROR(IF(K965="Residential",N965*'Emission Factors'!$C$14+O965*'Emission Factors'!$C$21,N965*'Emission Factors'!$C$15+O965*'Emission Factors'!$C$22),"")</f>
        <v/>
      </c>
    </row>
    <row r="966" spans="2:21" ht="15" customHeight="1" x14ac:dyDescent="0.3">
      <c r="B966" s="123"/>
      <c r="C966" s="124"/>
      <c r="D966" s="132"/>
      <c r="E966" s="124"/>
      <c r="F966" s="124"/>
      <c r="G966" s="124"/>
      <c r="H966" s="125"/>
      <c r="I966" s="126"/>
      <c r="J966" s="127"/>
      <c r="K966" s="127"/>
      <c r="L966" s="128" t="str">
        <f>IF(E966+G966=0,"",((E966*'Emission Factors'!C$23)+(G966*'Emission Factors'!$C$25)))</f>
        <v/>
      </c>
      <c r="M966" s="128" t="str">
        <f>IF(E966+G966=0,"",((E966*'Emission Factors'!C$24)+(G966*'Emission Factors'!$C$26)))</f>
        <v/>
      </c>
      <c r="N966" s="128" t="str">
        <f t="shared" si="42"/>
        <v/>
      </c>
      <c r="O966" s="128" t="str">
        <f t="shared" si="43"/>
        <v/>
      </c>
      <c r="P966" s="128" t="str">
        <f>IFERROR(N966*'Emission Factors'!C$10+O966*'Emission Factors'!C$17,"")</f>
        <v/>
      </c>
      <c r="Q966" s="129" t="str">
        <f t="shared" si="44"/>
        <v/>
      </c>
      <c r="R966" s="130" t="str">
        <f>IFERROR(N966*'Emission Factors'!C$11+O966*'Emission Factors'!C$18,"")</f>
        <v/>
      </c>
      <c r="S966" s="130" t="str">
        <f>IFERROR(N966*'Emission Factors'!C$12+O966*'Emission Factors'!C$19,"")</f>
        <v/>
      </c>
      <c r="T966" s="130" t="str">
        <f>IFERROR(N966*'Emission Factors'!C$13+O966*'Emission Factors'!C$20,"")</f>
        <v/>
      </c>
      <c r="U966" s="131" t="str">
        <f>IFERROR(IF(K966="Residential",N966*'Emission Factors'!$C$14+O966*'Emission Factors'!$C$21,N966*'Emission Factors'!$C$15+O966*'Emission Factors'!$C$22),"")</f>
        <v/>
      </c>
    </row>
    <row r="967" spans="2:21" ht="15" customHeight="1" x14ac:dyDescent="0.3">
      <c r="B967" s="123"/>
      <c r="C967" s="124"/>
      <c r="D967" s="132"/>
      <c r="E967" s="124"/>
      <c r="F967" s="124"/>
      <c r="G967" s="124"/>
      <c r="H967" s="125"/>
      <c r="I967" s="126"/>
      <c r="J967" s="127"/>
      <c r="K967" s="127"/>
      <c r="L967" s="128" t="str">
        <f>IF(E967+G967=0,"",((E967*'Emission Factors'!C$23)+(G967*'Emission Factors'!$C$25)))</f>
        <v/>
      </c>
      <c r="M967" s="128" t="str">
        <f>IF(E967+G967=0,"",((E967*'Emission Factors'!C$24)+(G967*'Emission Factors'!$C$26)))</f>
        <v/>
      </c>
      <c r="N967" s="128" t="str">
        <f t="shared" si="42"/>
        <v/>
      </c>
      <c r="O967" s="128" t="str">
        <f t="shared" si="43"/>
        <v/>
      </c>
      <c r="P967" s="128" t="str">
        <f>IFERROR(N967*'Emission Factors'!C$10+O967*'Emission Factors'!C$17,"")</f>
        <v/>
      </c>
      <c r="Q967" s="129" t="str">
        <f t="shared" si="44"/>
        <v/>
      </c>
      <c r="R967" s="130" t="str">
        <f>IFERROR(N967*'Emission Factors'!C$11+O967*'Emission Factors'!C$18,"")</f>
        <v/>
      </c>
      <c r="S967" s="130" t="str">
        <f>IFERROR(N967*'Emission Factors'!C$12+O967*'Emission Factors'!C$19,"")</f>
        <v/>
      </c>
      <c r="T967" s="130" t="str">
        <f>IFERROR(N967*'Emission Factors'!C$13+O967*'Emission Factors'!C$20,"")</f>
        <v/>
      </c>
      <c r="U967" s="131" t="str">
        <f>IFERROR(IF(K967="Residential",N967*'Emission Factors'!$C$14+O967*'Emission Factors'!$C$21,N967*'Emission Factors'!$C$15+O967*'Emission Factors'!$C$22),"")</f>
        <v/>
      </c>
    </row>
    <row r="968" spans="2:21" ht="15" customHeight="1" x14ac:dyDescent="0.3">
      <c r="B968" s="123"/>
      <c r="C968" s="124"/>
      <c r="D968" s="132"/>
      <c r="E968" s="124"/>
      <c r="F968" s="124"/>
      <c r="G968" s="124"/>
      <c r="H968" s="125"/>
      <c r="I968" s="126"/>
      <c r="J968" s="127"/>
      <c r="K968" s="127"/>
      <c r="L968" s="128" t="str">
        <f>IF(E968+G968=0,"",((E968*'Emission Factors'!C$23)+(G968*'Emission Factors'!$C$25)))</f>
        <v/>
      </c>
      <c r="M968" s="128" t="str">
        <f>IF(E968+G968=0,"",((E968*'Emission Factors'!C$24)+(G968*'Emission Factors'!$C$26)))</f>
        <v/>
      </c>
      <c r="N968" s="128" t="str">
        <f t="shared" si="42"/>
        <v/>
      </c>
      <c r="O968" s="128" t="str">
        <f t="shared" si="43"/>
        <v/>
      </c>
      <c r="P968" s="128" t="str">
        <f>IFERROR(N968*'Emission Factors'!C$10+O968*'Emission Factors'!C$17,"")</f>
        <v/>
      </c>
      <c r="Q968" s="129" t="str">
        <f t="shared" si="44"/>
        <v/>
      </c>
      <c r="R968" s="130" t="str">
        <f>IFERROR(N968*'Emission Factors'!C$11+O968*'Emission Factors'!C$18,"")</f>
        <v/>
      </c>
      <c r="S968" s="130" t="str">
        <f>IFERROR(N968*'Emission Factors'!C$12+O968*'Emission Factors'!C$19,"")</f>
        <v/>
      </c>
      <c r="T968" s="130" t="str">
        <f>IFERROR(N968*'Emission Factors'!C$13+O968*'Emission Factors'!C$20,"")</f>
        <v/>
      </c>
      <c r="U968" s="131" t="str">
        <f>IFERROR(IF(K968="Residential",N968*'Emission Factors'!$C$14+O968*'Emission Factors'!$C$21,N968*'Emission Factors'!$C$15+O968*'Emission Factors'!$C$22),"")</f>
        <v/>
      </c>
    </row>
    <row r="969" spans="2:21" ht="15" customHeight="1" x14ac:dyDescent="0.3">
      <c r="B969" s="123"/>
      <c r="C969" s="124"/>
      <c r="D969" s="132"/>
      <c r="E969" s="124"/>
      <c r="F969" s="124"/>
      <c r="G969" s="124"/>
      <c r="H969" s="125"/>
      <c r="I969" s="126"/>
      <c r="J969" s="127"/>
      <c r="K969" s="127"/>
      <c r="L969" s="128" t="str">
        <f>IF(E969+G969=0,"",((E969*'Emission Factors'!C$23)+(G969*'Emission Factors'!$C$25)))</f>
        <v/>
      </c>
      <c r="M969" s="128" t="str">
        <f>IF(E969+G969=0,"",((E969*'Emission Factors'!C$24)+(G969*'Emission Factors'!$C$26)))</f>
        <v/>
      </c>
      <c r="N969" s="128" t="str">
        <f t="shared" si="42"/>
        <v/>
      </c>
      <c r="O969" s="128" t="str">
        <f t="shared" si="43"/>
        <v/>
      </c>
      <c r="P969" s="128" t="str">
        <f>IFERROR(N969*'Emission Factors'!C$10+O969*'Emission Factors'!C$17,"")</f>
        <v/>
      </c>
      <c r="Q969" s="129" t="str">
        <f t="shared" si="44"/>
        <v/>
      </c>
      <c r="R969" s="130" t="str">
        <f>IFERROR(N969*'Emission Factors'!C$11+O969*'Emission Factors'!C$18,"")</f>
        <v/>
      </c>
      <c r="S969" s="130" t="str">
        <f>IFERROR(N969*'Emission Factors'!C$12+O969*'Emission Factors'!C$19,"")</f>
        <v/>
      </c>
      <c r="T969" s="130" t="str">
        <f>IFERROR(N969*'Emission Factors'!C$13+O969*'Emission Factors'!C$20,"")</f>
        <v/>
      </c>
      <c r="U969" s="131" t="str">
        <f>IFERROR(IF(K969="Residential",N969*'Emission Factors'!$C$14+O969*'Emission Factors'!$C$21,N969*'Emission Factors'!$C$15+O969*'Emission Factors'!$C$22),"")</f>
        <v/>
      </c>
    </row>
    <row r="970" spans="2:21" ht="15" customHeight="1" x14ac:dyDescent="0.3">
      <c r="B970" s="123"/>
      <c r="C970" s="124"/>
      <c r="D970" s="132"/>
      <c r="E970" s="124"/>
      <c r="F970" s="124"/>
      <c r="G970" s="124"/>
      <c r="H970" s="125"/>
      <c r="I970" s="126"/>
      <c r="J970" s="127"/>
      <c r="K970" s="127"/>
      <c r="L970" s="128" t="str">
        <f>IF(E970+G970=0,"",((E970*'Emission Factors'!C$23)+(G970*'Emission Factors'!$C$25)))</f>
        <v/>
      </c>
      <c r="M970" s="128" t="str">
        <f>IF(E970+G970=0,"",((E970*'Emission Factors'!C$24)+(G970*'Emission Factors'!$C$26)))</f>
        <v/>
      </c>
      <c r="N970" s="128" t="str">
        <f t="shared" si="42"/>
        <v/>
      </c>
      <c r="O970" s="128" t="str">
        <f t="shared" si="43"/>
        <v/>
      </c>
      <c r="P970" s="128" t="str">
        <f>IFERROR(N970*'Emission Factors'!C$10+O970*'Emission Factors'!C$17,"")</f>
        <v/>
      </c>
      <c r="Q970" s="129" t="str">
        <f t="shared" si="44"/>
        <v/>
      </c>
      <c r="R970" s="130" t="str">
        <f>IFERROR(N970*'Emission Factors'!C$11+O970*'Emission Factors'!C$18,"")</f>
        <v/>
      </c>
      <c r="S970" s="130" t="str">
        <f>IFERROR(N970*'Emission Factors'!C$12+O970*'Emission Factors'!C$19,"")</f>
        <v/>
      </c>
      <c r="T970" s="130" t="str">
        <f>IFERROR(N970*'Emission Factors'!C$13+O970*'Emission Factors'!C$20,"")</f>
        <v/>
      </c>
      <c r="U970" s="131" t="str">
        <f>IFERROR(IF(K970="Residential",N970*'Emission Factors'!$C$14+O970*'Emission Factors'!$C$21,N970*'Emission Factors'!$C$15+O970*'Emission Factors'!$C$22),"")</f>
        <v/>
      </c>
    </row>
    <row r="971" spans="2:21" ht="15" customHeight="1" x14ac:dyDescent="0.3">
      <c r="B971" s="123"/>
      <c r="C971" s="124"/>
      <c r="D971" s="132"/>
      <c r="E971" s="124"/>
      <c r="F971" s="124"/>
      <c r="G971" s="124"/>
      <c r="H971" s="125"/>
      <c r="I971" s="126"/>
      <c r="J971" s="127"/>
      <c r="K971" s="127"/>
      <c r="L971" s="128" t="str">
        <f>IF(E971+G971=0,"",((E971*'Emission Factors'!C$23)+(G971*'Emission Factors'!$C$25)))</f>
        <v/>
      </c>
      <c r="M971" s="128" t="str">
        <f>IF(E971+G971=0,"",((E971*'Emission Factors'!C$24)+(G971*'Emission Factors'!$C$26)))</f>
        <v/>
      </c>
      <c r="N971" s="128" t="str">
        <f t="shared" si="42"/>
        <v/>
      </c>
      <c r="O971" s="128" t="str">
        <f t="shared" si="43"/>
        <v/>
      </c>
      <c r="P971" s="128" t="str">
        <f>IFERROR(N971*'Emission Factors'!C$10+O971*'Emission Factors'!C$17,"")</f>
        <v/>
      </c>
      <c r="Q971" s="129" t="str">
        <f t="shared" si="44"/>
        <v/>
      </c>
      <c r="R971" s="130" t="str">
        <f>IFERROR(N971*'Emission Factors'!C$11+O971*'Emission Factors'!C$18,"")</f>
        <v/>
      </c>
      <c r="S971" s="130" t="str">
        <f>IFERROR(N971*'Emission Factors'!C$12+O971*'Emission Factors'!C$19,"")</f>
        <v/>
      </c>
      <c r="T971" s="130" t="str">
        <f>IFERROR(N971*'Emission Factors'!C$13+O971*'Emission Factors'!C$20,"")</f>
        <v/>
      </c>
      <c r="U971" s="131" t="str">
        <f>IFERROR(IF(K971="Residential",N971*'Emission Factors'!$C$14+O971*'Emission Factors'!$C$21,N971*'Emission Factors'!$C$15+O971*'Emission Factors'!$C$22),"")</f>
        <v/>
      </c>
    </row>
    <row r="972" spans="2:21" ht="15" customHeight="1" x14ac:dyDescent="0.3">
      <c r="B972" s="123"/>
      <c r="C972" s="124"/>
      <c r="D972" s="132"/>
      <c r="E972" s="124"/>
      <c r="F972" s="124"/>
      <c r="G972" s="124"/>
      <c r="H972" s="125"/>
      <c r="I972" s="126"/>
      <c r="J972" s="127"/>
      <c r="K972" s="127"/>
      <c r="L972" s="128" t="str">
        <f>IF(E972+G972=0,"",((E972*'Emission Factors'!C$23)+(G972*'Emission Factors'!$C$25)))</f>
        <v/>
      </c>
      <c r="M972" s="128" t="str">
        <f>IF(E972+G972=0,"",((E972*'Emission Factors'!C$24)+(G972*'Emission Factors'!$C$26)))</f>
        <v/>
      </c>
      <c r="N972" s="128" t="str">
        <f t="shared" si="42"/>
        <v/>
      </c>
      <c r="O972" s="128" t="str">
        <f t="shared" si="43"/>
        <v/>
      </c>
      <c r="P972" s="128" t="str">
        <f>IFERROR(N972*'Emission Factors'!C$10+O972*'Emission Factors'!C$17,"")</f>
        <v/>
      </c>
      <c r="Q972" s="129" t="str">
        <f t="shared" si="44"/>
        <v/>
      </c>
      <c r="R972" s="130" t="str">
        <f>IFERROR(N972*'Emission Factors'!C$11+O972*'Emission Factors'!C$18,"")</f>
        <v/>
      </c>
      <c r="S972" s="130" t="str">
        <f>IFERROR(N972*'Emission Factors'!C$12+O972*'Emission Factors'!C$19,"")</f>
        <v/>
      </c>
      <c r="T972" s="130" t="str">
        <f>IFERROR(N972*'Emission Factors'!C$13+O972*'Emission Factors'!C$20,"")</f>
        <v/>
      </c>
      <c r="U972" s="131" t="str">
        <f>IFERROR(IF(K972="Residential",N972*'Emission Factors'!$C$14+O972*'Emission Factors'!$C$21,N972*'Emission Factors'!$C$15+O972*'Emission Factors'!$C$22),"")</f>
        <v/>
      </c>
    </row>
    <row r="973" spans="2:21" ht="15" customHeight="1" x14ac:dyDescent="0.3">
      <c r="B973" s="123"/>
      <c r="C973" s="124"/>
      <c r="D973" s="132"/>
      <c r="E973" s="124"/>
      <c r="F973" s="124"/>
      <c r="G973" s="124"/>
      <c r="H973" s="125"/>
      <c r="I973" s="126"/>
      <c r="J973" s="127"/>
      <c r="K973" s="127"/>
      <c r="L973" s="128" t="str">
        <f>IF(E973+G973=0,"",((E973*'Emission Factors'!C$23)+(G973*'Emission Factors'!$C$25)))</f>
        <v/>
      </c>
      <c r="M973" s="128" t="str">
        <f>IF(E973+G973=0,"",((E973*'Emission Factors'!C$24)+(G973*'Emission Factors'!$C$26)))</f>
        <v/>
      </c>
      <c r="N973" s="128" t="str">
        <f t="shared" si="42"/>
        <v/>
      </c>
      <c r="O973" s="128" t="str">
        <f t="shared" si="43"/>
        <v/>
      </c>
      <c r="P973" s="128" t="str">
        <f>IFERROR(N973*'Emission Factors'!C$10+O973*'Emission Factors'!C$17,"")</f>
        <v/>
      </c>
      <c r="Q973" s="129" t="str">
        <f t="shared" si="44"/>
        <v/>
      </c>
      <c r="R973" s="130" t="str">
        <f>IFERROR(N973*'Emission Factors'!C$11+O973*'Emission Factors'!C$18,"")</f>
        <v/>
      </c>
      <c r="S973" s="130" t="str">
        <f>IFERROR(N973*'Emission Factors'!C$12+O973*'Emission Factors'!C$19,"")</f>
        <v/>
      </c>
      <c r="T973" s="130" t="str">
        <f>IFERROR(N973*'Emission Factors'!C$13+O973*'Emission Factors'!C$20,"")</f>
        <v/>
      </c>
      <c r="U973" s="131" t="str">
        <f>IFERROR(IF(K973="Residential",N973*'Emission Factors'!$C$14+O973*'Emission Factors'!$C$21,N973*'Emission Factors'!$C$15+O973*'Emission Factors'!$C$22),"")</f>
        <v/>
      </c>
    </row>
    <row r="974" spans="2:21" ht="15" customHeight="1" x14ac:dyDescent="0.3">
      <c r="B974" s="123"/>
      <c r="C974" s="124"/>
      <c r="D974" s="132"/>
      <c r="E974" s="124"/>
      <c r="F974" s="124"/>
      <c r="G974" s="124"/>
      <c r="H974" s="125"/>
      <c r="I974" s="126"/>
      <c r="J974" s="127"/>
      <c r="K974" s="127"/>
      <c r="L974" s="128" t="str">
        <f>IF(E974+G974=0,"",((E974*'Emission Factors'!C$23)+(G974*'Emission Factors'!$C$25)))</f>
        <v/>
      </c>
      <c r="M974" s="128" t="str">
        <f>IF(E974+G974=0,"",((E974*'Emission Factors'!C$24)+(G974*'Emission Factors'!$C$26)))</f>
        <v/>
      </c>
      <c r="N974" s="128" t="str">
        <f t="shared" si="42"/>
        <v/>
      </c>
      <c r="O974" s="128" t="str">
        <f t="shared" si="43"/>
        <v/>
      </c>
      <c r="P974" s="128" t="str">
        <f>IFERROR(N974*'Emission Factors'!C$10+O974*'Emission Factors'!C$17,"")</f>
        <v/>
      </c>
      <c r="Q974" s="129" t="str">
        <f t="shared" si="44"/>
        <v/>
      </c>
      <c r="R974" s="130" t="str">
        <f>IFERROR(N974*'Emission Factors'!C$11+O974*'Emission Factors'!C$18,"")</f>
        <v/>
      </c>
      <c r="S974" s="130" t="str">
        <f>IFERROR(N974*'Emission Factors'!C$12+O974*'Emission Factors'!C$19,"")</f>
        <v/>
      </c>
      <c r="T974" s="130" t="str">
        <f>IFERROR(N974*'Emission Factors'!C$13+O974*'Emission Factors'!C$20,"")</f>
        <v/>
      </c>
      <c r="U974" s="131" t="str">
        <f>IFERROR(IF(K974="Residential",N974*'Emission Factors'!$C$14+O974*'Emission Factors'!$C$21,N974*'Emission Factors'!$C$15+O974*'Emission Factors'!$C$22),"")</f>
        <v/>
      </c>
    </row>
    <row r="975" spans="2:21" ht="15" customHeight="1" x14ac:dyDescent="0.3">
      <c r="B975" s="123"/>
      <c r="C975" s="124"/>
      <c r="D975" s="132"/>
      <c r="E975" s="124"/>
      <c r="F975" s="124"/>
      <c r="G975" s="124"/>
      <c r="H975" s="125"/>
      <c r="I975" s="126"/>
      <c r="J975" s="127"/>
      <c r="K975" s="127"/>
      <c r="L975" s="128" t="str">
        <f>IF(E975+G975=0,"",((E975*'Emission Factors'!C$23)+(G975*'Emission Factors'!$C$25)))</f>
        <v/>
      </c>
      <c r="M975" s="128" t="str">
        <f>IF(E975+G975=0,"",((E975*'Emission Factors'!C$24)+(G975*'Emission Factors'!$C$26)))</f>
        <v/>
      </c>
      <c r="N975" s="128" t="str">
        <f t="shared" ref="N975:N1038" si="45">IFERROR(L975*J975,"")</f>
        <v/>
      </c>
      <c r="O975" s="128" t="str">
        <f t="shared" ref="O975:O1038" si="46">IFERROR(M975*J975,"")</f>
        <v/>
      </c>
      <c r="P975" s="128" t="str">
        <f>IFERROR(N975*'Emission Factors'!C$10+O975*'Emission Factors'!C$17,"")</f>
        <v/>
      </c>
      <c r="Q975" s="129" t="str">
        <f t="shared" ref="Q975:Q1038" si="47">IFERROR(P975/I975,"")</f>
        <v/>
      </c>
      <c r="R975" s="130" t="str">
        <f>IFERROR(N975*'Emission Factors'!C$11+O975*'Emission Factors'!C$18,"")</f>
        <v/>
      </c>
      <c r="S975" s="130" t="str">
        <f>IFERROR(N975*'Emission Factors'!C$12+O975*'Emission Factors'!C$19,"")</f>
        <v/>
      </c>
      <c r="T975" s="130" t="str">
        <f>IFERROR(N975*'Emission Factors'!C$13+O975*'Emission Factors'!C$20,"")</f>
        <v/>
      </c>
      <c r="U975" s="131" t="str">
        <f>IFERROR(IF(K975="Residential",N975*'Emission Factors'!$C$14+O975*'Emission Factors'!$C$21,N975*'Emission Factors'!$C$15+O975*'Emission Factors'!$C$22),"")</f>
        <v/>
      </c>
    </row>
    <row r="976" spans="2:21" ht="15" customHeight="1" x14ac:dyDescent="0.3">
      <c r="B976" s="123"/>
      <c r="C976" s="124"/>
      <c r="D976" s="132"/>
      <c r="E976" s="124"/>
      <c r="F976" s="124"/>
      <c r="G976" s="124"/>
      <c r="H976" s="125"/>
      <c r="I976" s="126"/>
      <c r="J976" s="127"/>
      <c r="K976" s="127"/>
      <c r="L976" s="128" t="str">
        <f>IF(E976+G976=0,"",((E976*'Emission Factors'!C$23)+(G976*'Emission Factors'!$C$25)))</f>
        <v/>
      </c>
      <c r="M976" s="128" t="str">
        <f>IF(E976+G976=0,"",((E976*'Emission Factors'!C$24)+(G976*'Emission Factors'!$C$26)))</f>
        <v/>
      </c>
      <c r="N976" s="128" t="str">
        <f t="shared" si="45"/>
        <v/>
      </c>
      <c r="O976" s="128" t="str">
        <f t="shared" si="46"/>
        <v/>
      </c>
      <c r="P976" s="128" t="str">
        <f>IFERROR(N976*'Emission Factors'!C$10+O976*'Emission Factors'!C$17,"")</f>
        <v/>
      </c>
      <c r="Q976" s="129" t="str">
        <f t="shared" si="47"/>
        <v/>
      </c>
      <c r="R976" s="130" t="str">
        <f>IFERROR(N976*'Emission Factors'!C$11+O976*'Emission Factors'!C$18,"")</f>
        <v/>
      </c>
      <c r="S976" s="130" t="str">
        <f>IFERROR(N976*'Emission Factors'!C$12+O976*'Emission Factors'!C$19,"")</f>
        <v/>
      </c>
      <c r="T976" s="130" t="str">
        <f>IFERROR(N976*'Emission Factors'!C$13+O976*'Emission Factors'!C$20,"")</f>
        <v/>
      </c>
      <c r="U976" s="131" t="str">
        <f>IFERROR(IF(K976="Residential",N976*'Emission Factors'!$C$14+O976*'Emission Factors'!$C$21,N976*'Emission Factors'!$C$15+O976*'Emission Factors'!$C$22),"")</f>
        <v/>
      </c>
    </row>
    <row r="977" spans="2:21" ht="15" customHeight="1" x14ac:dyDescent="0.3">
      <c r="B977" s="123"/>
      <c r="C977" s="124"/>
      <c r="D977" s="132"/>
      <c r="E977" s="124"/>
      <c r="F977" s="124"/>
      <c r="G977" s="124"/>
      <c r="H977" s="125"/>
      <c r="I977" s="126"/>
      <c r="J977" s="127"/>
      <c r="K977" s="127"/>
      <c r="L977" s="128" t="str">
        <f>IF(E977+G977=0,"",((E977*'Emission Factors'!C$23)+(G977*'Emission Factors'!$C$25)))</f>
        <v/>
      </c>
      <c r="M977" s="128" t="str">
        <f>IF(E977+G977=0,"",((E977*'Emission Factors'!C$24)+(G977*'Emission Factors'!$C$26)))</f>
        <v/>
      </c>
      <c r="N977" s="128" t="str">
        <f t="shared" si="45"/>
        <v/>
      </c>
      <c r="O977" s="128" t="str">
        <f t="shared" si="46"/>
        <v/>
      </c>
      <c r="P977" s="128" t="str">
        <f>IFERROR(N977*'Emission Factors'!C$10+O977*'Emission Factors'!C$17,"")</f>
        <v/>
      </c>
      <c r="Q977" s="129" t="str">
        <f t="shared" si="47"/>
        <v/>
      </c>
      <c r="R977" s="130" t="str">
        <f>IFERROR(N977*'Emission Factors'!C$11+O977*'Emission Factors'!C$18,"")</f>
        <v/>
      </c>
      <c r="S977" s="130" t="str">
        <f>IFERROR(N977*'Emission Factors'!C$12+O977*'Emission Factors'!C$19,"")</f>
        <v/>
      </c>
      <c r="T977" s="130" t="str">
        <f>IFERROR(N977*'Emission Factors'!C$13+O977*'Emission Factors'!C$20,"")</f>
        <v/>
      </c>
      <c r="U977" s="131" t="str">
        <f>IFERROR(IF(K977="Residential",N977*'Emission Factors'!$C$14+O977*'Emission Factors'!$C$21,N977*'Emission Factors'!$C$15+O977*'Emission Factors'!$C$22),"")</f>
        <v/>
      </c>
    </row>
    <row r="978" spans="2:21" ht="15" customHeight="1" x14ac:dyDescent="0.3">
      <c r="B978" s="123"/>
      <c r="C978" s="124"/>
      <c r="D978" s="132"/>
      <c r="E978" s="124"/>
      <c r="F978" s="124"/>
      <c r="G978" s="124"/>
      <c r="H978" s="125"/>
      <c r="I978" s="126"/>
      <c r="J978" s="127"/>
      <c r="K978" s="127"/>
      <c r="L978" s="128" t="str">
        <f>IF(E978+G978=0,"",((E978*'Emission Factors'!C$23)+(G978*'Emission Factors'!$C$25)))</f>
        <v/>
      </c>
      <c r="M978" s="128" t="str">
        <f>IF(E978+G978=0,"",((E978*'Emission Factors'!C$24)+(G978*'Emission Factors'!$C$26)))</f>
        <v/>
      </c>
      <c r="N978" s="128" t="str">
        <f t="shared" si="45"/>
        <v/>
      </c>
      <c r="O978" s="128" t="str">
        <f t="shared" si="46"/>
        <v/>
      </c>
      <c r="P978" s="128" t="str">
        <f>IFERROR(N978*'Emission Factors'!C$10+O978*'Emission Factors'!C$17,"")</f>
        <v/>
      </c>
      <c r="Q978" s="129" t="str">
        <f t="shared" si="47"/>
        <v/>
      </c>
      <c r="R978" s="130" t="str">
        <f>IFERROR(N978*'Emission Factors'!C$11+O978*'Emission Factors'!C$18,"")</f>
        <v/>
      </c>
      <c r="S978" s="130" t="str">
        <f>IFERROR(N978*'Emission Factors'!C$12+O978*'Emission Factors'!C$19,"")</f>
        <v/>
      </c>
      <c r="T978" s="130" t="str">
        <f>IFERROR(N978*'Emission Factors'!C$13+O978*'Emission Factors'!C$20,"")</f>
        <v/>
      </c>
      <c r="U978" s="131" t="str">
        <f>IFERROR(IF(K978="Residential",N978*'Emission Factors'!$C$14+O978*'Emission Factors'!$C$21,N978*'Emission Factors'!$C$15+O978*'Emission Factors'!$C$22),"")</f>
        <v/>
      </c>
    </row>
    <row r="979" spans="2:21" ht="15" customHeight="1" x14ac:dyDescent="0.3">
      <c r="B979" s="123"/>
      <c r="C979" s="124"/>
      <c r="D979" s="132"/>
      <c r="E979" s="124"/>
      <c r="F979" s="124"/>
      <c r="G979" s="124"/>
      <c r="H979" s="125"/>
      <c r="I979" s="126"/>
      <c r="J979" s="127"/>
      <c r="K979" s="127"/>
      <c r="L979" s="128" t="str">
        <f>IF(E979+G979=0,"",((E979*'Emission Factors'!C$23)+(G979*'Emission Factors'!$C$25)))</f>
        <v/>
      </c>
      <c r="M979" s="128" t="str">
        <f>IF(E979+G979=0,"",((E979*'Emission Factors'!C$24)+(G979*'Emission Factors'!$C$26)))</f>
        <v/>
      </c>
      <c r="N979" s="128" t="str">
        <f t="shared" si="45"/>
        <v/>
      </c>
      <c r="O979" s="128" t="str">
        <f t="shared" si="46"/>
        <v/>
      </c>
      <c r="P979" s="128" t="str">
        <f>IFERROR(N979*'Emission Factors'!C$10+O979*'Emission Factors'!C$17,"")</f>
        <v/>
      </c>
      <c r="Q979" s="129" t="str">
        <f t="shared" si="47"/>
        <v/>
      </c>
      <c r="R979" s="130" t="str">
        <f>IFERROR(N979*'Emission Factors'!C$11+O979*'Emission Factors'!C$18,"")</f>
        <v/>
      </c>
      <c r="S979" s="130" t="str">
        <f>IFERROR(N979*'Emission Factors'!C$12+O979*'Emission Factors'!C$19,"")</f>
        <v/>
      </c>
      <c r="T979" s="130" t="str">
        <f>IFERROR(N979*'Emission Factors'!C$13+O979*'Emission Factors'!C$20,"")</f>
        <v/>
      </c>
      <c r="U979" s="131" t="str">
        <f>IFERROR(IF(K979="Residential",N979*'Emission Factors'!$C$14+O979*'Emission Factors'!$C$21,N979*'Emission Factors'!$C$15+O979*'Emission Factors'!$C$22),"")</f>
        <v/>
      </c>
    </row>
    <row r="980" spans="2:21" ht="15" customHeight="1" x14ac:dyDescent="0.3">
      <c r="B980" s="123"/>
      <c r="C980" s="124"/>
      <c r="D980" s="132"/>
      <c r="E980" s="124"/>
      <c r="F980" s="124"/>
      <c r="G980" s="124"/>
      <c r="H980" s="125"/>
      <c r="I980" s="126"/>
      <c r="J980" s="127"/>
      <c r="K980" s="127"/>
      <c r="L980" s="128" t="str">
        <f>IF(E980+G980=0,"",((E980*'Emission Factors'!C$23)+(G980*'Emission Factors'!$C$25)))</f>
        <v/>
      </c>
      <c r="M980" s="128" t="str">
        <f>IF(E980+G980=0,"",((E980*'Emission Factors'!C$24)+(G980*'Emission Factors'!$C$26)))</f>
        <v/>
      </c>
      <c r="N980" s="128" t="str">
        <f t="shared" si="45"/>
        <v/>
      </c>
      <c r="O980" s="128" t="str">
        <f t="shared" si="46"/>
        <v/>
      </c>
      <c r="P980" s="128" t="str">
        <f>IFERROR(N980*'Emission Factors'!C$10+O980*'Emission Factors'!C$17,"")</f>
        <v/>
      </c>
      <c r="Q980" s="129" t="str">
        <f t="shared" si="47"/>
        <v/>
      </c>
      <c r="R980" s="130" t="str">
        <f>IFERROR(N980*'Emission Factors'!C$11+O980*'Emission Factors'!C$18,"")</f>
        <v/>
      </c>
      <c r="S980" s="130" t="str">
        <f>IFERROR(N980*'Emission Factors'!C$12+O980*'Emission Factors'!C$19,"")</f>
        <v/>
      </c>
      <c r="T980" s="130" t="str">
        <f>IFERROR(N980*'Emission Factors'!C$13+O980*'Emission Factors'!C$20,"")</f>
        <v/>
      </c>
      <c r="U980" s="131" t="str">
        <f>IFERROR(IF(K980="Residential",N980*'Emission Factors'!$C$14+O980*'Emission Factors'!$C$21,N980*'Emission Factors'!$C$15+O980*'Emission Factors'!$C$22),"")</f>
        <v/>
      </c>
    </row>
    <row r="981" spans="2:21" ht="15" customHeight="1" x14ac:dyDescent="0.3">
      <c r="B981" s="123"/>
      <c r="C981" s="124"/>
      <c r="D981" s="132"/>
      <c r="E981" s="124"/>
      <c r="F981" s="124"/>
      <c r="G981" s="124"/>
      <c r="H981" s="125"/>
      <c r="I981" s="126"/>
      <c r="J981" s="127"/>
      <c r="K981" s="127"/>
      <c r="L981" s="128" t="str">
        <f>IF(E981+G981=0,"",((E981*'Emission Factors'!C$23)+(G981*'Emission Factors'!$C$25)))</f>
        <v/>
      </c>
      <c r="M981" s="128" t="str">
        <f>IF(E981+G981=0,"",((E981*'Emission Factors'!C$24)+(G981*'Emission Factors'!$C$26)))</f>
        <v/>
      </c>
      <c r="N981" s="128" t="str">
        <f t="shared" si="45"/>
        <v/>
      </c>
      <c r="O981" s="128" t="str">
        <f t="shared" si="46"/>
        <v/>
      </c>
      <c r="P981" s="128" t="str">
        <f>IFERROR(N981*'Emission Factors'!C$10+O981*'Emission Factors'!C$17,"")</f>
        <v/>
      </c>
      <c r="Q981" s="129" t="str">
        <f t="shared" si="47"/>
        <v/>
      </c>
      <c r="R981" s="130" t="str">
        <f>IFERROR(N981*'Emission Factors'!C$11+O981*'Emission Factors'!C$18,"")</f>
        <v/>
      </c>
      <c r="S981" s="130" t="str">
        <f>IFERROR(N981*'Emission Factors'!C$12+O981*'Emission Factors'!C$19,"")</f>
        <v/>
      </c>
      <c r="T981" s="130" t="str">
        <f>IFERROR(N981*'Emission Factors'!C$13+O981*'Emission Factors'!C$20,"")</f>
        <v/>
      </c>
      <c r="U981" s="131" t="str">
        <f>IFERROR(IF(K981="Residential",N981*'Emission Factors'!$C$14+O981*'Emission Factors'!$C$21,N981*'Emission Factors'!$C$15+O981*'Emission Factors'!$C$22),"")</f>
        <v/>
      </c>
    </row>
    <row r="982" spans="2:21" ht="15" customHeight="1" x14ac:dyDescent="0.3">
      <c r="B982" s="123"/>
      <c r="C982" s="124"/>
      <c r="D982" s="132"/>
      <c r="E982" s="124"/>
      <c r="F982" s="124"/>
      <c r="G982" s="124"/>
      <c r="H982" s="125"/>
      <c r="I982" s="126"/>
      <c r="J982" s="127"/>
      <c r="K982" s="127"/>
      <c r="L982" s="128" t="str">
        <f>IF(E982+G982=0,"",((E982*'Emission Factors'!C$23)+(G982*'Emission Factors'!$C$25)))</f>
        <v/>
      </c>
      <c r="M982" s="128" t="str">
        <f>IF(E982+G982=0,"",((E982*'Emission Factors'!C$24)+(G982*'Emission Factors'!$C$26)))</f>
        <v/>
      </c>
      <c r="N982" s="128" t="str">
        <f t="shared" si="45"/>
        <v/>
      </c>
      <c r="O982" s="128" t="str">
        <f t="shared" si="46"/>
        <v/>
      </c>
      <c r="P982" s="128" t="str">
        <f>IFERROR(N982*'Emission Factors'!C$10+O982*'Emission Factors'!C$17,"")</f>
        <v/>
      </c>
      <c r="Q982" s="129" t="str">
        <f t="shared" si="47"/>
        <v/>
      </c>
      <c r="R982" s="130" t="str">
        <f>IFERROR(N982*'Emission Factors'!C$11+O982*'Emission Factors'!C$18,"")</f>
        <v/>
      </c>
      <c r="S982" s="130" t="str">
        <f>IFERROR(N982*'Emission Factors'!C$12+O982*'Emission Factors'!C$19,"")</f>
        <v/>
      </c>
      <c r="T982" s="130" t="str">
        <f>IFERROR(N982*'Emission Factors'!C$13+O982*'Emission Factors'!C$20,"")</f>
        <v/>
      </c>
      <c r="U982" s="131" t="str">
        <f>IFERROR(IF(K982="Residential",N982*'Emission Factors'!$C$14+O982*'Emission Factors'!$C$21,N982*'Emission Factors'!$C$15+O982*'Emission Factors'!$C$22),"")</f>
        <v/>
      </c>
    </row>
    <row r="983" spans="2:21" ht="15" customHeight="1" x14ac:dyDescent="0.3">
      <c r="B983" s="123"/>
      <c r="C983" s="124"/>
      <c r="D983" s="132"/>
      <c r="E983" s="124"/>
      <c r="F983" s="124"/>
      <c r="G983" s="124"/>
      <c r="H983" s="125"/>
      <c r="I983" s="126"/>
      <c r="J983" s="127"/>
      <c r="K983" s="127"/>
      <c r="L983" s="128" t="str">
        <f>IF(E983+G983=0,"",((E983*'Emission Factors'!C$23)+(G983*'Emission Factors'!$C$25)))</f>
        <v/>
      </c>
      <c r="M983" s="128" t="str">
        <f>IF(E983+G983=0,"",((E983*'Emission Factors'!C$24)+(G983*'Emission Factors'!$C$26)))</f>
        <v/>
      </c>
      <c r="N983" s="128" t="str">
        <f t="shared" si="45"/>
        <v/>
      </c>
      <c r="O983" s="128" t="str">
        <f t="shared" si="46"/>
        <v/>
      </c>
      <c r="P983" s="128" t="str">
        <f>IFERROR(N983*'Emission Factors'!C$10+O983*'Emission Factors'!C$17,"")</f>
        <v/>
      </c>
      <c r="Q983" s="129" t="str">
        <f t="shared" si="47"/>
        <v/>
      </c>
      <c r="R983" s="130" t="str">
        <f>IFERROR(N983*'Emission Factors'!C$11+O983*'Emission Factors'!C$18,"")</f>
        <v/>
      </c>
      <c r="S983" s="130" t="str">
        <f>IFERROR(N983*'Emission Factors'!C$12+O983*'Emission Factors'!C$19,"")</f>
        <v/>
      </c>
      <c r="T983" s="130" t="str">
        <f>IFERROR(N983*'Emission Factors'!C$13+O983*'Emission Factors'!C$20,"")</f>
        <v/>
      </c>
      <c r="U983" s="131" t="str">
        <f>IFERROR(IF(K983="Residential",N983*'Emission Factors'!$C$14+O983*'Emission Factors'!$C$21,N983*'Emission Factors'!$C$15+O983*'Emission Factors'!$C$22),"")</f>
        <v/>
      </c>
    </row>
    <row r="984" spans="2:21" ht="15" customHeight="1" x14ac:dyDescent="0.3">
      <c r="B984" s="123"/>
      <c r="C984" s="124"/>
      <c r="D984" s="132"/>
      <c r="E984" s="124"/>
      <c r="F984" s="124"/>
      <c r="G984" s="124"/>
      <c r="H984" s="125"/>
      <c r="I984" s="126"/>
      <c r="J984" s="127"/>
      <c r="K984" s="127"/>
      <c r="L984" s="128" t="str">
        <f>IF(E984+G984=0,"",((E984*'Emission Factors'!C$23)+(G984*'Emission Factors'!$C$25)))</f>
        <v/>
      </c>
      <c r="M984" s="128" t="str">
        <f>IF(E984+G984=0,"",((E984*'Emission Factors'!C$24)+(G984*'Emission Factors'!$C$26)))</f>
        <v/>
      </c>
      <c r="N984" s="128" t="str">
        <f t="shared" si="45"/>
        <v/>
      </c>
      <c r="O984" s="128" t="str">
        <f t="shared" si="46"/>
        <v/>
      </c>
      <c r="P984" s="128" t="str">
        <f>IFERROR(N984*'Emission Factors'!C$10+O984*'Emission Factors'!C$17,"")</f>
        <v/>
      </c>
      <c r="Q984" s="129" t="str">
        <f t="shared" si="47"/>
        <v/>
      </c>
      <c r="R984" s="130" t="str">
        <f>IFERROR(N984*'Emission Factors'!C$11+O984*'Emission Factors'!C$18,"")</f>
        <v/>
      </c>
      <c r="S984" s="130" t="str">
        <f>IFERROR(N984*'Emission Factors'!C$12+O984*'Emission Factors'!C$19,"")</f>
        <v/>
      </c>
      <c r="T984" s="130" t="str">
        <f>IFERROR(N984*'Emission Factors'!C$13+O984*'Emission Factors'!C$20,"")</f>
        <v/>
      </c>
      <c r="U984" s="131" t="str">
        <f>IFERROR(IF(K984="Residential",N984*'Emission Factors'!$C$14+O984*'Emission Factors'!$C$21,N984*'Emission Factors'!$C$15+O984*'Emission Factors'!$C$22),"")</f>
        <v/>
      </c>
    </row>
    <row r="985" spans="2:21" ht="15" customHeight="1" x14ac:dyDescent="0.3">
      <c r="B985" s="123"/>
      <c r="C985" s="124"/>
      <c r="D985" s="132"/>
      <c r="E985" s="124"/>
      <c r="F985" s="124"/>
      <c r="G985" s="124"/>
      <c r="H985" s="125"/>
      <c r="I985" s="126"/>
      <c r="J985" s="127"/>
      <c r="K985" s="127"/>
      <c r="L985" s="128" t="str">
        <f>IF(E985+G985=0,"",((E985*'Emission Factors'!C$23)+(G985*'Emission Factors'!$C$25)))</f>
        <v/>
      </c>
      <c r="M985" s="128" t="str">
        <f>IF(E985+G985=0,"",((E985*'Emission Factors'!C$24)+(G985*'Emission Factors'!$C$26)))</f>
        <v/>
      </c>
      <c r="N985" s="128" t="str">
        <f t="shared" si="45"/>
        <v/>
      </c>
      <c r="O985" s="128" t="str">
        <f t="shared" si="46"/>
        <v/>
      </c>
      <c r="P985" s="128" t="str">
        <f>IFERROR(N985*'Emission Factors'!C$10+O985*'Emission Factors'!C$17,"")</f>
        <v/>
      </c>
      <c r="Q985" s="129" t="str">
        <f t="shared" si="47"/>
        <v/>
      </c>
      <c r="R985" s="130" t="str">
        <f>IFERROR(N985*'Emission Factors'!C$11+O985*'Emission Factors'!C$18,"")</f>
        <v/>
      </c>
      <c r="S985" s="130" t="str">
        <f>IFERROR(N985*'Emission Factors'!C$12+O985*'Emission Factors'!C$19,"")</f>
        <v/>
      </c>
      <c r="T985" s="130" t="str">
        <f>IFERROR(N985*'Emission Factors'!C$13+O985*'Emission Factors'!C$20,"")</f>
        <v/>
      </c>
      <c r="U985" s="131" t="str">
        <f>IFERROR(IF(K985="Residential",N985*'Emission Factors'!$C$14+O985*'Emission Factors'!$C$21,N985*'Emission Factors'!$C$15+O985*'Emission Factors'!$C$22),"")</f>
        <v/>
      </c>
    </row>
    <row r="986" spans="2:21" ht="15" customHeight="1" x14ac:dyDescent="0.3">
      <c r="B986" s="123"/>
      <c r="C986" s="124"/>
      <c r="D986" s="132"/>
      <c r="E986" s="124"/>
      <c r="F986" s="124"/>
      <c r="G986" s="124"/>
      <c r="H986" s="125"/>
      <c r="I986" s="126"/>
      <c r="J986" s="127"/>
      <c r="K986" s="127"/>
      <c r="L986" s="128" t="str">
        <f>IF(E986+G986=0,"",((E986*'Emission Factors'!C$23)+(G986*'Emission Factors'!$C$25)))</f>
        <v/>
      </c>
      <c r="M986" s="128" t="str">
        <f>IF(E986+G986=0,"",((E986*'Emission Factors'!C$24)+(G986*'Emission Factors'!$C$26)))</f>
        <v/>
      </c>
      <c r="N986" s="128" t="str">
        <f t="shared" si="45"/>
        <v/>
      </c>
      <c r="O986" s="128" t="str">
        <f t="shared" si="46"/>
        <v/>
      </c>
      <c r="P986" s="128" t="str">
        <f>IFERROR(N986*'Emission Factors'!C$10+O986*'Emission Factors'!C$17,"")</f>
        <v/>
      </c>
      <c r="Q986" s="129" t="str">
        <f t="shared" si="47"/>
        <v/>
      </c>
      <c r="R986" s="130" t="str">
        <f>IFERROR(N986*'Emission Factors'!C$11+O986*'Emission Factors'!C$18,"")</f>
        <v/>
      </c>
      <c r="S986" s="130" t="str">
        <f>IFERROR(N986*'Emission Factors'!C$12+O986*'Emission Factors'!C$19,"")</f>
        <v/>
      </c>
      <c r="T986" s="130" t="str">
        <f>IFERROR(N986*'Emission Factors'!C$13+O986*'Emission Factors'!C$20,"")</f>
        <v/>
      </c>
      <c r="U986" s="131" t="str">
        <f>IFERROR(IF(K986="Residential",N986*'Emission Factors'!$C$14+O986*'Emission Factors'!$C$21,N986*'Emission Factors'!$C$15+O986*'Emission Factors'!$C$22),"")</f>
        <v/>
      </c>
    </row>
    <row r="987" spans="2:21" ht="15" customHeight="1" x14ac:dyDescent="0.3">
      <c r="B987" s="123"/>
      <c r="C987" s="124"/>
      <c r="D987" s="132"/>
      <c r="E987" s="124"/>
      <c r="F987" s="124"/>
      <c r="G987" s="124"/>
      <c r="H987" s="125"/>
      <c r="I987" s="126"/>
      <c r="J987" s="127"/>
      <c r="K987" s="127"/>
      <c r="L987" s="128" t="str">
        <f>IF(E987+G987=0,"",((E987*'Emission Factors'!C$23)+(G987*'Emission Factors'!$C$25)))</f>
        <v/>
      </c>
      <c r="M987" s="128" t="str">
        <f>IF(E987+G987=0,"",((E987*'Emission Factors'!C$24)+(G987*'Emission Factors'!$C$26)))</f>
        <v/>
      </c>
      <c r="N987" s="128" t="str">
        <f t="shared" si="45"/>
        <v/>
      </c>
      <c r="O987" s="128" t="str">
        <f t="shared" si="46"/>
        <v/>
      </c>
      <c r="P987" s="128" t="str">
        <f>IFERROR(N987*'Emission Factors'!C$10+O987*'Emission Factors'!C$17,"")</f>
        <v/>
      </c>
      <c r="Q987" s="129" t="str">
        <f t="shared" si="47"/>
        <v/>
      </c>
      <c r="R987" s="130" t="str">
        <f>IFERROR(N987*'Emission Factors'!C$11+O987*'Emission Factors'!C$18,"")</f>
        <v/>
      </c>
      <c r="S987" s="130" t="str">
        <f>IFERROR(N987*'Emission Factors'!C$12+O987*'Emission Factors'!C$19,"")</f>
        <v/>
      </c>
      <c r="T987" s="130" t="str">
        <f>IFERROR(N987*'Emission Factors'!C$13+O987*'Emission Factors'!C$20,"")</f>
        <v/>
      </c>
      <c r="U987" s="131" t="str">
        <f>IFERROR(IF(K987="Residential",N987*'Emission Factors'!$C$14+O987*'Emission Factors'!$C$21,N987*'Emission Factors'!$C$15+O987*'Emission Factors'!$C$22),"")</f>
        <v/>
      </c>
    </row>
    <row r="988" spans="2:21" ht="15" customHeight="1" x14ac:dyDescent="0.3">
      <c r="B988" s="123"/>
      <c r="C988" s="124"/>
      <c r="D988" s="132"/>
      <c r="E988" s="124"/>
      <c r="F988" s="124"/>
      <c r="G988" s="124"/>
      <c r="H988" s="125"/>
      <c r="I988" s="126"/>
      <c r="J988" s="127"/>
      <c r="K988" s="127"/>
      <c r="L988" s="128" t="str">
        <f>IF(E988+G988=0,"",((E988*'Emission Factors'!C$23)+(G988*'Emission Factors'!$C$25)))</f>
        <v/>
      </c>
      <c r="M988" s="128" t="str">
        <f>IF(E988+G988=0,"",((E988*'Emission Factors'!C$24)+(G988*'Emission Factors'!$C$26)))</f>
        <v/>
      </c>
      <c r="N988" s="128" t="str">
        <f t="shared" si="45"/>
        <v/>
      </c>
      <c r="O988" s="128" t="str">
        <f t="shared" si="46"/>
        <v/>
      </c>
      <c r="P988" s="128" t="str">
        <f>IFERROR(N988*'Emission Factors'!C$10+O988*'Emission Factors'!C$17,"")</f>
        <v/>
      </c>
      <c r="Q988" s="129" t="str">
        <f t="shared" si="47"/>
        <v/>
      </c>
      <c r="R988" s="130" t="str">
        <f>IFERROR(N988*'Emission Factors'!C$11+O988*'Emission Factors'!C$18,"")</f>
        <v/>
      </c>
      <c r="S988" s="130" t="str">
        <f>IFERROR(N988*'Emission Factors'!C$12+O988*'Emission Factors'!C$19,"")</f>
        <v/>
      </c>
      <c r="T988" s="130" t="str">
        <f>IFERROR(N988*'Emission Factors'!C$13+O988*'Emission Factors'!C$20,"")</f>
        <v/>
      </c>
      <c r="U988" s="131" t="str">
        <f>IFERROR(IF(K988="Residential",N988*'Emission Factors'!$C$14+O988*'Emission Factors'!$C$21,N988*'Emission Factors'!$C$15+O988*'Emission Factors'!$C$22),"")</f>
        <v/>
      </c>
    </row>
    <row r="989" spans="2:21" ht="15" customHeight="1" x14ac:dyDescent="0.3">
      <c r="B989" s="123"/>
      <c r="C989" s="124"/>
      <c r="D989" s="132"/>
      <c r="E989" s="124"/>
      <c r="F989" s="124"/>
      <c r="G989" s="124"/>
      <c r="H989" s="125"/>
      <c r="I989" s="126"/>
      <c r="J989" s="127"/>
      <c r="K989" s="127"/>
      <c r="L989" s="128" t="str">
        <f>IF(E989+G989=0,"",((E989*'Emission Factors'!C$23)+(G989*'Emission Factors'!$C$25)))</f>
        <v/>
      </c>
      <c r="M989" s="128" t="str">
        <f>IF(E989+G989=0,"",((E989*'Emission Factors'!C$24)+(G989*'Emission Factors'!$C$26)))</f>
        <v/>
      </c>
      <c r="N989" s="128" t="str">
        <f t="shared" si="45"/>
        <v/>
      </c>
      <c r="O989" s="128" t="str">
        <f t="shared" si="46"/>
        <v/>
      </c>
      <c r="P989" s="128" t="str">
        <f>IFERROR(N989*'Emission Factors'!C$10+O989*'Emission Factors'!C$17,"")</f>
        <v/>
      </c>
      <c r="Q989" s="129" t="str">
        <f t="shared" si="47"/>
        <v/>
      </c>
      <c r="R989" s="130" t="str">
        <f>IFERROR(N989*'Emission Factors'!C$11+O989*'Emission Factors'!C$18,"")</f>
        <v/>
      </c>
      <c r="S989" s="130" t="str">
        <f>IFERROR(N989*'Emission Factors'!C$12+O989*'Emission Factors'!C$19,"")</f>
        <v/>
      </c>
      <c r="T989" s="130" t="str">
        <f>IFERROR(N989*'Emission Factors'!C$13+O989*'Emission Factors'!C$20,"")</f>
        <v/>
      </c>
      <c r="U989" s="131" t="str">
        <f>IFERROR(IF(K989="Residential",N989*'Emission Factors'!$C$14+O989*'Emission Factors'!$C$21,N989*'Emission Factors'!$C$15+O989*'Emission Factors'!$C$22),"")</f>
        <v/>
      </c>
    </row>
    <row r="990" spans="2:21" ht="15" customHeight="1" x14ac:dyDescent="0.3">
      <c r="B990" s="123"/>
      <c r="C990" s="124"/>
      <c r="D990" s="132"/>
      <c r="E990" s="124"/>
      <c r="F990" s="124"/>
      <c r="G990" s="124"/>
      <c r="H990" s="125"/>
      <c r="I990" s="126"/>
      <c r="J990" s="127"/>
      <c r="K990" s="127"/>
      <c r="L990" s="128" t="str">
        <f>IF(E990+G990=0,"",((E990*'Emission Factors'!C$23)+(G990*'Emission Factors'!$C$25)))</f>
        <v/>
      </c>
      <c r="M990" s="128" t="str">
        <f>IF(E990+G990=0,"",((E990*'Emission Factors'!C$24)+(G990*'Emission Factors'!$C$26)))</f>
        <v/>
      </c>
      <c r="N990" s="128" t="str">
        <f t="shared" si="45"/>
        <v/>
      </c>
      <c r="O990" s="128" t="str">
        <f t="shared" si="46"/>
        <v/>
      </c>
      <c r="P990" s="128" t="str">
        <f>IFERROR(N990*'Emission Factors'!C$10+O990*'Emission Factors'!C$17,"")</f>
        <v/>
      </c>
      <c r="Q990" s="129" t="str">
        <f t="shared" si="47"/>
        <v/>
      </c>
      <c r="R990" s="130" t="str">
        <f>IFERROR(N990*'Emission Factors'!C$11+O990*'Emission Factors'!C$18,"")</f>
        <v/>
      </c>
      <c r="S990" s="130" t="str">
        <f>IFERROR(N990*'Emission Factors'!C$12+O990*'Emission Factors'!C$19,"")</f>
        <v/>
      </c>
      <c r="T990" s="130" t="str">
        <f>IFERROR(N990*'Emission Factors'!C$13+O990*'Emission Factors'!C$20,"")</f>
        <v/>
      </c>
      <c r="U990" s="131" t="str">
        <f>IFERROR(IF(K990="Residential",N990*'Emission Factors'!$C$14+O990*'Emission Factors'!$C$21,N990*'Emission Factors'!$C$15+O990*'Emission Factors'!$C$22),"")</f>
        <v/>
      </c>
    </row>
    <row r="991" spans="2:21" ht="15" customHeight="1" x14ac:dyDescent="0.3">
      <c r="B991" s="123"/>
      <c r="C991" s="124"/>
      <c r="D991" s="132"/>
      <c r="E991" s="124"/>
      <c r="F991" s="124"/>
      <c r="G991" s="124"/>
      <c r="H991" s="125"/>
      <c r="I991" s="126"/>
      <c r="J991" s="127"/>
      <c r="K991" s="127"/>
      <c r="L991" s="128" t="str">
        <f>IF(E991+G991=0,"",((E991*'Emission Factors'!C$23)+(G991*'Emission Factors'!$C$25)))</f>
        <v/>
      </c>
      <c r="M991" s="128" t="str">
        <f>IF(E991+G991=0,"",((E991*'Emission Factors'!C$24)+(G991*'Emission Factors'!$C$26)))</f>
        <v/>
      </c>
      <c r="N991" s="128" t="str">
        <f t="shared" si="45"/>
        <v/>
      </c>
      <c r="O991" s="128" t="str">
        <f t="shared" si="46"/>
        <v/>
      </c>
      <c r="P991" s="128" t="str">
        <f>IFERROR(N991*'Emission Factors'!C$10+O991*'Emission Factors'!C$17,"")</f>
        <v/>
      </c>
      <c r="Q991" s="129" t="str">
        <f t="shared" si="47"/>
        <v/>
      </c>
      <c r="R991" s="130" t="str">
        <f>IFERROR(N991*'Emission Factors'!C$11+O991*'Emission Factors'!C$18,"")</f>
        <v/>
      </c>
      <c r="S991" s="130" t="str">
        <f>IFERROR(N991*'Emission Factors'!C$12+O991*'Emission Factors'!C$19,"")</f>
        <v/>
      </c>
      <c r="T991" s="130" t="str">
        <f>IFERROR(N991*'Emission Factors'!C$13+O991*'Emission Factors'!C$20,"")</f>
        <v/>
      </c>
      <c r="U991" s="131" t="str">
        <f>IFERROR(IF(K991="Residential",N991*'Emission Factors'!$C$14+O991*'Emission Factors'!$C$21,N991*'Emission Factors'!$C$15+O991*'Emission Factors'!$C$22),"")</f>
        <v/>
      </c>
    </row>
    <row r="992" spans="2:21" ht="15" customHeight="1" x14ac:dyDescent="0.3">
      <c r="B992" s="123"/>
      <c r="C992" s="124"/>
      <c r="D992" s="132"/>
      <c r="E992" s="124"/>
      <c r="F992" s="124"/>
      <c r="G992" s="124"/>
      <c r="H992" s="125"/>
      <c r="I992" s="126"/>
      <c r="J992" s="127"/>
      <c r="K992" s="127"/>
      <c r="L992" s="128" t="str">
        <f>IF(E992+G992=0,"",((E992*'Emission Factors'!C$23)+(G992*'Emission Factors'!$C$25)))</f>
        <v/>
      </c>
      <c r="M992" s="128" t="str">
        <f>IF(E992+G992=0,"",((E992*'Emission Factors'!C$24)+(G992*'Emission Factors'!$C$26)))</f>
        <v/>
      </c>
      <c r="N992" s="128" t="str">
        <f t="shared" si="45"/>
        <v/>
      </c>
      <c r="O992" s="128" t="str">
        <f t="shared" si="46"/>
        <v/>
      </c>
      <c r="P992" s="128" t="str">
        <f>IFERROR(N992*'Emission Factors'!C$10+O992*'Emission Factors'!C$17,"")</f>
        <v/>
      </c>
      <c r="Q992" s="129" t="str">
        <f t="shared" si="47"/>
        <v/>
      </c>
      <c r="R992" s="130" t="str">
        <f>IFERROR(N992*'Emission Factors'!C$11+O992*'Emission Factors'!C$18,"")</f>
        <v/>
      </c>
      <c r="S992" s="130" t="str">
        <f>IFERROR(N992*'Emission Factors'!C$12+O992*'Emission Factors'!C$19,"")</f>
        <v/>
      </c>
      <c r="T992" s="130" t="str">
        <f>IFERROR(N992*'Emission Factors'!C$13+O992*'Emission Factors'!C$20,"")</f>
        <v/>
      </c>
      <c r="U992" s="131" t="str">
        <f>IFERROR(IF(K992="Residential",N992*'Emission Factors'!$C$14+O992*'Emission Factors'!$C$21,N992*'Emission Factors'!$C$15+O992*'Emission Factors'!$C$22),"")</f>
        <v/>
      </c>
    </row>
    <row r="993" spans="2:21" ht="15" customHeight="1" x14ac:dyDescent="0.3">
      <c r="B993" s="123"/>
      <c r="C993" s="124"/>
      <c r="D993" s="132"/>
      <c r="E993" s="124"/>
      <c r="F993" s="124"/>
      <c r="G993" s="124"/>
      <c r="H993" s="125"/>
      <c r="I993" s="126"/>
      <c r="J993" s="127"/>
      <c r="K993" s="127"/>
      <c r="L993" s="128" t="str">
        <f>IF(E993+G993=0,"",((E993*'Emission Factors'!C$23)+(G993*'Emission Factors'!$C$25)))</f>
        <v/>
      </c>
      <c r="M993" s="128" t="str">
        <f>IF(E993+G993=0,"",((E993*'Emission Factors'!C$24)+(G993*'Emission Factors'!$C$26)))</f>
        <v/>
      </c>
      <c r="N993" s="128" t="str">
        <f t="shared" si="45"/>
        <v/>
      </c>
      <c r="O993" s="128" t="str">
        <f t="shared" si="46"/>
        <v/>
      </c>
      <c r="P993" s="128" t="str">
        <f>IFERROR(N993*'Emission Factors'!C$10+O993*'Emission Factors'!C$17,"")</f>
        <v/>
      </c>
      <c r="Q993" s="129" t="str">
        <f t="shared" si="47"/>
        <v/>
      </c>
      <c r="R993" s="130" t="str">
        <f>IFERROR(N993*'Emission Factors'!C$11+O993*'Emission Factors'!C$18,"")</f>
        <v/>
      </c>
      <c r="S993" s="130" t="str">
        <f>IFERROR(N993*'Emission Factors'!C$12+O993*'Emission Factors'!C$19,"")</f>
        <v/>
      </c>
      <c r="T993" s="130" t="str">
        <f>IFERROR(N993*'Emission Factors'!C$13+O993*'Emission Factors'!C$20,"")</f>
        <v/>
      </c>
      <c r="U993" s="131" t="str">
        <f>IFERROR(IF(K993="Residential",N993*'Emission Factors'!$C$14+O993*'Emission Factors'!$C$21,N993*'Emission Factors'!$C$15+O993*'Emission Factors'!$C$22),"")</f>
        <v/>
      </c>
    </row>
    <row r="994" spans="2:21" ht="15" customHeight="1" x14ac:dyDescent="0.3">
      <c r="B994" s="123"/>
      <c r="C994" s="124"/>
      <c r="D994" s="132"/>
      <c r="E994" s="124"/>
      <c r="F994" s="124"/>
      <c r="G994" s="124"/>
      <c r="H994" s="125"/>
      <c r="I994" s="126"/>
      <c r="J994" s="127"/>
      <c r="K994" s="127"/>
      <c r="L994" s="128" t="str">
        <f>IF(E994+G994=0,"",((E994*'Emission Factors'!C$23)+(G994*'Emission Factors'!$C$25)))</f>
        <v/>
      </c>
      <c r="M994" s="128" t="str">
        <f>IF(E994+G994=0,"",((E994*'Emission Factors'!C$24)+(G994*'Emission Factors'!$C$26)))</f>
        <v/>
      </c>
      <c r="N994" s="128" t="str">
        <f t="shared" si="45"/>
        <v/>
      </c>
      <c r="O994" s="128" t="str">
        <f t="shared" si="46"/>
        <v/>
      </c>
      <c r="P994" s="128" t="str">
        <f>IFERROR(N994*'Emission Factors'!C$10+O994*'Emission Factors'!C$17,"")</f>
        <v/>
      </c>
      <c r="Q994" s="129" t="str">
        <f t="shared" si="47"/>
        <v/>
      </c>
      <c r="R994" s="130" t="str">
        <f>IFERROR(N994*'Emission Factors'!C$11+O994*'Emission Factors'!C$18,"")</f>
        <v/>
      </c>
      <c r="S994" s="130" t="str">
        <f>IFERROR(N994*'Emission Factors'!C$12+O994*'Emission Factors'!C$19,"")</f>
        <v/>
      </c>
      <c r="T994" s="130" t="str">
        <f>IFERROR(N994*'Emission Factors'!C$13+O994*'Emission Factors'!C$20,"")</f>
        <v/>
      </c>
      <c r="U994" s="131" t="str">
        <f>IFERROR(IF(K994="Residential",N994*'Emission Factors'!$C$14+O994*'Emission Factors'!$C$21,N994*'Emission Factors'!$C$15+O994*'Emission Factors'!$C$22),"")</f>
        <v/>
      </c>
    </row>
    <row r="995" spans="2:21" ht="15" customHeight="1" x14ac:dyDescent="0.3">
      <c r="B995" s="123"/>
      <c r="C995" s="124"/>
      <c r="D995" s="132"/>
      <c r="E995" s="124"/>
      <c r="F995" s="124"/>
      <c r="G995" s="124"/>
      <c r="H995" s="125"/>
      <c r="I995" s="126"/>
      <c r="J995" s="127"/>
      <c r="K995" s="127"/>
      <c r="L995" s="128" t="str">
        <f>IF(E995+G995=0,"",((E995*'Emission Factors'!C$23)+(G995*'Emission Factors'!$C$25)))</f>
        <v/>
      </c>
      <c r="M995" s="128" t="str">
        <f>IF(E995+G995=0,"",((E995*'Emission Factors'!C$24)+(G995*'Emission Factors'!$C$26)))</f>
        <v/>
      </c>
      <c r="N995" s="128" t="str">
        <f t="shared" si="45"/>
        <v/>
      </c>
      <c r="O995" s="128" t="str">
        <f t="shared" si="46"/>
        <v/>
      </c>
      <c r="P995" s="128" t="str">
        <f>IFERROR(N995*'Emission Factors'!C$10+O995*'Emission Factors'!C$17,"")</f>
        <v/>
      </c>
      <c r="Q995" s="129" t="str">
        <f t="shared" si="47"/>
        <v/>
      </c>
      <c r="R995" s="130" t="str">
        <f>IFERROR(N995*'Emission Factors'!C$11+O995*'Emission Factors'!C$18,"")</f>
        <v/>
      </c>
      <c r="S995" s="130" t="str">
        <f>IFERROR(N995*'Emission Factors'!C$12+O995*'Emission Factors'!C$19,"")</f>
        <v/>
      </c>
      <c r="T995" s="130" t="str">
        <f>IFERROR(N995*'Emission Factors'!C$13+O995*'Emission Factors'!C$20,"")</f>
        <v/>
      </c>
      <c r="U995" s="131" t="str">
        <f>IFERROR(IF(K995="Residential",N995*'Emission Factors'!$C$14+O995*'Emission Factors'!$C$21,N995*'Emission Factors'!$C$15+O995*'Emission Factors'!$C$22),"")</f>
        <v/>
      </c>
    </row>
    <row r="996" spans="2:21" ht="15" customHeight="1" x14ac:dyDescent="0.3">
      <c r="B996" s="123"/>
      <c r="C996" s="124"/>
      <c r="D996" s="132"/>
      <c r="E996" s="124"/>
      <c r="F996" s="124"/>
      <c r="G996" s="124"/>
      <c r="H996" s="125"/>
      <c r="I996" s="126"/>
      <c r="J996" s="127"/>
      <c r="K996" s="127"/>
      <c r="L996" s="128" t="str">
        <f>IF(E996+G996=0,"",((E996*'Emission Factors'!C$23)+(G996*'Emission Factors'!$C$25)))</f>
        <v/>
      </c>
      <c r="M996" s="128" t="str">
        <f>IF(E996+G996=0,"",((E996*'Emission Factors'!C$24)+(G996*'Emission Factors'!$C$26)))</f>
        <v/>
      </c>
      <c r="N996" s="128" t="str">
        <f t="shared" si="45"/>
        <v/>
      </c>
      <c r="O996" s="128" t="str">
        <f t="shared" si="46"/>
        <v/>
      </c>
      <c r="P996" s="128" t="str">
        <f>IFERROR(N996*'Emission Factors'!C$10+O996*'Emission Factors'!C$17,"")</f>
        <v/>
      </c>
      <c r="Q996" s="129" t="str">
        <f t="shared" si="47"/>
        <v/>
      </c>
      <c r="R996" s="130" t="str">
        <f>IFERROR(N996*'Emission Factors'!C$11+O996*'Emission Factors'!C$18,"")</f>
        <v/>
      </c>
      <c r="S996" s="130" t="str">
        <f>IFERROR(N996*'Emission Factors'!C$12+O996*'Emission Factors'!C$19,"")</f>
        <v/>
      </c>
      <c r="T996" s="130" t="str">
        <f>IFERROR(N996*'Emission Factors'!C$13+O996*'Emission Factors'!C$20,"")</f>
        <v/>
      </c>
      <c r="U996" s="131" t="str">
        <f>IFERROR(IF(K996="Residential",N996*'Emission Factors'!$C$14+O996*'Emission Factors'!$C$21,N996*'Emission Factors'!$C$15+O996*'Emission Factors'!$C$22),"")</f>
        <v/>
      </c>
    </row>
    <row r="997" spans="2:21" ht="15" customHeight="1" x14ac:dyDescent="0.3">
      <c r="B997" s="123"/>
      <c r="C997" s="124"/>
      <c r="D997" s="132"/>
      <c r="E997" s="124"/>
      <c r="F997" s="124"/>
      <c r="G997" s="124"/>
      <c r="H997" s="125"/>
      <c r="I997" s="126"/>
      <c r="J997" s="127"/>
      <c r="K997" s="127"/>
      <c r="L997" s="128" t="str">
        <f>IF(E997+G997=0,"",((E997*'Emission Factors'!C$23)+(G997*'Emission Factors'!$C$25)))</f>
        <v/>
      </c>
      <c r="M997" s="128" t="str">
        <f>IF(E997+G997=0,"",((E997*'Emission Factors'!C$24)+(G997*'Emission Factors'!$C$26)))</f>
        <v/>
      </c>
      <c r="N997" s="128" t="str">
        <f t="shared" si="45"/>
        <v/>
      </c>
      <c r="O997" s="128" t="str">
        <f t="shared" si="46"/>
        <v/>
      </c>
      <c r="P997" s="128" t="str">
        <f>IFERROR(N997*'Emission Factors'!C$10+O997*'Emission Factors'!C$17,"")</f>
        <v/>
      </c>
      <c r="Q997" s="129" t="str">
        <f t="shared" si="47"/>
        <v/>
      </c>
      <c r="R997" s="130" t="str">
        <f>IFERROR(N997*'Emission Factors'!C$11+O997*'Emission Factors'!C$18,"")</f>
        <v/>
      </c>
      <c r="S997" s="130" t="str">
        <f>IFERROR(N997*'Emission Factors'!C$12+O997*'Emission Factors'!C$19,"")</f>
        <v/>
      </c>
      <c r="T997" s="130" t="str">
        <f>IFERROR(N997*'Emission Factors'!C$13+O997*'Emission Factors'!C$20,"")</f>
        <v/>
      </c>
      <c r="U997" s="131" t="str">
        <f>IFERROR(IF(K997="Residential",N997*'Emission Factors'!$C$14+O997*'Emission Factors'!$C$21,N997*'Emission Factors'!$C$15+O997*'Emission Factors'!$C$22),"")</f>
        <v/>
      </c>
    </row>
    <row r="998" spans="2:21" ht="15" customHeight="1" x14ac:dyDescent="0.3">
      <c r="B998" s="123"/>
      <c r="C998" s="124"/>
      <c r="D998" s="132"/>
      <c r="E998" s="124"/>
      <c r="F998" s="124"/>
      <c r="G998" s="124"/>
      <c r="H998" s="125"/>
      <c r="I998" s="126"/>
      <c r="J998" s="127"/>
      <c r="K998" s="127"/>
      <c r="L998" s="128" t="str">
        <f>IF(E998+G998=0,"",((E998*'Emission Factors'!C$23)+(G998*'Emission Factors'!$C$25)))</f>
        <v/>
      </c>
      <c r="M998" s="128" t="str">
        <f>IF(E998+G998=0,"",((E998*'Emission Factors'!C$24)+(G998*'Emission Factors'!$C$26)))</f>
        <v/>
      </c>
      <c r="N998" s="128" t="str">
        <f t="shared" si="45"/>
        <v/>
      </c>
      <c r="O998" s="128" t="str">
        <f t="shared" si="46"/>
        <v/>
      </c>
      <c r="P998" s="128" t="str">
        <f>IFERROR(N998*'Emission Factors'!C$10+O998*'Emission Factors'!C$17,"")</f>
        <v/>
      </c>
      <c r="Q998" s="129" t="str">
        <f t="shared" si="47"/>
        <v/>
      </c>
      <c r="R998" s="130" t="str">
        <f>IFERROR(N998*'Emission Factors'!C$11+O998*'Emission Factors'!C$18,"")</f>
        <v/>
      </c>
      <c r="S998" s="130" t="str">
        <f>IFERROR(N998*'Emission Factors'!C$12+O998*'Emission Factors'!C$19,"")</f>
        <v/>
      </c>
      <c r="T998" s="130" t="str">
        <f>IFERROR(N998*'Emission Factors'!C$13+O998*'Emission Factors'!C$20,"")</f>
        <v/>
      </c>
      <c r="U998" s="131" t="str">
        <f>IFERROR(IF(K998="Residential",N998*'Emission Factors'!$C$14+O998*'Emission Factors'!$C$21,N998*'Emission Factors'!$C$15+O998*'Emission Factors'!$C$22),"")</f>
        <v/>
      </c>
    </row>
    <row r="999" spans="2:21" ht="15" customHeight="1" x14ac:dyDescent="0.3">
      <c r="B999" s="123"/>
      <c r="C999" s="124"/>
      <c r="D999" s="132"/>
      <c r="E999" s="124"/>
      <c r="F999" s="124"/>
      <c r="G999" s="124"/>
      <c r="H999" s="125"/>
      <c r="I999" s="126"/>
      <c r="J999" s="127"/>
      <c r="K999" s="127"/>
      <c r="L999" s="128" t="str">
        <f>IF(E999+G999=0,"",((E999*'Emission Factors'!C$23)+(G999*'Emission Factors'!$C$25)))</f>
        <v/>
      </c>
      <c r="M999" s="128" t="str">
        <f>IF(E999+G999=0,"",((E999*'Emission Factors'!C$24)+(G999*'Emission Factors'!$C$26)))</f>
        <v/>
      </c>
      <c r="N999" s="128" t="str">
        <f t="shared" si="45"/>
        <v/>
      </c>
      <c r="O999" s="128" t="str">
        <f t="shared" si="46"/>
        <v/>
      </c>
      <c r="P999" s="128" t="str">
        <f>IFERROR(N999*'Emission Factors'!C$10+O999*'Emission Factors'!C$17,"")</f>
        <v/>
      </c>
      <c r="Q999" s="129" t="str">
        <f t="shared" si="47"/>
        <v/>
      </c>
      <c r="R999" s="130" t="str">
        <f>IFERROR(N999*'Emission Factors'!C$11+O999*'Emission Factors'!C$18,"")</f>
        <v/>
      </c>
      <c r="S999" s="130" t="str">
        <f>IFERROR(N999*'Emission Factors'!C$12+O999*'Emission Factors'!C$19,"")</f>
        <v/>
      </c>
      <c r="T999" s="130" t="str">
        <f>IFERROR(N999*'Emission Factors'!C$13+O999*'Emission Factors'!C$20,"")</f>
        <v/>
      </c>
      <c r="U999" s="131" t="str">
        <f>IFERROR(IF(K999="Residential",N999*'Emission Factors'!$C$14+O999*'Emission Factors'!$C$21,N999*'Emission Factors'!$C$15+O999*'Emission Factors'!$C$22),"")</f>
        <v/>
      </c>
    </row>
    <row r="1000" spans="2:21" ht="15" customHeight="1" x14ac:dyDescent="0.3">
      <c r="B1000" s="123"/>
      <c r="C1000" s="124"/>
      <c r="D1000" s="132"/>
      <c r="E1000" s="124"/>
      <c r="F1000" s="124"/>
      <c r="G1000" s="124"/>
      <c r="H1000" s="125"/>
      <c r="I1000" s="126"/>
      <c r="J1000" s="127"/>
      <c r="K1000" s="127"/>
      <c r="L1000" s="128" t="str">
        <f>IF(E1000+G1000=0,"",((E1000*'Emission Factors'!C$23)+(G1000*'Emission Factors'!$C$25)))</f>
        <v/>
      </c>
      <c r="M1000" s="128" t="str">
        <f>IF(E1000+G1000=0,"",((E1000*'Emission Factors'!C$24)+(G1000*'Emission Factors'!$C$26)))</f>
        <v/>
      </c>
      <c r="N1000" s="128" t="str">
        <f t="shared" si="45"/>
        <v/>
      </c>
      <c r="O1000" s="128" t="str">
        <f t="shared" si="46"/>
        <v/>
      </c>
      <c r="P1000" s="128" t="str">
        <f>IFERROR(N1000*'Emission Factors'!C$10+O1000*'Emission Factors'!C$17,"")</f>
        <v/>
      </c>
      <c r="Q1000" s="129" t="str">
        <f t="shared" si="47"/>
        <v/>
      </c>
      <c r="R1000" s="130" t="str">
        <f>IFERROR(N1000*'Emission Factors'!C$11+O1000*'Emission Factors'!C$18,"")</f>
        <v/>
      </c>
      <c r="S1000" s="130" t="str">
        <f>IFERROR(N1000*'Emission Factors'!C$12+O1000*'Emission Factors'!C$19,"")</f>
        <v/>
      </c>
      <c r="T1000" s="130" t="str">
        <f>IFERROR(N1000*'Emission Factors'!C$13+O1000*'Emission Factors'!C$20,"")</f>
        <v/>
      </c>
      <c r="U1000" s="131" t="str">
        <f>IFERROR(IF(K1000="Residential",N1000*'Emission Factors'!$C$14+O1000*'Emission Factors'!$C$21,N1000*'Emission Factors'!$C$15+O1000*'Emission Factors'!$C$22),"")</f>
        <v/>
      </c>
    </row>
    <row r="1001" spans="2:21" ht="15" customHeight="1" x14ac:dyDescent="0.3">
      <c r="B1001" s="123"/>
      <c r="C1001" s="124"/>
      <c r="D1001" s="132"/>
      <c r="E1001" s="124"/>
      <c r="F1001" s="124"/>
      <c r="G1001" s="124"/>
      <c r="H1001" s="125"/>
      <c r="I1001" s="126"/>
      <c r="J1001" s="127"/>
      <c r="K1001" s="127"/>
      <c r="L1001" s="128" t="str">
        <f>IF(E1001+G1001=0,"",((E1001*'Emission Factors'!C$23)+(G1001*'Emission Factors'!$C$25)))</f>
        <v/>
      </c>
      <c r="M1001" s="128" t="str">
        <f>IF(E1001+G1001=0,"",((E1001*'Emission Factors'!C$24)+(G1001*'Emission Factors'!$C$26)))</f>
        <v/>
      </c>
      <c r="N1001" s="128" t="str">
        <f t="shared" si="45"/>
        <v/>
      </c>
      <c r="O1001" s="128" t="str">
        <f t="shared" si="46"/>
        <v/>
      </c>
      <c r="P1001" s="128" t="str">
        <f>IFERROR(N1001*'Emission Factors'!C$10+O1001*'Emission Factors'!C$17,"")</f>
        <v/>
      </c>
      <c r="Q1001" s="129" t="str">
        <f t="shared" si="47"/>
        <v/>
      </c>
      <c r="R1001" s="130" t="str">
        <f>IFERROR(N1001*'Emission Factors'!C$11+O1001*'Emission Factors'!C$18,"")</f>
        <v/>
      </c>
      <c r="S1001" s="130" t="str">
        <f>IFERROR(N1001*'Emission Factors'!C$12+O1001*'Emission Factors'!C$19,"")</f>
        <v/>
      </c>
      <c r="T1001" s="130" t="str">
        <f>IFERROR(N1001*'Emission Factors'!C$13+O1001*'Emission Factors'!C$20,"")</f>
        <v/>
      </c>
      <c r="U1001" s="131" t="str">
        <f>IFERROR(IF(K1001="Residential",N1001*'Emission Factors'!$C$14+O1001*'Emission Factors'!$C$21,N1001*'Emission Factors'!$C$15+O1001*'Emission Factors'!$C$22),"")</f>
        <v/>
      </c>
    </row>
    <row r="1002" spans="2:21" ht="15" customHeight="1" x14ac:dyDescent="0.3">
      <c r="B1002" s="123"/>
      <c r="C1002" s="124"/>
      <c r="D1002" s="132"/>
      <c r="E1002" s="124"/>
      <c r="F1002" s="124"/>
      <c r="G1002" s="124"/>
      <c r="H1002" s="125"/>
      <c r="I1002" s="126"/>
      <c r="J1002" s="127"/>
      <c r="K1002" s="127"/>
      <c r="L1002" s="128" t="str">
        <f>IF(E1002+G1002=0,"",((E1002*'Emission Factors'!C$23)+(G1002*'Emission Factors'!$C$25)))</f>
        <v/>
      </c>
      <c r="M1002" s="128" t="str">
        <f>IF(E1002+G1002=0,"",((E1002*'Emission Factors'!C$24)+(G1002*'Emission Factors'!$C$26)))</f>
        <v/>
      </c>
      <c r="N1002" s="128" t="str">
        <f t="shared" si="45"/>
        <v/>
      </c>
      <c r="O1002" s="128" t="str">
        <f t="shared" si="46"/>
        <v/>
      </c>
      <c r="P1002" s="128" t="str">
        <f>IFERROR(N1002*'Emission Factors'!C$10+O1002*'Emission Factors'!C$17,"")</f>
        <v/>
      </c>
      <c r="Q1002" s="129" t="str">
        <f t="shared" si="47"/>
        <v/>
      </c>
      <c r="R1002" s="130" t="str">
        <f>IFERROR(N1002*'Emission Factors'!C$11+O1002*'Emission Factors'!C$18,"")</f>
        <v/>
      </c>
      <c r="S1002" s="130" t="str">
        <f>IFERROR(N1002*'Emission Factors'!C$12+O1002*'Emission Factors'!C$19,"")</f>
        <v/>
      </c>
      <c r="T1002" s="130" t="str">
        <f>IFERROR(N1002*'Emission Factors'!C$13+O1002*'Emission Factors'!C$20,"")</f>
        <v/>
      </c>
      <c r="U1002" s="131" t="str">
        <f>IFERROR(IF(K1002="Residential",N1002*'Emission Factors'!$C$14+O1002*'Emission Factors'!$C$21,N1002*'Emission Factors'!$C$15+O1002*'Emission Factors'!$C$22),"")</f>
        <v/>
      </c>
    </row>
    <row r="1003" spans="2:21" ht="15" customHeight="1" x14ac:dyDescent="0.3">
      <c r="B1003" s="123"/>
      <c r="C1003" s="124"/>
      <c r="D1003" s="132"/>
      <c r="E1003" s="124"/>
      <c r="F1003" s="124"/>
      <c r="G1003" s="124"/>
      <c r="H1003" s="125"/>
      <c r="I1003" s="126"/>
      <c r="J1003" s="127"/>
      <c r="K1003" s="127"/>
      <c r="L1003" s="128" t="str">
        <f>IF(E1003+G1003=0,"",((E1003*'Emission Factors'!C$23)+(G1003*'Emission Factors'!$C$25)))</f>
        <v/>
      </c>
      <c r="M1003" s="128" t="str">
        <f>IF(E1003+G1003=0,"",((E1003*'Emission Factors'!C$24)+(G1003*'Emission Factors'!$C$26)))</f>
        <v/>
      </c>
      <c r="N1003" s="128" t="str">
        <f t="shared" si="45"/>
        <v/>
      </c>
      <c r="O1003" s="128" t="str">
        <f t="shared" si="46"/>
        <v/>
      </c>
      <c r="P1003" s="128" t="str">
        <f>IFERROR(N1003*'Emission Factors'!C$10+O1003*'Emission Factors'!C$17,"")</f>
        <v/>
      </c>
      <c r="Q1003" s="129" t="str">
        <f t="shared" si="47"/>
        <v/>
      </c>
      <c r="R1003" s="130" t="str">
        <f>IFERROR(N1003*'Emission Factors'!C$11+O1003*'Emission Factors'!C$18,"")</f>
        <v/>
      </c>
      <c r="S1003" s="130" t="str">
        <f>IFERROR(N1003*'Emission Factors'!C$12+O1003*'Emission Factors'!C$19,"")</f>
        <v/>
      </c>
      <c r="T1003" s="130" t="str">
        <f>IFERROR(N1003*'Emission Factors'!C$13+O1003*'Emission Factors'!C$20,"")</f>
        <v/>
      </c>
      <c r="U1003" s="131" t="str">
        <f>IFERROR(IF(K1003="Residential",N1003*'Emission Factors'!$C$14+O1003*'Emission Factors'!$C$21,N1003*'Emission Factors'!$C$15+O1003*'Emission Factors'!$C$22),"")</f>
        <v/>
      </c>
    </row>
    <row r="1004" spans="2:21" ht="15" customHeight="1" x14ac:dyDescent="0.3">
      <c r="B1004" s="123"/>
      <c r="C1004" s="124"/>
      <c r="D1004" s="132"/>
      <c r="E1004" s="124"/>
      <c r="F1004" s="124"/>
      <c r="G1004" s="124"/>
      <c r="H1004" s="125"/>
      <c r="I1004" s="126"/>
      <c r="J1004" s="127"/>
      <c r="K1004" s="127"/>
      <c r="L1004" s="128" t="str">
        <f>IF(E1004+G1004=0,"",((E1004*'Emission Factors'!C$23)+(G1004*'Emission Factors'!$C$25)))</f>
        <v/>
      </c>
      <c r="M1004" s="128" t="str">
        <f>IF(E1004+G1004=0,"",((E1004*'Emission Factors'!C$24)+(G1004*'Emission Factors'!$C$26)))</f>
        <v/>
      </c>
      <c r="N1004" s="128" t="str">
        <f t="shared" si="45"/>
        <v/>
      </c>
      <c r="O1004" s="128" t="str">
        <f t="shared" si="46"/>
        <v/>
      </c>
      <c r="P1004" s="128" t="str">
        <f>IFERROR(N1004*'Emission Factors'!C$10+O1004*'Emission Factors'!C$17,"")</f>
        <v/>
      </c>
      <c r="Q1004" s="129" t="str">
        <f t="shared" si="47"/>
        <v/>
      </c>
      <c r="R1004" s="130" t="str">
        <f>IFERROR(N1004*'Emission Factors'!C$11+O1004*'Emission Factors'!C$18,"")</f>
        <v/>
      </c>
      <c r="S1004" s="130" t="str">
        <f>IFERROR(N1004*'Emission Factors'!C$12+O1004*'Emission Factors'!C$19,"")</f>
        <v/>
      </c>
      <c r="T1004" s="130" t="str">
        <f>IFERROR(N1004*'Emission Factors'!C$13+O1004*'Emission Factors'!C$20,"")</f>
        <v/>
      </c>
      <c r="U1004" s="131" t="str">
        <f>IFERROR(IF(K1004="Residential",N1004*'Emission Factors'!$C$14+O1004*'Emission Factors'!$C$21,N1004*'Emission Factors'!$C$15+O1004*'Emission Factors'!$C$22),"")</f>
        <v/>
      </c>
    </row>
    <row r="1005" spans="2:21" ht="15" customHeight="1" x14ac:dyDescent="0.3">
      <c r="B1005" s="123"/>
      <c r="C1005" s="124"/>
      <c r="D1005" s="132"/>
      <c r="E1005" s="124"/>
      <c r="F1005" s="124"/>
      <c r="G1005" s="124"/>
      <c r="H1005" s="125"/>
      <c r="I1005" s="126"/>
      <c r="J1005" s="127"/>
      <c r="K1005" s="127"/>
      <c r="L1005" s="128" t="str">
        <f>IF(E1005+G1005=0,"",((E1005*'Emission Factors'!C$23)+(G1005*'Emission Factors'!$C$25)))</f>
        <v/>
      </c>
      <c r="M1005" s="128" t="str">
        <f>IF(E1005+G1005=0,"",((E1005*'Emission Factors'!C$24)+(G1005*'Emission Factors'!$C$26)))</f>
        <v/>
      </c>
      <c r="N1005" s="128" t="str">
        <f t="shared" si="45"/>
        <v/>
      </c>
      <c r="O1005" s="128" t="str">
        <f t="shared" si="46"/>
        <v/>
      </c>
      <c r="P1005" s="128" t="str">
        <f>IFERROR(N1005*'Emission Factors'!C$10+O1005*'Emission Factors'!C$17,"")</f>
        <v/>
      </c>
      <c r="Q1005" s="129" t="str">
        <f t="shared" si="47"/>
        <v/>
      </c>
      <c r="R1005" s="130" t="str">
        <f>IFERROR(N1005*'Emission Factors'!C$11+O1005*'Emission Factors'!C$18,"")</f>
        <v/>
      </c>
      <c r="S1005" s="130" t="str">
        <f>IFERROR(N1005*'Emission Factors'!C$12+O1005*'Emission Factors'!C$19,"")</f>
        <v/>
      </c>
      <c r="T1005" s="130" t="str">
        <f>IFERROR(N1005*'Emission Factors'!C$13+O1005*'Emission Factors'!C$20,"")</f>
        <v/>
      </c>
      <c r="U1005" s="131" t="str">
        <f>IFERROR(IF(K1005="Residential",N1005*'Emission Factors'!$C$14+O1005*'Emission Factors'!$C$21,N1005*'Emission Factors'!$C$15+O1005*'Emission Factors'!$C$22),"")</f>
        <v/>
      </c>
    </row>
    <row r="1006" spans="2:21" ht="15" customHeight="1" x14ac:dyDescent="0.3">
      <c r="B1006" s="123"/>
      <c r="C1006" s="124"/>
      <c r="D1006" s="132"/>
      <c r="E1006" s="124"/>
      <c r="F1006" s="124"/>
      <c r="G1006" s="124"/>
      <c r="H1006" s="125"/>
      <c r="I1006" s="126"/>
      <c r="J1006" s="127"/>
      <c r="K1006" s="127"/>
      <c r="L1006" s="128" t="str">
        <f>IF(E1006+G1006=0,"",((E1006*'Emission Factors'!C$23)+(G1006*'Emission Factors'!$C$25)))</f>
        <v/>
      </c>
      <c r="M1006" s="128" t="str">
        <f>IF(E1006+G1006=0,"",((E1006*'Emission Factors'!C$24)+(G1006*'Emission Factors'!$C$26)))</f>
        <v/>
      </c>
      <c r="N1006" s="128" t="str">
        <f t="shared" si="45"/>
        <v/>
      </c>
      <c r="O1006" s="128" t="str">
        <f t="shared" si="46"/>
        <v/>
      </c>
      <c r="P1006" s="128" t="str">
        <f>IFERROR(N1006*'Emission Factors'!C$10+O1006*'Emission Factors'!C$17,"")</f>
        <v/>
      </c>
      <c r="Q1006" s="129" t="str">
        <f t="shared" si="47"/>
        <v/>
      </c>
      <c r="R1006" s="130" t="str">
        <f>IFERROR(N1006*'Emission Factors'!C$11+O1006*'Emission Factors'!C$18,"")</f>
        <v/>
      </c>
      <c r="S1006" s="130" t="str">
        <f>IFERROR(N1006*'Emission Factors'!C$12+O1006*'Emission Factors'!C$19,"")</f>
        <v/>
      </c>
      <c r="T1006" s="130" t="str">
        <f>IFERROR(N1006*'Emission Factors'!C$13+O1006*'Emission Factors'!C$20,"")</f>
        <v/>
      </c>
      <c r="U1006" s="131" t="str">
        <f>IFERROR(IF(K1006="Residential",N1006*'Emission Factors'!$C$14+O1006*'Emission Factors'!$C$21,N1006*'Emission Factors'!$C$15+O1006*'Emission Factors'!$C$22),"")</f>
        <v/>
      </c>
    </row>
    <row r="1007" spans="2:21" ht="15" customHeight="1" x14ac:dyDescent="0.3">
      <c r="B1007" s="123"/>
      <c r="C1007" s="124"/>
      <c r="D1007" s="132"/>
      <c r="E1007" s="124"/>
      <c r="F1007" s="124"/>
      <c r="G1007" s="124"/>
      <c r="H1007" s="125"/>
      <c r="I1007" s="126"/>
      <c r="J1007" s="127"/>
      <c r="K1007" s="127"/>
      <c r="L1007" s="128" t="str">
        <f>IF(E1007+G1007=0,"",((E1007*'Emission Factors'!C$23)+(G1007*'Emission Factors'!$C$25)))</f>
        <v/>
      </c>
      <c r="M1007" s="128" t="str">
        <f>IF(E1007+G1007=0,"",((E1007*'Emission Factors'!C$24)+(G1007*'Emission Factors'!$C$26)))</f>
        <v/>
      </c>
      <c r="N1007" s="128" t="str">
        <f t="shared" si="45"/>
        <v/>
      </c>
      <c r="O1007" s="128" t="str">
        <f t="shared" si="46"/>
        <v/>
      </c>
      <c r="P1007" s="128" t="str">
        <f>IFERROR(N1007*'Emission Factors'!C$10+O1007*'Emission Factors'!C$17,"")</f>
        <v/>
      </c>
      <c r="Q1007" s="129" t="str">
        <f t="shared" si="47"/>
        <v/>
      </c>
      <c r="R1007" s="130" t="str">
        <f>IFERROR(N1007*'Emission Factors'!C$11+O1007*'Emission Factors'!C$18,"")</f>
        <v/>
      </c>
      <c r="S1007" s="130" t="str">
        <f>IFERROR(N1007*'Emission Factors'!C$12+O1007*'Emission Factors'!C$19,"")</f>
        <v/>
      </c>
      <c r="T1007" s="130" t="str">
        <f>IFERROR(N1007*'Emission Factors'!C$13+O1007*'Emission Factors'!C$20,"")</f>
        <v/>
      </c>
      <c r="U1007" s="131" t="str">
        <f>IFERROR(IF(K1007="Residential",N1007*'Emission Factors'!$C$14+O1007*'Emission Factors'!$C$21,N1007*'Emission Factors'!$C$15+O1007*'Emission Factors'!$C$22),"")</f>
        <v/>
      </c>
    </row>
    <row r="1008" spans="2:21" ht="15" customHeight="1" x14ac:dyDescent="0.3">
      <c r="B1008" s="123"/>
      <c r="C1008" s="124"/>
      <c r="D1008" s="132"/>
      <c r="E1008" s="124"/>
      <c r="F1008" s="124"/>
      <c r="G1008" s="124"/>
      <c r="H1008" s="125"/>
      <c r="I1008" s="126"/>
      <c r="J1008" s="127"/>
      <c r="K1008" s="127"/>
      <c r="L1008" s="128" t="str">
        <f>IF(E1008+G1008=0,"",((E1008*'Emission Factors'!C$23)+(G1008*'Emission Factors'!$C$25)))</f>
        <v/>
      </c>
      <c r="M1008" s="128" t="str">
        <f>IF(E1008+G1008=0,"",((E1008*'Emission Factors'!C$24)+(G1008*'Emission Factors'!$C$26)))</f>
        <v/>
      </c>
      <c r="N1008" s="128" t="str">
        <f t="shared" si="45"/>
        <v/>
      </c>
      <c r="O1008" s="128" t="str">
        <f t="shared" si="46"/>
        <v/>
      </c>
      <c r="P1008" s="128" t="str">
        <f>IFERROR(N1008*'Emission Factors'!C$10+O1008*'Emission Factors'!C$17,"")</f>
        <v/>
      </c>
      <c r="Q1008" s="129" t="str">
        <f t="shared" si="47"/>
        <v/>
      </c>
      <c r="R1008" s="130" t="str">
        <f>IFERROR(N1008*'Emission Factors'!C$11+O1008*'Emission Factors'!C$18,"")</f>
        <v/>
      </c>
      <c r="S1008" s="130" t="str">
        <f>IFERROR(N1008*'Emission Factors'!C$12+O1008*'Emission Factors'!C$19,"")</f>
        <v/>
      </c>
      <c r="T1008" s="130" t="str">
        <f>IFERROR(N1008*'Emission Factors'!C$13+O1008*'Emission Factors'!C$20,"")</f>
        <v/>
      </c>
      <c r="U1008" s="131" t="str">
        <f>IFERROR(IF(K1008="Residential",N1008*'Emission Factors'!$C$14+O1008*'Emission Factors'!$C$21,N1008*'Emission Factors'!$C$15+O1008*'Emission Factors'!$C$22),"")</f>
        <v/>
      </c>
    </row>
    <row r="1009" spans="2:21" ht="15" customHeight="1" x14ac:dyDescent="0.3">
      <c r="B1009" s="123"/>
      <c r="C1009" s="124"/>
      <c r="D1009" s="132"/>
      <c r="E1009" s="124"/>
      <c r="F1009" s="124"/>
      <c r="G1009" s="124"/>
      <c r="H1009" s="125"/>
      <c r="I1009" s="126"/>
      <c r="J1009" s="127"/>
      <c r="K1009" s="127"/>
      <c r="L1009" s="128" t="str">
        <f>IF(E1009+G1009=0,"",((E1009*'Emission Factors'!C$23)+(G1009*'Emission Factors'!$C$25)))</f>
        <v/>
      </c>
      <c r="M1009" s="128" t="str">
        <f>IF(E1009+G1009=0,"",((E1009*'Emission Factors'!C$24)+(G1009*'Emission Factors'!$C$26)))</f>
        <v/>
      </c>
      <c r="N1009" s="128" t="str">
        <f t="shared" si="45"/>
        <v/>
      </c>
      <c r="O1009" s="128" t="str">
        <f t="shared" si="46"/>
        <v/>
      </c>
      <c r="P1009" s="128" t="str">
        <f>IFERROR(N1009*'Emission Factors'!C$10+O1009*'Emission Factors'!C$17,"")</f>
        <v/>
      </c>
      <c r="Q1009" s="129" t="str">
        <f t="shared" si="47"/>
        <v/>
      </c>
      <c r="R1009" s="130" t="str">
        <f>IFERROR(N1009*'Emission Factors'!C$11+O1009*'Emission Factors'!C$18,"")</f>
        <v/>
      </c>
      <c r="S1009" s="130" t="str">
        <f>IFERROR(N1009*'Emission Factors'!C$12+O1009*'Emission Factors'!C$19,"")</f>
        <v/>
      </c>
      <c r="T1009" s="130" t="str">
        <f>IFERROR(N1009*'Emission Factors'!C$13+O1009*'Emission Factors'!C$20,"")</f>
        <v/>
      </c>
      <c r="U1009" s="131" t="str">
        <f>IFERROR(IF(K1009="Residential",N1009*'Emission Factors'!$C$14+O1009*'Emission Factors'!$C$21,N1009*'Emission Factors'!$C$15+O1009*'Emission Factors'!$C$22),"")</f>
        <v/>
      </c>
    </row>
    <row r="1010" spans="2:21" ht="15" customHeight="1" x14ac:dyDescent="0.3">
      <c r="B1010" s="123"/>
      <c r="C1010" s="124"/>
      <c r="D1010" s="132"/>
      <c r="E1010" s="124"/>
      <c r="F1010" s="124"/>
      <c r="G1010" s="124"/>
      <c r="H1010" s="125"/>
      <c r="I1010" s="126"/>
      <c r="J1010" s="127"/>
      <c r="K1010" s="127"/>
      <c r="L1010" s="128" t="str">
        <f>IF(E1010+G1010=0,"",((E1010*'Emission Factors'!C$23)+(G1010*'Emission Factors'!$C$25)))</f>
        <v/>
      </c>
      <c r="M1010" s="128" t="str">
        <f>IF(E1010+G1010=0,"",((E1010*'Emission Factors'!C$24)+(G1010*'Emission Factors'!$C$26)))</f>
        <v/>
      </c>
      <c r="N1010" s="128" t="str">
        <f t="shared" si="45"/>
        <v/>
      </c>
      <c r="O1010" s="128" t="str">
        <f t="shared" si="46"/>
        <v/>
      </c>
      <c r="P1010" s="128" t="str">
        <f>IFERROR(N1010*'Emission Factors'!C$10+O1010*'Emission Factors'!C$17,"")</f>
        <v/>
      </c>
      <c r="Q1010" s="129" t="str">
        <f t="shared" si="47"/>
        <v/>
      </c>
      <c r="R1010" s="130" t="str">
        <f>IFERROR(N1010*'Emission Factors'!C$11+O1010*'Emission Factors'!C$18,"")</f>
        <v/>
      </c>
      <c r="S1010" s="130" t="str">
        <f>IFERROR(N1010*'Emission Factors'!C$12+O1010*'Emission Factors'!C$19,"")</f>
        <v/>
      </c>
      <c r="T1010" s="130" t="str">
        <f>IFERROR(N1010*'Emission Factors'!C$13+O1010*'Emission Factors'!C$20,"")</f>
        <v/>
      </c>
      <c r="U1010" s="131" t="str">
        <f>IFERROR(IF(K1010="Residential",N1010*'Emission Factors'!$C$14+O1010*'Emission Factors'!$C$21,N1010*'Emission Factors'!$C$15+O1010*'Emission Factors'!$C$22),"")</f>
        <v/>
      </c>
    </row>
    <row r="1011" spans="2:21" ht="15" customHeight="1" x14ac:dyDescent="0.3">
      <c r="B1011" s="123"/>
      <c r="C1011" s="124"/>
      <c r="D1011" s="132"/>
      <c r="E1011" s="124"/>
      <c r="F1011" s="124"/>
      <c r="G1011" s="124"/>
      <c r="H1011" s="125"/>
      <c r="I1011" s="126"/>
      <c r="J1011" s="127"/>
      <c r="K1011" s="127"/>
      <c r="L1011" s="128" t="str">
        <f>IF(E1011+G1011=0,"",((E1011*'Emission Factors'!C$23)+(G1011*'Emission Factors'!$C$25)))</f>
        <v/>
      </c>
      <c r="M1011" s="128" t="str">
        <f>IF(E1011+G1011=0,"",((E1011*'Emission Factors'!C$24)+(G1011*'Emission Factors'!$C$26)))</f>
        <v/>
      </c>
      <c r="N1011" s="128" t="str">
        <f t="shared" si="45"/>
        <v/>
      </c>
      <c r="O1011" s="128" t="str">
        <f t="shared" si="46"/>
        <v/>
      </c>
      <c r="P1011" s="128" t="str">
        <f>IFERROR(N1011*'Emission Factors'!C$10+O1011*'Emission Factors'!C$17,"")</f>
        <v/>
      </c>
      <c r="Q1011" s="129" t="str">
        <f t="shared" si="47"/>
        <v/>
      </c>
      <c r="R1011" s="130" t="str">
        <f>IFERROR(N1011*'Emission Factors'!C$11+O1011*'Emission Factors'!C$18,"")</f>
        <v/>
      </c>
      <c r="S1011" s="130" t="str">
        <f>IFERROR(N1011*'Emission Factors'!C$12+O1011*'Emission Factors'!C$19,"")</f>
        <v/>
      </c>
      <c r="T1011" s="130" t="str">
        <f>IFERROR(N1011*'Emission Factors'!C$13+O1011*'Emission Factors'!C$20,"")</f>
        <v/>
      </c>
      <c r="U1011" s="131" t="str">
        <f>IFERROR(IF(K1011="Residential",N1011*'Emission Factors'!$C$14+O1011*'Emission Factors'!$C$21,N1011*'Emission Factors'!$C$15+O1011*'Emission Factors'!$C$22),"")</f>
        <v/>
      </c>
    </row>
    <row r="1012" spans="2:21" ht="15" customHeight="1" x14ac:dyDescent="0.3">
      <c r="B1012" s="123"/>
      <c r="C1012" s="124"/>
      <c r="D1012" s="132"/>
      <c r="E1012" s="124"/>
      <c r="F1012" s="124"/>
      <c r="G1012" s="124"/>
      <c r="H1012" s="125"/>
      <c r="I1012" s="126"/>
      <c r="J1012" s="127"/>
      <c r="K1012" s="127"/>
      <c r="L1012" s="128" t="str">
        <f>IF(E1012+G1012=0,"",((E1012*'Emission Factors'!C$23)+(G1012*'Emission Factors'!$C$25)))</f>
        <v/>
      </c>
      <c r="M1012" s="128" t="str">
        <f>IF(E1012+G1012=0,"",((E1012*'Emission Factors'!C$24)+(G1012*'Emission Factors'!$C$26)))</f>
        <v/>
      </c>
      <c r="N1012" s="128" t="str">
        <f t="shared" si="45"/>
        <v/>
      </c>
      <c r="O1012" s="128" t="str">
        <f t="shared" si="46"/>
        <v/>
      </c>
      <c r="P1012" s="128" t="str">
        <f>IFERROR(N1012*'Emission Factors'!C$10+O1012*'Emission Factors'!C$17,"")</f>
        <v/>
      </c>
      <c r="Q1012" s="129" t="str">
        <f t="shared" si="47"/>
        <v/>
      </c>
      <c r="R1012" s="130" t="str">
        <f>IFERROR(N1012*'Emission Factors'!C$11+O1012*'Emission Factors'!C$18,"")</f>
        <v/>
      </c>
      <c r="S1012" s="130" t="str">
        <f>IFERROR(N1012*'Emission Factors'!C$12+O1012*'Emission Factors'!C$19,"")</f>
        <v/>
      </c>
      <c r="T1012" s="130" t="str">
        <f>IFERROR(N1012*'Emission Factors'!C$13+O1012*'Emission Factors'!C$20,"")</f>
        <v/>
      </c>
      <c r="U1012" s="131" t="str">
        <f>IFERROR(IF(K1012="Residential",N1012*'Emission Factors'!$C$14+O1012*'Emission Factors'!$C$21,N1012*'Emission Factors'!$C$15+O1012*'Emission Factors'!$C$22),"")</f>
        <v/>
      </c>
    </row>
    <row r="1013" spans="2:21" ht="15" customHeight="1" x14ac:dyDescent="0.3">
      <c r="B1013" s="123"/>
      <c r="C1013" s="124"/>
      <c r="D1013" s="132"/>
      <c r="E1013" s="124"/>
      <c r="F1013" s="124"/>
      <c r="G1013" s="124"/>
      <c r="H1013" s="125"/>
      <c r="I1013" s="126"/>
      <c r="J1013" s="127"/>
      <c r="K1013" s="127"/>
      <c r="L1013" s="128" t="str">
        <f>IF(E1013+G1013=0,"",((E1013*'Emission Factors'!C$23)+(G1013*'Emission Factors'!$C$25)))</f>
        <v/>
      </c>
      <c r="M1013" s="128" t="str">
        <f>IF(E1013+G1013=0,"",((E1013*'Emission Factors'!C$24)+(G1013*'Emission Factors'!$C$26)))</f>
        <v/>
      </c>
      <c r="N1013" s="128" t="str">
        <f t="shared" si="45"/>
        <v/>
      </c>
      <c r="O1013" s="128" t="str">
        <f t="shared" si="46"/>
        <v/>
      </c>
      <c r="P1013" s="128" t="str">
        <f>IFERROR(N1013*'Emission Factors'!C$10+O1013*'Emission Factors'!C$17,"")</f>
        <v/>
      </c>
      <c r="Q1013" s="129" t="str">
        <f t="shared" si="47"/>
        <v/>
      </c>
      <c r="R1013" s="130" t="str">
        <f>IFERROR(N1013*'Emission Factors'!C$11+O1013*'Emission Factors'!C$18,"")</f>
        <v/>
      </c>
      <c r="S1013" s="130" t="str">
        <f>IFERROR(N1013*'Emission Factors'!C$12+O1013*'Emission Factors'!C$19,"")</f>
        <v/>
      </c>
      <c r="T1013" s="130" t="str">
        <f>IFERROR(N1013*'Emission Factors'!C$13+O1013*'Emission Factors'!C$20,"")</f>
        <v/>
      </c>
      <c r="U1013" s="131" t="str">
        <f>IFERROR(IF(K1013="Residential",N1013*'Emission Factors'!$C$14+O1013*'Emission Factors'!$C$21,N1013*'Emission Factors'!$C$15+O1013*'Emission Factors'!$C$22),"")</f>
        <v/>
      </c>
    </row>
    <row r="1014" spans="2:21" ht="15" customHeight="1" x14ac:dyDescent="0.3">
      <c r="B1014" s="123"/>
      <c r="C1014" s="124"/>
      <c r="D1014" s="132"/>
      <c r="E1014" s="124"/>
      <c r="F1014" s="124"/>
      <c r="G1014" s="124"/>
      <c r="H1014" s="125"/>
      <c r="I1014" s="126"/>
      <c r="J1014" s="127"/>
      <c r="K1014" s="127"/>
      <c r="L1014" s="128" t="str">
        <f>IF(E1014+G1014=0,"",((E1014*'Emission Factors'!C$23)+(G1014*'Emission Factors'!$C$25)))</f>
        <v/>
      </c>
      <c r="M1014" s="128" t="str">
        <f>IF(E1014+G1014=0,"",((E1014*'Emission Factors'!C$24)+(G1014*'Emission Factors'!$C$26)))</f>
        <v/>
      </c>
      <c r="N1014" s="128" t="str">
        <f t="shared" si="45"/>
        <v/>
      </c>
      <c r="O1014" s="128" t="str">
        <f t="shared" si="46"/>
        <v/>
      </c>
      <c r="P1014" s="128" t="str">
        <f>IFERROR(N1014*'Emission Factors'!C$10+O1014*'Emission Factors'!C$17,"")</f>
        <v/>
      </c>
      <c r="Q1014" s="129" t="str">
        <f t="shared" si="47"/>
        <v/>
      </c>
      <c r="R1014" s="130" t="str">
        <f>IFERROR(N1014*'Emission Factors'!C$11+O1014*'Emission Factors'!C$18,"")</f>
        <v/>
      </c>
      <c r="S1014" s="130" t="str">
        <f>IFERROR(N1014*'Emission Factors'!C$12+O1014*'Emission Factors'!C$19,"")</f>
        <v/>
      </c>
      <c r="T1014" s="130" t="str">
        <f>IFERROR(N1014*'Emission Factors'!C$13+O1014*'Emission Factors'!C$20,"")</f>
        <v/>
      </c>
      <c r="U1014" s="131" t="str">
        <f>IFERROR(IF(K1014="Residential",N1014*'Emission Factors'!$C$14+O1014*'Emission Factors'!$C$21,N1014*'Emission Factors'!$C$15+O1014*'Emission Factors'!$C$22),"")</f>
        <v/>
      </c>
    </row>
    <row r="1015" spans="2:21" ht="15" customHeight="1" x14ac:dyDescent="0.3">
      <c r="B1015" s="123"/>
      <c r="C1015" s="124"/>
      <c r="D1015" s="132"/>
      <c r="E1015" s="124"/>
      <c r="F1015" s="124"/>
      <c r="G1015" s="124"/>
      <c r="H1015" s="125"/>
      <c r="I1015" s="126"/>
      <c r="J1015" s="127"/>
      <c r="K1015" s="127"/>
      <c r="L1015" s="128" t="str">
        <f>IF(E1015+G1015=0,"",((E1015*'Emission Factors'!C$23)+(G1015*'Emission Factors'!$C$25)))</f>
        <v/>
      </c>
      <c r="M1015" s="128" t="str">
        <f>IF(E1015+G1015=0,"",((E1015*'Emission Factors'!C$24)+(G1015*'Emission Factors'!$C$26)))</f>
        <v/>
      </c>
      <c r="N1015" s="128" t="str">
        <f t="shared" si="45"/>
        <v/>
      </c>
      <c r="O1015" s="128" t="str">
        <f t="shared" si="46"/>
        <v/>
      </c>
      <c r="P1015" s="128" t="str">
        <f>IFERROR(N1015*'Emission Factors'!C$10+O1015*'Emission Factors'!C$17,"")</f>
        <v/>
      </c>
      <c r="Q1015" s="129" t="str">
        <f t="shared" si="47"/>
        <v/>
      </c>
      <c r="R1015" s="130" t="str">
        <f>IFERROR(N1015*'Emission Factors'!C$11+O1015*'Emission Factors'!C$18,"")</f>
        <v/>
      </c>
      <c r="S1015" s="130" t="str">
        <f>IFERROR(N1015*'Emission Factors'!C$12+O1015*'Emission Factors'!C$19,"")</f>
        <v/>
      </c>
      <c r="T1015" s="130" t="str">
        <f>IFERROR(N1015*'Emission Factors'!C$13+O1015*'Emission Factors'!C$20,"")</f>
        <v/>
      </c>
      <c r="U1015" s="131" t="str">
        <f>IFERROR(IF(K1015="Residential",N1015*'Emission Factors'!$C$14+O1015*'Emission Factors'!$C$21,N1015*'Emission Factors'!$C$15+O1015*'Emission Factors'!$C$22),"")</f>
        <v/>
      </c>
    </row>
    <row r="1016" spans="2:21" ht="15" customHeight="1" x14ac:dyDescent="0.3">
      <c r="B1016" s="123"/>
      <c r="C1016" s="124"/>
      <c r="D1016" s="132"/>
      <c r="E1016" s="124"/>
      <c r="F1016" s="124"/>
      <c r="G1016" s="124"/>
      <c r="H1016" s="125"/>
      <c r="I1016" s="126"/>
      <c r="J1016" s="127"/>
      <c r="K1016" s="127"/>
      <c r="L1016" s="128" t="str">
        <f>IF(E1016+G1016=0,"",((E1016*'Emission Factors'!C$23)+(G1016*'Emission Factors'!$C$25)))</f>
        <v/>
      </c>
      <c r="M1016" s="128" t="str">
        <f>IF(E1016+G1016=0,"",((E1016*'Emission Factors'!C$24)+(G1016*'Emission Factors'!$C$26)))</f>
        <v/>
      </c>
      <c r="N1016" s="128" t="str">
        <f t="shared" si="45"/>
        <v/>
      </c>
      <c r="O1016" s="128" t="str">
        <f t="shared" si="46"/>
        <v/>
      </c>
      <c r="P1016" s="128" t="str">
        <f>IFERROR(N1016*'Emission Factors'!C$10+O1016*'Emission Factors'!C$17,"")</f>
        <v/>
      </c>
      <c r="Q1016" s="129" t="str">
        <f t="shared" si="47"/>
        <v/>
      </c>
      <c r="R1016" s="130" t="str">
        <f>IFERROR(N1016*'Emission Factors'!C$11+O1016*'Emission Factors'!C$18,"")</f>
        <v/>
      </c>
      <c r="S1016" s="130" t="str">
        <f>IFERROR(N1016*'Emission Factors'!C$12+O1016*'Emission Factors'!C$19,"")</f>
        <v/>
      </c>
      <c r="T1016" s="130" t="str">
        <f>IFERROR(N1016*'Emission Factors'!C$13+O1016*'Emission Factors'!C$20,"")</f>
        <v/>
      </c>
      <c r="U1016" s="131" t="str">
        <f>IFERROR(IF(K1016="Residential",N1016*'Emission Factors'!$C$14+O1016*'Emission Factors'!$C$21,N1016*'Emission Factors'!$C$15+O1016*'Emission Factors'!$C$22),"")</f>
        <v/>
      </c>
    </row>
    <row r="1017" spans="2:21" ht="15" customHeight="1" x14ac:dyDescent="0.3">
      <c r="B1017" s="123"/>
      <c r="C1017" s="124"/>
      <c r="D1017" s="132"/>
      <c r="E1017" s="124"/>
      <c r="F1017" s="124"/>
      <c r="G1017" s="124"/>
      <c r="H1017" s="125"/>
      <c r="I1017" s="126"/>
      <c r="J1017" s="127"/>
      <c r="K1017" s="127"/>
      <c r="L1017" s="128" t="str">
        <f>IF(E1017+G1017=0,"",((E1017*'Emission Factors'!C$23)+(G1017*'Emission Factors'!$C$25)))</f>
        <v/>
      </c>
      <c r="M1017" s="128" t="str">
        <f>IF(E1017+G1017=0,"",((E1017*'Emission Factors'!C$24)+(G1017*'Emission Factors'!$C$26)))</f>
        <v/>
      </c>
      <c r="N1017" s="128" t="str">
        <f t="shared" si="45"/>
        <v/>
      </c>
      <c r="O1017" s="128" t="str">
        <f t="shared" si="46"/>
        <v/>
      </c>
      <c r="P1017" s="128" t="str">
        <f>IFERROR(N1017*'Emission Factors'!C$10+O1017*'Emission Factors'!C$17,"")</f>
        <v/>
      </c>
      <c r="Q1017" s="129" t="str">
        <f t="shared" si="47"/>
        <v/>
      </c>
      <c r="R1017" s="130" t="str">
        <f>IFERROR(N1017*'Emission Factors'!C$11+O1017*'Emission Factors'!C$18,"")</f>
        <v/>
      </c>
      <c r="S1017" s="130" t="str">
        <f>IFERROR(N1017*'Emission Factors'!C$12+O1017*'Emission Factors'!C$19,"")</f>
        <v/>
      </c>
      <c r="T1017" s="130" t="str">
        <f>IFERROR(N1017*'Emission Factors'!C$13+O1017*'Emission Factors'!C$20,"")</f>
        <v/>
      </c>
      <c r="U1017" s="131" t="str">
        <f>IFERROR(IF(K1017="Residential",N1017*'Emission Factors'!$C$14+O1017*'Emission Factors'!$C$21,N1017*'Emission Factors'!$C$15+O1017*'Emission Factors'!$C$22),"")</f>
        <v/>
      </c>
    </row>
    <row r="1018" spans="2:21" ht="15" customHeight="1" x14ac:dyDescent="0.3">
      <c r="B1018" s="123"/>
      <c r="C1018" s="124"/>
      <c r="D1018" s="132"/>
      <c r="E1018" s="124"/>
      <c r="F1018" s="124"/>
      <c r="G1018" s="124"/>
      <c r="H1018" s="125"/>
      <c r="I1018" s="126"/>
      <c r="J1018" s="127"/>
      <c r="K1018" s="127"/>
      <c r="L1018" s="128" t="str">
        <f>IF(E1018+G1018=0,"",((E1018*'Emission Factors'!C$23)+(G1018*'Emission Factors'!$C$25)))</f>
        <v/>
      </c>
      <c r="M1018" s="128" t="str">
        <f>IF(E1018+G1018=0,"",((E1018*'Emission Factors'!C$24)+(G1018*'Emission Factors'!$C$26)))</f>
        <v/>
      </c>
      <c r="N1018" s="128" t="str">
        <f t="shared" si="45"/>
        <v/>
      </c>
      <c r="O1018" s="128" t="str">
        <f t="shared" si="46"/>
        <v/>
      </c>
      <c r="P1018" s="128" t="str">
        <f>IFERROR(N1018*'Emission Factors'!C$10+O1018*'Emission Factors'!C$17,"")</f>
        <v/>
      </c>
      <c r="Q1018" s="129" t="str">
        <f t="shared" si="47"/>
        <v/>
      </c>
      <c r="R1018" s="130" t="str">
        <f>IFERROR(N1018*'Emission Factors'!C$11+O1018*'Emission Factors'!C$18,"")</f>
        <v/>
      </c>
      <c r="S1018" s="130" t="str">
        <f>IFERROR(N1018*'Emission Factors'!C$12+O1018*'Emission Factors'!C$19,"")</f>
        <v/>
      </c>
      <c r="T1018" s="130" t="str">
        <f>IFERROR(N1018*'Emission Factors'!C$13+O1018*'Emission Factors'!C$20,"")</f>
        <v/>
      </c>
      <c r="U1018" s="131" t="str">
        <f>IFERROR(IF(K1018="Residential",N1018*'Emission Factors'!$C$14+O1018*'Emission Factors'!$C$21,N1018*'Emission Factors'!$C$15+O1018*'Emission Factors'!$C$22),"")</f>
        <v/>
      </c>
    </row>
    <row r="1019" spans="2:21" ht="15" customHeight="1" x14ac:dyDescent="0.3">
      <c r="B1019" s="123"/>
      <c r="C1019" s="124"/>
      <c r="D1019" s="132"/>
      <c r="E1019" s="124"/>
      <c r="F1019" s="124"/>
      <c r="G1019" s="124"/>
      <c r="H1019" s="125"/>
      <c r="I1019" s="126"/>
      <c r="J1019" s="127"/>
      <c r="K1019" s="127"/>
      <c r="L1019" s="128" t="str">
        <f>IF(E1019+G1019=0,"",((E1019*'Emission Factors'!C$23)+(G1019*'Emission Factors'!$C$25)))</f>
        <v/>
      </c>
      <c r="M1019" s="128" t="str">
        <f>IF(E1019+G1019=0,"",((E1019*'Emission Factors'!C$24)+(G1019*'Emission Factors'!$C$26)))</f>
        <v/>
      </c>
      <c r="N1019" s="128" t="str">
        <f t="shared" si="45"/>
        <v/>
      </c>
      <c r="O1019" s="128" t="str">
        <f t="shared" si="46"/>
        <v/>
      </c>
      <c r="P1019" s="128" t="str">
        <f>IFERROR(N1019*'Emission Factors'!C$10+O1019*'Emission Factors'!C$17,"")</f>
        <v/>
      </c>
      <c r="Q1019" s="129" t="str">
        <f t="shared" si="47"/>
        <v/>
      </c>
      <c r="R1019" s="130" t="str">
        <f>IFERROR(N1019*'Emission Factors'!C$11+O1019*'Emission Factors'!C$18,"")</f>
        <v/>
      </c>
      <c r="S1019" s="130" t="str">
        <f>IFERROR(N1019*'Emission Factors'!C$12+O1019*'Emission Factors'!C$19,"")</f>
        <v/>
      </c>
      <c r="T1019" s="130" t="str">
        <f>IFERROR(N1019*'Emission Factors'!C$13+O1019*'Emission Factors'!C$20,"")</f>
        <v/>
      </c>
      <c r="U1019" s="131" t="str">
        <f>IFERROR(IF(K1019="Residential",N1019*'Emission Factors'!$C$14+O1019*'Emission Factors'!$C$21,N1019*'Emission Factors'!$C$15+O1019*'Emission Factors'!$C$22),"")</f>
        <v/>
      </c>
    </row>
    <row r="1020" spans="2:21" ht="15" customHeight="1" x14ac:dyDescent="0.3">
      <c r="B1020" s="123"/>
      <c r="C1020" s="124"/>
      <c r="D1020" s="132"/>
      <c r="E1020" s="124"/>
      <c r="F1020" s="124"/>
      <c r="G1020" s="124"/>
      <c r="H1020" s="125"/>
      <c r="I1020" s="126"/>
      <c r="J1020" s="127"/>
      <c r="K1020" s="127"/>
      <c r="L1020" s="128" t="str">
        <f>IF(E1020+G1020=0,"",((E1020*'Emission Factors'!C$23)+(G1020*'Emission Factors'!$C$25)))</f>
        <v/>
      </c>
      <c r="M1020" s="128" t="str">
        <f>IF(E1020+G1020=0,"",((E1020*'Emission Factors'!C$24)+(G1020*'Emission Factors'!$C$26)))</f>
        <v/>
      </c>
      <c r="N1020" s="128" t="str">
        <f t="shared" si="45"/>
        <v/>
      </c>
      <c r="O1020" s="128" t="str">
        <f t="shared" si="46"/>
        <v/>
      </c>
      <c r="P1020" s="128" t="str">
        <f>IFERROR(N1020*'Emission Factors'!C$10+O1020*'Emission Factors'!C$17,"")</f>
        <v/>
      </c>
      <c r="Q1020" s="129" t="str">
        <f t="shared" si="47"/>
        <v/>
      </c>
      <c r="R1020" s="130" t="str">
        <f>IFERROR(N1020*'Emission Factors'!C$11+O1020*'Emission Factors'!C$18,"")</f>
        <v/>
      </c>
      <c r="S1020" s="130" t="str">
        <f>IFERROR(N1020*'Emission Factors'!C$12+O1020*'Emission Factors'!C$19,"")</f>
        <v/>
      </c>
      <c r="T1020" s="130" t="str">
        <f>IFERROR(N1020*'Emission Factors'!C$13+O1020*'Emission Factors'!C$20,"")</f>
        <v/>
      </c>
      <c r="U1020" s="131" t="str">
        <f>IFERROR(IF(K1020="Residential",N1020*'Emission Factors'!$C$14+O1020*'Emission Factors'!$C$21,N1020*'Emission Factors'!$C$15+O1020*'Emission Factors'!$C$22),"")</f>
        <v/>
      </c>
    </row>
    <row r="1021" spans="2:21" ht="15" customHeight="1" x14ac:dyDescent="0.3">
      <c r="B1021" s="123"/>
      <c r="C1021" s="124"/>
      <c r="D1021" s="132"/>
      <c r="E1021" s="124"/>
      <c r="F1021" s="124"/>
      <c r="G1021" s="124"/>
      <c r="H1021" s="125"/>
      <c r="I1021" s="126"/>
      <c r="J1021" s="127"/>
      <c r="K1021" s="127"/>
      <c r="L1021" s="128" t="str">
        <f>IF(E1021+G1021=0,"",((E1021*'Emission Factors'!C$23)+(G1021*'Emission Factors'!$C$25)))</f>
        <v/>
      </c>
      <c r="M1021" s="128" t="str">
        <f>IF(E1021+G1021=0,"",((E1021*'Emission Factors'!C$24)+(G1021*'Emission Factors'!$C$26)))</f>
        <v/>
      </c>
      <c r="N1021" s="128" t="str">
        <f t="shared" si="45"/>
        <v/>
      </c>
      <c r="O1021" s="128" t="str">
        <f t="shared" si="46"/>
        <v/>
      </c>
      <c r="P1021" s="128" t="str">
        <f>IFERROR(N1021*'Emission Factors'!C$10+O1021*'Emission Factors'!C$17,"")</f>
        <v/>
      </c>
      <c r="Q1021" s="129" t="str">
        <f t="shared" si="47"/>
        <v/>
      </c>
      <c r="R1021" s="130" t="str">
        <f>IFERROR(N1021*'Emission Factors'!C$11+O1021*'Emission Factors'!C$18,"")</f>
        <v/>
      </c>
      <c r="S1021" s="130" t="str">
        <f>IFERROR(N1021*'Emission Factors'!C$12+O1021*'Emission Factors'!C$19,"")</f>
        <v/>
      </c>
      <c r="T1021" s="130" t="str">
        <f>IFERROR(N1021*'Emission Factors'!C$13+O1021*'Emission Factors'!C$20,"")</f>
        <v/>
      </c>
      <c r="U1021" s="131" t="str">
        <f>IFERROR(IF(K1021="Residential",N1021*'Emission Factors'!$C$14+O1021*'Emission Factors'!$C$21,N1021*'Emission Factors'!$C$15+O1021*'Emission Factors'!$C$22),"")</f>
        <v/>
      </c>
    </row>
    <row r="1022" spans="2:21" ht="15" customHeight="1" x14ac:dyDescent="0.3">
      <c r="B1022" s="123"/>
      <c r="C1022" s="124"/>
      <c r="D1022" s="132"/>
      <c r="E1022" s="124"/>
      <c r="F1022" s="124"/>
      <c r="G1022" s="124"/>
      <c r="H1022" s="125"/>
      <c r="I1022" s="126"/>
      <c r="J1022" s="127"/>
      <c r="K1022" s="127"/>
      <c r="L1022" s="128" t="str">
        <f>IF(E1022+G1022=0,"",((E1022*'Emission Factors'!C$23)+(G1022*'Emission Factors'!$C$25)))</f>
        <v/>
      </c>
      <c r="M1022" s="128" t="str">
        <f>IF(E1022+G1022=0,"",((E1022*'Emission Factors'!C$24)+(G1022*'Emission Factors'!$C$26)))</f>
        <v/>
      </c>
      <c r="N1022" s="128" t="str">
        <f t="shared" si="45"/>
        <v/>
      </c>
      <c r="O1022" s="128" t="str">
        <f t="shared" si="46"/>
        <v/>
      </c>
      <c r="P1022" s="128" t="str">
        <f>IFERROR(N1022*'Emission Factors'!C$10+O1022*'Emission Factors'!C$17,"")</f>
        <v/>
      </c>
      <c r="Q1022" s="129" t="str">
        <f t="shared" si="47"/>
        <v/>
      </c>
      <c r="R1022" s="130" t="str">
        <f>IFERROR(N1022*'Emission Factors'!C$11+O1022*'Emission Factors'!C$18,"")</f>
        <v/>
      </c>
      <c r="S1022" s="130" t="str">
        <f>IFERROR(N1022*'Emission Factors'!C$12+O1022*'Emission Factors'!C$19,"")</f>
        <v/>
      </c>
      <c r="T1022" s="130" t="str">
        <f>IFERROR(N1022*'Emission Factors'!C$13+O1022*'Emission Factors'!C$20,"")</f>
        <v/>
      </c>
      <c r="U1022" s="131" t="str">
        <f>IFERROR(IF(K1022="Residential",N1022*'Emission Factors'!$C$14+O1022*'Emission Factors'!$C$21,N1022*'Emission Factors'!$C$15+O1022*'Emission Factors'!$C$22),"")</f>
        <v/>
      </c>
    </row>
    <row r="1023" spans="2:21" ht="15" customHeight="1" x14ac:dyDescent="0.3">
      <c r="B1023" s="123"/>
      <c r="C1023" s="124"/>
      <c r="D1023" s="132"/>
      <c r="E1023" s="124"/>
      <c r="F1023" s="124"/>
      <c r="G1023" s="124"/>
      <c r="H1023" s="125"/>
      <c r="I1023" s="126"/>
      <c r="J1023" s="127"/>
      <c r="K1023" s="127"/>
      <c r="L1023" s="128" t="str">
        <f>IF(E1023+G1023=0,"",((E1023*'Emission Factors'!C$23)+(G1023*'Emission Factors'!$C$25)))</f>
        <v/>
      </c>
      <c r="M1023" s="128" t="str">
        <f>IF(E1023+G1023=0,"",((E1023*'Emission Factors'!C$24)+(G1023*'Emission Factors'!$C$26)))</f>
        <v/>
      </c>
      <c r="N1023" s="128" t="str">
        <f t="shared" si="45"/>
        <v/>
      </c>
      <c r="O1023" s="128" t="str">
        <f t="shared" si="46"/>
        <v/>
      </c>
      <c r="P1023" s="128" t="str">
        <f>IFERROR(N1023*'Emission Factors'!C$10+O1023*'Emission Factors'!C$17,"")</f>
        <v/>
      </c>
      <c r="Q1023" s="129" t="str">
        <f t="shared" si="47"/>
        <v/>
      </c>
      <c r="R1023" s="130" t="str">
        <f>IFERROR(N1023*'Emission Factors'!C$11+O1023*'Emission Factors'!C$18,"")</f>
        <v/>
      </c>
      <c r="S1023" s="130" t="str">
        <f>IFERROR(N1023*'Emission Factors'!C$12+O1023*'Emission Factors'!C$19,"")</f>
        <v/>
      </c>
      <c r="T1023" s="130" t="str">
        <f>IFERROR(N1023*'Emission Factors'!C$13+O1023*'Emission Factors'!C$20,"")</f>
        <v/>
      </c>
      <c r="U1023" s="131" t="str">
        <f>IFERROR(IF(K1023="Residential",N1023*'Emission Factors'!$C$14+O1023*'Emission Factors'!$C$21,N1023*'Emission Factors'!$C$15+O1023*'Emission Factors'!$C$22),"")</f>
        <v/>
      </c>
    </row>
    <row r="1024" spans="2:21" ht="15" customHeight="1" x14ac:dyDescent="0.3">
      <c r="B1024" s="123"/>
      <c r="C1024" s="124"/>
      <c r="D1024" s="132"/>
      <c r="E1024" s="124"/>
      <c r="F1024" s="124"/>
      <c r="G1024" s="124"/>
      <c r="H1024" s="125"/>
      <c r="I1024" s="126"/>
      <c r="J1024" s="127"/>
      <c r="K1024" s="127"/>
      <c r="L1024" s="128" t="str">
        <f>IF(E1024+G1024=0,"",((E1024*'Emission Factors'!C$23)+(G1024*'Emission Factors'!$C$25)))</f>
        <v/>
      </c>
      <c r="M1024" s="128" t="str">
        <f>IF(E1024+G1024=0,"",((E1024*'Emission Factors'!C$24)+(G1024*'Emission Factors'!$C$26)))</f>
        <v/>
      </c>
      <c r="N1024" s="128" t="str">
        <f t="shared" si="45"/>
        <v/>
      </c>
      <c r="O1024" s="128" t="str">
        <f t="shared" si="46"/>
        <v/>
      </c>
      <c r="P1024" s="128" t="str">
        <f>IFERROR(N1024*'Emission Factors'!C$10+O1024*'Emission Factors'!C$17,"")</f>
        <v/>
      </c>
      <c r="Q1024" s="129" t="str">
        <f t="shared" si="47"/>
        <v/>
      </c>
      <c r="R1024" s="130" t="str">
        <f>IFERROR(N1024*'Emission Factors'!C$11+O1024*'Emission Factors'!C$18,"")</f>
        <v/>
      </c>
      <c r="S1024" s="130" t="str">
        <f>IFERROR(N1024*'Emission Factors'!C$12+O1024*'Emission Factors'!C$19,"")</f>
        <v/>
      </c>
      <c r="T1024" s="130" t="str">
        <f>IFERROR(N1024*'Emission Factors'!C$13+O1024*'Emission Factors'!C$20,"")</f>
        <v/>
      </c>
      <c r="U1024" s="131" t="str">
        <f>IFERROR(IF(K1024="Residential",N1024*'Emission Factors'!$C$14+O1024*'Emission Factors'!$C$21,N1024*'Emission Factors'!$C$15+O1024*'Emission Factors'!$C$22),"")</f>
        <v/>
      </c>
    </row>
    <row r="1025" spans="2:21" ht="15" customHeight="1" x14ac:dyDescent="0.3">
      <c r="B1025" s="123"/>
      <c r="C1025" s="124"/>
      <c r="D1025" s="132"/>
      <c r="E1025" s="124"/>
      <c r="F1025" s="124"/>
      <c r="G1025" s="124"/>
      <c r="H1025" s="125"/>
      <c r="I1025" s="126"/>
      <c r="J1025" s="127"/>
      <c r="K1025" s="127"/>
      <c r="L1025" s="128" t="str">
        <f>IF(E1025+G1025=0,"",((E1025*'Emission Factors'!C$23)+(G1025*'Emission Factors'!$C$25)))</f>
        <v/>
      </c>
      <c r="M1025" s="128" t="str">
        <f>IF(E1025+G1025=0,"",((E1025*'Emission Factors'!C$24)+(G1025*'Emission Factors'!$C$26)))</f>
        <v/>
      </c>
      <c r="N1025" s="128" t="str">
        <f t="shared" si="45"/>
        <v/>
      </c>
      <c r="O1025" s="128" t="str">
        <f t="shared" si="46"/>
        <v/>
      </c>
      <c r="P1025" s="128" t="str">
        <f>IFERROR(N1025*'Emission Factors'!C$10+O1025*'Emission Factors'!C$17,"")</f>
        <v/>
      </c>
      <c r="Q1025" s="129" t="str">
        <f t="shared" si="47"/>
        <v/>
      </c>
      <c r="R1025" s="130" t="str">
        <f>IFERROR(N1025*'Emission Factors'!C$11+O1025*'Emission Factors'!C$18,"")</f>
        <v/>
      </c>
      <c r="S1025" s="130" t="str">
        <f>IFERROR(N1025*'Emission Factors'!C$12+O1025*'Emission Factors'!C$19,"")</f>
        <v/>
      </c>
      <c r="T1025" s="130" t="str">
        <f>IFERROR(N1025*'Emission Factors'!C$13+O1025*'Emission Factors'!C$20,"")</f>
        <v/>
      </c>
      <c r="U1025" s="131" t="str">
        <f>IFERROR(IF(K1025="Residential",N1025*'Emission Factors'!$C$14+O1025*'Emission Factors'!$C$21,N1025*'Emission Factors'!$C$15+O1025*'Emission Factors'!$C$22),"")</f>
        <v/>
      </c>
    </row>
    <row r="1026" spans="2:21" ht="15" customHeight="1" x14ac:dyDescent="0.3">
      <c r="B1026" s="123"/>
      <c r="C1026" s="124"/>
      <c r="D1026" s="132"/>
      <c r="E1026" s="124"/>
      <c r="F1026" s="124"/>
      <c r="G1026" s="124"/>
      <c r="H1026" s="125"/>
      <c r="I1026" s="126"/>
      <c r="J1026" s="127"/>
      <c r="K1026" s="127"/>
      <c r="L1026" s="128" t="str">
        <f>IF(E1026+G1026=0,"",((E1026*'Emission Factors'!C$23)+(G1026*'Emission Factors'!$C$25)))</f>
        <v/>
      </c>
      <c r="M1026" s="128" t="str">
        <f>IF(E1026+G1026=0,"",((E1026*'Emission Factors'!C$24)+(G1026*'Emission Factors'!$C$26)))</f>
        <v/>
      </c>
      <c r="N1026" s="128" t="str">
        <f t="shared" si="45"/>
        <v/>
      </c>
      <c r="O1026" s="128" t="str">
        <f t="shared" si="46"/>
        <v/>
      </c>
      <c r="P1026" s="128" t="str">
        <f>IFERROR(N1026*'Emission Factors'!C$10+O1026*'Emission Factors'!C$17,"")</f>
        <v/>
      </c>
      <c r="Q1026" s="129" t="str">
        <f t="shared" si="47"/>
        <v/>
      </c>
      <c r="R1026" s="130" t="str">
        <f>IFERROR(N1026*'Emission Factors'!C$11+O1026*'Emission Factors'!C$18,"")</f>
        <v/>
      </c>
      <c r="S1026" s="130" t="str">
        <f>IFERROR(N1026*'Emission Factors'!C$12+O1026*'Emission Factors'!C$19,"")</f>
        <v/>
      </c>
      <c r="T1026" s="130" t="str">
        <f>IFERROR(N1026*'Emission Factors'!C$13+O1026*'Emission Factors'!C$20,"")</f>
        <v/>
      </c>
      <c r="U1026" s="131" t="str">
        <f>IFERROR(IF(K1026="Residential",N1026*'Emission Factors'!$C$14+O1026*'Emission Factors'!$C$21,N1026*'Emission Factors'!$C$15+O1026*'Emission Factors'!$C$22),"")</f>
        <v/>
      </c>
    </row>
    <row r="1027" spans="2:21" ht="15" customHeight="1" x14ac:dyDescent="0.3">
      <c r="B1027" s="123"/>
      <c r="C1027" s="124"/>
      <c r="D1027" s="132"/>
      <c r="E1027" s="124"/>
      <c r="F1027" s="124"/>
      <c r="G1027" s="124"/>
      <c r="H1027" s="125"/>
      <c r="I1027" s="126"/>
      <c r="J1027" s="127"/>
      <c r="K1027" s="127"/>
      <c r="L1027" s="128" t="str">
        <f>IF(E1027+G1027=0,"",((E1027*'Emission Factors'!C$23)+(G1027*'Emission Factors'!$C$25)))</f>
        <v/>
      </c>
      <c r="M1027" s="128" t="str">
        <f>IF(E1027+G1027=0,"",((E1027*'Emission Factors'!C$24)+(G1027*'Emission Factors'!$C$26)))</f>
        <v/>
      </c>
      <c r="N1027" s="128" t="str">
        <f t="shared" si="45"/>
        <v/>
      </c>
      <c r="O1027" s="128" t="str">
        <f t="shared" si="46"/>
        <v/>
      </c>
      <c r="P1027" s="128" t="str">
        <f>IFERROR(N1027*'Emission Factors'!C$10+O1027*'Emission Factors'!C$17,"")</f>
        <v/>
      </c>
      <c r="Q1027" s="129" t="str">
        <f t="shared" si="47"/>
        <v/>
      </c>
      <c r="R1027" s="130" t="str">
        <f>IFERROR(N1027*'Emission Factors'!C$11+O1027*'Emission Factors'!C$18,"")</f>
        <v/>
      </c>
      <c r="S1027" s="130" t="str">
        <f>IFERROR(N1027*'Emission Factors'!C$12+O1027*'Emission Factors'!C$19,"")</f>
        <v/>
      </c>
      <c r="T1027" s="130" t="str">
        <f>IFERROR(N1027*'Emission Factors'!C$13+O1027*'Emission Factors'!C$20,"")</f>
        <v/>
      </c>
      <c r="U1027" s="131" t="str">
        <f>IFERROR(IF(K1027="Residential",N1027*'Emission Factors'!$C$14+O1027*'Emission Factors'!$C$21,N1027*'Emission Factors'!$C$15+O1027*'Emission Factors'!$C$22),"")</f>
        <v/>
      </c>
    </row>
    <row r="1028" spans="2:21" ht="15" customHeight="1" x14ac:dyDescent="0.3">
      <c r="B1028" s="123"/>
      <c r="C1028" s="124"/>
      <c r="D1028" s="132"/>
      <c r="E1028" s="124"/>
      <c r="F1028" s="124"/>
      <c r="G1028" s="124"/>
      <c r="H1028" s="125"/>
      <c r="I1028" s="126"/>
      <c r="J1028" s="127"/>
      <c r="K1028" s="127"/>
      <c r="L1028" s="128" t="str">
        <f>IF(E1028+G1028=0,"",((E1028*'Emission Factors'!C$23)+(G1028*'Emission Factors'!$C$25)))</f>
        <v/>
      </c>
      <c r="M1028" s="128" t="str">
        <f>IF(E1028+G1028=0,"",((E1028*'Emission Factors'!C$24)+(G1028*'Emission Factors'!$C$26)))</f>
        <v/>
      </c>
      <c r="N1028" s="128" t="str">
        <f t="shared" si="45"/>
        <v/>
      </c>
      <c r="O1028" s="128" t="str">
        <f t="shared" si="46"/>
        <v/>
      </c>
      <c r="P1028" s="128" t="str">
        <f>IFERROR(N1028*'Emission Factors'!C$10+O1028*'Emission Factors'!C$17,"")</f>
        <v/>
      </c>
      <c r="Q1028" s="129" t="str">
        <f t="shared" si="47"/>
        <v/>
      </c>
      <c r="R1028" s="130" t="str">
        <f>IFERROR(N1028*'Emission Factors'!C$11+O1028*'Emission Factors'!C$18,"")</f>
        <v/>
      </c>
      <c r="S1028" s="130" t="str">
        <f>IFERROR(N1028*'Emission Factors'!C$12+O1028*'Emission Factors'!C$19,"")</f>
        <v/>
      </c>
      <c r="T1028" s="130" t="str">
        <f>IFERROR(N1028*'Emission Factors'!C$13+O1028*'Emission Factors'!C$20,"")</f>
        <v/>
      </c>
      <c r="U1028" s="131" t="str">
        <f>IFERROR(IF(K1028="Residential",N1028*'Emission Factors'!$C$14+O1028*'Emission Factors'!$C$21,N1028*'Emission Factors'!$C$15+O1028*'Emission Factors'!$C$22),"")</f>
        <v/>
      </c>
    </row>
    <row r="1029" spans="2:21" ht="15" customHeight="1" x14ac:dyDescent="0.3">
      <c r="B1029" s="123"/>
      <c r="C1029" s="124"/>
      <c r="D1029" s="132"/>
      <c r="E1029" s="124"/>
      <c r="F1029" s="124"/>
      <c r="G1029" s="124"/>
      <c r="H1029" s="125"/>
      <c r="I1029" s="126"/>
      <c r="J1029" s="127"/>
      <c r="K1029" s="127"/>
      <c r="L1029" s="128" t="str">
        <f>IF(E1029+G1029=0,"",((E1029*'Emission Factors'!C$23)+(G1029*'Emission Factors'!$C$25)))</f>
        <v/>
      </c>
      <c r="M1029" s="128" t="str">
        <f>IF(E1029+G1029=0,"",((E1029*'Emission Factors'!C$24)+(G1029*'Emission Factors'!$C$26)))</f>
        <v/>
      </c>
      <c r="N1029" s="128" t="str">
        <f t="shared" si="45"/>
        <v/>
      </c>
      <c r="O1029" s="128" t="str">
        <f t="shared" si="46"/>
        <v/>
      </c>
      <c r="P1029" s="128" t="str">
        <f>IFERROR(N1029*'Emission Factors'!C$10+O1029*'Emission Factors'!C$17,"")</f>
        <v/>
      </c>
      <c r="Q1029" s="129" t="str">
        <f t="shared" si="47"/>
        <v/>
      </c>
      <c r="R1029" s="130" t="str">
        <f>IFERROR(N1029*'Emission Factors'!C$11+O1029*'Emission Factors'!C$18,"")</f>
        <v/>
      </c>
      <c r="S1029" s="130" t="str">
        <f>IFERROR(N1029*'Emission Factors'!C$12+O1029*'Emission Factors'!C$19,"")</f>
        <v/>
      </c>
      <c r="T1029" s="130" t="str">
        <f>IFERROR(N1029*'Emission Factors'!C$13+O1029*'Emission Factors'!C$20,"")</f>
        <v/>
      </c>
      <c r="U1029" s="131" t="str">
        <f>IFERROR(IF(K1029="Residential",N1029*'Emission Factors'!$C$14+O1029*'Emission Factors'!$C$21,N1029*'Emission Factors'!$C$15+O1029*'Emission Factors'!$C$22),"")</f>
        <v/>
      </c>
    </row>
    <row r="1030" spans="2:21" ht="15" customHeight="1" x14ac:dyDescent="0.3">
      <c r="B1030" s="123"/>
      <c r="C1030" s="124"/>
      <c r="D1030" s="132"/>
      <c r="E1030" s="124"/>
      <c r="F1030" s="124"/>
      <c r="G1030" s="124"/>
      <c r="H1030" s="125"/>
      <c r="I1030" s="126"/>
      <c r="J1030" s="127"/>
      <c r="K1030" s="127"/>
      <c r="L1030" s="128" t="str">
        <f>IF(E1030+G1030=0,"",((E1030*'Emission Factors'!C$23)+(G1030*'Emission Factors'!$C$25)))</f>
        <v/>
      </c>
      <c r="M1030" s="128" t="str">
        <f>IF(E1030+G1030=0,"",((E1030*'Emission Factors'!C$24)+(G1030*'Emission Factors'!$C$26)))</f>
        <v/>
      </c>
      <c r="N1030" s="128" t="str">
        <f t="shared" si="45"/>
        <v/>
      </c>
      <c r="O1030" s="128" t="str">
        <f t="shared" si="46"/>
        <v/>
      </c>
      <c r="P1030" s="128" t="str">
        <f>IFERROR(N1030*'Emission Factors'!C$10+O1030*'Emission Factors'!C$17,"")</f>
        <v/>
      </c>
      <c r="Q1030" s="129" t="str">
        <f t="shared" si="47"/>
        <v/>
      </c>
      <c r="R1030" s="130" t="str">
        <f>IFERROR(N1030*'Emission Factors'!C$11+O1030*'Emission Factors'!C$18,"")</f>
        <v/>
      </c>
      <c r="S1030" s="130" t="str">
        <f>IFERROR(N1030*'Emission Factors'!C$12+O1030*'Emission Factors'!C$19,"")</f>
        <v/>
      </c>
      <c r="T1030" s="130" t="str">
        <f>IFERROR(N1030*'Emission Factors'!C$13+O1030*'Emission Factors'!C$20,"")</f>
        <v/>
      </c>
      <c r="U1030" s="131" t="str">
        <f>IFERROR(IF(K1030="Residential",N1030*'Emission Factors'!$C$14+O1030*'Emission Factors'!$C$21,N1030*'Emission Factors'!$C$15+O1030*'Emission Factors'!$C$22),"")</f>
        <v/>
      </c>
    </row>
    <row r="1031" spans="2:21" ht="15" customHeight="1" x14ac:dyDescent="0.3">
      <c r="B1031" s="123"/>
      <c r="C1031" s="124"/>
      <c r="D1031" s="132"/>
      <c r="E1031" s="124"/>
      <c r="F1031" s="124"/>
      <c r="G1031" s="124"/>
      <c r="H1031" s="125"/>
      <c r="I1031" s="126"/>
      <c r="J1031" s="127"/>
      <c r="K1031" s="127"/>
      <c r="L1031" s="128" t="str">
        <f>IF(E1031+G1031=0,"",((E1031*'Emission Factors'!C$23)+(G1031*'Emission Factors'!$C$25)))</f>
        <v/>
      </c>
      <c r="M1031" s="128" t="str">
        <f>IF(E1031+G1031=0,"",((E1031*'Emission Factors'!C$24)+(G1031*'Emission Factors'!$C$26)))</f>
        <v/>
      </c>
      <c r="N1031" s="128" t="str">
        <f t="shared" si="45"/>
        <v/>
      </c>
      <c r="O1031" s="128" t="str">
        <f t="shared" si="46"/>
        <v/>
      </c>
      <c r="P1031" s="128" t="str">
        <f>IFERROR(N1031*'Emission Factors'!C$10+O1031*'Emission Factors'!C$17,"")</f>
        <v/>
      </c>
      <c r="Q1031" s="129" t="str">
        <f t="shared" si="47"/>
        <v/>
      </c>
      <c r="R1031" s="130" t="str">
        <f>IFERROR(N1031*'Emission Factors'!C$11+O1031*'Emission Factors'!C$18,"")</f>
        <v/>
      </c>
      <c r="S1031" s="130" t="str">
        <f>IFERROR(N1031*'Emission Factors'!C$12+O1031*'Emission Factors'!C$19,"")</f>
        <v/>
      </c>
      <c r="T1031" s="130" t="str">
        <f>IFERROR(N1031*'Emission Factors'!C$13+O1031*'Emission Factors'!C$20,"")</f>
        <v/>
      </c>
      <c r="U1031" s="131" t="str">
        <f>IFERROR(IF(K1031="Residential",N1031*'Emission Factors'!$C$14+O1031*'Emission Factors'!$C$21,N1031*'Emission Factors'!$C$15+O1031*'Emission Factors'!$C$22),"")</f>
        <v/>
      </c>
    </row>
    <row r="1032" spans="2:21" ht="15" customHeight="1" x14ac:dyDescent="0.3">
      <c r="B1032" s="123"/>
      <c r="C1032" s="124"/>
      <c r="D1032" s="132"/>
      <c r="E1032" s="124"/>
      <c r="F1032" s="124"/>
      <c r="G1032" s="124"/>
      <c r="H1032" s="125"/>
      <c r="I1032" s="126"/>
      <c r="J1032" s="127"/>
      <c r="K1032" s="127"/>
      <c r="L1032" s="128" t="str">
        <f>IF(E1032+G1032=0,"",((E1032*'Emission Factors'!C$23)+(G1032*'Emission Factors'!$C$25)))</f>
        <v/>
      </c>
      <c r="M1032" s="128" t="str">
        <f>IF(E1032+G1032=0,"",((E1032*'Emission Factors'!C$24)+(G1032*'Emission Factors'!$C$26)))</f>
        <v/>
      </c>
      <c r="N1032" s="128" t="str">
        <f t="shared" si="45"/>
        <v/>
      </c>
      <c r="O1032" s="128" t="str">
        <f t="shared" si="46"/>
        <v/>
      </c>
      <c r="P1032" s="128" t="str">
        <f>IFERROR(N1032*'Emission Factors'!C$10+O1032*'Emission Factors'!C$17,"")</f>
        <v/>
      </c>
      <c r="Q1032" s="129" t="str">
        <f t="shared" si="47"/>
        <v/>
      </c>
      <c r="R1032" s="130" t="str">
        <f>IFERROR(N1032*'Emission Factors'!C$11+O1032*'Emission Factors'!C$18,"")</f>
        <v/>
      </c>
      <c r="S1032" s="130" t="str">
        <f>IFERROR(N1032*'Emission Factors'!C$12+O1032*'Emission Factors'!C$19,"")</f>
        <v/>
      </c>
      <c r="T1032" s="130" t="str">
        <f>IFERROR(N1032*'Emission Factors'!C$13+O1032*'Emission Factors'!C$20,"")</f>
        <v/>
      </c>
      <c r="U1032" s="131" t="str">
        <f>IFERROR(IF(K1032="Residential",N1032*'Emission Factors'!$C$14+O1032*'Emission Factors'!$C$21,N1032*'Emission Factors'!$C$15+O1032*'Emission Factors'!$C$22),"")</f>
        <v/>
      </c>
    </row>
    <row r="1033" spans="2:21" ht="15" customHeight="1" x14ac:dyDescent="0.3">
      <c r="B1033" s="123"/>
      <c r="C1033" s="124"/>
      <c r="D1033" s="132"/>
      <c r="E1033" s="124"/>
      <c r="F1033" s="124"/>
      <c r="G1033" s="124"/>
      <c r="H1033" s="125"/>
      <c r="I1033" s="126"/>
      <c r="J1033" s="127"/>
      <c r="K1033" s="127"/>
      <c r="L1033" s="128" t="str">
        <f>IF(E1033+G1033=0,"",((E1033*'Emission Factors'!C$23)+(G1033*'Emission Factors'!$C$25)))</f>
        <v/>
      </c>
      <c r="M1033" s="128" t="str">
        <f>IF(E1033+G1033=0,"",((E1033*'Emission Factors'!C$24)+(G1033*'Emission Factors'!$C$26)))</f>
        <v/>
      </c>
      <c r="N1033" s="128" t="str">
        <f t="shared" si="45"/>
        <v/>
      </c>
      <c r="O1033" s="128" t="str">
        <f t="shared" si="46"/>
        <v/>
      </c>
      <c r="P1033" s="128" t="str">
        <f>IFERROR(N1033*'Emission Factors'!C$10+O1033*'Emission Factors'!C$17,"")</f>
        <v/>
      </c>
      <c r="Q1033" s="129" t="str">
        <f t="shared" si="47"/>
        <v/>
      </c>
      <c r="R1033" s="130" t="str">
        <f>IFERROR(N1033*'Emission Factors'!C$11+O1033*'Emission Factors'!C$18,"")</f>
        <v/>
      </c>
      <c r="S1033" s="130" t="str">
        <f>IFERROR(N1033*'Emission Factors'!C$12+O1033*'Emission Factors'!C$19,"")</f>
        <v/>
      </c>
      <c r="T1033" s="130" t="str">
        <f>IFERROR(N1033*'Emission Factors'!C$13+O1033*'Emission Factors'!C$20,"")</f>
        <v/>
      </c>
      <c r="U1033" s="131" t="str">
        <f>IFERROR(IF(K1033="Residential",N1033*'Emission Factors'!$C$14+O1033*'Emission Factors'!$C$21,N1033*'Emission Factors'!$C$15+O1033*'Emission Factors'!$C$22),"")</f>
        <v/>
      </c>
    </row>
    <row r="1034" spans="2:21" ht="15" customHeight="1" x14ac:dyDescent="0.3">
      <c r="B1034" s="123"/>
      <c r="C1034" s="124"/>
      <c r="D1034" s="132"/>
      <c r="E1034" s="124"/>
      <c r="F1034" s="124"/>
      <c r="G1034" s="124"/>
      <c r="H1034" s="125"/>
      <c r="I1034" s="126"/>
      <c r="J1034" s="127"/>
      <c r="K1034" s="127"/>
      <c r="L1034" s="128" t="str">
        <f>IF(E1034+G1034=0,"",((E1034*'Emission Factors'!C$23)+(G1034*'Emission Factors'!$C$25)))</f>
        <v/>
      </c>
      <c r="M1034" s="128" t="str">
        <f>IF(E1034+G1034=0,"",((E1034*'Emission Factors'!C$24)+(G1034*'Emission Factors'!$C$26)))</f>
        <v/>
      </c>
      <c r="N1034" s="128" t="str">
        <f t="shared" si="45"/>
        <v/>
      </c>
      <c r="O1034" s="128" t="str">
        <f t="shared" si="46"/>
        <v/>
      </c>
      <c r="P1034" s="128" t="str">
        <f>IFERROR(N1034*'Emission Factors'!C$10+O1034*'Emission Factors'!C$17,"")</f>
        <v/>
      </c>
      <c r="Q1034" s="129" t="str">
        <f t="shared" si="47"/>
        <v/>
      </c>
      <c r="R1034" s="130" t="str">
        <f>IFERROR(N1034*'Emission Factors'!C$11+O1034*'Emission Factors'!C$18,"")</f>
        <v/>
      </c>
      <c r="S1034" s="130" t="str">
        <f>IFERROR(N1034*'Emission Factors'!C$12+O1034*'Emission Factors'!C$19,"")</f>
        <v/>
      </c>
      <c r="T1034" s="130" t="str">
        <f>IFERROR(N1034*'Emission Factors'!C$13+O1034*'Emission Factors'!C$20,"")</f>
        <v/>
      </c>
      <c r="U1034" s="131" t="str">
        <f>IFERROR(IF(K1034="Residential",N1034*'Emission Factors'!$C$14+O1034*'Emission Factors'!$C$21,N1034*'Emission Factors'!$C$15+O1034*'Emission Factors'!$C$22),"")</f>
        <v/>
      </c>
    </row>
    <row r="1035" spans="2:21" ht="15" customHeight="1" x14ac:dyDescent="0.3">
      <c r="B1035" s="123"/>
      <c r="C1035" s="124"/>
      <c r="D1035" s="132"/>
      <c r="E1035" s="124"/>
      <c r="F1035" s="124"/>
      <c r="G1035" s="124"/>
      <c r="H1035" s="125"/>
      <c r="I1035" s="126"/>
      <c r="J1035" s="127"/>
      <c r="K1035" s="127"/>
      <c r="L1035" s="128" t="str">
        <f>IF(E1035+G1035=0,"",((E1035*'Emission Factors'!C$23)+(G1035*'Emission Factors'!$C$25)))</f>
        <v/>
      </c>
      <c r="M1035" s="128" t="str">
        <f>IF(E1035+G1035=0,"",((E1035*'Emission Factors'!C$24)+(G1035*'Emission Factors'!$C$26)))</f>
        <v/>
      </c>
      <c r="N1035" s="128" t="str">
        <f t="shared" si="45"/>
        <v/>
      </c>
      <c r="O1035" s="128" t="str">
        <f t="shared" si="46"/>
        <v/>
      </c>
      <c r="P1035" s="128" t="str">
        <f>IFERROR(N1035*'Emission Factors'!C$10+O1035*'Emission Factors'!C$17,"")</f>
        <v/>
      </c>
      <c r="Q1035" s="129" t="str">
        <f t="shared" si="47"/>
        <v/>
      </c>
      <c r="R1035" s="130" t="str">
        <f>IFERROR(N1035*'Emission Factors'!C$11+O1035*'Emission Factors'!C$18,"")</f>
        <v/>
      </c>
      <c r="S1035" s="130" t="str">
        <f>IFERROR(N1035*'Emission Factors'!C$12+O1035*'Emission Factors'!C$19,"")</f>
        <v/>
      </c>
      <c r="T1035" s="130" t="str">
        <f>IFERROR(N1035*'Emission Factors'!C$13+O1035*'Emission Factors'!C$20,"")</f>
        <v/>
      </c>
      <c r="U1035" s="131" t="str">
        <f>IFERROR(IF(K1035="Residential",N1035*'Emission Factors'!$C$14+O1035*'Emission Factors'!$C$21,N1035*'Emission Factors'!$C$15+O1035*'Emission Factors'!$C$22),"")</f>
        <v/>
      </c>
    </row>
    <row r="1036" spans="2:21" ht="15" customHeight="1" x14ac:dyDescent="0.3">
      <c r="B1036" s="123"/>
      <c r="C1036" s="124"/>
      <c r="D1036" s="132"/>
      <c r="E1036" s="124"/>
      <c r="F1036" s="124"/>
      <c r="G1036" s="124"/>
      <c r="H1036" s="125"/>
      <c r="I1036" s="126"/>
      <c r="J1036" s="127"/>
      <c r="K1036" s="127"/>
      <c r="L1036" s="128" t="str">
        <f>IF(E1036+G1036=0,"",((E1036*'Emission Factors'!C$23)+(G1036*'Emission Factors'!$C$25)))</f>
        <v/>
      </c>
      <c r="M1036" s="128" t="str">
        <f>IF(E1036+G1036=0,"",((E1036*'Emission Factors'!C$24)+(G1036*'Emission Factors'!$C$26)))</f>
        <v/>
      </c>
      <c r="N1036" s="128" t="str">
        <f t="shared" si="45"/>
        <v/>
      </c>
      <c r="O1036" s="128" t="str">
        <f t="shared" si="46"/>
        <v/>
      </c>
      <c r="P1036" s="128" t="str">
        <f>IFERROR(N1036*'Emission Factors'!C$10+O1036*'Emission Factors'!C$17,"")</f>
        <v/>
      </c>
      <c r="Q1036" s="129" t="str">
        <f t="shared" si="47"/>
        <v/>
      </c>
      <c r="R1036" s="130" t="str">
        <f>IFERROR(N1036*'Emission Factors'!C$11+O1036*'Emission Factors'!C$18,"")</f>
        <v/>
      </c>
      <c r="S1036" s="130" t="str">
        <f>IFERROR(N1036*'Emission Factors'!C$12+O1036*'Emission Factors'!C$19,"")</f>
        <v/>
      </c>
      <c r="T1036" s="130" t="str">
        <f>IFERROR(N1036*'Emission Factors'!C$13+O1036*'Emission Factors'!C$20,"")</f>
        <v/>
      </c>
      <c r="U1036" s="131" t="str">
        <f>IFERROR(IF(K1036="Residential",N1036*'Emission Factors'!$C$14+O1036*'Emission Factors'!$C$21,N1036*'Emission Factors'!$C$15+O1036*'Emission Factors'!$C$22),"")</f>
        <v/>
      </c>
    </row>
    <row r="1037" spans="2:21" ht="15" customHeight="1" x14ac:dyDescent="0.3">
      <c r="B1037" s="123"/>
      <c r="C1037" s="124"/>
      <c r="D1037" s="132"/>
      <c r="E1037" s="124"/>
      <c r="F1037" s="124"/>
      <c r="G1037" s="124"/>
      <c r="H1037" s="125"/>
      <c r="I1037" s="126"/>
      <c r="J1037" s="127"/>
      <c r="K1037" s="127"/>
      <c r="L1037" s="128" t="str">
        <f>IF(E1037+G1037=0,"",((E1037*'Emission Factors'!C$23)+(G1037*'Emission Factors'!$C$25)))</f>
        <v/>
      </c>
      <c r="M1037" s="128" t="str">
        <f>IF(E1037+G1037=0,"",((E1037*'Emission Factors'!C$24)+(G1037*'Emission Factors'!$C$26)))</f>
        <v/>
      </c>
      <c r="N1037" s="128" t="str">
        <f t="shared" si="45"/>
        <v/>
      </c>
      <c r="O1037" s="128" t="str">
        <f t="shared" si="46"/>
        <v/>
      </c>
      <c r="P1037" s="128" t="str">
        <f>IFERROR(N1037*'Emission Factors'!C$10+O1037*'Emission Factors'!C$17,"")</f>
        <v/>
      </c>
      <c r="Q1037" s="129" t="str">
        <f t="shared" si="47"/>
        <v/>
      </c>
      <c r="R1037" s="130" t="str">
        <f>IFERROR(N1037*'Emission Factors'!C$11+O1037*'Emission Factors'!C$18,"")</f>
        <v/>
      </c>
      <c r="S1037" s="130" t="str">
        <f>IFERROR(N1037*'Emission Factors'!C$12+O1037*'Emission Factors'!C$19,"")</f>
        <v/>
      </c>
      <c r="T1037" s="130" t="str">
        <f>IFERROR(N1037*'Emission Factors'!C$13+O1037*'Emission Factors'!C$20,"")</f>
        <v/>
      </c>
      <c r="U1037" s="131" t="str">
        <f>IFERROR(IF(K1037="Residential",N1037*'Emission Factors'!$C$14+O1037*'Emission Factors'!$C$21,N1037*'Emission Factors'!$C$15+O1037*'Emission Factors'!$C$22),"")</f>
        <v/>
      </c>
    </row>
    <row r="1038" spans="2:21" ht="15" customHeight="1" x14ac:dyDescent="0.3">
      <c r="B1038" s="123"/>
      <c r="C1038" s="124"/>
      <c r="D1038" s="132"/>
      <c r="E1038" s="124"/>
      <c r="F1038" s="124"/>
      <c r="G1038" s="124"/>
      <c r="H1038" s="125"/>
      <c r="I1038" s="126"/>
      <c r="J1038" s="127"/>
      <c r="K1038" s="127"/>
      <c r="L1038" s="128" t="str">
        <f>IF(E1038+G1038=0,"",((E1038*'Emission Factors'!C$23)+(G1038*'Emission Factors'!$C$25)))</f>
        <v/>
      </c>
      <c r="M1038" s="128" t="str">
        <f>IF(E1038+G1038=0,"",((E1038*'Emission Factors'!C$24)+(G1038*'Emission Factors'!$C$26)))</f>
        <v/>
      </c>
      <c r="N1038" s="128" t="str">
        <f t="shared" si="45"/>
        <v/>
      </c>
      <c r="O1038" s="128" t="str">
        <f t="shared" si="46"/>
        <v/>
      </c>
      <c r="P1038" s="128" t="str">
        <f>IFERROR(N1038*'Emission Factors'!C$10+O1038*'Emission Factors'!C$17,"")</f>
        <v/>
      </c>
      <c r="Q1038" s="129" t="str">
        <f t="shared" si="47"/>
        <v/>
      </c>
      <c r="R1038" s="130" t="str">
        <f>IFERROR(N1038*'Emission Factors'!C$11+O1038*'Emission Factors'!C$18,"")</f>
        <v/>
      </c>
      <c r="S1038" s="130" t="str">
        <f>IFERROR(N1038*'Emission Factors'!C$12+O1038*'Emission Factors'!C$19,"")</f>
        <v/>
      </c>
      <c r="T1038" s="130" t="str">
        <f>IFERROR(N1038*'Emission Factors'!C$13+O1038*'Emission Factors'!C$20,"")</f>
        <v/>
      </c>
      <c r="U1038" s="131" t="str">
        <f>IFERROR(IF(K1038="Residential",N1038*'Emission Factors'!$C$14+O1038*'Emission Factors'!$C$21,N1038*'Emission Factors'!$C$15+O1038*'Emission Factors'!$C$22),"")</f>
        <v/>
      </c>
    </row>
    <row r="1039" spans="2:21" ht="15" customHeight="1" x14ac:dyDescent="0.3">
      <c r="B1039" s="123"/>
      <c r="C1039" s="124"/>
      <c r="D1039" s="132"/>
      <c r="E1039" s="124"/>
      <c r="F1039" s="124"/>
      <c r="G1039" s="124"/>
      <c r="H1039" s="125"/>
      <c r="I1039" s="126"/>
      <c r="J1039" s="127"/>
      <c r="K1039" s="127"/>
      <c r="L1039" s="128" t="str">
        <f>IF(E1039+G1039=0,"",((E1039*'Emission Factors'!C$23)+(G1039*'Emission Factors'!$C$25)))</f>
        <v/>
      </c>
      <c r="M1039" s="128" t="str">
        <f>IF(E1039+G1039=0,"",((E1039*'Emission Factors'!C$24)+(G1039*'Emission Factors'!$C$26)))</f>
        <v/>
      </c>
      <c r="N1039" s="128" t="str">
        <f t="shared" ref="N1039:N1102" si="48">IFERROR(L1039*J1039,"")</f>
        <v/>
      </c>
      <c r="O1039" s="128" t="str">
        <f t="shared" ref="O1039:O1102" si="49">IFERROR(M1039*J1039,"")</f>
        <v/>
      </c>
      <c r="P1039" s="128" t="str">
        <f>IFERROR(N1039*'Emission Factors'!C$10+O1039*'Emission Factors'!C$17,"")</f>
        <v/>
      </c>
      <c r="Q1039" s="129" t="str">
        <f t="shared" ref="Q1039:Q1102" si="50">IFERROR(P1039/I1039,"")</f>
        <v/>
      </c>
      <c r="R1039" s="130" t="str">
        <f>IFERROR(N1039*'Emission Factors'!C$11+O1039*'Emission Factors'!C$18,"")</f>
        <v/>
      </c>
      <c r="S1039" s="130" t="str">
        <f>IFERROR(N1039*'Emission Factors'!C$12+O1039*'Emission Factors'!C$19,"")</f>
        <v/>
      </c>
      <c r="T1039" s="130" t="str">
        <f>IFERROR(N1039*'Emission Factors'!C$13+O1039*'Emission Factors'!C$20,"")</f>
        <v/>
      </c>
      <c r="U1039" s="131" t="str">
        <f>IFERROR(IF(K1039="Residential",N1039*'Emission Factors'!$C$14+O1039*'Emission Factors'!$C$21,N1039*'Emission Factors'!$C$15+O1039*'Emission Factors'!$C$22),"")</f>
        <v/>
      </c>
    </row>
    <row r="1040" spans="2:21" ht="15" customHeight="1" x14ac:dyDescent="0.3">
      <c r="B1040" s="123"/>
      <c r="C1040" s="124"/>
      <c r="D1040" s="132"/>
      <c r="E1040" s="124"/>
      <c r="F1040" s="124"/>
      <c r="G1040" s="124"/>
      <c r="H1040" s="125"/>
      <c r="I1040" s="126"/>
      <c r="J1040" s="127"/>
      <c r="K1040" s="127"/>
      <c r="L1040" s="128" t="str">
        <f>IF(E1040+G1040=0,"",((E1040*'Emission Factors'!C$23)+(G1040*'Emission Factors'!$C$25)))</f>
        <v/>
      </c>
      <c r="M1040" s="128" t="str">
        <f>IF(E1040+G1040=0,"",((E1040*'Emission Factors'!C$24)+(G1040*'Emission Factors'!$C$26)))</f>
        <v/>
      </c>
      <c r="N1040" s="128" t="str">
        <f t="shared" si="48"/>
        <v/>
      </c>
      <c r="O1040" s="128" t="str">
        <f t="shared" si="49"/>
        <v/>
      </c>
      <c r="P1040" s="128" t="str">
        <f>IFERROR(N1040*'Emission Factors'!C$10+O1040*'Emission Factors'!C$17,"")</f>
        <v/>
      </c>
      <c r="Q1040" s="129" t="str">
        <f t="shared" si="50"/>
        <v/>
      </c>
      <c r="R1040" s="130" t="str">
        <f>IFERROR(N1040*'Emission Factors'!C$11+O1040*'Emission Factors'!C$18,"")</f>
        <v/>
      </c>
      <c r="S1040" s="130" t="str">
        <f>IFERROR(N1040*'Emission Factors'!C$12+O1040*'Emission Factors'!C$19,"")</f>
        <v/>
      </c>
      <c r="T1040" s="130" t="str">
        <f>IFERROR(N1040*'Emission Factors'!C$13+O1040*'Emission Factors'!C$20,"")</f>
        <v/>
      </c>
      <c r="U1040" s="131" t="str">
        <f>IFERROR(IF(K1040="Residential",N1040*'Emission Factors'!$C$14+O1040*'Emission Factors'!$C$21,N1040*'Emission Factors'!$C$15+O1040*'Emission Factors'!$C$22),"")</f>
        <v/>
      </c>
    </row>
    <row r="1041" spans="2:21" ht="15" customHeight="1" x14ac:dyDescent="0.3">
      <c r="B1041" s="123"/>
      <c r="C1041" s="124"/>
      <c r="D1041" s="132"/>
      <c r="E1041" s="124"/>
      <c r="F1041" s="124"/>
      <c r="G1041" s="124"/>
      <c r="H1041" s="125"/>
      <c r="I1041" s="126"/>
      <c r="J1041" s="127"/>
      <c r="K1041" s="127"/>
      <c r="L1041" s="128" t="str">
        <f>IF(E1041+G1041=0,"",((E1041*'Emission Factors'!C$23)+(G1041*'Emission Factors'!$C$25)))</f>
        <v/>
      </c>
      <c r="M1041" s="128" t="str">
        <f>IF(E1041+G1041=0,"",((E1041*'Emission Factors'!C$24)+(G1041*'Emission Factors'!$C$26)))</f>
        <v/>
      </c>
      <c r="N1041" s="128" t="str">
        <f t="shared" si="48"/>
        <v/>
      </c>
      <c r="O1041" s="128" t="str">
        <f t="shared" si="49"/>
        <v/>
      </c>
      <c r="P1041" s="128" t="str">
        <f>IFERROR(N1041*'Emission Factors'!C$10+O1041*'Emission Factors'!C$17,"")</f>
        <v/>
      </c>
      <c r="Q1041" s="129" t="str">
        <f t="shared" si="50"/>
        <v/>
      </c>
      <c r="R1041" s="130" t="str">
        <f>IFERROR(N1041*'Emission Factors'!C$11+O1041*'Emission Factors'!C$18,"")</f>
        <v/>
      </c>
      <c r="S1041" s="130" t="str">
        <f>IFERROR(N1041*'Emission Factors'!C$12+O1041*'Emission Factors'!C$19,"")</f>
        <v/>
      </c>
      <c r="T1041" s="130" t="str">
        <f>IFERROR(N1041*'Emission Factors'!C$13+O1041*'Emission Factors'!C$20,"")</f>
        <v/>
      </c>
      <c r="U1041" s="131" t="str">
        <f>IFERROR(IF(K1041="Residential",N1041*'Emission Factors'!$C$14+O1041*'Emission Factors'!$C$21,N1041*'Emission Factors'!$C$15+O1041*'Emission Factors'!$C$22),"")</f>
        <v/>
      </c>
    </row>
    <row r="1042" spans="2:21" ht="15" customHeight="1" x14ac:dyDescent="0.3">
      <c r="B1042" s="123"/>
      <c r="C1042" s="124"/>
      <c r="D1042" s="132"/>
      <c r="E1042" s="124"/>
      <c r="F1042" s="124"/>
      <c r="G1042" s="124"/>
      <c r="H1042" s="125"/>
      <c r="I1042" s="126"/>
      <c r="J1042" s="127"/>
      <c r="K1042" s="127"/>
      <c r="L1042" s="128" t="str">
        <f>IF(E1042+G1042=0,"",((E1042*'Emission Factors'!C$23)+(G1042*'Emission Factors'!$C$25)))</f>
        <v/>
      </c>
      <c r="M1042" s="128" t="str">
        <f>IF(E1042+G1042=0,"",((E1042*'Emission Factors'!C$24)+(G1042*'Emission Factors'!$C$26)))</f>
        <v/>
      </c>
      <c r="N1042" s="128" t="str">
        <f t="shared" si="48"/>
        <v/>
      </c>
      <c r="O1042" s="128" t="str">
        <f t="shared" si="49"/>
        <v/>
      </c>
      <c r="P1042" s="128" t="str">
        <f>IFERROR(N1042*'Emission Factors'!C$10+O1042*'Emission Factors'!C$17,"")</f>
        <v/>
      </c>
      <c r="Q1042" s="129" t="str">
        <f t="shared" si="50"/>
        <v/>
      </c>
      <c r="R1042" s="130" t="str">
        <f>IFERROR(N1042*'Emission Factors'!C$11+O1042*'Emission Factors'!C$18,"")</f>
        <v/>
      </c>
      <c r="S1042" s="130" t="str">
        <f>IFERROR(N1042*'Emission Factors'!C$12+O1042*'Emission Factors'!C$19,"")</f>
        <v/>
      </c>
      <c r="T1042" s="130" t="str">
        <f>IFERROR(N1042*'Emission Factors'!C$13+O1042*'Emission Factors'!C$20,"")</f>
        <v/>
      </c>
      <c r="U1042" s="131" t="str">
        <f>IFERROR(IF(K1042="Residential",N1042*'Emission Factors'!$C$14+O1042*'Emission Factors'!$C$21,N1042*'Emission Factors'!$C$15+O1042*'Emission Factors'!$C$22),"")</f>
        <v/>
      </c>
    </row>
    <row r="1043" spans="2:21" ht="15" customHeight="1" x14ac:dyDescent="0.3">
      <c r="B1043" s="123"/>
      <c r="C1043" s="124"/>
      <c r="D1043" s="132"/>
      <c r="E1043" s="124"/>
      <c r="F1043" s="124"/>
      <c r="G1043" s="124"/>
      <c r="H1043" s="125"/>
      <c r="I1043" s="126"/>
      <c r="J1043" s="127"/>
      <c r="K1043" s="127"/>
      <c r="L1043" s="128" t="str">
        <f>IF(E1043+G1043=0,"",((E1043*'Emission Factors'!C$23)+(G1043*'Emission Factors'!$C$25)))</f>
        <v/>
      </c>
      <c r="M1043" s="128" t="str">
        <f>IF(E1043+G1043=0,"",((E1043*'Emission Factors'!C$24)+(G1043*'Emission Factors'!$C$26)))</f>
        <v/>
      </c>
      <c r="N1043" s="128" t="str">
        <f t="shared" si="48"/>
        <v/>
      </c>
      <c r="O1043" s="128" t="str">
        <f t="shared" si="49"/>
        <v/>
      </c>
      <c r="P1043" s="128" t="str">
        <f>IFERROR(N1043*'Emission Factors'!C$10+O1043*'Emission Factors'!C$17,"")</f>
        <v/>
      </c>
      <c r="Q1043" s="129" t="str">
        <f t="shared" si="50"/>
        <v/>
      </c>
      <c r="R1043" s="130" t="str">
        <f>IFERROR(N1043*'Emission Factors'!C$11+O1043*'Emission Factors'!C$18,"")</f>
        <v/>
      </c>
      <c r="S1043" s="130" t="str">
        <f>IFERROR(N1043*'Emission Factors'!C$12+O1043*'Emission Factors'!C$19,"")</f>
        <v/>
      </c>
      <c r="T1043" s="130" t="str">
        <f>IFERROR(N1043*'Emission Factors'!C$13+O1043*'Emission Factors'!C$20,"")</f>
        <v/>
      </c>
      <c r="U1043" s="131" t="str">
        <f>IFERROR(IF(K1043="Residential",N1043*'Emission Factors'!$C$14+O1043*'Emission Factors'!$C$21,N1043*'Emission Factors'!$C$15+O1043*'Emission Factors'!$C$22),"")</f>
        <v/>
      </c>
    </row>
    <row r="1044" spans="2:21" ht="15" customHeight="1" x14ac:dyDescent="0.3">
      <c r="B1044" s="123"/>
      <c r="C1044" s="124"/>
      <c r="D1044" s="132"/>
      <c r="E1044" s="124"/>
      <c r="F1044" s="124"/>
      <c r="G1044" s="124"/>
      <c r="H1044" s="125"/>
      <c r="I1044" s="126"/>
      <c r="J1044" s="127"/>
      <c r="K1044" s="127"/>
      <c r="L1044" s="128" t="str">
        <f>IF(E1044+G1044=0,"",((E1044*'Emission Factors'!C$23)+(G1044*'Emission Factors'!$C$25)))</f>
        <v/>
      </c>
      <c r="M1044" s="128" t="str">
        <f>IF(E1044+G1044=0,"",((E1044*'Emission Factors'!C$24)+(G1044*'Emission Factors'!$C$26)))</f>
        <v/>
      </c>
      <c r="N1044" s="128" t="str">
        <f t="shared" si="48"/>
        <v/>
      </c>
      <c r="O1044" s="128" t="str">
        <f t="shared" si="49"/>
        <v/>
      </c>
      <c r="P1044" s="128" t="str">
        <f>IFERROR(N1044*'Emission Factors'!C$10+O1044*'Emission Factors'!C$17,"")</f>
        <v/>
      </c>
      <c r="Q1044" s="129" t="str">
        <f t="shared" si="50"/>
        <v/>
      </c>
      <c r="R1044" s="130" t="str">
        <f>IFERROR(N1044*'Emission Factors'!C$11+O1044*'Emission Factors'!C$18,"")</f>
        <v/>
      </c>
      <c r="S1044" s="130" t="str">
        <f>IFERROR(N1044*'Emission Factors'!C$12+O1044*'Emission Factors'!C$19,"")</f>
        <v/>
      </c>
      <c r="T1044" s="130" t="str">
        <f>IFERROR(N1044*'Emission Factors'!C$13+O1044*'Emission Factors'!C$20,"")</f>
        <v/>
      </c>
      <c r="U1044" s="131" t="str">
        <f>IFERROR(IF(K1044="Residential",N1044*'Emission Factors'!$C$14+O1044*'Emission Factors'!$C$21,N1044*'Emission Factors'!$C$15+O1044*'Emission Factors'!$C$22),"")</f>
        <v/>
      </c>
    </row>
    <row r="1045" spans="2:21" ht="15" customHeight="1" x14ac:dyDescent="0.3">
      <c r="B1045" s="123"/>
      <c r="C1045" s="124"/>
      <c r="D1045" s="132"/>
      <c r="E1045" s="124"/>
      <c r="F1045" s="124"/>
      <c r="G1045" s="124"/>
      <c r="H1045" s="125"/>
      <c r="I1045" s="126"/>
      <c r="J1045" s="127"/>
      <c r="K1045" s="127"/>
      <c r="L1045" s="128" t="str">
        <f>IF(E1045+G1045=0,"",((E1045*'Emission Factors'!C$23)+(G1045*'Emission Factors'!$C$25)))</f>
        <v/>
      </c>
      <c r="M1045" s="128" t="str">
        <f>IF(E1045+G1045=0,"",((E1045*'Emission Factors'!C$24)+(G1045*'Emission Factors'!$C$26)))</f>
        <v/>
      </c>
      <c r="N1045" s="128" t="str">
        <f t="shared" si="48"/>
        <v/>
      </c>
      <c r="O1045" s="128" t="str">
        <f t="shared" si="49"/>
        <v/>
      </c>
      <c r="P1045" s="128" t="str">
        <f>IFERROR(N1045*'Emission Factors'!C$10+O1045*'Emission Factors'!C$17,"")</f>
        <v/>
      </c>
      <c r="Q1045" s="129" t="str">
        <f t="shared" si="50"/>
        <v/>
      </c>
      <c r="R1045" s="130" t="str">
        <f>IFERROR(N1045*'Emission Factors'!C$11+O1045*'Emission Factors'!C$18,"")</f>
        <v/>
      </c>
      <c r="S1045" s="130" t="str">
        <f>IFERROR(N1045*'Emission Factors'!C$12+O1045*'Emission Factors'!C$19,"")</f>
        <v/>
      </c>
      <c r="T1045" s="130" t="str">
        <f>IFERROR(N1045*'Emission Factors'!C$13+O1045*'Emission Factors'!C$20,"")</f>
        <v/>
      </c>
      <c r="U1045" s="131" t="str">
        <f>IFERROR(IF(K1045="Residential",N1045*'Emission Factors'!$C$14+O1045*'Emission Factors'!$C$21,N1045*'Emission Factors'!$C$15+O1045*'Emission Factors'!$C$22),"")</f>
        <v/>
      </c>
    </row>
    <row r="1046" spans="2:21" ht="15" customHeight="1" x14ac:dyDescent="0.3">
      <c r="B1046" s="123"/>
      <c r="C1046" s="124"/>
      <c r="D1046" s="132"/>
      <c r="E1046" s="124"/>
      <c r="F1046" s="124"/>
      <c r="G1046" s="124"/>
      <c r="H1046" s="125"/>
      <c r="I1046" s="126"/>
      <c r="J1046" s="127"/>
      <c r="K1046" s="127"/>
      <c r="L1046" s="128" t="str">
        <f>IF(E1046+G1046=0,"",((E1046*'Emission Factors'!C$23)+(G1046*'Emission Factors'!$C$25)))</f>
        <v/>
      </c>
      <c r="M1046" s="128" t="str">
        <f>IF(E1046+G1046=0,"",((E1046*'Emission Factors'!C$24)+(G1046*'Emission Factors'!$C$26)))</f>
        <v/>
      </c>
      <c r="N1046" s="128" t="str">
        <f t="shared" si="48"/>
        <v/>
      </c>
      <c r="O1046" s="128" t="str">
        <f t="shared" si="49"/>
        <v/>
      </c>
      <c r="P1046" s="128" t="str">
        <f>IFERROR(N1046*'Emission Factors'!C$10+O1046*'Emission Factors'!C$17,"")</f>
        <v/>
      </c>
      <c r="Q1046" s="129" t="str">
        <f t="shared" si="50"/>
        <v/>
      </c>
      <c r="R1046" s="130" t="str">
        <f>IFERROR(N1046*'Emission Factors'!C$11+O1046*'Emission Factors'!C$18,"")</f>
        <v/>
      </c>
      <c r="S1046" s="130" t="str">
        <f>IFERROR(N1046*'Emission Factors'!C$12+O1046*'Emission Factors'!C$19,"")</f>
        <v/>
      </c>
      <c r="T1046" s="130" t="str">
        <f>IFERROR(N1046*'Emission Factors'!C$13+O1046*'Emission Factors'!C$20,"")</f>
        <v/>
      </c>
      <c r="U1046" s="131" t="str">
        <f>IFERROR(IF(K1046="Residential",N1046*'Emission Factors'!$C$14+O1046*'Emission Factors'!$C$21,N1046*'Emission Factors'!$C$15+O1046*'Emission Factors'!$C$22),"")</f>
        <v/>
      </c>
    </row>
    <row r="1047" spans="2:21" ht="15" customHeight="1" x14ac:dyDescent="0.3">
      <c r="B1047" s="123"/>
      <c r="C1047" s="124"/>
      <c r="D1047" s="132"/>
      <c r="E1047" s="124"/>
      <c r="F1047" s="124"/>
      <c r="G1047" s="124"/>
      <c r="H1047" s="125"/>
      <c r="I1047" s="126"/>
      <c r="J1047" s="127"/>
      <c r="K1047" s="127"/>
      <c r="L1047" s="128" t="str">
        <f>IF(E1047+G1047=0,"",((E1047*'Emission Factors'!C$23)+(G1047*'Emission Factors'!$C$25)))</f>
        <v/>
      </c>
      <c r="M1047" s="128" t="str">
        <f>IF(E1047+G1047=0,"",((E1047*'Emission Factors'!C$24)+(G1047*'Emission Factors'!$C$26)))</f>
        <v/>
      </c>
      <c r="N1047" s="128" t="str">
        <f t="shared" si="48"/>
        <v/>
      </c>
      <c r="O1047" s="128" t="str">
        <f t="shared" si="49"/>
        <v/>
      </c>
      <c r="P1047" s="128" t="str">
        <f>IFERROR(N1047*'Emission Factors'!C$10+O1047*'Emission Factors'!C$17,"")</f>
        <v/>
      </c>
      <c r="Q1047" s="129" t="str">
        <f t="shared" si="50"/>
        <v/>
      </c>
      <c r="R1047" s="130" t="str">
        <f>IFERROR(N1047*'Emission Factors'!C$11+O1047*'Emission Factors'!C$18,"")</f>
        <v/>
      </c>
      <c r="S1047" s="130" t="str">
        <f>IFERROR(N1047*'Emission Factors'!C$12+O1047*'Emission Factors'!C$19,"")</f>
        <v/>
      </c>
      <c r="T1047" s="130" t="str">
        <f>IFERROR(N1047*'Emission Factors'!C$13+O1047*'Emission Factors'!C$20,"")</f>
        <v/>
      </c>
      <c r="U1047" s="131" t="str">
        <f>IFERROR(IF(K1047="Residential",N1047*'Emission Factors'!$C$14+O1047*'Emission Factors'!$C$21,N1047*'Emission Factors'!$C$15+O1047*'Emission Factors'!$C$22),"")</f>
        <v/>
      </c>
    </row>
    <row r="1048" spans="2:21" ht="15" customHeight="1" x14ac:dyDescent="0.3">
      <c r="B1048" s="123"/>
      <c r="C1048" s="124"/>
      <c r="D1048" s="132"/>
      <c r="E1048" s="124"/>
      <c r="F1048" s="124"/>
      <c r="G1048" s="124"/>
      <c r="H1048" s="125"/>
      <c r="I1048" s="126"/>
      <c r="J1048" s="127"/>
      <c r="K1048" s="127"/>
      <c r="L1048" s="128" t="str">
        <f>IF(E1048+G1048=0,"",((E1048*'Emission Factors'!C$23)+(G1048*'Emission Factors'!$C$25)))</f>
        <v/>
      </c>
      <c r="M1048" s="128" t="str">
        <f>IF(E1048+G1048=0,"",((E1048*'Emission Factors'!C$24)+(G1048*'Emission Factors'!$C$26)))</f>
        <v/>
      </c>
      <c r="N1048" s="128" t="str">
        <f t="shared" si="48"/>
        <v/>
      </c>
      <c r="O1048" s="128" t="str">
        <f t="shared" si="49"/>
        <v/>
      </c>
      <c r="P1048" s="128" t="str">
        <f>IFERROR(N1048*'Emission Factors'!C$10+O1048*'Emission Factors'!C$17,"")</f>
        <v/>
      </c>
      <c r="Q1048" s="129" t="str">
        <f t="shared" si="50"/>
        <v/>
      </c>
      <c r="R1048" s="130" t="str">
        <f>IFERROR(N1048*'Emission Factors'!C$11+O1048*'Emission Factors'!C$18,"")</f>
        <v/>
      </c>
      <c r="S1048" s="130" t="str">
        <f>IFERROR(N1048*'Emission Factors'!C$12+O1048*'Emission Factors'!C$19,"")</f>
        <v/>
      </c>
      <c r="T1048" s="130" t="str">
        <f>IFERROR(N1048*'Emission Factors'!C$13+O1048*'Emission Factors'!C$20,"")</f>
        <v/>
      </c>
      <c r="U1048" s="131" t="str">
        <f>IFERROR(IF(K1048="Residential",N1048*'Emission Factors'!$C$14+O1048*'Emission Factors'!$C$21,N1048*'Emission Factors'!$C$15+O1048*'Emission Factors'!$C$22),"")</f>
        <v/>
      </c>
    </row>
    <row r="1049" spans="2:21" ht="15" customHeight="1" x14ac:dyDescent="0.3">
      <c r="B1049" s="123"/>
      <c r="C1049" s="124"/>
      <c r="D1049" s="132"/>
      <c r="E1049" s="124"/>
      <c r="F1049" s="124"/>
      <c r="G1049" s="124"/>
      <c r="H1049" s="125"/>
      <c r="I1049" s="126"/>
      <c r="J1049" s="127"/>
      <c r="K1049" s="127"/>
      <c r="L1049" s="128" t="str">
        <f>IF(E1049+G1049=0,"",((E1049*'Emission Factors'!C$23)+(G1049*'Emission Factors'!$C$25)))</f>
        <v/>
      </c>
      <c r="M1049" s="128" t="str">
        <f>IF(E1049+G1049=0,"",((E1049*'Emission Factors'!C$24)+(G1049*'Emission Factors'!$C$26)))</f>
        <v/>
      </c>
      <c r="N1049" s="128" t="str">
        <f t="shared" si="48"/>
        <v/>
      </c>
      <c r="O1049" s="128" t="str">
        <f t="shared" si="49"/>
        <v/>
      </c>
      <c r="P1049" s="128" t="str">
        <f>IFERROR(N1049*'Emission Factors'!C$10+O1049*'Emission Factors'!C$17,"")</f>
        <v/>
      </c>
      <c r="Q1049" s="129" t="str">
        <f t="shared" si="50"/>
        <v/>
      </c>
      <c r="R1049" s="130" t="str">
        <f>IFERROR(N1049*'Emission Factors'!C$11+O1049*'Emission Factors'!C$18,"")</f>
        <v/>
      </c>
      <c r="S1049" s="130" t="str">
        <f>IFERROR(N1049*'Emission Factors'!C$12+O1049*'Emission Factors'!C$19,"")</f>
        <v/>
      </c>
      <c r="T1049" s="130" t="str">
        <f>IFERROR(N1049*'Emission Factors'!C$13+O1049*'Emission Factors'!C$20,"")</f>
        <v/>
      </c>
      <c r="U1049" s="131" t="str">
        <f>IFERROR(IF(K1049="Residential",N1049*'Emission Factors'!$C$14+O1049*'Emission Factors'!$C$21,N1049*'Emission Factors'!$C$15+O1049*'Emission Factors'!$C$22),"")</f>
        <v/>
      </c>
    </row>
    <row r="1050" spans="2:21" ht="15" customHeight="1" x14ac:dyDescent="0.3">
      <c r="B1050" s="123"/>
      <c r="C1050" s="124"/>
      <c r="D1050" s="132"/>
      <c r="E1050" s="124"/>
      <c r="F1050" s="124"/>
      <c r="G1050" s="124"/>
      <c r="H1050" s="125"/>
      <c r="I1050" s="126"/>
      <c r="J1050" s="127"/>
      <c r="K1050" s="127"/>
      <c r="L1050" s="128" t="str">
        <f>IF(E1050+G1050=0,"",((E1050*'Emission Factors'!C$23)+(G1050*'Emission Factors'!$C$25)))</f>
        <v/>
      </c>
      <c r="M1050" s="128" t="str">
        <f>IF(E1050+G1050=0,"",((E1050*'Emission Factors'!C$24)+(G1050*'Emission Factors'!$C$26)))</f>
        <v/>
      </c>
      <c r="N1050" s="128" t="str">
        <f t="shared" si="48"/>
        <v/>
      </c>
      <c r="O1050" s="128" t="str">
        <f t="shared" si="49"/>
        <v/>
      </c>
      <c r="P1050" s="128" t="str">
        <f>IFERROR(N1050*'Emission Factors'!C$10+O1050*'Emission Factors'!C$17,"")</f>
        <v/>
      </c>
      <c r="Q1050" s="129" t="str">
        <f t="shared" si="50"/>
        <v/>
      </c>
      <c r="R1050" s="130" t="str">
        <f>IFERROR(N1050*'Emission Factors'!C$11+O1050*'Emission Factors'!C$18,"")</f>
        <v/>
      </c>
      <c r="S1050" s="130" t="str">
        <f>IFERROR(N1050*'Emission Factors'!C$12+O1050*'Emission Factors'!C$19,"")</f>
        <v/>
      </c>
      <c r="T1050" s="130" t="str">
        <f>IFERROR(N1050*'Emission Factors'!C$13+O1050*'Emission Factors'!C$20,"")</f>
        <v/>
      </c>
      <c r="U1050" s="131" t="str">
        <f>IFERROR(IF(K1050="Residential",N1050*'Emission Factors'!$C$14+O1050*'Emission Factors'!$C$21,N1050*'Emission Factors'!$C$15+O1050*'Emission Factors'!$C$22),"")</f>
        <v/>
      </c>
    </row>
    <row r="1051" spans="2:21" ht="15" customHeight="1" x14ac:dyDescent="0.3">
      <c r="B1051" s="123"/>
      <c r="C1051" s="124"/>
      <c r="D1051" s="132"/>
      <c r="E1051" s="124"/>
      <c r="F1051" s="124"/>
      <c r="G1051" s="124"/>
      <c r="H1051" s="125"/>
      <c r="I1051" s="126"/>
      <c r="J1051" s="127"/>
      <c r="K1051" s="127"/>
      <c r="L1051" s="128" t="str">
        <f>IF(E1051+G1051=0,"",((E1051*'Emission Factors'!C$23)+(G1051*'Emission Factors'!$C$25)))</f>
        <v/>
      </c>
      <c r="M1051" s="128" t="str">
        <f>IF(E1051+G1051=0,"",((E1051*'Emission Factors'!C$24)+(G1051*'Emission Factors'!$C$26)))</f>
        <v/>
      </c>
      <c r="N1051" s="128" t="str">
        <f t="shared" si="48"/>
        <v/>
      </c>
      <c r="O1051" s="128" t="str">
        <f t="shared" si="49"/>
        <v/>
      </c>
      <c r="P1051" s="128" t="str">
        <f>IFERROR(N1051*'Emission Factors'!C$10+O1051*'Emission Factors'!C$17,"")</f>
        <v/>
      </c>
      <c r="Q1051" s="129" t="str">
        <f t="shared" si="50"/>
        <v/>
      </c>
      <c r="R1051" s="130" t="str">
        <f>IFERROR(N1051*'Emission Factors'!C$11+O1051*'Emission Factors'!C$18,"")</f>
        <v/>
      </c>
      <c r="S1051" s="130" t="str">
        <f>IFERROR(N1051*'Emission Factors'!C$12+O1051*'Emission Factors'!C$19,"")</f>
        <v/>
      </c>
      <c r="T1051" s="130" t="str">
        <f>IFERROR(N1051*'Emission Factors'!C$13+O1051*'Emission Factors'!C$20,"")</f>
        <v/>
      </c>
      <c r="U1051" s="131" t="str">
        <f>IFERROR(IF(K1051="Residential",N1051*'Emission Factors'!$C$14+O1051*'Emission Factors'!$C$21,N1051*'Emission Factors'!$C$15+O1051*'Emission Factors'!$C$22),"")</f>
        <v/>
      </c>
    </row>
    <row r="1052" spans="2:21" ht="15" customHeight="1" x14ac:dyDescent="0.3">
      <c r="B1052" s="123"/>
      <c r="C1052" s="124"/>
      <c r="D1052" s="132"/>
      <c r="E1052" s="124"/>
      <c r="F1052" s="124"/>
      <c r="G1052" s="124"/>
      <c r="H1052" s="125"/>
      <c r="I1052" s="126"/>
      <c r="J1052" s="127"/>
      <c r="K1052" s="127"/>
      <c r="L1052" s="128" t="str">
        <f>IF(E1052+G1052=0,"",((E1052*'Emission Factors'!C$23)+(G1052*'Emission Factors'!$C$25)))</f>
        <v/>
      </c>
      <c r="M1052" s="128" t="str">
        <f>IF(E1052+G1052=0,"",((E1052*'Emission Factors'!C$24)+(G1052*'Emission Factors'!$C$26)))</f>
        <v/>
      </c>
      <c r="N1052" s="128" t="str">
        <f t="shared" si="48"/>
        <v/>
      </c>
      <c r="O1052" s="128" t="str">
        <f t="shared" si="49"/>
        <v/>
      </c>
      <c r="P1052" s="128" t="str">
        <f>IFERROR(N1052*'Emission Factors'!C$10+O1052*'Emission Factors'!C$17,"")</f>
        <v/>
      </c>
      <c r="Q1052" s="129" t="str">
        <f t="shared" si="50"/>
        <v/>
      </c>
      <c r="R1052" s="130" t="str">
        <f>IFERROR(N1052*'Emission Factors'!C$11+O1052*'Emission Factors'!C$18,"")</f>
        <v/>
      </c>
      <c r="S1052" s="130" t="str">
        <f>IFERROR(N1052*'Emission Factors'!C$12+O1052*'Emission Factors'!C$19,"")</f>
        <v/>
      </c>
      <c r="T1052" s="130" t="str">
        <f>IFERROR(N1052*'Emission Factors'!C$13+O1052*'Emission Factors'!C$20,"")</f>
        <v/>
      </c>
      <c r="U1052" s="131" t="str">
        <f>IFERROR(IF(K1052="Residential",N1052*'Emission Factors'!$C$14+O1052*'Emission Factors'!$C$21,N1052*'Emission Factors'!$C$15+O1052*'Emission Factors'!$C$22),"")</f>
        <v/>
      </c>
    </row>
    <row r="1053" spans="2:21" ht="15" customHeight="1" x14ac:dyDescent="0.3">
      <c r="B1053" s="123"/>
      <c r="C1053" s="124"/>
      <c r="D1053" s="132"/>
      <c r="E1053" s="124"/>
      <c r="F1053" s="124"/>
      <c r="G1053" s="124"/>
      <c r="H1053" s="125"/>
      <c r="I1053" s="126"/>
      <c r="J1053" s="127"/>
      <c r="K1053" s="127"/>
      <c r="L1053" s="128" t="str">
        <f>IF(E1053+G1053=0,"",((E1053*'Emission Factors'!C$23)+(G1053*'Emission Factors'!$C$25)))</f>
        <v/>
      </c>
      <c r="M1053" s="128" t="str">
        <f>IF(E1053+G1053=0,"",((E1053*'Emission Factors'!C$24)+(G1053*'Emission Factors'!$C$26)))</f>
        <v/>
      </c>
      <c r="N1053" s="128" t="str">
        <f t="shared" si="48"/>
        <v/>
      </c>
      <c r="O1053" s="128" t="str">
        <f t="shared" si="49"/>
        <v/>
      </c>
      <c r="P1053" s="128" t="str">
        <f>IFERROR(N1053*'Emission Factors'!C$10+O1053*'Emission Factors'!C$17,"")</f>
        <v/>
      </c>
      <c r="Q1053" s="129" t="str">
        <f t="shared" si="50"/>
        <v/>
      </c>
      <c r="R1053" s="130" t="str">
        <f>IFERROR(N1053*'Emission Factors'!C$11+O1053*'Emission Factors'!C$18,"")</f>
        <v/>
      </c>
      <c r="S1053" s="130" t="str">
        <f>IFERROR(N1053*'Emission Factors'!C$12+O1053*'Emission Factors'!C$19,"")</f>
        <v/>
      </c>
      <c r="T1053" s="130" t="str">
        <f>IFERROR(N1053*'Emission Factors'!C$13+O1053*'Emission Factors'!C$20,"")</f>
        <v/>
      </c>
      <c r="U1053" s="131" t="str">
        <f>IFERROR(IF(K1053="Residential",N1053*'Emission Factors'!$C$14+O1053*'Emission Factors'!$C$21,N1053*'Emission Factors'!$C$15+O1053*'Emission Factors'!$C$22),"")</f>
        <v/>
      </c>
    </row>
    <row r="1054" spans="2:21" ht="15" customHeight="1" x14ac:dyDescent="0.3">
      <c r="B1054" s="123"/>
      <c r="C1054" s="124"/>
      <c r="D1054" s="132"/>
      <c r="E1054" s="124"/>
      <c r="F1054" s="124"/>
      <c r="G1054" s="124"/>
      <c r="H1054" s="125"/>
      <c r="I1054" s="126"/>
      <c r="J1054" s="127"/>
      <c r="K1054" s="127"/>
      <c r="L1054" s="128" t="str">
        <f>IF(E1054+G1054=0,"",((E1054*'Emission Factors'!C$23)+(G1054*'Emission Factors'!$C$25)))</f>
        <v/>
      </c>
      <c r="M1054" s="128" t="str">
        <f>IF(E1054+G1054=0,"",((E1054*'Emission Factors'!C$24)+(G1054*'Emission Factors'!$C$26)))</f>
        <v/>
      </c>
      <c r="N1054" s="128" t="str">
        <f t="shared" si="48"/>
        <v/>
      </c>
      <c r="O1054" s="128" t="str">
        <f t="shared" si="49"/>
        <v/>
      </c>
      <c r="P1054" s="128" t="str">
        <f>IFERROR(N1054*'Emission Factors'!C$10+O1054*'Emission Factors'!C$17,"")</f>
        <v/>
      </c>
      <c r="Q1054" s="129" t="str">
        <f t="shared" si="50"/>
        <v/>
      </c>
      <c r="R1054" s="130" t="str">
        <f>IFERROR(N1054*'Emission Factors'!C$11+O1054*'Emission Factors'!C$18,"")</f>
        <v/>
      </c>
      <c r="S1054" s="130" t="str">
        <f>IFERROR(N1054*'Emission Factors'!C$12+O1054*'Emission Factors'!C$19,"")</f>
        <v/>
      </c>
      <c r="T1054" s="130" t="str">
        <f>IFERROR(N1054*'Emission Factors'!C$13+O1054*'Emission Factors'!C$20,"")</f>
        <v/>
      </c>
      <c r="U1054" s="131" t="str">
        <f>IFERROR(IF(K1054="Residential",N1054*'Emission Factors'!$C$14+O1054*'Emission Factors'!$C$21,N1054*'Emission Factors'!$C$15+O1054*'Emission Factors'!$C$22),"")</f>
        <v/>
      </c>
    </row>
    <row r="1055" spans="2:21" ht="15" customHeight="1" x14ac:dyDescent="0.3">
      <c r="B1055" s="123"/>
      <c r="C1055" s="124"/>
      <c r="D1055" s="132"/>
      <c r="E1055" s="124"/>
      <c r="F1055" s="124"/>
      <c r="G1055" s="124"/>
      <c r="H1055" s="125"/>
      <c r="I1055" s="126"/>
      <c r="J1055" s="127"/>
      <c r="K1055" s="127"/>
      <c r="L1055" s="128" t="str">
        <f>IF(E1055+G1055=0,"",((E1055*'Emission Factors'!C$23)+(G1055*'Emission Factors'!$C$25)))</f>
        <v/>
      </c>
      <c r="M1055" s="128" t="str">
        <f>IF(E1055+G1055=0,"",((E1055*'Emission Factors'!C$24)+(G1055*'Emission Factors'!$C$26)))</f>
        <v/>
      </c>
      <c r="N1055" s="128" t="str">
        <f t="shared" si="48"/>
        <v/>
      </c>
      <c r="O1055" s="128" t="str">
        <f t="shared" si="49"/>
        <v/>
      </c>
      <c r="P1055" s="128" t="str">
        <f>IFERROR(N1055*'Emission Factors'!C$10+O1055*'Emission Factors'!C$17,"")</f>
        <v/>
      </c>
      <c r="Q1055" s="129" t="str">
        <f t="shared" si="50"/>
        <v/>
      </c>
      <c r="R1055" s="130" t="str">
        <f>IFERROR(N1055*'Emission Factors'!C$11+O1055*'Emission Factors'!C$18,"")</f>
        <v/>
      </c>
      <c r="S1055" s="130" t="str">
        <f>IFERROR(N1055*'Emission Factors'!C$12+O1055*'Emission Factors'!C$19,"")</f>
        <v/>
      </c>
      <c r="T1055" s="130" t="str">
        <f>IFERROR(N1055*'Emission Factors'!C$13+O1055*'Emission Factors'!C$20,"")</f>
        <v/>
      </c>
      <c r="U1055" s="131" t="str">
        <f>IFERROR(IF(K1055="Residential",N1055*'Emission Factors'!$C$14+O1055*'Emission Factors'!$C$21,N1055*'Emission Factors'!$C$15+O1055*'Emission Factors'!$C$22),"")</f>
        <v/>
      </c>
    </row>
    <row r="1056" spans="2:21" ht="15" customHeight="1" x14ac:dyDescent="0.3">
      <c r="B1056" s="123"/>
      <c r="C1056" s="124"/>
      <c r="D1056" s="132"/>
      <c r="E1056" s="124"/>
      <c r="F1056" s="124"/>
      <c r="G1056" s="124"/>
      <c r="H1056" s="125"/>
      <c r="I1056" s="126"/>
      <c r="J1056" s="127"/>
      <c r="K1056" s="127"/>
      <c r="L1056" s="128" t="str">
        <f>IF(E1056+G1056=0,"",((E1056*'Emission Factors'!C$23)+(G1056*'Emission Factors'!$C$25)))</f>
        <v/>
      </c>
      <c r="M1056" s="128" t="str">
        <f>IF(E1056+G1056=0,"",((E1056*'Emission Factors'!C$24)+(G1056*'Emission Factors'!$C$26)))</f>
        <v/>
      </c>
      <c r="N1056" s="128" t="str">
        <f t="shared" si="48"/>
        <v/>
      </c>
      <c r="O1056" s="128" t="str">
        <f t="shared" si="49"/>
        <v/>
      </c>
      <c r="P1056" s="128" t="str">
        <f>IFERROR(N1056*'Emission Factors'!C$10+O1056*'Emission Factors'!C$17,"")</f>
        <v/>
      </c>
      <c r="Q1056" s="129" t="str">
        <f t="shared" si="50"/>
        <v/>
      </c>
      <c r="R1056" s="130" t="str">
        <f>IFERROR(N1056*'Emission Factors'!C$11+O1056*'Emission Factors'!C$18,"")</f>
        <v/>
      </c>
      <c r="S1056" s="130" t="str">
        <f>IFERROR(N1056*'Emission Factors'!C$12+O1056*'Emission Factors'!C$19,"")</f>
        <v/>
      </c>
      <c r="T1056" s="130" t="str">
        <f>IFERROR(N1056*'Emission Factors'!C$13+O1056*'Emission Factors'!C$20,"")</f>
        <v/>
      </c>
      <c r="U1056" s="131" t="str">
        <f>IFERROR(IF(K1056="Residential",N1056*'Emission Factors'!$C$14+O1056*'Emission Factors'!$C$21,N1056*'Emission Factors'!$C$15+O1056*'Emission Factors'!$C$22),"")</f>
        <v/>
      </c>
    </row>
    <row r="1057" spans="2:21" ht="15" customHeight="1" x14ac:dyDescent="0.3">
      <c r="B1057" s="123"/>
      <c r="C1057" s="124"/>
      <c r="D1057" s="132"/>
      <c r="E1057" s="124"/>
      <c r="F1057" s="124"/>
      <c r="G1057" s="124"/>
      <c r="H1057" s="125"/>
      <c r="I1057" s="126"/>
      <c r="J1057" s="127"/>
      <c r="K1057" s="127"/>
      <c r="L1057" s="128" t="str">
        <f>IF(E1057+G1057=0,"",((E1057*'Emission Factors'!C$23)+(G1057*'Emission Factors'!$C$25)))</f>
        <v/>
      </c>
      <c r="M1057" s="128" t="str">
        <f>IF(E1057+G1057=0,"",((E1057*'Emission Factors'!C$24)+(G1057*'Emission Factors'!$C$26)))</f>
        <v/>
      </c>
      <c r="N1057" s="128" t="str">
        <f t="shared" si="48"/>
        <v/>
      </c>
      <c r="O1057" s="128" t="str">
        <f t="shared" si="49"/>
        <v/>
      </c>
      <c r="P1057" s="128" t="str">
        <f>IFERROR(N1057*'Emission Factors'!C$10+O1057*'Emission Factors'!C$17,"")</f>
        <v/>
      </c>
      <c r="Q1057" s="129" t="str">
        <f t="shared" si="50"/>
        <v/>
      </c>
      <c r="R1057" s="130" t="str">
        <f>IFERROR(N1057*'Emission Factors'!C$11+O1057*'Emission Factors'!C$18,"")</f>
        <v/>
      </c>
      <c r="S1057" s="130" t="str">
        <f>IFERROR(N1057*'Emission Factors'!C$12+O1057*'Emission Factors'!C$19,"")</f>
        <v/>
      </c>
      <c r="T1057" s="130" t="str">
        <f>IFERROR(N1057*'Emission Factors'!C$13+O1057*'Emission Factors'!C$20,"")</f>
        <v/>
      </c>
      <c r="U1057" s="131" t="str">
        <f>IFERROR(IF(K1057="Residential",N1057*'Emission Factors'!$C$14+O1057*'Emission Factors'!$C$21,N1057*'Emission Factors'!$C$15+O1057*'Emission Factors'!$C$22),"")</f>
        <v/>
      </c>
    </row>
    <row r="1058" spans="2:21" ht="15" customHeight="1" x14ac:dyDescent="0.3">
      <c r="B1058" s="123"/>
      <c r="C1058" s="124"/>
      <c r="D1058" s="132"/>
      <c r="E1058" s="124"/>
      <c r="F1058" s="124"/>
      <c r="G1058" s="124"/>
      <c r="H1058" s="125"/>
      <c r="I1058" s="126"/>
      <c r="J1058" s="127"/>
      <c r="K1058" s="127"/>
      <c r="L1058" s="128" t="str">
        <f>IF(E1058+G1058=0,"",((E1058*'Emission Factors'!C$23)+(G1058*'Emission Factors'!$C$25)))</f>
        <v/>
      </c>
      <c r="M1058" s="128" t="str">
        <f>IF(E1058+G1058=0,"",((E1058*'Emission Factors'!C$24)+(G1058*'Emission Factors'!$C$26)))</f>
        <v/>
      </c>
      <c r="N1058" s="128" t="str">
        <f t="shared" si="48"/>
        <v/>
      </c>
      <c r="O1058" s="128" t="str">
        <f t="shared" si="49"/>
        <v/>
      </c>
      <c r="P1058" s="128" t="str">
        <f>IFERROR(N1058*'Emission Factors'!C$10+O1058*'Emission Factors'!C$17,"")</f>
        <v/>
      </c>
      <c r="Q1058" s="129" t="str">
        <f t="shared" si="50"/>
        <v/>
      </c>
      <c r="R1058" s="130" t="str">
        <f>IFERROR(N1058*'Emission Factors'!C$11+O1058*'Emission Factors'!C$18,"")</f>
        <v/>
      </c>
      <c r="S1058" s="130" t="str">
        <f>IFERROR(N1058*'Emission Factors'!C$12+O1058*'Emission Factors'!C$19,"")</f>
        <v/>
      </c>
      <c r="T1058" s="130" t="str">
        <f>IFERROR(N1058*'Emission Factors'!C$13+O1058*'Emission Factors'!C$20,"")</f>
        <v/>
      </c>
      <c r="U1058" s="131" t="str">
        <f>IFERROR(IF(K1058="Residential",N1058*'Emission Factors'!$C$14+O1058*'Emission Factors'!$C$21,N1058*'Emission Factors'!$C$15+O1058*'Emission Factors'!$C$22),"")</f>
        <v/>
      </c>
    </row>
    <row r="1059" spans="2:21" ht="15" customHeight="1" x14ac:dyDescent="0.3">
      <c r="B1059" s="123"/>
      <c r="C1059" s="124"/>
      <c r="D1059" s="132"/>
      <c r="E1059" s="124"/>
      <c r="F1059" s="124"/>
      <c r="G1059" s="124"/>
      <c r="H1059" s="125"/>
      <c r="I1059" s="126"/>
      <c r="J1059" s="127"/>
      <c r="K1059" s="127"/>
      <c r="L1059" s="128" t="str">
        <f>IF(E1059+G1059=0,"",((E1059*'Emission Factors'!C$23)+(G1059*'Emission Factors'!$C$25)))</f>
        <v/>
      </c>
      <c r="M1059" s="128" t="str">
        <f>IF(E1059+G1059=0,"",((E1059*'Emission Factors'!C$24)+(G1059*'Emission Factors'!$C$26)))</f>
        <v/>
      </c>
      <c r="N1059" s="128" t="str">
        <f t="shared" si="48"/>
        <v/>
      </c>
      <c r="O1059" s="128" t="str">
        <f t="shared" si="49"/>
        <v/>
      </c>
      <c r="P1059" s="128" t="str">
        <f>IFERROR(N1059*'Emission Factors'!C$10+O1059*'Emission Factors'!C$17,"")</f>
        <v/>
      </c>
      <c r="Q1059" s="129" t="str">
        <f t="shared" si="50"/>
        <v/>
      </c>
      <c r="R1059" s="130" t="str">
        <f>IFERROR(N1059*'Emission Factors'!C$11+O1059*'Emission Factors'!C$18,"")</f>
        <v/>
      </c>
      <c r="S1059" s="130" t="str">
        <f>IFERROR(N1059*'Emission Factors'!C$12+O1059*'Emission Factors'!C$19,"")</f>
        <v/>
      </c>
      <c r="T1059" s="130" t="str">
        <f>IFERROR(N1059*'Emission Factors'!C$13+O1059*'Emission Factors'!C$20,"")</f>
        <v/>
      </c>
      <c r="U1059" s="131" t="str">
        <f>IFERROR(IF(K1059="Residential",N1059*'Emission Factors'!$C$14+O1059*'Emission Factors'!$C$21,N1059*'Emission Factors'!$C$15+O1059*'Emission Factors'!$C$22),"")</f>
        <v/>
      </c>
    </row>
    <row r="1060" spans="2:21" ht="15" customHeight="1" x14ac:dyDescent="0.3">
      <c r="B1060" s="123"/>
      <c r="C1060" s="124"/>
      <c r="D1060" s="132"/>
      <c r="E1060" s="124"/>
      <c r="F1060" s="124"/>
      <c r="G1060" s="124"/>
      <c r="H1060" s="125"/>
      <c r="I1060" s="126"/>
      <c r="J1060" s="127"/>
      <c r="K1060" s="127"/>
      <c r="L1060" s="128" t="str">
        <f>IF(E1060+G1060=0,"",((E1060*'Emission Factors'!C$23)+(G1060*'Emission Factors'!$C$25)))</f>
        <v/>
      </c>
      <c r="M1060" s="128" t="str">
        <f>IF(E1060+G1060=0,"",((E1060*'Emission Factors'!C$24)+(G1060*'Emission Factors'!$C$26)))</f>
        <v/>
      </c>
      <c r="N1060" s="128" t="str">
        <f t="shared" si="48"/>
        <v/>
      </c>
      <c r="O1060" s="128" t="str">
        <f t="shared" si="49"/>
        <v/>
      </c>
      <c r="P1060" s="128" t="str">
        <f>IFERROR(N1060*'Emission Factors'!C$10+O1060*'Emission Factors'!C$17,"")</f>
        <v/>
      </c>
      <c r="Q1060" s="129" t="str">
        <f t="shared" si="50"/>
        <v/>
      </c>
      <c r="R1060" s="130" t="str">
        <f>IFERROR(N1060*'Emission Factors'!C$11+O1060*'Emission Factors'!C$18,"")</f>
        <v/>
      </c>
      <c r="S1060" s="130" t="str">
        <f>IFERROR(N1060*'Emission Factors'!C$12+O1060*'Emission Factors'!C$19,"")</f>
        <v/>
      </c>
      <c r="T1060" s="130" t="str">
        <f>IFERROR(N1060*'Emission Factors'!C$13+O1060*'Emission Factors'!C$20,"")</f>
        <v/>
      </c>
      <c r="U1060" s="131" t="str">
        <f>IFERROR(IF(K1060="Residential",N1060*'Emission Factors'!$C$14+O1060*'Emission Factors'!$C$21,N1060*'Emission Factors'!$C$15+O1060*'Emission Factors'!$C$22),"")</f>
        <v/>
      </c>
    </row>
    <row r="1061" spans="2:21" ht="15" customHeight="1" x14ac:dyDescent="0.3">
      <c r="B1061" s="123"/>
      <c r="C1061" s="124"/>
      <c r="D1061" s="132"/>
      <c r="E1061" s="124"/>
      <c r="F1061" s="124"/>
      <c r="G1061" s="124"/>
      <c r="H1061" s="125"/>
      <c r="I1061" s="126"/>
      <c r="J1061" s="127"/>
      <c r="K1061" s="127"/>
      <c r="L1061" s="128" t="str">
        <f>IF(E1061+G1061=0,"",((E1061*'Emission Factors'!C$23)+(G1061*'Emission Factors'!$C$25)))</f>
        <v/>
      </c>
      <c r="M1061" s="128" t="str">
        <f>IF(E1061+G1061=0,"",((E1061*'Emission Factors'!C$24)+(G1061*'Emission Factors'!$C$26)))</f>
        <v/>
      </c>
      <c r="N1061" s="128" t="str">
        <f t="shared" si="48"/>
        <v/>
      </c>
      <c r="O1061" s="128" t="str">
        <f t="shared" si="49"/>
        <v/>
      </c>
      <c r="P1061" s="128" t="str">
        <f>IFERROR(N1061*'Emission Factors'!C$10+O1061*'Emission Factors'!C$17,"")</f>
        <v/>
      </c>
      <c r="Q1061" s="129" t="str">
        <f t="shared" si="50"/>
        <v/>
      </c>
      <c r="R1061" s="130" t="str">
        <f>IFERROR(N1061*'Emission Factors'!C$11+O1061*'Emission Factors'!C$18,"")</f>
        <v/>
      </c>
      <c r="S1061" s="130" t="str">
        <f>IFERROR(N1061*'Emission Factors'!C$12+O1061*'Emission Factors'!C$19,"")</f>
        <v/>
      </c>
      <c r="T1061" s="130" t="str">
        <f>IFERROR(N1061*'Emission Factors'!C$13+O1061*'Emission Factors'!C$20,"")</f>
        <v/>
      </c>
      <c r="U1061" s="131" t="str">
        <f>IFERROR(IF(K1061="Residential",N1061*'Emission Factors'!$C$14+O1061*'Emission Factors'!$C$21,N1061*'Emission Factors'!$C$15+O1061*'Emission Factors'!$C$22),"")</f>
        <v/>
      </c>
    </row>
    <row r="1062" spans="2:21" ht="15" customHeight="1" x14ac:dyDescent="0.3">
      <c r="B1062" s="123"/>
      <c r="C1062" s="124"/>
      <c r="D1062" s="132"/>
      <c r="E1062" s="124"/>
      <c r="F1062" s="124"/>
      <c r="G1062" s="124"/>
      <c r="H1062" s="125"/>
      <c r="I1062" s="126"/>
      <c r="J1062" s="127"/>
      <c r="K1062" s="127"/>
      <c r="L1062" s="128" t="str">
        <f>IF(E1062+G1062=0,"",((E1062*'Emission Factors'!C$23)+(G1062*'Emission Factors'!$C$25)))</f>
        <v/>
      </c>
      <c r="M1062" s="128" t="str">
        <f>IF(E1062+G1062=0,"",((E1062*'Emission Factors'!C$24)+(G1062*'Emission Factors'!$C$26)))</f>
        <v/>
      </c>
      <c r="N1062" s="128" t="str">
        <f t="shared" si="48"/>
        <v/>
      </c>
      <c r="O1062" s="128" t="str">
        <f t="shared" si="49"/>
        <v/>
      </c>
      <c r="P1062" s="128" t="str">
        <f>IFERROR(N1062*'Emission Factors'!C$10+O1062*'Emission Factors'!C$17,"")</f>
        <v/>
      </c>
      <c r="Q1062" s="129" t="str">
        <f t="shared" si="50"/>
        <v/>
      </c>
      <c r="R1062" s="130" t="str">
        <f>IFERROR(N1062*'Emission Factors'!C$11+O1062*'Emission Factors'!C$18,"")</f>
        <v/>
      </c>
      <c r="S1062" s="130" t="str">
        <f>IFERROR(N1062*'Emission Factors'!C$12+O1062*'Emission Factors'!C$19,"")</f>
        <v/>
      </c>
      <c r="T1062" s="130" t="str">
        <f>IFERROR(N1062*'Emission Factors'!C$13+O1062*'Emission Factors'!C$20,"")</f>
        <v/>
      </c>
      <c r="U1062" s="131" t="str">
        <f>IFERROR(IF(K1062="Residential",N1062*'Emission Factors'!$C$14+O1062*'Emission Factors'!$C$21,N1062*'Emission Factors'!$C$15+O1062*'Emission Factors'!$C$22),"")</f>
        <v/>
      </c>
    </row>
    <row r="1063" spans="2:21" ht="15" customHeight="1" x14ac:dyDescent="0.3">
      <c r="B1063" s="123"/>
      <c r="C1063" s="124"/>
      <c r="D1063" s="132"/>
      <c r="E1063" s="124"/>
      <c r="F1063" s="124"/>
      <c r="G1063" s="124"/>
      <c r="H1063" s="125"/>
      <c r="I1063" s="126"/>
      <c r="J1063" s="127"/>
      <c r="K1063" s="127"/>
      <c r="L1063" s="128" t="str">
        <f>IF(E1063+G1063=0,"",((E1063*'Emission Factors'!C$23)+(G1063*'Emission Factors'!$C$25)))</f>
        <v/>
      </c>
      <c r="M1063" s="128" t="str">
        <f>IF(E1063+G1063=0,"",((E1063*'Emission Factors'!C$24)+(G1063*'Emission Factors'!$C$26)))</f>
        <v/>
      </c>
      <c r="N1063" s="128" t="str">
        <f t="shared" si="48"/>
        <v/>
      </c>
      <c r="O1063" s="128" t="str">
        <f t="shared" si="49"/>
        <v/>
      </c>
      <c r="P1063" s="128" t="str">
        <f>IFERROR(N1063*'Emission Factors'!C$10+O1063*'Emission Factors'!C$17,"")</f>
        <v/>
      </c>
      <c r="Q1063" s="129" t="str">
        <f t="shared" si="50"/>
        <v/>
      </c>
      <c r="R1063" s="130" t="str">
        <f>IFERROR(N1063*'Emission Factors'!C$11+O1063*'Emission Factors'!C$18,"")</f>
        <v/>
      </c>
      <c r="S1063" s="130" t="str">
        <f>IFERROR(N1063*'Emission Factors'!C$12+O1063*'Emission Factors'!C$19,"")</f>
        <v/>
      </c>
      <c r="T1063" s="130" t="str">
        <f>IFERROR(N1063*'Emission Factors'!C$13+O1063*'Emission Factors'!C$20,"")</f>
        <v/>
      </c>
      <c r="U1063" s="131" t="str">
        <f>IFERROR(IF(K1063="Residential",N1063*'Emission Factors'!$C$14+O1063*'Emission Factors'!$C$21,N1063*'Emission Factors'!$C$15+O1063*'Emission Factors'!$C$22),"")</f>
        <v/>
      </c>
    </row>
    <row r="1064" spans="2:21" ht="15" customHeight="1" x14ac:dyDescent="0.3">
      <c r="B1064" s="123"/>
      <c r="C1064" s="124"/>
      <c r="D1064" s="132"/>
      <c r="E1064" s="124"/>
      <c r="F1064" s="124"/>
      <c r="G1064" s="124"/>
      <c r="H1064" s="125"/>
      <c r="I1064" s="126"/>
      <c r="J1064" s="127"/>
      <c r="K1064" s="127"/>
      <c r="L1064" s="128" t="str">
        <f>IF(E1064+G1064=0,"",((E1064*'Emission Factors'!C$23)+(G1064*'Emission Factors'!$C$25)))</f>
        <v/>
      </c>
      <c r="M1064" s="128" t="str">
        <f>IF(E1064+G1064=0,"",((E1064*'Emission Factors'!C$24)+(G1064*'Emission Factors'!$C$26)))</f>
        <v/>
      </c>
      <c r="N1064" s="128" t="str">
        <f t="shared" si="48"/>
        <v/>
      </c>
      <c r="O1064" s="128" t="str">
        <f t="shared" si="49"/>
        <v/>
      </c>
      <c r="P1064" s="128" t="str">
        <f>IFERROR(N1064*'Emission Factors'!C$10+O1064*'Emission Factors'!C$17,"")</f>
        <v/>
      </c>
      <c r="Q1064" s="129" t="str">
        <f t="shared" si="50"/>
        <v/>
      </c>
      <c r="R1064" s="130" t="str">
        <f>IFERROR(N1064*'Emission Factors'!C$11+O1064*'Emission Factors'!C$18,"")</f>
        <v/>
      </c>
      <c r="S1064" s="130" t="str">
        <f>IFERROR(N1064*'Emission Factors'!C$12+O1064*'Emission Factors'!C$19,"")</f>
        <v/>
      </c>
      <c r="T1064" s="130" t="str">
        <f>IFERROR(N1064*'Emission Factors'!C$13+O1064*'Emission Factors'!C$20,"")</f>
        <v/>
      </c>
      <c r="U1064" s="131" t="str">
        <f>IFERROR(IF(K1064="Residential",N1064*'Emission Factors'!$C$14+O1064*'Emission Factors'!$C$21,N1064*'Emission Factors'!$C$15+O1064*'Emission Factors'!$C$22),"")</f>
        <v/>
      </c>
    </row>
    <row r="1065" spans="2:21" ht="15" customHeight="1" x14ac:dyDescent="0.3">
      <c r="B1065" s="123"/>
      <c r="C1065" s="124"/>
      <c r="D1065" s="132"/>
      <c r="E1065" s="124"/>
      <c r="F1065" s="124"/>
      <c r="G1065" s="124"/>
      <c r="H1065" s="125"/>
      <c r="I1065" s="126"/>
      <c r="J1065" s="127"/>
      <c r="K1065" s="127"/>
      <c r="L1065" s="128" t="str">
        <f>IF(E1065+G1065=0,"",((E1065*'Emission Factors'!C$23)+(G1065*'Emission Factors'!$C$25)))</f>
        <v/>
      </c>
      <c r="M1065" s="128" t="str">
        <f>IF(E1065+G1065=0,"",((E1065*'Emission Factors'!C$24)+(G1065*'Emission Factors'!$C$26)))</f>
        <v/>
      </c>
      <c r="N1065" s="128" t="str">
        <f t="shared" si="48"/>
        <v/>
      </c>
      <c r="O1065" s="128" t="str">
        <f t="shared" si="49"/>
        <v/>
      </c>
      <c r="P1065" s="128" t="str">
        <f>IFERROR(N1065*'Emission Factors'!C$10+O1065*'Emission Factors'!C$17,"")</f>
        <v/>
      </c>
      <c r="Q1065" s="129" t="str">
        <f t="shared" si="50"/>
        <v/>
      </c>
      <c r="R1065" s="130" t="str">
        <f>IFERROR(N1065*'Emission Factors'!C$11+O1065*'Emission Factors'!C$18,"")</f>
        <v/>
      </c>
      <c r="S1065" s="130" t="str">
        <f>IFERROR(N1065*'Emission Factors'!C$12+O1065*'Emission Factors'!C$19,"")</f>
        <v/>
      </c>
      <c r="T1065" s="130" t="str">
        <f>IFERROR(N1065*'Emission Factors'!C$13+O1065*'Emission Factors'!C$20,"")</f>
        <v/>
      </c>
      <c r="U1065" s="131" t="str">
        <f>IFERROR(IF(K1065="Residential",N1065*'Emission Factors'!$C$14+O1065*'Emission Factors'!$C$21,N1065*'Emission Factors'!$C$15+O1065*'Emission Factors'!$C$22),"")</f>
        <v/>
      </c>
    </row>
    <row r="1066" spans="2:21" ht="15" customHeight="1" x14ac:dyDescent="0.3">
      <c r="B1066" s="123"/>
      <c r="C1066" s="124"/>
      <c r="D1066" s="132"/>
      <c r="E1066" s="124"/>
      <c r="F1066" s="124"/>
      <c r="G1066" s="124"/>
      <c r="H1066" s="125"/>
      <c r="I1066" s="126"/>
      <c r="J1066" s="127"/>
      <c r="K1066" s="127"/>
      <c r="L1066" s="128" t="str">
        <f>IF(E1066+G1066=0,"",((E1066*'Emission Factors'!C$23)+(G1066*'Emission Factors'!$C$25)))</f>
        <v/>
      </c>
      <c r="M1066" s="128" t="str">
        <f>IF(E1066+G1066=0,"",((E1066*'Emission Factors'!C$24)+(G1066*'Emission Factors'!$C$26)))</f>
        <v/>
      </c>
      <c r="N1066" s="128" t="str">
        <f t="shared" si="48"/>
        <v/>
      </c>
      <c r="O1066" s="128" t="str">
        <f t="shared" si="49"/>
        <v/>
      </c>
      <c r="P1066" s="128" t="str">
        <f>IFERROR(N1066*'Emission Factors'!C$10+O1066*'Emission Factors'!C$17,"")</f>
        <v/>
      </c>
      <c r="Q1066" s="129" t="str">
        <f t="shared" si="50"/>
        <v/>
      </c>
      <c r="R1066" s="130" t="str">
        <f>IFERROR(N1066*'Emission Factors'!C$11+O1066*'Emission Factors'!C$18,"")</f>
        <v/>
      </c>
      <c r="S1066" s="130" t="str">
        <f>IFERROR(N1066*'Emission Factors'!C$12+O1066*'Emission Factors'!C$19,"")</f>
        <v/>
      </c>
      <c r="T1066" s="130" t="str">
        <f>IFERROR(N1066*'Emission Factors'!C$13+O1066*'Emission Factors'!C$20,"")</f>
        <v/>
      </c>
      <c r="U1066" s="131" t="str">
        <f>IFERROR(IF(K1066="Residential",N1066*'Emission Factors'!$C$14+O1066*'Emission Factors'!$C$21,N1066*'Emission Factors'!$C$15+O1066*'Emission Factors'!$C$22),"")</f>
        <v/>
      </c>
    </row>
    <row r="1067" spans="2:21" ht="15" customHeight="1" x14ac:dyDescent="0.3">
      <c r="B1067" s="123"/>
      <c r="C1067" s="124"/>
      <c r="D1067" s="132"/>
      <c r="E1067" s="124"/>
      <c r="F1067" s="124"/>
      <c r="G1067" s="124"/>
      <c r="H1067" s="125"/>
      <c r="I1067" s="126"/>
      <c r="J1067" s="127"/>
      <c r="K1067" s="127"/>
      <c r="L1067" s="128" t="str">
        <f>IF(E1067+G1067=0,"",((E1067*'Emission Factors'!C$23)+(G1067*'Emission Factors'!$C$25)))</f>
        <v/>
      </c>
      <c r="M1067" s="128" t="str">
        <f>IF(E1067+G1067=0,"",((E1067*'Emission Factors'!C$24)+(G1067*'Emission Factors'!$C$26)))</f>
        <v/>
      </c>
      <c r="N1067" s="128" t="str">
        <f t="shared" si="48"/>
        <v/>
      </c>
      <c r="O1067" s="128" t="str">
        <f t="shared" si="49"/>
        <v/>
      </c>
      <c r="P1067" s="128" t="str">
        <f>IFERROR(N1067*'Emission Factors'!C$10+O1067*'Emission Factors'!C$17,"")</f>
        <v/>
      </c>
      <c r="Q1067" s="129" t="str">
        <f t="shared" si="50"/>
        <v/>
      </c>
      <c r="R1067" s="130" t="str">
        <f>IFERROR(N1067*'Emission Factors'!C$11+O1067*'Emission Factors'!C$18,"")</f>
        <v/>
      </c>
      <c r="S1067" s="130" t="str">
        <f>IFERROR(N1067*'Emission Factors'!C$12+O1067*'Emission Factors'!C$19,"")</f>
        <v/>
      </c>
      <c r="T1067" s="130" t="str">
        <f>IFERROR(N1067*'Emission Factors'!C$13+O1067*'Emission Factors'!C$20,"")</f>
        <v/>
      </c>
      <c r="U1067" s="131" t="str">
        <f>IFERROR(IF(K1067="Residential",N1067*'Emission Factors'!$C$14+O1067*'Emission Factors'!$C$21,N1067*'Emission Factors'!$C$15+O1067*'Emission Factors'!$C$22),"")</f>
        <v/>
      </c>
    </row>
    <row r="1068" spans="2:21" ht="15" customHeight="1" x14ac:dyDescent="0.3">
      <c r="B1068" s="123"/>
      <c r="C1068" s="124"/>
      <c r="D1068" s="132"/>
      <c r="E1068" s="124"/>
      <c r="F1068" s="124"/>
      <c r="G1068" s="124"/>
      <c r="H1068" s="125"/>
      <c r="I1068" s="126"/>
      <c r="J1068" s="127"/>
      <c r="K1068" s="127"/>
      <c r="L1068" s="128" t="str">
        <f>IF(E1068+G1068=0,"",((E1068*'Emission Factors'!C$23)+(G1068*'Emission Factors'!$C$25)))</f>
        <v/>
      </c>
      <c r="M1068" s="128" t="str">
        <f>IF(E1068+G1068=0,"",((E1068*'Emission Factors'!C$24)+(G1068*'Emission Factors'!$C$26)))</f>
        <v/>
      </c>
      <c r="N1068" s="128" t="str">
        <f t="shared" si="48"/>
        <v/>
      </c>
      <c r="O1068" s="128" t="str">
        <f t="shared" si="49"/>
        <v/>
      </c>
      <c r="P1068" s="128" t="str">
        <f>IFERROR(N1068*'Emission Factors'!C$10+O1068*'Emission Factors'!C$17,"")</f>
        <v/>
      </c>
      <c r="Q1068" s="129" t="str">
        <f t="shared" si="50"/>
        <v/>
      </c>
      <c r="R1068" s="130" t="str">
        <f>IFERROR(N1068*'Emission Factors'!C$11+O1068*'Emission Factors'!C$18,"")</f>
        <v/>
      </c>
      <c r="S1068" s="130" t="str">
        <f>IFERROR(N1068*'Emission Factors'!C$12+O1068*'Emission Factors'!C$19,"")</f>
        <v/>
      </c>
      <c r="T1068" s="130" t="str">
        <f>IFERROR(N1068*'Emission Factors'!C$13+O1068*'Emission Factors'!C$20,"")</f>
        <v/>
      </c>
      <c r="U1068" s="131" t="str">
        <f>IFERROR(IF(K1068="Residential",N1068*'Emission Factors'!$C$14+O1068*'Emission Factors'!$C$21,N1068*'Emission Factors'!$C$15+O1068*'Emission Factors'!$C$22),"")</f>
        <v/>
      </c>
    </row>
    <row r="1069" spans="2:21" ht="15" customHeight="1" x14ac:dyDescent="0.3">
      <c r="B1069" s="123"/>
      <c r="C1069" s="124"/>
      <c r="D1069" s="132"/>
      <c r="E1069" s="124"/>
      <c r="F1069" s="124"/>
      <c r="G1069" s="124"/>
      <c r="H1069" s="125"/>
      <c r="I1069" s="126"/>
      <c r="J1069" s="127"/>
      <c r="K1069" s="127"/>
      <c r="L1069" s="128" t="str">
        <f>IF(E1069+G1069=0,"",((E1069*'Emission Factors'!C$23)+(G1069*'Emission Factors'!$C$25)))</f>
        <v/>
      </c>
      <c r="M1069" s="128" t="str">
        <f>IF(E1069+G1069=0,"",((E1069*'Emission Factors'!C$24)+(G1069*'Emission Factors'!$C$26)))</f>
        <v/>
      </c>
      <c r="N1069" s="128" t="str">
        <f t="shared" si="48"/>
        <v/>
      </c>
      <c r="O1069" s="128" t="str">
        <f t="shared" si="49"/>
        <v/>
      </c>
      <c r="P1069" s="128" t="str">
        <f>IFERROR(N1069*'Emission Factors'!C$10+O1069*'Emission Factors'!C$17,"")</f>
        <v/>
      </c>
      <c r="Q1069" s="129" t="str">
        <f t="shared" si="50"/>
        <v/>
      </c>
      <c r="R1069" s="130" t="str">
        <f>IFERROR(N1069*'Emission Factors'!C$11+O1069*'Emission Factors'!C$18,"")</f>
        <v/>
      </c>
      <c r="S1069" s="130" t="str">
        <f>IFERROR(N1069*'Emission Factors'!C$12+O1069*'Emission Factors'!C$19,"")</f>
        <v/>
      </c>
      <c r="T1069" s="130" t="str">
        <f>IFERROR(N1069*'Emission Factors'!C$13+O1069*'Emission Factors'!C$20,"")</f>
        <v/>
      </c>
      <c r="U1069" s="131" t="str">
        <f>IFERROR(IF(K1069="Residential",N1069*'Emission Factors'!$C$14+O1069*'Emission Factors'!$C$21,N1069*'Emission Factors'!$C$15+O1069*'Emission Factors'!$C$22),"")</f>
        <v/>
      </c>
    </row>
    <row r="1070" spans="2:21" ht="15" customHeight="1" x14ac:dyDescent="0.3">
      <c r="B1070" s="123"/>
      <c r="C1070" s="124"/>
      <c r="D1070" s="132"/>
      <c r="E1070" s="124"/>
      <c r="F1070" s="124"/>
      <c r="G1070" s="124"/>
      <c r="H1070" s="125"/>
      <c r="I1070" s="126"/>
      <c r="J1070" s="127"/>
      <c r="K1070" s="127"/>
      <c r="L1070" s="128" t="str">
        <f>IF(E1070+G1070=0,"",((E1070*'Emission Factors'!C$23)+(G1070*'Emission Factors'!$C$25)))</f>
        <v/>
      </c>
      <c r="M1070" s="128" t="str">
        <f>IF(E1070+G1070=0,"",((E1070*'Emission Factors'!C$24)+(G1070*'Emission Factors'!$C$26)))</f>
        <v/>
      </c>
      <c r="N1070" s="128" t="str">
        <f t="shared" si="48"/>
        <v/>
      </c>
      <c r="O1070" s="128" t="str">
        <f t="shared" si="49"/>
        <v/>
      </c>
      <c r="P1070" s="128" t="str">
        <f>IFERROR(N1070*'Emission Factors'!C$10+O1070*'Emission Factors'!C$17,"")</f>
        <v/>
      </c>
      <c r="Q1070" s="129" t="str">
        <f t="shared" si="50"/>
        <v/>
      </c>
      <c r="R1070" s="130" t="str">
        <f>IFERROR(N1070*'Emission Factors'!C$11+O1070*'Emission Factors'!C$18,"")</f>
        <v/>
      </c>
      <c r="S1070" s="130" t="str">
        <f>IFERROR(N1070*'Emission Factors'!C$12+O1070*'Emission Factors'!C$19,"")</f>
        <v/>
      </c>
      <c r="T1070" s="130" t="str">
        <f>IFERROR(N1070*'Emission Factors'!C$13+O1070*'Emission Factors'!C$20,"")</f>
        <v/>
      </c>
      <c r="U1070" s="131" t="str">
        <f>IFERROR(IF(K1070="Residential",N1070*'Emission Factors'!$C$14+O1070*'Emission Factors'!$C$21,N1070*'Emission Factors'!$C$15+O1070*'Emission Factors'!$C$22),"")</f>
        <v/>
      </c>
    </row>
    <row r="1071" spans="2:21" ht="15" customHeight="1" x14ac:dyDescent="0.3">
      <c r="B1071" s="123"/>
      <c r="C1071" s="124"/>
      <c r="D1071" s="132"/>
      <c r="E1071" s="124"/>
      <c r="F1071" s="124"/>
      <c r="G1071" s="124"/>
      <c r="H1071" s="125"/>
      <c r="I1071" s="126"/>
      <c r="J1071" s="127"/>
      <c r="K1071" s="127"/>
      <c r="L1071" s="128" t="str">
        <f>IF(E1071+G1071=0,"",((E1071*'Emission Factors'!C$23)+(G1071*'Emission Factors'!$C$25)))</f>
        <v/>
      </c>
      <c r="M1071" s="128" t="str">
        <f>IF(E1071+G1071=0,"",((E1071*'Emission Factors'!C$24)+(G1071*'Emission Factors'!$C$26)))</f>
        <v/>
      </c>
      <c r="N1071" s="128" t="str">
        <f t="shared" si="48"/>
        <v/>
      </c>
      <c r="O1071" s="128" t="str">
        <f t="shared" si="49"/>
        <v/>
      </c>
      <c r="P1071" s="128" t="str">
        <f>IFERROR(N1071*'Emission Factors'!C$10+O1071*'Emission Factors'!C$17,"")</f>
        <v/>
      </c>
      <c r="Q1071" s="129" t="str">
        <f t="shared" si="50"/>
        <v/>
      </c>
      <c r="R1071" s="130" t="str">
        <f>IFERROR(N1071*'Emission Factors'!C$11+O1071*'Emission Factors'!C$18,"")</f>
        <v/>
      </c>
      <c r="S1071" s="130" t="str">
        <f>IFERROR(N1071*'Emission Factors'!C$12+O1071*'Emission Factors'!C$19,"")</f>
        <v/>
      </c>
      <c r="T1071" s="130" t="str">
        <f>IFERROR(N1071*'Emission Factors'!C$13+O1071*'Emission Factors'!C$20,"")</f>
        <v/>
      </c>
      <c r="U1071" s="131" t="str">
        <f>IFERROR(IF(K1071="Residential",N1071*'Emission Factors'!$C$14+O1071*'Emission Factors'!$C$21,N1071*'Emission Factors'!$C$15+O1071*'Emission Factors'!$C$22),"")</f>
        <v/>
      </c>
    </row>
    <row r="1072" spans="2:21" ht="15" customHeight="1" x14ac:dyDescent="0.3">
      <c r="B1072" s="123"/>
      <c r="C1072" s="124"/>
      <c r="D1072" s="132"/>
      <c r="E1072" s="124"/>
      <c r="F1072" s="124"/>
      <c r="G1072" s="124"/>
      <c r="H1072" s="125"/>
      <c r="I1072" s="126"/>
      <c r="J1072" s="127"/>
      <c r="K1072" s="127"/>
      <c r="L1072" s="128" t="str">
        <f>IF(E1072+G1072=0,"",((E1072*'Emission Factors'!C$23)+(G1072*'Emission Factors'!$C$25)))</f>
        <v/>
      </c>
      <c r="M1072" s="128" t="str">
        <f>IF(E1072+G1072=0,"",((E1072*'Emission Factors'!C$24)+(G1072*'Emission Factors'!$C$26)))</f>
        <v/>
      </c>
      <c r="N1072" s="128" t="str">
        <f t="shared" si="48"/>
        <v/>
      </c>
      <c r="O1072" s="128" t="str">
        <f t="shared" si="49"/>
        <v/>
      </c>
      <c r="P1072" s="128" t="str">
        <f>IFERROR(N1072*'Emission Factors'!C$10+O1072*'Emission Factors'!C$17,"")</f>
        <v/>
      </c>
      <c r="Q1072" s="129" t="str">
        <f t="shared" si="50"/>
        <v/>
      </c>
      <c r="R1072" s="130" t="str">
        <f>IFERROR(N1072*'Emission Factors'!C$11+O1072*'Emission Factors'!C$18,"")</f>
        <v/>
      </c>
      <c r="S1072" s="130" t="str">
        <f>IFERROR(N1072*'Emission Factors'!C$12+O1072*'Emission Factors'!C$19,"")</f>
        <v/>
      </c>
      <c r="T1072" s="130" t="str">
        <f>IFERROR(N1072*'Emission Factors'!C$13+O1072*'Emission Factors'!C$20,"")</f>
        <v/>
      </c>
      <c r="U1072" s="131" t="str">
        <f>IFERROR(IF(K1072="Residential",N1072*'Emission Factors'!$C$14+O1072*'Emission Factors'!$C$21,N1072*'Emission Factors'!$C$15+O1072*'Emission Factors'!$C$22),"")</f>
        <v/>
      </c>
    </row>
    <row r="1073" spans="2:21" ht="15" customHeight="1" x14ac:dyDescent="0.3">
      <c r="B1073" s="123"/>
      <c r="C1073" s="124"/>
      <c r="D1073" s="132"/>
      <c r="E1073" s="124"/>
      <c r="F1073" s="124"/>
      <c r="G1073" s="124"/>
      <c r="H1073" s="125"/>
      <c r="I1073" s="126"/>
      <c r="J1073" s="127"/>
      <c r="K1073" s="127"/>
      <c r="L1073" s="128" t="str">
        <f>IF(E1073+G1073=0,"",((E1073*'Emission Factors'!C$23)+(G1073*'Emission Factors'!$C$25)))</f>
        <v/>
      </c>
      <c r="M1073" s="128" t="str">
        <f>IF(E1073+G1073=0,"",((E1073*'Emission Factors'!C$24)+(G1073*'Emission Factors'!$C$26)))</f>
        <v/>
      </c>
      <c r="N1073" s="128" t="str">
        <f t="shared" si="48"/>
        <v/>
      </c>
      <c r="O1073" s="128" t="str">
        <f t="shared" si="49"/>
        <v/>
      </c>
      <c r="P1073" s="128" t="str">
        <f>IFERROR(N1073*'Emission Factors'!C$10+O1073*'Emission Factors'!C$17,"")</f>
        <v/>
      </c>
      <c r="Q1073" s="129" t="str">
        <f t="shared" si="50"/>
        <v/>
      </c>
      <c r="R1073" s="130" t="str">
        <f>IFERROR(N1073*'Emission Factors'!C$11+O1073*'Emission Factors'!C$18,"")</f>
        <v/>
      </c>
      <c r="S1073" s="130" t="str">
        <f>IFERROR(N1073*'Emission Factors'!C$12+O1073*'Emission Factors'!C$19,"")</f>
        <v/>
      </c>
      <c r="T1073" s="130" t="str">
        <f>IFERROR(N1073*'Emission Factors'!C$13+O1073*'Emission Factors'!C$20,"")</f>
        <v/>
      </c>
      <c r="U1073" s="131" t="str">
        <f>IFERROR(IF(K1073="Residential",N1073*'Emission Factors'!$C$14+O1073*'Emission Factors'!$C$21,N1073*'Emission Factors'!$C$15+O1073*'Emission Factors'!$C$22),"")</f>
        <v/>
      </c>
    </row>
    <row r="1074" spans="2:21" ht="15" customHeight="1" x14ac:dyDescent="0.3">
      <c r="B1074" s="123"/>
      <c r="C1074" s="124"/>
      <c r="D1074" s="132"/>
      <c r="E1074" s="124"/>
      <c r="F1074" s="124"/>
      <c r="G1074" s="124"/>
      <c r="H1074" s="125"/>
      <c r="I1074" s="126"/>
      <c r="J1074" s="127"/>
      <c r="K1074" s="127"/>
      <c r="L1074" s="128" t="str">
        <f>IF(E1074+G1074=0,"",((E1074*'Emission Factors'!C$23)+(G1074*'Emission Factors'!$C$25)))</f>
        <v/>
      </c>
      <c r="M1074" s="128" t="str">
        <f>IF(E1074+G1074=0,"",((E1074*'Emission Factors'!C$24)+(G1074*'Emission Factors'!$C$26)))</f>
        <v/>
      </c>
      <c r="N1074" s="128" t="str">
        <f t="shared" si="48"/>
        <v/>
      </c>
      <c r="O1074" s="128" t="str">
        <f t="shared" si="49"/>
        <v/>
      </c>
      <c r="P1074" s="128" t="str">
        <f>IFERROR(N1074*'Emission Factors'!C$10+O1074*'Emission Factors'!C$17,"")</f>
        <v/>
      </c>
      <c r="Q1074" s="129" t="str">
        <f t="shared" si="50"/>
        <v/>
      </c>
      <c r="R1074" s="130" t="str">
        <f>IFERROR(N1074*'Emission Factors'!C$11+O1074*'Emission Factors'!C$18,"")</f>
        <v/>
      </c>
      <c r="S1074" s="130" t="str">
        <f>IFERROR(N1074*'Emission Factors'!C$12+O1074*'Emission Factors'!C$19,"")</f>
        <v/>
      </c>
      <c r="T1074" s="130" t="str">
        <f>IFERROR(N1074*'Emission Factors'!C$13+O1074*'Emission Factors'!C$20,"")</f>
        <v/>
      </c>
      <c r="U1074" s="131" t="str">
        <f>IFERROR(IF(K1074="Residential",N1074*'Emission Factors'!$C$14+O1074*'Emission Factors'!$C$21,N1074*'Emission Factors'!$C$15+O1074*'Emission Factors'!$C$22),"")</f>
        <v/>
      </c>
    </row>
    <row r="1075" spans="2:21" ht="15" customHeight="1" x14ac:dyDescent="0.3">
      <c r="B1075" s="123"/>
      <c r="C1075" s="124"/>
      <c r="D1075" s="132"/>
      <c r="E1075" s="124"/>
      <c r="F1075" s="124"/>
      <c r="G1075" s="124"/>
      <c r="H1075" s="125"/>
      <c r="I1075" s="126"/>
      <c r="J1075" s="127"/>
      <c r="K1075" s="127"/>
      <c r="L1075" s="128" t="str">
        <f>IF(E1075+G1075=0,"",((E1075*'Emission Factors'!C$23)+(G1075*'Emission Factors'!$C$25)))</f>
        <v/>
      </c>
      <c r="M1075" s="128" t="str">
        <f>IF(E1075+G1075=0,"",((E1075*'Emission Factors'!C$24)+(G1075*'Emission Factors'!$C$26)))</f>
        <v/>
      </c>
      <c r="N1075" s="128" t="str">
        <f t="shared" si="48"/>
        <v/>
      </c>
      <c r="O1075" s="128" t="str">
        <f t="shared" si="49"/>
        <v/>
      </c>
      <c r="P1075" s="128" t="str">
        <f>IFERROR(N1075*'Emission Factors'!C$10+O1075*'Emission Factors'!C$17,"")</f>
        <v/>
      </c>
      <c r="Q1075" s="129" t="str">
        <f t="shared" si="50"/>
        <v/>
      </c>
      <c r="R1075" s="130" t="str">
        <f>IFERROR(N1075*'Emission Factors'!C$11+O1075*'Emission Factors'!C$18,"")</f>
        <v/>
      </c>
      <c r="S1075" s="130" t="str">
        <f>IFERROR(N1075*'Emission Factors'!C$12+O1075*'Emission Factors'!C$19,"")</f>
        <v/>
      </c>
      <c r="T1075" s="130" t="str">
        <f>IFERROR(N1075*'Emission Factors'!C$13+O1075*'Emission Factors'!C$20,"")</f>
        <v/>
      </c>
      <c r="U1075" s="131" t="str">
        <f>IFERROR(IF(K1075="Residential",N1075*'Emission Factors'!$C$14+O1075*'Emission Factors'!$C$21,N1075*'Emission Factors'!$C$15+O1075*'Emission Factors'!$C$22),"")</f>
        <v/>
      </c>
    </row>
    <row r="1076" spans="2:21" ht="15" customHeight="1" x14ac:dyDescent="0.3">
      <c r="B1076" s="123"/>
      <c r="C1076" s="124"/>
      <c r="D1076" s="132"/>
      <c r="E1076" s="124"/>
      <c r="F1076" s="124"/>
      <c r="G1076" s="124"/>
      <c r="H1076" s="125"/>
      <c r="I1076" s="126"/>
      <c r="J1076" s="127"/>
      <c r="K1076" s="127"/>
      <c r="L1076" s="128" t="str">
        <f>IF(E1076+G1076=0,"",((E1076*'Emission Factors'!C$23)+(G1076*'Emission Factors'!$C$25)))</f>
        <v/>
      </c>
      <c r="M1076" s="128" t="str">
        <f>IF(E1076+G1076=0,"",((E1076*'Emission Factors'!C$24)+(G1076*'Emission Factors'!$C$26)))</f>
        <v/>
      </c>
      <c r="N1076" s="128" t="str">
        <f t="shared" si="48"/>
        <v/>
      </c>
      <c r="O1076" s="128" t="str">
        <f t="shared" si="49"/>
        <v/>
      </c>
      <c r="P1076" s="128" t="str">
        <f>IFERROR(N1076*'Emission Factors'!C$10+O1076*'Emission Factors'!C$17,"")</f>
        <v/>
      </c>
      <c r="Q1076" s="129" t="str">
        <f t="shared" si="50"/>
        <v/>
      </c>
      <c r="R1076" s="130" t="str">
        <f>IFERROR(N1076*'Emission Factors'!C$11+O1076*'Emission Factors'!C$18,"")</f>
        <v/>
      </c>
      <c r="S1076" s="130" t="str">
        <f>IFERROR(N1076*'Emission Factors'!C$12+O1076*'Emission Factors'!C$19,"")</f>
        <v/>
      </c>
      <c r="T1076" s="130" t="str">
        <f>IFERROR(N1076*'Emission Factors'!C$13+O1076*'Emission Factors'!C$20,"")</f>
        <v/>
      </c>
      <c r="U1076" s="131" t="str">
        <f>IFERROR(IF(K1076="Residential",N1076*'Emission Factors'!$C$14+O1076*'Emission Factors'!$C$21,N1076*'Emission Factors'!$C$15+O1076*'Emission Factors'!$C$22),"")</f>
        <v/>
      </c>
    </row>
    <row r="1077" spans="2:21" ht="15" customHeight="1" x14ac:dyDescent="0.3">
      <c r="B1077" s="123"/>
      <c r="C1077" s="124"/>
      <c r="D1077" s="132"/>
      <c r="E1077" s="124"/>
      <c r="F1077" s="124"/>
      <c r="G1077" s="124"/>
      <c r="H1077" s="125"/>
      <c r="I1077" s="126"/>
      <c r="J1077" s="127"/>
      <c r="K1077" s="127"/>
      <c r="L1077" s="128" t="str">
        <f>IF(E1077+G1077=0,"",((E1077*'Emission Factors'!C$23)+(G1077*'Emission Factors'!$C$25)))</f>
        <v/>
      </c>
      <c r="M1077" s="128" t="str">
        <f>IF(E1077+G1077=0,"",((E1077*'Emission Factors'!C$24)+(G1077*'Emission Factors'!$C$26)))</f>
        <v/>
      </c>
      <c r="N1077" s="128" t="str">
        <f t="shared" si="48"/>
        <v/>
      </c>
      <c r="O1077" s="128" t="str">
        <f t="shared" si="49"/>
        <v/>
      </c>
      <c r="P1077" s="128" t="str">
        <f>IFERROR(N1077*'Emission Factors'!C$10+O1077*'Emission Factors'!C$17,"")</f>
        <v/>
      </c>
      <c r="Q1077" s="129" t="str">
        <f t="shared" si="50"/>
        <v/>
      </c>
      <c r="R1077" s="130" t="str">
        <f>IFERROR(N1077*'Emission Factors'!C$11+O1077*'Emission Factors'!C$18,"")</f>
        <v/>
      </c>
      <c r="S1077" s="130" t="str">
        <f>IFERROR(N1077*'Emission Factors'!C$12+O1077*'Emission Factors'!C$19,"")</f>
        <v/>
      </c>
      <c r="T1077" s="130" t="str">
        <f>IFERROR(N1077*'Emission Factors'!C$13+O1077*'Emission Factors'!C$20,"")</f>
        <v/>
      </c>
      <c r="U1077" s="131" t="str">
        <f>IFERROR(IF(K1077="Residential",N1077*'Emission Factors'!$C$14+O1077*'Emission Factors'!$C$21,N1077*'Emission Factors'!$C$15+O1077*'Emission Factors'!$C$22),"")</f>
        <v/>
      </c>
    </row>
    <row r="1078" spans="2:21" ht="15" customHeight="1" x14ac:dyDescent="0.3">
      <c r="B1078" s="123"/>
      <c r="C1078" s="124"/>
      <c r="D1078" s="132"/>
      <c r="E1078" s="124"/>
      <c r="F1078" s="124"/>
      <c r="G1078" s="124"/>
      <c r="H1078" s="125"/>
      <c r="I1078" s="126"/>
      <c r="J1078" s="127"/>
      <c r="K1078" s="127"/>
      <c r="L1078" s="128" t="str">
        <f>IF(E1078+G1078=0,"",((E1078*'Emission Factors'!C$23)+(G1078*'Emission Factors'!$C$25)))</f>
        <v/>
      </c>
      <c r="M1078" s="128" t="str">
        <f>IF(E1078+G1078=0,"",((E1078*'Emission Factors'!C$24)+(G1078*'Emission Factors'!$C$26)))</f>
        <v/>
      </c>
      <c r="N1078" s="128" t="str">
        <f t="shared" si="48"/>
        <v/>
      </c>
      <c r="O1078" s="128" t="str">
        <f t="shared" si="49"/>
        <v/>
      </c>
      <c r="P1078" s="128" t="str">
        <f>IFERROR(N1078*'Emission Factors'!C$10+O1078*'Emission Factors'!C$17,"")</f>
        <v/>
      </c>
      <c r="Q1078" s="129" t="str">
        <f t="shared" si="50"/>
        <v/>
      </c>
      <c r="R1078" s="130" t="str">
        <f>IFERROR(N1078*'Emission Factors'!C$11+O1078*'Emission Factors'!C$18,"")</f>
        <v/>
      </c>
      <c r="S1078" s="130" t="str">
        <f>IFERROR(N1078*'Emission Factors'!C$12+O1078*'Emission Factors'!C$19,"")</f>
        <v/>
      </c>
      <c r="T1078" s="130" t="str">
        <f>IFERROR(N1078*'Emission Factors'!C$13+O1078*'Emission Factors'!C$20,"")</f>
        <v/>
      </c>
      <c r="U1078" s="131" t="str">
        <f>IFERROR(IF(K1078="Residential",N1078*'Emission Factors'!$C$14+O1078*'Emission Factors'!$C$21,N1078*'Emission Factors'!$C$15+O1078*'Emission Factors'!$C$22),"")</f>
        <v/>
      </c>
    </row>
    <row r="1079" spans="2:21" ht="15" customHeight="1" x14ac:dyDescent="0.3">
      <c r="B1079" s="123"/>
      <c r="C1079" s="124"/>
      <c r="D1079" s="132"/>
      <c r="E1079" s="124"/>
      <c r="F1079" s="124"/>
      <c r="G1079" s="124"/>
      <c r="H1079" s="125"/>
      <c r="I1079" s="126"/>
      <c r="J1079" s="127"/>
      <c r="K1079" s="127"/>
      <c r="L1079" s="128" t="str">
        <f>IF(E1079+G1079=0,"",((E1079*'Emission Factors'!C$23)+(G1079*'Emission Factors'!$C$25)))</f>
        <v/>
      </c>
      <c r="M1079" s="128" t="str">
        <f>IF(E1079+G1079=0,"",((E1079*'Emission Factors'!C$24)+(G1079*'Emission Factors'!$C$26)))</f>
        <v/>
      </c>
      <c r="N1079" s="128" t="str">
        <f t="shared" si="48"/>
        <v/>
      </c>
      <c r="O1079" s="128" t="str">
        <f t="shared" si="49"/>
        <v/>
      </c>
      <c r="P1079" s="128" t="str">
        <f>IFERROR(N1079*'Emission Factors'!C$10+O1079*'Emission Factors'!C$17,"")</f>
        <v/>
      </c>
      <c r="Q1079" s="129" t="str">
        <f t="shared" si="50"/>
        <v/>
      </c>
      <c r="R1079" s="130" t="str">
        <f>IFERROR(N1079*'Emission Factors'!C$11+O1079*'Emission Factors'!C$18,"")</f>
        <v/>
      </c>
      <c r="S1079" s="130" t="str">
        <f>IFERROR(N1079*'Emission Factors'!C$12+O1079*'Emission Factors'!C$19,"")</f>
        <v/>
      </c>
      <c r="T1079" s="130" t="str">
        <f>IFERROR(N1079*'Emission Factors'!C$13+O1079*'Emission Factors'!C$20,"")</f>
        <v/>
      </c>
      <c r="U1079" s="131" t="str">
        <f>IFERROR(IF(K1079="Residential",N1079*'Emission Factors'!$C$14+O1079*'Emission Factors'!$C$21,N1079*'Emission Factors'!$C$15+O1079*'Emission Factors'!$C$22),"")</f>
        <v/>
      </c>
    </row>
    <row r="1080" spans="2:21" ht="15" customHeight="1" x14ac:dyDescent="0.3">
      <c r="B1080" s="123"/>
      <c r="C1080" s="124"/>
      <c r="D1080" s="132"/>
      <c r="E1080" s="124"/>
      <c r="F1080" s="124"/>
      <c r="G1080" s="124"/>
      <c r="H1080" s="125"/>
      <c r="I1080" s="126"/>
      <c r="J1080" s="127"/>
      <c r="K1080" s="127"/>
      <c r="L1080" s="128" t="str">
        <f>IF(E1080+G1080=0,"",((E1080*'Emission Factors'!C$23)+(G1080*'Emission Factors'!$C$25)))</f>
        <v/>
      </c>
      <c r="M1080" s="128" t="str">
        <f>IF(E1080+G1080=0,"",((E1080*'Emission Factors'!C$24)+(G1080*'Emission Factors'!$C$26)))</f>
        <v/>
      </c>
      <c r="N1080" s="128" t="str">
        <f t="shared" si="48"/>
        <v/>
      </c>
      <c r="O1080" s="128" t="str">
        <f t="shared" si="49"/>
        <v/>
      </c>
      <c r="P1080" s="128" t="str">
        <f>IFERROR(N1080*'Emission Factors'!C$10+O1080*'Emission Factors'!C$17,"")</f>
        <v/>
      </c>
      <c r="Q1080" s="129" t="str">
        <f t="shared" si="50"/>
        <v/>
      </c>
      <c r="R1080" s="130" t="str">
        <f>IFERROR(N1080*'Emission Factors'!C$11+O1080*'Emission Factors'!C$18,"")</f>
        <v/>
      </c>
      <c r="S1080" s="130" t="str">
        <f>IFERROR(N1080*'Emission Factors'!C$12+O1080*'Emission Factors'!C$19,"")</f>
        <v/>
      </c>
      <c r="T1080" s="130" t="str">
        <f>IFERROR(N1080*'Emission Factors'!C$13+O1080*'Emission Factors'!C$20,"")</f>
        <v/>
      </c>
      <c r="U1080" s="131" t="str">
        <f>IFERROR(IF(K1080="Residential",N1080*'Emission Factors'!$C$14+O1080*'Emission Factors'!$C$21,N1080*'Emission Factors'!$C$15+O1080*'Emission Factors'!$C$22),"")</f>
        <v/>
      </c>
    </row>
    <row r="1081" spans="2:21" ht="15" customHeight="1" x14ac:dyDescent="0.3">
      <c r="B1081" s="123"/>
      <c r="C1081" s="124"/>
      <c r="D1081" s="132"/>
      <c r="E1081" s="124"/>
      <c r="F1081" s="124"/>
      <c r="G1081" s="124"/>
      <c r="H1081" s="125"/>
      <c r="I1081" s="126"/>
      <c r="J1081" s="127"/>
      <c r="K1081" s="127"/>
      <c r="L1081" s="128" t="str">
        <f>IF(E1081+G1081=0,"",((E1081*'Emission Factors'!C$23)+(G1081*'Emission Factors'!$C$25)))</f>
        <v/>
      </c>
      <c r="M1081" s="128" t="str">
        <f>IF(E1081+G1081=0,"",((E1081*'Emission Factors'!C$24)+(G1081*'Emission Factors'!$C$26)))</f>
        <v/>
      </c>
      <c r="N1081" s="128" t="str">
        <f t="shared" si="48"/>
        <v/>
      </c>
      <c r="O1081" s="128" t="str">
        <f t="shared" si="49"/>
        <v/>
      </c>
      <c r="P1081" s="128" t="str">
        <f>IFERROR(N1081*'Emission Factors'!C$10+O1081*'Emission Factors'!C$17,"")</f>
        <v/>
      </c>
      <c r="Q1081" s="129" t="str">
        <f t="shared" si="50"/>
        <v/>
      </c>
      <c r="R1081" s="130" t="str">
        <f>IFERROR(N1081*'Emission Factors'!C$11+O1081*'Emission Factors'!C$18,"")</f>
        <v/>
      </c>
      <c r="S1081" s="130" t="str">
        <f>IFERROR(N1081*'Emission Factors'!C$12+O1081*'Emission Factors'!C$19,"")</f>
        <v/>
      </c>
      <c r="T1081" s="130" t="str">
        <f>IFERROR(N1081*'Emission Factors'!C$13+O1081*'Emission Factors'!C$20,"")</f>
        <v/>
      </c>
      <c r="U1081" s="131" t="str">
        <f>IFERROR(IF(K1081="Residential",N1081*'Emission Factors'!$C$14+O1081*'Emission Factors'!$C$21,N1081*'Emission Factors'!$C$15+O1081*'Emission Factors'!$C$22),"")</f>
        <v/>
      </c>
    </row>
    <row r="1082" spans="2:21" ht="15" customHeight="1" x14ac:dyDescent="0.3">
      <c r="B1082" s="123"/>
      <c r="C1082" s="124"/>
      <c r="D1082" s="132"/>
      <c r="E1082" s="124"/>
      <c r="F1082" s="124"/>
      <c r="G1082" s="124"/>
      <c r="H1082" s="125"/>
      <c r="I1082" s="126"/>
      <c r="J1082" s="127"/>
      <c r="K1082" s="127"/>
      <c r="L1082" s="128" t="str">
        <f>IF(E1082+G1082=0,"",((E1082*'Emission Factors'!C$23)+(G1082*'Emission Factors'!$C$25)))</f>
        <v/>
      </c>
      <c r="M1082" s="128" t="str">
        <f>IF(E1082+G1082=0,"",((E1082*'Emission Factors'!C$24)+(G1082*'Emission Factors'!$C$26)))</f>
        <v/>
      </c>
      <c r="N1082" s="128" t="str">
        <f t="shared" si="48"/>
        <v/>
      </c>
      <c r="O1082" s="128" t="str">
        <f t="shared" si="49"/>
        <v/>
      </c>
      <c r="P1082" s="128" t="str">
        <f>IFERROR(N1082*'Emission Factors'!C$10+O1082*'Emission Factors'!C$17,"")</f>
        <v/>
      </c>
      <c r="Q1082" s="129" t="str">
        <f t="shared" si="50"/>
        <v/>
      </c>
      <c r="R1082" s="130" t="str">
        <f>IFERROR(N1082*'Emission Factors'!C$11+O1082*'Emission Factors'!C$18,"")</f>
        <v/>
      </c>
      <c r="S1082" s="130" t="str">
        <f>IFERROR(N1082*'Emission Factors'!C$12+O1082*'Emission Factors'!C$19,"")</f>
        <v/>
      </c>
      <c r="T1082" s="130" t="str">
        <f>IFERROR(N1082*'Emission Factors'!C$13+O1082*'Emission Factors'!C$20,"")</f>
        <v/>
      </c>
      <c r="U1082" s="131" t="str">
        <f>IFERROR(IF(K1082="Residential",N1082*'Emission Factors'!$C$14+O1082*'Emission Factors'!$C$21,N1082*'Emission Factors'!$C$15+O1082*'Emission Factors'!$C$22),"")</f>
        <v/>
      </c>
    </row>
    <row r="1083" spans="2:21" ht="15" customHeight="1" x14ac:dyDescent="0.3">
      <c r="B1083" s="123"/>
      <c r="C1083" s="124"/>
      <c r="D1083" s="132"/>
      <c r="E1083" s="124"/>
      <c r="F1083" s="124"/>
      <c r="G1083" s="124"/>
      <c r="H1083" s="125"/>
      <c r="I1083" s="126"/>
      <c r="J1083" s="127"/>
      <c r="K1083" s="127"/>
      <c r="L1083" s="128" t="str">
        <f>IF(E1083+G1083=0,"",((E1083*'Emission Factors'!C$23)+(G1083*'Emission Factors'!$C$25)))</f>
        <v/>
      </c>
      <c r="M1083" s="128" t="str">
        <f>IF(E1083+G1083=0,"",((E1083*'Emission Factors'!C$24)+(G1083*'Emission Factors'!$C$26)))</f>
        <v/>
      </c>
      <c r="N1083" s="128" t="str">
        <f t="shared" si="48"/>
        <v/>
      </c>
      <c r="O1083" s="128" t="str">
        <f t="shared" si="49"/>
        <v/>
      </c>
      <c r="P1083" s="128" t="str">
        <f>IFERROR(N1083*'Emission Factors'!C$10+O1083*'Emission Factors'!C$17,"")</f>
        <v/>
      </c>
      <c r="Q1083" s="129" t="str">
        <f t="shared" si="50"/>
        <v/>
      </c>
      <c r="R1083" s="130" t="str">
        <f>IFERROR(N1083*'Emission Factors'!C$11+O1083*'Emission Factors'!C$18,"")</f>
        <v/>
      </c>
      <c r="S1083" s="130" t="str">
        <f>IFERROR(N1083*'Emission Factors'!C$12+O1083*'Emission Factors'!C$19,"")</f>
        <v/>
      </c>
      <c r="T1083" s="130" t="str">
        <f>IFERROR(N1083*'Emission Factors'!C$13+O1083*'Emission Factors'!C$20,"")</f>
        <v/>
      </c>
      <c r="U1083" s="131" t="str">
        <f>IFERROR(IF(K1083="Residential",N1083*'Emission Factors'!$C$14+O1083*'Emission Factors'!$C$21,N1083*'Emission Factors'!$C$15+O1083*'Emission Factors'!$C$22),"")</f>
        <v/>
      </c>
    </row>
    <row r="1084" spans="2:21" ht="15" customHeight="1" x14ac:dyDescent="0.3">
      <c r="B1084" s="123"/>
      <c r="C1084" s="124"/>
      <c r="D1084" s="132"/>
      <c r="E1084" s="124"/>
      <c r="F1084" s="124"/>
      <c r="G1084" s="124"/>
      <c r="H1084" s="125"/>
      <c r="I1084" s="126"/>
      <c r="J1084" s="127"/>
      <c r="K1084" s="127"/>
      <c r="L1084" s="128" t="str">
        <f>IF(E1084+G1084=0,"",((E1084*'Emission Factors'!C$23)+(G1084*'Emission Factors'!$C$25)))</f>
        <v/>
      </c>
      <c r="M1084" s="128" t="str">
        <f>IF(E1084+G1084=0,"",((E1084*'Emission Factors'!C$24)+(G1084*'Emission Factors'!$C$26)))</f>
        <v/>
      </c>
      <c r="N1084" s="128" t="str">
        <f t="shared" si="48"/>
        <v/>
      </c>
      <c r="O1084" s="128" t="str">
        <f t="shared" si="49"/>
        <v/>
      </c>
      <c r="P1084" s="128" t="str">
        <f>IFERROR(N1084*'Emission Factors'!C$10+O1084*'Emission Factors'!C$17,"")</f>
        <v/>
      </c>
      <c r="Q1084" s="129" t="str">
        <f t="shared" si="50"/>
        <v/>
      </c>
      <c r="R1084" s="130" t="str">
        <f>IFERROR(N1084*'Emission Factors'!C$11+O1084*'Emission Factors'!C$18,"")</f>
        <v/>
      </c>
      <c r="S1084" s="130" t="str">
        <f>IFERROR(N1084*'Emission Factors'!C$12+O1084*'Emission Factors'!C$19,"")</f>
        <v/>
      </c>
      <c r="T1084" s="130" t="str">
        <f>IFERROR(N1084*'Emission Factors'!C$13+O1084*'Emission Factors'!C$20,"")</f>
        <v/>
      </c>
      <c r="U1084" s="131" t="str">
        <f>IFERROR(IF(K1084="Residential",N1084*'Emission Factors'!$C$14+O1084*'Emission Factors'!$C$21,N1084*'Emission Factors'!$C$15+O1084*'Emission Factors'!$C$22),"")</f>
        <v/>
      </c>
    </row>
    <row r="1085" spans="2:21" ht="15" customHeight="1" x14ac:dyDescent="0.3">
      <c r="B1085" s="123"/>
      <c r="C1085" s="124"/>
      <c r="D1085" s="132"/>
      <c r="E1085" s="124"/>
      <c r="F1085" s="124"/>
      <c r="G1085" s="124"/>
      <c r="H1085" s="125"/>
      <c r="I1085" s="126"/>
      <c r="J1085" s="127"/>
      <c r="K1085" s="127"/>
      <c r="L1085" s="128" t="str">
        <f>IF(E1085+G1085=0,"",((E1085*'Emission Factors'!C$23)+(G1085*'Emission Factors'!$C$25)))</f>
        <v/>
      </c>
      <c r="M1085" s="128" t="str">
        <f>IF(E1085+G1085=0,"",((E1085*'Emission Factors'!C$24)+(G1085*'Emission Factors'!$C$26)))</f>
        <v/>
      </c>
      <c r="N1085" s="128" t="str">
        <f t="shared" si="48"/>
        <v/>
      </c>
      <c r="O1085" s="128" t="str">
        <f t="shared" si="49"/>
        <v/>
      </c>
      <c r="P1085" s="128" t="str">
        <f>IFERROR(N1085*'Emission Factors'!C$10+O1085*'Emission Factors'!C$17,"")</f>
        <v/>
      </c>
      <c r="Q1085" s="129" t="str">
        <f t="shared" si="50"/>
        <v/>
      </c>
      <c r="R1085" s="130" t="str">
        <f>IFERROR(N1085*'Emission Factors'!C$11+O1085*'Emission Factors'!C$18,"")</f>
        <v/>
      </c>
      <c r="S1085" s="130" t="str">
        <f>IFERROR(N1085*'Emission Factors'!C$12+O1085*'Emission Factors'!C$19,"")</f>
        <v/>
      </c>
      <c r="T1085" s="130" t="str">
        <f>IFERROR(N1085*'Emission Factors'!C$13+O1085*'Emission Factors'!C$20,"")</f>
        <v/>
      </c>
      <c r="U1085" s="131" t="str">
        <f>IFERROR(IF(K1085="Residential",N1085*'Emission Factors'!$C$14+O1085*'Emission Factors'!$C$21,N1085*'Emission Factors'!$C$15+O1085*'Emission Factors'!$C$22),"")</f>
        <v/>
      </c>
    </row>
    <row r="1086" spans="2:21" ht="15" customHeight="1" x14ac:dyDescent="0.3">
      <c r="B1086" s="123"/>
      <c r="C1086" s="124"/>
      <c r="D1086" s="132"/>
      <c r="E1086" s="124"/>
      <c r="F1086" s="124"/>
      <c r="G1086" s="124"/>
      <c r="H1086" s="125"/>
      <c r="I1086" s="126"/>
      <c r="J1086" s="127"/>
      <c r="K1086" s="127"/>
      <c r="L1086" s="128" t="str">
        <f>IF(E1086+G1086=0,"",((E1086*'Emission Factors'!C$23)+(G1086*'Emission Factors'!$C$25)))</f>
        <v/>
      </c>
      <c r="M1086" s="128" t="str">
        <f>IF(E1086+G1086=0,"",((E1086*'Emission Factors'!C$24)+(G1086*'Emission Factors'!$C$26)))</f>
        <v/>
      </c>
      <c r="N1086" s="128" t="str">
        <f t="shared" si="48"/>
        <v/>
      </c>
      <c r="O1086" s="128" t="str">
        <f t="shared" si="49"/>
        <v/>
      </c>
      <c r="P1086" s="128" t="str">
        <f>IFERROR(N1086*'Emission Factors'!C$10+O1086*'Emission Factors'!C$17,"")</f>
        <v/>
      </c>
      <c r="Q1086" s="129" t="str">
        <f t="shared" si="50"/>
        <v/>
      </c>
      <c r="R1086" s="130" t="str">
        <f>IFERROR(N1086*'Emission Factors'!C$11+O1086*'Emission Factors'!C$18,"")</f>
        <v/>
      </c>
      <c r="S1086" s="130" t="str">
        <f>IFERROR(N1086*'Emission Factors'!C$12+O1086*'Emission Factors'!C$19,"")</f>
        <v/>
      </c>
      <c r="T1086" s="130" t="str">
        <f>IFERROR(N1086*'Emission Factors'!C$13+O1086*'Emission Factors'!C$20,"")</f>
        <v/>
      </c>
      <c r="U1086" s="131" t="str">
        <f>IFERROR(IF(K1086="Residential",N1086*'Emission Factors'!$C$14+O1086*'Emission Factors'!$C$21,N1086*'Emission Factors'!$C$15+O1086*'Emission Factors'!$C$22),"")</f>
        <v/>
      </c>
    </row>
    <row r="1087" spans="2:21" ht="15" customHeight="1" x14ac:dyDescent="0.3">
      <c r="B1087" s="123"/>
      <c r="C1087" s="124"/>
      <c r="D1087" s="132"/>
      <c r="E1087" s="124"/>
      <c r="F1087" s="124"/>
      <c r="G1087" s="124"/>
      <c r="H1087" s="125"/>
      <c r="I1087" s="126"/>
      <c r="J1087" s="127"/>
      <c r="K1087" s="127"/>
      <c r="L1087" s="128" t="str">
        <f>IF(E1087+G1087=0,"",((E1087*'Emission Factors'!C$23)+(G1087*'Emission Factors'!$C$25)))</f>
        <v/>
      </c>
      <c r="M1087" s="128" t="str">
        <f>IF(E1087+G1087=0,"",((E1087*'Emission Factors'!C$24)+(G1087*'Emission Factors'!$C$26)))</f>
        <v/>
      </c>
      <c r="N1087" s="128" t="str">
        <f t="shared" si="48"/>
        <v/>
      </c>
      <c r="O1087" s="128" t="str">
        <f t="shared" si="49"/>
        <v/>
      </c>
      <c r="P1087" s="128" t="str">
        <f>IFERROR(N1087*'Emission Factors'!C$10+O1087*'Emission Factors'!C$17,"")</f>
        <v/>
      </c>
      <c r="Q1087" s="129" t="str">
        <f t="shared" si="50"/>
        <v/>
      </c>
      <c r="R1087" s="130" t="str">
        <f>IFERROR(N1087*'Emission Factors'!C$11+O1087*'Emission Factors'!C$18,"")</f>
        <v/>
      </c>
      <c r="S1087" s="130" t="str">
        <f>IFERROR(N1087*'Emission Factors'!C$12+O1087*'Emission Factors'!C$19,"")</f>
        <v/>
      </c>
      <c r="T1087" s="130" t="str">
        <f>IFERROR(N1087*'Emission Factors'!C$13+O1087*'Emission Factors'!C$20,"")</f>
        <v/>
      </c>
      <c r="U1087" s="131" t="str">
        <f>IFERROR(IF(K1087="Residential",N1087*'Emission Factors'!$C$14+O1087*'Emission Factors'!$C$21,N1087*'Emission Factors'!$C$15+O1087*'Emission Factors'!$C$22),"")</f>
        <v/>
      </c>
    </row>
    <row r="1088" spans="2:21" ht="15" customHeight="1" x14ac:dyDescent="0.3">
      <c r="B1088" s="123"/>
      <c r="C1088" s="124"/>
      <c r="D1088" s="132"/>
      <c r="E1088" s="124"/>
      <c r="F1088" s="124"/>
      <c r="G1088" s="124"/>
      <c r="H1088" s="125"/>
      <c r="I1088" s="126"/>
      <c r="J1088" s="127"/>
      <c r="K1088" s="127"/>
      <c r="L1088" s="128" t="str">
        <f>IF(E1088+G1088=0,"",((E1088*'Emission Factors'!C$23)+(G1088*'Emission Factors'!$C$25)))</f>
        <v/>
      </c>
      <c r="M1088" s="128" t="str">
        <f>IF(E1088+G1088=0,"",((E1088*'Emission Factors'!C$24)+(G1088*'Emission Factors'!$C$26)))</f>
        <v/>
      </c>
      <c r="N1088" s="128" t="str">
        <f t="shared" si="48"/>
        <v/>
      </c>
      <c r="O1088" s="128" t="str">
        <f t="shared" si="49"/>
        <v/>
      </c>
      <c r="P1088" s="128" t="str">
        <f>IFERROR(N1088*'Emission Factors'!C$10+O1088*'Emission Factors'!C$17,"")</f>
        <v/>
      </c>
      <c r="Q1088" s="129" t="str">
        <f t="shared" si="50"/>
        <v/>
      </c>
      <c r="R1088" s="130" t="str">
        <f>IFERROR(N1088*'Emission Factors'!C$11+O1088*'Emission Factors'!C$18,"")</f>
        <v/>
      </c>
      <c r="S1088" s="130" t="str">
        <f>IFERROR(N1088*'Emission Factors'!C$12+O1088*'Emission Factors'!C$19,"")</f>
        <v/>
      </c>
      <c r="T1088" s="130" t="str">
        <f>IFERROR(N1088*'Emission Factors'!C$13+O1088*'Emission Factors'!C$20,"")</f>
        <v/>
      </c>
      <c r="U1088" s="131" t="str">
        <f>IFERROR(IF(K1088="Residential",N1088*'Emission Factors'!$C$14+O1088*'Emission Factors'!$C$21,N1088*'Emission Factors'!$C$15+O1088*'Emission Factors'!$C$22),"")</f>
        <v/>
      </c>
    </row>
    <row r="1089" spans="2:21" ht="15" customHeight="1" x14ac:dyDescent="0.3">
      <c r="B1089" s="123"/>
      <c r="C1089" s="124"/>
      <c r="D1089" s="132"/>
      <c r="E1089" s="124"/>
      <c r="F1089" s="124"/>
      <c r="G1089" s="124"/>
      <c r="H1089" s="125"/>
      <c r="I1089" s="126"/>
      <c r="J1089" s="127"/>
      <c r="K1089" s="127"/>
      <c r="L1089" s="128" t="str">
        <f>IF(E1089+G1089=0,"",((E1089*'Emission Factors'!C$23)+(G1089*'Emission Factors'!$C$25)))</f>
        <v/>
      </c>
      <c r="M1089" s="128" t="str">
        <f>IF(E1089+G1089=0,"",((E1089*'Emission Factors'!C$24)+(G1089*'Emission Factors'!$C$26)))</f>
        <v/>
      </c>
      <c r="N1089" s="128" t="str">
        <f t="shared" si="48"/>
        <v/>
      </c>
      <c r="O1089" s="128" t="str">
        <f t="shared" si="49"/>
        <v/>
      </c>
      <c r="P1089" s="128" t="str">
        <f>IFERROR(N1089*'Emission Factors'!C$10+O1089*'Emission Factors'!C$17,"")</f>
        <v/>
      </c>
      <c r="Q1089" s="129" t="str">
        <f t="shared" si="50"/>
        <v/>
      </c>
      <c r="R1089" s="130" t="str">
        <f>IFERROR(N1089*'Emission Factors'!C$11+O1089*'Emission Factors'!C$18,"")</f>
        <v/>
      </c>
      <c r="S1089" s="130" t="str">
        <f>IFERROR(N1089*'Emission Factors'!C$12+O1089*'Emission Factors'!C$19,"")</f>
        <v/>
      </c>
      <c r="T1089" s="130" t="str">
        <f>IFERROR(N1089*'Emission Factors'!C$13+O1089*'Emission Factors'!C$20,"")</f>
        <v/>
      </c>
      <c r="U1089" s="131" t="str">
        <f>IFERROR(IF(K1089="Residential",N1089*'Emission Factors'!$C$14+O1089*'Emission Factors'!$C$21,N1089*'Emission Factors'!$C$15+O1089*'Emission Factors'!$C$22),"")</f>
        <v/>
      </c>
    </row>
    <row r="1090" spans="2:21" ht="15" customHeight="1" x14ac:dyDescent="0.3">
      <c r="B1090" s="123"/>
      <c r="C1090" s="124"/>
      <c r="D1090" s="132"/>
      <c r="E1090" s="124"/>
      <c r="F1090" s="124"/>
      <c r="G1090" s="124"/>
      <c r="H1090" s="125"/>
      <c r="I1090" s="126"/>
      <c r="J1090" s="127"/>
      <c r="K1090" s="127"/>
      <c r="L1090" s="128" t="str">
        <f>IF(E1090+G1090=0,"",((E1090*'Emission Factors'!C$23)+(G1090*'Emission Factors'!$C$25)))</f>
        <v/>
      </c>
      <c r="M1090" s="128" t="str">
        <f>IF(E1090+G1090=0,"",((E1090*'Emission Factors'!C$24)+(G1090*'Emission Factors'!$C$26)))</f>
        <v/>
      </c>
      <c r="N1090" s="128" t="str">
        <f t="shared" si="48"/>
        <v/>
      </c>
      <c r="O1090" s="128" t="str">
        <f t="shared" si="49"/>
        <v/>
      </c>
      <c r="P1090" s="128" t="str">
        <f>IFERROR(N1090*'Emission Factors'!C$10+O1090*'Emission Factors'!C$17,"")</f>
        <v/>
      </c>
      <c r="Q1090" s="129" t="str">
        <f t="shared" si="50"/>
        <v/>
      </c>
      <c r="R1090" s="130" t="str">
        <f>IFERROR(N1090*'Emission Factors'!C$11+O1090*'Emission Factors'!C$18,"")</f>
        <v/>
      </c>
      <c r="S1090" s="130" t="str">
        <f>IFERROR(N1090*'Emission Factors'!C$12+O1090*'Emission Factors'!C$19,"")</f>
        <v/>
      </c>
      <c r="T1090" s="130" t="str">
        <f>IFERROR(N1090*'Emission Factors'!C$13+O1090*'Emission Factors'!C$20,"")</f>
        <v/>
      </c>
      <c r="U1090" s="131" t="str">
        <f>IFERROR(IF(K1090="Residential",N1090*'Emission Factors'!$C$14+O1090*'Emission Factors'!$C$21,N1090*'Emission Factors'!$C$15+O1090*'Emission Factors'!$C$22),"")</f>
        <v/>
      </c>
    </row>
    <row r="1091" spans="2:21" ht="15" customHeight="1" x14ac:dyDescent="0.3">
      <c r="B1091" s="123"/>
      <c r="C1091" s="124"/>
      <c r="D1091" s="132"/>
      <c r="E1091" s="124"/>
      <c r="F1091" s="124"/>
      <c r="G1091" s="124"/>
      <c r="H1091" s="125"/>
      <c r="I1091" s="126"/>
      <c r="J1091" s="127"/>
      <c r="K1091" s="127"/>
      <c r="L1091" s="128" t="str">
        <f>IF(E1091+G1091=0,"",((E1091*'Emission Factors'!C$23)+(G1091*'Emission Factors'!$C$25)))</f>
        <v/>
      </c>
      <c r="M1091" s="128" t="str">
        <f>IF(E1091+G1091=0,"",((E1091*'Emission Factors'!C$24)+(G1091*'Emission Factors'!$C$26)))</f>
        <v/>
      </c>
      <c r="N1091" s="128" t="str">
        <f t="shared" si="48"/>
        <v/>
      </c>
      <c r="O1091" s="128" t="str">
        <f t="shared" si="49"/>
        <v/>
      </c>
      <c r="P1091" s="128" t="str">
        <f>IFERROR(N1091*'Emission Factors'!C$10+O1091*'Emission Factors'!C$17,"")</f>
        <v/>
      </c>
      <c r="Q1091" s="129" t="str">
        <f t="shared" si="50"/>
        <v/>
      </c>
      <c r="R1091" s="130" t="str">
        <f>IFERROR(N1091*'Emission Factors'!C$11+O1091*'Emission Factors'!C$18,"")</f>
        <v/>
      </c>
      <c r="S1091" s="130" t="str">
        <f>IFERROR(N1091*'Emission Factors'!C$12+O1091*'Emission Factors'!C$19,"")</f>
        <v/>
      </c>
      <c r="T1091" s="130" t="str">
        <f>IFERROR(N1091*'Emission Factors'!C$13+O1091*'Emission Factors'!C$20,"")</f>
        <v/>
      </c>
      <c r="U1091" s="131" t="str">
        <f>IFERROR(IF(K1091="Residential",N1091*'Emission Factors'!$C$14+O1091*'Emission Factors'!$C$21,N1091*'Emission Factors'!$C$15+O1091*'Emission Factors'!$C$22),"")</f>
        <v/>
      </c>
    </row>
    <row r="1092" spans="2:21" ht="15" customHeight="1" x14ac:dyDescent="0.3">
      <c r="B1092" s="123"/>
      <c r="C1092" s="124"/>
      <c r="D1092" s="132"/>
      <c r="E1092" s="124"/>
      <c r="F1092" s="124"/>
      <c r="G1092" s="124"/>
      <c r="H1092" s="125"/>
      <c r="I1092" s="126"/>
      <c r="J1092" s="127"/>
      <c r="K1092" s="127"/>
      <c r="L1092" s="128" t="str">
        <f>IF(E1092+G1092=0,"",((E1092*'Emission Factors'!C$23)+(G1092*'Emission Factors'!$C$25)))</f>
        <v/>
      </c>
      <c r="M1092" s="128" t="str">
        <f>IF(E1092+G1092=0,"",((E1092*'Emission Factors'!C$24)+(G1092*'Emission Factors'!$C$26)))</f>
        <v/>
      </c>
      <c r="N1092" s="128" t="str">
        <f t="shared" si="48"/>
        <v/>
      </c>
      <c r="O1092" s="128" t="str">
        <f t="shared" si="49"/>
        <v/>
      </c>
      <c r="P1092" s="128" t="str">
        <f>IFERROR(N1092*'Emission Factors'!C$10+O1092*'Emission Factors'!C$17,"")</f>
        <v/>
      </c>
      <c r="Q1092" s="129" t="str">
        <f t="shared" si="50"/>
        <v/>
      </c>
      <c r="R1092" s="130" t="str">
        <f>IFERROR(N1092*'Emission Factors'!C$11+O1092*'Emission Factors'!C$18,"")</f>
        <v/>
      </c>
      <c r="S1092" s="130" t="str">
        <f>IFERROR(N1092*'Emission Factors'!C$12+O1092*'Emission Factors'!C$19,"")</f>
        <v/>
      </c>
      <c r="T1092" s="130" t="str">
        <f>IFERROR(N1092*'Emission Factors'!C$13+O1092*'Emission Factors'!C$20,"")</f>
        <v/>
      </c>
      <c r="U1092" s="131" t="str">
        <f>IFERROR(IF(K1092="Residential",N1092*'Emission Factors'!$C$14+O1092*'Emission Factors'!$C$21,N1092*'Emission Factors'!$C$15+O1092*'Emission Factors'!$C$22),"")</f>
        <v/>
      </c>
    </row>
    <row r="1093" spans="2:21" ht="15" customHeight="1" x14ac:dyDescent="0.3">
      <c r="B1093" s="123"/>
      <c r="C1093" s="124"/>
      <c r="D1093" s="132"/>
      <c r="E1093" s="124"/>
      <c r="F1093" s="124"/>
      <c r="G1093" s="124"/>
      <c r="H1093" s="125"/>
      <c r="I1093" s="126"/>
      <c r="J1093" s="127"/>
      <c r="K1093" s="127"/>
      <c r="L1093" s="128" t="str">
        <f>IF(E1093+G1093=0,"",((E1093*'Emission Factors'!C$23)+(G1093*'Emission Factors'!$C$25)))</f>
        <v/>
      </c>
      <c r="M1093" s="128" t="str">
        <f>IF(E1093+G1093=0,"",((E1093*'Emission Factors'!C$24)+(G1093*'Emission Factors'!$C$26)))</f>
        <v/>
      </c>
      <c r="N1093" s="128" t="str">
        <f t="shared" si="48"/>
        <v/>
      </c>
      <c r="O1093" s="128" t="str">
        <f t="shared" si="49"/>
        <v/>
      </c>
      <c r="P1093" s="128" t="str">
        <f>IFERROR(N1093*'Emission Factors'!C$10+O1093*'Emission Factors'!C$17,"")</f>
        <v/>
      </c>
      <c r="Q1093" s="129" t="str">
        <f t="shared" si="50"/>
        <v/>
      </c>
      <c r="R1093" s="130" t="str">
        <f>IFERROR(N1093*'Emission Factors'!C$11+O1093*'Emission Factors'!C$18,"")</f>
        <v/>
      </c>
      <c r="S1093" s="130" t="str">
        <f>IFERROR(N1093*'Emission Factors'!C$12+O1093*'Emission Factors'!C$19,"")</f>
        <v/>
      </c>
      <c r="T1093" s="130" t="str">
        <f>IFERROR(N1093*'Emission Factors'!C$13+O1093*'Emission Factors'!C$20,"")</f>
        <v/>
      </c>
      <c r="U1093" s="131" t="str">
        <f>IFERROR(IF(K1093="Residential",N1093*'Emission Factors'!$C$14+O1093*'Emission Factors'!$C$21,N1093*'Emission Factors'!$C$15+O1093*'Emission Factors'!$C$22),"")</f>
        <v/>
      </c>
    </row>
    <row r="1094" spans="2:21" ht="15" customHeight="1" x14ac:dyDescent="0.3">
      <c r="B1094" s="123"/>
      <c r="C1094" s="124"/>
      <c r="D1094" s="132"/>
      <c r="E1094" s="124"/>
      <c r="F1094" s="124"/>
      <c r="G1094" s="124"/>
      <c r="H1094" s="125"/>
      <c r="I1094" s="126"/>
      <c r="J1094" s="127"/>
      <c r="K1094" s="127"/>
      <c r="L1094" s="128" t="str">
        <f>IF(E1094+G1094=0,"",((E1094*'Emission Factors'!C$23)+(G1094*'Emission Factors'!$C$25)))</f>
        <v/>
      </c>
      <c r="M1094" s="128" t="str">
        <f>IF(E1094+G1094=0,"",((E1094*'Emission Factors'!C$24)+(G1094*'Emission Factors'!$C$26)))</f>
        <v/>
      </c>
      <c r="N1094" s="128" t="str">
        <f t="shared" si="48"/>
        <v/>
      </c>
      <c r="O1094" s="128" t="str">
        <f t="shared" si="49"/>
        <v/>
      </c>
      <c r="P1094" s="128" t="str">
        <f>IFERROR(N1094*'Emission Factors'!C$10+O1094*'Emission Factors'!C$17,"")</f>
        <v/>
      </c>
      <c r="Q1094" s="129" t="str">
        <f t="shared" si="50"/>
        <v/>
      </c>
      <c r="R1094" s="130" t="str">
        <f>IFERROR(N1094*'Emission Factors'!C$11+O1094*'Emission Factors'!C$18,"")</f>
        <v/>
      </c>
      <c r="S1094" s="130" t="str">
        <f>IFERROR(N1094*'Emission Factors'!C$12+O1094*'Emission Factors'!C$19,"")</f>
        <v/>
      </c>
      <c r="T1094" s="130" t="str">
        <f>IFERROR(N1094*'Emission Factors'!C$13+O1094*'Emission Factors'!C$20,"")</f>
        <v/>
      </c>
      <c r="U1094" s="131" t="str">
        <f>IFERROR(IF(K1094="Residential",N1094*'Emission Factors'!$C$14+O1094*'Emission Factors'!$C$21,N1094*'Emission Factors'!$C$15+O1094*'Emission Factors'!$C$22),"")</f>
        <v/>
      </c>
    </row>
    <row r="1095" spans="2:21" ht="15" customHeight="1" x14ac:dyDescent="0.3">
      <c r="B1095" s="123"/>
      <c r="C1095" s="124"/>
      <c r="D1095" s="132"/>
      <c r="E1095" s="124"/>
      <c r="F1095" s="124"/>
      <c r="G1095" s="124"/>
      <c r="H1095" s="125"/>
      <c r="I1095" s="126"/>
      <c r="J1095" s="127"/>
      <c r="K1095" s="127"/>
      <c r="L1095" s="128" t="str">
        <f>IF(E1095+G1095=0,"",((E1095*'Emission Factors'!C$23)+(G1095*'Emission Factors'!$C$25)))</f>
        <v/>
      </c>
      <c r="M1095" s="128" t="str">
        <f>IF(E1095+G1095=0,"",((E1095*'Emission Factors'!C$24)+(G1095*'Emission Factors'!$C$26)))</f>
        <v/>
      </c>
      <c r="N1095" s="128" t="str">
        <f t="shared" si="48"/>
        <v/>
      </c>
      <c r="O1095" s="128" t="str">
        <f t="shared" si="49"/>
        <v/>
      </c>
      <c r="P1095" s="128" t="str">
        <f>IFERROR(N1095*'Emission Factors'!C$10+O1095*'Emission Factors'!C$17,"")</f>
        <v/>
      </c>
      <c r="Q1095" s="129" t="str">
        <f t="shared" si="50"/>
        <v/>
      </c>
      <c r="R1095" s="130" t="str">
        <f>IFERROR(N1095*'Emission Factors'!C$11+O1095*'Emission Factors'!C$18,"")</f>
        <v/>
      </c>
      <c r="S1095" s="130" t="str">
        <f>IFERROR(N1095*'Emission Factors'!C$12+O1095*'Emission Factors'!C$19,"")</f>
        <v/>
      </c>
      <c r="T1095" s="130" t="str">
        <f>IFERROR(N1095*'Emission Factors'!C$13+O1095*'Emission Factors'!C$20,"")</f>
        <v/>
      </c>
      <c r="U1095" s="131" t="str">
        <f>IFERROR(IF(K1095="Residential",N1095*'Emission Factors'!$C$14+O1095*'Emission Factors'!$C$21,N1095*'Emission Factors'!$C$15+O1095*'Emission Factors'!$C$22),"")</f>
        <v/>
      </c>
    </row>
    <row r="1096" spans="2:21" ht="15" customHeight="1" x14ac:dyDescent="0.3">
      <c r="B1096" s="123"/>
      <c r="C1096" s="124"/>
      <c r="D1096" s="132"/>
      <c r="E1096" s="124"/>
      <c r="F1096" s="124"/>
      <c r="G1096" s="124"/>
      <c r="H1096" s="125"/>
      <c r="I1096" s="126"/>
      <c r="J1096" s="127"/>
      <c r="K1096" s="127"/>
      <c r="L1096" s="128" t="str">
        <f>IF(E1096+G1096=0,"",((E1096*'Emission Factors'!C$23)+(G1096*'Emission Factors'!$C$25)))</f>
        <v/>
      </c>
      <c r="M1096" s="128" t="str">
        <f>IF(E1096+G1096=0,"",((E1096*'Emission Factors'!C$24)+(G1096*'Emission Factors'!$C$26)))</f>
        <v/>
      </c>
      <c r="N1096" s="128" t="str">
        <f t="shared" si="48"/>
        <v/>
      </c>
      <c r="O1096" s="128" t="str">
        <f t="shared" si="49"/>
        <v/>
      </c>
      <c r="P1096" s="128" t="str">
        <f>IFERROR(N1096*'Emission Factors'!C$10+O1096*'Emission Factors'!C$17,"")</f>
        <v/>
      </c>
      <c r="Q1096" s="129" t="str">
        <f t="shared" si="50"/>
        <v/>
      </c>
      <c r="R1096" s="130" t="str">
        <f>IFERROR(N1096*'Emission Factors'!C$11+O1096*'Emission Factors'!C$18,"")</f>
        <v/>
      </c>
      <c r="S1096" s="130" t="str">
        <f>IFERROR(N1096*'Emission Factors'!C$12+O1096*'Emission Factors'!C$19,"")</f>
        <v/>
      </c>
      <c r="T1096" s="130" t="str">
        <f>IFERROR(N1096*'Emission Factors'!C$13+O1096*'Emission Factors'!C$20,"")</f>
        <v/>
      </c>
      <c r="U1096" s="131" t="str">
        <f>IFERROR(IF(K1096="Residential",N1096*'Emission Factors'!$C$14+O1096*'Emission Factors'!$C$21,N1096*'Emission Factors'!$C$15+O1096*'Emission Factors'!$C$22),"")</f>
        <v/>
      </c>
    </row>
    <row r="1097" spans="2:21" ht="15" customHeight="1" x14ac:dyDescent="0.3">
      <c r="B1097" s="123"/>
      <c r="C1097" s="124"/>
      <c r="D1097" s="132"/>
      <c r="E1097" s="124"/>
      <c r="F1097" s="124"/>
      <c r="G1097" s="124"/>
      <c r="H1097" s="125"/>
      <c r="I1097" s="126"/>
      <c r="J1097" s="127"/>
      <c r="K1097" s="127"/>
      <c r="L1097" s="128" t="str">
        <f>IF(E1097+G1097=0,"",((E1097*'Emission Factors'!C$23)+(G1097*'Emission Factors'!$C$25)))</f>
        <v/>
      </c>
      <c r="M1097" s="128" t="str">
        <f>IF(E1097+G1097=0,"",((E1097*'Emission Factors'!C$24)+(G1097*'Emission Factors'!$C$26)))</f>
        <v/>
      </c>
      <c r="N1097" s="128" t="str">
        <f t="shared" si="48"/>
        <v/>
      </c>
      <c r="O1097" s="128" t="str">
        <f t="shared" si="49"/>
        <v/>
      </c>
      <c r="P1097" s="128" t="str">
        <f>IFERROR(N1097*'Emission Factors'!C$10+O1097*'Emission Factors'!C$17,"")</f>
        <v/>
      </c>
      <c r="Q1097" s="129" t="str">
        <f t="shared" si="50"/>
        <v/>
      </c>
      <c r="R1097" s="130" t="str">
        <f>IFERROR(N1097*'Emission Factors'!C$11+O1097*'Emission Factors'!C$18,"")</f>
        <v/>
      </c>
      <c r="S1097" s="130" t="str">
        <f>IFERROR(N1097*'Emission Factors'!C$12+O1097*'Emission Factors'!C$19,"")</f>
        <v/>
      </c>
      <c r="T1097" s="130" t="str">
        <f>IFERROR(N1097*'Emission Factors'!C$13+O1097*'Emission Factors'!C$20,"")</f>
        <v/>
      </c>
      <c r="U1097" s="131" t="str">
        <f>IFERROR(IF(K1097="Residential",N1097*'Emission Factors'!$C$14+O1097*'Emission Factors'!$C$21,N1097*'Emission Factors'!$C$15+O1097*'Emission Factors'!$C$22),"")</f>
        <v/>
      </c>
    </row>
    <row r="1098" spans="2:21" ht="15" customHeight="1" x14ac:dyDescent="0.3">
      <c r="B1098" s="123"/>
      <c r="C1098" s="124"/>
      <c r="D1098" s="132"/>
      <c r="E1098" s="124"/>
      <c r="F1098" s="124"/>
      <c r="G1098" s="124"/>
      <c r="H1098" s="125"/>
      <c r="I1098" s="126"/>
      <c r="J1098" s="127"/>
      <c r="K1098" s="127"/>
      <c r="L1098" s="128" t="str">
        <f>IF(E1098+G1098=0,"",((E1098*'Emission Factors'!C$23)+(G1098*'Emission Factors'!$C$25)))</f>
        <v/>
      </c>
      <c r="M1098" s="128" t="str">
        <f>IF(E1098+G1098=0,"",((E1098*'Emission Factors'!C$24)+(G1098*'Emission Factors'!$C$26)))</f>
        <v/>
      </c>
      <c r="N1098" s="128" t="str">
        <f t="shared" si="48"/>
        <v/>
      </c>
      <c r="O1098" s="128" t="str">
        <f t="shared" si="49"/>
        <v/>
      </c>
      <c r="P1098" s="128" t="str">
        <f>IFERROR(N1098*'Emission Factors'!C$10+O1098*'Emission Factors'!C$17,"")</f>
        <v/>
      </c>
      <c r="Q1098" s="129" t="str">
        <f t="shared" si="50"/>
        <v/>
      </c>
      <c r="R1098" s="130" t="str">
        <f>IFERROR(N1098*'Emission Factors'!C$11+O1098*'Emission Factors'!C$18,"")</f>
        <v/>
      </c>
      <c r="S1098" s="130" t="str">
        <f>IFERROR(N1098*'Emission Factors'!C$12+O1098*'Emission Factors'!C$19,"")</f>
        <v/>
      </c>
      <c r="T1098" s="130" t="str">
        <f>IFERROR(N1098*'Emission Factors'!C$13+O1098*'Emission Factors'!C$20,"")</f>
        <v/>
      </c>
      <c r="U1098" s="131" t="str">
        <f>IFERROR(IF(K1098="Residential",N1098*'Emission Factors'!$C$14+O1098*'Emission Factors'!$C$21,N1098*'Emission Factors'!$C$15+O1098*'Emission Factors'!$C$22),"")</f>
        <v/>
      </c>
    </row>
    <row r="1099" spans="2:21" ht="15" customHeight="1" x14ac:dyDescent="0.3">
      <c r="B1099" s="123"/>
      <c r="C1099" s="124"/>
      <c r="D1099" s="132"/>
      <c r="E1099" s="124"/>
      <c r="F1099" s="124"/>
      <c r="G1099" s="124"/>
      <c r="H1099" s="125"/>
      <c r="I1099" s="126"/>
      <c r="J1099" s="127"/>
      <c r="K1099" s="127"/>
      <c r="L1099" s="128" t="str">
        <f>IF(E1099+G1099=0,"",((E1099*'Emission Factors'!C$23)+(G1099*'Emission Factors'!$C$25)))</f>
        <v/>
      </c>
      <c r="M1099" s="128" t="str">
        <f>IF(E1099+G1099=0,"",((E1099*'Emission Factors'!C$24)+(G1099*'Emission Factors'!$C$26)))</f>
        <v/>
      </c>
      <c r="N1099" s="128" t="str">
        <f t="shared" si="48"/>
        <v/>
      </c>
      <c r="O1099" s="128" t="str">
        <f t="shared" si="49"/>
        <v/>
      </c>
      <c r="P1099" s="128" t="str">
        <f>IFERROR(N1099*'Emission Factors'!C$10+O1099*'Emission Factors'!C$17,"")</f>
        <v/>
      </c>
      <c r="Q1099" s="129" t="str">
        <f t="shared" si="50"/>
        <v/>
      </c>
      <c r="R1099" s="130" t="str">
        <f>IFERROR(N1099*'Emission Factors'!C$11+O1099*'Emission Factors'!C$18,"")</f>
        <v/>
      </c>
      <c r="S1099" s="130" t="str">
        <f>IFERROR(N1099*'Emission Factors'!C$12+O1099*'Emission Factors'!C$19,"")</f>
        <v/>
      </c>
      <c r="T1099" s="130" t="str">
        <f>IFERROR(N1099*'Emission Factors'!C$13+O1099*'Emission Factors'!C$20,"")</f>
        <v/>
      </c>
      <c r="U1099" s="131" t="str">
        <f>IFERROR(IF(K1099="Residential",N1099*'Emission Factors'!$C$14+O1099*'Emission Factors'!$C$21,N1099*'Emission Factors'!$C$15+O1099*'Emission Factors'!$C$22),"")</f>
        <v/>
      </c>
    </row>
    <row r="1100" spans="2:21" ht="15" customHeight="1" x14ac:dyDescent="0.3">
      <c r="B1100" s="123"/>
      <c r="C1100" s="124"/>
      <c r="D1100" s="132"/>
      <c r="E1100" s="124"/>
      <c r="F1100" s="124"/>
      <c r="G1100" s="124"/>
      <c r="H1100" s="125"/>
      <c r="I1100" s="126"/>
      <c r="J1100" s="127"/>
      <c r="K1100" s="127"/>
      <c r="L1100" s="128" t="str">
        <f>IF(E1100+G1100=0,"",((E1100*'Emission Factors'!C$23)+(G1100*'Emission Factors'!$C$25)))</f>
        <v/>
      </c>
      <c r="M1100" s="128" t="str">
        <f>IF(E1100+G1100=0,"",((E1100*'Emission Factors'!C$24)+(G1100*'Emission Factors'!$C$26)))</f>
        <v/>
      </c>
      <c r="N1100" s="128" t="str">
        <f t="shared" si="48"/>
        <v/>
      </c>
      <c r="O1100" s="128" t="str">
        <f t="shared" si="49"/>
        <v/>
      </c>
      <c r="P1100" s="128" t="str">
        <f>IFERROR(N1100*'Emission Factors'!C$10+O1100*'Emission Factors'!C$17,"")</f>
        <v/>
      </c>
      <c r="Q1100" s="129" t="str">
        <f t="shared" si="50"/>
        <v/>
      </c>
      <c r="R1100" s="130" t="str">
        <f>IFERROR(N1100*'Emission Factors'!C$11+O1100*'Emission Factors'!C$18,"")</f>
        <v/>
      </c>
      <c r="S1100" s="130" t="str">
        <f>IFERROR(N1100*'Emission Factors'!C$12+O1100*'Emission Factors'!C$19,"")</f>
        <v/>
      </c>
      <c r="T1100" s="130" t="str">
        <f>IFERROR(N1100*'Emission Factors'!C$13+O1100*'Emission Factors'!C$20,"")</f>
        <v/>
      </c>
      <c r="U1100" s="131" t="str">
        <f>IFERROR(IF(K1100="Residential",N1100*'Emission Factors'!$C$14+O1100*'Emission Factors'!$C$21,N1100*'Emission Factors'!$C$15+O1100*'Emission Factors'!$C$22),"")</f>
        <v/>
      </c>
    </row>
    <row r="1101" spans="2:21" ht="15" customHeight="1" x14ac:dyDescent="0.3">
      <c r="B1101" s="123"/>
      <c r="C1101" s="124"/>
      <c r="D1101" s="132"/>
      <c r="E1101" s="124"/>
      <c r="F1101" s="124"/>
      <c r="G1101" s="124"/>
      <c r="H1101" s="125"/>
      <c r="I1101" s="126"/>
      <c r="J1101" s="127"/>
      <c r="K1101" s="127"/>
      <c r="L1101" s="128" t="str">
        <f>IF(E1101+G1101=0,"",((E1101*'Emission Factors'!C$23)+(G1101*'Emission Factors'!$C$25)))</f>
        <v/>
      </c>
      <c r="M1101" s="128" t="str">
        <f>IF(E1101+G1101=0,"",((E1101*'Emission Factors'!C$24)+(G1101*'Emission Factors'!$C$26)))</f>
        <v/>
      </c>
      <c r="N1101" s="128" t="str">
        <f t="shared" si="48"/>
        <v/>
      </c>
      <c r="O1101" s="128" t="str">
        <f t="shared" si="49"/>
        <v/>
      </c>
      <c r="P1101" s="128" t="str">
        <f>IFERROR(N1101*'Emission Factors'!C$10+O1101*'Emission Factors'!C$17,"")</f>
        <v/>
      </c>
      <c r="Q1101" s="129" t="str">
        <f t="shared" si="50"/>
        <v/>
      </c>
      <c r="R1101" s="130" t="str">
        <f>IFERROR(N1101*'Emission Factors'!C$11+O1101*'Emission Factors'!C$18,"")</f>
        <v/>
      </c>
      <c r="S1101" s="130" t="str">
        <f>IFERROR(N1101*'Emission Factors'!C$12+O1101*'Emission Factors'!C$19,"")</f>
        <v/>
      </c>
      <c r="T1101" s="130" t="str">
        <f>IFERROR(N1101*'Emission Factors'!C$13+O1101*'Emission Factors'!C$20,"")</f>
        <v/>
      </c>
      <c r="U1101" s="131" t="str">
        <f>IFERROR(IF(K1101="Residential",N1101*'Emission Factors'!$C$14+O1101*'Emission Factors'!$C$21,N1101*'Emission Factors'!$C$15+O1101*'Emission Factors'!$C$22),"")</f>
        <v/>
      </c>
    </row>
    <row r="1102" spans="2:21" ht="15" customHeight="1" x14ac:dyDescent="0.3">
      <c r="B1102" s="123"/>
      <c r="C1102" s="124"/>
      <c r="D1102" s="132"/>
      <c r="E1102" s="124"/>
      <c r="F1102" s="124"/>
      <c r="G1102" s="124"/>
      <c r="H1102" s="125"/>
      <c r="I1102" s="126"/>
      <c r="J1102" s="127"/>
      <c r="K1102" s="127"/>
      <c r="L1102" s="128" t="str">
        <f>IF(E1102+G1102=0,"",((E1102*'Emission Factors'!C$23)+(G1102*'Emission Factors'!$C$25)))</f>
        <v/>
      </c>
      <c r="M1102" s="128" t="str">
        <f>IF(E1102+G1102=0,"",((E1102*'Emission Factors'!C$24)+(G1102*'Emission Factors'!$C$26)))</f>
        <v/>
      </c>
      <c r="N1102" s="128" t="str">
        <f t="shared" si="48"/>
        <v/>
      </c>
      <c r="O1102" s="128" t="str">
        <f t="shared" si="49"/>
        <v/>
      </c>
      <c r="P1102" s="128" t="str">
        <f>IFERROR(N1102*'Emission Factors'!C$10+O1102*'Emission Factors'!C$17,"")</f>
        <v/>
      </c>
      <c r="Q1102" s="129" t="str">
        <f t="shared" si="50"/>
        <v/>
      </c>
      <c r="R1102" s="130" t="str">
        <f>IFERROR(N1102*'Emission Factors'!C$11+O1102*'Emission Factors'!C$18,"")</f>
        <v/>
      </c>
      <c r="S1102" s="130" t="str">
        <f>IFERROR(N1102*'Emission Factors'!C$12+O1102*'Emission Factors'!C$19,"")</f>
        <v/>
      </c>
      <c r="T1102" s="130" t="str">
        <f>IFERROR(N1102*'Emission Factors'!C$13+O1102*'Emission Factors'!C$20,"")</f>
        <v/>
      </c>
      <c r="U1102" s="131" t="str">
        <f>IFERROR(IF(K1102="Residential",N1102*'Emission Factors'!$C$14+O1102*'Emission Factors'!$C$21,N1102*'Emission Factors'!$C$15+O1102*'Emission Factors'!$C$22),"")</f>
        <v/>
      </c>
    </row>
    <row r="1103" spans="2:21" ht="15" customHeight="1" x14ac:dyDescent="0.3">
      <c r="B1103" s="123"/>
      <c r="C1103" s="124"/>
      <c r="D1103" s="132"/>
      <c r="E1103" s="124"/>
      <c r="F1103" s="124"/>
      <c r="G1103" s="124"/>
      <c r="H1103" s="125"/>
      <c r="I1103" s="126"/>
      <c r="J1103" s="127"/>
      <c r="K1103" s="127"/>
      <c r="L1103" s="128" t="str">
        <f>IF(E1103+G1103=0,"",((E1103*'Emission Factors'!C$23)+(G1103*'Emission Factors'!$C$25)))</f>
        <v/>
      </c>
      <c r="M1103" s="128" t="str">
        <f>IF(E1103+G1103=0,"",((E1103*'Emission Factors'!C$24)+(G1103*'Emission Factors'!$C$26)))</f>
        <v/>
      </c>
      <c r="N1103" s="128" t="str">
        <f t="shared" ref="N1103:N1166" si="51">IFERROR(L1103*J1103,"")</f>
        <v/>
      </c>
      <c r="O1103" s="128" t="str">
        <f t="shared" ref="O1103:O1166" si="52">IFERROR(M1103*J1103,"")</f>
        <v/>
      </c>
      <c r="P1103" s="128" t="str">
        <f>IFERROR(N1103*'Emission Factors'!C$10+O1103*'Emission Factors'!C$17,"")</f>
        <v/>
      </c>
      <c r="Q1103" s="129" t="str">
        <f t="shared" ref="Q1103:Q1166" si="53">IFERROR(P1103/I1103,"")</f>
        <v/>
      </c>
      <c r="R1103" s="130" t="str">
        <f>IFERROR(N1103*'Emission Factors'!C$11+O1103*'Emission Factors'!C$18,"")</f>
        <v/>
      </c>
      <c r="S1103" s="130" t="str">
        <f>IFERROR(N1103*'Emission Factors'!C$12+O1103*'Emission Factors'!C$19,"")</f>
        <v/>
      </c>
      <c r="T1103" s="130" t="str">
        <f>IFERROR(N1103*'Emission Factors'!C$13+O1103*'Emission Factors'!C$20,"")</f>
        <v/>
      </c>
      <c r="U1103" s="131" t="str">
        <f>IFERROR(IF(K1103="Residential",N1103*'Emission Factors'!$C$14+O1103*'Emission Factors'!$C$21,N1103*'Emission Factors'!$C$15+O1103*'Emission Factors'!$C$22),"")</f>
        <v/>
      </c>
    </row>
    <row r="1104" spans="2:21" ht="15" customHeight="1" x14ac:dyDescent="0.3">
      <c r="B1104" s="123"/>
      <c r="C1104" s="124"/>
      <c r="D1104" s="132"/>
      <c r="E1104" s="124"/>
      <c r="F1104" s="124"/>
      <c r="G1104" s="124"/>
      <c r="H1104" s="125"/>
      <c r="I1104" s="126"/>
      <c r="J1104" s="127"/>
      <c r="K1104" s="127"/>
      <c r="L1104" s="128" t="str">
        <f>IF(E1104+G1104=0,"",((E1104*'Emission Factors'!C$23)+(G1104*'Emission Factors'!$C$25)))</f>
        <v/>
      </c>
      <c r="M1104" s="128" t="str">
        <f>IF(E1104+G1104=0,"",((E1104*'Emission Factors'!C$24)+(G1104*'Emission Factors'!$C$26)))</f>
        <v/>
      </c>
      <c r="N1104" s="128" t="str">
        <f t="shared" si="51"/>
        <v/>
      </c>
      <c r="O1104" s="128" t="str">
        <f t="shared" si="52"/>
        <v/>
      </c>
      <c r="P1104" s="128" t="str">
        <f>IFERROR(N1104*'Emission Factors'!C$10+O1104*'Emission Factors'!C$17,"")</f>
        <v/>
      </c>
      <c r="Q1104" s="129" t="str">
        <f t="shared" si="53"/>
        <v/>
      </c>
      <c r="R1104" s="130" t="str">
        <f>IFERROR(N1104*'Emission Factors'!C$11+O1104*'Emission Factors'!C$18,"")</f>
        <v/>
      </c>
      <c r="S1104" s="130" t="str">
        <f>IFERROR(N1104*'Emission Factors'!C$12+O1104*'Emission Factors'!C$19,"")</f>
        <v/>
      </c>
      <c r="T1104" s="130" t="str">
        <f>IFERROR(N1104*'Emission Factors'!C$13+O1104*'Emission Factors'!C$20,"")</f>
        <v/>
      </c>
      <c r="U1104" s="131" t="str">
        <f>IFERROR(IF(K1104="Residential",N1104*'Emission Factors'!$C$14+O1104*'Emission Factors'!$C$21,N1104*'Emission Factors'!$C$15+O1104*'Emission Factors'!$C$22),"")</f>
        <v/>
      </c>
    </row>
    <row r="1105" spans="2:21" ht="15" customHeight="1" x14ac:dyDescent="0.3">
      <c r="B1105" s="123"/>
      <c r="C1105" s="124"/>
      <c r="D1105" s="132"/>
      <c r="E1105" s="124"/>
      <c r="F1105" s="124"/>
      <c r="G1105" s="124"/>
      <c r="H1105" s="125"/>
      <c r="I1105" s="126"/>
      <c r="J1105" s="127"/>
      <c r="K1105" s="127"/>
      <c r="L1105" s="128" t="str">
        <f>IF(E1105+G1105=0,"",((E1105*'Emission Factors'!C$23)+(G1105*'Emission Factors'!$C$25)))</f>
        <v/>
      </c>
      <c r="M1105" s="128" t="str">
        <f>IF(E1105+G1105=0,"",((E1105*'Emission Factors'!C$24)+(G1105*'Emission Factors'!$C$26)))</f>
        <v/>
      </c>
      <c r="N1105" s="128" t="str">
        <f t="shared" si="51"/>
        <v/>
      </c>
      <c r="O1105" s="128" t="str">
        <f t="shared" si="52"/>
        <v/>
      </c>
      <c r="P1105" s="128" t="str">
        <f>IFERROR(N1105*'Emission Factors'!C$10+O1105*'Emission Factors'!C$17,"")</f>
        <v/>
      </c>
      <c r="Q1105" s="129" t="str">
        <f t="shared" si="53"/>
        <v/>
      </c>
      <c r="R1105" s="130" t="str">
        <f>IFERROR(N1105*'Emission Factors'!C$11+O1105*'Emission Factors'!C$18,"")</f>
        <v/>
      </c>
      <c r="S1105" s="130" t="str">
        <f>IFERROR(N1105*'Emission Factors'!C$12+O1105*'Emission Factors'!C$19,"")</f>
        <v/>
      </c>
      <c r="T1105" s="130" t="str">
        <f>IFERROR(N1105*'Emission Factors'!C$13+O1105*'Emission Factors'!C$20,"")</f>
        <v/>
      </c>
      <c r="U1105" s="131" t="str">
        <f>IFERROR(IF(K1105="Residential",N1105*'Emission Factors'!$C$14+O1105*'Emission Factors'!$C$21,N1105*'Emission Factors'!$C$15+O1105*'Emission Factors'!$C$22),"")</f>
        <v/>
      </c>
    </row>
    <row r="1106" spans="2:21" ht="15" customHeight="1" x14ac:dyDescent="0.3">
      <c r="B1106" s="123"/>
      <c r="C1106" s="124"/>
      <c r="D1106" s="132"/>
      <c r="E1106" s="124"/>
      <c r="F1106" s="124"/>
      <c r="G1106" s="124"/>
      <c r="H1106" s="125"/>
      <c r="I1106" s="126"/>
      <c r="J1106" s="127"/>
      <c r="K1106" s="127"/>
      <c r="L1106" s="128" t="str">
        <f>IF(E1106+G1106=0,"",((E1106*'Emission Factors'!C$23)+(G1106*'Emission Factors'!$C$25)))</f>
        <v/>
      </c>
      <c r="M1106" s="128" t="str">
        <f>IF(E1106+G1106=0,"",((E1106*'Emission Factors'!C$24)+(G1106*'Emission Factors'!$C$26)))</f>
        <v/>
      </c>
      <c r="N1106" s="128" t="str">
        <f t="shared" si="51"/>
        <v/>
      </c>
      <c r="O1106" s="128" t="str">
        <f t="shared" si="52"/>
        <v/>
      </c>
      <c r="P1106" s="128" t="str">
        <f>IFERROR(N1106*'Emission Factors'!C$10+O1106*'Emission Factors'!C$17,"")</f>
        <v/>
      </c>
      <c r="Q1106" s="129" t="str">
        <f t="shared" si="53"/>
        <v/>
      </c>
      <c r="R1106" s="130" t="str">
        <f>IFERROR(N1106*'Emission Factors'!C$11+O1106*'Emission Factors'!C$18,"")</f>
        <v/>
      </c>
      <c r="S1106" s="130" t="str">
        <f>IFERROR(N1106*'Emission Factors'!C$12+O1106*'Emission Factors'!C$19,"")</f>
        <v/>
      </c>
      <c r="T1106" s="130" t="str">
        <f>IFERROR(N1106*'Emission Factors'!C$13+O1106*'Emission Factors'!C$20,"")</f>
        <v/>
      </c>
      <c r="U1106" s="131" t="str">
        <f>IFERROR(IF(K1106="Residential",N1106*'Emission Factors'!$C$14+O1106*'Emission Factors'!$C$21,N1106*'Emission Factors'!$C$15+O1106*'Emission Factors'!$C$22),"")</f>
        <v/>
      </c>
    </row>
    <row r="1107" spans="2:21" ht="15" customHeight="1" x14ac:dyDescent="0.3">
      <c r="B1107" s="123"/>
      <c r="C1107" s="124"/>
      <c r="D1107" s="132"/>
      <c r="E1107" s="124"/>
      <c r="F1107" s="124"/>
      <c r="G1107" s="124"/>
      <c r="H1107" s="125"/>
      <c r="I1107" s="126"/>
      <c r="J1107" s="127"/>
      <c r="K1107" s="127"/>
      <c r="L1107" s="128" t="str">
        <f>IF(E1107+G1107=0,"",((E1107*'Emission Factors'!C$23)+(G1107*'Emission Factors'!$C$25)))</f>
        <v/>
      </c>
      <c r="M1107" s="128" t="str">
        <f>IF(E1107+G1107=0,"",((E1107*'Emission Factors'!C$24)+(G1107*'Emission Factors'!$C$26)))</f>
        <v/>
      </c>
      <c r="N1107" s="128" t="str">
        <f t="shared" si="51"/>
        <v/>
      </c>
      <c r="O1107" s="128" t="str">
        <f t="shared" si="52"/>
        <v/>
      </c>
      <c r="P1107" s="128" t="str">
        <f>IFERROR(N1107*'Emission Factors'!C$10+O1107*'Emission Factors'!C$17,"")</f>
        <v/>
      </c>
      <c r="Q1107" s="129" t="str">
        <f t="shared" si="53"/>
        <v/>
      </c>
      <c r="R1107" s="130" t="str">
        <f>IFERROR(N1107*'Emission Factors'!C$11+O1107*'Emission Factors'!C$18,"")</f>
        <v/>
      </c>
      <c r="S1107" s="130" t="str">
        <f>IFERROR(N1107*'Emission Factors'!C$12+O1107*'Emission Factors'!C$19,"")</f>
        <v/>
      </c>
      <c r="T1107" s="130" t="str">
        <f>IFERROR(N1107*'Emission Factors'!C$13+O1107*'Emission Factors'!C$20,"")</f>
        <v/>
      </c>
      <c r="U1107" s="131" t="str">
        <f>IFERROR(IF(K1107="Residential",N1107*'Emission Factors'!$C$14+O1107*'Emission Factors'!$C$21,N1107*'Emission Factors'!$C$15+O1107*'Emission Factors'!$C$22),"")</f>
        <v/>
      </c>
    </row>
    <row r="1108" spans="2:21" ht="15" customHeight="1" x14ac:dyDescent="0.3">
      <c r="B1108" s="123"/>
      <c r="C1108" s="124"/>
      <c r="D1108" s="132"/>
      <c r="E1108" s="124"/>
      <c r="F1108" s="124"/>
      <c r="G1108" s="124"/>
      <c r="H1108" s="125"/>
      <c r="I1108" s="126"/>
      <c r="J1108" s="127"/>
      <c r="K1108" s="127"/>
      <c r="L1108" s="128" t="str">
        <f>IF(E1108+G1108=0,"",((E1108*'Emission Factors'!C$23)+(G1108*'Emission Factors'!$C$25)))</f>
        <v/>
      </c>
      <c r="M1108" s="128" t="str">
        <f>IF(E1108+G1108=0,"",((E1108*'Emission Factors'!C$24)+(G1108*'Emission Factors'!$C$26)))</f>
        <v/>
      </c>
      <c r="N1108" s="128" t="str">
        <f t="shared" si="51"/>
        <v/>
      </c>
      <c r="O1108" s="128" t="str">
        <f t="shared" si="52"/>
        <v/>
      </c>
      <c r="P1108" s="128" t="str">
        <f>IFERROR(N1108*'Emission Factors'!C$10+O1108*'Emission Factors'!C$17,"")</f>
        <v/>
      </c>
      <c r="Q1108" s="129" t="str">
        <f t="shared" si="53"/>
        <v/>
      </c>
      <c r="R1108" s="130" t="str">
        <f>IFERROR(N1108*'Emission Factors'!C$11+O1108*'Emission Factors'!C$18,"")</f>
        <v/>
      </c>
      <c r="S1108" s="130" t="str">
        <f>IFERROR(N1108*'Emission Factors'!C$12+O1108*'Emission Factors'!C$19,"")</f>
        <v/>
      </c>
      <c r="T1108" s="130" t="str">
        <f>IFERROR(N1108*'Emission Factors'!C$13+O1108*'Emission Factors'!C$20,"")</f>
        <v/>
      </c>
      <c r="U1108" s="131" t="str">
        <f>IFERROR(IF(K1108="Residential",N1108*'Emission Factors'!$C$14+O1108*'Emission Factors'!$C$21,N1108*'Emission Factors'!$C$15+O1108*'Emission Factors'!$C$22),"")</f>
        <v/>
      </c>
    </row>
    <row r="1109" spans="2:21" ht="15" customHeight="1" x14ac:dyDescent="0.3">
      <c r="B1109" s="123"/>
      <c r="C1109" s="124"/>
      <c r="D1109" s="132"/>
      <c r="E1109" s="124"/>
      <c r="F1109" s="124"/>
      <c r="G1109" s="124"/>
      <c r="H1109" s="125"/>
      <c r="I1109" s="126"/>
      <c r="J1109" s="127"/>
      <c r="K1109" s="127"/>
      <c r="L1109" s="128" t="str">
        <f>IF(E1109+G1109=0,"",((E1109*'Emission Factors'!C$23)+(G1109*'Emission Factors'!$C$25)))</f>
        <v/>
      </c>
      <c r="M1109" s="128" t="str">
        <f>IF(E1109+G1109=0,"",((E1109*'Emission Factors'!C$24)+(G1109*'Emission Factors'!$C$26)))</f>
        <v/>
      </c>
      <c r="N1109" s="128" t="str">
        <f t="shared" si="51"/>
        <v/>
      </c>
      <c r="O1109" s="128" t="str">
        <f t="shared" si="52"/>
        <v/>
      </c>
      <c r="P1109" s="128" t="str">
        <f>IFERROR(N1109*'Emission Factors'!C$10+O1109*'Emission Factors'!C$17,"")</f>
        <v/>
      </c>
      <c r="Q1109" s="129" t="str">
        <f t="shared" si="53"/>
        <v/>
      </c>
      <c r="R1109" s="130" t="str">
        <f>IFERROR(N1109*'Emission Factors'!C$11+O1109*'Emission Factors'!C$18,"")</f>
        <v/>
      </c>
      <c r="S1109" s="130" t="str">
        <f>IFERROR(N1109*'Emission Factors'!C$12+O1109*'Emission Factors'!C$19,"")</f>
        <v/>
      </c>
      <c r="T1109" s="130" t="str">
        <f>IFERROR(N1109*'Emission Factors'!C$13+O1109*'Emission Factors'!C$20,"")</f>
        <v/>
      </c>
      <c r="U1109" s="131" t="str">
        <f>IFERROR(IF(K1109="Residential",N1109*'Emission Factors'!$C$14+O1109*'Emission Factors'!$C$21,N1109*'Emission Factors'!$C$15+O1109*'Emission Factors'!$C$22),"")</f>
        <v/>
      </c>
    </row>
    <row r="1110" spans="2:21" ht="15" customHeight="1" x14ac:dyDescent="0.3">
      <c r="B1110" s="123"/>
      <c r="C1110" s="124"/>
      <c r="D1110" s="132"/>
      <c r="E1110" s="124"/>
      <c r="F1110" s="124"/>
      <c r="G1110" s="124"/>
      <c r="H1110" s="125"/>
      <c r="I1110" s="126"/>
      <c r="J1110" s="127"/>
      <c r="K1110" s="127"/>
      <c r="L1110" s="128" t="str">
        <f>IF(E1110+G1110=0,"",((E1110*'Emission Factors'!C$23)+(G1110*'Emission Factors'!$C$25)))</f>
        <v/>
      </c>
      <c r="M1110" s="128" t="str">
        <f>IF(E1110+G1110=0,"",((E1110*'Emission Factors'!C$24)+(G1110*'Emission Factors'!$C$26)))</f>
        <v/>
      </c>
      <c r="N1110" s="128" t="str">
        <f t="shared" si="51"/>
        <v/>
      </c>
      <c r="O1110" s="128" t="str">
        <f t="shared" si="52"/>
        <v/>
      </c>
      <c r="P1110" s="128" t="str">
        <f>IFERROR(N1110*'Emission Factors'!C$10+O1110*'Emission Factors'!C$17,"")</f>
        <v/>
      </c>
      <c r="Q1110" s="129" t="str">
        <f t="shared" si="53"/>
        <v/>
      </c>
      <c r="R1110" s="130" t="str">
        <f>IFERROR(N1110*'Emission Factors'!C$11+O1110*'Emission Factors'!C$18,"")</f>
        <v/>
      </c>
      <c r="S1110" s="130" t="str">
        <f>IFERROR(N1110*'Emission Factors'!C$12+O1110*'Emission Factors'!C$19,"")</f>
        <v/>
      </c>
      <c r="T1110" s="130" t="str">
        <f>IFERROR(N1110*'Emission Factors'!C$13+O1110*'Emission Factors'!C$20,"")</f>
        <v/>
      </c>
      <c r="U1110" s="131" t="str">
        <f>IFERROR(IF(K1110="Residential",N1110*'Emission Factors'!$C$14+O1110*'Emission Factors'!$C$21,N1110*'Emission Factors'!$C$15+O1110*'Emission Factors'!$C$22),"")</f>
        <v/>
      </c>
    </row>
    <row r="1111" spans="2:21" ht="15" customHeight="1" x14ac:dyDescent="0.3">
      <c r="B1111" s="123"/>
      <c r="C1111" s="124"/>
      <c r="D1111" s="132"/>
      <c r="E1111" s="124"/>
      <c r="F1111" s="124"/>
      <c r="G1111" s="124"/>
      <c r="H1111" s="125"/>
      <c r="I1111" s="126"/>
      <c r="J1111" s="127"/>
      <c r="K1111" s="127"/>
      <c r="L1111" s="128" t="str">
        <f>IF(E1111+G1111=0,"",((E1111*'Emission Factors'!C$23)+(G1111*'Emission Factors'!$C$25)))</f>
        <v/>
      </c>
      <c r="M1111" s="128" t="str">
        <f>IF(E1111+G1111=0,"",((E1111*'Emission Factors'!C$24)+(G1111*'Emission Factors'!$C$26)))</f>
        <v/>
      </c>
      <c r="N1111" s="128" t="str">
        <f t="shared" si="51"/>
        <v/>
      </c>
      <c r="O1111" s="128" t="str">
        <f t="shared" si="52"/>
        <v/>
      </c>
      <c r="P1111" s="128" t="str">
        <f>IFERROR(N1111*'Emission Factors'!C$10+O1111*'Emission Factors'!C$17,"")</f>
        <v/>
      </c>
      <c r="Q1111" s="129" t="str">
        <f t="shared" si="53"/>
        <v/>
      </c>
      <c r="R1111" s="130" t="str">
        <f>IFERROR(N1111*'Emission Factors'!C$11+O1111*'Emission Factors'!C$18,"")</f>
        <v/>
      </c>
      <c r="S1111" s="130" t="str">
        <f>IFERROR(N1111*'Emission Factors'!C$12+O1111*'Emission Factors'!C$19,"")</f>
        <v/>
      </c>
      <c r="T1111" s="130" t="str">
        <f>IFERROR(N1111*'Emission Factors'!C$13+O1111*'Emission Factors'!C$20,"")</f>
        <v/>
      </c>
      <c r="U1111" s="131" t="str">
        <f>IFERROR(IF(K1111="Residential",N1111*'Emission Factors'!$C$14+O1111*'Emission Factors'!$C$21,N1111*'Emission Factors'!$C$15+O1111*'Emission Factors'!$C$22),"")</f>
        <v/>
      </c>
    </row>
    <row r="1112" spans="2:21" ht="15" customHeight="1" x14ac:dyDescent="0.3">
      <c r="B1112" s="123"/>
      <c r="C1112" s="124"/>
      <c r="D1112" s="132"/>
      <c r="E1112" s="124"/>
      <c r="F1112" s="124"/>
      <c r="G1112" s="124"/>
      <c r="H1112" s="125"/>
      <c r="I1112" s="126"/>
      <c r="J1112" s="127"/>
      <c r="K1112" s="127"/>
      <c r="L1112" s="128" t="str">
        <f>IF(E1112+G1112=0,"",((E1112*'Emission Factors'!C$23)+(G1112*'Emission Factors'!$C$25)))</f>
        <v/>
      </c>
      <c r="M1112" s="128" t="str">
        <f>IF(E1112+G1112=0,"",((E1112*'Emission Factors'!C$24)+(G1112*'Emission Factors'!$C$26)))</f>
        <v/>
      </c>
      <c r="N1112" s="128" t="str">
        <f t="shared" si="51"/>
        <v/>
      </c>
      <c r="O1112" s="128" t="str">
        <f t="shared" si="52"/>
        <v/>
      </c>
      <c r="P1112" s="128" t="str">
        <f>IFERROR(N1112*'Emission Factors'!C$10+O1112*'Emission Factors'!C$17,"")</f>
        <v/>
      </c>
      <c r="Q1112" s="129" t="str">
        <f t="shared" si="53"/>
        <v/>
      </c>
      <c r="R1112" s="130" t="str">
        <f>IFERROR(N1112*'Emission Factors'!C$11+O1112*'Emission Factors'!C$18,"")</f>
        <v/>
      </c>
      <c r="S1112" s="130" t="str">
        <f>IFERROR(N1112*'Emission Factors'!C$12+O1112*'Emission Factors'!C$19,"")</f>
        <v/>
      </c>
      <c r="T1112" s="130" t="str">
        <f>IFERROR(N1112*'Emission Factors'!C$13+O1112*'Emission Factors'!C$20,"")</f>
        <v/>
      </c>
      <c r="U1112" s="131" t="str">
        <f>IFERROR(IF(K1112="Residential",N1112*'Emission Factors'!$C$14+O1112*'Emission Factors'!$C$21,N1112*'Emission Factors'!$C$15+O1112*'Emission Factors'!$C$22),"")</f>
        <v/>
      </c>
    </row>
    <row r="1113" spans="2:21" ht="15" customHeight="1" x14ac:dyDescent="0.3">
      <c r="B1113" s="123"/>
      <c r="C1113" s="124"/>
      <c r="D1113" s="132"/>
      <c r="E1113" s="124"/>
      <c r="F1113" s="124"/>
      <c r="G1113" s="124"/>
      <c r="H1113" s="125"/>
      <c r="I1113" s="126"/>
      <c r="J1113" s="127"/>
      <c r="K1113" s="127"/>
      <c r="L1113" s="128" t="str">
        <f>IF(E1113+G1113=0,"",((E1113*'Emission Factors'!C$23)+(G1113*'Emission Factors'!$C$25)))</f>
        <v/>
      </c>
      <c r="M1113" s="128" t="str">
        <f>IF(E1113+G1113=0,"",((E1113*'Emission Factors'!C$24)+(G1113*'Emission Factors'!$C$26)))</f>
        <v/>
      </c>
      <c r="N1113" s="128" t="str">
        <f t="shared" si="51"/>
        <v/>
      </c>
      <c r="O1113" s="128" t="str">
        <f t="shared" si="52"/>
        <v/>
      </c>
      <c r="P1113" s="128" t="str">
        <f>IFERROR(N1113*'Emission Factors'!C$10+O1113*'Emission Factors'!C$17,"")</f>
        <v/>
      </c>
      <c r="Q1113" s="129" t="str">
        <f t="shared" si="53"/>
        <v/>
      </c>
      <c r="R1113" s="130" t="str">
        <f>IFERROR(N1113*'Emission Factors'!C$11+O1113*'Emission Factors'!C$18,"")</f>
        <v/>
      </c>
      <c r="S1113" s="130" t="str">
        <f>IFERROR(N1113*'Emission Factors'!C$12+O1113*'Emission Factors'!C$19,"")</f>
        <v/>
      </c>
      <c r="T1113" s="130" t="str">
        <f>IFERROR(N1113*'Emission Factors'!C$13+O1113*'Emission Factors'!C$20,"")</f>
        <v/>
      </c>
      <c r="U1113" s="131" t="str">
        <f>IFERROR(IF(K1113="Residential",N1113*'Emission Factors'!$C$14+O1113*'Emission Factors'!$C$21,N1113*'Emission Factors'!$C$15+O1113*'Emission Factors'!$C$22),"")</f>
        <v/>
      </c>
    </row>
    <row r="1114" spans="2:21" ht="15" customHeight="1" x14ac:dyDescent="0.3">
      <c r="B1114" s="123"/>
      <c r="C1114" s="124"/>
      <c r="D1114" s="132"/>
      <c r="E1114" s="124"/>
      <c r="F1114" s="124"/>
      <c r="G1114" s="124"/>
      <c r="H1114" s="125"/>
      <c r="I1114" s="126"/>
      <c r="J1114" s="127"/>
      <c r="K1114" s="127"/>
      <c r="L1114" s="128" t="str">
        <f>IF(E1114+G1114=0,"",((E1114*'Emission Factors'!C$23)+(G1114*'Emission Factors'!$C$25)))</f>
        <v/>
      </c>
      <c r="M1114" s="128" t="str">
        <f>IF(E1114+G1114=0,"",((E1114*'Emission Factors'!C$24)+(G1114*'Emission Factors'!$C$26)))</f>
        <v/>
      </c>
      <c r="N1114" s="128" t="str">
        <f t="shared" si="51"/>
        <v/>
      </c>
      <c r="O1114" s="128" t="str">
        <f t="shared" si="52"/>
        <v/>
      </c>
      <c r="P1114" s="128" t="str">
        <f>IFERROR(N1114*'Emission Factors'!C$10+O1114*'Emission Factors'!C$17,"")</f>
        <v/>
      </c>
      <c r="Q1114" s="129" t="str">
        <f t="shared" si="53"/>
        <v/>
      </c>
      <c r="R1114" s="130" t="str">
        <f>IFERROR(N1114*'Emission Factors'!C$11+O1114*'Emission Factors'!C$18,"")</f>
        <v/>
      </c>
      <c r="S1114" s="130" t="str">
        <f>IFERROR(N1114*'Emission Factors'!C$12+O1114*'Emission Factors'!C$19,"")</f>
        <v/>
      </c>
      <c r="T1114" s="130" t="str">
        <f>IFERROR(N1114*'Emission Factors'!C$13+O1114*'Emission Factors'!C$20,"")</f>
        <v/>
      </c>
      <c r="U1114" s="131" t="str">
        <f>IFERROR(IF(K1114="Residential",N1114*'Emission Factors'!$C$14+O1114*'Emission Factors'!$C$21,N1114*'Emission Factors'!$C$15+O1114*'Emission Factors'!$C$22),"")</f>
        <v/>
      </c>
    </row>
    <row r="1115" spans="2:21" ht="15" customHeight="1" x14ac:dyDescent="0.3">
      <c r="B1115" s="123"/>
      <c r="C1115" s="124"/>
      <c r="D1115" s="132"/>
      <c r="E1115" s="124"/>
      <c r="F1115" s="124"/>
      <c r="G1115" s="124"/>
      <c r="H1115" s="125"/>
      <c r="I1115" s="126"/>
      <c r="J1115" s="127"/>
      <c r="K1115" s="127"/>
      <c r="L1115" s="128" t="str">
        <f>IF(E1115+G1115=0,"",((E1115*'Emission Factors'!C$23)+(G1115*'Emission Factors'!$C$25)))</f>
        <v/>
      </c>
      <c r="M1115" s="128" t="str">
        <f>IF(E1115+G1115=0,"",((E1115*'Emission Factors'!C$24)+(G1115*'Emission Factors'!$C$26)))</f>
        <v/>
      </c>
      <c r="N1115" s="128" t="str">
        <f t="shared" si="51"/>
        <v/>
      </c>
      <c r="O1115" s="128" t="str">
        <f t="shared" si="52"/>
        <v/>
      </c>
      <c r="P1115" s="128" t="str">
        <f>IFERROR(N1115*'Emission Factors'!C$10+O1115*'Emission Factors'!C$17,"")</f>
        <v/>
      </c>
      <c r="Q1115" s="129" t="str">
        <f t="shared" si="53"/>
        <v/>
      </c>
      <c r="R1115" s="130" t="str">
        <f>IFERROR(N1115*'Emission Factors'!C$11+O1115*'Emission Factors'!C$18,"")</f>
        <v/>
      </c>
      <c r="S1115" s="130" t="str">
        <f>IFERROR(N1115*'Emission Factors'!C$12+O1115*'Emission Factors'!C$19,"")</f>
        <v/>
      </c>
      <c r="T1115" s="130" t="str">
        <f>IFERROR(N1115*'Emission Factors'!C$13+O1115*'Emission Factors'!C$20,"")</f>
        <v/>
      </c>
      <c r="U1115" s="131" t="str">
        <f>IFERROR(IF(K1115="Residential",N1115*'Emission Factors'!$C$14+O1115*'Emission Factors'!$C$21,N1115*'Emission Factors'!$C$15+O1115*'Emission Factors'!$C$22),"")</f>
        <v/>
      </c>
    </row>
    <row r="1116" spans="2:21" ht="15" customHeight="1" x14ac:dyDescent="0.3">
      <c r="B1116" s="123"/>
      <c r="C1116" s="124"/>
      <c r="D1116" s="132"/>
      <c r="E1116" s="124"/>
      <c r="F1116" s="124"/>
      <c r="G1116" s="124"/>
      <c r="H1116" s="125"/>
      <c r="I1116" s="126"/>
      <c r="J1116" s="127"/>
      <c r="K1116" s="127"/>
      <c r="L1116" s="128" t="str">
        <f>IF(E1116+G1116=0,"",((E1116*'Emission Factors'!C$23)+(G1116*'Emission Factors'!$C$25)))</f>
        <v/>
      </c>
      <c r="M1116" s="128" t="str">
        <f>IF(E1116+G1116=0,"",((E1116*'Emission Factors'!C$24)+(G1116*'Emission Factors'!$C$26)))</f>
        <v/>
      </c>
      <c r="N1116" s="128" t="str">
        <f t="shared" si="51"/>
        <v/>
      </c>
      <c r="O1116" s="128" t="str">
        <f t="shared" si="52"/>
        <v/>
      </c>
      <c r="P1116" s="128" t="str">
        <f>IFERROR(N1116*'Emission Factors'!C$10+O1116*'Emission Factors'!C$17,"")</f>
        <v/>
      </c>
      <c r="Q1116" s="129" t="str">
        <f t="shared" si="53"/>
        <v/>
      </c>
      <c r="R1116" s="130" t="str">
        <f>IFERROR(N1116*'Emission Factors'!C$11+O1116*'Emission Factors'!C$18,"")</f>
        <v/>
      </c>
      <c r="S1116" s="130" t="str">
        <f>IFERROR(N1116*'Emission Factors'!C$12+O1116*'Emission Factors'!C$19,"")</f>
        <v/>
      </c>
      <c r="T1116" s="130" t="str">
        <f>IFERROR(N1116*'Emission Factors'!C$13+O1116*'Emission Factors'!C$20,"")</f>
        <v/>
      </c>
      <c r="U1116" s="131" t="str">
        <f>IFERROR(IF(K1116="Residential",N1116*'Emission Factors'!$C$14+O1116*'Emission Factors'!$C$21,N1116*'Emission Factors'!$C$15+O1116*'Emission Factors'!$C$22),"")</f>
        <v/>
      </c>
    </row>
    <row r="1117" spans="2:21" ht="15" customHeight="1" x14ac:dyDescent="0.3">
      <c r="B1117" s="123"/>
      <c r="C1117" s="124"/>
      <c r="D1117" s="132"/>
      <c r="E1117" s="124"/>
      <c r="F1117" s="124"/>
      <c r="G1117" s="124"/>
      <c r="H1117" s="125"/>
      <c r="I1117" s="126"/>
      <c r="J1117" s="127"/>
      <c r="K1117" s="127"/>
      <c r="L1117" s="128" t="str">
        <f>IF(E1117+G1117=0,"",((E1117*'Emission Factors'!C$23)+(G1117*'Emission Factors'!$C$25)))</f>
        <v/>
      </c>
      <c r="M1117" s="128" t="str">
        <f>IF(E1117+G1117=0,"",((E1117*'Emission Factors'!C$24)+(G1117*'Emission Factors'!$C$26)))</f>
        <v/>
      </c>
      <c r="N1117" s="128" t="str">
        <f t="shared" si="51"/>
        <v/>
      </c>
      <c r="O1117" s="128" t="str">
        <f t="shared" si="52"/>
        <v/>
      </c>
      <c r="P1117" s="128" t="str">
        <f>IFERROR(N1117*'Emission Factors'!C$10+O1117*'Emission Factors'!C$17,"")</f>
        <v/>
      </c>
      <c r="Q1117" s="129" t="str">
        <f t="shared" si="53"/>
        <v/>
      </c>
      <c r="R1117" s="130" t="str">
        <f>IFERROR(N1117*'Emission Factors'!C$11+O1117*'Emission Factors'!C$18,"")</f>
        <v/>
      </c>
      <c r="S1117" s="130" t="str">
        <f>IFERROR(N1117*'Emission Factors'!C$12+O1117*'Emission Factors'!C$19,"")</f>
        <v/>
      </c>
      <c r="T1117" s="130" t="str">
        <f>IFERROR(N1117*'Emission Factors'!C$13+O1117*'Emission Factors'!C$20,"")</f>
        <v/>
      </c>
      <c r="U1117" s="131" t="str">
        <f>IFERROR(IF(K1117="Residential",N1117*'Emission Factors'!$C$14+O1117*'Emission Factors'!$C$21,N1117*'Emission Factors'!$C$15+O1117*'Emission Factors'!$C$22),"")</f>
        <v/>
      </c>
    </row>
    <row r="1118" spans="2:21" ht="15" customHeight="1" x14ac:dyDescent="0.3">
      <c r="B1118" s="123"/>
      <c r="C1118" s="124"/>
      <c r="D1118" s="132"/>
      <c r="E1118" s="124"/>
      <c r="F1118" s="124"/>
      <c r="G1118" s="124"/>
      <c r="H1118" s="125"/>
      <c r="I1118" s="126"/>
      <c r="J1118" s="127"/>
      <c r="K1118" s="127"/>
      <c r="L1118" s="128" t="str">
        <f>IF(E1118+G1118=0,"",((E1118*'Emission Factors'!C$23)+(G1118*'Emission Factors'!$C$25)))</f>
        <v/>
      </c>
      <c r="M1118" s="128" t="str">
        <f>IF(E1118+G1118=0,"",((E1118*'Emission Factors'!C$24)+(G1118*'Emission Factors'!$C$26)))</f>
        <v/>
      </c>
      <c r="N1118" s="128" t="str">
        <f t="shared" si="51"/>
        <v/>
      </c>
      <c r="O1118" s="128" t="str">
        <f t="shared" si="52"/>
        <v/>
      </c>
      <c r="P1118" s="128" t="str">
        <f>IFERROR(N1118*'Emission Factors'!C$10+O1118*'Emission Factors'!C$17,"")</f>
        <v/>
      </c>
      <c r="Q1118" s="129" t="str">
        <f t="shared" si="53"/>
        <v/>
      </c>
      <c r="R1118" s="130" t="str">
        <f>IFERROR(N1118*'Emission Factors'!C$11+O1118*'Emission Factors'!C$18,"")</f>
        <v/>
      </c>
      <c r="S1118" s="130" t="str">
        <f>IFERROR(N1118*'Emission Factors'!C$12+O1118*'Emission Factors'!C$19,"")</f>
        <v/>
      </c>
      <c r="T1118" s="130" t="str">
        <f>IFERROR(N1118*'Emission Factors'!C$13+O1118*'Emission Factors'!C$20,"")</f>
        <v/>
      </c>
      <c r="U1118" s="131" t="str">
        <f>IFERROR(IF(K1118="Residential",N1118*'Emission Factors'!$C$14+O1118*'Emission Factors'!$C$21,N1118*'Emission Factors'!$C$15+O1118*'Emission Factors'!$C$22),"")</f>
        <v/>
      </c>
    </row>
    <row r="1119" spans="2:21" ht="15" customHeight="1" x14ac:dyDescent="0.3">
      <c r="B1119" s="123"/>
      <c r="C1119" s="124"/>
      <c r="D1119" s="132"/>
      <c r="E1119" s="124"/>
      <c r="F1119" s="124"/>
      <c r="G1119" s="124"/>
      <c r="H1119" s="125"/>
      <c r="I1119" s="126"/>
      <c r="J1119" s="127"/>
      <c r="K1119" s="127"/>
      <c r="L1119" s="128" t="str">
        <f>IF(E1119+G1119=0,"",((E1119*'Emission Factors'!C$23)+(G1119*'Emission Factors'!$C$25)))</f>
        <v/>
      </c>
      <c r="M1119" s="128" t="str">
        <f>IF(E1119+G1119=0,"",((E1119*'Emission Factors'!C$24)+(G1119*'Emission Factors'!$C$26)))</f>
        <v/>
      </c>
      <c r="N1119" s="128" t="str">
        <f t="shared" si="51"/>
        <v/>
      </c>
      <c r="O1119" s="128" t="str">
        <f t="shared" si="52"/>
        <v/>
      </c>
      <c r="P1119" s="128" t="str">
        <f>IFERROR(N1119*'Emission Factors'!C$10+O1119*'Emission Factors'!C$17,"")</f>
        <v/>
      </c>
      <c r="Q1119" s="129" t="str">
        <f t="shared" si="53"/>
        <v/>
      </c>
      <c r="R1119" s="130" t="str">
        <f>IFERROR(N1119*'Emission Factors'!C$11+O1119*'Emission Factors'!C$18,"")</f>
        <v/>
      </c>
      <c r="S1119" s="130" t="str">
        <f>IFERROR(N1119*'Emission Factors'!C$12+O1119*'Emission Factors'!C$19,"")</f>
        <v/>
      </c>
      <c r="T1119" s="130" t="str">
        <f>IFERROR(N1119*'Emission Factors'!C$13+O1119*'Emission Factors'!C$20,"")</f>
        <v/>
      </c>
      <c r="U1119" s="131" t="str">
        <f>IFERROR(IF(K1119="Residential",N1119*'Emission Factors'!$C$14+O1119*'Emission Factors'!$C$21,N1119*'Emission Factors'!$C$15+O1119*'Emission Factors'!$C$22),"")</f>
        <v/>
      </c>
    </row>
    <row r="1120" spans="2:21" ht="15" customHeight="1" x14ac:dyDescent="0.3">
      <c r="B1120" s="123"/>
      <c r="C1120" s="124"/>
      <c r="D1120" s="132"/>
      <c r="E1120" s="124"/>
      <c r="F1120" s="124"/>
      <c r="G1120" s="124"/>
      <c r="H1120" s="125"/>
      <c r="I1120" s="126"/>
      <c r="J1120" s="127"/>
      <c r="K1120" s="127"/>
      <c r="L1120" s="128" t="str">
        <f>IF(E1120+G1120=0,"",((E1120*'Emission Factors'!C$23)+(G1120*'Emission Factors'!$C$25)))</f>
        <v/>
      </c>
      <c r="M1120" s="128" t="str">
        <f>IF(E1120+G1120=0,"",((E1120*'Emission Factors'!C$24)+(G1120*'Emission Factors'!$C$26)))</f>
        <v/>
      </c>
      <c r="N1120" s="128" t="str">
        <f t="shared" si="51"/>
        <v/>
      </c>
      <c r="O1120" s="128" t="str">
        <f t="shared" si="52"/>
        <v/>
      </c>
      <c r="P1120" s="128" t="str">
        <f>IFERROR(N1120*'Emission Factors'!C$10+O1120*'Emission Factors'!C$17,"")</f>
        <v/>
      </c>
      <c r="Q1120" s="129" t="str">
        <f t="shared" si="53"/>
        <v/>
      </c>
      <c r="R1120" s="130" t="str">
        <f>IFERROR(N1120*'Emission Factors'!C$11+O1120*'Emission Factors'!C$18,"")</f>
        <v/>
      </c>
      <c r="S1120" s="130" t="str">
        <f>IFERROR(N1120*'Emission Factors'!C$12+O1120*'Emission Factors'!C$19,"")</f>
        <v/>
      </c>
      <c r="T1120" s="130" t="str">
        <f>IFERROR(N1120*'Emission Factors'!C$13+O1120*'Emission Factors'!C$20,"")</f>
        <v/>
      </c>
      <c r="U1120" s="131" t="str">
        <f>IFERROR(IF(K1120="Residential",N1120*'Emission Factors'!$C$14+O1120*'Emission Factors'!$C$21,N1120*'Emission Factors'!$C$15+O1120*'Emission Factors'!$C$22),"")</f>
        <v/>
      </c>
    </row>
    <row r="1121" spans="2:21" ht="15" customHeight="1" x14ac:dyDescent="0.3">
      <c r="B1121" s="123"/>
      <c r="C1121" s="124"/>
      <c r="D1121" s="132"/>
      <c r="E1121" s="124"/>
      <c r="F1121" s="124"/>
      <c r="G1121" s="124"/>
      <c r="H1121" s="125"/>
      <c r="I1121" s="126"/>
      <c r="J1121" s="127"/>
      <c r="K1121" s="127"/>
      <c r="L1121" s="128" t="str">
        <f>IF(E1121+G1121=0,"",((E1121*'Emission Factors'!C$23)+(G1121*'Emission Factors'!$C$25)))</f>
        <v/>
      </c>
      <c r="M1121" s="128" t="str">
        <f>IF(E1121+G1121=0,"",((E1121*'Emission Factors'!C$24)+(G1121*'Emission Factors'!$C$26)))</f>
        <v/>
      </c>
      <c r="N1121" s="128" t="str">
        <f t="shared" si="51"/>
        <v/>
      </c>
      <c r="O1121" s="128" t="str">
        <f t="shared" si="52"/>
        <v/>
      </c>
      <c r="P1121" s="128" t="str">
        <f>IFERROR(N1121*'Emission Factors'!C$10+O1121*'Emission Factors'!C$17,"")</f>
        <v/>
      </c>
      <c r="Q1121" s="129" t="str">
        <f t="shared" si="53"/>
        <v/>
      </c>
      <c r="R1121" s="130" t="str">
        <f>IFERROR(N1121*'Emission Factors'!C$11+O1121*'Emission Factors'!C$18,"")</f>
        <v/>
      </c>
      <c r="S1121" s="130" t="str">
        <f>IFERROR(N1121*'Emission Factors'!C$12+O1121*'Emission Factors'!C$19,"")</f>
        <v/>
      </c>
      <c r="T1121" s="130" t="str">
        <f>IFERROR(N1121*'Emission Factors'!C$13+O1121*'Emission Factors'!C$20,"")</f>
        <v/>
      </c>
      <c r="U1121" s="131" t="str">
        <f>IFERROR(IF(K1121="Residential",N1121*'Emission Factors'!$C$14+O1121*'Emission Factors'!$C$21,N1121*'Emission Factors'!$C$15+O1121*'Emission Factors'!$C$22),"")</f>
        <v/>
      </c>
    </row>
    <row r="1122" spans="2:21" ht="15" customHeight="1" x14ac:dyDescent="0.3">
      <c r="B1122" s="123"/>
      <c r="C1122" s="124"/>
      <c r="D1122" s="132"/>
      <c r="E1122" s="124"/>
      <c r="F1122" s="124"/>
      <c r="G1122" s="124"/>
      <c r="H1122" s="125"/>
      <c r="I1122" s="126"/>
      <c r="J1122" s="127"/>
      <c r="K1122" s="127"/>
      <c r="L1122" s="128" t="str">
        <f>IF(E1122+G1122=0,"",((E1122*'Emission Factors'!C$23)+(G1122*'Emission Factors'!$C$25)))</f>
        <v/>
      </c>
      <c r="M1122" s="128" t="str">
        <f>IF(E1122+G1122=0,"",((E1122*'Emission Factors'!C$24)+(G1122*'Emission Factors'!$C$26)))</f>
        <v/>
      </c>
      <c r="N1122" s="128" t="str">
        <f t="shared" si="51"/>
        <v/>
      </c>
      <c r="O1122" s="128" t="str">
        <f t="shared" si="52"/>
        <v/>
      </c>
      <c r="P1122" s="128" t="str">
        <f>IFERROR(N1122*'Emission Factors'!C$10+O1122*'Emission Factors'!C$17,"")</f>
        <v/>
      </c>
      <c r="Q1122" s="129" t="str">
        <f t="shared" si="53"/>
        <v/>
      </c>
      <c r="R1122" s="130" t="str">
        <f>IFERROR(N1122*'Emission Factors'!C$11+O1122*'Emission Factors'!C$18,"")</f>
        <v/>
      </c>
      <c r="S1122" s="130" t="str">
        <f>IFERROR(N1122*'Emission Factors'!C$12+O1122*'Emission Factors'!C$19,"")</f>
        <v/>
      </c>
      <c r="T1122" s="130" t="str">
        <f>IFERROR(N1122*'Emission Factors'!C$13+O1122*'Emission Factors'!C$20,"")</f>
        <v/>
      </c>
      <c r="U1122" s="131" t="str">
        <f>IFERROR(IF(K1122="Residential",N1122*'Emission Factors'!$C$14+O1122*'Emission Factors'!$C$21,N1122*'Emission Factors'!$C$15+O1122*'Emission Factors'!$C$22),"")</f>
        <v/>
      </c>
    </row>
    <row r="1123" spans="2:21" ht="15" customHeight="1" x14ac:dyDescent="0.3">
      <c r="B1123" s="123"/>
      <c r="C1123" s="124"/>
      <c r="D1123" s="132"/>
      <c r="E1123" s="124"/>
      <c r="F1123" s="124"/>
      <c r="G1123" s="124"/>
      <c r="H1123" s="125"/>
      <c r="I1123" s="126"/>
      <c r="J1123" s="127"/>
      <c r="K1123" s="127"/>
      <c r="L1123" s="128" t="str">
        <f>IF(E1123+G1123=0,"",((E1123*'Emission Factors'!C$23)+(G1123*'Emission Factors'!$C$25)))</f>
        <v/>
      </c>
      <c r="M1123" s="128" t="str">
        <f>IF(E1123+G1123=0,"",((E1123*'Emission Factors'!C$24)+(G1123*'Emission Factors'!$C$26)))</f>
        <v/>
      </c>
      <c r="N1123" s="128" t="str">
        <f t="shared" si="51"/>
        <v/>
      </c>
      <c r="O1123" s="128" t="str">
        <f t="shared" si="52"/>
        <v/>
      </c>
      <c r="P1123" s="128" t="str">
        <f>IFERROR(N1123*'Emission Factors'!C$10+O1123*'Emission Factors'!C$17,"")</f>
        <v/>
      </c>
      <c r="Q1123" s="129" t="str">
        <f t="shared" si="53"/>
        <v/>
      </c>
      <c r="R1123" s="130" t="str">
        <f>IFERROR(N1123*'Emission Factors'!C$11+O1123*'Emission Factors'!C$18,"")</f>
        <v/>
      </c>
      <c r="S1123" s="130" t="str">
        <f>IFERROR(N1123*'Emission Factors'!C$12+O1123*'Emission Factors'!C$19,"")</f>
        <v/>
      </c>
      <c r="T1123" s="130" t="str">
        <f>IFERROR(N1123*'Emission Factors'!C$13+O1123*'Emission Factors'!C$20,"")</f>
        <v/>
      </c>
      <c r="U1123" s="131" t="str">
        <f>IFERROR(IF(K1123="Residential",N1123*'Emission Factors'!$C$14+O1123*'Emission Factors'!$C$21,N1123*'Emission Factors'!$C$15+O1123*'Emission Factors'!$C$22),"")</f>
        <v/>
      </c>
    </row>
    <row r="1124" spans="2:21" ht="15" customHeight="1" x14ac:dyDescent="0.3">
      <c r="B1124" s="123"/>
      <c r="C1124" s="124"/>
      <c r="D1124" s="132"/>
      <c r="E1124" s="124"/>
      <c r="F1124" s="124"/>
      <c r="G1124" s="124"/>
      <c r="H1124" s="125"/>
      <c r="I1124" s="126"/>
      <c r="J1124" s="127"/>
      <c r="K1124" s="127"/>
      <c r="L1124" s="128" t="str">
        <f>IF(E1124+G1124=0,"",((E1124*'Emission Factors'!C$23)+(G1124*'Emission Factors'!$C$25)))</f>
        <v/>
      </c>
      <c r="M1124" s="128" t="str">
        <f>IF(E1124+G1124=0,"",((E1124*'Emission Factors'!C$24)+(G1124*'Emission Factors'!$C$26)))</f>
        <v/>
      </c>
      <c r="N1124" s="128" t="str">
        <f t="shared" si="51"/>
        <v/>
      </c>
      <c r="O1124" s="128" t="str">
        <f t="shared" si="52"/>
        <v/>
      </c>
      <c r="P1124" s="128" t="str">
        <f>IFERROR(N1124*'Emission Factors'!C$10+O1124*'Emission Factors'!C$17,"")</f>
        <v/>
      </c>
      <c r="Q1124" s="129" t="str">
        <f t="shared" si="53"/>
        <v/>
      </c>
      <c r="R1124" s="130" t="str">
        <f>IFERROR(N1124*'Emission Factors'!C$11+O1124*'Emission Factors'!C$18,"")</f>
        <v/>
      </c>
      <c r="S1124" s="130" t="str">
        <f>IFERROR(N1124*'Emission Factors'!C$12+O1124*'Emission Factors'!C$19,"")</f>
        <v/>
      </c>
      <c r="T1124" s="130" t="str">
        <f>IFERROR(N1124*'Emission Factors'!C$13+O1124*'Emission Factors'!C$20,"")</f>
        <v/>
      </c>
      <c r="U1124" s="131" t="str">
        <f>IFERROR(IF(K1124="Residential",N1124*'Emission Factors'!$C$14+O1124*'Emission Factors'!$C$21,N1124*'Emission Factors'!$C$15+O1124*'Emission Factors'!$C$22),"")</f>
        <v/>
      </c>
    </row>
    <row r="1125" spans="2:21" ht="15" customHeight="1" x14ac:dyDescent="0.3">
      <c r="B1125" s="123"/>
      <c r="C1125" s="124"/>
      <c r="D1125" s="132"/>
      <c r="E1125" s="124"/>
      <c r="F1125" s="124"/>
      <c r="G1125" s="124"/>
      <c r="H1125" s="125"/>
      <c r="I1125" s="126"/>
      <c r="J1125" s="127"/>
      <c r="K1125" s="127"/>
      <c r="L1125" s="128" t="str">
        <f>IF(E1125+G1125=0,"",((E1125*'Emission Factors'!C$23)+(G1125*'Emission Factors'!$C$25)))</f>
        <v/>
      </c>
      <c r="M1125" s="128" t="str">
        <f>IF(E1125+G1125=0,"",((E1125*'Emission Factors'!C$24)+(G1125*'Emission Factors'!$C$26)))</f>
        <v/>
      </c>
      <c r="N1125" s="128" t="str">
        <f t="shared" si="51"/>
        <v/>
      </c>
      <c r="O1125" s="128" t="str">
        <f t="shared" si="52"/>
        <v/>
      </c>
      <c r="P1125" s="128" t="str">
        <f>IFERROR(N1125*'Emission Factors'!C$10+O1125*'Emission Factors'!C$17,"")</f>
        <v/>
      </c>
      <c r="Q1125" s="129" t="str">
        <f t="shared" si="53"/>
        <v/>
      </c>
      <c r="R1125" s="130" t="str">
        <f>IFERROR(N1125*'Emission Factors'!C$11+O1125*'Emission Factors'!C$18,"")</f>
        <v/>
      </c>
      <c r="S1125" s="130" t="str">
        <f>IFERROR(N1125*'Emission Factors'!C$12+O1125*'Emission Factors'!C$19,"")</f>
        <v/>
      </c>
      <c r="T1125" s="130" t="str">
        <f>IFERROR(N1125*'Emission Factors'!C$13+O1125*'Emission Factors'!C$20,"")</f>
        <v/>
      </c>
      <c r="U1125" s="131" t="str">
        <f>IFERROR(IF(K1125="Residential",N1125*'Emission Factors'!$C$14+O1125*'Emission Factors'!$C$21,N1125*'Emission Factors'!$C$15+O1125*'Emission Factors'!$C$22),"")</f>
        <v/>
      </c>
    </row>
    <row r="1126" spans="2:21" ht="15" customHeight="1" x14ac:dyDescent="0.3">
      <c r="B1126" s="123"/>
      <c r="C1126" s="124"/>
      <c r="D1126" s="132"/>
      <c r="E1126" s="124"/>
      <c r="F1126" s="124"/>
      <c r="G1126" s="124"/>
      <c r="H1126" s="125"/>
      <c r="I1126" s="126"/>
      <c r="J1126" s="127"/>
      <c r="K1126" s="127"/>
      <c r="L1126" s="128" t="str">
        <f>IF(E1126+G1126=0,"",((E1126*'Emission Factors'!C$23)+(G1126*'Emission Factors'!$C$25)))</f>
        <v/>
      </c>
      <c r="M1126" s="128" t="str">
        <f>IF(E1126+G1126=0,"",((E1126*'Emission Factors'!C$24)+(G1126*'Emission Factors'!$C$26)))</f>
        <v/>
      </c>
      <c r="N1126" s="128" t="str">
        <f t="shared" si="51"/>
        <v/>
      </c>
      <c r="O1126" s="128" t="str">
        <f t="shared" si="52"/>
        <v/>
      </c>
      <c r="P1126" s="128" t="str">
        <f>IFERROR(N1126*'Emission Factors'!C$10+O1126*'Emission Factors'!C$17,"")</f>
        <v/>
      </c>
      <c r="Q1126" s="129" t="str">
        <f t="shared" si="53"/>
        <v/>
      </c>
      <c r="R1126" s="130" t="str">
        <f>IFERROR(N1126*'Emission Factors'!C$11+O1126*'Emission Factors'!C$18,"")</f>
        <v/>
      </c>
      <c r="S1126" s="130" t="str">
        <f>IFERROR(N1126*'Emission Factors'!C$12+O1126*'Emission Factors'!C$19,"")</f>
        <v/>
      </c>
      <c r="T1126" s="130" t="str">
        <f>IFERROR(N1126*'Emission Factors'!C$13+O1126*'Emission Factors'!C$20,"")</f>
        <v/>
      </c>
      <c r="U1126" s="131" t="str">
        <f>IFERROR(IF(K1126="Residential",N1126*'Emission Factors'!$C$14+O1126*'Emission Factors'!$C$21,N1126*'Emission Factors'!$C$15+O1126*'Emission Factors'!$C$22),"")</f>
        <v/>
      </c>
    </row>
    <row r="1127" spans="2:21" ht="15" customHeight="1" x14ac:dyDescent="0.3">
      <c r="B1127" s="123"/>
      <c r="C1127" s="124"/>
      <c r="D1127" s="132"/>
      <c r="E1127" s="124"/>
      <c r="F1127" s="124"/>
      <c r="G1127" s="124"/>
      <c r="H1127" s="125"/>
      <c r="I1127" s="126"/>
      <c r="J1127" s="127"/>
      <c r="K1127" s="127"/>
      <c r="L1127" s="128" t="str">
        <f>IF(E1127+G1127=0,"",((E1127*'Emission Factors'!C$23)+(G1127*'Emission Factors'!$C$25)))</f>
        <v/>
      </c>
      <c r="M1127" s="128" t="str">
        <f>IF(E1127+G1127=0,"",((E1127*'Emission Factors'!C$24)+(G1127*'Emission Factors'!$C$26)))</f>
        <v/>
      </c>
      <c r="N1127" s="128" t="str">
        <f t="shared" si="51"/>
        <v/>
      </c>
      <c r="O1127" s="128" t="str">
        <f t="shared" si="52"/>
        <v/>
      </c>
      <c r="P1127" s="128" t="str">
        <f>IFERROR(N1127*'Emission Factors'!C$10+O1127*'Emission Factors'!C$17,"")</f>
        <v/>
      </c>
      <c r="Q1127" s="129" t="str">
        <f t="shared" si="53"/>
        <v/>
      </c>
      <c r="R1127" s="130" t="str">
        <f>IFERROR(N1127*'Emission Factors'!C$11+O1127*'Emission Factors'!C$18,"")</f>
        <v/>
      </c>
      <c r="S1127" s="130" t="str">
        <f>IFERROR(N1127*'Emission Factors'!C$12+O1127*'Emission Factors'!C$19,"")</f>
        <v/>
      </c>
      <c r="T1127" s="130" t="str">
        <f>IFERROR(N1127*'Emission Factors'!C$13+O1127*'Emission Factors'!C$20,"")</f>
        <v/>
      </c>
      <c r="U1127" s="131" t="str">
        <f>IFERROR(IF(K1127="Residential",N1127*'Emission Factors'!$C$14+O1127*'Emission Factors'!$C$21,N1127*'Emission Factors'!$C$15+O1127*'Emission Factors'!$C$22),"")</f>
        <v/>
      </c>
    </row>
    <row r="1128" spans="2:21" ht="15" customHeight="1" x14ac:dyDescent="0.3">
      <c r="B1128" s="123"/>
      <c r="C1128" s="124"/>
      <c r="D1128" s="132"/>
      <c r="E1128" s="124"/>
      <c r="F1128" s="124"/>
      <c r="G1128" s="124"/>
      <c r="H1128" s="125"/>
      <c r="I1128" s="126"/>
      <c r="J1128" s="127"/>
      <c r="K1128" s="127"/>
      <c r="L1128" s="128" t="str">
        <f>IF(E1128+G1128=0,"",((E1128*'Emission Factors'!C$23)+(G1128*'Emission Factors'!$C$25)))</f>
        <v/>
      </c>
      <c r="M1128" s="128" t="str">
        <f>IF(E1128+G1128=0,"",((E1128*'Emission Factors'!C$24)+(G1128*'Emission Factors'!$C$26)))</f>
        <v/>
      </c>
      <c r="N1128" s="128" t="str">
        <f t="shared" si="51"/>
        <v/>
      </c>
      <c r="O1128" s="128" t="str">
        <f t="shared" si="52"/>
        <v/>
      </c>
      <c r="P1128" s="128" t="str">
        <f>IFERROR(N1128*'Emission Factors'!C$10+O1128*'Emission Factors'!C$17,"")</f>
        <v/>
      </c>
      <c r="Q1128" s="129" t="str">
        <f t="shared" si="53"/>
        <v/>
      </c>
      <c r="R1128" s="130" t="str">
        <f>IFERROR(N1128*'Emission Factors'!C$11+O1128*'Emission Factors'!C$18,"")</f>
        <v/>
      </c>
      <c r="S1128" s="130" t="str">
        <f>IFERROR(N1128*'Emission Factors'!C$12+O1128*'Emission Factors'!C$19,"")</f>
        <v/>
      </c>
      <c r="T1128" s="130" t="str">
        <f>IFERROR(N1128*'Emission Factors'!C$13+O1128*'Emission Factors'!C$20,"")</f>
        <v/>
      </c>
      <c r="U1128" s="131" t="str">
        <f>IFERROR(IF(K1128="Residential",N1128*'Emission Factors'!$C$14+O1128*'Emission Factors'!$C$21,N1128*'Emission Factors'!$C$15+O1128*'Emission Factors'!$C$22),"")</f>
        <v/>
      </c>
    </row>
    <row r="1129" spans="2:21" ht="15" customHeight="1" x14ac:dyDescent="0.3">
      <c r="B1129" s="123"/>
      <c r="C1129" s="124"/>
      <c r="D1129" s="132"/>
      <c r="E1129" s="124"/>
      <c r="F1129" s="124"/>
      <c r="G1129" s="124"/>
      <c r="H1129" s="125"/>
      <c r="I1129" s="126"/>
      <c r="J1129" s="127"/>
      <c r="K1129" s="127"/>
      <c r="L1129" s="128" t="str">
        <f>IF(E1129+G1129=0,"",((E1129*'Emission Factors'!C$23)+(G1129*'Emission Factors'!$C$25)))</f>
        <v/>
      </c>
      <c r="M1129" s="128" t="str">
        <f>IF(E1129+G1129=0,"",((E1129*'Emission Factors'!C$24)+(G1129*'Emission Factors'!$C$26)))</f>
        <v/>
      </c>
      <c r="N1129" s="128" t="str">
        <f t="shared" si="51"/>
        <v/>
      </c>
      <c r="O1129" s="128" t="str">
        <f t="shared" si="52"/>
        <v/>
      </c>
      <c r="P1129" s="128" t="str">
        <f>IFERROR(N1129*'Emission Factors'!C$10+O1129*'Emission Factors'!C$17,"")</f>
        <v/>
      </c>
      <c r="Q1129" s="129" t="str">
        <f t="shared" si="53"/>
        <v/>
      </c>
      <c r="R1129" s="130" t="str">
        <f>IFERROR(N1129*'Emission Factors'!C$11+O1129*'Emission Factors'!C$18,"")</f>
        <v/>
      </c>
      <c r="S1129" s="130" t="str">
        <f>IFERROR(N1129*'Emission Factors'!C$12+O1129*'Emission Factors'!C$19,"")</f>
        <v/>
      </c>
      <c r="T1129" s="130" t="str">
        <f>IFERROR(N1129*'Emission Factors'!C$13+O1129*'Emission Factors'!C$20,"")</f>
        <v/>
      </c>
      <c r="U1129" s="131" t="str">
        <f>IFERROR(IF(K1129="Residential",N1129*'Emission Factors'!$C$14+O1129*'Emission Factors'!$C$21,N1129*'Emission Factors'!$C$15+O1129*'Emission Factors'!$C$22),"")</f>
        <v/>
      </c>
    </row>
    <row r="1130" spans="2:21" ht="15" customHeight="1" x14ac:dyDescent="0.3">
      <c r="B1130" s="123"/>
      <c r="C1130" s="124"/>
      <c r="D1130" s="132"/>
      <c r="E1130" s="124"/>
      <c r="F1130" s="124"/>
      <c r="G1130" s="124"/>
      <c r="H1130" s="125"/>
      <c r="I1130" s="126"/>
      <c r="J1130" s="127"/>
      <c r="K1130" s="127"/>
      <c r="L1130" s="128" t="str">
        <f>IF(E1130+G1130=0,"",((E1130*'Emission Factors'!C$23)+(G1130*'Emission Factors'!$C$25)))</f>
        <v/>
      </c>
      <c r="M1130" s="128" t="str">
        <f>IF(E1130+G1130=0,"",((E1130*'Emission Factors'!C$24)+(G1130*'Emission Factors'!$C$26)))</f>
        <v/>
      </c>
      <c r="N1130" s="128" t="str">
        <f t="shared" si="51"/>
        <v/>
      </c>
      <c r="O1130" s="128" t="str">
        <f t="shared" si="52"/>
        <v/>
      </c>
      <c r="P1130" s="128" t="str">
        <f>IFERROR(N1130*'Emission Factors'!C$10+O1130*'Emission Factors'!C$17,"")</f>
        <v/>
      </c>
      <c r="Q1130" s="129" t="str">
        <f t="shared" si="53"/>
        <v/>
      </c>
      <c r="R1130" s="130" t="str">
        <f>IFERROR(N1130*'Emission Factors'!C$11+O1130*'Emission Factors'!C$18,"")</f>
        <v/>
      </c>
      <c r="S1130" s="130" t="str">
        <f>IFERROR(N1130*'Emission Factors'!C$12+O1130*'Emission Factors'!C$19,"")</f>
        <v/>
      </c>
      <c r="T1130" s="130" t="str">
        <f>IFERROR(N1130*'Emission Factors'!C$13+O1130*'Emission Factors'!C$20,"")</f>
        <v/>
      </c>
      <c r="U1130" s="131" t="str">
        <f>IFERROR(IF(K1130="Residential",N1130*'Emission Factors'!$C$14+O1130*'Emission Factors'!$C$21,N1130*'Emission Factors'!$C$15+O1130*'Emission Factors'!$C$22),"")</f>
        <v/>
      </c>
    </row>
    <row r="1131" spans="2:21" ht="15" customHeight="1" x14ac:dyDescent="0.3">
      <c r="B1131" s="123"/>
      <c r="C1131" s="124"/>
      <c r="D1131" s="132"/>
      <c r="E1131" s="124"/>
      <c r="F1131" s="124"/>
      <c r="G1131" s="124"/>
      <c r="H1131" s="125"/>
      <c r="I1131" s="126"/>
      <c r="J1131" s="127"/>
      <c r="K1131" s="127"/>
      <c r="L1131" s="128" t="str">
        <f>IF(E1131+G1131=0,"",((E1131*'Emission Factors'!C$23)+(G1131*'Emission Factors'!$C$25)))</f>
        <v/>
      </c>
      <c r="M1131" s="128" t="str">
        <f>IF(E1131+G1131=0,"",((E1131*'Emission Factors'!C$24)+(G1131*'Emission Factors'!$C$26)))</f>
        <v/>
      </c>
      <c r="N1131" s="128" t="str">
        <f t="shared" si="51"/>
        <v/>
      </c>
      <c r="O1131" s="128" t="str">
        <f t="shared" si="52"/>
        <v/>
      </c>
      <c r="P1131" s="128" t="str">
        <f>IFERROR(N1131*'Emission Factors'!C$10+O1131*'Emission Factors'!C$17,"")</f>
        <v/>
      </c>
      <c r="Q1131" s="129" t="str">
        <f t="shared" si="53"/>
        <v/>
      </c>
      <c r="R1131" s="130" t="str">
        <f>IFERROR(N1131*'Emission Factors'!C$11+O1131*'Emission Factors'!C$18,"")</f>
        <v/>
      </c>
      <c r="S1131" s="130" t="str">
        <f>IFERROR(N1131*'Emission Factors'!C$12+O1131*'Emission Factors'!C$19,"")</f>
        <v/>
      </c>
      <c r="T1131" s="130" t="str">
        <f>IFERROR(N1131*'Emission Factors'!C$13+O1131*'Emission Factors'!C$20,"")</f>
        <v/>
      </c>
      <c r="U1131" s="131" t="str">
        <f>IFERROR(IF(K1131="Residential",N1131*'Emission Factors'!$C$14+O1131*'Emission Factors'!$C$21,N1131*'Emission Factors'!$C$15+O1131*'Emission Factors'!$C$22),"")</f>
        <v/>
      </c>
    </row>
    <row r="1132" spans="2:21" ht="15" customHeight="1" x14ac:dyDescent="0.3">
      <c r="B1132" s="123"/>
      <c r="C1132" s="124"/>
      <c r="D1132" s="132"/>
      <c r="E1132" s="124"/>
      <c r="F1132" s="124"/>
      <c r="G1132" s="124"/>
      <c r="H1132" s="125"/>
      <c r="I1132" s="126"/>
      <c r="J1132" s="127"/>
      <c r="K1132" s="127"/>
      <c r="L1132" s="128" t="str">
        <f>IF(E1132+G1132=0,"",((E1132*'Emission Factors'!C$23)+(G1132*'Emission Factors'!$C$25)))</f>
        <v/>
      </c>
      <c r="M1132" s="128" t="str">
        <f>IF(E1132+G1132=0,"",((E1132*'Emission Factors'!C$24)+(G1132*'Emission Factors'!$C$26)))</f>
        <v/>
      </c>
      <c r="N1132" s="128" t="str">
        <f t="shared" si="51"/>
        <v/>
      </c>
      <c r="O1132" s="128" t="str">
        <f t="shared" si="52"/>
        <v/>
      </c>
      <c r="P1132" s="128" t="str">
        <f>IFERROR(N1132*'Emission Factors'!C$10+O1132*'Emission Factors'!C$17,"")</f>
        <v/>
      </c>
      <c r="Q1132" s="129" t="str">
        <f t="shared" si="53"/>
        <v/>
      </c>
      <c r="R1132" s="130" t="str">
        <f>IFERROR(N1132*'Emission Factors'!C$11+O1132*'Emission Factors'!C$18,"")</f>
        <v/>
      </c>
      <c r="S1132" s="130" t="str">
        <f>IFERROR(N1132*'Emission Factors'!C$12+O1132*'Emission Factors'!C$19,"")</f>
        <v/>
      </c>
      <c r="T1132" s="130" t="str">
        <f>IFERROR(N1132*'Emission Factors'!C$13+O1132*'Emission Factors'!C$20,"")</f>
        <v/>
      </c>
      <c r="U1132" s="131" t="str">
        <f>IFERROR(IF(K1132="Residential",N1132*'Emission Factors'!$C$14+O1132*'Emission Factors'!$C$21,N1132*'Emission Factors'!$C$15+O1132*'Emission Factors'!$C$22),"")</f>
        <v/>
      </c>
    </row>
    <row r="1133" spans="2:21" ht="15" customHeight="1" x14ac:dyDescent="0.3">
      <c r="B1133" s="123"/>
      <c r="C1133" s="124"/>
      <c r="D1133" s="132"/>
      <c r="E1133" s="124"/>
      <c r="F1133" s="124"/>
      <c r="G1133" s="124"/>
      <c r="H1133" s="125"/>
      <c r="I1133" s="126"/>
      <c r="J1133" s="127"/>
      <c r="K1133" s="127"/>
      <c r="L1133" s="128" t="str">
        <f>IF(E1133+G1133=0,"",((E1133*'Emission Factors'!C$23)+(G1133*'Emission Factors'!$C$25)))</f>
        <v/>
      </c>
      <c r="M1133" s="128" t="str">
        <f>IF(E1133+G1133=0,"",((E1133*'Emission Factors'!C$24)+(G1133*'Emission Factors'!$C$26)))</f>
        <v/>
      </c>
      <c r="N1133" s="128" t="str">
        <f t="shared" si="51"/>
        <v/>
      </c>
      <c r="O1133" s="128" t="str">
        <f t="shared" si="52"/>
        <v/>
      </c>
      <c r="P1133" s="128" t="str">
        <f>IFERROR(N1133*'Emission Factors'!C$10+O1133*'Emission Factors'!C$17,"")</f>
        <v/>
      </c>
      <c r="Q1133" s="129" t="str">
        <f t="shared" si="53"/>
        <v/>
      </c>
      <c r="R1133" s="130" t="str">
        <f>IFERROR(N1133*'Emission Factors'!C$11+O1133*'Emission Factors'!C$18,"")</f>
        <v/>
      </c>
      <c r="S1133" s="130" t="str">
        <f>IFERROR(N1133*'Emission Factors'!C$12+O1133*'Emission Factors'!C$19,"")</f>
        <v/>
      </c>
      <c r="T1133" s="130" t="str">
        <f>IFERROR(N1133*'Emission Factors'!C$13+O1133*'Emission Factors'!C$20,"")</f>
        <v/>
      </c>
      <c r="U1133" s="131" t="str">
        <f>IFERROR(IF(K1133="Residential",N1133*'Emission Factors'!$C$14+O1133*'Emission Factors'!$C$21,N1133*'Emission Factors'!$C$15+O1133*'Emission Factors'!$C$22),"")</f>
        <v/>
      </c>
    </row>
    <row r="1134" spans="2:21" ht="15" customHeight="1" x14ac:dyDescent="0.3">
      <c r="B1134" s="123"/>
      <c r="C1134" s="124"/>
      <c r="D1134" s="132"/>
      <c r="E1134" s="124"/>
      <c r="F1134" s="124"/>
      <c r="G1134" s="124"/>
      <c r="H1134" s="125"/>
      <c r="I1134" s="126"/>
      <c r="J1134" s="127"/>
      <c r="K1134" s="127"/>
      <c r="L1134" s="128" t="str">
        <f>IF(E1134+G1134=0,"",((E1134*'Emission Factors'!C$23)+(G1134*'Emission Factors'!$C$25)))</f>
        <v/>
      </c>
      <c r="M1134" s="128" t="str">
        <f>IF(E1134+G1134=0,"",((E1134*'Emission Factors'!C$24)+(G1134*'Emission Factors'!$C$26)))</f>
        <v/>
      </c>
      <c r="N1134" s="128" t="str">
        <f t="shared" si="51"/>
        <v/>
      </c>
      <c r="O1134" s="128" t="str">
        <f t="shared" si="52"/>
        <v/>
      </c>
      <c r="P1134" s="128" t="str">
        <f>IFERROR(N1134*'Emission Factors'!C$10+O1134*'Emission Factors'!C$17,"")</f>
        <v/>
      </c>
      <c r="Q1134" s="129" t="str">
        <f t="shared" si="53"/>
        <v/>
      </c>
      <c r="R1134" s="130" t="str">
        <f>IFERROR(N1134*'Emission Factors'!C$11+O1134*'Emission Factors'!C$18,"")</f>
        <v/>
      </c>
      <c r="S1134" s="130" t="str">
        <f>IFERROR(N1134*'Emission Factors'!C$12+O1134*'Emission Factors'!C$19,"")</f>
        <v/>
      </c>
      <c r="T1134" s="130" t="str">
        <f>IFERROR(N1134*'Emission Factors'!C$13+O1134*'Emission Factors'!C$20,"")</f>
        <v/>
      </c>
      <c r="U1134" s="131" t="str">
        <f>IFERROR(IF(K1134="Residential",N1134*'Emission Factors'!$C$14+O1134*'Emission Factors'!$C$21,N1134*'Emission Factors'!$C$15+O1134*'Emission Factors'!$C$22),"")</f>
        <v/>
      </c>
    </row>
    <row r="1135" spans="2:21" ht="15" customHeight="1" x14ac:dyDescent="0.3">
      <c r="B1135" s="123"/>
      <c r="C1135" s="124"/>
      <c r="D1135" s="132"/>
      <c r="E1135" s="124"/>
      <c r="F1135" s="124"/>
      <c r="G1135" s="124"/>
      <c r="H1135" s="125"/>
      <c r="I1135" s="126"/>
      <c r="J1135" s="127"/>
      <c r="K1135" s="127"/>
      <c r="L1135" s="128" t="str">
        <f>IF(E1135+G1135=0,"",((E1135*'Emission Factors'!C$23)+(G1135*'Emission Factors'!$C$25)))</f>
        <v/>
      </c>
      <c r="M1135" s="128" t="str">
        <f>IF(E1135+G1135=0,"",((E1135*'Emission Factors'!C$24)+(G1135*'Emission Factors'!$C$26)))</f>
        <v/>
      </c>
      <c r="N1135" s="128" t="str">
        <f t="shared" si="51"/>
        <v/>
      </c>
      <c r="O1135" s="128" t="str">
        <f t="shared" si="52"/>
        <v/>
      </c>
      <c r="P1135" s="128" t="str">
        <f>IFERROR(N1135*'Emission Factors'!C$10+O1135*'Emission Factors'!C$17,"")</f>
        <v/>
      </c>
      <c r="Q1135" s="129" t="str">
        <f t="shared" si="53"/>
        <v/>
      </c>
      <c r="R1135" s="130" t="str">
        <f>IFERROR(N1135*'Emission Factors'!C$11+O1135*'Emission Factors'!C$18,"")</f>
        <v/>
      </c>
      <c r="S1135" s="130" t="str">
        <f>IFERROR(N1135*'Emission Factors'!C$12+O1135*'Emission Factors'!C$19,"")</f>
        <v/>
      </c>
      <c r="T1135" s="130" t="str">
        <f>IFERROR(N1135*'Emission Factors'!C$13+O1135*'Emission Factors'!C$20,"")</f>
        <v/>
      </c>
      <c r="U1135" s="131" t="str">
        <f>IFERROR(IF(K1135="Residential",N1135*'Emission Factors'!$C$14+O1135*'Emission Factors'!$C$21,N1135*'Emission Factors'!$C$15+O1135*'Emission Factors'!$C$22),"")</f>
        <v/>
      </c>
    </row>
    <row r="1136" spans="2:21" ht="15" customHeight="1" x14ac:dyDescent="0.3">
      <c r="B1136" s="123"/>
      <c r="C1136" s="124"/>
      <c r="D1136" s="132"/>
      <c r="E1136" s="124"/>
      <c r="F1136" s="124"/>
      <c r="G1136" s="124"/>
      <c r="H1136" s="125"/>
      <c r="I1136" s="126"/>
      <c r="J1136" s="127"/>
      <c r="K1136" s="127"/>
      <c r="L1136" s="128" t="str">
        <f>IF(E1136+G1136=0,"",((E1136*'Emission Factors'!C$23)+(G1136*'Emission Factors'!$C$25)))</f>
        <v/>
      </c>
      <c r="M1136" s="128" t="str">
        <f>IF(E1136+G1136=0,"",((E1136*'Emission Factors'!C$24)+(G1136*'Emission Factors'!$C$26)))</f>
        <v/>
      </c>
      <c r="N1136" s="128" t="str">
        <f t="shared" si="51"/>
        <v/>
      </c>
      <c r="O1136" s="128" t="str">
        <f t="shared" si="52"/>
        <v/>
      </c>
      <c r="P1136" s="128" t="str">
        <f>IFERROR(N1136*'Emission Factors'!C$10+O1136*'Emission Factors'!C$17,"")</f>
        <v/>
      </c>
      <c r="Q1136" s="129" t="str">
        <f t="shared" si="53"/>
        <v/>
      </c>
      <c r="R1136" s="130" t="str">
        <f>IFERROR(N1136*'Emission Factors'!C$11+O1136*'Emission Factors'!C$18,"")</f>
        <v/>
      </c>
      <c r="S1136" s="130" t="str">
        <f>IFERROR(N1136*'Emission Factors'!C$12+O1136*'Emission Factors'!C$19,"")</f>
        <v/>
      </c>
      <c r="T1136" s="130" t="str">
        <f>IFERROR(N1136*'Emission Factors'!C$13+O1136*'Emission Factors'!C$20,"")</f>
        <v/>
      </c>
      <c r="U1136" s="131" t="str">
        <f>IFERROR(IF(K1136="Residential",N1136*'Emission Factors'!$C$14+O1136*'Emission Factors'!$C$21,N1136*'Emission Factors'!$C$15+O1136*'Emission Factors'!$C$22),"")</f>
        <v/>
      </c>
    </row>
    <row r="1137" spans="2:21" ht="15" customHeight="1" x14ac:dyDescent="0.3">
      <c r="B1137" s="123"/>
      <c r="C1137" s="124"/>
      <c r="D1137" s="132"/>
      <c r="E1137" s="124"/>
      <c r="F1137" s="124"/>
      <c r="G1137" s="124"/>
      <c r="H1137" s="125"/>
      <c r="I1137" s="126"/>
      <c r="J1137" s="127"/>
      <c r="K1137" s="127"/>
      <c r="L1137" s="128" t="str">
        <f>IF(E1137+G1137=0,"",((E1137*'Emission Factors'!C$23)+(G1137*'Emission Factors'!$C$25)))</f>
        <v/>
      </c>
      <c r="M1137" s="128" t="str">
        <f>IF(E1137+G1137=0,"",((E1137*'Emission Factors'!C$24)+(G1137*'Emission Factors'!$C$26)))</f>
        <v/>
      </c>
      <c r="N1137" s="128" t="str">
        <f t="shared" si="51"/>
        <v/>
      </c>
      <c r="O1137" s="128" t="str">
        <f t="shared" si="52"/>
        <v/>
      </c>
      <c r="P1137" s="128" t="str">
        <f>IFERROR(N1137*'Emission Factors'!C$10+O1137*'Emission Factors'!C$17,"")</f>
        <v/>
      </c>
      <c r="Q1137" s="129" t="str">
        <f t="shared" si="53"/>
        <v/>
      </c>
      <c r="R1137" s="130" t="str">
        <f>IFERROR(N1137*'Emission Factors'!C$11+O1137*'Emission Factors'!C$18,"")</f>
        <v/>
      </c>
      <c r="S1137" s="130" t="str">
        <f>IFERROR(N1137*'Emission Factors'!C$12+O1137*'Emission Factors'!C$19,"")</f>
        <v/>
      </c>
      <c r="T1137" s="130" t="str">
        <f>IFERROR(N1137*'Emission Factors'!C$13+O1137*'Emission Factors'!C$20,"")</f>
        <v/>
      </c>
      <c r="U1137" s="131" t="str">
        <f>IFERROR(IF(K1137="Residential",N1137*'Emission Factors'!$C$14+O1137*'Emission Factors'!$C$21,N1137*'Emission Factors'!$C$15+O1137*'Emission Factors'!$C$22),"")</f>
        <v/>
      </c>
    </row>
    <row r="1138" spans="2:21" ht="15" customHeight="1" x14ac:dyDescent="0.3">
      <c r="B1138" s="123"/>
      <c r="C1138" s="124"/>
      <c r="D1138" s="132"/>
      <c r="E1138" s="124"/>
      <c r="F1138" s="124"/>
      <c r="G1138" s="124"/>
      <c r="H1138" s="125"/>
      <c r="I1138" s="126"/>
      <c r="J1138" s="127"/>
      <c r="K1138" s="127"/>
      <c r="L1138" s="128" t="str">
        <f>IF(E1138+G1138=0,"",((E1138*'Emission Factors'!C$23)+(G1138*'Emission Factors'!$C$25)))</f>
        <v/>
      </c>
      <c r="M1138" s="128" t="str">
        <f>IF(E1138+G1138=0,"",((E1138*'Emission Factors'!C$24)+(G1138*'Emission Factors'!$C$26)))</f>
        <v/>
      </c>
      <c r="N1138" s="128" t="str">
        <f t="shared" si="51"/>
        <v/>
      </c>
      <c r="O1138" s="128" t="str">
        <f t="shared" si="52"/>
        <v/>
      </c>
      <c r="P1138" s="128" t="str">
        <f>IFERROR(N1138*'Emission Factors'!C$10+O1138*'Emission Factors'!C$17,"")</f>
        <v/>
      </c>
      <c r="Q1138" s="129" t="str">
        <f t="shared" si="53"/>
        <v/>
      </c>
      <c r="R1138" s="130" t="str">
        <f>IFERROR(N1138*'Emission Factors'!C$11+O1138*'Emission Factors'!C$18,"")</f>
        <v/>
      </c>
      <c r="S1138" s="130" t="str">
        <f>IFERROR(N1138*'Emission Factors'!C$12+O1138*'Emission Factors'!C$19,"")</f>
        <v/>
      </c>
      <c r="T1138" s="130" t="str">
        <f>IFERROR(N1138*'Emission Factors'!C$13+O1138*'Emission Factors'!C$20,"")</f>
        <v/>
      </c>
      <c r="U1138" s="131" t="str">
        <f>IFERROR(IF(K1138="Residential",N1138*'Emission Factors'!$C$14+O1138*'Emission Factors'!$C$21,N1138*'Emission Factors'!$C$15+O1138*'Emission Factors'!$C$22),"")</f>
        <v/>
      </c>
    </row>
    <row r="1139" spans="2:21" ht="15" customHeight="1" x14ac:dyDescent="0.3">
      <c r="B1139" s="123"/>
      <c r="C1139" s="124"/>
      <c r="D1139" s="132"/>
      <c r="E1139" s="124"/>
      <c r="F1139" s="124"/>
      <c r="G1139" s="124"/>
      <c r="H1139" s="125"/>
      <c r="I1139" s="126"/>
      <c r="J1139" s="127"/>
      <c r="K1139" s="127"/>
      <c r="L1139" s="128" t="str">
        <f>IF(E1139+G1139=0,"",((E1139*'Emission Factors'!C$23)+(G1139*'Emission Factors'!$C$25)))</f>
        <v/>
      </c>
      <c r="M1139" s="128" t="str">
        <f>IF(E1139+G1139=0,"",((E1139*'Emission Factors'!C$24)+(G1139*'Emission Factors'!$C$26)))</f>
        <v/>
      </c>
      <c r="N1139" s="128" t="str">
        <f t="shared" si="51"/>
        <v/>
      </c>
      <c r="O1139" s="128" t="str">
        <f t="shared" si="52"/>
        <v/>
      </c>
      <c r="P1139" s="128" t="str">
        <f>IFERROR(N1139*'Emission Factors'!C$10+O1139*'Emission Factors'!C$17,"")</f>
        <v/>
      </c>
      <c r="Q1139" s="129" t="str">
        <f t="shared" si="53"/>
        <v/>
      </c>
      <c r="R1139" s="130" t="str">
        <f>IFERROR(N1139*'Emission Factors'!C$11+O1139*'Emission Factors'!C$18,"")</f>
        <v/>
      </c>
      <c r="S1139" s="130" t="str">
        <f>IFERROR(N1139*'Emission Factors'!C$12+O1139*'Emission Factors'!C$19,"")</f>
        <v/>
      </c>
      <c r="T1139" s="130" t="str">
        <f>IFERROR(N1139*'Emission Factors'!C$13+O1139*'Emission Factors'!C$20,"")</f>
        <v/>
      </c>
      <c r="U1139" s="131" t="str">
        <f>IFERROR(IF(K1139="Residential",N1139*'Emission Factors'!$C$14+O1139*'Emission Factors'!$C$21,N1139*'Emission Factors'!$C$15+O1139*'Emission Factors'!$C$22),"")</f>
        <v/>
      </c>
    </row>
    <row r="1140" spans="2:21" ht="15" customHeight="1" x14ac:dyDescent="0.3">
      <c r="B1140" s="123"/>
      <c r="C1140" s="124"/>
      <c r="D1140" s="132"/>
      <c r="E1140" s="124"/>
      <c r="F1140" s="124"/>
      <c r="G1140" s="124"/>
      <c r="H1140" s="125"/>
      <c r="I1140" s="126"/>
      <c r="J1140" s="127"/>
      <c r="K1140" s="127"/>
      <c r="L1140" s="128" t="str">
        <f>IF(E1140+G1140=0,"",((E1140*'Emission Factors'!C$23)+(G1140*'Emission Factors'!$C$25)))</f>
        <v/>
      </c>
      <c r="M1140" s="128" t="str">
        <f>IF(E1140+G1140=0,"",((E1140*'Emission Factors'!C$24)+(G1140*'Emission Factors'!$C$26)))</f>
        <v/>
      </c>
      <c r="N1140" s="128" t="str">
        <f t="shared" si="51"/>
        <v/>
      </c>
      <c r="O1140" s="128" t="str">
        <f t="shared" si="52"/>
        <v/>
      </c>
      <c r="P1140" s="128" t="str">
        <f>IFERROR(N1140*'Emission Factors'!C$10+O1140*'Emission Factors'!C$17,"")</f>
        <v/>
      </c>
      <c r="Q1140" s="129" t="str">
        <f t="shared" si="53"/>
        <v/>
      </c>
      <c r="R1140" s="130" t="str">
        <f>IFERROR(N1140*'Emission Factors'!C$11+O1140*'Emission Factors'!C$18,"")</f>
        <v/>
      </c>
      <c r="S1140" s="130" t="str">
        <f>IFERROR(N1140*'Emission Factors'!C$12+O1140*'Emission Factors'!C$19,"")</f>
        <v/>
      </c>
      <c r="T1140" s="130" t="str">
        <f>IFERROR(N1140*'Emission Factors'!C$13+O1140*'Emission Factors'!C$20,"")</f>
        <v/>
      </c>
      <c r="U1140" s="131" t="str">
        <f>IFERROR(IF(K1140="Residential",N1140*'Emission Factors'!$C$14+O1140*'Emission Factors'!$C$21,N1140*'Emission Factors'!$C$15+O1140*'Emission Factors'!$C$22),"")</f>
        <v/>
      </c>
    </row>
    <row r="1141" spans="2:21" ht="15" customHeight="1" x14ac:dyDescent="0.3">
      <c r="B1141" s="123"/>
      <c r="C1141" s="124"/>
      <c r="D1141" s="132"/>
      <c r="E1141" s="124"/>
      <c r="F1141" s="124"/>
      <c r="G1141" s="124"/>
      <c r="H1141" s="125"/>
      <c r="I1141" s="126"/>
      <c r="J1141" s="127"/>
      <c r="K1141" s="127"/>
      <c r="L1141" s="128" t="str">
        <f>IF(E1141+G1141=0,"",((E1141*'Emission Factors'!C$23)+(G1141*'Emission Factors'!$C$25)))</f>
        <v/>
      </c>
      <c r="M1141" s="128" t="str">
        <f>IF(E1141+G1141=0,"",((E1141*'Emission Factors'!C$24)+(G1141*'Emission Factors'!$C$26)))</f>
        <v/>
      </c>
      <c r="N1141" s="128" t="str">
        <f t="shared" si="51"/>
        <v/>
      </c>
      <c r="O1141" s="128" t="str">
        <f t="shared" si="52"/>
        <v/>
      </c>
      <c r="P1141" s="128" t="str">
        <f>IFERROR(N1141*'Emission Factors'!C$10+O1141*'Emission Factors'!C$17,"")</f>
        <v/>
      </c>
      <c r="Q1141" s="129" t="str">
        <f t="shared" si="53"/>
        <v/>
      </c>
      <c r="R1141" s="130" t="str">
        <f>IFERROR(N1141*'Emission Factors'!C$11+O1141*'Emission Factors'!C$18,"")</f>
        <v/>
      </c>
      <c r="S1141" s="130" t="str">
        <f>IFERROR(N1141*'Emission Factors'!C$12+O1141*'Emission Factors'!C$19,"")</f>
        <v/>
      </c>
      <c r="T1141" s="130" t="str">
        <f>IFERROR(N1141*'Emission Factors'!C$13+O1141*'Emission Factors'!C$20,"")</f>
        <v/>
      </c>
      <c r="U1141" s="131" t="str">
        <f>IFERROR(IF(K1141="Residential",N1141*'Emission Factors'!$C$14+O1141*'Emission Factors'!$C$21,N1141*'Emission Factors'!$C$15+O1141*'Emission Factors'!$C$22),"")</f>
        <v/>
      </c>
    </row>
    <row r="1142" spans="2:21" ht="15" customHeight="1" x14ac:dyDescent="0.3">
      <c r="B1142" s="123"/>
      <c r="C1142" s="124"/>
      <c r="D1142" s="132"/>
      <c r="E1142" s="124"/>
      <c r="F1142" s="124"/>
      <c r="G1142" s="124"/>
      <c r="H1142" s="125"/>
      <c r="I1142" s="126"/>
      <c r="J1142" s="127"/>
      <c r="K1142" s="127"/>
      <c r="L1142" s="128" t="str">
        <f>IF(E1142+G1142=0,"",((E1142*'Emission Factors'!C$23)+(G1142*'Emission Factors'!$C$25)))</f>
        <v/>
      </c>
      <c r="M1142" s="128" t="str">
        <f>IF(E1142+G1142=0,"",((E1142*'Emission Factors'!C$24)+(G1142*'Emission Factors'!$C$26)))</f>
        <v/>
      </c>
      <c r="N1142" s="128" t="str">
        <f t="shared" si="51"/>
        <v/>
      </c>
      <c r="O1142" s="128" t="str">
        <f t="shared" si="52"/>
        <v/>
      </c>
      <c r="P1142" s="128" t="str">
        <f>IFERROR(N1142*'Emission Factors'!C$10+O1142*'Emission Factors'!C$17,"")</f>
        <v/>
      </c>
      <c r="Q1142" s="129" t="str">
        <f t="shared" si="53"/>
        <v/>
      </c>
      <c r="R1142" s="130" t="str">
        <f>IFERROR(N1142*'Emission Factors'!C$11+O1142*'Emission Factors'!C$18,"")</f>
        <v/>
      </c>
      <c r="S1142" s="130" t="str">
        <f>IFERROR(N1142*'Emission Factors'!C$12+O1142*'Emission Factors'!C$19,"")</f>
        <v/>
      </c>
      <c r="T1142" s="130" t="str">
        <f>IFERROR(N1142*'Emission Factors'!C$13+O1142*'Emission Factors'!C$20,"")</f>
        <v/>
      </c>
      <c r="U1142" s="131" t="str">
        <f>IFERROR(IF(K1142="Residential",N1142*'Emission Factors'!$C$14+O1142*'Emission Factors'!$C$21,N1142*'Emission Factors'!$C$15+O1142*'Emission Factors'!$C$22),"")</f>
        <v/>
      </c>
    </row>
    <row r="1143" spans="2:21" ht="15" customHeight="1" x14ac:dyDescent="0.3">
      <c r="B1143" s="123"/>
      <c r="C1143" s="124"/>
      <c r="D1143" s="132"/>
      <c r="E1143" s="124"/>
      <c r="F1143" s="124"/>
      <c r="G1143" s="124"/>
      <c r="H1143" s="125"/>
      <c r="I1143" s="126"/>
      <c r="J1143" s="127"/>
      <c r="K1143" s="127"/>
      <c r="L1143" s="128" t="str">
        <f>IF(E1143+G1143=0,"",((E1143*'Emission Factors'!C$23)+(G1143*'Emission Factors'!$C$25)))</f>
        <v/>
      </c>
      <c r="M1143" s="128" t="str">
        <f>IF(E1143+G1143=0,"",((E1143*'Emission Factors'!C$24)+(G1143*'Emission Factors'!$C$26)))</f>
        <v/>
      </c>
      <c r="N1143" s="128" t="str">
        <f t="shared" si="51"/>
        <v/>
      </c>
      <c r="O1143" s="128" t="str">
        <f t="shared" si="52"/>
        <v/>
      </c>
      <c r="P1143" s="128" t="str">
        <f>IFERROR(N1143*'Emission Factors'!C$10+O1143*'Emission Factors'!C$17,"")</f>
        <v/>
      </c>
      <c r="Q1143" s="129" t="str">
        <f t="shared" si="53"/>
        <v/>
      </c>
      <c r="R1143" s="130" t="str">
        <f>IFERROR(N1143*'Emission Factors'!C$11+O1143*'Emission Factors'!C$18,"")</f>
        <v/>
      </c>
      <c r="S1143" s="130" t="str">
        <f>IFERROR(N1143*'Emission Factors'!C$12+O1143*'Emission Factors'!C$19,"")</f>
        <v/>
      </c>
      <c r="T1143" s="130" t="str">
        <f>IFERROR(N1143*'Emission Factors'!C$13+O1143*'Emission Factors'!C$20,"")</f>
        <v/>
      </c>
      <c r="U1143" s="131" t="str">
        <f>IFERROR(IF(K1143="Residential",N1143*'Emission Factors'!$C$14+O1143*'Emission Factors'!$C$21,N1143*'Emission Factors'!$C$15+O1143*'Emission Factors'!$C$22),"")</f>
        <v/>
      </c>
    </row>
    <row r="1144" spans="2:21" ht="15" customHeight="1" x14ac:dyDescent="0.3">
      <c r="B1144" s="123"/>
      <c r="C1144" s="124"/>
      <c r="D1144" s="132"/>
      <c r="E1144" s="124"/>
      <c r="F1144" s="124"/>
      <c r="G1144" s="124"/>
      <c r="H1144" s="125"/>
      <c r="I1144" s="126"/>
      <c r="J1144" s="127"/>
      <c r="K1144" s="127"/>
      <c r="L1144" s="128" t="str">
        <f>IF(E1144+G1144=0,"",((E1144*'Emission Factors'!C$23)+(G1144*'Emission Factors'!$C$25)))</f>
        <v/>
      </c>
      <c r="M1144" s="128" t="str">
        <f>IF(E1144+G1144=0,"",((E1144*'Emission Factors'!C$24)+(G1144*'Emission Factors'!$C$26)))</f>
        <v/>
      </c>
      <c r="N1144" s="128" t="str">
        <f t="shared" si="51"/>
        <v/>
      </c>
      <c r="O1144" s="128" t="str">
        <f t="shared" si="52"/>
        <v/>
      </c>
      <c r="P1144" s="128" t="str">
        <f>IFERROR(N1144*'Emission Factors'!C$10+O1144*'Emission Factors'!C$17,"")</f>
        <v/>
      </c>
      <c r="Q1144" s="129" t="str">
        <f t="shared" si="53"/>
        <v/>
      </c>
      <c r="R1144" s="130" t="str">
        <f>IFERROR(N1144*'Emission Factors'!C$11+O1144*'Emission Factors'!C$18,"")</f>
        <v/>
      </c>
      <c r="S1144" s="130" t="str">
        <f>IFERROR(N1144*'Emission Factors'!C$12+O1144*'Emission Factors'!C$19,"")</f>
        <v/>
      </c>
      <c r="T1144" s="130" t="str">
        <f>IFERROR(N1144*'Emission Factors'!C$13+O1144*'Emission Factors'!C$20,"")</f>
        <v/>
      </c>
      <c r="U1144" s="131" t="str">
        <f>IFERROR(IF(K1144="Residential",N1144*'Emission Factors'!$C$14+O1144*'Emission Factors'!$C$21,N1144*'Emission Factors'!$C$15+O1144*'Emission Factors'!$C$22),"")</f>
        <v/>
      </c>
    </row>
    <row r="1145" spans="2:21" ht="15" customHeight="1" x14ac:dyDescent="0.3">
      <c r="B1145" s="123"/>
      <c r="C1145" s="124"/>
      <c r="D1145" s="132"/>
      <c r="E1145" s="124"/>
      <c r="F1145" s="124"/>
      <c r="G1145" s="124"/>
      <c r="H1145" s="125"/>
      <c r="I1145" s="126"/>
      <c r="J1145" s="127"/>
      <c r="K1145" s="127"/>
      <c r="L1145" s="128" t="str">
        <f>IF(E1145+G1145=0,"",((E1145*'Emission Factors'!C$23)+(G1145*'Emission Factors'!$C$25)))</f>
        <v/>
      </c>
      <c r="M1145" s="128" t="str">
        <f>IF(E1145+G1145=0,"",((E1145*'Emission Factors'!C$24)+(G1145*'Emission Factors'!$C$26)))</f>
        <v/>
      </c>
      <c r="N1145" s="128" t="str">
        <f t="shared" si="51"/>
        <v/>
      </c>
      <c r="O1145" s="128" t="str">
        <f t="shared" si="52"/>
        <v/>
      </c>
      <c r="P1145" s="128" t="str">
        <f>IFERROR(N1145*'Emission Factors'!C$10+O1145*'Emission Factors'!C$17,"")</f>
        <v/>
      </c>
      <c r="Q1145" s="129" t="str">
        <f t="shared" si="53"/>
        <v/>
      </c>
      <c r="R1145" s="130" t="str">
        <f>IFERROR(N1145*'Emission Factors'!C$11+O1145*'Emission Factors'!C$18,"")</f>
        <v/>
      </c>
      <c r="S1145" s="130" t="str">
        <f>IFERROR(N1145*'Emission Factors'!C$12+O1145*'Emission Factors'!C$19,"")</f>
        <v/>
      </c>
      <c r="T1145" s="130" t="str">
        <f>IFERROR(N1145*'Emission Factors'!C$13+O1145*'Emission Factors'!C$20,"")</f>
        <v/>
      </c>
      <c r="U1145" s="131" t="str">
        <f>IFERROR(IF(K1145="Residential",N1145*'Emission Factors'!$C$14+O1145*'Emission Factors'!$C$21,N1145*'Emission Factors'!$C$15+O1145*'Emission Factors'!$C$22),"")</f>
        <v/>
      </c>
    </row>
    <row r="1146" spans="2:21" ht="15" customHeight="1" x14ac:dyDescent="0.3">
      <c r="B1146" s="123"/>
      <c r="C1146" s="124"/>
      <c r="D1146" s="132"/>
      <c r="E1146" s="124"/>
      <c r="F1146" s="124"/>
      <c r="G1146" s="124"/>
      <c r="H1146" s="125"/>
      <c r="I1146" s="126"/>
      <c r="J1146" s="127"/>
      <c r="K1146" s="127"/>
      <c r="L1146" s="128" t="str">
        <f>IF(E1146+G1146=0,"",((E1146*'Emission Factors'!C$23)+(G1146*'Emission Factors'!$C$25)))</f>
        <v/>
      </c>
      <c r="M1146" s="128" t="str">
        <f>IF(E1146+G1146=0,"",((E1146*'Emission Factors'!C$24)+(G1146*'Emission Factors'!$C$26)))</f>
        <v/>
      </c>
      <c r="N1146" s="128" t="str">
        <f t="shared" si="51"/>
        <v/>
      </c>
      <c r="O1146" s="128" t="str">
        <f t="shared" si="52"/>
        <v/>
      </c>
      <c r="P1146" s="128" t="str">
        <f>IFERROR(N1146*'Emission Factors'!C$10+O1146*'Emission Factors'!C$17,"")</f>
        <v/>
      </c>
      <c r="Q1146" s="129" t="str">
        <f t="shared" si="53"/>
        <v/>
      </c>
      <c r="R1146" s="130" t="str">
        <f>IFERROR(N1146*'Emission Factors'!C$11+O1146*'Emission Factors'!C$18,"")</f>
        <v/>
      </c>
      <c r="S1146" s="130" t="str">
        <f>IFERROR(N1146*'Emission Factors'!C$12+O1146*'Emission Factors'!C$19,"")</f>
        <v/>
      </c>
      <c r="T1146" s="130" t="str">
        <f>IFERROR(N1146*'Emission Factors'!C$13+O1146*'Emission Factors'!C$20,"")</f>
        <v/>
      </c>
      <c r="U1146" s="131" t="str">
        <f>IFERROR(IF(K1146="Residential",N1146*'Emission Factors'!$C$14+O1146*'Emission Factors'!$C$21,N1146*'Emission Factors'!$C$15+O1146*'Emission Factors'!$C$22),"")</f>
        <v/>
      </c>
    </row>
    <row r="1147" spans="2:21" ht="15" customHeight="1" x14ac:dyDescent="0.3">
      <c r="B1147" s="123"/>
      <c r="C1147" s="124"/>
      <c r="D1147" s="132"/>
      <c r="E1147" s="124"/>
      <c r="F1147" s="124"/>
      <c r="G1147" s="124"/>
      <c r="H1147" s="125"/>
      <c r="I1147" s="126"/>
      <c r="J1147" s="127"/>
      <c r="K1147" s="127"/>
      <c r="L1147" s="128" t="str">
        <f>IF(E1147+G1147=0,"",((E1147*'Emission Factors'!C$23)+(G1147*'Emission Factors'!$C$25)))</f>
        <v/>
      </c>
      <c r="M1147" s="128" t="str">
        <f>IF(E1147+G1147=0,"",((E1147*'Emission Factors'!C$24)+(G1147*'Emission Factors'!$C$26)))</f>
        <v/>
      </c>
      <c r="N1147" s="128" t="str">
        <f t="shared" si="51"/>
        <v/>
      </c>
      <c r="O1147" s="128" t="str">
        <f t="shared" si="52"/>
        <v/>
      </c>
      <c r="P1147" s="128" t="str">
        <f>IFERROR(N1147*'Emission Factors'!C$10+O1147*'Emission Factors'!C$17,"")</f>
        <v/>
      </c>
      <c r="Q1147" s="129" t="str">
        <f t="shared" si="53"/>
        <v/>
      </c>
      <c r="R1147" s="130" t="str">
        <f>IFERROR(N1147*'Emission Factors'!C$11+O1147*'Emission Factors'!C$18,"")</f>
        <v/>
      </c>
      <c r="S1147" s="130" t="str">
        <f>IFERROR(N1147*'Emission Factors'!C$12+O1147*'Emission Factors'!C$19,"")</f>
        <v/>
      </c>
      <c r="T1147" s="130" t="str">
        <f>IFERROR(N1147*'Emission Factors'!C$13+O1147*'Emission Factors'!C$20,"")</f>
        <v/>
      </c>
      <c r="U1147" s="131" t="str">
        <f>IFERROR(IF(K1147="Residential",N1147*'Emission Factors'!$C$14+O1147*'Emission Factors'!$C$21,N1147*'Emission Factors'!$C$15+O1147*'Emission Factors'!$C$22),"")</f>
        <v/>
      </c>
    </row>
    <row r="1148" spans="2:21" ht="15" customHeight="1" x14ac:dyDescent="0.3">
      <c r="B1148" s="123"/>
      <c r="C1148" s="124"/>
      <c r="D1148" s="132"/>
      <c r="E1148" s="124"/>
      <c r="F1148" s="124"/>
      <c r="G1148" s="124"/>
      <c r="H1148" s="125"/>
      <c r="I1148" s="126"/>
      <c r="J1148" s="127"/>
      <c r="K1148" s="127"/>
      <c r="L1148" s="128" t="str">
        <f>IF(E1148+G1148=0,"",((E1148*'Emission Factors'!C$23)+(G1148*'Emission Factors'!$C$25)))</f>
        <v/>
      </c>
      <c r="M1148" s="128" t="str">
        <f>IF(E1148+G1148=0,"",((E1148*'Emission Factors'!C$24)+(G1148*'Emission Factors'!$C$26)))</f>
        <v/>
      </c>
      <c r="N1148" s="128" t="str">
        <f t="shared" si="51"/>
        <v/>
      </c>
      <c r="O1148" s="128" t="str">
        <f t="shared" si="52"/>
        <v/>
      </c>
      <c r="P1148" s="128" t="str">
        <f>IFERROR(N1148*'Emission Factors'!C$10+O1148*'Emission Factors'!C$17,"")</f>
        <v/>
      </c>
      <c r="Q1148" s="129" t="str">
        <f t="shared" si="53"/>
        <v/>
      </c>
      <c r="R1148" s="130" t="str">
        <f>IFERROR(N1148*'Emission Factors'!C$11+O1148*'Emission Factors'!C$18,"")</f>
        <v/>
      </c>
      <c r="S1148" s="130" t="str">
        <f>IFERROR(N1148*'Emission Factors'!C$12+O1148*'Emission Factors'!C$19,"")</f>
        <v/>
      </c>
      <c r="T1148" s="130" t="str">
        <f>IFERROR(N1148*'Emission Factors'!C$13+O1148*'Emission Factors'!C$20,"")</f>
        <v/>
      </c>
      <c r="U1148" s="131" t="str">
        <f>IFERROR(IF(K1148="Residential",N1148*'Emission Factors'!$C$14+O1148*'Emission Factors'!$C$21,N1148*'Emission Factors'!$C$15+O1148*'Emission Factors'!$C$22),"")</f>
        <v/>
      </c>
    </row>
    <row r="1149" spans="2:21" ht="15" customHeight="1" x14ac:dyDescent="0.3">
      <c r="B1149" s="123"/>
      <c r="C1149" s="124"/>
      <c r="D1149" s="132"/>
      <c r="E1149" s="124"/>
      <c r="F1149" s="124"/>
      <c r="G1149" s="124"/>
      <c r="H1149" s="125"/>
      <c r="I1149" s="126"/>
      <c r="J1149" s="127"/>
      <c r="K1149" s="127"/>
      <c r="L1149" s="128" t="str">
        <f>IF(E1149+G1149=0,"",((E1149*'Emission Factors'!C$23)+(G1149*'Emission Factors'!$C$25)))</f>
        <v/>
      </c>
      <c r="M1149" s="128" t="str">
        <f>IF(E1149+G1149=0,"",((E1149*'Emission Factors'!C$24)+(G1149*'Emission Factors'!$C$26)))</f>
        <v/>
      </c>
      <c r="N1149" s="128" t="str">
        <f t="shared" si="51"/>
        <v/>
      </c>
      <c r="O1149" s="128" t="str">
        <f t="shared" si="52"/>
        <v/>
      </c>
      <c r="P1149" s="128" t="str">
        <f>IFERROR(N1149*'Emission Factors'!C$10+O1149*'Emission Factors'!C$17,"")</f>
        <v/>
      </c>
      <c r="Q1149" s="129" t="str">
        <f t="shared" si="53"/>
        <v/>
      </c>
      <c r="R1149" s="130" t="str">
        <f>IFERROR(N1149*'Emission Factors'!C$11+O1149*'Emission Factors'!C$18,"")</f>
        <v/>
      </c>
      <c r="S1149" s="130" t="str">
        <f>IFERROR(N1149*'Emission Factors'!C$12+O1149*'Emission Factors'!C$19,"")</f>
        <v/>
      </c>
      <c r="T1149" s="130" t="str">
        <f>IFERROR(N1149*'Emission Factors'!C$13+O1149*'Emission Factors'!C$20,"")</f>
        <v/>
      </c>
      <c r="U1149" s="131" t="str">
        <f>IFERROR(IF(K1149="Residential",N1149*'Emission Factors'!$C$14+O1149*'Emission Factors'!$C$21,N1149*'Emission Factors'!$C$15+O1149*'Emission Factors'!$C$22),"")</f>
        <v/>
      </c>
    </row>
    <row r="1150" spans="2:21" ht="15" customHeight="1" x14ac:dyDescent="0.3">
      <c r="B1150" s="123"/>
      <c r="C1150" s="124"/>
      <c r="D1150" s="132"/>
      <c r="E1150" s="124"/>
      <c r="F1150" s="124"/>
      <c r="G1150" s="124"/>
      <c r="H1150" s="125"/>
      <c r="I1150" s="126"/>
      <c r="J1150" s="127"/>
      <c r="K1150" s="127"/>
      <c r="L1150" s="128" t="str">
        <f>IF(E1150+G1150=0,"",((E1150*'Emission Factors'!C$23)+(G1150*'Emission Factors'!$C$25)))</f>
        <v/>
      </c>
      <c r="M1150" s="128" t="str">
        <f>IF(E1150+G1150=0,"",((E1150*'Emission Factors'!C$24)+(G1150*'Emission Factors'!$C$26)))</f>
        <v/>
      </c>
      <c r="N1150" s="128" t="str">
        <f t="shared" si="51"/>
        <v/>
      </c>
      <c r="O1150" s="128" t="str">
        <f t="shared" si="52"/>
        <v/>
      </c>
      <c r="P1150" s="128" t="str">
        <f>IFERROR(N1150*'Emission Factors'!C$10+O1150*'Emission Factors'!C$17,"")</f>
        <v/>
      </c>
      <c r="Q1150" s="129" t="str">
        <f t="shared" si="53"/>
        <v/>
      </c>
      <c r="R1150" s="130" t="str">
        <f>IFERROR(N1150*'Emission Factors'!C$11+O1150*'Emission Factors'!C$18,"")</f>
        <v/>
      </c>
      <c r="S1150" s="130" t="str">
        <f>IFERROR(N1150*'Emission Factors'!C$12+O1150*'Emission Factors'!C$19,"")</f>
        <v/>
      </c>
      <c r="T1150" s="130" t="str">
        <f>IFERROR(N1150*'Emission Factors'!C$13+O1150*'Emission Factors'!C$20,"")</f>
        <v/>
      </c>
      <c r="U1150" s="131" t="str">
        <f>IFERROR(IF(K1150="Residential",N1150*'Emission Factors'!$C$14+O1150*'Emission Factors'!$C$21,N1150*'Emission Factors'!$C$15+O1150*'Emission Factors'!$C$22),"")</f>
        <v/>
      </c>
    </row>
    <row r="1151" spans="2:21" ht="15" customHeight="1" x14ac:dyDescent="0.3">
      <c r="B1151" s="123"/>
      <c r="C1151" s="124"/>
      <c r="D1151" s="132"/>
      <c r="E1151" s="124"/>
      <c r="F1151" s="124"/>
      <c r="G1151" s="124"/>
      <c r="H1151" s="125"/>
      <c r="I1151" s="126"/>
      <c r="J1151" s="127"/>
      <c r="K1151" s="127"/>
      <c r="L1151" s="128" t="str">
        <f>IF(E1151+G1151=0,"",((E1151*'Emission Factors'!C$23)+(G1151*'Emission Factors'!$C$25)))</f>
        <v/>
      </c>
      <c r="M1151" s="128" t="str">
        <f>IF(E1151+G1151=0,"",((E1151*'Emission Factors'!C$24)+(G1151*'Emission Factors'!$C$26)))</f>
        <v/>
      </c>
      <c r="N1151" s="128" t="str">
        <f t="shared" si="51"/>
        <v/>
      </c>
      <c r="O1151" s="128" t="str">
        <f t="shared" si="52"/>
        <v/>
      </c>
      <c r="P1151" s="128" t="str">
        <f>IFERROR(N1151*'Emission Factors'!C$10+O1151*'Emission Factors'!C$17,"")</f>
        <v/>
      </c>
      <c r="Q1151" s="129" t="str">
        <f t="shared" si="53"/>
        <v/>
      </c>
      <c r="R1151" s="130" t="str">
        <f>IFERROR(N1151*'Emission Factors'!C$11+O1151*'Emission Factors'!C$18,"")</f>
        <v/>
      </c>
      <c r="S1151" s="130" t="str">
        <f>IFERROR(N1151*'Emission Factors'!C$12+O1151*'Emission Factors'!C$19,"")</f>
        <v/>
      </c>
      <c r="T1151" s="130" t="str">
        <f>IFERROR(N1151*'Emission Factors'!C$13+O1151*'Emission Factors'!C$20,"")</f>
        <v/>
      </c>
      <c r="U1151" s="131" t="str">
        <f>IFERROR(IF(K1151="Residential",N1151*'Emission Factors'!$C$14+O1151*'Emission Factors'!$C$21,N1151*'Emission Factors'!$C$15+O1151*'Emission Factors'!$C$22),"")</f>
        <v/>
      </c>
    </row>
    <row r="1152" spans="2:21" ht="15" customHeight="1" x14ac:dyDescent="0.3">
      <c r="B1152" s="123"/>
      <c r="C1152" s="124"/>
      <c r="D1152" s="132"/>
      <c r="E1152" s="124"/>
      <c r="F1152" s="124"/>
      <c r="G1152" s="124"/>
      <c r="H1152" s="125"/>
      <c r="I1152" s="126"/>
      <c r="J1152" s="127"/>
      <c r="K1152" s="127"/>
      <c r="L1152" s="128" t="str">
        <f>IF(E1152+G1152=0,"",((E1152*'Emission Factors'!C$23)+(G1152*'Emission Factors'!$C$25)))</f>
        <v/>
      </c>
      <c r="M1152" s="128" t="str">
        <f>IF(E1152+G1152=0,"",((E1152*'Emission Factors'!C$24)+(G1152*'Emission Factors'!$C$26)))</f>
        <v/>
      </c>
      <c r="N1152" s="128" t="str">
        <f t="shared" si="51"/>
        <v/>
      </c>
      <c r="O1152" s="128" t="str">
        <f t="shared" si="52"/>
        <v/>
      </c>
      <c r="P1152" s="128" t="str">
        <f>IFERROR(N1152*'Emission Factors'!C$10+O1152*'Emission Factors'!C$17,"")</f>
        <v/>
      </c>
      <c r="Q1152" s="129" t="str">
        <f t="shared" si="53"/>
        <v/>
      </c>
      <c r="R1152" s="130" t="str">
        <f>IFERROR(N1152*'Emission Factors'!C$11+O1152*'Emission Factors'!C$18,"")</f>
        <v/>
      </c>
      <c r="S1152" s="130" t="str">
        <f>IFERROR(N1152*'Emission Factors'!C$12+O1152*'Emission Factors'!C$19,"")</f>
        <v/>
      </c>
      <c r="T1152" s="130" t="str">
        <f>IFERROR(N1152*'Emission Factors'!C$13+O1152*'Emission Factors'!C$20,"")</f>
        <v/>
      </c>
      <c r="U1152" s="131" t="str">
        <f>IFERROR(IF(K1152="Residential",N1152*'Emission Factors'!$C$14+O1152*'Emission Factors'!$C$21,N1152*'Emission Factors'!$C$15+O1152*'Emission Factors'!$C$22),"")</f>
        <v/>
      </c>
    </row>
    <row r="1153" spans="2:21" ht="15" customHeight="1" x14ac:dyDescent="0.3">
      <c r="B1153" s="123"/>
      <c r="C1153" s="124"/>
      <c r="D1153" s="132"/>
      <c r="E1153" s="124"/>
      <c r="F1153" s="124"/>
      <c r="G1153" s="124"/>
      <c r="H1153" s="125"/>
      <c r="I1153" s="126"/>
      <c r="J1153" s="127"/>
      <c r="K1153" s="127"/>
      <c r="L1153" s="128" t="str">
        <f>IF(E1153+G1153=0,"",((E1153*'Emission Factors'!C$23)+(G1153*'Emission Factors'!$C$25)))</f>
        <v/>
      </c>
      <c r="M1153" s="128" t="str">
        <f>IF(E1153+G1153=0,"",((E1153*'Emission Factors'!C$24)+(G1153*'Emission Factors'!$C$26)))</f>
        <v/>
      </c>
      <c r="N1153" s="128" t="str">
        <f t="shared" si="51"/>
        <v/>
      </c>
      <c r="O1153" s="128" t="str">
        <f t="shared" si="52"/>
        <v/>
      </c>
      <c r="P1153" s="128" t="str">
        <f>IFERROR(N1153*'Emission Factors'!C$10+O1153*'Emission Factors'!C$17,"")</f>
        <v/>
      </c>
      <c r="Q1153" s="129" t="str">
        <f t="shared" si="53"/>
        <v/>
      </c>
      <c r="R1153" s="130" t="str">
        <f>IFERROR(N1153*'Emission Factors'!C$11+O1153*'Emission Factors'!C$18,"")</f>
        <v/>
      </c>
      <c r="S1153" s="130" t="str">
        <f>IFERROR(N1153*'Emission Factors'!C$12+O1153*'Emission Factors'!C$19,"")</f>
        <v/>
      </c>
      <c r="T1153" s="130" t="str">
        <f>IFERROR(N1153*'Emission Factors'!C$13+O1153*'Emission Factors'!C$20,"")</f>
        <v/>
      </c>
      <c r="U1153" s="131" t="str">
        <f>IFERROR(IF(K1153="Residential",N1153*'Emission Factors'!$C$14+O1153*'Emission Factors'!$C$21,N1153*'Emission Factors'!$C$15+O1153*'Emission Factors'!$C$22),"")</f>
        <v/>
      </c>
    </row>
    <row r="1154" spans="2:21" ht="15" customHeight="1" x14ac:dyDescent="0.3">
      <c r="B1154" s="123"/>
      <c r="C1154" s="124"/>
      <c r="D1154" s="132"/>
      <c r="E1154" s="124"/>
      <c r="F1154" s="124"/>
      <c r="G1154" s="124"/>
      <c r="H1154" s="125"/>
      <c r="I1154" s="126"/>
      <c r="J1154" s="127"/>
      <c r="K1154" s="127"/>
      <c r="L1154" s="128" t="str">
        <f>IF(E1154+G1154=0,"",((E1154*'Emission Factors'!C$23)+(G1154*'Emission Factors'!$C$25)))</f>
        <v/>
      </c>
      <c r="M1154" s="128" t="str">
        <f>IF(E1154+G1154=0,"",((E1154*'Emission Factors'!C$24)+(G1154*'Emission Factors'!$C$26)))</f>
        <v/>
      </c>
      <c r="N1154" s="128" t="str">
        <f t="shared" si="51"/>
        <v/>
      </c>
      <c r="O1154" s="128" t="str">
        <f t="shared" si="52"/>
        <v/>
      </c>
      <c r="P1154" s="128" t="str">
        <f>IFERROR(N1154*'Emission Factors'!C$10+O1154*'Emission Factors'!C$17,"")</f>
        <v/>
      </c>
      <c r="Q1154" s="129" t="str">
        <f t="shared" si="53"/>
        <v/>
      </c>
      <c r="R1154" s="130" t="str">
        <f>IFERROR(N1154*'Emission Factors'!C$11+O1154*'Emission Factors'!C$18,"")</f>
        <v/>
      </c>
      <c r="S1154" s="130" t="str">
        <f>IFERROR(N1154*'Emission Factors'!C$12+O1154*'Emission Factors'!C$19,"")</f>
        <v/>
      </c>
      <c r="T1154" s="130" t="str">
        <f>IFERROR(N1154*'Emission Factors'!C$13+O1154*'Emission Factors'!C$20,"")</f>
        <v/>
      </c>
      <c r="U1154" s="131" t="str">
        <f>IFERROR(IF(K1154="Residential",N1154*'Emission Factors'!$C$14+O1154*'Emission Factors'!$C$21,N1154*'Emission Factors'!$C$15+O1154*'Emission Factors'!$C$22),"")</f>
        <v/>
      </c>
    </row>
    <row r="1155" spans="2:21" ht="15" customHeight="1" x14ac:dyDescent="0.3">
      <c r="B1155" s="123"/>
      <c r="C1155" s="124"/>
      <c r="D1155" s="132"/>
      <c r="E1155" s="124"/>
      <c r="F1155" s="124"/>
      <c r="G1155" s="124"/>
      <c r="H1155" s="125"/>
      <c r="I1155" s="126"/>
      <c r="J1155" s="127"/>
      <c r="K1155" s="127"/>
      <c r="L1155" s="128" t="str">
        <f>IF(E1155+G1155=0,"",((E1155*'Emission Factors'!C$23)+(G1155*'Emission Factors'!$C$25)))</f>
        <v/>
      </c>
      <c r="M1155" s="128" t="str">
        <f>IF(E1155+G1155=0,"",((E1155*'Emission Factors'!C$24)+(G1155*'Emission Factors'!$C$26)))</f>
        <v/>
      </c>
      <c r="N1155" s="128" t="str">
        <f t="shared" si="51"/>
        <v/>
      </c>
      <c r="O1155" s="128" t="str">
        <f t="shared" si="52"/>
        <v/>
      </c>
      <c r="P1155" s="128" t="str">
        <f>IFERROR(N1155*'Emission Factors'!C$10+O1155*'Emission Factors'!C$17,"")</f>
        <v/>
      </c>
      <c r="Q1155" s="129" t="str">
        <f t="shared" si="53"/>
        <v/>
      </c>
      <c r="R1155" s="130" t="str">
        <f>IFERROR(N1155*'Emission Factors'!C$11+O1155*'Emission Factors'!C$18,"")</f>
        <v/>
      </c>
      <c r="S1155" s="130" t="str">
        <f>IFERROR(N1155*'Emission Factors'!C$12+O1155*'Emission Factors'!C$19,"")</f>
        <v/>
      </c>
      <c r="T1155" s="130" t="str">
        <f>IFERROR(N1155*'Emission Factors'!C$13+O1155*'Emission Factors'!C$20,"")</f>
        <v/>
      </c>
      <c r="U1155" s="131" t="str">
        <f>IFERROR(IF(K1155="Residential",N1155*'Emission Factors'!$C$14+O1155*'Emission Factors'!$C$21,N1155*'Emission Factors'!$C$15+O1155*'Emission Factors'!$C$22),"")</f>
        <v/>
      </c>
    </row>
    <row r="1156" spans="2:21" ht="15" customHeight="1" x14ac:dyDescent="0.3">
      <c r="B1156" s="123"/>
      <c r="C1156" s="124"/>
      <c r="D1156" s="132"/>
      <c r="E1156" s="124"/>
      <c r="F1156" s="124"/>
      <c r="G1156" s="124"/>
      <c r="H1156" s="125"/>
      <c r="I1156" s="126"/>
      <c r="J1156" s="127"/>
      <c r="K1156" s="127"/>
      <c r="L1156" s="128" t="str">
        <f>IF(E1156+G1156=0,"",((E1156*'Emission Factors'!C$23)+(G1156*'Emission Factors'!$C$25)))</f>
        <v/>
      </c>
      <c r="M1156" s="128" t="str">
        <f>IF(E1156+G1156=0,"",((E1156*'Emission Factors'!C$24)+(G1156*'Emission Factors'!$C$26)))</f>
        <v/>
      </c>
      <c r="N1156" s="128" t="str">
        <f t="shared" si="51"/>
        <v/>
      </c>
      <c r="O1156" s="128" t="str">
        <f t="shared" si="52"/>
        <v/>
      </c>
      <c r="P1156" s="128" t="str">
        <f>IFERROR(N1156*'Emission Factors'!C$10+O1156*'Emission Factors'!C$17,"")</f>
        <v/>
      </c>
      <c r="Q1156" s="129" t="str">
        <f t="shared" si="53"/>
        <v/>
      </c>
      <c r="R1156" s="130" t="str">
        <f>IFERROR(N1156*'Emission Factors'!C$11+O1156*'Emission Factors'!C$18,"")</f>
        <v/>
      </c>
      <c r="S1156" s="130" t="str">
        <f>IFERROR(N1156*'Emission Factors'!C$12+O1156*'Emission Factors'!C$19,"")</f>
        <v/>
      </c>
      <c r="T1156" s="130" t="str">
        <f>IFERROR(N1156*'Emission Factors'!C$13+O1156*'Emission Factors'!C$20,"")</f>
        <v/>
      </c>
      <c r="U1156" s="131" t="str">
        <f>IFERROR(IF(K1156="Residential",N1156*'Emission Factors'!$C$14+O1156*'Emission Factors'!$C$21,N1156*'Emission Factors'!$C$15+O1156*'Emission Factors'!$C$22),"")</f>
        <v/>
      </c>
    </row>
    <row r="1157" spans="2:21" ht="15" customHeight="1" x14ac:dyDescent="0.3">
      <c r="B1157" s="123"/>
      <c r="C1157" s="124"/>
      <c r="D1157" s="132"/>
      <c r="E1157" s="124"/>
      <c r="F1157" s="124"/>
      <c r="G1157" s="124"/>
      <c r="H1157" s="125"/>
      <c r="I1157" s="126"/>
      <c r="J1157" s="127"/>
      <c r="K1157" s="127"/>
      <c r="L1157" s="128" t="str">
        <f>IF(E1157+G1157=0,"",((E1157*'Emission Factors'!C$23)+(G1157*'Emission Factors'!$C$25)))</f>
        <v/>
      </c>
      <c r="M1157" s="128" t="str">
        <f>IF(E1157+G1157=0,"",((E1157*'Emission Factors'!C$24)+(G1157*'Emission Factors'!$C$26)))</f>
        <v/>
      </c>
      <c r="N1157" s="128" t="str">
        <f t="shared" si="51"/>
        <v/>
      </c>
      <c r="O1157" s="128" t="str">
        <f t="shared" si="52"/>
        <v/>
      </c>
      <c r="P1157" s="128" t="str">
        <f>IFERROR(N1157*'Emission Factors'!C$10+O1157*'Emission Factors'!C$17,"")</f>
        <v/>
      </c>
      <c r="Q1157" s="129" t="str">
        <f t="shared" si="53"/>
        <v/>
      </c>
      <c r="R1157" s="130" t="str">
        <f>IFERROR(N1157*'Emission Factors'!C$11+O1157*'Emission Factors'!C$18,"")</f>
        <v/>
      </c>
      <c r="S1157" s="130" t="str">
        <f>IFERROR(N1157*'Emission Factors'!C$12+O1157*'Emission Factors'!C$19,"")</f>
        <v/>
      </c>
      <c r="T1157" s="130" t="str">
        <f>IFERROR(N1157*'Emission Factors'!C$13+O1157*'Emission Factors'!C$20,"")</f>
        <v/>
      </c>
      <c r="U1157" s="131" t="str">
        <f>IFERROR(IF(K1157="Residential",N1157*'Emission Factors'!$C$14+O1157*'Emission Factors'!$C$21,N1157*'Emission Factors'!$C$15+O1157*'Emission Factors'!$C$22),"")</f>
        <v/>
      </c>
    </row>
    <row r="1158" spans="2:21" ht="15" customHeight="1" x14ac:dyDescent="0.3">
      <c r="B1158" s="123"/>
      <c r="C1158" s="124"/>
      <c r="D1158" s="132"/>
      <c r="E1158" s="124"/>
      <c r="F1158" s="124"/>
      <c r="G1158" s="124"/>
      <c r="H1158" s="125"/>
      <c r="I1158" s="126"/>
      <c r="J1158" s="127"/>
      <c r="K1158" s="127"/>
      <c r="L1158" s="128" t="str">
        <f>IF(E1158+G1158=0,"",((E1158*'Emission Factors'!C$23)+(G1158*'Emission Factors'!$C$25)))</f>
        <v/>
      </c>
      <c r="M1158" s="128" t="str">
        <f>IF(E1158+G1158=0,"",((E1158*'Emission Factors'!C$24)+(G1158*'Emission Factors'!$C$26)))</f>
        <v/>
      </c>
      <c r="N1158" s="128" t="str">
        <f t="shared" si="51"/>
        <v/>
      </c>
      <c r="O1158" s="128" t="str">
        <f t="shared" si="52"/>
        <v/>
      </c>
      <c r="P1158" s="128" t="str">
        <f>IFERROR(N1158*'Emission Factors'!C$10+O1158*'Emission Factors'!C$17,"")</f>
        <v/>
      </c>
      <c r="Q1158" s="129" t="str">
        <f t="shared" si="53"/>
        <v/>
      </c>
      <c r="R1158" s="130" t="str">
        <f>IFERROR(N1158*'Emission Factors'!C$11+O1158*'Emission Factors'!C$18,"")</f>
        <v/>
      </c>
      <c r="S1158" s="130" t="str">
        <f>IFERROR(N1158*'Emission Factors'!C$12+O1158*'Emission Factors'!C$19,"")</f>
        <v/>
      </c>
      <c r="T1158" s="130" t="str">
        <f>IFERROR(N1158*'Emission Factors'!C$13+O1158*'Emission Factors'!C$20,"")</f>
        <v/>
      </c>
      <c r="U1158" s="131" t="str">
        <f>IFERROR(IF(K1158="Residential",N1158*'Emission Factors'!$C$14+O1158*'Emission Factors'!$C$21,N1158*'Emission Factors'!$C$15+O1158*'Emission Factors'!$C$22),"")</f>
        <v/>
      </c>
    </row>
    <row r="1159" spans="2:21" ht="15" customHeight="1" x14ac:dyDescent="0.3">
      <c r="B1159" s="123"/>
      <c r="C1159" s="124"/>
      <c r="D1159" s="132"/>
      <c r="E1159" s="124"/>
      <c r="F1159" s="124"/>
      <c r="G1159" s="124"/>
      <c r="H1159" s="125"/>
      <c r="I1159" s="126"/>
      <c r="J1159" s="127"/>
      <c r="K1159" s="127"/>
      <c r="L1159" s="128" t="str">
        <f>IF(E1159+G1159=0,"",((E1159*'Emission Factors'!C$23)+(G1159*'Emission Factors'!$C$25)))</f>
        <v/>
      </c>
      <c r="M1159" s="128" t="str">
        <f>IF(E1159+G1159=0,"",((E1159*'Emission Factors'!C$24)+(G1159*'Emission Factors'!$C$26)))</f>
        <v/>
      </c>
      <c r="N1159" s="128" t="str">
        <f t="shared" si="51"/>
        <v/>
      </c>
      <c r="O1159" s="128" t="str">
        <f t="shared" si="52"/>
        <v/>
      </c>
      <c r="P1159" s="128" t="str">
        <f>IFERROR(N1159*'Emission Factors'!C$10+O1159*'Emission Factors'!C$17,"")</f>
        <v/>
      </c>
      <c r="Q1159" s="129" t="str">
        <f t="shared" si="53"/>
        <v/>
      </c>
      <c r="R1159" s="130" t="str">
        <f>IFERROR(N1159*'Emission Factors'!C$11+O1159*'Emission Factors'!C$18,"")</f>
        <v/>
      </c>
      <c r="S1159" s="130" t="str">
        <f>IFERROR(N1159*'Emission Factors'!C$12+O1159*'Emission Factors'!C$19,"")</f>
        <v/>
      </c>
      <c r="T1159" s="130" t="str">
        <f>IFERROR(N1159*'Emission Factors'!C$13+O1159*'Emission Factors'!C$20,"")</f>
        <v/>
      </c>
      <c r="U1159" s="131" t="str">
        <f>IFERROR(IF(K1159="Residential",N1159*'Emission Factors'!$C$14+O1159*'Emission Factors'!$C$21,N1159*'Emission Factors'!$C$15+O1159*'Emission Factors'!$C$22),"")</f>
        <v/>
      </c>
    </row>
    <row r="1160" spans="2:21" ht="15" customHeight="1" x14ac:dyDescent="0.3">
      <c r="B1160" s="123"/>
      <c r="C1160" s="124"/>
      <c r="D1160" s="132"/>
      <c r="E1160" s="124"/>
      <c r="F1160" s="124"/>
      <c r="G1160" s="124"/>
      <c r="H1160" s="125"/>
      <c r="I1160" s="126"/>
      <c r="J1160" s="127"/>
      <c r="K1160" s="127"/>
      <c r="L1160" s="128" t="str">
        <f>IF(E1160+G1160=0,"",((E1160*'Emission Factors'!C$23)+(G1160*'Emission Factors'!$C$25)))</f>
        <v/>
      </c>
      <c r="M1160" s="128" t="str">
        <f>IF(E1160+G1160=0,"",((E1160*'Emission Factors'!C$24)+(G1160*'Emission Factors'!$C$26)))</f>
        <v/>
      </c>
      <c r="N1160" s="128" t="str">
        <f t="shared" si="51"/>
        <v/>
      </c>
      <c r="O1160" s="128" t="str">
        <f t="shared" si="52"/>
        <v/>
      </c>
      <c r="P1160" s="128" t="str">
        <f>IFERROR(N1160*'Emission Factors'!C$10+O1160*'Emission Factors'!C$17,"")</f>
        <v/>
      </c>
      <c r="Q1160" s="129" t="str">
        <f t="shared" si="53"/>
        <v/>
      </c>
      <c r="R1160" s="130" t="str">
        <f>IFERROR(N1160*'Emission Factors'!C$11+O1160*'Emission Factors'!C$18,"")</f>
        <v/>
      </c>
      <c r="S1160" s="130" t="str">
        <f>IFERROR(N1160*'Emission Factors'!C$12+O1160*'Emission Factors'!C$19,"")</f>
        <v/>
      </c>
      <c r="T1160" s="130" t="str">
        <f>IFERROR(N1160*'Emission Factors'!C$13+O1160*'Emission Factors'!C$20,"")</f>
        <v/>
      </c>
      <c r="U1160" s="131" t="str">
        <f>IFERROR(IF(K1160="Residential",N1160*'Emission Factors'!$C$14+O1160*'Emission Factors'!$C$21,N1160*'Emission Factors'!$C$15+O1160*'Emission Factors'!$C$22),"")</f>
        <v/>
      </c>
    </row>
    <row r="1161" spans="2:21" ht="15" customHeight="1" x14ac:dyDescent="0.3">
      <c r="B1161" s="123"/>
      <c r="C1161" s="124"/>
      <c r="D1161" s="132"/>
      <c r="E1161" s="124"/>
      <c r="F1161" s="124"/>
      <c r="G1161" s="124"/>
      <c r="H1161" s="125"/>
      <c r="I1161" s="126"/>
      <c r="J1161" s="127"/>
      <c r="K1161" s="127"/>
      <c r="L1161" s="128" t="str">
        <f>IF(E1161+G1161=0,"",((E1161*'Emission Factors'!C$23)+(G1161*'Emission Factors'!$C$25)))</f>
        <v/>
      </c>
      <c r="M1161" s="128" t="str">
        <f>IF(E1161+G1161=0,"",((E1161*'Emission Factors'!C$24)+(G1161*'Emission Factors'!$C$26)))</f>
        <v/>
      </c>
      <c r="N1161" s="128" t="str">
        <f t="shared" si="51"/>
        <v/>
      </c>
      <c r="O1161" s="128" t="str">
        <f t="shared" si="52"/>
        <v/>
      </c>
      <c r="P1161" s="128" t="str">
        <f>IFERROR(N1161*'Emission Factors'!C$10+O1161*'Emission Factors'!C$17,"")</f>
        <v/>
      </c>
      <c r="Q1161" s="129" t="str">
        <f t="shared" si="53"/>
        <v/>
      </c>
      <c r="R1161" s="130" t="str">
        <f>IFERROR(N1161*'Emission Factors'!C$11+O1161*'Emission Factors'!C$18,"")</f>
        <v/>
      </c>
      <c r="S1161" s="130" t="str">
        <f>IFERROR(N1161*'Emission Factors'!C$12+O1161*'Emission Factors'!C$19,"")</f>
        <v/>
      </c>
      <c r="T1161" s="130" t="str">
        <f>IFERROR(N1161*'Emission Factors'!C$13+O1161*'Emission Factors'!C$20,"")</f>
        <v/>
      </c>
      <c r="U1161" s="131" t="str">
        <f>IFERROR(IF(K1161="Residential",N1161*'Emission Factors'!$C$14+O1161*'Emission Factors'!$C$21,N1161*'Emission Factors'!$C$15+O1161*'Emission Factors'!$C$22),"")</f>
        <v/>
      </c>
    </row>
    <row r="1162" spans="2:21" ht="15" customHeight="1" x14ac:dyDescent="0.3">
      <c r="B1162" s="123"/>
      <c r="C1162" s="124"/>
      <c r="D1162" s="132"/>
      <c r="E1162" s="124"/>
      <c r="F1162" s="124"/>
      <c r="G1162" s="124"/>
      <c r="H1162" s="125"/>
      <c r="I1162" s="126"/>
      <c r="J1162" s="127"/>
      <c r="K1162" s="127"/>
      <c r="L1162" s="128" t="str">
        <f>IF(E1162+G1162=0,"",((E1162*'Emission Factors'!C$23)+(G1162*'Emission Factors'!$C$25)))</f>
        <v/>
      </c>
      <c r="M1162" s="128" t="str">
        <f>IF(E1162+G1162=0,"",((E1162*'Emission Factors'!C$24)+(G1162*'Emission Factors'!$C$26)))</f>
        <v/>
      </c>
      <c r="N1162" s="128" t="str">
        <f t="shared" si="51"/>
        <v/>
      </c>
      <c r="O1162" s="128" t="str">
        <f t="shared" si="52"/>
        <v/>
      </c>
      <c r="P1162" s="128" t="str">
        <f>IFERROR(N1162*'Emission Factors'!C$10+O1162*'Emission Factors'!C$17,"")</f>
        <v/>
      </c>
      <c r="Q1162" s="129" t="str">
        <f t="shared" si="53"/>
        <v/>
      </c>
      <c r="R1162" s="130" t="str">
        <f>IFERROR(N1162*'Emission Factors'!C$11+O1162*'Emission Factors'!C$18,"")</f>
        <v/>
      </c>
      <c r="S1162" s="130" t="str">
        <f>IFERROR(N1162*'Emission Factors'!C$12+O1162*'Emission Factors'!C$19,"")</f>
        <v/>
      </c>
      <c r="T1162" s="130" t="str">
        <f>IFERROR(N1162*'Emission Factors'!C$13+O1162*'Emission Factors'!C$20,"")</f>
        <v/>
      </c>
      <c r="U1162" s="131" t="str">
        <f>IFERROR(IF(K1162="Residential",N1162*'Emission Factors'!$C$14+O1162*'Emission Factors'!$C$21,N1162*'Emission Factors'!$C$15+O1162*'Emission Factors'!$C$22),"")</f>
        <v/>
      </c>
    </row>
    <row r="1163" spans="2:21" ht="15" customHeight="1" x14ac:dyDescent="0.3">
      <c r="B1163" s="123"/>
      <c r="C1163" s="124"/>
      <c r="D1163" s="132"/>
      <c r="E1163" s="124"/>
      <c r="F1163" s="124"/>
      <c r="G1163" s="124"/>
      <c r="H1163" s="125"/>
      <c r="I1163" s="126"/>
      <c r="J1163" s="127"/>
      <c r="K1163" s="127"/>
      <c r="L1163" s="128" t="str">
        <f>IF(E1163+G1163=0,"",((E1163*'Emission Factors'!C$23)+(G1163*'Emission Factors'!$C$25)))</f>
        <v/>
      </c>
      <c r="M1163" s="128" t="str">
        <f>IF(E1163+G1163=0,"",((E1163*'Emission Factors'!C$24)+(G1163*'Emission Factors'!$C$26)))</f>
        <v/>
      </c>
      <c r="N1163" s="128" t="str">
        <f t="shared" si="51"/>
        <v/>
      </c>
      <c r="O1163" s="128" t="str">
        <f t="shared" si="52"/>
        <v/>
      </c>
      <c r="P1163" s="128" t="str">
        <f>IFERROR(N1163*'Emission Factors'!C$10+O1163*'Emission Factors'!C$17,"")</f>
        <v/>
      </c>
      <c r="Q1163" s="129" t="str">
        <f t="shared" si="53"/>
        <v/>
      </c>
      <c r="R1163" s="130" t="str">
        <f>IFERROR(N1163*'Emission Factors'!C$11+O1163*'Emission Factors'!C$18,"")</f>
        <v/>
      </c>
      <c r="S1163" s="130" t="str">
        <f>IFERROR(N1163*'Emission Factors'!C$12+O1163*'Emission Factors'!C$19,"")</f>
        <v/>
      </c>
      <c r="T1163" s="130" t="str">
        <f>IFERROR(N1163*'Emission Factors'!C$13+O1163*'Emission Factors'!C$20,"")</f>
        <v/>
      </c>
      <c r="U1163" s="131" t="str">
        <f>IFERROR(IF(K1163="Residential",N1163*'Emission Factors'!$C$14+O1163*'Emission Factors'!$C$21,N1163*'Emission Factors'!$C$15+O1163*'Emission Factors'!$C$22),"")</f>
        <v/>
      </c>
    </row>
    <row r="1164" spans="2:21" ht="15" customHeight="1" x14ac:dyDescent="0.3">
      <c r="B1164" s="123"/>
      <c r="C1164" s="124"/>
      <c r="D1164" s="132"/>
      <c r="E1164" s="124"/>
      <c r="F1164" s="124"/>
      <c r="G1164" s="124"/>
      <c r="H1164" s="125"/>
      <c r="I1164" s="126"/>
      <c r="J1164" s="127"/>
      <c r="K1164" s="127"/>
      <c r="L1164" s="128" t="str">
        <f>IF(E1164+G1164=0,"",((E1164*'Emission Factors'!C$23)+(G1164*'Emission Factors'!$C$25)))</f>
        <v/>
      </c>
      <c r="M1164" s="128" t="str">
        <f>IF(E1164+G1164=0,"",((E1164*'Emission Factors'!C$24)+(G1164*'Emission Factors'!$C$26)))</f>
        <v/>
      </c>
      <c r="N1164" s="128" t="str">
        <f t="shared" si="51"/>
        <v/>
      </c>
      <c r="O1164" s="128" t="str">
        <f t="shared" si="52"/>
        <v/>
      </c>
      <c r="P1164" s="128" t="str">
        <f>IFERROR(N1164*'Emission Factors'!C$10+O1164*'Emission Factors'!C$17,"")</f>
        <v/>
      </c>
      <c r="Q1164" s="129" t="str">
        <f t="shared" si="53"/>
        <v/>
      </c>
      <c r="R1164" s="130" t="str">
        <f>IFERROR(N1164*'Emission Factors'!C$11+O1164*'Emission Factors'!C$18,"")</f>
        <v/>
      </c>
      <c r="S1164" s="130" t="str">
        <f>IFERROR(N1164*'Emission Factors'!C$12+O1164*'Emission Factors'!C$19,"")</f>
        <v/>
      </c>
      <c r="T1164" s="130" t="str">
        <f>IFERROR(N1164*'Emission Factors'!C$13+O1164*'Emission Factors'!C$20,"")</f>
        <v/>
      </c>
      <c r="U1164" s="131" t="str">
        <f>IFERROR(IF(K1164="Residential",N1164*'Emission Factors'!$C$14+O1164*'Emission Factors'!$C$21,N1164*'Emission Factors'!$C$15+O1164*'Emission Factors'!$C$22),"")</f>
        <v/>
      </c>
    </row>
    <row r="1165" spans="2:21" ht="15" customHeight="1" x14ac:dyDescent="0.3">
      <c r="B1165" s="123"/>
      <c r="C1165" s="124"/>
      <c r="D1165" s="132"/>
      <c r="E1165" s="124"/>
      <c r="F1165" s="124"/>
      <c r="G1165" s="124"/>
      <c r="H1165" s="125"/>
      <c r="I1165" s="126"/>
      <c r="J1165" s="127"/>
      <c r="K1165" s="127"/>
      <c r="L1165" s="128" t="str">
        <f>IF(E1165+G1165=0,"",((E1165*'Emission Factors'!C$23)+(G1165*'Emission Factors'!$C$25)))</f>
        <v/>
      </c>
      <c r="M1165" s="128" t="str">
        <f>IF(E1165+G1165=0,"",((E1165*'Emission Factors'!C$24)+(G1165*'Emission Factors'!$C$26)))</f>
        <v/>
      </c>
      <c r="N1165" s="128" t="str">
        <f t="shared" si="51"/>
        <v/>
      </c>
      <c r="O1165" s="128" t="str">
        <f t="shared" si="52"/>
        <v/>
      </c>
      <c r="P1165" s="128" t="str">
        <f>IFERROR(N1165*'Emission Factors'!C$10+O1165*'Emission Factors'!C$17,"")</f>
        <v/>
      </c>
      <c r="Q1165" s="129" t="str">
        <f t="shared" si="53"/>
        <v/>
      </c>
      <c r="R1165" s="130" t="str">
        <f>IFERROR(N1165*'Emission Factors'!C$11+O1165*'Emission Factors'!C$18,"")</f>
        <v/>
      </c>
      <c r="S1165" s="130" t="str">
        <f>IFERROR(N1165*'Emission Factors'!C$12+O1165*'Emission Factors'!C$19,"")</f>
        <v/>
      </c>
      <c r="T1165" s="130" t="str">
        <f>IFERROR(N1165*'Emission Factors'!C$13+O1165*'Emission Factors'!C$20,"")</f>
        <v/>
      </c>
      <c r="U1165" s="131" t="str">
        <f>IFERROR(IF(K1165="Residential",N1165*'Emission Factors'!$C$14+O1165*'Emission Factors'!$C$21,N1165*'Emission Factors'!$C$15+O1165*'Emission Factors'!$C$22),"")</f>
        <v/>
      </c>
    </row>
    <row r="1166" spans="2:21" ht="15" customHeight="1" x14ac:dyDescent="0.3">
      <c r="B1166" s="123"/>
      <c r="C1166" s="124"/>
      <c r="D1166" s="132"/>
      <c r="E1166" s="124"/>
      <c r="F1166" s="124"/>
      <c r="G1166" s="124"/>
      <c r="H1166" s="125"/>
      <c r="I1166" s="126"/>
      <c r="J1166" s="127"/>
      <c r="K1166" s="127"/>
      <c r="L1166" s="128" t="str">
        <f>IF(E1166+G1166=0,"",((E1166*'Emission Factors'!C$23)+(G1166*'Emission Factors'!$C$25)))</f>
        <v/>
      </c>
      <c r="M1166" s="128" t="str">
        <f>IF(E1166+G1166=0,"",((E1166*'Emission Factors'!C$24)+(G1166*'Emission Factors'!$C$26)))</f>
        <v/>
      </c>
      <c r="N1166" s="128" t="str">
        <f t="shared" si="51"/>
        <v/>
      </c>
      <c r="O1166" s="128" t="str">
        <f t="shared" si="52"/>
        <v/>
      </c>
      <c r="P1166" s="128" t="str">
        <f>IFERROR(N1166*'Emission Factors'!C$10+O1166*'Emission Factors'!C$17,"")</f>
        <v/>
      </c>
      <c r="Q1166" s="129" t="str">
        <f t="shared" si="53"/>
        <v/>
      </c>
      <c r="R1166" s="130" t="str">
        <f>IFERROR(N1166*'Emission Factors'!C$11+O1166*'Emission Factors'!C$18,"")</f>
        <v/>
      </c>
      <c r="S1166" s="130" t="str">
        <f>IFERROR(N1166*'Emission Factors'!C$12+O1166*'Emission Factors'!C$19,"")</f>
        <v/>
      </c>
      <c r="T1166" s="130" t="str">
        <f>IFERROR(N1166*'Emission Factors'!C$13+O1166*'Emission Factors'!C$20,"")</f>
        <v/>
      </c>
      <c r="U1166" s="131" t="str">
        <f>IFERROR(IF(K1166="Residential",N1166*'Emission Factors'!$C$14+O1166*'Emission Factors'!$C$21,N1166*'Emission Factors'!$C$15+O1166*'Emission Factors'!$C$22),"")</f>
        <v/>
      </c>
    </row>
    <row r="1167" spans="2:21" ht="15" customHeight="1" x14ac:dyDescent="0.3">
      <c r="B1167" s="123"/>
      <c r="C1167" s="124"/>
      <c r="D1167" s="132"/>
      <c r="E1167" s="124"/>
      <c r="F1167" s="124"/>
      <c r="G1167" s="124"/>
      <c r="H1167" s="125"/>
      <c r="I1167" s="126"/>
      <c r="J1167" s="127"/>
      <c r="K1167" s="127"/>
      <c r="L1167" s="128" t="str">
        <f>IF(E1167+G1167=0,"",((E1167*'Emission Factors'!C$23)+(G1167*'Emission Factors'!$C$25)))</f>
        <v/>
      </c>
      <c r="M1167" s="128" t="str">
        <f>IF(E1167+G1167=0,"",((E1167*'Emission Factors'!C$24)+(G1167*'Emission Factors'!$C$26)))</f>
        <v/>
      </c>
      <c r="N1167" s="128" t="str">
        <f t="shared" ref="N1167:N1230" si="54">IFERROR(L1167*J1167,"")</f>
        <v/>
      </c>
      <c r="O1167" s="128" t="str">
        <f t="shared" ref="O1167:O1230" si="55">IFERROR(M1167*J1167,"")</f>
        <v/>
      </c>
      <c r="P1167" s="128" t="str">
        <f>IFERROR(N1167*'Emission Factors'!C$10+O1167*'Emission Factors'!C$17,"")</f>
        <v/>
      </c>
      <c r="Q1167" s="129" t="str">
        <f t="shared" ref="Q1167:Q1230" si="56">IFERROR(P1167/I1167,"")</f>
        <v/>
      </c>
      <c r="R1167" s="130" t="str">
        <f>IFERROR(N1167*'Emission Factors'!C$11+O1167*'Emission Factors'!C$18,"")</f>
        <v/>
      </c>
      <c r="S1167" s="130" t="str">
        <f>IFERROR(N1167*'Emission Factors'!C$12+O1167*'Emission Factors'!C$19,"")</f>
        <v/>
      </c>
      <c r="T1167" s="130" t="str">
        <f>IFERROR(N1167*'Emission Factors'!C$13+O1167*'Emission Factors'!C$20,"")</f>
        <v/>
      </c>
      <c r="U1167" s="131" t="str">
        <f>IFERROR(IF(K1167="Residential",N1167*'Emission Factors'!$C$14+O1167*'Emission Factors'!$C$21,N1167*'Emission Factors'!$C$15+O1167*'Emission Factors'!$C$22),"")</f>
        <v/>
      </c>
    </row>
    <row r="1168" spans="2:21" ht="15" customHeight="1" x14ac:dyDescent="0.3">
      <c r="B1168" s="123"/>
      <c r="C1168" s="124"/>
      <c r="D1168" s="132"/>
      <c r="E1168" s="124"/>
      <c r="F1168" s="124"/>
      <c r="G1168" s="124"/>
      <c r="H1168" s="125"/>
      <c r="I1168" s="126"/>
      <c r="J1168" s="127"/>
      <c r="K1168" s="127"/>
      <c r="L1168" s="128" t="str">
        <f>IF(E1168+G1168=0,"",((E1168*'Emission Factors'!C$23)+(G1168*'Emission Factors'!$C$25)))</f>
        <v/>
      </c>
      <c r="M1168" s="128" t="str">
        <f>IF(E1168+G1168=0,"",((E1168*'Emission Factors'!C$24)+(G1168*'Emission Factors'!$C$26)))</f>
        <v/>
      </c>
      <c r="N1168" s="128" t="str">
        <f t="shared" si="54"/>
        <v/>
      </c>
      <c r="O1168" s="128" t="str">
        <f t="shared" si="55"/>
        <v/>
      </c>
      <c r="P1168" s="128" t="str">
        <f>IFERROR(N1168*'Emission Factors'!C$10+O1168*'Emission Factors'!C$17,"")</f>
        <v/>
      </c>
      <c r="Q1168" s="129" t="str">
        <f t="shared" si="56"/>
        <v/>
      </c>
      <c r="R1168" s="130" t="str">
        <f>IFERROR(N1168*'Emission Factors'!C$11+O1168*'Emission Factors'!C$18,"")</f>
        <v/>
      </c>
      <c r="S1168" s="130" t="str">
        <f>IFERROR(N1168*'Emission Factors'!C$12+O1168*'Emission Factors'!C$19,"")</f>
        <v/>
      </c>
      <c r="T1168" s="130" t="str">
        <f>IFERROR(N1168*'Emission Factors'!C$13+O1168*'Emission Factors'!C$20,"")</f>
        <v/>
      </c>
      <c r="U1168" s="131" t="str">
        <f>IFERROR(IF(K1168="Residential",N1168*'Emission Factors'!$C$14+O1168*'Emission Factors'!$C$21,N1168*'Emission Factors'!$C$15+O1168*'Emission Factors'!$C$22),"")</f>
        <v/>
      </c>
    </row>
    <row r="1169" spans="2:21" ht="15" customHeight="1" x14ac:dyDescent="0.3">
      <c r="B1169" s="123"/>
      <c r="C1169" s="124"/>
      <c r="D1169" s="132"/>
      <c r="E1169" s="124"/>
      <c r="F1169" s="124"/>
      <c r="G1169" s="124"/>
      <c r="H1169" s="125"/>
      <c r="I1169" s="126"/>
      <c r="J1169" s="127"/>
      <c r="K1169" s="127"/>
      <c r="L1169" s="128" t="str">
        <f>IF(E1169+G1169=0,"",((E1169*'Emission Factors'!C$23)+(G1169*'Emission Factors'!$C$25)))</f>
        <v/>
      </c>
      <c r="M1169" s="128" t="str">
        <f>IF(E1169+G1169=0,"",((E1169*'Emission Factors'!C$24)+(G1169*'Emission Factors'!$C$26)))</f>
        <v/>
      </c>
      <c r="N1169" s="128" t="str">
        <f t="shared" si="54"/>
        <v/>
      </c>
      <c r="O1169" s="128" t="str">
        <f t="shared" si="55"/>
        <v/>
      </c>
      <c r="P1169" s="128" t="str">
        <f>IFERROR(N1169*'Emission Factors'!C$10+O1169*'Emission Factors'!C$17,"")</f>
        <v/>
      </c>
      <c r="Q1169" s="129" t="str">
        <f t="shared" si="56"/>
        <v/>
      </c>
      <c r="R1169" s="130" t="str">
        <f>IFERROR(N1169*'Emission Factors'!C$11+O1169*'Emission Factors'!C$18,"")</f>
        <v/>
      </c>
      <c r="S1169" s="130" t="str">
        <f>IFERROR(N1169*'Emission Factors'!C$12+O1169*'Emission Factors'!C$19,"")</f>
        <v/>
      </c>
      <c r="T1169" s="130" t="str">
        <f>IFERROR(N1169*'Emission Factors'!C$13+O1169*'Emission Factors'!C$20,"")</f>
        <v/>
      </c>
      <c r="U1169" s="131" t="str">
        <f>IFERROR(IF(K1169="Residential",N1169*'Emission Factors'!$C$14+O1169*'Emission Factors'!$C$21,N1169*'Emission Factors'!$C$15+O1169*'Emission Factors'!$C$22),"")</f>
        <v/>
      </c>
    </row>
    <row r="1170" spans="2:21" ht="15" customHeight="1" x14ac:dyDescent="0.3">
      <c r="B1170" s="123"/>
      <c r="C1170" s="124"/>
      <c r="D1170" s="132"/>
      <c r="E1170" s="124"/>
      <c r="F1170" s="124"/>
      <c r="G1170" s="124"/>
      <c r="H1170" s="125"/>
      <c r="I1170" s="126"/>
      <c r="J1170" s="127"/>
      <c r="K1170" s="127"/>
      <c r="L1170" s="128" t="str">
        <f>IF(E1170+G1170=0,"",((E1170*'Emission Factors'!C$23)+(G1170*'Emission Factors'!$C$25)))</f>
        <v/>
      </c>
      <c r="M1170" s="128" t="str">
        <f>IF(E1170+G1170=0,"",((E1170*'Emission Factors'!C$24)+(G1170*'Emission Factors'!$C$26)))</f>
        <v/>
      </c>
      <c r="N1170" s="128" t="str">
        <f t="shared" si="54"/>
        <v/>
      </c>
      <c r="O1170" s="128" t="str">
        <f t="shared" si="55"/>
        <v/>
      </c>
      <c r="P1170" s="128" t="str">
        <f>IFERROR(N1170*'Emission Factors'!C$10+O1170*'Emission Factors'!C$17,"")</f>
        <v/>
      </c>
      <c r="Q1170" s="129" t="str">
        <f t="shared" si="56"/>
        <v/>
      </c>
      <c r="R1170" s="130" t="str">
        <f>IFERROR(N1170*'Emission Factors'!C$11+O1170*'Emission Factors'!C$18,"")</f>
        <v/>
      </c>
      <c r="S1170" s="130" t="str">
        <f>IFERROR(N1170*'Emission Factors'!C$12+O1170*'Emission Factors'!C$19,"")</f>
        <v/>
      </c>
      <c r="T1170" s="130" t="str">
        <f>IFERROR(N1170*'Emission Factors'!C$13+O1170*'Emission Factors'!C$20,"")</f>
        <v/>
      </c>
      <c r="U1170" s="131" t="str">
        <f>IFERROR(IF(K1170="Residential",N1170*'Emission Factors'!$C$14+O1170*'Emission Factors'!$C$21,N1170*'Emission Factors'!$C$15+O1170*'Emission Factors'!$C$22),"")</f>
        <v/>
      </c>
    </row>
    <row r="1171" spans="2:21" ht="15" customHeight="1" x14ac:dyDescent="0.3">
      <c r="B1171" s="123"/>
      <c r="C1171" s="124"/>
      <c r="D1171" s="132"/>
      <c r="E1171" s="124"/>
      <c r="F1171" s="124"/>
      <c r="G1171" s="124"/>
      <c r="H1171" s="125"/>
      <c r="I1171" s="126"/>
      <c r="J1171" s="127"/>
      <c r="K1171" s="127"/>
      <c r="L1171" s="128" t="str">
        <f>IF(E1171+G1171=0,"",((E1171*'Emission Factors'!C$23)+(G1171*'Emission Factors'!$C$25)))</f>
        <v/>
      </c>
      <c r="M1171" s="128" t="str">
        <f>IF(E1171+G1171=0,"",((E1171*'Emission Factors'!C$24)+(G1171*'Emission Factors'!$C$26)))</f>
        <v/>
      </c>
      <c r="N1171" s="128" t="str">
        <f t="shared" si="54"/>
        <v/>
      </c>
      <c r="O1171" s="128" t="str">
        <f t="shared" si="55"/>
        <v/>
      </c>
      <c r="P1171" s="128" t="str">
        <f>IFERROR(N1171*'Emission Factors'!C$10+O1171*'Emission Factors'!C$17,"")</f>
        <v/>
      </c>
      <c r="Q1171" s="129" t="str">
        <f t="shared" si="56"/>
        <v/>
      </c>
      <c r="R1171" s="130" t="str">
        <f>IFERROR(N1171*'Emission Factors'!C$11+O1171*'Emission Factors'!C$18,"")</f>
        <v/>
      </c>
      <c r="S1171" s="130" t="str">
        <f>IFERROR(N1171*'Emission Factors'!C$12+O1171*'Emission Factors'!C$19,"")</f>
        <v/>
      </c>
      <c r="T1171" s="130" t="str">
        <f>IFERROR(N1171*'Emission Factors'!C$13+O1171*'Emission Factors'!C$20,"")</f>
        <v/>
      </c>
      <c r="U1171" s="131" t="str">
        <f>IFERROR(IF(K1171="Residential",N1171*'Emission Factors'!$C$14+O1171*'Emission Factors'!$C$21,N1171*'Emission Factors'!$C$15+O1171*'Emission Factors'!$C$22),"")</f>
        <v/>
      </c>
    </row>
    <row r="1172" spans="2:21" ht="15" customHeight="1" x14ac:dyDescent="0.3">
      <c r="B1172" s="123"/>
      <c r="C1172" s="124"/>
      <c r="D1172" s="132"/>
      <c r="E1172" s="124"/>
      <c r="F1172" s="124"/>
      <c r="G1172" s="124"/>
      <c r="H1172" s="125"/>
      <c r="I1172" s="126"/>
      <c r="J1172" s="127"/>
      <c r="K1172" s="127"/>
      <c r="L1172" s="128" t="str">
        <f>IF(E1172+G1172=0,"",((E1172*'Emission Factors'!C$23)+(G1172*'Emission Factors'!$C$25)))</f>
        <v/>
      </c>
      <c r="M1172" s="128" t="str">
        <f>IF(E1172+G1172=0,"",((E1172*'Emission Factors'!C$24)+(G1172*'Emission Factors'!$C$26)))</f>
        <v/>
      </c>
      <c r="N1172" s="128" t="str">
        <f t="shared" si="54"/>
        <v/>
      </c>
      <c r="O1172" s="128" t="str">
        <f t="shared" si="55"/>
        <v/>
      </c>
      <c r="P1172" s="128" t="str">
        <f>IFERROR(N1172*'Emission Factors'!C$10+O1172*'Emission Factors'!C$17,"")</f>
        <v/>
      </c>
      <c r="Q1172" s="129" t="str">
        <f t="shared" si="56"/>
        <v/>
      </c>
      <c r="R1172" s="130" t="str">
        <f>IFERROR(N1172*'Emission Factors'!C$11+O1172*'Emission Factors'!C$18,"")</f>
        <v/>
      </c>
      <c r="S1172" s="130" t="str">
        <f>IFERROR(N1172*'Emission Factors'!C$12+O1172*'Emission Factors'!C$19,"")</f>
        <v/>
      </c>
      <c r="T1172" s="130" t="str">
        <f>IFERROR(N1172*'Emission Factors'!C$13+O1172*'Emission Factors'!C$20,"")</f>
        <v/>
      </c>
      <c r="U1172" s="131" t="str">
        <f>IFERROR(IF(K1172="Residential",N1172*'Emission Factors'!$C$14+O1172*'Emission Factors'!$C$21,N1172*'Emission Factors'!$C$15+O1172*'Emission Factors'!$C$22),"")</f>
        <v/>
      </c>
    </row>
    <row r="1173" spans="2:21" ht="15" customHeight="1" x14ac:dyDescent="0.3">
      <c r="B1173" s="123"/>
      <c r="C1173" s="124"/>
      <c r="D1173" s="132"/>
      <c r="E1173" s="124"/>
      <c r="F1173" s="124"/>
      <c r="G1173" s="124"/>
      <c r="H1173" s="125"/>
      <c r="I1173" s="126"/>
      <c r="J1173" s="127"/>
      <c r="K1173" s="127"/>
      <c r="L1173" s="128" t="str">
        <f>IF(E1173+G1173=0,"",((E1173*'Emission Factors'!C$23)+(G1173*'Emission Factors'!$C$25)))</f>
        <v/>
      </c>
      <c r="M1173" s="128" t="str">
        <f>IF(E1173+G1173=0,"",((E1173*'Emission Factors'!C$24)+(G1173*'Emission Factors'!$C$26)))</f>
        <v/>
      </c>
      <c r="N1173" s="128" t="str">
        <f t="shared" si="54"/>
        <v/>
      </c>
      <c r="O1173" s="128" t="str">
        <f t="shared" si="55"/>
        <v/>
      </c>
      <c r="P1173" s="128" t="str">
        <f>IFERROR(N1173*'Emission Factors'!C$10+O1173*'Emission Factors'!C$17,"")</f>
        <v/>
      </c>
      <c r="Q1173" s="129" t="str">
        <f t="shared" si="56"/>
        <v/>
      </c>
      <c r="R1173" s="130" t="str">
        <f>IFERROR(N1173*'Emission Factors'!C$11+O1173*'Emission Factors'!C$18,"")</f>
        <v/>
      </c>
      <c r="S1173" s="130" t="str">
        <f>IFERROR(N1173*'Emission Factors'!C$12+O1173*'Emission Factors'!C$19,"")</f>
        <v/>
      </c>
      <c r="T1173" s="130" t="str">
        <f>IFERROR(N1173*'Emission Factors'!C$13+O1173*'Emission Factors'!C$20,"")</f>
        <v/>
      </c>
      <c r="U1173" s="131" t="str">
        <f>IFERROR(IF(K1173="Residential",N1173*'Emission Factors'!$C$14+O1173*'Emission Factors'!$C$21,N1173*'Emission Factors'!$C$15+O1173*'Emission Factors'!$C$22),"")</f>
        <v/>
      </c>
    </row>
    <row r="1174" spans="2:21" ht="15" customHeight="1" x14ac:dyDescent="0.3">
      <c r="B1174" s="123"/>
      <c r="C1174" s="124"/>
      <c r="D1174" s="132"/>
      <c r="E1174" s="124"/>
      <c r="F1174" s="124"/>
      <c r="G1174" s="124"/>
      <c r="H1174" s="125"/>
      <c r="I1174" s="126"/>
      <c r="J1174" s="127"/>
      <c r="K1174" s="127"/>
      <c r="L1174" s="128" t="str">
        <f>IF(E1174+G1174=0,"",((E1174*'Emission Factors'!C$23)+(G1174*'Emission Factors'!$C$25)))</f>
        <v/>
      </c>
      <c r="M1174" s="128" t="str">
        <f>IF(E1174+G1174=0,"",((E1174*'Emission Factors'!C$24)+(G1174*'Emission Factors'!$C$26)))</f>
        <v/>
      </c>
      <c r="N1174" s="128" t="str">
        <f t="shared" si="54"/>
        <v/>
      </c>
      <c r="O1174" s="128" t="str">
        <f t="shared" si="55"/>
        <v/>
      </c>
      <c r="P1174" s="128" t="str">
        <f>IFERROR(N1174*'Emission Factors'!C$10+O1174*'Emission Factors'!C$17,"")</f>
        <v/>
      </c>
      <c r="Q1174" s="129" t="str">
        <f t="shared" si="56"/>
        <v/>
      </c>
      <c r="R1174" s="130" t="str">
        <f>IFERROR(N1174*'Emission Factors'!C$11+O1174*'Emission Factors'!C$18,"")</f>
        <v/>
      </c>
      <c r="S1174" s="130" t="str">
        <f>IFERROR(N1174*'Emission Factors'!C$12+O1174*'Emission Factors'!C$19,"")</f>
        <v/>
      </c>
      <c r="T1174" s="130" t="str">
        <f>IFERROR(N1174*'Emission Factors'!C$13+O1174*'Emission Factors'!C$20,"")</f>
        <v/>
      </c>
      <c r="U1174" s="131" t="str">
        <f>IFERROR(IF(K1174="Residential",N1174*'Emission Factors'!$C$14+O1174*'Emission Factors'!$C$21,N1174*'Emission Factors'!$C$15+O1174*'Emission Factors'!$C$22),"")</f>
        <v/>
      </c>
    </row>
    <row r="1175" spans="2:21" ht="15" customHeight="1" x14ac:dyDescent="0.3">
      <c r="B1175" s="123"/>
      <c r="C1175" s="124"/>
      <c r="D1175" s="132"/>
      <c r="E1175" s="124"/>
      <c r="F1175" s="124"/>
      <c r="G1175" s="124"/>
      <c r="H1175" s="125"/>
      <c r="I1175" s="126"/>
      <c r="J1175" s="127"/>
      <c r="K1175" s="127"/>
      <c r="L1175" s="128" t="str">
        <f>IF(E1175+G1175=0,"",((E1175*'Emission Factors'!C$23)+(G1175*'Emission Factors'!$C$25)))</f>
        <v/>
      </c>
      <c r="M1175" s="128" t="str">
        <f>IF(E1175+G1175=0,"",((E1175*'Emission Factors'!C$24)+(G1175*'Emission Factors'!$C$26)))</f>
        <v/>
      </c>
      <c r="N1175" s="128" t="str">
        <f t="shared" si="54"/>
        <v/>
      </c>
      <c r="O1175" s="128" t="str">
        <f t="shared" si="55"/>
        <v/>
      </c>
      <c r="P1175" s="128" t="str">
        <f>IFERROR(N1175*'Emission Factors'!C$10+O1175*'Emission Factors'!C$17,"")</f>
        <v/>
      </c>
      <c r="Q1175" s="129" t="str">
        <f t="shared" si="56"/>
        <v/>
      </c>
      <c r="R1175" s="130" t="str">
        <f>IFERROR(N1175*'Emission Factors'!C$11+O1175*'Emission Factors'!C$18,"")</f>
        <v/>
      </c>
      <c r="S1175" s="130" t="str">
        <f>IFERROR(N1175*'Emission Factors'!C$12+O1175*'Emission Factors'!C$19,"")</f>
        <v/>
      </c>
      <c r="T1175" s="130" t="str">
        <f>IFERROR(N1175*'Emission Factors'!C$13+O1175*'Emission Factors'!C$20,"")</f>
        <v/>
      </c>
      <c r="U1175" s="131" t="str">
        <f>IFERROR(IF(K1175="Residential",N1175*'Emission Factors'!$C$14+O1175*'Emission Factors'!$C$21,N1175*'Emission Factors'!$C$15+O1175*'Emission Factors'!$C$22),"")</f>
        <v/>
      </c>
    </row>
    <row r="1176" spans="2:21" ht="15" customHeight="1" x14ac:dyDescent="0.3">
      <c r="B1176" s="123"/>
      <c r="C1176" s="124"/>
      <c r="D1176" s="132"/>
      <c r="E1176" s="124"/>
      <c r="F1176" s="124"/>
      <c r="G1176" s="124"/>
      <c r="H1176" s="125"/>
      <c r="I1176" s="126"/>
      <c r="J1176" s="127"/>
      <c r="K1176" s="127"/>
      <c r="L1176" s="128" t="str">
        <f>IF(E1176+G1176=0,"",((E1176*'Emission Factors'!C$23)+(G1176*'Emission Factors'!$C$25)))</f>
        <v/>
      </c>
      <c r="M1176" s="128" t="str">
        <f>IF(E1176+G1176=0,"",((E1176*'Emission Factors'!C$24)+(G1176*'Emission Factors'!$C$26)))</f>
        <v/>
      </c>
      <c r="N1176" s="128" t="str">
        <f t="shared" si="54"/>
        <v/>
      </c>
      <c r="O1176" s="128" t="str">
        <f t="shared" si="55"/>
        <v/>
      </c>
      <c r="P1176" s="128" t="str">
        <f>IFERROR(N1176*'Emission Factors'!C$10+O1176*'Emission Factors'!C$17,"")</f>
        <v/>
      </c>
      <c r="Q1176" s="129" t="str">
        <f t="shared" si="56"/>
        <v/>
      </c>
      <c r="R1176" s="130" t="str">
        <f>IFERROR(N1176*'Emission Factors'!C$11+O1176*'Emission Factors'!C$18,"")</f>
        <v/>
      </c>
      <c r="S1176" s="130" t="str">
        <f>IFERROR(N1176*'Emission Factors'!C$12+O1176*'Emission Factors'!C$19,"")</f>
        <v/>
      </c>
      <c r="T1176" s="130" t="str">
        <f>IFERROR(N1176*'Emission Factors'!C$13+O1176*'Emission Factors'!C$20,"")</f>
        <v/>
      </c>
      <c r="U1176" s="131" t="str">
        <f>IFERROR(IF(K1176="Residential",N1176*'Emission Factors'!$C$14+O1176*'Emission Factors'!$C$21,N1176*'Emission Factors'!$C$15+O1176*'Emission Factors'!$C$22),"")</f>
        <v/>
      </c>
    </row>
    <row r="1177" spans="2:21" ht="15" customHeight="1" x14ac:dyDescent="0.3">
      <c r="B1177" s="123"/>
      <c r="C1177" s="124"/>
      <c r="D1177" s="132"/>
      <c r="E1177" s="124"/>
      <c r="F1177" s="124"/>
      <c r="G1177" s="124"/>
      <c r="H1177" s="125"/>
      <c r="I1177" s="126"/>
      <c r="J1177" s="127"/>
      <c r="K1177" s="127"/>
      <c r="L1177" s="128" t="str">
        <f>IF(E1177+G1177=0,"",((E1177*'Emission Factors'!C$23)+(G1177*'Emission Factors'!$C$25)))</f>
        <v/>
      </c>
      <c r="M1177" s="128" t="str">
        <f>IF(E1177+G1177=0,"",((E1177*'Emission Factors'!C$24)+(G1177*'Emission Factors'!$C$26)))</f>
        <v/>
      </c>
      <c r="N1177" s="128" t="str">
        <f t="shared" si="54"/>
        <v/>
      </c>
      <c r="O1177" s="128" t="str">
        <f t="shared" si="55"/>
        <v/>
      </c>
      <c r="P1177" s="128" t="str">
        <f>IFERROR(N1177*'Emission Factors'!C$10+O1177*'Emission Factors'!C$17,"")</f>
        <v/>
      </c>
      <c r="Q1177" s="129" t="str">
        <f t="shared" si="56"/>
        <v/>
      </c>
      <c r="R1177" s="130" t="str">
        <f>IFERROR(N1177*'Emission Factors'!C$11+O1177*'Emission Factors'!C$18,"")</f>
        <v/>
      </c>
      <c r="S1177" s="130" t="str">
        <f>IFERROR(N1177*'Emission Factors'!C$12+O1177*'Emission Factors'!C$19,"")</f>
        <v/>
      </c>
      <c r="T1177" s="130" t="str">
        <f>IFERROR(N1177*'Emission Factors'!C$13+O1177*'Emission Factors'!C$20,"")</f>
        <v/>
      </c>
      <c r="U1177" s="131" t="str">
        <f>IFERROR(IF(K1177="Residential",N1177*'Emission Factors'!$C$14+O1177*'Emission Factors'!$C$21,N1177*'Emission Factors'!$C$15+O1177*'Emission Factors'!$C$22),"")</f>
        <v/>
      </c>
    </row>
    <row r="1178" spans="2:21" ht="15" customHeight="1" x14ac:dyDescent="0.3">
      <c r="B1178" s="123"/>
      <c r="C1178" s="124"/>
      <c r="D1178" s="132"/>
      <c r="E1178" s="124"/>
      <c r="F1178" s="124"/>
      <c r="G1178" s="124"/>
      <c r="H1178" s="125"/>
      <c r="I1178" s="126"/>
      <c r="J1178" s="127"/>
      <c r="K1178" s="127"/>
      <c r="L1178" s="128" t="str">
        <f>IF(E1178+G1178=0,"",((E1178*'Emission Factors'!C$23)+(G1178*'Emission Factors'!$C$25)))</f>
        <v/>
      </c>
      <c r="M1178" s="128" t="str">
        <f>IF(E1178+G1178=0,"",((E1178*'Emission Factors'!C$24)+(G1178*'Emission Factors'!$C$26)))</f>
        <v/>
      </c>
      <c r="N1178" s="128" t="str">
        <f t="shared" si="54"/>
        <v/>
      </c>
      <c r="O1178" s="128" t="str">
        <f t="shared" si="55"/>
        <v/>
      </c>
      <c r="P1178" s="128" t="str">
        <f>IFERROR(N1178*'Emission Factors'!C$10+O1178*'Emission Factors'!C$17,"")</f>
        <v/>
      </c>
      <c r="Q1178" s="129" t="str">
        <f t="shared" si="56"/>
        <v/>
      </c>
      <c r="R1178" s="130" t="str">
        <f>IFERROR(N1178*'Emission Factors'!C$11+O1178*'Emission Factors'!C$18,"")</f>
        <v/>
      </c>
      <c r="S1178" s="130" t="str">
        <f>IFERROR(N1178*'Emission Factors'!C$12+O1178*'Emission Factors'!C$19,"")</f>
        <v/>
      </c>
      <c r="T1178" s="130" t="str">
        <f>IFERROR(N1178*'Emission Factors'!C$13+O1178*'Emission Factors'!C$20,"")</f>
        <v/>
      </c>
      <c r="U1178" s="131" t="str">
        <f>IFERROR(IF(K1178="Residential",N1178*'Emission Factors'!$C$14+O1178*'Emission Factors'!$C$21,N1178*'Emission Factors'!$C$15+O1178*'Emission Factors'!$C$22),"")</f>
        <v/>
      </c>
    </row>
    <row r="1179" spans="2:21" ht="15" customHeight="1" x14ac:dyDescent="0.3">
      <c r="B1179" s="123"/>
      <c r="C1179" s="124"/>
      <c r="D1179" s="132"/>
      <c r="E1179" s="124"/>
      <c r="F1179" s="124"/>
      <c r="G1179" s="124"/>
      <c r="H1179" s="125"/>
      <c r="I1179" s="126"/>
      <c r="J1179" s="127"/>
      <c r="K1179" s="127"/>
      <c r="L1179" s="128" t="str">
        <f>IF(E1179+G1179=0,"",((E1179*'Emission Factors'!C$23)+(G1179*'Emission Factors'!$C$25)))</f>
        <v/>
      </c>
      <c r="M1179" s="128" t="str">
        <f>IF(E1179+G1179=0,"",((E1179*'Emission Factors'!C$24)+(G1179*'Emission Factors'!$C$26)))</f>
        <v/>
      </c>
      <c r="N1179" s="128" t="str">
        <f t="shared" si="54"/>
        <v/>
      </c>
      <c r="O1179" s="128" t="str">
        <f t="shared" si="55"/>
        <v/>
      </c>
      <c r="P1179" s="128" t="str">
        <f>IFERROR(N1179*'Emission Factors'!C$10+O1179*'Emission Factors'!C$17,"")</f>
        <v/>
      </c>
      <c r="Q1179" s="129" t="str">
        <f t="shared" si="56"/>
        <v/>
      </c>
      <c r="R1179" s="130" t="str">
        <f>IFERROR(N1179*'Emission Factors'!C$11+O1179*'Emission Factors'!C$18,"")</f>
        <v/>
      </c>
      <c r="S1179" s="130" t="str">
        <f>IFERROR(N1179*'Emission Factors'!C$12+O1179*'Emission Factors'!C$19,"")</f>
        <v/>
      </c>
      <c r="T1179" s="130" t="str">
        <f>IFERROR(N1179*'Emission Factors'!C$13+O1179*'Emission Factors'!C$20,"")</f>
        <v/>
      </c>
      <c r="U1179" s="131" t="str">
        <f>IFERROR(IF(K1179="Residential",N1179*'Emission Factors'!$C$14+O1179*'Emission Factors'!$C$21,N1179*'Emission Factors'!$C$15+O1179*'Emission Factors'!$C$22),"")</f>
        <v/>
      </c>
    </row>
    <row r="1180" spans="2:21" ht="15" customHeight="1" x14ac:dyDescent="0.3">
      <c r="B1180" s="123"/>
      <c r="C1180" s="124"/>
      <c r="D1180" s="132"/>
      <c r="E1180" s="124"/>
      <c r="F1180" s="124"/>
      <c r="G1180" s="124"/>
      <c r="H1180" s="125"/>
      <c r="I1180" s="126"/>
      <c r="J1180" s="127"/>
      <c r="K1180" s="127"/>
      <c r="L1180" s="128" t="str">
        <f>IF(E1180+G1180=0,"",((E1180*'Emission Factors'!C$23)+(G1180*'Emission Factors'!$C$25)))</f>
        <v/>
      </c>
      <c r="M1180" s="128" t="str">
        <f>IF(E1180+G1180=0,"",((E1180*'Emission Factors'!C$24)+(G1180*'Emission Factors'!$C$26)))</f>
        <v/>
      </c>
      <c r="N1180" s="128" t="str">
        <f t="shared" si="54"/>
        <v/>
      </c>
      <c r="O1180" s="128" t="str">
        <f t="shared" si="55"/>
        <v/>
      </c>
      <c r="P1180" s="128" t="str">
        <f>IFERROR(N1180*'Emission Factors'!C$10+O1180*'Emission Factors'!C$17,"")</f>
        <v/>
      </c>
      <c r="Q1180" s="129" t="str">
        <f t="shared" si="56"/>
        <v/>
      </c>
      <c r="R1180" s="130" t="str">
        <f>IFERROR(N1180*'Emission Factors'!C$11+O1180*'Emission Factors'!C$18,"")</f>
        <v/>
      </c>
      <c r="S1180" s="130" t="str">
        <f>IFERROR(N1180*'Emission Factors'!C$12+O1180*'Emission Factors'!C$19,"")</f>
        <v/>
      </c>
      <c r="T1180" s="130" t="str">
        <f>IFERROR(N1180*'Emission Factors'!C$13+O1180*'Emission Factors'!C$20,"")</f>
        <v/>
      </c>
      <c r="U1180" s="131" t="str">
        <f>IFERROR(IF(K1180="Residential",N1180*'Emission Factors'!$C$14+O1180*'Emission Factors'!$C$21,N1180*'Emission Factors'!$C$15+O1180*'Emission Factors'!$C$22),"")</f>
        <v/>
      </c>
    </row>
    <row r="1181" spans="2:21" ht="15" customHeight="1" x14ac:dyDescent="0.3">
      <c r="B1181" s="123"/>
      <c r="C1181" s="124"/>
      <c r="D1181" s="132"/>
      <c r="E1181" s="124"/>
      <c r="F1181" s="124"/>
      <c r="G1181" s="124"/>
      <c r="H1181" s="125"/>
      <c r="I1181" s="126"/>
      <c r="J1181" s="127"/>
      <c r="K1181" s="127"/>
      <c r="L1181" s="128" t="str">
        <f>IF(E1181+G1181=0,"",((E1181*'Emission Factors'!C$23)+(G1181*'Emission Factors'!$C$25)))</f>
        <v/>
      </c>
      <c r="M1181" s="128" t="str">
        <f>IF(E1181+G1181=0,"",((E1181*'Emission Factors'!C$24)+(G1181*'Emission Factors'!$C$26)))</f>
        <v/>
      </c>
      <c r="N1181" s="128" t="str">
        <f t="shared" si="54"/>
        <v/>
      </c>
      <c r="O1181" s="128" t="str">
        <f t="shared" si="55"/>
        <v/>
      </c>
      <c r="P1181" s="128" t="str">
        <f>IFERROR(N1181*'Emission Factors'!C$10+O1181*'Emission Factors'!C$17,"")</f>
        <v/>
      </c>
      <c r="Q1181" s="129" t="str">
        <f t="shared" si="56"/>
        <v/>
      </c>
      <c r="R1181" s="130" t="str">
        <f>IFERROR(N1181*'Emission Factors'!C$11+O1181*'Emission Factors'!C$18,"")</f>
        <v/>
      </c>
      <c r="S1181" s="130" t="str">
        <f>IFERROR(N1181*'Emission Factors'!C$12+O1181*'Emission Factors'!C$19,"")</f>
        <v/>
      </c>
      <c r="T1181" s="130" t="str">
        <f>IFERROR(N1181*'Emission Factors'!C$13+O1181*'Emission Factors'!C$20,"")</f>
        <v/>
      </c>
      <c r="U1181" s="131" t="str">
        <f>IFERROR(IF(K1181="Residential",N1181*'Emission Factors'!$C$14+O1181*'Emission Factors'!$C$21,N1181*'Emission Factors'!$C$15+O1181*'Emission Factors'!$C$22),"")</f>
        <v/>
      </c>
    </row>
    <row r="1182" spans="2:21" ht="15" customHeight="1" x14ac:dyDescent="0.3">
      <c r="B1182" s="123"/>
      <c r="C1182" s="124"/>
      <c r="D1182" s="132"/>
      <c r="E1182" s="124"/>
      <c r="F1182" s="124"/>
      <c r="G1182" s="124"/>
      <c r="H1182" s="125"/>
      <c r="I1182" s="126"/>
      <c r="J1182" s="127"/>
      <c r="K1182" s="127"/>
      <c r="L1182" s="128" t="str">
        <f>IF(E1182+G1182=0,"",((E1182*'Emission Factors'!C$23)+(G1182*'Emission Factors'!$C$25)))</f>
        <v/>
      </c>
      <c r="M1182" s="128" t="str">
        <f>IF(E1182+G1182=0,"",((E1182*'Emission Factors'!C$24)+(G1182*'Emission Factors'!$C$26)))</f>
        <v/>
      </c>
      <c r="N1182" s="128" t="str">
        <f t="shared" si="54"/>
        <v/>
      </c>
      <c r="O1182" s="128" t="str">
        <f t="shared" si="55"/>
        <v/>
      </c>
      <c r="P1182" s="128" t="str">
        <f>IFERROR(N1182*'Emission Factors'!C$10+O1182*'Emission Factors'!C$17,"")</f>
        <v/>
      </c>
      <c r="Q1182" s="129" t="str">
        <f t="shared" si="56"/>
        <v/>
      </c>
      <c r="R1182" s="130" t="str">
        <f>IFERROR(N1182*'Emission Factors'!C$11+O1182*'Emission Factors'!C$18,"")</f>
        <v/>
      </c>
      <c r="S1182" s="130" t="str">
        <f>IFERROR(N1182*'Emission Factors'!C$12+O1182*'Emission Factors'!C$19,"")</f>
        <v/>
      </c>
      <c r="T1182" s="130" t="str">
        <f>IFERROR(N1182*'Emission Factors'!C$13+O1182*'Emission Factors'!C$20,"")</f>
        <v/>
      </c>
      <c r="U1182" s="131" t="str">
        <f>IFERROR(IF(K1182="Residential",N1182*'Emission Factors'!$C$14+O1182*'Emission Factors'!$C$21,N1182*'Emission Factors'!$C$15+O1182*'Emission Factors'!$C$22),"")</f>
        <v/>
      </c>
    </row>
    <row r="1183" spans="2:21" ht="15" customHeight="1" x14ac:dyDescent="0.3">
      <c r="B1183" s="123"/>
      <c r="C1183" s="124"/>
      <c r="D1183" s="132"/>
      <c r="E1183" s="124"/>
      <c r="F1183" s="124"/>
      <c r="G1183" s="124"/>
      <c r="H1183" s="125"/>
      <c r="I1183" s="126"/>
      <c r="J1183" s="127"/>
      <c r="K1183" s="127"/>
      <c r="L1183" s="128" t="str">
        <f>IF(E1183+G1183=0,"",((E1183*'Emission Factors'!C$23)+(G1183*'Emission Factors'!$C$25)))</f>
        <v/>
      </c>
      <c r="M1183" s="128" t="str">
        <f>IF(E1183+G1183=0,"",((E1183*'Emission Factors'!C$24)+(G1183*'Emission Factors'!$C$26)))</f>
        <v/>
      </c>
      <c r="N1183" s="128" t="str">
        <f t="shared" si="54"/>
        <v/>
      </c>
      <c r="O1183" s="128" t="str">
        <f t="shared" si="55"/>
        <v/>
      </c>
      <c r="P1183" s="128" t="str">
        <f>IFERROR(N1183*'Emission Factors'!C$10+O1183*'Emission Factors'!C$17,"")</f>
        <v/>
      </c>
      <c r="Q1183" s="129" t="str">
        <f t="shared" si="56"/>
        <v/>
      </c>
      <c r="R1183" s="130" t="str">
        <f>IFERROR(N1183*'Emission Factors'!C$11+O1183*'Emission Factors'!C$18,"")</f>
        <v/>
      </c>
      <c r="S1183" s="130" t="str">
        <f>IFERROR(N1183*'Emission Factors'!C$12+O1183*'Emission Factors'!C$19,"")</f>
        <v/>
      </c>
      <c r="T1183" s="130" t="str">
        <f>IFERROR(N1183*'Emission Factors'!C$13+O1183*'Emission Factors'!C$20,"")</f>
        <v/>
      </c>
      <c r="U1183" s="131" t="str">
        <f>IFERROR(IF(K1183="Residential",N1183*'Emission Factors'!$C$14+O1183*'Emission Factors'!$C$21,N1183*'Emission Factors'!$C$15+O1183*'Emission Factors'!$C$22),"")</f>
        <v/>
      </c>
    </row>
    <row r="1184" spans="2:21" ht="15" customHeight="1" x14ac:dyDescent="0.3">
      <c r="B1184" s="123"/>
      <c r="C1184" s="124"/>
      <c r="D1184" s="132"/>
      <c r="E1184" s="124"/>
      <c r="F1184" s="124"/>
      <c r="G1184" s="124"/>
      <c r="H1184" s="125"/>
      <c r="I1184" s="126"/>
      <c r="J1184" s="127"/>
      <c r="K1184" s="127"/>
      <c r="L1184" s="128" t="str">
        <f>IF(E1184+G1184=0,"",((E1184*'Emission Factors'!C$23)+(G1184*'Emission Factors'!$C$25)))</f>
        <v/>
      </c>
      <c r="M1184" s="128" t="str">
        <f>IF(E1184+G1184=0,"",((E1184*'Emission Factors'!C$24)+(G1184*'Emission Factors'!$C$26)))</f>
        <v/>
      </c>
      <c r="N1184" s="128" t="str">
        <f t="shared" si="54"/>
        <v/>
      </c>
      <c r="O1184" s="128" t="str">
        <f t="shared" si="55"/>
        <v/>
      </c>
      <c r="P1184" s="128" t="str">
        <f>IFERROR(N1184*'Emission Factors'!C$10+O1184*'Emission Factors'!C$17,"")</f>
        <v/>
      </c>
      <c r="Q1184" s="129" t="str">
        <f t="shared" si="56"/>
        <v/>
      </c>
      <c r="R1184" s="130" t="str">
        <f>IFERROR(N1184*'Emission Factors'!C$11+O1184*'Emission Factors'!C$18,"")</f>
        <v/>
      </c>
      <c r="S1184" s="130" t="str">
        <f>IFERROR(N1184*'Emission Factors'!C$12+O1184*'Emission Factors'!C$19,"")</f>
        <v/>
      </c>
      <c r="T1184" s="130" t="str">
        <f>IFERROR(N1184*'Emission Factors'!C$13+O1184*'Emission Factors'!C$20,"")</f>
        <v/>
      </c>
      <c r="U1184" s="131" t="str">
        <f>IFERROR(IF(K1184="Residential",N1184*'Emission Factors'!$C$14+O1184*'Emission Factors'!$C$21,N1184*'Emission Factors'!$C$15+O1184*'Emission Factors'!$C$22),"")</f>
        <v/>
      </c>
    </row>
    <row r="1185" spans="2:21" ht="15" customHeight="1" x14ac:dyDescent="0.3">
      <c r="B1185" s="123"/>
      <c r="C1185" s="124"/>
      <c r="D1185" s="132"/>
      <c r="E1185" s="124"/>
      <c r="F1185" s="124"/>
      <c r="G1185" s="124"/>
      <c r="H1185" s="125"/>
      <c r="I1185" s="126"/>
      <c r="J1185" s="127"/>
      <c r="K1185" s="127"/>
      <c r="L1185" s="128" t="str">
        <f>IF(E1185+G1185=0,"",((E1185*'Emission Factors'!C$23)+(G1185*'Emission Factors'!$C$25)))</f>
        <v/>
      </c>
      <c r="M1185" s="128" t="str">
        <f>IF(E1185+G1185=0,"",((E1185*'Emission Factors'!C$24)+(G1185*'Emission Factors'!$C$26)))</f>
        <v/>
      </c>
      <c r="N1185" s="128" t="str">
        <f t="shared" si="54"/>
        <v/>
      </c>
      <c r="O1185" s="128" t="str">
        <f t="shared" si="55"/>
        <v/>
      </c>
      <c r="P1185" s="128" t="str">
        <f>IFERROR(N1185*'Emission Factors'!C$10+O1185*'Emission Factors'!C$17,"")</f>
        <v/>
      </c>
      <c r="Q1185" s="129" t="str">
        <f t="shared" si="56"/>
        <v/>
      </c>
      <c r="R1185" s="130" t="str">
        <f>IFERROR(N1185*'Emission Factors'!C$11+O1185*'Emission Factors'!C$18,"")</f>
        <v/>
      </c>
      <c r="S1185" s="130" t="str">
        <f>IFERROR(N1185*'Emission Factors'!C$12+O1185*'Emission Factors'!C$19,"")</f>
        <v/>
      </c>
      <c r="T1185" s="130" t="str">
        <f>IFERROR(N1185*'Emission Factors'!C$13+O1185*'Emission Factors'!C$20,"")</f>
        <v/>
      </c>
      <c r="U1185" s="131" t="str">
        <f>IFERROR(IF(K1185="Residential",N1185*'Emission Factors'!$C$14+O1185*'Emission Factors'!$C$21,N1185*'Emission Factors'!$C$15+O1185*'Emission Factors'!$C$22),"")</f>
        <v/>
      </c>
    </row>
    <row r="1186" spans="2:21" ht="15" customHeight="1" x14ac:dyDescent="0.3">
      <c r="B1186" s="123"/>
      <c r="C1186" s="124"/>
      <c r="D1186" s="132"/>
      <c r="E1186" s="124"/>
      <c r="F1186" s="124"/>
      <c r="G1186" s="124"/>
      <c r="H1186" s="125"/>
      <c r="I1186" s="126"/>
      <c r="J1186" s="127"/>
      <c r="K1186" s="127"/>
      <c r="L1186" s="128" t="str">
        <f>IF(E1186+G1186=0,"",((E1186*'Emission Factors'!C$23)+(G1186*'Emission Factors'!$C$25)))</f>
        <v/>
      </c>
      <c r="M1186" s="128" t="str">
        <f>IF(E1186+G1186=0,"",((E1186*'Emission Factors'!C$24)+(G1186*'Emission Factors'!$C$26)))</f>
        <v/>
      </c>
      <c r="N1186" s="128" t="str">
        <f t="shared" si="54"/>
        <v/>
      </c>
      <c r="O1186" s="128" t="str">
        <f t="shared" si="55"/>
        <v/>
      </c>
      <c r="P1186" s="128" t="str">
        <f>IFERROR(N1186*'Emission Factors'!C$10+O1186*'Emission Factors'!C$17,"")</f>
        <v/>
      </c>
      <c r="Q1186" s="129" t="str">
        <f t="shared" si="56"/>
        <v/>
      </c>
      <c r="R1186" s="130" t="str">
        <f>IFERROR(N1186*'Emission Factors'!C$11+O1186*'Emission Factors'!C$18,"")</f>
        <v/>
      </c>
      <c r="S1186" s="130" t="str">
        <f>IFERROR(N1186*'Emission Factors'!C$12+O1186*'Emission Factors'!C$19,"")</f>
        <v/>
      </c>
      <c r="T1186" s="130" t="str">
        <f>IFERROR(N1186*'Emission Factors'!C$13+O1186*'Emission Factors'!C$20,"")</f>
        <v/>
      </c>
      <c r="U1186" s="131" t="str">
        <f>IFERROR(IF(K1186="Residential",N1186*'Emission Factors'!$C$14+O1186*'Emission Factors'!$C$21,N1186*'Emission Factors'!$C$15+O1186*'Emission Factors'!$C$22),"")</f>
        <v/>
      </c>
    </row>
    <row r="1187" spans="2:21" ht="15" customHeight="1" x14ac:dyDescent="0.3">
      <c r="B1187" s="123"/>
      <c r="C1187" s="124"/>
      <c r="D1187" s="132"/>
      <c r="E1187" s="124"/>
      <c r="F1187" s="124"/>
      <c r="G1187" s="124"/>
      <c r="H1187" s="125"/>
      <c r="I1187" s="126"/>
      <c r="J1187" s="127"/>
      <c r="K1187" s="127"/>
      <c r="L1187" s="128" t="str">
        <f>IF(E1187+G1187=0,"",((E1187*'Emission Factors'!C$23)+(G1187*'Emission Factors'!$C$25)))</f>
        <v/>
      </c>
      <c r="M1187" s="128" t="str">
        <f>IF(E1187+G1187=0,"",((E1187*'Emission Factors'!C$24)+(G1187*'Emission Factors'!$C$26)))</f>
        <v/>
      </c>
      <c r="N1187" s="128" t="str">
        <f t="shared" si="54"/>
        <v/>
      </c>
      <c r="O1187" s="128" t="str">
        <f t="shared" si="55"/>
        <v/>
      </c>
      <c r="P1187" s="128" t="str">
        <f>IFERROR(N1187*'Emission Factors'!C$10+O1187*'Emission Factors'!C$17,"")</f>
        <v/>
      </c>
      <c r="Q1187" s="129" t="str">
        <f t="shared" si="56"/>
        <v/>
      </c>
      <c r="R1187" s="130" t="str">
        <f>IFERROR(N1187*'Emission Factors'!C$11+O1187*'Emission Factors'!C$18,"")</f>
        <v/>
      </c>
      <c r="S1187" s="130" t="str">
        <f>IFERROR(N1187*'Emission Factors'!C$12+O1187*'Emission Factors'!C$19,"")</f>
        <v/>
      </c>
      <c r="T1187" s="130" t="str">
        <f>IFERROR(N1187*'Emission Factors'!C$13+O1187*'Emission Factors'!C$20,"")</f>
        <v/>
      </c>
      <c r="U1187" s="131" t="str">
        <f>IFERROR(IF(K1187="Residential",N1187*'Emission Factors'!$C$14+O1187*'Emission Factors'!$C$21,N1187*'Emission Factors'!$C$15+O1187*'Emission Factors'!$C$22),"")</f>
        <v/>
      </c>
    </row>
    <row r="1188" spans="2:21" ht="15" customHeight="1" x14ac:dyDescent="0.3">
      <c r="B1188" s="123"/>
      <c r="C1188" s="124"/>
      <c r="D1188" s="132"/>
      <c r="E1188" s="124"/>
      <c r="F1188" s="124"/>
      <c r="G1188" s="124"/>
      <c r="H1188" s="125"/>
      <c r="I1188" s="126"/>
      <c r="J1188" s="127"/>
      <c r="K1188" s="127"/>
      <c r="L1188" s="128" t="str">
        <f>IF(E1188+G1188=0,"",((E1188*'Emission Factors'!C$23)+(G1188*'Emission Factors'!$C$25)))</f>
        <v/>
      </c>
      <c r="M1188" s="128" t="str">
        <f>IF(E1188+G1188=0,"",((E1188*'Emission Factors'!C$24)+(G1188*'Emission Factors'!$C$26)))</f>
        <v/>
      </c>
      <c r="N1188" s="128" t="str">
        <f t="shared" si="54"/>
        <v/>
      </c>
      <c r="O1188" s="128" t="str">
        <f t="shared" si="55"/>
        <v/>
      </c>
      <c r="P1188" s="128" t="str">
        <f>IFERROR(N1188*'Emission Factors'!C$10+O1188*'Emission Factors'!C$17,"")</f>
        <v/>
      </c>
      <c r="Q1188" s="129" t="str">
        <f t="shared" si="56"/>
        <v/>
      </c>
      <c r="R1188" s="130" t="str">
        <f>IFERROR(N1188*'Emission Factors'!C$11+O1188*'Emission Factors'!C$18,"")</f>
        <v/>
      </c>
      <c r="S1188" s="130" t="str">
        <f>IFERROR(N1188*'Emission Factors'!C$12+O1188*'Emission Factors'!C$19,"")</f>
        <v/>
      </c>
      <c r="T1188" s="130" t="str">
        <f>IFERROR(N1188*'Emission Factors'!C$13+O1188*'Emission Factors'!C$20,"")</f>
        <v/>
      </c>
      <c r="U1188" s="131" t="str">
        <f>IFERROR(IF(K1188="Residential",N1188*'Emission Factors'!$C$14+O1188*'Emission Factors'!$C$21,N1188*'Emission Factors'!$C$15+O1188*'Emission Factors'!$C$22),"")</f>
        <v/>
      </c>
    </row>
    <row r="1189" spans="2:21" ht="15" customHeight="1" x14ac:dyDescent="0.3">
      <c r="B1189" s="123"/>
      <c r="C1189" s="124"/>
      <c r="D1189" s="132"/>
      <c r="E1189" s="124"/>
      <c r="F1189" s="124"/>
      <c r="G1189" s="124"/>
      <c r="H1189" s="125"/>
      <c r="I1189" s="126"/>
      <c r="J1189" s="127"/>
      <c r="K1189" s="127"/>
      <c r="L1189" s="128" t="str">
        <f>IF(E1189+G1189=0,"",((E1189*'Emission Factors'!C$23)+(G1189*'Emission Factors'!$C$25)))</f>
        <v/>
      </c>
      <c r="M1189" s="128" t="str">
        <f>IF(E1189+G1189=0,"",((E1189*'Emission Factors'!C$24)+(G1189*'Emission Factors'!$C$26)))</f>
        <v/>
      </c>
      <c r="N1189" s="128" t="str">
        <f t="shared" si="54"/>
        <v/>
      </c>
      <c r="O1189" s="128" t="str">
        <f t="shared" si="55"/>
        <v/>
      </c>
      <c r="P1189" s="128" t="str">
        <f>IFERROR(N1189*'Emission Factors'!C$10+O1189*'Emission Factors'!C$17,"")</f>
        <v/>
      </c>
      <c r="Q1189" s="129" t="str">
        <f t="shared" si="56"/>
        <v/>
      </c>
      <c r="R1189" s="130" t="str">
        <f>IFERROR(N1189*'Emission Factors'!C$11+O1189*'Emission Factors'!C$18,"")</f>
        <v/>
      </c>
      <c r="S1189" s="130" t="str">
        <f>IFERROR(N1189*'Emission Factors'!C$12+O1189*'Emission Factors'!C$19,"")</f>
        <v/>
      </c>
      <c r="T1189" s="130" t="str">
        <f>IFERROR(N1189*'Emission Factors'!C$13+O1189*'Emission Factors'!C$20,"")</f>
        <v/>
      </c>
      <c r="U1189" s="131" t="str">
        <f>IFERROR(IF(K1189="Residential",N1189*'Emission Factors'!$C$14+O1189*'Emission Factors'!$C$21,N1189*'Emission Factors'!$C$15+O1189*'Emission Factors'!$C$22),"")</f>
        <v/>
      </c>
    </row>
    <row r="1190" spans="2:21" ht="15" customHeight="1" x14ac:dyDescent="0.3">
      <c r="B1190" s="123"/>
      <c r="C1190" s="124"/>
      <c r="D1190" s="132"/>
      <c r="E1190" s="124"/>
      <c r="F1190" s="124"/>
      <c r="G1190" s="124"/>
      <c r="H1190" s="125"/>
      <c r="I1190" s="126"/>
      <c r="J1190" s="127"/>
      <c r="K1190" s="127"/>
      <c r="L1190" s="128" t="str">
        <f>IF(E1190+G1190=0,"",((E1190*'Emission Factors'!C$23)+(G1190*'Emission Factors'!$C$25)))</f>
        <v/>
      </c>
      <c r="M1190" s="128" t="str">
        <f>IF(E1190+G1190=0,"",((E1190*'Emission Factors'!C$24)+(G1190*'Emission Factors'!$C$26)))</f>
        <v/>
      </c>
      <c r="N1190" s="128" t="str">
        <f t="shared" si="54"/>
        <v/>
      </c>
      <c r="O1190" s="128" t="str">
        <f t="shared" si="55"/>
        <v/>
      </c>
      <c r="P1190" s="128" t="str">
        <f>IFERROR(N1190*'Emission Factors'!C$10+O1190*'Emission Factors'!C$17,"")</f>
        <v/>
      </c>
      <c r="Q1190" s="129" t="str">
        <f t="shared" si="56"/>
        <v/>
      </c>
      <c r="R1190" s="130" t="str">
        <f>IFERROR(N1190*'Emission Factors'!C$11+O1190*'Emission Factors'!C$18,"")</f>
        <v/>
      </c>
      <c r="S1190" s="130" t="str">
        <f>IFERROR(N1190*'Emission Factors'!C$12+O1190*'Emission Factors'!C$19,"")</f>
        <v/>
      </c>
      <c r="T1190" s="130" t="str">
        <f>IFERROR(N1190*'Emission Factors'!C$13+O1190*'Emission Factors'!C$20,"")</f>
        <v/>
      </c>
      <c r="U1190" s="131" t="str">
        <f>IFERROR(IF(K1190="Residential",N1190*'Emission Factors'!$C$14+O1190*'Emission Factors'!$C$21,N1190*'Emission Factors'!$C$15+O1190*'Emission Factors'!$C$22),"")</f>
        <v/>
      </c>
    </row>
    <row r="1191" spans="2:21" ht="15" customHeight="1" x14ac:dyDescent="0.3">
      <c r="B1191" s="123"/>
      <c r="C1191" s="124"/>
      <c r="D1191" s="132"/>
      <c r="E1191" s="124"/>
      <c r="F1191" s="124"/>
      <c r="G1191" s="124"/>
      <c r="H1191" s="125"/>
      <c r="I1191" s="126"/>
      <c r="J1191" s="127"/>
      <c r="K1191" s="127"/>
      <c r="L1191" s="128" t="str">
        <f>IF(E1191+G1191=0,"",((E1191*'Emission Factors'!C$23)+(G1191*'Emission Factors'!$C$25)))</f>
        <v/>
      </c>
      <c r="M1191" s="128" t="str">
        <f>IF(E1191+G1191=0,"",((E1191*'Emission Factors'!C$24)+(G1191*'Emission Factors'!$C$26)))</f>
        <v/>
      </c>
      <c r="N1191" s="128" t="str">
        <f t="shared" si="54"/>
        <v/>
      </c>
      <c r="O1191" s="128" t="str">
        <f t="shared" si="55"/>
        <v/>
      </c>
      <c r="P1191" s="128" t="str">
        <f>IFERROR(N1191*'Emission Factors'!C$10+O1191*'Emission Factors'!C$17,"")</f>
        <v/>
      </c>
      <c r="Q1191" s="129" t="str">
        <f t="shared" si="56"/>
        <v/>
      </c>
      <c r="R1191" s="130" t="str">
        <f>IFERROR(N1191*'Emission Factors'!C$11+O1191*'Emission Factors'!C$18,"")</f>
        <v/>
      </c>
      <c r="S1191" s="130" t="str">
        <f>IFERROR(N1191*'Emission Factors'!C$12+O1191*'Emission Factors'!C$19,"")</f>
        <v/>
      </c>
      <c r="T1191" s="130" t="str">
        <f>IFERROR(N1191*'Emission Factors'!C$13+O1191*'Emission Factors'!C$20,"")</f>
        <v/>
      </c>
      <c r="U1191" s="131" t="str">
        <f>IFERROR(IF(K1191="Residential",N1191*'Emission Factors'!$C$14+O1191*'Emission Factors'!$C$21,N1191*'Emission Factors'!$C$15+O1191*'Emission Factors'!$C$22),"")</f>
        <v/>
      </c>
    </row>
    <row r="1192" spans="2:21" ht="15" customHeight="1" x14ac:dyDescent="0.3">
      <c r="B1192" s="123"/>
      <c r="C1192" s="124"/>
      <c r="D1192" s="132"/>
      <c r="E1192" s="124"/>
      <c r="F1192" s="124"/>
      <c r="G1192" s="124"/>
      <c r="H1192" s="125"/>
      <c r="I1192" s="126"/>
      <c r="J1192" s="127"/>
      <c r="K1192" s="127"/>
      <c r="L1192" s="128" t="str">
        <f>IF(E1192+G1192=0,"",((E1192*'Emission Factors'!C$23)+(G1192*'Emission Factors'!$C$25)))</f>
        <v/>
      </c>
      <c r="M1192" s="128" t="str">
        <f>IF(E1192+G1192=0,"",((E1192*'Emission Factors'!C$24)+(G1192*'Emission Factors'!$C$26)))</f>
        <v/>
      </c>
      <c r="N1192" s="128" t="str">
        <f t="shared" si="54"/>
        <v/>
      </c>
      <c r="O1192" s="128" t="str">
        <f t="shared" si="55"/>
        <v/>
      </c>
      <c r="P1192" s="128" t="str">
        <f>IFERROR(N1192*'Emission Factors'!C$10+O1192*'Emission Factors'!C$17,"")</f>
        <v/>
      </c>
      <c r="Q1192" s="129" t="str">
        <f t="shared" si="56"/>
        <v/>
      </c>
      <c r="R1192" s="130" t="str">
        <f>IFERROR(N1192*'Emission Factors'!C$11+O1192*'Emission Factors'!C$18,"")</f>
        <v/>
      </c>
      <c r="S1192" s="130" t="str">
        <f>IFERROR(N1192*'Emission Factors'!C$12+O1192*'Emission Factors'!C$19,"")</f>
        <v/>
      </c>
      <c r="T1192" s="130" t="str">
        <f>IFERROR(N1192*'Emission Factors'!C$13+O1192*'Emission Factors'!C$20,"")</f>
        <v/>
      </c>
      <c r="U1192" s="131" t="str">
        <f>IFERROR(IF(K1192="Residential",N1192*'Emission Factors'!$C$14+O1192*'Emission Factors'!$C$21,N1192*'Emission Factors'!$C$15+O1192*'Emission Factors'!$C$22),"")</f>
        <v/>
      </c>
    </row>
    <row r="1193" spans="2:21" ht="15" customHeight="1" x14ac:dyDescent="0.3">
      <c r="B1193" s="123"/>
      <c r="C1193" s="124"/>
      <c r="D1193" s="132"/>
      <c r="E1193" s="124"/>
      <c r="F1193" s="124"/>
      <c r="G1193" s="124"/>
      <c r="H1193" s="125"/>
      <c r="I1193" s="126"/>
      <c r="J1193" s="127"/>
      <c r="K1193" s="127"/>
      <c r="L1193" s="128" t="str">
        <f>IF(E1193+G1193=0,"",((E1193*'Emission Factors'!C$23)+(G1193*'Emission Factors'!$C$25)))</f>
        <v/>
      </c>
      <c r="M1193" s="128" t="str">
        <f>IF(E1193+G1193=0,"",((E1193*'Emission Factors'!C$24)+(G1193*'Emission Factors'!$C$26)))</f>
        <v/>
      </c>
      <c r="N1193" s="128" t="str">
        <f t="shared" si="54"/>
        <v/>
      </c>
      <c r="O1193" s="128" t="str">
        <f t="shared" si="55"/>
        <v/>
      </c>
      <c r="P1193" s="128" t="str">
        <f>IFERROR(N1193*'Emission Factors'!C$10+O1193*'Emission Factors'!C$17,"")</f>
        <v/>
      </c>
      <c r="Q1193" s="129" t="str">
        <f t="shared" si="56"/>
        <v/>
      </c>
      <c r="R1193" s="130" t="str">
        <f>IFERROR(N1193*'Emission Factors'!C$11+O1193*'Emission Factors'!C$18,"")</f>
        <v/>
      </c>
      <c r="S1193" s="130" t="str">
        <f>IFERROR(N1193*'Emission Factors'!C$12+O1193*'Emission Factors'!C$19,"")</f>
        <v/>
      </c>
      <c r="T1193" s="130" t="str">
        <f>IFERROR(N1193*'Emission Factors'!C$13+O1193*'Emission Factors'!C$20,"")</f>
        <v/>
      </c>
      <c r="U1193" s="131" t="str">
        <f>IFERROR(IF(K1193="Residential",N1193*'Emission Factors'!$C$14+O1193*'Emission Factors'!$C$21,N1193*'Emission Factors'!$C$15+O1193*'Emission Factors'!$C$22),"")</f>
        <v/>
      </c>
    </row>
    <row r="1194" spans="2:21" ht="15" customHeight="1" x14ac:dyDescent="0.3">
      <c r="B1194" s="123"/>
      <c r="C1194" s="124"/>
      <c r="D1194" s="132"/>
      <c r="E1194" s="124"/>
      <c r="F1194" s="124"/>
      <c r="G1194" s="124"/>
      <c r="H1194" s="125"/>
      <c r="I1194" s="126"/>
      <c r="J1194" s="127"/>
      <c r="K1194" s="127"/>
      <c r="L1194" s="128" t="str">
        <f>IF(E1194+G1194=0,"",((E1194*'Emission Factors'!C$23)+(G1194*'Emission Factors'!$C$25)))</f>
        <v/>
      </c>
      <c r="M1194" s="128" t="str">
        <f>IF(E1194+G1194=0,"",((E1194*'Emission Factors'!C$24)+(G1194*'Emission Factors'!$C$26)))</f>
        <v/>
      </c>
      <c r="N1194" s="128" t="str">
        <f t="shared" si="54"/>
        <v/>
      </c>
      <c r="O1194" s="128" t="str">
        <f t="shared" si="55"/>
        <v/>
      </c>
      <c r="P1194" s="128" t="str">
        <f>IFERROR(N1194*'Emission Factors'!C$10+O1194*'Emission Factors'!C$17,"")</f>
        <v/>
      </c>
      <c r="Q1194" s="129" t="str">
        <f t="shared" si="56"/>
        <v/>
      </c>
      <c r="R1194" s="130" t="str">
        <f>IFERROR(N1194*'Emission Factors'!C$11+O1194*'Emission Factors'!C$18,"")</f>
        <v/>
      </c>
      <c r="S1194" s="130" t="str">
        <f>IFERROR(N1194*'Emission Factors'!C$12+O1194*'Emission Factors'!C$19,"")</f>
        <v/>
      </c>
      <c r="T1194" s="130" t="str">
        <f>IFERROR(N1194*'Emission Factors'!C$13+O1194*'Emission Factors'!C$20,"")</f>
        <v/>
      </c>
      <c r="U1194" s="131" t="str">
        <f>IFERROR(IF(K1194="Residential",N1194*'Emission Factors'!$C$14+O1194*'Emission Factors'!$C$21,N1194*'Emission Factors'!$C$15+O1194*'Emission Factors'!$C$22),"")</f>
        <v/>
      </c>
    </row>
    <row r="1195" spans="2:21" ht="15" customHeight="1" x14ac:dyDescent="0.3">
      <c r="B1195" s="123"/>
      <c r="C1195" s="124"/>
      <c r="D1195" s="132"/>
      <c r="E1195" s="124"/>
      <c r="F1195" s="124"/>
      <c r="G1195" s="124"/>
      <c r="H1195" s="125"/>
      <c r="I1195" s="126"/>
      <c r="J1195" s="127"/>
      <c r="K1195" s="127"/>
      <c r="L1195" s="128" t="str">
        <f>IF(E1195+G1195=0,"",((E1195*'Emission Factors'!C$23)+(G1195*'Emission Factors'!$C$25)))</f>
        <v/>
      </c>
      <c r="M1195" s="128" t="str">
        <f>IF(E1195+G1195=0,"",((E1195*'Emission Factors'!C$24)+(G1195*'Emission Factors'!$C$26)))</f>
        <v/>
      </c>
      <c r="N1195" s="128" t="str">
        <f t="shared" si="54"/>
        <v/>
      </c>
      <c r="O1195" s="128" t="str">
        <f t="shared" si="55"/>
        <v/>
      </c>
      <c r="P1195" s="128" t="str">
        <f>IFERROR(N1195*'Emission Factors'!C$10+O1195*'Emission Factors'!C$17,"")</f>
        <v/>
      </c>
      <c r="Q1195" s="129" t="str">
        <f t="shared" si="56"/>
        <v/>
      </c>
      <c r="R1195" s="130" t="str">
        <f>IFERROR(N1195*'Emission Factors'!C$11+O1195*'Emission Factors'!C$18,"")</f>
        <v/>
      </c>
      <c r="S1195" s="130" t="str">
        <f>IFERROR(N1195*'Emission Factors'!C$12+O1195*'Emission Factors'!C$19,"")</f>
        <v/>
      </c>
      <c r="T1195" s="130" t="str">
        <f>IFERROR(N1195*'Emission Factors'!C$13+O1195*'Emission Factors'!C$20,"")</f>
        <v/>
      </c>
      <c r="U1195" s="131" t="str">
        <f>IFERROR(IF(K1195="Residential",N1195*'Emission Factors'!$C$14+O1195*'Emission Factors'!$C$21,N1195*'Emission Factors'!$C$15+O1195*'Emission Factors'!$C$22),"")</f>
        <v/>
      </c>
    </row>
    <row r="1196" spans="2:21" ht="15" customHeight="1" x14ac:dyDescent="0.3">
      <c r="B1196" s="123"/>
      <c r="C1196" s="124"/>
      <c r="D1196" s="132"/>
      <c r="E1196" s="124"/>
      <c r="F1196" s="124"/>
      <c r="G1196" s="124"/>
      <c r="H1196" s="125"/>
      <c r="I1196" s="126"/>
      <c r="J1196" s="127"/>
      <c r="K1196" s="127"/>
      <c r="L1196" s="128" t="str">
        <f>IF(E1196+G1196=0,"",((E1196*'Emission Factors'!C$23)+(G1196*'Emission Factors'!$C$25)))</f>
        <v/>
      </c>
      <c r="M1196" s="128" t="str">
        <f>IF(E1196+G1196=0,"",((E1196*'Emission Factors'!C$24)+(G1196*'Emission Factors'!$C$26)))</f>
        <v/>
      </c>
      <c r="N1196" s="128" t="str">
        <f t="shared" si="54"/>
        <v/>
      </c>
      <c r="O1196" s="128" t="str">
        <f t="shared" si="55"/>
        <v/>
      </c>
      <c r="P1196" s="128" t="str">
        <f>IFERROR(N1196*'Emission Factors'!C$10+O1196*'Emission Factors'!C$17,"")</f>
        <v/>
      </c>
      <c r="Q1196" s="129" t="str">
        <f t="shared" si="56"/>
        <v/>
      </c>
      <c r="R1196" s="130" t="str">
        <f>IFERROR(N1196*'Emission Factors'!C$11+O1196*'Emission Factors'!C$18,"")</f>
        <v/>
      </c>
      <c r="S1196" s="130" t="str">
        <f>IFERROR(N1196*'Emission Factors'!C$12+O1196*'Emission Factors'!C$19,"")</f>
        <v/>
      </c>
      <c r="T1196" s="130" t="str">
        <f>IFERROR(N1196*'Emission Factors'!C$13+O1196*'Emission Factors'!C$20,"")</f>
        <v/>
      </c>
      <c r="U1196" s="131" t="str">
        <f>IFERROR(IF(K1196="Residential",N1196*'Emission Factors'!$C$14+O1196*'Emission Factors'!$C$21,N1196*'Emission Factors'!$C$15+O1196*'Emission Factors'!$C$22),"")</f>
        <v/>
      </c>
    </row>
    <row r="1197" spans="2:21" ht="15" customHeight="1" x14ac:dyDescent="0.3">
      <c r="B1197" s="123"/>
      <c r="C1197" s="124"/>
      <c r="D1197" s="132"/>
      <c r="E1197" s="124"/>
      <c r="F1197" s="124"/>
      <c r="G1197" s="124"/>
      <c r="H1197" s="125"/>
      <c r="I1197" s="126"/>
      <c r="J1197" s="127"/>
      <c r="K1197" s="127"/>
      <c r="L1197" s="128" t="str">
        <f>IF(E1197+G1197=0,"",((E1197*'Emission Factors'!C$23)+(G1197*'Emission Factors'!$C$25)))</f>
        <v/>
      </c>
      <c r="M1197" s="128" t="str">
        <f>IF(E1197+G1197=0,"",((E1197*'Emission Factors'!C$24)+(G1197*'Emission Factors'!$C$26)))</f>
        <v/>
      </c>
      <c r="N1197" s="128" t="str">
        <f t="shared" si="54"/>
        <v/>
      </c>
      <c r="O1197" s="128" t="str">
        <f t="shared" si="55"/>
        <v/>
      </c>
      <c r="P1197" s="128" t="str">
        <f>IFERROR(N1197*'Emission Factors'!C$10+O1197*'Emission Factors'!C$17,"")</f>
        <v/>
      </c>
      <c r="Q1197" s="129" t="str">
        <f t="shared" si="56"/>
        <v/>
      </c>
      <c r="R1197" s="130" t="str">
        <f>IFERROR(N1197*'Emission Factors'!C$11+O1197*'Emission Factors'!C$18,"")</f>
        <v/>
      </c>
      <c r="S1197" s="130" t="str">
        <f>IFERROR(N1197*'Emission Factors'!C$12+O1197*'Emission Factors'!C$19,"")</f>
        <v/>
      </c>
      <c r="T1197" s="130" t="str">
        <f>IFERROR(N1197*'Emission Factors'!C$13+O1197*'Emission Factors'!C$20,"")</f>
        <v/>
      </c>
      <c r="U1197" s="131" t="str">
        <f>IFERROR(IF(K1197="Residential",N1197*'Emission Factors'!$C$14+O1197*'Emission Factors'!$C$21,N1197*'Emission Factors'!$C$15+O1197*'Emission Factors'!$C$22),"")</f>
        <v/>
      </c>
    </row>
    <row r="1198" spans="2:21" ht="15" customHeight="1" x14ac:dyDescent="0.3">
      <c r="B1198" s="123"/>
      <c r="C1198" s="124"/>
      <c r="D1198" s="132"/>
      <c r="E1198" s="124"/>
      <c r="F1198" s="124"/>
      <c r="G1198" s="124"/>
      <c r="H1198" s="125"/>
      <c r="I1198" s="126"/>
      <c r="J1198" s="127"/>
      <c r="K1198" s="127"/>
      <c r="L1198" s="128" t="str">
        <f>IF(E1198+G1198=0,"",((E1198*'Emission Factors'!C$23)+(G1198*'Emission Factors'!$C$25)))</f>
        <v/>
      </c>
      <c r="M1198" s="128" t="str">
        <f>IF(E1198+G1198=0,"",((E1198*'Emission Factors'!C$24)+(G1198*'Emission Factors'!$C$26)))</f>
        <v/>
      </c>
      <c r="N1198" s="128" t="str">
        <f t="shared" si="54"/>
        <v/>
      </c>
      <c r="O1198" s="128" t="str">
        <f t="shared" si="55"/>
        <v/>
      </c>
      <c r="P1198" s="128" t="str">
        <f>IFERROR(N1198*'Emission Factors'!C$10+O1198*'Emission Factors'!C$17,"")</f>
        <v/>
      </c>
      <c r="Q1198" s="129" t="str">
        <f t="shared" si="56"/>
        <v/>
      </c>
      <c r="R1198" s="130" t="str">
        <f>IFERROR(N1198*'Emission Factors'!C$11+O1198*'Emission Factors'!C$18,"")</f>
        <v/>
      </c>
      <c r="S1198" s="130" t="str">
        <f>IFERROR(N1198*'Emission Factors'!C$12+O1198*'Emission Factors'!C$19,"")</f>
        <v/>
      </c>
      <c r="T1198" s="130" t="str">
        <f>IFERROR(N1198*'Emission Factors'!C$13+O1198*'Emission Factors'!C$20,"")</f>
        <v/>
      </c>
      <c r="U1198" s="131" t="str">
        <f>IFERROR(IF(K1198="Residential",N1198*'Emission Factors'!$C$14+O1198*'Emission Factors'!$C$21,N1198*'Emission Factors'!$C$15+O1198*'Emission Factors'!$C$22),"")</f>
        <v/>
      </c>
    </row>
    <row r="1199" spans="2:21" ht="15" customHeight="1" x14ac:dyDescent="0.3">
      <c r="B1199" s="123"/>
      <c r="C1199" s="124"/>
      <c r="D1199" s="132"/>
      <c r="E1199" s="124"/>
      <c r="F1199" s="124"/>
      <c r="G1199" s="124"/>
      <c r="H1199" s="125"/>
      <c r="I1199" s="126"/>
      <c r="J1199" s="127"/>
      <c r="K1199" s="127"/>
      <c r="L1199" s="128" t="str">
        <f>IF(E1199+G1199=0,"",((E1199*'Emission Factors'!C$23)+(G1199*'Emission Factors'!$C$25)))</f>
        <v/>
      </c>
      <c r="M1199" s="128" t="str">
        <f>IF(E1199+G1199=0,"",((E1199*'Emission Factors'!C$24)+(G1199*'Emission Factors'!$C$26)))</f>
        <v/>
      </c>
      <c r="N1199" s="128" t="str">
        <f t="shared" si="54"/>
        <v/>
      </c>
      <c r="O1199" s="128" t="str">
        <f t="shared" si="55"/>
        <v/>
      </c>
      <c r="P1199" s="128" t="str">
        <f>IFERROR(N1199*'Emission Factors'!C$10+O1199*'Emission Factors'!C$17,"")</f>
        <v/>
      </c>
      <c r="Q1199" s="129" t="str">
        <f t="shared" si="56"/>
        <v/>
      </c>
      <c r="R1199" s="130" t="str">
        <f>IFERROR(N1199*'Emission Factors'!C$11+O1199*'Emission Factors'!C$18,"")</f>
        <v/>
      </c>
      <c r="S1199" s="130" t="str">
        <f>IFERROR(N1199*'Emission Factors'!C$12+O1199*'Emission Factors'!C$19,"")</f>
        <v/>
      </c>
      <c r="T1199" s="130" t="str">
        <f>IFERROR(N1199*'Emission Factors'!C$13+O1199*'Emission Factors'!C$20,"")</f>
        <v/>
      </c>
      <c r="U1199" s="131" t="str">
        <f>IFERROR(IF(K1199="Residential",N1199*'Emission Factors'!$C$14+O1199*'Emission Factors'!$C$21,N1199*'Emission Factors'!$C$15+O1199*'Emission Factors'!$C$22),"")</f>
        <v/>
      </c>
    </row>
    <row r="1200" spans="2:21" ht="15" customHeight="1" x14ac:dyDescent="0.3">
      <c r="B1200" s="123"/>
      <c r="C1200" s="124"/>
      <c r="D1200" s="132"/>
      <c r="E1200" s="124"/>
      <c r="F1200" s="124"/>
      <c r="G1200" s="124"/>
      <c r="H1200" s="125"/>
      <c r="I1200" s="126"/>
      <c r="J1200" s="127"/>
      <c r="K1200" s="127"/>
      <c r="L1200" s="128" t="str">
        <f>IF(E1200+G1200=0,"",((E1200*'Emission Factors'!C$23)+(G1200*'Emission Factors'!$C$25)))</f>
        <v/>
      </c>
      <c r="M1200" s="128" t="str">
        <f>IF(E1200+G1200=0,"",((E1200*'Emission Factors'!C$24)+(G1200*'Emission Factors'!$C$26)))</f>
        <v/>
      </c>
      <c r="N1200" s="128" t="str">
        <f t="shared" si="54"/>
        <v/>
      </c>
      <c r="O1200" s="128" t="str">
        <f t="shared" si="55"/>
        <v/>
      </c>
      <c r="P1200" s="128" t="str">
        <f>IFERROR(N1200*'Emission Factors'!C$10+O1200*'Emission Factors'!C$17,"")</f>
        <v/>
      </c>
      <c r="Q1200" s="129" t="str">
        <f t="shared" si="56"/>
        <v/>
      </c>
      <c r="R1200" s="130" t="str">
        <f>IFERROR(N1200*'Emission Factors'!C$11+O1200*'Emission Factors'!C$18,"")</f>
        <v/>
      </c>
      <c r="S1200" s="130" t="str">
        <f>IFERROR(N1200*'Emission Factors'!C$12+O1200*'Emission Factors'!C$19,"")</f>
        <v/>
      </c>
      <c r="T1200" s="130" t="str">
        <f>IFERROR(N1200*'Emission Factors'!C$13+O1200*'Emission Factors'!C$20,"")</f>
        <v/>
      </c>
      <c r="U1200" s="131" t="str">
        <f>IFERROR(IF(K1200="Residential",N1200*'Emission Factors'!$C$14+O1200*'Emission Factors'!$C$21,N1200*'Emission Factors'!$C$15+O1200*'Emission Factors'!$C$22),"")</f>
        <v/>
      </c>
    </row>
    <row r="1201" spans="2:21" ht="15" customHeight="1" x14ac:dyDescent="0.3">
      <c r="B1201" s="123"/>
      <c r="C1201" s="124"/>
      <c r="D1201" s="132"/>
      <c r="E1201" s="124"/>
      <c r="F1201" s="124"/>
      <c r="G1201" s="124"/>
      <c r="H1201" s="125"/>
      <c r="I1201" s="126"/>
      <c r="J1201" s="127"/>
      <c r="K1201" s="127"/>
      <c r="L1201" s="128" t="str">
        <f>IF(E1201+G1201=0,"",((E1201*'Emission Factors'!C$23)+(G1201*'Emission Factors'!$C$25)))</f>
        <v/>
      </c>
      <c r="M1201" s="128" t="str">
        <f>IF(E1201+G1201=0,"",((E1201*'Emission Factors'!C$24)+(G1201*'Emission Factors'!$C$26)))</f>
        <v/>
      </c>
      <c r="N1201" s="128" t="str">
        <f t="shared" si="54"/>
        <v/>
      </c>
      <c r="O1201" s="128" t="str">
        <f t="shared" si="55"/>
        <v/>
      </c>
      <c r="P1201" s="128" t="str">
        <f>IFERROR(N1201*'Emission Factors'!C$10+O1201*'Emission Factors'!C$17,"")</f>
        <v/>
      </c>
      <c r="Q1201" s="129" t="str">
        <f t="shared" si="56"/>
        <v/>
      </c>
      <c r="R1201" s="130" t="str">
        <f>IFERROR(N1201*'Emission Factors'!C$11+O1201*'Emission Factors'!C$18,"")</f>
        <v/>
      </c>
      <c r="S1201" s="130" t="str">
        <f>IFERROR(N1201*'Emission Factors'!C$12+O1201*'Emission Factors'!C$19,"")</f>
        <v/>
      </c>
      <c r="T1201" s="130" t="str">
        <f>IFERROR(N1201*'Emission Factors'!C$13+O1201*'Emission Factors'!C$20,"")</f>
        <v/>
      </c>
      <c r="U1201" s="131" t="str">
        <f>IFERROR(IF(K1201="Residential",N1201*'Emission Factors'!$C$14+O1201*'Emission Factors'!$C$21,N1201*'Emission Factors'!$C$15+O1201*'Emission Factors'!$C$22),"")</f>
        <v/>
      </c>
    </row>
    <row r="1202" spans="2:21" ht="15" customHeight="1" x14ac:dyDescent="0.3">
      <c r="B1202" s="123"/>
      <c r="C1202" s="124"/>
      <c r="D1202" s="132"/>
      <c r="E1202" s="124"/>
      <c r="F1202" s="124"/>
      <c r="G1202" s="124"/>
      <c r="H1202" s="125"/>
      <c r="I1202" s="126"/>
      <c r="J1202" s="127"/>
      <c r="K1202" s="127"/>
      <c r="L1202" s="128" t="str">
        <f>IF(E1202+G1202=0,"",((E1202*'Emission Factors'!C$23)+(G1202*'Emission Factors'!$C$25)))</f>
        <v/>
      </c>
      <c r="M1202" s="128" t="str">
        <f>IF(E1202+G1202=0,"",((E1202*'Emission Factors'!C$24)+(G1202*'Emission Factors'!$C$26)))</f>
        <v/>
      </c>
      <c r="N1202" s="128" t="str">
        <f t="shared" si="54"/>
        <v/>
      </c>
      <c r="O1202" s="128" t="str">
        <f t="shared" si="55"/>
        <v/>
      </c>
      <c r="P1202" s="128" t="str">
        <f>IFERROR(N1202*'Emission Factors'!C$10+O1202*'Emission Factors'!C$17,"")</f>
        <v/>
      </c>
      <c r="Q1202" s="129" t="str">
        <f t="shared" si="56"/>
        <v/>
      </c>
      <c r="R1202" s="130" t="str">
        <f>IFERROR(N1202*'Emission Factors'!C$11+O1202*'Emission Factors'!C$18,"")</f>
        <v/>
      </c>
      <c r="S1202" s="130" t="str">
        <f>IFERROR(N1202*'Emission Factors'!C$12+O1202*'Emission Factors'!C$19,"")</f>
        <v/>
      </c>
      <c r="T1202" s="130" t="str">
        <f>IFERROR(N1202*'Emission Factors'!C$13+O1202*'Emission Factors'!C$20,"")</f>
        <v/>
      </c>
      <c r="U1202" s="131" t="str">
        <f>IFERROR(IF(K1202="Residential",N1202*'Emission Factors'!$C$14+O1202*'Emission Factors'!$C$21,N1202*'Emission Factors'!$C$15+O1202*'Emission Factors'!$C$22),"")</f>
        <v/>
      </c>
    </row>
    <row r="1203" spans="2:21" ht="15" customHeight="1" x14ac:dyDescent="0.3">
      <c r="B1203" s="123"/>
      <c r="C1203" s="124"/>
      <c r="D1203" s="132"/>
      <c r="E1203" s="124"/>
      <c r="F1203" s="124"/>
      <c r="G1203" s="124"/>
      <c r="H1203" s="125"/>
      <c r="I1203" s="126"/>
      <c r="J1203" s="127"/>
      <c r="K1203" s="127"/>
      <c r="L1203" s="128" t="str">
        <f>IF(E1203+G1203=0,"",((E1203*'Emission Factors'!C$23)+(G1203*'Emission Factors'!$C$25)))</f>
        <v/>
      </c>
      <c r="M1203" s="128" t="str">
        <f>IF(E1203+G1203=0,"",((E1203*'Emission Factors'!C$24)+(G1203*'Emission Factors'!$C$26)))</f>
        <v/>
      </c>
      <c r="N1203" s="128" t="str">
        <f t="shared" si="54"/>
        <v/>
      </c>
      <c r="O1203" s="128" t="str">
        <f t="shared" si="55"/>
        <v/>
      </c>
      <c r="P1203" s="128" t="str">
        <f>IFERROR(N1203*'Emission Factors'!C$10+O1203*'Emission Factors'!C$17,"")</f>
        <v/>
      </c>
      <c r="Q1203" s="129" t="str">
        <f t="shared" si="56"/>
        <v/>
      </c>
      <c r="R1203" s="130" t="str">
        <f>IFERROR(N1203*'Emission Factors'!C$11+O1203*'Emission Factors'!C$18,"")</f>
        <v/>
      </c>
      <c r="S1203" s="130" t="str">
        <f>IFERROR(N1203*'Emission Factors'!C$12+O1203*'Emission Factors'!C$19,"")</f>
        <v/>
      </c>
      <c r="T1203" s="130" t="str">
        <f>IFERROR(N1203*'Emission Factors'!C$13+O1203*'Emission Factors'!C$20,"")</f>
        <v/>
      </c>
      <c r="U1203" s="131" t="str">
        <f>IFERROR(IF(K1203="Residential",N1203*'Emission Factors'!$C$14+O1203*'Emission Factors'!$C$21,N1203*'Emission Factors'!$C$15+O1203*'Emission Factors'!$C$22),"")</f>
        <v/>
      </c>
    </row>
    <row r="1204" spans="2:21" ht="15" customHeight="1" x14ac:dyDescent="0.3">
      <c r="B1204" s="123"/>
      <c r="C1204" s="124"/>
      <c r="D1204" s="132"/>
      <c r="E1204" s="124"/>
      <c r="F1204" s="124"/>
      <c r="G1204" s="124"/>
      <c r="H1204" s="125"/>
      <c r="I1204" s="126"/>
      <c r="J1204" s="127"/>
      <c r="K1204" s="127"/>
      <c r="L1204" s="128" t="str">
        <f>IF(E1204+G1204=0,"",((E1204*'Emission Factors'!C$23)+(G1204*'Emission Factors'!$C$25)))</f>
        <v/>
      </c>
      <c r="M1204" s="128" t="str">
        <f>IF(E1204+G1204=0,"",((E1204*'Emission Factors'!C$24)+(G1204*'Emission Factors'!$C$26)))</f>
        <v/>
      </c>
      <c r="N1204" s="128" t="str">
        <f t="shared" si="54"/>
        <v/>
      </c>
      <c r="O1204" s="128" t="str">
        <f t="shared" si="55"/>
        <v/>
      </c>
      <c r="P1204" s="128" t="str">
        <f>IFERROR(N1204*'Emission Factors'!C$10+O1204*'Emission Factors'!C$17,"")</f>
        <v/>
      </c>
      <c r="Q1204" s="129" t="str">
        <f t="shared" si="56"/>
        <v/>
      </c>
      <c r="R1204" s="130" t="str">
        <f>IFERROR(N1204*'Emission Factors'!C$11+O1204*'Emission Factors'!C$18,"")</f>
        <v/>
      </c>
      <c r="S1204" s="130" t="str">
        <f>IFERROR(N1204*'Emission Factors'!C$12+O1204*'Emission Factors'!C$19,"")</f>
        <v/>
      </c>
      <c r="T1204" s="130" t="str">
        <f>IFERROR(N1204*'Emission Factors'!C$13+O1204*'Emission Factors'!C$20,"")</f>
        <v/>
      </c>
      <c r="U1204" s="131" t="str">
        <f>IFERROR(IF(K1204="Residential",N1204*'Emission Factors'!$C$14+O1204*'Emission Factors'!$C$21,N1204*'Emission Factors'!$C$15+O1204*'Emission Factors'!$C$22),"")</f>
        <v/>
      </c>
    </row>
    <row r="1205" spans="2:21" ht="15" customHeight="1" x14ac:dyDescent="0.3">
      <c r="B1205" s="123"/>
      <c r="C1205" s="124"/>
      <c r="D1205" s="132"/>
      <c r="E1205" s="124"/>
      <c r="F1205" s="124"/>
      <c r="G1205" s="124"/>
      <c r="H1205" s="125"/>
      <c r="I1205" s="126"/>
      <c r="J1205" s="127"/>
      <c r="K1205" s="127"/>
      <c r="L1205" s="128" t="str">
        <f>IF(E1205+G1205=0,"",((E1205*'Emission Factors'!C$23)+(G1205*'Emission Factors'!$C$25)))</f>
        <v/>
      </c>
      <c r="M1205" s="128" t="str">
        <f>IF(E1205+G1205=0,"",((E1205*'Emission Factors'!C$24)+(G1205*'Emission Factors'!$C$26)))</f>
        <v/>
      </c>
      <c r="N1205" s="128" t="str">
        <f t="shared" si="54"/>
        <v/>
      </c>
      <c r="O1205" s="128" t="str">
        <f t="shared" si="55"/>
        <v/>
      </c>
      <c r="P1205" s="128" t="str">
        <f>IFERROR(N1205*'Emission Factors'!C$10+O1205*'Emission Factors'!C$17,"")</f>
        <v/>
      </c>
      <c r="Q1205" s="129" t="str">
        <f t="shared" si="56"/>
        <v/>
      </c>
      <c r="R1205" s="130" t="str">
        <f>IFERROR(N1205*'Emission Factors'!C$11+O1205*'Emission Factors'!C$18,"")</f>
        <v/>
      </c>
      <c r="S1205" s="130" t="str">
        <f>IFERROR(N1205*'Emission Factors'!C$12+O1205*'Emission Factors'!C$19,"")</f>
        <v/>
      </c>
      <c r="T1205" s="130" t="str">
        <f>IFERROR(N1205*'Emission Factors'!C$13+O1205*'Emission Factors'!C$20,"")</f>
        <v/>
      </c>
      <c r="U1205" s="131" t="str">
        <f>IFERROR(IF(K1205="Residential",N1205*'Emission Factors'!$C$14+O1205*'Emission Factors'!$C$21,N1205*'Emission Factors'!$C$15+O1205*'Emission Factors'!$C$22),"")</f>
        <v/>
      </c>
    </row>
    <row r="1206" spans="2:21" ht="15" customHeight="1" x14ac:dyDescent="0.3">
      <c r="B1206" s="123"/>
      <c r="C1206" s="124"/>
      <c r="D1206" s="132"/>
      <c r="E1206" s="124"/>
      <c r="F1206" s="124"/>
      <c r="G1206" s="124"/>
      <c r="H1206" s="125"/>
      <c r="I1206" s="126"/>
      <c r="J1206" s="127"/>
      <c r="K1206" s="127"/>
      <c r="L1206" s="128" t="str">
        <f>IF(E1206+G1206=0,"",((E1206*'Emission Factors'!C$23)+(G1206*'Emission Factors'!$C$25)))</f>
        <v/>
      </c>
      <c r="M1206" s="128" t="str">
        <f>IF(E1206+G1206=0,"",((E1206*'Emission Factors'!C$24)+(G1206*'Emission Factors'!$C$26)))</f>
        <v/>
      </c>
      <c r="N1206" s="128" t="str">
        <f t="shared" si="54"/>
        <v/>
      </c>
      <c r="O1206" s="128" t="str">
        <f t="shared" si="55"/>
        <v/>
      </c>
      <c r="P1206" s="128" t="str">
        <f>IFERROR(N1206*'Emission Factors'!C$10+O1206*'Emission Factors'!C$17,"")</f>
        <v/>
      </c>
      <c r="Q1206" s="129" t="str">
        <f t="shared" si="56"/>
        <v/>
      </c>
      <c r="R1206" s="130" t="str">
        <f>IFERROR(N1206*'Emission Factors'!C$11+O1206*'Emission Factors'!C$18,"")</f>
        <v/>
      </c>
      <c r="S1206" s="130" t="str">
        <f>IFERROR(N1206*'Emission Factors'!C$12+O1206*'Emission Factors'!C$19,"")</f>
        <v/>
      </c>
      <c r="T1206" s="130" t="str">
        <f>IFERROR(N1206*'Emission Factors'!C$13+O1206*'Emission Factors'!C$20,"")</f>
        <v/>
      </c>
      <c r="U1206" s="131" t="str">
        <f>IFERROR(IF(K1206="Residential",N1206*'Emission Factors'!$C$14+O1206*'Emission Factors'!$C$21,N1206*'Emission Factors'!$C$15+O1206*'Emission Factors'!$C$22),"")</f>
        <v/>
      </c>
    </row>
    <row r="1207" spans="2:21" ht="15" customHeight="1" x14ac:dyDescent="0.3">
      <c r="B1207" s="123"/>
      <c r="C1207" s="124"/>
      <c r="D1207" s="132"/>
      <c r="E1207" s="124"/>
      <c r="F1207" s="124"/>
      <c r="G1207" s="124"/>
      <c r="H1207" s="125"/>
      <c r="I1207" s="126"/>
      <c r="J1207" s="127"/>
      <c r="K1207" s="127"/>
      <c r="L1207" s="128" t="str">
        <f>IF(E1207+G1207=0,"",((E1207*'Emission Factors'!C$23)+(G1207*'Emission Factors'!$C$25)))</f>
        <v/>
      </c>
      <c r="M1207" s="128" t="str">
        <f>IF(E1207+G1207=0,"",((E1207*'Emission Factors'!C$24)+(G1207*'Emission Factors'!$C$26)))</f>
        <v/>
      </c>
      <c r="N1207" s="128" t="str">
        <f t="shared" si="54"/>
        <v/>
      </c>
      <c r="O1207" s="128" t="str">
        <f t="shared" si="55"/>
        <v/>
      </c>
      <c r="P1207" s="128" t="str">
        <f>IFERROR(N1207*'Emission Factors'!C$10+O1207*'Emission Factors'!C$17,"")</f>
        <v/>
      </c>
      <c r="Q1207" s="129" t="str">
        <f t="shared" si="56"/>
        <v/>
      </c>
      <c r="R1207" s="130" t="str">
        <f>IFERROR(N1207*'Emission Factors'!C$11+O1207*'Emission Factors'!C$18,"")</f>
        <v/>
      </c>
      <c r="S1207" s="130" t="str">
        <f>IFERROR(N1207*'Emission Factors'!C$12+O1207*'Emission Factors'!C$19,"")</f>
        <v/>
      </c>
      <c r="T1207" s="130" t="str">
        <f>IFERROR(N1207*'Emission Factors'!C$13+O1207*'Emission Factors'!C$20,"")</f>
        <v/>
      </c>
      <c r="U1207" s="131" t="str">
        <f>IFERROR(IF(K1207="Residential",N1207*'Emission Factors'!$C$14+O1207*'Emission Factors'!$C$21,N1207*'Emission Factors'!$C$15+O1207*'Emission Factors'!$C$22),"")</f>
        <v/>
      </c>
    </row>
    <row r="1208" spans="2:21" ht="15" customHeight="1" x14ac:dyDescent="0.3">
      <c r="B1208" s="123"/>
      <c r="C1208" s="124"/>
      <c r="D1208" s="132"/>
      <c r="E1208" s="124"/>
      <c r="F1208" s="124"/>
      <c r="G1208" s="124"/>
      <c r="H1208" s="125"/>
      <c r="I1208" s="126"/>
      <c r="J1208" s="127"/>
      <c r="K1208" s="127"/>
      <c r="L1208" s="128" t="str">
        <f>IF(E1208+G1208=0,"",((E1208*'Emission Factors'!C$23)+(G1208*'Emission Factors'!$C$25)))</f>
        <v/>
      </c>
      <c r="M1208" s="128" t="str">
        <f>IF(E1208+G1208=0,"",((E1208*'Emission Factors'!C$24)+(G1208*'Emission Factors'!$C$26)))</f>
        <v/>
      </c>
      <c r="N1208" s="128" t="str">
        <f t="shared" si="54"/>
        <v/>
      </c>
      <c r="O1208" s="128" t="str">
        <f t="shared" si="55"/>
        <v/>
      </c>
      <c r="P1208" s="128" t="str">
        <f>IFERROR(N1208*'Emission Factors'!C$10+O1208*'Emission Factors'!C$17,"")</f>
        <v/>
      </c>
      <c r="Q1208" s="129" t="str">
        <f t="shared" si="56"/>
        <v/>
      </c>
      <c r="R1208" s="130" t="str">
        <f>IFERROR(N1208*'Emission Factors'!C$11+O1208*'Emission Factors'!C$18,"")</f>
        <v/>
      </c>
      <c r="S1208" s="130" t="str">
        <f>IFERROR(N1208*'Emission Factors'!C$12+O1208*'Emission Factors'!C$19,"")</f>
        <v/>
      </c>
      <c r="T1208" s="130" t="str">
        <f>IFERROR(N1208*'Emission Factors'!C$13+O1208*'Emission Factors'!C$20,"")</f>
        <v/>
      </c>
      <c r="U1208" s="131" t="str">
        <f>IFERROR(IF(K1208="Residential",N1208*'Emission Factors'!$C$14+O1208*'Emission Factors'!$C$21,N1208*'Emission Factors'!$C$15+O1208*'Emission Factors'!$C$22),"")</f>
        <v/>
      </c>
    </row>
    <row r="1209" spans="2:21" ht="15" customHeight="1" x14ac:dyDescent="0.3">
      <c r="B1209" s="123"/>
      <c r="C1209" s="124"/>
      <c r="D1209" s="132"/>
      <c r="E1209" s="124"/>
      <c r="F1209" s="124"/>
      <c r="G1209" s="124"/>
      <c r="H1209" s="125"/>
      <c r="I1209" s="126"/>
      <c r="J1209" s="127"/>
      <c r="K1209" s="127"/>
      <c r="L1209" s="128" t="str">
        <f>IF(E1209+G1209=0,"",((E1209*'Emission Factors'!C$23)+(G1209*'Emission Factors'!$C$25)))</f>
        <v/>
      </c>
      <c r="M1209" s="128" t="str">
        <f>IF(E1209+G1209=0,"",((E1209*'Emission Factors'!C$24)+(G1209*'Emission Factors'!$C$26)))</f>
        <v/>
      </c>
      <c r="N1209" s="128" t="str">
        <f t="shared" si="54"/>
        <v/>
      </c>
      <c r="O1209" s="128" t="str">
        <f t="shared" si="55"/>
        <v/>
      </c>
      <c r="P1209" s="128" t="str">
        <f>IFERROR(N1209*'Emission Factors'!C$10+O1209*'Emission Factors'!C$17,"")</f>
        <v/>
      </c>
      <c r="Q1209" s="129" t="str">
        <f t="shared" si="56"/>
        <v/>
      </c>
      <c r="R1209" s="130" t="str">
        <f>IFERROR(N1209*'Emission Factors'!C$11+O1209*'Emission Factors'!C$18,"")</f>
        <v/>
      </c>
      <c r="S1209" s="130" t="str">
        <f>IFERROR(N1209*'Emission Factors'!C$12+O1209*'Emission Factors'!C$19,"")</f>
        <v/>
      </c>
      <c r="T1209" s="130" t="str">
        <f>IFERROR(N1209*'Emission Factors'!C$13+O1209*'Emission Factors'!C$20,"")</f>
        <v/>
      </c>
      <c r="U1209" s="131" t="str">
        <f>IFERROR(IF(K1209="Residential",N1209*'Emission Factors'!$C$14+O1209*'Emission Factors'!$C$21,N1209*'Emission Factors'!$C$15+O1209*'Emission Factors'!$C$22),"")</f>
        <v/>
      </c>
    </row>
    <row r="1210" spans="2:21" ht="15" customHeight="1" x14ac:dyDescent="0.3">
      <c r="B1210" s="123"/>
      <c r="C1210" s="124"/>
      <c r="D1210" s="132"/>
      <c r="E1210" s="124"/>
      <c r="F1210" s="124"/>
      <c r="G1210" s="124"/>
      <c r="H1210" s="125"/>
      <c r="I1210" s="126"/>
      <c r="J1210" s="127"/>
      <c r="K1210" s="127"/>
      <c r="L1210" s="128" t="str">
        <f>IF(E1210+G1210=0,"",((E1210*'Emission Factors'!C$23)+(G1210*'Emission Factors'!$C$25)))</f>
        <v/>
      </c>
      <c r="M1210" s="128" t="str">
        <f>IF(E1210+G1210=0,"",((E1210*'Emission Factors'!C$24)+(G1210*'Emission Factors'!$C$26)))</f>
        <v/>
      </c>
      <c r="N1210" s="128" t="str">
        <f t="shared" si="54"/>
        <v/>
      </c>
      <c r="O1210" s="128" t="str">
        <f t="shared" si="55"/>
        <v/>
      </c>
      <c r="P1210" s="128" t="str">
        <f>IFERROR(N1210*'Emission Factors'!C$10+O1210*'Emission Factors'!C$17,"")</f>
        <v/>
      </c>
      <c r="Q1210" s="129" t="str">
        <f t="shared" si="56"/>
        <v/>
      </c>
      <c r="R1210" s="130" t="str">
        <f>IFERROR(N1210*'Emission Factors'!C$11+O1210*'Emission Factors'!C$18,"")</f>
        <v/>
      </c>
      <c r="S1210" s="130" t="str">
        <f>IFERROR(N1210*'Emission Factors'!C$12+O1210*'Emission Factors'!C$19,"")</f>
        <v/>
      </c>
      <c r="T1210" s="130" t="str">
        <f>IFERROR(N1210*'Emission Factors'!C$13+O1210*'Emission Factors'!C$20,"")</f>
        <v/>
      </c>
      <c r="U1210" s="131" t="str">
        <f>IFERROR(IF(K1210="Residential",N1210*'Emission Factors'!$C$14+O1210*'Emission Factors'!$C$21,N1210*'Emission Factors'!$C$15+O1210*'Emission Factors'!$C$22),"")</f>
        <v/>
      </c>
    </row>
    <row r="1211" spans="2:21" ht="15" customHeight="1" x14ac:dyDescent="0.3">
      <c r="B1211" s="123"/>
      <c r="C1211" s="124"/>
      <c r="D1211" s="132"/>
      <c r="E1211" s="124"/>
      <c r="F1211" s="124"/>
      <c r="G1211" s="124"/>
      <c r="H1211" s="125"/>
      <c r="I1211" s="126"/>
      <c r="J1211" s="127"/>
      <c r="K1211" s="127"/>
      <c r="L1211" s="128" t="str">
        <f>IF(E1211+G1211=0,"",((E1211*'Emission Factors'!C$23)+(G1211*'Emission Factors'!$C$25)))</f>
        <v/>
      </c>
      <c r="M1211" s="128" t="str">
        <f>IF(E1211+G1211=0,"",((E1211*'Emission Factors'!C$24)+(G1211*'Emission Factors'!$C$26)))</f>
        <v/>
      </c>
      <c r="N1211" s="128" t="str">
        <f t="shared" si="54"/>
        <v/>
      </c>
      <c r="O1211" s="128" t="str">
        <f t="shared" si="55"/>
        <v/>
      </c>
      <c r="P1211" s="128" t="str">
        <f>IFERROR(N1211*'Emission Factors'!C$10+O1211*'Emission Factors'!C$17,"")</f>
        <v/>
      </c>
      <c r="Q1211" s="129" t="str">
        <f t="shared" si="56"/>
        <v/>
      </c>
      <c r="R1211" s="130" t="str">
        <f>IFERROR(N1211*'Emission Factors'!C$11+O1211*'Emission Factors'!C$18,"")</f>
        <v/>
      </c>
      <c r="S1211" s="130" t="str">
        <f>IFERROR(N1211*'Emission Factors'!C$12+O1211*'Emission Factors'!C$19,"")</f>
        <v/>
      </c>
      <c r="T1211" s="130" t="str">
        <f>IFERROR(N1211*'Emission Factors'!C$13+O1211*'Emission Factors'!C$20,"")</f>
        <v/>
      </c>
      <c r="U1211" s="131" t="str">
        <f>IFERROR(IF(K1211="Residential",N1211*'Emission Factors'!$C$14+O1211*'Emission Factors'!$C$21,N1211*'Emission Factors'!$C$15+O1211*'Emission Factors'!$C$22),"")</f>
        <v/>
      </c>
    </row>
    <row r="1212" spans="2:21" ht="15" customHeight="1" x14ac:dyDescent="0.3">
      <c r="B1212" s="123"/>
      <c r="C1212" s="124"/>
      <c r="D1212" s="132"/>
      <c r="E1212" s="124"/>
      <c r="F1212" s="124"/>
      <c r="G1212" s="124"/>
      <c r="H1212" s="125"/>
      <c r="I1212" s="126"/>
      <c r="J1212" s="127"/>
      <c r="K1212" s="127"/>
      <c r="L1212" s="128" t="str">
        <f>IF(E1212+G1212=0,"",((E1212*'Emission Factors'!C$23)+(G1212*'Emission Factors'!$C$25)))</f>
        <v/>
      </c>
      <c r="M1212" s="128" t="str">
        <f>IF(E1212+G1212=0,"",((E1212*'Emission Factors'!C$24)+(G1212*'Emission Factors'!$C$26)))</f>
        <v/>
      </c>
      <c r="N1212" s="128" t="str">
        <f t="shared" si="54"/>
        <v/>
      </c>
      <c r="O1212" s="128" t="str">
        <f t="shared" si="55"/>
        <v/>
      </c>
      <c r="P1212" s="128" t="str">
        <f>IFERROR(N1212*'Emission Factors'!C$10+O1212*'Emission Factors'!C$17,"")</f>
        <v/>
      </c>
      <c r="Q1212" s="129" t="str">
        <f t="shared" si="56"/>
        <v/>
      </c>
      <c r="R1212" s="130" t="str">
        <f>IFERROR(N1212*'Emission Factors'!C$11+O1212*'Emission Factors'!C$18,"")</f>
        <v/>
      </c>
      <c r="S1212" s="130" t="str">
        <f>IFERROR(N1212*'Emission Factors'!C$12+O1212*'Emission Factors'!C$19,"")</f>
        <v/>
      </c>
      <c r="T1212" s="130" t="str">
        <f>IFERROR(N1212*'Emission Factors'!C$13+O1212*'Emission Factors'!C$20,"")</f>
        <v/>
      </c>
      <c r="U1212" s="131" t="str">
        <f>IFERROR(IF(K1212="Residential",N1212*'Emission Factors'!$C$14+O1212*'Emission Factors'!$C$21,N1212*'Emission Factors'!$C$15+O1212*'Emission Factors'!$C$22),"")</f>
        <v/>
      </c>
    </row>
    <row r="1213" spans="2:21" ht="15" customHeight="1" x14ac:dyDescent="0.3">
      <c r="B1213" s="123"/>
      <c r="C1213" s="124"/>
      <c r="D1213" s="132"/>
      <c r="E1213" s="124"/>
      <c r="F1213" s="124"/>
      <c r="G1213" s="124"/>
      <c r="H1213" s="125"/>
      <c r="I1213" s="126"/>
      <c r="J1213" s="127"/>
      <c r="K1213" s="127"/>
      <c r="L1213" s="128" t="str">
        <f>IF(E1213+G1213=0,"",((E1213*'Emission Factors'!C$23)+(G1213*'Emission Factors'!$C$25)))</f>
        <v/>
      </c>
      <c r="M1213" s="128" t="str">
        <f>IF(E1213+G1213=0,"",((E1213*'Emission Factors'!C$24)+(G1213*'Emission Factors'!$C$26)))</f>
        <v/>
      </c>
      <c r="N1213" s="128" t="str">
        <f t="shared" si="54"/>
        <v/>
      </c>
      <c r="O1213" s="128" t="str">
        <f t="shared" si="55"/>
        <v/>
      </c>
      <c r="P1213" s="128" t="str">
        <f>IFERROR(N1213*'Emission Factors'!C$10+O1213*'Emission Factors'!C$17,"")</f>
        <v/>
      </c>
      <c r="Q1213" s="129" t="str">
        <f t="shared" si="56"/>
        <v/>
      </c>
      <c r="R1213" s="130" t="str">
        <f>IFERROR(N1213*'Emission Factors'!C$11+O1213*'Emission Factors'!C$18,"")</f>
        <v/>
      </c>
      <c r="S1213" s="130" t="str">
        <f>IFERROR(N1213*'Emission Factors'!C$12+O1213*'Emission Factors'!C$19,"")</f>
        <v/>
      </c>
      <c r="T1213" s="130" t="str">
        <f>IFERROR(N1213*'Emission Factors'!C$13+O1213*'Emission Factors'!C$20,"")</f>
        <v/>
      </c>
      <c r="U1213" s="131" t="str">
        <f>IFERROR(IF(K1213="Residential",N1213*'Emission Factors'!$C$14+O1213*'Emission Factors'!$C$21,N1213*'Emission Factors'!$C$15+O1213*'Emission Factors'!$C$22),"")</f>
        <v/>
      </c>
    </row>
    <row r="1214" spans="2:21" ht="15" customHeight="1" x14ac:dyDescent="0.3">
      <c r="B1214" s="123"/>
      <c r="C1214" s="124"/>
      <c r="D1214" s="132"/>
      <c r="E1214" s="124"/>
      <c r="F1214" s="124"/>
      <c r="G1214" s="124"/>
      <c r="H1214" s="125"/>
      <c r="I1214" s="126"/>
      <c r="J1214" s="127"/>
      <c r="K1214" s="127"/>
      <c r="L1214" s="128" t="str">
        <f>IF(E1214+G1214=0,"",((E1214*'Emission Factors'!C$23)+(G1214*'Emission Factors'!$C$25)))</f>
        <v/>
      </c>
      <c r="M1214" s="128" t="str">
        <f>IF(E1214+G1214=0,"",((E1214*'Emission Factors'!C$24)+(G1214*'Emission Factors'!$C$26)))</f>
        <v/>
      </c>
      <c r="N1214" s="128" t="str">
        <f t="shared" si="54"/>
        <v/>
      </c>
      <c r="O1214" s="128" t="str">
        <f t="shared" si="55"/>
        <v/>
      </c>
      <c r="P1214" s="128" t="str">
        <f>IFERROR(N1214*'Emission Factors'!C$10+O1214*'Emission Factors'!C$17,"")</f>
        <v/>
      </c>
      <c r="Q1214" s="129" t="str">
        <f t="shared" si="56"/>
        <v/>
      </c>
      <c r="R1214" s="130" t="str">
        <f>IFERROR(N1214*'Emission Factors'!C$11+O1214*'Emission Factors'!C$18,"")</f>
        <v/>
      </c>
      <c r="S1214" s="130" t="str">
        <f>IFERROR(N1214*'Emission Factors'!C$12+O1214*'Emission Factors'!C$19,"")</f>
        <v/>
      </c>
      <c r="T1214" s="130" t="str">
        <f>IFERROR(N1214*'Emission Factors'!C$13+O1214*'Emission Factors'!C$20,"")</f>
        <v/>
      </c>
      <c r="U1214" s="131" t="str">
        <f>IFERROR(IF(K1214="Residential",N1214*'Emission Factors'!$C$14+O1214*'Emission Factors'!$C$21,N1214*'Emission Factors'!$C$15+O1214*'Emission Factors'!$C$22),"")</f>
        <v/>
      </c>
    </row>
    <row r="1215" spans="2:21" ht="15" customHeight="1" x14ac:dyDescent="0.3">
      <c r="B1215" s="123"/>
      <c r="C1215" s="124"/>
      <c r="D1215" s="132"/>
      <c r="E1215" s="124"/>
      <c r="F1215" s="124"/>
      <c r="G1215" s="124"/>
      <c r="H1215" s="125"/>
      <c r="I1215" s="126"/>
      <c r="J1215" s="127"/>
      <c r="K1215" s="127"/>
      <c r="L1215" s="128" t="str">
        <f>IF(E1215+G1215=0,"",((E1215*'Emission Factors'!C$23)+(G1215*'Emission Factors'!$C$25)))</f>
        <v/>
      </c>
      <c r="M1215" s="128" t="str">
        <f>IF(E1215+G1215=0,"",((E1215*'Emission Factors'!C$24)+(G1215*'Emission Factors'!$C$26)))</f>
        <v/>
      </c>
      <c r="N1215" s="128" t="str">
        <f t="shared" si="54"/>
        <v/>
      </c>
      <c r="O1215" s="128" t="str">
        <f t="shared" si="55"/>
        <v/>
      </c>
      <c r="P1215" s="128" t="str">
        <f>IFERROR(N1215*'Emission Factors'!C$10+O1215*'Emission Factors'!C$17,"")</f>
        <v/>
      </c>
      <c r="Q1215" s="129" t="str">
        <f t="shared" si="56"/>
        <v/>
      </c>
      <c r="R1215" s="130" t="str">
        <f>IFERROR(N1215*'Emission Factors'!C$11+O1215*'Emission Factors'!C$18,"")</f>
        <v/>
      </c>
      <c r="S1215" s="130" t="str">
        <f>IFERROR(N1215*'Emission Factors'!C$12+O1215*'Emission Factors'!C$19,"")</f>
        <v/>
      </c>
      <c r="T1215" s="130" t="str">
        <f>IFERROR(N1215*'Emission Factors'!C$13+O1215*'Emission Factors'!C$20,"")</f>
        <v/>
      </c>
      <c r="U1215" s="131" t="str">
        <f>IFERROR(IF(K1215="Residential",N1215*'Emission Factors'!$C$14+O1215*'Emission Factors'!$C$21,N1215*'Emission Factors'!$C$15+O1215*'Emission Factors'!$C$22),"")</f>
        <v/>
      </c>
    </row>
    <row r="1216" spans="2:21" ht="15" customHeight="1" x14ac:dyDescent="0.3">
      <c r="B1216" s="123"/>
      <c r="C1216" s="124"/>
      <c r="D1216" s="132"/>
      <c r="E1216" s="124"/>
      <c r="F1216" s="124"/>
      <c r="G1216" s="124"/>
      <c r="H1216" s="125"/>
      <c r="I1216" s="126"/>
      <c r="J1216" s="127"/>
      <c r="K1216" s="127"/>
      <c r="L1216" s="128" t="str">
        <f>IF(E1216+G1216=0,"",((E1216*'Emission Factors'!C$23)+(G1216*'Emission Factors'!$C$25)))</f>
        <v/>
      </c>
      <c r="M1216" s="128" t="str">
        <f>IF(E1216+G1216=0,"",((E1216*'Emission Factors'!C$24)+(G1216*'Emission Factors'!$C$26)))</f>
        <v/>
      </c>
      <c r="N1216" s="128" t="str">
        <f t="shared" si="54"/>
        <v/>
      </c>
      <c r="O1216" s="128" t="str">
        <f t="shared" si="55"/>
        <v/>
      </c>
      <c r="P1216" s="128" t="str">
        <f>IFERROR(N1216*'Emission Factors'!C$10+O1216*'Emission Factors'!C$17,"")</f>
        <v/>
      </c>
      <c r="Q1216" s="129" t="str">
        <f t="shared" si="56"/>
        <v/>
      </c>
      <c r="R1216" s="130" t="str">
        <f>IFERROR(N1216*'Emission Factors'!C$11+O1216*'Emission Factors'!C$18,"")</f>
        <v/>
      </c>
      <c r="S1216" s="130" t="str">
        <f>IFERROR(N1216*'Emission Factors'!C$12+O1216*'Emission Factors'!C$19,"")</f>
        <v/>
      </c>
      <c r="T1216" s="130" t="str">
        <f>IFERROR(N1216*'Emission Factors'!C$13+O1216*'Emission Factors'!C$20,"")</f>
        <v/>
      </c>
      <c r="U1216" s="131" t="str">
        <f>IFERROR(IF(K1216="Residential",N1216*'Emission Factors'!$C$14+O1216*'Emission Factors'!$C$21,N1216*'Emission Factors'!$C$15+O1216*'Emission Factors'!$C$22),"")</f>
        <v/>
      </c>
    </row>
    <row r="1217" spans="2:21" ht="15" customHeight="1" x14ac:dyDescent="0.3">
      <c r="B1217" s="123"/>
      <c r="C1217" s="124"/>
      <c r="D1217" s="132"/>
      <c r="E1217" s="124"/>
      <c r="F1217" s="124"/>
      <c r="G1217" s="124"/>
      <c r="H1217" s="125"/>
      <c r="I1217" s="126"/>
      <c r="J1217" s="127"/>
      <c r="K1217" s="127"/>
      <c r="L1217" s="128" t="str">
        <f>IF(E1217+G1217=0,"",((E1217*'Emission Factors'!C$23)+(G1217*'Emission Factors'!$C$25)))</f>
        <v/>
      </c>
      <c r="M1217" s="128" t="str">
        <f>IF(E1217+G1217=0,"",((E1217*'Emission Factors'!C$24)+(G1217*'Emission Factors'!$C$26)))</f>
        <v/>
      </c>
      <c r="N1217" s="128" t="str">
        <f t="shared" si="54"/>
        <v/>
      </c>
      <c r="O1217" s="128" t="str">
        <f t="shared" si="55"/>
        <v/>
      </c>
      <c r="P1217" s="128" t="str">
        <f>IFERROR(N1217*'Emission Factors'!C$10+O1217*'Emission Factors'!C$17,"")</f>
        <v/>
      </c>
      <c r="Q1217" s="129" t="str">
        <f t="shared" si="56"/>
        <v/>
      </c>
      <c r="R1217" s="130" t="str">
        <f>IFERROR(N1217*'Emission Factors'!C$11+O1217*'Emission Factors'!C$18,"")</f>
        <v/>
      </c>
      <c r="S1217" s="130" t="str">
        <f>IFERROR(N1217*'Emission Factors'!C$12+O1217*'Emission Factors'!C$19,"")</f>
        <v/>
      </c>
      <c r="T1217" s="130" t="str">
        <f>IFERROR(N1217*'Emission Factors'!C$13+O1217*'Emission Factors'!C$20,"")</f>
        <v/>
      </c>
      <c r="U1217" s="131" t="str">
        <f>IFERROR(IF(K1217="Residential",N1217*'Emission Factors'!$C$14+O1217*'Emission Factors'!$C$21,N1217*'Emission Factors'!$C$15+O1217*'Emission Factors'!$C$22),"")</f>
        <v/>
      </c>
    </row>
    <row r="1218" spans="2:21" ht="15" customHeight="1" x14ac:dyDescent="0.3">
      <c r="B1218" s="123"/>
      <c r="C1218" s="124"/>
      <c r="D1218" s="132"/>
      <c r="E1218" s="124"/>
      <c r="F1218" s="124"/>
      <c r="G1218" s="124"/>
      <c r="H1218" s="125"/>
      <c r="I1218" s="126"/>
      <c r="J1218" s="127"/>
      <c r="K1218" s="127"/>
      <c r="L1218" s="128" t="str">
        <f>IF(E1218+G1218=0,"",((E1218*'Emission Factors'!C$23)+(G1218*'Emission Factors'!$C$25)))</f>
        <v/>
      </c>
      <c r="M1218" s="128" t="str">
        <f>IF(E1218+G1218=0,"",((E1218*'Emission Factors'!C$24)+(G1218*'Emission Factors'!$C$26)))</f>
        <v/>
      </c>
      <c r="N1218" s="128" t="str">
        <f t="shared" si="54"/>
        <v/>
      </c>
      <c r="O1218" s="128" t="str">
        <f t="shared" si="55"/>
        <v/>
      </c>
      <c r="P1218" s="128" t="str">
        <f>IFERROR(N1218*'Emission Factors'!C$10+O1218*'Emission Factors'!C$17,"")</f>
        <v/>
      </c>
      <c r="Q1218" s="129" t="str">
        <f t="shared" si="56"/>
        <v/>
      </c>
      <c r="R1218" s="130" t="str">
        <f>IFERROR(N1218*'Emission Factors'!C$11+O1218*'Emission Factors'!C$18,"")</f>
        <v/>
      </c>
      <c r="S1218" s="130" t="str">
        <f>IFERROR(N1218*'Emission Factors'!C$12+O1218*'Emission Factors'!C$19,"")</f>
        <v/>
      </c>
      <c r="T1218" s="130" t="str">
        <f>IFERROR(N1218*'Emission Factors'!C$13+O1218*'Emission Factors'!C$20,"")</f>
        <v/>
      </c>
      <c r="U1218" s="131" t="str">
        <f>IFERROR(IF(K1218="Residential",N1218*'Emission Factors'!$C$14+O1218*'Emission Factors'!$C$21,N1218*'Emission Factors'!$C$15+O1218*'Emission Factors'!$C$22),"")</f>
        <v/>
      </c>
    </row>
    <row r="1219" spans="2:21" ht="15" customHeight="1" x14ac:dyDescent="0.3">
      <c r="B1219" s="123"/>
      <c r="C1219" s="124"/>
      <c r="D1219" s="132"/>
      <c r="E1219" s="124"/>
      <c r="F1219" s="124"/>
      <c r="G1219" s="124"/>
      <c r="H1219" s="125"/>
      <c r="I1219" s="126"/>
      <c r="J1219" s="127"/>
      <c r="K1219" s="127"/>
      <c r="L1219" s="128" t="str">
        <f>IF(E1219+G1219=0,"",((E1219*'Emission Factors'!C$23)+(G1219*'Emission Factors'!$C$25)))</f>
        <v/>
      </c>
      <c r="M1219" s="128" t="str">
        <f>IF(E1219+G1219=0,"",((E1219*'Emission Factors'!C$24)+(G1219*'Emission Factors'!$C$26)))</f>
        <v/>
      </c>
      <c r="N1219" s="128" t="str">
        <f t="shared" si="54"/>
        <v/>
      </c>
      <c r="O1219" s="128" t="str">
        <f t="shared" si="55"/>
        <v/>
      </c>
      <c r="P1219" s="128" t="str">
        <f>IFERROR(N1219*'Emission Factors'!C$10+O1219*'Emission Factors'!C$17,"")</f>
        <v/>
      </c>
      <c r="Q1219" s="129" t="str">
        <f t="shared" si="56"/>
        <v/>
      </c>
      <c r="R1219" s="130" t="str">
        <f>IFERROR(N1219*'Emission Factors'!C$11+O1219*'Emission Factors'!C$18,"")</f>
        <v/>
      </c>
      <c r="S1219" s="130" t="str">
        <f>IFERROR(N1219*'Emission Factors'!C$12+O1219*'Emission Factors'!C$19,"")</f>
        <v/>
      </c>
      <c r="T1219" s="130" t="str">
        <f>IFERROR(N1219*'Emission Factors'!C$13+O1219*'Emission Factors'!C$20,"")</f>
        <v/>
      </c>
      <c r="U1219" s="131" t="str">
        <f>IFERROR(IF(K1219="Residential",N1219*'Emission Factors'!$C$14+O1219*'Emission Factors'!$C$21,N1219*'Emission Factors'!$C$15+O1219*'Emission Factors'!$C$22),"")</f>
        <v/>
      </c>
    </row>
    <row r="1220" spans="2:21" ht="15" customHeight="1" x14ac:dyDescent="0.3">
      <c r="B1220" s="123"/>
      <c r="C1220" s="124"/>
      <c r="D1220" s="132"/>
      <c r="E1220" s="124"/>
      <c r="F1220" s="124"/>
      <c r="G1220" s="124"/>
      <c r="H1220" s="125"/>
      <c r="I1220" s="126"/>
      <c r="J1220" s="127"/>
      <c r="K1220" s="127"/>
      <c r="L1220" s="128" t="str">
        <f>IF(E1220+G1220=0,"",((E1220*'Emission Factors'!C$23)+(G1220*'Emission Factors'!$C$25)))</f>
        <v/>
      </c>
      <c r="M1220" s="128" t="str">
        <f>IF(E1220+G1220=0,"",((E1220*'Emission Factors'!C$24)+(G1220*'Emission Factors'!$C$26)))</f>
        <v/>
      </c>
      <c r="N1220" s="128" t="str">
        <f t="shared" si="54"/>
        <v/>
      </c>
      <c r="O1220" s="128" t="str">
        <f t="shared" si="55"/>
        <v/>
      </c>
      <c r="P1220" s="128" t="str">
        <f>IFERROR(N1220*'Emission Factors'!C$10+O1220*'Emission Factors'!C$17,"")</f>
        <v/>
      </c>
      <c r="Q1220" s="129" t="str">
        <f t="shared" si="56"/>
        <v/>
      </c>
      <c r="R1220" s="130" t="str">
        <f>IFERROR(N1220*'Emission Factors'!C$11+O1220*'Emission Factors'!C$18,"")</f>
        <v/>
      </c>
      <c r="S1220" s="130" t="str">
        <f>IFERROR(N1220*'Emission Factors'!C$12+O1220*'Emission Factors'!C$19,"")</f>
        <v/>
      </c>
      <c r="T1220" s="130" t="str">
        <f>IFERROR(N1220*'Emission Factors'!C$13+O1220*'Emission Factors'!C$20,"")</f>
        <v/>
      </c>
      <c r="U1220" s="131" t="str">
        <f>IFERROR(IF(K1220="Residential",N1220*'Emission Factors'!$C$14+O1220*'Emission Factors'!$C$21,N1220*'Emission Factors'!$C$15+O1220*'Emission Factors'!$C$22),"")</f>
        <v/>
      </c>
    </row>
    <row r="1221" spans="2:21" ht="15" customHeight="1" x14ac:dyDescent="0.3">
      <c r="B1221" s="123"/>
      <c r="C1221" s="124"/>
      <c r="D1221" s="132"/>
      <c r="E1221" s="124"/>
      <c r="F1221" s="124"/>
      <c r="G1221" s="124"/>
      <c r="H1221" s="125"/>
      <c r="I1221" s="126"/>
      <c r="J1221" s="127"/>
      <c r="K1221" s="127"/>
      <c r="L1221" s="128" t="str">
        <f>IF(E1221+G1221=0,"",((E1221*'Emission Factors'!C$23)+(G1221*'Emission Factors'!$C$25)))</f>
        <v/>
      </c>
      <c r="M1221" s="128" t="str">
        <f>IF(E1221+G1221=0,"",((E1221*'Emission Factors'!C$24)+(G1221*'Emission Factors'!$C$26)))</f>
        <v/>
      </c>
      <c r="N1221" s="128" t="str">
        <f t="shared" si="54"/>
        <v/>
      </c>
      <c r="O1221" s="128" t="str">
        <f t="shared" si="55"/>
        <v/>
      </c>
      <c r="P1221" s="128" t="str">
        <f>IFERROR(N1221*'Emission Factors'!C$10+O1221*'Emission Factors'!C$17,"")</f>
        <v/>
      </c>
      <c r="Q1221" s="129" t="str">
        <f t="shared" si="56"/>
        <v/>
      </c>
      <c r="R1221" s="130" t="str">
        <f>IFERROR(N1221*'Emission Factors'!C$11+O1221*'Emission Factors'!C$18,"")</f>
        <v/>
      </c>
      <c r="S1221" s="130" t="str">
        <f>IFERROR(N1221*'Emission Factors'!C$12+O1221*'Emission Factors'!C$19,"")</f>
        <v/>
      </c>
      <c r="T1221" s="130" t="str">
        <f>IFERROR(N1221*'Emission Factors'!C$13+O1221*'Emission Factors'!C$20,"")</f>
        <v/>
      </c>
      <c r="U1221" s="131" t="str">
        <f>IFERROR(IF(K1221="Residential",N1221*'Emission Factors'!$C$14+O1221*'Emission Factors'!$C$21,N1221*'Emission Factors'!$C$15+O1221*'Emission Factors'!$C$22),"")</f>
        <v/>
      </c>
    </row>
    <row r="1222" spans="2:21" ht="15" customHeight="1" x14ac:dyDescent="0.3">
      <c r="B1222" s="123"/>
      <c r="C1222" s="124"/>
      <c r="D1222" s="132"/>
      <c r="E1222" s="124"/>
      <c r="F1222" s="124"/>
      <c r="G1222" s="124"/>
      <c r="H1222" s="125"/>
      <c r="I1222" s="126"/>
      <c r="J1222" s="127"/>
      <c r="K1222" s="127"/>
      <c r="L1222" s="128" t="str">
        <f>IF(E1222+G1222=0,"",((E1222*'Emission Factors'!C$23)+(G1222*'Emission Factors'!$C$25)))</f>
        <v/>
      </c>
      <c r="M1222" s="128" t="str">
        <f>IF(E1222+G1222=0,"",((E1222*'Emission Factors'!C$24)+(G1222*'Emission Factors'!$C$26)))</f>
        <v/>
      </c>
      <c r="N1222" s="128" t="str">
        <f t="shared" si="54"/>
        <v/>
      </c>
      <c r="O1222" s="128" t="str">
        <f t="shared" si="55"/>
        <v/>
      </c>
      <c r="P1222" s="128" t="str">
        <f>IFERROR(N1222*'Emission Factors'!C$10+O1222*'Emission Factors'!C$17,"")</f>
        <v/>
      </c>
      <c r="Q1222" s="129" t="str">
        <f t="shared" si="56"/>
        <v/>
      </c>
      <c r="R1222" s="130" t="str">
        <f>IFERROR(N1222*'Emission Factors'!C$11+O1222*'Emission Factors'!C$18,"")</f>
        <v/>
      </c>
      <c r="S1222" s="130" t="str">
        <f>IFERROR(N1222*'Emission Factors'!C$12+O1222*'Emission Factors'!C$19,"")</f>
        <v/>
      </c>
      <c r="T1222" s="130" t="str">
        <f>IFERROR(N1222*'Emission Factors'!C$13+O1222*'Emission Factors'!C$20,"")</f>
        <v/>
      </c>
      <c r="U1222" s="131" t="str">
        <f>IFERROR(IF(K1222="Residential",N1222*'Emission Factors'!$C$14+O1222*'Emission Factors'!$C$21,N1222*'Emission Factors'!$C$15+O1222*'Emission Factors'!$C$22),"")</f>
        <v/>
      </c>
    </row>
    <row r="1223" spans="2:21" ht="15" customHeight="1" x14ac:dyDescent="0.3">
      <c r="B1223" s="123"/>
      <c r="C1223" s="124"/>
      <c r="D1223" s="132"/>
      <c r="E1223" s="124"/>
      <c r="F1223" s="124"/>
      <c r="G1223" s="124"/>
      <c r="H1223" s="125"/>
      <c r="I1223" s="126"/>
      <c r="J1223" s="127"/>
      <c r="K1223" s="127"/>
      <c r="L1223" s="128" t="str">
        <f>IF(E1223+G1223=0,"",((E1223*'Emission Factors'!C$23)+(G1223*'Emission Factors'!$C$25)))</f>
        <v/>
      </c>
      <c r="M1223" s="128" t="str">
        <f>IF(E1223+G1223=0,"",((E1223*'Emission Factors'!C$24)+(G1223*'Emission Factors'!$C$26)))</f>
        <v/>
      </c>
      <c r="N1223" s="128" t="str">
        <f t="shared" si="54"/>
        <v/>
      </c>
      <c r="O1223" s="128" t="str">
        <f t="shared" si="55"/>
        <v/>
      </c>
      <c r="P1223" s="128" t="str">
        <f>IFERROR(N1223*'Emission Factors'!C$10+O1223*'Emission Factors'!C$17,"")</f>
        <v/>
      </c>
      <c r="Q1223" s="129" t="str">
        <f t="shared" si="56"/>
        <v/>
      </c>
      <c r="R1223" s="130" t="str">
        <f>IFERROR(N1223*'Emission Factors'!C$11+O1223*'Emission Factors'!C$18,"")</f>
        <v/>
      </c>
      <c r="S1223" s="130" t="str">
        <f>IFERROR(N1223*'Emission Factors'!C$12+O1223*'Emission Factors'!C$19,"")</f>
        <v/>
      </c>
      <c r="T1223" s="130" t="str">
        <f>IFERROR(N1223*'Emission Factors'!C$13+O1223*'Emission Factors'!C$20,"")</f>
        <v/>
      </c>
      <c r="U1223" s="131" t="str">
        <f>IFERROR(IF(K1223="Residential",N1223*'Emission Factors'!$C$14+O1223*'Emission Factors'!$C$21,N1223*'Emission Factors'!$C$15+O1223*'Emission Factors'!$C$22),"")</f>
        <v/>
      </c>
    </row>
    <row r="1224" spans="2:21" ht="15" customHeight="1" x14ac:dyDescent="0.3">
      <c r="B1224" s="123"/>
      <c r="C1224" s="124"/>
      <c r="D1224" s="132"/>
      <c r="E1224" s="124"/>
      <c r="F1224" s="124"/>
      <c r="G1224" s="124"/>
      <c r="H1224" s="125"/>
      <c r="I1224" s="126"/>
      <c r="J1224" s="127"/>
      <c r="K1224" s="127"/>
      <c r="L1224" s="128" t="str">
        <f>IF(E1224+G1224=0,"",((E1224*'Emission Factors'!C$23)+(G1224*'Emission Factors'!$C$25)))</f>
        <v/>
      </c>
      <c r="M1224" s="128" t="str">
        <f>IF(E1224+G1224=0,"",((E1224*'Emission Factors'!C$24)+(G1224*'Emission Factors'!$C$26)))</f>
        <v/>
      </c>
      <c r="N1224" s="128" t="str">
        <f t="shared" si="54"/>
        <v/>
      </c>
      <c r="O1224" s="128" t="str">
        <f t="shared" si="55"/>
        <v/>
      </c>
      <c r="P1224" s="128" t="str">
        <f>IFERROR(N1224*'Emission Factors'!C$10+O1224*'Emission Factors'!C$17,"")</f>
        <v/>
      </c>
      <c r="Q1224" s="129" t="str">
        <f t="shared" si="56"/>
        <v/>
      </c>
      <c r="R1224" s="130" t="str">
        <f>IFERROR(N1224*'Emission Factors'!C$11+O1224*'Emission Factors'!C$18,"")</f>
        <v/>
      </c>
      <c r="S1224" s="130" t="str">
        <f>IFERROR(N1224*'Emission Factors'!C$12+O1224*'Emission Factors'!C$19,"")</f>
        <v/>
      </c>
      <c r="T1224" s="130" t="str">
        <f>IFERROR(N1224*'Emission Factors'!C$13+O1224*'Emission Factors'!C$20,"")</f>
        <v/>
      </c>
      <c r="U1224" s="131" t="str">
        <f>IFERROR(IF(K1224="Residential",N1224*'Emission Factors'!$C$14+O1224*'Emission Factors'!$C$21,N1224*'Emission Factors'!$C$15+O1224*'Emission Factors'!$C$22),"")</f>
        <v/>
      </c>
    </row>
    <row r="1225" spans="2:21" ht="15" customHeight="1" x14ac:dyDescent="0.3">
      <c r="B1225" s="123"/>
      <c r="C1225" s="124"/>
      <c r="D1225" s="132"/>
      <c r="E1225" s="124"/>
      <c r="F1225" s="124"/>
      <c r="G1225" s="124"/>
      <c r="H1225" s="125"/>
      <c r="I1225" s="126"/>
      <c r="J1225" s="127"/>
      <c r="K1225" s="127"/>
      <c r="L1225" s="128" t="str">
        <f>IF(E1225+G1225=0,"",((E1225*'Emission Factors'!C$23)+(G1225*'Emission Factors'!$C$25)))</f>
        <v/>
      </c>
      <c r="M1225" s="128" t="str">
        <f>IF(E1225+G1225=0,"",((E1225*'Emission Factors'!C$24)+(G1225*'Emission Factors'!$C$26)))</f>
        <v/>
      </c>
      <c r="N1225" s="128" t="str">
        <f t="shared" si="54"/>
        <v/>
      </c>
      <c r="O1225" s="128" t="str">
        <f t="shared" si="55"/>
        <v/>
      </c>
      <c r="P1225" s="128" t="str">
        <f>IFERROR(N1225*'Emission Factors'!C$10+O1225*'Emission Factors'!C$17,"")</f>
        <v/>
      </c>
      <c r="Q1225" s="129" t="str">
        <f t="shared" si="56"/>
        <v/>
      </c>
      <c r="R1225" s="130" t="str">
        <f>IFERROR(N1225*'Emission Factors'!C$11+O1225*'Emission Factors'!C$18,"")</f>
        <v/>
      </c>
      <c r="S1225" s="130" t="str">
        <f>IFERROR(N1225*'Emission Factors'!C$12+O1225*'Emission Factors'!C$19,"")</f>
        <v/>
      </c>
      <c r="T1225" s="130" t="str">
        <f>IFERROR(N1225*'Emission Factors'!C$13+O1225*'Emission Factors'!C$20,"")</f>
        <v/>
      </c>
      <c r="U1225" s="131" t="str">
        <f>IFERROR(IF(K1225="Residential",N1225*'Emission Factors'!$C$14+O1225*'Emission Factors'!$C$21,N1225*'Emission Factors'!$C$15+O1225*'Emission Factors'!$C$22),"")</f>
        <v/>
      </c>
    </row>
    <row r="1226" spans="2:21" ht="15" customHeight="1" x14ac:dyDescent="0.3">
      <c r="B1226" s="123"/>
      <c r="C1226" s="124"/>
      <c r="D1226" s="132"/>
      <c r="E1226" s="124"/>
      <c r="F1226" s="124"/>
      <c r="G1226" s="124"/>
      <c r="H1226" s="125"/>
      <c r="I1226" s="126"/>
      <c r="J1226" s="127"/>
      <c r="K1226" s="127"/>
      <c r="L1226" s="128" t="str">
        <f>IF(E1226+G1226=0,"",((E1226*'Emission Factors'!C$23)+(G1226*'Emission Factors'!$C$25)))</f>
        <v/>
      </c>
      <c r="M1226" s="128" t="str">
        <f>IF(E1226+G1226=0,"",((E1226*'Emission Factors'!C$24)+(G1226*'Emission Factors'!$C$26)))</f>
        <v/>
      </c>
      <c r="N1226" s="128" t="str">
        <f t="shared" si="54"/>
        <v/>
      </c>
      <c r="O1226" s="128" t="str">
        <f t="shared" si="55"/>
        <v/>
      </c>
      <c r="P1226" s="128" t="str">
        <f>IFERROR(N1226*'Emission Factors'!C$10+O1226*'Emission Factors'!C$17,"")</f>
        <v/>
      </c>
      <c r="Q1226" s="129" t="str">
        <f t="shared" si="56"/>
        <v/>
      </c>
      <c r="R1226" s="130" t="str">
        <f>IFERROR(N1226*'Emission Factors'!C$11+O1226*'Emission Factors'!C$18,"")</f>
        <v/>
      </c>
      <c r="S1226" s="130" t="str">
        <f>IFERROR(N1226*'Emission Factors'!C$12+O1226*'Emission Factors'!C$19,"")</f>
        <v/>
      </c>
      <c r="T1226" s="130" t="str">
        <f>IFERROR(N1226*'Emission Factors'!C$13+O1226*'Emission Factors'!C$20,"")</f>
        <v/>
      </c>
      <c r="U1226" s="131" t="str">
        <f>IFERROR(IF(K1226="Residential",N1226*'Emission Factors'!$C$14+O1226*'Emission Factors'!$C$21,N1226*'Emission Factors'!$C$15+O1226*'Emission Factors'!$C$22),"")</f>
        <v/>
      </c>
    </row>
    <row r="1227" spans="2:21" ht="15" customHeight="1" x14ac:dyDescent="0.3">
      <c r="B1227" s="123"/>
      <c r="C1227" s="124"/>
      <c r="D1227" s="132"/>
      <c r="E1227" s="124"/>
      <c r="F1227" s="124"/>
      <c r="G1227" s="124"/>
      <c r="H1227" s="125"/>
      <c r="I1227" s="126"/>
      <c r="J1227" s="127"/>
      <c r="K1227" s="127"/>
      <c r="L1227" s="128" t="str">
        <f>IF(E1227+G1227=0,"",((E1227*'Emission Factors'!C$23)+(G1227*'Emission Factors'!$C$25)))</f>
        <v/>
      </c>
      <c r="M1227" s="128" t="str">
        <f>IF(E1227+G1227=0,"",((E1227*'Emission Factors'!C$24)+(G1227*'Emission Factors'!$C$26)))</f>
        <v/>
      </c>
      <c r="N1227" s="128" t="str">
        <f t="shared" si="54"/>
        <v/>
      </c>
      <c r="O1227" s="128" t="str">
        <f t="shared" si="55"/>
        <v/>
      </c>
      <c r="P1227" s="128" t="str">
        <f>IFERROR(N1227*'Emission Factors'!C$10+O1227*'Emission Factors'!C$17,"")</f>
        <v/>
      </c>
      <c r="Q1227" s="129" t="str">
        <f t="shared" si="56"/>
        <v/>
      </c>
      <c r="R1227" s="130" t="str">
        <f>IFERROR(N1227*'Emission Factors'!C$11+O1227*'Emission Factors'!C$18,"")</f>
        <v/>
      </c>
      <c r="S1227" s="130" t="str">
        <f>IFERROR(N1227*'Emission Factors'!C$12+O1227*'Emission Factors'!C$19,"")</f>
        <v/>
      </c>
      <c r="T1227" s="130" t="str">
        <f>IFERROR(N1227*'Emission Factors'!C$13+O1227*'Emission Factors'!C$20,"")</f>
        <v/>
      </c>
      <c r="U1227" s="131" t="str">
        <f>IFERROR(IF(K1227="Residential",N1227*'Emission Factors'!$C$14+O1227*'Emission Factors'!$C$21,N1227*'Emission Factors'!$C$15+O1227*'Emission Factors'!$C$22),"")</f>
        <v/>
      </c>
    </row>
    <row r="1228" spans="2:21" ht="15" customHeight="1" x14ac:dyDescent="0.3">
      <c r="B1228" s="123"/>
      <c r="C1228" s="124"/>
      <c r="D1228" s="132"/>
      <c r="E1228" s="124"/>
      <c r="F1228" s="124"/>
      <c r="G1228" s="124"/>
      <c r="H1228" s="125"/>
      <c r="I1228" s="126"/>
      <c r="J1228" s="127"/>
      <c r="K1228" s="127"/>
      <c r="L1228" s="128" t="str">
        <f>IF(E1228+G1228=0,"",((E1228*'Emission Factors'!C$23)+(G1228*'Emission Factors'!$C$25)))</f>
        <v/>
      </c>
      <c r="M1228" s="128" t="str">
        <f>IF(E1228+G1228=0,"",((E1228*'Emission Factors'!C$24)+(G1228*'Emission Factors'!$C$26)))</f>
        <v/>
      </c>
      <c r="N1228" s="128" t="str">
        <f t="shared" si="54"/>
        <v/>
      </c>
      <c r="O1228" s="128" t="str">
        <f t="shared" si="55"/>
        <v/>
      </c>
      <c r="P1228" s="128" t="str">
        <f>IFERROR(N1228*'Emission Factors'!C$10+O1228*'Emission Factors'!C$17,"")</f>
        <v/>
      </c>
      <c r="Q1228" s="129" t="str">
        <f t="shared" si="56"/>
        <v/>
      </c>
      <c r="R1228" s="130" t="str">
        <f>IFERROR(N1228*'Emission Factors'!C$11+O1228*'Emission Factors'!C$18,"")</f>
        <v/>
      </c>
      <c r="S1228" s="130" t="str">
        <f>IFERROR(N1228*'Emission Factors'!C$12+O1228*'Emission Factors'!C$19,"")</f>
        <v/>
      </c>
      <c r="T1228" s="130" t="str">
        <f>IFERROR(N1228*'Emission Factors'!C$13+O1228*'Emission Factors'!C$20,"")</f>
        <v/>
      </c>
      <c r="U1228" s="131" t="str">
        <f>IFERROR(IF(K1228="Residential",N1228*'Emission Factors'!$C$14+O1228*'Emission Factors'!$C$21,N1228*'Emission Factors'!$C$15+O1228*'Emission Factors'!$C$22),"")</f>
        <v/>
      </c>
    </row>
    <row r="1229" spans="2:21" ht="15" customHeight="1" x14ac:dyDescent="0.3">
      <c r="B1229" s="123"/>
      <c r="C1229" s="124"/>
      <c r="D1229" s="132"/>
      <c r="E1229" s="124"/>
      <c r="F1229" s="124"/>
      <c r="G1229" s="124"/>
      <c r="H1229" s="125"/>
      <c r="I1229" s="126"/>
      <c r="J1229" s="127"/>
      <c r="K1229" s="127"/>
      <c r="L1229" s="128" t="str">
        <f>IF(E1229+G1229=0,"",((E1229*'Emission Factors'!C$23)+(G1229*'Emission Factors'!$C$25)))</f>
        <v/>
      </c>
      <c r="M1229" s="128" t="str">
        <f>IF(E1229+G1229=0,"",((E1229*'Emission Factors'!C$24)+(G1229*'Emission Factors'!$C$26)))</f>
        <v/>
      </c>
      <c r="N1229" s="128" t="str">
        <f t="shared" si="54"/>
        <v/>
      </c>
      <c r="O1229" s="128" t="str">
        <f t="shared" si="55"/>
        <v/>
      </c>
      <c r="P1229" s="128" t="str">
        <f>IFERROR(N1229*'Emission Factors'!C$10+O1229*'Emission Factors'!C$17,"")</f>
        <v/>
      </c>
      <c r="Q1229" s="129" t="str">
        <f t="shared" si="56"/>
        <v/>
      </c>
      <c r="R1229" s="130" t="str">
        <f>IFERROR(N1229*'Emission Factors'!C$11+O1229*'Emission Factors'!C$18,"")</f>
        <v/>
      </c>
      <c r="S1229" s="130" t="str">
        <f>IFERROR(N1229*'Emission Factors'!C$12+O1229*'Emission Factors'!C$19,"")</f>
        <v/>
      </c>
      <c r="T1229" s="130" t="str">
        <f>IFERROR(N1229*'Emission Factors'!C$13+O1229*'Emission Factors'!C$20,"")</f>
        <v/>
      </c>
      <c r="U1229" s="131" t="str">
        <f>IFERROR(IF(K1229="Residential",N1229*'Emission Factors'!$C$14+O1229*'Emission Factors'!$C$21,N1229*'Emission Factors'!$C$15+O1229*'Emission Factors'!$C$22),"")</f>
        <v/>
      </c>
    </row>
    <row r="1230" spans="2:21" ht="15" customHeight="1" x14ac:dyDescent="0.3">
      <c r="B1230" s="123"/>
      <c r="C1230" s="124"/>
      <c r="D1230" s="132"/>
      <c r="E1230" s="124"/>
      <c r="F1230" s="124"/>
      <c r="G1230" s="124"/>
      <c r="H1230" s="125"/>
      <c r="I1230" s="126"/>
      <c r="J1230" s="127"/>
      <c r="K1230" s="127"/>
      <c r="L1230" s="128" t="str">
        <f>IF(E1230+G1230=0,"",((E1230*'Emission Factors'!C$23)+(G1230*'Emission Factors'!$C$25)))</f>
        <v/>
      </c>
      <c r="M1230" s="128" t="str">
        <f>IF(E1230+G1230=0,"",((E1230*'Emission Factors'!C$24)+(G1230*'Emission Factors'!$C$26)))</f>
        <v/>
      </c>
      <c r="N1230" s="128" t="str">
        <f t="shared" si="54"/>
        <v/>
      </c>
      <c r="O1230" s="128" t="str">
        <f t="shared" si="55"/>
        <v/>
      </c>
      <c r="P1230" s="128" t="str">
        <f>IFERROR(N1230*'Emission Factors'!C$10+O1230*'Emission Factors'!C$17,"")</f>
        <v/>
      </c>
      <c r="Q1230" s="129" t="str">
        <f t="shared" si="56"/>
        <v/>
      </c>
      <c r="R1230" s="130" t="str">
        <f>IFERROR(N1230*'Emission Factors'!C$11+O1230*'Emission Factors'!C$18,"")</f>
        <v/>
      </c>
      <c r="S1230" s="130" t="str">
        <f>IFERROR(N1230*'Emission Factors'!C$12+O1230*'Emission Factors'!C$19,"")</f>
        <v/>
      </c>
      <c r="T1230" s="130" t="str">
        <f>IFERROR(N1230*'Emission Factors'!C$13+O1230*'Emission Factors'!C$20,"")</f>
        <v/>
      </c>
      <c r="U1230" s="131" t="str">
        <f>IFERROR(IF(K1230="Residential",N1230*'Emission Factors'!$C$14+O1230*'Emission Factors'!$C$21,N1230*'Emission Factors'!$C$15+O1230*'Emission Factors'!$C$22),"")</f>
        <v/>
      </c>
    </row>
    <row r="1231" spans="2:21" ht="15" customHeight="1" x14ac:dyDescent="0.3">
      <c r="B1231" s="123"/>
      <c r="C1231" s="124"/>
      <c r="D1231" s="132"/>
      <c r="E1231" s="124"/>
      <c r="F1231" s="124"/>
      <c r="G1231" s="124"/>
      <c r="H1231" s="125"/>
      <c r="I1231" s="126"/>
      <c r="J1231" s="127"/>
      <c r="K1231" s="127"/>
      <c r="L1231" s="128" t="str">
        <f>IF(E1231+G1231=0,"",((E1231*'Emission Factors'!C$23)+(G1231*'Emission Factors'!$C$25)))</f>
        <v/>
      </c>
      <c r="M1231" s="128" t="str">
        <f>IF(E1231+G1231=0,"",((E1231*'Emission Factors'!C$24)+(G1231*'Emission Factors'!$C$26)))</f>
        <v/>
      </c>
      <c r="N1231" s="128" t="str">
        <f t="shared" ref="N1231:N1294" si="57">IFERROR(L1231*J1231,"")</f>
        <v/>
      </c>
      <c r="O1231" s="128" t="str">
        <f t="shared" ref="O1231:O1294" si="58">IFERROR(M1231*J1231,"")</f>
        <v/>
      </c>
      <c r="P1231" s="128" t="str">
        <f>IFERROR(N1231*'Emission Factors'!C$10+O1231*'Emission Factors'!C$17,"")</f>
        <v/>
      </c>
      <c r="Q1231" s="129" t="str">
        <f t="shared" ref="Q1231:Q1294" si="59">IFERROR(P1231/I1231,"")</f>
        <v/>
      </c>
      <c r="R1231" s="130" t="str">
        <f>IFERROR(N1231*'Emission Factors'!C$11+O1231*'Emission Factors'!C$18,"")</f>
        <v/>
      </c>
      <c r="S1231" s="130" t="str">
        <f>IFERROR(N1231*'Emission Factors'!C$12+O1231*'Emission Factors'!C$19,"")</f>
        <v/>
      </c>
      <c r="T1231" s="130" t="str">
        <f>IFERROR(N1231*'Emission Factors'!C$13+O1231*'Emission Factors'!C$20,"")</f>
        <v/>
      </c>
      <c r="U1231" s="131" t="str">
        <f>IFERROR(IF(K1231="Residential",N1231*'Emission Factors'!$C$14+O1231*'Emission Factors'!$C$21,N1231*'Emission Factors'!$C$15+O1231*'Emission Factors'!$C$22),"")</f>
        <v/>
      </c>
    </row>
    <row r="1232" spans="2:21" ht="15" customHeight="1" x14ac:dyDescent="0.3">
      <c r="B1232" s="123"/>
      <c r="C1232" s="124"/>
      <c r="D1232" s="132"/>
      <c r="E1232" s="124"/>
      <c r="F1232" s="124"/>
      <c r="G1232" s="124"/>
      <c r="H1232" s="125"/>
      <c r="I1232" s="126"/>
      <c r="J1232" s="127"/>
      <c r="K1232" s="127"/>
      <c r="L1232" s="128" t="str">
        <f>IF(E1232+G1232=0,"",((E1232*'Emission Factors'!C$23)+(G1232*'Emission Factors'!$C$25)))</f>
        <v/>
      </c>
      <c r="M1232" s="128" t="str">
        <f>IF(E1232+G1232=0,"",((E1232*'Emission Factors'!C$24)+(G1232*'Emission Factors'!$C$26)))</f>
        <v/>
      </c>
      <c r="N1232" s="128" t="str">
        <f t="shared" si="57"/>
        <v/>
      </c>
      <c r="O1232" s="128" t="str">
        <f t="shared" si="58"/>
        <v/>
      </c>
      <c r="P1232" s="128" t="str">
        <f>IFERROR(N1232*'Emission Factors'!C$10+O1232*'Emission Factors'!C$17,"")</f>
        <v/>
      </c>
      <c r="Q1232" s="129" t="str">
        <f t="shared" si="59"/>
        <v/>
      </c>
      <c r="R1232" s="130" t="str">
        <f>IFERROR(N1232*'Emission Factors'!C$11+O1232*'Emission Factors'!C$18,"")</f>
        <v/>
      </c>
      <c r="S1232" s="130" t="str">
        <f>IFERROR(N1232*'Emission Factors'!C$12+O1232*'Emission Factors'!C$19,"")</f>
        <v/>
      </c>
      <c r="T1232" s="130" t="str">
        <f>IFERROR(N1232*'Emission Factors'!C$13+O1232*'Emission Factors'!C$20,"")</f>
        <v/>
      </c>
      <c r="U1232" s="131" t="str">
        <f>IFERROR(IF(K1232="Residential",N1232*'Emission Factors'!$C$14+O1232*'Emission Factors'!$C$21,N1232*'Emission Factors'!$C$15+O1232*'Emission Factors'!$C$22),"")</f>
        <v/>
      </c>
    </row>
    <row r="1233" spans="2:21" ht="15" customHeight="1" x14ac:dyDescent="0.3">
      <c r="B1233" s="123"/>
      <c r="C1233" s="124"/>
      <c r="D1233" s="132"/>
      <c r="E1233" s="124"/>
      <c r="F1233" s="124"/>
      <c r="G1233" s="124"/>
      <c r="H1233" s="125"/>
      <c r="I1233" s="126"/>
      <c r="J1233" s="127"/>
      <c r="K1233" s="127"/>
      <c r="L1233" s="128" t="str">
        <f>IF(E1233+G1233=0,"",((E1233*'Emission Factors'!C$23)+(G1233*'Emission Factors'!$C$25)))</f>
        <v/>
      </c>
      <c r="M1233" s="128" t="str">
        <f>IF(E1233+G1233=0,"",((E1233*'Emission Factors'!C$24)+(G1233*'Emission Factors'!$C$26)))</f>
        <v/>
      </c>
      <c r="N1233" s="128" t="str">
        <f t="shared" si="57"/>
        <v/>
      </c>
      <c r="O1233" s="128" t="str">
        <f t="shared" si="58"/>
        <v/>
      </c>
      <c r="P1233" s="128" t="str">
        <f>IFERROR(N1233*'Emission Factors'!C$10+O1233*'Emission Factors'!C$17,"")</f>
        <v/>
      </c>
      <c r="Q1233" s="129" t="str">
        <f t="shared" si="59"/>
        <v/>
      </c>
      <c r="R1233" s="130" t="str">
        <f>IFERROR(N1233*'Emission Factors'!C$11+O1233*'Emission Factors'!C$18,"")</f>
        <v/>
      </c>
      <c r="S1233" s="130" t="str">
        <f>IFERROR(N1233*'Emission Factors'!C$12+O1233*'Emission Factors'!C$19,"")</f>
        <v/>
      </c>
      <c r="T1233" s="130" t="str">
        <f>IFERROR(N1233*'Emission Factors'!C$13+O1233*'Emission Factors'!C$20,"")</f>
        <v/>
      </c>
      <c r="U1233" s="131" t="str">
        <f>IFERROR(IF(K1233="Residential",N1233*'Emission Factors'!$C$14+O1233*'Emission Factors'!$C$21,N1233*'Emission Factors'!$C$15+O1233*'Emission Factors'!$C$22),"")</f>
        <v/>
      </c>
    </row>
    <row r="1234" spans="2:21" ht="15" customHeight="1" x14ac:dyDescent="0.3">
      <c r="B1234" s="123"/>
      <c r="C1234" s="124"/>
      <c r="D1234" s="132"/>
      <c r="E1234" s="124"/>
      <c r="F1234" s="124"/>
      <c r="G1234" s="124"/>
      <c r="H1234" s="125"/>
      <c r="I1234" s="126"/>
      <c r="J1234" s="127"/>
      <c r="K1234" s="127"/>
      <c r="L1234" s="128" t="str">
        <f>IF(E1234+G1234=0,"",((E1234*'Emission Factors'!C$23)+(G1234*'Emission Factors'!$C$25)))</f>
        <v/>
      </c>
      <c r="M1234" s="128" t="str">
        <f>IF(E1234+G1234=0,"",((E1234*'Emission Factors'!C$24)+(G1234*'Emission Factors'!$C$26)))</f>
        <v/>
      </c>
      <c r="N1234" s="128" t="str">
        <f t="shared" si="57"/>
        <v/>
      </c>
      <c r="O1234" s="128" t="str">
        <f t="shared" si="58"/>
        <v/>
      </c>
      <c r="P1234" s="128" t="str">
        <f>IFERROR(N1234*'Emission Factors'!C$10+O1234*'Emission Factors'!C$17,"")</f>
        <v/>
      </c>
      <c r="Q1234" s="129" t="str">
        <f t="shared" si="59"/>
        <v/>
      </c>
      <c r="R1234" s="130" t="str">
        <f>IFERROR(N1234*'Emission Factors'!C$11+O1234*'Emission Factors'!C$18,"")</f>
        <v/>
      </c>
      <c r="S1234" s="130" t="str">
        <f>IFERROR(N1234*'Emission Factors'!C$12+O1234*'Emission Factors'!C$19,"")</f>
        <v/>
      </c>
      <c r="T1234" s="130" t="str">
        <f>IFERROR(N1234*'Emission Factors'!C$13+O1234*'Emission Factors'!C$20,"")</f>
        <v/>
      </c>
      <c r="U1234" s="131" t="str">
        <f>IFERROR(IF(K1234="Residential",N1234*'Emission Factors'!$C$14+O1234*'Emission Factors'!$C$21,N1234*'Emission Factors'!$C$15+O1234*'Emission Factors'!$C$22),"")</f>
        <v/>
      </c>
    </row>
    <row r="1235" spans="2:21" ht="15" customHeight="1" x14ac:dyDescent="0.3">
      <c r="B1235" s="123"/>
      <c r="C1235" s="124"/>
      <c r="D1235" s="132"/>
      <c r="E1235" s="124"/>
      <c r="F1235" s="124"/>
      <c r="G1235" s="124"/>
      <c r="H1235" s="125"/>
      <c r="I1235" s="126"/>
      <c r="J1235" s="127"/>
      <c r="K1235" s="127"/>
      <c r="L1235" s="128" t="str">
        <f>IF(E1235+G1235=0,"",((E1235*'Emission Factors'!C$23)+(G1235*'Emission Factors'!$C$25)))</f>
        <v/>
      </c>
      <c r="M1235" s="128" t="str">
        <f>IF(E1235+G1235=0,"",((E1235*'Emission Factors'!C$24)+(G1235*'Emission Factors'!$C$26)))</f>
        <v/>
      </c>
      <c r="N1235" s="128" t="str">
        <f t="shared" si="57"/>
        <v/>
      </c>
      <c r="O1235" s="128" t="str">
        <f t="shared" si="58"/>
        <v/>
      </c>
      <c r="P1235" s="128" t="str">
        <f>IFERROR(N1235*'Emission Factors'!C$10+O1235*'Emission Factors'!C$17,"")</f>
        <v/>
      </c>
      <c r="Q1235" s="129" t="str">
        <f t="shared" si="59"/>
        <v/>
      </c>
      <c r="R1235" s="130" t="str">
        <f>IFERROR(N1235*'Emission Factors'!C$11+O1235*'Emission Factors'!C$18,"")</f>
        <v/>
      </c>
      <c r="S1235" s="130" t="str">
        <f>IFERROR(N1235*'Emission Factors'!C$12+O1235*'Emission Factors'!C$19,"")</f>
        <v/>
      </c>
      <c r="T1235" s="130" t="str">
        <f>IFERROR(N1235*'Emission Factors'!C$13+O1235*'Emission Factors'!C$20,"")</f>
        <v/>
      </c>
      <c r="U1235" s="131" t="str">
        <f>IFERROR(IF(K1235="Residential",N1235*'Emission Factors'!$C$14+O1235*'Emission Factors'!$C$21,N1235*'Emission Factors'!$C$15+O1235*'Emission Factors'!$C$22),"")</f>
        <v/>
      </c>
    </row>
    <row r="1236" spans="2:21" ht="15" customHeight="1" x14ac:dyDescent="0.3">
      <c r="B1236" s="123"/>
      <c r="C1236" s="124"/>
      <c r="D1236" s="132"/>
      <c r="E1236" s="124"/>
      <c r="F1236" s="124"/>
      <c r="G1236" s="124"/>
      <c r="H1236" s="125"/>
      <c r="I1236" s="126"/>
      <c r="J1236" s="127"/>
      <c r="K1236" s="127"/>
      <c r="L1236" s="128" t="str">
        <f>IF(E1236+G1236=0,"",((E1236*'Emission Factors'!C$23)+(G1236*'Emission Factors'!$C$25)))</f>
        <v/>
      </c>
      <c r="M1236" s="128" t="str">
        <f>IF(E1236+G1236=0,"",((E1236*'Emission Factors'!C$24)+(G1236*'Emission Factors'!$C$26)))</f>
        <v/>
      </c>
      <c r="N1236" s="128" t="str">
        <f t="shared" si="57"/>
        <v/>
      </c>
      <c r="O1236" s="128" t="str">
        <f t="shared" si="58"/>
        <v/>
      </c>
      <c r="P1236" s="128" t="str">
        <f>IFERROR(N1236*'Emission Factors'!C$10+O1236*'Emission Factors'!C$17,"")</f>
        <v/>
      </c>
      <c r="Q1236" s="129" t="str">
        <f t="shared" si="59"/>
        <v/>
      </c>
      <c r="R1236" s="130" t="str">
        <f>IFERROR(N1236*'Emission Factors'!C$11+O1236*'Emission Factors'!C$18,"")</f>
        <v/>
      </c>
      <c r="S1236" s="130" t="str">
        <f>IFERROR(N1236*'Emission Factors'!C$12+O1236*'Emission Factors'!C$19,"")</f>
        <v/>
      </c>
      <c r="T1236" s="130" t="str">
        <f>IFERROR(N1236*'Emission Factors'!C$13+O1236*'Emission Factors'!C$20,"")</f>
        <v/>
      </c>
      <c r="U1236" s="131" t="str">
        <f>IFERROR(IF(K1236="Residential",N1236*'Emission Factors'!$C$14+O1236*'Emission Factors'!$C$21,N1236*'Emission Factors'!$C$15+O1236*'Emission Factors'!$C$22),"")</f>
        <v/>
      </c>
    </row>
    <row r="1237" spans="2:21" ht="15" customHeight="1" x14ac:dyDescent="0.3">
      <c r="B1237" s="123"/>
      <c r="C1237" s="124"/>
      <c r="D1237" s="132"/>
      <c r="E1237" s="124"/>
      <c r="F1237" s="124"/>
      <c r="G1237" s="124"/>
      <c r="H1237" s="125"/>
      <c r="I1237" s="126"/>
      <c r="J1237" s="127"/>
      <c r="K1237" s="127"/>
      <c r="L1237" s="128" t="str">
        <f>IF(E1237+G1237=0,"",((E1237*'Emission Factors'!C$23)+(G1237*'Emission Factors'!$C$25)))</f>
        <v/>
      </c>
      <c r="M1237" s="128" t="str">
        <f>IF(E1237+G1237=0,"",((E1237*'Emission Factors'!C$24)+(G1237*'Emission Factors'!$C$26)))</f>
        <v/>
      </c>
      <c r="N1237" s="128" t="str">
        <f t="shared" si="57"/>
        <v/>
      </c>
      <c r="O1237" s="128" t="str">
        <f t="shared" si="58"/>
        <v/>
      </c>
      <c r="P1237" s="128" t="str">
        <f>IFERROR(N1237*'Emission Factors'!C$10+O1237*'Emission Factors'!C$17,"")</f>
        <v/>
      </c>
      <c r="Q1237" s="129" t="str">
        <f t="shared" si="59"/>
        <v/>
      </c>
      <c r="R1237" s="130" t="str">
        <f>IFERROR(N1237*'Emission Factors'!C$11+O1237*'Emission Factors'!C$18,"")</f>
        <v/>
      </c>
      <c r="S1237" s="130" t="str">
        <f>IFERROR(N1237*'Emission Factors'!C$12+O1237*'Emission Factors'!C$19,"")</f>
        <v/>
      </c>
      <c r="T1237" s="130" t="str">
        <f>IFERROR(N1237*'Emission Factors'!C$13+O1237*'Emission Factors'!C$20,"")</f>
        <v/>
      </c>
      <c r="U1237" s="131" t="str">
        <f>IFERROR(IF(K1237="Residential",N1237*'Emission Factors'!$C$14+O1237*'Emission Factors'!$C$21,N1237*'Emission Factors'!$C$15+O1237*'Emission Factors'!$C$22),"")</f>
        <v/>
      </c>
    </row>
    <row r="1238" spans="2:21" ht="15" customHeight="1" x14ac:dyDescent="0.3">
      <c r="B1238" s="123"/>
      <c r="C1238" s="124"/>
      <c r="D1238" s="132"/>
      <c r="E1238" s="124"/>
      <c r="F1238" s="124"/>
      <c r="G1238" s="124"/>
      <c r="H1238" s="125"/>
      <c r="I1238" s="126"/>
      <c r="J1238" s="127"/>
      <c r="K1238" s="127"/>
      <c r="L1238" s="128" t="str">
        <f>IF(E1238+G1238=0,"",((E1238*'Emission Factors'!C$23)+(G1238*'Emission Factors'!$C$25)))</f>
        <v/>
      </c>
      <c r="M1238" s="128" t="str">
        <f>IF(E1238+G1238=0,"",((E1238*'Emission Factors'!C$24)+(G1238*'Emission Factors'!$C$26)))</f>
        <v/>
      </c>
      <c r="N1238" s="128" t="str">
        <f t="shared" si="57"/>
        <v/>
      </c>
      <c r="O1238" s="128" t="str">
        <f t="shared" si="58"/>
        <v/>
      </c>
      <c r="P1238" s="128" t="str">
        <f>IFERROR(N1238*'Emission Factors'!C$10+O1238*'Emission Factors'!C$17,"")</f>
        <v/>
      </c>
      <c r="Q1238" s="129" t="str">
        <f t="shared" si="59"/>
        <v/>
      </c>
      <c r="R1238" s="130" t="str">
        <f>IFERROR(N1238*'Emission Factors'!C$11+O1238*'Emission Factors'!C$18,"")</f>
        <v/>
      </c>
      <c r="S1238" s="130" t="str">
        <f>IFERROR(N1238*'Emission Factors'!C$12+O1238*'Emission Factors'!C$19,"")</f>
        <v/>
      </c>
      <c r="T1238" s="130" t="str">
        <f>IFERROR(N1238*'Emission Factors'!C$13+O1238*'Emission Factors'!C$20,"")</f>
        <v/>
      </c>
      <c r="U1238" s="131" t="str">
        <f>IFERROR(IF(K1238="Residential",N1238*'Emission Factors'!$C$14+O1238*'Emission Factors'!$C$21,N1238*'Emission Factors'!$C$15+O1238*'Emission Factors'!$C$22),"")</f>
        <v/>
      </c>
    </row>
    <row r="1239" spans="2:21" ht="15" customHeight="1" x14ac:dyDescent="0.3">
      <c r="B1239" s="123"/>
      <c r="C1239" s="124"/>
      <c r="D1239" s="132"/>
      <c r="E1239" s="124"/>
      <c r="F1239" s="124"/>
      <c r="G1239" s="124"/>
      <c r="H1239" s="125"/>
      <c r="I1239" s="126"/>
      <c r="J1239" s="127"/>
      <c r="K1239" s="127"/>
      <c r="L1239" s="128" t="str">
        <f>IF(E1239+G1239=0,"",((E1239*'Emission Factors'!C$23)+(G1239*'Emission Factors'!$C$25)))</f>
        <v/>
      </c>
      <c r="M1239" s="128" t="str">
        <f>IF(E1239+G1239=0,"",((E1239*'Emission Factors'!C$24)+(G1239*'Emission Factors'!$C$26)))</f>
        <v/>
      </c>
      <c r="N1239" s="128" t="str">
        <f t="shared" si="57"/>
        <v/>
      </c>
      <c r="O1239" s="128" t="str">
        <f t="shared" si="58"/>
        <v/>
      </c>
      <c r="P1239" s="128" t="str">
        <f>IFERROR(N1239*'Emission Factors'!C$10+O1239*'Emission Factors'!C$17,"")</f>
        <v/>
      </c>
      <c r="Q1239" s="129" t="str">
        <f t="shared" si="59"/>
        <v/>
      </c>
      <c r="R1239" s="130" t="str">
        <f>IFERROR(N1239*'Emission Factors'!C$11+O1239*'Emission Factors'!C$18,"")</f>
        <v/>
      </c>
      <c r="S1239" s="130" t="str">
        <f>IFERROR(N1239*'Emission Factors'!C$12+O1239*'Emission Factors'!C$19,"")</f>
        <v/>
      </c>
      <c r="T1239" s="130" t="str">
        <f>IFERROR(N1239*'Emission Factors'!C$13+O1239*'Emission Factors'!C$20,"")</f>
        <v/>
      </c>
      <c r="U1239" s="131" t="str">
        <f>IFERROR(IF(K1239="Residential",N1239*'Emission Factors'!$C$14+O1239*'Emission Factors'!$C$21,N1239*'Emission Factors'!$C$15+O1239*'Emission Factors'!$C$22),"")</f>
        <v/>
      </c>
    </row>
    <row r="1240" spans="2:21" ht="15" customHeight="1" x14ac:dyDescent="0.3">
      <c r="B1240" s="123"/>
      <c r="C1240" s="124"/>
      <c r="D1240" s="132"/>
      <c r="E1240" s="124"/>
      <c r="F1240" s="124"/>
      <c r="G1240" s="124"/>
      <c r="H1240" s="125"/>
      <c r="I1240" s="126"/>
      <c r="J1240" s="127"/>
      <c r="K1240" s="127"/>
      <c r="L1240" s="128" t="str">
        <f>IF(E1240+G1240=0,"",((E1240*'Emission Factors'!C$23)+(G1240*'Emission Factors'!$C$25)))</f>
        <v/>
      </c>
      <c r="M1240" s="128" t="str">
        <f>IF(E1240+G1240=0,"",((E1240*'Emission Factors'!C$24)+(G1240*'Emission Factors'!$C$26)))</f>
        <v/>
      </c>
      <c r="N1240" s="128" t="str">
        <f t="shared" si="57"/>
        <v/>
      </c>
      <c r="O1240" s="128" t="str">
        <f t="shared" si="58"/>
        <v/>
      </c>
      <c r="P1240" s="128" t="str">
        <f>IFERROR(N1240*'Emission Factors'!C$10+O1240*'Emission Factors'!C$17,"")</f>
        <v/>
      </c>
      <c r="Q1240" s="129" t="str">
        <f t="shared" si="59"/>
        <v/>
      </c>
      <c r="R1240" s="130" t="str">
        <f>IFERROR(N1240*'Emission Factors'!C$11+O1240*'Emission Factors'!C$18,"")</f>
        <v/>
      </c>
      <c r="S1240" s="130" t="str">
        <f>IFERROR(N1240*'Emission Factors'!C$12+O1240*'Emission Factors'!C$19,"")</f>
        <v/>
      </c>
      <c r="T1240" s="130" t="str">
        <f>IFERROR(N1240*'Emission Factors'!C$13+O1240*'Emission Factors'!C$20,"")</f>
        <v/>
      </c>
      <c r="U1240" s="131" t="str">
        <f>IFERROR(IF(K1240="Residential",N1240*'Emission Factors'!$C$14+O1240*'Emission Factors'!$C$21,N1240*'Emission Factors'!$C$15+O1240*'Emission Factors'!$C$22),"")</f>
        <v/>
      </c>
    </row>
    <row r="1241" spans="2:21" ht="15" customHeight="1" x14ac:dyDescent="0.3">
      <c r="B1241" s="123"/>
      <c r="C1241" s="124"/>
      <c r="D1241" s="132"/>
      <c r="E1241" s="124"/>
      <c r="F1241" s="124"/>
      <c r="G1241" s="124"/>
      <c r="H1241" s="125"/>
      <c r="I1241" s="126"/>
      <c r="J1241" s="127"/>
      <c r="K1241" s="127"/>
      <c r="L1241" s="128" t="str">
        <f>IF(E1241+G1241=0,"",((E1241*'Emission Factors'!C$23)+(G1241*'Emission Factors'!$C$25)))</f>
        <v/>
      </c>
      <c r="M1241" s="128" t="str">
        <f>IF(E1241+G1241=0,"",((E1241*'Emission Factors'!C$24)+(G1241*'Emission Factors'!$C$26)))</f>
        <v/>
      </c>
      <c r="N1241" s="128" t="str">
        <f t="shared" si="57"/>
        <v/>
      </c>
      <c r="O1241" s="128" t="str">
        <f t="shared" si="58"/>
        <v/>
      </c>
      <c r="P1241" s="128" t="str">
        <f>IFERROR(N1241*'Emission Factors'!C$10+O1241*'Emission Factors'!C$17,"")</f>
        <v/>
      </c>
      <c r="Q1241" s="129" t="str">
        <f t="shared" si="59"/>
        <v/>
      </c>
      <c r="R1241" s="130" t="str">
        <f>IFERROR(N1241*'Emission Factors'!C$11+O1241*'Emission Factors'!C$18,"")</f>
        <v/>
      </c>
      <c r="S1241" s="130" t="str">
        <f>IFERROR(N1241*'Emission Factors'!C$12+O1241*'Emission Factors'!C$19,"")</f>
        <v/>
      </c>
      <c r="T1241" s="130" t="str">
        <f>IFERROR(N1241*'Emission Factors'!C$13+O1241*'Emission Factors'!C$20,"")</f>
        <v/>
      </c>
      <c r="U1241" s="131" t="str">
        <f>IFERROR(IF(K1241="Residential",N1241*'Emission Factors'!$C$14+O1241*'Emission Factors'!$C$21,N1241*'Emission Factors'!$C$15+O1241*'Emission Factors'!$C$22),"")</f>
        <v/>
      </c>
    </row>
    <row r="1242" spans="2:21" ht="15" customHeight="1" x14ac:dyDescent="0.3">
      <c r="B1242" s="123"/>
      <c r="C1242" s="124"/>
      <c r="D1242" s="132"/>
      <c r="E1242" s="124"/>
      <c r="F1242" s="124"/>
      <c r="G1242" s="124"/>
      <c r="H1242" s="125"/>
      <c r="I1242" s="126"/>
      <c r="J1242" s="127"/>
      <c r="K1242" s="127"/>
      <c r="L1242" s="128" t="str">
        <f>IF(E1242+G1242=0,"",((E1242*'Emission Factors'!C$23)+(G1242*'Emission Factors'!$C$25)))</f>
        <v/>
      </c>
      <c r="M1242" s="128" t="str">
        <f>IF(E1242+G1242=0,"",((E1242*'Emission Factors'!C$24)+(G1242*'Emission Factors'!$C$26)))</f>
        <v/>
      </c>
      <c r="N1242" s="128" t="str">
        <f t="shared" si="57"/>
        <v/>
      </c>
      <c r="O1242" s="128" t="str">
        <f t="shared" si="58"/>
        <v/>
      </c>
      <c r="P1242" s="128" t="str">
        <f>IFERROR(N1242*'Emission Factors'!C$10+O1242*'Emission Factors'!C$17,"")</f>
        <v/>
      </c>
      <c r="Q1242" s="129" t="str">
        <f t="shared" si="59"/>
        <v/>
      </c>
      <c r="R1242" s="130" t="str">
        <f>IFERROR(N1242*'Emission Factors'!C$11+O1242*'Emission Factors'!C$18,"")</f>
        <v/>
      </c>
      <c r="S1242" s="130" t="str">
        <f>IFERROR(N1242*'Emission Factors'!C$12+O1242*'Emission Factors'!C$19,"")</f>
        <v/>
      </c>
      <c r="T1242" s="130" t="str">
        <f>IFERROR(N1242*'Emission Factors'!C$13+O1242*'Emission Factors'!C$20,"")</f>
        <v/>
      </c>
      <c r="U1242" s="131" t="str">
        <f>IFERROR(IF(K1242="Residential",N1242*'Emission Factors'!$C$14+O1242*'Emission Factors'!$C$21,N1242*'Emission Factors'!$C$15+O1242*'Emission Factors'!$C$22),"")</f>
        <v/>
      </c>
    </row>
    <row r="1243" spans="2:21" ht="15" customHeight="1" x14ac:dyDescent="0.3">
      <c r="B1243" s="123"/>
      <c r="C1243" s="124"/>
      <c r="D1243" s="132"/>
      <c r="E1243" s="124"/>
      <c r="F1243" s="124"/>
      <c r="G1243" s="124"/>
      <c r="H1243" s="125"/>
      <c r="I1243" s="126"/>
      <c r="J1243" s="127"/>
      <c r="K1243" s="127"/>
      <c r="L1243" s="128" t="str">
        <f>IF(E1243+G1243=0,"",((E1243*'Emission Factors'!C$23)+(G1243*'Emission Factors'!$C$25)))</f>
        <v/>
      </c>
      <c r="M1243" s="128" t="str">
        <f>IF(E1243+G1243=0,"",((E1243*'Emission Factors'!C$24)+(G1243*'Emission Factors'!$C$26)))</f>
        <v/>
      </c>
      <c r="N1243" s="128" t="str">
        <f t="shared" si="57"/>
        <v/>
      </c>
      <c r="O1243" s="128" t="str">
        <f t="shared" si="58"/>
        <v/>
      </c>
      <c r="P1243" s="128" t="str">
        <f>IFERROR(N1243*'Emission Factors'!C$10+O1243*'Emission Factors'!C$17,"")</f>
        <v/>
      </c>
      <c r="Q1243" s="129" t="str">
        <f t="shared" si="59"/>
        <v/>
      </c>
      <c r="R1243" s="130" t="str">
        <f>IFERROR(N1243*'Emission Factors'!C$11+O1243*'Emission Factors'!C$18,"")</f>
        <v/>
      </c>
      <c r="S1243" s="130" t="str">
        <f>IFERROR(N1243*'Emission Factors'!C$12+O1243*'Emission Factors'!C$19,"")</f>
        <v/>
      </c>
      <c r="T1243" s="130" t="str">
        <f>IFERROR(N1243*'Emission Factors'!C$13+O1243*'Emission Factors'!C$20,"")</f>
        <v/>
      </c>
      <c r="U1243" s="131" t="str">
        <f>IFERROR(IF(K1243="Residential",N1243*'Emission Factors'!$C$14+O1243*'Emission Factors'!$C$21,N1243*'Emission Factors'!$C$15+O1243*'Emission Factors'!$C$22),"")</f>
        <v/>
      </c>
    </row>
    <row r="1244" spans="2:21" ht="15" customHeight="1" x14ac:dyDescent="0.3">
      <c r="B1244" s="123"/>
      <c r="C1244" s="124"/>
      <c r="D1244" s="132"/>
      <c r="E1244" s="124"/>
      <c r="F1244" s="124"/>
      <c r="G1244" s="124"/>
      <c r="H1244" s="125"/>
      <c r="I1244" s="126"/>
      <c r="J1244" s="127"/>
      <c r="K1244" s="127"/>
      <c r="L1244" s="128" t="str">
        <f>IF(E1244+G1244=0,"",((E1244*'Emission Factors'!C$23)+(G1244*'Emission Factors'!$C$25)))</f>
        <v/>
      </c>
      <c r="M1244" s="128" t="str">
        <f>IF(E1244+G1244=0,"",((E1244*'Emission Factors'!C$24)+(G1244*'Emission Factors'!$C$26)))</f>
        <v/>
      </c>
      <c r="N1244" s="128" t="str">
        <f t="shared" si="57"/>
        <v/>
      </c>
      <c r="O1244" s="128" t="str">
        <f t="shared" si="58"/>
        <v/>
      </c>
      <c r="P1244" s="128" t="str">
        <f>IFERROR(N1244*'Emission Factors'!C$10+O1244*'Emission Factors'!C$17,"")</f>
        <v/>
      </c>
      <c r="Q1244" s="129" t="str">
        <f t="shared" si="59"/>
        <v/>
      </c>
      <c r="R1244" s="130" t="str">
        <f>IFERROR(N1244*'Emission Factors'!C$11+O1244*'Emission Factors'!C$18,"")</f>
        <v/>
      </c>
      <c r="S1244" s="130" t="str">
        <f>IFERROR(N1244*'Emission Factors'!C$12+O1244*'Emission Factors'!C$19,"")</f>
        <v/>
      </c>
      <c r="T1244" s="130" t="str">
        <f>IFERROR(N1244*'Emission Factors'!C$13+O1244*'Emission Factors'!C$20,"")</f>
        <v/>
      </c>
      <c r="U1244" s="131" t="str">
        <f>IFERROR(IF(K1244="Residential",N1244*'Emission Factors'!$C$14+O1244*'Emission Factors'!$C$21,N1244*'Emission Factors'!$C$15+O1244*'Emission Factors'!$C$22),"")</f>
        <v/>
      </c>
    </row>
    <row r="1245" spans="2:21" ht="15" customHeight="1" x14ac:dyDescent="0.3">
      <c r="B1245" s="123"/>
      <c r="C1245" s="124"/>
      <c r="D1245" s="132"/>
      <c r="E1245" s="124"/>
      <c r="F1245" s="124"/>
      <c r="G1245" s="124"/>
      <c r="H1245" s="125"/>
      <c r="I1245" s="126"/>
      <c r="J1245" s="127"/>
      <c r="K1245" s="127"/>
      <c r="L1245" s="128" t="str">
        <f>IF(E1245+G1245=0,"",((E1245*'Emission Factors'!C$23)+(G1245*'Emission Factors'!$C$25)))</f>
        <v/>
      </c>
      <c r="M1245" s="128" t="str">
        <f>IF(E1245+G1245=0,"",((E1245*'Emission Factors'!C$24)+(G1245*'Emission Factors'!$C$26)))</f>
        <v/>
      </c>
      <c r="N1245" s="128" t="str">
        <f t="shared" si="57"/>
        <v/>
      </c>
      <c r="O1245" s="128" t="str">
        <f t="shared" si="58"/>
        <v/>
      </c>
      <c r="P1245" s="128" t="str">
        <f>IFERROR(N1245*'Emission Factors'!C$10+O1245*'Emission Factors'!C$17,"")</f>
        <v/>
      </c>
      <c r="Q1245" s="129" t="str">
        <f t="shared" si="59"/>
        <v/>
      </c>
      <c r="R1245" s="130" t="str">
        <f>IFERROR(N1245*'Emission Factors'!C$11+O1245*'Emission Factors'!C$18,"")</f>
        <v/>
      </c>
      <c r="S1245" s="130" t="str">
        <f>IFERROR(N1245*'Emission Factors'!C$12+O1245*'Emission Factors'!C$19,"")</f>
        <v/>
      </c>
      <c r="T1245" s="130" t="str">
        <f>IFERROR(N1245*'Emission Factors'!C$13+O1245*'Emission Factors'!C$20,"")</f>
        <v/>
      </c>
      <c r="U1245" s="131" t="str">
        <f>IFERROR(IF(K1245="Residential",N1245*'Emission Factors'!$C$14+O1245*'Emission Factors'!$C$21,N1245*'Emission Factors'!$C$15+O1245*'Emission Factors'!$C$22),"")</f>
        <v/>
      </c>
    </row>
    <row r="1246" spans="2:21" ht="15" customHeight="1" x14ac:dyDescent="0.3">
      <c r="B1246" s="123"/>
      <c r="C1246" s="124"/>
      <c r="D1246" s="132"/>
      <c r="E1246" s="124"/>
      <c r="F1246" s="124"/>
      <c r="G1246" s="124"/>
      <c r="H1246" s="125"/>
      <c r="I1246" s="126"/>
      <c r="J1246" s="127"/>
      <c r="K1246" s="127"/>
      <c r="L1246" s="128" t="str">
        <f>IF(E1246+G1246=0,"",((E1246*'Emission Factors'!C$23)+(G1246*'Emission Factors'!$C$25)))</f>
        <v/>
      </c>
      <c r="M1246" s="128" t="str">
        <f>IF(E1246+G1246=0,"",((E1246*'Emission Factors'!C$24)+(G1246*'Emission Factors'!$C$26)))</f>
        <v/>
      </c>
      <c r="N1246" s="128" t="str">
        <f t="shared" si="57"/>
        <v/>
      </c>
      <c r="O1246" s="128" t="str">
        <f t="shared" si="58"/>
        <v/>
      </c>
      <c r="P1246" s="128" t="str">
        <f>IFERROR(N1246*'Emission Factors'!C$10+O1246*'Emission Factors'!C$17,"")</f>
        <v/>
      </c>
      <c r="Q1246" s="129" t="str">
        <f t="shared" si="59"/>
        <v/>
      </c>
      <c r="R1246" s="130" t="str">
        <f>IFERROR(N1246*'Emission Factors'!C$11+O1246*'Emission Factors'!C$18,"")</f>
        <v/>
      </c>
      <c r="S1246" s="130" t="str">
        <f>IFERROR(N1246*'Emission Factors'!C$12+O1246*'Emission Factors'!C$19,"")</f>
        <v/>
      </c>
      <c r="T1246" s="130" t="str">
        <f>IFERROR(N1246*'Emission Factors'!C$13+O1246*'Emission Factors'!C$20,"")</f>
        <v/>
      </c>
      <c r="U1246" s="131" t="str">
        <f>IFERROR(IF(K1246="Residential",N1246*'Emission Factors'!$C$14+O1246*'Emission Factors'!$C$21,N1246*'Emission Factors'!$C$15+O1246*'Emission Factors'!$C$22),"")</f>
        <v/>
      </c>
    </row>
    <row r="1247" spans="2:21" ht="15" customHeight="1" x14ac:dyDescent="0.3">
      <c r="B1247" s="123"/>
      <c r="C1247" s="124"/>
      <c r="D1247" s="132"/>
      <c r="E1247" s="124"/>
      <c r="F1247" s="124"/>
      <c r="G1247" s="124"/>
      <c r="H1247" s="125"/>
      <c r="I1247" s="126"/>
      <c r="J1247" s="127"/>
      <c r="K1247" s="127"/>
      <c r="L1247" s="128" t="str">
        <f>IF(E1247+G1247=0,"",((E1247*'Emission Factors'!C$23)+(G1247*'Emission Factors'!$C$25)))</f>
        <v/>
      </c>
      <c r="M1247" s="128" t="str">
        <f>IF(E1247+G1247=0,"",((E1247*'Emission Factors'!C$24)+(G1247*'Emission Factors'!$C$26)))</f>
        <v/>
      </c>
      <c r="N1247" s="128" t="str">
        <f t="shared" si="57"/>
        <v/>
      </c>
      <c r="O1247" s="128" t="str">
        <f t="shared" si="58"/>
        <v/>
      </c>
      <c r="P1247" s="128" t="str">
        <f>IFERROR(N1247*'Emission Factors'!C$10+O1247*'Emission Factors'!C$17,"")</f>
        <v/>
      </c>
      <c r="Q1247" s="129" t="str">
        <f t="shared" si="59"/>
        <v/>
      </c>
      <c r="R1247" s="130" t="str">
        <f>IFERROR(N1247*'Emission Factors'!C$11+O1247*'Emission Factors'!C$18,"")</f>
        <v/>
      </c>
      <c r="S1247" s="130" t="str">
        <f>IFERROR(N1247*'Emission Factors'!C$12+O1247*'Emission Factors'!C$19,"")</f>
        <v/>
      </c>
      <c r="T1247" s="130" t="str">
        <f>IFERROR(N1247*'Emission Factors'!C$13+O1247*'Emission Factors'!C$20,"")</f>
        <v/>
      </c>
      <c r="U1247" s="131" t="str">
        <f>IFERROR(IF(K1247="Residential",N1247*'Emission Factors'!$C$14+O1247*'Emission Factors'!$C$21,N1247*'Emission Factors'!$C$15+O1247*'Emission Factors'!$C$22),"")</f>
        <v/>
      </c>
    </row>
    <row r="1248" spans="2:21" ht="15" customHeight="1" x14ac:dyDescent="0.3">
      <c r="B1248" s="123"/>
      <c r="C1248" s="124"/>
      <c r="D1248" s="132"/>
      <c r="E1248" s="124"/>
      <c r="F1248" s="124"/>
      <c r="G1248" s="124"/>
      <c r="H1248" s="125"/>
      <c r="I1248" s="126"/>
      <c r="J1248" s="127"/>
      <c r="K1248" s="127"/>
      <c r="L1248" s="128" t="str">
        <f>IF(E1248+G1248=0,"",((E1248*'Emission Factors'!C$23)+(G1248*'Emission Factors'!$C$25)))</f>
        <v/>
      </c>
      <c r="M1248" s="128" t="str">
        <f>IF(E1248+G1248=0,"",((E1248*'Emission Factors'!C$24)+(G1248*'Emission Factors'!$C$26)))</f>
        <v/>
      </c>
      <c r="N1248" s="128" t="str">
        <f t="shared" si="57"/>
        <v/>
      </c>
      <c r="O1248" s="128" t="str">
        <f t="shared" si="58"/>
        <v/>
      </c>
      <c r="P1248" s="128" t="str">
        <f>IFERROR(N1248*'Emission Factors'!C$10+O1248*'Emission Factors'!C$17,"")</f>
        <v/>
      </c>
      <c r="Q1248" s="129" t="str">
        <f t="shared" si="59"/>
        <v/>
      </c>
      <c r="R1248" s="130" t="str">
        <f>IFERROR(N1248*'Emission Factors'!C$11+O1248*'Emission Factors'!C$18,"")</f>
        <v/>
      </c>
      <c r="S1248" s="130" t="str">
        <f>IFERROR(N1248*'Emission Factors'!C$12+O1248*'Emission Factors'!C$19,"")</f>
        <v/>
      </c>
      <c r="T1248" s="130" t="str">
        <f>IFERROR(N1248*'Emission Factors'!C$13+O1248*'Emission Factors'!C$20,"")</f>
        <v/>
      </c>
      <c r="U1248" s="131" t="str">
        <f>IFERROR(IF(K1248="Residential",N1248*'Emission Factors'!$C$14+O1248*'Emission Factors'!$C$21,N1248*'Emission Factors'!$C$15+O1248*'Emission Factors'!$C$22),"")</f>
        <v/>
      </c>
    </row>
    <row r="1249" spans="2:21" ht="15" customHeight="1" x14ac:dyDescent="0.3">
      <c r="B1249" s="123"/>
      <c r="C1249" s="124"/>
      <c r="D1249" s="132"/>
      <c r="E1249" s="124"/>
      <c r="F1249" s="124"/>
      <c r="G1249" s="124"/>
      <c r="H1249" s="125"/>
      <c r="I1249" s="126"/>
      <c r="J1249" s="127"/>
      <c r="K1249" s="127"/>
      <c r="L1249" s="128" t="str">
        <f>IF(E1249+G1249=0,"",((E1249*'Emission Factors'!C$23)+(G1249*'Emission Factors'!$C$25)))</f>
        <v/>
      </c>
      <c r="M1249" s="128" t="str">
        <f>IF(E1249+G1249=0,"",((E1249*'Emission Factors'!C$24)+(G1249*'Emission Factors'!$C$26)))</f>
        <v/>
      </c>
      <c r="N1249" s="128" t="str">
        <f t="shared" si="57"/>
        <v/>
      </c>
      <c r="O1249" s="128" t="str">
        <f t="shared" si="58"/>
        <v/>
      </c>
      <c r="P1249" s="128" t="str">
        <f>IFERROR(N1249*'Emission Factors'!C$10+O1249*'Emission Factors'!C$17,"")</f>
        <v/>
      </c>
      <c r="Q1249" s="129" t="str">
        <f t="shared" si="59"/>
        <v/>
      </c>
      <c r="R1249" s="130" t="str">
        <f>IFERROR(N1249*'Emission Factors'!C$11+O1249*'Emission Factors'!C$18,"")</f>
        <v/>
      </c>
      <c r="S1249" s="130" t="str">
        <f>IFERROR(N1249*'Emission Factors'!C$12+O1249*'Emission Factors'!C$19,"")</f>
        <v/>
      </c>
      <c r="T1249" s="130" t="str">
        <f>IFERROR(N1249*'Emission Factors'!C$13+O1249*'Emission Factors'!C$20,"")</f>
        <v/>
      </c>
      <c r="U1249" s="131" t="str">
        <f>IFERROR(IF(K1249="Residential",N1249*'Emission Factors'!$C$14+O1249*'Emission Factors'!$C$21,N1249*'Emission Factors'!$C$15+O1249*'Emission Factors'!$C$22),"")</f>
        <v/>
      </c>
    </row>
    <row r="1250" spans="2:21" ht="15" customHeight="1" x14ac:dyDescent="0.3">
      <c r="B1250" s="123"/>
      <c r="C1250" s="124"/>
      <c r="D1250" s="132"/>
      <c r="E1250" s="124"/>
      <c r="F1250" s="124"/>
      <c r="G1250" s="124"/>
      <c r="H1250" s="125"/>
      <c r="I1250" s="126"/>
      <c r="J1250" s="127"/>
      <c r="K1250" s="127"/>
      <c r="L1250" s="128" t="str">
        <f>IF(E1250+G1250=0,"",((E1250*'Emission Factors'!C$23)+(G1250*'Emission Factors'!$C$25)))</f>
        <v/>
      </c>
      <c r="M1250" s="128" t="str">
        <f>IF(E1250+G1250=0,"",((E1250*'Emission Factors'!C$24)+(G1250*'Emission Factors'!$C$26)))</f>
        <v/>
      </c>
      <c r="N1250" s="128" t="str">
        <f t="shared" si="57"/>
        <v/>
      </c>
      <c r="O1250" s="128" t="str">
        <f t="shared" si="58"/>
        <v/>
      </c>
      <c r="P1250" s="128" t="str">
        <f>IFERROR(N1250*'Emission Factors'!C$10+O1250*'Emission Factors'!C$17,"")</f>
        <v/>
      </c>
      <c r="Q1250" s="129" t="str">
        <f t="shared" si="59"/>
        <v/>
      </c>
      <c r="R1250" s="130" t="str">
        <f>IFERROR(N1250*'Emission Factors'!C$11+O1250*'Emission Factors'!C$18,"")</f>
        <v/>
      </c>
      <c r="S1250" s="130" t="str">
        <f>IFERROR(N1250*'Emission Factors'!C$12+O1250*'Emission Factors'!C$19,"")</f>
        <v/>
      </c>
      <c r="T1250" s="130" t="str">
        <f>IFERROR(N1250*'Emission Factors'!C$13+O1250*'Emission Factors'!C$20,"")</f>
        <v/>
      </c>
      <c r="U1250" s="131" t="str">
        <f>IFERROR(IF(K1250="Residential",N1250*'Emission Factors'!$C$14+O1250*'Emission Factors'!$C$21,N1250*'Emission Factors'!$C$15+O1250*'Emission Factors'!$C$22),"")</f>
        <v/>
      </c>
    </row>
    <row r="1251" spans="2:21" ht="15" customHeight="1" x14ac:dyDescent="0.3">
      <c r="B1251" s="123"/>
      <c r="C1251" s="124"/>
      <c r="D1251" s="132"/>
      <c r="E1251" s="124"/>
      <c r="F1251" s="124"/>
      <c r="G1251" s="124"/>
      <c r="H1251" s="125"/>
      <c r="I1251" s="126"/>
      <c r="J1251" s="127"/>
      <c r="K1251" s="127"/>
      <c r="L1251" s="128" t="str">
        <f>IF(E1251+G1251=0,"",((E1251*'Emission Factors'!C$23)+(G1251*'Emission Factors'!$C$25)))</f>
        <v/>
      </c>
      <c r="M1251" s="128" t="str">
        <f>IF(E1251+G1251=0,"",((E1251*'Emission Factors'!C$24)+(G1251*'Emission Factors'!$C$26)))</f>
        <v/>
      </c>
      <c r="N1251" s="128" t="str">
        <f t="shared" si="57"/>
        <v/>
      </c>
      <c r="O1251" s="128" t="str">
        <f t="shared" si="58"/>
        <v/>
      </c>
      <c r="P1251" s="128" t="str">
        <f>IFERROR(N1251*'Emission Factors'!C$10+O1251*'Emission Factors'!C$17,"")</f>
        <v/>
      </c>
      <c r="Q1251" s="129" t="str">
        <f t="shared" si="59"/>
        <v/>
      </c>
      <c r="R1251" s="130" t="str">
        <f>IFERROR(N1251*'Emission Factors'!C$11+O1251*'Emission Factors'!C$18,"")</f>
        <v/>
      </c>
      <c r="S1251" s="130" t="str">
        <f>IFERROR(N1251*'Emission Factors'!C$12+O1251*'Emission Factors'!C$19,"")</f>
        <v/>
      </c>
      <c r="T1251" s="130" t="str">
        <f>IFERROR(N1251*'Emission Factors'!C$13+O1251*'Emission Factors'!C$20,"")</f>
        <v/>
      </c>
      <c r="U1251" s="131" t="str">
        <f>IFERROR(IF(K1251="Residential",N1251*'Emission Factors'!$C$14+O1251*'Emission Factors'!$C$21,N1251*'Emission Factors'!$C$15+O1251*'Emission Factors'!$C$22),"")</f>
        <v/>
      </c>
    </row>
    <row r="1252" spans="2:21" ht="15" customHeight="1" x14ac:dyDescent="0.3">
      <c r="B1252" s="123"/>
      <c r="C1252" s="124"/>
      <c r="D1252" s="132"/>
      <c r="E1252" s="124"/>
      <c r="F1252" s="124"/>
      <c r="G1252" s="124"/>
      <c r="H1252" s="125"/>
      <c r="I1252" s="126"/>
      <c r="J1252" s="127"/>
      <c r="K1252" s="127"/>
      <c r="L1252" s="128" t="str">
        <f>IF(E1252+G1252=0,"",((E1252*'Emission Factors'!C$23)+(G1252*'Emission Factors'!$C$25)))</f>
        <v/>
      </c>
      <c r="M1252" s="128" t="str">
        <f>IF(E1252+G1252=0,"",((E1252*'Emission Factors'!C$24)+(G1252*'Emission Factors'!$C$26)))</f>
        <v/>
      </c>
      <c r="N1252" s="128" t="str">
        <f t="shared" si="57"/>
        <v/>
      </c>
      <c r="O1252" s="128" t="str">
        <f t="shared" si="58"/>
        <v/>
      </c>
      <c r="P1252" s="128" t="str">
        <f>IFERROR(N1252*'Emission Factors'!C$10+O1252*'Emission Factors'!C$17,"")</f>
        <v/>
      </c>
      <c r="Q1252" s="129" t="str">
        <f t="shared" si="59"/>
        <v/>
      </c>
      <c r="R1252" s="130" t="str">
        <f>IFERROR(N1252*'Emission Factors'!C$11+O1252*'Emission Factors'!C$18,"")</f>
        <v/>
      </c>
      <c r="S1252" s="130" t="str">
        <f>IFERROR(N1252*'Emission Factors'!C$12+O1252*'Emission Factors'!C$19,"")</f>
        <v/>
      </c>
      <c r="T1252" s="130" t="str">
        <f>IFERROR(N1252*'Emission Factors'!C$13+O1252*'Emission Factors'!C$20,"")</f>
        <v/>
      </c>
      <c r="U1252" s="131" t="str">
        <f>IFERROR(IF(K1252="Residential",N1252*'Emission Factors'!$C$14+O1252*'Emission Factors'!$C$21,N1252*'Emission Factors'!$C$15+O1252*'Emission Factors'!$C$22),"")</f>
        <v/>
      </c>
    </row>
    <row r="1253" spans="2:21" ht="15" customHeight="1" x14ac:dyDescent="0.3">
      <c r="B1253" s="123"/>
      <c r="C1253" s="124"/>
      <c r="D1253" s="132"/>
      <c r="E1253" s="124"/>
      <c r="F1253" s="124"/>
      <c r="G1253" s="124"/>
      <c r="H1253" s="125"/>
      <c r="I1253" s="126"/>
      <c r="J1253" s="127"/>
      <c r="K1253" s="127"/>
      <c r="L1253" s="128" t="str">
        <f>IF(E1253+G1253=0,"",((E1253*'Emission Factors'!C$23)+(G1253*'Emission Factors'!$C$25)))</f>
        <v/>
      </c>
      <c r="M1253" s="128" t="str">
        <f>IF(E1253+G1253=0,"",((E1253*'Emission Factors'!C$24)+(G1253*'Emission Factors'!$C$26)))</f>
        <v/>
      </c>
      <c r="N1253" s="128" t="str">
        <f t="shared" si="57"/>
        <v/>
      </c>
      <c r="O1253" s="128" t="str">
        <f t="shared" si="58"/>
        <v/>
      </c>
      <c r="P1253" s="128" t="str">
        <f>IFERROR(N1253*'Emission Factors'!C$10+O1253*'Emission Factors'!C$17,"")</f>
        <v/>
      </c>
      <c r="Q1253" s="129" t="str">
        <f t="shared" si="59"/>
        <v/>
      </c>
      <c r="R1253" s="130" t="str">
        <f>IFERROR(N1253*'Emission Factors'!C$11+O1253*'Emission Factors'!C$18,"")</f>
        <v/>
      </c>
      <c r="S1253" s="130" t="str">
        <f>IFERROR(N1253*'Emission Factors'!C$12+O1253*'Emission Factors'!C$19,"")</f>
        <v/>
      </c>
      <c r="T1253" s="130" t="str">
        <f>IFERROR(N1253*'Emission Factors'!C$13+O1253*'Emission Factors'!C$20,"")</f>
        <v/>
      </c>
      <c r="U1253" s="131" t="str">
        <f>IFERROR(IF(K1253="Residential",N1253*'Emission Factors'!$C$14+O1253*'Emission Factors'!$C$21,N1253*'Emission Factors'!$C$15+O1253*'Emission Factors'!$C$22),"")</f>
        <v/>
      </c>
    </row>
    <row r="1254" spans="2:21" ht="15" customHeight="1" x14ac:dyDescent="0.3">
      <c r="B1254" s="123"/>
      <c r="C1254" s="124"/>
      <c r="D1254" s="132"/>
      <c r="E1254" s="124"/>
      <c r="F1254" s="124"/>
      <c r="G1254" s="124"/>
      <c r="H1254" s="125"/>
      <c r="I1254" s="126"/>
      <c r="J1254" s="127"/>
      <c r="K1254" s="127"/>
      <c r="L1254" s="128" t="str">
        <f>IF(E1254+G1254=0,"",((E1254*'Emission Factors'!C$23)+(G1254*'Emission Factors'!$C$25)))</f>
        <v/>
      </c>
      <c r="M1254" s="128" t="str">
        <f>IF(E1254+G1254=0,"",((E1254*'Emission Factors'!C$24)+(G1254*'Emission Factors'!$C$26)))</f>
        <v/>
      </c>
      <c r="N1254" s="128" t="str">
        <f t="shared" si="57"/>
        <v/>
      </c>
      <c r="O1254" s="128" t="str">
        <f t="shared" si="58"/>
        <v/>
      </c>
      <c r="P1254" s="128" t="str">
        <f>IFERROR(N1254*'Emission Factors'!C$10+O1254*'Emission Factors'!C$17,"")</f>
        <v/>
      </c>
      <c r="Q1254" s="129" t="str">
        <f t="shared" si="59"/>
        <v/>
      </c>
      <c r="R1254" s="130" t="str">
        <f>IFERROR(N1254*'Emission Factors'!C$11+O1254*'Emission Factors'!C$18,"")</f>
        <v/>
      </c>
      <c r="S1254" s="130" t="str">
        <f>IFERROR(N1254*'Emission Factors'!C$12+O1254*'Emission Factors'!C$19,"")</f>
        <v/>
      </c>
      <c r="T1254" s="130" t="str">
        <f>IFERROR(N1254*'Emission Factors'!C$13+O1254*'Emission Factors'!C$20,"")</f>
        <v/>
      </c>
      <c r="U1254" s="131" t="str">
        <f>IFERROR(IF(K1254="Residential",N1254*'Emission Factors'!$C$14+O1254*'Emission Factors'!$C$21,N1254*'Emission Factors'!$C$15+O1254*'Emission Factors'!$C$22),"")</f>
        <v/>
      </c>
    </row>
    <row r="1255" spans="2:21" ht="15" customHeight="1" x14ac:dyDescent="0.3">
      <c r="B1255" s="123"/>
      <c r="C1255" s="124"/>
      <c r="D1255" s="132"/>
      <c r="E1255" s="124"/>
      <c r="F1255" s="124"/>
      <c r="G1255" s="124"/>
      <c r="H1255" s="125"/>
      <c r="I1255" s="126"/>
      <c r="J1255" s="127"/>
      <c r="K1255" s="127"/>
      <c r="L1255" s="128" t="str">
        <f>IF(E1255+G1255=0,"",((E1255*'Emission Factors'!C$23)+(G1255*'Emission Factors'!$C$25)))</f>
        <v/>
      </c>
      <c r="M1255" s="128" t="str">
        <f>IF(E1255+G1255=0,"",((E1255*'Emission Factors'!C$24)+(G1255*'Emission Factors'!$C$26)))</f>
        <v/>
      </c>
      <c r="N1255" s="128" t="str">
        <f t="shared" si="57"/>
        <v/>
      </c>
      <c r="O1255" s="128" t="str">
        <f t="shared" si="58"/>
        <v/>
      </c>
      <c r="P1255" s="128" t="str">
        <f>IFERROR(N1255*'Emission Factors'!C$10+O1255*'Emission Factors'!C$17,"")</f>
        <v/>
      </c>
      <c r="Q1255" s="129" t="str">
        <f t="shared" si="59"/>
        <v/>
      </c>
      <c r="R1255" s="130" t="str">
        <f>IFERROR(N1255*'Emission Factors'!C$11+O1255*'Emission Factors'!C$18,"")</f>
        <v/>
      </c>
      <c r="S1255" s="130" t="str">
        <f>IFERROR(N1255*'Emission Factors'!C$12+O1255*'Emission Factors'!C$19,"")</f>
        <v/>
      </c>
      <c r="T1255" s="130" t="str">
        <f>IFERROR(N1255*'Emission Factors'!C$13+O1255*'Emission Factors'!C$20,"")</f>
        <v/>
      </c>
      <c r="U1255" s="131" t="str">
        <f>IFERROR(IF(K1255="Residential",N1255*'Emission Factors'!$C$14+O1255*'Emission Factors'!$C$21,N1255*'Emission Factors'!$C$15+O1255*'Emission Factors'!$C$22),"")</f>
        <v/>
      </c>
    </row>
    <row r="1256" spans="2:21" ht="15" customHeight="1" x14ac:dyDescent="0.3">
      <c r="B1256" s="123"/>
      <c r="C1256" s="124"/>
      <c r="D1256" s="132"/>
      <c r="E1256" s="124"/>
      <c r="F1256" s="124"/>
      <c r="G1256" s="124"/>
      <c r="H1256" s="125"/>
      <c r="I1256" s="126"/>
      <c r="J1256" s="127"/>
      <c r="K1256" s="127"/>
      <c r="L1256" s="128" t="str">
        <f>IF(E1256+G1256=0,"",((E1256*'Emission Factors'!C$23)+(G1256*'Emission Factors'!$C$25)))</f>
        <v/>
      </c>
      <c r="M1256" s="128" t="str">
        <f>IF(E1256+G1256=0,"",((E1256*'Emission Factors'!C$24)+(G1256*'Emission Factors'!$C$26)))</f>
        <v/>
      </c>
      <c r="N1256" s="128" t="str">
        <f t="shared" si="57"/>
        <v/>
      </c>
      <c r="O1256" s="128" t="str">
        <f t="shared" si="58"/>
        <v/>
      </c>
      <c r="P1256" s="128" t="str">
        <f>IFERROR(N1256*'Emission Factors'!C$10+O1256*'Emission Factors'!C$17,"")</f>
        <v/>
      </c>
      <c r="Q1256" s="129" t="str">
        <f t="shared" si="59"/>
        <v/>
      </c>
      <c r="R1256" s="130" t="str">
        <f>IFERROR(N1256*'Emission Factors'!C$11+O1256*'Emission Factors'!C$18,"")</f>
        <v/>
      </c>
      <c r="S1256" s="130" t="str">
        <f>IFERROR(N1256*'Emission Factors'!C$12+O1256*'Emission Factors'!C$19,"")</f>
        <v/>
      </c>
      <c r="T1256" s="130" t="str">
        <f>IFERROR(N1256*'Emission Factors'!C$13+O1256*'Emission Factors'!C$20,"")</f>
        <v/>
      </c>
      <c r="U1256" s="131" t="str">
        <f>IFERROR(IF(K1256="Residential",N1256*'Emission Factors'!$C$14+O1256*'Emission Factors'!$C$21,N1256*'Emission Factors'!$C$15+O1256*'Emission Factors'!$C$22),"")</f>
        <v/>
      </c>
    </row>
    <row r="1257" spans="2:21" ht="15" customHeight="1" x14ac:dyDescent="0.3">
      <c r="B1257" s="123"/>
      <c r="C1257" s="124"/>
      <c r="D1257" s="132"/>
      <c r="E1257" s="124"/>
      <c r="F1257" s="124"/>
      <c r="G1257" s="124"/>
      <c r="H1257" s="125"/>
      <c r="I1257" s="126"/>
      <c r="J1257" s="127"/>
      <c r="K1257" s="127"/>
      <c r="L1257" s="128" t="str">
        <f>IF(E1257+G1257=0,"",((E1257*'Emission Factors'!C$23)+(G1257*'Emission Factors'!$C$25)))</f>
        <v/>
      </c>
      <c r="M1257" s="128" t="str">
        <f>IF(E1257+G1257=0,"",((E1257*'Emission Factors'!C$24)+(G1257*'Emission Factors'!$C$26)))</f>
        <v/>
      </c>
      <c r="N1257" s="128" t="str">
        <f t="shared" si="57"/>
        <v/>
      </c>
      <c r="O1257" s="128" t="str">
        <f t="shared" si="58"/>
        <v/>
      </c>
      <c r="P1257" s="128" t="str">
        <f>IFERROR(N1257*'Emission Factors'!C$10+O1257*'Emission Factors'!C$17,"")</f>
        <v/>
      </c>
      <c r="Q1257" s="129" t="str">
        <f t="shared" si="59"/>
        <v/>
      </c>
      <c r="R1257" s="130" t="str">
        <f>IFERROR(N1257*'Emission Factors'!C$11+O1257*'Emission Factors'!C$18,"")</f>
        <v/>
      </c>
      <c r="S1257" s="130" t="str">
        <f>IFERROR(N1257*'Emission Factors'!C$12+O1257*'Emission Factors'!C$19,"")</f>
        <v/>
      </c>
      <c r="T1257" s="130" t="str">
        <f>IFERROR(N1257*'Emission Factors'!C$13+O1257*'Emission Factors'!C$20,"")</f>
        <v/>
      </c>
      <c r="U1257" s="131" t="str">
        <f>IFERROR(IF(K1257="Residential",N1257*'Emission Factors'!$C$14+O1257*'Emission Factors'!$C$21,N1257*'Emission Factors'!$C$15+O1257*'Emission Factors'!$C$22),"")</f>
        <v/>
      </c>
    </row>
    <row r="1258" spans="2:21" ht="15" customHeight="1" x14ac:dyDescent="0.3">
      <c r="B1258" s="123"/>
      <c r="C1258" s="124"/>
      <c r="D1258" s="132"/>
      <c r="E1258" s="124"/>
      <c r="F1258" s="124"/>
      <c r="G1258" s="124"/>
      <c r="H1258" s="125"/>
      <c r="I1258" s="126"/>
      <c r="J1258" s="127"/>
      <c r="K1258" s="127"/>
      <c r="L1258" s="128" t="str">
        <f>IF(E1258+G1258=0,"",((E1258*'Emission Factors'!C$23)+(G1258*'Emission Factors'!$C$25)))</f>
        <v/>
      </c>
      <c r="M1258" s="128" t="str">
        <f>IF(E1258+G1258=0,"",((E1258*'Emission Factors'!C$24)+(G1258*'Emission Factors'!$C$26)))</f>
        <v/>
      </c>
      <c r="N1258" s="128" t="str">
        <f t="shared" si="57"/>
        <v/>
      </c>
      <c r="O1258" s="128" t="str">
        <f t="shared" si="58"/>
        <v/>
      </c>
      <c r="P1258" s="128" t="str">
        <f>IFERROR(N1258*'Emission Factors'!C$10+O1258*'Emission Factors'!C$17,"")</f>
        <v/>
      </c>
      <c r="Q1258" s="129" t="str">
        <f t="shared" si="59"/>
        <v/>
      </c>
      <c r="R1258" s="130" t="str">
        <f>IFERROR(N1258*'Emission Factors'!C$11+O1258*'Emission Factors'!C$18,"")</f>
        <v/>
      </c>
      <c r="S1258" s="130" t="str">
        <f>IFERROR(N1258*'Emission Factors'!C$12+O1258*'Emission Factors'!C$19,"")</f>
        <v/>
      </c>
      <c r="T1258" s="130" t="str">
        <f>IFERROR(N1258*'Emission Factors'!C$13+O1258*'Emission Factors'!C$20,"")</f>
        <v/>
      </c>
      <c r="U1258" s="131" t="str">
        <f>IFERROR(IF(K1258="Residential",N1258*'Emission Factors'!$C$14+O1258*'Emission Factors'!$C$21,N1258*'Emission Factors'!$C$15+O1258*'Emission Factors'!$C$22),"")</f>
        <v/>
      </c>
    </row>
    <row r="1259" spans="2:21" ht="15" customHeight="1" x14ac:dyDescent="0.3">
      <c r="B1259" s="123"/>
      <c r="C1259" s="124"/>
      <c r="D1259" s="132"/>
      <c r="E1259" s="124"/>
      <c r="F1259" s="124"/>
      <c r="G1259" s="124"/>
      <c r="H1259" s="125"/>
      <c r="I1259" s="126"/>
      <c r="J1259" s="127"/>
      <c r="K1259" s="127"/>
      <c r="L1259" s="128" t="str">
        <f>IF(E1259+G1259=0,"",((E1259*'Emission Factors'!C$23)+(G1259*'Emission Factors'!$C$25)))</f>
        <v/>
      </c>
      <c r="M1259" s="128" t="str">
        <f>IF(E1259+G1259=0,"",((E1259*'Emission Factors'!C$24)+(G1259*'Emission Factors'!$C$26)))</f>
        <v/>
      </c>
      <c r="N1259" s="128" t="str">
        <f t="shared" si="57"/>
        <v/>
      </c>
      <c r="O1259" s="128" t="str">
        <f t="shared" si="58"/>
        <v/>
      </c>
      <c r="P1259" s="128" t="str">
        <f>IFERROR(N1259*'Emission Factors'!C$10+O1259*'Emission Factors'!C$17,"")</f>
        <v/>
      </c>
      <c r="Q1259" s="129" t="str">
        <f t="shared" si="59"/>
        <v/>
      </c>
      <c r="R1259" s="130" t="str">
        <f>IFERROR(N1259*'Emission Factors'!C$11+O1259*'Emission Factors'!C$18,"")</f>
        <v/>
      </c>
      <c r="S1259" s="130" t="str">
        <f>IFERROR(N1259*'Emission Factors'!C$12+O1259*'Emission Factors'!C$19,"")</f>
        <v/>
      </c>
      <c r="T1259" s="130" t="str">
        <f>IFERROR(N1259*'Emission Factors'!C$13+O1259*'Emission Factors'!C$20,"")</f>
        <v/>
      </c>
      <c r="U1259" s="131" t="str">
        <f>IFERROR(IF(K1259="Residential",N1259*'Emission Factors'!$C$14+O1259*'Emission Factors'!$C$21,N1259*'Emission Factors'!$C$15+O1259*'Emission Factors'!$C$22),"")</f>
        <v/>
      </c>
    </row>
    <row r="1260" spans="2:21" ht="15" customHeight="1" x14ac:dyDescent="0.3">
      <c r="B1260" s="123"/>
      <c r="C1260" s="124"/>
      <c r="D1260" s="132"/>
      <c r="E1260" s="124"/>
      <c r="F1260" s="124"/>
      <c r="G1260" s="124"/>
      <c r="H1260" s="125"/>
      <c r="I1260" s="126"/>
      <c r="J1260" s="127"/>
      <c r="K1260" s="127"/>
      <c r="L1260" s="128" t="str">
        <f>IF(E1260+G1260=0,"",((E1260*'Emission Factors'!C$23)+(G1260*'Emission Factors'!$C$25)))</f>
        <v/>
      </c>
      <c r="M1260" s="128" t="str">
        <f>IF(E1260+G1260=0,"",((E1260*'Emission Factors'!C$24)+(G1260*'Emission Factors'!$C$26)))</f>
        <v/>
      </c>
      <c r="N1260" s="128" t="str">
        <f t="shared" si="57"/>
        <v/>
      </c>
      <c r="O1260" s="128" t="str">
        <f t="shared" si="58"/>
        <v/>
      </c>
      <c r="P1260" s="128" t="str">
        <f>IFERROR(N1260*'Emission Factors'!C$10+O1260*'Emission Factors'!C$17,"")</f>
        <v/>
      </c>
      <c r="Q1260" s="129" t="str">
        <f t="shared" si="59"/>
        <v/>
      </c>
      <c r="R1260" s="130" t="str">
        <f>IFERROR(N1260*'Emission Factors'!C$11+O1260*'Emission Factors'!C$18,"")</f>
        <v/>
      </c>
      <c r="S1260" s="130" t="str">
        <f>IFERROR(N1260*'Emission Factors'!C$12+O1260*'Emission Factors'!C$19,"")</f>
        <v/>
      </c>
      <c r="T1260" s="130" t="str">
        <f>IFERROR(N1260*'Emission Factors'!C$13+O1260*'Emission Factors'!C$20,"")</f>
        <v/>
      </c>
      <c r="U1260" s="131" t="str">
        <f>IFERROR(IF(K1260="Residential",N1260*'Emission Factors'!$C$14+O1260*'Emission Factors'!$C$21,N1260*'Emission Factors'!$C$15+O1260*'Emission Factors'!$C$22),"")</f>
        <v/>
      </c>
    </row>
    <row r="1261" spans="2:21" ht="15" customHeight="1" x14ac:dyDescent="0.3">
      <c r="B1261" s="123"/>
      <c r="C1261" s="124"/>
      <c r="D1261" s="132"/>
      <c r="E1261" s="124"/>
      <c r="F1261" s="124"/>
      <c r="G1261" s="124"/>
      <c r="H1261" s="125"/>
      <c r="I1261" s="126"/>
      <c r="J1261" s="127"/>
      <c r="K1261" s="127"/>
      <c r="L1261" s="128" t="str">
        <f>IF(E1261+G1261=0,"",((E1261*'Emission Factors'!C$23)+(G1261*'Emission Factors'!$C$25)))</f>
        <v/>
      </c>
      <c r="M1261" s="128" t="str">
        <f>IF(E1261+G1261=0,"",((E1261*'Emission Factors'!C$24)+(G1261*'Emission Factors'!$C$26)))</f>
        <v/>
      </c>
      <c r="N1261" s="128" t="str">
        <f t="shared" si="57"/>
        <v/>
      </c>
      <c r="O1261" s="128" t="str">
        <f t="shared" si="58"/>
        <v/>
      </c>
      <c r="P1261" s="128" t="str">
        <f>IFERROR(N1261*'Emission Factors'!C$10+O1261*'Emission Factors'!C$17,"")</f>
        <v/>
      </c>
      <c r="Q1261" s="129" t="str">
        <f t="shared" si="59"/>
        <v/>
      </c>
      <c r="R1261" s="130" t="str">
        <f>IFERROR(N1261*'Emission Factors'!C$11+O1261*'Emission Factors'!C$18,"")</f>
        <v/>
      </c>
      <c r="S1261" s="130" t="str">
        <f>IFERROR(N1261*'Emission Factors'!C$12+O1261*'Emission Factors'!C$19,"")</f>
        <v/>
      </c>
      <c r="T1261" s="130" t="str">
        <f>IFERROR(N1261*'Emission Factors'!C$13+O1261*'Emission Factors'!C$20,"")</f>
        <v/>
      </c>
      <c r="U1261" s="131" t="str">
        <f>IFERROR(IF(K1261="Residential",N1261*'Emission Factors'!$C$14+O1261*'Emission Factors'!$C$21,N1261*'Emission Factors'!$C$15+O1261*'Emission Factors'!$C$22),"")</f>
        <v/>
      </c>
    </row>
    <row r="1262" spans="2:21" ht="15" customHeight="1" x14ac:dyDescent="0.3">
      <c r="B1262" s="123"/>
      <c r="C1262" s="124"/>
      <c r="D1262" s="132"/>
      <c r="E1262" s="124"/>
      <c r="F1262" s="124"/>
      <c r="G1262" s="124"/>
      <c r="H1262" s="125"/>
      <c r="I1262" s="126"/>
      <c r="J1262" s="127"/>
      <c r="K1262" s="127"/>
      <c r="L1262" s="128" t="str">
        <f>IF(E1262+G1262=0,"",((E1262*'Emission Factors'!C$23)+(G1262*'Emission Factors'!$C$25)))</f>
        <v/>
      </c>
      <c r="M1262" s="128" t="str">
        <f>IF(E1262+G1262=0,"",((E1262*'Emission Factors'!C$24)+(G1262*'Emission Factors'!$C$26)))</f>
        <v/>
      </c>
      <c r="N1262" s="128" t="str">
        <f t="shared" si="57"/>
        <v/>
      </c>
      <c r="O1262" s="128" t="str">
        <f t="shared" si="58"/>
        <v/>
      </c>
      <c r="P1262" s="128" t="str">
        <f>IFERROR(N1262*'Emission Factors'!C$10+O1262*'Emission Factors'!C$17,"")</f>
        <v/>
      </c>
      <c r="Q1262" s="129" t="str">
        <f t="shared" si="59"/>
        <v/>
      </c>
      <c r="R1262" s="130" t="str">
        <f>IFERROR(N1262*'Emission Factors'!C$11+O1262*'Emission Factors'!C$18,"")</f>
        <v/>
      </c>
      <c r="S1262" s="130" t="str">
        <f>IFERROR(N1262*'Emission Factors'!C$12+O1262*'Emission Factors'!C$19,"")</f>
        <v/>
      </c>
      <c r="T1262" s="130" t="str">
        <f>IFERROR(N1262*'Emission Factors'!C$13+O1262*'Emission Factors'!C$20,"")</f>
        <v/>
      </c>
      <c r="U1262" s="131" t="str">
        <f>IFERROR(IF(K1262="Residential",N1262*'Emission Factors'!$C$14+O1262*'Emission Factors'!$C$21,N1262*'Emission Factors'!$C$15+O1262*'Emission Factors'!$C$22),"")</f>
        <v/>
      </c>
    </row>
    <row r="1263" spans="2:21" ht="15" customHeight="1" x14ac:dyDescent="0.3">
      <c r="B1263" s="123"/>
      <c r="C1263" s="124"/>
      <c r="D1263" s="132"/>
      <c r="E1263" s="124"/>
      <c r="F1263" s="124"/>
      <c r="G1263" s="124"/>
      <c r="H1263" s="125"/>
      <c r="I1263" s="126"/>
      <c r="J1263" s="127"/>
      <c r="K1263" s="127"/>
      <c r="L1263" s="128" t="str">
        <f>IF(E1263+G1263=0,"",((E1263*'Emission Factors'!C$23)+(G1263*'Emission Factors'!$C$25)))</f>
        <v/>
      </c>
      <c r="M1263" s="128" t="str">
        <f>IF(E1263+G1263=0,"",((E1263*'Emission Factors'!C$24)+(G1263*'Emission Factors'!$C$26)))</f>
        <v/>
      </c>
      <c r="N1263" s="128" t="str">
        <f t="shared" si="57"/>
        <v/>
      </c>
      <c r="O1263" s="128" t="str">
        <f t="shared" si="58"/>
        <v/>
      </c>
      <c r="P1263" s="128" t="str">
        <f>IFERROR(N1263*'Emission Factors'!C$10+O1263*'Emission Factors'!C$17,"")</f>
        <v/>
      </c>
      <c r="Q1263" s="129" t="str">
        <f t="shared" si="59"/>
        <v/>
      </c>
      <c r="R1263" s="130" t="str">
        <f>IFERROR(N1263*'Emission Factors'!C$11+O1263*'Emission Factors'!C$18,"")</f>
        <v/>
      </c>
      <c r="S1263" s="130" t="str">
        <f>IFERROR(N1263*'Emission Factors'!C$12+O1263*'Emission Factors'!C$19,"")</f>
        <v/>
      </c>
      <c r="T1263" s="130" t="str">
        <f>IFERROR(N1263*'Emission Factors'!C$13+O1263*'Emission Factors'!C$20,"")</f>
        <v/>
      </c>
      <c r="U1263" s="131" t="str">
        <f>IFERROR(IF(K1263="Residential",N1263*'Emission Factors'!$C$14+O1263*'Emission Factors'!$C$21,N1263*'Emission Factors'!$C$15+O1263*'Emission Factors'!$C$22),"")</f>
        <v/>
      </c>
    </row>
    <row r="1264" spans="2:21" ht="15" customHeight="1" x14ac:dyDescent="0.3">
      <c r="B1264" s="123"/>
      <c r="C1264" s="124"/>
      <c r="D1264" s="132"/>
      <c r="E1264" s="124"/>
      <c r="F1264" s="124"/>
      <c r="G1264" s="124"/>
      <c r="H1264" s="125"/>
      <c r="I1264" s="126"/>
      <c r="J1264" s="127"/>
      <c r="K1264" s="127"/>
      <c r="L1264" s="128" t="str">
        <f>IF(E1264+G1264=0,"",((E1264*'Emission Factors'!C$23)+(G1264*'Emission Factors'!$C$25)))</f>
        <v/>
      </c>
      <c r="M1264" s="128" t="str">
        <f>IF(E1264+G1264=0,"",((E1264*'Emission Factors'!C$24)+(G1264*'Emission Factors'!$C$26)))</f>
        <v/>
      </c>
      <c r="N1264" s="128" t="str">
        <f t="shared" si="57"/>
        <v/>
      </c>
      <c r="O1264" s="128" t="str">
        <f t="shared" si="58"/>
        <v/>
      </c>
      <c r="P1264" s="128" t="str">
        <f>IFERROR(N1264*'Emission Factors'!C$10+O1264*'Emission Factors'!C$17,"")</f>
        <v/>
      </c>
      <c r="Q1264" s="129" t="str">
        <f t="shared" si="59"/>
        <v/>
      </c>
      <c r="R1264" s="130" t="str">
        <f>IFERROR(N1264*'Emission Factors'!C$11+O1264*'Emission Factors'!C$18,"")</f>
        <v/>
      </c>
      <c r="S1264" s="130" t="str">
        <f>IFERROR(N1264*'Emission Factors'!C$12+O1264*'Emission Factors'!C$19,"")</f>
        <v/>
      </c>
      <c r="T1264" s="130" t="str">
        <f>IFERROR(N1264*'Emission Factors'!C$13+O1264*'Emission Factors'!C$20,"")</f>
        <v/>
      </c>
      <c r="U1264" s="131" t="str">
        <f>IFERROR(IF(K1264="Residential",N1264*'Emission Factors'!$C$14+O1264*'Emission Factors'!$C$21,N1264*'Emission Factors'!$C$15+O1264*'Emission Factors'!$C$22),"")</f>
        <v/>
      </c>
    </row>
    <row r="1265" spans="2:21" ht="15" customHeight="1" x14ac:dyDescent="0.3">
      <c r="B1265" s="123"/>
      <c r="C1265" s="124"/>
      <c r="D1265" s="132"/>
      <c r="E1265" s="124"/>
      <c r="F1265" s="124"/>
      <c r="G1265" s="124"/>
      <c r="H1265" s="125"/>
      <c r="I1265" s="126"/>
      <c r="J1265" s="127"/>
      <c r="K1265" s="127"/>
      <c r="L1265" s="128" t="str">
        <f>IF(E1265+G1265=0,"",((E1265*'Emission Factors'!C$23)+(G1265*'Emission Factors'!$C$25)))</f>
        <v/>
      </c>
      <c r="M1265" s="128" t="str">
        <f>IF(E1265+G1265=0,"",((E1265*'Emission Factors'!C$24)+(G1265*'Emission Factors'!$C$26)))</f>
        <v/>
      </c>
      <c r="N1265" s="128" t="str">
        <f t="shared" si="57"/>
        <v/>
      </c>
      <c r="O1265" s="128" t="str">
        <f t="shared" si="58"/>
        <v/>
      </c>
      <c r="P1265" s="128" t="str">
        <f>IFERROR(N1265*'Emission Factors'!C$10+O1265*'Emission Factors'!C$17,"")</f>
        <v/>
      </c>
      <c r="Q1265" s="129" t="str">
        <f t="shared" si="59"/>
        <v/>
      </c>
      <c r="R1265" s="130" t="str">
        <f>IFERROR(N1265*'Emission Factors'!C$11+O1265*'Emission Factors'!C$18,"")</f>
        <v/>
      </c>
      <c r="S1265" s="130" t="str">
        <f>IFERROR(N1265*'Emission Factors'!C$12+O1265*'Emission Factors'!C$19,"")</f>
        <v/>
      </c>
      <c r="T1265" s="130" t="str">
        <f>IFERROR(N1265*'Emission Factors'!C$13+O1265*'Emission Factors'!C$20,"")</f>
        <v/>
      </c>
      <c r="U1265" s="131" t="str">
        <f>IFERROR(IF(K1265="Residential",N1265*'Emission Factors'!$C$14+O1265*'Emission Factors'!$C$21,N1265*'Emission Factors'!$C$15+O1265*'Emission Factors'!$C$22),"")</f>
        <v/>
      </c>
    </row>
    <row r="1266" spans="2:21" ht="15" customHeight="1" x14ac:dyDescent="0.3">
      <c r="B1266" s="123"/>
      <c r="C1266" s="124"/>
      <c r="D1266" s="132"/>
      <c r="E1266" s="124"/>
      <c r="F1266" s="124"/>
      <c r="G1266" s="124"/>
      <c r="H1266" s="125"/>
      <c r="I1266" s="126"/>
      <c r="J1266" s="127"/>
      <c r="K1266" s="127"/>
      <c r="L1266" s="128" t="str">
        <f>IF(E1266+G1266=0,"",((E1266*'Emission Factors'!C$23)+(G1266*'Emission Factors'!$C$25)))</f>
        <v/>
      </c>
      <c r="M1266" s="128" t="str">
        <f>IF(E1266+G1266=0,"",((E1266*'Emission Factors'!C$24)+(G1266*'Emission Factors'!$C$26)))</f>
        <v/>
      </c>
      <c r="N1266" s="128" t="str">
        <f t="shared" si="57"/>
        <v/>
      </c>
      <c r="O1266" s="128" t="str">
        <f t="shared" si="58"/>
        <v/>
      </c>
      <c r="P1266" s="128" t="str">
        <f>IFERROR(N1266*'Emission Factors'!C$10+O1266*'Emission Factors'!C$17,"")</f>
        <v/>
      </c>
      <c r="Q1266" s="129" t="str">
        <f t="shared" si="59"/>
        <v/>
      </c>
      <c r="R1266" s="130" t="str">
        <f>IFERROR(N1266*'Emission Factors'!C$11+O1266*'Emission Factors'!C$18,"")</f>
        <v/>
      </c>
      <c r="S1266" s="130" t="str">
        <f>IFERROR(N1266*'Emission Factors'!C$12+O1266*'Emission Factors'!C$19,"")</f>
        <v/>
      </c>
      <c r="T1266" s="130" t="str">
        <f>IFERROR(N1266*'Emission Factors'!C$13+O1266*'Emission Factors'!C$20,"")</f>
        <v/>
      </c>
      <c r="U1266" s="131" t="str">
        <f>IFERROR(IF(K1266="Residential",N1266*'Emission Factors'!$C$14+O1266*'Emission Factors'!$C$21,N1266*'Emission Factors'!$C$15+O1266*'Emission Factors'!$C$22),"")</f>
        <v/>
      </c>
    </row>
    <row r="1267" spans="2:21" ht="15" customHeight="1" x14ac:dyDescent="0.3">
      <c r="B1267" s="123"/>
      <c r="C1267" s="124"/>
      <c r="D1267" s="132"/>
      <c r="E1267" s="124"/>
      <c r="F1267" s="124"/>
      <c r="G1267" s="124"/>
      <c r="H1267" s="125"/>
      <c r="I1267" s="126"/>
      <c r="J1267" s="127"/>
      <c r="K1267" s="127"/>
      <c r="L1267" s="128" t="str">
        <f>IF(E1267+G1267=0,"",((E1267*'Emission Factors'!C$23)+(G1267*'Emission Factors'!$C$25)))</f>
        <v/>
      </c>
      <c r="M1267" s="128" t="str">
        <f>IF(E1267+G1267=0,"",((E1267*'Emission Factors'!C$24)+(G1267*'Emission Factors'!$C$26)))</f>
        <v/>
      </c>
      <c r="N1267" s="128" t="str">
        <f t="shared" si="57"/>
        <v/>
      </c>
      <c r="O1267" s="128" t="str">
        <f t="shared" si="58"/>
        <v/>
      </c>
      <c r="P1267" s="128" t="str">
        <f>IFERROR(N1267*'Emission Factors'!C$10+O1267*'Emission Factors'!C$17,"")</f>
        <v/>
      </c>
      <c r="Q1267" s="129" t="str">
        <f t="shared" si="59"/>
        <v/>
      </c>
      <c r="R1267" s="130" t="str">
        <f>IFERROR(N1267*'Emission Factors'!C$11+O1267*'Emission Factors'!C$18,"")</f>
        <v/>
      </c>
      <c r="S1267" s="130" t="str">
        <f>IFERROR(N1267*'Emission Factors'!C$12+O1267*'Emission Factors'!C$19,"")</f>
        <v/>
      </c>
      <c r="T1267" s="130" t="str">
        <f>IFERROR(N1267*'Emission Factors'!C$13+O1267*'Emission Factors'!C$20,"")</f>
        <v/>
      </c>
      <c r="U1267" s="131" t="str">
        <f>IFERROR(IF(K1267="Residential",N1267*'Emission Factors'!$C$14+O1267*'Emission Factors'!$C$21,N1267*'Emission Factors'!$C$15+O1267*'Emission Factors'!$C$22),"")</f>
        <v/>
      </c>
    </row>
    <row r="1268" spans="2:21" ht="15" customHeight="1" x14ac:dyDescent="0.3">
      <c r="B1268" s="123"/>
      <c r="C1268" s="124"/>
      <c r="D1268" s="132"/>
      <c r="E1268" s="124"/>
      <c r="F1268" s="124"/>
      <c r="G1268" s="124"/>
      <c r="H1268" s="125"/>
      <c r="I1268" s="126"/>
      <c r="J1268" s="127"/>
      <c r="K1268" s="127"/>
      <c r="L1268" s="128" t="str">
        <f>IF(E1268+G1268=0,"",((E1268*'Emission Factors'!C$23)+(G1268*'Emission Factors'!$C$25)))</f>
        <v/>
      </c>
      <c r="M1268" s="128" t="str">
        <f>IF(E1268+G1268=0,"",((E1268*'Emission Factors'!C$24)+(G1268*'Emission Factors'!$C$26)))</f>
        <v/>
      </c>
      <c r="N1268" s="128" t="str">
        <f t="shared" si="57"/>
        <v/>
      </c>
      <c r="O1268" s="128" t="str">
        <f t="shared" si="58"/>
        <v/>
      </c>
      <c r="P1268" s="128" t="str">
        <f>IFERROR(N1268*'Emission Factors'!C$10+O1268*'Emission Factors'!C$17,"")</f>
        <v/>
      </c>
      <c r="Q1268" s="129" t="str">
        <f t="shared" si="59"/>
        <v/>
      </c>
      <c r="R1268" s="130" t="str">
        <f>IFERROR(N1268*'Emission Factors'!C$11+O1268*'Emission Factors'!C$18,"")</f>
        <v/>
      </c>
      <c r="S1268" s="130" t="str">
        <f>IFERROR(N1268*'Emission Factors'!C$12+O1268*'Emission Factors'!C$19,"")</f>
        <v/>
      </c>
      <c r="T1268" s="130" t="str">
        <f>IFERROR(N1268*'Emission Factors'!C$13+O1268*'Emission Factors'!C$20,"")</f>
        <v/>
      </c>
      <c r="U1268" s="131" t="str">
        <f>IFERROR(IF(K1268="Residential",N1268*'Emission Factors'!$C$14+O1268*'Emission Factors'!$C$21,N1268*'Emission Factors'!$C$15+O1268*'Emission Factors'!$C$22),"")</f>
        <v/>
      </c>
    </row>
    <row r="1269" spans="2:21" ht="15" customHeight="1" x14ac:dyDescent="0.3">
      <c r="B1269" s="123"/>
      <c r="C1269" s="124"/>
      <c r="D1269" s="132"/>
      <c r="E1269" s="124"/>
      <c r="F1269" s="124"/>
      <c r="G1269" s="124"/>
      <c r="H1269" s="125"/>
      <c r="I1269" s="126"/>
      <c r="J1269" s="127"/>
      <c r="K1269" s="127"/>
      <c r="L1269" s="128" t="str">
        <f>IF(E1269+G1269=0,"",((E1269*'Emission Factors'!C$23)+(G1269*'Emission Factors'!$C$25)))</f>
        <v/>
      </c>
      <c r="M1269" s="128" t="str">
        <f>IF(E1269+G1269=0,"",((E1269*'Emission Factors'!C$24)+(G1269*'Emission Factors'!$C$26)))</f>
        <v/>
      </c>
      <c r="N1269" s="128" t="str">
        <f t="shared" si="57"/>
        <v/>
      </c>
      <c r="O1269" s="128" t="str">
        <f t="shared" si="58"/>
        <v/>
      </c>
      <c r="P1269" s="128" t="str">
        <f>IFERROR(N1269*'Emission Factors'!C$10+O1269*'Emission Factors'!C$17,"")</f>
        <v/>
      </c>
      <c r="Q1269" s="129" t="str">
        <f t="shared" si="59"/>
        <v/>
      </c>
      <c r="R1269" s="130" t="str">
        <f>IFERROR(N1269*'Emission Factors'!C$11+O1269*'Emission Factors'!C$18,"")</f>
        <v/>
      </c>
      <c r="S1269" s="130" t="str">
        <f>IFERROR(N1269*'Emission Factors'!C$12+O1269*'Emission Factors'!C$19,"")</f>
        <v/>
      </c>
      <c r="T1269" s="130" t="str">
        <f>IFERROR(N1269*'Emission Factors'!C$13+O1269*'Emission Factors'!C$20,"")</f>
        <v/>
      </c>
      <c r="U1269" s="131" t="str">
        <f>IFERROR(IF(K1269="Residential",N1269*'Emission Factors'!$C$14+O1269*'Emission Factors'!$C$21,N1269*'Emission Factors'!$C$15+O1269*'Emission Factors'!$C$22),"")</f>
        <v/>
      </c>
    </row>
    <row r="1270" spans="2:21" ht="15" customHeight="1" x14ac:dyDescent="0.3">
      <c r="B1270" s="123"/>
      <c r="C1270" s="124"/>
      <c r="D1270" s="132"/>
      <c r="E1270" s="124"/>
      <c r="F1270" s="124"/>
      <c r="G1270" s="124"/>
      <c r="H1270" s="125"/>
      <c r="I1270" s="126"/>
      <c r="J1270" s="127"/>
      <c r="K1270" s="127"/>
      <c r="L1270" s="128" t="str">
        <f>IF(E1270+G1270=0,"",((E1270*'Emission Factors'!C$23)+(G1270*'Emission Factors'!$C$25)))</f>
        <v/>
      </c>
      <c r="M1270" s="128" t="str">
        <f>IF(E1270+G1270=0,"",((E1270*'Emission Factors'!C$24)+(G1270*'Emission Factors'!$C$26)))</f>
        <v/>
      </c>
      <c r="N1270" s="128" t="str">
        <f t="shared" si="57"/>
        <v/>
      </c>
      <c r="O1270" s="128" t="str">
        <f t="shared" si="58"/>
        <v/>
      </c>
      <c r="P1270" s="128" t="str">
        <f>IFERROR(N1270*'Emission Factors'!C$10+O1270*'Emission Factors'!C$17,"")</f>
        <v/>
      </c>
      <c r="Q1270" s="129" t="str">
        <f t="shared" si="59"/>
        <v/>
      </c>
      <c r="R1270" s="130" t="str">
        <f>IFERROR(N1270*'Emission Factors'!C$11+O1270*'Emission Factors'!C$18,"")</f>
        <v/>
      </c>
      <c r="S1270" s="130" t="str">
        <f>IFERROR(N1270*'Emission Factors'!C$12+O1270*'Emission Factors'!C$19,"")</f>
        <v/>
      </c>
      <c r="T1270" s="130" t="str">
        <f>IFERROR(N1270*'Emission Factors'!C$13+O1270*'Emission Factors'!C$20,"")</f>
        <v/>
      </c>
      <c r="U1270" s="131" t="str">
        <f>IFERROR(IF(K1270="Residential",N1270*'Emission Factors'!$C$14+O1270*'Emission Factors'!$C$21,N1270*'Emission Factors'!$C$15+O1270*'Emission Factors'!$C$22),"")</f>
        <v/>
      </c>
    </row>
    <row r="1271" spans="2:21" ht="15" customHeight="1" x14ac:dyDescent="0.3">
      <c r="B1271" s="123"/>
      <c r="C1271" s="124"/>
      <c r="D1271" s="132"/>
      <c r="E1271" s="124"/>
      <c r="F1271" s="124"/>
      <c r="G1271" s="124"/>
      <c r="H1271" s="125"/>
      <c r="I1271" s="126"/>
      <c r="J1271" s="127"/>
      <c r="K1271" s="127"/>
      <c r="L1271" s="128" t="str">
        <f>IF(E1271+G1271=0,"",((E1271*'Emission Factors'!C$23)+(G1271*'Emission Factors'!$C$25)))</f>
        <v/>
      </c>
      <c r="M1271" s="128" t="str">
        <f>IF(E1271+G1271=0,"",((E1271*'Emission Factors'!C$24)+(G1271*'Emission Factors'!$C$26)))</f>
        <v/>
      </c>
      <c r="N1271" s="128" t="str">
        <f t="shared" si="57"/>
        <v/>
      </c>
      <c r="O1271" s="128" t="str">
        <f t="shared" si="58"/>
        <v/>
      </c>
      <c r="P1271" s="128" t="str">
        <f>IFERROR(N1271*'Emission Factors'!C$10+O1271*'Emission Factors'!C$17,"")</f>
        <v/>
      </c>
      <c r="Q1271" s="129" t="str">
        <f t="shared" si="59"/>
        <v/>
      </c>
      <c r="R1271" s="130" t="str">
        <f>IFERROR(N1271*'Emission Factors'!C$11+O1271*'Emission Factors'!C$18,"")</f>
        <v/>
      </c>
      <c r="S1271" s="130" t="str">
        <f>IFERROR(N1271*'Emission Factors'!C$12+O1271*'Emission Factors'!C$19,"")</f>
        <v/>
      </c>
      <c r="T1271" s="130" t="str">
        <f>IFERROR(N1271*'Emission Factors'!C$13+O1271*'Emission Factors'!C$20,"")</f>
        <v/>
      </c>
      <c r="U1271" s="131" t="str">
        <f>IFERROR(IF(K1271="Residential",N1271*'Emission Factors'!$C$14+O1271*'Emission Factors'!$C$21,N1271*'Emission Factors'!$C$15+O1271*'Emission Factors'!$C$22),"")</f>
        <v/>
      </c>
    </row>
    <row r="1272" spans="2:21" ht="15" customHeight="1" x14ac:dyDescent="0.3">
      <c r="B1272" s="123"/>
      <c r="C1272" s="124"/>
      <c r="D1272" s="132"/>
      <c r="E1272" s="124"/>
      <c r="F1272" s="124"/>
      <c r="G1272" s="124"/>
      <c r="H1272" s="125"/>
      <c r="I1272" s="126"/>
      <c r="J1272" s="127"/>
      <c r="K1272" s="127"/>
      <c r="L1272" s="128" t="str">
        <f>IF(E1272+G1272=0,"",((E1272*'Emission Factors'!C$23)+(G1272*'Emission Factors'!$C$25)))</f>
        <v/>
      </c>
      <c r="M1272" s="128" t="str">
        <f>IF(E1272+G1272=0,"",((E1272*'Emission Factors'!C$24)+(G1272*'Emission Factors'!$C$26)))</f>
        <v/>
      </c>
      <c r="N1272" s="128" t="str">
        <f t="shared" si="57"/>
        <v/>
      </c>
      <c r="O1272" s="128" t="str">
        <f t="shared" si="58"/>
        <v/>
      </c>
      <c r="P1272" s="128" t="str">
        <f>IFERROR(N1272*'Emission Factors'!C$10+O1272*'Emission Factors'!C$17,"")</f>
        <v/>
      </c>
      <c r="Q1272" s="129" t="str">
        <f t="shared" si="59"/>
        <v/>
      </c>
      <c r="R1272" s="130" t="str">
        <f>IFERROR(N1272*'Emission Factors'!C$11+O1272*'Emission Factors'!C$18,"")</f>
        <v/>
      </c>
      <c r="S1272" s="130" t="str">
        <f>IFERROR(N1272*'Emission Factors'!C$12+O1272*'Emission Factors'!C$19,"")</f>
        <v/>
      </c>
      <c r="T1272" s="130" t="str">
        <f>IFERROR(N1272*'Emission Factors'!C$13+O1272*'Emission Factors'!C$20,"")</f>
        <v/>
      </c>
      <c r="U1272" s="131" t="str">
        <f>IFERROR(IF(K1272="Residential",N1272*'Emission Factors'!$C$14+O1272*'Emission Factors'!$C$21,N1272*'Emission Factors'!$C$15+O1272*'Emission Factors'!$C$22),"")</f>
        <v/>
      </c>
    </row>
    <row r="1273" spans="2:21" ht="15" customHeight="1" x14ac:dyDescent="0.3">
      <c r="B1273" s="123"/>
      <c r="C1273" s="124"/>
      <c r="D1273" s="132"/>
      <c r="E1273" s="124"/>
      <c r="F1273" s="124"/>
      <c r="G1273" s="124"/>
      <c r="H1273" s="125"/>
      <c r="I1273" s="126"/>
      <c r="J1273" s="127"/>
      <c r="K1273" s="127"/>
      <c r="L1273" s="128" t="str">
        <f>IF(E1273+G1273=0,"",((E1273*'Emission Factors'!C$23)+(G1273*'Emission Factors'!$C$25)))</f>
        <v/>
      </c>
      <c r="M1273" s="128" t="str">
        <f>IF(E1273+G1273=0,"",((E1273*'Emission Factors'!C$24)+(G1273*'Emission Factors'!$C$26)))</f>
        <v/>
      </c>
      <c r="N1273" s="128" t="str">
        <f t="shared" si="57"/>
        <v/>
      </c>
      <c r="O1273" s="128" t="str">
        <f t="shared" si="58"/>
        <v/>
      </c>
      <c r="P1273" s="128" t="str">
        <f>IFERROR(N1273*'Emission Factors'!C$10+O1273*'Emission Factors'!C$17,"")</f>
        <v/>
      </c>
      <c r="Q1273" s="129" t="str">
        <f t="shared" si="59"/>
        <v/>
      </c>
      <c r="R1273" s="130" t="str">
        <f>IFERROR(N1273*'Emission Factors'!C$11+O1273*'Emission Factors'!C$18,"")</f>
        <v/>
      </c>
      <c r="S1273" s="130" t="str">
        <f>IFERROR(N1273*'Emission Factors'!C$12+O1273*'Emission Factors'!C$19,"")</f>
        <v/>
      </c>
      <c r="T1273" s="130" t="str">
        <f>IFERROR(N1273*'Emission Factors'!C$13+O1273*'Emission Factors'!C$20,"")</f>
        <v/>
      </c>
      <c r="U1273" s="131" t="str">
        <f>IFERROR(IF(K1273="Residential",N1273*'Emission Factors'!$C$14+O1273*'Emission Factors'!$C$21,N1273*'Emission Factors'!$C$15+O1273*'Emission Factors'!$C$22),"")</f>
        <v/>
      </c>
    </row>
    <row r="1274" spans="2:21" ht="15" customHeight="1" x14ac:dyDescent="0.3">
      <c r="B1274" s="123"/>
      <c r="C1274" s="124"/>
      <c r="D1274" s="132"/>
      <c r="E1274" s="124"/>
      <c r="F1274" s="124"/>
      <c r="G1274" s="124"/>
      <c r="H1274" s="125"/>
      <c r="I1274" s="126"/>
      <c r="J1274" s="127"/>
      <c r="K1274" s="127"/>
      <c r="L1274" s="128" t="str">
        <f>IF(E1274+G1274=0,"",((E1274*'Emission Factors'!C$23)+(G1274*'Emission Factors'!$C$25)))</f>
        <v/>
      </c>
      <c r="M1274" s="128" t="str">
        <f>IF(E1274+G1274=0,"",((E1274*'Emission Factors'!C$24)+(G1274*'Emission Factors'!$C$26)))</f>
        <v/>
      </c>
      <c r="N1274" s="128" t="str">
        <f t="shared" si="57"/>
        <v/>
      </c>
      <c r="O1274" s="128" t="str">
        <f t="shared" si="58"/>
        <v/>
      </c>
      <c r="P1274" s="128" t="str">
        <f>IFERROR(N1274*'Emission Factors'!C$10+O1274*'Emission Factors'!C$17,"")</f>
        <v/>
      </c>
      <c r="Q1274" s="129" t="str">
        <f t="shared" si="59"/>
        <v/>
      </c>
      <c r="R1274" s="130" t="str">
        <f>IFERROR(N1274*'Emission Factors'!C$11+O1274*'Emission Factors'!C$18,"")</f>
        <v/>
      </c>
      <c r="S1274" s="130" t="str">
        <f>IFERROR(N1274*'Emission Factors'!C$12+O1274*'Emission Factors'!C$19,"")</f>
        <v/>
      </c>
      <c r="T1274" s="130" t="str">
        <f>IFERROR(N1274*'Emission Factors'!C$13+O1274*'Emission Factors'!C$20,"")</f>
        <v/>
      </c>
      <c r="U1274" s="131" t="str">
        <f>IFERROR(IF(K1274="Residential",N1274*'Emission Factors'!$C$14+O1274*'Emission Factors'!$C$21,N1274*'Emission Factors'!$C$15+O1274*'Emission Factors'!$C$22),"")</f>
        <v/>
      </c>
    </row>
    <row r="1275" spans="2:21" ht="15" customHeight="1" x14ac:dyDescent="0.3">
      <c r="B1275" s="123"/>
      <c r="C1275" s="124"/>
      <c r="D1275" s="132"/>
      <c r="E1275" s="124"/>
      <c r="F1275" s="124"/>
      <c r="G1275" s="124"/>
      <c r="H1275" s="125"/>
      <c r="I1275" s="126"/>
      <c r="J1275" s="127"/>
      <c r="K1275" s="127"/>
      <c r="L1275" s="128" t="str">
        <f>IF(E1275+G1275=0,"",((E1275*'Emission Factors'!C$23)+(G1275*'Emission Factors'!$C$25)))</f>
        <v/>
      </c>
      <c r="M1275" s="128" t="str">
        <f>IF(E1275+G1275=0,"",((E1275*'Emission Factors'!C$24)+(G1275*'Emission Factors'!$C$26)))</f>
        <v/>
      </c>
      <c r="N1275" s="128" t="str">
        <f t="shared" si="57"/>
        <v/>
      </c>
      <c r="O1275" s="128" t="str">
        <f t="shared" si="58"/>
        <v/>
      </c>
      <c r="P1275" s="128" t="str">
        <f>IFERROR(N1275*'Emission Factors'!C$10+O1275*'Emission Factors'!C$17,"")</f>
        <v/>
      </c>
      <c r="Q1275" s="129" t="str">
        <f t="shared" si="59"/>
        <v/>
      </c>
      <c r="R1275" s="130" t="str">
        <f>IFERROR(N1275*'Emission Factors'!C$11+O1275*'Emission Factors'!C$18,"")</f>
        <v/>
      </c>
      <c r="S1275" s="130" t="str">
        <f>IFERROR(N1275*'Emission Factors'!C$12+O1275*'Emission Factors'!C$19,"")</f>
        <v/>
      </c>
      <c r="T1275" s="130" t="str">
        <f>IFERROR(N1275*'Emission Factors'!C$13+O1275*'Emission Factors'!C$20,"")</f>
        <v/>
      </c>
      <c r="U1275" s="131" t="str">
        <f>IFERROR(IF(K1275="Residential",N1275*'Emission Factors'!$C$14+O1275*'Emission Factors'!$C$21,N1275*'Emission Factors'!$C$15+O1275*'Emission Factors'!$C$22),"")</f>
        <v/>
      </c>
    </row>
    <row r="1276" spans="2:21" ht="15" customHeight="1" x14ac:dyDescent="0.3">
      <c r="B1276" s="123"/>
      <c r="C1276" s="124"/>
      <c r="D1276" s="132"/>
      <c r="E1276" s="124"/>
      <c r="F1276" s="124"/>
      <c r="G1276" s="124"/>
      <c r="H1276" s="125"/>
      <c r="I1276" s="126"/>
      <c r="J1276" s="127"/>
      <c r="K1276" s="127"/>
      <c r="L1276" s="128" t="str">
        <f>IF(E1276+G1276=0,"",((E1276*'Emission Factors'!C$23)+(G1276*'Emission Factors'!$C$25)))</f>
        <v/>
      </c>
      <c r="M1276" s="128" t="str">
        <f>IF(E1276+G1276=0,"",((E1276*'Emission Factors'!C$24)+(G1276*'Emission Factors'!$C$26)))</f>
        <v/>
      </c>
      <c r="N1276" s="128" t="str">
        <f t="shared" si="57"/>
        <v/>
      </c>
      <c r="O1276" s="128" t="str">
        <f t="shared" si="58"/>
        <v/>
      </c>
      <c r="P1276" s="128" t="str">
        <f>IFERROR(N1276*'Emission Factors'!C$10+O1276*'Emission Factors'!C$17,"")</f>
        <v/>
      </c>
      <c r="Q1276" s="129" t="str">
        <f t="shared" si="59"/>
        <v/>
      </c>
      <c r="R1276" s="130" t="str">
        <f>IFERROR(N1276*'Emission Factors'!C$11+O1276*'Emission Factors'!C$18,"")</f>
        <v/>
      </c>
      <c r="S1276" s="130" t="str">
        <f>IFERROR(N1276*'Emission Factors'!C$12+O1276*'Emission Factors'!C$19,"")</f>
        <v/>
      </c>
      <c r="T1276" s="130" t="str">
        <f>IFERROR(N1276*'Emission Factors'!C$13+O1276*'Emission Factors'!C$20,"")</f>
        <v/>
      </c>
      <c r="U1276" s="131" t="str">
        <f>IFERROR(IF(K1276="Residential",N1276*'Emission Factors'!$C$14+O1276*'Emission Factors'!$C$21,N1276*'Emission Factors'!$C$15+O1276*'Emission Factors'!$C$22),"")</f>
        <v/>
      </c>
    </row>
    <row r="1277" spans="2:21" ht="15" customHeight="1" x14ac:dyDescent="0.3">
      <c r="B1277" s="123"/>
      <c r="C1277" s="124"/>
      <c r="D1277" s="132"/>
      <c r="E1277" s="124"/>
      <c r="F1277" s="124"/>
      <c r="G1277" s="124"/>
      <c r="H1277" s="125"/>
      <c r="I1277" s="126"/>
      <c r="J1277" s="127"/>
      <c r="K1277" s="127"/>
      <c r="L1277" s="128" t="str">
        <f>IF(E1277+G1277=0,"",((E1277*'Emission Factors'!C$23)+(G1277*'Emission Factors'!$C$25)))</f>
        <v/>
      </c>
      <c r="M1277" s="128" t="str">
        <f>IF(E1277+G1277=0,"",((E1277*'Emission Factors'!C$24)+(G1277*'Emission Factors'!$C$26)))</f>
        <v/>
      </c>
      <c r="N1277" s="128" t="str">
        <f t="shared" si="57"/>
        <v/>
      </c>
      <c r="O1277" s="128" t="str">
        <f t="shared" si="58"/>
        <v/>
      </c>
      <c r="P1277" s="128" t="str">
        <f>IFERROR(N1277*'Emission Factors'!C$10+O1277*'Emission Factors'!C$17,"")</f>
        <v/>
      </c>
      <c r="Q1277" s="129" t="str">
        <f t="shared" si="59"/>
        <v/>
      </c>
      <c r="R1277" s="130" t="str">
        <f>IFERROR(N1277*'Emission Factors'!C$11+O1277*'Emission Factors'!C$18,"")</f>
        <v/>
      </c>
      <c r="S1277" s="130" t="str">
        <f>IFERROR(N1277*'Emission Factors'!C$12+O1277*'Emission Factors'!C$19,"")</f>
        <v/>
      </c>
      <c r="T1277" s="130" t="str">
        <f>IFERROR(N1277*'Emission Factors'!C$13+O1277*'Emission Factors'!C$20,"")</f>
        <v/>
      </c>
      <c r="U1277" s="131" t="str">
        <f>IFERROR(IF(K1277="Residential",N1277*'Emission Factors'!$C$14+O1277*'Emission Factors'!$C$21,N1277*'Emission Factors'!$C$15+O1277*'Emission Factors'!$C$22),"")</f>
        <v/>
      </c>
    </row>
    <row r="1278" spans="2:21" ht="15" customHeight="1" x14ac:dyDescent="0.3">
      <c r="B1278" s="123"/>
      <c r="C1278" s="124"/>
      <c r="D1278" s="132"/>
      <c r="E1278" s="124"/>
      <c r="F1278" s="124"/>
      <c r="G1278" s="124"/>
      <c r="H1278" s="125"/>
      <c r="I1278" s="126"/>
      <c r="J1278" s="127"/>
      <c r="K1278" s="127"/>
      <c r="L1278" s="128" t="str">
        <f>IF(E1278+G1278=0,"",((E1278*'Emission Factors'!C$23)+(G1278*'Emission Factors'!$C$25)))</f>
        <v/>
      </c>
      <c r="M1278" s="128" t="str">
        <f>IF(E1278+G1278=0,"",((E1278*'Emission Factors'!C$24)+(G1278*'Emission Factors'!$C$26)))</f>
        <v/>
      </c>
      <c r="N1278" s="128" t="str">
        <f t="shared" si="57"/>
        <v/>
      </c>
      <c r="O1278" s="128" t="str">
        <f t="shared" si="58"/>
        <v/>
      </c>
      <c r="P1278" s="128" t="str">
        <f>IFERROR(N1278*'Emission Factors'!C$10+O1278*'Emission Factors'!C$17,"")</f>
        <v/>
      </c>
      <c r="Q1278" s="129" t="str">
        <f t="shared" si="59"/>
        <v/>
      </c>
      <c r="R1278" s="130" t="str">
        <f>IFERROR(N1278*'Emission Factors'!C$11+O1278*'Emission Factors'!C$18,"")</f>
        <v/>
      </c>
      <c r="S1278" s="130" t="str">
        <f>IFERROR(N1278*'Emission Factors'!C$12+O1278*'Emission Factors'!C$19,"")</f>
        <v/>
      </c>
      <c r="T1278" s="130" t="str">
        <f>IFERROR(N1278*'Emission Factors'!C$13+O1278*'Emission Factors'!C$20,"")</f>
        <v/>
      </c>
      <c r="U1278" s="131" t="str">
        <f>IFERROR(IF(K1278="Residential",N1278*'Emission Factors'!$C$14+O1278*'Emission Factors'!$C$21,N1278*'Emission Factors'!$C$15+O1278*'Emission Factors'!$C$22),"")</f>
        <v/>
      </c>
    </row>
    <row r="1279" spans="2:21" ht="15" customHeight="1" x14ac:dyDescent="0.3">
      <c r="B1279" s="123"/>
      <c r="C1279" s="124"/>
      <c r="D1279" s="132"/>
      <c r="E1279" s="124"/>
      <c r="F1279" s="124"/>
      <c r="G1279" s="124"/>
      <c r="H1279" s="125"/>
      <c r="I1279" s="126"/>
      <c r="J1279" s="127"/>
      <c r="K1279" s="127"/>
      <c r="L1279" s="128" t="str">
        <f>IF(E1279+G1279=0,"",((E1279*'Emission Factors'!C$23)+(G1279*'Emission Factors'!$C$25)))</f>
        <v/>
      </c>
      <c r="M1279" s="128" t="str">
        <f>IF(E1279+G1279=0,"",((E1279*'Emission Factors'!C$24)+(G1279*'Emission Factors'!$C$26)))</f>
        <v/>
      </c>
      <c r="N1279" s="128" t="str">
        <f t="shared" si="57"/>
        <v/>
      </c>
      <c r="O1279" s="128" t="str">
        <f t="shared" si="58"/>
        <v/>
      </c>
      <c r="P1279" s="128" t="str">
        <f>IFERROR(N1279*'Emission Factors'!C$10+O1279*'Emission Factors'!C$17,"")</f>
        <v/>
      </c>
      <c r="Q1279" s="129" t="str">
        <f t="shared" si="59"/>
        <v/>
      </c>
      <c r="R1279" s="130" t="str">
        <f>IFERROR(N1279*'Emission Factors'!C$11+O1279*'Emission Factors'!C$18,"")</f>
        <v/>
      </c>
      <c r="S1279" s="130" t="str">
        <f>IFERROR(N1279*'Emission Factors'!C$12+O1279*'Emission Factors'!C$19,"")</f>
        <v/>
      </c>
      <c r="T1279" s="130" t="str">
        <f>IFERROR(N1279*'Emission Factors'!C$13+O1279*'Emission Factors'!C$20,"")</f>
        <v/>
      </c>
      <c r="U1279" s="131" t="str">
        <f>IFERROR(IF(K1279="Residential",N1279*'Emission Factors'!$C$14+O1279*'Emission Factors'!$C$21,N1279*'Emission Factors'!$C$15+O1279*'Emission Factors'!$C$22),"")</f>
        <v/>
      </c>
    </row>
    <row r="1280" spans="2:21" ht="15" customHeight="1" x14ac:dyDescent="0.3">
      <c r="B1280" s="123"/>
      <c r="C1280" s="124"/>
      <c r="D1280" s="132"/>
      <c r="E1280" s="124"/>
      <c r="F1280" s="124"/>
      <c r="G1280" s="124"/>
      <c r="H1280" s="125"/>
      <c r="I1280" s="126"/>
      <c r="J1280" s="127"/>
      <c r="K1280" s="127"/>
      <c r="L1280" s="128" t="str">
        <f>IF(E1280+G1280=0,"",((E1280*'Emission Factors'!C$23)+(G1280*'Emission Factors'!$C$25)))</f>
        <v/>
      </c>
      <c r="M1280" s="128" t="str">
        <f>IF(E1280+G1280=0,"",((E1280*'Emission Factors'!C$24)+(G1280*'Emission Factors'!$C$26)))</f>
        <v/>
      </c>
      <c r="N1280" s="128" t="str">
        <f t="shared" si="57"/>
        <v/>
      </c>
      <c r="O1280" s="128" t="str">
        <f t="shared" si="58"/>
        <v/>
      </c>
      <c r="P1280" s="128" t="str">
        <f>IFERROR(N1280*'Emission Factors'!C$10+O1280*'Emission Factors'!C$17,"")</f>
        <v/>
      </c>
      <c r="Q1280" s="129" t="str">
        <f t="shared" si="59"/>
        <v/>
      </c>
      <c r="R1280" s="130" t="str">
        <f>IFERROR(N1280*'Emission Factors'!C$11+O1280*'Emission Factors'!C$18,"")</f>
        <v/>
      </c>
      <c r="S1280" s="130" t="str">
        <f>IFERROR(N1280*'Emission Factors'!C$12+O1280*'Emission Factors'!C$19,"")</f>
        <v/>
      </c>
      <c r="T1280" s="130" t="str">
        <f>IFERROR(N1280*'Emission Factors'!C$13+O1280*'Emission Factors'!C$20,"")</f>
        <v/>
      </c>
      <c r="U1280" s="131" t="str">
        <f>IFERROR(IF(K1280="Residential",N1280*'Emission Factors'!$C$14+O1280*'Emission Factors'!$C$21,N1280*'Emission Factors'!$C$15+O1280*'Emission Factors'!$C$22),"")</f>
        <v/>
      </c>
    </row>
    <row r="1281" spans="2:21" ht="15" customHeight="1" x14ac:dyDescent="0.3">
      <c r="B1281" s="123"/>
      <c r="C1281" s="124"/>
      <c r="D1281" s="132"/>
      <c r="E1281" s="124"/>
      <c r="F1281" s="124"/>
      <c r="G1281" s="124"/>
      <c r="H1281" s="125"/>
      <c r="I1281" s="126"/>
      <c r="J1281" s="127"/>
      <c r="K1281" s="127"/>
      <c r="L1281" s="128" t="str">
        <f>IF(E1281+G1281=0,"",((E1281*'Emission Factors'!C$23)+(G1281*'Emission Factors'!$C$25)))</f>
        <v/>
      </c>
      <c r="M1281" s="128" t="str">
        <f>IF(E1281+G1281=0,"",((E1281*'Emission Factors'!C$24)+(G1281*'Emission Factors'!$C$26)))</f>
        <v/>
      </c>
      <c r="N1281" s="128" t="str">
        <f t="shared" si="57"/>
        <v/>
      </c>
      <c r="O1281" s="128" t="str">
        <f t="shared" si="58"/>
        <v/>
      </c>
      <c r="P1281" s="128" t="str">
        <f>IFERROR(N1281*'Emission Factors'!C$10+O1281*'Emission Factors'!C$17,"")</f>
        <v/>
      </c>
      <c r="Q1281" s="129" t="str">
        <f t="shared" si="59"/>
        <v/>
      </c>
      <c r="R1281" s="130" t="str">
        <f>IFERROR(N1281*'Emission Factors'!C$11+O1281*'Emission Factors'!C$18,"")</f>
        <v/>
      </c>
      <c r="S1281" s="130" t="str">
        <f>IFERROR(N1281*'Emission Factors'!C$12+O1281*'Emission Factors'!C$19,"")</f>
        <v/>
      </c>
      <c r="T1281" s="130" t="str">
        <f>IFERROR(N1281*'Emission Factors'!C$13+O1281*'Emission Factors'!C$20,"")</f>
        <v/>
      </c>
      <c r="U1281" s="131" t="str">
        <f>IFERROR(IF(K1281="Residential",N1281*'Emission Factors'!$C$14+O1281*'Emission Factors'!$C$21,N1281*'Emission Factors'!$C$15+O1281*'Emission Factors'!$C$22),"")</f>
        <v/>
      </c>
    </row>
    <row r="1282" spans="2:21" ht="15" customHeight="1" x14ac:dyDescent="0.3">
      <c r="B1282" s="123"/>
      <c r="C1282" s="124"/>
      <c r="D1282" s="132"/>
      <c r="E1282" s="124"/>
      <c r="F1282" s="124"/>
      <c r="G1282" s="124"/>
      <c r="H1282" s="125"/>
      <c r="I1282" s="126"/>
      <c r="J1282" s="127"/>
      <c r="K1282" s="127"/>
      <c r="L1282" s="128" t="str">
        <f>IF(E1282+G1282=0,"",((E1282*'Emission Factors'!C$23)+(G1282*'Emission Factors'!$C$25)))</f>
        <v/>
      </c>
      <c r="M1282" s="128" t="str">
        <f>IF(E1282+G1282=0,"",((E1282*'Emission Factors'!C$24)+(G1282*'Emission Factors'!$C$26)))</f>
        <v/>
      </c>
      <c r="N1282" s="128" t="str">
        <f t="shared" si="57"/>
        <v/>
      </c>
      <c r="O1282" s="128" t="str">
        <f t="shared" si="58"/>
        <v/>
      </c>
      <c r="P1282" s="128" t="str">
        <f>IFERROR(N1282*'Emission Factors'!C$10+O1282*'Emission Factors'!C$17,"")</f>
        <v/>
      </c>
      <c r="Q1282" s="129" t="str">
        <f t="shared" si="59"/>
        <v/>
      </c>
      <c r="R1282" s="130" t="str">
        <f>IFERROR(N1282*'Emission Factors'!C$11+O1282*'Emission Factors'!C$18,"")</f>
        <v/>
      </c>
      <c r="S1282" s="130" t="str">
        <f>IFERROR(N1282*'Emission Factors'!C$12+O1282*'Emission Factors'!C$19,"")</f>
        <v/>
      </c>
      <c r="T1282" s="130" t="str">
        <f>IFERROR(N1282*'Emission Factors'!C$13+O1282*'Emission Factors'!C$20,"")</f>
        <v/>
      </c>
      <c r="U1282" s="131" t="str">
        <f>IFERROR(IF(K1282="Residential",N1282*'Emission Factors'!$C$14+O1282*'Emission Factors'!$C$21,N1282*'Emission Factors'!$C$15+O1282*'Emission Factors'!$C$22),"")</f>
        <v/>
      </c>
    </row>
    <row r="1283" spans="2:21" ht="15" customHeight="1" x14ac:dyDescent="0.3">
      <c r="B1283" s="123"/>
      <c r="C1283" s="124"/>
      <c r="D1283" s="132"/>
      <c r="E1283" s="124"/>
      <c r="F1283" s="124"/>
      <c r="G1283" s="124"/>
      <c r="H1283" s="125"/>
      <c r="I1283" s="126"/>
      <c r="J1283" s="127"/>
      <c r="K1283" s="127"/>
      <c r="L1283" s="128" t="str">
        <f>IF(E1283+G1283=0,"",((E1283*'Emission Factors'!C$23)+(G1283*'Emission Factors'!$C$25)))</f>
        <v/>
      </c>
      <c r="M1283" s="128" t="str">
        <f>IF(E1283+G1283=0,"",((E1283*'Emission Factors'!C$24)+(G1283*'Emission Factors'!$C$26)))</f>
        <v/>
      </c>
      <c r="N1283" s="128" t="str">
        <f t="shared" si="57"/>
        <v/>
      </c>
      <c r="O1283" s="128" t="str">
        <f t="shared" si="58"/>
        <v/>
      </c>
      <c r="P1283" s="128" t="str">
        <f>IFERROR(N1283*'Emission Factors'!C$10+O1283*'Emission Factors'!C$17,"")</f>
        <v/>
      </c>
      <c r="Q1283" s="129" t="str">
        <f t="shared" si="59"/>
        <v/>
      </c>
      <c r="R1283" s="130" t="str">
        <f>IFERROR(N1283*'Emission Factors'!C$11+O1283*'Emission Factors'!C$18,"")</f>
        <v/>
      </c>
      <c r="S1283" s="130" t="str">
        <f>IFERROR(N1283*'Emission Factors'!C$12+O1283*'Emission Factors'!C$19,"")</f>
        <v/>
      </c>
      <c r="T1283" s="130" t="str">
        <f>IFERROR(N1283*'Emission Factors'!C$13+O1283*'Emission Factors'!C$20,"")</f>
        <v/>
      </c>
      <c r="U1283" s="131" t="str">
        <f>IFERROR(IF(K1283="Residential",N1283*'Emission Factors'!$C$14+O1283*'Emission Factors'!$C$21,N1283*'Emission Factors'!$C$15+O1283*'Emission Factors'!$C$22),"")</f>
        <v/>
      </c>
    </row>
    <row r="1284" spans="2:21" ht="15" customHeight="1" x14ac:dyDescent="0.3">
      <c r="B1284" s="123"/>
      <c r="C1284" s="124"/>
      <c r="D1284" s="132"/>
      <c r="E1284" s="124"/>
      <c r="F1284" s="124"/>
      <c r="G1284" s="124"/>
      <c r="H1284" s="125"/>
      <c r="I1284" s="126"/>
      <c r="J1284" s="127"/>
      <c r="K1284" s="127"/>
      <c r="L1284" s="128" t="str">
        <f>IF(E1284+G1284=0,"",((E1284*'Emission Factors'!C$23)+(G1284*'Emission Factors'!$C$25)))</f>
        <v/>
      </c>
      <c r="M1284" s="128" t="str">
        <f>IF(E1284+G1284=0,"",((E1284*'Emission Factors'!C$24)+(G1284*'Emission Factors'!$C$26)))</f>
        <v/>
      </c>
      <c r="N1284" s="128" t="str">
        <f t="shared" si="57"/>
        <v/>
      </c>
      <c r="O1284" s="128" t="str">
        <f t="shared" si="58"/>
        <v/>
      </c>
      <c r="P1284" s="128" t="str">
        <f>IFERROR(N1284*'Emission Factors'!C$10+O1284*'Emission Factors'!C$17,"")</f>
        <v/>
      </c>
      <c r="Q1284" s="129" t="str">
        <f t="shared" si="59"/>
        <v/>
      </c>
      <c r="R1284" s="130" t="str">
        <f>IFERROR(N1284*'Emission Factors'!C$11+O1284*'Emission Factors'!C$18,"")</f>
        <v/>
      </c>
      <c r="S1284" s="130" t="str">
        <f>IFERROR(N1284*'Emission Factors'!C$12+O1284*'Emission Factors'!C$19,"")</f>
        <v/>
      </c>
      <c r="T1284" s="130" t="str">
        <f>IFERROR(N1284*'Emission Factors'!C$13+O1284*'Emission Factors'!C$20,"")</f>
        <v/>
      </c>
      <c r="U1284" s="131" t="str">
        <f>IFERROR(IF(K1284="Residential",N1284*'Emission Factors'!$C$14+O1284*'Emission Factors'!$C$21,N1284*'Emission Factors'!$C$15+O1284*'Emission Factors'!$C$22),"")</f>
        <v/>
      </c>
    </row>
    <row r="1285" spans="2:21" ht="15" customHeight="1" x14ac:dyDescent="0.3">
      <c r="B1285" s="123"/>
      <c r="C1285" s="124"/>
      <c r="D1285" s="132"/>
      <c r="E1285" s="124"/>
      <c r="F1285" s="124"/>
      <c r="G1285" s="124"/>
      <c r="H1285" s="125"/>
      <c r="I1285" s="126"/>
      <c r="J1285" s="127"/>
      <c r="K1285" s="127"/>
      <c r="L1285" s="128" t="str">
        <f>IF(E1285+G1285=0,"",((E1285*'Emission Factors'!C$23)+(G1285*'Emission Factors'!$C$25)))</f>
        <v/>
      </c>
      <c r="M1285" s="128" t="str">
        <f>IF(E1285+G1285=0,"",((E1285*'Emission Factors'!C$24)+(G1285*'Emission Factors'!$C$26)))</f>
        <v/>
      </c>
      <c r="N1285" s="128" t="str">
        <f t="shared" si="57"/>
        <v/>
      </c>
      <c r="O1285" s="128" t="str">
        <f t="shared" si="58"/>
        <v/>
      </c>
      <c r="P1285" s="128" t="str">
        <f>IFERROR(N1285*'Emission Factors'!C$10+O1285*'Emission Factors'!C$17,"")</f>
        <v/>
      </c>
      <c r="Q1285" s="129" t="str">
        <f t="shared" si="59"/>
        <v/>
      </c>
      <c r="R1285" s="130" t="str">
        <f>IFERROR(N1285*'Emission Factors'!C$11+O1285*'Emission Factors'!C$18,"")</f>
        <v/>
      </c>
      <c r="S1285" s="130" t="str">
        <f>IFERROR(N1285*'Emission Factors'!C$12+O1285*'Emission Factors'!C$19,"")</f>
        <v/>
      </c>
      <c r="T1285" s="130" t="str">
        <f>IFERROR(N1285*'Emission Factors'!C$13+O1285*'Emission Factors'!C$20,"")</f>
        <v/>
      </c>
      <c r="U1285" s="131" t="str">
        <f>IFERROR(IF(K1285="Residential",N1285*'Emission Factors'!$C$14+O1285*'Emission Factors'!$C$21,N1285*'Emission Factors'!$C$15+O1285*'Emission Factors'!$C$22),"")</f>
        <v/>
      </c>
    </row>
    <row r="1286" spans="2:21" ht="15" customHeight="1" x14ac:dyDescent="0.3">
      <c r="B1286" s="123"/>
      <c r="C1286" s="124"/>
      <c r="D1286" s="132"/>
      <c r="E1286" s="124"/>
      <c r="F1286" s="124"/>
      <c r="G1286" s="124"/>
      <c r="H1286" s="125"/>
      <c r="I1286" s="126"/>
      <c r="J1286" s="127"/>
      <c r="K1286" s="127"/>
      <c r="L1286" s="128" t="str">
        <f>IF(E1286+G1286=0,"",((E1286*'Emission Factors'!C$23)+(G1286*'Emission Factors'!$C$25)))</f>
        <v/>
      </c>
      <c r="M1286" s="128" t="str">
        <f>IF(E1286+G1286=0,"",((E1286*'Emission Factors'!C$24)+(G1286*'Emission Factors'!$C$26)))</f>
        <v/>
      </c>
      <c r="N1286" s="128" t="str">
        <f t="shared" si="57"/>
        <v/>
      </c>
      <c r="O1286" s="128" t="str">
        <f t="shared" si="58"/>
        <v/>
      </c>
      <c r="P1286" s="128" t="str">
        <f>IFERROR(N1286*'Emission Factors'!C$10+O1286*'Emission Factors'!C$17,"")</f>
        <v/>
      </c>
      <c r="Q1286" s="129" t="str">
        <f t="shared" si="59"/>
        <v/>
      </c>
      <c r="R1286" s="130" t="str">
        <f>IFERROR(N1286*'Emission Factors'!C$11+O1286*'Emission Factors'!C$18,"")</f>
        <v/>
      </c>
      <c r="S1286" s="130" t="str">
        <f>IFERROR(N1286*'Emission Factors'!C$12+O1286*'Emission Factors'!C$19,"")</f>
        <v/>
      </c>
      <c r="T1286" s="130" t="str">
        <f>IFERROR(N1286*'Emission Factors'!C$13+O1286*'Emission Factors'!C$20,"")</f>
        <v/>
      </c>
      <c r="U1286" s="131" t="str">
        <f>IFERROR(IF(K1286="Residential",N1286*'Emission Factors'!$C$14+O1286*'Emission Factors'!$C$21,N1286*'Emission Factors'!$C$15+O1286*'Emission Factors'!$C$22),"")</f>
        <v/>
      </c>
    </row>
    <row r="1287" spans="2:21" ht="15" customHeight="1" x14ac:dyDescent="0.3">
      <c r="B1287" s="123"/>
      <c r="C1287" s="124"/>
      <c r="D1287" s="132"/>
      <c r="E1287" s="124"/>
      <c r="F1287" s="124"/>
      <c r="G1287" s="124"/>
      <c r="H1287" s="125"/>
      <c r="I1287" s="126"/>
      <c r="J1287" s="127"/>
      <c r="K1287" s="127"/>
      <c r="L1287" s="128" t="str">
        <f>IF(E1287+G1287=0,"",((E1287*'Emission Factors'!C$23)+(G1287*'Emission Factors'!$C$25)))</f>
        <v/>
      </c>
      <c r="M1287" s="128" t="str">
        <f>IF(E1287+G1287=0,"",((E1287*'Emission Factors'!C$24)+(G1287*'Emission Factors'!$C$26)))</f>
        <v/>
      </c>
      <c r="N1287" s="128" t="str">
        <f t="shared" si="57"/>
        <v/>
      </c>
      <c r="O1287" s="128" t="str">
        <f t="shared" si="58"/>
        <v/>
      </c>
      <c r="P1287" s="128" t="str">
        <f>IFERROR(N1287*'Emission Factors'!C$10+O1287*'Emission Factors'!C$17,"")</f>
        <v/>
      </c>
      <c r="Q1287" s="129" t="str">
        <f t="shared" si="59"/>
        <v/>
      </c>
      <c r="R1287" s="130" t="str">
        <f>IFERROR(N1287*'Emission Factors'!C$11+O1287*'Emission Factors'!C$18,"")</f>
        <v/>
      </c>
      <c r="S1287" s="130" t="str">
        <f>IFERROR(N1287*'Emission Factors'!C$12+O1287*'Emission Factors'!C$19,"")</f>
        <v/>
      </c>
      <c r="T1287" s="130" t="str">
        <f>IFERROR(N1287*'Emission Factors'!C$13+O1287*'Emission Factors'!C$20,"")</f>
        <v/>
      </c>
      <c r="U1287" s="131" t="str">
        <f>IFERROR(IF(K1287="Residential",N1287*'Emission Factors'!$C$14+O1287*'Emission Factors'!$C$21,N1287*'Emission Factors'!$C$15+O1287*'Emission Factors'!$C$22),"")</f>
        <v/>
      </c>
    </row>
    <row r="1288" spans="2:21" ht="15" customHeight="1" x14ac:dyDescent="0.3">
      <c r="B1288" s="123"/>
      <c r="C1288" s="124"/>
      <c r="D1288" s="132"/>
      <c r="E1288" s="124"/>
      <c r="F1288" s="124"/>
      <c r="G1288" s="124"/>
      <c r="H1288" s="125"/>
      <c r="I1288" s="126"/>
      <c r="J1288" s="127"/>
      <c r="K1288" s="127"/>
      <c r="L1288" s="128" t="str">
        <f>IF(E1288+G1288=0,"",((E1288*'Emission Factors'!C$23)+(G1288*'Emission Factors'!$C$25)))</f>
        <v/>
      </c>
      <c r="M1288" s="128" t="str">
        <f>IF(E1288+G1288=0,"",((E1288*'Emission Factors'!C$24)+(G1288*'Emission Factors'!$C$26)))</f>
        <v/>
      </c>
      <c r="N1288" s="128" t="str">
        <f t="shared" si="57"/>
        <v/>
      </c>
      <c r="O1288" s="128" t="str">
        <f t="shared" si="58"/>
        <v/>
      </c>
      <c r="P1288" s="128" t="str">
        <f>IFERROR(N1288*'Emission Factors'!C$10+O1288*'Emission Factors'!C$17,"")</f>
        <v/>
      </c>
      <c r="Q1288" s="129" t="str">
        <f t="shared" si="59"/>
        <v/>
      </c>
      <c r="R1288" s="130" t="str">
        <f>IFERROR(N1288*'Emission Factors'!C$11+O1288*'Emission Factors'!C$18,"")</f>
        <v/>
      </c>
      <c r="S1288" s="130" t="str">
        <f>IFERROR(N1288*'Emission Factors'!C$12+O1288*'Emission Factors'!C$19,"")</f>
        <v/>
      </c>
      <c r="T1288" s="130" t="str">
        <f>IFERROR(N1288*'Emission Factors'!C$13+O1288*'Emission Factors'!C$20,"")</f>
        <v/>
      </c>
      <c r="U1288" s="131" t="str">
        <f>IFERROR(IF(K1288="Residential",N1288*'Emission Factors'!$C$14+O1288*'Emission Factors'!$C$21,N1288*'Emission Factors'!$C$15+O1288*'Emission Factors'!$C$22),"")</f>
        <v/>
      </c>
    </row>
    <row r="1289" spans="2:21" ht="15" customHeight="1" x14ac:dyDescent="0.3">
      <c r="B1289" s="123"/>
      <c r="C1289" s="124"/>
      <c r="D1289" s="132"/>
      <c r="E1289" s="124"/>
      <c r="F1289" s="124"/>
      <c r="G1289" s="124"/>
      <c r="H1289" s="125"/>
      <c r="I1289" s="126"/>
      <c r="J1289" s="127"/>
      <c r="K1289" s="127"/>
      <c r="L1289" s="128" t="str">
        <f>IF(E1289+G1289=0,"",((E1289*'Emission Factors'!C$23)+(G1289*'Emission Factors'!$C$25)))</f>
        <v/>
      </c>
      <c r="M1289" s="128" t="str">
        <f>IF(E1289+G1289=0,"",((E1289*'Emission Factors'!C$24)+(G1289*'Emission Factors'!$C$26)))</f>
        <v/>
      </c>
      <c r="N1289" s="128" t="str">
        <f t="shared" si="57"/>
        <v/>
      </c>
      <c r="O1289" s="128" t="str">
        <f t="shared" si="58"/>
        <v/>
      </c>
      <c r="P1289" s="128" t="str">
        <f>IFERROR(N1289*'Emission Factors'!C$10+O1289*'Emission Factors'!C$17,"")</f>
        <v/>
      </c>
      <c r="Q1289" s="129" t="str">
        <f t="shared" si="59"/>
        <v/>
      </c>
      <c r="R1289" s="130" t="str">
        <f>IFERROR(N1289*'Emission Factors'!C$11+O1289*'Emission Factors'!C$18,"")</f>
        <v/>
      </c>
      <c r="S1289" s="130" t="str">
        <f>IFERROR(N1289*'Emission Factors'!C$12+O1289*'Emission Factors'!C$19,"")</f>
        <v/>
      </c>
      <c r="T1289" s="130" t="str">
        <f>IFERROR(N1289*'Emission Factors'!C$13+O1289*'Emission Factors'!C$20,"")</f>
        <v/>
      </c>
      <c r="U1289" s="131" t="str">
        <f>IFERROR(IF(K1289="Residential",N1289*'Emission Factors'!$C$14+O1289*'Emission Factors'!$C$21,N1289*'Emission Factors'!$C$15+O1289*'Emission Factors'!$C$22),"")</f>
        <v/>
      </c>
    </row>
    <row r="1290" spans="2:21" ht="15" customHeight="1" x14ac:dyDescent="0.3">
      <c r="B1290" s="123"/>
      <c r="C1290" s="124"/>
      <c r="D1290" s="132"/>
      <c r="E1290" s="124"/>
      <c r="F1290" s="124"/>
      <c r="G1290" s="124"/>
      <c r="H1290" s="125"/>
      <c r="I1290" s="126"/>
      <c r="J1290" s="127"/>
      <c r="K1290" s="127"/>
      <c r="L1290" s="128" t="str">
        <f>IF(E1290+G1290=0,"",((E1290*'Emission Factors'!C$23)+(G1290*'Emission Factors'!$C$25)))</f>
        <v/>
      </c>
      <c r="M1290" s="128" t="str">
        <f>IF(E1290+G1290=0,"",((E1290*'Emission Factors'!C$24)+(G1290*'Emission Factors'!$C$26)))</f>
        <v/>
      </c>
      <c r="N1290" s="128" t="str">
        <f t="shared" si="57"/>
        <v/>
      </c>
      <c r="O1290" s="128" t="str">
        <f t="shared" si="58"/>
        <v/>
      </c>
      <c r="P1290" s="128" t="str">
        <f>IFERROR(N1290*'Emission Factors'!C$10+O1290*'Emission Factors'!C$17,"")</f>
        <v/>
      </c>
      <c r="Q1290" s="129" t="str">
        <f t="shared" si="59"/>
        <v/>
      </c>
      <c r="R1290" s="130" t="str">
        <f>IFERROR(N1290*'Emission Factors'!C$11+O1290*'Emission Factors'!C$18,"")</f>
        <v/>
      </c>
      <c r="S1290" s="130" t="str">
        <f>IFERROR(N1290*'Emission Factors'!C$12+O1290*'Emission Factors'!C$19,"")</f>
        <v/>
      </c>
      <c r="T1290" s="130" t="str">
        <f>IFERROR(N1290*'Emission Factors'!C$13+O1290*'Emission Factors'!C$20,"")</f>
        <v/>
      </c>
      <c r="U1290" s="131" t="str">
        <f>IFERROR(IF(K1290="Residential",N1290*'Emission Factors'!$C$14+O1290*'Emission Factors'!$C$21,N1290*'Emission Factors'!$C$15+O1290*'Emission Factors'!$C$22),"")</f>
        <v/>
      </c>
    </row>
    <row r="1291" spans="2:21" ht="15" customHeight="1" x14ac:dyDescent="0.3">
      <c r="B1291" s="123"/>
      <c r="C1291" s="124"/>
      <c r="D1291" s="132"/>
      <c r="E1291" s="124"/>
      <c r="F1291" s="124"/>
      <c r="G1291" s="124"/>
      <c r="H1291" s="125"/>
      <c r="I1291" s="126"/>
      <c r="J1291" s="127"/>
      <c r="K1291" s="127"/>
      <c r="L1291" s="128" t="str">
        <f>IF(E1291+G1291=0,"",((E1291*'Emission Factors'!C$23)+(G1291*'Emission Factors'!$C$25)))</f>
        <v/>
      </c>
      <c r="M1291" s="128" t="str">
        <f>IF(E1291+G1291=0,"",((E1291*'Emission Factors'!C$24)+(G1291*'Emission Factors'!$C$26)))</f>
        <v/>
      </c>
      <c r="N1291" s="128" t="str">
        <f t="shared" si="57"/>
        <v/>
      </c>
      <c r="O1291" s="128" t="str">
        <f t="shared" si="58"/>
        <v/>
      </c>
      <c r="P1291" s="128" t="str">
        <f>IFERROR(N1291*'Emission Factors'!C$10+O1291*'Emission Factors'!C$17,"")</f>
        <v/>
      </c>
      <c r="Q1291" s="129" t="str">
        <f t="shared" si="59"/>
        <v/>
      </c>
      <c r="R1291" s="130" t="str">
        <f>IFERROR(N1291*'Emission Factors'!C$11+O1291*'Emission Factors'!C$18,"")</f>
        <v/>
      </c>
      <c r="S1291" s="130" t="str">
        <f>IFERROR(N1291*'Emission Factors'!C$12+O1291*'Emission Factors'!C$19,"")</f>
        <v/>
      </c>
      <c r="T1291" s="130" t="str">
        <f>IFERROR(N1291*'Emission Factors'!C$13+O1291*'Emission Factors'!C$20,"")</f>
        <v/>
      </c>
      <c r="U1291" s="131" t="str">
        <f>IFERROR(IF(K1291="Residential",N1291*'Emission Factors'!$C$14+O1291*'Emission Factors'!$C$21,N1291*'Emission Factors'!$C$15+O1291*'Emission Factors'!$C$22),"")</f>
        <v/>
      </c>
    </row>
    <row r="1292" spans="2:21" ht="15" customHeight="1" x14ac:dyDescent="0.3">
      <c r="B1292" s="123"/>
      <c r="C1292" s="124"/>
      <c r="D1292" s="132"/>
      <c r="E1292" s="124"/>
      <c r="F1292" s="124"/>
      <c r="G1292" s="124"/>
      <c r="H1292" s="125"/>
      <c r="I1292" s="126"/>
      <c r="J1292" s="127"/>
      <c r="K1292" s="127"/>
      <c r="L1292" s="128" t="str">
        <f>IF(E1292+G1292=0,"",((E1292*'Emission Factors'!C$23)+(G1292*'Emission Factors'!$C$25)))</f>
        <v/>
      </c>
      <c r="M1292" s="128" t="str">
        <f>IF(E1292+G1292=0,"",((E1292*'Emission Factors'!C$24)+(G1292*'Emission Factors'!$C$26)))</f>
        <v/>
      </c>
      <c r="N1292" s="128" t="str">
        <f t="shared" si="57"/>
        <v/>
      </c>
      <c r="O1292" s="128" t="str">
        <f t="shared" si="58"/>
        <v/>
      </c>
      <c r="P1292" s="128" t="str">
        <f>IFERROR(N1292*'Emission Factors'!C$10+O1292*'Emission Factors'!C$17,"")</f>
        <v/>
      </c>
      <c r="Q1292" s="129" t="str">
        <f t="shared" si="59"/>
        <v/>
      </c>
      <c r="R1292" s="130" t="str">
        <f>IFERROR(N1292*'Emission Factors'!C$11+O1292*'Emission Factors'!C$18,"")</f>
        <v/>
      </c>
      <c r="S1292" s="130" t="str">
        <f>IFERROR(N1292*'Emission Factors'!C$12+O1292*'Emission Factors'!C$19,"")</f>
        <v/>
      </c>
      <c r="T1292" s="130" t="str">
        <f>IFERROR(N1292*'Emission Factors'!C$13+O1292*'Emission Factors'!C$20,"")</f>
        <v/>
      </c>
      <c r="U1292" s="131" t="str">
        <f>IFERROR(IF(K1292="Residential",N1292*'Emission Factors'!$C$14+O1292*'Emission Factors'!$C$21,N1292*'Emission Factors'!$C$15+O1292*'Emission Factors'!$C$22),"")</f>
        <v/>
      </c>
    </row>
    <row r="1293" spans="2:21" ht="15" customHeight="1" x14ac:dyDescent="0.3">
      <c r="B1293" s="123"/>
      <c r="C1293" s="124"/>
      <c r="D1293" s="132"/>
      <c r="E1293" s="124"/>
      <c r="F1293" s="124"/>
      <c r="G1293" s="124"/>
      <c r="H1293" s="125"/>
      <c r="I1293" s="126"/>
      <c r="J1293" s="127"/>
      <c r="K1293" s="127"/>
      <c r="L1293" s="128" t="str">
        <f>IF(E1293+G1293=0,"",((E1293*'Emission Factors'!C$23)+(G1293*'Emission Factors'!$C$25)))</f>
        <v/>
      </c>
      <c r="M1293" s="128" t="str">
        <f>IF(E1293+G1293=0,"",((E1293*'Emission Factors'!C$24)+(G1293*'Emission Factors'!$C$26)))</f>
        <v/>
      </c>
      <c r="N1293" s="128" t="str">
        <f t="shared" si="57"/>
        <v/>
      </c>
      <c r="O1293" s="128" t="str">
        <f t="shared" si="58"/>
        <v/>
      </c>
      <c r="P1293" s="128" t="str">
        <f>IFERROR(N1293*'Emission Factors'!C$10+O1293*'Emission Factors'!C$17,"")</f>
        <v/>
      </c>
      <c r="Q1293" s="129" t="str">
        <f t="shared" si="59"/>
        <v/>
      </c>
      <c r="R1293" s="130" t="str">
        <f>IFERROR(N1293*'Emission Factors'!C$11+O1293*'Emission Factors'!C$18,"")</f>
        <v/>
      </c>
      <c r="S1293" s="130" t="str">
        <f>IFERROR(N1293*'Emission Factors'!C$12+O1293*'Emission Factors'!C$19,"")</f>
        <v/>
      </c>
      <c r="T1293" s="130" t="str">
        <f>IFERROR(N1293*'Emission Factors'!C$13+O1293*'Emission Factors'!C$20,"")</f>
        <v/>
      </c>
      <c r="U1293" s="131" t="str">
        <f>IFERROR(IF(K1293="Residential",N1293*'Emission Factors'!$C$14+O1293*'Emission Factors'!$C$21,N1293*'Emission Factors'!$C$15+O1293*'Emission Factors'!$C$22),"")</f>
        <v/>
      </c>
    </row>
    <row r="1294" spans="2:21" ht="15" customHeight="1" x14ac:dyDescent="0.3">
      <c r="B1294" s="123"/>
      <c r="C1294" s="124"/>
      <c r="D1294" s="132"/>
      <c r="E1294" s="124"/>
      <c r="F1294" s="124"/>
      <c r="G1294" s="124"/>
      <c r="H1294" s="125"/>
      <c r="I1294" s="126"/>
      <c r="J1294" s="127"/>
      <c r="K1294" s="127"/>
      <c r="L1294" s="128" t="str">
        <f>IF(E1294+G1294=0,"",((E1294*'Emission Factors'!C$23)+(G1294*'Emission Factors'!$C$25)))</f>
        <v/>
      </c>
      <c r="M1294" s="128" t="str">
        <f>IF(E1294+G1294=0,"",((E1294*'Emission Factors'!C$24)+(G1294*'Emission Factors'!$C$26)))</f>
        <v/>
      </c>
      <c r="N1294" s="128" t="str">
        <f t="shared" si="57"/>
        <v/>
      </c>
      <c r="O1294" s="128" t="str">
        <f t="shared" si="58"/>
        <v/>
      </c>
      <c r="P1294" s="128" t="str">
        <f>IFERROR(N1294*'Emission Factors'!C$10+O1294*'Emission Factors'!C$17,"")</f>
        <v/>
      </c>
      <c r="Q1294" s="129" t="str">
        <f t="shared" si="59"/>
        <v/>
      </c>
      <c r="R1294" s="130" t="str">
        <f>IFERROR(N1294*'Emission Factors'!C$11+O1294*'Emission Factors'!C$18,"")</f>
        <v/>
      </c>
      <c r="S1294" s="130" t="str">
        <f>IFERROR(N1294*'Emission Factors'!C$12+O1294*'Emission Factors'!C$19,"")</f>
        <v/>
      </c>
      <c r="T1294" s="130" t="str">
        <f>IFERROR(N1294*'Emission Factors'!C$13+O1294*'Emission Factors'!C$20,"")</f>
        <v/>
      </c>
      <c r="U1294" s="131" t="str">
        <f>IFERROR(IF(K1294="Residential",N1294*'Emission Factors'!$C$14+O1294*'Emission Factors'!$C$21,N1294*'Emission Factors'!$C$15+O1294*'Emission Factors'!$C$22),"")</f>
        <v/>
      </c>
    </row>
    <row r="1295" spans="2:21" ht="15" customHeight="1" x14ac:dyDescent="0.3">
      <c r="B1295" s="123"/>
      <c r="C1295" s="124"/>
      <c r="D1295" s="132"/>
      <c r="E1295" s="124"/>
      <c r="F1295" s="124"/>
      <c r="G1295" s="124"/>
      <c r="H1295" s="125"/>
      <c r="I1295" s="126"/>
      <c r="J1295" s="127"/>
      <c r="K1295" s="127"/>
      <c r="L1295" s="128" t="str">
        <f>IF(E1295+G1295=0,"",((E1295*'Emission Factors'!C$23)+(G1295*'Emission Factors'!$C$25)))</f>
        <v/>
      </c>
      <c r="M1295" s="128" t="str">
        <f>IF(E1295+G1295=0,"",((E1295*'Emission Factors'!C$24)+(G1295*'Emission Factors'!$C$26)))</f>
        <v/>
      </c>
      <c r="N1295" s="128" t="str">
        <f t="shared" ref="N1295:N1358" si="60">IFERROR(L1295*J1295,"")</f>
        <v/>
      </c>
      <c r="O1295" s="128" t="str">
        <f t="shared" ref="O1295:O1358" si="61">IFERROR(M1295*J1295,"")</f>
        <v/>
      </c>
      <c r="P1295" s="128" t="str">
        <f>IFERROR(N1295*'Emission Factors'!C$10+O1295*'Emission Factors'!C$17,"")</f>
        <v/>
      </c>
      <c r="Q1295" s="129" t="str">
        <f t="shared" ref="Q1295:Q1358" si="62">IFERROR(P1295/I1295,"")</f>
        <v/>
      </c>
      <c r="R1295" s="130" t="str">
        <f>IFERROR(N1295*'Emission Factors'!C$11+O1295*'Emission Factors'!C$18,"")</f>
        <v/>
      </c>
      <c r="S1295" s="130" t="str">
        <f>IFERROR(N1295*'Emission Factors'!C$12+O1295*'Emission Factors'!C$19,"")</f>
        <v/>
      </c>
      <c r="T1295" s="130" t="str">
        <f>IFERROR(N1295*'Emission Factors'!C$13+O1295*'Emission Factors'!C$20,"")</f>
        <v/>
      </c>
      <c r="U1295" s="131" t="str">
        <f>IFERROR(IF(K1295="Residential",N1295*'Emission Factors'!$C$14+O1295*'Emission Factors'!$C$21,N1295*'Emission Factors'!$C$15+O1295*'Emission Factors'!$C$22),"")</f>
        <v/>
      </c>
    </row>
    <row r="1296" spans="2:21" ht="15" customHeight="1" x14ac:dyDescent="0.3">
      <c r="B1296" s="123"/>
      <c r="C1296" s="124"/>
      <c r="D1296" s="132"/>
      <c r="E1296" s="124"/>
      <c r="F1296" s="124"/>
      <c r="G1296" s="124"/>
      <c r="H1296" s="125"/>
      <c r="I1296" s="126"/>
      <c r="J1296" s="127"/>
      <c r="K1296" s="127"/>
      <c r="L1296" s="128" t="str">
        <f>IF(E1296+G1296=0,"",((E1296*'Emission Factors'!C$23)+(G1296*'Emission Factors'!$C$25)))</f>
        <v/>
      </c>
      <c r="M1296" s="128" t="str">
        <f>IF(E1296+G1296=0,"",((E1296*'Emission Factors'!C$24)+(G1296*'Emission Factors'!$C$26)))</f>
        <v/>
      </c>
      <c r="N1296" s="128" t="str">
        <f t="shared" si="60"/>
        <v/>
      </c>
      <c r="O1296" s="128" t="str">
        <f t="shared" si="61"/>
        <v/>
      </c>
      <c r="P1296" s="128" t="str">
        <f>IFERROR(N1296*'Emission Factors'!C$10+O1296*'Emission Factors'!C$17,"")</f>
        <v/>
      </c>
      <c r="Q1296" s="129" t="str">
        <f t="shared" si="62"/>
        <v/>
      </c>
      <c r="R1296" s="130" t="str">
        <f>IFERROR(N1296*'Emission Factors'!C$11+O1296*'Emission Factors'!C$18,"")</f>
        <v/>
      </c>
      <c r="S1296" s="130" t="str">
        <f>IFERROR(N1296*'Emission Factors'!C$12+O1296*'Emission Factors'!C$19,"")</f>
        <v/>
      </c>
      <c r="T1296" s="130" t="str">
        <f>IFERROR(N1296*'Emission Factors'!C$13+O1296*'Emission Factors'!C$20,"")</f>
        <v/>
      </c>
      <c r="U1296" s="131" t="str">
        <f>IFERROR(IF(K1296="Residential",N1296*'Emission Factors'!$C$14+O1296*'Emission Factors'!$C$21,N1296*'Emission Factors'!$C$15+O1296*'Emission Factors'!$C$22),"")</f>
        <v/>
      </c>
    </row>
    <row r="1297" spans="2:21" ht="15" customHeight="1" x14ac:dyDescent="0.3">
      <c r="B1297" s="123"/>
      <c r="C1297" s="124"/>
      <c r="D1297" s="132"/>
      <c r="E1297" s="124"/>
      <c r="F1297" s="124"/>
      <c r="G1297" s="124"/>
      <c r="H1297" s="125"/>
      <c r="I1297" s="126"/>
      <c r="J1297" s="127"/>
      <c r="K1297" s="127"/>
      <c r="L1297" s="128" t="str">
        <f>IF(E1297+G1297=0,"",((E1297*'Emission Factors'!C$23)+(G1297*'Emission Factors'!$C$25)))</f>
        <v/>
      </c>
      <c r="M1297" s="128" t="str">
        <f>IF(E1297+G1297=0,"",((E1297*'Emission Factors'!C$24)+(G1297*'Emission Factors'!$C$26)))</f>
        <v/>
      </c>
      <c r="N1297" s="128" t="str">
        <f t="shared" si="60"/>
        <v/>
      </c>
      <c r="O1297" s="128" t="str">
        <f t="shared" si="61"/>
        <v/>
      </c>
      <c r="P1297" s="128" t="str">
        <f>IFERROR(N1297*'Emission Factors'!C$10+O1297*'Emission Factors'!C$17,"")</f>
        <v/>
      </c>
      <c r="Q1297" s="129" t="str">
        <f t="shared" si="62"/>
        <v/>
      </c>
      <c r="R1297" s="130" t="str">
        <f>IFERROR(N1297*'Emission Factors'!C$11+O1297*'Emission Factors'!C$18,"")</f>
        <v/>
      </c>
      <c r="S1297" s="130" t="str">
        <f>IFERROR(N1297*'Emission Factors'!C$12+O1297*'Emission Factors'!C$19,"")</f>
        <v/>
      </c>
      <c r="T1297" s="130" t="str">
        <f>IFERROR(N1297*'Emission Factors'!C$13+O1297*'Emission Factors'!C$20,"")</f>
        <v/>
      </c>
      <c r="U1297" s="131" t="str">
        <f>IFERROR(IF(K1297="Residential",N1297*'Emission Factors'!$C$14+O1297*'Emission Factors'!$C$21,N1297*'Emission Factors'!$C$15+O1297*'Emission Factors'!$C$22),"")</f>
        <v/>
      </c>
    </row>
    <row r="1298" spans="2:21" ht="15" customHeight="1" x14ac:dyDescent="0.3">
      <c r="B1298" s="123"/>
      <c r="C1298" s="124"/>
      <c r="D1298" s="132"/>
      <c r="E1298" s="124"/>
      <c r="F1298" s="124"/>
      <c r="G1298" s="124"/>
      <c r="H1298" s="125"/>
      <c r="I1298" s="126"/>
      <c r="J1298" s="127"/>
      <c r="K1298" s="127"/>
      <c r="L1298" s="128" t="str">
        <f>IF(E1298+G1298=0,"",((E1298*'Emission Factors'!C$23)+(G1298*'Emission Factors'!$C$25)))</f>
        <v/>
      </c>
      <c r="M1298" s="128" t="str">
        <f>IF(E1298+G1298=0,"",((E1298*'Emission Factors'!C$24)+(G1298*'Emission Factors'!$C$26)))</f>
        <v/>
      </c>
      <c r="N1298" s="128" t="str">
        <f t="shared" si="60"/>
        <v/>
      </c>
      <c r="O1298" s="128" t="str">
        <f t="shared" si="61"/>
        <v/>
      </c>
      <c r="P1298" s="128" t="str">
        <f>IFERROR(N1298*'Emission Factors'!C$10+O1298*'Emission Factors'!C$17,"")</f>
        <v/>
      </c>
      <c r="Q1298" s="129" t="str">
        <f t="shared" si="62"/>
        <v/>
      </c>
      <c r="R1298" s="130" t="str">
        <f>IFERROR(N1298*'Emission Factors'!C$11+O1298*'Emission Factors'!C$18,"")</f>
        <v/>
      </c>
      <c r="S1298" s="130" t="str">
        <f>IFERROR(N1298*'Emission Factors'!C$12+O1298*'Emission Factors'!C$19,"")</f>
        <v/>
      </c>
      <c r="T1298" s="130" t="str">
        <f>IFERROR(N1298*'Emission Factors'!C$13+O1298*'Emission Factors'!C$20,"")</f>
        <v/>
      </c>
      <c r="U1298" s="131" t="str">
        <f>IFERROR(IF(K1298="Residential",N1298*'Emission Factors'!$C$14+O1298*'Emission Factors'!$C$21,N1298*'Emission Factors'!$C$15+O1298*'Emission Factors'!$C$22),"")</f>
        <v/>
      </c>
    </row>
    <row r="1299" spans="2:21" ht="15" customHeight="1" x14ac:dyDescent="0.3">
      <c r="B1299" s="123"/>
      <c r="C1299" s="124"/>
      <c r="D1299" s="132"/>
      <c r="E1299" s="124"/>
      <c r="F1299" s="124"/>
      <c r="G1299" s="124"/>
      <c r="H1299" s="125"/>
      <c r="I1299" s="126"/>
      <c r="J1299" s="127"/>
      <c r="K1299" s="127"/>
      <c r="L1299" s="128" t="str">
        <f>IF(E1299+G1299=0,"",((E1299*'Emission Factors'!C$23)+(G1299*'Emission Factors'!$C$25)))</f>
        <v/>
      </c>
      <c r="M1299" s="128" t="str">
        <f>IF(E1299+G1299=0,"",((E1299*'Emission Factors'!C$24)+(G1299*'Emission Factors'!$C$26)))</f>
        <v/>
      </c>
      <c r="N1299" s="128" t="str">
        <f t="shared" si="60"/>
        <v/>
      </c>
      <c r="O1299" s="128" t="str">
        <f t="shared" si="61"/>
        <v/>
      </c>
      <c r="P1299" s="128" t="str">
        <f>IFERROR(N1299*'Emission Factors'!C$10+O1299*'Emission Factors'!C$17,"")</f>
        <v/>
      </c>
      <c r="Q1299" s="129" t="str">
        <f t="shared" si="62"/>
        <v/>
      </c>
      <c r="R1299" s="130" t="str">
        <f>IFERROR(N1299*'Emission Factors'!C$11+O1299*'Emission Factors'!C$18,"")</f>
        <v/>
      </c>
      <c r="S1299" s="130" t="str">
        <f>IFERROR(N1299*'Emission Factors'!C$12+O1299*'Emission Factors'!C$19,"")</f>
        <v/>
      </c>
      <c r="T1299" s="130" t="str">
        <f>IFERROR(N1299*'Emission Factors'!C$13+O1299*'Emission Factors'!C$20,"")</f>
        <v/>
      </c>
      <c r="U1299" s="131" t="str">
        <f>IFERROR(IF(K1299="Residential",N1299*'Emission Factors'!$C$14+O1299*'Emission Factors'!$C$21,N1299*'Emission Factors'!$C$15+O1299*'Emission Factors'!$C$22),"")</f>
        <v/>
      </c>
    </row>
    <row r="1300" spans="2:21" ht="15" customHeight="1" x14ac:dyDescent="0.3">
      <c r="B1300" s="123"/>
      <c r="C1300" s="124"/>
      <c r="D1300" s="132"/>
      <c r="E1300" s="124"/>
      <c r="F1300" s="124"/>
      <c r="G1300" s="124"/>
      <c r="H1300" s="125"/>
      <c r="I1300" s="126"/>
      <c r="J1300" s="127"/>
      <c r="K1300" s="127"/>
      <c r="L1300" s="128" t="str">
        <f>IF(E1300+G1300=0,"",((E1300*'Emission Factors'!C$23)+(G1300*'Emission Factors'!$C$25)))</f>
        <v/>
      </c>
      <c r="M1300" s="128" t="str">
        <f>IF(E1300+G1300=0,"",((E1300*'Emission Factors'!C$24)+(G1300*'Emission Factors'!$C$26)))</f>
        <v/>
      </c>
      <c r="N1300" s="128" t="str">
        <f t="shared" si="60"/>
        <v/>
      </c>
      <c r="O1300" s="128" t="str">
        <f t="shared" si="61"/>
        <v/>
      </c>
      <c r="P1300" s="128" t="str">
        <f>IFERROR(N1300*'Emission Factors'!C$10+O1300*'Emission Factors'!C$17,"")</f>
        <v/>
      </c>
      <c r="Q1300" s="129" t="str">
        <f t="shared" si="62"/>
        <v/>
      </c>
      <c r="R1300" s="130" t="str">
        <f>IFERROR(N1300*'Emission Factors'!C$11+O1300*'Emission Factors'!C$18,"")</f>
        <v/>
      </c>
      <c r="S1300" s="130" t="str">
        <f>IFERROR(N1300*'Emission Factors'!C$12+O1300*'Emission Factors'!C$19,"")</f>
        <v/>
      </c>
      <c r="T1300" s="130" t="str">
        <f>IFERROR(N1300*'Emission Factors'!C$13+O1300*'Emission Factors'!C$20,"")</f>
        <v/>
      </c>
      <c r="U1300" s="131" t="str">
        <f>IFERROR(IF(K1300="Residential",N1300*'Emission Factors'!$C$14+O1300*'Emission Factors'!$C$21,N1300*'Emission Factors'!$C$15+O1300*'Emission Factors'!$C$22),"")</f>
        <v/>
      </c>
    </row>
    <row r="1301" spans="2:21" ht="15" customHeight="1" x14ac:dyDescent="0.3">
      <c r="B1301" s="123"/>
      <c r="C1301" s="124"/>
      <c r="D1301" s="132"/>
      <c r="E1301" s="124"/>
      <c r="F1301" s="124"/>
      <c r="G1301" s="124"/>
      <c r="H1301" s="125"/>
      <c r="I1301" s="126"/>
      <c r="J1301" s="127"/>
      <c r="K1301" s="127"/>
      <c r="L1301" s="128" t="str">
        <f>IF(E1301+G1301=0,"",((E1301*'Emission Factors'!C$23)+(G1301*'Emission Factors'!$C$25)))</f>
        <v/>
      </c>
      <c r="M1301" s="128" t="str">
        <f>IF(E1301+G1301=0,"",((E1301*'Emission Factors'!C$24)+(G1301*'Emission Factors'!$C$26)))</f>
        <v/>
      </c>
      <c r="N1301" s="128" t="str">
        <f t="shared" si="60"/>
        <v/>
      </c>
      <c r="O1301" s="128" t="str">
        <f t="shared" si="61"/>
        <v/>
      </c>
      <c r="P1301" s="128" t="str">
        <f>IFERROR(N1301*'Emission Factors'!C$10+O1301*'Emission Factors'!C$17,"")</f>
        <v/>
      </c>
      <c r="Q1301" s="129" t="str">
        <f t="shared" si="62"/>
        <v/>
      </c>
      <c r="R1301" s="130" t="str">
        <f>IFERROR(N1301*'Emission Factors'!C$11+O1301*'Emission Factors'!C$18,"")</f>
        <v/>
      </c>
      <c r="S1301" s="130" t="str">
        <f>IFERROR(N1301*'Emission Factors'!C$12+O1301*'Emission Factors'!C$19,"")</f>
        <v/>
      </c>
      <c r="T1301" s="130" t="str">
        <f>IFERROR(N1301*'Emission Factors'!C$13+O1301*'Emission Factors'!C$20,"")</f>
        <v/>
      </c>
      <c r="U1301" s="131" t="str">
        <f>IFERROR(IF(K1301="Residential",N1301*'Emission Factors'!$C$14+O1301*'Emission Factors'!$C$21,N1301*'Emission Factors'!$C$15+O1301*'Emission Factors'!$C$22),"")</f>
        <v/>
      </c>
    </row>
    <row r="1302" spans="2:21" ht="15" customHeight="1" x14ac:dyDescent="0.3">
      <c r="B1302" s="123"/>
      <c r="C1302" s="124"/>
      <c r="D1302" s="132"/>
      <c r="E1302" s="124"/>
      <c r="F1302" s="124"/>
      <c r="G1302" s="124"/>
      <c r="H1302" s="125"/>
      <c r="I1302" s="126"/>
      <c r="J1302" s="127"/>
      <c r="K1302" s="127"/>
      <c r="L1302" s="128" t="str">
        <f>IF(E1302+G1302=0,"",((E1302*'Emission Factors'!C$23)+(G1302*'Emission Factors'!$C$25)))</f>
        <v/>
      </c>
      <c r="M1302" s="128" t="str">
        <f>IF(E1302+G1302=0,"",((E1302*'Emission Factors'!C$24)+(G1302*'Emission Factors'!$C$26)))</f>
        <v/>
      </c>
      <c r="N1302" s="128" t="str">
        <f t="shared" si="60"/>
        <v/>
      </c>
      <c r="O1302" s="128" t="str">
        <f t="shared" si="61"/>
        <v/>
      </c>
      <c r="P1302" s="128" t="str">
        <f>IFERROR(N1302*'Emission Factors'!C$10+O1302*'Emission Factors'!C$17,"")</f>
        <v/>
      </c>
      <c r="Q1302" s="129" t="str">
        <f t="shared" si="62"/>
        <v/>
      </c>
      <c r="R1302" s="130" t="str">
        <f>IFERROR(N1302*'Emission Factors'!C$11+O1302*'Emission Factors'!C$18,"")</f>
        <v/>
      </c>
      <c r="S1302" s="130" t="str">
        <f>IFERROR(N1302*'Emission Factors'!C$12+O1302*'Emission Factors'!C$19,"")</f>
        <v/>
      </c>
      <c r="T1302" s="130" t="str">
        <f>IFERROR(N1302*'Emission Factors'!C$13+O1302*'Emission Factors'!C$20,"")</f>
        <v/>
      </c>
      <c r="U1302" s="131" t="str">
        <f>IFERROR(IF(K1302="Residential",N1302*'Emission Factors'!$C$14+O1302*'Emission Factors'!$C$21,N1302*'Emission Factors'!$C$15+O1302*'Emission Factors'!$C$22),"")</f>
        <v/>
      </c>
    </row>
    <row r="1303" spans="2:21" ht="15" customHeight="1" x14ac:dyDescent="0.3">
      <c r="B1303" s="123"/>
      <c r="C1303" s="124"/>
      <c r="D1303" s="132"/>
      <c r="E1303" s="124"/>
      <c r="F1303" s="124"/>
      <c r="G1303" s="124"/>
      <c r="H1303" s="125"/>
      <c r="I1303" s="126"/>
      <c r="J1303" s="127"/>
      <c r="K1303" s="127"/>
      <c r="L1303" s="128" t="str">
        <f>IF(E1303+G1303=0,"",((E1303*'Emission Factors'!C$23)+(G1303*'Emission Factors'!$C$25)))</f>
        <v/>
      </c>
      <c r="M1303" s="128" t="str">
        <f>IF(E1303+G1303=0,"",((E1303*'Emission Factors'!C$24)+(G1303*'Emission Factors'!$C$26)))</f>
        <v/>
      </c>
      <c r="N1303" s="128" t="str">
        <f t="shared" si="60"/>
        <v/>
      </c>
      <c r="O1303" s="128" t="str">
        <f t="shared" si="61"/>
        <v/>
      </c>
      <c r="P1303" s="128" t="str">
        <f>IFERROR(N1303*'Emission Factors'!C$10+O1303*'Emission Factors'!C$17,"")</f>
        <v/>
      </c>
      <c r="Q1303" s="129" t="str">
        <f t="shared" si="62"/>
        <v/>
      </c>
      <c r="R1303" s="130" t="str">
        <f>IFERROR(N1303*'Emission Factors'!C$11+O1303*'Emission Factors'!C$18,"")</f>
        <v/>
      </c>
      <c r="S1303" s="130" t="str">
        <f>IFERROR(N1303*'Emission Factors'!C$12+O1303*'Emission Factors'!C$19,"")</f>
        <v/>
      </c>
      <c r="T1303" s="130" t="str">
        <f>IFERROR(N1303*'Emission Factors'!C$13+O1303*'Emission Factors'!C$20,"")</f>
        <v/>
      </c>
      <c r="U1303" s="131" t="str">
        <f>IFERROR(IF(K1303="Residential",N1303*'Emission Factors'!$C$14+O1303*'Emission Factors'!$C$21,N1303*'Emission Factors'!$C$15+O1303*'Emission Factors'!$C$22),"")</f>
        <v/>
      </c>
    </row>
    <row r="1304" spans="2:21" ht="15" customHeight="1" x14ac:dyDescent="0.3">
      <c r="B1304" s="123"/>
      <c r="C1304" s="124"/>
      <c r="D1304" s="132"/>
      <c r="E1304" s="124"/>
      <c r="F1304" s="124"/>
      <c r="G1304" s="124"/>
      <c r="H1304" s="125"/>
      <c r="I1304" s="126"/>
      <c r="J1304" s="127"/>
      <c r="K1304" s="127"/>
      <c r="L1304" s="128" t="str">
        <f>IF(E1304+G1304=0,"",((E1304*'Emission Factors'!C$23)+(G1304*'Emission Factors'!$C$25)))</f>
        <v/>
      </c>
      <c r="M1304" s="128" t="str">
        <f>IF(E1304+G1304=0,"",((E1304*'Emission Factors'!C$24)+(G1304*'Emission Factors'!$C$26)))</f>
        <v/>
      </c>
      <c r="N1304" s="128" t="str">
        <f t="shared" si="60"/>
        <v/>
      </c>
      <c r="O1304" s="128" t="str">
        <f t="shared" si="61"/>
        <v/>
      </c>
      <c r="P1304" s="128" t="str">
        <f>IFERROR(N1304*'Emission Factors'!C$10+O1304*'Emission Factors'!C$17,"")</f>
        <v/>
      </c>
      <c r="Q1304" s="129" t="str">
        <f t="shared" si="62"/>
        <v/>
      </c>
      <c r="R1304" s="130" t="str">
        <f>IFERROR(N1304*'Emission Factors'!C$11+O1304*'Emission Factors'!C$18,"")</f>
        <v/>
      </c>
      <c r="S1304" s="130" t="str">
        <f>IFERROR(N1304*'Emission Factors'!C$12+O1304*'Emission Factors'!C$19,"")</f>
        <v/>
      </c>
      <c r="T1304" s="130" t="str">
        <f>IFERROR(N1304*'Emission Factors'!C$13+O1304*'Emission Factors'!C$20,"")</f>
        <v/>
      </c>
      <c r="U1304" s="131" t="str">
        <f>IFERROR(IF(K1304="Residential",N1304*'Emission Factors'!$C$14+O1304*'Emission Factors'!$C$21,N1304*'Emission Factors'!$C$15+O1304*'Emission Factors'!$C$22),"")</f>
        <v/>
      </c>
    </row>
    <row r="1305" spans="2:21" ht="15" customHeight="1" x14ac:dyDescent="0.3">
      <c r="B1305" s="123"/>
      <c r="C1305" s="124"/>
      <c r="D1305" s="132"/>
      <c r="E1305" s="124"/>
      <c r="F1305" s="124"/>
      <c r="G1305" s="124"/>
      <c r="H1305" s="125"/>
      <c r="I1305" s="126"/>
      <c r="J1305" s="127"/>
      <c r="K1305" s="127"/>
      <c r="L1305" s="128" t="str">
        <f>IF(E1305+G1305=0,"",((E1305*'Emission Factors'!C$23)+(G1305*'Emission Factors'!$C$25)))</f>
        <v/>
      </c>
      <c r="M1305" s="128" t="str">
        <f>IF(E1305+G1305=0,"",((E1305*'Emission Factors'!C$24)+(G1305*'Emission Factors'!$C$26)))</f>
        <v/>
      </c>
      <c r="N1305" s="128" t="str">
        <f t="shared" si="60"/>
        <v/>
      </c>
      <c r="O1305" s="128" t="str">
        <f t="shared" si="61"/>
        <v/>
      </c>
      <c r="P1305" s="128" t="str">
        <f>IFERROR(N1305*'Emission Factors'!C$10+O1305*'Emission Factors'!C$17,"")</f>
        <v/>
      </c>
      <c r="Q1305" s="129" t="str">
        <f t="shared" si="62"/>
        <v/>
      </c>
      <c r="R1305" s="130" t="str">
        <f>IFERROR(N1305*'Emission Factors'!C$11+O1305*'Emission Factors'!C$18,"")</f>
        <v/>
      </c>
      <c r="S1305" s="130" t="str">
        <f>IFERROR(N1305*'Emission Factors'!C$12+O1305*'Emission Factors'!C$19,"")</f>
        <v/>
      </c>
      <c r="T1305" s="130" t="str">
        <f>IFERROR(N1305*'Emission Factors'!C$13+O1305*'Emission Factors'!C$20,"")</f>
        <v/>
      </c>
      <c r="U1305" s="131" t="str">
        <f>IFERROR(IF(K1305="Residential",N1305*'Emission Factors'!$C$14+O1305*'Emission Factors'!$C$21,N1305*'Emission Factors'!$C$15+O1305*'Emission Factors'!$C$22),"")</f>
        <v/>
      </c>
    </row>
    <row r="1306" spans="2:21" ht="15" customHeight="1" x14ac:dyDescent="0.3">
      <c r="B1306" s="123"/>
      <c r="C1306" s="124"/>
      <c r="D1306" s="132"/>
      <c r="E1306" s="124"/>
      <c r="F1306" s="124"/>
      <c r="G1306" s="124"/>
      <c r="H1306" s="125"/>
      <c r="I1306" s="126"/>
      <c r="J1306" s="127"/>
      <c r="K1306" s="127"/>
      <c r="L1306" s="128" t="str">
        <f>IF(E1306+G1306=0,"",((E1306*'Emission Factors'!C$23)+(G1306*'Emission Factors'!$C$25)))</f>
        <v/>
      </c>
      <c r="M1306" s="128" t="str">
        <f>IF(E1306+G1306=0,"",((E1306*'Emission Factors'!C$24)+(G1306*'Emission Factors'!$C$26)))</f>
        <v/>
      </c>
      <c r="N1306" s="128" t="str">
        <f t="shared" si="60"/>
        <v/>
      </c>
      <c r="O1306" s="128" t="str">
        <f t="shared" si="61"/>
        <v/>
      </c>
      <c r="P1306" s="128" t="str">
        <f>IFERROR(N1306*'Emission Factors'!C$10+O1306*'Emission Factors'!C$17,"")</f>
        <v/>
      </c>
      <c r="Q1306" s="129" t="str">
        <f t="shared" si="62"/>
        <v/>
      </c>
      <c r="R1306" s="130" t="str">
        <f>IFERROR(N1306*'Emission Factors'!C$11+O1306*'Emission Factors'!C$18,"")</f>
        <v/>
      </c>
      <c r="S1306" s="130" t="str">
        <f>IFERROR(N1306*'Emission Factors'!C$12+O1306*'Emission Factors'!C$19,"")</f>
        <v/>
      </c>
      <c r="T1306" s="130" t="str">
        <f>IFERROR(N1306*'Emission Factors'!C$13+O1306*'Emission Factors'!C$20,"")</f>
        <v/>
      </c>
      <c r="U1306" s="131" t="str">
        <f>IFERROR(IF(K1306="Residential",N1306*'Emission Factors'!$C$14+O1306*'Emission Factors'!$C$21,N1306*'Emission Factors'!$C$15+O1306*'Emission Factors'!$C$22),"")</f>
        <v/>
      </c>
    </row>
    <row r="1307" spans="2:21" ht="15" customHeight="1" x14ac:dyDescent="0.3">
      <c r="B1307" s="123"/>
      <c r="C1307" s="124"/>
      <c r="D1307" s="132"/>
      <c r="E1307" s="124"/>
      <c r="F1307" s="124"/>
      <c r="G1307" s="124"/>
      <c r="H1307" s="125"/>
      <c r="I1307" s="126"/>
      <c r="J1307" s="127"/>
      <c r="K1307" s="127"/>
      <c r="L1307" s="128" t="str">
        <f>IF(E1307+G1307=0,"",((E1307*'Emission Factors'!C$23)+(G1307*'Emission Factors'!$C$25)))</f>
        <v/>
      </c>
      <c r="M1307" s="128" t="str">
        <f>IF(E1307+G1307=0,"",((E1307*'Emission Factors'!C$24)+(G1307*'Emission Factors'!$C$26)))</f>
        <v/>
      </c>
      <c r="N1307" s="128" t="str">
        <f t="shared" si="60"/>
        <v/>
      </c>
      <c r="O1307" s="128" t="str">
        <f t="shared" si="61"/>
        <v/>
      </c>
      <c r="P1307" s="128" t="str">
        <f>IFERROR(N1307*'Emission Factors'!C$10+O1307*'Emission Factors'!C$17,"")</f>
        <v/>
      </c>
      <c r="Q1307" s="129" t="str">
        <f t="shared" si="62"/>
        <v/>
      </c>
      <c r="R1307" s="130" t="str">
        <f>IFERROR(N1307*'Emission Factors'!C$11+O1307*'Emission Factors'!C$18,"")</f>
        <v/>
      </c>
      <c r="S1307" s="130" t="str">
        <f>IFERROR(N1307*'Emission Factors'!C$12+O1307*'Emission Factors'!C$19,"")</f>
        <v/>
      </c>
      <c r="T1307" s="130" t="str">
        <f>IFERROR(N1307*'Emission Factors'!C$13+O1307*'Emission Factors'!C$20,"")</f>
        <v/>
      </c>
      <c r="U1307" s="131" t="str">
        <f>IFERROR(IF(K1307="Residential",N1307*'Emission Factors'!$C$14+O1307*'Emission Factors'!$C$21,N1307*'Emission Factors'!$C$15+O1307*'Emission Factors'!$C$22),"")</f>
        <v/>
      </c>
    </row>
    <row r="1308" spans="2:21" ht="15" customHeight="1" x14ac:dyDescent="0.3">
      <c r="B1308" s="123"/>
      <c r="C1308" s="124"/>
      <c r="D1308" s="132"/>
      <c r="E1308" s="124"/>
      <c r="F1308" s="124"/>
      <c r="G1308" s="124"/>
      <c r="H1308" s="125"/>
      <c r="I1308" s="126"/>
      <c r="J1308" s="127"/>
      <c r="K1308" s="127"/>
      <c r="L1308" s="128" t="str">
        <f>IF(E1308+G1308=0,"",((E1308*'Emission Factors'!C$23)+(G1308*'Emission Factors'!$C$25)))</f>
        <v/>
      </c>
      <c r="M1308" s="128" t="str">
        <f>IF(E1308+G1308=0,"",((E1308*'Emission Factors'!C$24)+(G1308*'Emission Factors'!$C$26)))</f>
        <v/>
      </c>
      <c r="N1308" s="128" t="str">
        <f t="shared" si="60"/>
        <v/>
      </c>
      <c r="O1308" s="128" t="str">
        <f t="shared" si="61"/>
        <v/>
      </c>
      <c r="P1308" s="128" t="str">
        <f>IFERROR(N1308*'Emission Factors'!C$10+O1308*'Emission Factors'!C$17,"")</f>
        <v/>
      </c>
      <c r="Q1308" s="129" t="str">
        <f t="shared" si="62"/>
        <v/>
      </c>
      <c r="R1308" s="130" t="str">
        <f>IFERROR(N1308*'Emission Factors'!C$11+O1308*'Emission Factors'!C$18,"")</f>
        <v/>
      </c>
      <c r="S1308" s="130" t="str">
        <f>IFERROR(N1308*'Emission Factors'!C$12+O1308*'Emission Factors'!C$19,"")</f>
        <v/>
      </c>
      <c r="T1308" s="130" t="str">
        <f>IFERROR(N1308*'Emission Factors'!C$13+O1308*'Emission Factors'!C$20,"")</f>
        <v/>
      </c>
      <c r="U1308" s="131" t="str">
        <f>IFERROR(IF(K1308="Residential",N1308*'Emission Factors'!$C$14+O1308*'Emission Factors'!$C$21,N1308*'Emission Factors'!$C$15+O1308*'Emission Factors'!$C$22),"")</f>
        <v/>
      </c>
    </row>
    <row r="1309" spans="2:21" ht="15" customHeight="1" x14ac:dyDescent="0.3">
      <c r="B1309" s="123"/>
      <c r="C1309" s="124"/>
      <c r="D1309" s="132"/>
      <c r="E1309" s="124"/>
      <c r="F1309" s="124"/>
      <c r="G1309" s="124"/>
      <c r="H1309" s="125"/>
      <c r="I1309" s="126"/>
      <c r="J1309" s="127"/>
      <c r="K1309" s="127"/>
      <c r="L1309" s="128" t="str">
        <f>IF(E1309+G1309=0,"",((E1309*'Emission Factors'!C$23)+(G1309*'Emission Factors'!$C$25)))</f>
        <v/>
      </c>
      <c r="M1309" s="128" t="str">
        <f>IF(E1309+G1309=0,"",((E1309*'Emission Factors'!C$24)+(G1309*'Emission Factors'!$C$26)))</f>
        <v/>
      </c>
      <c r="N1309" s="128" t="str">
        <f t="shared" si="60"/>
        <v/>
      </c>
      <c r="O1309" s="128" t="str">
        <f t="shared" si="61"/>
        <v/>
      </c>
      <c r="P1309" s="128" t="str">
        <f>IFERROR(N1309*'Emission Factors'!C$10+O1309*'Emission Factors'!C$17,"")</f>
        <v/>
      </c>
      <c r="Q1309" s="129" t="str">
        <f t="shared" si="62"/>
        <v/>
      </c>
      <c r="R1309" s="130" t="str">
        <f>IFERROR(N1309*'Emission Factors'!C$11+O1309*'Emission Factors'!C$18,"")</f>
        <v/>
      </c>
      <c r="S1309" s="130" t="str">
        <f>IFERROR(N1309*'Emission Factors'!C$12+O1309*'Emission Factors'!C$19,"")</f>
        <v/>
      </c>
      <c r="T1309" s="130" t="str">
        <f>IFERROR(N1309*'Emission Factors'!C$13+O1309*'Emission Factors'!C$20,"")</f>
        <v/>
      </c>
      <c r="U1309" s="131" t="str">
        <f>IFERROR(IF(K1309="Residential",N1309*'Emission Factors'!$C$14+O1309*'Emission Factors'!$C$21,N1309*'Emission Factors'!$C$15+O1309*'Emission Factors'!$C$22),"")</f>
        <v/>
      </c>
    </row>
    <row r="1310" spans="2:21" ht="15" customHeight="1" x14ac:dyDescent="0.3">
      <c r="B1310" s="123"/>
      <c r="C1310" s="124"/>
      <c r="D1310" s="132"/>
      <c r="E1310" s="124"/>
      <c r="F1310" s="124"/>
      <c r="G1310" s="124"/>
      <c r="H1310" s="125"/>
      <c r="I1310" s="126"/>
      <c r="J1310" s="127"/>
      <c r="K1310" s="127"/>
      <c r="L1310" s="128" t="str">
        <f>IF(E1310+G1310=0,"",((E1310*'Emission Factors'!C$23)+(G1310*'Emission Factors'!$C$25)))</f>
        <v/>
      </c>
      <c r="M1310" s="128" t="str">
        <f>IF(E1310+G1310=0,"",((E1310*'Emission Factors'!C$24)+(G1310*'Emission Factors'!$C$26)))</f>
        <v/>
      </c>
      <c r="N1310" s="128" t="str">
        <f t="shared" si="60"/>
        <v/>
      </c>
      <c r="O1310" s="128" t="str">
        <f t="shared" si="61"/>
        <v/>
      </c>
      <c r="P1310" s="128" t="str">
        <f>IFERROR(N1310*'Emission Factors'!C$10+O1310*'Emission Factors'!C$17,"")</f>
        <v/>
      </c>
      <c r="Q1310" s="129" t="str">
        <f t="shared" si="62"/>
        <v/>
      </c>
      <c r="R1310" s="130" t="str">
        <f>IFERROR(N1310*'Emission Factors'!C$11+O1310*'Emission Factors'!C$18,"")</f>
        <v/>
      </c>
      <c r="S1310" s="130" t="str">
        <f>IFERROR(N1310*'Emission Factors'!C$12+O1310*'Emission Factors'!C$19,"")</f>
        <v/>
      </c>
      <c r="T1310" s="130" t="str">
        <f>IFERROR(N1310*'Emission Factors'!C$13+O1310*'Emission Factors'!C$20,"")</f>
        <v/>
      </c>
      <c r="U1310" s="131" t="str">
        <f>IFERROR(IF(K1310="Residential",N1310*'Emission Factors'!$C$14+O1310*'Emission Factors'!$C$21,N1310*'Emission Factors'!$C$15+O1310*'Emission Factors'!$C$22),"")</f>
        <v/>
      </c>
    </row>
    <row r="1311" spans="2:21" ht="15" customHeight="1" x14ac:dyDescent="0.3">
      <c r="B1311" s="123"/>
      <c r="C1311" s="124"/>
      <c r="D1311" s="132"/>
      <c r="E1311" s="124"/>
      <c r="F1311" s="124"/>
      <c r="G1311" s="124"/>
      <c r="H1311" s="125"/>
      <c r="I1311" s="126"/>
      <c r="J1311" s="127"/>
      <c r="K1311" s="127"/>
      <c r="L1311" s="128" t="str">
        <f>IF(E1311+G1311=0,"",((E1311*'Emission Factors'!C$23)+(G1311*'Emission Factors'!$C$25)))</f>
        <v/>
      </c>
      <c r="M1311" s="128" t="str">
        <f>IF(E1311+G1311=0,"",((E1311*'Emission Factors'!C$24)+(G1311*'Emission Factors'!$C$26)))</f>
        <v/>
      </c>
      <c r="N1311" s="128" t="str">
        <f t="shared" si="60"/>
        <v/>
      </c>
      <c r="O1311" s="128" t="str">
        <f t="shared" si="61"/>
        <v/>
      </c>
      <c r="P1311" s="128" t="str">
        <f>IFERROR(N1311*'Emission Factors'!C$10+O1311*'Emission Factors'!C$17,"")</f>
        <v/>
      </c>
      <c r="Q1311" s="129" t="str">
        <f t="shared" si="62"/>
        <v/>
      </c>
      <c r="R1311" s="130" t="str">
        <f>IFERROR(N1311*'Emission Factors'!C$11+O1311*'Emission Factors'!C$18,"")</f>
        <v/>
      </c>
      <c r="S1311" s="130" t="str">
        <f>IFERROR(N1311*'Emission Factors'!C$12+O1311*'Emission Factors'!C$19,"")</f>
        <v/>
      </c>
      <c r="T1311" s="130" t="str">
        <f>IFERROR(N1311*'Emission Factors'!C$13+O1311*'Emission Factors'!C$20,"")</f>
        <v/>
      </c>
      <c r="U1311" s="131" t="str">
        <f>IFERROR(IF(K1311="Residential",N1311*'Emission Factors'!$C$14+O1311*'Emission Factors'!$C$21,N1311*'Emission Factors'!$C$15+O1311*'Emission Factors'!$C$22),"")</f>
        <v/>
      </c>
    </row>
    <row r="1312" spans="2:21" ht="15" customHeight="1" x14ac:dyDescent="0.3">
      <c r="B1312" s="123"/>
      <c r="C1312" s="124"/>
      <c r="D1312" s="132"/>
      <c r="E1312" s="124"/>
      <c r="F1312" s="124"/>
      <c r="G1312" s="124"/>
      <c r="H1312" s="125"/>
      <c r="I1312" s="126"/>
      <c r="J1312" s="127"/>
      <c r="K1312" s="127"/>
      <c r="L1312" s="128" t="str">
        <f>IF(E1312+G1312=0,"",((E1312*'Emission Factors'!C$23)+(G1312*'Emission Factors'!$C$25)))</f>
        <v/>
      </c>
      <c r="M1312" s="128" t="str">
        <f>IF(E1312+G1312=0,"",((E1312*'Emission Factors'!C$24)+(G1312*'Emission Factors'!$C$26)))</f>
        <v/>
      </c>
      <c r="N1312" s="128" t="str">
        <f t="shared" si="60"/>
        <v/>
      </c>
      <c r="O1312" s="128" t="str">
        <f t="shared" si="61"/>
        <v/>
      </c>
      <c r="P1312" s="128" t="str">
        <f>IFERROR(N1312*'Emission Factors'!C$10+O1312*'Emission Factors'!C$17,"")</f>
        <v/>
      </c>
      <c r="Q1312" s="129" t="str">
        <f t="shared" si="62"/>
        <v/>
      </c>
      <c r="R1312" s="130" t="str">
        <f>IFERROR(N1312*'Emission Factors'!C$11+O1312*'Emission Factors'!C$18,"")</f>
        <v/>
      </c>
      <c r="S1312" s="130" t="str">
        <f>IFERROR(N1312*'Emission Factors'!C$12+O1312*'Emission Factors'!C$19,"")</f>
        <v/>
      </c>
      <c r="T1312" s="130" t="str">
        <f>IFERROR(N1312*'Emission Factors'!C$13+O1312*'Emission Factors'!C$20,"")</f>
        <v/>
      </c>
      <c r="U1312" s="131" t="str">
        <f>IFERROR(IF(K1312="Residential",N1312*'Emission Factors'!$C$14+O1312*'Emission Factors'!$C$21,N1312*'Emission Factors'!$C$15+O1312*'Emission Factors'!$C$22),"")</f>
        <v/>
      </c>
    </row>
    <row r="1313" spans="2:21" ht="15" customHeight="1" x14ac:dyDescent="0.3">
      <c r="B1313" s="123"/>
      <c r="C1313" s="124"/>
      <c r="D1313" s="132"/>
      <c r="E1313" s="124"/>
      <c r="F1313" s="124"/>
      <c r="G1313" s="124"/>
      <c r="H1313" s="125"/>
      <c r="I1313" s="126"/>
      <c r="J1313" s="127"/>
      <c r="K1313" s="127"/>
      <c r="L1313" s="128" t="str">
        <f>IF(E1313+G1313=0,"",((E1313*'Emission Factors'!C$23)+(G1313*'Emission Factors'!$C$25)))</f>
        <v/>
      </c>
      <c r="M1313" s="128" t="str">
        <f>IF(E1313+G1313=0,"",((E1313*'Emission Factors'!C$24)+(G1313*'Emission Factors'!$C$26)))</f>
        <v/>
      </c>
      <c r="N1313" s="128" t="str">
        <f t="shared" si="60"/>
        <v/>
      </c>
      <c r="O1313" s="128" t="str">
        <f t="shared" si="61"/>
        <v/>
      </c>
      <c r="P1313" s="128" t="str">
        <f>IFERROR(N1313*'Emission Factors'!C$10+O1313*'Emission Factors'!C$17,"")</f>
        <v/>
      </c>
      <c r="Q1313" s="129" t="str">
        <f t="shared" si="62"/>
        <v/>
      </c>
      <c r="R1313" s="130" t="str">
        <f>IFERROR(N1313*'Emission Factors'!C$11+O1313*'Emission Factors'!C$18,"")</f>
        <v/>
      </c>
      <c r="S1313" s="130" t="str">
        <f>IFERROR(N1313*'Emission Factors'!C$12+O1313*'Emission Factors'!C$19,"")</f>
        <v/>
      </c>
      <c r="T1313" s="130" t="str">
        <f>IFERROR(N1313*'Emission Factors'!C$13+O1313*'Emission Factors'!C$20,"")</f>
        <v/>
      </c>
      <c r="U1313" s="131" t="str">
        <f>IFERROR(IF(K1313="Residential",N1313*'Emission Factors'!$C$14+O1313*'Emission Factors'!$C$21,N1313*'Emission Factors'!$C$15+O1313*'Emission Factors'!$C$22),"")</f>
        <v/>
      </c>
    </row>
    <row r="1314" spans="2:21" ht="15" customHeight="1" x14ac:dyDescent="0.3">
      <c r="B1314" s="123"/>
      <c r="C1314" s="124"/>
      <c r="D1314" s="132"/>
      <c r="E1314" s="124"/>
      <c r="F1314" s="124"/>
      <c r="G1314" s="124"/>
      <c r="H1314" s="125"/>
      <c r="I1314" s="126"/>
      <c r="J1314" s="127"/>
      <c r="K1314" s="127"/>
      <c r="L1314" s="128" t="str">
        <f>IF(E1314+G1314=0,"",((E1314*'Emission Factors'!C$23)+(G1314*'Emission Factors'!$C$25)))</f>
        <v/>
      </c>
      <c r="M1314" s="128" t="str">
        <f>IF(E1314+G1314=0,"",((E1314*'Emission Factors'!C$24)+(G1314*'Emission Factors'!$C$26)))</f>
        <v/>
      </c>
      <c r="N1314" s="128" t="str">
        <f t="shared" si="60"/>
        <v/>
      </c>
      <c r="O1314" s="128" t="str">
        <f t="shared" si="61"/>
        <v/>
      </c>
      <c r="P1314" s="128" t="str">
        <f>IFERROR(N1314*'Emission Factors'!C$10+O1314*'Emission Factors'!C$17,"")</f>
        <v/>
      </c>
      <c r="Q1314" s="129" t="str">
        <f t="shared" si="62"/>
        <v/>
      </c>
      <c r="R1314" s="130" t="str">
        <f>IFERROR(N1314*'Emission Factors'!C$11+O1314*'Emission Factors'!C$18,"")</f>
        <v/>
      </c>
      <c r="S1314" s="130" t="str">
        <f>IFERROR(N1314*'Emission Factors'!C$12+O1314*'Emission Factors'!C$19,"")</f>
        <v/>
      </c>
      <c r="T1314" s="130" t="str">
        <f>IFERROR(N1314*'Emission Factors'!C$13+O1314*'Emission Factors'!C$20,"")</f>
        <v/>
      </c>
      <c r="U1314" s="131" t="str">
        <f>IFERROR(IF(K1314="Residential",N1314*'Emission Factors'!$C$14+O1314*'Emission Factors'!$C$21,N1314*'Emission Factors'!$C$15+O1314*'Emission Factors'!$C$22),"")</f>
        <v/>
      </c>
    </row>
    <row r="1315" spans="2:21" ht="15" customHeight="1" x14ac:dyDescent="0.3">
      <c r="B1315" s="123"/>
      <c r="C1315" s="124"/>
      <c r="D1315" s="132"/>
      <c r="E1315" s="124"/>
      <c r="F1315" s="124"/>
      <c r="G1315" s="124"/>
      <c r="H1315" s="125"/>
      <c r="I1315" s="126"/>
      <c r="J1315" s="127"/>
      <c r="K1315" s="127"/>
      <c r="L1315" s="128" t="str">
        <f>IF(E1315+G1315=0,"",((E1315*'Emission Factors'!C$23)+(G1315*'Emission Factors'!$C$25)))</f>
        <v/>
      </c>
      <c r="M1315" s="128" t="str">
        <f>IF(E1315+G1315=0,"",((E1315*'Emission Factors'!C$24)+(G1315*'Emission Factors'!$C$26)))</f>
        <v/>
      </c>
      <c r="N1315" s="128" t="str">
        <f t="shared" si="60"/>
        <v/>
      </c>
      <c r="O1315" s="128" t="str">
        <f t="shared" si="61"/>
        <v/>
      </c>
      <c r="P1315" s="128" t="str">
        <f>IFERROR(N1315*'Emission Factors'!C$10+O1315*'Emission Factors'!C$17,"")</f>
        <v/>
      </c>
      <c r="Q1315" s="129" t="str">
        <f t="shared" si="62"/>
        <v/>
      </c>
      <c r="R1315" s="130" t="str">
        <f>IFERROR(N1315*'Emission Factors'!C$11+O1315*'Emission Factors'!C$18,"")</f>
        <v/>
      </c>
      <c r="S1315" s="130" t="str">
        <f>IFERROR(N1315*'Emission Factors'!C$12+O1315*'Emission Factors'!C$19,"")</f>
        <v/>
      </c>
      <c r="T1315" s="130" t="str">
        <f>IFERROR(N1315*'Emission Factors'!C$13+O1315*'Emission Factors'!C$20,"")</f>
        <v/>
      </c>
      <c r="U1315" s="131" t="str">
        <f>IFERROR(IF(K1315="Residential",N1315*'Emission Factors'!$C$14+O1315*'Emission Factors'!$C$21,N1315*'Emission Factors'!$C$15+O1315*'Emission Factors'!$C$22),"")</f>
        <v/>
      </c>
    </row>
    <row r="1316" spans="2:21" ht="15" customHeight="1" x14ac:dyDescent="0.3">
      <c r="B1316" s="123"/>
      <c r="C1316" s="124"/>
      <c r="D1316" s="132"/>
      <c r="E1316" s="124"/>
      <c r="F1316" s="124"/>
      <c r="G1316" s="124"/>
      <c r="H1316" s="125"/>
      <c r="I1316" s="126"/>
      <c r="J1316" s="127"/>
      <c r="K1316" s="127"/>
      <c r="L1316" s="128" t="str">
        <f>IF(E1316+G1316=0,"",((E1316*'Emission Factors'!C$23)+(G1316*'Emission Factors'!$C$25)))</f>
        <v/>
      </c>
      <c r="M1316" s="128" t="str">
        <f>IF(E1316+G1316=0,"",((E1316*'Emission Factors'!C$24)+(G1316*'Emission Factors'!$C$26)))</f>
        <v/>
      </c>
      <c r="N1316" s="128" t="str">
        <f t="shared" si="60"/>
        <v/>
      </c>
      <c r="O1316" s="128" t="str">
        <f t="shared" si="61"/>
        <v/>
      </c>
      <c r="P1316" s="128" t="str">
        <f>IFERROR(N1316*'Emission Factors'!C$10+O1316*'Emission Factors'!C$17,"")</f>
        <v/>
      </c>
      <c r="Q1316" s="129" t="str">
        <f t="shared" si="62"/>
        <v/>
      </c>
      <c r="R1316" s="130" t="str">
        <f>IFERROR(N1316*'Emission Factors'!C$11+O1316*'Emission Factors'!C$18,"")</f>
        <v/>
      </c>
      <c r="S1316" s="130" t="str">
        <f>IFERROR(N1316*'Emission Factors'!C$12+O1316*'Emission Factors'!C$19,"")</f>
        <v/>
      </c>
      <c r="T1316" s="130" t="str">
        <f>IFERROR(N1316*'Emission Factors'!C$13+O1316*'Emission Factors'!C$20,"")</f>
        <v/>
      </c>
      <c r="U1316" s="131" t="str">
        <f>IFERROR(IF(K1316="Residential",N1316*'Emission Factors'!$C$14+O1316*'Emission Factors'!$C$21,N1316*'Emission Factors'!$C$15+O1316*'Emission Factors'!$C$22),"")</f>
        <v/>
      </c>
    </row>
    <row r="1317" spans="2:21" ht="15" customHeight="1" x14ac:dyDescent="0.3">
      <c r="B1317" s="123"/>
      <c r="C1317" s="124"/>
      <c r="D1317" s="132"/>
      <c r="E1317" s="124"/>
      <c r="F1317" s="124"/>
      <c r="G1317" s="124"/>
      <c r="H1317" s="125"/>
      <c r="I1317" s="126"/>
      <c r="J1317" s="127"/>
      <c r="K1317" s="127"/>
      <c r="L1317" s="128" t="str">
        <f>IF(E1317+G1317=0,"",((E1317*'Emission Factors'!C$23)+(G1317*'Emission Factors'!$C$25)))</f>
        <v/>
      </c>
      <c r="M1317" s="128" t="str">
        <f>IF(E1317+G1317=0,"",((E1317*'Emission Factors'!C$24)+(G1317*'Emission Factors'!$C$26)))</f>
        <v/>
      </c>
      <c r="N1317" s="128" t="str">
        <f t="shared" si="60"/>
        <v/>
      </c>
      <c r="O1317" s="128" t="str">
        <f t="shared" si="61"/>
        <v/>
      </c>
      <c r="P1317" s="128" t="str">
        <f>IFERROR(N1317*'Emission Factors'!C$10+O1317*'Emission Factors'!C$17,"")</f>
        <v/>
      </c>
      <c r="Q1317" s="129" t="str">
        <f t="shared" si="62"/>
        <v/>
      </c>
      <c r="R1317" s="130" t="str">
        <f>IFERROR(N1317*'Emission Factors'!C$11+O1317*'Emission Factors'!C$18,"")</f>
        <v/>
      </c>
      <c r="S1317" s="130" t="str">
        <f>IFERROR(N1317*'Emission Factors'!C$12+O1317*'Emission Factors'!C$19,"")</f>
        <v/>
      </c>
      <c r="T1317" s="130" t="str">
        <f>IFERROR(N1317*'Emission Factors'!C$13+O1317*'Emission Factors'!C$20,"")</f>
        <v/>
      </c>
      <c r="U1317" s="131" t="str">
        <f>IFERROR(IF(K1317="Residential",N1317*'Emission Factors'!$C$14+O1317*'Emission Factors'!$C$21,N1317*'Emission Factors'!$C$15+O1317*'Emission Factors'!$C$22),"")</f>
        <v/>
      </c>
    </row>
    <row r="1318" spans="2:21" ht="15" customHeight="1" x14ac:dyDescent="0.3">
      <c r="B1318" s="123"/>
      <c r="C1318" s="124"/>
      <c r="D1318" s="132"/>
      <c r="E1318" s="124"/>
      <c r="F1318" s="124"/>
      <c r="G1318" s="124"/>
      <c r="H1318" s="125"/>
      <c r="I1318" s="126"/>
      <c r="J1318" s="127"/>
      <c r="K1318" s="127"/>
      <c r="L1318" s="128" t="str">
        <f>IF(E1318+G1318=0,"",((E1318*'Emission Factors'!C$23)+(G1318*'Emission Factors'!$C$25)))</f>
        <v/>
      </c>
      <c r="M1318" s="128" t="str">
        <f>IF(E1318+G1318=0,"",((E1318*'Emission Factors'!C$24)+(G1318*'Emission Factors'!$C$26)))</f>
        <v/>
      </c>
      <c r="N1318" s="128" t="str">
        <f t="shared" si="60"/>
        <v/>
      </c>
      <c r="O1318" s="128" t="str">
        <f t="shared" si="61"/>
        <v/>
      </c>
      <c r="P1318" s="128" t="str">
        <f>IFERROR(N1318*'Emission Factors'!C$10+O1318*'Emission Factors'!C$17,"")</f>
        <v/>
      </c>
      <c r="Q1318" s="129" t="str">
        <f t="shared" si="62"/>
        <v/>
      </c>
      <c r="R1318" s="130" t="str">
        <f>IFERROR(N1318*'Emission Factors'!C$11+O1318*'Emission Factors'!C$18,"")</f>
        <v/>
      </c>
      <c r="S1318" s="130" t="str">
        <f>IFERROR(N1318*'Emission Factors'!C$12+O1318*'Emission Factors'!C$19,"")</f>
        <v/>
      </c>
      <c r="T1318" s="130" t="str">
        <f>IFERROR(N1318*'Emission Factors'!C$13+O1318*'Emission Factors'!C$20,"")</f>
        <v/>
      </c>
      <c r="U1318" s="131" t="str">
        <f>IFERROR(IF(K1318="Residential",N1318*'Emission Factors'!$C$14+O1318*'Emission Factors'!$C$21,N1318*'Emission Factors'!$C$15+O1318*'Emission Factors'!$C$22),"")</f>
        <v/>
      </c>
    </row>
    <row r="1319" spans="2:21" ht="15" customHeight="1" x14ac:dyDescent="0.3">
      <c r="B1319" s="123"/>
      <c r="C1319" s="124"/>
      <c r="D1319" s="132"/>
      <c r="E1319" s="124"/>
      <c r="F1319" s="124"/>
      <c r="G1319" s="124"/>
      <c r="H1319" s="125"/>
      <c r="I1319" s="126"/>
      <c r="J1319" s="127"/>
      <c r="K1319" s="127"/>
      <c r="L1319" s="128" t="str">
        <f>IF(E1319+G1319=0,"",((E1319*'Emission Factors'!C$23)+(G1319*'Emission Factors'!$C$25)))</f>
        <v/>
      </c>
      <c r="M1319" s="128" t="str">
        <f>IF(E1319+G1319=0,"",((E1319*'Emission Factors'!C$24)+(G1319*'Emission Factors'!$C$26)))</f>
        <v/>
      </c>
      <c r="N1319" s="128" t="str">
        <f t="shared" si="60"/>
        <v/>
      </c>
      <c r="O1319" s="128" t="str">
        <f t="shared" si="61"/>
        <v/>
      </c>
      <c r="P1319" s="128" t="str">
        <f>IFERROR(N1319*'Emission Factors'!C$10+O1319*'Emission Factors'!C$17,"")</f>
        <v/>
      </c>
      <c r="Q1319" s="129" t="str">
        <f t="shared" si="62"/>
        <v/>
      </c>
      <c r="R1319" s="130" t="str">
        <f>IFERROR(N1319*'Emission Factors'!C$11+O1319*'Emission Factors'!C$18,"")</f>
        <v/>
      </c>
      <c r="S1319" s="130" t="str">
        <f>IFERROR(N1319*'Emission Factors'!C$12+O1319*'Emission Factors'!C$19,"")</f>
        <v/>
      </c>
      <c r="T1319" s="130" t="str">
        <f>IFERROR(N1319*'Emission Factors'!C$13+O1319*'Emission Factors'!C$20,"")</f>
        <v/>
      </c>
      <c r="U1319" s="131" t="str">
        <f>IFERROR(IF(K1319="Residential",N1319*'Emission Factors'!$C$14+O1319*'Emission Factors'!$C$21,N1319*'Emission Factors'!$C$15+O1319*'Emission Factors'!$C$22),"")</f>
        <v/>
      </c>
    </row>
    <row r="1320" spans="2:21" ht="15" customHeight="1" x14ac:dyDescent="0.3">
      <c r="B1320" s="123"/>
      <c r="C1320" s="124"/>
      <c r="D1320" s="132"/>
      <c r="E1320" s="124"/>
      <c r="F1320" s="124"/>
      <c r="G1320" s="124"/>
      <c r="H1320" s="125"/>
      <c r="I1320" s="126"/>
      <c r="J1320" s="127"/>
      <c r="K1320" s="127"/>
      <c r="L1320" s="128" t="str">
        <f>IF(E1320+G1320=0,"",((E1320*'Emission Factors'!C$23)+(G1320*'Emission Factors'!$C$25)))</f>
        <v/>
      </c>
      <c r="M1320" s="128" t="str">
        <f>IF(E1320+G1320=0,"",((E1320*'Emission Factors'!C$24)+(G1320*'Emission Factors'!$C$26)))</f>
        <v/>
      </c>
      <c r="N1320" s="128" t="str">
        <f t="shared" si="60"/>
        <v/>
      </c>
      <c r="O1320" s="128" t="str">
        <f t="shared" si="61"/>
        <v/>
      </c>
      <c r="P1320" s="128" t="str">
        <f>IFERROR(N1320*'Emission Factors'!C$10+O1320*'Emission Factors'!C$17,"")</f>
        <v/>
      </c>
      <c r="Q1320" s="129" t="str">
        <f t="shared" si="62"/>
        <v/>
      </c>
      <c r="R1320" s="130" t="str">
        <f>IFERROR(N1320*'Emission Factors'!C$11+O1320*'Emission Factors'!C$18,"")</f>
        <v/>
      </c>
      <c r="S1320" s="130" t="str">
        <f>IFERROR(N1320*'Emission Factors'!C$12+O1320*'Emission Factors'!C$19,"")</f>
        <v/>
      </c>
      <c r="T1320" s="130" t="str">
        <f>IFERROR(N1320*'Emission Factors'!C$13+O1320*'Emission Factors'!C$20,"")</f>
        <v/>
      </c>
      <c r="U1320" s="131" t="str">
        <f>IFERROR(IF(K1320="Residential",N1320*'Emission Factors'!$C$14+O1320*'Emission Factors'!$C$21,N1320*'Emission Factors'!$C$15+O1320*'Emission Factors'!$C$22),"")</f>
        <v/>
      </c>
    </row>
    <row r="1321" spans="2:21" ht="15" customHeight="1" x14ac:dyDescent="0.3">
      <c r="B1321" s="123"/>
      <c r="C1321" s="124"/>
      <c r="D1321" s="132"/>
      <c r="E1321" s="124"/>
      <c r="F1321" s="124"/>
      <c r="G1321" s="124"/>
      <c r="H1321" s="125"/>
      <c r="I1321" s="126"/>
      <c r="J1321" s="127"/>
      <c r="K1321" s="127"/>
      <c r="L1321" s="128" t="str">
        <f>IF(E1321+G1321=0,"",((E1321*'Emission Factors'!C$23)+(G1321*'Emission Factors'!$C$25)))</f>
        <v/>
      </c>
      <c r="M1321" s="128" t="str">
        <f>IF(E1321+G1321=0,"",((E1321*'Emission Factors'!C$24)+(G1321*'Emission Factors'!$C$26)))</f>
        <v/>
      </c>
      <c r="N1321" s="128" t="str">
        <f t="shared" si="60"/>
        <v/>
      </c>
      <c r="O1321" s="128" t="str">
        <f t="shared" si="61"/>
        <v/>
      </c>
      <c r="P1321" s="128" t="str">
        <f>IFERROR(N1321*'Emission Factors'!C$10+O1321*'Emission Factors'!C$17,"")</f>
        <v/>
      </c>
      <c r="Q1321" s="129" t="str">
        <f t="shared" si="62"/>
        <v/>
      </c>
      <c r="R1321" s="130" t="str">
        <f>IFERROR(N1321*'Emission Factors'!C$11+O1321*'Emission Factors'!C$18,"")</f>
        <v/>
      </c>
      <c r="S1321" s="130" t="str">
        <f>IFERROR(N1321*'Emission Factors'!C$12+O1321*'Emission Factors'!C$19,"")</f>
        <v/>
      </c>
      <c r="T1321" s="130" t="str">
        <f>IFERROR(N1321*'Emission Factors'!C$13+O1321*'Emission Factors'!C$20,"")</f>
        <v/>
      </c>
      <c r="U1321" s="131" t="str">
        <f>IFERROR(IF(K1321="Residential",N1321*'Emission Factors'!$C$14+O1321*'Emission Factors'!$C$21,N1321*'Emission Factors'!$C$15+O1321*'Emission Factors'!$C$22),"")</f>
        <v/>
      </c>
    </row>
    <row r="1322" spans="2:21" ht="15" customHeight="1" x14ac:dyDescent="0.3">
      <c r="B1322" s="123"/>
      <c r="C1322" s="124"/>
      <c r="D1322" s="132"/>
      <c r="E1322" s="124"/>
      <c r="F1322" s="124"/>
      <c r="G1322" s="124"/>
      <c r="H1322" s="125"/>
      <c r="I1322" s="126"/>
      <c r="J1322" s="127"/>
      <c r="K1322" s="127"/>
      <c r="L1322" s="128" t="str">
        <f>IF(E1322+G1322=0,"",((E1322*'Emission Factors'!C$23)+(G1322*'Emission Factors'!$C$25)))</f>
        <v/>
      </c>
      <c r="M1322" s="128" t="str">
        <f>IF(E1322+G1322=0,"",((E1322*'Emission Factors'!C$24)+(G1322*'Emission Factors'!$C$26)))</f>
        <v/>
      </c>
      <c r="N1322" s="128" t="str">
        <f t="shared" si="60"/>
        <v/>
      </c>
      <c r="O1322" s="128" t="str">
        <f t="shared" si="61"/>
        <v/>
      </c>
      <c r="P1322" s="128" t="str">
        <f>IFERROR(N1322*'Emission Factors'!C$10+O1322*'Emission Factors'!C$17,"")</f>
        <v/>
      </c>
      <c r="Q1322" s="129" t="str">
        <f t="shared" si="62"/>
        <v/>
      </c>
      <c r="R1322" s="130" t="str">
        <f>IFERROR(N1322*'Emission Factors'!C$11+O1322*'Emission Factors'!C$18,"")</f>
        <v/>
      </c>
      <c r="S1322" s="130" t="str">
        <f>IFERROR(N1322*'Emission Factors'!C$12+O1322*'Emission Factors'!C$19,"")</f>
        <v/>
      </c>
      <c r="T1322" s="130" t="str">
        <f>IFERROR(N1322*'Emission Factors'!C$13+O1322*'Emission Factors'!C$20,"")</f>
        <v/>
      </c>
      <c r="U1322" s="131" t="str">
        <f>IFERROR(IF(K1322="Residential",N1322*'Emission Factors'!$C$14+O1322*'Emission Factors'!$C$21,N1322*'Emission Factors'!$C$15+O1322*'Emission Factors'!$C$22),"")</f>
        <v/>
      </c>
    </row>
    <row r="1323" spans="2:21" ht="15" customHeight="1" x14ac:dyDescent="0.3">
      <c r="B1323" s="123"/>
      <c r="C1323" s="124"/>
      <c r="D1323" s="132"/>
      <c r="E1323" s="124"/>
      <c r="F1323" s="124"/>
      <c r="G1323" s="124"/>
      <c r="H1323" s="125"/>
      <c r="I1323" s="126"/>
      <c r="J1323" s="127"/>
      <c r="K1323" s="127"/>
      <c r="L1323" s="128" t="str">
        <f>IF(E1323+G1323=0,"",((E1323*'Emission Factors'!C$23)+(G1323*'Emission Factors'!$C$25)))</f>
        <v/>
      </c>
      <c r="M1323" s="128" t="str">
        <f>IF(E1323+G1323=0,"",((E1323*'Emission Factors'!C$24)+(G1323*'Emission Factors'!$C$26)))</f>
        <v/>
      </c>
      <c r="N1323" s="128" t="str">
        <f t="shared" si="60"/>
        <v/>
      </c>
      <c r="O1323" s="128" t="str">
        <f t="shared" si="61"/>
        <v/>
      </c>
      <c r="P1323" s="128" t="str">
        <f>IFERROR(N1323*'Emission Factors'!C$10+O1323*'Emission Factors'!C$17,"")</f>
        <v/>
      </c>
      <c r="Q1323" s="129" t="str">
        <f t="shared" si="62"/>
        <v/>
      </c>
      <c r="R1323" s="130" t="str">
        <f>IFERROR(N1323*'Emission Factors'!C$11+O1323*'Emission Factors'!C$18,"")</f>
        <v/>
      </c>
      <c r="S1323" s="130" t="str">
        <f>IFERROR(N1323*'Emission Factors'!C$12+O1323*'Emission Factors'!C$19,"")</f>
        <v/>
      </c>
      <c r="T1323" s="130" t="str">
        <f>IFERROR(N1323*'Emission Factors'!C$13+O1323*'Emission Factors'!C$20,"")</f>
        <v/>
      </c>
      <c r="U1323" s="131" t="str">
        <f>IFERROR(IF(K1323="Residential",N1323*'Emission Factors'!$C$14+O1323*'Emission Factors'!$C$21,N1323*'Emission Factors'!$C$15+O1323*'Emission Factors'!$C$22),"")</f>
        <v/>
      </c>
    </row>
    <row r="1324" spans="2:21" ht="15" customHeight="1" x14ac:dyDescent="0.3">
      <c r="B1324" s="123"/>
      <c r="C1324" s="124"/>
      <c r="D1324" s="132"/>
      <c r="E1324" s="124"/>
      <c r="F1324" s="124"/>
      <c r="G1324" s="124"/>
      <c r="H1324" s="125"/>
      <c r="I1324" s="126"/>
      <c r="J1324" s="127"/>
      <c r="K1324" s="127"/>
      <c r="L1324" s="128" t="str">
        <f>IF(E1324+G1324=0,"",((E1324*'Emission Factors'!C$23)+(G1324*'Emission Factors'!$C$25)))</f>
        <v/>
      </c>
      <c r="M1324" s="128" t="str">
        <f>IF(E1324+G1324=0,"",((E1324*'Emission Factors'!C$24)+(G1324*'Emission Factors'!$C$26)))</f>
        <v/>
      </c>
      <c r="N1324" s="128" t="str">
        <f t="shared" si="60"/>
        <v/>
      </c>
      <c r="O1324" s="128" t="str">
        <f t="shared" si="61"/>
        <v/>
      </c>
      <c r="P1324" s="128" t="str">
        <f>IFERROR(N1324*'Emission Factors'!C$10+O1324*'Emission Factors'!C$17,"")</f>
        <v/>
      </c>
      <c r="Q1324" s="129" t="str">
        <f t="shared" si="62"/>
        <v/>
      </c>
      <c r="R1324" s="130" t="str">
        <f>IFERROR(N1324*'Emission Factors'!C$11+O1324*'Emission Factors'!C$18,"")</f>
        <v/>
      </c>
      <c r="S1324" s="130" t="str">
        <f>IFERROR(N1324*'Emission Factors'!C$12+O1324*'Emission Factors'!C$19,"")</f>
        <v/>
      </c>
      <c r="T1324" s="130" t="str">
        <f>IFERROR(N1324*'Emission Factors'!C$13+O1324*'Emission Factors'!C$20,"")</f>
        <v/>
      </c>
      <c r="U1324" s="131" t="str">
        <f>IFERROR(IF(K1324="Residential",N1324*'Emission Factors'!$C$14+O1324*'Emission Factors'!$C$21,N1324*'Emission Factors'!$C$15+O1324*'Emission Factors'!$C$22),"")</f>
        <v/>
      </c>
    </row>
    <row r="1325" spans="2:21" ht="15" customHeight="1" x14ac:dyDescent="0.3">
      <c r="B1325" s="123"/>
      <c r="C1325" s="124"/>
      <c r="D1325" s="132"/>
      <c r="E1325" s="124"/>
      <c r="F1325" s="124"/>
      <c r="G1325" s="124"/>
      <c r="H1325" s="125"/>
      <c r="I1325" s="126"/>
      <c r="J1325" s="127"/>
      <c r="K1325" s="127"/>
      <c r="L1325" s="128" t="str">
        <f>IF(E1325+G1325=0,"",((E1325*'Emission Factors'!C$23)+(G1325*'Emission Factors'!$C$25)))</f>
        <v/>
      </c>
      <c r="M1325" s="128" t="str">
        <f>IF(E1325+G1325=0,"",((E1325*'Emission Factors'!C$24)+(G1325*'Emission Factors'!$C$26)))</f>
        <v/>
      </c>
      <c r="N1325" s="128" t="str">
        <f t="shared" si="60"/>
        <v/>
      </c>
      <c r="O1325" s="128" t="str">
        <f t="shared" si="61"/>
        <v/>
      </c>
      <c r="P1325" s="128" t="str">
        <f>IFERROR(N1325*'Emission Factors'!C$10+O1325*'Emission Factors'!C$17,"")</f>
        <v/>
      </c>
      <c r="Q1325" s="129" t="str">
        <f t="shared" si="62"/>
        <v/>
      </c>
      <c r="R1325" s="130" t="str">
        <f>IFERROR(N1325*'Emission Factors'!C$11+O1325*'Emission Factors'!C$18,"")</f>
        <v/>
      </c>
      <c r="S1325" s="130" t="str">
        <f>IFERROR(N1325*'Emission Factors'!C$12+O1325*'Emission Factors'!C$19,"")</f>
        <v/>
      </c>
      <c r="T1325" s="130" t="str">
        <f>IFERROR(N1325*'Emission Factors'!C$13+O1325*'Emission Factors'!C$20,"")</f>
        <v/>
      </c>
      <c r="U1325" s="131" t="str">
        <f>IFERROR(IF(K1325="Residential",N1325*'Emission Factors'!$C$14+O1325*'Emission Factors'!$C$21,N1325*'Emission Factors'!$C$15+O1325*'Emission Factors'!$C$22),"")</f>
        <v/>
      </c>
    </row>
    <row r="1326" spans="2:21" ht="15" customHeight="1" x14ac:dyDescent="0.3">
      <c r="B1326" s="123"/>
      <c r="C1326" s="124"/>
      <c r="D1326" s="132"/>
      <c r="E1326" s="124"/>
      <c r="F1326" s="124"/>
      <c r="G1326" s="124"/>
      <c r="H1326" s="125"/>
      <c r="I1326" s="126"/>
      <c r="J1326" s="127"/>
      <c r="K1326" s="127"/>
      <c r="L1326" s="128" t="str">
        <f>IF(E1326+G1326=0,"",((E1326*'Emission Factors'!C$23)+(G1326*'Emission Factors'!$C$25)))</f>
        <v/>
      </c>
      <c r="M1326" s="128" t="str">
        <f>IF(E1326+G1326=0,"",((E1326*'Emission Factors'!C$24)+(G1326*'Emission Factors'!$C$26)))</f>
        <v/>
      </c>
      <c r="N1326" s="128" t="str">
        <f t="shared" si="60"/>
        <v/>
      </c>
      <c r="O1326" s="128" t="str">
        <f t="shared" si="61"/>
        <v/>
      </c>
      <c r="P1326" s="128" t="str">
        <f>IFERROR(N1326*'Emission Factors'!C$10+O1326*'Emission Factors'!C$17,"")</f>
        <v/>
      </c>
      <c r="Q1326" s="129" t="str">
        <f t="shared" si="62"/>
        <v/>
      </c>
      <c r="R1326" s="130" t="str">
        <f>IFERROR(N1326*'Emission Factors'!C$11+O1326*'Emission Factors'!C$18,"")</f>
        <v/>
      </c>
      <c r="S1326" s="130" t="str">
        <f>IFERROR(N1326*'Emission Factors'!C$12+O1326*'Emission Factors'!C$19,"")</f>
        <v/>
      </c>
      <c r="T1326" s="130" t="str">
        <f>IFERROR(N1326*'Emission Factors'!C$13+O1326*'Emission Factors'!C$20,"")</f>
        <v/>
      </c>
      <c r="U1326" s="131" t="str">
        <f>IFERROR(IF(K1326="Residential",N1326*'Emission Factors'!$C$14+O1326*'Emission Factors'!$C$21,N1326*'Emission Factors'!$C$15+O1326*'Emission Factors'!$C$22),"")</f>
        <v/>
      </c>
    </row>
    <row r="1327" spans="2:21" ht="15" customHeight="1" x14ac:dyDescent="0.3">
      <c r="B1327" s="123"/>
      <c r="C1327" s="124"/>
      <c r="D1327" s="132"/>
      <c r="E1327" s="124"/>
      <c r="F1327" s="124"/>
      <c r="G1327" s="124"/>
      <c r="H1327" s="125"/>
      <c r="I1327" s="126"/>
      <c r="J1327" s="127"/>
      <c r="K1327" s="127"/>
      <c r="L1327" s="128" t="str">
        <f>IF(E1327+G1327=0,"",((E1327*'Emission Factors'!C$23)+(G1327*'Emission Factors'!$C$25)))</f>
        <v/>
      </c>
      <c r="M1327" s="128" t="str">
        <f>IF(E1327+G1327=0,"",((E1327*'Emission Factors'!C$24)+(G1327*'Emission Factors'!$C$26)))</f>
        <v/>
      </c>
      <c r="N1327" s="128" t="str">
        <f t="shared" si="60"/>
        <v/>
      </c>
      <c r="O1327" s="128" t="str">
        <f t="shared" si="61"/>
        <v/>
      </c>
      <c r="P1327" s="128" t="str">
        <f>IFERROR(N1327*'Emission Factors'!C$10+O1327*'Emission Factors'!C$17,"")</f>
        <v/>
      </c>
      <c r="Q1327" s="129" t="str">
        <f t="shared" si="62"/>
        <v/>
      </c>
      <c r="R1327" s="130" t="str">
        <f>IFERROR(N1327*'Emission Factors'!C$11+O1327*'Emission Factors'!C$18,"")</f>
        <v/>
      </c>
      <c r="S1327" s="130" t="str">
        <f>IFERROR(N1327*'Emission Factors'!C$12+O1327*'Emission Factors'!C$19,"")</f>
        <v/>
      </c>
      <c r="T1327" s="130" t="str">
        <f>IFERROR(N1327*'Emission Factors'!C$13+O1327*'Emission Factors'!C$20,"")</f>
        <v/>
      </c>
      <c r="U1327" s="131" t="str">
        <f>IFERROR(IF(K1327="Residential",N1327*'Emission Factors'!$C$14+O1327*'Emission Factors'!$C$21,N1327*'Emission Factors'!$C$15+O1327*'Emission Factors'!$C$22),"")</f>
        <v/>
      </c>
    </row>
    <row r="1328" spans="2:21" ht="15" customHeight="1" x14ac:dyDescent="0.3">
      <c r="B1328" s="123"/>
      <c r="C1328" s="124"/>
      <c r="D1328" s="132"/>
      <c r="E1328" s="124"/>
      <c r="F1328" s="124"/>
      <c r="G1328" s="124"/>
      <c r="H1328" s="125"/>
      <c r="I1328" s="126"/>
      <c r="J1328" s="127"/>
      <c r="K1328" s="127"/>
      <c r="L1328" s="128" t="str">
        <f>IF(E1328+G1328=0,"",((E1328*'Emission Factors'!C$23)+(G1328*'Emission Factors'!$C$25)))</f>
        <v/>
      </c>
      <c r="M1328" s="128" t="str">
        <f>IF(E1328+G1328=0,"",((E1328*'Emission Factors'!C$24)+(G1328*'Emission Factors'!$C$26)))</f>
        <v/>
      </c>
      <c r="N1328" s="128" t="str">
        <f t="shared" si="60"/>
        <v/>
      </c>
      <c r="O1328" s="128" t="str">
        <f t="shared" si="61"/>
        <v/>
      </c>
      <c r="P1328" s="128" t="str">
        <f>IFERROR(N1328*'Emission Factors'!C$10+O1328*'Emission Factors'!C$17,"")</f>
        <v/>
      </c>
      <c r="Q1328" s="129" t="str">
        <f t="shared" si="62"/>
        <v/>
      </c>
      <c r="R1328" s="130" t="str">
        <f>IFERROR(N1328*'Emission Factors'!C$11+O1328*'Emission Factors'!C$18,"")</f>
        <v/>
      </c>
      <c r="S1328" s="130" t="str">
        <f>IFERROR(N1328*'Emission Factors'!C$12+O1328*'Emission Factors'!C$19,"")</f>
        <v/>
      </c>
      <c r="T1328" s="130" t="str">
        <f>IFERROR(N1328*'Emission Factors'!C$13+O1328*'Emission Factors'!C$20,"")</f>
        <v/>
      </c>
      <c r="U1328" s="131" t="str">
        <f>IFERROR(IF(K1328="Residential",N1328*'Emission Factors'!$C$14+O1328*'Emission Factors'!$C$21,N1328*'Emission Factors'!$C$15+O1328*'Emission Factors'!$C$22),"")</f>
        <v/>
      </c>
    </row>
    <row r="1329" spans="2:21" ht="15" customHeight="1" x14ac:dyDescent="0.3">
      <c r="B1329" s="123"/>
      <c r="C1329" s="124"/>
      <c r="D1329" s="132"/>
      <c r="E1329" s="124"/>
      <c r="F1329" s="124"/>
      <c r="G1329" s="124"/>
      <c r="H1329" s="125"/>
      <c r="I1329" s="126"/>
      <c r="J1329" s="127"/>
      <c r="K1329" s="127"/>
      <c r="L1329" s="128" t="str">
        <f>IF(E1329+G1329=0,"",((E1329*'Emission Factors'!C$23)+(G1329*'Emission Factors'!$C$25)))</f>
        <v/>
      </c>
      <c r="M1329" s="128" t="str">
        <f>IF(E1329+G1329=0,"",((E1329*'Emission Factors'!C$24)+(G1329*'Emission Factors'!$C$26)))</f>
        <v/>
      </c>
      <c r="N1329" s="128" t="str">
        <f t="shared" si="60"/>
        <v/>
      </c>
      <c r="O1329" s="128" t="str">
        <f t="shared" si="61"/>
        <v/>
      </c>
      <c r="P1329" s="128" t="str">
        <f>IFERROR(N1329*'Emission Factors'!C$10+O1329*'Emission Factors'!C$17,"")</f>
        <v/>
      </c>
      <c r="Q1329" s="129" t="str">
        <f t="shared" si="62"/>
        <v/>
      </c>
      <c r="R1329" s="130" t="str">
        <f>IFERROR(N1329*'Emission Factors'!C$11+O1329*'Emission Factors'!C$18,"")</f>
        <v/>
      </c>
      <c r="S1329" s="130" t="str">
        <f>IFERROR(N1329*'Emission Factors'!C$12+O1329*'Emission Factors'!C$19,"")</f>
        <v/>
      </c>
      <c r="T1329" s="130" t="str">
        <f>IFERROR(N1329*'Emission Factors'!C$13+O1329*'Emission Factors'!C$20,"")</f>
        <v/>
      </c>
      <c r="U1329" s="131" t="str">
        <f>IFERROR(IF(K1329="Residential",N1329*'Emission Factors'!$C$14+O1329*'Emission Factors'!$C$21,N1329*'Emission Factors'!$C$15+O1329*'Emission Factors'!$C$22),"")</f>
        <v/>
      </c>
    </row>
    <row r="1330" spans="2:21" ht="15" customHeight="1" x14ac:dyDescent="0.3">
      <c r="B1330" s="123"/>
      <c r="C1330" s="124"/>
      <c r="D1330" s="132"/>
      <c r="E1330" s="124"/>
      <c r="F1330" s="124"/>
      <c r="G1330" s="124"/>
      <c r="H1330" s="125"/>
      <c r="I1330" s="126"/>
      <c r="J1330" s="127"/>
      <c r="K1330" s="127"/>
      <c r="L1330" s="128" t="str">
        <f>IF(E1330+G1330=0,"",((E1330*'Emission Factors'!C$23)+(G1330*'Emission Factors'!$C$25)))</f>
        <v/>
      </c>
      <c r="M1330" s="128" t="str">
        <f>IF(E1330+G1330=0,"",((E1330*'Emission Factors'!C$24)+(G1330*'Emission Factors'!$C$26)))</f>
        <v/>
      </c>
      <c r="N1330" s="128" t="str">
        <f t="shared" si="60"/>
        <v/>
      </c>
      <c r="O1330" s="128" t="str">
        <f t="shared" si="61"/>
        <v/>
      </c>
      <c r="P1330" s="128" t="str">
        <f>IFERROR(N1330*'Emission Factors'!C$10+O1330*'Emission Factors'!C$17,"")</f>
        <v/>
      </c>
      <c r="Q1330" s="129" t="str">
        <f t="shared" si="62"/>
        <v/>
      </c>
      <c r="R1330" s="130" t="str">
        <f>IFERROR(N1330*'Emission Factors'!C$11+O1330*'Emission Factors'!C$18,"")</f>
        <v/>
      </c>
      <c r="S1330" s="130" t="str">
        <f>IFERROR(N1330*'Emission Factors'!C$12+O1330*'Emission Factors'!C$19,"")</f>
        <v/>
      </c>
      <c r="T1330" s="130" t="str">
        <f>IFERROR(N1330*'Emission Factors'!C$13+O1330*'Emission Factors'!C$20,"")</f>
        <v/>
      </c>
      <c r="U1330" s="131" t="str">
        <f>IFERROR(IF(K1330="Residential",N1330*'Emission Factors'!$C$14+O1330*'Emission Factors'!$C$21,N1330*'Emission Factors'!$C$15+O1330*'Emission Factors'!$C$22),"")</f>
        <v/>
      </c>
    </row>
    <row r="1331" spans="2:21" ht="15" customHeight="1" x14ac:dyDescent="0.3">
      <c r="B1331" s="123"/>
      <c r="C1331" s="124"/>
      <c r="D1331" s="132"/>
      <c r="E1331" s="124"/>
      <c r="F1331" s="124"/>
      <c r="G1331" s="124"/>
      <c r="H1331" s="125"/>
      <c r="I1331" s="126"/>
      <c r="J1331" s="127"/>
      <c r="K1331" s="127"/>
      <c r="L1331" s="128" t="str">
        <f>IF(E1331+G1331=0,"",((E1331*'Emission Factors'!C$23)+(G1331*'Emission Factors'!$C$25)))</f>
        <v/>
      </c>
      <c r="M1331" s="128" t="str">
        <f>IF(E1331+G1331=0,"",((E1331*'Emission Factors'!C$24)+(G1331*'Emission Factors'!$C$26)))</f>
        <v/>
      </c>
      <c r="N1331" s="128" t="str">
        <f t="shared" si="60"/>
        <v/>
      </c>
      <c r="O1331" s="128" t="str">
        <f t="shared" si="61"/>
        <v/>
      </c>
      <c r="P1331" s="128" t="str">
        <f>IFERROR(N1331*'Emission Factors'!C$10+O1331*'Emission Factors'!C$17,"")</f>
        <v/>
      </c>
      <c r="Q1331" s="129" t="str">
        <f t="shared" si="62"/>
        <v/>
      </c>
      <c r="R1331" s="130" t="str">
        <f>IFERROR(N1331*'Emission Factors'!C$11+O1331*'Emission Factors'!C$18,"")</f>
        <v/>
      </c>
      <c r="S1331" s="130" t="str">
        <f>IFERROR(N1331*'Emission Factors'!C$12+O1331*'Emission Factors'!C$19,"")</f>
        <v/>
      </c>
      <c r="T1331" s="130" t="str">
        <f>IFERROR(N1331*'Emission Factors'!C$13+O1331*'Emission Factors'!C$20,"")</f>
        <v/>
      </c>
      <c r="U1331" s="131" t="str">
        <f>IFERROR(IF(K1331="Residential",N1331*'Emission Factors'!$C$14+O1331*'Emission Factors'!$C$21,N1331*'Emission Factors'!$C$15+O1331*'Emission Factors'!$C$22),"")</f>
        <v/>
      </c>
    </row>
    <row r="1332" spans="2:21" ht="15" customHeight="1" x14ac:dyDescent="0.3">
      <c r="B1332" s="123"/>
      <c r="C1332" s="124"/>
      <c r="D1332" s="132"/>
      <c r="E1332" s="124"/>
      <c r="F1332" s="124"/>
      <c r="G1332" s="124"/>
      <c r="H1332" s="125"/>
      <c r="I1332" s="126"/>
      <c r="J1332" s="127"/>
      <c r="K1332" s="127"/>
      <c r="L1332" s="128" t="str">
        <f>IF(E1332+G1332=0,"",((E1332*'Emission Factors'!C$23)+(G1332*'Emission Factors'!$C$25)))</f>
        <v/>
      </c>
      <c r="M1332" s="128" t="str">
        <f>IF(E1332+G1332=0,"",((E1332*'Emission Factors'!C$24)+(G1332*'Emission Factors'!$C$26)))</f>
        <v/>
      </c>
      <c r="N1332" s="128" t="str">
        <f t="shared" si="60"/>
        <v/>
      </c>
      <c r="O1332" s="128" t="str">
        <f t="shared" si="61"/>
        <v/>
      </c>
      <c r="P1332" s="128" t="str">
        <f>IFERROR(N1332*'Emission Factors'!C$10+O1332*'Emission Factors'!C$17,"")</f>
        <v/>
      </c>
      <c r="Q1332" s="129" t="str">
        <f t="shared" si="62"/>
        <v/>
      </c>
      <c r="R1332" s="130" t="str">
        <f>IFERROR(N1332*'Emission Factors'!C$11+O1332*'Emission Factors'!C$18,"")</f>
        <v/>
      </c>
      <c r="S1332" s="130" t="str">
        <f>IFERROR(N1332*'Emission Factors'!C$12+O1332*'Emission Factors'!C$19,"")</f>
        <v/>
      </c>
      <c r="T1332" s="130" t="str">
        <f>IFERROR(N1332*'Emission Factors'!C$13+O1332*'Emission Factors'!C$20,"")</f>
        <v/>
      </c>
      <c r="U1332" s="131" t="str">
        <f>IFERROR(IF(K1332="Residential",N1332*'Emission Factors'!$C$14+O1332*'Emission Factors'!$C$21,N1332*'Emission Factors'!$C$15+O1332*'Emission Factors'!$C$22),"")</f>
        <v/>
      </c>
    </row>
    <row r="1333" spans="2:21" ht="15" customHeight="1" x14ac:dyDescent="0.3">
      <c r="B1333" s="123"/>
      <c r="C1333" s="124"/>
      <c r="D1333" s="132"/>
      <c r="E1333" s="124"/>
      <c r="F1333" s="124"/>
      <c r="G1333" s="124"/>
      <c r="H1333" s="125"/>
      <c r="I1333" s="126"/>
      <c r="J1333" s="127"/>
      <c r="K1333" s="127"/>
      <c r="L1333" s="128" t="str">
        <f>IF(E1333+G1333=0,"",((E1333*'Emission Factors'!C$23)+(G1333*'Emission Factors'!$C$25)))</f>
        <v/>
      </c>
      <c r="M1333" s="128" t="str">
        <f>IF(E1333+G1333=0,"",((E1333*'Emission Factors'!C$24)+(G1333*'Emission Factors'!$C$26)))</f>
        <v/>
      </c>
      <c r="N1333" s="128" t="str">
        <f t="shared" si="60"/>
        <v/>
      </c>
      <c r="O1333" s="128" t="str">
        <f t="shared" si="61"/>
        <v/>
      </c>
      <c r="P1333" s="128" t="str">
        <f>IFERROR(N1333*'Emission Factors'!C$10+O1333*'Emission Factors'!C$17,"")</f>
        <v/>
      </c>
      <c r="Q1333" s="129" t="str">
        <f t="shared" si="62"/>
        <v/>
      </c>
      <c r="R1333" s="130" t="str">
        <f>IFERROR(N1333*'Emission Factors'!C$11+O1333*'Emission Factors'!C$18,"")</f>
        <v/>
      </c>
      <c r="S1333" s="130" t="str">
        <f>IFERROR(N1333*'Emission Factors'!C$12+O1333*'Emission Factors'!C$19,"")</f>
        <v/>
      </c>
      <c r="T1333" s="130" t="str">
        <f>IFERROR(N1333*'Emission Factors'!C$13+O1333*'Emission Factors'!C$20,"")</f>
        <v/>
      </c>
      <c r="U1333" s="131" t="str">
        <f>IFERROR(IF(K1333="Residential",N1333*'Emission Factors'!$C$14+O1333*'Emission Factors'!$C$21,N1333*'Emission Factors'!$C$15+O1333*'Emission Factors'!$C$22),"")</f>
        <v/>
      </c>
    </row>
    <row r="1334" spans="2:21" ht="15" customHeight="1" x14ac:dyDescent="0.3">
      <c r="B1334" s="123"/>
      <c r="C1334" s="124"/>
      <c r="D1334" s="132"/>
      <c r="E1334" s="124"/>
      <c r="F1334" s="124"/>
      <c r="G1334" s="124"/>
      <c r="H1334" s="125"/>
      <c r="I1334" s="126"/>
      <c r="J1334" s="127"/>
      <c r="K1334" s="127"/>
      <c r="L1334" s="128" t="str">
        <f>IF(E1334+G1334=0,"",((E1334*'Emission Factors'!C$23)+(G1334*'Emission Factors'!$C$25)))</f>
        <v/>
      </c>
      <c r="M1334" s="128" t="str">
        <f>IF(E1334+G1334=0,"",((E1334*'Emission Factors'!C$24)+(G1334*'Emission Factors'!$C$26)))</f>
        <v/>
      </c>
      <c r="N1334" s="128" t="str">
        <f t="shared" si="60"/>
        <v/>
      </c>
      <c r="O1334" s="128" t="str">
        <f t="shared" si="61"/>
        <v/>
      </c>
      <c r="P1334" s="128" t="str">
        <f>IFERROR(N1334*'Emission Factors'!C$10+O1334*'Emission Factors'!C$17,"")</f>
        <v/>
      </c>
      <c r="Q1334" s="129" t="str">
        <f t="shared" si="62"/>
        <v/>
      </c>
      <c r="R1334" s="130" t="str">
        <f>IFERROR(N1334*'Emission Factors'!C$11+O1334*'Emission Factors'!C$18,"")</f>
        <v/>
      </c>
      <c r="S1334" s="130" t="str">
        <f>IFERROR(N1334*'Emission Factors'!C$12+O1334*'Emission Factors'!C$19,"")</f>
        <v/>
      </c>
      <c r="T1334" s="130" t="str">
        <f>IFERROR(N1334*'Emission Factors'!C$13+O1334*'Emission Factors'!C$20,"")</f>
        <v/>
      </c>
      <c r="U1334" s="131" t="str">
        <f>IFERROR(IF(K1334="Residential",N1334*'Emission Factors'!$C$14+O1334*'Emission Factors'!$C$21,N1334*'Emission Factors'!$C$15+O1334*'Emission Factors'!$C$22),"")</f>
        <v/>
      </c>
    </row>
    <row r="1335" spans="2:21" ht="15" customHeight="1" x14ac:dyDescent="0.3">
      <c r="B1335" s="123"/>
      <c r="C1335" s="124"/>
      <c r="D1335" s="132"/>
      <c r="E1335" s="124"/>
      <c r="F1335" s="124"/>
      <c r="G1335" s="124"/>
      <c r="H1335" s="125"/>
      <c r="I1335" s="126"/>
      <c r="J1335" s="127"/>
      <c r="K1335" s="127"/>
      <c r="L1335" s="128" t="str">
        <f>IF(E1335+G1335=0,"",((E1335*'Emission Factors'!C$23)+(G1335*'Emission Factors'!$C$25)))</f>
        <v/>
      </c>
      <c r="M1335" s="128" t="str">
        <f>IF(E1335+G1335=0,"",((E1335*'Emission Factors'!C$24)+(G1335*'Emission Factors'!$C$26)))</f>
        <v/>
      </c>
      <c r="N1335" s="128" t="str">
        <f t="shared" si="60"/>
        <v/>
      </c>
      <c r="O1335" s="128" t="str">
        <f t="shared" si="61"/>
        <v/>
      </c>
      <c r="P1335" s="128" t="str">
        <f>IFERROR(N1335*'Emission Factors'!C$10+O1335*'Emission Factors'!C$17,"")</f>
        <v/>
      </c>
      <c r="Q1335" s="129" t="str">
        <f t="shared" si="62"/>
        <v/>
      </c>
      <c r="R1335" s="130" t="str">
        <f>IFERROR(N1335*'Emission Factors'!C$11+O1335*'Emission Factors'!C$18,"")</f>
        <v/>
      </c>
      <c r="S1335" s="130" t="str">
        <f>IFERROR(N1335*'Emission Factors'!C$12+O1335*'Emission Factors'!C$19,"")</f>
        <v/>
      </c>
      <c r="T1335" s="130" t="str">
        <f>IFERROR(N1335*'Emission Factors'!C$13+O1335*'Emission Factors'!C$20,"")</f>
        <v/>
      </c>
      <c r="U1335" s="131" t="str">
        <f>IFERROR(IF(K1335="Residential",N1335*'Emission Factors'!$C$14+O1335*'Emission Factors'!$C$21,N1335*'Emission Factors'!$C$15+O1335*'Emission Factors'!$C$22),"")</f>
        <v/>
      </c>
    </row>
    <row r="1336" spans="2:21" ht="15" customHeight="1" x14ac:dyDescent="0.3">
      <c r="B1336" s="123"/>
      <c r="C1336" s="124"/>
      <c r="D1336" s="132"/>
      <c r="E1336" s="124"/>
      <c r="F1336" s="124"/>
      <c r="G1336" s="124"/>
      <c r="H1336" s="125"/>
      <c r="I1336" s="126"/>
      <c r="J1336" s="127"/>
      <c r="K1336" s="127"/>
      <c r="L1336" s="128" t="str">
        <f>IF(E1336+G1336=0,"",((E1336*'Emission Factors'!C$23)+(G1336*'Emission Factors'!$C$25)))</f>
        <v/>
      </c>
      <c r="M1336" s="128" t="str">
        <f>IF(E1336+G1336=0,"",((E1336*'Emission Factors'!C$24)+(G1336*'Emission Factors'!$C$26)))</f>
        <v/>
      </c>
      <c r="N1336" s="128" t="str">
        <f t="shared" si="60"/>
        <v/>
      </c>
      <c r="O1336" s="128" t="str">
        <f t="shared" si="61"/>
        <v/>
      </c>
      <c r="P1336" s="128" t="str">
        <f>IFERROR(N1336*'Emission Factors'!C$10+O1336*'Emission Factors'!C$17,"")</f>
        <v/>
      </c>
      <c r="Q1336" s="129" t="str">
        <f t="shared" si="62"/>
        <v/>
      </c>
      <c r="R1336" s="130" t="str">
        <f>IFERROR(N1336*'Emission Factors'!C$11+O1336*'Emission Factors'!C$18,"")</f>
        <v/>
      </c>
      <c r="S1336" s="130" t="str">
        <f>IFERROR(N1336*'Emission Factors'!C$12+O1336*'Emission Factors'!C$19,"")</f>
        <v/>
      </c>
      <c r="T1336" s="130" t="str">
        <f>IFERROR(N1336*'Emission Factors'!C$13+O1336*'Emission Factors'!C$20,"")</f>
        <v/>
      </c>
      <c r="U1336" s="131" t="str">
        <f>IFERROR(IF(K1336="Residential",N1336*'Emission Factors'!$C$14+O1336*'Emission Factors'!$C$21,N1336*'Emission Factors'!$C$15+O1336*'Emission Factors'!$C$22),"")</f>
        <v/>
      </c>
    </row>
    <row r="1337" spans="2:21" ht="15" customHeight="1" x14ac:dyDescent="0.3">
      <c r="B1337" s="123"/>
      <c r="C1337" s="124"/>
      <c r="D1337" s="132"/>
      <c r="E1337" s="124"/>
      <c r="F1337" s="124"/>
      <c r="G1337" s="124"/>
      <c r="H1337" s="125"/>
      <c r="I1337" s="126"/>
      <c r="J1337" s="127"/>
      <c r="K1337" s="127"/>
      <c r="L1337" s="128" t="str">
        <f>IF(E1337+G1337=0,"",((E1337*'Emission Factors'!C$23)+(G1337*'Emission Factors'!$C$25)))</f>
        <v/>
      </c>
      <c r="M1337" s="128" t="str">
        <f>IF(E1337+G1337=0,"",((E1337*'Emission Factors'!C$24)+(G1337*'Emission Factors'!$C$26)))</f>
        <v/>
      </c>
      <c r="N1337" s="128" t="str">
        <f t="shared" si="60"/>
        <v/>
      </c>
      <c r="O1337" s="128" t="str">
        <f t="shared" si="61"/>
        <v/>
      </c>
      <c r="P1337" s="128" t="str">
        <f>IFERROR(N1337*'Emission Factors'!C$10+O1337*'Emission Factors'!C$17,"")</f>
        <v/>
      </c>
      <c r="Q1337" s="129" t="str">
        <f t="shared" si="62"/>
        <v/>
      </c>
      <c r="R1337" s="130" t="str">
        <f>IFERROR(N1337*'Emission Factors'!C$11+O1337*'Emission Factors'!C$18,"")</f>
        <v/>
      </c>
      <c r="S1337" s="130" t="str">
        <f>IFERROR(N1337*'Emission Factors'!C$12+O1337*'Emission Factors'!C$19,"")</f>
        <v/>
      </c>
      <c r="T1337" s="130" t="str">
        <f>IFERROR(N1337*'Emission Factors'!C$13+O1337*'Emission Factors'!C$20,"")</f>
        <v/>
      </c>
      <c r="U1337" s="131" t="str">
        <f>IFERROR(IF(K1337="Residential",N1337*'Emission Factors'!$C$14+O1337*'Emission Factors'!$C$21,N1337*'Emission Factors'!$C$15+O1337*'Emission Factors'!$C$22),"")</f>
        <v/>
      </c>
    </row>
    <row r="1338" spans="2:21" ht="15" customHeight="1" x14ac:dyDescent="0.3">
      <c r="B1338" s="123"/>
      <c r="C1338" s="124"/>
      <c r="D1338" s="132"/>
      <c r="E1338" s="124"/>
      <c r="F1338" s="124"/>
      <c r="G1338" s="124"/>
      <c r="H1338" s="125"/>
      <c r="I1338" s="126"/>
      <c r="J1338" s="127"/>
      <c r="K1338" s="127"/>
      <c r="L1338" s="128" t="str">
        <f>IF(E1338+G1338=0,"",((E1338*'Emission Factors'!C$23)+(G1338*'Emission Factors'!$C$25)))</f>
        <v/>
      </c>
      <c r="M1338" s="128" t="str">
        <f>IF(E1338+G1338=0,"",((E1338*'Emission Factors'!C$24)+(G1338*'Emission Factors'!$C$26)))</f>
        <v/>
      </c>
      <c r="N1338" s="128" t="str">
        <f t="shared" si="60"/>
        <v/>
      </c>
      <c r="O1338" s="128" t="str">
        <f t="shared" si="61"/>
        <v/>
      </c>
      <c r="P1338" s="128" t="str">
        <f>IFERROR(N1338*'Emission Factors'!C$10+O1338*'Emission Factors'!C$17,"")</f>
        <v/>
      </c>
      <c r="Q1338" s="129" t="str">
        <f t="shared" si="62"/>
        <v/>
      </c>
      <c r="R1338" s="130" t="str">
        <f>IFERROR(N1338*'Emission Factors'!C$11+O1338*'Emission Factors'!C$18,"")</f>
        <v/>
      </c>
      <c r="S1338" s="130" t="str">
        <f>IFERROR(N1338*'Emission Factors'!C$12+O1338*'Emission Factors'!C$19,"")</f>
        <v/>
      </c>
      <c r="T1338" s="130" t="str">
        <f>IFERROR(N1338*'Emission Factors'!C$13+O1338*'Emission Factors'!C$20,"")</f>
        <v/>
      </c>
      <c r="U1338" s="131" t="str">
        <f>IFERROR(IF(K1338="Residential",N1338*'Emission Factors'!$C$14+O1338*'Emission Factors'!$C$21,N1338*'Emission Factors'!$C$15+O1338*'Emission Factors'!$C$22),"")</f>
        <v/>
      </c>
    </row>
    <row r="1339" spans="2:21" ht="15" customHeight="1" x14ac:dyDescent="0.3">
      <c r="B1339" s="123"/>
      <c r="C1339" s="124"/>
      <c r="D1339" s="132"/>
      <c r="E1339" s="124"/>
      <c r="F1339" s="124"/>
      <c r="G1339" s="124"/>
      <c r="H1339" s="125"/>
      <c r="I1339" s="126"/>
      <c r="J1339" s="127"/>
      <c r="K1339" s="127"/>
      <c r="L1339" s="128" t="str">
        <f>IF(E1339+G1339=0,"",((E1339*'Emission Factors'!C$23)+(G1339*'Emission Factors'!$C$25)))</f>
        <v/>
      </c>
      <c r="M1339" s="128" t="str">
        <f>IF(E1339+G1339=0,"",((E1339*'Emission Factors'!C$24)+(G1339*'Emission Factors'!$C$26)))</f>
        <v/>
      </c>
      <c r="N1339" s="128" t="str">
        <f t="shared" si="60"/>
        <v/>
      </c>
      <c r="O1339" s="128" t="str">
        <f t="shared" si="61"/>
        <v/>
      </c>
      <c r="P1339" s="128" t="str">
        <f>IFERROR(N1339*'Emission Factors'!C$10+O1339*'Emission Factors'!C$17,"")</f>
        <v/>
      </c>
      <c r="Q1339" s="129" t="str">
        <f t="shared" si="62"/>
        <v/>
      </c>
      <c r="R1339" s="130" t="str">
        <f>IFERROR(N1339*'Emission Factors'!C$11+O1339*'Emission Factors'!C$18,"")</f>
        <v/>
      </c>
      <c r="S1339" s="130" t="str">
        <f>IFERROR(N1339*'Emission Factors'!C$12+O1339*'Emission Factors'!C$19,"")</f>
        <v/>
      </c>
      <c r="T1339" s="130" t="str">
        <f>IFERROR(N1339*'Emission Factors'!C$13+O1339*'Emission Factors'!C$20,"")</f>
        <v/>
      </c>
      <c r="U1339" s="131" t="str">
        <f>IFERROR(IF(K1339="Residential",N1339*'Emission Factors'!$C$14+O1339*'Emission Factors'!$C$21,N1339*'Emission Factors'!$C$15+O1339*'Emission Factors'!$C$22),"")</f>
        <v/>
      </c>
    </row>
    <row r="1340" spans="2:21" ht="15" customHeight="1" x14ac:dyDescent="0.3">
      <c r="B1340" s="123"/>
      <c r="C1340" s="124"/>
      <c r="D1340" s="132"/>
      <c r="E1340" s="124"/>
      <c r="F1340" s="124"/>
      <c r="G1340" s="124"/>
      <c r="H1340" s="125"/>
      <c r="I1340" s="126"/>
      <c r="J1340" s="127"/>
      <c r="K1340" s="127"/>
      <c r="L1340" s="128" t="str">
        <f>IF(E1340+G1340=0,"",((E1340*'Emission Factors'!C$23)+(G1340*'Emission Factors'!$C$25)))</f>
        <v/>
      </c>
      <c r="M1340" s="128" t="str">
        <f>IF(E1340+G1340=0,"",((E1340*'Emission Factors'!C$24)+(G1340*'Emission Factors'!$C$26)))</f>
        <v/>
      </c>
      <c r="N1340" s="128" t="str">
        <f t="shared" si="60"/>
        <v/>
      </c>
      <c r="O1340" s="128" t="str">
        <f t="shared" si="61"/>
        <v/>
      </c>
      <c r="P1340" s="128" t="str">
        <f>IFERROR(N1340*'Emission Factors'!C$10+O1340*'Emission Factors'!C$17,"")</f>
        <v/>
      </c>
      <c r="Q1340" s="129" t="str">
        <f t="shared" si="62"/>
        <v/>
      </c>
      <c r="R1340" s="130" t="str">
        <f>IFERROR(N1340*'Emission Factors'!C$11+O1340*'Emission Factors'!C$18,"")</f>
        <v/>
      </c>
      <c r="S1340" s="130" t="str">
        <f>IFERROR(N1340*'Emission Factors'!C$12+O1340*'Emission Factors'!C$19,"")</f>
        <v/>
      </c>
      <c r="T1340" s="130" t="str">
        <f>IFERROR(N1340*'Emission Factors'!C$13+O1340*'Emission Factors'!C$20,"")</f>
        <v/>
      </c>
      <c r="U1340" s="131" t="str">
        <f>IFERROR(IF(K1340="Residential",N1340*'Emission Factors'!$C$14+O1340*'Emission Factors'!$C$21,N1340*'Emission Factors'!$C$15+O1340*'Emission Factors'!$C$22),"")</f>
        <v/>
      </c>
    </row>
    <row r="1341" spans="2:21" ht="15" customHeight="1" x14ac:dyDescent="0.3">
      <c r="B1341" s="123"/>
      <c r="C1341" s="124"/>
      <c r="D1341" s="132"/>
      <c r="E1341" s="124"/>
      <c r="F1341" s="124"/>
      <c r="G1341" s="124"/>
      <c r="H1341" s="125"/>
      <c r="I1341" s="126"/>
      <c r="J1341" s="127"/>
      <c r="K1341" s="127"/>
      <c r="L1341" s="128" t="str">
        <f>IF(E1341+G1341=0,"",((E1341*'Emission Factors'!C$23)+(G1341*'Emission Factors'!$C$25)))</f>
        <v/>
      </c>
      <c r="M1341" s="128" t="str">
        <f>IF(E1341+G1341=0,"",((E1341*'Emission Factors'!C$24)+(G1341*'Emission Factors'!$C$26)))</f>
        <v/>
      </c>
      <c r="N1341" s="128" t="str">
        <f t="shared" si="60"/>
        <v/>
      </c>
      <c r="O1341" s="128" t="str">
        <f t="shared" si="61"/>
        <v/>
      </c>
      <c r="P1341" s="128" t="str">
        <f>IFERROR(N1341*'Emission Factors'!C$10+O1341*'Emission Factors'!C$17,"")</f>
        <v/>
      </c>
      <c r="Q1341" s="129" t="str">
        <f t="shared" si="62"/>
        <v/>
      </c>
      <c r="R1341" s="130" t="str">
        <f>IFERROR(N1341*'Emission Factors'!C$11+O1341*'Emission Factors'!C$18,"")</f>
        <v/>
      </c>
      <c r="S1341" s="130" t="str">
        <f>IFERROR(N1341*'Emission Factors'!C$12+O1341*'Emission Factors'!C$19,"")</f>
        <v/>
      </c>
      <c r="T1341" s="130" t="str">
        <f>IFERROR(N1341*'Emission Factors'!C$13+O1341*'Emission Factors'!C$20,"")</f>
        <v/>
      </c>
      <c r="U1341" s="131" t="str">
        <f>IFERROR(IF(K1341="Residential",N1341*'Emission Factors'!$C$14+O1341*'Emission Factors'!$C$21,N1341*'Emission Factors'!$C$15+O1341*'Emission Factors'!$C$22),"")</f>
        <v/>
      </c>
    </row>
    <row r="1342" spans="2:21" ht="15" customHeight="1" x14ac:dyDescent="0.3">
      <c r="B1342" s="123"/>
      <c r="C1342" s="124"/>
      <c r="D1342" s="132"/>
      <c r="E1342" s="124"/>
      <c r="F1342" s="124"/>
      <c r="G1342" s="124"/>
      <c r="H1342" s="125"/>
      <c r="I1342" s="126"/>
      <c r="J1342" s="127"/>
      <c r="K1342" s="127"/>
      <c r="L1342" s="128" t="str">
        <f>IF(E1342+G1342=0,"",((E1342*'Emission Factors'!C$23)+(G1342*'Emission Factors'!$C$25)))</f>
        <v/>
      </c>
      <c r="M1342" s="128" t="str">
        <f>IF(E1342+G1342=0,"",((E1342*'Emission Factors'!C$24)+(G1342*'Emission Factors'!$C$26)))</f>
        <v/>
      </c>
      <c r="N1342" s="128" t="str">
        <f t="shared" si="60"/>
        <v/>
      </c>
      <c r="O1342" s="128" t="str">
        <f t="shared" si="61"/>
        <v/>
      </c>
      <c r="P1342" s="128" t="str">
        <f>IFERROR(N1342*'Emission Factors'!C$10+O1342*'Emission Factors'!C$17,"")</f>
        <v/>
      </c>
      <c r="Q1342" s="129" t="str">
        <f t="shared" si="62"/>
        <v/>
      </c>
      <c r="R1342" s="130" t="str">
        <f>IFERROR(N1342*'Emission Factors'!C$11+O1342*'Emission Factors'!C$18,"")</f>
        <v/>
      </c>
      <c r="S1342" s="130" t="str">
        <f>IFERROR(N1342*'Emission Factors'!C$12+O1342*'Emission Factors'!C$19,"")</f>
        <v/>
      </c>
      <c r="T1342" s="130" t="str">
        <f>IFERROR(N1342*'Emission Factors'!C$13+O1342*'Emission Factors'!C$20,"")</f>
        <v/>
      </c>
      <c r="U1342" s="131" t="str">
        <f>IFERROR(IF(K1342="Residential",N1342*'Emission Factors'!$C$14+O1342*'Emission Factors'!$C$21,N1342*'Emission Factors'!$C$15+O1342*'Emission Factors'!$C$22),"")</f>
        <v/>
      </c>
    </row>
    <row r="1343" spans="2:21" ht="15" customHeight="1" x14ac:dyDescent="0.3">
      <c r="B1343" s="123"/>
      <c r="C1343" s="124"/>
      <c r="D1343" s="132"/>
      <c r="E1343" s="124"/>
      <c r="F1343" s="124"/>
      <c r="G1343" s="124"/>
      <c r="H1343" s="125"/>
      <c r="I1343" s="126"/>
      <c r="J1343" s="127"/>
      <c r="K1343" s="127"/>
      <c r="L1343" s="128" t="str">
        <f>IF(E1343+G1343=0,"",((E1343*'Emission Factors'!C$23)+(G1343*'Emission Factors'!$C$25)))</f>
        <v/>
      </c>
      <c r="M1343" s="128" t="str">
        <f>IF(E1343+G1343=0,"",((E1343*'Emission Factors'!C$24)+(G1343*'Emission Factors'!$C$26)))</f>
        <v/>
      </c>
      <c r="N1343" s="128" t="str">
        <f t="shared" si="60"/>
        <v/>
      </c>
      <c r="O1343" s="128" t="str">
        <f t="shared" si="61"/>
        <v/>
      </c>
      <c r="P1343" s="128" t="str">
        <f>IFERROR(N1343*'Emission Factors'!C$10+O1343*'Emission Factors'!C$17,"")</f>
        <v/>
      </c>
      <c r="Q1343" s="129" t="str">
        <f t="shared" si="62"/>
        <v/>
      </c>
      <c r="R1343" s="130" t="str">
        <f>IFERROR(N1343*'Emission Factors'!C$11+O1343*'Emission Factors'!C$18,"")</f>
        <v/>
      </c>
      <c r="S1343" s="130" t="str">
        <f>IFERROR(N1343*'Emission Factors'!C$12+O1343*'Emission Factors'!C$19,"")</f>
        <v/>
      </c>
      <c r="T1343" s="130" t="str">
        <f>IFERROR(N1343*'Emission Factors'!C$13+O1343*'Emission Factors'!C$20,"")</f>
        <v/>
      </c>
      <c r="U1343" s="131" t="str">
        <f>IFERROR(IF(K1343="Residential",N1343*'Emission Factors'!$C$14+O1343*'Emission Factors'!$C$21,N1343*'Emission Factors'!$C$15+O1343*'Emission Factors'!$C$22),"")</f>
        <v/>
      </c>
    </row>
    <row r="1344" spans="2:21" ht="15" customHeight="1" x14ac:dyDescent="0.3">
      <c r="B1344" s="123"/>
      <c r="C1344" s="124"/>
      <c r="D1344" s="132"/>
      <c r="E1344" s="124"/>
      <c r="F1344" s="124"/>
      <c r="G1344" s="124"/>
      <c r="H1344" s="125"/>
      <c r="I1344" s="126"/>
      <c r="J1344" s="127"/>
      <c r="K1344" s="127"/>
      <c r="L1344" s="128" t="str">
        <f>IF(E1344+G1344=0,"",((E1344*'Emission Factors'!C$23)+(G1344*'Emission Factors'!$C$25)))</f>
        <v/>
      </c>
      <c r="M1344" s="128" t="str">
        <f>IF(E1344+G1344=0,"",((E1344*'Emission Factors'!C$24)+(G1344*'Emission Factors'!$C$26)))</f>
        <v/>
      </c>
      <c r="N1344" s="128" t="str">
        <f t="shared" si="60"/>
        <v/>
      </c>
      <c r="O1344" s="128" t="str">
        <f t="shared" si="61"/>
        <v/>
      </c>
      <c r="P1344" s="128" t="str">
        <f>IFERROR(N1344*'Emission Factors'!C$10+O1344*'Emission Factors'!C$17,"")</f>
        <v/>
      </c>
      <c r="Q1344" s="129" t="str">
        <f t="shared" si="62"/>
        <v/>
      </c>
      <c r="R1344" s="130" t="str">
        <f>IFERROR(N1344*'Emission Factors'!C$11+O1344*'Emission Factors'!C$18,"")</f>
        <v/>
      </c>
      <c r="S1344" s="130" t="str">
        <f>IFERROR(N1344*'Emission Factors'!C$12+O1344*'Emission Factors'!C$19,"")</f>
        <v/>
      </c>
      <c r="T1344" s="130" t="str">
        <f>IFERROR(N1344*'Emission Factors'!C$13+O1344*'Emission Factors'!C$20,"")</f>
        <v/>
      </c>
      <c r="U1344" s="131" t="str">
        <f>IFERROR(IF(K1344="Residential",N1344*'Emission Factors'!$C$14+O1344*'Emission Factors'!$C$21,N1344*'Emission Factors'!$C$15+O1344*'Emission Factors'!$C$22),"")</f>
        <v/>
      </c>
    </row>
    <row r="1345" spans="2:21" ht="15" customHeight="1" x14ac:dyDescent="0.3">
      <c r="B1345" s="123"/>
      <c r="C1345" s="124"/>
      <c r="D1345" s="132"/>
      <c r="E1345" s="124"/>
      <c r="F1345" s="124"/>
      <c r="G1345" s="124"/>
      <c r="H1345" s="125"/>
      <c r="I1345" s="126"/>
      <c r="J1345" s="127"/>
      <c r="K1345" s="127"/>
      <c r="L1345" s="128" t="str">
        <f>IF(E1345+G1345=0,"",((E1345*'Emission Factors'!C$23)+(G1345*'Emission Factors'!$C$25)))</f>
        <v/>
      </c>
      <c r="M1345" s="128" t="str">
        <f>IF(E1345+G1345=0,"",((E1345*'Emission Factors'!C$24)+(G1345*'Emission Factors'!$C$26)))</f>
        <v/>
      </c>
      <c r="N1345" s="128" t="str">
        <f t="shared" si="60"/>
        <v/>
      </c>
      <c r="O1345" s="128" t="str">
        <f t="shared" si="61"/>
        <v/>
      </c>
      <c r="P1345" s="128" t="str">
        <f>IFERROR(N1345*'Emission Factors'!C$10+O1345*'Emission Factors'!C$17,"")</f>
        <v/>
      </c>
      <c r="Q1345" s="129" t="str">
        <f t="shared" si="62"/>
        <v/>
      </c>
      <c r="R1345" s="130" t="str">
        <f>IFERROR(N1345*'Emission Factors'!C$11+O1345*'Emission Factors'!C$18,"")</f>
        <v/>
      </c>
      <c r="S1345" s="130" t="str">
        <f>IFERROR(N1345*'Emission Factors'!C$12+O1345*'Emission Factors'!C$19,"")</f>
        <v/>
      </c>
      <c r="T1345" s="130" t="str">
        <f>IFERROR(N1345*'Emission Factors'!C$13+O1345*'Emission Factors'!C$20,"")</f>
        <v/>
      </c>
      <c r="U1345" s="131" t="str">
        <f>IFERROR(IF(K1345="Residential",N1345*'Emission Factors'!$C$14+O1345*'Emission Factors'!$C$21,N1345*'Emission Factors'!$C$15+O1345*'Emission Factors'!$C$22),"")</f>
        <v/>
      </c>
    </row>
    <row r="1346" spans="2:21" ht="15" customHeight="1" x14ac:dyDescent="0.3">
      <c r="B1346" s="123"/>
      <c r="C1346" s="124"/>
      <c r="D1346" s="132"/>
      <c r="E1346" s="124"/>
      <c r="F1346" s="124"/>
      <c r="G1346" s="124"/>
      <c r="H1346" s="125"/>
      <c r="I1346" s="126"/>
      <c r="J1346" s="127"/>
      <c r="K1346" s="127"/>
      <c r="L1346" s="128" t="str">
        <f>IF(E1346+G1346=0,"",((E1346*'Emission Factors'!C$23)+(G1346*'Emission Factors'!$C$25)))</f>
        <v/>
      </c>
      <c r="M1346" s="128" t="str">
        <f>IF(E1346+G1346=0,"",((E1346*'Emission Factors'!C$24)+(G1346*'Emission Factors'!$C$26)))</f>
        <v/>
      </c>
      <c r="N1346" s="128" t="str">
        <f t="shared" si="60"/>
        <v/>
      </c>
      <c r="O1346" s="128" t="str">
        <f t="shared" si="61"/>
        <v/>
      </c>
      <c r="P1346" s="128" t="str">
        <f>IFERROR(N1346*'Emission Factors'!C$10+O1346*'Emission Factors'!C$17,"")</f>
        <v/>
      </c>
      <c r="Q1346" s="129" t="str">
        <f t="shared" si="62"/>
        <v/>
      </c>
      <c r="R1346" s="130" t="str">
        <f>IFERROR(N1346*'Emission Factors'!C$11+O1346*'Emission Factors'!C$18,"")</f>
        <v/>
      </c>
      <c r="S1346" s="130" t="str">
        <f>IFERROR(N1346*'Emission Factors'!C$12+O1346*'Emission Factors'!C$19,"")</f>
        <v/>
      </c>
      <c r="T1346" s="130" t="str">
        <f>IFERROR(N1346*'Emission Factors'!C$13+O1346*'Emission Factors'!C$20,"")</f>
        <v/>
      </c>
      <c r="U1346" s="131" t="str">
        <f>IFERROR(IF(K1346="Residential",N1346*'Emission Factors'!$C$14+O1346*'Emission Factors'!$C$21,N1346*'Emission Factors'!$C$15+O1346*'Emission Factors'!$C$22),"")</f>
        <v/>
      </c>
    </row>
    <row r="1347" spans="2:21" ht="15" customHeight="1" x14ac:dyDescent="0.3">
      <c r="B1347" s="123"/>
      <c r="C1347" s="124"/>
      <c r="D1347" s="132"/>
      <c r="E1347" s="124"/>
      <c r="F1347" s="124"/>
      <c r="G1347" s="124"/>
      <c r="H1347" s="125"/>
      <c r="I1347" s="126"/>
      <c r="J1347" s="127"/>
      <c r="K1347" s="127"/>
      <c r="L1347" s="128" t="str">
        <f>IF(E1347+G1347=0,"",((E1347*'Emission Factors'!C$23)+(G1347*'Emission Factors'!$C$25)))</f>
        <v/>
      </c>
      <c r="M1347" s="128" t="str">
        <f>IF(E1347+G1347=0,"",((E1347*'Emission Factors'!C$24)+(G1347*'Emission Factors'!$C$26)))</f>
        <v/>
      </c>
      <c r="N1347" s="128" t="str">
        <f t="shared" si="60"/>
        <v/>
      </c>
      <c r="O1347" s="128" t="str">
        <f t="shared" si="61"/>
        <v/>
      </c>
      <c r="P1347" s="128" t="str">
        <f>IFERROR(N1347*'Emission Factors'!C$10+O1347*'Emission Factors'!C$17,"")</f>
        <v/>
      </c>
      <c r="Q1347" s="129" t="str">
        <f t="shared" si="62"/>
        <v/>
      </c>
      <c r="R1347" s="130" t="str">
        <f>IFERROR(N1347*'Emission Factors'!C$11+O1347*'Emission Factors'!C$18,"")</f>
        <v/>
      </c>
      <c r="S1347" s="130" t="str">
        <f>IFERROR(N1347*'Emission Factors'!C$12+O1347*'Emission Factors'!C$19,"")</f>
        <v/>
      </c>
      <c r="T1347" s="130" t="str">
        <f>IFERROR(N1347*'Emission Factors'!C$13+O1347*'Emission Factors'!C$20,"")</f>
        <v/>
      </c>
      <c r="U1347" s="131" t="str">
        <f>IFERROR(IF(K1347="Residential",N1347*'Emission Factors'!$C$14+O1347*'Emission Factors'!$C$21,N1347*'Emission Factors'!$C$15+O1347*'Emission Factors'!$C$22),"")</f>
        <v/>
      </c>
    </row>
    <row r="1348" spans="2:21" ht="15" customHeight="1" x14ac:dyDescent="0.3">
      <c r="B1348" s="123"/>
      <c r="C1348" s="124"/>
      <c r="D1348" s="132"/>
      <c r="E1348" s="124"/>
      <c r="F1348" s="124"/>
      <c r="G1348" s="124"/>
      <c r="H1348" s="125"/>
      <c r="I1348" s="126"/>
      <c r="J1348" s="127"/>
      <c r="K1348" s="127"/>
      <c r="L1348" s="128" t="str">
        <f>IF(E1348+G1348=0,"",((E1348*'Emission Factors'!C$23)+(G1348*'Emission Factors'!$C$25)))</f>
        <v/>
      </c>
      <c r="M1348" s="128" t="str">
        <f>IF(E1348+G1348=0,"",((E1348*'Emission Factors'!C$24)+(G1348*'Emission Factors'!$C$26)))</f>
        <v/>
      </c>
      <c r="N1348" s="128" t="str">
        <f t="shared" si="60"/>
        <v/>
      </c>
      <c r="O1348" s="128" t="str">
        <f t="shared" si="61"/>
        <v/>
      </c>
      <c r="P1348" s="128" t="str">
        <f>IFERROR(N1348*'Emission Factors'!C$10+O1348*'Emission Factors'!C$17,"")</f>
        <v/>
      </c>
      <c r="Q1348" s="129" t="str">
        <f t="shared" si="62"/>
        <v/>
      </c>
      <c r="R1348" s="130" t="str">
        <f>IFERROR(N1348*'Emission Factors'!C$11+O1348*'Emission Factors'!C$18,"")</f>
        <v/>
      </c>
      <c r="S1348" s="130" t="str">
        <f>IFERROR(N1348*'Emission Factors'!C$12+O1348*'Emission Factors'!C$19,"")</f>
        <v/>
      </c>
      <c r="T1348" s="130" t="str">
        <f>IFERROR(N1348*'Emission Factors'!C$13+O1348*'Emission Factors'!C$20,"")</f>
        <v/>
      </c>
      <c r="U1348" s="131" t="str">
        <f>IFERROR(IF(K1348="Residential",N1348*'Emission Factors'!$C$14+O1348*'Emission Factors'!$C$21,N1348*'Emission Factors'!$C$15+O1348*'Emission Factors'!$C$22),"")</f>
        <v/>
      </c>
    </row>
    <row r="1349" spans="2:21" ht="15" customHeight="1" x14ac:dyDescent="0.3">
      <c r="B1349" s="123"/>
      <c r="C1349" s="124"/>
      <c r="D1349" s="132"/>
      <c r="E1349" s="124"/>
      <c r="F1349" s="124"/>
      <c r="G1349" s="124"/>
      <c r="H1349" s="125"/>
      <c r="I1349" s="126"/>
      <c r="J1349" s="127"/>
      <c r="K1349" s="127"/>
      <c r="L1349" s="128" t="str">
        <f>IF(E1349+G1349=0,"",((E1349*'Emission Factors'!C$23)+(G1349*'Emission Factors'!$C$25)))</f>
        <v/>
      </c>
      <c r="M1349" s="128" t="str">
        <f>IF(E1349+G1349=0,"",((E1349*'Emission Factors'!C$24)+(G1349*'Emission Factors'!$C$26)))</f>
        <v/>
      </c>
      <c r="N1349" s="128" t="str">
        <f t="shared" si="60"/>
        <v/>
      </c>
      <c r="O1349" s="128" t="str">
        <f t="shared" si="61"/>
        <v/>
      </c>
      <c r="P1349" s="128" t="str">
        <f>IFERROR(N1349*'Emission Factors'!C$10+O1349*'Emission Factors'!C$17,"")</f>
        <v/>
      </c>
      <c r="Q1349" s="129" t="str">
        <f t="shared" si="62"/>
        <v/>
      </c>
      <c r="R1349" s="130" t="str">
        <f>IFERROR(N1349*'Emission Factors'!C$11+O1349*'Emission Factors'!C$18,"")</f>
        <v/>
      </c>
      <c r="S1349" s="130" t="str">
        <f>IFERROR(N1349*'Emission Factors'!C$12+O1349*'Emission Factors'!C$19,"")</f>
        <v/>
      </c>
      <c r="T1349" s="130" t="str">
        <f>IFERROR(N1349*'Emission Factors'!C$13+O1349*'Emission Factors'!C$20,"")</f>
        <v/>
      </c>
      <c r="U1349" s="131" t="str">
        <f>IFERROR(IF(K1349="Residential",N1349*'Emission Factors'!$C$14+O1349*'Emission Factors'!$C$21,N1349*'Emission Factors'!$C$15+O1349*'Emission Factors'!$C$22),"")</f>
        <v/>
      </c>
    </row>
    <row r="1350" spans="2:21" ht="15" customHeight="1" x14ac:dyDescent="0.3">
      <c r="B1350" s="123"/>
      <c r="C1350" s="124"/>
      <c r="D1350" s="132"/>
      <c r="E1350" s="124"/>
      <c r="F1350" s="124"/>
      <c r="G1350" s="124"/>
      <c r="H1350" s="125"/>
      <c r="I1350" s="126"/>
      <c r="J1350" s="127"/>
      <c r="K1350" s="127"/>
      <c r="L1350" s="128" t="str">
        <f>IF(E1350+G1350=0,"",((E1350*'Emission Factors'!C$23)+(G1350*'Emission Factors'!$C$25)))</f>
        <v/>
      </c>
      <c r="M1350" s="128" t="str">
        <f>IF(E1350+G1350=0,"",((E1350*'Emission Factors'!C$24)+(G1350*'Emission Factors'!$C$26)))</f>
        <v/>
      </c>
      <c r="N1350" s="128" t="str">
        <f t="shared" si="60"/>
        <v/>
      </c>
      <c r="O1350" s="128" t="str">
        <f t="shared" si="61"/>
        <v/>
      </c>
      <c r="P1350" s="128" t="str">
        <f>IFERROR(N1350*'Emission Factors'!C$10+O1350*'Emission Factors'!C$17,"")</f>
        <v/>
      </c>
      <c r="Q1350" s="129" t="str">
        <f t="shared" si="62"/>
        <v/>
      </c>
      <c r="R1350" s="130" t="str">
        <f>IFERROR(N1350*'Emission Factors'!C$11+O1350*'Emission Factors'!C$18,"")</f>
        <v/>
      </c>
      <c r="S1350" s="130" t="str">
        <f>IFERROR(N1350*'Emission Factors'!C$12+O1350*'Emission Factors'!C$19,"")</f>
        <v/>
      </c>
      <c r="T1350" s="130" t="str">
        <f>IFERROR(N1350*'Emission Factors'!C$13+O1350*'Emission Factors'!C$20,"")</f>
        <v/>
      </c>
      <c r="U1350" s="131" t="str">
        <f>IFERROR(IF(K1350="Residential",N1350*'Emission Factors'!$C$14+O1350*'Emission Factors'!$C$21,N1350*'Emission Factors'!$C$15+O1350*'Emission Factors'!$C$22),"")</f>
        <v/>
      </c>
    </row>
    <row r="1351" spans="2:21" ht="15" customHeight="1" x14ac:dyDescent="0.3">
      <c r="B1351" s="123"/>
      <c r="C1351" s="124"/>
      <c r="D1351" s="132"/>
      <c r="E1351" s="124"/>
      <c r="F1351" s="124"/>
      <c r="G1351" s="124"/>
      <c r="H1351" s="125"/>
      <c r="I1351" s="126"/>
      <c r="J1351" s="127"/>
      <c r="K1351" s="127"/>
      <c r="L1351" s="128" t="str">
        <f>IF(E1351+G1351=0,"",((E1351*'Emission Factors'!C$23)+(G1351*'Emission Factors'!$C$25)))</f>
        <v/>
      </c>
      <c r="M1351" s="128" t="str">
        <f>IF(E1351+G1351=0,"",((E1351*'Emission Factors'!C$24)+(G1351*'Emission Factors'!$C$26)))</f>
        <v/>
      </c>
      <c r="N1351" s="128" t="str">
        <f t="shared" si="60"/>
        <v/>
      </c>
      <c r="O1351" s="128" t="str">
        <f t="shared" si="61"/>
        <v/>
      </c>
      <c r="P1351" s="128" t="str">
        <f>IFERROR(N1351*'Emission Factors'!C$10+O1351*'Emission Factors'!C$17,"")</f>
        <v/>
      </c>
      <c r="Q1351" s="129" t="str">
        <f t="shared" si="62"/>
        <v/>
      </c>
      <c r="R1351" s="130" t="str">
        <f>IFERROR(N1351*'Emission Factors'!C$11+O1351*'Emission Factors'!C$18,"")</f>
        <v/>
      </c>
      <c r="S1351" s="130" t="str">
        <f>IFERROR(N1351*'Emission Factors'!C$12+O1351*'Emission Factors'!C$19,"")</f>
        <v/>
      </c>
      <c r="T1351" s="130" t="str">
        <f>IFERROR(N1351*'Emission Factors'!C$13+O1351*'Emission Factors'!C$20,"")</f>
        <v/>
      </c>
      <c r="U1351" s="131" t="str">
        <f>IFERROR(IF(K1351="Residential",N1351*'Emission Factors'!$C$14+O1351*'Emission Factors'!$C$21,N1351*'Emission Factors'!$C$15+O1351*'Emission Factors'!$C$22),"")</f>
        <v/>
      </c>
    </row>
    <row r="1352" spans="2:21" ht="15" customHeight="1" x14ac:dyDescent="0.3">
      <c r="B1352" s="123"/>
      <c r="C1352" s="124"/>
      <c r="D1352" s="132"/>
      <c r="E1352" s="124"/>
      <c r="F1352" s="124"/>
      <c r="G1352" s="124"/>
      <c r="H1352" s="125"/>
      <c r="I1352" s="126"/>
      <c r="J1352" s="127"/>
      <c r="K1352" s="127"/>
      <c r="L1352" s="128" t="str">
        <f>IF(E1352+G1352=0,"",((E1352*'Emission Factors'!C$23)+(G1352*'Emission Factors'!$C$25)))</f>
        <v/>
      </c>
      <c r="M1352" s="128" t="str">
        <f>IF(E1352+G1352=0,"",((E1352*'Emission Factors'!C$24)+(G1352*'Emission Factors'!$C$26)))</f>
        <v/>
      </c>
      <c r="N1352" s="128" t="str">
        <f t="shared" si="60"/>
        <v/>
      </c>
      <c r="O1352" s="128" t="str">
        <f t="shared" si="61"/>
        <v/>
      </c>
      <c r="P1352" s="128" t="str">
        <f>IFERROR(N1352*'Emission Factors'!C$10+O1352*'Emission Factors'!C$17,"")</f>
        <v/>
      </c>
      <c r="Q1352" s="129" t="str">
        <f t="shared" si="62"/>
        <v/>
      </c>
      <c r="R1352" s="130" t="str">
        <f>IFERROR(N1352*'Emission Factors'!C$11+O1352*'Emission Factors'!C$18,"")</f>
        <v/>
      </c>
      <c r="S1352" s="130" t="str">
        <f>IFERROR(N1352*'Emission Factors'!C$12+O1352*'Emission Factors'!C$19,"")</f>
        <v/>
      </c>
      <c r="T1352" s="130" t="str">
        <f>IFERROR(N1352*'Emission Factors'!C$13+O1352*'Emission Factors'!C$20,"")</f>
        <v/>
      </c>
      <c r="U1352" s="131" t="str">
        <f>IFERROR(IF(K1352="Residential",N1352*'Emission Factors'!$C$14+O1352*'Emission Factors'!$C$21,N1352*'Emission Factors'!$C$15+O1352*'Emission Factors'!$C$22),"")</f>
        <v/>
      </c>
    </row>
    <row r="1353" spans="2:21" ht="15" customHeight="1" x14ac:dyDescent="0.3">
      <c r="B1353" s="123"/>
      <c r="C1353" s="124"/>
      <c r="D1353" s="132"/>
      <c r="E1353" s="124"/>
      <c r="F1353" s="124"/>
      <c r="G1353" s="124"/>
      <c r="H1353" s="125"/>
      <c r="I1353" s="126"/>
      <c r="J1353" s="127"/>
      <c r="K1353" s="127"/>
      <c r="L1353" s="128" t="str">
        <f>IF(E1353+G1353=0,"",((E1353*'Emission Factors'!C$23)+(G1353*'Emission Factors'!$C$25)))</f>
        <v/>
      </c>
      <c r="M1353" s="128" t="str">
        <f>IF(E1353+G1353=0,"",((E1353*'Emission Factors'!C$24)+(G1353*'Emission Factors'!$C$26)))</f>
        <v/>
      </c>
      <c r="N1353" s="128" t="str">
        <f t="shared" si="60"/>
        <v/>
      </c>
      <c r="O1353" s="128" t="str">
        <f t="shared" si="61"/>
        <v/>
      </c>
      <c r="P1353" s="128" t="str">
        <f>IFERROR(N1353*'Emission Factors'!C$10+O1353*'Emission Factors'!C$17,"")</f>
        <v/>
      </c>
      <c r="Q1353" s="129" t="str">
        <f t="shared" si="62"/>
        <v/>
      </c>
      <c r="R1353" s="130" t="str">
        <f>IFERROR(N1353*'Emission Factors'!C$11+O1353*'Emission Factors'!C$18,"")</f>
        <v/>
      </c>
      <c r="S1353" s="130" t="str">
        <f>IFERROR(N1353*'Emission Factors'!C$12+O1353*'Emission Factors'!C$19,"")</f>
        <v/>
      </c>
      <c r="T1353" s="130" t="str">
        <f>IFERROR(N1353*'Emission Factors'!C$13+O1353*'Emission Factors'!C$20,"")</f>
        <v/>
      </c>
      <c r="U1353" s="131" t="str">
        <f>IFERROR(IF(K1353="Residential",N1353*'Emission Factors'!$C$14+O1353*'Emission Factors'!$C$21,N1353*'Emission Factors'!$C$15+O1353*'Emission Factors'!$C$22),"")</f>
        <v/>
      </c>
    </row>
    <row r="1354" spans="2:21" ht="15" customHeight="1" x14ac:dyDescent="0.3">
      <c r="B1354" s="123"/>
      <c r="C1354" s="124"/>
      <c r="D1354" s="132"/>
      <c r="E1354" s="124"/>
      <c r="F1354" s="124"/>
      <c r="G1354" s="124"/>
      <c r="H1354" s="125"/>
      <c r="I1354" s="126"/>
      <c r="J1354" s="127"/>
      <c r="K1354" s="127"/>
      <c r="L1354" s="128" t="str">
        <f>IF(E1354+G1354=0,"",((E1354*'Emission Factors'!C$23)+(G1354*'Emission Factors'!$C$25)))</f>
        <v/>
      </c>
      <c r="M1354" s="128" t="str">
        <f>IF(E1354+G1354=0,"",((E1354*'Emission Factors'!C$24)+(G1354*'Emission Factors'!$C$26)))</f>
        <v/>
      </c>
      <c r="N1354" s="128" t="str">
        <f t="shared" si="60"/>
        <v/>
      </c>
      <c r="O1354" s="128" t="str">
        <f t="shared" si="61"/>
        <v/>
      </c>
      <c r="P1354" s="128" t="str">
        <f>IFERROR(N1354*'Emission Factors'!C$10+O1354*'Emission Factors'!C$17,"")</f>
        <v/>
      </c>
      <c r="Q1354" s="129" t="str">
        <f t="shared" si="62"/>
        <v/>
      </c>
      <c r="R1354" s="130" t="str">
        <f>IFERROR(N1354*'Emission Factors'!C$11+O1354*'Emission Factors'!C$18,"")</f>
        <v/>
      </c>
      <c r="S1354" s="130" t="str">
        <f>IFERROR(N1354*'Emission Factors'!C$12+O1354*'Emission Factors'!C$19,"")</f>
        <v/>
      </c>
      <c r="T1354" s="130" t="str">
        <f>IFERROR(N1354*'Emission Factors'!C$13+O1354*'Emission Factors'!C$20,"")</f>
        <v/>
      </c>
      <c r="U1354" s="131" t="str">
        <f>IFERROR(IF(K1354="Residential",N1354*'Emission Factors'!$C$14+O1354*'Emission Factors'!$C$21,N1354*'Emission Factors'!$C$15+O1354*'Emission Factors'!$C$22),"")</f>
        <v/>
      </c>
    </row>
    <row r="1355" spans="2:21" ht="15" customHeight="1" x14ac:dyDescent="0.3">
      <c r="B1355" s="123"/>
      <c r="C1355" s="124"/>
      <c r="D1355" s="132"/>
      <c r="E1355" s="124"/>
      <c r="F1355" s="124"/>
      <c r="G1355" s="124"/>
      <c r="H1355" s="125"/>
      <c r="I1355" s="126"/>
      <c r="J1355" s="127"/>
      <c r="K1355" s="127"/>
      <c r="L1355" s="128" t="str">
        <f>IF(E1355+G1355=0,"",((E1355*'Emission Factors'!C$23)+(G1355*'Emission Factors'!$C$25)))</f>
        <v/>
      </c>
      <c r="M1355" s="128" t="str">
        <f>IF(E1355+G1355=0,"",((E1355*'Emission Factors'!C$24)+(G1355*'Emission Factors'!$C$26)))</f>
        <v/>
      </c>
      <c r="N1355" s="128" t="str">
        <f t="shared" si="60"/>
        <v/>
      </c>
      <c r="O1355" s="128" t="str">
        <f t="shared" si="61"/>
        <v/>
      </c>
      <c r="P1355" s="128" t="str">
        <f>IFERROR(N1355*'Emission Factors'!C$10+O1355*'Emission Factors'!C$17,"")</f>
        <v/>
      </c>
      <c r="Q1355" s="129" t="str">
        <f t="shared" si="62"/>
        <v/>
      </c>
      <c r="R1355" s="130" t="str">
        <f>IFERROR(N1355*'Emission Factors'!C$11+O1355*'Emission Factors'!C$18,"")</f>
        <v/>
      </c>
      <c r="S1355" s="130" t="str">
        <f>IFERROR(N1355*'Emission Factors'!C$12+O1355*'Emission Factors'!C$19,"")</f>
        <v/>
      </c>
      <c r="T1355" s="130" t="str">
        <f>IFERROR(N1355*'Emission Factors'!C$13+O1355*'Emission Factors'!C$20,"")</f>
        <v/>
      </c>
      <c r="U1355" s="131" t="str">
        <f>IFERROR(IF(K1355="Residential",N1355*'Emission Factors'!$C$14+O1355*'Emission Factors'!$C$21,N1355*'Emission Factors'!$C$15+O1355*'Emission Factors'!$C$22),"")</f>
        <v/>
      </c>
    </row>
    <row r="1356" spans="2:21" ht="15" customHeight="1" x14ac:dyDescent="0.3">
      <c r="B1356" s="123"/>
      <c r="C1356" s="124"/>
      <c r="D1356" s="132"/>
      <c r="E1356" s="124"/>
      <c r="F1356" s="124"/>
      <c r="G1356" s="124"/>
      <c r="H1356" s="125"/>
      <c r="I1356" s="126"/>
      <c r="J1356" s="127"/>
      <c r="K1356" s="127"/>
      <c r="L1356" s="128" t="str">
        <f>IF(E1356+G1356=0,"",((E1356*'Emission Factors'!C$23)+(G1356*'Emission Factors'!$C$25)))</f>
        <v/>
      </c>
      <c r="M1356" s="128" t="str">
        <f>IF(E1356+G1356=0,"",((E1356*'Emission Factors'!C$24)+(G1356*'Emission Factors'!$C$26)))</f>
        <v/>
      </c>
      <c r="N1356" s="128" t="str">
        <f t="shared" si="60"/>
        <v/>
      </c>
      <c r="O1356" s="128" t="str">
        <f t="shared" si="61"/>
        <v/>
      </c>
      <c r="P1356" s="128" t="str">
        <f>IFERROR(N1356*'Emission Factors'!C$10+O1356*'Emission Factors'!C$17,"")</f>
        <v/>
      </c>
      <c r="Q1356" s="129" t="str">
        <f t="shared" si="62"/>
        <v/>
      </c>
      <c r="R1356" s="130" t="str">
        <f>IFERROR(N1356*'Emission Factors'!C$11+O1356*'Emission Factors'!C$18,"")</f>
        <v/>
      </c>
      <c r="S1356" s="130" t="str">
        <f>IFERROR(N1356*'Emission Factors'!C$12+O1356*'Emission Factors'!C$19,"")</f>
        <v/>
      </c>
      <c r="T1356" s="130" t="str">
        <f>IFERROR(N1356*'Emission Factors'!C$13+O1356*'Emission Factors'!C$20,"")</f>
        <v/>
      </c>
      <c r="U1356" s="131" t="str">
        <f>IFERROR(IF(K1356="Residential",N1356*'Emission Factors'!$C$14+O1356*'Emission Factors'!$C$21,N1356*'Emission Factors'!$C$15+O1356*'Emission Factors'!$C$22),"")</f>
        <v/>
      </c>
    </row>
    <row r="1357" spans="2:21" ht="15" customHeight="1" x14ac:dyDescent="0.3">
      <c r="B1357" s="123"/>
      <c r="C1357" s="124"/>
      <c r="D1357" s="132"/>
      <c r="E1357" s="124"/>
      <c r="F1357" s="124"/>
      <c r="G1357" s="124"/>
      <c r="H1357" s="125"/>
      <c r="I1357" s="126"/>
      <c r="J1357" s="127"/>
      <c r="K1357" s="127"/>
      <c r="L1357" s="128" t="str">
        <f>IF(E1357+G1357=0,"",((E1357*'Emission Factors'!C$23)+(G1357*'Emission Factors'!$C$25)))</f>
        <v/>
      </c>
      <c r="M1357" s="128" t="str">
        <f>IF(E1357+G1357=0,"",((E1357*'Emission Factors'!C$24)+(G1357*'Emission Factors'!$C$26)))</f>
        <v/>
      </c>
      <c r="N1357" s="128" t="str">
        <f t="shared" si="60"/>
        <v/>
      </c>
      <c r="O1357" s="128" t="str">
        <f t="shared" si="61"/>
        <v/>
      </c>
      <c r="P1357" s="128" t="str">
        <f>IFERROR(N1357*'Emission Factors'!C$10+O1357*'Emission Factors'!C$17,"")</f>
        <v/>
      </c>
      <c r="Q1357" s="129" t="str">
        <f t="shared" si="62"/>
        <v/>
      </c>
      <c r="R1357" s="130" t="str">
        <f>IFERROR(N1357*'Emission Factors'!C$11+O1357*'Emission Factors'!C$18,"")</f>
        <v/>
      </c>
      <c r="S1357" s="130" t="str">
        <f>IFERROR(N1357*'Emission Factors'!C$12+O1357*'Emission Factors'!C$19,"")</f>
        <v/>
      </c>
      <c r="T1357" s="130" t="str">
        <f>IFERROR(N1357*'Emission Factors'!C$13+O1357*'Emission Factors'!C$20,"")</f>
        <v/>
      </c>
      <c r="U1357" s="131" t="str">
        <f>IFERROR(IF(K1357="Residential",N1357*'Emission Factors'!$C$14+O1357*'Emission Factors'!$C$21,N1357*'Emission Factors'!$C$15+O1357*'Emission Factors'!$C$22),"")</f>
        <v/>
      </c>
    </row>
    <row r="1358" spans="2:21" ht="15" customHeight="1" x14ac:dyDescent="0.3">
      <c r="B1358" s="123"/>
      <c r="C1358" s="124"/>
      <c r="D1358" s="132"/>
      <c r="E1358" s="124"/>
      <c r="F1358" s="124"/>
      <c r="G1358" s="124"/>
      <c r="H1358" s="125"/>
      <c r="I1358" s="126"/>
      <c r="J1358" s="127"/>
      <c r="K1358" s="127"/>
      <c r="L1358" s="128" t="str">
        <f>IF(E1358+G1358=0,"",((E1358*'Emission Factors'!C$23)+(G1358*'Emission Factors'!$C$25)))</f>
        <v/>
      </c>
      <c r="M1358" s="128" t="str">
        <f>IF(E1358+G1358=0,"",((E1358*'Emission Factors'!C$24)+(G1358*'Emission Factors'!$C$26)))</f>
        <v/>
      </c>
      <c r="N1358" s="128" t="str">
        <f t="shared" si="60"/>
        <v/>
      </c>
      <c r="O1358" s="128" t="str">
        <f t="shared" si="61"/>
        <v/>
      </c>
      <c r="P1358" s="128" t="str">
        <f>IFERROR(N1358*'Emission Factors'!C$10+O1358*'Emission Factors'!C$17,"")</f>
        <v/>
      </c>
      <c r="Q1358" s="129" t="str">
        <f t="shared" si="62"/>
        <v/>
      </c>
      <c r="R1358" s="130" t="str">
        <f>IFERROR(N1358*'Emission Factors'!C$11+O1358*'Emission Factors'!C$18,"")</f>
        <v/>
      </c>
      <c r="S1358" s="130" t="str">
        <f>IFERROR(N1358*'Emission Factors'!C$12+O1358*'Emission Factors'!C$19,"")</f>
        <v/>
      </c>
      <c r="T1358" s="130" t="str">
        <f>IFERROR(N1358*'Emission Factors'!C$13+O1358*'Emission Factors'!C$20,"")</f>
        <v/>
      </c>
      <c r="U1358" s="131" t="str">
        <f>IFERROR(IF(K1358="Residential",N1358*'Emission Factors'!$C$14+O1358*'Emission Factors'!$C$21,N1358*'Emission Factors'!$C$15+O1358*'Emission Factors'!$C$22),"")</f>
        <v/>
      </c>
    </row>
    <row r="1359" spans="2:21" ht="15" customHeight="1" x14ac:dyDescent="0.3">
      <c r="B1359" s="123"/>
      <c r="C1359" s="124"/>
      <c r="D1359" s="132"/>
      <c r="E1359" s="124"/>
      <c r="F1359" s="124"/>
      <c r="G1359" s="124"/>
      <c r="H1359" s="125"/>
      <c r="I1359" s="126"/>
      <c r="J1359" s="127"/>
      <c r="K1359" s="127"/>
      <c r="L1359" s="128" t="str">
        <f>IF(E1359+G1359=0,"",((E1359*'Emission Factors'!C$23)+(G1359*'Emission Factors'!$C$25)))</f>
        <v/>
      </c>
      <c r="M1359" s="128" t="str">
        <f>IF(E1359+G1359=0,"",((E1359*'Emission Factors'!C$24)+(G1359*'Emission Factors'!$C$26)))</f>
        <v/>
      </c>
      <c r="N1359" s="128" t="str">
        <f t="shared" ref="N1359:N1422" si="63">IFERROR(L1359*J1359,"")</f>
        <v/>
      </c>
      <c r="O1359" s="128" t="str">
        <f t="shared" ref="O1359:O1422" si="64">IFERROR(M1359*J1359,"")</f>
        <v/>
      </c>
      <c r="P1359" s="128" t="str">
        <f>IFERROR(N1359*'Emission Factors'!C$10+O1359*'Emission Factors'!C$17,"")</f>
        <v/>
      </c>
      <c r="Q1359" s="129" t="str">
        <f t="shared" ref="Q1359:Q1422" si="65">IFERROR(P1359/I1359,"")</f>
        <v/>
      </c>
      <c r="R1359" s="130" t="str">
        <f>IFERROR(N1359*'Emission Factors'!C$11+O1359*'Emission Factors'!C$18,"")</f>
        <v/>
      </c>
      <c r="S1359" s="130" t="str">
        <f>IFERROR(N1359*'Emission Factors'!C$12+O1359*'Emission Factors'!C$19,"")</f>
        <v/>
      </c>
      <c r="T1359" s="130" t="str">
        <f>IFERROR(N1359*'Emission Factors'!C$13+O1359*'Emission Factors'!C$20,"")</f>
        <v/>
      </c>
      <c r="U1359" s="131" t="str">
        <f>IFERROR(IF(K1359="Residential",N1359*'Emission Factors'!$C$14+O1359*'Emission Factors'!$C$21,N1359*'Emission Factors'!$C$15+O1359*'Emission Factors'!$C$22),"")</f>
        <v/>
      </c>
    </row>
    <row r="1360" spans="2:21" ht="15" customHeight="1" x14ac:dyDescent="0.3">
      <c r="B1360" s="123"/>
      <c r="C1360" s="124"/>
      <c r="D1360" s="132"/>
      <c r="E1360" s="124"/>
      <c r="F1360" s="124"/>
      <c r="G1360" s="124"/>
      <c r="H1360" s="125"/>
      <c r="I1360" s="126"/>
      <c r="J1360" s="127"/>
      <c r="K1360" s="127"/>
      <c r="L1360" s="128" t="str">
        <f>IF(E1360+G1360=0,"",((E1360*'Emission Factors'!C$23)+(G1360*'Emission Factors'!$C$25)))</f>
        <v/>
      </c>
      <c r="M1360" s="128" t="str">
        <f>IF(E1360+G1360=0,"",((E1360*'Emission Factors'!C$24)+(G1360*'Emission Factors'!$C$26)))</f>
        <v/>
      </c>
      <c r="N1360" s="128" t="str">
        <f t="shared" si="63"/>
        <v/>
      </c>
      <c r="O1360" s="128" t="str">
        <f t="shared" si="64"/>
        <v/>
      </c>
      <c r="P1360" s="128" t="str">
        <f>IFERROR(N1360*'Emission Factors'!C$10+O1360*'Emission Factors'!C$17,"")</f>
        <v/>
      </c>
      <c r="Q1360" s="129" t="str">
        <f t="shared" si="65"/>
        <v/>
      </c>
      <c r="R1360" s="130" t="str">
        <f>IFERROR(N1360*'Emission Factors'!C$11+O1360*'Emission Factors'!C$18,"")</f>
        <v/>
      </c>
      <c r="S1360" s="130" t="str">
        <f>IFERROR(N1360*'Emission Factors'!C$12+O1360*'Emission Factors'!C$19,"")</f>
        <v/>
      </c>
      <c r="T1360" s="130" t="str">
        <f>IFERROR(N1360*'Emission Factors'!C$13+O1360*'Emission Factors'!C$20,"")</f>
        <v/>
      </c>
      <c r="U1360" s="131" t="str">
        <f>IFERROR(IF(K1360="Residential",N1360*'Emission Factors'!$C$14+O1360*'Emission Factors'!$C$21,N1360*'Emission Factors'!$C$15+O1360*'Emission Factors'!$C$22),"")</f>
        <v/>
      </c>
    </row>
    <row r="1361" spans="2:21" ht="15" customHeight="1" x14ac:dyDescent="0.3">
      <c r="B1361" s="123"/>
      <c r="C1361" s="124"/>
      <c r="D1361" s="132"/>
      <c r="E1361" s="124"/>
      <c r="F1361" s="124"/>
      <c r="G1361" s="124"/>
      <c r="H1361" s="125"/>
      <c r="I1361" s="126"/>
      <c r="J1361" s="127"/>
      <c r="K1361" s="127"/>
      <c r="L1361" s="128" t="str">
        <f>IF(E1361+G1361=0,"",((E1361*'Emission Factors'!C$23)+(G1361*'Emission Factors'!$C$25)))</f>
        <v/>
      </c>
      <c r="M1361" s="128" t="str">
        <f>IF(E1361+G1361=0,"",((E1361*'Emission Factors'!C$24)+(G1361*'Emission Factors'!$C$26)))</f>
        <v/>
      </c>
      <c r="N1361" s="128" t="str">
        <f t="shared" si="63"/>
        <v/>
      </c>
      <c r="O1361" s="128" t="str">
        <f t="shared" si="64"/>
        <v/>
      </c>
      <c r="P1361" s="128" t="str">
        <f>IFERROR(N1361*'Emission Factors'!C$10+O1361*'Emission Factors'!C$17,"")</f>
        <v/>
      </c>
      <c r="Q1361" s="129" t="str">
        <f t="shared" si="65"/>
        <v/>
      </c>
      <c r="R1361" s="130" t="str">
        <f>IFERROR(N1361*'Emission Factors'!C$11+O1361*'Emission Factors'!C$18,"")</f>
        <v/>
      </c>
      <c r="S1361" s="130" t="str">
        <f>IFERROR(N1361*'Emission Factors'!C$12+O1361*'Emission Factors'!C$19,"")</f>
        <v/>
      </c>
      <c r="T1361" s="130" t="str">
        <f>IFERROR(N1361*'Emission Factors'!C$13+O1361*'Emission Factors'!C$20,"")</f>
        <v/>
      </c>
      <c r="U1361" s="131" t="str">
        <f>IFERROR(IF(K1361="Residential",N1361*'Emission Factors'!$C$14+O1361*'Emission Factors'!$C$21,N1361*'Emission Factors'!$C$15+O1361*'Emission Factors'!$C$22),"")</f>
        <v/>
      </c>
    </row>
    <row r="1362" spans="2:21" ht="15" customHeight="1" x14ac:dyDescent="0.3">
      <c r="B1362" s="123"/>
      <c r="C1362" s="124"/>
      <c r="D1362" s="132"/>
      <c r="E1362" s="124"/>
      <c r="F1362" s="124"/>
      <c r="G1362" s="124"/>
      <c r="H1362" s="125"/>
      <c r="I1362" s="126"/>
      <c r="J1362" s="127"/>
      <c r="K1362" s="127"/>
      <c r="L1362" s="128" t="str">
        <f>IF(E1362+G1362=0,"",((E1362*'Emission Factors'!C$23)+(G1362*'Emission Factors'!$C$25)))</f>
        <v/>
      </c>
      <c r="M1362" s="128" t="str">
        <f>IF(E1362+G1362=0,"",((E1362*'Emission Factors'!C$24)+(G1362*'Emission Factors'!$C$26)))</f>
        <v/>
      </c>
      <c r="N1362" s="128" t="str">
        <f t="shared" si="63"/>
        <v/>
      </c>
      <c r="O1362" s="128" t="str">
        <f t="shared" si="64"/>
        <v/>
      </c>
      <c r="P1362" s="128" t="str">
        <f>IFERROR(N1362*'Emission Factors'!C$10+O1362*'Emission Factors'!C$17,"")</f>
        <v/>
      </c>
      <c r="Q1362" s="129" t="str">
        <f t="shared" si="65"/>
        <v/>
      </c>
      <c r="R1362" s="130" t="str">
        <f>IFERROR(N1362*'Emission Factors'!C$11+O1362*'Emission Factors'!C$18,"")</f>
        <v/>
      </c>
      <c r="S1362" s="130" t="str">
        <f>IFERROR(N1362*'Emission Factors'!C$12+O1362*'Emission Factors'!C$19,"")</f>
        <v/>
      </c>
      <c r="T1362" s="130" t="str">
        <f>IFERROR(N1362*'Emission Factors'!C$13+O1362*'Emission Factors'!C$20,"")</f>
        <v/>
      </c>
      <c r="U1362" s="131" t="str">
        <f>IFERROR(IF(K1362="Residential",N1362*'Emission Factors'!$C$14+O1362*'Emission Factors'!$C$21,N1362*'Emission Factors'!$C$15+O1362*'Emission Factors'!$C$22),"")</f>
        <v/>
      </c>
    </row>
    <row r="1363" spans="2:21" ht="15" customHeight="1" x14ac:dyDescent="0.3">
      <c r="B1363" s="123"/>
      <c r="C1363" s="124"/>
      <c r="D1363" s="132"/>
      <c r="E1363" s="124"/>
      <c r="F1363" s="124"/>
      <c r="G1363" s="124"/>
      <c r="H1363" s="125"/>
      <c r="I1363" s="126"/>
      <c r="J1363" s="127"/>
      <c r="K1363" s="127"/>
      <c r="L1363" s="128" t="str">
        <f>IF(E1363+G1363=0,"",((E1363*'Emission Factors'!C$23)+(G1363*'Emission Factors'!$C$25)))</f>
        <v/>
      </c>
      <c r="M1363" s="128" t="str">
        <f>IF(E1363+G1363=0,"",((E1363*'Emission Factors'!C$24)+(G1363*'Emission Factors'!$C$26)))</f>
        <v/>
      </c>
      <c r="N1363" s="128" t="str">
        <f t="shared" si="63"/>
        <v/>
      </c>
      <c r="O1363" s="128" t="str">
        <f t="shared" si="64"/>
        <v/>
      </c>
      <c r="P1363" s="128" t="str">
        <f>IFERROR(N1363*'Emission Factors'!C$10+O1363*'Emission Factors'!C$17,"")</f>
        <v/>
      </c>
      <c r="Q1363" s="129" t="str">
        <f t="shared" si="65"/>
        <v/>
      </c>
      <c r="R1363" s="130" t="str">
        <f>IFERROR(N1363*'Emission Factors'!C$11+O1363*'Emission Factors'!C$18,"")</f>
        <v/>
      </c>
      <c r="S1363" s="130" t="str">
        <f>IFERROR(N1363*'Emission Factors'!C$12+O1363*'Emission Factors'!C$19,"")</f>
        <v/>
      </c>
      <c r="T1363" s="130" t="str">
        <f>IFERROR(N1363*'Emission Factors'!C$13+O1363*'Emission Factors'!C$20,"")</f>
        <v/>
      </c>
      <c r="U1363" s="131" t="str">
        <f>IFERROR(IF(K1363="Residential",N1363*'Emission Factors'!$C$14+O1363*'Emission Factors'!$C$21,N1363*'Emission Factors'!$C$15+O1363*'Emission Factors'!$C$22),"")</f>
        <v/>
      </c>
    </row>
    <row r="1364" spans="2:21" ht="15" customHeight="1" x14ac:dyDescent="0.3">
      <c r="B1364" s="123"/>
      <c r="C1364" s="124"/>
      <c r="D1364" s="132"/>
      <c r="E1364" s="124"/>
      <c r="F1364" s="124"/>
      <c r="G1364" s="124"/>
      <c r="H1364" s="125"/>
      <c r="I1364" s="126"/>
      <c r="J1364" s="127"/>
      <c r="K1364" s="127"/>
      <c r="L1364" s="128" t="str">
        <f>IF(E1364+G1364=0,"",((E1364*'Emission Factors'!C$23)+(G1364*'Emission Factors'!$C$25)))</f>
        <v/>
      </c>
      <c r="M1364" s="128" t="str">
        <f>IF(E1364+G1364=0,"",((E1364*'Emission Factors'!C$24)+(G1364*'Emission Factors'!$C$26)))</f>
        <v/>
      </c>
      <c r="N1364" s="128" t="str">
        <f t="shared" si="63"/>
        <v/>
      </c>
      <c r="O1364" s="128" t="str">
        <f t="shared" si="64"/>
        <v/>
      </c>
      <c r="P1364" s="128" t="str">
        <f>IFERROR(N1364*'Emission Factors'!C$10+O1364*'Emission Factors'!C$17,"")</f>
        <v/>
      </c>
      <c r="Q1364" s="129" t="str">
        <f t="shared" si="65"/>
        <v/>
      </c>
      <c r="R1364" s="130" t="str">
        <f>IFERROR(N1364*'Emission Factors'!C$11+O1364*'Emission Factors'!C$18,"")</f>
        <v/>
      </c>
      <c r="S1364" s="130" t="str">
        <f>IFERROR(N1364*'Emission Factors'!C$12+O1364*'Emission Factors'!C$19,"")</f>
        <v/>
      </c>
      <c r="T1364" s="130" t="str">
        <f>IFERROR(N1364*'Emission Factors'!C$13+O1364*'Emission Factors'!C$20,"")</f>
        <v/>
      </c>
      <c r="U1364" s="131" t="str">
        <f>IFERROR(IF(K1364="Residential",N1364*'Emission Factors'!$C$14+O1364*'Emission Factors'!$C$21,N1364*'Emission Factors'!$C$15+O1364*'Emission Factors'!$C$22),"")</f>
        <v/>
      </c>
    </row>
    <row r="1365" spans="2:21" ht="15" customHeight="1" x14ac:dyDescent="0.3">
      <c r="B1365" s="123"/>
      <c r="C1365" s="124"/>
      <c r="D1365" s="132"/>
      <c r="E1365" s="124"/>
      <c r="F1365" s="124"/>
      <c r="G1365" s="124"/>
      <c r="H1365" s="125"/>
      <c r="I1365" s="126"/>
      <c r="J1365" s="127"/>
      <c r="K1365" s="127"/>
      <c r="L1365" s="128" t="str">
        <f>IF(E1365+G1365=0,"",((E1365*'Emission Factors'!C$23)+(G1365*'Emission Factors'!$C$25)))</f>
        <v/>
      </c>
      <c r="M1365" s="128" t="str">
        <f>IF(E1365+G1365=0,"",((E1365*'Emission Factors'!C$24)+(G1365*'Emission Factors'!$C$26)))</f>
        <v/>
      </c>
      <c r="N1365" s="128" t="str">
        <f t="shared" si="63"/>
        <v/>
      </c>
      <c r="O1365" s="128" t="str">
        <f t="shared" si="64"/>
        <v/>
      </c>
      <c r="P1365" s="128" t="str">
        <f>IFERROR(N1365*'Emission Factors'!C$10+O1365*'Emission Factors'!C$17,"")</f>
        <v/>
      </c>
      <c r="Q1365" s="129" t="str">
        <f t="shared" si="65"/>
        <v/>
      </c>
      <c r="R1365" s="130" t="str">
        <f>IFERROR(N1365*'Emission Factors'!C$11+O1365*'Emission Factors'!C$18,"")</f>
        <v/>
      </c>
      <c r="S1365" s="130" t="str">
        <f>IFERROR(N1365*'Emission Factors'!C$12+O1365*'Emission Factors'!C$19,"")</f>
        <v/>
      </c>
      <c r="T1365" s="130" t="str">
        <f>IFERROR(N1365*'Emission Factors'!C$13+O1365*'Emission Factors'!C$20,"")</f>
        <v/>
      </c>
      <c r="U1365" s="131" t="str">
        <f>IFERROR(IF(K1365="Residential",N1365*'Emission Factors'!$C$14+O1365*'Emission Factors'!$C$21,N1365*'Emission Factors'!$C$15+O1365*'Emission Factors'!$C$22),"")</f>
        <v/>
      </c>
    </row>
    <row r="1366" spans="2:21" ht="15" customHeight="1" x14ac:dyDescent="0.3">
      <c r="B1366" s="123"/>
      <c r="C1366" s="124"/>
      <c r="D1366" s="132"/>
      <c r="E1366" s="124"/>
      <c r="F1366" s="124"/>
      <c r="G1366" s="124"/>
      <c r="H1366" s="125"/>
      <c r="I1366" s="126"/>
      <c r="J1366" s="127"/>
      <c r="K1366" s="127"/>
      <c r="L1366" s="128" t="str">
        <f>IF(E1366+G1366=0,"",((E1366*'Emission Factors'!C$23)+(G1366*'Emission Factors'!$C$25)))</f>
        <v/>
      </c>
      <c r="M1366" s="128" t="str">
        <f>IF(E1366+G1366=0,"",((E1366*'Emission Factors'!C$24)+(G1366*'Emission Factors'!$C$26)))</f>
        <v/>
      </c>
      <c r="N1366" s="128" t="str">
        <f t="shared" si="63"/>
        <v/>
      </c>
      <c r="O1366" s="128" t="str">
        <f t="shared" si="64"/>
        <v/>
      </c>
      <c r="P1366" s="128" t="str">
        <f>IFERROR(N1366*'Emission Factors'!C$10+O1366*'Emission Factors'!C$17,"")</f>
        <v/>
      </c>
      <c r="Q1366" s="129" t="str">
        <f t="shared" si="65"/>
        <v/>
      </c>
      <c r="R1366" s="130" t="str">
        <f>IFERROR(N1366*'Emission Factors'!C$11+O1366*'Emission Factors'!C$18,"")</f>
        <v/>
      </c>
      <c r="S1366" s="130" t="str">
        <f>IFERROR(N1366*'Emission Factors'!C$12+O1366*'Emission Factors'!C$19,"")</f>
        <v/>
      </c>
      <c r="T1366" s="130" t="str">
        <f>IFERROR(N1366*'Emission Factors'!C$13+O1366*'Emission Factors'!C$20,"")</f>
        <v/>
      </c>
      <c r="U1366" s="131" t="str">
        <f>IFERROR(IF(K1366="Residential",N1366*'Emission Factors'!$C$14+O1366*'Emission Factors'!$C$21,N1366*'Emission Factors'!$C$15+O1366*'Emission Factors'!$C$22),"")</f>
        <v/>
      </c>
    </row>
    <row r="1367" spans="2:21" ht="15" customHeight="1" x14ac:dyDescent="0.3">
      <c r="B1367" s="123"/>
      <c r="C1367" s="124"/>
      <c r="D1367" s="132"/>
      <c r="E1367" s="124"/>
      <c r="F1367" s="124"/>
      <c r="G1367" s="124"/>
      <c r="H1367" s="125"/>
      <c r="I1367" s="126"/>
      <c r="J1367" s="127"/>
      <c r="K1367" s="127"/>
      <c r="L1367" s="128" t="str">
        <f>IF(E1367+G1367=0,"",((E1367*'Emission Factors'!C$23)+(G1367*'Emission Factors'!$C$25)))</f>
        <v/>
      </c>
      <c r="M1367" s="128" t="str">
        <f>IF(E1367+G1367=0,"",((E1367*'Emission Factors'!C$24)+(G1367*'Emission Factors'!$C$26)))</f>
        <v/>
      </c>
      <c r="N1367" s="128" t="str">
        <f t="shared" si="63"/>
        <v/>
      </c>
      <c r="O1367" s="128" t="str">
        <f t="shared" si="64"/>
        <v/>
      </c>
      <c r="P1367" s="128" t="str">
        <f>IFERROR(N1367*'Emission Factors'!C$10+O1367*'Emission Factors'!C$17,"")</f>
        <v/>
      </c>
      <c r="Q1367" s="129" t="str">
        <f t="shared" si="65"/>
        <v/>
      </c>
      <c r="R1367" s="130" t="str">
        <f>IFERROR(N1367*'Emission Factors'!C$11+O1367*'Emission Factors'!C$18,"")</f>
        <v/>
      </c>
      <c r="S1367" s="130" t="str">
        <f>IFERROR(N1367*'Emission Factors'!C$12+O1367*'Emission Factors'!C$19,"")</f>
        <v/>
      </c>
      <c r="T1367" s="130" t="str">
        <f>IFERROR(N1367*'Emission Factors'!C$13+O1367*'Emission Factors'!C$20,"")</f>
        <v/>
      </c>
      <c r="U1367" s="131" t="str">
        <f>IFERROR(IF(K1367="Residential",N1367*'Emission Factors'!$C$14+O1367*'Emission Factors'!$C$21,N1367*'Emission Factors'!$C$15+O1367*'Emission Factors'!$C$22),"")</f>
        <v/>
      </c>
    </row>
    <row r="1368" spans="2:21" ht="15" customHeight="1" x14ac:dyDescent="0.3">
      <c r="B1368" s="123"/>
      <c r="C1368" s="124"/>
      <c r="D1368" s="132"/>
      <c r="E1368" s="124"/>
      <c r="F1368" s="124"/>
      <c r="G1368" s="124"/>
      <c r="H1368" s="125"/>
      <c r="I1368" s="126"/>
      <c r="J1368" s="127"/>
      <c r="K1368" s="127"/>
      <c r="L1368" s="128" t="str">
        <f>IF(E1368+G1368=0,"",((E1368*'Emission Factors'!C$23)+(G1368*'Emission Factors'!$C$25)))</f>
        <v/>
      </c>
      <c r="M1368" s="128" t="str">
        <f>IF(E1368+G1368=0,"",((E1368*'Emission Factors'!C$24)+(G1368*'Emission Factors'!$C$26)))</f>
        <v/>
      </c>
      <c r="N1368" s="128" t="str">
        <f t="shared" si="63"/>
        <v/>
      </c>
      <c r="O1368" s="128" t="str">
        <f t="shared" si="64"/>
        <v/>
      </c>
      <c r="P1368" s="128" t="str">
        <f>IFERROR(N1368*'Emission Factors'!C$10+O1368*'Emission Factors'!C$17,"")</f>
        <v/>
      </c>
      <c r="Q1368" s="129" t="str">
        <f t="shared" si="65"/>
        <v/>
      </c>
      <c r="R1368" s="130" t="str">
        <f>IFERROR(N1368*'Emission Factors'!C$11+O1368*'Emission Factors'!C$18,"")</f>
        <v/>
      </c>
      <c r="S1368" s="130" t="str">
        <f>IFERROR(N1368*'Emission Factors'!C$12+O1368*'Emission Factors'!C$19,"")</f>
        <v/>
      </c>
      <c r="T1368" s="130" t="str">
        <f>IFERROR(N1368*'Emission Factors'!C$13+O1368*'Emission Factors'!C$20,"")</f>
        <v/>
      </c>
      <c r="U1368" s="131" t="str">
        <f>IFERROR(IF(K1368="Residential",N1368*'Emission Factors'!$C$14+O1368*'Emission Factors'!$C$21,N1368*'Emission Factors'!$C$15+O1368*'Emission Factors'!$C$22),"")</f>
        <v/>
      </c>
    </row>
    <row r="1369" spans="2:21" ht="15" customHeight="1" x14ac:dyDescent="0.3">
      <c r="B1369" s="123"/>
      <c r="C1369" s="124"/>
      <c r="D1369" s="132"/>
      <c r="E1369" s="124"/>
      <c r="F1369" s="124"/>
      <c r="G1369" s="124"/>
      <c r="H1369" s="125"/>
      <c r="I1369" s="126"/>
      <c r="J1369" s="127"/>
      <c r="K1369" s="127"/>
      <c r="L1369" s="128" t="str">
        <f>IF(E1369+G1369=0,"",((E1369*'Emission Factors'!C$23)+(G1369*'Emission Factors'!$C$25)))</f>
        <v/>
      </c>
      <c r="M1369" s="128" t="str">
        <f>IF(E1369+G1369=0,"",((E1369*'Emission Factors'!C$24)+(G1369*'Emission Factors'!$C$26)))</f>
        <v/>
      </c>
      <c r="N1369" s="128" t="str">
        <f t="shared" si="63"/>
        <v/>
      </c>
      <c r="O1369" s="128" t="str">
        <f t="shared" si="64"/>
        <v/>
      </c>
      <c r="P1369" s="128" t="str">
        <f>IFERROR(N1369*'Emission Factors'!C$10+O1369*'Emission Factors'!C$17,"")</f>
        <v/>
      </c>
      <c r="Q1369" s="129" t="str">
        <f t="shared" si="65"/>
        <v/>
      </c>
      <c r="R1369" s="130" t="str">
        <f>IFERROR(N1369*'Emission Factors'!C$11+O1369*'Emission Factors'!C$18,"")</f>
        <v/>
      </c>
      <c r="S1369" s="130" t="str">
        <f>IFERROR(N1369*'Emission Factors'!C$12+O1369*'Emission Factors'!C$19,"")</f>
        <v/>
      </c>
      <c r="T1369" s="130" t="str">
        <f>IFERROR(N1369*'Emission Factors'!C$13+O1369*'Emission Factors'!C$20,"")</f>
        <v/>
      </c>
      <c r="U1369" s="131" t="str">
        <f>IFERROR(IF(K1369="Residential",N1369*'Emission Factors'!$C$14+O1369*'Emission Factors'!$C$21,N1369*'Emission Factors'!$C$15+O1369*'Emission Factors'!$C$22),"")</f>
        <v/>
      </c>
    </row>
    <row r="1370" spans="2:21" ht="15" customHeight="1" x14ac:dyDescent="0.3">
      <c r="B1370" s="123"/>
      <c r="C1370" s="124"/>
      <c r="D1370" s="132"/>
      <c r="E1370" s="124"/>
      <c r="F1370" s="124"/>
      <c r="G1370" s="124"/>
      <c r="H1370" s="125"/>
      <c r="I1370" s="126"/>
      <c r="J1370" s="127"/>
      <c r="K1370" s="127"/>
      <c r="L1370" s="128" t="str">
        <f>IF(E1370+G1370=0,"",((E1370*'Emission Factors'!C$23)+(G1370*'Emission Factors'!$C$25)))</f>
        <v/>
      </c>
      <c r="M1370" s="128" t="str">
        <f>IF(E1370+G1370=0,"",((E1370*'Emission Factors'!C$24)+(G1370*'Emission Factors'!$C$26)))</f>
        <v/>
      </c>
      <c r="N1370" s="128" t="str">
        <f t="shared" si="63"/>
        <v/>
      </c>
      <c r="O1370" s="128" t="str">
        <f t="shared" si="64"/>
        <v/>
      </c>
      <c r="P1370" s="128" t="str">
        <f>IFERROR(N1370*'Emission Factors'!C$10+O1370*'Emission Factors'!C$17,"")</f>
        <v/>
      </c>
      <c r="Q1370" s="129" t="str">
        <f t="shared" si="65"/>
        <v/>
      </c>
      <c r="R1370" s="130" t="str">
        <f>IFERROR(N1370*'Emission Factors'!C$11+O1370*'Emission Factors'!C$18,"")</f>
        <v/>
      </c>
      <c r="S1370" s="130" t="str">
        <f>IFERROR(N1370*'Emission Factors'!C$12+O1370*'Emission Factors'!C$19,"")</f>
        <v/>
      </c>
      <c r="T1370" s="130" t="str">
        <f>IFERROR(N1370*'Emission Factors'!C$13+O1370*'Emission Factors'!C$20,"")</f>
        <v/>
      </c>
      <c r="U1370" s="131" t="str">
        <f>IFERROR(IF(K1370="Residential",N1370*'Emission Factors'!$C$14+O1370*'Emission Factors'!$C$21,N1370*'Emission Factors'!$C$15+O1370*'Emission Factors'!$C$22),"")</f>
        <v/>
      </c>
    </row>
    <row r="1371" spans="2:21" ht="15" customHeight="1" x14ac:dyDescent="0.3">
      <c r="B1371" s="123"/>
      <c r="C1371" s="124"/>
      <c r="D1371" s="132"/>
      <c r="E1371" s="124"/>
      <c r="F1371" s="124"/>
      <c r="G1371" s="124"/>
      <c r="H1371" s="125"/>
      <c r="I1371" s="126"/>
      <c r="J1371" s="127"/>
      <c r="K1371" s="127"/>
      <c r="L1371" s="128" t="str">
        <f>IF(E1371+G1371=0,"",((E1371*'Emission Factors'!C$23)+(G1371*'Emission Factors'!$C$25)))</f>
        <v/>
      </c>
      <c r="M1371" s="128" t="str">
        <f>IF(E1371+G1371=0,"",((E1371*'Emission Factors'!C$24)+(G1371*'Emission Factors'!$C$26)))</f>
        <v/>
      </c>
      <c r="N1371" s="128" t="str">
        <f t="shared" si="63"/>
        <v/>
      </c>
      <c r="O1371" s="128" t="str">
        <f t="shared" si="64"/>
        <v/>
      </c>
      <c r="P1371" s="128" t="str">
        <f>IFERROR(N1371*'Emission Factors'!C$10+O1371*'Emission Factors'!C$17,"")</f>
        <v/>
      </c>
      <c r="Q1371" s="129" t="str">
        <f t="shared" si="65"/>
        <v/>
      </c>
      <c r="R1371" s="130" t="str">
        <f>IFERROR(N1371*'Emission Factors'!C$11+O1371*'Emission Factors'!C$18,"")</f>
        <v/>
      </c>
      <c r="S1371" s="130" t="str">
        <f>IFERROR(N1371*'Emission Factors'!C$12+O1371*'Emission Factors'!C$19,"")</f>
        <v/>
      </c>
      <c r="T1371" s="130" t="str">
        <f>IFERROR(N1371*'Emission Factors'!C$13+O1371*'Emission Factors'!C$20,"")</f>
        <v/>
      </c>
      <c r="U1371" s="131" t="str">
        <f>IFERROR(IF(K1371="Residential",N1371*'Emission Factors'!$C$14+O1371*'Emission Factors'!$C$21,N1371*'Emission Factors'!$C$15+O1371*'Emission Factors'!$C$22),"")</f>
        <v/>
      </c>
    </row>
    <row r="1372" spans="2:21" ht="15" customHeight="1" x14ac:dyDescent="0.3">
      <c r="B1372" s="123"/>
      <c r="C1372" s="124"/>
      <c r="D1372" s="132"/>
      <c r="E1372" s="124"/>
      <c r="F1372" s="124"/>
      <c r="G1372" s="124"/>
      <c r="H1372" s="125"/>
      <c r="I1372" s="126"/>
      <c r="J1372" s="127"/>
      <c r="K1372" s="127"/>
      <c r="L1372" s="128" t="str">
        <f>IF(E1372+G1372=0,"",((E1372*'Emission Factors'!C$23)+(G1372*'Emission Factors'!$C$25)))</f>
        <v/>
      </c>
      <c r="M1372" s="128" t="str">
        <f>IF(E1372+G1372=0,"",((E1372*'Emission Factors'!C$24)+(G1372*'Emission Factors'!$C$26)))</f>
        <v/>
      </c>
      <c r="N1372" s="128" t="str">
        <f t="shared" si="63"/>
        <v/>
      </c>
      <c r="O1372" s="128" t="str">
        <f t="shared" si="64"/>
        <v/>
      </c>
      <c r="P1372" s="128" t="str">
        <f>IFERROR(N1372*'Emission Factors'!C$10+O1372*'Emission Factors'!C$17,"")</f>
        <v/>
      </c>
      <c r="Q1372" s="129" t="str">
        <f t="shared" si="65"/>
        <v/>
      </c>
      <c r="R1372" s="130" t="str">
        <f>IFERROR(N1372*'Emission Factors'!C$11+O1372*'Emission Factors'!C$18,"")</f>
        <v/>
      </c>
      <c r="S1372" s="130" t="str">
        <f>IFERROR(N1372*'Emission Factors'!C$12+O1372*'Emission Factors'!C$19,"")</f>
        <v/>
      </c>
      <c r="T1372" s="130" t="str">
        <f>IFERROR(N1372*'Emission Factors'!C$13+O1372*'Emission Factors'!C$20,"")</f>
        <v/>
      </c>
      <c r="U1372" s="131" t="str">
        <f>IFERROR(IF(K1372="Residential",N1372*'Emission Factors'!$C$14+O1372*'Emission Factors'!$C$21,N1372*'Emission Factors'!$C$15+O1372*'Emission Factors'!$C$22),"")</f>
        <v/>
      </c>
    </row>
    <row r="1373" spans="2:21" ht="15" customHeight="1" x14ac:dyDescent="0.3">
      <c r="B1373" s="123"/>
      <c r="C1373" s="124"/>
      <c r="D1373" s="132"/>
      <c r="E1373" s="124"/>
      <c r="F1373" s="124"/>
      <c r="G1373" s="124"/>
      <c r="H1373" s="125"/>
      <c r="I1373" s="126"/>
      <c r="J1373" s="127"/>
      <c r="K1373" s="127"/>
      <c r="L1373" s="128" t="str">
        <f>IF(E1373+G1373=0,"",((E1373*'Emission Factors'!C$23)+(G1373*'Emission Factors'!$C$25)))</f>
        <v/>
      </c>
      <c r="M1373" s="128" t="str">
        <f>IF(E1373+G1373=0,"",((E1373*'Emission Factors'!C$24)+(G1373*'Emission Factors'!$C$26)))</f>
        <v/>
      </c>
      <c r="N1373" s="128" t="str">
        <f t="shared" si="63"/>
        <v/>
      </c>
      <c r="O1373" s="128" t="str">
        <f t="shared" si="64"/>
        <v/>
      </c>
      <c r="P1373" s="128" t="str">
        <f>IFERROR(N1373*'Emission Factors'!C$10+O1373*'Emission Factors'!C$17,"")</f>
        <v/>
      </c>
      <c r="Q1373" s="129" t="str">
        <f t="shared" si="65"/>
        <v/>
      </c>
      <c r="R1373" s="130" t="str">
        <f>IFERROR(N1373*'Emission Factors'!C$11+O1373*'Emission Factors'!C$18,"")</f>
        <v/>
      </c>
      <c r="S1373" s="130" t="str">
        <f>IFERROR(N1373*'Emission Factors'!C$12+O1373*'Emission Factors'!C$19,"")</f>
        <v/>
      </c>
      <c r="T1373" s="130" t="str">
        <f>IFERROR(N1373*'Emission Factors'!C$13+O1373*'Emission Factors'!C$20,"")</f>
        <v/>
      </c>
      <c r="U1373" s="131" t="str">
        <f>IFERROR(IF(K1373="Residential",N1373*'Emission Factors'!$C$14+O1373*'Emission Factors'!$C$21,N1373*'Emission Factors'!$C$15+O1373*'Emission Factors'!$C$22),"")</f>
        <v/>
      </c>
    </row>
    <row r="1374" spans="2:21" ht="15" customHeight="1" x14ac:dyDescent="0.3">
      <c r="B1374" s="123"/>
      <c r="C1374" s="124"/>
      <c r="D1374" s="132"/>
      <c r="E1374" s="124"/>
      <c r="F1374" s="124"/>
      <c r="G1374" s="124"/>
      <c r="H1374" s="125"/>
      <c r="I1374" s="126"/>
      <c r="J1374" s="127"/>
      <c r="K1374" s="127"/>
      <c r="L1374" s="128" t="str">
        <f>IF(E1374+G1374=0,"",((E1374*'Emission Factors'!C$23)+(G1374*'Emission Factors'!$C$25)))</f>
        <v/>
      </c>
      <c r="M1374" s="128" t="str">
        <f>IF(E1374+G1374=0,"",((E1374*'Emission Factors'!C$24)+(G1374*'Emission Factors'!$C$26)))</f>
        <v/>
      </c>
      <c r="N1374" s="128" t="str">
        <f t="shared" si="63"/>
        <v/>
      </c>
      <c r="O1374" s="128" t="str">
        <f t="shared" si="64"/>
        <v/>
      </c>
      <c r="P1374" s="128" t="str">
        <f>IFERROR(N1374*'Emission Factors'!C$10+O1374*'Emission Factors'!C$17,"")</f>
        <v/>
      </c>
      <c r="Q1374" s="129" t="str">
        <f t="shared" si="65"/>
        <v/>
      </c>
      <c r="R1374" s="130" t="str">
        <f>IFERROR(N1374*'Emission Factors'!C$11+O1374*'Emission Factors'!C$18,"")</f>
        <v/>
      </c>
      <c r="S1374" s="130" t="str">
        <f>IFERROR(N1374*'Emission Factors'!C$12+O1374*'Emission Factors'!C$19,"")</f>
        <v/>
      </c>
      <c r="T1374" s="130" t="str">
        <f>IFERROR(N1374*'Emission Factors'!C$13+O1374*'Emission Factors'!C$20,"")</f>
        <v/>
      </c>
      <c r="U1374" s="131" t="str">
        <f>IFERROR(IF(K1374="Residential",N1374*'Emission Factors'!$C$14+O1374*'Emission Factors'!$C$21,N1374*'Emission Factors'!$C$15+O1374*'Emission Factors'!$C$22),"")</f>
        <v/>
      </c>
    </row>
    <row r="1375" spans="2:21" ht="15" customHeight="1" x14ac:dyDescent="0.3">
      <c r="B1375" s="123"/>
      <c r="C1375" s="124"/>
      <c r="D1375" s="132"/>
      <c r="E1375" s="124"/>
      <c r="F1375" s="124"/>
      <c r="G1375" s="124"/>
      <c r="H1375" s="125"/>
      <c r="I1375" s="126"/>
      <c r="J1375" s="127"/>
      <c r="K1375" s="127"/>
      <c r="L1375" s="128" t="str">
        <f>IF(E1375+G1375=0,"",((E1375*'Emission Factors'!C$23)+(G1375*'Emission Factors'!$C$25)))</f>
        <v/>
      </c>
      <c r="M1375" s="128" t="str">
        <f>IF(E1375+G1375=0,"",((E1375*'Emission Factors'!C$24)+(G1375*'Emission Factors'!$C$26)))</f>
        <v/>
      </c>
      <c r="N1375" s="128" t="str">
        <f t="shared" si="63"/>
        <v/>
      </c>
      <c r="O1375" s="128" t="str">
        <f t="shared" si="64"/>
        <v/>
      </c>
      <c r="P1375" s="128" t="str">
        <f>IFERROR(N1375*'Emission Factors'!C$10+O1375*'Emission Factors'!C$17,"")</f>
        <v/>
      </c>
      <c r="Q1375" s="129" t="str">
        <f t="shared" si="65"/>
        <v/>
      </c>
      <c r="R1375" s="130" t="str">
        <f>IFERROR(N1375*'Emission Factors'!C$11+O1375*'Emission Factors'!C$18,"")</f>
        <v/>
      </c>
      <c r="S1375" s="130" t="str">
        <f>IFERROR(N1375*'Emission Factors'!C$12+O1375*'Emission Factors'!C$19,"")</f>
        <v/>
      </c>
      <c r="T1375" s="130" t="str">
        <f>IFERROR(N1375*'Emission Factors'!C$13+O1375*'Emission Factors'!C$20,"")</f>
        <v/>
      </c>
      <c r="U1375" s="131" t="str">
        <f>IFERROR(IF(K1375="Residential",N1375*'Emission Factors'!$C$14+O1375*'Emission Factors'!$C$21,N1375*'Emission Factors'!$C$15+O1375*'Emission Factors'!$C$22),"")</f>
        <v/>
      </c>
    </row>
    <row r="1376" spans="2:21" ht="15" customHeight="1" x14ac:dyDescent="0.3">
      <c r="B1376" s="123"/>
      <c r="C1376" s="124"/>
      <c r="D1376" s="132"/>
      <c r="E1376" s="124"/>
      <c r="F1376" s="124"/>
      <c r="G1376" s="124"/>
      <c r="H1376" s="125"/>
      <c r="I1376" s="126"/>
      <c r="J1376" s="127"/>
      <c r="K1376" s="127"/>
      <c r="L1376" s="128" t="str">
        <f>IF(E1376+G1376=0,"",((E1376*'Emission Factors'!C$23)+(G1376*'Emission Factors'!$C$25)))</f>
        <v/>
      </c>
      <c r="M1376" s="128" t="str">
        <f>IF(E1376+G1376=0,"",((E1376*'Emission Factors'!C$24)+(G1376*'Emission Factors'!$C$26)))</f>
        <v/>
      </c>
      <c r="N1376" s="128" t="str">
        <f t="shared" si="63"/>
        <v/>
      </c>
      <c r="O1376" s="128" t="str">
        <f t="shared" si="64"/>
        <v/>
      </c>
      <c r="P1376" s="128" t="str">
        <f>IFERROR(N1376*'Emission Factors'!C$10+O1376*'Emission Factors'!C$17,"")</f>
        <v/>
      </c>
      <c r="Q1376" s="129" t="str">
        <f t="shared" si="65"/>
        <v/>
      </c>
      <c r="R1376" s="130" t="str">
        <f>IFERROR(N1376*'Emission Factors'!C$11+O1376*'Emission Factors'!C$18,"")</f>
        <v/>
      </c>
      <c r="S1376" s="130" t="str">
        <f>IFERROR(N1376*'Emission Factors'!C$12+O1376*'Emission Factors'!C$19,"")</f>
        <v/>
      </c>
      <c r="T1376" s="130" t="str">
        <f>IFERROR(N1376*'Emission Factors'!C$13+O1376*'Emission Factors'!C$20,"")</f>
        <v/>
      </c>
      <c r="U1376" s="131" t="str">
        <f>IFERROR(IF(K1376="Residential",N1376*'Emission Factors'!$C$14+O1376*'Emission Factors'!$C$21,N1376*'Emission Factors'!$C$15+O1376*'Emission Factors'!$C$22),"")</f>
        <v/>
      </c>
    </row>
    <row r="1377" spans="2:21" ht="15" customHeight="1" x14ac:dyDescent="0.3">
      <c r="B1377" s="123"/>
      <c r="C1377" s="124"/>
      <c r="D1377" s="132"/>
      <c r="E1377" s="124"/>
      <c r="F1377" s="124"/>
      <c r="G1377" s="124"/>
      <c r="H1377" s="125"/>
      <c r="I1377" s="126"/>
      <c r="J1377" s="127"/>
      <c r="K1377" s="127"/>
      <c r="L1377" s="128" t="str">
        <f>IF(E1377+G1377=0,"",((E1377*'Emission Factors'!C$23)+(G1377*'Emission Factors'!$C$25)))</f>
        <v/>
      </c>
      <c r="M1377" s="128" t="str">
        <f>IF(E1377+G1377=0,"",((E1377*'Emission Factors'!C$24)+(G1377*'Emission Factors'!$C$26)))</f>
        <v/>
      </c>
      <c r="N1377" s="128" t="str">
        <f t="shared" si="63"/>
        <v/>
      </c>
      <c r="O1377" s="128" t="str">
        <f t="shared" si="64"/>
        <v/>
      </c>
      <c r="P1377" s="128" t="str">
        <f>IFERROR(N1377*'Emission Factors'!C$10+O1377*'Emission Factors'!C$17,"")</f>
        <v/>
      </c>
      <c r="Q1377" s="129" t="str">
        <f t="shared" si="65"/>
        <v/>
      </c>
      <c r="R1377" s="130" t="str">
        <f>IFERROR(N1377*'Emission Factors'!C$11+O1377*'Emission Factors'!C$18,"")</f>
        <v/>
      </c>
      <c r="S1377" s="130" t="str">
        <f>IFERROR(N1377*'Emission Factors'!C$12+O1377*'Emission Factors'!C$19,"")</f>
        <v/>
      </c>
      <c r="T1377" s="130" t="str">
        <f>IFERROR(N1377*'Emission Factors'!C$13+O1377*'Emission Factors'!C$20,"")</f>
        <v/>
      </c>
      <c r="U1377" s="131" t="str">
        <f>IFERROR(IF(K1377="Residential",N1377*'Emission Factors'!$C$14+O1377*'Emission Factors'!$C$21,N1377*'Emission Factors'!$C$15+O1377*'Emission Factors'!$C$22),"")</f>
        <v/>
      </c>
    </row>
    <row r="1378" spans="2:21" ht="15" customHeight="1" x14ac:dyDescent="0.3">
      <c r="B1378" s="123"/>
      <c r="C1378" s="124"/>
      <c r="D1378" s="132"/>
      <c r="E1378" s="124"/>
      <c r="F1378" s="124"/>
      <c r="G1378" s="124"/>
      <c r="H1378" s="125"/>
      <c r="I1378" s="126"/>
      <c r="J1378" s="127"/>
      <c r="K1378" s="127"/>
      <c r="L1378" s="128" t="str">
        <f>IF(E1378+G1378=0,"",((E1378*'Emission Factors'!C$23)+(G1378*'Emission Factors'!$C$25)))</f>
        <v/>
      </c>
      <c r="M1378" s="128" t="str">
        <f>IF(E1378+G1378=0,"",((E1378*'Emission Factors'!C$24)+(G1378*'Emission Factors'!$C$26)))</f>
        <v/>
      </c>
      <c r="N1378" s="128" t="str">
        <f t="shared" si="63"/>
        <v/>
      </c>
      <c r="O1378" s="128" t="str">
        <f t="shared" si="64"/>
        <v/>
      </c>
      <c r="P1378" s="128" t="str">
        <f>IFERROR(N1378*'Emission Factors'!C$10+O1378*'Emission Factors'!C$17,"")</f>
        <v/>
      </c>
      <c r="Q1378" s="129" t="str">
        <f t="shared" si="65"/>
        <v/>
      </c>
      <c r="R1378" s="130" t="str">
        <f>IFERROR(N1378*'Emission Factors'!C$11+O1378*'Emission Factors'!C$18,"")</f>
        <v/>
      </c>
      <c r="S1378" s="130" t="str">
        <f>IFERROR(N1378*'Emission Factors'!C$12+O1378*'Emission Factors'!C$19,"")</f>
        <v/>
      </c>
      <c r="T1378" s="130" t="str">
        <f>IFERROR(N1378*'Emission Factors'!C$13+O1378*'Emission Factors'!C$20,"")</f>
        <v/>
      </c>
      <c r="U1378" s="131" t="str">
        <f>IFERROR(IF(K1378="Residential",N1378*'Emission Factors'!$C$14+O1378*'Emission Factors'!$C$21,N1378*'Emission Factors'!$C$15+O1378*'Emission Factors'!$C$22),"")</f>
        <v/>
      </c>
    </row>
    <row r="1379" spans="2:21" ht="15" customHeight="1" x14ac:dyDescent="0.3">
      <c r="B1379" s="123"/>
      <c r="C1379" s="124"/>
      <c r="D1379" s="132"/>
      <c r="E1379" s="124"/>
      <c r="F1379" s="124"/>
      <c r="G1379" s="124"/>
      <c r="H1379" s="125"/>
      <c r="I1379" s="126"/>
      <c r="J1379" s="127"/>
      <c r="K1379" s="127"/>
      <c r="L1379" s="128" t="str">
        <f>IF(E1379+G1379=0,"",((E1379*'Emission Factors'!C$23)+(G1379*'Emission Factors'!$C$25)))</f>
        <v/>
      </c>
      <c r="M1379" s="128" t="str">
        <f>IF(E1379+G1379=0,"",((E1379*'Emission Factors'!C$24)+(G1379*'Emission Factors'!$C$26)))</f>
        <v/>
      </c>
      <c r="N1379" s="128" t="str">
        <f t="shared" si="63"/>
        <v/>
      </c>
      <c r="O1379" s="128" t="str">
        <f t="shared" si="64"/>
        <v/>
      </c>
      <c r="P1379" s="128" t="str">
        <f>IFERROR(N1379*'Emission Factors'!C$10+O1379*'Emission Factors'!C$17,"")</f>
        <v/>
      </c>
      <c r="Q1379" s="129" t="str">
        <f t="shared" si="65"/>
        <v/>
      </c>
      <c r="R1379" s="130" t="str">
        <f>IFERROR(N1379*'Emission Factors'!C$11+O1379*'Emission Factors'!C$18,"")</f>
        <v/>
      </c>
      <c r="S1379" s="130" t="str">
        <f>IFERROR(N1379*'Emission Factors'!C$12+O1379*'Emission Factors'!C$19,"")</f>
        <v/>
      </c>
      <c r="T1379" s="130" t="str">
        <f>IFERROR(N1379*'Emission Factors'!C$13+O1379*'Emission Factors'!C$20,"")</f>
        <v/>
      </c>
      <c r="U1379" s="131" t="str">
        <f>IFERROR(IF(K1379="Residential",N1379*'Emission Factors'!$C$14+O1379*'Emission Factors'!$C$21,N1379*'Emission Factors'!$C$15+O1379*'Emission Factors'!$C$22),"")</f>
        <v/>
      </c>
    </row>
    <row r="1380" spans="2:21" ht="15" customHeight="1" x14ac:dyDescent="0.3">
      <c r="B1380" s="123"/>
      <c r="C1380" s="124"/>
      <c r="D1380" s="132"/>
      <c r="E1380" s="124"/>
      <c r="F1380" s="124"/>
      <c r="G1380" s="124"/>
      <c r="H1380" s="125"/>
      <c r="I1380" s="126"/>
      <c r="J1380" s="127"/>
      <c r="K1380" s="127"/>
      <c r="L1380" s="128" t="str">
        <f>IF(E1380+G1380=0,"",((E1380*'Emission Factors'!C$23)+(G1380*'Emission Factors'!$C$25)))</f>
        <v/>
      </c>
      <c r="M1380" s="128" t="str">
        <f>IF(E1380+G1380=0,"",((E1380*'Emission Factors'!C$24)+(G1380*'Emission Factors'!$C$26)))</f>
        <v/>
      </c>
      <c r="N1380" s="128" t="str">
        <f t="shared" si="63"/>
        <v/>
      </c>
      <c r="O1380" s="128" t="str">
        <f t="shared" si="64"/>
        <v/>
      </c>
      <c r="P1380" s="128" t="str">
        <f>IFERROR(N1380*'Emission Factors'!C$10+O1380*'Emission Factors'!C$17,"")</f>
        <v/>
      </c>
      <c r="Q1380" s="129" t="str">
        <f t="shared" si="65"/>
        <v/>
      </c>
      <c r="R1380" s="130" t="str">
        <f>IFERROR(N1380*'Emission Factors'!C$11+O1380*'Emission Factors'!C$18,"")</f>
        <v/>
      </c>
      <c r="S1380" s="130" t="str">
        <f>IFERROR(N1380*'Emission Factors'!C$12+O1380*'Emission Factors'!C$19,"")</f>
        <v/>
      </c>
      <c r="T1380" s="130" t="str">
        <f>IFERROR(N1380*'Emission Factors'!C$13+O1380*'Emission Factors'!C$20,"")</f>
        <v/>
      </c>
      <c r="U1380" s="131" t="str">
        <f>IFERROR(IF(K1380="Residential",N1380*'Emission Factors'!$C$14+O1380*'Emission Factors'!$C$21,N1380*'Emission Factors'!$C$15+O1380*'Emission Factors'!$C$22),"")</f>
        <v/>
      </c>
    </row>
    <row r="1381" spans="2:21" ht="15" customHeight="1" x14ac:dyDescent="0.3">
      <c r="B1381" s="123"/>
      <c r="C1381" s="124"/>
      <c r="D1381" s="132"/>
      <c r="E1381" s="124"/>
      <c r="F1381" s="124"/>
      <c r="G1381" s="124"/>
      <c r="H1381" s="125"/>
      <c r="I1381" s="126"/>
      <c r="J1381" s="127"/>
      <c r="K1381" s="127"/>
      <c r="L1381" s="128" t="str">
        <f>IF(E1381+G1381=0,"",((E1381*'Emission Factors'!C$23)+(G1381*'Emission Factors'!$C$25)))</f>
        <v/>
      </c>
      <c r="M1381" s="128" t="str">
        <f>IF(E1381+G1381=0,"",((E1381*'Emission Factors'!C$24)+(G1381*'Emission Factors'!$C$26)))</f>
        <v/>
      </c>
      <c r="N1381" s="128" t="str">
        <f t="shared" si="63"/>
        <v/>
      </c>
      <c r="O1381" s="128" t="str">
        <f t="shared" si="64"/>
        <v/>
      </c>
      <c r="P1381" s="128" t="str">
        <f>IFERROR(N1381*'Emission Factors'!C$10+O1381*'Emission Factors'!C$17,"")</f>
        <v/>
      </c>
      <c r="Q1381" s="129" t="str">
        <f t="shared" si="65"/>
        <v/>
      </c>
      <c r="R1381" s="130" t="str">
        <f>IFERROR(N1381*'Emission Factors'!C$11+O1381*'Emission Factors'!C$18,"")</f>
        <v/>
      </c>
      <c r="S1381" s="130" t="str">
        <f>IFERROR(N1381*'Emission Factors'!C$12+O1381*'Emission Factors'!C$19,"")</f>
        <v/>
      </c>
      <c r="T1381" s="130" t="str">
        <f>IFERROR(N1381*'Emission Factors'!C$13+O1381*'Emission Factors'!C$20,"")</f>
        <v/>
      </c>
      <c r="U1381" s="131" t="str">
        <f>IFERROR(IF(K1381="Residential",N1381*'Emission Factors'!$C$14+O1381*'Emission Factors'!$C$21,N1381*'Emission Factors'!$C$15+O1381*'Emission Factors'!$C$22),"")</f>
        <v/>
      </c>
    </row>
    <row r="1382" spans="2:21" ht="15" customHeight="1" x14ac:dyDescent="0.3">
      <c r="B1382" s="123"/>
      <c r="C1382" s="124"/>
      <c r="D1382" s="132"/>
      <c r="E1382" s="124"/>
      <c r="F1382" s="124"/>
      <c r="G1382" s="124"/>
      <c r="H1382" s="125"/>
      <c r="I1382" s="126"/>
      <c r="J1382" s="127"/>
      <c r="K1382" s="127"/>
      <c r="L1382" s="128" t="str">
        <f>IF(E1382+G1382=0,"",((E1382*'Emission Factors'!C$23)+(G1382*'Emission Factors'!$C$25)))</f>
        <v/>
      </c>
      <c r="M1382" s="128" t="str">
        <f>IF(E1382+G1382=0,"",((E1382*'Emission Factors'!C$24)+(G1382*'Emission Factors'!$C$26)))</f>
        <v/>
      </c>
      <c r="N1382" s="128" t="str">
        <f t="shared" si="63"/>
        <v/>
      </c>
      <c r="O1382" s="128" t="str">
        <f t="shared" si="64"/>
        <v/>
      </c>
      <c r="P1382" s="128" t="str">
        <f>IFERROR(N1382*'Emission Factors'!C$10+O1382*'Emission Factors'!C$17,"")</f>
        <v/>
      </c>
      <c r="Q1382" s="129" t="str">
        <f t="shared" si="65"/>
        <v/>
      </c>
      <c r="R1382" s="130" t="str">
        <f>IFERROR(N1382*'Emission Factors'!C$11+O1382*'Emission Factors'!C$18,"")</f>
        <v/>
      </c>
      <c r="S1382" s="130" t="str">
        <f>IFERROR(N1382*'Emission Factors'!C$12+O1382*'Emission Factors'!C$19,"")</f>
        <v/>
      </c>
      <c r="T1382" s="130" t="str">
        <f>IFERROR(N1382*'Emission Factors'!C$13+O1382*'Emission Factors'!C$20,"")</f>
        <v/>
      </c>
      <c r="U1382" s="131" t="str">
        <f>IFERROR(IF(K1382="Residential",N1382*'Emission Factors'!$C$14+O1382*'Emission Factors'!$C$21,N1382*'Emission Factors'!$C$15+O1382*'Emission Factors'!$C$22),"")</f>
        <v/>
      </c>
    </row>
    <row r="1383" spans="2:21" ht="15" customHeight="1" x14ac:dyDescent="0.3">
      <c r="B1383" s="123"/>
      <c r="C1383" s="124"/>
      <c r="D1383" s="132"/>
      <c r="E1383" s="124"/>
      <c r="F1383" s="124"/>
      <c r="G1383" s="124"/>
      <c r="H1383" s="125"/>
      <c r="I1383" s="126"/>
      <c r="J1383" s="127"/>
      <c r="K1383" s="127"/>
      <c r="L1383" s="128" t="str">
        <f>IF(E1383+G1383=0,"",((E1383*'Emission Factors'!C$23)+(G1383*'Emission Factors'!$C$25)))</f>
        <v/>
      </c>
      <c r="M1383" s="128" t="str">
        <f>IF(E1383+G1383=0,"",((E1383*'Emission Factors'!C$24)+(G1383*'Emission Factors'!$C$26)))</f>
        <v/>
      </c>
      <c r="N1383" s="128" t="str">
        <f t="shared" si="63"/>
        <v/>
      </c>
      <c r="O1383" s="128" t="str">
        <f t="shared" si="64"/>
        <v/>
      </c>
      <c r="P1383" s="128" t="str">
        <f>IFERROR(N1383*'Emission Factors'!C$10+O1383*'Emission Factors'!C$17,"")</f>
        <v/>
      </c>
      <c r="Q1383" s="129" t="str">
        <f t="shared" si="65"/>
        <v/>
      </c>
      <c r="R1383" s="130" t="str">
        <f>IFERROR(N1383*'Emission Factors'!C$11+O1383*'Emission Factors'!C$18,"")</f>
        <v/>
      </c>
      <c r="S1383" s="130" t="str">
        <f>IFERROR(N1383*'Emission Factors'!C$12+O1383*'Emission Factors'!C$19,"")</f>
        <v/>
      </c>
      <c r="T1383" s="130" t="str">
        <f>IFERROR(N1383*'Emission Factors'!C$13+O1383*'Emission Factors'!C$20,"")</f>
        <v/>
      </c>
      <c r="U1383" s="131" t="str">
        <f>IFERROR(IF(K1383="Residential",N1383*'Emission Factors'!$C$14+O1383*'Emission Factors'!$C$21,N1383*'Emission Factors'!$C$15+O1383*'Emission Factors'!$C$22),"")</f>
        <v/>
      </c>
    </row>
    <row r="1384" spans="2:21" ht="15" customHeight="1" x14ac:dyDescent="0.3">
      <c r="B1384" s="123"/>
      <c r="C1384" s="124"/>
      <c r="D1384" s="132"/>
      <c r="E1384" s="124"/>
      <c r="F1384" s="124"/>
      <c r="G1384" s="124"/>
      <c r="H1384" s="125"/>
      <c r="I1384" s="126"/>
      <c r="J1384" s="127"/>
      <c r="K1384" s="127"/>
      <c r="L1384" s="128" t="str">
        <f>IF(E1384+G1384=0,"",((E1384*'Emission Factors'!C$23)+(G1384*'Emission Factors'!$C$25)))</f>
        <v/>
      </c>
      <c r="M1384" s="128" t="str">
        <f>IF(E1384+G1384=0,"",((E1384*'Emission Factors'!C$24)+(G1384*'Emission Factors'!$C$26)))</f>
        <v/>
      </c>
      <c r="N1384" s="128" t="str">
        <f t="shared" si="63"/>
        <v/>
      </c>
      <c r="O1384" s="128" t="str">
        <f t="shared" si="64"/>
        <v/>
      </c>
      <c r="P1384" s="128" t="str">
        <f>IFERROR(N1384*'Emission Factors'!C$10+O1384*'Emission Factors'!C$17,"")</f>
        <v/>
      </c>
      <c r="Q1384" s="129" t="str">
        <f t="shared" si="65"/>
        <v/>
      </c>
      <c r="R1384" s="130" t="str">
        <f>IFERROR(N1384*'Emission Factors'!C$11+O1384*'Emission Factors'!C$18,"")</f>
        <v/>
      </c>
      <c r="S1384" s="130" t="str">
        <f>IFERROR(N1384*'Emission Factors'!C$12+O1384*'Emission Factors'!C$19,"")</f>
        <v/>
      </c>
      <c r="T1384" s="130" t="str">
        <f>IFERROR(N1384*'Emission Factors'!C$13+O1384*'Emission Factors'!C$20,"")</f>
        <v/>
      </c>
      <c r="U1384" s="131" t="str">
        <f>IFERROR(IF(K1384="Residential",N1384*'Emission Factors'!$C$14+O1384*'Emission Factors'!$C$21,N1384*'Emission Factors'!$C$15+O1384*'Emission Factors'!$C$22),"")</f>
        <v/>
      </c>
    </row>
    <row r="1385" spans="2:21" ht="15" customHeight="1" x14ac:dyDescent="0.3">
      <c r="B1385" s="123"/>
      <c r="C1385" s="124"/>
      <c r="D1385" s="132"/>
      <c r="E1385" s="124"/>
      <c r="F1385" s="124"/>
      <c r="G1385" s="124"/>
      <c r="H1385" s="125"/>
      <c r="I1385" s="126"/>
      <c r="J1385" s="127"/>
      <c r="K1385" s="127"/>
      <c r="L1385" s="128" t="str">
        <f>IF(E1385+G1385=0,"",((E1385*'Emission Factors'!C$23)+(G1385*'Emission Factors'!$C$25)))</f>
        <v/>
      </c>
      <c r="M1385" s="128" t="str">
        <f>IF(E1385+G1385=0,"",((E1385*'Emission Factors'!C$24)+(G1385*'Emission Factors'!$C$26)))</f>
        <v/>
      </c>
      <c r="N1385" s="128" t="str">
        <f t="shared" si="63"/>
        <v/>
      </c>
      <c r="O1385" s="128" t="str">
        <f t="shared" si="64"/>
        <v/>
      </c>
      <c r="P1385" s="128" t="str">
        <f>IFERROR(N1385*'Emission Factors'!C$10+O1385*'Emission Factors'!C$17,"")</f>
        <v/>
      </c>
      <c r="Q1385" s="129" t="str">
        <f t="shared" si="65"/>
        <v/>
      </c>
      <c r="R1385" s="130" t="str">
        <f>IFERROR(N1385*'Emission Factors'!C$11+O1385*'Emission Factors'!C$18,"")</f>
        <v/>
      </c>
      <c r="S1385" s="130" t="str">
        <f>IFERROR(N1385*'Emission Factors'!C$12+O1385*'Emission Factors'!C$19,"")</f>
        <v/>
      </c>
      <c r="T1385" s="130" t="str">
        <f>IFERROR(N1385*'Emission Factors'!C$13+O1385*'Emission Factors'!C$20,"")</f>
        <v/>
      </c>
      <c r="U1385" s="131" t="str">
        <f>IFERROR(IF(K1385="Residential",N1385*'Emission Factors'!$C$14+O1385*'Emission Factors'!$C$21,N1385*'Emission Factors'!$C$15+O1385*'Emission Factors'!$C$22),"")</f>
        <v/>
      </c>
    </row>
    <row r="1386" spans="2:21" ht="15" customHeight="1" x14ac:dyDescent="0.3">
      <c r="B1386" s="123"/>
      <c r="C1386" s="124"/>
      <c r="D1386" s="132"/>
      <c r="E1386" s="124"/>
      <c r="F1386" s="124"/>
      <c r="G1386" s="124"/>
      <c r="H1386" s="125"/>
      <c r="I1386" s="126"/>
      <c r="J1386" s="127"/>
      <c r="K1386" s="127"/>
      <c r="L1386" s="128" t="str">
        <f>IF(E1386+G1386=0,"",((E1386*'Emission Factors'!C$23)+(G1386*'Emission Factors'!$C$25)))</f>
        <v/>
      </c>
      <c r="M1386" s="128" t="str">
        <f>IF(E1386+G1386=0,"",((E1386*'Emission Factors'!C$24)+(G1386*'Emission Factors'!$C$26)))</f>
        <v/>
      </c>
      <c r="N1386" s="128" t="str">
        <f t="shared" si="63"/>
        <v/>
      </c>
      <c r="O1386" s="128" t="str">
        <f t="shared" si="64"/>
        <v/>
      </c>
      <c r="P1386" s="128" t="str">
        <f>IFERROR(N1386*'Emission Factors'!C$10+O1386*'Emission Factors'!C$17,"")</f>
        <v/>
      </c>
      <c r="Q1386" s="129" t="str">
        <f t="shared" si="65"/>
        <v/>
      </c>
      <c r="R1386" s="130" t="str">
        <f>IFERROR(N1386*'Emission Factors'!C$11+O1386*'Emission Factors'!C$18,"")</f>
        <v/>
      </c>
      <c r="S1386" s="130" t="str">
        <f>IFERROR(N1386*'Emission Factors'!C$12+O1386*'Emission Factors'!C$19,"")</f>
        <v/>
      </c>
      <c r="T1386" s="130" t="str">
        <f>IFERROR(N1386*'Emission Factors'!C$13+O1386*'Emission Factors'!C$20,"")</f>
        <v/>
      </c>
      <c r="U1386" s="131" t="str">
        <f>IFERROR(IF(K1386="Residential",N1386*'Emission Factors'!$C$14+O1386*'Emission Factors'!$C$21,N1386*'Emission Factors'!$C$15+O1386*'Emission Factors'!$C$22),"")</f>
        <v/>
      </c>
    </row>
    <row r="1387" spans="2:21" ht="15" customHeight="1" x14ac:dyDescent="0.3">
      <c r="B1387" s="123"/>
      <c r="C1387" s="124"/>
      <c r="D1387" s="132"/>
      <c r="E1387" s="124"/>
      <c r="F1387" s="124"/>
      <c r="G1387" s="124"/>
      <c r="H1387" s="125"/>
      <c r="I1387" s="126"/>
      <c r="J1387" s="127"/>
      <c r="K1387" s="127"/>
      <c r="L1387" s="128" t="str">
        <f>IF(E1387+G1387=0,"",((E1387*'Emission Factors'!C$23)+(G1387*'Emission Factors'!$C$25)))</f>
        <v/>
      </c>
      <c r="M1387" s="128" t="str">
        <f>IF(E1387+G1387=0,"",((E1387*'Emission Factors'!C$24)+(G1387*'Emission Factors'!$C$26)))</f>
        <v/>
      </c>
      <c r="N1387" s="128" t="str">
        <f t="shared" si="63"/>
        <v/>
      </c>
      <c r="O1387" s="128" t="str">
        <f t="shared" si="64"/>
        <v/>
      </c>
      <c r="P1387" s="128" t="str">
        <f>IFERROR(N1387*'Emission Factors'!C$10+O1387*'Emission Factors'!C$17,"")</f>
        <v/>
      </c>
      <c r="Q1387" s="129" t="str">
        <f t="shared" si="65"/>
        <v/>
      </c>
      <c r="R1387" s="130" t="str">
        <f>IFERROR(N1387*'Emission Factors'!C$11+O1387*'Emission Factors'!C$18,"")</f>
        <v/>
      </c>
      <c r="S1387" s="130" t="str">
        <f>IFERROR(N1387*'Emission Factors'!C$12+O1387*'Emission Factors'!C$19,"")</f>
        <v/>
      </c>
      <c r="T1387" s="130" t="str">
        <f>IFERROR(N1387*'Emission Factors'!C$13+O1387*'Emission Factors'!C$20,"")</f>
        <v/>
      </c>
      <c r="U1387" s="131" t="str">
        <f>IFERROR(IF(K1387="Residential",N1387*'Emission Factors'!$C$14+O1387*'Emission Factors'!$C$21,N1387*'Emission Factors'!$C$15+O1387*'Emission Factors'!$C$22),"")</f>
        <v/>
      </c>
    </row>
    <row r="1388" spans="2:21" ht="15" customHeight="1" x14ac:dyDescent="0.3">
      <c r="B1388" s="123"/>
      <c r="C1388" s="124"/>
      <c r="D1388" s="132"/>
      <c r="E1388" s="124"/>
      <c r="F1388" s="124"/>
      <c r="G1388" s="124"/>
      <c r="H1388" s="125"/>
      <c r="I1388" s="126"/>
      <c r="J1388" s="127"/>
      <c r="K1388" s="127"/>
      <c r="L1388" s="128" t="str">
        <f>IF(E1388+G1388=0,"",((E1388*'Emission Factors'!C$23)+(G1388*'Emission Factors'!$C$25)))</f>
        <v/>
      </c>
      <c r="M1388" s="128" t="str">
        <f>IF(E1388+G1388=0,"",((E1388*'Emission Factors'!C$24)+(G1388*'Emission Factors'!$C$26)))</f>
        <v/>
      </c>
      <c r="N1388" s="128" t="str">
        <f t="shared" si="63"/>
        <v/>
      </c>
      <c r="O1388" s="128" t="str">
        <f t="shared" si="64"/>
        <v/>
      </c>
      <c r="P1388" s="128" t="str">
        <f>IFERROR(N1388*'Emission Factors'!C$10+O1388*'Emission Factors'!C$17,"")</f>
        <v/>
      </c>
      <c r="Q1388" s="129" t="str">
        <f t="shared" si="65"/>
        <v/>
      </c>
      <c r="R1388" s="130" t="str">
        <f>IFERROR(N1388*'Emission Factors'!C$11+O1388*'Emission Factors'!C$18,"")</f>
        <v/>
      </c>
      <c r="S1388" s="130" t="str">
        <f>IFERROR(N1388*'Emission Factors'!C$12+O1388*'Emission Factors'!C$19,"")</f>
        <v/>
      </c>
      <c r="T1388" s="130" t="str">
        <f>IFERROR(N1388*'Emission Factors'!C$13+O1388*'Emission Factors'!C$20,"")</f>
        <v/>
      </c>
      <c r="U1388" s="131" t="str">
        <f>IFERROR(IF(K1388="Residential",N1388*'Emission Factors'!$C$14+O1388*'Emission Factors'!$C$21,N1388*'Emission Factors'!$C$15+O1388*'Emission Factors'!$C$22),"")</f>
        <v/>
      </c>
    </row>
    <row r="1389" spans="2:21" ht="15" customHeight="1" x14ac:dyDescent="0.3">
      <c r="B1389" s="123"/>
      <c r="C1389" s="124"/>
      <c r="D1389" s="132"/>
      <c r="E1389" s="124"/>
      <c r="F1389" s="124"/>
      <c r="G1389" s="124"/>
      <c r="H1389" s="125"/>
      <c r="I1389" s="126"/>
      <c r="J1389" s="127"/>
      <c r="K1389" s="127"/>
      <c r="L1389" s="128" t="str">
        <f>IF(E1389+G1389=0,"",((E1389*'Emission Factors'!C$23)+(G1389*'Emission Factors'!$C$25)))</f>
        <v/>
      </c>
      <c r="M1389" s="128" t="str">
        <f>IF(E1389+G1389=0,"",((E1389*'Emission Factors'!C$24)+(G1389*'Emission Factors'!$C$26)))</f>
        <v/>
      </c>
      <c r="N1389" s="128" t="str">
        <f t="shared" si="63"/>
        <v/>
      </c>
      <c r="O1389" s="128" t="str">
        <f t="shared" si="64"/>
        <v/>
      </c>
      <c r="P1389" s="128" t="str">
        <f>IFERROR(N1389*'Emission Factors'!C$10+O1389*'Emission Factors'!C$17,"")</f>
        <v/>
      </c>
      <c r="Q1389" s="129" t="str">
        <f t="shared" si="65"/>
        <v/>
      </c>
      <c r="R1389" s="130" t="str">
        <f>IFERROR(N1389*'Emission Factors'!C$11+O1389*'Emission Factors'!C$18,"")</f>
        <v/>
      </c>
      <c r="S1389" s="130" t="str">
        <f>IFERROR(N1389*'Emission Factors'!C$12+O1389*'Emission Factors'!C$19,"")</f>
        <v/>
      </c>
      <c r="T1389" s="130" t="str">
        <f>IFERROR(N1389*'Emission Factors'!C$13+O1389*'Emission Factors'!C$20,"")</f>
        <v/>
      </c>
      <c r="U1389" s="131" t="str">
        <f>IFERROR(IF(K1389="Residential",N1389*'Emission Factors'!$C$14+O1389*'Emission Factors'!$C$21,N1389*'Emission Factors'!$C$15+O1389*'Emission Factors'!$C$22),"")</f>
        <v/>
      </c>
    </row>
    <row r="1390" spans="2:21" ht="15" customHeight="1" x14ac:dyDescent="0.3">
      <c r="B1390" s="123"/>
      <c r="C1390" s="124"/>
      <c r="D1390" s="132"/>
      <c r="E1390" s="124"/>
      <c r="F1390" s="124"/>
      <c r="G1390" s="124"/>
      <c r="H1390" s="125"/>
      <c r="I1390" s="126"/>
      <c r="J1390" s="127"/>
      <c r="K1390" s="127"/>
      <c r="L1390" s="128" t="str">
        <f>IF(E1390+G1390=0,"",((E1390*'Emission Factors'!C$23)+(G1390*'Emission Factors'!$C$25)))</f>
        <v/>
      </c>
      <c r="M1390" s="128" t="str">
        <f>IF(E1390+G1390=0,"",((E1390*'Emission Factors'!C$24)+(G1390*'Emission Factors'!$C$26)))</f>
        <v/>
      </c>
      <c r="N1390" s="128" t="str">
        <f t="shared" si="63"/>
        <v/>
      </c>
      <c r="O1390" s="128" t="str">
        <f t="shared" si="64"/>
        <v/>
      </c>
      <c r="P1390" s="128" t="str">
        <f>IFERROR(N1390*'Emission Factors'!C$10+O1390*'Emission Factors'!C$17,"")</f>
        <v/>
      </c>
      <c r="Q1390" s="129" t="str">
        <f t="shared" si="65"/>
        <v/>
      </c>
      <c r="R1390" s="130" t="str">
        <f>IFERROR(N1390*'Emission Factors'!C$11+O1390*'Emission Factors'!C$18,"")</f>
        <v/>
      </c>
      <c r="S1390" s="130" t="str">
        <f>IFERROR(N1390*'Emission Factors'!C$12+O1390*'Emission Factors'!C$19,"")</f>
        <v/>
      </c>
      <c r="T1390" s="130" t="str">
        <f>IFERROR(N1390*'Emission Factors'!C$13+O1390*'Emission Factors'!C$20,"")</f>
        <v/>
      </c>
      <c r="U1390" s="131" t="str">
        <f>IFERROR(IF(K1390="Residential",N1390*'Emission Factors'!$C$14+O1390*'Emission Factors'!$C$21,N1390*'Emission Factors'!$C$15+O1390*'Emission Factors'!$C$22),"")</f>
        <v/>
      </c>
    </row>
    <row r="1391" spans="2:21" ht="15" customHeight="1" x14ac:dyDescent="0.3">
      <c r="B1391" s="123"/>
      <c r="C1391" s="124"/>
      <c r="D1391" s="132"/>
      <c r="E1391" s="124"/>
      <c r="F1391" s="124"/>
      <c r="G1391" s="124"/>
      <c r="H1391" s="125"/>
      <c r="I1391" s="126"/>
      <c r="J1391" s="127"/>
      <c r="K1391" s="127"/>
      <c r="L1391" s="128" t="str">
        <f>IF(E1391+G1391=0,"",((E1391*'Emission Factors'!C$23)+(G1391*'Emission Factors'!$C$25)))</f>
        <v/>
      </c>
      <c r="M1391" s="128" t="str">
        <f>IF(E1391+G1391=0,"",((E1391*'Emission Factors'!C$24)+(G1391*'Emission Factors'!$C$26)))</f>
        <v/>
      </c>
      <c r="N1391" s="128" t="str">
        <f t="shared" si="63"/>
        <v/>
      </c>
      <c r="O1391" s="128" t="str">
        <f t="shared" si="64"/>
        <v/>
      </c>
      <c r="P1391" s="128" t="str">
        <f>IFERROR(N1391*'Emission Factors'!C$10+O1391*'Emission Factors'!C$17,"")</f>
        <v/>
      </c>
      <c r="Q1391" s="129" t="str">
        <f t="shared" si="65"/>
        <v/>
      </c>
      <c r="R1391" s="130" t="str">
        <f>IFERROR(N1391*'Emission Factors'!C$11+O1391*'Emission Factors'!C$18,"")</f>
        <v/>
      </c>
      <c r="S1391" s="130" t="str">
        <f>IFERROR(N1391*'Emission Factors'!C$12+O1391*'Emission Factors'!C$19,"")</f>
        <v/>
      </c>
      <c r="T1391" s="130" t="str">
        <f>IFERROR(N1391*'Emission Factors'!C$13+O1391*'Emission Factors'!C$20,"")</f>
        <v/>
      </c>
      <c r="U1391" s="131" t="str">
        <f>IFERROR(IF(K1391="Residential",N1391*'Emission Factors'!$C$14+O1391*'Emission Factors'!$C$21,N1391*'Emission Factors'!$C$15+O1391*'Emission Factors'!$C$22),"")</f>
        <v/>
      </c>
    </row>
    <row r="1392" spans="2:21" ht="15" customHeight="1" x14ac:dyDescent="0.3">
      <c r="B1392" s="123"/>
      <c r="C1392" s="124"/>
      <c r="D1392" s="132"/>
      <c r="E1392" s="124"/>
      <c r="F1392" s="124"/>
      <c r="G1392" s="124"/>
      <c r="H1392" s="125"/>
      <c r="I1392" s="126"/>
      <c r="J1392" s="127"/>
      <c r="K1392" s="127"/>
      <c r="L1392" s="128" t="str">
        <f>IF(E1392+G1392=0,"",((E1392*'Emission Factors'!C$23)+(G1392*'Emission Factors'!$C$25)))</f>
        <v/>
      </c>
      <c r="M1392" s="128" t="str">
        <f>IF(E1392+G1392=0,"",((E1392*'Emission Factors'!C$24)+(G1392*'Emission Factors'!$C$26)))</f>
        <v/>
      </c>
      <c r="N1392" s="128" t="str">
        <f t="shared" si="63"/>
        <v/>
      </c>
      <c r="O1392" s="128" t="str">
        <f t="shared" si="64"/>
        <v/>
      </c>
      <c r="P1392" s="128" t="str">
        <f>IFERROR(N1392*'Emission Factors'!C$10+O1392*'Emission Factors'!C$17,"")</f>
        <v/>
      </c>
      <c r="Q1392" s="129" t="str">
        <f t="shared" si="65"/>
        <v/>
      </c>
      <c r="R1392" s="130" t="str">
        <f>IFERROR(N1392*'Emission Factors'!C$11+O1392*'Emission Factors'!C$18,"")</f>
        <v/>
      </c>
      <c r="S1392" s="130" t="str">
        <f>IFERROR(N1392*'Emission Factors'!C$12+O1392*'Emission Factors'!C$19,"")</f>
        <v/>
      </c>
      <c r="T1392" s="130" t="str">
        <f>IFERROR(N1392*'Emission Factors'!C$13+O1392*'Emission Factors'!C$20,"")</f>
        <v/>
      </c>
      <c r="U1392" s="131" t="str">
        <f>IFERROR(IF(K1392="Residential",N1392*'Emission Factors'!$C$14+O1392*'Emission Factors'!$C$21,N1392*'Emission Factors'!$C$15+O1392*'Emission Factors'!$C$22),"")</f>
        <v/>
      </c>
    </row>
    <row r="1393" spans="2:21" ht="15" customHeight="1" x14ac:dyDescent="0.3">
      <c r="B1393" s="123"/>
      <c r="C1393" s="124"/>
      <c r="D1393" s="132"/>
      <c r="E1393" s="124"/>
      <c r="F1393" s="124"/>
      <c r="G1393" s="124"/>
      <c r="H1393" s="125"/>
      <c r="I1393" s="126"/>
      <c r="J1393" s="127"/>
      <c r="K1393" s="127"/>
      <c r="L1393" s="128" t="str">
        <f>IF(E1393+G1393=0,"",((E1393*'Emission Factors'!C$23)+(G1393*'Emission Factors'!$C$25)))</f>
        <v/>
      </c>
      <c r="M1393" s="128" t="str">
        <f>IF(E1393+G1393=0,"",((E1393*'Emission Factors'!C$24)+(G1393*'Emission Factors'!$C$26)))</f>
        <v/>
      </c>
      <c r="N1393" s="128" t="str">
        <f t="shared" si="63"/>
        <v/>
      </c>
      <c r="O1393" s="128" t="str">
        <f t="shared" si="64"/>
        <v/>
      </c>
      <c r="P1393" s="128" t="str">
        <f>IFERROR(N1393*'Emission Factors'!C$10+O1393*'Emission Factors'!C$17,"")</f>
        <v/>
      </c>
      <c r="Q1393" s="129" t="str">
        <f t="shared" si="65"/>
        <v/>
      </c>
      <c r="R1393" s="130" t="str">
        <f>IFERROR(N1393*'Emission Factors'!C$11+O1393*'Emission Factors'!C$18,"")</f>
        <v/>
      </c>
      <c r="S1393" s="130" t="str">
        <f>IFERROR(N1393*'Emission Factors'!C$12+O1393*'Emission Factors'!C$19,"")</f>
        <v/>
      </c>
      <c r="T1393" s="130" t="str">
        <f>IFERROR(N1393*'Emission Factors'!C$13+O1393*'Emission Factors'!C$20,"")</f>
        <v/>
      </c>
      <c r="U1393" s="131" t="str">
        <f>IFERROR(IF(K1393="Residential",N1393*'Emission Factors'!$C$14+O1393*'Emission Factors'!$C$21,N1393*'Emission Factors'!$C$15+O1393*'Emission Factors'!$C$22),"")</f>
        <v/>
      </c>
    </row>
    <row r="1394" spans="2:21" ht="15" customHeight="1" x14ac:dyDescent="0.3">
      <c r="B1394" s="123"/>
      <c r="C1394" s="124"/>
      <c r="D1394" s="132"/>
      <c r="E1394" s="124"/>
      <c r="F1394" s="124"/>
      <c r="G1394" s="124"/>
      <c r="H1394" s="125"/>
      <c r="I1394" s="126"/>
      <c r="J1394" s="127"/>
      <c r="K1394" s="127"/>
      <c r="L1394" s="128" t="str">
        <f>IF(E1394+G1394=0,"",((E1394*'Emission Factors'!C$23)+(G1394*'Emission Factors'!$C$25)))</f>
        <v/>
      </c>
      <c r="M1394" s="128" t="str">
        <f>IF(E1394+G1394=0,"",((E1394*'Emission Factors'!C$24)+(G1394*'Emission Factors'!$C$26)))</f>
        <v/>
      </c>
      <c r="N1394" s="128" t="str">
        <f t="shared" si="63"/>
        <v/>
      </c>
      <c r="O1394" s="128" t="str">
        <f t="shared" si="64"/>
        <v/>
      </c>
      <c r="P1394" s="128" t="str">
        <f>IFERROR(N1394*'Emission Factors'!C$10+O1394*'Emission Factors'!C$17,"")</f>
        <v/>
      </c>
      <c r="Q1394" s="129" t="str">
        <f t="shared" si="65"/>
        <v/>
      </c>
      <c r="R1394" s="130" t="str">
        <f>IFERROR(N1394*'Emission Factors'!C$11+O1394*'Emission Factors'!C$18,"")</f>
        <v/>
      </c>
      <c r="S1394" s="130" t="str">
        <f>IFERROR(N1394*'Emission Factors'!C$12+O1394*'Emission Factors'!C$19,"")</f>
        <v/>
      </c>
      <c r="T1394" s="130" t="str">
        <f>IFERROR(N1394*'Emission Factors'!C$13+O1394*'Emission Factors'!C$20,"")</f>
        <v/>
      </c>
      <c r="U1394" s="131" t="str">
        <f>IFERROR(IF(K1394="Residential",N1394*'Emission Factors'!$C$14+O1394*'Emission Factors'!$C$21,N1394*'Emission Factors'!$C$15+O1394*'Emission Factors'!$C$22),"")</f>
        <v/>
      </c>
    </row>
    <row r="1395" spans="2:21" ht="15" customHeight="1" x14ac:dyDescent="0.3">
      <c r="B1395" s="123"/>
      <c r="C1395" s="124"/>
      <c r="D1395" s="132"/>
      <c r="E1395" s="124"/>
      <c r="F1395" s="124"/>
      <c r="G1395" s="124"/>
      <c r="H1395" s="125"/>
      <c r="I1395" s="126"/>
      <c r="J1395" s="127"/>
      <c r="K1395" s="127"/>
      <c r="L1395" s="128" t="str">
        <f>IF(E1395+G1395=0,"",((E1395*'Emission Factors'!C$23)+(G1395*'Emission Factors'!$C$25)))</f>
        <v/>
      </c>
      <c r="M1395" s="128" t="str">
        <f>IF(E1395+G1395=0,"",((E1395*'Emission Factors'!C$24)+(G1395*'Emission Factors'!$C$26)))</f>
        <v/>
      </c>
      <c r="N1395" s="128" t="str">
        <f t="shared" si="63"/>
        <v/>
      </c>
      <c r="O1395" s="128" t="str">
        <f t="shared" si="64"/>
        <v/>
      </c>
      <c r="P1395" s="128" t="str">
        <f>IFERROR(N1395*'Emission Factors'!C$10+O1395*'Emission Factors'!C$17,"")</f>
        <v/>
      </c>
      <c r="Q1395" s="129" t="str">
        <f t="shared" si="65"/>
        <v/>
      </c>
      <c r="R1395" s="130" t="str">
        <f>IFERROR(N1395*'Emission Factors'!C$11+O1395*'Emission Factors'!C$18,"")</f>
        <v/>
      </c>
      <c r="S1395" s="130" t="str">
        <f>IFERROR(N1395*'Emission Factors'!C$12+O1395*'Emission Factors'!C$19,"")</f>
        <v/>
      </c>
      <c r="T1395" s="130" t="str">
        <f>IFERROR(N1395*'Emission Factors'!C$13+O1395*'Emission Factors'!C$20,"")</f>
        <v/>
      </c>
      <c r="U1395" s="131" t="str">
        <f>IFERROR(IF(K1395="Residential",N1395*'Emission Factors'!$C$14+O1395*'Emission Factors'!$C$21,N1395*'Emission Factors'!$C$15+O1395*'Emission Factors'!$C$22),"")</f>
        <v/>
      </c>
    </row>
    <row r="1396" spans="2:21" ht="15" customHeight="1" x14ac:dyDescent="0.3">
      <c r="B1396" s="123"/>
      <c r="C1396" s="124"/>
      <c r="D1396" s="132"/>
      <c r="E1396" s="124"/>
      <c r="F1396" s="124"/>
      <c r="G1396" s="124"/>
      <c r="H1396" s="125"/>
      <c r="I1396" s="126"/>
      <c r="J1396" s="127"/>
      <c r="K1396" s="127"/>
      <c r="L1396" s="128" t="str">
        <f>IF(E1396+G1396=0,"",((E1396*'Emission Factors'!C$23)+(G1396*'Emission Factors'!$C$25)))</f>
        <v/>
      </c>
      <c r="M1396" s="128" t="str">
        <f>IF(E1396+G1396=0,"",((E1396*'Emission Factors'!C$24)+(G1396*'Emission Factors'!$C$26)))</f>
        <v/>
      </c>
      <c r="N1396" s="128" t="str">
        <f t="shared" si="63"/>
        <v/>
      </c>
      <c r="O1396" s="128" t="str">
        <f t="shared" si="64"/>
        <v/>
      </c>
      <c r="P1396" s="128" t="str">
        <f>IFERROR(N1396*'Emission Factors'!C$10+O1396*'Emission Factors'!C$17,"")</f>
        <v/>
      </c>
      <c r="Q1396" s="129" t="str">
        <f t="shared" si="65"/>
        <v/>
      </c>
      <c r="R1396" s="130" t="str">
        <f>IFERROR(N1396*'Emission Factors'!C$11+O1396*'Emission Factors'!C$18,"")</f>
        <v/>
      </c>
      <c r="S1396" s="130" t="str">
        <f>IFERROR(N1396*'Emission Factors'!C$12+O1396*'Emission Factors'!C$19,"")</f>
        <v/>
      </c>
      <c r="T1396" s="130" t="str">
        <f>IFERROR(N1396*'Emission Factors'!C$13+O1396*'Emission Factors'!C$20,"")</f>
        <v/>
      </c>
      <c r="U1396" s="131" t="str">
        <f>IFERROR(IF(K1396="Residential",N1396*'Emission Factors'!$C$14+O1396*'Emission Factors'!$C$21,N1396*'Emission Factors'!$C$15+O1396*'Emission Factors'!$C$22),"")</f>
        <v/>
      </c>
    </row>
    <row r="1397" spans="2:21" ht="15" customHeight="1" x14ac:dyDescent="0.3">
      <c r="B1397" s="123"/>
      <c r="C1397" s="124"/>
      <c r="D1397" s="132"/>
      <c r="E1397" s="124"/>
      <c r="F1397" s="124"/>
      <c r="G1397" s="124"/>
      <c r="H1397" s="125"/>
      <c r="I1397" s="126"/>
      <c r="J1397" s="127"/>
      <c r="K1397" s="127"/>
      <c r="L1397" s="128" t="str">
        <f>IF(E1397+G1397=0,"",((E1397*'Emission Factors'!C$23)+(G1397*'Emission Factors'!$C$25)))</f>
        <v/>
      </c>
      <c r="M1397" s="128" t="str">
        <f>IF(E1397+G1397=0,"",((E1397*'Emission Factors'!C$24)+(G1397*'Emission Factors'!$C$26)))</f>
        <v/>
      </c>
      <c r="N1397" s="128" t="str">
        <f t="shared" si="63"/>
        <v/>
      </c>
      <c r="O1397" s="128" t="str">
        <f t="shared" si="64"/>
        <v/>
      </c>
      <c r="P1397" s="128" t="str">
        <f>IFERROR(N1397*'Emission Factors'!C$10+O1397*'Emission Factors'!C$17,"")</f>
        <v/>
      </c>
      <c r="Q1397" s="129" t="str">
        <f t="shared" si="65"/>
        <v/>
      </c>
      <c r="R1397" s="130" t="str">
        <f>IFERROR(N1397*'Emission Factors'!C$11+O1397*'Emission Factors'!C$18,"")</f>
        <v/>
      </c>
      <c r="S1397" s="130" t="str">
        <f>IFERROR(N1397*'Emission Factors'!C$12+O1397*'Emission Factors'!C$19,"")</f>
        <v/>
      </c>
      <c r="T1397" s="130" t="str">
        <f>IFERROR(N1397*'Emission Factors'!C$13+O1397*'Emission Factors'!C$20,"")</f>
        <v/>
      </c>
      <c r="U1397" s="131" t="str">
        <f>IFERROR(IF(K1397="Residential",N1397*'Emission Factors'!$C$14+O1397*'Emission Factors'!$C$21,N1397*'Emission Factors'!$C$15+O1397*'Emission Factors'!$C$22),"")</f>
        <v/>
      </c>
    </row>
    <row r="1398" spans="2:21" ht="15" customHeight="1" x14ac:dyDescent="0.3">
      <c r="B1398" s="123"/>
      <c r="C1398" s="124"/>
      <c r="D1398" s="132"/>
      <c r="E1398" s="124"/>
      <c r="F1398" s="124"/>
      <c r="G1398" s="124"/>
      <c r="H1398" s="125"/>
      <c r="I1398" s="126"/>
      <c r="J1398" s="127"/>
      <c r="K1398" s="127"/>
      <c r="L1398" s="128" t="str">
        <f>IF(E1398+G1398=0,"",((E1398*'Emission Factors'!C$23)+(G1398*'Emission Factors'!$C$25)))</f>
        <v/>
      </c>
      <c r="M1398" s="128" t="str">
        <f>IF(E1398+G1398=0,"",((E1398*'Emission Factors'!C$24)+(G1398*'Emission Factors'!$C$26)))</f>
        <v/>
      </c>
      <c r="N1398" s="128" t="str">
        <f t="shared" si="63"/>
        <v/>
      </c>
      <c r="O1398" s="128" t="str">
        <f t="shared" si="64"/>
        <v/>
      </c>
      <c r="P1398" s="128" t="str">
        <f>IFERROR(N1398*'Emission Factors'!C$10+O1398*'Emission Factors'!C$17,"")</f>
        <v/>
      </c>
      <c r="Q1398" s="129" t="str">
        <f t="shared" si="65"/>
        <v/>
      </c>
      <c r="R1398" s="130" t="str">
        <f>IFERROR(N1398*'Emission Factors'!C$11+O1398*'Emission Factors'!C$18,"")</f>
        <v/>
      </c>
      <c r="S1398" s="130" t="str">
        <f>IFERROR(N1398*'Emission Factors'!C$12+O1398*'Emission Factors'!C$19,"")</f>
        <v/>
      </c>
      <c r="T1398" s="130" t="str">
        <f>IFERROR(N1398*'Emission Factors'!C$13+O1398*'Emission Factors'!C$20,"")</f>
        <v/>
      </c>
      <c r="U1398" s="131" t="str">
        <f>IFERROR(IF(K1398="Residential",N1398*'Emission Factors'!$C$14+O1398*'Emission Factors'!$C$21,N1398*'Emission Factors'!$C$15+O1398*'Emission Factors'!$C$22),"")</f>
        <v/>
      </c>
    </row>
    <row r="1399" spans="2:21" ht="15" customHeight="1" x14ac:dyDescent="0.3">
      <c r="B1399" s="123"/>
      <c r="C1399" s="124"/>
      <c r="D1399" s="132"/>
      <c r="E1399" s="124"/>
      <c r="F1399" s="124"/>
      <c r="G1399" s="124"/>
      <c r="H1399" s="125"/>
      <c r="I1399" s="126"/>
      <c r="J1399" s="127"/>
      <c r="K1399" s="127"/>
      <c r="L1399" s="128" t="str">
        <f>IF(E1399+G1399=0,"",((E1399*'Emission Factors'!C$23)+(G1399*'Emission Factors'!$C$25)))</f>
        <v/>
      </c>
      <c r="M1399" s="128" t="str">
        <f>IF(E1399+G1399=0,"",((E1399*'Emission Factors'!C$24)+(G1399*'Emission Factors'!$C$26)))</f>
        <v/>
      </c>
      <c r="N1399" s="128" t="str">
        <f t="shared" si="63"/>
        <v/>
      </c>
      <c r="O1399" s="128" t="str">
        <f t="shared" si="64"/>
        <v/>
      </c>
      <c r="P1399" s="128" t="str">
        <f>IFERROR(N1399*'Emission Factors'!C$10+O1399*'Emission Factors'!C$17,"")</f>
        <v/>
      </c>
      <c r="Q1399" s="129" t="str">
        <f t="shared" si="65"/>
        <v/>
      </c>
      <c r="R1399" s="130" t="str">
        <f>IFERROR(N1399*'Emission Factors'!C$11+O1399*'Emission Factors'!C$18,"")</f>
        <v/>
      </c>
      <c r="S1399" s="130" t="str">
        <f>IFERROR(N1399*'Emission Factors'!C$12+O1399*'Emission Factors'!C$19,"")</f>
        <v/>
      </c>
      <c r="T1399" s="130" t="str">
        <f>IFERROR(N1399*'Emission Factors'!C$13+O1399*'Emission Factors'!C$20,"")</f>
        <v/>
      </c>
      <c r="U1399" s="131" t="str">
        <f>IFERROR(IF(K1399="Residential",N1399*'Emission Factors'!$C$14+O1399*'Emission Factors'!$C$21,N1399*'Emission Factors'!$C$15+O1399*'Emission Factors'!$C$22),"")</f>
        <v/>
      </c>
    </row>
    <row r="1400" spans="2:21" ht="15" customHeight="1" x14ac:dyDescent="0.3">
      <c r="B1400" s="123"/>
      <c r="C1400" s="124"/>
      <c r="D1400" s="132"/>
      <c r="E1400" s="124"/>
      <c r="F1400" s="124"/>
      <c r="G1400" s="124"/>
      <c r="H1400" s="125"/>
      <c r="I1400" s="126"/>
      <c r="J1400" s="127"/>
      <c r="K1400" s="127"/>
      <c r="L1400" s="128" t="str">
        <f>IF(E1400+G1400=0,"",((E1400*'Emission Factors'!C$23)+(G1400*'Emission Factors'!$C$25)))</f>
        <v/>
      </c>
      <c r="M1400" s="128" t="str">
        <f>IF(E1400+G1400=0,"",((E1400*'Emission Factors'!C$24)+(G1400*'Emission Factors'!$C$26)))</f>
        <v/>
      </c>
      <c r="N1400" s="128" t="str">
        <f t="shared" si="63"/>
        <v/>
      </c>
      <c r="O1400" s="128" t="str">
        <f t="shared" si="64"/>
        <v/>
      </c>
      <c r="P1400" s="128" t="str">
        <f>IFERROR(N1400*'Emission Factors'!C$10+O1400*'Emission Factors'!C$17,"")</f>
        <v/>
      </c>
      <c r="Q1400" s="129" t="str">
        <f t="shared" si="65"/>
        <v/>
      </c>
      <c r="R1400" s="130" t="str">
        <f>IFERROR(N1400*'Emission Factors'!C$11+O1400*'Emission Factors'!C$18,"")</f>
        <v/>
      </c>
      <c r="S1400" s="130" t="str">
        <f>IFERROR(N1400*'Emission Factors'!C$12+O1400*'Emission Factors'!C$19,"")</f>
        <v/>
      </c>
      <c r="T1400" s="130" t="str">
        <f>IFERROR(N1400*'Emission Factors'!C$13+O1400*'Emission Factors'!C$20,"")</f>
        <v/>
      </c>
      <c r="U1400" s="131" t="str">
        <f>IFERROR(IF(K1400="Residential",N1400*'Emission Factors'!$C$14+O1400*'Emission Factors'!$C$21,N1400*'Emission Factors'!$C$15+O1400*'Emission Factors'!$C$22),"")</f>
        <v/>
      </c>
    </row>
    <row r="1401" spans="2:21" ht="15" customHeight="1" x14ac:dyDescent="0.3">
      <c r="B1401" s="123"/>
      <c r="C1401" s="124"/>
      <c r="D1401" s="132"/>
      <c r="E1401" s="124"/>
      <c r="F1401" s="124"/>
      <c r="G1401" s="124"/>
      <c r="H1401" s="125"/>
      <c r="I1401" s="126"/>
      <c r="J1401" s="127"/>
      <c r="K1401" s="127"/>
      <c r="L1401" s="128" t="str">
        <f>IF(E1401+G1401=0,"",((E1401*'Emission Factors'!C$23)+(G1401*'Emission Factors'!$C$25)))</f>
        <v/>
      </c>
      <c r="M1401" s="128" t="str">
        <f>IF(E1401+G1401=0,"",((E1401*'Emission Factors'!C$24)+(G1401*'Emission Factors'!$C$26)))</f>
        <v/>
      </c>
      <c r="N1401" s="128" t="str">
        <f t="shared" si="63"/>
        <v/>
      </c>
      <c r="O1401" s="128" t="str">
        <f t="shared" si="64"/>
        <v/>
      </c>
      <c r="P1401" s="128" t="str">
        <f>IFERROR(N1401*'Emission Factors'!C$10+O1401*'Emission Factors'!C$17,"")</f>
        <v/>
      </c>
      <c r="Q1401" s="129" t="str">
        <f t="shared" si="65"/>
        <v/>
      </c>
      <c r="R1401" s="130" t="str">
        <f>IFERROR(N1401*'Emission Factors'!C$11+O1401*'Emission Factors'!C$18,"")</f>
        <v/>
      </c>
      <c r="S1401" s="130" t="str">
        <f>IFERROR(N1401*'Emission Factors'!C$12+O1401*'Emission Factors'!C$19,"")</f>
        <v/>
      </c>
      <c r="T1401" s="130" t="str">
        <f>IFERROR(N1401*'Emission Factors'!C$13+O1401*'Emission Factors'!C$20,"")</f>
        <v/>
      </c>
      <c r="U1401" s="131" t="str">
        <f>IFERROR(IF(K1401="Residential",N1401*'Emission Factors'!$C$14+O1401*'Emission Factors'!$C$21,N1401*'Emission Factors'!$C$15+O1401*'Emission Factors'!$C$22),"")</f>
        <v/>
      </c>
    </row>
    <row r="1402" spans="2:21" ht="15" customHeight="1" x14ac:dyDescent="0.3">
      <c r="B1402" s="123"/>
      <c r="C1402" s="124"/>
      <c r="D1402" s="132"/>
      <c r="E1402" s="124"/>
      <c r="F1402" s="124"/>
      <c r="G1402" s="124"/>
      <c r="H1402" s="125"/>
      <c r="I1402" s="126"/>
      <c r="J1402" s="127"/>
      <c r="K1402" s="127"/>
      <c r="L1402" s="128" t="str">
        <f>IF(E1402+G1402=0,"",((E1402*'Emission Factors'!C$23)+(G1402*'Emission Factors'!$C$25)))</f>
        <v/>
      </c>
      <c r="M1402" s="128" t="str">
        <f>IF(E1402+G1402=0,"",((E1402*'Emission Factors'!C$24)+(G1402*'Emission Factors'!$C$26)))</f>
        <v/>
      </c>
      <c r="N1402" s="128" t="str">
        <f t="shared" si="63"/>
        <v/>
      </c>
      <c r="O1402" s="128" t="str">
        <f t="shared" si="64"/>
        <v/>
      </c>
      <c r="P1402" s="128" t="str">
        <f>IFERROR(N1402*'Emission Factors'!C$10+O1402*'Emission Factors'!C$17,"")</f>
        <v/>
      </c>
      <c r="Q1402" s="129" t="str">
        <f t="shared" si="65"/>
        <v/>
      </c>
      <c r="R1402" s="130" t="str">
        <f>IFERROR(N1402*'Emission Factors'!C$11+O1402*'Emission Factors'!C$18,"")</f>
        <v/>
      </c>
      <c r="S1402" s="130" t="str">
        <f>IFERROR(N1402*'Emission Factors'!C$12+O1402*'Emission Factors'!C$19,"")</f>
        <v/>
      </c>
      <c r="T1402" s="130" t="str">
        <f>IFERROR(N1402*'Emission Factors'!C$13+O1402*'Emission Factors'!C$20,"")</f>
        <v/>
      </c>
      <c r="U1402" s="131" t="str">
        <f>IFERROR(IF(K1402="Residential",N1402*'Emission Factors'!$C$14+O1402*'Emission Factors'!$C$21,N1402*'Emission Factors'!$C$15+O1402*'Emission Factors'!$C$22),"")</f>
        <v/>
      </c>
    </row>
    <row r="1403" spans="2:21" ht="15" customHeight="1" x14ac:dyDescent="0.3">
      <c r="B1403" s="123"/>
      <c r="C1403" s="124"/>
      <c r="D1403" s="132"/>
      <c r="E1403" s="124"/>
      <c r="F1403" s="124"/>
      <c r="G1403" s="124"/>
      <c r="H1403" s="125"/>
      <c r="I1403" s="126"/>
      <c r="J1403" s="127"/>
      <c r="K1403" s="127"/>
      <c r="L1403" s="128" t="str">
        <f>IF(E1403+G1403=0,"",((E1403*'Emission Factors'!C$23)+(G1403*'Emission Factors'!$C$25)))</f>
        <v/>
      </c>
      <c r="M1403" s="128" t="str">
        <f>IF(E1403+G1403=0,"",((E1403*'Emission Factors'!C$24)+(G1403*'Emission Factors'!$C$26)))</f>
        <v/>
      </c>
      <c r="N1403" s="128" t="str">
        <f t="shared" si="63"/>
        <v/>
      </c>
      <c r="O1403" s="128" t="str">
        <f t="shared" si="64"/>
        <v/>
      </c>
      <c r="P1403" s="128" t="str">
        <f>IFERROR(N1403*'Emission Factors'!C$10+O1403*'Emission Factors'!C$17,"")</f>
        <v/>
      </c>
      <c r="Q1403" s="129" t="str">
        <f t="shared" si="65"/>
        <v/>
      </c>
      <c r="R1403" s="130" t="str">
        <f>IFERROR(N1403*'Emission Factors'!C$11+O1403*'Emission Factors'!C$18,"")</f>
        <v/>
      </c>
      <c r="S1403" s="130" t="str">
        <f>IFERROR(N1403*'Emission Factors'!C$12+O1403*'Emission Factors'!C$19,"")</f>
        <v/>
      </c>
      <c r="T1403" s="130" t="str">
        <f>IFERROR(N1403*'Emission Factors'!C$13+O1403*'Emission Factors'!C$20,"")</f>
        <v/>
      </c>
      <c r="U1403" s="131" t="str">
        <f>IFERROR(IF(K1403="Residential",N1403*'Emission Factors'!$C$14+O1403*'Emission Factors'!$C$21,N1403*'Emission Factors'!$C$15+O1403*'Emission Factors'!$C$22),"")</f>
        <v/>
      </c>
    </row>
    <row r="1404" spans="2:21" ht="15" customHeight="1" x14ac:dyDescent="0.3">
      <c r="B1404" s="123"/>
      <c r="C1404" s="124"/>
      <c r="D1404" s="132"/>
      <c r="E1404" s="124"/>
      <c r="F1404" s="124"/>
      <c r="G1404" s="124"/>
      <c r="H1404" s="125"/>
      <c r="I1404" s="126"/>
      <c r="J1404" s="127"/>
      <c r="K1404" s="127"/>
      <c r="L1404" s="128" t="str">
        <f>IF(E1404+G1404=0,"",((E1404*'Emission Factors'!C$23)+(G1404*'Emission Factors'!$C$25)))</f>
        <v/>
      </c>
      <c r="M1404" s="128" t="str">
        <f>IF(E1404+G1404=0,"",((E1404*'Emission Factors'!C$24)+(G1404*'Emission Factors'!$C$26)))</f>
        <v/>
      </c>
      <c r="N1404" s="128" t="str">
        <f t="shared" si="63"/>
        <v/>
      </c>
      <c r="O1404" s="128" t="str">
        <f t="shared" si="64"/>
        <v/>
      </c>
      <c r="P1404" s="128" t="str">
        <f>IFERROR(N1404*'Emission Factors'!C$10+O1404*'Emission Factors'!C$17,"")</f>
        <v/>
      </c>
      <c r="Q1404" s="129" t="str">
        <f t="shared" si="65"/>
        <v/>
      </c>
      <c r="R1404" s="130" t="str">
        <f>IFERROR(N1404*'Emission Factors'!C$11+O1404*'Emission Factors'!C$18,"")</f>
        <v/>
      </c>
      <c r="S1404" s="130" t="str">
        <f>IFERROR(N1404*'Emission Factors'!C$12+O1404*'Emission Factors'!C$19,"")</f>
        <v/>
      </c>
      <c r="T1404" s="130" t="str">
        <f>IFERROR(N1404*'Emission Factors'!C$13+O1404*'Emission Factors'!C$20,"")</f>
        <v/>
      </c>
      <c r="U1404" s="131" t="str">
        <f>IFERROR(IF(K1404="Residential",N1404*'Emission Factors'!$C$14+O1404*'Emission Factors'!$C$21,N1404*'Emission Factors'!$C$15+O1404*'Emission Factors'!$C$22),"")</f>
        <v/>
      </c>
    </row>
    <row r="1405" spans="2:21" ht="15" customHeight="1" x14ac:dyDescent="0.3">
      <c r="B1405" s="123"/>
      <c r="C1405" s="124"/>
      <c r="D1405" s="132"/>
      <c r="E1405" s="124"/>
      <c r="F1405" s="124"/>
      <c r="G1405" s="124"/>
      <c r="H1405" s="125"/>
      <c r="I1405" s="126"/>
      <c r="J1405" s="127"/>
      <c r="K1405" s="127"/>
      <c r="L1405" s="128" t="str">
        <f>IF(E1405+G1405=0,"",((E1405*'Emission Factors'!C$23)+(G1405*'Emission Factors'!$C$25)))</f>
        <v/>
      </c>
      <c r="M1405" s="128" t="str">
        <f>IF(E1405+G1405=0,"",((E1405*'Emission Factors'!C$24)+(G1405*'Emission Factors'!$C$26)))</f>
        <v/>
      </c>
      <c r="N1405" s="128" t="str">
        <f t="shared" si="63"/>
        <v/>
      </c>
      <c r="O1405" s="128" t="str">
        <f t="shared" si="64"/>
        <v/>
      </c>
      <c r="P1405" s="128" t="str">
        <f>IFERROR(N1405*'Emission Factors'!C$10+O1405*'Emission Factors'!C$17,"")</f>
        <v/>
      </c>
      <c r="Q1405" s="129" t="str">
        <f t="shared" si="65"/>
        <v/>
      </c>
      <c r="R1405" s="130" t="str">
        <f>IFERROR(N1405*'Emission Factors'!C$11+O1405*'Emission Factors'!C$18,"")</f>
        <v/>
      </c>
      <c r="S1405" s="130" t="str">
        <f>IFERROR(N1405*'Emission Factors'!C$12+O1405*'Emission Factors'!C$19,"")</f>
        <v/>
      </c>
      <c r="T1405" s="130" t="str">
        <f>IFERROR(N1405*'Emission Factors'!C$13+O1405*'Emission Factors'!C$20,"")</f>
        <v/>
      </c>
      <c r="U1405" s="131" t="str">
        <f>IFERROR(IF(K1405="Residential",N1405*'Emission Factors'!$C$14+O1405*'Emission Factors'!$C$21,N1405*'Emission Factors'!$C$15+O1405*'Emission Factors'!$C$22),"")</f>
        <v/>
      </c>
    </row>
    <row r="1406" spans="2:21" ht="15" customHeight="1" x14ac:dyDescent="0.3">
      <c r="B1406" s="123"/>
      <c r="C1406" s="124"/>
      <c r="D1406" s="132"/>
      <c r="E1406" s="124"/>
      <c r="F1406" s="124"/>
      <c r="G1406" s="124"/>
      <c r="H1406" s="125"/>
      <c r="I1406" s="126"/>
      <c r="J1406" s="127"/>
      <c r="K1406" s="127"/>
      <c r="L1406" s="128" t="str">
        <f>IF(E1406+G1406=0,"",((E1406*'Emission Factors'!C$23)+(G1406*'Emission Factors'!$C$25)))</f>
        <v/>
      </c>
      <c r="M1406" s="128" t="str">
        <f>IF(E1406+G1406=0,"",((E1406*'Emission Factors'!C$24)+(G1406*'Emission Factors'!$C$26)))</f>
        <v/>
      </c>
      <c r="N1406" s="128" t="str">
        <f t="shared" si="63"/>
        <v/>
      </c>
      <c r="O1406" s="128" t="str">
        <f t="shared" si="64"/>
        <v/>
      </c>
      <c r="P1406" s="128" t="str">
        <f>IFERROR(N1406*'Emission Factors'!C$10+O1406*'Emission Factors'!C$17,"")</f>
        <v/>
      </c>
      <c r="Q1406" s="129" t="str">
        <f t="shared" si="65"/>
        <v/>
      </c>
      <c r="R1406" s="130" t="str">
        <f>IFERROR(N1406*'Emission Factors'!C$11+O1406*'Emission Factors'!C$18,"")</f>
        <v/>
      </c>
      <c r="S1406" s="130" t="str">
        <f>IFERROR(N1406*'Emission Factors'!C$12+O1406*'Emission Factors'!C$19,"")</f>
        <v/>
      </c>
      <c r="T1406" s="130" t="str">
        <f>IFERROR(N1406*'Emission Factors'!C$13+O1406*'Emission Factors'!C$20,"")</f>
        <v/>
      </c>
      <c r="U1406" s="131" t="str">
        <f>IFERROR(IF(K1406="Residential",N1406*'Emission Factors'!$C$14+O1406*'Emission Factors'!$C$21,N1406*'Emission Factors'!$C$15+O1406*'Emission Factors'!$C$22),"")</f>
        <v/>
      </c>
    </row>
    <row r="1407" spans="2:21" ht="15" customHeight="1" x14ac:dyDescent="0.3">
      <c r="B1407" s="123"/>
      <c r="C1407" s="124"/>
      <c r="D1407" s="132"/>
      <c r="E1407" s="124"/>
      <c r="F1407" s="124"/>
      <c r="G1407" s="124"/>
      <c r="H1407" s="125"/>
      <c r="I1407" s="126"/>
      <c r="J1407" s="127"/>
      <c r="K1407" s="127"/>
      <c r="L1407" s="128" t="str">
        <f>IF(E1407+G1407=0,"",((E1407*'Emission Factors'!C$23)+(G1407*'Emission Factors'!$C$25)))</f>
        <v/>
      </c>
      <c r="M1407" s="128" t="str">
        <f>IF(E1407+G1407=0,"",((E1407*'Emission Factors'!C$24)+(G1407*'Emission Factors'!$C$26)))</f>
        <v/>
      </c>
      <c r="N1407" s="128" t="str">
        <f t="shared" si="63"/>
        <v/>
      </c>
      <c r="O1407" s="128" t="str">
        <f t="shared" si="64"/>
        <v/>
      </c>
      <c r="P1407" s="128" t="str">
        <f>IFERROR(N1407*'Emission Factors'!C$10+O1407*'Emission Factors'!C$17,"")</f>
        <v/>
      </c>
      <c r="Q1407" s="129" t="str">
        <f t="shared" si="65"/>
        <v/>
      </c>
      <c r="R1407" s="130" t="str">
        <f>IFERROR(N1407*'Emission Factors'!C$11+O1407*'Emission Factors'!C$18,"")</f>
        <v/>
      </c>
      <c r="S1407" s="130" t="str">
        <f>IFERROR(N1407*'Emission Factors'!C$12+O1407*'Emission Factors'!C$19,"")</f>
        <v/>
      </c>
      <c r="T1407" s="130" t="str">
        <f>IFERROR(N1407*'Emission Factors'!C$13+O1407*'Emission Factors'!C$20,"")</f>
        <v/>
      </c>
      <c r="U1407" s="131" t="str">
        <f>IFERROR(IF(K1407="Residential",N1407*'Emission Factors'!$C$14+O1407*'Emission Factors'!$C$21,N1407*'Emission Factors'!$C$15+O1407*'Emission Factors'!$C$22),"")</f>
        <v/>
      </c>
    </row>
    <row r="1408" spans="2:21" ht="15" customHeight="1" x14ac:dyDescent="0.3">
      <c r="B1408" s="123"/>
      <c r="C1408" s="124"/>
      <c r="D1408" s="132"/>
      <c r="E1408" s="124"/>
      <c r="F1408" s="124"/>
      <c r="G1408" s="124"/>
      <c r="H1408" s="125"/>
      <c r="I1408" s="126"/>
      <c r="J1408" s="127"/>
      <c r="K1408" s="127"/>
      <c r="L1408" s="128" t="str">
        <f>IF(E1408+G1408=0,"",((E1408*'Emission Factors'!C$23)+(G1408*'Emission Factors'!$C$25)))</f>
        <v/>
      </c>
      <c r="M1408" s="128" t="str">
        <f>IF(E1408+G1408=0,"",((E1408*'Emission Factors'!C$24)+(G1408*'Emission Factors'!$C$26)))</f>
        <v/>
      </c>
      <c r="N1408" s="128" t="str">
        <f t="shared" si="63"/>
        <v/>
      </c>
      <c r="O1408" s="128" t="str">
        <f t="shared" si="64"/>
        <v/>
      </c>
      <c r="P1408" s="128" t="str">
        <f>IFERROR(N1408*'Emission Factors'!C$10+O1408*'Emission Factors'!C$17,"")</f>
        <v/>
      </c>
      <c r="Q1408" s="129" t="str">
        <f t="shared" si="65"/>
        <v/>
      </c>
      <c r="R1408" s="130" t="str">
        <f>IFERROR(N1408*'Emission Factors'!C$11+O1408*'Emission Factors'!C$18,"")</f>
        <v/>
      </c>
      <c r="S1408" s="130" t="str">
        <f>IFERROR(N1408*'Emission Factors'!C$12+O1408*'Emission Factors'!C$19,"")</f>
        <v/>
      </c>
      <c r="T1408" s="130" t="str">
        <f>IFERROR(N1408*'Emission Factors'!C$13+O1408*'Emission Factors'!C$20,"")</f>
        <v/>
      </c>
      <c r="U1408" s="131" t="str">
        <f>IFERROR(IF(K1408="Residential",N1408*'Emission Factors'!$C$14+O1408*'Emission Factors'!$C$21,N1408*'Emission Factors'!$C$15+O1408*'Emission Factors'!$C$22),"")</f>
        <v/>
      </c>
    </row>
    <row r="1409" spans="2:21" ht="15" customHeight="1" x14ac:dyDescent="0.3">
      <c r="B1409" s="123"/>
      <c r="C1409" s="124"/>
      <c r="D1409" s="132"/>
      <c r="E1409" s="124"/>
      <c r="F1409" s="124"/>
      <c r="G1409" s="124"/>
      <c r="H1409" s="125"/>
      <c r="I1409" s="126"/>
      <c r="J1409" s="127"/>
      <c r="K1409" s="127"/>
      <c r="L1409" s="128" t="str">
        <f>IF(E1409+G1409=0,"",((E1409*'Emission Factors'!C$23)+(G1409*'Emission Factors'!$C$25)))</f>
        <v/>
      </c>
      <c r="M1409" s="128" t="str">
        <f>IF(E1409+G1409=0,"",((E1409*'Emission Factors'!C$24)+(G1409*'Emission Factors'!$C$26)))</f>
        <v/>
      </c>
      <c r="N1409" s="128" t="str">
        <f t="shared" si="63"/>
        <v/>
      </c>
      <c r="O1409" s="128" t="str">
        <f t="shared" si="64"/>
        <v/>
      </c>
      <c r="P1409" s="128" t="str">
        <f>IFERROR(N1409*'Emission Factors'!C$10+O1409*'Emission Factors'!C$17,"")</f>
        <v/>
      </c>
      <c r="Q1409" s="129" t="str">
        <f t="shared" si="65"/>
        <v/>
      </c>
      <c r="R1409" s="130" t="str">
        <f>IFERROR(N1409*'Emission Factors'!C$11+O1409*'Emission Factors'!C$18,"")</f>
        <v/>
      </c>
      <c r="S1409" s="130" t="str">
        <f>IFERROR(N1409*'Emission Factors'!C$12+O1409*'Emission Factors'!C$19,"")</f>
        <v/>
      </c>
      <c r="T1409" s="130" t="str">
        <f>IFERROR(N1409*'Emission Factors'!C$13+O1409*'Emission Factors'!C$20,"")</f>
        <v/>
      </c>
      <c r="U1409" s="131" t="str">
        <f>IFERROR(IF(K1409="Residential",N1409*'Emission Factors'!$C$14+O1409*'Emission Factors'!$C$21,N1409*'Emission Factors'!$C$15+O1409*'Emission Factors'!$C$22),"")</f>
        <v/>
      </c>
    </row>
    <row r="1410" spans="2:21" ht="15" customHeight="1" x14ac:dyDescent="0.3">
      <c r="B1410" s="123"/>
      <c r="C1410" s="124"/>
      <c r="D1410" s="132"/>
      <c r="E1410" s="124"/>
      <c r="F1410" s="124"/>
      <c r="G1410" s="124"/>
      <c r="H1410" s="125"/>
      <c r="I1410" s="126"/>
      <c r="J1410" s="127"/>
      <c r="K1410" s="127"/>
      <c r="L1410" s="128" t="str">
        <f>IF(E1410+G1410=0,"",((E1410*'Emission Factors'!C$23)+(G1410*'Emission Factors'!$C$25)))</f>
        <v/>
      </c>
      <c r="M1410" s="128" t="str">
        <f>IF(E1410+G1410=0,"",((E1410*'Emission Factors'!C$24)+(G1410*'Emission Factors'!$C$26)))</f>
        <v/>
      </c>
      <c r="N1410" s="128" t="str">
        <f t="shared" si="63"/>
        <v/>
      </c>
      <c r="O1410" s="128" t="str">
        <f t="shared" si="64"/>
        <v/>
      </c>
      <c r="P1410" s="128" t="str">
        <f>IFERROR(N1410*'Emission Factors'!C$10+O1410*'Emission Factors'!C$17,"")</f>
        <v/>
      </c>
      <c r="Q1410" s="129" t="str">
        <f t="shared" si="65"/>
        <v/>
      </c>
      <c r="R1410" s="130" t="str">
        <f>IFERROR(N1410*'Emission Factors'!C$11+O1410*'Emission Factors'!C$18,"")</f>
        <v/>
      </c>
      <c r="S1410" s="130" t="str">
        <f>IFERROR(N1410*'Emission Factors'!C$12+O1410*'Emission Factors'!C$19,"")</f>
        <v/>
      </c>
      <c r="T1410" s="130" t="str">
        <f>IFERROR(N1410*'Emission Factors'!C$13+O1410*'Emission Factors'!C$20,"")</f>
        <v/>
      </c>
      <c r="U1410" s="131" t="str">
        <f>IFERROR(IF(K1410="Residential",N1410*'Emission Factors'!$C$14+O1410*'Emission Factors'!$C$21,N1410*'Emission Factors'!$C$15+O1410*'Emission Factors'!$C$22),"")</f>
        <v/>
      </c>
    </row>
    <row r="1411" spans="2:21" ht="15" customHeight="1" x14ac:dyDescent="0.3">
      <c r="B1411" s="123"/>
      <c r="C1411" s="124"/>
      <c r="D1411" s="132"/>
      <c r="E1411" s="124"/>
      <c r="F1411" s="124"/>
      <c r="G1411" s="124"/>
      <c r="H1411" s="125"/>
      <c r="I1411" s="126"/>
      <c r="J1411" s="127"/>
      <c r="K1411" s="127"/>
      <c r="L1411" s="128" t="str">
        <f>IF(E1411+G1411=0,"",((E1411*'Emission Factors'!C$23)+(G1411*'Emission Factors'!$C$25)))</f>
        <v/>
      </c>
      <c r="M1411" s="128" t="str">
        <f>IF(E1411+G1411=0,"",((E1411*'Emission Factors'!C$24)+(G1411*'Emission Factors'!$C$26)))</f>
        <v/>
      </c>
      <c r="N1411" s="128" t="str">
        <f t="shared" si="63"/>
        <v/>
      </c>
      <c r="O1411" s="128" t="str">
        <f t="shared" si="64"/>
        <v/>
      </c>
      <c r="P1411" s="128" t="str">
        <f>IFERROR(N1411*'Emission Factors'!C$10+O1411*'Emission Factors'!C$17,"")</f>
        <v/>
      </c>
      <c r="Q1411" s="129" t="str">
        <f t="shared" si="65"/>
        <v/>
      </c>
      <c r="R1411" s="130" t="str">
        <f>IFERROR(N1411*'Emission Factors'!C$11+O1411*'Emission Factors'!C$18,"")</f>
        <v/>
      </c>
      <c r="S1411" s="130" t="str">
        <f>IFERROR(N1411*'Emission Factors'!C$12+O1411*'Emission Factors'!C$19,"")</f>
        <v/>
      </c>
      <c r="T1411" s="130" t="str">
        <f>IFERROR(N1411*'Emission Factors'!C$13+O1411*'Emission Factors'!C$20,"")</f>
        <v/>
      </c>
      <c r="U1411" s="131" t="str">
        <f>IFERROR(IF(K1411="Residential",N1411*'Emission Factors'!$C$14+O1411*'Emission Factors'!$C$21,N1411*'Emission Factors'!$C$15+O1411*'Emission Factors'!$C$22),"")</f>
        <v/>
      </c>
    </row>
    <row r="1412" spans="2:21" ht="15" customHeight="1" x14ac:dyDescent="0.3">
      <c r="B1412" s="123"/>
      <c r="C1412" s="124"/>
      <c r="D1412" s="132"/>
      <c r="E1412" s="124"/>
      <c r="F1412" s="124"/>
      <c r="G1412" s="124"/>
      <c r="H1412" s="125"/>
      <c r="I1412" s="126"/>
      <c r="J1412" s="127"/>
      <c r="K1412" s="127"/>
      <c r="L1412" s="128" t="str">
        <f>IF(E1412+G1412=0,"",((E1412*'Emission Factors'!C$23)+(G1412*'Emission Factors'!$C$25)))</f>
        <v/>
      </c>
      <c r="M1412" s="128" t="str">
        <f>IF(E1412+G1412=0,"",((E1412*'Emission Factors'!C$24)+(G1412*'Emission Factors'!$C$26)))</f>
        <v/>
      </c>
      <c r="N1412" s="128" t="str">
        <f t="shared" si="63"/>
        <v/>
      </c>
      <c r="O1412" s="128" t="str">
        <f t="shared" si="64"/>
        <v/>
      </c>
      <c r="P1412" s="128" t="str">
        <f>IFERROR(N1412*'Emission Factors'!C$10+O1412*'Emission Factors'!C$17,"")</f>
        <v/>
      </c>
      <c r="Q1412" s="129" t="str">
        <f t="shared" si="65"/>
        <v/>
      </c>
      <c r="R1412" s="130" t="str">
        <f>IFERROR(N1412*'Emission Factors'!C$11+O1412*'Emission Factors'!C$18,"")</f>
        <v/>
      </c>
      <c r="S1412" s="130" t="str">
        <f>IFERROR(N1412*'Emission Factors'!C$12+O1412*'Emission Factors'!C$19,"")</f>
        <v/>
      </c>
      <c r="T1412" s="130" t="str">
        <f>IFERROR(N1412*'Emission Factors'!C$13+O1412*'Emission Factors'!C$20,"")</f>
        <v/>
      </c>
      <c r="U1412" s="131" t="str">
        <f>IFERROR(IF(K1412="Residential",N1412*'Emission Factors'!$C$14+O1412*'Emission Factors'!$C$21,N1412*'Emission Factors'!$C$15+O1412*'Emission Factors'!$C$22),"")</f>
        <v/>
      </c>
    </row>
    <row r="1413" spans="2:21" ht="15" customHeight="1" x14ac:dyDescent="0.3">
      <c r="B1413" s="123"/>
      <c r="C1413" s="124"/>
      <c r="D1413" s="132"/>
      <c r="E1413" s="124"/>
      <c r="F1413" s="124"/>
      <c r="G1413" s="124"/>
      <c r="H1413" s="125"/>
      <c r="I1413" s="126"/>
      <c r="J1413" s="127"/>
      <c r="K1413" s="127"/>
      <c r="L1413" s="128" t="str">
        <f>IF(E1413+G1413=0,"",((E1413*'Emission Factors'!C$23)+(G1413*'Emission Factors'!$C$25)))</f>
        <v/>
      </c>
      <c r="M1413" s="128" t="str">
        <f>IF(E1413+G1413=0,"",((E1413*'Emission Factors'!C$24)+(G1413*'Emission Factors'!$C$26)))</f>
        <v/>
      </c>
      <c r="N1413" s="128" t="str">
        <f t="shared" si="63"/>
        <v/>
      </c>
      <c r="O1413" s="128" t="str">
        <f t="shared" si="64"/>
        <v/>
      </c>
      <c r="P1413" s="128" t="str">
        <f>IFERROR(N1413*'Emission Factors'!C$10+O1413*'Emission Factors'!C$17,"")</f>
        <v/>
      </c>
      <c r="Q1413" s="129" t="str">
        <f t="shared" si="65"/>
        <v/>
      </c>
      <c r="R1413" s="130" t="str">
        <f>IFERROR(N1413*'Emission Factors'!C$11+O1413*'Emission Factors'!C$18,"")</f>
        <v/>
      </c>
      <c r="S1413" s="130" t="str">
        <f>IFERROR(N1413*'Emission Factors'!C$12+O1413*'Emission Factors'!C$19,"")</f>
        <v/>
      </c>
      <c r="T1413" s="130" t="str">
        <f>IFERROR(N1413*'Emission Factors'!C$13+O1413*'Emission Factors'!C$20,"")</f>
        <v/>
      </c>
      <c r="U1413" s="131" t="str">
        <f>IFERROR(IF(K1413="Residential",N1413*'Emission Factors'!$C$14+O1413*'Emission Factors'!$C$21,N1413*'Emission Factors'!$C$15+O1413*'Emission Factors'!$C$22),"")</f>
        <v/>
      </c>
    </row>
    <row r="1414" spans="2:21" ht="15" customHeight="1" x14ac:dyDescent="0.3">
      <c r="B1414" s="123"/>
      <c r="C1414" s="124"/>
      <c r="D1414" s="132"/>
      <c r="E1414" s="124"/>
      <c r="F1414" s="124"/>
      <c r="G1414" s="124"/>
      <c r="H1414" s="125"/>
      <c r="I1414" s="126"/>
      <c r="J1414" s="127"/>
      <c r="K1414" s="127"/>
      <c r="L1414" s="128" t="str">
        <f>IF(E1414+G1414=0,"",((E1414*'Emission Factors'!C$23)+(G1414*'Emission Factors'!$C$25)))</f>
        <v/>
      </c>
      <c r="M1414" s="128" t="str">
        <f>IF(E1414+G1414=0,"",((E1414*'Emission Factors'!C$24)+(G1414*'Emission Factors'!$C$26)))</f>
        <v/>
      </c>
      <c r="N1414" s="128" t="str">
        <f t="shared" si="63"/>
        <v/>
      </c>
      <c r="O1414" s="128" t="str">
        <f t="shared" si="64"/>
        <v/>
      </c>
      <c r="P1414" s="128" t="str">
        <f>IFERROR(N1414*'Emission Factors'!C$10+O1414*'Emission Factors'!C$17,"")</f>
        <v/>
      </c>
      <c r="Q1414" s="129" t="str">
        <f t="shared" si="65"/>
        <v/>
      </c>
      <c r="R1414" s="130" t="str">
        <f>IFERROR(N1414*'Emission Factors'!C$11+O1414*'Emission Factors'!C$18,"")</f>
        <v/>
      </c>
      <c r="S1414" s="130" t="str">
        <f>IFERROR(N1414*'Emission Factors'!C$12+O1414*'Emission Factors'!C$19,"")</f>
        <v/>
      </c>
      <c r="T1414" s="130" t="str">
        <f>IFERROR(N1414*'Emission Factors'!C$13+O1414*'Emission Factors'!C$20,"")</f>
        <v/>
      </c>
      <c r="U1414" s="131" t="str">
        <f>IFERROR(IF(K1414="Residential",N1414*'Emission Factors'!$C$14+O1414*'Emission Factors'!$C$21,N1414*'Emission Factors'!$C$15+O1414*'Emission Factors'!$C$22),"")</f>
        <v/>
      </c>
    </row>
    <row r="1415" spans="2:21" ht="15" customHeight="1" x14ac:dyDescent="0.3">
      <c r="B1415" s="123"/>
      <c r="C1415" s="124"/>
      <c r="D1415" s="132"/>
      <c r="E1415" s="124"/>
      <c r="F1415" s="124"/>
      <c r="G1415" s="124"/>
      <c r="H1415" s="125"/>
      <c r="I1415" s="126"/>
      <c r="J1415" s="127"/>
      <c r="K1415" s="127"/>
      <c r="L1415" s="128" t="str">
        <f>IF(E1415+G1415=0,"",((E1415*'Emission Factors'!C$23)+(G1415*'Emission Factors'!$C$25)))</f>
        <v/>
      </c>
      <c r="M1415" s="128" t="str">
        <f>IF(E1415+G1415=0,"",((E1415*'Emission Factors'!C$24)+(G1415*'Emission Factors'!$C$26)))</f>
        <v/>
      </c>
      <c r="N1415" s="128" t="str">
        <f t="shared" si="63"/>
        <v/>
      </c>
      <c r="O1415" s="128" t="str">
        <f t="shared" si="64"/>
        <v/>
      </c>
      <c r="P1415" s="128" t="str">
        <f>IFERROR(N1415*'Emission Factors'!C$10+O1415*'Emission Factors'!C$17,"")</f>
        <v/>
      </c>
      <c r="Q1415" s="129" t="str">
        <f t="shared" si="65"/>
        <v/>
      </c>
      <c r="R1415" s="130" t="str">
        <f>IFERROR(N1415*'Emission Factors'!C$11+O1415*'Emission Factors'!C$18,"")</f>
        <v/>
      </c>
      <c r="S1415" s="130" t="str">
        <f>IFERROR(N1415*'Emission Factors'!C$12+O1415*'Emission Factors'!C$19,"")</f>
        <v/>
      </c>
      <c r="T1415" s="130" t="str">
        <f>IFERROR(N1415*'Emission Factors'!C$13+O1415*'Emission Factors'!C$20,"")</f>
        <v/>
      </c>
      <c r="U1415" s="131" t="str">
        <f>IFERROR(IF(K1415="Residential",N1415*'Emission Factors'!$C$14+O1415*'Emission Factors'!$C$21,N1415*'Emission Factors'!$C$15+O1415*'Emission Factors'!$C$22),"")</f>
        <v/>
      </c>
    </row>
    <row r="1416" spans="2:21" ht="15" customHeight="1" x14ac:dyDescent="0.3">
      <c r="B1416" s="123"/>
      <c r="C1416" s="124"/>
      <c r="D1416" s="132"/>
      <c r="E1416" s="124"/>
      <c r="F1416" s="124"/>
      <c r="G1416" s="124"/>
      <c r="H1416" s="125"/>
      <c r="I1416" s="126"/>
      <c r="J1416" s="127"/>
      <c r="K1416" s="127"/>
      <c r="L1416" s="128" t="str">
        <f>IF(E1416+G1416=0,"",((E1416*'Emission Factors'!C$23)+(G1416*'Emission Factors'!$C$25)))</f>
        <v/>
      </c>
      <c r="M1416" s="128" t="str">
        <f>IF(E1416+G1416=0,"",((E1416*'Emission Factors'!C$24)+(G1416*'Emission Factors'!$C$26)))</f>
        <v/>
      </c>
      <c r="N1416" s="128" t="str">
        <f t="shared" si="63"/>
        <v/>
      </c>
      <c r="O1416" s="128" t="str">
        <f t="shared" si="64"/>
        <v/>
      </c>
      <c r="P1416" s="128" t="str">
        <f>IFERROR(N1416*'Emission Factors'!C$10+O1416*'Emission Factors'!C$17,"")</f>
        <v/>
      </c>
      <c r="Q1416" s="129" t="str">
        <f t="shared" si="65"/>
        <v/>
      </c>
      <c r="R1416" s="130" t="str">
        <f>IFERROR(N1416*'Emission Factors'!C$11+O1416*'Emission Factors'!C$18,"")</f>
        <v/>
      </c>
      <c r="S1416" s="130" t="str">
        <f>IFERROR(N1416*'Emission Factors'!C$12+O1416*'Emission Factors'!C$19,"")</f>
        <v/>
      </c>
      <c r="T1416" s="130" t="str">
        <f>IFERROR(N1416*'Emission Factors'!C$13+O1416*'Emission Factors'!C$20,"")</f>
        <v/>
      </c>
      <c r="U1416" s="131" t="str">
        <f>IFERROR(IF(K1416="Residential",N1416*'Emission Factors'!$C$14+O1416*'Emission Factors'!$C$21,N1416*'Emission Factors'!$C$15+O1416*'Emission Factors'!$C$22),"")</f>
        <v/>
      </c>
    </row>
    <row r="1417" spans="2:21" ht="15" customHeight="1" x14ac:dyDescent="0.3">
      <c r="B1417" s="123"/>
      <c r="C1417" s="124"/>
      <c r="D1417" s="132"/>
      <c r="E1417" s="124"/>
      <c r="F1417" s="124"/>
      <c r="G1417" s="124"/>
      <c r="H1417" s="125"/>
      <c r="I1417" s="126"/>
      <c r="J1417" s="127"/>
      <c r="K1417" s="127"/>
      <c r="L1417" s="128" t="str">
        <f>IF(E1417+G1417=0,"",((E1417*'Emission Factors'!C$23)+(G1417*'Emission Factors'!$C$25)))</f>
        <v/>
      </c>
      <c r="M1417" s="128" t="str">
        <f>IF(E1417+G1417=0,"",((E1417*'Emission Factors'!C$24)+(G1417*'Emission Factors'!$C$26)))</f>
        <v/>
      </c>
      <c r="N1417" s="128" t="str">
        <f t="shared" si="63"/>
        <v/>
      </c>
      <c r="O1417" s="128" t="str">
        <f t="shared" si="64"/>
        <v/>
      </c>
      <c r="P1417" s="128" t="str">
        <f>IFERROR(N1417*'Emission Factors'!C$10+O1417*'Emission Factors'!C$17,"")</f>
        <v/>
      </c>
      <c r="Q1417" s="129" t="str">
        <f t="shared" si="65"/>
        <v/>
      </c>
      <c r="R1417" s="130" t="str">
        <f>IFERROR(N1417*'Emission Factors'!C$11+O1417*'Emission Factors'!C$18,"")</f>
        <v/>
      </c>
      <c r="S1417" s="130" t="str">
        <f>IFERROR(N1417*'Emission Factors'!C$12+O1417*'Emission Factors'!C$19,"")</f>
        <v/>
      </c>
      <c r="T1417" s="130" t="str">
        <f>IFERROR(N1417*'Emission Factors'!C$13+O1417*'Emission Factors'!C$20,"")</f>
        <v/>
      </c>
      <c r="U1417" s="131" t="str">
        <f>IFERROR(IF(K1417="Residential",N1417*'Emission Factors'!$C$14+O1417*'Emission Factors'!$C$21,N1417*'Emission Factors'!$C$15+O1417*'Emission Factors'!$C$22),"")</f>
        <v/>
      </c>
    </row>
    <row r="1418" spans="2:21" ht="15" customHeight="1" x14ac:dyDescent="0.3">
      <c r="B1418" s="123"/>
      <c r="C1418" s="124"/>
      <c r="D1418" s="132"/>
      <c r="E1418" s="124"/>
      <c r="F1418" s="124"/>
      <c r="G1418" s="124"/>
      <c r="H1418" s="125"/>
      <c r="I1418" s="126"/>
      <c r="J1418" s="127"/>
      <c r="K1418" s="127"/>
      <c r="L1418" s="128" t="str">
        <f>IF(E1418+G1418=0,"",((E1418*'Emission Factors'!C$23)+(G1418*'Emission Factors'!$C$25)))</f>
        <v/>
      </c>
      <c r="M1418" s="128" t="str">
        <f>IF(E1418+G1418=0,"",((E1418*'Emission Factors'!C$24)+(G1418*'Emission Factors'!$C$26)))</f>
        <v/>
      </c>
      <c r="N1418" s="128" t="str">
        <f t="shared" si="63"/>
        <v/>
      </c>
      <c r="O1418" s="128" t="str">
        <f t="shared" si="64"/>
        <v/>
      </c>
      <c r="P1418" s="128" t="str">
        <f>IFERROR(N1418*'Emission Factors'!C$10+O1418*'Emission Factors'!C$17,"")</f>
        <v/>
      </c>
      <c r="Q1418" s="129" t="str">
        <f t="shared" si="65"/>
        <v/>
      </c>
      <c r="R1418" s="130" t="str">
        <f>IFERROR(N1418*'Emission Factors'!C$11+O1418*'Emission Factors'!C$18,"")</f>
        <v/>
      </c>
      <c r="S1418" s="130" t="str">
        <f>IFERROR(N1418*'Emission Factors'!C$12+O1418*'Emission Factors'!C$19,"")</f>
        <v/>
      </c>
      <c r="T1418" s="130" t="str">
        <f>IFERROR(N1418*'Emission Factors'!C$13+O1418*'Emission Factors'!C$20,"")</f>
        <v/>
      </c>
      <c r="U1418" s="131" t="str">
        <f>IFERROR(IF(K1418="Residential",N1418*'Emission Factors'!$C$14+O1418*'Emission Factors'!$C$21,N1418*'Emission Factors'!$C$15+O1418*'Emission Factors'!$C$22),"")</f>
        <v/>
      </c>
    </row>
    <row r="1419" spans="2:21" ht="15" customHeight="1" x14ac:dyDescent="0.3">
      <c r="B1419" s="123"/>
      <c r="C1419" s="124"/>
      <c r="D1419" s="132"/>
      <c r="E1419" s="124"/>
      <c r="F1419" s="124"/>
      <c r="G1419" s="124"/>
      <c r="H1419" s="125"/>
      <c r="I1419" s="126"/>
      <c r="J1419" s="127"/>
      <c r="K1419" s="127"/>
      <c r="L1419" s="128" t="str">
        <f>IF(E1419+G1419=0,"",((E1419*'Emission Factors'!C$23)+(G1419*'Emission Factors'!$C$25)))</f>
        <v/>
      </c>
      <c r="M1419" s="128" t="str">
        <f>IF(E1419+G1419=0,"",((E1419*'Emission Factors'!C$24)+(G1419*'Emission Factors'!$C$26)))</f>
        <v/>
      </c>
      <c r="N1419" s="128" t="str">
        <f t="shared" si="63"/>
        <v/>
      </c>
      <c r="O1419" s="128" t="str">
        <f t="shared" si="64"/>
        <v/>
      </c>
      <c r="P1419" s="128" t="str">
        <f>IFERROR(N1419*'Emission Factors'!C$10+O1419*'Emission Factors'!C$17,"")</f>
        <v/>
      </c>
      <c r="Q1419" s="129" t="str">
        <f t="shared" si="65"/>
        <v/>
      </c>
      <c r="R1419" s="130" t="str">
        <f>IFERROR(N1419*'Emission Factors'!C$11+O1419*'Emission Factors'!C$18,"")</f>
        <v/>
      </c>
      <c r="S1419" s="130" t="str">
        <f>IFERROR(N1419*'Emission Factors'!C$12+O1419*'Emission Factors'!C$19,"")</f>
        <v/>
      </c>
      <c r="T1419" s="130" t="str">
        <f>IFERROR(N1419*'Emission Factors'!C$13+O1419*'Emission Factors'!C$20,"")</f>
        <v/>
      </c>
      <c r="U1419" s="131" t="str">
        <f>IFERROR(IF(K1419="Residential",N1419*'Emission Factors'!$C$14+O1419*'Emission Factors'!$C$21,N1419*'Emission Factors'!$C$15+O1419*'Emission Factors'!$C$22),"")</f>
        <v/>
      </c>
    </row>
    <row r="1420" spans="2:21" ht="15" customHeight="1" x14ac:dyDescent="0.3">
      <c r="B1420" s="123"/>
      <c r="C1420" s="124"/>
      <c r="D1420" s="132"/>
      <c r="E1420" s="124"/>
      <c r="F1420" s="124"/>
      <c r="G1420" s="124"/>
      <c r="H1420" s="125"/>
      <c r="I1420" s="126"/>
      <c r="J1420" s="127"/>
      <c r="K1420" s="127"/>
      <c r="L1420" s="128" t="str">
        <f>IF(E1420+G1420=0,"",((E1420*'Emission Factors'!C$23)+(G1420*'Emission Factors'!$C$25)))</f>
        <v/>
      </c>
      <c r="M1420" s="128" t="str">
        <f>IF(E1420+G1420=0,"",((E1420*'Emission Factors'!C$24)+(G1420*'Emission Factors'!$C$26)))</f>
        <v/>
      </c>
      <c r="N1420" s="128" t="str">
        <f t="shared" si="63"/>
        <v/>
      </c>
      <c r="O1420" s="128" t="str">
        <f t="shared" si="64"/>
        <v/>
      </c>
      <c r="P1420" s="128" t="str">
        <f>IFERROR(N1420*'Emission Factors'!C$10+O1420*'Emission Factors'!C$17,"")</f>
        <v/>
      </c>
      <c r="Q1420" s="129" t="str">
        <f t="shared" si="65"/>
        <v/>
      </c>
      <c r="R1420" s="130" t="str">
        <f>IFERROR(N1420*'Emission Factors'!C$11+O1420*'Emission Factors'!C$18,"")</f>
        <v/>
      </c>
      <c r="S1420" s="130" t="str">
        <f>IFERROR(N1420*'Emission Factors'!C$12+O1420*'Emission Factors'!C$19,"")</f>
        <v/>
      </c>
      <c r="T1420" s="130" t="str">
        <f>IFERROR(N1420*'Emission Factors'!C$13+O1420*'Emission Factors'!C$20,"")</f>
        <v/>
      </c>
      <c r="U1420" s="131" t="str">
        <f>IFERROR(IF(K1420="Residential",N1420*'Emission Factors'!$C$14+O1420*'Emission Factors'!$C$21,N1420*'Emission Factors'!$C$15+O1420*'Emission Factors'!$C$22),"")</f>
        <v/>
      </c>
    </row>
    <row r="1421" spans="2:21" ht="15" customHeight="1" x14ac:dyDescent="0.3">
      <c r="B1421" s="123"/>
      <c r="C1421" s="124"/>
      <c r="D1421" s="132"/>
      <c r="E1421" s="124"/>
      <c r="F1421" s="124"/>
      <c r="G1421" s="124"/>
      <c r="H1421" s="125"/>
      <c r="I1421" s="126"/>
      <c r="J1421" s="127"/>
      <c r="K1421" s="127"/>
      <c r="L1421" s="128" t="str">
        <f>IF(E1421+G1421=0,"",((E1421*'Emission Factors'!C$23)+(G1421*'Emission Factors'!$C$25)))</f>
        <v/>
      </c>
      <c r="M1421" s="128" t="str">
        <f>IF(E1421+G1421=0,"",((E1421*'Emission Factors'!C$24)+(G1421*'Emission Factors'!$C$26)))</f>
        <v/>
      </c>
      <c r="N1421" s="128" t="str">
        <f t="shared" si="63"/>
        <v/>
      </c>
      <c r="O1421" s="128" t="str">
        <f t="shared" si="64"/>
        <v/>
      </c>
      <c r="P1421" s="128" t="str">
        <f>IFERROR(N1421*'Emission Factors'!C$10+O1421*'Emission Factors'!C$17,"")</f>
        <v/>
      </c>
      <c r="Q1421" s="129" t="str">
        <f t="shared" si="65"/>
        <v/>
      </c>
      <c r="R1421" s="130" t="str">
        <f>IFERROR(N1421*'Emission Factors'!C$11+O1421*'Emission Factors'!C$18,"")</f>
        <v/>
      </c>
      <c r="S1421" s="130" t="str">
        <f>IFERROR(N1421*'Emission Factors'!C$12+O1421*'Emission Factors'!C$19,"")</f>
        <v/>
      </c>
      <c r="T1421" s="130" t="str">
        <f>IFERROR(N1421*'Emission Factors'!C$13+O1421*'Emission Factors'!C$20,"")</f>
        <v/>
      </c>
      <c r="U1421" s="131" t="str">
        <f>IFERROR(IF(K1421="Residential",N1421*'Emission Factors'!$C$14+O1421*'Emission Factors'!$C$21,N1421*'Emission Factors'!$C$15+O1421*'Emission Factors'!$C$22),"")</f>
        <v/>
      </c>
    </row>
    <row r="1422" spans="2:21" ht="15" customHeight="1" x14ac:dyDescent="0.3">
      <c r="B1422" s="123"/>
      <c r="C1422" s="124"/>
      <c r="D1422" s="132"/>
      <c r="E1422" s="124"/>
      <c r="F1422" s="124"/>
      <c r="G1422" s="124"/>
      <c r="H1422" s="125"/>
      <c r="I1422" s="126"/>
      <c r="J1422" s="127"/>
      <c r="K1422" s="127"/>
      <c r="L1422" s="128" t="str">
        <f>IF(E1422+G1422=0,"",((E1422*'Emission Factors'!C$23)+(G1422*'Emission Factors'!$C$25)))</f>
        <v/>
      </c>
      <c r="M1422" s="128" t="str">
        <f>IF(E1422+G1422=0,"",((E1422*'Emission Factors'!C$24)+(G1422*'Emission Factors'!$C$26)))</f>
        <v/>
      </c>
      <c r="N1422" s="128" t="str">
        <f t="shared" si="63"/>
        <v/>
      </c>
      <c r="O1422" s="128" t="str">
        <f t="shared" si="64"/>
        <v/>
      </c>
      <c r="P1422" s="128" t="str">
        <f>IFERROR(N1422*'Emission Factors'!C$10+O1422*'Emission Factors'!C$17,"")</f>
        <v/>
      </c>
      <c r="Q1422" s="129" t="str">
        <f t="shared" si="65"/>
        <v/>
      </c>
      <c r="R1422" s="130" t="str">
        <f>IFERROR(N1422*'Emission Factors'!C$11+O1422*'Emission Factors'!C$18,"")</f>
        <v/>
      </c>
      <c r="S1422" s="130" t="str">
        <f>IFERROR(N1422*'Emission Factors'!C$12+O1422*'Emission Factors'!C$19,"")</f>
        <v/>
      </c>
      <c r="T1422" s="130" t="str">
        <f>IFERROR(N1422*'Emission Factors'!C$13+O1422*'Emission Factors'!C$20,"")</f>
        <v/>
      </c>
      <c r="U1422" s="131" t="str">
        <f>IFERROR(IF(K1422="Residential",N1422*'Emission Factors'!$C$14+O1422*'Emission Factors'!$C$21,N1422*'Emission Factors'!$C$15+O1422*'Emission Factors'!$C$22),"")</f>
        <v/>
      </c>
    </row>
    <row r="1423" spans="2:21" ht="15" customHeight="1" x14ac:dyDescent="0.3">
      <c r="B1423" s="123"/>
      <c r="C1423" s="124"/>
      <c r="D1423" s="132"/>
      <c r="E1423" s="124"/>
      <c r="F1423" s="124"/>
      <c r="G1423" s="124"/>
      <c r="H1423" s="125"/>
      <c r="I1423" s="126"/>
      <c r="J1423" s="127"/>
      <c r="K1423" s="127"/>
      <c r="L1423" s="128" t="str">
        <f>IF(E1423+G1423=0,"",((E1423*'Emission Factors'!C$23)+(G1423*'Emission Factors'!$C$25)))</f>
        <v/>
      </c>
      <c r="M1423" s="128" t="str">
        <f>IF(E1423+G1423=0,"",((E1423*'Emission Factors'!C$24)+(G1423*'Emission Factors'!$C$26)))</f>
        <v/>
      </c>
      <c r="N1423" s="128" t="str">
        <f t="shared" ref="N1423:N1486" si="66">IFERROR(L1423*J1423,"")</f>
        <v/>
      </c>
      <c r="O1423" s="128" t="str">
        <f t="shared" ref="O1423:O1486" si="67">IFERROR(M1423*J1423,"")</f>
        <v/>
      </c>
      <c r="P1423" s="128" t="str">
        <f>IFERROR(N1423*'Emission Factors'!C$10+O1423*'Emission Factors'!C$17,"")</f>
        <v/>
      </c>
      <c r="Q1423" s="129" t="str">
        <f t="shared" ref="Q1423:Q1486" si="68">IFERROR(P1423/I1423,"")</f>
        <v/>
      </c>
      <c r="R1423" s="130" t="str">
        <f>IFERROR(N1423*'Emission Factors'!C$11+O1423*'Emission Factors'!C$18,"")</f>
        <v/>
      </c>
      <c r="S1423" s="130" t="str">
        <f>IFERROR(N1423*'Emission Factors'!C$12+O1423*'Emission Factors'!C$19,"")</f>
        <v/>
      </c>
      <c r="T1423" s="130" t="str">
        <f>IFERROR(N1423*'Emission Factors'!C$13+O1423*'Emission Factors'!C$20,"")</f>
        <v/>
      </c>
      <c r="U1423" s="131" t="str">
        <f>IFERROR(IF(K1423="Residential",N1423*'Emission Factors'!$C$14+O1423*'Emission Factors'!$C$21,N1423*'Emission Factors'!$C$15+O1423*'Emission Factors'!$C$22),"")</f>
        <v/>
      </c>
    </row>
    <row r="1424" spans="2:21" ht="15" customHeight="1" x14ac:dyDescent="0.3">
      <c r="B1424" s="123"/>
      <c r="C1424" s="124"/>
      <c r="D1424" s="132"/>
      <c r="E1424" s="124"/>
      <c r="F1424" s="124"/>
      <c r="G1424" s="124"/>
      <c r="H1424" s="125"/>
      <c r="I1424" s="126"/>
      <c r="J1424" s="127"/>
      <c r="K1424" s="127"/>
      <c r="L1424" s="128" t="str">
        <f>IF(E1424+G1424=0,"",((E1424*'Emission Factors'!C$23)+(G1424*'Emission Factors'!$C$25)))</f>
        <v/>
      </c>
      <c r="M1424" s="128" t="str">
        <f>IF(E1424+G1424=0,"",((E1424*'Emission Factors'!C$24)+(G1424*'Emission Factors'!$C$26)))</f>
        <v/>
      </c>
      <c r="N1424" s="128" t="str">
        <f t="shared" si="66"/>
        <v/>
      </c>
      <c r="O1424" s="128" t="str">
        <f t="shared" si="67"/>
        <v/>
      </c>
      <c r="P1424" s="128" t="str">
        <f>IFERROR(N1424*'Emission Factors'!C$10+O1424*'Emission Factors'!C$17,"")</f>
        <v/>
      </c>
      <c r="Q1424" s="129" t="str">
        <f t="shared" si="68"/>
        <v/>
      </c>
      <c r="R1424" s="130" t="str">
        <f>IFERROR(N1424*'Emission Factors'!C$11+O1424*'Emission Factors'!C$18,"")</f>
        <v/>
      </c>
      <c r="S1424" s="130" t="str">
        <f>IFERROR(N1424*'Emission Factors'!C$12+O1424*'Emission Factors'!C$19,"")</f>
        <v/>
      </c>
      <c r="T1424" s="130" t="str">
        <f>IFERROR(N1424*'Emission Factors'!C$13+O1424*'Emission Factors'!C$20,"")</f>
        <v/>
      </c>
      <c r="U1424" s="131" t="str">
        <f>IFERROR(IF(K1424="Residential",N1424*'Emission Factors'!$C$14+O1424*'Emission Factors'!$C$21,N1424*'Emission Factors'!$C$15+O1424*'Emission Factors'!$C$22),"")</f>
        <v/>
      </c>
    </row>
    <row r="1425" spans="2:21" ht="15" customHeight="1" x14ac:dyDescent="0.3">
      <c r="B1425" s="123"/>
      <c r="C1425" s="124"/>
      <c r="D1425" s="132"/>
      <c r="E1425" s="124"/>
      <c r="F1425" s="124"/>
      <c r="G1425" s="124"/>
      <c r="H1425" s="125"/>
      <c r="I1425" s="126"/>
      <c r="J1425" s="127"/>
      <c r="K1425" s="127"/>
      <c r="L1425" s="128" t="str">
        <f>IF(E1425+G1425=0,"",((E1425*'Emission Factors'!C$23)+(G1425*'Emission Factors'!$C$25)))</f>
        <v/>
      </c>
      <c r="M1425" s="128" t="str">
        <f>IF(E1425+G1425=0,"",((E1425*'Emission Factors'!C$24)+(G1425*'Emission Factors'!$C$26)))</f>
        <v/>
      </c>
      <c r="N1425" s="128" t="str">
        <f t="shared" si="66"/>
        <v/>
      </c>
      <c r="O1425" s="128" t="str">
        <f t="shared" si="67"/>
        <v/>
      </c>
      <c r="P1425" s="128" t="str">
        <f>IFERROR(N1425*'Emission Factors'!C$10+O1425*'Emission Factors'!C$17,"")</f>
        <v/>
      </c>
      <c r="Q1425" s="129" t="str">
        <f t="shared" si="68"/>
        <v/>
      </c>
      <c r="R1425" s="130" t="str">
        <f>IFERROR(N1425*'Emission Factors'!C$11+O1425*'Emission Factors'!C$18,"")</f>
        <v/>
      </c>
      <c r="S1425" s="130" t="str">
        <f>IFERROR(N1425*'Emission Factors'!C$12+O1425*'Emission Factors'!C$19,"")</f>
        <v/>
      </c>
      <c r="T1425" s="130" t="str">
        <f>IFERROR(N1425*'Emission Factors'!C$13+O1425*'Emission Factors'!C$20,"")</f>
        <v/>
      </c>
      <c r="U1425" s="131" t="str">
        <f>IFERROR(IF(K1425="Residential",N1425*'Emission Factors'!$C$14+O1425*'Emission Factors'!$C$21,N1425*'Emission Factors'!$C$15+O1425*'Emission Factors'!$C$22),"")</f>
        <v/>
      </c>
    </row>
    <row r="1426" spans="2:21" ht="15" customHeight="1" x14ac:dyDescent="0.3">
      <c r="B1426" s="123"/>
      <c r="C1426" s="124"/>
      <c r="D1426" s="132"/>
      <c r="E1426" s="124"/>
      <c r="F1426" s="124"/>
      <c r="G1426" s="124"/>
      <c r="H1426" s="125"/>
      <c r="I1426" s="126"/>
      <c r="J1426" s="127"/>
      <c r="K1426" s="127"/>
      <c r="L1426" s="128" t="str">
        <f>IF(E1426+G1426=0,"",((E1426*'Emission Factors'!C$23)+(G1426*'Emission Factors'!$C$25)))</f>
        <v/>
      </c>
      <c r="M1426" s="128" t="str">
        <f>IF(E1426+G1426=0,"",((E1426*'Emission Factors'!C$24)+(G1426*'Emission Factors'!$C$26)))</f>
        <v/>
      </c>
      <c r="N1426" s="128" t="str">
        <f t="shared" si="66"/>
        <v/>
      </c>
      <c r="O1426" s="128" t="str">
        <f t="shared" si="67"/>
        <v/>
      </c>
      <c r="P1426" s="128" t="str">
        <f>IFERROR(N1426*'Emission Factors'!C$10+O1426*'Emission Factors'!C$17,"")</f>
        <v/>
      </c>
      <c r="Q1426" s="129" t="str">
        <f t="shared" si="68"/>
        <v/>
      </c>
      <c r="R1426" s="130" t="str">
        <f>IFERROR(N1426*'Emission Factors'!C$11+O1426*'Emission Factors'!C$18,"")</f>
        <v/>
      </c>
      <c r="S1426" s="130" t="str">
        <f>IFERROR(N1426*'Emission Factors'!C$12+O1426*'Emission Factors'!C$19,"")</f>
        <v/>
      </c>
      <c r="T1426" s="130" t="str">
        <f>IFERROR(N1426*'Emission Factors'!C$13+O1426*'Emission Factors'!C$20,"")</f>
        <v/>
      </c>
      <c r="U1426" s="131" t="str">
        <f>IFERROR(IF(K1426="Residential",N1426*'Emission Factors'!$C$14+O1426*'Emission Factors'!$C$21,N1426*'Emission Factors'!$C$15+O1426*'Emission Factors'!$C$22),"")</f>
        <v/>
      </c>
    </row>
    <row r="1427" spans="2:21" ht="15" customHeight="1" x14ac:dyDescent="0.3">
      <c r="B1427" s="123"/>
      <c r="C1427" s="124"/>
      <c r="D1427" s="132"/>
      <c r="E1427" s="124"/>
      <c r="F1427" s="124"/>
      <c r="G1427" s="124"/>
      <c r="H1427" s="125"/>
      <c r="I1427" s="126"/>
      <c r="J1427" s="127"/>
      <c r="K1427" s="127"/>
      <c r="L1427" s="128" t="str">
        <f>IF(E1427+G1427=0,"",((E1427*'Emission Factors'!C$23)+(G1427*'Emission Factors'!$C$25)))</f>
        <v/>
      </c>
      <c r="M1427" s="128" t="str">
        <f>IF(E1427+G1427=0,"",((E1427*'Emission Factors'!C$24)+(G1427*'Emission Factors'!$C$26)))</f>
        <v/>
      </c>
      <c r="N1427" s="128" t="str">
        <f t="shared" si="66"/>
        <v/>
      </c>
      <c r="O1427" s="128" t="str">
        <f t="shared" si="67"/>
        <v/>
      </c>
      <c r="P1427" s="128" t="str">
        <f>IFERROR(N1427*'Emission Factors'!C$10+O1427*'Emission Factors'!C$17,"")</f>
        <v/>
      </c>
      <c r="Q1427" s="129" t="str">
        <f t="shared" si="68"/>
        <v/>
      </c>
      <c r="R1427" s="130" t="str">
        <f>IFERROR(N1427*'Emission Factors'!C$11+O1427*'Emission Factors'!C$18,"")</f>
        <v/>
      </c>
      <c r="S1427" s="130" t="str">
        <f>IFERROR(N1427*'Emission Factors'!C$12+O1427*'Emission Factors'!C$19,"")</f>
        <v/>
      </c>
      <c r="T1427" s="130" t="str">
        <f>IFERROR(N1427*'Emission Factors'!C$13+O1427*'Emission Factors'!C$20,"")</f>
        <v/>
      </c>
      <c r="U1427" s="131" t="str">
        <f>IFERROR(IF(K1427="Residential",N1427*'Emission Factors'!$C$14+O1427*'Emission Factors'!$C$21,N1427*'Emission Factors'!$C$15+O1427*'Emission Factors'!$C$22),"")</f>
        <v/>
      </c>
    </row>
    <row r="1428" spans="2:21" ht="15" customHeight="1" x14ac:dyDescent="0.3">
      <c r="B1428" s="123"/>
      <c r="C1428" s="124"/>
      <c r="D1428" s="132"/>
      <c r="E1428" s="124"/>
      <c r="F1428" s="124"/>
      <c r="G1428" s="124"/>
      <c r="H1428" s="125"/>
      <c r="I1428" s="126"/>
      <c r="J1428" s="127"/>
      <c r="K1428" s="127"/>
      <c r="L1428" s="128" t="str">
        <f>IF(E1428+G1428=0,"",((E1428*'Emission Factors'!C$23)+(G1428*'Emission Factors'!$C$25)))</f>
        <v/>
      </c>
      <c r="M1428" s="128" t="str">
        <f>IF(E1428+G1428=0,"",((E1428*'Emission Factors'!C$24)+(G1428*'Emission Factors'!$C$26)))</f>
        <v/>
      </c>
      <c r="N1428" s="128" t="str">
        <f t="shared" si="66"/>
        <v/>
      </c>
      <c r="O1428" s="128" t="str">
        <f t="shared" si="67"/>
        <v/>
      </c>
      <c r="P1428" s="128" t="str">
        <f>IFERROR(N1428*'Emission Factors'!C$10+O1428*'Emission Factors'!C$17,"")</f>
        <v/>
      </c>
      <c r="Q1428" s="129" t="str">
        <f t="shared" si="68"/>
        <v/>
      </c>
      <c r="R1428" s="130" t="str">
        <f>IFERROR(N1428*'Emission Factors'!C$11+O1428*'Emission Factors'!C$18,"")</f>
        <v/>
      </c>
      <c r="S1428" s="130" t="str">
        <f>IFERROR(N1428*'Emission Factors'!C$12+O1428*'Emission Factors'!C$19,"")</f>
        <v/>
      </c>
      <c r="T1428" s="130" t="str">
        <f>IFERROR(N1428*'Emission Factors'!C$13+O1428*'Emission Factors'!C$20,"")</f>
        <v/>
      </c>
      <c r="U1428" s="131" t="str">
        <f>IFERROR(IF(K1428="Residential",N1428*'Emission Factors'!$C$14+O1428*'Emission Factors'!$C$21,N1428*'Emission Factors'!$C$15+O1428*'Emission Factors'!$C$22),"")</f>
        <v/>
      </c>
    </row>
    <row r="1429" spans="2:21" ht="15" customHeight="1" x14ac:dyDescent="0.3">
      <c r="B1429" s="123"/>
      <c r="C1429" s="124"/>
      <c r="D1429" s="132"/>
      <c r="E1429" s="124"/>
      <c r="F1429" s="124"/>
      <c r="G1429" s="124"/>
      <c r="H1429" s="125"/>
      <c r="I1429" s="126"/>
      <c r="J1429" s="127"/>
      <c r="K1429" s="127"/>
      <c r="L1429" s="128" t="str">
        <f>IF(E1429+G1429=0,"",((E1429*'Emission Factors'!C$23)+(G1429*'Emission Factors'!$C$25)))</f>
        <v/>
      </c>
      <c r="M1429" s="128" t="str">
        <f>IF(E1429+G1429=0,"",((E1429*'Emission Factors'!C$24)+(G1429*'Emission Factors'!$C$26)))</f>
        <v/>
      </c>
      <c r="N1429" s="128" t="str">
        <f t="shared" si="66"/>
        <v/>
      </c>
      <c r="O1429" s="128" t="str">
        <f t="shared" si="67"/>
        <v/>
      </c>
      <c r="P1429" s="128" t="str">
        <f>IFERROR(N1429*'Emission Factors'!C$10+O1429*'Emission Factors'!C$17,"")</f>
        <v/>
      </c>
      <c r="Q1429" s="129" t="str">
        <f t="shared" si="68"/>
        <v/>
      </c>
      <c r="R1429" s="130" t="str">
        <f>IFERROR(N1429*'Emission Factors'!C$11+O1429*'Emission Factors'!C$18,"")</f>
        <v/>
      </c>
      <c r="S1429" s="130" t="str">
        <f>IFERROR(N1429*'Emission Factors'!C$12+O1429*'Emission Factors'!C$19,"")</f>
        <v/>
      </c>
      <c r="T1429" s="130" t="str">
        <f>IFERROR(N1429*'Emission Factors'!C$13+O1429*'Emission Factors'!C$20,"")</f>
        <v/>
      </c>
      <c r="U1429" s="131" t="str">
        <f>IFERROR(IF(K1429="Residential",N1429*'Emission Factors'!$C$14+O1429*'Emission Factors'!$C$21,N1429*'Emission Factors'!$C$15+O1429*'Emission Factors'!$C$22),"")</f>
        <v/>
      </c>
    </row>
    <row r="1430" spans="2:21" ht="15" customHeight="1" x14ac:dyDescent="0.3">
      <c r="B1430" s="123"/>
      <c r="C1430" s="124"/>
      <c r="D1430" s="132"/>
      <c r="E1430" s="124"/>
      <c r="F1430" s="124"/>
      <c r="G1430" s="124"/>
      <c r="H1430" s="125"/>
      <c r="I1430" s="126"/>
      <c r="J1430" s="127"/>
      <c r="K1430" s="127"/>
      <c r="L1430" s="128" t="str">
        <f>IF(E1430+G1430=0,"",((E1430*'Emission Factors'!C$23)+(G1430*'Emission Factors'!$C$25)))</f>
        <v/>
      </c>
      <c r="M1430" s="128" t="str">
        <f>IF(E1430+G1430=0,"",((E1430*'Emission Factors'!C$24)+(G1430*'Emission Factors'!$C$26)))</f>
        <v/>
      </c>
      <c r="N1430" s="128" t="str">
        <f t="shared" si="66"/>
        <v/>
      </c>
      <c r="O1430" s="128" t="str">
        <f t="shared" si="67"/>
        <v/>
      </c>
      <c r="P1430" s="128" t="str">
        <f>IFERROR(N1430*'Emission Factors'!C$10+O1430*'Emission Factors'!C$17,"")</f>
        <v/>
      </c>
      <c r="Q1430" s="129" t="str">
        <f t="shared" si="68"/>
        <v/>
      </c>
      <c r="R1430" s="130" t="str">
        <f>IFERROR(N1430*'Emission Factors'!C$11+O1430*'Emission Factors'!C$18,"")</f>
        <v/>
      </c>
      <c r="S1430" s="130" t="str">
        <f>IFERROR(N1430*'Emission Factors'!C$12+O1430*'Emission Factors'!C$19,"")</f>
        <v/>
      </c>
      <c r="T1430" s="130" t="str">
        <f>IFERROR(N1430*'Emission Factors'!C$13+O1430*'Emission Factors'!C$20,"")</f>
        <v/>
      </c>
      <c r="U1430" s="131" t="str">
        <f>IFERROR(IF(K1430="Residential",N1430*'Emission Factors'!$C$14+O1430*'Emission Factors'!$C$21,N1430*'Emission Factors'!$C$15+O1430*'Emission Factors'!$C$22),"")</f>
        <v/>
      </c>
    </row>
    <row r="1431" spans="2:21" ht="15" customHeight="1" x14ac:dyDescent="0.3">
      <c r="B1431" s="123"/>
      <c r="C1431" s="124"/>
      <c r="D1431" s="132"/>
      <c r="E1431" s="124"/>
      <c r="F1431" s="124"/>
      <c r="G1431" s="124"/>
      <c r="H1431" s="125"/>
      <c r="I1431" s="126"/>
      <c r="J1431" s="127"/>
      <c r="K1431" s="127"/>
      <c r="L1431" s="128" t="str">
        <f>IF(E1431+G1431=0,"",((E1431*'Emission Factors'!C$23)+(G1431*'Emission Factors'!$C$25)))</f>
        <v/>
      </c>
      <c r="M1431" s="128" t="str">
        <f>IF(E1431+G1431=0,"",((E1431*'Emission Factors'!C$24)+(G1431*'Emission Factors'!$C$26)))</f>
        <v/>
      </c>
      <c r="N1431" s="128" t="str">
        <f t="shared" si="66"/>
        <v/>
      </c>
      <c r="O1431" s="128" t="str">
        <f t="shared" si="67"/>
        <v/>
      </c>
      <c r="P1431" s="128" t="str">
        <f>IFERROR(N1431*'Emission Factors'!C$10+O1431*'Emission Factors'!C$17,"")</f>
        <v/>
      </c>
      <c r="Q1431" s="129" t="str">
        <f t="shared" si="68"/>
        <v/>
      </c>
      <c r="R1431" s="130" t="str">
        <f>IFERROR(N1431*'Emission Factors'!C$11+O1431*'Emission Factors'!C$18,"")</f>
        <v/>
      </c>
      <c r="S1431" s="130" t="str">
        <f>IFERROR(N1431*'Emission Factors'!C$12+O1431*'Emission Factors'!C$19,"")</f>
        <v/>
      </c>
      <c r="T1431" s="130" t="str">
        <f>IFERROR(N1431*'Emission Factors'!C$13+O1431*'Emission Factors'!C$20,"")</f>
        <v/>
      </c>
      <c r="U1431" s="131" t="str">
        <f>IFERROR(IF(K1431="Residential",N1431*'Emission Factors'!$C$14+O1431*'Emission Factors'!$C$21,N1431*'Emission Factors'!$C$15+O1431*'Emission Factors'!$C$22),"")</f>
        <v/>
      </c>
    </row>
    <row r="1432" spans="2:21" ht="15" customHeight="1" x14ac:dyDescent="0.3">
      <c r="B1432" s="123"/>
      <c r="C1432" s="124"/>
      <c r="D1432" s="132"/>
      <c r="E1432" s="124"/>
      <c r="F1432" s="124"/>
      <c r="G1432" s="124"/>
      <c r="H1432" s="125"/>
      <c r="I1432" s="126"/>
      <c r="J1432" s="127"/>
      <c r="K1432" s="127"/>
      <c r="L1432" s="128" t="str">
        <f>IF(E1432+G1432=0,"",((E1432*'Emission Factors'!C$23)+(G1432*'Emission Factors'!$C$25)))</f>
        <v/>
      </c>
      <c r="M1432" s="128" t="str">
        <f>IF(E1432+G1432=0,"",((E1432*'Emission Factors'!C$24)+(G1432*'Emission Factors'!$C$26)))</f>
        <v/>
      </c>
      <c r="N1432" s="128" t="str">
        <f t="shared" si="66"/>
        <v/>
      </c>
      <c r="O1432" s="128" t="str">
        <f t="shared" si="67"/>
        <v/>
      </c>
      <c r="P1432" s="128" t="str">
        <f>IFERROR(N1432*'Emission Factors'!C$10+O1432*'Emission Factors'!C$17,"")</f>
        <v/>
      </c>
      <c r="Q1432" s="129" t="str">
        <f t="shared" si="68"/>
        <v/>
      </c>
      <c r="R1432" s="130" t="str">
        <f>IFERROR(N1432*'Emission Factors'!C$11+O1432*'Emission Factors'!C$18,"")</f>
        <v/>
      </c>
      <c r="S1432" s="130" t="str">
        <f>IFERROR(N1432*'Emission Factors'!C$12+O1432*'Emission Factors'!C$19,"")</f>
        <v/>
      </c>
      <c r="T1432" s="130" t="str">
        <f>IFERROR(N1432*'Emission Factors'!C$13+O1432*'Emission Factors'!C$20,"")</f>
        <v/>
      </c>
      <c r="U1432" s="131" t="str">
        <f>IFERROR(IF(K1432="Residential",N1432*'Emission Factors'!$C$14+O1432*'Emission Factors'!$C$21,N1432*'Emission Factors'!$C$15+O1432*'Emission Factors'!$C$22),"")</f>
        <v/>
      </c>
    </row>
    <row r="1433" spans="2:21" ht="15" customHeight="1" x14ac:dyDescent="0.3">
      <c r="B1433" s="123"/>
      <c r="C1433" s="124"/>
      <c r="D1433" s="132"/>
      <c r="E1433" s="124"/>
      <c r="F1433" s="124"/>
      <c r="G1433" s="124"/>
      <c r="H1433" s="125"/>
      <c r="I1433" s="126"/>
      <c r="J1433" s="127"/>
      <c r="K1433" s="127"/>
      <c r="L1433" s="128" t="str">
        <f>IF(E1433+G1433=0,"",((E1433*'Emission Factors'!C$23)+(G1433*'Emission Factors'!$C$25)))</f>
        <v/>
      </c>
      <c r="M1433" s="128" t="str">
        <f>IF(E1433+G1433=0,"",((E1433*'Emission Factors'!C$24)+(G1433*'Emission Factors'!$C$26)))</f>
        <v/>
      </c>
      <c r="N1433" s="128" t="str">
        <f t="shared" si="66"/>
        <v/>
      </c>
      <c r="O1433" s="128" t="str">
        <f t="shared" si="67"/>
        <v/>
      </c>
      <c r="P1433" s="128" t="str">
        <f>IFERROR(N1433*'Emission Factors'!C$10+O1433*'Emission Factors'!C$17,"")</f>
        <v/>
      </c>
      <c r="Q1433" s="129" t="str">
        <f t="shared" si="68"/>
        <v/>
      </c>
      <c r="R1433" s="130" t="str">
        <f>IFERROR(N1433*'Emission Factors'!C$11+O1433*'Emission Factors'!C$18,"")</f>
        <v/>
      </c>
      <c r="S1433" s="130" t="str">
        <f>IFERROR(N1433*'Emission Factors'!C$12+O1433*'Emission Factors'!C$19,"")</f>
        <v/>
      </c>
      <c r="T1433" s="130" t="str">
        <f>IFERROR(N1433*'Emission Factors'!C$13+O1433*'Emission Factors'!C$20,"")</f>
        <v/>
      </c>
      <c r="U1433" s="131" t="str">
        <f>IFERROR(IF(K1433="Residential",N1433*'Emission Factors'!$C$14+O1433*'Emission Factors'!$C$21,N1433*'Emission Factors'!$C$15+O1433*'Emission Factors'!$C$22),"")</f>
        <v/>
      </c>
    </row>
    <row r="1434" spans="2:21" ht="15" customHeight="1" x14ac:dyDescent="0.3">
      <c r="B1434" s="123"/>
      <c r="C1434" s="124"/>
      <c r="D1434" s="132"/>
      <c r="E1434" s="124"/>
      <c r="F1434" s="124"/>
      <c r="G1434" s="124"/>
      <c r="H1434" s="125"/>
      <c r="I1434" s="126"/>
      <c r="J1434" s="127"/>
      <c r="K1434" s="127"/>
      <c r="L1434" s="128" t="str">
        <f>IF(E1434+G1434=0,"",((E1434*'Emission Factors'!C$23)+(G1434*'Emission Factors'!$C$25)))</f>
        <v/>
      </c>
      <c r="M1434" s="128" t="str">
        <f>IF(E1434+G1434=0,"",((E1434*'Emission Factors'!C$24)+(G1434*'Emission Factors'!$C$26)))</f>
        <v/>
      </c>
      <c r="N1434" s="128" t="str">
        <f t="shared" si="66"/>
        <v/>
      </c>
      <c r="O1434" s="128" t="str">
        <f t="shared" si="67"/>
        <v/>
      </c>
      <c r="P1434" s="128" t="str">
        <f>IFERROR(N1434*'Emission Factors'!C$10+O1434*'Emission Factors'!C$17,"")</f>
        <v/>
      </c>
      <c r="Q1434" s="129" t="str">
        <f t="shared" si="68"/>
        <v/>
      </c>
      <c r="R1434" s="130" t="str">
        <f>IFERROR(N1434*'Emission Factors'!C$11+O1434*'Emission Factors'!C$18,"")</f>
        <v/>
      </c>
      <c r="S1434" s="130" t="str">
        <f>IFERROR(N1434*'Emission Factors'!C$12+O1434*'Emission Factors'!C$19,"")</f>
        <v/>
      </c>
      <c r="T1434" s="130" t="str">
        <f>IFERROR(N1434*'Emission Factors'!C$13+O1434*'Emission Factors'!C$20,"")</f>
        <v/>
      </c>
      <c r="U1434" s="131" t="str">
        <f>IFERROR(IF(K1434="Residential",N1434*'Emission Factors'!$C$14+O1434*'Emission Factors'!$C$21,N1434*'Emission Factors'!$C$15+O1434*'Emission Factors'!$C$22),"")</f>
        <v/>
      </c>
    </row>
    <row r="1435" spans="2:21" ht="15" customHeight="1" x14ac:dyDescent="0.3">
      <c r="B1435" s="123"/>
      <c r="C1435" s="124"/>
      <c r="D1435" s="132"/>
      <c r="E1435" s="124"/>
      <c r="F1435" s="124"/>
      <c r="G1435" s="124"/>
      <c r="H1435" s="125"/>
      <c r="I1435" s="126"/>
      <c r="J1435" s="127"/>
      <c r="K1435" s="127"/>
      <c r="L1435" s="128" t="str">
        <f>IF(E1435+G1435=0,"",((E1435*'Emission Factors'!C$23)+(G1435*'Emission Factors'!$C$25)))</f>
        <v/>
      </c>
      <c r="M1435" s="128" t="str">
        <f>IF(E1435+G1435=0,"",((E1435*'Emission Factors'!C$24)+(G1435*'Emission Factors'!$C$26)))</f>
        <v/>
      </c>
      <c r="N1435" s="128" t="str">
        <f t="shared" si="66"/>
        <v/>
      </c>
      <c r="O1435" s="128" t="str">
        <f t="shared" si="67"/>
        <v/>
      </c>
      <c r="P1435" s="128" t="str">
        <f>IFERROR(N1435*'Emission Factors'!C$10+O1435*'Emission Factors'!C$17,"")</f>
        <v/>
      </c>
      <c r="Q1435" s="129" t="str">
        <f t="shared" si="68"/>
        <v/>
      </c>
      <c r="R1435" s="130" t="str">
        <f>IFERROR(N1435*'Emission Factors'!C$11+O1435*'Emission Factors'!C$18,"")</f>
        <v/>
      </c>
      <c r="S1435" s="130" t="str">
        <f>IFERROR(N1435*'Emission Factors'!C$12+O1435*'Emission Factors'!C$19,"")</f>
        <v/>
      </c>
      <c r="T1435" s="130" t="str">
        <f>IFERROR(N1435*'Emission Factors'!C$13+O1435*'Emission Factors'!C$20,"")</f>
        <v/>
      </c>
      <c r="U1435" s="131" t="str">
        <f>IFERROR(IF(K1435="Residential",N1435*'Emission Factors'!$C$14+O1435*'Emission Factors'!$C$21,N1435*'Emission Factors'!$C$15+O1435*'Emission Factors'!$C$22),"")</f>
        <v/>
      </c>
    </row>
    <row r="1436" spans="2:21" ht="15" customHeight="1" x14ac:dyDescent="0.3">
      <c r="B1436" s="123"/>
      <c r="C1436" s="124"/>
      <c r="D1436" s="132"/>
      <c r="E1436" s="124"/>
      <c r="F1436" s="124"/>
      <c r="G1436" s="124"/>
      <c r="H1436" s="125"/>
      <c r="I1436" s="126"/>
      <c r="J1436" s="127"/>
      <c r="K1436" s="127"/>
      <c r="L1436" s="128" t="str">
        <f>IF(E1436+G1436=0,"",((E1436*'Emission Factors'!C$23)+(G1436*'Emission Factors'!$C$25)))</f>
        <v/>
      </c>
      <c r="M1436" s="128" t="str">
        <f>IF(E1436+G1436=0,"",((E1436*'Emission Factors'!C$24)+(G1436*'Emission Factors'!$C$26)))</f>
        <v/>
      </c>
      <c r="N1436" s="128" t="str">
        <f t="shared" si="66"/>
        <v/>
      </c>
      <c r="O1436" s="128" t="str">
        <f t="shared" si="67"/>
        <v/>
      </c>
      <c r="P1436" s="128" t="str">
        <f>IFERROR(N1436*'Emission Factors'!C$10+O1436*'Emission Factors'!C$17,"")</f>
        <v/>
      </c>
      <c r="Q1436" s="129" t="str">
        <f t="shared" si="68"/>
        <v/>
      </c>
      <c r="R1436" s="130" t="str">
        <f>IFERROR(N1436*'Emission Factors'!C$11+O1436*'Emission Factors'!C$18,"")</f>
        <v/>
      </c>
      <c r="S1436" s="130" t="str">
        <f>IFERROR(N1436*'Emission Factors'!C$12+O1436*'Emission Factors'!C$19,"")</f>
        <v/>
      </c>
      <c r="T1436" s="130" t="str">
        <f>IFERROR(N1436*'Emission Factors'!C$13+O1436*'Emission Factors'!C$20,"")</f>
        <v/>
      </c>
      <c r="U1436" s="131" t="str">
        <f>IFERROR(IF(K1436="Residential",N1436*'Emission Factors'!$C$14+O1436*'Emission Factors'!$C$21,N1436*'Emission Factors'!$C$15+O1436*'Emission Factors'!$C$22),"")</f>
        <v/>
      </c>
    </row>
    <row r="1437" spans="2:21" ht="15" customHeight="1" x14ac:dyDescent="0.3">
      <c r="B1437" s="123"/>
      <c r="C1437" s="124"/>
      <c r="D1437" s="132"/>
      <c r="E1437" s="124"/>
      <c r="F1437" s="124"/>
      <c r="G1437" s="124"/>
      <c r="H1437" s="125"/>
      <c r="I1437" s="126"/>
      <c r="J1437" s="127"/>
      <c r="K1437" s="127"/>
      <c r="L1437" s="128" t="str">
        <f>IF(E1437+G1437=0,"",((E1437*'Emission Factors'!C$23)+(G1437*'Emission Factors'!$C$25)))</f>
        <v/>
      </c>
      <c r="M1437" s="128" t="str">
        <f>IF(E1437+G1437=0,"",((E1437*'Emission Factors'!C$24)+(G1437*'Emission Factors'!$C$26)))</f>
        <v/>
      </c>
      <c r="N1437" s="128" t="str">
        <f t="shared" si="66"/>
        <v/>
      </c>
      <c r="O1437" s="128" t="str">
        <f t="shared" si="67"/>
        <v/>
      </c>
      <c r="P1437" s="128" t="str">
        <f>IFERROR(N1437*'Emission Factors'!C$10+O1437*'Emission Factors'!C$17,"")</f>
        <v/>
      </c>
      <c r="Q1437" s="129" t="str">
        <f t="shared" si="68"/>
        <v/>
      </c>
      <c r="R1437" s="130" t="str">
        <f>IFERROR(N1437*'Emission Factors'!C$11+O1437*'Emission Factors'!C$18,"")</f>
        <v/>
      </c>
      <c r="S1437" s="130" t="str">
        <f>IFERROR(N1437*'Emission Factors'!C$12+O1437*'Emission Factors'!C$19,"")</f>
        <v/>
      </c>
      <c r="T1437" s="130" t="str">
        <f>IFERROR(N1437*'Emission Factors'!C$13+O1437*'Emission Factors'!C$20,"")</f>
        <v/>
      </c>
      <c r="U1437" s="131" t="str">
        <f>IFERROR(IF(K1437="Residential",N1437*'Emission Factors'!$C$14+O1437*'Emission Factors'!$C$21,N1437*'Emission Factors'!$C$15+O1437*'Emission Factors'!$C$22),"")</f>
        <v/>
      </c>
    </row>
    <row r="1438" spans="2:21" ht="15" customHeight="1" x14ac:dyDescent="0.3">
      <c r="B1438" s="123"/>
      <c r="C1438" s="124"/>
      <c r="D1438" s="132"/>
      <c r="E1438" s="124"/>
      <c r="F1438" s="124"/>
      <c r="G1438" s="124"/>
      <c r="H1438" s="125"/>
      <c r="I1438" s="126"/>
      <c r="J1438" s="127"/>
      <c r="K1438" s="127"/>
      <c r="L1438" s="128" t="str">
        <f>IF(E1438+G1438=0,"",((E1438*'Emission Factors'!C$23)+(G1438*'Emission Factors'!$C$25)))</f>
        <v/>
      </c>
      <c r="M1438" s="128" t="str">
        <f>IF(E1438+G1438=0,"",((E1438*'Emission Factors'!C$24)+(G1438*'Emission Factors'!$C$26)))</f>
        <v/>
      </c>
      <c r="N1438" s="128" t="str">
        <f t="shared" si="66"/>
        <v/>
      </c>
      <c r="O1438" s="128" t="str">
        <f t="shared" si="67"/>
        <v/>
      </c>
      <c r="P1438" s="128" t="str">
        <f>IFERROR(N1438*'Emission Factors'!C$10+O1438*'Emission Factors'!C$17,"")</f>
        <v/>
      </c>
      <c r="Q1438" s="129" t="str">
        <f t="shared" si="68"/>
        <v/>
      </c>
      <c r="R1438" s="130" t="str">
        <f>IFERROR(N1438*'Emission Factors'!C$11+O1438*'Emission Factors'!C$18,"")</f>
        <v/>
      </c>
      <c r="S1438" s="130" t="str">
        <f>IFERROR(N1438*'Emission Factors'!C$12+O1438*'Emission Factors'!C$19,"")</f>
        <v/>
      </c>
      <c r="T1438" s="130" t="str">
        <f>IFERROR(N1438*'Emission Factors'!C$13+O1438*'Emission Factors'!C$20,"")</f>
        <v/>
      </c>
      <c r="U1438" s="131" t="str">
        <f>IFERROR(IF(K1438="Residential",N1438*'Emission Factors'!$C$14+O1438*'Emission Factors'!$C$21,N1438*'Emission Factors'!$C$15+O1438*'Emission Factors'!$C$22),"")</f>
        <v/>
      </c>
    </row>
    <row r="1439" spans="2:21" ht="15" customHeight="1" x14ac:dyDescent="0.3">
      <c r="B1439" s="123"/>
      <c r="C1439" s="124"/>
      <c r="D1439" s="132"/>
      <c r="E1439" s="124"/>
      <c r="F1439" s="124"/>
      <c r="G1439" s="124"/>
      <c r="H1439" s="125"/>
      <c r="I1439" s="126"/>
      <c r="J1439" s="127"/>
      <c r="K1439" s="127"/>
      <c r="L1439" s="128" t="str">
        <f>IF(E1439+G1439=0,"",((E1439*'Emission Factors'!C$23)+(G1439*'Emission Factors'!$C$25)))</f>
        <v/>
      </c>
      <c r="M1439" s="128" t="str">
        <f>IF(E1439+G1439=0,"",((E1439*'Emission Factors'!C$24)+(G1439*'Emission Factors'!$C$26)))</f>
        <v/>
      </c>
      <c r="N1439" s="128" t="str">
        <f t="shared" si="66"/>
        <v/>
      </c>
      <c r="O1439" s="128" t="str">
        <f t="shared" si="67"/>
        <v/>
      </c>
      <c r="P1439" s="128" t="str">
        <f>IFERROR(N1439*'Emission Factors'!C$10+O1439*'Emission Factors'!C$17,"")</f>
        <v/>
      </c>
      <c r="Q1439" s="129" t="str">
        <f t="shared" si="68"/>
        <v/>
      </c>
      <c r="R1439" s="130" t="str">
        <f>IFERROR(N1439*'Emission Factors'!C$11+O1439*'Emission Factors'!C$18,"")</f>
        <v/>
      </c>
      <c r="S1439" s="130" t="str">
        <f>IFERROR(N1439*'Emission Factors'!C$12+O1439*'Emission Factors'!C$19,"")</f>
        <v/>
      </c>
      <c r="T1439" s="130" t="str">
        <f>IFERROR(N1439*'Emission Factors'!C$13+O1439*'Emission Factors'!C$20,"")</f>
        <v/>
      </c>
      <c r="U1439" s="131" t="str">
        <f>IFERROR(IF(K1439="Residential",N1439*'Emission Factors'!$C$14+O1439*'Emission Factors'!$C$21,N1439*'Emission Factors'!$C$15+O1439*'Emission Factors'!$C$22),"")</f>
        <v/>
      </c>
    </row>
    <row r="1440" spans="2:21" ht="15" customHeight="1" x14ac:dyDescent="0.3">
      <c r="B1440" s="123"/>
      <c r="C1440" s="124"/>
      <c r="D1440" s="132"/>
      <c r="E1440" s="124"/>
      <c r="F1440" s="124"/>
      <c r="G1440" s="124"/>
      <c r="H1440" s="125"/>
      <c r="I1440" s="126"/>
      <c r="J1440" s="127"/>
      <c r="K1440" s="127"/>
      <c r="L1440" s="128" t="str">
        <f>IF(E1440+G1440=0,"",((E1440*'Emission Factors'!C$23)+(G1440*'Emission Factors'!$C$25)))</f>
        <v/>
      </c>
      <c r="M1440" s="128" t="str">
        <f>IF(E1440+G1440=0,"",((E1440*'Emission Factors'!C$24)+(G1440*'Emission Factors'!$C$26)))</f>
        <v/>
      </c>
      <c r="N1440" s="128" t="str">
        <f t="shared" si="66"/>
        <v/>
      </c>
      <c r="O1440" s="128" t="str">
        <f t="shared" si="67"/>
        <v/>
      </c>
      <c r="P1440" s="128" t="str">
        <f>IFERROR(N1440*'Emission Factors'!C$10+O1440*'Emission Factors'!C$17,"")</f>
        <v/>
      </c>
      <c r="Q1440" s="129" t="str">
        <f t="shared" si="68"/>
        <v/>
      </c>
      <c r="R1440" s="130" t="str">
        <f>IFERROR(N1440*'Emission Factors'!C$11+O1440*'Emission Factors'!C$18,"")</f>
        <v/>
      </c>
      <c r="S1440" s="130" t="str">
        <f>IFERROR(N1440*'Emission Factors'!C$12+O1440*'Emission Factors'!C$19,"")</f>
        <v/>
      </c>
      <c r="T1440" s="130" t="str">
        <f>IFERROR(N1440*'Emission Factors'!C$13+O1440*'Emission Factors'!C$20,"")</f>
        <v/>
      </c>
      <c r="U1440" s="131" t="str">
        <f>IFERROR(IF(K1440="Residential",N1440*'Emission Factors'!$C$14+O1440*'Emission Factors'!$C$21,N1440*'Emission Factors'!$C$15+O1440*'Emission Factors'!$C$22),"")</f>
        <v/>
      </c>
    </row>
    <row r="1441" spans="2:21" ht="15" customHeight="1" x14ac:dyDescent="0.3">
      <c r="B1441" s="123"/>
      <c r="C1441" s="124"/>
      <c r="D1441" s="132"/>
      <c r="E1441" s="124"/>
      <c r="F1441" s="124"/>
      <c r="G1441" s="124"/>
      <c r="H1441" s="125"/>
      <c r="I1441" s="126"/>
      <c r="J1441" s="127"/>
      <c r="K1441" s="127"/>
      <c r="L1441" s="128" t="str">
        <f>IF(E1441+G1441=0,"",((E1441*'Emission Factors'!C$23)+(G1441*'Emission Factors'!$C$25)))</f>
        <v/>
      </c>
      <c r="M1441" s="128" t="str">
        <f>IF(E1441+G1441=0,"",((E1441*'Emission Factors'!C$24)+(G1441*'Emission Factors'!$C$26)))</f>
        <v/>
      </c>
      <c r="N1441" s="128" t="str">
        <f t="shared" si="66"/>
        <v/>
      </c>
      <c r="O1441" s="128" t="str">
        <f t="shared" si="67"/>
        <v/>
      </c>
      <c r="P1441" s="128" t="str">
        <f>IFERROR(N1441*'Emission Factors'!C$10+O1441*'Emission Factors'!C$17,"")</f>
        <v/>
      </c>
      <c r="Q1441" s="129" t="str">
        <f t="shared" si="68"/>
        <v/>
      </c>
      <c r="R1441" s="130" t="str">
        <f>IFERROR(N1441*'Emission Factors'!C$11+O1441*'Emission Factors'!C$18,"")</f>
        <v/>
      </c>
      <c r="S1441" s="130" t="str">
        <f>IFERROR(N1441*'Emission Factors'!C$12+O1441*'Emission Factors'!C$19,"")</f>
        <v/>
      </c>
      <c r="T1441" s="130" t="str">
        <f>IFERROR(N1441*'Emission Factors'!C$13+O1441*'Emission Factors'!C$20,"")</f>
        <v/>
      </c>
      <c r="U1441" s="131" t="str">
        <f>IFERROR(IF(K1441="Residential",N1441*'Emission Factors'!$C$14+O1441*'Emission Factors'!$C$21,N1441*'Emission Factors'!$C$15+O1441*'Emission Factors'!$C$22),"")</f>
        <v/>
      </c>
    </row>
    <row r="1442" spans="2:21" ht="15" customHeight="1" x14ac:dyDescent="0.3">
      <c r="B1442" s="123"/>
      <c r="C1442" s="124"/>
      <c r="D1442" s="132"/>
      <c r="E1442" s="124"/>
      <c r="F1442" s="124"/>
      <c r="G1442" s="124"/>
      <c r="H1442" s="125"/>
      <c r="I1442" s="126"/>
      <c r="J1442" s="127"/>
      <c r="K1442" s="127"/>
      <c r="L1442" s="128" t="str">
        <f>IF(E1442+G1442=0,"",((E1442*'Emission Factors'!C$23)+(G1442*'Emission Factors'!$C$25)))</f>
        <v/>
      </c>
      <c r="M1442" s="128" t="str">
        <f>IF(E1442+G1442=0,"",((E1442*'Emission Factors'!C$24)+(G1442*'Emission Factors'!$C$26)))</f>
        <v/>
      </c>
      <c r="N1442" s="128" t="str">
        <f t="shared" si="66"/>
        <v/>
      </c>
      <c r="O1442" s="128" t="str">
        <f t="shared" si="67"/>
        <v/>
      </c>
      <c r="P1442" s="128" t="str">
        <f>IFERROR(N1442*'Emission Factors'!C$10+O1442*'Emission Factors'!C$17,"")</f>
        <v/>
      </c>
      <c r="Q1442" s="129" t="str">
        <f t="shared" si="68"/>
        <v/>
      </c>
      <c r="R1442" s="130" t="str">
        <f>IFERROR(N1442*'Emission Factors'!C$11+O1442*'Emission Factors'!C$18,"")</f>
        <v/>
      </c>
      <c r="S1442" s="130" t="str">
        <f>IFERROR(N1442*'Emission Factors'!C$12+O1442*'Emission Factors'!C$19,"")</f>
        <v/>
      </c>
      <c r="T1442" s="130" t="str">
        <f>IFERROR(N1442*'Emission Factors'!C$13+O1442*'Emission Factors'!C$20,"")</f>
        <v/>
      </c>
      <c r="U1442" s="131" t="str">
        <f>IFERROR(IF(K1442="Residential",N1442*'Emission Factors'!$C$14+O1442*'Emission Factors'!$C$21,N1442*'Emission Factors'!$C$15+O1442*'Emission Factors'!$C$22),"")</f>
        <v/>
      </c>
    </row>
    <row r="1443" spans="2:21" ht="15" customHeight="1" x14ac:dyDescent="0.3">
      <c r="B1443" s="123"/>
      <c r="C1443" s="124"/>
      <c r="D1443" s="132"/>
      <c r="E1443" s="124"/>
      <c r="F1443" s="124"/>
      <c r="G1443" s="124"/>
      <c r="H1443" s="125"/>
      <c r="I1443" s="126"/>
      <c r="J1443" s="127"/>
      <c r="K1443" s="127"/>
      <c r="L1443" s="128" t="str">
        <f>IF(E1443+G1443=0,"",((E1443*'Emission Factors'!C$23)+(G1443*'Emission Factors'!$C$25)))</f>
        <v/>
      </c>
      <c r="M1443" s="128" t="str">
        <f>IF(E1443+G1443=0,"",((E1443*'Emission Factors'!C$24)+(G1443*'Emission Factors'!$C$26)))</f>
        <v/>
      </c>
      <c r="N1443" s="128" t="str">
        <f t="shared" si="66"/>
        <v/>
      </c>
      <c r="O1443" s="128" t="str">
        <f t="shared" si="67"/>
        <v/>
      </c>
      <c r="P1443" s="128" t="str">
        <f>IFERROR(N1443*'Emission Factors'!C$10+O1443*'Emission Factors'!C$17,"")</f>
        <v/>
      </c>
      <c r="Q1443" s="129" t="str">
        <f t="shared" si="68"/>
        <v/>
      </c>
      <c r="R1443" s="130" t="str">
        <f>IFERROR(N1443*'Emission Factors'!C$11+O1443*'Emission Factors'!C$18,"")</f>
        <v/>
      </c>
      <c r="S1443" s="130" t="str">
        <f>IFERROR(N1443*'Emission Factors'!C$12+O1443*'Emission Factors'!C$19,"")</f>
        <v/>
      </c>
      <c r="T1443" s="130" t="str">
        <f>IFERROR(N1443*'Emission Factors'!C$13+O1443*'Emission Factors'!C$20,"")</f>
        <v/>
      </c>
      <c r="U1443" s="131" t="str">
        <f>IFERROR(IF(K1443="Residential",N1443*'Emission Factors'!$C$14+O1443*'Emission Factors'!$C$21,N1443*'Emission Factors'!$C$15+O1443*'Emission Factors'!$C$22),"")</f>
        <v/>
      </c>
    </row>
    <row r="1444" spans="2:21" ht="15" customHeight="1" x14ac:dyDescent="0.3">
      <c r="B1444" s="123"/>
      <c r="C1444" s="124"/>
      <c r="D1444" s="132"/>
      <c r="E1444" s="124"/>
      <c r="F1444" s="124"/>
      <c r="G1444" s="124"/>
      <c r="H1444" s="125"/>
      <c r="I1444" s="126"/>
      <c r="J1444" s="127"/>
      <c r="K1444" s="127"/>
      <c r="L1444" s="128" t="str">
        <f>IF(E1444+G1444=0,"",((E1444*'Emission Factors'!C$23)+(G1444*'Emission Factors'!$C$25)))</f>
        <v/>
      </c>
      <c r="M1444" s="128" t="str">
        <f>IF(E1444+G1444=0,"",((E1444*'Emission Factors'!C$24)+(G1444*'Emission Factors'!$C$26)))</f>
        <v/>
      </c>
      <c r="N1444" s="128" t="str">
        <f t="shared" si="66"/>
        <v/>
      </c>
      <c r="O1444" s="128" t="str">
        <f t="shared" si="67"/>
        <v/>
      </c>
      <c r="P1444" s="128" t="str">
        <f>IFERROR(N1444*'Emission Factors'!C$10+O1444*'Emission Factors'!C$17,"")</f>
        <v/>
      </c>
      <c r="Q1444" s="129" t="str">
        <f t="shared" si="68"/>
        <v/>
      </c>
      <c r="R1444" s="130" t="str">
        <f>IFERROR(N1444*'Emission Factors'!C$11+O1444*'Emission Factors'!C$18,"")</f>
        <v/>
      </c>
      <c r="S1444" s="130" t="str">
        <f>IFERROR(N1444*'Emission Factors'!C$12+O1444*'Emission Factors'!C$19,"")</f>
        <v/>
      </c>
      <c r="T1444" s="130" t="str">
        <f>IFERROR(N1444*'Emission Factors'!C$13+O1444*'Emission Factors'!C$20,"")</f>
        <v/>
      </c>
      <c r="U1444" s="131" t="str">
        <f>IFERROR(IF(K1444="Residential",N1444*'Emission Factors'!$C$14+O1444*'Emission Factors'!$C$21,N1444*'Emission Factors'!$C$15+O1444*'Emission Factors'!$C$22),"")</f>
        <v/>
      </c>
    </row>
    <row r="1445" spans="2:21" ht="15" customHeight="1" x14ac:dyDescent="0.3">
      <c r="B1445" s="123"/>
      <c r="C1445" s="124"/>
      <c r="D1445" s="132"/>
      <c r="E1445" s="124"/>
      <c r="F1445" s="124"/>
      <c r="G1445" s="124"/>
      <c r="H1445" s="125"/>
      <c r="I1445" s="126"/>
      <c r="J1445" s="127"/>
      <c r="K1445" s="127"/>
      <c r="L1445" s="128" t="str">
        <f>IF(E1445+G1445=0,"",((E1445*'Emission Factors'!C$23)+(G1445*'Emission Factors'!$C$25)))</f>
        <v/>
      </c>
      <c r="M1445" s="128" t="str">
        <f>IF(E1445+G1445=0,"",((E1445*'Emission Factors'!C$24)+(G1445*'Emission Factors'!$C$26)))</f>
        <v/>
      </c>
      <c r="N1445" s="128" t="str">
        <f t="shared" si="66"/>
        <v/>
      </c>
      <c r="O1445" s="128" t="str">
        <f t="shared" si="67"/>
        <v/>
      </c>
      <c r="P1445" s="128" t="str">
        <f>IFERROR(N1445*'Emission Factors'!C$10+O1445*'Emission Factors'!C$17,"")</f>
        <v/>
      </c>
      <c r="Q1445" s="129" t="str">
        <f t="shared" si="68"/>
        <v/>
      </c>
      <c r="R1445" s="130" t="str">
        <f>IFERROR(N1445*'Emission Factors'!C$11+O1445*'Emission Factors'!C$18,"")</f>
        <v/>
      </c>
      <c r="S1445" s="130" t="str">
        <f>IFERROR(N1445*'Emission Factors'!C$12+O1445*'Emission Factors'!C$19,"")</f>
        <v/>
      </c>
      <c r="T1445" s="130" t="str">
        <f>IFERROR(N1445*'Emission Factors'!C$13+O1445*'Emission Factors'!C$20,"")</f>
        <v/>
      </c>
      <c r="U1445" s="131" t="str">
        <f>IFERROR(IF(K1445="Residential",N1445*'Emission Factors'!$C$14+O1445*'Emission Factors'!$C$21,N1445*'Emission Factors'!$C$15+O1445*'Emission Factors'!$C$22),"")</f>
        <v/>
      </c>
    </row>
    <row r="1446" spans="2:21" ht="15" customHeight="1" x14ac:dyDescent="0.3">
      <c r="B1446" s="123"/>
      <c r="C1446" s="124"/>
      <c r="D1446" s="132"/>
      <c r="E1446" s="124"/>
      <c r="F1446" s="124"/>
      <c r="G1446" s="124"/>
      <c r="H1446" s="125"/>
      <c r="I1446" s="126"/>
      <c r="J1446" s="127"/>
      <c r="K1446" s="127"/>
      <c r="L1446" s="128" t="str">
        <f>IF(E1446+G1446=0,"",((E1446*'Emission Factors'!C$23)+(G1446*'Emission Factors'!$C$25)))</f>
        <v/>
      </c>
      <c r="M1446" s="128" t="str">
        <f>IF(E1446+G1446=0,"",((E1446*'Emission Factors'!C$24)+(G1446*'Emission Factors'!$C$26)))</f>
        <v/>
      </c>
      <c r="N1446" s="128" t="str">
        <f t="shared" si="66"/>
        <v/>
      </c>
      <c r="O1446" s="128" t="str">
        <f t="shared" si="67"/>
        <v/>
      </c>
      <c r="P1446" s="128" t="str">
        <f>IFERROR(N1446*'Emission Factors'!C$10+O1446*'Emission Factors'!C$17,"")</f>
        <v/>
      </c>
      <c r="Q1446" s="129" t="str">
        <f t="shared" si="68"/>
        <v/>
      </c>
      <c r="R1446" s="130" t="str">
        <f>IFERROR(N1446*'Emission Factors'!C$11+O1446*'Emission Factors'!C$18,"")</f>
        <v/>
      </c>
      <c r="S1446" s="130" t="str">
        <f>IFERROR(N1446*'Emission Factors'!C$12+O1446*'Emission Factors'!C$19,"")</f>
        <v/>
      </c>
      <c r="T1446" s="130" t="str">
        <f>IFERROR(N1446*'Emission Factors'!C$13+O1446*'Emission Factors'!C$20,"")</f>
        <v/>
      </c>
      <c r="U1446" s="131" t="str">
        <f>IFERROR(IF(K1446="Residential",N1446*'Emission Factors'!$C$14+O1446*'Emission Factors'!$C$21,N1446*'Emission Factors'!$C$15+O1446*'Emission Factors'!$C$22),"")</f>
        <v/>
      </c>
    </row>
    <row r="1447" spans="2:21" ht="15" customHeight="1" x14ac:dyDescent="0.3">
      <c r="B1447" s="123"/>
      <c r="C1447" s="124"/>
      <c r="D1447" s="132"/>
      <c r="E1447" s="124"/>
      <c r="F1447" s="124"/>
      <c r="G1447" s="124"/>
      <c r="H1447" s="125"/>
      <c r="I1447" s="126"/>
      <c r="J1447" s="127"/>
      <c r="K1447" s="127"/>
      <c r="L1447" s="128" t="str">
        <f>IF(E1447+G1447=0,"",((E1447*'Emission Factors'!C$23)+(G1447*'Emission Factors'!$C$25)))</f>
        <v/>
      </c>
      <c r="M1447" s="128" t="str">
        <f>IF(E1447+G1447=0,"",((E1447*'Emission Factors'!C$24)+(G1447*'Emission Factors'!$C$26)))</f>
        <v/>
      </c>
      <c r="N1447" s="128" t="str">
        <f t="shared" si="66"/>
        <v/>
      </c>
      <c r="O1447" s="128" t="str">
        <f t="shared" si="67"/>
        <v/>
      </c>
      <c r="P1447" s="128" t="str">
        <f>IFERROR(N1447*'Emission Factors'!C$10+O1447*'Emission Factors'!C$17,"")</f>
        <v/>
      </c>
      <c r="Q1447" s="129" t="str">
        <f t="shared" si="68"/>
        <v/>
      </c>
      <c r="R1447" s="130" t="str">
        <f>IFERROR(N1447*'Emission Factors'!C$11+O1447*'Emission Factors'!C$18,"")</f>
        <v/>
      </c>
      <c r="S1447" s="130" t="str">
        <f>IFERROR(N1447*'Emission Factors'!C$12+O1447*'Emission Factors'!C$19,"")</f>
        <v/>
      </c>
      <c r="T1447" s="130" t="str">
        <f>IFERROR(N1447*'Emission Factors'!C$13+O1447*'Emission Factors'!C$20,"")</f>
        <v/>
      </c>
      <c r="U1447" s="131" t="str">
        <f>IFERROR(IF(K1447="Residential",N1447*'Emission Factors'!$C$14+O1447*'Emission Factors'!$C$21,N1447*'Emission Factors'!$C$15+O1447*'Emission Factors'!$C$22),"")</f>
        <v/>
      </c>
    </row>
    <row r="1448" spans="2:21" ht="15" customHeight="1" x14ac:dyDescent="0.3">
      <c r="B1448" s="123"/>
      <c r="C1448" s="124"/>
      <c r="D1448" s="132"/>
      <c r="E1448" s="124"/>
      <c r="F1448" s="124"/>
      <c r="G1448" s="124"/>
      <c r="H1448" s="125"/>
      <c r="I1448" s="126"/>
      <c r="J1448" s="127"/>
      <c r="K1448" s="127"/>
      <c r="L1448" s="128" t="str">
        <f>IF(E1448+G1448=0,"",((E1448*'Emission Factors'!C$23)+(G1448*'Emission Factors'!$C$25)))</f>
        <v/>
      </c>
      <c r="M1448" s="128" t="str">
        <f>IF(E1448+G1448=0,"",((E1448*'Emission Factors'!C$24)+(G1448*'Emission Factors'!$C$26)))</f>
        <v/>
      </c>
      <c r="N1448" s="128" t="str">
        <f t="shared" si="66"/>
        <v/>
      </c>
      <c r="O1448" s="128" t="str">
        <f t="shared" si="67"/>
        <v/>
      </c>
      <c r="P1448" s="128" t="str">
        <f>IFERROR(N1448*'Emission Factors'!C$10+O1448*'Emission Factors'!C$17,"")</f>
        <v/>
      </c>
      <c r="Q1448" s="129" t="str">
        <f t="shared" si="68"/>
        <v/>
      </c>
      <c r="R1448" s="130" t="str">
        <f>IFERROR(N1448*'Emission Factors'!C$11+O1448*'Emission Factors'!C$18,"")</f>
        <v/>
      </c>
      <c r="S1448" s="130" t="str">
        <f>IFERROR(N1448*'Emission Factors'!C$12+O1448*'Emission Factors'!C$19,"")</f>
        <v/>
      </c>
      <c r="T1448" s="130" t="str">
        <f>IFERROR(N1448*'Emission Factors'!C$13+O1448*'Emission Factors'!C$20,"")</f>
        <v/>
      </c>
      <c r="U1448" s="131" t="str">
        <f>IFERROR(IF(K1448="Residential",N1448*'Emission Factors'!$C$14+O1448*'Emission Factors'!$C$21,N1448*'Emission Factors'!$C$15+O1448*'Emission Factors'!$C$22),"")</f>
        <v/>
      </c>
    </row>
    <row r="1449" spans="2:21" ht="15" customHeight="1" x14ac:dyDescent="0.3">
      <c r="B1449" s="123"/>
      <c r="C1449" s="124"/>
      <c r="D1449" s="132"/>
      <c r="E1449" s="124"/>
      <c r="F1449" s="124"/>
      <c r="G1449" s="124"/>
      <c r="H1449" s="125"/>
      <c r="I1449" s="126"/>
      <c r="J1449" s="127"/>
      <c r="K1449" s="127"/>
      <c r="L1449" s="128" t="str">
        <f>IF(E1449+G1449=0,"",((E1449*'Emission Factors'!C$23)+(G1449*'Emission Factors'!$C$25)))</f>
        <v/>
      </c>
      <c r="M1449" s="128" t="str">
        <f>IF(E1449+G1449=0,"",((E1449*'Emission Factors'!C$24)+(G1449*'Emission Factors'!$C$26)))</f>
        <v/>
      </c>
      <c r="N1449" s="128" t="str">
        <f t="shared" si="66"/>
        <v/>
      </c>
      <c r="O1449" s="128" t="str">
        <f t="shared" si="67"/>
        <v/>
      </c>
      <c r="P1449" s="128" t="str">
        <f>IFERROR(N1449*'Emission Factors'!C$10+O1449*'Emission Factors'!C$17,"")</f>
        <v/>
      </c>
      <c r="Q1449" s="129" t="str">
        <f t="shared" si="68"/>
        <v/>
      </c>
      <c r="R1449" s="130" t="str">
        <f>IFERROR(N1449*'Emission Factors'!C$11+O1449*'Emission Factors'!C$18,"")</f>
        <v/>
      </c>
      <c r="S1449" s="130" t="str">
        <f>IFERROR(N1449*'Emission Factors'!C$12+O1449*'Emission Factors'!C$19,"")</f>
        <v/>
      </c>
      <c r="T1449" s="130" t="str">
        <f>IFERROR(N1449*'Emission Factors'!C$13+O1449*'Emission Factors'!C$20,"")</f>
        <v/>
      </c>
      <c r="U1449" s="131" t="str">
        <f>IFERROR(IF(K1449="Residential",N1449*'Emission Factors'!$C$14+O1449*'Emission Factors'!$C$21,N1449*'Emission Factors'!$C$15+O1449*'Emission Factors'!$C$22),"")</f>
        <v/>
      </c>
    </row>
    <row r="1450" spans="2:21" ht="15" customHeight="1" x14ac:dyDescent="0.3">
      <c r="B1450" s="123"/>
      <c r="C1450" s="124"/>
      <c r="D1450" s="132"/>
      <c r="E1450" s="124"/>
      <c r="F1450" s="124"/>
      <c r="G1450" s="124"/>
      <c r="H1450" s="125"/>
      <c r="I1450" s="126"/>
      <c r="J1450" s="127"/>
      <c r="K1450" s="127"/>
      <c r="L1450" s="128" t="str">
        <f>IF(E1450+G1450=0,"",((E1450*'Emission Factors'!C$23)+(G1450*'Emission Factors'!$C$25)))</f>
        <v/>
      </c>
      <c r="M1450" s="128" t="str">
        <f>IF(E1450+G1450=0,"",((E1450*'Emission Factors'!C$24)+(G1450*'Emission Factors'!$C$26)))</f>
        <v/>
      </c>
      <c r="N1450" s="128" t="str">
        <f t="shared" si="66"/>
        <v/>
      </c>
      <c r="O1450" s="128" t="str">
        <f t="shared" si="67"/>
        <v/>
      </c>
      <c r="P1450" s="128" t="str">
        <f>IFERROR(N1450*'Emission Factors'!C$10+O1450*'Emission Factors'!C$17,"")</f>
        <v/>
      </c>
      <c r="Q1450" s="129" t="str">
        <f t="shared" si="68"/>
        <v/>
      </c>
      <c r="R1450" s="130" t="str">
        <f>IFERROR(N1450*'Emission Factors'!C$11+O1450*'Emission Factors'!C$18,"")</f>
        <v/>
      </c>
      <c r="S1450" s="130" t="str">
        <f>IFERROR(N1450*'Emission Factors'!C$12+O1450*'Emission Factors'!C$19,"")</f>
        <v/>
      </c>
      <c r="T1450" s="130" t="str">
        <f>IFERROR(N1450*'Emission Factors'!C$13+O1450*'Emission Factors'!C$20,"")</f>
        <v/>
      </c>
      <c r="U1450" s="131" t="str">
        <f>IFERROR(IF(K1450="Residential",N1450*'Emission Factors'!$C$14+O1450*'Emission Factors'!$C$21,N1450*'Emission Factors'!$C$15+O1450*'Emission Factors'!$C$22),"")</f>
        <v/>
      </c>
    </row>
    <row r="1451" spans="2:21" ht="15" customHeight="1" x14ac:dyDescent="0.3">
      <c r="B1451" s="123"/>
      <c r="C1451" s="124"/>
      <c r="D1451" s="132"/>
      <c r="E1451" s="124"/>
      <c r="F1451" s="124"/>
      <c r="G1451" s="124"/>
      <c r="H1451" s="125"/>
      <c r="I1451" s="126"/>
      <c r="J1451" s="127"/>
      <c r="K1451" s="127"/>
      <c r="L1451" s="128" t="str">
        <f>IF(E1451+G1451=0,"",((E1451*'Emission Factors'!C$23)+(G1451*'Emission Factors'!$C$25)))</f>
        <v/>
      </c>
      <c r="M1451" s="128" t="str">
        <f>IF(E1451+G1451=0,"",((E1451*'Emission Factors'!C$24)+(G1451*'Emission Factors'!$C$26)))</f>
        <v/>
      </c>
      <c r="N1451" s="128" t="str">
        <f t="shared" si="66"/>
        <v/>
      </c>
      <c r="O1451" s="128" t="str">
        <f t="shared" si="67"/>
        <v/>
      </c>
      <c r="P1451" s="128" t="str">
        <f>IFERROR(N1451*'Emission Factors'!C$10+O1451*'Emission Factors'!C$17,"")</f>
        <v/>
      </c>
      <c r="Q1451" s="129" t="str">
        <f t="shared" si="68"/>
        <v/>
      </c>
      <c r="R1451" s="130" t="str">
        <f>IFERROR(N1451*'Emission Factors'!C$11+O1451*'Emission Factors'!C$18,"")</f>
        <v/>
      </c>
      <c r="S1451" s="130" t="str">
        <f>IFERROR(N1451*'Emission Factors'!C$12+O1451*'Emission Factors'!C$19,"")</f>
        <v/>
      </c>
      <c r="T1451" s="130" t="str">
        <f>IFERROR(N1451*'Emission Factors'!C$13+O1451*'Emission Factors'!C$20,"")</f>
        <v/>
      </c>
      <c r="U1451" s="131" t="str">
        <f>IFERROR(IF(K1451="Residential",N1451*'Emission Factors'!$C$14+O1451*'Emission Factors'!$C$21,N1451*'Emission Factors'!$C$15+O1451*'Emission Factors'!$C$22),"")</f>
        <v/>
      </c>
    </row>
    <row r="1452" spans="2:21" ht="15" customHeight="1" x14ac:dyDescent="0.3">
      <c r="B1452" s="123"/>
      <c r="C1452" s="124"/>
      <c r="D1452" s="132"/>
      <c r="E1452" s="124"/>
      <c r="F1452" s="124"/>
      <c r="G1452" s="124"/>
      <c r="H1452" s="125"/>
      <c r="I1452" s="126"/>
      <c r="J1452" s="127"/>
      <c r="K1452" s="127"/>
      <c r="L1452" s="128" t="str">
        <f>IF(E1452+G1452=0,"",((E1452*'Emission Factors'!C$23)+(G1452*'Emission Factors'!$C$25)))</f>
        <v/>
      </c>
      <c r="M1452" s="128" t="str">
        <f>IF(E1452+G1452=0,"",((E1452*'Emission Factors'!C$24)+(G1452*'Emission Factors'!$C$26)))</f>
        <v/>
      </c>
      <c r="N1452" s="128" t="str">
        <f t="shared" si="66"/>
        <v/>
      </c>
      <c r="O1452" s="128" t="str">
        <f t="shared" si="67"/>
        <v/>
      </c>
      <c r="P1452" s="128" t="str">
        <f>IFERROR(N1452*'Emission Factors'!C$10+O1452*'Emission Factors'!C$17,"")</f>
        <v/>
      </c>
      <c r="Q1452" s="129" t="str">
        <f t="shared" si="68"/>
        <v/>
      </c>
      <c r="R1452" s="130" t="str">
        <f>IFERROR(N1452*'Emission Factors'!C$11+O1452*'Emission Factors'!C$18,"")</f>
        <v/>
      </c>
      <c r="S1452" s="130" t="str">
        <f>IFERROR(N1452*'Emission Factors'!C$12+O1452*'Emission Factors'!C$19,"")</f>
        <v/>
      </c>
      <c r="T1452" s="130" t="str">
        <f>IFERROR(N1452*'Emission Factors'!C$13+O1452*'Emission Factors'!C$20,"")</f>
        <v/>
      </c>
      <c r="U1452" s="131" t="str">
        <f>IFERROR(IF(K1452="Residential",N1452*'Emission Factors'!$C$14+O1452*'Emission Factors'!$C$21,N1452*'Emission Factors'!$C$15+O1452*'Emission Factors'!$C$22),"")</f>
        <v/>
      </c>
    </row>
    <row r="1453" spans="2:21" ht="15" customHeight="1" x14ac:dyDescent="0.3">
      <c r="B1453" s="123"/>
      <c r="C1453" s="124"/>
      <c r="D1453" s="132"/>
      <c r="E1453" s="124"/>
      <c r="F1453" s="124"/>
      <c r="G1453" s="124"/>
      <c r="H1453" s="125"/>
      <c r="I1453" s="126"/>
      <c r="J1453" s="127"/>
      <c r="K1453" s="127"/>
      <c r="L1453" s="128" t="str">
        <f>IF(E1453+G1453=0,"",((E1453*'Emission Factors'!C$23)+(G1453*'Emission Factors'!$C$25)))</f>
        <v/>
      </c>
      <c r="M1453" s="128" t="str">
        <f>IF(E1453+G1453=0,"",((E1453*'Emission Factors'!C$24)+(G1453*'Emission Factors'!$C$26)))</f>
        <v/>
      </c>
      <c r="N1453" s="128" t="str">
        <f t="shared" si="66"/>
        <v/>
      </c>
      <c r="O1453" s="128" t="str">
        <f t="shared" si="67"/>
        <v/>
      </c>
      <c r="P1453" s="128" t="str">
        <f>IFERROR(N1453*'Emission Factors'!C$10+O1453*'Emission Factors'!C$17,"")</f>
        <v/>
      </c>
      <c r="Q1453" s="129" t="str">
        <f t="shared" si="68"/>
        <v/>
      </c>
      <c r="R1453" s="130" t="str">
        <f>IFERROR(N1453*'Emission Factors'!C$11+O1453*'Emission Factors'!C$18,"")</f>
        <v/>
      </c>
      <c r="S1453" s="130" t="str">
        <f>IFERROR(N1453*'Emission Factors'!C$12+O1453*'Emission Factors'!C$19,"")</f>
        <v/>
      </c>
      <c r="T1453" s="130" t="str">
        <f>IFERROR(N1453*'Emission Factors'!C$13+O1453*'Emission Factors'!C$20,"")</f>
        <v/>
      </c>
      <c r="U1453" s="131" t="str">
        <f>IFERROR(IF(K1453="Residential",N1453*'Emission Factors'!$C$14+O1453*'Emission Factors'!$C$21,N1453*'Emission Factors'!$C$15+O1453*'Emission Factors'!$C$22),"")</f>
        <v/>
      </c>
    </row>
    <row r="1454" spans="2:21" ht="15" customHeight="1" x14ac:dyDescent="0.3">
      <c r="B1454" s="123"/>
      <c r="C1454" s="124"/>
      <c r="D1454" s="132"/>
      <c r="E1454" s="124"/>
      <c r="F1454" s="124"/>
      <c r="G1454" s="124"/>
      <c r="H1454" s="125"/>
      <c r="I1454" s="126"/>
      <c r="J1454" s="127"/>
      <c r="K1454" s="127"/>
      <c r="L1454" s="128" t="str">
        <f>IF(E1454+G1454=0,"",((E1454*'Emission Factors'!C$23)+(G1454*'Emission Factors'!$C$25)))</f>
        <v/>
      </c>
      <c r="M1454" s="128" t="str">
        <f>IF(E1454+G1454=0,"",((E1454*'Emission Factors'!C$24)+(G1454*'Emission Factors'!$C$26)))</f>
        <v/>
      </c>
      <c r="N1454" s="128" t="str">
        <f t="shared" si="66"/>
        <v/>
      </c>
      <c r="O1454" s="128" t="str">
        <f t="shared" si="67"/>
        <v/>
      </c>
      <c r="P1454" s="128" t="str">
        <f>IFERROR(N1454*'Emission Factors'!C$10+O1454*'Emission Factors'!C$17,"")</f>
        <v/>
      </c>
      <c r="Q1454" s="129" t="str">
        <f t="shared" si="68"/>
        <v/>
      </c>
      <c r="R1454" s="130" t="str">
        <f>IFERROR(N1454*'Emission Factors'!C$11+O1454*'Emission Factors'!C$18,"")</f>
        <v/>
      </c>
      <c r="S1454" s="130" t="str">
        <f>IFERROR(N1454*'Emission Factors'!C$12+O1454*'Emission Factors'!C$19,"")</f>
        <v/>
      </c>
      <c r="T1454" s="130" t="str">
        <f>IFERROR(N1454*'Emission Factors'!C$13+O1454*'Emission Factors'!C$20,"")</f>
        <v/>
      </c>
      <c r="U1454" s="131" t="str">
        <f>IFERROR(IF(K1454="Residential",N1454*'Emission Factors'!$C$14+O1454*'Emission Factors'!$C$21,N1454*'Emission Factors'!$C$15+O1454*'Emission Factors'!$C$22),"")</f>
        <v/>
      </c>
    </row>
    <row r="1455" spans="2:21" ht="15" customHeight="1" x14ac:dyDescent="0.3">
      <c r="B1455" s="123"/>
      <c r="C1455" s="124"/>
      <c r="D1455" s="132"/>
      <c r="E1455" s="124"/>
      <c r="F1455" s="124"/>
      <c r="G1455" s="124"/>
      <c r="H1455" s="125"/>
      <c r="I1455" s="126"/>
      <c r="J1455" s="127"/>
      <c r="K1455" s="127"/>
      <c r="L1455" s="128" t="str">
        <f>IF(E1455+G1455=0,"",((E1455*'Emission Factors'!C$23)+(G1455*'Emission Factors'!$C$25)))</f>
        <v/>
      </c>
      <c r="M1455" s="128" t="str">
        <f>IF(E1455+G1455=0,"",((E1455*'Emission Factors'!C$24)+(G1455*'Emission Factors'!$C$26)))</f>
        <v/>
      </c>
      <c r="N1455" s="128" t="str">
        <f t="shared" si="66"/>
        <v/>
      </c>
      <c r="O1455" s="128" t="str">
        <f t="shared" si="67"/>
        <v/>
      </c>
      <c r="P1455" s="128" t="str">
        <f>IFERROR(N1455*'Emission Factors'!C$10+O1455*'Emission Factors'!C$17,"")</f>
        <v/>
      </c>
      <c r="Q1455" s="129" t="str">
        <f t="shared" si="68"/>
        <v/>
      </c>
      <c r="R1455" s="130" t="str">
        <f>IFERROR(N1455*'Emission Factors'!C$11+O1455*'Emission Factors'!C$18,"")</f>
        <v/>
      </c>
      <c r="S1455" s="130" t="str">
        <f>IFERROR(N1455*'Emission Factors'!C$12+O1455*'Emission Factors'!C$19,"")</f>
        <v/>
      </c>
      <c r="T1455" s="130" t="str">
        <f>IFERROR(N1455*'Emission Factors'!C$13+O1455*'Emission Factors'!C$20,"")</f>
        <v/>
      </c>
      <c r="U1455" s="131" t="str">
        <f>IFERROR(IF(K1455="Residential",N1455*'Emission Factors'!$C$14+O1455*'Emission Factors'!$C$21,N1455*'Emission Factors'!$C$15+O1455*'Emission Factors'!$C$22),"")</f>
        <v/>
      </c>
    </row>
    <row r="1456" spans="2:21" ht="15" customHeight="1" x14ac:dyDescent="0.3">
      <c r="B1456" s="123"/>
      <c r="C1456" s="124"/>
      <c r="D1456" s="132"/>
      <c r="E1456" s="124"/>
      <c r="F1456" s="124"/>
      <c r="G1456" s="124"/>
      <c r="H1456" s="125"/>
      <c r="I1456" s="126"/>
      <c r="J1456" s="127"/>
      <c r="K1456" s="127"/>
      <c r="L1456" s="128" t="str">
        <f>IF(E1456+G1456=0,"",((E1456*'Emission Factors'!C$23)+(G1456*'Emission Factors'!$C$25)))</f>
        <v/>
      </c>
      <c r="M1456" s="128" t="str">
        <f>IF(E1456+G1456=0,"",((E1456*'Emission Factors'!C$24)+(G1456*'Emission Factors'!$C$26)))</f>
        <v/>
      </c>
      <c r="N1456" s="128" t="str">
        <f t="shared" si="66"/>
        <v/>
      </c>
      <c r="O1456" s="128" t="str">
        <f t="shared" si="67"/>
        <v/>
      </c>
      <c r="P1456" s="128" t="str">
        <f>IFERROR(N1456*'Emission Factors'!C$10+O1456*'Emission Factors'!C$17,"")</f>
        <v/>
      </c>
      <c r="Q1456" s="129" t="str">
        <f t="shared" si="68"/>
        <v/>
      </c>
      <c r="R1456" s="130" t="str">
        <f>IFERROR(N1456*'Emission Factors'!C$11+O1456*'Emission Factors'!C$18,"")</f>
        <v/>
      </c>
      <c r="S1456" s="130" t="str">
        <f>IFERROR(N1456*'Emission Factors'!C$12+O1456*'Emission Factors'!C$19,"")</f>
        <v/>
      </c>
      <c r="T1456" s="130" t="str">
        <f>IFERROR(N1456*'Emission Factors'!C$13+O1456*'Emission Factors'!C$20,"")</f>
        <v/>
      </c>
      <c r="U1456" s="131" t="str">
        <f>IFERROR(IF(K1456="Residential",N1456*'Emission Factors'!$C$14+O1456*'Emission Factors'!$C$21,N1456*'Emission Factors'!$C$15+O1456*'Emission Factors'!$C$22),"")</f>
        <v/>
      </c>
    </row>
    <row r="1457" spans="2:21" ht="15" customHeight="1" x14ac:dyDescent="0.3">
      <c r="B1457" s="123"/>
      <c r="C1457" s="124"/>
      <c r="D1457" s="132"/>
      <c r="E1457" s="124"/>
      <c r="F1457" s="124"/>
      <c r="G1457" s="124"/>
      <c r="H1457" s="125"/>
      <c r="I1457" s="126"/>
      <c r="J1457" s="127"/>
      <c r="K1457" s="127"/>
      <c r="L1457" s="128" t="str">
        <f>IF(E1457+G1457=0,"",((E1457*'Emission Factors'!C$23)+(G1457*'Emission Factors'!$C$25)))</f>
        <v/>
      </c>
      <c r="M1457" s="128" t="str">
        <f>IF(E1457+G1457=0,"",((E1457*'Emission Factors'!C$24)+(G1457*'Emission Factors'!$C$26)))</f>
        <v/>
      </c>
      <c r="N1457" s="128" t="str">
        <f t="shared" si="66"/>
        <v/>
      </c>
      <c r="O1457" s="128" t="str">
        <f t="shared" si="67"/>
        <v/>
      </c>
      <c r="P1457" s="128" t="str">
        <f>IFERROR(N1457*'Emission Factors'!C$10+O1457*'Emission Factors'!C$17,"")</f>
        <v/>
      </c>
      <c r="Q1457" s="129" t="str">
        <f t="shared" si="68"/>
        <v/>
      </c>
      <c r="R1457" s="130" t="str">
        <f>IFERROR(N1457*'Emission Factors'!C$11+O1457*'Emission Factors'!C$18,"")</f>
        <v/>
      </c>
      <c r="S1457" s="130" t="str">
        <f>IFERROR(N1457*'Emission Factors'!C$12+O1457*'Emission Factors'!C$19,"")</f>
        <v/>
      </c>
      <c r="T1457" s="130" t="str">
        <f>IFERROR(N1457*'Emission Factors'!C$13+O1457*'Emission Factors'!C$20,"")</f>
        <v/>
      </c>
      <c r="U1457" s="131" t="str">
        <f>IFERROR(IF(K1457="Residential",N1457*'Emission Factors'!$C$14+O1457*'Emission Factors'!$C$21,N1457*'Emission Factors'!$C$15+O1457*'Emission Factors'!$C$22),"")</f>
        <v/>
      </c>
    </row>
    <row r="1458" spans="2:21" ht="15" customHeight="1" x14ac:dyDescent="0.3">
      <c r="B1458" s="123"/>
      <c r="C1458" s="124"/>
      <c r="D1458" s="132"/>
      <c r="E1458" s="124"/>
      <c r="F1458" s="124"/>
      <c r="G1458" s="124"/>
      <c r="H1458" s="125"/>
      <c r="I1458" s="126"/>
      <c r="J1458" s="127"/>
      <c r="K1458" s="127"/>
      <c r="L1458" s="128" t="str">
        <f>IF(E1458+G1458=0,"",((E1458*'Emission Factors'!C$23)+(G1458*'Emission Factors'!$C$25)))</f>
        <v/>
      </c>
      <c r="M1458" s="128" t="str">
        <f>IF(E1458+G1458=0,"",((E1458*'Emission Factors'!C$24)+(G1458*'Emission Factors'!$C$26)))</f>
        <v/>
      </c>
      <c r="N1458" s="128" t="str">
        <f t="shared" si="66"/>
        <v/>
      </c>
      <c r="O1458" s="128" t="str">
        <f t="shared" si="67"/>
        <v/>
      </c>
      <c r="P1458" s="128" t="str">
        <f>IFERROR(N1458*'Emission Factors'!C$10+O1458*'Emission Factors'!C$17,"")</f>
        <v/>
      </c>
      <c r="Q1458" s="129" t="str">
        <f t="shared" si="68"/>
        <v/>
      </c>
      <c r="R1458" s="130" t="str">
        <f>IFERROR(N1458*'Emission Factors'!C$11+O1458*'Emission Factors'!C$18,"")</f>
        <v/>
      </c>
      <c r="S1458" s="130" t="str">
        <f>IFERROR(N1458*'Emission Factors'!C$12+O1458*'Emission Factors'!C$19,"")</f>
        <v/>
      </c>
      <c r="T1458" s="130" t="str">
        <f>IFERROR(N1458*'Emission Factors'!C$13+O1458*'Emission Factors'!C$20,"")</f>
        <v/>
      </c>
      <c r="U1458" s="131" t="str">
        <f>IFERROR(IF(K1458="Residential",N1458*'Emission Factors'!$C$14+O1458*'Emission Factors'!$C$21,N1458*'Emission Factors'!$C$15+O1458*'Emission Factors'!$C$22),"")</f>
        <v/>
      </c>
    </row>
    <row r="1459" spans="2:21" ht="15" customHeight="1" x14ac:dyDescent="0.3">
      <c r="B1459" s="123"/>
      <c r="C1459" s="124"/>
      <c r="D1459" s="132"/>
      <c r="E1459" s="124"/>
      <c r="F1459" s="124"/>
      <c r="G1459" s="124"/>
      <c r="H1459" s="125"/>
      <c r="I1459" s="126"/>
      <c r="J1459" s="127"/>
      <c r="K1459" s="127"/>
      <c r="L1459" s="128" t="str">
        <f>IF(E1459+G1459=0,"",((E1459*'Emission Factors'!C$23)+(G1459*'Emission Factors'!$C$25)))</f>
        <v/>
      </c>
      <c r="M1459" s="128" t="str">
        <f>IF(E1459+G1459=0,"",((E1459*'Emission Factors'!C$24)+(G1459*'Emission Factors'!$C$26)))</f>
        <v/>
      </c>
      <c r="N1459" s="128" t="str">
        <f t="shared" si="66"/>
        <v/>
      </c>
      <c r="O1459" s="128" t="str">
        <f t="shared" si="67"/>
        <v/>
      </c>
      <c r="P1459" s="128" t="str">
        <f>IFERROR(N1459*'Emission Factors'!C$10+O1459*'Emission Factors'!C$17,"")</f>
        <v/>
      </c>
      <c r="Q1459" s="129" t="str">
        <f t="shared" si="68"/>
        <v/>
      </c>
      <c r="R1459" s="130" t="str">
        <f>IFERROR(N1459*'Emission Factors'!C$11+O1459*'Emission Factors'!C$18,"")</f>
        <v/>
      </c>
      <c r="S1459" s="130" t="str">
        <f>IFERROR(N1459*'Emission Factors'!C$12+O1459*'Emission Factors'!C$19,"")</f>
        <v/>
      </c>
      <c r="T1459" s="130" t="str">
        <f>IFERROR(N1459*'Emission Factors'!C$13+O1459*'Emission Factors'!C$20,"")</f>
        <v/>
      </c>
      <c r="U1459" s="131" t="str">
        <f>IFERROR(IF(K1459="Residential",N1459*'Emission Factors'!$C$14+O1459*'Emission Factors'!$C$21,N1459*'Emission Factors'!$C$15+O1459*'Emission Factors'!$C$22),"")</f>
        <v/>
      </c>
    </row>
    <row r="1460" spans="2:21" ht="15" customHeight="1" x14ac:dyDescent="0.3">
      <c r="B1460" s="123"/>
      <c r="C1460" s="124"/>
      <c r="D1460" s="132"/>
      <c r="E1460" s="124"/>
      <c r="F1460" s="124"/>
      <c r="G1460" s="124"/>
      <c r="H1460" s="125"/>
      <c r="I1460" s="126"/>
      <c r="J1460" s="127"/>
      <c r="K1460" s="127"/>
      <c r="L1460" s="128" t="str">
        <f>IF(E1460+G1460=0,"",((E1460*'Emission Factors'!C$23)+(G1460*'Emission Factors'!$C$25)))</f>
        <v/>
      </c>
      <c r="M1460" s="128" t="str">
        <f>IF(E1460+G1460=0,"",((E1460*'Emission Factors'!C$24)+(G1460*'Emission Factors'!$C$26)))</f>
        <v/>
      </c>
      <c r="N1460" s="128" t="str">
        <f t="shared" si="66"/>
        <v/>
      </c>
      <c r="O1460" s="128" t="str">
        <f t="shared" si="67"/>
        <v/>
      </c>
      <c r="P1460" s="128" t="str">
        <f>IFERROR(N1460*'Emission Factors'!C$10+O1460*'Emission Factors'!C$17,"")</f>
        <v/>
      </c>
      <c r="Q1460" s="129" t="str">
        <f t="shared" si="68"/>
        <v/>
      </c>
      <c r="R1460" s="130" t="str">
        <f>IFERROR(N1460*'Emission Factors'!C$11+O1460*'Emission Factors'!C$18,"")</f>
        <v/>
      </c>
      <c r="S1460" s="130" t="str">
        <f>IFERROR(N1460*'Emission Factors'!C$12+O1460*'Emission Factors'!C$19,"")</f>
        <v/>
      </c>
      <c r="T1460" s="130" t="str">
        <f>IFERROR(N1460*'Emission Factors'!C$13+O1460*'Emission Factors'!C$20,"")</f>
        <v/>
      </c>
      <c r="U1460" s="131" t="str">
        <f>IFERROR(IF(K1460="Residential",N1460*'Emission Factors'!$C$14+O1460*'Emission Factors'!$C$21,N1460*'Emission Factors'!$C$15+O1460*'Emission Factors'!$C$22),"")</f>
        <v/>
      </c>
    </row>
    <row r="1461" spans="2:21" ht="15" customHeight="1" x14ac:dyDescent="0.3">
      <c r="B1461" s="123"/>
      <c r="C1461" s="124"/>
      <c r="D1461" s="132"/>
      <c r="E1461" s="124"/>
      <c r="F1461" s="124"/>
      <c r="G1461" s="124"/>
      <c r="H1461" s="125"/>
      <c r="I1461" s="126"/>
      <c r="J1461" s="127"/>
      <c r="K1461" s="127"/>
      <c r="L1461" s="128" t="str">
        <f>IF(E1461+G1461=0,"",((E1461*'Emission Factors'!C$23)+(G1461*'Emission Factors'!$C$25)))</f>
        <v/>
      </c>
      <c r="M1461" s="128" t="str">
        <f>IF(E1461+G1461=0,"",((E1461*'Emission Factors'!C$24)+(G1461*'Emission Factors'!$C$26)))</f>
        <v/>
      </c>
      <c r="N1461" s="128" t="str">
        <f t="shared" si="66"/>
        <v/>
      </c>
      <c r="O1461" s="128" t="str">
        <f t="shared" si="67"/>
        <v/>
      </c>
      <c r="P1461" s="128" t="str">
        <f>IFERROR(N1461*'Emission Factors'!C$10+O1461*'Emission Factors'!C$17,"")</f>
        <v/>
      </c>
      <c r="Q1461" s="129" t="str">
        <f t="shared" si="68"/>
        <v/>
      </c>
      <c r="R1461" s="130" t="str">
        <f>IFERROR(N1461*'Emission Factors'!C$11+O1461*'Emission Factors'!C$18,"")</f>
        <v/>
      </c>
      <c r="S1461" s="130" t="str">
        <f>IFERROR(N1461*'Emission Factors'!C$12+O1461*'Emission Factors'!C$19,"")</f>
        <v/>
      </c>
      <c r="T1461" s="130" t="str">
        <f>IFERROR(N1461*'Emission Factors'!C$13+O1461*'Emission Factors'!C$20,"")</f>
        <v/>
      </c>
      <c r="U1461" s="131" t="str">
        <f>IFERROR(IF(K1461="Residential",N1461*'Emission Factors'!$C$14+O1461*'Emission Factors'!$C$21,N1461*'Emission Factors'!$C$15+O1461*'Emission Factors'!$C$22),"")</f>
        <v/>
      </c>
    </row>
    <row r="1462" spans="2:21" ht="15" customHeight="1" x14ac:dyDescent="0.3">
      <c r="B1462" s="123"/>
      <c r="C1462" s="124"/>
      <c r="D1462" s="132"/>
      <c r="E1462" s="124"/>
      <c r="F1462" s="124"/>
      <c r="G1462" s="124"/>
      <c r="H1462" s="125"/>
      <c r="I1462" s="126"/>
      <c r="J1462" s="127"/>
      <c r="K1462" s="127"/>
      <c r="L1462" s="128" t="str">
        <f>IF(E1462+G1462=0,"",((E1462*'Emission Factors'!C$23)+(G1462*'Emission Factors'!$C$25)))</f>
        <v/>
      </c>
      <c r="M1462" s="128" t="str">
        <f>IF(E1462+G1462=0,"",((E1462*'Emission Factors'!C$24)+(G1462*'Emission Factors'!$C$26)))</f>
        <v/>
      </c>
      <c r="N1462" s="128" t="str">
        <f t="shared" si="66"/>
        <v/>
      </c>
      <c r="O1462" s="128" t="str">
        <f t="shared" si="67"/>
        <v/>
      </c>
      <c r="P1462" s="128" t="str">
        <f>IFERROR(N1462*'Emission Factors'!C$10+O1462*'Emission Factors'!C$17,"")</f>
        <v/>
      </c>
      <c r="Q1462" s="129" t="str">
        <f t="shared" si="68"/>
        <v/>
      </c>
      <c r="R1462" s="130" t="str">
        <f>IFERROR(N1462*'Emission Factors'!C$11+O1462*'Emission Factors'!C$18,"")</f>
        <v/>
      </c>
      <c r="S1462" s="130" t="str">
        <f>IFERROR(N1462*'Emission Factors'!C$12+O1462*'Emission Factors'!C$19,"")</f>
        <v/>
      </c>
      <c r="T1462" s="130" t="str">
        <f>IFERROR(N1462*'Emission Factors'!C$13+O1462*'Emission Factors'!C$20,"")</f>
        <v/>
      </c>
      <c r="U1462" s="131" t="str">
        <f>IFERROR(IF(K1462="Residential",N1462*'Emission Factors'!$C$14+O1462*'Emission Factors'!$C$21,N1462*'Emission Factors'!$C$15+O1462*'Emission Factors'!$C$22),"")</f>
        <v/>
      </c>
    </row>
    <row r="1463" spans="2:21" ht="15" customHeight="1" x14ac:dyDescent="0.3">
      <c r="B1463" s="123"/>
      <c r="C1463" s="124"/>
      <c r="D1463" s="132"/>
      <c r="E1463" s="124"/>
      <c r="F1463" s="124"/>
      <c r="G1463" s="124"/>
      <c r="H1463" s="125"/>
      <c r="I1463" s="126"/>
      <c r="J1463" s="127"/>
      <c r="K1463" s="127"/>
      <c r="L1463" s="128" t="str">
        <f>IF(E1463+G1463=0,"",((E1463*'Emission Factors'!C$23)+(G1463*'Emission Factors'!$C$25)))</f>
        <v/>
      </c>
      <c r="M1463" s="128" t="str">
        <f>IF(E1463+G1463=0,"",((E1463*'Emission Factors'!C$24)+(G1463*'Emission Factors'!$C$26)))</f>
        <v/>
      </c>
      <c r="N1463" s="128" t="str">
        <f t="shared" si="66"/>
        <v/>
      </c>
      <c r="O1463" s="128" t="str">
        <f t="shared" si="67"/>
        <v/>
      </c>
      <c r="P1463" s="128" t="str">
        <f>IFERROR(N1463*'Emission Factors'!C$10+O1463*'Emission Factors'!C$17,"")</f>
        <v/>
      </c>
      <c r="Q1463" s="129" t="str">
        <f t="shared" si="68"/>
        <v/>
      </c>
      <c r="R1463" s="130" t="str">
        <f>IFERROR(N1463*'Emission Factors'!C$11+O1463*'Emission Factors'!C$18,"")</f>
        <v/>
      </c>
      <c r="S1463" s="130" t="str">
        <f>IFERROR(N1463*'Emission Factors'!C$12+O1463*'Emission Factors'!C$19,"")</f>
        <v/>
      </c>
      <c r="T1463" s="130" t="str">
        <f>IFERROR(N1463*'Emission Factors'!C$13+O1463*'Emission Factors'!C$20,"")</f>
        <v/>
      </c>
      <c r="U1463" s="131" t="str">
        <f>IFERROR(IF(K1463="Residential",N1463*'Emission Factors'!$C$14+O1463*'Emission Factors'!$C$21,N1463*'Emission Factors'!$C$15+O1463*'Emission Factors'!$C$22),"")</f>
        <v/>
      </c>
    </row>
    <row r="1464" spans="2:21" ht="15" customHeight="1" x14ac:dyDescent="0.3">
      <c r="B1464" s="123"/>
      <c r="C1464" s="124"/>
      <c r="D1464" s="132"/>
      <c r="E1464" s="124"/>
      <c r="F1464" s="124"/>
      <c r="G1464" s="124"/>
      <c r="H1464" s="125"/>
      <c r="I1464" s="126"/>
      <c r="J1464" s="127"/>
      <c r="K1464" s="127"/>
      <c r="L1464" s="128" t="str">
        <f>IF(E1464+G1464=0,"",((E1464*'Emission Factors'!C$23)+(G1464*'Emission Factors'!$C$25)))</f>
        <v/>
      </c>
      <c r="M1464" s="128" t="str">
        <f>IF(E1464+G1464=0,"",((E1464*'Emission Factors'!C$24)+(G1464*'Emission Factors'!$C$26)))</f>
        <v/>
      </c>
      <c r="N1464" s="128" t="str">
        <f t="shared" si="66"/>
        <v/>
      </c>
      <c r="O1464" s="128" t="str">
        <f t="shared" si="67"/>
        <v/>
      </c>
      <c r="P1464" s="128" t="str">
        <f>IFERROR(N1464*'Emission Factors'!C$10+O1464*'Emission Factors'!C$17,"")</f>
        <v/>
      </c>
      <c r="Q1464" s="129" t="str">
        <f t="shared" si="68"/>
        <v/>
      </c>
      <c r="R1464" s="130" t="str">
        <f>IFERROR(N1464*'Emission Factors'!C$11+O1464*'Emission Factors'!C$18,"")</f>
        <v/>
      </c>
      <c r="S1464" s="130" t="str">
        <f>IFERROR(N1464*'Emission Factors'!C$12+O1464*'Emission Factors'!C$19,"")</f>
        <v/>
      </c>
      <c r="T1464" s="130" t="str">
        <f>IFERROR(N1464*'Emission Factors'!C$13+O1464*'Emission Factors'!C$20,"")</f>
        <v/>
      </c>
      <c r="U1464" s="131" t="str">
        <f>IFERROR(IF(K1464="Residential",N1464*'Emission Factors'!$C$14+O1464*'Emission Factors'!$C$21,N1464*'Emission Factors'!$C$15+O1464*'Emission Factors'!$C$22),"")</f>
        <v/>
      </c>
    </row>
    <row r="1465" spans="2:21" ht="15" customHeight="1" x14ac:dyDescent="0.3">
      <c r="B1465" s="123"/>
      <c r="C1465" s="124"/>
      <c r="D1465" s="132"/>
      <c r="E1465" s="124"/>
      <c r="F1465" s="124"/>
      <c r="G1465" s="124"/>
      <c r="H1465" s="125"/>
      <c r="I1465" s="126"/>
      <c r="J1465" s="127"/>
      <c r="K1465" s="127"/>
      <c r="L1465" s="128" t="str">
        <f>IF(E1465+G1465=0,"",((E1465*'Emission Factors'!C$23)+(G1465*'Emission Factors'!$C$25)))</f>
        <v/>
      </c>
      <c r="M1465" s="128" t="str">
        <f>IF(E1465+G1465=0,"",((E1465*'Emission Factors'!C$24)+(G1465*'Emission Factors'!$C$26)))</f>
        <v/>
      </c>
      <c r="N1465" s="128" t="str">
        <f t="shared" si="66"/>
        <v/>
      </c>
      <c r="O1465" s="128" t="str">
        <f t="shared" si="67"/>
        <v/>
      </c>
      <c r="P1465" s="128" t="str">
        <f>IFERROR(N1465*'Emission Factors'!C$10+O1465*'Emission Factors'!C$17,"")</f>
        <v/>
      </c>
      <c r="Q1465" s="129" t="str">
        <f t="shared" si="68"/>
        <v/>
      </c>
      <c r="R1465" s="130" t="str">
        <f>IFERROR(N1465*'Emission Factors'!C$11+O1465*'Emission Factors'!C$18,"")</f>
        <v/>
      </c>
      <c r="S1465" s="130" t="str">
        <f>IFERROR(N1465*'Emission Factors'!C$12+O1465*'Emission Factors'!C$19,"")</f>
        <v/>
      </c>
      <c r="T1465" s="130" t="str">
        <f>IFERROR(N1465*'Emission Factors'!C$13+O1465*'Emission Factors'!C$20,"")</f>
        <v/>
      </c>
      <c r="U1465" s="131" t="str">
        <f>IFERROR(IF(K1465="Residential",N1465*'Emission Factors'!$C$14+O1465*'Emission Factors'!$C$21,N1465*'Emission Factors'!$C$15+O1465*'Emission Factors'!$C$22),"")</f>
        <v/>
      </c>
    </row>
    <row r="1466" spans="2:21" ht="15" customHeight="1" x14ac:dyDescent="0.3">
      <c r="B1466" s="123"/>
      <c r="C1466" s="124"/>
      <c r="D1466" s="132"/>
      <c r="E1466" s="124"/>
      <c r="F1466" s="124"/>
      <c r="G1466" s="124"/>
      <c r="H1466" s="125"/>
      <c r="I1466" s="126"/>
      <c r="J1466" s="127"/>
      <c r="K1466" s="127"/>
      <c r="L1466" s="128" t="str">
        <f>IF(E1466+G1466=0,"",((E1466*'Emission Factors'!C$23)+(G1466*'Emission Factors'!$C$25)))</f>
        <v/>
      </c>
      <c r="M1466" s="128" t="str">
        <f>IF(E1466+G1466=0,"",((E1466*'Emission Factors'!C$24)+(G1466*'Emission Factors'!$C$26)))</f>
        <v/>
      </c>
      <c r="N1466" s="128" t="str">
        <f t="shared" si="66"/>
        <v/>
      </c>
      <c r="O1466" s="128" t="str">
        <f t="shared" si="67"/>
        <v/>
      </c>
      <c r="P1466" s="128" t="str">
        <f>IFERROR(N1466*'Emission Factors'!C$10+O1466*'Emission Factors'!C$17,"")</f>
        <v/>
      </c>
      <c r="Q1466" s="129" t="str">
        <f t="shared" si="68"/>
        <v/>
      </c>
      <c r="R1466" s="130" t="str">
        <f>IFERROR(N1466*'Emission Factors'!C$11+O1466*'Emission Factors'!C$18,"")</f>
        <v/>
      </c>
      <c r="S1466" s="130" t="str">
        <f>IFERROR(N1466*'Emission Factors'!C$12+O1466*'Emission Factors'!C$19,"")</f>
        <v/>
      </c>
      <c r="T1466" s="130" t="str">
        <f>IFERROR(N1466*'Emission Factors'!C$13+O1466*'Emission Factors'!C$20,"")</f>
        <v/>
      </c>
      <c r="U1466" s="131" t="str">
        <f>IFERROR(IF(K1466="Residential",N1466*'Emission Factors'!$C$14+O1466*'Emission Factors'!$C$21,N1466*'Emission Factors'!$C$15+O1466*'Emission Factors'!$C$22),"")</f>
        <v/>
      </c>
    </row>
    <row r="1467" spans="2:21" ht="15" customHeight="1" x14ac:dyDescent="0.3">
      <c r="B1467" s="123"/>
      <c r="C1467" s="124"/>
      <c r="D1467" s="132"/>
      <c r="E1467" s="124"/>
      <c r="F1467" s="124"/>
      <c r="G1467" s="124"/>
      <c r="H1467" s="125"/>
      <c r="I1467" s="126"/>
      <c r="J1467" s="127"/>
      <c r="K1467" s="127"/>
      <c r="L1467" s="128" t="str">
        <f>IF(E1467+G1467=0,"",((E1467*'Emission Factors'!C$23)+(G1467*'Emission Factors'!$C$25)))</f>
        <v/>
      </c>
      <c r="M1467" s="128" t="str">
        <f>IF(E1467+G1467=0,"",((E1467*'Emission Factors'!C$24)+(G1467*'Emission Factors'!$C$26)))</f>
        <v/>
      </c>
      <c r="N1467" s="128" t="str">
        <f t="shared" si="66"/>
        <v/>
      </c>
      <c r="O1467" s="128" t="str">
        <f t="shared" si="67"/>
        <v/>
      </c>
      <c r="P1467" s="128" t="str">
        <f>IFERROR(N1467*'Emission Factors'!C$10+O1467*'Emission Factors'!C$17,"")</f>
        <v/>
      </c>
      <c r="Q1467" s="129" t="str">
        <f t="shared" si="68"/>
        <v/>
      </c>
      <c r="R1467" s="130" t="str">
        <f>IFERROR(N1467*'Emission Factors'!C$11+O1467*'Emission Factors'!C$18,"")</f>
        <v/>
      </c>
      <c r="S1467" s="130" t="str">
        <f>IFERROR(N1467*'Emission Factors'!C$12+O1467*'Emission Factors'!C$19,"")</f>
        <v/>
      </c>
      <c r="T1467" s="130" t="str">
        <f>IFERROR(N1467*'Emission Factors'!C$13+O1467*'Emission Factors'!C$20,"")</f>
        <v/>
      </c>
      <c r="U1467" s="131" t="str">
        <f>IFERROR(IF(K1467="Residential",N1467*'Emission Factors'!$C$14+O1467*'Emission Factors'!$C$21,N1467*'Emission Factors'!$C$15+O1467*'Emission Factors'!$C$22),"")</f>
        <v/>
      </c>
    </row>
    <row r="1468" spans="2:21" ht="15" customHeight="1" x14ac:dyDescent="0.3">
      <c r="B1468" s="123"/>
      <c r="C1468" s="124"/>
      <c r="D1468" s="132"/>
      <c r="E1468" s="124"/>
      <c r="F1468" s="124"/>
      <c r="G1468" s="124"/>
      <c r="H1468" s="125"/>
      <c r="I1468" s="126"/>
      <c r="J1468" s="127"/>
      <c r="K1468" s="127"/>
      <c r="L1468" s="128" t="str">
        <f>IF(E1468+G1468=0,"",((E1468*'Emission Factors'!C$23)+(G1468*'Emission Factors'!$C$25)))</f>
        <v/>
      </c>
      <c r="M1468" s="128" t="str">
        <f>IF(E1468+G1468=0,"",((E1468*'Emission Factors'!C$24)+(G1468*'Emission Factors'!$C$26)))</f>
        <v/>
      </c>
      <c r="N1468" s="128" t="str">
        <f t="shared" si="66"/>
        <v/>
      </c>
      <c r="O1468" s="128" t="str">
        <f t="shared" si="67"/>
        <v/>
      </c>
      <c r="P1468" s="128" t="str">
        <f>IFERROR(N1468*'Emission Factors'!C$10+O1468*'Emission Factors'!C$17,"")</f>
        <v/>
      </c>
      <c r="Q1468" s="129" t="str">
        <f t="shared" si="68"/>
        <v/>
      </c>
      <c r="R1468" s="130" t="str">
        <f>IFERROR(N1468*'Emission Factors'!C$11+O1468*'Emission Factors'!C$18,"")</f>
        <v/>
      </c>
      <c r="S1468" s="130" t="str">
        <f>IFERROR(N1468*'Emission Factors'!C$12+O1468*'Emission Factors'!C$19,"")</f>
        <v/>
      </c>
      <c r="T1468" s="130" t="str">
        <f>IFERROR(N1468*'Emission Factors'!C$13+O1468*'Emission Factors'!C$20,"")</f>
        <v/>
      </c>
      <c r="U1468" s="131" t="str">
        <f>IFERROR(IF(K1468="Residential",N1468*'Emission Factors'!$C$14+O1468*'Emission Factors'!$C$21,N1468*'Emission Factors'!$C$15+O1468*'Emission Factors'!$C$22),"")</f>
        <v/>
      </c>
    </row>
    <row r="1469" spans="2:21" ht="15" customHeight="1" x14ac:dyDescent="0.3">
      <c r="B1469" s="123"/>
      <c r="C1469" s="124"/>
      <c r="D1469" s="132"/>
      <c r="E1469" s="124"/>
      <c r="F1469" s="124"/>
      <c r="G1469" s="124"/>
      <c r="H1469" s="125"/>
      <c r="I1469" s="126"/>
      <c r="J1469" s="127"/>
      <c r="K1469" s="127"/>
      <c r="L1469" s="128" t="str">
        <f>IF(E1469+G1469=0,"",((E1469*'Emission Factors'!C$23)+(G1469*'Emission Factors'!$C$25)))</f>
        <v/>
      </c>
      <c r="M1469" s="128" t="str">
        <f>IF(E1469+G1469=0,"",((E1469*'Emission Factors'!C$24)+(G1469*'Emission Factors'!$C$26)))</f>
        <v/>
      </c>
      <c r="N1469" s="128" t="str">
        <f t="shared" si="66"/>
        <v/>
      </c>
      <c r="O1469" s="128" t="str">
        <f t="shared" si="67"/>
        <v/>
      </c>
      <c r="P1469" s="128" t="str">
        <f>IFERROR(N1469*'Emission Factors'!C$10+O1469*'Emission Factors'!C$17,"")</f>
        <v/>
      </c>
      <c r="Q1469" s="129" t="str">
        <f t="shared" si="68"/>
        <v/>
      </c>
      <c r="R1469" s="130" t="str">
        <f>IFERROR(N1469*'Emission Factors'!C$11+O1469*'Emission Factors'!C$18,"")</f>
        <v/>
      </c>
      <c r="S1469" s="130" t="str">
        <f>IFERROR(N1469*'Emission Factors'!C$12+O1469*'Emission Factors'!C$19,"")</f>
        <v/>
      </c>
      <c r="T1469" s="130" t="str">
        <f>IFERROR(N1469*'Emission Factors'!C$13+O1469*'Emission Factors'!C$20,"")</f>
        <v/>
      </c>
      <c r="U1469" s="131" t="str">
        <f>IFERROR(IF(K1469="Residential",N1469*'Emission Factors'!$C$14+O1469*'Emission Factors'!$C$21,N1469*'Emission Factors'!$C$15+O1469*'Emission Factors'!$C$22),"")</f>
        <v/>
      </c>
    </row>
    <row r="1470" spans="2:21" ht="15" customHeight="1" x14ac:dyDescent="0.3">
      <c r="B1470" s="123"/>
      <c r="C1470" s="124"/>
      <c r="D1470" s="132"/>
      <c r="E1470" s="124"/>
      <c r="F1470" s="124"/>
      <c r="G1470" s="124"/>
      <c r="H1470" s="125"/>
      <c r="I1470" s="126"/>
      <c r="J1470" s="127"/>
      <c r="K1470" s="127"/>
      <c r="L1470" s="128" t="str">
        <f>IF(E1470+G1470=0,"",((E1470*'Emission Factors'!C$23)+(G1470*'Emission Factors'!$C$25)))</f>
        <v/>
      </c>
      <c r="M1470" s="128" t="str">
        <f>IF(E1470+G1470=0,"",((E1470*'Emission Factors'!C$24)+(G1470*'Emission Factors'!$C$26)))</f>
        <v/>
      </c>
      <c r="N1470" s="128" t="str">
        <f t="shared" si="66"/>
        <v/>
      </c>
      <c r="O1470" s="128" t="str">
        <f t="shared" si="67"/>
        <v/>
      </c>
      <c r="P1470" s="128" t="str">
        <f>IFERROR(N1470*'Emission Factors'!C$10+O1470*'Emission Factors'!C$17,"")</f>
        <v/>
      </c>
      <c r="Q1470" s="129" t="str">
        <f t="shared" si="68"/>
        <v/>
      </c>
      <c r="R1470" s="130" t="str">
        <f>IFERROR(N1470*'Emission Factors'!C$11+O1470*'Emission Factors'!C$18,"")</f>
        <v/>
      </c>
      <c r="S1470" s="130" t="str">
        <f>IFERROR(N1470*'Emission Factors'!C$12+O1470*'Emission Factors'!C$19,"")</f>
        <v/>
      </c>
      <c r="T1470" s="130" t="str">
        <f>IFERROR(N1470*'Emission Factors'!C$13+O1470*'Emission Factors'!C$20,"")</f>
        <v/>
      </c>
      <c r="U1470" s="131" t="str">
        <f>IFERROR(IF(K1470="Residential",N1470*'Emission Factors'!$C$14+O1470*'Emission Factors'!$C$21,N1470*'Emission Factors'!$C$15+O1470*'Emission Factors'!$C$22),"")</f>
        <v/>
      </c>
    </row>
    <row r="1471" spans="2:21" ht="15" customHeight="1" x14ac:dyDescent="0.3">
      <c r="B1471" s="123"/>
      <c r="C1471" s="124"/>
      <c r="D1471" s="132"/>
      <c r="E1471" s="124"/>
      <c r="F1471" s="124"/>
      <c r="G1471" s="124"/>
      <c r="H1471" s="125"/>
      <c r="I1471" s="126"/>
      <c r="J1471" s="127"/>
      <c r="K1471" s="127"/>
      <c r="L1471" s="128" t="str">
        <f>IF(E1471+G1471=0,"",((E1471*'Emission Factors'!C$23)+(G1471*'Emission Factors'!$C$25)))</f>
        <v/>
      </c>
      <c r="M1471" s="128" t="str">
        <f>IF(E1471+G1471=0,"",((E1471*'Emission Factors'!C$24)+(G1471*'Emission Factors'!$C$26)))</f>
        <v/>
      </c>
      <c r="N1471" s="128" t="str">
        <f t="shared" si="66"/>
        <v/>
      </c>
      <c r="O1471" s="128" t="str">
        <f t="shared" si="67"/>
        <v/>
      </c>
      <c r="P1471" s="128" t="str">
        <f>IFERROR(N1471*'Emission Factors'!C$10+O1471*'Emission Factors'!C$17,"")</f>
        <v/>
      </c>
      <c r="Q1471" s="129" t="str">
        <f t="shared" si="68"/>
        <v/>
      </c>
      <c r="R1471" s="130" t="str">
        <f>IFERROR(N1471*'Emission Factors'!C$11+O1471*'Emission Factors'!C$18,"")</f>
        <v/>
      </c>
      <c r="S1471" s="130" t="str">
        <f>IFERROR(N1471*'Emission Factors'!C$12+O1471*'Emission Factors'!C$19,"")</f>
        <v/>
      </c>
      <c r="T1471" s="130" t="str">
        <f>IFERROR(N1471*'Emission Factors'!C$13+O1471*'Emission Factors'!C$20,"")</f>
        <v/>
      </c>
      <c r="U1471" s="131" t="str">
        <f>IFERROR(IF(K1471="Residential",N1471*'Emission Factors'!$C$14+O1471*'Emission Factors'!$C$21,N1471*'Emission Factors'!$C$15+O1471*'Emission Factors'!$C$22),"")</f>
        <v/>
      </c>
    </row>
    <row r="1472" spans="2:21" ht="15" customHeight="1" x14ac:dyDescent="0.3">
      <c r="B1472" s="123"/>
      <c r="C1472" s="124"/>
      <c r="D1472" s="132"/>
      <c r="E1472" s="124"/>
      <c r="F1472" s="124"/>
      <c r="G1472" s="124"/>
      <c r="H1472" s="125"/>
      <c r="I1472" s="126"/>
      <c r="J1472" s="127"/>
      <c r="K1472" s="127"/>
      <c r="L1472" s="128" t="str">
        <f>IF(E1472+G1472=0,"",((E1472*'Emission Factors'!C$23)+(G1472*'Emission Factors'!$C$25)))</f>
        <v/>
      </c>
      <c r="M1472" s="128" t="str">
        <f>IF(E1472+G1472=0,"",((E1472*'Emission Factors'!C$24)+(G1472*'Emission Factors'!$C$26)))</f>
        <v/>
      </c>
      <c r="N1472" s="128" t="str">
        <f t="shared" si="66"/>
        <v/>
      </c>
      <c r="O1472" s="128" t="str">
        <f t="shared" si="67"/>
        <v/>
      </c>
      <c r="P1472" s="128" t="str">
        <f>IFERROR(N1472*'Emission Factors'!C$10+O1472*'Emission Factors'!C$17,"")</f>
        <v/>
      </c>
      <c r="Q1472" s="129" t="str">
        <f t="shared" si="68"/>
        <v/>
      </c>
      <c r="R1472" s="130" t="str">
        <f>IFERROR(N1472*'Emission Factors'!C$11+O1472*'Emission Factors'!C$18,"")</f>
        <v/>
      </c>
      <c r="S1472" s="130" t="str">
        <f>IFERROR(N1472*'Emission Factors'!C$12+O1472*'Emission Factors'!C$19,"")</f>
        <v/>
      </c>
      <c r="T1472" s="130" t="str">
        <f>IFERROR(N1472*'Emission Factors'!C$13+O1472*'Emission Factors'!C$20,"")</f>
        <v/>
      </c>
      <c r="U1472" s="131" t="str">
        <f>IFERROR(IF(K1472="Residential",N1472*'Emission Factors'!$C$14+O1472*'Emission Factors'!$C$21,N1472*'Emission Factors'!$C$15+O1472*'Emission Factors'!$C$22),"")</f>
        <v/>
      </c>
    </row>
    <row r="1473" spans="2:21" ht="15" customHeight="1" x14ac:dyDescent="0.3">
      <c r="B1473" s="123"/>
      <c r="C1473" s="124"/>
      <c r="D1473" s="132"/>
      <c r="E1473" s="124"/>
      <c r="F1473" s="124"/>
      <c r="G1473" s="124"/>
      <c r="H1473" s="125"/>
      <c r="I1473" s="126"/>
      <c r="J1473" s="127"/>
      <c r="K1473" s="127"/>
      <c r="L1473" s="128" t="str">
        <f>IF(E1473+G1473=0,"",((E1473*'Emission Factors'!C$23)+(G1473*'Emission Factors'!$C$25)))</f>
        <v/>
      </c>
      <c r="M1473" s="128" t="str">
        <f>IF(E1473+G1473=0,"",((E1473*'Emission Factors'!C$24)+(G1473*'Emission Factors'!$C$26)))</f>
        <v/>
      </c>
      <c r="N1473" s="128" t="str">
        <f t="shared" si="66"/>
        <v/>
      </c>
      <c r="O1473" s="128" t="str">
        <f t="shared" si="67"/>
        <v/>
      </c>
      <c r="P1473" s="128" t="str">
        <f>IFERROR(N1473*'Emission Factors'!C$10+O1473*'Emission Factors'!C$17,"")</f>
        <v/>
      </c>
      <c r="Q1473" s="129" t="str">
        <f t="shared" si="68"/>
        <v/>
      </c>
      <c r="R1473" s="130" t="str">
        <f>IFERROR(N1473*'Emission Factors'!C$11+O1473*'Emission Factors'!C$18,"")</f>
        <v/>
      </c>
      <c r="S1473" s="130" t="str">
        <f>IFERROR(N1473*'Emission Factors'!C$12+O1473*'Emission Factors'!C$19,"")</f>
        <v/>
      </c>
      <c r="T1473" s="130" t="str">
        <f>IFERROR(N1473*'Emission Factors'!C$13+O1473*'Emission Factors'!C$20,"")</f>
        <v/>
      </c>
      <c r="U1473" s="131" t="str">
        <f>IFERROR(IF(K1473="Residential",N1473*'Emission Factors'!$C$14+O1473*'Emission Factors'!$C$21,N1473*'Emission Factors'!$C$15+O1473*'Emission Factors'!$C$22),"")</f>
        <v/>
      </c>
    </row>
    <row r="1474" spans="2:21" ht="15" customHeight="1" x14ac:dyDescent="0.3">
      <c r="B1474" s="123"/>
      <c r="C1474" s="124"/>
      <c r="D1474" s="132"/>
      <c r="E1474" s="124"/>
      <c r="F1474" s="124"/>
      <c r="G1474" s="124"/>
      <c r="H1474" s="125"/>
      <c r="I1474" s="126"/>
      <c r="J1474" s="127"/>
      <c r="K1474" s="127"/>
      <c r="L1474" s="128" t="str">
        <f>IF(E1474+G1474=0,"",((E1474*'Emission Factors'!C$23)+(G1474*'Emission Factors'!$C$25)))</f>
        <v/>
      </c>
      <c r="M1474" s="128" t="str">
        <f>IF(E1474+G1474=0,"",((E1474*'Emission Factors'!C$24)+(G1474*'Emission Factors'!$C$26)))</f>
        <v/>
      </c>
      <c r="N1474" s="128" t="str">
        <f t="shared" si="66"/>
        <v/>
      </c>
      <c r="O1474" s="128" t="str">
        <f t="shared" si="67"/>
        <v/>
      </c>
      <c r="P1474" s="128" t="str">
        <f>IFERROR(N1474*'Emission Factors'!C$10+O1474*'Emission Factors'!C$17,"")</f>
        <v/>
      </c>
      <c r="Q1474" s="129" t="str">
        <f t="shared" si="68"/>
        <v/>
      </c>
      <c r="R1474" s="130" t="str">
        <f>IFERROR(N1474*'Emission Factors'!C$11+O1474*'Emission Factors'!C$18,"")</f>
        <v/>
      </c>
      <c r="S1474" s="130" t="str">
        <f>IFERROR(N1474*'Emission Factors'!C$12+O1474*'Emission Factors'!C$19,"")</f>
        <v/>
      </c>
      <c r="T1474" s="130" t="str">
        <f>IFERROR(N1474*'Emission Factors'!C$13+O1474*'Emission Factors'!C$20,"")</f>
        <v/>
      </c>
      <c r="U1474" s="131" t="str">
        <f>IFERROR(IF(K1474="Residential",N1474*'Emission Factors'!$C$14+O1474*'Emission Factors'!$C$21,N1474*'Emission Factors'!$C$15+O1474*'Emission Factors'!$C$22),"")</f>
        <v/>
      </c>
    </row>
    <row r="1475" spans="2:21" ht="15" customHeight="1" x14ac:dyDescent="0.3">
      <c r="B1475" s="123"/>
      <c r="C1475" s="124"/>
      <c r="D1475" s="132"/>
      <c r="E1475" s="124"/>
      <c r="F1475" s="124"/>
      <c r="G1475" s="124"/>
      <c r="H1475" s="125"/>
      <c r="I1475" s="126"/>
      <c r="J1475" s="127"/>
      <c r="K1475" s="127"/>
      <c r="L1475" s="128" t="str">
        <f>IF(E1475+G1475=0,"",((E1475*'Emission Factors'!C$23)+(G1475*'Emission Factors'!$C$25)))</f>
        <v/>
      </c>
      <c r="M1475" s="128" t="str">
        <f>IF(E1475+G1475=0,"",((E1475*'Emission Factors'!C$24)+(G1475*'Emission Factors'!$C$26)))</f>
        <v/>
      </c>
      <c r="N1475" s="128" t="str">
        <f t="shared" si="66"/>
        <v/>
      </c>
      <c r="O1475" s="128" t="str">
        <f t="shared" si="67"/>
        <v/>
      </c>
      <c r="P1475" s="128" t="str">
        <f>IFERROR(N1475*'Emission Factors'!C$10+O1475*'Emission Factors'!C$17,"")</f>
        <v/>
      </c>
      <c r="Q1475" s="129" t="str">
        <f t="shared" si="68"/>
        <v/>
      </c>
      <c r="R1475" s="130" t="str">
        <f>IFERROR(N1475*'Emission Factors'!C$11+O1475*'Emission Factors'!C$18,"")</f>
        <v/>
      </c>
      <c r="S1475" s="130" t="str">
        <f>IFERROR(N1475*'Emission Factors'!C$12+O1475*'Emission Factors'!C$19,"")</f>
        <v/>
      </c>
      <c r="T1475" s="130" t="str">
        <f>IFERROR(N1475*'Emission Factors'!C$13+O1475*'Emission Factors'!C$20,"")</f>
        <v/>
      </c>
      <c r="U1475" s="131" t="str">
        <f>IFERROR(IF(K1475="Residential",N1475*'Emission Factors'!$C$14+O1475*'Emission Factors'!$C$21,N1475*'Emission Factors'!$C$15+O1475*'Emission Factors'!$C$22),"")</f>
        <v/>
      </c>
    </row>
    <row r="1476" spans="2:21" ht="15" customHeight="1" x14ac:dyDescent="0.3">
      <c r="B1476" s="123"/>
      <c r="C1476" s="124"/>
      <c r="D1476" s="132"/>
      <c r="E1476" s="124"/>
      <c r="F1476" s="124"/>
      <c r="G1476" s="124"/>
      <c r="H1476" s="125"/>
      <c r="I1476" s="126"/>
      <c r="J1476" s="127"/>
      <c r="K1476" s="127"/>
      <c r="L1476" s="128" t="str">
        <f>IF(E1476+G1476=0,"",((E1476*'Emission Factors'!C$23)+(G1476*'Emission Factors'!$C$25)))</f>
        <v/>
      </c>
      <c r="M1476" s="128" t="str">
        <f>IF(E1476+G1476=0,"",((E1476*'Emission Factors'!C$24)+(G1476*'Emission Factors'!$C$26)))</f>
        <v/>
      </c>
      <c r="N1476" s="128" t="str">
        <f t="shared" si="66"/>
        <v/>
      </c>
      <c r="O1476" s="128" t="str">
        <f t="shared" si="67"/>
        <v/>
      </c>
      <c r="P1476" s="128" t="str">
        <f>IFERROR(N1476*'Emission Factors'!C$10+O1476*'Emission Factors'!C$17,"")</f>
        <v/>
      </c>
      <c r="Q1476" s="129" t="str">
        <f t="shared" si="68"/>
        <v/>
      </c>
      <c r="R1476" s="130" t="str">
        <f>IFERROR(N1476*'Emission Factors'!C$11+O1476*'Emission Factors'!C$18,"")</f>
        <v/>
      </c>
      <c r="S1476" s="130" t="str">
        <f>IFERROR(N1476*'Emission Factors'!C$12+O1476*'Emission Factors'!C$19,"")</f>
        <v/>
      </c>
      <c r="T1476" s="130" t="str">
        <f>IFERROR(N1476*'Emission Factors'!C$13+O1476*'Emission Factors'!C$20,"")</f>
        <v/>
      </c>
      <c r="U1476" s="131" t="str">
        <f>IFERROR(IF(K1476="Residential",N1476*'Emission Factors'!$C$14+O1476*'Emission Factors'!$C$21,N1476*'Emission Factors'!$C$15+O1476*'Emission Factors'!$C$22),"")</f>
        <v/>
      </c>
    </row>
    <row r="1477" spans="2:21" ht="15" customHeight="1" x14ac:dyDescent="0.3">
      <c r="B1477" s="123"/>
      <c r="C1477" s="124"/>
      <c r="D1477" s="132"/>
      <c r="E1477" s="124"/>
      <c r="F1477" s="124"/>
      <c r="G1477" s="124"/>
      <c r="H1477" s="125"/>
      <c r="I1477" s="126"/>
      <c r="J1477" s="127"/>
      <c r="K1477" s="127"/>
      <c r="L1477" s="128" t="str">
        <f>IF(E1477+G1477=0,"",((E1477*'Emission Factors'!C$23)+(G1477*'Emission Factors'!$C$25)))</f>
        <v/>
      </c>
      <c r="M1477" s="128" t="str">
        <f>IF(E1477+G1477=0,"",((E1477*'Emission Factors'!C$24)+(G1477*'Emission Factors'!$C$26)))</f>
        <v/>
      </c>
      <c r="N1477" s="128" t="str">
        <f t="shared" si="66"/>
        <v/>
      </c>
      <c r="O1477" s="128" t="str">
        <f t="shared" si="67"/>
        <v/>
      </c>
      <c r="P1477" s="128" t="str">
        <f>IFERROR(N1477*'Emission Factors'!C$10+O1477*'Emission Factors'!C$17,"")</f>
        <v/>
      </c>
      <c r="Q1477" s="129" t="str">
        <f t="shared" si="68"/>
        <v/>
      </c>
      <c r="R1477" s="130" t="str">
        <f>IFERROR(N1477*'Emission Factors'!C$11+O1477*'Emission Factors'!C$18,"")</f>
        <v/>
      </c>
      <c r="S1477" s="130" t="str">
        <f>IFERROR(N1477*'Emission Factors'!C$12+O1477*'Emission Factors'!C$19,"")</f>
        <v/>
      </c>
      <c r="T1477" s="130" t="str">
        <f>IFERROR(N1477*'Emission Factors'!C$13+O1477*'Emission Factors'!C$20,"")</f>
        <v/>
      </c>
      <c r="U1477" s="131" t="str">
        <f>IFERROR(IF(K1477="Residential",N1477*'Emission Factors'!$C$14+O1477*'Emission Factors'!$C$21,N1477*'Emission Factors'!$C$15+O1477*'Emission Factors'!$C$22),"")</f>
        <v/>
      </c>
    </row>
    <row r="1478" spans="2:21" ht="15" customHeight="1" x14ac:dyDescent="0.3">
      <c r="B1478" s="123"/>
      <c r="C1478" s="124"/>
      <c r="D1478" s="132"/>
      <c r="E1478" s="124"/>
      <c r="F1478" s="124"/>
      <c r="G1478" s="124"/>
      <c r="H1478" s="125"/>
      <c r="I1478" s="126"/>
      <c r="J1478" s="127"/>
      <c r="K1478" s="127"/>
      <c r="L1478" s="128" t="str">
        <f>IF(E1478+G1478=0,"",((E1478*'Emission Factors'!C$23)+(G1478*'Emission Factors'!$C$25)))</f>
        <v/>
      </c>
      <c r="M1478" s="128" t="str">
        <f>IF(E1478+G1478=0,"",((E1478*'Emission Factors'!C$24)+(G1478*'Emission Factors'!$C$26)))</f>
        <v/>
      </c>
      <c r="N1478" s="128" t="str">
        <f t="shared" si="66"/>
        <v/>
      </c>
      <c r="O1478" s="128" t="str">
        <f t="shared" si="67"/>
        <v/>
      </c>
      <c r="P1478" s="128" t="str">
        <f>IFERROR(N1478*'Emission Factors'!C$10+O1478*'Emission Factors'!C$17,"")</f>
        <v/>
      </c>
      <c r="Q1478" s="129" t="str">
        <f t="shared" si="68"/>
        <v/>
      </c>
      <c r="R1478" s="130" t="str">
        <f>IFERROR(N1478*'Emission Factors'!C$11+O1478*'Emission Factors'!C$18,"")</f>
        <v/>
      </c>
      <c r="S1478" s="130" t="str">
        <f>IFERROR(N1478*'Emission Factors'!C$12+O1478*'Emission Factors'!C$19,"")</f>
        <v/>
      </c>
      <c r="T1478" s="130" t="str">
        <f>IFERROR(N1478*'Emission Factors'!C$13+O1478*'Emission Factors'!C$20,"")</f>
        <v/>
      </c>
      <c r="U1478" s="131" t="str">
        <f>IFERROR(IF(K1478="Residential",N1478*'Emission Factors'!$C$14+O1478*'Emission Factors'!$C$21,N1478*'Emission Factors'!$C$15+O1478*'Emission Factors'!$C$22),"")</f>
        <v/>
      </c>
    </row>
    <row r="1479" spans="2:21" ht="15" customHeight="1" x14ac:dyDescent="0.3">
      <c r="B1479" s="123"/>
      <c r="C1479" s="124"/>
      <c r="D1479" s="132"/>
      <c r="E1479" s="124"/>
      <c r="F1479" s="124"/>
      <c r="G1479" s="124"/>
      <c r="H1479" s="125"/>
      <c r="I1479" s="126"/>
      <c r="J1479" s="127"/>
      <c r="K1479" s="127"/>
      <c r="L1479" s="128" t="str">
        <f>IF(E1479+G1479=0,"",((E1479*'Emission Factors'!C$23)+(G1479*'Emission Factors'!$C$25)))</f>
        <v/>
      </c>
      <c r="M1479" s="128" t="str">
        <f>IF(E1479+G1479=0,"",((E1479*'Emission Factors'!C$24)+(G1479*'Emission Factors'!$C$26)))</f>
        <v/>
      </c>
      <c r="N1479" s="128" t="str">
        <f t="shared" si="66"/>
        <v/>
      </c>
      <c r="O1479" s="128" t="str">
        <f t="shared" si="67"/>
        <v/>
      </c>
      <c r="P1479" s="128" t="str">
        <f>IFERROR(N1479*'Emission Factors'!C$10+O1479*'Emission Factors'!C$17,"")</f>
        <v/>
      </c>
      <c r="Q1479" s="129" t="str">
        <f t="shared" si="68"/>
        <v/>
      </c>
      <c r="R1479" s="130" t="str">
        <f>IFERROR(N1479*'Emission Factors'!C$11+O1479*'Emission Factors'!C$18,"")</f>
        <v/>
      </c>
      <c r="S1479" s="130" t="str">
        <f>IFERROR(N1479*'Emission Factors'!C$12+O1479*'Emission Factors'!C$19,"")</f>
        <v/>
      </c>
      <c r="T1479" s="130" t="str">
        <f>IFERROR(N1479*'Emission Factors'!C$13+O1479*'Emission Factors'!C$20,"")</f>
        <v/>
      </c>
      <c r="U1479" s="131" t="str">
        <f>IFERROR(IF(K1479="Residential",N1479*'Emission Factors'!$C$14+O1479*'Emission Factors'!$C$21,N1479*'Emission Factors'!$C$15+O1479*'Emission Factors'!$C$22),"")</f>
        <v/>
      </c>
    </row>
    <row r="1480" spans="2:21" ht="15" customHeight="1" x14ac:dyDescent="0.3">
      <c r="B1480" s="123"/>
      <c r="C1480" s="124"/>
      <c r="D1480" s="132"/>
      <c r="E1480" s="124"/>
      <c r="F1480" s="124"/>
      <c r="G1480" s="124"/>
      <c r="H1480" s="125"/>
      <c r="I1480" s="126"/>
      <c r="J1480" s="127"/>
      <c r="K1480" s="127"/>
      <c r="L1480" s="128" t="str">
        <f>IF(E1480+G1480=0,"",((E1480*'Emission Factors'!C$23)+(G1480*'Emission Factors'!$C$25)))</f>
        <v/>
      </c>
      <c r="M1480" s="128" t="str">
        <f>IF(E1480+G1480=0,"",((E1480*'Emission Factors'!C$24)+(G1480*'Emission Factors'!$C$26)))</f>
        <v/>
      </c>
      <c r="N1480" s="128" t="str">
        <f t="shared" si="66"/>
        <v/>
      </c>
      <c r="O1480" s="128" t="str">
        <f t="shared" si="67"/>
        <v/>
      </c>
      <c r="P1480" s="128" t="str">
        <f>IFERROR(N1480*'Emission Factors'!C$10+O1480*'Emission Factors'!C$17,"")</f>
        <v/>
      </c>
      <c r="Q1480" s="129" t="str">
        <f t="shared" si="68"/>
        <v/>
      </c>
      <c r="R1480" s="130" t="str">
        <f>IFERROR(N1480*'Emission Factors'!C$11+O1480*'Emission Factors'!C$18,"")</f>
        <v/>
      </c>
      <c r="S1480" s="130" t="str">
        <f>IFERROR(N1480*'Emission Factors'!C$12+O1480*'Emission Factors'!C$19,"")</f>
        <v/>
      </c>
      <c r="T1480" s="130" t="str">
        <f>IFERROR(N1480*'Emission Factors'!C$13+O1480*'Emission Factors'!C$20,"")</f>
        <v/>
      </c>
      <c r="U1480" s="131" t="str">
        <f>IFERROR(IF(K1480="Residential",N1480*'Emission Factors'!$C$14+O1480*'Emission Factors'!$C$21,N1480*'Emission Factors'!$C$15+O1480*'Emission Factors'!$C$22),"")</f>
        <v/>
      </c>
    </row>
    <row r="1481" spans="2:21" ht="15" customHeight="1" x14ac:dyDescent="0.3">
      <c r="B1481" s="123"/>
      <c r="C1481" s="124"/>
      <c r="D1481" s="132"/>
      <c r="E1481" s="124"/>
      <c r="F1481" s="124"/>
      <c r="G1481" s="124"/>
      <c r="H1481" s="125"/>
      <c r="I1481" s="126"/>
      <c r="J1481" s="127"/>
      <c r="K1481" s="127"/>
      <c r="L1481" s="128" t="str">
        <f>IF(E1481+G1481=0,"",((E1481*'Emission Factors'!C$23)+(G1481*'Emission Factors'!$C$25)))</f>
        <v/>
      </c>
      <c r="M1481" s="128" t="str">
        <f>IF(E1481+G1481=0,"",((E1481*'Emission Factors'!C$24)+(G1481*'Emission Factors'!$C$26)))</f>
        <v/>
      </c>
      <c r="N1481" s="128" t="str">
        <f t="shared" si="66"/>
        <v/>
      </c>
      <c r="O1481" s="128" t="str">
        <f t="shared" si="67"/>
        <v/>
      </c>
      <c r="P1481" s="128" t="str">
        <f>IFERROR(N1481*'Emission Factors'!C$10+O1481*'Emission Factors'!C$17,"")</f>
        <v/>
      </c>
      <c r="Q1481" s="129" t="str">
        <f t="shared" si="68"/>
        <v/>
      </c>
      <c r="R1481" s="130" t="str">
        <f>IFERROR(N1481*'Emission Factors'!C$11+O1481*'Emission Factors'!C$18,"")</f>
        <v/>
      </c>
      <c r="S1481" s="130" t="str">
        <f>IFERROR(N1481*'Emission Factors'!C$12+O1481*'Emission Factors'!C$19,"")</f>
        <v/>
      </c>
      <c r="T1481" s="130" t="str">
        <f>IFERROR(N1481*'Emission Factors'!C$13+O1481*'Emission Factors'!C$20,"")</f>
        <v/>
      </c>
      <c r="U1481" s="131" t="str">
        <f>IFERROR(IF(K1481="Residential",N1481*'Emission Factors'!$C$14+O1481*'Emission Factors'!$C$21,N1481*'Emission Factors'!$C$15+O1481*'Emission Factors'!$C$22),"")</f>
        <v/>
      </c>
    </row>
    <row r="1482" spans="2:21" ht="15" customHeight="1" x14ac:dyDescent="0.3">
      <c r="B1482" s="123"/>
      <c r="C1482" s="124"/>
      <c r="D1482" s="132"/>
      <c r="E1482" s="124"/>
      <c r="F1482" s="124"/>
      <c r="G1482" s="124"/>
      <c r="H1482" s="125"/>
      <c r="I1482" s="126"/>
      <c r="J1482" s="127"/>
      <c r="K1482" s="127"/>
      <c r="L1482" s="128" t="str">
        <f>IF(E1482+G1482=0,"",((E1482*'Emission Factors'!C$23)+(G1482*'Emission Factors'!$C$25)))</f>
        <v/>
      </c>
      <c r="M1482" s="128" t="str">
        <f>IF(E1482+G1482=0,"",((E1482*'Emission Factors'!C$24)+(G1482*'Emission Factors'!$C$26)))</f>
        <v/>
      </c>
      <c r="N1482" s="128" t="str">
        <f t="shared" si="66"/>
        <v/>
      </c>
      <c r="O1482" s="128" t="str">
        <f t="shared" si="67"/>
        <v/>
      </c>
      <c r="P1482" s="128" t="str">
        <f>IFERROR(N1482*'Emission Factors'!C$10+O1482*'Emission Factors'!C$17,"")</f>
        <v/>
      </c>
      <c r="Q1482" s="129" t="str">
        <f t="shared" si="68"/>
        <v/>
      </c>
      <c r="R1482" s="130" t="str">
        <f>IFERROR(N1482*'Emission Factors'!C$11+O1482*'Emission Factors'!C$18,"")</f>
        <v/>
      </c>
      <c r="S1482" s="130" t="str">
        <f>IFERROR(N1482*'Emission Factors'!C$12+O1482*'Emission Factors'!C$19,"")</f>
        <v/>
      </c>
      <c r="T1482" s="130" t="str">
        <f>IFERROR(N1482*'Emission Factors'!C$13+O1482*'Emission Factors'!C$20,"")</f>
        <v/>
      </c>
      <c r="U1482" s="131" t="str">
        <f>IFERROR(IF(K1482="Residential",N1482*'Emission Factors'!$C$14+O1482*'Emission Factors'!$C$21,N1482*'Emission Factors'!$C$15+O1482*'Emission Factors'!$C$22),"")</f>
        <v/>
      </c>
    </row>
    <row r="1483" spans="2:21" ht="15" customHeight="1" x14ac:dyDescent="0.3">
      <c r="B1483" s="123"/>
      <c r="C1483" s="124"/>
      <c r="D1483" s="132"/>
      <c r="E1483" s="124"/>
      <c r="F1483" s="124"/>
      <c r="G1483" s="124"/>
      <c r="H1483" s="125"/>
      <c r="I1483" s="126"/>
      <c r="J1483" s="127"/>
      <c r="K1483" s="127"/>
      <c r="L1483" s="128" t="str">
        <f>IF(E1483+G1483=0,"",((E1483*'Emission Factors'!C$23)+(G1483*'Emission Factors'!$C$25)))</f>
        <v/>
      </c>
      <c r="M1483" s="128" t="str">
        <f>IF(E1483+G1483=0,"",((E1483*'Emission Factors'!C$24)+(G1483*'Emission Factors'!$C$26)))</f>
        <v/>
      </c>
      <c r="N1483" s="128" t="str">
        <f t="shared" si="66"/>
        <v/>
      </c>
      <c r="O1483" s="128" t="str">
        <f t="shared" si="67"/>
        <v/>
      </c>
      <c r="P1483" s="128" t="str">
        <f>IFERROR(N1483*'Emission Factors'!C$10+O1483*'Emission Factors'!C$17,"")</f>
        <v/>
      </c>
      <c r="Q1483" s="129" t="str">
        <f t="shared" si="68"/>
        <v/>
      </c>
      <c r="R1483" s="130" t="str">
        <f>IFERROR(N1483*'Emission Factors'!C$11+O1483*'Emission Factors'!C$18,"")</f>
        <v/>
      </c>
      <c r="S1483" s="130" t="str">
        <f>IFERROR(N1483*'Emission Factors'!C$12+O1483*'Emission Factors'!C$19,"")</f>
        <v/>
      </c>
      <c r="T1483" s="130" t="str">
        <f>IFERROR(N1483*'Emission Factors'!C$13+O1483*'Emission Factors'!C$20,"")</f>
        <v/>
      </c>
      <c r="U1483" s="131" t="str">
        <f>IFERROR(IF(K1483="Residential",N1483*'Emission Factors'!$C$14+O1483*'Emission Factors'!$C$21,N1483*'Emission Factors'!$C$15+O1483*'Emission Factors'!$C$22),"")</f>
        <v/>
      </c>
    </row>
    <row r="1484" spans="2:21" ht="15" customHeight="1" x14ac:dyDescent="0.3">
      <c r="B1484" s="123"/>
      <c r="C1484" s="124"/>
      <c r="D1484" s="132"/>
      <c r="E1484" s="124"/>
      <c r="F1484" s="124"/>
      <c r="G1484" s="124"/>
      <c r="H1484" s="125"/>
      <c r="I1484" s="126"/>
      <c r="J1484" s="127"/>
      <c r="K1484" s="127"/>
      <c r="L1484" s="128" t="str">
        <f>IF(E1484+G1484=0,"",((E1484*'Emission Factors'!C$23)+(G1484*'Emission Factors'!$C$25)))</f>
        <v/>
      </c>
      <c r="M1484" s="128" t="str">
        <f>IF(E1484+G1484=0,"",((E1484*'Emission Factors'!C$24)+(G1484*'Emission Factors'!$C$26)))</f>
        <v/>
      </c>
      <c r="N1484" s="128" t="str">
        <f t="shared" si="66"/>
        <v/>
      </c>
      <c r="O1484" s="128" t="str">
        <f t="shared" si="67"/>
        <v/>
      </c>
      <c r="P1484" s="128" t="str">
        <f>IFERROR(N1484*'Emission Factors'!C$10+O1484*'Emission Factors'!C$17,"")</f>
        <v/>
      </c>
      <c r="Q1484" s="129" t="str">
        <f t="shared" si="68"/>
        <v/>
      </c>
      <c r="R1484" s="130" t="str">
        <f>IFERROR(N1484*'Emission Factors'!C$11+O1484*'Emission Factors'!C$18,"")</f>
        <v/>
      </c>
      <c r="S1484" s="130" t="str">
        <f>IFERROR(N1484*'Emission Factors'!C$12+O1484*'Emission Factors'!C$19,"")</f>
        <v/>
      </c>
      <c r="T1484" s="130" t="str">
        <f>IFERROR(N1484*'Emission Factors'!C$13+O1484*'Emission Factors'!C$20,"")</f>
        <v/>
      </c>
      <c r="U1484" s="131" t="str">
        <f>IFERROR(IF(K1484="Residential",N1484*'Emission Factors'!$C$14+O1484*'Emission Factors'!$C$21,N1484*'Emission Factors'!$C$15+O1484*'Emission Factors'!$C$22),"")</f>
        <v/>
      </c>
    </row>
    <row r="1485" spans="2:21" ht="15" customHeight="1" x14ac:dyDescent="0.3">
      <c r="B1485" s="123"/>
      <c r="C1485" s="124"/>
      <c r="D1485" s="132"/>
      <c r="E1485" s="124"/>
      <c r="F1485" s="124"/>
      <c r="G1485" s="124"/>
      <c r="H1485" s="125"/>
      <c r="I1485" s="126"/>
      <c r="J1485" s="127"/>
      <c r="K1485" s="127"/>
      <c r="L1485" s="128" t="str">
        <f>IF(E1485+G1485=0,"",((E1485*'Emission Factors'!C$23)+(G1485*'Emission Factors'!$C$25)))</f>
        <v/>
      </c>
      <c r="M1485" s="128" t="str">
        <f>IF(E1485+G1485=0,"",((E1485*'Emission Factors'!C$24)+(G1485*'Emission Factors'!$C$26)))</f>
        <v/>
      </c>
      <c r="N1485" s="128" t="str">
        <f t="shared" si="66"/>
        <v/>
      </c>
      <c r="O1485" s="128" t="str">
        <f t="shared" si="67"/>
        <v/>
      </c>
      <c r="P1485" s="128" t="str">
        <f>IFERROR(N1485*'Emission Factors'!C$10+O1485*'Emission Factors'!C$17,"")</f>
        <v/>
      </c>
      <c r="Q1485" s="129" t="str">
        <f t="shared" si="68"/>
        <v/>
      </c>
      <c r="R1485" s="130" t="str">
        <f>IFERROR(N1485*'Emission Factors'!C$11+O1485*'Emission Factors'!C$18,"")</f>
        <v/>
      </c>
      <c r="S1485" s="130" t="str">
        <f>IFERROR(N1485*'Emission Factors'!C$12+O1485*'Emission Factors'!C$19,"")</f>
        <v/>
      </c>
      <c r="T1485" s="130" t="str">
        <f>IFERROR(N1485*'Emission Factors'!C$13+O1485*'Emission Factors'!C$20,"")</f>
        <v/>
      </c>
      <c r="U1485" s="131" t="str">
        <f>IFERROR(IF(K1485="Residential",N1485*'Emission Factors'!$C$14+O1485*'Emission Factors'!$C$21,N1485*'Emission Factors'!$C$15+O1485*'Emission Factors'!$C$22),"")</f>
        <v/>
      </c>
    </row>
    <row r="1486" spans="2:21" ht="15" customHeight="1" x14ac:dyDescent="0.3">
      <c r="B1486" s="123"/>
      <c r="C1486" s="124"/>
      <c r="D1486" s="132"/>
      <c r="E1486" s="124"/>
      <c r="F1486" s="124"/>
      <c r="G1486" s="124"/>
      <c r="H1486" s="125"/>
      <c r="I1486" s="126"/>
      <c r="J1486" s="127"/>
      <c r="K1486" s="127"/>
      <c r="L1486" s="128" t="str">
        <f>IF(E1486+G1486=0,"",((E1486*'Emission Factors'!C$23)+(G1486*'Emission Factors'!$C$25)))</f>
        <v/>
      </c>
      <c r="M1486" s="128" t="str">
        <f>IF(E1486+G1486=0,"",((E1486*'Emission Factors'!C$24)+(G1486*'Emission Factors'!$C$26)))</f>
        <v/>
      </c>
      <c r="N1486" s="128" t="str">
        <f t="shared" si="66"/>
        <v/>
      </c>
      <c r="O1486" s="128" t="str">
        <f t="shared" si="67"/>
        <v/>
      </c>
      <c r="P1486" s="128" t="str">
        <f>IFERROR(N1486*'Emission Factors'!C$10+O1486*'Emission Factors'!C$17,"")</f>
        <v/>
      </c>
      <c r="Q1486" s="129" t="str">
        <f t="shared" si="68"/>
        <v/>
      </c>
      <c r="R1486" s="130" t="str">
        <f>IFERROR(N1486*'Emission Factors'!C$11+O1486*'Emission Factors'!C$18,"")</f>
        <v/>
      </c>
      <c r="S1486" s="130" t="str">
        <f>IFERROR(N1486*'Emission Factors'!C$12+O1486*'Emission Factors'!C$19,"")</f>
        <v/>
      </c>
      <c r="T1486" s="130" t="str">
        <f>IFERROR(N1486*'Emission Factors'!C$13+O1486*'Emission Factors'!C$20,"")</f>
        <v/>
      </c>
      <c r="U1486" s="131" t="str">
        <f>IFERROR(IF(K1486="Residential",N1486*'Emission Factors'!$C$14+O1486*'Emission Factors'!$C$21,N1486*'Emission Factors'!$C$15+O1486*'Emission Factors'!$C$22),"")</f>
        <v/>
      </c>
    </row>
    <row r="1487" spans="2:21" ht="15" customHeight="1" x14ac:dyDescent="0.3">
      <c r="B1487" s="123"/>
      <c r="C1487" s="124"/>
      <c r="D1487" s="132"/>
      <c r="E1487" s="124"/>
      <c r="F1487" s="124"/>
      <c r="G1487" s="124"/>
      <c r="H1487" s="125"/>
      <c r="I1487" s="126"/>
      <c r="J1487" s="127"/>
      <c r="K1487" s="127"/>
      <c r="L1487" s="128" t="str">
        <f>IF(E1487+G1487=0,"",((E1487*'Emission Factors'!C$23)+(G1487*'Emission Factors'!$C$25)))</f>
        <v/>
      </c>
      <c r="M1487" s="128" t="str">
        <f>IF(E1487+G1487=0,"",((E1487*'Emission Factors'!C$24)+(G1487*'Emission Factors'!$C$26)))</f>
        <v/>
      </c>
      <c r="N1487" s="128" t="str">
        <f t="shared" ref="N1487:N1550" si="69">IFERROR(L1487*J1487,"")</f>
        <v/>
      </c>
      <c r="O1487" s="128" t="str">
        <f t="shared" ref="O1487:O1550" si="70">IFERROR(M1487*J1487,"")</f>
        <v/>
      </c>
      <c r="P1487" s="128" t="str">
        <f>IFERROR(N1487*'Emission Factors'!C$10+O1487*'Emission Factors'!C$17,"")</f>
        <v/>
      </c>
      <c r="Q1487" s="129" t="str">
        <f t="shared" ref="Q1487:Q1550" si="71">IFERROR(P1487/I1487,"")</f>
        <v/>
      </c>
      <c r="R1487" s="130" t="str">
        <f>IFERROR(N1487*'Emission Factors'!C$11+O1487*'Emission Factors'!C$18,"")</f>
        <v/>
      </c>
      <c r="S1487" s="130" t="str">
        <f>IFERROR(N1487*'Emission Factors'!C$12+O1487*'Emission Factors'!C$19,"")</f>
        <v/>
      </c>
      <c r="T1487" s="130" t="str">
        <f>IFERROR(N1487*'Emission Factors'!C$13+O1487*'Emission Factors'!C$20,"")</f>
        <v/>
      </c>
      <c r="U1487" s="131" t="str">
        <f>IFERROR(IF(K1487="Residential",N1487*'Emission Factors'!$C$14+O1487*'Emission Factors'!$C$21,N1487*'Emission Factors'!$C$15+O1487*'Emission Factors'!$C$22),"")</f>
        <v/>
      </c>
    </row>
    <row r="1488" spans="2:21" ht="15" customHeight="1" x14ac:dyDescent="0.3">
      <c r="B1488" s="123"/>
      <c r="C1488" s="124"/>
      <c r="D1488" s="132"/>
      <c r="E1488" s="124"/>
      <c r="F1488" s="124"/>
      <c r="G1488" s="124"/>
      <c r="H1488" s="125"/>
      <c r="I1488" s="126"/>
      <c r="J1488" s="127"/>
      <c r="K1488" s="127"/>
      <c r="L1488" s="128" t="str">
        <f>IF(E1488+G1488=0,"",((E1488*'Emission Factors'!C$23)+(G1488*'Emission Factors'!$C$25)))</f>
        <v/>
      </c>
      <c r="M1488" s="128" t="str">
        <f>IF(E1488+G1488=0,"",((E1488*'Emission Factors'!C$24)+(G1488*'Emission Factors'!$C$26)))</f>
        <v/>
      </c>
      <c r="N1488" s="128" t="str">
        <f t="shared" si="69"/>
        <v/>
      </c>
      <c r="O1488" s="128" t="str">
        <f t="shared" si="70"/>
        <v/>
      </c>
      <c r="P1488" s="128" t="str">
        <f>IFERROR(N1488*'Emission Factors'!C$10+O1488*'Emission Factors'!C$17,"")</f>
        <v/>
      </c>
      <c r="Q1488" s="129" t="str">
        <f t="shared" si="71"/>
        <v/>
      </c>
      <c r="R1488" s="130" t="str">
        <f>IFERROR(N1488*'Emission Factors'!C$11+O1488*'Emission Factors'!C$18,"")</f>
        <v/>
      </c>
      <c r="S1488" s="130" t="str">
        <f>IFERROR(N1488*'Emission Factors'!C$12+O1488*'Emission Factors'!C$19,"")</f>
        <v/>
      </c>
      <c r="T1488" s="130" t="str">
        <f>IFERROR(N1488*'Emission Factors'!C$13+O1488*'Emission Factors'!C$20,"")</f>
        <v/>
      </c>
      <c r="U1488" s="131" t="str">
        <f>IFERROR(IF(K1488="Residential",N1488*'Emission Factors'!$C$14+O1488*'Emission Factors'!$C$21,N1488*'Emission Factors'!$C$15+O1488*'Emission Factors'!$C$22),"")</f>
        <v/>
      </c>
    </row>
    <row r="1489" spans="2:21" ht="15" customHeight="1" x14ac:dyDescent="0.3">
      <c r="B1489" s="123"/>
      <c r="C1489" s="124"/>
      <c r="D1489" s="132"/>
      <c r="E1489" s="124"/>
      <c r="F1489" s="124"/>
      <c r="G1489" s="124"/>
      <c r="H1489" s="125"/>
      <c r="I1489" s="126"/>
      <c r="J1489" s="127"/>
      <c r="K1489" s="127"/>
      <c r="L1489" s="128" t="str">
        <f>IF(E1489+G1489=0,"",((E1489*'Emission Factors'!C$23)+(G1489*'Emission Factors'!$C$25)))</f>
        <v/>
      </c>
      <c r="M1489" s="128" t="str">
        <f>IF(E1489+G1489=0,"",((E1489*'Emission Factors'!C$24)+(G1489*'Emission Factors'!$C$26)))</f>
        <v/>
      </c>
      <c r="N1489" s="128" t="str">
        <f t="shared" si="69"/>
        <v/>
      </c>
      <c r="O1489" s="128" t="str">
        <f t="shared" si="70"/>
        <v/>
      </c>
      <c r="P1489" s="128" t="str">
        <f>IFERROR(N1489*'Emission Factors'!C$10+O1489*'Emission Factors'!C$17,"")</f>
        <v/>
      </c>
      <c r="Q1489" s="129" t="str">
        <f t="shared" si="71"/>
        <v/>
      </c>
      <c r="R1489" s="130" t="str">
        <f>IFERROR(N1489*'Emission Factors'!C$11+O1489*'Emission Factors'!C$18,"")</f>
        <v/>
      </c>
      <c r="S1489" s="130" t="str">
        <f>IFERROR(N1489*'Emission Factors'!C$12+O1489*'Emission Factors'!C$19,"")</f>
        <v/>
      </c>
      <c r="T1489" s="130" t="str">
        <f>IFERROR(N1489*'Emission Factors'!C$13+O1489*'Emission Factors'!C$20,"")</f>
        <v/>
      </c>
      <c r="U1489" s="131" t="str">
        <f>IFERROR(IF(K1489="Residential",N1489*'Emission Factors'!$C$14+O1489*'Emission Factors'!$C$21,N1489*'Emission Factors'!$C$15+O1489*'Emission Factors'!$C$22),"")</f>
        <v/>
      </c>
    </row>
    <row r="1490" spans="2:21" ht="15" customHeight="1" x14ac:dyDescent="0.3">
      <c r="B1490" s="123"/>
      <c r="C1490" s="124"/>
      <c r="D1490" s="132"/>
      <c r="E1490" s="124"/>
      <c r="F1490" s="124"/>
      <c r="G1490" s="124"/>
      <c r="H1490" s="125"/>
      <c r="I1490" s="126"/>
      <c r="J1490" s="127"/>
      <c r="K1490" s="127"/>
      <c r="L1490" s="128" t="str">
        <f>IF(E1490+G1490=0,"",((E1490*'Emission Factors'!C$23)+(G1490*'Emission Factors'!$C$25)))</f>
        <v/>
      </c>
      <c r="M1490" s="128" t="str">
        <f>IF(E1490+G1490=0,"",((E1490*'Emission Factors'!C$24)+(G1490*'Emission Factors'!$C$26)))</f>
        <v/>
      </c>
      <c r="N1490" s="128" t="str">
        <f t="shared" si="69"/>
        <v/>
      </c>
      <c r="O1490" s="128" t="str">
        <f t="shared" si="70"/>
        <v/>
      </c>
      <c r="P1490" s="128" t="str">
        <f>IFERROR(N1490*'Emission Factors'!C$10+O1490*'Emission Factors'!C$17,"")</f>
        <v/>
      </c>
      <c r="Q1490" s="129" t="str">
        <f t="shared" si="71"/>
        <v/>
      </c>
      <c r="R1490" s="130" t="str">
        <f>IFERROR(N1490*'Emission Factors'!C$11+O1490*'Emission Factors'!C$18,"")</f>
        <v/>
      </c>
      <c r="S1490" s="130" t="str">
        <f>IFERROR(N1490*'Emission Factors'!C$12+O1490*'Emission Factors'!C$19,"")</f>
        <v/>
      </c>
      <c r="T1490" s="130" t="str">
        <f>IFERROR(N1490*'Emission Factors'!C$13+O1490*'Emission Factors'!C$20,"")</f>
        <v/>
      </c>
      <c r="U1490" s="131" t="str">
        <f>IFERROR(IF(K1490="Residential",N1490*'Emission Factors'!$C$14+O1490*'Emission Factors'!$C$21,N1490*'Emission Factors'!$C$15+O1490*'Emission Factors'!$C$22),"")</f>
        <v/>
      </c>
    </row>
    <row r="1491" spans="2:21" ht="15" customHeight="1" x14ac:dyDescent="0.3">
      <c r="B1491" s="123"/>
      <c r="C1491" s="124"/>
      <c r="D1491" s="132"/>
      <c r="E1491" s="124"/>
      <c r="F1491" s="124"/>
      <c r="G1491" s="124"/>
      <c r="H1491" s="125"/>
      <c r="I1491" s="126"/>
      <c r="J1491" s="127"/>
      <c r="K1491" s="127"/>
      <c r="L1491" s="128" t="str">
        <f>IF(E1491+G1491=0,"",((E1491*'Emission Factors'!C$23)+(G1491*'Emission Factors'!$C$25)))</f>
        <v/>
      </c>
      <c r="M1491" s="128" t="str">
        <f>IF(E1491+G1491=0,"",((E1491*'Emission Factors'!C$24)+(G1491*'Emission Factors'!$C$26)))</f>
        <v/>
      </c>
      <c r="N1491" s="128" t="str">
        <f t="shared" si="69"/>
        <v/>
      </c>
      <c r="O1491" s="128" t="str">
        <f t="shared" si="70"/>
        <v/>
      </c>
      <c r="P1491" s="128" t="str">
        <f>IFERROR(N1491*'Emission Factors'!C$10+O1491*'Emission Factors'!C$17,"")</f>
        <v/>
      </c>
      <c r="Q1491" s="129" t="str">
        <f t="shared" si="71"/>
        <v/>
      </c>
      <c r="R1491" s="130" t="str">
        <f>IFERROR(N1491*'Emission Factors'!C$11+O1491*'Emission Factors'!C$18,"")</f>
        <v/>
      </c>
      <c r="S1491" s="130" t="str">
        <f>IFERROR(N1491*'Emission Factors'!C$12+O1491*'Emission Factors'!C$19,"")</f>
        <v/>
      </c>
      <c r="T1491" s="130" t="str">
        <f>IFERROR(N1491*'Emission Factors'!C$13+O1491*'Emission Factors'!C$20,"")</f>
        <v/>
      </c>
      <c r="U1491" s="131" t="str">
        <f>IFERROR(IF(K1491="Residential",N1491*'Emission Factors'!$C$14+O1491*'Emission Factors'!$C$21,N1491*'Emission Factors'!$C$15+O1491*'Emission Factors'!$C$22),"")</f>
        <v/>
      </c>
    </row>
    <row r="1492" spans="2:21" ht="15" customHeight="1" x14ac:dyDescent="0.3">
      <c r="B1492" s="123"/>
      <c r="C1492" s="124"/>
      <c r="D1492" s="132"/>
      <c r="E1492" s="124"/>
      <c r="F1492" s="124"/>
      <c r="G1492" s="124"/>
      <c r="H1492" s="125"/>
      <c r="I1492" s="126"/>
      <c r="J1492" s="127"/>
      <c r="K1492" s="127"/>
      <c r="L1492" s="128" t="str">
        <f>IF(E1492+G1492=0,"",((E1492*'Emission Factors'!C$23)+(G1492*'Emission Factors'!$C$25)))</f>
        <v/>
      </c>
      <c r="M1492" s="128" t="str">
        <f>IF(E1492+G1492=0,"",((E1492*'Emission Factors'!C$24)+(G1492*'Emission Factors'!$C$26)))</f>
        <v/>
      </c>
      <c r="N1492" s="128" t="str">
        <f t="shared" si="69"/>
        <v/>
      </c>
      <c r="O1492" s="128" t="str">
        <f t="shared" si="70"/>
        <v/>
      </c>
      <c r="P1492" s="128" t="str">
        <f>IFERROR(N1492*'Emission Factors'!C$10+O1492*'Emission Factors'!C$17,"")</f>
        <v/>
      </c>
      <c r="Q1492" s="129" t="str">
        <f t="shared" si="71"/>
        <v/>
      </c>
      <c r="R1492" s="130" t="str">
        <f>IFERROR(N1492*'Emission Factors'!C$11+O1492*'Emission Factors'!C$18,"")</f>
        <v/>
      </c>
      <c r="S1492" s="130" t="str">
        <f>IFERROR(N1492*'Emission Factors'!C$12+O1492*'Emission Factors'!C$19,"")</f>
        <v/>
      </c>
      <c r="T1492" s="130" t="str">
        <f>IFERROR(N1492*'Emission Factors'!C$13+O1492*'Emission Factors'!C$20,"")</f>
        <v/>
      </c>
      <c r="U1492" s="131" t="str">
        <f>IFERROR(IF(K1492="Residential",N1492*'Emission Factors'!$C$14+O1492*'Emission Factors'!$C$21,N1492*'Emission Factors'!$C$15+O1492*'Emission Factors'!$C$22),"")</f>
        <v/>
      </c>
    </row>
    <row r="1493" spans="2:21" ht="15" customHeight="1" x14ac:dyDescent="0.3">
      <c r="B1493" s="123"/>
      <c r="C1493" s="124"/>
      <c r="D1493" s="132"/>
      <c r="E1493" s="124"/>
      <c r="F1493" s="124"/>
      <c r="G1493" s="124"/>
      <c r="H1493" s="125"/>
      <c r="I1493" s="126"/>
      <c r="J1493" s="127"/>
      <c r="K1493" s="127"/>
      <c r="L1493" s="128" t="str">
        <f>IF(E1493+G1493=0,"",((E1493*'Emission Factors'!C$23)+(G1493*'Emission Factors'!$C$25)))</f>
        <v/>
      </c>
      <c r="M1493" s="128" t="str">
        <f>IF(E1493+G1493=0,"",((E1493*'Emission Factors'!C$24)+(G1493*'Emission Factors'!$C$26)))</f>
        <v/>
      </c>
      <c r="N1493" s="128" t="str">
        <f t="shared" si="69"/>
        <v/>
      </c>
      <c r="O1493" s="128" t="str">
        <f t="shared" si="70"/>
        <v/>
      </c>
      <c r="P1493" s="128" t="str">
        <f>IFERROR(N1493*'Emission Factors'!C$10+O1493*'Emission Factors'!C$17,"")</f>
        <v/>
      </c>
      <c r="Q1493" s="129" t="str">
        <f t="shared" si="71"/>
        <v/>
      </c>
      <c r="R1493" s="130" t="str">
        <f>IFERROR(N1493*'Emission Factors'!C$11+O1493*'Emission Factors'!C$18,"")</f>
        <v/>
      </c>
      <c r="S1493" s="130" t="str">
        <f>IFERROR(N1493*'Emission Factors'!C$12+O1493*'Emission Factors'!C$19,"")</f>
        <v/>
      </c>
      <c r="T1493" s="130" t="str">
        <f>IFERROR(N1493*'Emission Factors'!C$13+O1493*'Emission Factors'!C$20,"")</f>
        <v/>
      </c>
      <c r="U1493" s="131" t="str">
        <f>IFERROR(IF(K1493="Residential",N1493*'Emission Factors'!$C$14+O1493*'Emission Factors'!$C$21,N1493*'Emission Factors'!$C$15+O1493*'Emission Factors'!$C$22),"")</f>
        <v/>
      </c>
    </row>
    <row r="1494" spans="2:21" ht="15" customHeight="1" x14ac:dyDescent="0.3">
      <c r="B1494" s="123"/>
      <c r="C1494" s="124"/>
      <c r="D1494" s="132"/>
      <c r="E1494" s="124"/>
      <c r="F1494" s="124"/>
      <c r="G1494" s="124"/>
      <c r="H1494" s="125"/>
      <c r="I1494" s="126"/>
      <c r="J1494" s="127"/>
      <c r="K1494" s="127"/>
      <c r="L1494" s="128" t="str">
        <f>IF(E1494+G1494=0,"",((E1494*'Emission Factors'!C$23)+(G1494*'Emission Factors'!$C$25)))</f>
        <v/>
      </c>
      <c r="M1494" s="128" t="str">
        <f>IF(E1494+G1494=0,"",((E1494*'Emission Factors'!C$24)+(G1494*'Emission Factors'!$C$26)))</f>
        <v/>
      </c>
      <c r="N1494" s="128" t="str">
        <f t="shared" si="69"/>
        <v/>
      </c>
      <c r="O1494" s="128" t="str">
        <f t="shared" si="70"/>
        <v/>
      </c>
      <c r="P1494" s="128" t="str">
        <f>IFERROR(N1494*'Emission Factors'!C$10+O1494*'Emission Factors'!C$17,"")</f>
        <v/>
      </c>
      <c r="Q1494" s="129" t="str">
        <f t="shared" si="71"/>
        <v/>
      </c>
      <c r="R1494" s="130" t="str">
        <f>IFERROR(N1494*'Emission Factors'!C$11+O1494*'Emission Factors'!C$18,"")</f>
        <v/>
      </c>
      <c r="S1494" s="130" t="str">
        <f>IFERROR(N1494*'Emission Factors'!C$12+O1494*'Emission Factors'!C$19,"")</f>
        <v/>
      </c>
      <c r="T1494" s="130" t="str">
        <f>IFERROR(N1494*'Emission Factors'!C$13+O1494*'Emission Factors'!C$20,"")</f>
        <v/>
      </c>
      <c r="U1494" s="131" t="str">
        <f>IFERROR(IF(K1494="Residential",N1494*'Emission Factors'!$C$14+O1494*'Emission Factors'!$C$21,N1494*'Emission Factors'!$C$15+O1494*'Emission Factors'!$C$22),"")</f>
        <v/>
      </c>
    </row>
    <row r="1495" spans="2:21" ht="15" customHeight="1" x14ac:dyDescent="0.3">
      <c r="B1495" s="123"/>
      <c r="C1495" s="124"/>
      <c r="D1495" s="132"/>
      <c r="E1495" s="124"/>
      <c r="F1495" s="124"/>
      <c r="G1495" s="124"/>
      <c r="H1495" s="125"/>
      <c r="I1495" s="126"/>
      <c r="J1495" s="127"/>
      <c r="K1495" s="127"/>
      <c r="L1495" s="128" t="str">
        <f>IF(E1495+G1495=0,"",((E1495*'Emission Factors'!C$23)+(G1495*'Emission Factors'!$C$25)))</f>
        <v/>
      </c>
      <c r="M1495" s="128" t="str">
        <f>IF(E1495+G1495=0,"",((E1495*'Emission Factors'!C$24)+(G1495*'Emission Factors'!$C$26)))</f>
        <v/>
      </c>
      <c r="N1495" s="128" t="str">
        <f t="shared" si="69"/>
        <v/>
      </c>
      <c r="O1495" s="128" t="str">
        <f t="shared" si="70"/>
        <v/>
      </c>
      <c r="P1495" s="128" t="str">
        <f>IFERROR(N1495*'Emission Factors'!C$10+O1495*'Emission Factors'!C$17,"")</f>
        <v/>
      </c>
      <c r="Q1495" s="129" t="str">
        <f t="shared" si="71"/>
        <v/>
      </c>
      <c r="R1495" s="130" t="str">
        <f>IFERROR(N1495*'Emission Factors'!C$11+O1495*'Emission Factors'!C$18,"")</f>
        <v/>
      </c>
      <c r="S1495" s="130" t="str">
        <f>IFERROR(N1495*'Emission Factors'!C$12+O1495*'Emission Factors'!C$19,"")</f>
        <v/>
      </c>
      <c r="T1495" s="130" t="str">
        <f>IFERROR(N1495*'Emission Factors'!C$13+O1495*'Emission Factors'!C$20,"")</f>
        <v/>
      </c>
      <c r="U1495" s="131" t="str">
        <f>IFERROR(IF(K1495="Residential",N1495*'Emission Factors'!$C$14+O1495*'Emission Factors'!$C$21,N1495*'Emission Factors'!$C$15+O1495*'Emission Factors'!$C$22),"")</f>
        <v/>
      </c>
    </row>
    <row r="1496" spans="2:21" ht="15" customHeight="1" x14ac:dyDescent="0.3">
      <c r="B1496" s="123"/>
      <c r="C1496" s="124"/>
      <c r="D1496" s="132"/>
      <c r="E1496" s="124"/>
      <c r="F1496" s="124"/>
      <c r="G1496" s="124"/>
      <c r="H1496" s="125"/>
      <c r="I1496" s="126"/>
      <c r="J1496" s="127"/>
      <c r="K1496" s="127"/>
      <c r="L1496" s="128" t="str">
        <f>IF(E1496+G1496=0,"",((E1496*'Emission Factors'!C$23)+(G1496*'Emission Factors'!$C$25)))</f>
        <v/>
      </c>
      <c r="M1496" s="128" t="str">
        <f>IF(E1496+G1496=0,"",((E1496*'Emission Factors'!C$24)+(G1496*'Emission Factors'!$C$26)))</f>
        <v/>
      </c>
      <c r="N1496" s="128" t="str">
        <f t="shared" si="69"/>
        <v/>
      </c>
      <c r="O1496" s="128" t="str">
        <f t="shared" si="70"/>
        <v/>
      </c>
      <c r="P1496" s="128" t="str">
        <f>IFERROR(N1496*'Emission Factors'!C$10+O1496*'Emission Factors'!C$17,"")</f>
        <v/>
      </c>
      <c r="Q1496" s="129" t="str">
        <f t="shared" si="71"/>
        <v/>
      </c>
      <c r="R1496" s="130" t="str">
        <f>IFERROR(N1496*'Emission Factors'!C$11+O1496*'Emission Factors'!C$18,"")</f>
        <v/>
      </c>
      <c r="S1496" s="130" t="str">
        <f>IFERROR(N1496*'Emission Factors'!C$12+O1496*'Emission Factors'!C$19,"")</f>
        <v/>
      </c>
      <c r="T1496" s="130" t="str">
        <f>IFERROR(N1496*'Emission Factors'!C$13+O1496*'Emission Factors'!C$20,"")</f>
        <v/>
      </c>
      <c r="U1496" s="131" t="str">
        <f>IFERROR(IF(K1496="Residential",N1496*'Emission Factors'!$C$14+O1496*'Emission Factors'!$C$21,N1496*'Emission Factors'!$C$15+O1496*'Emission Factors'!$C$22),"")</f>
        <v/>
      </c>
    </row>
    <row r="1497" spans="2:21" ht="15" customHeight="1" x14ac:dyDescent="0.3">
      <c r="B1497" s="123"/>
      <c r="C1497" s="124"/>
      <c r="D1497" s="132"/>
      <c r="E1497" s="124"/>
      <c r="F1497" s="124"/>
      <c r="G1497" s="124"/>
      <c r="H1497" s="125"/>
      <c r="I1497" s="126"/>
      <c r="J1497" s="127"/>
      <c r="K1497" s="127"/>
      <c r="L1497" s="128" t="str">
        <f>IF(E1497+G1497=0,"",((E1497*'Emission Factors'!C$23)+(G1497*'Emission Factors'!$C$25)))</f>
        <v/>
      </c>
      <c r="M1497" s="128" t="str">
        <f>IF(E1497+G1497=0,"",((E1497*'Emission Factors'!C$24)+(G1497*'Emission Factors'!$C$26)))</f>
        <v/>
      </c>
      <c r="N1497" s="128" t="str">
        <f t="shared" si="69"/>
        <v/>
      </c>
      <c r="O1497" s="128" t="str">
        <f t="shared" si="70"/>
        <v/>
      </c>
      <c r="P1497" s="128" t="str">
        <f>IFERROR(N1497*'Emission Factors'!C$10+O1497*'Emission Factors'!C$17,"")</f>
        <v/>
      </c>
      <c r="Q1497" s="129" t="str">
        <f t="shared" si="71"/>
        <v/>
      </c>
      <c r="R1497" s="130" t="str">
        <f>IFERROR(N1497*'Emission Factors'!C$11+O1497*'Emission Factors'!C$18,"")</f>
        <v/>
      </c>
      <c r="S1497" s="130" t="str">
        <f>IFERROR(N1497*'Emission Factors'!C$12+O1497*'Emission Factors'!C$19,"")</f>
        <v/>
      </c>
      <c r="T1497" s="130" t="str">
        <f>IFERROR(N1497*'Emission Factors'!C$13+O1497*'Emission Factors'!C$20,"")</f>
        <v/>
      </c>
      <c r="U1497" s="131" t="str">
        <f>IFERROR(IF(K1497="Residential",N1497*'Emission Factors'!$C$14+O1497*'Emission Factors'!$C$21,N1497*'Emission Factors'!$C$15+O1497*'Emission Factors'!$C$22),"")</f>
        <v/>
      </c>
    </row>
    <row r="1498" spans="2:21" ht="15" customHeight="1" x14ac:dyDescent="0.3">
      <c r="B1498" s="123"/>
      <c r="C1498" s="124"/>
      <c r="D1498" s="132"/>
      <c r="E1498" s="124"/>
      <c r="F1498" s="124"/>
      <c r="G1498" s="124"/>
      <c r="H1498" s="125"/>
      <c r="I1498" s="126"/>
      <c r="J1498" s="127"/>
      <c r="K1498" s="127"/>
      <c r="L1498" s="128" t="str">
        <f>IF(E1498+G1498=0,"",((E1498*'Emission Factors'!C$23)+(G1498*'Emission Factors'!$C$25)))</f>
        <v/>
      </c>
      <c r="M1498" s="128" t="str">
        <f>IF(E1498+G1498=0,"",((E1498*'Emission Factors'!C$24)+(G1498*'Emission Factors'!$C$26)))</f>
        <v/>
      </c>
      <c r="N1498" s="128" t="str">
        <f t="shared" si="69"/>
        <v/>
      </c>
      <c r="O1498" s="128" t="str">
        <f t="shared" si="70"/>
        <v/>
      </c>
      <c r="P1498" s="128" t="str">
        <f>IFERROR(N1498*'Emission Factors'!C$10+O1498*'Emission Factors'!C$17,"")</f>
        <v/>
      </c>
      <c r="Q1498" s="129" t="str">
        <f t="shared" si="71"/>
        <v/>
      </c>
      <c r="R1498" s="130" t="str">
        <f>IFERROR(N1498*'Emission Factors'!C$11+O1498*'Emission Factors'!C$18,"")</f>
        <v/>
      </c>
      <c r="S1498" s="130" t="str">
        <f>IFERROR(N1498*'Emission Factors'!C$12+O1498*'Emission Factors'!C$19,"")</f>
        <v/>
      </c>
      <c r="T1498" s="130" t="str">
        <f>IFERROR(N1498*'Emission Factors'!C$13+O1498*'Emission Factors'!C$20,"")</f>
        <v/>
      </c>
      <c r="U1498" s="131" t="str">
        <f>IFERROR(IF(K1498="Residential",N1498*'Emission Factors'!$C$14+O1498*'Emission Factors'!$C$21,N1498*'Emission Factors'!$C$15+O1498*'Emission Factors'!$C$22),"")</f>
        <v/>
      </c>
    </row>
    <row r="1499" spans="2:21" ht="15" customHeight="1" x14ac:dyDescent="0.3">
      <c r="B1499" s="123"/>
      <c r="C1499" s="124"/>
      <c r="D1499" s="132"/>
      <c r="E1499" s="124"/>
      <c r="F1499" s="124"/>
      <c r="G1499" s="124"/>
      <c r="H1499" s="125"/>
      <c r="I1499" s="126"/>
      <c r="J1499" s="127"/>
      <c r="K1499" s="127"/>
      <c r="L1499" s="128" t="str">
        <f>IF(E1499+G1499=0,"",((E1499*'Emission Factors'!C$23)+(G1499*'Emission Factors'!$C$25)))</f>
        <v/>
      </c>
      <c r="M1499" s="128" t="str">
        <f>IF(E1499+G1499=0,"",((E1499*'Emission Factors'!C$24)+(G1499*'Emission Factors'!$C$26)))</f>
        <v/>
      </c>
      <c r="N1499" s="128" t="str">
        <f t="shared" si="69"/>
        <v/>
      </c>
      <c r="O1499" s="128" t="str">
        <f t="shared" si="70"/>
        <v/>
      </c>
      <c r="P1499" s="128" t="str">
        <f>IFERROR(N1499*'Emission Factors'!C$10+O1499*'Emission Factors'!C$17,"")</f>
        <v/>
      </c>
      <c r="Q1499" s="129" t="str">
        <f t="shared" si="71"/>
        <v/>
      </c>
      <c r="R1499" s="130" t="str">
        <f>IFERROR(N1499*'Emission Factors'!C$11+O1499*'Emission Factors'!C$18,"")</f>
        <v/>
      </c>
      <c r="S1499" s="130" t="str">
        <f>IFERROR(N1499*'Emission Factors'!C$12+O1499*'Emission Factors'!C$19,"")</f>
        <v/>
      </c>
      <c r="T1499" s="130" t="str">
        <f>IFERROR(N1499*'Emission Factors'!C$13+O1499*'Emission Factors'!C$20,"")</f>
        <v/>
      </c>
      <c r="U1499" s="131" t="str">
        <f>IFERROR(IF(K1499="Residential",N1499*'Emission Factors'!$C$14+O1499*'Emission Factors'!$C$21,N1499*'Emission Factors'!$C$15+O1499*'Emission Factors'!$C$22),"")</f>
        <v/>
      </c>
    </row>
    <row r="1500" spans="2:21" ht="15" customHeight="1" x14ac:dyDescent="0.3">
      <c r="B1500" s="123"/>
      <c r="C1500" s="124"/>
      <c r="D1500" s="132"/>
      <c r="E1500" s="124"/>
      <c r="F1500" s="124"/>
      <c r="G1500" s="124"/>
      <c r="H1500" s="125"/>
      <c r="I1500" s="126"/>
      <c r="J1500" s="127"/>
      <c r="K1500" s="127"/>
      <c r="L1500" s="128" t="str">
        <f>IF(E1500+G1500=0,"",((E1500*'Emission Factors'!C$23)+(G1500*'Emission Factors'!$C$25)))</f>
        <v/>
      </c>
      <c r="M1500" s="128" t="str">
        <f>IF(E1500+G1500=0,"",((E1500*'Emission Factors'!C$24)+(G1500*'Emission Factors'!$C$26)))</f>
        <v/>
      </c>
      <c r="N1500" s="128" t="str">
        <f t="shared" si="69"/>
        <v/>
      </c>
      <c r="O1500" s="128" t="str">
        <f t="shared" si="70"/>
        <v/>
      </c>
      <c r="P1500" s="128" t="str">
        <f>IFERROR(N1500*'Emission Factors'!C$10+O1500*'Emission Factors'!C$17,"")</f>
        <v/>
      </c>
      <c r="Q1500" s="129" t="str">
        <f t="shared" si="71"/>
        <v/>
      </c>
      <c r="R1500" s="130" t="str">
        <f>IFERROR(N1500*'Emission Factors'!C$11+O1500*'Emission Factors'!C$18,"")</f>
        <v/>
      </c>
      <c r="S1500" s="130" t="str">
        <f>IFERROR(N1500*'Emission Factors'!C$12+O1500*'Emission Factors'!C$19,"")</f>
        <v/>
      </c>
      <c r="T1500" s="130" t="str">
        <f>IFERROR(N1500*'Emission Factors'!C$13+O1500*'Emission Factors'!C$20,"")</f>
        <v/>
      </c>
      <c r="U1500" s="131" t="str">
        <f>IFERROR(IF(K1500="Residential",N1500*'Emission Factors'!$C$14+O1500*'Emission Factors'!$C$21,N1500*'Emission Factors'!$C$15+O1500*'Emission Factors'!$C$22),"")</f>
        <v/>
      </c>
    </row>
    <row r="1501" spans="2:21" ht="15" customHeight="1" x14ac:dyDescent="0.3">
      <c r="B1501" s="123"/>
      <c r="C1501" s="124"/>
      <c r="D1501" s="132"/>
      <c r="E1501" s="124"/>
      <c r="F1501" s="124"/>
      <c r="G1501" s="124"/>
      <c r="H1501" s="125"/>
      <c r="I1501" s="126"/>
      <c r="J1501" s="127"/>
      <c r="K1501" s="127"/>
      <c r="L1501" s="128" t="str">
        <f>IF(E1501+G1501=0,"",((E1501*'Emission Factors'!C$23)+(G1501*'Emission Factors'!$C$25)))</f>
        <v/>
      </c>
      <c r="M1501" s="128" t="str">
        <f>IF(E1501+G1501=0,"",((E1501*'Emission Factors'!C$24)+(G1501*'Emission Factors'!$C$26)))</f>
        <v/>
      </c>
      <c r="N1501" s="128" t="str">
        <f t="shared" si="69"/>
        <v/>
      </c>
      <c r="O1501" s="128" t="str">
        <f t="shared" si="70"/>
        <v/>
      </c>
      <c r="P1501" s="128" t="str">
        <f>IFERROR(N1501*'Emission Factors'!C$10+O1501*'Emission Factors'!C$17,"")</f>
        <v/>
      </c>
      <c r="Q1501" s="129" t="str">
        <f t="shared" si="71"/>
        <v/>
      </c>
      <c r="R1501" s="130" t="str">
        <f>IFERROR(N1501*'Emission Factors'!C$11+O1501*'Emission Factors'!C$18,"")</f>
        <v/>
      </c>
      <c r="S1501" s="130" t="str">
        <f>IFERROR(N1501*'Emission Factors'!C$12+O1501*'Emission Factors'!C$19,"")</f>
        <v/>
      </c>
      <c r="T1501" s="130" t="str">
        <f>IFERROR(N1501*'Emission Factors'!C$13+O1501*'Emission Factors'!C$20,"")</f>
        <v/>
      </c>
      <c r="U1501" s="131" t="str">
        <f>IFERROR(IF(K1501="Residential",N1501*'Emission Factors'!$C$14+O1501*'Emission Factors'!$C$21,N1501*'Emission Factors'!$C$15+O1501*'Emission Factors'!$C$22),"")</f>
        <v/>
      </c>
    </row>
    <row r="1502" spans="2:21" ht="15" customHeight="1" x14ac:dyDescent="0.3">
      <c r="B1502" s="123"/>
      <c r="C1502" s="124"/>
      <c r="D1502" s="132"/>
      <c r="E1502" s="124"/>
      <c r="F1502" s="124"/>
      <c r="G1502" s="124"/>
      <c r="H1502" s="125"/>
      <c r="I1502" s="126"/>
      <c r="J1502" s="127"/>
      <c r="K1502" s="127"/>
      <c r="L1502" s="128" t="str">
        <f>IF(E1502+G1502=0,"",((E1502*'Emission Factors'!C$23)+(G1502*'Emission Factors'!$C$25)))</f>
        <v/>
      </c>
      <c r="M1502" s="128" t="str">
        <f>IF(E1502+G1502=0,"",((E1502*'Emission Factors'!C$24)+(G1502*'Emission Factors'!$C$26)))</f>
        <v/>
      </c>
      <c r="N1502" s="128" t="str">
        <f t="shared" si="69"/>
        <v/>
      </c>
      <c r="O1502" s="128" t="str">
        <f t="shared" si="70"/>
        <v/>
      </c>
      <c r="P1502" s="128" t="str">
        <f>IFERROR(N1502*'Emission Factors'!C$10+O1502*'Emission Factors'!C$17,"")</f>
        <v/>
      </c>
      <c r="Q1502" s="129" t="str">
        <f t="shared" si="71"/>
        <v/>
      </c>
      <c r="R1502" s="130" t="str">
        <f>IFERROR(N1502*'Emission Factors'!C$11+O1502*'Emission Factors'!C$18,"")</f>
        <v/>
      </c>
      <c r="S1502" s="130" t="str">
        <f>IFERROR(N1502*'Emission Factors'!C$12+O1502*'Emission Factors'!C$19,"")</f>
        <v/>
      </c>
      <c r="T1502" s="130" t="str">
        <f>IFERROR(N1502*'Emission Factors'!C$13+O1502*'Emission Factors'!C$20,"")</f>
        <v/>
      </c>
      <c r="U1502" s="131" t="str">
        <f>IFERROR(IF(K1502="Residential",N1502*'Emission Factors'!$C$14+O1502*'Emission Factors'!$C$21,N1502*'Emission Factors'!$C$15+O1502*'Emission Factors'!$C$22),"")</f>
        <v/>
      </c>
    </row>
    <row r="1503" spans="2:21" ht="15" customHeight="1" x14ac:dyDescent="0.3">
      <c r="B1503" s="123"/>
      <c r="C1503" s="124"/>
      <c r="D1503" s="132"/>
      <c r="E1503" s="124"/>
      <c r="F1503" s="124"/>
      <c r="G1503" s="124"/>
      <c r="H1503" s="125"/>
      <c r="I1503" s="126"/>
      <c r="J1503" s="127"/>
      <c r="K1503" s="127"/>
      <c r="L1503" s="128" t="str">
        <f>IF(E1503+G1503=0,"",((E1503*'Emission Factors'!C$23)+(G1503*'Emission Factors'!$C$25)))</f>
        <v/>
      </c>
      <c r="M1503" s="128" t="str">
        <f>IF(E1503+G1503=0,"",((E1503*'Emission Factors'!C$24)+(G1503*'Emission Factors'!$C$26)))</f>
        <v/>
      </c>
      <c r="N1503" s="128" t="str">
        <f t="shared" si="69"/>
        <v/>
      </c>
      <c r="O1503" s="128" t="str">
        <f t="shared" si="70"/>
        <v/>
      </c>
      <c r="P1503" s="128" t="str">
        <f>IFERROR(N1503*'Emission Factors'!C$10+O1503*'Emission Factors'!C$17,"")</f>
        <v/>
      </c>
      <c r="Q1503" s="129" t="str">
        <f t="shared" si="71"/>
        <v/>
      </c>
      <c r="R1503" s="130" t="str">
        <f>IFERROR(N1503*'Emission Factors'!C$11+O1503*'Emission Factors'!C$18,"")</f>
        <v/>
      </c>
      <c r="S1503" s="130" t="str">
        <f>IFERROR(N1503*'Emission Factors'!C$12+O1503*'Emission Factors'!C$19,"")</f>
        <v/>
      </c>
      <c r="T1503" s="130" t="str">
        <f>IFERROR(N1503*'Emission Factors'!C$13+O1503*'Emission Factors'!C$20,"")</f>
        <v/>
      </c>
      <c r="U1503" s="131" t="str">
        <f>IFERROR(IF(K1503="Residential",N1503*'Emission Factors'!$C$14+O1503*'Emission Factors'!$C$21,N1503*'Emission Factors'!$C$15+O1503*'Emission Factors'!$C$22),"")</f>
        <v/>
      </c>
    </row>
    <row r="1504" spans="2:21" ht="15" customHeight="1" x14ac:dyDescent="0.3">
      <c r="B1504" s="123"/>
      <c r="C1504" s="124"/>
      <c r="D1504" s="132"/>
      <c r="E1504" s="124"/>
      <c r="F1504" s="124"/>
      <c r="G1504" s="124"/>
      <c r="H1504" s="125"/>
      <c r="I1504" s="126"/>
      <c r="J1504" s="127"/>
      <c r="K1504" s="127"/>
      <c r="L1504" s="128" t="str">
        <f>IF(E1504+G1504=0,"",((E1504*'Emission Factors'!C$23)+(G1504*'Emission Factors'!$C$25)))</f>
        <v/>
      </c>
      <c r="M1504" s="128" t="str">
        <f>IF(E1504+G1504=0,"",((E1504*'Emission Factors'!C$24)+(G1504*'Emission Factors'!$C$26)))</f>
        <v/>
      </c>
      <c r="N1504" s="128" t="str">
        <f t="shared" si="69"/>
        <v/>
      </c>
      <c r="O1504" s="128" t="str">
        <f t="shared" si="70"/>
        <v/>
      </c>
      <c r="P1504" s="128" t="str">
        <f>IFERROR(N1504*'Emission Factors'!C$10+O1504*'Emission Factors'!C$17,"")</f>
        <v/>
      </c>
      <c r="Q1504" s="129" t="str">
        <f t="shared" si="71"/>
        <v/>
      </c>
      <c r="R1504" s="130" t="str">
        <f>IFERROR(N1504*'Emission Factors'!C$11+O1504*'Emission Factors'!C$18,"")</f>
        <v/>
      </c>
      <c r="S1504" s="130" t="str">
        <f>IFERROR(N1504*'Emission Factors'!C$12+O1504*'Emission Factors'!C$19,"")</f>
        <v/>
      </c>
      <c r="T1504" s="130" t="str">
        <f>IFERROR(N1504*'Emission Factors'!C$13+O1504*'Emission Factors'!C$20,"")</f>
        <v/>
      </c>
      <c r="U1504" s="131" t="str">
        <f>IFERROR(IF(K1504="Residential",N1504*'Emission Factors'!$C$14+O1504*'Emission Factors'!$C$21,N1504*'Emission Factors'!$C$15+O1504*'Emission Factors'!$C$22),"")</f>
        <v/>
      </c>
    </row>
    <row r="1505" spans="2:21" ht="15" customHeight="1" x14ac:dyDescent="0.3">
      <c r="B1505" s="123"/>
      <c r="C1505" s="124"/>
      <c r="D1505" s="132"/>
      <c r="E1505" s="124"/>
      <c r="F1505" s="124"/>
      <c r="G1505" s="124"/>
      <c r="H1505" s="125"/>
      <c r="I1505" s="126"/>
      <c r="J1505" s="127"/>
      <c r="K1505" s="127"/>
      <c r="L1505" s="128" t="str">
        <f>IF(E1505+G1505=0,"",((E1505*'Emission Factors'!C$23)+(G1505*'Emission Factors'!$C$25)))</f>
        <v/>
      </c>
      <c r="M1505" s="128" t="str">
        <f>IF(E1505+G1505=0,"",((E1505*'Emission Factors'!C$24)+(G1505*'Emission Factors'!$C$26)))</f>
        <v/>
      </c>
      <c r="N1505" s="128" t="str">
        <f t="shared" si="69"/>
        <v/>
      </c>
      <c r="O1505" s="128" t="str">
        <f t="shared" si="70"/>
        <v/>
      </c>
      <c r="P1505" s="128" t="str">
        <f>IFERROR(N1505*'Emission Factors'!C$10+O1505*'Emission Factors'!C$17,"")</f>
        <v/>
      </c>
      <c r="Q1505" s="129" t="str">
        <f t="shared" si="71"/>
        <v/>
      </c>
      <c r="R1505" s="130" t="str">
        <f>IFERROR(N1505*'Emission Factors'!C$11+O1505*'Emission Factors'!C$18,"")</f>
        <v/>
      </c>
      <c r="S1505" s="130" t="str">
        <f>IFERROR(N1505*'Emission Factors'!C$12+O1505*'Emission Factors'!C$19,"")</f>
        <v/>
      </c>
      <c r="T1505" s="130" t="str">
        <f>IFERROR(N1505*'Emission Factors'!C$13+O1505*'Emission Factors'!C$20,"")</f>
        <v/>
      </c>
      <c r="U1505" s="131" t="str">
        <f>IFERROR(IF(K1505="Residential",N1505*'Emission Factors'!$C$14+O1505*'Emission Factors'!$C$21,N1505*'Emission Factors'!$C$15+O1505*'Emission Factors'!$C$22),"")</f>
        <v/>
      </c>
    </row>
    <row r="1506" spans="2:21" ht="15" customHeight="1" x14ac:dyDescent="0.3">
      <c r="B1506" s="123"/>
      <c r="C1506" s="124"/>
      <c r="D1506" s="132"/>
      <c r="E1506" s="124"/>
      <c r="F1506" s="124"/>
      <c r="G1506" s="124"/>
      <c r="H1506" s="125"/>
      <c r="I1506" s="126"/>
      <c r="J1506" s="127"/>
      <c r="K1506" s="127"/>
      <c r="L1506" s="128" t="str">
        <f>IF(E1506+G1506=0,"",((E1506*'Emission Factors'!C$23)+(G1506*'Emission Factors'!$C$25)))</f>
        <v/>
      </c>
      <c r="M1506" s="128" t="str">
        <f>IF(E1506+G1506=0,"",((E1506*'Emission Factors'!C$24)+(G1506*'Emission Factors'!$C$26)))</f>
        <v/>
      </c>
      <c r="N1506" s="128" t="str">
        <f t="shared" si="69"/>
        <v/>
      </c>
      <c r="O1506" s="128" t="str">
        <f t="shared" si="70"/>
        <v/>
      </c>
      <c r="P1506" s="128" t="str">
        <f>IFERROR(N1506*'Emission Factors'!C$10+O1506*'Emission Factors'!C$17,"")</f>
        <v/>
      </c>
      <c r="Q1506" s="129" t="str">
        <f t="shared" si="71"/>
        <v/>
      </c>
      <c r="R1506" s="130" t="str">
        <f>IFERROR(N1506*'Emission Factors'!C$11+O1506*'Emission Factors'!C$18,"")</f>
        <v/>
      </c>
      <c r="S1506" s="130" t="str">
        <f>IFERROR(N1506*'Emission Factors'!C$12+O1506*'Emission Factors'!C$19,"")</f>
        <v/>
      </c>
      <c r="T1506" s="130" t="str">
        <f>IFERROR(N1506*'Emission Factors'!C$13+O1506*'Emission Factors'!C$20,"")</f>
        <v/>
      </c>
      <c r="U1506" s="131" t="str">
        <f>IFERROR(IF(K1506="Residential",N1506*'Emission Factors'!$C$14+O1506*'Emission Factors'!$C$21,N1506*'Emission Factors'!$C$15+O1506*'Emission Factors'!$C$22),"")</f>
        <v/>
      </c>
    </row>
    <row r="1507" spans="2:21" ht="15" customHeight="1" x14ac:dyDescent="0.3">
      <c r="B1507" s="123"/>
      <c r="C1507" s="124"/>
      <c r="D1507" s="132"/>
      <c r="E1507" s="124"/>
      <c r="F1507" s="124"/>
      <c r="G1507" s="124"/>
      <c r="H1507" s="125"/>
      <c r="I1507" s="126"/>
      <c r="J1507" s="127"/>
      <c r="K1507" s="127"/>
      <c r="L1507" s="128" t="str">
        <f>IF(E1507+G1507=0,"",((E1507*'Emission Factors'!C$23)+(G1507*'Emission Factors'!$C$25)))</f>
        <v/>
      </c>
      <c r="M1507" s="128" t="str">
        <f>IF(E1507+G1507=0,"",((E1507*'Emission Factors'!C$24)+(G1507*'Emission Factors'!$C$26)))</f>
        <v/>
      </c>
      <c r="N1507" s="128" t="str">
        <f t="shared" si="69"/>
        <v/>
      </c>
      <c r="O1507" s="128" t="str">
        <f t="shared" si="70"/>
        <v/>
      </c>
      <c r="P1507" s="128" t="str">
        <f>IFERROR(N1507*'Emission Factors'!C$10+O1507*'Emission Factors'!C$17,"")</f>
        <v/>
      </c>
      <c r="Q1507" s="129" t="str">
        <f t="shared" si="71"/>
        <v/>
      </c>
      <c r="R1507" s="130" t="str">
        <f>IFERROR(N1507*'Emission Factors'!C$11+O1507*'Emission Factors'!C$18,"")</f>
        <v/>
      </c>
      <c r="S1507" s="130" t="str">
        <f>IFERROR(N1507*'Emission Factors'!C$12+O1507*'Emission Factors'!C$19,"")</f>
        <v/>
      </c>
      <c r="T1507" s="130" t="str">
        <f>IFERROR(N1507*'Emission Factors'!C$13+O1507*'Emission Factors'!C$20,"")</f>
        <v/>
      </c>
      <c r="U1507" s="131" t="str">
        <f>IFERROR(IF(K1507="Residential",N1507*'Emission Factors'!$C$14+O1507*'Emission Factors'!$C$21,N1507*'Emission Factors'!$C$15+O1507*'Emission Factors'!$C$22),"")</f>
        <v/>
      </c>
    </row>
    <row r="1508" spans="2:21" ht="15" customHeight="1" x14ac:dyDescent="0.3">
      <c r="B1508" s="123"/>
      <c r="C1508" s="124"/>
      <c r="D1508" s="132"/>
      <c r="E1508" s="124"/>
      <c r="F1508" s="124"/>
      <c r="G1508" s="124"/>
      <c r="H1508" s="125"/>
      <c r="I1508" s="126"/>
      <c r="J1508" s="127"/>
      <c r="K1508" s="127"/>
      <c r="L1508" s="128" t="str">
        <f>IF(E1508+G1508=0,"",((E1508*'Emission Factors'!C$23)+(G1508*'Emission Factors'!$C$25)))</f>
        <v/>
      </c>
      <c r="M1508" s="128" t="str">
        <f>IF(E1508+G1508=0,"",((E1508*'Emission Factors'!C$24)+(G1508*'Emission Factors'!$C$26)))</f>
        <v/>
      </c>
      <c r="N1508" s="128" t="str">
        <f t="shared" si="69"/>
        <v/>
      </c>
      <c r="O1508" s="128" t="str">
        <f t="shared" si="70"/>
        <v/>
      </c>
      <c r="P1508" s="128" t="str">
        <f>IFERROR(N1508*'Emission Factors'!C$10+O1508*'Emission Factors'!C$17,"")</f>
        <v/>
      </c>
      <c r="Q1508" s="129" t="str">
        <f t="shared" si="71"/>
        <v/>
      </c>
      <c r="R1508" s="130" t="str">
        <f>IFERROR(N1508*'Emission Factors'!C$11+O1508*'Emission Factors'!C$18,"")</f>
        <v/>
      </c>
      <c r="S1508" s="130" t="str">
        <f>IFERROR(N1508*'Emission Factors'!C$12+O1508*'Emission Factors'!C$19,"")</f>
        <v/>
      </c>
      <c r="T1508" s="130" t="str">
        <f>IFERROR(N1508*'Emission Factors'!C$13+O1508*'Emission Factors'!C$20,"")</f>
        <v/>
      </c>
      <c r="U1508" s="131" t="str">
        <f>IFERROR(IF(K1508="Residential",N1508*'Emission Factors'!$C$14+O1508*'Emission Factors'!$C$21,N1508*'Emission Factors'!$C$15+O1508*'Emission Factors'!$C$22),"")</f>
        <v/>
      </c>
    </row>
    <row r="1509" spans="2:21" ht="15" customHeight="1" x14ac:dyDescent="0.3">
      <c r="B1509" s="123"/>
      <c r="C1509" s="124"/>
      <c r="D1509" s="132"/>
      <c r="E1509" s="124"/>
      <c r="F1509" s="124"/>
      <c r="G1509" s="124"/>
      <c r="H1509" s="125"/>
      <c r="I1509" s="126"/>
      <c r="J1509" s="127"/>
      <c r="K1509" s="127"/>
      <c r="L1509" s="128" t="str">
        <f>IF(E1509+G1509=0,"",((E1509*'Emission Factors'!C$23)+(G1509*'Emission Factors'!$C$25)))</f>
        <v/>
      </c>
      <c r="M1509" s="128" t="str">
        <f>IF(E1509+G1509=0,"",((E1509*'Emission Factors'!C$24)+(G1509*'Emission Factors'!$C$26)))</f>
        <v/>
      </c>
      <c r="N1509" s="128" t="str">
        <f t="shared" si="69"/>
        <v/>
      </c>
      <c r="O1509" s="128" t="str">
        <f t="shared" si="70"/>
        <v/>
      </c>
      <c r="P1509" s="128" t="str">
        <f>IFERROR(N1509*'Emission Factors'!C$10+O1509*'Emission Factors'!C$17,"")</f>
        <v/>
      </c>
      <c r="Q1509" s="129" t="str">
        <f t="shared" si="71"/>
        <v/>
      </c>
      <c r="R1509" s="130" t="str">
        <f>IFERROR(N1509*'Emission Factors'!C$11+O1509*'Emission Factors'!C$18,"")</f>
        <v/>
      </c>
      <c r="S1509" s="130" t="str">
        <f>IFERROR(N1509*'Emission Factors'!C$12+O1509*'Emission Factors'!C$19,"")</f>
        <v/>
      </c>
      <c r="T1509" s="130" t="str">
        <f>IFERROR(N1509*'Emission Factors'!C$13+O1509*'Emission Factors'!C$20,"")</f>
        <v/>
      </c>
      <c r="U1509" s="131" t="str">
        <f>IFERROR(IF(K1509="Residential",N1509*'Emission Factors'!$C$14+O1509*'Emission Factors'!$C$21,N1509*'Emission Factors'!$C$15+O1509*'Emission Factors'!$C$22),"")</f>
        <v/>
      </c>
    </row>
    <row r="1510" spans="2:21" ht="15" customHeight="1" x14ac:dyDescent="0.3">
      <c r="B1510" s="123"/>
      <c r="C1510" s="124"/>
      <c r="D1510" s="132"/>
      <c r="E1510" s="124"/>
      <c r="F1510" s="124"/>
      <c r="G1510" s="124"/>
      <c r="H1510" s="125"/>
      <c r="I1510" s="126"/>
      <c r="J1510" s="127"/>
      <c r="K1510" s="127"/>
      <c r="L1510" s="128" t="str">
        <f>IF(E1510+G1510=0,"",((E1510*'Emission Factors'!C$23)+(G1510*'Emission Factors'!$C$25)))</f>
        <v/>
      </c>
      <c r="M1510" s="128" t="str">
        <f>IF(E1510+G1510=0,"",((E1510*'Emission Factors'!C$24)+(G1510*'Emission Factors'!$C$26)))</f>
        <v/>
      </c>
      <c r="N1510" s="128" t="str">
        <f t="shared" si="69"/>
        <v/>
      </c>
      <c r="O1510" s="128" t="str">
        <f t="shared" si="70"/>
        <v/>
      </c>
      <c r="P1510" s="128" t="str">
        <f>IFERROR(N1510*'Emission Factors'!C$10+O1510*'Emission Factors'!C$17,"")</f>
        <v/>
      </c>
      <c r="Q1510" s="129" t="str">
        <f t="shared" si="71"/>
        <v/>
      </c>
      <c r="R1510" s="130" t="str">
        <f>IFERROR(N1510*'Emission Factors'!C$11+O1510*'Emission Factors'!C$18,"")</f>
        <v/>
      </c>
      <c r="S1510" s="130" t="str">
        <f>IFERROR(N1510*'Emission Factors'!C$12+O1510*'Emission Factors'!C$19,"")</f>
        <v/>
      </c>
      <c r="T1510" s="130" t="str">
        <f>IFERROR(N1510*'Emission Factors'!C$13+O1510*'Emission Factors'!C$20,"")</f>
        <v/>
      </c>
      <c r="U1510" s="131" t="str">
        <f>IFERROR(IF(K1510="Residential",N1510*'Emission Factors'!$C$14+O1510*'Emission Factors'!$C$21,N1510*'Emission Factors'!$C$15+O1510*'Emission Factors'!$C$22),"")</f>
        <v/>
      </c>
    </row>
    <row r="1511" spans="2:21" ht="15" customHeight="1" x14ac:dyDescent="0.3">
      <c r="B1511" s="123"/>
      <c r="C1511" s="124"/>
      <c r="D1511" s="132"/>
      <c r="E1511" s="124"/>
      <c r="F1511" s="124"/>
      <c r="G1511" s="124"/>
      <c r="H1511" s="125"/>
      <c r="I1511" s="126"/>
      <c r="J1511" s="127"/>
      <c r="K1511" s="127"/>
      <c r="L1511" s="128" t="str">
        <f>IF(E1511+G1511=0,"",((E1511*'Emission Factors'!C$23)+(G1511*'Emission Factors'!$C$25)))</f>
        <v/>
      </c>
      <c r="M1511" s="128" t="str">
        <f>IF(E1511+G1511=0,"",((E1511*'Emission Factors'!C$24)+(G1511*'Emission Factors'!$C$26)))</f>
        <v/>
      </c>
      <c r="N1511" s="128" t="str">
        <f t="shared" si="69"/>
        <v/>
      </c>
      <c r="O1511" s="128" t="str">
        <f t="shared" si="70"/>
        <v/>
      </c>
      <c r="P1511" s="128" t="str">
        <f>IFERROR(N1511*'Emission Factors'!C$10+O1511*'Emission Factors'!C$17,"")</f>
        <v/>
      </c>
      <c r="Q1511" s="129" t="str">
        <f t="shared" si="71"/>
        <v/>
      </c>
      <c r="R1511" s="130" t="str">
        <f>IFERROR(N1511*'Emission Factors'!C$11+O1511*'Emission Factors'!C$18,"")</f>
        <v/>
      </c>
      <c r="S1511" s="130" t="str">
        <f>IFERROR(N1511*'Emission Factors'!C$12+O1511*'Emission Factors'!C$19,"")</f>
        <v/>
      </c>
      <c r="T1511" s="130" t="str">
        <f>IFERROR(N1511*'Emission Factors'!C$13+O1511*'Emission Factors'!C$20,"")</f>
        <v/>
      </c>
      <c r="U1511" s="131" t="str">
        <f>IFERROR(IF(K1511="Residential",N1511*'Emission Factors'!$C$14+O1511*'Emission Factors'!$C$21,N1511*'Emission Factors'!$C$15+O1511*'Emission Factors'!$C$22),"")</f>
        <v/>
      </c>
    </row>
    <row r="1512" spans="2:21" ht="15" customHeight="1" x14ac:dyDescent="0.3">
      <c r="B1512" s="123"/>
      <c r="C1512" s="124"/>
      <c r="D1512" s="132"/>
      <c r="E1512" s="124"/>
      <c r="F1512" s="124"/>
      <c r="G1512" s="124"/>
      <c r="H1512" s="125"/>
      <c r="I1512" s="126"/>
      <c r="J1512" s="127"/>
      <c r="K1512" s="127"/>
      <c r="L1512" s="128" t="str">
        <f>IF(E1512+G1512=0,"",((E1512*'Emission Factors'!C$23)+(G1512*'Emission Factors'!$C$25)))</f>
        <v/>
      </c>
      <c r="M1512" s="128" t="str">
        <f>IF(E1512+G1512=0,"",((E1512*'Emission Factors'!C$24)+(G1512*'Emission Factors'!$C$26)))</f>
        <v/>
      </c>
      <c r="N1512" s="128" t="str">
        <f t="shared" si="69"/>
        <v/>
      </c>
      <c r="O1512" s="128" t="str">
        <f t="shared" si="70"/>
        <v/>
      </c>
      <c r="P1512" s="128" t="str">
        <f>IFERROR(N1512*'Emission Factors'!C$10+O1512*'Emission Factors'!C$17,"")</f>
        <v/>
      </c>
      <c r="Q1512" s="129" t="str">
        <f t="shared" si="71"/>
        <v/>
      </c>
      <c r="R1512" s="130" t="str">
        <f>IFERROR(N1512*'Emission Factors'!C$11+O1512*'Emission Factors'!C$18,"")</f>
        <v/>
      </c>
      <c r="S1512" s="130" t="str">
        <f>IFERROR(N1512*'Emission Factors'!C$12+O1512*'Emission Factors'!C$19,"")</f>
        <v/>
      </c>
      <c r="T1512" s="130" t="str">
        <f>IFERROR(N1512*'Emission Factors'!C$13+O1512*'Emission Factors'!C$20,"")</f>
        <v/>
      </c>
      <c r="U1512" s="131" t="str">
        <f>IFERROR(IF(K1512="Residential",N1512*'Emission Factors'!$C$14+O1512*'Emission Factors'!$C$21,N1512*'Emission Factors'!$C$15+O1512*'Emission Factors'!$C$22),"")</f>
        <v/>
      </c>
    </row>
    <row r="1513" spans="2:21" ht="15" customHeight="1" x14ac:dyDescent="0.3">
      <c r="B1513" s="123"/>
      <c r="C1513" s="124"/>
      <c r="D1513" s="132"/>
      <c r="E1513" s="124"/>
      <c r="F1513" s="124"/>
      <c r="G1513" s="124"/>
      <c r="H1513" s="125"/>
      <c r="I1513" s="126"/>
      <c r="J1513" s="127"/>
      <c r="K1513" s="127"/>
      <c r="L1513" s="128" t="str">
        <f>IF(E1513+G1513=0,"",((E1513*'Emission Factors'!C$23)+(G1513*'Emission Factors'!$C$25)))</f>
        <v/>
      </c>
      <c r="M1513" s="128" t="str">
        <f>IF(E1513+G1513=0,"",((E1513*'Emission Factors'!C$24)+(G1513*'Emission Factors'!$C$26)))</f>
        <v/>
      </c>
      <c r="N1513" s="128" t="str">
        <f t="shared" si="69"/>
        <v/>
      </c>
      <c r="O1513" s="128" t="str">
        <f t="shared" si="70"/>
        <v/>
      </c>
      <c r="P1513" s="128" t="str">
        <f>IFERROR(N1513*'Emission Factors'!C$10+O1513*'Emission Factors'!C$17,"")</f>
        <v/>
      </c>
      <c r="Q1513" s="129" t="str">
        <f t="shared" si="71"/>
        <v/>
      </c>
      <c r="R1513" s="130" t="str">
        <f>IFERROR(N1513*'Emission Factors'!C$11+O1513*'Emission Factors'!C$18,"")</f>
        <v/>
      </c>
      <c r="S1513" s="130" t="str">
        <f>IFERROR(N1513*'Emission Factors'!C$12+O1513*'Emission Factors'!C$19,"")</f>
        <v/>
      </c>
      <c r="T1513" s="130" t="str">
        <f>IFERROR(N1513*'Emission Factors'!C$13+O1513*'Emission Factors'!C$20,"")</f>
        <v/>
      </c>
      <c r="U1513" s="131" t="str">
        <f>IFERROR(IF(K1513="Residential",N1513*'Emission Factors'!$C$14+O1513*'Emission Factors'!$C$21,N1513*'Emission Factors'!$C$15+O1513*'Emission Factors'!$C$22),"")</f>
        <v/>
      </c>
    </row>
    <row r="1514" spans="2:21" ht="15" customHeight="1" x14ac:dyDescent="0.3">
      <c r="B1514" s="123"/>
      <c r="C1514" s="124"/>
      <c r="D1514" s="132"/>
      <c r="E1514" s="124"/>
      <c r="F1514" s="124"/>
      <c r="G1514" s="124"/>
      <c r="H1514" s="125"/>
      <c r="I1514" s="126"/>
      <c r="J1514" s="127"/>
      <c r="K1514" s="127"/>
      <c r="L1514" s="128" t="str">
        <f>IF(E1514+G1514=0,"",((E1514*'Emission Factors'!C$23)+(G1514*'Emission Factors'!$C$25)))</f>
        <v/>
      </c>
      <c r="M1514" s="128" t="str">
        <f>IF(E1514+G1514=0,"",((E1514*'Emission Factors'!C$24)+(G1514*'Emission Factors'!$C$26)))</f>
        <v/>
      </c>
      <c r="N1514" s="128" t="str">
        <f t="shared" si="69"/>
        <v/>
      </c>
      <c r="O1514" s="128" t="str">
        <f t="shared" si="70"/>
        <v/>
      </c>
      <c r="P1514" s="128" t="str">
        <f>IFERROR(N1514*'Emission Factors'!C$10+O1514*'Emission Factors'!C$17,"")</f>
        <v/>
      </c>
      <c r="Q1514" s="129" t="str">
        <f t="shared" si="71"/>
        <v/>
      </c>
      <c r="R1514" s="130" t="str">
        <f>IFERROR(N1514*'Emission Factors'!C$11+O1514*'Emission Factors'!C$18,"")</f>
        <v/>
      </c>
      <c r="S1514" s="130" t="str">
        <f>IFERROR(N1514*'Emission Factors'!C$12+O1514*'Emission Factors'!C$19,"")</f>
        <v/>
      </c>
      <c r="T1514" s="130" t="str">
        <f>IFERROR(N1514*'Emission Factors'!C$13+O1514*'Emission Factors'!C$20,"")</f>
        <v/>
      </c>
      <c r="U1514" s="131" t="str">
        <f>IFERROR(IF(K1514="Residential",N1514*'Emission Factors'!$C$14+O1514*'Emission Factors'!$C$21,N1514*'Emission Factors'!$C$15+O1514*'Emission Factors'!$C$22),"")</f>
        <v/>
      </c>
    </row>
    <row r="1515" spans="2:21" ht="15" customHeight="1" x14ac:dyDescent="0.3">
      <c r="B1515" s="123"/>
      <c r="C1515" s="124"/>
      <c r="D1515" s="132"/>
      <c r="E1515" s="124"/>
      <c r="F1515" s="124"/>
      <c r="G1515" s="124"/>
      <c r="H1515" s="125"/>
      <c r="I1515" s="126"/>
      <c r="J1515" s="127"/>
      <c r="K1515" s="127"/>
      <c r="L1515" s="128" t="str">
        <f>IF(E1515+G1515=0,"",((E1515*'Emission Factors'!C$23)+(G1515*'Emission Factors'!$C$25)))</f>
        <v/>
      </c>
      <c r="M1515" s="128" t="str">
        <f>IF(E1515+G1515=0,"",((E1515*'Emission Factors'!C$24)+(G1515*'Emission Factors'!$C$26)))</f>
        <v/>
      </c>
      <c r="N1515" s="128" t="str">
        <f t="shared" si="69"/>
        <v/>
      </c>
      <c r="O1515" s="128" t="str">
        <f t="shared" si="70"/>
        <v/>
      </c>
      <c r="P1515" s="128" t="str">
        <f>IFERROR(N1515*'Emission Factors'!C$10+O1515*'Emission Factors'!C$17,"")</f>
        <v/>
      </c>
      <c r="Q1515" s="129" t="str">
        <f t="shared" si="71"/>
        <v/>
      </c>
      <c r="R1515" s="130" t="str">
        <f>IFERROR(N1515*'Emission Factors'!C$11+O1515*'Emission Factors'!C$18,"")</f>
        <v/>
      </c>
      <c r="S1515" s="130" t="str">
        <f>IFERROR(N1515*'Emission Factors'!C$12+O1515*'Emission Factors'!C$19,"")</f>
        <v/>
      </c>
      <c r="T1515" s="130" t="str">
        <f>IFERROR(N1515*'Emission Factors'!C$13+O1515*'Emission Factors'!C$20,"")</f>
        <v/>
      </c>
      <c r="U1515" s="131" t="str">
        <f>IFERROR(IF(K1515="Residential",N1515*'Emission Factors'!$C$14+O1515*'Emission Factors'!$C$21,N1515*'Emission Factors'!$C$15+O1515*'Emission Factors'!$C$22),"")</f>
        <v/>
      </c>
    </row>
    <row r="1516" spans="2:21" ht="15" customHeight="1" x14ac:dyDescent="0.3">
      <c r="B1516" s="123"/>
      <c r="C1516" s="124"/>
      <c r="D1516" s="132"/>
      <c r="E1516" s="124"/>
      <c r="F1516" s="124"/>
      <c r="G1516" s="124"/>
      <c r="H1516" s="125"/>
      <c r="I1516" s="126"/>
      <c r="J1516" s="127"/>
      <c r="K1516" s="127"/>
      <c r="L1516" s="128" t="str">
        <f>IF(E1516+G1516=0,"",((E1516*'Emission Factors'!C$23)+(G1516*'Emission Factors'!$C$25)))</f>
        <v/>
      </c>
      <c r="M1516" s="128" t="str">
        <f>IF(E1516+G1516=0,"",((E1516*'Emission Factors'!C$24)+(G1516*'Emission Factors'!$C$26)))</f>
        <v/>
      </c>
      <c r="N1516" s="128" t="str">
        <f t="shared" si="69"/>
        <v/>
      </c>
      <c r="O1516" s="128" t="str">
        <f t="shared" si="70"/>
        <v/>
      </c>
      <c r="P1516" s="128" t="str">
        <f>IFERROR(N1516*'Emission Factors'!C$10+O1516*'Emission Factors'!C$17,"")</f>
        <v/>
      </c>
      <c r="Q1516" s="129" t="str">
        <f t="shared" si="71"/>
        <v/>
      </c>
      <c r="R1516" s="130" t="str">
        <f>IFERROR(N1516*'Emission Factors'!C$11+O1516*'Emission Factors'!C$18,"")</f>
        <v/>
      </c>
      <c r="S1516" s="130" t="str">
        <f>IFERROR(N1516*'Emission Factors'!C$12+O1516*'Emission Factors'!C$19,"")</f>
        <v/>
      </c>
      <c r="T1516" s="130" t="str">
        <f>IFERROR(N1516*'Emission Factors'!C$13+O1516*'Emission Factors'!C$20,"")</f>
        <v/>
      </c>
      <c r="U1516" s="131" t="str">
        <f>IFERROR(IF(K1516="Residential",N1516*'Emission Factors'!$C$14+O1516*'Emission Factors'!$C$21,N1516*'Emission Factors'!$C$15+O1516*'Emission Factors'!$C$22),"")</f>
        <v/>
      </c>
    </row>
    <row r="1517" spans="2:21" ht="15" customHeight="1" x14ac:dyDescent="0.3">
      <c r="B1517" s="123"/>
      <c r="C1517" s="124"/>
      <c r="D1517" s="132"/>
      <c r="E1517" s="124"/>
      <c r="F1517" s="124"/>
      <c r="G1517" s="124"/>
      <c r="H1517" s="125"/>
      <c r="I1517" s="126"/>
      <c r="J1517" s="127"/>
      <c r="K1517" s="127"/>
      <c r="L1517" s="128" t="str">
        <f>IF(E1517+G1517=0,"",((E1517*'Emission Factors'!C$23)+(G1517*'Emission Factors'!$C$25)))</f>
        <v/>
      </c>
      <c r="M1517" s="128" t="str">
        <f>IF(E1517+G1517=0,"",((E1517*'Emission Factors'!C$24)+(G1517*'Emission Factors'!$C$26)))</f>
        <v/>
      </c>
      <c r="N1517" s="128" t="str">
        <f t="shared" si="69"/>
        <v/>
      </c>
      <c r="O1517" s="128" t="str">
        <f t="shared" si="70"/>
        <v/>
      </c>
      <c r="P1517" s="128" t="str">
        <f>IFERROR(N1517*'Emission Factors'!C$10+O1517*'Emission Factors'!C$17,"")</f>
        <v/>
      </c>
      <c r="Q1517" s="129" t="str">
        <f t="shared" si="71"/>
        <v/>
      </c>
      <c r="R1517" s="130" t="str">
        <f>IFERROR(N1517*'Emission Factors'!C$11+O1517*'Emission Factors'!C$18,"")</f>
        <v/>
      </c>
      <c r="S1517" s="130" t="str">
        <f>IFERROR(N1517*'Emission Factors'!C$12+O1517*'Emission Factors'!C$19,"")</f>
        <v/>
      </c>
      <c r="T1517" s="130" t="str">
        <f>IFERROR(N1517*'Emission Factors'!C$13+O1517*'Emission Factors'!C$20,"")</f>
        <v/>
      </c>
      <c r="U1517" s="131" t="str">
        <f>IFERROR(IF(K1517="Residential",N1517*'Emission Factors'!$C$14+O1517*'Emission Factors'!$C$21,N1517*'Emission Factors'!$C$15+O1517*'Emission Factors'!$C$22),"")</f>
        <v/>
      </c>
    </row>
    <row r="1518" spans="2:21" ht="15" customHeight="1" x14ac:dyDescent="0.3">
      <c r="B1518" s="123"/>
      <c r="C1518" s="124"/>
      <c r="D1518" s="132"/>
      <c r="E1518" s="124"/>
      <c r="F1518" s="124"/>
      <c r="G1518" s="124"/>
      <c r="H1518" s="125"/>
      <c r="I1518" s="126"/>
      <c r="J1518" s="127"/>
      <c r="K1518" s="127"/>
      <c r="L1518" s="128" t="str">
        <f>IF(E1518+G1518=0,"",((E1518*'Emission Factors'!C$23)+(G1518*'Emission Factors'!$C$25)))</f>
        <v/>
      </c>
      <c r="M1518" s="128" t="str">
        <f>IF(E1518+G1518=0,"",((E1518*'Emission Factors'!C$24)+(G1518*'Emission Factors'!$C$26)))</f>
        <v/>
      </c>
      <c r="N1518" s="128" t="str">
        <f t="shared" si="69"/>
        <v/>
      </c>
      <c r="O1518" s="128" t="str">
        <f t="shared" si="70"/>
        <v/>
      </c>
      <c r="P1518" s="128" t="str">
        <f>IFERROR(N1518*'Emission Factors'!C$10+O1518*'Emission Factors'!C$17,"")</f>
        <v/>
      </c>
      <c r="Q1518" s="129" t="str">
        <f t="shared" si="71"/>
        <v/>
      </c>
      <c r="R1518" s="130" t="str">
        <f>IFERROR(N1518*'Emission Factors'!C$11+O1518*'Emission Factors'!C$18,"")</f>
        <v/>
      </c>
      <c r="S1518" s="130" t="str">
        <f>IFERROR(N1518*'Emission Factors'!C$12+O1518*'Emission Factors'!C$19,"")</f>
        <v/>
      </c>
      <c r="T1518" s="130" t="str">
        <f>IFERROR(N1518*'Emission Factors'!C$13+O1518*'Emission Factors'!C$20,"")</f>
        <v/>
      </c>
      <c r="U1518" s="131" t="str">
        <f>IFERROR(IF(K1518="Residential",N1518*'Emission Factors'!$C$14+O1518*'Emission Factors'!$C$21,N1518*'Emission Factors'!$C$15+O1518*'Emission Factors'!$C$22),"")</f>
        <v/>
      </c>
    </row>
    <row r="1519" spans="2:21" ht="15" customHeight="1" x14ac:dyDescent="0.3">
      <c r="B1519" s="123"/>
      <c r="C1519" s="124"/>
      <c r="D1519" s="132"/>
      <c r="E1519" s="124"/>
      <c r="F1519" s="124"/>
      <c r="G1519" s="124"/>
      <c r="H1519" s="125"/>
      <c r="I1519" s="126"/>
      <c r="J1519" s="127"/>
      <c r="K1519" s="127"/>
      <c r="L1519" s="128" t="str">
        <f>IF(E1519+G1519=0,"",((E1519*'Emission Factors'!C$23)+(G1519*'Emission Factors'!$C$25)))</f>
        <v/>
      </c>
      <c r="M1519" s="128" t="str">
        <f>IF(E1519+G1519=0,"",((E1519*'Emission Factors'!C$24)+(G1519*'Emission Factors'!$C$26)))</f>
        <v/>
      </c>
      <c r="N1519" s="128" t="str">
        <f t="shared" si="69"/>
        <v/>
      </c>
      <c r="O1519" s="128" t="str">
        <f t="shared" si="70"/>
        <v/>
      </c>
      <c r="P1519" s="128" t="str">
        <f>IFERROR(N1519*'Emission Factors'!C$10+O1519*'Emission Factors'!C$17,"")</f>
        <v/>
      </c>
      <c r="Q1519" s="129" t="str">
        <f t="shared" si="71"/>
        <v/>
      </c>
      <c r="R1519" s="130" t="str">
        <f>IFERROR(N1519*'Emission Factors'!C$11+O1519*'Emission Factors'!C$18,"")</f>
        <v/>
      </c>
      <c r="S1519" s="130" t="str">
        <f>IFERROR(N1519*'Emission Factors'!C$12+O1519*'Emission Factors'!C$19,"")</f>
        <v/>
      </c>
      <c r="T1519" s="130" t="str">
        <f>IFERROR(N1519*'Emission Factors'!C$13+O1519*'Emission Factors'!C$20,"")</f>
        <v/>
      </c>
      <c r="U1519" s="131" t="str">
        <f>IFERROR(IF(K1519="Residential",N1519*'Emission Factors'!$C$14+O1519*'Emission Factors'!$C$21,N1519*'Emission Factors'!$C$15+O1519*'Emission Factors'!$C$22),"")</f>
        <v/>
      </c>
    </row>
    <row r="1520" spans="2:21" ht="15" customHeight="1" x14ac:dyDescent="0.3">
      <c r="B1520" s="123"/>
      <c r="C1520" s="124"/>
      <c r="D1520" s="132"/>
      <c r="E1520" s="124"/>
      <c r="F1520" s="124"/>
      <c r="G1520" s="124"/>
      <c r="H1520" s="125"/>
      <c r="I1520" s="126"/>
      <c r="J1520" s="127"/>
      <c r="K1520" s="127"/>
      <c r="L1520" s="128" t="str">
        <f>IF(E1520+G1520=0,"",((E1520*'Emission Factors'!C$23)+(G1520*'Emission Factors'!$C$25)))</f>
        <v/>
      </c>
      <c r="M1520" s="128" t="str">
        <f>IF(E1520+G1520=0,"",((E1520*'Emission Factors'!C$24)+(G1520*'Emission Factors'!$C$26)))</f>
        <v/>
      </c>
      <c r="N1520" s="128" t="str">
        <f t="shared" si="69"/>
        <v/>
      </c>
      <c r="O1520" s="128" t="str">
        <f t="shared" si="70"/>
        <v/>
      </c>
      <c r="P1520" s="128" t="str">
        <f>IFERROR(N1520*'Emission Factors'!C$10+O1520*'Emission Factors'!C$17,"")</f>
        <v/>
      </c>
      <c r="Q1520" s="129" t="str">
        <f t="shared" si="71"/>
        <v/>
      </c>
      <c r="R1520" s="130" t="str">
        <f>IFERROR(N1520*'Emission Factors'!C$11+O1520*'Emission Factors'!C$18,"")</f>
        <v/>
      </c>
      <c r="S1520" s="130" t="str">
        <f>IFERROR(N1520*'Emission Factors'!C$12+O1520*'Emission Factors'!C$19,"")</f>
        <v/>
      </c>
      <c r="T1520" s="130" t="str">
        <f>IFERROR(N1520*'Emission Factors'!C$13+O1520*'Emission Factors'!C$20,"")</f>
        <v/>
      </c>
      <c r="U1520" s="131" t="str">
        <f>IFERROR(IF(K1520="Residential",N1520*'Emission Factors'!$C$14+O1520*'Emission Factors'!$C$21,N1520*'Emission Factors'!$C$15+O1520*'Emission Factors'!$C$22),"")</f>
        <v/>
      </c>
    </row>
    <row r="1521" spans="2:21" ht="15" customHeight="1" x14ac:dyDescent="0.3">
      <c r="B1521" s="123"/>
      <c r="C1521" s="124"/>
      <c r="D1521" s="132"/>
      <c r="E1521" s="124"/>
      <c r="F1521" s="124"/>
      <c r="G1521" s="124"/>
      <c r="H1521" s="125"/>
      <c r="I1521" s="126"/>
      <c r="J1521" s="127"/>
      <c r="K1521" s="127"/>
      <c r="L1521" s="128" t="str">
        <f>IF(E1521+G1521=0,"",((E1521*'Emission Factors'!C$23)+(G1521*'Emission Factors'!$C$25)))</f>
        <v/>
      </c>
      <c r="M1521" s="128" t="str">
        <f>IF(E1521+G1521=0,"",((E1521*'Emission Factors'!C$24)+(G1521*'Emission Factors'!$C$26)))</f>
        <v/>
      </c>
      <c r="N1521" s="128" t="str">
        <f t="shared" si="69"/>
        <v/>
      </c>
      <c r="O1521" s="128" t="str">
        <f t="shared" si="70"/>
        <v/>
      </c>
      <c r="P1521" s="128" t="str">
        <f>IFERROR(N1521*'Emission Factors'!C$10+O1521*'Emission Factors'!C$17,"")</f>
        <v/>
      </c>
      <c r="Q1521" s="129" t="str">
        <f t="shared" si="71"/>
        <v/>
      </c>
      <c r="R1521" s="130" t="str">
        <f>IFERROR(N1521*'Emission Factors'!C$11+O1521*'Emission Factors'!C$18,"")</f>
        <v/>
      </c>
      <c r="S1521" s="130" t="str">
        <f>IFERROR(N1521*'Emission Factors'!C$12+O1521*'Emission Factors'!C$19,"")</f>
        <v/>
      </c>
      <c r="T1521" s="130" t="str">
        <f>IFERROR(N1521*'Emission Factors'!C$13+O1521*'Emission Factors'!C$20,"")</f>
        <v/>
      </c>
      <c r="U1521" s="131" t="str">
        <f>IFERROR(IF(K1521="Residential",N1521*'Emission Factors'!$C$14+O1521*'Emission Factors'!$C$21,N1521*'Emission Factors'!$C$15+O1521*'Emission Factors'!$C$22),"")</f>
        <v/>
      </c>
    </row>
    <row r="1522" spans="2:21" ht="15" customHeight="1" x14ac:dyDescent="0.3">
      <c r="B1522" s="123"/>
      <c r="C1522" s="124"/>
      <c r="D1522" s="132"/>
      <c r="E1522" s="124"/>
      <c r="F1522" s="124"/>
      <c r="G1522" s="124"/>
      <c r="H1522" s="125"/>
      <c r="I1522" s="126"/>
      <c r="J1522" s="127"/>
      <c r="K1522" s="127"/>
      <c r="L1522" s="128" t="str">
        <f>IF(E1522+G1522=0,"",((E1522*'Emission Factors'!C$23)+(G1522*'Emission Factors'!$C$25)))</f>
        <v/>
      </c>
      <c r="M1522" s="128" t="str">
        <f>IF(E1522+G1522=0,"",((E1522*'Emission Factors'!C$24)+(G1522*'Emission Factors'!$C$26)))</f>
        <v/>
      </c>
      <c r="N1522" s="128" t="str">
        <f t="shared" si="69"/>
        <v/>
      </c>
      <c r="O1522" s="128" t="str">
        <f t="shared" si="70"/>
        <v/>
      </c>
      <c r="P1522" s="128" t="str">
        <f>IFERROR(N1522*'Emission Factors'!C$10+O1522*'Emission Factors'!C$17,"")</f>
        <v/>
      </c>
      <c r="Q1522" s="129" t="str">
        <f t="shared" si="71"/>
        <v/>
      </c>
      <c r="R1522" s="130" t="str">
        <f>IFERROR(N1522*'Emission Factors'!C$11+O1522*'Emission Factors'!C$18,"")</f>
        <v/>
      </c>
      <c r="S1522" s="130" t="str">
        <f>IFERROR(N1522*'Emission Factors'!C$12+O1522*'Emission Factors'!C$19,"")</f>
        <v/>
      </c>
      <c r="T1522" s="130" t="str">
        <f>IFERROR(N1522*'Emission Factors'!C$13+O1522*'Emission Factors'!C$20,"")</f>
        <v/>
      </c>
      <c r="U1522" s="131" t="str">
        <f>IFERROR(IF(K1522="Residential",N1522*'Emission Factors'!$C$14+O1522*'Emission Factors'!$C$21,N1522*'Emission Factors'!$C$15+O1522*'Emission Factors'!$C$22),"")</f>
        <v/>
      </c>
    </row>
    <row r="1523" spans="2:21" ht="15" customHeight="1" x14ac:dyDescent="0.3">
      <c r="B1523" s="123"/>
      <c r="C1523" s="124"/>
      <c r="D1523" s="132"/>
      <c r="E1523" s="124"/>
      <c r="F1523" s="124"/>
      <c r="G1523" s="124"/>
      <c r="H1523" s="125"/>
      <c r="I1523" s="126"/>
      <c r="J1523" s="127"/>
      <c r="K1523" s="127"/>
      <c r="L1523" s="128" t="str">
        <f>IF(E1523+G1523=0,"",((E1523*'Emission Factors'!C$23)+(G1523*'Emission Factors'!$C$25)))</f>
        <v/>
      </c>
      <c r="M1523" s="128" t="str">
        <f>IF(E1523+G1523=0,"",((E1523*'Emission Factors'!C$24)+(G1523*'Emission Factors'!$C$26)))</f>
        <v/>
      </c>
      <c r="N1523" s="128" t="str">
        <f t="shared" si="69"/>
        <v/>
      </c>
      <c r="O1523" s="128" t="str">
        <f t="shared" si="70"/>
        <v/>
      </c>
      <c r="P1523" s="128" t="str">
        <f>IFERROR(N1523*'Emission Factors'!C$10+O1523*'Emission Factors'!C$17,"")</f>
        <v/>
      </c>
      <c r="Q1523" s="129" t="str">
        <f t="shared" si="71"/>
        <v/>
      </c>
      <c r="R1523" s="130" t="str">
        <f>IFERROR(N1523*'Emission Factors'!C$11+O1523*'Emission Factors'!C$18,"")</f>
        <v/>
      </c>
      <c r="S1523" s="130" t="str">
        <f>IFERROR(N1523*'Emission Factors'!C$12+O1523*'Emission Factors'!C$19,"")</f>
        <v/>
      </c>
      <c r="T1523" s="130" t="str">
        <f>IFERROR(N1523*'Emission Factors'!C$13+O1523*'Emission Factors'!C$20,"")</f>
        <v/>
      </c>
      <c r="U1523" s="131" t="str">
        <f>IFERROR(IF(K1523="Residential",N1523*'Emission Factors'!$C$14+O1523*'Emission Factors'!$C$21,N1523*'Emission Factors'!$C$15+O1523*'Emission Factors'!$C$22),"")</f>
        <v/>
      </c>
    </row>
    <row r="1524" spans="2:21" ht="15" customHeight="1" x14ac:dyDescent="0.3">
      <c r="B1524" s="123"/>
      <c r="C1524" s="124"/>
      <c r="D1524" s="132"/>
      <c r="E1524" s="124"/>
      <c r="F1524" s="124"/>
      <c r="G1524" s="124"/>
      <c r="H1524" s="125"/>
      <c r="I1524" s="126"/>
      <c r="J1524" s="127"/>
      <c r="K1524" s="127"/>
      <c r="L1524" s="128" t="str">
        <f>IF(E1524+G1524=0,"",((E1524*'Emission Factors'!C$23)+(G1524*'Emission Factors'!$C$25)))</f>
        <v/>
      </c>
      <c r="M1524" s="128" t="str">
        <f>IF(E1524+G1524=0,"",((E1524*'Emission Factors'!C$24)+(G1524*'Emission Factors'!$C$26)))</f>
        <v/>
      </c>
      <c r="N1524" s="128" t="str">
        <f t="shared" si="69"/>
        <v/>
      </c>
      <c r="O1524" s="128" t="str">
        <f t="shared" si="70"/>
        <v/>
      </c>
      <c r="P1524" s="128" t="str">
        <f>IFERROR(N1524*'Emission Factors'!C$10+O1524*'Emission Factors'!C$17,"")</f>
        <v/>
      </c>
      <c r="Q1524" s="129" t="str">
        <f t="shared" si="71"/>
        <v/>
      </c>
      <c r="R1524" s="130" t="str">
        <f>IFERROR(N1524*'Emission Factors'!C$11+O1524*'Emission Factors'!C$18,"")</f>
        <v/>
      </c>
      <c r="S1524" s="130" t="str">
        <f>IFERROR(N1524*'Emission Factors'!C$12+O1524*'Emission Factors'!C$19,"")</f>
        <v/>
      </c>
      <c r="T1524" s="130" t="str">
        <f>IFERROR(N1524*'Emission Factors'!C$13+O1524*'Emission Factors'!C$20,"")</f>
        <v/>
      </c>
      <c r="U1524" s="131" t="str">
        <f>IFERROR(IF(K1524="Residential",N1524*'Emission Factors'!$C$14+O1524*'Emission Factors'!$C$21,N1524*'Emission Factors'!$C$15+O1524*'Emission Factors'!$C$22),"")</f>
        <v/>
      </c>
    </row>
    <row r="1525" spans="2:21" ht="15" customHeight="1" x14ac:dyDescent="0.3">
      <c r="B1525" s="123"/>
      <c r="C1525" s="124"/>
      <c r="D1525" s="132"/>
      <c r="E1525" s="124"/>
      <c r="F1525" s="124"/>
      <c r="G1525" s="124"/>
      <c r="H1525" s="125"/>
      <c r="I1525" s="126"/>
      <c r="J1525" s="127"/>
      <c r="K1525" s="127"/>
      <c r="L1525" s="128" t="str">
        <f>IF(E1525+G1525=0,"",((E1525*'Emission Factors'!C$23)+(G1525*'Emission Factors'!$C$25)))</f>
        <v/>
      </c>
      <c r="M1525" s="128" t="str">
        <f>IF(E1525+G1525=0,"",((E1525*'Emission Factors'!C$24)+(G1525*'Emission Factors'!$C$26)))</f>
        <v/>
      </c>
      <c r="N1525" s="128" t="str">
        <f t="shared" si="69"/>
        <v/>
      </c>
      <c r="O1525" s="128" t="str">
        <f t="shared" si="70"/>
        <v/>
      </c>
      <c r="P1525" s="128" t="str">
        <f>IFERROR(N1525*'Emission Factors'!C$10+O1525*'Emission Factors'!C$17,"")</f>
        <v/>
      </c>
      <c r="Q1525" s="129" t="str">
        <f t="shared" si="71"/>
        <v/>
      </c>
      <c r="R1525" s="130" t="str">
        <f>IFERROR(N1525*'Emission Factors'!C$11+O1525*'Emission Factors'!C$18,"")</f>
        <v/>
      </c>
      <c r="S1525" s="130" t="str">
        <f>IFERROR(N1525*'Emission Factors'!C$12+O1525*'Emission Factors'!C$19,"")</f>
        <v/>
      </c>
      <c r="T1525" s="130" t="str">
        <f>IFERROR(N1525*'Emission Factors'!C$13+O1525*'Emission Factors'!C$20,"")</f>
        <v/>
      </c>
      <c r="U1525" s="131" t="str">
        <f>IFERROR(IF(K1525="Residential",N1525*'Emission Factors'!$C$14+O1525*'Emission Factors'!$C$21,N1525*'Emission Factors'!$C$15+O1525*'Emission Factors'!$C$22),"")</f>
        <v/>
      </c>
    </row>
    <row r="1526" spans="2:21" ht="15" customHeight="1" x14ac:dyDescent="0.3">
      <c r="B1526" s="123"/>
      <c r="C1526" s="124"/>
      <c r="D1526" s="132"/>
      <c r="E1526" s="124"/>
      <c r="F1526" s="124"/>
      <c r="G1526" s="124"/>
      <c r="H1526" s="125"/>
      <c r="I1526" s="126"/>
      <c r="J1526" s="127"/>
      <c r="K1526" s="127"/>
      <c r="L1526" s="128" t="str">
        <f>IF(E1526+G1526=0,"",((E1526*'Emission Factors'!C$23)+(G1526*'Emission Factors'!$C$25)))</f>
        <v/>
      </c>
      <c r="M1526" s="128" t="str">
        <f>IF(E1526+G1526=0,"",((E1526*'Emission Factors'!C$24)+(G1526*'Emission Factors'!$C$26)))</f>
        <v/>
      </c>
      <c r="N1526" s="128" t="str">
        <f t="shared" si="69"/>
        <v/>
      </c>
      <c r="O1526" s="128" t="str">
        <f t="shared" si="70"/>
        <v/>
      </c>
      <c r="P1526" s="128" t="str">
        <f>IFERROR(N1526*'Emission Factors'!C$10+O1526*'Emission Factors'!C$17,"")</f>
        <v/>
      </c>
      <c r="Q1526" s="129" t="str">
        <f t="shared" si="71"/>
        <v/>
      </c>
      <c r="R1526" s="130" t="str">
        <f>IFERROR(N1526*'Emission Factors'!C$11+O1526*'Emission Factors'!C$18,"")</f>
        <v/>
      </c>
      <c r="S1526" s="130" t="str">
        <f>IFERROR(N1526*'Emission Factors'!C$12+O1526*'Emission Factors'!C$19,"")</f>
        <v/>
      </c>
      <c r="T1526" s="130" t="str">
        <f>IFERROR(N1526*'Emission Factors'!C$13+O1526*'Emission Factors'!C$20,"")</f>
        <v/>
      </c>
      <c r="U1526" s="131" t="str">
        <f>IFERROR(IF(K1526="Residential",N1526*'Emission Factors'!$C$14+O1526*'Emission Factors'!$C$21,N1526*'Emission Factors'!$C$15+O1526*'Emission Factors'!$C$22),"")</f>
        <v/>
      </c>
    </row>
    <row r="1527" spans="2:21" ht="15" customHeight="1" x14ac:dyDescent="0.3">
      <c r="B1527" s="123"/>
      <c r="C1527" s="124"/>
      <c r="D1527" s="132"/>
      <c r="E1527" s="124"/>
      <c r="F1527" s="124"/>
      <c r="G1527" s="124"/>
      <c r="H1527" s="125"/>
      <c r="I1527" s="126"/>
      <c r="J1527" s="127"/>
      <c r="K1527" s="127"/>
      <c r="L1527" s="128" t="str">
        <f>IF(E1527+G1527=0,"",((E1527*'Emission Factors'!C$23)+(G1527*'Emission Factors'!$C$25)))</f>
        <v/>
      </c>
      <c r="M1527" s="128" t="str">
        <f>IF(E1527+G1527=0,"",((E1527*'Emission Factors'!C$24)+(G1527*'Emission Factors'!$C$26)))</f>
        <v/>
      </c>
      <c r="N1527" s="128" t="str">
        <f t="shared" si="69"/>
        <v/>
      </c>
      <c r="O1527" s="128" t="str">
        <f t="shared" si="70"/>
        <v/>
      </c>
      <c r="P1527" s="128" t="str">
        <f>IFERROR(N1527*'Emission Factors'!C$10+O1527*'Emission Factors'!C$17,"")</f>
        <v/>
      </c>
      <c r="Q1527" s="129" t="str">
        <f t="shared" si="71"/>
        <v/>
      </c>
      <c r="R1527" s="130" t="str">
        <f>IFERROR(N1527*'Emission Factors'!C$11+O1527*'Emission Factors'!C$18,"")</f>
        <v/>
      </c>
      <c r="S1527" s="130" t="str">
        <f>IFERROR(N1527*'Emission Factors'!C$12+O1527*'Emission Factors'!C$19,"")</f>
        <v/>
      </c>
      <c r="T1527" s="130" t="str">
        <f>IFERROR(N1527*'Emission Factors'!C$13+O1527*'Emission Factors'!C$20,"")</f>
        <v/>
      </c>
      <c r="U1527" s="131" t="str">
        <f>IFERROR(IF(K1527="Residential",N1527*'Emission Factors'!$C$14+O1527*'Emission Factors'!$C$21,N1527*'Emission Factors'!$C$15+O1527*'Emission Factors'!$C$22),"")</f>
        <v/>
      </c>
    </row>
    <row r="1528" spans="2:21" ht="15" customHeight="1" x14ac:dyDescent="0.3">
      <c r="B1528" s="123"/>
      <c r="C1528" s="124"/>
      <c r="D1528" s="132"/>
      <c r="E1528" s="124"/>
      <c r="F1528" s="124"/>
      <c r="G1528" s="124"/>
      <c r="H1528" s="125"/>
      <c r="I1528" s="126"/>
      <c r="J1528" s="127"/>
      <c r="K1528" s="127"/>
      <c r="L1528" s="128" t="str">
        <f>IF(E1528+G1528=0,"",((E1528*'Emission Factors'!C$23)+(G1528*'Emission Factors'!$C$25)))</f>
        <v/>
      </c>
      <c r="M1528" s="128" t="str">
        <f>IF(E1528+G1528=0,"",((E1528*'Emission Factors'!C$24)+(G1528*'Emission Factors'!$C$26)))</f>
        <v/>
      </c>
      <c r="N1528" s="128" t="str">
        <f t="shared" si="69"/>
        <v/>
      </c>
      <c r="O1528" s="128" t="str">
        <f t="shared" si="70"/>
        <v/>
      </c>
      <c r="P1528" s="128" t="str">
        <f>IFERROR(N1528*'Emission Factors'!C$10+O1528*'Emission Factors'!C$17,"")</f>
        <v/>
      </c>
      <c r="Q1528" s="129" t="str">
        <f t="shared" si="71"/>
        <v/>
      </c>
      <c r="R1528" s="130" t="str">
        <f>IFERROR(N1528*'Emission Factors'!C$11+O1528*'Emission Factors'!C$18,"")</f>
        <v/>
      </c>
      <c r="S1528" s="130" t="str">
        <f>IFERROR(N1528*'Emission Factors'!C$12+O1528*'Emission Factors'!C$19,"")</f>
        <v/>
      </c>
      <c r="T1528" s="130" t="str">
        <f>IFERROR(N1528*'Emission Factors'!C$13+O1528*'Emission Factors'!C$20,"")</f>
        <v/>
      </c>
      <c r="U1528" s="131" t="str">
        <f>IFERROR(IF(K1528="Residential",N1528*'Emission Factors'!$C$14+O1528*'Emission Factors'!$C$21,N1528*'Emission Factors'!$C$15+O1528*'Emission Factors'!$C$22),"")</f>
        <v/>
      </c>
    </row>
    <row r="1529" spans="2:21" ht="15" customHeight="1" x14ac:dyDescent="0.3">
      <c r="B1529" s="123"/>
      <c r="C1529" s="124"/>
      <c r="D1529" s="132"/>
      <c r="E1529" s="124"/>
      <c r="F1529" s="124"/>
      <c r="G1529" s="124"/>
      <c r="H1529" s="125"/>
      <c r="I1529" s="126"/>
      <c r="J1529" s="127"/>
      <c r="K1529" s="127"/>
      <c r="L1529" s="128" t="str">
        <f>IF(E1529+G1529=0,"",((E1529*'Emission Factors'!C$23)+(G1529*'Emission Factors'!$C$25)))</f>
        <v/>
      </c>
      <c r="M1529" s="128" t="str">
        <f>IF(E1529+G1529=0,"",((E1529*'Emission Factors'!C$24)+(G1529*'Emission Factors'!$C$26)))</f>
        <v/>
      </c>
      <c r="N1529" s="128" t="str">
        <f t="shared" si="69"/>
        <v/>
      </c>
      <c r="O1529" s="128" t="str">
        <f t="shared" si="70"/>
        <v/>
      </c>
      <c r="P1529" s="128" t="str">
        <f>IFERROR(N1529*'Emission Factors'!C$10+O1529*'Emission Factors'!C$17,"")</f>
        <v/>
      </c>
      <c r="Q1529" s="129" t="str">
        <f t="shared" si="71"/>
        <v/>
      </c>
      <c r="R1529" s="130" t="str">
        <f>IFERROR(N1529*'Emission Factors'!C$11+O1529*'Emission Factors'!C$18,"")</f>
        <v/>
      </c>
      <c r="S1529" s="130" t="str">
        <f>IFERROR(N1529*'Emission Factors'!C$12+O1529*'Emission Factors'!C$19,"")</f>
        <v/>
      </c>
      <c r="T1529" s="130" t="str">
        <f>IFERROR(N1529*'Emission Factors'!C$13+O1529*'Emission Factors'!C$20,"")</f>
        <v/>
      </c>
      <c r="U1529" s="131" t="str">
        <f>IFERROR(IF(K1529="Residential",N1529*'Emission Factors'!$C$14+O1529*'Emission Factors'!$C$21,N1529*'Emission Factors'!$C$15+O1529*'Emission Factors'!$C$22),"")</f>
        <v/>
      </c>
    </row>
    <row r="1530" spans="2:21" ht="15" customHeight="1" x14ac:dyDescent="0.3">
      <c r="B1530" s="123"/>
      <c r="C1530" s="124"/>
      <c r="D1530" s="132"/>
      <c r="E1530" s="124"/>
      <c r="F1530" s="124"/>
      <c r="G1530" s="124"/>
      <c r="H1530" s="125"/>
      <c r="I1530" s="126"/>
      <c r="J1530" s="127"/>
      <c r="K1530" s="127"/>
      <c r="L1530" s="128" t="str">
        <f>IF(E1530+G1530=0,"",((E1530*'Emission Factors'!C$23)+(G1530*'Emission Factors'!$C$25)))</f>
        <v/>
      </c>
      <c r="M1530" s="128" t="str">
        <f>IF(E1530+G1530=0,"",((E1530*'Emission Factors'!C$24)+(G1530*'Emission Factors'!$C$26)))</f>
        <v/>
      </c>
      <c r="N1530" s="128" t="str">
        <f t="shared" si="69"/>
        <v/>
      </c>
      <c r="O1530" s="128" t="str">
        <f t="shared" si="70"/>
        <v/>
      </c>
      <c r="P1530" s="128" t="str">
        <f>IFERROR(N1530*'Emission Factors'!C$10+O1530*'Emission Factors'!C$17,"")</f>
        <v/>
      </c>
      <c r="Q1530" s="129" t="str">
        <f t="shared" si="71"/>
        <v/>
      </c>
      <c r="R1530" s="130" t="str">
        <f>IFERROR(N1530*'Emission Factors'!C$11+O1530*'Emission Factors'!C$18,"")</f>
        <v/>
      </c>
      <c r="S1530" s="130" t="str">
        <f>IFERROR(N1530*'Emission Factors'!C$12+O1530*'Emission Factors'!C$19,"")</f>
        <v/>
      </c>
      <c r="T1530" s="130" t="str">
        <f>IFERROR(N1530*'Emission Factors'!C$13+O1530*'Emission Factors'!C$20,"")</f>
        <v/>
      </c>
      <c r="U1530" s="131" t="str">
        <f>IFERROR(IF(K1530="Residential",N1530*'Emission Factors'!$C$14+O1530*'Emission Factors'!$C$21,N1530*'Emission Factors'!$C$15+O1530*'Emission Factors'!$C$22),"")</f>
        <v/>
      </c>
    </row>
    <row r="1531" spans="2:21" ht="15" customHeight="1" x14ac:dyDescent="0.3">
      <c r="B1531" s="123"/>
      <c r="C1531" s="124"/>
      <c r="D1531" s="132"/>
      <c r="E1531" s="124"/>
      <c r="F1531" s="124"/>
      <c r="G1531" s="124"/>
      <c r="H1531" s="125"/>
      <c r="I1531" s="126"/>
      <c r="J1531" s="127"/>
      <c r="K1531" s="127"/>
      <c r="L1531" s="128" t="str">
        <f>IF(E1531+G1531=0,"",((E1531*'Emission Factors'!C$23)+(G1531*'Emission Factors'!$C$25)))</f>
        <v/>
      </c>
      <c r="M1531" s="128" t="str">
        <f>IF(E1531+G1531=0,"",((E1531*'Emission Factors'!C$24)+(G1531*'Emission Factors'!$C$26)))</f>
        <v/>
      </c>
      <c r="N1531" s="128" t="str">
        <f t="shared" si="69"/>
        <v/>
      </c>
      <c r="O1531" s="128" t="str">
        <f t="shared" si="70"/>
        <v/>
      </c>
      <c r="P1531" s="128" t="str">
        <f>IFERROR(N1531*'Emission Factors'!C$10+O1531*'Emission Factors'!C$17,"")</f>
        <v/>
      </c>
      <c r="Q1531" s="129" t="str">
        <f t="shared" si="71"/>
        <v/>
      </c>
      <c r="R1531" s="130" t="str">
        <f>IFERROR(N1531*'Emission Factors'!C$11+O1531*'Emission Factors'!C$18,"")</f>
        <v/>
      </c>
      <c r="S1531" s="130" t="str">
        <f>IFERROR(N1531*'Emission Factors'!C$12+O1531*'Emission Factors'!C$19,"")</f>
        <v/>
      </c>
      <c r="T1531" s="130" t="str">
        <f>IFERROR(N1531*'Emission Factors'!C$13+O1531*'Emission Factors'!C$20,"")</f>
        <v/>
      </c>
      <c r="U1531" s="131" t="str">
        <f>IFERROR(IF(K1531="Residential",N1531*'Emission Factors'!$C$14+O1531*'Emission Factors'!$C$21,N1531*'Emission Factors'!$C$15+O1531*'Emission Factors'!$C$22),"")</f>
        <v/>
      </c>
    </row>
    <row r="1532" spans="2:21" ht="15" customHeight="1" x14ac:dyDescent="0.3">
      <c r="B1532" s="123"/>
      <c r="C1532" s="124"/>
      <c r="D1532" s="132"/>
      <c r="E1532" s="124"/>
      <c r="F1532" s="124"/>
      <c r="G1532" s="124"/>
      <c r="H1532" s="125"/>
      <c r="I1532" s="126"/>
      <c r="J1532" s="127"/>
      <c r="K1532" s="127"/>
      <c r="L1532" s="128" t="str">
        <f>IF(E1532+G1532=0,"",((E1532*'Emission Factors'!C$23)+(G1532*'Emission Factors'!$C$25)))</f>
        <v/>
      </c>
      <c r="M1532" s="128" t="str">
        <f>IF(E1532+G1532=0,"",((E1532*'Emission Factors'!C$24)+(G1532*'Emission Factors'!$C$26)))</f>
        <v/>
      </c>
      <c r="N1532" s="128" t="str">
        <f t="shared" si="69"/>
        <v/>
      </c>
      <c r="O1532" s="128" t="str">
        <f t="shared" si="70"/>
        <v/>
      </c>
      <c r="P1532" s="128" t="str">
        <f>IFERROR(N1532*'Emission Factors'!C$10+O1532*'Emission Factors'!C$17,"")</f>
        <v/>
      </c>
      <c r="Q1532" s="129" t="str">
        <f t="shared" si="71"/>
        <v/>
      </c>
      <c r="R1532" s="130" t="str">
        <f>IFERROR(N1532*'Emission Factors'!C$11+O1532*'Emission Factors'!C$18,"")</f>
        <v/>
      </c>
      <c r="S1532" s="130" t="str">
        <f>IFERROR(N1532*'Emission Factors'!C$12+O1532*'Emission Factors'!C$19,"")</f>
        <v/>
      </c>
      <c r="T1532" s="130" t="str">
        <f>IFERROR(N1532*'Emission Factors'!C$13+O1532*'Emission Factors'!C$20,"")</f>
        <v/>
      </c>
      <c r="U1532" s="131" t="str">
        <f>IFERROR(IF(K1532="Residential",N1532*'Emission Factors'!$C$14+O1532*'Emission Factors'!$C$21,N1532*'Emission Factors'!$C$15+O1532*'Emission Factors'!$C$22),"")</f>
        <v/>
      </c>
    </row>
    <row r="1533" spans="2:21" ht="15" customHeight="1" x14ac:dyDescent="0.3">
      <c r="B1533" s="123"/>
      <c r="C1533" s="124"/>
      <c r="D1533" s="132"/>
      <c r="E1533" s="124"/>
      <c r="F1533" s="124"/>
      <c r="G1533" s="124"/>
      <c r="H1533" s="125"/>
      <c r="I1533" s="126"/>
      <c r="J1533" s="127"/>
      <c r="K1533" s="127"/>
      <c r="L1533" s="128" t="str">
        <f>IF(E1533+G1533=0,"",((E1533*'Emission Factors'!C$23)+(G1533*'Emission Factors'!$C$25)))</f>
        <v/>
      </c>
      <c r="M1533" s="128" t="str">
        <f>IF(E1533+G1533=0,"",((E1533*'Emission Factors'!C$24)+(G1533*'Emission Factors'!$C$26)))</f>
        <v/>
      </c>
      <c r="N1533" s="128" t="str">
        <f t="shared" si="69"/>
        <v/>
      </c>
      <c r="O1533" s="128" t="str">
        <f t="shared" si="70"/>
        <v/>
      </c>
      <c r="P1533" s="128" t="str">
        <f>IFERROR(N1533*'Emission Factors'!C$10+O1533*'Emission Factors'!C$17,"")</f>
        <v/>
      </c>
      <c r="Q1533" s="129" t="str">
        <f t="shared" si="71"/>
        <v/>
      </c>
      <c r="R1533" s="130" t="str">
        <f>IFERROR(N1533*'Emission Factors'!C$11+O1533*'Emission Factors'!C$18,"")</f>
        <v/>
      </c>
      <c r="S1533" s="130" t="str">
        <f>IFERROR(N1533*'Emission Factors'!C$12+O1533*'Emission Factors'!C$19,"")</f>
        <v/>
      </c>
      <c r="T1533" s="130" t="str">
        <f>IFERROR(N1533*'Emission Factors'!C$13+O1533*'Emission Factors'!C$20,"")</f>
        <v/>
      </c>
      <c r="U1533" s="131" t="str">
        <f>IFERROR(IF(K1533="Residential",N1533*'Emission Factors'!$C$14+O1533*'Emission Factors'!$C$21,N1533*'Emission Factors'!$C$15+O1533*'Emission Factors'!$C$22),"")</f>
        <v/>
      </c>
    </row>
    <row r="1534" spans="2:21" ht="15" customHeight="1" x14ac:dyDescent="0.3">
      <c r="B1534" s="123"/>
      <c r="C1534" s="124"/>
      <c r="D1534" s="132"/>
      <c r="E1534" s="124"/>
      <c r="F1534" s="124"/>
      <c r="G1534" s="124"/>
      <c r="H1534" s="125"/>
      <c r="I1534" s="126"/>
      <c r="J1534" s="127"/>
      <c r="K1534" s="127"/>
      <c r="L1534" s="128" t="str">
        <f>IF(E1534+G1534=0,"",((E1534*'Emission Factors'!C$23)+(G1534*'Emission Factors'!$C$25)))</f>
        <v/>
      </c>
      <c r="M1534" s="128" t="str">
        <f>IF(E1534+G1534=0,"",((E1534*'Emission Factors'!C$24)+(G1534*'Emission Factors'!$C$26)))</f>
        <v/>
      </c>
      <c r="N1534" s="128" t="str">
        <f t="shared" si="69"/>
        <v/>
      </c>
      <c r="O1534" s="128" t="str">
        <f t="shared" si="70"/>
        <v/>
      </c>
      <c r="P1534" s="128" t="str">
        <f>IFERROR(N1534*'Emission Factors'!C$10+O1534*'Emission Factors'!C$17,"")</f>
        <v/>
      </c>
      <c r="Q1534" s="129" t="str">
        <f t="shared" si="71"/>
        <v/>
      </c>
      <c r="R1534" s="130" t="str">
        <f>IFERROR(N1534*'Emission Factors'!C$11+O1534*'Emission Factors'!C$18,"")</f>
        <v/>
      </c>
      <c r="S1534" s="130" t="str">
        <f>IFERROR(N1534*'Emission Factors'!C$12+O1534*'Emission Factors'!C$19,"")</f>
        <v/>
      </c>
      <c r="T1534" s="130" t="str">
        <f>IFERROR(N1534*'Emission Factors'!C$13+O1534*'Emission Factors'!C$20,"")</f>
        <v/>
      </c>
      <c r="U1534" s="131" t="str">
        <f>IFERROR(IF(K1534="Residential",N1534*'Emission Factors'!$C$14+O1534*'Emission Factors'!$C$21,N1534*'Emission Factors'!$C$15+O1534*'Emission Factors'!$C$22),"")</f>
        <v/>
      </c>
    </row>
    <row r="1535" spans="2:21" ht="15" customHeight="1" x14ac:dyDescent="0.3">
      <c r="B1535" s="123"/>
      <c r="C1535" s="124"/>
      <c r="D1535" s="132"/>
      <c r="E1535" s="124"/>
      <c r="F1535" s="124"/>
      <c r="G1535" s="124"/>
      <c r="H1535" s="125"/>
      <c r="I1535" s="126"/>
      <c r="J1535" s="127"/>
      <c r="K1535" s="127"/>
      <c r="L1535" s="128" t="str">
        <f>IF(E1535+G1535=0,"",((E1535*'Emission Factors'!C$23)+(G1535*'Emission Factors'!$C$25)))</f>
        <v/>
      </c>
      <c r="M1535" s="128" t="str">
        <f>IF(E1535+G1535=0,"",((E1535*'Emission Factors'!C$24)+(G1535*'Emission Factors'!$C$26)))</f>
        <v/>
      </c>
      <c r="N1535" s="128" t="str">
        <f t="shared" si="69"/>
        <v/>
      </c>
      <c r="O1535" s="128" t="str">
        <f t="shared" si="70"/>
        <v/>
      </c>
      <c r="P1535" s="128" t="str">
        <f>IFERROR(N1535*'Emission Factors'!C$10+O1535*'Emission Factors'!C$17,"")</f>
        <v/>
      </c>
      <c r="Q1535" s="129" t="str">
        <f t="shared" si="71"/>
        <v/>
      </c>
      <c r="R1535" s="130" t="str">
        <f>IFERROR(N1535*'Emission Factors'!C$11+O1535*'Emission Factors'!C$18,"")</f>
        <v/>
      </c>
      <c r="S1535" s="130" t="str">
        <f>IFERROR(N1535*'Emission Factors'!C$12+O1535*'Emission Factors'!C$19,"")</f>
        <v/>
      </c>
      <c r="T1535" s="130" t="str">
        <f>IFERROR(N1535*'Emission Factors'!C$13+O1535*'Emission Factors'!C$20,"")</f>
        <v/>
      </c>
      <c r="U1535" s="131" t="str">
        <f>IFERROR(IF(K1535="Residential",N1535*'Emission Factors'!$C$14+O1535*'Emission Factors'!$C$21,N1535*'Emission Factors'!$C$15+O1535*'Emission Factors'!$C$22),"")</f>
        <v/>
      </c>
    </row>
    <row r="1536" spans="2:21" ht="15" customHeight="1" x14ac:dyDescent="0.3">
      <c r="B1536" s="123"/>
      <c r="C1536" s="124"/>
      <c r="D1536" s="132"/>
      <c r="E1536" s="124"/>
      <c r="F1536" s="124"/>
      <c r="G1536" s="124"/>
      <c r="H1536" s="125"/>
      <c r="I1536" s="126"/>
      <c r="J1536" s="127"/>
      <c r="K1536" s="127"/>
      <c r="L1536" s="128" t="str">
        <f>IF(E1536+G1536=0,"",((E1536*'Emission Factors'!C$23)+(G1536*'Emission Factors'!$C$25)))</f>
        <v/>
      </c>
      <c r="M1536" s="128" t="str">
        <f>IF(E1536+G1536=0,"",((E1536*'Emission Factors'!C$24)+(G1536*'Emission Factors'!$C$26)))</f>
        <v/>
      </c>
      <c r="N1536" s="128" t="str">
        <f t="shared" si="69"/>
        <v/>
      </c>
      <c r="O1536" s="128" t="str">
        <f t="shared" si="70"/>
        <v/>
      </c>
      <c r="P1536" s="128" t="str">
        <f>IFERROR(N1536*'Emission Factors'!C$10+O1536*'Emission Factors'!C$17,"")</f>
        <v/>
      </c>
      <c r="Q1536" s="129" t="str">
        <f t="shared" si="71"/>
        <v/>
      </c>
      <c r="R1536" s="130" t="str">
        <f>IFERROR(N1536*'Emission Factors'!C$11+O1536*'Emission Factors'!C$18,"")</f>
        <v/>
      </c>
      <c r="S1536" s="130" t="str">
        <f>IFERROR(N1536*'Emission Factors'!C$12+O1536*'Emission Factors'!C$19,"")</f>
        <v/>
      </c>
      <c r="T1536" s="130" t="str">
        <f>IFERROR(N1536*'Emission Factors'!C$13+O1536*'Emission Factors'!C$20,"")</f>
        <v/>
      </c>
      <c r="U1536" s="131" t="str">
        <f>IFERROR(IF(K1536="Residential",N1536*'Emission Factors'!$C$14+O1536*'Emission Factors'!$C$21,N1536*'Emission Factors'!$C$15+O1536*'Emission Factors'!$C$22),"")</f>
        <v/>
      </c>
    </row>
    <row r="1537" spans="2:21" ht="15" customHeight="1" x14ac:dyDescent="0.3">
      <c r="B1537" s="123"/>
      <c r="C1537" s="124"/>
      <c r="D1537" s="132"/>
      <c r="E1537" s="124"/>
      <c r="F1537" s="124"/>
      <c r="G1537" s="124"/>
      <c r="H1537" s="125"/>
      <c r="I1537" s="126"/>
      <c r="J1537" s="127"/>
      <c r="K1537" s="127"/>
      <c r="L1537" s="128" t="str">
        <f>IF(E1537+G1537=0,"",((E1537*'Emission Factors'!C$23)+(G1537*'Emission Factors'!$C$25)))</f>
        <v/>
      </c>
      <c r="M1537" s="128" t="str">
        <f>IF(E1537+G1537=0,"",((E1537*'Emission Factors'!C$24)+(G1537*'Emission Factors'!$C$26)))</f>
        <v/>
      </c>
      <c r="N1537" s="128" t="str">
        <f t="shared" si="69"/>
        <v/>
      </c>
      <c r="O1537" s="128" t="str">
        <f t="shared" si="70"/>
        <v/>
      </c>
      <c r="P1537" s="128" t="str">
        <f>IFERROR(N1537*'Emission Factors'!C$10+O1537*'Emission Factors'!C$17,"")</f>
        <v/>
      </c>
      <c r="Q1537" s="129" t="str">
        <f t="shared" si="71"/>
        <v/>
      </c>
      <c r="R1537" s="130" t="str">
        <f>IFERROR(N1537*'Emission Factors'!C$11+O1537*'Emission Factors'!C$18,"")</f>
        <v/>
      </c>
      <c r="S1537" s="130" t="str">
        <f>IFERROR(N1537*'Emission Factors'!C$12+O1537*'Emission Factors'!C$19,"")</f>
        <v/>
      </c>
      <c r="T1537" s="130" t="str">
        <f>IFERROR(N1537*'Emission Factors'!C$13+O1537*'Emission Factors'!C$20,"")</f>
        <v/>
      </c>
      <c r="U1537" s="131" t="str">
        <f>IFERROR(IF(K1537="Residential",N1537*'Emission Factors'!$C$14+O1537*'Emission Factors'!$C$21,N1537*'Emission Factors'!$C$15+O1537*'Emission Factors'!$C$22),"")</f>
        <v/>
      </c>
    </row>
    <row r="1538" spans="2:21" ht="15" customHeight="1" x14ac:dyDescent="0.3">
      <c r="B1538" s="123"/>
      <c r="C1538" s="124"/>
      <c r="D1538" s="132"/>
      <c r="E1538" s="124"/>
      <c r="F1538" s="124"/>
      <c r="G1538" s="124"/>
      <c r="H1538" s="125"/>
      <c r="I1538" s="126"/>
      <c r="J1538" s="127"/>
      <c r="K1538" s="127"/>
      <c r="L1538" s="128" t="str">
        <f>IF(E1538+G1538=0,"",((E1538*'Emission Factors'!C$23)+(G1538*'Emission Factors'!$C$25)))</f>
        <v/>
      </c>
      <c r="M1538" s="128" t="str">
        <f>IF(E1538+G1538=0,"",((E1538*'Emission Factors'!C$24)+(G1538*'Emission Factors'!$C$26)))</f>
        <v/>
      </c>
      <c r="N1538" s="128" t="str">
        <f t="shared" si="69"/>
        <v/>
      </c>
      <c r="O1538" s="128" t="str">
        <f t="shared" si="70"/>
        <v/>
      </c>
      <c r="P1538" s="128" t="str">
        <f>IFERROR(N1538*'Emission Factors'!C$10+O1538*'Emission Factors'!C$17,"")</f>
        <v/>
      </c>
      <c r="Q1538" s="129" t="str">
        <f t="shared" si="71"/>
        <v/>
      </c>
      <c r="R1538" s="130" t="str">
        <f>IFERROR(N1538*'Emission Factors'!C$11+O1538*'Emission Factors'!C$18,"")</f>
        <v/>
      </c>
      <c r="S1538" s="130" t="str">
        <f>IFERROR(N1538*'Emission Factors'!C$12+O1538*'Emission Factors'!C$19,"")</f>
        <v/>
      </c>
      <c r="T1538" s="130" t="str">
        <f>IFERROR(N1538*'Emission Factors'!C$13+O1538*'Emission Factors'!C$20,"")</f>
        <v/>
      </c>
      <c r="U1538" s="131" t="str">
        <f>IFERROR(IF(K1538="Residential",N1538*'Emission Factors'!$C$14+O1538*'Emission Factors'!$C$21,N1538*'Emission Factors'!$C$15+O1538*'Emission Factors'!$C$22),"")</f>
        <v/>
      </c>
    </row>
    <row r="1539" spans="2:21" ht="15" customHeight="1" x14ac:dyDescent="0.3">
      <c r="B1539" s="123"/>
      <c r="C1539" s="124"/>
      <c r="D1539" s="132"/>
      <c r="E1539" s="124"/>
      <c r="F1539" s="124"/>
      <c r="G1539" s="124"/>
      <c r="H1539" s="125"/>
      <c r="I1539" s="126"/>
      <c r="J1539" s="127"/>
      <c r="K1539" s="127"/>
      <c r="L1539" s="128" t="str">
        <f>IF(E1539+G1539=0,"",((E1539*'Emission Factors'!C$23)+(G1539*'Emission Factors'!$C$25)))</f>
        <v/>
      </c>
      <c r="M1539" s="128" t="str">
        <f>IF(E1539+G1539=0,"",((E1539*'Emission Factors'!C$24)+(G1539*'Emission Factors'!$C$26)))</f>
        <v/>
      </c>
      <c r="N1539" s="128" t="str">
        <f t="shared" si="69"/>
        <v/>
      </c>
      <c r="O1539" s="128" t="str">
        <f t="shared" si="70"/>
        <v/>
      </c>
      <c r="P1539" s="128" t="str">
        <f>IFERROR(N1539*'Emission Factors'!C$10+O1539*'Emission Factors'!C$17,"")</f>
        <v/>
      </c>
      <c r="Q1539" s="129" t="str">
        <f t="shared" si="71"/>
        <v/>
      </c>
      <c r="R1539" s="130" t="str">
        <f>IFERROR(N1539*'Emission Factors'!C$11+O1539*'Emission Factors'!C$18,"")</f>
        <v/>
      </c>
      <c r="S1539" s="130" t="str">
        <f>IFERROR(N1539*'Emission Factors'!C$12+O1539*'Emission Factors'!C$19,"")</f>
        <v/>
      </c>
      <c r="T1539" s="130" t="str">
        <f>IFERROR(N1539*'Emission Factors'!C$13+O1539*'Emission Factors'!C$20,"")</f>
        <v/>
      </c>
      <c r="U1539" s="131" t="str">
        <f>IFERROR(IF(K1539="Residential",N1539*'Emission Factors'!$C$14+O1539*'Emission Factors'!$C$21,N1539*'Emission Factors'!$C$15+O1539*'Emission Factors'!$C$22),"")</f>
        <v/>
      </c>
    </row>
    <row r="1540" spans="2:21" ht="15" customHeight="1" x14ac:dyDescent="0.3">
      <c r="B1540" s="123"/>
      <c r="C1540" s="124"/>
      <c r="D1540" s="132"/>
      <c r="E1540" s="124"/>
      <c r="F1540" s="124"/>
      <c r="G1540" s="124"/>
      <c r="H1540" s="125"/>
      <c r="I1540" s="126"/>
      <c r="J1540" s="127"/>
      <c r="K1540" s="127"/>
      <c r="L1540" s="128" t="str">
        <f>IF(E1540+G1540=0,"",((E1540*'Emission Factors'!C$23)+(G1540*'Emission Factors'!$C$25)))</f>
        <v/>
      </c>
      <c r="M1540" s="128" t="str">
        <f>IF(E1540+G1540=0,"",((E1540*'Emission Factors'!C$24)+(G1540*'Emission Factors'!$C$26)))</f>
        <v/>
      </c>
      <c r="N1540" s="128" t="str">
        <f t="shared" si="69"/>
        <v/>
      </c>
      <c r="O1540" s="128" t="str">
        <f t="shared" si="70"/>
        <v/>
      </c>
      <c r="P1540" s="128" t="str">
        <f>IFERROR(N1540*'Emission Factors'!C$10+O1540*'Emission Factors'!C$17,"")</f>
        <v/>
      </c>
      <c r="Q1540" s="129" t="str">
        <f t="shared" si="71"/>
        <v/>
      </c>
      <c r="R1540" s="130" t="str">
        <f>IFERROR(N1540*'Emission Factors'!C$11+O1540*'Emission Factors'!C$18,"")</f>
        <v/>
      </c>
      <c r="S1540" s="130" t="str">
        <f>IFERROR(N1540*'Emission Factors'!C$12+O1540*'Emission Factors'!C$19,"")</f>
        <v/>
      </c>
      <c r="T1540" s="130" t="str">
        <f>IFERROR(N1540*'Emission Factors'!C$13+O1540*'Emission Factors'!C$20,"")</f>
        <v/>
      </c>
      <c r="U1540" s="131" t="str">
        <f>IFERROR(IF(K1540="Residential",N1540*'Emission Factors'!$C$14+O1540*'Emission Factors'!$C$21,N1540*'Emission Factors'!$C$15+O1540*'Emission Factors'!$C$22),"")</f>
        <v/>
      </c>
    </row>
    <row r="1541" spans="2:21" ht="15" customHeight="1" x14ac:dyDescent="0.3">
      <c r="B1541" s="123"/>
      <c r="C1541" s="124"/>
      <c r="D1541" s="132"/>
      <c r="E1541" s="124"/>
      <c r="F1541" s="124"/>
      <c r="G1541" s="124"/>
      <c r="H1541" s="125"/>
      <c r="I1541" s="126"/>
      <c r="J1541" s="127"/>
      <c r="K1541" s="127"/>
      <c r="L1541" s="128" t="str">
        <f>IF(E1541+G1541=0,"",((E1541*'Emission Factors'!C$23)+(G1541*'Emission Factors'!$C$25)))</f>
        <v/>
      </c>
      <c r="M1541" s="128" t="str">
        <f>IF(E1541+G1541=0,"",((E1541*'Emission Factors'!C$24)+(G1541*'Emission Factors'!$C$26)))</f>
        <v/>
      </c>
      <c r="N1541" s="128" t="str">
        <f t="shared" si="69"/>
        <v/>
      </c>
      <c r="O1541" s="128" t="str">
        <f t="shared" si="70"/>
        <v/>
      </c>
      <c r="P1541" s="128" t="str">
        <f>IFERROR(N1541*'Emission Factors'!C$10+O1541*'Emission Factors'!C$17,"")</f>
        <v/>
      </c>
      <c r="Q1541" s="129" t="str">
        <f t="shared" si="71"/>
        <v/>
      </c>
      <c r="R1541" s="130" t="str">
        <f>IFERROR(N1541*'Emission Factors'!C$11+O1541*'Emission Factors'!C$18,"")</f>
        <v/>
      </c>
      <c r="S1541" s="130" t="str">
        <f>IFERROR(N1541*'Emission Factors'!C$12+O1541*'Emission Factors'!C$19,"")</f>
        <v/>
      </c>
      <c r="T1541" s="130" t="str">
        <f>IFERROR(N1541*'Emission Factors'!C$13+O1541*'Emission Factors'!C$20,"")</f>
        <v/>
      </c>
      <c r="U1541" s="131" t="str">
        <f>IFERROR(IF(K1541="Residential",N1541*'Emission Factors'!$C$14+O1541*'Emission Factors'!$C$21,N1541*'Emission Factors'!$C$15+O1541*'Emission Factors'!$C$22),"")</f>
        <v/>
      </c>
    </row>
    <row r="1542" spans="2:21" ht="15" customHeight="1" x14ac:dyDescent="0.3">
      <c r="B1542" s="123"/>
      <c r="C1542" s="124"/>
      <c r="D1542" s="132"/>
      <c r="E1542" s="124"/>
      <c r="F1542" s="124"/>
      <c r="G1542" s="124"/>
      <c r="H1542" s="125"/>
      <c r="I1542" s="126"/>
      <c r="J1542" s="127"/>
      <c r="K1542" s="127"/>
      <c r="L1542" s="128" t="str">
        <f>IF(E1542+G1542=0,"",((E1542*'Emission Factors'!C$23)+(G1542*'Emission Factors'!$C$25)))</f>
        <v/>
      </c>
      <c r="M1542" s="128" t="str">
        <f>IF(E1542+G1542=0,"",((E1542*'Emission Factors'!C$24)+(G1542*'Emission Factors'!$C$26)))</f>
        <v/>
      </c>
      <c r="N1542" s="128" t="str">
        <f t="shared" si="69"/>
        <v/>
      </c>
      <c r="O1542" s="128" t="str">
        <f t="shared" si="70"/>
        <v/>
      </c>
      <c r="P1542" s="128" t="str">
        <f>IFERROR(N1542*'Emission Factors'!C$10+O1542*'Emission Factors'!C$17,"")</f>
        <v/>
      </c>
      <c r="Q1542" s="129" t="str">
        <f t="shared" si="71"/>
        <v/>
      </c>
      <c r="R1542" s="130" t="str">
        <f>IFERROR(N1542*'Emission Factors'!C$11+O1542*'Emission Factors'!C$18,"")</f>
        <v/>
      </c>
      <c r="S1542" s="130" t="str">
        <f>IFERROR(N1542*'Emission Factors'!C$12+O1542*'Emission Factors'!C$19,"")</f>
        <v/>
      </c>
      <c r="T1542" s="130" t="str">
        <f>IFERROR(N1542*'Emission Factors'!C$13+O1542*'Emission Factors'!C$20,"")</f>
        <v/>
      </c>
      <c r="U1542" s="131" t="str">
        <f>IFERROR(IF(K1542="Residential",N1542*'Emission Factors'!$C$14+O1542*'Emission Factors'!$C$21,N1542*'Emission Factors'!$C$15+O1542*'Emission Factors'!$C$22),"")</f>
        <v/>
      </c>
    </row>
    <row r="1543" spans="2:21" ht="15" customHeight="1" x14ac:dyDescent="0.3">
      <c r="B1543" s="123"/>
      <c r="C1543" s="124"/>
      <c r="D1543" s="132"/>
      <c r="E1543" s="124"/>
      <c r="F1543" s="124"/>
      <c r="G1543" s="124"/>
      <c r="H1543" s="125"/>
      <c r="I1543" s="126"/>
      <c r="J1543" s="127"/>
      <c r="K1543" s="127"/>
      <c r="L1543" s="128" t="str">
        <f>IF(E1543+G1543=0,"",((E1543*'Emission Factors'!C$23)+(G1543*'Emission Factors'!$C$25)))</f>
        <v/>
      </c>
      <c r="M1543" s="128" t="str">
        <f>IF(E1543+G1543=0,"",((E1543*'Emission Factors'!C$24)+(G1543*'Emission Factors'!$C$26)))</f>
        <v/>
      </c>
      <c r="N1543" s="128" t="str">
        <f t="shared" si="69"/>
        <v/>
      </c>
      <c r="O1543" s="128" t="str">
        <f t="shared" si="70"/>
        <v/>
      </c>
      <c r="P1543" s="128" t="str">
        <f>IFERROR(N1543*'Emission Factors'!C$10+O1543*'Emission Factors'!C$17,"")</f>
        <v/>
      </c>
      <c r="Q1543" s="129" t="str">
        <f t="shared" si="71"/>
        <v/>
      </c>
      <c r="R1543" s="130" t="str">
        <f>IFERROR(N1543*'Emission Factors'!C$11+O1543*'Emission Factors'!C$18,"")</f>
        <v/>
      </c>
      <c r="S1543" s="130" t="str">
        <f>IFERROR(N1543*'Emission Factors'!C$12+O1543*'Emission Factors'!C$19,"")</f>
        <v/>
      </c>
      <c r="T1543" s="130" t="str">
        <f>IFERROR(N1543*'Emission Factors'!C$13+O1543*'Emission Factors'!C$20,"")</f>
        <v/>
      </c>
      <c r="U1543" s="131" t="str">
        <f>IFERROR(IF(K1543="Residential",N1543*'Emission Factors'!$C$14+O1543*'Emission Factors'!$C$21,N1543*'Emission Factors'!$C$15+O1543*'Emission Factors'!$C$22),"")</f>
        <v/>
      </c>
    </row>
    <row r="1544" spans="2:21" ht="15" customHeight="1" x14ac:dyDescent="0.3">
      <c r="B1544" s="123"/>
      <c r="C1544" s="124"/>
      <c r="D1544" s="132"/>
      <c r="E1544" s="124"/>
      <c r="F1544" s="124"/>
      <c r="G1544" s="124"/>
      <c r="H1544" s="125"/>
      <c r="I1544" s="126"/>
      <c r="J1544" s="127"/>
      <c r="K1544" s="127"/>
      <c r="L1544" s="128" t="str">
        <f>IF(E1544+G1544=0,"",((E1544*'Emission Factors'!C$23)+(G1544*'Emission Factors'!$C$25)))</f>
        <v/>
      </c>
      <c r="M1544" s="128" t="str">
        <f>IF(E1544+G1544=0,"",((E1544*'Emission Factors'!C$24)+(G1544*'Emission Factors'!$C$26)))</f>
        <v/>
      </c>
      <c r="N1544" s="128" t="str">
        <f t="shared" si="69"/>
        <v/>
      </c>
      <c r="O1544" s="128" t="str">
        <f t="shared" si="70"/>
        <v/>
      </c>
      <c r="P1544" s="128" t="str">
        <f>IFERROR(N1544*'Emission Factors'!C$10+O1544*'Emission Factors'!C$17,"")</f>
        <v/>
      </c>
      <c r="Q1544" s="129" t="str">
        <f t="shared" si="71"/>
        <v/>
      </c>
      <c r="R1544" s="130" t="str">
        <f>IFERROR(N1544*'Emission Factors'!C$11+O1544*'Emission Factors'!C$18,"")</f>
        <v/>
      </c>
      <c r="S1544" s="130" t="str">
        <f>IFERROR(N1544*'Emission Factors'!C$12+O1544*'Emission Factors'!C$19,"")</f>
        <v/>
      </c>
      <c r="T1544" s="130" t="str">
        <f>IFERROR(N1544*'Emission Factors'!C$13+O1544*'Emission Factors'!C$20,"")</f>
        <v/>
      </c>
      <c r="U1544" s="131" t="str">
        <f>IFERROR(IF(K1544="Residential",N1544*'Emission Factors'!$C$14+O1544*'Emission Factors'!$C$21,N1544*'Emission Factors'!$C$15+O1544*'Emission Factors'!$C$22),"")</f>
        <v/>
      </c>
    </row>
    <row r="1545" spans="2:21" ht="15" customHeight="1" x14ac:dyDescent="0.3">
      <c r="B1545" s="123"/>
      <c r="C1545" s="124"/>
      <c r="D1545" s="132"/>
      <c r="E1545" s="124"/>
      <c r="F1545" s="124"/>
      <c r="G1545" s="124"/>
      <c r="H1545" s="125"/>
      <c r="I1545" s="126"/>
      <c r="J1545" s="127"/>
      <c r="K1545" s="127"/>
      <c r="L1545" s="128" t="str">
        <f>IF(E1545+G1545=0,"",((E1545*'Emission Factors'!C$23)+(G1545*'Emission Factors'!$C$25)))</f>
        <v/>
      </c>
      <c r="M1545" s="128" t="str">
        <f>IF(E1545+G1545=0,"",((E1545*'Emission Factors'!C$24)+(G1545*'Emission Factors'!$C$26)))</f>
        <v/>
      </c>
      <c r="N1545" s="128" t="str">
        <f t="shared" si="69"/>
        <v/>
      </c>
      <c r="O1545" s="128" t="str">
        <f t="shared" si="70"/>
        <v/>
      </c>
      <c r="P1545" s="128" t="str">
        <f>IFERROR(N1545*'Emission Factors'!C$10+O1545*'Emission Factors'!C$17,"")</f>
        <v/>
      </c>
      <c r="Q1545" s="129" t="str">
        <f t="shared" si="71"/>
        <v/>
      </c>
      <c r="R1545" s="130" t="str">
        <f>IFERROR(N1545*'Emission Factors'!C$11+O1545*'Emission Factors'!C$18,"")</f>
        <v/>
      </c>
      <c r="S1545" s="130" t="str">
        <f>IFERROR(N1545*'Emission Factors'!C$12+O1545*'Emission Factors'!C$19,"")</f>
        <v/>
      </c>
      <c r="T1545" s="130" t="str">
        <f>IFERROR(N1545*'Emission Factors'!C$13+O1545*'Emission Factors'!C$20,"")</f>
        <v/>
      </c>
      <c r="U1545" s="131" t="str">
        <f>IFERROR(IF(K1545="Residential",N1545*'Emission Factors'!$C$14+O1545*'Emission Factors'!$C$21,N1545*'Emission Factors'!$C$15+O1545*'Emission Factors'!$C$22),"")</f>
        <v/>
      </c>
    </row>
    <row r="1546" spans="2:21" ht="15" customHeight="1" x14ac:dyDescent="0.3">
      <c r="B1546" s="123"/>
      <c r="C1546" s="124"/>
      <c r="D1546" s="132"/>
      <c r="E1546" s="124"/>
      <c r="F1546" s="124"/>
      <c r="G1546" s="124"/>
      <c r="H1546" s="125"/>
      <c r="I1546" s="126"/>
      <c r="J1546" s="127"/>
      <c r="K1546" s="127"/>
      <c r="L1546" s="128" t="str">
        <f>IF(E1546+G1546=0,"",((E1546*'Emission Factors'!C$23)+(G1546*'Emission Factors'!$C$25)))</f>
        <v/>
      </c>
      <c r="M1546" s="128" t="str">
        <f>IF(E1546+G1546=0,"",((E1546*'Emission Factors'!C$24)+(G1546*'Emission Factors'!$C$26)))</f>
        <v/>
      </c>
      <c r="N1546" s="128" t="str">
        <f t="shared" si="69"/>
        <v/>
      </c>
      <c r="O1546" s="128" t="str">
        <f t="shared" si="70"/>
        <v/>
      </c>
      <c r="P1546" s="128" t="str">
        <f>IFERROR(N1546*'Emission Factors'!C$10+O1546*'Emission Factors'!C$17,"")</f>
        <v/>
      </c>
      <c r="Q1546" s="129" t="str">
        <f t="shared" si="71"/>
        <v/>
      </c>
      <c r="R1546" s="130" t="str">
        <f>IFERROR(N1546*'Emission Factors'!C$11+O1546*'Emission Factors'!C$18,"")</f>
        <v/>
      </c>
      <c r="S1546" s="130" t="str">
        <f>IFERROR(N1546*'Emission Factors'!C$12+O1546*'Emission Factors'!C$19,"")</f>
        <v/>
      </c>
      <c r="T1546" s="130" t="str">
        <f>IFERROR(N1546*'Emission Factors'!C$13+O1546*'Emission Factors'!C$20,"")</f>
        <v/>
      </c>
      <c r="U1546" s="131" t="str">
        <f>IFERROR(IF(K1546="Residential",N1546*'Emission Factors'!$C$14+O1546*'Emission Factors'!$C$21,N1546*'Emission Factors'!$C$15+O1546*'Emission Factors'!$C$22),"")</f>
        <v/>
      </c>
    </row>
    <row r="1547" spans="2:21" ht="15" customHeight="1" x14ac:dyDescent="0.3">
      <c r="B1547" s="123"/>
      <c r="C1547" s="124"/>
      <c r="D1547" s="132"/>
      <c r="E1547" s="124"/>
      <c r="F1547" s="124"/>
      <c r="G1547" s="124"/>
      <c r="H1547" s="125"/>
      <c r="I1547" s="126"/>
      <c r="J1547" s="127"/>
      <c r="K1547" s="127"/>
      <c r="L1547" s="128" t="str">
        <f>IF(E1547+G1547=0,"",((E1547*'Emission Factors'!C$23)+(G1547*'Emission Factors'!$C$25)))</f>
        <v/>
      </c>
      <c r="M1547" s="128" t="str">
        <f>IF(E1547+G1547=0,"",((E1547*'Emission Factors'!C$24)+(G1547*'Emission Factors'!$C$26)))</f>
        <v/>
      </c>
      <c r="N1547" s="128" t="str">
        <f t="shared" si="69"/>
        <v/>
      </c>
      <c r="O1547" s="128" t="str">
        <f t="shared" si="70"/>
        <v/>
      </c>
      <c r="P1547" s="128" t="str">
        <f>IFERROR(N1547*'Emission Factors'!C$10+O1547*'Emission Factors'!C$17,"")</f>
        <v/>
      </c>
      <c r="Q1547" s="129" t="str">
        <f t="shared" si="71"/>
        <v/>
      </c>
      <c r="R1547" s="130" t="str">
        <f>IFERROR(N1547*'Emission Factors'!C$11+O1547*'Emission Factors'!C$18,"")</f>
        <v/>
      </c>
      <c r="S1547" s="130" t="str">
        <f>IFERROR(N1547*'Emission Factors'!C$12+O1547*'Emission Factors'!C$19,"")</f>
        <v/>
      </c>
      <c r="T1547" s="130" t="str">
        <f>IFERROR(N1547*'Emission Factors'!C$13+O1547*'Emission Factors'!C$20,"")</f>
        <v/>
      </c>
      <c r="U1547" s="131" t="str">
        <f>IFERROR(IF(K1547="Residential",N1547*'Emission Factors'!$C$14+O1547*'Emission Factors'!$C$21,N1547*'Emission Factors'!$C$15+O1547*'Emission Factors'!$C$22),"")</f>
        <v/>
      </c>
    </row>
    <row r="1548" spans="2:21" ht="15" customHeight="1" x14ac:dyDescent="0.3">
      <c r="B1548" s="123"/>
      <c r="C1548" s="124"/>
      <c r="D1548" s="132"/>
      <c r="E1548" s="124"/>
      <c r="F1548" s="124"/>
      <c r="G1548" s="124"/>
      <c r="H1548" s="125"/>
      <c r="I1548" s="126"/>
      <c r="J1548" s="127"/>
      <c r="K1548" s="127"/>
      <c r="L1548" s="128" t="str">
        <f>IF(E1548+G1548=0,"",((E1548*'Emission Factors'!C$23)+(G1548*'Emission Factors'!$C$25)))</f>
        <v/>
      </c>
      <c r="M1548" s="128" t="str">
        <f>IF(E1548+G1548=0,"",((E1548*'Emission Factors'!C$24)+(G1548*'Emission Factors'!$C$26)))</f>
        <v/>
      </c>
      <c r="N1548" s="128" t="str">
        <f t="shared" si="69"/>
        <v/>
      </c>
      <c r="O1548" s="128" t="str">
        <f t="shared" si="70"/>
        <v/>
      </c>
      <c r="P1548" s="128" t="str">
        <f>IFERROR(N1548*'Emission Factors'!C$10+O1548*'Emission Factors'!C$17,"")</f>
        <v/>
      </c>
      <c r="Q1548" s="129" t="str">
        <f t="shared" si="71"/>
        <v/>
      </c>
      <c r="R1548" s="130" t="str">
        <f>IFERROR(N1548*'Emission Factors'!C$11+O1548*'Emission Factors'!C$18,"")</f>
        <v/>
      </c>
      <c r="S1548" s="130" t="str">
        <f>IFERROR(N1548*'Emission Factors'!C$12+O1548*'Emission Factors'!C$19,"")</f>
        <v/>
      </c>
      <c r="T1548" s="130" t="str">
        <f>IFERROR(N1548*'Emission Factors'!C$13+O1548*'Emission Factors'!C$20,"")</f>
        <v/>
      </c>
      <c r="U1548" s="131" t="str">
        <f>IFERROR(IF(K1548="Residential",N1548*'Emission Factors'!$C$14+O1548*'Emission Factors'!$C$21,N1548*'Emission Factors'!$C$15+O1548*'Emission Factors'!$C$22),"")</f>
        <v/>
      </c>
    </row>
    <row r="1549" spans="2:21" ht="15" customHeight="1" x14ac:dyDescent="0.3">
      <c r="B1549" s="123"/>
      <c r="C1549" s="124"/>
      <c r="D1549" s="132"/>
      <c r="E1549" s="124"/>
      <c r="F1549" s="124"/>
      <c r="G1549" s="124"/>
      <c r="H1549" s="125"/>
      <c r="I1549" s="126"/>
      <c r="J1549" s="127"/>
      <c r="K1549" s="127"/>
      <c r="L1549" s="128" t="str">
        <f>IF(E1549+G1549=0,"",((E1549*'Emission Factors'!C$23)+(G1549*'Emission Factors'!$C$25)))</f>
        <v/>
      </c>
      <c r="M1549" s="128" t="str">
        <f>IF(E1549+G1549=0,"",((E1549*'Emission Factors'!C$24)+(G1549*'Emission Factors'!$C$26)))</f>
        <v/>
      </c>
      <c r="N1549" s="128" t="str">
        <f t="shared" si="69"/>
        <v/>
      </c>
      <c r="O1549" s="128" t="str">
        <f t="shared" si="70"/>
        <v/>
      </c>
      <c r="P1549" s="128" t="str">
        <f>IFERROR(N1549*'Emission Factors'!C$10+O1549*'Emission Factors'!C$17,"")</f>
        <v/>
      </c>
      <c r="Q1549" s="129" t="str">
        <f t="shared" si="71"/>
        <v/>
      </c>
      <c r="R1549" s="130" t="str">
        <f>IFERROR(N1549*'Emission Factors'!C$11+O1549*'Emission Factors'!C$18,"")</f>
        <v/>
      </c>
      <c r="S1549" s="130" t="str">
        <f>IFERROR(N1549*'Emission Factors'!C$12+O1549*'Emission Factors'!C$19,"")</f>
        <v/>
      </c>
      <c r="T1549" s="130" t="str">
        <f>IFERROR(N1549*'Emission Factors'!C$13+O1549*'Emission Factors'!C$20,"")</f>
        <v/>
      </c>
      <c r="U1549" s="131" t="str">
        <f>IFERROR(IF(K1549="Residential",N1549*'Emission Factors'!$C$14+O1549*'Emission Factors'!$C$21,N1549*'Emission Factors'!$C$15+O1549*'Emission Factors'!$C$22),"")</f>
        <v/>
      </c>
    </row>
    <row r="1550" spans="2:21" ht="15" customHeight="1" x14ac:dyDescent="0.3">
      <c r="B1550" s="123"/>
      <c r="C1550" s="124"/>
      <c r="D1550" s="132"/>
      <c r="E1550" s="124"/>
      <c r="F1550" s="124"/>
      <c r="G1550" s="124"/>
      <c r="H1550" s="125"/>
      <c r="I1550" s="126"/>
      <c r="J1550" s="127"/>
      <c r="K1550" s="127"/>
      <c r="L1550" s="128" t="str">
        <f>IF(E1550+G1550=0,"",((E1550*'Emission Factors'!C$23)+(G1550*'Emission Factors'!$C$25)))</f>
        <v/>
      </c>
      <c r="M1550" s="128" t="str">
        <f>IF(E1550+G1550=0,"",((E1550*'Emission Factors'!C$24)+(G1550*'Emission Factors'!$C$26)))</f>
        <v/>
      </c>
      <c r="N1550" s="128" t="str">
        <f t="shared" si="69"/>
        <v/>
      </c>
      <c r="O1550" s="128" t="str">
        <f t="shared" si="70"/>
        <v/>
      </c>
      <c r="P1550" s="128" t="str">
        <f>IFERROR(N1550*'Emission Factors'!C$10+O1550*'Emission Factors'!C$17,"")</f>
        <v/>
      </c>
      <c r="Q1550" s="129" t="str">
        <f t="shared" si="71"/>
        <v/>
      </c>
      <c r="R1550" s="130" t="str">
        <f>IFERROR(N1550*'Emission Factors'!C$11+O1550*'Emission Factors'!C$18,"")</f>
        <v/>
      </c>
      <c r="S1550" s="130" t="str">
        <f>IFERROR(N1550*'Emission Factors'!C$12+O1550*'Emission Factors'!C$19,"")</f>
        <v/>
      </c>
      <c r="T1550" s="130" t="str">
        <f>IFERROR(N1550*'Emission Factors'!C$13+O1550*'Emission Factors'!C$20,"")</f>
        <v/>
      </c>
      <c r="U1550" s="131" t="str">
        <f>IFERROR(IF(K1550="Residential",N1550*'Emission Factors'!$C$14+O1550*'Emission Factors'!$C$21,N1550*'Emission Factors'!$C$15+O1550*'Emission Factors'!$C$22),"")</f>
        <v/>
      </c>
    </row>
    <row r="1551" spans="2:21" ht="15" customHeight="1" x14ac:dyDescent="0.3">
      <c r="B1551" s="123"/>
      <c r="C1551" s="124"/>
      <c r="D1551" s="132"/>
      <c r="E1551" s="124"/>
      <c r="F1551" s="124"/>
      <c r="G1551" s="124"/>
      <c r="H1551" s="125"/>
      <c r="I1551" s="126"/>
      <c r="J1551" s="127"/>
      <c r="K1551" s="127"/>
      <c r="L1551" s="128" t="str">
        <f>IF(E1551+G1551=0,"",((E1551*'Emission Factors'!C$23)+(G1551*'Emission Factors'!$C$25)))</f>
        <v/>
      </c>
      <c r="M1551" s="128" t="str">
        <f>IF(E1551+G1551=0,"",((E1551*'Emission Factors'!C$24)+(G1551*'Emission Factors'!$C$26)))</f>
        <v/>
      </c>
      <c r="N1551" s="128" t="str">
        <f t="shared" ref="N1551:N1614" si="72">IFERROR(L1551*J1551,"")</f>
        <v/>
      </c>
      <c r="O1551" s="128" t="str">
        <f t="shared" ref="O1551:O1614" si="73">IFERROR(M1551*J1551,"")</f>
        <v/>
      </c>
      <c r="P1551" s="128" t="str">
        <f>IFERROR(N1551*'Emission Factors'!C$10+O1551*'Emission Factors'!C$17,"")</f>
        <v/>
      </c>
      <c r="Q1551" s="129" t="str">
        <f t="shared" ref="Q1551:Q1614" si="74">IFERROR(P1551/I1551,"")</f>
        <v/>
      </c>
      <c r="R1551" s="130" t="str">
        <f>IFERROR(N1551*'Emission Factors'!C$11+O1551*'Emission Factors'!C$18,"")</f>
        <v/>
      </c>
      <c r="S1551" s="130" t="str">
        <f>IFERROR(N1551*'Emission Factors'!C$12+O1551*'Emission Factors'!C$19,"")</f>
        <v/>
      </c>
      <c r="T1551" s="130" t="str">
        <f>IFERROR(N1551*'Emission Factors'!C$13+O1551*'Emission Factors'!C$20,"")</f>
        <v/>
      </c>
      <c r="U1551" s="131" t="str">
        <f>IFERROR(IF(K1551="Residential",N1551*'Emission Factors'!$C$14+O1551*'Emission Factors'!$C$21,N1551*'Emission Factors'!$C$15+O1551*'Emission Factors'!$C$22),"")</f>
        <v/>
      </c>
    </row>
    <row r="1552" spans="2:21" ht="15" customHeight="1" x14ac:dyDescent="0.3">
      <c r="B1552" s="123"/>
      <c r="C1552" s="124"/>
      <c r="D1552" s="132"/>
      <c r="E1552" s="124"/>
      <c r="F1552" s="124"/>
      <c r="G1552" s="124"/>
      <c r="H1552" s="125"/>
      <c r="I1552" s="126"/>
      <c r="J1552" s="127"/>
      <c r="K1552" s="127"/>
      <c r="L1552" s="128" t="str">
        <f>IF(E1552+G1552=0,"",((E1552*'Emission Factors'!C$23)+(G1552*'Emission Factors'!$C$25)))</f>
        <v/>
      </c>
      <c r="M1552" s="128" t="str">
        <f>IF(E1552+G1552=0,"",((E1552*'Emission Factors'!C$24)+(G1552*'Emission Factors'!$C$26)))</f>
        <v/>
      </c>
      <c r="N1552" s="128" t="str">
        <f t="shared" si="72"/>
        <v/>
      </c>
      <c r="O1552" s="128" t="str">
        <f t="shared" si="73"/>
        <v/>
      </c>
      <c r="P1552" s="128" t="str">
        <f>IFERROR(N1552*'Emission Factors'!C$10+O1552*'Emission Factors'!C$17,"")</f>
        <v/>
      </c>
      <c r="Q1552" s="129" t="str">
        <f t="shared" si="74"/>
        <v/>
      </c>
      <c r="R1552" s="130" t="str">
        <f>IFERROR(N1552*'Emission Factors'!C$11+O1552*'Emission Factors'!C$18,"")</f>
        <v/>
      </c>
      <c r="S1552" s="130" t="str">
        <f>IFERROR(N1552*'Emission Factors'!C$12+O1552*'Emission Factors'!C$19,"")</f>
        <v/>
      </c>
      <c r="T1552" s="130" t="str">
        <f>IFERROR(N1552*'Emission Factors'!C$13+O1552*'Emission Factors'!C$20,"")</f>
        <v/>
      </c>
      <c r="U1552" s="131" t="str">
        <f>IFERROR(IF(K1552="Residential",N1552*'Emission Factors'!$C$14+O1552*'Emission Factors'!$C$21,N1552*'Emission Factors'!$C$15+O1552*'Emission Factors'!$C$22),"")</f>
        <v/>
      </c>
    </row>
    <row r="1553" spans="2:21" ht="15" customHeight="1" x14ac:dyDescent="0.3">
      <c r="B1553" s="123"/>
      <c r="C1553" s="124"/>
      <c r="D1553" s="132"/>
      <c r="E1553" s="124"/>
      <c r="F1553" s="124"/>
      <c r="G1553" s="124"/>
      <c r="H1553" s="125"/>
      <c r="I1553" s="126"/>
      <c r="J1553" s="127"/>
      <c r="K1553" s="127"/>
      <c r="L1553" s="128" t="str">
        <f>IF(E1553+G1553=0,"",((E1553*'Emission Factors'!C$23)+(G1553*'Emission Factors'!$C$25)))</f>
        <v/>
      </c>
      <c r="M1553" s="128" t="str">
        <f>IF(E1553+G1553=0,"",((E1553*'Emission Factors'!C$24)+(G1553*'Emission Factors'!$C$26)))</f>
        <v/>
      </c>
      <c r="N1553" s="128" t="str">
        <f t="shared" si="72"/>
        <v/>
      </c>
      <c r="O1553" s="128" t="str">
        <f t="shared" si="73"/>
        <v/>
      </c>
      <c r="P1553" s="128" t="str">
        <f>IFERROR(N1553*'Emission Factors'!C$10+O1553*'Emission Factors'!C$17,"")</f>
        <v/>
      </c>
      <c r="Q1553" s="129" t="str">
        <f t="shared" si="74"/>
        <v/>
      </c>
      <c r="R1553" s="130" t="str">
        <f>IFERROR(N1553*'Emission Factors'!C$11+O1553*'Emission Factors'!C$18,"")</f>
        <v/>
      </c>
      <c r="S1553" s="130" t="str">
        <f>IFERROR(N1553*'Emission Factors'!C$12+O1553*'Emission Factors'!C$19,"")</f>
        <v/>
      </c>
      <c r="T1553" s="130" t="str">
        <f>IFERROR(N1553*'Emission Factors'!C$13+O1553*'Emission Factors'!C$20,"")</f>
        <v/>
      </c>
      <c r="U1553" s="131" t="str">
        <f>IFERROR(IF(K1553="Residential",N1553*'Emission Factors'!$C$14+O1553*'Emission Factors'!$C$21,N1553*'Emission Factors'!$C$15+O1553*'Emission Factors'!$C$22),"")</f>
        <v/>
      </c>
    </row>
    <row r="1554" spans="2:21" ht="15" customHeight="1" x14ac:dyDescent="0.3">
      <c r="B1554" s="123"/>
      <c r="C1554" s="124"/>
      <c r="D1554" s="132"/>
      <c r="E1554" s="124"/>
      <c r="F1554" s="124"/>
      <c r="G1554" s="124"/>
      <c r="H1554" s="125"/>
      <c r="I1554" s="126"/>
      <c r="J1554" s="127"/>
      <c r="K1554" s="127"/>
      <c r="L1554" s="128" t="str">
        <f>IF(E1554+G1554=0,"",((E1554*'Emission Factors'!C$23)+(G1554*'Emission Factors'!$C$25)))</f>
        <v/>
      </c>
      <c r="M1554" s="128" t="str">
        <f>IF(E1554+G1554=0,"",((E1554*'Emission Factors'!C$24)+(G1554*'Emission Factors'!$C$26)))</f>
        <v/>
      </c>
      <c r="N1554" s="128" t="str">
        <f t="shared" si="72"/>
        <v/>
      </c>
      <c r="O1554" s="128" t="str">
        <f t="shared" si="73"/>
        <v/>
      </c>
      <c r="P1554" s="128" t="str">
        <f>IFERROR(N1554*'Emission Factors'!C$10+O1554*'Emission Factors'!C$17,"")</f>
        <v/>
      </c>
      <c r="Q1554" s="129" t="str">
        <f t="shared" si="74"/>
        <v/>
      </c>
      <c r="R1554" s="130" t="str">
        <f>IFERROR(N1554*'Emission Factors'!C$11+O1554*'Emission Factors'!C$18,"")</f>
        <v/>
      </c>
      <c r="S1554" s="130" t="str">
        <f>IFERROR(N1554*'Emission Factors'!C$12+O1554*'Emission Factors'!C$19,"")</f>
        <v/>
      </c>
      <c r="T1554" s="130" t="str">
        <f>IFERROR(N1554*'Emission Factors'!C$13+O1554*'Emission Factors'!C$20,"")</f>
        <v/>
      </c>
      <c r="U1554" s="131" t="str">
        <f>IFERROR(IF(K1554="Residential",N1554*'Emission Factors'!$C$14+O1554*'Emission Factors'!$C$21,N1554*'Emission Factors'!$C$15+O1554*'Emission Factors'!$C$22),"")</f>
        <v/>
      </c>
    </row>
    <row r="1555" spans="2:21" ht="15" customHeight="1" x14ac:dyDescent="0.3">
      <c r="B1555" s="123"/>
      <c r="C1555" s="124"/>
      <c r="D1555" s="132"/>
      <c r="E1555" s="124"/>
      <c r="F1555" s="124"/>
      <c r="G1555" s="124"/>
      <c r="H1555" s="125"/>
      <c r="I1555" s="126"/>
      <c r="J1555" s="127"/>
      <c r="K1555" s="127"/>
      <c r="L1555" s="128" t="str">
        <f>IF(E1555+G1555=0,"",((E1555*'Emission Factors'!C$23)+(G1555*'Emission Factors'!$C$25)))</f>
        <v/>
      </c>
      <c r="M1555" s="128" t="str">
        <f>IF(E1555+G1555=0,"",((E1555*'Emission Factors'!C$24)+(G1555*'Emission Factors'!$C$26)))</f>
        <v/>
      </c>
      <c r="N1555" s="128" t="str">
        <f t="shared" si="72"/>
        <v/>
      </c>
      <c r="O1555" s="128" t="str">
        <f t="shared" si="73"/>
        <v/>
      </c>
      <c r="P1555" s="128" t="str">
        <f>IFERROR(N1555*'Emission Factors'!C$10+O1555*'Emission Factors'!C$17,"")</f>
        <v/>
      </c>
      <c r="Q1555" s="129" t="str">
        <f t="shared" si="74"/>
        <v/>
      </c>
      <c r="R1555" s="130" t="str">
        <f>IFERROR(N1555*'Emission Factors'!C$11+O1555*'Emission Factors'!C$18,"")</f>
        <v/>
      </c>
      <c r="S1555" s="130" t="str">
        <f>IFERROR(N1555*'Emission Factors'!C$12+O1555*'Emission Factors'!C$19,"")</f>
        <v/>
      </c>
      <c r="T1555" s="130" t="str">
        <f>IFERROR(N1555*'Emission Factors'!C$13+O1555*'Emission Factors'!C$20,"")</f>
        <v/>
      </c>
      <c r="U1555" s="131" t="str">
        <f>IFERROR(IF(K1555="Residential",N1555*'Emission Factors'!$C$14+O1555*'Emission Factors'!$C$21,N1555*'Emission Factors'!$C$15+O1555*'Emission Factors'!$C$22),"")</f>
        <v/>
      </c>
    </row>
    <row r="1556" spans="2:21" ht="15" customHeight="1" x14ac:dyDescent="0.3">
      <c r="B1556" s="123"/>
      <c r="C1556" s="124"/>
      <c r="D1556" s="132"/>
      <c r="E1556" s="124"/>
      <c r="F1556" s="124"/>
      <c r="G1556" s="124"/>
      <c r="H1556" s="125"/>
      <c r="I1556" s="126"/>
      <c r="J1556" s="127"/>
      <c r="K1556" s="127"/>
      <c r="L1556" s="128" t="str">
        <f>IF(E1556+G1556=0,"",((E1556*'Emission Factors'!C$23)+(G1556*'Emission Factors'!$C$25)))</f>
        <v/>
      </c>
      <c r="M1556" s="128" t="str">
        <f>IF(E1556+G1556=0,"",((E1556*'Emission Factors'!C$24)+(G1556*'Emission Factors'!$C$26)))</f>
        <v/>
      </c>
      <c r="N1556" s="128" t="str">
        <f t="shared" si="72"/>
        <v/>
      </c>
      <c r="O1556" s="128" t="str">
        <f t="shared" si="73"/>
        <v/>
      </c>
      <c r="P1556" s="128" t="str">
        <f>IFERROR(N1556*'Emission Factors'!C$10+O1556*'Emission Factors'!C$17,"")</f>
        <v/>
      </c>
      <c r="Q1556" s="129" t="str">
        <f t="shared" si="74"/>
        <v/>
      </c>
      <c r="R1556" s="130" t="str">
        <f>IFERROR(N1556*'Emission Factors'!C$11+O1556*'Emission Factors'!C$18,"")</f>
        <v/>
      </c>
      <c r="S1556" s="130" t="str">
        <f>IFERROR(N1556*'Emission Factors'!C$12+O1556*'Emission Factors'!C$19,"")</f>
        <v/>
      </c>
      <c r="T1556" s="130" t="str">
        <f>IFERROR(N1556*'Emission Factors'!C$13+O1556*'Emission Factors'!C$20,"")</f>
        <v/>
      </c>
      <c r="U1556" s="131" t="str">
        <f>IFERROR(IF(K1556="Residential",N1556*'Emission Factors'!$C$14+O1556*'Emission Factors'!$C$21,N1556*'Emission Factors'!$C$15+O1556*'Emission Factors'!$C$22),"")</f>
        <v/>
      </c>
    </row>
    <row r="1557" spans="2:21" ht="15" customHeight="1" x14ac:dyDescent="0.3">
      <c r="B1557" s="123"/>
      <c r="C1557" s="124"/>
      <c r="D1557" s="132"/>
      <c r="E1557" s="124"/>
      <c r="F1557" s="124"/>
      <c r="G1557" s="124"/>
      <c r="H1557" s="125"/>
      <c r="I1557" s="126"/>
      <c r="J1557" s="127"/>
      <c r="K1557" s="127"/>
      <c r="L1557" s="128" t="str">
        <f>IF(E1557+G1557=0,"",((E1557*'Emission Factors'!C$23)+(G1557*'Emission Factors'!$C$25)))</f>
        <v/>
      </c>
      <c r="M1557" s="128" t="str">
        <f>IF(E1557+G1557=0,"",((E1557*'Emission Factors'!C$24)+(G1557*'Emission Factors'!$C$26)))</f>
        <v/>
      </c>
      <c r="N1557" s="128" t="str">
        <f t="shared" si="72"/>
        <v/>
      </c>
      <c r="O1557" s="128" t="str">
        <f t="shared" si="73"/>
        <v/>
      </c>
      <c r="P1557" s="128" t="str">
        <f>IFERROR(N1557*'Emission Factors'!C$10+O1557*'Emission Factors'!C$17,"")</f>
        <v/>
      </c>
      <c r="Q1557" s="129" t="str">
        <f t="shared" si="74"/>
        <v/>
      </c>
      <c r="R1557" s="130" t="str">
        <f>IFERROR(N1557*'Emission Factors'!C$11+O1557*'Emission Factors'!C$18,"")</f>
        <v/>
      </c>
      <c r="S1557" s="130" t="str">
        <f>IFERROR(N1557*'Emission Factors'!C$12+O1557*'Emission Factors'!C$19,"")</f>
        <v/>
      </c>
      <c r="T1557" s="130" t="str">
        <f>IFERROR(N1557*'Emission Factors'!C$13+O1557*'Emission Factors'!C$20,"")</f>
        <v/>
      </c>
      <c r="U1557" s="131" t="str">
        <f>IFERROR(IF(K1557="Residential",N1557*'Emission Factors'!$C$14+O1557*'Emission Factors'!$C$21,N1557*'Emission Factors'!$C$15+O1557*'Emission Factors'!$C$22),"")</f>
        <v/>
      </c>
    </row>
    <row r="1558" spans="2:21" ht="15" customHeight="1" x14ac:dyDescent="0.3">
      <c r="B1558" s="123"/>
      <c r="C1558" s="124"/>
      <c r="D1558" s="132"/>
      <c r="E1558" s="124"/>
      <c r="F1558" s="124"/>
      <c r="G1558" s="124"/>
      <c r="H1558" s="125"/>
      <c r="I1558" s="126"/>
      <c r="J1558" s="127"/>
      <c r="K1558" s="127"/>
      <c r="L1558" s="128" t="str">
        <f>IF(E1558+G1558=0,"",((E1558*'Emission Factors'!C$23)+(G1558*'Emission Factors'!$C$25)))</f>
        <v/>
      </c>
      <c r="M1558" s="128" t="str">
        <f>IF(E1558+G1558=0,"",((E1558*'Emission Factors'!C$24)+(G1558*'Emission Factors'!$C$26)))</f>
        <v/>
      </c>
      <c r="N1558" s="128" t="str">
        <f t="shared" si="72"/>
        <v/>
      </c>
      <c r="O1558" s="128" t="str">
        <f t="shared" si="73"/>
        <v/>
      </c>
      <c r="P1558" s="128" t="str">
        <f>IFERROR(N1558*'Emission Factors'!C$10+O1558*'Emission Factors'!C$17,"")</f>
        <v/>
      </c>
      <c r="Q1558" s="129" t="str">
        <f t="shared" si="74"/>
        <v/>
      </c>
      <c r="R1558" s="130" t="str">
        <f>IFERROR(N1558*'Emission Factors'!C$11+O1558*'Emission Factors'!C$18,"")</f>
        <v/>
      </c>
      <c r="S1558" s="130" t="str">
        <f>IFERROR(N1558*'Emission Factors'!C$12+O1558*'Emission Factors'!C$19,"")</f>
        <v/>
      </c>
      <c r="T1558" s="130" t="str">
        <f>IFERROR(N1558*'Emission Factors'!C$13+O1558*'Emission Factors'!C$20,"")</f>
        <v/>
      </c>
      <c r="U1558" s="131" t="str">
        <f>IFERROR(IF(K1558="Residential",N1558*'Emission Factors'!$C$14+O1558*'Emission Factors'!$C$21,N1558*'Emission Factors'!$C$15+O1558*'Emission Factors'!$C$22),"")</f>
        <v/>
      </c>
    </row>
    <row r="1559" spans="2:21" ht="15" customHeight="1" x14ac:dyDescent="0.3">
      <c r="B1559" s="123"/>
      <c r="C1559" s="124"/>
      <c r="D1559" s="132"/>
      <c r="E1559" s="124"/>
      <c r="F1559" s="124"/>
      <c r="G1559" s="124"/>
      <c r="H1559" s="125"/>
      <c r="I1559" s="126"/>
      <c r="J1559" s="127"/>
      <c r="K1559" s="127"/>
      <c r="L1559" s="128" t="str">
        <f>IF(E1559+G1559=0,"",((E1559*'Emission Factors'!C$23)+(G1559*'Emission Factors'!$C$25)))</f>
        <v/>
      </c>
      <c r="M1559" s="128" t="str">
        <f>IF(E1559+G1559=0,"",((E1559*'Emission Factors'!C$24)+(G1559*'Emission Factors'!$C$26)))</f>
        <v/>
      </c>
      <c r="N1559" s="128" t="str">
        <f t="shared" si="72"/>
        <v/>
      </c>
      <c r="O1559" s="128" t="str">
        <f t="shared" si="73"/>
        <v/>
      </c>
      <c r="P1559" s="128" t="str">
        <f>IFERROR(N1559*'Emission Factors'!C$10+O1559*'Emission Factors'!C$17,"")</f>
        <v/>
      </c>
      <c r="Q1559" s="129" t="str">
        <f t="shared" si="74"/>
        <v/>
      </c>
      <c r="R1559" s="130" t="str">
        <f>IFERROR(N1559*'Emission Factors'!C$11+O1559*'Emission Factors'!C$18,"")</f>
        <v/>
      </c>
      <c r="S1559" s="130" t="str">
        <f>IFERROR(N1559*'Emission Factors'!C$12+O1559*'Emission Factors'!C$19,"")</f>
        <v/>
      </c>
      <c r="T1559" s="130" t="str">
        <f>IFERROR(N1559*'Emission Factors'!C$13+O1559*'Emission Factors'!C$20,"")</f>
        <v/>
      </c>
      <c r="U1559" s="131" t="str">
        <f>IFERROR(IF(K1559="Residential",N1559*'Emission Factors'!$C$14+O1559*'Emission Factors'!$C$21,N1559*'Emission Factors'!$C$15+O1559*'Emission Factors'!$C$22),"")</f>
        <v/>
      </c>
    </row>
    <row r="1560" spans="2:21" ht="15" customHeight="1" x14ac:dyDescent="0.3">
      <c r="B1560" s="123"/>
      <c r="C1560" s="124"/>
      <c r="D1560" s="132"/>
      <c r="E1560" s="124"/>
      <c r="F1560" s="124"/>
      <c r="G1560" s="124"/>
      <c r="H1560" s="125"/>
      <c r="I1560" s="126"/>
      <c r="J1560" s="127"/>
      <c r="K1560" s="127"/>
      <c r="L1560" s="128" t="str">
        <f>IF(E1560+G1560=0,"",((E1560*'Emission Factors'!C$23)+(G1560*'Emission Factors'!$C$25)))</f>
        <v/>
      </c>
      <c r="M1560" s="128" t="str">
        <f>IF(E1560+G1560=0,"",((E1560*'Emission Factors'!C$24)+(G1560*'Emission Factors'!$C$26)))</f>
        <v/>
      </c>
      <c r="N1560" s="128" t="str">
        <f t="shared" si="72"/>
        <v/>
      </c>
      <c r="O1560" s="128" t="str">
        <f t="shared" si="73"/>
        <v/>
      </c>
      <c r="P1560" s="128" t="str">
        <f>IFERROR(N1560*'Emission Factors'!C$10+O1560*'Emission Factors'!C$17,"")</f>
        <v/>
      </c>
      <c r="Q1560" s="129" t="str">
        <f t="shared" si="74"/>
        <v/>
      </c>
      <c r="R1560" s="130" t="str">
        <f>IFERROR(N1560*'Emission Factors'!C$11+O1560*'Emission Factors'!C$18,"")</f>
        <v/>
      </c>
      <c r="S1560" s="130" t="str">
        <f>IFERROR(N1560*'Emission Factors'!C$12+O1560*'Emission Factors'!C$19,"")</f>
        <v/>
      </c>
      <c r="T1560" s="130" t="str">
        <f>IFERROR(N1560*'Emission Factors'!C$13+O1560*'Emission Factors'!C$20,"")</f>
        <v/>
      </c>
      <c r="U1560" s="131" t="str">
        <f>IFERROR(IF(K1560="Residential",N1560*'Emission Factors'!$C$14+O1560*'Emission Factors'!$C$21,N1560*'Emission Factors'!$C$15+O1560*'Emission Factors'!$C$22),"")</f>
        <v/>
      </c>
    </row>
    <row r="1561" spans="2:21" ht="15" customHeight="1" x14ac:dyDescent="0.3">
      <c r="B1561" s="123"/>
      <c r="C1561" s="124"/>
      <c r="D1561" s="132"/>
      <c r="E1561" s="124"/>
      <c r="F1561" s="124"/>
      <c r="G1561" s="124"/>
      <c r="H1561" s="125"/>
      <c r="I1561" s="126"/>
      <c r="J1561" s="127"/>
      <c r="K1561" s="127"/>
      <c r="L1561" s="128" t="str">
        <f>IF(E1561+G1561=0,"",((E1561*'Emission Factors'!C$23)+(G1561*'Emission Factors'!$C$25)))</f>
        <v/>
      </c>
      <c r="M1561" s="128" t="str">
        <f>IF(E1561+G1561=0,"",((E1561*'Emission Factors'!C$24)+(G1561*'Emission Factors'!$C$26)))</f>
        <v/>
      </c>
      <c r="N1561" s="128" t="str">
        <f t="shared" si="72"/>
        <v/>
      </c>
      <c r="O1561" s="128" t="str">
        <f t="shared" si="73"/>
        <v/>
      </c>
      <c r="P1561" s="128" t="str">
        <f>IFERROR(N1561*'Emission Factors'!C$10+O1561*'Emission Factors'!C$17,"")</f>
        <v/>
      </c>
      <c r="Q1561" s="129" t="str">
        <f t="shared" si="74"/>
        <v/>
      </c>
      <c r="R1561" s="130" t="str">
        <f>IFERROR(N1561*'Emission Factors'!C$11+O1561*'Emission Factors'!C$18,"")</f>
        <v/>
      </c>
      <c r="S1561" s="130" t="str">
        <f>IFERROR(N1561*'Emission Factors'!C$12+O1561*'Emission Factors'!C$19,"")</f>
        <v/>
      </c>
      <c r="T1561" s="130" t="str">
        <f>IFERROR(N1561*'Emission Factors'!C$13+O1561*'Emission Factors'!C$20,"")</f>
        <v/>
      </c>
      <c r="U1561" s="131" t="str">
        <f>IFERROR(IF(K1561="Residential",N1561*'Emission Factors'!$C$14+O1561*'Emission Factors'!$C$21,N1561*'Emission Factors'!$C$15+O1561*'Emission Factors'!$C$22),"")</f>
        <v/>
      </c>
    </row>
    <row r="1562" spans="2:21" ht="15" customHeight="1" x14ac:dyDescent="0.3">
      <c r="B1562" s="123"/>
      <c r="C1562" s="124"/>
      <c r="D1562" s="132"/>
      <c r="E1562" s="124"/>
      <c r="F1562" s="124"/>
      <c r="G1562" s="124"/>
      <c r="H1562" s="125"/>
      <c r="I1562" s="126"/>
      <c r="J1562" s="127"/>
      <c r="K1562" s="127"/>
      <c r="L1562" s="128" t="str">
        <f>IF(E1562+G1562=0,"",((E1562*'Emission Factors'!C$23)+(G1562*'Emission Factors'!$C$25)))</f>
        <v/>
      </c>
      <c r="M1562" s="128" t="str">
        <f>IF(E1562+G1562=0,"",((E1562*'Emission Factors'!C$24)+(G1562*'Emission Factors'!$C$26)))</f>
        <v/>
      </c>
      <c r="N1562" s="128" t="str">
        <f t="shared" si="72"/>
        <v/>
      </c>
      <c r="O1562" s="128" t="str">
        <f t="shared" si="73"/>
        <v/>
      </c>
      <c r="P1562" s="128" t="str">
        <f>IFERROR(N1562*'Emission Factors'!C$10+O1562*'Emission Factors'!C$17,"")</f>
        <v/>
      </c>
      <c r="Q1562" s="129" t="str">
        <f t="shared" si="74"/>
        <v/>
      </c>
      <c r="R1562" s="130" t="str">
        <f>IFERROR(N1562*'Emission Factors'!C$11+O1562*'Emission Factors'!C$18,"")</f>
        <v/>
      </c>
      <c r="S1562" s="130" t="str">
        <f>IFERROR(N1562*'Emission Factors'!C$12+O1562*'Emission Factors'!C$19,"")</f>
        <v/>
      </c>
      <c r="T1562" s="130" t="str">
        <f>IFERROR(N1562*'Emission Factors'!C$13+O1562*'Emission Factors'!C$20,"")</f>
        <v/>
      </c>
      <c r="U1562" s="131" t="str">
        <f>IFERROR(IF(K1562="Residential",N1562*'Emission Factors'!$C$14+O1562*'Emission Factors'!$C$21,N1562*'Emission Factors'!$C$15+O1562*'Emission Factors'!$C$22),"")</f>
        <v/>
      </c>
    </row>
    <row r="1563" spans="2:21" ht="15" customHeight="1" x14ac:dyDescent="0.3">
      <c r="B1563" s="123"/>
      <c r="C1563" s="124"/>
      <c r="D1563" s="132"/>
      <c r="E1563" s="124"/>
      <c r="F1563" s="124"/>
      <c r="G1563" s="124"/>
      <c r="H1563" s="125"/>
      <c r="I1563" s="126"/>
      <c r="J1563" s="127"/>
      <c r="K1563" s="127"/>
      <c r="L1563" s="128" t="str">
        <f>IF(E1563+G1563=0,"",((E1563*'Emission Factors'!C$23)+(G1563*'Emission Factors'!$C$25)))</f>
        <v/>
      </c>
      <c r="M1563" s="128" t="str">
        <f>IF(E1563+G1563=0,"",((E1563*'Emission Factors'!C$24)+(G1563*'Emission Factors'!$C$26)))</f>
        <v/>
      </c>
      <c r="N1563" s="128" t="str">
        <f t="shared" si="72"/>
        <v/>
      </c>
      <c r="O1563" s="128" t="str">
        <f t="shared" si="73"/>
        <v/>
      </c>
      <c r="P1563" s="128" t="str">
        <f>IFERROR(N1563*'Emission Factors'!C$10+O1563*'Emission Factors'!C$17,"")</f>
        <v/>
      </c>
      <c r="Q1563" s="129" t="str">
        <f t="shared" si="74"/>
        <v/>
      </c>
      <c r="R1563" s="130" t="str">
        <f>IFERROR(N1563*'Emission Factors'!C$11+O1563*'Emission Factors'!C$18,"")</f>
        <v/>
      </c>
      <c r="S1563" s="130" t="str">
        <f>IFERROR(N1563*'Emission Factors'!C$12+O1563*'Emission Factors'!C$19,"")</f>
        <v/>
      </c>
      <c r="T1563" s="130" t="str">
        <f>IFERROR(N1563*'Emission Factors'!C$13+O1563*'Emission Factors'!C$20,"")</f>
        <v/>
      </c>
      <c r="U1563" s="131" t="str">
        <f>IFERROR(IF(K1563="Residential",N1563*'Emission Factors'!$C$14+O1563*'Emission Factors'!$C$21,N1563*'Emission Factors'!$C$15+O1563*'Emission Factors'!$C$22),"")</f>
        <v/>
      </c>
    </row>
    <row r="1564" spans="2:21" ht="15" customHeight="1" x14ac:dyDescent="0.3">
      <c r="B1564" s="123"/>
      <c r="C1564" s="124"/>
      <c r="D1564" s="132"/>
      <c r="E1564" s="124"/>
      <c r="F1564" s="124"/>
      <c r="G1564" s="124"/>
      <c r="H1564" s="125"/>
      <c r="I1564" s="126"/>
      <c r="J1564" s="127"/>
      <c r="K1564" s="127"/>
      <c r="L1564" s="128" t="str">
        <f>IF(E1564+G1564=0,"",((E1564*'Emission Factors'!C$23)+(G1564*'Emission Factors'!$C$25)))</f>
        <v/>
      </c>
      <c r="M1564" s="128" t="str">
        <f>IF(E1564+G1564=0,"",((E1564*'Emission Factors'!C$24)+(G1564*'Emission Factors'!$C$26)))</f>
        <v/>
      </c>
      <c r="N1564" s="128" t="str">
        <f t="shared" si="72"/>
        <v/>
      </c>
      <c r="O1564" s="128" t="str">
        <f t="shared" si="73"/>
        <v/>
      </c>
      <c r="P1564" s="128" t="str">
        <f>IFERROR(N1564*'Emission Factors'!C$10+O1564*'Emission Factors'!C$17,"")</f>
        <v/>
      </c>
      <c r="Q1564" s="129" t="str">
        <f t="shared" si="74"/>
        <v/>
      </c>
      <c r="R1564" s="130" t="str">
        <f>IFERROR(N1564*'Emission Factors'!C$11+O1564*'Emission Factors'!C$18,"")</f>
        <v/>
      </c>
      <c r="S1564" s="130" t="str">
        <f>IFERROR(N1564*'Emission Factors'!C$12+O1564*'Emission Factors'!C$19,"")</f>
        <v/>
      </c>
      <c r="T1564" s="130" t="str">
        <f>IFERROR(N1564*'Emission Factors'!C$13+O1564*'Emission Factors'!C$20,"")</f>
        <v/>
      </c>
      <c r="U1564" s="131" t="str">
        <f>IFERROR(IF(K1564="Residential",N1564*'Emission Factors'!$C$14+O1564*'Emission Factors'!$C$21,N1564*'Emission Factors'!$C$15+O1564*'Emission Factors'!$C$22),"")</f>
        <v/>
      </c>
    </row>
    <row r="1565" spans="2:21" ht="15" customHeight="1" x14ac:dyDescent="0.3">
      <c r="B1565" s="123"/>
      <c r="C1565" s="124"/>
      <c r="D1565" s="132"/>
      <c r="E1565" s="124"/>
      <c r="F1565" s="124"/>
      <c r="G1565" s="124"/>
      <c r="H1565" s="125"/>
      <c r="I1565" s="126"/>
      <c r="J1565" s="127"/>
      <c r="K1565" s="127"/>
      <c r="L1565" s="128" t="str">
        <f>IF(E1565+G1565=0,"",((E1565*'Emission Factors'!C$23)+(G1565*'Emission Factors'!$C$25)))</f>
        <v/>
      </c>
      <c r="M1565" s="128" t="str">
        <f>IF(E1565+G1565=0,"",((E1565*'Emission Factors'!C$24)+(G1565*'Emission Factors'!$C$26)))</f>
        <v/>
      </c>
      <c r="N1565" s="128" t="str">
        <f t="shared" si="72"/>
        <v/>
      </c>
      <c r="O1565" s="128" t="str">
        <f t="shared" si="73"/>
        <v/>
      </c>
      <c r="P1565" s="128" t="str">
        <f>IFERROR(N1565*'Emission Factors'!C$10+O1565*'Emission Factors'!C$17,"")</f>
        <v/>
      </c>
      <c r="Q1565" s="129" t="str">
        <f t="shared" si="74"/>
        <v/>
      </c>
      <c r="R1565" s="130" t="str">
        <f>IFERROR(N1565*'Emission Factors'!C$11+O1565*'Emission Factors'!C$18,"")</f>
        <v/>
      </c>
      <c r="S1565" s="130" t="str">
        <f>IFERROR(N1565*'Emission Factors'!C$12+O1565*'Emission Factors'!C$19,"")</f>
        <v/>
      </c>
      <c r="T1565" s="130" t="str">
        <f>IFERROR(N1565*'Emission Factors'!C$13+O1565*'Emission Factors'!C$20,"")</f>
        <v/>
      </c>
      <c r="U1565" s="131" t="str">
        <f>IFERROR(IF(K1565="Residential",N1565*'Emission Factors'!$C$14+O1565*'Emission Factors'!$C$21,N1565*'Emission Factors'!$C$15+O1565*'Emission Factors'!$C$22),"")</f>
        <v/>
      </c>
    </row>
    <row r="1566" spans="2:21" ht="15" customHeight="1" x14ac:dyDescent="0.3">
      <c r="B1566" s="123"/>
      <c r="C1566" s="124"/>
      <c r="D1566" s="132"/>
      <c r="E1566" s="124"/>
      <c r="F1566" s="124"/>
      <c r="G1566" s="124"/>
      <c r="H1566" s="125"/>
      <c r="I1566" s="126"/>
      <c r="J1566" s="127"/>
      <c r="K1566" s="127"/>
      <c r="L1566" s="128" t="str">
        <f>IF(E1566+G1566=0,"",((E1566*'Emission Factors'!C$23)+(G1566*'Emission Factors'!$C$25)))</f>
        <v/>
      </c>
      <c r="M1566" s="128" t="str">
        <f>IF(E1566+G1566=0,"",((E1566*'Emission Factors'!C$24)+(G1566*'Emission Factors'!$C$26)))</f>
        <v/>
      </c>
      <c r="N1566" s="128" t="str">
        <f t="shared" si="72"/>
        <v/>
      </c>
      <c r="O1566" s="128" t="str">
        <f t="shared" si="73"/>
        <v/>
      </c>
      <c r="P1566" s="128" t="str">
        <f>IFERROR(N1566*'Emission Factors'!C$10+O1566*'Emission Factors'!C$17,"")</f>
        <v/>
      </c>
      <c r="Q1566" s="129" t="str">
        <f t="shared" si="74"/>
        <v/>
      </c>
      <c r="R1566" s="130" t="str">
        <f>IFERROR(N1566*'Emission Factors'!C$11+O1566*'Emission Factors'!C$18,"")</f>
        <v/>
      </c>
      <c r="S1566" s="130" t="str">
        <f>IFERROR(N1566*'Emission Factors'!C$12+O1566*'Emission Factors'!C$19,"")</f>
        <v/>
      </c>
      <c r="T1566" s="130" t="str">
        <f>IFERROR(N1566*'Emission Factors'!C$13+O1566*'Emission Factors'!C$20,"")</f>
        <v/>
      </c>
      <c r="U1566" s="131" t="str">
        <f>IFERROR(IF(K1566="Residential",N1566*'Emission Factors'!$C$14+O1566*'Emission Factors'!$C$21,N1566*'Emission Factors'!$C$15+O1566*'Emission Factors'!$C$22),"")</f>
        <v/>
      </c>
    </row>
    <row r="1567" spans="2:21" ht="15" customHeight="1" x14ac:dyDescent="0.3">
      <c r="B1567" s="123"/>
      <c r="C1567" s="124"/>
      <c r="D1567" s="132"/>
      <c r="E1567" s="124"/>
      <c r="F1567" s="124"/>
      <c r="G1567" s="124"/>
      <c r="H1567" s="125"/>
      <c r="I1567" s="126"/>
      <c r="J1567" s="127"/>
      <c r="K1567" s="127"/>
      <c r="L1567" s="128" t="str">
        <f>IF(E1567+G1567=0,"",((E1567*'Emission Factors'!C$23)+(G1567*'Emission Factors'!$C$25)))</f>
        <v/>
      </c>
      <c r="M1567" s="128" t="str">
        <f>IF(E1567+G1567=0,"",((E1567*'Emission Factors'!C$24)+(G1567*'Emission Factors'!$C$26)))</f>
        <v/>
      </c>
      <c r="N1567" s="128" t="str">
        <f t="shared" si="72"/>
        <v/>
      </c>
      <c r="O1567" s="128" t="str">
        <f t="shared" si="73"/>
        <v/>
      </c>
      <c r="P1567" s="128" t="str">
        <f>IFERROR(N1567*'Emission Factors'!C$10+O1567*'Emission Factors'!C$17,"")</f>
        <v/>
      </c>
      <c r="Q1567" s="129" t="str">
        <f t="shared" si="74"/>
        <v/>
      </c>
      <c r="R1567" s="130" t="str">
        <f>IFERROR(N1567*'Emission Factors'!C$11+O1567*'Emission Factors'!C$18,"")</f>
        <v/>
      </c>
      <c r="S1567" s="130" t="str">
        <f>IFERROR(N1567*'Emission Factors'!C$12+O1567*'Emission Factors'!C$19,"")</f>
        <v/>
      </c>
      <c r="T1567" s="130" t="str">
        <f>IFERROR(N1567*'Emission Factors'!C$13+O1567*'Emission Factors'!C$20,"")</f>
        <v/>
      </c>
      <c r="U1567" s="131" t="str">
        <f>IFERROR(IF(K1567="Residential",N1567*'Emission Factors'!$C$14+O1567*'Emission Factors'!$C$21,N1567*'Emission Factors'!$C$15+O1567*'Emission Factors'!$C$22),"")</f>
        <v/>
      </c>
    </row>
    <row r="1568" spans="2:21" ht="15" customHeight="1" x14ac:dyDescent="0.3">
      <c r="B1568" s="123"/>
      <c r="C1568" s="124"/>
      <c r="D1568" s="132"/>
      <c r="E1568" s="124"/>
      <c r="F1568" s="124"/>
      <c r="G1568" s="124"/>
      <c r="H1568" s="125"/>
      <c r="I1568" s="126"/>
      <c r="J1568" s="127"/>
      <c r="K1568" s="127"/>
      <c r="L1568" s="128" t="str">
        <f>IF(E1568+G1568=0,"",((E1568*'Emission Factors'!C$23)+(G1568*'Emission Factors'!$C$25)))</f>
        <v/>
      </c>
      <c r="M1568" s="128" t="str">
        <f>IF(E1568+G1568=0,"",((E1568*'Emission Factors'!C$24)+(G1568*'Emission Factors'!$C$26)))</f>
        <v/>
      </c>
      <c r="N1568" s="128" t="str">
        <f t="shared" si="72"/>
        <v/>
      </c>
      <c r="O1568" s="128" t="str">
        <f t="shared" si="73"/>
        <v/>
      </c>
      <c r="P1568" s="128" t="str">
        <f>IFERROR(N1568*'Emission Factors'!C$10+O1568*'Emission Factors'!C$17,"")</f>
        <v/>
      </c>
      <c r="Q1568" s="129" t="str">
        <f t="shared" si="74"/>
        <v/>
      </c>
      <c r="R1568" s="130" t="str">
        <f>IFERROR(N1568*'Emission Factors'!C$11+O1568*'Emission Factors'!C$18,"")</f>
        <v/>
      </c>
      <c r="S1568" s="130" t="str">
        <f>IFERROR(N1568*'Emission Factors'!C$12+O1568*'Emission Factors'!C$19,"")</f>
        <v/>
      </c>
      <c r="T1568" s="130" t="str">
        <f>IFERROR(N1568*'Emission Factors'!C$13+O1568*'Emission Factors'!C$20,"")</f>
        <v/>
      </c>
      <c r="U1568" s="131" t="str">
        <f>IFERROR(IF(K1568="Residential",N1568*'Emission Factors'!$C$14+O1568*'Emission Factors'!$C$21,N1568*'Emission Factors'!$C$15+O1568*'Emission Factors'!$C$22),"")</f>
        <v/>
      </c>
    </row>
    <row r="1569" spans="2:21" ht="15" customHeight="1" x14ac:dyDescent="0.3">
      <c r="B1569" s="123"/>
      <c r="C1569" s="124"/>
      <c r="D1569" s="132"/>
      <c r="E1569" s="124"/>
      <c r="F1569" s="124"/>
      <c r="G1569" s="124"/>
      <c r="H1569" s="125"/>
      <c r="I1569" s="126"/>
      <c r="J1569" s="127"/>
      <c r="K1569" s="127"/>
      <c r="L1569" s="128" t="str">
        <f>IF(E1569+G1569=0,"",((E1569*'Emission Factors'!C$23)+(G1569*'Emission Factors'!$C$25)))</f>
        <v/>
      </c>
      <c r="M1569" s="128" t="str">
        <f>IF(E1569+G1569=0,"",((E1569*'Emission Factors'!C$24)+(G1569*'Emission Factors'!$C$26)))</f>
        <v/>
      </c>
      <c r="N1569" s="128" t="str">
        <f t="shared" si="72"/>
        <v/>
      </c>
      <c r="O1569" s="128" t="str">
        <f t="shared" si="73"/>
        <v/>
      </c>
      <c r="P1569" s="128" t="str">
        <f>IFERROR(N1569*'Emission Factors'!C$10+O1569*'Emission Factors'!C$17,"")</f>
        <v/>
      </c>
      <c r="Q1569" s="129" t="str">
        <f t="shared" si="74"/>
        <v/>
      </c>
      <c r="R1569" s="130" t="str">
        <f>IFERROR(N1569*'Emission Factors'!C$11+O1569*'Emission Factors'!C$18,"")</f>
        <v/>
      </c>
      <c r="S1569" s="130" t="str">
        <f>IFERROR(N1569*'Emission Factors'!C$12+O1569*'Emission Factors'!C$19,"")</f>
        <v/>
      </c>
      <c r="T1569" s="130" t="str">
        <f>IFERROR(N1569*'Emission Factors'!C$13+O1569*'Emission Factors'!C$20,"")</f>
        <v/>
      </c>
      <c r="U1569" s="131" t="str">
        <f>IFERROR(IF(K1569="Residential",N1569*'Emission Factors'!$C$14+O1569*'Emission Factors'!$C$21,N1569*'Emission Factors'!$C$15+O1569*'Emission Factors'!$C$22),"")</f>
        <v/>
      </c>
    </row>
    <row r="1570" spans="2:21" ht="15" customHeight="1" x14ac:dyDescent="0.3">
      <c r="B1570" s="123"/>
      <c r="C1570" s="124"/>
      <c r="D1570" s="132"/>
      <c r="E1570" s="124"/>
      <c r="F1570" s="124"/>
      <c r="G1570" s="124"/>
      <c r="H1570" s="125"/>
      <c r="I1570" s="126"/>
      <c r="J1570" s="127"/>
      <c r="K1570" s="127"/>
      <c r="L1570" s="128" t="str">
        <f>IF(E1570+G1570=0,"",((E1570*'Emission Factors'!C$23)+(G1570*'Emission Factors'!$C$25)))</f>
        <v/>
      </c>
      <c r="M1570" s="128" t="str">
        <f>IF(E1570+G1570=0,"",((E1570*'Emission Factors'!C$24)+(G1570*'Emission Factors'!$C$26)))</f>
        <v/>
      </c>
      <c r="N1570" s="128" t="str">
        <f t="shared" si="72"/>
        <v/>
      </c>
      <c r="O1570" s="128" t="str">
        <f t="shared" si="73"/>
        <v/>
      </c>
      <c r="P1570" s="128" t="str">
        <f>IFERROR(N1570*'Emission Factors'!C$10+O1570*'Emission Factors'!C$17,"")</f>
        <v/>
      </c>
      <c r="Q1570" s="129" t="str">
        <f t="shared" si="74"/>
        <v/>
      </c>
      <c r="R1570" s="130" t="str">
        <f>IFERROR(N1570*'Emission Factors'!C$11+O1570*'Emission Factors'!C$18,"")</f>
        <v/>
      </c>
      <c r="S1570" s="130" t="str">
        <f>IFERROR(N1570*'Emission Factors'!C$12+O1570*'Emission Factors'!C$19,"")</f>
        <v/>
      </c>
      <c r="T1570" s="130" t="str">
        <f>IFERROR(N1570*'Emission Factors'!C$13+O1570*'Emission Factors'!C$20,"")</f>
        <v/>
      </c>
      <c r="U1570" s="131" t="str">
        <f>IFERROR(IF(K1570="Residential",N1570*'Emission Factors'!$C$14+O1570*'Emission Factors'!$C$21,N1570*'Emission Factors'!$C$15+O1570*'Emission Factors'!$C$22),"")</f>
        <v/>
      </c>
    </row>
    <row r="1571" spans="2:21" ht="15" customHeight="1" x14ac:dyDescent="0.3">
      <c r="B1571" s="123"/>
      <c r="C1571" s="124"/>
      <c r="D1571" s="132"/>
      <c r="E1571" s="124"/>
      <c r="F1571" s="124"/>
      <c r="G1571" s="124"/>
      <c r="H1571" s="125"/>
      <c r="I1571" s="126"/>
      <c r="J1571" s="127"/>
      <c r="K1571" s="127"/>
      <c r="L1571" s="128" t="str">
        <f>IF(E1571+G1571=0,"",((E1571*'Emission Factors'!C$23)+(G1571*'Emission Factors'!$C$25)))</f>
        <v/>
      </c>
      <c r="M1571" s="128" t="str">
        <f>IF(E1571+G1571=0,"",((E1571*'Emission Factors'!C$24)+(G1571*'Emission Factors'!$C$26)))</f>
        <v/>
      </c>
      <c r="N1571" s="128" t="str">
        <f t="shared" si="72"/>
        <v/>
      </c>
      <c r="O1571" s="128" t="str">
        <f t="shared" si="73"/>
        <v/>
      </c>
      <c r="P1571" s="128" t="str">
        <f>IFERROR(N1571*'Emission Factors'!C$10+O1571*'Emission Factors'!C$17,"")</f>
        <v/>
      </c>
      <c r="Q1571" s="129" t="str">
        <f t="shared" si="74"/>
        <v/>
      </c>
      <c r="R1571" s="130" t="str">
        <f>IFERROR(N1571*'Emission Factors'!C$11+O1571*'Emission Factors'!C$18,"")</f>
        <v/>
      </c>
      <c r="S1571" s="130" t="str">
        <f>IFERROR(N1571*'Emission Factors'!C$12+O1571*'Emission Factors'!C$19,"")</f>
        <v/>
      </c>
      <c r="T1571" s="130" t="str">
        <f>IFERROR(N1571*'Emission Factors'!C$13+O1571*'Emission Factors'!C$20,"")</f>
        <v/>
      </c>
      <c r="U1571" s="131" t="str">
        <f>IFERROR(IF(K1571="Residential",N1571*'Emission Factors'!$C$14+O1571*'Emission Factors'!$C$21,N1571*'Emission Factors'!$C$15+O1571*'Emission Factors'!$C$22),"")</f>
        <v/>
      </c>
    </row>
    <row r="1572" spans="2:21" ht="15" customHeight="1" x14ac:dyDescent="0.3">
      <c r="B1572" s="123"/>
      <c r="C1572" s="124"/>
      <c r="D1572" s="132"/>
      <c r="E1572" s="124"/>
      <c r="F1572" s="124"/>
      <c r="G1572" s="124"/>
      <c r="H1572" s="125"/>
      <c r="I1572" s="126"/>
      <c r="J1572" s="127"/>
      <c r="K1572" s="127"/>
      <c r="L1572" s="128" t="str">
        <f>IF(E1572+G1572=0,"",((E1572*'Emission Factors'!C$23)+(G1572*'Emission Factors'!$C$25)))</f>
        <v/>
      </c>
      <c r="M1572" s="128" t="str">
        <f>IF(E1572+G1572=0,"",((E1572*'Emission Factors'!C$24)+(G1572*'Emission Factors'!$C$26)))</f>
        <v/>
      </c>
      <c r="N1572" s="128" t="str">
        <f t="shared" si="72"/>
        <v/>
      </c>
      <c r="O1572" s="128" t="str">
        <f t="shared" si="73"/>
        <v/>
      </c>
      <c r="P1572" s="128" t="str">
        <f>IFERROR(N1572*'Emission Factors'!C$10+O1572*'Emission Factors'!C$17,"")</f>
        <v/>
      </c>
      <c r="Q1572" s="129" t="str">
        <f t="shared" si="74"/>
        <v/>
      </c>
      <c r="R1572" s="130" t="str">
        <f>IFERROR(N1572*'Emission Factors'!C$11+O1572*'Emission Factors'!C$18,"")</f>
        <v/>
      </c>
      <c r="S1572" s="130" t="str">
        <f>IFERROR(N1572*'Emission Factors'!C$12+O1572*'Emission Factors'!C$19,"")</f>
        <v/>
      </c>
      <c r="T1572" s="130" t="str">
        <f>IFERROR(N1572*'Emission Factors'!C$13+O1572*'Emission Factors'!C$20,"")</f>
        <v/>
      </c>
      <c r="U1572" s="131" t="str">
        <f>IFERROR(IF(K1572="Residential",N1572*'Emission Factors'!$C$14+O1572*'Emission Factors'!$C$21,N1572*'Emission Factors'!$C$15+O1572*'Emission Factors'!$C$22),"")</f>
        <v/>
      </c>
    </row>
    <row r="1573" spans="2:21" ht="15" customHeight="1" x14ac:dyDescent="0.3">
      <c r="B1573" s="123"/>
      <c r="C1573" s="124"/>
      <c r="D1573" s="132"/>
      <c r="E1573" s="124"/>
      <c r="F1573" s="124"/>
      <c r="G1573" s="124"/>
      <c r="H1573" s="125"/>
      <c r="I1573" s="126"/>
      <c r="J1573" s="127"/>
      <c r="K1573" s="127"/>
      <c r="L1573" s="128" t="str">
        <f>IF(E1573+G1573=0,"",((E1573*'Emission Factors'!C$23)+(G1573*'Emission Factors'!$C$25)))</f>
        <v/>
      </c>
      <c r="M1573" s="128" t="str">
        <f>IF(E1573+G1573=0,"",((E1573*'Emission Factors'!C$24)+(G1573*'Emission Factors'!$C$26)))</f>
        <v/>
      </c>
      <c r="N1573" s="128" t="str">
        <f t="shared" si="72"/>
        <v/>
      </c>
      <c r="O1573" s="128" t="str">
        <f t="shared" si="73"/>
        <v/>
      </c>
      <c r="P1573" s="128" t="str">
        <f>IFERROR(N1573*'Emission Factors'!C$10+O1573*'Emission Factors'!C$17,"")</f>
        <v/>
      </c>
      <c r="Q1573" s="129" t="str">
        <f t="shared" si="74"/>
        <v/>
      </c>
      <c r="R1573" s="130" t="str">
        <f>IFERROR(N1573*'Emission Factors'!C$11+O1573*'Emission Factors'!C$18,"")</f>
        <v/>
      </c>
      <c r="S1573" s="130" t="str">
        <f>IFERROR(N1573*'Emission Factors'!C$12+O1573*'Emission Factors'!C$19,"")</f>
        <v/>
      </c>
      <c r="T1573" s="130" t="str">
        <f>IFERROR(N1573*'Emission Factors'!C$13+O1573*'Emission Factors'!C$20,"")</f>
        <v/>
      </c>
      <c r="U1573" s="131" t="str">
        <f>IFERROR(IF(K1573="Residential",N1573*'Emission Factors'!$C$14+O1573*'Emission Factors'!$C$21,N1573*'Emission Factors'!$C$15+O1573*'Emission Factors'!$C$22),"")</f>
        <v/>
      </c>
    </row>
    <row r="1574" spans="2:21" ht="15" customHeight="1" x14ac:dyDescent="0.3">
      <c r="B1574" s="123"/>
      <c r="C1574" s="124"/>
      <c r="D1574" s="132"/>
      <c r="E1574" s="124"/>
      <c r="F1574" s="124"/>
      <c r="G1574" s="124"/>
      <c r="H1574" s="125"/>
      <c r="I1574" s="126"/>
      <c r="J1574" s="127"/>
      <c r="K1574" s="127"/>
      <c r="L1574" s="128" t="str">
        <f>IF(E1574+G1574=0,"",((E1574*'Emission Factors'!C$23)+(G1574*'Emission Factors'!$C$25)))</f>
        <v/>
      </c>
      <c r="M1574" s="128" t="str">
        <f>IF(E1574+G1574=0,"",((E1574*'Emission Factors'!C$24)+(G1574*'Emission Factors'!$C$26)))</f>
        <v/>
      </c>
      <c r="N1574" s="128" t="str">
        <f t="shared" si="72"/>
        <v/>
      </c>
      <c r="O1574" s="128" t="str">
        <f t="shared" si="73"/>
        <v/>
      </c>
      <c r="P1574" s="128" t="str">
        <f>IFERROR(N1574*'Emission Factors'!C$10+O1574*'Emission Factors'!C$17,"")</f>
        <v/>
      </c>
      <c r="Q1574" s="129" t="str">
        <f t="shared" si="74"/>
        <v/>
      </c>
      <c r="R1574" s="130" t="str">
        <f>IFERROR(N1574*'Emission Factors'!C$11+O1574*'Emission Factors'!C$18,"")</f>
        <v/>
      </c>
      <c r="S1574" s="130" t="str">
        <f>IFERROR(N1574*'Emission Factors'!C$12+O1574*'Emission Factors'!C$19,"")</f>
        <v/>
      </c>
      <c r="T1574" s="130" t="str">
        <f>IFERROR(N1574*'Emission Factors'!C$13+O1574*'Emission Factors'!C$20,"")</f>
        <v/>
      </c>
      <c r="U1574" s="131" t="str">
        <f>IFERROR(IF(K1574="Residential",N1574*'Emission Factors'!$C$14+O1574*'Emission Factors'!$C$21,N1574*'Emission Factors'!$C$15+O1574*'Emission Factors'!$C$22),"")</f>
        <v/>
      </c>
    </row>
    <row r="1575" spans="2:21" ht="15" customHeight="1" x14ac:dyDescent="0.3">
      <c r="B1575" s="123"/>
      <c r="C1575" s="124"/>
      <c r="D1575" s="132"/>
      <c r="E1575" s="124"/>
      <c r="F1575" s="124"/>
      <c r="G1575" s="124"/>
      <c r="H1575" s="125"/>
      <c r="I1575" s="126"/>
      <c r="J1575" s="127"/>
      <c r="K1575" s="127"/>
      <c r="L1575" s="128" t="str">
        <f>IF(E1575+G1575=0,"",((E1575*'Emission Factors'!C$23)+(G1575*'Emission Factors'!$C$25)))</f>
        <v/>
      </c>
      <c r="M1575" s="128" t="str">
        <f>IF(E1575+G1575=0,"",((E1575*'Emission Factors'!C$24)+(G1575*'Emission Factors'!$C$26)))</f>
        <v/>
      </c>
      <c r="N1575" s="128" t="str">
        <f t="shared" si="72"/>
        <v/>
      </c>
      <c r="O1575" s="128" t="str">
        <f t="shared" si="73"/>
        <v/>
      </c>
      <c r="P1575" s="128" t="str">
        <f>IFERROR(N1575*'Emission Factors'!C$10+O1575*'Emission Factors'!C$17,"")</f>
        <v/>
      </c>
      <c r="Q1575" s="129" t="str">
        <f t="shared" si="74"/>
        <v/>
      </c>
      <c r="R1575" s="130" t="str">
        <f>IFERROR(N1575*'Emission Factors'!C$11+O1575*'Emission Factors'!C$18,"")</f>
        <v/>
      </c>
      <c r="S1575" s="130" t="str">
        <f>IFERROR(N1575*'Emission Factors'!C$12+O1575*'Emission Factors'!C$19,"")</f>
        <v/>
      </c>
      <c r="T1575" s="130" t="str">
        <f>IFERROR(N1575*'Emission Factors'!C$13+O1575*'Emission Factors'!C$20,"")</f>
        <v/>
      </c>
      <c r="U1575" s="131" t="str">
        <f>IFERROR(IF(K1575="Residential",N1575*'Emission Factors'!$C$14+O1575*'Emission Factors'!$C$21,N1575*'Emission Factors'!$C$15+O1575*'Emission Factors'!$C$22),"")</f>
        <v/>
      </c>
    </row>
    <row r="1576" spans="2:21" ht="15" customHeight="1" x14ac:dyDescent="0.3">
      <c r="B1576" s="123"/>
      <c r="C1576" s="124"/>
      <c r="D1576" s="132"/>
      <c r="E1576" s="124"/>
      <c r="F1576" s="124"/>
      <c r="G1576" s="124"/>
      <c r="H1576" s="125"/>
      <c r="I1576" s="126"/>
      <c r="J1576" s="127"/>
      <c r="K1576" s="127"/>
      <c r="L1576" s="128" t="str">
        <f>IF(E1576+G1576=0,"",((E1576*'Emission Factors'!C$23)+(G1576*'Emission Factors'!$C$25)))</f>
        <v/>
      </c>
      <c r="M1576" s="128" t="str">
        <f>IF(E1576+G1576=0,"",((E1576*'Emission Factors'!C$24)+(G1576*'Emission Factors'!$C$26)))</f>
        <v/>
      </c>
      <c r="N1576" s="128" t="str">
        <f t="shared" si="72"/>
        <v/>
      </c>
      <c r="O1576" s="128" t="str">
        <f t="shared" si="73"/>
        <v/>
      </c>
      <c r="P1576" s="128" t="str">
        <f>IFERROR(N1576*'Emission Factors'!C$10+O1576*'Emission Factors'!C$17,"")</f>
        <v/>
      </c>
      <c r="Q1576" s="129" t="str">
        <f t="shared" si="74"/>
        <v/>
      </c>
      <c r="R1576" s="130" t="str">
        <f>IFERROR(N1576*'Emission Factors'!C$11+O1576*'Emission Factors'!C$18,"")</f>
        <v/>
      </c>
      <c r="S1576" s="130" t="str">
        <f>IFERROR(N1576*'Emission Factors'!C$12+O1576*'Emission Factors'!C$19,"")</f>
        <v/>
      </c>
      <c r="T1576" s="130" t="str">
        <f>IFERROR(N1576*'Emission Factors'!C$13+O1576*'Emission Factors'!C$20,"")</f>
        <v/>
      </c>
      <c r="U1576" s="131" t="str">
        <f>IFERROR(IF(K1576="Residential",N1576*'Emission Factors'!$C$14+O1576*'Emission Factors'!$C$21,N1576*'Emission Factors'!$C$15+O1576*'Emission Factors'!$C$22),"")</f>
        <v/>
      </c>
    </row>
    <row r="1577" spans="2:21" ht="15" customHeight="1" x14ac:dyDescent="0.3">
      <c r="B1577" s="123"/>
      <c r="C1577" s="124"/>
      <c r="D1577" s="132"/>
      <c r="E1577" s="124"/>
      <c r="F1577" s="124"/>
      <c r="G1577" s="124"/>
      <c r="H1577" s="125"/>
      <c r="I1577" s="126"/>
      <c r="J1577" s="127"/>
      <c r="K1577" s="127"/>
      <c r="L1577" s="128" t="str">
        <f>IF(E1577+G1577=0,"",((E1577*'Emission Factors'!C$23)+(G1577*'Emission Factors'!$C$25)))</f>
        <v/>
      </c>
      <c r="M1577" s="128" t="str">
        <f>IF(E1577+G1577=0,"",((E1577*'Emission Factors'!C$24)+(G1577*'Emission Factors'!$C$26)))</f>
        <v/>
      </c>
      <c r="N1577" s="128" t="str">
        <f t="shared" si="72"/>
        <v/>
      </c>
      <c r="O1577" s="128" t="str">
        <f t="shared" si="73"/>
        <v/>
      </c>
      <c r="P1577" s="128" t="str">
        <f>IFERROR(N1577*'Emission Factors'!C$10+O1577*'Emission Factors'!C$17,"")</f>
        <v/>
      </c>
      <c r="Q1577" s="129" t="str">
        <f t="shared" si="74"/>
        <v/>
      </c>
      <c r="R1577" s="130" t="str">
        <f>IFERROR(N1577*'Emission Factors'!C$11+O1577*'Emission Factors'!C$18,"")</f>
        <v/>
      </c>
      <c r="S1577" s="130" t="str">
        <f>IFERROR(N1577*'Emission Factors'!C$12+O1577*'Emission Factors'!C$19,"")</f>
        <v/>
      </c>
      <c r="T1577" s="130" t="str">
        <f>IFERROR(N1577*'Emission Factors'!C$13+O1577*'Emission Factors'!C$20,"")</f>
        <v/>
      </c>
      <c r="U1577" s="131" t="str">
        <f>IFERROR(IF(K1577="Residential",N1577*'Emission Factors'!$C$14+O1577*'Emission Factors'!$C$21,N1577*'Emission Factors'!$C$15+O1577*'Emission Factors'!$C$22),"")</f>
        <v/>
      </c>
    </row>
    <row r="1578" spans="2:21" ht="15" customHeight="1" x14ac:dyDescent="0.3">
      <c r="B1578" s="123"/>
      <c r="C1578" s="124"/>
      <c r="D1578" s="132"/>
      <c r="E1578" s="124"/>
      <c r="F1578" s="124"/>
      <c r="G1578" s="124"/>
      <c r="H1578" s="125"/>
      <c r="I1578" s="126"/>
      <c r="J1578" s="127"/>
      <c r="K1578" s="127"/>
      <c r="L1578" s="128" t="str">
        <f>IF(E1578+G1578=0,"",((E1578*'Emission Factors'!C$23)+(G1578*'Emission Factors'!$C$25)))</f>
        <v/>
      </c>
      <c r="M1578" s="128" t="str">
        <f>IF(E1578+G1578=0,"",((E1578*'Emission Factors'!C$24)+(G1578*'Emission Factors'!$C$26)))</f>
        <v/>
      </c>
      <c r="N1578" s="128" t="str">
        <f t="shared" si="72"/>
        <v/>
      </c>
      <c r="O1578" s="128" t="str">
        <f t="shared" si="73"/>
        <v/>
      </c>
      <c r="P1578" s="128" t="str">
        <f>IFERROR(N1578*'Emission Factors'!C$10+O1578*'Emission Factors'!C$17,"")</f>
        <v/>
      </c>
      <c r="Q1578" s="129" t="str">
        <f t="shared" si="74"/>
        <v/>
      </c>
      <c r="R1578" s="130" t="str">
        <f>IFERROR(N1578*'Emission Factors'!C$11+O1578*'Emission Factors'!C$18,"")</f>
        <v/>
      </c>
      <c r="S1578" s="130" t="str">
        <f>IFERROR(N1578*'Emission Factors'!C$12+O1578*'Emission Factors'!C$19,"")</f>
        <v/>
      </c>
      <c r="T1578" s="130" t="str">
        <f>IFERROR(N1578*'Emission Factors'!C$13+O1578*'Emission Factors'!C$20,"")</f>
        <v/>
      </c>
      <c r="U1578" s="131" t="str">
        <f>IFERROR(IF(K1578="Residential",N1578*'Emission Factors'!$C$14+O1578*'Emission Factors'!$C$21,N1578*'Emission Factors'!$C$15+O1578*'Emission Factors'!$C$22),"")</f>
        <v/>
      </c>
    </row>
    <row r="1579" spans="2:21" ht="15" customHeight="1" x14ac:dyDescent="0.3">
      <c r="B1579" s="123"/>
      <c r="C1579" s="124"/>
      <c r="D1579" s="132"/>
      <c r="E1579" s="124"/>
      <c r="F1579" s="124"/>
      <c r="G1579" s="124"/>
      <c r="H1579" s="125"/>
      <c r="I1579" s="126"/>
      <c r="J1579" s="127"/>
      <c r="K1579" s="127"/>
      <c r="L1579" s="128" t="str">
        <f>IF(E1579+G1579=0,"",((E1579*'Emission Factors'!C$23)+(G1579*'Emission Factors'!$C$25)))</f>
        <v/>
      </c>
      <c r="M1579" s="128" t="str">
        <f>IF(E1579+G1579=0,"",((E1579*'Emission Factors'!C$24)+(G1579*'Emission Factors'!$C$26)))</f>
        <v/>
      </c>
      <c r="N1579" s="128" t="str">
        <f t="shared" si="72"/>
        <v/>
      </c>
      <c r="O1579" s="128" t="str">
        <f t="shared" si="73"/>
        <v/>
      </c>
      <c r="P1579" s="128" t="str">
        <f>IFERROR(N1579*'Emission Factors'!C$10+O1579*'Emission Factors'!C$17,"")</f>
        <v/>
      </c>
      <c r="Q1579" s="129" t="str">
        <f t="shared" si="74"/>
        <v/>
      </c>
      <c r="R1579" s="130" t="str">
        <f>IFERROR(N1579*'Emission Factors'!C$11+O1579*'Emission Factors'!C$18,"")</f>
        <v/>
      </c>
      <c r="S1579" s="130" t="str">
        <f>IFERROR(N1579*'Emission Factors'!C$12+O1579*'Emission Factors'!C$19,"")</f>
        <v/>
      </c>
      <c r="T1579" s="130" t="str">
        <f>IFERROR(N1579*'Emission Factors'!C$13+O1579*'Emission Factors'!C$20,"")</f>
        <v/>
      </c>
      <c r="U1579" s="131" t="str">
        <f>IFERROR(IF(K1579="Residential",N1579*'Emission Factors'!$C$14+O1579*'Emission Factors'!$C$21,N1579*'Emission Factors'!$C$15+O1579*'Emission Factors'!$C$22),"")</f>
        <v/>
      </c>
    </row>
    <row r="1580" spans="2:21" ht="15" customHeight="1" x14ac:dyDescent="0.3">
      <c r="B1580" s="123"/>
      <c r="C1580" s="124"/>
      <c r="D1580" s="132"/>
      <c r="E1580" s="124"/>
      <c r="F1580" s="124"/>
      <c r="G1580" s="124"/>
      <c r="H1580" s="125"/>
      <c r="I1580" s="126"/>
      <c r="J1580" s="127"/>
      <c r="K1580" s="127"/>
      <c r="L1580" s="128" t="str">
        <f>IF(E1580+G1580=0,"",((E1580*'Emission Factors'!C$23)+(G1580*'Emission Factors'!$C$25)))</f>
        <v/>
      </c>
      <c r="M1580" s="128" t="str">
        <f>IF(E1580+G1580=0,"",((E1580*'Emission Factors'!C$24)+(G1580*'Emission Factors'!$C$26)))</f>
        <v/>
      </c>
      <c r="N1580" s="128" t="str">
        <f t="shared" si="72"/>
        <v/>
      </c>
      <c r="O1580" s="128" t="str">
        <f t="shared" si="73"/>
        <v/>
      </c>
      <c r="P1580" s="128" t="str">
        <f>IFERROR(N1580*'Emission Factors'!C$10+O1580*'Emission Factors'!C$17,"")</f>
        <v/>
      </c>
      <c r="Q1580" s="129" t="str">
        <f t="shared" si="74"/>
        <v/>
      </c>
      <c r="R1580" s="130" t="str">
        <f>IFERROR(N1580*'Emission Factors'!C$11+O1580*'Emission Factors'!C$18,"")</f>
        <v/>
      </c>
      <c r="S1580" s="130" t="str">
        <f>IFERROR(N1580*'Emission Factors'!C$12+O1580*'Emission Factors'!C$19,"")</f>
        <v/>
      </c>
      <c r="T1580" s="130" t="str">
        <f>IFERROR(N1580*'Emission Factors'!C$13+O1580*'Emission Factors'!C$20,"")</f>
        <v/>
      </c>
      <c r="U1580" s="131" t="str">
        <f>IFERROR(IF(K1580="Residential",N1580*'Emission Factors'!$C$14+O1580*'Emission Factors'!$C$21,N1580*'Emission Factors'!$C$15+O1580*'Emission Factors'!$C$22),"")</f>
        <v/>
      </c>
    </row>
    <row r="1581" spans="2:21" ht="15" customHeight="1" x14ac:dyDescent="0.3">
      <c r="B1581" s="123"/>
      <c r="C1581" s="124"/>
      <c r="D1581" s="132"/>
      <c r="E1581" s="124"/>
      <c r="F1581" s="124"/>
      <c r="G1581" s="124"/>
      <c r="H1581" s="125"/>
      <c r="I1581" s="126"/>
      <c r="J1581" s="127"/>
      <c r="K1581" s="127"/>
      <c r="L1581" s="128" t="str">
        <f>IF(E1581+G1581=0,"",((E1581*'Emission Factors'!C$23)+(G1581*'Emission Factors'!$C$25)))</f>
        <v/>
      </c>
      <c r="M1581" s="128" t="str">
        <f>IF(E1581+G1581=0,"",((E1581*'Emission Factors'!C$24)+(G1581*'Emission Factors'!$C$26)))</f>
        <v/>
      </c>
      <c r="N1581" s="128" t="str">
        <f t="shared" si="72"/>
        <v/>
      </c>
      <c r="O1581" s="128" t="str">
        <f t="shared" si="73"/>
        <v/>
      </c>
      <c r="P1581" s="128" t="str">
        <f>IFERROR(N1581*'Emission Factors'!C$10+O1581*'Emission Factors'!C$17,"")</f>
        <v/>
      </c>
      <c r="Q1581" s="129" t="str">
        <f t="shared" si="74"/>
        <v/>
      </c>
      <c r="R1581" s="130" t="str">
        <f>IFERROR(N1581*'Emission Factors'!C$11+O1581*'Emission Factors'!C$18,"")</f>
        <v/>
      </c>
      <c r="S1581" s="130" t="str">
        <f>IFERROR(N1581*'Emission Factors'!C$12+O1581*'Emission Factors'!C$19,"")</f>
        <v/>
      </c>
      <c r="T1581" s="130" t="str">
        <f>IFERROR(N1581*'Emission Factors'!C$13+O1581*'Emission Factors'!C$20,"")</f>
        <v/>
      </c>
      <c r="U1581" s="131" t="str">
        <f>IFERROR(IF(K1581="Residential",N1581*'Emission Factors'!$C$14+O1581*'Emission Factors'!$C$21,N1581*'Emission Factors'!$C$15+O1581*'Emission Factors'!$C$22),"")</f>
        <v/>
      </c>
    </row>
    <row r="1582" spans="2:21" ht="15" customHeight="1" x14ac:dyDescent="0.3">
      <c r="B1582" s="123"/>
      <c r="C1582" s="124"/>
      <c r="D1582" s="132"/>
      <c r="E1582" s="124"/>
      <c r="F1582" s="124"/>
      <c r="G1582" s="124"/>
      <c r="H1582" s="125"/>
      <c r="I1582" s="126"/>
      <c r="J1582" s="127"/>
      <c r="K1582" s="127"/>
      <c r="L1582" s="128" t="str">
        <f>IF(E1582+G1582=0,"",((E1582*'Emission Factors'!C$23)+(G1582*'Emission Factors'!$C$25)))</f>
        <v/>
      </c>
      <c r="M1582" s="128" t="str">
        <f>IF(E1582+G1582=0,"",((E1582*'Emission Factors'!C$24)+(G1582*'Emission Factors'!$C$26)))</f>
        <v/>
      </c>
      <c r="N1582" s="128" t="str">
        <f t="shared" si="72"/>
        <v/>
      </c>
      <c r="O1582" s="128" t="str">
        <f t="shared" si="73"/>
        <v/>
      </c>
      <c r="P1582" s="128" t="str">
        <f>IFERROR(N1582*'Emission Factors'!C$10+O1582*'Emission Factors'!C$17,"")</f>
        <v/>
      </c>
      <c r="Q1582" s="129" t="str">
        <f t="shared" si="74"/>
        <v/>
      </c>
      <c r="R1582" s="130" t="str">
        <f>IFERROR(N1582*'Emission Factors'!C$11+O1582*'Emission Factors'!C$18,"")</f>
        <v/>
      </c>
      <c r="S1582" s="130" t="str">
        <f>IFERROR(N1582*'Emission Factors'!C$12+O1582*'Emission Factors'!C$19,"")</f>
        <v/>
      </c>
      <c r="T1582" s="130" t="str">
        <f>IFERROR(N1582*'Emission Factors'!C$13+O1582*'Emission Factors'!C$20,"")</f>
        <v/>
      </c>
      <c r="U1582" s="131" t="str">
        <f>IFERROR(IF(K1582="Residential",N1582*'Emission Factors'!$C$14+O1582*'Emission Factors'!$C$21,N1582*'Emission Factors'!$C$15+O1582*'Emission Factors'!$C$22),"")</f>
        <v/>
      </c>
    </row>
    <row r="1583" spans="2:21" ht="15" customHeight="1" x14ac:dyDescent="0.3">
      <c r="B1583" s="123"/>
      <c r="C1583" s="124"/>
      <c r="D1583" s="132"/>
      <c r="E1583" s="124"/>
      <c r="F1583" s="124"/>
      <c r="G1583" s="124"/>
      <c r="H1583" s="125"/>
      <c r="I1583" s="126"/>
      <c r="J1583" s="127"/>
      <c r="K1583" s="127"/>
      <c r="L1583" s="128" t="str">
        <f>IF(E1583+G1583=0,"",((E1583*'Emission Factors'!C$23)+(G1583*'Emission Factors'!$C$25)))</f>
        <v/>
      </c>
      <c r="M1583" s="128" t="str">
        <f>IF(E1583+G1583=0,"",((E1583*'Emission Factors'!C$24)+(G1583*'Emission Factors'!$C$26)))</f>
        <v/>
      </c>
      <c r="N1583" s="128" t="str">
        <f t="shared" si="72"/>
        <v/>
      </c>
      <c r="O1583" s="128" t="str">
        <f t="shared" si="73"/>
        <v/>
      </c>
      <c r="P1583" s="128" t="str">
        <f>IFERROR(N1583*'Emission Factors'!C$10+O1583*'Emission Factors'!C$17,"")</f>
        <v/>
      </c>
      <c r="Q1583" s="129" t="str">
        <f t="shared" si="74"/>
        <v/>
      </c>
      <c r="R1583" s="130" t="str">
        <f>IFERROR(N1583*'Emission Factors'!C$11+O1583*'Emission Factors'!C$18,"")</f>
        <v/>
      </c>
      <c r="S1583" s="130" t="str">
        <f>IFERROR(N1583*'Emission Factors'!C$12+O1583*'Emission Factors'!C$19,"")</f>
        <v/>
      </c>
      <c r="T1583" s="130" t="str">
        <f>IFERROR(N1583*'Emission Factors'!C$13+O1583*'Emission Factors'!C$20,"")</f>
        <v/>
      </c>
      <c r="U1583" s="131" t="str">
        <f>IFERROR(IF(K1583="Residential",N1583*'Emission Factors'!$C$14+O1583*'Emission Factors'!$C$21,N1583*'Emission Factors'!$C$15+O1583*'Emission Factors'!$C$22),"")</f>
        <v/>
      </c>
    </row>
    <row r="1584" spans="2:21" ht="15" customHeight="1" x14ac:dyDescent="0.3">
      <c r="B1584" s="123"/>
      <c r="C1584" s="124"/>
      <c r="D1584" s="132"/>
      <c r="E1584" s="124"/>
      <c r="F1584" s="124"/>
      <c r="G1584" s="124"/>
      <c r="H1584" s="125"/>
      <c r="I1584" s="126"/>
      <c r="J1584" s="127"/>
      <c r="K1584" s="127"/>
      <c r="L1584" s="128" t="str">
        <f>IF(E1584+G1584=0,"",((E1584*'Emission Factors'!C$23)+(G1584*'Emission Factors'!$C$25)))</f>
        <v/>
      </c>
      <c r="M1584" s="128" t="str">
        <f>IF(E1584+G1584=0,"",((E1584*'Emission Factors'!C$24)+(G1584*'Emission Factors'!$C$26)))</f>
        <v/>
      </c>
      <c r="N1584" s="128" t="str">
        <f t="shared" si="72"/>
        <v/>
      </c>
      <c r="O1584" s="128" t="str">
        <f t="shared" si="73"/>
        <v/>
      </c>
      <c r="P1584" s="128" t="str">
        <f>IFERROR(N1584*'Emission Factors'!C$10+O1584*'Emission Factors'!C$17,"")</f>
        <v/>
      </c>
      <c r="Q1584" s="129" t="str">
        <f t="shared" si="74"/>
        <v/>
      </c>
      <c r="R1584" s="130" t="str">
        <f>IFERROR(N1584*'Emission Factors'!C$11+O1584*'Emission Factors'!C$18,"")</f>
        <v/>
      </c>
      <c r="S1584" s="130" t="str">
        <f>IFERROR(N1584*'Emission Factors'!C$12+O1584*'Emission Factors'!C$19,"")</f>
        <v/>
      </c>
      <c r="T1584" s="130" t="str">
        <f>IFERROR(N1584*'Emission Factors'!C$13+O1584*'Emission Factors'!C$20,"")</f>
        <v/>
      </c>
      <c r="U1584" s="131" t="str">
        <f>IFERROR(IF(K1584="Residential",N1584*'Emission Factors'!$C$14+O1584*'Emission Factors'!$C$21,N1584*'Emission Factors'!$C$15+O1584*'Emission Factors'!$C$22),"")</f>
        <v/>
      </c>
    </row>
    <row r="1585" spans="2:21" ht="15" customHeight="1" x14ac:dyDescent="0.3">
      <c r="B1585" s="123"/>
      <c r="C1585" s="124"/>
      <c r="D1585" s="132"/>
      <c r="E1585" s="124"/>
      <c r="F1585" s="124"/>
      <c r="G1585" s="124"/>
      <c r="H1585" s="125"/>
      <c r="I1585" s="126"/>
      <c r="J1585" s="127"/>
      <c r="K1585" s="127"/>
      <c r="L1585" s="128" t="str">
        <f>IF(E1585+G1585=0,"",((E1585*'Emission Factors'!C$23)+(G1585*'Emission Factors'!$C$25)))</f>
        <v/>
      </c>
      <c r="M1585" s="128" t="str">
        <f>IF(E1585+G1585=0,"",((E1585*'Emission Factors'!C$24)+(G1585*'Emission Factors'!$C$26)))</f>
        <v/>
      </c>
      <c r="N1585" s="128" t="str">
        <f t="shared" si="72"/>
        <v/>
      </c>
      <c r="O1585" s="128" t="str">
        <f t="shared" si="73"/>
        <v/>
      </c>
      <c r="P1585" s="128" t="str">
        <f>IFERROR(N1585*'Emission Factors'!C$10+O1585*'Emission Factors'!C$17,"")</f>
        <v/>
      </c>
      <c r="Q1585" s="129" t="str">
        <f t="shared" si="74"/>
        <v/>
      </c>
      <c r="R1585" s="130" t="str">
        <f>IFERROR(N1585*'Emission Factors'!C$11+O1585*'Emission Factors'!C$18,"")</f>
        <v/>
      </c>
      <c r="S1585" s="130" t="str">
        <f>IFERROR(N1585*'Emission Factors'!C$12+O1585*'Emission Factors'!C$19,"")</f>
        <v/>
      </c>
      <c r="T1585" s="130" t="str">
        <f>IFERROR(N1585*'Emission Factors'!C$13+O1585*'Emission Factors'!C$20,"")</f>
        <v/>
      </c>
      <c r="U1585" s="131" t="str">
        <f>IFERROR(IF(K1585="Residential",N1585*'Emission Factors'!$C$14+O1585*'Emission Factors'!$C$21,N1585*'Emission Factors'!$C$15+O1585*'Emission Factors'!$C$22),"")</f>
        <v/>
      </c>
    </row>
    <row r="1586" spans="2:21" ht="15" customHeight="1" x14ac:dyDescent="0.3">
      <c r="B1586" s="123"/>
      <c r="C1586" s="124"/>
      <c r="D1586" s="132"/>
      <c r="E1586" s="124"/>
      <c r="F1586" s="124"/>
      <c r="G1586" s="124"/>
      <c r="H1586" s="125"/>
      <c r="I1586" s="126"/>
      <c r="J1586" s="127"/>
      <c r="K1586" s="127"/>
      <c r="L1586" s="128" t="str">
        <f>IF(E1586+G1586=0,"",((E1586*'Emission Factors'!C$23)+(G1586*'Emission Factors'!$C$25)))</f>
        <v/>
      </c>
      <c r="M1586" s="128" t="str">
        <f>IF(E1586+G1586=0,"",((E1586*'Emission Factors'!C$24)+(G1586*'Emission Factors'!$C$26)))</f>
        <v/>
      </c>
      <c r="N1586" s="128" t="str">
        <f t="shared" si="72"/>
        <v/>
      </c>
      <c r="O1586" s="128" t="str">
        <f t="shared" si="73"/>
        <v/>
      </c>
      <c r="P1586" s="128" t="str">
        <f>IFERROR(N1586*'Emission Factors'!C$10+O1586*'Emission Factors'!C$17,"")</f>
        <v/>
      </c>
      <c r="Q1586" s="129" t="str">
        <f t="shared" si="74"/>
        <v/>
      </c>
      <c r="R1586" s="130" t="str">
        <f>IFERROR(N1586*'Emission Factors'!C$11+O1586*'Emission Factors'!C$18,"")</f>
        <v/>
      </c>
      <c r="S1586" s="130" t="str">
        <f>IFERROR(N1586*'Emission Factors'!C$12+O1586*'Emission Factors'!C$19,"")</f>
        <v/>
      </c>
      <c r="T1586" s="130" t="str">
        <f>IFERROR(N1586*'Emission Factors'!C$13+O1586*'Emission Factors'!C$20,"")</f>
        <v/>
      </c>
      <c r="U1586" s="131" t="str">
        <f>IFERROR(IF(K1586="Residential",N1586*'Emission Factors'!$C$14+O1586*'Emission Factors'!$C$21,N1586*'Emission Factors'!$C$15+O1586*'Emission Factors'!$C$22),"")</f>
        <v/>
      </c>
    </row>
    <row r="1587" spans="2:21" ht="15" customHeight="1" x14ac:dyDescent="0.3">
      <c r="B1587" s="123"/>
      <c r="C1587" s="124"/>
      <c r="D1587" s="132"/>
      <c r="E1587" s="124"/>
      <c r="F1587" s="124"/>
      <c r="G1587" s="124"/>
      <c r="H1587" s="125"/>
      <c r="I1587" s="126"/>
      <c r="J1587" s="127"/>
      <c r="K1587" s="127"/>
      <c r="L1587" s="128" t="str">
        <f>IF(E1587+G1587=0,"",((E1587*'Emission Factors'!C$23)+(G1587*'Emission Factors'!$C$25)))</f>
        <v/>
      </c>
      <c r="M1587" s="128" t="str">
        <f>IF(E1587+G1587=0,"",((E1587*'Emission Factors'!C$24)+(G1587*'Emission Factors'!$C$26)))</f>
        <v/>
      </c>
      <c r="N1587" s="128" t="str">
        <f t="shared" si="72"/>
        <v/>
      </c>
      <c r="O1587" s="128" t="str">
        <f t="shared" si="73"/>
        <v/>
      </c>
      <c r="P1587" s="128" t="str">
        <f>IFERROR(N1587*'Emission Factors'!C$10+O1587*'Emission Factors'!C$17,"")</f>
        <v/>
      </c>
      <c r="Q1587" s="129" t="str">
        <f t="shared" si="74"/>
        <v/>
      </c>
      <c r="R1587" s="130" t="str">
        <f>IFERROR(N1587*'Emission Factors'!C$11+O1587*'Emission Factors'!C$18,"")</f>
        <v/>
      </c>
      <c r="S1587" s="130" t="str">
        <f>IFERROR(N1587*'Emission Factors'!C$12+O1587*'Emission Factors'!C$19,"")</f>
        <v/>
      </c>
      <c r="T1587" s="130" t="str">
        <f>IFERROR(N1587*'Emission Factors'!C$13+O1587*'Emission Factors'!C$20,"")</f>
        <v/>
      </c>
      <c r="U1587" s="131" t="str">
        <f>IFERROR(IF(K1587="Residential",N1587*'Emission Factors'!$C$14+O1587*'Emission Factors'!$C$21,N1587*'Emission Factors'!$C$15+O1587*'Emission Factors'!$C$22),"")</f>
        <v/>
      </c>
    </row>
    <row r="1588" spans="2:21" ht="15" customHeight="1" x14ac:dyDescent="0.3">
      <c r="B1588" s="123"/>
      <c r="C1588" s="124"/>
      <c r="D1588" s="132"/>
      <c r="E1588" s="124"/>
      <c r="F1588" s="124"/>
      <c r="G1588" s="124"/>
      <c r="H1588" s="125"/>
      <c r="I1588" s="126"/>
      <c r="J1588" s="127"/>
      <c r="K1588" s="127"/>
      <c r="L1588" s="128" t="str">
        <f>IF(E1588+G1588=0,"",((E1588*'Emission Factors'!C$23)+(G1588*'Emission Factors'!$C$25)))</f>
        <v/>
      </c>
      <c r="M1588" s="128" t="str">
        <f>IF(E1588+G1588=0,"",((E1588*'Emission Factors'!C$24)+(G1588*'Emission Factors'!$C$26)))</f>
        <v/>
      </c>
      <c r="N1588" s="128" t="str">
        <f t="shared" si="72"/>
        <v/>
      </c>
      <c r="O1588" s="128" t="str">
        <f t="shared" si="73"/>
        <v/>
      </c>
      <c r="P1588" s="128" t="str">
        <f>IFERROR(N1588*'Emission Factors'!C$10+O1588*'Emission Factors'!C$17,"")</f>
        <v/>
      </c>
      <c r="Q1588" s="129" t="str">
        <f t="shared" si="74"/>
        <v/>
      </c>
      <c r="R1588" s="130" t="str">
        <f>IFERROR(N1588*'Emission Factors'!C$11+O1588*'Emission Factors'!C$18,"")</f>
        <v/>
      </c>
      <c r="S1588" s="130" t="str">
        <f>IFERROR(N1588*'Emission Factors'!C$12+O1588*'Emission Factors'!C$19,"")</f>
        <v/>
      </c>
      <c r="T1588" s="130" t="str">
        <f>IFERROR(N1588*'Emission Factors'!C$13+O1588*'Emission Factors'!C$20,"")</f>
        <v/>
      </c>
      <c r="U1588" s="131" t="str">
        <f>IFERROR(IF(K1588="Residential",N1588*'Emission Factors'!$C$14+O1588*'Emission Factors'!$C$21,N1588*'Emission Factors'!$C$15+O1588*'Emission Factors'!$C$22),"")</f>
        <v/>
      </c>
    </row>
    <row r="1589" spans="2:21" ht="15" customHeight="1" x14ac:dyDescent="0.3">
      <c r="B1589" s="123"/>
      <c r="C1589" s="124"/>
      <c r="D1589" s="132"/>
      <c r="E1589" s="124"/>
      <c r="F1589" s="124"/>
      <c r="G1589" s="124"/>
      <c r="H1589" s="125"/>
      <c r="I1589" s="126"/>
      <c r="J1589" s="127"/>
      <c r="K1589" s="127"/>
      <c r="L1589" s="128" t="str">
        <f>IF(E1589+G1589=0,"",((E1589*'Emission Factors'!C$23)+(G1589*'Emission Factors'!$C$25)))</f>
        <v/>
      </c>
      <c r="M1589" s="128" t="str">
        <f>IF(E1589+G1589=0,"",((E1589*'Emission Factors'!C$24)+(G1589*'Emission Factors'!$C$26)))</f>
        <v/>
      </c>
      <c r="N1589" s="128" t="str">
        <f t="shared" si="72"/>
        <v/>
      </c>
      <c r="O1589" s="128" t="str">
        <f t="shared" si="73"/>
        <v/>
      </c>
      <c r="P1589" s="128" t="str">
        <f>IFERROR(N1589*'Emission Factors'!C$10+O1589*'Emission Factors'!C$17,"")</f>
        <v/>
      </c>
      <c r="Q1589" s="129" t="str">
        <f t="shared" si="74"/>
        <v/>
      </c>
      <c r="R1589" s="130" t="str">
        <f>IFERROR(N1589*'Emission Factors'!C$11+O1589*'Emission Factors'!C$18,"")</f>
        <v/>
      </c>
      <c r="S1589" s="130" t="str">
        <f>IFERROR(N1589*'Emission Factors'!C$12+O1589*'Emission Factors'!C$19,"")</f>
        <v/>
      </c>
      <c r="T1589" s="130" t="str">
        <f>IFERROR(N1589*'Emission Factors'!C$13+O1589*'Emission Factors'!C$20,"")</f>
        <v/>
      </c>
      <c r="U1589" s="131" t="str">
        <f>IFERROR(IF(K1589="Residential",N1589*'Emission Factors'!$C$14+O1589*'Emission Factors'!$C$21,N1589*'Emission Factors'!$C$15+O1589*'Emission Factors'!$C$22),"")</f>
        <v/>
      </c>
    </row>
    <row r="1590" spans="2:21" ht="15" customHeight="1" x14ac:dyDescent="0.3">
      <c r="B1590" s="123"/>
      <c r="C1590" s="124"/>
      <c r="D1590" s="132"/>
      <c r="E1590" s="124"/>
      <c r="F1590" s="124"/>
      <c r="G1590" s="124"/>
      <c r="H1590" s="125"/>
      <c r="I1590" s="126"/>
      <c r="J1590" s="127"/>
      <c r="K1590" s="127"/>
      <c r="L1590" s="128" t="str">
        <f>IF(E1590+G1590=0,"",((E1590*'Emission Factors'!C$23)+(G1590*'Emission Factors'!$C$25)))</f>
        <v/>
      </c>
      <c r="M1590" s="128" t="str">
        <f>IF(E1590+G1590=0,"",((E1590*'Emission Factors'!C$24)+(G1590*'Emission Factors'!$C$26)))</f>
        <v/>
      </c>
      <c r="N1590" s="128" t="str">
        <f t="shared" si="72"/>
        <v/>
      </c>
      <c r="O1590" s="128" t="str">
        <f t="shared" si="73"/>
        <v/>
      </c>
      <c r="P1590" s="128" t="str">
        <f>IFERROR(N1590*'Emission Factors'!C$10+O1590*'Emission Factors'!C$17,"")</f>
        <v/>
      </c>
      <c r="Q1590" s="129" t="str">
        <f t="shared" si="74"/>
        <v/>
      </c>
      <c r="R1590" s="130" t="str">
        <f>IFERROR(N1590*'Emission Factors'!C$11+O1590*'Emission Factors'!C$18,"")</f>
        <v/>
      </c>
      <c r="S1590" s="130" t="str">
        <f>IFERROR(N1590*'Emission Factors'!C$12+O1590*'Emission Factors'!C$19,"")</f>
        <v/>
      </c>
      <c r="T1590" s="130" t="str">
        <f>IFERROR(N1590*'Emission Factors'!C$13+O1590*'Emission Factors'!C$20,"")</f>
        <v/>
      </c>
      <c r="U1590" s="131" t="str">
        <f>IFERROR(IF(K1590="Residential",N1590*'Emission Factors'!$C$14+O1590*'Emission Factors'!$C$21,N1590*'Emission Factors'!$C$15+O1590*'Emission Factors'!$C$22),"")</f>
        <v/>
      </c>
    </row>
    <row r="1591" spans="2:21" ht="15" customHeight="1" x14ac:dyDescent="0.3">
      <c r="B1591" s="123"/>
      <c r="C1591" s="124"/>
      <c r="D1591" s="132"/>
      <c r="E1591" s="124"/>
      <c r="F1591" s="124"/>
      <c r="G1591" s="124"/>
      <c r="H1591" s="125"/>
      <c r="I1591" s="126"/>
      <c r="J1591" s="127"/>
      <c r="K1591" s="127"/>
      <c r="L1591" s="128" t="str">
        <f>IF(E1591+G1591=0,"",((E1591*'Emission Factors'!C$23)+(G1591*'Emission Factors'!$C$25)))</f>
        <v/>
      </c>
      <c r="M1591" s="128" t="str">
        <f>IF(E1591+G1591=0,"",((E1591*'Emission Factors'!C$24)+(G1591*'Emission Factors'!$C$26)))</f>
        <v/>
      </c>
      <c r="N1591" s="128" t="str">
        <f t="shared" si="72"/>
        <v/>
      </c>
      <c r="O1591" s="128" t="str">
        <f t="shared" si="73"/>
        <v/>
      </c>
      <c r="P1591" s="128" t="str">
        <f>IFERROR(N1591*'Emission Factors'!C$10+O1591*'Emission Factors'!C$17,"")</f>
        <v/>
      </c>
      <c r="Q1591" s="129" t="str">
        <f t="shared" si="74"/>
        <v/>
      </c>
      <c r="R1591" s="130" t="str">
        <f>IFERROR(N1591*'Emission Factors'!C$11+O1591*'Emission Factors'!C$18,"")</f>
        <v/>
      </c>
      <c r="S1591" s="130" t="str">
        <f>IFERROR(N1591*'Emission Factors'!C$12+O1591*'Emission Factors'!C$19,"")</f>
        <v/>
      </c>
      <c r="T1591" s="130" t="str">
        <f>IFERROR(N1591*'Emission Factors'!C$13+O1591*'Emission Factors'!C$20,"")</f>
        <v/>
      </c>
      <c r="U1591" s="131" t="str">
        <f>IFERROR(IF(K1591="Residential",N1591*'Emission Factors'!$C$14+O1591*'Emission Factors'!$C$21,N1591*'Emission Factors'!$C$15+O1591*'Emission Factors'!$C$22),"")</f>
        <v/>
      </c>
    </row>
    <row r="1592" spans="2:21" ht="15" customHeight="1" x14ac:dyDescent="0.3">
      <c r="B1592" s="123"/>
      <c r="C1592" s="124"/>
      <c r="D1592" s="132"/>
      <c r="E1592" s="124"/>
      <c r="F1592" s="124"/>
      <c r="G1592" s="124"/>
      <c r="H1592" s="125"/>
      <c r="I1592" s="126"/>
      <c r="J1592" s="127"/>
      <c r="K1592" s="127"/>
      <c r="L1592" s="128" t="str">
        <f>IF(E1592+G1592=0,"",((E1592*'Emission Factors'!C$23)+(G1592*'Emission Factors'!$C$25)))</f>
        <v/>
      </c>
      <c r="M1592" s="128" t="str">
        <f>IF(E1592+G1592=0,"",((E1592*'Emission Factors'!C$24)+(G1592*'Emission Factors'!$C$26)))</f>
        <v/>
      </c>
      <c r="N1592" s="128" t="str">
        <f t="shared" si="72"/>
        <v/>
      </c>
      <c r="O1592" s="128" t="str">
        <f t="shared" si="73"/>
        <v/>
      </c>
      <c r="P1592" s="128" t="str">
        <f>IFERROR(N1592*'Emission Factors'!C$10+O1592*'Emission Factors'!C$17,"")</f>
        <v/>
      </c>
      <c r="Q1592" s="129" t="str">
        <f t="shared" si="74"/>
        <v/>
      </c>
      <c r="R1592" s="130" t="str">
        <f>IFERROR(N1592*'Emission Factors'!C$11+O1592*'Emission Factors'!C$18,"")</f>
        <v/>
      </c>
      <c r="S1592" s="130" t="str">
        <f>IFERROR(N1592*'Emission Factors'!C$12+O1592*'Emission Factors'!C$19,"")</f>
        <v/>
      </c>
      <c r="T1592" s="130" t="str">
        <f>IFERROR(N1592*'Emission Factors'!C$13+O1592*'Emission Factors'!C$20,"")</f>
        <v/>
      </c>
      <c r="U1592" s="131" t="str">
        <f>IFERROR(IF(K1592="Residential",N1592*'Emission Factors'!$C$14+O1592*'Emission Factors'!$C$21,N1592*'Emission Factors'!$C$15+O1592*'Emission Factors'!$C$22),"")</f>
        <v/>
      </c>
    </row>
    <row r="1593" spans="2:21" ht="15" customHeight="1" x14ac:dyDescent="0.3">
      <c r="B1593" s="123"/>
      <c r="C1593" s="124"/>
      <c r="D1593" s="132"/>
      <c r="E1593" s="124"/>
      <c r="F1593" s="124"/>
      <c r="G1593" s="124"/>
      <c r="H1593" s="125"/>
      <c r="I1593" s="126"/>
      <c r="J1593" s="127"/>
      <c r="K1593" s="127"/>
      <c r="L1593" s="128" t="str">
        <f>IF(E1593+G1593=0,"",((E1593*'Emission Factors'!C$23)+(G1593*'Emission Factors'!$C$25)))</f>
        <v/>
      </c>
      <c r="M1593" s="128" t="str">
        <f>IF(E1593+G1593=0,"",((E1593*'Emission Factors'!C$24)+(G1593*'Emission Factors'!$C$26)))</f>
        <v/>
      </c>
      <c r="N1593" s="128" t="str">
        <f t="shared" si="72"/>
        <v/>
      </c>
      <c r="O1593" s="128" t="str">
        <f t="shared" si="73"/>
        <v/>
      </c>
      <c r="P1593" s="128" t="str">
        <f>IFERROR(N1593*'Emission Factors'!C$10+O1593*'Emission Factors'!C$17,"")</f>
        <v/>
      </c>
      <c r="Q1593" s="129" t="str">
        <f t="shared" si="74"/>
        <v/>
      </c>
      <c r="R1593" s="130" t="str">
        <f>IFERROR(N1593*'Emission Factors'!C$11+O1593*'Emission Factors'!C$18,"")</f>
        <v/>
      </c>
      <c r="S1593" s="130" t="str">
        <f>IFERROR(N1593*'Emission Factors'!C$12+O1593*'Emission Factors'!C$19,"")</f>
        <v/>
      </c>
      <c r="T1593" s="130" t="str">
        <f>IFERROR(N1593*'Emission Factors'!C$13+O1593*'Emission Factors'!C$20,"")</f>
        <v/>
      </c>
      <c r="U1593" s="131" t="str">
        <f>IFERROR(IF(K1593="Residential",N1593*'Emission Factors'!$C$14+O1593*'Emission Factors'!$C$21,N1593*'Emission Factors'!$C$15+O1593*'Emission Factors'!$C$22),"")</f>
        <v/>
      </c>
    </row>
    <row r="1594" spans="2:21" ht="15" customHeight="1" x14ac:dyDescent="0.3">
      <c r="B1594" s="123"/>
      <c r="C1594" s="124"/>
      <c r="D1594" s="132"/>
      <c r="E1594" s="124"/>
      <c r="F1594" s="124"/>
      <c r="G1594" s="124"/>
      <c r="H1594" s="125"/>
      <c r="I1594" s="126"/>
      <c r="J1594" s="127"/>
      <c r="K1594" s="127"/>
      <c r="L1594" s="128" t="str">
        <f>IF(E1594+G1594=0,"",((E1594*'Emission Factors'!C$23)+(G1594*'Emission Factors'!$C$25)))</f>
        <v/>
      </c>
      <c r="M1594" s="128" t="str">
        <f>IF(E1594+G1594=0,"",((E1594*'Emission Factors'!C$24)+(G1594*'Emission Factors'!$C$26)))</f>
        <v/>
      </c>
      <c r="N1594" s="128" t="str">
        <f t="shared" si="72"/>
        <v/>
      </c>
      <c r="O1594" s="128" t="str">
        <f t="shared" si="73"/>
        <v/>
      </c>
      <c r="P1594" s="128" t="str">
        <f>IFERROR(N1594*'Emission Factors'!C$10+O1594*'Emission Factors'!C$17,"")</f>
        <v/>
      </c>
      <c r="Q1594" s="129" t="str">
        <f t="shared" si="74"/>
        <v/>
      </c>
      <c r="R1594" s="130" t="str">
        <f>IFERROR(N1594*'Emission Factors'!C$11+O1594*'Emission Factors'!C$18,"")</f>
        <v/>
      </c>
      <c r="S1594" s="130" t="str">
        <f>IFERROR(N1594*'Emission Factors'!C$12+O1594*'Emission Factors'!C$19,"")</f>
        <v/>
      </c>
      <c r="T1594" s="130" t="str">
        <f>IFERROR(N1594*'Emission Factors'!C$13+O1594*'Emission Factors'!C$20,"")</f>
        <v/>
      </c>
      <c r="U1594" s="131" t="str">
        <f>IFERROR(IF(K1594="Residential",N1594*'Emission Factors'!$C$14+O1594*'Emission Factors'!$C$21,N1594*'Emission Factors'!$C$15+O1594*'Emission Factors'!$C$22),"")</f>
        <v/>
      </c>
    </row>
    <row r="1595" spans="2:21" ht="15" customHeight="1" x14ac:dyDescent="0.3">
      <c r="B1595" s="123"/>
      <c r="C1595" s="124"/>
      <c r="D1595" s="132"/>
      <c r="E1595" s="124"/>
      <c r="F1595" s="124"/>
      <c r="G1595" s="124"/>
      <c r="H1595" s="125"/>
      <c r="I1595" s="126"/>
      <c r="J1595" s="127"/>
      <c r="K1595" s="127"/>
      <c r="L1595" s="128" t="str">
        <f>IF(E1595+G1595=0,"",((E1595*'Emission Factors'!C$23)+(G1595*'Emission Factors'!$C$25)))</f>
        <v/>
      </c>
      <c r="M1595" s="128" t="str">
        <f>IF(E1595+G1595=0,"",((E1595*'Emission Factors'!C$24)+(G1595*'Emission Factors'!$C$26)))</f>
        <v/>
      </c>
      <c r="N1595" s="128" t="str">
        <f t="shared" si="72"/>
        <v/>
      </c>
      <c r="O1595" s="128" t="str">
        <f t="shared" si="73"/>
        <v/>
      </c>
      <c r="P1595" s="128" t="str">
        <f>IFERROR(N1595*'Emission Factors'!C$10+O1595*'Emission Factors'!C$17,"")</f>
        <v/>
      </c>
      <c r="Q1595" s="129" t="str">
        <f t="shared" si="74"/>
        <v/>
      </c>
      <c r="R1595" s="130" t="str">
        <f>IFERROR(N1595*'Emission Factors'!C$11+O1595*'Emission Factors'!C$18,"")</f>
        <v/>
      </c>
      <c r="S1595" s="130" t="str">
        <f>IFERROR(N1595*'Emission Factors'!C$12+O1595*'Emission Factors'!C$19,"")</f>
        <v/>
      </c>
      <c r="T1595" s="130" t="str">
        <f>IFERROR(N1595*'Emission Factors'!C$13+O1595*'Emission Factors'!C$20,"")</f>
        <v/>
      </c>
      <c r="U1595" s="131" t="str">
        <f>IFERROR(IF(K1595="Residential",N1595*'Emission Factors'!$C$14+O1595*'Emission Factors'!$C$21,N1595*'Emission Factors'!$C$15+O1595*'Emission Factors'!$C$22),"")</f>
        <v/>
      </c>
    </row>
    <row r="1596" spans="2:21" ht="15" customHeight="1" x14ac:dyDescent="0.3">
      <c r="B1596" s="123"/>
      <c r="C1596" s="124"/>
      <c r="D1596" s="132"/>
      <c r="E1596" s="124"/>
      <c r="F1596" s="124"/>
      <c r="G1596" s="124"/>
      <c r="H1596" s="125"/>
      <c r="I1596" s="126"/>
      <c r="J1596" s="127"/>
      <c r="K1596" s="127"/>
      <c r="L1596" s="128" t="str">
        <f>IF(E1596+G1596=0,"",((E1596*'Emission Factors'!C$23)+(G1596*'Emission Factors'!$C$25)))</f>
        <v/>
      </c>
      <c r="M1596" s="128" t="str">
        <f>IF(E1596+G1596=0,"",((E1596*'Emission Factors'!C$24)+(G1596*'Emission Factors'!$C$26)))</f>
        <v/>
      </c>
      <c r="N1596" s="128" t="str">
        <f t="shared" si="72"/>
        <v/>
      </c>
      <c r="O1596" s="128" t="str">
        <f t="shared" si="73"/>
        <v/>
      </c>
      <c r="P1596" s="128" t="str">
        <f>IFERROR(N1596*'Emission Factors'!C$10+O1596*'Emission Factors'!C$17,"")</f>
        <v/>
      </c>
      <c r="Q1596" s="129" t="str">
        <f t="shared" si="74"/>
        <v/>
      </c>
      <c r="R1596" s="130" t="str">
        <f>IFERROR(N1596*'Emission Factors'!C$11+O1596*'Emission Factors'!C$18,"")</f>
        <v/>
      </c>
      <c r="S1596" s="130" t="str">
        <f>IFERROR(N1596*'Emission Factors'!C$12+O1596*'Emission Factors'!C$19,"")</f>
        <v/>
      </c>
      <c r="T1596" s="130" t="str">
        <f>IFERROR(N1596*'Emission Factors'!C$13+O1596*'Emission Factors'!C$20,"")</f>
        <v/>
      </c>
      <c r="U1596" s="131" t="str">
        <f>IFERROR(IF(K1596="Residential",N1596*'Emission Factors'!$C$14+O1596*'Emission Factors'!$C$21,N1596*'Emission Factors'!$C$15+O1596*'Emission Factors'!$C$22),"")</f>
        <v/>
      </c>
    </row>
    <row r="1597" spans="2:21" ht="15" customHeight="1" x14ac:dyDescent="0.3">
      <c r="B1597" s="123"/>
      <c r="C1597" s="124"/>
      <c r="D1597" s="132"/>
      <c r="E1597" s="124"/>
      <c r="F1597" s="124"/>
      <c r="G1597" s="124"/>
      <c r="H1597" s="125"/>
      <c r="I1597" s="126"/>
      <c r="J1597" s="127"/>
      <c r="K1597" s="127"/>
      <c r="L1597" s="128" t="str">
        <f>IF(E1597+G1597=0,"",((E1597*'Emission Factors'!C$23)+(G1597*'Emission Factors'!$C$25)))</f>
        <v/>
      </c>
      <c r="M1597" s="128" t="str">
        <f>IF(E1597+G1597=0,"",((E1597*'Emission Factors'!C$24)+(G1597*'Emission Factors'!$C$26)))</f>
        <v/>
      </c>
      <c r="N1597" s="128" t="str">
        <f t="shared" si="72"/>
        <v/>
      </c>
      <c r="O1597" s="128" t="str">
        <f t="shared" si="73"/>
        <v/>
      </c>
      <c r="P1597" s="128" t="str">
        <f>IFERROR(N1597*'Emission Factors'!C$10+O1597*'Emission Factors'!C$17,"")</f>
        <v/>
      </c>
      <c r="Q1597" s="129" t="str">
        <f t="shared" si="74"/>
        <v/>
      </c>
      <c r="R1597" s="130" t="str">
        <f>IFERROR(N1597*'Emission Factors'!C$11+O1597*'Emission Factors'!C$18,"")</f>
        <v/>
      </c>
      <c r="S1597" s="130" t="str">
        <f>IFERROR(N1597*'Emission Factors'!C$12+O1597*'Emission Factors'!C$19,"")</f>
        <v/>
      </c>
      <c r="T1597" s="130" t="str">
        <f>IFERROR(N1597*'Emission Factors'!C$13+O1597*'Emission Factors'!C$20,"")</f>
        <v/>
      </c>
      <c r="U1597" s="131" t="str">
        <f>IFERROR(IF(K1597="Residential",N1597*'Emission Factors'!$C$14+O1597*'Emission Factors'!$C$21,N1597*'Emission Factors'!$C$15+O1597*'Emission Factors'!$C$22),"")</f>
        <v/>
      </c>
    </row>
    <row r="1598" spans="2:21" ht="15" customHeight="1" x14ac:dyDescent="0.3">
      <c r="B1598" s="123"/>
      <c r="C1598" s="124"/>
      <c r="D1598" s="132"/>
      <c r="E1598" s="124"/>
      <c r="F1598" s="124"/>
      <c r="G1598" s="124"/>
      <c r="H1598" s="125"/>
      <c r="I1598" s="126"/>
      <c r="J1598" s="127"/>
      <c r="K1598" s="127"/>
      <c r="L1598" s="128" t="str">
        <f>IF(E1598+G1598=0,"",((E1598*'Emission Factors'!C$23)+(G1598*'Emission Factors'!$C$25)))</f>
        <v/>
      </c>
      <c r="M1598" s="128" t="str">
        <f>IF(E1598+G1598=0,"",((E1598*'Emission Factors'!C$24)+(G1598*'Emission Factors'!$C$26)))</f>
        <v/>
      </c>
      <c r="N1598" s="128" t="str">
        <f t="shared" si="72"/>
        <v/>
      </c>
      <c r="O1598" s="128" t="str">
        <f t="shared" si="73"/>
        <v/>
      </c>
      <c r="P1598" s="128" t="str">
        <f>IFERROR(N1598*'Emission Factors'!C$10+O1598*'Emission Factors'!C$17,"")</f>
        <v/>
      </c>
      <c r="Q1598" s="129" t="str">
        <f t="shared" si="74"/>
        <v/>
      </c>
      <c r="R1598" s="130" t="str">
        <f>IFERROR(N1598*'Emission Factors'!C$11+O1598*'Emission Factors'!C$18,"")</f>
        <v/>
      </c>
      <c r="S1598" s="130" t="str">
        <f>IFERROR(N1598*'Emission Factors'!C$12+O1598*'Emission Factors'!C$19,"")</f>
        <v/>
      </c>
      <c r="T1598" s="130" t="str">
        <f>IFERROR(N1598*'Emission Factors'!C$13+O1598*'Emission Factors'!C$20,"")</f>
        <v/>
      </c>
      <c r="U1598" s="131" t="str">
        <f>IFERROR(IF(K1598="Residential",N1598*'Emission Factors'!$C$14+O1598*'Emission Factors'!$C$21,N1598*'Emission Factors'!$C$15+O1598*'Emission Factors'!$C$22),"")</f>
        <v/>
      </c>
    </row>
    <row r="1599" spans="2:21" ht="15" customHeight="1" x14ac:dyDescent="0.3">
      <c r="B1599" s="123"/>
      <c r="C1599" s="124"/>
      <c r="D1599" s="132"/>
      <c r="E1599" s="124"/>
      <c r="F1599" s="124"/>
      <c r="G1599" s="124"/>
      <c r="H1599" s="125"/>
      <c r="I1599" s="126"/>
      <c r="J1599" s="127"/>
      <c r="K1599" s="127"/>
      <c r="L1599" s="128" t="str">
        <f>IF(E1599+G1599=0,"",((E1599*'Emission Factors'!C$23)+(G1599*'Emission Factors'!$C$25)))</f>
        <v/>
      </c>
      <c r="M1599" s="128" t="str">
        <f>IF(E1599+G1599=0,"",((E1599*'Emission Factors'!C$24)+(G1599*'Emission Factors'!$C$26)))</f>
        <v/>
      </c>
      <c r="N1599" s="128" t="str">
        <f t="shared" si="72"/>
        <v/>
      </c>
      <c r="O1599" s="128" t="str">
        <f t="shared" si="73"/>
        <v/>
      </c>
      <c r="P1599" s="128" t="str">
        <f>IFERROR(N1599*'Emission Factors'!C$10+O1599*'Emission Factors'!C$17,"")</f>
        <v/>
      </c>
      <c r="Q1599" s="129" t="str">
        <f t="shared" si="74"/>
        <v/>
      </c>
      <c r="R1599" s="130" t="str">
        <f>IFERROR(N1599*'Emission Factors'!C$11+O1599*'Emission Factors'!C$18,"")</f>
        <v/>
      </c>
      <c r="S1599" s="130" t="str">
        <f>IFERROR(N1599*'Emission Factors'!C$12+O1599*'Emission Factors'!C$19,"")</f>
        <v/>
      </c>
      <c r="T1599" s="130" t="str">
        <f>IFERROR(N1599*'Emission Factors'!C$13+O1599*'Emission Factors'!C$20,"")</f>
        <v/>
      </c>
      <c r="U1599" s="131" t="str">
        <f>IFERROR(IF(K1599="Residential",N1599*'Emission Factors'!$C$14+O1599*'Emission Factors'!$C$21,N1599*'Emission Factors'!$C$15+O1599*'Emission Factors'!$C$22),"")</f>
        <v/>
      </c>
    </row>
    <row r="1600" spans="2:21" ht="15" customHeight="1" x14ac:dyDescent="0.3">
      <c r="B1600" s="123"/>
      <c r="C1600" s="124"/>
      <c r="D1600" s="132"/>
      <c r="E1600" s="124"/>
      <c r="F1600" s="124"/>
      <c r="G1600" s="124"/>
      <c r="H1600" s="125"/>
      <c r="I1600" s="126"/>
      <c r="J1600" s="127"/>
      <c r="K1600" s="127"/>
      <c r="L1600" s="128" t="str">
        <f>IF(E1600+G1600=0,"",((E1600*'Emission Factors'!C$23)+(G1600*'Emission Factors'!$C$25)))</f>
        <v/>
      </c>
      <c r="M1600" s="128" t="str">
        <f>IF(E1600+G1600=0,"",((E1600*'Emission Factors'!C$24)+(G1600*'Emission Factors'!$C$26)))</f>
        <v/>
      </c>
      <c r="N1600" s="128" t="str">
        <f t="shared" si="72"/>
        <v/>
      </c>
      <c r="O1600" s="128" t="str">
        <f t="shared" si="73"/>
        <v/>
      </c>
      <c r="P1600" s="128" t="str">
        <f>IFERROR(N1600*'Emission Factors'!C$10+O1600*'Emission Factors'!C$17,"")</f>
        <v/>
      </c>
      <c r="Q1600" s="129" t="str">
        <f t="shared" si="74"/>
        <v/>
      </c>
      <c r="R1600" s="130" t="str">
        <f>IFERROR(N1600*'Emission Factors'!C$11+O1600*'Emission Factors'!C$18,"")</f>
        <v/>
      </c>
      <c r="S1600" s="130" t="str">
        <f>IFERROR(N1600*'Emission Factors'!C$12+O1600*'Emission Factors'!C$19,"")</f>
        <v/>
      </c>
      <c r="T1600" s="130" t="str">
        <f>IFERROR(N1600*'Emission Factors'!C$13+O1600*'Emission Factors'!C$20,"")</f>
        <v/>
      </c>
      <c r="U1600" s="131" t="str">
        <f>IFERROR(IF(K1600="Residential",N1600*'Emission Factors'!$C$14+O1600*'Emission Factors'!$C$21,N1600*'Emission Factors'!$C$15+O1600*'Emission Factors'!$C$22),"")</f>
        <v/>
      </c>
    </row>
    <row r="1601" spans="2:21" ht="15" customHeight="1" x14ac:dyDescent="0.3">
      <c r="B1601" s="123"/>
      <c r="C1601" s="124"/>
      <c r="D1601" s="132"/>
      <c r="E1601" s="124"/>
      <c r="F1601" s="124"/>
      <c r="G1601" s="124"/>
      <c r="H1601" s="125"/>
      <c r="I1601" s="126"/>
      <c r="J1601" s="127"/>
      <c r="K1601" s="127"/>
      <c r="L1601" s="128" t="str">
        <f>IF(E1601+G1601=0,"",((E1601*'Emission Factors'!C$23)+(G1601*'Emission Factors'!$C$25)))</f>
        <v/>
      </c>
      <c r="M1601" s="128" t="str">
        <f>IF(E1601+G1601=0,"",((E1601*'Emission Factors'!C$24)+(G1601*'Emission Factors'!$C$26)))</f>
        <v/>
      </c>
      <c r="N1601" s="128" t="str">
        <f t="shared" si="72"/>
        <v/>
      </c>
      <c r="O1601" s="128" t="str">
        <f t="shared" si="73"/>
        <v/>
      </c>
      <c r="P1601" s="128" t="str">
        <f>IFERROR(N1601*'Emission Factors'!C$10+O1601*'Emission Factors'!C$17,"")</f>
        <v/>
      </c>
      <c r="Q1601" s="129" t="str">
        <f t="shared" si="74"/>
        <v/>
      </c>
      <c r="R1601" s="130" t="str">
        <f>IFERROR(N1601*'Emission Factors'!C$11+O1601*'Emission Factors'!C$18,"")</f>
        <v/>
      </c>
      <c r="S1601" s="130" t="str">
        <f>IFERROR(N1601*'Emission Factors'!C$12+O1601*'Emission Factors'!C$19,"")</f>
        <v/>
      </c>
      <c r="T1601" s="130" t="str">
        <f>IFERROR(N1601*'Emission Factors'!C$13+O1601*'Emission Factors'!C$20,"")</f>
        <v/>
      </c>
      <c r="U1601" s="131" t="str">
        <f>IFERROR(IF(K1601="Residential",N1601*'Emission Factors'!$C$14+O1601*'Emission Factors'!$C$21,N1601*'Emission Factors'!$C$15+O1601*'Emission Factors'!$C$22),"")</f>
        <v/>
      </c>
    </row>
    <row r="1602" spans="2:21" ht="15" customHeight="1" x14ac:dyDescent="0.3">
      <c r="B1602" s="123"/>
      <c r="C1602" s="124"/>
      <c r="D1602" s="132"/>
      <c r="E1602" s="124"/>
      <c r="F1602" s="124"/>
      <c r="G1602" s="124"/>
      <c r="H1602" s="125"/>
      <c r="I1602" s="126"/>
      <c r="J1602" s="127"/>
      <c r="K1602" s="127"/>
      <c r="L1602" s="128" t="str">
        <f>IF(E1602+G1602=0,"",((E1602*'Emission Factors'!C$23)+(G1602*'Emission Factors'!$C$25)))</f>
        <v/>
      </c>
      <c r="M1602" s="128" t="str">
        <f>IF(E1602+G1602=0,"",((E1602*'Emission Factors'!C$24)+(G1602*'Emission Factors'!$C$26)))</f>
        <v/>
      </c>
      <c r="N1602" s="128" t="str">
        <f t="shared" si="72"/>
        <v/>
      </c>
      <c r="O1602" s="128" t="str">
        <f t="shared" si="73"/>
        <v/>
      </c>
      <c r="P1602" s="128" t="str">
        <f>IFERROR(N1602*'Emission Factors'!C$10+O1602*'Emission Factors'!C$17,"")</f>
        <v/>
      </c>
      <c r="Q1602" s="129" t="str">
        <f t="shared" si="74"/>
        <v/>
      </c>
      <c r="R1602" s="130" t="str">
        <f>IFERROR(N1602*'Emission Factors'!C$11+O1602*'Emission Factors'!C$18,"")</f>
        <v/>
      </c>
      <c r="S1602" s="130" t="str">
        <f>IFERROR(N1602*'Emission Factors'!C$12+O1602*'Emission Factors'!C$19,"")</f>
        <v/>
      </c>
      <c r="T1602" s="130" t="str">
        <f>IFERROR(N1602*'Emission Factors'!C$13+O1602*'Emission Factors'!C$20,"")</f>
        <v/>
      </c>
      <c r="U1602" s="131" t="str">
        <f>IFERROR(IF(K1602="Residential",N1602*'Emission Factors'!$C$14+O1602*'Emission Factors'!$C$21,N1602*'Emission Factors'!$C$15+O1602*'Emission Factors'!$C$22),"")</f>
        <v/>
      </c>
    </row>
    <row r="1603" spans="2:21" ht="15" customHeight="1" x14ac:dyDescent="0.3">
      <c r="B1603" s="123"/>
      <c r="C1603" s="124"/>
      <c r="D1603" s="132"/>
      <c r="E1603" s="124"/>
      <c r="F1603" s="124"/>
      <c r="G1603" s="124"/>
      <c r="H1603" s="125"/>
      <c r="I1603" s="126"/>
      <c r="J1603" s="127"/>
      <c r="K1603" s="127"/>
      <c r="L1603" s="128" t="str">
        <f>IF(E1603+G1603=0,"",((E1603*'Emission Factors'!C$23)+(G1603*'Emission Factors'!$C$25)))</f>
        <v/>
      </c>
      <c r="M1603" s="128" t="str">
        <f>IF(E1603+G1603=0,"",((E1603*'Emission Factors'!C$24)+(G1603*'Emission Factors'!$C$26)))</f>
        <v/>
      </c>
      <c r="N1603" s="128" t="str">
        <f t="shared" si="72"/>
        <v/>
      </c>
      <c r="O1603" s="128" t="str">
        <f t="shared" si="73"/>
        <v/>
      </c>
      <c r="P1603" s="128" t="str">
        <f>IFERROR(N1603*'Emission Factors'!C$10+O1603*'Emission Factors'!C$17,"")</f>
        <v/>
      </c>
      <c r="Q1603" s="129" t="str">
        <f t="shared" si="74"/>
        <v/>
      </c>
      <c r="R1603" s="130" t="str">
        <f>IFERROR(N1603*'Emission Factors'!C$11+O1603*'Emission Factors'!C$18,"")</f>
        <v/>
      </c>
      <c r="S1603" s="130" t="str">
        <f>IFERROR(N1603*'Emission Factors'!C$12+O1603*'Emission Factors'!C$19,"")</f>
        <v/>
      </c>
      <c r="T1603" s="130" t="str">
        <f>IFERROR(N1603*'Emission Factors'!C$13+O1603*'Emission Factors'!C$20,"")</f>
        <v/>
      </c>
      <c r="U1603" s="131" t="str">
        <f>IFERROR(IF(K1603="Residential",N1603*'Emission Factors'!$C$14+O1603*'Emission Factors'!$C$21,N1603*'Emission Factors'!$C$15+O1603*'Emission Factors'!$C$22),"")</f>
        <v/>
      </c>
    </row>
    <row r="1604" spans="2:21" ht="15" customHeight="1" x14ac:dyDescent="0.3">
      <c r="B1604" s="123"/>
      <c r="C1604" s="124"/>
      <c r="D1604" s="132"/>
      <c r="E1604" s="124"/>
      <c r="F1604" s="124"/>
      <c r="G1604" s="124"/>
      <c r="H1604" s="125"/>
      <c r="I1604" s="126"/>
      <c r="J1604" s="127"/>
      <c r="K1604" s="127"/>
      <c r="L1604" s="128" t="str">
        <f>IF(E1604+G1604=0,"",((E1604*'Emission Factors'!C$23)+(G1604*'Emission Factors'!$C$25)))</f>
        <v/>
      </c>
      <c r="M1604" s="128" t="str">
        <f>IF(E1604+G1604=0,"",((E1604*'Emission Factors'!C$24)+(G1604*'Emission Factors'!$C$26)))</f>
        <v/>
      </c>
      <c r="N1604" s="128" t="str">
        <f t="shared" si="72"/>
        <v/>
      </c>
      <c r="O1604" s="128" t="str">
        <f t="shared" si="73"/>
        <v/>
      </c>
      <c r="P1604" s="128" t="str">
        <f>IFERROR(N1604*'Emission Factors'!C$10+O1604*'Emission Factors'!C$17,"")</f>
        <v/>
      </c>
      <c r="Q1604" s="129" t="str">
        <f t="shared" si="74"/>
        <v/>
      </c>
      <c r="R1604" s="130" t="str">
        <f>IFERROR(N1604*'Emission Factors'!C$11+O1604*'Emission Factors'!C$18,"")</f>
        <v/>
      </c>
      <c r="S1604" s="130" t="str">
        <f>IFERROR(N1604*'Emission Factors'!C$12+O1604*'Emission Factors'!C$19,"")</f>
        <v/>
      </c>
      <c r="T1604" s="130" t="str">
        <f>IFERROR(N1604*'Emission Factors'!C$13+O1604*'Emission Factors'!C$20,"")</f>
        <v/>
      </c>
      <c r="U1604" s="131" t="str">
        <f>IFERROR(IF(K1604="Residential",N1604*'Emission Factors'!$C$14+O1604*'Emission Factors'!$C$21,N1604*'Emission Factors'!$C$15+O1604*'Emission Factors'!$C$22),"")</f>
        <v/>
      </c>
    </row>
    <row r="1605" spans="2:21" ht="15" customHeight="1" x14ac:dyDescent="0.3">
      <c r="B1605" s="123"/>
      <c r="C1605" s="124"/>
      <c r="D1605" s="132"/>
      <c r="E1605" s="124"/>
      <c r="F1605" s="124"/>
      <c r="G1605" s="124"/>
      <c r="H1605" s="125"/>
      <c r="I1605" s="126"/>
      <c r="J1605" s="127"/>
      <c r="K1605" s="127"/>
      <c r="L1605" s="128" t="str">
        <f>IF(E1605+G1605=0,"",((E1605*'Emission Factors'!C$23)+(G1605*'Emission Factors'!$C$25)))</f>
        <v/>
      </c>
      <c r="M1605" s="128" t="str">
        <f>IF(E1605+G1605=0,"",((E1605*'Emission Factors'!C$24)+(G1605*'Emission Factors'!$C$26)))</f>
        <v/>
      </c>
      <c r="N1605" s="128" t="str">
        <f t="shared" si="72"/>
        <v/>
      </c>
      <c r="O1605" s="128" t="str">
        <f t="shared" si="73"/>
        <v/>
      </c>
      <c r="P1605" s="128" t="str">
        <f>IFERROR(N1605*'Emission Factors'!C$10+O1605*'Emission Factors'!C$17,"")</f>
        <v/>
      </c>
      <c r="Q1605" s="129" t="str">
        <f t="shared" si="74"/>
        <v/>
      </c>
      <c r="R1605" s="130" t="str">
        <f>IFERROR(N1605*'Emission Factors'!C$11+O1605*'Emission Factors'!C$18,"")</f>
        <v/>
      </c>
      <c r="S1605" s="130" t="str">
        <f>IFERROR(N1605*'Emission Factors'!C$12+O1605*'Emission Factors'!C$19,"")</f>
        <v/>
      </c>
      <c r="T1605" s="130" t="str">
        <f>IFERROR(N1605*'Emission Factors'!C$13+O1605*'Emission Factors'!C$20,"")</f>
        <v/>
      </c>
      <c r="U1605" s="131" t="str">
        <f>IFERROR(IF(K1605="Residential",N1605*'Emission Factors'!$C$14+O1605*'Emission Factors'!$C$21,N1605*'Emission Factors'!$C$15+O1605*'Emission Factors'!$C$22),"")</f>
        <v/>
      </c>
    </row>
    <row r="1606" spans="2:21" ht="15" customHeight="1" x14ac:dyDescent="0.3">
      <c r="B1606" s="123"/>
      <c r="C1606" s="124"/>
      <c r="D1606" s="132"/>
      <c r="E1606" s="124"/>
      <c r="F1606" s="124"/>
      <c r="G1606" s="124"/>
      <c r="H1606" s="125"/>
      <c r="I1606" s="126"/>
      <c r="J1606" s="127"/>
      <c r="K1606" s="127"/>
      <c r="L1606" s="128" t="str">
        <f>IF(E1606+G1606=0,"",((E1606*'Emission Factors'!C$23)+(G1606*'Emission Factors'!$C$25)))</f>
        <v/>
      </c>
      <c r="M1606" s="128" t="str">
        <f>IF(E1606+G1606=0,"",((E1606*'Emission Factors'!C$24)+(G1606*'Emission Factors'!$C$26)))</f>
        <v/>
      </c>
      <c r="N1606" s="128" t="str">
        <f t="shared" si="72"/>
        <v/>
      </c>
      <c r="O1606" s="128" t="str">
        <f t="shared" si="73"/>
        <v/>
      </c>
      <c r="P1606" s="128" t="str">
        <f>IFERROR(N1606*'Emission Factors'!C$10+O1606*'Emission Factors'!C$17,"")</f>
        <v/>
      </c>
      <c r="Q1606" s="129" t="str">
        <f t="shared" si="74"/>
        <v/>
      </c>
      <c r="R1606" s="130" t="str">
        <f>IFERROR(N1606*'Emission Factors'!C$11+O1606*'Emission Factors'!C$18,"")</f>
        <v/>
      </c>
      <c r="S1606" s="130" t="str">
        <f>IFERROR(N1606*'Emission Factors'!C$12+O1606*'Emission Factors'!C$19,"")</f>
        <v/>
      </c>
      <c r="T1606" s="130" t="str">
        <f>IFERROR(N1606*'Emission Factors'!C$13+O1606*'Emission Factors'!C$20,"")</f>
        <v/>
      </c>
      <c r="U1606" s="131" t="str">
        <f>IFERROR(IF(K1606="Residential",N1606*'Emission Factors'!$C$14+O1606*'Emission Factors'!$C$21,N1606*'Emission Factors'!$C$15+O1606*'Emission Factors'!$C$22),"")</f>
        <v/>
      </c>
    </row>
    <row r="1607" spans="2:21" ht="15" customHeight="1" x14ac:dyDescent="0.3">
      <c r="B1607" s="123"/>
      <c r="C1607" s="124"/>
      <c r="D1607" s="132"/>
      <c r="E1607" s="124"/>
      <c r="F1607" s="124"/>
      <c r="G1607" s="124"/>
      <c r="H1607" s="125"/>
      <c r="I1607" s="126"/>
      <c r="J1607" s="127"/>
      <c r="K1607" s="127"/>
      <c r="L1607" s="128" t="str">
        <f>IF(E1607+G1607=0,"",((E1607*'Emission Factors'!C$23)+(G1607*'Emission Factors'!$C$25)))</f>
        <v/>
      </c>
      <c r="M1607" s="128" t="str">
        <f>IF(E1607+G1607=0,"",((E1607*'Emission Factors'!C$24)+(G1607*'Emission Factors'!$C$26)))</f>
        <v/>
      </c>
      <c r="N1607" s="128" t="str">
        <f t="shared" si="72"/>
        <v/>
      </c>
      <c r="O1607" s="128" t="str">
        <f t="shared" si="73"/>
        <v/>
      </c>
      <c r="P1607" s="128" t="str">
        <f>IFERROR(N1607*'Emission Factors'!C$10+O1607*'Emission Factors'!C$17,"")</f>
        <v/>
      </c>
      <c r="Q1607" s="129" t="str">
        <f t="shared" si="74"/>
        <v/>
      </c>
      <c r="R1607" s="130" t="str">
        <f>IFERROR(N1607*'Emission Factors'!C$11+O1607*'Emission Factors'!C$18,"")</f>
        <v/>
      </c>
      <c r="S1607" s="130" t="str">
        <f>IFERROR(N1607*'Emission Factors'!C$12+O1607*'Emission Factors'!C$19,"")</f>
        <v/>
      </c>
      <c r="T1607" s="130" t="str">
        <f>IFERROR(N1607*'Emission Factors'!C$13+O1607*'Emission Factors'!C$20,"")</f>
        <v/>
      </c>
      <c r="U1607" s="131" t="str">
        <f>IFERROR(IF(K1607="Residential",N1607*'Emission Factors'!$C$14+O1607*'Emission Factors'!$C$21,N1607*'Emission Factors'!$C$15+O1607*'Emission Factors'!$C$22),"")</f>
        <v/>
      </c>
    </row>
    <row r="1608" spans="2:21" ht="15" customHeight="1" x14ac:dyDescent="0.3">
      <c r="B1608" s="123"/>
      <c r="C1608" s="124"/>
      <c r="D1608" s="132"/>
      <c r="E1608" s="124"/>
      <c r="F1608" s="124"/>
      <c r="G1608" s="124"/>
      <c r="H1608" s="125"/>
      <c r="I1608" s="126"/>
      <c r="J1608" s="127"/>
      <c r="K1608" s="127"/>
      <c r="L1608" s="128" t="str">
        <f>IF(E1608+G1608=0,"",((E1608*'Emission Factors'!C$23)+(G1608*'Emission Factors'!$C$25)))</f>
        <v/>
      </c>
      <c r="M1608" s="128" t="str">
        <f>IF(E1608+G1608=0,"",((E1608*'Emission Factors'!C$24)+(G1608*'Emission Factors'!$C$26)))</f>
        <v/>
      </c>
      <c r="N1608" s="128" t="str">
        <f t="shared" si="72"/>
        <v/>
      </c>
      <c r="O1608" s="128" t="str">
        <f t="shared" si="73"/>
        <v/>
      </c>
      <c r="P1608" s="128" t="str">
        <f>IFERROR(N1608*'Emission Factors'!C$10+O1608*'Emission Factors'!C$17,"")</f>
        <v/>
      </c>
      <c r="Q1608" s="129" t="str">
        <f t="shared" si="74"/>
        <v/>
      </c>
      <c r="R1608" s="130" t="str">
        <f>IFERROR(N1608*'Emission Factors'!C$11+O1608*'Emission Factors'!C$18,"")</f>
        <v/>
      </c>
      <c r="S1608" s="130" t="str">
        <f>IFERROR(N1608*'Emission Factors'!C$12+O1608*'Emission Factors'!C$19,"")</f>
        <v/>
      </c>
      <c r="T1608" s="130" t="str">
        <f>IFERROR(N1608*'Emission Factors'!C$13+O1608*'Emission Factors'!C$20,"")</f>
        <v/>
      </c>
      <c r="U1608" s="131" t="str">
        <f>IFERROR(IF(K1608="Residential",N1608*'Emission Factors'!$C$14+O1608*'Emission Factors'!$C$21,N1608*'Emission Factors'!$C$15+O1608*'Emission Factors'!$C$22),"")</f>
        <v/>
      </c>
    </row>
    <row r="1609" spans="2:21" ht="15" customHeight="1" x14ac:dyDescent="0.3">
      <c r="B1609" s="123"/>
      <c r="C1609" s="124"/>
      <c r="D1609" s="132"/>
      <c r="E1609" s="124"/>
      <c r="F1609" s="124"/>
      <c r="G1609" s="124"/>
      <c r="H1609" s="125"/>
      <c r="I1609" s="126"/>
      <c r="J1609" s="127"/>
      <c r="K1609" s="127"/>
      <c r="L1609" s="128" t="str">
        <f>IF(E1609+G1609=0,"",((E1609*'Emission Factors'!C$23)+(G1609*'Emission Factors'!$C$25)))</f>
        <v/>
      </c>
      <c r="M1609" s="128" t="str">
        <f>IF(E1609+G1609=0,"",((E1609*'Emission Factors'!C$24)+(G1609*'Emission Factors'!$C$26)))</f>
        <v/>
      </c>
      <c r="N1609" s="128" t="str">
        <f t="shared" si="72"/>
        <v/>
      </c>
      <c r="O1609" s="128" t="str">
        <f t="shared" si="73"/>
        <v/>
      </c>
      <c r="P1609" s="128" t="str">
        <f>IFERROR(N1609*'Emission Factors'!C$10+O1609*'Emission Factors'!C$17,"")</f>
        <v/>
      </c>
      <c r="Q1609" s="129" t="str">
        <f t="shared" si="74"/>
        <v/>
      </c>
      <c r="R1609" s="130" t="str">
        <f>IFERROR(N1609*'Emission Factors'!C$11+O1609*'Emission Factors'!C$18,"")</f>
        <v/>
      </c>
      <c r="S1609" s="130" t="str">
        <f>IFERROR(N1609*'Emission Factors'!C$12+O1609*'Emission Factors'!C$19,"")</f>
        <v/>
      </c>
      <c r="T1609" s="130" t="str">
        <f>IFERROR(N1609*'Emission Factors'!C$13+O1609*'Emission Factors'!C$20,"")</f>
        <v/>
      </c>
      <c r="U1609" s="131" t="str">
        <f>IFERROR(IF(K1609="Residential",N1609*'Emission Factors'!$C$14+O1609*'Emission Factors'!$C$21,N1609*'Emission Factors'!$C$15+O1609*'Emission Factors'!$C$22),"")</f>
        <v/>
      </c>
    </row>
    <row r="1610" spans="2:21" ht="15" customHeight="1" x14ac:dyDescent="0.3">
      <c r="B1610" s="123"/>
      <c r="C1610" s="124"/>
      <c r="D1610" s="132"/>
      <c r="E1610" s="124"/>
      <c r="F1610" s="124"/>
      <c r="G1610" s="124"/>
      <c r="H1610" s="125"/>
      <c r="I1610" s="126"/>
      <c r="J1610" s="127"/>
      <c r="K1610" s="127"/>
      <c r="L1610" s="128" t="str">
        <f>IF(E1610+G1610=0,"",((E1610*'Emission Factors'!C$23)+(G1610*'Emission Factors'!$C$25)))</f>
        <v/>
      </c>
      <c r="M1610" s="128" t="str">
        <f>IF(E1610+G1610=0,"",((E1610*'Emission Factors'!C$24)+(G1610*'Emission Factors'!$C$26)))</f>
        <v/>
      </c>
      <c r="N1610" s="128" t="str">
        <f t="shared" si="72"/>
        <v/>
      </c>
      <c r="O1610" s="128" t="str">
        <f t="shared" si="73"/>
        <v/>
      </c>
      <c r="P1610" s="128" t="str">
        <f>IFERROR(N1610*'Emission Factors'!C$10+O1610*'Emission Factors'!C$17,"")</f>
        <v/>
      </c>
      <c r="Q1610" s="129" t="str">
        <f t="shared" si="74"/>
        <v/>
      </c>
      <c r="R1610" s="130" t="str">
        <f>IFERROR(N1610*'Emission Factors'!C$11+O1610*'Emission Factors'!C$18,"")</f>
        <v/>
      </c>
      <c r="S1610" s="130" t="str">
        <f>IFERROR(N1610*'Emission Factors'!C$12+O1610*'Emission Factors'!C$19,"")</f>
        <v/>
      </c>
      <c r="T1610" s="130" t="str">
        <f>IFERROR(N1610*'Emission Factors'!C$13+O1610*'Emission Factors'!C$20,"")</f>
        <v/>
      </c>
      <c r="U1610" s="131" t="str">
        <f>IFERROR(IF(K1610="Residential",N1610*'Emission Factors'!$C$14+O1610*'Emission Factors'!$C$21,N1610*'Emission Factors'!$C$15+O1610*'Emission Factors'!$C$22),"")</f>
        <v/>
      </c>
    </row>
    <row r="1611" spans="2:21" ht="15" customHeight="1" x14ac:dyDescent="0.3">
      <c r="B1611" s="123"/>
      <c r="C1611" s="124"/>
      <c r="D1611" s="132"/>
      <c r="E1611" s="124"/>
      <c r="F1611" s="124"/>
      <c r="G1611" s="124"/>
      <c r="H1611" s="125"/>
      <c r="I1611" s="126"/>
      <c r="J1611" s="127"/>
      <c r="K1611" s="127"/>
      <c r="L1611" s="128" t="str">
        <f>IF(E1611+G1611=0,"",((E1611*'Emission Factors'!C$23)+(G1611*'Emission Factors'!$C$25)))</f>
        <v/>
      </c>
      <c r="M1611" s="128" t="str">
        <f>IF(E1611+G1611=0,"",((E1611*'Emission Factors'!C$24)+(G1611*'Emission Factors'!$C$26)))</f>
        <v/>
      </c>
      <c r="N1611" s="128" t="str">
        <f t="shared" si="72"/>
        <v/>
      </c>
      <c r="O1611" s="128" t="str">
        <f t="shared" si="73"/>
        <v/>
      </c>
      <c r="P1611" s="128" t="str">
        <f>IFERROR(N1611*'Emission Factors'!C$10+O1611*'Emission Factors'!C$17,"")</f>
        <v/>
      </c>
      <c r="Q1611" s="129" t="str">
        <f t="shared" si="74"/>
        <v/>
      </c>
      <c r="R1611" s="130" t="str">
        <f>IFERROR(N1611*'Emission Factors'!C$11+O1611*'Emission Factors'!C$18,"")</f>
        <v/>
      </c>
      <c r="S1611" s="130" t="str">
        <f>IFERROR(N1611*'Emission Factors'!C$12+O1611*'Emission Factors'!C$19,"")</f>
        <v/>
      </c>
      <c r="T1611" s="130" t="str">
        <f>IFERROR(N1611*'Emission Factors'!C$13+O1611*'Emission Factors'!C$20,"")</f>
        <v/>
      </c>
      <c r="U1611" s="131" t="str">
        <f>IFERROR(IF(K1611="Residential",N1611*'Emission Factors'!$C$14+O1611*'Emission Factors'!$C$21,N1611*'Emission Factors'!$C$15+O1611*'Emission Factors'!$C$22),"")</f>
        <v/>
      </c>
    </row>
    <row r="1612" spans="2:21" ht="15" customHeight="1" x14ac:dyDescent="0.3">
      <c r="B1612" s="123"/>
      <c r="C1612" s="124"/>
      <c r="D1612" s="132"/>
      <c r="E1612" s="124"/>
      <c r="F1612" s="124"/>
      <c r="G1612" s="124"/>
      <c r="H1612" s="125"/>
      <c r="I1612" s="126"/>
      <c r="J1612" s="127"/>
      <c r="K1612" s="127"/>
      <c r="L1612" s="128" t="str">
        <f>IF(E1612+G1612=0,"",((E1612*'Emission Factors'!C$23)+(G1612*'Emission Factors'!$C$25)))</f>
        <v/>
      </c>
      <c r="M1612" s="128" t="str">
        <f>IF(E1612+G1612=0,"",((E1612*'Emission Factors'!C$24)+(G1612*'Emission Factors'!$C$26)))</f>
        <v/>
      </c>
      <c r="N1612" s="128" t="str">
        <f t="shared" si="72"/>
        <v/>
      </c>
      <c r="O1612" s="128" t="str">
        <f t="shared" si="73"/>
        <v/>
      </c>
      <c r="P1612" s="128" t="str">
        <f>IFERROR(N1612*'Emission Factors'!C$10+O1612*'Emission Factors'!C$17,"")</f>
        <v/>
      </c>
      <c r="Q1612" s="129" t="str">
        <f t="shared" si="74"/>
        <v/>
      </c>
      <c r="R1612" s="130" t="str">
        <f>IFERROR(N1612*'Emission Factors'!C$11+O1612*'Emission Factors'!C$18,"")</f>
        <v/>
      </c>
      <c r="S1612" s="130" t="str">
        <f>IFERROR(N1612*'Emission Factors'!C$12+O1612*'Emission Factors'!C$19,"")</f>
        <v/>
      </c>
      <c r="T1612" s="130" t="str">
        <f>IFERROR(N1612*'Emission Factors'!C$13+O1612*'Emission Factors'!C$20,"")</f>
        <v/>
      </c>
      <c r="U1612" s="131" t="str">
        <f>IFERROR(IF(K1612="Residential",N1612*'Emission Factors'!$C$14+O1612*'Emission Factors'!$C$21,N1612*'Emission Factors'!$C$15+O1612*'Emission Factors'!$C$22),"")</f>
        <v/>
      </c>
    </row>
    <row r="1613" spans="2:21" ht="15" customHeight="1" x14ac:dyDescent="0.3">
      <c r="B1613" s="123"/>
      <c r="C1613" s="124"/>
      <c r="D1613" s="132"/>
      <c r="E1613" s="124"/>
      <c r="F1613" s="124"/>
      <c r="G1613" s="124"/>
      <c r="H1613" s="125"/>
      <c r="I1613" s="126"/>
      <c r="J1613" s="127"/>
      <c r="K1613" s="127"/>
      <c r="L1613" s="128" t="str">
        <f>IF(E1613+G1613=0,"",((E1613*'Emission Factors'!C$23)+(G1613*'Emission Factors'!$C$25)))</f>
        <v/>
      </c>
      <c r="M1613" s="128" t="str">
        <f>IF(E1613+G1613=0,"",((E1613*'Emission Factors'!C$24)+(G1613*'Emission Factors'!$C$26)))</f>
        <v/>
      </c>
      <c r="N1613" s="128" t="str">
        <f t="shared" si="72"/>
        <v/>
      </c>
      <c r="O1613" s="128" t="str">
        <f t="shared" si="73"/>
        <v/>
      </c>
      <c r="P1613" s="128" t="str">
        <f>IFERROR(N1613*'Emission Factors'!C$10+O1613*'Emission Factors'!C$17,"")</f>
        <v/>
      </c>
      <c r="Q1613" s="129" t="str">
        <f t="shared" si="74"/>
        <v/>
      </c>
      <c r="R1613" s="130" t="str">
        <f>IFERROR(N1613*'Emission Factors'!C$11+O1613*'Emission Factors'!C$18,"")</f>
        <v/>
      </c>
      <c r="S1613" s="130" t="str">
        <f>IFERROR(N1613*'Emission Factors'!C$12+O1613*'Emission Factors'!C$19,"")</f>
        <v/>
      </c>
      <c r="T1613" s="130" t="str">
        <f>IFERROR(N1613*'Emission Factors'!C$13+O1613*'Emission Factors'!C$20,"")</f>
        <v/>
      </c>
      <c r="U1613" s="131" t="str">
        <f>IFERROR(IF(K1613="Residential",N1613*'Emission Factors'!$C$14+O1613*'Emission Factors'!$C$21,N1613*'Emission Factors'!$C$15+O1613*'Emission Factors'!$C$22),"")</f>
        <v/>
      </c>
    </row>
    <row r="1614" spans="2:21" ht="15" customHeight="1" x14ac:dyDescent="0.3">
      <c r="B1614" s="123"/>
      <c r="C1614" s="124"/>
      <c r="D1614" s="132"/>
      <c r="E1614" s="124"/>
      <c r="F1614" s="124"/>
      <c r="G1614" s="124"/>
      <c r="H1614" s="125"/>
      <c r="I1614" s="126"/>
      <c r="J1614" s="127"/>
      <c r="K1614" s="127"/>
      <c r="L1614" s="128" t="str">
        <f>IF(E1614+G1614=0,"",((E1614*'Emission Factors'!C$23)+(G1614*'Emission Factors'!$C$25)))</f>
        <v/>
      </c>
      <c r="M1614" s="128" t="str">
        <f>IF(E1614+G1614=0,"",((E1614*'Emission Factors'!C$24)+(G1614*'Emission Factors'!$C$26)))</f>
        <v/>
      </c>
      <c r="N1614" s="128" t="str">
        <f t="shared" si="72"/>
        <v/>
      </c>
      <c r="O1614" s="128" t="str">
        <f t="shared" si="73"/>
        <v/>
      </c>
      <c r="P1614" s="128" t="str">
        <f>IFERROR(N1614*'Emission Factors'!C$10+O1614*'Emission Factors'!C$17,"")</f>
        <v/>
      </c>
      <c r="Q1614" s="129" t="str">
        <f t="shared" si="74"/>
        <v/>
      </c>
      <c r="R1614" s="130" t="str">
        <f>IFERROR(N1614*'Emission Factors'!C$11+O1614*'Emission Factors'!C$18,"")</f>
        <v/>
      </c>
      <c r="S1614" s="130" t="str">
        <f>IFERROR(N1614*'Emission Factors'!C$12+O1614*'Emission Factors'!C$19,"")</f>
        <v/>
      </c>
      <c r="T1614" s="130" t="str">
        <f>IFERROR(N1614*'Emission Factors'!C$13+O1614*'Emission Factors'!C$20,"")</f>
        <v/>
      </c>
      <c r="U1614" s="131" t="str">
        <f>IFERROR(IF(K1614="Residential",N1614*'Emission Factors'!$C$14+O1614*'Emission Factors'!$C$21,N1614*'Emission Factors'!$C$15+O1614*'Emission Factors'!$C$22),"")</f>
        <v/>
      </c>
    </row>
    <row r="1615" spans="2:21" ht="15" customHeight="1" x14ac:dyDescent="0.3">
      <c r="B1615" s="123"/>
      <c r="C1615" s="124"/>
      <c r="D1615" s="132"/>
      <c r="E1615" s="124"/>
      <c r="F1615" s="124"/>
      <c r="G1615" s="124"/>
      <c r="H1615" s="125"/>
      <c r="I1615" s="126"/>
      <c r="J1615" s="127"/>
      <c r="K1615" s="127"/>
      <c r="L1615" s="128" t="str">
        <f>IF(E1615+G1615=0,"",((E1615*'Emission Factors'!C$23)+(G1615*'Emission Factors'!$C$25)))</f>
        <v/>
      </c>
      <c r="M1615" s="128" t="str">
        <f>IF(E1615+G1615=0,"",((E1615*'Emission Factors'!C$24)+(G1615*'Emission Factors'!$C$26)))</f>
        <v/>
      </c>
      <c r="N1615" s="128" t="str">
        <f t="shared" ref="N1615:N1678" si="75">IFERROR(L1615*J1615,"")</f>
        <v/>
      </c>
      <c r="O1615" s="128" t="str">
        <f t="shared" ref="O1615:O1678" si="76">IFERROR(M1615*J1615,"")</f>
        <v/>
      </c>
      <c r="P1615" s="128" t="str">
        <f>IFERROR(N1615*'Emission Factors'!C$10+O1615*'Emission Factors'!C$17,"")</f>
        <v/>
      </c>
      <c r="Q1615" s="129" t="str">
        <f t="shared" ref="Q1615:Q1678" si="77">IFERROR(P1615/I1615,"")</f>
        <v/>
      </c>
      <c r="R1615" s="130" t="str">
        <f>IFERROR(N1615*'Emission Factors'!C$11+O1615*'Emission Factors'!C$18,"")</f>
        <v/>
      </c>
      <c r="S1615" s="130" t="str">
        <f>IFERROR(N1615*'Emission Factors'!C$12+O1615*'Emission Factors'!C$19,"")</f>
        <v/>
      </c>
      <c r="T1615" s="130" t="str">
        <f>IFERROR(N1615*'Emission Factors'!C$13+O1615*'Emission Factors'!C$20,"")</f>
        <v/>
      </c>
      <c r="U1615" s="131" t="str">
        <f>IFERROR(IF(K1615="Residential",N1615*'Emission Factors'!$C$14+O1615*'Emission Factors'!$C$21,N1615*'Emission Factors'!$C$15+O1615*'Emission Factors'!$C$22),"")</f>
        <v/>
      </c>
    </row>
    <row r="1616" spans="2:21" ht="15" customHeight="1" x14ac:dyDescent="0.3">
      <c r="B1616" s="123"/>
      <c r="C1616" s="124"/>
      <c r="D1616" s="132"/>
      <c r="E1616" s="124"/>
      <c r="F1616" s="124"/>
      <c r="G1616" s="124"/>
      <c r="H1616" s="125"/>
      <c r="I1616" s="126"/>
      <c r="J1616" s="127"/>
      <c r="K1616" s="127"/>
      <c r="L1616" s="128" t="str">
        <f>IF(E1616+G1616=0,"",((E1616*'Emission Factors'!C$23)+(G1616*'Emission Factors'!$C$25)))</f>
        <v/>
      </c>
      <c r="M1616" s="128" t="str">
        <f>IF(E1616+G1616=0,"",((E1616*'Emission Factors'!C$24)+(G1616*'Emission Factors'!$C$26)))</f>
        <v/>
      </c>
      <c r="N1616" s="128" t="str">
        <f t="shared" si="75"/>
        <v/>
      </c>
      <c r="O1616" s="128" t="str">
        <f t="shared" si="76"/>
        <v/>
      </c>
      <c r="P1616" s="128" t="str">
        <f>IFERROR(N1616*'Emission Factors'!C$10+O1616*'Emission Factors'!C$17,"")</f>
        <v/>
      </c>
      <c r="Q1616" s="129" t="str">
        <f t="shared" si="77"/>
        <v/>
      </c>
      <c r="R1616" s="130" t="str">
        <f>IFERROR(N1616*'Emission Factors'!C$11+O1616*'Emission Factors'!C$18,"")</f>
        <v/>
      </c>
      <c r="S1616" s="130" t="str">
        <f>IFERROR(N1616*'Emission Factors'!C$12+O1616*'Emission Factors'!C$19,"")</f>
        <v/>
      </c>
      <c r="T1616" s="130" t="str">
        <f>IFERROR(N1616*'Emission Factors'!C$13+O1616*'Emission Factors'!C$20,"")</f>
        <v/>
      </c>
      <c r="U1616" s="131" t="str">
        <f>IFERROR(IF(K1616="Residential",N1616*'Emission Factors'!$C$14+O1616*'Emission Factors'!$C$21,N1616*'Emission Factors'!$C$15+O1616*'Emission Factors'!$C$22),"")</f>
        <v/>
      </c>
    </row>
    <row r="1617" spans="2:21" ht="15" customHeight="1" x14ac:dyDescent="0.3">
      <c r="B1617" s="123"/>
      <c r="C1617" s="124"/>
      <c r="D1617" s="132"/>
      <c r="E1617" s="124"/>
      <c r="F1617" s="124"/>
      <c r="G1617" s="124"/>
      <c r="H1617" s="125"/>
      <c r="I1617" s="126"/>
      <c r="J1617" s="127"/>
      <c r="K1617" s="127"/>
      <c r="L1617" s="128" t="str">
        <f>IF(E1617+G1617=0,"",((E1617*'Emission Factors'!C$23)+(G1617*'Emission Factors'!$C$25)))</f>
        <v/>
      </c>
      <c r="M1617" s="128" t="str">
        <f>IF(E1617+G1617=0,"",((E1617*'Emission Factors'!C$24)+(G1617*'Emission Factors'!$C$26)))</f>
        <v/>
      </c>
      <c r="N1617" s="128" t="str">
        <f t="shared" si="75"/>
        <v/>
      </c>
      <c r="O1617" s="128" t="str">
        <f t="shared" si="76"/>
        <v/>
      </c>
      <c r="P1617" s="128" t="str">
        <f>IFERROR(N1617*'Emission Factors'!C$10+O1617*'Emission Factors'!C$17,"")</f>
        <v/>
      </c>
      <c r="Q1617" s="129" t="str">
        <f t="shared" si="77"/>
        <v/>
      </c>
      <c r="R1617" s="130" t="str">
        <f>IFERROR(N1617*'Emission Factors'!C$11+O1617*'Emission Factors'!C$18,"")</f>
        <v/>
      </c>
      <c r="S1617" s="130" t="str">
        <f>IFERROR(N1617*'Emission Factors'!C$12+O1617*'Emission Factors'!C$19,"")</f>
        <v/>
      </c>
      <c r="T1617" s="130" t="str">
        <f>IFERROR(N1617*'Emission Factors'!C$13+O1617*'Emission Factors'!C$20,"")</f>
        <v/>
      </c>
      <c r="U1617" s="131" t="str">
        <f>IFERROR(IF(K1617="Residential",N1617*'Emission Factors'!$C$14+O1617*'Emission Factors'!$C$21,N1617*'Emission Factors'!$C$15+O1617*'Emission Factors'!$C$22),"")</f>
        <v/>
      </c>
    </row>
    <row r="1618" spans="2:21" ht="15" customHeight="1" x14ac:dyDescent="0.3">
      <c r="B1618" s="123"/>
      <c r="C1618" s="124"/>
      <c r="D1618" s="132"/>
      <c r="E1618" s="124"/>
      <c r="F1618" s="124"/>
      <c r="G1618" s="124"/>
      <c r="H1618" s="125"/>
      <c r="I1618" s="126"/>
      <c r="J1618" s="127"/>
      <c r="K1618" s="127"/>
      <c r="L1618" s="128" t="str">
        <f>IF(E1618+G1618=0,"",((E1618*'Emission Factors'!C$23)+(G1618*'Emission Factors'!$C$25)))</f>
        <v/>
      </c>
      <c r="M1618" s="128" t="str">
        <f>IF(E1618+G1618=0,"",((E1618*'Emission Factors'!C$24)+(G1618*'Emission Factors'!$C$26)))</f>
        <v/>
      </c>
      <c r="N1618" s="128" t="str">
        <f t="shared" si="75"/>
        <v/>
      </c>
      <c r="O1618" s="128" t="str">
        <f t="shared" si="76"/>
        <v/>
      </c>
      <c r="P1618" s="128" t="str">
        <f>IFERROR(N1618*'Emission Factors'!C$10+O1618*'Emission Factors'!C$17,"")</f>
        <v/>
      </c>
      <c r="Q1618" s="129" t="str">
        <f t="shared" si="77"/>
        <v/>
      </c>
      <c r="R1618" s="130" t="str">
        <f>IFERROR(N1618*'Emission Factors'!C$11+O1618*'Emission Factors'!C$18,"")</f>
        <v/>
      </c>
      <c r="S1618" s="130" t="str">
        <f>IFERROR(N1618*'Emission Factors'!C$12+O1618*'Emission Factors'!C$19,"")</f>
        <v/>
      </c>
      <c r="T1618" s="130" t="str">
        <f>IFERROR(N1618*'Emission Factors'!C$13+O1618*'Emission Factors'!C$20,"")</f>
        <v/>
      </c>
      <c r="U1618" s="131" t="str">
        <f>IFERROR(IF(K1618="Residential",N1618*'Emission Factors'!$C$14+O1618*'Emission Factors'!$C$21,N1618*'Emission Factors'!$C$15+O1618*'Emission Factors'!$C$22),"")</f>
        <v/>
      </c>
    </row>
    <row r="1619" spans="2:21" ht="15" customHeight="1" x14ac:dyDescent="0.3">
      <c r="B1619" s="123"/>
      <c r="C1619" s="124"/>
      <c r="D1619" s="132"/>
      <c r="E1619" s="124"/>
      <c r="F1619" s="124"/>
      <c r="G1619" s="124"/>
      <c r="H1619" s="125"/>
      <c r="I1619" s="126"/>
      <c r="J1619" s="127"/>
      <c r="K1619" s="127"/>
      <c r="L1619" s="128" t="str">
        <f>IF(E1619+G1619=0,"",((E1619*'Emission Factors'!C$23)+(G1619*'Emission Factors'!$C$25)))</f>
        <v/>
      </c>
      <c r="M1619" s="128" t="str">
        <f>IF(E1619+G1619=0,"",((E1619*'Emission Factors'!C$24)+(G1619*'Emission Factors'!$C$26)))</f>
        <v/>
      </c>
      <c r="N1619" s="128" t="str">
        <f t="shared" si="75"/>
        <v/>
      </c>
      <c r="O1619" s="128" t="str">
        <f t="shared" si="76"/>
        <v/>
      </c>
      <c r="P1619" s="128" t="str">
        <f>IFERROR(N1619*'Emission Factors'!C$10+O1619*'Emission Factors'!C$17,"")</f>
        <v/>
      </c>
      <c r="Q1619" s="129" t="str">
        <f t="shared" si="77"/>
        <v/>
      </c>
      <c r="R1619" s="130" t="str">
        <f>IFERROR(N1619*'Emission Factors'!C$11+O1619*'Emission Factors'!C$18,"")</f>
        <v/>
      </c>
      <c r="S1619" s="130" t="str">
        <f>IFERROR(N1619*'Emission Factors'!C$12+O1619*'Emission Factors'!C$19,"")</f>
        <v/>
      </c>
      <c r="T1619" s="130" t="str">
        <f>IFERROR(N1619*'Emission Factors'!C$13+O1619*'Emission Factors'!C$20,"")</f>
        <v/>
      </c>
      <c r="U1619" s="131" t="str">
        <f>IFERROR(IF(K1619="Residential",N1619*'Emission Factors'!$C$14+O1619*'Emission Factors'!$C$21,N1619*'Emission Factors'!$C$15+O1619*'Emission Factors'!$C$22),"")</f>
        <v/>
      </c>
    </row>
    <row r="1620" spans="2:21" ht="15" customHeight="1" x14ac:dyDescent="0.3">
      <c r="B1620" s="123"/>
      <c r="C1620" s="124"/>
      <c r="D1620" s="132"/>
      <c r="E1620" s="124"/>
      <c r="F1620" s="124"/>
      <c r="G1620" s="124"/>
      <c r="H1620" s="125"/>
      <c r="I1620" s="126"/>
      <c r="J1620" s="127"/>
      <c r="K1620" s="127"/>
      <c r="L1620" s="128" t="str">
        <f>IF(E1620+G1620=0,"",((E1620*'Emission Factors'!C$23)+(G1620*'Emission Factors'!$C$25)))</f>
        <v/>
      </c>
      <c r="M1620" s="128" t="str">
        <f>IF(E1620+G1620=0,"",((E1620*'Emission Factors'!C$24)+(G1620*'Emission Factors'!$C$26)))</f>
        <v/>
      </c>
      <c r="N1620" s="128" t="str">
        <f t="shared" si="75"/>
        <v/>
      </c>
      <c r="O1620" s="128" t="str">
        <f t="shared" si="76"/>
        <v/>
      </c>
      <c r="P1620" s="128" t="str">
        <f>IFERROR(N1620*'Emission Factors'!C$10+O1620*'Emission Factors'!C$17,"")</f>
        <v/>
      </c>
      <c r="Q1620" s="129" t="str">
        <f t="shared" si="77"/>
        <v/>
      </c>
      <c r="R1620" s="130" t="str">
        <f>IFERROR(N1620*'Emission Factors'!C$11+O1620*'Emission Factors'!C$18,"")</f>
        <v/>
      </c>
      <c r="S1620" s="130" t="str">
        <f>IFERROR(N1620*'Emission Factors'!C$12+O1620*'Emission Factors'!C$19,"")</f>
        <v/>
      </c>
      <c r="T1620" s="130" t="str">
        <f>IFERROR(N1620*'Emission Factors'!C$13+O1620*'Emission Factors'!C$20,"")</f>
        <v/>
      </c>
      <c r="U1620" s="131" t="str">
        <f>IFERROR(IF(K1620="Residential",N1620*'Emission Factors'!$C$14+O1620*'Emission Factors'!$C$21,N1620*'Emission Factors'!$C$15+O1620*'Emission Factors'!$C$22),"")</f>
        <v/>
      </c>
    </row>
    <row r="1621" spans="2:21" ht="15" customHeight="1" x14ac:dyDescent="0.3">
      <c r="B1621" s="123"/>
      <c r="C1621" s="124"/>
      <c r="D1621" s="132"/>
      <c r="E1621" s="124"/>
      <c r="F1621" s="124"/>
      <c r="G1621" s="124"/>
      <c r="H1621" s="125"/>
      <c r="I1621" s="126"/>
      <c r="J1621" s="127"/>
      <c r="K1621" s="127"/>
      <c r="L1621" s="128" t="str">
        <f>IF(E1621+G1621=0,"",((E1621*'Emission Factors'!C$23)+(G1621*'Emission Factors'!$C$25)))</f>
        <v/>
      </c>
      <c r="M1621" s="128" t="str">
        <f>IF(E1621+G1621=0,"",((E1621*'Emission Factors'!C$24)+(G1621*'Emission Factors'!$C$26)))</f>
        <v/>
      </c>
      <c r="N1621" s="128" t="str">
        <f t="shared" si="75"/>
        <v/>
      </c>
      <c r="O1621" s="128" t="str">
        <f t="shared" si="76"/>
        <v/>
      </c>
      <c r="P1621" s="128" t="str">
        <f>IFERROR(N1621*'Emission Factors'!C$10+O1621*'Emission Factors'!C$17,"")</f>
        <v/>
      </c>
      <c r="Q1621" s="129" t="str">
        <f t="shared" si="77"/>
        <v/>
      </c>
      <c r="R1621" s="130" t="str">
        <f>IFERROR(N1621*'Emission Factors'!C$11+O1621*'Emission Factors'!C$18,"")</f>
        <v/>
      </c>
      <c r="S1621" s="130" t="str">
        <f>IFERROR(N1621*'Emission Factors'!C$12+O1621*'Emission Factors'!C$19,"")</f>
        <v/>
      </c>
      <c r="T1621" s="130" t="str">
        <f>IFERROR(N1621*'Emission Factors'!C$13+O1621*'Emission Factors'!C$20,"")</f>
        <v/>
      </c>
      <c r="U1621" s="131" t="str">
        <f>IFERROR(IF(K1621="Residential",N1621*'Emission Factors'!$C$14+O1621*'Emission Factors'!$C$21,N1621*'Emission Factors'!$C$15+O1621*'Emission Factors'!$C$22),"")</f>
        <v/>
      </c>
    </row>
    <row r="1622" spans="2:21" ht="15" customHeight="1" x14ac:dyDescent="0.3">
      <c r="B1622" s="123"/>
      <c r="C1622" s="124"/>
      <c r="D1622" s="132"/>
      <c r="E1622" s="124"/>
      <c r="F1622" s="124"/>
      <c r="G1622" s="124"/>
      <c r="H1622" s="125"/>
      <c r="I1622" s="126"/>
      <c r="J1622" s="127"/>
      <c r="K1622" s="127"/>
      <c r="L1622" s="128" t="str">
        <f>IF(E1622+G1622=0,"",((E1622*'Emission Factors'!C$23)+(G1622*'Emission Factors'!$C$25)))</f>
        <v/>
      </c>
      <c r="M1622" s="128" t="str">
        <f>IF(E1622+G1622=0,"",((E1622*'Emission Factors'!C$24)+(G1622*'Emission Factors'!$C$26)))</f>
        <v/>
      </c>
      <c r="N1622" s="128" t="str">
        <f t="shared" si="75"/>
        <v/>
      </c>
      <c r="O1622" s="128" t="str">
        <f t="shared" si="76"/>
        <v/>
      </c>
      <c r="P1622" s="128" t="str">
        <f>IFERROR(N1622*'Emission Factors'!C$10+O1622*'Emission Factors'!C$17,"")</f>
        <v/>
      </c>
      <c r="Q1622" s="129" t="str">
        <f t="shared" si="77"/>
        <v/>
      </c>
      <c r="R1622" s="130" t="str">
        <f>IFERROR(N1622*'Emission Factors'!C$11+O1622*'Emission Factors'!C$18,"")</f>
        <v/>
      </c>
      <c r="S1622" s="130" t="str">
        <f>IFERROR(N1622*'Emission Factors'!C$12+O1622*'Emission Factors'!C$19,"")</f>
        <v/>
      </c>
      <c r="T1622" s="130" t="str">
        <f>IFERROR(N1622*'Emission Factors'!C$13+O1622*'Emission Factors'!C$20,"")</f>
        <v/>
      </c>
      <c r="U1622" s="131" t="str">
        <f>IFERROR(IF(K1622="Residential",N1622*'Emission Factors'!$C$14+O1622*'Emission Factors'!$C$21,N1622*'Emission Factors'!$C$15+O1622*'Emission Factors'!$C$22),"")</f>
        <v/>
      </c>
    </row>
    <row r="1623" spans="2:21" ht="15" customHeight="1" x14ac:dyDescent="0.3">
      <c r="B1623" s="123"/>
      <c r="C1623" s="124"/>
      <c r="D1623" s="132"/>
      <c r="E1623" s="124"/>
      <c r="F1623" s="124"/>
      <c r="G1623" s="124"/>
      <c r="H1623" s="125"/>
      <c r="I1623" s="126"/>
      <c r="J1623" s="127"/>
      <c r="K1623" s="127"/>
      <c r="L1623" s="128" t="str">
        <f>IF(E1623+G1623=0,"",((E1623*'Emission Factors'!C$23)+(G1623*'Emission Factors'!$C$25)))</f>
        <v/>
      </c>
      <c r="M1623" s="128" t="str">
        <f>IF(E1623+G1623=0,"",((E1623*'Emission Factors'!C$24)+(G1623*'Emission Factors'!$C$26)))</f>
        <v/>
      </c>
      <c r="N1623" s="128" t="str">
        <f t="shared" si="75"/>
        <v/>
      </c>
      <c r="O1623" s="128" t="str">
        <f t="shared" si="76"/>
        <v/>
      </c>
      <c r="P1623" s="128" t="str">
        <f>IFERROR(N1623*'Emission Factors'!C$10+O1623*'Emission Factors'!C$17,"")</f>
        <v/>
      </c>
      <c r="Q1623" s="129" t="str">
        <f t="shared" si="77"/>
        <v/>
      </c>
      <c r="R1623" s="130" t="str">
        <f>IFERROR(N1623*'Emission Factors'!C$11+O1623*'Emission Factors'!C$18,"")</f>
        <v/>
      </c>
      <c r="S1623" s="130" t="str">
        <f>IFERROR(N1623*'Emission Factors'!C$12+O1623*'Emission Factors'!C$19,"")</f>
        <v/>
      </c>
      <c r="T1623" s="130" t="str">
        <f>IFERROR(N1623*'Emission Factors'!C$13+O1623*'Emission Factors'!C$20,"")</f>
        <v/>
      </c>
      <c r="U1623" s="131" t="str">
        <f>IFERROR(IF(K1623="Residential",N1623*'Emission Factors'!$C$14+O1623*'Emission Factors'!$C$21,N1623*'Emission Factors'!$C$15+O1623*'Emission Factors'!$C$22),"")</f>
        <v/>
      </c>
    </row>
    <row r="1624" spans="2:21" ht="15" customHeight="1" x14ac:dyDescent="0.3">
      <c r="B1624" s="123"/>
      <c r="C1624" s="124"/>
      <c r="D1624" s="132"/>
      <c r="E1624" s="124"/>
      <c r="F1624" s="124"/>
      <c r="G1624" s="124"/>
      <c r="H1624" s="125"/>
      <c r="I1624" s="126"/>
      <c r="J1624" s="127"/>
      <c r="K1624" s="127"/>
      <c r="L1624" s="128" t="str">
        <f>IF(E1624+G1624=0,"",((E1624*'Emission Factors'!C$23)+(G1624*'Emission Factors'!$C$25)))</f>
        <v/>
      </c>
      <c r="M1624" s="128" t="str">
        <f>IF(E1624+G1624=0,"",((E1624*'Emission Factors'!C$24)+(G1624*'Emission Factors'!$C$26)))</f>
        <v/>
      </c>
      <c r="N1624" s="128" t="str">
        <f t="shared" si="75"/>
        <v/>
      </c>
      <c r="O1624" s="128" t="str">
        <f t="shared" si="76"/>
        <v/>
      </c>
      <c r="P1624" s="128" t="str">
        <f>IFERROR(N1624*'Emission Factors'!C$10+O1624*'Emission Factors'!C$17,"")</f>
        <v/>
      </c>
      <c r="Q1624" s="129" t="str">
        <f t="shared" si="77"/>
        <v/>
      </c>
      <c r="R1624" s="130" t="str">
        <f>IFERROR(N1624*'Emission Factors'!C$11+O1624*'Emission Factors'!C$18,"")</f>
        <v/>
      </c>
      <c r="S1624" s="130" t="str">
        <f>IFERROR(N1624*'Emission Factors'!C$12+O1624*'Emission Factors'!C$19,"")</f>
        <v/>
      </c>
      <c r="T1624" s="130" t="str">
        <f>IFERROR(N1624*'Emission Factors'!C$13+O1624*'Emission Factors'!C$20,"")</f>
        <v/>
      </c>
      <c r="U1624" s="131" t="str">
        <f>IFERROR(IF(K1624="Residential",N1624*'Emission Factors'!$C$14+O1624*'Emission Factors'!$C$21,N1624*'Emission Factors'!$C$15+O1624*'Emission Factors'!$C$22),"")</f>
        <v/>
      </c>
    </row>
    <row r="1625" spans="2:21" ht="15" customHeight="1" x14ac:dyDescent="0.3">
      <c r="B1625" s="123"/>
      <c r="C1625" s="124"/>
      <c r="D1625" s="132"/>
      <c r="E1625" s="124"/>
      <c r="F1625" s="124"/>
      <c r="G1625" s="124"/>
      <c r="H1625" s="125"/>
      <c r="I1625" s="126"/>
      <c r="J1625" s="127"/>
      <c r="K1625" s="127"/>
      <c r="L1625" s="128" t="str">
        <f>IF(E1625+G1625=0,"",((E1625*'Emission Factors'!C$23)+(G1625*'Emission Factors'!$C$25)))</f>
        <v/>
      </c>
      <c r="M1625" s="128" t="str">
        <f>IF(E1625+G1625=0,"",((E1625*'Emission Factors'!C$24)+(G1625*'Emission Factors'!$C$26)))</f>
        <v/>
      </c>
      <c r="N1625" s="128" t="str">
        <f t="shared" si="75"/>
        <v/>
      </c>
      <c r="O1625" s="128" t="str">
        <f t="shared" si="76"/>
        <v/>
      </c>
      <c r="P1625" s="128" t="str">
        <f>IFERROR(N1625*'Emission Factors'!C$10+O1625*'Emission Factors'!C$17,"")</f>
        <v/>
      </c>
      <c r="Q1625" s="129" t="str">
        <f t="shared" si="77"/>
        <v/>
      </c>
      <c r="R1625" s="130" t="str">
        <f>IFERROR(N1625*'Emission Factors'!C$11+O1625*'Emission Factors'!C$18,"")</f>
        <v/>
      </c>
      <c r="S1625" s="130" t="str">
        <f>IFERROR(N1625*'Emission Factors'!C$12+O1625*'Emission Factors'!C$19,"")</f>
        <v/>
      </c>
      <c r="T1625" s="130" t="str">
        <f>IFERROR(N1625*'Emission Factors'!C$13+O1625*'Emission Factors'!C$20,"")</f>
        <v/>
      </c>
      <c r="U1625" s="131" t="str">
        <f>IFERROR(IF(K1625="Residential",N1625*'Emission Factors'!$C$14+O1625*'Emission Factors'!$C$21,N1625*'Emission Factors'!$C$15+O1625*'Emission Factors'!$C$22),"")</f>
        <v/>
      </c>
    </row>
    <row r="1626" spans="2:21" ht="15" customHeight="1" x14ac:dyDescent="0.3">
      <c r="B1626" s="123"/>
      <c r="C1626" s="124"/>
      <c r="D1626" s="132"/>
      <c r="E1626" s="124"/>
      <c r="F1626" s="124"/>
      <c r="G1626" s="124"/>
      <c r="H1626" s="125"/>
      <c r="I1626" s="126"/>
      <c r="J1626" s="127"/>
      <c r="K1626" s="127"/>
      <c r="L1626" s="128" t="str">
        <f>IF(E1626+G1626=0,"",((E1626*'Emission Factors'!C$23)+(G1626*'Emission Factors'!$C$25)))</f>
        <v/>
      </c>
      <c r="M1626" s="128" t="str">
        <f>IF(E1626+G1626=0,"",((E1626*'Emission Factors'!C$24)+(G1626*'Emission Factors'!$C$26)))</f>
        <v/>
      </c>
      <c r="N1626" s="128" t="str">
        <f t="shared" si="75"/>
        <v/>
      </c>
      <c r="O1626" s="128" t="str">
        <f t="shared" si="76"/>
        <v/>
      </c>
      <c r="P1626" s="128" t="str">
        <f>IFERROR(N1626*'Emission Factors'!C$10+O1626*'Emission Factors'!C$17,"")</f>
        <v/>
      </c>
      <c r="Q1626" s="129" t="str">
        <f t="shared" si="77"/>
        <v/>
      </c>
      <c r="R1626" s="130" t="str">
        <f>IFERROR(N1626*'Emission Factors'!C$11+O1626*'Emission Factors'!C$18,"")</f>
        <v/>
      </c>
      <c r="S1626" s="130" t="str">
        <f>IFERROR(N1626*'Emission Factors'!C$12+O1626*'Emission Factors'!C$19,"")</f>
        <v/>
      </c>
      <c r="T1626" s="130" t="str">
        <f>IFERROR(N1626*'Emission Factors'!C$13+O1626*'Emission Factors'!C$20,"")</f>
        <v/>
      </c>
      <c r="U1626" s="131" t="str">
        <f>IFERROR(IF(K1626="Residential",N1626*'Emission Factors'!$C$14+O1626*'Emission Factors'!$C$21,N1626*'Emission Factors'!$C$15+O1626*'Emission Factors'!$C$22),"")</f>
        <v/>
      </c>
    </row>
    <row r="1627" spans="2:21" ht="15" customHeight="1" x14ac:dyDescent="0.3">
      <c r="B1627" s="123"/>
      <c r="C1627" s="124"/>
      <c r="D1627" s="132"/>
      <c r="E1627" s="124"/>
      <c r="F1627" s="124"/>
      <c r="G1627" s="124"/>
      <c r="H1627" s="125"/>
      <c r="I1627" s="126"/>
      <c r="J1627" s="127"/>
      <c r="K1627" s="127"/>
      <c r="L1627" s="128" t="str">
        <f>IF(E1627+G1627=0,"",((E1627*'Emission Factors'!C$23)+(G1627*'Emission Factors'!$C$25)))</f>
        <v/>
      </c>
      <c r="M1627" s="128" t="str">
        <f>IF(E1627+G1627=0,"",((E1627*'Emission Factors'!C$24)+(G1627*'Emission Factors'!$C$26)))</f>
        <v/>
      </c>
      <c r="N1627" s="128" t="str">
        <f t="shared" si="75"/>
        <v/>
      </c>
      <c r="O1627" s="128" t="str">
        <f t="shared" si="76"/>
        <v/>
      </c>
      <c r="P1627" s="128" t="str">
        <f>IFERROR(N1627*'Emission Factors'!C$10+O1627*'Emission Factors'!C$17,"")</f>
        <v/>
      </c>
      <c r="Q1627" s="129" t="str">
        <f t="shared" si="77"/>
        <v/>
      </c>
      <c r="R1627" s="130" t="str">
        <f>IFERROR(N1627*'Emission Factors'!C$11+O1627*'Emission Factors'!C$18,"")</f>
        <v/>
      </c>
      <c r="S1627" s="130" t="str">
        <f>IFERROR(N1627*'Emission Factors'!C$12+O1627*'Emission Factors'!C$19,"")</f>
        <v/>
      </c>
      <c r="T1627" s="130" t="str">
        <f>IFERROR(N1627*'Emission Factors'!C$13+O1627*'Emission Factors'!C$20,"")</f>
        <v/>
      </c>
      <c r="U1627" s="131" t="str">
        <f>IFERROR(IF(K1627="Residential",N1627*'Emission Factors'!$C$14+O1627*'Emission Factors'!$C$21,N1627*'Emission Factors'!$C$15+O1627*'Emission Factors'!$C$22),"")</f>
        <v/>
      </c>
    </row>
    <row r="1628" spans="2:21" ht="15" customHeight="1" x14ac:dyDescent="0.3">
      <c r="B1628" s="123"/>
      <c r="C1628" s="124"/>
      <c r="D1628" s="132"/>
      <c r="E1628" s="124"/>
      <c r="F1628" s="124"/>
      <c r="G1628" s="124"/>
      <c r="H1628" s="125"/>
      <c r="I1628" s="126"/>
      <c r="J1628" s="127"/>
      <c r="K1628" s="127"/>
      <c r="L1628" s="128" t="str">
        <f>IF(E1628+G1628=0,"",((E1628*'Emission Factors'!C$23)+(G1628*'Emission Factors'!$C$25)))</f>
        <v/>
      </c>
      <c r="M1628" s="128" t="str">
        <f>IF(E1628+G1628=0,"",((E1628*'Emission Factors'!C$24)+(G1628*'Emission Factors'!$C$26)))</f>
        <v/>
      </c>
      <c r="N1628" s="128" t="str">
        <f t="shared" si="75"/>
        <v/>
      </c>
      <c r="O1628" s="128" t="str">
        <f t="shared" si="76"/>
        <v/>
      </c>
      <c r="P1628" s="128" t="str">
        <f>IFERROR(N1628*'Emission Factors'!C$10+O1628*'Emission Factors'!C$17,"")</f>
        <v/>
      </c>
      <c r="Q1628" s="129" t="str">
        <f t="shared" si="77"/>
        <v/>
      </c>
      <c r="R1628" s="130" t="str">
        <f>IFERROR(N1628*'Emission Factors'!C$11+O1628*'Emission Factors'!C$18,"")</f>
        <v/>
      </c>
      <c r="S1628" s="130" t="str">
        <f>IFERROR(N1628*'Emission Factors'!C$12+O1628*'Emission Factors'!C$19,"")</f>
        <v/>
      </c>
      <c r="T1628" s="130" t="str">
        <f>IFERROR(N1628*'Emission Factors'!C$13+O1628*'Emission Factors'!C$20,"")</f>
        <v/>
      </c>
      <c r="U1628" s="131" t="str">
        <f>IFERROR(IF(K1628="Residential",N1628*'Emission Factors'!$C$14+O1628*'Emission Factors'!$C$21,N1628*'Emission Factors'!$C$15+O1628*'Emission Factors'!$C$22),"")</f>
        <v/>
      </c>
    </row>
    <row r="1629" spans="2:21" ht="15" customHeight="1" x14ac:dyDescent="0.3">
      <c r="B1629" s="123"/>
      <c r="C1629" s="124"/>
      <c r="D1629" s="132"/>
      <c r="E1629" s="124"/>
      <c r="F1629" s="124"/>
      <c r="G1629" s="124"/>
      <c r="H1629" s="125"/>
      <c r="I1629" s="126"/>
      <c r="J1629" s="127"/>
      <c r="K1629" s="127"/>
      <c r="L1629" s="128" t="str">
        <f>IF(E1629+G1629=0,"",((E1629*'Emission Factors'!C$23)+(G1629*'Emission Factors'!$C$25)))</f>
        <v/>
      </c>
      <c r="M1629" s="128" t="str">
        <f>IF(E1629+G1629=0,"",((E1629*'Emission Factors'!C$24)+(G1629*'Emission Factors'!$C$26)))</f>
        <v/>
      </c>
      <c r="N1629" s="128" t="str">
        <f t="shared" si="75"/>
        <v/>
      </c>
      <c r="O1629" s="128" t="str">
        <f t="shared" si="76"/>
        <v/>
      </c>
      <c r="P1629" s="128" t="str">
        <f>IFERROR(N1629*'Emission Factors'!C$10+O1629*'Emission Factors'!C$17,"")</f>
        <v/>
      </c>
      <c r="Q1629" s="129" t="str">
        <f t="shared" si="77"/>
        <v/>
      </c>
      <c r="R1629" s="130" t="str">
        <f>IFERROR(N1629*'Emission Factors'!C$11+O1629*'Emission Factors'!C$18,"")</f>
        <v/>
      </c>
      <c r="S1629" s="130" t="str">
        <f>IFERROR(N1629*'Emission Factors'!C$12+O1629*'Emission Factors'!C$19,"")</f>
        <v/>
      </c>
      <c r="T1629" s="130" t="str">
        <f>IFERROR(N1629*'Emission Factors'!C$13+O1629*'Emission Factors'!C$20,"")</f>
        <v/>
      </c>
      <c r="U1629" s="131" t="str">
        <f>IFERROR(IF(K1629="Residential",N1629*'Emission Factors'!$C$14+O1629*'Emission Factors'!$C$21,N1629*'Emission Factors'!$C$15+O1629*'Emission Factors'!$C$22),"")</f>
        <v/>
      </c>
    </row>
    <row r="1630" spans="2:21" ht="15" customHeight="1" x14ac:dyDescent="0.3">
      <c r="B1630" s="123"/>
      <c r="C1630" s="124"/>
      <c r="D1630" s="132"/>
      <c r="E1630" s="124"/>
      <c r="F1630" s="124"/>
      <c r="G1630" s="124"/>
      <c r="H1630" s="125"/>
      <c r="I1630" s="126"/>
      <c r="J1630" s="127"/>
      <c r="K1630" s="127"/>
      <c r="L1630" s="128" t="str">
        <f>IF(E1630+G1630=0,"",((E1630*'Emission Factors'!C$23)+(G1630*'Emission Factors'!$C$25)))</f>
        <v/>
      </c>
      <c r="M1630" s="128" t="str">
        <f>IF(E1630+G1630=0,"",((E1630*'Emission Factors'!C$24)+(G1630*'Emission Factors'!$C$26)))</f>
        <v/>
      </c>
      <c r="N1630" s="128" t="str">
        <f t="shared" si="75"/>
        <v/>
      </c>
      <c r="O1630" s="128" t="str">
        <f t="shared" si="76"/>
        <v/>
      </c>
      <c r="P1630" s="128" t="str">
        <f>IFERROR(N1630*'Emission Factors'!C$10+O1630*'Emission Factors'!C$17,"")</f>
        <v/>
      </c>
      <c r="Q1630" s="129" t="str">
        <f t="shared" si="77"/>
        <v/>
      </c>
      <c r="R1630" s="130" t="str">
        <f>IFERROR(N1630*'Emission Factors'!C$11+O1630*'Emission Factors'!C$18,"")</f>
        <v/>
      </c>
      <c r="S1630" s="130" t="str">
        <f>IFERROR(N1630*'Emission Factors'!C$12+O1630*'Emission Factors'!C$19,"")</f>
        <v/>
      </c>
      <c r="T1630" s="130" t="str">
        <f>IFERROR(N1630*'Emission Factors'!C$13+O1630*'Emission Factors'!C$20,"")</f>
        <v/>
      </c>
      <c r="U1630" s="131" t="str">
        <f>IFERROR(IF(K1630="Residential",N1630*'Emission Factors'!$C$14+O1630*'Emission Factors'!$C$21,N1630*'Emission Factors'!$C$15+O1630*'Emission Factors'!$C$22),"")</f>
        <v/>
      </c>
    </row>
    <row r="1631" spans="2:21" ht="15" customHeight="1" x14ac:dyDescent="0.3">
      <c r="B1631" s="123"/>
      <c r="C1631" s="124"/>
      <c r="D1631" s="132"/>
      <c r="E1631" s="124"/>
      <c r="F1631" s="124"/>
      <c r="G1631" s="124"/>
      <c r="H1631" s="125"/>
      <c r="I1631" s="126"/>
      <c r="J1631" s="127"/>
      <c r="K1631" s="127"/>
      <c r="L1631" s="128" t="str">
        <f>IF(E1631+G1631=0,"",((E1631*'Emission Factors'!C$23)+(G1631*'Emission Factors'!$C$25)))</f>
        <v/>
      </c>
      <c r="M1631" s="128" t="str">
        <f>IF(E1631+G1631=0,"",((E1631*'Emission Factors'!C$24)+(G1631*'Emission Factors'!$C$26)))</f>
        <v/>
      </c>
      <c r="N1631" s="128" t="str">
        <f t="shared" si="75"/>
        <v/>
      </c>
      <c r="O1631" s="128" t="str">
        <f t="shared" si="76"/>
        <v/>
      </c>
      <c r="P1631" s="128" t="str">
        <f>IFERROR(N1631*'Emission Factors'!C$10+O1631*'Emission Factors'!C$17,"")</f>
        <v/>
      </c>
      <c r="Q1631" s="129" t="str">
        <f t="shared" si="77"/>
        <v/>
      </c>
      <c r="R1631" s="130" t="str">
        <f>IFERROR(N1631*'Emission Factors'!C$11+O1631*'Emission Factors'!C$18,"")</f>
        <v/>
      </c>
      <c r="S1631" s="130" t="str">
        <f>IFERROR(N1631*'Emission Factors'!C$12+O1631*'Emission Factors'!C$19,"")</f>
        <v/>
      </c>
      <c r="T1631" s="130" t="str">
        <f>IFERROR(N1631*'Emission Factors'!C$13+O1631*'Emission Factors'!C$20,"")</f>
        <v/>
      </c>
      <c r="U1631" s="131" t="str">
        <f>IFERROR(IF(K1631="Residential",N1631*'Emission Factors'!$C$14+O1631*'Emission Factors'!$C$21,N1631*'Emission Factors'!$C$15+O1631*'Emission Factors'!$C$22),"")</f>
        <v/>
      </c>
    </row>
    <row r="1632" spans="2:21" ht="15" customHeight="1" x14ac:dyDescent="0.3">
      <c r="B1632" s="123"/>
      <c r="C1632" s="124"/>
      <c r="D1632" s="132"/>
      <c r="E1632" s="124"/>
      <c r="F1632" s="124"/>
      <c r="G1632" s="124"/>
      <c r="H1632" s="125"/>
      <c r="I1632" s="126"/>
      <c r="J1632" s="127"/>
      <c r="K1632" s="127"/>
      <c r="L1632" s="128" t="str">
        <f>IF(E1632+G1632=0,"",((E1632*'Emission Factors'!C$23)+(G1632*'Emission Factors'!$C$25)))</f>
        <v/>
      </c>
      <c r="M1632" s="128" t="str">
        <f>IF(E1632+G1632=0,"",((E1632*'Emission Factors'!C$24)+(G1632*'Emission Factors'!$C$26)))</f>
        <v/>
      </c>
      <c r="N1632" s="128" t="str">
        <f t="shared" si="75"/>
        <v/>
      </c>
      <c r="O1632" s="128" t="str">
        <f t="shared" si="76"/>
        <v/>
      </c>
      <c r="P1632" s="128" t="str">
        <f>IFERROR(N1632*'Emission Factors'!C$10+O1632*'Emission Factors'!C$17,"")</f>
        <v/>
      </c>
      <c r="Q1632" s="129" t="str">
        <f t="shared" si="77"/>
        <v/>
      </c>
      <c r="R1632" s="130" t="str">
        <f>IFERROR(N1632*'Emission Factors'!C$11+O1632*'Emission Factors'!C$18,"")</f>
        <v/>
      </c>
      <c r="S1632" s="130" t="str">
        <f>IFERROR(N1632*'Emission Factors'!C$12+O1632*'Emission Factors'!C$19,"")</f>
        <v/>
      </c>
      <c r="T1632" s="130" t="str">
        <f>IFERROR(N1632*'Emission Factors'!C$13+O1632*'Emission Factors'!C$20,"")</f>
        <v/>
      </c>
      <c r="U1632" s="131" t="str">
        <f>IFERROR(IF(K1632="Residential",N1632*'Emission Factors'!$C$14+O1632*'Emission Factors'!$C$21,N1632*'Emission Factors'!$C$15+O1632*'Emission Factors'!$C$22),"")</f>
        <v/>
      </c>
    </row>
    <row r="1633" spans="2:21" ht="15" customHeight="1" x14ac:dyDescent="0.3">
      <c r="B1633" s="123"/>
      <c r="C1633" s="124"/>
      <c r="D1633" s="132"/>
      <c r="E1633" s="124"/>
      <c r="F1633" s="124"/>
      <c r="G1633" s="124"/>
      <c r="H1633" s="125"/>
      <c r="I1633" s="126"/>
      <c r="J1633" s="127"/>
      <c r="K1633" s="127"/>
      <c r="L1633" s="128" t="str">
        <f>IF(E1633+G1633=0,"",((E1633*'Emission Factors'!C$23)+(G1633*'Emission Factors'!$C$25)))</f>
        <v/>
      </c>
      <c r="M1633" s="128" t="str">
        <f>IF(E1633+G1633=0,"",((E1633*'Emission Factors'!C$24)+(G1633*'Emission Factors'!$C$26)))</f>
        <v/>
      </c>
      <c r="N1633" s="128" t="str">
        <f t="shared" si="75"/>
        <v/>
      </c>
      <c r="O1633" s="128" t="str">
        <f t="shared" si="76"/>
        <v/>
      </c>
      <c r="P1633" s="128" t="str">
        <f>IFERROR(N1633*'Emission Factors'!C$10+O1633*'Emission Factors'!C$17,"")</f>
        <v/>
      </c>
      <c r="Q1633" s="129" t="str">
        <f t="shared" si="77"/>
        <v/>
      </c>
      <c r="R1633" s="130" t="str">
        <f>IFERROR(N1633*'Emission Factors'!C$11+O1633*'Emission Factors'!C$18,"")</f>
        <v/>
      </c>
      <c r="S1633" s="130" t="str">
        <f>IFERROR(N1633*'Emission Factors'!C$12+O1633*'Emission Factors'!C$19,"")</f>
        <v/>
      </c>
      <c r="T1633" s="130" t="str">
        <f>IFERROR(N1633*'Emission Factors'!C$13+O1633*'Emission Factors'!C$20,"")</f>
        <v/>
      </c>
      <c r="U1633" s="131" t="str">
        <f>IFERROR(IF(K1633="Residential",N1633*'Emission Factors'!$C$14+O1633*'Emission Factors'!$C$21,N1633*'Emission Factors'!$C$15+O1633*'Emission Factors'!$C$22),"")</f>
        <v/>
      </c>
    </row>
    <row r="1634" spans="2:21" ht="15" customHeight="1" x14ac:dyDescent="0.3">
      <c r="B1634" s="123"/>
      <c r="C1634" s="124"/>
      <c r="D1634" s="132"/>
      <c r="E1634" s="124"/>
      <c r="F1634" s="124"/>
      <c r="G1634" s="124"/>
      <c r="H1634" s="125"/>
      <c r="I1634" s="126"/>
      <c r="J1634" s="127"/>
      <c r="K1634" s="127"/>
      <c r="L1634" s="128" t="str">
        <f>IF(E1634+G1634=0,"",((E1634*'Emission Factors'!C$23)+(G1634*'Emission Factors'!$C$25)))</f>
        <v/>
      </c>
      <c r="M1634" s="128" t="str">
        <f>IF(E1634+G1634=0,"",((E1634*'Emission Factors'!C$24)+(G1634*'Emission Factors'!$C$26)))</f>
        <v/>
      </c>
      <c r="N1634" s="128" t="str">
        <f t="shared" si="75"/>
        <v/>
      </c>
      <c r="O1634" s="128" t="str">
        <f t="shared" si="76"/>
        <v/>
      </c>
      <c r="P1634" s="128" t="str">
        <f>IFERROR(N1634*'Emission Factors'!C$10+O1634*'Emission Factors'!C$17,"")</f>
        <v/>
      </c>
      <c r="Q1634" s="129" t="str">
        <f t="shared" si="77"/>
        <v/>
      </c>
      <c r="R1634" s="130" t="str">
        <f>IFERROR(N1634*'Emission Factors'!C$11+O1634*'Emission Factors'!C$18,"")</f>
        <v/>
      </c>
      <c r="S1634" s="130" t="str">
        <f>IFERROR(N1634*'Emission Factors'!C$12+O1634*'Emission Factors'!C$19,"")</f>
        <v/>
      </c>
      <c r="T1634" s="130" t="str">
        <f>IFERROR(N1634*'Emission Factors'!C$13+O1634*'Emission Factors'!C$20,"")</f>
        <v/>
      </c>
      <c r="U1634" s="131" t="str">
        <f>IFERROR(IF(K1634="Residential",N1634*'Emission Factors'!$C$14+O1634*'Emission Factors'!$C$21,N1634*'Emission Factors'!$C$15+O1634*'Emission Factors'!$C$22),"")</f>
        <v/>
      </c>
    </row>
    <row r="1635" spans="2:21" ht="15" customHeight="1" x14ac:dyDescent="0.3">
      <c r="B1635" s="123"/>
      <c r="C1635" s="124"/>
      <c r="D1635" s="132"/>
      <c r="E1635" s="124"/>
      <c r="F1635" s="124"/>
      <c r="G1635" s="124"/>
      <c r="H1635" s="125"/>
      <c r="I1635" s="126"/>
      <c r="J1635" s="127"/>
      <c r="K1635" s="127"/>
      <c r="L1635" s="128" t="str">
        <f>IF(E1635+G1635=0,"",((E1635*'Emission Factors'!C$23)+(G1635*'Emission Factors'!$C$25)))</f>
        <v/>
      </c>
      <c r="M1635" s="128" t="str">
        <f>IF(E1635+G1635=0,"",((E1635*'Emission Factors'!C$24)+(G1635*'Emission Factors'!$C$26)))</f>
        <v/>
      </c>
      <c r="N1635" s="128" t="str">
        <f t="shared" si="75"/>
        <v/>
      </c>
      <c r="O1635" s="128" t="str">
        <f t="shared" si="76"/>
        <v/>
      </c>
      <c r="P1635" s="128" t="str">
        <f>IFERROR(N1635*'Emission Factors'!C$10+O1635*'Emission Factors'!C$17,"")</f>
        <v/>
      </c>
      <c r="Q1635" s="129" t="str">
        <f t="shared" si="77"/>
        <v/>
      </c>
      <c r="R1635" s="130" t="str">
        <f>IFERROR(N1635*'Emission Factors'!C$11+O1635*'Emission Factors'!C$18,"")</f>
        <v/>
      </c>
      <c r="S1635" s="130" t="str">
        <f>IFERROR(N1635*'Emission Factors'!C$12+O1635*'Emission Factors'!C$19,"")</f>
        <v/>
      </c>
      <c r="T1635" s="130" t="str">
        <f>IFERROR(N1635*'Emission Factors'!C$13+O1635*'Emission Factors'!C$20,"")</f>
        <v/>
      </c>
      <c r="U1635" s="131" t="str">
        <f>IFERROR(IF(K1635="Residential",N1635*'Emission Factors'!$C$14+O1635*'Emission Factors'!$C$21,N1635*'Emission Factors'!$C$15+O1635*'Emission Factors'!$C$22),"")</f>
        <v/>
      </c>
    </row>
    <row r="1636" spans="2:21" ht="15" customHeight="1" x14ac:dyDescent="0.3">
      <c r="B1636" s="123"/>
      <c r="C1636" s="124"/>
      <c r="D1636" s="132"/>
      <c r="E1636" s="124"/>
      <c r="F1636" s="124"/>
      <c r="G1636" s="124"/>
      <c r="H1636" s="125"/>
      <c r="I1636" s="126"/>
      <c r="J1636" s="127"/>
      <c r="K1636" s="127"/>
      <c r="L1636" s="128" t="str">
        <f>IF(E1636+G1636=0,"",((E1636*'Emission Factors'!C$23)+(G1636*'Emission Factors'!$C$25)))</f>
        <v/>
      </c>
      <c r="M1636" s="128" t="str">
        <f>IF(E1636+G1636=0,"",((E1636*'Emission Factors'!C$24)+(G1636*'Emission Factors'!$C$26)))</f>
        <v/>
      </c>
      <c r="N1636" s="128" t="str">
        <f t="shared" si="75"/>
        <v/>
      </c>
      <c r="O1636" s="128" t="str">
        <f t="shared" si="76"/>
        <v/>
      </c>
      <c r="P1636" s="128" t="str">
        <f>IFERROR(N1636*'Emission Factors'!C$10+O1636*'Emission Factors'!C$17,"")</f>
        <v/>
      </c>
      <c r="Q1636" s="129" t="str">
        <f t="shared" si="77"/>
        <v/>
      </c>
      <c r="R1636" s="130" t="str">
        <f>IFERROR(N1636*'Emission Factors'!C$11+O1636*'Emission Factors'!C$18,"")</f>
        <v/>
      </c>
      <c r="S1636" s="130" t="str">
        <f>IFERROR(N1636*'Emission Factors'!C$12+O1636*'Emission Factors'!C$19,"")</f>
        <v/>
      </c>
      <c r="T1636" s="130" t="str">
        <f>IFERROR(N1636*'Emission Factors'!C$13+O1636*'Emission Factors'!C$20,"")</f>
        <v/>
      </c>
      <c r="U1636" s="131" t="str">
        <f>IFERROR(IF(K1636="Residential",N1636*'Emission Factors'!$C$14+O1636*'Emission Factors'!$C$21,N1636*'Emission Factors'!$C$15+O1636*'Emission Factors'!$C$22),"")</f>
        <v/>
      </c>
    </row>
    <row r="1637" spans="2:21" ht="15" customHeight="1" x14ac:dyDescent="0.3">
      <c r="B1637" s="123"/>
      <c r="C1637" s="124"/>
      <c r="D1637" s="132"/>
      <c r="E1637" s="124"/>
      <c r="F1637" s="124"/>
      <c r="G1637" s="124"/>
      <c r="H1637" s="125"/>
      <c r="I1637" s="126"/>
      <c r="J1637" s="127"/>
      <c r="K1637" s="127"/>
      <c r="L1637" s="128" t="str">
        <f>IF(E1637+G1637=0,"",((E1637*'Emission Factors'!C$23)+(G1637*'Emission Factors'!$C$25)))</f>
        <v/>
      </c>
      <c r="M1637" s="128" t="str">
        <f>IF(E1637+G1637=0,"",((E1637*'Emission Factors'!C$24)+(G1637*'Emission Factors'!$C$26)))</f>
        <v/>
      </c>
      <c r="N1637" s="128" t="str">
        <f t="shared" si="75"/>
        <v/>
      </c>
      <c r="O1637" s="128" t="str">
        <f t="shared" si="76"/>
        <v/>
      </c>
      <c r="P1637" s="128" t="str">
        <f>IFERROR(N1637*'Emission Factors'!C$10+O1637*'Emission Factors'!C$17,"")</f>
        <v/>
      </c>
      <c r="Q1637" s="129" t="str">
        <f t="shared" si="77"/>
        <v/>
      </c>
      <c r="R1637" s="130" t="str">
        <f>IFERROR(N1637*'Emission Factors'!C$11+O1637*'Emission Factors'!C$18,"")</f>
        <v/>
      </c>
      <c r="S1637" s="130" t="str">
        <f>IFERROR(N1637*'Emission Factors'!C$12+O1637*'Emission Factors'!C$19,"")</f>
        <v/>
      </c>
      <c r="T1637" s="130" t="str">
        <f>IFERROR(N1637*'Emission Factors'!C$13+O1637*'Emission Factors'!C$20,"")</f>
        <v/>
      </c>
      <c r="U1637" s="131" t="str">
        <f>IFERROR(IF(K1637="Residential",N1637*'Emission Factors'!$C$14+O1637*'Emission Factors'!$C$21,N1637*'Emission Factors'!$C$15+O1637*'Emission Factors'!$C$22),"")</f>
        <v/>
      </c>
    </row>
    <row r="1638" spans="2:21" ht="15" customHeight="1" x14ac:dyDescent="0.3">
      <c r="B1638" s="123"/>
      <c r="C1638" s="124"/>
      <c r="D1638" s="132"/>
      <c r="E1638" s="124"/>
      <c r="F1638" s="124"/>
      <c r="G1638" s="124"/>
      <c r="H1638" s="125"/>
      <c r="I1638" s="126"/>
      <c r="J1638" s="127"/>
      <c r="K1638" s="127"/>
      <c r="L1638" s="128" t="str">
        <f>IF(E1638+G1638=0,"",((E1638*'Emission Factors'!C$23)+(G1638*'Emission Factors'!$C$25)))</f>
        <v/>
      </c>
      <c r="M1638" s="128" t="str">
        <f>IF(E1638+G1638=0,"",((E1638*'Emission Factors'!C$24)+(G1638*'Emission Factors'!$C$26)))</f>
        <v/>
      </c>
      <c r="N1638" s="128" t="str">
        <f t="shared" si="75"/>
        <v/>
      </c>
      <c r="O1638" s="128" t="str">
        <f t="shared" si="76"/>
        <v/>
      </c>
      <c r="P1638" s="128" t="str">
        <f>IFERROR(N1638*'Emission Factors'!C$10+O1638*'Emission Factors'!C$17,"")</f>
        <v/>
      </c>
      <c r="Q1638" s="129" t="str">
        <f t="shared" si="77"/>
        <v/>
      </c>
      <c r="R1638" s="130" t="str">
        <f>IFERROR(N1638*'Emission Factors'!C$11+O1638*'Emission Factors'!C$18,"")</f>
        <v/>
      </c>
      <c r="S1638" s="130" t="str">
        <f>IFERROR(N1638*'Emission Factors'!C$12+O1638*'Emission Factors'!C$19,"")</f>
        <v/>
      </c>
      <c r="T1638" s="130" t="str">
        <f>IFERROR(N1638*'Emission Factors'!C$13+O1638*'Emission Factors'!C$20,"")</f>
        <v/>
      </c>
      <c r="U1638" s="131" t="str">
        <f>IFERROR(IF(K1638="Residential",N1638*'Emission Factors'!$C$14+O1638*'Emission Factors'!$C$21,N1638*'Emission Factors'!$C$15+O1638*'Emission Factors'!$C$22),"")</f>
        <v/>
      </c>
    </row>
    <row r="1639" spans="2:21" ht="15" customHeight="1" x14ac:dyDescent="0.3">
      <c r="B1639" s="123"/>
      <c r="C1639" s="124"/>
      <c r="D1639" s="132"/>
      <c r="E1639" s="124"/>
      <c r="F1639" s="124"/>
      <c r="G1639" s="124"/>
      <c r="H1639" s="125"/>
      <c r="I1639" s="126"/>
      <c r="J1639" s="127"/>
      <c r="K1639" s="127"/>
      <c r="L1639" s="128" t="str">
        <f>IF(E1639+G1639=0,"",((E1639*'Emission Factors'!C$23)+(G1639*'Emission Factors'!$C$25)))</f>
        <v/>
      </c>
      <c r="M1639" s="128" t="str">
        <f>IF(E1639+G1639=0,"",((E1639*'Emission Factors'!C$24)+(G1639*'Emission Factors'!$C$26)))</f>
        <v/>
      </c>
      <c r="N1639" s="128" t="str">
        <f t="shared" si="75"/>
        <v/>
      </c>
      <c r="O1639" s="128" t="str">
        <f t="shared" si="76"/>
        <v/>
      </c>
      <c r="P1639" s="128" t="str">
        <f>IFERROR(N1639*'Emission Factors'!C$10+O1639*'Emission Factors'!C$17,"")</f>
        <v/>
      </c>
      <c r="Q1639" s="129" t="str">
        <f t="shared" si="77"/>
        <v/>
      </c>
      <c r="R1639" s="130" t="str">
        <f>IFERROR(N1639*'Emission Factors'!C$11+O1639*'Emission Factors'!C$18,"")</f>
        <v/>
      </c>
      <c r="S1639" s="130" t="str">
        <f>IFERROR(N1639*'Emission Factors'!C$12+O1639*'Emission Factors'!C$19,"")</f>
        <v/>
      </c>
      <c r="T1639" s="130" t="str">
        <f>IFERROR(N1639*'Emission Factors'!C$13+O1639*'Emission Factors'!C$20,"")</f>
        <v/>
      </c>
      <c r="U1639" s="131" t="str">
        <f>IFERROR(IF(K1639="Residential",N1639*'Emission Factors'!$C$14+O1639*'Emission Factors'!$C$21,N1639*'Emission Factors'!$C$15+O1639*'Emission Factors'!$C$22),"")</f>
        <v/>
      </c>
    </row>
    <row r="1640" spans="2:21" ht="15" customHeight="1" x14ac:dyDescent="0.3">
      <c r="B1640" s="123"/>
      <c r="C1640" s="124"/>
      <c r="D1640" s="132"/>
      <c r="E1640" s="124"/>
      <c r="F1640" s="124"/>
      <c r="G1640" s="124"/>
      <c r="H1640" s="125"/>
      <c r="I1640" s="126"/>
      <c r="J1640" s="127"/>
      <c r="K1640" s="127"/>
      <c r="L1640" s="128" t="str">
        <f>IF(E1640+G1640=0,"",((E1640*'Emission Factors'!C$23)+(G1640*'Emission Factors'!$C$25)))</f>
        <v/>
      </c>
      <c r="M1640" s="128" t="str">
        <f>IF(E1640+G1640=0,"",((E1640*'Emission Factors'!C$24)+(G1640*'Emission Factors'!$C$26)))</f>
        <v/>
      </c>
      <c r="N1640" s="128" t="str">
        <f t="shared" si="75"/>
        <v/>
      </c>
      <c r="O1640" s="128" t="str">
        <f t="shared" si="76"/>
        <v/>
      </c>
      <c r="P1640" s="128" t="str">
        <f>IFERROR(N1640*'Emission Factors'!C$10+O1640*'Emission Factors'!C$17,"")</f>
        <v/>
      </c>
      <c r="Q1640" s="129" t="str">
        <f t="shared" si="77"/>
        <v/>
      </c>
      <c r="R1640" s="130" t="str">
        <f>IFERROR(N1640*'Emission Factors'!C$11+O1640*'Emission Factors'!C$18,"")</f>
        <v/>
      </c>
      <c r="S1640" s="130" t="str">
        <f>IFERROR(N1640*'Emission Factors'!C$12+O1640*'Emission Factors'!C$19,"")</f>
        <v/>
      </c>
      <c r="T1640" s="130" t="str">
        <f>IFERROR(N1640*'Emission Factors'!C$13+O1640*'Emission Factors'!C$20,"")</f>
        <v/>
      </c>
      <c r="U1640" s="131" t="str">
        <f>IFERROR(IF(K1640="Residential",N1640*'Emission Factors'!$C$14+O1640*'Emission Factors'!$C$21,N1640*'Emission Factors'!$C$15+O1640*'Emission Factors'!$C$22),"")</f>
        <v/>
      </c>
    </row>
    <row r="1641" spans="2:21" ht="15" customHeight="1" x14ac:dyDescent="0.3">
      <c r="B1641" s="123"/>
      <c r="C1641" s="124"/>
      <c r="D1641" s="132"/>
      <c r="E1641" s="124"/>
      <c r="F1641" s="124"/>
      <c r="G1641" s="124"/>
      <c r="H1641" s="125"/>
      <c r="I1641" s="126"/>
      <c r="J1641" s="127"/>
      <c r="K1641" s="127"/>
      <c r="L1641" s="128" t="str">
        <f>IF(E1641+G1641=0,"",((E1641*'Emission Factors'!C$23)+(G1641*'Emission Factors'!$C$25)))</f>
        <v/>
      </c>
      <c r="M1641" s="128" t="str">
        <f>IF(E1641+G1641=0,"",((E1641*'Emission Factors'!C$24)+(G1641*'Emission Factors'!$C$26)))</f>
        <v/>
      </c>
      <c r="N1641" s="128" t="str">
        <f t="shared" si="75"/>
        <v/>
      </c>
      <c r="O1641" s="128" t="str">
        <f t="shared" si="76"/>
        <v/>
      </c>
      <c r="P1641" s="128" t="str">
        <f>IFERROR(N1641*'Emission Factors'!C$10+O1641*'Emission Factors'!C$17,"")</f>
        <v/>
      </c>
      <c r="Q1641" s="129" t="str">
        <f t="shared" si="77"/>
        <v/>
      </c>
      <c r="R1641" s="130" t="str">
        <f>IFERROR(N1641*'Emission Factors'!C$11+O1641*'Emission Factors'!C$18,"")</f>
        <v/>
      </c>
      <c r="S1641" s="130" t="str">
        <f>IFERROR(N1641*'Emission Factors'!C$12+O1641*'Emission Factors'!C$19,"")</f>
        <v/>
      </c>
      <c r="T1641" s="130" t="str">
        <f>IFERROR(N1641*'Emission Factors'!C$13+O1641*'Emission Factors'!C$20,"")</f>
        <v/>
      </c>
      <c r="U1641" s="131" t="str">
        <f>IFERROR(IF(K1641="Residential",N1641*'Emission Factors'!$C$14+O1641*'Emission Factors'!$C$21,N1641*'Emission Factors'!$C$15+O1641*'Emission Factors'!$C$22),"")</f>
        <v/>
      </c>
    </row>
    <row r="1642" spans="2:21" ht="15" customHeight="1" x14ac:dyDescent="0.3">
      <c r="B1642" s="123"/>
      <c r="C1642" s="124"/>
      <c r="D1642" s="132"/>
      <c r="E1642" s="124"/>
      <c r="F1642" s="124"/>
      <c r="G1642" s="124"/>
      <c r="H1642" s="125"/>
      <c r="I1642" s="126"/>
      <c r="J1642" s="127"/>
      <c r="K1642" s="127"/>
      <c r="L1642" s="128" t="str">
        <f>IF(E1642+G1642=0,"",((E1642*'Emission Factors'!C$23)+(G1642*'Emission Factors'!$C$25)))</f>
        <v/>
      </c>
      <c r="M1642" s="128" t="str">
        <f>IF(E1642+G1642=0,"",((E1642*'Emission Factors'!C$24)+(G1642*'Emission Factors'!$C$26)))</f>
        <v/>
      </c>
      <c r="N1642" s="128" t="str">
        <f t="shared" si="75"/>
        <v/>
      </c>
      <c r="O1642" s="128" t="str">
        <f t="shared" si="76"/>
        <v/>
      </c>
      <c r="P1642" s="128" t="str">
        <f>IFERROR(N1642*'Emission Factors'!C$10+O1642*'Emission Factors'!C$17,"")</f>
        <v/>
      </c>
      <c r="Q1642" s="129" t="str">
        <f t="shared" si="77"/>
        <v/>
      </c>
      <c r="R1642" s="130" t="str">
        <f>IFERROR(N1642*'Emission Factors'!C$11+O1642*'Emission Factors'!C$18,"")</f>
        <v/>
      </c>
      <c r="S1642" s="130" t="str">
        <f>IFERROR(N1642*'Emission Factors'!C$12+O1642*'Emission Factors'!C$19,"")</f>
        <v/>
      </c>
      <c r="T1642" s="130" t="str">
        <f>IFERROR(N1642*'Emission Factors'!C$13+O1642*'Emission Factors'!C$20,"")</f>
        <v/>
      </c>
      <c r="U1642" s="131" t="str">
        <f>IFERROR(IF(K1642="Residential",N1642*'Emission Factors'!$C$14+O1642*'Emission Factors'!$C$21,N1642*'Emission Factors'!$C$15+O1642*'Emission Factors'!$C$22),"")</f>
        <v/>
      </c>
    </row>
    <row r="1643" spans="2:21" ht="15" customHeight="1" x14ac:dyDescent="0.3">
      <c r="B1643" s="123"/>
      <c r="C1643" s="124"/>
      <c r="D1643" s="132"/>
      <c r="E1643" s="124"/>
      <c r="F1643" s="124"/>
      <c r="G1643" s="124"/>
      <c r="H1643" s="125"/>
      <c r="I1643" s="126"/>
      <c r="J1643" s="127"/>
      <c r="K1643" s="127"/>
      <c r="L1643" s="128" t="str">
        <f>IF(E1643+G1643=0,"",((E1643*'Emission Factors'!C$23)+(G1643*'Emission Factors'!$C$25)))</f>
        <v/>
      </c>
      <c r="M1643" s="128" t="str">
        <f>IF(E1643+G1643=0,"",((E1643*'Emission Factors'!C$24)+(G1643*'Emission Factors'!$C$26)))</f>
        <v/>
      </c>
      <c r="N1643" s="128" t="str">
        <f t="shared" si="75"/>
        <v/>
      </c>
      <c r="O1643" s="128" t="str">
        <f t="shared" si="76"/>
        <v/>
      </c>
      <c r="P1643" s="128" t="str">
        <f>IFERROR(N1643*'Emission Factors'!C$10+O1643*'Emission Factors'!C$17,"")</f>
        <v/>
      </c>
      <c r="Q1643" s="129" t="str">
        <f t="shared" si="77"/>
        <v/>
      </c>
      <c r="R1643" s="130" t="str">
        <f>IFERROR(N1643*'Emission Factors'!C$11+O1643*'Emission Factors'!C$18,"")</f>
        <v/>
      </c>
      <c r="S1643" s="130" t="str">
        <f>IFERROR(N1643*'Emission Factors'!C$12+O1643*'Emission Factors'!C$19,"")</f>
        <v/>
      </c>
      <c r="T1643" s="130" t="str">
        <f>IFERROR(N1643*'Emission Factors'!C$13+O1643*'Emission Factors'!C$20,"")</f>
        <v/>
      </c>
      <c r="U1643" s="131" t="str">
        <f>IFERROR(IF(K1643="Residential",N1643*'Emission Factors'!$C$14+O1643*'Emission Factors'!$C$21,N1643*'Emission Factors'!$C$15+O1643*'Emission Factors'!$C$22),"")</f>
        <v/>
      </c>
    </row>
    <row r="1644" spans="2:21" ht="15" customHeight="1" x14ac:dyDescent="0.3">
      <c r="B1644" s="123"/>
      <c r="C1644" s="124"/>
      <c r="D1644" s="132"/>
      <c r="E1644" s="124"/>
      <c r="F1644" s="124"/>
      <c r="G1644" s="124"/>
      <c r="H1644" s="125"/>
      <c r="I1644" s="126"/>
      <c r="J1644" s="127"/>
      <c r="K1644" s="127"/>
      <c r="L1644" s="128" t="str">
        <f>IF(E1644+G1644=0,"",((E1644*'Emission Factors'!C$23)+(G1644*'Emission Factors'!$C$25)))</f>
        <v/>
      </c>
      <c r="M1644" s="128" t="str">
        <f>IF(E1644+G1644=0,"",((E1644*'Emission Factors'!C$24)+(G1644*'Emission Factors'!$C$26)))</f>
        <v/>
      </c>
      <c r="N1644" s="128" t="str">
        <f t="shared" si="75"/>
        <v/>
      </c>
      <c r="O1644" s="128" t="str">
        <f t="shared" si="76"/>
        <v/>
      </c>
      <c r="P1644" s="128" t="str">
        <f>IFERROR(N1644*'Emission Factors'!C$10+O1644*'Emission Factors'!C$17,"")</f>
        <v/>
      </c>
      <c r="Q1644" s="129" t="str">
        <f t="shared" si="77"/>
        <v/>
      </c>
      <c r="R1644" s="130" t="str">
        <f>IFERROR(N1644*'Emission Factors'!C$11+O1644*'Emission Factors'!C$18,"")</f>
        <v/>
      </c>
      <c r="S1644" s="130" t="str">
        <f>IFERROR(N1644*'Emission Factors'!C$12+O1644*'Emission Factors'!C$19,"")</f>
        <v/>
      </c>
      <c r="T1644" s="130" t="str">
        <f>IFERROR(N1644*'Emission Factors'!C$13+O1644*'Emission Factors'!C$20,"")</f>
        <v/>
      </c>
      <c r="U1644" s="131" t="str">
        <f>IFERROR(IF(K1644="Residential",N1644*'Emission Factors'!$C$14+O1644*'Emission Factors'!$C$21,N1644*'Emission Factors'!$C$15+O1644*'Emission Factors'!$C$22),"")</f>
        <v/>
      </c>
    </row>
    <row r="1645" spans="2:21" ht="15" customHeight="1" x14ac:dyDescent="0.3">
      <c r="B1645" s="123"/>
      <c r="C1645" s="124"/>
      <c r="D1645" s="132"/>
      <c r="E1645" s="124"/>
      <c r="F1645" s="124"/>
      <c r="G1645" s="124"/>
      <c r="H1645" s="125"/>
      <c r="I1645" s="126"/>
      <c r="J1645" s="127"/>
      <c r="K1645" s="127"/>
      <c r="L1645" s="128" t="str">
        <f>IF(E1645+G1645=0,"",((E1645*'Emission Factors'!C$23)+(G1645*'Emission Factors'!$C$25)))</f>
        <v/>
      </c>
      <c r="M1645" s="128" t="str">
        <f>IF(E1645+G1645=0,"",((E1645*'Emission Factors'!C$24)+(G1645*'Emission Factors'!$C$26)))</f>
        <v/>
      </c>
      <c r="N1645" s="128" t="str">
        <f t="shared" si="75"/>
        <v/>
      </c>
      <c r="O1645" s="128" t="str">
        <f t="shared" si="76"/>
        <v/>
      </c>
      <c r="P1645" s="128" t="str">
        <f>IFERROR(N1645*'Emission Factors'!C$10+O1645*'Emission Factors'!C$17,"")</f>
        <v/>
      </c>
      <c r="Q1645" s="129" t="str">
        <f t="shared" si="77"/>
        <v/>
      </c>
      <c r="R1645" s="130" t="str">
        <f>IFERROR(N1645*'Emission Factors'!C$11+O1645*'Emission Factors'!C$18,"")</f>
        <v/>
      </c>
      <c r="S1645" s="130" t="str">
        <f>IFERROR(N1645*'Emission Factors'!C$12+O1645*'Emission Factors'!C$19,"")</f>
        <v/>
      </c>
      <c r="T1645" s="130" t="str">
        <f>IFERROR(N1645*'Emission Factors'!C$13+O1645*'Emission Factors'!C$20,"")</f>
        <v/>
      </c>
      <c r="U1645" s="131" t="str">
        <f>IFERROR(IF(K1645="Residential",N1645*'Emission Factors'!$C$14+O1645*'Emission Factors'!$C$21,N1645*'Emission Factors'!$C$15+O1645*'Emission Factors'!$C$22),"")</f>
        <v/>
      </c>
    </row>
    <row r="1646" spans="2:21" ht="15" customHeight="1" x14ac:dyDescent="0.3">
      <c r="B1646" s="123"/>
      <c r="C1646" s="124"/>
      <c r="D1646" s="132"/>
      <c r="E1646" s="124"/>
      <c r="F1646" s="124"/>
      <c r="G1646" s="124"/>
      <c r="H1646" s="125"/>
      <c r="I1646" s="126"/>
      <c r="J1646" s="127"/>
      <c r="K1646" s="127"/>
      <c r="L1646" s="128" t="str">
        <f>IF(E1646+G1646=0,"",((E1646*'Emission Factors'!C$23)+(G1646*'Emission Factors'!$C$25)))</f>
        <v/>
      </c>
      <c r="M1646" s="128" t="str">
        <f>IF(E1646+G1646=0,"",((E1646*'Emission Factors'!C$24)+(G1646*'Emission Factors'!$C$26)))</f>
        <v/>
      </c>
      <c r="N1646" s="128" t="str">
        <f t="shared" si="75"/>
        <v/>
      </c>
      <c r="O1646" s="128" t="str">
        <f t="shared" si="76"/>
        <v/>
      </c>
      <c r="P1646" s="128" t="str">
        <f>IFERROR(N1646*'Emission Factors'!C$10+O1646*'Emission Factors'!C$17,"")</f>
        <v/>
      </c>
      <c r="Q1646" s="129" t="str">
        <f t="shared" si="77"/>
        <v/>
      </c>
      <c r="R1646" s="130" t="str">
        <f>IFERROR(N1646*'Emission Factors'!C$11+O1646*'Emission Factors'!C$18,"")</f>
        <v/>
      </c>
      <c r="S1646" s="130" t="str">
        <f>IFERROR(N1646*'Emission Factors'!C$12+O1646*'Emission Factors'!C$19,"")</f>
        <v/>
      </c>
      <c r="T1646" s="130" t="str">
        <f>IFERROR(N1646*'Emission Factors'!C$13+O1646*'Emission Factors'!C$20,"")</f>
        <v/>
      </c>
      <c r="U1646" s="131" t="str">
        <f>IFERROR(IF(K1646="Residential",N1646*'Emission Factors'!$C$14+O1646*'Emission Factors'!$C$21,N1646*'Emission Factors'!$C$15+O1646*'Emission Factors'!$C$22),"")</f>
        <v/>
      </c>
    </row>
    <row r="1647" spans="2:21" ht="15" customHeight="1" x14ac:dyDescent="0.3">
      <c r="B1647" s="123"/>
      <c r="C1647" s="124"/>
      <c r="D1647" s="132"/>
      <c r="E1647" s="124"/>
      <c r="F1647" s="124"/>
      <c r="G1647" s="124"/>
      <c r="H1647" s="125"/>
      <c r="I1647" s="126"/>
      <c r="J1647" s="127"/>
      <c r="K1647" s="127"/>
      <c r="L1647" s="128" t="str">
        <f>IF(E1647+G1647=0,"",((E1647*'Emission Factors'!C$23)+(G1647*'Emission Factors'!$C$25)))</f>
        <v/>
      </c>
      <c r="M1647" s="128" t="str">
        <f>IF(E1647+G1647=0,"",((E1647*'Emission Factors'!C$24)+(G1647*'Emission Factors'!$C$26)))</f>
        <v/>
      </c>
      <c r="N1647" s="128" t="str">
        <f t="shared" si="75"/>
        <v/>
      </c>
      <c r="O1647" s="128" t="str">
        <f t="shared" si="76"/>
        <v/>
      </c>
      <c r="P1647" s="128" t="str">
        <f>IFERROR(N1647*'Emission Factors'!C$10+O1647*'Emission Factors'!C$17,"")</f>
        <v/>
      </c>
      <c r="Q1647" s="129" t="str">
        <f t="shared" si="77"/>
        <v/>
      </c>
      <c r="R1647" s="130" t="str">
        <f>IFERROR(N1647*'Emission Factors'!C$11+O1647*'Emission Factors'!C$18,"")</f>
        <v/>
      </c>
      <c r="S1647" s="130" t="str">
        <f>IFERROR(N1647*'Emission Factors'!C$12+O1647*'Emission Factors'!C$19,"")</f>
        <v/>
      </c>
      <c r="T1647" s="130" t="str">
        <f>IFERROR(N1647*'Emission Factors'!C$13+O1647*'Emission Factors'!C$20,"")</f>
        <v/>
      </c>
      <c r="U1647" s="131" t="str">
        <f>IFERROR(IF(K1647="Residential",N1647*'Emission Factors'!$C$14+O1647*'Emission Factors'!$C$21,N1647*'Emission Factors'!$C$15+O1647*'Emission Factors'!$C$22),"")</f>
        <v/>
      </c>
    </row>
    <row r="1648" spans="2:21" ht="15" customHeight="1" x14ac:dyDescent="0.3">
      <c r="B1648" s="123"/>
      <c r="C1648" s="124"/>
      <c r="D1648" s="132"/>
      <c r="E1648" s="124"/>
      <c r="F1648" s="124"/>
      <c r="G1648" s="124"/>
      <c r="H1648" s="125"/>
      <c r="I1648" s="126"/>
      <c r="J1648" s="127"/>
      <c r="K1648" s="127"/>
      <c r="L1648" s="128" t="str">
        <f>IF(E1648+G1648=0,"",((E1648*'Emission Factors'!C$23)+(G1648*'Emission Factors'!$C$25)))</f>
        <v/>
      </c>
      <c r="M1648" s="128" t="str">
        <f>IF(E1648+G1648=0,"",((E1648*'Emission Factors'!C$24)+(G1648*'Emission Factors'!$C$26)))</f>
        <v/>
      </c>
      <c r="N1648" s="128" t="str">
        <f t="shared" si="75"/>
        <v/>
      </c>
      <c r="O1648" s="128" t="str">
        <f t="shared" si="76"/>
        <v/>
      </c>
      <c r="P1648" s="128" t="str">
        <f>IFERROR(N1648*'Emission Factors'!C$10+O1648*'Emission Factors'!C$17,"")</f>
        <v/>
      </c>
      <c r="Q1648" s="129" t="str">
        <f t="shared" si="77"/>
        <v/>
      </c>
      <c r="R1648" s="130" t="str">
        <f>IFERROR(N1648*'Emission Factors'!C$11+O1648*'Emission Factors'!C$18,"")</f>
        <v/>
      </c>
      <c r="S1648" s="130" t="str">
        <f>IFERROR(N1648*'Emission Factors'!C$12+O1648*'Emission Factors'!C$19,"")</f>
        <v/>
      </c>
      <c r="T1648" s="130" t="str">
        <f>IFERROR(N1648*'Emission Factors'!C$13+O1648*'Emission Factors'!C$20,"")</f>
        <v/>
      </c>
      <c r="U1648" s="131" t="str">
        <f>IFERROR(IF(K1648="Residential",N1648*'Emission Factors'!$C$14+O1648*'Emission Factors'!$C$21,N1648*'Emission Factors'!$C$15+O1648*'Emission Factors'!$C$22),"")</f>
        <v/>
      </c>
    </row>
    <row r="1649" spans="2:21" ht="15" customHeight="1" x14ac:dyDescent="0.3">
      <c r="B1649" s="123"/>
      <c r="C1649" s="124"/>
      <c r="D1649" s="132"/>
      <c r="E1649" s="124"/>
      <c r="F1649" s="124"/>
      <c r="G1649" s="124"/>
      <c r="H1649" s="125"/>
      <c r="I1649" s="126"/>
      <c r="J1649" s="127"/>
      <c r="K1649" s="127"/>
      <c r="L1649" s="128" t="str">
        <f>IF(E1649+G1649=0,"",((E1649*'Emission Factors'!C$23)+(G1649*'Emission Factors'!$C$25)))</f>
        <v/>
      </c>
      <c r="M1649" s="128" t="str">
        <f>IF(E1649+G1649=0,"",((E1649*'Emission Factors'!C$24)+(G1649*'Emission Factors'!$C$26)))</f>
        <v/>
      </c>
      <c r="N1649" s="128" t="str">
        <f t="shared" si="75"/>
        <v/>
      </c>
      <c r="O1649" s="128" t="str">
        <f t="shared" si="76"/>
        <v/>
      </c>
      <c r="P1649" s="128" t="str">
        <f>IFERROR(N1649*'Emission Factors'!C$10+O1649*'Emission Factors'!C$17,"")</f>
        <v/>
      </c>
      <c r="Q1649" s="129" t="str">
        <f t="shared" si="77"/>
        <v/>
      </c>
      <c r="R1649" s="130" t="str">
        <f>IFERROR(N1649*'Emission Factors'!C$11+O1649*'Emission Factors'!C$18,"")</f>
        <v/>
      </c>
      <c r="S1649" s="130" t="str">
        <f>IFERROR(N1649*'Emission Factors'!C$12+O1649*'Emission Factors'!C$19,"")</f>
        <v/>
      </c>
      <c r="T1649" s="130" t="str">
        <f>IFERROR(N1649*'Emission Factors'!C$13+O1649*'Emission Factors'!C$20,"")</f>
        <v/>
      </c>
      <c r="U1649" s="131" t="str">
        <f>IFERROR(IF(K1649="Residential",N1649*'Emission Factors'!$C$14+O1649*'Emission Factors'!$C$21,N1649*'Emission Factors'!$C$15+O1649*'Emission Factors'!$C$22),"")</f>
        <v/>
      </c>
    </row>
    <row r="1650" spans="2:21" ht="15" customHeight="1" x14ac:dyDescent="0.3">
      <c r="B1650" s="123"/>
      <c r="C1650" s="124"/>
      <c r="D1650" s="132"/>
      <c r="E1650" s="124"/>
      <c r="F1650" s="124"/>
      <c r="G1650" s="124"/>
      <c r="H1650" s="125"/>
      <c r="I1650" s="126"/>
      <c r="J1650" s="127"/>
      <c r="K1650" s="127"/>
      <c r="L1650" s="128" t="str">
        <f>IF(E1650+G1650=0,"",((E1650*'Emission Factors'!C$23)+(G1650*'Emission Factors'!$C$25)))</f>
        <v/>
      </c>
      <c r="M1650" s="128" t="str">
        <f>IF(E1650+G1650=0,"",((E1650*'Emission Factors'!C$24)+(G1650*'Emission Factors'!$C$26)))</f>
        <v/>
      </c>
      <c r="N1650" s="128" t="str">
        <f t="shared" si="75"/>
        <v/>
      </c>
      <c r="O1650" s="128" t="str">
        <f t="shared" si="76"/>
        <v/>
      </c>
      <c r="P1650" s="128" t="str">
        <f>IFERROR(N1650*'Emission Factors'!C$10+O1650*'Emission Factors'!C$17,"")</f>
        <v/>
      </c>
      <c r="Q1650" s="129" t="str">
        <f t="shared" si="77"/>
        <v/>
      </c>
      <c r="R1650" s="130" t="str">
        <f>IFERROR(N1650*'Emission Factors'!C$11+O1650*'Emission Factors'!C$18,"")</f>
        <v/>
      </c>
      <c r="S1650" s="130" t="str">
        <f>IFERROR(N1650*'Emission Factors'!C$12+O1650*'Emission Factors'!C$19,"")</f>
        <v/>
      </c>
      <c r="T1650" s="130" t="str">
        <f>IFERROR(N1650*'Emission Factors'!C$13+O1650*'Emission Factors'!C$20,"")</f>
        <v/>
      </c>
      <c r="U1650" s="131" t="str">
        <f>IFERROR(IF(K1650="Residential",N1650*'Emission Factors'!$C$14+O1650*'Emission Factors'!$C$21,N1650*'Emission Factors'!$C$15+O1650*'Emission Factors'!$C$22),"")</f>
        <v/>
      </c>
    </row>
    <row r="1651" spans="2:21" ht="15" customHeight="1" x14ac:dyDescent="0.3">
      <c r="B1651" s="123"/>
      <c r="C1651" s="124"/>
      <c r="D1651" s="132"/>
      <c r="E1651" s="124"/>
      <c r="F1651" s="124"/>
      <c r="G1651" s="124"/>
      <c r="H1651" s="125"/>
      <c r="I1651" s="126"/>
      <c r="J1651" s="127"/>
      <c r="K1651" s="127"/>
      <c r="L1651" s="128" t="str">
        <f>IF(E1651+G1651=0,"",((E1651*'Emission Factors'!C$23)+(G1651*'Emission Factors'!$C$25)))</f>
        <v/>
      </c>
      <c r="M1651" s="128" t="str">
        <f>IF(E1651+G1651=0,"",((E1651*'Emission Factors'!C$24)+(G1651*'Emission Factors'!$C$26)))</f>
        <v/>
      </c>
      <c r="N1651" s="128" t="str">
        <f t="shared" si="75"/>
        <v/>
      </c>
      <c r="O1651" s="128" t="str">
        <f t="shared" si="76"/>
        <v/>
      </c>
      <c r="P1651" s="128" t="str">
        <f>IFERROR(N1651*'Emission Factors'!C$10+O1651*'Emission Factors'!C$17,"")</f>
        <v/>
      </c>
      <c r="Q1651" s="129" t="str">
        <f t="shared" si="77"/>
        <v/>
      </c>
      <c r="R1651" s="130" t="str">
        <f>IFERROR(N1651*'Emission Factors'!C$11+O1651*'Emission Factors'!C$18,"")</f>
        <v/>
      </c>
      <c r="S1651" s="130" t="str">
        <f>IFERROR(N1651*'Emission Factors'!C$12+O1651*'Emission Factors'!C$19,"")</f>
        <v/>
      </c>
      <c r="T1651" s="130" t="str">
        <f>IFERROR(N1651*'Emission Factors'!C$13+O1651*'Emission Factors'!C$20,"")</f>
        <v/>
      </c>
      <c r="U1651" s="131" t="str">
        <f>IFERROR(IF(K1651="Residential",N1651*'Emission Factors'!$C$14+O1651*'Emission Factors'!$C$21,N1651*'Emission Factors'!$C$15+O1651*'Emission Factors'!$C$22),"")</f>
        <v/>
      </c>
    </row>
    <row r="1652" spans="2:21" ht="15" customHeight="1" x14ac:dyDescent="0.3">
      <c r="B1652" s="123"/>
      <c r="C1652" s="124"/>
      <c r="D1652" s="132"/>
      <c r="E1652" s="124"/>
      <c r="F1652" s="124"/>
      <c r="G1652" s="124"/>
      <c r="H1652" s="125"/>
      <c r="I1652" s="126"/>
      <c r="J1652" s="127"/>
      <c r="K1652" s="127"/>
      <c r="L1652" s="128" t="str">
        <f>IF(E1652+G1652=0,"",((E1652*'Emission Factors'!C$23)+(G1652*'Emission Factors'!$C$25)))</f>
        <v/>
      </c>
      <c r="M1652" s="128" t="str">
        <f>IF(E1652+G1652=0,"",((E1652*'Emission Factors'!C$24)+(G1652*'Emission Factors'!$C$26)))</f>
        <v/>
      </c>
      <c r="N1652" s="128" t="str">
        <f t="shared" si="75"/>
        <v/>
      </c>
      <c r="O1652" s="128" t="str">
        <f t="shared" si="76"/>
        <v/>
      </c>
      <c r="P1652" s="128" t="str">
        <f>IFERROR(N1652*'Emission Factors'!C$10+O1652*'Emission Factors'!C$17,"")</f>
        <v/>
      </c>
      <c r="Q1652" s="129" t="str">
        <f t="shared" si="77"/>
        <v/>
      </c>
      <c r="R1652" s="130" t="str">
        <f>IFERROR(N1652*'Emission Factors'!C$11+O1652*'Emission Factors'!C$18,"")</f>
        <v/>
      </c>
      <c r="S1652" s="130" t="str">
        <f>IFERROR(N1652*'Emission Factors'!C$12+O1652*'Emission Factors'!C$19,"")</f>
        <v/>
      </c>
      <c r="T1652" s="130" t="str">
        <f>IFERROR(N1652*'Emission Factors'!C$13+O1652*'Emission Factors'!C$20,"")</f>
        <v/>
      </c>
      <c r="U1652" s="131" t="str">
        <f>IFERROR(IF(K1652="Residential",N1652*'Emission Factors'!$C$14+O1652*'Emission Factors'!$C$21,N1652*'Emission Factors'!$C$15+O1652*'Emission Factors'!$C$22),"")</f>
        <v/>
      </c>
    </row>
    <row r="1653" spans="2:21" ht="15" customHeight="1" x14ac:dyDescent="0.3">
      <c r="B1653" s="123"/>
      <c r="C1653" s="124"/>
      <c r="D1653" s="132"/>
      <c r="E1653" s="124"/>
      <c r="F1653" s="124"/>
      <c r="G1653" s="124"/>
      <c r="H1653" s="125"/>
      <c r="I1653" s="126"/>
      <c r="J1653" s="127"/>
      <c r="K1653" s="127"/>
      <c r="L1653" s="128" t="str">
        <f>IF(E1653+G1653=0,"",((E1653*'Emission Factors'!C$23)+(G1653*'Emission Factors'!$C$25)))</f>
        <v/>
      </c>
      <c r="M1653" s="128" t="str">
        <f>IF(E1653+G1653=0,"",((E1653*'Emission Factors'!C$24)+(G1653*'Emission Factors'!$C$26)))</f>
        <v/>
      </c>
      <c r="N1653" s="128" t="str">
        <f t="shared" si="75"/>
        <v/>
      </c>
      <c r="O1653" s="128" t="str">
        <f t="shared" si="76"/>
        <v/>
      </c>
      <c r="P1653" s="128" t="str">
        <f>IFERROR(N1653*'Emission Factors'!C$10+O1653*'Emission Factors'!C$17,"")</f>
        <v/>
      </c>
      <c r="Q1653" s="129" t="str">
        <f t="shared" si="77"/>
        <v/>
      </c>
      <c r="R1653" s="130" t="str">
        <f>IFERROR(N1653*'Emission Factors'!C$11+O1653*'Emission Factors'!C$18,"")</f>
        <v/>
      </c>
      <c r="S1653" s="130" t="str">
        <f>IFERROR(N1653*'Emission Factors'!C$12+O1653*'Emission Factors'!C$19,"")</f>
        <v/>
      </c>
      <c r="T1653" s="130" t="str">
        <f>IFERROR(N1653*'Emission Factors'!C$13+O1653*'Emission Factors'!C$20,"")</f>
        <v/>
      </c>
      <c r="U1653" s="131" t="str">
        <f>IFERROR(IF(K1653="Residential",N1653*'Emission Factors'!$C$14+O1653*'Emission Factors'!$C$21,N1653*'Emission Factors'!$C$15+O1653*'Emission Factors'!$C$22),"")</f>
        <v/>
      </c>
    </row>
    <row r="1654" spans="2:21" ht="15" customHeight="1" x14ac:dyDescent="0.3">
      <c r="B1654" s="123"/>
      <c r="C1654" s="124"/>
      <c r="D1654" s="132"/>
      <c r="E1654" s="124"/>
      <c r="F1654" s="124"/>
      <c r="G1654" s="124"/>
      <c r="H1654" s="125"/>
      <c r="I1654" s="126"/>
      <c r="J1654" s="127"/>
      <c r="K1654" s="127"/>
      <c r="L1654" s="128" t="str">
        <f>IF(E1654+G1654=0,"",((E1654*'Emission Factors'!C$23)+(G1654*'Emission Factors'!$C$25)))</f>
        <v/>
      </c>
      <c r="M1654" s="128" t="str">
        <f>IF(E1654+G1654=0,"",((E1654*'Emission Factors'!C$24)+(G1654*'Emission Factors'!$C$26)))</f>
        <v/>
      </c>
      <c r="N1654" s="128" t="str">
        <f t="shared" si="75"/>
        <v/>
      </c>
      <c r="O1654" s="128" t="str">
        <f t="shared" si="76"/>
        <v/>
      </c>
      <c r="P1654" s="128" t="str">
        <f>IFERROR(N1654*'Emission Factors'!C$10+O1654*'Emission Factors'!C$17,"")</f>
        <v/>
      </c>
      <c r="Q1654" s="129" t="str">
        <f t="shared" si="77"/>
        <v/>
      </c>
      <c r="R1654" s="130" t="str">
        <f>IFERROR(N1654*'Emission Factors'!C$11+O1654*'Emission Factors'!C$18,"")</f>
        <v/>
      </c>
      <c r="S1654" s="130" t="str">
        <f>IFERROR(N1654*'Emission Factors'!C$12+O1654*'Emission Factors'!C$19,"")</f>
        <v/>
      </c>
      <c r="T1654" s="130" t="str">
        <f>IFERROR(N1654*'Emission Factors'!C$13+O1654*'Emission Factors'!C$20,"")</f>
        <v/>
      </c>
      <c r="U1654" s="131" t="str">
        <f>IFERROR(IF(K1654="Residential",N1654*'Emission Factors'!$C$14+O1654*'Emission Factors'!$C$21,N1654*'Emission Factors'!$C$15+O1654*'Emission Factors'!$C$22),"")</f>
        <v/>
      </c>
    </row>
    <row r="1655" spans="2:21" ht="15" customHeight="1" x14ac:dyDescent="0.3">
      <c r="B1655" s="123"/>
      <c r="C1655" s="124"/>
      <c r="D1655" s="132"/>
      <c r="E1655" s="124"/>
      <c r="F1655" s="124"/>
      <c r="G1655" s="124"/>
      <c r="H1655" s="125"/>
      <c r="I1655" s="126"/>
      <c r="J1655" s="127"/>
      <c r="K1655" s="127"/>
      <c r="L1655" s="128" t="str">
        <f>IF(E1655+G1655=0,"",((E1655*'Emission Factors'!C$23)+(G1655*'Emission Factors'!$C$25)))</f>
        <v/>
      </c>
      <c r="M1655" s="128" t="str">
        <f>IF(E1655+G1655=0,"",((E1655*'Emission Factors'!C$24)+(G1655*'Emission Factors'!$C$26)))</f>
        <v/>
      </c>
      <c r="N1655" s="128" t="str">
        <f t="shared" si="75"/>
        <v/>
      </c>
      <c r="O1655" s="128" t="str">
        <f t="shared" si="76"/>
        <v/>
      </c>
      <c r="P1655" s="128" t="str">
        <f>IFERROR(N1655*'Emission Factors'!C$10+O1655*'Emission Factors'!C$17,"")</f>
        <v/>
      </c>
      <c r="Q1655" s="129" t="str">
        <f t="shared" si="77"/>
        <v/>
      </c>
      <c r="R1655" s="130" t="str">
        <f>IFERROR(N1655*'Emission Factors'!C$11+O1655*'Emission Factors'!C$18,"")</f>
        <v/>
      </c>
      <c r="S1655" s="130" t="str">
        <f>IFERROR(N1655*'Emission Factors'!C$12+O1655*'Emission Factors'!C$19,"")</f>
        <v/>
      </c>
      <c r="T1655" s="130" t="str">
        <f>IFERROR(N1655*'Emission Factors'!C$13+O1655*'Emission Factors'!C$20,"")</f>
        <v/>
      </c>
      <c r="U1655" s="131" t="str">
        <f>IFERROR(IF(K1655="Residential",N1655*'Emission Factors'!$C$14+O1655*'Emission Factors'!$C$21,N1655*'Emission Factors'!$C$15+O1655*'Emission Factors'!$C$22),"")</f>
        <v/>
      </c>
    </row>
    <row r="1656" spans="2:21" ht="15" customHeight="1" x14ac:dyDescent="0.3">
      <c r="B1656" s="123"/>
      <c r="C1656" s="124"/>
      <c r="D1656" s="132"/>
      <c r="E1656" s="124"/>
      <c r="F1656" s="124"/>
      <c r="G1656" s="124"/>
      <c r="H1656" s="125"/>
      <c r="I1656" s="126"/>
      <c r="J1656" s="127"/>
      <c r="K1656" s="127"/>
      <c r="L1656" s="128" t="str">
        <f>IF(E1656+G1656=0,"",((E1656*'Emission Factors'!C$23)+(G1656*'Emission Factors'!$C$25)))</f>
        <v/>
      </c>
      <c r="M1656" s="128" t="str">
        <f>IF(E1656+G1656=0,"",((E1656*'Emission Factors'!C$24)+(G1656*'Emission Factors'!$C$26)))</f>
        <v/>
      </c>
      <c r="N1656" s="128" t="str">
        <f t="shared" si="75"/>
        <v/>
      </c>
      <c r="O1656" s="128" t="str">
        <f t="shared" si="76"/>
        <v/>
      </c>
      <c r="P1656" s="128" t="str">
        <f>IFERROR(N1656*'Emission Factors'!C$10+O1656*'Emission Factors'!C$17,"")</f>
        <v/>
      </c>
      <c r="Q1656" s="129" t="str">
        <f t="shared" si="77"/>
        <v/>
      </c>
      <c r="R1656" s="130" t="str">
        <f>IFERROR(N1656*'Emission Factors'!C$11+O1656*'Emission Factors'!C$18,"")</f>
        <v/>
      </c>
      <c r="S1656" s="130" t="str">
        <f>IFERROR(N1656*'Emission Factors'!C$12+O1656*'Emission Factors'!C$19,"")</f>
        <v/>
      </c>
      <c r="T1656" s="130" t="str">
        <f>IFERROR(N1656*'Emission Factors'!C$13+O1656*'Emission Factors'!C$20,"")</f>
        <v/>
      </c>
      <c r="U1656" s="131" t="str">
        <f>IFERROR(IF(K1656="Residential",N1656*'Emission Factors'!$C$14+O1656*'Emission Factors'!$C$21,N1656*'Emission Factors'!$C$15+O1656*'Emission Factors'!$C$22),"")</f>
        <v/>
      </c>
    </row>
    <row r="1657" spans="2:21" ht="15" customHeight="1" x14ac:dyDescent="0.3">
      <c r="B1657" s="123"/>
      <c r="C1657" s="124"/>
      <c r="D1657" s="132"/>
      <c r="E1657" s="124"/>
      <c r="F1657" s="124"/>
      <c r="G1657" s="124"/>
      <c r="H1657" s="125"/>
      <c r="I1657" s="126"/>
      <c r="J1657" s="127"/>
      <c r="K1657" s="127"/>
      <c r="L1657" s="128" t="str">
        <f>IF(E1657+G1657=0,"",((E1657*'Emission Factors'!C$23)+(G1657*'Emission Factors'!$C$25)))</f>
        <v/>
      </c>
      <c r="M1657" s="128" t="str">
        <f>IF(E1657+G1657=0,"",((E1657*'Emission Factors'!C$24)+(G1657*'Emission Factors'!$C$26)))</f>
        <v/>
      </c>
      <c r="N1657" s="128" t="str">
        <f t="shared" si="75"/>
        <v/>
      </c>
      <c r="O1657" s="128" t="str">
        <f t="shared" si="76"/>
        <v/>
      </c>
      <c r="P1657" s="128" t="str">
        <f>IFERROR(N1657*'Emission Factors'!C$10+O1657*'Emission Factors'!C$17,"")</f>
        <v/>
      </c>
      <c r="Q1657" s="129" t="str">
        <f t="shared" si="77"/>
        <v/>
      </c>
      <c r="R1657" s="130" t="str">
        <f>IFERROR(N1657*'Emission Factors'!C$11+O1657*'Emission Factors'!C$18,"")</f>
        <v/>
      </c>
      <c r="S1657" s="130" t="str">
        <f>IFERROR(N1657*'Emission Factors'!C$12+O1657*'Emission Factors'!C$19,"")</f>
        <v/>
      </c>
      <c r="T1657" s="130" t="str">
        <f>IFERROR(N1657*'Emission Factors'!C$13+O1657*'Emission Factors'!C$20,"")</f>
        <v/>
      </c>
      <c r="U1657" s="131" t="str">
        <f>IFERROR(IF(K1657="Residential",N1657*'Emission Factors'!$C$14+O1657*'Emission Factors'!$C$21,N1657*'Emission Factors'!$C$15+O1657*'Emission Factors'!$C$22),"")</f>
        <v/>
      </c>
    </row>
    <row r="1658" spans="2:21" ht="15" customHeight="1" x14ac:dyDescent="0.3">
      <c r="B1658" s="123"/>
      <c r="C1658" s="124"/>
      <c r="D1658" s="132"/>
      <c r="E1658" s="124"/>
      <c r="F1658" s="124"/>
      <c r="G1658" s="124"/>
      <c r="H1658" s="125"/>
      <c r="I1658" s="126"/>
      <c r="J1658" s="127"/>
      <c r="K1658" s="127"/>
      <c r="L1658" s="128" t="str">
        <f>IF(E1658+G1658=0,"",((E1658*'Emission Factors'!C$23)+(G1658*'Emission Factors'!$C$25)))</f>
        <v/>
      </c>
      <c r="M1658" s="128" t="str">
        <f>IF(E1658+G1658=0,"",((E1658*'Emission Factors'!C$24)+(G1658*'Emission Factors'!$C$26)))</f>
        <v/>
      </c>
      <c r="N1658" s="128" t="str">
        <f t="shared" si="75"/>
        <v/>
      </c>
      <c r="O1658" s="128" t="str">
        <f t="shared" si="76"/>
        <v/>
      </c>
      <c r="P1658" s="128" t="str">
        <f>IFERROR(N1658*'Emission Factors'!C$10+O1658*'Emission Factors'!C$17,"")</f>
        <v/>
      </c>
      <c r="Q1658" s="129" t="str">
        <f t="shared" si="77"/>
        <v/>
      </c>
      <c r="R1658" s="130" t="str">
        <f>IFERROR(N1658*'Emission Factors'!C$11+O1658*'Emission Factors'!C$18,"")</f>
        <v/>
      </c>
      <c r="S1658" s="130" t="str">
        <f>IFERROR(N1658*'Emission Factors'!C$12+O1658*'Emission Factors'!C$19,"")</f>
        <v/>
      </c>
      <c r="T1658" s="130" t="str">
        <f>IFERROR(N1658*'Emission Factors'!C$13+O1658*'Emission Factors'!C$20,"")</f>
        <v/>
      </c>
      <c r="U1658" s="131" t="str">
        <f>IFERROR(IF(K1658="Residential",N1658*'Emission Factors'!$C$14+O1658*'Emission Factors'!$C$21,N1658*'Emission Factors'!$C$15+O1658*'Emission Factors'!$C$22),"")</f>
        <v/>
      </c>
    </row>
    <row r="1659" spans="2:21" ht="15" customHeight="1" x14ac:dyDescent="0.3">
      <c r="B1659" s="123"/>
      <c r="C1659" s="124"/>
      <c r="D1659" s="132"/>
      <c r="E1659" s="124"/>
      <c r="F1659" s="124"/>
      <c r="G1659" s="124"/>
      <c r="H1659" s="125"/>
      <c r="I1659" s="126"/>
      <c r="J1659" s="127"/>
      <c r="K1659" s="127"/>
      <c r="L1659" s="128" t="str">
        <f>IF(E1659+G1659=0,"",((E1659*'Emission Factors'!C$23)+(G1659*'Emission Factors'!$C$25)))</f>
        <v/>
      </c>
      <c r="M1659" s="128" t="str">
        <f>IF(E1659+G1659=0,"",((E1659*'Emission Factors'!C$24)+(G1659*'Emission Factors'!$C$26)))</f>
        <v/>
      </c>
      <c r="N1659" s="128" t="str">
        <f t="shared" si="75"/>
        <v/>
      </c>
      <c r="O1659" s="128" t="str">
        <f t="shared" si="76"/>
        <v/>
      </c>
      <c r="P1659" s="128" t="str">
        <f>IFERROR(N1659*'Emission Factors'!C$10+O1659*'Emission Factors'!C$17,"")</f>
        <v/>
      </c>
      <c r="Q1659" s="129" t="str">
        <f t="shared" si="77"/>
        <v/>
      </c>
      <c r="R1659" s="130" t="str">
        <f>IFERROR(N1659*'Emission Factors'!C$11+O1659*'Emission Factors'!C$18,"")</f>
        <v/>
      </c>
      <c r="S1659" s="130" t="str">
        <f>IFERROR(N1659*'Emission Factors'!C$12+O1659*'Emission Factors'!C$19,"")</f>
        <v/>
      </c>
      <c r="T1659" s="130" t="str">
        <f>IFERROR(N1659*'Emission Factors'!C$13+O1659*'Emission Factors'!C$20,"")</f>
        <v/>
      </c>
      <c r="U1659" s="131" t="str">
        <f>IFERROR(IF(K1659="Residential",N1659*'Emission Factors'!$C$14+O1659*'Emission Factors'!$C$21,N1659*'Emission Factors'!$C$15+O1659*'Emission Factors'!$C$22),"")</f>
        <v/>
      </c>
    </row>
    <row r="1660" spans="2:21" ht="15" customHeight="1" x14ac:dyDescent="0.3">
      <c r="B1660" s="123"/>
      <c r="C1660" s="124"/>
      <c r="D1660" s="132"/>
      <c r="E1660" s="124"/>
      <c r="F1660" s="124"/>
      <c r="G1660" s="124"/>
      <c r="H1660" s="125"/>
      <c r="I1660" s="126"/>
      <c r="J1660" s="127"/>
      <c r="K1660" s="127"/>
      <c r="L1660" s="128" t="str">
        <f>IF(E1660+G1660=0,"",((E1660*'Emission Factors'!C$23)+(G1660*'Emission Factors'!$C$25)))</f>
        <v/>
      </c>
      <c r="M1660" s="128" t="str">
        <f>IF(E1660+G1660=0,"",((E1660*'Emission Factors'!C$24)+(G1660*'Emission Factors'!$C$26)))</f>
        <v/>
      </c>
      <c r="N1660" s="128" t="str">
        <f t="shared" si="75"/>
        <v/>
      </c>
      <c r="O1660" s="128" t="str">
        <f t="shared" si="76"/>
        <v/>
      </c>
      <c r="P1660" s="128" t="str">
        <f>IFERROR(N1660*'Emission Factors'!C$10+O1660*'Emission Factors'!C$17,"")</f>
        <v/>
      </c>
      <c r="Q1660" s="129" t="str">
        <f t="shared" si="77"/>
        <v/>
      </c>
      <c r="R1660" s="130" t="str">
        <f>IFERROR(N1660*'Emission Factors'!C$11+O1660*'Emission Factors'!C$18,"")</f>
        <v/>
      </c>
      <c r="S1660" s="130" t="str">
        <f>IFERROR(N1660*'Emission Factors'!C$12+O1660*'Emission Factors'!C$19,"")</f>
        <v/>
      </c>
      <c r="T1660" s="130" t="str">
        <f>IFERROR(N1660*'Emission Factors'!C$13+O1660*'Emission Factors'!C$20,"")</f>
        <v/>
      </c>
      <c r="U1660" s="131" t="str">
        <f>IFERROR(IF(K1660="Residential",N1660*'Emission Factors'!$C$14+O1660*'Emission Factors'!$C$21,N1660*'Emission Factors'!$C$15+O1660*'Emission Factors'!$C$22),"")</f>
        <v/>
      </c>
    </row>
    <row r="1661" spans="2:21" ht="15" customHeight="1" x14ac:dyDescent="0.3">
      <c r="B1661" s="123"/>
      <c r="C1661" s="124"/>
      <c r="D1661" s="132"/>
      <c r="E1661" s="124"/>
      <c r="F1661" s="124"/>
      <c r="G1661" s="124"/>
      <c r="H1661" s="125"/>
      <c r="I1661" s="126"/>
      <c r="J1661" s="127"/>
      <c r="K1661" s="127"/>
      <c r="L1661" s="128" t="str">
        <f>IF(E1661+G1661=0,"",((E1661*'Emission Factors'!C$23)+(G1661*'Emission Factors'!$C$25)))</f>
        <v/>
      </c>
      <c r="M1661" s="128" t="str">
        <f>IF(E1661+G1661=0,"",((E1661*'Emission Factors'!C$24)+(G1661*'Emission Factors'!$C$26)))</f>
        <v/>
      </c>
      <c r="N1661" s="128" t="str">
        <f t="shared" si="75"/>
        <v/>
      </c>
      <c r="O1661" s="128" t="str">
        <f t="shared" si="76"/>
        <v/>
      </c>
      <c r="P1661" s="128" t="str">
        <f>IFERROR(N1661*'Emission Factors'!C$10+O1661*'Emission Factors'!C$17,"")</f>
        <v/>
      </c>
      <c r="Q1661" s="129" t="str">
        <f t="shared" si="77"/>
        <v/>
      </c>
      <c r="R1661" s="130" t="str">
        <f>IFERROR(N1661*'Emission Factors'!C$11+O1661*'Emission Factors'!C$18,"")</f>
        <v/>
      </c>
      <c r="S1661" s="130" t="str">
        <f>IFERROR(N1661*'Emission Factors'!C$12+O1661*'Emission Factors'!C$19,"")</f>
        <v/>
      </c>
      <c r="T1661" s="130" t="str">
        <f>IFERROR(N1661*'Emission Factors'!C$13+O1661*'Emission Factors'!C$20,"")</f>
        <v/>
      </c>
      <c r="U1661" s="131" t="str">
        <f>IFERROR(IF(K1661="Residential",N1661*'Emission Factors'!$C$14+O1661*'Emission Factors'!$C$21,N1661*'Emission Factors'!$C$15+O1661*'Emission Factors'!$C$22),"")</f>
        <v/>
      </c>
    </row>
    <row r="1662" spans="2:21" ht="15" customHeight="1" x14ac:dyDescent="0.3">
      <c r="B1662" s="123"/>
      <c r="C1662" s="124"/>
      <c r="D1662" s="132"/>
      <c r="E1662" s="124"/>
      <c r="F1662" s="124"/>
      <c r="G1662" s="124"/>
      <c r="H1662" s="125"/>
      <c r="I1662" s="126"/>
      <c r="J1662" s="127"/>
      <c r="K1662" s="127"/>
      <c r="L1662" s="128" t="str">
        <f>IF(E1662+G1662=0,"",((E1662*'Emission Factors'!C$23)+(G1662*'Emission Factors'!$C$25)))</f>
        <v/>
      </c>
      <c r="M1662" s="128" t="str">
        <f>IF(E1662+G1662=0,"",((E1662*'Emission Factors'!C$24)+(G1662*'Emission Factors'!$C$26)))</f>
        <v/>
      </c>
      <c r="N1662" s="128" t="str">
        <f t="shared" si="75"/>
        <v/>
      </c>
      <c r="O1662" s="128" t="str">
        <f t="shared" si="76"/>
        <v/>
      </c>
      <c r="P1662" s="128" t="str">
        <f>IFERROR(N1662*'Emission Factors'!C$10+O1662*'Emission Factors'!C$17,"")</f>
        <v/>
      </c>
      <c r="Q1662" s="129" t="str">
        <f t="shared" si="77"/>
        <v/>
      </c>
      <c r="R1662" s="130" t="str">
        <f>IFERROR(N1662*'Emission Factors'!C$11+O1662*'Emission Factors'!C$18,"")</f>
        <v/>
      </c>
      <c r="S1662" s="130" t="str">
        <f>IFERROR(N1662*'Emission Factors'!C$12+O1662*'Emission Factors'!C$19,"")</f>
        <v/>
      </c>
      <c r="T1662" s="130" t="str">
        <f>IFERROR(N1662*'Emission Factors'!C$13+O1662*'Emission Factors'!C$20,"")</f>
        <v/>
      </c>
      <c r="U1662" s="131" t="str">
        <f>IFERROR(IF(K1662="Residential",N1662*'Emission Factors'!$C$14+O1662*'Emission Factors'!$C$21,N1662*'Emission Factors'!$C$15+O1662*'Emission Factors'!$C$22),"")</f>
        <v/>
      </c>
    </row>
    <row r="1663" spans="2:21" ht="15" customHeight="1" x14ac:dyDescent="0.3">
      <c r="B1663" s="123"/>
      <c r="C1663" s="124"/>
      <c r="D1663" s="132"/>
      <c r="E1663" s="124"/>
      <c r="F1663" s="124"/>
      <c r="G1663" s="124"/>
      <c r="H1663" s="125"/>
      <c r="I1663" s="126"/>
      <c r="J1663" s="127"/>
      <c r="K1663" s="127"/>
      <c r="L1663" s="128" t="str">
        <f>IF(E1663+G1663=0,"",((E1663*'Emission Factors'!C$23)+(G1663*'Emission Factors'!$C$25)))</f>
        <v/>
      </c>
      <c r="M1663" s="128" t="str">
        <f>IF(E1663+G1663=0,"",((E1663*'Emission Factors'!C$24)+(G1663*'Emission Factors'!$C$26)))</f>
        <v/>
      </c>
      <c r="N1663" s="128" t="str">
        <f t="shared" si="75"/>
        <v/>
      </c>
      <c r="O1663" s="128" t="str">
        <f t="shared" si="76"/>
        <v/>
      </c>
      <c r="P1663" s="128" t="str">
        <f>IFERROR(N1663*'Emission Factors'!C$10+O1663*'Emission Factors'!C$17,"")</f>
        <v/>
      </c>
      <c r="Q1663" s="129" t="str">
        <f t="shared" si="77"/>
        <v/>
      </c>
      <c r="R1663" s="130" t="str">
        <f>IFERROR(N1663*'Emission Factors'!C$11+O1663*'Emission Factors'!C$18,"")</f>
        <v/>
      </c>
      <c r="S1663" s="130" t="str">
        <f>IFERROR(N1663*'Emission Factors'!C$12+O1663*'Emission Factors'!C$19,"")</f>
        <v/>
      </c>
      <c r="T1663" s="130" t="str">
        <f>IFERROR(N1663*'Emission Factors'!C$13+O1663*'Emission Factors'!C$20,"")</f>
        <v/>
      </c>
      <c r="U1663" s="131" t="str">
        <f>IFERROR(IF(K1663="Residential",N1663*'Emission Factors'!$C$14+O1663*'Emission Factors'!$C$21,N1663*'Emission Factors'!$C$15+O1663*'Emission Factors'!$C$22),"")</f>
        <v/>
      </c>
    </row>
    <row r="1664" spans="2:21" ht="15" customHeight="1" x14ac:dyDescent="0.3">
      <c r="B1664" s="123"/>
      <c r="C1664" s="124"/>
      <c r="D1664" s="132"/>
      <c r="E1664" s="124"/>
      <c r="F1664" s="124"/>
      <c r="G1664" s="124"/>
      <c r="H1664" s="125"/>
      <c r="I1664" s="126"/>
      <c r="J1664" s="127"/>
      <c r="K1664" s="127"/>
      <c r="L1664" s="128" t="str">
        <f>IF(E1664+G1664=0,"",((E1664*'Emission Factors'!C$23)+(G1664*'Emission Factors'!$C$25)))</f>
        <v/>
      </c>
      <c r="M1664" s="128" t="str">
        <f>IF(E1664+G1664=0,"",((E1664*'Emission Factors'!C$24)+(G1664*'Emission Factors'!$C$26)))</f>
        <v/>
      </c>
      <c r="N1664" s="128" t="str">
        <f t="shared" si="75"/>
        <v/>
      </c>
      <c r="O1664" s="128" t="str">
        <f t="shared" si="76"/>
        <v/>
      </c>
      <c r="P1664" s="128" t="str">
        <f>IFERROR(N1664*'Emission Factors'!C$10+O1664*'Emission Factors'!C$17,"")</f>
        <v/>
      </c>
      <c r="Q1664" s="129" t="str">
        <f t="shared" si="77"/>
        <v/>
      </c>
      <c r="R1664" s="130" t="str">
        <f>IFERROR(N1664*'Emission Factors'!C$11+O1664*'Emission Factors'!C$18,"")</f>
        <v/>
      </c>
      <c r="S1664" s="130" t="str">
        <f>IFERROR(N1664*'Emission Factors'!C$12+O1664*'Emission Factors'!C$19,"")</f>
        <v/>
      </c>
      <c r="T1664" s="130" t="str">
        <f>IFERROR(N1664*'Emission Factors'!C$13+O1664*'Emission Factors'!C$20,"")</f>
        <v/>
      </c>
      <c r="U1664" s="131" t="str">
        <f>IFERROR(IF(K1664="Residential",N1664*'Emission Factors'!$C$14+O1664*'Emission Factors'!$C$21,N1664*'Emission Factors'!$C$15+O1664*'Emission Factors'!$C$22),"")</f>
        <v/>
      </c>
    </row>
    <row r="1665" spans="2:21" ht="15" customHeight="1" x14ac:dyDescent="0.3">
      <c r="B1665" s="123"/>
      <c r="C1665" s="124"/>
      <c r="D1665" s="132"/>
      <c r="E1665" s="124"/>
      <c r="F1665" s="124"/>
      <c r="G1665" s="124"/>
      <c r="H1665" s="125"/>
      <c r="I1665" s="126"/>
      <c r="J1665" s="127"/>
      <c r="K1665" s="127"/>
      <c r="L1665" s="128" t="str">
        <f>IF(E1665+G1665=0,"",((E1665*'Emission Factors'!C$23)+(G1665*'Emission Factors'!$C$25)))</f>
        <v/>
      </c>
      <c r="M1665" s="128" t="str">
        <f>IF(E1665+G1665=0,"",((E1665*'Emission Factors'!C$24)+(G1665*'Emission Factors'!$C$26)))</f>
        <v/>
      </c>
      <c r="N1665" s="128" t="str">
        <f t="shared" si="75"/>
        <v/>
      </c>
      <c r="O1665" s="128" t="str">
        <f t="shared" si="76"/>
        <v/>
      </c>
      <c r="P1665" s="128" t="str">
        <f>IFERROR(N1665*'Emission Factors'!C$10+O1665*'Emission Factors'!C$17,"")</f>
        <v/>
      </c>
      <c r="Q1665" s="129" t="str">
        <f t="shared" si="77"/>
        <v/>
      </c>
      <c r="R1665" s="130" t="str">
        <f>IFERROR(N1665*'Emission Factors'!C$11+O1665*'Emission Factors'!C$18,"")</f>
        <v/>
      </c>
      <c r="S1665" s="130" t="str">
        <f>IFERROR(N1665*'Emission Factors'!C$12+O1665*'Emission Factors'!C$19,"")</f>
        <v/>
      </c>
      <c r="T1665" s="130" t="str">
        <f>IFERROR(N1665*'Emission Factors'!C$13+O1665*'Emission Factors'!C$20,"")</f>
        <v/>
      </c>
      <c r="U1665" s="131" t="str">
        <f>IFERROR(IF(K1665="Residential",N1665*'Emission Factors'!$C$14+O1665*'Emission Factors'!$C$21,N1665*'Emission Factors'!$C$15+O1665*'Emission Factors'!$C$22),"")</f>
        <v/>
      </c>
    </row>
    <row r="1666" spans="2:21" ht="15" customHeight="1" x14ac:dyDescent="0.3">
      <c r="B1666" s="123"/>
      <c r="C1666" s="124"/>
      <c r="D1666" s="132"/>
      <c r="E1666" s="124"/>
      <c r="F1666" s="124"/>
      <c r="G1666" s="124"/>
      <c r="H1666" s="125"/>
      <c r="I1666" s="126"/>
      <c r="J1666" s="127"/>
      <c r="K1666" s="127"/>
      <c r="L1666" s="128" t="str">
        <f>IF(E1666+G1666=0,"",((E1666*'Emission Factors'!C$23)+(G1666*'Emission Factors'!$C$25)))</f>
        <v/>
      </c>
      <c r="M1666" s="128" t="str">
        <f>IF(E1666+G1666=0,"",((E1666*'Emission Factors'!C$24)+(G1666*'Emission Factors'!$C$26)))</f>
        <v/>
      </c>
      <c r="N1666" s="128" t="str">
        <f t="shared" si="75"/>
        <v/>
      </c>
      <c r="O1666" s="128" t="str">
        <f t="shared" si="76"/>
        <v/>
      </c>
      <c r="P1666" s="128" t="str">
        <f>IFERROR(N1666*'Emission Factors'!C$10+O1666*'Emission Factors'!C$17,"")</f>
        <v/>
      </c>
      <c r="Q1666" s="129" t="str">
        <f t="shared" si="77"/>
        <v/>
      </c>
      <c r="R1666" s="130" t="str">
        <f>IFERROR(N1666*'Emission Factors'!C$11+O1666*'Emission Factors'!C$18,"")</f>
        <v/>
      </c>
      <c r="S1666" s="130" t="str">
        <f>IFERROR(N1666*'Emission Factors'!C$12+O1666*'Emission Factors'!C$19,"")</f>
        <v/>
      </c>
      <c r="T1666" s="130" t="str">
        <f>IFERROR(N1666*'Emission Factors'!C$13+O1666*'Emission Factors'!C$20,"")</f>
        <v/>
      </c>
      <c r="U1666" s="131" t="str">
        <f>IFERROR(IF(K1666="Residential",N1666*'Emission Factors'!$C$14+O1666*'Emission Factors'!$C$21,N1666*'Emission Factors'!$C$15+O1666*'Emission Factors'!$C$22),"")</f>
        <v/>
      </c>
    </row>
    <row r="1667" spans="2:21" ht="15" customHeight="1" x14ac:dyDescent="0.3">
      <c r="B1667" s="123"/>
      <c r="C1667" s="124"/>
      <c r="D1667" s="132"/>
      <c r="E1667" s="124"/>
      <c r="F1667" s="124"/>
      <c r="G1667" s="124"/>
      <c r="H1667" s="125"/>
      <c r="I1667" s="126"/>
      <c r="J1667" s="127"/>
      <c r="K1667" s="127"/>
      <c r="L1667" s="128" t="str">
        <f>IF(E1667+G1667=0,"",((E1667*'Emission Factors'!C$23)+(G1667*'Emission Factors'!$C$25)))</f>
        <v/>
      </c>
      <c r="M1667" s="128" t="str">
        <f>IF(E1667+G1667=0,"",((E1667*'Emission Factors'!C$24)+(G1667*'Emission Factors'!$C$26)))</f>
        <v/>
      </c>
      <c r="N1667" s="128" t="str">
        <f t="shared" si="75"/>
        <v/>
      </c>
      <c r="O1667" s="128" t="str">
        <f t="shared" si="76"/>
        <v/>
      </c>
      <c r="P1667" s="128" t="str">
        <f>IFERROR(N1667*'Emission Factors'!C$10+O1667*'Emission Factors'!C$17,"")</f>
        <v/>
      </c>
      <c r="Q1667" s="129" t="str">
        <f t="shared" si="77"/>
        <v/>
      </c>
      <c r="R1667" s="130" t="str">
        <f>IFERROR(N1667*'Emission Factors'!C$11+O1667*'Emission Factors'!C$18,"")</f>
        <v/>
      </c>
      <c r="S1667" s="130" t="str">
        <f>IFERROR(N1667*'Emission Factors'!C$12+O1667*'Emission Factors'!C$19,"")</f>
        <v/>
      </c>
      <c r="T1667" s="130" t="str">
        <f>IFERROR(N1667*'Emission Factors'!C$13+O1667*'Emission Factors'!C$20,"")</f>
        <v/>
      </c>
      <c r="U1667" s="131" t="str">
        <f>IFERROR(IF(K1667="Residential",N1667*'Emission Factors'!$C$14+O1667*'Emission Factors'!$C$21,N1667*'Emission Factors'!$C$15+O1667*'Emission Factors'!$C$22),"")</f>
        <v/>
      </c>
    </row>
    <row r="1668" spans="2:21" ht="15" customHeight="1" x14ac:dyDescent="0.3">
      <c r="B1668" s="123"/>
      <c r="C1668" s="124"/>
      <c r="D1668" s="132"/>
      <c r="E1668" s="124"/>
      <c r="F1668" s="124"/>
      <c r="G1668" s="124"/>
      <c r="H1668" s="125"/>
      <c r="I1668" s="126"/>
      <c r="J1668" s="127"/>
      <c r="K1668" s="127"/>
      <c r="L1668" s="128" t="str">
        <f>IF(E1668+G1668=0,"",((E1668*'Emission Factors'!C$23)+(G1668*'Emission Factors'!$C$25)))</f>
        <v/>
      </c>
      <c r="M1668" s="128" t="str">
        <f>IF(E1668+G1668=0,"",((E1668*'Emission Factors'!C$24)+(G1668*'Emission Factors'!$C$26)))</f>
        <v/>
      </c>
      <c r="N1668" s="128" t="str">
        <f t="shared" si="75"/>
        <v/>
      </c>
      <c r="O1668" s="128" t="str">
        <f t="shared" si="76"/>
        <v/>
      </c>
      <c r="P1668" s="128" t="str">
        <f>IFERROR(N1668*'Emission Factors'!C$10+O1668*'Emission Factors'!C$17,"")</f>
        <v/>
      </c>
      <c r="Q1668" s="129" t="str">
        <f t="shared" si="77"/>
        <v/>
      </c>
      <c r="R1668" s="130" t="str">
        <f>IFERROR(N1668*'Emission Factors'!C$11+O1668*'Emission Factors'!C$18,"")</f>
        <v/>
      </c>
      <c r="S1668" s="130" t="str">
        <f>IFERROR(N1668*'Emission Factors'!C$12+O1668*'Emission Factors'!C$19,"")</f>
        <v/>
      </c>
      <c r="T1668" s="130" t="str">
        <f>IFERROR(N1668*'Emission Factors'!C$13+O1668*'Emission Factors'!C$20,"")</f>
        <v/>
      </c>
      <c r="U1668" s="131" t="str">
        <f>IFERROR(IF(K1668="Residential",N1668*'Emission Factors'!$C$14+O1668*'Emission Factors'!$C$21,N1668*'Emission Factors'!$C$15+O1668*'Emission Factors'!$C$22),"")</f>
        <v/>
      </c>
    </row>
    <row r="1669" spans="2:21" ht="15" customHeight="1" x14ac:dyDescent="0.3">
      <c r="B1669" s="123"/>
      <c r="C1669" s="124"/>
      <c r="D1669" s="132"/>
      <c r="E1669" s="124"/>
      <c r="F1669" s="124"/>
      <c r="G1669" s="124"/>
      <c r="H1669" s="125"/>
      <c r="I1669" s="126"/>
      <c r="J1669" s="127"/>
      <c r="K1669" s="127"/>
      <c r="L1669" s="128" t="str">
        <f>IF(E1669+G1669=0,"",((E1669*'Emission Factors'!C$23)+(G1669*'Emission Factors'!$C$25)))</f>
        <v/>
      </c>
      <c r="M1669" s="128" t="str">
        <f>IF(E1669+G1669=0,"",((E1669*'Emission Factors'!C$24)+(G1669*'Emission Factors'!$C$26)))</f>
        <v/>
      </c>
      <c r="N1669" s="128" t="str">
        <f t="shared" si="75"/>
        <v/>
      </c>
      <c r="O1669" s="128" t="str">
        <f t="shared" si="76"/>
        <v/>
      </c>
      <c r="P1669" s="128" t="str">
        <f>IFERROR(N1669*'Emission Factors'!C$10+O1669*'Emission Factors'!C$17,"")</f>
        <v/>
      </c>
      <c r="Q1669" s="129" t="str">
        <f t="shared" si="77"/>
        <v/>
      </c>
      <c r="R1669" s="130" t="str">
        <f>IFERROR(N1669*'Emission Factors'!C$11+O1669*'Emission Factors'!C$18,"")</f>
        <v/>
      </c>
      <c r="S1669" s="130" t="str">
        <f>IFERROR(N1669*'Emission Factors'!C$12+O1669*'Emission Factors'!C$19,"")</f>
        <v/>
      </c>
      <c r="T1669" s="130" t="str">
        <f>IFERROR(N1669*'Emission Factors'!C$13+O1669*'Emission Factors'!C$20,"")</f>
        <v/>
      </c>
      <c r="U1669" s="131" t="str">
        <f>IFERROR(IF(K1669="Residential",N1669*'Emission Factors'!$C$14+O1669*'Emission Factors'!$C$21,N1669*'Emission Factors'!$C$15+O1669*'Emission Factors'!$C$22),"")</f>
        <v/>
      </c>
    </row>
    <row r="1670" spans="2:21" ht="15" customHeight="1" x14ac:dyDescent="0.3">
      <c r="B1670" s="123"/>
      <c r="C1670" s="124"/>
      <c r="D1670" s="132"/>
      <c r="E1670" s="124"/>
      <c r="F1670" s="124"/>
      <c r="G1670" s="124"/>
      <c r="H1670" s="125"/>
      <c r="I1670" s="126"/>
      <c r="J1670" s="127"/>
      <c r="K1670" s="127"/>
      <c r="L1670" s="128" t="str">
        <f>IF(E1670+G1670=0,"",((E1670*'Emission Factors'!C$23)+(G1670*'Emission Factors'!$C$25)))</f>
        <v/>
      </c>
      <c r="M1670" s="128" t="str">
        <f>IF(E1670+G1670=0,"",((E1670*'Emission Factors'!C$24)+(G1670*'Emission Factors'!$C$26)))</f>
        <v/>
      </c>
      <c r="N1670" s="128" t="str">
        <f t="shared" si="75"/>
        <v/>
      </c>
      <c r="O1670" s="128" t="str">
        <f t="shared" si="76"/>
        <v/>
      </c>
      <c r="P1670" s="128" t="str">
        <f>IFERROR(N1670*'Emission Factors'!C$10+O1670*'Emission Factors'!C$17,"")</f>
        <v/>
      </c>
      <c r="Q1670" s="129" t="str">
        <f t="shared" si="77"/>
        <v/>
      </c>
      <c r="R1670" s="130" t="str">
        <f>IFERROR(N1670*'Emission Factors'!C$11+O1670*'Emission Factors'!C$18,"")</f>
        <v/>
      </c>
      <c r="S1670" s="130" t="str">
        <f>IFERROR(N1670*'Emission Factors'!C$12+O1670*'Emission Factors'!C$19,"")</f>
        <v/>
      </c>
      <c r="T1670" s="130" t="str">
        <f>IFERROR(N1670*'Emission Factors'!C$13+O1670*'Emission Factors'!C$20,"")</f>
        <v/>
      </c>
      <c r="U1670" s="131" t="str">
        <f>IFERROR(IF(K1670="Residential",N1670*'Emission Factors'!$C$14+O1670*'Emission Factors'!$C$21,N1670*'Emission Factors'!$C$15+O1670*'Emission Factors'!$C$22),"")</f>
        <v/>
      </c>
    </row>
    <row r="1671" spans="2:21" ht="15" customHeight="1" x14ac:dyDescent="0.3">
      <c r="B1671" s="123"/>
      <c r="C1671" s="124"/>
      <c r="D1671" s="132"/>
      <c r="E1671" s="124"/>
      <c r="F1671" s="124"/>
      <c r="G1671" s="124"/>
      <c r="H1671" s="125"/>
      <c r="I1671" s="126"/>
      <c r="J1671" s="127"/>
      <c r="K1671" s="127"/>
      <c r="L1671" s="128" t="str">
        <f>IF(E1671+G1671=0,"",((E1671*'Emission Factors'!C$23)+(G1671*'Emission Factors'!$C$25)))</f>
        <v/>
      </c>
      <c r="M1671" s="128" t="str">
        <f>IF(E1671+G1671=0,"",((E1671*'Emission Factors'!C$24)+(G1671*'Emission Factors'!$C$26)))</f>
        <v/>
      </c>
      <c r="N1671" s="128" t="str">
        <f t="shared" si="75"/>
        <v/>
      </c>
      <c r="O1671" s="128" t="str">
        <f t="shared" si="76"/>
        <v/>
      </c>
      <c r="P1671" s="128" t="str">
        <f>IFERROR(N1671*'Emission Factors'!C$10+O1671*'Emission Factors'!C$17,"")</f>
        <v/>
      </c>
      <c r="Q1671" s="129" t="str">
        <f t="shared" si="77"/>
        <v/>
      </c>
      <c r="R1671" s="130" t="str">
        <f>IFERROR(N1671*'Emission Factors'!C$11+O1671*'Emission Factors'!C$18,"")</f>
        <v/>
      </c>
      <c r="S1671" s="130" t="str">
        <f>IFERROR(N1671*'Emission Factors'!C$12+O1671*'Emission Factors'!C$19,"")</f>
        <v/>
      </c>
      <c r="T1671" s="130" t="str">
        <f>IFERROR(N1671*'Emission Factors'!C$13+O1671*'Emission Factors'!C$20,"")</f>
        <v/>
      </c>
      <c r="U1671" s="131" t="str">
        <f>IFERROR(IF(K1671="Residential",N1671*'Emission Factors'!$C$14+O1671*'Emission Factors'!$C$21,N1671*'Emission Factors'!$C$15+O1671*'Emission Factors'!$C$22),"")</f>
        <v/>
      </c>
    </row>
    <row r="1672" spans="2:21" ht="15" customHeight="1" x14ac:dyDescent="0.3">
      <c r="B1672" s="123"/>
      <c r="C1672" s="124"/>
      <c r="D1672" s="132"/>
      <c r="E1672" s="124"/>
      <c r="F1672" s="124"/>
      <c r="G1672" s="124"/>
      <c r="H1672" s="125"/>
      <c r="I1672" s="126"/>
      <c r="J1672" s="127"/>
      <c r="K1672" s="127"/>
      <c r="L1672" s="128" t="str">
        <f>IF(E1672+G1672=0,"",((E1672*'Emission Factors'!C$23)+(G1672*'Emission Factors'!$C$25)))</f>
        <v/>
      </c>
      <c r="M1672" s="128" t="str">
        <f>IF(E1672+G1672=0,"",((E1672*'Emission Factors'!C$24)+(G1672*'Emission Factors'!$C$26)))</f>
        <v/>
      </c>
      <c r="N1672" s="128" t="str">
        <f t="shared" si="75"/>
        <v/>
      </c>
      <c r="O1672" s="128" t="str">
        <f t="shared" si="76"/>
        <v/>
      </c>
      <c r="P1672" s="128" t="str">
        <f>IFERROR(N1672*'Emission Factors'!C$10+O1672*'Emission Factors'!C$17,"")</f>
        <v/>
      </c>
      <c r="Q1672" s="129" t="str">
        <f t="shared" si="77"/>
        <v/>
      </c>
      <c r="R1672" s="130" t="str">
        <f>IFERROR(N1672*'Emission Factors'!C$11+O1672*'Emission Factors'!C$18,"")</f>
        <v/>
      </c>
      <c r="S1672" s="130" t="str">
        <f>IFERROR(N1672*'Emission Factors'!C$12+O1672*'Emission Factors'!C$19,"")</f>
        <v/>
      </c>
      <c r="T1672" s="130" t="str">
        <f>IFERROR(N1672*'Emission Factors'!C$13+O1672*'Emission Factors'!C$20,"")</f>
        <v/>
      </c>
      <c r="U1672" s="131" t="str">
        <f>IFERROR(IF(K1672="Residential",N1672*'Emission Factors'!$C$14+O1672*'Emission Factors'!$C$21,N1672*'Emission Factors'!$C$15+O1672*'Emission Factors'!$C$22),"")</f>
        <v/>
      </c>
    </row>
    <row r="1673" spans="2:21" ht="15" customHeight="1" x14ac:dyDescent="0.3">
      <c r="B1673" s="123"/>
      <c r="C1673" s="124"/>
      <c r="D1673" s="132"/>
      <c r="E1673" s="124"/>
      <c r="F1673" s="124"/>
      <c r="G1673" s="124"/>
      <c r="H1673" s="125"/>
      <c r="I1673" s="126"/>
      <c r="J1673" s="127"/>
      <c r="K1673" s="127"/>
      <c r="L1673" s="128" t="str">
        <f>IF(E1673+G1673=0,"",((E1673*'Emission Factors'!C$23)+(G1673*'Emission Factors'!$C$25)))</f>
        <v/>
      </c>
      <c r="M1673" s="128" t="str">
        <f>IF(E1673+G1673=0,"",((E1673*'Emission Factors'!C$24)+(G1673*'Emission Factors'!$C$26)))</f>
        <v/>
      </c>
      <c r="N1673" s="128" t="str">
        <f t="shared" si="75"/>
        <v/>
      </c>
      <c r="O1673" s="128" t="str">
        <f t="shared" si="76"/>
        <v/>
      </c>
      <c r="P1673" s="128" t="str">
        <f>IFERROR(N1673*'Emission Factors'!C$10+O1673*'Emission Factors'!C$17,"")</f>
        <v/>
      </c>
      <c r="Q1673" s="129" t="str">
        <f t="shared" si="77"/>
        <v/>
      </c>
      <c r="R1673" s="130" t="str">
        <f>IFERROR(N1673*'Emission Factors'!C$11+O1673*'Emission Factors'!C$18,"")</f>
        <v/>
      </c>
      <c r="S1673" s="130" t="str">
        <f>IFERROR(N1673*'Emission Factors'!C$12+O1673*'Emission Factors'!C$19,"")</f>
        <v/>
      </c>
      <c r="T1673" s="130" t="str">
        <f>IFERROR(N1673*'Emission Factors'!C$13+O1673*'Emission Factors'!C$20,"")</f>
        <v/>
      </c>
      <c r="U1673" s="131" t="str">
        <f>IFERROR(IF(K1673="Residential",N1673*'Emission Factors'!$C$14+O1673*'Emission Factors'!$C$21,N1673*'Emission Factors'!$C$15+O1673*'Emission Factors'!$C$22),"")</f>
        <v/>
      </c>
    </row>
    <row r="1674" spans="2:21" ht="15" customHeight="1" x14ac:dyDescent="0.3">
      <c r="B1674" s="123"/>
      <c r="C1674" s="124"/>
      <c r="D1674" s="132"/>
      <c r="E1674" s="124"/>
      <c r="F1674" s="124"/>
      <c r="G1674" s="124"/>
      <c r="H1674" s="125"/>
      <c r="I1674" s="126"/>
      <c r="J1674" s="127"/>
      <c r="K1674" s="127"/>
      <c r="L1674" s="128" t="str">
        <f>IF(E1674+G1674=0,"",((E1674*'Emission Factors'!C$23)+(G1674*'Emission Factors'!$C$25)))</f>
        <v/>
      </c>
      <c r="M1674" s="128" t="str">
        <f>IF(E1674+G1674=0,"",((E1674*'Emission Factors'!C$24)+(G1674*'Emission Factors'!$C$26)))</f>
        <v/>
      </c>
      <c r="N1674" s="128" t="str">
        <f t="shared" si="75"/>
        <v/>
      </c>
      <c r="O1674" s="128" t="str">
        <f t="shared" si="76"/>
        <v/>
      </c>
      <c r="P1674" s="128" t="str">
        <f>IFERROR(N1674*'Emission Factors'!C$10+O1674*'Emission Factors'!C$17,"")</f>
        <v/>
      </c>
      <c r="Q1674" s="129" t="str">
        <f t="shared" si="77"/>
        <v/>
      </c>
      <c r="R1674" s="130" t="str">
        <f>IFERROR(N1674*'Emission Factors'!C$11+O1674*'Emission Factors'!C$18,"")</f>
        <v/>
      </c>
      <c r="S1674" s="130" t="str">
        <f>IFERROR(N1674*'Emission Factors'!C$12+O1674*'Emission Factors'!C$19,"")</f>
        <v/>
      </c>
      <c r="T1674" s="130" t="str">
        <f>IFERROR(N1674*'Emission Factors'!C$13+O1674*'Emission Factors'!C$20,"")</f>
        <v/>
      </c>
      <c r="U1674" s="131" t="str">
        <f>IFERROR(IF(K1674="Residential",N1674*'Emission Factors'!$C$14+O1674*'Emission Factors'!$C$21,N1674*'Emission Factors'!$C$15+O1674*'Emission Factors'!$C$22),"")</f>
        <v/>
      </c>
    </row>
    <row r="1675" spans="2:21" ht="15" customHeight="1" x14ac:dyDescent="0.3">
      <c r="B1675" s="123"/>
      <c r="C1675" s="124"/>
      <c r="D1675" s="132"/>
      <c r="E1675" s="124"/>
      <c r="F1675" s="124"/>
      <c r="G1675" s="124"/>
      <c r="H1675" s="125"/>
      <c r="I1675" s="126"/>
      <c r="J1675" s="127"/>
      <c r="K1675" s="127"/>
      <c r="L1675" s="128" t="str">
        <f>IF(E1675+G1675=0,"",((E1675*'Emission Factors'!C$23)+(G1675*'Emission Factors'!$C$25)))</f>
        <v/>
      </c>
      <c r="M1675" s="128" t="str">
        <f>IF(E1675+G1675=0,"",((E1675*'Emission Factors'!C$24)+(G1675*'Emission Factors'!$C$26)))</f>
        <v/>
      </c>
      <c r="N1675" s="128" t="str">
        <f t="shared" si="75"/>
        <v/>
      </c>
      <c r="O1675" s="128" t="str">
        <f t="shared" si="76"/>
        <v/>
      </c>
      <c r="P1675" s="128" t="str">
        <f>IFERROR(N1675*'Emission Factors'!C$10+O1675*'Emission Factors'!C$17,"")</f>
        <v/>
      </c>
      <c r="Q1675" s="129" t="str">
        <f t="shared" si="77"/>
        <v/>
      </c>
      <c r="R1675" s="130" t="str">
        <f>IFERROR(N1675*'Emission Factors'!C$11+O1675*'Emission Factors'!C$18,"")</f>
        <v/>
      </c>
      <c r="S1675" s="130" t="str">
        <f>IFERROR(N1675*'Emission Factors'!C$12+O1675*'Emission Factors'!C$19,"")</f>
        <v/>
      </c>
      <c r="T1675" s="130" t="str">
        <f>IFERROR(N1675*'Emission Factors'!C$13+O1675*'Emission Factors'!C$20,"")</f>
        <v/>
      </c>
      <c r="U1675" s="131" t="str">
        <f>IFERROR(IF(K1675="Residential",N1675*'Emission Factors'!$C$14+O1675*'Emission Factors'!$C$21,N1675*'Emission Factors'!$C$15+O1675*'Emission Factors'!$C$22),"")</f>
        <v/>
      </c>
    </row>
    <row r="1676" spans="2:21" ht="15" customHeight="1" x14ac:dyDescent="0.3">
      <c r="B1676" s="123"/>
      <c r="C1676" s="124"/>
      <c r="D1676" s="132"/>
      <c r="E1676" s="124"/>
      <c r="F1676" s="124"/>
      <c r="G1676" s="124"/>
      <c r="H1676" s="125"/>
      <c r="I1676" s="126"/>
      <c r="J1676" s="127"/>
      <c r="K1676" s="127"/>
      <c r="L1676" s="128" t="str">
        <f>IF(E1676+G1676=0,"",((E1676*'Emission Factors'!C$23)+(G1676*'Emission Factors'!$C$25)))</f>
        <v/>
      </c>
      <c r="M1676" s="128" t="str">
        <f>IF(E1676+G1676=0,"",((E1676*'Emission Factors'!C$24)+(G1676*'Emission Factors'!$C$26)))</f>
        <v/>
      </c>
      <c r="N1676" s="128" t="str">
        <f t="shared" si="75"/>
        <v/>
      </c>
      <c r="O1676" s="128" t="str">
        <f t="shared" si="76"/>
        <v/>
      </c>
      <c r="P1676" s="128" t="str">
        <f>IFERROR(N1676*'Emission Factors'!C$10+O1676*'Emission Factors'!C$17,"")</f>
        <v/>
      </c>
      <c r="Q1676" s="129" t="str">
        <f t="shared" si="77"/>
        <v/>
      </c>
      <c r="R1676" s="130" t="str">
        <f>IFERROR(N1676*'Emission Factors'!C$11+O1676*'Emission Factors'!C$18,"")</f>
        <v/>
      </c>
      <c r="S1676" s="130" t="str">
        <f>IFERROR(N1676*'Emission Factors'!C$12+O1676*'Emission Factors'!C$19,"")</f>
        <v/>
      </c>
      <c r="T1676" s="130" t="str">
        <f>IFERROR(N1676*'Emission Factors'!C$13+O1676*'Emission Factors'!C$20,"")</f>
        <v/>
      </c>
      <c r="U1676" s="131" t="str">
        <f>IFERROR(IF(K1676="Residential",N1676*'Emission Factors'!$C$14+O1676*'Emission Factors'!$C$21,N1676*'Emission Factors'!$C$15+O1676*'Emission Factors'!$C$22),"")</f>
        <v/>
      </c>
    </row>
    <row r="1677" spans="2:21" ht="15" customHeight="1" x14ac:dyDescent="0.3">
      <c r="B1677" s="123"/>
      <c r="C1677" s="124"/>
      <c r="D1677" s="132"/>
      <c r="E1677" s="124"/>
      <c r="F1677" s="124"/>
      <c r="G1677" s="124"/>
      <c r="H1677" s="125"/>
      <c r="I1677" s="126"/>
      <c r="J1677" s="127"/>
      <c r="K1677" s="127"/>
      <c r="L1677" s="128" t="str">
        <f>IF(E1677+G1677=0,"",((E1677*'Emission Factors'!C$23)+(G1677*'Emission Factors'!$C$25)))</f>
        <v/>
      </c>
      <c r="M1677" s="128" t="str">
        <f>IF(E1677+G1677=0,"",((E1677*'Emission Factors'!C$24)+(G1677*'Emission Factors'!$C$26)))</f>
        <v/>
      </c>
      <c r="N1677" s="128" t="str">
        <f t="shared" si="75"/>
        <v/>
      </c>
      <c r="O1677" s="128" t="str">
        <f t="shared" si="76"/>
        <v/>
      </c>
      <c r="P1677" s="128" t="str">
        <f>IFERROR(N1677*'Emission Factors'!C$10+O1677*'Emission Factors'!C$17,"")</f>
        <v/>
      </c>
      <c r="Q1677" s="129" t="str">
        <f t="shared" si="77"/>
        <v/>
      </c>
      <c r="R1677" s="130" t="str">
        <f>IFERROR(N1677*'Emission Factors'!C$11+O1677*'Emission Factors'!C$18,"")</f>
        <v/>
      </c>
      <c r="S1677" s="130" t="str">
        <f>IFERROR(N1677*'Emission Factors'!C$12+O1677*'Emission Factors'!C$19,"")</f>
        <v/>
      </c>
      <c r="T1677" s="130" t="str">
        <f>IFERROR(N1677*'Emission Factors'!C$13+O1677*'Emission Factors'!C$20,"")</f>
        <v/>
      </c>
      <c r="U1677" s="131" t="str">
        <f>IFERROR(IF(K1677="Residential",N1677*'Emission Factors'!$C$14+O1677*'Emission Factors'!$C$21,N1677*'Emission Factors'!$C$15+O1677*'Emission Factors'!$C$22),"")</f>
        <v/>
      </c>
    </row>
    <row r="1678" spans="2:21" ht="15" customHeight="1" x14ac:dyDescent="0.3">
      <c r="B1678" s="123"/>
      <c r="C1678" s="124"/>
      <c r="D1678" s="132"/>
      <c r="E1678" s="124"/>
      <c r="F1678" s="124"/>
      <c r="G1678" s="124"/>
      <c r="H1678" s="125"/>
      <c r="I1678" s="126"/>
      <c r="J1678" s="127"/>
      <c r="K1678" s="127"/>
      <c r="L1678" s="128" t="str">
        <f>IF(E1678+G1678=0,"",((E1678*'Emission Factors'!C$23)+(G1678*'Emission Factors'!$C$25)))</f>
        <v/>
      </c>
      <c r="M1678" s="128" t="str">
        <f>IF(E1678+G1678=0,"",((E1678*'Emission Factors'!C$24)+(G1678*'Emission Factors'!$C$26)))</f>
        <v/>
      </c>
      <c r="N1678" s="128" t="str">
        <f t="shared" si="75"/>
        <v/>
      </c>
      <c r="O1678" s="128" t="str">
        <f t="shared" si="76"/>
        <v/>
      </c>
      <c r="P1678" s="128" t="str">
        <f>IFERROR(N1678*'Emission Factors'!C$10+O1678*'Emission Factors'!C$17,"")</f>
        <v/>
      </c>
      <c r="Q1678" s="129" t="str">
        <f t="shared" si="77"/>
        <v/>
      </c>
      <c r="R1678" s="130" t="str">
        <f>IFERROR(N1678*'Emission Factors'!C$11+O1678*'Emission Factors'!C$18,"")</f>
        <v/>
      </c>
      <c r="S1678" s="130" t="str">
        <f>IFERROR(N1678*'Emission Factors'!C$12+O1678*'Emission Factors'!C$19,"")</f>
        <v/>
      </c>
      <c r="T1678" s="130" t="str">
        <f>IFERROR(N1678*'Emission Factors'!C$13+O1678*'Emission Factors'!C$20,"")</f>
        <v/>
      </c>
      <c r="U1678" s="131" t="str">
        <f>IFERROR(IF(K1678="Residential",N1678*'Emission Factors'!$C$14+O1678*'Emission Factors'!$C$21,N1678*'Emission Factors'!$C$15+O1678*'Emission Factors'!$C$22),"")</f>
        <v/>
      </c>
    </row>
    <row r="1679" spans="2:21" ht="15" customHeight="1" x14ac:dyDescent="0.3">
      <c r="B1679" s="123"/>
      <c r="C1679" s="124"/>
      <c r="D1679" s="132"/>
      <c r="E1679" s="124"/>
      <c r="F1679" s="124"/>
      <c r="G1679" s="124"/>
      <c r="H1679" s="125"/>
      <c r="I1679" s="126"/>
      <c r="J1679" s="127"/>
      <c r="K1679" s="127"/>
      <c r="L1679" s="128" t="str">
        <f>IF(E1679+G1679=0,"",((E1679*'Emission Factors'!C$23)+(G1679*'Emission Factors'!$C$25)))</f>
        <v/>
      </c>
      <c r="M1679" s="128" t="str">
        <f>IF(E1679+G1679=0,"",((E1679*'Emission Factors'!C$24)+(G1679*'Emission Factors'!$C$26)))</f>
        <v/>
      </c>
      <c r="N1679" s="128" t="str">
        <f t="shared" ref="N1679:N1742" si="78">IFERROR(L1679*J1679,"")</f>
        <v/>
      </c>
      <c r="O1679" s="128" t="str">
        <f t="shared" ref="O1679:O1742" si="79">IFERROR(M1679*J1679,"")</f>
        <v/>
      </c>
      <c r="P1679" s="128" t="str">
        <f>IFERROR(N1679*'Emission Factors'!C$10+O1679*'Emission Factors'!C$17,"")</f>
        <v/>
      </c>
      <c r="Q1679" s="129" t="str">
        <f t="shared" ref="Q1679:Q1742" si="80">IFERROR(P1679/I1679,"")</f>
        <v/>
      </c>
      <c r="R1679" s="130" t="str">
        <f>IFERROR(N1679*'Emission Factors'!C$11+O1679*'Emission Factors'!C$18,"")</f>
        <v/>
      </c>
      <c r="S1679" s="130" t="str">
        <f>IFERROR(N1679*'Emission Factors'!C$12+O1679*'Emission Factors'!C$19,"")</f>
        <v/>
      </c>
      <c r="T1679" s="130" t="str">
        <f>IFERROR(N1679*'Emission Factors'!C$13+O1679*'Emission Factors'!C$20,"")</f>
        <v/>
      </c>
      <c r="U1679" s="131" t="str">
        <f>IFERROR(IF(K1679="Residential",N1679*'Emission Factors'!$C$14+O1679*'Emission Factors'!$C$21,N1679*'Emission Factors'!$C$15+O1679*'Emission Factors'!$C$22),"")</f>
        <v/>
      </c>
    </row>
    <row r="1680" spans="2:21" ht="15" customHeight="1" x14ac:dyDescent="0.3">
      <c r="B1680" s="123"/>
      <c r="C1680" s="124"/>
      <c r="D1680" s="132"/>
      <c r="E1680" s="124"/>
      <c r="F1680" s="124"/>
      <c r="G1680" s="124"/>
      <c r="H1680" s="125"/>
      <c r="I1680" s="126"/>
      <c r="J1680" s="127"/>
      <c r="K1680" s="127"/>
      <c r="L1680" s="128" t="str">
        <f>IF(E1680+G1680=0,"",((E1680*'Emission Factors'!C$23)+(G1680*'Emission Factors'!$C$25)))</f>
        <v/>
      </c>
      <c r="M1680" s="128" t="str">
        <f>IF(E1680+G1680=0,"",((E1680*'Emission Factors'!C$24)+(G1680*'Emission Factors'!$C$26)))</f>
        <v/>
      </c>
      <c r="N1680" s="128" t="str">
        <f t="shared" si="78"/>
        <v/>
      </c>
      <c r="O1680" s="128" t="str">
        <f t="shared" si="79"/>
        <v/>
      </c>
      <c r="P1680" s="128" t="str">
        <f>IFERROR(N1680*'Emission Factors'!C$10+O1680*'Emission Factors'!C$17,"")</f>
        <v/>
      </c>
      <c r="Q1680" s="129" t="str">
        <f t="shared" si="80"/>
        <v/>
      </c>
      <c r="R1680" s="130" t="str">
        <f>IFERROR(N1680*'Emission Factors'!C$11+O1680*'Emission Factors'!C$18,"")</f>
        <v/>
      </c>
      <c r="S1680" s="130" t="str">
        <f>IFERROR(N1680*'Emission Factors'!C$12+O1680*'Emission Factors'!C$19,"")</f>
        <v/>
      </c>
      <c r="T1680" s="130" t="str">
        <f>IFERROR(N1680*'Emission Factors'!C$13+O1680*'Emission Factors'!C$20,"")</f>
        <v/>
      </c>
      <c r="U1680" s="131" t="str">
        <f>IFERROR(IF(K1680="Residential",N1680*'Emission Factors'!$C$14+O1680*'Emission Factors'!$C$21,N1680*'Emission Factors'!$C$15+O1680*'Emission Factors'!$C$22),"")</f>
        <v/>
      </c>
    </row>
    <row r="1681" spans="2:21" ht="15" customHeight="1" x14ac:dyDescent="0.3">
      <c r="B1681" s="123"/>
      <c r="C1681" s="124"/>
      <c r="D1681" s="132"/>
      <c r="E1681" s="124"/>
      <c r="F1681" s="124"/>
      <c r="G1681" s="124"/>
      <c r="H1681" s="125"/>
      <c r="I1681" s="126"/>
      <c r="J1681" s="127"/>
      <c r="K1681" s="127"/>
      <c r="L1681" s="128" t="str">
        <f>IF(E1681+G1681=0,"",((E1681*'Emission Factors'!C$23)+(G1681*'Emission Factors'!$C$25)))</f>
        <v/>
      </c>
      <c r="M1681" s="128" t="str">
        <f>IF(E1681+G1681=0,"",((E1681*'Emission Factors'!C$24)+(G1681*'Emission Factors'!$C$26)))</f>
        <v/>
      </c>
      <c r="N1681" s="128" t="str">
        <f t="shared" si="78"/>
        <v/>
      </c>
      <c r="O1681" s="128" t="str">
        <f t="shared" si="79"/>
        <v/>
      </c>
      <c r="P1681" s="128" t="str">
        <f>IFERROR(N1681*'Emission Factors'!C$10+O1681*'Emission Factors'!C$17,"")</f>
        <v/>
      </c>
      <c r="Q1681" s="129" t="str">
        <f t="shared" si="80"/>
        <v/>
      </c>
      <c r="R1681" s="130" t="str">
        <f>IFERROR(N1681*'Emission Factors'!C$11+O1681*'Emission Factors'!C$18,"")</f>
        <v/>
      </c>
      <c r="S1681" s="130" t="str">
        <f>IFERROR(N1681*'Emission Factors'!C$12+O1681*'Emission Factors'!C$19,"")</f>
        <v/>
      </c>
      <c r="T1681" s="130" t="str">
        <f>IFERROR(N1681*'Emission Factors'!C$13+O1681*'Emission Factors'!C$20,"")</f>
        <v/>
      </c>
      <c r="U1681" s="131" t="str">
        <f>IFERROR(IF(K1681="Residential",N1681*'Emission Factors'!$C$14+O1681*'Emission Factors'!$C$21,N1681*'Emission Factors'!$C$15+O1681*'Emission Factors'!$C$22),"")</f>
        <v/>
      </c>
    </row>
    <row r="1682" spans="2:21" ht="15" customHeight="1" x14ac:dyDescent="0.3">
      <c r="B1682" s="123"/>
      <c r="C1682" s="124"/>
      <c r="D1682" s="132"/>
      <c r="E1682" s="124"/>
      <c r="F1682" s="124"/>
      <c r="G1682" s="124"/>
      <c r="H1682" s="125"/>
      <c r="I1682" s="126"/>
      <c r="J1682" s="127"/>
      <c r="K1682" s="127"/>
      <c r="L1682" s="128" t="str">
        <f>IF(E1682+G1682=0,"",((E1682*'Emission Factors'!C$23)+(G1682*'Emission Factors'!$C$25)))</f>
        <v/>
      </c>
      <c r="M1682" s="128" t="str">
        <f>IF(E1682+G1682=0,"",((E1682*'Emission Factors'!C$24)+(G1682*'Emission Factors'!$C$26)))</f>
        <v/>
      </c>
      <c r="N1682" s="128" t="str">
        <f t="shared" si="78"/>
        <v/>
      </c>
      <c r="O1682" s="128" t="str">
        <f t="shared" si="79"/>
        <v/>
      </c>
      <c r="P1682" s="128" t="str">
        <f>IFERROR(N1682*'Emission Factors'!C$10+O1682*'Emission Factors'!C$17,"")</f>
        <v/>
      </c>
      <c r="Q1682" s="129" t="str">
        <f t="shared" si="80"/>
        <v/>
      </c>
      <c r="R1682" s="130" t="str">
        <f>IFERROR(N1682*'Emission Factors'!C$11+O1682*'Emission Factors'!C$18,"")</f>
        <v/>
      </c>
      <c r="S1682" s="130" t="str">
        <f>IFERROR(N1682*'Emission Factors'!C$12+O1682*'Emission Factors'!C$19,"")</f>
        <v/>
      </c>
      <c r="T1682" s="130" t="str">
        <f>IFERROR(N1682*'Emission Factors'!C$13+O1682*'Emission Factors'!C$20,"")</f>
        <v/>
      </c>
      <c r="U1682" s="131" t="str">
        <f>IFERROR(IF(K1682="Residential",N1682*'Emission Factors'!$C$14+O1682*'Emission Factors'!$C$21,N1682*'Emission Factors'!$C$15+O1682*'Emission Factors'!$C$22),"")</f>
        <v/>
      </c>
    </row>
    <row r="1683" spans="2:21" ht="15" customHeight="1" x14ac:dyDescent="0.3">
      <c r="B1683" s="123"/>
      <c r="C1683" s="124"/>
      <c r="D1683" s="132"/>
      <c r="E1683" s="124"/>
      <c r="F1683" s="124"/>
      <c r="G1683" s="124"/>
      <c r="H1683" s="125"/>
      <c r="I1683" s="126"/>
      <c r="J1683" s="127"/>
      <c r="K1683" s="127"/>
      <c r="L1683" s="128" t="str">
        <f>IF(E1683+G1683=0,"",((E1683*'Emission Factors'!C$23)+(G1683*'Emission Factors'!$C$25)))</f>
        <v/>
      </c>
      <c r="M1683" s="128" t="str">
        <f>IF(E1683+G1683=0,"",((E1683*'Emission Factors'!C$24)+(G1683*'Emission Factors'!$C$26)))</f>
        <v/>
      </c>
      <c r="N1683" s="128" t="str">
        <f t="shared" si="78"/>
        <v/>
      </c>
      <c r="O1683" s="128" t="str">
        <f t="shared" si="79"/>
        <v/>
      </c>
      <c r="P1683" s="128" t="str">
        <f>IFERROR(N1683*'Emission Factors'!C$10+O1683*'Emission Factors'!C$17,"")</f>
        <v/>
      </c>
      <c r="Q1683" s="129" t="str">
        <f t="shared" si="80"/>
        <v/>
      </c>
      <c r="R1683" s="130" t="str">
        <f>IFERROR(N1683*'Emission Factors'!C$11+O1683*'Emission Factors'!C$18,"")</f>
        <v/>
      </c>
      <c r="S1683" s="130" t="str">
        <f>IFERROR(N1683*'Emission Factors'!C$12+O1683*'Emission Factors'!C$19,"")</f>
        <v/>
      </c>
      <c r="T1683" s="130" t="str">
        <f>IFERROR(N1683*'Emission Factors'!C$13+O1683*'Emission Factors'!C$20,"")</f>
        <v/>
      </c>
      <c r="U1683" s="131" t="str">
        <f>IFERROR(IF(K1683="Residential",N1683*'Emission Factors'!$C$14+O1683*'Emission Factors'!$C$21,N1683*'Emission Factors'!$C$15+O1683*'Emission Factors'!$C$22),"")</f>
        <v/>
      </c>
    </row>
    <row r="1684" spans="2:21" ht="15" customHeight="1" x14ac:dyDescent="0.3">
      <c r="B1684" s="123"/>
      <c r="C1684" s="124"/>
      <c r="D1684" s="132"/>
      <c r="E1684" s="124"/>
      <c r="F1684" s="124"/>
      <c r="G1684" s="124"/>
      <c r="H1684" s="125"/>
      <c r="I1684" s="126"/>
      <c r="J1684" s="127"/>
      <c r="K1684" s="127"/>
      <c r="L1684" s="128" t="str">
        <f>IF(E1684+G1684=0,"",((E1684*'Emission Factors'!C$23)+(G1684*'Emission Factors'!$C$25)))</f>
        <v/>
      </c>
      <c r="M1684" s="128" t="str">
        <f>IF(E1684+G1684=0,"",((E1684*'Emission Factors'!C$24)+(G1684*'Emission Factors'!$C$26)))</f>
        <v/>
      </c>
      <c r="N1684" s="128" t="str">
        <f t="shared" si="78"/>
        <v/>
      </c>
      <c r="O1684" s="128" t="str">
        <f t="shared" si="79"/>
        <v/>
      </c>
      <c r="P1684" s="128" t="str">
        <f>IFERROR(N1684*'Emission Factors'!C$10+O1684*'Emission Factors'!C$17,"")</f>
        <v/>
      </c>
      <c r="Q1684" s="129" t="str">
        <f t="shared" si="80"/>
        <v/>
      </c>
      <c r="R1684" s="130" t="str">
        <f>IFERROR(N1684*'Emission Factors'!C$11+O1684*'Emission Factors'!C$18,"")</f>
        <v/>
      </c>
      <c r="S1684" s="130" t="str">
        <f>IFERROR(N1684*'Emission Factors'!C$12+O1684*'Emission Factors'!C$19,"")</f>
        <v/>
      </c>
      <c r="T1684" s="130" t="str">
        <f>IFERROR(N1684*'Emission Factors'!C$13+O1684*'Emission Factors'!C$20,"")</f>
        <v/>
      </c>
      <c r="U1684" s="131" t="str">
        <f>IFERROR(IF(K1684="Residential",N1684*'Emission Factors'!$C$14+O1684*'Emission Factors'!$C$21,N1684*'Emission Factors'!$C$15+O1684*'Emission Factors'!$C$22),"")</f>
        <v/>
      </c>
    </row>
    <row r="1685" spans="2:21" ht="15" customHeight="1" x14ac:dyDescent="0.3">
      <c r="B1685" s="123"/>
      <c r="C1685" s="124"/>
      <c r="D1685" s="132"/>
      <c r="E1685" s="124"/>
      <c r="F1685" s="124"/>
      <c r="G1685" s="124"/>
      <c r="H1685" s="125"/>
      <c r="I1685" s="126"/>
      <c r="J1685" s="127"/>
      <c r="K1685" s="127"/>
      <c r="L1685" s="128" t="str">
        <f>IF(E1685+G1685=0,"",((E1685*'Emission Factors'!C$23)+(G1685*'Emission Factors'!$C$25)))</f>
        <v/>
      </c>
      <c r="M1685" s="128" t="str">
        <f>IF(E1685+G1685=0,"",((E1685*'Emission Factors'!C$24)+(G1685*'Emission Factors'!$C$26)))</f>
        <v/>
      </c>
      <c r="N1685" s="128" t="str">
        <f t="shared" si="78"/>
        <v/>
      </c>
      <c r="O1685" s="128" t="str">
        <f t="shared" si="79"/>
        <v/>
      </c>
      <c r="P1685" s="128" t="str">
        <f>IFERROR(N1685*'Emission Factors'!C$10+O1685*'Emission Factors'!C$17,"")</f>
        <v/>
      </c>
      <c r="Q1685" s="129" t="str">
        <f t="shared" si="80"/>
        <v/>
      </c>
      <c r="R1685" s="130" t="str">
        <f>IFERROR(N1685*'Emission Factors'!C$11+O1685*'Emission Factors'!C$18,"")</f>
        <v/>
      </c>
      <c r="S1685" s="130" t="str">
        <f>IFERROR(N1685*'Emission Factors'!C$12+O1685*'Emission Factors'!C$19,"")</f>
        <v/>
      </c>
      <c r="T1685" s="130" t="str">
        <f>IFERROR(N1685*'Emission Factors'!C$13+O1685*'Emission Factors'!C$20,"")</f>
        <v/>
      </c>
      <c r="U1685" s="131" t="str">
        <f>IFERROR(IF(K1685="Residential",N1685*'Emission Factors'!$C$14+O1685*'Emission Factors'!$C$21,N1685*'Emission Factors'!$C$15+O1685*'Emission Factors'!$C$22),"")</f>
        <v/>
      </c>
    </row>
    <row r="1686" spans="2:21" ht="15" customHeight="1" x14ac:dyDescent="0.3">
      <c r="B1686" s="123"/>
      <c r="C1686" s="124"/>
      <c r="D1686" s="132"/>
      <c r="E1686" s="124"/>
      <c r="F1686" s="124"/>
      <c r="G1686" s="124"/>
      <c r="H1686" s="125"/>
      <c r="I1686" s="126"/>
      <c r="J1686" s="127"/>
      <c r="K1686" s="127"/>
      <c r="L1686" s="128" t="str">
        <f>IF(E1686+G1686=0,"",((E1686*'Emission Factors'!C$23)+(G1686*'Emission Factors'!$C$25)))</f>
        <v/>
      </c>
      <c r="M1686" s="128" t="str">
        <f>IF(E1686+G1686=0,"",((E1686*'Emission Factors'!C$24)+(G1686*'Emission Factors'!$C$26)))</f>
        <v/>
      </c>
      <c r="N1686" s="128" t="str">
        <f t="shared" si="78"/>
        <v/>
      </c>
      <c r="O1686" s="128" t="str">
        <f t="shared" si="79"/>
        <v/>
      </c>
      <c r="P1686" s="128" t="str">
        <f>IFERROR(N1686*'Emission Factors'!C$10+O1686*'Emission Factors'!C$17,"")</f>
        <v/>
      </c>
      <c r="Q1686" s="129" t="str">
        <f t="shared" si="80"/>
        <v/>
      </c>
      <c r="R1686" s="130" t="str">
        <f>IFERROR(N1686*'Emission Factors'!C$11+O1686*'Emission Factors'!C$18,"")</f>
        <v/>
      </c>
      <c r="S1686" s="130" t="str">
        <f>IFERROR(N1686*'Emission Factors'!C$12+O1686*'Emission Factors'!C$19,"")</f>
        <v/>
      </c>
      <c r="T1686" s="130" t="str">
        <f>IFERROR(N1686*'Emission Factors'!C$13+O1686*'Emission Factors'!C$20,"")</f>
        <v/>
      </c>
      <c r="U1686" s="131" t="str">
        <f>IFERROR(IF(K1686="Residential",N1686*'Emission Factors'!$C$14+O1686*'Emission Factors'!$C$21,N1686*'Emission Factors'!$C$15+O1686*'Emission Factors'!$C$22),"")</f>
        <v/>
      </c>
    </row>
    <row r="1687" spans="2:21" ht="15" customHeight="1" x14ac:dyDescent="0.3">
      <c r="B1687" s="123"/>
      <c r="C1687" s="124"/>
      <c r="D1687" s="132"/>
      <c r="E1687" s="124"/>
      <c r="F1687" s="124"/>
      <c r="G1687" s="124"/>
      <c r="H1687" s="125"/>
      <c r="I1687" s="126"/>
      <c r="J1687" s="127"/>
      <c r="K1687" s="127"/>
      <c r="L1687" s="128" t="str">
        <f>IF(E1687+G1687=0,"",((E1687*'Emission Factors'!C$23)+(G1687*'Emission Factors'!$C$25)))</f>
        <v/>
      </c>
      <c r="M1687" s="128" t="str">
        <f>IF(E1687+G1687=0,"",((E1687*'Emission Factors'!C$24)+(G1687*'Emission Factors'!$C$26)))</f>
        <v/>
      </c>
      <c r="N1687" s="128" t="str">
        <f t="shared" si="78"/>
        <v/>
      </c>
      <c r="O1687" s="128" t="str">
        <f t="shared" si="79"/>
        <v/>
      </c>
      <c r="P1687" s="128" t="str">
        <f>IFERROR(N1687*'Emission Factors'!C$10+O1687*'Emission Factors'!C$17,"")</f>
        <v/>
      </c>
      <c r="Q1687" s="129" t="str">
        <f t="shared" si="80"/>
        <v/>
      </c>
      <c r="R1687" s="130" t="str">
        <f>IFERROR(N1687*'Emission Factors'!C$11+O1687*'Emission Factors'!C$18,"")</f>
        <v/>
      </c>
      <c r="S1687" s="130" t="str">
        <f>IFERROR(N1687*'Emission Factors'!C$12+O1687*'Emission Factors'!C$19,"")</f>
        <v/>
      </c>
      <c r="T1687" s="130" t="str">
        <f>IFERROR(N1687*'Emission Factors'!C$13+O1687*'Emission Factors'!C$20,"")</f>
        <v/>
      </c>
      <c r="U1687" s="131" t="str">
        <f>IFERROR(IF(K1687="Residential",N1687*'Emission Factors'!$C$14+O1687*'Emission Factors'!$C$21,N1687*'Emission Factors'!$C$15+O1687*'Emission Factors'!$C$22),"")</f>
        <v/>
      </c>
    </row>
    <row r="1688" spans="2:21" ht="15" customHeight="1" x14ac:dyDescent="0.3">
      <c r="B1688" s="123"/>
      <c r="C1688" s="124"/>
      <c r="D1688" s="132"/>
      <c r="E1688" s="124"/>
      <c r="F1688" s="124"/>
      <c r="G1688" s="124"/>
      <c r="H1688" s="125"/>
      <c r="I1688" s="126"/>
      <c r="J1688" s="127"/>
      <c r="K1688" s="127"/>
      <c r="L1688" s="128" t="str">
        <f>IF(E1688+G1688=0,"",((E1688*'Emission Factors'!C$23)+(G1688*'Emission Factors'!$C$25)))</f>
        <v/>
      </c>
      <c r="M1688" s="128" t="str">
        <f>IF(E1688+G1688=0,"",((E1688*'Emission Factors'!C$24)+(G1688*'Emission Factors'!$C$26)))</f>
        <v/>
      </c>
      <c r="N1688" s="128" t="str">
        <f t="shared" si="78"/>
        <v/>
      </c>
      <c r="O1688" s="128" t="str">
        <f t="shared" si="79"/>
        <v/>
      </c>
      <c r="P1688" s="128" t="str">
        <f>IFERROR(N1688*'Emission Factors'!C$10+O1688*'Emission Factors'!C$17,"")</f>
        <v/>
      </c>
      <c r="Q1688" s="129" t="str">
        <f t="shared" si="80"/>
        <v/>
      </c>
      <c r="R1688" s="130" t="str">
        <f>IFERROR(N1688*'Emission Factors'!C$11+O1688*'Emission Factors'!C$18,"")</f>
        <v/>
      </c>
      <c r="S1688" s="130" t="str">
        <f>IFERROR(N1688*'Emission Factors'!C$12+O1688*'Emission Factors'!C$19,"")</f>
        <v/>
      </c>
      <c r="T1688" s="130" t="str">
        <f>IFERROR(N1688*'Emission Factors'!C$13+O1688*'Emission Factors'!C$20,"")</f>
        <v/>
      </c>
      <c r="U1688" s="131" t="str">
        <f>IFERROR(IF(K1688="Residential",N1688*'Emission Factors'!$C$14+O1688*'Emission Factors'!$C$21,N1688*'Emission Factors'!$C$15+O1688*'Emission Factors'!$C$22),"")</f>
        <v/>
      </c>
    </row>
    <row r="1689" spans="2:21" ht="15" customHeight="1" x14ac:dyDescent="0.3">
      <c r="B1689" s="123"/>
      <c r="C1689" s="124"/>
      <c r="D1689" s="132"/>
      <c r="E1689" s="124"/>
      <c r="F1689" s="124"/>
      <c r="G1689" s="124"/>
      <c r="H1689" s="125"/>
      <c r="I1689" s="126"/>
      <c r="J1689" s="127"/>
      <c r="K1689" s="127"/>
      <c r="L1689" s="128" t="str">
        <f>IF(E1689+G1689=0,"",((E1689*'Emission Factors'!C$23)+(G1689*'Emission Factors'!$C$25)))</f>
        <v/>
      </c>
      <c r="M1689" s="128" t="str">
        <f>IF(E1689+G1689=0,"",((E1689*'Emission Factors'!C$24)+(G1689*'Emission Factors'!$C$26)))</f>
        <v/>
      </c>
      <c r="N1689" s="128" t="str">
        <f t="shared" si="78"/>
        <v/>
      </c>
      <c r="O1689" s="128" t="str">
        <f t="shared" si="79"/>
        <v/>
      </c>
      <c r="P1689" s="128" t="str">
        <f>IFERROR(N1689*'Emission Factors'!C$10+O1689*'Emission Factors'!C$17,"")</f>
        <v/>
      </c>
      <c r="Q1689" s="129" t="str">
        <f t="shared" si="80"/>
        <v/>
      </c>
      <c r="R1689" s="130" t="str">
        <f>IFERROR(N1689*'Emission Factors'!C$11+O1689*'Emission Factors'!C$18,"")</f>
        <v/>
      </c>
      <c r="S1689" s="130" t="str">
        <f>IFERROR(N1689*'Emission Factors'!C$12+O1689*'Emission Factors'!C$19,"")</f>
        <v/>
      </c>
      <c r="T1689" s="130" t="str">
        <f>IFERROR(N1689*'Emission Factors'!C$13+O1689*'Emission Factors'!C$20,"")</f>
        <v/>
      </c>
      <c r="U1689" s="131" t="str">
        <f>IFERROR(IF(K1689="Residential",N1689*'Emission Factors'!$C$14+O1689*'Emission Factors'!$C$21,N1689*'Emission Factors'!$C$15+O1689*'Emission Factors'!$C$22),"")</f>
        <v/>
      </c>
    </row>
    <row r="1690" spans="2:21" ht="15" customHeight="1" x14ac:dyDescent="0.3">
      <c r="B1690" s="123"/>
      <c r="C1690" s="124"/>
      <c r="D1690" s="132"/>
      <c r="E1690" s="124"/>
      <c r="F1690" s="124"/>
      <c r="G1690" s="124"/>
      <c r="H1690" s="125"/>
      <c r="I1690" s="126"/>
      <c r="J1690" s="127"/>
      <c r="K1690" s="127"/>
      <c r="L1690" s="128" t="str">
        <f>IF(E1690+G1690=0,"",((E1690*'Emission Factors'!C$23)+(G1690*'Emission Factors'!$C$25)))</f>
        <v/>
      </c>
      <c r="M1690" s="128" t="str">
        <f>IF(E1690+G1690=0,"",((E1690*'Emission Factors'!C$24)+(G1690*'Emission Factors'!$C$26)))</f>
        <v/>
      </c>
      <c r="N1690" s="128" t="str">
        <f t="shared" si="78"/>
        <v/>
      </c>
      <c r="O1690" s="128" t="str">
        <f t="shared" si="79"/>
        <v/>
      </c>
      <c r="P1690" s="128" t="str">
        <f>IFERROR(N1690*'Emission Factors'!C$10+O1690*'Emission Factors'!C$17,"")</f>
        <v/>
      </c>
      <c r="Q1690" s="129" t="str">
        <f t="shared" si="80"/>
        <v/>
      </c>
      <c r="R1690" s="130" t="str">
        <f>IFERROR(N1690*'Emission Factors'!C$11+O1690*'Emission Factors'!C$18,"")</f>
        <v/>
      </c>
      <c r="S1690" s="130" t="str">
        <f>IFERROR(N1690*'Emission Factors'!C$12+O1690*'Emission Factors'!C$19,"")</f>
        <v/>
      </c>
      <c r="T1690" s="130" t="str">
        <f>IFERROR(N1690*'Emission Factors'!C$13+O1690*'Emission Factors'!C$20,"")</f>
        <v/>
      </c>
      <c r="U1690" s="131" t="str">
        <f>IFERROR(IF(K1690="Residential",N1690*'Emission Factors'!$C$14+O1690*'Emission Factors'!$C$21,N1690*'Emission Factors'!$C$15+O1690*'Emission Factors'!$C$22),"")</f>
        <v/>
      </c>
    </row>
    <row r="1691" spans="2:21" ht="15" customHeight="1" x14ac:dyDescent="0.3">
      <c r="B1691" s="123"/>
      <c r="C1691" s="124"/>
      <c r="D1691" s="132"/>
      <c r="E1691" s="124"/>
      <c r="F1691" s="124"/>
      <c r="G1691" s="124"/>
      <c r="H1691" s="125"/>
      <c r="I1691" s="126"/>
      <c r="J1691" s="127"/>
      <c r="K1691" s="127"/>
      <c r="L1691" s="128" t="str">
        <f>IF(E1691+G1691=0,"",((E1691*'Emission Factors'!C$23)+(G1691*'Emission Factors'!$C$25)))</f>
        <v/>
      </c>
      <c r="M1691" s="128" t="str">
        <f>IF(E1691+G1691=0,"",((E1691*'Emission Factors'!C$24)+(G1691*'Emission Factors'!$C$26)))</f>
        <v/>
      </c>
      <c r="N1691" s="128" t="str">
        <f t="shared" si="78"/>
        <v/>
      </c>
      <c r="O1691" s="128" t="str">
        <f t="shared" si="79"/>
        <v/>
      </c>
      <c r="P1691" s="128" t="str">
        <f>IFERROR(N1691*'Emission Factors'!C$10+O1691*'Emission Factors'!C$17,"")</f>
        <v/>
      </c>
      <c r="Q1691" s="129" t="str">
        <f t="shared" si="80"/>
        <v/>
      </c>
      <c r="R1691" s="130" t="str">
        <f>IFERROR(N1691*'Emission Factors'!C$11+O1691*'Emission Factors'!C$18,"")</f>
        <v/>
      </c>
      <c r="S1691" s="130" t="str">
        <f>IFERROR(N1691*'Emission Factors'!C$12+O1691*'Emission Factors'!C$19,"")</f>
        <v/>
      </c>
      <c r="T1691" s="130" t="str">
        <f>IFERROR(N1691*'Emission Factors'!C$13+O1691*'Emission Factors'!C$20,"")</f>
        <v/>
      </c>
      <c r="U1691" s="131" t="str">
        <f>IFERROR(IF(K1691="Residential",N1691*'Emission Factors'!$C$14+O1691*'Emission Factors'!$C$21,N1691*'Emission Factors'!$C$15+O1691*'Emission Factors'!$C$22),"")</f>
        <v/>
      </c>
    </row>
    <row r="1692" spans="2:21" ht="15" customHeight="1" x14ac:dyDescent="0.3">
      <c r="B1692" s="123"/>
      <c r="C1692" s="124"/>
      <c r="D1692" s="132"/>
      <c r="E1692" s="124"/>
      <c r="F1692" s="124"/>
      <c r="G1692" s="124"/>
      <c r="H1692" s="125"/>
      <c r="I1692" s="126"/>
      <c r="J1692" s="127"/>
      <c r="K1692" s="127"/>
      <c r="L1692" s="128" t="str">
        <f>IF(E1692+G1692=0,"",((E1692*'Emission Factors'!C$23)+(G1692*'Emission Factors'!$C$25)))</f>
        <v/>
      </c>
      <c r="M1692" s="128" t="str">
        <f>IF(E1692+G1692=0,"",((E1692*'Emission Factors'!C$24)+(G1692*'Emission Factors'!$C$26)))</f>
        <v/>
      </c>
      <c r="N1692" s="128" t="str">
        <f t="shared" si="78"/>
        <v/>
      </c>
      <c r="O1692" s="128" t="str">
        <f t="shared" si="79"/>
        <v/>
      </c>
      <c r="P1692" s="128" t="str">
        <f>IFERROR(N1692*'Emission Factors'!C$10+O1692*'Emission Factors'!C$17,"")</f>
        <v/>
      </c>
      <c r="Q1692" s="129" t="str">
        <f t="shared" si="80"/>
        <v/>
      </c>
      <c r="R1692" s="130" t="str">
        <f>IFERROR(N1692*'Emission Factors'!C$11+O1692*'Emission Factors'!C$18,"")</f>
        <v/>
      </c>
      <c r="S1692" s="130" t="str">
        <f>IFERROR(N1692*'Emission Factors'!C$12+O1692*'Emission Factors'!C$19,"")</f>
        <v/>
      </c>
      <c r="T1692" s="130" t="str">
        <f>IFERROR(N1692*'Emission Factors'!C$13+O1692*'Emission Factors'!C$20,"")</f>
        <v/>
      </c>
      <c r="U1692" s="131" t="str">
        <f>IFERROR(IF(K1692="Residential",N1692*'Emission Factors'!$C$14+O1692*'Emission Factors'!$C$21,N1692*'Emission Factors'!$C$15+O1692*'Emission Factors'!$C$22),"")</f>
        <v/>
      </c>
    </row>
    <row r="1693" spans="2:21" ht="15" customHeight="1" x14ac:dyDescent="0.3">
      <c r="B1693" s="123"/>
      <c r="C1693" s="124"/>
      <c r="D1693" s="132"/>
      <c r="E1693" s="124"/>
      <c r="F1693" s="124"/>
      <c r="G1693" s="124"/>
      <c r="H1693" s="125"/>
      <c r="I1693" s="126"/>
      <c r="J1693" s="127"/>
      <c r="K1693" s="127"/>
      <c r="L1693" s="128" t="str">
        <f>IF(E1693+G1693=0,"",((E1693*'Emission Factors'!C$23)+(G1693*'Emission Factors'!$C$25)))</f>
        <v/>
      </c>
      <c r="M1693" s="128" t="str">
        <f>IF(E1693+G1693=0,"",((E1693*'Emission Factors'!C$24)+(G1693*'Emission Factors'!$C$26)))</f>
        <v/>
      </c>
      <c r="N1693" s="128" t="str">
        <f t="shared" si="78"/>
        <v/>
      </c>
      <c r="O1693" s="128" t="str">
        <f t="shared" si="79"/>
        <v/>
      </c>
      <c r="P1693" s="128" t="str">
        <f>IFERROR(N1693*'Emission Factors'!C$10+O1693*'Emission Factors'!C$17,"")</f>
        <v/>
      </c>
      <c r="Q1693" s="129" t="str">
        <f t="shared" si="80"/>
        <v/>
      </c>
      <c r="R1693" s="130" t="str">
        <f>IFERROR(N1693*'Emission Factors'!C$11+O1693*'Emission Factors'!C$18,"")</f>
        <v/>
      </c>
      <c r="S1693" s="130" t="str">
        <f>IFERROR(N1693*'Emission Factors'!C$12+O1693*'Emission Factors'!C$19,"")</f>
        <v/>
      </c>
      <c r="T1693" s="130" t="str">
        <f>IFERROR(N1693*'Emission Factors'!C$13+O1693*'Emission Factors'!C$20,"")</f>
        <v/>
      </c>
      <c r="U1693" s="131" t="str">
        <f>IFERROR(IF(K1693="Residential",N1693*'Emission Factors'!$C$14+O1693*'Emission Factors'!$C$21,N1693*'Emission Factors'!$C$15+O1693*'Emission Factors'!$C$22),"")</f>
        <v/>
      </c>
    </row>
    <row r="1694" spans="2:21" ht="15" customHeight="1" x14ac:dyDescent="0.3">
      <c r="B1694" s="123"/>
      <c r="C1694" s="124"/>
      <c r="D1694" s="132"/>
      <c r="E1694" s="124"/>
      <c r="F1694" s="124"/>
      <c r="G1694" s="124"/>
      <c r="H1694" s="125"/>
      <c r="I1694" s="126"/>
      <c r="J1694" s="127"/>
      <c r="K1694" s="127"/>
      <c r="L1694" s="128" t="str">
        <f>IF(E1694+G1694=0,"",((E1694*'Emission Factors'!C$23)+(G1694*'Emission Factors'!$C$25)))</f>
        <v/>
      </c>
      <c r="M1694" s="128" t="str">
        <f>IF(E1694+G1694=0,"",((E1694*'Emission Factors'!C$24)+(G1694*'Emission Factors'!$C$26)))</f>
        <v/>
      </c>
      <c r="N1694" s="128" t="str">
        <f t="shared" si="78"/>
        <v/>
      </c>
      <c r="O1694" s="128" t="str">
        <f t="shared" si="79"/>
        <v/>
      </c>
      <c r="P1694" s="128" t="str">
        <f>IFERROR(N1694*'Emission Factors'!C$10+O1694*'Emission Factors'!C$17,"")</f>
        <v/>
      </c>
      <c r="Q1694" s="129" t="str">
        <f t="shared" si="80"/>
        <v/>
      </c>
      <c r="R1694" s="130" t="str">
        <f>IFERROR(N1694*'Emission Factors'!C$11+O1694*'Emission Factors'!C$18,"")</f>
        <v/>
      </c>
      <c r="S1694" s="130" t="str">
        <f>IFERROR(N1694*'Emission Factors'!C$12+O1694*'Emission Factors'!C$19,"")</f>
        <v/>
      </c>
      <c r="T1694" s="130" t="str">
        <f>IFERROR(N1694*'Emission Factors'!C$13+O1694*'Emission Factors'!C$20,"")</f>
        <v/>
      </c>
      <c r="U1694" s="131" t="str">
        <f>IFERROR(IF(K1694="Residential",N1694*'Emission Factors'!$C$14+O1694*'Emission Factors'!$C$21,N1694*'Emission Factors'!$C$15+O1694*'Emission Factors'!$C$22),"")</f>
        <v/>
      </c>
    </row>
    <row r="1695" spans="2:21" ht="15" customHeight="1" x14ac:dyDescent="0.3">
      <c r="B1695" s="123"/>
      <c r="C1695" s="124"/>
      <c r="D1695" s="132"/>
      <c r="E1695" s="124"/>
      <c r="F1695" s="124"/>
      <c r="G1695" s="124"/>
      <c r="H1695" s="125"/>
      <c r="I1695" s="126"/>
      <c r="J1695" s="127"/>
      <c r="K1695" s="127"/>
      <c r="L1695" s="128" t="str">
        <f>IF(E1695+G1695=0,"",((E1695*'Emission Factors'!C$23)+(G1695*'Emission Factors'!$C$25)))</f>
        <v/>
      </c>
      <c r="M1695" s="128" t="str">
        <f>IF(E1695+G1695=0,"",((E1695*'Emission Factors'!C$24)+(G1695*'Emission Factors'!$C$26)))</f>
        <v/>
      </c>
      <c r="N1695" s="128" t="str">
        <f t="shared" si="78"/>
        <v/>
      </c>
      <c r="O1695" s="128" t="str">
        <f t="shared" si="79"/>
        <v/>
      </c>
      <c r="P1695" s="128" t="str">
        <f>IFERROR(N1695*'Emission Factors'!C$10+O1695*'Emission Factors'!C$17,"")</f>
        <v/>
      </c>
      <c r="Q1695" s="129" t="str">
        <f t="shared" si="80"/>
        <v/>
      </c>
      <c r="R1695" s="130" t="str">
        <f>IFERROR(N1695*'Emission Factors'!C$11+O1695*'Emission Factors'!C$18,"")</f>
        <v/>
      </c>
      <c r="S1695" s="130" t="str">
        <f>IFERROR(N1695*'Emission Factors'!C$12+O1695*'Emission Factors'!C$19,"")</f>
        <v/>
      </c>
      <c r="T1695" s="130" t="str">
        <f>IFERROR(N1695*'Emission Factors'!C$13+O1695*'Emission Factors'!C$20,"")</f>
        <v/>
      </c>
      <c r="U1695" s="131" t="str">
        <f>IFERROR(IF(K1695="Residential",N1695*'Emission Factors'!$C$14+O1695*'Emission Factors'!$C$21,N1695*'Emission Factors'!$C$15+O1695*'Emission Factors'!$C$22),"")</f>
        <v/>
      </c>
    </row>
    <row r="1696" spans="2:21" ht="15" customHeight="1" x14ac:dyDescent="0.3">
      <c r="B1696" s="123"/>
      <c r="C1696" s="124"/>
      <c r="D1696" s="132"/>
      <c r="E1696" s="124"/>
      <c r="F1696" s="124"/>
      <c r="G1696" s="124"/>
      <c r="H1696" s="125"/>
      <c r="I1696" s="126"/>
      <c r="J1696" s="127"/>
      <c r="K1696" s="127"/>
      <c r="L1696" s="128" t="str">
        <f>IF(E1696+G1696=0,"",((E1696*'Emission Factors'!C$23)+(G1696*'Emission Factors'!$C$25)))</f>
        <v/>
      </c>
      <c r="M1696" s="128" t="str">
        <f>IF(E1696+G1696=0,"",((E1696*'Emission Factors'!C$24)+(G1696*'Emission Factors'!$C$26)))</f>
        <v/>
      </c>
      <c r="N1696" s="128" t="str">
        <f t="shared" si="78"/>
        <v/>
      </c>
      <c r="O1696" s="128" t="str">
        <f t="shared" si="79"/>
        <v/>
      </c>
      <c r="P1696" s="128" t="str">
        <f>IFERROR(N1696*'Emission Factors'!C$10+O1696*'Emission Factors'!C$17,"")</f>
        <v/>
      </c>
      <c r="Q1696" s="129" t="str">
        <f t="shared" si="80"/>
        <v/>
      </c>
      <c r="R1696" s="130" t="str">
        <f>IFERROR(N1696*'Emission Factors'!C$11+O1696*'Emission Factors'!C$18,"")</f>
        <v/>
      </c>
      <c r="S1696" s="130" t="str">
        <f>IFERROR(N1696*'Emission Factors'!C$12+O1696*'Emission Factors'!C$19,"")</f>
        <v/>
      </c>
      <c r="T1696" s="130" t="str">
        <f>IFERROR(N1696*'Emission Factors'!C$13+O1696*'Emission Factors'!C$20,"")</f>
        <v/>
      </c>
      <c r="U1696" s="131" t="str">
        <f>IFERROR(IF(K1696="Residential",N1696*'Emission Factors'!$C$14+O1696*'Emission Factors'!$C$21,N1696*'Emission Factors'!$C$15+O1696*'Emission Factors'!$C$22),"")</f>
        <v/>
      </c>
    </row>
    <row r="1697" spans="2:21" ht="15" customHeight="1" x14ac:dyDescent="0.3">
      <c r="B1697" s="123"/>
      <c r="C1697" s="124"/>
      <c r="D1697" s="132"/>
      <c r="E1697" s="124"/>
      <c r="F1697" s="124"/>
      <c r="G1697" s="124"/>
      <c r="H1697" s="125"/>
      <c r="I1697" s="126"/>
      <c r="J1697" s="127"/>
      <c r="K1697" s="127"/>
      <c r="L1697" s="128" t="str">
        <f>IF(E1697+G1697=0,"",((E1697*'Emission Factors'!C$23)+(G1697*'Emission Factors'!$C$25)))</f>
        <v/>
      </c>
      <c r="M1697" s="128" t="str">
        <f>IF(E1697+G1697=0,"",((E1697*'Emission Factors'!C$24)+(G1697*'Emission Factors'!$C$26)))</f>
        <v/>
      </c>
      <c r="N1697" s="128" t="str">
        <f t="shared" si="78"/>
        <v/>
      </c>
      <c r="O1697" s="128" t="str">
        <f t="shared" si="79"/>
        <v/>
      </c>
      <c r="P1697" s="128" t="str">
        <f>IFERROR(N1697*'Emission Factors'!C$10+O1697*'Emission Factors'!C$17,"")</f>
        <v/>
      </c>
      <c r="Q1697" s="129" t="str">
        <f t="shared" si="80"/>
        <v/>
      </c>
      <c r="R1697" s="130" t="str">
        <f>IFERROR(N1697*'Emission Factors'!C$11+O1697*'Emission Factors'!C$18,"")</f>
        <v/>
      </c>
      <c r="S1697" s="130" t="str">
        <f>IFERROR(N1697*'Emission Factors'!C$12+O1697*'Emission Factors'!C$19,"")</f>
        <v/>
      </c>
      <c r="T1697" s="130" t="str">
        <f>IFERROR(N1697*'Emission Factors'!C$13+O1697*'Emission Factors'!C$20,"")</f>
        <v/>
      </c>
      <c r="U1697" s="131" t="str">
        <f>IFERROR(IF(K1697="Residential",N1697*'Emission Factors'!$C$14+O1697*'Emission Factors'!$C$21,N1697*'Emission Factors'!$C$15+O1697*'Emission Factors'!$C$22),"")</f>
        <v/>
      </c>
    </row>
    <row r="1698" spans="2:21" ht="15" customHeight="1" x14ac:dyDescent="0.3">
      <c r="B1698" s="123"/>
      <c r="C1698" s="124"/>
      <c r="D1698" s="132"/>
      <c r="E1698" s="124"/>
      <c r="F1698" s="124"/>
      <c r="G1698" s="124"/>
      <c r="H1698" s="125"/>
      <c r="I1698" s="126"/>
      <c r="J1698" s="127"/>
      <c r="K1698" s="127"/>
      <c r="L1698" s="128" t="str">
        <f>IF(E1698+G1698=0,"",((E1698*'Emission Factors'!C$23)+(G1698*'Emission Factors'!$C$25)))</f>
        <v/>
      </c>
      <c r="M1698" s="128" t="str">
        <f>IF(E1698+G1698=0,"",((E1698*'Emission Factors'!C$24)+(G1698*'Emission Factors'!$C$26)))</f>
        <v/>
      </c>
      <c r="N1698" s="128" t="str">
        <f t="shared" si="78"/>
        <v/>
      </c>
      <c r="O1698" s="128" t="str">
        <f t="shared" si="79"/>
        <v/>
      </c>
      <c r="P1698" s="128" t="str">
        <f>IFERROR(N1698*'Emission Factors'!C$10+O1698*'Emission Factors'!C$17,"")</f>
        <v/>
      </c>
      <c r="Q1698" s="129" t="str">
        <f t="shared" si="80"/>
        <v/>
      </c>
      <c r="R1698" s="130" t="str">
        <f>IFERROR(N1698*'Emission Factors'!C$11+O1698*'Emission Factors'!C$18,"")</f>
        <v/>
      </c>
      <c r="S1698" s="130" t="str">
        <f>IFERROR(N1698*'Emission Factors'!C$12+O1698*'Emission Factors'!C$19,"")</f>
        <v/>
      </c>
      <c r="T1698" s="130" t="str">
        <f>IFERROR(N1698*'Emission Factors'!C$13+O1698*'Emission Factors'!C$20,"")</f>
        <v/>
      </c>
      <c r="U1698" s="131" t="str">
        <f>IFERROR(IF(K1698="Residential",N1698*'Emission Factors'!$C$14+O1698*'Emission Factors'!$C$21,N1698*'Emission Factors'!$C$15+O1698*'Emission Factors'!$C$22),"")</f>
        <v/>
      </c>
    </row>
    <row r="1699" spans="2:21" ht="15" customHeight="1" x14ac:dyDescent="0.3">
      <c r="B1699" s="123"/>
      <c r="C1699" s="124"/>
      <c r="D1699" s="132"/>
      <c r="E1699" s="124"/>
      <c r="F1699" s="124"/>
      <c r="G1699" s="124"/>
      <c r="H1699" s="125"/>
      <c r="I1699" s="126"/>
      <c r="J1699" s="127"/>
      <c r="K1699" s="127"/>
      <c r="L1699" s="128" t="str">
        <f>IF(E1699+G1699=0,"",((E1699*'Emission Factors'!C$23)+(G1699*'Emission Factors'!$C$25)))</f>
        <v/>
      </c>
      <c r="M1699" s="128" t="str">
        <f>IF(E1699+G1699=0,"",((E1699*'Emission Factors'!C$24)+(G1699*'Emission Factors'!$C$26)))</f>
        <v/>
      </c>
      <c r="N1699" s="128" t="str">
        <f t="shared" si="78"/>
        <v/>
      </c>
      <c r="O1699" s="128" t="str">
        <f t="shared" si="79"/>
        <v/>
      </c>
      <c r="P1699" s="128" t="str">
        <f>IFERROR(N1699*'Emission Factors'!C$10+O1699*'Emission Factors'!C$17,"")</f>
        <v/>
      </c>
      <c r="Q1699" s="129" t="str">
        <f t="shared" si="80"/>
        <v/>
      </c>
      <c r="R1699" s="130" t="str">
        <f>IFERROR(N1699*'Emission Factors'!C$11+O1699*'Emission Factors'!C$18,"")</f>
        <v/>
      </c>
      <c r="S1699" s="130" t="str">
        <f>IFERROR(N1699*'Emission Factors'!C$12+O1699*'Emission Factors'!C$19,"")</f>
        <v/>
      </c>
      <c r="T1699" s="130" t="str">
        <f>IFERROR(N1699*'Emission Factors'!C$13+O1699*'Emission Factors'!C$20,"")</f>
        <v/>
      </c>
      <c r="U1699" s="131" t="str">
        <f>IFERROR(IF(K1699="Residential",N1699*'Emission Factors'!$C$14+O1699*'Emission Factors'!$C$21,N1699*'Emission Factors'!$C$15+O1699*'Emission Factors'!$C$22),"")</f>
        <v/>
      </c>
    </row>
    <row r="1700" spans="2:21" ht="15" customHeight="1" x14ac:dyDescent="0.3">
      <c r="B1700" s="123"/>
      <c r="C1700" s="124"/>
      <c r="D1700" s="132"/>
      <c r="E1700" s="124"/>
      <c r="F1700" s="124"/>
      <c r="G1700" s="124"/>
      <c r="H1700" s="125"/>
      <c r="I1700" s="126"/>
      <c r="J1700" s="127"/>
      <c r="K1700" s="127"/>
      <c r="L1700" s="128" t="str">
        <f>IF(E1700+G1700=0,"",((E1700*'Emission Factors'!C$23)+(G1700*'Emission Factors'!$C$25)))</f>
        <v/>
      </c>
      <c r="M1700" s="128" t="str">
        <f>IF(E1700+G1700=0,"",((E1700*'Emission Factors'!C$24)+(G1700*'Emission Factors'!$C$26)))</f>
        <v/>
      </c>
      <c r="N1700" s="128" t="str">
        <f t="shared" si="78"/>
        <v/>
      </c>
      <c r="O1700" s="128" t="str">
        <f t="shared" si="79"/>
        <v/>
      </c>
      <c r="P1700" s="128" t="str">
        <f>IFERROR(N1700*'Emission Factors'!C$10+O1700*'Emission Factors'!C$17,"")</f>
        <v/>
      </c>
      <c r="Q1700" s="129" t="str">
        <f t="shared" si="80"/>
        <v/>
      </c>
      <c r="R1700" s="130" t="str">
        <f>IFERROR(N1700*'Emission Factors'!C$11+O1700*'Emission Factors'!C$18,"")</f>
        <v/>
      </c>
      <c r="S1700" s="130" t="str">
        <f>IFERROR(N1700*'Emission Factors'!C$12+O1700*'Emission Factors'!C$19,"")</f>
        <v/>
      </c>
      <c r="T1700" s="130" t="str">
        <f>IFERROR(N1700*'Emission Factors'!C$13+O1700*'Emission Factors'!C$20,"")</f>
        <v/>
      </c>
      <c r="U1700" s="131" t="str">
        <f>IFERROR(IF(K1700="Residential",N1700*'Emission Factors'!$C$14+O1700*'Emission Factors'!$C$21,N1700*'Emission Factors'!$C$15+O1700*'Emission Factors'!$C$22),"")</f>
        <v/>
      </c>
    </row>
    <row r="1701" spans="2:21" ht="15" customHeight="1" x14ac:dyDescent="0.3">
      <c r="B1701" s="123"/>
      <c r="C1701" s="124"/>
      <c r="D1701" s="132"/>
      <c r="E1701" s="124"/>
      <c r="F1701" s="124"/>
      <c r="G1701" s="124"/>
      <c r="H1701" s="125"/>
      <c r="I1701" s="126"/>
      <c r="J1701" s="127"/>
      <c r="K1701" s="127"/>
      <c r="L1701" s="128" t="str">
        <f>IF(E1701+G1701=0,"",((E1701*'Emission Factors'!C$23)+(G1701*'Emission Factors'!$C$25)))</f>
        <v/>
      </c>
      <c r="M1701" s="128" t="str">
        <f>IF(E1701+G1701=0,"",((E1701*'Emission Factors'!C$24)+(G1701*'Emission Factors'!$C$26)))</f>
        <v/>
      </c>
      <c r="N1701" s="128" t="str">
        <f t="shared" si="78"/>
        <v/>
      </c>
      <c r="O1701" s="128" t="str">
        <f t="shared" si="79"/>
        <v/>
      </c>
      <c r="P1701" s="128" t="str">
        <f>IFERROR(N1701*'Emission Factors'!C$10+O1701*'Emission Factors'!C$17,"")</f>
        <v/>
      </c>
      <c r="Q1701" s="129" t="str">
        <f t="shared" si="80"/>
        <v/>
      </c>
      <c r="R1701" s="130" t="str">
        <f>IFERROR(N1701*'Emission Factors'!C$11+O1701*'Emission Factors'!C$18,"")</f>
        <v/>
      </c>
      <c r="S1701" s="130" t="str">
        <f>IFERROR(N1701*'Emission Factors'!C$12+O1701*'Emission Factors'!C$19,"")</f>
        <v/>
      </c>
      <c r="T1701" s="130" t="str">
        <f>IFERROR(N1701*'Emission Factors'!C$13+O1701*'Emission Factors'!C$20,"")</f>
        <v/>
      </c>
      <c r="U1701" s="131" t="str">
        <f>IFERROR(IF(K1701="Residential",N1701*'Emission Factors'!$C$14+O1701*'Emission Factors'!$C$21,N1701*'Emission Factors'!$C$15+O1701*'Emission Factors'!$C$22),"")</f>
        <v/>
      </c>
    </row>
    <row r="1702" spans="2:21" ht="15" customHeight="1" x14ac:dyDescent="0.3">
      <c r="B1702" s="123"/>
      <c r="C1702" s="124"/>
      <c r="D1702" s="132"/>
      <c r="E1702" s="124"/>
      <c r="F1702" s="124"/>
      <c r="G1702" s="124"/>
      <c r="H1702" s="125"/>
      <c r="I1702" s="126"/>
      <c r="J1702" s="127"/>
      <c r="K1702" s="127"/>
      <c r="L1702" s="128" t="str">
        <f>IF(E1702+G1702=0,"",((E1702*'Emission Factors'!C$23)+(G1702*'Emission Factors'!$C$25)))</f>
        <v/>
      </c>
      <c r="M1702" s="128" t="str">
        <f>IF(E1702+G1702=0,"",((E1702*'Emission Factors'!C$24)+(G1702*'Emission Factors'!$C$26)))</f>
        <v/>
      </c>
      <c r="N1702" s="128" t="str">
        <f t="shared" si="78"/>
        <v/>
      </c>
      <c r="O1702" s="128" t="str">
        <f t="shared" si="79"/>
        <v/>
      </c>
      <c r="P1702" s="128" t="str">
        <f>IFERROR(N1702*'Emission Factors'!C$10+O1702*'Emission Factors'!C$17,"")</f>
        <v/>
      </c>
      <c r="Q1702" s="129" t="str">
        <f t="shared" si="80"/>
        <v/>
      </c>
      <c r="R1702" s="130" t="str">
        <f>IFERROR(N1702*'Emission Factors'!C$11+O1702*'Emission Factors'!C$18,"")</f>
        <v/>
      </c>
      <c r="S1702" s="130" t="str">
        <f>IFERROR(N1702*'Emission Factors'!C$12+O1702*'Emission Factors'!C$19,"")</f>
        <v/>
      </c>
      <c r="T1702" s="130" t="str">
        <f>IFERROR(N1702*'Emission Factors'!C$13+O1702*'Emission Factors'!C$20,"")</f>
        <v/>
      </c>
      <c r="U1702" s="131" t="str">
        <f>IFERROR(IF(K1702="Residential",N1702*'Emission Factors'!$C$14+O1702*'Emission Factors'!$C$21,N1702*'Emission Factors'!$C$15+O1702*'Emission Factors'!$C$22),"")</f>
        <v/>
      </c>
    </row>
    <row r="1703" spans="2:21" ht="15" customHeight="1" x14ac:dyDescent="0.3">
      <c r="B1703" s="123"/>
      <c r="C1703" s="124"/>
      <c r="D1703" s="132"/>
      <c r="E1703" s="124"/>
      <c r="F1703" s="124"/>
      <c r="G1703" s="124"/>
      <c r="H1703" s="125"/>
      <c r="I1703" s="126"/>
      <c r="J1703" s="127"/>
      <c r="K1703" s="127"/>
      <c r="L1703" s="128" t="str">
        <f>IF(E1703+G1703=0,"",((E1703*'Emission Factors'!C$23)+(G1703*'Emission Factors'!$C$25)))</f>
        <v/>
      </c>
      <c r="M1703" s="128" t="str">
        <f>IF(E1703+G1703=0,"",((E1703*'Emission Factors'!C$24)+(G1703*'Emission Factors'!$C$26)))</f>
        <v/>
      </c>
      <c r="N1703" s="128" t="str">
        <f t="shared" si="78"/>
        <v/>
      </c>
      <c r="O1703" s="128" t="str">
        <f t="shared" si="79"/>
        <v/>
      </c>
      <c r="P1703" s="128" t="str">
        <f>IFERROR(N1703*'Emission Factors'!C$10+O1703*'Emission Factors'!C$17,"")</f>
        <v/>
      </c>
      <c r="Q1703" s="129" t="str">
        <f t="shared" si="80"/>
        <v/>
      </c>
      <c r="R1703" s="130" t="str">
        <f>IFERROR(N1703*'Emission Factors'!C$11+O1703*'Emission Factors'!C$18,"")</f>
        <v/>
      </c>
      <c r="S1703" s="130" t="str">
        <f>IFERROR(N1703*'Emission Factors'!C$12+O1703*'Emission Factors'!C$19,"")</f>
        <v/>
      </c>
      <c r="T1703" s="130" t="str">
        <f>IFERROR(N1703*'Emission Factors'!C$13+O1703*'Emission Factors'!C$20,"")</f>
        <v/>
      </c>
      <c r="U1703" s="131" t="str">
        <f>IFERROR(IF(K1703="Residential",N1703*'Emission Factors'!$C$14+O1703*'Emission Factors'!$C$21,N1703*'Emission Factors'!$C$15+O1703*'Emission Factors'!$C$22),"")</f>
        <v/>
      </c>
    </row>
    <row r="1704" spans="2:21" ht="15" customHeight="1" x14ac:dyDescent="0.3">
      <c r="B1704" s="123"/>
      <c r="C1704" s="124"/>
      <c r="D1704" s="132"/>
      <c r="E1704" s="124"/>
      <c r="F1704" s="124"/>
      <c r="G1704" s="124"/>
      <c r="H1704" s="125"/>
      <c r="I1704" s="126"/>
      <c r="J1704" s="127"/>
      <c r="K1704" s="127"/>
      <c r="L1704" s="128" t="str">
        <f>IF(E1704+G1704=0,"",((E1704*'Emission Factors'!C$23)+(G1704*'Emission Factors'!$C$25)))</f>
        <v/>
      </c>
      <c r="M1704" s="128" t="str">
        <f>IF(E1704+G1704=0,"",((E1704*'Emission Factors'!C$24)+(G1704*'Emission Factors'!$C$26)))</f>
        <v/>
      </c>
      <c r="N1704" s="128" t="str">
        <f t="shared" si="78"/>
        <v/>
      </c>
      <c r="O1704" s="128" t="str">
        <f t="shared" si="79"/>
        <v/>
      </c>
      <c r="P1704" s="128" t="str">
        <f>IFERROR(N1704*'Emission Factors'!C$10+O1704*'Emission Factors'!C$17,"")</f>
        <v/>
      </c>
      <c r="Q1704" s="129" t="str">
        <f t="shared" si="80"/>
        <v/>
      </c>
      <c r="R1704" s="130" t="str">
        <f>IFERROR(N1704*'Emission Factors'!C$11+O1704*'Emission Factors'!C$18,"")</f>
        <v/>
      </c>
      <c r="S1704" s="130" t="str">
        <f>IFERROR(N1704*'Emission Factors'!C$12+O1704*'Emission Factors'!C$19,"")</f>
        <v/>
      </c>
      <c r="T1704" s="130" t="str">
        <f>IFERROR(N1704*'Emission Factors'!C$13+O1704*'Emission Factors'!C$20,"")</f>
        <v/>
      </c>
      <c r="U1704" s="131" t="str">
        <f>IFERROR(IF(K1704="Residential",N1704*'Emission Factors'!$C$14+O1704*'Emission Factors'!$C$21,N1704*'Emission Factors'!$C$15+O1704*'Emission Factors'!$C$22),"")</f>
        <v/>
      </c>
    </row>
    <row r="1705" spans="2:21" ht="15" customHeight="1" x14ac:dyDescent="0.3">
      <c r="B1705" s="123"/>
      <c r="C1705" s="124"/>
      <c r="D1705" s="132"/>
      <c r="E1705" s="124"/>
      <c r="F1705" s="124"/>
      <c r="G1705" s="124"/>
      <c r="H1705" s="125"/>
      <c r="I1705" s="126"/>
      <c r="J1705" s="127"/>
      <c r="K1705" s="127"/>
      <c r="L1705" s="128" t="str">
        <f>IF(E1705+G1705=0,"",((E1705*'Emission Factors'!C$23)+(G1705*'Emission Factors'!$C$25)))</f>
        <v/>
      </c>
      <c r="M1705" s="128" t="str">
        <f>IF(E1705+G1705=0,"",((E1705*'Emission Factors'!C$24)+(G1705*'Emission Factors'!$C$26)))</f>
        <v/>
      </c>
      <c r="N1705" s="128" t="str">
        <f t="shared" si="78"/>
        <v/>
      </c>
      <c r="O1705" s="128" t="str">
        <f t="shared" si="79"/>
        <v/>
      </c>
      <c r="P1705" s="128" t="str">
        <f>IFERROR(N1705*'Emission Factors'!C$10+O1705*'Emission Factors'!C$17,"")</f>
        <v/>
      </c>
      <c r="Q1705" s="129" t="str">
        <f t="shared" si="80"/>
        <v/>
      </c>
      <c r="R1705" s="130" t="str">
        <f>IFERROR(N1705*'Emission Factors'!C$11+O1705*'Emission Factors'!C$18,"")</f>
        <v/>
      </c>
      <c r="S1705" s="130" t="str">
        <f>IFERROR(N1705*'Emission Factors'!C$12+O1705*'Emission Factors'!C$19,"")</f>
        <v/>
      </c>
      <c r="T1705" s="130" t="str">
        <f>IFERROR(N1705*'Emission Factors'!C$13+O1705*'Emission Factors'!C$20,"")</f>
        <v/>
      </c>
      <c r="U1705" s="131" t="str">
        <f>IFERROR(IF(K1705="Residential",N1705*'Emission Factors'!$C$14+O1705*'Emission Factors'!$C$21,N1705*'Emission Factors'!$C$15+O1705*'Emission Factors'!$C$22),"")</f>
        <v/>
      </c>
    </row>
    <row r="1706" spans="2:21" ht="15" customHeight="1" x14ac:dyDescent="0.3">
      <c r="B1706" s="123"/>
      <c r="C1706" s="124"/>
      <c r="D1706" s="132"/>
      <c r="E1706" s="124"/>
      <c r="F1706" s="124"/>
      <c r="G1706" s="124"/>
      <c r="H1706" s="125"/>
      <c r="I1706" s="126"/>
      <c r="J1706" s="127"/>
      <c r="K1706" s="127"/>
      <c r="L1706" s="128" t="str">
        <f>IF(E1706+G1706=0,"",((E1706*'Emission Factors'!C$23)+(G1706*'Emission Factors'!$C$25)))</f>
        <v/>
      </c>
      <c r="M1706" s="128" t="str">
        <f>IF(E1706+G1706=0,"",((E1706*'Emission Factors'!C$24)+(G1706*'Emission Factors'!$C$26)))</f>
        <v/>
      </c>
      <c r="N1706" s="128" t="str">
        <f t="shared" si="78"/>
        <v/>
      </c>
      <c r="O1706" s="128" t="str">
        <f t="shared" si="79"/>
        <v/>
      </c>
      <c r="P1706" s="128" t="str">
        <f>IFERROR(N1706*'Emission Factors'!C$10+O1706*'Emission Factors'!C$17,"")</f>
        <v/>
      </c>
      <c r="Q1706" s="129" t="str">
        <f t="shared" si="80"/>
        <v/>
      </c>
      <c r="R1706" s="130" t="str">
        <f>IFERROR(N1706*'Emission Factors'!C$11+O1706*'Emission Factors'!C$18,"")</f>
        <v/>
      </c>
      <c r="S1706" s="130" t="str">
        <f>IFERROR(N1706*'Emission Factors'!C$12+O1706*'Emission Factors'!C$19,"")</f>
        <v/>
      </c>
      <c r="T1706" s="130" t="str">
        <f>IFERROR(N1706*'Emission Factors'!C$13+O1706*'Emission Factors'!C$20,"")</f>
        <v/>
      </c>
      <c r="U1706" s="131" t="str">
        <f>IFERROR(IF(K1706="Residential",N1706*'Emission Factors'!$C$14+O1706*'Emission Factors'!$C$21,N1706*'Emission Factors'!$C$15+O1706*'Emission Factors'!$C$22),"")</f>
        <v/>
      </c>
    </row>
    <row r="1707" spans="2:21" ht="15" customHeight="1" x14ac:dyDescent="0.3">
      <c r="B1707" s="123"/>
      <c r="C1707" s="124"/>
      <c r="D1707" s="132"/>
      <c r="E1707" s="124"/>
      <c r="F1707" s="124"/>
      <c r="G1707" s="124"/>
      <c r="H1707" s="125"/>
      <c r="I1707" s="126"/>
      <c r="J1707" s="127"/>
      <c r="K1707" s="127"/>
      <c r="L1707" s="128" t="str">
        <f>IF(E1707+G1707=0,"",((E1707*'Emission Factors'!C$23)+(G1707*'Emission Factors'!$C$25)))</f>
        <v/>
      </c>
      <c r="M1707" s="128" t="str">
        <f>IF(E1707+G1707=0,"",((E1707*'Emission Factors'!C$24)+(G1707*'Emission Factors'!$C$26)))</f>
        <v/>
      </c>
      <c r="N1707" s="128" t="str">
        <f t="shared" si="78"/>
        <v/>
      </c>
      <c r="O1707" s="128" t="str">
        <f t="shared" si="79"/>
        <v/>
      </c>
      <c r="P1707" s="128" t="str">
        <f>IFERROR(N1707*'Emission Factors'!C$10+O1707*'Emission Factors'!C$17,"")</f>
        <v/>
      </c>
      <c r="Q1707" s="129" t="str">
        <f t="shared" si="80"/>
        <v/>
      </c>
      <c r="R1707" s="130" t="str">
        <f>IFERROR(N1707*'Emission Factors'!C$11+O1707*'Emission Factors'!C$18,"")</f>
        <v/>
      </c>
      <c r="S1707" s="130" t="str">
        <f>IFERROR(N1707*'Emission Factors'!C$12+O1707*'Emission Factors'!C$19,"")</f>
        <v/>
      </c>
      <c r="T1707" s="130" t="str">
        <f>IFERROR(N1707*'Emission Factors'!C$13+O1707*'Emission Factors'!C$20,"")</f>
        <v/>
      </c>
      <c r="U1707" s="131" t="str">
        <f>IFERROR(IF(K1707="Residential",N1707*'Emission Factors'!$C$14+O1707*'Emission Factors'!$C$21,N1707*'Emission Factors'!$C$15+O1707*'Emission Factors'!$C$22),"")</f>
        <v/>
      </c>
    </row>
    <row r="1708" spans="2:21" ht="15" customHeight="1" x14ac:dyDescent="0.3">
      <c r="B1708" s="123"/>
      <c r="C1708" s="124"/>
      <c r="D1708" s="132"/>
      <c r="E1708" s="124"/>
      <c r="F1708" s="124"/>
      <c r="G1708" s="124"/>
      <c r="H1708" s="125"/>
      <c r="I1708" s="126"/>
      <c r="J1708" s="127"/>
      <c r="K1708" s="127"/>
      <c r="L1708" s="128" t="str">
        <f>IF(E1708+G1708=0,"",((E1708*'Emission Factors'!C$23)+(G1708*'Emission Factors'!$C$25)))</f>
        <v/>
      </c>
      <c r="M1708" s="128" t="str">
        <f>IF(E1708+G1708=0,"",((E1708*'Emission Factors'!C$24)+(G1708*'Emission Factors'!$C$26)))</f>
        <v/>
      </c>
      <c r="N1708" s="128" t="str">
        <f t="shared" si="78"/>
        <v/>
      </c>
      <c r="O1708" s="128" t="str">
        <f t="shared" si="79"/>
        <v/>
      </c>
      <c r="P1708" s="128" t="str">
        <f>IFERROR(N1708*'Emission Factors'!C$10+O1708*'Emission Factors'!C$17,"")</f>
        <v/>
      </c>
      <c r="Q1708" s="129" t="str">
        <f t="shared" si="80"/>
        <v/>
      </c>
      <c r="R1708" s="130" t="str">
        <f>IFERROR(N1708*'Emission Factors'!C$11+O1708*'Emission Factors'!C$18,"")</f>
        <v/>
      </c>
      <c r="S1708" s="130" t="str">
        <f>IFERROR(N1708*'Emission Factors'!C$12+O1708*'Emission Factors'!C$19,"")</f>
        <v/>
      </c>
      <c r="T1708" s="130" t="str">
        <f>IFERROR(N1708*'Emission Factors'!C$13+O1708*'Emission Factors'!C$20,"")</f>
        <v/>
      </c>
      <c r="U1708" s="131" t="str">
        <f>IFERROR(IF(K1708="Residential",N1708*'Emission Factors'!$C$14+O1708*'Emission Factors'!$C$21,N1708*'Emission Factors'!$C$15+O1708*'Emission Factors'!$C$22),"")</f>
        <v/>
      </c>
    </row>
    <row r="1709" spans="2:21" ht="15" customHeight="1" x14ac:dyDescent="0.3">
      <c r="B1709" s="123"/>
      <c r="C1709" s="124"/>
      <c r="D1709" s="132"/>
      <c r="E1709" s="124"/>
      <c r="F1709" s="124"/>
      <c r="G1709" s="124"/>
      <c r="H1709" s="125"/>
      <c r="I1709" s="126"/>
      <c r="J1709" s="127"/>
      <c r="K1709" s="127"/>
      <c r="L1709" s="128" t="str">
        <f>IF(E1709+G1709=0,"",((E1709*'Emission Factors'!C$23)+(G1709*'Emission Factors'!$C$25)))</f>
        <v/>
      </c>
      <c r="M1709" s="128" t="str">
        <f>IF(E1709+G1709=0,"",((E1709*'Emission Factors'!C$24)+(G1709*'Emission Factors'!$C$26)))</f>
        <v/>
      </c>
      <c r="N1709" s="128" t="str">
        <f t="shared" si="78"/>
        <v/>
      </c>
      <c r="O1709" s="128" t="str">
        <f t="shared" si="79"/>
        <v/>
      </c>
      <c r="P1709" s="128" t="str">
        <f>IFERROR(N1709*'Emission Factors'!C$10+O1709*'Emission Factors'!C$17,"")</f>
        <v/>
      </c>
      <c r="Q1709" s="129" t="str">
        <f t="shared" si="80"/>
        <v/>
      </c>
      <c r="R1709" s="130" t="str">
        <f>IFERROR(N1709*'Emission Factors'!C$11+O1709*'Emission Factors'!C$18,"")</f>
        <v/>
      </c>
      <c r="S1709" s="130" t="str">
        <f>IFERROR(N1709*'Emission Factors'!C$12+O1709*'Emission Factors'!C$19,"")</f>
        <v/>
      </c>
      <c r="T1709" s="130" t="str">
        <f>IFERROR(N1709*'Emission Factors'!C$13+O1709*'Emission Factors'!C$20,"")</f>
        <v/>
      </c>
      <c r="U1709" s="131" t="str">
        <f>IFERROR(IF(K1709="Residential",N1709*'Emission Factors'!$C$14+O1709*'Emission Factors'!$C$21,N1709*'Emission Factors'!$C$15+O1709*'Emission Factors'!$C$22),"")</f>
        <v/>
      </c>
    </row>
    <row r="1710" spans="2:21" ht="15" customHeight="1" x14ac:dyDescent="0.3">
      <c r="B1710" s="123"/>
      <c r="C1710" s="124"/>
      <c r="D1710" s="132"/>
      <c r="E1710" s="124"/>
      <c r="F1710" s="124"/>
      <c r="G1710" s="124"/>
      <c r="H1710" s="125"/>
      <c r="I1710" s="126"/>
      <c r="J1710" s="127"/>
      <c r="K1710" s="127"/>
      <c r="L1710" s="128" t="str">
        <f>IF(E1710+G1710=0,"",((E1710*'Emission Factors'!C$23)+(G1710*'Emission Factors'!$C$25)))</f>
        <v/>
      </c>
      <c r="M1710" s="128" t="str">
        <f>IF(E1710+G1710=0,"",((E1710*'Emission Factors'!C$24)+(G1710*'Emission Factors'!$C$26)))</f>
        <v/>
      </c>
      <c r="N1710" s="128" t="str">
        <f t="shared" si="78"/>
        <v/>
      </c>
      <c r="O1710" s="128" t="str">
        <f t="shared" si="79"/>
        <v/>
      </c>
      <c r="P1710" s="128" t="str">
        <f>IFERROR(N1710*'Emission Factors'!C$10+O1710*'Emission Factors'!C$17,"")</f>
        <v/>
      </c>
      <c r="Q1710" s="129" t="str">
        <f t="shared" si="80"/>
        <v/>
      </c>
      <c r="R1710" s="130" t="str">
        <f>IFERROR(N1710*'Emission Factors'!C$11+O1710*'Emission Factors'!C$18,"")</f>
        <v/>
      </c>
      <c r="S1710" s="130" t="str">
        <f>IFERROR(N1710*'Emission Factors'!C$12+O1710*'Emission Factors'!C$19,"")</f>
        <v/>
      </c>
      <c r="T1710" s="130" t="str">
        <f>IFERROR(N1710*'Emission Factors'!C$13+O1710*'Emission Factors'!C$20,"")</f>
        <v/>
      </c>
      <c r="U1710" s="131" t="str">
        <f>IFERROR(IF(K1710="Residential",N1710*'Emission Factors'!$C$14+O1710*'Emission Factors'!$C$21,N1710*'Emission Factors'!$C$15+O1710*'Emission Factors'!$C$22),"")</f>
        <v/>
      </c>
    </row>
    <row r="1711" spans="2:21" ht="15" customHeight="1" x14ac:dyDescent="0.3">
      <c r="B1711" s="123"/>
      <c r="C1711" s="124"/>
      <c r="D1711" s="132"/>
      <c r="E1711" s="124"/>
      <c r="F1711" s="124"/>
      <c r="G1711" s="124"/>
      <c r="H1711" s="125"/>
      <c r="I1711" s="126"/>
      <c r="J1711" s="127"/>
      <c r="K1711" s="127"/>
      <c r="L1711" s="128" t="str">
        <f>IF(E1711+G1711=0,"",((E1711*'Emission Factors'!C$23)+(G1711*'Emission Factors'!$C$25)))</f>
        <v/>
      </c>
      <c r="M1711" s="128" t="str">
        <f>IF(E1711+G1711=0,"",((E1711*'Emission Factors'!C$24)+(G1711*'Emission Factors'!$C$26)))</f>
        <v/>
      </c>
      <c r="N1711" s="128" t="str">
        <f t="shared" si="78"/>
        <v/>
      </c>
      <c r="O1711" s="128" t="str">
        <f t="shared" si="79"/>
        <v/>
      </c>
      <c r="P1711" s="128" t="str">
        <f>IFERROR(N1711*'Emission Factors'!C$10+O1711*'Emission Factors'!C$17,"")</f>
        <v/>
      </c>
      <c r="Q1711" s="129" t="str">
        <f t="shared" si="80"/>
        <v/>
      </c>
      <c r="R1711" s="130" t="str">
        <f>IFERROR(N1711*'Emission Factors'!C$11+O1711*'Emission Factors'!C$18,"")</f>
        <v/>
      </c>
      <c r="S1711" s="130" t="str">
        <f>IFERROR(N1711*'Emission Factors'!C$12+O1711*'Emission Factors'!C$19,"")</f>
        <v/>
      </c>
      <c r="T1711" s="130" t="str">
        <f>IFERROR(N1711*'Emission Factors'!C$13+O1711*'Emission Factors'!C$20,"")</f>
        <v/>
      </c>
      <c r="U1711" s="131" t="str">
        <f>IFERROR(IF(K1711="Residential",N1711*'Emission Factors'!$C$14+O1711*'Emission Factors'!$C$21,N1711*'Emission Factors'!$C$15+O1711*'Emission Factors'!$C$22),"")</f>
        <v/>
      </c>
    </row>
    <row r="1712" spans="2:21" ht="15" customHeight="1" x14ac:dyDescent="0.3">
      <c r="B1712" s="123"/>
      <c r="C1712" s="124"/>
      <c r="D1712" s="132"/>
      <c r="E1712" s="124"/>
      <c r="F1712" s="124"/>
      <c r="G1712" s="124"/>
      <c r="H1712" s="125"/>
      <c r="I1712" s="126"/>
      <c r="J1712" s="127"/>
      <c r="K1712" s="127"/>
      <c r="L1712" s="128" t="str">
        <f>IF(E1712+G1712=0,"",((E1712*'Emission Factors'!C$23)+(G1712*'Emission Factors'!$C$25)))</f>
        <v/>
      </c>
      <c r="M1712" s="128" t="str">
        <f>IF(E1712+G1712=0,"",((E1712*'Emission Factors'!C$24)+(G1712*'Emission Factors'!$C$26)))</f>
        <v/>
      </c>
      <c r="N1712" s="128" t="str">
        <f t="shared" si="78"/>
        <v/>
      </c>
      <c r="O1712" s="128" t="str">
        <f t="shared" si="79"/>
        <v/>
      </c>
      <c r="P1712" s="128" t="str">
        <f>IFERROR(N1712*'Emission Factors'!C$10+O1712*'Emission Factors'!C$17,"")</f>
        <v/>
      </c>
      <c r="Q1712" s="129" t="str">
        <f t="shared" si="80"/>
        <v/>
      </c>
      <c r="R1712" s="130" t="str">
        <f>IFERROR(N1712*'Emission Factors'!C$11+O1712*'Emission Factors'!C$18,"")</f>
        <v/>
      </c>
      <c r="S1712" s="130" t="str">
        <f>IFERROR(N1712*'Emission Factors'!C$12+O1712*'Emission Factors'!C$19,"")</f>
        <v/>
      </c>
      <c r="T1712" s="130" t="str">
        <f>IFERROR(N1712*'Emission Factors'!C$13+O1712*'Emission Factors'!C$20,"")</f>
        <v/>
      </c>
      <c r="U1712" s="131" t="str">
        <f>IFERROR(IF(K1712="Residential",N1712*'Emission Factors'!$C$14+O1712*'Emission Factors'!$C$21,N1712*'Emission Factors'!$C$15+O1712*'Emission Factors'!$C$22),"")</f>
        <v/>
      </c>
    </row>
    <row r="1713" spans="2:21" ht="15" customHeight="1" x14ac:dyDescent="0.3">
      <c r="B1713" s="123"/>
      <c r="C1713" s="124"/>
      <c r="D1713" s="132"/>
      <c r="E1713" s="124"/>
      <c r="F1713" s="124"/>
      <c r="G1713" s="124"/>
      <c r="H1713" s="125"/>
      <c r="I1713" s="126"/>
      <c r="J1713" s="127"/>
      <c r="K1713" s="127"/>
      <c r="L1713" s="128" t="str">
        <f>IF(E1713+G1713=0,"",((E1713*'Emission Factors'!C$23)+(G1713*'Emission Factors'!$C$25)))</f>
        <v/>
      </c>
      <c r="M1713" s="128" t="str">
        <f>IF(E1713+G1713=0,"",((E1713*'Emission Factors'!C$24)+(G1713*'Emission Factors'!$C$26)))</f>
        <v/>
      </c>
      <c r="N1713" s="128" t="str">
        <f t="shared" si="78"/>
        <v/>
      </c>
      <c r="O1713" s="128" t="str">
        <f t="shared" si="79"/>
        <v/>
      </c>
      <c r="P1713" s="128" t="str">
        <f>IFERROR(N1713*'Emission Factors'!C$10+O1713*'Emission Factors'!C$17,"")</f>
        <v/>
      </c>
      <c r="Q1713" s="129" t="str">
        <f t="shared" si="80"/>
        <v/>
      </c>
      <c r="R1713" s="130" t="str">
        <f>IFERROR(N1713*'Emission Factors'!C$11+O1713*'Emission Factors'!C$18,"")</f>
        <v/>
      </c>
      <c r="S1713" s="130" t="str">
        <f>IFERROR(N1713*'Emission Factors'!C$12+O1713*'Emission Factors'!C$19,"")</f>
        <v/>
      </c>
      <c r="T1713" s="130" t="str">
        <f>IFERROR(N1713*'Emission Factors'!C$13+O1713*'Emission Factors'!C$20,"")</f>
        <v/>
      </c>
      <c r="U1713" s="131" t="str">
        <f>IFERROR(IF(K1713="Residential",N1713*'Emission Factors'!$C$14+O1713*'Emission Factors'!$C$21,N1713*'Emission Factors'!$C$15+O1713*'Emission Factors'!$C$22),"")</f>
        <v/>
      </c>
    </row>
    <row r="1714" spans="2:21" ht="15" customHeight="1" x14ac:dyDescent="0.3">
      <c r="B1714" s="123"/>
      <c r="C1714" s="124"/>
      <c r="D1714" s="132"/>
      <c r="E1714" s="124"/>
      <c r="F1714" s="124"/>
      <c r="G1714" s="124"/>
      <c r="H1714" s="125"/>
      <c r="I1714" s="126"/>
      <c r="J1714" s="127"/>
      <c r="K1714" s="127"/>
      <c r="L1714" s="128" t="str">
        <f>IF(E1714+G1714=0,"",((E1714*'Emission Factors'!C$23)+(G1714*'Emission Factors'!$C$25)))</f>
        <v/>
      </c>
      <c r="M1714" s="128" t="str">
        <f>IF(E1714+G1714=0,"",((E1714*'Emission Factors'!C$24)+(G1714*'Emission Factors'!$C$26)))</f>
        <v/>
      </c>
      <c r="N1714" s="128" t="str">
        <f t="shared" si="78"/>
        <v/>
      </c>
      <c r="O1714" s="128" t="str">
        <f t="shared" si="79"/>
        <v/>
      </c>
      <c r="P1714" s="128" t="str">
        <f>IFERROR(N1714*'Emission Factors'!C$10+O1714*'Emission Factors'!C$17,"")</f>
        <v/>
      </c>
      <c r="Q1714" s="129" t="str">
        <f t="shared" si="80"/>
        <v/>
      </c>
      <c r="R1714" s="130" t="str">
        <f>IFERROR(N1714*'Emission Factors'!C$11+O1714*'Emission Factors'!C$18,"")</f>
        <v/>
      </c>
      <c r="S1714" s="130" t="str">
        <f>IFERROR(N1714*'Emission Factors'!C$12+O1714*'Emission Factors'!C$19,"")</f>
        <v/>
      </c>
      <c r="T1714" s="130" t="str">
        <f>IFERROR(N1714*'Emission Factors'!C$13+O1714*'Emission Factors'!C$20,"")</f>
        <v/>
      </c>
      <c r="U1714" s="131" t="str">
        <f>IFERROR(IF(K1714="Residential",N1714*'Emission Factors'!$C$14+O1714*'Emission Factors'!$C$21,N1714*'Emission Factors'!$C$15+O1714*'Emission Factors'!$C$22),"")</f>
        <v/>
      </c>
    </row>
    <row r="1715" spans="2:21" ht="15" customHeight="1" x14ac:dyDescent="0.3">
      <c r="B1715" s="123"/>
      <c r="C1715" s="124"/>
      <c r="D1715" s="132"/>
      <c r="E1715" s="124"/>
      <c r="F1715" s="124"/>
      <c r="G1715" s="124"/>
      <c r="H1715" s="125"/>
      <c r="I1715" s="126"/>
      <c r="J1715" s="127"/>
      <c r="K1715" s="127"/>
      <c r="L1715" s="128" t="str">
        <f>IF(E1715+G1715=0,"",((E1715*'Emission Factors'!C$23)+(G1715*'Emission Factors'!$C$25)))</f>
        <v/>
      </c>
      <c r="M1715" s="128" t="str">
        <f>IF(E1715+G1715=0,"",((E1715*'Emission Factors'!C$24)+(G1715*'Emission Factors'!$C$26)))</f>
        <v/>
      </c>
      <c r="N1715" s="128" t="str">
        <f t="shared" si="78"/>
        <v/>
      </c>
      <c r="O1715" s="128" t="str">
        <f t="shared" si="79"/>
        <v/>
      </c>
      <c r="P1715" s="128" t="str">
        <f>IFERROR(N1715*'Emission Factors'!C$10+O1715*'Emission Factors'!C$17,"")</f>
        <v/>
      </c>
      <c r="Q1715" s="129" t="str">
        <f t="shared" si="80"/>
        <v/>
      </c>
      <c r="R1715" s="130" t="str">
        <f>IFERROR(N1715*'Emission Factors'!C$11+O1715*'Emission Factors'!C$18,"")</f>
        <v/>
      </c>
      <c r="S1715" s="130" t="str">
        <f>IFERROR(N1715*'Emission Factors'!C$12+O1715*'Emission Factors'!C$19,"")</f>
        <v/>
      </c>
      <c r="T1715" s="130" t="str">
        <f>IFERROR(N1715*'Emission Factors'!C$13+O1715*'Emission Factors'!C$20,"")</f>
        <v/>
      </c>
      <c r="U1715" s="131" t="str">
        <f>IFERROR(IF(K1715="Residential",N1715*'Emission Factors'!$C$14+O1715*'Emission Factors'!$C$21,N1715*'Emission Factors'!$C$15+O1715*'Emission Factors'!$C$22),"")</f>
        <v/>
      </c>
    </row>
    <row r="1716" spans="2:21" ht="15" customHeight="1" x14ac:dyDescent="0.3">
      <c r="B1716" s="123"/>
      <c r="C1716" s="124"/>
      <c r="D1716" s="132"/>
      <c r="E1716" s="124"/>
      <c r="F1716" s="124"/>
      <c r="G1716" s="124"/>
      <c r="H1716" s="125"/>
      <c r="I1716" s="126"/>
      <c r="J1716" s="127"/>
      <c r="K1716" s="127"/>
      <c r="L1716" s="128" t="str">
        <f>IF(E1716+G1716=0,"",((E1716*'Emission Factors'!C$23)+(G1716*'Emission Factors'!$C$25)))</f>
        <v/>
      </c>
      <c r="M1716" s="128" t="str">
        <f>IF(E1716+G1716=0,"",((E1716*'Emission Factors'!C$24)+(G1716*'Emission Factors'!$C$26)))</f>
        <v/>
      </c>
      <c r="N1716" s="128" t="str">
        <f t="shared" si="78"/>
        <v/>
      </c>
      <c r="O1716" s="128" t="str">
        <f t="shared" si="79"/>
        <v/>
      </c>
      <c r="P1716" s="128" t="str">
        <f>IFERROR(N1716*'Emission Factors'!C$10+O1716*'Emission Factors'!C$17,"")</f>
        <v/>
      </c>
      <c r="Q1716" s="129" t="str">
        <f t="shared" si="80"/>
        <v/>
      </c>
      <c r="R1716" s="130" t="str">
        <f>IFERROR(N1716*'Emission Factors'!C$11+O1716*'Emission Factors'!C$18,"")</f>
        <v/>
      </c>
      <c r="S1716" s="130" t="str">
        <f>IFERROR(N1716*'Emission Factors'!C$12+O1716*'Emission Factors'!C$19,"")</f>
        <v/>
      </c>
      <c r="T1716" s="130" t="str">
        <f>IFERROR(N1716*'Emission Factors'!C$13+O1716*'Emission Factors'!C$20,"")</f>
        <v/>
      </c>
      <c r="U1716" s="131" t="str">
        <f>IFERROR(IF(K1716="Residential",N1716*'Emission Factors'!$C$14+O1716*'Emission Factors'!$C$21,N1716*'Emission Factors'!$C$15+O1716*'Emission Factors'!$C$22),"")</f>
        <v/>
      </c>
    </row>
    <row r="1717" spans="2:21" ht="15" customHeight="1" x14ac:dyDescent="0.3">
      <c r="B1717" s="123"/>
      <c r="C1717" s="124"/>
      <c r="D1717" s="132"/>
      <c r="E1717" s="124"/>
      <c r="F1717" s="124"/>
      <c r="G1717" s="124"/>
      <c r="H1717" s="125"/>
      <c r="I1717" s="126"/>
      <c r="J1717" s="127"/>
      <c r="K1717" s="127"/>
      <c r="L1717" s="128" t="str">
        <f>IF(E1717+G1717=0,"",((E1717*'Emission Factors'!C$23)+(G1717*'Emission Factors'!$C$25)))</f>
        <v/>
      </c>
      <c r="M1717" s="128" t="str">
        <f>IF(E1717+G1717=0,"",((E1717*'Emission Factors'!C$24)+(G1717*'Emission Factors'!$C$26)))</f>
        <v/>
      </c>
      <c r="N1717" s="128" t="str">
        <f t="shared" si="78"/>
        <v/>
      </c>
      <c r="O1717" s="128" t="str">
        <f t="shared" si="79"/>
        <v/>
      </c>
      <c r="P1717" s="128" t="str">
        <f>IFERROR(N1717*'Emission Factors'!C$10+O1717*'Emission Factors'!C$17,"")</f>
        <v/>
      </c>
      <c r="Q1717" s="129" t="str">
        <f t="shared" si="80"/>
        <v/>
      </c>
      <c r="R1717" s="130" t="str">
        <f>IFERROR(N1717*'Emission Factors'!C$11+O1717*'Emission Factors'!C$18,"")</f>
        <v/>
      </c>
      <c r="S1717" s="130" t="str">
        <f>IFERROR(N1717*'Emission Factors'!C$12+O1717*'Emission Factors'!C$19,"")</f>
        <v/>
      </c>
      <c r="T1717" s="130" t="str">
        <f>IFERROR(N1717*'Emission Factors'!C$13+O1717*'Emission Factors'!C$20,"")</f>
        <v/>
      </c>
      <c r="U1717" s="131" t="str">
        <f>IFERROR(IF(K1717="Residential",N1717*'Emission Factors'!$C$14+O1717*'Emission Factors'!$C$21,N1717*'Emission Factors'!$C$15+O1717*'Emission Factors'!$C$22),"")</f>
        <v/>
      </c>
    </row>
    <row r="1718" spans="2:21" ht="15" customHeight="1" x14ac:dyDescent="0.3">
      <c r="B1718" s="123"/>
      <c r="C1718" s="124"/>
      <c r="D1718" s="132"/>
      <c r="E1718" s="124"/>
      <c r="F1718" s="124"/>
      <c r="G1718" s="124"/>
      <c r="H1718" s="125"/>
      <c r="I1718" s="126"/>
      <c r="J1718" s="127"/>
      <c r="K1718" s="127"/>
      <c r="L1718" s="128" t="str">
        <f>IF(E1718+G1718=0,"",((E1718*'Emission Factors'!C$23)+(G1718*'Emission Factors'!$C$25)))</f>
        <v/>
      </c>
      <c r="M1718" s="128" t="str">
        <f>IF(E1718+G1718=0,"",((E1718*'Emission Factors'!C$24)+(G1718*'Emission Factors'!$C$26)))</f>
        <v/>
      </c>
      <c r="N1718" s="128" t="str">
        <f t="shared" si="78"/>
        <v/>
      </c>
      <c r="O1718" s="128" t="str">
        <f t="shared" si="79"/>
        <v/>
      </c>
      <c r="P1718" s="128" t="str">
        <f>IFERROR(N1718*'Emission Factors'!C$10+O1718*'Emission Factors'!C$17,"")</f>
        <v/>
      </c>
      <c r="Q1718" s="129" t="str">
        <f t="shared" si="80"/>
        <v/>
      </c>
      <c r="R1718" s="130" t="str">
        <f>IFERROR(N1718*'Emission Factors'!C$11+O1718*'Emission Factors'!C$18,"")</f>
        <v/>
      </c>
      <c r="S1718" s="130" t="str">
        <f>IFERROR(N1718*'Emission Factors'!C$12+O1718*'Emission Factors'!C$19,"")</f>
        <v/>
      </c>
      <c r="T1718" s="130" t="str">
        <f>IFERROR(N1718*'Emission Factors'!C$13+O1718*'Emission Factors'!C$20,"")</f>
        <v/>
      </c>
      <c r="U1718" s="131" t="str">
        <f>IFERROR(IF(K1718="Residential",N1718*'Emission Factors'!$C$14+O1718*'Emission Factors'!$C$21,N1718*'Emission Factors'!$C$15+O1718*'Emission Factors'!$C$22),"")</f>
        <v/>
      </c>
    </row>
    <row r="1719" spans="2:21" ht="15" customHeight="1" x14ac:dyDescent="0.3">
      <c r="B1719" s="123"/>
      <c r="C1719" s="124"/>
      <c r="D1719" s="132"/>
      <c r="E1719" s="124"/>
      <c r="F1719" s="124"/>
      <c r="G1719" s="124"/>
      <c r="H1719" s="125"/>
      <c r="I1719" s="126"/>
      <c r="J1719" s="127"/>
      <c r="K1719" s="127"/>
      <c r="L1719" s="128" t="str">
        <f>IF(E1719+G1719=0,"",((E1719*'Emission Factors'!C$23)+(G1719*'Emission Factors'!$C$25)))</f>
        <v/>
      </c>
      <c r="M1719" s="128" t="str">
        <f>IF(E1719+G1719=0,"",((E1719*'Emission Factors'!C$24)+(G1719*'Emission Factors'!$C$26)))</f>
        <v/>
      </c>
      <c r="N1719" s="128" t="str">
        <f t="shared" si="78"/>
        <v/>
      </c>
      <c r="O1719" s="128" t="str">
        <f t="shared" si="79"/>
        <v/>
      </c>
      <c r="P1719" s="128" t="str">
        <f>IFERROR(N1719*'Emission Factors'!C$10+O1719*'Emission Factors'!C$17,"")</f>
        <v/>
      </c>
      <c r="Q1719" s="129" t="str">
        <f t="shared" si="80"/>
        <v/>
      </c>
      <c r="R1719" s="130" t="str">
        <f>IFERROR(N1719*'Emission Factors'!C$11+O1719*'Emission Factors'!C$18,"")</f>
        <v/>
      </c>
      <c r="S1719" s="130" t="str">
        <f>IFERROR(N1719*'Emission Factors'!C$12+O1719*'Emission Factors'!C$19,"")</f>
        <v/>
      </c>
      <c r="T1719" s="130" t="str">
        <f>IFERROR(N1719*'Emission Factors'!C$13+O1719*'Emission Factors'!C$20,"")</f>
        <v/>
      </c>
      <c r="U1719" s="131" t="str">
        <f>IFERROR(IF(K1719="Residential",N1719*'Emission Factors'!$C$14+O1719*'Emission Factors'!$C$21,N1719*'Emission Factors'!$C$15+O1719*'Emission Factors'!$C$22),"")</f>
        <v/>
      </c>
    </row>
    <row r="1720" spans="2:21" ht="15" customHeight="1" x14ac:dyDescent="0.3">
      <c r="B1720" s="123"/>
      <c r="C1720" s="124"/>
      <c r="D1720" s="132"/>
      <c r="E1720" s="124"/>
      <c r="F1720" s="124"/>
      <c r="G1720" s="124"/>
      <c r="H1720" s="125"/>
      <c r="I1720" s="126"/>
      <c r="J1720" s="127"/>
      <c r="K1720" s="127"/>
      <c r="L1720" s="128" t="str">
        <f>IF(E1720+G1720=0,"",((E1720*'Emission Factors'!C$23)+(G1720*'Emission Factors'!$C$25)))</f>
        <v/>
      </c>
      <c r="M1720" s="128" t="str">
        <f>IF(E1720+G1720=0,"",((E1720*'Emission Factors'!C$24)+(G1720*'Emission Factors'!$C$26)))</f>
        <v/>
      </c>
      <c r="N1720" s="128" t="str">
        <f t="shared" si="78"/>
        <v/>
      </c>
      <c r="O1720" s="128" t="str">
        <f t="shared" si="79"/>
        <v/>
      </c>
      <c r="P1720" s="128" t="str">
        <f>IFERROR(N1720*'Emission Factors'!C$10+O1720*'Emission Factors'!C$17,"")</f>
        <v/>
      </c>
      <c r="Q1720" s="129" t="str">
        <f t="shared" si="80"/>
        <v/>
      </c>
      <c r="R1720" s="130" t="str">
        <f>IFERROR(N1720*'Emission Factors'!C$11+O1720*'Emission Factors'!C$18,"")</f>
        <v/>
      </c>
      <c r="S1720" s="130" t="str">
        <f>IFERROR(N1720*'Emission Factors'!C$12+O1720*'Emission Factors'!C$19,"")</f>
        <v/>
      </c>
      <c r="T1720" s="130" t="str">
        <f>IFERROR(N1720*'Emission Factors'!C$13+O1720*'Emission Factors'!C$20,"")</f>
        <v/>
      </c>
      <c r="U1720" s="131" t="str">
        <f>IFERROR(IF(K1720="Residential",N1720*'Emission Factors'!$C$14+O1720*'Emission Factors'!$C$21,N1720*'Emission Factors'!$C$15+O1720*'Emission Factors'!$C$22),"")</f>
        <v/>
      </c>
    </row>
    <row r="1721" spans="2:21" ht="15" customHeight="1" x14ac:dyDescent="0.3">
      <c r="B1721" s="123"/>
      <c r="C1721" s="124"/>
      <c r="D1721" s="132"/>
      <c r="E1721" s="124"/>
      <c r="F1721" s="124"/>
      <c r="G1721" s="124"/>
      <c r="H1721" s="125"/>
      <c r="I1721" s="126"/>
      <c r="J1721" s="127"/>
      <c r="K1721" s="127"/>
      <c r="L1721" s="128" t="str">
        <f>IF(E1721+G1721=0,"",((E1721*'Emission Factors'!C$23)+(G1721*'Emission Factors'!$C$25)))</f>
        <v/>
      </c>
      <c r="M1721" s="128" t="str">
        <f>IF(E1721+G1721=0,"",((E1721*'Emission Factors'!C$24)+(G1721*'Emission Factors'!$C$26)))</f>
        <v/>
      </c>
      <c r="N1721" s="128" t="str">
        <f t="shared" si="78"/>
        <v/>
      </c>
      <c r="O1721" s="128" t="str">
        <f t="shared" si="79"/>
        <v/>
      </c>
      <c r="P1721" s="128" t="str">
        <f>IFERROR(N1721*'Emission Factors'!C$10+O1721*'Emission Factors'!C$17,"")</f>
        <v/>
      </c>
      <c r="Q1721" s="129" t="str">
        <f t="shared" si="80"/>
        <v/>
      </c>
      <c r="R1721" s="130" t="str">
        <f>IFERROR(N1721*'Emission Factors'!C$11+O1721*'Emission Factors'!C$18,"")</f>
        <v/>
      </c>
      <c r="S1721" s="130" t="str">
        <f>IFERROR(N1721*'Emission Factors'!C$12+O1721*'Emission Factors'!C$19,"")</f>
        <v/>
      </c>
      <c r="T1721" s="130" t="str">
        <f>IFERROR(N1721*'Emission Factors'!C$13+O1721*'Emission Factors'!C$20,"")</f>
        <v/>
      </c>
      <c r="U1721" s="131" t="str">
        <f>IFERROR(IF(K1721="Residential",N1721*'Emission Factors'!$C$14+O1721*'Emission Factors'!$C$21,N1721*'Emission Factors'!$C$15+O1721*'Emission Factors'!$C$22),"")</f>
        <v/>
      </c>
    </row>
    <row r="1722" spans="2:21" ht="15" customHeight="1" x14ac:dyDescent="0.3">
      <c r="B1722" s="123"/>
      <c r="C1722" s="124"/>
      <c r="D1722" s="132"/>
      <c r="E1722" s="124"/>
      <c r="F1722" s="124"/>
      <c r="G1722" s="124"/>
      <c r="H1722" s="125"/>
      <c r="I1722" s="126"/>
      <c r="J1722" s="127"/>
      <c r="K1722" s="127"/>
      <c r="L1722" s="128" t="str">
        <f>IF(E1722+G1722=0,"",((E1722*'Emission Factors'!C$23)+(G1722*'Emission Factors'!$C$25)))</f>
        <v/>
      </c>
      <c r="M1722" s="128" t="str">
        <f>IF(E1722+G1722=0,"",((E1722*'Emission Factors'!C$24)+(G1722*'Emission Factors'!$C$26)))</f>
        <v/>
      </c>
      <c r="N1722" s="128" t="str">
        <f t="shared" si="78"/>
        <v/>
      </c>
      <c r="O1722" s="128" t="str">
        <f t="shared" si="79"/>
        <v/>
      </c>
      <c r="P1722" s="128" t="str">
        <f>IFERROR(N1722*'Emission Factors'!C$10+O1722*'Emission Factors'!C$17,"")</f>
        <v/>
      </c>
      <c r="Q1722" s="129" t="str">
        <f t="shared" si="80"/>
        <v/>
      </c>
      <c r="R1722" s="130" t="str">
        <f>IFERROR(N1722*'Emission Factors'!C$11+O1722*'Emission Factors'!C$18,"")</f>
        <v/>
      </c>
      <c r="S1722" s="130" t="str">
        <f>IFERROR(N1722*'Emission Factors'!C$12+O1722*'Emission Factors'!C$19,"")</f>
        <v/>
      </c>
      <c r="T1722" s="130" t="str">
        <f>IFERROR(N1722*'Emission Factors'!C$13+O1722*'Emission Factors'!C$20,"")</f>
        <v/>
      </c>
      <c r="U1722" s="131" t="str">
        <f>IFERROR(IF(K1722="Residential",N1722*'Emission Factors'!$C$14+O1722*'Emission Factors'!$C$21,N1722*'Emission Factors'!$C$15+O1722*'Emission Factors'!$C$22),"")</f>
        <v/>
      </c>
    </row>
    <row r="1723" spans="2:21" ht="15" customHeight="1" x14ac:dyDescent="0.3">
      <c r="B1723" s="123"/>
      <c r="C1723" s="124"/>
      <c r="D1723" s="132"/>
      <c r="E1723" s="124"/>
      <c r="F1723" s="124"/>
      <c r="G1723" s="124"/>
      <c r="H1723" s="125"/>
      <c r="I1723" s="126"/>
      <c r="J1723" s="127"/>
      <c r="K1723" s="127"/>
      <c r="L1723" s="128" t="str">
        <f>IF(E1723+G1723=0,"",((E1723*'Emission Factors'!C$23)+(G1723*'Emission Factors'!$C$25)))</f>
        <v/>
      </c>
      <c r="M1723" s="128" t="str">
        <f>IF(E1723+G1723=0,"",((E1723*'Emission Factors'!C$24)+(G1723*'Emission Factors'!$C$26)))</f>
        <v/>
      </c>
      <c r="N1723" s="128" t="str">
        <f t="shared" si="78"/>
        <v/>
      </c>
      <c r="O1723" s="128" t="str">
        <f t="shared" si="79"/>
        <v/>
      </c>
      <c r="P1723" s="128" t="str">
        <f>IFERROR(N1723*'Emission Factors'!C$10+O1723*'Emission Factors'!C$17,"")</f>
        <v/>
      </c>
      <c r="Q1723" s="129" t="str">
        <f t="shared" si="80"/>
        <v/>
      </c>
      <c r="R1723" s="130" t="str">
        <f>IFERROR(N1723*'Emission Factors'!C$11+O1723*'Emission Factors'!C$18,"")</f>
        <v/>
      </c>
      <c r="S1723" s="130" t="str">
        <f>IFERROR(N1723*'Emission Factors'!C$12+O1723*'Emission Factors'!C$19,"")</f>
        <v/>
      </c>
      <c r="T1723" s="130" t="str">
        <f>IFERROR(N1723*'Emission Factors'!C$13+O1723*'Emission Factors'!C$20,"")</f>
        <v/>
      </c>
      <c r="U1723" s="131" t="str">
        <f>IFERROR(IF(K1723="Residential",N1723*'Emission Factors'!$C$14+O1723*'Emission Factors'!$C$21,N1723*'Emission Factors'!$C$15+O1723*'Emission Factors'!$C$22),"")</f>
        <v/>
      </c>
    </row>
    <row r="1724" spans="2:21" ht="15" customHeight="1" x14ac:dyDescent="0.3">
      <c r="B1724" s="123"/>
      <c r="C1724" s="124"/>
      <c r="D1724" s="132"/>
      <c r="E1724" s="124"/>
      <c r="F1724" s="124"/>
      <c r="G1724" s="124"/>
      <c r="H1724" s="125"/>
      <c r="I1724" s="126"/>
      <c r="J1724" s="127"/>
      <c r="K1724" s="127"/>
      <c r="L1724" s="128" t="str">
        <f>IF(E1724+G1724=0,"",((E1724*'Emission Factors'!C$23)+(G1724*'Emission Factors'!$C$25)))</f>
        <v/>
      </c>
      <c r="M1724" s="128" t="str">
        <f>IF(E1724+G1724=0,"",((E1724*'Emission Factors'!C$24)+(G1724*'Emission Factors'!$C$26)))</f>
        <v/>
      </c>
      <c r="N1724" s="128" t="str">
        <f t="shared" si="78"/>
        <v/>
      </c>
      <c r="O1724" s="128" t="str">
        <f t="shared" si="79"/>
        <v/>
      </c>
      <c r="P1724" s="128" t="str">
        <f>IFERROR(N1724*'Emission Factors'!C$10+O1724*'Emission Factors'!C$17,"")</f>
        <v/>
      </c>
      <c r="Q1724" s="129" t="str">
        <f t="shared" si="80"/>
        <v/>
      </c>
      <c r="R1724" s="130" t="str">
        <f>IFERROR(N1724*'Emission Factors'!C$11+O1724*'Emission Factors'!C$18,"")</f>
        <v/>
      </c>
      <c r="S1724" s="130" t="str">
        <f>IFERROR(N1724*'Emission Factors'!C$12+O1724*'Emission Factors'!C$19,"")</f>
        <v/>
      </c>
      <c r="T1724" s="130" t="str">
        <f>IFERROR(N1724*'Emission Factors'!C$13+O1724*'Emission Factors'!C$20,"")</f>
        <v/>
      </c>
      <c r="U1724" s="131" t="str">
        <f>IFERROR(IF(K1724="Residential",N1724*'Emission Factors'!$C$14+O1724*'Emission Factors'!$C$21,N1724*'Emission Factors'!$C$15+O1724*'Emission Factors'!$C$22),"")</f>
        <v/>
      </c>
    </row>
    <row r="1725" spans="2:21" ht="15" customHeight="1" x14ac:dyDescent="0.3">
      <c r="B1725" s="123"/>
      <c r="C1725" s="124"/>
      <c r="D1725" s="132"/>
      <c r="E1725" s="124"/>
      <c r="F1725" s="124"/>
      <c r="G1725" s="124"/>
      <c r="H1725" s="125"/>
      <c r="I1725" s="126"/>
      <c r="J1725" s="127"/>
      <c r="K1725" s="127"/>
      <c r="L1725" s="128" t="str">
        <f>IF(E1725+G1725=0,"",((E1725*'Emission Factors'!C$23)+(G1725*'Emission Factors'!$C$25)))</f>
        <v/>
      </c>
      <c r="M1725" s="128" t="str">
        <f>IF(E1725+G1725=0,"",((E1725*'Emission Factors'!C$24)+(G1725*'Emission Factors'!$C$26)))</f>
        <v/>
      </c>
      <c r="N1725" s="128" t="str">
        <f t="shared" si="78"/>
        <v/>
      </c>
      <c r="O1725" s="128" t="str">
        <f t="shared" si="79"/>
        <v/>
      </c>
      <c r="P1725" s="128" t="str">
        <f>IFERROR(N1725*'Emission Factors'!C$10+O1725*'Emission Factors'!C$17,"")</f>
        <v/>
      </c>
      <c r="Q1725" s="129" t="str">
        <f t="shared" si="80"/>
        <v/>
      </c>
      <c r="R1725" s="130" t="str">
        <f>IFERROR(N1725*'Emission Factors'!C$11+O1725*'Emission Factors'!C$18,"")</f>
        <v/>
      </c>
      <c r="S1725" s="130" t="str">
        <f>IFERROR(N1725*'Emission Factors'!C$12+O1725*'Emission Factors'!C$19,"")</f>
        <v/>
      </c>
      <c r="T1725" s="130" t="str">
        <f>IFERROR(N1725*'Emission Factors'!C$13+O1725*'Emission Factors'!C$20,"")</f>
        <v/>
      </c>
      <c r="U1725" s="131" t="str">
        <f>IFERROR(IF(K1725="Residential",N1725*'Emission Factors'!$C$14+O1725*'Emission Factors'!$C$21,N1725*'Emission Factors'!$C$15+O1725*'Emission Factors'!$C$22),"")</f>
        <v/>
      </c>
    </row>
    <row r="1726" spans="2:21" ht="15" customHeight="1" x14ac:dyDescent="0.3">
      <c r="B1726" s="123"/>
      <c r="C1726" s="124"/>
      <c r="D1726" s="132"/>
      <c r="E1726" s="124"/>
      <c r="F1726" s="124"/>
      <c r="G1726" s="124"/>
      <c r="H1726" s="125"/>
      <c r="I1726" s="126"/>
      <c r="J1726" s="127"/>
      <c r="K1726" s="127"/>
      <c r="L1726" s="128" t="str">
        <f>IF(E1726+G1726=0,"",((E1726*'Emission Factors'!C$23)+(G1726*'Emission Factors'!$C$25)))</f>
        <v/>
      </c>
      <c r="M1726" s="128" t="str">
        <f>IF(E1726+G1726=0,"",((E1726*'Emission Factors'!C$24)+(G1726*'Emission Factors'!$C$26)))</f>
        <v/>
      </c>
      <c r="N1726" s="128" t="str">
        <f t="shared" si="78"/>
        <v/>
      </c>
      <c r="O1726" s="128" t="str">
        <f t="shared" si="79"/>
        <v/>
      </c>
      <c r="P1726" s="128" t="str">
        <f>IFERROR(N1726*'Emission Factors'!C$10+O1726*'Emission Factors'!C$17,"")</f>
        <v/>
      </c>
      <c r="Q1726" s="129" t="str">
        <f t="shared" si="80"/>
        <v/>
      </c>
      <c r="R1726" s="130" t="str">
        <f>IFERROR(N1726*'Emission Factors'!C$11+O1726*'Emission Factors'!C$18,"")</f>
        <v/>
      </c>
      <c r="S1726" s="130" t="str">
        <f>IFERROR(N1726*'Emission Factors'!C$12+O1726*'Emission Factors'!C$19,"")</f>
        <v/>
      </c>
      <c r="T1726" s="130" t="str">
        <f>IFERROR(N1726*'Emission Factors'!C$13+O1726*'Emission Factors'!C$20,"")</f>
        <v/>
      </c>
      <c r="U1726" s="131" t="str">
        <f>IFERROR(IF(K1726="Residential",N1726*'Emission Factors'!$C$14+O1726*'Emission Factors'!$C$21,N1726*'Emission Factors'!$C$15+O1726*'Emission Factors'!$C$22),"")</f>
        <v/>
      </c>
    </row>
    <row r="1727" spans="2:21" ht="15" customHeight="1" x14ac:dyDescent="0.3">
      <c r="B1727" s="123"/>
      <c r="C1727" s="124"/>
      <c r="D1727" s="132"/>
      <c r="E1727" s="124"/>
      <c r="F1727" s="124"/>
      <c r="G1727" s="124"/>
      <c r="H1727" s="125"/>
      <c r="I1727" s="126"/>
      <c r="J1727" s="127"/>
      <c r="K1727" s="127"/>
      <c r="L1727" s="128" t="str">
        <f>IF(E1727+G1727=0,"",((E1727*'Emission Factors'!C$23)+(G1727*'Emission Factors'!$C$25)))</f>
        <v/>
      </c>
      <c r="M1727" s="128" t="str">
        <f>IF(E1727+G1727=0,"",((E1727*'Emission Factors'!C$24)+(G1727*'Emission Factors'!$C$26)))</f>
        <v/>
      </c>
      <c r="N1727" s="128" t="str">
        <f t="shared" si="78"/>
        <v/>
      </c>
      <c r="O1727" s="128" t="str">
        <f t="shared" si="79"/>
        <v/>
      </c>
      <c r="P1727" s="128" t="str">
        <f>IFERROR(N1727*'Emission Factors'!C$10+O1727*'Emission Factors'!C$17,"")</f>
        <v/>
      </c>
      <c r="Q1727" s="129" t="str">
        <f t="shared" si="80"/>
        <v/>
      </c>
      <c r="R1727" s="130" t="str">
        <f>IFERROR(N1727*'Emission Factors'!C$11+O1727*'Emission Factors'!C$18,"")</f>
        <v/>
      </c>
      <c r="S1727" s="130" t="str">
        <f>IFERROR(N1727*'Emission Factors'!C$12+O1727*'Emission Factors'!C$19,"")</f>
        <v/>
      </c>
      <c r="T1727" s="130" t="str">
        <f>IFERROR(N1727*'Emission Factors'!C$13+O1727*'Emission Factors'!C$20,"")</f>
        <v/>
      </c>
      <c r="U1727" s="131" t="str">
        <f>IFERROR(IF(K1727="Residential",N1727*'Emission Factors'!$C$14+O1727*'Emission Factors'!$C$21,N1727*'Emission Factors'!$C$15+O1727*'Emission Factors'!$C$22),"")</f>
        <v/>
      </c>
    </row>
    <row r="1728" spans="2:21" ht="15" customHeight="1" x14ac:dyDescent="0.3">
      <c r="B1728" s="123"/>
      <c r="C1728" s="124"/>
      <c r="D1728" s="132"/>
      <c r="E1728" s="124"/>
      <c r="F1728" s="124"/>
      <c r="G1728" s="124"/>
      <c r="H1728" s="125"/>
      <c r="I1728" s="126"/>
      <c r="J1728" s="127"/>
      <c r="K1728" s="127"/>
      <c r="L1728" s="128" t="str">
        <f>IF(E1728+G1728=0,"",((E1728*'Emission Factors'!C$23)+(G1728*'Emission Factors'!$C$25)))</f>
        <v/>
      </c>
      <c r="M1728" s="128" t="str">
        <f>IF(E1728+G1728=0,"",((E1728*'Emission Factors'!C$24)+(G1728*'Emission Factors'!$C$26)))</f>
        <v/>
      </c>
      <c r="N1728" s="128" t="str">
        <f t="shared" si="78"/>
        <v/>
      </c>
      <c r="O1728" s="128" t="str">
        <f t="shared" si="79"/>
        <v/>
      </c>
      <c r="P1728" s="128" t="str">
        <f>IFERROR(N1728*'Emission Factors'!C$10+O1728*'Emission Factors'!C$17,"")</f>
        <v/>
      </c>
      <c r="Q1728" s="129" t="str">
        <f t="shared" si="80"/>
        <v/>
      </c>
      <c r="R1728" s="130" t="str">
        <f>IFERROR(N1728*'Emission Factors'!C$11+O1728*'Emission Factors'!C$18,"")</f>
        <v/>
      </c>
      <c r="S1728" s="130" t="str">
        <f>IFERROR(N1728*'Emission Factors'!C$12+O1728*'Emission Factors'!C$19,"")</f>
        <v/>
      </c>
      <c r="T1728" s="130" t="str">
        <f>IFERROR(N1728*'Emission Factors'!C$13+O1728*'Emission Factors'!C$20,"")</f>
        <v/>
      </c>
      <c r="U1728" s="131" t="str">
        <f>IFERROR(IF(K1728="Residential",N1728*'Emission Factors'!$C$14+O1728*'Emission Factors'!$C$21,N1728*'Emission Factors'!$C$15+O1728*'Emission Factors'!$C$22),"")</f>
        <v/>
      </c>
    </row>
    <row r="1729" spans="2:21" ht="15" customHeight="1" x14ac:dyDescent="0.3">
      <c r="B1729" s="123"/>
      <c r="C1729" s="124"/>
      <c r="D1729" s="132"/>
      <c r="E1729" s="124"/>
      <c r="F1729" s="124"/>
      <c r="G1729" s="124"/>
      <c r="H1729" s="125"/>
      <c r="I1729" s="126"/>
      <c r="J1729" s="127"/>
      <c r="K1729" s="127"/>
      <c r="L1729" s="128" t="str">
        <f>IF(E1729+G1729=0,"",((E1729*'Emission Factors'!C$23)+(G1729*'Emission Factors'!$C$25)))</f>
        <v/>
      </c>
      <c r="M1729" s="128" t="str">
        <f>IF(E1729+G1729=0,"",((E1729*'Emission Factors'!C$24)+(G1729*'Emission Factors'!$C$26)))</f>
        <v/>
      </c>
      <c r="N1729" s="128" t="str">
        <f t="shared" si="78"/>
        <v/>
      </c>
      <c r="O1729" s="128" t="str">
        <f t="shared" si="79"/>
        <v/>
      </c>
      <c r="P1729" s="128" t="str">
        <f>IFERROR(N1729*'Emission Factors'!C$10+O1729*'Emission Factors'!C$17,"")</f>
        <v/>
      </c>
      <c r="Q1729" s="129" t="str">
        <f t="shared" si="80"/>
        <v/>
      </c>
      <c r="R1729" s="130" t="str">
        <f>IFERROR(N1729*'Emission Factors'!C$11+O1729*'Emission Factors'!C$18,"")</f>
        <v/>
      </c>
      <c r="S1729" s="130" t="str">
        <f>IFERROR(N1729*'Emission Factors'!C$12+O1729*'Emission Factors'!C$19,"")</f>
        <v/>
      </c>
      <c r="T1729" s="130" t="str">
        <f>IFERROR(N1729*'Emission Factors'!C$13+O1729*'Emission Factors'!C$20,"")</f>
        <v/>
      </c>
      <c r="U1729" s="131" t="str">
        <f>IFERROR(IF(K1729="Residential",N1729*'Emission Factors'!$C$14+O1729*'Emission Factors'!$C$21,N1729*'Emission Factors'!$C$15+O1729*'Emission Factors'!$C$22),"")</f>
        <v/>
      </c>
    </row>
    <row r="1730" spans="2:21" ht="15" customHeight="1" x14ac:dyDescent="0.3">
      <c r="B1730" s="123"/>
      <c r="C1730" s="124"/>
      <c r="D1730" s="132"/>
      <c r="E1730" s="124"/>
      <c r="F1730" s="124"/>
      <c r="G1730" s="124"/>
      <c r="H1730" s="125"/>
      <c r="I1730" s="126"/>
      <c r="J1730" s="127"/>
      <c r="K1730" s="127"/>
      <c r="L1730" s="128" t="str">
        <f>IF(E1730+G1730=0,"",((E1730*'Emission Factors'!C$23)+(G1730*'Emission Factors'!$C$25)))</f>
        <v/>
      </c>
      <c r="M1730" s="128" t="str">
        <f>IF(E1730+G1730=0,"",((E1730*'Emission Factors'!C$24)+(G1730*'Emission Factors'!$C$26)))</f>
        <v/>
      </c>
      <c r="N1730" s="128" t="str">
        <f t="shared" si="78"/>
        <v/>
      </c>
      <c r="O1730" s="128" t="str">
        <f t="shared" si="79"/>
        <v/>
      </c>
      <c r="P1730" s="128" t="str">
        <f>IFERROR(N1730*'Emission Factors'!C$10+O1730*'Emission Factors'!C$17,"")</f>
        <v/>
      </c>
      <c r="Q1730" s="129" t="str">
        <f t="shared" si="80"/>
        <v/>
      </c>
      <c r="R1730" s="130" t="str">
        <f>IFERROR(N1730*'Emission Factors'!C$11+O1730*'Emission Factors'!C$18,"")</f>
        <v/>
      </c>
      <c r="S1730" s="130" t="str">
        <f>IFERROR(N1730*'Emission Factors'!C$12+O1730*'Emission Factors'!C$19,"")</f>
        <v/>
      </c>
      <c r="T1730" s="130" t="str">
        <f>IFERROR(N1730*'Emission Factors'!C$13+O1730*'Emission Factors'!C$20,"")</f>
        <v/>
      </c>
      <c r="U1730" s="131" t="str">
        <f>IFERROR(IF(K1730="Residential",N1730*'Emission Factors'!$C$14+O1730*'Emission Factors'!$C$21,N1730*'Emission Factors'!$C$15+O1730*'Emission Factors'!$C$22),"")</f>
        <v/>
      </c>
    </row>
    <row r="1731" spans="2:21" ht="15" customHeight="1" x14ac:dyDescent="0.3">
      <c r="B1731" s="123"/>
      <c r="C1731" s="124"/>
      <c r="D1731" s="132"/>
      <c r="E1731" s="124"/>
      <c r="F1731" s="124"/>
      <c r="G1731" s="124"/>
      <c r="H1731" s="125"/>
      <c r="I1731" s="126"/>
      <c r="J1731" s="127"/>
      <c r="K1731" s="127"/>
      <c r="L1731" s="128" t="str">
        <f>IF(E1731+G1731=0,"",((E1731*'Emission Factors'!C$23)+(G1731*'Emission Factors'!$C$25)))</f>
        <v/>
      </c>
      <c r="M1731" s="128" t="str">
        <f>IF(E1731+G1731=0,"",((E1731*'Emission Factors'!C$24)+(G1731*'Emission Factors'!$C$26)))</f>
        <v/>
      </c>
      <c r="N1731" s="128" t="str">
        <f t="shared" si="78"/>
        <v/>
      </c>
      <c r="O1731" s="128" t="str">
        <f t="shared" si="79"/>
        <v/>
      </c>
      <c r="P1731" s="128" t="str">
        <f>IFERROR(N1731*'Emission Factors'!C$10+O1731*'Emission Factors'!C$17,"")</f>
        <v/>
      </c>
      <c r="Q1731" s="129" t="str">
        <f t="shared" si="80"/>
        <v/>
      </c>
      <c r="R1731" s="130" t="str">
        <f>IFERROR(N1731*'Emission Factors'!C$11+O1731*'Emission Factors'!C$18,"")</f>
        <v/>
      </c>
      <c r="S1731" s="130" t="str">
        <f>IFERROR(N1731*'Emission Factors'!C$12+O1731*'Emission Factors'!C$19,"")</f>
        <v/>
      </c>
      <c r="T1731" s="130" t="str">
        <f>IFERROR(N1731*'Emission Factors'!C$13+O1731*'Emission Factors'!C$20,"")</f>
        <v/>
      </c>
      <c r="U1731" s="131" t="str">
        <f>IFERROR(IF(K1731="Residential",N1731*'Emission Factors'!$C$14+O1731*'Emission Factors'!$C$21,N1731*'Emission Factors'!$C$15+O1731*'Emission Factors'!$C$22),"")</f>
        <v/>
      </c>
    </row>
    <row r="1732" spans="2:21" ht="15" customHeight="1" x14ac:dyDescent="0.3">
      <c r="B1732" s="123"/>
      <c r="C1732" s="124"/>
      <c r="D1732" s="132"/>
      <c r="E1732" s="124"/>
      <c r="F1732" s="124"/>
      <c r="G1732" s="124"/>
      <c r="H1732" s="125"/>
      <c r="I1732" s="126"/>
      <c r="J1732" s="127"/>
      <c r="K1732" s="127"/>
      <c r="L1732" s="128" t="str">
        <f>IF(E1732+G1732=0,"",((E1732*'Emission Factors'!C$23)+(G1732*'Emission Factors'!$C$25)))</f>
        <v/>
      </c>
      <c r="M1732" s="128" t="str">
        <f>IF(E1732+G1732=0,"",((E1732*'Emission Factors'!C$24)+(G1732*'Emission Factors'!$C$26)))</f>
        <v/>
      </c>
      <c r="N1732" s="128" t="str">
        <f t="shared" si="78"/>
        <v/>
      </c>
      <c r="O1732" s="128" t="str">
        <f t="shared" si="79"/>
        <v/>
      </c>
      <c r="P1732" s="128" t="str">
        <f>IFERROR(N1732*'Emission Factors'!C$10+O1732*'Emission Factors'!C$17,"")</f>
        <v/>
      </c>
      <c r="Q1732" s="129" t="str">
        <f t="shared" si="80"/>
        <v/>
      </c>
      <c r="R1732" s="130" t="str">
        <f>IFERROR(N1732*'Emission Factors'!C$11+O1732*'Emission Factors'!C$18,"")</f>
        <v/>
      </c>
      <c r="S1732" s="130" t="str">
        <f>IFERROR(N1732*'Emission Factors'!C$12+O1732*'Emission Factors'!C$19,"")</f>
        <v/>
      </c>
      <c r="T1732" s="130" t="str">
        <f>IFERROR(N1732*'Emission Factors'!C$13+O1732*'Emission Factors'!C$20,"")</f>
        <v/>
      </c>
      <c r="U1732" s="131" t="str">
        <f>IFERROR(IF(K1732="Residential",N1732*'Emission Factors'!$C$14+O1732*'Emission Factors'!$C$21,N1732*'Emission Factors'!$C$15+O1732*'Emission Factors'!$C$22),"")</f>
        <v/>
      </c>
    </row>
    <row r="1733" spans="2:21" ht="15" customHeight="1" x14ac:dyDescent="0.3">
      <c r="B1733" s="123"/>
      <c r="C1733" s="124"/>
      <c r="D1733" s="132"/>
      <c r="E1733" s="124"/>
      <c r="F1733" s="124"/>
      <c r="G1733" s="124"/>
      <c r="H1733" s="125"/>
      <c r="I1733" s="126"/>
      <c r="J1733" s="127"/>
      <c r="K1733" s="127"/>
      <c r="L1733" s="128" t="str">
        <f>IF(E1733+G1733=0,"",((E1733*'Emission Factors'!C$23)+(G1733*'Emission Factors'!$C$25)))</f>
        <v/>
      </c>
      <c r="M1733" s="128" t="str">
        <f>IF(E1733+G1733=0,"",((E1733*'Emission Factors'!C$24)+(G1733*'Emission Factors'!$C$26)))</f>
        <v/>
      </c>
      <c r="N1733" s="128" t="str">
        <f t="shared" si="78"/>
        <v/>
      </c>
      <c r="O1733" s="128" t="str">
        <f t="shared" si="79"/>
        <v/>
      </c>
      <c r="P1733" s="128" t="str">
        <f>IFERROR(N1733*'Emission Factors'!C$10+O1733*'Emission Factors'!C$17,"")</f>
        <v/>
      </c>
      <c r="Q1733" s="129" t="str">
        <f t="shared" si="80"/>
        <v/>
      </c>
      <c r="R1733" s="130" t="str">
        <f>IFERROR(N1733*'Emission Factors'!C$11+O1733*'Emission Factors'!C$18,"")</f>
        <v/>
      </c>
      <c r="S1733" s="130" t="str">
        <f>IFERROR(N1733*'Emission Factors'!C$12+O1733*'Emission Factors'!C$19,"")</f>
        <v/>
      </c>
      <c r="T1733" s="130" t="str">
        <f>IFERROR(N1733*'Emission Factors'!C$13+O1733*'Emission Factors'!C$20,"")</f>
        <v/>
      </c>
      <c r="U1733" s="131" t="str">
        <f>IFERROR(IF(K1733="Residential",N1733*'Emission Factors'!$C$14+O1733*'Emission Factors'!$C$21,N1733*'Emission Factors'!$C$15+O1733*'Emission Factors'!$C$22),"")</f>
        <v/>
      </c>
    </row>
    <row r="1734" spans="2:21" ht="15" customHeight="1" x14ac:dyDescent="0.3">
      <c r="B1734" s="123"/>
      <c r="C1734" s="124"/>
      <c r="D1734" s="132"/>
      <c r="E1734" s="124"/>
      <c r="F1734" s="124"/>
      <c r="G1734" s="124"/>
      <c r="H1734" s="125"/>
      <c r="I1734" s="126"/>
      <c r="J1734" s="127"/>
      <c r="K1734" s="127"/>
      <c r="L1734" s="128" t="str">
        <f>IF(E1734+G1734=0,"",((E1734*'Emission Factors'!C$23)+(G1734*'Emission Factors'!$C$25)))</f>
        <v/>
      </c>
      <c r="M1734" s="128" t="str">
        <f>IF(E1734+G1734=0,"",((E1734*'Emission Factors'!C$24)+(G1734*'Emission Factors'!$C$26)))</f>
        <v/>
      </c>
      <c r="N1734" s="128" t="str">
        <f t="shared" si="78"/>
        <v/>
      </c>
      <c r="O1734" s="128" t="str">
        <f t="shared" si="79"/>
        <v/>
      </c>
      <c r="P1734" s="128" t="str">
        <f>IFERROR(N1734*'Emission Factors'!C$10+O1734*'Emission Factors'!C$17,"")</f>
        <v/>
      </c>
      <c r="Q1734" s="129" t="str">
        <f t="shared" si="80"/>
        <v/>
      </c>
      <c r="R1734" s="130" t="str">
        <f>IFERROR(N1734*'Emission Factors'!C$11+O1734*'Emission Factors'!C$18,"")</f>
        <v/>
      </c>
      <c r="S1734" s="130" t="str">
        <f>IFERROR(N1734*'Emission Factors'!C$12+O1734*'Emission Factors'!C$19,"")</f>
        <v/>
      </c>
      <c r="T1734" s="130" t="str">
        <f>IFERROR(N1734*'Emission Factors'!C$13+O1734*'Emission Factors'!C$20,"")</f>
        <v/>
      </c>
      <c r="U1734" s="131" t="str">
        <f>IFERROR(IF(K1734="Residential",N1734*'Emission Factors'!$C$14+O1734*'Emission Factors'!$C$21,N1734*'Emission Factors'!$C$15+O1734*'Emission Factors'!$C$22),"")</f>
        <v/>
      </c>
    </row>
    <row r="1735" spans="2:21" ht="15" customHeight="1" x14ac:dyDescent="0.3">
      <c r="B1735" s="123"/>
      <c r="C1735" s="124"/>
      <c r="D1735" s="132"/>
      <c r="E1735" s="124"/>
      <c r="F1735" s="124"/>
      <c r="G1735" s="124"/>
      <c r="H1735" s="125"/>
      <c r="I1735" s="126"/>
      <c r="J1735" s="127"/>
      <c r="K1735" s="127"/>
      <c r="L1735" s="128" t="str">
        <f>IF(E1735+G1735=0,"",((E1735*'Emission Factors'!C$23)+(G1735*'Emission Factors'!$C$25)))</f>
        <v/>
      </c>
      <c r="M1735" s="128" t="str">
        <f>IF(E1735+G1735=0,"",((E1735*'Emission Factors'!C$24)+(G1735*'Emission Factors'!$C$26)))</f>
        <v/>
      </c>
      <c r="N1735" s="128" t="str">
        <f t="shared" si="78"/>
        <v/>
      </c>
      <c r="O1735" s="128" t="str">
        <f t="shared" si="79"/>
        <v/>
      </c>
      <c r="P1735" s="128" t="str">
        <f>IFERROR(N1735*'Emission Factors'!C$10+O1735*'Emission Factors'!C$17,"")</f>
        <v/>
      </c>
      <c r="Q1735" s="129" t="str">
        <f t="shared" si="80"/>
        <v/>
      </c>
      <c r="R1735" s="130" t="str">
        <f>IFERROR(N1735*'Emission Factors'!C$11+O1735*'Emission Factors'!C$18,"")</f>
        <v/>
      </c>
      <c r="S1735" s="130" t="str">
        <f>IFERROR(N1735*'Emission Factors'!C$12+O1735*'Emission Factors'!C$19,"")</f>
        <v/>
      </c>
      <c r="T1735" s="130" t="str">
        <f>IFERROR(N1735*'Emission Factors'!C$13+O1735*'Emission Factors'!C$20,"")</f>
        <v/>
      </c>
      <c r="U1735" s="131" t="str">
        <f>IFERROR(IF(K1735="Residential",N1735*'Emission Factors'!$C$14+O1735*'Emission Factors'!$C$21,N1735*'Emission Factors'!$C$15+O1735*'Emission Factors'!$C$22),"")</f>
        <v/>
      </c>
    </row>
    <row r="1736" spans="2:21" ht="15" customHeight="1" x14ac:dyDescent="0.3">
      <c r="B1736" s="123"/>
      <c r="C1736" s="124"/>
      <c r="D1736" s="132"/>
      <c r="E1736" s="124"/>
      <c r="F1736" s="124"/>
      <c r="G1736" s="124"/>
      <c r="H1736" s="125"/>
      <c r="I1736" s="126"/>
      <c r="J1736" s="127"/>
      <c r="K1736" s="127"/>
      <c r="L1736" s="128" t="str">
        <f>IF(E1736+G1736=0,"",((E1736*'Emission Factors'!C$23)+(G1736*'Emission Factors'!$C$25)))</f>
        <v/>
      </c>
      <c r="M1736" s="128" t="str">
        <f>IF(E1736+G1736=0,"",((E1736*'Emission Factors'!C$24)+(G1736*'Emission Factors'!$C$26)))</f>
        <v/>
      </c>
      <c r="N1736" s="128" t="str">
        <f t="shared" si="78"/>
        <v/>
      </c>
      <c r="O1736" s="128" t="str">
        <f t="shared" si="79"/>
        <v/>
      </c>
      <c r="P1736" s="128" t="str">
        <f>IFERROR(N1736*'Emission Factors'!C$10+O1736*'Emission Factors'!C$17,"")</f>
        <v/>
      </c>
      <c r="Q1736" s="129" t="str">
        <f t="shared" si="80"/>
        <v/>
      </c>
      <c r="R1736" s="130" t="str">
        <f>IFERROR(N1736*'Emission Factors'!C$11+O1736*'Emission Factors'!C$18,"")</f>
        <v/>
      </c>
      <c r="S1736" s="130" t="str">
        <f>IFERROR(N1736*'Emission Factors'!C$12+O1736*'Emission Factors'!C$19,"")</f>
        <v/>
      </c>
      <c r="T1736" s="130" t="str">
        <f>IFERROR(N1736*'Emission Factors'!C$13+O1736*'Emission Factors'!C$20,"")</f>
        <v/>
      </c>
      <c r="U1736" s="131" t="str">
        <f>IFERROR(IF(K1736="Residential",N1736*'Emission Factors'!$C$14+O1736*'Emission Factors'!$C$21,N1736*'Emission Factors'!$C$15+O1736*'Emission Factors'!$C$22),"")</f>
        <v/>
      </c>
    </row>
    <row r="1737" spans="2:21" ht="15" customHeight="1" x14ac:dyDescent="0.3">
      <c r="B1737" s="123"/>
      <c r="C1737" s="124"/>
      <c r="D1737" s="132"/>
      <c r="E1737" s="124"/>
      <c r="F1737" s="124"/>
      <c r="G1737" s="124"/>
      <c r="H1737" s="125"/>
      <c r="I1737" s="126"/>
      <c r="J1737" s="127"/>
      <c r="K1737" s="127"/>
      <c r="L1737" s="128" t="str">
        <f>IF(E1737+G1737=0,"",((E1737*'Emission Factors'!C$23)+(G1737*'Emission Factors'!$C$25)))</f>
        <v/>
      </c>
      <c r="M1737" s="128" t="str">
        <f>IF(E1737+G1737=0,"",((E1737*'Emission Factors'!C$24)+(G1737*'Emission Factors'!$C$26)))</f>
        <v/>
      </c>
      <c r="N1737" s="128" t="str">
        <f t="shared" si="78"/>
        <v/>
      </c>
      <c r="O1737" s="128" t="str">
        <f t="shared" si="79"/>
        <v/>
      </c>
      <c r="P1737" s="128" t="str">
        <f>IFERROR(N1737*'Emission Factors'!C$10+O1737*'Emission Factors'!C$17,"")</f>
        <v/>
      </c>
      <c r="Q1737" s="129" t="str">
        <f t="shared" si="80"/>
        <v/>
      </c>
      <c r="R1737" s="130" t="str">
        <f>IFERROR(N1737*'Emission Factors'!C$11+O1737*'Emission Factors'!C$18,"")</f>
        <v/>
      </c>
      <c r="S1737" s="130" t="str">
        <f>IFERROR(N1737*'Emission Factors'!C$12+O1737*'Emission Factors'!C$19,"")</f>
        <v/>
      </c>
      <c r="T1737" s="130" t="str">
        <f>IFERROR(N1737*'Emission Factors'!C$13+O1737*'Emission Factors'!C$20,"")</f>
        <v/>
      </c>
      <c r="U1737" s="131" t="str">
        <f>IFERROR(IF(K1737="Residential",N1737*'Emission Factors'!$C$14+O1737*'Emission Factors'!$C$21,N1737*'Emission Factors'!$C$15+O1737*'Emission Factors'!$C$22),"")</f>
        <v/>
      </c>
    </row>
    <row r="1738" spans="2:21" ht="15" customHeight="1" x14ac:dyDescent="0.3">
      <c r="B1738" s="123"/>
      <c r="C1738" s="124"/>
      <c r="D1738" s="132"/>
      <c r="E1738" s="124"/>
      <c r="F1738" s="124"/>
      <c r="G1738" s="124"/>
      <c r="H1738" s="125"/>
      <c r="I1738" s="126"/>
      <c r="J1738" s="127"/>
      <c r="K1738" s="127"/>
      <c r="L1738" s="128" t="str">
        <f>IF(E1738+G1738=0,"",((E1738*'Emission Factors'!C$23)+(G1738*'Emission Factors'!$C$25)))</f>
        <v/>
      </c>
      <c r="M1738" s="128" t="str">
        <f>IF(E1738+G1738=0,"",((E1738*'Emission Factors'!C$24)+(G1738*'Emission Factors'!$C$26)))</f>
        <v/>
      </c>
      <c r="N1738" s="128" t="str">
        <f t="shared" si="78"/>
        <v/>
      </c>
      <c r="O1738" s="128" t="str">
        <f t="shared" si="79"/>
        <v/>
      </c>
      <c r="P1738" s="128" t="str">
        <f>IFERROR(N1738*'Emission Factors'!C$10+O1738*'Emission Factors'!C$17,"")</f>
        <v/>
      </c>
      <c r="Q1738" s="129" t="str">
        <f t="shared" si="80"/>
        <v/>
      </c>
      <c r="R1738" s="130" t="str">
        <f>IFERROR(N1738*'Emission Factors'!C$11+O1738*'Emission Factors'!C$18,"")</f>
        <v/>
      </c>
      <c r="S1738" s="130" t="str">
        <f>IFERROR(N1738*'Emission Factors'!C$12+O1738*'Emission Factors'!C$19,"")</f>
        <v/>
      </c>
      <c r="T1738" s="130" t="str">
        <f>IFERROR(N1738*'Emission Factors'!C$13+O1738*'Emission Factors'!C$20,"")</f>
        <v/>
      </c>
      <c r="U1738" s="131" t="str">
        <f>IFERROR(IF(K1738="Residential",N1738*'Emission Factors'!$C$14+O1738*'Emission Factors'!$C$21,N1738*'Emission Factors'!$C$15+O1738*'Emission Factors'!$C$22),"")</f>
        <v/>
      </c>
    </row>
    <row r="1739" spans="2:21" ht="15" customHeight="1" x14ac:dyDescent="0.3">
      <c r="B1739" s="123"/>
      <c r="C1739" s="124"/>
      <c r="D1739" s="132"/>
      <c r="E1739" s="124"/>
      <c r="F1739" s="124"/>
      <c r="G1739" s="124"/>
      <c r="H1739" s="125"/>
      <c r="I1739" s="126"/>
      <c r="J1739" s="127"/>
      <c r="K1739" s="127"/>
      <c r="L1739" s="128" t="str">
        <f>IF(E1739+G1739=0,"",((E1739*'Emission Factors'!C$23)+(G1739*'Emission Factors'!$C$25)))</f>
        <v/>
      </c>
      <c r="M1739" s="128" t="str">
        <f>IF(E1739+G1739=0,"",((E1739*'Emission Factors'!C$24)+(G1739*'Emission Factors'!$C$26)))</f>
        <v/>
      </c>
      <c r="N1739" s="128" t="str">
        <f t="shared" si="78"/>
        <v/>
      </c>
      <c r="O1739" s="128" t="str">
        <f t="shared" si="79"/>
        <v/>
      </c>
      <c r="P1739" s="128" t="str">
        <f>IFERROR(N1739*'Emission Factors'!C$10+O1739*'Emission Factors'!C$17,"")</f>
        <v/>
      </c>
      <c r="Q1739" s="129" t="str">
        <f t="shared" si="80"/>
        <v/>
      </c>
      <c r="R1739" s="130" t="str">
        <f>IFERROR(N1739*'Emission Factors'!C$11+O1739*'Emission Factors'!C$18,"")</f>
        <v/>
      </c>
      <c r="S1739" s="130" t="str">
        <f>IFERROR(N1739*'Emission Factors'!C$12+O1739*'Emission Factors'!C$19,"")</f>
        <v/>
      </c>
      <c r="T1739" s="130" t="str">
        <f>IFERROR(N1739*'Emission Factors'!C$13+O1739*'Emission Factors'!C$20,"")</f>
        <v/>
      </c>
      <c r="U1739" s="131" t="str">
        <f>IFERROR(IF(K1739="Residential",N1739*'Emission Factors'!$C$14+O1739*'Emission Factors'!$C$21,N1739*'Emission Factors'!$C$15+O1739*'Emission Factors'!$C$22),"")</f>
        <v/>
      </c>
    </row>
    <row r="1740" spans="2:21" ht="15" customHeight="1" x14ac:dyDescent="0.3">
      <c r="B1740" s="123"/>
      <c r="C1740" s="124"/>
      <c r="D1740" s="132"/>
      <c r="E1740" s="124"/>
      <c r="F1740" s="124"/>
      <c r="G1740" s="124"/>
      <c r="H1740" s="125"/>
      <c r="I1740" s="126"/>
      <c r="J1740" s="127"/>
      <c r="K1740" s="127"/>
      <c r="L1740" s="128" t="str">
        <f>IF(E1740+G1740=0,"",((E1740*'Emission Factors'!C$23)+(G1740*'Emission Factors'!$C$25)))</f>
        <v/>
      </c>
      <c r="M1740" s="128" t="str">
        <f>IF(E1740+G1740=0,"",((E1740*'Emission Factors'!C$24)+(G1740*'Emission Factors'!$C$26)))</f>
        <v/>
      </c>
      <c r="N1740" s="128" t="str">
        <f t="shared" si="78"/>
        <v/>
      </c>
      <c r="O1740" s="128" t="str">
        <f t="shared" si="79"/>
        <v/>
      </c>
      <c r="P1740" s="128" t="str">
        <f>IFERROR(N1740*'Emission Factors'!C$10+O1740*'Emission Factors'!C$17,"")</f>
        <v/>
      </c>
      <c r="Q1740" s="129" t="str">
        <f t="shared" si="80"/>
        <v/>
      </c>
      <c r="R1740" s="130" t="str">
        <f>IFERROR(N1740*'Emission Factors'!C$11+O1740*'Emission Factors'!C$18,"")</f>
        <v/>
      </c>
      <c r="S1740" s="130" t="str">
        <f>IFERROR(N1740*'Emission Factors'!C$12+O1740*'Emission Factors'!C$19,"")</f>
        <v/>
      </c>
      <c r="T1740" s="130" t="str">
        <f>IFERROR(N1740*'Emission Factors'!C$13+O1740*'Emission Factors'!C$20,"")</f>
        <v/>
      </c>
      <c r="U1740" s="131" t="str">
        <f>IFERROR(IF(K1740="Residential",N1740*'Emission Factors'!$C$14+O1740*'Emission Factors'!$C$21,N1740*'Emission Factors'!$C$15+O1740*'Emission Factors'!$C$22),"")</f>
        <v/>
      </c>
    </row>
    <row r="1741" spans="2:21" ht="15" customHeight="1" x14ac:dyDescent="0.3">
      <c r="B1741" s="123"/>
      <c r="C1741" s="124"/>
      <c r="D1741" s="132"/>
      <c r="E1741" s="124"/>
      <c r="F1741" s="124"/>
      <c r="G1741" s="124"/>
      <c r="H1741" s="125"/>
      <c r="I1741" s="126"/>
      <c r="J1741" s="127"/>
      <c r="K1741" s="127"/>
      <c r="L1741" s="128" t="str">
        <f>IF(E1741+G1741=0,"",((E1741*'Emission Factors'!C$23)+(G1741*'Emission Factors'!$C$25)))</f>
        <v/>
      </c>
      <c r="M1741" s="128" t="str">
        <f>IF(E1741+G1741=0,"",((E1741*'Emission Factors'!C$24)+(G1741*'Emission Factors'!$C$26)))</f>
        <v/>
      </c>
      <c r="N1741" s="128" t="str">
        <f t="shared" si="78"/>
        <v/>
      </c>
      <c r="O1741" s="128" t="str">
        <f t="shared" si="79"/>
        <v/>
      </c>
      <c r="P1741" s="128" t="str">
        <f>IFERROR(N1741*'Emission Factors'!C$10+O1741*'Emission Factors'!C$17,"")</f>
        <v/>
      </c>
      <c r="Q1741" s="129" t="str">
        <f t="shared" si="80"/>
        <v/>
      </c>
      <c r="R1741" s="130" t="str">
        <f>IFERROR(N1741*'Emission Factors'!C$11+O1741*'Emission Factors'!C$18,"")</f>
        <v/>
      </c>
      <c r="S1741" s="130" t="str">
        <f>IFERROR(N1741*'Emission Factors'!C$12+O1741*'Emission Factors'!C$19,"")</f>
        <v/>
      </c>
      <c r="T1741" s="130" t="str">
        <f>IFERROR(N1741*'Emission Factors'!C$13+O1741*'Emission Factors'!C$20,"")</f>
        <v/>
      </c>
      <c r="U1741" s="131" t="str">
        <f>IFERROR(IF(K1741="Residential",N1741*'Emission Factors'!$C$14+O1741*'Emission Factors'!$C$21,N1741*'Emission Factors'!$C$15+O1741*'Emission Factors'!$C$22),"")</f>
        <v/>
      </c>
    </row>
    <row r="1742" spans="2:21" ht="15" customHeight="1" x14ac:dyDescent="0.3">
      <c r="B1742" s="123"/>
      <c r="C1742" s="124"/>
      <c r="D1742" s="132"/>
      <c r="E1742" s="124"/>
      <c r="F1742" s="124"/>
      <c r="G1742" s="124"/>
      <c r="H1742" s="125"/>
      <c r="I1742" s="126"/>
      <c r="J1742" s="127"/>
      <c r="K1742" s="127"/>
      <c r="L1742" s="128" t="str">
        <f>IF(E1742+G1742=0,"",((E1742*'Emission Factors'!C$23)+(G1742*'Emission Factors'!$C$25)))</f>
        <v/>
      </c>
      <c r="M1742" s="128" t="str">
        <f>IF(E1742+G1742=0,"",((E1742*'Emission Factors'!C$24)+(G1742*'Emission Factors'!$C$26)))</f>
        <v/>
      </c>
      <c r="N1742" s="128" t="str">
        <f t="shared" si="78"/>
        <v/>
      </c>
      <c r="O1742" s="128" t="str">
        <f t="shared" si="79"/>
        <v/>
      </c>
      <c r="P1742" s="128" t="str">
        <f>IFERROR(N1742*'Emission Factors'!C$10+O1742*'Emission Factors'!C$17,"")</f>
        <v/>
      </c>
      <c r="Q1742" s="129" t="str">
        <f t="shared" si="80"/>
        <v/>
      </c>
      <c r="R1742" s="130" t="str">
        <f>IFERROR(N1742*'Emission Factors'!C$11+O1742*'Emission Factors'!C$18,"")</f>
        <v/>
      </c>
      <c r="S1742" s="130" t="str">
        <f>IFERROR(N1742*'Emission Factors'!C$12+O1742*'Emission Factors'!C$19,"")</f>
        <v/>
      </c>
      <c r="T1742" s="130" t="str">
        <f>IFERROR(N1742*'Emission Factors'!C$13+O1742*'Emission Factors'!C$20,"")</f>
        <v/>
      </c>
      <c r="U1742" s="131" t="str">
        <f>IFERROR(IF(K1742="Residential",N1742*'Emission Factors'!$C$14+O1742*'Emission Factors'!$C$21,N1742*'Emission Factors'!$C$15+O1742*'Emission Factors'!$C$22),"")</f>
        <v/>
      </c>
    </row>
    <row r="1743" spans="2:21" ht="15" customHeight="1" x14ac:dyDescent="0.3">
      <c r="B1743" s="123"/>
      <c r="C1743" s="124"/>
      <c r="D1743" s="132"/>
      <c r="E1743" s="124"/>
      <c r="F1743" s="124"/>
      <c r="G1743" s="124"/>
      <c r="H1743" s="125"/>
      <c r="I1743" s="126"/>
      <c r="J1743" s="127"/>
      <c r="K1743" s="127"/>
      <c r="L1743" s="128" t="str">
        <f>IF(E1743+G1743=0,"",((E1743*'Emission Factors'!C$23)+(G1743*'Emission Factors'!$C$25)))</f>
        <v/>
      </c>
      <c r="M1743" s="128" t="str">
        <f>IF(E1743+G1743=0,"",((E1743*'Emission Factors'!C$24)+(G1743*'Emission Factors'!$C$26)))</f>
        <v/>
      </c>
      <c r="N1743" s="128" t="str">
        <f t="shared" ref="N1743:N1806" si="81">IFERROR(L1743*J1743,"")</f>
        <v/>
      </c>
      <c r="O1743" s="128" t="str">
        <f t="shared" ref="O1743:O1806" si="82">IFERROR(M1743*J1743,"")</f>
        <v/>
      </c>
      <c r="P1743" s="128" t="str">
        <f>IFERROR(N1743*'Emission Factors'!C$10+O1743*'Emission Factors'!C$17,"")</f>
        <v/>
      </c>
      <c r="Q1743" s="129" t="str">
        <f t="shared" ref="Q1743:Q1806" si="83">IFERROR(P1743/I1743,"")</f>
        <v/>
      </c>
      <c r="R1743" s="130" t="str">
        <f>IFERROR(N1743*'Emission Factors'!C$11+O1743*'Emission Factors'!C$18,"")</f>
        <v/>
      </c>
      <c r="S1743" s="130" t="str">
        <f>IFERROR(N1743*'Emission Factors'!C$12+O1743*'Emission Factors'!C$19,"")</f>
        <v/>
      </c>
      <c r="T1743" s="130" t="str">
        <f>IFERROR(N1743*'Emission Factors'!C$13+O1743*'Emission Factors'!C$20,"")</f>
        <v/>
      </c>
      <c r="U1743" s="131" t="str">
        <f>IFERROR(IF(K1743="Residential",N1743*'Emission Factors'!$C$14+O1743*'Emission Factors'!$C$21,N1743*'Emission Factors'!$C$15+O1743*'Emission Factors'!$C$22),"")</f>
        <v/>
      </c>
    </row>
    <row r="1744" spans="2:21" ht="15" customHeight="1" x14ac:dyDescent="0.3">
      <c r="B1744" s="123"/>
      <c r="C1744" s="124"/>
      <c r="D1744" s="132"/>
      <c r="E1744" s="124"/>
      <c r="F1744" s="124"/>
      <c r="G1744" s="124"/>
      <c r="H1744" s="125"/>
      <c r="I1744" s="126"/>
      <c r="J1744" s="127"/>
      <c r="K1744" s="127"/>
      <c r="L1744" s="128" t="str">
        <f>IF(E1744+G1744=0,"",((E1744*'Emission Factors'!C$23)+(G1744*'Emission Factors'!$C$25)))</f>
        <v/>
      </c>
      <c r="M1744" s="128" t="str">
        <f>IF(E1744+G1744=0,"",((E1744*'Emission Factors'!C$24)+(G1744*'Emission Factors'!$C$26)))</f>
        <v/>
      </c>
      <c r="N1744" s="128" t="str">
        <f t="shared" si="81"/>
        <v/>
      </c>
      <c r="O1744" s="128" t="str">
        <f t="shared" si="82"/>
        <v/>
      </c>
      <c r="P1744" s="128" t="str">
        <f>IFERROR(N1744*'Emission Factors'!C$10+O1744*'Emission Factors'!C$17,"")</f>
        <v/>
      </c>
      <c r="Q1744" s="129" t="str">
        <f t="shared" si="83"/>
        <v/>
      </c>
      <c r="R1744" s="130" t="str">
        <f>IFERROR(N1744*'Emission Factors'!C$11+O1744*'Emission Factors'!C$18,"")</f>
        <v/>
      </c>
      <c r="S1744" s="130" t="str">
        <f>IFERROR(N1744*'Emission Factors'!C$12+O1744*'Emission Factors'!C$19,"")</f>
        <v/>
      </c>
      <c r="T1744" s="130" t="str">
        <f>IFERROR(N1744*'Emission Factors'!C$13+O1744*'Emission Factors'!C$20,"")</f>
        <v/>
      </c>
      <c r="U1744" s="131" t="str">
        <f>IFERROR(IF(K1744="Residential",N1744*'Emission Factors'!$C$14+O1744*'Emission Factors'!$C$21,N1744*'Emission Factors'!$C$15+O1744*'Emission Factors'!$C$22),"")</f>
        <v/>
      </c>
    </row>
    <row r="1745" spans="2:21" ht="15" customHeight="1" x14ac:dyDescent="0.3">
      <c r="B1745" s="123"/>
      <c r="C1745" s="124"/>
      <c r="D1745" s="132"/>
      <c r="E1745" s="124"/>
      <c r="F1745" s="124"/>
      <c r="G1745" s="124"/>
      <c r="H1745" s="125"/>
      <c r="I1745" s="126"/>
      <c r="J1745" s="127"/>
      <c r="K1745" s="127"/>
      <c r="L1745" s="128" t="str">
        <f>IF(E1745+G1745=0,"",((E1745*'Emission Factors'!C$23)+(G1745*'Emission Factors'!$C$25)))</f>
        <v/>
      </c>
      <c r="M1745" s="128" t="str">
        <f>IF(E1745+G1745=0,"",((E1745*'Emission Factors'!C$24)+(G1745*'Emission Factors'!$C$26)))</f>
        <v/>
      </c>
      <c r="N1745" s="128" t="str">
        <f t="shared" si="81"/>
        <v/>
      </c>
      <c r="O1745" s="128" t="str">
        <f t="shared" si="82"/>
        <v/>
      </c>
      <c r="P1745" s="128" t="str">
        <f>IFERROR(N1745*'Emission Factors'!C$10+O1745*'Emission Factors'!C$17,"")</f>
        <v/>
      </c>
      <c r="Q1745" s="129" t="str">
        <f t="shared" si="83"/>
        <v/>
      </c>
      <c r="R1745" s="130" t="str">
        <f>IFERROR(N1745*'Emission Factors'!C$11+O1745*'Emission Factors'!C$18,"")</f>
        <v/>
      </c>
      <c r="S1745" s="130" t="str">
        <f>IFERROR(N1745*'Emission Factors'!C$12+O1745*'Emission Factors'!C$19,"")</f>
        <v/>
      </c>
      <c r="T1745" s="130" t="str">
        <f>IFERROR(N1745*'Emission Factors'!C$13+O1745*'Emission Factors'!C$20,"")</f>
        <v/>
      </c>
      <c r="U1745" s="131" t="str">
        <f>IFERROR(IF(K1745="Residential",N1745*'Emission Factors'!$C$14+O1745*'Emission Factors'!$C$21,N1745*'Emission Factors'!$C$15+O1745*'Emission Factors'!$C$22),"")</f>
        <v/>
      </c>
    </row>
    <row r="1746" spans="2:21" ht="15" customHeight="1" x14ac:dyDescent="0.3">
      <c r="B1746" s="123"/>
      <c r="C1746" s="124"/>
      <c r="D1746" s="132"/>
      <c r="E1746" s="124"/>
      <c r="F1746" s="124"/>
      <c r="G1746" s="124"/>
      <c r="H1746" s="125"/>
      <c r="I1746" s="126"/>
      <c r="J1746" s="127"/>
      <c r="K1746" s="127"/>
      <c r="L1746" s="128" t="str">
        <f>IF(E1746+G1746=0,"",((E1746*'Emission Factors'!C$23)+(G1746*'Emission Factors'!$C$25)))</f>
        <v/>
      </c>
      <c r="M1746" s="128" t="str">
        <f>IF(E1746+G1746=0,"",((E1746*'Emission Factors'!C$24)+(G1746*'Emission Factors'!$C$26)))</f>
        <v/>
      </c>
      <c r="N1746" s="128" t="str">
        <f t="shared" si="81"/>
        <v/>
      </c>
      <c r="O1746" s="128" t="str">
        <f t="shared" si="82"/>
        <v/>
      </c>
      <c r="P1746" s="128" t="str">
        <f>IFERROR(N1746*'Emission Factors'!C$10+O1746*'Emission Factors'!C$17,"")</f>
        <v/>
      </c>
      <c r="Q1746" s="129" t="str">
        <f t="shared" si="83"/>
        <v/>
      </c>
      <c r="R1746" s="130" t="str">
        <f>IFERROR(N1746*'Emission Factors'!C$11+O1746*'Emission Factors'!C$18,"")</f>
        <v/>
      </c>
      <c r="S1746" s="130" t="str">
        <f>IFERROR(N1746*'Emission Factors'!C$12+O1746*'Emission Factors'!C$19,"")</f>
        <v/>
      </c>
      <c r="T1746" s="130" t="str">
        <f>IFERROR(N1746*'Emission Factors'!C$13+O1746*'Emission Factors'!C$20,"")</f>
        <v/>
      </c>
      <c r="U1746" s="131" t="str">
        <f>IFERROR(IF(K1746="Residential",N1746*'Emission Factors'!$C$14+O1746*'Emission Factors'!$C$21,N1746*'Emission Factors'!$C$15+O1746*'Emission Factors'!$C$22),"")</f>
        <v/>
      </c>
    </row>
    <row r="1747" spans="2:21" ht="15" customHeight="1" x14ac:dyDescent="0.3">
      <c r="B1747" s="123"/>
      <c r="C1747" s="124"/>
      <c r="D1747" s="132"/>
      <c r="E1747" s="124"/>
      <c r="F1747" s="124"/>
      <c r="G1747" s="124"/>
      <c r="H1747" s="125"/>
      <c r="I1747" s="126"/>
      <c r="J1747" s="127"/>
      <c r="K1747" s="127"/>
      <c r="L1747" s="128" t="str">
        <f>IF(E1747+G1747=0,"",((E1747*'Emission Factors'!C$23)+(G1747*'Emission Factors'!$C$25)))</f>
        <v/>
      </c>
      <c r="M1747" s="128" t="str">
        <f>IF(E1747+G1747=0,"",((E1747*'Emission Factors'!C$24)+(G1747*'Emission Factors'!$C$26)))</f>
        <v/>
      </c>
      <c r="N1747" s="128" t="str">
        <f t="shared" si="81"/>
        <v/>
      </c>
      <c r="O1747" s="128" t="str">
        <f t="shared" si="82"/>
        <v/>
      </c>
      <c r="P1747" s="128" t="str">
        <f>IFERROR(N1747*'Emission Factors'!C$10+O1747*'Emission Factors'!C$17,"")</f>
        <v/>
      </c>
      <c r="Q1747" s="129" t="str">
        <f t="shared" si="83"/>
        <v/>
      </c>
      <c r="R1747" s="130" t="str">
        <f>IFERROR(N1747*'Emission Factors'!C$11+O1747*'Emission Factors'!C$18,"")</f>
        <v/>
      </c>
      <c r="S1747" s="130" t="str">
        <f>IFERROR(N1747*'Emission Factors'!C$12+O1747*'Emission Factors'!C$19,"")</f>
        <v/>
      </c>
      <c r="T1747" s="130" t="str">
        <f>IFERROR(N1747*'Emission Factors'!C$13+O1747*'Emission Factors'!C$20,"")</f>
        <v/>
      </c>
      <c r="U1747" s="131" t="str">
        <f>IFERROR(IF(K1747="Residential",N1747*'Emission Factors'!$C$14+O1747*'Emission Factors'!$C$21,N1747*'Emission Factors'!$C$15+O1747*'Emission Factors'!$C$22),"")</f>
        <v/>
      </c>
    </row>
    <row r="1748" spans="2:21" ht="15" customHeight="1" x14ac:dyDescent="0.3">
      <c r="B1748" s="123"/>
      <c r="C1748" s="124"/>
      <c r="D1748" s="132"/>
      <c r="E1748" s="124"/>
      <c r="F1748" s="124"/>
      <c r="G1748" s="124"/>
      <c r="H1748" s="125"/>
      <c r="I1748" s="126"/>
      <c r="J1748" s="127"/>
      <c r="K1748" s="127"/>
      <c r="L1748" s="128" t="str">
        <f>IF(E1748+G1748=0,"",((E1748*'Emission Factors'!C$23)+(G1748*'Emission Factors'!$C$25)))</f>
        <v/>
      </c>
      <c r="M1748" s="128" t="str">
        <f>IF(E1748+G1748=0,"",((E1748*'Emission Factors'!C$24)+(G1748*'Emission Factors'!$C$26)))</f>
        <v/>
      </c>
      <c r="N1748" s="128" t="str">
        <f t="shared" si="81"/>
        <v/>
      </c>
      <c r="O1748" s="128" t="str">
        <f t="shared" si="82"/>
        <v/>
      </c>
      <c r="P1748" s="128" t="str">
        <f>IFERROR(N1748*'Emission Factors'!C$10+O1748*'Emission Factors'!C$17,"")</f>
        <v/>
      </c>
      <c r="Q1748" s="129" t="str">
        <f t="shared" si="83"/>
        <v/>
      </c>
      <c r="R1748" s="130" t="str">
        <f>IFERROR(N1748*'Emission Factors'!C$11+O1748*'Emission Factors'!C$18,"")</f>
        <v/>
      </c>
      <c r="S1748" s="130" t="str">
        <f>IFERROR(N1748*'Emission Factors'!C$12+O1748*'Emission Factors'!C$19,"")</f>
        <v/>
      </c>
      <c r="T1748" s="130" t="str">
        <f>IFERROR(N1748*'Emission Factors'!C$13+O1748*'Emission Factors'!C$20,"")</f>
        <v/>
      </c>
      <c r="U1748" s="131" t="str">
        <f>IFERROR(IF(K1748="Residential",N1748*'Emission Factors'!$C$14+O1748*'Emission Factors'!$C$21,N1748*'Emission Factors'!$C$15+O1748*'Emission Factors'!$C$22),"")</f>
        <v/>
      </c>
    </row>
    <row r="1749" spans="2:21" ht="15" customHeight="1" x14ac:dyDescent="0.3">
      <c r="B1749" s="123"/>
      <c r="C1749" s="124"/>
      <c r="D1749" s="132"/>
      <c r="E1749" s="124"/>
      <c r="F1749" s="124"/>
      <c r="G1749" s="124"/>
      <c r="H1749" s="125"/>
      <c r="I1749" s="126"/>
      <c r="J1749" s="127"/>
      <c r="K1749" s="127"/>
      <c r="L1749" s="128" t="str">
        <f>IF(E1749+G1749=0,"",((E1749*'Emission Factors'!C$23)+(G1749*'Emission Factors'!$C$25)))</f>
        <v/>
      </c>
      <c r="M1749" s="128" t="str">
        <f>IF(E1749+G1749=0,"",((E1749*'Emission Factors'!C$24)+(G1749*'Emission Factors'!$C$26)))</f>
        <v/>
      </c>
      <c r="N1749" s="128" t="str">
        <f t="shared" si="81"/>
        <v/>
      </c>
      <c r="O1749" s="128" t="str">
        <f t="shared" si="82"/>
        <v/>
      </c>
      <c r="P1749" s="128" t="str">
        <f>IFERROR(N1749*'Emission Factors'!C$10+O1749*'Emission Factors'!C$17,"")</f>
        <v/>
      </c>
      <c r="Q1749" s="129" t="str">
        <f t="shared" si="83"/>
        <v/>
      </c>
      <c r="R1749" s="130" t="str">
        <f>IFERROR(N1749*'Emission Factors'!C$11+O1749*'Emission Factors'!C$18,"")</f>
        <v/>
      </c>
      <c r="S1749" s="130" t="str">
        <f>IFERROR(N1749*'Emission Factors'!C$12+O1749*'Emission Factors'!C$19,"")</f>
        <v/>
      </c>
      <c r="T1749" s="130" t="str">
        <f>IFERROR(N1749*'Emission Factors'!C$13+O1749*'Emission Factors'!C$20,"")</f>
        <v/>
      </c>
      <c r="U1749" s="131" t="str">
        <f>IFERROR(IF(K1749="Residential",N1749*'Emission Factors'!$C$14+O1749*'Emission Factors'!$C$21,N1749*'Emission Factors'!$C$15+O1749*'Emission Factors'!$C$22),"")</f>
        <v/>
      </c>
    </row>
    <row r="1750" spans="2:21" ht="15" customHeight="1" x14ac:dyDescent="0.3">
      <c r="B1750" s="123"/>
      <c r="C1750" s="124"/>
      <c r="D1750" s="132"/>
      <c r="E1750" s="124"/>
      <c r="F1750" s="124"/>
      <c r="G1750" s="124"/>
      <c r="H1750" s="125"/>
      <c r="I1750" s="126"/>
      <c r="J1750" s="127"/>
      <c r="K1750" s="127"/>
      <c r="L1750" s="128" t="str">
        <f>IF(E1750+G1750=0,"",((E1750*'Emission Factors'!C$23)+(G1750*'Emission Factors'!$C$25)))</f>
        <v/>
      </c>
      <c r="M1750" s="128" t="str">
        <f>IF(E1750+G1750=0,"",((E1750*'Emission Factors'!C$24)+(G1750*'Emission Factors'!$C$26)))</f>
        <v/>
      </c>
      <c r="N1750" s="128" t="str">
        <f t="shared" si="81"/>
        <v/>
      </c>
      <c r="O1750" s="128" t="str">
        <f t="shared" si="82"/>
        <v/>
      </c>
      <c r="P1750" s="128" t="str">
        <f>IFERROR(N1750*'Emission Factors'!C$10+O1750*'Emission Factors'!C$17,"")</f>
        <v/>
      </c>
      <c r="Q1750" s="129" t="str">
        <f t="shared" si="83"/>
        <v/>
      </c>
      <c r="R1750" s="130" t="str">
        <f>IFERROR(N1750*'Emission Factors'!C$11+O1750*'Emission Factors'!C$18,"")</f>
        <v/>
      </c>
      <c r="S1750" s="130" t="str">
        <f>IFERROR(N1750*'Emission Factors'!C$12+O1750*'Emission Factors'!C$19,"")</f>
        <v/>
      </c>
      <c r="T1750" s="130" t="str">
        <f>IFERROR(N1750*'Emission Factors'!C$13+O1750*'Emission Factors'!C$20,"")</f>
        <v/>
      </c>
      <c r="U1750" s="131" t="str">
        <f>IFERROR(IF(K1750="Residential",N1750*'Emission Factors'!$C$14+O1750*'Emission Factors'!$C$21,N1750*'Emission Factors'!$C$15+O1750*'Emission Factors'!$C$22),"")</f>
        <v/>
      </c>
    </row>
    <row r="1751" spans="2:21" ht="15" customHeight="1" x14ac:dyDescent="0.3">
      <c r="B1751" s="123"/>
      <c r="C1751" s="124"/>
      <c r="D1751" s="132"/>
      <c r="E1751" s="124"/>
      <c r="F1751" s="124"/>
      <c r="G1751" s="124"/>
      <c r="H1751" s="125"/>
      <c r="I1751" s="126"/>
      <c r="J1751" s="127"/>
      <c r="K1751" s="127"/>
      <c r="L1751" s="128" t="str">
        <f>IF(E1751+G1751=0,"",((E1751*'Emission Factors'!C$23)+(G1751*'Emission Factors'!$C$25)))</f>
        <v/>
      </c>
      <c r="M1751" s="128" t="str">
        <f>IF(E1751+G1751=0,"",((E1751*'Emission Factors'!C$24)+(G1751*'Emission Factors'!$C$26)))</f>
        <v/>
      </c>
      <c r="N1751" s="128" t="str">
        <f t="shared" si="81"/>
        <v/>
      </c>
      <c r="O1751" s="128" t="str">
        <f t="shared" si="82"/>
        <v/>
      </c>
      <c r="P1751" s="128" t="str">
        <f>IFERROR(N1751*'Emission Factors'!C$10+O1751*'Emission Factors'!C$17,"")</f>
        <v/>
      </c>
      <c r="Q1751" s="129" t="str">
        <f t="shared" si="83"/>
        <v/>
      </c>
      <c r="R1751" s="130" t="str">
        <f>IFERROR(N1751*'Emission Factors'!C$11+O1751*'Emission Factors'!C$18,"")</f>
        <v/>
      </c>
      <c r="S1751" s="130" t="str">
        <f>IFERROR(N1751*'Emission Factors'!C$12+O1751*'Emission Factors'!C$19,"")</f>
        <v/>
      </c>
      <c r="T1751" s="130" t="str">
        <f>IFERROR(N1751*'Emission Factors'!C$13+O1751*'Emission Factors'!C$20,"")</f>
        <v/>
      </c>
      <c r="U1751" s="131" t="str">
        <f>IFERROR(IF(K1751="Residential",N1751*'Emission Factors'!$C$14+O1751*'Emission Factors'!$C$21,N1751*'Emission Factors'!$C$15+O1751*'Emission Factors'!$C$22),"")</f>
        <v/>
      </c>
    </row>
    <row r="1752" spans="2:21" ht="15" customHeight="1" x14ac:dyDescent="0.3">
      <c r="B1752" s="123"/>
      <c r="C1752" s="124"/>
      <c r="D1752" s="132"/>
      <c r="E1752" s="124"/>
      <c r="F1752" s="124"/>
      <c r="G1752" s="124"/>
      <c r="H1752" s="125"/>
      <c r="I1752" s="126"/>
      <c r="J1752" s="127"/>
      <c r="K1752" s="127"/>
      <c r="L1752" s="128" t="str">
        <f>IF(E1752+G1752=0,"",((E1752*'Emission Factors'!C$23)+(G1752*'Emission Factors'!$C$25)))</f>
        <v/>
      </c>
      <c r="M1752" s="128" t="str">
        <f>IF(E1752+G1752=0,"",((E1752*'Emission Factors'!C$24)+(G1752*'Emission Factors'!$C$26)))</f>
        <v/>
      </c>
      <c r="N1752" s="128" t="str">
        <f t="shared" si="81"/>
        <v/>
      </c>
      <c r="O1752" s="128" t="str">
        <f t="shared" si="82"/>
        <v/>
      </c>
      <c r="P1752" s="128" t="str">
        <f>IFERROR(N1752*'Emission Factors'!C$10+O1752*'Emission Factors'!C$17,"")</f>
        <v/>
      </c>
      <c r="Q1752" s="129" t="str">
        <f t="shared" si="83"/>
        <v/>
      </c>
      <c r="R1752" s="130" t="str">
        <f>IFERROR(N1752*'Emission Factors'!C$11+O1752*'Emission Factors'!C$18,"")</f>
        <v/>
      </c>
      <c r="S1752" s="130" t="str">
        <f>IFERROR(N1752*'Emission Factors'!C$12+O1752*'Emission Factors'!C$19,"")</f>
        <v/>
      </c>
      <c r="T1752" s="130" t="str">
        <f>IFERROR(N1752*'Emission Factors'!C$13+O1752*'Emission Factors'!C$20,"")</f>
        <v/>
      </c>
      <c r="U1752" s="131" t="str">
        <f>IFERROR(IF(K1752="Residential",N1752*'Emission Factors'!$C$14+O1752*'Emission Factors'!$C$21,N1752*'Emission Factors'!$C$15+O1752*'Emission Factors'!$C$22),"")</f>
        <v/>
      </c>
    </row>
    <row r="1753" spans="2:21" ht="15" customHeight="1" x14ac:dyDescent="0.3">
      <c r="B1753" s="123"/>
      <c r="C1753" s="124"/>
      <c r="D1753" s="132"/>
      <c r="E1753" s="124"/>
      <c r="F1753" s="124"/>
      <c r="G1753" s="124"/>
      <c r="H1753" s="125"/>
      <c r="I1753" s="126"/>
      <c r="J1753" s="127"/>
      <c r="K1753" s="127"/>
      <c r="L1753" s="128" t="str">
        <f>IF(E1753+G1753=0,"",((E1753*'Emission Factors'!C$23)+(G1753*'Emission Factors'!$C$25)))</f>
        <v/>
      </c>
      <c r="M1753" s="128" t="str">
        <f>IF(E1753+G1753=0,"",((E1753*'Emission Factors'!C$24)+(G1753*'Emission Factors'!$C$26)))</f>
        <v/>
      </c>
      <c r="N1753" s="128" t="str">
        <f t="shared" si="81"/>
        <v/>
      </c>
      <c r="O1753" s="128" t="str">
        <f t="shared" si="82"/>
        <v/>
      </c>
      <c r="P1753" s="128" t="str">
        <f>IFERROR(N1753*'Emission Factors'!C$10+O1753*'Emission Factors'!C$17,"")</f>
        <v/>
      </c>
      <c r="Q1753" s="129" t="str">
        <f t="shared" si="83"/>
        <v/>
      </c>
      <c r="R1753" s="130" t="str">
        <f>IFERROR(N1753*'Emission Factors'!C$11+O1753*'Emission Factors'!C$18,"")</f>
        <v/>
      </c>
      <c r="S1753" s="130" t="str">
        <f>IFERROR(N1753*'Emission Factors'!C$12+O1753*'Emission Factors'!C$19,"")</f>
        <v/>
      </c>
      <c r="T1753" s="130" t="str">
        <f>IFERROR(N1753*'Emission Factors'!C$13+O1753*'Emission Factors'!C$20,"")</f>
        <v/>
      </c>
      <c r="U1753" s="131" t="str">
        <f>IFERROR(IF(K1753="Residential",N1753*'Emission Factors'!$C$14+O1753*'Emission Factors'!$C$21,N1753*'Emission Factors'!$C$15+O1753*'Emission Factors'!$C$22),"")</f>
        <v/>
      </c>
    </row>
    <row r="1754" spans="2:21" ht="15" customHeight="1" x14ac:dyDescent="0.3">
      <c r="B1754" s="123"/>
      <c r="C1754" s="124"/>
      <c r="D1754" s="132"/>
      <c r="E1754" s="124"/>
      <c r="F1754" s="124"/>
      <c r="G1754" s="124"/>
      <c r="H1754" s="125"/>
      <c r="I1754" s="126"/>
      <c r="J1754" s="127"/>
      <c r="K1754" s="127"/>
      <c r="L1754" s="128" t="str">
        <f>IF(E1754+G1754=0,"",((E1754*'Emission Factors'!C$23)+(G1754*'Emission Factors'!$C$25)))</f>
        <v/>
      </c>
      <c r="M1754" s="128" t="str">
        <f>IF(E1754+G1754=0,"",((E1754*'Emission Factors'!C$24)+(G1754*'Emission Factors'!$C$26)))</f>
        <v/>
      </c>
      <c r="N1754" s="128" t="str">
        <f t="shared" si="81"/>
        <v/>
      </c>
      <c r="O1754" s="128" t="str">
        <f t="shared" si="82"/>
        <v/>
      </c>
      <c r="P1754" s="128" t="str">
        <f>IFERROR(N1754*'Emission Factors'!C$10+O1754*'Emission Factors'!C$17,"")</f>
        <v/>
      </c>
      <c r="Q1754" s="129" t="str">
        <f t="shared" si="83"/>
        <v/>
      </c>
      <c r="R1754" s="130" t="str">
        <f>IFERROR(N1754*'Emission Factors'!C$11+O1754*'Emission Factors'!C$18,"")</f>
        <v/>
      </c>
      <c r="S1754" s="130" t="str">
        <f>IFERROR(N1754*'Emission Factors'!C$12+O1754*'Emission Factors'!C$19,"")</f>
        <v/>
      </c>
      <c r="T1754" s="130" t="str">
        <f>IFERROR(N1754*'Emission Factors'!C$13+O1754*'Emission Factors'!C$20,"")</f>
        <v/>
      </c>
      <c r="U1754" s="131" t="str">
        <f>IFERROR(IF(K1754="Residential",N1754*'Emission Factors'!$C$14+O1754*'Emission Factors'!$C$21,N1754*'Emission Factors'!$C$15+O1754*'Emission Factors'!$C$22),"")</f>
        <v/>
      </c>
    </row>
    <row r="1755" spans="2:21" ht="15" customHeight="1" x14ac:dyDescent="0.3">
      <c r="B1755" s="123"/>
      <c r="C1755" s="124"/>
      <c r="D1755" s="132"/>
      <c r="E1755" s="124"/>
      <c r="F1755" s="124"/>
      <c r="G1755" s="124"/>
      <c r="H1755" s="125"/>
      <c r="I1755" s="126"/>
      <c r="J1755" s="127"/>
      <c r="K1755" s="127"/>
      <c r="L1755" s="128" t="str">
        <f>IF(E1755+G1755=0,"",((E1755*'Emission Factors'!C$23)+(G1755*'Emission Factors'!$C$25)))</f>
        <v/>
      </c>
      <c r="M1755" s="128" t="str">
        <f>IF(E1755+G1755=0,"",((E1755*'Emission Factors'!C$24)+(G1755*'Emission Factors'!$C$26)))</f>
        <v/>
      </c>
      <c r="N1755" s="128" t="str">
        <f t="shared" si="81"/>
        <v/>
      </c>
      <c r="O1755" s="128" t="str">
        <f t="shared" si="82"/>
        <v/>
      </c>
      <c r="P1755" s="128" t="str">
        <f>IFERROR(N1755*'Emission Factors'!C$10+O1755*'Emission Factors'!C$17,"")</f>
        <v/>
      </c>
      <c r="Q1755" s="129" t="str">
        <f t="shared" si="83"/>
        <v/>
      </c>
      <c r="R1755" s="130" t="str">
        <f>IFERROR(N1755*'Emission Factors'!C$11+O1755*'Emission Factors'!C$18,"")</f>
        <v/>
      </c>
      <c r="S1755" s="130" t="str">
        <f>IFERROR(N1755*'Emission Factors'!C$12+O1755*'Emission Factors'!C$19,"")</f>
        <v/>
      </c>
      <c r="T1755" s="130" t="str">
        <f>IFERROR(N1755*'Emission Factors'!C$13+O1755*'Emission Factors'!C$20,"")</f>
        <v/>
      </c>
      <c r="U1755" s="131" t="str">
        <f>IFERROR(IF(K1755="Residential",N1755*'Emission Factors'!$C$14+O1755*'Emission Factors'!$C$21,N1755*'Emission Factors'!$C$15+O1755*'Emission Factors'!$C$22),"")</f>
        <v/>
      </c>
    </row>
    <row r="1756" spans="2:21" ht="15" customHeight="1" x14ac:dyDescent="0.3">
      <c r="B1756" s="123"/>
      <c r="C1756" s="124"/>
      <c r="D1756" s="132"/>
      <c r="E1756" s="124"/>
      <c r="F1756" s="124"/>
      <c r="G1756" s="124"/>
      <c r="H1756" s="125"/>
      <c r="I1756" s="126"/>
      <c r="J1756" s="127"/>
      <c r="K1756" s="127"/>
      <c r="L1756" s="128" t="str">
        <f>IF(E1756+G1756=0,"",((E1756*'Emission Factors'!C$23)+(G1756*'Emission Factors'!$C$25)))</f>
        <v/>
      </c>
      <c r="M1756" s="128" t="str">
        <f>IF(E1756+G1756=0,"",((E1756*'Emission Factors'!C$24)+(G1756*'Emission Factors'!$C$26)))</f>
        <v/>
      </c>
      <c r="N1756" s="128" t="str">
        <f t="shared" si="81"/>
        <v/>
      </c>
      <c r="O1756" s="128" t="str">
        <f t="shared" si="82"/>
        <v/>
      </c>
      <c r="P1756" s="128" t="str">
        <f>IFERROR(N1756*'Emission Factors'!C$10+O1756*'Emission Factors'!C$17,"")</f>
        <v/>
      </c>
      <c r="Q1756" s="129" t="str">
        <f t="shared" si="83"/>
        <v/>
      </c>
      <c r="R1756" s="130" t="str">
        <f>IFERROR(N1756*'Emission Factors'!C$11+O1756*'Emission Factors'!C$18,"")</f>
        <v/>
      </c>
      <c r="S1756" s="130" t="str">
        <f>IFERROR(N1756*'Emission Factors'!C$12+O1756*'Emission Factors'!C$19,"")</f>
        <v/>
      </c>
      <c r="T1756" s="130" t="str">
        <f>IFERROR(N1756*'Emission Factors'!C$13+O1756*'Emission Factors'!C$20,"")</f>
        <v/>
      </c>
      <c r="U1756" s="131" t="str">
        <f>IFERROR(IF(K1756="Residential",N1756*'Emission Factors'!$C$14+O1756*'Emission Factors'!$C$21,N1756*'Emission Factors'!$C$15+O1756*'Emission Factors'!$C$22),"")</f>
        <v/>
      </c>
    </row>
    <row r="1757" spans="2:21" ht="15" customHeight="1" x14ac:dyDescent="0.3">
      <c r="B1757" s="123"/>
      <c r="C1757" s="124"/>
      <c r="D1757" s="132"/>
      <c r="E1757" s="124"/>
      <c r="F1757" s="124"/>
      <c r="G1757" s="124"/>
      <c r="H1757" s="125"/>
      <c r="I1757" s="126"/>
      <c r="J1757" s="127"/>
      <c r="K1757" s="127"/>
      <c r="L1757" s="128" t="str">
        <f>IF(E1757+G1757=0,"",((E1757*'Emission Factors'!C$23)+(G1757*'Emission Factors'!$C$25)))</f>
        <v/>
      </c>
      <c r="M1757" s="128" t="str">
        <f>IF(E1757+G1757=0,"",((E1757*'Emission Factors'!C$24)+(G1757*'Emission Factors'!$C$26)))</f>
        <v/>
      </c>
      <c r="N1757" s="128" t="str">
        <f t="shared" si="81"/>
        <v/>
      </c>
      <c r="O1757" s="128" t="str">
        <f t="shared" si="82"/>
        <v/>
      </c>
      <c r="P1757" s="128" t="str">
        <f>IFERROR(N1757*'Emission Factors'!C$10+O1757*'Emission Factors'!C$17,"")</f>
        <v/>
      </c>
      <c r="Q1757" s="129" t="str">
        <f t="shared" si="83"/>
        <v/>
      </c>
      <c r="R1757" s="130" t="str">
        <f>IFERROR(N1757*'Emission Factors'!C$11+O1757*'Emission Factors'!C$18,"")</f>
        <v/>
      </c>
      <c r="S1757" s="130" t="str">
        <f>IFERROR(N1757*'Emission Factors'!C$12+O1757*'Emission Factors'!C$19,"")</f>
        <v/>
      </c>
      <c r="T1757" s="130" t="str">
        <f>IFERROR(N1757*'Emission Factors'!C$13+O1757*'Emission Factors'!C$20,"")</f>
        <v/>
      </c>
      <c r="U1757" s="131" t="str">
        <f>IFERROR(IF(K1757="Residential",N1757*'Emission Factors'!$C$14+O1757*'Emission Factors'!$C$21,N1757*'Emission Factors'!$C$15+O1757*'Emission Factors'!$C$22),"")</f>
        <v/>
      </c>
    </row>
    <row r="1758" spans="2:21" ht="15" customHeight="1" x14ac:dyDescent="0.3">
      <c r="B1758" s="123"/>
      <c r="C1758" s="124"/>
      <c r="D1758" s="132"/>
      <c r="E1758" s="124"/>
      <c r="F1758" s="124"/>
      <c r="G1758" s="124"/>
      <c r="H1758" s="125"/>
      <c r="I1758" s="126"/>
      <c r="J1758" s="127"/>
      <c r="K1758" s="127"/>
      <c r="L1758" s="128" t="str">
        <f>IF(E1758+G1758=0,"",((E1758*'Emission Factors'!C$23)+(G1758*'Emission Factors'!$C$25)))</f>
        <v/>
      </c>
      <c r="M1758" s="128" t="str">
        <f>IF(E1758+G1758=0,"",((E1758*'Emission Factors'!C$24)+(G1758*'Emission Factors'!$C$26)))</f>
        <v/>
      </c>
      <c r="N1758" s="128" t="str">
        <f t="shared" si="81"/>
        <v/>
      </c>
      <c r="O1758" s="128" t="str">
        <f t="shared" si="82"/>
        <v/>
      </c>
      <c r="P1758" s="128" t="str">
        <f>IFERROR(N1758*'Emission Factors'!C$10+O1758*'Emission Factors'!C$17,"")</f>
        <v/>
      </c>
      <c r="Q1758" s="129" t="str">
        <f t="shared" si="83"/>
        <v/>
      </c>
      <c r="R1758" s="130" t="str">
        <f>IFERROR(N1758*'Emission Factors'!C$11+O1758*'Emission Factors'!C$18,"")</f>
        <v/>
      </c>
      <c r="S1758" s="130" t="str">
        <f>IFERROR(N1758*'Emission Factors'!C$12+O1758*'Emission Factors'!C$19,"")</f>
        <v/>
      </c>
      <c r="T1758" s="130" t="str">
        <f>IFERROR(N1758*'Emission Factors'!C$13+O1758*'Emission Factors'!C$20,"")</f>
        <v/>
      </c>
      <c r="U1758" s="131" t="str">
        <f>IFERROR(IF(K1758="Residential",N1758*'Emission Factors'!$C$14+O1758*'Emission Factors'!$C$21,N1758*'Emission Factors'!$C$15+O1758*'Emission Factors'!$C$22),"")</f>
        <v/>
      </c>
    </row>
    <row r="1759" spans="2:21" ht="15" customHeight="1" x14ac:dyDescent="0.3">
      <c r="B1759" s="123"/>
      <c r="C1759" s="124"/>
      <c r="D1759" s="132"/>
      <c r="E1759" s="124"/>
      <c r="F1759" s="124"/>
      <c r="G1759" s="124"/>
      <c r="H1759" s="125"/>
      <c r="I1759" s="126"/>
      <c r="J1759" s="127"/>
      <c r="K1759" s="127"/>
      <c r="L1759" s="128" t="str">
        <f>IF(E1759+G1759=0,"",((E1759*'Emission Factors'!C$23)+(G1759*'Emission Factors'!$C$25)))</f>
        <v/>
      </c>
      <c r="M1759" s="128" t="str">
        <f>IF(E1759+G1759=0,"",((E1759*'Emission Factors'!C$24)+(G1759*'Emission Factors'!$C$26)))</f>
        <v/>
      </c>
      <c r="N1759" s="128" t="str">
        <f t="shared" si="81"/>
        <v/>
      </c>
      <c r="O1759" s="128" t="str">
        <f t="shared" si="82"/>
        <v/>
      </c>
      <c r="P1759" s="128" t="str">
        <f>IFERROR(N1759*'Emission Factors'!C$10+O1759*'Emission Factors'!C$17,"")</f>
        <v/>
      </c>
      <c r="Q1759" s="129" t="str">
        <f t="shared" si="83"/>
        <v/>
      </c>
      <c r="R1759" s="130" t="str">
        <f>IFERROR(N1759*'Emission Factors'!C$11+O1759*'Emission Factors'!C$18,"")</f>
        <v/>
      </c>
      <c r="S1759" s="130" t="str">
        <f>IFERROR(N1759*'Emission Factors'!C$12+O1759*'Emission Factors'!C$19,"")</f>
        <v/>
      </c>
      <c r="T1759" s="130" t="str">
        <f>IFERROR(N1759*'Emission Factors'!C$13+O1759*'Emission Factors'!C$20,"")</f>
        <v/>
      </c>
      <c r="U1759" s="131" t="str">
        <f>IFERROR(IF(K1759="Residential",N1759*'Emission Factors'!$C$14+O1759*'Emission Factors'!$C$21,N1759*'Emission Factors'!$C$15+O1759*'Emission Factors'!$C$22),"")</f>
        <v/>
      </c>
    </row>
    <row r="1760" spans="2:21" ht="15" customHeight="1" x14ac:dyDescent="0.3">
      <c r="B1760" s="123"/>
      <c r="C1760" s="124"/>
      <c r="D1760" s="132"/>
      <c r="E1760" s="124"/>
      <c r="F1760" s="124"/>
      <c r="G1760" s="124"/>
      <c r="H1760" s="125"/>
      <c r="I1760" s="126"/>
      <c r="J1760" s="127"/>
      <c r="K1760" s="127"/>
      <c r="L1760" s="128" t="str">
        <f>IF(E1760+G1760=0,"",((E1760*'Emission Factors'!C$23)+(G1760*'Emission Factors'!$C$25)))</f>
        <v/>
      </c>
      <c r="M1760" s="128" t="str">
        <f>IF(E1760+G1760=0,"",((E1760*'Emission Factors'!C$24)+(G1760*'Emission Factors'!$C$26)))</f>
        <v/>
      </c>
      <c r="N1760" s="128" t="str">
        <f t="shared" si="81"/>
        <v/>
      </c>
      <c r="O1760" s="128" t="str">
        <f t="shared" si="82"/>
        <v/>
      </c>
      <c r="P1760" s="128" t="str">
        <f>IFERROR(N1760*'Emission Factors'!C$10+O1760*'Emission Factors'!C$17,"")</f>
        <v/>
      </c>
      <c r="Q1760" s="129" t="str">
        <f t="shared" si="83"/>
        <v/>
      </c>
      <c r="R1760" s="130" t="str">
        <f>IFERROR(N1760*'Emission Factors'!C$11+O1760*'Emission Factors'!C$18,"")</f>
        <v/>
      </c>
      <c r="S1760" s="130" t="str">
        <f>IFERROR(N1760*'Emission Factors'!C$12+O1760*'Emission Factors'!C$19,"")</f>
        <v/>
      </c>
      <c r="T1760" s="130" t="str">
        <f>IFERROR(N1760*'Emission Factors'!C$13+O1760*'Emission Factors'!C$20,"")</f>
        <v/>
      </c>
      <c r="U1760" s="131" t="str">
        <f>IFERROR(IF(K1760="Residential",N1760*'Emission Factors'!$C$14+O1760*'Emission Factors'!$C$21,N1760*'Emission Factors'!$C$15+O1760*'Emission Factors'!$C$22),"")</f>
        <v/>
      </c>
    </row>
    <row r="1761" spans="2:21" ht="15" customHeight="1" x14ac:dyDescent="0.3">
      <c r="B1761" s="123"/>
      <c r="C1761" s="124"/>
      <c r="D1761" s="132"/>
      <c r="E1761" s="124"/>
      <c r="F1761" s="124"/>
      <c r="G1761" s="124"/>
      <c r="H1761" s="125"/>
      <c r="I1761" s="126"/>
      <c r="J1761" s="127"/>
      <c r="K1761" s="127"/>
      <c r="L1761" s="128" t="str">
        <f>IF(E1761+G1761=0,"",((E1761*'Emission Factors'!C$23)+(G1761*'Emission Factors'!$C$25)))</f>
        <v/>
      </c>
      <c r="M1761" s="128" t="str">
        <f>IF(E1761+G1761=0,"",((E1761*'Emission Factors'!C$24)+(G1761*'Emission Factors'!$C$26)))</f>
        <v/>
      </c>
      <c r="N1761" s="128" t="str">
        <f t="shared" si="81"/>
        <v/>
      </c>
      <c r="O1761" s="128" t="str">
        <f t="shared" si="82"/>
        <v/>
      </c>
      <c r="P1761" s="128" t="str">
        <f>IFERROR(N1761*'Emission Factors'!C$10+O1761*'Emission Factors'!C$17,"")</f>
        <v/>
      </c>
      <c r="Q1761" s="129" t="str">
        <f t="shared" si="83"/>
        <v/>
      </c>
      <c r="R1761" s="130" t="str">
        <f>IFERROR(N1761*'Emission Factors'!C$11+O1761*'Emission Factors'!C$18,"")</f>
        <v/>
      </c>
      <c r="S1761" s="130" t="str">
        <f>IFERROR(N1761*'Emission Factors'!C$12+O1761*'Emission Factors'!C$19,"")</f>
        <v/>
      </c>
      <c r="T1761" s="130" t="str">
        <f>IFERROR(N1761*'Emission Factors'!C$13+O1761*'Emission Factors'!C$20,"")</f>
        <v/>
      </c>
      <c r="U1761" s="131" t="str">
        <f>IFERROR(IF(K1761="Residential",N1761*'Emission Factors'!$C$14+O1761*'Emission Factors'!$C$21,N1761*'Emission Factors'!$C$15+O1761*'Emission Factors'!$C$22),"")</f>
        <v/>
      </c>
    </row>
    <row r="1762" spans="2:21" ht="15" customHeight="1" x14ac:dyDescent="0.3">
      <c r="B1762" s="123"/>
      <c r="C1762" s="124"/>
      <c r="D1762" s="132"/>
      <c r="E1762" s="124"/>
      <c r="F1762" s="124"/>
      <c r="G1762" s="124"/>
      <c r="H1762" s="125"/>
      <c r="I1762" s="126"/>
      <c r="J1762" s="127"/>
      <c r="K1762" s="127"/>
      <c r="L1762" s="128" t="str">
        <f>IF(E1762+G1762=0,"",((E1762*'Emission Factors'!C$23)+(G1762*'Emission Factors'!$C$25)))</f>
        <v/>
      </c>
      <c r="M1762" s="128" t="str">
        <f>IF(E1762+G1762=0,"",((E1762*'Emission Factors'!C$24)+(G1762*'Emission Factors'!$C$26)))</f>
        <v/>
      </c>
      <c r="N1762" s="128" t="str">
        <f t="shared" si="81"/>
        <v/>
      </c>
      <c r="O1762" s="128" t="str">
        <f t="shared" si="82"/>
        <v/>
      </c>
      <c r="P1762" s="128" t="str">
        <f>IFERROR(N1762*'Emission Factors'!C$10+O1762*'Emission Factors'!C$17,"")</f>
        <v/>
      </c>
      <c r="Q1762" s="129" t="str">
        <f t="shared" si="83"/>
        <v/>
      </c>
      <c r="R1762" s="130" t="str">
        <f>IFERROR(N1762*'Emission Factors'!C$11+O1762*'Emission Factors'!C$18,"")</f>
        <v/>
      </c>
      <c r="S1762" s="130" t="str">
        <f>IFERROR(N1762*'Emission Factors'!C$12+O1762*'Emission Factors'!C$19,"")</f>
        <v/>
      </c>
      <c r="T1762" s="130" t="str">
        <f>IFERROR(N1762*'Emission Factors'!C$13+O1762*'Emission Factors'!C$20,"")</f>
        <v/>
      </c>
      <c r="U1762" s="131" t="str">
        <f>IFERROR(IF(K1762="Residential",N1762*'Emission Factors'!$C$14+O1762*'Emission Factors'!$C$21,N1762*'Emission Factors'!$C$15+O1762*'Emission Factors'!$C$22),"")</f>
        <v/>
      </c>
    </row>
    <row r="1763" spans="2:21" ht="15" customHeight="1" x14ac:dyDescent="0.3">
      <c r="B1763" s="123"/>
      <c r="C1763" s="124"/>
      <c r="D1763" s="132"/>
      <c r="E1763" s="124"/>
      <c r="F1763" s="124"/>
      <c r="G1763" s="124"/>
      <c r="H1763" s="125"/>
      <c r="I1763" s="126"/>
      <c r="J1763" s="127"/>
      <c r="K1763" s="127"/>
      <c r="L1763" s="128" t="str">
        <f>IF(E1763+G1763=0,"",((E1763*'Emission Factors'!C$23)+(G1763*'Emission Factors'!$C$25)))</f>
        <v/>
      </c>
      <c r="M1763" s="128" t="str">
        <f>IF(E1763+G1763=0,"",((E1763*'Emission Factors'!C$24)+(G1763*'Emission Factors'!$C$26)))</f>
        <v/>
      </c>
      <c r="N1763" s="128" t="str">
        <f t="shared" si="81"/>
        <v/>
      </c>
      <c r="O1763" s="128" t="str">
        <f t="shared" si="82"/>
        <v/>
      </c>
      <c r="P1763" s="128" t="str">
        <f>IFERROR(N1763*'Emission Factors'!C$10+O1763*'Emission Factors'!C$17,"")</f>
        <v/>
      </c>
      <c r="Q1763" s="129" t="str">
        <f t="shared" si="83"/>
        <v/>
      </c>
      <c r="R1763" s="130" t="str">
        <f>IFERROR(N1763*'Emission Factors'!C$11+O1763*'Emission Factors'!C$18,"")</f>
        <v/>
      </c>
      <c r="S1763" s="130" t="str">
        <f>IFERROR(N1763*'Emission Factors'!C$12+O1763*'Emission Factors'!C$19,"")</f>
        <v/>
      </c>
      <c r="T1763" s="130" t="str">
        <f>IFERROR(N1763*'Emission Factors'!C$13+O1763*'Emission Factors'!C$20,"")</f>
        <v/>
      </c>
      <c r="U1763" s="131" t="str">
        <f>IFERROR(IF(K1763="Residential",N1763*'Emission Factors'!$C$14+O1763*'Emission Factors'!$C$21,N1763*'Emission Factors'!$C$15+O1763*'Emission Factors'!$C$22),"")</f>
        <v/>
      </c>
    </row>
    <row r="1764" spans="2:21" ht="15" customHeight="1" x14ac:dyDescent="0.3">
      <c r="B1764" s="123"/>
      <c r="C1764" s="124"/>
      <c r="D1764" s="132"/>
      <c r="E1764" s="124"/>
      <c r="F1764" s="124"/>
      <c r="G1764" s="124"/>
      <c r="H1764" s="125"/>
      <c r="I1764" s="126"/>
      <c r="J1764" s="127"/>
      <c r="K1764" s="127"/>
      <c r="L1764" s="128" t="str">
        <f>IF(E1764+G1764=0,"",((E1764*'Emission Factors'!C$23)+(G1764*'Emission Factors'!$C$25)))</f>
        <v/>
      </c>
      <c r="M1764" s="128" t="str">
        <f>IF(E1764+G1764=0,"",((E1764*'Emission Factors'!C$24)+(G1764*'Emission Factors'!$C$26)))</f>
        <v/>
      </c>
      <c r="N1764" s="128" t="str">
        <f t="shared" si="81"/>
        <v/>
      </c>
      <c r="O1764" s="128" t="str">
        <f t="shared" si="82"/>
        <v/>
      </c>
      <c r="P1764" s="128" t="str">
        <f>IFERROR(N1764*'Emission Factors'!C$10+O1764*'Emission Factors'!C$17,"")</f>
        <v/>
      </c>
      <c r="Q1764" s="129" t="str">
        <f t="shared" si="83"/>
        <v/>
      </c>
      <c r="R1764" s="130" t="str">
        <f>IFERROR(N1764*'Emission Factors'!C$11+O1764*'Emission Factors'!C$18,"")</f>
        <v/>
      </c>
      <c r="S1764" s="130" t="str">
        <f>IFERROR(N1764*'Emission Factors'!C$12+O1764*'Emission Factors'!C$19,"")</f>
        <v/>
      </c>
      <c r="T1764" s="130" t="str">
        <f>IFERROR(N1764*'Emission Factors'!C$13+O1764*'Emission Factors'!C$20,"")</f>
        <v/>
      </c>
      <c r="U1764" s="131" t="str">
        <f>IFERROR(IF(K1764="Residential",N1764*'Emission Factors'!$C$14+O1764*'Emission Factors'!$C$21,N1764*'Emission Factors'!$C$15+O1764*'Emission Factors'!$C$22),"")</f>
        <v/>
      </c>
    </row>
    <row r="1765" spans="2:21" ht="15" customHeight="1" x14ac:dyDescent="0.3">
      <c r="B1765" s="123"/>
      <c r="C1765" s="124"/>
      <c r="D1765" s="132"/>
      <c r="E1765" s="124"/>
      <c r="F1765" s="124"/>
      <c r="G1765" s="124"/>
      <c r="H1765" s="125"/>
      <c r="I1765" s="126"/>
      <c r="J1765" s="127"/>
      <c r="K1765" s="127"/>
      <c r="L1765" s="128" t="str">
        <f>IF(E1765+G1765=0,"",((E1765*'Emission Factors'!C$23)+(G1765*'Emission Factors'!$C$25)))</f>
        <v/>
      </c>
      <c r="M1765" s="128" t="str">
        <f>IF(E1765+G1765=0,"",((E1765*'Emission Factors'!C$24)+(G1765*'Emission Factors'!$C$26)))</f>
        <v/>
      </c>
      <c r="N1765" s="128" t="str">
        <f t="shared" si="81"/>
        <v/>
      </c>
      <c r="O1765" s="128" t="str">
        <f t="shared" si="82"/>
        <v/>
      </c>
      <c r="P1765" s="128" t="str">
        <f>IFERROR(N1765*'Emission Factors'!C$10+O1765*'Emission Factors'!C$17,"")</f>
        <v/>
      </c>
      <c r="Q1765" s="129" t="str">
        <f t="shared" si="83"/>
        <v/>
      </c>
      <c r="R1765" s="130" t="str">
        <f>IFERROR(N1765*'Emission Factors'!C$11+O1765*'Emission Factors'!C$18,"")</f>
        <v/>
      </c>
      <c r="S1765" s="130" t="str">
        <f>IFERROR(N1765*'Emission Factors'!C$12+O1765*'Emission Factors'!C$19,"")</f>
        <v/>
      </c>
      <c r="T1765" s="130" t="str">
        <f>IFERROR(N1765*'Emission Factors'!C$13+O1765*'Emission Factors'!C$20,"")</f>
        <v/>
      </c>
      <c r="U1765" s="131" t="str">
        <f>IFERROR(IF(K1765="Residential",N1765*'Emission Factors'!$C$14+O1765*'Emission Factors'!$C$21,N1765*'Emission Factors'!$C$15+O1765*'Emission Factors'!$C$22),"")</f>
        <v/>
      </c>
    </row>
    <row r="1766" spans="2:21" ht="15" customHeight="1" x14ac:dyDescent="0.3">
      <c r="B1766" s="123"/>
      <c r="C1766" s="124"/>
      <c r="D1766" s="132"/>
      <c r="E1766" s="124"/>
      <c r="F1766" s="124"/>
      <c r="G1766" s="124"/>
      <c r="H1766" s="125"/>
      <c r="I1766" s="126"/>
      <c r="J1766" s="127"/>
      <c r="K1766" s="127"/>
      <c r="L1766" s="128" t="str">
        <f>IF(E1766+G1766=0,"",((E1766*'Emission Factors'!C$23)+(G1766*'Emission Factors'!$C$25)))</f>
        <v/>
      </c>
      <c r="M1766" s="128" t="str">
        <f>IF(E1766+G1766=0,"",((E1766*'Emission Factors'!C$24)+(G1766*'Emission Factors'!$C$26)))</f>
        <v/>
      </c>
      <c r="N1766" s="128" t="str">
        <f t="shared" si="81"/>
        <v/>
      </c>
      <c r="O1766" s="128" t="str">
        <f t="shared" si="82"/>
        <v/>
      </c>
      <c r="P1766" s="128" t="str">
        <f>IFERROR(N1766*'Emission Factors'!C$10+O1766*'Emission Factors'!C$17,"")</f>
        <v/>
      </c>
      <c r="Q1766" s="129" t="str">
        <f t="shared" si="83"/>
        <v/>
      </c>
      <c r="R1766" s="130" t="str">
        <f>IFERROR(N1766*'Emission Factors'!C$11+O1766*'Emission Factors'!C$18,"")</f>
        <v/>
      </c>
      <c r="S1766" s="130" t="str">
        <f>IFERROR(N1766*'Emission Factors'!C$12+O1766*'Emission Factors'!C$19,"")</f>
        <v/>
      </c>
      <c r="T1766" s="130" t="str">
        <f>IFERROR(N1766*'Emission Factors'!C$13+O1766*'Emission Factors'!C$20,"")</f>
        <v/>
      </c>
      <c r="U1766" s="131" t="str">
        <f>IFERROR(IF(K1766="Residential",N1766*'Emission Factors'!$C$14+O1766*'Emission Factors'!$C$21,N1766*'Emission Factors'!$C$15+O1766*'Emission Factors'!$C$22),"")</f>
        <v/>
      </c>
    </row>
    <row r="1767" spans="2:21" ht="15" customHeight="1" x14ac:dyDescent="0.3">
      <c r="B1767" s="123"/>
      <c r="C1767" s="124"/>
      <c r="D1767" s="132"/>
      <c r="E1767" s="124"/>
      <c r="F1767" s="124"/>
      <c r="G1767" s="124"/>
      <c r="H1767" s="125"/>
      <c r="I1767" s="126"/>
      <c r="J1767" s="127"/>
      <c r="K1767" s="127"/>
      <c r="L1767" s="128" t="str">
        <f>IF(E1767+G1767=0,"",((E1767*'Emission Factors'!C$23)+(G1767*'Emission Factors'!$C$25)))</f>
        <v/>
      </c>
      <c r="M1767" s="128" t="str">
        <f>IF(E1767+G1767=0,"",((E1767*'Emission Factors'!C$24)+(G1767*'Emission Factors'!$C$26)))</f>
        <v/>
      </c>
      <c r="N1767" s="128" t="str">
        <f t="shared" si="81"/>
        <v/>
      </c>
      <c r="O1767" s="128" t="str">
        <f t="shared" si="82"/>
        <v/>
      </c>
      <c r="P1767" s="128" t="str">
        <f>IFERROR(N1767*'Emission Factors'!C$10+O1767*'Emission Factors'!C$17,"")</f>
        <v/>
      </c>
      <c r="Q1767" s="129" t="str">
        <f t="shared" si="83"/>
        <v/>
      </c>
      <c r="R1767" s="130" t="str">
        <f>IFERROR(N1767*'Emission Factors'!C$11+O1767*'Emission Factors'!C$18,"")</f>
        <v/>
      </c>
      <c r="S1767" s="130" t="str">
        <f>IFERROR(N1767*'Emission Factors'!C$12+O1767*'Emission Factors'!C$19,"")</f>
        <v/>
      </c>
      <c r="T1767" s="130" t="str">
        <f>IFERROR(N1767*'Emission Factors'!C$13+O1767*'Emission Factors'!C$20,"")</f>
        <v/>
      </c>
      <c r="U1767" s="131" t="str">
        <f>IFERROR(IF(K1767="Residential",N1767*'Emission Factors'!$C$14+O1767*'Emission Factors'!$C$21,N1767*'Emission Factors'!$C$15+O1767*'Emission Factors'!$C$22),"")</f>
        <v/>
      </c>
    </row>
    <row r="1768" spans="2:21" ht="15" customHeight="1" x14ac:dyDescent="0.3">
      <c r="B1768" s="123"/>
      <c r="C1768" s="124"/>
      <c r="D1768" s="132"/>
      <c r="E1768" s="124"/>
      <c r="F1768" s="124"/>
      <c r="G1768" s="124"/>
      <c r="H1768" s="125"/>
      <c r="I1768" s="126"/>
      <c r="J1768" s="127"/>
      <c r="K1768" s="127"/>
      <c r="L1768" s="128" t="str">
        <f>IF(E1768+G1768=0,"",((E1768*'Emission Factors'!C$23)+(G1768*'Emission Factors'!$C$25)))</f>
        <v/>
      </c>
      <c r="M1768" s="128" t="str">
        <f>IF(E1768+G1768=0,"",((E1768*'Emission Factors'!C$24)+(G1768*'Emission Factors'!$C$26)))</f>
        <v/>
      </c>
      <c r="N1768" s="128" t="str">
        <f t="shared" si="81"/>
        <v/>
      </c>
      <c r="O1768" s="128" t="str">
        <f t="shared" si="82"/>
        <v/>
      </c>
      <c r="P1768" s="128" t="str">
        <f>IFERROR(N1768*'Emission Factors'!C$10+O1768*'Emission Factors'!C$17,"")</f>
        <v/>
      </c>
      <c r="Q1768" s="129" t="str">
        <f t="shared" si="83"/>
        <v/>
      </c>
      <c r="R1768" s="130" t="str">
        <f>IFERROR(N1768*'Emission Factors'!C$11+O1768*'Emission Factors'!C$18,"")</f>
        <v/>
      </c>
      <c r="S1768" s="130" t="str">
        <f>IFERROR(N1768*'Emission Factors'!C$12+O1768*'Emission Factors'!C$19,"")</f>
        <v/>
      </c>
      <c r="T1768" s="130" t="str">
        <f>IFERROR(N1768*'Emission Factors'!C$13+O1768*'Emission Factors'!C$20,"")</f>
        <v/>
      </c>
      <c r="U1768" s="131" t="str">
        <f>IFERROR(IF(K1768="Residential",N1768*'Emission Factors'!$C$14+O1768*'Emission Factors'!$C$21,N1768*'Emission Factors'!$C$15+O1768*'Emission Factors'!$C$22),"")</f>
        <v/>
      </c>
    </row>
    <row r="1769" spans="2:21" ht="15" customHeight="1" x14ac:dyDescent="0.3">
      <c r="B1769" s="123"/>
      <c r="C1769" s="124"/>
      <c r="D1769" s="132"/>
      <c r="E1769" s="124"/>
      <c r="F1769" s="124"/>
      <c r="G1769" s="124"/>
      <c r="H1769" s="125"/>
      <c r="I1769" s="126"/>
      <c r="J1769" s="127"/>
      <c r="K1769" s="127"/>
      <c r="L1769" s="128" t="str">
        <f>IF(E1769+G1769=0,"",((E1769*'Emission Factors'!C$23)+(G1769*'Emission Factors'!$C$25)))</f>
        <v/>
      </c>
      <c r="M1769" s="128" t="str">
        <f>IF(E1769+G1769=0,"",((E1769*'Emission Factors'!C$24)+(G1769*'Emission Factors'!$C$26)))</f>
        <v/>
      </c>
      <c r="N1769" s="128" t="str">
        <f t="shared" si="81"/>
        <v/>
      </c>
      <c r="O1769" s="128" t="str">
        <f t="shared" si="82"/>
        <v/>
      </c>
      <c r="P1769" s="128" t="str">
        <f>IFERROR(N1769*'Emission Factors'!C$10+O1769*'Emission Factors'!C$17,"")</f>
        <v/>
      </c>
      <c r="Q1769" s="129" t="str">
        <f t="shared" si="83"/>
        <v/>
      </c>
      <c r="R1769" s="130" t="str">
        <f>IFERROR(N1769*'Emission Factors'!C$11+O1769*'Emission Factors'!C$18,"")</f>
        <v/>
      </c>
      <c r="S1769" s="130" t="str">
        <f>IFERROR(N1769*'Emission Factors'!C$12+O1769*'Emission Factors'!C$19,"")</f>
        <v/>
      </c>
      <c r="T1769" s="130" t="str">
        <f>IFERROR(N1769*'Emission Factors'!C$13+O1769*'Emission Factors'!C$20,"")</f>
        <v/>
      </c>
      <c r="U1769" s="131" t="str">
        <f>IFERROR(IF(K1769="Residential",N1769*'Emission Factors'!$C$14+O1769*'Emission Factors'!$C$21,N1769*'Emission Factors'!$C$15+O1769*'Emission Factors'!$C$22),"")</f>
        <v/>
      </c>
    </row>
    <row r="1770" spans="2:21" ht="15" customHeight="1" x14ac:dyDescent="0.3">
      <c r="B1770" s="123"/>
      <c r="C1770" s="124"/>
      <c r="D1770" s="132"/>
      <c r="E1770" s="124"/>
      <c r="F1770" s="124"/>
      <c r="G1770" s="124"/>
      <c r="H1770" s="125"/>
      <c r="I1770" s="126"/>
      <c r="J1770" s="127"/>
      <c r="K1770" s="127"/>
      <c r="L1770" s="128" t="str">
        <f>IF(E1770+G1770=0,"",((E1770*'Emission Factors'!C$23)+(G1770*'Emission Factors'!$C$25)))</f>
        <v/>
      </c>
      <c r="M1770" s="128" t="str">
        <f>IF(E1770+G1770=0,"",((E1770*'Emission Factors'!C$24)+(G1770*'Emission Factors'!$C$26)))</f>
        <v/>
      </c>
      <c r="N1770" s="128" t="str">
        <f t="shared" si="81"/>
        <v/>
      </c>
      <c r="O1770" s="128" t="str">
        <f t="shared" si="82"/>
        <v/>
      </c>
      <c r="P1770" s="128" t="str">
        <f>IFERROR(N1770*'Emission Factors'!C$10+O1770*'Emission Factors'!C$17,"")</f>
        <v/>
      </c>
      <c r="Q1770" s="129" t="str">
        <f t="shared" si="83"/>
        <v/>
      </c>
      <c r="R1770" s="130" t="str">
        <f>IFERROR(N1770*'Emission Factors'!C$11+O1770*'Emission Factors'!C$18,"")</f>
        <v/>
      </c>
      <c r="S1770" s="130" t="str">
        <f>IFERROR(N1770*'Emission Factors'!C$12+O1770*'Emission Factors'!C$19,"")</f>
        <v/>
      </c>
      <c r="T1770" s="130" t="str">
        <f>IFERROR(N1770*'Emission Factors'!C$13+O1770*'Emission Factors'!C$20,"")</f>
        <v/>
      </c>
      <c r="U1770" s="131" t="str">
        <f>IFERROR(IF(K1770="Residential",N1770*'Emission Factors'!$C$14+O1770*'Emission Factors'!$C$21,N1770*'Emission Factors'!$C$15+O1770*'Emission Factors'!$C$22),"")</f>
        <v/>
      </c>
    </row>
    <row r="1771" spans="2:21" ht="15" customHeight="1" x14ac:dyDescent="0.3">
      <c r="B1771" s="123"/>
      <c r="C1771" s="124"/>
      <c r="D1771" s="132"/>
      <c r="E1771" s="124"/>
      <c r="F1771" s="124"/>
      <c r="G1771" s="124"/>
      <c r="H1771" s="125"/>
      <c r="I1771" s="126"/>
      <c r="J1771" s="127"/>
      <c r="K1771" s="127"/>
      <c r="L1771" s="128" t="str">
        <f>IF(E1771+G1771=0,"",((E1771*'Emission Factors'!C$23)+(G1771*'Emission Factors'!$C$25)))</f>
        <v/>
      </c>
      <c r="M1771" s="128" t="str">
        <f>IF(E1771+G1771=0,"",((E1771*'Emission Factors'!C$24)+(G1771*'Emission Factors'!$C$26)))</f>
        <v/>
      </c>
      <c r="N1771" s="128" t="str">
        <f t="shared" si="81"/>
        <v/>
      </c>
      <c r="O1771" s="128" t="str">
        <f t="shared" si="82"/>
        <v/>
      </c>
      <c r="P1771" s="128" t="str">
        <f>IFERROR(N1771*'Emission Factors'!C$10+O1771*'Emission Factors'!C$17,"")</f>
        <v/>
      </c>
      <c r="Q1771" s="129" t="str">
        <f t="shared" si="83"/>
        <v/>
      </c>
      <c r="R1771" s="130" t="str">
        <f>IFERROR(N1771*'Emission Factors'!C$11+O1771*'Emission Factors'!C$18,"")</f>
        <v/>
      </c>
      <c r="S1771" s="130" t="str">
        <f>IFERROR(N1771*'Emission Factors'!C$12+O1771*'Emission Factors'!C$19,"")</f>
        <v/>
      </c>
      <c r="T1771" s="130" t="str">
        <f>IFERROR(N1771*'Emission Factors'!C$13+O1771*'Emission Factors'!C$20,"")</f>
        <v/>
      </c>
      <c r="U1771" s="131" t="str">
        <f>IFERROR(IF(K1771="Residential",N1771*'Emission Factors'!$C$14+O1771*'Emission Factors'!$C$21,N1771*'Emission Factors'!$C$15+O1771*'Emission Factors'!$C$22),"")</f>
        <v/>
      </c>
    </row>
    <row r="1772" spans="2:21" ht="15" customHeight="1" x14ac:dyDescent="0.3">
      <c r="B1772" s="123"/>
      <c r="C1772" s="124"/>
      <c r="D1772" s="132"/>
      <c r="E1772" s="124"/>
      <c r="F1772" s="124"/>
      <c r="G1772" s="124"/>
      <c r="H1772" s="125"/>
      <c r="I1772" s="126"/>
      <c r="J1772" s="127"/>
      <c r="K1772" s="127"/>
      <c r="L1772" s="128" t="str">
        <f>IF(E1772+G1772=0,"",((E1772*'Emission Factors'!C$23)+(G1772*'Emission Factors'!$C$25)))</f>
        <v/>
      </c>
      <c r="M1772" s="128" t="str">
        <f>IF(E1772+G1772=0,"",((E1772*'Emission Factors'!C$24)+(G1772*'Emission Factors'!$C$26)))</f>
        <v/>
      </c>
      <c r="N1772" s="128" t="str">
        <f t="shared" si="81"/>
        <v/>
      </c>
      <c r="O1772" s="128" t="str">
        <f t="shared" si="82"/>
        <v/>
      </c>
      <c r="P1772" s="128" t="str">
        <f>IFERROR(N1772*'Emission Factors'!C$10+O1772*'Emission Factors'!C$17,"")</f>
        <v/>
      </c>
      <c r="Q1772" s="129" t="str">
        <f t="shared" si="83"/>
        <v/>
      </c>
      <c r="R1772" s="130" t="str">
        <f>IFERROR(N1772*'Emission Factors'!C$11+O1772*'Emission Factors'!C$18,"")</f>
        <v/>
      </c>
      <c r="S1772" s="130" t="str">
        <f>IFERROR(N1772*'Emission Factors'!C$12+O1772*'Emission Factors'!C$19,"")</f>
        <v/>
      </c>
      <c r="T1772" s="130" t="str">
        <f>IFERROR(N1772*'Emission Factors'!C$13+O1772*'Emission Factors'!C$20,"")</f>
        <v/>
      </c>
      <c r="U1772" s="131" t="str">
        <f>IFERROR(IF(K1772="Residential",N1772*'Emission Factors'!$C$14+O1772*'Emission Factors'!$C$21,N1772*'Emission Factors'!$C$15+O1772*'Emission Factors'!$C$22),"")</f>
        <v/>
      </c>
    </row>
    <row r="1773" spans="2:21" ht="15" customHeight="1" x14ac:dyDescent="0.3">
      <c r="B1773" s="123"/>
      <c r="C1773" s="124"/>
      <c r="D1773" s="132"/>
      <c r="E1773" s="124"/>
      <c r="F1773" s="124"/>
      <c r="G1773" s="124"/>
      <c r="H1773" s="125"/>
      <c r="I1773" s="126"/>
      <c r="J1773" s="127"/>
      <c r="K1773" s="127"/>
      <c r="L1773" s="128" t="str">
        <f>IF(E1773+G1773=0,"",((E1773*'Emission Factors'!C$23)+(G1773*'Emission Factors'!$C$25)))</f>
        <v/>
      </c>
      <c r="M1773" s="128" t="str">
        <f>IF(E1773+G1773=0,"",((E1773*'Emission Factors'!C$24)+(G1773*'Emission Factors'!$C$26)))</f>
        <v/>
      </c>
      <c r="N1773" s="128" t="str">
        <f t="shared" si="81"/>
        <v/>
      </c>
      <c r="O1773" s="128" t="str">
        <f t="shared" si="82"/>
        <v/>
      </c>
      <c r="P1773" s="128" t="str">
        <f>IFERROR(N1773*'Emission Factors'!C$10+O1773*'Emission Factors'!C$17,"")</f>
        <v/>
      </c>
      <c r="Q1773" s="129" t="str">
        <f t="shared" si="83"/>
        <v/>
      </c>
      <c r="R1773" s="130" t="str">
        <f>IFERROR(N1773*'Emission Factors'!C$11+O1773*'Emission Factors'!C$18,"")</f>
        <v/>
      </c>
      <c r="S1773" s="130" t="str">
        <f>IFERROR(N1773*'Emission Factors'!C$12+O1773*'Emission Factors'!C$19,"")</f>
        <v/>
      </c>
      <c r="T1773" s="130" t="str">
        <f>IFERROR(N1773*'Emission Factors'!C$13+O1773*'Emission Factors'!C$20,"")</f>
        <v/>
      </c>
      <c r="U1773" s="131" t="str">
        <f>IFERROR(IF(K1773="Residential",N1773*'Emission Factors'!$C$14+O1773*'Emission Factors'!$C$21,N1773*'Emission Factors'!$C$15+O1773*'Emission Factors'!$C$22),"")</f>
        <v/>
      </c>
    </row>
    <row r="1774" spans="2:21" ht="15" customHeight="1" x14ac:dyDescent="0.3">
      <c r="B1774" s="123"/>
      <c r="C1774" s="124"/>
      <c r="D1774" s="132"/>
      <c r="E1774" s="124"/>
      <c r="F1774" s="124"/>
      <c r="G1774" s="124"/>
      <c r="H1774" s="125"/>
      <c r="I1774" s="126"/>
      <c r="J1774" s="127"/>
      <c r="K1774" s="127"/>
      <c r="L1774" s="128" t="str">
        <f>IF(E1774+G1774=0,"",((E1774*'Emission Factors'!C$23)+(G1774*'Emission Factors'!$C$25)))</f>
        <v/>
      </c>
      <c r="M1774" s="128" t="str">
        <f>IF(E1774+G1774=0,"",((E1774*'Emission Factors'!C$24)+(G1774*'Emission Factors'!$C$26)))</f>
        <v/>
      </c>
      <c r="N1774" s="128" t="str">
        <f t="shared" si="81"/>
        <v/>
      </c>
      <c r="O1774" s="128" t="str">
        <f t="shared" si="82"/>
        <v/>
      </c>
      <c r="P1774" s="128" t="str">
        <f>IFERROR(N1774*'Emission Factors'!C$10+O1774*'Emission Factors'!C$17,"")</f>
        <v/>
      </c>
      <c r="Q1774" s="129" t="str">
        <f t="shared" si="83"/>
        <v/>
      </c>
      <c r="R1774" s="130" t="str">
        <f>IFERROR(N1774*'Emission Factors'!C$11+O1774*'Emission Factors'!C$18,"")</f>
        <v/>
      </c>
      <c r="S1774" s="130" t="str">
        <f>IFERROR(N1774*'Emission Factors'!C$12+O1774*'Emission Factors'!C$19,"")</f>
        <v/>
      </c>
      <c r="T1774" s="130" t="str">
        <f>IFERROR(N1774*'Emission Factors'!C$13+O1774*'Emission Factors'!C$20,"")</f>
        <v/>
      </c>
      <c r="U1774" s="131" t="str">
        <f>IFERROR(IF(K1774="Residential",N1774*'Emission Factors'!$C$14+O1774*'Emission Factors'!$C$21,N1774*'Emission Factors'!$C$15+O1774*'Emission Factors'!$C$22),"")</f>
        <v/>
      </c>
    </row>
    <row r="1775" spans="2:21" ht="15" customHeight="1" x14ac:dyDescent="0.3">
      <c r="B1775" s="123"/>
      <c r="C1775" s="124"/>
      <c r="D1775" s="132"/>
      <c r="E1775" s="124"/>
      <c r="F1775" s="124"/>
      <c r="G1775" s="124"/>
      <c r="H1775" s="125"/>
      <c r="I1775" s="126"/>
      <c r="J1775" s="127"/>
      <c r="K1775" s="127"/>
      <c r="L1775" s="128" t="str">
        <f>IF(E1775+G1775=0,"",((E1775*'Emission Factors'!C$23)+(G1775*'Emission Factors'!$C$25)))</f>
        <v/>
      </c>
      <c r="M1775" s="128" t="str">
        <f>IF(E1775+G1775=0,"",((E1775*'Emission Factors'!C$24)+(G1775*'Emission Factors'!$C$26)))</f>
        <v/>
      </c>
      <c r="N1775" s="128" t="str">
        <f t="shared" si="81"/>
        <v/>
      </c>
      <c r="O1775" s="128" t="str">
        <f t="shared" si="82"/>
        <v/>
      </c>
      <c r="P1775" s="128" t="str">
        <f>IFERROR(N1775*'Emission Factors'!C$10+O1775*'Emission Factors'!C$17,"")</f>
        <v/>
      </c>
      <c r="Q1775" s="129" t="str">
        <f t="shared" si="83"/>
        <v/>
      </c>
      <c r="R1775" s="130" t="str">
        <f>IFERROR(N1775*'Emission Factors'!C$11+O1775*'Emission Factors'!C$18,"")</f>
        <v/>
      </c>
      <c r="S1775" s="130" t="str">
        <f>IFERROR(N1775*'Emission Factors'!C$12+O1775*'Emission Factors'!C$19,"")</f>
        <v/>
      </c>
      <c r="T1775" s="130" t="str">
        <f>IFERROR(N1775*'Emission Factors'!C$13+O1775*'Emission Factors'!C$20,"")</f>
        <v/>
      </c>
      <c r="U1775" s="131" t="str">
        <f>IFERROR(IF(K1775="Residential",N1775*'Emission Factors'!$C$14+O1775*'Emission Factors'!$C$21,N1775*'Emission Factors'!$C$15+O1775*'Emission Factors'!$C$22),"")</f>
        <v/>
      </c>
    </row>
    <row r="1776" spans="2:21" ht="15" customHeight="1" x14ac:dyDescent="0.3">
      <c r="B1776" s="123"/>
      <c r="C1776" s="124"/>
      <c r="D1776" s="132"/>
      <c r="E1776" s="124"/>
      <c r="F1776" s="124"/>
      <c r="G1776" s="124"/>
      <c r="H1776" s="125"/>
      <c r="I1776" s="126"/>
      <c r="J1776" s="127"/>
      <c r="K1776" s="127"/>
      <c r="L1776" s="128" t="str">
        <f>IF(E1776+G1776=0,"",((E1776*'Emission Factors'!C$23)+(G1776*'Emission Factors'!$C$25)))</f>
        <v/>
      </c>
      <c r="M1776" s="128" t="str">
        <f>IF(E1776+G1776=0,"",((E1776*'Emission Factors'!C$24)+(G1776*'Emission Factors'!$C$26)))</f>
        <v/>
      </c>
      <c r="N1776" s="128" t="str">
        <f t="shared" si="81"/>
        <v/>
      </c>
      <c r="O1776" s="128" t="str">
        <f t="shared" si="82"/>
        <v/>
      </c>
      <c r="P1776" s="128" t="str">
        <f>IFERROR(N1776*'Emission Factors'!C$10+O1776*'Emission Factors'!C$17,"")</f>
        <v/>
      </c>
      <c r="Q1776" s="129" t="str">
        <f t="shared" si="83"/>
        <v/>
      </c>
      <c r="R1776" s="130" t="str">
        <f>IFERROR(N1776*'Emission Factors'!C$11+O1776*'Emission Factors'!C$18,"")</f>
        <v/>
      </c>
      <c r="S1776" s="130" t="str">
        <f>IFERROR(N1776*'Emission Factors'!C$12+O1776*'Emission Factors'!C$19,"")</f>
        <v/>
      </c>
      <c r="T1776" s="130" t="str">
        <f>IFERROR(N1776*'Emission Factors'!C$13+O1776*'Emission Factors'!C$20,"")</f>
        <v/>
      </c>
      <c r="U1776" s="131" t="str">
        <f>IFERROR(IF(K1776="Residential",N1776*'Emission Factors'!$C$14+O1776*'Emission Factors'!$C$21,N1776*'Emission Factors'!$C$15+O1776*'Emission Factors'!$C$22),"")</f>
        <v/>
      </c>
    </row>
    <row r="1777" spans="2:21" ht="15" customHeight="1" x14ac:dyDescent="0.3">
      <c r="B1777" s="123"/>
      <c r="C1777" s="124"/>
      <c r="D1777" s="132"/>
      <c r="E1777" s="124"/>
      <c r="F1777" s="124"/>
      <c r="G1777" s="124"/>
      <c r="H1777" s="125"/>
      <c r="I1777" s="126"/>
      <c r="J1777" s="127"/>
      <c r="K1777" s="127"/>
      <c r="L1777" s="128" t="str">
        <f>IF(E1777+G1777=0,"",((E1777*'Emission Factors'!C$23)+(G1777*'Emission Factors'!$C$25)))</f>
        <v/>
      </c>
      <c r="M1777" s="128" t="str">
        <f>IF(E1777+G1777=0,"",((E1777*'Emission Factors'!C$24)+(G1777*'Emission Factors'!$C$26)))</f>
        <v/>
      </c>
      <c r="N1777" s="128" t="str">
        <f t="shared" si="81"/>
        <v/>
      </c>
      <c r="O1777" s="128" t="str">
        <f t="shared" si="82"/>
        <v/>
      </c>
      <c r="P1777" s="128" t="str">
        <f>IFERROR(N1777*'Emission Factors'!C$10+O1777*'Emission Factors'!C$17,"")</f>
        <v/>
      </c>
      <c r="Q1777" s="129" t="str">
        <f t="shared" si="83"/>
        <v/>
      </c>
      <c r="R1777" s="130" t="str">
        <f>IFERROR(N1777*'Emission Factors'!C$11+O1777*'Emission Factors'!C$18,"")</f>
        <v/>
      </c>
      <c r="S1777" s="130" t="str">
        <f>IFERROR(N1777*'Emission Factors'!C$12+O1777*'Emission Factors'!C$19,"")</f>
        <v/>
      </c>
      <c r="T1777" s="130" t="str">
        <f>IFERROR(N1777*'Emission Factors'!C$13+O1777*'Emission Factors'!C$20,"")</f>
        <v/>
      </c>
      <c r="U1777" s="131" t="str">
        <f>IFERROR(IF(K1777="Residential",N1777*'Emission Factors'!$C$14+O1777*'Emission Factors'!$C$21,N1777*'Emission Factors'!$C$15+O1777*'Emission Factors'!$C$22),"")</f>
        <v/>
      </c>
    </row>
    <row r="1778" spans="2:21" ht="15" customHeight="1" x14ac:dyDescent="0.3">
      <c r="B1778" s="123"/>
      <c r="C1778" s="124"/>
      <c r="D1778" s="132"/>
      <c r="E1778" s="124"/>
      <c r="F1778" s="124"/>
      <c r="G1778" s="124"/>
      <c r="H1778" s="125"/>
      <c r="I1778" s="126"/>
      <c r="J1778" s="127"/>
      <c r="K1778" s="127"/>
      <c r="L1778" s="128" t="str">
        <f>IF(E1778+G1778=0,"",((E1778*'Emission Factors'!C$23)+(G1778*'Emission Factors'!$C$25)))</f>
        <v/>
      </c>
      <c r="M1778" s="128" t="str">
        <f>IF(E1778+G1778=0,"",((E1778*'Emission Factors'!C$24)+(G1778*'Emission Factors'!$C$26)))</f>
        <v/>
      </c>
      <c r="N1778" s="128" t="str">
        <f t="shared" si="81"/>
        <v/>
      </c>
      <c r="O1778" s="128" t="str">
        <f t="shared" si="82"/>
        <v/>
      </c>
      <c r="P1778" s="128" t="str">
        <f>IFERROR(N1778*'Emission Factors'!C$10+O1778*'Emission Factors'!C$17,"")</f>
        <v/>
      </c>
      <c r="Q1778" s="129" t="str">
        <f t="shared" si="83"/>
        <v/>
      </c>
      <c r="R1778" s="130" t="str">
        <f>IFERROR(N1778*'Emission Factors'!C$11+O1778*'Emission Factors'!C$18,"")</f>
        <v/>
      </c>
      <c r="S1778" s="130" t="str">
        <f>IFERROR(N1778*'Emission Factors'!C$12+O1778*'Emission Factors'!C$19,"")</f>
        <v/>
      </c>
      <c r="T1778" s="130" t="str">
        <f>IFERROR(N1778*'Emission Factors'!C$13+O1778*'Emission Factors'!C$20,"")</f>
        <v/>
      </c>
      <c r="U1778" s="131" t="str">
        <f>IFERROR(IF(K1778="Residential",N1778*'Emission Factors'!$C$14+O1778*'Emission Factors'!$C$21,N1778*'Emission Factors'!$C$15+O1778*'Emission Factors'!$C$22),"")</f>
        <v/>
      </c>
    </row>
    <row r="1779" spans="2:21" ht="15" customHeight="1" x14ac:dyDescent="0.3">
      <c r="B1779" s="123"/>
      <c r="C1779" s="124"/>
      <c r="D1779" s="132"/>
      <c r="E1779" s="124"/>
      <c r="F1779" s="124"/>
      <c r="G1779" s="124"/>
      <c r="H1779" s="125"/>
      <c r="I1779" s="126"/>
      <c r="J1779" s="127"/>
      <c r="K1779" s="127"/>
      <c r="L1779" s="128" t="str">
        <f>IF(E1779+G1779=0,"",((E1779*'Emission Factors'!C$23)+(G1779*'Emission Factors'!$C$25)))</f>
        <v/>
      </c>
      <c r="M1779" s="128" t="str">
        <f>IF(E1779+G1779=0,"",((E1779*'Emission Factors'!C$24)+(G1779*'Emission Factors'!$C$26)))</f>
        <v/>
      </c>
      <c r="N1779" s="128" t="str">
        <f t="shared" si="81"/>
        <v/>
      </c>
      <c r="O1779" s="128" t="str">
        <f t="shared" si="82"/>
        <v/>
      </c>
      <c r="P1779" s="128" t="str">
        <f>IFERROR(N1779*'Emission Factors'!C$10+O1779*'Emission Factors'!C$17,"")</f>
        <v/>
      </c>
      <c r="Q1779" s="129" t="str">
        <f t="shared" si="83"/>
        <v/>
      </c>
      <c r="R1779" s="130" t="str">
        <f>IFERROR(N1779*'Emission Factors'!C$11+O1779*'Emission Factors'!C$18,"")</f>
        <v/>
      </c>
      <c r="S1779" s="130" t="str">
        <f>IFERROR(N1779*'Emission Factors'!C$12+O1779*'Emission Factors'!C$19,"")</f>
        <v/>
      </c>
      <c r="T1779" s="130" t="str">
        <f>IFERROR(N1779*'Emission Factors'!C$13+O1779*'Emission Factors'!C$20,"")</f>
        <v/>
      </c>
      <c r="U1779" s="131" t="str">
        <f>IFERROR(IF(K1779="Residential",N1779*'Emission Factors'!$C$14+O1779*'Emission Factors'!$C$21,N1779*'Emission Factors'!$C$15+O1779*'Emission Factors'!$C$22),"")</f>
        <v/>
      </c>
    </row>
    <row r="1780" spans="2:21" ht="15" customHeight="1" x14ac:dyDescent="0.3">
      <c r="B1780" s="123"/>
      <c r="C1780" s="124"/>
      <c r="D1780" s="132"/>
      <c r="E1780" s="124"/>
      <c r="F1780" s="124"/>
      <c r="G1780" s="124"/>
      <c r="H1780" s="125"/>
      <c r="I1780" s="126"/>
      <c r="J1780" s="127"/>
      <c r="K1780" s="127"/>
      <c r="L1780" s="128" t="str">
        <f>IF(E1780+G1780=0,"",((E1780*'Emission Factors'!C$23)+(G1780*'Emission Factors'!$C$25)))</f>
        <v/>
      </c>
      <c r="M1780" s="128" t="str">
        <f>IF(E1780+G1780=0,"",((E1780*'Emission Factors'!C$24)+(G1780*'Emission Factors'!$C$26)))</f>
        <v/>
      </c>
      <c r="N1780" s="128" t="str">
        <f t="shared" si="81"/>
        <v/>
      </c>
      <c r="O1780" s="128" t="str">
        <f t="shared" si="82"/>
        <v/>
      </c>
      <c r="P1780" s="128" t="str">
        <f>IFERROR(N1780*'Emission Factors'!C$10+O1780*'Emission Factors'!C$17,"")</f>
        <v/>
      </c>
      <c r="Q1780" s="129" t="str">
        <f t="shared" si="83"/>
        <v/>
      </c>
      <c r="R1780" s="130" t="str">
        <f>IFERROR(N1780*'Emission Factors'!C$11+O1780*'Emission Factors'!C$18,"")</f>
        <v/>
      </c>
      <c r="S1780" s="130" t="str">
        <f>IFERROR(N1780*'Emission Factors'!C$12+O1780*'Emission Factors'!C$19,"")</f>
        <v/>
      </c>
      <c r="T1780" s="130" t="str">
        <f>IFERROR(N1780*'Emission Factors'!C$13+O1780*'Emission Factors'!C$20,"")</f>
        <v/>
      </c>
      <c r="U1780" s="131" t="str">
        <f>IFERROR(IF(K1780="Residential",N1780*'Emission Factors'!$C$14+O1780*'Emission Factors'!$C$21,N1780*'Emission Factors'!$C$15+O1780*'Emission Factors'!$C$22),"")</f>
        <v/>
      </c>
    </row>
    <row r="1781" spans="2:21" ht="15" customHeight="1" x14ac:dyDescent="0.3">
      <c r="B1781" s="123"/>
      <c r="C1781" s="124"/>
      <c r="D1781" s="132"/>
      <c r="E1781" s="124"/>
      <c r="F1781" s="124"/>
      <c r="G1781" s="124"/>
      <c r="H1781" s="125"/>
      <c r="I1781" s="126"/>
      <c r="J1781" s="127"/>
      <c r="K1781" s="127"/>
      <c r="L1781" s="128" t="str">
        <f>IF(E1781+G1781=0,"",((E1781*'Emission Factors'!C$23)+(G1781*'Emission Factors'!$C$25)))</f>
        <v/>
      </c>
      <c r="M1781" s="128" t="str">
        <f>IF(E1781+G1781=0,"",((E1781*'Emission Factors'!C$24)+(G1781*'Emission Factors'!$C$26)))</f>
        <v/>
      </c>
      <c r="N1781" s="128" t="str">
        <f t="shared" si="81"/>
        <v/>
      </c>
      <c r="O1781" s="128" t="str">
        <f t="shared" si="82"/>
        <v/>
      </c>
      <c r="P1781" s="128" t="str">
        <f>IFERROR(N1781*'Emission Factors'!C$10+O1781*'Emission Factors'!C$17,"")</f>
        <v/>
      </c>
      <c r="Q1781" s="129" t="str">
        <f t="shared" si="83"/>
        <v/>
      </c>
      <c r="R1781" s="130" t="str">
        <f>IFERROR(N1781*'Emission Factors'!C$11+O1781*'Emission Factors'!C$18,"")</f>
        <v/>
      </c>
      <c r="S1781" s="130" t="str">
        <f>IFERROR(N1781*'Emission Factors'!C$12+O1781*'Emission Factors'!C$19,"")</f>
        <v/>
      </c>
      <c r="T1781" s="130" t="str">
        <f>IFERROR(N1781*'Emission Factors'!C$13+O1781*'Emission Factors'!C$20,"")</f>
        <v/>
      </c>
      <c r="U1781" s="131" t="str">
        <f>IFERROR(IF(K1781="Residential",N1781*'Emission Factors'!$C$14+O1781*'Emission Factors'!$C$21,N1781*'Emission Factors'!$C$15+O1781*'Emission Factors'!$C$22),"")</f>
        <v/>
      </c>
    </row>
    <row r="1782" spans="2:21" ht="15" customHeight="1" x14ac:dyDescent="0.3">
      <c r="B1782" s="123"/>
      <c r="C1782" s="124"/>
      <c r="D1782" s="132"/>
      <c r="E1782" s="124"/>
      <c r="F1782" s="124"/>
      <c r="G1782" s="124"/>
      <c r="H1782" s="125"/>
      <c r="I1782" s="126"/>
      <c r="J1782" s="127"/>
      <c r="K1782" s="127"/>
      <c r="L1782" s="128" t="str">
        <f>IF(E1782+G1782=0,"",((E1782*'Emission Factors'!C$23)+(G1782*'Emission Factors'!$C$25)))</f>
        <v/>
      </c>
      <c r="M1782" s="128" t="str">
        <f>IF(E1782+G1782=0,"",((E1782*'Emission Factors'!C$24)+(G1782*'Emission Factors'!$C$26)))</f>
        <v/>
      </c>
      <c r="N1782" s="128" t="str">
        <f t="shared" si="81"/>
        <v/>
      </c>
      <c r="O1782" s="128" t="str">
        <f t="shared" si="82"/>
        <v/>
      </c>
      <c r="P1782" s="128" t="str">
        <f>IFERROR(N1782*'Emission Factors'!C$10+O1782*'Emission Factors'!C$17,"")</f>
        <v/>
      </c>
      <c r="Q1782" s="129" t="str">
        <f t="shared" si="83"/>
        <v/>
      </c>
      <c r="R1782" s="130" t="str">
        <f>IFERROR(N1782*'Emission Factors'!C$11+O1782*'Emission Factors'!C$18,"")</f>
        <v/>
      </c>
      <c r="S1782" s="130" t="str">
        <f>IFERROR(N1782*'Emission Factors'!C$12+O1782*'Emission Factors'!C$19,"")</f>
        <v/>
      </c>
      <c r="T1782" s="130" t="str">
        <f>IFERROR(N1782*'Emission Factors'!C$13+O1782*'Emission Factors'!C$20,"")</f>
        <v/>
      </c>
      <c r="U1782" s="131" t="str">
        <f>IFERROR(IF(K1782="Residential",N1782*'Emission Factors'!$C$14+O1782*'Emission Factors'!$C$21,N1782*'Emission Factors'!$C$15+O1782*'Emission Factors'!$C$22),"")</f>
        <v/>
      </c>
    </row>
    <row r="1783" spans="2:21" ht="15" customHeight="1" x14ac:dyDescent="0.3">
      <c r="B1783" s="123"/>
      <c r="C1783" s="124"/>
      <c r="D1783" s="132"/>
      <c r="E1783" s="124"/>
      <c r="F1783" s="124"/>
      <c r="G1783" s="124"/>
      <c r="H1783" s="125"/>
      <c r="I1783" s="126"/>
      <c r="J1783" s="127"/>
      <c r="K1783" s="127"/>
      <c r="L1783" s="128" t="str">
        <f>IF(E1783+G1783=0,"",((E1783*'Emission Factors'!C$23)+(G1783*'Emission Factors'!$C$25)))</f>
        <v/>
      </c>
      <c r="M1783" s="128" t="str">
        <f>IF(E1783+G1783=0,"",((E1783*'Emission Factors'!C$24)+(G1783*'Emission Factors'!$C$26)))</f>
        <v/>
      </c>
      <c r="N1783" s="128" t="str">
        <f t="shared" si="81"/>
        <v/>
      </c>
      <c r="O1783" s="128" t="str">
        <f t="shared" si="82"/>
        <v/>
      </c>
      <c r="P1783" s="128" t="str">
        <f>IFERROR(N1783*'Emission Factors'!C$10+O1783*'Emission Factors'!C$17,"")</f>
        <v/>
      </c>
      <c r="Q1783" s="129" t="str">
        <f t="shared" si="83"/>
        <v/>
      </c>
      <c r="R1783" s="130" t="str">
        <f>IFERROR(N1783*'Emission Factors'!C$11+O1783*'Emission Factors'!C$18,"")</f>
        <v/>
      </c>
      <c r="S1783" s="130" t="str">
        <f>IFERROR(N1783*'Emission Factors'!C$12+O1783*'Emission Factors'!C$19,"")</f>
        <v/>
      </c>
      <c r="T1783" s="130" t="str">
        <f>IFERROR(N1783*'Emission Factors'!C$13+O1783*'Emission Factors'!C$20,"")</f>
        <v/>
      </c>
      <c r="U1783" s="131" t="str">
        <f>IFERROR(IF(K1783="Residential",N1783*'Emission Factors'!$C$14+O1783*'Emission Factors'!$C$21,N1783*'Emission Factors'!$C$15+O1783*'Emission Factors'!$C$22),"")</f>
        <v/>
      </c>
    </row>
    <row r="1784" spans="2:21" ht="15" customHeight="1" x14ac:dyDescent="0.3">
      <c r="B1784" s="123"/>
      <c r="C1784" s="124"/>
      <c r="D1784" s="132"/>
      <c r="E1784" s="124"/>
      <c r="F1784" s="124"/>
      <c r="G1784" s="124"/>
      <c r="H1784" s="125"/>
      <c r="I1784" s="126"/>
      <c r="J1784" s="127"/>
      <c r="K1784" s="127"/>
      <c r="L1784" s="128" t="str">
        <f>IF(E1784+G1784=0,"",((E1784*'Emission Factors'!C$23)+(G1784*'Emission Factors'!$C$25)))</f>
        <v/>
      </c>
      <c r="M1784" s="128" t="str">
        <f>IF(E1784+G1784=0,"",((E1784*'Emission Factors'!C$24)+(G1784*'Emission Factors'!$C$26)))</f>
        <v/>
      </c>
      <c r="N1784" s="128" t="str">
        <f t="shared" si="81"/>
        <v/>
      </c>
      <c r="O1784" s="128" t="str">
        <f t="shared" si="82"/>
        <v/>
      </c>
      <c r="P1784" s="128" t="str">
        <f>IFERROR(N1784*'Emission Factors'!C$10+O1784*'Emission Factors'!C$17,"")</f>
        <v/>
      </c>
      <c r="Q1784" s="129" t="str">
        <f t="shared" si="83"/>
        <v/>
      </c>
      <c r="R1784" s="130" t="str">
        <f>IFERROR(N1784*'Emission Factors'!C$11+O1784*'Emission Factors'!C$18,"")</f>
        <v/>
      </c>
      <c r="S1784" s="130" t="str">
        <f>IFERROR(N1784*'Emission Factors'!C$12+O1784*'Emission Factors'!C$19,"")</f>
        <v/>
      </c>
      <c r="T1784" s="130" t="str">
        <f>IFERROR(N1784*'Emission Factors'!C$13+O1784*'Emission Factors'!C$20,"")</f>
        <v/>
      </c>
      <c r="U1784" s="131" t="str">
        <f>IFERROR(IF(K1784="Residential",N1784*'Emission Factors'!$C$14+O1784*'Emission Factors'!$C$21,N1784*'Emission Factors'!$C$15+O1784*'Emission Factors'!$C$22),"")</f>
        <v/>
      </c>
    </row>
    <row r="1785" spans="2:21" ht="15" customHeight="1" x14ac:dyDescent="0.3">
      <c r="B1785" s="123"/>
      <c r="C1785" s="124"/>
      <c r="D1785" s="132"/>
      <c r="E1785" s="124"/>
      <c r="F1785" s="124"/>
      <c r="G1785" s="124"/>
      <c r="H1785" s="125"/>
      <c r="I1785" s="126"/>
      <c r="J1785" s="127"/>
      <c r="K1785" s="127"/>
      <c r="L1785" s="128" t="str">
        <f>IF(E1785+G1785=0,"",((E1785*'Emission Factors'!C$23)+(G1785*'Emission Factors'!$C$25)))</f>
        <v/>
      </c>
      <c r="M1785" s="128" t="str">
        <f>IF(E1785+G1785=0,"",((E1785*'Emission Factors'!C$24)+(G1785*'Emission Factors'!$C$26)))</f>
        <v/>
      </c>
      <c r="N1785" s="128" t="str">
        <f t="shared" si="81"/>
        <v/>
      </c>
      <c r="O1785" s="128" t="str">
        <f t="shared" si="82"/>
        <v/>
      </c>
      <c r="P1785" s="128" t="str">
        <f>IFERROR(N1785*'Emission Factors'!C$10+O1785*'Emission Factors'!C$17,"")</f>
        <v/>
      </c>
      <c r="Q1785" s="129" t="str">
        <f t="shared" si="83"/>
        <v/>
      </c>
      <c r="R1785" s="130" t="str">
        <f>IFERROR(N1785*'Emission Factors'!C$11+O1785*'Emission Factors'!C$18,"")</f>
        <v/>
      </c>
      <c r="S1785" s="130" t="str">
        <f>IFERROR(N1785*'Emission Factors'!C$12+O1785*'Emission Factors'!C$19,"")</f>
        <v/>
      </c>
      <c r="T1785" s="130" t="str">
        <f>IFERROR(N1785*'Emission Factors'!C$13+O1785*'Emission Factors'!C$20,"")</f>
        <v/>
      </c>
      <c r="U1785" s="131" t="str">
        <f>IFERROR(IF(K1785="Residential",N1785*'Emission Factors'!$C$14+O1785*'Emission Factors'!$C$21,N1785*'Emission Factors'!$C$15+O1785*'Emission Factors'!$C$22),"")</f>
        <v/>
      </c>
    </row>
    <row r="1786" spans="2:21" ht="15" customHeight="1" x14ac:dyDescent="0.3">
      <c r="B1786" s="123"/>
      <c r="C1786" s="124"/>
      <c r="D1786" s="132"/>
      <c r="E1786" s="124"/>
      <c r="F1786" s="124"/>
      <c r="G1786" s="124"/>
      <c r="H1786" s="125"/>
      <c r="I1786" s="126"/>
      <c r="J1786" s="127"/>
      <c r="K1786" s="127"/>
      <c r="L1786" s="128" t="str">
        <f>IF(E1786+G1786=0,"",((E1786*'Emission Factors'!C$23)+(G1786*'Emission Factors'!$C$25)))</f>
        <v/>
      </c>
      <c r="M1786" s="128" t="str">
        <f>IF(E1786+G1786=0,"",((E1786*'Emission Factors'!C$24)+(G1786*'Emission Factors'!$C$26)))</f>
        <v/>
      </c>
      <c r="N1786" s="128" t="str">
        <f t="shared" si="81"/>
        <v/>
      </c>
      <c r="O1786" s="128" t="str">
        <f t="shared" si="82"/>
        <v/>
      </c>
      <c r="P1786" s="128" t="str">
        <f>IFERROR(N1786*'Emission Factors'!C$10+O1786*'Emission Factors'!C$17,"")</f>
        <v/>
      </c>
      <c r="Q1786" s="129" t="str">
        <f t="shared" si="83"/>
        <v/>
      </c>
      <c r="R1786" s="130" t="str">
        <f>IFERROR(N1786*'Emission Factors'!C$11+O1786*'Emission Factors'!C$18,"")</f>
        <v/>
      </c>
      <c r="S1786" s="130" t="str">
        <f>IFERROR(N1786*'Emission Factors'!C$12+O1786*'Emission Factors'!C$19,"")</f>
        <v/>
      </c>
      <c r="T1786" s="130" t="str">
        <f>IFERROR(N1786*'Emission Factors'!C$13+O1786*'Emission Factors'!C$20,"")</f>
        <v/>
      </c>
      <c r="U1786" s="131" t="str">
        <f>IFERROR(IF(K1786="Residential",N1786*'Emission Factors'!$C$14+O1786*'Emission Factors'!$C$21,N1786*'Emission Factors'!$C$15+O1786*'Emission Factors'!$C$22),"")</f>
        <v/>
      </c>
    </row>
    <row r="1787" spans="2:21" ht="15" customHeight="1" x14ac:dyDescent="0.3">
      <c r="B1787" s="123"/>
      <c r="C1787" s="124"/>
      <c r="D1787" s="132"/>
      <c r="E1787" s="124"/>
      <c r="F1787" s="124"/>
      <c r="G1787" s="124"/>
      <c r="H1787" s="125"/>
      <c r="I1787" s="126"/>
      <c r="J1787" s="127"/>
      <c r="K1787" s="127"/>
      <c r="L1787" s="128" t="str">
        <f>IF(E1787+G1787=0,"",((E1787*'Emission Factors'!C$23)+(G1787*'Emission Factors'!$C$25)))</f>
        <v/>
      </c>
      <c r="M1787" s="128" t="str">
        <f>IF(E1787+G1787=0,"",((E1787*'Emission Factors'!C$24)+(G1787*'Emission Factors'!$C$26)))</f>
        <v/>
      </c>
      <c r="N1787" s="128" t="str">
        <f t="shared" si="81"/>
        <v/>
      </c>
      <c r="O1787" s="128" t="str">
        <f t="shared" si="82"/>
        <v/>
      </c>
      <c r="P1787" s="128" t="str">
        <f>IFERROR(N1787*'Emission Factors'!C$10+O1787*'Emission Factors'!C$17,"")</f>
        <v/>
      </c>
      <c r="Q1787" s="129" t="str">
        <f t="shared" si="83"/>
        <v/>
      </c>
      <c r="R1787" s="130" t="str">
        <f>IFERROR(N1787*'Emission Factors'!C$11+O1787*'Emission Factors'!C$18,"")</f>
        <v/>
      </c>
      <c r="S1787" s="130" t="str">
        <f>IFERROR(N1787*'Emission Factors'!C$12+O1787*'Emission Factors'!C$19,"")</f>
        <v/>
      </c>
      <c r="T1787" s="130" t="str">
        <f>IFERROR(N1787*'Emission Factors'!C$13+O1787*'Emission Factors'!C$20,"")</f>
        <v/>
      </c>
      <c r="U1787" s="131" t="str">
        <f>IFERROR(IF(K1787="Residential",N1787*'Emission Factors'!$C$14+O1787*'Emission Factors'!$C$21,N1787*'Emission Factors'!$C$15+O1787*'Emission Factors'!$C$22),"")</f>
        <v/>
      </c>
    </row>
    <row r="1788" spans="2:21" ht="15" customHeight="1" x14ac:dyDescent="0.3">
      <c r="B1788" s="123"/>
      <c r="C1788" s="124"/>
      <c r="D1788" s="132"/>
      <c r="E1788" s="124"/>
      <c r="F1788" s="124"/>
      <c r="G1788" s="124"/>
      <c r="H1788" s="125"/>
      <c r="I1788" s="126"/>
      <c r="J1788" s="127"/>
      <c r="K1788" s="127"/>
      <c r="L1788" s="128" t="str">
        <f>IF(E1788+G1788=0,"",((E1788*'Emission Factors'!C$23)+(G1788*'Emission Factors'!$C$25)))</f>
        <v/>
      </c>
      <c r="M1788" s="128" t="str">
        <f>IF(E1788+G1788=0,"",((E1788*'Emission Factors'!C$24)+(G1788*'Emission Factors'!$C$26)))</f>
        <v/>
      </c>
      <c r="N1788" s="128" t="str">
        <f t="shared" si="81"/>
        <v/>
      </c>
      <c r="O1788" s="128" t="str">
        <f t="shared" si="82"/>
        <v/>
      </c>
      <c r="P1788" s="128" t="str">
        <f>IFERROR(N1788*'Emission Factors'!C$10+O1788*'Emission Factors'!C$17,"")</f>
        <v/>
      </c>
      <c r="Q1788" s="129" t="str">
        <f t="shared" si="83"/>
        <v/>
      </c>
      <c r="R1788" s="130" t="str">
        <f>IFERROR(N1788*'Emission Factors'!C$11+O1788*'Emission Factors'!C$18,"")</f>
        <v/>
      </c>
      <c r="S1788" s="130" t="str">
        <f>IFERROR(N1788*'Emission Factors'!C$12+O1788*'Emission Factors'!C$19,"")</f>
        <v/>
      </c>
      <c r="T1788" s="130" t="str">
        <f>IFERROR(N1788*'Emission Factors'!C$13+O1788*'Emission Factors'!C$20,"")</f>
        <v/>
      </c>
      <c r="U1788" s="131" t="str">
        <f>IFERROR(IF(K1788="Residential",N1788*'Emission Factors'!$C$14+O1788*'Emission Factors'!$C$21,N1788*'Emission Factors'!$C$15+O1788*'Emission Factors'!$C$22),"")</f>
        <v/>
      </c>
    </row>
    <row r="1789" spans="2:21" ht="15" customHeight="1" x14ac:dyDescent="0.3">
      <c r="B1789" s="123"/>
      <c r="C1789" s="124"/>
      <c r="D1789" s="132"/>
      <c r="E1789" s="124"/>
      <c r="F1789" s="124"/>
      <c r="G1789" s="124"/>
      <c r="H1789" s="125"/>
      <c r="I1789" s="126"/>
      <c r="J1789" s="127"/>
      <c r="K1789" s="127"/>
      <c r="L1789" s="128" t="str">
        <f>IF(E1789+G1789=0,"",((E1789*'Emission Factors'!C$23)+(G1789*'Emission Factors'!$C$25)))</f>
        <v/>
      </c>
      <c r="M1789" s="128" t="str">
        <f>IF(E1789+G1789=0,"",((E1789*'Emission Factors'!C$24)+(G1789*'Emission Factors'!$C$26)))</f>
        <v/>
      </c>
      <c r="N1789" s="128" t="str">
        <f t="shared" si="81"/>
        <v/>
      </c>
      <c r="O1789" s="128" t="str">
        <f t="shared" si="82"/>
        <v/>
      </c>
      <c r="P1789" s="128" t="str">
        <f>IFERROR(N1789*'Emission Factors'!C$10+O1789*'Emission Factors'!C$17,"")</f>
        <v/>
      </c>
      <c r="Q1789" s="129" t="str">
        <f t="shared" si="83"/>
        <v/>
      </c>
      <c r="R1789" s="130" t="str">
        <f>IFERROR(N1789*'Emission Factors'!C$11+O1789*'Emission Factors'!C$18,"")</f>
        <v/>
      </c>
      <c r="S1789" s="130" t="str">
        <f>IFERROR(N1789*'Emission Factors'!C$12+O1789*'Emission Factors'!C$19,"")</f>
        <v/>
      </c>
      <c r="T1789" s="130" t="str">
        <f>IFERROR(N1789*'Emission Factors'!C$13+O1789*'Emission Factors'!C$20,"")</f>
        <v/>
      </c>
      <c r="U1789" s="131" t="str">
        <f>IFERROR(IF(K1789="Residential",N1789*'Emission Factors'!$C$14+O1789*'Emission Factors'!$C$21,N1789*'Emission Factors'!$C$15+O1789*'Emission Factors'!$C$22),"")</f>
        <v/>
      </c>
    </row>
    <row r="1790" spans="2:21" ht="15" customHeight="1" x14ac:dyDescent="0.3">
      <c r="B1790" s="123"/>
      <c r="C1790" s="124"/>
      <c r="D1790" s="132"/>
      <c r="E1790" s="124"/>
      <c r="F1790" s="124"/>
      <c r="G1790" s="124"/>
      <c r="H1790" s="125"/>
      <c r="I1790" s="126"/>
      <c r="J1790" s="127"/>
      <c r="K1790" s="127"/>
      <c r="L1790" s="128" t="str">
        <f>IF(E1790+G1790=0,"",((E1790*'Emission Factors'!C$23)+(G1790*'Emission Factors'!$C$25)))</f>
        <v/>
      </c>
      <c r="M1790" s="128" t="str">
        <f>IF(E1790+G1790=0,"",((E1790*'Emission Factors'!C$24)+(G1790*'Emission Factors'!$C$26)))</f>
        <v/>
      </c>
      <c r="N1790" s="128" t="str">
        <f t="shared" si="81"/>
        <v/>
      </c>
      <c r="O1790" s="128" t="str">
        <f t="shared" si="82"/>
        <v/>
      </c>
      <c r="P1790" s="128" t="str">
        <f>IFERROR(N1790*'Emission Factors'!C$10+O1790*'Emission Factors'!C$17,"")</f>
        <v/>
      </c>
      <c r="Q1790" s="129" t="str">
        <f t="shared" si="83"/>
        <v/>
      </c>
      <c r="R1790" s="130" t="str">
        <f>IFERROR(N1790*'Emission Factors'!C$11+O1790*'Emission Factors'!C$18,"")</f>
        <v/>
      </c>
      <c r="S1790" s="130" t="str">
        <f>IFERROR(N1790*'Emission Factors'!C$12+O1790*'Emission Factors'!C$19,"")</f>
        <v/>
      </c>
      <c r="T1790" s="130" t="str">
        <f>IFERROR(N1790*'Emission Factors'!C$13+O1790*'Emission Factors'!C$20,"")</f>
        <v/>
      </c>
      <c r="U1790" s="131" t="str">
        <f>IFERROR(IF(K1790="Residential",N1790*'Emission Factors'!$C$14+O1790*'Emission Factors'!$C$21,N1790*'Emission Factors'!$C$15+O1790*'Emission Factors'!$C$22),"")</f>
        <v/>
      </c>
    </row>
    <row r="1791" spans="2:21" ht="15" customHeight="1" x14ac:dyDescent="0.3">
      <c r="B1791" s="123"/>
      <c r="C1791" s="124"/>
      <c r="D1791" s="132"/>
      <c r="E1791" s="124"/>
      <c r="F1791" s="124"/>
      <c r="G1791" s="124"/>
      <c r="H1791" s="125"/>
      <c r="I1791" s="126"/>
      <c r="J1791" s="127"/>
      <c r="K1791" s="127"/>
      <c r="L1791" s="128" t="str">
        <f>IF(E1791+G1791=0,"",((E1791*'Emission Factors'!C$23)+(G1791*'Emission Factors'!$C$25)))</f>
        <v/>
      </c>
      <c r="M1791" s="128" t="str">
        <f>IF(E1791+G1791=0,"",((E1791*'Emission Factors'!C$24)+(G1791*'Emission Factors'!$C$26)))</f>
        <v/>
      </c>
      <c r="N1791" s="128" t="str">
        <f t="shared" si="81"/>
        <v/>
      </c>
      <c r="O1791" s="128" t="str">
        <f t="shared" si="82"/>
        <v/>
      </c>
      <c r="P1791" s="128" t="str">
        <f>IFERROR(N1791*'Emission Factors'!C$10+O1791*'Emission Factors'!C$17,"")</f>
        <v/>
      </c>
      <c r="Q1791" s="129" t="str">
        <f t="shared" si="83"/>
        <v/>
      </c>
      <c r="R1791" s="130" t="str">
        <f>IFERROR(N1791*'Emission Factors'!C$11+O1791*'Emission Factors'!C$18,"")</f>
        <v/>
      </c>
      <c r="S1791" s="130" t="str">
        <f>IFERROR(N1791*'Emission Factors'!C$12+O1791*'Emission Factors'!C$19,"")</f>
        <v/>
      </c>
      <c r="T1791" s="130" t="str">
        <f>IFERROR(N1791*'Emission Factors'!C$13+O1791*'Emission Factors'!C$20,"")</f>
        <v/>
      </c>
      <c r="U1791" s="131" t="str">
        <f>IFERROR(IF(K1791="Residential",N1791*'Emission Factors'!$C$14+O1791*'Emission Factors'!$C$21,N1791*'Emission Factors'!$C$15+O1791*'Emission Factors'!$C$22),"")</f>
        <v/>
      </c>
    </row>
    <row r="1792" spans="2:21" ht="15" customHeight="1" x14ac:dyDescent="0.3">
      <c r="B1792" s="123"/>
      <c r="C1792" s="124"/>
      <c r="D1792" s="132"/>
      <c r="E1792" s="124"/>
      <c r="F1792" s="124"/>
      <c r="G1792" s="124"/>
      <c r="H1792" s="125"/>
      <c r="I1792" s="126"/>
      <c r="J1792" s="127"/>
      <c r="K1792" s="127"/>
      <c r="L1792" s="128" t="str">
        <f>IF(E1792+G1792=0,"",((E1792*'Emission Factors'!C$23)+(G1792*'Emission Factors'!$C$25)))</f>
        <v/>
      </c>
      <c r="M1792" s="128" t="str">
        <f>IF(E1792+G1792=0,"",((E1792*'Emission Factors'!C$24)+(G1792*'Emission Factors'!$C$26)))</f>
        <v/>
      </c>
      <c r="N1792" s="128" t="str">
        <f t="shared" si="81"/>
        <v/>
      </c>
      <c r="O1792" s="128" t="str">
        <f t="shared" si="82"/>
        <v/>
      </c>
      <c r="P1792" s="128" t="str">
        <f>IFERROR(N1792*'Emission Factors'!C$10+O1792*'Emission Factors'!C$17,"")</f>
        <v/>
      </c>
      <c r="Q1792" s="129" t="str">
        <f t="shared" si="83"/>
        <v/>
      </c>
      <c r="R1792" s="130" t="str">
        <f>IFERROR(N1792*'Emission Factors'!C$11+O1792*'Emission Factors'!C$18,"")</f>
        <v/>
      </c>
      <c r="S1792" s="130" t="str">
        <f>IFERROR(N1792*'Emission Factors'!C$12+O1792*'Emission Factors'!C$19,"")</f>
        <v/>
      </c>
      <c r="T1792" s="130" t="str">
        <f>IFERROR(N1792*'Emission Factors'!C$13+O1792*'Emission Factors'!C$20,"")</f>
        <v/>
      </c>
      <c r="U1792" s="131" t="str">
        <f>IFERROR(IF(K1792="Residential",N1792*'Emission Factors'!$C$14+O1792*'Emission Factors'!$C$21,N1792*'Emission Factors'!$C$15+O1792*'Emission Factors'!$C$22),"")</f>
        <v/>
      </c>
    </row>
    <row r="1793" spans="2:21" ht="15" customHeight="1" x14ac:dyDescent="0.3">
      <c r="B1793" s="123"/>
      <c r="C1793" s="124"/>
      <c r="D1793" s="132"/>
      <c r="E1793" s="124"/>
      <c r="F1793" s="124"/>
      <c r="G1793" s="124"/>
      <c r="H1793" s="125"/>
      <c r="I1793" s="126"/>
      <c r="J1793" s="127"/>
      <c r="K1793" s="127"/>
      <c r="L1793" s="128" t="str">
        <f>IF(E1793+G1793=0,"",((E1793*'Emission Factors'!C$23)+(G1793*'Emission Factors'!$C$25)))</f>
        <v/>
      </c>
      <c r="M1793" s="128" t="str">
        <f>IF(E1793+G1793=0,"",((E1793*'Emission Factors'!C$24)+(G1793*'Emission Factors'!$C$26)))</f>
        <v/>
      </c>
      <c r="N1793" s="128" t="str">
        <f t="shared" si="81"/>
        <v/>
      </c>
      <c r="O1793" s="128" t="str">
        <f t="shared" si="82"/>
        <v/>
      </c>
      <c r="P1793" s="128" t="str">
        <f>IFERROR(N1793*'Emission Factors'!C$10+O1793*'Emission Factors'!C$17,"")</f>
        <v/>
      </c>
      <c r="Q1793" s="129" t="str">
        <f t="shared" si="83"/>
        <v/>
      </c>
      <c r="R1793" s="130" t="str">
        <f>IFERROR(N1793*'Emission Factors'!C$11+O1793*'Emission Factors'!C$18,"")</f>
        <v/>
      </c>
      <c r="S1793" s="130" t="str">
        <f>IFERROR(N1793*'Emission Factors'!C$12+O1793*'Emission Factors'!C$19,"")</f>
        <v/>
      </c>
      <c r="T1793" s="130" t="str">
        <f>IFERROR(N1793*'Emission Factors'!C$13+O1793*'Emission Factors'!C$20,"")</f>
        <v/>
      </c>
      <c r="U1793" s="131" t="str">
        <f>IFERROR(IF(K1793="Residential",N1793*'Emission Factors'!$C$14+O1793*'Emission Factors'!$C$21,N1793*'Emission Factors'!$C$15+O1793*'Emission Factors'!$C$22),"")</f>
        <v/>
      </c>
    </row>
    <row r="1794" spans="2:21" ht="15" customHeight="1" x14ac:dyDescent="0.3">
      <c r="B1794" s="123"/>
      <c r="C1794" s="124"/>
      <c r="D1794" s="132"/>
      <c r="E1794" s="124"/>
      <c r="F1794" s="124"/>
      <c r="G1794" s="124"/>
      <c r="H1794" s="125"/>
      <c r="I1794" s="126"/>
      <c r="J1794" s="127"/>
      <c r="K1794" s="127"/>
      <c r="L1794" s="128" t="str">
        <f>IF(E1794+G1794=0,"",((E1794*'Emission Factors'!C$23)+(G1794*'Emission Factors'!$C$25)))</f>
        <v/>
      </c>
      <c r="M1794" s="128" t="str">
        <f>IF(E1794+G1794=0,"",((E1794*'Emission Factors'!C$24)+(G1794*'Emission Factors'!$C$26)))</f>
        <v/>
      </c>
      <c r="N1794" s="128" t="str">
        <f t="shared" si="81"/>
        <v/>
      </c>
      <c r="O1794" s="128" t="str">
        <f t="shared" si="82"/>
        <v/>
      </c>
      <c r="P1794" s="128" t="str">
        <f>IFERROR(N1794*'Emission Factors'!C$10+O1794*'Emission Factors'!C$17,"")</f>
        <v/>
      </c>
      <c r="Q1794" s="129" t="str">
        <f t="shared" si="83"/>
        <v/>
      </c>
      <c r="R1794" s="130" t="str">
        <f>IFERROR(N1794*'Emission Factors'!C$11+O1794*'Emission Factors'!C$18,"")</f>
        <v/>
      </c>
      <c r="S1794" s="130" t="str">
        <f>IFERROR(N1794*'Emission Factors'!C$12+O1794*'Emission Factors'!C$19,"")</f>
        <v/>
      </c>
      <c r="T1794" s="130" t="str">
        <f>IFERROR(N1794*'Emission Factors'!C$13+O1794*'Emission Factors'!C$20,"")</f>
        <v/>
      </c>
      <c r="U1794" s="131" t="str">
        <f>IFERROR(IF(K1794="Residential",N1794*'Emission Factors'!$C$14+O1794*'Emission Factors'!$C$21,N1794*'Emission Factors'!$C$15+O1794*'Emission Factors'!$C$22),"")</f>
        <v/>
      </c>
    </row>
    <row r="1795" spans="2:21" ht="15" customHeight="1" x14ac:dyDescent="0.3">
      <c r="B1795" s="123"/>
      <c r="C1795" s="124"/>
      <c r="D1795" s="132"/>
      <c r="E1795" s="124"/>
      <c r="F1795" s="124"/>
      <c r="G1795" s="124"/>
      <c r="H1795" s="125"/>
      <c r="I1795" s="126"/>
      <c r="J1795" s="127"/>
      <c r="K1795" s="127"/>
      <c r="L1795" s="128" t="str">
        <f>IF(E1795+G1795=0,"",((E1795*'Emission Factors'!C$23)+(G1795*'Emission Factors'!$C$25)))</f>
        <v/>
      </c>
      <c r="M1795" s="128" t="str">
        <f>IF(E1795+G1795=0,"",((E1795*'Emission Factors'!C$24)+(G1795*'Emission Factors'!$C$26)))</f>
        <v/>
      </c>
      <c r="N1795" s="128" t="str">
        <f t="shared" si="81"/>
        <v/>
      </c>
      <c r="O1795" s="128" t="str">
        <f t="shared" si="82"/>
        <v/>
      </c>
      <c r="P1795" s="128" t="str">
        <f>IFERROR(N1795*'Emission Factors'!C$10+O1795*'Emission Factors'!C$17,"")</f>
        <v/>
      </c>
      <c r="Q1795" s="129" t="str">
        <f t="shared" si="83"/>
        <v/>
      </c>
      <c r="R1795" s="130" t="str">
        <f>IFERROR(N1795*'Emission Factors'!C$11+O1795*'Emission Factors'!C$18,"")</f>
        <v/>
      </c>
      <c r="S1795" s="130" t="str">
        <f>IFERROR(N1795*'Emission Factors'!C$12+O1795*'Emission Factors'!C$19,"")</f>
        <v/>
      </c>
      <c r="T1795" s="130" t="str">
        <f>IFERROR(N1795*'Emission Factors'!C$13+O1795*'Emission Factors'!C$20,"")</f>
        <v/>
      </c>
      <c r="U1795" s="131" t="str">
        <f>IFERROR(IF(K1795="Residential",N1795*'Emission Factors'!$C$14+O1795*'Emission Factors'!$C$21,N1795*'Emission Factors'!$C$15+O1795*'Emission Factors'!$C$22),"")</f>
        <v/>
      </c>
    </row>
    <row r="1796" spans="2:21" ht="15" customHeight="1" x14ac:dyDescent="0.3">
      <c r="B1796" s="123"/>
      <c r="C1796" s="124"/>
      <c r="D1796" s="132"/>
      <c r="E1796" s="124"/>
      <c r="F1796" s="124"/>
      <c r="G1796" s="124"/>
      <c r="H1796" s="125"/>
      <c r="I1796" s="126"/>
      <c r="J1796" s="127"/>
      <c r="K1796" s="127"/>
      <c r="L1796" s="128" t="str">
        <f>IF(E1796+G1796=0,"",((E1796*'Emission Factors'!C$23)+(G1796*'Emission Factors'!$C$25)))</f>
        <v/>
      </c>
      <c r="M1796" s="128" t="str">
        <f>IF(E1796+G1796=0,"",((E1796*'Emission Factors'!C$24)+(G1796*'Emission Factors'!$C$26)))</f>
        <v/>
      </c>
      <c r="N1796" s="128" t="str">
        <f t="shared" si="81"/>
        <v/>
      </c>
      <c r="O1796" s="128" t="str">
        <f t="shared" si="82"/>
        <v/>
      </c>
      <c r="P1796" s="128" t="str">
        <f>IFERROR(N1796*'Emission Factors'!C$10+O1796*'Emission Factors'!C$17,"")</f>
        <v/>
      </c>
      <c r="Q1796" s="129" t="str">
        <f t="shared" si="83"/>
        <v/>
      </c>
      <c r="R1796" s="130" t="str">
        <f>IFERROR(N1796*'Emission Factors'!C$11+O1796*'Emission Factors'!C$18,"")</f>
        <v/>
      </c>
      <c r="S1796" s="130" t="str">
        <f>IFERROR(N1796*'Emission Factors'!C$12+O1796*'Emission Factors'!C$19,"")</f>
        <v/>
      </c>
      <c r="T1796" s="130" t="str">
        <f>IFERROR(N1796*'Emission Factors'!C$13+O1796*'Emission Factors'!C$20,"")</f>
        <v/>
      </c>
      <c r="U1796" s="131" t="str">
        <f>IFERROR(IF(K1796="Residential",N1796*'Emission Factors'!$C$14+O1796*'Emission Factors'!$C$21,N1796*'Emission Factors'!$C$15+O1796*'Emission Factors'!$C$22),"")</f>
        <v/>
      </c>
    </row>
    <row r="1797" spans="2:21" ht="15" customHeight="1" x14ac:dyDescent="0.3">
      <c r="B1797" s="123"/>
      <c r="C1797" s="124"/>
      <c r="D1797" s="132"/>
      <c r="E1797" s="124"/>
      <c r="F1797" s="124"/>
      <c r="G1797" s="124"/>
      <c r="H1797" s="125"/>
      <c r="I1797" s="126"/>
      <c r="J1797" s="127"/>
      <c r="K1797" s="127"/>
      <c r="L1797" s="128" t="str">
        <f>IF(E1797+G1797=0,"",((E1797*'Emission Factors'!C$23)+(G1797*'Emission Factors'!$C$25)))</f>
        <v/>
      </c>
      <c r="M1797" s="128" t="str">
        <f>IF(E1797+G1797=0,"",((E1797*'Emission Factors'!C$24)+(G1797*'Emission Factors'!$C$26)))</f>
        <v/>
      </c>
      <c r="N1797" s="128" t="str">
        <f t="shared" si="81"/>
        <v/>
      </c>
      <c r="O1797" s="128" t="str">
        <f t="shared" si="82"/>
        <v/>
      </c>
      <c r="P1797" s="128" t="str">
        <f>IFERROR(N1797*'Emission Factors'!C$10+O1797*'Emission Factors'!C$17,"")</f>
        <v/>
      </c>
      <c r="Q1797" s="129" t="str">
        <f t="shared" si="83"/>
        <v/>
      </c>
      <c r="R1797" s="130" t="str">
        <f>IFERROR(N1797*'Emission Factors'!C$11+O1797*'Emission Factors'!C$18,"")</f>
        <v/>
      </c>
      <c r="S1797" s="130" t="str">
        <f>IFERROR(N1797*'Emission Factors'!C$12+O1797*'Emission Factors'!C$19,"")</f>
        <v/>
      </c>
      <c r="T1797" s="130" t="str">
        <f>IFERROR(N1797*'Emission Factors'!C$13+O1797*'Emission Factors'!C$20,"")</f>
        <v/>
      </c>
      <c r="U1797" s="131" t="str">
        <f>IFERROR(IF(K1797="Residential",N1797*'Emission Factors'!$C$14+O1797*'Emission Factors'!$C$21,N1797*'Emission Factors'!$C$15+O1797*'Emission Factors'!$C$22),"")</f>
        <v/>
      </c>
    </row>
    <row r="1798" spans="2:21" ht="15" customHeight="1" x14ac:dyDescent="0.3">
      <c r="B1798" s="123"/>
      <c r="C1798" s="124"/>
      <c r="D1798" s="132"/>
      <c r="E1798" s="124"/>
      <c r="F1798" s="124"/>
      <c r="G1798" s="124"/>
      <c r="H1798" s="125"/>
      <c r="I1798" s="126"/>
      <c r="J1798" s="127"/>
      <c r="K1798" s="127"/>
      <c r="L1798" s="128" t="str">
        <f>IF(E1798+G1798=0,"",((E1798*'Emission Factors'!C$23)+(G1798*'Emission Factors'!$C$25)))</f>
        <v/>
      </c>
      <c r="M1798" s="128" t="str">
        <f>IF(E1798+G1798=0,"",((E1798*'Emission Factors'!C$24)+(G1798*'Emission Factors'!$C$26)))</f>
        <v/>
      </c>
      <c r="N1798" s="128" t="str">
        <f t="shared" si="81"/>
        <v/>
      </c>
      <c r="O1798" s="128" t="str">
        <f t="shared" si="82"/>
        <v/>
      </c>
      <c r="P1798" s="128" t="str">
        <f>IFERROR(N1798*'Emission Factors'!C$10+O1798*'Emission Factors'!C$17,"")</f>
        <v/>
      </c>
      <c r="Q1798" s="129" t="str">
        <f t="shared" si="83"/>
        <v/>
      </c>
      <c r="R1798" s="130" t="str">
        <f>IFERROR(N1798*'Emission Factors'!C$11+O1798*'Emission Factors'!C$18,"")</f>
        <v/>
      </c>
      <c r="S1798" s="130" t="str">
        <f>IFERROR(N1798*'Emission Factors'!C$12+O1798*'Emission Factors'!C$19,"")</f>
        <v/>
      </c>
      <c r="T1798" s="130" t="str">
        <f>IFERROR(N1798*'Emission Factors'!C$13+O1798*'Emission Factors'!C$20,"")</f>
        <v/>
      </c>
      <c r="U1798" s="131" t="str">
        <f>IFERROR(IF(K1798="Residential",N1798*'Emission Factors'!$C$14+O1798*'Emission Factors'!$C$21,N1798*'Emission Factors'!$C$15+O1798*'Emission Factors'!$C$22),"")</f>
        <v/>
      </c>
    </row>
    <row r="1799" spans="2:21" ht="15" customHeight="1" x14ac:dyDescent="0.3">
      <c r="B1799" s="123"/>
      <c r="C1799" s="124"/>
      <c r="D1799" s="132"/>
      <c r="E1799" s="124"/>
      <c r="F1799" s="124"/>
      <c r="G1799" s="124"/>
      <c r="H1799" s="125"/>
      <c r="I1799" s="126"/>
      <c r="J1799" s="127"/>
      <c r="K1799" s="127"/>
      <c r="L1799" s="128" t="str">
        <f>IF(E1799+G1799=0,"",((E1799*'Emission Factors'!C$23)+(G1799*'Emission Factors'!$C$25)))</f>
        <v/>
      </c>
      <c r="M1799" s="128" t="str">
        <f>IF(E1799+G1799=0,"",((E1799*'Emission Factors'!C$24)+(G1799*'Emission Factors'!$C$26)))</f>
        <v/>
      </c>
      <c r="N1799" s="128" t="str">
        <f t="shared" si="81"/>
        <v/>
      </c>
      <c r="O1799" s="128" t="str">
        <f t="shared" si="82"/>
        <v/>
      </c>
      <c r="P1799" s="128" t="str">
        <f>IFERROR(N1799*'Emission Factors'!C$10+O1799*'Emission Factors'!C$17,"")</f>
        <v/>
      </c>
      <c r="Q1799" s="129" t="str">
        <f t="shared" si="83"/>
        <v/>
      </c>
      <c r="R1799" s="130" t="str">
        <f>IFERROR(N1799*'Emission Factors'!C$11+O1799*'Emission Factors'!C$18,"")</f>
        <v/>
      </c>
      <c r="S1799" s="130" t="str">
        <f>IFERROR(N1799*'Emission Factors'!C$12+O1799*'Emission Factors'!C$19,"")</f>
        <v/>
      </c>
      <c r="T1799" s="130" t="str">
        <f>IFERROR(N1799*'Emission Factors'!C$13+O1799*'Emission Factors'!C$20,"")</f>
        <v/>
      </c>
      <c r="U1799" s="131" t="str">
        <f>IFERROR(IF(K1799="Residential",N1799*'Emission Factors'!$C$14+O1799*'Emission Factors'!$C$21,N1799*'Emission Factors'!$C$15+O1799*'Emission Factors'!$C$22),"")</f>
        <v/>
      </c>
    </row>
    <row r="1800" spans="2:21" ht="15" customHeight="1" x14ac:dyDescent="0.3">
      <c r="B1800" s="123"/>
      <c r="C1800" s="124"/>
      <c r="D1800" s="132"/>
      <c r="E1800" s="124"/>
      <c r="F1800" s="124"/>
      <c r="G1800" s="124"/>
      <c r="H1800" s="125"/>
      <c r="I1800" s="126"/>
      <c r="J1800" s="127"/>
      <c r="K1800" s="127"/>
      <c r="L1800" s="128" t="str">
        <f>IF(E1800+G1800=0,"",((E1800*'Emission Factors'!C$23)+(G1800*'Emission Factors'!$C$25)))</f>
        <v/>
      </c>
      <c r="M1800" s="128" t="str">
        <f>IF(E1800+G1800=0,"",((E1800*'Emission Factors'!C$24)+(G1800*'Emission Factors'!$C$26)))</f>
        <v/>
      </c>
      <c r="N1800" s="128" t="str">
        <f t="shared" si="81"/>
        <v/>
      </c>
      <c r="O1800" s="128" t="str">
        <f t="shared" si="82"/>
        <v/>
      </c>
      <c r="P1800" s="128" t="str">
        <f>IFERROR(N1800*'Emission Factors'!C$10+O1800*'Emission Factors'!C$17,"")</f>
        <v/>
      </c>
      <c r="Q1800" s="129" t="str">
        <f t="shared" si="83"/>
        <v/>
      </c>
      <c r="R1800" s="130" t="str">
        <f>IFERROR(N1800*'Emission Factors'!C$11+O1800*'Emission Factors'!C$18,"")</f>
        <v/>
      </c>
      <c r="S1800" s="130" t="str">
        <f>IFERROR(N1800*'Emission Factors'!C$12+O1800*'Emission Factors'!C$19,"")</f>
        <v/>
      </c>
      <c r="T1800" s="130" t="str">
        <f>IFERROR(N1800*'Emission Factors'!C$13+O1800*'Emission Factors'!C$20,"")</f>
        <v/>
      </c>
      <c r="U1800" s="131" t="str">
        <f>IFERROR(IF(K1800="Residential",N1800*'Emission Factors'!$C$14+O1800*'Emission Factors'!$C$21,N1800*'Emission Factors'!$C$15+O1800*'Emission Factors'!$C$22),"")</f>
        <v/>
      </c>
    </row>
    <row r="1801" spans="2:21" ht="15" customHeight="1" x14ac:dyDescent="0.3">
      <c r="B1801" s="123"/>
      <c r="C1801" s="124"/>
      <c r="D1801" s="132"/>
      <c r="E1801" s="124"/>
      <c r="F1801" s="124"/>
      <c r="G1801" s="124"/>
      <c r="H1801" s="125"/>
      <c r="I1801" s="126"/>
      <c r="J1801" s="127"/>
      <c r="K1801" s="127"/>
      <c r="L1801" s="128" t="str">
        <f>IF(E1801+G1801=0,"",((E1801*'Emission Factors'!C$23)+(G1801*'Emission Factors'!$C$25)))</f>
        <v/>
      </c>
      <c r="M1801" s="128" t="str">
        <f>IF(E1801+G1801=0,"",((E1801*'Emission Factors'!C$24)+(G1801*'Emission Factors'!$C$26)))</f>
        <v/>
      </c>
      <c r="N1801" s="128" t="str">
        <f t="shared" si="81"/>
        <v/>
      </c>
      <c r="O1801" s="128" t="str">
        <f t="shared" si="82"/>
        <v/>
      </c>
      <c r="P1801" s="128" t="str">
        <f>IFERROR(N1801*'Emission Factors'!C$10+O1801*'Emission Factors'!C$17,"")</f>
        <v/>
      </c>
      <c r="Q1801" s="129" t="str">
        <f t="shared" si="83"/>
        <v/>
      </c>
      <c r="R1801" s="130" t="str">
        <f>IFERROR(N1801*'Emission Factors'!C$11+O1801*'Emission Factors'!C$18,"")</f>
        <v/>
      </c>
      <c r="S1801" s="130" t="str">
        <f>IFERROR(N1801*'Emission Factors'!C$12+O1801*'Emission Factors'!C$19,"")</f>
        <v/>
      </c>
      <c r="T1801" s="130" t="str">
        <f>IFERROR(N1801*'Emission Factors'!C$13+O1801*'Emission Factors'!C$20,"")</f>
        <v/>
      </c>
      <c r="U1801" s="131" t="str">
        <f>IFERROR(IF(K1801="Residential",N1801*'Emission Factors'!$C$14+O1801*'Emission Factors'!$C$21,N1801*'Emission Factors'!$C$15+O1801*'Emission Factors'!$C$22),"")</f>
        <v/>
      </c>
    </row>
    <row r="1802" spans="2:21" ht="15" customHeight="1" x14ac:dyDescent="0.3">
      <c r="B1802" s="123"/>
      <c r="C1802" s="124"/>
      <c r="D1802" s="132"/>
      <c r="E1802" s="124"/>
      <c r="F1802" s="124"/>
      <c r="G1802" s="124"/>
      <c r="H1802" s="125"/>
      <c r="I1802" s="126"/>
      <c r="J1802" s="127"/>
      <c r="K1802" s="127"/>
      <c r="L1802" s="128" t="str">
        <f>IF(E1802+G1802=0,"",((E1802*'Emission Factors'!C$23)+(G1802*'Emission Factors'!$C$25)))</f>
        <v/>
      </c>
      <c r="M1802" s="128" t="str">
        <f>IF(E1802+G1802=0,"",((E1802*'Emission Factors'!C$24)+(G1802*'Emission Factors'!$C$26)))</f>
        <v/>
      </c>
      <c r="N1802" s="128" t="str">
        <f t="shared" si="81"/>
        <v/>
      </c>
      <c r="O1802" s="128" t="str">
        <f t="shared" si="82"/>
        <v/>
      </c>
      <c r="P1802" s="128" t="str">
        <f>IFERROR(N1802*'Emission Factors'!C$10+O1802*'Emission Factors'!C$17,"")</f>
        <v/>
      </c>
      <c r="Q1802" s="129" t="str">
        <f t="shared" si="83"/>
        <v/>
      </c>
      <c r="R1802" s="130" t="str">
        <f>IFERROR(N1802*'Emission Factors'!C$11+O1802*'Emission Factors'!C$18,"")</f>
        <v/>
      </c>
      <c r="S1802" s="130" t="str">
        <f>IFERROR(N1802*'Emission Factors'!C$12+O1802*'Emission Factors'!C$19,"")</f>
        <v/>
      </c>
      <c r="T1802" s="130" t="str">
        <f>IFERROR(N1802*'Emission Factors'!C$13+O1802*'Emission Factors'!C$20,"")</f>
        <v/>
      </c>
      <c r="U1802" s="131" t="str">
        <f>IFERROR(IF(K1802="Residential",N1802*'Emission Factors'!$C$14+O1802*'Emission Factors'!$C$21,N1802*'Emission Factors'!$C$15+O1802*'Emission Factors'!$C$22),"")</f>
        <v/>
      </c>
    </row>
    <row r="1803" spans="2:21" ht="15" customHeight="1" x14ac:dyDescent="0.3">
      <c r="B1803" s="123"/>
      <c r="C1803" s="124"/>
      <c r="D1803" s="132"/>
      <c r="E1803" s="124"/>
      <c r="F1803" s="124"/>
      <c r="G1803" s="124"/>
      <c r="H1803" s="125"/>
      <c r="I1803" s="126"/>
      <c r="J1803" s="127"/>
      <c r="K1803" s="127"/>
      <c r="L1803" s="128" t="str">
        <f>IF(E1803+G1803=0,"",((E1803*'Emission Factors'!C$23)+(G1803*'Emission Factors'!$C$25)))</f>
        <v/>
      </c>
      <c r="M1803" s="128" t="str">
        <f>IF(E1803+G1803=0,"",((E1803*'Emission Factors'!C$24)+(G1803*'Emission Factors'!$C$26)))</f>
        <v/>
      </c>
      <c r="N1803" s="128" t="str">
        <f t="shared" si="81"/>
        <v/>
      </c>
      <c r="O1803" s="128" t="str">
        <f t="shared" si="82"/>
        <v/>
      </c>
      <c r="P1803" s="128" t="str">
        <f>IFERROR(N1803*'Emission Factors'!C$10+O1803*'Emission Factors'!C$17,"")</f>
        <v/>
      </c>
      <c r="Q1803" s="129" t="str">
        <f t="shared" si="83"/>
        <v/>
      </c>
      <c r="R1803" s="130" t="str">
        <f>IFERROR(N1803*'Emission Factors'!C$11+O1803*'Emission Factors'!C$18,"")</f>
        <v/>
      </c>
      <c r="S1803" s="130" t="str">
        <f>IFERROR(N1803*'Emission Factors'!C$12+O1803*'Emission Factors'!C$19,"")</f>
        <v/>
      </c>
      <c r="T1803" s="130" t="str">
        <f>IFERROR(N1803*'Emission Factors'!C$13+O1803*'Emission Factors'!C$20,"")</f>
        <v/>
      </c>
      <c r="U1803" s="131" t="str">
        <f>IFERROR(IF(K1803="Residential",N1803*'Emission Factors'!$C$14+O1803*'Emission Factors'!$C$21,N1803*'Emission Factors'!$C$15+O1803*'Emission Factors'!$C$22),"")</f>
        <v/>
      </c>
    </row>
    <row r="1804" spans="2:21" ht="15" customHeight="1" x14ac:dyDescent="0.3">
      <c r="B1804" s="123"/>
      <c r="C1804" s="124"/>
      <c r="D1804" s="132"/>
      <c r="E1804" s="124"/>
      <c r="F1804" s="124"/>
      <c r="G1804" s="124"/>
      <c r="H1804" s="125"/>
      <c r="I1804" s="126"/>
      <c r="J1804" s="127"/>
      <c r="K1804" s="127"/>
      <c r="L1804" s="128" t="str">
        <f>IF(E1804+G1804=0,"",((E1804*'Emission Factors'!C$23)+(G1804*'Emission Factors'!$C$25)))</f>
        <v/>
      </c>
      <c r="M1804" s="128" t="str">
        <f>IF(E1804+G1804=0,"",((E1804*'Emission Factors'!C$24)+(G1804*'Emission Factors'!$C$26)))</f>
        <v/>
      </c>
      <c r="N1804" s="128" t="str">
        <f t="shared" si="81"/>
        <v/>
      </c>
      <c r="O1804" s="128" t="str">
        <f t="shared" si="82"/>
        <v/>
      </c>
      <c r="P1804" s="128" t="str">
        <f>IFERROR(N1804*'Emission Factors'!C$10+O1804*'Emission Factors'!C$17,"")</f>
        <v/>
      </c>
      <c r="Q1804" s="129" t="str">
        <f t="shared" si="83"/>
        <v/>
      </c>
      <c r="R1804" s="130" t="str">
        <f>IFERROR(N1804*'Emission Factors'!C$11+O1804*'Emission Factors'!C$18,"")</f>
        <v/>
      </c>
      <c r="S1804" s="130" t="str">
        <f>IFERROR(N1804*'Emission Factors'!C$12+O1804*'Emission Factors'!C$19,"")</f>
        <v/>
      </c>
      <c r="T1804" s="130" t="str">
        <f>IFERROR(N1804*'Emission Factors'!C$13+O1804*'Emission Factors'!C$20,"")</f>
        <v/>
      </c>
      <c r="U1804" s="131" t="str">
        <f>IFERROR(IF(K1804="Residential",N1804*'Emission Factors'!$C$14+O1804*'Emission Factors'!$C$21,N1804*'Emission Factors'!$C$15+O1804*'Emission Factors'!$C$22),"")</f>
        <v/>
      </c>
    </row>
    <row r="1805" spans="2:21" ht="15" customHeight="1" x14ac:dyDescent="0.3">
      <c r="B1805" s="123"/>
      <c r="C1805" s="124"/>
      <c r="D1805" s="132"/>
      <c r="E1805" s="124"/>
      <c r="F1805" s="124"/>
      <c r="G1805" s="124"/>
      <c r="H1805" s="125"/>
      <c r="I1805" s="126"/>
      <c r="J1805" s="127"/>
      <c r="K1805" s="127"/>
      <c r="L1805" s="128" t="str">
        <f>IF(E1805+G1805=0,"",((E1805*'Emission Factors'!C$23)+(G1805*'Emission Factors'!$C$25)))</f>
        <v/>
      </c>
      <c r="M1805" s="128" t="str">
        <f>IF(E1805+G1805=0,"",((E1805*'Emission Factors'!C$24)+(G1805*'Emission Factors'!$C$26)))</f>
        <v/>
      </c>
      <c r="N1805" s="128" t="str">
        <f t="shared" si="81"/>
        <v/>
      </c>
      <c r="O1805" s="128" t="str">
        <f t="shared" si="82"/>
        <v/>
      </c>
      <c r="P1805" s="128" t="str">
        <f>IFERROR(N1805*'Emission Factors'!C$10+O1805*'Emission Factors'!C$17,"")</f>
        <v/>
      </c>
      <c r="Q1805" s="129" t="str">
        <f t="shared" si="83"/>
        <v/>
      </c>
      <c r="R1805" s="130" t="str">
        <f>IFERROR(N1805*'Emission Factors'!C$11+O1805*'Emission Factors'!C$18,"")</f>
        <v/>
      </c>
      <c r="S1805" s="130" t="str">
        <f>IFERROR(N1805*'Emission Factors'!C$12+O1805*'Emission Factors'!C$19,"")</f>
        <v/>
      </c>
      <c r="T1805" s="130" t="str">
        <f>IFERROR(N1805*'Emission Factors'!C$13+O1805*'Emission Factors'!C$20,"")</f>
        <v/>
      </c>
      <c r="U1805" s="131" t="str">
        <f>IFERROR(IF(K1805="Residential",N1805*'Emission Factors'!$C$14+O1805*'Emission Factors'!$C$21,N1805*'Emission Factors'!$C$15+O1805*'Emission Factors'!$C$22),"")</f>
        <v/>
      </c>
    </row>
    <row r="1806" spans="2:21" ht="15" customHeight="1" x14ac:dyDescent="0.3">
      <c r="B1806" s="123"/>
      <c r="C1806" s="124"/>
      <c r="D1806" s="132"/>
      <c r="E1806" s="124"/>
      <c r="F1806" s="124"/>
      <c r="G1806" s="124"/>
      <c r="H1806" s="125"/>
      <c r="I1806" s="126"/>
      <c r="J1806" s="127"/>
      <c r="K1806" s="127"/>
      <c r="L1806" s="128" t="str">
        <f>IF(E1806+G1806=0,"",((E1806*'Emission Factors'!C$23)+(G1806*'Emission Factors'!$C$25)))</f>
        <v/>
      </c>
      <c r="M1806" s="128" t="str">
        <f>IF(E1806+G1806=0,"",((E1806*'Emission Factors'!C$24)+(G1806*'Emission Factors'!$C$26)))</f>
        <v/>
      </c>
      <c r="N1806" s="128" t="str">
        <f t="shared" si="81"/>
        <v/>
      </c>
      <c r="O1806" s="128" t="str">
        <f t="shared" si="82"/>
        <v/>
      </c>
      <c r="P1806" s="128" t="str">
        <f>IFERROR(N1806*'Emission Factors'!C$10+O1806*'Emission Factors'!C$17,"")</f>
        <v/>
      </c>
      <c r="Q1806" s="129" t="str">
        <f t="shared" si="83"/>
        <v/>
      </c>
      <c r="R1806" s="130" t="str">
        <f>IFERROR(N1806*'Emission Factors'!C$11+O1806*'Emission Factors'!C$18,"")</f>
        <v/>
      </c>
      <c r="S1806" s="130" t="str">
        <f>IFERROR(N1806*'Emission Factors'!C$12+O1806*'Emission Factors'!C$19,"")</f>
        <v/>
      </c>
      <c r="T1806" s="130" t="str">
        <f>IFERROR(N1806*'Emission Factors'!C$13+O1806*'Emission Factors'!C$20,"")</f>
        <v/>
      </c>
      <c r="U1806" s="131" t="str">
        <f>IFERROR(IF(K1806="Residential",N1806*'Emission Factors'!$C$14+O1806*'Emission Factors'!$C$21,N1806*'Emission Factors'!$C$15+O1806*'Emission Factors'!$C$22),"")</f>
        <v/>
      </c>
    </row>
    <row r="1807" spans="2:21" ht="15" customHeight="1" x14ac:dyDescent="0.3">
      <c r="B1807" s="123"/>
      <c r="C1807" s="124"/>
      <c r="D1807" s="132"/>
      <c r="E1807" s="124"/>
      <c r="F1807" s="124"/>
      <c r="G1807" s="124"/>
      <c r="H1807" s="125"/>
      <c r="I1807" s="126"/>
      <c r="J1807" s="127"/>
      <c r="K1807" s="127"/>
      <c r="L1807" s="128" t="str">
        <f>IF(E1807+G1807=0,"",((E1807*'Emission Factors'!C$23)+(G1807*'Emission Factors'!$C$25)))</f>
        <v/>
      </c>
      <c r="M1807" s="128" t="str">
        <f>IF(E1807+G1807=0,"",((E1807*'Emission Factors'!C$24)+(G1807*'Emission Factors'!$C$26)))</f>
        <v/>
      </c>
      <c r="N1807" s="128" t="str">
        <f t="shared" ref="N1807:N1870" si="84">IFERROR(L1807*J1807,"")</f>
        <v/>
      </c>
      <c r="O1807" s="128" t="str">
        <f t="shared" ref="O1807:O1870" si="85">IFERROR(M1807*J1807,"")</f>
        <v/>
      </c>
      <c r="P1807" s="128" t="str">
        <f>IFERROR(N1807*'Emission Factors'!C$10+O1807*'Emission Factors'!C$17,"")</f>
        <v/>
      </c>
      <c r="Q1807" s="129" t="str">
        <f t="shared" ref="Q1807:Q1870" si="86">IFERROR(P1807/I1807,"")</f>
        <v/>
      </c>
      <c r="R1807" s="130" t="str">
        <f>IFERROR(N1807*'Emission Factors'!C$11+O1807*'Emission Factors'!C$18,"")</f>
        <v/>
      </c>
      <c r="S1807" s="130" t="str">
        <f>IFERROR(N1807*'Emission Factors'!C$12+O1807*'Emission Factors'!C$19,"")</f>
        <v/>
      </c>
      <c r="T1807" s="130" t="str">
        <f>IFERROR(N1807*'Emission Factors'!C$13+O1807*'Emission Factors'!C$20,"")</f>
        <v/>
      </c>
      <c r="U1807" s="131" t="str">
        <f>IFERROR(IF(K1807="Residential",N1807*'Emission Factors'!$C$14+O1807*'Emission Factors'!$C$21,N1807*'Emission Factors'!$C$15+O1807*'Emission Factors'!$C$22),"")</f>
        <v/>
      </c>
    </row>
    <row r="1808" spans="2:21" ht="15" customHeight="1" x14ac:dyDescent="0.3">
      <c r="B1808" s="123"/>
      <c r="C1808" s="124"/>
      <c r="D1808" s="132"/>
      <c r="E1808" s="124"/>
      <c r="F1808" s="124"/>
      <c r="G1808" s="124"/>
      <c r="H1808" s="125"/>
      <c r="I1808" s="126"/>
      <c r="J1808" s="127"/>
      <c r="K1808" s="127"/>
      <c r="L1808" s="128" t="str">
        <f>IF(E1808+G1808=0,"",((E1808*'Emission Factors'!C$23)+(G1808*'Emission Factors'!$C$25)))</f>
        <v/>
      </c>
      <c r="M1808" s="128" t="str">
        <f>IF(E1808+G1808=0,"",((E1808*'Emission Factors'!C$24)+(G1808*'Emission Factors'!$C$26)))</f>
        <v/>
      </c>
      <c r="N1808" s="128" t="str">
        <f t="shared" si="84"/>
        <v/>
      </c>
      <c r="O1808" s="128" t="str">
        <f t="shared" si="85"/>
        <v/>
      </c>
      <c r="P1808" s="128" t="str">
        <f>IFERROR(N1808*'Emission Factors'!C$10+O1808*'Emission Factors'!C$17,"")</f>
        <v/>
      </c>
      <c r="Q1808" s="129" t="str">
        <f t="shared" si="86"/>
        <v/>
      </c>
      <c r="R1808" s="130" t="str">
        <f>IFERROR(N1808*'Emission Factors'!C$11+O1808*'Emission Factors'!C$18,"")</f>
        <v/>
      </c>
      <c r="S1808" s="130" t="str">
        <f>IFERROR(N1808*'Emission Factors'!C$12+O1808*'Emission Factors'!C$19,"")</f>
        <v/>
      </c>
      <c r="T1808" s="130" t="str">
        <f>IFERROR(N1808*'Emission Factors'!C$13+O1808*'Emission Factors'!C$20,"")</f>
        <v/>
      </c>
      <c r="U1808" s="131" t="str">
        <f>IFERROR(IF(K1808="Residential",N1808*'Emission Factors'!$C$14+O1808*'Emission Factors'!$C$21,N1808*'Emission Factors'!$C$15+O1808*'Emission Factors'!$C$22),"")</f>
        <v/>
      </c>
    </row>
    <row r="1809" spans="2:21" ht="15" customHeight="1" x14ac:dyDescent="0.3">
      <c r="B1809" s="123"/>
      <c r="C1809" s="124"/>
      <c r="D1809" s="132"/>
      <c r="E1809" s="124"/>
      <c r="F1809" s="124"/>
      <c r="G1809" s="124"/>
      <c r="H1809" s="125"/>
      <c r="I1809" s="126"/>
      <c r="J1809" s="127"/>
      <c r="K1809" s="127"/>
      <c r="L1809" s="128" t="str">
        <f>IF(E1809+G1809=0,"",((E1809*'Emission Factors'!C$23)+(G1809*'Emission Factors'!$C$25)))</f>
        <v/>
      </c>
      <c r="M1809" s="128" t="str">
        <f>IF(E1809+G1809=0,"",((E1809*'Emission Factors'!C$24)+(G1809*'Emission Factors'!$C$26)))</f>
        <v/>
      </c>
      <c r="N1809" s="128" t="str">
        <f t="shared" si="84"/>
        <v/>
      </c>
      <c r="O1809" s="128" t="str">
        <f t="shared" si="85"/>
        <v/>
      </c>
      <c r="P1809" s="128" t="str">
        <f>IFERROR(N1809*'Emission Factors'!C$10+O1809*'Emission Factors'!C$17,"")</f>
        <v/>
      </c>
      <c r="Q1809" s="129" t="str">
        <f t="shared" si="86"/>
        <v/>
      </c>
      <c r="R1809" s="130" t="str">
        <f>IFERROR(N1809*'Emission Factors'!C$11+O1809*'Emission Factors'!C$18,"")</f>
        <v/>
      </c>
      <c r="S1809" s="130" t="str">
        <f>IFERROR(N1809*'Emission Factors'!C$12+O1809*'Emission Factors'!C$19,"")</f>
        <v/>
      </c>
      <c r="T1809" s="130" t="str">
        <f>IFERROR(N1809*'Emission Factors'!C$13+O1809*'Emission Factors'!C$20,"")</f>
        <v/>
      </c>
      <c r="U1809" s="131" t="str">
        <f>IFERROR(IF(K1809="Residential",N1809*'Emission Factors'!$C$14+O1809*'Emission Factors'!$C$21,N1809*'Emission Factors'!$C$15+O1809*'Emission Factors'!$C$22),"")</f>
        <v/>
      </c>
    </row>
    <row r="1810" spans="2:21" ht="15" customHeight="1" x14ac:dyDescent="0.3">
      <c r="B1810" s="123"/>
      <c r="C1810" s="124"/>
      <c r="D1810" s="132"/>
      <c r="E1810" s="124"/>
      <c r="F1810" s="124"/>
      <c r="G1810" s="124"/>
      <c r="H1810" s="125"/>
      <c r="I1810" s="126"/>
      <c r="J1810" s="127"/>
      <c r="K1810" s="127"/>
      <c r="L1810" s="128" t="str">
        <f>IF(E1810+G1810=0,"",((E1810*'Emission Factors'!C$23)+(G1810*'Emission Factors'!$C$25)))</f>
        <v/>
      </c>
      <c r="M1810" s="128" t="str">
        <f>IF(E1810+G1810=0,"",((E1810*'Emission Factors'!C$24)+(G1810*'Emission Factors'!$C$26)))</f>
        <v/>
      </c>
      <c r="N1810" s="128" t="str">
        <f t="shared" si="84"/>
        <v/>
      </c>
      <c r="O1810" s="128" t="str">
        <f t="shared" si="85"/>
        <v/>
      </c>
      <c r="P1810" s="128" t="str">
        <f>IFERROR(N1810*'Emission Factors'!C$10+O1810*'Emission Factors'!C$17,"")</f>
        <v/>
      </c>
      <c r="Q1810" s="129" t="str">
        <f t="shared" si="86"/>
        <v/>
      </c>
      <c r="R1810" s="130" t="str">
        <f>IFERROR(N1810*'Emission Factors'!C$11+O1810*'Emission Factors'!C$18,"")</f>
        <v/>
      </c>
      <c r="S1810" s="130" t="str">
        <f>IFERROR(N1810*'Emission Factors'!C$12+O1810*'Emission Factors'!C$19,"")</f>
        <v/>
      </c>
      <c r="T1810" s="130" t="str">
        <f>IFERROR(N1810*'Emission Factors'!C$13+O1810*'Emission Factors'!C$20,"")</f>
        <v/>
      </c>
      <c r="U1810" s="131" t="str">
        <f>IFERROR(IF(K1810="Residential",N1810*'Emission Factors'!$C$14+O1810*'Emission Factors'!$C$21,N1810*'Emission Factors'!$C$15+O1810*'Emission Factors'!$C$22),"")</f>
        <v/>
      </c>
    </row>
    <row r="1811" spans="2:21" ht="15" customHeight="1" x14ac:dyDescent="0.3">
      <c r="B1811" s="123"/>
      <c r="C1811" s="124"/>
      <c r="D1811" s="132"/>
      <c r="E1811" s="124"/>
      <c r="F1811" s="124"/>
      <c r="G1811" s="124"/>
      <c r="H1811" s="125"/>
      <c r="I1811" s="126"/>
      <c r="J1811" s="127"/>
      <c r="K1811" s="127"/>
      <c r="L1811" s="128" t="str">
        <f>IF(E1811+G1811=0,"",((E1811*'Emission Factors'!C$23)+(G1811*'Emission Factors'!$C$25)))</f>
        <v/>
      </c>
      <c r="M1811" s="128" t="str">
        <f>IF(E1811+G1811=0,"",((E1811*'Emission Factors'!C$24)+(G1811*'Emission Factors'!$C$26)))</f>
        <v/>
      </c>
      <c r="N1811" s="128" t="str">
        <f t="shared" si="84"/>
        <v/>
      </c>
      <c r="O1811" s="128" t="str">
        <f t="shared" si="85"/>
        <v/>
      </c>
      <c r="P1811" s="128" t="str">
        <f>IFERROR(N1811*'Emission Factors'!C$10+O1811*'Emission Factors'!C$17,"")</f>
        <v/>
      </c>
      <c r="Q1811" s="129" t="str">
        <f t="shared" si="86"/>
        <v/>
      </c>
      <c r="R1811" s="130" t="str">
        <f>IFERROR(N1811*'Emission Factors'!C$11+O1811*'Emission Factors'!C$18,"")</f>
        <v/>
      </c>
      <c r="S1811" s="130" t="str">
        <f>IFERROR(N1811*'Emission Factors'!C$12+O1811*'Emission Factors'!C$19,"")</f>
        <v/>
      </c>
      <c r="T1811" s="130" t="str">
        <f>IFERROR(N1811*'Emission Factors'!C$13+O1811*'Emission Factors'!C$20,"")</f>
        <v/>
      </c>
      <c r="U1811" s="131" t="str">
        <f>IFERROR(IF(K1811="Residential",N1811*'Emission Factors'!$C$14+O1811*'Emission Factors'!$C$21,N1811*'Emission Factors'!$C$15+O1811*'Emission Factors'!$C$22),"")</f>
        <v/>
      </c>
    </row>
    <row r="1812" spans="2:21" ht="15" customHeight="1" x14ac:dyDescent="0.3">
      <c r="B1812" s="123"/>
      <c r="C1812" s="124"/>
      <c r="D1812" s="132"/>
      <c r="E1812" s="124"/>
      <c r="F1812" s="124"/>
      <c r="G1812" s="124"/>
      <c r="H1812" s="125"/>
      <c r="I1812" s="126"/>
      <c r="J1812" s="127"/>
      <c r="K1812" s="127"/>
      <c r="L1812" s="128" t="str">
        <f>IF(E1812+G1812=0,"",((E1812*'Emission Factors'!C$23)+(G1812*'Emission Factors'!$C$25)))</f>
        <v/>
      </c>
      <c r="M1812" s="128" t="str">
        <f>IF(E1812+G1812=0,"",((E1812*'Emission Factors'!C$24)+(G1812*'Emission Factors'!$C$26)))</f>
        <v/>
      </c>
      <c r="N1812" s="128" t="str">
        <f t="shared" si="84"/>
        <v/>
      </c>
      <c r="O1812" s="128" t="str">
        <f t="shared" si="85"/>
        <v/>
      </c>
      <c r="P1812" s="128" t="str">
        <f>IFERROR(N1812*'Emission Factors'!C$10+O1812*'Emission Factors'!C$17,"")</f>
        <v/>
      </c>
      <c r="Q1812" s="129" t="str">
        <f t="shared" si="86"/>
        <v/>
      </c>
      <c r="R1812" s="130" t="str">
        <f>IFERROR(N1812*'Emission Factors'!C$11+O1812*'Emission Factors'!C$18,"")</f>
        <v/>
      </c>
      <c r="S1812" s="130" t="str">
        <f>IFERROR(N1812*'Emission Factors'!C$12+O1812*'Emission Factors'!C$19,"")</f>
        <v/>
      </c>
      <c r="T1812" s="130" t="str">
        <f>IFERROR(N1812*'Emission Factors'!C$13+O1812*'Emission Factors'!C$20,"")</f>
        <v/>
      </c>
      <c r="U1812" s="131" t="str">
        <f>IFERROR(IF(K1812="Residential",N1812*'Emission Factors'!$C$14+O1812*'Emission Factors'!$C$21,N1812*'Emission Factors'!$C$15+O1812*'Emission Factors'!$C$22),"")</f>
        <v/>
      </c>
    </row>
    <row r="1813" spans="2:21" ht="15" customHeight="1" x14ac:dyDescent="0.3">
      <c r="B1813" s="123"/>
      <c r="C1813" s="124"/>
      <c r="D1813" s="132"/>
      <c r="E1813" s="124"/>
      <c r="F1813" s="124"/>
      <c r="G1813" s="124"/>
      <c r="H1813" s="125"/>
      <c r="I1813" s="126"/>
      <c r="J1813" s="127"/>
      <c r="K1813" s="127"/>
      <c r="L1813" s="128" t="str">
        <f>IF(E1813+G1813=0,"",((E1813*'Emission Factors'!C$23)+(G1813*'Emission Factors'!$C$25)))</f>
        <v/>
      </c>
      <c r="M1813" s="128" t="str">
        <f>IF(E1813+G1813=0,"",((E1813*'Emission Factors'!C$24)+(G1813*'Emission Factors'!$C$26)))</f>
        <v/>
      </c>
      <c r="N1813" s="128" t="str">
        <f t="shared" si="84"/>
        <v/>
      </c>
      <c r="O1813" s="128" t="str">
        <f t="shared" si="85"/>
        <v/>
      </c>
      <c r="P1813" s="128" t="str">
        <f>IFERROR(N1813*'Emission Factors'!C$10+O1813*'Emission Factors'!C$17,"")</f>
        <v/>
      </c>
      <c r="Q1813" s="129" t="str">
        <f t="shared" si="86"/>
        <v/>
      </c>
      <c r="R1813" s="130" t="str">
        <f>IFERROR(N1813*'Emission Factors'!C$11+O1813*'Emission Factors'!C$18,"")</f>
        <v/>
      </c>
      <c r="S1813" s="130" t="str">
        <f>IFERROR(N1813*'Emission Factors'!C$12+O1813*'Emission Factors'!C$19,"")</f>
        <v/>
      </c>
      <c r="T1813" s="130" t="str">
        <f>IFERROR(N1813*'Emission Factors'!C$13+O1813*'Emission Factors'!C$20,"")</f>
        <v/>
      </c>
      <c r="U1813" s="131" t="str">
        <f>IFERROR(IF(K1813="Residential",N1813*'Emission Factors'!$C$14+O1813*'Emission Factors'!$C$21,N1813*'Emission Factors'!$C$15+O1813*'Emission Factors'!$C$22),"")</f>
        <v/>
      </c>
    </row>
    <row r="1814" spans="2:21" ht="15" customHeight="1" x14ac:dyDescent="0.3">
      <c r="B1814" s="123"/>
      <c r="C1814" s="124"/>
      <c r="D1814" s="132"/>
      <c r="E1814" s="124"/>
      <c r="F1814" s="124"/>
      <c r="G1814" s="124"/>
      <c r="H1814" s="125"/>
      <c r="I1814" s="126"/>
      <c r="J1814" s="127"/>
      <c r="K1814" s="127"/>
      <c r="L1814" s="128" t="str">
        <f>IF(E1814+G1814=0,"",((E1814*'Emission Factors'!C$23)+(G1814*'Emission Factors'!$C$25)))</f>
        <v/>
      </c>
      <c r="M1814" s="128" t="str">
        <f>IF(E1814+G1814=0,"",((E1814*'Emission Factors'!C$24)+(G1814*'Emission Factors'!$C$26)))</f>
        <v/>
      </c>
      <c r="N1814" s="128" t="str">
        <f t="shared" si="84"/>
        <v/>
      </c>
      <c r="O1814" s="128" t="str">
        <f t="shared" si="85"/>
        <v/>
      </c>
      <c r="P1814" s="128" t="str">
        <f>IFERROR(N1814*'Emission Factors'!C$10+O1814*'Emission Factors'!C$17,"")</f>
        <v/>
      </c>
      <c r="Q1814" s="129" t="str">
        <f t="shared" si="86"/>
        <v/>
      </c>
      <c r="R1814" s="130" t="str">
        <f>IFERROR(N1814*'Emission Factors'!C$11+O1814*'Emission Factors'!C$18,"")</f>
        <v/>
      </c>
      <c r="S1814" s="130" t="str">
        <f>IFERROR(N1814*'Emission Factors'!C$12+O1814*'Emission Factors'!C$19,"")</f>
        <v/>
      </c>
      <c r="T1814" s="130" t="str">
        <f>IFERROR(N1814*'Emission Factors'!C$13+O1814*'Emission Factors'!C$20,"")</f>
        <v/>
      </c>
      <c r="U1814" s="131" t="str">
        <f>IFERROR(IF(K1814="Residential",N1814*'Emission Factors'!$C$14+O1814*'Emission Factors'!$C$21,N1814*'Emission Factors'!$C$15+O1814*'Emission Factors'!$C$22),"")</f>
        <v/>
      </c>
    </row>
    <row r="1815" spans="2:21" ht="15" customHeight="1" x14ac:dyDescent="0.3">
      <c r="B1815" s="123"/>
      <c r="C1815" s="124"/>
      <c r="D1815" s="132"/>
      <c r="E1815" s="124"/>
      <c r="F1815" s="124"/>
      <c r="G1815" s="124"/>
      <c r="H1815" s="125"/>
      <c r="I1815" s="126"/>
      <c r="J1815" s="127"/>
      <c r="K1815" s="127"/>
      <c r="L1815" s="128" t="str">
        <f>IF(E1815+G1815=0,"",((E1815*'Emission Factors'!C$23)+(G1815*'Emission Factors'!$C$25)))</f>
        <v/>
      </c>
      <c r="M1815" s="128" t="str">
        <f>IF(E1815+G1815=0,"",((E1815*'Emission Factors'!C$24)+(G1815*'Emission Factors'!$C$26)))</f>
        <v/>
      </c>
      <c r="N1815" s="128" t="str">
        <f t="shared" si="84"/>
        <v/>
      </c>
      <c r="O1815" s="128" t="str">
        <f t="shared" si="85"/>
        <v/>
      </c>
      <c r="P1815" s="128" t="str">
        <f>IFERROR(N1815*'Emission Factors'!C$10+O1815*'Emission Factors'!C$17,"")</f>
        <v/>
      </c>
      <c r="Q1815" s="129" t="str">
        <f t="shared" si="86"/>
        <v/>
      </c>
      <c r="R1815" s="130" t="str">
        <f>IFERROR(N1815*'Emission Factors'!C$11+O1815*'Emission Factors'!C$18,"")</f>
        <v/>
      </c>
      <c r="S1815" s="130" t="str">
        <f>IFERROR(N1815*'Emission Factors'!C$12+O1815*'Emission Factors'!C$19,"")</f>
        <v/>
      </c>
      <c r="T1815" s="130" t="str">
        <f>IFERROR(N1815*'Emission Factors'!C$13+O1815*'Emission Factors'!C$20,"")</f>
        <v/>
      </c>
      <c r="U1815" s="131" t="str">
        <f>IFERROR(IF(K1815="Residential",N1815*'Emission Factors'!$C$14+O1815*'Emission Factors'!$C$21,N1815*'Emission Factors'!$C$15+O1815*'Emission Factors'!$C$22),"")</f>
        <v/>
      </c>
    </row>
    <row r="1816" spans="2:21" ht="15" customHeight="1" x14ac:dyDescent="0.3">
      <c r="B1816" s="123"/>
      <c r="C1816" s="124"/>
      <c r="D1816" s="132"/>
      <c r="E1816" s="124"/>
      <c r="F1816" s="124"/>
      <c r="G1816" s="124"/>
      <c r="H1816" s="125"/>
      <c r="I1816" s="126"/>
      <c r="J1816" s="127"/>
      <c r="K1816" s="127"/>
      <c r="L1816" s="128" t="str">
        <f>IF(E1816+G1816=0,"",((E1816*'Emission Factors'!C$23)+(G1816*'Emission Factors'!$C$25)))</f>
        <v/>
      </c>
      <c r="M1816" s="128" t="str">
        <f>IF(E1816+G1816=0,"",((E1816*'Emission Factors'!C$24)+(G1816*'Emission Factors'!$C$26)))</f>
        <v/>
      </c>
      <c r="N1816" s="128" t="str">
        <f t="shared" si="84"/>
        <v/>
      </c>
      <c r="O1816" s="128" t="str">
        <f t="shared" si="85"/>
        <v/>
      </c>
      <c r="P1816" s="128" t="str">
        <f>IFERROR(N1816*'Emission Factors'!C$10+O1816*'Emission Factors'!C$17,"")</f>
        <v/>
      </c>
      <c r="Q1816" s="129" t="str">
        <f t="shared" si="86"/>
        <v/>
      </c>
      <c r="R1816" s="130" t="str">
        <f>IFERROR(N1816*'Emission Factors'!C$11+O1816*'Emission Factors'!C$18,"")</f>
        <v/>
      </c>
      <c r="S1816" s="130" t="str">
        <f>IFERROR(N1816*'Emission Factors'!C$12+O1816*'Emission Factors'!C$19,"")</f>
        <v/>
      </c>
      <c r="T1816" s="130" t="str">
        <f>IFERROR(N1816*'Emission Factors'!C$13+O1816*'Emission Factors'!C$20,"")</f>
        <v/>
      </c>
      <c r="U1816" s="131" t="str">
        <f>IFERROR(IF(K1816="Residential",N1816*'Emission Factors'!$C$14+O1816*'Emission Factors'!$C$21,N1816*'Emission Factors'!$C$15+O1816*'Emission Factors'!$C$22),"")</f>
        <v/>
      </c>
    </row>
    <row r="1817" spans="2:21" ht="15" customHeight="1" x14ac:dyDescent="0.3">
      <c r="B1817" s="123"/>
      <c r="C1817" s="124"/>
      <c r="D1817" s="132"/>
      <c r="E1817" s="124"/>
      <c r="F1817" s="124"/>
      <c r="G1817" s="124"/>
      <c r="H1817" s="125"/>
      <c r="I1817" s="126"/>
      <c r="J1817" s="127"/>
      <c r="K1817" s="127"/>
      <c r="L1817" s="128" t="str">
        <f>IF(E1817+G1817=0,"",((E1817*'Emission Factors'!C$23)+(G1817*'Emission Factors'!$C$25)))</f>
        <v/>
      </c>
      <c r="M1817" s="128" t="str">
        <f>IF(E1817+G1817=0,"",((E1817*'Emission Factors'!C$24)+(G1817*'Emission Factors'!$C$26)))</f>
        <v/>
      </c>
      <c r="N1817" s="128" t="str">
        <f t="shared" si="84"/>
        <v/>
      </c>
      <c r="O1817" s="128" t="str">
        <f t="shared" si="85"/>
        <v/>
      </c>
      <c r="P1817" s="128" t="str">
        <f>IFERROR(N1817*'Emission Factors'!C$10+O1817*'Emission Factors'!C$17,"")</f>
        <v/>
      </c>
      <c r="Q1817" s="129" t="str">
        <f t="shared" si="86"/>
        <v/>
      </c>
      <c r="R1817" s="130" t="str">
        <f>IFERROR(N1817*'Emission Factors'!C$11+O1817*'Emission Factors'!C$18,"")</f>
        <v/>
      </c>
      <c r="S1817" s="130" t="str">
        <f>IFERROR(N1817*'Emission Factors'!C$12+O1817*'Emission Factors'!C$19,"")</f>
        <v/>
      </c>
      <c r="T1817" s="130" t="str">
        <f>IFERROR(N1817*'Emission Factors'!C$13+O1817*'Emission Factors'!C$20,"")</f>
        <v/>
      </c>
      <c r="U1817" s="131" t="str">
        <f>IFERROR(IF(K1817="Residential",N1817*'Emission Factors'!$C$14+O1817*'Emission Factors'!$C$21,N1817*'Emission Factors'!$C$15+O1817*'Emission Factors'!$C$22),"")</f>
        <v/>
      </c>
    </row>
    <row r="1818" spans="2:21" ht="15" customHeight="1" x14ac:dyDescent="0.3">
      <c r="B1818" s="123"/>
      <c r="C1818" s="124"/>
      <c r="D1818" s="132"/>
      <c r="E1818" s="124"/>
      <c r="F1818" s="124"/>
      <c r="G1818" s="124"/>
      <c r="H1818" s="125"/>
      <c r="I1818" s="126"/>
      <c r="J1818" s="127"/>
      <c r="K1818" s="127"/>
      <c r="L1818" s="128" t="str">
        <f>IF(E1818+G1818=0,"",((E1818*'Emission Factors'!C$23)+(G1818*'Emission Factors'!$C$25)))</f>
        <v/>
      </c>
      <c r="M1818" s="128" t="str">
        <f>IF(E1818+G1818=0,"",((E1818*'Emission Factors'!C$24)+(G1818*'Emission Factors'!$C$26)))</f>
        <v/>
      </c>
      <c r="N1818" s="128" t="str">
        <f t="shared" si="84"/>
        <v/>
      </c>
      <c r="O1818" s="128" t="str">
        <f t="shared" si="85"/>
        <v/>
      </c>
      <c r="P1818" s="128" t="str">
        <f>IFERROR(N1818*'Emission Factors'!C$10+O1818*'Emission Factors'!C$17,"")</f>
        <v/>
      </c>
      <c r="Q1818" s="129" t="str">
        <f t="shared" si="86"/>
        <v/>
      </c>
      <c r="R1818" s="130" t="str">
        <f>IFERROR(N1818*'Emission Factors'!C$11+O1818*'Emission Factors'!C$18,"")</f>
        <v/>
      </c>
      <c r="S1818" s="130" t="str">
        <f>IFERROR(N1818*'Emission Factors'!C$12+O1818*'Emission Factors'!C$19,"")</f>
        <v/>
      </c>
      <c r="T1818" s="130" t="str">
        <f>IFERROR(N1818*'Emission Factors'!C$13+O1818*'Emission Factors'!C$20,"")</f>
        <v/>
      </c>
      <c r="U1818" s="131" t="str">
        <f>IFERROR(IF(K1818="Residential",N1818*'Emission Factors'!$C$14+O1818*'Emission Factors'!$C$21,N1818*'Emission Factors'!$C$15+O1818*'Emission Factors'!$C$22),"")</f>
        <v/>
      </c>
    </row>
    <row r="1819" spans="2:21" ht="15" customHeight="1" x14ac:dyDescent="0.3">
      <c r="B1819" s="123"/>
      <c r="C1819" s="124"/>
      <c r="D1819" s="132"/>
      <c r="E1819" s="124"/>
      <c r="F1819" s="124"/>
      <c r="G1819" s="124"/>
      <c r="H1819" s="125"/>
      <c r="I1819" s="126"/>
      <c r="J1819" s="127"/>
      <c r="K1819" s="127"/>
      <c r="L1819" s="128" t="str">
        <f>IF(E1819+G1819=0,"",((E1819*'Emission Factors'!C$23)+(G1819*'Emission Factors'!$C$25)))</f>
        <v/>
      </c>
      <c r="M1819" s="128" t="str">
        <f>IF(E1819+G1819=0,"",((E1819*'Emission Factors'!C$24)+(G1819*'Emission Factors'!$C$26)))</f>
        <v/>
      </c>
      <c r="N1819" s="128" t="str">
        <f t="shared" si="84"/>
        <v/>
      </c>
      <c r="O1819" s="128" t="str">
        <f t="shared" si="85"/>
        <v/>
      </c>
      <c r="P1819" s="128" t="str">
        <f>IFERROR(N1819*'Emission Factors'!C$10+O1819*'Emission Factors'!C$17,"")</f>
        <v/>
      </c>
      <c r="Q1819" s="129" t="str">
        <f t="shared" si="86"/>
        <v/>
      </c>
      <c r="R1819" s="130" t="str">
        <f>IFERROR(N1819*'Emission Factors'!C$11+O1819*'Emission Factors'!C$18,"")</f>
        <v/>
      </c>
      <c r="S1819" s="130" t="str">
        <f>IFERROR(N1819*'Emission Factors'!C$12+O1819*'Emission Factors'!C$19,"")</f>
        <v/>
      </c>
      <c r="T1819" s="130" t="str">
        <f>IFERROR(N1819*'Emission Factors'!C$13+O1819*'Emission Factors'!C$20,"")</f>
        <v/>
      </c>
      <c r="U1819" s="131" t="str">
        <f>IFERROR(IF(K1819="Residential",N1819*'Emission Factors'!$C$14+O1819*'Emission Factors'!$C$21,N1819*'Emission Factors'!$C$15+O1819*'Emission Factors'!$C$22),"")</f>
        <v/>
      </c>
    </row>
    <row r="1820" spans="2:21" ht="15" customHeight="1" x14ac:dyDescent="0.3">
      <c r="B1820" s="123"/>
      <c r="C1820" s="124"/>
      <c r="D1820" s="132"/>
      <c r="E1820" s="124"/>
      <c r="F1820" s="124"/>
      <c r="G1820" s="124"/>
      <c r="H1820" s="125"/>
      <c r="I1820" s="126"/>
      <c r="J1820" s="127"/>
      <c r="K1820" s="127"/>
      <c r="L1820" s="128" t="str">
        <f>IF(E1820+G1820=0,"",((E1820*'Emission Factors'!C$23)+(G1820*'Emission Factors'!$C$25)))</f>
        <v/>
      </c>
      <c r="M1820" s="128" t="str">
        <f>IF(E1820+G1820=0,"",((E1820*'Emission Factors'!C$24)+(G1820*'Emission Factors'!$C$26)))</f>
        <v/>
      </c>
      <c r="N1820" s="128" t="str">
        <f t="shared" si="84"/>
        <v/>
      </c>
      <c r="O1820" s="128" t="str">
        <f t="shared" si="85"/>
        <v/>
      </c>
      <c r="P1820" s="128" t="str">
        <f>IFERROR(N1820*'Emission Factors'!C$10+O1820*'Emission Factors'!C$17,"")</f>
        <v/>
      </c>
      <c r="Q1820" s="129" t="str">
        <f t="shared" si="86"/>
        <v/>
      </c>
      <c r="R1820" s="130" t="str">
        <f>IFERROR(N1820*'Emission Factors'!C$11+O1820*'Emission Factors'!C$18,"")</f>
        <v/>
      </c>
      <c r="S1820" s="130" t="str">
        <f>IFERROR(N1820*'Emission Factors'!C$12+O1820*'Emission Factors'!C$19,"")</f>
        <v/>
      </c>
      <c r="T1820" s="130" t="str">
        <f>IFERROR(N1820*'Emission Factors'!C$13+O1820*'Emission Factors'!C$20,"")</f>
        <v/>
      </c>
      <c r="U1820" s="131" t="str">
        <f>IFERROR(IF(K1820="Residential",N1820*'Emission Factors'!$C$14+O1820*'Emission Factors'!$C$21,N1820*'Emission Factors'!$C$15+O1820*'Emission Factors'!$C$22),"")</f>
        <v/>
      </c>
    </row>
    <row r="1821" spans="2:21" ht="15" customHeight="1" x14ac:dyDescent="0.3">
      <c r="B1821" s="123"/>
      <c r="C1821" s="124"/>
      <c r="D1821" s="132"/>
      <c r="E1821" s="124"/>
      <c r="F1821" s="124"/>
      <c r="G1821" s="124"/>
      <c r="H1821" s="125"/>
      <c r="I1821" s="126"/>
      <c r="J1821" s="127"/>
      <c r="K1821" s="127"/>
      <c r="L1821" s="128" t="str">
        <f>IF(E1821+G1821=0,"",((E1821*'Emission Factors'!C$23)+(G1821*'Emission Factors'!$C$25)))</f>
        <v/>
      </c>
      <c r="M1821" s="128" t="str">
        <f>IF(E1821+G1821=0,"",((E1821*'Emission Factors'!C$24)+(G1821*'Emission Factors'!$C$26)))</f>
        <v/>
      </c>
      <c r="N1821" s="128" t="str">
        <f t="shared" si="84"/>
        <v/>
      </c>
      <c r="O1821" s="128" t="str">
        <f t="shared" si="85"/>
        <v/>
      </c>
      <c r="P1821" s="128" t="str">
        <f>IFERROR(N1821*'Emission Factors'!C$10+O1821*'Emission Factors'!C$17,"")</f>
        <v/>
      </c>
      <c r="Q1821" s="129" t="str">
        <f t="shared" si="86"/>
        <v/>
      </c>
      <c r="R1821" s="130" t="str">
        <f>IFERROR(N1821*'Emission Factors'!C$11+O1821*'Emission Factors'!C$18,"")</f>
        <v/>
      </c>
      <c r="S1821" s="130" t="str">
        <f>IFERROR(N1821*'Emission Factors'!C$12+O1821*'Emission Factors'!C$19,"")</f>
        <v/>
      </c>
      <c r="T1821" s="130" t="str">
        <f>IFERROR(N1821*'Emission Factors'!C$13+O1821*'Emission Factors'!C$20,"")</f>
        <v/>
      </c>
      <c r="U1821" s="131" t="str">
        <f>IFERROR(IF(K1821="Residential",N1821*'Emission Factors'!$C$14+O1821*'Emission Factors'!$C$21,N1821*'Emission Factors'!$C$15+O1821*'Emission Factors'!$C$22),"")</f>
        <v/>
      </c>
    </row>
    <row r="1822" spans="2:21" ht="15" customHeight="1" x14ac:dyDescent="0.3">
      <c r="B1822" s="123"/>
      <c r="C1822" s="124"/>
      <c r="D1822" s="132"/>
      <c r="E1822" s="124"/>
      <c r="F1822" s="124"/>
      <c r="G1822" s="124"/>
      <c r="H1822" s="125"/>
      <c r="I1822" s="126"/>
      <c r="J1822" s="127"/>
      <c r="K1822" s="127"/>
      <c r="L1822" s="128" t="str">
        <f>IF(E1822+G1822=0,"",((E1822*'Emission Factors'!C$23)+(G1822*'Emission Factors'!$C$25)))</f>
        <v/>
      </c>
      <c r="M1822" s="128" t="str">
        <f>IF(E1822+G1822=0,"",((E1822*'Emission Factors'!C$24)+(G1822*'Emission Factors'!$C$26)))</f>
        <v/>
      </c>
      <c r="N1822" s="128" t="str">
        <f t="shared" si="84"/>
        <v/>
      </c>
      <c r="O1822" s="128" t="str">
        <f t="shared" si="85"/>
        <v/>
      </c>
      <c r="P1822" s="128" t="str">
        <f>IFERROR(N1822*'Emission Factors'!C$10+O1822*'Emission Factors'!C$17,"")</f>
        <v/>
      </c>
      <c r="Q1822" s="129" t="str">
        <f t="shared" si="86"/>
        <v/>
      </c>
      <c r="R1822" s="130" t="str">
        <f>IFERROR(N1822*'Emission Factors'!C$11+O1822*'Emission Factors'!C$18,"")</f>
        <v/>
      </c>
      <c r="S1822" s="130" t="str">
        <f>IFERROR(N1822*'Emission Factors'!C$12+O1822*'Emission Factors'!C$19,"")</f>
        <v/>
      </c>
      <c r="T1822" s="130" t="str">
        <f>IFERROR(N1822*'Emission Factors'!C$13+O1822*'Emission Factors'!C$20,"")</f>
        <v/>
      </c>
      <c r="U1822" s="131" t="str">
        <f>IFERROR(IF(K1822="Residential",N1822*'Emission Factors'!$C$14+O1822*'Emission Factors'!$C$21,N1822*'Emission Factors'!$C$15+O1822*'Emission Factors'!$C$22),"")</f>
        <v/>
      </c>
    </row>
    <row r="1823" spans="2:21" ht="15" customHeight="1" x14ac:dyDescent="0.3">
      <c r="B1823" s="123"/>
      <c r="C1823" s="124"/>
      <c r="D1823" s="132"/>
      <c r="E1823" s="124"/>
      <c r="F1823" s="124"/>
      <c r="G1823" s="124"/>
      <c r="H1823" s="125"/>
      <c r="I1823" s="126"/>
      <c r="J1823" s="127"/>
      <c r="K1823" s="127"/>
      <c r="L1823" s="128" t="str">
        <f>IF(E1823+G1823=0,"",((E1823*'Emission Factors'!C$23)+(G1823*'Emission Factors'!$C$25)))</f>
        <v/>
      </c>
      <c r="M1823" s="128" t="str">
        <f>IF(E1823+G1823=0,"",((E1823*'Emission Factors'!C$24)+(G1823*'Emission Factors'!$C$26)))</f>
        <v/>
      </c>
      <c r="N1823" s="128" t="str">
        <f t="shared" si="84"/>
        <v/>
      </c>
      <c r="O1823" s="128" t="str">
        <f t="shared" si="85"/>
        <v/>
      </c>
      <c r="P1823" s="128" t="str">
        <f>IFERROR(N1823*'Emission Factors'!C$10+O1823*'Emission Factors'!C$17,"")</f>
        <v/>
      </c>
      <c r="Q1823" s="129" t="str">
        <f t="shared" si="86"/>
        <v/>
      </c>
      <c r="R1823" s="130" t="str">
        <f>IFERROR(N1823*'Emission Factors'!C$11+O1823*'Emission Factors'!C$18,"")</f>
        <v/>
      </c>
      <c r="S1823" s="130" t="str">
        <f>IFERROR(N1823*'Emission Factors'!C$12+O1823*'Emission Factors'!C$19,"")</f>
        <v/>
      </c>
      <c r="T1823" s="130" t="str">
        <f>IFERROR(N1823*'Emission Factors'!C$13+O1823*'Emission Factors'!C$20,"")</f>
        <v/>
      </c>
      <c r="U1823" s="131" t="str">
        <f>IFERROR(IF(K1823="Residential",N1823*'Emission Factors'!$C$14+O1823*'Emission Factors'!$C$21,N1823*'Emission Factors'!$C$15+O1823*'Emission Factors'!$C$22),"")</f>
        <v/>
      </c>
    </row>
    <row r="1824" spans="2:21" ht="15" customHeight="1" x14ac:dyDescent="0.3">
      <c r="B1824" s="123"/>
      <c r="C1824" s="124"/>
      <c r="D1824" s="132"/>
      <c r="E1824" s="124"/>
      <c r="F1824" s="124"/>
      <c r="G1824" s="124"/>
      <c r="H1824" s="125"/>
      <c r="I1824" s="126"/>
      <c r="J1824" s="127"/>
      <c r="K1824" s="127"/>
      <c r="L1824" s="128" t="str">
        <f>IF(E1824+G1824=0,"",((E1824*'Emission Factors'!C$23)+(G1824*'Emission Factors'!$C$25)))</f>
        <v/>
      </c>
      <c r="M1824" s="128" t="str">
        <f>IF(E1824+G1824=0,"",((E1824*'Emission Factors'!C$24)+(G1824*'Emission Factors'!$C$26)))</f>
        <v/>
      </c>
      <c r="N1824" s="128" t="str">
        <f t="shared" si="84"/>
        <v/>
      </c>
      <c r="O1824" s="128" t="str">
        <f t="shared" si="85"/>
        <v/>
      </c>
      <c r="P1824" s="128" t="str">
        <f>IFERROR(N1824*'Emission Factors'!C$10+O1824*'Emission Factors'!C$17,"")</f>
        <v/>
      </c>
      <c r="Q1824" s="129" t="str">
        <f t="shared" si="86"/>
        <v/>
      </c>
      <c r="R1824" s="130" t="str">
        <f>IFERROR(N1824*'Emission Factors'!C$11+O1824*'Emission Factors'!C$18,"")</f>
        <v/>
      </c>
      <c r="S1824" s="130" t="str">
        <f>IFERROR(N1824*'Emission Factors'!C$12+O1824*'Emission Factors'!C$19,"")</f>
        <v/>
      </c>
      <c r="T1824" s="130" t="str">
        <f>IFERROR(N1824*'Emission Factors'!C$13+O1824*'Emission Factors'!C$20,"")</f>
        <v/>
      </c>
      <c r="U1824" s="131" t="str">
        <f>IFERROR(IF(K1824="Residential",N1824*'Emission Factors'!$C$14+O1824*'Emission Factors'!$C$21,N1824*'Emission Factors'!$C$15+O1824*'Emission Factors'!$C$22),"")</f>
        <v/>
      </c>
    </row>
    <row r="1825" spans="2:21" ht="15" customHeight="1" x14ac:dyDescent="0.3">
      <c r="B1825" s="123"/>
      <c r="C1825" s="124"/>
      <c r="D1825" s="132"/>
      <c r="E1825" s="124"/>
      <c r="F1825" s="124"/>
      <c r="G1825" s="124"/>
      <c r="H1825" s="125"/>
      <c r="I1825" s="126"/>
      <c r="J1825" s="127"/>
      <c r="K1825" s="127"/>
      <c r="L1825" s="128" t="str">
        <f>IF(E1825+G1825=0,"",((E1825*'Emission Factors'!C$23)+(G1825*'Emission Factors'!$C$25)))</f>
        <v/>
      </c>
      <c r="M1825" s="128" t="str">
        <f>IF(E1825+G1825=0,"",((E1825*'Emission Factors'!C$24)+(G1825*'Emission Factors'!$C$26)))</f>
        <v/>
      </c>
      <c r="N1825" s="128" t="str">
        <f t="shared" si="84"/>
        <v/>
      </c>
      <c r="O1825" s="128" t="str">
        <f t="shared" si="85"/>
        <v/>
      </c>
      <c r="P1825" s="128" t="str">
        <f>IFERROR(N1825*'Emission Factors'!C$10+O1825*'Emission Factors'!C$17,"")</f>
        <v/>
      </c>
      <c r="Q1825" s="129" t="str">
        <f t="shared" si="86"/>
        <v/>
      </c>
      <c r="R1825" s="130" t="str">
        <f>IFERROR(N1825*'Emission Factors'!C$11+O1825*'Emission Factors'!C$18,"")</f>
        <v/>
      </c>
      <c r="S1825" s="130" t="str">
        <f>IFERROR(N1825*'Emission Factors'!C$12+O1825*'Emission Factors'!C$19,"")</f>
        <v/>
      </c>
      <c r="T1825" s="130" t="str">
        <f>IFERROR(N1825*'Emission Factors'!C$13+O1825*'Emission Factors'!C$20,"")</f>
        <v/>
      </c>
      <c r="U1825" s="131" t="str">
        <f>IFERROR(IF(K1825="Residential",N1825*'Emission Factors'!$C$14+O1825*'Emission Factors'!$C$21,N1825*'Emission Factors'!$C$15+O1825*'Emission Factors'!$C$22),"")</f>
        <v/>
      </c>
    </row>
    <row r="1826" spans="2:21" ht="15" customHeight="1" x14ac:dyDescent="0.3">
      <c r="B1826" s="123"/>
      <c r="C1826" s="124"/>
      <c r="D1826" s="132"/>
      <c r="E1826" s="124"/>
      <c r="F1826" s="124"/>
      <c r="G1826" s="124"/>
      <c r="H1826" s="125"/>
      <c r="I1826" s="126"/>
      <c r="J1826" s="127"/>
      <c r="K1826" s="127"/>
      <c r="L1826" s="128" t="str">
        <f>IF(E1826+G1826=0,"",((E1826*'Emission Factors'!C$23)+(G1826*'Emission Factors'!$C$25)))</f>
        <v/>
      </c>
      <c r="M1826" s="128" t="str">
        <f>IF(E1826+G1826=0,"",((E1826*'Emission Factors'!C$24)+(G1826*'Emission Factors'!$C$26)))</f>
        <v/>
      </c>
      <c r="N1826" s="128" t="str">
        <f t="shared" si="84"/>
        <v/>
      </c>
      <c r="O1826" s="128" t="str">
        <f t="shared" si="85"/>
        <v/>
      </c>
      <c r="P1826" s="128" t="str">
        <f>IFERROR(N1826*'Emission Factors'!C$10+O1826*'Emission Factors'!C$17,"")</f>
        <v/>
      </c>
      <c r="Q1826" s="129" t="str">
        <f t="shared" si="86"/>
        <v/>
      </c>
      <c r="R1826" s="130" t="str">
        <f>IFERROR(N1826*'Emission Factors'!C$11+O1826*'Emission Factors'!C$18,"")</f>
        <v/>
      </c>
      <c r="S1826" s="130" t="str">
        <f>IFERROR(N1826*'Emission Factors'!C$12+O1826*'Emission Factors'!C$19,"")</f>
        <v/>
      </c>
      <c r="T1826" s="130" t="str">
        <f>IFERROR(N1826*'Emission Factors'!C$13+O1826*'Emission Factors'!C$20,"")</f>
        <v/>
      </c>
      <c r="U1826" s="131" t="str">
        <f>IFERROR(IF(K1826="Residential",N1826*'Emission Factors'!$C$14+O1826*'Emission Factors'!$C$21,N1826*'Emission Factors'!$C$15+O1826*'Emission Factors'!$C$22),"")</f>
        <v/>
      </c>
    </row>
    <row r="1827" spans="2:21" ht="15" customHeight="1" x14ac:dyDescent="0.3">
      <c r="B1827" s="123"/>
      <c r="C1827" s="124"/>
      <c r="D1827" s="132"/>
      <c r="E1827" s="124"/>
      <c r="F1827" s="124"/>
      <c r="G1827" s="124"/>
      <c r="H1827" s="125"/>
      <c r="I1827" s="126"/>
      <c r="J1827" s="127"/>
      <c r="K1827" s="127"/>
      <c r="L1827" s="128" t="str">
        <f>IF(E1827+G1827=0,"",((E1827*'Emission Factors'!C$23)+(G1827*'Emission Factors'!$C$25)))</f>
        <v/>
      </c>
      <c r="M1827" s="128" t="str">
        <f>IF(E1827+G1827=0,"",((E1827*'Emission Factors'!C$24)+(G1827*'Emission Factors'!$C$26)))</f>
        <v/>
      </c>
      <c r="N1827" s="128" t="str">
        <f t="shared" si="84"/>
        <v/>
      </c>
      <c r="O1827" s="128" t="str">
        <f t="shared" si="85"/>
        <v/>
      </c>
      <c r="P1827" s="128" t="str">
        <f>IFERROR(N1827*'Emission Factors'!C$10+O1827*'Emission Factors'!C$17,"")</f>
        <v/>
      </c>
      <c r="Q1827" s="129" t="str">
        <f t="shared" si="86"/>
        <v/>
      </c>
      <c r="R1827" s="130" t="str">
        <f>IFERROR(N1827*'Emission Factors'!C$11+O1827*'Emission Factors'!C$18,"")</f>
        <v/>
      </c>
      <c r="S1827" s="130" t="str">
        <f>IFERROR(N1827*'Emission Factors'!C$12+O1827*'Emission Factors'!C$19,"")</f>
        <v/>
      </c>
      <c r="T1827" s="130" t="str">
        <f>IFERROR(N1827*'Emission Factors'!C$13+O1827*'Emission Factors'!C$20,"")</f>
        <v/>
      </c>
      <c r="U1827" s="131" t="str">
        <f>IFERROR(IF(K1827="Residential",N1827*'Emission Factors'!$C$14+O1827*'Emission Factors'!$C$21,N1827*'Emission Factors'!$C$15+O1827*'Emission Factors'!$C$22),"")</f>
        <v/>
      </c>
    </row>
    <row r="1828" spans="2:21" ht="15" customHeight="1" x14ac:dyDescent="0.3">
      <c r="B1828" s="123"/>
      <c r="C1828" s="124"/>
      <c r="D1828" s="132"/>
      <c r="E1828" s="124"/>
      <c r="F1828" s="124"/>
      <c r="G1828" s="124"/>
      <c r="H1828" s="125"/>
      <c r="I1828" s="126"/>
      <c r="J1828" s="127"/>
      <c r="K1828" s="127"/>
      <c r="L1828" s="128" t="str">
        <f>IF(E1828+G1828=0,"",((E1828*'Emission Factors'!C$23)+(G1828*'Emission Factors'!$C$25)))</f>
        <v/>
      </c>
      <c r="M1828" s="128" t="str">
        <f>IF(E1828+G1828=0,"",((E1828*'Emission Factors'!C$24)+(G1828*'Emission Factors'!$C$26)))</f>
        <v/>
      </c>
      <c r="N1828" s="128" t="str">
        <f t="shared" si="84"/>
        <v/>
      </c>
      <c r="O1828" s="128" t="str">
        <f t="shared" si="85"/>
        <v/>
      </c>
      <c r="P1828" s="128" t="str">
        <f>IFERROR(N1828*'Emission Factors'!C$10+O1828*'Emission Factors'!C$17,"")</f>
        <v/>
      </c>
      <c r="Q1828" s="129" t="str">
        <f t="shared" si="86"/>
        <v/>
      </c>
      <c r="R1828" s="130" t="str">
        <f>IFERROR(N1828*'Emission Factors'!C$11+O1828*'Emission Factors'!C$18,"")</f>
        <v/>
      </c>
      <c r="S1828" s="130" t="str">
        <f>IFERROR(N1828*'Emission Factors'!C$12+O1828*'Emission Factors'!C$19,"")</f>
        <v/>
      </c>
      <c r="T1828" s="130" t="str">
        <f>IFERROR(N1828*'Emission Factors'!C$13+O1828*'Emission Factors'!C$20,"")</f>
        <v/>
      </c>
      <c r="U1828" s="131" t="str">
        <f>IFERROR(IF(K1828="Residential",N1828*'Emission Factors'!$C$14+O1828*'Emission Factors'!$C$21,N1828*'Emission Factors'!$C$15+O1828*'Emission Factors'!$C$22),"")</f>
        <v/>
      </c>
    </row>
    <row r="1829" spans="2:21" ht="15" customHeight="1" x14ac:dyDescent="0.3">
      <c r="B1829" s="123"/>
      <c r="C1829" s="124"/>
      <c r="D1829" s="132"/>
      <c r="E1829" s="124"/>
      <c r="F1829" s="124"/>
      <c r="G1829" s="124"/>
      <c r="H1829" s="125"/>
      <c r="I1829" s="126"/>
      <c r="J1829" s="127"/>
      <c r="K1829" s="127"/>
      <c r="L1829" s="128" t="str">
        <f>IF(E1829+G1829=0,"",((E1829*'Emission Factors'!C$23)+(G1829*'Emission Factors'!$C$25)))</f>
        <v/>
      </c>
      <c r="M1829" s="128" t="str">
        <f>IF(E1829+G1829=0,"",((E1829*'Emission Factors'!C$24)+(G1829*'Emission Factors'!$C$26)))</f>
        <v/>
      </c>
      <c r="N1829" s="128" t="str">
        <f t="shared" si="84"/>
        <v/>
      </c>
      <c r="O1829" s="128" t="str">
        <f t="shared" si="85"/>
        <v/>
      </c>
      <c r="P1829" s="128" t="str">
        <f>IFERROR(N1829*'Emission Factors'!C$10+O1829*'Emission Factors'!C$17,"")</f>
        <v/>
      </c>
      <c r="Q1829" s="129" t="str">
        <f t="shared" si="86"/>
        <v/>
      </c>
      <c r="R1829" s="130" t="str">
        <f>IFERROR(N1829*'Emission Factors'!C$11+O1829*'Emission Factors'!C$18,"")</f>
        <v/>
      </c>
      <c r="S1829" s="130" t="str">
        <f>IFERROR(N1829*'Emission Factors'!C$12+O1829*'Emission Factors'!C$19,"")</f>
        <v/>
      </c>
      <c r="T1829" s="130" t="str">
        <f>IFERROR(N1829*'Emission Factors'!C$13+O1829*'Emission Factors'!C$20,"")</f>
        <v/>
      </c>
      <c r="U1829" s="131" t="str">
        <f>IFERROR(IF(K1829="Residential",N1829*'Emission Factors'!$C$14+O1829*'Emission Factors'!$C$21,N1829*'Emission Factors'!$C$15+O1829*'Emission Factors'!$C$22),"")</f>
        <v/>
      </c>
    </row>
    <row r="1830" spans="2:21" ht="15" customHeight="1" x14ac:dyDescent="0.3">
      <c r="B1830" s="123"/>
      <c r="C1830" s="124"/>
      <c r="D1830" s="132"/>
      <c r="E1830" s="124"/>
      <c r="F1830" s="124"/>
      <c r="G1830" s="124"/>
      <c r="H1830" s="125"/>
      <c r="I1830" s="126"/>
      <c r="J1830" s="127"/>
      <c r="K1830" s="127"/>
      <c r="L1830" s="128" t="str">
        <f>IF(E1830+G1830=0,"",((E1830*'Emission Factors'!C$23)+(G1830*'Emission Factors'!$C$25)))</f>
        <v/>
      </c>
      <c r="M1830" s="128" t="str">
        <f>IF(E1830+G1830=0,"",((E1830*'Emission Factors'!C$24)+(G1830*'Emission Factors'!$C$26)))</f>
        <v/>
      </c>
      <c r="N1830" s="128" t="str">
        <f t="shared" si="84"/>
        <v/>
      </c>
      <c r="O1830" s="128" t="str">
        <f t="shared" si="85"/>
        <v/>
      </c>
      <c r="P1830" s="128" t="str">
        <f>IFERROR(N1830*'Emission Factors'!C$10+O1830*'Emission Factors'!C$17,"")</f>
        <v/>
      </c>
      <c r="Q1830" s="129" t="str">
        <f t="shared" si="86"/>
        <v/>
      </c>
      <c r="R1830" s="130" t="str">
        <f>IFERROR(N1830*'Emission Factors'!C$11+O1830*'Emission Factors'!C$18,"")</f>
        <v/>
      </c>
      <c r="S1830" s="130" t="str">
        <f>IFERROR(N1830*'Emission Factors'!C$12+O1830*'Emission Factors'!C$19,"")</f>
        <v/>
      </c>
      <c r="T1830" s="130" t="str">
        <f>IFERROR(N1830*'Emission Factors'!C$13+O1830*'Emission Factors'!C$20,"")</f>
        <v/>
      </c>
      <c r="U1830" s="131" t="str">
        <f>IFERROR(IF(K1830="Residential",N1830*'Emission Factors'!$C$14+O1830*'Emission Factors'!$C$21,N1830*'Emission Factors'!$C$15+O1830*'Emission Factors'!$C$22),"")</f>
        <v/>
      </c>
    </row>
    <row r="1831" spans="2:21" ht="15" customHeight="1" x14ac:dyDescent="0.3">
      <c r="B1831" s="123"/>
      <c r="C1831" s="124"/>
      <c r="D1831" s="132"/>
      <c r="E1831" s="124"/>
      <c r="F1831" s="124"/>
      <c r="G1831" s="124"/>
      <c r="H1831" s="125"/>
      <c r="I1831" s="126"/>
      <c r="J1831" s="127"/>
      <c r="K1831" s="127"/>
      <c r="L1831" s="128" t="str">
        <f>IF(E1831+G1831=0,"",((E1831*'Emission Factors'!C$23)+(G1831*'Emission Factors'!$C$25)))</f>
        <v/>
      </c>
      <c r="M1831" s="128" t="str">
        <f>IF(E1831+G1831=0,"",((E1831*'Emission Factors'!C$24)+(G1831*'Emission Factors'!$C$26)))</f>
        <v/>
      </c>
      <c r="N1831" s="128" t="str">
        <f t="shared" si="84"/>
        <v/>
      </c>
      <c r="O1831" s="128" t="str">
        <f t="shared" si="85"/>
        <v/>
      </c>
      <c r="P1831" s="128" t="str">
        <f>IFERROR(N1831*'Emission Factors'!C$10+O1831*'Emission Factors'!C$17,"")</f>
        <v/>
      </c>
      <c r="Q1831" s="129" t="str">
        <f t="shared" si="86"/>
        <v/>
      </c>
      <c r="R1831" s="130" t="str">
        <f>IFERROR(N1831*'Emission Factors'!C$11+O1831*'Emission Factors'!C$18,"")</f>
        <v/>
      </c>
      <c r="S1831" s="130" t="str">
        <f>IFERROR(N1831*'Emission Factors'!C$12+O1831*'Emission Factors'!C$19,"")</f>
        <v/>
      </c>
      <c r="T1831" s="130" t="str">
        <f>IFERROR(N1831*'Emission Factors'!C$13+O1831*'Emission Factors'!C$20,"")</f>
        <v/>
      </c>
      <c r="U1831" s="131" t="str">
        <f>IFERROR(IF(K1831="Residential",N1831*'Emission Factors'!$C$14+O1831*'Emission Factors'!$C$21,N1831*'Emission Factors'!$C$15+O1831*'Emission Factors'!$C$22),"")</f>
        <v/>
      </c>
    </row>
    <row r="1832" spans="2:21" ht="15" customHeight="1" x14ac:dyDescent="0.3">
      <c r="B1832" s="123"/>
      <c r="C1832" s="124"/>
      <c r="D1832" s="132"/>
      <c r="E1832" s="124"/>
      <c r="F1832" s="124"/>
      <c r="G1832" s="124"/>
      <c r="H1832" s="125"/>
      <c r="I1832" s="126"/>
      <c r="J1832" s="127"/>
      <c r="K1832" s="127"/>
      <c r="L1832" s="128" t="str">
        <f>IF(E1832+G1832=0,"",((E1832*'Emission Factors'!C$23)+(G1832*'Emission Factors'!$C$25)))</f>
        <v/>
      </c>
      <c r="M1832" s="128" t="str">
        <f>IF(E1832+G1832=0,"",((E1832*'Emission Factors'!C$24)+(G1832*'Emission Factors'!$C$26)))</f>
        <v/>
      </c>
      <c r="N1832" s="128" t="str">
        <f t="shared" si="84"/>
        <v/>
      </c>
      <c r="O1832" s="128" t="str">
        <f t="shared" si="85"/>
        <v/>
      </c>
      <c r="P1832" s="128" t="str">
        <f>IFERROR(N1832*'Emission Factors'!C$10+O1832*'Emission Factors'!C$17,"")</f>
        <v/>
      </c>
      <c r="Q1832" s="129" t="str">
        <f t="shared" si="86"/>
        <v/>
      </c>
      <c r="R1832" s="130" t="str">
        <f>IFERROR(N1832*'Emission Factors'!C$11+O1832*'Emission Factors'!C$18,"")</f>
        <v/>
      </c>
      <c r="S1832" s="130" t="str">
        <f>IFERROR(N1832*'Emission Factors'!C$12+O1832*'Emission Factors'!C$19,"")</f>
        <v/>
      </c>
      <c r="T1832" s="130" t="str">
        <f>IFERROR(N1832*'Emission Factors'!C$13+O1832*'Emission Factors'!C$20,"")</f>
        <v/>
      </c>
      <c r="U1832" s="131" t="str">
        <f>IFERROR(IF(K1832="Residential",N1832*'Emission Factors'!$C$14+O1832*'Emission Factors'!$C$21,N1832*'Emission Factors'!$C$15+O1832*'Emission Factors'!$C$22),"")</f>
        <v/>
      </c>
    </row>
    <row r="1833" spans="2:21" ht="15" customHeight="1" x14ac:dyDescent="0.3">
      <c r="B1833" s="123"/>
      <c r="C1833" s="124"/>
      <c r="D1833" s="132"/>
      <c r="E1833" s="124"/>
      <c r="F1833" s="124"/>
      <c r="G1833" s="124"/>
      <c r="H1833" s="125"/>
      <c r="I1833" s="126"/>
      <c r="J1833" s="127"/>
      <c r="K1833" s="127"/>
      <c r="L1833" s="128" t="str">
        <f>IF(E1833+G1833=0,"",((E1833*'Emission Factors'!C$23)+(G1833*'Emission Factors'!$C$25)))</f>
        <v/>
      </c>
      <c r="M1833" s="128" t="str">
        <f>IF(E1833+G1833=0,"",((E1833*'Emission Factors'!C$24)+(G1833*'Emission Factors'!$C$26)))</f>
        <v/>
      </c>
      <c r="N1833" s="128" t="str">
        <f t="shared" si="84"/>
        <v/>
      </c>
      <c r="O1833" s="128" t="str">
        <f t="shared" si="85"/>
        <v/>
      </c>
      <c r="P1833" s="128" t="str">
        <f>IFERROR(N1833*'Emission Factors'!C$10+O1833*'Emission Factors'!C$17,"")</f>
        <v/>
      </c>
      <c r="Q1833" s="129" t="str">
        <f t="shared" si="86"/>
        <v/>
      </c>
      <c r="R1833" s="130" t="str">
        <f>IFERROR(N1833*'Emission Factors'!C$11+O1833*'Emission Factors'!C$18,"")</f>
        <v/>
      </c>
      <c r="S1833" s="130" t="str">
        <f>IFERROR(N1833*'Emission Factors'!C$12+O1833*'Emission Factors'!C$19,"")</f>
        <v/>
      </c>
      <c r="T1833" s="130" t="str">
        <f>IFERROR(N1833*'Emission Factors'!C$13+O1833*'Emission Factors'!C$20,"")</f>
        <v/>
      </c>
      <c r="U1833" s="131" t="str">
        <f>IFERROR(IF(K1833="Residential",N1833*'Emission Factors'!$C$14+O1833*'Emission Factors'!$C$21,N1833*'Emission Factors'!$C$15+O1833*'Emission Factors'!$C$22),"")</f>
        <v/>
      </c>
    </row>
    <row r="1834" spans="2:21" ht="15" customHeight="1" x14ac:dyDescent="0.3">
      <c r="B1834" s="123"/>
      <c r="C1834" s="124"/>
      <c r="D1834" s="132"/>
      <c r="E1834" s="124"/>
      <c r="F1834" s="124"/>
      <c r="G1834" s="124"/>
      <c r="H1834" s="125"/>
      <c r="I1834" s="126"/>
      <c r="J1834" s="127"/>
      <c r="K1834" s="127"/>
      <c r="L1834" s="128" t="str">
        <f>IF(E1834+G1834=0,"",((E1834*'Emission Factors'!C$23)+(G1834*'Emission Factors'!$C$25)))</f>
        <v/>
      </c>
      <c r="M1834" s="128" t="str">
        <f>IF(E1834+G1834=0,"",((E1834*'Emission Factors'!C$24)+(G1834*'Emission Factors'!$C$26)))</f>
        <v/>
      </c>
      <c r="N1834" s="128" t="str">
        <f t="shared" si="84"/>
        <v/>
      </c>
      <c r="O1834" s="128" t="str">
        <f t="shared" si="85"/>
        <v/>
      </c>
      <c r="P1834" s="128" t="str">
        <f>IFERROR(N1834*'Emission Factors'!C$10+O1834*'Emission Factors'!C$17,"")</f>
        <v/>
      </c>
      <c r="Q1834" s="129" t="str">
        <f t="shared" si="86"/>
        <v/>
      </c>
      <c r="R1834" s="130" t="str">
        <f>IFERROR(N1834*'Emission Factors'!C$11+O1834*'Emission Factors'!C$18,"")</f>
        <v/>
      </c>
      <c r="S1834" s="130" t="str">
        <f>IFERROR(N1834*'Emission Factors'!C$12+O1834*'Emission Factors'!C$19,"")</f>
        <v/>
      </c>
      <c r="T1834" s="130" t="str">
        <f>IFERROR(N1834*'Emission Factors'!C$13+O1834*'Emission Factors'!C$20,"")</f>
        <v/>
      </c>
      <c r="U1834" s="131" t="str">
        <f>IFERROR(IF(K1834="Residential",N1834*'Emission Factors'!$C$14+O1834*'Emission Factors'!$C$21,N1834*'Emission Factors'!$C$15+O1834*'Emission Factors'!$C$22),"")</f>
        <v/>
      </c>
    </row>
    <row r="1835" spans="2:21" ht="15" customHeight="1" x14ac:dyDescent="0.3">
      <c r="B1835" s="123"/>
      <c r="C1835" s="124"/>
      <c r="D1835" s="132"/>
      <c r="E1835" s="124"/>
      <c r="F1835" s="124"/>
      <c r="G1835" s="124"/>
      <c r="H1835" s="125"/>
      <c r="I1835" s="126"/>
      <c r="J1835" s="127"/>
      <c r="K1835" s="127"/>
      <c r="L1835" s="128" t="str">
        <f>IF(E1835+G1835=0,"",((E1835*'Emission Factors'!C$23)+(G1835*'Emission Factors'!$C$25)))</f>
        <v/>
      </c>
      <c r="M1835" s="128" t="str">
        <f>IF(E1835+G1835=0,"",((E1835*'Emission Factors'!C$24)+(G1835*'Emission Factors'!$C$26)))</f>
        <v/>
      </c>
      <c r="N1835" s="128" t="str">
        <f t="shared" si="84"/>
        <v/>
      </c>
      <c r="O1835" s="128" t="str">
        <f t="shared" si="85"/>
        <v/>
      </c>
      <c r="P1835" s="128" t="str">
        <f>IFERROR(N1835*'Emission Factors'!C$10+O1835*'Emission Factors'!C$17,"")</f>
        <v/>
      </c>
      <c r="Q1835" s="129" t="str">
        <f t="shared" si="86"/>
        <v/>
      </c>
      <c r="R1835" s="130" t="str">
        <f>IFERROR(N1835*'Emission Factors'!C$11+O1835*'Emission Factors'!C$18,"")</f>
        <v/>
      </c>
      <c r="S1835" s="130" t="str">
        <f>IFERROR(N1835*'Emission Factors'!C$12+O1835*'Emission Factors'!C$19,"")</f>
        <v/>
      </c>
      <c r="T1835" s="130" t="str">
        <f>IFERROR(N1835*'Emission Factors'!C$13+O1835*'Emission Factors'!C$20,"")</f>
        <v/>
      </c>
      <c r="U1835" s="131" t="str">
        <f>IFERROR(IF(K1835="Residential",N1835*'Emission Factors'!$C$14+O1835*'Emission Factors'!$C$21,N1835*'Emission Factors'!$C$15+O1835*'Emission Factors'!$C$22),"")</f>
        <v/>
      </c>
    </row>
    <row r="1836" spans="2:21" ht="15" customHeight="1" x14ac:dyDescent="0.3">
      <c r="B1836" s="123"/>
      <c r="C1836" s="124"/>
      <c r="D1836" s="132"/>
      <c r="E1836" s="124"/>
      <c r="F1836" s="124"/>
      <c r="G1836" s="124"/>
      <c r="H1836" s="125"/>
      <c r="I1836" s="126"/>
      <c r="J1836" s="127"/>
      <c r="K1836" s="127"/>
      <c r="L1836" s="128" t="str">
        <f>IF(E1836+G1836=0,"",((E1836*'Emission Factors'!C$23)+(G1836*'Emission Factors'!$C$25)))</f>
        <v/>
      </c>
      <c r="M1836" s="128" t="str">
        <f>IF(E1836+G1836=0,"",((E1836*'Emission Factors'!C$24)+(G1836*'Emission Factors'!$C$26)))</f>
        <v/>
      </c>
      <c r="N1836" s="128" t="str">
        <f t="shared" si="84"/>
        <v/>
      </c>
      <c r="O1836" s="128" t="str">
        <f t="shared" si="85"/>
        <v/>
      </c>
      <c r="P1836" s="128" t="str">
        <f>IFERROR(N1836*'Emission Factors'!C$10+O1836*'Emission Factors'!C$17,"")</f>
        <v/>
      </c>
      <c r="Q1836" s="129" t="str">
        <f t="shared" si="86"/>
        <v/>
      </c>
      <c r="R1836" s="130" t="str">
        <f>IFERROR(N1836*'Emission Factors'!C$11+O1836*'Emission Factors'!C$18,"")</f>
        <v/>
      </c>
      <c r="S1836" s="130" t="str">
        <f>IFERROR(N1836*'Emission Factors'!C$12+O1836*'Emission Factors'!C$19,"")</f>
        <v/>
      </c>
      <c r="T1836" s="130" t="str">
        <f>IFERROR(N1836*'Emission Factors'!C$13+O1836*'Emission Factors'!C$20,"")</f>
        <v/>
      </c>
      <c r="U1836" s="131" t="str">
        <f>IFERROR(IF(K1836="Residential",N1836*'Emission Factors'!$C$14+O1836*'Emission Factors'!$C$21,N1836*'Emission Factors'!$C$15+O1836*'Emission Factors'!$C$22),"")</f>
        <v/>
      </c>
    </row>
    <row r="1837" spans="2:21" ht="15" customHeight="1" x14ac:dyDescent="0.3">
      <c r="B1837" s="123"/>
      <c r="C1837" s="124"/>
      <c r="D1837" s="132"/>
      <c r="E1837" s="124"/>
      <c r="F1837" s="124"/>
      <c r="G1837" s="124"/>
      <c r="H1837" s="125"/>
      <c r="I1837" s="126"/>
      <c r="J1837" s="127"/>
      <c r="K1837" s="127"/>
      <c r="L1837" s="128" t="str">
        <f>IF(E1837+G1837=0,"",((E1837*'Emission Factors'!C$23)+(G1837*'Emission Factors'!$C$25)))</f>
        <v/>
      </c>
      <c r="M1837" s="128" t="str">
        <f>IF(E1837+G1837=0,"",((E1837*'Emission Factors'!C$24)+(G1837*'Emission Factors'!$C$26)))</f>
        <v/>
      </c>
      <c r="N1837" s="128" t="str">
        <f t="shared" si="84"/>
        <v/>
      </c>
      <c r="O1837" s="128" t="str">
        <f t="shared" si="85"/>
        <v/>
      </c>
      <c r="P1837" s="128" t="str">
        <f>IFERROR(N1837*'Emission Factors'!C$10+O1837*'Emission Factors'!C$17,"")</f>
        <v/>
      </c>
      <c r="Q1837" s="129" t="str">
        <f t="shared" si="86"/>
        <v/>
      </c>
      <c r="R1837" s="130" t="str">
        <f>IFERROR(N1837*'Emission Factors'!C$11+O1837*'Emission Factors'!C$18,"")</f>
        <v/>
      </c>
      <c r="S1837" s="130" t="str">
        <f>IFERROR(N1837*'Emission Factors'!C$12+O1837*'Emission Factors'!C$19,"")</f>
        <v/>
      </c>
      <c r="T1837" s="130" t="str">
        <f>IFERROR(N1837*'Emission Factors'!C$13+O1837*'Emission Factors'!C$20,"")</f>
        <v/>
      </c>
      <c r="U1837" s="131" t="str">
        <f>IFERROR(IF(K1837="Residential",N1837*'Emission Factors'!$C$14+O1837*'Emission Factors'!$C$21,N1837*'Emission Factors'!$C$15+O1837*'Emission Factors'!$C$22),"")</f>
        <v/>
      </c>
    </row>
    <row r="1838" spans="2:21" ht="15" customHeight="1" x14ac:dyDescent="0.3">
      <c r="B1838" s="123"/>
      <c r="C1838" s="124"/>
      <c r="D1838" s="132"/>
      <c r="E1838" s="124"/>
      <c r="F1838" s="124"/>
      <c r="G1838" s="124"/>
      <c r="H1838" s="125"/>
      <c r="I1838" s="126"/>
      <c r="J1838" s="127"/>
      <c r="K1838" s="127"/>
      <c r="L1838" s="128" t="str">
        <f>IF(E1838+G1838=0,"",((E1838*'Emission Factors'!C$23)+(G1838*'Emission Factors'!$C$25)))</f>
        <v/>
      </c>
      <c r="M1838" s="128" t="str">
        <f>IF(E1838+G1838=0,"",((E1838*'Emission Factors'!C$24)+(G1838*'Emission Factors'!$C$26)))</f>
        <v/>
      </c>
      <c r="N1838" s="128" t="str">
        <f t="shared" si="84"/>
        <v/>
      </c>
      <c r="O1838" s="128" t="str">
        <f t="shared" si="85"/>
        <v/>
      </c>
      <c r="P1838" s="128" t="str">
        <f>IFERROR(N1838*'Emission Factors'!C$10+O1838*'Emission Factors'!C$17,"")</f>
        <v/>
      </c>
      <c r="Q1838" s="129" t="str">
        <f t="shared" si="86"/>
        <v/>
      </c>
      <c r="R1838" s="130" t="str">
        <f>IFERROR(N1838*'Emission Factors'!C$11+O1838*'Emission Factors'!C$18,"")</f>
        <v/>
      </c>
      <c r="S1838" s="130" t="str">
        <f>IFERROR(N1838*'Emission Factors'!C$12+O1838*'Emission Factors'!C$19,"")</f>
        <v/>
      </c>
      <c r="T1838" s="130" t="str">
        <f>IFERROR(N1838*'Emission Factors'!C$13+O1838*'Emission Factors'!C$20,"")</f>
        <v/>
      </c>
      <c r="U1838" s="131" t="str">
        <f>IFERROR(IF(K1838="Residential",N1838*'Emission Factors'!$C$14+O1838*'Emission Factors'!$C$21,N1838*'Emission Factors'!$C$15+O1838*'Emission Factors'!$C$22),"")</f>
        <v/>
      </c>
    </row>
    <row r="1839" spans="2:21" ht="15" customHeight="1" x14ac:dyDescent="0.3">
      <c r="B1839" s="123"/>
      <c r="C1839" s="124"/>
      <c r="D1839" s="132"/>
      <c r="E1839" s="124"/>
      <c r="F1839" s="124"/>
      <c r="G1839" s="124"/>
      <c r="H1839" s="125"/>
      <c r="I1839" s="126"/>
      <c r="J1839" s="127"/>
      <c r="K1839" s="127"/>
      <c r="L1839" s="128" t="str">
        <f>IF(E1839+G1839=0,"",((E1839*'Emission Factors'!C$23)+(G1839*'Emission Factors'!$C$25)))</f>
        <v/>
      </c>
      <c r="M1839" s="128" t="str">
        <f>IF(E1839+G1839=0,"",((E1839*'Emission Factors'!C$24)+(G1839*'Emission Factors'!$C$26)))</f>
        <v/>
      </c>
      <c r="N1839" s="128" t="str">
        <f t="shared" si="84"/>
        <v/>
      </c>
      <c r="O1839" s="128" t="str">
        <f t="shared" si="85"/>
        <v/>
      </c>
      <c r="P1839" s="128" t="str">
        <f>IFERROR(N1839*'Emission Factors'!C$10+O1839*'Emission Factors'!C$17,"")</f>
        <v/>
      </c>
      <c r="Q1839" s="129" t="str">
        <f t="shared" si="86"/>
        <v/>
      </c>
      <c r="R1839" s="130" t="str">
        <f>IFERROR(N1839*'Emission Factors'!C$11+O1839*'Emission Factors'!C$18,"")</f>
        <v/>
      </c>
      <c r="S1839" s="130" t="str">
        <f>IFERROR(N1839*'Emission Factors'!C$12+O1839*'Emission Factors'!C$19,"")</f>
        <v/>
      </c>
      <c r="T1839" s="130" t="str">
        <f>IFERROR(N1839*'Emission Factors'!C$13+O1839*'Emission Factors'!C$20,"")</f>
        <v/>
      </c>
      <c r="U1839" s="131" t="str">
        <f>IFERROR(IF(K1839="Residential",N1839*'Emission Factors'!$C$14+O1839*'Emission Factors'!$C$21,N1839*'Emission Factors'!$C$15+O1839*'Emission Factors'!$C$22),"")</f>
        <v/>
      </c>
    </row>
    <row r="1840" spans="2:21" ht="15" customHeight="1" x14ac:dyDescent="0.3">
      <c r="B1840" s="123"/>
      <c r="C1840" s="124"/>
      <c r="D1840" s="132"/>
      <c r="E1840" s="124"/>
      <c r="F1840" s="124"/>
      <c r="G1840" s="124"/>
      <c r="H1840" s="125"/>
      <c r="I1840" s="126"/>
      <c r="J1840" s="127"/>
      <c r="K1840" s="127"/>
      <c r="L1840" s="128" t="str">
        <f>IF(E1840+G1840=0,"",((E1840*'Emission Factors'!C$23)+(G1840*'Emission Factors'!$C$25)))</f>
        <v/>
      </c>
      <c r="M1840" s="128" t="str">
        <f>IF(E1840+G1840=0,"",((E1840*'Emission Factors'!C$24)+(G1840*'Emission Factors'!$C$26)))</f>
        <v/>
      </c>
      <c r="N1840" s="128" t="str">
        <f t="shared" si="84"/>
        <v/>
      </c>
      <c r="O1840" s="128" t="str">
        <f t="shared" si="85"/>
        <v/>
      </c>
      <c r="P1840" s="128" t="str">
        <f>IFERROR(N1840*'Emission Factors'!C$10+O1840*'Emission Factors'!C$17,"")</f>
        <v/>
      </c>
      <c r="Q1840" s="129" t="str">
        <f t="shared" si="86"/>
        <v/>
      </c>
      <c r="R1840" s="130" t="str">
        <f>IFERROR(N1840*'Emission Factors'!C$11+O1840*'Emission Factors'!C$18,"")</f>
        <v/>
      </c>
      <c r="S1840" s="130" t="str">
        <f>IFERROR(N1840*'Emission Factors'!C$12+O1840*'Emission Factors'!C$19,"")</f>
        <v/>
      </c>
      <c r="T1840" s="130" t="str">
        <f>IFERROR(N1840*'Emission Factors'!C$13+O1840*'Emission Factors'!C$20,"")</f>
        <v/>
      </c>
      <c r="U1840" s="131" t="str">
        <f>IFERROR(IF(K1840="Residential",N1840*'Emission Factors'!$C$14+O1840*'Emission Factors'!$C$21,N1840*'Emission Factors'!$C$15+O1840*'Emission Factors'!$C$22),"")</f>
        <v/>
      </c>
    </row>
    <row r="1841" spans="2:21" ht="15" customHeight="1" x14ac:dyDescent="0.3">
      <c r="B1841" s="123"/>
      <c r="C1841" s="124"/>
      <c r="D1841" s="132"/>
      <c r="E1841" s="124"/>
      <c r="F1841" s="124"/>
      <c r="G1841" s="124"/>
      <c r="H1841" s="125"/>
      <c r="I1841" s="126"/>
      <c r="J1841" s="127"/>
      <c r="K1841" s="127"/>
      <c r="L1841" s="128" t="str">
        <f>IF(E1841+G1841=0,"",((E1841*'Emission Factors'!C$23)+(G1841*'Emission Factors'!$C$25)))</f>
        <v/>
      </c>
      <c r="M1841" s="128" t="str">
        <f>IF(E1841+G1841=0,"",((E1841*'Emission Factors'!C$24)+(G1841*'Emission Factors'!$C$26)))</f>
        <v/>
      </c>
      <c r="N1841" s="128" t="str">
        <f t="shared" si="84"/>
        <v/>
      </c>
      <c r="O1841" s="128" t="str">
        <f t="shared" si="85"/>
        <v/>
      </c>
      <c r="P1841" s="128" t="str">
        <f>IFERROR(N1841*'Emission Factors'!C$10+O1841*'Emission Factors'!C$17,"")</f>
        <v/>
      </c>
      <c r="Q1841" s="129" t="str">
        <f t="shared" si="86"/>
        <v/>
      </c>
      <c r="R1841" s="130" t="str">
        <f>IFERROR(N1841*'Emission Factors'!C$11+O1841*'Emission Factors'!C$18,"")</f>
        <v/>
      </c>
      <c r="S1841" s="130" t="str">
        <f>IFERROR(N1841*'Emission Factors'!C$12+O1841*'Emission Factors'!C$19,"")</f>
        <v/>
      </c>
      <c r="T1841" s="130" t="str">
        <f>IFERROR(N1841*'Emission Factors'!C$13+O1841*'Emission Factors'!C$20,"")</f>
        <v/>
      </c>
      <c r="U1841" s="131" t="str">
        <f>IFERROR(IF(K1841="Residential",N1841*'Emission Factors'!$C$14+O1841*'Emission Factors'!$C$21,N1841*'Emission Factors'!$C$15+O1841*'Emission Factors'!$C$22),"")</f>
        <v/>
      </c>
    </row>
    <row r="1842" spans="2:21" ht="15" customHeight="1" x14ac:dyDescent="0.3">
      <c r="B1842" s="123"/>
      <c r="C1842" s="124"/>
      <c r="D1842" s="132"/>
      <c r="E1842" s="124"/>
      <c r="F1842" s="124"/>
      <c r="G1842" s="124"/>
      <c r="H1842" s="125"/>
      <c r="I1842" s="126"/>
      <c r="J1842" s="127"/>
      <c r="K1842" s="127"/>
      <c r="L1842" s="128" t="str">
        <f>IF(E1842+G1842=0,"",((E1842*'Emission Factors'!C$23)+(G1842*'Emission Factors'!$C$25)))</f>
        <v/>
      </c>
      <c r="M1842" s="128" t="str">
        <f>IF(E1842+G1842=0,"",((E1842*'Emission Factors'!C$24)+(G1842*'Emission Factors'!$C$26)))</f>
        <v/>
      </c>
      <c r="N1842" s="128" t="str">
        <f t="shared" si="84"/>
        <v/>
      </c>
      <c r="O1842" s="128" t="str">
        <f t="shared" si="85"/>
        <v/>
      </c>
      <c r="P1842" s="128" t="str">
        <f>IFERROR(N1842*'Emission Factors'!C$10+O1842*'Emission Factors'!C$17,"")</f>
        <v/>
      </c>
      <c r="Q1842" s="129" t="str">
        <f t="shared" si="86"/>
        <v/>
      </c>
      <c r="R1842" s="130" t="str">
        <f>IFERROR(N1842*'Emission Factors'!C$11+O1842*'Emission Factors'!C$18,"")</f>
        <v/>
      </c>
      <c r="S1842" s="130" t="str">
        <f>IFERROR(N1842*'Emission Factors'!C$12+O1842*'Emission Factors'!C$19,"")</f>
        <v/>
      </c>
      <c r="T1842" s="130" t="str">
        <f>IFERROR(N1842*'Emission Factors'!C$13+O1842*'Emission Factors'!C$20,"")</f>
        <v/>
      </c>
      <c r="U1842" s="131" t="str">
        <f>IFERROR(IF(K1842="Residential",N1842*'Emission Factors'!$C$14+O1842*'Emission Factors'!$C$21,N1842*'Emission Factors'!$C$15+O1842*'Emission Factors'!$C$22),"")</f>
        <v/>
      </c>
    </row>
    <row r="1843" spans="2:21" ht="15" customHeight="1" x14ac:dyDescent="0.3">
      <c r="B1843" s="123"/>
      <c r="C1843" s="124"/>
      <c r="D1843" s="132"/>
      <c r="E1843" s="124"/>
      <c r="F1843" s="124"/>
      <c r="G1843" s="124"/>
      <c r="H1843" s="125"/>
      <c r="I1843" s="126"/>
      <c r="J1843" s="127"/>
      <c r="K1843" s="127"/>
      <c r="L1843" s="128" t="str">
        <f>IF(E1843+G1843=0,"",((E1843*'Emission Factors'!C$23)+(G1843*'Emission Factors'!$C$25)))</f>
        <v/>
      </c>
      <c r="M1843" s="128" t="str">
        <f>IF(E1843+G1843=0,"",((E1843*'Emission Factors'!C$24)+(G1843*'Emission Factors'!$C$26)))</f>
        <v/>
      </c>
      <c r="N1843" s="128" t="str">
        <f t="shared" si="84"/>
        <v/>
      </c>
      <c r="O1843" s="128" t="str">
        <f t="shared" si="85"/>
        <v/>
      </c>
      <c r="P1843" s="128" t="str">
        <f>IFERROR(N1843*'Emission Factors'!C$10+O1843*'Emission Factors'!C$17,"")</f>
        <v/>
      </c>
      <c r="Q1843" s="129" t="str">
        <f t="shared" si="86"/>
        <v/>
      </c>
      <c r="R1843" s="130" t="str">
        <f>IFERROR(N1843*'Emission Factors'!C$11+O1843*'Emission Factors'!C$18,"")</f>
        <v/>
      </c>
      <c r="S1843" s="130" t="str">
        <f>IFERROR(N1843*'Emission Factors'!C$12+O1843*'Emission Factors'!C$19,"")</f>
        <v/>
      </c>
      <c r="T1843" s="130" t="str">
        <f>IFERROR(N1843*'Emission Factors'!C$13+O1843*'Emission Factors'!C$20,"")</f>
        <v/>
      </c>
      <c r="U1843" s="131" t="str">
        <f>IFERROR(IF(K1843="Residential",N1843*'Emission Factors'!$C$14+O1843*'Emission Factors'!$C$21,N1843*'Emission Factors'!$C$15+O1843*'Emission Factors'!$C$22),"")</f>
        <v/>
      </c>
    </row>
    <row r="1844" spans="2:21" ht="15" customHeight="1" x14ac:dyDescent="0.3">
      <c r="B1844" s="123"/>
      <c r="C1844" s="124"/>
      <c r="D1844" s="132"/>
      <c r="E1844" s="124"/>
      <c r="F1844" s="124"/>
      <c r="G1844" s="124"/>
      <c r="H1844" s="125"/>
      <c r="I1844" s="126"/>
      <c r="J1844" s="127"/>
      <c r="K1844" s="127"/>
      <c r="L1844" s="128" t="str">
        <f>IF(E1844+G1844=0,"",((E1844*'Emission Factors'!C$23)+(G1844*'Emission Factors'!$C$25)))</f>
        <v/>
      </c>
      <c r="M1844" s="128" t="str">
        <f>IF(E1844+G1844=0,"",((E1844*'Emission Factors'!C$24)+(G1844*'Emission Factors'!$C$26)))</f>
        <v/>
      </c>
      <c r="N1844" s="128" t="str">
        <f t="shared" si="84"/>
        <v/>
      </c>
      <c r="O1844" s="128" t="str">
        <f t="shared" si="85"/>
        <v/>
      </c>
      <c r="P1844" s="128" t="str">
        <f>IFERROR(N1844*'Emission Factors'!C$10+O1844*'Emission Factors'!C$17,"")</f>
        <v/>
      </c>
      <c r="Q1844" s="129" t="str">
        <f t="shared" si="86"/>
        <v/>
      </c>
      <c r="R1844" s="130" t="str">
        <f>IFERROR(N1844*'Emission Factors'!C$11+O1844*'Emission Factors'!C$18,"")</f>
        <v/>
      </c>
      <c r="S1844" s="130" t="str">
        <f>IFERROR(N1844*'Emission Factors'!C$12+O1844*'Emission Factors'!C$19,"")</f>
        <v/>
      </c>
      <c r="T1844" s="130" t="str">
        <f>IFERROR(N1844*'Emission Factors'!C$13+O1844*'Emission Factors'!C$20,"")</f>
        <v/>
      </c>
      <c r="U1844" s="131" t="str">
        <f>IFERROR(IF(K1844="Residential",N1844*'Emission Factors'!$C$14+O1844*'Emission Factors'!$C$21,N1844*'Emission Factors'!$C$15+O1844*'Emission Factors'!$C$22),"")</f>
        <v/>
      </c>
    </row>
    <row r="1845" spans="2:21" ht="15" customHeight="1" x14ac:dyDescent="0.3">
      <c r="B1845" s="123"/>
      <c r="C1845" s="124"/>
      <c r="D1845" s="132"/>
      <c r="E1845" s="124"/>
      <c r="F1845" s="124"/>
      <c r="G1845" s="124"/>
      <c r="H1845" s="125"/>
      <c r="I1845" s="126"/>
      <c r="J1845" s="127"/>
      <c r="K1845" s="127"/>
      <c r="L1845" s="128" t="str">
        <f>IF(E1845+G1845=0,"",((E1845*'Emission Factors'!C$23)+(G1845*'Emission Factors'!$C$25)))</f>
        <v/>
      </c>
      <c r="M1845" s="128" t="str">
        <f>IF(E1845+G1845=0,"",((E1845*'Emission Factors'!C$24)+(G1845*'Emission Factors'!$C$26)))</f>
        <v/>
      </c>
      <c r="N1845" s="128" t="str">
        <f t="shared" si="84"/>
        <v/>
      </c>
      <c r="O1845" s="128" t="str">
        <f t="shared" si="85"/>
        <v/>
      </c>
      <c r="P1845" s="128" t="str">
        <f>IFERROR(N1845*'Emission Factors'!C$10+O1845*'Emission Factors'!C$17,"")</f>
        <v/>
      </c>
      <c r="Q1845" s="129" t="str">
        <f t="shared" si="86"/>
        <v/>
      </c>
      <c r="R1845" s="130" t="str">
        <f>IFERROR(N1845*'Emission Factors'!C$11+O1845*'Emission Factors'!C$18,"")</f>
        <v/>
      </c>
      <c r="S1845" s="130" t="str">
        <f>IFERROR(N1845*'Emission Factors'!C$12+O1845*'Emission Factors'!C$19,"")</f>
        <v/>
      </c>
      <c r="T1845" s="130" t="str">
        <f>IFERROR(N1845*'Emission Factors'!C$13+O1845*'Emission Factors'!C$20,"")</f>
        <v/>
      </c>
      <c r="U1845" s="131" t="str">
        <f>IFERROR(IF(K1845="Residential",N1845*'Emission Factors'!$C$14+O1845*'Emission Factors'!$C$21,N1845*'Emission Factors'!$C$15+O1845*'Emission Factors'!$C$22),"")</f>
        <v/>
      </c>
    </row>
    <row r="1846" spans="2:21" ht="15" customHeight="1" x14ac:dyDescent="0.3">
      <c r="B1846" s="123"/>
      <c r="C1846" s="124"/>
      <c r="D1846" s="132"/>
      <c r="E1846" s="124"/>
      <c r="F1846" s="124"/>
      <c r="G1846" s="124"/>
      <c r="H1846" s="125"/>
      <c r="I1846" s="126"/>
      <c r="J1846" s="127"/>
      <c r="K1846" s="127"/>
      <c r="L1846" s="128" t="str">
        <f>IF(E1846+G1846=0,"",((E1846*'Emission Factors'!C$23)+(G1846*'Emission Factors'!$C$25)))</f>
        <v/>
      </c>
      <c r="M1846" s="128" t="str">
        <f>IF(E1846+G1846=0,"",((E1846*'Emission Factors'!C$24)+(G1846*'Emission Factors'!$C$26)))</f>
        <v/>
      </c>
      <c r="N1846" s="128" t="str">
        <f t="shared" si="84"/>
        <v/>
      </c>
      <c r="O1846" s="128" t="str">
        <f t="shared" si="85"/>
        <v/>
      </c>
      <c r="P1846" s="128" t="str">
        <f>IFERROR(N1846*'Emission Factors'!C$10+O1846*'Emission Factors'!C$17,"")</f>
        <v/>
      </c>
      <c r="Q1846" s="129" t="str">
        <f t="shared" si="86"/>
        <v/>
      </c>
      <c r="R1846" s="130" t="str">
        <f>IFERROR(N1846*'Emission Factors'!C$11+O1846*'Emission Factors'!C$18,"")</f>
        <v/>
      </c>
      <c r="S1846" s="130" t="str">
        <f>IFERROR(N1846*'Emission Factors'!C$12+O1846*'Emission Factors'!C$19,"")</f>
        <v/>
      </c>
      <c r="T1846" s="130" t="str">
        <f>IFERROR(N1846*'Emission Factors'!C$13+O1846*'Emission Factors'!C$20,"")</f>
        <v/>
      </c>
      <c r="U1846" s="131" t="str">
        <f>IFERROR(IF(K1846="Residential",N1846*'Emission Factors'!$C$14+O1846*'Emission Factors'!$C$21,N1846*'Emission Factors'!$C$15+O1846*'Emission Factors'!$C$22),"")</f>
        <v/>
      </c>
    </row>
    <row r="1847" spans="2:21" ht="15" customHeight="1" x14ac:dyDescent="0.3">
      <c r="B1847" s="123"/>
      <c r="C1847" s="124"/>
      <c r="D1847" s="132"/>
      <c r="E1847" s="124"/>
      <c r="F1847" s="124"/>
      <c r="G1847" s="124"/>
      <c r="H1847" s="125"/>
      <c r="I1847" s="126"/>
      <c r="J1847" s="127"/>
      <c r="K1847" s="127"/>
      <c r="L1847" s="128" t="str">
        <f>IF(E1847+G1847=0,"",((E1847*'Emission Factors'!C$23)+(G1847*'Emission Factors'!$C$25)))</f>
        <v/>
      </c>
      <c r="M1847" s="128" t="str">
        <f>IF(E1847+G1847=0,"",((E1847*'Emission Factors'!C$24)+(G1847*'Emission Factors'!$C$26)))</f>
        <v/>
      </c>
      <c r="N1847" s="128" t="str">
        <f t="shared" si="84"/>
        <v/>
      </c>
      <c r="O1847" s="128" t="str">
        <f t="shared" si="85"/>
        <v/>
      </c>
      <c r="P1847" s="128" t="str">
        <f>IFERROR(N1847*'Emission Factors'!C$10+O1847*'Emission Factors'!C$17,"")</f>
        <v/>
      </c>
      <c r="Q1847" s="129" t="str">
        <f t="shared" si="86"/>
        <v/>
      </c>
      <c r="R1847" s="130" t="str">
        <f>IFERROR(N1847*'Emission Factors'!C$11+O1847*'Emission Factors'!C$18,"")</f>
        <v/>
      </c>
      <c r="S1847" s="130" t="str">
        <f>IFERROR(N1847*'Emission Factors'!C$12+O1847*'Emission Factors'!C$19,"")</f>
        <v/>
      </c>
      <c r="T1847" s="130" t="str">
        <f>IFERROR(N1847*'Emission Factors'!C$13+O1847*'Emission Factors'!C$20,"")</f>
        <v/>
      </c>
      <c r="U1847" s="131" t="str">
        <f>IFERROR(IF(K1847="Residential",N1847*'Emission Factors'!$C$14+O1847*'Emission Factors'!$C$21,N1847*'Emission Factors'!$C$15+O1847*'Emission Factors'!$C$22),"")</f>
        <v/>
      </c>
    </row>
    <row r="1848" spans="2:21" ht="15" customHeight="1" x14ac:dyDescent="0.3">
      <c r="B1848" s="123"/>
      <c r="C1848" s="124"/>
      <c r="D1848" s="132"/>
      <c r="E1848" s="124"/>
      <c r="F1848" s="124"/>
      <c r="G1848" s="124"/>
      <c r="H1848" s="125"/>
      <c r="I1848" s="126"/>
      <c r="J1848" s="127"/>
      <c r="K1848" s="127"/>
      <c r="L1848" s="128" t="str">
        <f>IF(E1848+G1848=0,"",((E1848*'Emission Factors'!C$23)+(G1848*'Emission Factors'!$C$25)))</f>
        <v/>
      </c>
      <c r="M1848" s="128" t="str">
        <f>IF(E1848+G1848=0,"",((E1848*'Emission Factors'!C$24)+(G1848*'Emission Factors'!$C$26)))</f>
        <v/>
      </c>
      <c r="N1848" s="128" t="str">
        <f t="shared" si="84"/>
        <v/>
      </c>
      <c r="O1848" s="128" t="str">
        <f t="shared" si="85"/>
        <v/>
      </c>
      <c r="P1848" s="128" t="str">
        <f>IFERROR(N1848*'Emission Factors'!C$10+O1848*'Emission Factors'!C$17,"")</f>
        <v/>
      </c>
      <c r="Q1848" s="129" t="str">
        <f t="shared" si="86"/>
        <v/>
      </c>
      <c r="R1848" s="130" t="str">
        <f>IFERROR(N1848*'Emission Factors'!C$11+O1848*'Emission Factors'!C$18,"")</f>
        <v/>
      </c>
      <c r="S1848" s="130" t="str">
        <f>IFERROR(N1848*'Emission Factors'!C$12+O1848*'Emission Factors'!C$19,"")</f>
        <v/>
      </c>
      <c r="T1848" s="130" t="str">
        <f>IFERROR(N1848*'Emission Factors'!C$13+O1848*'Emission Factors'!C$20,"")</f>
        <v/>
      </c>
      <c r="U1848" s="131" t="str">
        <f>IFERROR(IF(K1848="Residential",N1848*'Emission Factors'!$C$14+O1848*'Emission Factors'!$C$21,N1848*'Emission Factors'!$C$15+O1848*'Emission Factors'!$C$22),"")</f>
        <v/>
      </c>
    </row>
    <row r="1849" spans="2:21" ht="15" customHeight="1" x14ac:dyDescent="0.3">
      <c r="B1849" s="123"/>
      <c r="C1849" s="124"/>
      <c r="D1849" s="132"/>
      <c r="E1849" s="124"/>
      <c r="F1849" s="124"/>
      <c r="G1849" s="124"/>
      <c r="H1849" s="125"/>
      <c r="I1849" s="126"/>
      <c r="J1849" s="127"/>
      <c r="K1849" s="127"/>
      <c r="L1849" s="128" t="str">
        <f>IF(E1849+G1849=0,"",((E1849*'Emission Factors'!C$23)+(G1849*'Emission Factors'!$C$25)))</f>
        <v/>
      </c>
      <c r="M1849" s="128" t="str">
        <f>IF(E1849+G1849=0,"",((E1849*'Emission Factors'!C$24)+(G1849*'Emission Factors'!$C$26)))</f>
        <v/>
      </c>
      <c r="N1849" s="128" t="str">
        <f t="shared" si="84"/>
        <v/>
      </c>
      <c r="O1849" s="128" t="str">
        <f t="shared" si="85"/>
        <v/>
      </c>
      <c r="P1849" s="128" t="str">
        <f>IFERROR(N1849*'Emission Factors'!C$10+O1849*'Emission Factors'!C$17,"")</f>
        <v/>
      </c>
      <c r="Q1849" s="129" t="str">
        <f t="shared" si="86"/>
        <v/>
      </c>
      <c r="R1849" s="130" t="str">
        <f>IFERROR(N1849*'Emission Factors'!C$11+O1849*'Emission Factors'!C$18,"")</f>
        <v/>
      </c>
      <c r="S1849" s="130" t="str">
        <f>IFERROR(N1849*'Emission Factors'!C$12+O1849*'Emission Factors'!C$19,"")</f>
        <v/>
      </c>
      <c r="T1849" s="130" t="str">
        <f>IFERROR(N1849*'Emission Factors'!C$13+O1849*'Emission Factors'!C$20,"")</f>
        <v/>
      </c>
      <c r="U1849" s="131" t="str">
        <f>IFERROR(IF(K1849="Residential",N1849*'Emission Factors'!$C$14+O1849*'Emission Factors'!$C$21,N1849*'Emission Factors'!$C$15+O1849*'Emission Factors'!$C$22),"")</f>
        <v/>
      </c>
    </row>
    <row r="1850" spans="2:21" ht="15" customHeight="1" x14ac:dyDescent="0.3">
      <c r="B1850" s="123"/>
      <c r="C1850" s="124"/>
      <c r="D1850" s="132"/>
      <c r="E1850" s="124"/>
      <c r="F1850" s="124"/>
      <c r="G1850" s="124"/>
      <c r="H1850" s="125"/>
      <c r="I1850" s="126"/>
      <c r="J1850" s="127"/>
      <c r="K1850" s="127"/>
      <c r="L1850" s="128" t="str">
        <f>IF(E1850+G1850=0,"",((E1850*'Emission Factors'!C$23)+(G1850*'Emission Factors'!$C$25)))</f>
        <v/>
      </c>
      <c r="M1850" s="128" t="str">
        <f>IF(E1850+G1850=0,"",((E1850*'Emission Factors'!C$24)+(G1850*'Emission Factors'!$C$26)))</f>
        <v/>
      </c>
      <c r="N1850" s="128" t="str">
        <f t="shared" si="84"/>
        <v/>
      </c>
      <c r="O1850" s="128" t="str">
        <f t="shared" si="85"/>
        <v/>
      </c>
      <c r="P1850" s="128" t="str">
        <f>IFERROR(N1850*'Emission Factors'!C$10+O1850*'Emission Factors'!C$17,"")</f>
        <v/>
      </c>
      <c r="Q1850" s="129" t="str">
        <f t="shared" si="86"/>
        <v/>
      </c>
      <c r="R1850" s="130" t="str">
        <f>IFERROR(N1850*'Emission Factors'!C$11+O1850*'Emission Factors'!C$18,"")</f>
        <v/>
      </c>
      <c r="S1850" s="130" t="str">
        <f>IFERROR(N1850*'Emission Factors'!C$12+O1850*'Emission Factors'!C$19,"")</f>
        <v/>
      </c>
      <c r="T1850" s="130" t="str">
        <f>IFERROR(N1850*'Emission Factors'!C$13+O1850*'Emission Factors'!C$20,"")</f>
        <v/>
      </c>
      <c r="U1850" s="131" t="str">
        <f>IFERROR(IF(K1850="Residential",N1850*'Emission Factors'!$C$14+O1850*'Emission Factors'!$C$21,N1850*'Emission Factors'!$C$15+O1850*'Emission Factors'!$C$22),"")</f>
        <v/>
      </c>
    </row>
    <row r="1851" spans="2:21" ht="15" customHeight="1" x14ac:dyDescent="0.3">
      <c r="B1851" s="123"/>
      <c r="C1851" s="124"/>
      <c r="D1851" s="132"/>
      <c r="E1851" s="124"/>
      <c r="F1851" s="124"/>
      <c r="G1851" s="124"/>
      <c r="H1851" s="125"/>
      <c r="I1851" s="126"/>
      <c r="J1851" s="127"/>
      <c r="K1851" s="127"/>
      <c r="L1851" s="128" t="str">
        <f>IF(E1851+G1851=0,"",((E1851*'Emission Factors'!C$23)+(G1851*'Emission Factors'!$C$25)))</f>
        <v/>
      </c>
      <c r="M1851" s="128" t="str">
        <f>IF(E1851+G1851=0,"",((E1851*'Emission Factors'!C$24)+(G1851*'Emission Factors'!$C$26)))</f>
        <v/>
      </c>
      <c r="N1851" s="128" t="str">
        <f t="shared" si="84"/>
        <v/>
      </c>
      <c r="O1851" s="128" t="str">
        <f t="shared" si="85"/>
        <v/>
      </c>
      <c r="P1851" s="128" t="str">
        <f>IFERROR(N1851*'Emission Factors'!C$10+O1851*'Emission Factors'!C$17,"")</f>
        <v/>
      </c>
      <c r="Q1851" s="129" t="str">
        <f t="shared" si="86"/>
        <v/>
      </c>
      <c r="R1851" s="130" t="str">
        <f>IFERROR(N1851*'Emission Factors'!C$11+O1851*'Emission Factors'!C$18,"")</f>
        <v/>
      </c>
      <c r="S1851" s="130" t="str">
        <f>IFERROR(N1851*'Emission Factors'!C$12+O1851*'Emission Factors'!C$19,"")</f>
        <v/>
      </c>
      <c r="T1851" s="130" t="str">
        <f>IFERROR(N1851*'Emission Factors'!C$13+O1851*'Emission Factors'!C$20,"")</f>
        <v/>
      </c>
      <c r="U1851" s="131" t="str">
        <f>IFERROR(IF(K1851="Residential",N1851*'Emission Factors'!$C$14+O1851*'Emission Factors'!$C$21,N1851*'Emission Factors'!$C$15+O1851*'Emission Factors'!$C$22),"")</f>
        <v/>
      </c>
    </row>
    <row r="1852" spans="2:21" ht="15" customHeight="1" x14ac:dyDescent="0.3">
      <c r="B1852" s="123"/>
      <c r="C1852" s="124"/>
      <c r="D1852" s="132"/>
      <c r="E1852" s="124"/>
      <c r="F1852" s="124"/>
      <c r="G1852" s="124"/>
      <c r="H1852" s="125"/>
      <c r="I1852" s="126"/>
      <c r="J1852" s="127"/>
      <c r="K1852" s="127"/>
      <c r="L1852" s="128" t="str">
        <f>IF(E1852+G1852=0,"",((E1852*'Emission Factors'!C$23)+(G1852*'Emission Factors'!$C$25)))</f>
        <v/>
      </c>
      <c r="M1852" s="128" t="str">
        <f>IF(E1852+G1852=0,"",((E1852*'Emission Factors'!C$24)+(G1852*'Emission Factors'!$C$26)))</f>
        <v/>
      </c>
      <c r="N1852" s="128" t="str">
        <f t="shared" si="84"/>
        <v/>
      </c>
      <c r="O1852" s="128" t="str">
        <f t="shared" si="85"/>
        <v/>
      </c>
      <c r="P1852" s="128" t="str">
        <f>IFERROR(N1852*'Emission Factors'!C$10+O1852*'Emission Factors'!C$17,"")</f>
        <v/>
      </c>
      <c r="Q1852" s="129" t="str">
        <f t="shared" si="86"/>
        <v/>
      </c>
      <c r="R1852" s="130" t="str">
        <f>IFERROR(N1852*'Emission Factors'!C$11+O1852*'Emission Factors'!C$18,"")</f>
        <v/>
      </c>
      <c r="S1852" s="130" t="str">
        <f>IFERROR(N1852*'Emission Factors'!C$12+O1852*'Emission Factors'!C$19,"")</f>
        <v/>
      </c>
      <c r="T1852" s="130" t="str">
        <f>IFERROR(N1852*'Emission Factors'!C$13+O1852*'Emission Factors'!C$20,"")</f>
        <v/>
      </c>
      <c r="U1852" s="131" t="str">
        <f>IFERROR(IF(K1852="Residential",N1852*'Emission Factors'!$C$14+O1852*'Emission Factors'!$C$21,N1852*'Emission Factors'!$C$15+O1852*'Emission Factors'!$C$22),"")</f>
        <v/>
      </c>
    </row>
    <row r="1853" spans="2:21" ht="15" customHeight="1" x14ac:dyDescent="0.3">
      <c r="B1853" s="123"/>
      <c r="C1853" s="124"/>
      <c r="D1853" s="132"/>
      <c r="E1853" s="124"/>
      <c r="F1853" s="124"/>
      <c r="G1853" s="124"/>
      <c r="H1853" s="125"/>
      <c r="I1853" s="126"/>
      <c r="J1853" s="127"/>
      <c r="K1853" s="127"/>
      <c r="L1853" s="128" t="str">
        <f>IF(E1853+G1853=0,"",((E1853*'Emission Factors'!C$23)+(G1853*'Emission Factors'!$C$25)))</f>
        <v/>
      </c>
      <c r="M1853" s="128" t="str">
        <f>IF(E1853+G1853=0,"",((E1853*'Emission Factors'!C$24)+(G1853*'Emission Factors'!$C$26)))</f>
        <v/>
      </c>
      <c r="N1853" s="128" t="str">
        <f t="shared" si="84"/>
        <v/>
      </c>
      <c r="O1853" s="128" t="str">
        <f t="shared" si="85"/>
        <v/>
      </c>
      <c r="P1853" s="128" t="str">
        <f>IFERROR(N1853*'Emission Factors'!C$10+O1853*'Emission Factors'!C$17,"")</f>
        <v/>
      </c>
      <c r="Q1853" s="129" t="str">
        <f t="shared" si="86"/>
        <v/>
      </c>
      <c r="R1853" s="130" t="str">
        <f>IFERROR(N1853*'Emission Factors'!C$11+O1853*'Emission Factors'!C$18,"")</f>
        <v/>
      </c>
      <c r="S1853" s="130" t="str">
        <f>IFERROR(N1853*'Emission Factors'!C$12+O1853*'Emission Factors'!C$19,"")</f>
        <v/>
      </c>
      <c r="T1853" s="130" t="str">
        <f>IFERROR(N1853*'Emission Factors'!C$13+O1853*'Emission Factors'!C$20,"")</f>
        <v/>
      </c>
      <c r="U1853" s="131" t="str">
        <f>IFERROR(IF(K1853="Residential",N1853*'Emission Factors'!$C$14+O1853*'Emission Factors'!$C$21,N1853*'Emission Factors'!$C$15+O1853*'Emission Factors'!$C$22),"")</f>
        <v/>
      </c>
    </row>
    <row r="1854" spans="2:21" ht="15" customHeight="1" x14ac:dyDescent="0.3">
      <c r="B1854" s="123"/>
      <c r="C1854" s="124"/>
      <c r="D1854" s="132"/>
      <c r="E1854" s="124"/>
      <c r="F1854" s="124"/>
      <c r="G1854" s="124"/>
      <c r="H1854" s="125"/>
      <c r="I1854" s="126"/>
      <c r="J1854" s="127"/>
      <c r="K1854" s="127"/>
      <c r="L1854" s="128" t="str">
        <f>IF(E1854+G1854=0,"",((E1854*'Emission Factors'!C$23)+(G1854*'Emission Factors'!$C$25)))</f>
        <v/>
      </c>
      <c r="M1854" s="128" t="str">
        <f>IF(E1854+G1854=0,"",((E1854*'Emission Factors'!C$24)+(G1854*'Emission Factors'!$C$26)))</f>
        <v/>
      </c>
      <c r="N1854" s="128" t="str">
        <f t="shared" si="84"/>
        <v/>
      </c>
      <c r="O1854" s="128" t="str">
        <f t="shared" si="85"/>
        <v/>
      </c>
      <c r="P1854" s="128" t="str">
        <f>IFERROR(N1854*'Emission Factors'!C$10+O1854*'Emission Factors'!C$17,"")</f>
        <v/>
      </c>
      <c r="Q1854" s="129" t="str">
        <f t="shared" si="86"/>
        <v/>
      </c>
      <c r="R1854" s="130" t="str">
        <f>IFERROR(N1854*'Emission Factors'!C$11+O1854*'Emission Factors'!C$18,"")</f>
        <v/>
      </c>
      <c r="S1854" s="130" t="str">
        <f>IFERROR(N1854*'Emission Factors'!C$12+O1854*'Emission Factors'!C$19,"")</f>
        <v/>
      </c>
      <c r="T1854" s="130" t="str">
        <f>IFERROR(N1854*'Emission Factors'!C$13+O1854*'Emission Factors'!C$20,"")</f>
        <v/>
      </c>
      <c r="U1854" s="131" t="str">
        <f>IFERROR(IF(K1854="Residential",N1854*'Emission Factors'!$C$14+O1854*'Emission Factors'!$C$21,N1854*'Emission Factors'!$C$15+O1854*'Emission Factors'!$C$22),"")</f>
        <v/>
      </c>
    </row>
    <row r="1855" spans="2:21" ht="15" customHeight="1" x14ac:dyDescent="0.3">
      <c r="B1855" s="123"/>
      <c r="C1855" s="124"/>
      <c r="D1855" s="132"/>
      <c r="E1855" s="124"/>
      <c r="F1855" s="124"/>
      <c r="G1855" s="124"/>
      <c r="H1855" s="125"/>
      <c r="I1855" s="126"/>
      <c r="J1855" s="127"/>
      <c r="K1855" s="127"/>
      <c r="L1855" s="128" t="str">
        <f>IF(E1855+G1855=0,"",((E1855*'Emission Factors'!C$23)+(G1855*'Emission Factors'!$C$25)))</f>
        <v/>
      </c>
      <c r="M1855" s="128" t="str">
        <f>IF(E1855+G1855=0,"",((E1855*'Emission Factors'!C$24)+(G1855*'Emission Factors'!$C$26)))</f>
        <v/>
      </c>
      <c r="N1855" s="128" t="str">
        <f t="shared" si="84"/>
        <v/>
      </c>
      <c r="O1855" s="128" t="str">
        <f t="shared" si="85"/>
        <v/>
      </c>
      <c r="P1855" s="128" t="str">
        <f>IFERROR(N1855*'Emission Factors'!C$10+O1855*'Emission Factors'!C$17,"")</f>
        <v/>
      </c>
      <c r="Q1855" s="129" t="str">
        <f t="shared" si="86"/>
        <v/>
      </c>
      <c r="R1855" s="130" t="str">
        <f>IFERROR(N1855*'Emission Factors'!C$11+O1855*'Emission Factors'!C$18,"")</f>
        <v/>
      </c>
      <c r="S1855" s="130" t="str">
        <f>IFERROR(N1855*'Emission Factors'!C$12+O1855*'Emission Factors'!C$19,"")</f>
        <v/>
      </c>
      <c r="T1855" s="130" t="str">
        <f>IFERROR(N1855*'Emission Factors'!C$13+O1855*'Emission Factors'!C$20,"")</f>
        <v/>
      </c>
      <c r="U1855" s="131" t="str">
        <f>IFERROR(IF(K1855="Residential",N1855*'Emission Factors'!$C$14+O1855*'Emission Factors'!$C$21,N1855*'Emission Factors'!$C$15+O1855*'Emission Factors'!$C$22),"")</f>
        <v/>
      </c>
    </row>
    <row r="1856" spans="2:21" ht="15" customHeight="1" x14ac:dyDescent="0.3">
      <c r="B1856" s="123"/>
      <c r="C1856" s="124"/>
      <c r="D1856" s="132"/>
      <c r="E1856" s="124"/>
      <c r="F1856" s="124"/>
      <c r="G1856" s="124"/>
      <c r="H1856" s="125"/>
      <c r="I1856" s="126"/>
      <c r="J1856" s="127"/>
      <c r="K1856" s="127"/>
      <c r="L1856" s="128" t="str">
        <f>IF(E1856+G1856=0,"",((E1856*'Emission Factors'!C$23)+(G1856*'Emission Factors'!$C$25)))</f>
        <v/>
      </c>
      <c r="M1856" s="128" t="str">
        <f>IF(E1856+G1856=0,"",((E1856*'Emission Factors'!C$24)+(G1856*'Emission Factors'!$C$26)))</f>
        <v/>
      </c>
      <c r="N1856" s="128" t="str">
        <f t="shared" si="84"/>
        <v/>
      </c>
      <c r="O1856" s="128" t="str">
        <f t="shared" si="85"/>
        <v/>
      </c>
      <c r="P1856" s="128" t="str">
        <f>IFERROR(N1856*'Emission Factors'!C$10+O1856*'Emission Factors'!C$17,"")</f>
        <v/>
      </c>
      <c r="Q1856" s="129" t="str">
        <f t="shared" si="86"/>
        <v/>
      </c>
      <c r="R1856" s="130" t="str">
        <f>IFERROR(N1856*'Emission Factors'!C$11+O1856*'Emission Factors'!C$18,"")</f>
        <v/>
      </c>
      <c r="S1856" s="130" t="str">
        <f>IFERROR(N1856*'Emission Factors'!C$12+O1856*'Emission Factors'!C$19,"")</f>
        <v/>
      </c>
      <c r="T1856" s="130" t="str">
        <f>IFERROR(N1856*'Emission Factors'!C$13+O1856*'Emission Factors'!C$20,"")</f>
        <v/>
      </c>
      <c r="U1856" s="131" t="str">
        <f>IFERROR(IF(K1856="Residential",N1856*'Emission Factors'!$C$14+O1856*'Emission Factors'!$C$21,N1856*'Emission Factors'!$C$15+O1856*'Emission Factors'!$C$22),"")</f>
        <v/>
      </c>
    </row>
    <row r="1857" spans="2:21" ht="15" customHeight="1" x14ac:dyDescent="0.3">
      <c r="B1857" s="123"/>
      <c r="C1857" s="124"/>
      <c r="D1857" s="132"/>
      <c r="E1857" s="124"/>
      <c r="F1857" s="124"/>
      <c r="G1857" s="124"/>
      <c r="H1857" s="125"/>
      <c r="I1857" s="126"/>
      <c r="J1857" s="127"/>
      <c r="K1857" s="127"/>
      <c r="L1857" s="128" t="str">
        <f>IF(E1857+G1857=0,"",((E1857*'Emission Factors'!C$23)+(G1857*'Emission Factors'!$C$25)))</f>
        <v/>
      </c>
      <c r="M1857" s="128" t="str">
        <f>IF(E1857+G1857=0,"",((E1857*'Emission Factors'!C$24)+(G1857*'Emission Factors'!$C$26)))</f>
        <v/>
      </c>
      <c r="N1857" s="128" t="str">
        <f t="shared" si="84"/>
        <v/>
      </c>
      <c r="O1857" s="128" t="str">
        <f t="shared" si="85"/>
        <v/>
      </c>
      <c r="P1857" s="128" t="str">
        <f>IFERROR(N1857*'Emission Factors'!C$10+O1857*'Emission Factors'!C$17,"")</f>
        <v/>
      </c>
      <c r="Q1857" s="129" t="str">
        <f t="shared" si="86"/>
        <v/>
      </c>
      <c r="R1857" s="130" t="str">
        <f>IFERROR(N1857*'Emission Factors'!C$11+O1857*'Emission Factors'!C$18,"")</f>
        <v/>
      </c>
      <c r="S1857" s="130" t="str">
        <f>IFERROR(N1857*'Emission Factors'!C$12+O1857*'Emission Factors'!C$19,"")</f>
        <v/>
      </c>
      <c r="T1857" s="130" t="str">
        <f>IFERROR(N1857*'Emission Factors'!C$13+O1857*'Emission Factors'!C$20,"")</f>
        <v/>
      </c>
      <c r="U1857" s="131" t="str">
        <f>IFERROR(IF(K1857="Residential",N1857*'Emission Factors'!$C$14+O1857*'Emission Factors'!$C$21,N1857*'Emission Factors'!$C$15+O1857*'Emission Factors'!$C$22),"")</f>
        <v/>
      </c>
    </row>
    <row r="1858" spans="2:21" ht="15" customHeight="1" x14ac:dyDescent="0.3">
      <c r="B1858" s="123"/>
      <c r="C1858" s="124"/>
      <c r="D1858" s="132"/>
      <c r="E1858" s="124"/>
      <c r="F1858" s="124"/>
      <c r="G1858" s="124"/>
      <c r="H1858" s="125"/>
      <c r="I1858" s="126"/>
      <c r="J1858" s="127"/>
      <c r="K1858" s="127"/>
      <c r="L1858" s="128" t="str">
        <f>IF(E1858+G1858=0,"",((E1858*'Emission Factors'!C$23)+(G1858*'Emission Factors'!$C$25)))</f>
        <v/>
      </c>
      <c r="M1858" s="128" t="str">
        <f>IF(E1858+G1858=0,"",((E1858*'Emission Factors'!C$24)+(G1858*'Emission Factors'!$C$26)))</f>
        <v/>
      </c>
      <c r="N1858" s="128" t="str">
        <f t="shared" si="84"/>
        <v/>
      </c>
      <c r="O1858" s="128" t="str">
        <f t="shared" si="85"/>
        <v/>
      </c>
      <c r="P1858" s="128" t="str">
        <f>IFERROR(N1858*'Emission Factors'!C$10+O1858*'Emission Factors'!C$17,"")</f>
        <v/>
      </c>
      <c r="Q1858" s="129" t="str">
        <f t="shared" si="86"/>
        <v/>
      </c>
      <c r="R1858" s="130" t="str">
        <f>IFERROR(N1858*'Emission Factors'!C$11+O1858*'Emission Factors'!C$18,"")</f>
        <v/>
      </c>
      <c r="S1858" s="130" t="str">
        <f>IFERROR(N1858*'Emission Factors'!C$12+O1858*'Emission Factors'!C$19,"")</f>
        <v/>
      </c>
      <c r="T1858" s="130" t="str">
        <f>IFERROR(N1858*'Emission Factors'!C$13+O1858*'Emission Factors'!C$20,"")</f>
        <v/>
      </c>
      <c r="U1858" s="131" t="str">
        <f>IFERROR(IF(K1858="Residential",N1858*'Emission Factors'!$C$14+O1858*'Emission Factors'!$C$21,N1858*'Emission Factors'!$C$15+O1858*'Emission Factors'!$C$22),"")</f>
        <v/>
      </c>
    </row>
    <row r="1859" spans="2:21" ht="15" customHeight="1" x14ac:dyDescent="0.3">
      <c r="B1859" s="123"/>
      <c r="C1859" s="124"/>
      <c r="D1859" s="132"/>
      <c r="E1859" s="124"/>
      <c r="F1859" s="124"/>
      <c r="G1859" s="124"/>
      <c r="H1859" s="125"/>
      <c r="I1859" s="126"/>
      <c r="J1859" s="127"/>
      <c r="K1859" s="127"/>
      <c r="L1859" s="128" t="str">
        <f>IF(E1859+G1859=0,"",((E1859*'Emission Factors'!C$23)+(G1859*'Emission Factors'!$C$25)))</f>
        <v/>
      </c>
      <c r="M1859" s="128" t="str">
        <f>IF(E1859+G1859=0,"",((E1859*'Emission Factors'!C$24)+(G1859*'Emission Factors'!$C$26)))</f>
        <v/>
      </c>
      <c r="N1859" s="128" t="str">
        <f t="shared" si="84"/>
        <v/>
      </c>
      <c r="O1859" s="128" t="str">
        <f t="shared" si="85"/>
        <v/>
      </c>
      <c r="P1859" s="128" t="str">
        <f>IFERROR(N1859*'Emission Factors'!C$10+O1859*'Emission Factors'!C$17,"")</f>
        <v/>
      </c>
      <c r="Q1859" s="129" t="str">
        <f t="shared" si="86"/>
        <v/>
      </c>
      <c r="R1859" s="130" t="str">
        <f>IFERROR(N1859*'Emission Factors'!C$11+O1859*'Emission Factors'!C$18,"")</f>
        <v/>
      </c>
      <c r="S1859" s="130" t="str">
        <f>IFERROR(N1859*'Emission Factors'!C$12+O1859*'Emission Factors'!C$19,"")</f>
        <v/>
      </c>
      <c r="T1859" s="130" t="str">
        <f>IFERROR(N1859*'Emission Factors'!C$13+O1859*'Emission Factors'!C$20,"")</f>
        <v/>
      </c>
      <c r="U1859" s="131" t="str">
        <f>IFERROR(IF(K1859="Residential",N1859*'Emission Factors'!$C$14+O1859*'Emission Factors'!$C$21,N1859*'Emission Factors'!$C$15+O1859*'Emission Factors'!$C$22),"")</f>
        <v/>
      </c>
    </row>
    <row r="1860" spans="2:21" ht="15" customHeight="1" x14ac:dyDescent="0.3">
      <c r="B1860" s="123"/>
      <c r="C1860" s="124"/>
      <c r="D1860" s="132"/>
      <c r="E1860" s="124"/>
      <c r="F1860" s="124"/>
      <c r="G1860" s="124"/>
      <c r="H1860" s="125"/>
      <c r="I1860" s="126"/>
      <c r="J1860" s="127"/>
      <c r="K1860" s="127"/>
      <c r="L1860" s="128" t="str">
        <f>IF(E1860+G1860=0,"",((E1860*'Emission Factors'!C$23)+(G1860*'Emission Factors'!$C$25)))</f>
        <v/>
      </c>
      <c r="M1860" s="128" t="str">
        <f>IF(E1860+G1860=0,"",((E1860*'Emission Factors'!C$24)+(G1860*'Emission Factors'!$C$26)))</f>
        <v/>
      </c>
      <c r="N1860" s="128" t="str">
        <f t="shared" si="84"/>
        <v/>
      </c>
      <c r="O1860" s="128" t="str">
        <f t="shared" si="85"/>
        <v/>
      </c>
      <c r="P1860" s="128" t="str">
        <f>IFERROR(N1860*'Emission Factors'!C$10+O1860*'Emission Factors'!C$17,"")</f>
        <v/>
      </c>
      <c r="Q1860" s="129" t="str">
        <f t="shared" si="86"/>
        <v/>
      </c>
      <c r="R1860" s="130" t="str">
        <f>IFERROR(N1860*'Emission Factors'!C$11+O1860*'Emission Factors'!C$18,"")</f>
        <v/>
      </c>
      <c r="S1860" s="130" t="str">
        <f>IFERROR(N1860*'Emission Factors'!C$12+O1860*'Emission Factors'!C$19,"")</f>
        <v/>
      </c>
      <c r="T1860" s="130" t="str">
        <f>IFERROR(N1860*'Emission Factors'!C$13+O1860*'Emission Factors'!C$20,"")</f>
        <v/>
      </c>
      <c r="U1860" s="131" t="str">
        <f>IFERROR(IF(K1860="Residential",N1860*'Emission Factors'!$C$14+O1860*'Emission Factors'!$C$21,N1860*'Emission Factors'!$C$15+O1860*'Emission Factors'!$C$22),"")</f>
        <v/>
      </c>
    </row>
    <row r="1861" spans="2:21" ht="15" customHeight="1" x14ac:dyDescent="0.3">
      <c r="B1861" s="123"/>
      <c r="C1861" s="124"/>
      <c r="D1861" s="132"/>
      <c r="E1861" s="124"/>
      <c r="F1861" s="124"/>
      <c r="G1861" s="124"/>
      <c r="H1861" s="125"/>
      <c r="I1861" s="126"/>
      <c r="J1861" s="127"/>
      <c r="K1861" s="127"/>
      <c r="L1861" s="128" t="str">
        <f>IF(E1861+G1861=0,"",((E1861*'Emission Factors'!C$23)+(G1861*'Emission Factors'!$C$25)))</f>
        <v/>
      </c>
      <c r="M1861" s="128" t="str">
        <f>IF(E1861+G1861=0,"",((E1861*'Emission Factors'!C$24)+(G1861*'Emission Factors'!$C$26)))</f>
        <v/>
      </c>
      <c r="N1861" s="128" t="str">
        <f t="shared" si="84"/>
        <v/>
      </c>
      <c r="O1861" s="128" t="str">
        <f t="shared" si="85"/>
        <v/>
      </c>
      <c r="P1861" s="128" t="str">
        <f>IFERROR(N1861*'Emission Factors'!C$10+O1861*'Emission Factors'!C$17,"")</f>
        <v/>
      </c>
      <c r="Q1861" s="129" t="str">
        <f t="shared" si="86"/>
        <v/>
      </c>
      <c r="R1861" s="130" t="str">
        <f>IFERROR(N1861*'Emission Factors'!C$11+O1861*'Emission Factors'!C$18,"")</f>
        <v/>
      </c>
      <c r="S1861" s="130" t="str">
        <f>IFERROR(N1861*'Emission Factors'!C$12+O1861*'Emission Factors'!C$19,"")</f>
        <v/>
      </c>
      <c r="T1861" s="130" t="str">
        <f>IFERROR(N1861*'Emission Factors'!C$13+O1861*'Emission Factors'!C$20,"")</f>
        <v/>
      </c>
      <c r="U1861" s="131" t="str">
        <f>IFERROR(IF(K1861="Residential",N1861*'Emission Factors'!$C$14+O1861*'Emission Factors'!$C$21,N1861*'Emission Factors'!$C$15+O1861*'Emission Factors'!$C$22),"")</f>
        <v/>
      </c>
    </row>
    <row r="1862" spans="2:21" ht="15" customHeight="1" x14ac:dyDescent="0.3">
      <c r="B1862" s="123"/>
      <c r="C1862" s="124"/>
      <c r="D1862" s="132"/>
      <c r="E1862" s="124"/>
      <c r="F1862" s="124"/>
      <c r="G1862" s="124"/>
      <c r="H1862" s="125"/>
      <c r="I1862" s="126"/>
      <c r="J1862" s="127"/>
      <c r="K1862" s="127"/>
      <c r="L1862" s="128" t="str">
        <f>IF(E1862+G1862=0,"",((E1862*'Emission Factors'!C$23)+(G1862*'Emission Factors'!$C$25)))</f>
        <v/>
      </c>
      <c r="M1862" s="128" t="str">
        <f>IF(E1862+G1862=0,"",((E1862*'Emission Factors'!C$24)+(G1862*'Emission Factors'!$C$26)))</f>
        <v/>
      </c>
      <c r="N1862" s="128" t="str">
        <f t="shared" si="84"/>
        <v/>
      </c>
      <c r="O1862" s="128" t="str">
        <f t="shared" si="85"/>
        <v/>
      </c>
      <c r="P1862" s="128" t="str">
        <f>IFERROR(N1862*'Emission Factors'!C$10+O1862*'Emission Factors'!C$17,"")</f>
        <v/>
      </c>
      <c r="Q1862" s="129" t="str">
        <f t="shared" si="86"/>
        <v/>
      </c>
      <c r="R1862" s="130" t="str">
        <f>IFERROR(N1862*'Emission Factors'!C$11+O1862*'Emission Factors'!C$18,"")</f>
        <v/>
      </c>
      <c r="S1862" s="130" t="str">
        <f>IFERROR(N1862*'Emission Factors'!C$12+O1862*'Emission Factors'!C$19,"")</f>
        <v/>
      </c>
      <c r="T1862" s="130" t="str">
        <f>IFERROR(N1862*'Emission Factors'!C$13+O1862*'Emission Factors'!C$20,"")</f>
        <v/>
      </c>
      <c r="U1862" s="131" t="str">
        <f>IFERROR(IF(K1862="Residential",N1862*'Emission Factors'!$C$14+O1862*'Emission Factors'!$C$21,N1862*'Emission Factors'!$C$15+O1862*'Emission Factors'!$C$22),"")</f>
        <v/>
      </c>
    </row>
    <row r="1863" spans="2:21" ht="15" customHeight="1" x14ac:dyDescent="0.3">
      <c r="B1863" s="123"/>
      <c r="C1863" s="124"/>
      <c r="D1863" s="132"/>
      <c r="E1863" s="124"/>
      <c r="F1863" s="124"/>
      <c r="G1863" s="124"/>
      <c r="H1863" s="125"/>
      <c r="I1863" s="126"/>
      <c r="J1863" s="127"/>
      <c r="K1863" s="127"/>
      <c r="L1863" s="128" t="str">
        <f>IF(E1863+G1863=0,"",((E1863*'Emission Factors'!C$23)+(G1863*'Emission Factors'!$C$25)))</f>
        <v/>
      </c>
      <c r="M1863" s="128" t="str">
        <f>IF(E1863+G1863=0,"",((E1863*'Emission Factors'!C$24)+(G1863*'Emission Factors'!$C$26)))</f>
        <v/>
      </c>
      <c r="N1863" s="128" t="str">
        <f t="shared" si="84"/>
        <v/>
      </c>
      <c r="O1863" s="128" t="str">
        <f t="shared" si="85"/>
        <v/>
      </c>
      <c r="P1863" s="128" t="str">
        <f>IFERROR(N1863*'Emission Factors'!C$10+O1863*'Emission Factors'!C$17,"")</f>
        <v/>
      </c>
      <c r="Q1863" s="129" t="str">
        <f t="shared" si="86"/>
        <v/>
      </c>
      <c r="R1863" s="130" t="str">
        <f>IFERROR(N1863*'Emission Factors'!C$11+O1863*'Emission Factors'!C$18,"")</f>
        <v/>
      </c>
      <c r="S1863" s="130" t="str">
        <f>IFERROR(N1863*'Emission Factors'!C$12+O1863*'Emission Factors'!C$19,"")</f>
        <v/>
      </c>
      <c r="T1863" s="130" t="str">
        <f>IFERROR(N1863*'Emission Factors'!C$13+O1863*'Emission Factors'!C$20,"")</f>
        <v/>
      </c>
      <c r="U1863" s="131" t="str">
        <f>IFERROR(IF(K1863="Residential",N1863*'Emission Factors'!$C$14+O1863*'Emission Factors'!$C$21,N1863*'Emission Factors'!$C$15+O1863*'Emission Factors'!$C$22),"")</f>
        <v/>
      </c>
    </row>
    <row r="1864" spans="2:21" ht="15" customHeight="1" x14ac:dyDescent="0.3">
      <c r="B1864" s="123"/>
      <c r="C1864" s="124"/>
      <c r="D1864" s="132"/>
      <c r="E1864" s="124"/>
      <c r="F1864" s="124"/>
      <c r="G1864" s="124"/>
      <c r="H1864" s="125"/>
      <c r="I1864" s="126"/>
      <c r="J1864" s="127"/>
      <c r="K1864" s="127"/>
      <c r="L1864" s="128" t="str">
        <f>IF(E1864+G1864=0,"",((E1864*'Emission Factors'!C$23)+(G1864*'Emission Factors'!$C$25)))</f>
        <v/>
      </c>
      <c r="M1864" s="128" t="str">
        <f>IF(E1864+G1864=0,"",((E1864*'Emission Factors'!C$24)+(G1864*'Emission Factors'!$C$26)))</f>
        <v/>
      </c>
      <c r="N1864" s="128" t="str">
        <f t="shared" si="84"/>
        <v/>
      </c>
      <c r="O1864" s="128" t="str">
        <f t="shared" si="85"/>
        <v/>
      </c>
      <c r="P1864" s="128" t="str">
        <f>IFERROR(N1864*'Emission Factors'!C$10+O1864*'Emission Factors'!C$17,"")</f>
        <v/>
      </c>
      <c r="Q1864" s="129" t="str">
        <f t="shared" si="86"/>
        <v/>
      </c>
      <c r="R1864" s="130" t="str">
        <f>IFERROR(N1864*'Emission Factors'!C$11+O1864*'Emission Factors'!C$18,"")</f>
        <v/>
      </c>
      <c r="S1864" s="130" t="str">
        <f>IFERROR(N1864*'Emission Factors'!C$12+O1864*'Emission Factors'!C$19,"")</f>
        <v/>
      </c>
      <c r="T1864" s="130" t="str">
        <f>IFERROR(N1864*'Emission Factors'!C$13+O1864*'Emission Factors'!C$20,"")</f>
        <v/>
      </c>
      <c r="U1864" s="131" t="str">
        <f>IFERROR(IF(K1864="Residential",N1864*'Emission Factors'!$C$14+O1864*'Emission Factors'!$C$21,N1864*'Emission Factors'!$C$15+O1864*'Emission Factors'!$C$22),"")</f>
        <v/>
      </c>
    </row>
    <row r="1865" spans="2:21" ht="15" customHeight="1" x14ac:dyDescent="0.3">
      <c r="B1865" s="123"/>
      <c r="C1865" s="124"/>
      <c r="D1865" s="132"/>
      <c r="E1865" s="124"/>
      <c r="F1865" s="124"/>
      <c r="G1865" s="124"/>
      <c r="H1865" s="125"/>
      <c r="I1865" s="126"/>
      <c r="J1865" s="127"/>
      <c r="K1865" s="127"/>
      <c r="L1865" s="128" t="str">
        <f>IF(E1865+G1865=0,"",((E1865*'Emission Factors'!C$23)+(G1865*'Emission Factors'!$C$25)))</f>
        <v/>
      </c>
      <c r="M1865" s="128" t="str">
        <f>IF(E1865+G1865=0,"",((E1865*'Emission Factors'!C$24)+(G1865*'Emission Factors'!$C$26)))</f>
        <v/>
      </c>
      <c r="N1865" s="128" t="str">
        <f t="shared" si="84"/>
        <v/>
      </c>
      <c r="O1865" s="128" t="str">
        <f t="shared" si="85"/>
        <v/>
      </c>
      <c r="P1865" s="128" t="str">
        <f>IFERROR(N1865*'Emission Factors'!C$10+O1865*'Emission Factors'!C$17,"")</f>
        <v/>
      </c>
      <c r="Q1865" s="129" t="str">
        <f t="shared" si="86"/>
        <v/>
      </c>
      <c r="R1865" s="130" t="str">
        <f>IFERROR(N1865*'Emission Factors'!C$11+O1865*'Emission Factors'!C$18,"")</f>
        <v/>
      </c>
      <c r="S1865" s="130" t="str">
        <f>IFERROR(N1865*'Emission Factors'!C$12+O1865*'Emission Factors'!C$19,"")</f>
        <v/>
      </c>
      <c r="T1865" s="130" t="str">
        <f>IFERROR(N1865*'Emission Factors'!C$13+O1865*'Emission Factors'!C$20,"")</f>
        <v/>
      </c>
      <c r="U1865" s="131" t="str">
        <f>IFERROR(IF(K1865="Residential",N1865*'Emission Factors'!$C$14+O1865*'Emission Factors'!$C$21,N1865*'Emission Factors'!$C$15+O1865*'Emission Factors'!$C$22),"")</f>
        <v/>
      </c>
    </row>
    <row r="1866" spans="2:21" ht="15" customHeight="1" x14ac:dyDescent="0.3">
      <c r="B1866" s="123"/>
      <c r="C1866" s="124"/>
      <c r="D1866" s="132"/>
      <c r="E1866" s="124"/>
      <c r="F1866" s="124"/>
      <c r="G1866" s="124"/>
      <c r="H1866" s="125"/>
      <c r="I1866" s="126"/>
      <c r="J1866" s="127"/>
      <c r="K1866" s="127"/>
      <c r="L1866" s="128" t="str">
        <f>IF(E1866+G1866=0,"",((E1866*'Emission Factors'!C$23)+(G1866*'Emission Factors'!$C$25)))</f>
        <v/>
      </c>
      <c r="M1866" s="128" t="str">
        <f>IF(E1866+G1866=0,"",((E1866*'Emission Factors'!C$24)+(G1866*'Emission Factors'!$C$26)))</f>
        <v/>
      </c>
      <c r="N1866" s="128" t="str">
        <f t="shared" si="84"/>
        <v/>
      </c>
      <c r="O1866" s="128" t="str">
        <f t="shared" si="85"/>
        <v/>
      </c>
      <c r="P1866" s="128" t="str">
        <f>IFERROR(N1866*'Emission Factors'!C$10+O1866*'Emission Factors'!C$17,"")</f>
        <v/>
      </c>
      <c r="Q1866" s="129" t="str">
        <f t="shared" si="86"/>
        <v/>
      </c>
      <c r="R1866" s="130" t="str">
        <f>IFERROR(N1866*'Emission Factors'!C$11+O1866*'Emission Factors'!C$18,"")</f>
        <v/>
      </c>
      <c r="S1866" s="130" t="str">
        <f>IFERROR(N1866*'Emission Factors'!C$12+O1866*'Emission Factors'!C$19,"")</f>
        <v/>
      </c>
      <c r="T1866" s="130" t="str">
        <f>IFERROR(N1866*'Emission Factors'!C$13+O1866*'Emission Factors'!C$20,"")</f>
        <v/>
      </c>
      <c r="U1866" s="131" t="str">
        <f>IFERROR(IF(K1866="Residential",N1866*'Emission Factors'!$C$14+O1866*'Emission Factors'!$C$21,N1866*'Emission Factors'!$C$15+O1866*'Emission Factors'!$C$22),"")</f>
        <v/>
      </c>
    </row>
    <row r="1867" spans="2:21" ht="15" customHeight="1" x14ac:dyDescent="0.3">
      <c r="B1867" s="123"/>
      <c r="C1867" s="124"/>
      <c r="D1867" s="132"/>
      <c r="E1867" s="124"/>
      <c r="F1867" s="124"/>
      <c r="G1867" s="124"/>
      <c r="H1867" s="125"/>
      <c r="I1867" s="126"/>
      <c r="J1867" s="127"/>
      <c r="K1867" s="127"/>
      <c r="L1867" s="128" t="str">
        <f>IF(E1867+G1867=0,"",((E1867*'Emission Factors'!C$23)+(G1867*'Emission Factors'!$C$25)))</f>
        <v/>
      </c>
      <c r="M1867" s="128" t="str">
        <f>IF(E1867+G1867=0,"",((E1867*'Emission Factors'!C$24)+(G1867*'Emission Factors'!$C$26)))</f>
        <v/>
      </c>
      <c r="N1867" s="128" t="str">
        <f t="shared" si="84"/>
        <v/>
      </c>
      <c r="O1867" s="128" t="str">
        <f t="shared" si="85"/>
        <v/>
      </c>
      <c r="P1867" s="128" t="str">
        <f>IFERROR(N1867*'Emission Factors'!C$10+O1867*'Emission Factors'!C$17,"")</f>
        <v/>
      </c>
      <c r="Q1867" s="129" t="str">
        <f t="shared" si="86"/>
        <v/>
      </c>
      <c r="R1867" s="130" t="str">
        <f>IFERROR(N1867*'Emission Factors'!C$11+O1867*'Emission Factors'!C$18,"")</f>
        <v/>
      </c>
      <c r="S1867" s="130" t="str">
        <f>IFERROR(N1867*'Emission Factors'!C$12+O1867*'Emission Factors'!C$19,"")</f>
        <v/>
      </c>
      <c r="T1867" s="130" t="str">
        <f>IFERROR(N1867*'Emission Factors'!C$13+O1867*'Emission Factors'!C$20,"")</f>
        <v/>
      </c>
      <c r="U1867" s="131" t="str">
        <f>IFERROR(IF(K1867="Residential",N1867*'Emission Factors'!$C$14+O1867*'Emission Factors'!$C$21,N1867*'Emission Factors'!$C$15+O1867*'Emission Factors'!$C$22),"")</f>
        <v/>
      </c>
    </row>
    <row r="1868" spans="2:21" ht="15" customHeight="1" x14ac:dyDescent="0.3">
      <c r="B1868" s="123"/>
      <c r="C1868" s="124"/>
      <c r="D1868" s="132"/>
      <c r="E1868" s="124"/>
      <c r="F1868" s="124"/>
      <c r="G1868" s="124"/>
      <c r="H1868" s="125"/>
      <c r="I1868" s="126"/>
      <c r="J1868" s="127"/>
      <c r="K1868" s="127"/>
      <c r="L1868" s="128" t="str">
        <f>IF(E1868+G1868=0,"",((E1868*'Emission Factors'!C$23)+(G1868*'Emission Factors'!$C$25)))</f>
        <v/>
      </c>
      <c r="M1868" s="128" t="str">
        <f>IF(E1868+G1868=0,"",((E1868*'Emission Factors'!C$24)+(G1868*'Emission Factors'!$C$26)))</f>
        <v/>
      </c>
      <c r="N1868" s="128" t="str">
        <f t="shared" si="84"/>
        <v/>
      </c>
      <c r="O1868" s="128" t="str">
        <f t="shared" si="85"/>
        <v/>
      </c>
      <c r="P1868" s="128" t="str">
        <f>IFERROR(N1868*'Emission Factors'!C$10+O1868*'Emission Factors'!C$17,"")</f>
        <v/>
      </c>
      <c r="Q1868" s="129" t="str">
        <f t="shared" si="86"/>
        <v/>
      </c>
      <c r="R1868" s="130" t="str">
        <f>IFERROR(N1868*'Emission Factors'!C$11+O1868*'Emission Factors'!C$18,"")</f>
        <v/>
      </c>
      <c r="S1868" s="130" t="str">
        <f>IFERROR(N1868*'Emission Factors'!C$12+O1868*'Emission Factors'!C$19,"")</f>
        <v/>
      </c>
      <c r="T1868" s="130" t="str">
        <f>IFERROR(N1868*'Emission Factors'!C$13+O1868*'Emission Factors'!C$20,"")</f>
        <v/>
      </c>
      <c r="U1868" s="131" t="str">
        <f>IFERROR(IF(K1868="Residential",N1868*'Emission Factors'!$C$14+O1868*'Emission Factors'!$C$21,N1868*'Emission Factors'!$C$15+O1868*'Emission Factors'!$C$22),"")</f>
        <v/>
      </c>
    </row>
    <row r="1869" spans="2:21" ht="15" customHeight="1" x14ac:dyDescent="0.3">
      <c r="B1869" s="123"/>
      <c r="C1869" s="124"/>
      <c r="D1869" s="132"/>
      <c r="E1869" s="124"/>
      <c r="F1869" s="124"/>
      <c r="G1869" s="124"/>
      <c r="H1869" s="125"/>
      <c r="I1869" s="126"/>
      <c r="J1869" s="127"/>
      <c r="K1869" s="127"/>
      <c r="L1869" s="128" t="str">
        <f>IF(E1869+G1869=0,"",((E1869*'Emission Factors'!C$23)+(G1869*'Emission Factors'!$C$25)))</f>
        <v/>
      </c>
      <c r="M1869" s="128" t="str">
        <f>IF(E1869+G1869=0,"",((E1869*'Emission Factors'!C$24)+(G1869*'Emission Factors'!$C$26)))</f>
        <v/>
      </c>
      <c r="N1869" s="128" t="str">
        <f t="shared" si="84"/>
        <v/>
      </c>
      <c r="O1869" s="128" t="str">
        <f t="shared" si="85"/>
        <v/>
      </c>
      <c r="P1869" s="128" t="str">
        <f>IFERROR(N1869*'Emission Factors'!C$10+O1869*'Emission Factors'!C$17,"")</f>
        <v/>
      </c>
      <c r="Q1869" s="129" t="str">
        <f t="shared" si="86"/>
        <v/>
      </c>
      <c r="R1869" s="130" t="str">
        <f>IFERROR(N1869*'Emission Factors'!C$11+O1869*'Emission Factors'!C$18,"")</f>
        <v/>
      </c>
      <c r="S1869" s="130" t="str">
        <f>IFERROR(N1869*'Emission Factors'!C$12+O1869*'Emission Factors'!C$19,"")</f>
        <v/>
      </c>
      <c r="T1869" s="130" t="str">
        <f>IFERROR(N1869*'Emission Factors'!C$13+O1869*'Emission Factors'!C$20,"")</f>
        <v/>
      </c>
      <c r="U1869" s="131" t="str">
        <f>IFERROR(IF(K1869="Residential",N1869*'Emission Factors'!$C$14+O1869*'Emission Factors'!$C$21,N1869*'Emission Factors'!$C$15+O1869*'Emission Factors'!$C$22),"")</f>
        <v/>
      </c>
    </row>
    <row r="1870" spans="2:21" ht="15" customHeight="1" x14ac:dyDescent="0.3">
      <c r="B1870" s="123"/>
      <c r="C1870" s="124"/>
      <c r="D1870" s="132"/>
      <c r="E1870" s="124"/>
      <c r="F1870" s="124"/>
      <c r="G1870" s="124"/>
      <c r="H1870" s="125"/>
      <c r="I1870" s="126"/>
      <c r="J1870" s="127"/>
      <c r="K1870" s="127"/>
      <c r="L1870" s="128" t="str">
        <f>IF(E1870+G1870=0,"",((E1870*'Emission Factors'!C$23)+(G1870*'Emission Factors'!$C$25)))</f>
        <v/>
      </c>
      <c r="M1870" s="128" t="str">
        <f>IF(E1870+G1870=0,"",((E1870*'Emission Factors'!C$24)+(G1870*'Emission Factors'!$C$26)))</f>
        <v/>
      </c>
      <c r="N1870" s="128" t="str">
        <f t="shared" si="84"/>
        <v/>
      </c>
      <c r="O1870" s="128" t="str">
        <f t="shared" si="85"/>
        <v/>
      </c>
      <c r="P1870" s="128" t="str">
        <f>IFERROR(N1870*'Emission Factors'!C$10+O1870*'Emission Factors'!C$17,"")</f>
        <v/>
      </c>
      <c r="Q1870" s="129" t="str">
        <f t="shared" si="86"/>
        <v/>
      </c>
      <c r="R1870" s="130" t="str">
        <f>IFERROR(N1870*'Emission Factors'!C$11+O1870*'Emission Factors'!C$18,"")</f>
        <v/>
      </c>
      <c r="S1870" s="130" t="str">
        <f>IFERROR(N1870*'Emission Factors'!C$12+O1870*'Emission Factors'!C$19,"")</f>
        <v/>
      </c>
      <c r="T1870" s="130" t="str">
        <f>IFERROR(N1870*'Emission Factors'!C$13+O1870*'Emission Factors'!C$20,"")</f>
        <v/>
      </c>
      <c r="U1870" s="131" t="str">
        <f>IFERROR(IF(K1870="Residential",N1870*'Emission Factors'!$C$14+O1870*'Emission Factors'!$C$21,N1870*'Emission Factors'!$C$15+O1870*'Emission Factors'!$C$22),"")</f>
        <v/>
      </c>
    </row>
    <row r="1871" spans="2:21" ht="15" customHeight="1" x14ac:dyDescent="0.3">
      <c r="B1871" s="123"/>
      <c r="C1871" s="124"/>
      <c r="D1871" s="132"/>
      <c r="E1871" s="124"/>
      <c r="F1871" s="124"/>
      <c r="G1871" s="124"/>
      <c r="H1871" s="125"/>
      <c r="I1871" s="126"/>
      <c r="J1871" s="127"/>
      <c r="K1871" s="127"/>
      <c r="L1871" s="128" t="str">
        <f>IF(E1871+G1871=0,"",((E1871*'Emission Factors'!C$23)+(G1871*'Emission Factors'!$C$25)))</f>
        <v/>
      </c>
      <c r="M1871" s="128" t="str">
        <f>IF(E1871+G1871=0,"",((E1871*'Emission Factors'!C$24)+(G1871*'Emission Factors'!$C$26)))</f>
        <v/>
      </c>
      <c r="N1871" s="128" t="str">
        <f t="shared" ref="N1871:N1934" si="87">IFERROR(L1871*J1871,"")</f>
        <v/>
      </c>
      <c r="O1871" s="128" t="str">
        <f t="shared" ref="O1871:O1934" si="88">IFERROR(M1871*J1871,"")</f>
        <v/>
      </c>
      <c r="P1871" s="128" t="str">
        <f>IFERROR(N1871*'Emission Factors'!C$10+O1871*'Emission Factors'!C$17,"")</f>
        <v/>
      </c>
      <c r="Q1871" s="129" t="str">
        <f t="shared" ref="Q1871:Q1934" si="89">IFERROR(P1871/I1871,"")</f>
        <v/>
      </c>
      <c r="R1871" s="130" t="str">
        <f>IFERROR(N1871*'Emission Factors'!C$11+O1871*'Emission Factors'!C$18,"")</f>
        <v/>
      </c>
      <c r="S1871" s="130" t="str">
        <f>IFERROR(N1871*'Emission Factors'!C$12+O1871*'Emission Factors'!C$19,"")</f>
        <v/>
      </c>
      <c r="T1871" s="130" t="str">
        <f>IFERROR(N1871*'Emission Factors'!C$13+O1871*'Emission Factors'!C$20,"")</f>
        <v/>
      </c>
      <c r="U1871" s="131" t="str">
        <f>IFERROR(IF(K1871="Residential",N1871*'Emission Factors'!$C$14+O1871*'Emission Factors'!$C$21,N1871*'Emission Factors'!$C$15+O1871*'Emission Factors'!$C$22),"")</f>
        <v/>
      </c>
    </row>
    <row r="1872" spans="2:21" ht="15" customHeight="1" x14ac:dyDescent="0.3">
      <c r="B1872" s="123"/>
      <c r="C1872" s="124"/>
      <c r="D1872" s="132"/>
      <c r="E1872" s="124"/>
      <c r="F1872" s="124"/>
      <c r="G1872" s="124"/>
      <c r="H1872" s="125"/>
      <c r="I1872" s="126"/>
      <c r="J1872" s="127"/>
      <c r="K1872" s="127"/>
      <c r="L1872" s="128" t="str">
        <f>IF(E1872+G1872=0,"",((E1872*'Emission Factors'!C$23)+(G1872*'Emission Factors'!$C$25)))</f>
        <v/>
      </c>
      <c r="M1872" s="128" t="str">
        <f>IF(E1872+G1872=0,"",((E1872*'Emission Factors'!C$24)+(G1872*'Emission Factors'!$C$26)))</f>
        <v/>
      </c>
      <c r="N1872" s="128" t="str">
        <f t="shared" si="87"/>
        <v/>
      </c>
      <c r="O1872" s="128" t="str">
        <f t="shared" si="88"/>
        <v/>
      </c>
      <c r="P1872" s="128" t="str">
        <f>IFERROR(N1872*'Emission Factors'!C$10+O1872*'Emission Factors'!C$17,"")</f>
        <v/>
      </c>
      <c r="Q1872" s="129" t="str">
        <f t="shared" si="89"/>
        <v/>
      </c>
      <c r="R1872" s="130" t="str">
        <f>IFERROR(N1872*'Emission Factors'!C$11+O1872*'Emission Factors'!C$18,"")</f>
        <v/>
      </c>
      <c r="S1872" s="130" t="str">
        <f>IFERROR(N1872*'Emission Factors'!C$12+O1872*'Emission Factors'!C$19,"")</f>
        <v/>
      </c>
      <c r="T1872" s="130" t="str">
        <f>IFERROR(N1872*'Emission Factors'!C$13+O1872*'Emission Factors'!C$20,"")</f>
        <v/>
      </c>
      <c r="U1872" s="131" t="str">
        <f>IFERROR(IF(K1872="Residential",N1872*'Emission Factors'!$C$14+O1872*'Emission Factors'!$C$21,N1872*'Emission Factors'!$C$15+O1872*'Emission Factors'!$C$22),"")</f>
        <v/>
      </c>
    </row>
    <row r="1873" spans="2:21" ht="15" customHeight="1" x14ac:dyDescent="0.3">
      <c r="B1873" s="123"/>
      <c r="C1873" s="124"/>
      <c r="D1873" s="132"/>
      <c r="E1873" s="124"/>
      <c r="F1873" s="124"/>
      <c r="G1873" s="124"/>
      <c r="H1873" s="125"/>
      <c r="I1873" s="126"/>
      <c r="J1873" s="127"/>
      <c r="K1873" s="127"/>
      <c r="L1873" s="128" t="str">
        <f>IF(E1873+G1873=0,"",((E1873*'Emission Factors'!C$23)+(G1873*'Emission Factors'!$C$25)))</f>
        <v/>
      </c>
      <c r="M1873" s="128" t="str">
        <f>IF(E1873+G1873=0,"",((E1873*'Emission Factors'!C$24)+(G1873*'Emission Factors'!$C$26)))</f>
        <v/>
      </c>
      <c r="N1873" s="128" t="str">
        <f t="shared" si="87"/>
        <v/>
      </c>
      <c r="O1873" s="128" t="str">
        <f t="shared" si="88"/>
        <v/>
      </c>
      <c r="P1873" s="128" t="str">
        <f>IFERROR(N1873*'Emission Factors'!C$10+O1873*'Emission Factors'!C$17,"")</f>
        <v/>
      </c>
      <c r="Q1873" s="129" t="str">
        <f t="shared" si="89"/>
        <v/>
      </c>
      <c r="R1873" s="130" t="str">
        <f>IFERROR(N1873*'Emission Factors'!C$11+O1873*'Emission Factors'!C$18,"")</f>
        <v/>
      </c>
      <c r="S1873" s="130" t="str">
        <f>IFERROR(N1873*'Emission Factors'!C$12+O1873*'Emission Factors'!C$19,"")</f>
        <v/>
      </c>
      <c r="T1873" s="130" t="str">
        <f>IFERROR(N1873*'Emission Factors'!C$13+O1873*'Emission Factors'!C$20,"")</f>
        <v/>
      </c>
      <c r="U1873" s="131" t="str">
        <f>IFERROR(IF(K1873="Residential",N1873*'Emission Factors'!$C$14+O1873*'Emission Factors'!$C$21,N1873*'Emission Factors'!$C$15+O1873*'Emission Factors'!$C$22),"")</f>
        <v/>
      </c>
    </row>
    <row r="1874" spans="2:21" ht="15" customHeight="1" x14ac:dyDescent="0.3">
      <c r="B1874" s="123"/>
      <c r="C1874" s="124"/>
      <c r="D1874" s="132"/>
      <c r="E1874" s="124"/>
      <c r="F1874" s="124"/>
      <c r="G1874" s="124"/>
      <c r="H1874" s="125"/>
      <c r="I1874" s="126"/>
      <c r="J1874" s="127"/>
      <c r="K1874" s="127"/>
      <c r="L1874" s="128" t="str">
        <f>IF(E1874+G1874=0,"",((E1874*'Emission Factors'!C$23)+(G1874*'Emission Factors'!$C$25)))</f>
        <v/>
      </c>
      <c r="M1874" s="128" t="str">
        <f>IF(E1874+G1874=0,"",((E1874*'Emission Factors'!C$24)+(G1874*'Emission Factors'!$C$26)))</f>
        <v/>
      </c>
      <c r="N1874" s="128" t="str">
        <f t="shared" si="87"/>
        <v/>
      </c>
      <c r="O1874" s="128" t="str">
        <f t="shared" si="88"/>
        <v/>
      </c>
      <c r="P1874" s="128" t="str">
        <f>IFERROR(N1874*'Emission Factors'!C$10+O1874*'Emission Factors'!C$17,"")</f>
        <v/>
      </c>
      <c r="Q1874" s="129" t="str">
        <f t="shared" si="89"/>
        <v/>
      </c>
      <c r="R1874" s="130" t="str">
        <f>IFERROR(N1874*'Emission Factors'!C$11+O1874*'Emission Factors'!C$18,"")</f>
        <v/>
      </c>
      <c r="S1874" s="130" t="str">
        <f>IFERROR(N1874*'Emission Factors'!C$12+O1874*'Emission Factors'!C$19,"")</f>
        <v/>
      </c>
      <c r="T1874" s="130" t="str">
        <f>IFERROR(N1874*'Emission Factors'!C$13+O1874*'Emission Factors'!C$20,"")</f>
        <v/>
      </c>
      <c r="U1874" s="131" t="str">
        <f>IFERROR(IF(K1874="Residential",N1874*'Emission Factors'!$C$14+O1874*'Emission Factors'!$C$21,N1874*'Emission Factors'!$C$15+O1874*'Emission Factors'!$C$22),"")</f>
        <v/>
      </c>
    </row>
    <row r="1875" spans="2:21" ht="15" customHeight="1" x14ac:dyDescent="0.3">
      <c r="B1875" s="123"/>
      <c r="C1875" s="124"/>
      <c r="D1875" s="132"/>
      <c r="E1875" s="124"/>
      <c r="F1875" s="124"/>
      <c r="G1875" s="124"/>
      <c r="H1875" s="125"/>
      <c r="I1875" s="126"/>
      <c r="J1875" s="127"/>
      <c r="K1875" s="127"/>
      <c r="L1875" s="128" t="str">
        <f>IF(E1875+G1875=0,"",((E1875*'Emission Factors'!C$23)+(G1875*'Emission Factors'!$C$25)))</f>
        <v/>
      </c>
      <c r="M1875" s="128" t="str">
        <f>IF(E1875+G1875=0,"",((E1875*'Emission Factors'!C$24)+(G1875*'Emission Factors'!$C$26)))</f>
        <v/>
      </c>
      <c r="N1875" s="128" t="str">
        <f t="shared" si="87"/>
        <v/>
      </c>
      <c r="O1875" s="128" t="str">
        <f t="shared" si="88"/>
        <v/>
      </c>
      <c r="P1875" s="128" t="str">
        <f>IFERROR(N1875*'Emission Factors'!C$10+O1875*'Emission Factors'!C$17,"")</f>
        <v/>
      </c>
      <c r="Q1875" s="129" t="str">
        <f t="shared" si="89"/>
        <v/>
      </c>
      <c r="R1875" s="130" t="str">
        <f>IFERROR(N1875*'Emission Factors'!C$11+O1875*'Emission Factors'!C$18,"")</f>
        <v/>
      </c>
      <c r="S1875" s="130" t="str">
        <f>IFERROR(N1875*'Emission Factors'!C$12+O1875*'Emission Factors'!C$19,"")</f>
        <v/>
      </c>
      <c r="T1875" s="130" t="str">
        <f>IFERROR(N1875*'Emission Factors'!C$13+O1875*'Emission Factors'!C$20,"")</f>
        <v/>
      </c>
      <c r="U1875" s="131" t="str">
        <f>IFERROR(IF(K1875="Residential",N1875*'Emission Factors'!$C$14+O1875*'Emission Factors'!$C$21,N1875*'Emission Factors'!$C$15+O1875*'Emission Factors'!$C$22),"")</f>
        <v/>
      </c>
    </row>
    <row r="1876" spans="2:21" ht="15" customHeight="1" x14ac:dyDescent="0.3">
      <c r="B1876" s="123"/>
      <c r="C1876" s="124"/>
      <c r="D1876" s="132"/>
      <c r="E1876" s="124"/>
      <c r="F1876" s="124"/>
      <c r="G1876" s="124"/>
      <c r="H1876" s="125"/>
      <c r="I1876" s="126"/>
      <c r="J1876" s="127"/>
      <c r="K1876" s="127"/>
      <c r="L1876" s="128" t="str">
        <f>IF(E1876+G1876=0,"",((E1876*'Emission Factors'!C$23)+(G1876*'Emission Factors'!$C$25)))</f>
        <v/>
      </c>
      <c r="M1876" s="128" t="str">
        <f>IF(E1876+G1876=0,"",((E1876*'Emission Factors'!C$24)+(G1876*'Emission Factors'!$C$26)))</f>
        <v/>
      </c>
      <c r="N1876" s="128" t="str">
        <f t="shared" si="87"/>
        <v/>
      </c>
      <c r="O1876" s="128" t="str">
        <f t="shared" si="88"/>
        <v/>
      </c>
      <c r="P1876" s="128" t="str">
        <f>IFERROR(N1876*'Emission Factors'!C$10+O1876*'Emission Factors'!C$17,"")</f>
        <v/>
      </c>
      <c r="Q1876" s="129" t="str">
        <f t="shared" si="89"/>
        <v/>
      </c>
      <c r="R1876" s="130" t="str">
        <f>IFERROR(N1876*'Emission Factors'!C$11+O1876*'Emission Factors'!C$18,"")</f>
        <v/>
      </c>
      <c r="S1876" s="130" t="str">
        <f>IFERROR(N1876*'Emission Factors'!C$12+O1876*'Emission Factors'!C$19,"")</f>
        <v/>
      </c>
      <c r="T1876" s="130" t="str">
        <f>IFERROR(N1876*'Emission Factors'!C$13+O1876*'Emission Factors'!C$20,"")</f>
        <v/>
      </c>
      <c r="U1876" s="131" t="str">
        <f>IFERROR(IF(K1876="Residential",N1876*'Emission Factors'!$C$14+O1876*'Emission Factors'!$C$21,N1876*'Emission Factors'!$C$15+O1876*'Emission Factors'!$C$22),"")</f>
        <v/>
      </c>
    </row>
    <row r="1877" spans="2:21" ht="15" customHeight="1" x14ac:dyDescent="0.3">
      <c r="B1877" s="123"/>
      <c r="C1877" s="124"/>
      <c r="D1877" s="132"/>
      <c r="E1877" s="124"/>
      <c r="F1877" s="124"/>
      <c r="G1877" s="124"/>
      <c r="H1877" s="125"/>
      <c r="I1877" s="126"/>
      <c r="J1877" s="127"/>
      <c r="K1877" s="127"/>
      <c r="L1877" s="128" t="str">
        <f>IF(E1877+G1877=0,"",((E1877*'Emission Factors'!C$23)+(G1877*'Emission Factors'!$C$25)))</f>
        <v/>
      </c>
      <c r="M1877" s="128" t="str">
        <f>IF(E1877+G1877=0,"",((E1877*'Emission Factors'!C$24)+(G1877*'Emission Factors'!$C$26)))</f>
        <v/>
      </c>
      <c r="N1877" s="128" t="str">
        <f t="shared" si="87"/>
        <v/>
      </c>
      <c r="O1877" s="128" t="str">
        <f t="shared" si="88"/>
        <v/>
      </c>
      <c r="P1877" s="128" t="str">
        <f>IFERROR(N1877*'Emission Factors'!C$10+O1877*'Emission Factors'!C$17,"")</f>
        <v/>
      </c>
      <c r="Q1877" s="129" t="str">
        <f t="shared" si="89"/>
        <v/>
      </c>
      <c r="R1877" s="130" t="str">
        <f>IFERROR(N1877*'Emission Factors'!C$11+O1877*'Emission Factors'!C$18,"")</f>
        <v/>
      </c>
      <c r="S1877" s="130" t="str">
        <f>IFERROR(N1877*'Emission Factors'!C$12+O1877*'Emission Factors'!C$19,"")</f>
        <v/>
      </c>
      <c r="T1877" s="130" t="str">
        <f>IFERROR(N1877*'Emission Factors'!C$13+O1877*'Emission Factors'!C$20,"")</f>
        <v/>
      </c>
      <c r="U1877" s="131" t="str">
        <f>IFERROR(IF(K1877="Residential",N1877*'Emission Factors'!$C$14+O1877*'Emission Factors'!$C$21,N1877*'Emission Factors'!$C$15+O1877*'Emission Factors'!$C$22),"")</f>
        <v/>
      </c>
    </row>
    <row r="1878" spans="2:21" ht="15" customHeight="1" x14ac:dyDescent="0.3">
      <c r="B1878" s="123"/>
      <c r="C1878" s="124"/>
      <c r="D1878" s="132"/>
      <c r="E1878" s="124"/>
      <c r="F1878" s="124"/>
      <c r="G1878" s="124"/>
      <c r="H1878" s="125"/>
      <c r="I1878" s="126"/>
      <c r="J1878" s="127"/>
      <c r="K1878" s="127"/>
      <c r="L1878" s="128" t="str">
        <f>IF(E1878+G1878=0,"",((E1878*'Emission Factors'!C$23)+(G1878*'Emission Factors'!$C$25)))</f>
        <v/>
      </c>
      <c r="M1878" s="128" t="str">
        <f>IF(E1878+G1878=0,"",((E1878*'Emission Factors'!C$24)+(G1878*'Emission Factors'!$C$26)))</f>
        <v/>
      </c>
      <c r="N1878" s="128" t="str">
        <f t="shared" si="87"/>
        <v/>
      </c>
      <c r="O1878" s="128" t="str">
        <f t="shared" si="88"/>
        <v/>
      </c>
      <c r="P1878" s="128" t="str">
        <f>IFERROR(N1878*'Emission Factors'!C$10+O1878*'Emission Factors'!C$17,"")</f>
        <v/>
      </c>
      <c r="Q1878" s="129" t="str">
        <f t="shared" si="89"/>
        <v/>
      </c>
      <c r="R1878" s="130" t="str">
        <f>IFERROR(N1878*'Emission Factors'!C$11+O1878*'Emission Factors'!C$18,"")</f>
        <v/>
      </c>
      <c r="S1878" s="130" t="str">
        <f>IFERROR(N1878*'Emission Factors'!C$12+O1878*'Emission Factors'!C$19,"")</f>
        <v/>
      </c>
      <c r="T1878" s="130" t="str">
        <f>IFERROR(N1878*'Emission Factors'!C$13+O1878*'Emission Factors'!C$20,"")</f>
        <v/>
      </c>
      <c r="U1878" s="131" t="str">
        <f>IFERROR(IF(K1878="Residential",N1878*'Emission Factors'!$C$14+O1878*'Emission Factors'!$C$21,N1878*'Emission Factors'!$C$15+O1878*'Emission Factors'!$C$22),"")</f>
        <v/>
      </c>
    </row>
    <row r="1879" spans="2:21" ht="15" customHeight="1" x14ac:dyDescent="0.3">
      <c r="B1879" s="123"/>
      <c r="C1879" s="124"/>
      <c r="D1879" s="132"/>
      <c r="E1879" s="124"/>
      <c r="F1879" s="124"/>
      <c r="G1879" s="124"/>
      <c r="H1879" s="125"/>
      <c r="I1879" s="126"/>
      <c r="J1879" s="127"/>
      <c r="K1879" s="127"/>
      <c r="L1879" s="128" t="str">
        <f>IF(E1879+G1879=0,"",((E1879*'Emission Factors'!C$23)+(G1879*'Emission Factors'!$C$25)))</f>
        <v/>
      </c>
      <c r="M1879" s="128" t="str">
        <f>IF(E1879+G1879=0,"",((E1879*'Emission Factors'!C$24)+(G1879*'Emission Factors'!$C$26)))</f>
        <v/>
      </c>
      <c r="N1879" s="128" t="str">
        <f t="shared" si="87"/>
        <v/>
      </c>
      <c r="O1879" s="128" t="str">
        <f t="shared" si="88"/>
        <v/>
      </c>
      <c r="P1879" s="128" t="str">
        <f>IFERROR(N1879*'Emission Factors'!C$10+O1879*'Emission Factors'!C$17,"")</f>
        <v/>
      </c>
      <c r="Q1879" s="129" t="str">
        <f t="shared" si="89"/>
        <v/>
      </c>
      <c r="R1879" s="130" t="str">
        <f>IFERROR(N1879*'Emission Factors'!C$11+O1879*'Emission Factors'!C$18,"")</f>
        <v/>
      </c>
      <c r="S1879" s="130" t="str">
        <f>IFERROR(N1879*'Emission Factors'!C$12+O1879*'Emission Factors'!C$19,"")</f>
        <v/>
      </c>
      <c r="T1879" s="130" t="str">
        <f>IFERROR(N1879*'Emission Factors'!C$13+O1879*'Emission Factors'!C$20,"")</f>
        <v/>
      </c>
      <c r="U1879" s="131" t="str">
        <f>IFERROR(IF(K1879="Residential",N1879*'Emission Factors'!$C$14+O1879*'Emission Factors'!$C$21,N1879*'Emission Factors'!$C$15+O1879*'Emission Factors'!$C$22),"")</f>
        <v/>
      </c>
    </row>
    <row r="1880" spans="2:21" ht="15" customHeight="1" x14ac:dyDescent="0.3">
      <c r="B1880" s="123"/>
      <c r="C1880" s="124"/>
      <c r="D1880" s="132"/>
      <c r="E1880" s="124"/>
      <c r="F1880" s="124"/>
      <c r="G1880" s="124"/>
      <c r="H1880" s="125"/>
      <c r="I1880" s="126"/>
      <c r="J1880" s="127"/>
      <c r="K1880" s="127"/>
      <c r="L1880" s="128" t="str">
        <f>IF(E1880+G1880=0,"",((E1880*'Emission Factors'!C$23)+(G1880*'Emission Factors'!$C$25)))</f>
        <v/>
      </c>
      <c r="M1880" s="128" t="str">
        <f>IF(E1880+G1880=0,"",((E1880*'Emission Factors'!C$24)+(G1880*'Emission Factors'!$C$26)))</f>
        <v/>
      </c>
      <c r="N1880" s="128" t="str">
        <f t="shared" si="87"/>
        <v/>
      </c>
      <c r="O1880" s="128" t="str">
        <f t="shared" si="88"/>
        <v/>
      </c>
      <c r="P1880" s="128" t="str">
        <f>IFERROR(N1880*'Emission Factors'!C$10+O1880*'Emission Factors'!C$17,"")</f>
        <v/>
      </c>
      <c r="Q1880" s="129" t="str">
        <f t="shared" si="89"/>
        <v/>
      </c>
      <c r="R1880" s="130" t="str">
        <f>IFERROR(N1880*'Emission Factors'!C$11+O1880*'Emission Factors'!C$18,"")</f>
        <v/>
      </c>
      <c r="S1880" s="130" t="str">
        <f>IFERROR(N1880*'Emission Factors'!C$12+O1880*'Emission Factors'!C$19,"")</f>
        <v/>
      </c>
      <c r="T1880" s="130" t="str">
        <f>IFERROR(N1880*'Emission Factors'!C$13+O1880*'Emission Factors'!C$20,"")</f>
        <v/>
      </c>
      <c r="U1880" s="131" t="str">
        <f>IFERROR(IF(K1880="Residential",N1880*'Emission Factors'!$C$14+O1880*'Emission Factors'!$C$21,N1880*'Emission Factors'!$C$15+O1880*'Emission Factors'!$C$22),"")</f>
        <v/>
      </c>
    </row>
    <row r="1881" spans="2:21" ht="15" customHeight="1" x14ac:dyDescent="0.3">
      <c r="B1881" s="123"/>
      <c r="C1881" s="124"/>
      <c r="D1881" s="132"/>
      <c r="E1881" s="124"/>
      <c r="F1881" s="124"/>
      <c r="G1881" s="124"/>
      <c r="H1881" s="125"/>
      <c r="I1881" s="126"/>
      <c r="J1881" s="127"/>
      <c r="K1881" s="127"/>
      <c r="L1881" s="128" t="str">
        <f>IF(E1881+G1881=0,"",((E1881*'Emission Factors'!C$23)+(G1881*'Emission Factors'!$C$25)))</f>
        <v/>
      </c>
      <c r="M1881" s="128" t="str">
        <f>IF(E1881+G1881=0,"",((E1881*'Emission Factors'!C$24)+(G1881*'Emission Factors'!$C$26)))</f>
        <v/>
      </c>
      <c r="N1881" s="128" t="str">
        <f t="shared" si="87"/>
        <v/>
      </c>
      <c r="O1881" s="128" t="str">
        <f t="shared" si="88"/>
        <v/>
      </c>
      <c r="P1881" s="128" t="str">
        <f>IFERROR(N1881*'Emission Factors'!C$10+O1881*'Emission Factors'!C$17,"")</f>
        <v/>
      </c>
      <c r="Q1881" s="129" t="str">
        <f t="shared" si="89"/>
        <v/>
      </c>
      <c r="R1881" s="130" t="str">
        <f>IFERROR(N1881*'Emission Factors'!C$11+O1881*'Emission Factors'!C$18,"")</f>
        <v/>
      </c>
      <c r="S1881" s="130" t="str">
        <f>IFERROR(N1881*'Emission Factors'!C$12+O1881*'Emission Factors'!C$19,"")</f>
        <v/>
      </c>
      <c r="T1881" s="130" t="str">
        <f>IFERROR(N1881*'Emission Factors'!C$13+O1881*'Emission Factors'!C$20,"")</f>
        <v/>
      </c>
      <c r="U1881" s="131" t="str">
        <f>IFERROR(IF(K1881="Residential",N1881*'Emission Factors'!$C$14+O1881*'Emission Factors'!$C$21,N1881*'Emission Factors'!$C$15+O1881*'Emission Factors'!$C$22),"")</f>
        <v/>
      </c>
    </row>
    <row r="1882" spans="2:21" ht="15" customHeight="1" x14ac:dyDescent="0.3">
      <c r="B1882" s="123"/>
      <c r="C1882" s="124"/>
      <c r="D1882" s="132"/>
      <c r="E1882" s="124"/>
      <c r="F1882" s="124"/>
      <c r="G1882" s="124"/>
      <c r="H1882" s="125"/>
      <c r="I1882" s="126"/>
      <c r="J1882" s="127"/>
      <c r="K1882" s="127"/>
      <c r="L1882" s="128" t="str">
        <f>IF(E1882+G1882=0,"",((E1882*'Emission Factors'!C$23)+(G1882*'Emission Factors'!$C$25)))</f>
        <v/>
      </c>
      <c r="M1882" s="128" t="str">
        <f>IF(E1882+G1882=0,"",((E1882*'Emission Factors'!C$24)+(G1882*'Emission Factors'!$C$26)))</f>
        <v/>
      </c>
      <c r="N1882" s="128" t="str">
        <f t="shared" si="87"/>
        <v/>
      </c>
      <c r="O1882" s="128" t="str">
        <f t="shared" si="88"/>
        <v/>
      </c>
      <c r="P1882" s="128" t="str">
        <f>IFERROR(N1882*'Emission Factors'!C$10+O1882*'Emission Factors'!C$17,"")</f>
        <v/>
      </c>
      <c r="Q1882" s="129" t="str">
        <f t="shared" si="89"/>
        <v/>
      </c>
      <c r="R1882" s="130" t="str">
        <f>IFERROR(N1882*'Emission Factors'!C$11+O1882*'Emission Factors'!C$18,"")</f>
        <v/>
      </c>
      <c r="S1882" s="130" t="str">
        <f>IFERROR(N1882*'Emission Factors'!C$12+O1882*'Emission Factors'!C$19,"")</f>
        <v/>
      </c>
      <c r="T1882" s="130" t="str">
        <f>IFERROR(N1882*'Emission Factors'!C$13+O1882*'Emission Factors'!C$20,"")</f>
        <v/>
      </c>
      <c r="U1882" s="131" t="str">
        <f>IFERROR(IF(K1882="Residential",N1882*'Emission Factors'!$C$14+O1882*'Emission Factors'!$C$21,N1882*'Emission Factors'!$C$15+O1882*'Emission Factors'!$C$22),"")</f>
        <v/>
      </c>
    </row>
    <row r="1883" spans="2:21" ht="15" customHeight="1" x14ac:dyDescent="0.3">
      <c r="B1883" s="123"/>
      <c r="C1883" s="124"/>
      <c r="D1883" s="132"/>
      <c r="E1883" s="124"/>
      <c r="F1883" s="124"/>
      <c r="G1883" s="124"/>
      <c r="H1883" s="125"/>
      <c r="I1883" s="126"/>
      <c r="J1883" s="127"/>
      <c r="K1883" s="127"/>
      <c r="L1883" s="128" t="str">
        <f>IF(E1883+G1883=0,"",((E1883*'Emission Factors'!C$23)+(G1883*'Emission Factors'!$C$25)))</f>
        <v/>
      </c>
      <c r="M1883" s="128" t="str">
        <f>IF(E1883+G1883=0,"",((E1883*'Emission Factors'!C$24)+(G1883*'Emission Factors'!$C$26)))</f>
        <v/>
      </c>
      <c r="N1883" s="128" t="str">
        <f t="shared" si="87"/>
        <v/>
      </c>
      <c r="O1883" s="128" t="str">
        <f t="shared" si="88"/>
        <v/>
      </c>
      <c r="P1883" s="128" t="str">
        <f>IFERROR(N1883*'Emission Factors'!C$10+O1883*'Emission Factors'!C$17,"")</f>
        <v/>
      </c>
      <c r="Q1883" s="129" t="str">
        <f t="shared" si="89"/>
        <v/>
      </c>
      <c r="R1883" s="130" t="str">
        <f>IFERROR(N1883*'Emission Factors'!C$11+O1883*'Emission Factors'!C$18,"")</f>
        <v/>
      </c>
      <c r="S1883" s="130" t="str">
        <f>IFERROR(N1883*'Emission Factors'!C$12+O1883*'Emission Factors'!C$19,"")</f>
        <v/>
      </c>
      <c r="T1883" s="130" t="str">
        <f>IFERROR(N1883*'Emission Factors'!C$13+O1883*'Emission Factors'!C$20,"")</f>
        <v/>
      </c>
      <c r="U1883" s="131" t="str">
        <f>IFERROR(IF(K1883="Residential",N1883*'Emission Factors'!$C$14+O1883*'Emission Factors'!$C$21,N1883*'Emission Factors'!$C$15+O1883*'Emission Factors'!$C$22),"")</f>
        <v/>
      </c>
    </row>
    <row r="1884" spans="2:21" ht="15" customHeight="1" x14ac:dyDescent="0.3">
      <c r="B1884" s="123"/>
      <c r="C1884" s="124"/>
      <c r="D1884" s="132"/>
      <c r="E1884" s="124"/>
      <c r="F1884" s="124"/>
      <c r="G1884" s="124"/>
      <c r="H1884" s="125"/>
      <c r="I1884" s="126"/>
      <c r="J1884" s="127"/>
      <c r="K1884" s="127"/>
      <c r="L1884" s="128" t="str">
        <f>IF(E1884+G1884=0,"",((E1884*'Emission Factors'!C$23)+(G1884*'Emission Factors'!$C$25)))</f>
        <v/>
      </c>
      <c r="M1884" s="128" t="str">
        <f>IF(E1884+G1884=0,"",((E1884*'Emission Factors'!C$24)+(G1884*'Emission Factors'!$C$26)))</f>
        <v/>
      </c>
      <c r="N1884" s="128" t="str">
        <f t="shared" si="87"/>
        <v/>
      </c>
      <c r="O1884" s="128" t="str">
        <f t="shared" si="88"/>
        <v/>
      </c>
      <c r="P1884" s="128" t="str">
        <f>IFERROR(N1884*'Emission Factors'!C$10+O1884*'Emission Factors'!C$17,"")</f>
        <v/>
      </c>
      <c r="Q1884" s="129" t="str">
        <f t="shared" si="89"/>
        <v/>
      </c>
      <c r="R1884" s="130" t="str">
        <f>IFERROR(N1884*'Emission Factors'!C$11+O1884*'Emission Factors'!C$18,"")</f>
        <v/>
      </c>
      <c r="S1884" s="130" t="str">
        <f>IFERROR(N1884*'Emission Factors'!C$12+O1884*'Emission Factors'!C$19,"")</f>
        <v/>
      </c>
      <c r="T1884" s="130" t="str">
        <f>IFERROR(N1884*'Emission Factors'!C$13+O1884*'Emission Factors'!C$20,"")</f>
        <v/>
      </c>
      <c r="U1884" s="131" t="str">
        <f>IFERROR(IF(K1884="Residential",N1884*'Emission Factors'!$C$14+O1884*'Emission Factors'!$C$21,N1884*'Emission Factors'!$C$15+O1884*'Emission Factors'!$C$22),"")</f>
        <v/>
      </c>
    </row>
    <row r="1885" spans="2:21" ht="15" customHeight="1" x14ac:dyDescent="0.3">
      <c r="B1885" s="123"/>
      <c r="C1885" s="124"/>
      <c r="D1885" s="132"/>
      <c r="E1885" s="124"/>
      <c r="F1885" s="124"/>
      <c r="G1885" s="124"/>
      <c r="H1885" s="125"/>
      <c r="I1885" s="126"/>
      <c r="J1885" s="127"/>
      <c r="K1885" s="127"/>
      <c r="L1885" s="128" t="str">
        <f>IF(E1885+G1885=0,"",((E1885*'Emission Factors'!C$23)+(G1885*'Emission Factors'!$C$25)))</f>
        <v/>
      </c>
      <c r="M1885" s="128" t="str">
        <f>IF(E1885+G1885=0,"",((E1885*'Emission Factors'!C$24)+(G1885*'Emission Factors'!$C$26)))</f>
        <v/>
      </c>
      <c r="N1885" s="128" t="str">
        <f t="shared" si="87"/>
        <v/>
      </c>
      <c r="O1885" s="128" t="str">
        <f t="shared" si="88"/>
        <v/>
      </c>
      <c r="P1885" s="128" t="str">
        <f>IFERROR(N1885*'Emission Factors'!C$10+O1885*'Emission Factors'!C$17,"")</f>
        <v/>
      </c>
      <c r="Q1885" s="129" t="str">
        <f t="shared" si="89"/>
        <v/>
      </c>
      <c r="R1885" s="130" t="str">
        <f>IFERROR(N1885*'Emission Factors'!C$11+O1885*'Emission Factors'!C$18,"")</f>
        <v/>
      </c>
      <c r="S1885" s="130" t="str">
        <f>IFERROR(N1885*'Emission Factors'!C$12+O1885*'Emission Factors'!C$19,"")</f>
        <v/>
      </c>
      <c r="T1885" s="130" t="str">
        <f>IFERROR(N1885*'Emission Factors'!C$13+O1885*'Emission Factors'!C$20,"")</f>
        <v/>
      </c>
      <c r="U1885" s="131" t="str">
        <f>IFERROR(IF(K1885="Residential",N1885*'Emission Factors'!$C$14+O1885*'Emission Factors'!$C$21,N1885*'Emission Factors'!$C$15+O1885*'Emission Factors'!$C$22),"")</f>
        <v/>
      </c>
    </row>
    <row r="1886" spans="2:21" ht="15" customHeight="1" x14ac:dyDescent="0.3">
      <c r="B1886" s="123"/>
      <c r="C1886" s="124"/>
      <c r="D1886" s="132"/>
      <c r="E1886" s="124"/>
      <c r="F1886" s="124"/>
      <c r="G1886" s="124"/>
      <c r="H1886" s="125"/>
      <c r="I1886" s="126"/>
      <c r="J1886" s="127"/>
      <c r="K1886" s="127"/>
      <c r="L1886" s="128" t="str">
        <f>IF(E1886+G1886=0,"",((E1886*'Emission Factors'!C$23)+(G1886*'Emission Factors'!$C$25)))</f>
        <v/>
      </c>
      <c r="M1886" s="128" t="str">
        <f>IF(E1886+G1886=0,"",((E1886*'Emission Factors'!C$24)+(G1886*'Emission Factors'!$C$26)))</f>
        <v/>
      </c>
      <c r="N1886" s="128" t="str">
        <f t="shared" si="87"/>
        <v/>
      </c>
      <c r="O1886" s="128" t="str">
        <f t="shared" si="88"/>
        <v/>
      </c>
      <c r="P1886" s="128" t="str">
        <f>IFERROR(N1886*'Emission Factors'!C$10+O1886*'Emission Factors'!C$17,"")</f>
        <v/>
      </c>
      <c r="Q1886" s="129" t="str">
        <f t="shared" si="89"/>
        <v/>
      </c>
      <c r="R1886" s="130" t="str">
        <f>IFERROR(N1886*'Emission Factors'!C$11+O1886*'Emission Factors'!C$18,"")</f>
        <v/>
      </c>
      <c r="S1886" s="130" t="str">
        <f>IFERROR(N1886*'Emission Factors'!C$12+O1886*'Emission Factors'!C$19,"")</f>
        <v/>
      </c>
      <c r="T1886" s="130" t="str">
        <f>IFERROR(N1886*'Emission Factors'!C$13+O1886*'Emission Factors'!C$20,"")</f>
        <v/>
      </c>
      <c r="U1886" s="131" t="str">
        <f>IFERROR(IF(K1886="Residential",N1886*'Emission Factors'!$C$14+O1886*'Emission Factors'!$C$21,N1886*'Emission Factors'!$C$15+O1886*'Emission Factors'!$C$22),"")</f>
        <v/>
      </c>
    </row>
    <row r="1887" spans="2:21" ht="15" customHeight="1" x14ac:dyDescent="0.3">
      <c r="B1887" s="123"/>
      <c r="C1887" s="124"/>
      <c r="D1887" s="132"/>
      <c r="E1887" s="124"/>
      <c r="F1887" s="124"/>
      <c r="G1887" s="124"/>
      <c r="H1887" s="125"/>
      <c r="I1887" s="126"/>
      <c r="J1887" s="127"/>
      <c r="K1887" s="127"/>
      <c r="L1887" s="128" t="str">
        <f>IF(E1887+G1887=0,"",((E1887*'Emission Factors'!C$23)+(G1887*'Emission Factors'!$C$25)))</f>
        <v/>
      </c>
      <c r="M1887" s="128" t="str">
        <f>IF(E1887+G1887=0,"",((E1887*'Emission Factors'!C$24)+(G1887*'Emission Factors'!$C$26)))</f>
        <v/>
      </c>
      <c r="N1887" s="128" t="str">
        <f t="shared" si="87"/>
        <v/>
      </c>
      <c r="O1887" s="128" t="str">
        <f t="shared" si="88"/>
        <v/>
      </c>
      <c r="P1887" s="128" t="str">
        <f>IFERROR(N1887*'Emission Factors'!C$10+O1887*'Emission Factors'!C$17,"")</f>
        <v/>
      </c>
      <c r="Q1887" s="129" t="str">
        <f t="shared" si="89"/>
        <v/>
      </c>
      <c r="R1887" s="130" t="str">
        <f>IFERROR(N1887*'Emission Factors'!C$11+O1887*'Emission Factors'!C$18,"")</f>
        <v/>
      </c>
      <c r="S1887" s="130" t="str">
        <f>IFERROR(N1887*'Emission Factors'!C$12+O1887*'Emission Factors'!C$19,"")</f>
        <v/>
      </c>
      <c r="T1887" s="130" t="str">
        <f>IFERROR(N1887*'Emission Factors'!C$13+O1887*'Emission Factors'!C$20,"")</f>
        <v/>
      </c>
      <c r="U1887" s="131" t="str">
        <f>IFERROR(IF(K1887="Residential",N1887*'Emission Factors'!$C$14+O1887*'Emission Factors'!$C$21,N1887*'Emission Factors'!$C$15+O1887*'Emission Factors'!$C$22),"")</f>
        <v/>
      </c>
    </row>
    <row r="1888" spans="2:21" ht="15" customHeight="1" x14ac:dyDescent="0.3">
      <c r="B1888" s="123"/>
      <c r="C1888" s="124"/>
      <c r="D1888" s="132"/>
      <c r="E1888" s="124"/>
      <c r="F1888" s="124"/>
      <c r="G1888" s="124"/>
      <c r="H1888" s="125"/>
      <c r="I1888" s="126"/>
      <c r="J1888" s="127"/>
      <c r="K1888" s="127"/>
      <c r="L1888" s="128" t="str">
        <f>IF(E1888+G1888=0,"",((E1888*'Emission Factors'!C$23)+(G1888*'Emission Factors'!$C$25)))</f>
        <v/>
      </c>
      <c r="M1888" s="128" t="str">
        <f>IF(E1888+G1888=0,"",((E1888*'Emission Factors'!C$24)+(G1888*'Emission Factors'!$C$26)))</f>
        <v/>
      </c>
      <c r="N1888" s="128" t="str">
        <f t="shared" si="87"/>
        <v/>
      </c>
      <c r="O1888" s="128" t="str">
        <f t="shared" si="88"/>
        <v/>
      </c>
      <c r="P1888" s="128" t="str">
        <f>IFERROR(N1888*'Emission Factors'!C$10+O1888*'Emission Factors'!C$17,"")</f>
        <v/>
      </c>
      <c r="Q1888" s="129" t="str">
        <f t="shared" si="89"/>
        <v/>
      </c>
      <c r="R1888" s="130" t="str">
        <f>IFERROR(N1888*'Emission Factors'!C$11+O1888*'Emission Factors'!C$18,"")</f>
        <v/>
      </c>
      <c r="S1888" s="130" t="str">
        <f>IFERROR(N1888*'Emission Factors'!C$12+O1888*'Emission Factors'!C$19,"")</f>
        <v/>
      </c>
      <c r="T1888" s="130" t="str">
        <f>IFERROR(N1888*'Emission Factors'!C$13+O1888*'Emission Factors'!C$20,"")</f>
        <v/>
      </c>
      <c r="U1888" s="131" t="str">
        <f>IFERROR(IF(K1888="Residential",N1888*'Emission Factors'!$C$14+O1888*'Emission Factors'!$C$21,N1888*'Emission Factors'!$C$15+O1888*'Emission Factors'!$C$22),"")</f>
        <v/>
      </c>
    </row>
    <row r="1889" spans="2:21" ht="15" customHeight="1" x14ac:dyDescent="0.3">
      <c r="B1889" s="123"/>
      <c r="C1889" s="124"/>
      <c r="D1889" s="132"/>
      <c r="E1889" s="124"/>
      <c r="F1889" s="124"/>
      <c r="G1889" s="124"/>
      <c r="H1889" s="125"/>
      <c r="I1889" s="126"/>
      <c r="J1889" s="127"/>
      <c r="K1889" s="127"/>
      <c r="L1889" s="128" t="str">
        <f>IF(E1889+G1889=0,"",((E1889*'Emission Factors'!C$23)+(G1889*'Emission Factors'!$C$25)))</f>
        <v/>
      </c>
      <c r="M1889" s="128" t="str">
        <f>IF(E1889+G1889=0,"",((E1889*'Emission Factors'!C$24)+(G1889*'Emission Factors'!$C$26)))</f>
        <v/>
      </c>
      <c r="N1889" s="128" t="str">
        <f t="shared" si="87"/>
        <v/>
      </c>
      <c r="O1889" s="128" t="str">
        <f t="shared" si="88"/>
        <v/>
      </c>
      <c r="P1889" s="128" t="str">
        <f>IFERROR(N1889*'Emission Factors'!C$10+O1889*'Emission Factors'!C$17,"")</f>
        <v/>
      </c>
      <c r="Q1889" s="129" t="str">
        <f t="shared" si="89"/>
        <v/>
      </c>
      <c r="R1889" s="130" t="str">
        <f>IFERROR(N1889*'Emission Factors'!C$11+O1889*'Emission Factors'!C$18,"")</f>
        <v/>
      </c>
      <c r="S1889" s="130" t="str">
        <f>IFERROR(N1889*'Emission Factors'!C$12+O1889*'Emission Factors'!C$19,"")</f>
        <v/>
      </c>
      <c r="T1889" s="130" t="str">
        <f>IFERROR(N1889*'Emission Factors'!C$13+O1889*'Emission Factors'!C$20,"")</f>
        <v/>
      </c>
      <c r="U1889" s="131" t="str">
        <f>IFERROR(IF(K1889="Residential",N1889*'Emission Factors'!$C$14+O1889*'Emission Factors'!$C$21,N1889*'Emission Factors'!$C$15+O1889*'Emission Factors'!$C$22),"")</f>
        <v/>
      </c>
    </row>
    <row r="1890" spans="2:21" ht="15" customHeight="1" x14ac:dyDescent="0.3">
      <c r="B1890" s="123"/>
      <c r="C1890" s="124"/>
      <c r="D1890" s="132"/>
      <c r="E1890" s="124"/>
      <c r="F1890" s="124"/>
      <c r="G1890" s="124"/>
      <c r="H1890" s="125"/>
      <c r="I1890" s="126"/>
      <c r="J1890" s="127"/>
      <c r="K1890" s="127"/>
      <c r="L1890" s="128" t="str">
        <f>IF(E1890+G1890=0,"",((E1890*'Emission Factors'!C$23)+(G1890*'Emission Factors'!$C$25)))</f>
        <v/>
      </c>
      <c r="M1890" s="128" t="str">
        <f>IF(E1890+G1890=0,"",((E1890*'Emission Factors'!C$24)+(G1890*'Emission Factors'!$C$26)))</f>
        <v/>
      </c>
      <c r="N1890" s="128" t="str">
        <f t="shared" si="87"/>
        <v/>
      </c>
      <c r="O1890" s="128" t="str">
        <f t="shared" si="88"/>
        <v/>
      </c>
      <c r="P1890" s="128" t="str">
        <f>IFERROR(N1890*'Emission Factors'!C$10+O1890*'Emission Factors'!C$17,"")</f>
        <v/>
      </c>
      <c r="Q1890" s="129" t="str">
        <f t="shared" si="89"/>
        <v/>
      </c>
      <c r="R1890" s="130" t="str">
        <f>IFERROR(N1890*'Emission Factors'!C$11+O1890*'Emission Factors'!C$18,"")</f>
        <v/>
      </c>
      <c r="S1890" s="130" t="str">
        <f>IFERROR(N1890*'Emission Factors'!C$12+O1890*'Emission Factors'!C$19,"")</f>
        <v/>
      </c>
      <c r="T1890" s="130" t="str">
        <f>IFERROR(N1890*'Emission Factors'!C$13+O1890*'Emission Factors'!C$20,"")</f>
        <v/>
      </c>
      <c r="U1890" s="131" t="str">
        <f>IFERROR(IF(K1890="Residential",N1890*'Emission Factors'!$C$14+O1890*'Emission Factors'!$C$21,N1890*'Emission Factors'!$C$15+O1890*'Emission Factors'!$C$22),"")</f>
        <v/>
      </c>
    </row>
    <row r="1891" spans="2:21" ht="15" customHeight="1" x14ac:dyDescent="0.3">
      <c r="B1891" s="123"/>
      <c r="C1891" s="124"/>
      <c r="D1891" s="132"/>
      <c r="E1891" s="124"/>
      <c r="F1891" s="124"/>
      <c r="G1891" s="124"/>
      <c r="H1891" s="125"/>
      <c r="I1891" s="126"/>
      <c r="J1891" s="127"/>
      <c r="K1891" s="127"/>
      <c r="L1891" s="128" t="str">
        <f>IF(E1891+G1891=0,"",((E1891*'Emission Factors'!C$23)+(G1891*'Emission Factors'!$C$25)))</f>
        <v/>
      </c>
      <c r="M1891" s="128" t="str">
        <f>IF(E1891+G1891=0,"",((E1891*'Emission Factors'!C$24)+(G1891*'Emission Factors'!$C$26)))</f>
        <v/>
      </c>
      <c r="N1891" s="128" t="str">
        <f t="shared" si="87"/>
        <v/>
      </c>
      <c r="O1891" s="128" t="str">
        <f t="shared" si="88"/>
        <v/>
      </c>
      <c r="P1891" s="128" t="str">
        <f>IFERROR(N1891*'Emission Factors'!C$10+O1891*'Emission Factors'!C$17,"")</f>
        <v/>
      </c>
      <c r="Q1891" s="129" t="str">
        <f t="shared" si="89"/>
        <v/>
      </c>
      <c r="R1891" s="130" t="str">
        <f>IFERROR(N1891*'Emission Factors'!C$11+O1891*'Emission Factors'!C$18,"")</f>
        <v/>
      </c>
      <c r="S1891" s="130" t="str">
        <f>IFERROR(N1891*'Emission Factors'!C$12+O1891*'Emission Factors'!C$19,"")</f>
        <v/>
      </c>
      <c r="T1891" s="130" t="str">
        <f>IFERROR(N1891*'Emission Factors'!C$13+O1891*'Emission Factors'!C$20,"")</f>
        <v/>
      </c>
      <c r="U1891" s="131" t="str">
        <f>IFERROR(IF(K1891="Residential",N1891*'Emission Factors'!$C$14+O1891*'Emission Factors'!$C$21,N1891*'Emission Factors'!$C$15+O1891*'Emission Factors'!$C$22),"")</f>
        <v/>
      </c>
    </row>
    <row r="1892" spans="2:21" ht="15" customHeight="1" x14ac:dyDescent="0.3">
      <c r="B1892" s="123"/>
      <c r="C1892" s="124"/>
      <c r="D1892" s="132"/>
      <c r="E1892" s="124"/>
      <c r="F1892" s="124"/>
      <c r="G1892" s="124"/>
      <c r="H1892" s="125"/>
      <c r="I1892" s="126"/>
      <c r="J1892" s="127"/>
      <c r="K1892" s="127"/>
      <c r="L1892" s="128" t="str">
        <f>IF(E1892+G1892=0,"",((E1892*'Emission Factors'!C$23)+(G1892*'Emission Factors'!$C$25)))</f>
        <v/>
      </c>
      <c r="M1892" s="128" t="str">
        <f>IF(E1892+G1892=0,"",((E1892*'Emission Factors'!C$24)+(G1892*'Emission Factors'!$C$26)))</f>
        <v/>
      </c>
      <c r="N1892" s="128" t="str">
        <f t="shared" si="87"/>
        <v/>
      </c>
      <c r="O1892" s="128" t="str">
        <f t="shared" si="88"/>
        <v/>
      </c>
      <c r="P1892" s="128" t="str">
        <f>IFERROR(N1892*'Emission Factors'!C$10+O1892*'Emission Factors'!C$17,"")</f>
        <v/>
      </c>
      <c r="Q1892" s="129" t="str">
        <f t="shared" si="89"/>
        <v/>
      </c>
      <c r="R1892" s="130" t="str">
        <f>IFERROR(N1892*'Emission Factors'!C$11+O1892*'Emission Factors'!C$18,"")</f>
        <v/>
      </c>
      <c r="S1892" s="130" t="str">
        <f>IFERROR(N1892*'Emission Factors'!C$12+O1892*'Emission Factors'!C$19,"")</f>
        <v/>
      </c>
      <c r="T1892" s="130" t="str">
        <f>IFERROR(N1892*'Emission Factors'!C$13+O1892*'Emission Factors'!C$20,"")</f>
        <v/>
      </c>
      <c r="U1892" s="131" t="str">
        <f>IFERROR(IF(K1892="Residential",N1892*'Emission Factors'!$C$14+O1892*'Emission Factors'!$C$21,N1892*'Emission Factors'!$C$15+O1892*'Emission Factors'!$C$22),"")</f>
        <v/>
      </c>
    </row>
    <row r="1893" spans="2:21" ht="15" customHeight="1" x14ac:dyDescent="0.3">
      <c r="B1893" s="123"/>
      <c r="C1893" s="124"/>
      <c r="D1893" s="132"/>
      <c r="E1893" s="124"/>
      <c r="F1893" s="124"/>
      <c r="G1893" s="124"/>
      <c r="H1893" s="125"/>
      <c r="I1893" s="126"/>
      <c r="J1893" s="127"/>
      <c r="K1893" s="127"/>
      <c r="L1893" s="128" t="str">
        <f>IF(E1893+G1893=0,"",((E1893*'Emission Factors'!C$23)+(G1893*'Emission Factors'!$C$25)))</f>
        <v/>
      </c>
      <c r="M1893" s="128" t="str">
        <f>IF(E1893+G1893=0,"",((E1893*'Emission Factors'!C$24)+(G1893*'Emission Factors'!$C$26)))</f>
        <v/>
      </c>
      <c r="N1893" s="128" t="str">
        <f t="shared" si="87"/>
        <v/>
      </c>
      <c r="O1893" s="128" t="str">
        <f t="shared" si="88"/>
        <v/>
      </c>
      <c r="P1893" s="128" t="str">
        <f>IFERROR(N1893*'Emission Factors'!C$10+O1893*'Emission Factors'!C$17,"")</f>
        <v/>
      </c>
      <c r="Q1893" s="129" t="str">
        <f t="shared" si="89"/>
        <v/>
      </c>
      <c r="R1893" s="130" t="str">
        <f>IFERROR(N1893*'Emission Factors'!C$11+O1893*'Emission Factors'!C$18,"")</f>
        <v/>
      </c>
      <c r="S1893" s="130" t="str">
        <f>IFERROR(N1893*'Emission Factors'!C$12+O1893*'Emission Factors'!C$19,"")</f>
        <v/>
      </c>
      <c r="T1893" s="130" t="str">
        <f>IFERROR(N1893*'Emission Factors'!C$13+O1893*'Emission Factors'!C$20,"")</f>
        <v/>
      </c>
      <c r="U1893" s="131" t="str">
        <f>IFERROR(IF(K1893="Residential",N1893*'Emission Factors'!$C$14+O1893*'Emission Factors'!$C$21,N1893*'Emission Factors'!$C$15+O1893*'Emission Factors'!$C$22),"")</f>
        <v/>
      </c>
    </row>
    <row r="1894" spans="2:21" ht="15" customHeight="1" x14ac:dyDescent="0.3">
      <c r="B1894" s="123"/>
      <c r="C1894" s="124"/>
      <c r="D1894" s="132"/>
      <c r="E1894" s="124"/>
      <c r="F1894" s="124"/>
      <c r="G1894" s="124"/>
      <c r="H1894" s="125"/>
      <c r="I1894" s="126"/>
      <c r="J1894" s="127"/>
      <c r="K1894" s="127"/>
      <c r="L1894" s="128" t="str">
        <f>IF(E1894+G1894=0,"",((E1894*'Emission Factors'!C$23)+(G1894*'Emission Factors'!$C$25)))</f>
        <v/>
      </c>
      <c r="M1894" s="128" t="str">
        <f>IF(E1894+G1894=0,"",((E1894*'Emission Factors'!C$24)+(G1894*'Emission Factors'!$C$26)))</f>
        <v/>
      </c>
      <c r="N1894" s="128" t="str">
        <f t="shared" si="87"/>
        <v/>
      </c>
      <c r="O1894" s="128" t="str">
        <f t="shared" si="88"/>
        <v/>
      </c>
      <c r="P1894" s="128" t="str">
        <f>IFERROR(N1894*'Emission Factors'!C$10+O1894*'Emission Factors'!C$17,"")</f>
        <v/>
      </c>
      <c r="Q1894" s="129" t="str">
        <f t="shared" si="89"/>
        <v/>
      </c>
      <c r="R1894" s="130" t="str">
        <f>IFERROR(N1894*'Emission Factors'!C$11+O1894*'Emission Factors'!C$18,"")</f>
        <v/>
      </c>
      <c r="S1894" s="130" t="str">
        <f>IFERROR(N1894*'Emission Factors'!C$12+O1894*'Emission Factors'!C$19,"")</f>
        <v/>
      </c>
      <c r="T1894" s="130" t="str">
        <f>IFERROR(N1894*'Emission Factors'!C$13+O1894*'Emission Factors'!C$20,"")</f>
        <v/>
      </c>
      <c r="U1894" s="131" t="str">
        <f>IFERROR(IF(K1894="Residential",N1894*'Emission Factors'!$C$14+O1894*'Emission Factors'!$C$21,N1894*'Emission Factors'!$C$15+O1894*'Emission Factors'!$C$22),"")</f>
        <v/>
      </c>
    </row>
    <row r="1895" spans="2:21" ht="15" customHeight="1" x14ac:dyDescent="0.3">
      <c r="B1895" s="123"/>
      <c r="C1895" s="124"/>
      <c r="D1895" s="132"/>
      <c r="E1895" s="124"/>
      <c r="F1895" s="124"/>
      <c r="G1895" s="124"/>
      <c r="H1895" s="125"/>
      <c r="I1895" s="126"/>
      <c r="J1895" s="127"/>
      <c r="K1895" s="127"/>
      <c r="L1895" s="128" t="str">
        <f>IF(E1895+G1895=0,"",((E1895*'Emission Factors'!C$23)+(G1895*'Emission Factors'!$C$25)))</f>
        <v/>
      </c>
      <c r="M1895" s="128" t="str">
        <f>IF(E1895+G1895=0,"",((E1895*'Emission Factors'!C$24)+(G1895*'Emission Factors'!$C$26)))</f>
        <v/>
      </c>
      <c r="N1895" s="128" t="str">
        <f t="shared" si="87"/>
        <v/>
      </c>
      <c r="O1895" s="128" t="str">
        <f t="shared" si="88"/>
        <v/>
      </c>
      <c r="P1895" s="128" t="str">
        <f>IFERROR(N1895*'Emission Factors'!C$10+O1895*'Emission Factors'!C$17,"")</f>
        <v/>
      </c>
      <c r="Q1895" s="129" t="str">
        <f t="shared" si="89"/>
        <v/>
      </c>
      <c r="R1895" s="130" t="str">
        <f>IFERROR(N1895*'Emission Factors'!C$11+O1895*'Emission Factors'!C$18,"")</f>
        <v/>
      </c>
      <c r="S1895" s="130" t="str">
        <f>IFERROR(N1895*'Emission Factors'!C$12+O1895*'Emission Factors'!C$19,"")</f>
        <v/>
      </c>
      <c r="T1895" s="130" t="str">
        <f>IFERROR(N1895*'Emission Factors'!C$13+O1895*'Emission Factors'!C$20,"")</f>
        <v/>
      </c>
      <c r="U1895" s="131" t="str">
        <f>IFERROR(IF(K1895="Residential",N1895*'Emission Factors'!$C$14+O1895*'Emission Factors'!$C$21,N1895*'Emission Factors'!$C$15+O1895*'Emission Factors'!$C$22),"")</f>
        <v/>
      </c>
    </row>
    <row r="1896" spans="2:21" ht="15" customHeight="1" x14ac:dyDescent="0.3">
      <c r="B1896" s="123"/>
      <c r="C1896" s="124"/>
      <c r="D1896" s="132"/>
      <c r="E1896" s="124"/>
      <c r="F1896" s="124"/>
      <c r="G1896" s="124"/>
      <c r="H1896" s="125"/>
      <c r="I1896" s="126"/>
      <c r="J1896" s="127"/>
      <c r="K1896" s="127"/>
      <c r="L1896" s="128" t="str">
        <f>IF(E1896+G1896=0,"",((E1896*'Emission Factors'!C$23)+(G1896*'Emission Factors'!$C$25)))</f>
        <v/>
      </c>
      <c r="M1896" s="128" t="str">
        <f>IF(E1896+G1896=0,"",((E1896*'Emission Factors'!C$24)+(G1896*'Emission Factors'!$C$26)))</f>
        <v/>
      </c>
      <c r="N1896" s="128" t="str">
        <f t="shared" si="87"/>
        <v/>
      </c>
      <c r="O1896" s="128" t="str">
        <f t="shared" si="88"/>
        <v/>
      </c>
      <c r="P1896" s="128" t="str">
        <f>IFERROR(N1896*'Emission Factors'!C$10+O1896*'Emission Factors'!C$17,"")</f>
        <v/>
      </c>
      <c r="Q1896" s="129" t="str">
        <f t="shared" si="89"/>
        <v/>
      </c>
      <c r="R1896" s="130" t="str">
        <f>IFERROR(N1896*'Emission Factors'!C$11+O1896*'Emission Factors'!C$18,"")</f>
        <v/>
      </c>
      <c r="S1896" s="130" t="str">
        <f>IFERROR(N1896*'Emission Factors'!C$12+O1896*'Emission Factors'!C$19,"")</f>
        <v/>
      </c>
      <c r="T1896" s="130" t="str">
        <f>IFERROR(N1896*'Emission Factors'!C$13+O1896*'Emission Factors'!C$20,"")</f>
        <v/>
      </c>
      <c r="U1896" s="131" t="str">
        <f>IFERROR(IF(K1896="Residential",N1896*'Emission Factors'!$C$14+O1896*'Emission Factors'!$C$21,N1896*'Emission Factors'!$C$15+O1896*'Emission Factors'!$C$22),"")</f>
        <v/>
      </c>
    </row>
    <row r="1897" spans="2:21" ht="15" customHeight="1" x14ac:dyDescent="0.3">
      <c r="B1897" s="123"/>
      <c r="C1897" s="124"/>
      <c r="D1897" s="132"/>
      <c r="E1897" s="124"/>
      <c r="F1897" s="124"/>
      <c r="G1897" s="124"/>
      <c r="H1897" s="125"/>
      <c r="I1897" s="126"/>
      <c r="J1897" s="127"/>
      <c r="K1897" s="127"/>
      <c r="L1897" s="128" t="str">
        <f>IF(E1897+G1897=0,"",((E1897*'Emission Factors'!C$23)+(G1897*'Emission Factors'!$C$25)))</f>
        <v/>
      </c>
      <c r="M1897" s="128" t="str">
        <f>IF(E1897+G1897=0,"",((E1897*'Emission Factors'!C$24)+(G1897*'Emission Factors'!$C$26)))</f>
        <v/>
      </c>
      <c r="N1897" s="128" t="str">
        <f t="shared" si="87"/>
        <v/>
      </c>
      <c r="O1897" s="128" t="str">
        <f t="shared" si="88"/>
        <v/>
      </c>
      <c r="P1897" s="128" t="str">
        <f>IFERROR(N1897*'Emission Factors'!C$10+O1897*'Emission Factors'!C$17,"")</f>
        <v/>
      </c>
      <c r="Q1897" s="129" t="str">
        <f t="shared" si="89"/>
        <v/>
      </c>
      <c r="R1897" s="130" t="str">
        <f>IFERROR(N1897*'Emission Factors'!C$11+O1897*'Emission Factors'!C$18,"")</f>
        <v/>
      </c>
      <c r="S1897" s="130" t="str">
        <f>IFERROR(N1897*'Emission Factors'!C$12+O1897*'Emission Factors'!C$19,"")</f>
        <v/>
      </c>
      <c r="T1897" s="130" t="str">
        <f>IFERROR(N1897*'Emission Factors'!C$13+O1897*'Emission Factors'!C$20,"")</f>
        <v/>
      </c>
      <c r="U1897" s="131" t="str">
        <f>IFERROR(IF(K1897="Residential",N1897*'Emission Factors'!$C$14+O1897*'Emission Factors'!$C$21,N1897*'Emission Factors'!$C$15+O1897*'Emission Factors'!$C$22),"")</f>
        <v/>
      </c>
    </row>
    <row r="1898" spans="2:21" ht="15" customHeight="1" x14ac:dyDescent="0.3">
      <c r="B1898" s="123"/>
      <c r="C1898" s="124"/>
      <c r="D1898" s="132"/>
      <c r="E1898" s="124"/>
      <c r="F1898" s="124"/>
      <c r="G1898" s="124"/>
      <c r="H1898" s="125"/>
      <c r="I1898" s="126"/>
      <c r="J1898" s="127"/>
      <c r="K1898" s="127"/>
      <c r="L1898" s="128" t="str">
        <f>IF(E1898+G1898=0,"",((E1898*'Emission Factors'!C$23)+(G1898*'Emission Factors'!$C$25)))</f>
        <v/>
      </c>
      <c r="M1898" s="128" t="str">
        <f>IF(E1898+G1898=0,"",((E1898*'Emission Factors'!C$24)+(G1898*'Emission Factors'!$C$26)))</f>
        <v/>
      </c>
      <c r="N1898" s="128" t="str">
        <f t="shared" si="87"/>
        <v/>
      </c>
      <c r="O1898" s="128" t="str">
        <f t="shared" si="88"/>
        <v/>
      </c>
      <c r="P1898" s="128" t="str">
        <f>IFERROR(N1898*'Emission Factors'!C$10+O1898*'Emission Factors'!C$17,"")</f>
        <v/>
      </c>
      <c r="Q1898" s="129" t="str">
        <f t="shared" si="89"/>
        <v/>
      </c>
      <c r="R1898" s="130" t="str">
        <f>IFERROR(N1898*'Emission Factors'!C$11+O1898*'Emission Factors'!C$18,"")</f>
        <v/>
      </c>
      <c r="S1898" s="130" t="str">
        <f>IFERROR(N1898*'Emission Factors'!C$12+O1898*'Emission Factors'!C$19,"")</f>
        <v/>
      </c>
      <c r="T1898" s="130" t="str">
        <f>IFERROR(N1898*'Emission Factors'!C$13+O1898*'Emission Factors'!C$20,"")</f>
        <v/>
      </c>
      <c r="U1898" s="131" t="str">
        <f>IFERROR(IF(K1898="Residential",N1898*'Emission Factors'!$C$14+O1898*'Emission Factors'!$C$21,N1898*'Emission Factors'!$C$15+O1898*'Emission Factors'!$C$22),"")</f>
        <v/>
      </c>
    </row>
    <row r="1899" spans="2:21" ht="15" customHeight="1" x14ac:dyDescent="0.3">
      <c r="B1899" s="123"/>
      <c r="C1899" s="124"/>
      <c r="D1899" s="132"/>
      <c r="E1899" s="124"/>
      <c r="F1899" s="124"/>
      <c r="G1899" s="124"/>
      <c r="H1899" s="125"/>
      <c r="I1899" s="126"/>
      <c r="J1899" s="127"/>
      <c r="K1899" s="127"/>
      <c r="L1899" s="128" t="str">
        <f>IF(E1899+G1899=0,"",((E1899*'Emission Factors'!C$23)+(G1899*'Emission Factors'!$C$25)))</f>
        <v/>
      </c>
      <c r="M1899" s="128" t="str">
        <f>IF(E1899+G1899=0,"",((E1899*'Emission Factors'!C$24)+(G1899*'Emission Factors'!$C$26)))</f>
        <v/>
      </c>
      <c r="N1899" s="128" t="str">
        <f t="shared" si="87"/>
        <v/>
      </c>
      <c r="O1899" s="128" t="str">
        <f t="shared" si="88"/>
        <v/>
      </c>
      <c r="P1899" s="128" t="str">
        <f>IFERROR(N1899*'Emission Factors'!C$10+O1899*'Emission Factors'!C$17,"")</f>
        <v/>
      </c>
      <c r="Q1899" s="129" t="str">
        <f t="shared" si="89"/>
        <v/>
      </c>
      <c r="R1899" s="130" t="str">
        <f>IFERROR(N1899*'Emission Factors'!C$11+O1899*'Emission Factors'!C$18,"")</f>
        <v/>
      </c>
      <c r="S1899" s="130" t="str">
        <f>IFERROR(N1899*'Emission Factors'!C$12+O1899*'Emission Factors'!C$19,"")</f>
        <v/>
      </c>
      <c r="T1899" s="130" t="str">
        <f>IFERROR(N1899*'Emission Factors'!C$13+O1899*'Emission Factors'!C$20,"")</f>
        <v/>
      </c>
      <c r="U1899" s="131" t="str">
        <f>IFERROR(IF(K1899="Residential",N1899*'Emission Factors'!$C$14+O1899*'Emission Factors'!$C$21,N1899*'Emission Factors'!$C$15+O1899*'Emission Factors'!$C$22),"")</f>
        <v/>
      </c>
    </row>
    <row r="1900" spans="2:21" ht="15" customHeight="1" x14ac:dyDescent="0.3">
      <c r="B1900" s="123"/>
      <c r="C1900" s="124"/>
      <c r="D1900" s="132"/>
      <c r="E1900" s="124"/>
      <c r="F1900" s="124"/>
      <c r="G1900" s="124"/>
      <c r="H1900" s="125"/>
      <c r="I1900" s="126"/>
      <c r="J1900" s="127"/>
      <c r="K1900" s="127"/>
      <c r="L1900" s="128" t="str">
        <f>IF(E1900+G1900=0,"",((E1900*'Emission Factors'!C$23)+(G1900*'Emission Factors'!$C$25)))</f>
        <v/>
      </c>
      <c r="M1900" s="128" t="str">
        <f>IF(E1900+G1900=0,"",((E1900*'Emission Factors'!C$24)+(G1900*'Emission Factors'!$C$26)))</f>
        <v/>
      </c>
      <c r="N1900" s="128" t="str">
        <f t="shared" si="87"/>
        <v/>
      </c>
      <c r="O1900" s="128" t="str">
        <f t="shared" si="88"/>
        <v/>
      </c>
      <c r="P1900" s="128" t="str">
        <f>IFERROR(N1900*'Emission Factors'!C$10+O1900*'Emission Factors'!C$17,"")</f>
        <v/>
      </c>
      <c r="Q1900" s="129" t="str">
        <f t="shared" si="89"/>
        <v/>
      </c>
      <c r="R1900" s="130" t="str">
        <f>IFERROR(N1900*'Emission Factors'!C$11+O1900*'Emission Factors'!C$18,"")</f>
        <v/>
      </c>
      <c r="S1900" s="130" t="str">
        <f>IFERROR(N1900*'Emission Factors'!C$12+O1900*'Emission Factors'!C$19,"")</f>
        <v/>
      </c>
      <c r="T1900" s="130" t="str">
        <f>IFERROR(N1900*'Emission Factors'!C$13+O1900*'Emission Factors'!C$20,"")</f>
        <v/>
      </c>
      <c r="U1900" s="131" t="str">
        <f>IFERROR(IF(K1900="Residential",N1900*'Emission Factors'!$C$14+O1900*'Emission Factors'!$C$21,N1900*'Emission Factors'!$C$15+O1900*'Emission Factors'!$C$22),"")</f>
        <v/>
      </c>
    </row>
    <row r="1901" spans="2:21" ht="15" customHeight="1" x14ac:dyDescent="0.3">
      <c r="B1901" s="123"/>
      <c r="C1901" s="124"/>
      <c r="D1901" s="132"/>
      <c r="E1901" s="124"/>
      <c r="F1901" s="124"/>
      <c r="G1901" s="124"/>
      <c r="H1901" s="125"/>
      <c r="I1901" s="126"/>
      <c r="J1901" s="127"/>
      <c r="K1901" s="127"/>
      <c r="L1901" s="128" t="str">
        <f>IF(E1901+G1901=0,"",((E1901*'Emission Factors'!C$23)+(G1901*'Emission Factors'!$C$25)))</f>
        <v/>
      </c>
      <c r="M1901" s="128" t="str">
        <f>IF(E1901+G1901=0,"",((E1901*'Emission Factors'!C$24)+(G1901*'Emission Factors'!$C$26)))</f>
        <v/>
      </c>
      <c r="N1901" s="128" t="str">
        <f t="shared" si="87"/>
        <v/>
      </c>
      <c r="O1901" s="128" t="str">
        <f t="shared" si="88"/>
        <v/>
      </c>
      <c r="P1901" s="128" t="str">
        <f>IFERROR(N1901*'Emission Factors'!C$10+O1901*'Emission Factors'!C$17,"")</f>
        <v/>
      </c>
      <c r="Q1901" s="129" t="str">
        <f t="shared" si="89"/>
        <v/>
      </c>
      <c r="R1901" s="130" t="str">
        <f>IFERROR(N1901*'Emission Factors'!C$11+O1901*'Emission Factors'!C$18,"")</f>
        <v/>
      </c>
      <c r="S1901" s="130" t="str">
        <f>IFERROR(N1901*'Emission Factors'!C$12+O1901*'Emission Factors'!C$19,"")</f>
        <v/>
      </c>
      <c r="T1901" s="130" t="str">
        <f>IFERROR(N1901*'Emission Factors'!C$13+O1901*'Emission Factors'!C$20,"")</f>
        <v/>
      </c>
      <c r="U1901" s="131" t="str">
        <f>IFERROR(IF(K1901="Residential",N1901*'Emission Factors'!$C$14+O1901*'Emission Factors'!$C$21,N1901*'Emission Factors'!$C$15+O1901*'Emission Factors'!$C$22),"")</f>
        <v/>
      </c>
    </row>
    <row r="1902" spans="2:21" ht="15" customHeight="1" x14ac:dyDescent="0.3">
      <c r="B1902" s="123"/>
      <c r="C1902" s="124"/>
      <c r="D1902" s="132"/>
      <c r="E1902" s="124"/>
      <c r="F1902" s="124"/>
      <c r="G1902" s="124"/>
      <c r="H1902" s="125"/>
      <c r="I1902" s="126"/>
      <c r="J1902" s="127"/>
      <c r="K1902" s="127"/>
      <c r="L1902" s="128" t="str">
        <f>IF(E1902+G1902=0,"",((E1902*'Emission Factors'!C$23)+(G1902*'Emission Factors'!$C$25)))</f>
        <v/>
      </c>
      <c r="M1902" s="128" t="str">
        <f>IF(E1902+G1902=0,"",((E1902*'Emission Factors'!C$24)+(G1902*'Emission Factors'!$C$26)))</f>
        <v/>
      </c>
      <c r="N1902" s="128" t="str">
        <f t="shared" si="87"/>
        <v/>
      </c>
      <c r="O1902" s="128" t="str">
        <f t="shared" si="88"/>
        <v/>
      </c>
      <c r="P1902" s="128" t="str">
        <f>IFERROR(N1902*'Emission Factors'!C$10+O1902*'Emission Factors'!C$17,"")</f>
        <v/>
      </c>
      <c r="Q1902" s="129" t="str">
        <f t="shared" si="89"/>
        <v/>
      </c>
      <c r="R1902" s="130" t="str">
        <f>IFERROR(N1902*'Emission Factors'!C$11+O1902*'Emission Factors'!C$18,"")</f>
        <v/>
      </c>
      <c r="S1902" s="130" t="str">
        <f>IFERROR(N1902*'Emission Factors'!C$12+O1902*'Emission Factors'!C$19,"")</f>
        <v/>
      </c>
      <c r="T1902" s="130" t="str">
        <f>IFERROR(N1902*'Emission Factors'!C$13+O1902*'Emission Factors'!C$20,"")</f>
        <v/>
      </c>
      <c r="U1902" s="131" t="str">
        <f>IFERROR(IF(K1902="Residential",N1902*'Emission Factors'!$C$14+O1902*'Emission Factors'!$C$21,N1902*'Emission Factors'!$C$15+O1902*'Emission Factors'!$C$22),"")</f>
        <v/>
      </c>
    </row>
    <row r="1903" spans="2:21" ht="15" customHeight="1" x14ac:dyDescent="0.3">
      <c r="B1903" s="123"/>
      <c r="C1903" s="124"/>
      <c r="D1903" s="132"/>
      <c r="E1903" s="124"/>
      <c r="F1903" s="124"/>
      <c r="G1903" s="124"/>
      <c r="H1903" s="125"/>
      <c r="I1903" s="126"/>
      <c r="J1903" s="127"/>
      <c r="K1903" s="127"/>
      <c r="L1903" s="128" t="str">
        <f>IF(E1903+G1903=0,"",((E1903*'Emission Factors'!C$23)+(G1903*'Emission Factors'!$C$25)))</f>
        <v/>
      </c>
      <c r="M1903" s="128" t="str">
        <f>IF(E1903+G1903=0,"",((E1903*'Emission Factors'!C$24)+(G1903*'Emission Factors'!$C$26)))</f>
        <v/>
      </c>
      <c r="N1903" s="128" t="str">
        <f t="shared" si="87"/>
        <v/>
      </c>
      <c r="O1903" s="128" t="str">
        <f t="shared" si="88"/>
        <v/>
      </c>
      <c r="P1903" s="128" t="str">
        <f>IFERROR(N1903*'Emission Factors'!C$10+O1903*'Emission Factors'!C$17,"")</f>
        <v/>
      </c>
      <c r="Q1903" s="129" t="str">
        <f t="shared" si="89"/>
        <v/>
      </c>
      <c r="R1903" s="130" t="str">
        <f>IFERROR(N1903*'Emission Factors'!C$11+O1903*'Emission Factors'!C$18,"")</f>
        <v/>
      </c>
      <c r="S1903" s="130" t="str">
        <f>IFERROR(N1903*'Emission Factors'!C$12+O1903*'Emission Factors'!C$19,"")</f>
        <v/>
      </c>
      <c r="T1903" s="130" t="str">
        <f>IFERROR(N1903*'Emission Factors'!C$13+O1903*'Emission Factors'!C$20,"")</f>
        <v/>
      </c>
      <c r="U1903" s="131" t="str">
        <f>IFERROR(IF(K1903="Residential",N1903*'Emission Factors'!$C$14+O1903*'Emission Factors'!$C$21,N1903*'Emission Factors'!$C$15+O1903*'Emission Factors'!$C$22),"")</f>
        <v/>
      </c>
    </row>
    <row r="1904" spans="2:21" ht="15" customHeight="1" x14ac:dyDescent="0.3">
      <c r="B1904" s="123"/>
      <c r="C1904" s="124"/>
      <c r="D1904" s="132"/>
      <c r="E1904" s="124"/>
      <c r="F1904" s="124"/>
      <c r="G1904" s="124"/>
      <c r="H1904" s="125"/>
      <c r="I1904" s="126"/>
      <c r="J1904" s="127"/>
      <c r="K1904" s="127"/>
      <c r="L1904" s="128" t="str">
        <f>IF(E1904+G1904=0,"",((E1904*'Emission Factors'!C$23)+(G1904*'Emission Factors'!$C$25)))</f>
        <v/>
      </c>
      <c r="M1904" s="128" t="str">
        <f>IF(E1904+G1904=0,"",((E1904*'Emission Factors'!C$24)+(G1904*'Emission Factors'!$C$26)))</f>
        <v/>
      </c>
      <c r="N1904" s="128" t="str">
        <f t="shared" si="87"/>
        <v/>
      </c>
      <c r="O1904" s="128" t="str">
        <f t="shared" si="88"/>
        <v/>
      </c>
      <c r="P1904" s="128" t="str">
        <f>IFERROR(N1904*'Emission Factors'!C$10+O1904*'Emission Factors'!C$17,"")</f>
        <v/>
      </c>
      <c r="Q1904" s="129" t="str">
        <f t="shared" si="89"/>
        <v/>
      </c>
      <c r="R1904" s="130" t="str">
        <f>IFERROR(N1904*'Emission Factors'!C$11+O1904*'Emission Factors'!C$18,"")</f>
        <v/>
      </c>
      <c r="S1904" s="130" t="str">
        <f>IFERROR(N1904*'Emission Factors'!C$12+O1904*'Emission Factors'!C$19,"")</f>
        <v/>
      </c>
      <c r="T1904" s="130" t="str">
        <f>IFERROR(N1904*'Emission Factors'!C$13+O1904*'Emission Factors'!C$20,"")</f>
        <v/>
      </c>
      <c r="U1904" s="131" t="str">
        <f>IFERROR(IF(K1904="Residential",N1904*'Emission Factors'!$C$14+O1904*'Emission Factors'!$C$21,N1904*'Emission Factors'!$C$15+O1904*'Emission Factors'!$C$22),"")</f>
        <v/>
      </c>
    </row>
    <row r="1905" spans="2:21" ht="15" customHeight="1" x14ac:dyDescent="0.3">
      <c r="B1905" s="123"/>
      <c r="C1905" s="124"/>
      <c r="D1905" s="132"/>
      <c r="E1905" s="124"/>
      <c r="F1905" s="124"/>
      <c r="G1905" s="124"/>
      <c r="H1905" s="125"/>
      <c r="I1905" s="126"/>
      <c r="J1905" s="127"/>
      <c r="K1905" s="127"/>
      <c r="L1905" s="128" t="str">
        <f>IF(E1905+G1905=0,"",((E1905*'Emission Factors'!C$23)+(G1905*'Emission Factors'!$C$25)))</f>
        <v/>
      </c>
      <c r="M1905" s="128" t="str">
        <f>IF(E1905+G1905=0,"",((E1905*'Emission Factors'!C$24)+(G1905*'Emission Factors'!$C$26)))</f>
        <v/>
      </c>
      <c r="N1905" s="128" t="str">
        <f t="shared" si="87"/>
        <v/>
      </c>
      <c r="O1905" s="128" t="str">
        <f t="shared" si="88"/>
        <v/>
      </c>
      <c r="P1905" s="128" t="str">
        <f>IFERROR(N1905*'Emission Factors'!C$10+O1905*'Emission Factors'!C$17,"")</f>
        <v/>
      </c>
      <c r="Q1905" s="129" t="str">
        <f t="shared" si="89"/>
        <v/>
      </c>
      <c r="R1905" s="130" t="str">
        <f>IFERROR(N1905*'Emission Factors'!C$11+O1905*'Emission Factors'!C$18,"")</f>
        <v/>
      </c>
      <c r="S1905" s="130" t="str">
        <f>IFERROR(N1905*'Emission Factors'!C$12+O1905*'Emission Factors'!C$19,"")</f>
        <v/>
      </c>
      <c r="T1905" s="130" t="str">
        <f>IFERROR(N1905*'Emission Factors'!C$13+O1905*'Emission Factors'!C$20,"")</f>
        <v/>
      </c>
      <c r="U1905" s="131" t="str">
        <f>IFERROR(IF(K1905="Residential",N1905*'Emission Factors'!$C$14+O1905*'Emission Factors'!$C$21,N1905*'Emission Factors'!$C$15+O1905*'Emission Factors'!$C$22),"")</f>
        <v/>
      </c>
    </row>
    <row r="1906" spans="2:21" ht="15" customHeight="1" x14ac:dyDescent="0.3">
      <c r="B1906" s="123"/>
      <c r="C1906" s="124"/>
      <c r="D1906" s="132"/>
      <c r="E1906" s="124"/>
      <c r="F1906" s="124"/>
      <c r="G1906" s="124"/>
      <c r="H1906" s="125"/>
      <c r="I1906" s="126"/>
      <c r="J1906" s="127"/>
      <c r="K1906" s="127"/>
      <c r="L1906" s="128" t="str">
        <f>IF(E1906+G1906=0,"",((E1906*'Emission Factors'!C$23)+(G1906*'Emission Factors'!$C$25)))</f>
        <v/>
      </c>
      <c r="M1906" s="128" t="str">
        <f>IF(E1906+G1906=0,"",((E1906*'Emission Factors'!C$24)+(G1906*'Emission Factors'!$C$26)))</f>
        <v/>
      </c>
      <c r="N1906" s="128" t="str">
        <f t="shared" si="87"/>
        <v/>
      </c>
      <c r="O1906" s="128" t="str">
        <f t="shared" si="88"/>
        <v/>
      </c>
      <c r="P1906" s="128" t="str">
        <f>IFERROR(N1906*'Emission Factors'!C$10+O1906*'Emission Factors'!C$17,"")</f>
        <v/>
      </c>
      <c r="Q1906" s="129" t="str">
        <f t="shared" si="89"/>
        <v/>
      </c>
      <c r="R1906" s="130" t="str">
        <f>IFERROR(N1906*'Emission Factors'!C$11+O1906*'Emission Factors'!C$18,"")</f>
        <v/>
      </c>
      <c r="S1906" s="130" t="str">
        <f>IFERROR(N1906*'Emission Factors'!C$12+O1906*'Emission Factors'!C$19,"")</f>
        <v/>
      </c>
      <c r="T1906" s="130" t="str">
        <f>IFERROR(N1906*'Emission Factors'!C$13+O1906*'Emission Factors'!C$20,"")</f>
        <v/>
      </c>
      <c r="U1906" s="131" t="str">
        <f>IFERROR(IF(K1906="Residential",N1906*'Emission Factors'!$C$14+O1906*'Emission Factors'!$C$21,N1906*'Emission Factors'!$C$15+O1906*'Emission Factors'!$C$22),"")</f>
        <v/>
      </c>
    </row>
    <row r="1907" spans="2:21" ht="15" customHeight="1" x14ac:dyDescent="0.3">
      <c r="B1907" s="123"/>
      <c r="C1907" s="124"/>
      <c r="D1907" s="132"/>
      <c r="E1907" s="124"/>
      <c r="F1907" s="124"/>
      <c r="G1907" s="124"/>
      <c r="H1907" s="125"/>
      <c r="I1907" s="126"/>
      <c r="J1907" s="127"/>
      <c r="K1907" s="127"/>
      <c r="L1907" s="128" t="str">
        <f>IF(E1907+G1907=0,"",((E1907*'Emission Factors'!C$23)+(G1907*'Emission Factors'!$C$25)))</f>
        <v/>
      </c>
      <c r="M1907" s="128" t="str">
        <f>IF(E1907+G1907=0,"",((E1907*'Emission Factors'!C$24)+(G1907*'Emission Factors'!$C$26)))</f>
        <v/>
      </c>
      <c r="N1907" s="128" t="str">
        <f t="shared" si="87"/>
        <v/>
      </c>
      <c r="O1907" s="128" t="str">
        <f t="shared" si="88"/>
        <v/>
      </c>
      <c r="P1907" s="128" t="str">
        <f>IFERROR(N1907*'Emission Factors'!C$10+O1907*'Emission Factors'!C$17,"")</f>
        <v/>
      </c>
      <c r="Q1907" s="129" t="str">
        <f t="shared" si="89"/>
        <v/>
      </c>
      <c r="R1907" s="130" t="str">
        <f>IFERROR(N1907*'Emission Factors'!C$11+O1907*'Emission Factors'!C$18,"")</f>
        <v/>
      </c>
      <c r="S1907" s="130" t="str">
        <f>IFERROR(N1907*'Emission Factors'!C$12+O1907*'Emission Factors'!C$19,"")</f>
        <v/>
      </c>
      <c r="T1907" s="130" t="str">
        <f>IFERROR(N1907*'Emission Factors'!C$13+O1907*'Emission Factors'!C$20,"")</f>
        <v/>
      </c>
      <c r="U1907" s="131" t="str">
        <f>IFERROR(IF(K1907="Residential",N1907*'Emission Factors'!$C$14+O1907*'Emission Factors'!$C$21,N1907*'Emission Factors'!$C$15+O1907*'Emission Factors'!$C$22),"")</f>
        <v/>
      </c>
    </row>
    <row r="1908" spans="2:21" ht="15" customHeight="1" x14ac:dyDescent="0.3">
      <c r="B1908" s="123"/>
      <c r="C1908" s="124"/>
      <c r="D1908" s="132"/>
      <c r="E1908" s="124"/>
      <c r="F1908" s="124"/>
      <c r="G1908" s="124"/>
      <c r="H1908" s="125"/>
      <c r="I1908" s="126"/>
      <c r="J1908" s="127"/>
      <c r="K1908" s="127"/>
      <c r="L1908" s="128" t="str">
        <f>IF(E1908+G1908=0,"",((E1908*'Emission Factors'!C$23)+(G1908*'Emission Factors'!$C$25)))</f>
        <v/>
      </c>
      <c r="M1908" s="128" t="str">
        <f>IF(E1908+G1908=0,"",((E1908*'Emission Factors'!C$24)+(G1908*'Emission Factors'!$C$26)))</f>
        <v/>
      </c>
      <c r="N1908" s="128" t="str">
        <f t="shared" si="87"/>
        <v/>
      </c>
      <c r="O1908" s="128" t="str">
        <f t="shared" si="88"/>
        <v/>
      </c>
      <c r="P1908" s="128" t="str">
        <f>IFERROR(N1908*'Emission Factors'!C$10+O1908*'Emission Factors'!C$17,"")</f>
        <v/>
      </c>
      <c r="Q1908" s="129" t="str">
        <f t="shared" si="89"/>
        <v/>
      </c>
      <c r="R1908" s="130" t="str">
        <f>IFERROR(N1908*'Emission Factors'!C$11+O1908*'Emission Factors'!C$18,"")</f>
        <v/>
      </c>
      <c r="S1908" s="130" t="str">
        <f>IFERROR(N1908*'Emission Factors'!C$12+O1908*'Emission Factors'!C$19,"")</f>
        <v/>
      </c>
      <c r="T1908" s="130" t="str">
        <f>IFERROR(N1908*'Emission Factors'!C$13+O1908*'Emission Factors'!C$20,"")</f>
        <v/>
      </c>
      <c r="U1908" s="131" t="str">
        <f>IFERROR(IF(K1908="Residential",N1908*'Emission Factors'!$C$14+O1908*'Emission Factors'!$C$21,N1908*'Emission Factors'!$C$15+O1908*'Emission Factors'!$C$22),"")</f>
        <v/>
      </c>
    </row>
    <row r="1909" spans="2:21" ht="15" customHeight="1" x14ac:dyDescent="0.3">
      <c r="B1909" s="123"/>
      <c r="C1909" s="124"/>
      <c r="D1909" s="132"/>
      <c r="E1909" s="124"/>
      <c r="F1909" s="124"/>
      <c r="G1909" s="124"/>
      <c r="H1909" s="125"/>
      <c r="I1909" s="126"/>
      <c r="J1909" s="127"/>
      <c r="K1909" s="127"/>
      <c r="L1909" s="128" t="str">
        <f>IF(E1909+G1909=0,"",((E1909*'Emission Factors'!C$23)+(G1909*'Emission Factors'!$C$25)))</f>
        <v/>
      </c>
      <c r="M1909" s="128" t="str">
        <f>IF(E1909+G1909=0,"",((E1909*'Emission Factors'!C$24)+(G1909*'Emission Factors'!$C$26)))</f>
        <v/>
      </c>
      <c r="N1909" s="128" t="str">
        <f t="shared" si="87"/>
        <v/>
      </c>
      <c r="O1909" s="128" t="str">
        <f t="shared" si="88"/>
        <v/>
      </c>
      <c r="P1909" s="128" t="str">
        <f>IFERROR(N1909*'Emission Factors'!C$10+O1909*'Emission Factors'!C$17,"")</f>
        <v/>
      </c>
      <c r="Q1909" s="129" t="str">
        <f t="shared" si="89"/>
        <v/>
      </c>
      <c r="R1909" s="130" t="str">
        <f>IFERROR(N1909*'Emission Factors'!C$11+O1909*'Emission Factors'!C$18,"")</f>
        <v/>
      </c>
      <c r="S1909" s="130" t="str">
        <f>IFERROR(N1909*'Emission Factors'!C$12+O1909*'Emission Factors'!C$19,"")</f>
        <v/>
      </c>
      <c r="T1909" s="130" t="str">
        <f>IFERROR(N1909*'Emission Factors'!C$13+O1909*'Emission Factors'!C$20,"")</f>
        <v/>
      </c>
      <c r="U1909" s="131" t="str">
        <f>IFERROR(IF(K1909="Residential",N1909*'Emission Factors'!$C$14+O1909*'Emission Factors'!$C$21,N1909*'Emission Factors'!$C$15+O1909*'Emission Factors'!$C$22),"")</f>
        <v/>
      </c>
    </row>
    <row r="1910" spans="2:21" ht="15" customHeight="1" x14ac:dyDescent="0.3">
      <c r="B1910" s="123"/>
      <c r="C1910" s="124"/>
      <c r="D1910" s="132"/>
      <c r="E1910" s="124"/>
      <c r="F1910" s="124"/>
      <c r="G1910" s="124"/>
      <c r="H1910" s="125"/>
      <c r="I1910" s="126"/>
      <c r="J1910" s="127"/>
      <c r="K1910" s="127"/>
      <c r="L1910" s="128" t="str">
        <f>IF(E1910+G1910=0,"",((E1910*'Emission Factors'!C$23)+(G1910*'Emission Factors'!$C$25)))</f>
        <v/>
      </c>
      <c r="M1910" s="128" t="str">
        <f>IF(E1910+G1910=0,"",((E1910*'Emission Factors'!C$24)+(G1910*'Emission Factors'!$C$26)))</f>
        <v/>
      </c>
      <c r="N1910" s="128" t="str">
        <f t="shared" si="87"/>
        <v/>
      </c>
      <c r="O1910" s="128" t="str">
        <f t="shared" si="88"/>
        <v/>
      </c>
      <c r="P1910" s="128" t="str">
        <f>IFERROR(N1910*'Emission Factors'!C$10+O1910*'Emission Factors'!C$17,"")</f>
        <v/>
      </c>
      <c r="Q1910" s="129" t="str">
        <f t="shared" si="89"/>
        <v/>
      </c>
      <c r="R1910" s="130" t="str">
        <f>IFERROR(N1910*'Emission Factors'!C$11+O1910*'Emission Factors'!C$18,"")</f>
        <v/>
      </c>
      <c r="S1910" s="130" t="str">
        <f>IFERROR(N1910*'Emission Factors'!C$12+O1910*'Emission Factors'!C$19,"")</f>
        <v/>
      </c>
      <c r="T1910" s="130" t="str">
        <f>IFERROR(N1910*'Emission Factors'!C$13+O1910*'Emission Factors'!C$20,"")</f>
        <v/>
      </c>
      <c r="U1910" s="131" t="str">
        <f>IFERROR(IF(K1910="Residential",N1910*'Emission Factors'!$C$14+O1910*'Emission Factors'!$C$21,N1910*'Emission Factors'!$C$15+O1910*'Emission Factors'!$C$22),"")</f>
        <v/>
      </c>
    </row>
    <row r="1911" spans="2:21" ht="15" customHeight="1" x14ac:dyDescent="0.3">
      <c r="B1911" s="123"/>
      <c r="C1911" s="124"/>
      <c r="D1911" s="132"/>
      <c r="E1911" s="124"/>
      <c r="F1911" s="124"/>
      <c r="G1911" s="124"/>
      <c r="H1911" s="125"/>
      <c r="I1911" s="126"/>
      <c r="J1911" s="127"/>
      <c r="K1911" s="127"/>
      <c r="L1911" s="128" t="str">
        <f>IF(E1911+G1911=0,"",((E1911*'Emission Factors'!C$23)+(G1911*'Emission Factors'!$C$25)))</f>
        <v/>
      </c>
      <c r="M1911" s="128" t="str">
        <f>IF(E1911+G1911=0,"",((E1911*'Emission Factors'!C$24)+(G1911*'Emission Factors'!$C$26)))</f>
        <v/>
      </c>
      <c r="N1911" s="128" t="str">
        <f t="shared" si="87"/>
        <v/>
      </c>
      <c r="O1911" s="128" t="str">
        <f t="shared" si="88"/>
        <v/>
      </c>
      <c r="P1911" s="128" t="str">
        <f>IFERROR(N1911*'Emission Factors'!C$10+O1911*'Emission Factors'!C$17,"")</f>
        <v/>
      </c>
      <c r="Q1911" s="129" t="str">
        <f t="shared" si="89"/>
        <v/>
      </c>
      <c r="R1911" s="130" t="str">
        <f>IFERROR(N1911*'Emission Factors'!C$11+O1911*'Emission Factors'!C$18,"")</f>
        <v/>
      </c>
      <c r="S1911" s="130" t="str">
        <f>IFERROR(N1911*'Emission Factors'!C$12+O1911*'Emission Factors'!C$19,"")</f>
        <v/>
      </c>
      <c r="T1911" s="130" t="str">
        <f>IFERROR(N1911*'Emission Factors'!C$13+O1911*'Emission Factors'!C$20,"")</f>
        <v/>
      </c>
      <c r="U1911" s="131" t="str">
        <f>IFERROR(IF(K1911="Residential",N1911*'Emission Factors'!$C$14+O1911*'Emission Factors'!$C$21,N1911*'Emission Factors'!$C$15+O1911*'Emission Factors'!$C$22),"")</f>
        <v/>
      </c>
    </row>
    <row r="1912" spans="2:21" ht="15" customHeight="1" x14ac:dyDescent="0.3">
      <c r="B1912" s="123"/>
      <c r="C1912" s="124"/>
      <c r="D1912" s="132"/>
      <c r="E1912" s="124"/>
      <c r="F1912" s="124"/>
      <c r="G1912" s="124"/>
      <c r="H1912" s="125"/>
      <c r="I1912" s="126"/>
      <c r="J1912" s="127"/>
      <c r="K1912" s="127"/>
      <c r="L1912" s="128" t="str">
        <f>IF(E1912+G1912=0,"",((E1912*'Emission Factors'!C$23)+(G1912*'Emission Factors'!$C$25)))</f>
        <v/>
      </c>
      <c r="M1912" s="128" t="str">
        <f>IF(E1912+G1912=0,"",((E1912*'Emission Factors'!C$24)+(G1912*'Emission Factors'!$C$26)))</f>
        <v/>
      </c>
      <c r="N1912" s="128" t="str">
        <f t="shared" si="87"/>
        <v/>
      </c>
      <c r="O1912" s="128" t="str">
        <f t="shared" si="88"/>
        <v/>
      </c>
      <c r="P1912" s="128" t="str">
        <f>IFERROR(N1912*'Emission Factors'!C$10+O1912*'Emission Factors'!C$17,"")</f>
        <v/>
      </c>
      <c r="Q1912" s="129" t="str">
        <f t="shared" si="89"/>
        <v/>
      </c>
      <c r="R1912" s="130" t="str">
        <f>IFERROR(N1912*'Emission Factors'!C$11+O1912*'Emission Factors'!C$18,"")</f>
        <v/>
      </c>
      <c r="S1912" s="130" t="str">
        <f>IFERROR(N1912*'Emission Factors'!C$12+O1912*'Emission Factors'!C$19,"")</f>
        <v/>
      </c>
      <c r="T1912" s="130" t="str">
        <f>IFERROR(N1912*'Emission Factors'!C$13+O1912*'Emission Factors'!C$20,"")</f>
        <v/>
      </c>
      <c r="U1912" s="131" t="str">
        <f>IFERROR(IF(K1912="Residential",N1912*'Emission Factors'!$C$14+O1912*'Emission Factors'!$C$21,N1912*'Emission Factors'!$C$15+O1912*'Emission Factors'!$C$22),"")</f>
        <v/>
      </c>
    </row>
    <row r="1913" spans="2:21" ht="15" customHeight="1" x14ac:dyDescent="0.3">
      <c r="B1913" s="123"/>
      <c r="C1913" s="124"/>
      <c r="D1913" s="132"/>
      <c r="E1913" s="124"/>
      <c r="F1913" s="124"/>
      <c r="G1913" s="124"/>
      <c r="H1913" s="125"/>
      <c r="I1913" s="126"/>
      <c r="J1913" s="127"/>
      <c r="K1913" s="127"/>
      <c r="L1913" s="128" t="str">
        <f>IF(E1913+G1913=0,"",((E1913*'Emission Factors'!C$23)+(G1913*'Emission Factors'!$C$25)))</f>
        <v/>
      </c>
      <c r="M1913" s="128" t="str">
        <f>IF(E1913+G1913=0,"",((E1913*'Emission Factors'!C$24)+(G1913*'Emission Factors'!$C$26)))</f>
        <v/>
      </c>
      <c r="N1913" s="128" t="str">
        <f t="shared" si="87"/>
        <v/>
      </c>
      <c r="O1913" s="128" t="str">
        <f t="shared" si="88"/>
        <v/>
      </c>
      <c r="P1913" s="128" t="str">
        <f>IFERROR(N1913*'Emission Factors'!C$10+O1913*'Emission Factors'!C$17,"")</f>
        <v/>
      </c>
      <c r="Q1913" s="129" t="str">
        <f t="shared" si="89"/>
        <v/>
      </c>
      <c r="R1913" s="130" t="str">
        <f>IFERROR(N1913*'Emission Factors'!C$11+O1913*'Emission Factors'!C$18,"")</f>
        <v/>
      </c>
      <c r="S1913" s="130" t="str">
        <f>IFERROR(N1913*'Emission Factors'!C$12+O1913*'Emission Factors'!C$19,"")</f>
        <v/>
      </c>
      <c r="T1913" s="130" t="str">
        <f>IFERROR(N1913*'Emission Factors'!C$13+O1913*'Emission Factors'!C$20,"")</f>
        <v/>
      </c>
      <c r="U1913" s="131" t="str">
        <f>IFERROR(IF(K1913="Residential",N1913*'Emission Factors'!$C$14+O1913*'Emission Factors'!$C$21,N1913*'Emission Factors'!$C$15+O1913*'Emission Factors'!$C$22),"")</f>
        <v/>
      </c>
    </row>
    <row r="1914" spans="2:21" ht="15" customHeight="1" x14ac:dyDescent="0.3">
      <c r="B1914" s="123"/>
      <c r="C1914" s="124"/>
      <c r="D1914" s="132"/>
      <c r="E1914" s="124"/>
      <c r="F1914" s="124"/>
      <c r="G1914" s="124"/>
      <c r="H1914" s="125"/>
      <c r="I1914" s="126"/>
      <c r="J1914" s="127"/>
      <c r="K1914" s="127"/>
      <c r="L1914" s="128" t="str">
        <f>IF(E1914+G1914=0,"",((E1914*'Emission Factors'!C$23)+(G1914*'Emission Factors'!$C$25)))</f>
        <v/>
      </c>
      <c r="M1914" s="128" t="str">
        <f>IF(E1914+G1914=0,"",((E1914*'Emission Factors'!C$24)+(G1914*'Emission Factors'!$C$26)))</f>
        <v/>
      </c>
      <c r="N1914" s="128" t="str">
        <f t="shared" si="87"/>
        <v/>
      </c>
      <c r="O1914" s="128" t="str">
        <f t="shared" si="88"/>
        <v/>
      </c>
      <c r="P1914" s="128" t="str">
        <f>IFERROR(N1914*'Emission Factors'!C$10+O1914*'Emission Factors'!C$17,"")</f>
        <v/>
      </c>
      <c r="Q1914" s="129" t="str">
        <f t="shared" si="89"/>
        <v/>
      </c>
      <c r="R1914" s="130" t="str">
        <f>IFERROR(N1914*'Emission Factors'!C$11+O1914*'Emission Factors'!C$18,"")</f>
        <v/>
      </c>
      <c r="S1914" s="130" t="str">
        <f>IFERROR(N1914*'Emission Factors'!C$12+O1914*'Emission Factors'!C$19,"")</f>
        <v/>
      </c>
      <c r="T1914" s="130" t="str">
        <f>IFERROR(N1914*'Emission Factors'!C$13+O1914*'Emission Factors'!C$20,"")</f>
        <v/>
      </c>
      <c r="U1914" s="131" t="str">
        <f>IFERROR(IF(K1914="Residential",N1914*'Emission Factors'!$C$14+O1914*'Emission Factors'!$C$21,N1914*'Emission Factors'!$C$15+O1914*'Emission Factors'!$C$22),"")</f>
        <v/>
      </c>
    </row>
    <row r="1915" spans="2:21" ht="15" customHeight="1" x14ac:dyDescent="0.3">
      <c r="B1915" s="123"/>
      <c r="C1915" s="124"/>
      <c r="D1915" s="132"/>
      <c r="E1915" s="124"/>
      <c r="F1915" s="124"/>
      <c r="G1915" s="124"/>
      <c r="H1915" s="125"/>
      <c r="I1915" s="126"/>
      <c r="J1915" s="127"/>
      <c r="K1915" s="127"/>
      <c r="L1915" s="128" t="str">
        <f>IF(E1915+G1915=0,"",((E1915*'Emission Factors'!C$23)+(G1915*'Emission Factors'!$C$25)))</f>
        <v/>
      </c>
      <c r="M1915" s="128" t="str">
        <f>IF(E1915+G1915=0,"",((E1915*'Emission Factors'!C$24)+(G1915*'Emission Factors'!$C$26)))</f>
        <v/>
      </c>
      <c r="N1915" s="128" t="str">
        <f t="shared" si="87"/>
        <v/>
      </c>
      <c r="O1915" s="128" t="str">
        <f t="shared" si="88"/>
        <v/>
      </c>
      <c r="P1915" s="128" t="str">
        <f>IFERROR(N1915*'Emission Factors'!C$10+O1915*'Emission Factors'!C$17,"")</f>
        <v/>
      </c>
      <c r="Q1915" s="129" t="str">
        <f t="shared" si="89"/>
        <v/>
      </c>
      <c r="R1915" s="130" t="str">
        <f>IFERROR(N1915*'Emission Factors'!C$11+O1915*'Emission Factors'!C$18,"")</f>
        <v/>
      </c>
      <c r="S1915" s="130" t="str">
        <f>IFERROR(N1915*'Emission Factors'!C$12+O1915*'Emission Factors'!C$19,"")</f>
        <v/>
      </c>
      <c r="T1915" s="130" t="str">
        <f>IFERROR(N1915*'Emission Factors'!C$13+O1915*'Emission Factors'!C$20,"")</f>
        <v/>
      </c>
      <c r="U1915" s="131" t="str">
        <f>IFERROR(IF(K1915="Residential",N1915*'Emission Factors'!$C$14+O1915*'Emission Factors'!$C$21,N1915*'Emission Factors'!$C$15+O1915*'Emission Factors'!$C$22),"")</f>
        <v/>
      </c>
    </row>
    <row r="1916" spans="2:21" ht="15" customHeight="1" x14ac:dyDescent="0.3">
      <c r="B1916" s="123"/>
      <c r="C1916" s="124"/>
      <c r="D1916" s="132"/>
      <c r="E1916" s="124"/>
      <c r="F1916" s="124"/>
      <c r="G1916" s="124"/>
      <c r="H1916" s="125"/>
      <c r="I1916" s="126"/>
      <c r="J1916" s="127"/>
      <c r="K1916" s="127"/>
      <c r="L1916" s="128" t="str">
        <f>IF(E1916+G1916=0,"",((E1916*'Emission Factors'!C$23)+(G1916*'Emission Factors'!$C$25)))</f>
        <v/>
      </c>
      <c r="M1916" s="128" t="str">
        <f>IF(E1916+G1916=0,"",((E1916*'Emission Factors'!C$24)+(G1916*'Emission Factors'!$C$26)))</f>
        <v/>
      </c>
      <c r="N1916" s="128" t="str">
        <f t="shared" si="87"/>
        <v/>
      </c>
      <c r="O1916" s="128" t="str">
        <f t="shared" si="88"/>
        <v/>
      </c>
      <c r="P1916" s="128" t="str">
        <f>IFERROR(N1916*'Emission Factors'!C$10+O1916*'Emission Factors'!C$17,"")</f>
        <v/>
      </c>
      <c r="Q1916" s="129" t="str">
        <f t="shared" si="89"/>
        <v/>
      </c>
      <c r="R1916" s="130" t="str">
        <f>IFERROR(N1916*'Emission Factors'!C$11+O1916*'Emission Factors'!C$18,"")</f>
        <v/>
      </c>
      <c r="S1916" s="130" t="str">
        <f>IFERROR(N1916*'Emission Factors'!C$12+O1916*'Emission Factors'!C$19,"")</f>
        <v/>
      </c>
      <c r="T1916" s="130" t="str">
        <f>IFERROR(N1916*'Emission Factors'!C$13+O1916*'Emission Factors'!C$20,"")</f>
        <v/>
      </c>
      <c r="U1916" s="131" t="str">
        <f>IFERROR(IF(K1916="Residential",N1916*'Emission Factors'!$C$14+O1916*'Emission Factors'!$C$21,N1916*'Emission Factors'!$C$15+O1916*'Emission Factors'!$C$22),"")</f>
        <v/>
      </c>
    </row>
    <row r="1917" spans="2:21" ht="15" customHeight="1" x14ac:dyDescent="0.3">
      <c r="B1917" s="123"/>
      <c r="C1917" s="124"/>
      <c r="D1917" s="132"/>
      <c r="E1917" s="124"/>
      <c r="F1917" s="124"/>
      <c r="G1917" s="124"/>
      <c r="H1917" s="125"/>
      <c r="I1917" s="126"/>
      <c r="J1917" s="127"/>
      <c r="K1917" s="127"/>
      <c r="L1917" s="128" t="str">
        <f>IF(E1917+G1917=0,"",((E1917*'Emission Factors'!C$23)+(G1917*'Emission Factors'!$C$25)))</f>
        <v/>
      </c>
      <c r="M1917" s="128" t="str">
        <f>IF(E1917+G1917=0,"",((E1917*'Emission Factors'!C$24)+(G1917*'Emission Factors'!$C$26)))</f>
        <v/>
      </c>
      <c r="N1917" s="128" t="str">
        <f t="shared" si="87"/>
        <v/>
      </c>
      <c r="O1917" s="128" t="str">
        <f t="shared" si="88"/>
        <v/>
      </c>
      <c r="P1917" s="128" t="str">
        <f>IFERROR(N1917*'Emission Factors'!C$10+O1917*'Emission Factors'!C$17,"")</f>
        <v/>
      </c>
      <c r="Q1917" s="129" t="str">
        <f t="shared" si="89"/>
        <v/>
      </c>
      <c r="R1917" s="130" t="str">
        <f>IFERROR(N1917*'Emission Factors'!C$11+O1917*'Emission Factors'!C$18,"")</f>
        <v/>
      </c>
      <c r="S1917" s="130" t="str">
        <f>IFERROR(N1917*'Emission Factors'!C$12+O1917*'Emission Factors'!C$19,"")</f>
        <v/>
      </c>
      <c r="T1917" s="130" t="str">
        <f>IFERROR(N1917*'Emission Factors'!C$13+O1917*'Emission Factors'!C$20,"")</f>
        <v/>
      </c>
      <c r="U1917" s="131" t="str">
        <f>IFERROR(IF(K1917="Residential",N1917*'Emission Factors'!$C$14+O1917*'Emission Factors'!$C$21,N1917*'Emission Factors'!$C$15+O1917*'Emission Factors'!$C$22),"")</f>
        <v/>
      </c>
    </row>
    <row r="1918" spans="2:21" ht="15" customHeight="1" x14ac:dyDescent="0.3">
      <c r="B1918" s="123"/>
      <c r="C1918" s="124"/>
      <c r="D1918" s="132"/>
      <c r="E1918" s="124"/>
      <c r="F1918" s="124"/>
      <c r="G1918" s="124"/>
      <c r="H1918" s="125"/>
      <c r="I1918" s="126"/>
      <c r="J1918" s="127"/>
      <c r="K1918" s="127"/>
      <c r="L1918" s="128" t="str">
        <f>IF(E1918+G1918=0,"",((E1918*'Emission Factors'!C$23)+(G1918*'Emission Factors'!$C$25)))</f>
        <v/>
      </c>
      <c r="M1918" s="128" t="str">
        <f>IF(E1918+G1918=0,"",((E1918*'Emission Factors'!C$24)+(G1918*'Emission Factors'!$C$26)))</f>
        <v/>
      </c>
      <c r="N1918" s="128" t="str">
        <f t="shared" si="87"/>
        <v/>
      </c>
      <c r="O1918" s="128" t="str">
        <f t="shared" si="88"/>
        <v/>
      </c>
      <c r="P1918" s="128" t="str">
        <f>IFERROR(N1918*'Emission Factors'!C$10+O1918*'Emission Factors'!C$17,"")</f>
        <v/>
      </c>
      <c r="Q1918" s="129" t="str">
        <f t="shared" si="89"/>
        <v/>
      </c>
      <c r="R1918" s="130" t="str">
        <f>IFERROR(N1918*'Emission Factors'!C$11+O1918*'Emission Factors'!C$18,"")</f>
        <v/>
      </c>
      <c r="S1918" s="130" t="str">
        <f>IFERROR(N1918*'Emission Factors'!C$12+O1918*'Emission Factors'!C$19,"")</f>
        <v/>
      </c>
      <c r="T1918" s="130" t="str">
        <f>IFERROR(N1918*'Emission Factors'!C$13+O1918*'Emission Factors'!C$20,"")</f>
        <v/>
      </c>
      <c r="U1918" s="131" t="str">
        <f>IFERROR(IF(K1918="Residential",N1918*'Emission Factors'!$C$14+O1918*'Emission Factors'!$C$21,N1918*'Emission Factors'!$C$15+O1918*'Emission Factors'!$C$22),"")</f>
        <v/>
      </c>
    </row>
    <row r="1919" spans="2:21" ht="15" customHeight="1" x14ac:dyDescent="0.3">
      <c r="B1919" s="123"/>
      <c r="C1919" s="124"/>
      <c r="D1919" s="132"/>
      <c r="E1919" s="124"/>
      <c r="F1919" s="124"/>
      <c r="G1919" s="124"/>
      <c r="H1919" s="125"/>
      <c r="I1919" s="126"/>
      <c r="J1919" s="127"/>
      <c r="K1919" s="127"/>
      <c r="L1919" s="128" t="str">
        <f>IF(E1919+G1919=0,"",((E1919*'Emission Factors'!C$23)+(G1919*'Emission Factors'!$C$25)))</f>
        <v/>
      </c>
      <c r="M1919" s="128" t="str">
        <f>IF(E1919+G1919=0,"",((E1919*'Emission Factors'!C$24)+(G1919*'Emission Factors'!$C$26)))</f>
        <v/>
      </c>
      <c r="N1919" s="128" t="str">
        <f t="shared" si="87"/>
        <v/>
      </c>
      <c r="O1919" s="128" t="str">
        <f t="shared" si="88"/>
        <v/>
      </c>
      <c r="P1919" s="128" t="str">
        <f>IFERROR(N1919*'Emission Factors'!C$10+O1919*'Emission Factors'!C$17,"")</f>
        <v/>
      </c>
      <c r="Q1919" s="129" t="str">
        <f t="shared" si="89"/>
        <v/>
      </c>
      <c r="R1919" s="130" t="str">
        <f>IFERROR(N1919*'Emission Factors'!C$11+O1919*'Emission Factors'!C$18,"")</f>
        <v/>
      </c>
      <c r="S1919" s="130" t="str">
        <f>IFERROR(N1919*'Emission Factors'!C$12+O1919*'Emission Factors'!C$19,"")</f>
        <v/>
      </c>
      <c r="T1919" s="130" t="str">
        <f>IFERROR(N1919*'Emission Factors'!C$13+O1919*'Emission Factors'!C$20,"")</f>
        <v/>
      </c>
      <c r="U1919" s="131" t="str">
        <f>IFERROR(IF(K1919="Residential",N1919*'Emission Factors'!$C$14+O1919*'Emission Factors'!$C$21,N1919*'Emission Factors'!$C$15+O1919*'Emission Factors'!$C$22),"")</f>
        <v/>
      </c>
    </row>
    <row r="1920" spans="2:21" ht="15" customHeight="1" x14ac:dyDescent="0.3">
      <c r="B1920" s="123"/>
      <c r="C1920" s="124"/>
      <c r="D1920" s="132"/>
      <c r="E1920" s="124"/>
      <c r="F1920" s="124"/>
      <c r="G1920" s="124"/>
      <c r="H1920" s="125"/>
      <c r="I1920" s="126"/>
      <c r="J1920" s="127"/>
      <c r="K1920" s="127"/>
      <c r="L1920" s="128" t="str">
        <f>IF(E1920+G1920=0,"",((E1920*'Emission Factors'!C$23)+(G1920*'Emission Factors'!$C$25)))</f>
        <v/>
      </c>
      <c r="M1920" s="128" t="str">
        <f>IF(E1920+G1920=0,"",((E1920*'Emission Factors'!C$24)+(G1920*'Emission Factors'!$C$26)))</f>
        <v/>
      </c>
      <c r="N1920" s="128" t="str">
        <f t="shared" si="87"/>
        <v/>
      </c>
      <c r="O1920" s="128" t="str">
        <f t="shared" si="88"/>
        <v/>
      </c>
      <c r="P1920" s="128" t="str">
        <f>IFERROR(N1920*'Emission Factors'!C$10+O1920*'Emission Factors'!C$17,"")</f>
        <v/>
      </c>
      <c r="Q1920" s="129" t="str">
        <f t="shared" si="89"/>
        <v/>
      </c>
      <c r="R1920" s="130" t="str">
        <f>IFERROR(N1920*'Emission Factors'!C$11+O1920*'Emission Factors'!C$18,"")</f>
        <v/>
      </c>
      <c r="S1920" s="130" t="str">
        <f>IFERROR(N1920*'Emission Factors'!C$12+O1920*'Emission Factors'!C$19,"")</f>
        <v/>
      </c>
      <c r="T1920" s="130" t="str">
        <f>IFERROR(N1920*'Emission Factors'!C$13+O1920*'Emission Factors'!C$20,"")</f>
        <v/>
      </c>
      <c r="U1920" s="131" t="str">
        <f>IFERROR(IF(K1920="Residential",N1920*'Emission Factors'!$C$14+O1920*'Emission Factors'!$C$21,N1920*'Emission Factors'!$C$15+O1920*'Emission Factors'!$C$22),"")</f>
        <v/>
      </c>
    </row>
    <row r="1921" spans="2:21" ht="15" customHeight="1" x14ac:dyDescent="0.3">
      <c r="B1921" s="123"/>
      <c r="C1921" s="124"/>
      <c r="D1921" s="132"/>
      <c r="E1921" s="124"/>
      <c r="F1921" s="124"/>
      <c r="G1921" s="124"/>
      <c r="H1921" s="125"/>
      <c r="I1921" s="126"/>
      <c r="J1921" s="127"/>
      <c r="K1921" s="127"/>
      <c r="L1921" s="128" t="str">
        <f>IF(E1921+G1921=0,"",((E1921*'Emission Factors'!C$23)+(G1921*'Emission Factors'!$C$25)))</f>
        <v/>
      </c>
      <c r="M1921" s="128" t="str">
        <f>IF(E1921+G1921=0,"",((E1921*'Emission Factors'!C$24)+(G1921*'Emission Factors'!$C$26)))</f>
        <v/>
      </c>
      <c r="N1921" s="128" t="str">
        <f t="shared" si="87"/>
        <v/>
      </c>
      <c r="O1921" s="128" t="str">
        <f t="shared" si="88"/>
        <v/>
      </c>
      <c r="P1921" s="128" t="str">
        <f>IFERROR(N1921*'Emission Factors'!C$10+O1921*'Emission Factors'!C$17,"")</f>
        <v/>
      </c>
      <c r="Q1921" s="129" t="str">
        <f t="shared" si="89"/>
        <v/>
      </c>
      <c r="R1921" s="130" t="str">
        <f>IFERROR(N1921*'Emission Factors'!C$11+O1921*'Emission Factors'!C$18,"")</f>
        <v/>
      </c>
      <c r="S1921" s="130" t="str">
        <f>IFERROR(N1921*'Emission Factors'!C$12+O1921*'Emission Factors'!C$19,"")</f>
        <v/>
      </c>
      <c r="T1921" s="130" t="str">
        <f>IFERROR(N1921*'Emission Factors'!C$13+O1921*'Emission Factors'!C$20,"")</f>
        <v/>
      </c>
      <c r="U1921" s="131" t="str">
        <f>IFERROR(IF(K1921="Residential",N1921*'Emission Factors'!$C$14+O1921*'Emission Factors'!$C$21,N1921*'Emission Factors'!$C$15+O1921*'Emission Factors'!$C$22),"")</f>
        <v/>
      </c>
    </row>
    <row r="1922" spans="2:21" ht="15" customHeight="1" x14ac:dyDescent="0.3">
      <c r="B1922" s="123"/>
      <c r="C1922" s="124"/>
      <c r="D1922" s="132"/>
      <c r="E1922" s="124"/>
      <c r="F1922" s="124"/>
      <c r="G1922" s="124"/>
      <c r="H1922" s="125"/>
      <c r="I1922" s="126"/>
      <c r="J1922" s="127"/>
      <c r="K1922" s="127"/>
      <c r="L1922" s="128" t="str">
        <f>IF(E1922+G1922=0,"",((E1922*'Emission Factors'!C$23)+(G1922*'Emission Factors'!$C$25)))</f>
        <v/>
      </c>
      <c r="M1922" s="128" t="str">
        <f>IF(E1922+G1922=0,"",((E1922*'Emission Factors'!C$24)+(G1922*'Emission Factors'!$C$26)))</f>
        <v/>
      </c>
      <c r="N1922" s="128" t="str">
        <f t="shared" si="87"/>
        <v/>
      </c>
      <c r="O1922" s="128" t="str">
        <f t="shared" si="88"/>
        <v/>
      </c>
      <c r="P1922" s="128" t="str">
        <f>IFERROR(N1922*'Emission Factors'!C$10+O1922*'Emission Factors'!C$17,"")</f>
        <v/>
      </c>
      <c r="Q1922" s="129" t="str">
        <f t="shared" si="89"/>
        <v/>
      </c>
      <c r="R1922" s="130" t="str">
        <f>IFERROR(N1922*'Emission Factors'!C$11+O1922*'Emission Factors'!C$18,"")</f>
        <v/>
      </c>
      <c r="S1922" s="130" t="str">
        <f>IFERROR(N1922*'Emission Factors'!C$12+O1922*'Emission Factors'!C$19,"")</f>
        <v/>
      </c>
      <c r="T1922" s="130" t="str">
        <f>IFERROR(N1922*'Emission Factors'!C$13+O1922*'Emission Factors'!C$20,"")</f>
        <v/>
      </c>
      <c r="U1922" s="131" t="str">
        <f>IFERROR(IF(K1922="Residential",N1922*'Emission Factors'!$C$14+O1922*'Emission Factors'!$C$21,N1922*'Emission Factors'!$C$15+O1922*'Emission Factors'!$C$22),"")</f>
        <v/>
      </c>
    </row>
    <row r="1923" spans="2:21" ht="15" customHeight="1" x14ac:dyDescent="0.3">
      <c r="B1923" s="123"/>
      <c r="C1923" s="124"/>
      <c r="D1923" s="132"/>
      <c r="E1923" s="124"/>
      <c r="F1923" s="124"/>
      <c r="G1923" s="124"/>
      <c r="H1923" s="125"/>
      <c r="I1923" s="126"/>
      <c r="J1923" s="127"/>
      <c r="K1923" s="127"/>
      <c r="L1923" s="128" t="str">
        <f>IF(E1923+G1923=0,"",((E1923*'Emission Factors'!C$23)+(G1923*'Emission Factors'!$C$25)))</f>
        <v/>
      </c>
      <c r="M1923" s="128" t="str">
        <f>IF(E1923+G1923=0,"",((E1923*'Emission Factors'!C$24)+(G1923*'Emission Factors'!$C$26)))</f>
        <v/>
      </c>
      <c r="N1923" s="128" t="str">
        <f t="shared" si="87"/>
        <v/>
      </c>
      <c r="O1923" s="128" t="str">
        <f t="shared" si="88"/>
        <v/>
      </c>
      <c r="P1923" s="128" t="str">
        <f>IFERROR(N1923*'Emission Factors'!C$10+O1923*'Emission Factors'!C$17,"")</f>
        <v/>
      </c>
      <c r="Q1923" s="129" t="str">
        <f t="shared" si="89"/>
        <v/>
      </c>
      <c r="R1923" s="130" t="str">
        <f>IFERROR(N1923*'Emission Factors'!C$11+O1923*'Emission Factors'!C$18,"")</f>
        <v/>
      </c>
      <c r="S1923" s="130" t="str">
        <f>IFERROR(N1923*'Emission Factors'!C$12+O1923*'Emission Factors'!C$19,"")</f>
        <v/>
      </c>
      <c r="T1923" s="130" t="str">
        <f>IFERROR(N1923*'Emission Factors'!C$13+O1923*'Emission Factors'!C$20,"")</f>
        <v/>
      </c>
      <c r="U1923" s="131" t="str">
        <f>IFERROR(IF(K1923="Residential",N1923*'Emission Factors'!$C$14+O1923*'Emission Factors'!$C$21,N1923*'Emission Factors'!$C$15+O1923*'Emission Factors'!$C$22),"")</f>
        <v/>
      </c>
    </row>
    <row r="1924" spans="2:21" ht="15" customHeight="1" x14ac:dyDescent="0.3">
      <c r="B1924" s="123"/>
      <c r="C1924" s="124"/>
      <c r="D1924" s="132"/>
      <c r="E1924" s="124"/>
      <c r="F1924" s="124"/>
      <c r="G1924" s="124"/>
      <c r="H1924" s="125"/>
      <c r="I1924" s="126"/>
      <c r="J1924" s="127"/>
      <c r="K1924" s="127"/>
      <c r="L1924" s="128" t="str">
        <f>IF(E1924+G1924=0,"",((E1924*'Emission Factors'!C$23)+(G1924*'Emission Factors'!$C$25)))</f>
        <v/>
      </c>
      <c r="M1924" s="128" t="str">
        <f>IF(E1924+G1924=0,"",((E1924*'Emission Factors'!C$24)+(G1924*'Emission Factors'!$C$26)))</f>
        <v/>
      </c>
      <c r="N1924" s="128" t="str">
        <f t="shared" si="87"/>
        <v/>
      </c>
      <c r="O1924" s="128" t="str">
        <f t="shared" si="88"/>
        <v/>
      </c>
      <c r="P1924" s="128" t="str">
        <f>IFERROR(N1924*'Emission Factors'!C$10+O1924*'Emission Factors'!C$17,"")</f>
        <v/>
      </c>
      <c r="Q1924" s="129" t="str">
        <f t="shared" si="89"/>
        <v/>
      </c>
      <c r="R1924" s="130" t="str">
        <f>IFERROR(N1924*'Emission Factors'!C$11+O1924*'Emission Factors'!C$18,"")</f>
        <v/>
      </c>
      <c r="S1924" s="130" t="str">
        <f>IFERROR(N1924*'Emission Factors'!C$12+O1924*'Emission Factors'!C$19,"")</f>
        <v/>
      </c>
      <c r="T1924" s="130" t="str">
        <f>IFERROR(N1924*'Emission Factors'!C$13+O1924*'Emission Factors'!C$20,"")</f>
        <v/>
      </c>
      <c r="U1924" s="131" t="str">
        <f>IFERROR(IF(K1924="Residential",N1924*'Emission Factors'!$C$14+O1924*'Emission Factors'!$C$21,N1924*'Emission Factors'!$C$15+O1924*'Emission Factors'!$C$22),"")</f>
        <v/>
      </c>
    </row>
    <row r="1925" spans="2:21" ht="15" customHeight="1" x14ac:dyDescent="0.3">
      <c r="B1925" s="123"/>
      <c r="C1925" s="124"/>
      <c r="D1925" s="132"/>
      <c r="E1925" s="124"/>
      <c r="F1925" s="124"/>
      <c r="G1925" s="124"/>
      <c r="H1925" s="125"/>
      <c r="I1925" s="126"/>
      <c r="J1925" s="127"/>
      <c r="K1925" s="127"/>
      <c r="L1925" s="128" t="str">
        <f>IF(E1925+G1925=0,"",((E1925*'Emission Factors'!C$23)+(G1925*'Emission Factors'!$C$25)))</f>
        <v/>
      </c>
      <c r="M1925" s="128" t="str">
        <f>IF(E1925+G1925=0,"",((E1925*'Emission Factors'!C$24)+(G1925*'Emission Factors'!$C$26)))</f>
        <v/>
      </c>
      <c r="N1925" s="128" t="str">
        <f t="shared" si="87"/>
        <v/>
      </c>
      <c r="O1925" s="128" t="str">
        <f t="shared" si="88"/>
        <v/>
      </c>
      <c r="P1925" s="128" t="str">
        <f>IFERROR(N1925*'Emission Factors'!C$10+O1925*'Emission Factors'!C$17,"")</f>
        <v/>
      </c>
      <c r="Q1925" s="129" t="str">
        <f t="shared" si="89"/>
        <v/>
      </c>
      <c r="R1925" s="130" t="str">
        <f>IFERROR(N1925*'Emission Factors'!C$11+O1925*'Emission Factors'!C$18,"")</f>
        <v/>
      </c>
      <c r="S1925" s="130" t="str">
        <f>IFERROR(N1925*'Emission Factors'!C$12+O1925*'Emission Factors'!C$19,"")</f>
        <v/>
      </c>
      <c r="T1925" s="130" t="str">
        <f>IFERROR(N1925*'Emission Factors'!C$13+O1925*'Emission Factors'!C$20,"")</f>
        <v/>
      </c>
      <c r="U1925" s="131" t="str">
        <f>IFERROR(IF(K1925="Residential",N1925*'Emission Factors'!$C$14+O1925*'Emission Factors'!$C$21,N1925*'Emission Factors'!$C$15+O1925*'Emission Factors'!$C$22),"")</f>
        <v/>
      </c>
    </row>
    <row r="1926" spans="2:21" ht="15" customHeight="1" x14ac:dyDescent="0.3">
      <c r="B1926" s="123"/>
      <c r="C1926" s="124"/>
      <c r="D1926" s="132"/>
      <c r="E1926" s="124"/>
      <c r="F1926" s="124"/>
      <c r="G1926" s="124"/>
      <c r="H1926" s="125"/>
      <c r="I1926" s="126"/>
      <c r="J1926" s="127"/>
      <c r="K1926" s="127"/>
      <c r="L1926" s="128" t="str">
        <f>IF(E1926+G1926=0,"",((E1926*'Emission Factors'!C$23)+(G1926*'Emission Factors'!$C$25)))</f>
        <v/>
      </c>
      <c r="M1926" s="128" t="str">
        <f>IF(E1926+G1926=0,"",((E1926*'Emission Factors'!C$24)+(G1926*'Emission Factors'!$C$26)))</f>
        <v/>
      </c>
      <c r="N1926" s="128" t="str">
        <f t="shared" si="87"/>
        <v/>
      </c>
      <c r="O1926" s="128" t="str">
        <f t="shared" si="88"/>
        <v/>
      </c>
      <c r="P1926" s="128" t="str">
        <f>IFERROR(N1926*'Emission Factors'!C$10+O1926*'Emission Factors'!C$17,"")</f>
        <v/>
      </c>
      <c r="Q1926" s="129" t="str">
        <f t="shared" si="89"/>
        <v/>
      </c>
      <c r="R1926" s="130" t="str">
        <f>IFERROR(N1926*'Emission Factors'!C$11+O1926*'Emission Factors'!C$18,"")</f>
        <v/>
      </c>
      <c r="S1926" s="130" t="str">
        <f>IFERROR(N1926*'Emission Factors'!C$12+O1926*'Emission Factors'!C$19,"")</f>
        <v/>
      </c>
      <c r="T1926" s="130" t="str">
        <f>IFERROR(N1926*'Emission Factors'!C$13+O1926*'Emission Factors'!C$20,"")</f>
        <v/>
      </c>
      <c r="U1926" s="131" t="str">
        <f>IFERROR(IF(K1926="Residential",N1926*'Emission Factors'!$C$14+O1926*'Emission Factors'!$C$21,N1926*'Emission Factors'!$C$15+O1926*'Emission Factors'!$C$22),"")</f>
        <v/>
      </c>
    </row>
    <row r="1927" spans="2:21" ht="15" customHeight="1" x14ac:dyDescent="0.3">
      <c r="B1927" s="123"/>
      <c r="C1927" s="124"/>
      <c r="D1927" s="132"/>
      <c r="E1927" s="124"/>
      <c r="F1927" s="124"/>
      <c r="G1927" s="124"/>
      <c r="H1927" s="125"/>
      <c r="I1927" s="126"/>
      <c r="J1927" s="127"/>
      <c r="K1927" s="127"/>
      <c r="L1927" s="128" t="str">
        <f>IF(E1927+G1927=0,"",((E1927*'Emission Factors'!C$23)+(G1927*'Emission Factors'!$C$25)))</f>
        <v/>
      </c>
      <c r="M1927" s="128" t="str">
        <f>IF(E1927+G1927=0,"",((E1927*'Emission Factors'!C$24)+(G1927*'Emission Factors'!$C$26)))</f>
        <v/>
      </c>
      <c r="N1927" s="128" t="str">
        <f t="shared" si="87"/>
        <v/>
      </c>
      <c r="O1927" s="128" t="str">
        <f t="shared" si="88"/>
        <v/>
      </c>
      <c r="P1927" s="128" t="str">
        <f>IFERROR(N1927*'Emission Factors'!C$10+O1927*'Emission Factors'!C$17,"")</f>
        <v/>
      </c>
      <c r="Q1927" s="129" t="str">
        <f t="shared" si="89"/>
        <v/>
      </c>
      <c r="R1927" s="130" t="str">
        <f>IFERROR(N1927*'Emission Factors'!C$11+O1927*'Emission Factors'!C$18,"")</f>
        <v/>
      </c>
      <c r="S1927" s="130" t="str">
        <f>IFERROR(N1927*'Emission Factors'!C$12+O1927*'Emission Factors'!C$19,"")</f>
        <v/>
      </c>
      <c r="T1927" s="130" t="str">
        <f>IFERROR(N1927*'Emission Factors'!C$13+O1927*'Emission Factors'!C$20,"")</f>
        <v/>
      </c>
      <c r="U1927" s="131" t="str">
        <f>IFERROR(IF(K1927="Residential",N1927*'Emission Factors'!$C$14+O1927*'Emission Factors'!$C$21,N1927*'Emission Factors'!$C$15+O1927*'Emission Factors'!$C$22),"")</f>
        <v/>
      </c>
    </row>
    <row r="1928" spans="2:21" ht="15" customHeight="1" x14ac:dyDescent="0.3">
      <c r="B1928" s="123"/>
      <c r="C1928" s="124"/>
      <c r="D1928" s="132"/>
      <c r="E1928" s="124"/>
      <c r="F1928" s="124"/>
      <c r="G1928" s="124"/>
      <c r="H1928" s="125"/>
      <c r="I1928" s="126"/>
      <c r="J1928" s="127"/>
      <c r="K1928" s="127"/>
      <c r="L1928" s="128" t="str">
        <f>IF(E1928+G1928=0,"",((E1928*'Emission Factors'!C$23)+(G1928*'Emission Factors'!$C$25)))</f>
        <v/>
      </c>
      <c r="M1928" s="128" t="str">
        <f>IF(E1928+G1928=0,"",((E1928*'Emission Factors'!C$24)+(G1928*'Emission Factors'!$C$26)))</f>
        <v/>
      </c>
      <c r="N1928" s="128" t="str">
        <f t="shared" si="87"/>
        <v/>
      </c>
      <c r="O1928" s="128" t="str">
        <f t="shared" si="88"/>
        <v/>
      </c>
      <c r="P1928" s="128" t="str">
        <f>IFERROR(N1928*'Emission Factors'!C$10+O1928*'Emission Factors'!C$17,"")</f>
        <v/>
      </c>
      <c r="Q1928" s="129" t="str">
        <f t="shared" si="89"/>
        <v/>
      </c>
      <c r="R1928" s="130" t="str">
        <f>IFERROR(N1928*'Emission Factors'!C$11+O1928*'Emission Factors'!C$18,"")</f>
        <v/>
      </c>
      <c r="S1928" s="130" t="str">
        <f>IFERROR(N1928*'Emission Factors'!C$12+O1928*'Emission Factors'!C$19,"")</f>
        <v/>
      </c>
      <c r="T1928" s="130" t="str">
        <f>IFERROR(N1928*'Emission Factors'!C$13+O1928*'Emission Factors'!C$20,"")</f>
        <v/>
      </c>
      <c r="U1928" s="131" t="str">
        <f>IFERROR(IF(K1928="Residential",N1928*'Emission Factors'!$C$14+O1928*'Emission Factors'!$C$21,N1928*'Emission Factors'!$C$15+O1928*'Emission Factors'!$C$22),"")</f>
        <v/>
      </c>
    </row>
    <row r="1929" spans="2:21" ht="15" customHeight="1" x14ac:dyDescent="0.3">
      <c r="B1929" s="123"/>
      <c r="C1929" s="124"/>
      <c r="D1929" s="132"/>
      <c r="E1929" s="124"/>
      <c r="F1929" s="124"/>
      <c r="G1929" s="124"/>
      <c r="H1929" s="125"/>
      <c r="I1929" s="126"/>
      <c r="J1929" s="127"/>
      <c r="K1929" s="127"/>
      <c r="L1929" s="128" t="str">
        <f>IF(E1929+G1929=0,"",((E1929*'Emission Factors'!C$23)+(G1929*'Emission Factors'!$C$25)))</f>
        <v/>
      </c>
      <c r="M1929" s="128" t="str">
        <f>IF(E1929+G1929=0,"",((E1929*'Emission Factors'!C$24)+(G1929*'Emission Factors'!$C$26)))</f>
        <v/>
      </c>
      <c r="N1929" s="128" t="str">
        <f t="shared" si="87"/>
        <v/>
      </c>
      <c r="O1929" s="128" t="str">
        <f t="shared" si="88"/>
        <v/>
      </c>
      <c r="P1929" s="128" t="str">
        <f>IFERROR(N1929*'Emission Factors'!C$10+O1929*'Emission Factors'!C$17,"")</f>
        <v/>
      </c>
      <c r="Q1929" s="129" t="str">
        <f t="shared" si="89"/>
        <v/>
      </c>
      <c r="R1929" s="130" t="str">
        <f>IFERROR(N1929*'Emission Factors'!C$11+O1929*'Emission Factors'!C$18,"")</f>
        <v/>
      </c>
      <c r="S1929" s="130" t="str">
        <f>IFERROR(N1929*'Emission Factors'!C$12+O1929*'Emission Factors'!C$19,"")</f>
        <v/>
      </c>
      <c r="T1929" s="130" t="str">
        <f>IFERROR(N1929*'Emission Factors'!C$13+O1929*'Emission Factors'!C$20,"")</f>
        <v/>
      </c>
      <c r="U1929" s="131" t="str">
        <f>IFERROR(IF(K1929="Residential",N1929*'Emission Factors'!$C$14+O1929*'Emission Factors'!$C$21,N1929*'Emission Factors'!$C$15+O1929*'Emission Factors'!$C$22),"")</f>
        <v/>
      </c>
    </row>
    <row r="1930" spans="2:21" ht="15" customHeight="1" x14ac:dyDescent="0.3">
      <c r="B1930" s="123"/>
      <c r="C1930" s="124"/>
      <c r="D1930" s="132"/>
      <c r="E1930" s="124"/>
      <c r="F1930" s="124"/>
      <c r="G1930" s="124"/>
      <c r="H1930" s="125"/>
      <c r="I1930" s="126"/>
      <c r="J1930" s="127"/>
      <c r="K1930" s="127"/>
      <c r="L1930" s="128" t="str">
        <f>IF(E1930+G1930=0,"",((E1930*'Emission Factors'!C$23)+(G1930*'Emission Factors'!$C$25)))</f>
        <v/>
      </c>
      <c r="M1930" s="128" t="str">
        <f>IF(E1930+G1930=0,"",((E1930*'Emission Factors'!C$24)+(G1930*'Emission Factors'!$C$26)))</f>
        <v/>
      </c>
      <c r="N1930" s="128" t="str">
        <f t="shared" si="87"/>
        <v/>
      </c>
      <c r="O1930" s="128" t="str">
        <f t="shared" si="88"/>
        <v/>
      </c>
      <c r="P1930" s="128" t="str">
        <f>IFERROR(N1930*'Emission Factors'!C$10+O1930*'Emission Factors'!C$17,"")</f>
        <v/>
      </c>
      <c r="Q1930" s="129" t="str">
        <f t="shared" si="89"/>
        <v/>
      </c>
      <c r="R1930" s="130" t="str">
        <f>IFERROR(N1930*'Emission Factors'!C$11+O1930*'Emission Factors'!C$18,"")</f>
        <v/>
      </c>
      <c r="S1930" s="130" t="str">
        <f>IFERROR(N1930*'Emission Factors'!C$12+O1930*'Emission Factors'!C$19,"")</f>
        <v/>
      </c>
      <c r="T1930" s="130" t="str">
        <f>IFERROR(N1930*'Emission Factors'!C$13+O1930*'Emission Factors'!C$20,"")</f>
        <v/>
      </c>
      <c r="U1930" s="131" t="str">
        <f>IFERROR(IF(K1930="Residential",N1930*'Emission Factors'!$C$14+O1930*'Emission Factors'!$C$21,N1930*'Emission Factors'!$C$15+O1930*'Emission Factors'!$C$22),"")</f>
        <v/>
      </c>
    </row>
    <row r="1931" spans="2:21" ht="15" customHeight="1" x14ac:dyDescent="0.3">
      <c r="B1931" s="123"/>
      <c r="C1931" s="124"/>
      <c r="D1931" s="132"/>
      <c r="E1931" s="124"/>
      <c r="F1931" s="124"/>
      <c r="G1931" s="124"/>
      <c r="H1931" s="125"/>
      <c r="I1931" s="126"/>
      <c r="J1931" s="127"/>
      <c r="K1931" s="127"/>
      <c r="L1931" s="128" t="str">
        <f>IF(E1931+G1931=0,"",((E1931*'Emission Factors'!C$23)+(G1931*'Emission Factors'!$C$25)))</f>
        <v/>
      </c>
      <c r="M1931" s="128" t="str">
        <f>IF(E1931+G1931=0,"",((E1931*'Emission Factors'!C$24)+(G1931*'Emission Factors'!$C$26)))</f>
        <v/>
      </c>
      <c r="N1931" s="128" t="str">
        <f t="shared" si="87"/>
        <v/>
      </c>
      <c r="O1931" s="128" t="str">
        <f t="shared" si="88"/>
        <v/>
      </c>
      <c r="P1931" s="128" t="str">
        <f>IFERROR(N1931*'Emission Factors'!C$10+O1931*'Emission Factors'!C$17,"")</f>
        <v/>
      </c>
      <c r="Q1931" s="129" t="str">
        <f t="shared" si="89"/>
        <v/>
      </c>
      <c r="R1931" s="130" t="str">
        <f>IFERROR(N1931*'Emission Factors'!C$11+O1931*'Emission Factors'!C$18,"")</f>
        <v/>
      </c>
      <c r="S1931" s="130" t="str">
        <f>IFERROR(N1931*'Emission Factors'!C$12+O1931*'Emission Factors'!C$19,"")</f>
        <v/>
      </c>
      <c r="T1931" s="130" t="str">
        <f>IFERROR(N1931*'Emission Factors'!C$13+O1931*'Emission Factors'!C$20,"")</f>
        <v/>
      </c>
      <c r="U1931" s="131" t="str">
        <f>IFERROR(IF(K1931="Residential",N1931*'Emission Factors'!$C$14+O1931*'Emission Factors'!$C$21,N1931*'Emission Factors'!$C$15+O1931*'Emission Factors'!$C$22),"")</f>
        <v/>
      </c>
    </row>
    <row r="1932" spans="2:21" ht="15" customHeight="1" x14ac:dyDescent="0.3">
      <c r="B1932" s="123"/>
      <c r="C1932" s="124"/>
      <c r="D1932" s="132"/>
      <c r="E1932" s="124"/>
      <c r="F1932" s="124"/>
      <c r="G1932" s="124"/>
      <c r="H1932" s="125"/>
      <c r="I1932" s="126"/>
      <c r="J1932" s="127"/>
      <c r="K1932" s="127"/>
      <c r="L1932" s="128" t="str">
        <f>IF(E1932+G1932=0,"",((E1932*'Emission Factors'!C$23)+(G1932*'Emission Factors'!$C$25)))</f>
        <v/>
      </c>
      <c r="M1932" s="128" t="str">
        <f>IF(E1932+G1932=0,"",((E1932*'Emission Factors'!C$24)+(G1932*'Emission Factors'!$C$26)))</f>
        <v/>
      </c>
      <c r="N1932" s="128" t="str">
        <f t="shared" si="87"/>
        <v/>
      </c>
      <c r="O1932" s="128" t="str">
        <f t="shared" si="88"/>
        <v/>
      </c>
      <c r="P1932" s="128" t="str">
        <f>IFERROR(N1932*'Emission Factors'!C$10+O1932*'Emission Factors'!C$17,"")</f>
        <v/>
      </c>
      <c r="Q1932" s="129" t="str">
        <f t="shared" si="89"/>
        <v/>
      </c>
      <c r="R1932" s="130" t="str">
        <f>IFERROR(N1932*'Emission Factors'!C$11+O1932*'Emission Factors'!C$18,"")</f>
        <v/>
      </c>
      <c r="S1932" s="130" t="str">
        <f>IFERROR(N1932*'Emission Factors'!C$12+O1932*'Emission Factors'!C$19,"")</f>
        <v/>
      </c>
      <c r="T1932" s="130" t="str">
        <f>IFERROR(N1932*'Emission Factors'!C$13+O1932*'Emission Factors'!C$20,"")</f>
        <v/>
      </c>
      <c r="U1932" s="131" t="str">
        <f>IFERROR(IF(K1932="Residential",N1932*'Emission Factors'!$C$14+O1932*'Emission Factors'!$C$21,N1932*'Emission Factors'!$C$15+O1932*'Emission Factors'!$C$22),"")</f>
        <v/>
      </c>
    </row>
    <row r="1933" spans="2:21" ht="15" customHeight="1" x14ac:dyDescent="0.3">
      <c r="B1933" s="123"/>
      <c r="C1933" s="124"/>
      <c r="D1933" s="132"/>
      <c r="E1933" s="124"/>
      <c r="F1933" s="124"/>
      <c r="G1933" s="124"/>
      <c r="H1933" s="125"/>
      <c r="I1933" s="126"/>
      <c r="J1933" s="127"/>
      <c r="K1933" s="127"/>
      <c r="L1933" s="128" t="str">
        <f>IF(E1933+G1933=0,"",((E1933*'Emission Factors'!C$23)+(G1933*'Emission Factors'!$C$25)))</f>
        <v/>
      </c>
      <c r="M1933" s="128" t="str">
        <f>IF(E1933+G1933=0,"",((E1933*'Emission Factors'!C$24)+(G1933*'Emission Factors'!$C$26)))</f>
        <v/>
      </c>
      <c r="N1933" s="128" t="str">
        <f t="shared" si="87"/>
        <v/>
      </c>
      <c r="O1933" s="128" t="str">
        <f t="shared" si="88"/>
        <v/>
      </c>
      <c r="P1933" s="128" t="str">
        <f>IFERROR(N1933*'Emission Factors'!C$10+O1933*'Emission Factors'!C$17,"")</f>
        <v/>
      </c>
      <c r="Q1933" s="129" t="str">
        <f t="shared" si="89"/>
        <v/>
      </c>
      <c r="R1933" s="130" t="str">
        <f>IFERROR(N1933*'Emission Factors'!C$11+O1933*'Emission Factors'!C$18,"")</f>
        <v/>
      </c>
      <c r="S1933" s="130" t="str">
        <f>IFERROR(N1933*'Emission Factors'!C$12+O1933*'Emission Factors'!C$19,"")</f>
        <v/>
      </c>
      <c r="T1933" s="130" t="str">
        <f>IFERROR(N1933*'Emission Factors'!C$13+O1933*'Emission Factors'!C$20,"")</f>
        <v/>
      </c>
      <c r="U1933" s="131" t="str">
        <f>IFERROR(IF(K1933="Residential",N1933*'Emission Factors'!$C$14+O1933*'Emission Factors'!$C$21,N1933*'Emission Factors'!$C$15+O1933*'Emission Factors'!$C$22),"")</f>
        <v/>
      </c>
    </row>
    <row r="1934" spans="2:21" ht="15" customHeight="1" x14ac:dyDescent="0.3">
      <c r="B1934" s="123"/>
      <c r="C1934" s="124"/>
      <c r="D1934" s="132"/>
      <c r="E1934" s="124"/>
      <c r="F1934" s="124"/>
      <c r="G1934" s="124"/>
      <c r="H1934" s="125"/>
      <c r="I1934" s="126"/>
      <c r="J1934" s="127"/>
      <c r="K1934" s="127"/>
      <c r="L1934" s="128" t="str">
        <f>IF(E1934+G1934=0,"",((E1934*'Emission Factors'!C$23)+(G1934*'Emission Factors'!$C$25)))</f>
        <v/>
      </c>
      <c r="M1934" s="128" t="str">
        <f>IF(E1934+G1934=0,"",((E1934*'Emission Factors'!C$24)+(G1934*'Emission Factors'!$C$26)))</f>
        <v/>
      </c>
      <c r="N1934" s="128" t="str">
        <f t="shared" si="87"/>
        <v/>
      </c>
      <c r="O1934" s="128" t="str">
        <f t="shared" si="88"/>
        <v/>
      </c>
      <c r="P1934" s="128" t="str">
        <f>IFERROR(N1934*'Emission Factors'!C$10+O1934*'Emission Factors'!C$17,"")</f>
        <v/>
      </c>
      <c r="Q1934" s="129" t="str">
        <f t="shared" si="89"/>
        <v/>
      </c>
      <c r="R1934" s="130" t="str">
        <f>IFERROR(N1934*'Emission Factors'!C$11+O1934*'Emission Factors'!C$18,"")</f>
        <v/>
      </c>
      <c r="S1934" s="130" t="str">
        <f>IFERROR(N1934*'Emission Factors'!C$12+O1934*'Emission Factors'!C$19,"")</f>
        <v/>
      </c>
      <c r="T1934" s="130" t="str">
        <f>IFERROR(N1934*'Emission Factors'!C$13+O1934*'Emission Factors'!C$20,"")</f>
        <v/>
      </c>
      <c r="U1934" s="131" t="str">
        <f>IFERROR(IF(K1934="Residential",N1934*'Emission Factors'!$C$14+O1934*'Emission Factors'!$C$21,N1934*'Emission Factors'!$C$15+O1934*'Emission Factors'!$C$22),"")</f>
        <v/>
      </c>
    </row>
    <row r="1935" spans="2:21" ht="15" customHeight="1" x14ac:dyDescent="0.3">
      <c r="B1935" s="123"/>
      <c r="C1935" s="124"/>
      <c r="D1935" s="132"/>
      <c r="E1935" s="124"/>
      <c r="F1935" s="124"/>
      <c r="G1935" s="124"/>
      <c r="H1935" s="125"/>
      <c r="I1935" s="126"/>
      <c r="J1935" s="127"/>
      <c r="K1935" s="127"/>
      <c r="L1935" s="128" t="str">
        <f>IF(E1935+G1935=0,"",((E1935*'Emission Factors'!C$23)+(G1935*'Emission Factors'!$C$25)))</f>
        <v/>
      </c>
      <c r="M1935" s="128" t="str">
        <f>IF(E1935+G1935=0,"",((E1935*'Emission Factors'!C$24)+(G1935*'Emission Factors'!$C$26)))</f>
        <v/>
      </c>
      <c r="N1935" s="128" t="str">
        <f t="shared" ref="N1935:N1998" si="90">IFERROR(L1935*J1935,"")</f>
        <v/>
      </c>
      <c r="O1935" s="128" t="str">
        <f t="shared" ref="O1935:O1998" si="91">IFERROR(M1935*J1935,"")</f>
        <v/>
      </c>
      <c r="P1935" s="128" t="str">
        <f>IFERROR(N1935*'Emission Factors'!C$10+O1935*'Emission Factors'!C$17,"")</f>
        <v/>
      </c>
      <c r="Q1935" s="129" t="str">
        <f t="shared" ref="Q1935:Q1998" si="92">IFERROR(P1935/I1935,"")</f>
        <v/>
      </c>
      <c r="R1935" s="130" t="str">
        <f>IFERROR(N1935*'Emission Factors'!C$11+O1935*'Emission Factors'!C$18,"")</f>
        <v/>
      </c>
      <c r="S1935" s="130" t="str">
        <f>IFERROR(N1935*'Emission Factors'!C$12+O1935*'Emission Factors'!C$19,"")</f>
        <v/>
      </c>
      <c r="T1935" s="130" t="str">
        <f>IFERROR(N1935*'Emission Factors'!C$13+O1935*'Emission Factors'!C$20,"")</f>
        <v/>
      </c>
      <c r="U1935" s="131" t="str">
        <f>IFERROR(IF(K1935="Residential",N1935*'Emission Factors'!$C$14+O1935*'Emission Factors'!$C$21,N1935*'Emission Factors'!$C$15+O1935*'Emission Factors'!$C$22),"")</f>
        <v/>
      </c>
    </row>
    <row r="1936" spans="2:21" ht="15" customHeight="1" x14ac:dyDescent="0.3">
      <c r="B1936" s="123"/>
      <c r="C1936" s="124"/>
      <c r="D1936" s="132"/>
      <c r="E1936" s="124"/>
      <c r="F1936" s="124"/>
      <c r="G1936" s="124"/>
      <c r="H1936" s="125"/>
      <c r="I1936" s="126"/>
      <c r="J1936" s="127"/>
      <c r="K1936" s="127"/>
      <c r="L1936" s="128" t="str">
        <f>IF(E1936+G1936=0,"",((E1936*'Emission Factors'!C$23)+(G1936*'Emission Factors'!$C$25)))</f>
        <v/>
      </c>
      <c r="M1936" s="128" t="str">
        <f>IF(E1936+G1936=0,"",((E1936*'Emission Factors'!C$24)+(G1936*'Emission Factors'!$C$26)))</f>
        <v/>
      </c>
      <c r="N1936" s="128" t="str">
        <f t="shared" si="90"/>
        <v/>
      </c>
      <c r="O1936" s="128" t="str">
        <f t="shared" si="91"/>
        <v/>
      </c>
      <c r="P1936" s="128" t="str">
        <f>IFERROR(N1936*'Emission Factors'!C$10+O1936*'Emission Factors'!C$17,"")</f>
        <v/>
      </c>
      <c r="Q1936" s="129" t="str">
        <f t="shared" si="92"/>
        <v/>
      </c>
      <c r="R1936" s="130" t="str">
        <f>IFERROR(N1936*'Emission Factors'!C$11+O1936*'Emission Factors'!C$18,"")</f>
        <v/>
      </c>
      <c r="S1936" s="130" t="str">
        <f>IFERROR(N1936*'Emission Factors'!C$12+O1936*'Emission Factors'!C$19,"")</f>
        <v/>
      </c>
      <c r="T1936" s="130" t="str">
        <f>IFERROR(N1936*'Emission Factors'!C$13+O1936*'Emission Factors'!C$20,"")</f>
        <v/>
      </c>
      <c r="U1936" s="131" t="str">
        <f>IFERROR(IF(K1936="Residential",N1936*'Emission Factors'!$C$14+O1936*'Emission Factors'!$C$21,N1936*'Emission Factors'!$C$15+O1936*'Emission Factors'!$C$22),"")</f>
        <v/>
      </c>
    </row>
    <row r="1937" spans="2:21" ht="15" customHeight="1" x14ac:dyDescent="0.3">
      <c r="B1937" s="123"/>
      <c r="C1937" s="124"/>
      <c r="D1937" s="132"/>
      <c r="E1937" s="124"/>
      <c r="F1937" s="124"/>
      <c r="G1937" s="124"/>
      <c r="H1937" s="125"/>
      <c r="I1937" s="126"/>
      <c r="J1937" s="127"/>
      <c r="K1937" s="127"/>
      <c r="L1937" s="128" t="str">
        <f>IF(E1937+G1937=0,"",((E1937*'Emission Factors'!C$23)+(G1937*'Emission Factors'!$C$25)))</f>
        <v/>
      </c>
      <c r="M1937" s="128" t="str">
        <f>IF(E1937+G1937=0,"",((E1937*'Emission Factors'!C$24)+(G1937*'Emission Factors'!$C$26)))</f>
        <v/>
      </c>
      <c r="N1937" s="128" t="str">
        <f t="shared" si="90"/>
        <v/>
      </c>
      <c r="O1937" s="128" t="str">
        <f t="shared" si="91"/>
        <v/>
      </c>
      <c r="P1937" s="128" t="str">
        <f>IFERROR(N1937*'Emission Factors'!C$10+O1937*'Emission Factors'!C$17,"")</f>
        <v/>
      </c>
      <c r="Q1937" s="129" t="str">
        <f t="shared" si="92"/>
        <v/>
      </c>
      <c r="R1937" s="130" t="str">
        <f>IFERROR(N1937*'Emission Factors'!C$11+O1937*'Emission Factors'!C$18,"")</f>
        <v/>
      </c>
      <c r="S1937" s="130" t="str">
        <f>IFERROR(N1937*'Emission Factors'!C$12+O1937*'Emission Factors'!C$19,"")</f>
        <v/>
      </c>
      <c r="T1937" s="130" t="str">
        <f>IFERROR(N1937*'Emission Factors'!C$13+O1937*'Emission Factors'!C$20,"")</f>
        <v/>
      </c>
      <c r="U1937" s="131" t="str">
        <f>IFERROR(IF(K1937="Residential",N1937*'Emission Factors'!$C$14+O1937*'Emission Factors'!$C$21,N1937*'Emission Factors'!$C$15+O1937*'Emission Factors'!$C$22),"")</f>
        <v/>
      </c>
    </row>
    <row r="1938" spans="2:21" ht="15" customHeight="1" x14ac:dyDescent="0.3">
      <c r="B1938" s="123"/>
      <c r="C1938" s="124"/>
      <c r="D1938" s="132"/>
      <c r="E1938" s="124"/>
      <c r="F1938" s="124"/>
      <c r="G1938" s="124"/>
      <c r="H1938" s="125"/>
      <c r="I1938" s="126"/>
      <c r="J1938" s="127"/>
      <c r="K1938" s="127"/>
      <c r="L1938" s="128" t="str">
        <f>IF(E1938+G1938=0,"",((E1938*'Emission Factors'!C$23)+(G1938*'Emission Factors'!$C$25)))</f>
        <v/>
      </c>
      <c r="M1938" s="128" t="str">
        <f>IF(E1938+G1938=0,"",((E1938*'Emission Factors'!C$24)+(G1938*'Emission Factors'!$C$26)))</f>
        <v/>
      </c>
      <c r="N1938" s="128" t="str">
        <f t="shared" si="90"/>
        <v/>
      </c>
      <c r="O1938" s="128" t="str">
        <f t="shared" si="91"/>
        <v/>
      </c>
      <c r="P1938" s="128" t="str">
        <f>IFERROR(N1938*'Emission Factors'!C$10+O1938*'Emission Factors'!C$17,"")</f>
        <v/>
      </c>
      <c r="Q1938" s="129" t="str">
        <f t="shared" si="92"/>
        <v/>
      </c>
      <c r="R1938" s="130" t="str">
        <f>IFERROR(N1938*'Emission Factors'!C$11+O1938*'Emission Factors'!C$18,"")</f>
        <v/>
      </c>
      <c r="S1938" s="130" t="str">
        <f>IFERROR(N1938*'Emission Factors'!C$12+O1938*'Emission Factors'!C$19,"")</f>
        <v/>
      </c>
      <c r="T1938" s="130" t="str">
        <f>IFERROR(N1938*'Emission Factors'!C$13+O1938*'Emission Factors'!C$20,"")</f>
        <v/>
      </c>
      <c r="U1938" s="131" t="str">
        <f>IFERROR(IF(K1938="Residential",N1938*'Emission Factors'!$C$14+O1938*'Emission Factors'!$C$21,N1938*'Emission Factors'!$C$15+O1938*'Emission Factors'!$C$22),"")</f>
        <v/>
      </c>
    </row>
    <row r="1939" spans="2:21" ht="15" customHeight="1" x14ac:dyDescent="0.3">
      <c r="B1939" s="123"/>
      <c r="C1939" s="124"/>
      <c r="D1939" s="132"/>
      <c r="E1939" s="124"/>
      <c r="F1939" s="124"/>
      <c r="G1939" s="124"/>
      <c r="H1939" s="125"/>
      <c r="I1939" s="126"/>
      <c r="J1939" s="127"/>
      <c r="K1939" s="127"/>
      <c r="L1939" s="128" t="str">
        <f>IF(E1939+G1939=0,"",((E1939*'Emission Factors'!C$23)+(G1939*'Emission Factors'!$C$25)))</f>
        <v/>
      </c>
      <c r="M1939" s="128" t="str">
        <f>IF(E1939+G1939=0,"",((E1939*'Emission Factors'!C$24)+(G1939*'Emission Factors'!$C$26)))</f>
        <v/>
      </c>
      <c r="N1939" s="128" t="str">
        <f t="shared" si="90"/>
        <v/>
      </c>
      <c r="O1939" s="128" t="str">
        <f t="shared" si="91"/>
        <v/>
      </c>
      <c r="P1939" s="128" t="str">
        <f>IFERROR(N1939*'Emission Factors'!C$10+O1939*'Emission Factors'!C$17,"")</f>
        <v/>
      </c>
      <c r="Q1939" s="129" t="str">
        <f t="shared" si="92"/>
        <v/>
      </c>
      <c r="R1939" s="130" t="str">
        <f>IFERROR(N1939*'Emission Factors'!C$11+O1939*'Emission Factors'!C$18,"")</f>
        <v/>
      </c>
      <c r="S1939" s="130" t="str">
        <f>IFERROR(N1939*'Emission Factors'!C$12+O1939*'Emission Factors'!C$19,"")</f>
        <v/>
      </c>
      <c r="T1939" s="130" t="str">
        <f>IFERROR(N1939*'Emission Factors'!C$13+O1939*'Emission Factors'!C$20,"")</f>
        <v/>
      </c>
      <c r="U1939" s="131" t="str">
        <f>IFERROR(IF(K1939="Residential",N1939*'Emission Factors'!$C$14+O1939*'Emission Factors'!$C$21,N1939*'Emission Factors'!$C$15+O1939*'Emission Factors'!$C$22),"")</f>
        <v/>
      </c>
    </row>
    <row r="1940" spans="2:21" ht="15" customHeight="1" x14ac:dyDescent="0.3">
      <c r="B1940" s="123"/>
      <c r="C1940" s="124"/>
      <c r="D1940" s="132"/>
      <c r="E1940" s="124"/>
      <c r="F1940" s="124"/>
      <c r="G1940" s="124"/>
      <c r="H1940" s="125"/>
      <c r="I1940" s="126"/>
      <c r="J1940" s="127"/>
      <c r="K1940" s="127"/>
      <c r="L1940" s="128" t="str">
        <f>IF(E1940+G1940=0,"",((E1940*'Emission Factors'!C$23)+(G1940*'Emission Factors'!$C$25)))</f>
        <v/>
      </c>
      <c r="M1940" s="128" t="str">
        <f>IF(E1940+G1940=0,"",((E1940*'Emission Factors'!C$24)+(G1940*'Emission Factors'!$C$26)))</f>
        <v/>
      </c>
      <c r="N1940" s="128" t="str">
        <f t="shared" si="90"/>
        <v/>
      </c>
      <c r="O1940" s="128" t="str">
        <f t="shared" si="91"/>
        <v/>
      </c>
      <c r="P1940" s="128" t="str">
        <f>IFERROR(N1940*'Emission Factors'!C$10+O1940*'Emission Factors'!C$17,"")</f>
        <v/>
      </c>
      <c r="Q1940" s="129" t="str">
        <f t="shared" si="92"/>
        <v/>
      </c>
      <c r="R1940" s="130" t="str">
        <f>IFERROR(N1940*'Emission Factors'!C$11+O1940*'Emission Factors'!C$18,"")</f>
        <v/>
      </c>
      <c r="S1940" s="130" t="str">
        <f>IFERROR(N1940*'Emission Factors'!C$12+O1940*'Emission Factors'!C$19,"")</f>
        <v/>
      </c>
      <c r="T1940" s="130" t="str">
        <f>IFERROR(N1940*'Emission Factors'!C$13+O1940*'Emission Factors'!C$20,"")</f>
        <v/>
      </c>
      <c r="U1940" s="131" t="str">
        <f>IFERROR(IF(K1940="Residential",N1940*'Emission Factors'!$C$14+O1940*'Emission Factors'!$C$21,N1940*'Emission Factors'!$C$15+O1940*'Emission Factors'!$C$22),"")</f>
        <v/>
      </c>
    </row>
    <row r="1941" spans="2:21" ht="15" customHeight="1" x14ac:dyDescent="0.3">
      <c r="B1941" s="123"/>
      <c r="C1941" s="124"/>
      <c r="D1941" s="132"/>
      <c r="E1941" s="124"/>
      <c r="F1941" s="124"/>
      <c r="G1941" s="124"/>
      <c r="H1941" s="125"/>
      <c r="I1941" s="126"/>
      <c r="J1941" s="127"/>
      <c r="K1941" s="127"/>
      <c r="L1941" s="128" t="str">
        <f>IF(E1941+G1941=0,"",((E1941*'Emission Factors'!C$23)+(G1941*'Emission Factors'!$C$25)))</f>
        <v/>
      </c>
      <c r="M1941" s="128" t="str">
        <f>IF(E1941+G1941=0,"",((E1941*'Emission Factors'!C$24)+(G1941*'Emission Factors'!$C$26)))</f>
        <v/>
      </c>
      <c r="N1941" s="128" t="str">
        <f t="shared" si="90"/>
        <v/>
      </c>
      <c r="O1941" s="128" t="str">
        <f t="shared" si="91"/>
        <v/>
      </c>
      <c r="P1941" s="128" t="str">
        <f>IFERROR(N1941*'Emission Factors'!C$10+O1941*'Emission Factors'!C$17,"")</f>
        <v/>
      </c>
      <c r="Q1941" s="129" t="str">
        <f t="shared" si="92"/>
        <v/>
      </c>
      <c r="R1941" s="130" t="str">
        <f>IFERROR(N1941*'Emission Factors'!C$11+O1941*'Emission Factors'!C$18,"")</f>
        <v/>
      </c>
      <c r="S1941" s="130" t="str">
        <f>IFERROR(N1941*'Emission Factors'!C$12+O1941*'Emission Factors'!C$19,"")</f>
        <v/>
      </c>
      <c r="T1941" s="130" t="str">
        <f>IFERROR(N1941*'Emission Factors'!C$13+O1941*'Emission Factors'!C$20,"")</f>
        <v/>
      </c>
      <c r="U1941" s="131" t="str">
        <f>IFERROR(IF(K1941="Residential",N1941*'Emission Factors'!$C$14+O1941*'Emission Factors'!$C$21,N1941*'Emission Factors'!$C$15+O1941*'Emission Factors'!$C$22),"")</f>
        <v/>
      </c>
    </row>
    <row r="1942" spans="2:21" ht="15" customHeight="1" x14ac:dyDescent="0.3">
      <c r="B1942" s="123"/>
      <c r="C1942" s="124"/>
      <c r="D1942" s="132"/>
      <c r="E1942" s="124"/>
      <c r="F1942" s="124"/>
      <c r="G1942" s="124"/>
      <c r="H1942" s="125"/>
      <c r="I1942" s="126"/>
      <c r="J1942" s="127"/>
      <c r="K1942" s="127"/>
      <c r="L1942" s="128" t="str">
        <f>IF(E1942+G1942=0,"",((E1942*'Emission Factors'!C$23)+(G1942*'Emission Factors'!$C$25)))</f>
        <v/>
      </c>
      <c r="M1942" s="128" t="str">
        <f>IF(E1942+G1942=0,"",((E1942*'Emission Factors'!C$24)+(G1942*'Emission Factors'!$C$26)))</f>
        <v/>
      </c>
      <c r="N1942" s="128" t="str">
        <f t="shared" si="90"/>
        <v/>
      </c>
      <c r="O1942" s="128" t="str">
        <f t="shared" si="91"/>
        <v/>
      </c>
      <c r="P1942" s="128" t="str">
        <f>IFERROR(N1942*'Emission Factors'!C$10+O1942*'Emission Factors'!C$17,"")</f>
        <v/>
      </c>
      <c r="Q1942" s="129" t="str">
        <f t="shared" si="92"/>
        <v/>
      </c>
      <c r="R1942" s="130" t="str">
        <f>IFERROR(N1942*'Emission Factors'!C$11+O1942*'Emission Factors'!C$18,"")</f>
        <v/>
      </c>
      <c r="S1942" s="130" t="str">
        <f>IFERROR(N1942*'Emission Factors'!C$12+O1942*'Emission Factors'!C$19,"")</f>
        <v/>
      </c>
      <c r="T1942" s="130" t="str">
        <f>IFERROR(N1942*'Emission Factors'!C$13+O1942*'Emission Factors'!C$20,"")</f>
        <v/>
      </c>
      <c r="U1942" s="131" t="str">
        <f>IFERROR(IF(K1942="Residential",N1942*'Emission Factors'!$C$14+O1942*'Emission Factors'!$C$21,N1942*'Emission Factors'!$C$15+O1942*'Emission Factors'!$C$22),"")</f>
        <v/>
      </c>
    </row>
    <row r="1943" spans="2:21" ht="15" customHeight="1" x14ac:dyDescent="0.3">
      <c r="B1943" s="123"/>
      <c r="C1943" s="124"/>
      <c r="D1943" s="132"/>
      <c r="E1943" s="124"/>
      <c r="F1943" s="124"/>
      <c r="G1943" s="124"/>
      <c r="H1943" s="125"/>
      <c r="I1943" s="126"/>
      <c r="J1943" s="127"/>
      <c r="K1943" s="127"/>
      <c r="L1943" s="128" t="str">
        <f>IF(E1943+G1943=0,"",((E1943*'Emission Factors'!C$23)+(G1943*'Emission Factors'!$C$25)))</f>
        <v/>
      </c>
      <c r="M1943" s="128" t="str">
        <f>IF(E1943+G1943=0,"",((E1943*'Emission Factors'!C$24)+(G1943*'Emission Factors'!$C$26)))</f>
        <v/>
      </c>
      <c r="N1943" s="128" t="str">
        <f t="shared" si="90"/>
        <v/>
      </c>
      <c r="O1943" s="128" t="str">
        <f t="shared" si="91"/>
        <v/>
      </c>
      <c r="P1943" s="128" t="str">
        <f>IFERROR(N1943*'Emission Factors'!C$10+O1943*'Emission Factors'!C$17,"")</f>
        <v/>
      </c>
      <c r="Q1943" s="129" t="str">
        <f t="shared" si="92"/>
        <v/>
      </c>
      <c r="R1943" s="130" t="str">
        <f>IFERROR(N1943*'Emission Factors'!C$11+O1943*'Emission Factors'!C$18,"")</f>
        <v/>
      </c>
      <c r="S1943" s="130" t="str">
        <f>IFERROR(N1943*'Emission Factors'!C$12+O1943*'Emission Factors'!C$19,"")</f>
        <v/>
      </c>
      <c r="T1943" s="130" t="str">
        <f>IFERROR(N1943*'Emission Factors'!C$13+O1943*'Emission Factors'!C$20,"")</f>
        <v/>
      </c>
      <c r="U1943" s="131" t="str">
        <f>IFERROR(IF(K1943="Residential",N1943*'Emission Factors'!$C$14+O1943*'Emission Factors'!$C$21,N1943*'Emission Factors'!$C$15+O1943*'Emission Factors'!$C$22),"")</f>
        <v/>
      </c>
    </row>
    <row r="1944" spans="2:21" ht="15" customHeight="1" x14ac:dyDescent="0.3">
      <c r="B1944" s="123"/>
      <c r="C1944" s="124"/>
      <c r="D1944" s="132"/>
      <c r="E1944" s="124"/>
      <c r="F1944" s="124"/>
      <c r="G1944" s="124"/>
      <c r="H1944" s="125"/>
      <c r="I1944" s="126"/>
      <c r="J1944" s="127"/>
      <c r="K1944" s="127"/>
      <c r="L1944" s="128" t="str">
        <f>IF(E1944+G1944=0,"",((E1944*'Emission Factors'!C$23)+(G1944*'Emission Factors'!$C$25)))</f>
        <v/>
      </c>
      <c r="M1944" s="128" t="str">
        <f>IF(E1944+G1944=0,"",((E1944*'Emission Factors'!C$24)+(G1944*'Emission Factors'!$C$26)))</f>
        <v/>
      </c>
      <c r="N1944" s="128" t="str">
        <f t="shared" si="90"/>
        <v/>
      </c>
      <c r="O1944" s="128" t="str">
        <f t="shared" si="91"/>
        <v/>
      </c>
      <c r="P1944" s="128" t="str">
        <f>IFERROR(N1944*'Emission Factors'!C$10+O1944*'Emission Factors'!C$17,"")</f>
        <v/>
      </c>
      <c r="Q1944" s="129" t="str">
        <f t="shared" si="92"/>
        <v/>
      </c>
      <c r="R1944" s="130" t="str">
        <f>IFERROR(N1944*'Emission Factors'!C$11+O1944*'Emission Factors'!C$18,"")</f>
        <v/>
      </c>
      <c r="S1944" s="130" t="str">
        <f>IFERROR(N1944*'Emission Factors'!C$12+O1944*'Emission Factors'!C$19,"")</f>
        <v/>
      </c>
      <c r="T1944" s="130" t="str">
        <f>IFERROR(N1944*'Emission Factors'!C$13+O1944*'Emission Factors'!C$20,"")</f>
        <v/>
      </c>
      <c r="U1944" s="131" t="str">
        <f>IFERROR(IF(K1944="Residential",N1944*'Emission Factors'!$C$14+O1944*'Emission Factors'!$C$21,N1944*'Emission Factors'!$C$15+O1944*'Emission Factors'!$C$22),"")</f>
        <v/>
      </c>
    </row>
    <row r="1945" spans="2:21" ht="15" customHeight="1" x14ac:dyDescent="0.3">
      <c r="B1945" s="123"/>
      <c r="C1945" s="124"/>
      <c r="D1945" s="132"/>
      <c r="E1945" s="124"/>
      <c r="F1945" s="124"/>
      <c r="G1945" s="124"/>
      <c r="H1945" s="125"/>
      <c r="I1945" s="126"/>
      <c r="J1945" s="127"/>
      <c r="K1945" s="127"/>
      <c r="L1945" s="128" t="str">
        <f>IF(E1945+G1945=0,"",((E1945*'Emission Factors'!C$23)+(G1945*'Emission Factors'!$C$25)))</f>
        <v/>
      </c>
      <c r="M1945" s="128" t="str">
        <f>IF(E1945+G1945=0,"",((E1945*'Emission Factors'!C$24)+(G1945*'Emission Factors'!$C$26)))</f>
        <v/>
      </c>
      <c r="N1945" s="128" t="str">
        <f t="shared" si="90"/>
        <v/>
      </c>
      <c r="O1945" s="128" t="str">
        <f t="shared" si="91"/>
        <v/>
      </c>
      <c r="P1945" s="128" t="str">
        <f>IFERROR(N1945*'Emission Factors'!C$10+O1945*'Emission Factors'!C$17,"")</f>
        <v/>
      </c>
      <c r="Q1945" s="129" t="str">
        <f t="shared" si="92"/>
        <v/>
      </c>
      <c r="R1945" s="130" t="str">
        <f>IFERROR(N1945*'Emission Factors'!C$11+O1945*'Emission Factors'!C$18,"")</f>
        <v/>
      </c>
      <c r="S1945" s="130" t="str">
        <f>IFERROR(N1945*'Emission Factors'!C$12+O1945*'Emission Factors'!C$19,"")</f>
        <v/>
      </c>
      <c r="T1945" s="130" t="str">
        <f>IFERROR(N1945*'Emission Factors'!C$13+O1945*'Emission Factors'!C$20,"")</f>
        <v/>
      </c>
      <c r="U1945" s="131" t="str">
        <f>IFERROR(IF(K1945="Residential",N1945*'Emission Factors'!$C$14+O1945*'Emission Factors'!$C$21,N1945*'Emission Factors'!$C$15+O1945*'Emission Factors'!$C$22),"")</f>
        <v/>
      </c>
    </row>
    <row r="1946" spans="2:21" ht="15" customHeight="1" x14ac:dyDescent="0.3">
      <c r="B1946" s="123"/>
      <c r="C1946" s="124"/>
      <c r="D1946" s="132"/>
      <c r="E1946" s="124"/>
      <c r="F1946" s="124"/>
      <c r="G1946" s="124"/>
      <c r="H1946" s="125"/>
      <c r="I1946" s="126"/>
      <c r="J1946" s="127"/>
      <c r="K1946" s="127"/>
      <c r="L1946" s="128" t="str">
        <f>IF(E1946+G1946=0,"",((E1946*'Emission Factors'!C$23)+(G1946*'Emission Factors'!$C$25)))</f>
        <v/>
      </c>
      <c r="M1946" s="128" t="str">
        <f>IF(E1946+G1946=0,"",((E1946*'Emission Factors'!C$24)+(G1946*'Emission Factors'!$C$26)))</f>
        <v/>
      </c>
      <c r="N1946" s="128" t="str">
        <f t="shared" si="90"/>
        <v/>
      </c>
      <c r="O1946" s="128" t="str">
        <f t="shared" si="91"/>
        <v/>
      </c>
      <c r="P1946" s="128" t="str">
        <f>IFERROR(N1946*'Emission Factors'!C$10+O1946*'Emission Factors'!C$17,"")</f>
        <v/>
      </c>
      <c r="Q1946" s="129" t="str">
        <f t="shared" si="92"/>
        <v/>
      </c>
      <c r="R1946" s="130" t="str">
        <f>IFERROR(N1946*'Emission Factors'!C$11+O1946*'Emission Factors'!C$18,"")</f>
        <v/>
      </c>
      <c r="S1946" s="130" t="str">
        <f>IFERROR(N1946*'Emission Factors'!C$12+O1946*'Emission Factors'!C$19,"")</f>
        <v/>
      </c>
      <c r="T1946" s="130" t="str">
        <f>IFERROR(N1946*'Emission Factors'!C$13+O1946*'Emission Factors'!C$20,"")</f>
        <v/>
      </c>
      <c r="U1946" s="131" t="str">
        <f>IFERROR(IF(K1946="Residential",N1946*'Emission Factors'!$C$14+O1946*'Emission Factors'!$C$21,N1946*'Emission Factors'!$C$15+O1946*'Emission Factors'!$C$22),"")</f>
        <v/>
      </c>
    </row>
    <row r="1947" spans="2:21" ht="15" customHeight="1" x14ac:dyDescent="0.3">
      <c r="B1947" s="123"/>
      <c r="C1947" s="124"/>
      <c r="D1947" s="132"/>
      <c r="E1947" s="124"/>
      <c r="F1947" s="124"/>
      <c r="G1947" s="124"/>
      <c r="H1947" s="125"/>
      <c r="I1947" s="126"/>
      <c r="J1947" s="127"/>
      <c r="K1947" s="127"/>
      <c r="L1947" s="128" t="str">
        <f>IF(E1947+G1947=0,"",((E1947*'Emission Factors'!C$23)+(G1947*'Emission Factors'!$C$25)))</f>
        <v/>
      </c>
      <c r="M1947" s="128" t="str">
        <f>IF(E1947+G1947=0,"",((E1947*'Emission Factors'!C$24)+(G1947*'Emission Factors'!$C$26)))</f>
        <v/>
      </c>
      <c r="N1947" s="128" t="str">
        <f t="shared" si="90"/>
        <v/>
      </c>
      <c r="O1947" s="128" t="str">
        <f t="shared" si="91"/>
        <v/>
      </c>
      <c r="P1947" s="128" t="str">
        <f>IFERROR(N1947*'Emission Factors'!C$10+O1947*'Emission Factors'!C$17,"")</f>
        <v/>
      </c>
      <c r="Q1947" s="129" t="str">
        <f t="shared" si="92"/>
        <v/>
      </c>
      <c r="R1947" s="130" t="str">
        <f>IFERROR(N1947*'Emission Factors'!C$11+O1947*'Emission Factors'!C$18,"")</f>
        <v/>
      </c>
      <c r="S1947" s="130" t="str">
        <f>IFERROR(N1947*'Emission Factors'!C$12+O1947*'Emission Factors'!C$19,"")</f>
        <v/>
      </c>
      <c r="T1947" s="130" t="str">
        <f>IFERROR(N1947*'Emission Factors'!C$13+O1947*'Emission Factors'!C$20,"")</f>
        <v/>
      </c>
      <c r="U1947" s="131" t="str">
        <f>IFERROR(IF(K1947="Residential",N1947*'Emission Factors'!$C$14+O1947*'Emission Factors'!$C$21,N1947*'Emission Factors'!$C$15+O1947*'Emission Factors'!$C$22),"")</f>
        <v/>
      </c>
    </row>
    <row r="1948" spans="2:21" ht="15" customHeight="1" x14ac:dyDescent="0.3">
      <c r="B1948" s="123"/>
      <c r="C1948" s="124"/>
      <c r="D1948" s="132"/>
      <c r="E1948" s="124"/>
      <c r="F1948" s="124"/>
      <c r="G1948" s="124"/>
      <c r="H1948" s="125"/>
      <c r="I1948" s="126"/>
      <c r="J1948" s="127"/>
      <c r="K1948" s="127"/>
      <c r="L1948" s="128" t="str">
        <f>IF(E1948+G1948=0,"",((E1948*'Emission Factors'!C$23)+(G1948*'Emission Factors'!$C$25)))</f>
        <v/>
      </c>
      <c r="M1948" s="128" t="str">
        <f>IF(E1948+G1948=0,"",((E1948*'Emission Factors'!C$24)+(G1948*'Emission Factors'!$C$26)))</f>
        <v/>
      </c>
      <c r="N1948" s="128" t="str">
        <f t="shared" si="90"/>
        <v/>
      </c>
      <c r="O1948" s="128" t="str">
        <f t="shared" si="91"/>
        <v/>
      </c>
      <c r="P1948" s="128" t="str">
        <f>IFERROR(N1948*'Emission Factors'!C$10+O1948*'Emission Factors'!C$17,"")</f>
        <v/>
      </c>
      <c r="Q1948" s="129" t="str">
        <f t="shared" si="92"/>
        <v/>
      </c>
      <c r="R1948" s="130" t="str">
        <f>IFERROR(N1948*'Emission Factors'!C$11+O1948*'Emission Factors'!C$18,"")</f>
        <v/>
      </c>
      <c r="S1948" s="130" t="str">
        <f>IFERROR(N1948*'Emission Factors'!C$12+O1948*'Emission Factors'!C$19,"")</f>
        <v/>
      </c>
      <c r="T1948" s="130" t="str">
        <f>IFERROR(N1948*'Emission Factors'!C$13+O1948*'Emission Factors'!C$20,"")</f>
        <v/>
      </c>
      <c r="U1948" s="131" t="str">
        <f>IFERROR(IF(K1948="Residential",N1948*'Emission Factors'!$C$14+O1948*'Emission Factors'!$C$21,N1948*'Emission Factors'!$C$15+O1948*'Emission Factors'!$C$22),"")</f>
        <v/>
      </c>
    </row>
    <row r="1949" spans="2:21" ht="15" customHeight="1" x14ac:dyDescent="0.3">
      <c r="B1949" s="123"/>
      <c r="C1949" s="124"/>
      <c r="D1949" s="132"/>
      <c r="E1949" s="124"/>
      <c r="F1949" s="124"/>
      <c r="G1949" s="124"/>
      <c r="H1949" s="125"/>
      <c r="I1949" s="126"/>
      <c r="J1949" s="127"/>
      <c r="K1949" s="127"/>
      <c r="L1949" s="128" t="str">
        <f>IF(E1949+G1949=0,"",((E1949*'Emission Factors'!C$23)+(G1949*'Emission Factors'!$C$25)))</f>
        <v/>
      </c>
      <c r="M1949" s="128" t="str">
        <f>IF(E1949+G1949=0,"",((E1949*'Emission Factors'!C$24)+(G1949*'Emission Factors'!$C$26)))</f>
        <v/>
      </c>
      <c r="N1949" s="128" t="str">
        <f t="shared" si="90"/>
        <v/>
      </c>
      <c r="O1949" s="128" t="str">
        <f t="shared" si="91"/>
        <v/>
      </c>
      <c r="P1949" s="128" t="str">
        <f>IFERROR(N1949*'Emission Factors'!C$10+O1949*'Emission Factors'!C$17,"")</f>
        <v/>
      </c>
      <c r="Q1949" s="129" t="str">
        <f t="shared" si="92"/>
        <v/>
      </c>
      <c r="R1949" s="130" t="str">
        <f>IFERROR(N1949*'Emission Factors'!C$11+O1949*'Emission Factors'!C$18,"")</f>
        <v/>
      </c>
      <c r="S1949" s="130" t="str">
        <f>IFERROR(N1949*'Emission Factors'!C$12+O1949*'Emission Factors'!C$19,"")</f>
        <v/>
      </c>
      <c r="T1949" s="130" t="str">
        <f>IFERROR(N1949*'Emission Factors'!C$13+O1949*'Emission Factors'!C$20,"")</f>
        <v/>
      </c>
      <c r="U1949" s="131" t="str">
        <f>IFERROR(IF(K1949="Residential",N1949*'Emission Factors'!$C$14+O1949*'Emission Factors'!$C$21,N1949*'Emission Factors'!$C$15+O1949*'Emission Factors'!$C$22),"")</f>
        <v/>
      </c>
    </row>
    <row r="1950" spans="2:21" ht="15" customHeight="1" x14ac:dyDescent="0.3">
      <c r="B1950" s="123"/>
      <c r="C1950" s="124"/>
      <c r="D1950" s="132"/>
      <c r="E1950" s="124"/>
      <c r="F1950" s="124"/>
      <c r="G1950" s="124"/>
      <c r="H1950" s="125"/>
      <c r="I1950" s="126"/>
      <c r="J1950" s="127"/>
      <c r="K1950" s="127"/>
      <c r="L1950" s="128" t="str">
        <f>IF(E1950+G1950=0,"",((E1950*'Emission Factors'!C$23)+(G1950*'Emission Factors'!$C$25)))</f>
        <v/>
      </c>
      <c r="M1950" s="128" t="str">
        <f>IF(E1950+G1950=0,"",((E1950*'Emission Factors'!C$24)+(G1950*'Emission Factors'!$C$26)))</f>
        <v/>
      </c>
      <c r="N1950" s="128" t="str">
        <f t="shared" si="90"/>
        <v/>
      </c>
      <c r="O1950" s="128" t="str">
        <f t="shared" si="91"/>
        <v/>
      </c>
      <c r="P1950" s="128" t="str">
        <f>IFERROR(N1950*'Emission Factors'!C$10+O1950*'Emission Factors'!C$17,"")</f>
        <v/>
      </c>
      <c r="Q1950" s="129" t="str">
        <f t="shared" si="92"/>
        <v/>
      </c>
      <c r="R1950" s="130" t="str">
        <f>IFERROR(N1950*'Emission Factors'!C$11+O1950*'Emission Factors'!C$18,"")</f>
        <v/>
      </c>
      <c r="S1950" s="130" t="str">
        <f>IFERROR(N1950*'Emission Factors'!C$12+O1950*'Emission Factors'!C$19,"")</f>
        <v/>
      </c>
      <c r="T1950" s="130" t="str">
        <f>IFERROR(N1950*'Emission Factors'!C$13+O1950*'Emission Factors'!C$20,"")</f>
        <v/>
      </c>
      <c r="U1950" s="131" t="str">
        <f>IFERROR(IF(K1950="Residential",N1950*'Emission Factors'!$C$14+O1950*'Emission Factors'!$C$21,N1950*'Emission Factors'!$C$15+O1950*'Emission Factors'!$C$22),"")</f>
        <v/>
      </c>
    </row>
    <row r="1951" spans="2:21" ht="15" customHeight="1" x14ac:dyDescent="0.3">
      <c r="B1951" s="123"/>
      <c r="C1951" s="124"/>
      <c r="D1951" s="132"/>
      <c r="E1951" s="124"/>
      <c r="F1951" s="124"/>
      <c r="G1951" s="124"/>
      <c r="H1951" s="125"/>
      <c r="I1951" s="126"/>
      <c r="J1951" s="127"/>
      <c r="K1951" s="127"/>
      <c r="L1951" s="128" t="str">
        <f>IF(E1951+G1951=0,"",((E1951*'Emission Factors'!C$23)+(G1951*'Emission Factors'!$C$25)))</f>
        <v/>
      </c>
      <c r="M1951" s="128" t="str">
        <f>IF(E1951+G1951=0,"",((E1951*'Emission Factors'!C$24)+(G1951*'Emission Factors'!$C$26)))</f>
        <v/>
      </c>
      <c r="N1951" s="128" t="str">
        <f t="shared" si="90"/>
        <v/>
      </c>
      <c r="O1951" s="128" t="str">
        <f t="shared" si="91"/>
        <v/>
      </c>
      <c r="P1951" s="128" t="str">
        <f>IFERROR(N1951*'Emission Factors'!C$10+O1951*'Emission Factors'!C$17,"")</f>
        <v/>
      </c>
      <c r="Q1951" s="129" t="str">
        <f t="shared" si="92"/>
        <v/>
      </c>
      <c r="R1951" s="130" t="str">
        <f>IFERROR(N1951*'Emission Factors'!C$11+O1951*'Emission Factors'!C$18,"")</f>
        <v/>
      </c>
      <c r="S1951" s="130" t="str">
        <f>IFERROR(N1951*'Emission Factors'!C$12+O1951*'Emission Factors'!C$19,"")</f>
        <v/>
      </c>
      <c r="T1951" s="130" t="str">
        <f>IFERROR(N1951*'Emission Factors'!C$13+O1951*'Emission Factors'!C$20,"")</f>
        <v/>
      </c>
      <c r="U1951" s="131" t="str">
        <f>IFERROR(IF(K1951="Residential",N1951*'Emission Factors'!$C$14+O1951*'Emission Factors'!$C$21,N1951*'Emission Factors'!$C$15+O1951*'Emission Factors'!$C$22),"")</f>
        <v/>
      </c>
    </row>
    <row r="1952" spans="2:21" ht="15" customHeight="1" x14ac:dyDescent="0.3">
      <c r="B1952" s="123"/>
      <c r="C1952" s="124"/>
      <c r="D1952" s="132"/>
      <c r="E1952" s="124"/>
      <c r="F1952" s="124"/>
      <c r="G1952" s="124"/>
      <c r="H1952" s="125"/>
      <c r="I1952" s="126"/>
      <c r="J1952" s="127"/>
      <c r="K1952" s="127"/>
      <c r="L1952" s="128" t="str">
        <f>IF(E1952+G1952=0,"",((E1952*'Emission Factors'!C$23)+(G1952*'Emission Factors'!$C$25)))</f>
        <v/>
      </c>
      <c r="M1952" s="128" t="str">
        <f>IF(E1952+G1952=0,"",((E1952*'Emission Factors'!C$24)+(G1952*'Emission Factors'!$C$26)))</f>
        <v/>
      </c>
      <c r="N1952" s="128" t="str">
        <f t="shared" si="90"/>
        <v/>
      </c>
      <c r="O1952" s="128" t="str">
        <f t="shared" si="91"/>
        <v/>
      </c>
      <c r="P1952" s="128" t="str">
        <f>IFERROR(N1952*'Emission Factors'!C$10+O1952*'Emission Factors'!C$17,"")</f>
        <v/>
      </c>
      <c r="Q1952" s="129" t="str">
        <f t="shared" si="92"/>
        <v/>
      </c>
      <c r="R1952" s="130" t="str">
        <f>IFERROR(N1952*'Emission Factors'!C$11+O1952*'Emission Factors'!C$18,"")</f>
        <v/>
      </c>
      <c r="S1952" s="130" t="str">
        <f>IFERROR(N1952*'Emission Factors'!C$12+O1952*'Emission Factors'!C$19,"")</f>
        <v/>
      </c>
      <c r="T1952" s="130" t="str">
        <f>IFERROR(N1952*'Emission Factors'!C$13+O1952*'Emission Factors'!C$20,"")</f>
        <v/>
      </c>
      <c r="U1952" s="131" t="str">
        <f>IFERROR(IF(K1952="Residential",N1952*'Emission Factors'!$C$14+O1952*'Emission Factors'!$C$21,N1952*'Emission Factors'!$C$15+O1952*'Emission Factors'!$C$22),"")</f>
        <v/>
      </c>
    </row>
    <row r="1953" spans="2:21" ht="15" customHeight="1" x14ac:dyDescent="0.3">
      <c r="B1953" s="123"/>
      <c r="C1953" s="124"/>
      <c r="D1953" s="132"/>
      <c r="E1953" s="124"/>
      <c r="F1953" s="124"/>
      <c r="G1953" s="124"/>
      <c r="H1953" s="125"/>
      <c r="I1953" s="126"/>
      <c r="J1953" s="127"/>
      <c r="K1953" s="127"/>
      <c r="L1953" s="128" t="str">
        <f>IF(E1953+G1953=0,"",((E1953*'Emission Factors'!C$23)+(G1953*'Emission Factors'!$C$25)))</f>
        <v/>
      </c>
      <c r="M1953" s="128" t="str">
        <f>IF(E1953+G1953=0,"",((E1953*'Emission Factors'!C$24)+(G1953*'Emission Factors'!$C$26)))</f>
        <v/>
      </c>
      <c r="N1953" s="128" t="str">
        <f t="shared" si="90"/>
        <v/>
      </c>
      <c r="O1953" s="128" t="str">
        <f t="shared" si="91"/>
        <v/>
      </c>
      <c r="P1953" s="128" t="str">
        <f>IFERROR(N1953*'Emission Factors'!C$10+O1953*'Emission Factors'!C$17,"")</f>
        <v/>
      </c>
      <c r="Q1953" s="129" t="str">
        <f t="shared" si="92"/>
        <v/>
      </c>
      <c r="R1953" s="130" t="str">
        <f>IFERROR(N1953*'Emission Factors'!C$11+O1953*'Emission Factors'!C$18,"")</f>
        <v/>
      </c>
      <c r="S1953" s="130" t="str">
        <f>IFERROR(N1953*'Emission Factors'!C$12+O1953*'Emission Factors'!C$19,"")</f>
        <v/>
      </c>
      <c r="T1953" s="130" t="str">
        <f>IFERROR(N1953*'Emission Factors'!C$13+O1953*'Emission Factors'!C$20,"")</f>
        <v/>
      </c>
      <c r="U1953" s="131" t="str">
        <f>IFERROR(IF(K1953="Residential",N1953*'Emission Factors'!$C$14+O1953*'Emission Factors'!$C$21,N1953*'Emission Factors'!$C$15+O1953*'Emission Factors'!$C$22),"")</f>
        <v/>
      </c>
    </row>
    <row r="1954" spans="2:21" ht="15" customHeight="1" x14ac:dyDescent="0.3">
      <c r="B1954" s="123"/>
      <c r="C1954" s="124"/>
      <c r="D1954" s="132"/>
      <c r="E1954" s="124"/>
      <c r="F1954" s="124"/>
      <c r="G1954" s="124"/>
      <c r="H1954" s="125"/>
      <c r="I1954" s="126"/>
      <c r="J1954" s="127"/>
      <c r="K1954" s="127"/>
      <c r="L1954" s="128" t="str">
        <f>IF(E1954+G1954=0,"",((E1954*'Emission Factors'!C$23)+(G1954*'Emission Factors'!$C$25)))</f>
        <v/>
      </c>
      <c r="M1954" s="128" t="str">
        <f>IF(E1954+G1954=0,"",((E1954*'Emission Factors'!C$24)+(G1954*'Emission Factors'!$C$26)))</f>
        <v/>
      </c>
      <c r="N1954" s="128" t="str">
        <f t="shared" si="90"/>
        <v/>
      </c>
      <c r="O1954" s="128" t="str">
        <f t="shared" si="91"/>
        <v/>
      </c>
      <c r="P1954" s="128" t="str">
        <f>IFERROR(N1954*'Emission Factors'!C$10+O1954*'Emission Factors'!C$17,"")</f>
        <v/>
      </c>
      <c r="Q1954" s="129" t="str">
        <f t="shared" si="92"/>
        <v/>
      </c>
      <c r="R1954" s="130" t="str">
        <f>IFERROR(N1954*'Emission Factors'!C$11+O1954*'Emission Factors'!C$18,"")</f>
        <v/>
      </c>
      <c r="S1954" s="130" t="str">
        <f>IFERROR(N1954*'Emission Factors'!C$12+O1954*'Emission Factors'!C$19,"")</f>
        <v/>
      </c>
      <c r="T1954" s="130" t="str">
        <f>IFERROR(N1954*'Emission Factors'!C$13+O1954*'Emission Factors'!C$20,"")</f>
        <v/>
      </c>
      <c r="U1954" s="131" t="str">
        <f>IFERROR(IF(K1954="Residential",N1954*'Emission Factors'!$C$14+O1954*'Emission Factors'!$C$21,N1954*'Emission Factors'!$C$15+O1954*'Emission Factors'!$C$22),"")</f>
        <v/>
      </c>
    </row>
    <row r="1955" spans="2:21" ht="15" customHeight="1" x14ac:dyDescent="0.3">
      <c r="B1955" s="123"/>
      <c r="C1955" s="124"/>
      <c r="D1955" s="132"/>
      <c r="E1955" s="124"/>
      <c r="F1955" s="124"/>
      <c r="G1955" s="124"/>
      <c r="H1955" s="125"/>
      <c r="I1955" s="126"/>
      <c r="J1955" s="127"/>
      <c r="K1955" s="127"/>
      <c r="L1955" s="128" t="str">
        <f>IF(E1955+G1955=0,"",((E1955*'Emission Factors'!C$23)+(G1955*'Emission Factors'!$C$25)))</f>
        <v/>
      </c>
      <c r="M1955" s="128" t="str">
        <f>IF(E1955+G1955=0,"",((E1955*'Emission Factors'!C$24)+(G1955*'Emission Factors'!$C$26)))</f>
        <v/>
      </c>
      <c r="N1955" s="128" t="str">
        <f t="shared" si="90"/>
        <v/>
      </c>
      <c r="O1955" s="128" t="str">
        <f t="shared" si="91"/>
        <v/>
      </c>
      <c r="P1955" s="128" t="str">
        <f>IFERROR(N1955*'Emission Factors'!C$10+O1955*'Emission Factors'!C$17,"")</f>
        <v/>
      </c>
      <c r="Q1955" s="129" t="str">
        <f t="shared" si="92"/>
        <v/>
      </c>
      <c r="R1955" s="130" t="str">
        <f>IFERROR(N1955*'Emission Factors'!C$11+O1955*'Emission Factors'!C$18,"")</f>
        <v/>
      </c>
      <c r="S1955" s="130" t="str">
        <f>IFERROR(N1955*'Emission Factors'!C$12+O1955*'Emission Factors'!C$19,"")</f>
        <v/>
      </c>
      <c r="T1955" s="130" t="str">
        <f>IFERROR(N1955*'Emission Factors'!C$13+O1955*'Emission Factors'!C$20,"")</f>
        <v/>
      </c>
      <c r="U1955" s="131" t="str">
        <f>IFERROR(IF(K1955="Residential",N1955*'Emission Factors'!$C$14+O1955*'Emission Factors'!$C$21,N1955*'Emission Factors'!$C$15+O1955*'Emission Factors'!$C$22),"")</f>
        <v/>
      </c>
    </row>
    <row r="1956" spans="2:21" ht="15" customHeight="1" x14ac:dyDescent="0.3">
      <c r="B1956" s="123"/>
      <c r="C1956" s="124"/>
      <c r="D1956" s="132"/>
      <c r="E1956" s="124"/>
      <c r="F1956" s="124"/>
      <c r="G1956" s="124"/>
      <c r="H1956" s="125"/>
      <c r="I1956" s="126"/>
      <c r="J1956" s="127"/>
      <c r="K1956" s="127"/>
      <c r="L1956" s="128" t="str">
        <f>IF(E1956+G1956=0,"",((E1956*'Emission Factors'!C$23)+(G1956*'Emission Factors'!$C$25)))</f>
        <v/>
      </c>
      <c r="M1956" s="128" t="str">
        <f>IF(E1956+G1956=0,"",((E1956*'Emission Factors'!C$24)+(G1956*'Emission Factors'!$C$26)))</f>
        <v/>
      </c>
      <c r="N1956" s="128" t="str">
        <f t="shared" si="90"/>
        <v/>
      </c>
      <c r="O1956" s="128" t="str">
        <f t="shared" si="91"/>
        <v/>
      </c>
      <c r="P1956" s="128" t="str">
        <f>IFERROR(N1956*'Emission Factors'!C$10+O1956*'Emission Factors'!C$17,"")</f>
        <v/>
      </c>
      <c r="Q1956" s="129" t="str">
        <f t="shared" si="92"/>
        <v/>
      </c>
      <c r="R1956" s="130" t="str">
        <f>IFERROR(N1956*'Emission Factors'!C$11+O1956*'Emission Factors'!C$18,"")</f>
        <v/>
      </c>
      <c r="S1956" s="130" t="str">
        <f>IFERROR(N1956*'Emission Factors'!C$12+O1956*'Emission Factors'!C$19,"")</f>
        <v/>
      </c>
      <c r="T1956" s="130" t="str">
        <f>IFERROR(N1956*'Emission Factors'!C$13+O1956*'Emission Factors'!C$20,"")</f>
        <v/>
      </c>
      <c r="U1956" s="131" t="str">
        <f>IFERROR(IF(K1956="Residential",N1956*'Emission Factors'!$C$14+O1956*'Emission Factors'!$C$21,N1956*'Emission Factors'!$C$15+O1956*'Emission Factors'!$C$22),"")</f>
        <v/>
      </c>
    </row>
    <row r="1957" spans="2:21" ht="15" customHeight="1" x14ac:dyDescent="0.3">
      <c r="B1957" s="123"/>
      <c r="C1957" s="124"/>
      <c r="D1957" s="132"/>
      <c r="E1957" s="124"/>
      <c r="F1957" s="124"/>
      <c r="G1957" s="124"/>
      <c r="H1957" s="125"/>
      <c r="I1957" s="126"/>
      <c r="J1957" s="127"/>
      <c r="K1957" s="127"/>
      <c r="L1957" s="128" t="str">
        <f>IF(E1957+G1957=0,"",((E1957*'Emission Factors'!C$23)+(G1957*'Emission Factors'!$C$25)))</f>
        <v/>
      </c>
      <c r="M1957" s="128" t="str">
        <f>IF(E1957+G1957=0,"",((E1957*'Emission Factors'!C$24)+(G1957*'Emission Factors'!$C$26)))</f>
        <v/>
      </c>
      <c r="N1957" s="128" t="str">
        <f t="shared" si="90"/>
        <v/>
      </c>
      <c r="O1957" s="128" t="str">
        <f t="shared" si="91"/>
        <v/>
      </c>
      <c r="P1957" s="128" t="str">
        <f>IFERROR(N1957*'Emission Factors'!C$10+O1957*'Emission Factors'!C$17,"")</f>
        <v/>
      </c>
      <c r="Q1957" s="129" t="str">
        <f t="shared" si="92"/>
        <v/>
      </c>
      <c r="R1957" s="130" t="str">
        <f>IFERROR(N1957*'Emission Factors'!C$11+O1957*'Emission Factors'!C$18,"")</f>
        <v/>
      </c>
      <c r="S1957" s="130" t="str">
        <f>IFERROR(N1957*'Emission Factors'!C$12+O1957*'Emission Factors'!C$19,"")</f>
        <v/>
      </c>
      <c r="T1957" s="130" t="str">
        <f>IFERROR(N1957*'Emission Factors'!C$13+O1957*'Emission Factors'!C$20,"")</f>
        <v/>
      </c>
      <c r="U1957" s="131" t="str">
        <f>IFERROR(IF(K1957="Residential",N1957*'Emission Factors'!$C$14+O1957*'Emission Factors'!$C$21,N1957*'Emission Factors'!$C$15+O1957*'Emission Factors'!$C$22),"")</f>
        <v/>
      </c>
    </row>
    <row r="1958" spans="2:21" ht="15" customHeight="1" x14ac:dyDescent="0.3">
      <c r="B1958" s="123"/>
      <c r="C1958" s="124"/>
      <c r="D1958" s="132"/>
      <c r="E1958" s="124"/>
      <c r="F1958" s="124"/>
      <c r="G1958" s="124"/>
      <c r="H1958" s="125"/>
      <c r="I1958" s="126"/>
      <c r="J1958" s="127"/>
      <c r="K1958" s="127"/>
      <c r="L1958" s="128" t="str">
        <f>IF(E1958+G1958=0,"",((E1958*'Emission Factors'!C$23)+(G1958*'Emission Factors'!$C$25)))</f>
        <v/>
      </c>
      <c r="M1958" s="128" t="str">
        <f>IF(E1958+G1958=0,"",((E1958*'Emission Factors'!C$24)+(G1958*'Emission Factors'!$C$26)))</f>
        <v/>
      </c>
      <c r="N1958" s="128" t="str">
        <f t="shared" si="90"/>
        <v/>
      </c>
      <c r="O1958" s="128" t="str">
        <f t="shared" si="91"/>
        <v/>
      </c>
      <c r="P1958" s="128" t="str">
        <f>IFERROR(N1958*'Emission Factors'!C$10+O1958*'Emission Factors'!C$17,"")</f>
        <v/>
      </c>
      <c r="Q1958" s="129" t="str">
        <f t="shared" si="92"/>
        <v/>
      </c>
      <c r="R1958" s="130" t="str">
        <f>IFERROR(N1958*'Emission Factors'!C$11+O1958*'Emission Factors'!C$18,"")</f>
        <v/>
      </c>
      <c r="S1958" s="130" t="str">
        <f>IFERROR(N1958*'Emission Factors'!C$12+O1958*'Emission Factors'!C$19,"")</f>
        <v/>
      </c>
      <c r="T1958" s="130" t="str">
        <f>IFERROR(N1958*'Emission Factors'!C$13+O1958*'Emission Factors'!C$20,"")</f>
        <v/>
      </c>
      <c r="U1958" s="131" t="str">
        <f>IFERROR(IF(K1958="Residential",N1958*'Emission Factors'!$C$14+O1958*'Emission Factors'!$C$21,N1958*'Emission Factors'!$C$15+O1958*'Emission Factors'!$C$22),"")</f>
        <v/>
      </c>
    </row>
    <row r="1959" spans="2:21" ht="15" customHeight="1" x14ac:dyDescent="0.3">
      <c r="B1959" s="123"/>
      <c r="C1959" s="124"/>
      <c r="D1959" s="132"/>
      <c r="E1959" s="124"/>
      <c r="F1959" s="124"/>
      <c r="G1959" s="124"/>
      <c r="H1959" s="125"/>
      <c r="I1959" s="126"/>
      <c r="J1959" s="127"/>
      <c r="K1959" s="127"/>
      <c r="L1959" s="128" t="str">
        <f>IF(E1959+G1959=0,"",((E1959*'Emission Factors'!C$23)+(G1959*'Emission Factors'!$C$25)))</f>
        <v/>
      </c>
      <c r="M1959" s="128" t="str">
        <f>IF(E1959+G1959=0,"",((E1959*'Emission Factors'!C$24)+(G1959*'Emission Factors'!$C$26)))</f>
        <v/>
      </c>
      <c r="N1959" s="128" t="str">
        <f t="shared" si="90"/>
        <v/>
      </c>
      <c r="O1959" s="128" t="str">
        <f t="shared" si="91"/>
        <v/>
      </c>
      <c r="P1959" s="128" t="str">
        <f>IFERROR(N1959*'Emission Factors'!C$10+O1959*'Emission Factors'!C$17,"")</f>
        <v/>
      </c>
      <c r="Q1959" s="129" t="str">
        <f t="shared" si="92"/>
        <v/>
      </c>
      <c r="R1959" s="130" t="str">
        <f>IFERROR(N1959*'Emission Factors'!C$11+O1959*'Emission Factors'!C$18,"")</f>
        <v/>
      </c>
      <c r="S1959" s="130" t="str">
        <f>IFERROR(N1959*'Emission Factors'!C$12+O1959*'Emission Factors'!C$19,"")</f>
        <v/>
      </c>
      <c r="T1959" s="130" t="str">
        <f>IFERROR(N1959*'Emission Factors'!C$13+O1959*'Emission Factors'!C$20,"")</f>
        <v/>
      </c>
      <c r="U1959" s="131" t="str">
        <f>IFERROR(IF(K1959="Residential",N1959*'Emission Factors'!$C$14+O1959*'Emission Factors'!$C$21,N1959*'Emission Factors'!$C$15+O1959*'Emission Factors'!$C$22),"")</f>
        <v/>
      </c>
    </row>
    <row r="1960" spans="2:21" ht="15" customHeight="1" x14ac:dyDescent="0.3">
      <c r="B1960" s="123"/>
      <c r="C1960" s="124"/>
      <c r="D1960" s="132"/>
      <c r="E1960" s="124"/>
      <c r="F1960" s="124"/>
      <c r="G1960" s="124"/>
      <c r="H1960" s="125"/>
      <c r="I1960" s="126"/>
      <c r="J1960" s="127"/>
      <c r="K1960" s="127"/>
      <c r="L1960" s="128" t="str">
        <f>IF(E1960+G1960=0,"",((E1960*'Emission Factors'!C$23)+(G1960*'Emission Factors'!$C$25)))</f>
        <v/>
      </c>
      <c r="M1960" s="128" t="str">
        <f>IF(E1960+G1960=0,"",((E1960*'Emission Factors'!C$24)+(G1960*'Emission Factors'!$C$26)))</f>
        <v/>
      </c>
      <c r="N1960" s="128" t="str">
        <f t="shared" si="90"/>
        <v/>
      </c>
      <c r="O1960" s="128" t="str">
        <f t="shared" si="91"/>
        <v/>
      </c>
      <c r="P1960" s="128" t="str">
        <f>IFERROR(N1960*'Emission Factors'!C$10+O1960*'Emission Factors'!C$17,"")</f>
        <v/>
      </c>
      <c r="Q1960" s="129" t="str">
        <f t="shared" si="92"/>
        <v/>
      </c>
      <c r="R1960" s="130" t="str">
        <f>IFERROR(N1960*'Emission Factors'!C$11+O1960*'Emission Factors'!C$18,"")</f>
        <v/>
      </c>
      <c r="S1960" s="130" t="str">
        <f>IFERROR(N1960*'Emission Factors'!C$12+O1960*'Emission Factors'!C$19,"")</f>
        <v/>
      </c>
      <c r="T1960" s="130" t="str">
        <f>IFERROR(N1960*'Emission Factors'!C$13+O1960*'Emission Factors'!C$20,"")</f>
        <v/>
      </c>
      <c r="U1960" s="131" t="str">
        <f>IFERROR(IF(K1960="Residential",N1960*'Emission Factors'!$C$14+O1960*'Emission Factors'!$C$21,N1960*'Emission Factors'!$C$15+O1960*'Emission Factors'!$C$22),"")</f>
        <v/>
      </c>
    </row>
    <row r="1961" spans="2:21" ht="15" customHeight="1" x14ac:dyDescent="0.3">
      <c r="B1961" s="123"/>
      <c r="C1961" s="124"/>
      <c r="D1961" s="132"/>
      <c r="E1961" s="124"/>
      <c r="F1961" s="124"/>
      <c r="G1961" s="124"/>
      <c r="H1961" s="125"/>
      <c r="I1961" s="126"/>
      <c r="J1961" s="127"/>
      <c r="K1961" s="127"/>
      <c r="L1961" s="128" t="str">
        <f>IF(E1961+G1961=0,"",((E1961*'Emission Factors'!C$23)+(G1961*'Emission Factors'!$C$25)))</f>
        <v/>
      </c>
      <c r="M1961" s="128" t="str">
        <f>IF(E1961+G1961=0,"",((E1961*'Emission Factors'!C$24)+(G1961*'Emission Factors'!$C$26)))</f>
        <v/>
      </c>
      <c r="N1961" s="128" t="str">
        <f t="shared" si="90"/>
        <v/>
      </c>
      <c r="O1961" s="128" t="str">
        <f t="shared" si="91"/>
        <v/>
      </c>
      <c r="P1961" s="128" t="str">
        <f>IFERROR(N1961*'Emission Factors'!C$10+O1961*'Emission Factors'!C$17,"")</f>
        <v/>
      </c>
      <c r="Q1961" s="129" t="str">
        <f t="shared" si="92"/>
        <v/>
      </c>
      <c r="R1961" s="130" t="str">
        <f>IFERROR(N1961*'Emission Factors'!C$11+O1961*'Emission Factors'!C$18,"")</f>
        <v/>
      </c>
      <c r="S1961" s="130" t="str">
        <f>IFERROR(N1961*'Emission Factors'!C$12+O1961*'Emission Factors'!C$19,"")</f>
        <v/>
      </c>
      <c r="T1961" s="130" t="str">
        <f>IFERROR(N1961*'Emission Factors'!C$13+O1961*'Emission Factors'!C$20,"")</f>
        <v/>
      </c>
      <c r="U1961" s="131" t="str">
        <f>IFERROR(IF(K1961="Residential",N1961*'Emission Factors'!$C$14+O1961*'Emission Factors'!$C$21,N1961*'Emission Factors'!$C$15+O1961*'Emission Factors'!$C$22),"")</f>
        <v/>
      </c>
    </row>
    <row r="1962" spans="2:21" ht="15" customHeight="1" x14ac:dyDescent="0.3">
      <c r="B1962" s="123"/>
      <c r="C1962" s="124"/>
      <c r="D1962" s="132"/>
      <c r="E1962" s="124"/>
      <c r="F1962" s="124"/>
      <c r="G1962" s="124"/>
      <c r="H1962" s="125"/>
      <c r="I1962" s="126"/>
      <c r="J1962" s="127"/>
      <c r="K1962" s="127"/>
      <c r="L1962" s="128" t="str">
        <f>IF(E1962+G1962=0,"",((E1962*'Emission Factors'!C$23)+(G1962*'Emission Factors'!$C$25)))</f>
        <v/>
      </c>
      <c r="M1962" s="128" t="str">
        <f>IF(E1962+G1962=0,"",((E1962*'Emission Factors'!C$24)+(G1962*'Emission Factors'!$C$26)))</f>
        <v/>
      </c>
      <c r="N1962" s="128" t="str">
        <f t="shared" si="90"/>
        <v/>
      </c>
      <c r="O1962" s="128" t="str">
        <f t="shared" si="91"/>
        <v/>
      </c>
      <c r="P1962" s="128" t="str">
        <f>IFERROR(N1962*'Emission Factors'!C$10+O1962*'Emission Factors'!C$17,"")</f>
        <v/>
      </c>
      <c r="Q1962" s="129" t="str">
        <f t="shared" si="92"/>
        <v/>
      </c>
      <c r="R1962" s="130" t="str">
        <f>IFERROR(N1962*'Emission Factors'!C$11+O1962*'Emission Factors'!C$18,"")</f>
        <v/>
      </c>
      <c r="S1962" s="130" t="str">
        <f>IFERROR(N1962*'Emission Factors'!C$12+O1962*'Emission Factors'!C$19,"")</f>
        <v/>
      </c>
      <c r="T1962" s="130" t="str">
        <f>IFERROR(N1962*'Emission Factors'!C$13+O1962*'Emission Factors'!C$20,"")</f>
        <v/>
      </c>
      <c r="U1962" s="131" t="str">
        <f>IFERROR(IF(K1962="Residential",N1962*'Emission Factors'!$C$14+O1962*'Emission Factors'!$C$21,N1962*'Emission Factors'!$C$15+O1962*'Emission Factors'!$C$22),"")</f>
        <v/>
      </c>
    </row>
    <row r="1963" spans="2:21" ht="15" customHeight="1" x14ac:dyDescent="0.3">
      <c r="B1963" s="123"/>
      <c r="C1963" s="124"/>
      <c r="D1963" s="132"/>
      <c r="E1963" s="124"/>
      <c r="F1963" s="124"/>
      <c r="G1963" s="124"/>
      <c r="H1963" s="125"/>
      <c r="I1963" s="126"/>
      <c r="J1963" s="127"/>
      <c r="K1963" s="127"/>
      <c r="L1963" s="128" t="str">
        <f>IF(E1963+G1963=0,"",((E1963*'Emission Factors'!C$23)+(G1963*'Emission Factors'!$C$25)))</f>
        <v/>
      </c>
      <c r="M1963" s="128" t="str">
        <f>IF(E1963+G1963=0,"",((E1963*'Emission Factors'!C$24)+(G1963*'Emission Factors'!$C$26)))</f>
        <v/>
      </c>
      <c r="N1963" s="128" t="str">
        <f t="shared" si="90"/>
        <v/>
      </c>
      <c r="O1963" s="128" t="str">
        <f t="shared" si="91"/>
        <v/>
      </c>
      <c r="P1963" s="128" t="str">
        <f>IFERROR(N1963*'Emission Factors'!C$10+O1963*'Emission Factors'!C$17,"")</f>
        <v/>
      </c>
      <c r="Q1963" s="129" t="str">
        <f t="shared" si="92"/>
        <v/>
      </c>
      <c r="R1963" s="130" t="str">
        <f>IFERROR(N1963*'Emission Factors'!C$11+O1963*'Emission Factors'!C$18,"")</f>
        <v/>
      </c>
      <c r="S1963" s="130" t="str">
        <f>IFERROR(N1963*'Emission Factors'!C$12+O1963*'Emission Factors'!C$19,"")</f>
        <v/>
      </c>
      <c r="T1963" s="130" t="str">
        <f>IFERROR(N1963*'Emission Factors'!C$13+O1963*'Emission Factors'!C$20,"")</f>
        <v/>
      </c>
      <c r="U1963" s="131" t="str">
        <f>IFERROR(IF(K1963="Residential",N1963*'Emission Factors'!$C$14+O1963*'Emission Factors'!$C$21,N1963*'Emission Factors'!$C$15+O1963*'Emission Factors'!$C$22),"")</f>
        <v/>
      </c>
    </row>
    <row r="1964" spans="2:21" ht="15" customHeight="1" x14ac:dyDescent="0.3">
      <c r="B1964" s="123"/>
      <c r="C1964" s="124"/>
      <c r="D1964" s="132"/>
      <c r="E1964" s="124"/>
      <c r="F1964" s="124"/>
      <c r="G1964" s="124"/>
      <c r="H1964" s="125"/>
      <c r="I1964" s="126"/>
      <c r="J1964" s="127"/>
      <c r="K1964" s="127"/>
      <c r="L1964" s="128" t="str">
        <f>IF(E1964+G1964=0,"",((E1964*'Emission Factors'!C$23)+(G1964*'Emission Factors'!$C$25)))</f>
        <v/>
      </c>
      <c r="M1964" s="128" t="str">
        <f>IF(E1964+G1964=0,"",((E1964*'Emission Factors'!C$24)+(G1964*'Emission Factors'!$C$26)))</f>
        <v/>
      </c>
      <c r="N1964" s="128" t="str">
        <f t="shared" si="90"/>
        <v/>
      </c>
      <c r="O1964" s="128" t="str">
        <f t="shared" si="91"/>
        <v/>
      </c>
      <c r="P1964" s="128" t="str">
        <f>IFERROR(N1964*'Emission Factors'!C$10+O1964*'Emission Factors'!C$17,"")</f>
        <v/>
      </c>
      <c r="Q1964" s="129" t="str">
        <f t="shared" si="92"/>
        <v/>
      </c>
      <c r="R1964" s="130" t="str">
        <f>IFERROR(N1964*'Emission Factors'!C$11+O1964*'Emission Factors'!C$18,"")</f>
        <v/>
      </c>
      <c r="S1964" s="130" t="str">
        <f>IFERROR(N1964*'Emission Factors'!C$12+O1964*'Emission Factors'!C$19,"")</f>
        <v/>
      </c>
      <c r="T1964" s="130" t="str">
        <f>IFERROR(N1964*'Emission Factors'!C$13+O1964*'Emission Factors'!C$20,"")</f>
        <v/>
      </c>
      <c r="U1964" s="131" t="str">
        <f>IFERROR(IF(K1964="Residential",N1964*'Emission Factors'!$C$14+O1964*'Emission Factors'!$C$21,N1964*'Emission Factors'!$C$15+O1964*'Emission Factors'!$C$22),"")</f>
        <v/>
      </c>
    </row>
    <row r="1965" spans="2:21" ht="15" customHeight="1" x14ac:dyDescent="0.3">
      <c r="B1965" s="123"/>
      <c r="C1965" s="124"/>
      <c r="D1965" s="132"/>
      <c r="E1965" s="124"/>
      <c r="F1965" s="124"/>
      <c r="G1965" s="124"/>
      <c r="H1965" s="125"/>
      <c r="I1965" s="126"/>
      <c r="J1965" s="127"/>
      <c r="K1965" s="127"/>
      <c r="L1965" s="128" t="str">
        <f>IF(E1965+G1965=0,"",((E1965*'Emission Factors'!C$23)+(G1965*'Emission Factors'!$C$25)))</f>
        <v/>
      </c>
      <c r="M1965" s="128" t="str">
        <f>IF(E1965+G1965=0,"",((E1965*'Emission Factors'!C$24)+(G1965*'Emission Factors'!$C$26)))</f>
        <v/>
      </c>
      <c r="N1965" s="128" t="str">
        <f t="shared" si="90"/>
        <v/>
      </c>
      <c r="O1965" s="128" t="str">
        <f t="shared" si="91"/>
        <v/>
      </c>
      <c r="P1965" s="128" t="str">
        <f>IFERROR(N1965*'Emission Factors'!C$10+O1965*'Emission Factors'!C$17,"")</f>
        <v/>
      </c>
      <c r="Q1965" s="129" t="str">
        <f t="shared" si="92"/>
        <v/>
      </c>
      <c r="R1965" s="130" t="str">
        <f>IFERROR(N1965*'Emission Factors'!C$11+O1965*'Emission Factors'!C$18,"")</f>
        <v/>
      </c>
      <c r="S1965" s="130" t="str">
        <f>IFERROR(N1965*'Emission Factors'!C$12+O1965*'Emission Factors'!C$19,"")</f>
        <v/>
      </c>
      <c r="T1965" s="130" t="str">
        <f>IFERROR(N1965*'Emission Factors'!C$13+O1965*'Emission Factors'!C$20,"")</f>
        <v/>
      </c>
      <c r="U1965" s="131" t="str">
        <f>IFERROR(IF(K1965="Residential",N1965*'Emission Factors'!$C$14+O1965*'Emission Factors'!$C$21,N1965*'Emission Factors'!$C$15+O1965*'Emission Factors'!$C$22),"")</f>
        <v/>
      </c>
    </row>
    <row r="1966" spans="2:21" ht="15" customHeight="1" x14ac:dyDescent="0.3">
      <c r="B1966" s="123"/>
      <c r="C1966" s="124"/>
      <c r="D1966" s="132"/>
      <c r="E1966" s="124"/>
      <c r="F1966" s="124"/>
      <c r="G1966" s="124"/>
      <c r="H1966" s="125"/>
      <c r="I1966" s="126"/>
      <c r="J1966" s="127"/>
      <c r="K1966" s="127"/>
      <c r="L1966" s="128" t="str">
        <f>IF(E1966+G1966=0,"",((E1966*'Emission Factors'!C$23)+(G1966*'Emission Factors'!$C$25)))</f>
        <v/>
      </c>
      <c r="M1966" s="128" t="str">
        <f>IF(E1966+G1966=0,"",((E1966*'Emission Factors'!C$24)+(G1966*'Emission Factors'!$C$26)))</f>
        <v/>
      </c>
      <c r="N1966" s="128" t="str">
        <f t="shared" si="90"/>
        <v/>
      </c>
      <c r="O1966" s="128" t="str">
        <f t="shared" si="91"/>
        <v/>
      </c>
      <c r="P1966" s="128" t="str">
        <f>IFERROR(N1966*'Emission Factors'!C$10+O1966*'Emission Factors'!C$17,"")</f>
        <v/>
      </c>
      <c r="Q1966" s="129" t="str">
        <f t="shared" si="92"/>
        <v/>
      </c>
      <c r="R1966" s="130" t="str">
        <f>IFERROR(N1966*'Emission Factors'!C$11+O1966*'Emission Factors'!C$18,"")</f>
        <v/>
      </c>
      <c r="S1966" s="130" t="str">
        <f>IFERROR(N1966*'Emission Factors'!C$12+O1966*'Emission Factors'!C$19,"")</f>
        <v/>
      </c>
      <c r="T1966" s="130" t="str">
        <f>IFERROR(N1966*'Emission Factors'!C$13+O1966*'Emission Factors'!C$20,"")</f>
        <v/>
      </c>
      <c r="U1966" s="131" t="str">
        <f>IFERROR(IF(K1966="Residential",N1966*'Emission Factors'!$C$14+O1966*'Emission Factors'!$C$21,N1966*'Emission Factors'!$C$15+O1966*'Emission Factors'!$C$22),"")</f>
        <v/>
      </c>
    </row>
    <row r="1967" spans="2:21" ht="15" customHeight="1" x14ac:dyDescent="0.3">
      <c r="B1967" s="123"/>
      <c r="C1967" s="124"/>
      <c r="D1967" s="132"/>
      <c r="E1967" s="124"/>
      <c r="F1967" s="124"/>
      <c r="G1967" s="124"/>
      <c r="H1967" s="125"/>
      <c r="I1967" s="126"/>
      <c r="J1967" s="127"/>
      <c r="K1967" s="127"/>
      <c r="L1967" s="128" t="str">
        <f>IF(E1967+G1967=0,"",((E1967*'Emission Factors'!C$23)+(G1967*'Emission Factors'!$C$25)))</f>
        <v/>
      </c>
      <c r="M1967" s="128" t="str">
        <f>IF(E1967+G1967=0,"",((E1967*'Emission Factors'!C$24)+(G1967*'Emission Factors'!$C$26)))</f>
        <v/>
      </c>
      <c r="N1967" s="128" t="str">
        <f t="shared" si="90"/>
        <v/>
      </c>
      <c r="O1967" s="128" t="str">
        <f t="shared" si="91"/>
        <v/>
      </c>
      <c r="P1967" s="128" t="str">
        <f>IFERROR(N1967*'Emission Factors'!C$10+O1967*'Emission Factors'!C$17,"")</f>
        <v/>
      </c>
      <c r="Q1967" s="129" t="str">
        <f t="shared" si="92"/>
        <v/>
      </c>
      <c r="R1967" s="130" t="str">
        <f>IFERROR(N1967*'Emission Factors'!C$11+O1967*'Emission Factors'!C$18,"")</f>
        <v/>
      </c>
      <c r="S1967" s="130" t="str">
        <f>IFERROR(N1967*'Emission Factors'!C$12+O1967*'Emission Factors'!C$19,"")</f>
        <v/>
      </c>
      <c r="T1967" s="130" t="str">
        <f>IFERROR(N1967*'Emission Factors'!C$13+O1967*'Emission Factors'!C$20,"")</f>
        <v/>
      </c>
      <c r="U1967" s="131" t="str">
        <f>IFERROR(IF(K1967="Residential",N1967*'Emission Factors'!$C$14+O1967*'Emission Factors'!$C$21,N1967*'Emission Factors'!$C$15+O1967*'Emission Factors'!$C$22),"")</f>
        <v/>
      </c>
    </row>
    <row r="1968" spans="2:21" ht="15" customHeight="1" x14ac:dyDescent="0.3">
      <c r="B1968" s="123"/>
      <c r="C1968" s="124"/>
      <c r="D1968" s="132"/>
      <c r="E1968" s="124"/>
      <c r="F1968" s="124"/>
      <c r="G1968" s="124"/>
      <c r="H1968" s="125"/>
      <c r="I1968" s="126"/>
      <c r="J1968" s="127"/>
      <c r="K1968" s="127"/>
      <c r="L1968" s="128" t="str">
        <f>IF(E1968+G1968=0,"",((E1968*'Emission Factors'!C$23)+(G1968*'Emission Factors'!$C$25)))</f>
        <v/>
      </c>
      <c r="M1968" s="128" t="str">
        <f>IF(E1968+G1968=0,"",((E1968*'Emission Factors'!C$24)+(G1968*'Emission Factors'!$C$26)))</f>
        <v/>
      </c>
      <c r="N1968" s="128" t="str">
        <f t="shared" si="90"/>
        <v/>
      </c>
      <c r="O1968" s="128" t="str">
        <f t="shared" si="91"/>
        <v/>
      </c>
      <c r="P1968" s="128" t="str">
        <f>IFERROR(N1968*'Emission Factors'!C$10+O1968*'Emission Factors'!C$17,"")</f>
        <v/>
      </c>
      <c r="Q1968" s="129" t="str">
        <f t="shared" si="92"/>
        <v/>
      </c>
      <c r="R1968" s="130" t="str">
        <f>IFERROR(N1968*'Emission Factors'!C$11+O1968*'Emission Factors'!C$18,"")</f>
        <v/>
      </c>
      <c r="S1968" s="130" t="str">
        <f>IFERROR(N1968*'Emission Factors'!C$12+O1968*'Emission Factors'!C$19,"")</f>
        <v/>
      </c>
      <c r="T1968" s="130" t="str">
        <f>IFERROR(N1968*'Emission Factors'!C$13+O1968*'Emission Factors'!C$20,"")</f>
        <v/>
      </c>
      <c r="U1968" s="131" t="str">
        <f>IFERROR(IF(K1968="Residential",N1968*'Emission Factors'!$C$14+O1968*'Emission Factors'!$C$21,N1968*'Emission Factors'!$C$15+O1968*'Emission Factors'!$C$22),"")</f>
        <v/>
      </c>
    </row>
    <row r="1969" spans="2:21" ht="15" customHeight="1" x14ac:dyDescent="0.3">
      <c r="B1969" s="123"/>
      <c r="C1969" s="124"/>
      <c r="D1969" s="132"/>
      <c r="E1969" s="124"/>
      <c r="F1969" s="124"/>
      <c r="G1969" s="124"/>
      <c r="H1969" s="125"/>
      <c r="I1969" s="126"/>
      <c r="J1969" s="127"/>
      <c r="K1969" s="127"/>
      <c r="L1969" s="128" t="str">
        <f>IF(E1969+G1969=0,"",((E1969*'Emission Factors'!C$23)+(G1969*'Emission Factors'!$C$25)))</f>
        <v/>
      </c>
      <c r="M1969" s="128" t="str">
        <f>IF(E1969+G1969=0,"",((E1969*'Emission Factors'!C$24)+(G1969*'Emission Factors'!$C$26)))</f>
        <v/>
      </c>
      <c r="N1969" s="128" t="str">
        <f t="shared" si="90"/>
        <v/>
      </c>
      <c r="O1969" s="128" t="str">
        <f t="shared" si="91"/>
        <v/>
      </c>
      <c r="P1969" s="128" t="str">
        <f>IFERROR(N1969*'Emission Factors'!C$10+O1969*'Emission Factors'!C$17,"")</f>
        <v/>
      </c>
      <c r="Q1969" s="129" t="str">
        <f t="shared" si="92"/>
        <v/>
      </c>
      <c r="R1969" s="130" t="str">
        <f>IFERROR(N1969*'Emission Factors'!C$11+O1969*'Emission Factors'!C$18,"")</f>
        <v/>
      </c>
      <c r="S1969" s="130" t="str">
        <f>IFERROR(N1969*'Emission Factors'!C$12+O1969*'Emission Factors'!C$19,"")</f>
        <v/>
      </c>
      <c r="T1969" s="130" t="str">
        <f>IFERROR(N1969*'Emission Factors'!C$13+O1969*'Emission Factors'!C$20,"")</f>
        <v/>
      </c>
      <c r="U1969" s="131" t="str">
        <f>IFERROR(IF(K1969="Residential",N1969*'Emission Factors'!$C$14+O1969*'Emission Factors'!$C$21,N1969*'Emission Factors'!$C$15+O1969*'Emission Factors'!$C$22),"")</f>
        <v/>
      </c>
    </row>
    <row r="1970" spans="2:21" ht="15" customHeight="1" x14ac:dyDescent="0.3">
      <c r="B1970" s="123"/>
      <c r="C1970" s="124"/>
      <c r="D1970" s="132"/>
      <c r="E1970" s="124"/>
      <c r="F1970" s="124"/>
      <c r="G1970" s="124"/>
      <c r="H1970" s="125"/>
      <c r="I1970" s="126"/>
      <c r="J1970" s="127"/>
      <c r="K1970" s="127"/>
      <c r="L1970" s="128" t="str">
        <f>IF(E1970+G1970=0,"",((E1970*'Emission Factors'!C$23)+(G1970*'Emission Factors'!$C$25)))</f>
        <v/>
      </c>
      <c r="M1970" s="128" t="str">
        <f>IF(E1970+G1970=0,"",((E1970*'Emission Factors'!C$24)+(G1970*'Emission Factors'!$C$26)))</f>
        <v/>
      </c>
      <c r="N1970" s="128" t="str">
        <f t="shared" si="90"/>
        <v/>
      </c>
      <c r="O1970" s="128" t="str">
        <f t="shared" si="91"/>
        <v/>
      </c>
      <c r="P1970" s="128" t="str">
        <f>IFERROR(N1970*'Emission Factors'!C$10+O1970*'Emission Factors'!C$17,"")</f>
        <v/>
      </c>
      <c r="Q1970" s="129" t="str">
        <f t="shared" si="92"/>
        <v/>
      </c>
      <c r="R1970" s="130" t="str">
        <f>IFERROR(N1970*'Emission Factors'!C$11+O1970*'Emission Factors'!C$18,"")</f>
        <v/>
      </c>
      <c r="S1970" s="130" t="str">
        <f>IFERROR(N1970*'Emission Factors'!C$12+O1970*'Emission Factors'!C$19,"")</f>
        <v/>
      </c>
      <c r="T1970" s="130" t="str">
        <f>IFERROR(N1970*'Emission Factors'!C$13+O1970*'Emission Factors'!C$20,"")</f>
        <v/>
      </c>
      <c r="U1970" s="131" t="str">
        <f>IFERROR(IF(K1970="Residential",N1970*'Emission Factors'!$C$14+O1970*'Emission Factors'!$C$21,N1970*'Emission Factors'!$C$15+O1970*'Emission Factors'!$C$22),"")</f>
        <v/>
      </c>
    </row>
    <row r="1971" spans="2:21" ht="15" customHeight="1" x14ac:dyDescent="0.3">
      <c r="B1971" s="123"/>
      <c r="C1971" s="124"/>
      <c r="D1971" s="132"/>
      <c r="E1971" s="124"/>
      <c r="F1971" s="124"/>
      <c r="G1971" s="124"/>
      <c r="H1971" s="125"/>
      <c r="I1971" s="126"/>
      <c r="J1971" s="127"/>
      <c r="K1971" s="127"/>
      <c r="L1971" s="128" t="str">
        <f>IF(E1971+G1971=0,"",((E1971*'Emission Factors'!C$23)+(G1971*'Emission Factors'!$C$25)))</f>
        <v/>
      </c>
      <c r="M1971" s="128" t="str">
        <f>IF(E1971+G1971=0,"",((E1971*'Emission Factors'!C$24)+(G1971*'Emission Factors'!$C$26)))</f>
        <v/>
      </c>
      <c r="N1971" s="128" t="str">
        <f t="shared" si="90"/>
        <v/>
      </c>
      <c r="O1971" s="128" t="str">
        <f t="shared" si="91"/>
        <v/>
      </c>
      <c r="P1971" s="128" t="str">
        <f>IFERROR(N1971*'Emission Factors'!C$10+O1971*'Emission Factors'!C$17,"")</f>
        <v/>
      </c>
      <c r="Q1971" s="129" t="str">
        <f t="shared" si="92"/>
        <v/>
      </c>
      <c r="R1971" s="130" t="str">
        <f>IFERROR(N1971*'Emission Factors'!C$11+O1971*'Emission Factors'!C$18,"")</f>
        <v/>
      </c>
      <c r="S1971" s="130" t="str">
        <f>IFERROR(N1971*'Emission Factors'!C$12+O1971*'Emission Factors'!C$19,"")</f>
        <v/>
      </c>
      <c r="T1971" s="130" t="str">
        <f>IFERROR(N1971*'Emission Factors'!C$13+O1971*'Emission Factors'!C$20,"")</f>
        <v/>
      </c>
      <c r="U1971" s="131" t="str">
        <f>IFERROR(IF(K1971="Residential",N1971*'Emission Factors'!$C$14+O1971*'Emission Factors'!$C$21,N1971*'Emission Factors'!$C$15+O1971*'Emission Factors'!$C$22),"")</f>
        <v/>
      </c>
    </row>
    <row r="1972" spans="2:21" ht="15" customHeight="1" x14ac:dyDescent="0.3">
      <c r="B1972" s="123"/>
      <c r="C1972" s="124"/>
      <c r="D1972" s="132"/>
      <c r="E1972" s="124"/>
      <c r="F1972" s="124"/>
      <c r="G1972" s="124"/>
      <c r="H1972" s="125"/>
      <c r="I1972" s="126"/>
      <c r="J1972" s="127"/>
      <c r="K1972" s="127"/>
      <c r="L1972" s="128" t="str">
        <f>IF(E1972+G1972=0,"",((E1972*'Emission Factors'!C$23)+(G1972*'Emission Factors'!$C$25)))</f>
        <v/>
      </c>
      <c r="M1972" s="128" t="str">
        <f>IF(E1972+G1972=0,"",((E1972*'Emission Factors'!C$24)+(G1972*'Emission Factors'!$C$26)))</f>
        <v/>
      </c>
      <c r="N1972" s="128" t="str">
        <f t="shared" si="90"/>
        <v/>
      </c>
      <c r="O1972" s="128" t="str">
        <f t="shared" si="91"/>
        <v/>
      </c>
      <c r="P1972" s="128" t="str">
        <f>IFERROR(N1972*'Emission Factors'!C$10+O1972*'Emission Factors'!C$17,"")</f>
        <v/>
      </c>
      <c r="Q1972" s="129" t="str">
        <f t="shared" si="92"/>
        <v/>
      </c>
      <c r="R1972" s="130" t="str">
        <f>IFERROR(N1972*'Emission Factors'!C$11+O1972*'Emission Factors'!C$18,"")</f>
        <v/>
      </c>
      <c r="S1972" s="130" t="str">
        <f>IFERROR(N1972*'Emission Factors'!C$12+O1972*'Emission Factors'!C$19,"")</f>
        <v/>
      </c>
      <c r="T1972" s="130" t="str">
        <f>IFERROR(N1972*'Emission Factors'!C$13+O1972*'Emission Factors'!C$20,"")</f>
        <v/>
      </c>
      <c r="U1972" s="131" t="str">
        <f>IFERROR(IF(K1972="Residential",N1972*'Emission Factors'!$C$14+O1972*'Emission Factors'!$C$21,N1972*'Emission Factors'!$C$15+O1972*'Emission Factors'!$C$22),"")</f>
        <v/>
      </c>
    </row>
    <row r="1973" spans="2:21" ht="15" customHeight="1" x14ac:dyDescent="0.3">
      <c r="B1973" s="123"/>
      <c r="C1973" s="124"/>
      <c r="D1973" s="132"/>
      <c r="E1973" s="124"/>
      <c r="F1973" s="124"/>
      <c r="G1973" s="124"/>
      <c r="H1973" s="125"/>
      <c r="I1973" s="126"/>
      <c r="J1973" s="127"/>
      <c r="K1973" s="127"/>
      <c r="L1973" s="128" t="str">
        <f>IF(E1973+G1973=0,"",((E1973*'Emission Factors'!C$23)+(G1973*'Emission Factors'!$C$25)))</f>
        <v/>
      </c>
      <c r="M1973" s="128" t="str">
        <f>IF(E1973+G1973=0,"",((E1973*'Emission Factors'!C$24)+(G1973*'Emission Factors'!$C$26)))</f>
        <v/>
      </c>
      <c r="N1973" s="128" t="str">
        <f t="shared" si="90"/>
        <v/>
      </c>
      <c r="O1973" s="128" t="str">
        <f t="shared" si="91"/>
        <v/>
      </c>
      <c r="P1973" s="128" t="str">
        <f>IFERROR(N1973*'Emission Factors'!C$10+O1973*'Emission Factors'!C$17,"")</f>
        <v/>
      </c>
      <c r="Q1973" s="129" t="str">
        <f t="shared" si="92"/>
        <v/>
      </c>
      <c r="R1973" s="130" t="str">
        <f>IFERROR(N1973*'Emission Factors'!C$11+O1973*'Emission Factors'!C$18,"")</f>
        <v/>
      </c>
      <c r="S1973" s="130" t="str">
        <f>IFERROR(N1973*'Emission Factors'!C$12+O1973*'Emission Factors'!C$19,"")</f>
        <v/>
      </c>
      <c r="T1973" s="130" t="str">
        <f>IFERROR(N1973*'Emission Factors'!C$13+O1973*'Emission Factors'!C$20,"")</f>
        <v/>
      </c>
      <c r="U1973" s="131" t="str">
        <f>IFERROR(IF(K1973="Residential",N1973*'Emission Factors'!$C$14+O1973*'Emission Factors'!$C$21,N1973*'Emission Factors'!$C$15+O1973*'Emission Factors'!$C$22),"")</f>
        <v/>
      </c>
    </row>
    <row r="1974" spans="2:21" ht="15" customHeight="1" x14ac:dyDescent="0.3">
      <c r="B1974" s="123"/>
      <c r="C1974" s="124"/>
      <c r="D1974" s="132"/>
      <c r="E1974" s="124"/>
      <c r="F1974" s="124"/>
      <c r="G1974" s="124"/>
      <c r="H1974" s="125"/>
      <c r="I1974" s="126"/>
      <c r="J1974" s="127"/>
      <c r="K1974" s="127"/>
      <c r="L1974" s="128" t="str">
        <f>IF(E1974+G1974=0,"",((E1974*'Emission Factors'!C$23)+(G1974*'Emission Factors'!$C$25)))</f>
        <v/>
      </c>
      <c r="M1974" s="128" t="str">
        <f>IF(E1974+G1974=0,"",((E1974*'Emission Factors'!C$24)+(G1974*'Emission Factors'!$C$26)))</f>
        <v/>
      </c>
      <c r="N1974" s="128" t="str">
        <f t="shared" si="90"/>
        <v/>
      </c>
      <c r="O1974" s="128" t="str">
        <f t="shared" si="91"/>
        <v/>
      </c>
      <c r="P1974" s="128" t="str">
        <f>IFERROR(N1974*'Emission Factors'!C$10+O1974*'Emission Factors'!C$17,"")</f>
        <v/>
      </c>
      <c r="Q1974" s="129" t="str">
        <f t="shared" si="92"/>
        <v/>
      </c>
      <c r="R1974" s="130" t="str">
        <f>IFERROR(N1974*'Emission Factors'!C$11+O1974*'Emission Factors'!C$18,"")</f>
        <v/>
      </c>
      <c r="S1974" s="130" t="str">
        <f>IFERROR(N1974*'Emission Factors'!C$12+O1974*'Emission Factors'!C$19,"")</f>
        <v/>
      </c>
      <c r="T1974" s="130" t="str">
        <f>IFERROR(N1974*'Emission Factors'!C$13+O1974*'Emission Factors'!C$20,"")</f>
        <v/>
      </c>
      <c r="U1974" s="131" t="str">
        <f>IFERROR(IF(K1974="Residential",N1974*'Emission Factors'!$C$14+O1974*'Emission Factors'!$C$21,N1974*'Emission Factors'!$C$15+O1974*'Emission Factors'!$C$22),"")</f>
        <v/>
      </c>
    </row>
    <row r="1975" spans="2:21" ht="15" customHeight="1" x14ac:dyDescent="0.3">
      <c r="B1975" s="123"/>
      <c r="C1975" s="124"/>
      <c r="D1975" s="132"/>
      <c r="E1975" s="124"/>
      <c r="F1975" s="124"/>
      <c r="G1975" s="124"/>
      <c r="H1975" s="125"/>
      <c r="I1975" s="126"/>
      <c r="J1975" s="127"/>
      <c r="K1975" s="127"/>
      <c r="L1975" s="128" t="str">
        <f>IF(E1975+G1975=0,"",((E1975*'Emission Factors'!C$23)+(G1975*'Emission Factors'!$C$25)))</f>
        <v/>
      </c>
      <c r="M1975" s="128" t="str">
        <f>IF(E1975+G1975=0,"",((E1975*'Emission Factors'!C$24)+(G1975*'Emission Factors'!$C$26)))</f>
        <v/>
      </c>
      <c r="N1975" s="128" t="str">
        <f t="shared" si="90"/>
        <v/>
      </c>
      <c r="O1975" s="128" t="str">
        <f t="shared" si="91"/>
        <v/>
      </c>
      <c r="P1975" s="128" t="str">
        <f>IFERROR(N1975*'Emission Factors'!C$10+O1975*'Emission Factors'!C$17,"")</f>
        <v/>
      </c>
      <c r="Q1975" s="129" t="str">
        <f t="shared" si="92"/>
        <v/>
      </c>
      <c r="R1975" s="130" t="str">
        <f>IFERROR(N1975*'Emission Factors'!C$11+O1975*'Emission Factors'!C$18,"")</f>
        <v/>
      </c>
      <c r="S1975" s="130" t="str">
        <f>IFERROR(N1975*'Emission Factors'!C$12+O1975*'Emission Factors'!C$19,"")</f>
        <v/>
      </c>
      <c r="T1975" s="130" t="str">
        <f>IFERROR(N1975*'Emission Factors'!C$13+O1975*'Emission Factors'!C$20,"")</f>
        <v/>
      </c>
      <c r="U1975" s="131" t="str">
        <f>IFERROR(IF(K1975="Residential",N1975*'Emission Factors'!$C$14+O1975*'Emission Factors'!$C$21,N1975*'Emission Factors'!$C$15+O1975*'Emission Factors'!$C$22),"")</f>
        <v/>
      </c>
    </row>
    <row r="1976" spans="2:21" ht="15" customHeight="1" x14ac:dyDescent="0.3">
      <c r="B1976" s="123"/>
      <c r="C1976" s="124"/>
      <c r="D1976" s="132"/>
      <c r="E1976" s="124"/>
      <c r="F1976" s="124"/>
      <c r="G1976" s="124"/>
      <c r="H1976" s="125"/>
      <c r="I1976" s="126"/>
      <c r="J1976" s="127"/>
      <c r="K1976" s="127"/>
      <c r="L1976" s="128" t="str">
        <f>IF(E1976+G1976=0,"",((E1976*'Emission Factors'!C$23)+(G1976*'Emission Factors'!$C$25)))</f>
        <v/>
      </c>
      <c r="M1976" s="128" t="str">
        <f>IF(E1976+G1976=0,"",((E1976*'Emission Factors'!C$24)+(G1976*'Emission Factors'!$C$26)))</f>
        <v/>
      </c>
      <c r="N1976" s="128" t="str">
        <f t="shared" si="90"/>
        <v/>
      </c>
      <c r="O1976" s="128" t="str">
        <f t="shared" si="91"/>
        <v/>
      </c>
      <c r="P1976" s="128" t="str">
        <f>IFERROR(N1976*'Emission Factors'!C$10+O1976*'Emission Factors'!C$17,"")</f>
        <v/>
      </c>
      <c r="Q1976" s="129" t="str">
        <f t="shared" si="92"/>
        <v/>
      </c>
      <c r="R1976" s="130" t="str">
        <f>IFERROR(N1976*'Emission Factors'!C$11+O1976*'Emission Factors'!C$18,"")</f>
        <v/>
      </c>
      <c r="S1976" s="130" t="str">
        <f>IFERROR(N1976*'Emission Factors'!C$12+O1976*'Emission Factors'!C$19,"")</f>
        <v/>
      </c>
      <c r="T1976" s="130" t="str">
        <f>IFERROR(N1976*'Emission Factors'!C$13+O1976*'Emission Factors'!C$20,"")</f>
        <v/>
      </c>
      <c r="U1976" s="131" t="str">
        <f>IFERROR(IF(K1976="Residential",N1976*'Emission Factors'!$C$14+O1976*'Emission Factors'!$C$21,N1976*'Emission Factors'!$C$15+O1976*'Emission Factors'!$C$22),"")</f>
        <v/>
      </c>
    </row>
    <row r="1977" spans="2:21" ht="15" customHeight="1" x14ac:dyDescent="0.3">
      <c r="B1977" s="123"/>
      <c r="C1977" s="124"/>
      <c r="D1977" s="132"/>
      <c r="E1977" s="124"/>
      <c r="F1977" s="124"/>
      <c r="G1977" s="124"/>
      <c r="H1977" s="125"/>
      <c r="I1977" s="126"/>
      <c r="J1977" s="127"/>
      <c r="K1977" s="127"/>
      <c r="L1977" s="128" t="str">
        <f>IF(E1977+G1977=0,"",((E1977*'Emission Factors'!C$23)+(G1977*'Emission Factors'!$C$25)))</f>
        <v/>
      </c>
      <c r="M1977" s="128" t="str">
        <f>IF(E1977+G1977=0,"",((E1977*'Emission Factors'!C$24)+(G1977*'Emission Factors'!$C$26)))</f>
        <v/>
      </c>
      <c r="N1977" s="128" t="str">
        <f t="shared" si="90"/>
        <v/>
      </c>
      <c r="O1977" s="128" t="str">
        <f t="shared" si="91"/>
        <v/>
      </c>
      <c r="P1977" s="128" t="str">
        <f>IFERROR(N1977*'Emission Factors'!C$10+O1977*'Emission Factors'!C$17,"")</f>
        <v/>
      </c>
      <c r="Q1977" s="129" t="str">
        <f t="shared" si="92"/>
        <v/>
      </c>
      <c r="R1977" s="130" t="str">
        <f>IFERROR(N1977*'Emission Factors'!C$11+O1977*'Emission Factors'!C$18,"")</f>
        <v/>
      </c>
      <c r="S1977" s="130" t="str">
        <f>IFERROR(N1977*'Emission Factors'!C$12+O1977*'Emission Factors'!C$19,"")</f>
        <v/>
      </c>
      <c r="T1977" s="130" t="str">
        <f>IFERROR(N1977*'Emission Factors'!C$13+O1977*'Emission Factors'!C$20,"")</f>
        <v/>
      </c>
      <c r="U1977" s="131" t="str">
        <f>IFERROR(IF(K1977="Residential",N1977*'Emission Factors'!$C$14+O1977*'Emission Factors'!$C$21,N1977*'Emission Factors'!$C$15+O1977*'Emission Factors'!$C$22),"")</f>
        <v/>
      </c>
    </row>
    <row r="1978" spans="2:21" ht="15" customHeight="1" x14ac:dyDescent="0.3">
      <c r="B1978" s="123"/>
      <c r="C1978" s="124"/>
      <c r="D1978" s="132"/>
      <c r="E1978" s="124"/>
      <c r="F1978" s="124"/>
      <c r="G1978" s="124"/>
      <c r="H1978" s="125"/>
      <c r="I1978" s="126"/>
      <c r="J1978" s="127"/>
      <c r="K1978" s="127"/>
      <c r="L1978" s="128" t="str">
        <f>IF(E1978+G1978=0,"",((E1978*'Emission Factors'!C$23)+(G1978*'Emission Factors'!$C$25)))</f>
        <v/>
      </c>
      <c r="M1978" s="128" t="str">
        <f>IF(E1978+G1978=0,"",((E1978*'Emission Factors'!C$24)+(G1978*'Emission Factors'!$C$26)))</f>
        <v/>
      </c>
      <c r="N1978" s="128" t="str">
        <f t="shared" si="90"/>
        <v/>
      </c>
      <c r="O1978" s="128" t="str">
        <f t="shared" si="91"/>
        <v/>
      </c>
      <c r="P1978" s="128" t="str">
        <f>IFERROR(N1978*'Emission Factors'!C$10+O1978*'Emission Factors'!C$17,"")</f>
        <v/>
      </c>
      <c r="Q1978" s="129" t="str">
        <f t="shared" si="92"/>
        <v/>
      </c>
      <c r="R1978" s="130" t="str">
        <f>IFERROR(N1978*'Emission Factors'!C$11+O1978*'Emission Factors'!C$18,"")</f>
        <v/>
      </c>
      <c r="S1978" s="130" t="str">
        <f>IFERROR(N1978*'Emission Factors'!C$12+O1978*'Emission Factors'!C$19,"")</f>
        <v/>
      </c>
      <c r="T1978" s="130" t="str">
        <f>IFERROR(N1978*'Emission Factors'!C$13+O1978*'Emission Factors'!C$20,"")</f>
        <v/>
      </c>
      <c r="U1978" s="131" t="str">
        <f>IFERROR(IF(K1978="Residential",N1978*'Emission Factors'!$C$14+O1978*'Emission Factors'!$C$21,N1978*'Emission Factors'!$C$15+O1978*'Emission Factors'!$C$22),"")</f>
        <v/>
      </c>
    </row>
    <row r="1979" spans="2:21" ht="15" customHeight="1" x14ac:dyDescent="0.3">
      <c r="B1979" s="123"/>
      <c r="C1979" s="124"/>
      <c r="D1979" s="132"/>
      <c r="E1979" s="124"/>
      <c r="F1979" s="124"/>
      <c r="G1979" s="124"/>
      <c r="H1979" s="125"/>
      <c r="I1979" s="126"/>
      <c r="J1979" s="127"/>
      <c r="K1979" s="127"/>
      <c r="L1979" s="128" t="str">
        <f>IF(E1979+G1979=0,"",((E1979*'Emission Factors'!C$23)+(G1979*'Emission Factors'!$C$25)))</f>
        <v/>
      </c>
      <c r="M1979" s="128" t="str">
        <f>IF(E1979+G1979=0,"",((E1979*'Emission Factors'!C$24)+(G1979*'Emission Factors'!$C$26)))</f>
        <v/>
      </c>
      <c r="N1979" s="128" t="str">
        <f t="shared" si="90"/>
        <v/>
      </c>
      <c r="O1979" s="128" t="str">
        <f t="shared" si="91"/>
        <v/>
      </c>
      <c r="P1979" s="128" t="str">
        <f>IFERROR(N1979*'Emission Factors'!C$10+O1979*'Emission Factors'!C$17,"")</f>
        <v/>
      </c>
      <c r="Q1979" s="129" t="str">
        <f t="shared" si="92"/>
        <v/>
      </c>
      <c r="R1979" s="130" t="str">
        <f>IFERROR(N1979*'Emission Factors'!C$11+O1979*'Emission Factors'!C$18,"")</f>
        <v/>
      </c>
      <c r="S1979" s="130" t="str">
        <f>IFERROR(N1979*'Emission Factors'!C$12+O1979*'Emission Factors'!C$19,"")</f>
        <v/>
      </c>
      <c r="T1979" s="130" t="str">
        <f>IFERROR(N1979*'Emission Factors'!C$13+O1979*'Emission Factors'!C$20,"")</f>
        <v/>
      </c>
      <c r="U1979" s="131" t="str">
        <f>IFERROR(IF(K1979="Residential",N1979*'Emission Factors'!$C$14+O1979*'Emission Factors'!$C$21,N1979*'Emission Factors'!$C$15+O1979*'Emission Factors'!$C$22),"")</f>
        <v/>
      </c>
    </row>
    <row r="1980" spans="2:21" ht="15" customHeight="1" x14ac:dyDescent="0.3">
      <c r="B1980" s="123"/>
      <c r="C1980" s="124"/>
      <c r="D1980" s="132"/>
      <c r="E1980" s="124"/>
      <c r="F1980" s="124"/>
      <c r="G1980" s="124"/>
      <c r="H1980" s="125"/>
      <c r="I1980" s="126"/>
      <c r="J1980" s="127"/>
      <c r="K1980" s="127"/>
      <c r="L1980" s="128" t="str">
        <f>IF(E1980+G1980=0,"",((E1980*'Emission Factors'!C$23)+(G1980*'Emission Factors'!$C$25)))</f>
        <v/>
      </c>
      <c r="M1980" s="128" t="str">
        <f>IF(E1980+G1980=0,"",((E1980*'Emission Factors'!C$24)+(G1980*'Emission Factors'!$C$26)))</f>
        <v/>
      </c>
      <c r="N1980" s="128" t="str">
        <f t="shared" si="90"/>
        <v/>
      </c>
      <c r="O1980" s="128" t="str">
        <f t="shared" si="91"/>
        <v/>
      </c>
      <c r="P1980" s="128" t="str">
        <f>IFERROR(N1980*'Emission Factors'!C$10+O1980*'Emission Factors'!C$17,"")</f>
        <v/>
      </c>
      <c r="Q1980" s="129" t="str">
        <f t="shared" si="92"/>
        <v/>
      </c>
      <c r="R1980" s="130" t="str">
        <f>IFERROR(N1980*'Emission Factors'!C$11+O1980*'Emission Factors'!C$18,"")</f>
        <v/>
      </c>
      <c r="S1980" s="130" t="str">
        <f>IFERROR(N1980*'Emission Factors'!C$12+O1980*'Emission Factors'!C$19,"")</f>
        <v/>
      </c>
      <c r="T1980" s="130" t="str">
        <f>IFERROR(N1980*'Emission Factors'!C$13+O1980*'Emission Factors'!C$20,"")</f>
        <v/>
      </c>
      <c r="U1980" s="131" t="str">
        <f>IFERROR(IF(K1980="Residential",N1980*'Emission Factors'!$C$14+O1980*'Emission Factors'!$C$21,N1980*'Emission Factors'!$C$15+O1980*'Emission Factors'!$C$22),"")</f>
        <v/>
      </c>
    </row>
    <row r="1981" spans="2:21" ht="15" customHeight="1" x14ac:dyDescent="0.3">
      <c r="B1981" s="123"/>
      <c r="C1981" s="124"/>
      <c r="D1981" s="132"/>
      <c r="E1981" s="124"/>
      <c r="F1981" s="124"/>
      <c r="G1981" s="124"/>
      <c r="H1981" s="125"/>
      <c r="I1981" s="126"/>
      <c r="J1981" s="127"/>
      <c r="K1981" s="127"/>
      <c r="L1981" s="128" t="str">
        <f>IF(E1981+G1981=0,"",((E1981*'Emission Factors'!C$23)+(G1981*'Emission Factors'!$C$25)))</f>
        <v/>
      </c>
      <c r="M1981" s="128" t="str">
        <f>IF(E1981+G1981=0,"",((E1981*'Emission Factors'!C$24)+(G1981*'Emission Factors'!$C$26)))</f>
        <v/>
      </c>
      <c r="N1981" s="128" t="str">
        <f t="shared" si="90"/>
        <v/>
      </c>
      <c r="O1981" s="128" t="str">
        <f t="shared" si="91"/>
        <v/>
      </c>
      <c r="P1981" s="128" t="str">
        <f>IFERROR(N1981*'Emission Factors'!C$10+O1981*'Emission Factors'!C$17,"")</f>
        <v/>
      </c>
      <c r="Q1981" s="129" t="str">
        <f t="shared" si="92"/>
        <v/>
      </c>
      <c r="R1981" s="130" t="str">
        <f>IFERROR(N1981*'Emission Factors'!C$11+O1981*'Emission Factors'!C$18,"")</f>
        <v/>
      </c>
      <c r="S1981" s="130" t="str">
        <f>IFERROR(N1981*'Emission Factors'!C$12+O1981*'Emission Factors'!C$19,"")</f>
        <v/>
      </c>
      <c r="T1981" s="130" t="str">
        <f>IFERROR(N1981*'Emission Factors'!C$13+O1981*'Emission Factors'!C$20,"")</f>
        <v/>
      </c>
      <c r="U1981" s="131" t="str">
        <f>IFERROR(IF(K1981="Residential",N1981*'Emission Factors'!$C$14+O1981*'Emission Factors'!$C$21,N1981*'Emission Factors'!$C$15+O1981*'Emission Factors'!$C$22),"")</f>
        <v/>
      </c>
    </row>
    <row r="1982" spans="2:21" ht="15" customHeight="1" x14ac:dyDescent="0.3">
      <c r="B1982" s="123"/>
      <c r="C1982" s="124"/>
      <c r="D1982" s="132"/>
      <c r="E1982" s="124"/>
      <c r="F1982" s="124"/>
      <c r="G1982" s="124"/>
      <c r="H1982" s="125"/>
      <c r="I1982" s="126"/>
      <c r="J1982" s="127"/>
      <c r="K1982" s="127"/>
      <c r="L1982" s="128" t="str">
        <f>IF(E1982+G1982=0,"",((E1982*'Emission Factors'!C$23)+(G1982*'Emission Factors'!$C$25)))</f>
        <v/>
      </c>
      <c r="M1982" s="128" t="str">
        <f>IF(E1982+G1982=0,"",((E1982*'Emission Factors'!C$24)+(G1982*'Emission Factors'!$C$26)))</f>
        <v/>
      </c>
      <c r="N1982" s="128" t="str">
        <f t="shared" si="90"/>
        <v/>
      </c>
      <c r="O1982" s="128" t="str">
        <f t="shared" si="91"/>
        <v/>
      </c>
      <c r="P1982" s="128" t="str">
        <f>IFERROR(N1982*'Emission Factors'!C$10+O1982*'Emission Factors'!C$17,"")</f>
        <v/>
      </c>
      <c r="Q1982" s="129" t="str">
        <f t="shared" si="92"/>
        <v/>
      </c>
      <c r="R1982" s="130" t="str">
        <f>IFERROR(N1982*'Emission Factors'!C$11+O1982*'Emission Factors'!C$18,"")</f>
        <v/>
      </c>
      <c r="S1982" s="130" t="str">
        <f>IFERROR(N1982*'Emission Factors'!C$12+O1982*'Emission Factors'!C$19,"")</f>
        <v/>
      </c>
      <c r="T1982" s="130" t="str">
        <f>IFERROR(N1982*'Emission Factors'!C$13+O1982*'Emission Factors'!C$20,"")</f>
        <v/>
      </c>
      <c r="U1982" s="131" t="str">
        <f>IFERROR(IF(K1982="Residential",N1982*'Emission Factors'!$C$14+O1982*'Emission Factors'!$C$21,N1982*'Emission Factors'!$C$15+O1982*'Emission Factors'!$C$22),"")</f>
        <v/>
      </c>
    </row>
    <row r="1983" spans="2:21" ht="15" customHeight="1" x14ac:dyDescent="0.3">
      <c r="B1983" s="123"/>
      <c r="C1983" s="124"/>
      <c r="D1983" s="132"/>
      <c r="E1983" s="124"/>
      <c r="F1983" s="124"/>
      <c r="G1983" s="124"/>
      <c r="H1983" s="125"/>
      <c r="I1983" s="126"/>
      <c r="J1983" s="127"/>
      <c r="K1983" s="127"/>
      <c r="L1983" s="128" t="str">
        <f>IF(E1983+G1983=0,"",((E1983*'Emission Factors'!C$23)+(G1983*'Emission Factors'!$C$25)))</f>
        <v/>
      </c>
      <c r="M1983" s="128" t="str">
        <f>IF(E1983+G1983=0,"",((E1983*'Emission Factors'!C$24)+(G1983*'Emission Factors'!$C$26)))</f>
        <v/>
      </c>
      <c r="N1983" s="128" t="str">
        <f t="shared" si="90"/>
        <v/>
      </c>
      <c r="O1983" s="128" t="str">
        <f t="shared" si="91"/>
        <v/>
      </c>
      <c r="P1983" s="128" t="str">
        <f>IFERROR(N1983*'Emission Factors'!C$10+O1983*'Emission Factors'!C$17,"")</f>
        <v/>
      </c>
      <c r="Q1983" s="129" t="str">
        <f t="shared" si="92"/>
        <v/>
      </c>
      <c r="R1983" s="130" t="str">
        <f>IFERROR(N1983*'Emission Factors'!C$11+O1983*'Emission Factors'!C$18,"")</f>
        <v/>
      </c>
      <c r="S1983" s="130" t="str">
        <f>IFERROR(N1983*'Emission Factors'!C$12+O1983*'Emission Factors'!C$19,"")</f>
        <v/>
      </c>
      <c r="T1983" s="130" t="str">
        <f>IFERROR(N1983*'Emission Factors'!C$13+O1983*'Emission Factors'!C$20,"")</f>
        <v/>
      </c>
      <c r="U1983" s="131" t="str">
        <f>IFERROR(IF(K1983="Residential",N1983*'Emission Factors'!$C$14+O1983*'Emission Factors'!$C$21,N1983*'Emission Factors'!$C$15+O1983*'Emission Factors'!$C$22),"")</f>
        <v/>
      </c>
    </row>
    <row r="1984" spans="2:21" ht="15" customHeight="1" x14ac:dyDescent="0.3">
      <c r="B1984" s="123"/>
      <c r="C1984" s="124"/>
      <c r="D1984" s="132"/>
      <c r="E1984" s="124"/>
      <c r="F1984" s="124"/>
      <c r="G1984" s="124"/>
      <c r="H1984" s="125"/>
      <c r="I1984" s="126"/>
      <c r="J1984" s="127"/>
      <c r="K1984" s="127"/>
      <c r="L1984" s="128" t="str">
        <f>IF(E1984+G1984=0,"",((E1984*'Emission Factors'!C$23)+(G1984*'Emission Factors'!$C$25)))</f>
        <v/>
      </c>
      <c r="M1984" s="128" t="str">
        <f>IF(E1984+G1984=0,"",((E1984*'Emission Factors'!C$24)+(G1984*'Emission Factors'!$C$26)))</f>
        <v/>
      </c>
      <c r="N1984" s="128" t="str">
        <f t="shared" si="90"/>
        <v/>
      </c>
      <c r="O1984" s="128" t="str">
        <f t="shared" si="91"/>
        <v/>
      </c>
      <c r="P1984" s="128" t="str">
        <f>IFERROR(N1984*'Emission Factors'!C$10+O1984*'Emission Factors'!C$17,"")</f>
        <v/>
      </c>
      <c r="Q1984" s="129" t="str">
        <f t="shared" si="92"/>
        <v/>
      </c>
      <c r="R1984" s="130" t="str">
        <f>IFERROR(N1984*'Emission Factors'!C$11+O1984*'Emission Factors'!C$18,"")</f>
        <v/>
      </c>
      <c r="S1984" s="130" t="str">
        <f>IFERROR(N1984*'Emission Factors'!C$12+O1984*'Emission Factors'!C$19,"")</f>
        <v/>
      </c>
      <c r="T1984" s="130" t="str">
        <f>IFERROR(N1984*'Emission Factors'!C$13+O1984*'Emission Factors'!C$20,"")</f>
        <v/>
      </c>
      <c r="U1984" s="131" t="str">
        <f>IFERROR(IF(K1984="Residential",N1984*'Emission Factors'!$C$14+O1984*'Emission Factors'!$C$21,N1984*'Emission Factors'!$C$15+O1984*'Emission Factors'!$C$22),"")</f>
        <v/>
      </c>
    </row>
    <row r="1985" spans="2:21" ht="15" customHeight="1" x14ac:dyDescent="0.3">
      <c r="B1985" s="123"/>
      <c r="C1985" s="124"/>
      <c r="D1985" s="132"/>
      <c r="E1985" s="124"/>
      <c r="F1985" s="124"/>
      <c r="G1985" s="124"/>
      <c r="H1985" s="125"/>
      <c r="I1985" s="126"/>
      <c r="J1985" s="127"/>
      <c r="K1985" s="127"/>
      <c r="L1985" s="128" t="str">
        <f>IF(E1985+G1985=0,"",((E1985*'Emission Factors'!C$23)+(G1985*'Emission Factors'!$C$25)))</f>
        <v/>
      </c>
      <c r="M1985" s="128" t="str">
        <f>IF(E1985+G1985=0,"",((E1985*'Emission Factors'!C$24)+(G1985*'Emission Factors'!$C$26)))</f>
        <v/>
      </c>
      <c r="N1985" s="128" t="str">
        <f t="shared" si="90"/>
        <v/>
      </c>
      <c r="O1985" s="128" t="str">
        <f t="shared" si="91"/>
        <v/>
      </c>
      <c r="P1985" s="128" t="str">
        <f>IFERROR(N1985*'Emission Factors'!C$10+O1985*'Emission Factors'!C$17,"")</f>
        <v/>
      </c>
      <c r="Q1985" s="129" t="str">
        <f t="shared" si="92"/>
        <v/>
      </c>
      <c r="R1985" s="130" t="str">
        <f>IFERROR(N1985*'Emission Factors'!C$11+O1985*'Emission Factors'!C$18,"")</f>
        <v/>
      </c>
      <c r="S1985" s="130" t="str">
        <f>IFERROR(N1985*'Emission Factors'!C$12+O1985*'Emission Factors'!C$19,"")</f>
        <v/>
      </c>
      <c r="T1985" s="130" t="str">
        <f>IFERROR(N1985*'Emission Factors'!C$13+O1985*'Emission Factors'!C$20,"")</f>
        <v/>
      </c>
      <c r="U1985" s="131" t="str">
        <f>IFERROR(IF(K1985="Residential",N1985*'Emission Factors'!$C$14+O1985*'Emission Factors'!$C$21,N1985*'Emission Factors'!$C$15+O1985*'Emission Factors'!$C$22),"")</f>
        <v/>
      </c>
    </row>
    <row r="1986" spans="2:21" ht="15" customHeight="1" x14ac:dyDescent="0.3">
      <c r="B1986" s="123"/>
      <c r="C1986" s="124"/>
      <c r="D1986" s="132"/>
      <c r="E1986" s="124"/>
      <c r="F1986" s="124"/>
      <c r="G1986" s="124"/>
      <c r="H1986" s="125"/>
      <c r="I1986" s="126"/>
      <c r="J1986" s="127"/>
      <c r="K1986" s="127"/>
      <c r="L1986" s="128" t="str">
        <f>IF(E1986+G1986=0,"",((E1986*'Emission Factors'!C$23)+(G1986*'Emission Factors'!$C$25)))</f>
        <v/>
      </c>
      <c r="M1986" s="128" t="str">
        <f>IF(E1986+G1986=0,"",((E1986*'Emission Factors'!C$24)+(G1986*'Emission Factors'!$C$26)))</f>
        <v/>
      </c>
      <c r="N1986" s="128" t="str">
        <f t="shared" si="90"/>
        <v/>
      </c>
      <c r="O1986" s="128" t="str">
        <f t="shared" si="91"/>
        <v/>
      </c>
      <c r="P1986" s="128" t="str">
        <f>IFERROR(N1986*'Emission Factors'!C$10+O1986*'Emission Factors'!C$17,"")</f>
        <v/>
      </c>
      <c r="Q1986" s="129" t="str">
        <f t="shared" si="92"/>
        <v/>
      </c>
      <c r="R1986" s="130" t="str">
        <f>IFERROR(N1986*'Emission Factors'!C$11+O1986*'Emission Factors'!C$18,"")</f>
        <v/>
      </c>
      <c r="S1986" s="130" t="str">
        <f>IFERROR(N1986*'Emission Factors'!C$12+O1986*'Emission Factors'!C$19,"")</f>
        <v/>
      </c>
      <c r="T1986" s="130" t="str">
        <f>IFERROR(N1986*'Emission Factors'!C$13+O1986*'Emission Factors'!C$20,"")</f>
        <v/>
      </c>
      <c r="U1986" s="131" t="str">
        <f>IFERROR(IF(K1986="Residential",N1986*'Emission Factors'!$C$14+O1986*'Emission Factors'!$C$21,N1986*'Emission Factors'!$C$15+O1986*'Emission Factors'!$C$22),"")</f>
        <v/>
      </c>
    </row>
    <row r="1987" spans="2:21" ht="15" customHeight="1" x14ac:dyDescent="0.3">
      <c r="B1987" s="123"/>
      <c r="C1987" s="124"/>
      <c r="D1987" s="132"/>
      <c r="E1987" s="124"/>
      <c r="F1987" s="124"/>
      <c r="G1987" s="124"/>
      <c r="H1987" s="125"/>
      <c r="I1987" s="126"/>
      <c r="J1987" s="127"/>
      <c r="K1987" s="127"/>
      <c r="L1987" s="128" t="str">
        <f>IF(E1987+G1987=0,"",((E1987*'Emission Factors'!C$23)+(G1987*'Emission Factors'!$C$25)))</f>
        <v/>
      </c>
      <c r="M1987" s="128" t="str">
        <f>IF(E1987+G1987=0,"",((E1987*'Emission Factors'!C$24)+(G1987*'Emission Factors'!$C$26)))</f>
        <v/>
      </c>
      <c r="N1987" s="128" t="str">
        <f t="shared" si="90"/>
        <v/>
      </c>
      <c r="O1987" s="128" t="str">
        <f t="shared" si="91"/>
        <v/>
      </c>
      <c r="P1987" s="128" t="str">
        <f>IFERROR(N1987*'Emission Factors'!C$10+O1987*'Emission Factors'!C$17,"")</f>
        <v/>
      </c>
      <c r="Q1987" s="129" t="str">
        <f t="shared" si="92"/>
        <v/>
      </c>
      <c r="R1987" s="130" t="str">
        <f>IFERROR(N1987*'Emission Factors'!C$11+O1987*'Emission Factors'!C$18,"")</f>
        <v/>
      </c>
      <c r="S1987" s="130" t="str">
        <f>IFERROR(N1987*'Emission Factors'!C$12+O1987*'Emission Factors'!C$19,"")</f>
        <v/>
      </c>
      <c r="T1987" s="130" t="str">
        <f>IFERROR(N1987*'Emission Factors'!C$13+O1987*'Emission Factors'!C$20,"")</f>
        <v/>
      </c>
      <c r="U1987" s="131" t="str">
        <f>IFERROR(IF(K1987="Residential",N1987*'Emission Factors'!$C$14+O1987*'Emission Factors'!$C$21,N1987*'Emission Factors'!$C$15+O1987*'Emission Factors'!$C$22),"")</f>
        <v/>
      </c>
    </row>
    <row r="1988" spans="2:21" ht="15" customHeight="1" x14ac:dyDescent="0.3">
      <c r="B1988" s="123"/>
      <c r="C1988" s="124"/>
      <c r="D1988" s="132"/>
      <c r="E1988" s="124"/>
      <c r="F1988" s="124"/>
      <c r="G1988" s="124"/>
      <c r="H1988" s="125"/>
      <c r="I1988" s="126"/>
      <c r="J1988" s="127"/>
      <c r="K1988" s="127"/>
      <c r="L1988" s="128" t="str">
        <f>IF(E1988+G1988=0,"",((E1988*'Emission Factors'!C$23)+(G1988*'Emission Factors'!$C$25)))</f>
        <v/>
      </c>
      <c r="M1988" s="128" t="str">
        <f>IF(E1988+G1988=0,"",((E1988*'Emission Factors'!C$24)+(G1988*'Emission Factors'!$C$26)))</f>
        <v/>
      </c>
      <c r="N1988" s="128" t="str">
        <f t="shared" si="90"/>
        <v/>
      </c>
      <c r="O1988" s="128" t="str">
        <f t="shared" si="91"/>
        <v/>
      </c>
      <c r="P1988" s="128" t="str">
        <f>IFERROR(N1988*'Emission Factors'!C$10+O1988*'Emission Factors'!C$17,"")</f>
        <v/>
      </c>
      <c r="Q1988" s="129" t="str">
        <f t="shared" si="92"/>
        <v/>
      </c>
      <c r="R1988" s="130" t="str">
        <f>IFERROR(N1988*'Emission Factors'!C$11+O1988*'Emission Factors'!C$18,"")</f>
        <v/>
      </c>
      <c r="S1988" s="130" t="str">
        <f>IFERROR(N1988*'Emission Factors'!C$12+O1988*'Emission Factors'!C$19,"")</f>
        <v/>
      </c>
      <c r="T1988" s="130" t="str">
        <f>IFERROR(N1988*'Emission Factors'!C$13+O1988*'Emission Factors'!C$20,"")</f>
        <v/>
      </c>
      <c r="U1988" s="131" t="str">
        <f>IFERROR(IF(K1988="Residential",N1988*'Emission Factors'!$C$14+O1988*'Emission Factors'!$C$21,N1988*'Emission Factors'!$C$15+O1988*'Emission Factors'!$C$22),"")</f>
        <v/>
      </c>
    </row>
    <row r="1989" spans="2:21" ht="15" customHeight="1" x14ac:dyDescent="0.3">
      <c r="B1989" s="123"/>
      <c r="C1989" s="124"/>
      <c r="D1989" s="132"/>
      <c r="E1989" s="124"/>
      <c r="F1989" s="124"/>
      <c r="G1989" s="124"/>
      <c r="H1989" s="125"/>
      <c r="I1989" s="126"/>
      <c r="J1989" s="127"/>
      <c r="K1989" s="127"/>
      <c r="L1989" s="128" t="str">
        <f>IF(E1989+G1989=0,"",((E1989*'Emission Factors'!C$23)+(G1989*'Emission Factors'!$C$25)))</f>
        <v/>
      </c>
      <c r="M1989" s="128" t="str">
        <f>IF(E1989+G1989=0,"",((E1989*'Emission Factors'!C$24)+(G1989*'Emission Factors'!$C$26)))</f>
        <v/>
      </c>
      <c r="N1989" s="128" t="str">
        <f t="shared" si="90"/>
        <v/>
      </c>
      <c r="O1989" s="128" t="str">
        <f t="shared" si="91"/>
        <v/>
      </c>
      <c r="P1989" s="128" t="str">
        <f>IFERROR(N1989*'Emission Factors'!C$10+O1989*'Emission Factors'!C$17,"")</f>
        <v/>
      </c>
      <c r="Q1989" s="129" t="str">
        <f t="shared" si="92"/>
        <v/>
      </c>
      <c r="R1989" s="130" t="str">
        <f>IFERROR(N1989*'Emission Factors'!C$11+O1989*'Emission Factors'!C$18,"")</f>
        <v/>
      </c>
      <c r="S1989" s="130" t="str">
        <f>IFERROR(N1989*'Emission Factors'!C$12+O1989*'Emission Factors'!C$19,"")</f>
        <v/>
      </c>
      <c r="T1989" s="130" t="str">
        <f>IFERROR(N1989*'Emission Factors'!C$13+O1989*'Emission Factors'!C$20,"")</f>
        <v/>
      </c>
      <c r="U1989" s="131" t="str">
        <f>IFERROR(IF(K1989="Residential",N1989*'Emission Factors'!$C$14+O1989*'Emission Factors'!$C$21,N1989*'Emission Factors'!$C$15+O1989*'Emission Factors'!$C$22),"")</f>
        <v/>
      </c>
    </row>
    <row r="1990" spans="2:21" ht="15" customHeight="1" x14ac:dyDescent="0.3">
      <c r="B1990" s="123"/>
      <c r="C1990" s="124"/>
      <c r="D1990" s="132"/>
      <c r="E1990" s="124"/>
      <c r="F1990" s="124"/>
      <c r="G1990" s="124"/>
      <c r="H1990" s="125"/>
      <c r="I1990" s="126"/>
      <c r="J1990" s="127"/>
      <c r="K1990" s="127"/>
      <c r="L1990" s="128" t="str">
        <f>IF(E1990+G1990=0,"",((E1990*'Emission Factors'!C$23)+(G1990*'Emission Factors'!$C$25)))</f>
        <v/>
      </c>
      <c r="M1990" s="128" t="str">
        <f>IF(E1990+G1990=0,"",((E1990*'Emission Factors'!C$24)+(G1990*'Emission Factors'!$C$26)))</f>
        <v/>
      </c>
      <c r="N1990" s="128" t="str">
        <f t="shared" si="90"/>
        <v/>
      </c>
      <c r="O1990" s="128" t="str">
        <f t="shared" si="91"/>
        <v/>
      </c>
      <c r="P1990" s="128" t="str">
        <f>IFERROR(N1990*'Emission Factors'!C$10+O1990*'Emission Factors'!C$17,"")</f>
        <v/>
      </c>
      <c r="Q1990" s="129" t="str">
        <f t="shared" si="92"/>
        <v/>
      </c>
      <c r="R1990" s="130" t="str">
        <f>IFERROR(N1990*'Emission Factors'!C$11+O1990*'Emission Factors'!C$18,"")</f>
        <v/>
      </c>
      <c r="S1990" s="130" t="str">
        <f>IFERROR(N1990*'Emission Factors'!C$12+O1990*'Emission Factors'!C$19,"")</f>
        <v/>
      </c>
      <c r="T1990" s="130" t="str">
        <f>IFERROR(N1990*'Emission Factors'!C$13+O1990*'Emission Factors'!C$20,"")</f>
        <v/>
      </c>
      <c r="U1990" s="131" t="str">
        <f>IFERROR(IF(K1990="Residential",N1990*'Emission Factors'!$C$14+O1990*'Emission Factors'!$C$21,N1990*'Emission Factors'!$C$15+O1990*'Emission Factors'!$C$22),"")</f>
        <v/>
      </c>
    </row>
    <row r="1991" spans="2:21" ht="15" customHeight="1" x14ac:dyDescent="0.3">
      <c r="B1991" s="123"/>
      <c r="C1991" s="124"/>
      <c r="D1991" s="132"/>
      <c r="E1991" s="124"/>
      <c r="F1991" s="124"/>
      <c r="G1991" s="124"/>
      <c r="H1991" s="125"/>
      <c r="I1991" s="126"/>
      <c r="J1991" s="127"/>
      <c r="K1991" s="127"/>
      <c r="L1991" s="128" t="str">
        <f>IF(E1991+G1991=0,"",((E1991*'Emission Factors'!C$23)+(G1991*'Emission Factors'!$C$25)))</f>
        <v/>
      </c>
      <c r="M1991" s="128" t="str">
        <f>IF(E1991+G1991=0,"",((E1991*'Emission Factors'!C$24)+(G1991*'Emission Factors'!$C$26)))</f>
        <v/>
      </c>
      <c r="N1991" s="128" t="str">
        <f t="shared" si="90"/>
        <v/>
      </c>
      <c r="O1991" s="128" t="str">
        <f t="shared" si="91"/>
        <v/>
      </c>
      <c r="P1991" s="128" t="str">
        <f>IFERROR(N1991*'Emission Factors'!C$10+O1991*'Emission Factors'!C$17,"")</f>
        <v/>
      </c>
      <c r="Q1991" s="129" t="str">
        <f t="shared" si="92"/>
        <v/>
      </c>
      <c r="R1991" s="130" t="str">
        <f>IFERROR(N1991*'Emission Factors'!C$11+O1991*'Emission Factors'!C$18,"")</f>
        <v/>
      </c>
      <c r="S1991" s="130" t="str">
        <f>IFERROR(N1991*'Emission Factors'!C$12+O1991*'Emission Factors'!C$19,"")</f>
        <v/>
      </c>
      <c r="T1991" s="130" t="str">
        <f>IFERROR(N1991*'Emission Factors'!C$13+O1991*'Emission Factors'!C$20,"")</f>
        <v/>
      </c>
      <c r="U1991" s="131" t="str">
        <f>IFERROR(IF(K1991="Residential",N1991*'Emission Factors'!$C$14+O1991*'Emission Factors'!$C$21,N1991*'Emission Factors'!$C$15+O1991*'Emission Factors'!$C$22),"")</f>
        <v/>
      </c>
    </row>
    <row r="1992" spans="2:21" ht="15" customHeight="1" x14ac:dyDescent="0.3">
      <c r="B1992" s="123"/>
      <c r="C1992" s="124"/>
      <c r="D1992" s="132"/>
      <c r="E1992" s="124"/>
      <c r="F1992" s="124"/>
      <c r="G1992" s="124"/>
      <c r="H1992" s="125"/>
      <c r="I1992" s="126"/>
      <c r="J1992" s="127"/>
      <c r="K1992" s="127"/>
      <c r="L1992" s="128" t="str">
        <f>IF(E1992+G1992=0,"",((E1992*'Emission Factors'!C$23)+(G1992*'Emission Factors'!$C$25)))</f>
        <v/>
      </c>
      <c r="M1992" s="128" t="str">
        <f>IF(E1992+G1992=0,"",((E1992*'Emission Factors'!C$24)+(G1992*'Emission Factors'!$C$26)))</f>
        <v/>
      </c>
      <c r="N1992" s="128" t="str">
        <f t="shared" si="90"/>
        <v/>
      </c>
      <c r="O1992" s="128" t="str">
        <f t="shared" si="91"/>
        <v/>
      </c>
      <c r="P1992" s="128" t="str">
        <f>IFERROR(N1992*'Emission Factors'!C$10+O1992*'Emission Factors'!C$17,"")</f>
        <v/>
      </c>
      <c r="Q1992" s="129" t="str">
        <f t="shared" si="92"/>
        <v/>
      </c>
      <c r="R1992" s="130" t="str">
        <f>IFERROR(N1992*'Emission Factors'!C$11+O1992*'Emission Factors'!C$18,"")</f>
        <v/>
      </c>
      <c r="S1992" s="130" t="str">
        <f>IFERROR(N1992*'Emission Factors'!C$12+O1992*'Emission Factors'!C$19,"")</f>
        <v/>
      </c>
      <c r="T1992" s="130" t="str">
        <f>IFERROR(N1992*'Emission Factors'!C$13+O1992*'Emission Factors'!C$20,"")</f>
        <v/>
      </c>
      <c r="U1992" s="131" t="str">
        <f>IFERROR(IF(K1992="Residential",N1992*'Emission Factors'!$C$14+O1992*'Emission Factors'!$C$21,N1992*'Emission Factors'!$C$15+O1992*'Emission Factors'!$C$22),"")</f>
        <v/>
      </c>
    </row>
    <row r="1993" spans="2:21" ht="15" customHeight="1" x14ac:dyDescent="0.3">
      <c r="B1993" s="123"/>
      <c r="C1993" s="124"/>
      <c r="D1993" s="132"/>
      <c r="E1993" s="124"/>
      <c r="F1993" s="124"/>
      <c r="G1993" s="124"/>
      <c r="H1993" s="125"/>
      <c r="I1993" s="126"/>
      <c r="J1993" s="127"/>
      <c r="K1993" s="127"/>
      <c r="L1993" s="128" t="str">
        <f>IF(E1993+G1993=0,"",((E1993*'Emission Factors'!C$23)+(G1993*'Emission Factors'!$C$25)))</f>
        <v/>
      </c>
      <c r="M1993" s="128" t="str">
        <f>IF(E1993+G1993=0,"",((E1993*'Emission Factors'!C$24)+(G1993*'Emission Factors'!$C$26)))</f>
        <v/>
      </c>
      <c r="N1993" s="128" t="str">
        <f t="shared" si="90"/>
        <v/>
      </c>
      <c r="O1993" s="128" t="str">
        <f t="shared" si="91"/>
        <v/>
      </c>
      <c r="P1993" s="128" t="str">
        <f>IFERROR(N1993*'Emission Factors'!C$10+O1993*'Emission Factors'!C$17,"")</f>
        <v/>
      </c>
      <c r="Q1993" s="129" t="str">
        <f t="shared" si="92"/>
        <v/>
      </c>
      <c r="R1993" s="130" t="str">
        <f>IFERROR(N1993*'Emission Factors'!C$11+O1993*'Emission Factors'!C$18,"")</f>
        <v/>
      </c>
      <c r="S1993" s="130" t="str">
        <f>IFERROR(N1993*'Emission Factors'!C$12+O1993*'Emission Factors'!C$19,"")</f>
        <v/>
      </c>
      <c r="T1993" s="130" t="str">
        <f>IFERROR(N1993*'Emission Factors'!C$13+O1993*'Emission Factors'!C$20,"")</f>
        <v/>
      </c>
      <c r="U1993" s="131" t="str">
        <f>IFERROR(IF(K1993="Residential",N1993*'Emission Factors'!$C$14+O1993*'Emission Factors'!$C$21,N1993*'Emission Factors'!$C$15+O1993*'Emission Factors'!$C$22),"")</f>
        <v/>
      </c>
    </row>
    <row r="1994" spans="2:21" ht="15" customHeight="1" x14ac:dyDescent="0.3">
      <c r="B1994" s="123"/>
      <c r="C1994" s="124"/>
      <c r="D1994" s="132"/>
      <c r="E1994" s="124"/>
      <c r="F1994" s="124"/>
      <c r="G1994" s="124"/>
      <c r="H1994" s="125"/>
      <c r="I1994" s="126"/>
      <c r="J1994" s="127"/>
      <c r="K1994" s="127"/>
      <c r="L1994" s="128" t="str">
        <f>IF(E1994+G1994=0,"",((E1994*'Emission Factors'!C$23)+(G1994*'Emission Factors'!$C$25)))</f>
        <v/>
      </c>
      <c r="M1994" s="128" t="str">
        <f>IF(E1994+G1994=0,"",((E1994*'Emission Factors'!C$24)+(G1994*'Emission Factors'!$C$26)))</f>
        <v/>
      </c>
      <c r="N1994" s="128" t="str">
        <f t="shared" si="90"/>
        <v/>
      </c>
      <c r="O1994" s="128" t="str">
        <f t="shared" si="91"/>
        <v/>
      </c>
      <c r="P1994" s="128" t="str">
        <f>IFERROR(N1994*'Emission Factors'!C$10+O1994*'Emission Factors'!C$17,"")</f>
        <v/>
      </c>
      <c r="Q1994" s="129" t="str">
        <f t="shared" si="92"/>
        <v/>
      </c>
      <c r="R1994" s="130" t="str">
        <f>IFERROR(N1994*'Emission Factors'!C$11+O1994*'Emission Factors'!C$18,"")</f>
        <v/>
      </c>
      <c r="S1994" s="130" t="str">
        <f>IFERROR(N1994*'Emission Factors'!C$12+O1994*'Emission Factors'!C$19,"")</f>
        <v/>
      </c>
      <c r="T1994" s="130" t="str">
        <f>IFERROR(N1994*'Emission Factors'!C$13+O1994*'Emission Factors'!C$20,"")</f>
        <v/>
      </c>
      <c r="U1994" s="131" t="str">
        <f>IFERROR(IF(K1994="Residential",N1994*'Emission Factors'!$C$14+O1994*'Emission Factors'!$C$21,N1994*'Emission Factors'!$C$15+O1994*'Emission Factors'!$C$22),"")</f>
        <v/>
      </c>
    </row>
    <row r="1995" spans="2:21" ht="15" customHeight="1" x14ac:dyDescent="0.3">
      <c r="B1995" s="123"/>
      <c r="C1995" s="124"/>
      <c r="D1995" s="132"/>
      <c r="E1995" s="124"/>
      <c r="F1995" s="124"/>
      <c r="G1995" s="124"/>
      <c r="H1995" s="125"/>
      <c r="I1995" s="126"/>
      <c r="J1995" s="127"/>
      <c r="K1995" s="127"/>
      <c r="L1995" s="128" t="str">
        <f>IF(E1995+G1995=0,"",((E1995*'Emission Factors'!C$23)+(G1995*'Emission Factors'!$C$25)))</f>
        <v/>
      </c>
      <c r="M1995" s="128" t="str">
        <f>IF(E1995+G1995=0,"",((E1995*'Emission Factors'!C$24)+(G1995*'Emission Factors'!$C$26)))</f>
        <v/>
      </c>
      <c r="N1995" s="128" t="str">
        <f t="shared" si="90"/>
        <v/>
      </c>
      <c r="O1995" s="128" t="str">
        <f t="shared" si="91"/>
        <v/>
      </c>
      <c r="P1995" s="128" t="str">
        <f>IFERROR(N1995*'Emission Factors'!C$10+O1995*'Emission Factors'!C$17,"")</f>
        <v/>
      </c>
      <c r="Q1995" s="129" t="str">
        <f t="shared" si="92"/>
        <v/>
      </c>
      <c r="R1995" s="130" t="str">
        <f>IFERROR(N1995*'Emission Factors'!C$11+O1995*'Emission Factors'!C$18,"")</f>
        <v/>
      </c>
      <c r="S1995" s="130" t="str">
        <f>IFERROR(N1995*'Emission Factors'!C$12+O1995*'Emission Factors'!C$19,"")</f>
        <v/>
      </c>
      <c r="T1995" s="130" t="str">
        <f>IFERROR(N1995*'Emission Factors'!C$13+O1995*'Emission Factors'!C$20,"")</f>
        <v/>
      </c>
      <c r="U1995" s="131" t="str">
        <f>IFERROR(IF(K1995="Residential",N1995*'Emission Factors'!$C$14+O1995*'Emission Factors'!$C$21,N1995*'Emission Factors'!$C$15+O1995*'Emission Factors'!$C$22),"")</f>
        <v/>
      </c>
    </row>
    <row r="1996" spans="2:21" ht="15" customHeight="1" x14ac:dyDescent="0.3">
      <c r="B1996" s="123"/>
      <c r="C1996" s="124"/>
      <c r="D1996" s="132"/>
      <c r="E1996" s="124"/>
      <c r="F1996" s="124"/>
      <c r="G1996" s="124"/>
      <c r="H1996" s="125"/>
      <c r="I1996" s="126"/>
      <c r="J1996" s="127"/>
      <c r="K1996" s="127"/>
      <c r="L1996" s="128" t="str">
        <f>IF(E1996+G1996=0,"",((E1996*'Emission Factors'!C$23)+(G1996*'Emission Factors'!$C$25)))</f>
        <v/>
      </c>
      <c r="M1996" s="128" t="str">
        <f>IF(E1996+G1996=0,"",((E1996*'Emission Factors'!C$24)+(G1996*'Emission Factors'!$C$26)))</f>
        <v/>
      </c>
      <c r="N1996" s="128" t="str">
        <f t="shared" si="90"/>
        <v/>
      </c>
      <c r="O1996" s="128" t="str">
        <f t="shared" si="91"/>
        <v/>
      </c>
      <c r="P1996" s="128" t="str">
        <f>IFERROR(N1996*'Emission Factors'!C$10+O1996*'Emission Factors'!C$17,"")</f>
        <v/>
      </c>
      <c r="Q1996" s="129" t="str">
        <f t="shared" si="92"/>
        <v/>
      </c>
      <c r="R1996" s="130" t="str">
        <f>IFERROR(N1996*'Emission Factors'!C$11+O1996*'Emission Factors'!C$18,"")</f>
        <v/>
      </c>
      <c r="S1996" s="130" t="str">
        <f>IFERROR(N1996*'Emission Factors'!C$12+O1996*'Emission Factors'!C$19,"")</f>
        <v/>
      </c>
      <c r="T1996" s="130" t="str">
        <f>IFERROR(N1996*'Emission Factors'!C$13+O1996*'Emission Factors'!C$20,"")</f>
        <v/>
      </c>
      <c r="U1996" s="131" t="str">
        <f>IFERROR(IF(K1996="Residential",N1996*'Emission Factors'!$C$14+O1996*'Emission Factors'!$C$21,N1996*'Emission Factors'!$C$15+O1996*'Emission Factors'!$C$22),"")</f>
        <v/>
      </c>
    </row>
    <row r="1997" spans="2:21" ht="15" customHeight="1" x14ac:dyDescent="0.3">
      <c r="B1997" s="123"/>
      <c r="C1997" s="124"/>
      <c r="D1997" s="132"/>
      <c r="E1997" s="124"/>
      <c r="F1997" s="124"/>
      <c r="G1997" s="124"/>
      <c r="H1997" s="125"/>
      <c r="I1997" s="126"/>
      <c r="J1997" s="127"/>
      <c r="K1997" s="127"/>
      <c r="L1997" s="128" t="str">
        <f>IF(E1997+G1997=0,"",((E1997*'Emission Factors'!C$23)+(G1997*'Emission Factors'!$C$25)))</f>
        <v/>
      </c>
      <c r="M1997" s="128" t="str">
        <f>IF(E1997+G1997=0,"",((E1997*'Emission Factors'!C$24)+(G1997*'Emission Factors'!$C$26)))</f>
        <v/>
      </c>
      <c r="N1997" s="128" t="str">
        <f t="shared" si="90"/>
        <v/>
      </c>
      <c r="O1997" s="128" t="str">
        <f t="shared" si="91"/>
        <v/>
      </c>
      <c r="P1997" s="128" t="str">
        <f>IFERROR(N1997*'Emission Factors'!C$10+O1997*'Emission Factors'!C$17,"")</f>
        <v/>
      </c>
      <c r="Q1997" s="129" t="str">
        <f t="shared" si="92"/>
        <v/>
      </c>
      <c r="R1997" s="130" t="str">
        <f>IFERROR(N1997*'Emission Factors'!C$11+O1997*'Emission Factors'!C$18,"")</f>
        <v/>
      </c>
      <c r="S1997" s="130" t="str">
        <f>IFERROR(N1997*'Emission Factors'!C$12+O1997*'Emission Factors'!C$19,"")</f>
        <v/>
      </c>
      <c r="T1997" s="130" t="str">
        <f>IFERROR(N1997*'Emission Factors'!C$13+O1997*'Emission Factors'!C$20,"")</f>
        <v/>
      </c>
      <c r="U1997" s="131" t="str">
        <f>IFERROR(IF(K1997="Residential",N1997*'Emission Factors'!$C$14+O1997*'Emission Factors'!$C$21,N1997*'Emission Factors'!$C$15+O1997*'Emission Factors'!$C$22),"")</f>
        <v/>
      </c>
    </row>
    <row r="1998" spans="2:21" ht="15" customHeight="1" x14ac:dyDescent="0.3">
      <c r="B1998" s="123"/>
      <c r="C1998" s="124"/>
      <c r="D1998" s="132"/>
      <c r="E1998" s="124"/>
      <c r="F1998" s="124"/>
      <c r="G1998" s="124"/>
      <c r="H1998" s="125"/>
      <c r="I1998" s="126"/>
      <c r="J1998" s="127"/>
      <c r="K1998" s="127"/>
      <c r="L1998" s="128" t="str">
        <f>IF(E1998+G1998=0,"",((E1998*'Emission Factors'!C$23)+(G1998*'Emission Factors'!$C$25)))</f>
        <v/>
      </c>
      <c r="M1998" s="128" t="str">
        <f>IF(E1998+G1998=0,"",((E1998*'Emission Factors'!C$24)+(G1998*'Emission Factors'!$C$26)))</f>
        <v/>
      </c>
      <c r="N1998" s="128" t="str">
        <f t="shared" si="90"/>
        <v/>
      </c>
      <c r="O1998" s="128" t="str">
        <f t="shared" si="91"/>
        <v/>
      </c>
      <c r="P1998" s="128" t="str">
        <f>IFERROR(N1998*'Emission Factors'!C$10+O1998*'Emission Factors'!C$17,"")</f>
        <v/>
      </c>
      <c r="Q1998" s="129" t="str">
        <f t="shared" si="92"/>
        <v/>
      </c>
      <c r="R1998" s="130" t="str">
        <f>IFERROR(N1998*'Emission Factors'!C$11+O1998*'Emission Factors'!C$18,"")</f>
        <v/>
      </c>
      <c r="S1998" s="130" t="str">
        <f>IFERROR(N1998*'Emission Factors'!C$12+O1998*'Emission Factors'!C$19,"")</f>
        <v/>
      </c>
      <c r="T1998" s="130" t="str">
        <f>IFERROR(N1998*'Emission Factors'!C$13+O1998*'Emission Factors'!C$20,"")</f>
        <v/>
      </c>
      <c r="U1998" s="131" t="str">
        <f>IFERROR(IF(K1998="Residential",N1998*'Emission Factors'!$C$14+O1998*'Emission Factors'!$C$21,N1998*'Emission Factors'!$C$15+O1998*'Emission Factors'!$C$22),"")</f>
        <v/>
      </c>
    </row>
    <row r="1999" spans="2:21" ht="15" customHeight="1" x14ac:dyDescent="0.3">
      <c r="B1999" s="123"/>
      <c r="C1999" s="124"/>
      <c r="D1999" s="132"/>
      <c r="E1999" s="124"/>
      <c r="F1999" s="124"/>
      <c r="G1999" s="124"/>
      <c r="H1999" s="125"/>
      <c r="I1999" s="126"/>
      <c r="J1999" s="127"/>
      <c r="K1999" s="127"/>
      <c r="L1999" s="128" t="str">
        <f>IF(E1999+G1999=0,"",((E1999*'Emission Factors'!C$23)+(G1999*'Emission Factors'!$C$25)))</f>
        <v/>
      </c>
      <c r="M1999" s="128" t="str">
        <f>IF(E1999+G1999=0,"",((E1999*'Emission Factors'!C$24)+(G1999*'Emission Factors'!$C$26)))</f>
        <v/>
      </c>
      <c r="N1999" s="128" t="str">
        <f t="shared" ref="N1999:N2062" si="93">IFERROR(L1999*J1999,"")</f>
        <v/>
      </c>
      <c r="O1999" s="128" t="str">
        <f t="shared" ref="O1999:O2062" si="94">IFERROR(M1999*J1999,"")</f>
        <v/>
      </c>
      <c r="P1999" s="128" t="str">
        <f>IFERROR(N1999*'Emission Factors'!C$10+O1999*'Emission Factors'!C$17,"")</f>
        <v/>
      </c>
      <c r="Q1999" s="129" t="str">
        <f t="shared" ref="Q1999:Q2062" si="95">IFERROR(P1999/I1999,"")</f>
        <v/>
      </c>
      <c r="R1999" s="130" t="str">
        <f>IFERROR(N1999*'Emission Factors'!C$11+O1999*'Emission Factors'!C$18,"")</f>
        <v/>
      </c>
      <c r="S1999" s="130" t="str">
        <f>IFERROR(N1999*'Emission Factors'!C$12+O1999*'Emission Factors'!C$19,"")</f>
        <v/>
      </c>
      <c r="T1999" s="130" t="str">
        <f>IFERROR(N1999*'Emission Factors'!C$13+O1999*'Emission Factors'!C$20,"")</f>
        <v/>
      </c>
      <c r="U1999" s="131" t="str">
        <f>IFERROR(IF(K1999="Residential",N1999*'Emission Factors'!$C$14+O1999*'Emission Factors'!$C$21,N1999*'Emission Factors'!$C$15+O1999*'Emission Factors'!$C$22),"")</f>
        <v/>
      </c>
    </row>
    <row r="2000" spans="2:21" ht="15" customHeight="1" x14ac:dyDescent="0.3">
      <c r="B2000" s="123"/>
      <c r="C2000" s="124"/>
      <c r="D2000" s="132"/>
      <c r="E2000" s="124"/>
      <c r="F2000" s="124"/>
      <c r="G2000" s="124"/>
      <c r="H2000" s="125"/>
      <c r="I2000" s="126"/>
      <c r="J2000" s="127"/>
      <c r="K2000" s="127"/>
      <c r="L2000" s="128" t="str">
        <f>IF(E2000+G2000=0,"",((E2000*'Emission Factors'!C$23)+(G2000*'Emission Factors'!$C$25)))</f>
        <v/>
      </c>
      <c r="M2000" s="128" t="str">
        <f>IF(E2000+G2000=0,"",((E2000*'Emission Factors'!C$24)+(G2000*'Emission Factors'!$C$26)))</f>
        <v/>
      </c>
      <c r="N2000" s="128" t="str">
        <f t="shared" si="93"/>
        <v/>
      </c>
      <c r="O2000" s="128" t="str">
        <f t="shared" si="94"/>
        <v/>
      </c>
      <c r="P2000" s="128" t="str">
        <f>IFERROR(N2000*'Emission Factors'!C$10+O2000*'Emission Factors'!C$17,"")</f>
        <v/>
      </c>
      <c r="Q2000" s="129" t="str">
        <f t="shared" si="95"/>
        <v/>
      </c>
      <c r="R2000" s="130" t="str">
        <f>IFERROR(N2000*'Emission Factors'!C$11+O2000*'Emission Factors'!C$18,"")</f>
        <v/>
      </c>
      <c r="S2000" s="130" t="str">
        <f>IFERROR(N2000*'Emission Factors'!C$12+O2000*'Emission Factors'!C$19,"")</f>
        <v/>
      </c>
      <c r="T2000" s="130" t="str">
        <f>IFERROR(N2000*'Emission Factors'!C$13+O2000*'Emission Factors'!C$20,"")</f>
        <v/>
      </c>
      <c r="U2000" s="131" t="str">
        <f>IFERROR(IF(K2000="Residential",N2000*'Emission Factors'!$C$14+O2000*'Emission Factors'!$C$21,N2000*'Emission Factors'!$C$15+O2000*'Emission Factors'!$C$22),"")</f>
        <v/>
      </c>
    </row>
    <row r="2001" spans="2:21" ht="15" customHeight="1" x14ac:dyDescent="0.3">
      <c r="B2001" s="123"/>
      <c r="C2001" s="124"/>
      <c r="D2001" s="132"/>
      <c r="E2001" s="124"/>
      <c r="F2001" s="124"/>
      <c r="G2001" s="124"/>
      <c r="H2001" s="125"/>
      <c r="I2001" s="126"/>
      <c r="J2001" s="127"/>
      <c r="K2001" s="127"/>
      <c r="L2001" s="128" t="str">
        <f>IF(E2001+G2001=0,"",((E2001*'Emission Factors'!C$23)+(G2001*'Emission Factors'!$C$25)))</f>
        <v/>
      </c>
      <c r="M2001" s="128" t="str">
        <f>IF(E2001+G2001=0,"",((E2001*'Emission Factors'!C$24)+(G2001*'Emission Factors'!$C$26)))</f>
        <v/>
      </c>
      <c r="N2001" s="128" t="str">
        <f t="shared" si="93"/>
        <v/>
      </c>
      <c r="O2001" s="128" t="str">
        <f t="shared" si="94"/>
        <v/>
      </c>
      <c r="P2001" s="128" t="str">
        <f>IFERROR(N2001*'Emission Factors'!C$10+O2001*'Emission Factors'!C$17,"")</f>
        <v/>
      </c>
      <c r="Q2001" s="129" t="str">
        <f t="shared" si="95"/>
        <v/>
      </c>
      <c r="R2001" s="130" t="str">
        <f>IFERROR(N2001*'Emission Factors'!C$11+O2001*'Emission Factors'!C$18,"")</f>
        <v/>
      </c>
      <c r="S2001" s="130" t="str">
        <f>IFERROR(N2001*'Emission Factors'!C$12+O2001*'Emission Factors'!C$19,"")</f>
        <v/>
      </c>
      <c r="T2001" s="130" t="str">
        <f>IFERROR(N2001*'Emission Factors'!C$13+O2001*'Emission Factors'!C$20,"")</f>
        <v/>
      </c>
      <c r="U2001" s="131" t="str">
        <f>IFERROR(IF(K2001="Residential",N2001*'Emission Factors'!$C$14+O2001*'Emission Factors'!$C$21,N2001*'Emission Factors'!$C$15+O2001*'Emission Factors'!$C$22),"")</f>
        <v/>
      </c>
    </row>
    <row r="2002" spans="2:21" ht="15" customHeight="1" x14ac:dyDescent="0.3">
      <c r="B2002" s="123"/>
      <c r="C2002" s="124"/>
      <c r="D2002" s="132"/>
      <c r="E2002" s="124"/>
      <c r="F2002" s="124"/>
      <c r="G2002" s="124"/>
      <c r="H2002" s="125"/>
      <c r="I2002" s="126"/>
      <c r="J2002" s="127"/>
      <c r="K2002" s="127"/>
      <c r="L2002" s="128" t="str">
        <f>IF(E2002+G2002=0,"",((E2002*'Emission Factors'!C$23)+(G2002*'Emission Factors'!$C$25)))</f>
        <v/>
      </c>
      <c r="M2002" s="128" t="str">
        <f>IF(E2002+G2002=0,"",((E2002*'Emission Factors'!C$24)+(G2002*'Emission Factors'!$C$26)))</f>
        <v/>
      </c>
      <c r="N2002" s="128" t="str">
        <f t="shared" si="93"/>
        <v/>
      </c>
      <c r="O2002" s="128" t="str">
        <f t="shared" si="94"/>
        <v/>
      </c>
      <c r="P2002" s="128" t="str">
        <f>IFERROR(N2002*'Emission Factors'!C$10+O2002*'Emission Factors'!C$17,"")</f>
        <v/>
      </c>
      <c r="Q2002" s="129" t="str">
        <f t="shared" si="95"/>
        <v/>
      </c>
      <c r="R2002" s="130" t="str">
        <f>IFERROR(N2002*'Emission Factors'!C$11+O2002*'Emission Factors'!C$18,"")</f>
        <v/>
      </c>
      <c r="S2002" s="130" t="str">
        <f>IFERROR(N2002*'Emission Factors'!C$12+O2002*'Emission Factors'!C$19,"")</f>
        <v/>
      </c>
      <c r="T2002" s="130" t="str">
        <f>IFERROR(N2002*'Emission Factors'!C$13+O2002*'Emission Factors'!C$20,"")</f>
        <v/>
      </c>
      <c r="U2002" s="131" t="str">
        <f>IFERROR(IF(K2002="Residential",N2002*'Emission Factors'!$C$14+O2002*'Emission Factors'!$C$21,N2002*'Emission Factors'!$C$15+O2002*'Emission Factors'!$C$22),"")</f>
        <v/>
      </c>
    </row>
    <row r="2003" spans="2:21" ht="15" customHeight="1" x14ac:dyDescent="0.3">
      <c r="B2003" s="123"/>
      <c r="C2003" s="124"/>
      <c r="D2003" s="132"/>
      <c r="E2003" s="124"/>
      <c r="F2003" s="124"/>
      <c r="G2003" s="124"/>
      <c r="H2003" s="125"/>
      <c r="I2003" s="126"/>
      <c r="J2003" s="127"/>
      <c r="K2003" s="127"/>
      <c r="L2003" s="128" t="str">
        <f>IF(E2003+G2003=0,"",((E2003*'Emission Factors'!C$23)+(G2003*'Emission Factors'!$C$25)))</f>
        <v/>
      </c>
      <c r="M2003" s="128" t="str">
        <f>IF(E2003+G2003=0,"",((E2003*'Emission Factors'!C$24)+(G2003*'Emission Factors'!$C$26)))</f>
        <v/>
      </c>
      <c r="N2003" s="128" t="str">
        <f t="shared" si="93"/>
        <v/>
      </c>
      <c r="O2003" s="128" t="str">
        <f t="shared" si="94"/>
        <v/>
      </c>
      <c r="P2003" s="128" t="str">
        <f>IFERROR(N2003*'Emission Factors'!C$10+O2003*'Emission Factors'!C$17,"")</f>
        <v/>
      </c>
      <c r="Q2003" s="129" t="str">
        <f t="shared" si="95"/>
        <v/>
      </c>
      <c r="R2003" s="130" t="str">
        <f>IFERROR(N2003*'Emission Factors'!C$11+O2003*'Emission Factors'!C$18,"")</f>
        <v/>
      </c>
      <c r="S2003" s="130" t="str">
        <f>IFERROR(N2003*'Emission Factors'!C$12+O2003*'Emission Factors'!C$19,"")</f>
        <v/>
      </c>
      <c r="T2003" s="130" t="str">
        <f>IFERROR(N2003*'Emission Factors'!C$13+O2003*'Emission Factors'!C$20,"")</f>
        <v/>
      </c>
      <c r="U2003" s="131" t="str">
        <f>IFERROR(IF(K2003="Residential",N2003*'Emission Factors'!$C$14+O2003*'Emission Factors'!$C$21,N2003*'Emission Factors'!$C$15+O2003*'Emission Factors'!$C$22),"")</f>
        <v/>
      </c>
    </row>
    <row r="2004" spans="2:21" ht="15" customHeight="1" x14ac:dyDescent="0.3">
      <c r="B2004" s="123"/>
      <c r="C2004" s="124"/>
      <c r="D2004" s="132"/>
      <c r="E2004" s="124"/>
      <c r="F2004" s="124"/>
      <c r="G2004" s="124"/>
      <c r="H2004" s="125"/>
      <c r="I2004" s="126"/>
      <c r="J2004" s="127"/>
      <c r="K2004" s="127"/>
      <c r="L2004" s="128" t="str">
        <f>IF(E2004+G2004=0,"",((E2004*'Emission Factors'!C$23)+(G2004*'Emission Factors'!$C$25)))</f>
        <v/>
      </c>
      <c r="M2004" s="128" t="str">
        <f>IF(E2004+G2004=0,"",((E2004*'Emission Factors'!C$24)+(G2004*'Emission Factors'!$C$26)))</f>
        <v/>
      </c>
      <c r="N2004" s="128" t="str">
        <f t="shared" si="93"/>
        <v/>
      </c>
      <c r="O2004" s="128" t="str">
        <f t="shared" si="94"/>
        <v/>
      </c>
      <c r="P2004" s="128" t="str">
        <f>IFERROR(N2004*'Emission Factors'!C$10+O2004*'Emission Factors'!C$17,"")</f>
        <v/>
      </c>
      <c r="Q2004" s="129" t="str">
        <f t="shared" si="95"/>
        <v/>
      </c>
      <c r="R2004" s="130" t="str">
        <f>IFERROR(N2004*'Emission Factors'!C$11+O2004*'Emission Factors'!C$18,"")</f>
        <v/>
      </c>
      <c r="S2004" s="130" t="str">
        <f>IFERROR(N2004*'Emission Factors'!C$12+O2004*'Emission Factors'!C$19,"")</f>
        <v/>
      </c>
      <c r="T2004" s="130" t="str">
        <f>IFERROR(N2004*'Emission Factors'!C$13+O2004*'Emission Factors'!C$20,"")</f>
        <v/>
      </c>
      <c r="U2004" s="131" t="str">
        <f>IFERROR(IF(K2004="Residential",N2004*'Emission Factors'!$C$14+O2004*'Emission Factors'!$C$21,N2004*'Emission Factors'!$C$15+O2004*'Emission Factors'!$C$22),"")</f>
        <v/>
      </c>
    </row>
    <row r="2005" spans="2:21" ht="15" customHeight="1" x14ac:dyDescent="0.3">
      <c r="B2005" s="123"/>
      <c r="C2005" s="124"/>
      <c r="D2005" s="132"/>
      <c r="E2005" s="124"/>
      <c r="F2005" s="124"/>
      <c r="G2005" s="124"/>
      <c r="H2005" s="125"/>
      <c r="I2005" s="126"/>
      <c r="J2005" s="127"/>
      <c r="K2005" s="127"/>
      <c r="L2005" s="128" t="str">
        <f>IF(E2005+G2005=0,"",((E2005*'Emission Factors'!C$23)+(G2005*'Emission Factors'!$C$25)))</f>
        <v/>
      </c>
      <c r="M2005" s="128" t="str">
        <f>IF(E2005+G2005=0,"",((E2005*'Emission Factors'!C$24)+(G2005*'Emission Factors'!$C$26)))</f>
        <v/>
      </c>
      <c r="N2005" s="128" t="str">
        <f t="shared" si="93"/>
        <v/>
      </c>
      <c r="O2005" s="128" t="str">
        <f t="shared" si="94"/>
        <v/>
      </c>
      <c r="P2005" s="128" t="str">
        <f>IFERROR(N2005*'Emission Factors'!C$10+O2005*'Emission Factors'!C$17,"")</f>
        <v/>
      </c>
      <c r="Q2005" s="129" t="str">
        <f t="shared" si="95"/>
        <v/>
      </c>
      <c r="R2005" s="130" t="str">
        <f>IFERROR(N2005*'Emission Factors'!C$11+O2005*'Emission Factors'!C$18,"")</f>
        <v/>
      </c>
      <c r="S2005" s="130" t="str">
        <f>IFERROR(N2005*'Emission Factors'!C$12+O2005*'Emission Factors'!C$19,"")</f>
        <v/>
      </c>
      <c r="T2005" s="130" t="str">
        <f>IFERROR(N2005*'Emission Factors'!C$13+O2005*'Emission Factors'!C$20,"")</f>
        <v/>
      </c>
      <c r="U2005" s="131" t="str">
        <f>IFERROR(IF(K2005="Residential",N2005*'Emission Factors'!$C$14+O2005*'Emission Factors'!$C$21,N2005*'Emission Factors'!$C$15+O2005*'Emission Factors'!$C$22),"")</f>
        <v/>
      </c>
    </row>
    <row r="2006" spans="2:21" ht="15" customHeight="1" x14ac:dyDescent="0.3">
      <c r="B2006" s="123"/>
      <c r="C2006" s="124"/>
      <c r="D2006" s="132"/>
      <c r="E2006" s="124"/>
      <c r="F2006" s="124"/>
      <c r="G2006" s="124"/>
      <c r="H2006" s="125"/>
      <c r="I2006" s="126"/>
      <c r="J2006" s="127"/>
      <c r="K2006" s="127"/>
      <c r="L2006" s="128" t="str">
        <f>IF(E2006+G2006=0,"",((E2006*'Emission Factors'!C$23)+(G2006*'Emission Factors'!$C$25)))</f>
        <v/>
      </c>
      <c r="M2006" s="128" t="str">
        <f>IF(E2006+G2006=0,"",((E2006*'Emission Factors'!C$24)+(G2006*'Emission Factors'!$C$26)))</f>
        <v/>
      </c>
      <c r="N2006" s="128" t="str">
        <f t="shared" si="93"/>
        <v/>
      </c>
      <c r="O2006" s="128" t="str">
        <f t="shared" si="94"/>
        <v/>
      </c>
      <c r="P2006" s="128" t="str">
        <f>IFERROR(N2006*'Emission Factors'!C$10+O2006*'Emission Factors'!C$17,"")</f>
        <v/>
      </c>
      <c r="Q2006" s="129" t="str">
        <f t="shared" si="95"/>
        <v/>
      </c>
      <c r="R2006" s="130" t="str">
        <f>IFERROR(N2006*'Emission Factors'!C$11+O2006*'Emission Factors'!C$18,"")</f>
        <v/>
      </c>
      <c r="S2006" s="130" t="str">
        <f>IFERROR(N2006*'Emission Factors'!C$12+O2006*'Emission Factors'!C$19,"")</f>
        <v/>
      </c>
      <c r="T2006" s="130" t="str">
        <f>IFERROR(N2006*'Emission Factors'!C$13+O2006*'Emission Factors'!C$20,"")</f>
        <v/>
      </c>
      <c r="U2006" s="131" t="str">
        <f>IFERROR(IF(K2006="Residential",N2006*'Emission Factors'!$C$14+O2006*'Emission Factors'!$C$21,N2006*'Emission Factors'!$C$15+O2006*'Emission Factors'!$C$22),"")</f>
        <v/>
      </c>
    </row>
    <row r="2007" spans="2:21" ht="15" customHeight="1" x14ac:dyDescent="0.3">
      <c r="B2007" s="123"/>
      <c r="C2007" s="124"/>
      <c r="D2007" s="132"/>
      <c r="E2007" s="124"/>
      <c r="F2007" s="124"/>
      <c r="G2007" s="124"/>
      <c r="H2007" s="125"/>
      <c r="I2007" s="126"/>
      <c r="J2007" s="127"/>
      <c r="K2007" s="127"/>
      <c r="L2007" s="128" t="str">
        <f>IF(E2007+G2007=0,"",((E2007*'Emission Factors'!C$23)+(G2007*'Emission Factors'!$C$25)))</f>
        <v/>
      </c>
      <c r="M2007" s="128" t="str">
        <f>IF(E2007+G2007=0,"",((E2007*'Emission Factors'!C$24)+(G2007*'Emission Factors'!$C$26)))</f>
        <v/>
      </c>
      <c r="N2007" s="128" t="str">
        <f t="shared" si="93"/>
        <v/>
      </c>
      <c r="O2007" s="128" t="str">
        <f t="shared" si="94"/>
        <v/>
      </c>
      <c r="P2007" s="128" t="str">
        <f>IFERROR(N2007*'Emission Factors'!C$10+O2007*'Emission Factors'!C$17,"")</f>
        <v/>
      </c>
      <c r="Q2007" s="129" t="str">
        <f t="shared" si="95"/>
        <v/>
      </c>
      <c r="R2007" s="130" t="str">
        <f>IFERROR(N2007*'Emission Factors'!C$11+O2007*'Emission Factors'!C$18,"")</f>
        <v/>
      </c>
      <c r="S2007" s="130" t="str">
        <f>IFERROR(N2007*'Emission Factors'!C$12+O2007*'Emission Factors'!C$19,"")</f>
        <v/>
      </c>
      <c r="T2007" s="130" t="str">
        <f>IFERROR(N2007*'Emission Factors'!C$13+O2007*'Emission Factors'!C$20,"")</f>
        <v/>
      </c>
      <c r="U2007" s="131" t="str">
        <f>IFERROR(IF(K2007="Residential",N2007*'Emission Factors'!$C$14+O2007*'Emission Factors'!$C$21,N2007*'Emission Factors'!$C$15+O2007*'Emission Factors'!$C$22),"")</f>
        <v/>
      </c>
    </row>
    <row r="2008" spans="2:21" ht="15" customHeight="1" x14ac:dyDescent="0.3">
      <c r="B2008" s="123"/>
      <c r="C2008" s="124"/>
      <c r="D2008" s="132"/>
      <c r="E2008" s="124"/>
      <c r="F2008" s="124"/>
      <c r="G2008" s="124"/>
      <c r="H2008" s="125"/>
      <c r="I2008" s="126"/>
      <c r="J2008" s="127"/>
      <c r="K2008" s="127"/>
      <c r="L2008" s="128" t="str">
        <f>IF(E2008+G2008=0,"",((E2008*'Emission Factors'!C$23)+(G2008*'Emission Factors'!$C$25)))</f>
        <v/>
      </c>
      <c r="M2008" s="128" t="str">
        <f>IF(E2008+G2008=0,"",((E2008*'Emission Factors'!C$24)+(G2008*'Emission Factors'!$C$26)))</f>
        <v/>
      </c>
      <c r="N2008" s="128" t="str">
        <f t="shared" si="93"/>
        <v/>
      </c>
      <c r="O2008" s="128" t="str">
        <f t="shared" si="94"/>
        <v/>
      </c>
      <c r="P2008" s="128" t="str">
        <f>IFERROR(N2008*'Emission Factors'!C$10+O2008*'Emission Factors'!C$17,"")</f>
        <v/>
      </c>
      <c r="Q2008" s="129" t="str">
        <f t="shared" si="95"/>
        <v/>
      </c>
      <c r="R2008" s="130" t="str">
        <f>IFERROR(N2008*'Emission Factors'!C$11+O2008*'Emission Factors'!C$18,"")</f>
        <v/>
      </c>
      <c r="S2008" s="130" t="str">
        <f>IFERROR(N2008*'Emission Factors'!C$12+O2008*'Emission Factors'!C$19,"")</f>
        <v/>
      </c>
      <c r="T2008" s="130" t="str">
        <f>IFERROR(N2008*'Emission Factors'!C$13+O2008*'Emission Factors'!C$20,"")</f>
        <v/>
      </c>
      <c r="U2008" s="131" t="str">
        <f>IFERROR(IF(K2008="Residential",N2008*'Emission Factors'!$C$14+O2008*'Emission Factors'!$C$21,N2008*'Emission Factors'!$C$15+O2008*'Emission Factors'!$C$22),"")</f>
        <v/>
      </c>
    </row>
    <row r="2009" spans="2:21" ht="15" customHeight="1" x14ac:dyDescent="0.3">
      <c r="B2009" s="123"/>
      <c r="C2009" s="124"/>
      <c r="D2009" s="132"/>
      <c r="E2009" s="124"/>
      <c r="F2009" s="124"/>
      <c r="G2009" s="124"/>
      <c r="H2009" s="125"/>
      <c r="I2009" s="126"/>
      <c r="J2009" s="127"/>
      <c r="K2009" s="127"/>
      <c r="L2009" s="128" t="str">
        <f>IF(E2009+G2009=0,"",((E2009*'Emission Factors'!C$23)+(G2009*'Emission Factors'!$C$25)))</f>
        <v/>
      </c>
      <c r="M2009" s="128" t="str">
        <f>IF(E2009+G2009=0,"",((E2009*'Emission Factors'!C$24)+(G2009*'Emission Factors'!$C$26)))</f>
        <v/>
      </c>
      <c r="N2009" s="128" t="str">
        <f t="shared" si="93"/>
        <v/>
      </c>
      <c r="O2009" s="128" t="str">
        <f t="shared" si="94"/>
        <v/>
      </c>
      <c r="P2009" s="128" t="str">
        <f>IFERROR(N2009*'Emission Factors'!C$10+O2009*'Emission Factors'!C$17,"")</f>
        <v/>
      </c>
      <c r="Q2009" s="129" t="str">
        <f t="shared" si="95"/>
        <v/>
      </c>
      <c r="R2009" s="130" t="str">
        <f>IFERROR(N2009*'Emission Factors'!C$11+O2009*'Emission Factors'!C$18,"")</f>
        <v/>
      </c>
      <c r="S2009" s="130" t="str">
        <f>IFERROR(N2009*'Emission Factors'!C$12+O2009*'Emission Factors'!C$19,"")</f>
        <v/>
      </c>
      <c r="T2009" s="130" t="str">
        <f>IFERROR(N2009*'Emission Factors'!C$13+O2009*'Emission Factors'!C$20,"")</f>
        <v/>
      </c>
      <c r="U2009" s="131" t="str">
        <f>IFERROR(IF(K2009="Residential",N2009*'Emission Factors'!$C$14+O2009*'Emission Factors'!$C$21,N2009*'Emission Factors'!$C$15+O2009*'Emission Factors'!$C$22),"")</f>
        <v/>
      </c>
    </row>
    <row r="2010" spans="2:21" ht="15" customHeight="1" x14ac:dyDescent="0.3">
      <c r="B2010" s="123"/>
      <c r="C2010" s="124"/>
      <c r="D2010" s="132"/>
      <c r="E2010" s="124"/>
      <c r="F2010" s="124"/>
      <c r="G2010" s="124"/>
      <c r="H2010" s="125"/>
      <c r="I2010" s="126"/>
      <c r="J2010" s="127"/>
      <c r="K2010" s="127"/>
      <c r="L2010" s="128" t="str">
        <f>IF(E2010+G2010=0,"",((E2010*'Emission Factors'!C$23)+(G2010*'Emission Factors'!$C$25)))</f>
        <v/>
      </c>
      <c r="M2010" s="128" t="str">
        <f>IF(E2010+G2010=0,"",((E2010*'Emission Factors'!C$24)+(G2010*'Emission Factors'!$C$26)))</f>
        <v/>
      </c>
      <c r="N2010" s="128" t="str">
        <f t="shared" si="93"/>
        <v/>
      </c>
      <c r="O2010" s="128" t="str">
        <f t="shared" si="94"/>
        <v/>
      </c>
      <c r="P2010" s="128" t="str">
        <f>IFERROR(N2010*'Emission Factors'!C$10+O2010*'Emission Factors'!C$17,"")</f>
        <v/>
      </c>
      <c r="Q2010" s="129" t="str">
        <f t="shared" si="95"/>
        <v/>
      </c>
      <c r="R2010" s="130" t="str">
        <f>IFERROR(N2010*'Emission Factors'!C$11+O2010*'Emission Factors'!C$18,"")</f>
        <v/>
      </c>
      <c r="S2010" s="130" t="str">
        <f>IFERROR(N2010*'Emission Factors'!C$12+O2010*'Emission Factors'!C$19,"")</f>
        <v/>
      </c>
      <c r="T2010" s="130" t="str">
        <f>IFERROR(N2010*'Emission Factors'!C$13+O2010*'Emission Factors'!C$20,"")</f>
        <v/>
      </c>
      <c r="U2010" s="131" t="str">
        <f>IFERROR(IF(K2010="Residential",N2010*'Emission Factors'!$C$14+O2010*'Emission Factors'!$C$21,N2010*'Emission Factors'!$C$15+O2010*'Emission Factors'!$C$22),"")</f>
        <v/>
      </c>
    </row>
    <row r="2011" spans="2:21" ht="15" customHeight="1" x14ac:dyDescent="0.3">
      <c r="B2011" s="123"/>
      <c r="C2011" s="124"/>
      <c r="D2011" s="132"/>
      <c r="E2011" s="124"/>
      <c r="F2011" s="124"/>
      <c r="G2011" s="124"/>
      <c r="H2011" s="125"/>
      <c r="I2011" s="126"/>
      <c r="J2011" s="127"/>
      <c r="K2011" s="127"/>
      <c r="L2011" s="128" t="str">
        <f>IF(E2011+G2011=0,"",((E2011*'Emission Factors'!C$23)+(G2011*'Emission Factors'!$C$25)))</f>
        <v/>
      </c>
      <c r="M2011" s="128" t="str">
        <f>IF(E2011+G2011=0,"",((E2011*'Emission Factors'!C$24)+(G2011*'Emission Factors'!$C$26)))</f>
        <v/>
      </c>
      <c r="N2011" s="128" t="str">
        <f t="shared" si="93"/>
        <v/>
      </c>
      <c r="O2011" s="128" t="str">
        <f t="shared" si="94"/>
        <v/>
      </c>
      <c r="P2011" s="128" t="str">
        <f>IFERROR(N2011*'Emission Factors'!C$10+O2011*'Emission Factors'!C$17,"")</f>
        <v/>
      </c>
      <c r="Q2011" s="129" t="str">
        <f t="shared" si="95"/>
        <v/>
      </c>
      <c r="R2011" s="130" t="str">
        <f>IFERROR(N2011*'Emission Factors'!C$11+O2011*'Emission Factors'!C$18,"")</f>
        <v/>
      </c>
      <c r="S2011" s="130" t="str">
        <f>IFERROR(N2011*'Emission Factors'!C$12+O2011*'Emission Factors'!C$19,"")</f>
        <v/>
      </c>
      <c r="T2011" s="130" t="str">
        <f>IFERROR(N2011*'Emission Factors'!C$13+O2011*'Emission Factors'!C$20,"")</f>
        <v/>
      </c>
      <c r="U2011" s="131" t="str">
        <f>IFERROR(IF(K2011="Residential",N2011*'Emission Factors'!$C$14+O2011*'Emission Factors'!$C$21,N2011*'Emission Factors'!$C$15+O2011*'Emission Factors'!$C$22),"")</f>
        <v/>
      </c>
    </row>
    <row r="2012" spans="2:21" ht="15" customHeight="1" x14ac:dyDescent="0.3">
      <c r="B2012" s="123"/>
      <c r="C2012" s="124"/>
      <c r="D2012" s="132"/>
      <c r="E2012" s="124"/>
      <c r="F2012" s="124"/>
      <c r="G2012" s="124"/>
      <c r="H2012" s="125"/>
      <c r="I2012" s="126"/>
      <c r="J2012" s="127"/>
      <c r="K2012" s="127"/>
      <c r="L2012" s="128" t="str">
        <f>IF(E2012+G2012=0,"",((E2012*'Emission Factors'!C$23)+(G2012*'Emission Factors'!$C$25)))</f>
        <v/>
      </c>
      <c r="M2012" s="128" t="str">
        <f>IF(E2012+G2012=0,"",((E2012*'Emission Factors'!C$24)+(G2012*'Emission Factors'!$C$26)))</f>
        <v/>
      </c>
      <c r="N2012" s="128" t="str">
        <f t="shared" si="93"/>
        <v/>
      </c>
      <c r="O2012" s="128" t="str">
        <f t="shared" si="94"/>
        <v/>
      </c>
      <c r="P2012" s="128" t="str">
        <f>IFERROR(N2012*'Emission Factors'!C$10+O2012*'Emission Factors'!C$17,"")</f>
        <v/>
      </c>
      <c r="Q2012" s="129" t="str">
        <f t="shared" si="95"/>
        <v/>
      </c>
      <c r="R2012" s="130" t="str">
        <f>IFERROR(N2012*'Emission Factors'!C$11+O2012*'Emission Factors'!C$18,"")</f>
        <v/>
      </c>
      <c r="S2012" s="130" t="str">
        <f>IFERROR(N2012*'Emission Factors'!C$12+O2012*'Emission Factors'!C$19,"")</f>
        <v/>
      </c>
      <c r="T2012" s="130" t="str">
        <f>IFERROR(N2012*'Emission Factors'!C$13+O2012*'Emission Factors'!C$20,"")</f>
        <v/>
      </c>
      <c r="U2012" s="131" t="str">
        <f>IFERROR(IF(K2012="Residential",N2012*'Emission Factors'!$C$14+O2012*'Emission Factors'!$C$21,N2012*'Emission Factors'!$C$15+O2012*'Emission Factors'!$C$22),"")</f>
        <v/>
      </c>
    </row>
    <row r="2013" spans="2:21" ht="15" customHeight="1" x14ac:dyDescent="0.3">
      <c r="B2013" s="123"/>
      <c r="C2013" s="124"/>
      <c r="D2013" s="132"/>
      <c r="E2013" s="124"/>
      <c r="F2013" s="124"/>
      <c r="G2013" s="124"/>
      <c r="H2013" s="125"/>
      <c r="I2013" s="126"/>
      <c r="J2013" s="127"/>
      <c r="K2013" s="127"/>
      <c r="L2013" s="128" t="str">
        <f>IF(E2013+G2013=0,"",((E2013*'Emission Factors'!C$23)+(G2013*'Emission Factors'!$C$25)))</f>
        <v/>
      </c>
      <c r="M2013" s="128" t="str">
        <f>IF(E2013+G2013=0,"",((E2013*'Emission Factors'!C$24)+(G2013*'Emission Factors'!$C$26)))</f>
        <v/>
      </c>
      <c r="N2013" s="128" t="str">
        <f t="shared" si="93"/>
        <v/>
      </c>
      <c r="O2013" s="128" t="str">
        <f t="shared" si="94"/>
        <v/>
      </c>
      <c r="P2013" s="128" t="str">
        <f>IFERROR(N2013*'Emission Factors'!C$10+O2013*'Emission Factors'!C$17,"")</f>
        <v/>
      </c>
      <c r="Q2013" s="129" t="str">
        <f t="shared" si="95"/>
        <v/>
      </c>
      <c r="R2013" s="130" t="str">
        <f>IFERROR(N2013*'Emission Factors'!C$11+O2013*'Emission Factors'!C$18,"")</f>
        <v/>
      </c>
      <c r="S2013" s="130" t="str">
        <f>IFERROR(N2013*'Emission Factors'!C$12+O2013*'Emission Factors'!C$19,"")</f>
        <v/>
      </c>
      <c r="T2013" s="130" t="str">
        <f>IFERROR(N2013*'Emission Factors'!C$13+O2013*'Emission Factors'!C$20,"")</f>
        <v/>
      </c>
      <c r="U2013" s="131" t="str">
        <f>IFERROR(IF(K2013="Residential",N2013*'Emission Factors'!$C$14+O2013*'Emission Factors'!$C$21,N2013*'Emission Factors'!$C$15+O2013*'Emission Factors'!$C$22),"")</f>
        <v/>
      </c>
    </row>
    <row r="2014" spans="2:21" ht="15" customHeight="1" x14ac:dyDescent="0.3">
      <c r="B2014" s="123"/>
      <c r="C2014" s="124"/>
      <c r="D2014" s="132"/>
      <c r="E2014" s="124"/>
      <c r="F2014" s="124"/>
      <c r="G2014" s="124"/>
      <c r="H2014" s="125"/>
      <c r="I2014" s="126"/>
      <c r="J2014" s="127"/>
      <c r="K2014" s="127"/>
      <c r="L2014" s="128" t="str">
        <f>IF(E2014+G2014=0,"",((E2014*'Emission Factors'!C$23)+(G2014*'Emission Factors'!$C$25)))</f>
        <v/>
      </c>
      <c r="M2014" s="128" t="str">
        <f>IF(E2014+G2014=0,"",((E2014*'Emission Factors'!C$24)+(G2014*'Emission Factors'!$C$26)))</f>
        <v/>
      </c>
      <c r="N2014" s="128" t="str">
        <f t="shared" si="93"/>
        <v/>
      </c>
      <c r="O2014" s="128" t="str">
        <f t="shared" si="94"/>
        <v/>
      </c>
      <c r="P2014" s="128" t="str">
        <f>IFERROR(N2014*'Emission Factors'!C$10+O2014*'Emission Factors'!C$17,"")</f>
        <v/>
      </c>
      <c r="Q2014" s="129" t="str">
        <f t="shared" si="95"/>
        <v/>
      </c>
      <c r="R2014" s="130" t="str">
        <f>IFERROR(N2014*'Emission Factors'!C$11+O2014*'Emission Factors'!C$18,"")</f>
        <v/>
      </c>
      <c r="S2014" s="130" t="str">
        <f>IFERROR(N2014*'Emission Factors'!C$12+O2014*'Emission Factors'!C$19,"")</f>
        <v/>
      </c>
      <c r="T2014" s="130" t="str">
        <f>IFERROR(N2014*'Emission Factors'!C$13+O2014*'Emission Factors'!C$20,"")</f>
        <v/>
      </c>
      <c r="U2014" s="131" t="str">
        <f>IFERROR(IF(K2014="Residential",N2014*'Emission Factors'!$C$14+O2014*'Emission Factors'!$C$21,N2014*'Emission Factors'!$C$15+O2014*'Emission Factors'!$C$22),"")</f>
        <v/>
      </c>
    </row>
    <row r="2015" spans="2:21" ht="15" customHeight="1" x14ac:dyDescent="0.3">
      <c r="B2015" s="123"/>
      <c r="C2015" s="124"/>
      <c r="D2015" s="132"/>
      <c r="E2015" s="124"/>
      <c r="F2015" s="124"/>
      <c r="G2015" s="124"/>
      <c r="H2015" s="125"/>
      <c r="I2015" s="126"/>
      <c r="J2015" s="127"/>
      <c r="K2015" s="127"/>
      <c r="L2015" s="128" t="str">
        <f>IF(E2015+G2015=0,"",((E2015*'Emission Factors'!C$23)+(G2015*'Emission Factors'!$C$25)))</f>
        <v/>
      </c>
      <c r="M2015" s="128" t="str">
        <f>IF(E2015+G2015=0,"",((E2015*'Emission Factors'!C$24)+(G2015*'Emission Factors'!$C$26)))</f>
        <v/>
      </c>
      <c r="N2015" s="128" t="str">
        <f t="shared" si="93"/>
        <v/>
      </c>
      <c r="O2015" s="128" t="str">
        <f t="shared" si="94"/>
        <v/>
      </c>
      <c r="P2015" s="128" t="str">
        <f>IFERROR(N2015*'Emission Factors'!C$10+O2015*'Emission Factors'!C$17,"")</f>
        <v/>
      </c>
      <c r="Q2015" s="129" t="str">
        <f t="shared" si="95"/>
        <v/>
      </c>
      <c r="R2015" s="130" t="str">
        <f>IFERROR(N2015*'Emission Factors'!C$11+O2015*'Emission Factors'!C$18,"")</f>
        <v/>
      </c>
      <c r="S2015" s="130" t="str">
        <f>IFERROR(N2015*'Emission Factors'!C$12+O2015*'Emission Factors'!C$19,"")</f>
        <v/>
      </c>
      <c r="T2015" s="130" t="str">
        <f>IFERROR(N2015*'Emission Factors'!C$13+O2015*'Emission Factors'!C$20,"")</f>
        <v/>
      </c>
      <c r="U2015" s="131" t="str">
        <f>IFERROR(IF(K2015="Residential",N2015*'Emission Factors'!$C$14+O2015*'Emission Factors'!$C$21,N2015*'Emission Factors'!$C$15+O2015*'Emission Factors'!$C$22),"")</f>
        <v/>
      </c>
    </row>
    <row r="2016" spans="2:21" ht="15" customHeight="1" x14ac:dyDescent="0.3">
      <c r="B2016" s="123"/>
      <c r="C2016" s="124"/>
      <c r="D2016" s="132"/>
      <c r="E2016" s="124"/>
      <c r="F2016" s="124"/>
      <c r="G2016" s="124"/>
      <c r="H2016" s="125"/>
      <c r="I2016" s="126"/>
      <c r="J2016" s="127"/>
      <c r="K2016" s="127"/>
      <c r="L2016" s="128" t="str">
        <f>IF(E2016+G2016=0,"",((E2016*'Emission Factors'!C$23)+(G2016*'Emission Factors'!$C$25)))</f>
        <v/>
      </c>
      <c r="M2016" s="128" t="str">
        <f>IF(E2016+G2016=0,"",((E2016*'Emission Factors'!C$24)+(G2016*'Emission Factors'!$C$26)))</f>
        <v/>
      </c>
      <c r="N2016" s="128" t="str">
        <f t="shared" si="93"/>
        <v/>
      </c>
      <c r="O2016" s="128" t="str">
        <f t="shared" si="94"/>
        <v/>
      </c>
      <c r="P2016" s="128" t="str">
        <f>IFERROR(N2016*'Emission Factors'!C$10+O2016*'Emission Factors'!C$17,"")</f>
        <v/>
      </c>
      <c r="Q2016" s="129" t="str">
        <f t="shared" si="95"/>
        <v/>
      </c>
      <c r="R2016" s="130" t="str">
        <f>IFERROR(N2016*'Emission Factors'!C$11+O2016*'Emission Factors'!C$18,"")</f>
        <v/>
      </c>
      <c r="S2016" s="130" t="str">
        <f>IFERROR(N2016*'Emission Factors'!C$12+O2016*'Emission Factors'!C$19,"")</f>
        <v/>
      </c>
      <c r="T2016" s="130" t="str">
        <f>IFERROR(N2016*'Emission Factors'!C$13+O2016*'Emission Factors'!C$20,"")</f>
        <v/>
      </c>
      <c r="U2016" s="131" t="str">
        <f>IFERROR(IF(K2016="Residential",N2016*'Emission Factors'!$C$14+O2016*'Emission Factors'!$C$21,N2016*'Emission Factors'!$C$15+O2016*'Emission Factors'!$C$22),"")</f>
        <v/>
      </c>
    </row>
    <row r="2017" spans="2:21" ht="15" customHeight="1" x14ac:dyDescent="0.3">
      <c r="B2017" s="123"/>
      <c r="C2017" s="124"/>
      <c r="D2017" s="132"/>
      <c r="E2017" s="124"/>
      <c r="F2017" s="124"/>
      <c r="G2017" s="124"/>
      <c r="H2017" s="125"/>
      <c r="I2017" s="126"/>
      <c r="J2017" s="127"/>
      <c r="K2017" s="127"/>
      <c r="L2017" s="128" t="str">
        <f>IF(E2017+G2017=0,"",((E2017*'Emission Factors'!C$23)+(G2017*'Emission Factors'!$C$25)))</f>
        <v/>
      </c>
      <c r="M2017" s="128" t="str">
        <f>IF(E2017+G2017=0,"",((E2017*'Emission Factors'!C$24)+(G2017*'Emission Factors'!$C$26)))</f>
        <v/>
      </c>
      <c r="N2017" s="128" t="str">
        <f t="shared" si="93"/>
        <v/>
      </c>
      <c r="O2017" s="128" t="str">
        <f t="shared" si="94"/>
        <v/>
      </c>
      <c r="P2017" s="128" t="str">
        <f>IFERROR(N2017*'Emission Factors'!C$10+O2017*'Emission Factors'!C$17,"")</f>
        <v/>
      </c>
      <c r="Q2017" s="129" t="str">
        <f t="shared" si="95"/>
        <v/>
      </c>
      <c r="R2017" s="130" t="str">
        <f>IFERROR(N2017*'Emission Factors'!C$11+O2017*'Emission Factors'!C$18,"")</f>
        <v/>
      </c>
      <c r="S2017" s="130" t="str">
        <f>IFERROR(N2017*'Emission Factors'!C$12+O2017*'Emission Factors'!C$19,"")</f>
        <v/>
      </c>
      <c r="T2017" s="130" t="str">
        <f>IFERROR(N2017*'Emission Factors'!C$13+O2017*'Emission Factors'!C$20,"")</f>
        <v/>
      </c>
      <c r="U2017" s="131" t="str">
        <f>IFERROR(IF(K2017="Residential",N2017*'Emission Factors'!$C$14+O2017*'Emission Factors'!$C$21,N2017*'Emission Factors'!$C$15+O2017*'Emission Factors'!$C$22),"")</f>
        <v/>
      </c>
    </row>
    <row r="2018" spans="2:21" ht="15" customHeight="1" x14ac:dyDescent="0.3">
      <c r="B2018" s="123"/>
      <c r="C2018" s="124"/>
      <c r="D2018" s="132"/>
      <c r="E2018" s="124"/>
      <c r="F2018" s="124"/>
      <c r="G2018" s="124"/>
      <c r="H2018" s="125"/>
      <c r="I2018" s="126"/>
      <c r="J2018" s="127"/>
      <c r="K2018" s="127"/>
      <c r="L2018" s="128" t="str">
        <f>IF(E2018+G2018=0,"",((E2018*'Emission Factors'!C$23)+(G2018*'Emission Factors'!$C$25)))</f>
        <v/>
      </c>
      <c r="M2018" s="128" t="str">
        <f>IF(E2018+G2018=0,"",((E2018*'Emission Factors'!C$24)+(G2018*'Emission Factors'!$C$26)))</f>
        <v/>
      </c>
      <c r="N2018" s="128" t="str">
        <f t="shared" si="93"/>
        <v/>
      </c>
      <c r="O2018" s="128" t="str">
        <f t="shared" si="94"/>
        <v/>
      </c>
      <c r="P2018" s="128" t="str">
        <f>IFERROR(N2018*'Emission Factors'!C$10+O2018*'Emission Factors'!C$17,"")</f>
        <v/>
      </c>
      <c r="Q2018" s="129" t="str">
        <f t="shared" si="95"/>
        <v/>
      </c>
      <c r="R2018" s="130" t="str">
        <f>IFERROR(N2018*'Emission Factors'!C$11+O2018*'Emission Factors'!C$18,"")</f>
        <v/>
      </c>
      <c r="S2018" s="130" t="str">
        <f>IFERROR(N2018*'Emission Factors'!C$12+O2018*'Emission Factors'!C$19,"")</f>
        <v/>
      </c>
      <c r="T2018" s="130" t="str">
        <f>IFERROR(N2018*'Emission Factors'!C$13+O2018*'Emission Factors'!C$20,"")</f>
        <v/>
      </c>
      <c r="U2018" s="131" t="str">
        <f>IFERROR(IF(K2018="Residential",N2018*'Emission Factors'!$C$14+O2018*'Emission Factors'!$C$21,N2018*'Emission Factors'!$C$15+O2018*'Emission Factors'!$C$22),"")</f>
        <v/>
      </c>
    </row>
    <row r="2019" spans="2:21" ht="15" customHeight="1" x14ac:dyDescent="0.3">
      <c r="B2019" s="123"/>
      <c r="C2019" s="124"/>
      <c r="D2019" s="132"/>
      <c r="E2019" s="124"/>
      <c r="F2019" s="124"/>
      <c r="G2019" s="124"/>
      <c r="H2019" s="125"/>
      <c r="I2019" s="126"/>
      <c r="J2019" s="127"/>
      <c r="K2019" s="127"/>
      <c r="L2019" s="128" t="str">
        <f>IF(E2019+G2019=0,"",((E2019*'Emission Factors'!C$23)+(G2019*'Emission Factors'!$C$25)))</f>
        <v/>
      </c>
      <c r="M2019" s="128" t="str">
        <f>IF(E2019+G2019=0,"",((E2019*'Emission Factors'!C$24)+(G2019*'Emission Factors'!$C$26)))</f>
        <v/>
      </c>
      <c r="N2019" s="128" t="str">
        <f t="shared" si="93"/>
        <v/>
      </c>
      <c r="O2019" s="128" t="str">
        <f t="shared" si="94"/>
        <v/>
      </c>
      <c r="P2019" s="128" t="str">
        <f>IFERROR(N2019*'Emission Factors'!C$10+O2019*'Emission Factors'!C$17,"")</f>
        <v/>
      </c>
      <c r="Q2019" s="129" t="str">
        <f t="shared" si="95"/>
        <v/>
      </c>
      <c r="R2019" s="130" t="str">
        <f>IFERROR(N2019*'Emission Factors'!C$11+O2019*'Emission Factors'!C$18,"")</f>
        <v/>
      </c>
      <c r="S2019" s="130" t="str">
        <f>IFERROR(N2019*'Emission Factors'!C$12+O2019*'Emission Factors'!C$19,"")</f>
        <v/>
      </c>
      <c r="T2019" s="130" t="str">
        <f>IFERROR(N2019*'Emission Factors'!C$13+O2019*'Emission Factors'!C$20,"")</f>
        <v/>
      </c>
      <c r="U2019" s="131" t="str">
        <f>IFERROR(IF(K2019="Residential",N2019*'Emission Factors'!$C$14+O2019*'Emission Factors'!$C$21,N2019*'Emission Factors'!$C$15+O2019*'Emission Factors'!$C$22),"")</f>
        <v/>
      </c>
    </row>
    <row r="2020" spans="2:21" ht="15" customHeight="1" x14ac:dyDescent="0.3">
      <c r="B2020" s="123"/>
      <c r="C2020" s="124"/>
      <c r="D2020" s="132"/>
      <c r="E2020" s="124"/>
      <c r="F2020" s="124"/>
      <c r="G2020" s="124"/>
      <c r="H2020" s="125"/>
      <c r="I2020" s="126"/>
      <c r="J2020" s="127"/>
      <c r="K2020" s="127"/>
      <c r="L2020" s="128" t="str">
        <f>IF(E2020+G2020=0,"",((E2020*'Emission Factors'!C$23)+(G2020*'Emission Factors'!$C$25)))</f>
        <v/>
      </c>
      <c r="M2020" s="128" t="str">
        <f>IF(E2020+G2020=0,"",((E2020*'Emission Factors'!C$24)+(G2020*'Emission Factors'!$C$26)))</f>
        <v/>
      </c>
      <c r="N2020" s="128" t="str">
        <f t="shared" si="93"/>
        <v/>
      </c>
      <c r="O2020" s="128" t="str">
        <f t="shared" si="94"/>
        <v/>
      </c>
      <c r="P2020" s="128" t="str">
        <f>IFERROR(N2020*'Emission Factors'!C$10+O2020*'Emission Factors'!C$17,"")</f>
        <v/>
      </c>
      <c r="Q2020" s="129" t="str">
        <f t="shared" si="95"/>
        <v/>
      </c>
      <c r="R2020" s="130" t="str">
        <f>IFERROR(N2020*'Emission Factors'!C$11+O2020*'Emission Factors'!C$18,"")</f>
        <v/>
      </c>
      <c r="S2020" s="130" t="str">
        <f>IFERROR(N2020*'Emission Factors'!C$12+O2020*'Emission Factors'!C$19,"")</f>
        <v/>
      </c>
      <c r="T2020" s="130" t="str">
        <f>IFERROR(N2020*'Emission Factors'!C$13+O2020*'Emission Factors'!C$20,"")</f>
        <v/>
      </c>
      <c r="U2020" s="131" t="str">
        <f>IFERROR(IF(K2020="Residential",N2020*'Emission Factors'!$C$14+O2020*'Emission Factors'!$C$21,N2020*'Emission Factors'!$C$15+O2020*'Emission Factors'!$C$22),"")</f>
        <v/>
      </c>
    </row>
    <row r="2021" spans="2:21" ht="15" customHeight="1" x14ac:dyDescent="0.3">
      <c r="B2021" s="123"/>
      <c r="C2021" s="124"/>
      <c r="D2021" s="132"/>
      <c r="E2021" s="124"/>
      <c r="F2021" s="124"/>
      <c r="G2021" s="124"/>
      <c r="H2021" s="125"/>
      <c r="I2021" s="126"/>
      <c r="J2021" s="127"/>
      <c r="K2021" s="127"/>
      <c r="L2021" s="128" t="str">
        <f>IF(E2021+G2021=0,"",((E2021*'Emission Factors'!C$23)+(G2021*'Emission Factors'!$C$25)))</f>
        <v/>
      </c>
      <c r="M2021" s="128" t="str">
        <f>IF(E2021+G2021=0,"",((E2021*'Emission Factors'!C$24)+(G2021*'Emission Factors'!$C$26)))</f>
        <v/>
      </c>
      <c r="N2021" s="128" t="str">
        <f t="shared" si="93"/>
        <v/>
      </c>
      <c r="O2021" s="128" t="str">
        <f t="shared" si="94"/>
        <v/>
      </c>
      <c r="P2021" s="128" t="str">
        <f>IFERROR(N2021*'Emission Factors'!C$10+O2021*'Emission Factors'!C$17,"")</f>
        <v/>
      </c>
      <c r="Q2021" s="129" t="str">
        <f t="shared" si="95"/>
        <v/>
      </c>
      <c r="R2021" s="130" t="str">
        <f>IFERROR(N2021*'Emission Factors'!C$11+O2021*'Emission Factors'!C$18,"")</f>
        <v/>
      </c>
      <c r="S2021" s="130" t="str">
        <f>IFERROR(N2021*'Emission Factors'!C$12+O2021*'Emission Factors'!C$19,"")</f>
        <v/>
      </c>
      <c r="T2021" s="130" t="str">
        <f>IFERROR(N2021*'Emission Factors'!C$13+O2021*'Emission Factors'!C$20,"")</f>
        <v/>
      </c>
      <c r="U2021" s="131" t="str">
        <f>IFERROR(IF(K2021="Residential",N2021*'Emission Factors'!$C$14+O2021*'Emission Factors'!$C$21,N2021*'Emission Factors'!$C$15+O2021*'Emission Factors'!$C$22),"")</f>
        <v/>
      </c>
    </row>
    <row r="2022" spans="2:21" ht="15" customHeight="1" x14ac:dyDescent="0.3">
      <c r="B2022" s="123"/>
      <c r="C2022" s="124"/>
      <c r="D2022" s="132"/>
      <c r="E2022" s="124"/>
      <c r="F2022" s="124"/>
      <c r="G2022" s="124"/>
      <c r="H2022" s="125"/>
      <c r="I2022" s="126"/>
      <c r="J2022" s="127"/>
      <c r="K2022" s="127"/>
      <c r="L2022" s="128" t="str">
        <f>IF(E2022+G2022=0,"",((E2022*'Emission Factors'!C$23)+(G2022*'Emission Factors'!$C$25)))</f>
        <v/>
      </c>
      <c r="M2022" s="128" t="str">
        <f>IF(E2022+G2022=0,"",((E2022*'Emission Factors'!C$24)+(G2022*'Emission Factors'!$C$26)))</f>
        <v/>
      </c>
      <c r="N2022" s="128" t="str">
        <f t="shared" si="93"/>
        <v/>
      </c>
      <c r="O2022" s="128" t="str">
        <f t="shared" si="94"/>
        <v/>
      </c>
      <c r="P2022" s="128" t="str">
        <f>IFERROR(N2022*'Emission Factors'!C$10+O2022*'Emission Factors'!C$17,"")</f>
        <v/>
      </c>
      <c r="Q2022" s="129" t="str">
        <f t="shared" si="95"/>
        <v/>
      </c>
      <c r="R2022" s="130" t="str">
        <f>IFERROR(N2022*'Emission Factors'!C$11+O2022*'Emission Factors'!C$18,"")</f>
        <v/>
      </c>
      <c r="S2022" s="130" t="str">
        <f>IFERROR(N2022*'Emission Factors'!C$12+O2022*'Emission Factors'!C$19,"")</f>
        <v/>
      </c>
      <c r="T2022" s="130" t="str">
        <f>IFERROR(N2022*'Emission Factors'!C$13+O2022*'Emission Factors'!C$20,"")</f>
        <v/>
      </c>
      <c r="U2022" s="131" t="str">
        <f>IFERROR(IF(K2022="Residential",N2022*'Emission Factors'!$C$14+O2022*'Emission Factors'!$C$21,N2022*'Emission Factors'!$C$15+O2022*'Emission Factors'!$C$22),"")</f>
        <v/>
      </c>
    </row>
    <row r="2023" spans="2:21" ht="15" customHeight="1" x14ac:dyDescent="0.3">
      <c r="B2023" s="123"/>
      <c r="C2023" s="124"/>
      <c r="D2023" s="132"/>
      <c r="E2023" s="124"/>
      <c r="F2023" s="124"/>
      <c r="G2023" s="124"/>
      <c r="H2023" s="125"/>
      <c r="I2023" s="126"/>
      <c r="J2023" s="127"/>
      <c r="K2023" s="127"/>
      <c r="L2023" s="128" t="str">
        <f>IF(E2023+G2023=0,"",((E2023*'Emission Factors'!C$23)+(G2023*'Emission Factors'!$C$25)))</f>
        <v/>
      </c>
      <c r="M2023" s="128" t="str">
        <f>IF(E2023+G2023=0,"",((E2023*'Emission Factors'!C$24)+(G2023*'Emission Factors'!$C$26)))</f>
        <v/>
      </c>
      <c r="N2023" s="128" t="str">
        <f t="shared" si="93"/>
        <v/>
      </c>
      <c r="O2023" s="128" t="str">
        <f t="shared" si="94"/>
        <v/>
      </c>
      <c r="P2023" s="128" t="str">
        <f>IFERROR(N2023*'Emission Factors'!C$10+O2023*'Emission Factors'!C$17,"")</f>
        <v/>
      </c>
      <c r="Q2023" s="129" t="str">
        <f t="shared" si="95"/>
        <v/>
      </c>
      <c r="R2023" s="130" t="str">
        <f>IFERROR(N2023*'Emission Factors'!C$11+O2023*'Emission Factors'!C$18,"")</f>
        <v/>
      </c>
      <c r="S2023" s="130" t="str">
        <f>IFERROR(N2023*'Emission Factors'!C$12+O2023*'Emission Factors'!C$19,"")</f>
        <v/>
      </c>
      <c r="T2023" s="130" t="str">
        <f>IFERROR(N2023*'Emission Factors'!C$13+O2023*'Emission Factors'!C$20,"")</f>
        <v/>
      </c>
      <c r="U2023" s="131" t="str">
        <f>IFERROR(IF(K2023="Residential",N2023*'Emission Factors'!$C$14+O2023*'Emission Factors'!$C$21,N2023*'Emission Factors'!$C$15+O2023*'Emission Factors'!$C$22),"")</f>
        <v/>
      </c>
    </row>
    <row r="2024" spans="2:21" ht="15" customHeight="1" x14ac:dyDescent="0.3">
      <c r="B2024" s="123"/>
      <c r="C2024" s="124"/>
      <c r="D2024" s="132"/>
      <c r="E2024" s="124"/>
      <c r="F2024" s="124"/>
      <c r="G2024" s="124"/>
      <c r="H2024" s="125"/>
      <c r="I2024" s="126"/>
      <c r="J2024" s="127"/>
      <c r="K2024" s="127"/>
      <c r="L2024" s="128" t="str">
        <f>IF(E2024+G2024=0,"",((E2024*'Emission Factors'!C$23)+(G2024*'Emission Factors'!$C$25)))</f>
        <v/>
      </c>
      <c r="M2024" s="128" t="str">
        <f>IF(E2024+G2024=0,"",((E2024*'Emission Factors'!C$24)+(G2024*'Emission Factors'!$C$26)))</f>
        <v/>
      </c>
      <c r="N2024" s="128" t="str">
        <f t="shared" si="93"/>
        <v/>
      </c>
      <c r="O2024" s="128" t="str">
        <f t="shared" si="94"/>
        <v/>
      </c>
      <c r="P2024" s="128" t="str">
        <f>IFERROR(N2024*'Emission Factors'!C$10+O2024*'Emission Factors'!C$17,"")</f>
        <v/>
      </c>
      <c r="Q2024" s="129" t="str">
        <f t="shared" si="95"/>
        <v/>
      </c>
      <c r="R2024" s="130" t="str">
        <f>IFERROR(N2024*'Emission Factors'!C$11+O2024*'Emission Factors'!C$18,"")</f>
        <v/>
      </c>
      <c r="S2024" s="130" t="str">
        <f>IFERROR(N2024*'Emission Factors'!C$12+O2024*'Emission Factors'!C$19,"")</f>
        <v/>
      </c>
      <c r="T2024" s="130" t="str">
        <f>IFERROR(N2024*'Emission Factors'!C$13+O2024*'Emission Factors'!C$20,"")</f>
        <v/>
      </c>
      <c r="U2024" s="131" t="str">
        <f>IFERROR(IF(K2024="Residential",N2024*'Emission Factors'!$C$14+O2024*'Emission Factors'!$C$21,N2024*'Emission Factors'!$C$15+O2024*'Emission Factors'!$C$22),"")</f>
        <v/>
      </c>
    </row>
    <row r="2025" spans="2:21" ht="15" customHeight="1" x14ac:dyDescent="0.3">
      <c r="B2025" s="123"/>
      <c r="C2025" s="124"/>
      <c r="D2025" s="132"/>
      <c r="E2025" s="124"/>
      <c r="F2025" s="124"/>
      <c r="G2025" s="124"/>
      <c r="H2025" s="125"/>
      <c r="I2025" s="126"/>
      <c r="J2025" s="127"/>
      <c r="K2025" s="127"/>
      <c r="L2025" s="128" t="str">
        <f>IF(E2025+G2025=0,"",((E2025*'Emission Factors'!C$23)+(G2025*'Emission Factors'!$C$25)))</f>
        <v/>
      </c>
      <c r="M2025" s="128" t="str">
        <f>IF(E2025+G2025=0,"",((E2025*'Emission Factors'!C$24)+(G2025*'Emission Factors'!$C$26)))</f>
        <v/>
      </c>
      <c r="N2025" s="128" t="str">
        <f t="shared" si="93"/>
        <v/>
      </c>
      <c r="O2025" s="128" t="str">
        <f t="shared" si="94"/>
        <v/>
      </c>
      <c r="P2025" s="128" t="str">
        <f>IFERROR(N2025*'Emission Factors'!C$10+O2025*'Emission Factors'!C$17,"")</f>
        <v/>
      </c>
      <c r="Q2025" s="129" t="str">
        <f t="shared" si="95"/>
        <v/>
      </c>
      <c r="R2025" s="130" t="str">
        <f>IFERROR(N2025*'Emission Factors'!C$11+O2025*'Emission Factors'!C$18,"")</f>
        <v/>
      </c>
      <c r="S2025" s="130" t="str">
        <f>IFERROR(N2025*'Emission Factors'!C$12+O2025*'Emission Factors'!C$19,"")</f>
        <v/>
      </c>
      <c r="T2025" s="130" t="str">
        <f>IFERROR(N2025*'Emission Factors'!C$13+O2025*'Emission Factors'!C$20,"")</f>
        <v/>
      </c>
      <c r="U2025" s="131" t="str">
        <f>IFERROR(IF(K2025="Residential",N2025*'Emission Factors'!$C$14+O2025*'Emission Factors'!$C$21,N2025*'Emission Factors'!$C$15+O2025*'Emission Factors'!$C$22),"")</f>
        <v/>
      </c>
    </row>
    <row r="2026" spans="2:21" ht="15" customHeight="1" x14ac:dyDescent="0.3">
      <c r="B2026" s="123"/>
      <c r="C2026" s="124"/>
      <c r="D2026" s="132"/>
      <c r="E2026" s="124"/>
      <c r="F2026" s="124"/>
      <c r="G2026" s="124"/>
      <c r="H2026" s="125"/>
      <c r="I2026" s="126"/>
      <c r="J2026" s="127"/>
      <c r="K2026" s="127"/>
      <c r="L2026" s="128" t="str">
        <f>IF(E2026+G2026=0,"",((E2026*'Emission Factors'!C$23)+(G2026*'Emission Factors'!$C$25)))</f>
        <v/>
      </c>
      <c r="M2026" s="128" t="str">
        <f>IF(E2026+G2026=0,"",((E2026*'Emission Factors'!C$24)+(G2026*'Emission Factors'!$C$26)))</f>
        <v/>
      </c>
      <c r="N2026" s="128" t="str">
        <f t="shared" si="93"/>
        <v/>
      </c>
      <c r="O2026" s="128" t="str">
        <f t="shared" si="94"/>
        <v/>
      </c>
      <c r="P2026" s="128" t="str">
        <f>IFERROR(N2026*'Emission Factors'!C$10+O2026*'Emission Factors'!C$17,"")</f>
        <v/>
      </c>
      <c r="Q2026" s="129" t="str">
        <f t="shared" si="95"/>
        <v/>
      </c>
      <c r="R2026" s="130" t="str">
        <f>IFERROR(N2026*'Emission Factors'!C$11+O2026*'Emission Factors'!C$18,"")</f>
        <v/>
      </c>
      <c r="S2026" s="130" t="str">
        <f>IFERROR(N2026*'Emission Factors'!C$12+O2026*'Emission Factors'!C$19,"")</f>
        <v/>
      </c>
      <c r="T2026" s="130" t="str">
        <f>IFERROR(N2026*'Emission Factors'!C$13+O2026*'Emission Factors'!C$20,"")</f>
        <v/>
      </c>
      <c r="U2026" s="131" t="str">
        <f>IFERROR(IF(K2026="Residential",N2026*'Emission Factors'!$C$14+O2026*'Emission Factors'!$C$21,N2026*'Emission Factors'!$C$15+O2026*'Emission Factors'!$C$22),"")</f>
        <v/>
      </c>
    </row>
    <row r="2027" spans="2:21" ht="15" customHeight="1" x14ac:dyDescent="0.3">
      <c r="B2027" s="123"/>
      <c r="C2027" s="124"/>
      <c r="D2027" s="132"/>
      <c r="E2027" s="124"/>
      <c r="F2027" s="124"/>
      <c r="G2027" s="124"/>
      <c r="H2027" s="125"/>
      <c r="I2027" s="126"/>
      <c r="J2027" s="127"/>
      <c r="K2027" s="127"/>
      <c r="L2027" s="128" t="str">
        <f>IF(E2027+G2027=0,"",((E2027*'Emission Factors'!C$23)+(G2027*'Emission Factors'!$C$25)))</f>
        <v/>
      </c>
      <c r="M2027" s="128" t="str">
        <f>IF(E2027+G2027=0,"",((E2027*'Emission Factors'!C$24)+(G2027*'Emission Factors'!$C$26)))</f>
        <v/>
      </c>
      <c r="N2027" s="128" t="str">
        <f t="shared" si="93"/>
        <v/>
      </c>
      <c r="O2027" s="128" t="str">
        <f t="shared" si="94"/>
        <v/>
      </c>
      <c r="P2027" s="128" t="str">
        <f>IFERROR(N2027*'Emission Factors'!C$10+O2027*'Emission Factors'!C$17,"")</f>
        <v/>
      </c>
      <c r="Q2027" s="129" t="str">
        <f t="shared" si="95"/>
        <v/>
      </c>
      <c r="R2027" s="130" t="str">
        <f>IFERROR(N2027*'Emission Factors'!C$11+O2027*'Emission Factors'!C$18,"")</f>
        <v/>
      </c>
      <c r="S2027" s="130" t="str">
        <f>IFERROR(N2027*'Emission Factors'!C$12+O2027*'Emission Factors'!C$19,"")</f>
        <v/>
      </c>
      <c r="T2027" s="130" t="str">
        <f>IFERROR(N2027*'Emission Factors'!C$13+O2027*'Emission Factors'!C$20,"")</f>
        <v/>
      </c>
      <c r="U2027" s="131" t="str">
        <f>IFERROR(IF(K2027="Residential",N2027*'Emission Factors'!$C$14+O2027*'Emission Factors'!$C$21,N2027*'Emission Factors'!$C$15+O2027*'Emission Factors'!$C$22),"")</f>
        <v/>
      </c>
    </row>
    <row r="2028" spans="2:21" ht="15" customHeight="1" x14ac:dyDescent="0.3">
      <c r="B2028" s="123"/>
      <c r="C2028" s="124"/>
      <c r="D2028" s="132"/>
      <c r="E2028" s="124"/>
      <c r="F2028" s="124"/>
      <c r="G2028" s="124"/>
      <c r="H2028" s="125"/>
      <c r="I2028" s="126"/>
      <c r="J2028" s="127"/>
      <c r="K2028" s="127"/>
      <c r="L2028" s="128" t="str">
        <f>IF(E2028+G2028=0,"",((E2028*'Emission Factors'!C$23)+(G2028*'Emission Factors'!$C$25)))</f>
        <v/>
      </c>
      <c r="M2028" s="128" t="str">
        <f>IF(E2028+G2028=0,"",((E2028*'Emission Factors'!C$24)+(G2028*'Emission Factors'!$C$26)))</f>
        <v/>
      </c>
      <c r="N2028" s="128" t="str">
        <f t="shared" si="93"/>
        <v/>
      </c>
      <c r="O2028" s="128" t="str">
        <f t="shared" si="94"/>
        <v/>
      </c>
      <c r="P2028" s="128" t="str">
        <f>IFERROR(N2028*'Emission Factors'!C$10+O2028*'Emission Factors'!C$17,"")</f>
        <v/>
      </c>
      <c r="Q2028" s="129" t="str">
        <f t="shared" si="95"/>
        <v/>
      </c>
      <c r="R2028" s="130" t="str">
        <f>IFERROR(N2028*'Emission Factors'!C$11+O2028*'Emission Factors'!C$18,"")</f>
        <v/>
      </c>
      <c r="S2028" s="130" t="str">
        <f>IFERROR(N2028*'Emission Factors'!C$12+O2028*'Emission Factors'!C$19,"")</f>
        <v/>
      </c>
      <c r="T2028" s="130" t="str">
        <f>IFERROR(N2028*'Emission Factors'!C$13+O2028*'Emission Factors'!C$20,"")</f>
        <v/>
      </c>
      <c r="U2028" s="131" t="str">
        <f>IFERROR(IF(K2028="Residential",N2028*'Emission Factors'!$C$14+O2028*'Emission Factors'!$C$21,N2028*'Emission Factors'!$C$15+O2028*'Emission Factors'!$C$22),"")</f>
        <v/>
      </c>
    </row>
    <row r="2029" spans="2:21" ht="15" customHeight="1" x14ac:dyDescent="0.3">
      <c r="B2029" s="123"/>
      <c r="C2029" s="124"/>
      <c r="D2029" s="132"/>
      <c r="E2029" s="124"/>
      <c r="F2029" s="124"/>
      <c r="G2029" s="124"/>
      <c r="H2029" s="125"/>
      <c r="I2029" s="126"/>
      <c r="J2029" s="127"/>
      <c r="K2029" s="127"/>
      <c r="L2029" s="128" t="str">
        <f>IF(E2029+G2029=0,"",((E2029*'Emission Factors'!C$23)+(G2029*'Emission Factors'!$C$25)))</f>
        <v/>
      </c>
      <c r="M2029" s="128" t="str">
        <f>IF(E2029+G2029=0,"",((E2029*'Emission Factors'!C$24)+(G2029*'Emission Factors'!$C$26)))</f>
        <v/>
      </c>
      <c r="N2029" s="128" t="str">
        <f t="shared" si="93"/>
        <v/>
      </c>
      <c r="O2029" s="128" t="str">
        <f t="shared" si="94"/>
        <v/>
      </c>
      <c r="P2029" s="128" t="str">
        <f>IFERROR(N2029*'Emission Factors'!C$10+O2029*'Emission Factors'!C$17,"")</f>
        <v/>
      </c>
      <c r="Q2029" s="129" t="str">
        <f t="shared" si="95"/>
        <v/>
      </c>
      <c r="R2029" s="130" t="str">
        <f>IFERROR(N2029*'Emission Factors'!C$11+O2029*'Emission Factors'!C$18,"")</f>
        <v/>
      </c>
      <c r="S2029" s="130" t="str">
        <f>IFERROR(N2029*'Emission Factors'!C$12+O2029*'Emission Factors'!C$19,"")</f>
        <v/>
      </c>
      <c r="T2029" s="130" t="str">
        <f>IFERROR(N2029*'Emission Factors'!C$13+O2029*'Emission Factors'!C$20,"")</f>
        <v/>
      </c>
      <c r="U2029" s="131" t="str">
        <f>IFERROR(IF(K2029="Residential",N2029*'Emission Factors'!$C$14+O2029*'Emission Factors'!$C$21,N2029*'Emission Factors'!$C$15+O2029*'Emission Factors'!$C$22),"")</f>
        <v/>
      </c>
    </row>
    <row r="2030" spans="2:21" ht="15" customHeight="1" x14ac:dyDescent="0.3">
      <c r="B2030" s="123"/>
      <c r="C2030" s="124"/>
      <c r="D2030" s="132"/>
      <c r="E2030" s="124"/>
      <c r="F2030" s="124"/>
      <c r="G2030" s="124"/>
      <c r="H2030" s="125"/>
      <c r="I2030" s="126"/>
      <c r="J2030" s="127"/>
      <c r="K2030" s="127"/>
      <c r="L2030" s="128" t="str">
        <f>IF(E2030+G2030=0,"",((E2030*'Emission Factors'!C$23)+(G2030*'Emission Factors'!$C$25)))</f>
        <v/>
      </c>
      <c r="M2030" s="128" t="str">
        <f>IF(E2030+G2030=0,"",((E2030*'Emission Factors'!C$24)+(G2030*'Emission Factors'!$C$26)))</f>
        <v/>
      </c>
      <c r="N2030" s="128" t="str">
        <f t="shared" si="93"/>
        <v/>
      </c>
      <c r="O2030" s="128" t="str">
        <f t="shared" si="94"/>
        <v/>
      </c>
      <c r="P2030" s="128" t="str">
        <f>IFERROR(N2030*'Emission Factors'!C$10+O2030*'Emission Factors'!C$17,"")</f>
        <v/>
      </c>
      <c r="Q2030" s="129" t="str">
        <f t="shared" si="95"/>
        <v/>
      </c>
      <c r="R2030" s="130" t="str">
        <f>IFERROR(N2030*'Emission Factors'!C$11+O2030*'Emission Factors'!C$18,"")</f>
        <v/>
      </c>
      <c r="S2030" s="130" t="str">
        <f>IFERROR(N2030*'Emission Factors'!C$12+O2030*'Emission Factors'!C$19,"")</f>
        <v/>
      </c>
      <c r="T2030" s="130" t="str">
        <f>IFERROR(N2030*'Emission Factors'!C$13+O2030*'Emission Factors'!C$20,"")</f>
        <v/>
      </c>
      <c r="U2030" s="131" t="str">
        <f>IFERROR(IF(K2030="Residential",N2030*'Emission Factors'!$C$14+O2030*'Emission Factors'!$C$21,N2030*'Emission Factors'!$C$15+O2030*'Emission Factors'!$C$22),"")</f>
        <v/>
      </c>
    </row>
    <row r="2031" spans="2:21" ht="15" customHeight="1" x14ac:dyDescent="0.3">
      <c r="B2031" s="123"/>
      <c r="C2031" s="124"/>
      <c r="D2031" s="132"/>
      <c r="E2031" s="124"/>
      <c r="F2031" s="124"/>
      <c r="G2031" s="124"/>
      <c r="H2031" s="125"/>
      <c r="I2031" s="126"/>
      <c r="J2031" s="127"/>
      <c r="K2031" s="127"/>
      <c r="L2031" s="128" t="str">
        <f>IF(E2031+G2031=0,"",((E2031*'Emission Factors'!C$23)+(G2031*'Emission Factors'!$C$25)))</f>
        <v/>
      </c>
      <c r="M2031" s="128" t="str">
        <f>IF(E2031+G2031=0,"",((E2031*'Emission Factors'!C$24)+(G2031*'Emission Factors'!$C$26)))</f>
        <v/>
      </c>
      <c r="N2031" s="128" t="str">
        <f t="shared" si="93"/>
        <v/>
      </c>
      <c r="O2031" s="128" t="str">
        <f t="shared" si="94"/>
        <v/>
      </c>
      <c r="P2031" s="128" t="str">
        <f>IFERROR(N2031*'Emission Factors'!C$10+O2031*'Emission Factors'!C$17,"")</f>
        <v/>
      </c>
      <c r="Q2031" s="129" t="str">
        <f t="shared" si="95"/>
        <v/>
      </c>
      <c r="R2031" s="130" t="str">
        <f>IFERROR(N2031*'Emission Factors'!C$11+O2031*'Emission Factors'!C$18,"")</f>
        <v/>
      </c>
      <c r="S2031" s="130" t="str">
        <f>IFERROR(N2031*'Emission Factors'!C$12+O2031*'Emission Factors'!C$19,"")</f>
        <v/>
      </c>
      <c r="T2031" s="130" t="str">
        <f>IFERROR(N2031*'Emission Factors'!C$13+O2031*'Emission Factors'!C$20,"")</f>
        <v/>
      </c>
      <c r="U2031" s="131" t="str">
        <f>IFERROR(IF(K2031="Residential",N2031*'Emission Factors'!$C$14+O2031*'Emission Factors'!$C$21,N2031*'Emission Factors'!$C$15+O2031*'Emission Factors'!$C$22),"")</f>
        <v/>
      </c>
    </row>
    <row r="2032" spans="2:21" ht="15" customHeight="1" x14ac:dyDescent="0.3">
      <c r="B2032" s="123"/>
      <c r="C2032" s="124"/>
      <c r="D2032" s="132"/>
      <c r="E2032" s="124"/>
      <c r="F2032" s="124"/>
      <c r="G2032" s="124"/>
      <c r="H2032" s="125"/>
      <c r="I2032" s="126"/>
      <c r="J2032" s="127"/>
      <c r="K2032" s="127"/>
      <c r="L2032" s="128" t="str">
        <f>IF(E2032+G2032=0,"",((E2032*'Emission Factors'!C$23)+(G2032*'Emission Factors'!$C$25)))</f>
        <v/>
      </c>
      <c r="M2032" s="128" t="str">
        <f>IF(E2032+G2032=0,"",((E2032*'Emission Factors'!C$24)+(G2032*'Emission Factors'!$C$26)))</f>
        <v/>
      </c>
      <c r="N2032" s="128" t="str">
        <f t="shared" si="93"/>
        <v/>
      </c>
      <c r="O2032" s="128" t="str">
        <f t="shared" si="94"/>
        <v/>
      </c>
      <c r="P2032" s="128" t="str">
        <f>IFERROR(N2032*'Emission Factors'!C$10+O2032*'Emission Factors'!C$17,"")</f>
        <v/>
      </c>
      <c r="Q2032" s="129" t="str">
        <f t="shared" si="95"/>
        <v/>
      </c>
      <c r="R2032" s="130" t="str">
        <f>IFERROR(N2032*'Emission Factors'!C$11+O2032*'Emission Factors'!C$18,"")</f>
        <v/>
      </c>
      <c r="S2032" s="130" t="str">
        <f>IFERROR(N2032*'Emission Factors'!C$12+O2032*'Emission Factors'!C$19,"")</f>
        <v/>
      </c>
      <c r="T2032" s="130" t="str">
        <f>IFERROR(N2032*'Emission Factors'!C$13+O2032*'Emission Factors'!C$20,"")</f>
        <v/>
      </c>
      <c r="U2032" s="131" t="str">
        <f>IFERROR(IF(K2032="Residential",N2032*'Emission Factors'!$C$14+O2032*'Emission Factors'!$C$21,N2032*'Emission Factors'!$C$15+O2032*'Emission Factors'!$C$22),"")</f>
        <v/>
      </c>
    </row>
    <row r="2033" spans="2:21" ht="15" customHeight="1" x14ac:dyDescent="0.3">
      <c r="B2033" s="123"/>
      <c r="C2033" s="124"/>
      <c r="D2033" s="132"/>
      <c r="E2033" s="124"/>
      <c r="F2033" s="124"/>
      <c r="G2033" s="124"/>
      <c r="H2033" s="125"/>
      <c r="I2033" s="126"/>
      <c r="J2033" s="127"/>
      <c r="K2033" s="127"/>
      <c r="L2033" s="128" t="str">
        <f>IF(E2033+G2033=0,"",((E2033*'Emission Factors'!C$23)+(G2033*'Emission Factors'!$C$25)))</f>
        <v/>
      </c>
      <c r="M2033" s="128" t="str">
        <f>IF(E2033+G2033=0,"",((E2033*'Emission Factors'!C$24)+(G2033*'Emission Factors'!$C$26)))</f>
        <v/>
      </c>
      <c r="N2033" s="128" t="str">
        <f t="shared" si="93"/>
        <v/>
      </c>
      <c r="O2033" s="128" t="str">
        <f t="shared" si="94"/>
        <v/>
      </c>
      <c r="P2033" s="128" t="str">
        <f>IFERROR(N2033*'Emission Factors'!C$10+O2033*'Emission Factors'!C$17,"")</f>
        <v/>
      </c>
      <c r="Q2033" s="129" t="str">
        <f t="shared" si="95"/>
        <v/>
      </c>
      <c r="R2033" s="130" t="str">
        <f>IFERROR(N2033*'Emission Factors'!C$11+O2033*'Emission Factors'!C$18,"")</f>
        <v/>
      </c>
      <c r="S2033" s="130" t="str">
        <f>IFERROR(N2033*'Emission Factors'!C$12+O2033*'Emission Factors'!C$19,"")</f>
        <v/>
      </c>
      <c r="T2033" s="130" t="str">
        <f>IFERROR(N2033*'Emission Factors'!C$13+O2033*'Emission Factors'!C$20,"")</f>
        <v/>
      </c>
      <c r="U2033" s="131" t="str">
        <f>IFERROR(IF(K2033="Residential",N2033*'Emission Factors'!$C$14+O2033*'Emission Factors'!$C$21,N2033*'Emission Factors'!$C$15+O2033*'Emission Factors'!$C$22),"")</f>
        <v/>
      </c>
    </row>
    <row r="2034" spans="2:21" ht="15" customHeight="1" x14ac:dyDescent="0.3">
      <c r="B2034" s="123"/>
      <c r="C2034" s="124"/>
      <c r="D2034" s="132"/>
      <c r="E2034" s="124"/>
      <c r="F2034" s="124"/>
      <c r="G2034" s="124"/>
      <c r="H2034" s="125"/>
      <c r="I2034" s="126"/>
      <c r="J2034" s="127"/>
      <c r="K2034" s="127"/>
      <c r="L2034" s="128" t="str">
        <f>IF(E2034+G2034=0,"",((E2034*'Emission Factors'!C$23)+(G2034*'Emission Factors'!$C$25)))</f>
        <v/>
      </c>
      <c r="M2034" s="128" t="str">
        <f>IF(E2034+G2034=0,"",((E2034*'Emission Factors'!C$24)+(G2034*'Emission Factors'!$C$26)))</f>
        <v/>
      </c>
      <c r="N2034" s="128" t="str">
        <f t="shared" si="93"/>
        <v/>
      </c>
      <c r="O2034" s="128" t="str">
        <f t="shared" si="94"/>
        <v/>
      </c>
      <c r="P2034" s="128" t="str">
        <f>IFERROR(N2034*'Emission Factors'!C$10+O2034*'Emission Factors'!C$17,"")</f>
        <v/>
      </c>
      <c r="Q2034" s="129" t="str">
        <f t="shared" si="95"/>
        <v/>
      </c>
      <c r="R2034" s="130" t="str">
        <f>IFERROR(N2034*'Emission Factors'!C$11+O2034*'Emission Factors'!C$18,"")</f>
        <v/>
      </c>
      <c r="S2034" s="130" t="str">
        <f>IFERROR(N2034*'Emission Factors'!C$12+O2034*'Emission Factors'!C$19,"")</f>
        <v/>
      </c>
      <c r="T2034" s="130" t="str">
        <f>IFERROR(N2034*'Emission Factors'!C$13+O2034*'Emission Factors'!C$20,"")</f>
        <v/>
      </c>
      <c r="U2034" s="131" t="str">
        <f>IFERROR(IF(K2034="Residential",N2034*'Emission Factors'!$C$14+O2034*'Emission Factors'!$C$21,N2034*'Emission Factors'!$C$15+O2034*'Emission Factors'!$C$22),"")</f>
        <v/>
      </c>
    </row>
    <row r="2035" spans="2:21" ht="15" customHeight="1" x14ac:dyDescent="0.3">
      <c r="B2035" s="123"/>
      <c r="C2035" s="124"/>
      <c r="D2035" s="132"/>
      <c r="E2035" s="124"/>
      <c r="F2035" s="124"/>
      <c r="G2035" s="124"/>
      <c r="H2035" s="125"/>
      <c r="I2035" s="126"/>
      <c r="J2035" s="127"/>
      <c r="K2035" s="127"/>
      <c r="L2035" s="128" t="str">
        <f>IF(E2035+G2035=0,"",((E2035*'Emission Factors'!C$23)+(G2035*'Emission Factors'!$C$25)))</f>
        <v/>
      </c>
      <c r="M2035" s="128" t="str">
        <f>IF(E2035+G2035=0,"",((E2035*'Emission Factors'!C$24)+(G2035*'Emission Factors'!$C$26)))</f>
        <v/>
      </c>
      <c r="N2035" s="128" t="str">
        <f t="shared" si="93"/>
        <v/>
      </c>
      <c r="O2035" s="128" t="str">
        <f t="shared" si="94"/>
        <v/>
      </c>
      <c r="P2035" s="128" t="str">
        <f>IFERROR(N2035*'Emission Factors'!C$10+O2035*'Emission Factors'!C$17,"")</f>
        <v/>
      </c>
      <c r="Q2035" s="129" t="str">
        <f t="shared" si="95"/>
        <v/>
      </c>
      <c r="R2035" s="130" t="str">
        <f>IFERROR(N2035*'Emission Factors'!C$11+O2035*'Emission Factors'!C$18,"")</f>
        <v/>
      </c>
      <c r="S2035" s="130" t="str">
        <f>IFERROR(N2035*'Emission Factors'!C$12+O2035*'Emission Factors'!C$19,"")</f>
        <v/>
      </c>
      <c r="T2035" s="130" t="str">
        <f>IFERROR(N2035*'Emission Factors'!C$13+O2035*'Emission Factors'!C$20,"")</f>
        <v/>
      </c>
      <c r="U2035" s="131" t="str">
        <f>IFERROR(IF(K2035="Residential",N2035*'Emission Factors'!$C$14+O2035*'Emission Factors'!$C$21,N2035*'Emission Factors'!$C$15+O2035*'Emission Factors'!$C$22),"")</f>
        <v/>
      </c>
    </row>
    <row r="2036" spans="2:21" ht="15" customHeight="1" x14ac:dyDescent="0.3">
      <c r="B2036" s="123"/>
      <c r="C2036" s="124"/>
      <c r="D2036" s="132"/>
      <c r="E2036" s="124"/>
      <c r="F2036" s="124"/>
      <c r="G2036" s="124"/>
      <c r="H2036" s="125"/>
      <c r="I2036" s="126"/>
      <c r="J2036" s="127"/>
      <c r="K2036" s="127"/>
      <c r="L2036" s="128" t="str">
        <f>IF(E2036+G2036=0,"",((E2036*'Emission Factors'!C$23)+(G2036*'Emission Factors'!$C$25)))</f>
        <v/>
      </c>
      <c r="M2036" s="128" t="str">
        <f>IF(E2036+G2036=0,"",((E2036*'Emission Factors'!C$24)+(G2036*'Emission Factors'!$C$26)))</f>
        <v/>
      </c>
      <c r="N2036" s="128" t="str">
        <f t="shared" si="93"/>
        <v/>
      </c>
      <c r="O2036" s="128" t="str">
        <f t="shared" si="94"/>
        <v/>
      </c>
      <c r="P2036" s="128" t="str">
        <f>IFERROR(N2036*'Emission Factors'!C$10+O2036*'Emission Factors'!C$17,"")</f>
        <v/>
      </c>
      <c r="Q2036" s="129" t="str">
        <f t="shared" si="95"/>
        <v/>
      </c>
      <c r="R2036" s="130" t="str">
        <f>IFERROR(N2036*'Emission Factors'!C$11+O2036*'Emission Factors'!C$18,"")</f>
        <v/>
      </c>
      <c r="S2036" s="130" t="str">
        <f>IFERROR(N2036*'Emission Factors'!C$12+O2036*'Emission Factors'!C$19,"")</f>
        <v/>
      </c>
      <c r="T2036" s="130" t="str">
        <f>IFERROR(N2036*'Emission Factors'!C$13+O2036*'Emission Factors'!C$20,"")</f>
        <v/>
      </c>
      <c r="U2036" s="131" t="str">
        <f>IFERROR(IF(K2036="Residential",N2036*'Emission Factors'!$C$14+O2036*'Emission Factors'!$C$21,N2036*'Emission Factors'!$C$15+O2036*'Emission Factors'!$C$22),"")</f>
        <v/>
      </c>
    </row>
    <row r="2037" spans="2:21" ht="15" customHeight="1" x14ac:dyDescent="0.3">
      <c r="B2037" s="123"/>
      <c r="C2037" s="124"/>
      <c r="D2037" s="132"/>
      <c r="E2037" s="124"/>
      <c r="F2037" s="124"/>
      <c r="G2037" s="124"/>
      <c r="H2037" s="125"/>
      <c r="I2037" s="126"/>
      <c r="J2037" s="127"/>
      <c r="K2037" s="127"/>
      <c r="L2037" s="128" t="str">
        <f>IF(E2037+G2037=0,"",((E2037*'Emission Factors'!C$23)+(G2037*'Emission Factors'!$C$25)))</f>
        <v/>
      </c>
      <c r="M2037" s="128" t="str">
        <f>IF(E2037+G2037=0,"",((E2037*'Emission Factors'!C$24)+(G2037*'Emission Factors'!$C$26)))</f>
        <v/>
      </c>
      <c r="N2037" s="128" t="str">
        <f t="shared" si="93"/>
        <v/>
      </c>
      <c r="O2037" s="128" t="str">
        <f t="shared" si="94"/>
        <v/>
      </c>
      <c r="P2037" s="128" t="str">
        <f>IFERROR(N2037*'Emission Factors'!C$10+O2037*'Emission Factors'!C$17,"")</f>
        <v/>
      </c>
      <c r="Q2037" s="129" t="str">
        <f t="shared" si="95"/>
        <v/>
      </c>
      <c r="R2037" s="130" t="str">
        <f>IFERROR(N2037*'Emission Factors'!C$11+O2037*'Emission Factors'!C$18,"")</f>
        <v/>
      </c>
      <c r="S2037" s="130" t="str">
        <f>IFERROR(N2037*'Emission Factors'!C$12+O2037*'Emission Factors'!C$19,"")</f>
        <v/>
      </c>
      <c r="T2037" s="130" t="str">
        <f>IFERROR(N2037*'Emission Factors'!C$13+O2037*'Emission Factors'!C$20,"")</f>
        <v/>
      </c>
      <c r="U2037" s="131" t="str">
        <f>IFERROR(IF(K2037="Residential",N2037*'Emission Factors'!$C$14+O2037*'Emission Factors'!$C$21,N2037*'Emission Factors'!$C$15+O2037*'Emission Factors'!$C$22),"")</f>
        <v/>
      </c>
    </row>
    <row r="2038" spans="2:21" ht="15" customHeight="1" x14ac:dyDescent="0.3">
      <c r="B2038" s="123"/>
      <c r="C2038" s="124"/>
      <c r="D2038" s="132"/>
      <c r="E2038" s="124"/>
      <c r="F2038" s="124"/>
      <c r="G2038" s="124"/>
      <c r="H2038" s="125"/>
      <c r="I2038" s="126"/>
      <c r="J2038" s="127"/>
      <c r="K2038" s="127"/>
      <c r="L2038" s="128" t="str">
        <f>IF(E2038+G2038=0,"",((E2038*'Emission Factors'!C$23)+(G2038*'Emission Factors'!$C$25)))</f>
        <v/>
      </c>
      <c r="M2038" s="128" t="str">
        <f>IF(E2038+G2038=0,"",((E2038*'Emission Factors'!C$24)+(G2038*'Emission Factors'!$C$26)))</f>
        <v/>
      </c>
      <c r="N2038" s="128" t="str">
        <f t="shared" si="93"/>
        <v/>
      </c>
      <c r="O2038" s="128" t="str">
        <f t="shared" si="94"/>
        <v/>
      </c>
      <c r="P2038" s="128" t="str">
        <f>IFERROR(N2038*'Emission Factors'!C$10+O2038*'Emission Factors'!C$17,"")</f>
        <v/>
      </c>
      <c r="Q2038" s="129" t="str">
        <f t="shared" si="95"/>
        <v/>
      </c>
      <c r="R2038" s="130" t="str">
        <f>IFERROR(N2038*'Emission Factors'!C$11+O2038*'Emission Factors'!C$18,"")</f>
        <v/>
      </c>
      <c r="S2038" s="130" t="str">
        <f>IFERROR(N2038*'Emission Factors'!C$12+O2038*'Emission Factors'!C$19,"")</f>
        <v/>
      </c>
      <c r="T2038" s="130" t="str">
        <f>IFERROR(N2038*'Emission Factors'!C$13+O2038*'Emission Factors'!C$20,"")</f>
        <v/>
      </c>
      <c r="U2038" s="131" t="str">
        <f>IFERROR(IF(K2038="Residential",N2038*'Emission Factors'!$C$14+O2038*'Emission Factors'!$C$21,N2038*'Emission Factors'!$C$15+O2038*'Emission Factors'!$C$22),"")</f>
        <v/>
      </c>
    </row>
    <row r="2039" spans="2:21" ht="15" customHeight="1" x14ac:dyDescent="0.3">
      <c r="B2039" s="123"/>
      <c r="C2039" s="124"/>
      <c r="D2039" s="132"/>
      <c r="E2039" s="124"/>
      <c r="F2039" s="124"/>
      <c r="G2039" s="124"/>
      <c r="H2039" s="125"/>
      <c r="I2039" s="126"/>
      <c r="J2039" s="127"/>
      <c r="K2039" s="127"/>
      <c r="L2039" s="128" t="str">
        <f>IF(E2039+G2039=0,"",((E2039*'Emission Factors'!C$23)+(G2039*'Emission Factors'!$C$25)))</f>
        <v/>
      </c>
      <c r="M2039" s="128" t="str">
        <f>IF(E2039+G2039=0,"",((E2039*'Emission Factors'!C$24)+(G2039*'Emission Factors'!$C$26)))</f>
        <v/>
      </c>
      <c r="N2039" s="128" t="str">
        <f t="shared" si="93"/>
        <v/>
      </c>
      <c r="O2039" s="128" t="str">
        <f t="shared" si="94"/>
        <v/>
      </c>
      <c r="P2039" s="128" t="str">
        <f>IFERROR(N2039*'Emission Factors'!C$10+O2039*'Emission Factors'!C$17,"")</f>
        <v/>
      </c>
      <c r="Q2039" s="129" t="str">
        <f t="shared" si="95"/>
        <v/>
      </c>
      <c r="R2039" s="130" t="str">
        <f>IFERROR(N2039*'Emission Factors'!C$11+O2039*'Emission Factors'!C$18,"")</f>
        <v/>
      </c>
      <c r="S2039" s="130" t="str">
        <f>IFERROR(N2039*'Emission Factors'!C$12+O2039*'Emission Factors'!C$19,"")</f>
        <v/>
      </c>
      <c r="T2039" s="130" t="str">
        <f>IFERROR(N2039*'Emission Factors'!C$13+O2039*'Emission Factors'!C$20,"")</f>
        <v/>
      </c>
      <c r="U2039" s="131" t="str">
        <f>IFERROR(IF(K2039="Residential",N2039*'Emission Factors'!$C$14+O2039*'Emission Factors'!$C$21,N2039*'Emission Factors'!$C$15+O2039*'Emission Factors'!$C$22),"")</f>
        <v/>
      </c>
    </row>
    <row r="2040" spans="2:21" ht="15" customHeight="1" x14ac:dyDescent="0.3">
      <c r="B2040" s="123"/>
      <c r="C2040" s="124"/>
      <c r="D2040" s="132"/>
      <c r="E2040" s="124"/>
      <c r="F2040" s="124"/>
      <c r="G2040" s="124"/>
      <c r="H2040" s="125"/>
      <c r="I2040" s="126"/>
      <c r="J2040" s="127"/>
      <c r="K2040" s="127"/>
      <c r="L2040" s="128" t="str">
        <f>IF(E2040+G2040=0,"",((E2040*'Emission Factors'!C$23)+(G2040*'Emission Factors'!$C$25)))</f>
        <v/>
      </c>
      <c r="M2040" s="128" t="str">
        <f>IF(E2040+G2040=0,"",((E2040*'Emission Factors'!C$24)+(G2040*'Emission Factors'!$C$26)))</f>
        <v/>
      </c>
      <c r="N2040" s="128" t="str">
        <f t="shared" si="93"/>
        <v/>
      </c>
      <c r="O2040" s="128" t="str">
        <f t="shared" si="94"/>
        <v/>
      </c>
      <c r="P2040" s="128" t="str">
        <f>IFERROR(N2040*'Emission Factors'!C$10+O2040*'Emission Factors'!C$17,"")</f>
        <v/>
      </c>
      <c r="Q2040" s="129" t="str">
        <f t="shared" si="95"/>
        <v/>
      </c>
      <c r="R2040" s="130" t="str">
        <f>IFERROR(N2040*'Emission Factors'!C$11+O2040*'Emission Factors'!C$18,"")</f>
        <v/>
      </c>
      <c r="S2040" s="130" t="str">
        <f>IFERROR(N2040*'Emission Factors'!C$12+O2040*'Emission Factors'!C$19,"")</f>
        <v/>
      </c>
      <c r="T2040" s="130" t="str">
        <f>IFERROR(N2040*'Emission Factors'!C$13+O2040*'Emission Factors'!C$20,"")</f>
        <v/>
      </c>
      <c r="U2040" s="131" t="str">
        <f>IFERROR(IF(K2040="Residential",N2040*'Emission Factors'!$C$14+O2040*'Emission Factors'!$C$21,N2040*'Emission Factors'!$C$15+O2040*'Emission Factors'!$C$22),"")</f>
        <v/>
      </c>
    </row>
    <row r="2041" spans="2:21" ht="15" customHeight="1" x14ac:dyDescent="0.3">
      <c r="B2041" s="123"/>
      <c r="C2041" s="124"/>
      <c r="D2041" s="132"/>
      <c r="E2041" s="124"/>
      <c r="F2041" s="124"/>
      <c r="G2041" s="124"/>
      <c r="H2041" s="125"/>
      <c r="I2041" s="126"/>
      <c r="J2041" s="127"/>
      <c r="K2041" s="127"/>
      <c r="L2041" s="128" t="str">
        <f>IF(E2041+G2041=0,"",((E2041*'Emission Factors'!C$23)+(G2041*'Emission Factors'!$C$25)))</f>
        <v/>
      </c>
      <c r="M2041" s="128" t="str">
        <f>IF(E2041+G2041=0,"",((E2041*'Emission Factors'!C$24)+(G2041*'Emission Factors'!$C$26)))</f>
        <v/>
      </c>
      <c r="N2041" s="128" t="str">
        <f t="shared" si="93"/>
        <v/>
      </c>
      <c r="O2041" s="128" t="str">
        <f t="shared" si="94"/>
        <v/>
      </c>
      <c r="P2041" s="128" t="str">
        <f>IFERROR(N2041*'Emission Factors'!C$10+O2041*'Emission Factors'!C$17,"")</f>
        <v/>
      </c>
      <c r="Q2041" s="129" t="str">
        <f t="shared" si="95"/>
        <v/>
      </c>
      <c r="R2041" s="130" t="str">
        <f>IFERROR(N2041*'Emission Factors'!C$11+O2041*'Emission Factors'!C$18,"")</f>
        <v/>
      </c>
      <c r="S2041" s="130" t="str">
        <f>IFERROR(N2041*'Emission Factors'!C$12+O2041*'Emission Factors'!C$19,"")</f>
        <v/>
      </c>
      <c r="T2041" s="130" t="str">
        <f>IFERROR(N2041*'Emission Factors'!C$13+O2041*'Emission Factors'!C$20,"")</f>
        <v/>
      </c>
      <c r="U2041" s="131" t="str">
        <f>IFERROR(IF(K2041="Residential",N2041*'Emission Factors'!$C$14+O2041*'Emission Factors'!$C$21,N2041*'Emission Factors'!$C$15+O2041*'Emission Factors'!$C$22),"")</f>
        <v/>
      </c>
    </row>
    <row r="2042" spans="2:21" ht="15" customHeight="1" x14ac:dyDescent="0.3">
      <c r="B2042" s="123"/>
      <c r="C2042" s="124"/>
      <c r="D2042" s="132"/>
      <c r="E2042" s="124"/>
      <c r="F2042" s="124"/>
      <c r="G2042" s="124"/>
      <c r="H2042" s="125"/>
      <c r="I2042" s="126"/>
      <c r="J2042" s="127"/>
      <c r="K2042" s="127"/>
      <c r="L2042" s="128" t="str">
        <f>IF(E2042+G2042=0,"",((E2042*'Emission Factors'!C$23)+(G2042*'Emission Factors'!$C$25)))</f>
        <v/>
      </c>
      <c r="M2042" s="128" t="str">
        <f>IF(E2042+G2042=0,"",((E2042*'Emission Factors'!C$24)+(G2042*'Emission Factors'!$C$26)))</f>
        <v/>
      </c>
      <c r="N2042" s="128" t="str">
        <f t="shared" si="93"/>
        <v/>
      </c>
      <c r="O2042" s="128" t="str">
        <f t="shared" si="94"/>
        <v/>
      </c>
      <c r="P2042" s="128" t="str">
        <f>IFERROR(N2042*'Emission Factors'!C$10+O2042*'Emission Factors'!C$17,"")</f>
        <v/>
      </c>
      <c r="Q2042" s="129" t="str">
        <f t="shared" si="95"/>
        <v/>
      </c>
      <c r="R2042" s="130" t="str">
        <f>IFERROR(N2042*'Emission Factors'!C$11+O2042*'Emission Factors'!C$18,"")</f>
        <v/>
      </c>
      <c r="S2042" s="130" t="str">
        <f>IFERROR(N2042*'Emission Factors'!C$12+O2042*'Emission Factors'!C$19,"")</f>
        <v/>
      </c>
      <c r="T2042" s="130" t="str">
        <f>IFERROR(N2042*'Emission Factors'!C$13+O2042*'Emission Factors'!C$20,"")</f>
        <v/>
      </c>
      <c r="U2042" s="131" t="str">
        <f>IFERROR(IF(K2042="Residential",N2042*'Emission Factors'!$C$14+O2042*'Emission Factors'!$C$21,N2042*'Emission Factors'!$C$15+O2042*'Emission Factors'!$C$22),"")</f>
        <v/>
      </c>
    </row>
    <row r="2043" spans="2:21" ht="15" customHeight="1" x14ac:dyDescent="0.3">
      <c r="B2043" s="123"/>
      <c r="C2043" s="124"/>
      <c r="D2043" s="132"/>
      <c r="E2043" s="124"/>
      <c r="F2043" s="124"/>
      <c r="G2043" s="124"/>
      <c r="H2043" s="125"/>
      <c r="I2043" s="126"/>
      <c r="J2043" s="127"/>
      <c r="K2043" s="127"/>
      <c r="L2043" s="128" t="str">
        <f>IF(E2043+G2043=0,"",((E2043*'Emission Factors'!C$23)+(G2043*'Emission Factors'!$C$25)))</f>
        <v/>
      </c>
      <c r="M2043" s="128" t="str">
        <f>IF(E2043+G2043=0,"",((E2043*'Emission Factors'!C$24)+(G2043*'Emission Factors'!$C$26)))</f>
        <v/>
      </c>
      <c r="N2043" s="128" t="str">
        <f t="shared" si="93"/>
        <v/>
      </c>
      <c r="O2043" s="128" t="str">
        <f t="shared" si="94"/>
        <v/>
      </c>
      <c r="P2043" s="128" t="str">
        <f>IFERROR(N2043*'Emission Factors'!C$10+O2043*'Emission Factors'!C$17,"")</f>
        <v/>
      </c>
      <c r="Q2043" s="129" t="str">
        <f t="shared" si="95"/>
        <v/>
      </c>
      <c r="R2043" s="130" t="str">
        <f>IFERROR(N2043*'Emission Factors'!C$11+O2043*'Emission Factors'!C$18,"")</f>
        <v/>
      </c>
      <c r="S2043" s="130" t="str">
        <f>IFERROR(N2043*'Emission Factors'!C$12+O2043*'Emission Factors'!C$19,"")</f>
        <v/>
      </c>
      <c r="T2043" s="130" t="str">
        <f>IFERROR(N2043*'Emission Factors'!C$13+O2043*'Emission Factors'!C$20,"")</f>
        <v/>
      </c>
      <c r="U2043" s="131" t="str">
        <f>IFERROR(IF(K2043="Residential",N2043*'Emission Factors'!$C$14+O2043*'Emission Factors'!$C$21,N2043*'Emission Factors'!$C$15+O2043*'Emission Factors'!$C$22),"")</f>
        <v/>
      </c>
    </row>
    <row r="2044" spans="2:21" ht="15" customHeight="1" x14ac:dyDescent="0.3">
      <c r="B2044" s="123"/>
      <c r="C2044" s="124"/>
      <c r="D2044" s="132"/>
      <c r="E2044" s="124"/>
      <c r="F2044" s="124"/>
      <c r="G2044" s="124"/>
      <c r="H2044" s="125"/>
      <c r="I2044" s="126"/>
      <c r="J2044" s="127"/>
      <c r="K2044" s="127"/>
      <c r="L2044" s="128" t="str">
        <f>IF(E2044+G2044=0,"",((E2044*'Emission Factors'!C$23)+(G2044*'Emission Factors'!$C$25)))</f>
        <v/>
      </c>
      <c r="M2044" s="128" t="str">
        <f>IF(E2044+G2044=0,"",((E2044*'Emission Factors'!C$24)+(G2044*'Emission Factors'!$C$26)))</f>
        <v/>
      </c>
      <c r="N2044" s="128" t="str">
        <f t="shared" si="93"/>
        <v/>
      </c>
      <c r="O2044" s="128" t="str">
        <f t="shared" si="94"/>
        <v/>
      </c>
      <c r="P2044" s="128" t="str">
        <f>IFERROR(N2044*'Emission Factors'!C$10+O2044*'Emission Factors'!C$17,"")</f>
        <v/>
      </c>
      <c r="Q2044" s="129" t="str">
        <f t="shared" si="95"/>
        <v/>
      </c>
      <c r="R2044" s="130" t="str">
        <f>IFERROR(N2044*'Emission Factors'!C$11+O2044*'Emission Factors'!C$18,"")</f>
        <v/>
      </c>
      <c r="S2044" s="130" t="str">
        <f>IFERROR(N2044*'Emission Factors'!C$12+O2044*'Emission Factors'!C$19,"")</f>
        <v/>
      </c>
      <c r="T2044" s="130" t="str">
        <f>IFERROR(N2044*'Emission Factors'!C$13+O2044*'Emission Factors'!C$20,"")</f>
        <v/>
      </c>
      <c r="U2044" s="131" t="str">
        <f>IFERROR(IF(K2044="Residential",N2044*'Emission Factors'!$C$14+O2044*'Emission Factors'!$C$21,N2044*'Emission Factors'!$C$15+O2044*'Emission Factors'!$C$22),"")</f>
        <v/>
      </c>
    </row>
    <row r="2045" spans="2:21" ht="15" customHeight="1" x14ac:dyDescent="0.3">
      <c r="B2045" s="123"/>
      <c r="C2045" s="124"/>
      <c r="D2045" s="132"/>
      <c r="E2045" s="124"/>
      <c r="F2045" s="124"/>
      <c r="G2045" s="124"/>
      <c r="H2045" s="125"/>
      <c r="I2045" s="126"/>
      <c r="J2045" s="127"/>
      <c r="K2045" s="127"/>
      <c r="L2045" s="128" t="str">
        <f>IF(E2045+G2045=0,"",((E2045*'Emission Factors'!C$23)+(G2045*'Emission Factors'!$C$25)))</f>
        <v/>
      </c>
      <c r="M2045" s="128" t="str">
        <f>IF(E2045+G2045=0,"",((E2045*'Emission Factors'!C$24)+(G2045*'Emission Factors'!$C$26)))</f>
        <v/>
      </c>
      <c r="N2045" s="128" t="str">
        <f t="shared" si="93"/>
        <v/>
      </c>
      <c r="O2045" s="128" t="str">
        <f t="shared" si="94"/>
        <v/>
      </c>
      <c r="P2045" s="128" t="str">
        <f>IFERROR(N2045*'Emission Factors'!C$10+O2045*'Emission Factors'!C$17,"")</f>
        <v/>
      </c>
      <c r="Q2045" s="129" t="str">
        <f t="shared" si="95"/>
        <v/>
      </c>
      <c r="R2045" s="130" t="str">
        <f>IFERROR(N2045*'Emission Factors'!C$11+O2045*'Emission Factors'!C$18,"")</f>
        <v/>
      </c>
      <c r="S2045" s="130" t="str">
        <f>IFERROR(N2045*'Emission Factors'!C$12+O2045*'Emission Factors'!C$19,"")</f>
        <v/>
      </c>
      <c r="T2045" s="130" t="str">
        <f>IFERROR(N2045*'Emission Factors'!C$13+O2045*'Emission Factors'!C$20,"")</f>
        <v/>
      </c>
      <c r="U2045" s="131" t="str">
        <f>IFERROR(IF(K2045="Residential",N2045*'Emission Factors'!$C$14+O2045*'Emission Factors'!$C$21,N2045*'Emission Factors'!$C$15+O2045*'Emission Factors'!$C$22),"")</f>
        <v/>
      </c>
    </row>
    <row r="2046" spans="2:21" ht="15" customHeight="1" x14ac:dyDescent="0.3">
      <c r="B2046" s="123"/>
      <c r="C2046" s="124"/>
      <c r="D2046" s="132"/>
      <c r="E2046" s="124"/>
      <c r="F2046" s="124"/>
      <c r="G2046" s="124"/>
      <c r="H2046" s="125"/>
      <c r="I2046" s="126"/>
      <c r="J2046" s="127"/>
      <c r="K2046" s="127"/>
      <c r="L2046" s="128" t="str">
        <f>IF(E2046+G2046=0,"",((E2046*'Emission Factors'!C$23)+(G2046*'Emission Factors'!$C$25)))</f>
        <v/>
      </c>
      <c r="M2046" s="128" t="str">
        <f>IF(E2046+G2046=0,"",((E2046*'Emission Factors'!C$24)+(G2046*'Emission Factors'!$C$26)))</f>
        <v/>
      </c>
      <c r="N2046" s="128" t="str">
        <f t="shared" si="93"/>
        <v/>
      </c>
      <c r="O2046" s="128" t="str">
        <f t="shared" si="94"/>
        <v/>
      </c>
      <c r="P2046" s="128" t="str">
        <f>IFERROR(N2046*'Emission Factors'!C$10+O2046*'Emission Factors'!C$17,"")</f>
        <v/>
      </c>
      <c r="Q2046" s="129" t="str">
        <f t="shared" si="95"/>
        <v/>
      </c>
      <c r="R2046" s="130" t="str">
        <f>IFERROR(N2046*'Emission Factors'!C$11+O2046*'Emission Factors'!C$18,"")</f>
        <v/>
      </c>
      <c r="S2046" s="130" t="str">
        <f>IFERROR(N2046*'Emission Factors'!C$12+O2046*'Emission Factors'!C$19,"")</f>
        <v/>
      </c>
      <c r="T2046" s="130" t="str">
        <f>IFERROR(N2046*'Emission Factors'!C$13+O2046*'Emission Factors'!C$20,"")</f>
        <v/>
      </c>
      <c r="U2046" s="131" t="str">
        <f>IFERROR(IF(K2046="Residential",N2046*'Emission Factors'!$C$14+O2046*'Emission Factors'!$C$21,N2046*'Emission Factors'!$C$15+O2046*'Emission Factors'!$C$22),"")</f>
        <v/>
      </c>
    </row>
    <row r="2047" spans="2:21" ht="15" customHeight="1" x14ac:dyDescent="0.3">
      <c r="B2047" s="123"/>
      <c r="C2047" s="124"/>
      <c r="D2047" s="132"/>
      <c r="E2047" s="124"/>
      <c r="F2047" s="124"/>
      <c r="G2047" s="124"/>
      <c r="H2047" s="125"/>
      <c r="I2047" s="126"/>
      <c r="J2047" s="127"/>
      <c r="K2047" s="127"/>
      <c r="L2047" s="128" t="str">
        <f>IF(E2047+G2047=0,"",((E2047*'Emission Factors'!C$23)+(G2047*'Emission Factors'!$C$25)))</f>
        <v/>
      </c>
      <c r="M2047" s="128" t="str">
        <f>IF(E2047+G2047=0,"",((E2047*'Emission Factors'!C$24)+(G2047*'Emission Factors'!$C$26)))</f>
        <v/>
      </c>
      <c r="N2047" s="128" t="str">
        <f t="shared" si="93"/>
        <v/>
      </c>
      <c r="O2047" s="128" t="str">
        <f t="shared" si="94"/>
        <v/>
      </c>
      <c r="P2047" s="128" t="str">
        <f>IFERROR(N2047*'Emission Factors'!C$10+O2047*'Emission Factors'!C$17,"")</f>
        <v/>
      </c>
      <c r="Q2047" s="129" t="str">
        <f t="shared" si="95"/>
        <v/>
      </c>
      <c r="R2047" s="130" t="str">
        <f>IFERROR(N2047*'Emission Factors'!C$11+O2047*'Emission Factors'!C$18,"")</f>
        <v/>
      </c>
      <c r="S2047" s="130" t="str">
        <f>IFERROR(N2047*'Emission Factors'!C$12+O2047*'Emission Factors'!C$19,"")</f>
        <v/>
      </c>
      <c r="T2047" s="130" t="str">
        <f>IFERROR(N2047*'Emission Factors'!C$13+O2047*'Emission Factors'!C$20,"")</f>
        <v/>
      </c>
      <c r="U2047" s="131" t="str">
        <f>IFERROR(IF(K2047="Residential",N2047*'Emission Factors'!$C$14+O2047*'Emission Factors'!$C$21,N2047*'Emission Factors'!$C$15+O2047*'Emission Factors'!$C$22),"")</f>
        <v/>
      </c>
    </row>
    <row r="2048" spans="2:21" ht="15" customHeight="1" x14ac:dyDescent="0.3">
      <c r="B2048" s="123"/>
      <c r="C2048" s="124"/>
      <c r="D2048" s="132"/>
      <c r="E2048" s="124"/>
      <c r="F2048" s="124"/>
      <c r="G2048" s="124"/>
      <c r="H2048" s="125"/>
      <c r="I2048" s="126"/>
      <c r="J2048" s="127"/>
      <c r="K2048" s="127"/>
      <c r="L2048" s="128" t="str">
        <f>IF(E2048+G2048=0,"",((E2048*'Emission Factors'!C$23)+(G2048*'Emission Factors'!$C$25)))</f>
        <v/>
      </c>
      <c r="M2048" s="128" t="str">
        <f>IF(E2048+G2048=0,"",((E2048*'Emission Factors'!C$24)+(G2048*'Emission Factors'!$C$26)))</f>
        <v/>
      </c>
      <c r="N2048" s="128" t="str">
        <f t="shared" si="93"/>
        <v/>
      </c>
      <c r="O2048" s="128" t="str">
        <f t="shared" si="94"/>
        <v/>
      </c>
      <c r="P2048" s="128" t="str">
        <f>IFERROR(N2048*'Emission Factors'!C$10+O2048*'Emission Factors'!C$17,"")</f>
        <v/>
      </c>
      <c r="Q2048" s="129" t="str">
        <f t="shared" si="95"/>
        <v/>
      </c>
      <c r="R2048" s="130" t="str">
        <f>IFERROR(N2048*'Emission Factors'!C$11+O2048*'Emission Factors'!C$18,"")</f>
        <v/>
      </c>
      <c r="S2048" s="130" t="str">
        <f>IFERROR(N2048*'Emission Factors'!C$12+O2048*'Emission Factors'!C$19,"")</f>
        <v/>
      </c>
      <c r="T2048" s="130" t="str">
        <f>IFERROR(N2048*'Emission Factors'!C$13+O2048*'Emission Factors'!C$20,"")</f>
        <v/>
      </c>
      <c r="U2048" s="131" t="str">
        <f>IFERROR(IF(K2048="Residential",N2048*'Emission Factors'!$C$14+O2048*'Emission Factors'!$C$21,N2048*'Emission Factors'!$C$15+O2048*'Emission Factors'!$C$22),"")</f>
        <v/>
      </c>
    </row>
    <row r="2049" spans="2:21" ht="15" customHeight="1" x14ac:dyDescent="0.3">
      <c r="B2049" s="123"/>
      <c r="C2049" s="124"/>
      <c r="D2049" s="132"/>
      <c r="E2049" s="124"/>
      <c r="F2049" s="124"/>
      <c r="G2049" s="124"/>
      <c r="H2049" s="125"/>
      <c r="I2049" s="126"/>
      <c r="J2049" s="127"/>
      <c r="K2049" s="127"/>
      <c r="L2049" s="128" t="str">
        <f>IF(E2049+G2049=0,"",((E2049*'Emission Factors'!C$23)+(G2049*'Emission Factors'!$C$25)))</f>
        <v/>
      </c>
      <c r="M2049" s="128" t="str">
        <f>IF(E2049+G2049=0,"",((E2049*'Emission Factors'!C$24)+(G2049*'Emission Factors'!$C$26)))</f>
        <v/>
      </c>
      <c r="N2049" s="128" t="str">
        <f t="shared" si="93"/>
        <v/>
      </c>
      <c r="O2049" s="128" t="str">
        <f t="shared" si="94"/>
        <v/>
      </c>
      <c r="P2049" s="128" t="str">
        <f>IFERROR(N2049*'Emission Factors'!C$10+O2049*'Emission Factors'!C$17,"")</f>
        <v/>
      </c>
      <c r="Q2049" s="129" t="str">
        <f t="shared" si="95"/>
        <v/>
      </c>
      <c r="R2049" s="130" t="str">
        <f>IFERROR(N2049*'Emission Factors'!C$11+O2049*'Emission Factors'!C$18,"")</f>
        <v/>
      </c>
      <c r="S2049" s="130" t="str">
        <f>IFERROR(N2049*'Emission Factors'!C$12+O2049*'Emission Factors'!C$19,"")</f>
        <v/>
      </c>
      <c r="T2049" s="130" t="str">
        <f>IFERROR(N2049*'Emission Factors'!C$13+O2049*'Emission Factors'!C$20,"")</f>
        <v/>
      </c>
      <c r="U2049" s="131" t="str">
        <f>IFERROR(IF(K2049="Residential",N2049*'Emission Factors'!$C$14+O2049*'Emission Factors'!$C$21,N2049*'Emission Factors'!$C$15+O2049*'Emission Factors'!$C$22),"")</f>
        <v/>
      </c>
    </row>
    <row r="2050" spans="2:21" ht="15" customHeight="1" x14ac:dyDescent="0.3">
      <c r="B2050" s="123"/>
      <c r="C2050" s="124"/>
      <c r="D2050" s="132"/>
      <c r="E2050" s="124"/>
      <c r="F2050" s="124"/>
      <c r="G2050" s="124"/>
      <c r="H2050" s="125"/>
      <c r="I2050" s="126"/>
      <c r="J2050" s="127"/>
      <c r="K2050" s="127"/>
      <c r="L2050" s="128" t="str">
        <f>IF(E2050+G2050=0,"",((E2050*'Emission Factors'!C$23)+(G2050*'Emission Factors'!$C$25)))</f>
        <v/>
      </c>
      <c r="M2050" s="128" t="str">
        <f>IF(E2050+G2050=0,"",((E2050*'Emission Factors'!C$24)+(G2050*'Emission Factors'!$C$26)))</f>
        <v/>
      </c>
      <c r="N2050" s="128" t="str">
        <f t="shared" si="93"/>
        <v/>
      </c>
      <c r="O2050" s="128" t="str">
        <f t="shared" si="94"/>
        <v/>
      </c>
      <c r="P2050" s="128" t="str">
        <f>IFERROR(N2050*'Emission Factors'!C$10+O2050*'Emission Factors'!C$17,"")</f>
        <v/>
      </c>
      <c r="Q2050" s="129" t="str">
        <f t="shared" si="95"/>
        <v/>
      </c>
      <c r="R2050" s="130" t="str">
        <f>IFERROR(N2050*'Emission Factors'!C$11+O2050*'Emission Factors'!C$18,"")</f>
        <v/>
      </c>
      <c r="S2050" s="130" t="str">
        <f>IFERROR(N2050*'Emission Factors'!C$12+O2050*'Emission Factors'!C$19,"")</f>
        <v/>
      </c>
      <c r="T2050" s="130" t="str">
        <f>IFERROR(N2050*'Emission Factors'!C$13+O2050*'Emission Factors'!C$20,"")</f>
        <v/>
      </c>
      <c r="U2050" s="131" t="str">
        <f>IFERROR(IF(K2050="Residential",N2050*'Emission Factors'!$C$14+O2050*'Emission Factors'!$C$21,N2050*'Emission Factors'!$C$15+O2050*'Emission Factors'!$C$22),"")</f>
        <v/>
      </c>
    </row>
    <row r="2051" spans="2:21" ht="15" customHeight="1" x14ac:dyDescent="0.3">
      <c r="B2051" s="123"/>
      <c r="C2051" s="124"/>
      <c r="D2051" s="132"/>
      <c r="E2051" s="124"/>
      <c r="F2051" s="124"/>
      <c r="G2051" s="124"/>
      <c r="H2051" s="125"/>
      <c r="I2051" s="126"/>
      <c r="J2051" s="127"/>
      <c r="K2051" s="127"/>
      <c r="L2051" s="128" t="str">
        <f>IF(E2051+G2051=0,"",((E2051*'Emission Factors'!C$23)+(G2051*'Emission Factors'!$C$25)))</f>
        <v/>
      </c>
      <c r="M2051" s="128" t="str">
        <f>IF(E2051+G2051=0,"",((E2051*'Emission Factors'!C$24)+(G2051*'Emission Factors'!$C$26)))</f>
        <v/>
      </c>
      <c r="N2051" s="128" t="str">
        <f t="shared" si="93"/>
        <v/>
      </c>
      <c r="O2051" s="128" t="str">
        <f t="shared" si="94"/>
        <v/>
      </c>
      <c r="P2051" s="128" t="str">
        <f>IFERROR(N2051*'Emission Factors'!C$10+O2051*'Emission Factors'!C$17,"")</f>
        <v/>
      </c>
      <c r="Q2051" s="129" t="str">
        <f t="shared" si="95"/>
        <v/>
      </c>
      <c r="R2051" s="130" t="str">
        <f>IFERROR(N2051*'Emission Factors'!C$11+O2051*'Emission Factors'!C$18,"")</f>
        <v/>
      </c>
      <c r="S2051" s="130" t="str">
        <f>IFERROR(N2051*'Emission Factors'!C$12+O2051*'Emission Factors'!C$19,"")</f>
        <v/>
      </c>
      <c r="T2051" s="130" t="str">
        <f>IFERROR(N2051*'Emission Factors'!C$13+O2051*'Emission Factors'!C$20,"")</f>
        <v/>
      </c>
      <c r="U2051" s="131" t="str">
        <f>IFERROR(IF(K2051="Residential",N2051*'Emission Factors'!$C$14+O2051*'Emission Factors'!$C$21,N2051*'Emission Factors'!$C$15+O2051*'Emission Factors'!$C$22),"")</f>
        <v/>
      </c>
    </row>
    <row r="2052" spans="2:21" ht="15" customHeight="1" x14ac:dyDescent="0.3">
      <c r="B2052" s="123"/>
      <c r="C2052" s="124"/>
      <c r="D2052" s="132"/>
      <c r="E2052" s="124"/>
      <c r="F2052" s="124"/>
      <c r="G2052" s="124"/>
      <c r="H2052" s="125"/>
      <c r="I2052" s="126"/>
      <c r="J2052" s="127"/>
      <c r="K2052" s="127"/>
      <c r="L2052" s="128" t="str">
        <f>IF(E2052+G2052=0,"",((E2052*'Emission Factors'!C$23)+(G2052*'Emission Factors'!$C$25)))</f>
        <v/>
      </c>
      <c r="M2052" s="128" t="str">
        <f>IF(E2052+G2052=0,"",((E2052*'Emission Factors'!C$24)+(G2052*'Emission Factors'!$C$26)))</f>
        <v/>
      </c>
      <c r="N2052" s="128" t="str">
        <f t="shared" si="93"/>
        <v/>
      </c>
      <c r="O2052" s="128" t="str">
        <f t="shared" si="94"/>
        <v/>
      </c>
      <c r="P2052" s="128" t="str">
        <f>IFERROR(N2052*'Emission Factors'!C$10+O2052*'Emission Factors'!C$17,"")</f>
        <v/>
      </c>
      <c r="Q2052" s="129" t="str">
        <f t="shared" si="95"/>
        <v/>
      </c>
      <c r="R2052" s="130" t="str">
        <f>IFERROR(N2052*'Emission Factors'!C$11+O2052*'Emission Factors'!C$18,"")</f>
        <v/>
      </c>
      <c r="S2052" s="130" t="str">
        <f>IFERROR(N2052*'Emission Factors'!C$12+O2052*'Emission Factors'!C$19,"")</f>
        <v/>
      </c>
      <c r="T2052" s="130" t="str">
        <f>IFERROR(N2052*'Emission Factors'!C$13+O2052*'Emission Factors'!C$20,"")</f>
        <v/>
      </c>
      <c r="U2052" s="131" t="str">
        <f>IFERROR(IF(K2052="Residential",N2052*'Emission Factors'!$C$14+O2052*'Emission Factors'!$C$21,N2052*'Emission Factors'!$C$15+O2052*'Emission Factors'!$C$22),"")</f>
        <v/>
      </c>
    </row>
    <row r="2053" spans="2:21" ht="15" customHeight="1" x14ac:dyDescent="0.3">
      <c r="B2053" s="123"/>
      <c r="C2053" s="124"/>
      <c r="D2053" s="132"/>
      <c r="E2053" s="124"/>
      <c r="F2053" s="124"/>
      <c r="G2053" s="124"/>
      <c r="H2053" s="125"/>
      <c r="I2053" s="126"/>
      <c r="J2053" s="127"/>
      <c r="K2053" s="127"/>
      <c r="L2053" s="128" t="str">
        <f>IF(E2053+G2053=0,"",((E2053*'Emission Factors'!C$23)+(G2053*'Emission Factors'!$C$25)))</f>
        <v/>
      </c>
      <c r="M2053" s="128" t="str">
        <f>IF(E2053+G2053=0,"",((E2053*'Emission Factors'!C$24)+(G2053*'Emission Factors'!$C$26)))</f>
        <v/>
      </c>
      <c r="N2053" s="128" t="str">
        <f t="shared" si="93"/>
        <v/>
      </c>
      <c r="O2053" s="128" t="str">
        <f t="shared" si="94"/>
        <v/>
      </c>
      <c r="P2053" s="128" t="str">
        <f>IFERROR(N2053*'Emission Factors'!C$10+O2053*'Emission Factors'!C$17,"")</f>
        <v/>
      </c>
      <c r="Q2053" s="129" t="str">
        <f t="shared" si="95"/>
        <v/>
      </c>
      <c r="R2053" s="130" t="str">
        <f>IFERROR(N2053*'Emission Factors'!C$11+O2053*'Emission Factors'!C$18,"")</f>
        <v/>
      </c>
      <c r="S2053" s="130" t="str">
        <f>IFERROR(N2053*'Emission Factors'!C$12+O2053*'Emission Factors'!C$19,"")</f>
        <v/>
      </c>
      <c r="T2053" s="130" t="str">
        <f>IFERROR(N2053*'Emission Factors'!C$13+O2053*'Emission Factors'!C$20,"")</f>
        <v/>
      </c>
      <c r="U2053" s="131" t="str">
        <f>IFERROR(IF(K2053="Residential",N2053*'Emission Factors'!$C$14+O2053*'Emission Factors'!$C$21,N2053*'Emission Factors'!$C$15+O2053*'Emission Factors'!$C$22),"")</f>
        <v/>
      </c>
    </row>
    <row r="2054" spans="2:21" ht="15" customHeight="1" x14ac:dyDescent="0.3">
      <c r="B2054" s="123"/>
      <c r="C2054" s="124"/>
      <c r="D2054" s="132"/>
      <c r="E2054" s="124"/>
      <c r="F2054" s="124"/>
      <c r="G2054" s="124"/>
      <c r="H2054" s="125"/>
      <c r="I2054" s="126"/>
      <c r="J2054" s="127"/>
      <c r="K2054" s="127"/>
      <c r="L2054" s="128" t="str">
        <f>IF(E2054+G2054=0,"",((E2054*'Emission Factors'!C$23)+(G2054*'Emission Factors'!$C$25)))</f>
        <v/>
      </c>
      <c r="M2054" s="128" t="str">
        <f>IF(E2054+G2054=0,"",((E2054*'Emission Factors'!C$24)+(G2054*'Emission Factors'!$C$26)))</f>
        <v/>
      </c>
      <c r="N2054" s="128" t="str">
        <f t="shared" si="93"/>
        <v/>
      </c>
      <c r="O2054" s="128" t="str">
        <f t="shared" si="94"/>
        <v/>
      </c>
      <c r="P2054" s="128" t="str">
        <f>IFERROR(N2054*'Emission Factors'!C$10+O2054*'Emission Factors'!C$17,"")</f>
        <v/>
      </c>
      <c r="Q2054" s="129" t="str">
        <f t="shared" si="95"/>
        <v/>
      </c>
      <c r="R2054" s="130" t="str">
        <f>IFERROR(N2054*'Emission Factors'!C$11+O2054*'Emission Factors'!C$18,"")</f>
        <v/>
      </c>
      <c r="S2054" s="130" t="str">
        <f>IFERROR(N2054*'Emission Factors'!C$12+O2054*'Emission Factors'!C$19,"")</f>
        <v/>
      </c>
      <c r="T2054" s="130" t="str">
        <f>IFERROR(N2054*'Emission Factors'!C$13+O2054*'Emission Factors'!C$20,"")</f>
        <v/>
      </c>
      <c r="U2054" s="131" t="str">
        <f>IFERROR(IF(K2054="Residential",N2054*'Emission Factors'!$C$14+O2054*'Emission Factors'!$C$21,N2054*'Emission Factors'!$C$15+O2054*'Emission Factors'!$C$22),"")</f>
        <v/>
      </c>
    </row>
    <row r="2055" spans="2:21" ht="15" customHeight="1" x14ac:dyDescent="0.3">
      <c r="B2055" s="123"/>
      <c r="C2055" s="124"/>
      <c r="D2055" s="132"/>
      <c r="E2055" s="124"/>
      <c r="F2055" s="124"/>
      <c r="G2055" s="124"/>
      <c r="H2055" s="125"/>
      <c r="I2055" s="126"/>
      <c r="J2055" s="127"/>
      <c r="K2055" s="127"/>
      <c r="L2055" s="128" t="str">
        <f>IF(E2055+G2055=0,"",((E2055*'Emission Factors'!C$23)+(G2055*'Emission Factors'!$C$25)))</f>
        <v/>
      </c>
      <c r="M2055" s="128" t="str">
        <f>IF(E2055+G2055=0,"",((E2055*'Emission Factors'!C$24)+(G2055*'Emission Factors'!$C$26)))</f>
        <v/>
      </c>
      <c r="N2055" s="128" t="str">
        <f t="shared" si="93"/>
        <v/>
      </c>
      <c r="O2055" s="128" t="str">
        <f t="shared" si="94"/>
        <v/>
      </c>
      <c r="P2055" s="128" t="str">
        <f>IFERROR(N2055*'Emission Factors'!C$10+O2055*'Emission Factors'!C$17,"")</f>
        <v/>
      </c>
      <c r="Q2055" s="129" t="str">
        <f t="shared" si="95"/>
        <v/>
      </c>
      <c r="R2055" s="130" t="str">
        <f>IFERROR(N2055*'Emission Factors'!C$11+O2055*'Emission Factors'!C$18,"")</f>
        <v/>
      </c>
      <c r="S2055" s="130" t="str">
        <f>IFERROR(N2055*'Emission Factors'!C$12+O2055*'Emission Factors'!C$19,"")</f>
        <v/>
      </c>
      <c r="T2055" s="130" t="str">
        <f>IFERROR(N2055*'Emission Factors'!C$13+O2055*'Emission Factors'!C$20,"")</f>
        <v/>
      </c>
      <c r="U2055" s="131" t="str">
        <f>IFERROR(IF(K2055="Residential",N2055*'Emission Factors'!$C$14+O2055*'Emission Factors'!$C$21,N2055*'Emission Factors'!$C$15+O2055*'Emission Factors'!$C$22),"")</f>
        <v/>
      </c>
    </row>
    <row r="2056" spans="2:21" ht="15" customHeight="1" x14ac:dyDescent="0.3">
      <c r="B2056" s="123"/>
      <c r="C2056" s="124"/>
      <c r="D2056" s="132"/>
      <c r="E2056" s="124"/>
      <c r="F2056" s="124"/>
      <c r="G2056" s="124"/>
      <c r="H2056" s="125"/>
      <c r="I2056" s="126"/>
      <c r="J2056" s="127"/>
      <c r="K2056" s="127"/>
      <c r="L2056" s="128" t="str">
        <f>IF(E2056+G2056=0,"",((E2056*'Emission Factors'!C$23)+(G2056*'Emission Factors'!$C$25)))</f>
        <v/>
      </c>
      <c r="M2056" s="128" t="str">
        <f>IF(E2056+G2056=0,"",((E2056*'Emission Factors'!C$24)+(G2056*'Emission Factors'!$C$26)))</f>
        <v/>
      </c>
      <c r="N2056" s="128" t="str">
        <f t="shared" si="93"/>
        <v/>
      </c>
      <c r="O2056" s="128" t="str">
        <f t="shared" si="94"/>
        <v/>
      </c>
      <c r="P2056" s="128" t="str">
        <f>IFERROR(N2056*'Emission Factors'!C$10+O2056*'Emission Factors'!C$17,"")</f>
        <v/>
      </c>
      <c r="Q2056" s="129" t="str">
        <f t="shared" si="95"/>
        <v/>
      </c>
      <c r="R2056" s="130" t="str">
        <f>IFERROR(N2056*'Emission Factors'!C$11+O2056*'Emission Factors'!C$18,"")</f>
        <v/>
      </c>
      <c r="S2056" s="130" t="str">
        <f>IFERROR(N2056*'Emission Factors'!C$12+O2056*'Emission Factors'!C$19,"")</f>
        <v/>
      </c>
      <c r="T2056" s="130" t="str">
        <f>IFERROR(N2056*'Emission Factors'!C$13+O2056*'Emission Factors'!C$20,"")</f>
        <v/>
      </c>
      <c r="U2056" s="131" t="str">
        <f>IFERROR(IF(K2056="Residential",N2056*'Emission Factors'!$C$14+O2056*'Emission Factors'!$C$21,N2056*'Emission Factors'!$C$15+O2056*'Emission Factors'!$C$22),"")</f>
        <v/>
      </c>
    </row>
    <row r="2057" spans="2:21" ht="15" customHeight="1" x14ac:dyDescent="0.3">
      <c r="B2057" s="123"/>
      <c r="C2057" s="124"/>
      <c r="D2057" s="132"/>
      <c r="E2057" s="124"/>
      <c r="F2057" s="124"/>
      <c r="G2057" s="124"/>
      <c r="H2057" s="125"/>
      <c r="I2057" s="126"/>
      <c r="J2057" s="127"/>
      <c r="K2057" s="127"/>
      <c r="L2057" s="128" t="str">
        <f>IF(E2057+G2057=0,"",((E2057*'Emission Factors'!C$23)+(G2057*'Emission Factors'!$C$25)))</f>
        <v/>
      </c>
      <c r="M2057" s="128" t="str">
        <f>IF(E2057+G2057=0,"",((E2057*'Emission Factors'!C$24)+(G2057*'Emission Factors'!$C$26)))</f>
        <v/>
      </c>
      <c r="N2057" s="128" t="str">
        <f t="shared" si="93"/>
        <v/>
      </c>
      <c r="O2057" s="128" t="str">
        <f t="shared" si="94"/>
        <v/>
      </c>
      <c r="P2057" s="128" t="str">
        <f>IFERROR(N2057*'Emission Factors'!C$10+O2057*'Emission Factors'!C$17,"")</f>
        <v/>
      </c>
      <c r="Q2057" s="129" t="str">
        <f t="shared" si="95"/>
        <v/>
      </c>
      <c r="R2057" s="130" t="str">
        <f>IFERROR(N2057*'Emission Factors'!C$11+O2057*'Emission Factors'!C$18,"")</f>
        <v/>
      </c>
      <c r="S2057" s="130" t="str">
        <f>IFERROR(N2057*'Emission Factors'!C$12+O2057*'Emission Factors'!C$19,"")</f>
        <v/>
      </c>
      <c r="T2057" s="130" t="str">
        <f>IFERROR(N2057*'Emission Factors'!C$13+O2057*'Emission Factors'!C$20,"")</f>
        <v/>
      </c>
      <c r="U2057" s="131" t="str">
        <f>IFERROR(IF(K2057="Residential",N2057*'Emission Factors'!$C$14+O2057*'Emission Factors'!$C$21,N2057*'Emission Factors'!$C$15+O2057*'Emission Factors'!$C$22),"")</f>
        <v/>
      </c>
    </row>
    <row r="2058" spans="2:21" ht="15" customHeight="1" x14ac:dyDescent="0.3">
      <c r="B2058" s="123"/>
      <c r="C2058" s="124"/>
      <c r="D2058" s="132"/>
      <c r="E2058" s="124"/>
      <c r="F2058" s="124"/>
      <c r="G2058" s="124"/>
      <c r="H2058" s="125"/>
      <c r="I2058" s="126"/>
      <c r="J2058" s="127"/>
      <c r="K2058" s="127"/>
      <c r="L2058" s="128" t="str">
        <f>IF(E2058+G2058=0,"",((E2058*'Emission Factors'!C$23)+(G2058*'Emission Factors'!$C$25)))</f>
        <v/>
      </c>
      <c r="M2058" s="128" t="str">
        <f>IF(E2058+G2058=0,"",((E2058*'Emission Factors'!C$24)+(G2058*'Emission Factors'!$C$26)))</f>
        <v/>
      </c>
      <c r="N2058" s="128" t="str">
        <f t="shared" si="93"/>
        <v/>
      </c>
      <c r="O2058" s="128" t="str">
        <f t="shared" si="94"/>
        <v/>
      </c>
      <c r="P2058" s="128" t="str">
        <f>IFERROR(N2058*'Emission Factors'!C$10+O2058*'Emission Factors'!C$17,"")</f>
        <v/>
      </c>
      <c r="Q2058" s="129" t="str">
        <f t="shared" si="95"/>
        <v/>
      </c>
      <c r="R2058" s="130" t="str">
        <f>IFERROR(N2058*'Emission Factors'!C$11+O2058*'Emission Factors'!C$18,"")</f>
        <v/>
      </c>
      <c r="S2058" s="130" t="str">
        <f>IFERROR(N2058*'Emission Factors'!C$12+O2058*'Emission Factors'!C$19,"")</f>
        <v/>
      </c>
      <c r="T2058" s="130" t="str">
        <f>IFERROR(N2058*'Emission Factors'!C$13+O2058*'Emission Factors'!C$20,"")</f>
        <v/>
      </c>
      <c r="U2058" s="131" t="str">
        <f>IFERROR(IF(K2058="Residential",N2058*'Emission Factors'!$C$14+O2058*'Emission Factors'!$C$21,N2058*'Emission Factors'!$C$15+O2058*'Emission Factors'!$C$22),"")</f>
        <v/>
      </c>
    </row>
    <row r="2059" spans="2:21" ht="15" customHeight="1" x14ac:dyDescent="0.3">
      <c r="B2059" s="123"/>
      <c r="C2059" s="124"/>
      <c r="D2059" s="132"/>
      <c r="E2059" s="124"/>
      <c r="F2059" s="124"/>
      <c r="G2059" s="124"/>
      <c r="H2059" s="125"/>
      <c r="I2059" s="126"/>
      <c r="J2059" s="127"/>
      <c r="K2059" s="127"/>
      <c r="L2059" s="128" t="str">
        <f>IF(E2059+G2059=0,"",((E2059*'Emission Factors'!C$23)+(G2059*'Emission Factors'!$C$25)))</f>
        <v/>
      </c>
      <c r="M2059" s="128" t="str">
        <f>IF(E2059+G2059=0,"",((E2059*'Emission Factors'!C$24)+(G2059*'Emission Factors'!$C$26)))</f>
        <v/>
      </c>
      <c r="N2059" s="128" t="str">
        <f t="shared" si="93"/>
        <v/>
      </c>
      <c r="O2059" s="128" t="str">
        <f t="shared" si="94"/>
        <v/>
      </c>
      <c r="P2059" s="128" t="str">
        <f>IFERROR(N2059*'Emission Factors'!C$10+O2059*'Emission Factors'!C$17,"")</f>
        <v/>
      </c>
      <c r="Q2059" s="129" t="str">
        <f t="shared" si="95"/>
        <v/>
      </c>
      <c r="R2059" s="130" t="str">
        <f>IFERROR(N2059*'Emission Factors'!C$11+O2059*'Emission Factors'!C$18,"")</f>
        <v/>
      </c>
      <c r="S2059" s="130" t="str">
        <f>IFERROR(N2059*'Emission Factors'!C$12+O2059*'Emission Factors'!C$19,"")</f>
        <v/>
      </c>
      <c r="T2059" s="130" t="str">
        <f>IFERROR(N2059*'Emission Factors'!C$13+O2059*'Emission Factors'!C$20,"")</f>
        <v/>
      </c>
      <c r="U2059" s="131" t="str">
        <f>IFERROR(IF(K2059="Residential",N2059*'Emission Factors'!$C$14+O2059*'Emission Factors'!$C$21,N2059*'Emission Factors'!$C$15+O2059*'Emission Factors'!$C$22),"")</f>
        <v/>
      </c>
    </row>
    <row r="2060" spans="2:21" ht="15" customHeight="1" x14ac:dyDescent="0.3">
      <c r="B2060" s="123"/>
      <c r="C2060" s="124"/>
      <c r="D2060" s="132"/>
      <c r="E2060" s="124"/>
      <c r="F2060" s="124"/>
      <c r="G2060" s="124"/>
      <c r="H2060" s="125"/>
      <c r="I2060" s="126"/>
      <c r="J2060" s="127"/>
      <c r="K2060" s="127"/>
      <c r="L2060" s="128" t="str">
        <f>IF(E2060+G2060=0,"",((E2060*'Emission Factors'!C$23)+(G2060*'Emission Factors'!$C$25)))</f>
        <v/>
      </c>
      <c r="M2060" s="128" t="str">
        <f>IF(E2060+G2060=0,"",((E2060*'Emission Factors'!C$24)+(G2060*'Emission Factors'!$C$26)))</f>
        <v/>
      </c>
      <c r="N2060" s="128" t="str">
        <f t="shared" si="93"/>
        <v/>
      </c>
      <c r="O2060" s="128" t="str">
        <f t="shared" si="94"/>
        <v/>
      </c>
      <c r="P2060" s="128" t="str">
        <f>IFERROR(N2060*'Emission Factors'!C$10+O2060*'Emission Factors'!C$17,"")</f>
        <v/>
      </c>
      <c r="Q2060" s="129" t="str">
        <f t="shared" si="95"/>
        <v/>
      </c>
      <c r="R2060" s="130" t="str">
        <f>IFERROR(N2060*'Emission Factors'!C$11+O2060*'Emission Factors'!C$18,"")</f>
        <v/>
      </c>
      <c r="S2060" s="130" t="str">
        <f>IFERROR(N2060*'Emission Factors'!C$12+O2060*'Emission Factors'!C$19,"")</f>
        <v/>
      </c>
      <c r="T2060" s="130" t="str">
        <f>IFERROR(N2060*'Emission Factors'!C$13+O2060*'Emission Factors'!C$20,"")</f>
        <v/>
      </c>
      <c r="U2060" s="131" t="str">
        <f>IFERROR(IF(K2060="Residential",N2060*'Emission Factors'!$C$14+O2060*'Emission Factors'!$C$21,N2060*'Emission Factors'!$C$15+O2060*'Emission Factors'!$C$22),"")</f>
        <v/>
      </c>
    </row>
    <row r="2061" spans="2:21" ht="15" customHeight="1" x14ac:dyDescent="0.3">
      <c r="B2061" s="123"/>
      <c r="C2061" s="124"/>
      <c r="D2061" s="132"/>
      <c r="E2061" s="124"/>
      <c r="F2061" s="124"/>
      <c r="G2061" s="124"/>
      <c r="H2061" s="125"/>
      <c r="I2061" s="126"/>
      <c r="J2061" s="127"/>
      <c r="K2061" s="127"/>
      <c r="L2061" s="128" t="str">
        <f>IF(E2061+G2061=0,"",((E2061*'Emission Factors'!C$23)+(G2061*'Emission Factors'!$C$25)))</f>
        <v/>
      </c>
      <c r="M2061" s="128" t="str">
        <f>IF(E2061+G2061=0,"",((E2061*'Emission Factors'!C$24)+(G2061*'Emission Factors'!$C$26)))</f>
        <v/>
      </c>
      <c r="N2061" s="128" t="str">
        <f t="shared" si="93"/>
        <v/>
      </c>
      <c r="O2061" s="128" t="str">
        <f t="shared" si="94"/>
        <v/>
      </c>
      <c r="P2061" s="128" t="str">
        <f>IFERROR(N2061*'Emission Factors'!C$10+O2061*'Emission Factors'!C$17,"")</f>
        <v/>
      </c>
      <c r="Q2061" s="129" t="str">
        <f t="shared" si="95"/>
        <v/>
      </c>
      <c r="R2061" s="130" t="str">
        <f>IFERROR(N2061*'Emission Factors'!C$11+O2061*'Emission Factors'!C$18,"")</f>
        <v/>
      </c>
      <c r="S2061" s="130" t="str">
        <f>IFERROR(N2061*'Emission Factors'!C$12+O2061*'Emission Factors'!C$19,"")</f>
        <v/>
      </c>
      <c r="T2061" s="130" t="str">
        <f>IFERROR(N2061*'Emission Factors'!C$13+O2061*'Emission Factors'!C$20,"")</f>
        <v/>
      </c>
      <c r="U2061" s="131" t="str">
        <f>IFERROR(IF(K2061="Residential",N2061*'Emission Factors'!$C$14+O2061*'Emission Factors'!$C$21,N2061*'Emission Factors'!$C$15+O2061*'Emission Factors'!$C$22),"")</f>
        <v/>
      </c>
    </row>
    <row r="2062" spans="2:21" ht="15" customHeight="1" x14ac:dyDescent="0.3">
      <c r="B2062" s="123"/>
      <c r="C2062" s="124"/>
      <c r="D2062" s="132"/>
      <c r="E2062" s="124"/>
      <c r="F2062" s="124"/>
      <c r="G2062" s="124"/>
      <c r="H2062" s="125"/>
      <c r="I2062" s="126"/>
      <c r="J2062" s="127"/>
      <c r="K2062" s="127"/>
      <c r="L2062" s="128" t="str">
        <f>IF(E2062+G2062=0,"",((E2062*'Emission Factors'!C$23)+(G2062*'Emission Factors'!$C$25)))</f>
        <v/>
      </c>
      <c r="M2062" s="128" t="str">
        <f>IF(E2062+G2062=0,"",((E2062*'Emission Factors'!C$24)+(G2062*'Emission Factors'!$C$26)))</f>
        <v/>
      </c>
      <c r="N2062" s="128" t="str">
        <f t="shared" si="93"/>
        <v/>
      </c>
      <c r="O2062" s="128" t="str">
        <f t="shared" si="94"/>
        <v/>
      </c>
      <c r="P2062" s="128" t="str">
        <f>IFERROR(N2062*'Emission Factors'!C$10+O2062*'Emission Factors'!C$17,"")</f>
        <v/>
      </c>
      <c r="Q2062" s="129" t="str">
        <f t="shared" si="95"/>
        <v/>
      </c>
      <c r="R2062" s="130" t="str">
        <f>IFERROR(N2062*'Emission Factors'!C$11+O2062*'Emission Factors'!C$18,"")</f>
        <v/>
      </c>
      <c r="S2062" s="130" t="str">
        <f>IFERROR(N2062*'Emission Factors'!C$12+O2062*'Emission Factors'!C$19,"")</f>
        <v/>
      </c>
      <c r="T2062" s="130" t="str">
        <f>IFERROR(N2062*'Emission Factors'!C$13+O2062*'Emission Factors'!C$20,"")</f>
        <v/>
      </c>
      <c r="U2062" s="131" t="str">
        <f>IFERROR(IF(K2062="Residential",N2062*'Emission Factors'!$C$14+O2062*'Emission Factors'!$C$21,N2062*'Emission Factors'!$C$15+O2062*'Emission Factors'!$C$22),"")</f>
        <v/>
      </c>
    </row>
    <row r="2063" spans="2:21" ht="15" customHeight="1" x14ac:dyDescent="0.3">
      <c r="B2063" s="123"/>
      <c r="C2063" s="124"/>
      <c r="D2063" s="132"/>
      <c r="E2063" s="124"/>
      <c r="F2063" s="124"/>
      <c r="G2063" s="124"/>
      <c r="H2063" s="125"/>
      <c r="I2063" s="126"/>
      <c r="J2063" s="127"/>
      <c r="K2063" s="127"/>
      <c r="L2063" s="128" t="str">
        <f>IF(E2063+G2063=0,"",((E2063*'Emission Factors'!C$23)+(G2063*'Emission Factors'!$C$25)))</f>
        <v/>
      </c>
      <c r="M2063" s="128" t="str">
        <f>IF(E2063+G2063=0,"",((E2063*'Emission Factors'!C$24)+(G2063*'Emission Factors'!$C$26)))</f>
        <v/>
      </c>
      <c r="N2063" s="128" t="str">
        <f t="shared" ref="N2063:N2126" si="96">IFERROR(L2063*J2063,"")</f>
        <v/>
      </c>
      <c r="O2063" s="128" t="str">
        <f t="shared" ref="O2063:O2126" si="97">IFERROR(M2063*J2063,"")</f>
        <v/>
      </c>
      <c r="P2063" s="128" t="str">
        <f>IFERROR(N2063*'Emission Factors'!C$10+O2063*'Emission Factors'!C$17,"")</f>
        <v/>
      </c>
      <c r="Q2063" s="129" t="str">
        <f t="shared" ref="Q2063:Q2126" si="98">IFERROR(P2063/I2063,"")</f>
        <v/>
      </c>
      <c r="R2063" s="130" t="str">
        <f>IFERROR(N2063*'Emission Factors'!C$11+O2063*'Emission Factors'!C$18,"")</f>
        <v/>
      </c>
      <c r="S2063" s="130" t="str">
        <f>IFERROR(N2063*'Emission Factors'!C$12+O2063*'Emission Factors'!C$19,"")</f>
        <v/>
      </c>
      <c r="T2063" s="130" t="str">
        <f>IFERROR(N2063*'Emission Factors'!C$13+O2063*'Emission Factors'!C$20,"")</f>
        <v/>
      </c>
      <c r="U2063" s="131" t="str">
        <f>IFERROR(IF(K2063="Residential",N2063*'Emission Factors'!$C$14+O2063*'Emission Factors'!$C$21,N2063*'Emission Factors'!$C$15+O2063*'Emission Factors'!$C$22),"")</f>
        <v/>
      </c>
    </row>
    <row r="2064" spans="2:21" ht="15" customHeight="1" x14ac:dyDescent="0.3">
      <c r="B2064" s="123"/>
      <c r="C2064" s="124"/>
      <c r="D2064" s="132"/>
      <c r="E2064" s="124"/>
      <c r="F2064" s="124"/>
      <c r="G2064" s="124"/>
      <c r="H2064" s="125"/>
      <c r="I2064" s="126"/>
      <c r="J2064" s="127"/>
      <c r="K2064" s="127"/>
      <c r="L2064" s="128" t="str">
        <f>IF(E2064+G2064=0,"",((E2064*'Emission Factors'!C$23)+(G2064*'Emission Factors'!$C$25)))</f>
        <v/>
      </c>
      <c r="M2064" s="128" t="str">
        <f>IF(E2064+G2064=0,"",((E2064*'Emission Factors'!C$24)+(G2064*'Emission Factors'!$C$26)))</f>
        <v/>
      </c>
      <c r="N2064" s="128" t="str">
        <f t="shared" si="96"/>
        <v/>
      </c>
      <c r="O2064" s="128" t="str">
        <f t="shared" si="97"/>
        <v/>
      </c>
      <c r="P2064" s="128" t="str">
        <f>IFERROR(N2064*'Emission Factors'!C$10+O2064*'Emission Factors'!C$17,"")</f>
        <v/>
      </c>
      <c r="Q2064" s="129" t="str">
        <f t="shared" si="98"/>
        <v/>
      </c>
      <c r="R2064" s="130" t="str">
        <f>IFERROR(N2064*'Emission Factors'!C$11+O2064*'Emission Factors'!C$18,"")</f>
        <v/>
      </c>
      <c r="S2064" s="130" t="str">
        <f>IFERROR(N2064*'Emission Factors'!C$12+O2064*'Emission Factors'!C$19,"")</f>
        <v/>
      </c>
      <c r="T2064" s="130" t="str">
        <f>IFERROR(N2064*'Emission Factors'!C$13+O2064*'Emission Factors'!C$20,"")</f>
        <v/>
      </c>
      <c r="U2064" s="131" t="str">
        <f>IFERROR(IF(K2064="Residential",N2064*'Emission Factors'!$C$14+O2064*'Emission Factors'!$C$21,N2064*'Emission Factors'!$C$15+O2064*'Emission Factors'!$C$22),"")</f>
        <v/>
      </c>
    </row>
    <row r="2065" spans="2:21" ht="15" customHeight="1" x14ac:dyDescent="0.3">
      <c r="B2065" s="123"/>
      <c r="C2065" s="124"/>
      <c r="D2065" s="132"/>
      <c r="E2065" s="124"/>
      <c r="F2065" s="124"/>
      <c r="G2065" s="124"/>
      <c r="H2065" s="125"/>
      <c r="I2065" s="126"/>
      <c r="J2065" s="127"/>
      <c r="K2065" s="127"/>
      <c r="L2065" s="128" t="str">
        <f>IF(E2065+G2065=0,"",((E2065*'Emission Factors'!C$23)+(G2065*'Emission Factors'!$C$25)))</f>
        <v/>
      </c>
      <c r="M2065" s="128" t="str">
        <f>IF(E2065+G2065=0,"",((E2065*'Emission Factors'!C$24)+(G2065*'Emission Factors'!$C$26)))</f>
        <v/>
      </c>
      <c r="N2065" s="128" t="str">
        <f t="shared" si="96"/>
        <v/>
      </c>
      <c r="O2065" s="128" t="str">
        <f t="shared" si="97"/>
        <v/>
      </c>
      <c r="P2065" s="128" t="str">
        <f>IFERROR(N2065*'Emission Factors'!C$10+O2065*'Emission Factors'!C$17,"")</f>
        <v/>
      </c>
      <c r="Q2065" s="129" t="str">
        <f t="shared" si="98"/>
        <v/>
      </c>
      <c r="R2065" s="130" t="str">
        <f>IFERROR(N2065*'Emission Factors'!C$11+O2065*'Emission Factors'!C$18,"")</f>
        <v/>
      </c>
      <c r="S2065" s="130" t="str">
        <f>IFERROR(N2065*'Emission Factors'!C$12+O2065*'Emission Factors'!C$19,"")</f>
        <v/>
      </c>
      <c r="T2065" s="130" t="str">
        <f>IFERROR(N2065*'Emission Factors'!C$13+O2065*'Emission Factors'!C$20,"")</f>
        <v/>
      </c>
      <c r="U2065" s="131" t="str">
        <f>IFERROR(IF(K2065="Residential",N2065*'Emission Factors'!$C$14+O2065*'Emission Factors'!$C$21,N2065*'Emission Factors'!$C$15+O2065*'Emission Factors'!$C$22),"")</f>
        <v/>
      </c>
    </row>
    <row r="2066" spans="2:21" ht="15" customHeight="1" x14ac:dyDescent="0.3">
      <c r="B2066" s="123"/>
      <c r="C2066" s="124"/>
      <c r="D2066" s="132"/>
      <c r="E2066" s="124"/>
      <c r="F2066" s="124"/>
      <c r="G2066" s="124"/>
      <c r="H2066" s="125"/>
      <c r="I2066" s="126"/>
      <c r="J2066" s="127"/>
      <c r="K2066" s="127"/>
      <c r="L2066" s="128" t="str">
        <f>IF(E2066+G2066=0,"",((E2066*'Emission Factors'!C$23)+(G2066*'Emission Factors'!$C$25)))</f>
        <v/>
      </c>
      <c r="M2066" s="128" t="str">
        <f>IF(E2066+G2066=0,"",((E2066*'Emission Factors'!C$24)+(G2066*'Emission Factors'!$C$26)))</f>
        <v/>
      </c>
      <c r="N2066" s="128" t="str">
        <f t="shared" si="96"/>
        <v/>
      </c>
      <c r="O2066" s="128" t="str">
        <f t="shared" si="97"/>
        <v/>
      </c>
      <c r="P2066" s="128" t="str">
        <f>IFERROR(N2066*'Emission Factors'!C$10+O2066*'Emission Factors'!C$17,"")</f>
        <v/>
      </c>
      <c r="Q2066" s="129" t="str">
        <f t="shared" si="98"/>
        <v/>
      </c>
      <c r="R2066" s="130" t="str">
        <f>IFERROR(N2066*'Emission Factors'!C$11+O2066*'Emission Factors'!C$18,"")</f>
        <v/>
      </c>
      <c r="S2066" s="130" t="str">
        <f>IFERROR(N2066*'Emission Factors'!C$12+O2066*'Emission Factors'!C$19,"")</f>
        <v/>
      </c>
      <c r="T2066" s="130" t="str">
        <f>IFERROR(N2066*'Emission Factors'!C$13+O2066*'Emission Factors'!C$20,"")</f>
        <v/>
      </c>
      <c r="U2066" s="131" t="str">
        <f>IFERROR(IF(K2066="Residential",N2066*'Emission Factors'!$C$14+O2066*'Emission Factors'!$C$21,N2066*'Emission Factors'!$C$15+O2066*'Emission Factors'!$C$22),"")</f>
        <v/>
      </c>
    </row>
    <row r="2067" spans="2:21" ht="15" customHeight="1" x14ac:dyDescent="0.3">
      <c r="B2067" s="123"/>
      <c r="C2067" s="124"/>
      <c r="D2067" s="132"/>
      <c r="E2067" s="124"/>
      <c r="F2067" s="124"/>
      <c r="G2067" s="124"/>
      <c r="H2067" s="125"/>
      <c r="I2067" s="126"/>
      <c r="J2067" s="127"/>
      <c r="K2067" s="127"/>
      <c r="L2067" s="128" t="str">
        <f>IF(E2067+G2067=0,"",((E2067*'Emission Factors'!C$23)+(G2067*'Emission Factors'!$C$25)))</f>
        <v/>
      </c>
      <c r="M2067" s="128" t="str">
        <f>IF(E2067+G2067=0,"",((E2067*'Emission Factors'!C$24)+(G2067*'Emission Factors'!$C$26)))</f>
        <v/>
      </c>
      <c r="N2067" s="128" t="str">
        <f t="shared" si="96"/>
        <v/>
      </c>
      <c r="O2067" s="128" t="str">
        <f t="shared" si="97"/>
        <v/>
      </c>
      <c r="P2067" s="128" t="str">
        <f>IFERROR(N2067*'Emission Factors'!C$10+O2067*'Emission Factors'!C$17,"")</f>
        <v/>
      </c>
      <c r="Q2067" s="129" t="str">
        <f t="shared" si="98"/>
        <v/>
      </c>
      <c r="R2067" s="130" t="str">
        <f>IFERROR(N2067*'Emission Factors'!C$11+O2067*'Emission Factors'!C$18,"")</f>
        <v/>
      </c>
      <c r="S2067" s="130" t="str">
        <f>IFERROR(N2067*'Emission Factors'!C$12+O2067*'Emission Factors'!C$19,"")</f>
        <v/>
      </c>
      <c r="T2067" s="130" t="str">
        <f>IFERROR(N2067*'Emission Factors'!C$13+O2067*'Emission Factors'!C$20,"")</f>
        <v/>
      </c>
      <c r="U2067" s="131" t="str">
        <f>IFERROR(IF(K2067="Residential",N2067*'Emission Factors'!$C$14+O2067*'Emission Factors'!$C$21,N2067*'Emission Factors'!$C$15+O2067*'Emission Factors'!$C$22),"")</f>
        <v/>
      </c>
    </row>
    <row r="2068" spans="2:21" ht="15" customHeight="1" x14ac:dyDescent="0.3">
      <c r="B2068" s="123"/>
      <c r="C2068" s="124"/>
      <c r="D2068" s="132"/>
      <c r="E2068" s="124"/>
      <c r="F2068" s="124"/>
      <c r="G2068" s="124"/>
      <c r="H2068" s="125"/>
      <c r="I2068" s="126"/>
      <c r="J2068" s="127"/>
      <c r="K2068" s="127"/>
      <c r="L2068" s="128" t="str">
        <f>IF(E2068+G2068=0,"",((E2068*'Emission Factors'!C$23)+(G2068*'Emission Factors'!$C$25)))</f>
        <v/>
      </c>
      <c r="M2068" s="128" t="str">
        <f>IF(E2068+G2068=0,"",((E2068*'Emission Factors'!C$24)+(G2068*'Emission Factors'!$C$26)))</f>
        <v/>
      </c>
      <c r="N2068" s="128" t="str">
        <f t="shared" si="96"/>
        <v/>
      </c>
      <c r="O2068" s="128" t="str">
        <f t="shared" si="97"/>
        <v/>
      </c>
      <c r="P2068" s="128" t="str">
        <f>IFERROR(N2068*'Emission Factors'!C$10+O2068*'Emission Factors'!C$17,"")</f>
        <v/>
      </c>
      <c r="Q2068" s="129" t="str">
        <f t="shared" si="98"/>
        <v/>
      </c>
      <c r="R2068" s="130" t="str">
        <f>IFERROR(N2068*'Emission Factors'!C$11+O2068*'Emission Factors'!C$18,"")</f>
        <v/>
      </c>
      <c r="S2068" s="130" t="str">
        <f>IFERROR(N2068*'Emission Factors'!C$12+O2068*'Emission Factors'!C$19,"")</f>
        <v/>
      </c>
      <c r="T2068" s="130" t="str">
        <f>IFERROR(N2068*'Emission Factors'!C$13+O2068*'Emission Factors'!C$20,"")</f>
        <v/>
      </c>
      <c r="U2068" s="131" t="str">
        <f>IFERROR(IF(K2068="Residential",N2068*'Emission Factors'!$C$14+O2068*'Emission Factors'!$C$21,N2068*'Emission Factors'!$C$15+O2068*'Emission Factors'!$C$22),"")</f>
        <v/>
      </c>
    </row>
    <row r="2069" spans="2:21" ht="15" customHeight="1" x14ac:dyDescent="0.3">
      <c r="B2069" s="123"/>
      <c r="C2069" s="124"/>
      <c r="D2069" s="132"/>
      <c r="E2069" s="124"/>
      <c r="F2069" s="124"/>
      <c r="G2069" s="124"/>
      <c r="H2069" s="125"/>
      <c r="I2069" s="126"/>
      <c r="J2069" s="127"/>
      <c r="K2069" s="127"/>
      <c r="L2069" s="128" t="str">
        <f>IF(E2069+G2069=0,"",((E2069*'Emission Factors'!C$23)+(G2069*'Emission Factors'!$C$25)))</f>
        <v/>
      </c>
      <c r="M2069" s="128" t="str">
        <f>IF(E2069+G2069=0,"",((E2069*'Emission Factors'!C$24)+(G2069*'Emission Factors'!$C$26)))</f>
        <v/>
      </c>
      <c r="N2069" s="128" t="str">
        <f t="shared" si="96"/>
        <v/>
      </c>
      <c r="O2069" s="128" t="str">
        <f t="shared" si="97"/>
        <v/>
      </c>
      <c r="P2069" s="128" t="str">
        <f>IFERROR(N2069*'Emission Factors'!C$10+O2069*'Emission Factors'!C$17,"")</f>
        <v/>
      </c>
      <c r="Q2069" s="129" t="str">
        <f t="shared" si="98"/>
        <v/>
      </c>
      <c r="R2069" s="130" t="str">
        <f>IFERROR(N2069*'Emission Factors'!C$11+O2069*'Emission Factors'!C$18,"")</f>
        <v/>
      </c>
      <c r="S2069" s="130" t="str">
        <f>IFERROR(N2069*'Emission Factors'!C$12+O2069*'Emission Factors'!C$19,"")</f>
        <v/>
      </c>
      <c r="T2069" s="130" t="str">
        <f>IFERROR(N2069*'Emission Factors'!C$13+O2069*'Emission Factors'!C$20,"")</f>
        <v/>
      </c>
      <c r="U2069" s="131" t="str">
        <f>IFERROR(IF(K2069="Residential",N2069*'Emission Factors'!$C$14+O2069*'Emission Factors'!$C$21,N2069*'Emission Factors'!$C$15+O2069*'Emission Factors'!$C$22),"")</f>
        <v/>
      </c>
    </row>
    <row r="2070" spans="2:21" ht="15" customHeight="1" x14ac:dyDescent="0.3">
      <c r="B2070" s="123"/>
      <c r="C2070" s="124"/>
      <c r="D2070" s="132"/>
      <c r="E2070" s="124"/>
      <c r="F2070" s="124"/>
      <c r="G2070" s="124"/>
      <c r="H2070" s="125"/>
      <c r="I2070" s="126"/>
      <c r="J2070" s="127"/>
      <c r="K2070" s="127"/>
      <c r="L2070" s="128" t="str">
        <f>IF(E2070+G2070=0,"",((E2070*'Emission Factors'!C$23)+(G2070*'Emission Factors'!$C$25)))</f>
        <v/>
      </c>
      <c r="M2070" s="128" t="str">
        <f>IF(E2070+G2070=0,"",((E2070*'Emission Factors'!C$24)+(G2070*'Emission Factors'!$C$26)))</f>
        <v/>
      </c>
      <c r="N2070" s="128" t="str">
        <f t="shared" si="96"/>
        <v/>
      </c>
      <c r="O2070" s="128" t="str">
        <f t="shared" si="97"/>
        <v/>
      </c>
      <c r="P2070" s="128" t="str">
        <f>IFERROR(N2070*'Emission Factors'!C$10+O2070*'Emission Factors'!C$17,"")</f>
        <v/>
      </c>
      <c r="Q2070" s="129" t="str">
        <f t="shared" si="98"/>
        <v/>
      </c>
      <c r="R2070" s="130" t="str">
        <f>IFERROR(N2070*'Emission Factors'!C$11+O2070*'Emission Factors'!C$18,"")</f>
        <v/>
      </c>
      <c r="S2070" s="130" t="str">
        <f>IFERROR(N2070*'Emission Factors'!C$12+O2070*'Emission Factors'!C$19,"")</f>
        <v/>
      </c>
      <c r="T2070" s="130" t="str">
        <f>IFERROR(N2070*'Emission Factors'!C$13+O2070*'Emission Factors'!C$20,"")</f>
        <v/>
      </c>
      <c r="U2070" s="131" t="str">
        <f>IFERROR(IF(K2070="Residential",N2070*'Emission Factors'!$C$14+O2070*'Emission Factors'!$C$21,N2070*'Emission Factors'!$C$15+O2070*'Emission Factors'!$C$22),"")</f>
        <v/>
      </c>
    </row>
    <row r="2071" spans="2:21" ht="15" customHeight="1" x14ac:dyDescent="0.3">
      <c r="B2071" s="123"/>
      <c r="C2071" s="124"/>
      <c r="D2071" s="132"/>
      <c r="E2071" s="124"/>
      <c r="F2071" s="124"/>
      <c r="G2071" s="124"/>
      <c r="H2071" s="125"/>
      <c r="I2071" s="126"/>
      <c r="J2071" s="127"/>
      <c r="K2071" s="127"/>
      <c r="L2071" s="128" t="str">
        <f>IF(E2071+G2071=0,"",((E2071*'Emission Factors'!C$23)+(G2071*'Emission Factors'!$C$25)))</f>
        <v/>
      </c>
      <c r="M2071" s="128" t="str">
        <f>IF(E2071+G2071=0,"",((E2071*'Emission Factors'!C$24)+(G2071*'Emission Factors'!$C$26)))</f>
        <v/>
      </c>
      <c r="N2071" s="128" t="str">
        <f t="shared" si="96"/>
        <v/>
      </c>
      <c r="O2071" s="128" t="str">
        <f t="shared" si="97"/>
        <v/>
      </c>
      <c r="P2071" s="128" t="str">
        <f>IFERROR(N2071*'Emission Factors'!C$10+O2071*'Emission Factors'!C$17,"")</f>
        <v/>
      </c>
      <c r="Q2071" s="129" t="str">
        <f t="shared" si="98"/>
        <v/>
      </c>
      <c r="R2071" s="130" t="str">
        <f>IFERROR(N2071*'Emission Factors'!C$11+O2071*'Emission Factors'!C$18,"")</f>
        <v/>
      </c>
      <c r="S2071" s="130" t="str">
        <f>IFERROR(N2071*'Emission Factors'!C$12+O2071*'Emission Factors'!C$19,"")</f>
        <v/>
      </c>
      <c r="T2071" s="130" t="str">
        <f>IFERROR(N2071*'Emission Factors'!C$13+O2071*'Emission Factors'!C$20,"")</f>
        <v/>
      </c>
      <c r="U2071" s="131" t="str">
        <f>IFERROR(IF(K2071="Residential",N2071*'Emission Factors'!$C$14+O2071*'Emission Factors'!$C$21,N2071*'Emission Factors'!$C$15+O2071*'Emission Factors'!$C$22),"")</f>
        <v/>
      </c>
    </row>
    <row r="2072" spans="2:21" ht="15" customHeight="1" x14ac:dyDescent="0.3">
      <c r="B2072" s="123"/>
      <c r="C2072" s="124"/>
      <c r="D2072" s="132"/>
      <c r="E2072" s="124"/>
      <c r="F2072" s="124"/>
      <c r="G2072" s="124"/>
      <c r="H2072" s="125"/>
      <c r="I2072" s="126"/>
      <c r="J2072" s="127"/>
      <c r="K2072" s="127"/>
      <c r="L2072" s="128" t="str">
        <f>IF(E2072+G2072=0,"",((E2072*'Emission Factors'!C$23)+(G2072*'Emission Factors'!$C$25)))</f>
        <v/>
      </c>
      <c r="M2072" s="128" t="str">
        <f>IF(E2072+G2072=0,"",((E2072*'Emission Factors'!C$24)+(G2072*'Emission Factors'!$C$26)))</f>
        <v/>
      </c>
      <c r="N2072" s="128" t="str">
        <f t="shared" si="96"/>
        <v/>
      </c>
      <c r="O2072" s="128" t="str">
        <f t="shared" si="97"/>
        <v/>
      </c>
      <c r="P2072" s="128" t="str">
        <f>IFERROR(N2072*'Emission Factors'!C$10+O2072*'Emission Factors'!C$17,"")</f>
        <v/>
      </c>
      <c r="Q2072" s="129" t="str">
        <f t="shared" si="98"/>
        <v/>
      </c>
      <c r="R2072" s="130" t="str">
        <f>IFERROR(N2072*'Emission Factors'!C$11+O2072*'Emission Factors'!C$18,"")</f>
        <v/>
      </c>
      <c r="S2072" s="130" t="str">
        <f>IFERROR(N2072*'Emission Factors'!C$12+O2072*'Emission Factors'!C$19,"")</f>
        <v/>
      </c>
      <c r="T2072" s="130" t="str">
        <f>IFERROR(N2072*'Emission Factors'!C$13+O2072*'Emission Factors'!C$20,"")</f>
        <v/>
      </c>
      <c r="U2072" s="131" t="str">
        <f>IFERROR(IF(K2072="Residential",N2072*'Emission Factors'!$C$14+O2072*'Emission Factors'!$C$21,N2072*'Emission Factors'!$C$15+O2072*'Emission Factors'!$C$22),"")</f>
        <v/>
      </c>
    </row>
    <row r="2073" spans="2:21" ht="15" customHeight="1" x14ac:dyDescent="0.3">
      <c r="B2073" s="123"/>
      <c r="C2073" s="124"/>
      <c r="D2073" s="132"/>
      <c r="E2073" s="124"/>
      <c r="F2073" s="124"/>
      <c r="G2073" s="124"/>
      <c r="H2073" s="125"/>
      <c r="I2073" s="126"/>
      <c r="J2073" s="127"/>
      <c r="K2073" s="127"/>
      <c r="L2073" s="128" t="str">
        <f>IF(E2073+G2073=0,"",((E2073*'Emission Factors'!C$23)+(G2073*'Emission Factors'!$C$25)))</f>
        <v/>
      </c>
      <c r="M2073" s="128" t="str">
        <f>IF(E2073+G2073=0,"",((E2073*'Emission Factors'!C$24)+(G2073*'Emission Factors'!$C$26)))</f>
        <v/>
      </c>
      <c r="N2073" s="128" t="str">
        <f t="shared" si="96"/>
        <v/>
      </c>
      <c r="O2073" s="128" t="str">
        <f t="shared" si="97"/>
        <v/>
      </c>
      <c r="P2073" s="128" t="str">
        <f>IFERROR(N2073*'Emission Factors'!C$10+O2073*'Emission Factors'!C$17,"")</f>
        <v/>
      </c>
      <c r="Q2073" s="129" t="str">
        <f t="shared" si="98"/>
        <v/>
      </c>
      <c r="R2073" s="130" t="str">
        <f>IFERROR(N2073*'Emission Factors'!C$11+O2073*'Emission Factors'!C$18,"")</f>
        <v/>
      </c>
      <c r="S2073" s="130" t="str">
        <f>IFERROR(N2073*'Emission Factors'!C$12+O2073*'Emission Factors'!C$19,"")</f>
        <v/>
      </c>
      <c r="T2073" s="130" t="str">
        <f>IFERROR(N2073*'Emission Factors'!C$13+O2073*'Emission Factors'!C$20,"")</f>
        <v/>
      </c>
      <c r="U2073" s="131" t="str">
        <f>IFERROR(IF(K2073="Residential",N2073*'Emission Factors'!$C$14+O2073*'Emission Factors'!$C$21,N2073*'Emission Factors'!$C$15+O2073*'Emission Factors'!$C$22),"")</f>
        <v/>
      </c>
    </row>
    <row r="2074" spans="2:21" ht="15" customHeight="1" x14ac:dyDescent="0.3">
      <c r="B2074" s="123"/>
      <c r="C2074" s="124"/>
      <c r="D2074" s="132"/>
      <c r="E2074" s="124"/>
      <c r="F2074" s="124"/>
      <c r="G2074" s="124"/>
      <c r="H2074" s="125"/>
      <c r="I2074" s="126"/>
      <c r="J2074" s="127"/>
      <c r="K2074" s="127"/>
      <c r="L2074" s="128" t="str">
        <f>IF(E2074+G2074=0,"",((E2074*'Emission Factors'!C$23)+(G2074*'Emission Factors'!$C$25)))</f>
        <v/>
      </c>
      <c r="M2074" s="128" t="str">
        <f>IF(E2074+G2074=0,"",((E2074*'Emission Factors'!C$24)+(G2074*'Emission Factors'!$C$26)))</f>
        <v/>
      </c>
      <c r="N2074" s="128" t="str">
        <f t="shared" si="96"/>
        <v/>
      </c>
      <c r="O2074" s="128" t="str">
        <f t="shared" si="97"/>
        <v/>
      </c>
      <c r="P2074" s="128" t="str">
        <f>IFERROR(N2074*'Emission Factors'!C$10+O2074*'Emission Factors'!C$17,"")</f>
        <v/>
      </c>
      <c r="Q2074" s="129" t="str">
        <f t="shared" si="98"/>
        <v/>
      </c>
      <c r="R2074" s="130" t="str">
        <f>IFERROR(N2074*'Emission Factors'!C$11+O2074*'Emission Factors'!C$18,"")</f>
        <v/>
      </c>
      <c r="S2074" s="130" t="str">
        <f>IFERROR(N2074*'Emission Factors'!C$12+O2074*'Emission Factors'!C$19,"")</f>
        <v/>
      </c>
      <c r="T2074" s="130" t="str">
        <f>IFERROR(N2074*'Emission Factors'!C$13+O2074*'Emission Factors'!C$20,"")</f>
        <v/>
      </c>
      <c r="U2074" s="131" t="str">
        <f>IFERROR(IF(K2074="Residential",N2074*'Emission Factors'!$C$14+O2074*'Emission Factors'!$C$21,N2074*'Emission Factors'!$C$15+O2074*'Emission Factors'!$C$22),"")</f>
        <v/>
      </c>
    </row>
    <row r="2075" spans="2:21" ht="15" customHeight="1" x14ac:dyDescent="0.3">
      <c r="B2075" s="123"/>
      <c r="C2075" s="124"/>
      <c r="D2075" s="132"/>
      <c r="E2075" s="124"/>
      <c r="F2075" s="124"/>
      <c r="G2075" s="124"/>
      <c r="H2075" s="125"/>
      <c r="I2075" s="126"/>
      <c r="J2075" s="127"/>
      <c r="K2075" s="127"/>
      <c r="L2075" s="128" t="str">
        <f>IF(E2075+G2075=0,"",((E2075*'Emission Factors'!C$23)+(G2075*'Emission Factors'!$C$25)))</f>
        <v/>
      </c>
      <c r="M2075" s="128" t="str">
        <f>IF(E2075+G2075=0,"",((E2075*'Emission Factors'!C$24)+(G2075*'Emission Factors'!$C$26)))</f>
        <v/>
      </c>
      <c r="N2075" s="128" t="str">
        <f t="shared" si="96"/>
        <v/>
      </c>
      <c r="O2075" s="128" t="str">
        <f t="shared" si="97"/>
        <v/>
      </c>
      <c r="P2075" s="128" t="str">
        <f>IFERROR(N2075*'Emission Factors'!C$10+O2075*'Emission Factors'!C$17,"")</f>
        <v/>
      </c>
      <c r="Q2075" s="129" t="str">
        <f t="shared" si="98"/>
        <v/>
      </c>
      <c r="R2075" s="130" t="str">
        <f>IFERROR(N2075*'Emission Factors'!C$11+O2075*'Emission Factors'!C$18,"")</f>
        <v/>
      </c>
      <c r="S2075" s="130" t="str">
        <f>IFERROR(N2075*'Emission Factors'!C$12+O2075*'Emission Factors'!C$19,"")</f>
        <v/>
      </c>
      <c r="T2075" s="130" t="str">
        <f>IFERROR(N2075*'Emission Factors'!C$13+O2075*'Emission Factors'!C$20,"")</f>
        <v/>
      </c>
      <c r="U2075" s="131" t="str">
        <f>IFERROR(IF(K2075="Residential",N2075*'Emission Factors'!$C$14+O2075*'Emission Factors'!$C$21,N2075*'Emission Factors'!$C$15+O2075*'Emission Factors'!$C$22),"")</f>
        <v/>
      </c>
    </row>
    <row r="2076" spans="2:21" ht="15" customHeight="1" x14ac:dyDescent="0.3">
      <c r="B2076" s="123"/>
      <c r="C2076" s="124"/>
      <c r="D2076" s="132"/>
      <c r="E2076" s="124"/>
      <c r="F2076" s="124"/>
      <c r="G2076" s="124"/>
      <c r="H2076" s="125"/>
      <c r="I2076" s="126"/>
      <c r="J2076" s="127"/>
      <c r="K2076" s="127"/>
      <c r="L2076" s="128" t="str">
        <f>IF(E2076+G2076=0,"",((E2076*'Emission Factors'!C$23)+(G2076*'Emission Factors'!$C$25)))</f>
        <v/>
      </c>
      <c r="M2076" s="128" t="str">
        <f>IF(E2076+G2076=0,"",((E2076*'Emission Factors'!C$24)+(G2076*'Emission Factors'!$C$26)))</f>
        <v/>
      </c>
      <c r="N2076" s="128" t="str">
        <f t="shared" si="96"/>
        <v/>
      </c>
      <c r="O2076" s="128" t="str">
        <f t="shared" si="97"/>
        <v/>
      </c>
      <c r="P2076" s="128" t="str">
        <f>IFERROR(N2076*'Emission Factors'!C$10+O2076*'Emission Factors'!C$17,"")</f>
        <v/>
      </c>
      <c r="Q2076" s="129" t="str">
        <f t="shared" si="98"/>
        <v/>
      </c>
      <c r="R2076" s="130" t="str">
        <f>IFERROR(N2076*'Emission Factors'!C$11+O2076*'Emission Factors'!C$18,"")</f>
        <v/>
      </c>
      <c r="S2076" s="130" t="str">
        <f>IFERROR(N2076*'Emission Factors'!C$12+O2076*'Emission Factors'!C$19,"")</f>
        <v/>
      </c>
      <c r="T2076" s="130" t="str">
        <f>IFERROR(N2076*'Emission Factors'!C$13+O2076*'Emission Factors'!C$20,"")</f>
        <v/>
      </c>
      <c r="U2076" s="131" t="str">
        <f>IFERROR(IF(K2076="Residential",N2076*'Emission Factors'!$C$14+O2076*'Emission Factors'!$C$21,N2076*'Emission Factors'!$C$15+O2076*'Emission Factors'!$C$22),"")</f>
        <v/>
      </c>
    </row>
    <row r="2077" spans="2:21" ht="15" customHeight="1" x14ac:dyDescent="0.3">
      <c r="B2077" s="123"/>
      <c r="C2077" s="124"/>
      <c r="D2077" s="132"/>
      <c r="E2077" s="124"/>
      <c r="F2077" s="124"/>
      <c r="G2077" s="124"/>
      <c r="H2077" s="125"/>
      <c r="I2077" s="126"/>
      <c r="J2077" s="127"/>
      <c r="K2077" s="127"/>
      <c r="L2077" s="128" t="str">
        <f>IF(E2077+G2077=0,"",((E2077*'Emission Factors'!C$23)+(G2077*'Emission Factors'!$C$25)))</f>
        <v/>
      </c>
      <c r="M2077" s="128" t="str">
        <f>IF(E2077+G2077=0,"",((E2077*'Emission Factors'!C$24)+(G2077*'Emission Factors'!$C$26)))</f>
        <v/>
      </c>
      <c r="N2077" s="128" t="str">
        <f t="shared" si="96"/>
        <v/>
      </c>
      <c r="O2077" s="128" t="str">
        <f t="shared" si="97"/>
        <v/>
      </c>
      <c r="P2077" s="128" t="str">
        <f>IFERROR(N2077*'Emission Factors'!C$10+O2077*'Emission Factors'!C$17,"")</f>
        <v/>
      </c>
      <c r="Q2077" s="129" t="str">
        <f t="shared" si="98"/>
        <v/>
      </c>
      <c r="R2077" s="130" t="str">
        <f>IFERROR(N2077*'Emission Factors'!C$11+O2077*'Emission Factors'!C$18,"")</f>
        <v/>
      </c>
      <c r="S2077" s="130" t="str">
        <f>IFERROR(N2077*'Emission Factors'!C$12+O2077*'Emission Factors'!C$19,"")</f>
        <v/>
      </c>
      <c r="T2077" s="130" t="str">
        <f>IFERROR(N2077*'Emission Factors'!C$13+O2077*'Emission Factors'!C$20,"")</f>
        <v/>
      </c>
      <c r="U2077" s="131" t="str">
        <f>IFERROR(IF(K2077="Residential",N2077*'Emission Factors'!$C$14+O2077*'Emission Factors'!$C$21,N2077*'Emission Factors'!$C$15+O2077*'Emission Factors'!$C$22),"")</f>
        <v/>
      </c>
    </row>
    <row r="2078" spans="2:21" ht="15" customHeight="1" x14ac:dyDescent="0.3">
      <c r="B2078" s="123"/>
      <c r="C2078" s="124"/>
      <c r="D2078" s="132"/>
      <c r="E2078" s="124"/>
      <c r="F2078" s="124"/>
      <c r="G2078" s="124"/>
      <c r="H2078" s="125"/>
      <c r="I2078" s="126"/>
      <c r="J2078" s="127"/>
      <c r="K2078" s="127"/>
      <c r="L2078" s="128" t="str">
        <f>IF(E2078+G2078=0,"",((E2078*'Emission Factors'!C$23)+(G2078*'Emission Factors'!$C$25)))</f>
        <v/>
      </c>
      <c r="M2078" s="128" t="str">
        <f>IF(E2078+G2078=0,"",((E2078*'Emission Factors'!C$24)+(G2078*'Emission Factors'!$C$26)))</f>
        <v/>
      </c>
      <c r="N2078" s="128" t="str">
        <f t="shared" si="96"/>
        <v/>
      </c>
      <c r="O2078" s="128" t="str">
        <f t="shared" si="97"/>
        <v/>
      </c>
      <c r="P2078" s="128" t="str">
        <f>IFERROR(N2078*'Emission Factors'!C$10+O2078*'Emission Factors'!C$17,"")</f>
        <v/>
      </c>
      <c r="Q2078" s="129" t="str">
        <f t="shared" si="98"/>
        <v/>
      </c>
      <c r="R2078" s="130" t="str">
        <f>IFERROR(N2078*'Emission Factors'!C$11+O2078*'Emission Factors'!C$18,"")</f>
        <v/>
      </c>
      <c r="S2078" s="130" t="str">
        <f>IFERROR(N2078*'Emission Factors'!C$12+O2078*'Emission Factors'!C$19,"")</f>
        <v/>
      </c>
      <c r="T2078" s="130" t="str">
        <f>IFERROR(N2078*'Emission Factors'!C$13+O2078*'Emission Factors'!C$20,"")</f>
        <v/>
      </c>
      <c r="U2078" s="131" t="str">
        <f>IFERROR(IF(K2078="Residential",N2078*'Emission Factors'!$C$14+O2078*'Emission Factors'!$C$21,N2078*'Emission Factors'!$C$15+O2078*'Emission Factors'!$C$22),"")</f>
        <v/>
      </c>
    </row>
    <row r="2079" spans="2:21" ht="15" customHeight="1" x14ac:dyDescent="0.3">
      <c r="B2079" s="123"/>
      <c r="C2079" s="124"/>
      <c r="D2079" s="132"/>
      <c r="E2079" s="124"/>
      <c r="F2079" s="124"/>
      <c r="G2079" s="124"/>
      <c r="H2079" s="125"/>
      <c r="I2079" s="126"/>
      <c r="J2079" s="127"/>
      <c r="K2079" s="127"/>
      <c r="L2079" s="128" t="str">
        <f>IF(E2079+G2079=0,"",((E2079*'Emission Factors'!C$23)+(G2079*'Emission Factors'!$C$25)))</f>
        <v/>
      </c>
      <c r="M2079" s="128" t="str">
        <f>IF(E2079+G2079=0,"",((E2079*'Emission Factors'!C$24)+(G2079*'Emission Factors'!$C$26)))</f>
        <v/>
      </c>
      <c r="N2079" s="128" t="str">
        <f t="shared" si="96"/>
        <v/>
      </c>
      <c r="O2079" s="128" t="str">
        <f t="shared" si="97"/>
        <v/>
      </c>
      <c r="P2079" s="128" t="str">
        <f>IFERROR(N2079*'Emission Factors'!C$10+O2079*'Emission Factors'!C$17,"")</f>
        <v/>
      </c>
      <c r="Q2079" s="129" t="str">
        <f t="shared" si="98"/>
        <v/>
      </c>
      <c r="R2079" s="130" t="str">
        <f>IFERROR(N2079*'Emission Factors'!C$11+O2079*'Emission Factors'!C$18,"")</f>
        <v/>
      </c>
      <c r="S2079" s="130" t="str">
        <f>IFERROR(N2079*'Emission Factors'!C$12+O2079*'Emission Factors'!C$19,"")</f>
        <v/>
      </c>
      <c r="T2079" s="130" t="str">
        <f>IFERROR(N2079*'Emission Factors'!C$13+O2079*'Emission Factors'!C$20,"")</f>
        <v/>
      </c>
      <c r="U2079" s="131" t="str">
        <f>IFERROR(IF(K2079="Residential",N2079*'Emission Factors'!$C$14+O2079*'Emission Factors'!$C$21,N2079*'Emission Factors'!$C$15+O2079*'Emission Factors'!$C$22),"")</f>
        <v/>
      </c>
    </row>
    <row r="2080" spans="2:21" ht="15" customHeight="1" x14ac:dyDescent="0.3">
      <c r="B2080" s="123"/>
      <c r="C2080" s="124"/>
      <c r="D2080" s="132"/>
      <c r="E2080" s="124"/>
      <c r="F2080" s="124"/>
      <c r="G2080" s="124"/>
      <c r="H2080" s="125"/>
      <c r="I2080" s="126"/>
      <c r="J2080" s="127"/>
      <c r="K2080" s="127"/>
      <c r="L2080" s="128" t="str">
        <f>IF(E2080+G2080=0,"",((E2080*'Emission Factors'!C$23)+(G2080*'Emission Factors'!$C$25)))</f>
        <v/>
      </c>
      <c r="M2080" s="128" t="str">
        <f>IF(E2080+G2080=0,"",((E2080*'Emission Factors'!C$24)+(G2080*'Emission Factors'!$C$26)))</f>
        <v/>
      </c>
      <c r="N2080" s="128" t="str">
        <f t="shared" si="96"/>
        <v/>
      </c>
      <c r="O2080" s="128" t="str">
        <f t="shared" si="97"/>
        <v/>
      </c>
      <c r="P2080" s="128" t="str">
        <f>IFERROR(N2080*'Emission Factors'!C$10+O2080*'Emission Factors'!C$17,"")</f>
        <v/>
      </c>
      <c r="Q2080" s="129" t="str">
        <f t="shared" si="98"/>
        <v/>
      </c>
      <c r="R2080" s="130" t="str">
        <f>IFERROR(N2080*'Emission Factors'!C$11+O2080*'Emission Factors'!C$18,"")</f>
        <v/>
      </c>
      <c r="S2080" s="130" t="str">
        <f>IFERROR(N2080*'Emission Factors'!C$12+O2080*'Emission Factors'!C$19,"")</f>
        <v/>
      </c>
      <c r="T2080" s="130" t="str">
        <f>IFERROR(N2080*'Emission Factors'!C$13+O2080*'Emission Factors'!C$20,"")</f>
        <v/>
      </c>
      <c r="U2080" s="131" t="str">
        <f>IFERROR(IF(K2080="Residential",N2080*'Emission Factors'!$C$14+O2080*'Emission Factors'!$C$21,N2080*'Emission Factors'!$C$15+O2080*'Emission Factors'!$C$22),"")</f>
        <v/>
      </c>
    </row>
    <row r="2081" spans="2:21" ht="15" customHeight="1" x14ac:dyDescent="0.3">
      <c r="B2081" s="123"/>
      <c r="C2081" s="124"/>
      <c r="D2081" s="132"/>
      <c r="E2081" s="124"/>
      <c r="F2081" s="124"/>
      <c r="G2081" s="124"/>
      <c r="H2081" s="125"/>
      <c r="I2081" s="126"/>
      <c r="J2081" s="127"/>
      <c r="K2081" s="127"/>
      <c r="L2081" s="128" t="str">
        <f>IF(E2081+G2081=0,"",((E2081*'Emission Factors'!C$23)+(G2081*'Emission Factors'!$C$25)))</f>
        <v/>
      </c>
      <c r="M2081" s="128" t="str">
        <f>IF(E2081+G2081=0,"",((E2081*'Emission Factors'!C$24)+(G2081*'Emission Factors'!$C$26)))</f>
        <v/>
      </c>
      <c r="N2081" s="128" t="str">
        <f t="shared" si="96"/>
        <v/>
      </c>
      <c r="O2081" s="128" t="str">
        <f t="shared" si="97"/>
        <v/>
      </c>
      <c r="P2081" s="128" t="str">
        <f>IFERROR(N2081*'Emission Factors'!C$10+O2081*'Emission Factors'!C$17,"")</f>
        <v/>
      </c>
      <c r="Q2081" s="129" t="str">
        <f t="shared" si="98"/>
        <v/>
      </c>
      <c r="R2081" s="130" t="str">
        <f>IFERROR(N2081*'Emission Factors'!C$11+O2081*'Emission Factors'!C$18,"")</f>
        <v/>
      </c>
      <c r="S2081" s="130" t="str">
        <f>IFERROR(N2081*'Emission Factors'!C$12+O2081*'Emission Factors'!C$19,"")</f>
        <v/>
      </c>
      <c r="T2081" s="130" t="str">
        <f>IFERROR(N2081*'Emission Factors'!C$13+O2081*'Emission Factors'!C$20,"")</f>
        <v/>
      </c>
      <c r="U2081" s="131" t="str">
        <f>IFERROR(IF(K2081="Residential",N2081*'Emission Factors'!$C$14+O2081*'Emission Factors'!$C$21,N2081*'Emission Factors'!$C$15+O2081*'Emission Factors'!$C$22),"")</f>
        <v/>
      </c>
    </row>
    <row r="2082" spans="2:21" ht="15" customHeight="1" x14ac:dyDescent="0.3">
      <c r="B2082" s="123"/>
      <c r="C2082" s="124"/>
      <c r="D2082" s="132"/>
      <c r="E2082" s="124"/>
      <c r="F2082" s="124"/>
      <c r="G2082" s="124"/>
      <c r="H2082" s="125"/>
      <c r="I2082" s="126"/>
      <c r="J2082" s="127"/>
      <c r="K2082" s="127"/>
      <c r="L2082" s="128" t="str">
        <f>IF(E2082+G2082=0,"",((E2082*'Emission Factors'!C$23)+(G2082*'Emission Factors'!$C$25)))</f>
        <v/>
      </c>
      <c r="M2082" s="128" t="str">
        <f>IF(E2082+G2082=0,"",((E2082*'Emission Factors'!C$24)+(G2082*'Emission Factors'!$C$26)))</f>
        <v/>
      </c>
      <c r="N2082" s="128" t="str">
        <f t="shared" si="96"/>
        <v/>
      </c>
      <c r="O2082" s="128" t="str">
        <f t="shared" si="97"/>
        <v/>
      </c>
      <c r="P2082" s="128" t="str">
        <f>IFERROR(N2082*'Emission Factors'!C$10+O2082*'Emission Factors'!C$17,"")</f>
        <v/>
      </c>
      <c r="Q2082" s="129" t="str">
        <f t="shared" si="98"/>
        <v/>
      </c>
      <c r="R2082" s="130" t="str">
        <f>IFERROR(N2082*'Emission Factors'!C$11+O2082*'Emission Factors'!C$18,"")</f>
        <v/>
      </c>
      <c r="S2082" s="130" t="str">
        <f>IFERROR(N2082*'Emission Factors'!C$12+O2082*'Emission Factors'!C$19,"")</f>
        <v/>
      </c>
      <c r="T2082" s="130" t="str">
        <f>IFERROR(N2082*'Emission Factors'!C$13+O2082*'Emission Factors'!C$20,"")</f>
        <v/>
      </c>
      <c r="U2082" s="131" t="str">
        <f>IFERROR(IF(K2082="Residential",N2082*'Emission Factors'!$C$14+O2082*'Emission Factors'!$C$21,N2082*'Emission Factors'!$C$15+O2082*'Emission Factors'!$C$22),"")</f>
        <v/>
      </c>
    </row>
    <row r="2083" spans="2:21" ht="15" customHeight="1" x14ac:dyDescent="0.3">
      <c r="B2083" s="123"/>
      <c r="C2083" s="124"/>
      <c r="D2083" s="132"/>
      <c r="E2083" s="124"/>
      <c r="F2083" s="124"/>
      <c r="G2083" s="124"/>
      <c r="H2083" s="125"/>
      <c r="I2083" s="126"/>
      <c r="J2083" s="127"/>
      <c r="K2083" s="127"/>
      <c r="L2083" s="128" t="str">
        <f>IF(E2083+G2083=0,"",((E2083*'Emission Factors'!C$23)+(G2083*'Emission Factors'!$C$25)))</f>
        <v/>
      </c>
      <c r="M2083" s="128" t="str">
        <f>IF(E2083+G2083=0,"",((E2083*'Emission Factors'!C$24)+(G2083*'Emission Factors'!$C$26)))</f>
        <v/>
      </c>
      <c r="N2083" s="128" t="str">
        <f t="shared" si="96"/>
        <v/>
      </c>
      <c r="O2083" s="128" t="str">
        <f t="shared" si="97"/>
        <v/>
      </c>
      <c r="P2083" s="128" t="str">
        <f>IFERROR(N2083*'Emission Factors'!C$10+O2083*'Emission Factors'!C$17,"")</f>
        <v/>
      </c>
      <c r="Q2083" s="129" t="str">
        <f t="shared" si="98"/>
        <v/>
      </c>
      <c r="R2083" s="130" t="str">
        <f>IFERROR(N2083*'Emission Factors'!C$11+O2083*'Emission Factors'!C$18,"")</f>
        <v/>
      </c>
      <c r="S2083" s="130" t="str">
        <f>IFERROR(N2083*'Emission Factors'!C$12+O2083*'Emission Factors'!C$19,"")</f>
        <v/>
      </c>
      <c r="T2083" s="130" t="str">
        <f>IFERROR(N2083*'Emission Factors'!C$13+O2083*'Emission Factors'!C$20,"")</f>
        <v/>
      </c>
      <c r="U2083" s="131" t="str">
        <f>IFERROR(IF(K2083="Residential",N2083*'Emission Factors'!$C$14+O2083*'Emission Factors'!$C$21,N2083*'Emission Factors'!$C$15+O2083*'Emission Factors'!$C$22),"")</f>
        <v/>
      </c>
    </row>
    <row r="2084" spans="2:21" ht="15" customHeight="1" x14ac:dyDescent="0.3">
      <c r="B2084" s="123"/>
      <c r="C2084" s="124"/>
      <c r="D2084" s="132"/>
      <c r="E2084" s="124"/>
      <c r="F2084" s="124"/>
      <c r="G2084" s="124"/>
      <c r="H2084" s="125"/>
      <c r="I2084" s="126"/>
      <c r="J2084" s="127"/>
      <c r="K2084" s="127"/>
      <c r="L2084" s="128" t="str">
        <f>IF(E2084+G2084=0,"",((E2084*'Emission Factors'!C$23)+(G2084*'Emission Factors'!$C$25)))</f>
        <v/>
      </c>
      <c r="M2084" s="128" t="str">
        <f>IF(E2084+G2084=0,"",((E2084*'Emission Factors'!C$24)+(G2084*'Emission Factors'!$C$26)))</f>
        <v/>
      </c>
      <c r="N2084" s="128" t="str">
        <f t="shared" si="96"/>
        <v/>
      </c>
      <c r="O2084" s="128" t="str">
        <f t="shared" si="97"/>
        <v/>
      </c>
      <c r="P2084" s="128" t="str">
        <f>IFERROR(N2084*'Emission Factors'!C$10+O2084*'Emission Factors'!C$17,"")</f>
        <v/>
      </c>
      <c r="Q2084" s="129" t="str">
        <f t="shared" si="98"/>
        <v/>
      </c>
      <c r="R2084" s="130" t="str">
        <f>IFERROR(N2084*'Emission Factors'!C$11+O2084*'Emission Factors'!C$18,"")</f>
        <v/>
      </c>
      <c r="S2084" s="130" t="str">
        <f>IFERROR(N2084*'Emission Factors'!C$12+O2084*'Emission Factors'!C$19,"")</f>
        <v/>
      </c>
      <c r="T2084" s="130" t="str">
        <f>IFERROR(N2084*'Emission Factors'!C$13+O2084*'Emission Factors'!C$20,"")</f>
        <v/>
      </c>
      <c r="U2084" s="131" t="str">
        <f>IFERROR(IF(K2084="Residential",N2084*'Emission Factors'!$C$14+O2084*'Emission Factors'!$C$21,N2084*'Emission Factors'!$C$15+O2084*'Emission Factors'!$C$22),"")</f>
        <v/>
      </c>
    </row>
    <row r="2085" spans="2:21" ht="15" customHeight="1" x14ac:dyDescent="0.3">
      <c r="B2085" s="123"/>
      <c r="C2085" s="124"/>
      <c r="D2085" s="132"/>
      <c r="E2085" s="124"/>
      <c r="F2085" s="124"/>
      <c r="G2085" s="124"/>
      <c r="H2085" s="125"/>
      <c r="I2085" s="126"/>
      <c r="J2085" s="127"/>
      <c r="K2085" s="127"/>
      <c r="L2085" s="128" t="str">
        <f>IF(E2085+G2085=0,"",((E2085*'Emission Factors'!C$23)+(G2085*'Emission Factors'!$C$25)))</f>
        <v/>
      </c>
      <c r="M2085" s="128" t="str">
        <f>IF(E2085+G2085=0,"",((E2085*'Emission Factors'!C$24)+(G2085*'Emission Factors'!$C$26)))</f>
        <v/>
      </c>
      <c r="N2085" s="128" t="str">
        <f t="shared" si="96"/>
        <v/>
      </c>
      <c r="O2085" s="128" t="str">
        <f t="shared" si="97"/>
        <v/>
      </c>
      <c r="P2085" s="128" t="str">
        <f>IFERROR(N2085*'Emission Factors'!C$10+O2085*'Emission Factors'!C$17,"")</f>
        <v/>
      </c>
      <c r="Q2085" s="129" t="str">
        <f t="shared" si="98"/>
        <v/>
      </c>
      <c r="R2085" s="130" t="str">
        <f>IFERROR(N2085*'Emission Factors'!C$11+O2085*'Emission Factors'!C$18,"")</f>
        <v/>
      </c>
      <c r="S2085" s="130" t="str">
        <f>IFERROR(N2085*'Emission Factors'!C$12+O2085*'Emission Factors'!C$19,"")</f>
        <v/>
      </c>
      <c r="T2085" s="130" t="str">
        <f>IFERROR(N2085*'Emission Factors'!C$13+O2085*'Emission Factors'!C$20,"")</f>
        <v/>
      </c>
      <c r="U2085" s="131" t="str">
        <f>IFERROR(IF(K2085="Residential",N2085*'Emission Factors'!$C$14+O2085*'Emission Factors'!$C$21,N2085*'Emission Factors'!$C$15+O2085*'Emission Factors'!$C$22),"")</f>
        <v/>
      </c>
    </row>
    <row r="2086" spans="2:21" ht="15" customHeight="1" x14ac:dyDescent="0.3">
      <c r="B2086" s="123"/>
      <c r="C2086" s="124"/>
      <c r="D2086" s="132"/>
      <c r="E2086" s="124"/>
      <c r="F2086" s="124"/>
      <c r="G2086" s="124"/>
      <c r="H2086" s="125"/>
      <c r="I2086" s="126"/>
      <c r="J2086" s="127"/>
      <c r="K2086" s="127"/>
      <c r="L2086" s="128" t="str">
        <f>IF(E2086+G2086=0,"",((E2086*'Emission Factors'!C$23)+(G2086*'Emission Factors'!$C$25)))</f>
        <v/>
      </c>
      <c r="M2086" s="128" t="str">
        <f>IF(E2086+G2086=0,"",((E2086*'Emission Factors'!C$24)+(G2086*'Emission Factors'!$C$26)))</f>
        <v/>
      </c>
      <c r="N2086" s="128" t="str">
        <f t="shared" si="96"/>
        <v/>
      </c>
      <c r="O2086" s="128" t="str">
        <f t="shared" si="97"/>
        <v/>
      </c>
      <c r="P2086" s="128" t="str">
        <f>IFERROR(N2086*'Emission Factors'!C$10+O2086*'Emission Factors'!C$17,"")</f>
        <v/>
      </c>
      <c r="Q2086" s="129" t="str">
        <f t="shared" si="98"/>
        <v/>
      </c>
      <c r="R2086" s="130" t="str">
        <f>IFERROR(N2086*'Emission Factors'!C$11+O2086*'Emission Factors'!C$18,"")</f>
        <v/>
      </c>
      <c r="S2086" s="130" t="str">
        <f>IFERROR(N2086*'Emission Factors'!C$12+O2086*'Emission Factors'!C$19,"")</f>
        <v/>
      </c>
      <c r="T2086" s="130" t="str">
        <f>IFERROR(N2086*'Emission Factors'!C$13+O2086*'Emission Factors'!C$20,"")</f>
        <v/>
      </c>
      <c r="U2086" s="131" t="str">
        <f>IFERROR(IF(K2086="Residential",N2086*'Emission Factors'!$C$14+O2086*'Emission Factors'!$C$21,N2086*'Emission Factors'!$C$15+O2086*'Emission Factors'!$C$22),"")</f>
        <v/>
      </c>
    </row>
    <row r="2087" spans="2:21" ht="15" customHeight="1" x14ac:dyDescent="0.3">
      <c r="B2087" s="123"/>
      <c r="C2087" s="124"/>
      <c r="D2087" s="132"/>
      <c r="E2087" s="124"/>
      <c r="F2087" s="124"/>
      <c r="G2087" s="124"/>
      <c r="H2087" s="125"/>
      <c r="I2087" s="126"/>
      <c r="J2087" s="127"/>
      <c r="K2087" s="127"/>
      <c r="L2087" s="128" t="str">
        <f>IF(E2087+G2087=0,"",((E2087*'Emission Factors'!C$23)+(G2087*'Emission Factors'!$C$25)))</f>
        <v/>
      </c>
      <c r="M2087" s="128" t="str">
        <f>IF(E2087+G2087=0,"",((E2087*'Emission Factors'!C$24)+(G2087*'Emission Factors'!$C$26)))</f>
        <v/>
      </c>
      <c r="N2087" s="128" t="str">
        <f t="shared" si="96"/>
        <v/>
      </c>
      <c r="O2087" s="128" t="str">
        <f t="shared" si="97"/>
        <v/>
      </c>
      <c r="P2087" s="128" t="str">
        <f>IFERROR(N2087*'Emission Factors'!C$10+O2087*'Emission Factors'!C$17,"")</f>
        <v/>
      </c>
      <c r="Q2087" s="129" t="str">
        <f t="shared" si="98"/>
        <v/>
      </c>
      <c r="R2087" s="130" t="str">
        <f>IFERROR(N2087*'Emission Factors'!C$11+O2087*'Emission Factors'!C$18,"")</f>
        <v/>
      </c>
      <c r="S2087" s="130" t="str">
        <f>IFERROR(N2087*'Emission Factors'!C$12+O2087*'Emission Factors'!C$19,"")</f>
        <v/>
      </c>
      <c r="T2087" s="130" t="str">
        <f>IFERROR(N2087*'Emission Factors'!C$13+O2087*'Emission Factors'!C$20,"")</f>
        <v/>
      </c>
      <c r="U2087" s="131" t="str">
        <f>IFERROR(IF(K2087="Residential",N2087*'Emission Factors'!$C$14+O2087*'Emission Factors'!$C$21,N2087*'Emission Factors'!$C$15+O2087*'Emission Factors'!$C$22),"")</f>
        <v/>
      </c>
    </row>
    <row r="2088" spans="2:21" ht="15" customHeight="1" x14ac:dyDescent="0.3">
      <c r="B2088" s="123"/>
      <c r="C2088" s="124"/>
      <c r="D2088" s="132"/>
      <c r="E2088" s="124"/>
      <c r="F2088" s="124"/>
      <c r="G2088" s="124"/>
      <c r="H2088" s="125"/>
      <c r="I2088" s="126"/>
      <c r="J2088" s="127"/>
      <c r="K2088" s="127"/>
      <c r="L2088" s="128" t="str">
        <f>IF(E2088+G2088=0,"",((E2088*'Emission Factors'!C$23)+(G2088*'Emission Factors'!$C$25)))</f>
        <v/>
      </c>
      <c r="M2088" s="128" t="str">
        <f>IF(E2088+G2088=0,"",((E2088*'Emission Factors'!C$24)+(G2088*'Emission Factors'!$C$26)))</f>
        <v/>
      </c>
      <c r="N2088" s="128" t="str">
        <f t="shared" si="96"/>
        <v/>
      </c>
      <c r="O2088" s="128" t="str">
        <f t="shared" si="97"/>
        <v/>
      </c>
      <c r="P2088" s="128" t="str">
        <f>IFERROR(N2088*'Emission Factors'!C$10+O2088*'Emission Factors'!C$17,"")</f>
        <v/>
      </c>
      <c r="Q2088" s="129" t="str">
        <f t="shared" si="98"/>
        <v/>
      </c>
      <c r="R2088" s="130" t="str">
        <f>IFERROR(N2088*'Emission Factors'!C$11+O2088*'Emission Factors'!C$18,"")</f>
        <v/>
      </c>
      <c r="S2088" s="130" t="str">
        <f>IFERROR(N2088*'Emission Factors'!C$12+O2088*'Emission Factors'!C$19,"")</f>
        <v/>
      </c>
      <c r="T2088" s="130" t="str">
        <f>IFERROR(N2088*'Emission Factors'!C$13+O2088*'Emission Factors'!C$20,"")</f>
        <v/>
      </c>
      <c r="U2088" s="131" t="str">
        <f>IFERROR(IF(K2088="Residential",N2088*'Emission Factors'!$C$14+O2088*'Emission Factors'!$C$21,N2088*'Emission Factors'!$C$15+O2088*'Emission Factors'!$C$22),"")</f>
        <v/>
      </c>
    </row>
    <row r="2089" spans="2:21" ht="15" customHeight="1" x14ac:dyDescent="0.3">
      <c r="B2089" s="123"/>
      <c r="C2089" s="124"/>
      <c r="D2089" s="132"/>
      <c r="E2089" s="124"/>
      <c r="F2089" s="124"/>
      <c r="G2089" s="124"/>
      <c r="H2089" s="125"/>
      <c r="I2089" s="126"/>
      <c r="J2089" s="127"/>
      <c r="K2089" s="127"/>
      <c r="L2089" s="128" t="str">
        <f>IF(E2089+G2089=0,"",((E2089*'Emission Factors'!C$23)+(G2089*'Emission Factors'!$C$25)))</f>
        <v/>
      </c>
      <c r="M2089" s="128" t="str">
        <f>IF(E2089+G2089=0,"",((E2089*'Emission Factors'!C$24)+(G2089*'Emission Factors'!$C$26)))</f>
        <v/>
      </c>
      <c r="N2089" s="128" t="str">
        <f t="shared" si="96"/>
        <v/>
      </c>
      <c r="O2089" s="128" t="str">
        <f t="shared" si="97"/>
        <v/>
      </c>
      <c r="P2089" s="128" t="str">
        <f>IFERROR(N2089*'Emission Factors'!C$10+O2089*'Emission Factors'!C$17,"")</f>
        <v/>
      </c>
      <c r="Q2089" s="129" t="str">
        <f t="shared" si="98"/>
        <v/>
      </c>
      <c r="R2089" s="130" t="str">
        <f>IFERROR(N2089*'Emission Factors'!C$11+O2089*'Emission Factors'!C$18,"")</f>
        <v/>
      </c>
      <c r="S2089" s="130" t="str">
        <f>IFERROR(N2089*'Emission Factors'!C$12+O2089*'Emission Factors'!C$19,"")</f>
        <v/>
      </c>
      <c r="T2089" s="130" t="str">
        <f>IFERROR(N2089*'Emission Factors'!C$13+O2089*'Emission Factors'!C$20,"")</f>
        <v/>
      </c>
      <c r="U2089" s="131" t="str">
        <f>IFERROR(IF(K2089="Residential",N2089*'Emission Factors'!$C$14+O2089*'Emission Factors'!$C$21,N2089*'Emission Factors'!$C$15+O2089*'Emission Factors'!$C$22),"")</f>
        <v/>
      </c>
    </row>
    <row r="2090" spans="2:21" ht="15" customHeight="1" x14ac:dyDescent="0.3">
      <c r="B2090" s="123"/>
      <c r="C2090" s="124"/>
      <c r="D2090" s="132"/>
      <c r="E2090" s="124"/>
      <c r="F2090" s="124"/>
      <c r="G2090" s="124"/>
      <c r="H2090" s="125"/>
      <c r="I2090" s="126"/>
      <c r="J2090" s="127"/>
      <c r="K2090" s="127"/>
      <c r="L2090" s="128" t="str">
        <f>IF(E2090+G2090=0,"",((E2090*'Emission Factors'!C$23)+(G2090*'Emission Factors'!$C$25)))</f>
        <v/>
      </c>
      <c r="M2090" s="128" t="str">
        <f>IF(E2090+G2090=0,"",((E2090*'Emission Factors'!C$24)+(G2090*'Emission Factors'!$C$26)))</f>
        <v/>
      </c>
      <c r="N2090" s="128" t="str">
        <f t="shared" si="96"/>
        <v/>
      </c>
      <c r="O2090" s="128" t="str">
        <f t="shared" si="97"/>
        <v/>
      </c>
      <c r="P2090" s="128" t="str">
        <f>IFERROR(N2090*'Emission Factors'!C$10+O2090*'Emission Factors'!C$17,"")</f>
        <v/>
      </c>
      <c r="Q2090" s="129" t="str">
        <f t="shared" si="98"/>
        <v/>
      </c>
      <c r="R2090" s="130" t="str">
        <f>IFERROR(N2090*'Emission Factors'!C$11+O2090*'Emission Factors'!C$18,"")</f>
        <v/>
      </c>
      <c r="S2090" s="130" t="str">
        <f>IFERROR(N2090*'Emission Factors'!C$12+O2090*'Emission Factors'!C$19,"")</f>
        <v/>
      </c>
      <c r="T2090" s="130" t="str">
        <f>IFERROR(N2090*'Emission Factors'!C$13+O2090*'Emission Factors'!C$20,"")</f>
        <v/>
      </c>
      <c r="U2090" s="131" t="str">
        <f>IFERROR(IF(K2090="Residential",N2090*'Emission Factors'!$C$14+O2090*'Emission Factors'!$C$21,N2090*'Emission Factors'!$C$15+O2090*'Emission Factors'!$C$22),"")</f>
        <v/>
      </c>
    </row>
    <row r="2091" spans="2:21" ht="15" customHeight="1" x14ac:dyDescent="0.3">
      <c r="B2091" s="123"/>
      <c r="C2091" s="124"/>
      <c r="D2091" s="132"/>
      <c r="E2091" s="124"/>
      <c r="F2091" s="124"/>
      <c r="G2091" s="124"/>
      <c r="H2091" s="125"/>
      <c r="I2091" s="126"/>
      <c r="J2091" s="127"/>
      <c r="K2091" s="127"/>
      <c r="L2091" s="128" t="str">
        <f>IF(E2091+G2091=0,"",((E2091*'Emission Factors'!C$23)+(G2091*'Emission Factors'!$C$25)))</f>
        <v/>
      </c>
      <c r="M2091" s="128" t="str">
        <f>IF(E2091+G2091=0,"",((E2091*'Emission Factors'!C$24)+(G2091*'Emission Factors'!$C$26)))</f>
        <v/>
      </c>
      <c r="N2091" s="128" t="str">
        <f t="shared" si="96"/>
        <v/>
      </c>
      <c r="O2091" s="128" t="str">
        <f t="shared" si="97"/>
        <v/>
      </c>
      <c r="P2091" s="128" t="str">
        <f>IFERROR(N2091*'Emission Factors'!C$10+O2091*'Emission Factors'!C$17,"")</f>
        <v/>
      </c>
      <c r="Q2091" s="129" t="str">
        <f t="shared" si="98"/>
        <v/>
      </c>
      <c r="R2091" s="130" t="str">
        <f>IFERROR(N2091*'Emission Factors'!C$11+O2091*'Emission Factors'!C$18,"")</f>
        <v/>
      </c>
      <c r="S2091" s="130" t="str">
        <f>IFERROR(N2091*'Emission Factors'!C$12+O2091*'Emission Factors'!C$19,"")</f>
        <v/>
      </c>
      <c r="T2091" s="130" t="str">
        <f>IFERROR(N2091*'Emission Factors'!C$13+O2091*'Emission Factors'!C$20,"")</f>
        <v/>
      </c>
      <c r="U2091" s="131" t="str">
        <f>IFERROR(IF(K2091="Residential",N2091*'Emission Factors'!$C$14+O2091*'Emission Factors'!$C$21,N2091*'Emission Factors'!$C$15+O2091*'Emission Factors'!$C$22),"")</f>
        <v/>
      </c>
    </row>
    <row r="2092" spans="2:21" ht="15" customHeight="1" x14ac:dyDescent="0.3">
      <c r="B2092" s="123"/>
      <c r="C2092" s="124"/>
      <c r="D2092" s="132"/>
      <c r="E2092" s="124"/>
      <c r="F2092" s="124"/>
      <c r="G2092" s="124"/>
      <c r="H2092" s="125"/>
      <c r="I2092" s="126"/>
      <c r="J2092" s="127"/>
      <c r="K2092" s="127"/>
      <c r="L2092" s="128" t="str">
        <f>IF(E2092+G2092=0,"",((E2092*'Emission Factors'!C$23)+(G2092*'Emission Factors'!$C$25)))</f>
        <v/>
      </c>
      <c r="M2092" s="128" t="str">
        <f>IF(E2092+G2092=0,"",((E2092*'Emission Factors'!C$24)+(G2092*'Emission Factors'!$C$26)))</f>
        <v/>
      </c>
      <c r="N2092" s="128" t="str">
        <f t="shared" si="96"/>
        <v/>
      </c>
      <c r="O2092" s="128" t="str">
        <f t="shared" si="97"/>
        <v/>
      </c>
      <c r="P2092" s="128" t="str">
        <f>IFERROR(N2092*'Emission Factors'!C$10+O2092*'Emission Factors'!C$17,"")</f>
        <v/>
      </c>
      <c r="Q2092" s="129" t="str">
        <f t="shared" si="98"/>
        <v/>
      </c>
      <c r="R2092" s="130" t="str">
        <f>IFERROR(N2092*'Emission Factors'!C$11+O2092*'Emission Factors'!C$18,"")</f>
        <v/>
      </c>
      <c r="S2092" s="130" t="str">
        <f>IFERROR(N2092*'Emission Factors'!C$12+O2092*'Emission Factors'!C$19,"")</f>
        <v/>
      </c>
      <c r="T2092" s="130" t="str">
        <f>IFERROR(N2092*'Emission Factors'!C$13+O2092*'Emission Factors'!C$20,"")</f>
        <v/>
      </c>
      <c r="U2092" s="131" t="str">
        <f>IFERROR(IF(K2092="Residential",N2092*'Emission Factors'!$C$14+O2092*'Emission Factors'!$C$21,N2092*'Emission Factors'!$C$15+O2092*'Emission Factors'!$C$22),"")</f>
        <v/>
      </c>
    </row>
    <row r="2093" spans="2:21" ht="15" customHeight="1" x14ac:dyDescent="0.3">
      <c r="B2093" s="123"/>
      <c r="C2093" s="124"/>
      <c r="D2093" s="132"/>
      <c r="E2093" s="124"/>
      <c r="F2093" s="124"/>
      <c r="G2093" s="124"/>
      <c r="H2093" s="125"/>
      <c r="I2093" s="126"/>
      <c r="J2093" s="127"/>
      <c r="K2093" s="127"/>
      <c r="L2093" s="128" t="str">
        <f>IF(E2093+G2093=0,"",((E2093*'Emission Factors'!C$23)+(G2093*'Emission Factors'!$C$25)))</f>
        <v/>
      </c>
      <c r="M2093" s="128" t="str">
        <f>IF(E2093+G2093=0,"",((E2093*'Emission Factors'!C$24)+(G2093*'Emission Factors'!$C$26)))</f>
        <v/>
      </c>
      <c r="N2093" s="128" t="str">
        <f t="shared" si="96"/>
        <v/>
      </c>
      <c r="O2093" s="128" t="str">
        <f t="shared" si="97"/>
        <v/>
      </c>
      <c r="P2093" s="128" t="str">
        <f>IFERROR(N2093*'Emission Factors'!C$10+O2093*'Emission Factors'!C$17,"")</f>
        <v/>
      </c>
      <c r="Q2093" s="129" t="str">
        <f t="shared" si="98"/>
        <v/>
      </c>
      <c r="R2093" s="130" t="str">
        <f>IFERROR(N2093*'Emission Factors'!C$11+O2093*'Emission Factors'!C$18,"")</f>
        <v/>
      </c>
      <c r="S2093" s="130" t="str">
        <f>IFERROR(N2093*'Emission Factors'!C$12+O2093*'Emission Factors'!C$19,"")</f>
        <v/>
      </c>
      <c r="T2093" s="130" t="str">
        <f>IFERROR(N2093*'Emission Factors'!C$13+O2093*'Emission Factors'!C$20,"")</f>
        <v/>
      </c>
      <c r="U2093" s="131" t="str">
        <f>IFERROR(IF(K2093="Residential",N2093*'Emission Factors'!$C$14+O2093*'Emission Factors'!$C$21,N2093*'Emission Factors'!$C$15+O2093*'Emission Factors'!$C$22),"")</f>
        <v/>
      </c>
    </row>
    <row r="2094" spans="2:21" ht="15" customHeight="1" x14ac:dyDescent="0.3">
      <c r="B2094" s="123"/>
      <c r="C2094" s="124"/>
      <c r="D2094" s="132"/>
      <c r="E2094" s="124"/>
      <c r="F2094" s="124"/>
      <c r="G2094" s="124"/>
      <c r="H2094" s="125"/>
      <c r="I2094" s="126"/>
      <c r="J2094" s="127"/>
      <c r="K2094" s="127"/>
      <c r="L2094" s="128" t="str">
        <f>IF(E2094+G2094=0,"",((E2094*'Emission Factors'!C$23)+(G2094*'Emission Factors'!$C$25)))</f>
        <v/>
      </c>
      <c r="M2094" s="128" t="str">
        <f>IF(E2094+G2094=0,"",((E2094*'Emission Factors'!C$24)+(G2094*'Emission Factors'!$C$26)))</f>
        <v/>
      </c>
      <c r="N2094" s="128" t="str">
        <f t="shared" si="96"/>
        <v/>
      </c>
      <c r="O2094" s="128" t="str">
        <f t="shared" si="97"/>
        <v/>
      </c>
      <c r="P2094" s="128" t="str">
        <f>IFERROR(N2094*'Emission Factors'!C$10+O2094*'Emission Factors'!C$17,"")</f>
        <v/>
      </c>
      <c r="Q2094" s="129" t="str">
        <f t="shared" si="98"/>
        <v/>
      </c>
      <c r="R2094" s="130" t="str">
        <f>IFERROR(N2094*'Emission Factors'!C$11+O2094*'Emission Factors'!C$18,"")</f>
        <v/>
      </c>
      <c r="S2094" s="130" t="str">
        <f>IFERROR(N2094*'Emission Factors'!C$12+O2094*'Emission Factors'!C$19,"")</f>
        <v/>
      </c>
      <c r="T2094" s="130" t="str">
        <f>IFERROR(N2094*'Emission Factors'!C$13+O2094*'Emission Factors'!C$20,"")</f>
        <v/>
      </c>
      <c r="U2094" s="131" t="str">
        <f>IFERROR(IF(K2094="Residential",N2094*'Emission Factors'!$C$14+O2094*'Emission Factors'!$C$21,N2094*'Emission Factors'!$C$15+O2094*'Emission Factors'!$C$22),"")</f>
        <v/>
      </c>
    </row>
    <row r="2095" spans="2:21" ht="15" customHeight="1" x14ac:dyDescent="0.3">
      <c r="B2095" s="123"/>
      <c r="C2095" s="124"/>
      <c r="D2095" s="132"/>
      <c r="E2095" s="124"/>
      <c r="F2095" s="124"/>
      <c r="G2095" s="124"/>
      <c r="H2095" s="125"/>
      <c r="I2095" s="126"/>
      <c r="J2095" s="127"/>
      <c r="K2095" s="127"/>
      <c r="L2095" s="128" t="str">
        <f>IF(E2095+G2095=0,"",((E2095*'Emission Factors'!C$23)+(G2095*'Emission Factors'!$C$25)))</f>
        <v/>
      </c>
      <c r="M2095" s="128" t="str">
        <f>IF(E2095+G2095=0,"",((E2095*'Emission Factors'!C$24)+(G2095*'Emission Factors'!$C$26)))</f>
        <v/>
      </c>
      <c r="N2095" s="128" t="str">
        <f t="shared" si="96"/>
        <v/>
      </c>
      <c r="O2095" s="128" t="str">
        <f t="shared" si="97"/>
        <v/>
      </c>
      <c r="P2095" s="128" t="str">
        <f>IFERROR(N2095*'Emission Factors'!C$10+O2095*'Emission Factors'!C$17,"")</f>
        <v/>
      </c>
      <c r="Q2095" s="129" t="str">
        <f t="shared" si="98"/>
        <v/>
      </c>
      <c r="R2095" s="130" t="str">
        <f>IFERROR(N2095*'Emission Factors'!C$11+O2095*'Emission Factors'!C$18,"")</f>
        <v/>
      </c>
      <c r="S2095" s="130" t="str">
        <f>IFERROR(N2095*'Emission Factors'!C$12+O2095*'Emission Factors'!C$19,"")</f>
        <v/>
      </c>
      <c r="T2095" s="130" t="str">
        <f>IFERROR(N2095*'Emission Factors'!C$13+O2095*'Emission Factors'!C$20,"")</f>
        <v/>
      </c>
      <c r="U2095" s="131" t="str">
        <f>IFERROR(IF(K2095="Residential",N2095*'Emission Factors'!$C$14+O2095*'Emission Factors'!$C$21,N2095*'Emission Factors'!$C$15+O2095*'Emission Factors'!$C$22),"")</f>
        <v/>
      </c>
    </row>
    <row r="2096" spans="2:21" ht="15" customHeight="1" x14ac:dyDescent="0.3">
      <c r="B2096" s="123"/>
      <c r="C2096" s="124"/>
      <c r="D2096" s="132"/>
      <c r="E2096" s="124"/>
      <c r="F2096" s="124"/>
      <c r="G2096" s="124"/>
      <c r="H2096" s="125"/>
      <c r="I2096" s="126"/>
      <c r="J2096" s="127"/>
      <c r="K2096" s="127"/>
      <c r="L2096" s="128" t="str">
        <f>IF(E2096+G2096=0,"",((E2096*'Emission Factors'!C$23)+(G2096*'Emission Factors'!$C$25)))</f>
        <v/>
      </c>
      <c r="M2096" s="128" t="str">
        <f>IF(E2096+G2096=0,"",((E2096*'Emission Factors'!C$24)+(G2096*'Emission Factors'!$C$26)))</f>
        <v/>
      </c>
      <c r="N2096" s="128" t="str">
        <f t="shared" si="96"/>
        <v/>
      </c>
      <c r="O2096" s="128" t="str">
        <f t="shared" si="97"/>
        <v/>
      </c>
      <c r="P2096" s="128" t="str">
        <f>IFERROR(N2096*'Emission Factors'!C$10+O2096*'Emission Factors'!C$17,"")</f>
        <v/>
      </c>
      <c r="Q2096" s="129" t="str">
        <f t="shared" si="98"/>
        <v/>
      </c>
      <c r="R2096" s="130" t="str">
        <f>IFERROR(N2096*'Emission Factors'!C$11+O2096*'Emission Factors'!C$18,"")</f>
        <v/>
      </c>
      <c r="S2096" s="130" t="str">
        <f>IFERROR(N2096*'Emission Factors'!C$12+O2096*'Emission Factors'!C$19,"")</f>
        <v/>
      </c>
      <c r="T2096" s="130" t="str">
        <f>IFERROR(N2096*'Emission Factors'!C$13+O2096*'Emission Factors'!C$20,"")</f>
        <v/>
      </c>
      <c r="U2096" s="131" t="str">
        <f>IFERROR(IF(K2096="Residential",N2096*'Emission Factors'!$C$14+O2096*'Emission Factors'!$C$21,N2096*'Emission Factors'!$C$15+O2096*'Emission Factors'!$C$22),"")</f>
        <v/>
      </c>
    </row>
    <row r="2097" spans="2:21" ht="15" customHeight="1" x14ac:dyDescent="0.3">
      <c r="B2097" s="123"/>
      <c r="C2097" s="124"/>
      <c r="D2097" s="132"/>
      <c r="E2097" s="124"/>
      <c r="F2097" s="124"/>
      <c r="G2097" s="124"/>
      <c r="H2097" s="125"/>
      <c r="I2097" s="126"/>
      <c r="J2097" s="127"/>
      <c r="K2097" s="127"/>
      <c r="L2097" s="128" t="str">
        <f>IF(E2097+G2097=0,"",((E2097*'Emission Factors'!C$23)+(G2097*'Emission Factors'!$C$25)))</f>
        <v/>
      </c>
      <c r="M2097" s="128" t="str">
        <f>IF(E2097+G2097=0,"",((E2097*'Emission Factors'!C$24)+(G2097*'Emission Factors'!$C$26)))</f>
        <v/>
      </c>
      <c r="N2097" s="128" t="str">
        <f t="shared" si="96"/>
        <v/>
      </c>
      <c r="O2097" s="128" t="str">
        <f t="shared" si="97"/>
        <v/>
      </c>
      <c r="P2097" s="128" t="str">
        <f>IFERROR(N2097*'Emission Factors'!C$10+O2097*'Emission Factors'!C$17,"")</f>
        <v/>
      </c>
      <c r="Q2097" s="129" t="str">
        <f t="shared" si="98"/>
        <v/>
      </c>
      <c r="R2097" s="130" t="str">
        <f>IFERROR(N2097*'Emission Factors'!C$11+O2097*'Emission Factors'!C$18,"")</f>
        <v/>
      </c>
      <c r="S2097" s="130" t="str">
        <f>IFERROR(N2097*'Emission Factors'!C$12+O2097*'Emission Factors'!C$19,"")</f>
        <v/>
      </c>
      <c r="T2097" s="130" t="str">
        <f>IFERROR(N2097*'Emission Factors'!C$13+O2097*'Emission Factors'!C$20,"")</f>
        <v/>
      </c>
      <c r="U2097" s="131" t="str">
        <f>IFERROR(IF(K2097="Residential",N2097*'Emission Factors'!$C$14+O2097*'Emission Factors'!$C$21,N2097*'Emission Factors'!$C$15+O2097*'Emission Factors'!$C$22),"")</f>
        <v/>
      </c>
    </row>
    <row r="2098" spans="2:21" ht="15" customHeight="1" x14ac:dyDescent="0.3">
      <c r="B2098" s="123"/>
      <c r="C2098" s="124"/>
      <c r="D2098" s="132"/>
      <c r="E2098" s="124"/>
      <c r="F2098" s="124"/>
      <c r="G2098" s="124"/>
      <c r="H2098" s="125"/>
      <c r="I2098" s="126"/>
      <c r="J2098" s="127"/>
      <c r="K2098" s="127"/>
      <c r="L2098" s="128" t="str">
        <f>IF(E2098+G2098=0,"",((E2098*'Emission Factors'!C$23)+(G2098*'Emission Factors'!$C$25)))</f>
        <v/>
      </c>
      <c r="M2098" s="128" t="str">
        <f>IF(E2098+G2098=0,"",((E2098*'Emission Factors'!C$24)+(G2098*'Emission Factors'!$C$26)))</f>
        <v/>
      </c>
      <c r="N2098" s="128" t="str">
        <f t="shared" si="96"/>
        <v/>
      </c>
      <c r="O2098" s="128" t="str">
        <f t="shared" si="97"/>
        <v/>
      </c>
      <c r="P2098" s="128" t="str">
        <f>IFERROR(N2098*'Emission Factors'!C$10+O2098*'Emission Factors'!C$17,"")</f>
        <v/>
      </c>
      <c r="Q2098" s="129" t="str">
        <f t="shared" si="98"/>
        <v/>
      </c>
      <c r="R2098" s="130" t="str">
        <f>IFERROR(N2098*'Emission Factors'!C$11+O2098*'Emission Factors'!C$18,"")</f>
        <v/>
      </c>
      <c r="S2098" s="130" t="str">
        <f>IFERROR(N2098*'Emission Factors'!C$12+O2098*'Emission Factors'!C$19,"")</f>
        <v/>
      </c>
      <c r="T2098" s="130" t="str">
        <f>IFERROR(N2098*'Emission Factors'!C$13+O2098*'Emission Factors'!C$20,"")</f>
        <v/>
      </c>
      <c r="U2098" s="131" t="str">
        <f>IFERROR(IF(K2098="Residential",N2098*'Emission Factors'!$C$14+O2098*'Emission Factors'!$C$21,N2098*'Emission Factors'!$C$15+O2098*'Emission Factors'!$C$22),"")</f>
        <v/>
      </c>
    </row>
    <row r="2099" spans="2:21" ht="15" customHeight="1" x14ac:dyDescent="0.3">
      <c r="B2099" s="123"/>
      <c r="C2099" s="124"/>
      <c r="D2099" s="132"/>
      <c r="E2099" s="124"/>
      <c r="F2099" s="124"/>
      <c r="G2099" s="124"/>
      <c r="H2099" s="125"/>
      <c r="I2099" s="126"/>
      <c r="J2099" s="127"/>
      <c r="K2099" s="127"/>
      <c r="L2099" s="128" t="str">
        <f>IF(E2099+G2099=0,"",((E2099*'Emission Factors'!C$23)+(G2099*'Emission Factors'!$C$25)))</f>
        <v/>
      </c>
      <c r="M2099" s="128" t="str">
        <f>IF(E2099+G2099=0,"",((E2099*'Emission Factors'!C$24)+(G2099*'Emission Factors'!$C$26)))</f>
        <v/>
      </c>
      <c r="N2099" s="128" t="str">
        <f t="shared" si="96"/>
        <v/>
      </c>
      <c r="O2099" s="128" t="str">
        <f t="shared" si="97"/>
        <v/>
      </c>
      <c r="P2099" s="128" t="str">
        <f>IFERROR(N2099*'Emission Factors'!C$10+O2099*'Emission Factors'!C$17,"")</f>
        <v/>
      </c>
      <c r="Q2099" s="129" t="str">
        <f t="shared" si="98"/>
        <v/>
      </c>
      <c r="R2099" s="130" t="str">
        <f>IFERROR(N2099*'Emission Factors'!C$11+O2099*'Emission Factors'!C$18,"")</f>
        <v/>
      </c>
      <c r="S2099" s="130" t="str">
        <f>IFERROR(N2099*'Emission Factors'!C$12+O2099*'Emission Factors'!C$19,"")</f>
        <v/>
      </c>
      <c r="T2099" s="130" t="str">
        <f>IFERROR(N2099*'Emission Factors'!C$13+O2099*'Emission Factors'!C$20,"")</f>
        <v/>
      </c>
      <c r="U2099" s="131" t="str">
        <f>IFERROR(IF(K2099="Residential",N2099*'Emission Factors'!$C$14+O2099*'Emission Factors'!$C$21,N2099*'Emission Factors'!$C$15+O2099*'Emission Factors'!$C$22),"")</f>
        <v/>
      </c>
    </row>
    <row r="2100" spans="2:21" ht="15" customHeight="1" x14ac:dyDescent="0.3">
      <c r="B2100" s="123"/>
      <c r="C2100" s="124"/>
      <c r="D2100" s="132"/>
      <c r="E2100" s="124"/>
      <c r="F2100" s="124"/>
      <c r="G2100" s="124"/>
      <c r="H2100" s="125"/>
      <c r="I2100" s="126"/>
      <c r="J2100" s="127"/>
      <c r="K2100" s="127"/>
      <c r="L2100" s="128" t="str">
        <f>IF(E2100+G2100=0,"",((E2100*'Emission Factors'!C$23)+(G2100*'Emission Factors'!$C$25)))</f>
        <v/>
      </c>
      <c r="M2100" s="128" t="str">
        <f>IF(E2100+G2100=0,"",((E2100*'Emission Factors'!C$24)+(G2100*'Emission Factors'!$C$26)))</f>
        <v/>
      </c>
      <c r="N2100" s="128" t="str">
        <f t="shared" si="96"/>
        <v/>
      </c>
      <c r="O2100" s="128" t="str">
        <f t="shared" si="97"/>
        <v/>
      </c>
      <c r="P2100" s="128" t="str">
        <f>IFERROR(N2100*'Emission Factors'!C$10+O2100*'Emission Factors'!C$17,"")</f>
        <v/>
      </c>
      <c r="Q2100" s="129" t="str">
        <f t="shared" si="98"/>
        <v/>
      </c>
      <c r="R2100" s="130" t="str">
        <f>IFERROR(N2100*'Emission Factors'!C$11+O2100*'Emission Factors'!C$18,"")</f>
        <v/>
      </c>
      <c r="S2100" s="130" t="str">
        <f>IFERROR(N2100*'Emission Factors'!C$12+O2100*'Emission Factors'!C$19,"")</f>
        <v/>
      </c>
      <c r="T2100" s="130" t="str">
        <f>IFERROR(N2100*'Emission Factors'!C$13+O2100*'Emission Factors'!C$20,"")</f>
        <v/>
      </c>
      <c r="U2100" s="131" t="str">
        <f>IFERROR(IF(K2100="Residential",N2100*'Emission Factors'!$C$14+O2100*'Emission Factors'!$C$21,N2100*'Emission Factors'!$C$15+O2100*'Emission Factors'!$C$22),"")</f>
        <v/>
      </c>
    </row>
    <row r="2101" spans="2:21" ht="15" customHeight="1" x14ac:dyDescent="0.3">
      <c r="B2101" s="123"/>
      <c r="C2101" s="124"/>
      <c r="D2101" s="132"/>
      <c r="E2101" s="124"/>
      <c r="F2101" s="124"/>
      <c r="G2101" s="124"/>
      <c r="H2101" s="125"/>
      <c r="I2101" s="126"/>
      <c r="J2101" s="127"/>
      <c r="K2101" s="127"/>
      <c r="L2101" s="128" t="str">
        <f>IF(E2101+G2101=0,"",((E2101*'Emission Factors'!C$23)+(G2101*'Emission Factors'!$C$25)))</f>
        <v/>
      </c>
      <c r="M2101" s="128" t="str">
        <f>IF(E2101+G2101=0,"",((E2101*'Emission Factors'!C$24)+(G2101*'Emission Factors'!$C$26)))</f>
        <v/>
      </c>
      <c r="N2101" s="128" t="str">
        <f t="shared" si="96"/>
        <v/>
      </c>
      <c r="O2101" s="128" t="str">
        <f t="shared" si="97"/>
        <v/>
      </c>
      <c r="P2101" s="128" t="str">
        <f>IFERROR(N2101*'Emission Factors'!C$10+O2101*'Emission Factors'!C$17,"")</f>
        <v/>
      </c>
      <c r="Q2101" s="129" t="str">
        <f t="shared" si="98"/>
        <v/>
      </c>
      <c r="R2101" s="130" t="str">
        <f>IFERROR(N2101*'Emission Factors'!C$11+O2101*'Emission Factors'!C$18,"")</f>
        <v/>
      </c>
      <c r="S2101" s="130" t="str">
        <f>IFERROR(N2101*'Emission Factors'!C$12+O2101*'Emission Factors'!C$19,"")</f>
        <v/>
      </c>
      <c r="T2101" s="130" t="str">
        <f>IFERROR(N2101*'Emission Factors'!C$13+O2101*'Emission Factors'!C$20,"")</f>
        <v/>
      </c>
      <c r="U2101" s="131" t="str">
        <f>IFERROR(IF(K2101="Residential",N2101*'Emission Factors'!$C$14+O2101*'Emission Factors'!$C$21,N2101*'Emission Factors'!$C$15+O2101*'Emission Factors'!$C$22),"")</f>
        <v/>
      </c>
    </row>
    <row r="2102" spans="2:21" ht="15" customHeight="1" x14ac:dyDescent="0.3">
      <c r="B2102" s="123"/>
      <c r="C2102" s="124"/>
      <c r="D2102" s="132"/>
      <c r="E2102" s="124"/>
      <c r="F2102" s="124"/>
      <c r="G2102" s="124"/>
      <c r="H2102" s="125"/>
      <c r="I2102" s="126"/>
      <c r="J2102" s="127"/>
      <c r="K2102" s="127"/>
      <c r="L2102" s="128" t="str">
        <f>IF(E2102+G2102=0,"",((E2102*'Emission Factors'!C$23)+(G2102*'Emission Factors'!$C$25)))</f>
        <v/>
      </c>
      <c r="M2102" s="128" t="str">
        <f>IF(E2102+G2102=0,"",((E2102*'Emission Factors'!C$24)+(G2102*'Emission Factors'!$C$26)))</f>
        <v/>
      </c>
      <c r="N2102" s="128" t="str">
        <f t="shared" si="96"/>
        <v/>
      </c>
      <c r="O2102" s="128" t="str">
        <f t="shared" si="97"/>
        <v/>
      </c>
      <c r="P2102" s="128" t="str">
        <f>IFERROR(N2102*'Emission Factors'!C$10+O2102*'Emission Factors'!C$17,"")</f>
        <v/>
      </c>
      <c r="Q2102" s="129" t="str">
        <f t="shared" si="98"/>
        <v/>
      </c>
      <c r="R2102" s="130" t="str">
        <f>IFERROR(N2102*'Emission Factors'!C$11+O2102*'Emission Factors'!C$18,"")</f>
        <v/>
      </c>
      <c r="S2102" s="130" t="str">
        <f>IFERROR(N2102*'Emission Factors'!C$12+O2102*'Emission Factors'!C$19,"")</f>
        <v/>
      </c>
      <c r="T2102" s="130" t="str">
        <f>IFERROR(N2102*'Emission Factors'!C$13+O2102*'Emission Factors'!C$20,"")</f>
        <v/>
      </c>
      <c r="U2102" s="131" t="str">
        <f>IFERROR(IF(K2102="Residential",N2102*'Emission Factors'!$C$14+O2102*'Emission Factors'!$C$21,N2102*'Emission Factors'!$C$15+O2102*'Emission Factors'!$C$22),"")</f>
        <v/>
      </c>
    </row>
    <row r="2103" spans="2:21" ht="15" customHeight="1" x14ac:dyDescent="0.3">
      <c r="B2103" s="123"/>
      <c r="C2103" s="124"/>
      <c r="D2103" s="132"/>
      <c r="E2103" s="124"/>
      <c r="F2103" s="124"/>
      <c r="G2103" s="124"/>
      <c r="H2103" s="125"/>
      <c r="I2103" s="126"/>
      <c r="J2103" s="127"/>
      <c r="K2103" s="127"/>
      <c r="L2103" s="128" t="str">
        <f>IF(E2103+G2103=0,"",((E2103*'Emission Factors'!C$23)+(G2103*'Emission Factors'!$C$25)))</f>
        <v/>
      </c>
      <c r="M2103" s="128" t="str">
        <f>IF(E2103+G2103=0,"",((E2103*'Emission Factors'!C$24)+(G2103*'Emission Factors'!$C$26)))</f>
        <v/>
      </c>
      <c r="N2103" s="128" t="str">
        <f t="shared" si="96"/>
        <v/>
      </c>
      <c r="O2103" s="128" t="str">
        <f t="shared" si="97"/>
        <v/>
      </c>
      <c r="P2103" s="128" t="str">
        <f>IFERROR(N2103*'Emission Factors'!C$10+O2103*'Emission Factors'!C$17,"")</f>
        <v/>
      </c>
      <c r="Q2103" s="129" t="str">
        <f t="shared" si="98"/>
        <v/>
      </c>
      <c r="R2103" s="130" t="str">
        <f>IFERROR(N2103*'Emission Factors'!C$11+O2103*'Emission Factors'!C$18,"")</f>
        <v/>
      </c>
      <c r="S2103" s="130" t="str">
        <f>IFERROR(N2103*'Emission Factors'!C$12+O2103*'Emission Factors'!C$19,"")</f>
        <v/>
      </c>
      <c r="T2103" s="130" t="str">
        <f>IFERROR(N2103*'Emission Factors'!C$13+O2103*'Emission Factors'!C$20,"")</f>
        <v/>
      </c>
      <c r="U2103" s="131" t="str">
        <f>IFERROR(IF(K2103="Residential",N2103*'Emission Factors'!$C$14+O2103*'Emission Factors'!$C$21,N2103*'Emission Factors'!$C$15+O2103*'Emission Factors'!$C$22),"")</f>
        <v/>
      </c>
    </row>
    <row r="2104" spans="2:21" ht="15" customHeight="1" x14ac:dyDescent="0.3">
      <c r="B2104" s="123"/>
      <c r="C2104" s="124"/>
      <c r="D2104" s="132"/>
      <c r="E2104" s="124"/>
      <c r="F2104" s="124"/>
      <c r="G2104" s="124"/>
      <c r="H2104" s="125"/>
      <c r="I2104" s="126"/>
      <c r="J2104" s="127"/>
      <c r="K2104" s="127"/>
      <c r="L2104" s="128" t="str">
        <f>IF(E2104+G2104=0,"",((E2104*'Emission Factors'!C$23)+(G2104*'Emission Factors'!$C$25)))</f>
        <v/>
      </c>
      <c r="M2104" s="128" t="str">
        <f>IF(E2104+G2104=0,"",((E2104*'Emission Factors'!C$24)+(G2104*'Emission Factors'!$C$26)))</f>
        <v/>
      </c>
      <c r="N2104" s="128" t="str">
        <f t="shared" si="96"/>
        <v/>
      </c>
      <c r="O2104" s="128" t="str">
        <f t="shared" si="97"/>
        <v/>
      </c>
      <c r="P2104" s="128" t="str">
        <f>IFERROR(N2104*'Emission Factors'!C$10+O2104*'Emission Factors'!C$17,"")</f>
        <v/>
      </c>
      <c r="Q2104" s="129" t="str">
        <f t="shared" si="98"/>
        <v/>
      </c>
      <c r="R2104" s="130" t="str">
        <f>IFERROR(N2104*'Emission Factors'!C$11+O2104*'Emission Factors'!C$18,"")</f>
        <v/>
      </c>
      <c r="S2104" s="130" t="str">
        <f>IFERROR(N2104*'Emission Factors'!C$12+O2104*'Emission Factors'!C$19,"")</f>
        <v/>
      </c>
      <c r="T2104" s="130" t="str">
        <f>IFERROR(N2104*'Emission Factors'!C$13+O2104*'Emission Factors'!C$20,"")</f>
        <v/>
      </c>
      <c r="U2104" s="131" t="str">
        <f>IFERROR(IF(K2104="Residential",N2104*'Emission Factors'!$C$14+O2104*'Emission Factors'!$C$21,N2104*'Emission Factors'!$C$15+O2104*'Emission Factors'!$C$22),"")</f>
        <v/>
      </c>
    </row>
    <row r="2105" spans="2:21" ht="15" customHeight="1" x14ac:dyDescent="0.3">
      <c r="B2105" s="123"/>
      <c r="C2105" s="124"/>
      <c r="D2105" s="132"/>
      <c r="E2105" s="124"/>
      <c r="F2105" s="124"/>
      <c r="G2105" s="124"/>
      <c r="H2105" s="125"/>
      <c r="I2105" s="126"/>
      <c r="J2105" s="127"/>
      <c r="K2105" s="127"/>
      <c r="L2105" s="128" t="str">
        <f>IF(E2105+G2105=0,"",((E2105*'Emission Factors'!C$23)+(G2105*'Emission Factors'!$C$25)))</f>
        <v/>
      </c>
      <c r="M2105" s="128" t="str">
        <f>IF(E2105+G2105=0,"",((E2105*'Emission Factors'!C$24)+(G2105*'Emission Factors'!$C$26)))</f>
        <v/>
      </c>
      <c r="N2105" s="128" t="str">
        <f t="shared" si="96"/>
        <v/>
      </c>
      <c r="O2105" s="128" t="str">
        <f t="shared" si="97"/>
        <v/>
      </c>
      <c r="P2105" s="128" t="str">
        <f>IFERROR(N2105*'Emission Factors'!C$10+O2105*'Emission Factors'!C$17,"")</f>
        <v/>
      </c>
      <c r="Q2105" s="129" t="str">
        <f t="shared" si="98"/>
        <v/>
      </c>
      <c r="R2105" s="130" t="str">
        <f>IFERROR(N2105*'Emission Factors'!C$11+O2105*'Emission Factors'!C$18,"")</f>
        <v/>
      </c>
      <c r="S2105" s="130" t="str">
        <f>IFERROR(N2105*'Emission Factors'!C$12+O2105*'Emission Factors'!C$19,"")</f>
        <v/>
      </c>
      <c r="T2105" s="130" t="str">
        <f>IFERROR(N2105*'Emission Factors'!C$13+O2105*'Emission Factors'!C$20,"")</f>
        <v/>
      </c>
      <c r="U2105" s="131" t="str">
        <f>IFERROR(IF(K2105="Residential",N2105*'Emission Factors'!$C$14+O2105*'Emission Factors'!$C$21,N2105*'Emission Factors'!$C$15+O2105*'Emission Factors'!$C$22),"")</f>
        <v/>
      </c>
    </row>
    <row r="2106" spans="2:21" ht="15" customHeight="1" x14ac:dyDescent="0.3">
      <c r="B2106" s="123"/>
      <c r="C2106" s="124"/>
      <c r="D2106" s="132"/>
      <c r="E2106" s="124"/>
      <c r="F2106" s="124"/>
      <c r="G2106" s="124"/>
      <c r="H2106" s="125"/>
      <c r="I2106" s="126"/>
      <c r="J2106" s="127"/>
      <c r="K2106" s="127"/>
      <c r="L2106" s="128" t="str">
        <f>IF(E2106+G2106=0,"",((E2106*'Emission Factors'!C$23)+(G2106*'Emission Factors'!$C$25)))</f>
        <v/>
      </c>
      <c r="M2106" s="128" t="str">
        <f>IF(E2106+G2106=0,"",((E2106*'Emission Factors'!C$24)+(G2106*'Emission Factors'!$C$26)))</f>
        <v/>
      </c>
      <c r="N2106" s="128" t="str">
        <f t="shared" si="96"/>
        <v/>
      </c>
      <c r="O2106" s="128" t="str">
        <f t="shared" si="97"/>
        <v/>
      </c>
      <c r="P2106" s="128" t="str">
        <f>IFERROR(N2106*'Emission Factors'!C$10+O2106*'Emission Factors'!C$17,"")</f>
        <v/>
      </c>
      <c r="Q2106" s="129" t="str">
        <f t="shared" si="98"/>
        <v/>
      </c>
      <c r="R2106" s="130" t="str">
        <f>IFERROR(N2106*'Emission Factors'!C$11+O2106*'Emission Factors'!C$18,"")</f>
        <v/>
      </c>
      <c r="S2106" s="130" t="str">
        <f>IFERROR(N2106*'Emission Factors'!C$12+O2106*'Emission Factors'!C$19,"")</f>
        <v/>
      </c>
      <c r="T2106" s="130" t="str">
        <f>IFERROR(N2106*'Emission Factors'!C$13+O2106*'Emission Factors'!C$20,"")</f>
        <v/>
      </c>
      <c r="U2106" s="131" t="str">
        <f>IFERROR(IF(K2106="Residential",N2106*'Emission Factors'!$C$14+O2106*'Emission Factors'!$C$21,N2106*'Emission Factors'!$C$15+O2106*'Emission Factors'!$C$22),"")</f>
        <v/>
      </c>
    </row>
    <row r="2107" spans="2:21" ht="15" customHeight="1" x14ac:dyDescent="0.3">
      <c r="B2107" s="123"/>
      <c r="C2107" s="124"/>
      <c r="D2107" s="132"/>
      <c r="E2107" s="124"/>
      <c r="F2107" s="124"/>
      <c r="G2107" s="124"/>
      <c r="H2107" s="125"/>
      <c r="I2107" s="126"/>
      <c r="J2107" s="127"/>
      <c r="K2107" s="127"/>
      <c r="L2107" s="128" t="str">
        <f>IF(E2107+G2107=0,"",((E2107*'Emission Factors'!C$23)+(G2107*'Emission Factors'!$C$25)))</f>
        <v/>
      </c>
      <c r="M2107" s="128" t="str">
        <f>IF(E2107+G2107=0,"",((E2107*'Emission Factors'!C$24)+(G2107*'Emission Factors'!$C$26)))</f>
        <v/>
      </c>
      <c r="N2107" s="128" t="str">
        <f t="shared" si="96"/>
        <v/>
      </c>
      <c r="O2107" s="128" t="str">
        <f t="shared" si="97"/>
        <v/>
      </c>
      <c r="P2107" s="128" t="str">
        <f>IFERROR(N2107*'Emission Factors'!C$10+O2107*'Emission Factors'!C$17,"")</f>
        <v/>
      </c>
      <c r="Q2107" s="129" t="str">
        <f t="shared" si="98"/>
        <v/>
      </c>
      <c r="R2107" s="130" t="str">
        <f>IFERROR(N2107*'Emission Factors'!C$11+O2107*'Emission Factors'!C$18,"")</f>
        <v/>
      </c>
      <c r="S2107" s="130" t="str">
        <f>IFERROR(N2107*'Emission Factors'!C$12+O2107*'Emission Factors'!C$19,"")</f>
        <v/>
      </c>
      <c r="T2107" s="130" t="str">
        <f>IFERROR(N2107*'Emission Factors'!C$13+O2107*'Emission Factors'!C$20,"")</f>
        <v/>
      </c>
      <c r="U2107" s="131" t="str">
        <f>IFERROR(IF(K2107="Residential",N2107*'Emission Factors'!$C$14+O2107*'Emission Factors'!$C$21,N2107*'Emission Factors'!$C$15+O2107*'Emission Factors'!$C$22),"")</f>
        <v/>
      </c>
    </row>
    <row r="2108" spans="2:21" ht="15" customHeight="1" x14ac:dyDescent="0.3">
      <c r="B2108" s="123"/>
      <c r="C2108" s="124"/>
      <c r="D2108" s="132"/>
      <c r="E2108" s="124"/>
      <c r="F2108" s="124"/>
      <c r="G2108" s="124"/>
      <c r="H2108" s="125"/>
      <c r="I2108" s="126"/>
      <c r="J2108" s="127"/>
      <c r="K2108" s="127"/>
      <c r="L2108" s="128" t="str">
        <f>IF(E2108+G2108=0,"",((E2108*'Emission Factors'!C$23)+(G2108*'Emission Factors'!$C$25)))</f>
        <v/>
      </c>
      <c r="M2108" s="128" t="str">
        <f>IF(E2108+G2108=0,"",((E2108*'Emission Factors'!C$24)+(G2108*'Emission Factors'!$C$26)))</f>
        <v/>
      </c>
      <c r="N2108" s="128" t="str">
        <f t="shared" si="96"/>
        <v/>
      </c>
      <c r="O2108" s="128" t="str">
        <f t="shared" si="97"/>
        <v/>
      </c>
      <c r="P2108" s="128" t="str">
        <f>IFERROR(N2108*'Emission Factors'!C$10+O2108*'Emission Factors'!C$17,"")</f>
        <v/>
      </c>
      <c r="Q2108" s="129" t="str">
        <f t="shared" si="98"/>
        <v/>
      </c>
      <c r="R2108" s="130" t="str">
        <f>IFERROR(N2108*'Emission Factors'!C$11+O2108*'Emission Factors'!C$18,"")</f>
        <v/>
      </c>
      <c r="S2108" s="130" t="str">
        <f>IFERROR(N2108*'Emission Factors'!C$12+O2108*'Emission Factors'!C$19,"")</f>
        <v/>
      </c>
      <c r="T2108" s="130" t="str">
        <f>IFERROR(N2108*'Emission Factors'!C$13+O2108*'Emission Factors'!C$20,"")</f>
        <v/>
      </c>
      <c r="U2108" s="131" t="str">
        <f>IFERROR(IF(K2108="Residential",N2108*'Emission Factors'!$C$14+O2108*'Emission Factors'!$C$21,N2108*'Emission Factors'!$C$15+O2108*'Emission Factors'!$C$22),"")</f>
        <v/>
      </c>
    </row>
    <row r="2109" spans="2:21" ht="15" customHeight="1" x14ac:dyDescent="0.3">
      <c r="B2109" s="123"/>
      <c r="C2109" s="124"/>
      <c r="D2109" s="132"/>
      <c r="E2109" s="124"/>
      <c r="F2109" s="124"/>
      <c r="G2109" s="124"/>
      <c r="H2109" s="125"/>
      <c r="I2109" s="126"/>
      <c r="J2109" s="127"/>
      <c r="K2109" s="127"/>
      <c r="L2109" s="128" t="str">
        <f>IF(E2109+G2109=0,"",((E2109*'Emission Factors'!C$23)+(G2109*'Emission Factors'!$C$25)))</f>
        <v/>
      </c>
      <c r="M2109" s="128" t="str">
        <f>IF(E2109+G2109=0,"",((E2109*'Emission Factors'!C$24)+(G2109*'Emission Factors'!$C$26)))</f>
        <v/>
      </c>
      <c r="N2109" s="128" t="str">
        <f t="shared" si="96"/>
        <v/>
      </c>
      <c r="O2109" s="128" t="str">
        <f t="shared" si="97"/>
        <v/>
      </c>
      <c r="P2109" s="128" t="str">
        <f>IFERROR(N2109*'Emission Factors'!C$10+O2109*'Emission Factors'!C$17,"")</f>
        <v/>
      </c>
      <c r="Q2109" s="129" t="str">
        <f t="shared" si="98"/>
        <v/>
      </c>
      <c r="R2109" s="130" t="str">
        <f>IFERROR(N2109*'Emission Factors'!C$11+O2109*'Emission Factors'!C$18,"")</f>
        <v/>
      </c>
      <c r="S2109" s="130" t="str">
        <f>IFERROR(N2109*'Emission Factors'!C$12+O2109*'Emission Factors'!C$19,"")</f>
        <v/>
      </c>
      <c r="T2109" s="130" t="str">
        <f>IFERROR(N2109*'Emission Factors'!C$13+O2109*'Emission Factors'!C$20,"")</f>
        <v/>
      </c>
      <c r="U2109" s="131" t="str">
        <f>IFERROR(IF(K2109="Residential",N2109*'Emission Factors'!$C$14+O2109*'Emission Factors'!$C$21,N2109*'Emission Factors'!$C$15+O2109*'Emission Factors'!$C$22),"")</f>
        <v/>
      </c>
    </row>
    <row r="2110" spans="2:21" ht="15" customHeight="1" x14ac:dyDescent="0.3">
      <c r="B2110" s="123"/>
      <c r="C2110" s="124"/>
      <c r="D2110" s="132"/>
      <c r="E2110" s="124"/>
      <c r="F2110" s="124"/>
      <c r="G2110" s="124"/>
      <c r="H2110" s="125"/>
      <c r="I2110" s="126"/>
      <c r="J2110" s="127"/>
      <c r="K2110" s="127"/>
      <c r="L2110" s="128" t="str">
        <f>IF(E2110+G2110=0,"",((E2110*'Emission Factors'!C$23)+(G2110*'Emission Factors'!$C$25)))</f>
        <v/>
      </c>
      <c r="M2110" s="128" t="str">
        <f>IF(E2110+G2110=0,"",((E2110*'Emission Factors'!C$24)+(G2110*'Emission Factors'!$C$26)))</f>
        <v/>
      </c>
      <c r="N2110" s="128" t="str">
        <f t="shared" si="96"/>
        <v/>
      </c>
      <c r="O2110" s="128" t="str">
        <f t="shared" si="97"/>
        <v/>
      </c>
      <c r="P2110" s="128" t="str">
        <f>IFERROR(N2110*'Emission Factors'!C$10+O2110*'Emission Factors'!C$17,"")</f>
        <v/>
      </c>
      <c r="Q2110" s="129" t="str">
        <f t="shared" si="98"/>
        <v/>
      </c>
      <c r="R2110" s="130" t="str">
        <f>IFERROR(N2110*'Emission Factors'!C$11+O2110*'Emission Factors'!C$18,"")</f>
        <v/>
      </c>
      <c r="S2110" s="130" t="str">
        <f>IFERROR(N2110*'Emission Factors'!C$12+O2110*'Emission Factors'!C$19,"")</f>
        <v/>
      </c>
      <c r="T2110" s="130" t="str">
        <f>IFERROR(N2110*'Emission Factors'!C$13+O2110*'Emission Factors'!C$20,"")</f>
        <v/>
      </c>
      <c r="U2110" s="131" t="str">
        <f>IFERROR(IF(K2110="Residential",N2110*'Emission Factors'!$C$14+O2110*'Emission Factors'!$C$21,N2110*'Emission Factors'!$C$15+O2110*'Emission Factors'!$C$22),"")</f>
        <v/>
      </c>
    </row>
    <row r="2111" spans="2:21" ht="15" customHeight="1" x14ac:dyDescent="0.3">
      <c r="B2111" s="123"/>
      <c r="C2111" s="124"/>
      <c r="D2111" s="132"/>
      <c r="E2111" s="124"/>
      <c r="F2111" s="124"/>
      <c r="G2111" s="124"/>
      <c r="H2111" s="125"/>
      <c r="I2111" s="126"/>
      <c r="J2111" s="127"/>
      <c r="K2111" s="127"/>
      <c r="L2111" s="128" t="str">
        <f>IF(E2111+G2111=0,"",((E2111*'Emission Factors'!C$23)+(G2111*'Emission Factors'!$C$25)))</f>
        <v/>
      </c>
      <c r="M2111" s="128" t="str">
        <f>IF(E2111+G2111=0,"",((E2111*'Emission Factors'!C$24)+(G2111*'Emission Factors'!$C$26)))</f>
        <v/>
      </c>
      <c r="N2111" s="128" t="str">
        <f t="shared" si="96"/>
        <v/>
      </c>
      <c r="O2111" s="128" t="str">
        <f t="shared" si="97"/>
        <v/>
      </c>
      <c r="P2111" s="128" t="str">
        <f>IFERROR(N2111*'Emission Factors'!C$10+O2111*'Emission Factors'!C$17,"")</f>
        <v/>
      </c>
      <c r="Q2111" s="129" t="str">
        <f t="shared" si="98"/>
        <v/>
      </c>
      <c r="R2111" s="130" t="str">
        <f>IFERROR(N2111*'Emission Factors'!C$11+O2111*'Emission Factors'!C$18,"")</f>
        <v/>
      </c>
      <c r="S2111" s="130" t="str">
        <f>IFERROR(N2111*'Emission Factors'!C$12+O2111*'Emission Factors'!C$19,"")</f>
        <v/>
      </c>
      <c r="T2111" s="130" t="str">
        <f>IFERROR(N2111*'Emission Factors'!C$13+O2111*'Emission Factors'!C$20,"")</f>
        <v/>
      </c>
      <c r="U2111" s="131" t="str">
        <f>IFERROR(IF(K2111="Residential",N2111*'Emission Factors'!$C$14+O2111*'Emission Factors'!$C$21,N2111*'Emission Factors'!$C$15+O2111*'Emission Factors'!$C$22),"")</f>
        <v/>
      </c>
    </row>
    <row r="2112" spans="2:21" ht="15" customHeight="1" x14ac:dyDescent="0.3">
      <c r="B2112" s="123"/>
      <c r="C2112" s="124"/>
      <c r="D2112" s="132"/>
      <c r="E2112" s="124"/>
      <c r="F2112" s="124"/>
      <c r="G2112" s="124"/>
      <c r="H2112" s="125"/>
      <c r="I2112" s="126"/>
      <c r="J2112" s="127"/>
      <c r="K2112" s="127"/>
      <c r="L2112" s="128" t="str">
        <f>IF(E2112+G2112=0,"",((E2112*'Emission Factors'!C$23)+(G2112*'Emission Factors'!$C$25)))</f>
        <v/>
      </c>
      <c r="M2112" s="128" t="str">
        <f>IF(E2112+G2112=0,"",((E2112*'Emission Factors'!C$24)+(G2112*'Emission Factors'!$C$26)))</f>
        <v/>
      </c>
      <c r="N2112" s="128" t="str">
        <f t="shared" si="96"/>
        <v/>
      </c>
      <c r="O2112" s="128" t="str">
        <f t="shared" si="97"/>
        <v/>
      </c>
      <c r="P2112" s="128" t="str">
        <f>IFERROR(N2112*'Emission Factors'!C$10+O2112*'Emission Factors'!C$17,"")</f>
        <v/>
      </c>
      <c r="Q2112" s="129" t="str">
        <f t="shared" si="98"/>
        <v/>
      </c>
      <c r="R2112" s="130" t="str">
        <f>IFERROR(N2112*'Emission Factors'!C$11+O2112*'Emission Factors'!C$18,"")</f>
        <v/>
      </c>
      <c r="S2112" s="130" t="str">
        <f>IFERROR(N2112*'Emission Factors'!C$12+O2112*'Emission Factors'!C$19,"")</f>
        <v/>
      </c>
      <c r="T2112" s="130" t="str">
        <f>IFERROR(N2112*'Emission Factors'!C$13+O2112*'Emission Factors'!C$20,"")</f>
        <v/>
      </c>
      <c r="U2112" s="131" t="str">
        <f>IFERROR(IF(K2112="Residential",N2112*'Emission Factors'!$C$14+O2112*'Emission Factors'!$C$21,N2112*'Emission Factors'!$C$15+O2112*'Emission Factors'!$C$22),"")</f>
        <v/>
      </c>
    </row>
    <row r="2113" spans="2:21" ht="15" customHeight="1" x14ac:dyDescent="0.3">
      <c r="B2113" s="123"/>
      <c r="C2113" s="124"/>
      <c r="D2113" s="132"/>
      <c r="E2113" s="124"/>
      <c r="F2113" s="124"/>
      <c r="G2113" s="124"/>
      <c r="H2113" s="125"/>
      <c r="I2113" s="126"/>
      <c r="J2113" s="127"/>
      <c r="K2113" s="127"/>
      <c r="L2113" s="128" t="str">
        <f>IF(E2113+G2113=0,"",((E2113*'Emission Factors'!C$23)+(G2113*'Emission Factors'!$C$25)))</f>
        <v/>
      </c>
      <c r="M2113" s="128" t="str">
        <f>IF(E2113+G2113=0,"",((E2113*'Emission Factors'!C$24)+(G2113*'Emission Factors'!$C$26)))</f>
        <v/>
      </c>
      <c r="N2113" s="128" t="str">
        <f t="shared" si="96"/>
        <v/>
      </c>
      <c r="O2113" s="128" t="str">
        <f t="shared" si="97"/>
        <v/>
      </c>
      <c r="P2113" s="128" t="str">
        <f>IFERROR(N2113*'Emission Factors'!C$10+O2113*'Emission Factors'!C$17,"")</f>
        <v/>
      </c>
      <c r="Q2113" s="129" t="str">
        <f t="shared" si="98"/>
        <v/>
      </c>
      <c r="R2113" s="130" t="str">
        <f>IFERROR(N2113*'Emission Factors'!C$11+O2113*'Emission Factors'!C$18,"")</f>
        <v/>
      </c>
      <c r="S2113" s="130" t="str">
        <f>IFERROR(N2113*'Emission Factors'!C$12+O2113*'Emission Factors'!C$19,"")</f>
        <v/>
      </c>
      <c r="T2113" s="130" t="str">
        <f>IFERROR(N2113*'Emission Factors'!C$13+O2113*'Emission Factors'!C$20,"")</f>
        <v/>
      </c>
      <c r="U2113" s="131" t="str">
        <f>IFERROR(IF(K2113="Residential",N2113*'Emission Factors'!$C$14+O2113*'Emission Factors'!$C$21,N2113*'Emission Factors'!$C$15+O2113*'Emission Factors'!$C$22),"")</f>
        <v/>
      </c>
    </row>
    <row r="2114" spans="2:21" ht="15" customHeight="1" x14ac:dyDescent="0.3">
      <c r="B2114" s="123"/>
      <c r="C2114" s="124"/>
      <c r="D2114" s="132"/>
      <c r="E2114" s="124"/>
      <c r="F2114" s="124"/>
      <c r="G2114" s="124"/>
      <c r="H2114" s="125"/>
      <c r="I2114" s="126"/>
      <c r="J2114" s="127"/>
      <c r="K2114" s="127"/>
      <c r="L2114" s="128" t="str">
        <f>IF(E2114+G2114=0,"",((E2114*'Emission Factors'!C$23)+(G2114*'Emission Factors'!$C$25)))</f>
        <v/>
      </c>
      <c r="M2114" s="128" t="str">
        <f>IF(E2114+G2114=0,"",((E2114*'Emission Factors'!C$24)+(G2114*'Emission Factors'!$C$26)))</f>
        <v/>
      </c>
      <c r="N2114" s="128" t="str">
        <f t="shared" si="96"/>
        <v/>
      </c>
      <c r="O2114" s="128" t="str">
        <f t="shared" si="97"/>
        <v/>
      </c>
      <c r="P2114" s="128" t="str">
        <f>IFERROR(N2114*'Emission Factors'!C$10+O2114*'Emission Factors'!C$17,"")</f>
        <v/>
      </c>
      <c r="Q2114" s="129" t="str">
        <f t="shared" si="98"/>
        <v/>
      </c>
      <c r="R2114" s="130" t="str">
        <f>IFERROR(N2114*'Emission Factors'!C$11+O2114*'Emission Factors'!C$18,"")</f>
        <v/>
      </c>
      <c r="S2114" s="130" t="str">
        <f>IFERROR(N2114*'Emission Factors'!C$12+O2114*'Emission Factors'!C$19,"")</f>
        <v/>
      </c>
      <c r="T2114" s="130" t="str">
        <f>IFERROR(N2114*'Emission Factors'!C$13+O2114*'Emission Factors'!C$20,"")</f>
        <v/>
      </c>
      <c r="U2114" s="131" t="str">
        <f>IFERROR(IF(K2114="Residential",N2114*'Emission Factors'!$C$14+O2114*'Emission Factors'!$C$21,N2114*'Emission Factors'!$C$15+O2114*'Emission Factors'!$C$22),"")</f>
        <v/>
      </c>
    </row>
    <row r="2115" spans="2:21" ht="15" customHeight="1" x14ac:dyDescent="0.3">
      <c r="B2115" s="123"/>
      <c r="C2115" s="124"/>
      <c r="D2115" s="132"/>
      <c r="E2115" s="124"/>
      <c r="F2115" s="124"/>
      <c r="G2115" s="124"/>
      <c r="H2115" s="125"/>
      <c r="I2115" s="126"/>
      <c r="J2115" s="127"/>
      <c r="K2115" s="127"/>
      <c r="L2115" s="128" t="str">
        <f>IF(E2115+G2115=0,"",((E2115*'Emission Factors'!C$23)+(G2115*'Emission Factors'!$C$25)))</f>
        <v/>
      </c>
      <c r="M2115" s="128" t="str">
        <f>IF(E2115+G2115=0,"",((E2115*'Emission Factors'!C$24)+(G2115*'Emission Factors'!$C$26)))</f>
        <v/>
      </c>
      <c r="N2115" s="128" t="str">
        <f t="shared" si="96"/>
        <v/>
      </c>
      <c r="O2115" s="128" t="str">
        <f t="shared" si="97"/>
        <v/>
      </c>
      <c r="P2115" s="128" t="str">
        <f>IFERROR(N2115*'Emission Factors'!C$10+O2115*'Emission Factors'!C$17,"")</f>
        <v/>
      </c>
      <c r="Q2115" s="129" t="str">
        <f t="shared" si="98"/>
        <v/>
      </c>
      <c r="R2115" s="130" t="str">
        <f>IFERROR(N2115*'Emission Factors'!C$11+O2115*'Emission Factors'!C$18,"")</f>
        <v/>
      </c>
      <c r="S2115" s="130" t="str">
        <f>IFERROR(N2115*'Emission Factors'!C$12+O2115*'Emission Factors'!C$19,"")</f>
        <v/>
      </c>
      <c r="T2115" s="130" t="str">
        <f>IFERROR(N2115*'Emission Factors'!C$13+O2115*'Emission Factors'!C$20,"")</f>
        <v/>
      </c>
      <c r="U2115" s="131" t="str">
        <f>IFERROR(IF(K2115="Residential",N2115*'Emission Factors'!$C$14+O2115*'Emission Factors'!$C$21,N2115*'Emission Factors'!$C$15+O2115*'Emission Factors'!$C$22),"")</f>
        <v/>
      </c>
    </row>
    <row r="2116" spans="2:21" ht="15" customHeight="1" x14ac:dyDescent="0.3">
      <c r="B2116" s="123"/>
      <c r="C2116" s="124"/>
      <c r="D2116" s="132"/>
      <c r="E2116" s="124"/>
      <c r="F2116" s="124"/>
      <c r="G2116" s="124"/>
      <c r="H2116" s="125"/>
      <c r="I2116" s="126"/>
      <c r="J2116" s="127"/>
      <c r="K2116" s="127"/>
      <c r="L2116" s="128" t="str">
        <f>IF(E2116+G2116=0,"",((E2116*'Emission Factors'!C$23)+(G2116*'Emission Factors'!$C$25)))</f>
        <v/>
      </c>
      <c r="M2116" s="128" t="str">
        <f>IF(E2116+G2116=0,"",((E2116*'Emission Factors'!C$24)+(G2116*'Emission Factors'!$C$26)))</f>
        <v/>
      </c>
      <c r="N2116" s="128" t="str">
        <f t="shared" si="96"/>
        <v/>
      </c>
      <c r="O2116" s="128" t="str">
        <f t="shared" si="97"/>
        <v/>
      </c>
      <c r="P2116" s="128" t="str">
        <f>IFERROR(N2116*'Emission Factors'!C$10+O2116*'Emission Factors'!C$17,"")</f>
        <v/>
      </c>
      <c r="Q2116" s="129" t="str">
        <f t="shared" si="98"/>
        <v/>
      </c>
      <c r="R2116" s="130" t="str">
        <f>IFERROR(N2116*'Emission Factors'!C$11+O2116*'Emission Factors'!C$18,"")</f>
        <v/>
      </c>
      <c r="S2116" s="130" t="str">
        <f>IFERROR(N2116*'Emission Factors'!C$12+O2116*'Emission Factors'!C$19,"")</f>
        <v/>
      </c>
      <c r="T2116" s="130" t="str">
        <f>IFERROR(N2116*'Emission Factors'!C$13+O2116*'Emission Factors'!C$20,"")</f>
        <v/>
      </c>
      <c r="U2116" s="131" t="str">
        <f>IFERROR(IF(K2116="Residential",N2116*'Emission Factors'!$C$14+O2116*'Emission Factors'!$C$21,N2116*'Emission Factors'!$C$15+O2116*'Emission Factors'!$C$22),"")</f>
        <v/>
      </c>
    </row>
    <row r="2117" spans="2:21" ht="15" customHeight="1" x14ac:dyDescent="0.3">
      <c r="B2117" s="123"/>
      <c r="C2117" s="124"/>
      <c r="D2117" s="132"/>
      <c r="E2117" s="124"/>
      <c r="F2117" s="124"/>
      <c r="G2117" s="124"/>
      <c r="H2117" s="125"/>
      <c r="I2117" s="126"/>
      <c r="J2117" s="127"/>
      <c r="K2117" s="127"/>
      <c r="L2117" s="128" t="str">
        <f>IF(E2117+G2117=0,"",((E2117*'Emission Factors'!C$23)+(G2117*'Emission Factors'!$C$25)))</f>
        <v/>
      </c>
      <c r="M2117" s="128" t="str">
        <f>IF(E2117+G2117=0,"",((E2117*'Emission Factors'!C$24)+(G2117*'Emission Factors'!$C$26)))</f>
        <v/>
      </c>
      <c r="N2117" s="128" t="str">
        <f t="shared" si="96"/>
        <v/>
      </c>
      <c r="O2117" s="128" t="str">
        <f t="shared" si="97"/>
        <v/>
      </c>
      <c r="P2117" s="128" t="str">
        <f>IFERROR(N2117*'Emission Factors'!C$10+O2117*'Emission Factors'!C$17,"")</f>
        <v/>
      </c>
      <c r="Q2117" s="129" t="str">
        <f t="shared" si="98"/>
        <v/>
      </c>
      <c r="R2117" s="130" t="str">
        <f>IFERROR(N2117*'Emission Factors'!C$11+O2117*'Emission Factors'!C$18,"")</f>
        <v/>
      </c>
      <c r="S2117" s="130" t="str">
        <f>IFERROR(N2117*'Emission Factors'!C$12+O2117*'Emission Factors'!C$19,"")</f>
        <v/>
      </c>
      <c r="T2117" s="130" t="str">
        <f>IFERROR(N2117*'Emission Factors'!C$13+O2117*'Emission Factors'!C$20,"")</f>
        <v/>
      </c>
      <c r="U2117" s="131" t="str">
        <f>IFERROR(IF(K2117="Residential",N2117*'Emission Factors'!$C$14+O2117*'Emission Factors'!$C$21,N2117*'Emission Factors'!$C$15+O2117*'Emission Factors'!$C$22),"")</f>
        <v/>
      </c>
    </row>
    <row r="2118" spans="2:21" ht="15" customHeight="1" x14ac:dyDescent="0.3">
      <c r="B2118" s="123"/>
      <c r="C2118" s="124"/>
      <c r="D2118" s="132"/>
      <c r="E2118" s="124"/>
      <c r="F2118" s="124"/>
      <c r="G2118" s="124"/>
      <c r="H2118" s="125"/>
      <c r="I2118" s="126"/>
      <c r="J2118" s="127"/>
      <c r="K2118" s="127"/>
      <c r="L2118" s="128" t="str">
        <f>IF(E2118+G2118=0,"",((E2118*'Emission Factors'!C$23)+(G2118*'Emission Factors'!$C$25)))</f>
        <v/>
      </c>
      <c r="M2118" s="128" t="str">
        <f>IF(E2118+G2118=0,"",((E2118*'Emission Factors'!C$24)+(G2118*'Emission Factors'!$C$26)))</f>
        <v/>
      </c>
      <c r="N2118" s="128" t="str">
        <f t="shared" si="96"/>
        <v/>
      </c>
      <c r="O2118" s="128" t="str">
        <f t="shared" si="97"/>
        <v/>
      </c>
      <c r="P2118" s="128" t="str">
        <f>IFERROR(N2118*'Emission Factors'!C$10+O2118*'Emission Factors'!C$17,"")</f>
        <v/>
      </c>
      <c r="Q2118" s="129" t="str">
        <f t="shared" si="98"/>
        <v/>
      </c>
      <c r="R2118" s="130" t="str">
        <f>IFERROR(N2118*'Emission Factors'!C$11+O2118*'Emission Factors'!C$18,"")</f>
        <v/>
      </c>
      <c r="S2118" s="130" t="str">
        <f>IFERROR(N2118*'Emission Factors'!C$12+O2118*'Emission Factors'!C$19,"")</f>
        <v/>
      </c>
      <c r="T2118" s="130" t="str">
        <f>IFERROR(N2118*'Emission Factors'!C$13+O2118*'Emission Factors'!C$20,"")</f>
        <v/>
      </c>
      <c r="U2118" s="131" t="str">
        <f>IFERROR(IF(K2118="Residential",N2118*'Emission Factors'!$C$14+O2118*'Emission Factors'!$C$21,N2118*'Emission Factors'!$C$15+O2118*'Emission Factors'!$C$22),"")</f>
        <v/>
      </c>
    </row>
    <row r="2119" spans="2:21" ht="15" customHeight="1" x14ac:dyDescent="0.3">
      <c r="B2119" s="123"/>
      <c r="C2119" s="124"/>
      <c r="D2119" s="132"/>
      <c r="E2119" s="124"/>
      <c r="F2119" s="124"/>
      <c r="G2119" s="124"/>
      <c r="H2119" s="125"/>
      <c r="I2119" s="126"/>
      <c r="J2119" s="127"/>
      <c r="K2119" s="127"/>
      <c r="L2119" s="128" t="str">
        <f>IF(E2119+G2119=0,"",((E2119*'Emission Factors'!C$23)+(G2119*'Emission Factors'!$C$25)))</f>
        <v/>
      </c>
      <c r="M2119" s="128" t="str">
        <f>IF(E2119+G2119=0,"",((E2119*'Emission Factors'!C$24)+(G2119*'Emission Factors'!$C$26)))</f>
        <v/>
      </c>
      <c r="N2119" s="128" t="str">
        <f t="shared" si="96"/>
        <v/>
      </c>
      <c r="O2119" s="128" t="str">
        <f t="shared" si="97"/>
        <v/>
      </c>
      <c r="P2119" s="128" t="str">
        <f>IFERROR(N2119*'Emission Factors'!C$10+O2119*'Emission Factors'!C$17,"")</f>
        <v/>
      </c>
      <c r="Q2119" s="129" t="str">
        <f t="shared" si="98"/>
        <v/>
      </c>
      <c r="R2119" s="130" t="str">
        <f>IFERROR(N2119*'Emission Factors'!C$11+O2119*'Emission Factors'!C$18,"")</f>
        <v/>
      </c>
      <c r="S2119" s="130" t="str">
        <f>IFERROR(N2119*'Emission Factors'!C$12+O2119*'Emission Factors'!C$19,"")</f>
        <v/>
      </c>
      <c r="T2119" s="130" t="str">
        <f>IFERROR(N2119*'Emission Factors'!C$13+O2119*'Emission Factors'!C$20,"")</f>
        <v/>
      </c>
      <c r="U2119" s="131" t="str">
        <f>IFERROR(IF(K2119="Residential",N2119*'Emission Factors'!$C$14+O2119*'Emission Factors'!$C$21,N2119*'Emission Factors'!$C$15+O2119*'Emission Factors'!$C$22),"")</f>
        <v/>
      </c>
    </row>
    <row r="2120" spans="2:21" ht="15" customHeight="1" x14ac:dyDescent="0.3">
      <c r="B2120" s="123"/>
      <c r="C2120" s="124"/>
      <c r="D2120" s="132"/>
      <c r="E2120" s="124"/>
      <c r="F2120" s="124"/>
      <c r="G2120" s="124"/>
      <c r="H2120" s="125"/>
      <c r="I2120" s="126"/>
      <c r="J2120" s="127"/>
      <c r="K2120" s="127"/>
      <c r="L2120" s="128" t="str">
        <f>IF(E2120+G2120=0,"",((E2120*'Emission Factors'!C$23)+(G2120*'Emission Factors'!$C$25)))</f>
        <v/>
      </c>
      <c r="M2120" s="128" t="str">
        <f>IF(E2120+G2120=0,"",((E2120*'Emission Factors'!C$24)+(G2120*'Emission Factors'!$C$26)))</f>
        <v/>
      </c>
      <c r="N2120" s="128" t="str">
        <f t="shared" si="96"/>
        <v/>
      </c>
      <c r="O2120" s="128" t="str">
        <f t="shared" si="97"/>
        <v/>
      </c>
      <c r="P2120" s="128" t="str">
        <f>IFERROR(N2120*'Emission Factors'!C$10+O2120*'Emission Factors'!C$17,"")</f>
        <v/>
      </c>
      <c r="Q2120" s="129" t="str">
        <f t="shared" si="98"/>
        <v/>
      </c>
      <c r="R2120" s="130" t="str">
        <f>IFERROR(N2120*'Emission Factors'!C$11+O2120*'Emission Factors'!C$18,"")</f>
        <v/>
      </c>
      <c r="S2120" s="130" t="str">
        <f>IFERROR(N2120*'Emission Factors'!C$12+O2120*'Emission Factors'!C$19,"")</f>
        <v/>
      </c>
      <c r="T2120" s="130" t="str">
        <f>IFERROR(N2120*'Emission Factors'!C$13+O2120*'Emission Factors'!C$20,"")</f>
        <v/>
      </c>
      <c r="U2120" s="131" t="str">
        <f>IFERROR(IF(K2120="Residential",N2120*'Emission Factors'!$C$14+O2120*'Emission Factors'!$C$21,N2120*'Emission Factors'!$C$15+O2120*'Emission Factors'!$C$22),"")</f>
        <v/>
      </c>
    </row>
    <row r="2121" spans="2:21" ht="15" customHeight="1" x14ac:dyDescent="0.3">
      <c r="B2121" s="123"/>
      <c r="C2121" s="124"/>
      <c r="D2121" s="132"/>
      <c r="E2121" s="124"/>
      <c r="F2121" s="124"/>
      <c r="G2121" s="124"/>
      <c r="H2121" s="125"/>
      <c r="I2121" s="126"/>
      <c r="J2121" s="127"/>
      <c r="K2121" s="127"/>
      <c r="L2121" s="128" t="str">
        <f>IF(E2121+G2121=0,"",((E2121*'Emission Factors'!C$23)+(G2121*'Emission Factors'!$C$25)))</f>
        <v/>
      </c>
      <c r="M2121" s="128" t="str">
        <f>IF(E2121+G2121=0,"",((E2121*'Emission Factors'!C$24)+(G2121*'Emission Factors'!$C$26)))</f>
        <v/>
      </c>
      <c r="N2121" s="128" t="str">
        <f t="shared" si="96"/>
        <v/>
      </c>
      <c r="O2121" s="128" t="str">
        <f t="shared" si="97"/>
        <v/>
      </c>
      <c r="P2121" s="128" t="str">
        <f>IFERROR(N2121*'Emission Factors'!C$10+O2121*'Emission Factors'!C$17,"")</f>
        <v/>
      </c>
      <c r="Q2121" s="129" t="str">
        <f t="shared" si="98"/>
        <v/>
      </c>
      <c r="R2121" s="130" t="str">
        <f>IFERROR(N2121*'Emission Factors'!C$11+O2121*'Emission Factors'!C$18,"")</f>
        <v/>
      </c>
      <c r="S2121" s="130" t="str">
        <f>IFERROR(N2121*'Emission Factors'!C$12+O2121*'Emission Factors'!C$19,"")</f>
        <v/>
      </c>
      <c r="T2121" s="130" t="str">
        <f>IFERROR(N2121*'Emission Factors'!C$13+O2121*'Emission Factors'!C$20,"")</f>
        <v/>
      </c>
      <c r="U2121" s="131" t="str">
        <f>IFERROR(IF(K2121="Residential",N2121*'Emission Factors'!$C$14+O2121*'Emission Factors'!$C$21,N2121*'Emission Factors'!$C$15+O2121*'Emission Factors'!$C$22),"")</f>
        <v/>
      </c>
    </row>
    <row r="2122" spans="2:21" ht="15" customHeight="1" x14ac:dyDescent="0.3">
      <c r="B2122" s="123"/>
      <c r="C2122" s="124"/>
      <c r="D2122" s="132"/>
      <c r="E2122" s="124"/>
      <c r="F2122" s="124"/>
      <c r="G2122" s="124"/>
      <c r="H2122" s="125"/>
      <c r="I2122" s="126"/>
      <c r="J2122" s="127"/>
      <c r="K2122" s="127"/>
      <c r="L2122" s="128" t="str">
        <f>IF(E2122+G2122=0,"",((E2122*'Emission Factors'!C$23)+(G2122*'Emission Factors'!$C$25)))</f>
        <v/>
      </c>
      <c r="M2122" s="128" t="str">
        <f>IF(E2122+G2122=0,"",((E2122*'Emission Factors'!C$24)+(G2122*'Emission Factors'!$C$26)))</f>
        <v/>
      </c>
      <c r="N2122" s="128" t="str">
        <f t="shared" si="96"/>
        <v/>
      </c>
      <c r="O2122" s="128" t="str">
        <f t="shared" si="97"/>
        <v/>
      </c>
      <c r="P2122" s="128" t="str">
        <f>IFERROR(N2122*'Emission Factors'!C$10+O2122*'Emission Factors'!C$17,"")</f>
        <v/>
      </c>
      <c r="Q2122" s="129" t="str">
        <f t="shared" si="98"/>
        <v/>
      </c>
      <c r="R2122" s="130" t="str">
        <f>IFERROR(N2122*'Emission Factors'!C$11+O2122*'Emission Factors'!C$18,"")</f>
        <v/>
      </c>
      <c r="S2122" s="130" t="str">
        <f>IFERROR(N2122*'Emission Factors'!C$12+O2122*'Emission Factors'!C$19,"")</f>
        <v/>
      </c>
      <c r="T2122" s="130" t="str">
        <f>IFERROR(N2122*'Emission Factors'!C$13+O2122*'Emission Factors'!C$20,"")</f>
        <v/>
      </c>
      <c r="U2122" s="131" t="str">
        <f>IFERROR(IF(K2122="Residential",N2122*'Emission Factors'!$C$14+O2122*'Emission Factors'!$C$21,N2122*'Emission Factors'!$C$15+O2122*'Emission Factors'!$C$22),"")</f>
        <v/>
      </c>
    </row>
    <row r="2123" spans="2:21" ht="15" customHeight="1" x14ac:dyDescent="0.3">
      <c r="B2123" s="123"/>
      <c r="C2123" s="124"/>
      <c r="D2123" s="132"/>
      <c r="E2123" s="124"/>
      <c r="F2123" s="124"/>
      <c r="G2123" s="124"/>
      <c r="H2123" s="125"/>
      <c r="I2123" s="126"/>
      <c r="J2123" s="127"/>
      <c r="K2123" s="127"/>
      <c r="L2123" s="128" t="str">
        <f>IF(E2123+G2123=0,"",((E2123*'Emission Factors'!C$23)+(G2123*'Emission Factors'!$C$25)))</f>
        <v/>
      </c>
      <c r="M2123" s="128" t="str">
        <f>IF(E2123+G2123=0,"",((E2123*'Emission Factors'!C$24)+(G2123*'Emission Factors'!$C$26)))</f>
        <v/>
      </c>
      <c r="N2123" s="128" t="str">
        <f t="shared" si="96"/>
        <v/>
      </c>
      <c r="O2123" s="128" t="str">
        <f t="shared" si="97"/>
        <v/>
      </c>
      <c r="P2123" s="128" t="str">
        <f>IFERROR(N2123*'Emission Factors'!C$10+O2123*'Emission Factors'!C$17,"")</f>
        <v/>
      </c>
      <c r="Q2123" s="129" t="str">
        <f t="shared" si="98"/>
        <v/>
      </c>
      <c r="R2123" s="130" t="str">
        <f>IFERROR(N2123*'Emission Factors'!C$11+O2123*'Emission Factors'!C$18,"")</f>
        <v/>
      </c>
      <c r="S2123" s="130" t="str">
        <f>IFERROR(N2123*'Emission Factors'!C$12+O2123*'Emission Factors'!C$19,"")</f>
        <v/>
      </c>
      <c r="T2123" s="130" t="str">
        <f>IFERROR(N2123*'Emission Factors'!C$13+O2123*'Emission Factors'!C$20,"")</f>
        <v/>
      </c>
      <c r="U2123" s="131" t="str">
        <f>IFERROR(IF(K2123="Residential",N2123*'Emission Factors'!$C$14+O2123*'Emission Factors'!$C$21,N2123*'Emission Factors'!$C$15+O2123*'Emission Factors'!$C$22),"")</f>
        <v/>
      </c>
    </row>
    <row r="2124" spans="2:21" ht="15" customHeight="1" x14ac:dyDescent="0.3">
      <c r="B2124" s="123"/>
      <c r="C2124" s="124"/>
      <c r="D2124" s="132"/>
      <c r="E2124" s="124"/>
      <c r="F2124" s="124"/>
      <c r="G2124" s="124"/>
      <c r="H2124" s="125"/>
      <c r="I2124" s="126"/>
      <c r="J2124" s="127"/>
      <c r="K2124" s="127"/>
      <c r="L2124" s="128" t="str">
        <f>IF(E2124+G2124=0,"",((E2124*'Emission Factors'!C$23)+(G2124*'Emission Factors'!$C$25)))</f>
        <v/>
      </c>
      <c r="M2124" s="128" t="str">
        <f>IF(E2124+G2124=0,"",((E2124*'Emission Factors'!C$24)+(G2124*'Emission Factors'!$C$26)))</f>
        <v/>
      </c>
      <c r="N2124" s="128" t="str">
        <f t="shared" si="96"/>
        <v/>
      </c>
      <c r="O2124" s="128" t="str">
        <f t="shared" si="97"/>
        <v/>
      </c>
      <c r="P2124" s="128" t="str">
        <f>IFERROR(N2124*'Emission Factors'!C$10+O2124*'Emission Factors'!C$17,"")</f>
        <v/>
      </c>
      <c r="Q2124" s="129" t="str">
        <f t="shared" si="98"/>
        <v/>
      </c>
      <c r="R2124" s="130" t="str">
        <f>IFERROR(N2124*'Emission Factors'!C$11+O2124*'Emission Factors'!C$18,"")</f>
        <v/>
      </c>
      <c r="S2124" s="130" t="str">
        <f>IFERROR(N2124*'Emission Factors'!C$12+O2124*'Emission Factors'!C$19,"")</f>
        <v/>
      </c>
      <c r="T2124" s="130" t="str">
        <f>IFERROR(N2124*'Emission Factors'!C$13+O2124*'Emission Factors'!C$20,"")</f>
        <v/>
      </c>
      <c r="U2124" s="131" t="str">
        <f>IFERROR(IF(K2124="Residential",N2124*'Emission Factors'!$C$14+O2124*'Emission Factors'!$C$21,N2124*'Emission Factors'!$C$15+O2124*'Emission Factors'!$C$22),"")</f>
        <v/>
      </c>
    </row>
    <row r="2125" spans="2:21" ht="15" customHeight="1" x14ac:dyDescent="0.3">
      <c r="B2125" s="123"/>
      <c r="C2125" s="124"/>
      <c r="D2125" s="132"/>
      <c r="E2125" s="124"/>
      <c r="F2125" s="124"/>
      <c r="G2125" s="124"/>
      <c r="H2125" s="125"/>
      <c r="I2125" s="126"/>
      <c r="J2125" s="127"/>
      <c r="K2125" s="127"/>
      <c r="L2125" s="128" t="str">
        <f>IF(E2125+G2125=0,"",((E2125*'Emission Factors'!C$23)+(G2125*'Emission Factors'!$C$25)))</f>
        <v/>
      </c>
      <c r="M2125" s="128" t="str">
        <f>IF(E2125+G2125=0,"",((E2125*'Emission Factors'!C$24)+(G2125*'Emission Factors'!$C$26)))</f>
        <v/>
      </c>
      <c r="N2125" s="128" t="str">
        <f t="shared" si="96"/>
        <v/>
      </c>
      <c r="O2125" s="128" t="str">
        <f t="shared" si="97"/>
        <v/>
      </c>
      <c r="P2125" s="128" t="str">
        <f>IFERROR(N2125*'Emission Factors'!C$10+O2125*'Emission Factors'!C$17,"")</f>
        <v/>
      </c>
      <c r="Q2125" s="129" t="str">
        <f t="shared" si="98"/>
        <v/>
      </c>
      <c r="R2125" s="130" t="str">
        <f>IFERROR(N2125*'Emission Factors'!C$11+O2125*'Emission Factors'!C$18,"")</f>
        <v/>
      </c>
      <c r="S2125" s="130" t="str">
        <f>IFERROR(N2125*'Emission Factors'!C$12+O2125*'Emission Factors'!C$19,"")</f>
        <v/>
      </c>
      <c r="T2125" s="130" t="str">
        <f>IFERROR(N2125*'Emission Factors'!C$13+O2125*'Emission Factors'!C$20,"")</f>
        <v/>
      </c>
      <c r="U2125" s="131" t="str">
        <f>IFERROR(IF(K2125="Residential",N2125*'Emission Factors'!$C$14+O2125*'Emission Factors'!$C$21,N2125*'Emission Factors'!$C$15+O2125*'Emission Factors'!$C$22),"")</f>
        <v/>
      </c>
    </row>
    <row r="2126" spans="2:21" ht="15" customHeight="1" x14ac:dyDescent="0.3">
      <c r="B2126" s="123"/>
      <c r="C2126" s="124"/>
      <c r="D2126" s="132"/>
      <c r="E2126" s="124"/>
      <c r="F2126" s="124"/>
      <c r="G2126" s="124"/>
      <c r="H2126" s="125"/>
      <c r="I2126" s="126"/>
      <c r="J2126" s="127"/>
      <c r="K2126" s="127"/>
      <c r="L2126" s="128" t="str">
        <f>IF(E2126+G2126=0,"",((E2126*'Emission Factors'!C$23)+(G2126*'Emission Factors'!$C$25)))</f>
        <v/>
      </c>
      <c r="M2126" s="128" t="str">
        <f>IF(E2126+G2126=0,"",((E2126*'Emission Factors'!C$24)+(G2126*'Emission Factors'!$C$26)))</f>
        <v/>
      </c>
      <c r="N2126" s="128" t="str">
        <f t="shared" si="96"/>
        <v/>
      </c>
      <c r="O2126" s="128" t="str">
        <f t="shared" si="97"/>
        <v/>
      </c>
      <c r="P2126" s="128" t="str">
        <f>IFERROR(N2126*'Emission Factors'!C$10+O2126*'Emission Factors'!C$17,"")</f>
        <v/>
      </c>
      <c r="Q2126" s="129" t="str">
        <f t="shared" si="98"/>
        <v/>
      </c>
      <c r="R2126" s="130" t="str">
        <f>IFERROR(N2126*'Emission Factors'!C$11+O2126*'Emission Factors'!C$18,"")</f>
        <v/>
      </c>
      <c r="S2126" s="130" t="str">
        <f>IFERROR(N2126*'Emission Factors'!C$12+O2126*'Emission Factors'!C$19,"")</f>
        <v/>
      </c>
      <c r="T2126" s="130" t="str">
        <f>IFERROR(N2126*'Emission Factors'!C$13+O2126*'Emission Factors'!C$20,"")</f>
        <v/>
      </c>
      <c r="U2126" s="131" t="str">
        <f>IFERROR(IF(K2126="Residential",N2126*'Emission Factors'!$C$14+O2126*'Emission Factors'!$C$21,N2126*'Emission Factors'!$C$15+O2126*'Emission Factors'!$C$22),"")</f>
        <v/>
      </c>
    </row>
    <row r="2127" spans="2:21" ht="15" customHeight="1" x14ac:dyDescent="0.3">
      <c r="B2127" s="123"/>
      <c r="C2127" s="124"/>
      <c r="D2127" s="132"/>
      <c r="E2127" s="124"/>
      <c r="F2127" s="124"/>
      <c r="G2127" s="124"/>
      <c r="H2127" s="125"/>
      <c r="I2127" s="126"/>
      <c r="J2127" s="127"/>
      <c r="K2127" s="127"/>
      <c r="L2127" s="128" t="str">
        <f>IF(E2127+G2127=0,"",((E2127*'Emission Factors'!C$23)+(G2127*'Emission Factors'!$C$25)))</f>
        <v/>
      </c>
      <c r="M2127" s="128" t="str">
        <f>IF(E2127+G2127=0,"",((E2127*'Emission Factors'!C$24)+(G2127*'Emission Factors'!$C$26)))</f>
        <v/>
      </c>
      <c r="N2127" s="128" t="str">
        <f t="shared" ref="N2127:N2190" si="99">IFERROR(L2127*J2127,"")</f>
        <v/>
      </c>
      <c r="O2127" s="128" t="str">
        <f t="shared" ref="O2127:O2190" si="100">IFERROR(M2127*J2127,"")</f>
        <v/>
      </c>
      <c r="P2127" s="128" t="str">
        <f>IFERROR(N2127*'Emission Factors'!C$10+O2127*'Emission Factors'!C$17,"")</f>
        <v/>
      </c>
      <c r="Q2127" s="129" t="str">
        <f t="shared" ref="Q2127:Q2190" si="101">IFERROR(P2127/I2127,"")</f>
        <v/>
      </c>
      <c r="R2127" s="130" t="str">
        <f>IFERROR(N2127*'Emission Factors'!C$11+O2127*'Emission Factors'!C$18,"")</f>
        <v/>
      </c>
      <c r="S2127" s="130" t="str">
        <f>IFERROR(N2127*'Emission Factors'!C$12+O2127*'Emission Factors'!C$19,"")</f>
        <v/>
      </c>
      <c r="T2127" s="130" t="str">
        <f>IFERROR(N2127*'Emission Factors'!C$13+O2127*'Emission Factors'!C$20,"")</f>
        <v/>
      </c>
      <c r="U2127" s="131" t="str">
        <f>IFERROR(IF(K2127="Residential",N2127*'Emission Factors'!$C$14+O2127*'Emission Factors'!$C$21,N2127*'Emission Factors'!$C$15+O2127*'Emission Factors'!$C$22),"")</f>
        <v/>
      </c>
    </row>
    <row r="2128" spans="2:21" ht="15" customHeight="1" x14ac:dyDescent="0.3">
      <c r="B2128" s="123"/>
      <c r="C2128" s="124"/>
      <c r="D2128" s="132"/>
      <c r="E2128" s="124"/>
      <c r="F2128" s="124"/>
      <c r="G2128" s="124"/>
      <c r="H2128" s="125"/>
      <c r="I2128" s="126"/>
      <c r="J2128" s="127"/>
      <c r="K2128" s="127"/>
      <c r="L2128" s="128" t="str">
        <f>IF(E2128+G2128=0,"",((E2128*'Emission Factors'!C$23)+(G2128*'Emission Factors'!$C$25)))</f>
        <v/>
      </c>
      <c r="M2128" s="128" t="str">
        <f>IF(E2128+G2128=0,"",((E2128*'Emission Factors'!C$24)+(G2128*'Emission Factors'!$C$26)))</f>
        <v/>
      </c>
      <c r="N2128" s="128" t="str">
        <f t="shared" si="99"/>
        <v/>
      </c>
      <c r="O2128" s="128" t="str">
        <f t="shared" si="100"/>
        <v/>
      </c>
      <c r="P2128" s="128" t="str">
        <f>IFERROR(N2128*'Emission Factors'!C$10+O2128*'Emission Factors'!C$17,"")</f>
        <v/>
      </c>
      <c r="Q2128" s="129" t="str">
        <f t="shared" si="101"/>
        <v/>
      </c>
      <c r="R2128" s="130" t="str">
        <f>IFERROR(N2128*'Emission Factors'!C$11+O2128*'Emission Factors'!C$18,"")</f>
        <v/>
      </c>
      <c r="S2128" s="130" t="str">
        <f>IFERROR(N2128*'Emission Factors'!C$12+O2128*'Emission Factors'!C$19,"")</f>
        <v/>
      </c>
      <c r="T2128" s="130" t="str">
        <f>IFERROR(N2128*'Emission Factors'!C$13+O2128*'Emission Factors'!C$20,"")</f>
        <v/>
      </c>
      <c r="U2128" s="131" t="str">
        <f>IFERROR(IF(K2128="Residential",N2128*'Emission Factors'!$C$14+O2128*'Emission Factors'!$C$21,N2128*'Emission Factors'!$C$15+O2128*'Emission Factors'!$C$22),"")</f>
        <v/>
      </c>
    </row>
    <row r="2129" spans="2:21" ht="15" customHeight="1" x14ac:dyDescent="0.3">
      <c r="B2129" s="123"/>
      <c r="C2129" s="124"/>
      <c r="D2129" s="132"/>
      <c r="E2129" s="124"/>
      <c r="F2129" s="124"/>
      <c r="G2129" s="124"/>
      <c r="H2129" s="125"/>
      <c r="I2129" s="126"/>
      <c r="J2129" s="127"/>
      <c r="K2129" s="127"/>
      <c r="L2129" s="128" t="str">
        <f>IF(E2129+G2129=0,"",((E2129*'Emission Factors'!C$23)+(G2129*'Emission Factors'!$C$25)))</f>
        <v/>
      </c>
      <c r="M2129" s="128" t="str">
        <f>IF(E2129+G2129=0,"",((E2129*'Emission Factors'!C$24)+(G2129*'Emission Factors'!$C$26)))</f>
        <v/>
      </c>
      <c r="N2129" s="128" t="str">
        <f t="shared" si="99"/>
        <v/>
      </c>
      <c r="O2129" s="128" t="str">
        <f t="shared" si="100"/>
        <v/>
      </c>
      <c r="P2129" s="128" t="str">
        <f>IFERROR(N2129*'Emission Factors'!C$10+O2129*'Emission Factors'!C$17,"")</f>
        <v/>
      </c>
      <c r="Q2129" s="129" t="str">
        <f t="shared" si="101"/>
        <v/>
      </c>
      <c r="R2129" s="130" t="str">
        <f>IFERROR(N2129*'Emission Factors'!C$11+O2129*'Emission Factors'!C$18,"")</f>
        <v/>
      </c>
      <c r="S2129" s="130" t="str">
        <f>IFERROR(N2129*'Emission Factors'!C$12+O2129*'Emission Factors'!C$19,"")</f>
        <v/>
      </c>
      <c r="T2129" s="130" t="str">
        <f>IFERROR(N2129*'Emission Factors'!C$13+O2129*'Emission Factors'!C$20,"")</f>
        <v/>
      </c>
      <c r="U2129" s="131" t="str">
        <f>IFERROR(IF(K2129="Residential",N2129*'Emission Factors'!$C$14+O2129*'Emission Factors'!$C$21,N2129*'Emission Factors'!$C$15+O2129*'Emission Factors'!$C$22),"")</f>
        <v/>
      </c>
    </row>
    <row r="2130" spans="2:21" ht="15" customHeight="1" x14ac:dyDescent="0.3">
      <c r="B2130" s="123"/>
      <c r="C2130" s="124"/>
      <c r="D2130" s="132"/>
      <c r="E2130" s="124"/>
      <c r="F2130" s="124"/>
      <c r="G2130" s="124"/>
      <c r="H2130" s="125"/>
      <c r="I2130" s="126"/>
      <c r="J2130" s="127"/>
      <c r="K2130" s="127"/>
      <c r="L2130" s="128" t="str">
        <f>IF(E2130+G2130=0,"",((E2130*'Emission Factors'!C$23)+(G2130*'Emission Factors'!$C$25)))</f>
        <v/>
      </c>
      <c r="M2130" s="128" t="str">
        <f>IF(E2130+G2130=0,"",((E2130*'Emission Factors'!C$24)+(G2130*'Emission Factors'!$C$26)))</f>
        <v/>
      </c>
      <c r="N2130" s="128" t="str">
        <f t="shared" si="99"/>
        <v/>
      </c>
      <c r="O2130" s="128" t="str">
        <f t="shared" si="100"/>
        <v/>
      </c>
      <c r="P2130" s="128" t="str">
        <f>IFERROR(N2130*'Emission Factors'!C$10+O2130*'Emission Factors'!C$17,"")</f>
        <v/>
      </c>
      <c r="Q2130" s="129" t="str">
        <f t="shared" si="101"/>
        <v/>
      </c>
      <c r="R2130" s="130" t="str">
        <f>IFERROR(N2130*'Emission Factors'!C$11+O2130*'Emission Factors'!C$18,"")</f>
        <v/>
      </c>
      <c r="S2130" s="130" t="str">
        <f>IFERROR(N2130*'Emission Factors'!C$12+O2130*'Emission Factors'!C$19,"")</f>
        <v/>
      </c>
      <c r="T2130" s="130" t="str">
        <f>IFERROR(N2130*'Emission Factors'!C$13+O2130*'Emission Factors'!C$20,"")</f>
        <v/>
      </c>
      <c r="U2130" s="131" t="str">
        <f>IFERROR(IF(K2130="Residential",N2130*'Emission Factors'!$C$14+O2130*'Emission Factors'!$C$21,N2130*'Emission Factors'!$C$15+O2130*'Emission Factors'!$C$22),"")</f>
        <v/>
      </c>
    </row>
    <row r="2131" spans="2:21" ht="15" customHeight="1" x14ac:dyDescent="0.3">
      <c r="B2131" s="123"/>
      <c r="C2131" s="124"/>
      <c r="D2131" s="132"/>
      <c r="E2131" s="124"/>
      <c r="F2131" s="124"/>
      <c r="G2131" s="124"/>
      <c r="H2131" s="125"/>
      <c r="I2131" s="126"/>
      <c r="J2131" s="127"/>
      <c r="K2131" s="127"/>
      <c r="L2131" s="128" t="str">
        <f>IF(E2131+G2131=0,"",((E2131*'Emission Factors'!C$23)+(G2131*'Emission Factors'!$C$25)))</f>
        <v/>
      </c>
      <c r="M2131" s="128" t="str">
        <f>IF(E2131+G2131=0,"",((E2131*'Emission Factors'!C$24)+(G2131*'Emission Factors'!$C$26)))</f>
        <v/>
      </c>
      <c r="N2131" s="128" t="str">
        <f t="shared" si="99"/>
        <v/>
      </c>
      <c r="O2131" s="128" t="str">
        <f t="shared" si="100"/>
        <v/>
      </c>
      <c r="P2131" s="128" t="str">
        <f>IFERROR(N2131*'Emission Factors'!C$10+O2131*'Emission Factors'!C$17,"")</f>
        <v/>
      </c>
      <c r="Q2131" s="129" t="str">
        <f t="shared" si="101"/>
        <v/>
      </c>
      <c r="R2131" s="130" t="str">
        <f>IFERROR(N2131*'Emission Factors'!C$11+O2131*'Emission Factors'!C$18,"")</f>
        <v/>
      </c>
      <c r="S2131" s="130" t="str">
        <f>IFERROR(N2131*'Emission Factors'!C$12+O2131*'Emission Factors'!C$19,"")</f>
        <v/>
      </c>
      <c r="T2131" s="130" t="str">
        <f>IFERROR(N2131*'Emission Factors'!C$13+O2131*'Emission Factors'!C$20,"")</f>
        <v/>
      </c>
      <c r="U2131" s="131" t="str">
        <f>IFERROR(IF(K2131="Residential",N2131*'Emission Factors'!$C$14+O2131*'Emission Factors'!$C$21,N2131*'Emission Factors'!$C$15+O2131*'Emission Factors'!$C$22),"")</f>
        <v/>
      </c>
    </row>
    <row r="2132" spans="2:21" ht="15" customHeight="1" x14ac:dyDescent="0.3">
      <c r="B2132" s="123"/>
      <c r="C2132" s="124"/>
      <c r="D2132" s="132"/>
      <c r="E2132" s="124"/>
      <c r="F2132" s="124"/>
      <c r="G2132" s="124"/>
      <c r="H2132" s="125"/>
      <c r="I2132" s="126"/>
      <c r="J2132" s="127"/>
      <c r="K2132" s="127"/>
      <c r="L2132" s="128" t="str">
        <f>IF(E2132+G2132=0,"",((E2132*'Emission Factors'!C$23)+(G2132*'Emission Factors'!$C$25)))</f>
        <v/>
      </c>
      <c r="M2132" s="128" t="str">
        <f>IF(E2132+G2132=0,"",((E2132*'Emission Factors'!C$24)+(G2132*'Emission Factors'!$C$26)))</f>
        <v/>
      </c>
      <c r="N2132" s="128" t="str">
        <f t="shared" si="99"/>
        <v/>
      </c>
      <c r="O2132" s="128" t="str">
        <f t="shared" si="100"/>
        <v/>
      </c>
      <c r="P2132" s="128" t="str">
        <f>IFERROR(N2132*'Emission Factors'!C$10+O2132*'Emission Factors'!C$17,"")</f>
        <v/>
      </c>
      <c r="Q2132" s="129" t="str">
        <f t="shared" si="101"/>
        <v/>
      </c>
      <c r="R2132" s="130" t="str">
        <f>IFERROR(N2132*'Emission Factors'!C$11+O2132*'Emission Factors'!C$18,"")</f>
        <v/>
      </c>
      <c r="S2132" s="130" t="str">
        <f>IFERROR(N2132*'Emission Factors'!C$12+O2132*'Emission Factors'!C$19,"")</f>
        <v/>
      </c>
      <c r="T2132" s="130" t="str">
        <f>IFERROR(N2132*'Emission Factors'!C$13+O2132*'Emission Factors'!C$20,"")</f>
        <v/>
      </c>
      <c r="U2132" s="131" t="str">
        <f>IFERROR(IF(K2132="Residential",N2132*'Emission Factors'!$C$14+O2132*'Emission Factors'!$C$21,N2132*'Emission Factors'!$C$15+O2132*'Emission Factors'!$C$22),"")</f>
        <v/>
      </c>
    </row>
    <row r="2133" spans="2:21" ht="15" customHeight="1" x14ac:dyDescent="0.3">
      <c r="B2133" s="123"/>
      <c r="C2133" s="124"/>
      <c r="D2133" s="132"/>
      <c r="E2133" s="124"/>
      <c r="F2133" s="124"/>
      <c r="G2133" s="124"/>
      <c r="H2133" s="125"/>
      <c r="I2133" s="126"/>
      <c r="J2133" s="127"/>
      <c r="K2133" s="127"/>
      <c r="L2133" s="128" t="str">
        <f>IF(E2133+G2133=0,"",((E2133*'Emission Factors'!C$23)+(G2133*'Emission Factors'!$C$25)))</f>
        <v/>
      </c>
      <c r="M2133" s="128" t="str">
        <f>IF(E2133+G2133=0,"",((E2133*'Emission Factors'!C$24)+(G2133*'Emission Factors'!$C$26)))</f>
        <v/>
      </c>
      <c r="N2133" s="128" t="str">
        <f t="shared" si="99"/>
        <v/>
      </c>
      <c r="O2133" s="128" t="str">
        <f t="shared" si="100"/>
        <v/>
      </c>
      <c r="P2133" s="128" t="str">
        <f>IFERROR(N2133*'Emission Factors'!C$10+O2133*'Emission Factors'!C$17,"")</f>
        <v/>
      </c>
      <c r="Q2133" s="129" t="str">
        <f t="shared" si="101"/>
        <v/>
      </c>
      <c r="R2133" s="130" t="str">
        <f>IFERROR(N2133*'Emission Factors'!C$11+O2133*'Emission Factors'!C$18,"")</f>
        <v/>
      </c>
      <c r="S2133" s="130" t="str">
        <f>IFERROR(N2133*'Emission Factors'!C$12+O2133*'Emission Factors'!C$19,"")</f>
        <v/>
      </c>
      <c r="T2133" s="130" t="str">
        <f>IFERROR(N2133*'Emission Factors'!C$13+O2133*'Emission Factors'!C$20,"")</f>
        <v/>
      </c>
      <c r="U2133" s="131" t="str">
        <f>IFERROR(IF(K2133="Residential",N2133*'Emission Factors'!$C$14+O2133*'Emission Factors'!$C$21,N2133*'Emission Factors'!$C$15+O2133*'Emission Factors'!$C$22),"")</f>
        <v/>
      </c>
    </row>
    <row r="2134" spans="2:21" ht="15" customHeight="1" x14ac:dyDescent="0.3">
      <c r="B2134" s="123"/>
      <c r="C2134" s="124"/>
      <c r="D2134" s="132"/>
      <c r="E2134" s="124"/>
      <c r="F2134" s="124"/>
      <c r="G2134" s="124"/>
      <c r="H2134" s="125"/>
      <c r="I2134" s="126"/>
      <c r="J2134" s="127"/>
      <c r="K2134" s="127"/>
      <c r="L2134" s="128" t="str">
        <f>IF(E2134+G2134=0,"",((E2134*'Emission Factors'!C$23)+(G2134*'Emission Factors'!$C$25)))</f>
        <v/>
      </c>
      <c r="M2134" s="128" t="str">
        <f>IF(E2134+G2134=0,"",((E2134*'Emission Factors'!C$24)+(G2134*'Emission Factors'!$C$26)))</f>
        <v/>
      </c>
      <c r="N2134" s="128" t="str">
        <f t="shared" si="99"/>
        <v/>
      </c>
      <c r="O2134" s="128" t="str">
        <f t="shared" si="100"/>
        <v/>
      </c>
      <c r="P2134" s="128" t="str">
        <f>IFERROR(N2134*'Emission Factors'!C$10+O2134*'Emission Factors'!C$17,"")</f>
        <v/>
      </c>
      <c r="Q2134" s="129" t="str">
        <f t="shared" si="101"/>
        <v/>
      </c>
      <c r="R2134" s="130" t="str">
        <f>IFERROR(N2134*'Emission Factors'!C$11+O2134*'Emission Factors'!C$18,"")</f>
        <v/>
      </c>
      <c r="S2134" s="130" t="str">
        <f>IFERROR(N2134*'Emission Factors'!C$12+O2134*'Emission Factors'!C$19,"")</f>
        <v/>
      </c>
      <c r="T2134" s="130" t="str">
        <f>IFERROR(N2134*'Emission Factors'!C$13+O2134*'Emission Factors'!C$20,"")</f>
        <v/>
      </c>
      <c r="U2134" s="131" t="str">
        <f>IFERROR(IF(K2134="Residential",N2134*'Emission Factors'!$C$14+O2134*'Emission Factors'!$C$21,N2134*'Emission Factors'!$C$15+O2134*'Emission Factors'!$C$22),"")</f>
        <v/>
      </c>
    </row>
    <row r="2135" spans="2:21" ht="15" customHeight="1" x14ac:dyDescent="0.3">
      <c r="B2135" s="123"/>
      <c r="C2135" s="124"/>
      <c r="D2135" s="132"/>
      <c r="E2135" s="124"/>
      <c r="F2135" s="124"/>
      <c r="G2135" s="124"/>
      <c r="H2135" s="125"/>
      <c r="I2135" s="126"/>
      <c r="J2135" s="127"/>
      <c r="K2135" s="127"/>
      <c r="L2135" s="128" t="str">
        <f>IF(E2135+G2135=0,"",((E2135*'Emission Factors'!C$23)+(G2135*'Emission Factors'!$C$25)))</f>
        <v/>
      </c>
      <c r="M2135" s="128" t="str">
        <f>IF(E2135+G2135=0,"",((E2135*'Emission Factors'!C$24)+(G2135*'Emission Factors'!$C$26)))</f>
        <v/>
      </c>
      <c r="N2135" s="128" t="str">
        <f t="shared" si="99"/>
        <v/>
      </c>
      <c r="O2135" s="128" t="str">
        <f t="shared" si="100"/>
        <v/>
      </c>
      <c r="P2135" s="128" t="str">
        <f>IFERROR(N2135*'Emission Factors'!C$10+O2135*'Emission Factors'!C$17,"")</f>
        <v/>
      </c>
      <c r="Q2135" s="129" t="str">
        <f t="shared" si="101"/>
        <v/>
      </c>
      <c r="R2135" s="130" t="str">
        <f>IFERROR(N2135*'Emission Factors'!C$11+O2135*'Emission Factors'!C$18,"")</f>
        <v/>
      </c>
      <c r="S2135" s="130" t="str">
        <f>IFERROR(N2135*'Emission Factors'!C$12+O2135*'Emission Factors'!C$19,"")</f>
        <v/>
      </c>
      <c r="T2135" s="130" t="str">
        <f>IFERROR(N2135*'Emission Factors'!C$13+O2135*'Emission Factors'!C$20,"")</f>
        <v/>
      </c>
      <c r="U2135" s="131" t="str">
        <f>IFERROR(IF(K2135="Residential",N2135*'Emission Factors'!$C$14+O2135*'Emission Factors'!$C$21,N2135*'Emission Factors'!$C$15+O2135*'Emission Factors'!$C$22),"")</f>
        <v/>
      </c>
    </row>
    <row r="2136" spans="2:21" ht="15" customHeight="1" x14ac:dyDescent="0.3">
      <c r="B2136" s="123"/>
      <c r="C2136" s="124"/>
      <c r="D2136" s="132"/>
      <c r="E2136" s="124"/>
      <c r="F2136" s="124"/>
      <c r="G2136" s="124"/>
      <c r="H2136" s="125"/>
      <c r="I2136" s="126"/>
      <c r="J2136" s="127"/>
      <c r="K2136" s="127"/>
      <c r="L2136" s="128" t="str">
        <f>IF(E2136+G2136=0,"",((E2136*'Emission Factors'!C$23)+(G2136*'Emission Factors'!$C$25)))</f>
        <v/>
      </c>
      <c r="M2136" s="128" t="str">
        <f>IF(E2136+G2136=0,"",((E2136*'Emission Factors'!C$24)+(G2136*'Emission Factors'!$C$26)))</f>
        <v/>
      </c>
      <c r="N2136" s="128" t="str">
        <f t="shared" si="99"/>
        <v/>
      </c>
      <c r="O2136" s="128" t="str">
        <f t="shared" si="100"/>
        <v/>
      </c>
      <c r="P2136" s="128" t="str">
        <f>IFERROR(N2136*'Emission Factors'!C$10+O2136*'Emission Factors'!C$17,"")</f>
        <v/>
      </c>
      <c r="Q2136" s="129" t="str">
        <f t="shared" si="101"/>
        <v/>
      </c>
      <c r="R2136" s="130" t="str">
        <f>IFERROR(N2136*'Emission Factors'!C$11+O2136*'Emission Factors'!C$18,"")</f>
        <v/>
      </c>
      <c r="S2136" s="130" t="str">
        <f>IFERROR(N2136*'Emission Factors'!C$12+O2136*'Emission Factors'!C$19,"")</f>
        <v/>
      </c>
      <c r="T2136" s="130" t="str">
        <f>IFERROR(N2136*'Emission Factors'!C$13+O2136*'Emission Factors'!C$20,"")</f>
        <v/>
      </c>
      <c r="U2136" s="131" t="str">
        <f>IFERROR(IF(K2136="Residential",N2136*'Emission Factors'!$C$14+O2136*'Emission Factors'!$C$21,N2136*'Emission Factors'!$C$15+O2136*'Emission Factors'!$C$22),"")</f>
        <v/>
      </c>
    </row>
    <row r="2137" spans="2:21" ht="15" customHeight="1" x14ac:dyDescent="0.3">
      <c r="B2137" s="123"/>
      <c r="C2137" s="124"/>
      <c r="D2137" s="132"/>
      <c r="E2137" s="124"/>
      <c r="F2137" s="124"/>
      <c r="G2137" s="124"/>
      <c r="H2137" s="125"/>
      <c r="I2137" s="126"/>
      <c r="J2137" s="127"/>
      <c r="K2137" s="127"/>
      <c r="L2137" s="128" t="str">
        <f>IF(E2137+G2137=0,"",((E2137*'Emission Factors'!C$23)+(G2137*'Emission Factors'!$C$25)))</f>
        <v/>
      </c>
      <c r="M2137" s="128" t="str">
        <f>IF(E2137+G2137=0,"",((E2137*'Emission Factors'!C$24)+(G2137*'Emission Factors'!$C$26)))</f>
        <v/>
      </c>
      <c r="N2137" s="128" t="str">
        <f t="shared" si="99"/>
        <v/>
      </c>
      <c r="O2137" s="128" t="str">
        <f t="shared" si="100"/>
        <v/>
      </c>
      <c r="P2137" s="128" t="str">
        <f>IFERROR(N2137*'Emission Factors'!C$10+O2137*'Emission Factors'!C$17,"")</f>
        <v/>
      </c>
      <c r="Q2137" s="129" t="str">
        <f t="shared" si="101"/>
        <v/>
      </c>
      <c r="R2137" s="130" t="str">
        <f>IFERROR(N2137*'Emission Factors'!C$11+O2137*'Emission Factors'!C$18,"")</f>
        <v/>
      </c>
      <c r="S2137" s="130" t="str">
        <f>IFERROR(N2137*'Emission Factors'!C$12+O2137*'Emission Factors'!C$19,"")</f>
        <v/>
      </c>
      <c r="T2137" s="130" t="str">
        <f>IFERROR(N2137*'Emission Factors'!C$13+O2137*'Emission Factors'!C$20,"")</f>
        <v/>
      </c>
      <c r="U2137" s="131" t="str">
        <f>IFERROR(IF(K2137="Residential",N2137*'Emission Factors'!$C$14+O2137*'Emission Factors'!$C$21,N2137*'Emission Factors'!$C$15+O2137*'Emission Factors'!$C$22),"")</f>
        <v/>
      </c>
    </row>
    <row r="2138" spans="2:21" ht="15" customHeight="1" x14ac:dyDescent="0.3">
      <c r="B2138" s="123"/>
      <c r="C2138" s="124"/>
      <c r="D2138" s="132"/>
      <c r="E2138" s="124"/>
      <c r="F2138" s="124"/>
      <c r="G2138" s="124"/>
      <c r="H2138" s="125"/>
      <c r="I2138" s="126"/>
      <c r="J2138" s="127"/>
      <c r="K2138" s="127"/>
      <c r="L2138" s="128" t="str">
        <f>IF(E2138+G2138=0,"",((E2138*'Emission Factors'!C$23)+(G2138*'Emission Factors'!$C$25)))</f>
        <v/>
      </c>
      <c r="M2138" s="128" t="str">
        <f>IF(E2138+G2138=0,"",((E2138*'Emission Factors'!C$24)+(G2138*'Emission Factors'!$C$26)))</f>
        <v/>
      </c>
      <c r="N2138" s="128" t="str">
        <f t="shared" si="99"/>
        <v/>
      </c>
      <c r="O2138" s="128" t="str">
        <f t="shared" si="100"/>
        <v/>
      </c>
      <c r="P2138" s="128" t="str">
        <f>IFERROR(N2138*'Emission Factors'!C$10+O2138*'Emission Factors'!C$17,"")</f>
        <v/>
      </c>
      <c r="Q2138" s="129" t="str">
        <f t="shared" si="101"/>
        <v/>
      </c>
      <c r="R2138" s="130" t="str">
        <f>IFERROR(N2138*'Emission Factors'!C$11+O2138*'Emission Factors'!C$18,"")</f>
        <v/>
      </c>
      <c r="S2138" s="130" t="str">
        <f>IFERROR(N2138*'Emission Factors'!C$12+O2138*'Emission Factors'!C$19,"")</f>
        <v/>
      </c>
      <c r="T2138" s="130" t="str">
        <f>IFERROR(N2138*'Emission Factors'!C$13+O2138*'Emission Factors'!C$20,"")</f>
        <v/>
      </c>
      <c r="U2138" s="131" t="str">
        <f>IFERROR(IF(K2138="Residential",N2138*'Emission Factors'!$C$14+O2138*'Emission Factors'!$C$21,N2138*'Emission Factors'!$C$15+O2138*'Emission Factors'!$C$22),"")</f>
        <v/>
      </c>
    </row>
    <row r="2139" spans="2:21" ht="15" customHeight="1" x14ac:dyDescent="0.3">
      <c r="B2139" s="123"/>
      <c r="C2139" s="124"/>
      <c r="D2139" s="132"/>
      <c r="E2139" s="124"/>
      <c r="F2139" s="124"/>
      <c r="G2139" s="124"/>
      <c r="H2139" s="125"/>
      <c r="I2139" s="126"/>
      <c r="J2139" s="127"/>
      <c r="K2139" s="127"/>
      <c r="L2139" s="128" t="str">
        <f>IF(E2139+G2139=0,"",((E2139*'Emission Factors'!C$23)+(G2139*'Emission Factors'!$C$25)))</f>
        <v/>
      </c>
      <c r="M2139" s="128" t="str">
        <f>IF(E2139+G2139=0,"",((E2139*'Emission Factors'!C$24)+(G2139*'Emission Factors'!$C$26)))</f>
        <v/>
      </c>
      <c r="N2139" s="128" t="str">
        <f t="shared" si="99"/>
        <v/>
      </c>
      <c r="O2139" s="128" t="str">
        <f t="shared" si="100"/>
        <v/>
      </c>
      <c r="P2139" s="128" t="str">
        <f>IFERROR(N2139*'Emission Factors'!C$10+O2139*'Emission Factors'!C$17,"")</f>
        <v/>
      </c>
      <c r="Q2139" s="129" t="str">
        <f t="shared" si="101"/>
        <v/>
      </c>
      <c r="R2139" s="130" t="str">
        <f>IFERROR(N2139*'Emission Factors'!C$11+O2139*'Emission Factors'!C$18,"")</f>
        <v/>
      </c>
      <c r="S2139" s="130" t="str">
        <f>IFERROR(N2139*'Emission Factors'!C$12+O2139*'Emission Factors'!C$19,"")</f>
        <v/>
      </c>
      <c r="T2139" s="130" t="str">
        <f>IFERROR(N2139*'Emission Factors'!C$13+O2139*'Emission Factors'!C$20,"")</f>
        <v/>
      </c>
      <c r="U2139" s="131" t="str">
        <f>IFERROR(IF(K2139="Residential",N2139*'Emission Factors'!$C$14+O2139*'Emission Factors'!$C$21,N2139*'Emission Factors'!$C$15+O2139*'Emission Factors'!$C$22),"")</f>
        <v/>
      </c>
    </row>
    <row r="2140" spans="2:21" ht="15" customHeight="1" x14ac:dyDescent="0.3">
      <c r="B2140" s="123"/>
      <c r="C2140" s="124"/>
      <c r="D2140" s="132"/>
      <c r="E2140" s="124"/>
      <c r="F2140" s="124"/>
      <c r="G2140" s="124"/>
      <c r="H2140" s="125"/>
      <c r="I2140" s="126"/>
      <c r="J2140" s="127"/>
      <c r="K2140" s="127"/>
      <c r="L2140" s="128" t="str">
        <f>IF(E2140+G2140=0,"",((E2140*'Emission Factors'!C$23)+(G2140*'Emission Factors'!$C$25)))</f>
        <v/>
      </c>
      <c r="M2140" s="128" t="str">
        <f>IF(E2140+G2140=0,"",((E2140*'Emission Factors'!C$24)+(G2140*'Emission Factors'!$C$26)))</f>
        <v/>
      </c>
      <c r="N2140" s="128" t="str">
        <f t="shared" si="99"/>
        <v/>
      </c>
      <c r="O2140" s="128" t="str">
        <f t="shared" si="100"/>
        <v/>
      </c>
      <c r="P2140" s="128" t="str">
        <f>IFERROR(N2140*'Emission Factors'!C$10+O2140*'Emission Factors'!C$17,"")</f>
        <v/>
      </c>
      <c r="Q2140" s="129" t="str">
        <f t="shared" si="101"/>
        <v/>
      </c>
      <c r="R2140" s="130" t="str">
        <f>IFERROR(N2140*'Emission Factors'!C$11+O2140*'Emission Factors'!C$18,"")</f>
        <v/>
      </c>
      <c r="S2140" s="130" t="str">
        <f>IFERROR(N2140*'Emission Factors'!C$12+O2140*'Emission Factors'!C$19,"")</f>
        <v/>
      </c>
      <c r="T2140" s="130" t="str">
        <f>IFERROR(N2140*'Emission Factors'!C$13+O2140*'Emission Factors'!C$20,"")</f>
        <v/>
      </c>
      <c r="U2140" s="131" t="str">
        <f>IFERROR(IF(K2140="Residential",N2140*'Emission Factors'!$C$14+O2140*'Emission Factors'!$C$21,N2140*'Emission Factors'!$C$15+O2140*'Emission Factors'!$C$22),"")</f>
        <v/>
      </c>
    </row>
    <row r="2141" spans="2:21" ht="15" customHeight="1" x14ac:dyDescent="0.3">
      <c r="B2141" s="123"/>
      <c r="C2141" s="124"/>
      <c r="D2141" s="132"/>
      <c r="E2141" s="124"/>
      <c r="F2141" s="124"/>
      <c r="G2141" s="124"/>
      <c r="H2141" s="125"/>
      <c r="I2141" s="126"/>
      <c r="J2141" s="127"/>
      <c r="K2141" s="127"/>
      <c r="L2141" s="128" t="str">
        <f>IF(E2141+G2141=0,"",((E2141*'Emission Factors'!C$23)+(G2141*'Emission Factors'!$C$25)))</f>
        <v/>
      </c>
      <c r="M2141" s="128" t="str">
        <f>IF(E2141+G2141=0,"",((E2141*'Emission Factors'!C$24)+(G2141*'Emission Factors'!$C$26)))</f>
        <v/>
      </c>
      <c r="N2141" s="128" t="str">
        <f t="shared" si="99"/>
        <v/>
      </c>
      <c r="O2141" s="128" t="str">
        <f t="shared" si="100"/>
        <v/>
      </c>
      <c r="P2141" s="128" t="str">
        <f>IFERROR(N2141*'Emission Factors'!C$10+O2141*'Emission Factors'!C$17,"")</f>
        <v/>
      </c>
      <c r="Q2141" s="129" t="str">
        <f t="shared" si="101"/>
        <v/>
      </c>
      <c r="R2141" s="130" t="str">
        <f>IFERROR(N2141*'Emission Factors'!C$11+O2141*'Emission Factors'!C$18,"")</f>
        <v/>
      </c>
      <c r="S2141" s="130" t="str">
        <f>IFERROR(N2141*'Emission Factors'!C$12+O2141*'Emission Factors'!C$19,"")</f>
        <v/>
      </c>
      <c r="T2141" s="130" t="str">
        <f>IFERROR(N2141*'Emission Factors'!C$13+O2141*'Emission Factors'!C$20,"")</f>
        <v/>
      </c>
      <c r="U2141" s="131" t="str">
        <f>IFERROR(IF(K2141="Residential",N2141*'Emission Factors'!$C$14+O2141*'Emission Factors'!$C$21,N2141*'Emission Factors'!$C$15+O2141*'Emission Factors'!$C$22),"")</f>
        <v/>
      </c>
    </row>
    <row r="2142" spans="2:21" ht="15" customHeight="1" x14ac:dyDescent="0.3">
      <c r="B2142" s="123"/>
      <c r="C2142" s="124"/>
      <c r="D2142" s="132"/>
      <c r="E2142" s="124"/>
      <c r="F2142" s="124"/>
      <c r="G2142" s="124"/>
      <c r="H2142" s="125"/>
      <c r="I2142" s="126"/>
      <c r="J2142" s="127"/>
      <c r="K2142" s="127"/>
      <c r="L2142" s="128" t="str">
        <f>IF(E2142+G2142=0,"",((E2142*'Emission Factors'!C$23)+(G2142*'Emission Factors'!$C$25)))</f>
        <v/>
      </c>
      <c r="M2142" s="128" t="str">
        <f>IF(E2142+G2142=0,"",((E2142*'Emission Factors'!C$24)+(G2142*'Emission Factors'!$C$26)))</f>
        <v/>
      </c>
      <c r="N2142" s="128" t="str">
        <f t="shared" si="99"/>
        <v/>
      </c>
      <c r="O2142" s="128" t="str">
        <f t="shared" si="100"/>
        <v/>
      </c>
      <c r="P2142" s="128" t="str">
        <f>IFERROR(N2142*'Emission Factors'!C$10+O2142*'Emission Factors'!C$17,"")</f>
        <v/>
      </c>
      <c r="Q2142" s="129" t="str">
        <f t="shared" si="101"/>
        <v/>
      </c>
      <c r="R2142" s="130" t="str">
        <f>IFERROR(N2142*'Emission Factors'!C$11+O2142*'Emission Factors'!C$18,"")</f>
        <v/>
      </c>
      <c r="S2142" s="130" t="str">
        <f>IFERROR(N2142*'Emission Factors'!C$12+O2142*'Emission Factors'!C$19,"")</f>
        <v/>
      </c>
      <c r="T2142" s="130" t="str">
        <f>IFERROR(N2142*'Emission Factors'!C$13+O2142*'Emission Factors'!C$20,"")</f>
        <v/>
      </c>
      <c r="U2142" s="131" t="str">
        <f>IFERROR(IF(K2142="Residential",N2142*'Emission Factors'!$C$14+O2142*'Emission Factors'!$C$21,N2142*'Emission Factors'!$C$15+O2142*'Emission Factors'!$C$22),"")</f>
        <v/>
      </c>
    </row>
    <row r="2143" spans="2:21" ht="15" customHeight="1" x14ac:dyDescent="0.3">
      <c r="B2143" s="123"/>
      <c r="C2143" s="124"/>
      <c r="D2143" s="132"/>
      <c r="E2143" s="124"/>
      <c r="F2143" s="124"/>
      <c r="G2143" s="124"/>
      <c r="H2143" s="125"/>
      <c r="I2143" s="126"/>
      <c r="J2143" s="127"/>
      <c r="K2143" s="127"/>
      <c r="L2143" s="128" t="str">
        <f>IF(E2143+G2143=0,"",((E2143*'Emission Factors'!C$23)+(G2143*'Emission Factors'!$C$25)))</f>
        <v/>
      </c>
      <c r="M2143" s="128" t="str">
        <f>IF(E2143+G2143=0,"",((E2143*'Emission Factors'!C$24)+(G2143*'Emission Factors'!$C$26)))</f>
        <v/>
      </c>
      <c r="N2143" s="128" t="str">
        <f t="shared" si="99"/>
        <v/>
      </c>
      <c r="O2143" s="128" t="str">
        <f t="shared" si="100"/>
        <v/>
      </c>
      <c r="P2143" s="128" t="str">
        <f>IFERROR(N2143*'Emission Factors'!C$10+O2143*'Emission Factors'!C$17,"")</f>
        <v/>
      </c>
      <c r="Q2143" s="129" t="str">
        <f t="shared" si="101"/>
        <v/>
      </c>
      <c r="R2143" s="130" t="str">
        <f>IFERROR(N2143*'Emission Factors'!C$11+O2143*'Emission Factors'!C$18,"")</f>
        <v/>
      </c>
      <c r="S2143" s="130" t="str">
        <f>IFERROR(N2143*'Emission Factors'!C$12+O2143*'Emission Factors'!C$19,"")</f>
        <v/>
      </c>
      <c r="T2143" s="130" t="str">
        <f>IFERROR(N2143*'Emission Factors'!C$13+O2143*'Emission Factors'!C$20,"")</f>
        <v/>
      </c>
      <c r="U2143" s="131" t="str">
        <f>IFERROR(IF(K2143="Residential",N2143*'Emission Factors'!$C$14+O2143*'Emission Factors'!$C$21,N2143*'Emission Factors'!$C$15+O2143*'Emission Factors'!$C$22),"")</f>
        <v/>
      </c>
    </row>
    <row r="2144" spans="2:21" ht="15" customHeight="1" x14ac:dyDescent="0.3">
      <c r="B2144" s="123"/>
      <c r="C2144" s="124"/>
      <c r="D2144" s="132"/>
      <c r="E2144" s="124"/>
      <c r="F2144" s="124"/>
      <c r="G2144" s="124"/>
      <c r="H2144" s="125"/>
      <c r="I2144" s="126"/>
      <c r="J2144" s="127"/>
      <c r="K2144" s="127"/>
      <c r="L2144" s="128" t="str">
        <f>IF(E2144+G2144=0,"",((E2144*'Emission Factors'!C$23)+(G2144*'Emission Factors'!$C$25)))</f>
        <v/>
      </c>
      <c r="M2144" s="128" t="str">
        <f>IF(E2144+G2144=0,"",((E2144*'Emission Factors'!C$24)+(G2144*'Emission Factors'!$C$26)))</f>
        <v/>
      </c>
      <c r="N2144" s="128" t="str">
        <f t="shared" si="99"/>
        <v/>
      </c>
      <c r="O2144" s="128" t="str">
        <f t="shared" si="100"/>
        <v/>
      </c>
      <c r="P2144" s="128" t="str">
        <f>IFERROR(N2144*'Emission Factors'!C$10+O2144*'Emission Factors'!C$17,"")</f>
        <v/>
      </c>
      <c r="Q2144" s="129" t="str">
        <f t="shared" si="101"/>
        <v/>
      </c>
      <c r="R2144" s="130" t="str">
        <f>IFERROR(N2144*'Emission Factors'!C$11+O2144*'Emission Factors'!C$18,"")</f>
        <v/>
      </c>
      <c r="S2144" s="130" t="str">
        <f>IFERROR(N2144*'Emission Factors'!C$12+O2144*'Emission Factors'!C$19,"")</f>
        <v/>
      </c>
      <c r="T2144" s="130" t="str">
        <f>IFERROR(N2144*'Emission Factors'!C$13+O2144*'Emission Factors'!C$20,"")</f>
        <v/>
      </c>
      <c r="U2144" s="131" t="str">
        <f>IFERROR(IF(K2144="Residential",N2144*'Emission Factors'!$C$14+O2144*'Emission Factors'!$C$21,N2144*'Emission Factors'!$C$15+O2144*'Emission Factors'!$C$22),"")</f>
        <v/>
      </c>
    </row>
    <row r="2145" spans="2:21" ht="15" customHeight="1" x14ac:dyDescent="0.3">
      <c r="B2145" s="123"/>
      <c r="C2145" s="124"/>
      <c r="D2145" s="132"/>
      <c r="E2145" s="124"/>
      <c r="F2145" s="124"/>
      <c r="G2145" s="124"/>
      <c r="H2145" s="125"/>
      <c r="I2145" s="126"/>
      <c r="J2145" s="127"/>
      <c r="K2145" s="127"/>
      <c r="L2145" s="128" t="str">
        <f>IF(E2145+G2145=0,"",((E2145*'Emission Factors'!C$23)+(G2145*'Emission Factors'!$C$25)))</f>
        <v/>
      </c>
      <c r="M2145" s="128" t="str">
        <f>IF(E2145+G2145=0,"",((E2145*'Emission Factors'!C$24)+(G2145*'Emission Factors'!$C$26)))</f>
        <v/>
      </c>
      <c r="N2145" s="128" t="str">
        <f t="shared" si="99"/>
        <v/>
      </c>
      <c r="O2145" s="128" t="str">
        <f t="shared" si="100"/>
        <v/>
      </c>
      <c r="P2145" s="128" t="str">
        <f>IFERROR(N2145*'Emission Factors'!C$10+O2145*'Emission Factors'!C$17,"")</f>
        <v/>
      </c>
      <c r="Q2145" s="129" t="str">
        <f t="shared" si="101"/>
        <v/>
      </c>
      <c r="R2145" s="130" t="str">
        <f>IFERROR(N2145*'Emission Factors'!C$11+O2145*'Emission Factors'!C$18,"")</f>
        <v/>
      </c>
      <c r="S2145" s="130" t="str">
        <f>IFERROR(N2145*'Emission Factors'!C$12+O2145*'Emission Factors'!C$19,"")</f>
        <v/>
      </c>
      <c r="T2145" s="130" t="str">
        <f>IFERROR(N2145*'Emission Factors'!C$13+O2145*'Emission Factors'!C$20,"")</f>
        <v/>
      </c>
      <c r="U2145" s="131" t="str">
        <f>IFERROR(IF(K2145="Residential",N2145*'Emission Factors'!$C$14+O2145*'Emission Factors'!$C$21,N2145*'Emission Factors'!$C$15+O2145*'Emission Factors'!$C$22),"")</f>
        <v/>
      </c>
    </row>
    <row r="2146" spans="2:21" ht="15" customHeight="1" x14ac:dyDescent="0.3">
      <c r="B2146" s="123"/>
      <c r="C2146" s="124"/>
      <c r="D2146" s="132"/>
      <c r="E2146" s="124"/>
      <c r="F2146" s="124"/>
      <c r="G2146" s="124"/>
      <c r="H2146" s="125"/>
      <c r="I2146" s="126"/>
      <c r="J2146" s="127"/>
      <c r="K2146" s="127"/>
      <c r="L2146" s="128" t="str">
        <f>IF(E2146+G2146=0,"",((E2146*'Emission Factors'!C$23)+(G2146*'Emission Factors'!$C$25)))</f>
        <v/>
      </c>
      <c r="M2146" s="128" t="str">
        <f>IF(E2146+G2146=0,"",((E2146*'Emission Factors'!C$24)+(G2146*'Emission Factors'!$C$26)))</f>
        <v/>
      </c>
      <c r="N2146" s="128" t="str">
        <f t="shared" si="99"/>
        <v/>
      </c>
      <c r="O2146" s="128" t="str">
        <f t="shared" si="100"/>
        <v/>
      </c>
      <c r="P2146" s="128" t="str">
        <f>IFERROR(N2146*'Emission Factors'!C$10+O2146*'Emission Factors'!C$17,"")</f>
        <v/>
      </c>
      <c r="Q2146" s="129" t="str">
        <f t="shared" si="101"/>
        <v/>
      </c>
      <c r="R2146" s="130" t="str">
        <f>IFERROR(N2146*'Emission Factors'!C$11+O2146*'Emission Factors'!C$18,"")</f>
        <v/>
      </c>
      <c r="S2146" s="130" t="str">
        <f>IFERROR(N2146*'Emission Factors'!C$12+O2146*'Emission Factors'!C$19,"")</f>
        <v/>
      </c>
      <c r="T2146" s="130" t="str">
        <f>IFERROR(N2146*'Emission Factors'!C$13+O2146*'Emission Factors'!C$20,"")</f>
        <v/>
      </c>
      <c r="U2146" s="131" t="str">
        <f>IFERROR(IF(K2146="Residential",N2146*'Emission Factors'!$C$14+O2146*'Emission Factors'!$C$21,N2146*'Emission Factors'!$C$15+O2146*'Emission Factors'!$C$22),"")</f>
        <v/>
      </c>
    </row>
    <row r="2147" spans="2:21" ht="15" customHeight="1" x14ac:dyDescent="0.3">
      <c r="B2147" s="123"/>
      <c r="C2147" s="124"/>
      <c r="D2147" s="132"/>
      <c r="E2147" s="124"/>
      <c r="F2147" s="124"/>
      <c r="G2147" s="124"/>
      <c r="H2147" s="125"/>
      <c r="I2147" s="126"/>
      <c r="J2147" s="127"/>
      <c r="K2147" s="127"/>
      <c r="L2147" s="128" t="str">
        <f>IF(E2147+G2147=0,"",((E2147*'Emission Factors'!C$23)+(G2147*'Emission Factors'!$C$25)))</f>
        <v/>
      </c>
      <c r="M2147" s="128" t="str">
        <f>IF(E2147+G2147=0,"",((E2147*'Emission Factors'!C$24)+(G2147*'Emission Factors'!$C$26)))</f>
        <v/>
      </c>
      <c r="N2147" s="128" t="str">
        <f t="shared" si="99"/>
        <v/>
      </c>
      <c r="O2147" s="128" t="str">
        <f t="shared" si="100"/>
        <v/>
      </c>
      <c r="P2147" s="128" t="str">
        <f>IFERROR(N2147*'Emission Factors'!C$10+O2147*'Emission Factors'!C$17,"")</f>
        <v/>
      </c>
      <c r="Q2147" s="129" t="str">
        <f t="shared" si="101"/>
        <v/>
      </c>
      <c r="R2147" s="130" t="str">
        <f>IFERROR(N2147*'Emission Factors'!C$11+O2147*'Emission Factors'!C$18,"")</f>
        <v/>
      </c>
      <c r="S2147" s="130" t="str">
        <f>IFERROR(N2147*'Emission Factors'!C$12+O2147*'Emission Factors'!C$19,"")</f>
        <v/>
      </c>
      <c r="T2147" s="130" t="str">
        <f>IFERROR(N2147*'Emission Factors'!C$13+O2147*'Emission Factors'!C$20,"")</f>
        <v/>
      </c>
      <c r="U2147" s="131" t="str">
        <f>IFERROR(IF(K2147="Residential",N2147*'Emission Factors'!$C$14+O2147*'Emission Factors'!$C$21,N2147*'Emission Factors'!$C$15+O2147*'Emission Factors'!$C$22),"")</f>
        <v/>
      </c>
    </row>
    <row r="2148" spans="2:21" ht="15" customHeight="1" x14ac:dyDescent="0.3">
      <c r="B2148" s="123"/>
      <c r="C2148" s="124"/>
      <c r="D2148" s="132"/>
      <c r="E2148" s="124"/>
      <c r="F2148" s="124"/>
      <c r="G2148" s="124"/>
      <c r="H2148" s="125"/>
      <c r="I2148" s="126"/>
      <c r="J2148" s="127"/>
      <c r="K2148" s="127"/>
      <c r="L2148" s="128" t="str">
        <f>IF(E2148+G2148=0,"",((E2148*'Emission Factors'!C$23)+(G2148*'Emission Factors'!$C$25)))</f>
        <v/>
      </c>
      <c r="M2148" s="128" t="str">
        <f>IF(E2148+G2148=0,"",((E2148*'Emission Factors'!C$24)+(G2148*'Emission Factors'!$C$26)))</f>
        <v/>
      </c>
      <c r="N2148" s="128" t="str">
        <f t="shared" si="99"/>
        <v/>
      </c>
      <c r="O2148" s="128" t="str">
        <f t="shared" si="100"/>
        <v/>
      </c>
      <c r="P2148" s="128" t="str">
        <f>IFERROR(N2148*'Emission Factors'!C$10+O2148*'Emission Factors'!C$17,"")</f>
        <v/>
      </c>
      <c r="Q2148" s="129" t="str">
        <f t="shared" si="101"/>
        <v/>
      </c>
      <c r="R2148" s="130" t="str">
        <f>IFERROR(N2148*'Emission Factors'!C$11+O2148*'Emission Factors'!C$18,"")</f>
        <v/>
      </c>
      <c r="S2148" s="130" t="str">
        <f>IFERROR(N2148*'Emission Factors'!C$12+O2148*'Emission Factors'!C$19,"")</f>
        <v/>
      </c>
      <c r="T2148" s="130" t="str">
        <f>IFERROR(N2148*'Emission Factors'!C$13+O2148*'Emission Factors'!C$20,"")</f>
        <v/>
      </c>
      <c r="U2148" s="131" t="str">
        <f>IFERROR(IF(K2148="Residential",N2148*'Emission Factors'!$C$14+O2148*'Emission Factors'!$C$21,N2148*'Emission Factors'!$C$15+O2148*'Emission Factors'!$C$22),"")</f>
        <v/>
      </c>
    </row>
    <row r="2149" spans="2:21" ht="15" customHeight="1" x14ac:dyDescent="0.3">
      <c r="B2149" s="123"/>
      <c r="C2149" s="124"/>
      <c r="D2149" s="132"/>
      <c r="E2149" s="124"/>
      <c r="F2149" s="124"/>
      <c r="G2149" s="124"/>
      <c r="H2149" s="125"/>
      <c r="I2149" s="126"/>
      <c r="J2149" s="127"/>
      <c r="K2149" s="127"/>
      <c r="L2149" s="128" t="str">
        <f>IF(E2149+G2149=0,"",((E2149*'Emission Factors'!C$23)+(G2149*'Emission Factors'!$C$25)))</f>
        <v/>
      </c>
      <c r="M2149" s="128" t="str">
        <f>IF(E2149+G2149=0,"",((E2149*'Emission Factors'!C$24)+(G2149*'Emission Factors'!$C$26)))</f>
        <v/>
      </c>
      <c r="N2149" s="128" t="str">
        <f t="shared" si="99"/>
        <v/>
      </c>
      <c r="O2149" s="128" t="str">
        <f t="shared" si="100"/>
        <v/>
      </c>
      <c r="P2149" s="128" t="str">
        <f>IFERROR(N2149*'Emission Factors'!C$10+O2149*'Emission Factors'!C$17,"")</f>
        <v/>
      </c>
      <c r="Q2149" s="129" t="str">
        <f t="shared" si="101"/>
        <v/>
      </c>
      <c r="R2149" s="130" t="str">
        <f>IFERROR(N2149*'Emission Factors'!C$11+O2149*'Emission Factors'!C$18,"")</f>
        <v/>
      </c>
      <c r="S2149" s="130" t="str">
        <f>IFERROR(N2149*'Emission Factors'!C$12+O2149*'Emission Factors'!C$19,"")</f>
        <v/>
      </c>
      <c r="T2149" s="130" t="str">
        <f>IFERROR(N2149*'Emission Factors'!C$13+O2149*'Emission Factors'!C$20,"")</f>
        <v/>
      </c>
      <c r="U2149" s="131" t="str">
        <f>IFERROR(IF(K2149="Residential",N2149*'Emission Factors'!$C$14+O2149*'Emission Factors'!$C$21,N2149*'Emission Factors'!$C$15+O2149*'Emission Factors'!$C$22),"")</f>
        <v/>
      </c>
    </row>
    <row r="2150" spans="2:21" ht="15" customHeight="1" x14ac:dyDescent="0.3">
      <c r="B2150" s="123"/>
      <c r="C2150" s="124"/>
      <c r="D2150" s="132"/>
      <c r="E2150" s="124"/>
      <c r="F2150" s="124"/>
      <c r="G2150" s="124"/>
      <c r="H2150" s="125"/>
      <c r="I2150" s="126"/>
      <c r="J2150" s="127"/>
      <c r="K2150" s="127"/>
      <c r="L2150" s="128" t="str">
        <f>IF(E2150+G2150=0,"",((E2150*'Emission Factors'!C$23)+(G2150*'Emission Factors'!$C$25)))</f>
        <v/>
      </c>
      <c r="M2150" s="128" t="str">
        <f>IF(E2150+G2150=0,"",((E2150*'Emission Factors'!C$24)+(G2150*'Emission Factors'!$C$26)))</f>
        <v/>
      </c>
      <c r="N2150" s="128" t="str">
        <f t="shared" si="99"/>
        <v/>
      </c>
      <c r="O2150" s="128" t="str">
        <f t="shared" si="100"/>
        <v/>
      </c>
      <c r="P2150" s="128" t="str">
        <f>IFERROR(N2150*'Emission Factors'!C$10+O2150*'Emission Factors'!C$17,"")</f>
        <v/>
      </c>
      <c r="Q2150" s="129" t="str">
        <f t="shared" si="101"/>
        <v/>
      </c>
      <c r="R2150" s="130" t="str">
        <f>IFERROR(N2150*'Emission Factors'!C$11+O2150*'Emission Factors'!C$18,"")</f>
        <v/>
      </c>
      <c r="S2150" s="130" t="str">
        <f>IFERROR(N2150*'Emission Factors'!C$12+O2150*'Emission Factors'!C$19,"")</f>
        <v/>
      </c>
      <c r="T2150" s="130" t="str">
        <f>IFERROR(N2150*'Emission Factors'!C$13+O2150*'Emission Factors'!C$20,"")</f>
        <v/>
      </c>
      <c r="U2150" s="131" t="str">
        <f>IFERROR(IF(K2150="Residential",N2150*'Emission Factors'!$C$14+O2150*'Emission Factors'!$C$21,N2150*'Emission Factors'!$C$15+O2150*'Emission Factors'!$C$22),"")</f>
        <v/>
      </c>
    </row>
    <row r="2151" spans="2:21" ht="15" customHeight="1" x14ac:dyDescent="0.3">
      <c r="B2151" s="123"/>
      <c r="C2151" s="124"/>
      <c r="D2151" s="132"/>
      <c r="E2151" s="124"/>
      <c r="F2151" s="124"/>
      <c r="G2151" s="124"/>
      <c r="H2151" s="125"/>
      <c r="I2151" s="126"/>
      <c r="J2151" s="127"/>
      <c r="K2151" s="127"/>
      <c r="L2151" s="128" t="str">
        <f>IF(E2151+G2151=0,"",((E2151*'Emission Factors'!C$23)+(G2151*'Emission Factors'!$C$25)))</f>
        <v/>
      </c>
      <c r="M2151" s="128" t="str">
        <f>IF(E2151+G2151=0,"",((E2151*'Emission Factors'!C$24)+(G2151*'Emission Factors'!$C$26)))</f>
        <v/>
      </c>
      <c r="N2151" s="128" t="str">
        <f t="shared" si="99"/>
        <v/>
      </c>
      <c r="O2151" s="128" t="str">
        <f t="shared" si="100"/>
        <v/>
      </c>
      <c r="P2151" s="128" t="str">
        <f>IFERROR(N2151*'Emission Factors'!C$10+O2151*'Emission Factors'!C$17,"")</f>
        <v/>
      </c>
      <c r="Q2151" s="129" t="str">
        <f t="shared" si="101"/>
        <v/>
      </c>
      <c r="R2151" s="130" t="str">
        <f>IFERROR(N2151*'Emission Factors'!C$11+O2151*'Emission Factors'!C$18,"")</f>
        <v/>
      </c>
      <c r="S2151" s="130" t="str">
        <f>IFERROR(N2151*'Emission Factors'!C$12+O2151*'Emission Factors'!C$19,"")</f>
        <v/>
      </c>
      <c r="T2151" s="130" t="str">
        <f>IFERROR(N2151*'Emission Factors'!C$13+O2151*'Emission Factors'!C$20,"")</f>
        <v/>
      </c>
      <c r="U2151" s="131" t="str">
        <f>IFERROR(IF(K2151="Residential",N2151*'Emission Factors'!$C$14+O2151*'Emission Factors'!$C$21,N2151*'Emission Factors'!$C$15+O2151*'Emission Factors'!$C$22),"")</f>
        <v/>
      </c>
    </row>
    <row r="2152" spans="2:21" ht="15" customHeight="1" x14ac:dyDescent="0.3">
      <c r="B2152" s="123"/>
      <c r="C2152" s="124"/>
      <c r="D2152" s="132"/>
      <c r="E2152" s="124"/>
      <c r="F2152" s="124"/>
      <c r="G2152" s="124"/>
      <c r="H2152" s="125"/>
      <c r="I2152" s="126"/>
      <c r="J2152" s="127"/>
      <c r="K2152" s="127"/>
      <c r="L2152" s="128" t="str">
        <f>IF(E2152+G2152=0,"",((E2152*'Emission Factors'!C$23)+(G2152*'Emission Factors'!$C$25)))</f>
        <v/>
      </c>
      <c r="M2152" s="128" t="str">
        <f>IF(E2152+G2152=0,"",((E2152*'Emission Factors'!C$24)+(G2152*'Emission Factors'!$C$26)))</f>
        <v/>
      </c>
      <c r="N2152" s="128" t="str">
        <f t="shared" si="99"/>
        <v/>
      </c>
      <c r="O2152" s="128" t="str">
        <f t="shared" si="100"/>
        <v/>
      </c>
      <c r="P2152" s="128" t="str">
        <f>IFERROR(N2152*'Emission Factors'!C$10+O2152*'Emission Factors'!C$17,"")</f>
        <v/>
      </c>
      <c r="Q2152" s="129" t="str">
        <f t="shared" si="101"/>
        <v/>
      </c>
      <c r="R2152" s="130" t="str">
        <f>IFERROR(N2152*'Emission Factors'!C$11+O2152*'Emission Factors'!C$18,"")</f>
        <v/>
      </c>
      <c r="S2152" s="130" t="str">
        <f>IFERROR(N2152*'Emission Factors'!C$12+O2152*'Emission Factors'!C$19,"")</f>
        <v/>
      </c>
      <c r="T2152" s="130" t="str">
        <f>IFERROR(N2152*'Emission Factors'!C$13+O2152*'Emission Factors'!C$20,"")</f>
        <v/>
      </c>
      <c r="U2152" s="131" t="str">
        <f>IFERROR(IF(K2152="Residential",N2152*'Emission Factors'!$C$14+O2152*'Emission Factors'!$C$21,N2152*'Emission Factors'!$C$15+O2152*'Emission Factors'!$C$22),"")</f>
        <v/>
      </c>
    </row>
    <row r="2153" spans="2:21" ht="15" customHeight="1" x14ac:dyDescent="0.3">
      <c r="B2153" s="123"/>
      <c r="C2153" s="124"/>
      <c r="D2153" s="132"/>
      <c r="E2153" s="124"/>
      <c r="F2153" s="124"/>
      <c r="G2153" s="124"/>
      <c r="H2153" s="125"/>
      <c r="I2153" s="126"/>
      <c r="J2153" s="127"/>
      <c r="K2153" s="127"/>
      <c r="L2153" s="128" t="str">
        <f>IF(E2153+G2153=0,"",((E2153*'Emission Factors'!C$23)+(G2153*'Emission Factors'!$C$25)))</f>
        <v/>
      </c>
      <c r="M2153" s="128" t="str">
        <f>IF(E2153+G2153=0,"",((E2153*'Emission Factors'!C$24)+(G2153*'Emission Factors'!$C$26)))</f>
        <v/>
      </c>
      <c r="N2153" s="128" t="str">
        <f t="shared" si="99"/>
        <v/>
      </c>
      <c r="O2153" s="128" t="str">
        <f t="shared" si="100"/>
        <v/>
      </c>
      <c r="P2153" s="128" t="str">
        <f>IFERROR(N2153*'Emission Factors'!C$10+O2153*'Emission Factors'!C$17,"")</f>
        <v/>
      </c>
      <c r="Q2153" s="129" t="str">
        <f t="shared" si="101"/>
        <v/>
      </c>
      <c r="R2153" s="130" t="str">
        <f>IFERROR(N2153*'Emission Factors'!C$11+O2153*'Emission Factors'!C$18,"")</f>
        <v/>
      </c>
      <c r="S2153" s="130" t="str">
        <f>IFERROR(N2153*'Emission Factors'!C$12+O2153*'Emission Factors'!C$19,"")</f>
        <v/>
      </c>
      <c r="T2153" s="130" t="str">
        <f>IFERROR(N2153*'Emission Factors'!C$13+O2153*'Emission Factors'!C$20,"")</f>
        <v/>
      </c>
      <c r="U2153" s="131" t="str">
        <f>IFERROR(IF(K2153="Residential",N2153*'Emission Factors'!$C$14+O2153*'Emission Factors'!$C$21,N2153*'Emission Factors'!$C$15+O2153*'Emission Factors'!$C$22),"")</f>
        <v/>
      </c>
    </row>
    <row r="2154" spans="2:21" ht="15" customHeight="1" x14ac:dyDescent="0.3">
      <c r="B2154" s="123"/>
      <c r="C2154" s="124"/>
      <c r="D2154" s="132"/>
      <c r="E2154" s="124"/>
      <c r="F2154" s="124"/>
      <c r="G2154" s="124"/>
      <c r="H2154" s="125"/>
      <c r="I2154" s="126"/>
      <c r="J2154" s="127"/>
      <c r="K2154" s="127"/>
      <c r="L2154" s="128" t="str">
        <f>IF(E2154+G2154=0,"",((E2154*'Emission Factors'!C$23)+(G2154*'Emission Factors'!$C$25)))</f>
        <v/>
      </c>
      <c r="M2154" s="128" t="str">
        <f>IF(E2154+G2154=0,"",((E2154*'Emission Factors'!C$24)+(G2154*'Emission Factors'!$C$26)))</f>
        <v/>
      </c>
      <c r="N2154" s="128" t="str">
        <f t="shared" si="99"/>
        <v/>
      </c>
      <c r="O2154" s="128" t="str">
        <f t="shared" si="100"/>
        <v/>
      </c>
      <c r="P2154" s="128" t="str">
        <f>IFERROR(N2154*'Emission Factors'!C$10+O2154*'Emission Factors'!C$17,"")</f>
        <v/>
      </c>
      <c r="Q2154" s="129" t="str">
        <f t="shared" si="101"/>
        <v/>
      </c>
      <c r="R2154" s="130" t="str">
        <f>IFERROR(N2154*'Emission Factors'!C$11+O2154*'Emission Factors'!C$18,"")</f>
        <v/>
      </c>
      <c r="S2154" s="130" t="str">
        <f>IFERROR(N2154*'Emission Factors'!C$12+O2154*'Emission Factors'!C$19,"")</f>
        <v/>
      </c>
      <c r="T2154" s="130" t="str">
        <f>IFERROR(N2154*'Emission Factors'!C$13+O2154*'Emission Factors'!C$20,"")</f>
        <v/>
      </c>
      <c r="U2154" s="131" t="str">
        <f>IFERROR(IF(K2154="Residential",N2154*'Emission Factors'!$C$14+O2154*'Emission Factors'!$C$21,N2154*'Emission Factors'!$C$15+O2154*'Emission Factors'!$C$22),"")</f>
        <v/>
      </c>
    </row>
    <row r="2155" spans="2:21" ht="15" customHeight="1" x14ac:dyDescent="0.3">
      <c r="B2155" s="123"/>
      <c r="C2155" s="124"/>
      <c r="D2155" s="132"/>
      <c r="E2155" s="124"/>
      <c r="F2155" s="124"/>
      <c r="G2155" s="124"/>
      <c r="H2155" s="125"/>
      <c r="I2155" s="126"/>
      <c r="J2155" s="127"/>
      <c r="K2155" s="127"/>
      <c r="L2155" s="128" t="str">
        <f>IF(E2155+G2155=0,"",((E2155*'Emission Factors'!C$23)+(G2155*'Emission Factors'!$C$25)))</f>
        <v/>
      </c>
      <c r="M2155" s="128" t="str">
        <f>IF(E2155+G2155=0,"",((E2155*'Emission Factors'!C$24)+(G2155*'Emission Factors'!$C$26)))</f>
        <v/>
      </c>
      <c r="N2155" s="128" t="str">
        <f t="shared" si="99"/>
        <v/>
      </c>
      <c r="O2155" s="128" t="str">
        <f t="shared" si="100"/>
        <v/>
      </c>
      <c r="P2155" s="128" t="str">
        <f>IFERROR(N2155*'Emission Factors'!C$10+O2155*'Emission Factors'!C$17,"")</f>
        <v/>
      </c>
      <c r="Q2155" s="129" t="str">
        <f t="shared" si="101"/>
        <v/>
      </c>
      <c r="R2155" s="130" t="str">
        <f>IFERROR(N2155*'Emission Factors'!C$11+O2155*'Emission Factors'!C$18,"")</f>
        <v/>
      </c>
      <c r="S2155" s="130" t="str">
        <f>IFERROR(N2155*'Emission Factors'!C$12+O2155*'Emission Factors'!C$19,"")</f>
        <v/>
      </c>
      <c r="T2155" s="130" t="str">
        <f>IFERROR(N2155*'Emission Factors'!C$13+O2155*'Emission Factors'!C$20,"")</f>
        <v/>
      </c>
      <c r="U2155" s="131" t="str">
        <f>IFERROR(IF(K2155="Residential",N2155*'Emission Factors'!$C$14+O2155*'Emission Factors'!$C$21,N2155*'Emission Factors'!$C$15+O2155*'Emission Factors'!$C$22),"")</f>
        <v/>
      </c>
    </row>
    <row r="2156" spans="2:21" ht="15" customHeight="1" x14ac:dyDescent="0.3">
      <c r="B2156" s="123"/>
      <c r="C2156" s="124"/>
      <c r="D2156" s="132"/>
      <c r="E2156" s="124"/>
      <c r="F2156" s="124"/>
      <c r="G2156" s="124"/>
      <c r="H2156" s="125"/>
      <c r="I2156" s="126"/>
      <c r="J2156" s="127"/>
      <c r="K2156" s="127"/>
      <c r="L2156" s="128" t="str">
        <f>IF(E2156+G2156=0,"",((E2156*'Emission Factors'!C$23)+(G2156*'Emission Factors'!$C$25)))</f>
        <v/>
      </c>
      <c r="M2156" s="128" t="str">
        <f>IF(E2156+G2156=0,"",((E2156*'Emission Factors'!C$24)+(G2156*'Emission Factors'!$C$26)))</f>
        <v/>
      </c>
      <c r="N2156" s="128" t="str">
        <f t="shared" si="99"/>
        <v/>
      </c>
      <c r="O2156" s="128" t="str">
        <f t="shared" si="100"/>
        <v/>
      </c>
      <c r="P2156" s="128" t="str">
        <f>IFERROR(N2156*'Emission Factors'!C$10+O2156*'Emission Factors'!C$17,"")</f>
        <v/>
      </c>
      <c r="Q2156" s="129" t="str">
        <f t="shared" si="101"/>
        <v/>
      </c>
      <c r="R2156" s="130" t="str">
        <f>IFERROR(N2156*'Emission Factors'!C$11+O2156*'Emission Factors'!C$18,"")</f>
        <v/>
      </c>
      <c r="S2156" s="130" t="str">
        <f>IFERROR(N2156*'Emission Factors'!C$12+O2156*'Emission Factors'!C$19,"")</f>
        <v/>
      </c>
      <c r="T2156" s="130" t="str">
        <f>IFERROR(N2156*'Emission Factors'!C$13+O2156*'Emission Factors'!C$20,"")</f>
        <v/>
      </c>
      <c r="U2156" s="131" t="str">
        <f>IFERROR(IF(K2156="Residential",N2156*'Emission Factors'!$C$14+O2156*'Emission Factors'!$C$21,N2156*'Emission Factors'!$C$15+O2156*'Emission Factors'!$C$22),"")</f>
        <v/>
      </c>
    </row>
    <row r="2157" spans="2:21" ht="15" customHeight="1" x14ac:dyDescent="0.3">
      <c r="B2157" s="123"/>
      <c r="C2157" s="124"/>
      <c r="D2157" s="132"/>
      <c r="E2157" s="124"/>
      <c r="F2157" s="124"/>
      <c r="G2157" s="124"/>
      <c r="H2157" s="125"/>
      <c r="I2157" s="126"/>
      <c r="J2157" s="127"/>
      <c r="K2157" s="127"/>
      <c r="L2157" s="128" t="str">
        <f>IF(E2157+G2157=0,"",((E2157*'Emission Factors'!C$23)+(G2157*'Emission Factors'!$C$25)))</f>
        <v/>
      </c>
      <c r="M2157" s="128" t="str">
        <f>IF(E2157+G2157=0,"",((E2157*'Emission Factors'!C$24)+(G2157*'Emission Factors'!$C$26)))</f>
        <v/>
      </c>
      <c r="N2157" s="128" t="str">
        <f t="shared" si="99"/>
        <v/>
      </c>
      <c r="O2157" s="128" t="str">
        <f t="shared" si="100"/>
        <v/>
      </c>
      <c r="P2157" s="128" t="str">
        <f>IFERROR(N2157*'Emission Factors'!C$10+O2157*'Emission Factors'!C$17,"")</f>
        <v/>
      </c>
      <c r="Q2157" s="129" t="str">
        <f t="shared" si="101"/>
        <v/>
      </c>
      <c r="R2157" s="130" t="str">
        <f>IFERROR(N2157*'Emission Factors'!C$11+O2157*'Emission Factors'!C$18,"")</f>
        <v/>
      </c>
      <c r="S2157" s="130" t="str">
        <f>IFERROR(N2157*'Emission Factors'!C$12+O2157*'Emission Factors'!C$19,"")</f>
        <v/>
      </c>
      <c r="T2157" s="130" t="str">
        <f>IFERROR(N2157*'Emission Factors'!C$13+O2157*'Emission Factors'!C$20,"")</f>
        <v/>
      </c>
      <c r="U2157" s="131" t="str">
        <f>IFERROR(IF(K2157="Residential",N2157*'Emission Factors'!$C$14+O2157*'Emission Factors'!$C$21,N2157*'Emission Factors'!$C$15+O2157*'Emission Factors'!$C$22),"")</f>
        <v/>
      </c>
    </row>
    <row r="2158" spans="2:21" ht="15" customHeight="1" x14ac:dyDescent="0.3">
      <c r="B2158" s="123"/>
      <c r="C2158" s="124"/>
      <c r="D2158" s="132"/>
      <c r="E2158" s="124"/>
      <c r="F2158" s="124"/>
      <c r="G2158" s="124"/>
      <c r="H2158" s="125"/>
      <c r="I2158" s="126"/>
      <c r="J2158" s="127"/>
      <c r="K2158" s="127"/>
      <c r="L2158" s="128" t="str">
        <f>IF(E2158+G2158=0,"",((E2158*'Emission Factors'!C$23)+(G2158*'Emission Factors'!$C$25)))</f>
        <v/>
      </c>
      <c r="M2158" s="128" t="str">
        <f>IF(E2158+G2158=0,"",((E2158*'Emission Factors'!C$24)+(G2158*'Emission Factors'!$C$26)))</f>
        <v/>
      </c>
      <c r="N2158" s="128" t="str">
        <f t="shared" si="99"/>
        <v/>
      </c>
      <c r="O2158" s="128" t="str">
        <f t="shared" si="100"/>
        <v/>
      </c>
      <c r="P2158" s="128" t="str">
        <f>IFERROR(N2158*'Emission Factors'!C$10+O2158*'Emission Factors'!C$17,"")</f>
        <v/>
      </c>
      <c r="Q2158" s="129" t="str">
        <f t="shared" si="101"/>
        <v/>
      </c>
      <c r="R2158" s="130" t="str">
        <f>IFERROR(N2158*'Emission Factors'!C$11+O2158*'Emission Factors'!C$18,"")</f>
        <v/>
      </c>
      <c r="S2158" s="130" t="str">
        <f>IFERROR(N2158*'Emission Factors'!C$12+O2158*'Emission Factors'!C$19,"")</f>
        <v/>
      </c>
      <c r="T2158" s="130" t="str">
        <f>IFERROR(N2158*'Emission Factors'!C$13+O2158*'Emission Factors'!C$20,"")</f>
        <v/>
      </c>
      <c r="U2158" s="131" t="str">
        <f>IFERROR(IF(K2158="Residential",N2158*'Emission Factors'!$C$14+O2158*'Emission Factors'!$C$21,N2158*'Emission Factors'!$C$15+O2158*'Emission Factors'!$C$22),"")</f>
        <v/>
      </c>
    </row>
    <row r="2159" spans="2:21" ht="15" customHeight="1" x14ac:dyDescent="0.3">
      <c r="B2159" s="123"/>
      <c r="C2159" s="124"/>
      <c r="D2159" s="132"/>
      <c r="E2159" s="124"/>
      <c r="F2159" s="124"/>
      <c r="G2159" s="124"/>
      <c r="H2159" s="125"/>
      <c r="I2159" s="126"/>
      <c r="J2159" s="127"/>
      <c r="K2159" s="127"/>
      <c r="L2159" s="128" t="str">
        <f>IF(E2159+G2159=0,"",((E2159*'Emission Factors'!C$23)+(G2159*'Emission Factors'!$C$25)))</f>
        <v/>
      </c>
      <c r="M2159" s="128" t="str">
        <f>IF(E2159+G2159=0,"",((E2159*'Emission Factors'!C$24)+(G2159*'Emission Factors'!$C$26)))</f>
        <v/>
      </c>
      <c r="N2159" s="128" t="str">
        <f t="shared" si="99"/>
        <v/>
      </c>
      <c r="O2159" s="128" t="str">
        <f t="shared" si="100"/>
        <v/>
      </c>
      <c r="P2159" s="128" t="str">
        <f>IFERROR(N2159*'Emission Factors'!C$10+O2159*'Emission Factors'!C$17,"")</f>
        <v/>
      </c>
      <c r="Q2159" s="129" t="str">
        <f t="shared" si="101"/>
        <v/>
      </c>
      <c r="R2159" s="130" t="str">
        <f>IFERROR(N2159*'Emission Factors'!C$11+O2159*'Emission Factors'!C$18,"")</f>
        <v/>
      </c>
      <c r="S2159" s="130" t="str">
        <f>IFERROR(N2159*'Emission Factors'!C$12+O2159*'Emission Factors'!C$19,"")</f>
        <v/>
      </c>
      <c r="T2159" s="130" t="str">
        <f>IFERROR(N2159*'Emission Factors'!C$13+O2159*'Emission Factors'!C$20,"")</f>
        <v/>
      </c>
      <c r="U2159" s="131" t="str">
        <f>IFERROR(IF(K2159="Residential",N2159*'Emission Factors'!$C$14+O2159*'Emission Factors'!$C$21,N2159*'Emission Factors'!$C$15+O2159*'Emission Factors'!$C$22),"")</f>
        <v/>
      </c>
    </row>
    <row r="2160" spans="2:21" ht="15" customHeight="1" x14ac:dyDescent="0.3">
      <c r="B2160" s="123"/>
      <c r="C2160" s="124"/>
      <c r="D2160" s="132"/>
      <c r="E2160" s="124"/>
      <c r="F2160" s="124"/>
      <c r="G2160" s="124"/>
      <c r="H2160" s="125"/>
      <c r="I2160" s="126"/>
      <c r="J2160" s="127"/>
      <c r="K2160" s="127"/>
      <c r="L2160" s="128" t="str">
        <f>IF(E2160+G2160=0,"",((E2160*'Emission Factors'!C$23)+(G2160*'Emission Factors'!$C$25)))</f>
        <v/>
      </c>
      <c r="M2160" s="128" t="str">
        <f>IF(E2160+G2160=0,"",((E2160*'Emission Factors'!C$24)+(G2160*'Emission Factors'!$C$26)))</f>
        <v/>
      </c>
      <c r="N2160" s="128" t="str">
        <f t="shared" si="99"/>
        <v/>
      </c>
      <c r="O2160" s="128" t="str">
        <f t="shared" si="100"/>
        <v/>
      </c>
      <c r="P2160" s="128" t="str">
        <f>IFERROR(N2160*'Emission Factors'!C$10+O2160*'Emission Factors'!C$17,"")</f>
        <v/>
      </c>
      <c r="Q2160" s="129" t="str">
        <f t="shared" si="101"/>
        <v/>
      </c>
      <c r="R2160" s="130" t="str">
        <f>IFERROR(N2160*'Emission Factors'!C$11+O2160*'Emission Factors'!C$18,"")</f>
        <v/>
      </c>
      <c r="S2160" s="130" t="str">
        <f>IFERROR(N2160*'Emission Factors'!C$12+O2160*'Emission Factors'!C$19,"")</f>
        <v/>
      </c>
      <c r="T2160" s="130" t="str">
        <f>IFERROR(N2160*'Emission Factors'!C$13+O2160*'Emission Factors'!C$20,"")</f>
        <v/>
      </c>
      <c r="U2160" s="131" t="str">
        <f>IFERROR(IF(K2160="Residential",N2160*'Emission Factors'!$C$14+O2160*'Emission Factors'!$C$21,N2160*'Emission Factors'!$C$15+O2160*'Emission Factors'!$C$22),"")</f>
        <v/>
      </c>
    </row>
    <row r="2161" spans="2:21" ht="15" customHeight="1" x14ac:dyDescent="0.3">
      <c r="B2161" s="123"/>
      <c r="C2161" s="124"/>
      <c r="D2161" s="132"/>
      <c r="E2161" s="124"/>
      <c r="F2161" s="124"/>
      <c r="G2161" s="124"/>
      <c r="H2161" s="125"/>
      <c r="I2161" s="126"/>
      <c r="J2161" s="127"/>
      <c r="K2161" s="127"/>
      <c r="L2161" s="128" t="str">
        <f>IF(E2161+G2161=0,"",((E2161*'Emission Factors'!C$23)+(G2161*'Emission Factors'!$C$25)))</f>
        <v/>
      </c>
      <c r="M2161" s="128" t="str">
        <f>IF(E2161+G2161=0,"",((E2161*'Emission Factors'!C$24)+(G2161*'Emission Factors'!$C$26)))</f>
        <v/>
      </c>
      <c r="N2161" s="128" t="str">
        <f t="shared" si="99"/>
        <v/>
      </c>
      <c r="O2161" s="128" t="str">
        <f t="shared" si="100"/>
        <v/>
      </c>
      <c r="P2161" s="128" t="str">
        <f>IFERROR(N2161*'Emission Factors'!C$10+O2161*'Emission Factors'!C$17,"")</f>
        <v/>
      </c>
      <c r="Q2161" s="129" t="str">
        <f t="shared" si="101"/>
        <v/>
      </c>
      <c r="R2161" s="130" t="str">
        <f>IFERROR(N2161*'Emission Factors'!C$11+O2161*'Emission Factors'!C$18,"")</f>
        <v/>
      </c>
      <c r="S2161" s="130" t="str">
        <f>IFERROR(N2161*'Emission Factors'!C$12+O2161*'Emission Factors'!C$19,"")</f>
        <v/>
      </c>
      <c r="T2161" s="130" t="str">
        <f>IFERROR(N2161*'Emission Factors'!C$13+O2161*'Emission Factors'!C$20,"")</f>
        <v/>
      </c>
      <c r="U2161" s="131" t="str">
        <f>IFERROR(IF(K2161="Residential",N2161*'Emission Factors'!$C$14+O2161*'Emission Factors'!$C$21,N2161*'Emission Factors'!$C$15+O2161*'Emission Factors'!$C$22),"")</f>
        <v/>
      </c>
    </row>
    <row r="2162" spans="2:21" ht="15" customHeight="1" x14ac:dyDescent="0.3">
      <c r="B2162" s="123"/>
      <c r="C2162" s="124"/>
      <c r="D2162" s="132"/>
      <c r="E2162" s="124"/>
      <c r="F2162" s="124"/>
      <c r="G2162" s="124"/>
      <c r="H2162" s="125"/>
      <c r="I2162" s="126"/>
      <c r="J2162" s="127"/>
      <c r="K2162" s="127"/>
      <c r="L2162" s="128" t="str">
        <f>IF(E2162+G2162=0,"",((E2162*'Emission Factors'!C$23)+(G2162*'Emission Factors'!$C$25)))</f>
        <v/>
      </c>
      <c r="M2162" s="128" t="str">
        <f>IF(E2162+G2162=0,"",((E2162*'Emission Factors'!C$24)+(G2162*'Emission Factors'!$C$26)))</f>
        <v/>
      </c>
      <c r="N2162" s="128" t="str">
        <f t="shared" si="99"/>
        <v/>
      </c>
      <c r="O2162" s="128" t="str">
        <f t="shared" si="100"/>
        <v/>
      </c>
      <c r="P2162" s="128" t="str">
        <f>IFERROR(N2162*'Emission Factors'!C$10+O2162*'Emission Factors'!C$17,"")</f>
        <v/>
      </c>
      <c r="Q2162" s="129" t="str">
        <f t="shared" si="101"/>
        <v/>
      </c>
      <c r="R2162" s="130" t="str">
        <f>IFERROR(N2162*'Emission Factors'!C$11+O2162*'Emission Factors'!C$18,"")</f>
        <v/>
      </c>
      <c r="S2162" s="130" t="str">
        <f>IFERROR(N2162*'Emission Factors'!C$12+O2162*'Emission Factors'!C$19,"")</f>
        <v/>
      </c>
      <c r="T2162" s="130" t="str">
        <f>IFERROR(N2162*'Emission Factors'!C$13+O2162*'Emission Factors'!C$20,"")</f>
        <v/>
      </c>
      <c r="U2162" s="131" t="str">
        <f>IFERROR(IF(K2162="Residential",N2162*'Emission Factors'!$C$14+O2162*'Emission Factors'!$C$21,N2162*'Emission Factors'!$C$15+O2162*'Emission Factors'!$C$22),"")</f>
        <v/>
      </c>
    </row>
    <row r="2163" spans="2:21" ht="15" customHeight="1" x14ac:dyDescent="0.3">
      <c r="B2163" s="123"/>
      <c r="C2163" s="124"/>
      <c r="D2163" s="132"/>
      <c r="E2163" s="124"/>
      <c r="F2163" s="124"/>
      <c r="G2163" s="124"/>
      <c r="H2163" s="125"/>
      <c r="I2163" s="126"/>
      <c r="J2163" s="127"/>
      <c r="K2163" s="127"/>
      <c r="L2163" s="128" t="str">
        <f>IF(E2163+G2163=0,"",((E2163*'Emission Factors'!C$23)+(G2163*'Emission Factors'!$C$25)))</f>
        <v/>
      </c>
      <c r="M2163" s="128" t="str">
        <f>IF(E2163+G2163=0,"",((E2163*'Emission Factors'!C$24)+(G2163*'Emission Factors'!$C$26)))</f>
        <v/>
      </c>
      <c r="N2163" s="128" t="str">
        <f t="shared" si="99"/>
        <v/>
      </c>
      <c r="O2163" s="128" t="str">
        <f t="shared" si="100"/>
        <v/>
      </c>
      <c r="P2163" s="128" t="str">
        <f>IFERROR(N2163*'Emission Factors'!C$10+O2163*'Emission Factors'!C$17,"")</f>
        <v/>
      </c>
      <c r="Q2163" s="129" t="str">
        <f t="shared" si="101"/>
        <v/>
      </c>
      <c r="R2163" s="130" t="str">
        <f>IFERROR(N2163*'Emission Factors'!C$11+O2163*'Emission Factors'!C$18,"")</f>
        <v/>
      </c>
      <c r="S2163" s="130" t="str">
        <f>IFERROR(N2163*'Emission Factors'!C$12+O2163*'Emission Factors'!C$19,"")</f>
        <v/>
      </c>
      <c r="T2163" s="130" t="str">
        <f>IFERROR(N2163*'Emission Factors'!C$13+O2163*'Emission Factors'!C$20,"")</f>
        <v/>
      </c>
      <c r="U2163" s="131" t="str">
        <f>IFERROR(IF(K2163="Residential",N2163*'Emission Factors'!$C$14+O2163*'Emission Factors'!$C$21,N2163*'Emission Factors'!$C$15+O2163*'Emission Factors'!$C$22),"")</f>
        <v/>
      </c>
    </row>
    <row r="2164" spans="2:21" ht="15" customHeight="1" x14ac:dyDescent="0.3">
      <c r="B2164" s="123"/>
      <c r="C2164" s="124"/>
      <c r="D2164" s="132"/>
      <c r="E2164" s="124"/>
      <c r="F2164" s="124"/>
      <c r="G2164" s="124"/>
      <c r="H2164" s="125"/>
      <c r="I2164" s="126"/>
      <c r="J2164" s="127"/>
      <c r="K2164" s="127"/>
      <c r="L2164" s="128" t="str">
        <f>IF(E2164+G2164=0,"",((E2164*'Emission Factors'!C$23)+(G2164*'Emission Factors'!$C$25)))</f>
        <v/>
      </c>
      <c r="M2164" s="128" t="str">
        <f>IF(E2164+G2164=0,"",((E2164*'Emission Factors'!C$24)+(G2164*'Emission Factors'!$C$26)))</f>
        <v/>
      </c>
      <c r="N2164" s="128" t="str">
        <f t="shared" si="99"/>
        <v/>
      </c>
      <c r="O2164" s="128" t="str">
        <f t="shared" si="100"/>
        <v/>
      </c>
      <c r="P2164" s="128" t="str">
        <f>IFERROR(N2164*'Emission Factors'!C$10+O2164*'Emission Factors'!C$17,"")</f>
        <v/>
      </c>
      <c r="Q2164" s="129" t="str">
        <f t="shared" si="101"/>
        <v/>
      </c>
      <c r="R2164" s="130" t="str">
        <f>IFERROR(N2164*'Emission Factors'!C$11+O2164*'Emission Factors'!C$18,"")</f>
        <v/>
      </c>
      <c r="S2164" s="130" t="str">
        <f>IFERROR(N2164*'Emission Factors'!C$12+O2164*'Emission Factors'!C$19,"")</f>
        <v/>
      </c>
      <c r="T2164" s="130" t="str">
        <f>IFERROR(N2164*'Emission Factors'!C$13+O2164*'Emission Factors'!C$20,"")</f>
        <v/>
      </c>
      <c r="U2164" s="131" t="str">
        <f>IFERROR(IF(K2164="Residential",N2164*'Emission Factors'!$C$14+O2164*'Emission Factors'!$C$21,N2164*'Emission Factors'!$C$15+O2164*'Emission Factors'!$C$22),"")</f>
        <v/>
      </c>
    </row>
    <row r="2165" spans="2:21" ht="15" customHeight="1" x14ac:dyDescent="0.3">
      <c r="B2165" s="123"/>
      <c r="C2165" s="124"/>
      <c r="D2165" s="132"/>
      <c r="E2165" s="124"/>
      <c r="F2165" s="124"/>
      <c r="G2165" s="124"/>
      <c r="H2165" s="125"/>
      <c r="I2165" s="126"/>
      <c r="J2165" s="127"/>
      <c r="K2165" s="127"/>
      <c r="L2165" s="128" t="str">
        <f>IF(E2165+G2165=0,"",((E2165*'Emission Factors'!C$23)+(G2165*'Emission Factors'!$C$25)))</f>
        <v/>
      </c>
      <c r="M2165" s="128" t="str">
        <f>IF(E2165+G2165=0,"",((E2165*'Emission Factors'!C$24)+(G2165*'Emission Factors'!$C$26)))</f>
        <v/>
      </c>
      <c r="N2165" s="128" t="str">
        <f t="shared" si="99"/>
        <v/>
      </c>
      <c r="O2165" s="128" t="str">
        <f t="shared" si="100"/>
        <v/>
      </c>
      <c r="P2165" s="128" t="str">
        <f>IFERROR(N2165*'Emission Factors'!C$10+O2165*'Emission Factors'!C$17,"")</f>
        <v/>
      </c>
      <c r="Q2165" s="129" t="str">
        <f t="shared" si="101"/>
        <v/>
      </c>
      <c r="R2165" s="130" t="str">
        <f>IFERROR(N2165*'Emission Factors'!C$11+O2165*'Emission Factors'!C$18,"")</f>
        <v/>
      </c>
      <c r="S2165" s="130" t="str">
        <f>IFERROR(N2165*'Emission Factors'!C$12+O2165*'Emission Factors'!C$19,"")</f>
        <v/>
      </c>
      <c r="T2165" s="130" t="str">
        <f>IFERROR(N2165*'Emission Factors'!C$13+O2165*'Emission Factors'!C$20,"")</f>
        <v/>
      </c>
      <c r="U2165" s="131" t="str">
        <f>IFERROR(IF(K2165="Residential",N2165*'Emission Factors'!$C$14+O2165*'Emission Factors'!$C$21,N2165*'Emission Factors'!$C$15+O2165*'Emission Factors'!$C$22),"")</f>
        <v/>
      </c>
    </row>
    <row r="2166" spans="2:21" ht="15" customHeight="1" x14ac:dyDescent="0.3">
      <c r="B2166" s="123"/>
      <c r="C2166" s="124"/>
      <c r="D2166" s="132"/>
      <c r="E2166" s="124"/>
      <c r="F2166" s="124"/>
      <c r="G2166" s="124"/>
      <c r="H2166" s="125"/>
      <c r="I2166" s="126"/>
      <c r="J2166" s="127"/>
      <c r="K2166" s="127"/>
      <c r="L2166" s="128" t="str">
        <f>IF(E2166+G2166=0,"",((E2166*'Emission Factors'!C$23)+(G2166*'Emission Factors'!$C$25)))</f>
        <v/>
      </c>
      <c r="M2166" s="128" t="str">
        <f>IF(E2166+G2166=0,"",((E2166*'Emission Factors'!C$24)+(G2166*'Emission Factors'!$C$26)))</f>
        <v/>
      </c>
      <c r="N2166" s="128" t="str">
        <f t="shared" si="99"/>
        <v/>
      </c>
      <c r="O2166" s="128" t="str">
        <f t="shared" si="100"/>
        <v/>
      </c>
      <c r="P2166" s="128" t="str">
        <f>IFERROR(N2166*'Emission Factors'!C$10+O2166*'Emission Factors'!C$17,"")</f>
        <v/>
      </c>
      <c r="Q2166" s="129" t="str">
        <f t="shared" si="101"/>
        <v/>
      </c>
      <c r="R2166" s="130" t="str">
        <f>IFERROR(N2166*'Emission Factors'!C$11+O2166*'Emission Factors'!C$18,"")</f>
        <v/>
      </c>
      <c r="S2166" s="130" t="str">
        <f>IFERROR(N2166*'Emission Factors'!C$12+O2166*'Emission Factors'!C$19,"")</f>
        <v/>
      </c>
      <c r="T2166" s="130" t="str">
        <f>IFERROR(N2166*'Emission Factors'!C$13+O2166*'Emission Factors'!C$20,"")</f>
        <v/>
      </c>
      <c r="U2166" s="131" t="str">
        <f>IFERROR(IF(K2166="Residential",N2166*'Emission Factors'!$C$14+O2166*'Emission Factors'!$C$21,N2166*'Emission Factors'!$C$15+O2166*'Emission Factors'!$C$22),"")</f>
        <v/>
      </c>
    </row>
    <row r="2167" spans="2:21" ht="15" customHeight="1" x14ac:dyDescent="0.3">
      <c r="B2167" s="123"/>
      <c r="C2167" s="124"/>
      <c r="D2167" s="132"/>
      <c r="E2167" s="124"/>
      <c r="F2167" s="124"/>
      <c r="G2167" s="124"/>
      <c r="H2167" s="125"/>
      <c r="I2167" s="126"/>
      <c r="J2167" s="127"/>
      <c r="K2167" s="127"/>
      <c r="L2167" s="128" t="str">
        <f>IF(E2167+G2167=0,"",((E2167*'Emission Factors'!C$23)+(G2167*'Emission Factors'!$C$25)))</f>
        <v/>
      </c>
      <c r="M2167" s="128" t="str">
        <f>IF(E2167+G2167=0,"",((E2167*'Emission Factors'!C$24)+(G2167*'Emission Factors'!$C$26)))</f>
        <v/>
      </c>
      <c r="N2167" s="128" t="str">
        <f t="shared" si="99"/>
        <v/>
      </c>
      <c r="O2167" s="128" t="str">
        <f t="shared" si="100"/>
        <v/>
      </c>
      <c r="P2167" s="128" t="str">
        <f>IFERROR(N2167*'Emission Factors'!C$10+O2167*'Emission Factors'!C$17,"")</f>
        <v/>
      </c>
      <c r="Q2167" s="129" t="str">
        <f t="shared" si="101"/>
        <v/>
      </c>
      <c r="R2167" s="130" t="str">
        <f>IFERROR(N2167*'Emission Factors'!C$11+O2167*'Emission Factors'!C$18,"")</f>
        <v/>
      </c>
      <c r="S2167" s="130" t="str">
        <f>IFERROR(N2167*'Emission Factors'!C$12+O2167*'Emission Factors'!C$19,"")</f>
        <v/>
      </c>
      <c r="T2167" s="130" t="str">
        <f>IFERROR(N2167*'Emission Factors'!C$13+O2167*'Emission Factors'!C$20,"")</f>
        <v/>
      </c>
      <c r="U2167" s="131" t="str">
        <f>IFERROR(IF(K2167="Residential",N2167*'Emission Factors'!$C$14+O2167*'Emission Factors'!$C$21,N2167*'Emission Factors'!$C$15+O2167*'Emission Factors'!$C$22),"")</f>
        <v/>
      </c>
    </row>
    <row r="2168" spans="2:21" ht="15" customHeight="1" x14ac:dyDescent="0.3">
      <c r="B2168" s="123"/>
      <c r="C2168" s="124"/>
      <c r="D2168" s="132"/>
      <c r="E2168" s="124"/>
      <c r="F2168" s="124"/>
      <c r="G2168" s="124"/>
      <c r="H2168" s="125"/>
      <c r="I2168" s="126"/>
      <c r="J2168" s="127"/>
      <c r="K2168" s="127"/>
      <c r="L2168" s="128" t="str">
        <f>IF(E2168+G2168=0,"",((E2168*'Emission Factors'!C$23)+(G2168*'Emission Factors'!$C$25)))</f>
        <v/>
      </c>
      <c r="M2168" s="128" t="str">
        <f>IF(E2168+G2168=0,"",((E2168*'Emission Factors'!C$24)+(G2168*'Emission Factors'!$C$26)))</f>
        <v/>
      </c>
      <c r="N2168" s="128" t="str">
        <f t="shared" si="99"/>
        <v/>
      </c>
      <c r="O2168" s="128" t="str">
        <f t="shared" si="100"/>
        <v/>
      </c>
      <c r="P2168" s="128" t="str">
        <f>IFERROR(N2168*'Emission Factors'!C$10+O2168*'Emission Factors'!C$17,"")</f>
        <v/>
      </c>
      <c r="Q2168" s="129" t="str">
        <f t="shared" si="101"/>
        <v/>
      </c>
      <c r="R2168" s="130" t="str">
        <f>IFERROR(N2168*'Emission Factors'!C$11+O2168*'Emission Factors'!C$18,"")</f>
        <v/>
      </c>
      <c r="S2168" s="130" t="str">
        <f>IFERROR(N2168*'Emission Factors'!C$12+O2168*'Emission Factors'!C$19,"")</f>
        <v/>
      </c>
      <c r="T2168" s="130" t="str">
        <f>IFERROR(N2168*'Emission Factors'!C$13+O2168*'Emission Factors'!C$20,"")</f>
        <v/>
      </c>
      <c r="U2168" s="131" t="str">
        <f>IFERROR(IF(K2168="Residential",N2168*'Emission Factors'!$C$14+O2168*'Emission Factors'!$C$21,N2168*'Emission Factors'!$C$15+O2168*'Emission Factors'!$C$22),"")</f>
        <v/>
      </c>
    </row>
    <row r="2169" spans="2:21" ht="15" customHeight="1" x14ac:dyDescent="0.3">
      <c r="B2169" s="123"/>
      <c r="C2169" s="124"/>
      <c r="D2169" s="132"/>
      <c r="E2169" s="124"/>
      <c r="F2169" s="124"/>
      <c r="G2169" s="124"/>
      <c r="H2169" s="125"/>
      <c r="I2169" s="126"/>
      <c r="J2169" s="127"/>
      <c r="K2169" s="127"/>
      <c r="L2169" s="128" t="str">
        <f>IF(E2169+G2169=0,"",((E2169*'Emission Factors'!C$23)+(G2169*'Emission Factors'!$C$25)))</f>
        <v/>
      </c>
      <c r="M2169" s="128" t="str">
        <f>IF(E2169+G2169=0,"",((E2169*'Emission Factors'!C$24)+(G2169*'Emission Factors'!$C$26)))</f>
        <v/>
      </c>
      <c r="N2169" s="128" t="str">
        <f t="shared" si="99"/>
        <v/>
      </c>
      <c r="O2169" s="128" t="str">
        <f t="shared" si="100"/>
        <v/>
      </c>
      <c r="P2169" s="128" t="str">
        <f>IFERROR(N2169*'Emission Factors'!C$10+O2169*'Emission Factors'!C$17,"")</f>
        <v/>
      </c>
      <c r="Q2169" s="129" t="str">
        <f t="shared" si="101"/>
        <v/>
      </c>
      <c r="R2169" s="130" t="str">
        <f>IFERROR(N2169*'Emission Factors'!C$11+O2169*'Emission Factors'!C$18,"")</f>
        <v/>
      </c>
      <c r="S2169" s="130" t="str">
        <f>IFERROR(N2169*'Emission Factors'!C$12+O2169*'Emission Factors'!C$19,"")</f>
        <v/>
      </c>
      <c r="T2169" s="130" t="str">
        <f>IFERROR(N2169*'Emission Factors'!C$13+O2169*'Emission Factors'!C$20,"")</f>
        <v/>
      </c>
      <c r="U2169" s="131" t="str">
        <f>IFERROR(IF(K2169="Residential",N2169*'Emission Factors'!$C$14+O2169*'Emission Factors'!$C$21,N2169*'Emission Factors'!$C$15+O2169*'Emission Factors'!$C$22),"")</f>
        <v/>
      </c>
    </row>
    <row r="2170" spans="2:21" ht="15" customHeight="1" x14ac:dyDescent="0.3">
      <c r="B2170" s="123"/>
      <c r="C2170" s="124"/>
      <c r="D2170" s="132"/>
      <c r="E2170" s="124"/>
      <c r="F2170" s="124"/>
      <c r="G2170" s="124"/>
      <c r="H2170" s="125"/>
      <c r="I2170" s="126"/>
      <c r="J2170" s="127"/>
      <c r="K2170" s="127"/>
      <c r="L2170" s="128" t="str">
        <f>IF(E2170+G2170=0,"",((E2170*'Emission Factors'!C$23)+(G2170*'Emission Factors'!$C$25)))</f>
        <v/>
      </c>
      <c r="M2170" s="128" t="str">
        <f>IF(E2170+G2170=0,"",((E2170*'Emission Factors'!C$24)+(G2170*'Emission Factors'!$C$26)))</f>
        <v/>
      </c>
      <c r="N2170" s="128" t="str">
        <f t="shared" si="99"/>
        <v/>
      </c>
      <c r="O2170" s="128" t="str">
        <f t="shared" si="100"/>
        <v/>
      </c>
      <c r="P2170" s="128" t="str">
        <f>IFERROR(N2170*'Emission Factors'!C$10+O2170*'Emission Factors'!C$17,"")</f>
        <v/>
      </c>
      <c r="Q2170" s="129" t="str">
        <f t="shared" si="101"/>
        <v/>
      </c>
      <c r="R2170" s="130" t="str">
        <f>IFERROR(N2170*'Emission Factors'!C$11+O2170*'Emission Factors'!C$18,"")</f>
        <v/>
      </c>
      <c r="S2170" s="130" t="str">
        <f>IFERROR(N2170*'Emission Factors'!C$12+O2170*'Emission Factors'!C$19,"")</f>
        <v/>
      </c>
      <c r="T2170" s="130" t="str">
        <f>IFERROR(N2170*'Emission Factors'!C$13+O2170*'Emission Factors'!C$20,"")</f>
        <v/>
      </c>
      <c r="U2170" s="131" t="str">
        <f>IFERROR(IF(K2170="Residential",N2170*'Emission Factors'!$C$14+O2170*'Emission Factors'!$C$21,N2170*'Emission Factors'!$C$15+O2170*'Emission Factors'!$C$22),"")</f>
        <v/>
      </c>
    </row>
    <row r="2171" spans="2:21" ht="15" customHeight="1" x14ac:dyDescent="0.3">
      <c r="B2171" s="123"/>
      <c r="C2171" s="124"/>
      <c r="D2171" s="132"/>
      <c r="E2171" s="124"/>
      <c r="F2171" s="124"/>
      <c r="G2171" s="124"/>
      <c r="H2171" s="125"/>
      <c r="I2171" s="126"/>
      <c r="J2171" s="127"/>
      <c r="K2171" s="127"/>
      <c r="L2171" s="128" t="str">
        <f>IF(E2171+G2171=0,"",((E2171*'Emission Factors'!C$23)+(G2171*'Emission Factors'!$C$25)))</f>
        <v/>
      </c>
      <c r="M2171" s="128" t="str">
        <f>IF(E2171+G2171=0,"",((E2171*'Emission Factors'!C$24)+(G2171*'Emission Factors'!$C$26)))</f>
        <v/>
      </c>
      <c r="N2171" s="128" t="str">
        <f t="shared" si="99"/>
        <v/>
      </c>
      <c r="O2171" s="128" t="str">
        <f t="shared" si="100"/>
        <v/>
      </c>
      <c r="P2171" s="128" t="str">
        <f>IFERROR(N2171*'Emission Factors'!C$10+O2171*'Emission Factors'!C$17,"")</f>
        <v/>
      </c>
      <c r="Q2171" s="129" t="str">
        <f t="shared" si="101"/>
        <v/>
      </c>
      <c r="R2171" s="130" t="str">
        <f>IFERROR(N2171*'Emission Factors'!C$11+O2171*'Emission Factors'!C$18,"")</f>
        <v/>
      </c>
      <c r="S2171" s="130" t="str">
        <f>IFERROR(N2171*'Emission Factors'!C$12+O2171*'Emission Factors'!C$19,"")</f>
        <v/>
      </c>
      <c r="T2171" s="130" t="str">
        <f>IFERROR(N2171*'Emission Factors'!C$13+O2171*'Emission Factors'!C$20,"")</f>
        <v/>
      </c>
      <c r="U2171" s="131" t="str">
        <f>IFERROR(IF(K2171="Residential",N2171*'Emission Factors'!$C$14+O2171*'Emission Factors'!$C$21,N2171*'Emission Factors'!$C$15+O2171*'Emission Factors'!$C$22),"")</f>
        <v/>
      </c>
    </row>
    <row r="2172" spans="2:21" ht="15" customHeight="1" x14ac:dyDescent="0.3">
      <c r="B2172" s="123"/>
      <c r="C2172" s="124"/>
      <c r="D2172" s="132"/>
      <c r="E2172" s="124"/>
      <c r="F2172" s="124"/>
      <c r="G2172" s="124"/>
      <c r="H2172" s="125"/>
      <c r="I2172" s="126"/>
      <c r="J2172" s="127"/>
      <c r="K2172" s="127"/>
      <c r="L2172" s="128" t="str">
        <f>IF(E2172+G2172=0,"",((E2172*'Emission Factors'!C$23)+(G2172*'Emission Factors'!$C$25)))</f>
        <v/>
      </c>
      <c r="M2172" s="128" t="str">
        <f>IF(E2172+G2172=0,"",((E2172*'Emission Factors'!C$24)+(G2172*'Emission Factors'!$C$26)))</f>
        <v/>
      </c>
      <c r="N2172" s="128" t="str">
        <f t="shared" si="99"/>
        <v/>
      </c>
      <c r="O2172" s="128" t="str">
        <f t="shared" si="100"/>
        <v/>
      </c>
      <c r="P2172" s="128" t="str">
        <f>IFERROR(N2172*'Emission Factors'!C$10+O2172*'Emission Factors'!C$17,"")</f>
        <v/>
      </c>
      <c r="Q2172" s="129" t="str">
        <f t="shared" si="101"/>
        <v/>
      </c>
      <c r="R2172" s="130" t="str">
        <f>IFERROR(N2172*'Emission Factors'!C$11+O2172*'Emission Factors'!C$18,"")</f>
        <v/>
      </c>
      <c r="S2172" s="130" t="str">
        <f>IFERROR(N2172*'Emission Factors'!C$12+O2172*'Emission Factors'!C$19,"")</f>
        <v/>
      </c>
      <c r="T2172" s="130" t="str">
        <f>IFERROR(N2172*'Emission Factors'!C$13+O2172*'Emission Factors'!C$20,"")</f>
        <v/>
      </c>
      <c r="U2172" s="131" t="str">
        <f>IFERROR(IF(K2172="Residential",N2172*'Emission Factors'!$C$14+O2172*'Emission Factors'!$C$21,N2172*'Emission Factors'!$C$15+O2172*'Emission Factors'!$C$22),"")</f>
        <v/>
      </c>
    </row>
    <row r="2173" spans="2:21" ht="15" customHeight="1" x14ac:dyDescent="0.3">
      <c r="B2173" s="123"/>
      <c r="C2173" s="124"/>
      <c r="D2173" s="132"/>
      <c r="E2173" s="124"/>
      <c r="F2173" s="124"/>
      <c r="G2173" s="124"/>
      <c r="H2173" s="125"/>
      <c r="I2173" s="126"/>
      <c r="J2173" s="127"/>
      <c r="K2173" s="127"/>
      <c r="L2173" s="128" t="str">
        <f>IF(E2173+G2173=0,"",((E2173*'Emission Factors'!C$23)+(G2173*'Emission Factors'!$C$25)))</f>
        <v/>
      </c>
      <c r="M2173" s="128" t="str">
        <f>IF(E2173+G2173=0,"",((E2173*'Emission Factors'!C$24)+(G2173*'Emission Factors'!$C$26)))</f>
        <v/>
      </c>
      <c r="N2173" s="128" t="str">
        <f t="shared" si="99"/>
        <v/>
      </c>
      <c r="O2173" s="128" t="str">
        <f t="shared" si="100"/>
        <v/>
      </c>
      <c r="P2173" s="128" t="str">
        <f>IFERROR(N2173*'Emission Factors'!C$10+O2173*'Emission Factors'!C$17,"")</f>
        <v/>
      </c>
      <c r="Q2173" s="129" t="str">
        <f t="shared" si="101"/>
        <v/>
      </c>
      <c r="R2173" s="130" t="str">
        <f>IFERROR(N2173*'Emission Factors'!C$11+O2173*'Emission Factors'!C$18,"")</f>
        <v/>
      </c>
      <c r="S2173" s="130" t="str">
        <f>IFERROR(N2173*'Emission Factors'!C$12+O2173*'Emission Factors'!C$19,"")</f>
        <v/>
      </c>
      <c r="T2173" s="130" t="str">
        <f>IFERROR(N2173*'Emission Factors'!C$13+O2173*'Emission Factors'!C$20,"")</f>
        <v/>
      </c>
      <c r="U2173" s="131" t="str">
        <f>IFERROR(IF(K2173="Residential",N2173*'Emission Factors'!$C$14+O2173*'Emission Factors'!$C$21,N2173*'Emission Factors'!$C$15+O2173*'Emission Factors'!$C$22),"")</f>
        <v/>
      </c>
    </row>
    <row r="2174" spans="2:21" ht="15" customHeight="1" x14ac:dyDescent="0.3">
      <c r="B2174" s="123"/>
      <c r="C2174" s="124"/>
      <c r="D2174" s="132"/>
      <c r="E2174" s="124"/>
      <c r="F2174" s="124"/>
      <c r="G2174" s="124"/>
      <c r="H2174" s="125"/>
      <c r="I2174" s="126"/>
      <c r="J2174" s="127"/>
      <c r="K2174" s="127"/>
      <c r="L2174" s="128" t="str">
        <f>IF(E2174+G2174=0,"",((E2174*'Emission Factors'!C$23)+(G2174*'Emission Factors'!$C$25)))</f>
        <v/>
      </c>
      <c r="M2174" s="128" t="str">
        <f>IF(E2174+G2174=0,"",((E2174*'Emission Factors'!C$24)+(G2174*'Emission Factors'!$C$26)))</f>
        <v/>
      </c>
      <c r="N2174" s="128" t="str">
        <f t="shared" si="99"/>
        <v/>
      </c>
      <c r="O2174" s="128" t="str">
        <f t="shared" si="100"/>
        <v/>
      </c>
      <c r="P2174" s="128" t="str">
        <f>IFERROR(N2174*'Emission Factors'!C$10+O2174*'Emission Factors'!C$17,"")</f>
        <v/>
      </c>
      <c r="Q2174" s="129" t="str">
        <f t="shared" si="101"/>
        <v/>
      </c>
      <c r="R2174" s="130" t="str">
        <f>IFERROR(N2174*'Emission Factors'!C$11+O2174*'Emission Factors'!C$18,"")</f>
        <v/>
      </c>
      <c r="S2174" s="130" t="str">
        <f>IFERROR(N2174*'Emission Factors'!C$12+O2174*'Emission Factors'!C$19,"")</f>
        <v/>
      </c>
      <c r="T2174" s="130" t="str">
        <f>IFERROR(N2174*'Emission Factors'!C$13+O2174*'Emission Factors'!C$20,"")</f>
        <v/>
      </c>
      <c r="U2174" s="131" t="str">
        <f>IFERROR(IF(K2174="Residential",N2174*'Emission Factors'!$C$14+O2174*'Emission Factors'!$C$21,N2174*'Emission Factors'!$C$15+O2174*'Emission Factors'!$C$22),"")</f>
        <v/>
      </c>
    </row>
    <row r="2175" spans="2:21" ht="15" customHeight="1" x14ac:dyDescent="0.3">
      <c r="B2175" s="123"/>
      <c r="C2175" s="124"/>
      <c r="D2175" s="132"/>
      <c r="E2175" s="124"/>
      <c r="F2175" s="124"/>
      <c r="G2175" s="124"/>
      <c r="H2175" s="125"/>
      <c r="I2175" s="126"/>
      <c r="J2175" s="127"/>
      <c r="K2175" s="127"/>
      <c r="L2175" s="128" t="str">
        <f>IF(E2175+G2175=0,"",((E2175*'Emission Factors'!C$23)+(G2175*'Emission Factors'!$C$25)))</f>
        <v/>
      </c>
      <c r="M2175" s="128" t="str">
        <f>IF(E2175+G2175=0,"",((E2175*'Emission Factors'!C$24)+(G2175*'Emission Factors'!$C$26)))</f>
        <v/>
      </c>
      <c r="N2175" s="128" t="str">
        <f t="shared" si="99"/>
        <v/>
      </c>
      <c r="O2175" s="128" t="str">
        <f t="shared" si="100"/>
        <v/>
      </c>
      <c r="P2175" s="128" t="str">
        <f>IFERROR(N2175*'Emission Factors'!C$10+O2175*'Emission Factors'!C$17,"")</f>
        <v/>
      </c>
      <c r="Q2175" s="129" t="str">
        <f t="shared" si="101"/>
        <v/>
      </c>
      <c r="R2175" s="130" t="str">
        <f>IFERROR(N2175*'Emission Factors'!C$11+O2175*'Emission Factors'!C$18,"")</f>
        <v/>
      </c>
      <c r="S2175" s="130" t="str">
        <f>IFERROR(N2175*'Emission Factors'!C$12+O2175*'Emission Factors'!C$19,"")</f>
        <v/>
      </c>
      <c r="T2175" s="130" t="str">
        <f>IFERROR(N2175*'Emission Factors'!C$13+O2175*'Emission Factors'!C$20,"")</f>
        <v/>
      </c>
      <c r="U2175" s="131" t="str">
        <f>IFERROR(IF(K2175="Residential",N2175*'Emission Factors'!$C$14+O2175*'Emission Factors'!$C$21,N2175*'Emission Factors'!$C$15+O2175*'Emission Factors'!$C$22),"")</f>
        <v/>
      </c>
    </row>
    <row r="2176" spans="2:21" ht="15" customHeight="1" x14ac:dyDescent="0.3">
      <c r="B2176" s="123"/>
      <c r="C2176" s="124"/>
      <c r="D2176" s="132"/>
      <c r="E2176" s="124"/>
      <c r="F2176" s="124"/>
      <c r="G2176" s="124"/>
      <c r="H2176" s="125"/>
      <c r="I2176" s="126"/>
      <c r="J2176" s="127"/>
      <c r="K2176" s="127"/>
      <c r="L2176" s="128" t="str">
        <f>IF(E2176+G2176=0,"",((E2176*'Emission Factors'!C$23)+(G2176*'Emission Factors'!$C$25)))</f>
        <v/>
      </c>
      <c r="M2176" s="128" t="str">
        <f>IF(E2176+G2176=0,"",((E2176*'Emission Factors'!C$24)+(G2176*'Emission Factors'!$C$26)))</f>
        <v/>
      </c>
      <c r="N2176" s="128" t="str">
        <f t="shared" si="99"/>
        <v/>
      </c>
      <c r="O2176" s="128" t="str">
        <f t="shared" si="100"/>
        <v/>
      </c>
      <c r="P2176" s="128" t="str">
        <f>IFERROR(N2176*'Emission Factors'!C$10+O2176*'Emission Factors'!C$17,"")</f>
        <v/>
      </c>
      <c r="Q2176" s="129" t="str">
        <f t="shared" si="101"/>
        <v/>
      </c>
      <c r="R2176" s="130" t="str">
        <f>IFERROR(N2176*'Emission Factors'!C$11+O2176*'Emission Factors'!C$18,"")</f>
        <v/>
      </c>
      <c r="S2176" s="130" t="str">
        <f>IFERROR(N2176*'Emission Factors'!C$12+O2176*'Emission Factors'!C$19,"")</f>
        <v/>
      </c>
      <c r="T2176" s="130" t="str">
        <f>IFERROR(N2176*'Emission Factors'!C$13+O2176*'Emission Factors'!C$20,"")</f>
        <v/>
      </c>
      <c r="U2176" s="131" t="str">
        <f>IFERROR(IF(K2176="Residential",N2176*'Emission Factors'!$C$14+O2176*'Emission Factors'!$C$21,N2176*'Emission Factors'!$C$15+O2176*'Emission Factors'!$C$22),"")</f>
        <v/>
      </c>
    </row>
    <row r="2177" spans="2:21" ht="15" customHeight="1" x14ac:dyDescent="0.3">
      <c r="B2177" s="123"/>
      <c r="C2177" s="124"/>
      <c r="D2177" s="132"/>
      <c r="E2177" s="124"/>
      <c r="F2177" s="124"/>
      <c r="G2177" s="124"/>
      <c r="H2177" s="125"/>
      <c r="I2177" s="126"/>
      <c r="J2177" s="127"/>
      <c r="K2177" s="127"/>
      <c r="L2177" s="128" t="str">
        <f>IF(E2177+G2177=0,"",((E2177*'Emission Factors'!C$23)+(G2177*'Emission Factors'!$C$25)))</f>
        <v/>
      </c>
      <c r="M2177" s="128" t="str">
        <f>IF(E2177+G2177=0,"",((E2177*'Emission Factors'!C$24)+(G2177*'Emission Factors'!$C$26)))</f>
        <v/>
      </c>
      <c r="N2177" s="128" t="str">
        <f t="shared" si="99"/>
        <v/>
      </c>
      <c r="O2177" s="128" t="str">
        <f t="shared" si="100"/>
        <v/>
      </c>
      <c r="P2177" s="128" t="str">
        <f>IFERROR(N2177*'Emission Factors'!C$10+O2177*'Emission Factors'!C$17,"")</f>
        <v/>
      </c>
      <c r="Q2177" s="129" t="str">
        <f t="shared" si="101"/>
        <v/>
      </c>
      <c r="R2177" s="130" t="str">
        <f>IFERROR(N2177*'Emission Factors'!C$11+O2177*'Emission Factors'!C$18,"")</f>
        <v/>
      </c>
      <c r="S2177" s="130" t="str">
        <f>IFERROR(N2177*'Emission Factors'!C$12+O2177*'Emission Factors'!C$19,"")</f>
        <v/>
      </c>
      <c r="T2177" s="130" t="str">
        <f>IFERROR(N2177*'Emission Factors'!C$13+O2177*'Emission Factors'!C$20,"")</f>
        <v/>
      </c>
      <c r="U2177" s="131" t="str">
        <f>IFERROR(IF(K2177="Residential",N2177*'Emission Factors'!$C$14+O2177*'Emission Factors'!$C$21,N2177*'Emission Factors'!$C$15+O2177*'Emission Factors'!$C$22),"")</f>
        <v/>
      </c>
    </row>
    <row r="2178" spans="2:21" ht="15" customHeight="1" x14ac:dyDescent="0.3">
      <c r="B2178" s="123"/>
      <c r="C2178" s="124"/>
      <c r="D2178" s="132"/>
      <c r="E2178" s="124"/>
      <c r="F2178" s="124"/>
      <c r="G2178" s="124"/>
      <c r="H2178" s="125"/>
      <c r="I2178" s="126"/>
      <c r="J2178" s="127"/>
      <c r="K2178" s="127"/>
      <c r="L2178" s="128" t="str">
        <f>IF(E2178+G2178=0,"",((E2178*'Emission Factors'!C$23)+(G2178*'Emission Factors'!$C$25)))</f>
        <v/>
      </c>
      <c r="M2178" s="128" t="str">
        <f>IF(E2178+G2178=0,"",((E2178*'Emission Factors'!C$24)+(G2178*'Emission Factors'!$C$26)))</f>
        <v/>
      </c>
      <c r="N2178" s="128" t="str">
        <f t="shared" si="99"/>
        <v/>
      </c>
      <c r="O2178" s="128" t="str">
        <f t="shared" si="100"/>
        <v/>
      </c>
      <c r="P2178" s="128" t="str">
        <f>IFERROR(N2178*'Emission Factors'!C$10+O2178*'Emission Factors'!C$17,"")</f>
        <v/>
      </c>
      <c r="Q2178" s="129" t="str">
        <f t="shared" si="101"/>
        <v/>
      </c>
      <c r="R2178" s="130" t="str">
        <f>IFERROR(N2178*'Emission Factors'!C$11+O2178*'Emission Factors'!C$18,"")</f>
        <v/>
      </c>
      <c r="S2178" s="130" t="str">
        <f>IFERROR(N2178*'Emission Factors'!C$12+O2178*'Emission Factors'!C$19,"")</f>
        <v/>
      </c>
      <c r="T2178" s="130" t="str">
        <f>IFERROR(N2178*'Emission Factors'!C$13+O2178*'Emission Factors'!C$20,"")</f>
        <v/>
      </c>
      <c r="U2178" s="131" t="str">
        <f>IFERROR(IF(K2178="Residential",N2178*'Emission Factors'!$C$14+O2178*'Emission Factors'!$C$21,N2178*'Emission Factors'!$C$15+O2178*'Emission Factors'!$C$22),"")</f>
        <v/>
      </c>
    </row>
    <row r="2179" spans="2:21" ht="15" customHeight="1" x14ac:dyDescent="0.3">
      <c r="B2179" s="123"/>
      <c r="C2179" s="124"/>
      <c r="D2179" s="132"/>
      <c r="E2179" s="124"/>
      <c r="F2179" s="124"/>
      <c r="G2179" s="124"/>
      <c r="H2179" s="125"/>
      <c r="I2179" s="126"/>
      <c r="J2179" s="127"/>
      <c r="K2179" s="127"/>
      <c r="L2179" s="128" t="str">
        <f>IF(E2179+G2179=0,"",((E2179*'Emission Factors'!C$23)+(G2179*'Emission Factors'!$C$25)))</f>
        <v/>
      </c>
      <c r="M2179" s="128" t="str">
        <f>IF(E2179+G2179=0,"",((E2179*'Emission Factors'!C$24)+(G2179*'Emission Factors'!$C$26)))</f>
        <v/>
      </c>
      <c r="N2179" s="128" t="str">
        <f t="shared" si="99"/>
        <v/>
      </c>
      <c r="O2179" s="128" t="str">
        <f t="shared" si="100"/>
        <v/>
      </c>
      <c r="P2179" s="128" t="str">
        <f>IFERROR(N2179*'Emission Factors'!C$10+O2179*'Emission Factors'!C$17,"")</f>
        <v/>
      </c>
      <c r="Q2179" s="129" t="str">
        <f t="shared" si="101"/>
        <v/>
      </c>
      <c r="R2179" s="130" t="str">
        <f>IFERROR(N2179*'Emission Factors'!C$11+O2179*'Emission Factors'!C$18,"")</f>
        <v/>
      </c>
      <c r="S2179" s="130" t="str">
        <f>IFERROR(N2179*'Emission Factors'!C$12+O2179*'Emission Factors'!C$19,"")</f>
        <v/>
      </c>
      <c r="T2179" s="130" t="str">
        <f>IFERROR(N2179*'Emission Factors'!C$13+O2179*'Emission Factors'!C$20,"")</f>
        <v/>
      </c>
      <c r="U2179" s="131" t="str">
        <f>IFERROR(IF(K2179="Residential",N2179*'Emission Factors'!$C$14+O2179*'Emission Factors'!$C$21,N2179*'Emission Factors'!$C$15+O2179*'Emission Factors'!$C$22),"")</f>
        <v/>
      </c>
    </row>
    <row r="2180" spans="2:21" ht="15" customHeight="1" x14ac:dyDescent="0.3">
      <c r="B2180" s="123"/>
      <c r="C2180" s="124"/>
      <c r="D2180" s="132"/>
      <c r="E2180" s="124"/>
      <c r="F2180" s="124"/>
      <c r="G2180" s="124"/>
      <c r="H2180" s="125"/>
      <c r="I2180" s="126"/>
      <c r="J2180" s="127"/>
      <c r="K2180" s="127"/>
      <c r="L2180" s="128" t="str">
        <f>IF(E2180+G2180=0,"",((E2180*'Emission Factors'!C$23)+(G2180*'Emission Factors'!$C$25)))</f>
        <v/>
      </c>
      <c r="M2180" s="128" t="str">
        <f>IF(E2180+G2180=0,"",((E2180*'Emission Factors'!C$24)+(G2180*'Emission Factors'!$C$26)))</f>
        <v/>
      </c>
      <c r="N2180" s="128" t="str">
        <f t="shared" si="99"/>
        <v/>
      </c>
      <c r="O2180" s="128" t="str">
        <f t="shared" si="100"/>
        <v/>
      </c>
      <c r="P2180" s="128" t="str">
        <f>IFERROR(N2180*'Emission Factors'!C$10+O2180*'Emission Factors'!C$17,"")</f>
        <v/>
      </c>
      <c r="Q2180" s="129" t="str">
        <f t="shared" si="101"/>
        <v/>
      </c>
      <c r="R2180" s="130" t="str">
        <f>IFERROR(N2180*'Emission Factors'!C$11+O2180*'Emission Factors'!C$18,"")</f>
        <v/>
      </c>
      <c r="S2180" s="130" t="str">
        <f>IFERROR(N2180*'Emission Factors'!C$12+O2180*'Emission Factors'!C$19,"")</f>
        <v/>
      </c>
      <c r="T2180" s="130" t="str">
        <f>IFERROR(N2180*'Emission Factors'!C$13+O2180*'Emission Factors'!C$20,"")</f>
        <v/>
      </c>
      <c r="U2180" s="131" t="str">
        <f>IFERROR(IF(K2180="Residential",N2180*'Emission Factors'!$C$14+O2180*'Emission Factors'!$C$21,N2180*'Emission Factors'!$C$15+O2180*'Emission Factors'!$C$22),"")</f>
        <v/>
      </c>
    </row>
    <row r="2181" spans="2:21" ht="15" customHeight="1" x14ac:dyDescent="0.3">
      <c r="B2181" s="123"/>
      <c r="C2181" s="124"/>
      <c r="D2181" s="132"/>
      <c r="E2181" s="124"/>
      <c r="F2181" s="124"/>
      <c r="G2181" s="124"/>
      <c r="H2181" s="125"/>
      <c r="I2181" s="126"/>
      <c r="J2181" s="127"/>
      <c r="K2181" s="127"/>
      <c r="L2181" s="128" t="str">
        <f>IF(E2181+G2181=0,"",((E2181*'Emission Factors'!C$23)+(G2181*'Emission Factors'!$C$25)))</f>
        <v/>
      </c>
      <c r="M2181" s="128" t="str">
        <f>IF(E2181+G2181=0,"",((E2181*'Emission Factors'!C$24)+(G2181*'Emission Factors'!$C$26)))</f>
        <v/>
      </c>
      <c r="N2181" s="128" t="str">
        <f t="shared" si="99"/>
        <v/>
      </c>
      <c r="O2181" s="128" t="str">
        <f t="shared" si="100"/>
        <v/>
      </c>
      <c r="P2181" s="128" t="str">
        <f>IFERROR(N2181*'Emission Factors'!C$10+O2181*'Emission Factors'!C$17,"")</f>
        <v/>
      </c>
      <c r="Q2181" s="129" t="str">
        <f t="shared" si="101"/>
        <v/>
      </c>
      <c r="R2181" s="130" t="str">
        <f>IFERROR(N2181*'Emission Factors'!C$11+O2181*'Emission Factors'!C$18,"")</f>
        <v/>
      </c>
      <c r="S2181" s="130" t="str">
        <f>IFERROR(N2181*'Emission Factors'!C$12+O2181*'Emission Factors'!C$19,"")</f>
        <v/>
      </c>
      <c r="T2181" s="130" t="str">
        <f>IFERROR(N2181*'Emission Factors'!C$13+O2181*'Emission Factors'!C$20,"")</f>
        <v/>
      </c>
      <c r="U2181" s="131" t="str">
        <f>IFERROR(IF(K2181="Residential",N2181*'Emission Factors'!$C$14+O2181*'Emission Factors'!$C$21,N2181*'Emission Factors'!$C$15+O2181*'Emission Factors'!$C$22),"")</f>
        <v/>
      </c>
    </row>
    <row r="2182" spans="2:21" ht="15" customHeight="1" x14ac:dyDescent="0.3">
      <c r="B2182" s="123"/>
      <c r="C2182" s="124"/>
      <c r="D2182" s="132"/>
      <c r="E2182" s="124"/>
      <c r="F2182" s="124"/>
      <c r="G2182" s="124"/>
      <c r="H2182" s="125"/>
      <c r="I2182" s="126"/>
      <c r="J2182" s="127"/>
      <c r="K2182" s="127"/>
      <c r="L2182" s="128" t="str">
        <f>IF(E2182+G2182=0,"",((E2182*'Emission Factors'!C$23)+(G2182*'Emission Factors'!$C$25)))</f>
        <v/>
      </c>
      <c r="M2182" s="128" t="str">
        <f>IF(E2182+G2182=0,"",((E2182*'Emission Factors'!C$24)+(G2182*'Emission Factors'!$C$26)))</f>
        <v/>
      </c>
      <c r="N2182" s="128" t="str">
        <f t="shared" si="99"/>
        <v/>
      </c>
      <c r="O2182" s="128" t="str">
        <f t="shared" si="100"/>
        <v/>
      </c>
      <c r="P2182" s="128" t="str">
        <f>IFERROR(N2182*'Emission Factors'!C$10+O2182*'Emission Factors'!C$17,"")</f>
        <v/>
      </c>
      <c r="Q2182" s="129" t="str">
        <f t="shared" si="101"/>
        <v/>
      </c>
      <c r="R2182" s="130" t="str">
        <f>IFERROR(N2182*'Emission Factors'!C$11+O2182*'Emission Factors'!C$18,"")</f>
        <v/>
      </c>
      <c r="S2182" s="130" t="str">
        <f>IFERROR(N2182*'Emission Factors'!C$12+O2182*'Emission Factors'!C$19,"")</f>
        <v/>
      </c>
      <c r="T2182" s="130" t="str">
        <f>IFERROR(N2182*'Emission Factors'!C$13+O2182*'Emission Factors'!C$20,"")</f>
        <v/>
      </c>
      <c r="U2182" s="131" t="str">
        <f>IFERROR(IF(K2182="Residential",N2182*'Emission Factors'!$C$14+O2182*'Emission Factors'!$C$21,N2182*'Emission Factors'!$C$15+O2182*'Emission Factors'!$C$22),"")</f>
        <v/>
      </c>
    </row>
    <row r="2183" spans="2:21" ht="15" customHeight="1" x14ac:dyDescent="0.3">
      <c r="B2183" s="123"/>
      <c r="C2183" s="124"/>
      <c r="D2183" s="132"/>
      <c r="E2183" s="124"/>
      <c r="F2183" s="124"/>
      <c r="G2183" s="124"/>
      <c r="H2183" s="125"/>
      <c r="I2183" s="126"/>
      <c r="J2183" s="127"/>
      <c r="K2183" s="127"/>
      <c r="L2183" s="128" t="str">
        <f>IF(E2183+G2183=0,"",((E2183*'Emission Factors'!C$23)+(G2183*'Emission Factors'!$C$25)))</f>
        <v/>
      </c>
      <c r="M2183" s="128" t="str">
        <f>IF(E2183+G2183=0,"",((E2183*'Emission Factors'!C$24)+(G2183*'Emission Factors'!$C$26)))</f>
        <v/>
      </c>
      <c r="N2183" s="128" t="str">
        <f t="shared" si="99"/>
        <v/>
      </c>
      <c r="O2183" s="128" t="str">
        <f t="shared" si="100"/>
        <v/>
      </c>
      <c r="P2183" s="128" t="str">
        <f>IFERROR(N2183*'Emission Factors'!C$10+O2183*'Emission Factors'!C$17,"")</f>
        <v/>
      </c>
      <c r="Q2183" s="129" t="str">
        <f t="shared" si="101"/>
        <v/>
      </c>
      <c r="R2183" s="130" t="str">
        <f>IFERROR(N2183*'Emission Factors'!C$11+O2183*'Emission Factors'!C$18,"")</f>
        <v/>
      </c>
      <c r="S2183" s="130" t="str">
        <f>IFERROR(N2183*'Emission Factors'!C$12+O2183*'Emission Factors'!C$19,"")</f>
        <v/>
      </c>
      <c r="T2183" s="130" t="str">
        <f>IFERROR(N2183*'Emission Factors'!C$13+O2183*'Emission Factors'!C$20,"")</f>
        <v/>
      </c>
      <c r="U2183" s="131" t="str">
        <f>IFERROR(IF(K2183="Residential",N2183*'Emission Factors'!$C$14+O2183*'Emission Factors'!$C$21,N2183*'Emission Factors'!$C$15+O2183*'Emission Factors'!$C$22),"")</f>
        <v/>
      </c>
    </row>
    <row r="2184" spans="2:21" ht="15" customHeight="1" x14ac:dyDescent="0.3">
      <c r="B2184" s="123"/>
      <c r="C2184" s="124"/>
      <c r="D2184" s="132"/>
      <c r="E2184" s="124"/>
      <c r="F2184" s="124"/>
      <c r="G2184" s="124"/>
      <c r="H2184" s="125"/>
      <c r="I2184" s="126"/>
      <c r="J2184" s="127"/>
      <c r="K2184" s="127"/>
      <c r="L2184" s="128" t="str">
        <f>IF(E2184+G2184=0,"",((E2184*'Emission Factors'!C$23)+(G2184*'Emission Factors'!$C$25)))</f>
        <v/>
      </c>
      <c r="M2184" s="128" t="str">
        <f>IF(E2184+G2184=0,"",((E2184*'Emission Factors'!C$24)+(G2184*'Emission Factors'!$C$26)))</f>
        <v/>
      </c>
      <c r="N2184" s="128" t="str">
        <f t="shared" si="99"/>
        <v/>
      </c>
      <c r="O2184" s="128" t="str">
        <f t="shared" si="100"/>
        <v/>
      </c>
      <c r="P2184" s="128" t="str">
        <f>IFERROR(N2184*'Emission Factors'!C$10+O2184*'Emission Factors'!C$17,"")</f>
        <v/>
      </c>
      <c r="Q2184" s="129" t="str">
        <f t="shared" si="101"/>
        <v/>
      </c>
      <c r="R2184" s="130" t="str">
        <f>IFERROR(N2184*'Emission Factors'!C$11+O2184*'Emission Factors'!C$18,"")</f>
        <v/>
      </c>
      <c r="S2184" s="130" t="str">
        <f>IFERROR(N2184*'Emission Factors'!C$12+O2184*'Emission Factors'!C$19,"")</f>
        <v/>
      </c>
      <c r="T2184" s="130" t="str">
        <f>IFERROR(N2184*'Emission Factors'!C$13+O2184*'Emission Factors'!C$20,"")</f>
        <v/>
      </c>
      <c r="U2184" s="131" t="str">
        <f>IFERROR(IF(K2184="Residential",N2184*'Emission Factors'!$C$14+O2184*'Emission Factors'!$C$21,N2184*'Emission Factors'!$C$15+O2184*'Emission Factors'!$C$22),"")</f>
        <v/>
      </c>
    </row>
    <row r="2185" spans="2:21" ht="15" customHeight="1" x14ac:dyDescent="0.3">
      <c r="B2185" s="123"/>
      <c r="C2185" s="124"/>
      <c r="D2185" s="132"/>
      <c r="E2185" s="124"/>
      <c r="F2185" s="124"/>
      <c r="G2185" s="124"/>
      <c r="H2185" s="125"/>
      <c r="I2185" s="126"/>
      <c r="J2185" s="127"/>
      <c r="K2185" s="127"/>
      <c r="L2185" s="128" t="str">
        <f>IF(E2185+G2185=0,"",((E2185*'Emission Factors'!C$23)+(G2185*'Emission Factors'!$C$25)))</f>
        <v/>
      </c>
      <c r="M2185" s="128" t="str">
        <f>IF(E2185+G2185=0,"",((E2185*'Emission Factors'!C$24)+(G2185*'Emission Factors'!$C$26)))</f>
        <v/>
      </c>
      <c r="N2185" s="128" t="str">
        <f t="shared" si="99"/>
        <v/>
      </c>
      <c r="O2185" s="128" t="str">
        <f t="shared" si="100"/>
        <v/>
      </c>
      <c r="P2185" s="128" t="str">
        <f>IFERROR(N2185*'Emission Factors'!C$10+O2185*'Emission Factors'!C$17,"")</f>
        <v/>
      </c>
      <c r="Q2185" s="129" t="str">
        <f t="shared" si="101"/>
        <v/>
      </c>
      <c r="R2185" s="130" t="str">
        <f>IFERROR(N2185*'Emission Factors'!C$11+O2185*'Emission Factors'!C$18,"")</f>
        <v/>
      </c>
      <c r="S2185" s="130" t="str">
        <f>IFERROR(N2185*'Emission Factors'!C$12+O2185*'Emission Factors'!C$19,"")</f>
        <v/>
      </c>
      <c r="T2185" s="130" t="str">
        <f>IFERROR(N2185*'Emission Factors'!C$13+O2185*'Emission Factors'!C$20,"")</f>
        <v/>
      </c>
      <c r="U2185" s="131" t="str">
        <f>IFERROR(IF(K2185="Residential",N2185*'Emission Factors'!$C$14+O2185*'Emission Factors'!$C$21,N2185*'Emission Factors'!$C$15+O2185*'Emission Factors'!$C$22),"")</f>
        <v/>
      </c>
    </row>
    <row r="2186" spans="2:21" ht="15" customHeight="1" x14ac:dyDescent="0.3">
      <c r="B2186" s="123"/>
      <c r="C2186" s="124"/>
      <c r="D2186" s="132"/>
      <c r="E2186" s="124"/>
      <c r="F2186" s="124"/>
      <c r="G2186" s="124"/>
      <c r="H2186" s="125"/>
      <c r="I2186" s="126"/>
      <c r="J2186" s="127"/>
      <c r="K2186" s="127"/>
      <c r="L2186" s="128" t="str">
        <f>IF(E2186+G2186=0,"",((E2186*'Emission Factors'!C$23)+(G2186*'Emission Factors'!$C$25)))</f>
        <v/>
      </c>
      <c r="M2186" s="128" t="str">
        <f>IF(E2186+G2186=0,"",((E2186*'Emission Factors'!C$24)+(G2186*'Emission Factors'!$C$26)))</f>
        <v/>
      </c>
      <c r="N2186" s="128" t="str">
        <f t="shared" si="99"/>
        <v/>
      </c>
      <c r="O2186" s="128" t="str">
        <f t="shared" si="100"/>
        <v/>
      </c>
      <c r="P2186" s="128" t="str">
        <f>IFERROR(N2186*'Emission Factors'!C$10+O2186*'Emission Factors'!C$17,"")</f>
        <v/>
      </c>
      <c r="Q2186" s="129" t="str">
        <f t="shared" si="101"/>
        <v/>
      </c>
      <c r="R2186" s="130" t="str">
        <f>IFERROR(N2186*'Emission Factors'!C$11+O2186*'Emission Factors'!C$18,"")</f>
        <v/>
      </c>
      <c r="S2186" s="130" t="str">
        <f>IFERROR(N2186*'Emission Factors'!C$12+O2186*'Emission Factors'!C$19,"")</f>
        <v/>
      </c>
      <c r="T2186" s="130" t="str">
        <f>IFERROR(N2186*'Emission Factors'!C$13+O2186*'Emission Factors'!C$20,"")</f>
        <v/>
      </c>
      <c r="U2186" s="131" t="str">
        <f>IFERROR(IF(K2186="Residential",N2186*'Emission Factors'!$C$14+O2186*'Emission Factors'!$C$21,N2186*'Emission Factors'!$C$15+O2186*'Emission Factors'!$C$22),"")</f>
        <v/>
      </c>
    </row>
    <row r="2187" spans="2:21" ht="15" customHeight="1" x14ac:dyDescent="0.3">
      <c r="B2187" s="123"/>
      <c r="C2187" s="124"/>
      <c r="D2187" s="132"/>
      <c r="E2187" s="124"/>
      <c r="F2187" s="124"/>
      <c r="G2187" s="124"/>
      <c r="H2187" s="125"/>
      <c r="I2187" s="126"/>
      <c r="J2187" s="127"/>
      <c r="K2187" s="127"/>
      <c r="L2187" s="128" t="str">
        <f>IF(E2187+G2187=0,"",((E2187*'Emission Factors'!C$23)+(G2187*'Emission Factors'!$C$25)))</f>
        <v/>
      </c>
      <c r="M2187" s="128" t="str">
        <f>IF(E2187+G2187=0,"",((E2187*'Emission Factors'!C$24)+(G2187*'Emission Factors'!$C$26)))</f>
        <v/>
      </c>
      <c r="N2187" s="128" t="str">
        <f t="shared" si="99"/>
        <v/>
      </c>
      <c r="O2187" s="128" t="str">
        <f t="shared" si="100"/>
        <v/>
      </c>
      <c r="P2187" s="128" t="str">
        <f>IFERROR(N2187*'Emission Factors'!C$10+O2187*'Emission Factors'!C$17,"")</f>
        <v/>
      </c>
      <c r="Q2187" s="129" t="str">
        <f t="shared" si="101"/>
        <v/>
      </c>
      <c r="R2187" s="130" t="str">
        <f>IFERROR(N2187*'Emission Factors'!C$11+O2187*'Emission Factors'!C$18,"")</f>
        <v/>
      </c>
      <c r="S2187" s="130" t="str">
        <f>IFERROR(N2187*'Emission Factors'!C$12+O2187*'Emission Factors'!C$19,"")</f>
        <v/>
      </c>
      <c r="T2187" s="130" t="str">
        <f>IFERROR(N2187*'Emission Factors'!C$13+O2187*'Emission Factors'!C$20,"")</f>
        <v/>
      </c>
      <c r="U2187" s="131" t="str">
        <f>IFERROR(IF(K2187="Residential",N2187*'Emission Factors'!$C$14+O2187*'Emission Factors'!$C$21,N2187*'Emission Factors'!$C$15+O2187*'Emission Factors'!$C$22),"")</f>
        <v/>
      </c>
    </row>
    <row r="2188" spans="2:21" ht="15" customHeight="1" x14ac:dyDescent="0.3">
      <c r="B2188" s="123"/>
      <c r="C2188" s="124"/>
      <c r="D2188" s="132"/>
      <c r="E2188" s="124"/>
      <c r="F2188" s="124"/>
      <c r="G2188" s="124"/>
      <c r="H2188" s="125"/>
      <c r="I2188" s="126"/>
      <c r="J2188" s="127"/>
      <c r="K2188" s="127"/>
      <c r="L2188" s="128" t="str">
        <f>IF(E2188+G2188=0,"",((E2188*'Emission Factors'!C$23)+(G2188*'Emission Factors'!$C$25)))</f>
        <v/>
      </c>
      <c r="M2188" s="128" t="str">
        <f>IF(E2188+G2188=0,"",((E2188*'Emission Factors'!C$24)+(G2188*'Emission Factors'!$C$26)))</f>
        <v/>
      </c>
      <c r="N2188" s="128" t="str">
        <f t="shared" si="99"/>
        <v/>
      </c>
      <c r="O2188" s="128" t="str">
        <f t="shared" si="100"/>
        <v/>
      </c>
      <c r="P2188" s="128" t="str">
        <f>IFERROR(N2188*'Emission Factors'!C$10+O2188*'Emission Factors'!C$17,"")</f>
        <v/>
      </c>
      <c r="Q2188" s="129" t="str">
        <f t="shared" si="101"/>
        <v/>
      </c>
      <c r="R2188" s="130" t="str">
        <f>IFERROR(N2188*'Emission Factors'!C$11+O2188*'Emission Factors'!C$18,"")</f>
        <v/>
      </c>
      <c r="S2188" s="130" t="str">
        <f>IFERROR(N2188*'Emission Factors'!C$12+O2188*'Emission Factors'!C$19,"")</f>
        <v/>
      </c>
      <c r="T2188" s="130" t="str">
        <f>IFERROR(N2188*'Emission Factors'!C$13+O2188*'Emission Factors'!C$20,"")</f>
        <v/>
      </c>
      <c r="U2188" s="131" t="str">
        <f>IFERROR(IF(K2188="Residential",N2188*'Emission Factors'!$C$14+O2188*'Emission Factors'!$C$21,N2188*'Emission Factors'!$C$15+O2188*'Emission Factors'!$C$22),"")</f>
        <v/>
      </c>
    </row>
    <row r="2189" spans="2:21" ht="15" customHeight="1" x14ac:dyDescent="0.3">
      <c r="B2189" s="123"/>
      <c r="C2189" s="124"/>
      <c r="D2189" s="132"/>
      <c r="E2189" s="124"/>
      <c r="F2189" s="124"/>
      <c r="G2189" s="124"/>
      <c r="H2189" s="125"/>
      <c r="I2189" s="126"/>
      <c r="J2189" s="127"/>
      <c r="K2189" s="127"/>
      <c r="L2189" s="128" t="str">
        <f>IF(E2189+G2189=0,"",((E2189*'Emission Factors'!C$23)+(G2189*'Emission Factors'!$C$25)))</f>
        <v/>
      </c>
      <c r="M2189" s="128" t="str">
        <f>IF(E2189+G2189=0,"",((E2189*'Emission Factors'!C$24)+(G2189*'Emission Factors'!$C$26)))</f>
        <v/>
      </c>
      <c r="N2189" s="128" t="str">
        <f t="shared" si="99"/>
        <v/>
      </c>
      <c r="O2189" s="128" t="str">
        <f t="shared" si="100"/>
        <v/>
      </c>
      <c r="P2189" s="128" t="str">
        <f>IFERROR(N2189*'Emission Factors'!C$10+O2189*'Emission Factors'!C$17,"")</f>
        <v/>
      </c>
      <c r="Q2189" s="129" t="str">
        <f t="shared" si="101"/>
        <v/>
      </c>
      <c r="R2189" s="130" t="str">
        <f>IFERROR(N2189*'Emission Factors'!C$11+O2189*'Emission Factors'!C$18,"")</f>
        <v/>
      </c>
      <c r="S2189" s="130" t="str">
        <f>IFERROR(N2189*'Emission Factors'!C$12+O2189*'Emission Factors'!C$19,"")</f>
        <v/>
      </c>
      <c r="T2189" s="130" t="str">
        <f>IFERROR(N2189*'Emission Factors'!C$13+O2189*'Emission Factors'!C$20,"")</f>
        <v/>
      </c>
      <c r="U2189" s="131" t="str">
        <f>IFERROR(IF(K2189="Residential",N2189*'Emission Factors'!$C$14+O2189*'Emission Factors'!$C$21,N2189*'Emission Factors'!$C$15+O2189*'Emission Factors'!$C$22),"")</f>
        <v/>
      </c>
    </row>
    <row r="2190" spans="2:21" ht="15" customHeight="1" x14ac:dyDescent="0.3">
      <c r="B2190" s="123"/>
      <c r="C2190" s="124"/>
      <c r="D2190" s="132"/>
      <c r="E2190" s="124"/>
      <c r="F2190" s="124"/>
      <c r="G2190" s="124"/>
      <c r="H2190" s="125"/>
      <c r="I2190" s="126"/>
      <c r="J2190" s="127"/>
      <c r="K2190" s="127"/>
      <c r="L2190" s="128" t="str">
        <f>IF(E2190+G2190=0,"",((E2190*'Emission Factors'!C$23)+(G2190*'Emission Factors'!$C$25)))</f>
        <v/>
      </c>
      <c r="M2190" s="128" t="str">
        <f>IF(E2190+G2190=0,"",((E2190*'Emission Factors'!C$24)+(G2190*'Emission Factors'!$C$26)))</f>
        <v/>
      </c>
      <c r="N2190" s="128" t="str">
        <f t="shared" si="99"/>
        <v/>
      </c>
      <c r="O2190" s="128" t="str">
        <f t="shared" si="100"/>
        <v/>
      </c>
      <c r="P2190" s="128" t="str">
        <f>IFERROR(N2190*'Emission Factors'!C$10+O2190*'Emission Factors'!C$17,"")</f>
        <v/>
      </c>
      <c r="Q2190" s="129" t="str">
        <f t="shared" si="101"/>
        <v/>
      </c>
      <c r="R2190" s="130" t="str">
        <f>IFERROR(N2190*'Emission Factors'!C$11+O2190*'Emission Factors'!C$18,"")</f>
        <v/>
      </c>
      <c r="S2190" s="130" t="str">
        <f>IFERROR(N2190*'Emission Factors'!C$12+O2190*'Emission Factors'!C$19,"")</f>
        <v/>
      </c>
      <c r="T2190" s="130" t="str">
        <f>IFERROR(N2190*'Emission Factors'!C$13+O2190*'Emission Factors'!C$20,"")</f>
        <v/>
      </c>
      <c r="U2190" s="131" t="str">
        <f>IFERROR(IF(K2190="Residential",N2190*'Emission Factors'!$C$14+O2190*'Emission Factors'!$C$21,N2190*'Emission Factors'!$C$15+O2190*'Emission Factors'!$C$22),"")</f>
        <v/>
      </c>
    </row>
    <row r="2191" spans="2:21" ht="15" customHeight="1" x14ac:dyDescent="0.3">
      <c r="B2191" s="123"/>
      <c r="C2191" s="124"/>
      <c r="D2191" s="132"/>
      <c r="E2191" s="124"/>
      <c r="F2191" s="124"/>
      <c r="G2191" s="124"/>
      <c r="H2191" s="125"/>
      <c r="I2191" s="126"/>
      <c r="J2191" s="127"/>
      <c r="K2191" s="127"/>
      <c r="L2191" s="128" t="str">
        <f>IF(E2191+G2191=0,"",((E2191*'Emission Factors'!C$23)+(G2191*'Emission Factors'!$C$25)))</f>
        <v/>
      </c>
      <c r="M2191" s="128" t="str">
        <f>IF(E2191+G2191=0,"",((E2191*'Emission Factors'!C$24)+(G2191*'Emission Factors'!$C$26)))</f>
        <v/>
      </c>
      <c r="N2191" s="128" t="str">
        <f t="shared" ref="N2191:N2254" si="102">IFERROR(L2191*J2191,"")</f>
        <v/>
      </c>
      <c r="O2191" s="128" t="str">
        <f t="shared" ref="O2191:O2254" si="103">IFERROR(M2191*J2191,"")</f>
        <v/>
      </c>
      <c r="P2191" s="128" t="str">
        <f>IFERROR(N2191*'Emission Factors'!C$10+O2191*'Emission Factors'!C$17,"")</f>
        <v/>
      </c>
      <c r="Q2191" s="129" t="str">
        <f t="shared" ref="Q2191:Q2254" si="104">IFERROR(P2191/I2191,"")</f>
        <v/>
      </c>
      <c r="R2191" s="130" t="str">
        <f>IFERROR(N2191*'Emission Factors'!C$11+O2191*'Emission Factors'!C$18,"")</f>
        <v/>
      </c>
      <c r="S2191" s="130" t="str">
        <f>IFERROR(N2191*'Emission Factors'!C$12+O2191*'Emission Factors'!C$19,"")</f>
        <v/>
      </c>
      <c r="T2191" s="130" t="str">
        <f>IFERROR(N2191*'Emission Factors'!C$13+O2191*'Emission Factors'!C$20,"")</f>
        <v/>
      </c>
      <c r="U2191" s="131" t="str">
        <f>IFERROR(IF(K2191="Residential",N2191*'Emission Factors'!$C$14+O2191*'Emission Factors'!$C$21,N2191*'Emission Factors'!$C$15+O2191*'Emission Factors'!$C$22),"")</f>
        <v/>
      </c>
    </row>
    <row r="2192" spans="2:21" ht="15" customHeight="1" x14ac:dyDescent="0.3">
      <c r="B2192" s="123"/>
      <c r="C2192" s="124"/>
      <c r="D2192" s="132"/>
      <c r="E2192" s="124"/>
      <c r="F2192" s="124"/>
      <c r="G2192" s="124"/>
      <c r="H2192" s="125"/>
      <c r="I2192" s="126"/>
      <c r="J2192" s="127"/>
      <c r="K2192" s="127"/>
      <c r="L2192" s="128" t="str">
        <f>IF(E2192+G2192=0,"",((E2192*'Emission Factors'!C$23)+(G2192*'Emission Factors'!$C$25)))</f>
        <v/>
      </c>
      <c r="M2192" s="128" t="str">
        <f>IF(E2192+G2192=0,"",((E2192*'Emission Factors'!C$24)+(G2192*'Emission Factors'!$C$26)))</f>
        <v/>
      </c>
      <c r="N2192" s="128" t="str">
        <f t="shared" si="102"/>
        <v/>
      </c>
      <c r="O2192" s="128" t="str">
        <f t="shared" si="103"/>
        <v/>
      </c>
      <c r="P2192" s="128" t="str">
        <f>IFERROR(N2192*'Emission Factors'!C$10+O2192*'Emission Factors'!C$17,"")</f>
        <v/>
      </c>
      <c r="Q2192" s="129" t="str">
        <f t="shared" si="104"/>
        <v/>
      </c>
      <c r="R2192" s="130" t="str">
        <f>IFERROR(N2192*'Emission Factors'!C$11+O2192*'Emission Factors'!C$18,"")</f>
        <v/>
      </c>
      <c r="S2192" s="130" t="str">
        <f>IFERROR(N2192*'Emission Factors'!C$12+O2192*'Emission Factors'!C$19,"")</f>
        <v/>
      </c>
      <c r="T2192" s="130" t="str">
        <f>IFERROR(N2192*'Emission Factors'!C$13+O2192*'Emission Factors'!C$20,"")</f>
        <v/>
      </c>
      <c r="U2192" s="131" t="str">
        <f>IFERROR(IF(K2192="Residential",N2192*'Emission Factors'!$C$14+O2192*'Emission Factors'!$C$21,N2192*'Emission Factors'!$C$15+O2192*'Emission Factors'!$C$22),"")</f>
        <v/>
      </c>
    </row>
    <row r="2193" spans="2:21" ht="15" customHeight="1" x14ac:dyDescent="0.3">
      <c r="B2193" s="123"/>
      <c r="C2193" s="124"/>
      <c r="D2193" s="132"/>
      <c r="E2193" s="124"/>
      <c r="F2193" s="124"/>
      <c r="G2193" s="124"/>
      <c r="H2193" s="125"/>
      <c r="I2193" s="126"/>
      <c r="J2193" s="127"/>
      <c r="K2193" s="127"/>
      <c r="L2193" s="128" t="str">
        <f>IF(E2193+G2193=0,"",((E2193*'Emission Factors'!C$23)+(G2193*'Emission Factors'!$C$25)))</f>
        <v/>
      </c>
      <c r="M2193" s="128" t="str">
        <f>IF(E2193+G2193=0,"",((E2193*'Emission Factors'!C$24)+(G2193*'Emission Factors'!$C$26)))</f>
        <v/>
      </c>
      <c r="N2193" s="128" t="str">
        <f t="shared" si="102"/>
        <v/>
      </c>
      <c r="O2193" s="128" t="str">
        <f t="shared" si="103"/>
        <v/>
      </c>
      <c r="P2193" s="128" t="str">
        <f>IFERROR(N2193*'Emission Factors'!C$10+O2193*'Emission Factors'!C$17,"")</f>
        <v/>
      </c>
      <c r="Q2193" s="129" t="str">
        <f t="shared" si="104"/>
        <v/>
      </c>
      <c r="R2193" s="130" t="str">
        <f>IFERROR(N2193*'Emission Factors'!C$11+O2193*'Emission Factors'!C$18,"")</f>
        <v/>
      </c>
      <c r="S2193" s="130" t="str">
        <f>IFERROR(N2193*'Emission Factors'!C$12+O2193*'Emission Factors'!C$19,"")</f>
        <v/>
      </c>
      <c r="T2193" s="130" t="str">
        <f>IFERROR(N2193*'Emission Factors'!C$13+O2193*'Emission Factors'!C$20,"")</f>
        <v/>
      </c>
      <c r="U2193" s="131" t="str">
        <f>IFERROR(IF(K2193="Residential",N2193*'Emission Factors'!$C$14+O2193*'Emission Factors'!$C$21,N2193*'Emission Factors'!$C$15+O2193*'Emission Factors'!$C$22),"")</f>
        <v/>
      </c>
    </row>
    <row r="2194" spans="2:21" ht="15" customHeight="1" x14ac:dyDescent="0.3">
      <c r="B2194" s="123"/>
      <c r="C2194" s="124"/>
      <c r="D2194" s="132"/>
      <c r="E2194" s="124"/>
      <c r="F2194" s="124"/>
      <c r="G2194" s="124"/>
      <c r="H2194" s="125"/>
      <c r="I2194" s="126"/>
      <c r="J2194" s="127"/>
      <c r="K2194" s="127"/>
      <c r="L2194" s="128" t="str">
        <f>IF(E2194+G2194=0,"",((E2194*'Emission Factors'!C$23)+(G2194*'Emission Factors'!$C$25)))</f>
        <v/>
      </c>
      <c r="M2194" s="128" t="str">
        <f>IF(E2194+G2194=0,"",((E2194*'Emission Factors'!C$24)+(G2194*'Emission Factors'!$C$26)))</f>
        <v/>
      </c>
      <c r="N2194" s="128" t="str">
        <f t="shared" si="102"/>
        <v/>
      </c>
      <c r="O2194" s="128" t="str">
        <f t="shared" si="103"/>
        <v/>
      </c>
      <c r="P2194" s="128" t="str">
        <f>IFERROR(N2194*'Emission Factors'!C$10+O2194*'Emission Factors'!C$17,"")</f>
        <v/>
      </c>
      <c r="Q2194" s="129" t="str">
        <f t="shared" si="104"/>
        <v/>
      </c>
      <c r="R2194" s="130" t="str">
        <f>IFERROR(N2194*'Emission Factors'!C$11+O2194*'Emission Factors'!C$18,"")</f>
        <v/>
      </c>
      <c r="S2194" s="130" t="str">
        <f>IFERROR(N2194*'Emission Factors'!C$12+O2194*'Emission Factors'!C$19,"")</f>
        <v/>
      </c>
      <c r="T2194" s="130" t="str">
        <f>IFERROR(N2194*'Emission Factors'!C$13+O2194*'Emission Factors'!C$20,"")</f>
        <v/>
      </c>
      <c r="U2194" s="131" t="str">
        <f>IFERROR(IF(K2194="Residential",N2194*'Emission Factors'!$C$14+O2194*'Emission Factors'!$C$21,N2194*'Emission Factors'!$C$15+O2194*'Emission Factors'!$C$22),"")</f>
        <v/>
      </c>
    </row>
    <row r="2195" spans="2:21" ht="15" customHeight="1" x14ac:dyDescent="0.3">
      <c r="B2195" s="123"/>
      <c r="C2195" s="124"/>
      <c r="D2195" s="132"/>
      <c r="E2195" s="124"/>
      <c r="F2195" s="124"/>
      <c r="G2195" s="124"/>
      <c r="H2195" s="125"/>
      <c r="I2195" s="126"/>
      <c r="J2195" s="127"/>
      <c r="K2195" s="127"/>
      <c r="L2195" s="128" t="str">
        <f>IF(E2195+G2195=0,"",((E2195*'Emission Factors'!C$23)+(G2195*'Emission Factors'!$C$25)))</f>
        <v/>
      </c>
      <c r="M2195" s="128" t="str">
        <f>IF(E2195+G2195=0,"",((E2195*'Emission Factors'!C$24)+(G2195*'Emission Factors'!$C$26)))</f>
        <v/>
      </c>
      <c r="N2195" s="128" t="str">
        <f t="shared" si="102"/>
        <v/>
      </c>
      <c r="O2195" s="128" t="str">
        <f t="shared" si="103"/>
        <v/>
      </c>
      <c r="P2195" s="128" t="str">
        <f>IFERROR(N2195*'Emission Factors'!C$10+O2195*'Emission Factors'!C$17,"")</f>
        <v/>
      </c>
      <c r="Q2195" s="129" t="str">
        <f t="shared" si="104"/>
        <v/>
      </c>
      <c r="R2195" s="130" t="str">
        <f>IFERROR(N2195*'Emission Factors'!C$11+O2195*'Emission Factors'!C$18,"")</f>
        <v/>
      </c>
      <c r="S2195" s="130" t="str">
        <f>IFERROR(N2195*'Emission Factors'!C$12+O2195*'Emission Factors'!C$19,"")</f>
        <v/>
      </c>
      <c r="T2195" s="130" t="str">
        <f>IFERROR(N2195*'Emission Factors'!C$13+O2195*'Emission Factors'!C$20,"")</f>
        <v/>
      </c>
      <c r="U2195" s="131" t="str">
        <f>IFERROR(IF(K2195="Residential",N2195*'Emission Factors'!$C$14+O2195*'Emission Factors'!$C$21,N2195*'Emission Factors'!$C$15+O2195*'Emission Factors'!$C$22),"")</f>
        <v/>
      </c>
    </row>
    <row r="2196" spans="2:21" ht="15" customHeight="1" x14ac:dyDescent="0.3">
      <c r="B2196" s="123"/>
      <c r="C2196" s="124"/>
      <c r="D2196" s="132"/>
      <c r="E2196" s="124"/>
      <c r="F2196" s="124"/>
      <c r="G2196" s="124"/>
      <c r="H2196" s="125"/>
      <c r="I2196" s="126"/>
      <c r="J2196" s="127"/>
      <c r="K2196" s="127"/>
      <c r="L2196" s="128" t="str">
        <f>IF(E2196+G2196=0,"",((E2196*'Emission Factors'!C$23)+(G2196*'Emission Factors'!$C$25)))</f>
        <v/>
      </c>
      <c r="M2196" s="128" t="str">
        <f>IF(E2196+G2196=0,"",((E2196*'Emission Factors'!C$24)+(G2196*'Emission Factors'!$C$26)))</f>
        <v/>
      </c>
      <c r="N2196" s="128" t="str">
        <f t="shared" si="102"/>
        <v/>
      </c>
      <c r="O2196" s="128" t="str">
        <f t="shared" si="103"/>
        <v/>
      </c>
      <c r="P2196" s="128" t="str">
        <f>IFERROR(N2196*'Emission Factors'!C$10+O2196*'Emission Factors'!C$17,"")</f>
        <v/>
      </c>
      <c r="Q2196" s="129" t="str">
        <f t="shared" si="104"/>
        <v/>
      </c>
      <c r="R2196" s="130" t="str">
        <f>IFERROR(N2196*'Emission Factors'!C$11+O2196*'Emission Factors'!C$18,"")</f>
        <v/>
      </c>
      <c r="S2196" s="130" t="str">
        <f>IFERROR(N2196*'Emission Factors'!C$12+O2196*'Emission Factors'!C$19,"")</f>
        <v/>
      </c>
      <c r="T2196" s="130" t="str">
        <f>IFERROR(N2196*'Emission Factors'!C$13+O2196*'Emission Factors'!C$20,"")</f>
        <v/>
      </c>
      <c r="U2196" s="131" t="str">
        <f>IFERROR(IF(K2196="Residential",N2196*'Emission Factors'!$C$14+O2196*'Emission Factors'!$C$21,N2196*'Emission Factors'!$C$15+O2196*'Emission Factors'!$C$22),"")</f>
        <v/>
      </c>
    </row>
    <row r="2197" spans="2:21" ht="15" customHeight="1" x14ac:dyDescent="0.3">
      <c r="B2197" s="123"/>
      <c r="C2197" s="124"/>
      <c r="D2197" s="132"/>
      <c r="E2197" s="124"/>
      <c r="F2197" s="124"/>
      <c r="G2197" s="124"/>
      <c r="H2197" s="125"/>
      <c r="I2197" s="126"/>
      <c r="J2197" s="127"/>
      <c r="K2197" s="127"/>
      <c r="L2197" s="128" t="str">
        <f>IF(E2197+G2197=0,"",((E2197*'Emission Factors'!C$23)+(G2197*'Emission Factors'!$C$25)))</f>
        <v/>
      </c>
      <c r="M2197" s="128" t="str">
        <f>IF(E2197+G2197=0,"",((E2197*'Emission Factors'!C$24)+(G2197*'Emission Factors'!$C$26)))</f>
        <v/>
      </c>
      <c r="N2197" s="128" t="str">
        <f t="shared" si="102"/>
        <v/>
      </c>
      <c r="O2197" s="128" t="str">
        <f t="shared" si="103"/>
        <v/>
      </c>
      <c r="P2197" s="128" t="str">
        <f>IFERROR(N2197*'Emission Factors'!C$10+O2197*'Emission Factors'!C$17,"")</f>
        <v/>
      </c>
      <c r="Q2197" s="129" t="str">
        <f t="shared" si="104"/>
        <v/>
      </c>
      <c r="R2197" s="130" t="str">
        <f>IFERROR(N2197*'Emission Factors'!C$11+O2197*'Emission Factors'!C$18,"")</f>
        <v/>
      </c>
      <c r="S2197" s="130" t="str">
        <f>IFERROR(N2197*'Emission Factors'!C$12+O2197*'Emission Factors'!C$19,"")</f>
        <v/>
      </c>
      <c r="T2197" s="130" t="str">
        <f>IFERROR(N2197*'Emission Factors'!C$13+O2197*'Emission Factors'!C$20,"")</f>
        <v/>
      </c>
      <c r="U2197" s="131" t="str">
        <f>IFERROR(IF(K2197="Residential",N2197*'Emission Factors'!$C$14+O2197*'Emission Factors'!$C$21,N2197*'Emission Factors'!$C$15+O2197*'Emission Factors'!$C$22),"")</f>
        <v/>
      </c>
    </row>
    <row r="2198" spans="2:21" ht="15" customHeight="1" x14ac:dyDescent="0.3">
      <c r="B2198" s="123"/>
      <c r="C2198" s="124"/>
      <c r="D2198" s="132"/>
      <c r="E2198" s="124"/>
      <c r="F2198" s="124"/>
      <c r="G2198" s="124"/>
      <c r="H2198" s="125"/>
      <c r="I2198" s="126"/>
      <c r="J2198" s="127"/>
      <c r="K2198" s="127"/>
      <c r="L2198" s="128" t="str">
        <f>IF(E2198+G2198=0,"",((E2198*'Emission Factors'!C$23)+(G2198*'Emission Factors'!$C$25)))</f>
        <v/>
      </c>
      <c r="M2198" s="128" t="str">
        <f>IF(E2198+G2198=0,"",((E2198*'Emission Factors'!C$24)+(G2198*'Emission Factors'!$C$26)))</f>
        <v/>
      </c>
      <c r="N2198" s="128" t="str">
        <f t="shared" si="102"/>
        <v/>
      </c>
      <c r="O2198" s="128" t="str">
        <f t="shared" si="103"/>
        <v/>
      </c>
      <c r="P2198" s="128" t="str">
        <f>IFERROR(N2198*'Emission Factors'!C$10+O2198*'Emission Factors'!C$17,"")</f>
        <v/>
      </c>
      <c r="Q2198" s="129" t="str">
        <f t="shared" si="104"/>
        <v/>
      </c>
      <c r="R2198" s="130" t="str">
        <f>IFERROR(N2198*'Emission Factors'!C$11+O2198*'Emission Factors'!C$18,"")</f>
        <v/>
      </c>
      <c r="S2198" s="130" t="str">
        <f>IFERROR(N2198*'Emission Factors'!C$12+O2198*'Emission Factors'!C$19,"")</f>
        <v/>
      </c>
      <c r="T2198" s="130" t="str">
        <f>IFERROR(N2198*'Emission Factors'!C$13+O2198*'Emission Factors'!C$20,"")</f>
        <v/>
      </c>
      <c r="U2198" s="131" t="str">
        <f>IFERROR(IF(K2198="Residential",N2198*'Emission Factors'!$C$14+O2198*'Emission Factors'!$C$21,N2198*'Emission Factors'!$C$15+O2198*'Emission Factors'!$C$22),"")</f>
        <v/>
      </c>
    </row>
    <row r="2199" spans="2:21" ht="15" customHeight="1" x14ac:dyDescent="0.3">
      <c r="B2199" s="123"/>
      <c r="C2199" s="124"/>
      <c r="D2199" s="132"/>
      <c r="E2199" s="124"/>
      <c r="F2199" s="124"/>
      <c r="G2199" s="124"/>
      <c r="H2199" s="125"/>
      <c r="I2199" s="126"/>
      <c r="J2199" s="127"/>
      <c r="K2199" s="127"/>
      <c r="L2199" s="128" t="str">
        <f>IF(E2199+G2199=0,"",((E2199*'Emission Factors'!C$23)+(G2199*'Emission Factors'!$C$25)))</f>
        <v/>
      </c>
      <c r="M2199" s="128" t="str">
        <f>IF(E2199+G2199=0,"",((E2199*'Emission Factors'!C$24)+(G2199*'Emission Factors'!$C$26)))</f>
        <v/>
      </c>
      <c r="N2199" s="128" t="str">
        <f t="shared" si="102"/>
        <v/>
      </c>
      <c r="O2199" s="128" t="str">
        <f t="shared" si="103"/>
        <v/>
      </c>
      <c r="P2199" s="128" t="str">
        <f>IFERROR(N2199*'Emission Factors'!C$10+O2199*'Emission Factors'!C$17,"")</f>
        <v/>
      </c>
      <c r="Q2199" s="129" t="str">
        <f t="shared" si="104"/>
        <v/>
      </c>
      <c r="R2199" s="130" t="str">
        <f>IFERROR(N2199*'Emission Factors'!C$11+O2199*'Emission Factors'!C$18,"")</f>
        <v/>
      </c>
      <c r="S2199" s="130" t="str">
        <f>IFERROR(N2199*'Emission Factors'!C$12+O2199*'Emission Factors'!C$19,"")</f>
        <v/>
      </c>
      <c r="T2199" s="130" t="str">
        <f>IFERROR(N2199*'Emission Factors'!C$13+O2199*'Emission Factors'!C$20,"")</f>
        <v/>
      </c>
      <c r="U2199" s="131" t="str">
        <f>IFERROR(IF(K2199="Residential",N2199*'Emission Factors'!$C$14+O2199*'Emission Factors'!$C$21,N2199*'Emission Factors'!$C$15+O2199*'Emission Factors'!$C$22),"")</f>
        <v/>
      </c>
    </row>
    <row r="2200" spans="2:21" ht="15" customHeight="1" x14ac:dyDescent="0.3">
      <c r="B2200" s="123"/>
      <c r="C2200" s="124"/>
      <c r="D2200" s="132"/>
      <c r="E2200" s="124"/>
      <c r="F2200" s="124"/>
      <c r="G2200" s="124"/>
      <c r="H2200" s="125"/>
      <c r="I2200" s="126"/>
      <c r="J2200" s="127"/>
      <c r="K2200" s="127"/>
      <c r="L2200" s="128" t="str">
        <f>IF(E2200+G2200=0,"",((E2200*'Emission Factors'!C$23)+(G2200*'Emission Factors'!$C$25)))</f>
        <v/>
      </c>
      <c r="M2200" s="128" t="str">
        <f>IF(E2200+G2200=0,"",((E2200*'Emission Factors'!C$24)+(G2200*'Emission Factors'!$C$26)))</f>
        <v/>
      </c>
      <c r="N2200" s="128" t="str">
        <f t="shared" si="102"/>
        <v/>
      </c>
      <c r="O2200" s="128" t="str">
        <f t="shared" si="103"/>
        <v/>
      </c>
      <c r="P2200" s="128" t="str">
        <f>IFERROR(N2200*'Emission Factors'!C$10+O2200*'Emission Factors'!C$17,"")</f>
        <v/>
      </c>
      <c r="Q2200" s="129" t="str">
        <f t="shared" si="104"/>
        <v/>
      </c>
      <c r="R2200" s="130" t="str">
        <f>IFERROR(N2200*'Emission Factors'!C$11+O2200*'Emission Factors'!C$18,"")</f>
        <v/>
      </c>
      <c r="S2200" s="130" t="str">
        <f>IFERROR(N2200*'Emission Factors'!C$12+O2200*'Emission Factors'!C$19,"")</f>
        <v/>
      </c>
      <c r="T2200" s="130" t="str">
        <f>IFERROR(N2200*'Emission Factors'!C$13+O2200*'Emission Factors'!C$20,"")</f>
        <v/>
      </c>
      <c r="U2200" s="131" t="str">
        <f>IFERROR(IF(K2200="Residential",N2200*'Emission Factors'!$C$14+O2200*'Emission Factors'!$C$21,N2200*'Emission Factors'!$C$15+O2200*'Emission Factors'!$C$22),"")</f>
        <v/>
      </c>
    </row>
    <row r="2201" spans="2:21" ht="15" customHeight="1" x14ac:dyDescent="0.3">
      <c r="B2201" s="123"/>
      <c r="C2201" s="124"/>
      <c r="D2201" s="132"/>
      <c r="E2201" s="124"/>
      <c r="F2201" s="124"/>
      <c r="G2201" s="124"/>
      <c r="H2201" s="125"/>
      <c r="I2201" s="126"/>
      <c r="J2201" s="127"/>
      <c r="K2201" s="127"/>
      <c r="L2201" s="128" t="str">
        <f>IF(E2201+G2201=0,"",((E2201*'Emission Factors'!C$23)+(G2201*'Emission Factors'!$C$25)))</f>
        <v/>
      </c>
      <c r="M2201" s="128" t="str">
        <f>IF(E2201+G2201=0,"",((E2201*'Emission Factors'!C$24)+(G2201*'Emission Factors'!$C$26)))</f>
        <v/>
      </c>
      <c r="N2201" s="128" t="str">
        <f t="shared" si="102"/>
        <v/>
      </c>
      <c r="O2201" s="128" t="str">
        <f t="shared" si="103"/>
        <v/>
      </c>
      <c r="P2201" s="128" t="str">
        <f>IFERROR(N2201*'Emission Factors'!C$10+O2201*'Emission Factors'!C$17,"")</f>
        <v/>
      </c>
      <c r="Q2201" s="129" t="str">
        <f t="shared" si="104"/>
        <v/>
      </c>
      <c r="R2201" s="130" t="str">
        <f>IFERROR(N2201*'Emission Factors'!C$11+O2201*'Emission Factors'!C$18,"")</f>
        <v/>
      </c>
      <c r="S2201" s="130" t="str">
        <f>IFERROR(N2201*'Emission Factors'!C$12+O2201*'Emission Factors'!C$19,"")</f>
        <v/>
      </c>
      <c r="T2201" s="130" t="str">
        <f>IFERROR(N2201*'Emission Factors'!C$13+O2201*'Emission Factors'!C$20,"")</f>
        <v/>
      </c>
      <c r="U2201" s="131" t="str">
        <f>IFERROR(IF(K2201="Residential",N2201*'Emission Factors'!$C$14+O2201*'Emission Factors'!$C$21,N2201*'Emission Factors'!$C$15+O2201*'Emission Factors'!$C$22),"")</f>
        <v/>
      </c>
    </row>
    <row r="2202" spans="2:21" ht="15" customHeight="1" x14ac:dyDescent="0.3">
      <c r="B2202" s="123"/>
      <c r="C2202" s="124"/>
      <c r="D2202" s="132"/>
      <c r="E2202" s="124"/>
      <c r="F2202" s="124"/>
      <c r="G2202" s="124"/>
      <c r="H2202" s="125"/>
      <c r="I2202" s="126"/>
      <c r="J2202" s="127"/>
      <c r="K2202" s="127"/>
      <c r="L2202" s="128" t="str">
        <f>IF(E2202+G2202=0,"",((E2202*'Emission Factors'!C$23)+(G2202*'Emission Factors'!$C$25)))</f>
        <v/>
      </c>
      <c r="M2202" s="128" t="str">
        <f>IF(E2202+G2202=0,"",((E2202*'Emission Factors'!C$24)+(G2202*'Emission Factors'!$C$26)))</f>
        <v/>
      </c>
      <c r="N2202" s="128" t="str">
        <f t="shared" si="102"/>
        <v/>
      </c>
      <c r="O2202" s="128" t="str">
        <f t="shared" si="103"/>
        <v/>
      </c>
      <c r="P2202" s="128" t="str">
        <f>IFERROR(N2202*'Emission Factors'!C$10+O2202*'Emission Factors'!C$17,"")</f>
        <v/>
      </c>
      <c r="Q2202" s="129" t="str">
        <f t="shared" si="104"/>
        <v/>
      </c>
      <c r="R2202" s="130" t="str">
        <f>IFERROR(N2202*'Emission Factors'!C$11+O2202*'Emission Factors'!C$18,"")</f>
        <v/>
      </c>
      <c r="S2202" s="130" t="str">
        <f>IFERROR(N2202*'Emission Factors'!C$12+O2202*'Emission Factors'!C$19,"")</f>
        <v/>
      </c>
      <c r="T2202" s="130" t="str">
        <f>IFERROR(N2202*'Emission Factors'!C$13+O2202*'Emission Factors'!C$20,"")</f>
        <v/>
      </c>
      <c r="U2202" s="131" t="str">
        <f>IFERROR(IF(K2202="Residential",N2202*'Emission Factors'!$C$14+O2202*'Emission Factors'!$C$21,N2202*'Emission Factors'!$C$15+O2202*'Emission Factors'!$C$22),"")</f>
        <v/>
      </c>
    </row>
    <row r="2203" spans="2:21" ht="15" customHeight="1" x14ac:dyDescent="0.3">
      <c r="B2203" s="123"/>
      <c r="C2203" s="124"/>
      <c r="D2203" s="132"/>
      <c r="E2203" s="124"/>
      <c r="F2203" s="124"/>
      <c r="G2203" s="124"/>
      <c r="H2203" s="125"/>
      <c r="I2203" s="126"/>
      <c r="J2203" s="127"/>
      <c r="K2203" s="127"/>
      <c r="L2203" s="128" t="str">
        <f>IF(E2203+G2203=0,"",((E2203*'Emission Factors'!C$23)+(G2203*'Emission Factors'!$C$25)))</f>
        <v/>
      </c>
      <c r="M2203" s="128" t="str">
        <f>IF(E2203+G2203=0,"",((E2203*'Emission Factors'!C$24)+(G2203*'Emission Factors'!$C$26)))</f>
        <v/>
      </c>
      <c r="N2203" s="128" t="str">
        <f t="shared" si="102"/>
        <v/>
      </c>
      <c r="O2203" s="128" t="str">
        <f t="shared" si="103"/>
        <v/>
      </c>
      <c r="P2203" s="128" t="str">
        <f>IFERROR(N2203*'Emission Factors'!C$10+O2203*'Emission Factors'!C$17,"")</f>
        <v/>
      </c>
      <c r="Q2203" s="129" t="str">
        <f t="shared" si="104"/>
        <v/>
      </c>
      <c r="R2203" s="130" t="str">
        <f>IFERROR(N2203*'Emission Factors'!C$11+O2203*'Emission Factors'!C$18,"")</f>
        <v/>
      </c>
      <c r="S2203" s="130" t="str">
        <f>IFERROR(N2203*'Emission Factors'!C$12+O2203*'Emission Factors'!C$19,"")</f>
        <v/>
      </c>
      <c r="T2203" s="130" t="str">
        <f>IFERROR(N2203*'Emission Factors'!C$13+O2203*'Emission Factors'!C$20,"")</f>
        <v/>
      </c>
      <c r="U2203" s="131" t="str">
        <f>IFERROR(IF(K2203="Residential",N2203*'Emission Factors'!$C$14+O2203*'Emission Factors'!$C$21,N2203*'Emission Factors'!$C$15+O2203*'Emission Factors'!$C$22),"")</f>
        <v/>
      </c>
    </row>
    <row r="2204" spans="2:21" ht="15" customHeight="1" x14ac:dyDescent="0.3">
      <c r="B2204" s="123"/>
      <c r="C2204" s="124"/>
      <c r="D2204" s="132"/>
      <c r="E2204" s="124"/>
      <c r="F2204" s="124"/>
      <c r="G2204" s="124"/>
      <c r="H2204" s="125"/>
      <c r="I2204" s="126"/>
      <c r="J2204" s="127"/>
      <c r="K2204" s="127"/>
      <c r="L2204" s="128" t="str">
        <f>IF(E2204+G2204=0,"",((E2204*'Emission Factors'!C$23)+(G2204*'Emission Factors'!$C$25)))</f>
        <v/>
      </c>
      <c r="M2204" s="128" t="str">
        <f>IF(E2204+G2204=0,"",((E2204*'Emission Factors'!C$24)+(G2204*'Emission Factors'!$C$26)))</f>
        <v/>
      </c>
      <c r="N2204" s="128" t="str">
        <f t="shared" si="102"/>
        <v/>
      </c>
      <c r="O2204" s="128" t="str">
        <f t="shared" si="103"/>
        <v/>
      </c>
      <c r="P2204" s="128" t="str">
        <f>IFERROR(N2204*'Emission Factors'!C$10+O2204*'Emission Factors'!C$17,"")</f>
        <v/>
      </c>
      <c r="Q2204" s="129" t="str">
        <f t="shared" si="104"/>
        <v/>
      </c>
      <c r="R2204" s="130" t="str">
        <f>IFERROR(N2204*'Emission Factors'!C$11+O2204*'Emission Factors'!C$18,"")</f>
        <v/>
      </c>
      <c r="S2204" s="130" t="str">
        <f>IFERROR(N2204*'Emission Factors'!C$12+O2204*'Emission Factors'!C$19,"")</f>
        <v/>
      </c>
      <c r="T2204" s="130" t="str">
        <f>IFERROR(N2204*'Emission Factors'!C$13+O2204*'Emission Factors'!C$20,"")</f>
        <v/>
      </c>
      <c r="U2204" s="131" t="str">
        <f>IFERROR(IF(K2204="Residential",N2204*'Emission Factors'!$C$14+O2204*'Emission Factors'!$C$21,N2204*'Emission Factors'!$C$15+O2204*'Emission Factors'!$C$22),"")</f>
        <v/>
      </c>
    </row>
    <row r="2205" spans="2:21" ht="15" customHeight="1" x14ac:dyDescent="0.3">
      <c r="B2205" s="123"/>
      <c r="C2205" s="124"/>
      <c r="D2205" s="132"/>
      <c r="E2205" s="124"/>
      <c r="F2205" s="124"/>
      <c r="G2205" s="124"/>
      <c r="H2205" s="125"/>
      <c r="I2205" s="126"/>
      <c r="J2205" s="127"/>
      <c r="K2205" s="127"/>
      <c r="L2205" s="128" t="str">
        <f>IF(E2205+G2205=0,"",((E2205*'Emission Factors'!C$23)+(G2205*'Emission Factors'!$C$25)))</f>
        <v/>
      </c>
      <c r="M2205" s="128" t="str">
        <f>IF(E2205+G2205=0,"",((E2205*'Emission Factors'!C$24)+(G2205*'Emission Factors'!$C$26)))</f>
        <v/>
      </c>
      <c r="N2205" s="128" t="str">
        <f t="shared" si="102"/>
        <v/>
      </c>
      <c r="O2205" s="128" t="str">
        <f t="shared" si="103"/>
        <v/>
      </c>
      <c r="P2205" s="128" t="str">
        <f>IFERROR(N2205*'Emission Factors'!C$10+O2205*'Emission Factors'!C$17,"")</f>
        <v/>
      </c>
      <c r="Q2205" s="129" t="str">
        <f t="shared" si="104"/>
        <v/>
      </c>
      <c r="R2205" s="130" t="str">
        <f>IFERROR(N2205*'Emission Factors'!C$11+O2205*'Emission Factors'!C$18,"")</f>
        <v/>
      </c>
      <c r="S2205" s="130" t="str">
        <f>IFERROR(N2205*'Emission Factors'!C$12+O2205*'Emission Factors'!C$19,"")</f>
        <v/>
      </c>
      <c r="T2205" s="130" t="str">
        <f>IFERROR(N2205*'Emission Factors'!C$13+O2205*'Emission Factors'!C$20,"")</f>
        <v/>
      </c>
      <c r="U2205" s="131" t="str">
        <f>IFERROR(IF(K2205="Residential",N2205*'Emission Factors'!$C$14+O2205*'Emission Factors'!$C$21,N2205*'Emission Factors'!$C$15+O2205*'Emission Factors'!$C$22),"")</f>
        <v/>
      </c>
    </row>
    <row r="2206" spans="2:21" ht="15" customHeight="1" x14ac:dyDescent="0.3">
      <c r="B2206" s="123"/>
      <c r="C2206" s="124"/>
      <c r="D2206" s="132"/>
      <c r="E2206" s="124"/>
      <c r="F2206" s="124"/>
      <c r="G2206" s="124"/>
      <c r="H2206" s="125"/>
      <c r="I2206" s="126"/>
      <c r="J2206" s="127"/>
      <c r="K2206" s="127"/>
      <c r="L2206" s="128" t="str">
        <f>IF(E2206+G2206=0,"",((E2206*'Emission Factors'!C$23)+(G2206*'Emission Factors'!$C$25)))</f>
        <v/>
      </c>
      <c r="M2206" s="128" t="str">
        <f>IF(E2206+G2206=0,"",((E2206*'Emission Factors'!C$24)+(G2206*'Emission Factors'!$C$26)))</f>
        <v/>
      </c>
      <c r="N2206" s="128" t="str">
        <f t="shared" si="102"/>
        <v/>
      </c>
      <c r="O2206" s="128" t="str">
        <f t="shared" si="103"/>
        <v/>
      </c>
      <c r="P2206" s="128" t="str">
        <f>IFERROR(N2206*'Emission Factors'!C$10+O2206*'Emission Factors'!C$17,"")</f>
        <v/>
      </c>
      <c r="Q2206" s="129" t="str">
        <f t="shared" si="104"/>
        <v/>
      </c>
      <c r="R2206" s="130" t="str">
        <f>IFERROR(N2206*'Emission Factors'!C$11+O2206*'Emission Factors'!C$18,"")</f>
        <v/>
      </c>
      <c r="S2206" s="130" t="str">
        <f>IFERROR(N2206*'Emission Factors'!C$12+O2206*'Emission Factors'!C$19,"")</f>
        <v/>
      </c>
      <c r="T2206" s="130" t="str">
        <f>IFERROR(N2206*'Emission Factors'!C$13+O2206*'Emission Factors'!C$20,"")</f>
        <v/>
      </c>
      <c r="U2206" s="131" t="str">
        <f>IFERROR(IF(K2206="Residential",N2206*'Emission Factors'!$C$14+O2206*'Emission Factors'!$C$21,N2206*'Emission Factors'!$C$15+O2206*'Emission Factors'!$C$22),"")</f>
        <v/>
      </c>
    </row>
    <row r="2207" spans="2:21" ht="15" customHeight="1" x14ac:dyDescent="0.3">
      <c r="B2207" s="123"/>
      <c r="C2207" s="124"/>
      <c r="D2207" s="132"/>
      <c r="E2207" s="124"/>
      <c r="F2207" s="124"/>
      <c r="G2207" s="124"/>
      <c r="H2207" s="125"/>
      <c r="I2207" s="126"/>
      <c r="J2207" s="127"/>
      <c r="K2207" s="127"/>
      <c r="L2207" s="128" t="str">
        <f>IF(E2207+G2207=0,"",((E2207*'Emission Factors'!C$23)+(G2207*'Emission Factors'!$C$25)))</f>
        <v/>
      </c>
      <c r="M2207" s="128" t="str">
        <f>IF(E2207+G2207=0,"",((E2207*'Emission Factors'!C$24)+(G2207*'Emission Factors'!$C$26)))</f>
        <v/>
      </c>
      <c r="N2207" s="128" t="str">
        <f t="shared" si="102"/>
        <v/>
      </c>
      <c r="O2207" s="128" t="str">
        <f t="shared" si="103"/>
        <v/>
      </c>
      <c r="P2207" s="128" t="str">
        <f>IFERROR(N2207*'Emission Factors'!C$10+O2207*'Emission Factors'!C$17,"")</f>
        <v/>
      </c>
      <c r="Q2207" s="129" t="str">
        <f t="shared" si="104"/>
        <v/>
      </c>
      <c r="R2207" s="130" t="str">
        <f>IFERROR(N2207*'Emission Factors'!C$11+O2207*'Emission Factors'!C$18,"")</f>
        <v/>
      </c>
      <c r="S2207" s="130" t="str">
        <f>IFERROR(N2207*'Emission Factors'!C$12+O2207*'Emission Factors'!C$19,"")</f>
        <v/>
      </c>
      <c r="T2207" s="130" t="str">
        <f>IFERROR(N2207*'Emission Factors'!C$13+O2207*'Emission Factors'!C$20,"")</f>
        <v/>
      </c>
      <c r="U2207" s="131" t="str">
        <f>IFERROR(IF(K2207="Residential",N2207*'Emission Factors'!$C$14+O2207*'Emission Factors'!$C$21,N2207*'Emission Factors'!$C$15+O2207*'Emission Factors'!$C$22),"")</f>
        <v/>
      </c>
    </row>
    <row r="2208" spans="2:21" ht="15" customHeight="1" x14ac:dyDescent="0.3">
      <c r="B2208" s="123"/>
      <c r="C2208" s="124"/>
      <c r="D2208" s="132"/>
      <c r="E2208" s="124"/>
      <c r="F2208" s="124"/>
      <c r="G2208" s="124"/>
      <c r="H2208" s="125"/>
      <c r="I2208" s="126"/>
      <c r="J2208" s="127"/>
      <c r="K2208" s="127"/>
      <c r="L2208" s="128" t="str">
        <f>IF(E2208+G2208=0,"",((E2208*'Emission Factors'!C$23)+(G2208*'Emission Factors'!$C$25)))</f>
        <v/>
      </c>
      <c r="M2208" s="128" t="str">
        <f>IF(E2208+G2208=0,"",((E2208*'Emission Factors'!C$24)+(G2208*'Emission Factors'!$C$26)))</f>
        <v/>
      </c>
      <c r="N2208" s="128" t="str">
        <f t="shared" si="102"/>
        <v/>
      </c>
      <c r="O2208" s="128" t="str">
        <f t="shared" si="103"/>
        <v/>
      </c>
      <c r="P2208" s="128" t="str">
        <f>IFERROR(N2208*'Emission Factors'!C$10+O2208*'Emission Factors'!C$17,"")</f>
        <v/>
      </c>
      <c r="Q2208" s="129" t="str">
        <f t="shared" si="104"/>
        <v/>
      </c>
      <c r="R2208" s="130" t="str">
        <f>IFERROR(N2208*'Emission Factors'!C$11+O2208*'Emission Factors'!C$18,"")</f>
        <v/>
      </c>
      <c r="S2208" s="130" t="str">
        <f>IFERROR(N2208*'Emission Factors'!C$12+O2208*'Emission Factors'!C$19,"")</f>
        <v/>
      </c>
      <c r="T2208" s="130" t="str">
        <f>IFERROR(N2208*'Emission Factors'!C$13+O2208*'Emission Factors'!C$20,"")</f>
        <v/>
      </c>
      <c r="U2208" s="131" t="str">
        <f>IFERROR(IF(K2208="Residential",N2208*'Emission Factors'!$C$14+O2208*'Emission Factors'!$C$21,N2208*'Emission Factors'!$C$15+O2208*'Emission Factors'!$C$22),"")</f>
        <v/>
      </c>
    </row>
    <row r="2209" spans="2:21" ht="15" customHeight="1" x14ac:dyDescent="0.3">
      <c r="B2209" s="123"/>
      <c r="C2209" s="124"/>
      <c r="D2209" s="132"/>
      <c r="E2209" s="124"/>
      <c r="F2209" s="124"/>
      <c r="G2209" s="124"/>
      <c r="H2209" s="125"/>
      <c r="I2209" s="126"/>
      <c r="J2209" s="127"/>
      <c r="K2209" s="127"/>
      <c r="L2209" s="128" t="str">
        <f>IF(E2209+G2209=0,"",((E2209*'Emission Factors'!C$23)+(G2209*'Emission Factors'!$C$25)))</f>
        <v/>
      </c>
      <c r="M2209" s="128" t="str">
        <f>IF(E2209+G2209=0,"",((E2209*'Emission Factors'!C$24)+(G2209*'Emission Factors'!$C$26)))</f>
        <v/>
      </c>
      <c r="N2209" s="128" t="str">
        <f t="shared" si="102"/>
        <v/>
      </c>
      <c r="O2209" s="128" t="str">
        <f t="shared" si="103"/>
        <v/>
      </c>
      <c r="P2209" s="128" t="str">
        <f>IFERROR(N2209*'Emission Factors'!C$10+O2209*'Emission Factors'!C$17,"")</f>
        <v/>
      </c>
      <c r="Q2209" s="129" t="str">
        <f t="shared" si="104"/>
        <v/>
      </c>
      <c r="R2209" s="130" t="str">
        <f>IFERROR(N2209*'Emission Factors'!C$11+O2209*'Emission Factors'!C$18,"")</f>
        <v/>
      </c>
      <c r="S2209" s="130" t="str">
        <f>IFERROR(N2209*'Emission Factors'!C$12+O2209*'Emission Factors'!C$19,"")</f>
        <v/>
      </c>
      <c r="T2209" s="130" t="str">
        <f>IFERROR(N2209*'Emission Factors'!C$13+O2209*'Emission Factors'!C$20,"")</f>
        <v/>
      </c>
      <c r="U2209" s="131" t="str">
        <f>IFERROR(IF(K2209="Residential",N2209*'Emission Factors'!$C$14+O2209*'Emission Factors'!$C$21,N2209*'Emission Factors'!$C$15+O2209*'Emission Factors'!$C$22),"")</f>
        <v/>
      </c>
    </row>
    <row r="2210" spans="2:21" ht="15" customHeight="1" x14ac:dyDescent="0.3">
      <c r="B2210" s="123"/>
      <c r="C2210" s="124"/>
      <c r="D2210" s="132"/>
      <c r="E2210" s="124"/>
      <c r="F2210" s="124"/>
      <c r="G2210" s="124"/>
      <c r="H2210" s="125"/>
      <c r="I2210" s="126"/>
      <c r="J2210" s="127"/>
      <c r="K2210" s="127"/>
      <c r="L2210" s="128" t="str">
        <f>IF(E2210+G2210=0,"",((E2210*'Emission Factors'!C$23)+(G2210*'Emission Factors'!$C$25)))</f>
        <v/>
      </c>
      <c r="M2210" s="128" t="str">
        <f>IF(E2210+G2210=0,"",((E2210*'Emission Factors'!C$24)+(G2210*'Emission Factors'!$C$26)))</f>
        <v/>
      </c>
      <c r="N2210" s="128" t="str">
        <f t="shared" si="102"/>
        <v/>
      </c>
      <c r="O2210" s="128" t="str">
        <f t="shared" si="103"/>
        <v/>
      </c>
      <c r="P2210" s="128" t="str">
        <f>IFERROR(N2210*'Emission Factors'!C$10+O2210*'Emission Factors'!C$17,"")</f>
        <v/>
      </c>
      <c r="Q2210" s="129" t="str">
        <f t="shared" si="104"/>
        <v/>
      </c>
      <c r="R2210" s="130" t="str">
        <f>IFERROR(N2210*'Emission Factors'!C$11+O2210*'Emission Factors'!C$18,"")</f>
        <v/>
      </c>
      <c r="S2210" s="130" t="str">
        <f>IFERROR(N2210*'Emission Factors'!C$12+O2210*'Emission Factors'!C$19,"")</f>
        <v/>
      </c>
      <c r="T2210" s="130" t="str">
        <f>IFERROR(N2210*'Emission Factors'!C$13+O2210*'Emission Factors'!C$20,"")</f>
        <v/>
      </c>
      <c r="U2210" s="131" t="str">
        <f>IFERROR(IF(K2210="Residential",N2210*'Emission Factors'!$C$14+O2210*'Emission Factors'!$C$21,N2210*'Emission Factors'!$C$15+O2210*'Emission Factors'!$C$22),"")</f>
        <v/>
      </c>
    </row>
    <row r="2211" spans="2:21" ht="15" customHeight="1" x14ac:dyDescent="0.3">
      <c r="B2211" s="123"/>
      <c r="C2211" s="124"/>
      <c r="D2211" s="132"/>
      <c r="E2211" s="124"/>
      <c r="F2211" s="124"/>
      <c r="G2211" s="124"/>
      <c r="H2211" s="125"/>
      <c r="I2211" s="126"/>
      <c r="J2211" s="127"/>
      <c r="K2211" s="127"/>
      <c r="L2211" s="128" t="str">
        <f>IF(E2211+G2211=0,"",((E2211*'Emission Factors'!C$23)+(G2211*'Emission Factors'!$C$25)))</f>
        <v/>
      </c>
      <c r="M2211" s="128" t="str">
        <f>IF(E2211+G2211=0,"",((E2211*'Emission Factors'!C$24)+(G2211*'Emission Factors'!$C$26)))</f>
        <v/>
      </c>
      <c r="N2211" s="128" t="str">
        <f t="shared" si="102"/>
        <v/>
      </c>
      <c r="O2211" s="128" t="str">
        <f t="shared" si="103"/>
        <v/>
      </c>
      <c r="P2211" s="128" t="str">
        <f>IFERROR(N2211*'Emission Factors'!C$10+O2211*'Emission Factors'!C$17,"")</f>
        <v/>
      </c>
      <c r="Q2211" s="129" t="str">
        <f t="shared" si="104"/>
        <v/>
      </c>
      <c r="R2211" s="130" t="str">
        <f>IFERROR(N2211*'Emission Factors'!C$11+O2211*'Emission Factors'!C$18,"")</f>
        <v/>
      </c>
      <c r="S2211" s="130" t="str">
        <f>IFERROR(N2211*'Emission Factors'!C$12+O2211*'Emission Factors'!C$19,"")</f>
        <v/>
      </c>
      <c r="T2211" s="130" t="str">
        <f>IFERROR(N2211*'Emission Factors'!C$13+O2211*'Emission Factors'!C$20,"")</f>
        <v/>
      </c>
      <c r="U2211" s="131" t="str">
        <f>IFERROR(IF(K2211="Residential",N2211*'Emission Factors'!$C$14+O2211*'Emission Factors'!$C$21,N2211*'Emission Factors'!$C$15+O2211*'Emission Factors'!$C$22),"")</f>
        <v/>
      </c>
    </row>
    <row r="2212" spans="2:21" ht="15" customHeight="1" x14ac:dyDescent="0.3">
      <c r="B2212" s="123"/>
      <c r="C2212" s="124"/>
      <c r="D2212" s="132"/>
      <c r="E2212" s="124"/>
      <c r="F2212" s="124"/>
      <c r="G2212" s="124"/>
      <c r="H2212" s="125"/>
      <c r="I2212" s="126"/>
      <c r="J2212" s="127"/>
      <c r="K2212" s="127"/>
      <c r="L2212" s="128" t="str">
        <f>IF(E2212+G2212=0,"",((E2212*'Emission Factors'!C$23)+(G2212*'Emission Factors'!$C$25)))</f>
        <v/>
      </c>
      <c r="M2212" s="128" t="str">
        <f>IF(E2212+G2212=0,"",((E2212*'Emission Factors'!C$24)+(G2212*'Emission Factors'!$C$26)))</f>
        <v/>
      </c>
      <c r="N2212" s="128" t="str">
        <f t="shared" si="102"/>
        <v/>
      </c>
      <c r="O2212" s="128" t="str">
        <f t="shared" si="103"/>
        <v/>
      </c>
      <c r="P2212" s="128" t="str">
        <f>IFERROR(N2212*'Emission Factors'!C$10+O2212*'Emission Factors'!C$17,"")</f>
        <v/>
      </c>
      <c r="Q2212" s="129" t="str">
        <f t="shared" si="104"/>
        <v/>
      </c>
      <c r="R2212" s="130" t="str">
        <f>IFERROR(N2212*'Emission Factors'!C$11+O2212*'Emission Factors'!C$18,"")</f>
        <v/>
      </c>
      <c r="S2212" s="130" t="str">
        <f>IFERROR(N2212*'Emission Factors'!C$12+O2212*'Emission Factors'!C$19,"")</f>
        <v/>
      </c>
      <c r="T2212" s="130" t="str">
        <f>IFERROR(N2212*'Emission Factors'!C$13+O2212*'Emission Factors'!C$20,"")</f>
        <v/>
      </c>
      <c r="U2212" s="131" t="str">
        <f>IFERROR(IF(K2212="Residential",N2212*'Emission Factors'!$C$14+O2212*'Emission Factors'!$C$21,N2212*'Emission Factors'!$C$15+O2212*'Emission Factors'!$C$22),"")</f>
        <v/>
      </c>
    </row>
    <row r="2213" spans="2:21" ht="15" customHeight="1" x14ac:dyDescent="0.3">
      <c r="B2213" s="123"/>
      <c r="C2213" s="124"/>
      <c r="D2213" s="132"/>
      <c r="E2213" s="124"/>
      <c r="F2213" s="124"/>
      <c r="G2213" s="124"/>
      <c r="H2213" s="125"/>
      <c r="I2213" s="126"/>
      <c r="J2213" s="127"/>
      <c r="K2213" s="127"/>
      <c r="L2213" s="128" t="str">
        <f>IF(E2213+G2213=0,"",((E2213*'Emission Factors'!C$23)+(G2213*'Emission Factors'!$C$25)))</f>
        <v/>
      </c>
      <c r="M2213" s="128" t="str">
        <f>IF(E2213+G2213=0,"",((E2213*'Emission Factors'!C$24)+(G2213*'Emission Factors'!$C$26)))</f>
        <v/>
      </c>
      <c r="N2213" s="128" t="str">
        <f t="shared" si="102"/>
        <v/>
      </c>
      <c r="O2213" s="128" t="str">
        <f t="shared" si="103"/>
        <v/>
      </c>
      <c r="P2213" s="128" t="str">
        <f>IFERROR(N2213*'Emission Factors'!C$10+O2213*'Emission Factors'!C$17,"")</f>
        <v/>
      </c>
      <c r="Q2213" s="129" t="str">
        <f t="shared" si="104"/>
        <v/>
      </c>
      <c r="R2213" s="130" t="str">
        <f>IFERROR(N2213*'Emission Factors'!C$11+O2213*'Emission Factors'!C$18,"")</f>
        <v/>
      </c>
      <c r="S2213" s="130" t="str">
        <f>IFERROR(N2213*'Emission Factors'!C$12+O2213*'Emission Factors'!C$19,"")</f>
        <v/>
      </c>
      <c r="T2213" s="130" t="str">
        <f>IFERROR(N2213*'Emission Factors'!C$13+O2213*'Emission Factors'!C$20,"")</f>
        <v/>
      </c>
      <c r="U2213" s="131" t="str">
        <f>IFERROR(IF(K2213="Residential",N2213*'Emission Factors'!$C$14+O2213*'Emission Factors'!$C$21,N2213*'Emission Factors'!$C$15+O2213*'Emission Factors'!$C$22),"")</f>
        <v/>
      </c>
    </row>
    <row r="2214" spans="2:21" ht="15" customHeight="1" x14ac:dyDescent="0.3">
      <c r="B2214" s="123"/>
      <c r="C2214" s="124"/>
      <c r="D2214" s="132"/>
      <c r="E2214" s="124"/>
      <c r="F2214" s="124"/>
      <c r="G2214" s="124"/>
      <c r="H2214" s="125"/>
      <c r="I2214" s="126"/>
      <c r="J2214" s="127"/>
      <c r="K2214" s="127"/>
      <c r="L2214" s="128" t="str">
        <f>IF(E2214+G2214=0,"",((E2214*'Emission Factors'!C$23)+(G2214*'Emission Factors'!$C$25)))</f>
        <v/>
      </c>
      <c r="M2214" s="128" t="str">
        <f>IF(E2214+G2214=0,"",((E2214*'Emission Factors'!C$24)+(G2214*'Emission Factors'!$C$26)))</f>
        <v/>
      </c>
      <c r="N2214" s="128" t="str">
        <f t="shared" si="102"/>
        <v/>
      </c>
      <c r="O2214" s="128" t="str">
        <f t="shared" si="103"/>
        <v/>
      </c>
      <c r="P2214" s="128" t="str">
        <f>IFERROR(N2214*'Emission Factors'!C$10+O2214*'Emission Factors'!C$17,"")</f>
        <v/>
      </c>
      <c r="Q2214" s="129" t="str">
        <f t="shared" si="104"/>
        <v/>
      </c>
      <c r="R2214" s="130" t="str">
        <f>IFERROR(N2214*'Emission Factors'!C$11+O2214*'Emission Factors'!C$18,"")</f>
        <v/>
      </c>
      <c r="S2214" s="130" t="str">
        <f>IFERROR(N2214*'Emission Factors'!C$12+O2214*'Emission Factors'!C$19,"")</f>
        <v/>
      </c>
      <c r="T2214" s="130" t="str">
        <f>IFERROR(N2214*'Emission Factors'!C$13+O2214*'Emission Factors'!C$20,"")</f>
        <v/>
      </c>
      <c r="U2214" s="131" t="str">
        <f>IFERROR(IF(K2214="Residential",N2214*'Emission Factors'!$C$14+O2214*'Emission Factors'!$C$21,N2214*'Emission Factors'!$C$15+O2214*'Emission Factors'!$C$22),"")</f>
        <v/>
      </c>
    </row>
    <row r="2215" spans="2:21" ht="15" customHeight="1" x14ac:dyDescent="0.3">
      <c r="B2215" s="123"/>
      <c r="C2215" s="124"/>
      <c r="D2215" s="132"/>
      <c r="E2215" s="124"/>
      <c r="F2215" s="124"/>
      <c r="G2215" s="124"/>
      <c r="H2215" s="125"/>
      <c r="I2215" s="126"/>
      <c r="J2215" s="127"/>
      <c r="K2215" s="127"/>
      <c r="L2215" s="128" t="str">
        <f>IF(E2215+G2215=0,"",((E2215*'Emission Factors'!C$23)+(G2215*'Emission Factors'!$C$25)))</f>
        <v/>
      </c>
      <c r="M2215" s="128" t="str">
        <f>IF(E2215+G2215=0,"",((E2215*'Emission Factors'!C$24)+(G2215*'Emission Factors'!$C$26)))</f>
        <v/>
      </c>
      <c r="N2215" s="128" t="str">
        <f t="shared" si="102"/>
        <v/>
      </c>
      <c r="O2215" s="128" t="str">
        <f t="shared" si="103"/>
        <v/>
      </c>
      <c r="P2215" s="128" t="str">
        <f>IFERROR(N2215*'Emission Factors'!C$10+O2215*'Emission Factors'!C$17,"")</f>
        <v/>
      </c>
      <c r="Q2215" s="129" t="str">
        <f t="shared" si="104"/>
        <v/>
      </c>
      <c r="R2215" s="130" t="str">
        <f>IFERROR(N2215*'Emission Factors'!C$11+O2215*'Emission Factors'!C$18,"")</f>
        <v/>
      </c>
      <c r="S2215" s="130" t="str">
        <f>IFERROR(N2215*'Emission Factors'!C$12+O2215*'Emission Factors'!C$19,"")</f>
        <v/>
      </c>
      <c r="T2215" s="130" t="str">
        <f>IFERROR(N2215*'Emission Factors'!C$13+O2215*'Emission Factors'!C$20,"")</f>
        <v/>
      </c>
      <c r="U2215" s="131" t="str">
        <f>IFERROR(IF(K2215="Residential",N2215*'Emission Factors'!$C$14+O2215*'Emission Factors'!$C$21,N2215*'Emission Factors'!$C$15+O2215*'Emission Factors'!$C$22),"")</f>
        <v/>
      </c>
    </row>
    <row r="2216" spans="2:21" ht="15" customHeight="1" x14ac:dyDescent="0.3">
      <c r="B2216" s="123"/>
      <c r="C2216" s="124"/>
      <c r="D2216" s="132"/>
      <c r="E2216" s="124"/>
      <c r="F2216" s="124"/>
      <c r="G2216" s="124"/>
      <c r="H2216" s="125"/>
      <c r="I2216" s="126"/>
      <c r="J2216" s="127"/>
      <c r="K2216" s="127"/>
      <c r="L2216" s="128" t="str">
        <f>IF(E2216+G2216=0,"",((E2216*'Emission Factors'!C$23)+(G2216*'Emission Factors'!$C$25)))</f>
        <v/>
      </c>
      <c r="M2216" s="128" t="str">
        <f>IF(E2216+G2216=0,"",((E2216*'Emission Factors'!C$24)+(G2216*'Emission Factors'!$C$26)))</f>
        <v/>
      </c>
      <c r="N2216" s="128" t="str">
        <f t="shared" si="102"/>
        <v/>
      </c>
      <c r="O2216" s="128" t="str">
        <f t="shared" si="103"/>
        <v/>
      </c>
      <c r="P2216" s="128" t="str">
        <f>IFERROR(N2216*'Emission Factors'!C$10+O2216*'Emission Factors'!C$17,"")</f>
        <v/>
      </c>
      <c r="Q2216" s="129" t="str">
        <f t="shared" si="104"/>
        <v/>
      </c>
      <c r="R2216" s="130" t="str">
        <f>IFERROR(N2216*'Emission Factors'!C$11+O2216*'Emission Factors'!C$18,"")</f>
        <v/>
      </c>
      <c r="S2216" s="130" t="str">
        <f>IFERROR(N2216*'Emission Factors'!C$12+O2216*'Emission Factors'!C$19,"")</f>
        <v/>
      </c>
      <c r="T2216" s="130" t="str">
        <f>IFERROR(N2216*'Emission Factors'!C$13+O2216*'Emission Factors'!C$20,"")</f>
        <v/>
      </c>
      <c r="U2216" s="131" t="str">
        <f>IFERROR(IF(K2216="Residential",N2216*'Emission Factors'!$C$14+O2216*'Emission Factors'!$C$21,N2216*'Emission Factors'!$C$15+O2216*'Emission Factors'!$C$22),"")</f>
        <v/>
      </c>
    </row>
    <row r="2217" spans="2:21" ht="15" customHeight="1" x14ac:dyDescent="0.3">
      <c r="B2217" s="123"/>
      <c r="C2217" s="124"/>
      <c r="D2217" s="132"/>
      <c r="E2217" s="124"/>
      <c r="F2217" s="124"/>
      <c r="G2217" s="124"/>
      <c r="H2217" s="125"/>
      <c r="I2217" s="126"/>
      <c r="J2217" s="127"/>
      <c r="K2217" s="127"/>
      <c r="L2217" s="128" t="str">
        <f>IF(E2217+G2217=0,"",((E2217*'Emission Factors'!C$23)+(G2217*'Emission Factors'!$C$25)))</f>
        <v/>
      </c>
      <c r="M2217" s="128" t="str">
        <f>IF(E2217+G2217=0,"",((E2217*'Emission Factors'!C$24)+(G2217*'Emission Factors'!$C$26)))</f>
        <v/>
      </c>
      <c r="N2217" s="128" t="str">
        <f t="shared" si="102"/>
        <v/>
      </c>
      <c r="O2217" s="128" t="str">
        <f t="shared" si="103"/>
        <v/>
      </c>
      <c r="P2217" s="128" t="str">
        <f>IFERROR(N2217*'Emission Factors'!C$10+O2217*'Emission Factors'!C$17,"")</f>
        <v/>
      </c>
      <c r="Q2217" s="129" t="str">
        <f t="shared" si="104"/>
        <v/>
      </c>
      <c r="R2217" s="130" t="str">
        <f>IFERROR(N2217*'Emission Factors'!C$11+O2217*'Emission Factors'!C$18,"")</f>
        <v/>
      </c>
      <c r="S2217" s="130" t="str">
        <f>IFERROR(N2217*'Emission Factors'!C$12+O2217*'Emission Factors'!C$19,"")</f>
        <v/>
      </c>
      <c r="T2217" s="130" t="str">
        <f>IFERROR(N2217*'Emission Factors'!C$13+O2217*'Emission Factors'!C$20,"")</f>
        <v/>
      </c>
      <c r="U2217" s="131" t="str">
        <f>IFERROR(IF(K2217="Residential",N2217*'Emission Factors'!$C$14+O2217*'Emission Factors'!$C$21,N2217*'Emission Factors'!$C$15+O2217*'Emission Factors'!$C$22),"")</f>
        <v/>
      </c>
    </row>
    <row r="2218" spans="2:21" ht="15" customHeight="1" x14ac:dyDescent="0.3">
      <c r="B2218" s="123"/>
      <c r="C2218" s="124"/>
      <c r="D2218" s="132"/>
      <c r="E2218" s="124"/>
      <c r="F2218" s="124"/>
      <c r="G2218" s="124"/>
      <c r="H2218" s="125"/>
      <c r="I2218" s="126"/>
      <c r="J2218" s="127"/>
      <c r="K2218" s="127"/>
      <c r="L2218" s="128" t="str">
        <f>IF(E2218+G2218=0,"",((E2218*'Emission Factors'!C$23)+(G2218*'Emission Factors'!$C$25)))</f>
        <v/>
      </c>
      <c r="M2218" s="128" t="str">
        <f>IF(E2218+G2218=0,"",((E2218*'Emission Factors'!C$24)+(G2218*'Emission Factors'!$C$26)))</f>
        <v/>
      </c>
      <c r="N2218" s="128" t="str">
        <f t="shared" si="102"/>
        <v/>
      </c>
      <c r="O2218" s="128" t="str">
        <f t="shared" si="103"/>
        <v/>
      </c>
      <c r="P2218" s="128" t="str">
        <f>IFERROR(N2218*'Emission Factors'!C$10+O2218*'Emission Factors'!C$17,"")</f>
        <v/>
      </c>
      <c r="Q2218" s="129" t="str">
        <f t="shared" si="104"/>
        <v/>
      </c>
      <c r="R2218" s="130" t="str">
        <f>IFERROR(N2218*'Emission Factors'!C$11+O2218*'Emission Factors'!C$18,"")</f>
        <v/>
      </c>
      <c r="S2218" s="130" t="str">
        <f>IFERROR(N2218*'Emission Factors'!C$12+O2218*'Emission Factors'!C$19,"")</f>
        <v/>
      </c>
      <c r="T2218" s="130" t="str">
        <f>IFERROR(N2218*'Emission Factors'!C$13+O2218*'Emission Factors'!C$20,"")</f>
        <v/>
      </c>
      <c r="U2218" s="131" t="str">
        <f>IFERROR(IF(K2218="Residential",N2218*'Emission Factors'!$C$14+O2218*'Emission Factors'!$C$21,N2218*'Emission Factors'!$C$15+O2218*'Emission Factors'!$C$22),"")</f>
        <v/>
      </c>
    </row>
    <row r="2219" spans="2:21" ht="15" customHeight="1" x14ac:dyDescent="0.3">
      <c r="B2219" s="123"/>
      <c r="C2219" s="124"/>
      <c r="D2219" s="132"/>
      <c r="E2219" s="124"/>
      <c r="F2219" s="124"/>
      <c r="G2219" s="124"/>
      <c r="H2219" s="125"/>
      <c r="I2219" s="126"/>
      <c r="J2219" s="127"/>
      <c r="K2219" s="127"/>
      <c r="L2219" s="128" t="str">
        <f>IF(E2219+G2219=0,"",((E2219*'Emission Factors'!C$23)+(G2219*'Emission Factors'!$C$25)))</f>
        <v/>
      </c>
      <c r="M2219" s="128" t="str">
        <f>IF(E2219+G2219=0,"",((E2219*'Emission Factors'!C$24)+(G2219*'Emission Factors'!$C$26)))</f>
        <v/>
      </c>
      <c r="N2219" s="128" t="str">
        <f t="shared" si="102"/>
        <v/>
      </c>
      <c r="O2219" s="128" t="str">
        <f t="shared" si="103"/>
        <v/>
      </c>
      <c r="P2219" s="128" t="str">
        <f>IFERROR(N2219*'Emission Factors'!C$10+O2219*'Emission Factors'!C$17,"")</f>
        <v/>
      </c>
      <c r="Q2219" s="129" t="str">
        <f t="shared" si="104"/>
        <v/>
      </c>
      <c r="R2219" s="130" t="str">
        <f>IFERROR(N2219*'Emission Factors'!C$11+O2219*'Emission Factors'!C$18,"")</f>
        <v/>
      </c>
      <c r="S2219" s="130" t="str">
        <f>IFERROR(N2219*'Emission Factors'!C$12+O2219*'Emission Factors'!C$19,"")</f>
        <v/>
      </c>
      <c r="T2219" s="130" t="str">
        <f>IFERROR(N2219*'Emission Factors'!C$13+O2219*'Emission Factors'!C$20,"")</f>
        <v/>
      </c>
      <c r="U2219" s="131" t="str">
        <f>IFERROR(IF(K2219="Residential",N2219*'Emission Factors'!$C$14+O2219*'Emission Factors'!$C$21,N2219*'Emission Factors'!$C$15+O2219*'Emission Factors'!$C$22),"")</f>
        <v/>
      </c>
    </row>
    <row r="2220" spans="2:21" ht="15" customHeight="1" x14ac:dyDescent="0.3">
      <c r="B2220" s="123"/>
      <c r="C2220" s="124"/>
      <c r="D2220" s="132"/>
      <c r="E2220" s="124"/>
      <c r="F2220" s="124"/>
      <c r="G2220" s="124"/>
      <c r="H2220" s="125"/>
      <c r="I2220" s="126"/>
      <c r="J2220" s="127"/>
      <c r="K2220" s="127"/>
      <c r="L2220" s="128" t="str">
        <f>IF(E2220+G2220=0,"",((E2220*'Emission Factors'!C$23)+(G2220*'Emission Factors'!$C$25)))</f>
        <v/>
      </c>
      <c r="M2220" s="128" t="str">
        <f>IF(E2220+G2220=0,"",((E2220*'Emission Factors'!C$24)+(G2220*'Emission Factors'!$C$26)))</f>
        <v/>
      </c>
      <c r="N2220" s="128" t="str">
        <f t="shared" si="102"/>
        <v/>
      </c>
      <c r="O2220" s="128" t="str">
        <f t="shared" si="103"/>
        <v/>
      </c>
      <c r="P2220" s="128" t="str">
        <f>IFERROR(N2220*'Emission Factors'!C$10+O2220*'Emission Factors'!C$17,"")</f>
        <v/>
      </c>
      <c r="Q2220" s="129" t="str">
        <f t="shared" si="104"/>
        <v/>
      </c>
      <c r="R2220" s="130" t="str">
        <f>IFERROR(N2220*'Emission Factors'!C$11+O2220*'Emission Factors'!C$18,"")</f>
        <v/>
      </c>
      <c r="S2220" s="130" t="str">
        <f>IFERROR(N2220*'Emission Factors'!C$12+O2220*'Emission Factors'!C$19,"")</f>
        <v/>
      </c>
      <c r="T2220" s="130" t="str">
        <f>IFERROR(N2220*'Emission Factors'!C$13+O2220*'Emission Factors'!C$20,"")</f>
        <v/>
      </c>
      <c r="U2220" s="131" t="str">
        <f>IFERROR(IF(K2220="Residential",N2220*'Emission Factors'!$C$14+O2220*'Emission Factors'!$C$21,N2220*'Emission Factors'!$C$15+O2220*'Emission Factors'!$C$22),"")</f>
        <v/>
      </c>
    </row>
    <row r="2221" spans="2:21" ht="15" customHeight="1" x14ac:dyDescent="0.3">
      <c r="B2221" s="123"/>
      <c r="C2221" s="124"/>
      <c r="D2221" s="132"/>
      <c r="E2221" s="124"/>
      <c r="F2221" s="124"/>
      <c r="G2221" s="124"/>
      <c r="H2221" s="125"/>
      <c r="I2221" s="126"/>
      <c r="J2221" s="127"/>
      <c r="K2221" s="127"/>
      <c r="L2221" s="128" t="str">
        <f>IF(E2221+G2221=0,"",((E2221*'Emission Factors'!C$23)+(G2221*'Emission Factors'!$C$25)))</f>
        <v/>
      </c>
      <c r="M2221" s="128" t="str">
        <f>IF(E2221+G2221=0,"",((E2221*'Emission Factors'!C$24)+(G2221*'Emission Factors'!$C$26)))</f>
        <v/>
      </c>
      <c r="N2221" s="128" t="str">
        <f t="shared" si="102"/>
        <v/>
      </c>
      <c r="O2221" s="128" t="str">
        <f t="shared" si="103"/>
        <v/>
      </c>
      <c r="P2221" s="128" t="str">
        <f>IFERROR(N2221*'Emission Factors'!C$10+O2221*'Emission Factors'!C$17,"")</f>
        <v/>
      </c>
      <c r="Q2221" s="129" t="str">
        <f t="shared" si="104"/>
        <v/>
      </c>
      <c r="R2221" s="130" t="str">
        <f>IFERROR(N2221*'Emission Factors'!C$11+O2221*'Emission Factors'!C$18,"")</f>
        <v/>
      </c>
      <c r="S2221" s="130" t="str">
        <f>IFERROR(N2221*'Emission Factors'!C$12+O2221*'Emission Factors'!C$19,"")</f>
        <v/>
      </c>
      <c r="T2221" s="130" t="str">
        <f>IFERROR(N2221*'Emission Factors'!C$13+O2221*'Emission Factors'!C$20,"")</f>
        <v/>
      </c>
      <c r="U2221" s="131" t="str">
        <f>IFERROR(IF(K2221="Residential",N2221*'Emission Factors'!$C$14+O2221*'Emission Factors'!$C$21,N2221*'Emission Factors'!$C$15+O2221*'Emission Factors'!$C$22),"")</f>
        <v/>
      </c>
    </row>
    <row r="2222" spans="2:21" ht="15" customHeight="1" x14ac:dyDescent="0.3">
      <c r="B2222" s="123"/>
      <c r="C2222" s="124"/>
      <c r="D2222" s="132"/>
      <c r="E2222" s="124"/>
      <c r="F2222" s="124"/>
      <c r="G2222" s="124"/>
      <c r="H2222" s="125"/>
      <c r="I2222" s="126"/>
      <c r="J2222" s="127"/>
      <c r="K2222" s="127"/>
      <c r="L2222" s="128" t="str">
        <f>IF(E2222+G2222=0,"",((E2222*'Emission Factors'!C$23)+(G2222*'Emission Factors'!$C$25)))</f>
        <v/>
      </c>
      <c r="M2222" s="128" t="str">
        <f>IF(E2222+G2222=0,"",((E2222*'Emission Factors'!C$24)+(G2222*'Emission Factors'!$C$26)))</f>
        <v/>
      </c>
      <c r="N2222" s="128" t="str">
        <f t="shared" si="102"/>
        <v/>
      </c>
      <c r="O2222" s="128" t="str">
        <f t="shared" si="103"/>
        <v/>
      </c>
      <c r="P2222" s="128" t="str">
        <f>IFERROR(N2222*'Emission Factors'!C$10+O2222*'Emission Factors'!C$17,"")</f>
        <v/>
      </c>
      <c r="Q2222" s="129" t="str">
        <f t="shared" si="104"/>
        <v/>
      </c>
      <c r="R2222" s="130" t="str">
        <f>IFERROR(N2222*'Emission Factors'!C$11+O2222*'Emission Factors'!C$18,"")</f>
        <v/>
      </c>
      <c r="S2222" s="130" t="str">
        <f>IFERROR(N2222*'Emission Factors'!C$12+O2222*'Emission Factors'!C$19,"")</f>
        <v/>
      </c>
      <c r="T2222" s="130" t="str">
        <f>IFERROR(N2222*'Emission Factors'!C$13+O2222*'Emission Factors'!C$20,"")</f>
        <v/>
      </c>
      <c r="U2222" s="131" t="str">
        <f>IFERROR(IF(K2222="Residential",N2222*'Emission Factors'!$C$14+O2222*'Emission Factors'!$C$21,N2222*'Emission Factors'!$C$15+O2222*'Emission Factors'!$C$22),"")</f>
        <v/>
      </c>
    </row>
    <row r="2223" spans="2:21" ht="15" customHeight="1" x14ac:dyDescent="0.3">
      <c r="B2223" s="123"/>
      <c r="C2223" s="124"/>
      <c r="D2223" s="132"/>
      <c r="E2223" s="124"/>
      <c r="F2223" s="124"/>
      <c r="G2223" s="124"/>
      <c r="H2223" s="125"/>
      <c r="I2223" s="126"/>
      <c r="J2223" s="127"/>
      <c r="K2223" s="127"/>
      <c r="L2223" s="128" t="str">
        <f>IF(E2223+G2223=0,"",((E2223*'Emission Factors'!C$23)+(G2223*'Emission Factors'!$C$25)))</f>
        <v/>
      </c>
      <c r="M2223" s="128" t="str">
        <f>IF(E2223+G2223=0,"",((E2223*'Emission Factors'!C$24)+(G2223*'Emission Factors'!$C$26)))</f>
        <v/>
      </c>
      <c r="N2223" s="128" t="str">
        <f t="shared" si="102"/>
        <v/>
      </c>
      <c r="O2223" s="128" t="str">
        <f t="shared" si="103"/>
        <v/>
      </c>
      <c r="P2223" s="128" t="str">
        <f>IFERROR(N2223*'Emission Factors'!C$10+O2223*'Emission Factors'!C$17,"")</f>
        <v/>
      </c>
      <c r="Q2223" s="129" t="str">
        <f t="shared" si="104"/>
        <v/>
      </c>
      <c r="R2223" s="130" t="str">
        <f>IFERROR(N2223*'Emission Factors'!C$11+O2223*'Emission Factors'!C$18,"")</f>
        <v/>
      </c>
      <c r="S2223" s="130" t="str">
        <f>IFERROR(N2223*'Emission Factors'!C$12+O2223*'Emission Factors'!C$19,"")</f>
        <v/>
      </c>
      <c r="T2223" s="130" t="str">
        <f>IFERROR(N2223*'Emission Factors'!C$13+O2223*'Emission Factors'!C$20,"")</f>
        <v/>
      </c>
      <c r="U2223" s="131" t="str">
        <f>IFERROR(IF(K2223="Residential",N2223*'Emission Factors'!$C$14+O2223*'Emission Factors'!$C$21,N2223*'Emission Factors'!$C$15+O2223*'Emission Factors'!$C$22),"")</f>
        <v/>
      </c>
    </row>
    <row r="2224" spans="2:21" ht="15" customHeight="1" x14ac:dyDescent="0.3">
      <c r="B2224" s="123"/>
      <c r="C2224" s="124"/>
      <c r="D2224" s="132"/>
      <c r="E2224" s="124"/>
      <c r="F2224" s="124"/>
      <c r="G2224" s="124"/>
      <c r="H2224" s="125"/>
      <c r="I2224" s="126"/>
      <c r="J2224" s="127"/>
      <c r="K2224" s="127"/>
      <c r="L2224" s="128" t="str">
        <f>IF(E2224+G2224=0,"",((E2224*'Emission Factors'!C$23)+(G2224*'Emission Factors'!$C$25)))</f>
        <v/>
      </c>
      <c r="M2224" s="128" t="str">
        <f>IF(E2224+G2224=0,"",((E2224*'Emission Factors'!C$24)+(G2224*'Emission Factors'!$C$26)))</f>
        <v/>
      </c>
      <c r="N2224" s="128" t="str">
        <f t="shared" si="102"/>
        <v/>
      </c>
      <c r="O2224" s="128" t="str">
        <f t="shared" si="103"/>
        <v/>
      </c>
      <c r="P2224" s="128" t="str">
        <f>IFERROR(N2224*'Emission Factors'!C$10+O2224*'Emission Factors'!C$17,"")</f>
        <v/>
      </c>
      <c r="Q2224" s="129" t="str">
        <f t="shared" si="104"/>
        <v/>
      </c>
      <c r="R2224" s="130" t="str">
        <f>IFERROR(N2224*'Emission Factors'!C$11+O2224*'Emission Factors'!C$18,"")</f>
        <v/>
      </c>
      <c r="S2224" s="130" t="str">
        <f>IFERROR(N2224*'Emission Factors'!C$12+O2224*'Emission Factors'!C$19,"")</f>
        <v/>
      </c>
      <c r="T2224" s="130" t="str">
        <f>IFERROR(N2224*'Emission Factors'!C$13+O2224*'Emission Factors'!C$20,"")</f>
        <v/>
      </c>
      <c r="U2224" s="131" t="str">
        <f>IFERROR(IF(K2224="Residential",N2224*'Emission Factors'!$C$14+O2224*'Emission Factors'!$C$21,N2224*'Emission Factors'!$C$15+O2224*'Emission Factors'!$C$22),"")</f>
        <v/>
      </c>
    </row>
    <row r="2225" spans="2:21" ht="15" customHeight="1" x14ac:dyDescent="0.3">
      <c r="B2225" s="123"/>
      <c r="C2225" s="124"/>
      <c r="D2225" s="132"/>
      <c r="E2225" s="124"/>
      <c r="F2225" s="124"/>
      <c r="G2225" s="124"/>
      <c r="H2225" s="125"/>
      <c r="I2225" s="126"/>
      <c r="J2225" s="127"/>
      <c r="K2225" s="127"/>
      <c r="L2225" s="128" t="str">
        <f>IF(E2225+G2225=0,"",((E2225*'Emission Factors'!C$23)+(G2225*'Emission Factors'!$C$25)))</f>
        <v/>
      </c>
      <c r="M2225" s="128" t="str">
        <f>IF(E2225+G2225=0,"",((E2225*'Emission Factors'!C$24)+(G2225*'Emission Factors'!$C$26)))</f>
        <v/>
      </c>
      <c r="N2225" s="128" t="str">
        <f t="shared" si="102"/>
        <v/>
      </c>
      <c r="O2225" s="128" t="str">
        <f t="shared" si="103"/>
        <v/>
      </c>
      <c r="P2225" s="128" t="str">
        <f>IFERROR(N2225*'Emission Factors'!C$10+O2225*'Emission Factors'!C$17,"")</f>
        <v/>
      </c>
      <c r="Q2225" s="129" t="str">
        <f t="shared" si="104"/>
        <v/>
      </c>
      <c r="R2225" s="130" t="str">
        <f>IFERROR(N2225*'Emission Factors'!C$11+O2225*'Emission Factors'!C$18,"")</f>
        <v/>
      </c>
      <c r="S2225" s="130" t="str">
        <f>IFERROR(N2225*'Emission Factors'!C$12+O2225*'Emission Factors'!C$19,"")</f>
        <v/>
      </c>
      <c r="T2225" s="130" t="str">
        <f>IFERROR(N2225*'Emission Factors'!C$13+O2225*'Emission Factors'!C$20,"")</f>
        <v/>
      </c>
      <c r="U2225" s="131" t="str">
        <f>IFERROR(IF(K2225="Residential",N2225*'Emission Factors'!$C$14+O2225*'Emission Factors'!$C$21,N2225*'Emission Factors'!$C$15+O2225*'Emission Factors'!$C$22),"")</f>
        <v/>
      </c>
    </row>
    <row r="2226" spans="2:21" ht="15" customHeight="1" x14ac:dyDescent="0.3">
      <c r="B2226" s="123"/>
      <c r="C2226" s="124"/>
      <c r="D2226" s="132"/>
      <c r="E2226" s="124"/>
      <c r="F2226" s="124"/>
      <c r="G2226" s="124"/>
      <c r="H2226" s="125"/>
      <c r="I2226" s="126"/>
      <c r="J2226" s="127"/>
      <c r="K2226" s="127"/>
      <c r="L2226" s="128" t="str">
        <f>IF(E2226+G2226=0,"",((E2226*'Emission Factors'!C$23)+(G2226*'Emission Factors'!$C$25)))</f>
        <v/>
      </c>
      <c r="M2226" s="128" t="str">
        <f>IF(E2226+G2226=0,"",((E2226*'Emission Factors'!C$24)+(G2226*'Emission Factors'!$C$26)))</f>
        <v/>
      </c>
      <c r="N2226" s="128" t="str">
        <f t="shared" si="102"/>
        <v/>
      </c>
      <c r="O2226" s="128" t="str">
        <f t="shared" si="103"/>
        <v/>
      </c>
      <c r="P2226" s="128" t="str">
        <f>IFERROR(N2226*'Emission Factors'!C$10+O2226*'Emission Factors'!C$17,"")</f>
        <v/>
      </c>
      <c r="Q2226" s="129" t="str">
        <f t="shared" si="104"/>
        <v/>
      </c>
      <c r="R2226" s="130" t="str">
        <f>IFERROR(N2226*'Emission Factors'!C$11+O2226*'Emission Factors'!C$18,"")</f>
        <v/>
      </c>
      <c r="S2226" s="130" t="str">
        <f>IFERROR(N2226*'Emission Factors'!C$12+O2226*'Emission Factors'!C$19,"")</f>
        <v/>
      </c>
      <c r="T2226" s="130" t="str">
        <f>IFERROR(N2226*'Emission Factors'!C$13+O2226*'Emission Factors'!C$20,"")</f>
        <v/>
      </c>
      <c r="U2226" s="131" t="str">
        <f>IFERROR(IF(K2226="Residential",N2226*'Emission Factors'!$C$14+O2226*'Emission Factors'!$C$21,N2226*'Emission Factors'!$C$15+O2226*'Emission Factors'!$C$22),"")</f>
        <v/>
      </c>
    </row>
    <row r="2227" spans="2:21" ht="15" customHeight="1" x14ac:dyDescent="0.3">
      <c r="B2227" s="123"/>
      <c r="C2227" s="124"/>
      <c r="D2227" s="132"/>
      <c r="E2227" s="124"/>
      <c r="F2227" s="124"/>
      <c r="G2227" s="124"/>
      <c r="H2227" s="125"/>
      <c r="I2227" s="126"/>
      <c r="J2227" s="127"/>
      <c r="K2227" s="127"/>
      <c r="L2227" s="128" t="str">
        <f>IF(E2227+G2227=0,"",((E2227*'Emission Factors'!C$23)+(G2227*'Emission Factors'!$C$25)))</f>
        <v/>
      </c>
      <c r="M2227" s="128" t="str">
        <f>IF(E2227+G2227=0,"",((E2227*'Emission Factors'!C$24)+(G2227*'Emission Factors'!$C$26)))</f>
        <v/>
      </c>
      <c r="N2227" s="128" t="str">
        <f t="shared" si="102"/>
        <v/>
      </c>
      <c r="O2227" s="128" t="str">
        <f t="shared" si="103"/>
        <v/>
      </c>
      <c r="P2227" s="128" t="str">
        <f>IFERROR(N2227*'Emission Factors'!C$10+O2227*'Emission Factors'!C$17,"")</f>
        <v/>
      </c>
      <c r="Q2227" s="129" t="str">
        <f t="shared" si="104"/>
        <v/>
      </c>
      <c r="R2227" s="130" t="str">
        <f>IFERROR(N2227*'Emission Factors'!C$11+O2227*'Emission Factors'!C$18,"")</f>
        <v/>
      </c>
      <c r="S2227" s="130" t="str">
        <f>IFERROR(N2227*'Emission Factors'!C$12+O2227*'Emission Factors'!C$19,"")</f>
        <v/>
      </c>
      <c r="T2227" s="130" t="str">
        <f>IFERROR(N2227*'Emission Factors'!C$13+O2227*'Emission Factors'!C$20,"")</f>
        <v/>
      </c>
      <c r="U2227" s="131" t="str">
        <f>IFERROR(IF(K2227="Residential",N2227*'Emission Factors'!$C$14+O2227*'Emission Factors'!$C$21,N2227*'Emission Factors'!$C$15+O2227*'Emission Factors'!$C$22),"")</f>
        <v/>
      </c>
    </row>
    <row r="2228" spans="2:21" ht="15" customHeight="1" x14ac:dyDescent="0.3">
      <c r="B2228" s="123"/>
      <c r="C2228" s="124"/>
      <c r="D2228" s="132"/>
      <c r="E2228" s="124"/>
      <c r="F2228" s="124"/>
      <c r="G2228" s="124"/>
      <c r="H2228" s="125"/>
      <c r="I2228" s="126"/>
      <c r="J2228" s="127"/>
      <c r="K2228" s="127"/>
      <c r="L2228" s="128" t="str">
        <f>IF(E2228+G2228=0,"",((E2228*'Emission Factors'!C$23)+(G2228*'Emission Factors'!$C$25)))</f>
        <v/>
      </c>
      <c r="M2228" s="128" t="str">
        <f>IF(E2228+G2228=0,"",((E2228*'Emission Factors'!C$24)+(G2228*'Emission Factors'!$C$26)))</f>
        <v/>
      </c>
      <c r="N2228" s="128" t="str">
        <f t="shared" si="102"/>
        <v/>
      </c>
      <c r="O2228" s="128" t="str">
        <f t="shared" si="103"/>
        <v/>
      </c>
      <c r="P2228" s="128" t="str">
        <f>IFERROR(N2228*'Emission Factors'!C$10+O2228*'Emission Factors'!C$17,"")</f>
        <v/>
      </c>
      <c r="Q2228" s="129" t="str">
        <f t="shared" si="104"/>
        <v/>
      </c>
      <c r="R2228" s="130" t="str">
        <f>IFERROR(N2228*'Emission Factors'!C$11+O2228*'Emission Factors'!C$18,"")</f>
        <v/>
      </c>
      <c r="S2228" s="130" t="str">
        <f>IFERROR(N2228*'Emission Factors'!C$12+O2228*'Emission Factors'!C$19,"")</f>
        <v/>
      </c>
      <c r="T2228" s="130" t="str">
        <f>IFERROR(N2228*'Emission Factors'!C$13+O2228*'Emission Factors'!C$20,"")</f>
        <v/>
      </c>
      <c r="U2228" s="131" t="str">
        <f>IFERROR(IF(K2228="Residential",N2228*'Emission Factors'!$C$14+O2228*'Emission Factors'!$C$21,N2228*'Emission Factors'!$C$15+O2228*'Emission Factors'!$C$22),"")</f>
        <v/>
      </c>
    </row>
    <row r="2229" spans="2:21" ht="15" customHeight="1" x14ac:dyDescent="0.3">
      <c r="B2229" s="123"/>
      <c r="C2229" s="124"/>
      <c r="D2229" s="132"/>
      <c r="E2229" s="124"/>
      <c r="F2229" s="124"/>
      <c r="G2229" s="124"/>
      <c r="H2229" s="125"/>
      <c r="I2229" s="126"/>
      <c r="J2229" s="127"/>
      <c r="K2229" s="127"/>
      <c r="L2229" s="128" t="str">
        <f>IF(E2229+G2229=0,"",((E2229*'Emission Factors'!C$23)+(G2229*'Emission Factors'!$C$25)))</f>
        <v/>
      </c>
      <c r="M2229" s="128" t="str">
        <f>IF(E2229+G2229=0,"",((E2229*'Emission Factors'!C$24)+(G2229*'Emission Factors'!$C$26)))</f>
        <v/>
      </c>
      <c r="N2229" s="128" t="str">
        <f t="shared" si="102"/>
        <v/>
      </c>
      <c r="O2229" s="128" t="str">
        <f t="shared" si="103"/>
        <v/>
      </c>
      <c r="P2229" s="128" t="str">
        <f>IFERROR(N2229*'Emission Factors'!C$10+O2229*'Emission Factors'!C$17,"")</f>
        <v/>
      </c>
      <c r="Q2229" s="129" t="str">
        <f t="shared" si="104"/>
        <v/>
      </c>
      <c r="R2229" s="130" t="str">
        <f>IFERROR(N2229*'Emission Factors'!C$11+O2229*'Emission Factors'!C$18,"")</f>
        <v/>
      </c>
      <c r="S2229" s="130" t="str">
        <f>IFERROR(N2229*'Emission Factors'!C$12+O2229*'Emission Factors'!C$19,"")</f>
        <v/>
      </c>
      <c r="T2229" s="130" t="str">
        <f>IFERROR(N2229*'Emission Factors'!C$13+O2229*'Emission Factors'!C$20,"")</f>
        <v/>
      </c>
      <c r="U2229" s="131" t="str">
        <f>IFERROR(IF(K2229="Residential",N2229*'Emission Factors'!$C$14+O2229*'Emission Factors'!$C$21,N2229*'Emission Factors'!$C$15+O2229*'Emission Factors'!$C$22),"")</f>
        <v/>
      </c>
    </row>
    <row r="2230" spans="2:21" ht="15" customHeight="1" x14ac:dyDescent="0.3">
      <c r="B2230" s="123"/>
      <c r="C2230" s="124"/>
      <c r="D2230" s="132"/>
      <c r="E2230" s="124"/>
      <c r="F2230" s="124"/>
      <c r="G2230" s="124"/>
      <c r="H2230" s="125"/>
      <c r="I2230" s="126"/>
      <c r="J2230" s="127"/>
      <c r="K2230" s="127"/>
      <c r="L2230" s="128" t="str">
        <f>IF(E2230+G2230=0,"",((E2230*'Emission Factors'!C$23)+(G2230*'Emission Factors'!$C$25)))</f>
        <v/>
      </c>
      <c r="M2230" s="128" t="str">
        <f>IF(E2230+G2230=0,"",((E2230*'Emission Factors'!C$24)+(G2230*'Emission Factors'!$C$26)))</f>
        <v/>
      </c>
      <c r="N2230" s="128" t="str">
        <f t="shared" si="102"/>
        <v/>
      </c>
      <c r="O2230" s="128" t="str">
        <f t="shared" si="103"/>
        <v/>
      </c>
      <c r="P2230" s="128" t="str">
        <f>IFERROR(N2230*'Emission Factors'!C$10+O2230*'Emission Factors'!C$17,"")</f>
        <v/>
      </c>
      <c r="Q2230" s="129" t="str">
        <f t="shared" si="104"/>
        <v/>
      </c>
      <c r="R2230" s="130" t="str">
        <f>IFERROR(N2230*'Emission Factors'!C$11+O2230*'Emission Factors'!C$18,"")</f>
        <v/>
      </c>
      <c r="S2230" s="130" t="str">
        <f>IFERROR(N2230*'Emission Factors'!C$12+O2230*'Emission Factors'!C$19,"")</f>
        <v/>
      </c>
      <c r="T2230" s="130" t="str">
        <f>IFERROR(N2230*'Emission Factors'!C$13+O2230*'Emission Factors'!C$20,"")</f>
        <v/>
      </c>
      <c r="U2230" s="131" t="str">
        <f>IFERROR(IF(K2230="Residential",N2230*'Emission Factors'!$C$14+O2230*'Emission Factors'!$C$21,N2230*'Emission Factors'!$C$15+O2230*'Emission Factors'!$C$22),"")</f>
        <v/>
      </c>
    </row>
    <row r="2231" spans="2:21" ht="15" customHeight="1" x14ac:dyDescent="0.3">
      <c r="B2231" s="123"/>
      <c r="C2231" s="124"/>
      <c r="D2231" s="132"/>
      <c r="E2231" s="124"/>
      <c r="F2231" s="124"/>
      <c r="G2231" s="124"/>
      <c r="H2231" s="125"/>
      <c r="I2231" s="126"/>
      <c r="J2231" s="127"/>
      <c r="K2231" s="127"/>
      <c r="L2231" s="128" t="str">
        <f>IF(E2231+G2231=0,"",((E2231*'Emission Factors'!C$23)+(G2231*'Emission Factors'!$C$25)))</f>
        <v/>
      </c>
      <c r="M2231" s="128" t="str">
        <f>IF(E2231+G2231=0,"",((E2231*'Emission Factors'!C$24)+(G2231*'Emission Factors'!$C$26)))</f>
        <v/>
      </c>
      <c r="N2231" s="128" t="str">
        <f t="shared" si="102"/>
        <v/>
      </c>
      <c r="O2231" s="128" t="str">
        <f t="shared" si="103"/>
        <v/>
      </c>
      <c r="P2231" s="128" t="str">
        <f>IFERROR(N2231*'Emission Factors'!C$10+O2231*'Emission Factors'!C$17,"")</f>
        <v/>
      </c>
      <c r="Q2231" s="129" t="str">
        <f t="shared" si="104"/>
        <v/>
      </c>
      <c r="R2231" s="130" t="str">
        <f>IFERROR(N2231*'Emission Factors'!C$11+O2231*'Emission Factors'!C$18,"")</f>
        <v/>
      </c>
      <c r="S2231" s="130" t="str">
        <f>IFERROR(N2231*'Emission Factors'!C$12+O2231*'Emission Factors'!C$19,"")</f>
        <v/>
      </c>
      <c r="T2231" s="130" t="str">
        <f>IFERROR(N2231*'Emission Factors'!C$13+O2231*'Emission Factors'!C$20,"")</f>
        <v/>
      </c>
      <c r="U2231" s="131" t="str">
        <f>IFERROR(IF(K2231="Residential",N2231*'Emission Factors'!$C$14+O2231*'Emission Factors'!$C$21,N2231*'Emission Factors'!$C$15+O2231*'Emission Factors'!$C$22),"")</f>
        <v/>
      </c>
    </row>
    <row r="2232" spans="2:21" ht="15" customHeight="1" x14ac:dyDescent="0.3">
      <c r="B2232" s="123"/>
      <c r="C2232" s="124"/>
      <c r="D2232" s="132"/>
      <c r="E2232" s="124"/>
      <c r="F2232" s="124"/>
      <c r="G2232" s="124"/>
      <c r="H2232" s="125"/>
      <c r="I2232" s="126"/>
      <c r="J2232" s="127"/>
      <c r="K2232" s="127"/>
      <c r="L2232" s="128" t="str">
        <f>IF(E2232+G2232=0,"",((E2232*'Emission Factors'!C$23)+(G2232*'Emission Factors'!$C$25)))</f>
        <v/>
      </c>
      <c r="M2232" s="128" t="str">
        <f>IF(E2232+G2232=0,"",((E2232*'Emission Factors'!C$24)+(G2232*'Emission Factors'!$C$26)))</f>
        <v/>
      </c>
      <c r="N2232" s="128" t="str">
        <f t="shared" si="102"/>
        <v/>
      </c>
      <c r="O2232" s="128" t="str">
        <f t="shared" si="103"/>
        <v/>
      </c>
      <c r="P2232" s="128" t="str">
        <f>IFERROR(N2232*'Emission Factors'!C$10+O2232*'Emission Factors'!C$17,"")</f>
        <v/>
      </c>
      <c r="Q2232" s="129" t="str">
        <f t="shared" si="104"/>
        <v/>
      </c>
      <c r="R2232" s="130" t="str">
        <f>IFERROR(N2232*'Emission Factors'!C$11+O2232*'Emission Factors'!C$18,"")</f>
        <v/>
      </c>
      <c r="S2232" s="130" t="str">
        <f>IFERROR(N2232*'Emission Factors'!C$12+O2232*'Emission Factors'!C$19,"")</f>
        <v/>
      </c>
      <c r="T2232" s="130" t="str">
        <f>IFERROR(N2232*'Emission Factors'!C$13+O2232*'Emission Factors'!C$20,"")</f>
        <v/>
      </c>
      <c r="U2232" s="131" t="str">
        <f>IFERROR(IF(K2232="Residential",N2232*'Emission Factors'!$C$14+O2232*'Emission Factors'!$C$21,N2232*'Emission Factors'!$C$15+O2232*'Emission Factors'!$C$22),"")</f>
        <v/>
      </c>
    </row>
    <row r="2233" spans="2:21" ht="15" customHeight="1" x14ac:dyDescent="0.3">
      <c r="B2233" s="123"/>
      <c r="C2233" s="124"/>
      <c r="D2233" s="132"/>
      <c r="E2233" s="124"/>
      <c r="F2233" s="124"/>
      <c r="G2233" s="124"/>
      <c r="H2233" s="125"/>
      <c r="I2233" s="126"/>
      <c r="J2233" s="127"/>
      <c r="K2233" s="127"/>
      <c r="L2233" s="128" t="str">
        <f>IF(E2233+G2233=0,"",((E2233*'Emission Factors'!C$23)+(G2233*'Emission Factors'!$C$25)))</f>
        <v/>
      </c>
      <c r="M2233" s="128" t="str">
        <f>IF(E2233+G2233=0,"",((E2233*'Emission Factors'!C$24)+(G2233*'Emission Factors'!$C$26)))</f>
        <v/>
      </c>
      <c r="N2233" s="128" t="str">
        <f t="shared" si="102"/>
        <v/>
      </c>
      <c r="O2233" s="128" t="str">
        <f t="shared" si="103"/>
        <v/>
      </c>
      <c r="P2233" s="128" t="str">
        <f>IFERROR(N2233*'Emission Factors'!C$10+O2233*'Emission Factors'!C$17,"")</f>
        <v/>
      </c>
      <c r="Q2233" s="129" t="str">
        <f t="shared" si="104"/>
        <v/>
      </c>
      <c r="R2233" s="130" t="str">
        <f>IFERROR(N2233*'Emission Factors'!C$11+O2233*'Emission Factors'!C$18,"")</f>
        <v/>
      </c>
      <c r="S2233" s="130" t="str">
        <f>IFERROR(N2233*'Emission Factors'!C$12+O2233*'Emission Factors'!C$19,"")</f>
        <v/>
      </c>
      <c r="T2233" s="130" t="str">
        <f>IFERROR(N2233*'Emission Factors'!C$13+O2233*'Emission Factors'!C$20,"")</f>
        <v/>
      </c>
      <c r="U2233" s="131" t="str">
        <f>IFERROR(IF(K2233="Residential",N2233*'Emission Factors'!$C$14+O2233*'Emission Factors'!$C$21,N2233*'Emission Factors'!$C$15+O2233*'Emission Factors'!$C$22),"")</f>
        <v/>
      </c>
    </row>
    <row r="2234" spans="2:21" ht="15" customHeight="1" x14ac:dyDescent="0.3">
      <c r="B2234" s="123"/>
      <c r="C2234" s="124"/>
      <c r="D2234" s="132"/>
      <c r="E2234" s="124"/>
      <c r="F2234" s="124"/>
      <c r="G2234" s="124"/>
      <c r="H2234" s="125"/>
      <c r="I2234" s="126"/>
      <c r="J2234" s="127"/>
      <c r="K2234" s="127"/>
      <c r="L2234" s="128" t="str">
        <f>IF(E2234+G2234=0,"",((E2234*'Emission Factors'!C$23)+(G2234*'Emission Factors'!$C$25)))</f>
        <v/>
      </c>
      <c r="M2234" s="128" t="str">
        <f>IF(E2234+G2234=0,"",((E2234*'Emission Factors'!C$24)+(G2234*'Emission Factors'!$C$26)))</f>
        <v/>
      </c>
      <c r="N2234" s="128" t="str">
        <f t="shared" si="102"/>
        <v/>
      </c>
      <c r="O2234" s="128" t="str">
        <f t="shared" si="103"/>
        <v/>
      </c>
      <c r="P2234" s="128" t="str">
        <f>IFERROR(N2234*'Emission Factors'!C$10+O2234*'Emission Factors'!C$17,"")</f>
        <v/>
      </c>
      <c r="Q2234" s="129" t="str">
        <f t="shared" si="104"/>
        <v/>
      </c>
      <c r="R2234" s="130" t="str">
        <f>IFERROR(N2234*'Emission Factors'!C$11+O2234*'Emission Factors'!C$18,"")</f>
        <v/>
      </c>
      <c r="S2234" s="130" t="str">
        <f>IFERROR(N2234*'Emission Factors'!C$12+O2234*'Emission Factors'!C$19,"")</f>
        <v/>
      </c>
      <c r="T2234" s="130" t="str">
        <f>IFERROR(N2234*'Emission Factors'!C$13+O2234*'Emission Factors'!C$20,"")</f>
        <v/>
      </c>
      <c r="U2234" s="131" t="str">
        <f>IFERROR(IF(K2234="Residential",N2234*'Emission Factors'!$C$14+O2234*'Emission Factors'!$C$21,N2234*'Emission Factors'!$C$15+O2234*'Emission Factors'!$C$22),"")</f>
        <v/>
      </c>
    </row>
    <row r="2235" spans="2:21" ht="15" customHeight="1" x14ac:dyDescent="0.3">
      <c r="B2235" s="123"/>
      <c r="C2235" s="124"/>
      <c r="D2235" s="132"/>
      <c r="E2235" s="124"/>
      <c r="F2235" s="124"/>
      <c r="G2235" s="124"/>
      <c r="H2235" s="125"/>
      <c r="I2235" s="126"/>
      <c r="J2235" s="127"/>
      <c r="K2235" s="127"/>
      <c r="L2235" s="128" t="str">
        <f>IF(E2235+G2235=0,"",((E2235*'Emission Factors'!C$23)+(G2235*'Emission Factors'!$C$25)))</f>
        <v/>
      </c>
      <c r="M2235" s="128" t="str">
        <f>IF(E2235+G2235=0,"",((E2235*'Emission Factors'!C$24)+(G2235*'Emission Factors'!$C$26)))</f>
        <v/>
      </c>
      <c r="N2235" s="128" t="str">
        <f t="shared" si="102"/>
        <v/>
      </c>
      <c r="O2235" s="128" t="str">
        <f t="shared" si="103"/>
        <v/>
      </c>
      <c r="P2235" s="128" t="str">
        <f>IFERROR(N2235*'Emission Factors'!C$10+O2235*'Emission Factors'!C$17,"")</f>
        <v/>
      </c>
      <c r="Q2235" s="129" t="str">
        <f t="shared" si="104"/>
        <v/>
      </c>
      <c r="R2235" s="130" t="str">
        <f>IFERROR(N2235*'Emission Factors'!C$11+O2235*'Emission Factors'!C$18,"")</f>
        <v/>
      </c>
      <c r="S2235" s="130" t="str">
        <f>IFERROR(N2235*'Emission Factors'!C$12+O2235*'Emission Factors'!C$19,"")</f>
        <v/>
      </c>
      <c r="T2235" s="130" t="str">
        <f>IFERROR(N2235*'Emission Factors'!C$13+O2235*'Emission Factors'!C$20,"")</f>
        <v/>
      </c>
      <c r="U2235" s="131" t="str">
        <f>IFERROR(IF(K2235="Residential",N2235*'Emission Factors'!$C$14+O2235*'Emission Factors'!$C$21,N2235*'Emission Factors'!$C$15+O2235*'Emission Factors'!$C$22),"")</f>
        <v/>
      </c>
    </row>
    <row r="2236" spans="2:21" ht="15" customHeight="1" x14ac:dyDescent="0.3">
      <c r="B2236" s="123"/>
      <c r="C2236" s="124"/>
      <c r="D2236" s="132"/>
      <c r="E2236" s="124"/>
      <c r="F2236" s="124"/>
      <c r="G2236" s="124"/>
      <c r="H2236" s="125"/>
      <c r="I2236" s="126"/>
      <c r="J2236" s="127"/>
      <c r="K2236" s="127"/>
      <c r="L2236" s="128" t="str">
        <f>IF(E2236+G2236=0,"",((E2236*'Emission Factors'!C$23)+(G2236*'Emission Factors'!$C$25)))</f>
        <v/>
      </c>
      <c r="M2236" s="128" t="str">
        <f>IF(E2236+G2236=0,"",((E2236*'Emission Factors'!C$24)+(G2236*'Emission Factors'!$C$26)))</f>
        <v/>
      </c>
      <c r="N2236" s="128" t="str">
        <f t="shared" si="102"/>
        <v/>
      </c>
      <c r="O2236" s="128" t="str">
        <f t="shared" si="103"/>
        <v/>
      </c>
      <c r="P2236" s="128" t="str">
        <f>IFERROR(N2236*'Emission Factors'!C$10+O2236*'Emission Factors'!C$17,"")</f>
        <v/>
      </c>
      <c r="Q2236" s="129" t="str">
        <f t="shared" si="104"/>
        <v/>
      </c>
      <c r="R2236" s="130" t="str">
        <f>IFERROR(N2236*'Emission Factors'!C$11+O2236*'Emission Factors'!C$18,"")</f>
        <v/>
      </c>
      <c r="S2236" s="130" t="str">
        <f>IFERROR(N2236*'Emission Factors'!C$12+O2236*'Emission Factors'!C$19,"")</f>
        <v/>
      </c>
      <c r="T2236" s="130" t="str">
        <f>IFERROR(N2236*'Emission Factors'!C$13+O2236*'Emission Factors'!C$20,"")</f>
        <v/>
      </c>
      <c r="U2236" s="131" t="str">
        <f>IFERROR(IF(K2236="Residential",N2236*'Emission Factors'!$C$14+O2236*'Emission Factors'!$C$21,N2236*'Emission Factors'!$C$15+O2236*'Emission Factors'!$C$22),"")</f>
        <v/>
      </c>
    </row>
    <row r="2237" spans="2:21" ht="15" customHeight="1" x14ac:dyDescent="0.3">
      <c r="B2237" s="123"/>
      <c r="C2237" s="124"/>
      <c r="D2237" s="132"/>
      <c r="E2237" s="124"/>
      <c r="F2237" s="124"/>
      <c r="G2237" s="124"/>
      <c r="H2237" s="125"/>
      <c r="I2237" s="126"/>
      <c r="J2237" s="127"/>
      <c r="K2237" s="127"/>
      <c r="L2237" s="128" t="str">
        <f>IF(E2237+G2237=0,"",((E2237*'Emission Factors'!C$23)+(G2237*'Emission Factors'!$C$25)))</f>
        <v/>
      </c>
      <c r="M2237" s="128" t="str">
        <f>IF(E2237+G2237=0,"",((E2237*'Emission Factors'!C$24)+(G2237*'Emission Factors'!$C$26)))</f>
        <v/>
      </c>
      <c r="N2237" s="128" t="str">
        <f t="shared" si="102"/>
        <v/>
      </c>
      <c r="O2237" s="128" t="str">
        <f t="shared" si="103"/>
        <v/>
      </c>
      <c r="P2237" s="128" t="str">
        <f>IFERROR(N2237*'Emission Factors'!C$10+O2237*'Emission Factors'!C$17,"")</f>
        <v/>
      </c>
      <c r="Q2237" s="129" t="str">
        <f t="shared" si="104"/>
        <v/>
      </c>
      <c r="R2237" s="130" t="str">
        <f>IFERROR(N2237*'Emission Factors'!C$11+O2237*'Emission Factors'!C$18,"")</f>
        <v/>
      </c>
      <c r="S2237" s="130" t="str">
        <f>IFERROR(N2237*'Emission Factors'!C$12+O2237*'Emission Factors'!C$19,"")</f>
        <v/>
      </c>
      <c r="T2237" s="130" t="str">
        <f>IFERROR(N2237*'Emission Factors'!C$13+O2237*'Emission Factors'!C$20,"")</f>
        <v/>
      </c>
      <c r="U2237" s="131" t="str">
        <f>IFERROR(IF(K2237="Residential",N2237*'Emission Factors'!$C$14+O2237*'Emission Factors'!$C$21,N2237*'Emission Factors'!$C$15+O2237*'Emission Factors'!$C$22),"")</f>
        <v/>
      </c>
    </row>
    <row r="2238" spans="2:21" ht="15" customHeight="1" x14ac:dyDescent="0.3">
      <c r="B2238" s="123"/>
      <c r="C2238" s="124"/>
      <c r="D2238" s="132"/>
      <c r="E2238" s="124"/>
      <c r="F2238" s="124"/>
      <c r="G2238" s="124"/>
      <c r="H2238" s="125"/>
      <c r="I2238" s="126"/>
      <c r="J2238" s="127"/>
      <c r="K2238" s="127"/>
      <c r="L2238" s="128" t="str">
        <f>IF(E2238+G2238=0,"",((E2238*'Emission Factors'!C$23)+(G2238*'Emission Factors'!$C$25)))</f>
        <v/>
      </c>
      <c r="M2238" s="128" t="str">
        <f>IF(E2238+G2238=0,"",((E2238*'Emission Factors'!C$24)+(G2238*'Emission Factors'!$C$26)))</f>
        <v/>
      </c>
      <c r="N2238" s="128" t="str">
        <f t="shared" si="102"/>
        <v/>
      </c>
      <c r="O2238" s="128" t="str">
        <f t="shared" si="103"/>
        <v/>
      </c>
      <c r="P2238" s="128" t="str">
        <f>IFERROR(N2238*'Emission Factors'!C$10+O2238*'Emission Factors'!C$17,"")</f>
        <v/>
      </c>
      <c r="Q2238" s="129" t="str">
        <f t="shared" si="104"/>
        <v/>
      </c>
      <c r="R2238" s="130" t="str">
        <f>IFERROR(N2238*'Emission Factors'!C$11+O2238*'Emission Factors'!C$18,"")</f>
        <v/>
      </c>
      <c r="S2238" s="130" t="str">
        <f>IFERROR(N2238*'Emission Factors'!C$12+O2238*'Emission Factors'!C$19,"")</f>
        <v/>
      </c>
      <c r="T2238" s="130" t="str">
        <f>IFERROR(N2238*'Emission Factors'!C$13+O2238*'Emission Factors'!C$20,"")</f>
        <v/>
      </c>
      <c r="U2238" s="131" t="str">
        <f>IFERROR(IF(K2238="Residential",N2238*'Emission Factors'!$C$14+O2238*'Emission Factors'!$C$21,N2238*'Emission Factors'!$C$15+O2238*'Emission Factors'!$C$22),"")</f>
        <v/>
      </c>
    </row>
    <row r="2239" spans="2:21" ht="15" customHeight="1" x14ac:dyDescent="0.3">
      <c r="B2239" s="123"/>
      <c r="C2239" s="124"/>
      <c r="D2239" s="132"/>
      <c r="E2239" s="124"/>
      <c r="F2239" s="124"/>
      <c r="G2239" s="124"/>
      <c r="H2239" s="125"/>
      <c r="I2239" s="126"/>
      <c r="J2239" s="127"/>
      <c r="K2239" s="127"/>
      <c r="L2239" s="128" t="str">
        <f>IF(E2239+G2239=0,"",((E2239*'Emission Factors'!C$23)+(G2239*'Emission Factors'!$C$25)))</f>
        <v/>
      </c>
      <c r="M2239" s="128" t="str">
        <f>IF(E2239+G2239=0,"",((E2239*'Emission Factors'!C$24)+(G2239*'Emission Factors'!$C$26)))</f>
        <v/>
      </c>
      <c r="N2239" s="128" t="str">
        <f t="shared" si="102"/>
        <v/>
      </c>
      <c r="O2239" s="128" t="str">
        <f t="shared" si="103"/>
        <v/>
      </c>
      <c r="P2239" s="128" t="str">
        <f>IFERROR(N2239*'Emission Factors'!C$10+O2239*'Emission Factors'!C$17,"")</f>
        <v/>
      </c>
      <c r="Q2239" s="129" t="str">
        <f t="shared" si="104"/>
        <v/>
      </c>
      <c r="R2239" s="130" t="str">
        <f>IFERROR(N2239*'Emission Factors'!C$11+O2239*'Emission Factors'!C$18,"")</f>
        <v/>
      </c>
      <c r="S2239" s="130" t="str">
        <f>IFERROR(N2239*'Emission Factors'!C$12+O2239*'Emission Factors'!C$19,"")</f>
        <v/>
      </c>
      <c r="T2239" s="130" t="str">
        <f>IFERROR(N2239*'Emission Factors'!C$13+O2239*'Emission Factors'!C$20,"")</f>
        <v/>
      </c>
      <c r="U2239" s="131" t="str">
        <f>IFERROR(IF(K2239="Residential",N2239*'Emission Factors'!$C$14+O2239*'Emission Factors'!$C$21,N2239*'Emission Factors'!$C$15+O2239*'Emission Factors'!$C$22),"")</f>
        <v/>
      </c>
    </row>
    <row r="2240" spans="2:21" ht="15" customHeight="1" x14ac:dyDescent="0.3">
      <c r="B2240" s="123"/>
      <c r="C2240" s="124"/>
      <c r="D2240" s="132"/>
      <c r="E2240" s="124"/>
      <c r="F2240" s="124"/>
      <c r="G2240" s="124"/>
      <c r="H2240" s="125"/>
      <c r="I2240" s="126"/>
      <c r="J2240" s="127"/>
      <c r="K2240" s="127"/>
      <c r="L2240" s="128" t="str">
        <f>IF(E2240+G2240=0,"",((E2240*'Emission Factors'!C$23)+(G2240*'Emission Factors'!$C$25)))</f>
        <v/>
      </c>
      <c r="M2240" s="128" t="str">
        <f>IF(E2240+G2240=0,"",((E2240*'Emission Factors'!C$24)+(G2240*'Emission Factors'!$C$26)))</f>
        <v/>
      </c>
      <c r="N2240" s="128" t="str">
        <f t="shared" si="102"/>
        <v/>
      </c>
      <c r="O2240" s="128" t="str">
        <f t="shared" si="103"/>
        <v/>
      </c>
      <c r="P2240" s="128" t="str">
        <f>IFERROR(N2240*'Emission Factors'!C$10+O2240*'Emission Factors'!C$17,"")</f>
        <v/>
      </c>
      <c r="Q2240" s="129" t="str">
        <f t="shared" si="104"/>
        <v/>
      </c>
      <c r="R2240" s="130" t="str">
        <f>IFERROR(N2240*'Emission Factors'!C$11+O2240*'Emission Factors'!C$18,"")</f>
        <v/>
      </c>
      <c r="S2240" s="130" t="str">
        <f>IFERROR(N2240*'Emission Factors'!C$12+O2240*'Emission Factors'!C$19,"")</f>
        <v/>
      </c>
      <c r="T2240" s="130" t="str">
        <f>IFERROR(N2240*'Emission Factors'!C$13+O2240*'Emission Factors'!C$20,"")</f>
        <v/>
      </c>
      <c r="U2240" s="131" t="str">
        <f>IFERROR(IF(K2240="Residential",N2240*'Emission Factors'!$C$14+O2240*'Emission Factors'!$C$21,N2240*'Emission Factors'!$C$15+O2240*'Emission Factors'!$C$22),"")</f>
        <v/>
      </c>
    </row>
    <row r="2241" spans="2:21" ht="15" customHeight="1" x14ac:dyDescent="0.3">
      <c r="B2241" s="123"/>
      <c r="C2241" s="124"/>
      <c r="D2241" s="132"/>
      <c r="E2241" s="124"/>
      <c r="F2241" s="124"/>
      <c r="G2241" s="124"/>
      <c r="H2241" s="125"/>
      <c r="I2241" s="126"/>
      <c r="J2241" s="127"/>
      <c r="K2241" s="127"/>
      <c r="L2241" s="128" t="str">
        <f>IF(E2241+G2241=0,"",((E2241*'Emission Factors'!C$23)+(G2241*'Emission Factors'!$C$25)))</f>
        <v/>
      </c>
      <c r="M2241" s="128" t="str">
        <f>IF(E2241+G2241=0,"",((E2241*'Emission Factors'!C$24)+(G2241*'Emission Factors'!$C$26)))</f>
        <v/>
      </c>
      <c r="N2241" s="128" t="str">
        <f t="shared" si="102"/>
        <v/>
      </c>
      <c r="O2241" s="128" t="str">
        <f t="shared" si="103"/>
        <v/>
      </c>
      <c r="P2241" s="128" t="str">
        <f>IFERROR(N2241*'Emission Factors'!C$10+O2241*'Emission Factors'!C$17,"")</f>
        <v/>
      </c>
      <c r="Q2241" s="129" t="str">
        <f t="shared" si="104"/>
        <v/>
      </c>
      <c r="R2241" s="130" t="str">
        <f>IFERROR(N2241*'Emission Factors'!C$11+O2241*'Emission Factors'!C$18,"")</f>
        <v/>
      </c>
      <c r="S2241" s="130" t="str">
        <f>IFERROR(N2241*'Emission Factors'!C$12+O2241*'Emission Factors'!C$19,"")</f>
        <v/>
      </c>
      <c r="T2241" s="130" t="str">
        <f>IFERROR(N2241*'Emission Factors'!C$13+O2241*'Emission Factors'!C$20,"")</f>
        <v/>
      </c>
      <c r="U2241" s="131" t="str">
        <f>IFERROR(IF(K2241="Residential",N2241*'Emission Factors'!$C$14+O2241*'Emission Factors'!$C$21,N2241*'Emission Factors'!$C$15+O2241*'Emission Factors'!$C$22),"")</f>
        <v/>
      </c>
    </row>
    <row r="2242" spans="2:21" ht="15" customHeight="1" x14ac:dyDescent="0.3">
      <c r="B2242" s="123"/>
      <c r="C2242" s="124"/>
      <c r="D2242" s="132"/>
      <c r="E2242" s="124"/>
      <c r="F2242" s="124"/>
      <c r="G2242" s="124"/>
      <c r="H2242" s="125"/>
      <c r="I2242" s="126"/>
      <c r="J2242" s="127"/>
      <c r="K2242" s="127"/>
      <c r="L2242" s="128" t="str">
        <f>IF(E2242+G2242=0,"",((E2242*'Emission Factors'!C$23)+(G2242*'Emission Factors'!$C$25)))</f>
        <v/>
      </c>
      <c r="M2242" s="128" t="str">
        <f>IF(E2242+G2242=0,"",((E2242*'Emission Factors'!C$24)+(G2242*'Emission Factors'!$C$26)))</f>
        <v/>
      </c>
      <c r="N2242" s="128" t="str">
        <f t="shared" si="102"/>
        <v/>
      </c>
      <c r="O2242" s="128" t="str">
        <f t="shared" si="103"/>
        <v/>
      </c>
      <c r="P2242" s="128" t="str">
        <f>IFERROR(N2242*'Emission Factors'!C$10+O2242*'Emission Factors'!C$17,"")</f>
        <v/>
      </c>
      <c r="Q2242" s="129" t="str">
        <f t="shared" si="104"/>
        <v/>
      </c>
      <c r="R2242" s="130" t="str">
        <f>IFERROR(N2242*'Emission Factors'!C$11+O2242*'Emission Factors'!C$18,"")</f>
        <v/>
      </c>
      <c r="S2242" s="130" t="str">
        <f>IFERROR(N2242*'Emission Factors'!C$12+O2242*'Emission Factors'!C$19,"")</f>
        <v/>
      </c>
      <c r="T2242" s="130" t="str">
        <f>IFERROR(N2242*'Emission Factors'!C$13+O2242*'Emission Factors'!C$20,"")</f>
        <v/>
      </c>
      <c r="U2242" s="131" t="str">
        <f>IFERROR(IF(K2242="Residential",N2242*'Emission Factors'!$C$14+O2242*'Emission Factors'!$C$21,N2242*'Emission Factors'!$C$15+O2242*'Emission Factors'!$C$22),"")</f>
        <v/>
      </c>
    </row>
    <row r="2243" spans="2:21" ht="15" customHeight="1" x14ac:dyDescent="0.3">
      <c r="B2243" s="123"/>
      <c r="C2243" s="124"/>
      <c r="D2243" s="132"/>
      <c r="E2243" s="124"/>
      <c r="F2243" s="124"/>
      <c r="G2243" s="124"/>
      <c r="H2243" s="125"/>
      <c r="I2243" s="126"/>
      <c r="J2243" s="127"/>
      <c r="K2243" s="127"/>
      <c r="L2243" s="128" t="str">
        <f>IF(E2243+G2243=0,"",((E2243*'Emission Factors'!C$23)+(G2243*'Emission Factors'!$C$25)))</f>
        <v/>
      </c>
      <c r="M2243" s="128" t="str">
        <f>IF(E2243+G2243=0,"",((E2243*'Emission Factors'!C$24)+(G2243*'Emission Factors'!$C$26)))</f>
        <v/>
      </c>
      <c r="N2243" s="128" t="str">
        <f t="shared" si="102"/>
        <v/>
      </c>
      <c r="O2243" s="128" t="str">
        <f t="shared" si="103"/>
        <v/>
      </c>
      <c r="P2243" s="128" t="str">
        <f>IFERROR(N2243*'Emission Factors'!C$10+O2243*'Emission Factors'!C$17,"")</f>
        <v/>
      </c>
      <c r="Q2243" s="129" t="str">
        <f t="shared" si="104"/>
        <v/>
      </c>
      <c r="R2243" s="130" t="str">
        <f>IFERROR(N2243*'Emission Factors'!C$11+O2243*'Emission Factors'!C$18,"")</f>
        <v/>
      </c>
      <c r="S2243" s="130" t="str">
        <f>IFERROR(N2243*'Emission Factors'!C$12+O2243*'Emission Factors'!C$19,"")</f>
        <v/>
      </c>
      <c r="T2243" s="130" t="str">
        <f>IFERROR(N2243*'Emission Factors'!C$13+O2243*'Emission Factors'!C$20,"")</f>
        <v/>
      </c>
      <c r="U2243" s="131" t="str">
        <f>IFERROR(IF(K2243="Residential",N2243*'Emission Factors'!$C$14+O2243*'Emission Factors'!$C$21,N2243*'Emission Factors'!$C$15+O2243*'Emission Factors'!$C$22),"")</f>
        <v/>
      </c>
    </row>
    <row r="2244" spans="2:21" ht="15" customHeight="1" x14ac:dyDescent="0.3">
      <c r="B2244" s="123"/>
      <c r="C2244" s="124"/>
      <c r="D2244" s="132"/>
      <c r="E2244" s="124"/>
      <c r="F2244" s="124"/>
      <c r="G2244" s="124"/>
      <c r="H2244" s="125"/>
      <c r="I2244" s="126"/>
      <c r="J2244" s="127"/>
      <c r="K2244" s="127"/>
      <c r="L2244" s="128" t="str">
        <f>IF(E2244+G2244=0,"",((E2244*'Emission Factors'!C$23)+(G2244*'Emission Factors'!$C$25)))</f>
        <v/>
      </c>
      <c r="M2244" s="128" t="str">
        <f>IF(E2244+G2244=0,"",((E2244*'Emission Factors'!C$24)+(G2244*'Emission Factors'!$C$26)))</f>
        <v/>
      </c>
      <c r="N2244" s="128" t="str">
        <f t="shared" si="102"/>
        <v/>
      </c>
      <c r="O2244" s="128" t="str">
        <f t="shared" si="103"/>
        <v/>
      </c>
      <c r="P2244" s="128" t="str">
        <f>IFERROR(N2244*'Emission Factors'!C$10+O2244*'Emission Factors'!C$17,"")</f>
        <v/>
      </c>
      <c r="Q2244" s="129" t="str">
        <f t="shared" si="104"/>
        <v/>
      </c>
      <c r="R2244" s="130" t="str">
        <f>IFERROR(N2244*'Emission Factors'!C$11+O2244*'Emission Factors'!C$18,"")</f>
        <v/>
      </c>
      <c r="S2244" s="130" t="str">
        <f>IFERROR(N2244*'Emission Factors'!C$12+O2244*'Emission Factors'!C$19,"")</f>
        <v/>
      </c>
      <c r="T2244" s="130" t="str">
        <f>IFERROR(N2244*'Emission Factors'!C$13+O2244*'Emission Factors'!C$20,"")</f>
        <v/>
      </c>
      <c r="U2244" s="131" t="str">
        <f>IFERROR(IF(K2244="Residential",N2244*'Emission Factors'!$C$14+O2244*'Emission Factors'!$C$21,N2244*'Emission Factors'!$C$15+O2244*'Emission Factors'!$C$22),"")</f>
        <v/>
      </c>
    </row>
    <row r="2245" spans="2:21" ht="15" customHeight="1" x14ac:dyDescent="0.3">
      <c r="B2245" s="123"/>
      <c r="C2245" s="124"/>
      <c r="D2245" s="132"/>
      <c r="E2245" s="124"/>
      <c r="F2245" s="124"/>
      <c r="G2245" s="124"/>
      <c r="H2245" s="125"/>
      <c r="I2245" s="126"/>
      <c r="J2245" s="127"/>
      <c r="K2245" s="127"/>
      <c r="L2245" s="128" t="str">
        <f>IF(E2245+G2245=0,"",((E2245*'Emission Factors'!C$23)+(G2245*'Emission Factors'!$C$25)))</f>
        <v/>
      </c>
      <c r="M2245" s="128" t="str">
        <f>IF(E2245+G2245=0,"",((E2245*'Emission Factors'!C$24)+(G2245*'Emission Factors'!$C$26)))</f>
        <v/>
      </c>
      <c r="N2245" s="128" t="str">
        <f t="shared" si="102"/>
        <v/>
      </c>
      <c r="O2245" s="128" t="str">
        <f t="shared" si="103"/>
        <v/>
      </c>
      <c r="P2245" s="128" t="str">
        <f>IFERROR(N2245*'Emission Factors'!C$10+O2245*'Emission Factors'!C$17,"")</f>
        <v/>
      </c>
      <c r="Q2245" s="129" t="str">
        <f t="shared" si="104"/>
        <v/>
      </c>
      <c r="R2245" s="130" t="str">
        <f>IFERROR(N2245*'Emission Factors'!C$11+O2245*'Emission Factors'!C$18,"")</f>
        <v/>
      </c>
      <c r="S2245" s="130" t="str">
        <f>IFERROR(N2245*'Emission Factors'!C$12+O2245*'Emission Factors'!C$19,"")</f>
        <v/>
      </c>
      <c r="T2245" s="130" t="str">
        <f>IFERROR(N2245*'Emission Factors'!C$13+O2245*'Emission Factors'!C$20,"")</f>
        <v/>
      </c>
      <c r="U2245" s="131" t="str">
        <f>IFERROR(IF(K2245="Residential",N2245*'Emission Factors'!$C$14+O2245*'Emission Factors'!$C$21,N2245*'Emission Factors'!$C$15+O2245*'Emission Factors'!$C$22),"")</f>
        <v/>
      </c>
    </row>
    <row r="2246" spans="2:21" ht="15" customHeight="1" x14ac:dyDescent="0.3">
      <c r="B2246" s="123"/>
      <c r="C2246" s="124"/>
      <c r="D2246" s="132"/>
      <c r="E2246" s="124"/>
      <c r="F2246" s="124"/>
      <c r="G2246" s="124"/>
      <c r="H2246" s="125"/>
      <c r="I2246" s="126"/>
      <c r="J2246" s="127"/>
      <c r="K2246" s="127"/>
      <c r="L2246" s="128" t="str">
        <f>IF(E2246+G2246=0,"",((E2246*'Emission Factors'!C$23)+(G2246*'Emission Factors'!$C$25)))</f>
        <v/>
      </c>
      <c r="M2246" s="128" t="str">
        <f>IF(E2246+G2246=0,"",((E2246*'Emission Factors'!C$24)+(G2246*'Emission Factors'!$C$26)))</f>
        <v/>
      </c>
      <c r="N2246" s="128" t="str">
        <f t="shared" si="102"/>
        <v/>
      </c>
      <c r="O2246" s="128" t="str">
        <f t="shared" si="103"/>
        <v/>
      </c>
      <c r="P2246" s="128" t="str">
        <f>IFERROR(N2246*'Emission Factors'!C$10+O2246*'Emission Factors'!C$17,"")</f>
        <v/>
      </c>
      <c r="Q2246" s="129" t="str">
        <f t="shared" si="104"/>
        <v/>
      </c>
      <c r="R2246" s="130" t="str">
        <f>IFERROR(N2246*'Emission Factors'!C$11+O2246*'Emission Factors'!C$18,"")</f>
        <v/>
      </c>
      <c r="S2246" s="130" t="str">
        <f>IFERROR(N2246*'Emission Factors'!C$12+O2246*'Emission Factors'!C$19,"")</f>
        <v/>
      </c>
      <c r="T2246" s="130" t="str">
        <f>IFERROR(N2246*'Emission Factors'!C$13+O2246*'Emission Factors'!C$20,"")</f>
        <v/>
      </c>
      <c r="U2246" s="131" t="str">
        <f>IFERROR(IF(K2246="Residential",N2246*'Emission Factors'!$C$14+O2246*'Emission Factors'!$C$21,N2246*'Emission Factors'!$C$15+O2246*'Emission Factors'!$C$22),"")</f>
        <v/>
      </c>
    </row>
    <row r="2247" spans="2:21" ht="15" customHeight="1" x14ac:dyDescent="0.3">
      <c r="B2247" s="123"/>
      <c r="C2247" s="124"/>
      <c r="D2247" s="132"/>
      <c r="E2247" s="124"/>
      <c r="F2247" s="124"/>
      <c r="G2247" s="124"/>
      <c r="H2247" s="125"/>
      <c r="I2247" s="126"/>
      <c r="J2247" s="127"/>
      <c r="K2247" s="127"/>
      <c r="L2247" s="128" t="str">
        <f>IF(E2247+G2247=0,"",((E2247*'Emission Factors'!C$23)+(G2247*'Emission Factors'!$C$25)))</f>
        <v/>
      </c>
      <c r="M2247" s="128" t="str">
        <f>IF(E2247+G2247=0,"",((E2247*'Emission Factors'!C$24)+(G2247*'Emission Factors'!$C$26)))</f>
        <v/>
      </c>
      <c r="N2247" s="128" t="str">
        <f t="shared" si="102"/>
        <v/>
      </c>
      <c r="O2247" s="128" t="str">
        <f t="shared" si="103"/>
        <v/>
      </c>
      <c r="P2247" s="128" t="str">
        <f>IFERROR(N2247*'Emission Factors'!C$10+O2247*'Emission Factors'!C$17,"")</f>
        <v/>
      </c>
      <c r="Q2247" s="129" t="str">
        <f t="shared" si="104"/>
        <v/>
      </c>
      <c r="R2247" s="130" t="str">
        <f>IFERROR(N2247*'Emission Factors'!C$11+O2247*'Emission Factors'!C$18,"")</f>
        <v/>
      </c>
      <c r="S2247" s="130" t="str">
        <f>IFERROR(N2247*'Emission Factors'!C$12+O2247*'Emission Factors'!C$19,"")</f>
        <v/>
      </c>
      <c r="T2247" s="130" t="str">
        <f>IFERROR(N2247*'Emission Factors'!C$13+O2247*'Emission Factors'!C$20,"")</f>
        <v/>
      </c>
      <c r="U2247" s="131" t="str">
        <f>IFERROR(IF(K2247="Residential",N2247*'Emission Factors'!$C$14+O2247*'Emission Factors'!$C$21,N2247*'Emission Factors'!$C$15+O2247*'Emission Factors'!$C$22),"")</f>
        <v/>
      </c>
    </row>
    <row r="2248" spans="2:21" ht="15" customHeight="1" x14ac:dyDescent="0.3">
      <c r="B2248" s="123"/>
      <c r="C2248" s="124"/>
      <c r="D2248" s="132"/>
      <c r="E2248" s="124"/>
      <c r="F2248" s="124"/>
      <c r="G2248" s="124"/>
      <c r="H2248" s="125"/>
      <c r="I2248" s="126"/>
      <c r="J2248" s="127"/>
      <c r="K2248" s="127"/>
      <c r="L2248" s="128" t="str">
        <f>IF(E2248+G2248=0,"",((E2248*'Emission Factors'!C$23)+(G2248*'Emission Factors'!$C$25)))</f>
        <v/>
      </c>
      <c r="M2248" s="128" t="str">
        <f>IF(E2248+G2248=0,"",((E2248*'Emission Factors'!C$24)+(G2248*'Emission Factors'!$C$26)))</f>
        <v/>
      </c>
      <c r="N2248" s="128" t="str">
        <f t="shared" si="102"/>
        <v/>
      </c>
      <c r="O2248" s="128" t="str">
        <f t="shared" si="103"/>
        <v/>
      </c>
      <c r="P2248" s="128" t="str">
        <f>IFERROR(N2248*'Emission Factors'!C$10+O2248*'Emission Factors'!C$17,"")</f>
        <v/>
      </c>
      <c r="Q2248" s="129" t="str">
        <f t="shared" si="104"/>
        <v/>
      </c>
      <c r="R2248" s="130" t="str">
        <f>IFERROR(N2248*'Emission Factors'!C$11+O2248*'Emission Factors'!C$18,"")</f>
        <v/>
      </c>
      <c r="S2248" s="130" t="str">
        <f>IFERROR(N2248*'Emission Factors'!C$12+O2248*'Emission Factors'!C$19,"")</f>
        <v/>
      </c>
      <c r="T2248" s="130" t="str">
        <f>IFERROR(N2248*'Emission Factors'!C$13+O2248*'Emission Factors'!C$20,"")</f>
        <v/>
      </c>
      <c r="U2248" s="131" t="str">
        <f>IFERROR(IF(K2248="Residential",N2248*'Emission Factors'!$C$14+O2248*'Emission Factors'!$C$21,N2248*'Emission Factors'!$C$15+O2248*'Emission Factors'!$C$22),"")</f>
        <v/>
      </c>
    </row>
    <row r="2249" spans="2:21" ht="15" customHeight="1" x14ac:dyDescent="0.3">
      <c r="B2249" s="123"/>
      <c r="C2249" s="124"/>
      <c r="D2249" s="132"/>
      <c r="E2249" s="124"/>
      <c r="F2249" s="124"/>
      <c r="G2249" s="124"/>
      <c r="H2249" s="125"/>
      <c r="I2249" s="126"/>
      <c r="J2249" s="127"/>
      <c r="K2249" s="127"/>
      <c r="L2249" s="128" t="str">
        <f>IF(E2249+G2249=0,"",((E2249*'Emission Factors'!C$23)+(G2249*'Emission Factors'!$C$25)))</f>
        <v/>
      </c>
      <c r="M2249" s="128" t="str">
        <f>IF(E2249+G2249=0,"",((E2249*'Emission Factors'!C$24)+(G2249*'Emission Factors'!$C$26)))</f>
        <v/>
      </c>
      <c r="N2249" s="128" t="str">
        <f t="shared" si="102"/>
        <v/>
      </c>
      <c r="O2249" s="128" t="str">
        <f t="shared" si="103"/>
        <v/>
      </c>
      <c r="P2249" s="128" t="str">
        <f>IFERROR(N2249*'Emission Factors'!C$10+O2249*'Emission Factors'!C$17,"")</f>
        <v/>
      </c>
      <c r="Q2249" s="129" t="str">
        <f t="shared" si="104"/>
        <v/>
      </c>
      <c r="R2249" s="130" t="str">
        <f>IFERROR(N2249*'Emission Factors'!C$11+O2249*'Emission Factors'!C$18,"")</f>
        <v/>
      </c>
      <c r="S2249" s="130" t="str">
        <f>IFERROR(N2249*'Emission Factors'!C$12+O2249*'Emission Factors'!C$19,"")</f>
        <v/>
      </c>
      <c r="T2249" s="130" t="str">
        <f>IFERROR(N2249*'Emission Factors'!C$13+O2249*'Emission Factors'!C$20,"")</f>
        <v/>
      </c>
      <c r="U2249" s="131" t="str">
        <f>IFERROR(IF(K2249="Residential",N2249*'Emission Factors'!$C$14+O2249*'Emission Factors'!$C$21,N2249*'Emission Factors'!$C$15+O2249*'Emission Factors'!$C$22),"")</f>
        <v/>
      </c>
    </row>
    <row r="2250" spans="2:21" ht="15" customHeight="1" x14ac:dyDescent="0.3">
      <c r="B2250" s="123"/>
      <c r="C2250" s="124"/>
      <c r="D2250" s="132"/>
      <c r="E2250" s="124"/>
      <c r="F2250" s="124"/>
      <c r="G2250" s="124"/>
      <c r="H2250" s="125"/>
      <c r="I2250" s="126"/>
      <c r="J2250" s="127"/>
      <c r="K2250" s="127"/>
      <c r="L2250" s="128" t="str">
        <f>IF(E2250+G2250=0,"",((E2250*'Emission Factors'!C$23)+(G2250*'Emission Factors'!$C$25)))</f>
        <v/>
      </c>
      <c r="M2250" s="128" t="str">
        <f>IF(E2250+G2250=0,"",((E2250*'Emission Factors'!C$24)+(G2250*'Emission Factors'!$C$26)))</f>
        <v/>
      </c>
      <c r="N2250" s="128" t="str">
        <f t="shared" si="102"/>
        <v/>
      </c>
      <c r="O2250" s="128" t="str">
        <f t="shared" si="103"/>
        <v/>
      </c>
      <c r="P2250" s="128" t="str">
        <f>IFERROR(N2250*'Emission Factors'!C$10+O2250*'Emission Factors'!C$17,"")</f>
        <v/>
      </c>
      <c r="Q2250" s="129" t="str">
        <f t="shared" si="104"/>
        <v/>
      </c>
      <c r="R2250" s="130" t="str">
        <f>IFERROR(N2250*'Emission Factors'!C$11+O2250*'Emission Factors'!C$18,"")</f>
        <v/>
      </c>
      <c r="S2250" s="130" t="str">
        <f>IFERROR(N2250*'Emission Factors'!C$12+O2250*'Emission Factors'!C$19,"")</f>
        <v/>
      </c>
      <c r="T2250" s="130" t="str">
        <f>IFERROR(N2250*'Emission Factors'!C$13+O2250*'Emission Factors'!C$20,"")</f>
        <v/>
      </c>
      <c r="U2250" s="131" t="str">
        <f>IFERROR(IF(K2250="Residential",N2250*'Emission Factors'!$C$14+O2250*'Emission Factors'!$C$21,N2250*'Emission Factors'!$C$15+O2250*'Emission Factors'!$C$22),"")</f>
        <v/>
      </c>
    </row>
    <row r="2251" spans="2:21" ht="15" customHeight="1" x14ac:dyDescent="0.3">
      <c r="B2251" s="123"/>
      <c r="C2251" s="124"/>
      <c r="D2251" s="132"/>
      <c r="E2251" s="124"/>
      <c r="F2251" s="124"/>
      <c r="G2251" s="124"/>
      <c r="H2251" s="125"/>
      <c r="I2251" s="126"/>
      <c r="J2251" s="127"/>
      <c r="K2251" s="127"/>
      <c r="L2251" s="128" t="str">
        <f>IF(E2251+G2251=0,"",((E2251*'Emission Factors'!C$23)+(G2251*'Emission Factors'!$C$25)))</f>
        <v/>
      </c>
      <c r="M2251" s="128" t="str">
        <f>IF(E2251+G2251=0,"",((E2251*'Emission Factors'!C$24)+(G2251*'Emission Factors'!$C$26)))</f>
        <v/>
      </c>
      <c r="N2251" s="128" t="str">
        <f t="shared" si="102"/>
        <v/>
      </c>
      <c r="O2251" s="128" t="str">
        <f t="shared" si="103"/>
        <v/>
      </c>
      <c r="P2251" s="128" t="str">
        <f>IFERROR(N2251*'Emission Factors'!C$10+O2251*'Emission Factors'!C$17,"")</f>
        <v/>
      </c>
      <c r="Q2251" s="129" t="str">
        <f t="shared" si="104"/>
        <v/>
      </c>
      <c r="R2251" s="130" t="str">
        <f>IFERROR(N2251*'Emission Factors'!C$11+O2251*'Emission Factors'!C$18,"")</f>
        <v/>
      </c>
      <c r="S2251" s="130" t="str">
        <f>IFERROR(N2251*'Emission Factors'!C$12+O2251*'Emission Factors'!C$19,"")</f>
        <v/>
      </c>
      <c r="T2251" s="130" t="str">
        <f>IFERROR(N2251*'Emission Factors'!C$13+O2251*'Emission Factors'!C$20,"")</f>
        <v/>
      </c>
      <c r="U2251" s="131" t="str">
        <f>IFERROR(IF(K2251="Residential",N2251*'Emission Factors'!$C$14+O2251*'Emission Factors'!$C$21,N2251*'Emission Factors'!$C$15+O2251*'Emission Factors'!$C$22),"")</f>
        <v/>
      </c>
    </row>
    <row r="2252" spans="2:21" ht="15" customHeight="1" x14ac:dyDescent="0.3">
      <c r="B2252" s="123"/>
      <c r="C2252" s="124"/>
      <c r="D2252" s="132"/>
      <c r="E2252" s="124"/>
      <c r="F2252" s="124"/>
      <c r="G2252" s="124"/>
      <c r="H2252" s="125"/>
      <c r="I2252" s="126"/>
      <c r="J2252" s="127"/>
      <c r="K2252" s="127"/>
      <c r="L2252" s="128" t="str">
        <f>IF(E2252+G2252=0,"",((E2252*'Emission Factors'!C$23)+(G2252*'Emission Factors'!$C$25)))</f>
        <v/>
      </c>
      <c r="M2252" s="128" t="str">
        <f>IF(E2252+G2252=0,"",((E2252*'Emission Factors'!C$24)+(G2252*'Emission Factors'!$C$26)))</f>
        <v/>
      </c>
      <c r="N2252" s="128" t="str">
        <f t="shared" si="102"/>
        <v/>
      </c>
      <c r="O2252" s="128" t="str">
        <f t="shared" si="103"/>
        <v/>
      </c>
      <c r="P2252" s="128" t="str">
        <f>IFERROR(N2252*'Emission Factors'!C$10+O2252*'Emission Factors'!C$17,"")</f>
        <v/>
      </c>
      <c r="Q2252" s="129" t="str">
        <f t="shared" si="104"/>
        <v/>
      </c>
      <c r="R2252" s="130" t="str">
        <f>IFERROR(N2252*'Emission Factors'!C$11+O2252*'Emission Factors'!C$18,"")</f>
        <v/>
      </c>
      <c r="S2252" s="130" t="str">
        <f>IFERROR(N2252*'Emission Factors'!C$12+O2252*'Emission Factors'!C$19,"")</f>
        <v/>
      </c>
      <c r="T2252" s="130" t="str">
        <f>IFERROR(N2252*'Emission Factors'!C$13+O2252*'Emission Factors'!C$20,"")</f>
        <v/>
      </c>
      <c r="U2252" s="131" t="str">
        <f>IFERROR(IF(K2252="Residential",N2252*'Emission Factors'!$C$14+O2252*'Emission Factors'!$C$21,N2252*'Emission Factors'!$C$15+O2252*'Emission Factors'!$C$22),"")</f>
        <v/>
      </c>
    </row>
    <row r="2253" spans="2:21" ht="15" customHeight="1" x14ac:dyDescent="0.3">
      <c r="B2253" s="123"/>
      <c r="C2253" s="124"/>
      <c r="D2253" s="132"/>
      <c r="E2253" s="124"/>
      <c r="F2253" s="124"/>
      <c r="G2253" s="124"/>
      <c r="H2253" s="125"/>
      <c r="I2253" s="126"/>
      <c r="J2253" s="127"/>
      <c r="K2253" s="127"/>
      <c r="L2253" s="128" t="str">
        <f>IF(E2253+G2253=0,"",((E2253*'Emission Factors'!C$23)+(G2253*'Emission Factors'!$C$25)))</f>
        <v/>
      </c>
      <c r="M2253" s="128" t="str">
        <f>IF(E2253+G2253=0,"",((E2253*'Emission Factors'!C$24)+(G2253*'Emission Factors'!$C$26)))</f>
        <v/>
      </c>
      <c r="N2253" s="128" t="str">
        <f t="shared" si="102"/>
        <v/>
      </c>
      <c r="O2253" s="128" t="str">
        <f t="shared" si="103"/>
        <v/>
      </c>
      <c r="P2253" s="128" t="str">
        <f>IFERROR(N2253*'Emission Factors'!C$10+O2253*'Emission Factors'!C$17,"")</f>
        <v/>
      </c>
      <c r="Q2253" s="129" t="str">
        <f t="shared" si="104"/>
        <v/>
      </c>
      <c r="R2253" s="130" t="str">
        <f>IFERROR(N2253*'Emission Factors'!C$11+O2253*'Emission Factors'!C$18,"")</f>
        <v/>
      </c>
      <c r="S2253" s="130" t="str">
        <f>IFERROR(N2253*'Emission Factors'!C$12+O2253*'Emission Factors'!C$19,"")</f>
        <v/>
      </c>
      <c r="T2253" s="130" t="str">
        <f>IFERROR(N2253*'Emission Factors'!C$13+O2253*'Emission Factors'!C$20,"")</f>
        <v/>
      </c>
      <c r="U2253" s="131" t="str">
        <f>IFERROR(IF(K2253="Residential",N2253*'Emission Factors'!$C$14+O2253*'Emission Factors'!$C$21,N2253*'Emission Factors'!$C$15+O2253*'Emission Factors'!$C$22),"")</f>
        <v/>
      </c>
    </row>
    <row r="2254" spans="2:21" ht="15" customHeight="1" x14ac:dyDescent="0.3">
      <c r="B2254" s="123"/>
      <c r="C2254" s="124"/>
      <c r="D2254" s="132"/>
      <c r="E2254" s="124"/>
      <c r="F2254" s="124"/>
      <c r="G2254" s="124"/>
      <c r="H2254" s="125"/>
      <c r="I2254" s="126"/>
      <c r="J2254" s="127"/>
      <c r="K2254" s="127"/>
      <c r="L2254" s="128" t="str">
        <f>IF(E2254+G2254=0,"",((E2254*'Emission Factors'!C$23)+(G2254*'Emission Factors'!$C$25)))</f>
        <v/>
      </c>
      <c r="M2254" s="128" t="str">
        <f>IF(E2254+G2254=0,"",((E2254*'Emission Factors'!C$24)+(G2254*'Emission Factors'!$C$26)))</f>
        <v/>
      </c>
      <c r="N2254" s="128" t="str">
        <f t="shared" si="102"/>
        <v/>
      </c>
      <c r="O2254" s="128" t="str">
        <f t="shared" si="103"/>
        <v/>
      </c>
      <c r="P2254" s="128" t="str">
        <f>IFERROR(N2254*'Emission Factors'!C$10+O2254*'Emission Factors'!C$17,"")</f>
        <v/>
      </c>
      <c r="Q2254" s="129" t="str">
        <f t="shared" si="104"/>
        <v/>
      </c>
      <c r="R2254" s="130" t="str">
        <f>IFERROR(N2254*'Emission Factors'!C$11+O2254*'Emission Factors'!C$18,"")</f>
        <v/>
      </c>
      <c r="S2254" s="130" t="str">
        <f>IFERROR(N2254*'Emission Factors'!C$12+O2254*'Emission Factors'!C$19,"")</f>
        <v/>
      </c>
      <c r="T2254" s="130" t="str">
        <f>IFERROR(N2254*'Emission Factors'!C$13+O2254*'Emission Factors'!C$20,"")</f>
        <v/>
      </c>
      <c r="U2254" s="131" t="str">
        <f>IFERROR(IF(K2254="Residential",N2254*'Emission Factors'!$C$14+O2254*'Emission Factors'!$C$21,N2254*'Emission Factors'!$C$15+O2254*'Emission Factors'!$C$22),"")</f>
        <v/>
      </c>
    </row>
    <row r="2255" spans="2:21" ht="15" customHeight="1" x14ac:dyDescent="0.3">
      <c r="B2255" s="123"/>
      <c r="C2255" s="124"/>
      <c r="D2255" s="132"/>
      <c r="E2255" s="124"/>
      <c r="F2255" s="124"/>
      <c r="G2255" s="124"/>
      <c r="H2255" s="125"/>
      <c r="I2255" s="126"/>
      <c r="J2255" s="127"/>
      <c r="K2255" s="127"/>
      <c r="L2255" s="128" t="str">
        <f>IF(E2255+G2255=0,"",((E2255*'Emission Factors'!C$23)+(G2255*'Emission Factors'!$C$25)))</f>
        <v/>
      </c>
      <c r="M2255" s="128" t="str">
        <f>IF(E2255+G2255=0,"",((E2255*'Emission Factors'!C$24)+(G2255*'Emission Factors'!$C$26)))</f>
        <v/>
      </c>
      <c r="N2255" s="128" t="str">
        <f t="shared" ref="N2255:N2318" si="105">IFERROR(L2255*J2255,"")</f>
        <v/>
      </c>
      <c r="O2255" s="128" t="str">
        <f t="shared" ref="O2255:O2318" si="106">IFERROR(M2255*J2255,"")</f>
        <v/>
      </c>
      <c r="P2255" s="128" t="str">
        <f>IFERROR(N2255*'Emission Factors'!C$10+O2255*'Emission Factors'!C$17,"")</f>
        <v/>
      </c>
      <c r="Q2255" s="129" t="str">
        <f t="shared" ref="Q2255:Q2318" si="107">IFERROR(P2255/I2255,"")</f>
        <v/>
      </c>
      <c r="R2255" s="130" t="str">
        <f>IFERROR(N2255*'Emission Factors'!C$11+O2255*'Emission Factors'!C$18,"")</f>
        <v/>
      </c>
      <c r="S2255" s="130" t="str">
        <f>IFERROR(N2255*'Emission Factors'!C$12+O2255*'Emission Factors'!C$19,"")</f>
        <v/>
      </c>
      <c r="T2255" s="130" t="str">
        <f>IFERROR(N2255*'Emission Factors'!C$13+O2255*'Emission Factors'!C$20,"")</f>
        <v/>
      </c>
      <c r="U2255" s="131" t="str">
        <f>IFERROR(IF(K2255="Residential",N2255*'Emission Factors'!$C$14+O2255*'Emission Factors'!$C$21,N2255*'Emission Factors'!$C$15+O2255*'Emission Factors'!$C$22),"")</f>
        <v/>
      </c>
    </row>
    <row r="2256" spans="2:21" ht="15" customHeight="1" x14ac:dyDescent="0.3">
      <c r="B2256" s="123"/>
      <c r="C2256" s="124"/>
      <c r="D2256" s="132"/>
      <c r="E2256" s="124"/>
      <c r="F2256" s="124"/>
      <c r="G2256" s="124"/>
      <c r="H2256" s="125"/>
      <c r="I2256" s="126"/>
      <c r="J2256" s="127"/>
      <c r="K2256" s="127"/>
      <c r="L2256" s="128" t="str">
        <f>IF(E2256+G2256=0,"",((E2256*'Emission Factors'!C$23)+(G2256*'Emission Factors'!$C$25)))</f>
        <v/>
      </c>
      <c r="M2256" s="128" t="str">
        <f>IF(E2256+G2256=0,"",((E2256*'Emission Factors'!C$24)+(G2256*'Emission Factors'!$C$26)))</f>
        <v/>
      </c>
      <c r="N2256" s="128" t="str">
        <f t="shared" si="105"/>
        <v/>
      </c>
      <c r="O2256" s="128" t="str">
        <f t="shared" si="106"/>
        <v/>
      </c>
      <c r="P2256" s="128" t="str">
        <f>IFERROR(N2256*'Emission Factors'!C$10+O2256*'Emission Factors'!C$17,"")</f>
        <v/>
      </c>
      <c r="Q2256" s="129" t="str">
        <f t="shared" si="107"/>
        <v/>
      </c>
      <c r="R2256" s="130" t="str">
        <f>IFERROR(N2256*'Emission Factors'!C$11+O2256*'Emission Factors'!C$18,"")</f>
        <v/>
      </c>
      <c r="S2256" s="130" t="str">
        <f>IFERROR(N2256*'Emission Factors'!C$12+O2256*'Emission Factors'!C$19,"")</f>
        <v/>
      </c>
      <c r="T2256" s="130" t="str">
        <f>IFERROR(N2256*'Emission Factors'!C$13+O2256*'Emission Factors'!C$20,"")</f>
        <v/>
      </c>
      <c r="U2256" s="131" t="str">
        <f>IFERROR(IF(K2256="Residential",N2256*'Emission Factors'!$C$14+O2256*'Emission Factors'!$C$21,N2256*'Emission Factors'!$C$15+O2256*'Emission Factors'!$C$22),"")</f>
        <v/>
      </c>
    </row>
    <row r="2257" spans="2:21" ht="15" customHeight="1" x14ac:dyDescent="0.3">
      <c r="B2257" s="123"/>
      <c r="C2257" s="124"/>
      <c r="D2257" s="132"/>
      <c r="E2257" s="124"/>
      <c r="F2257" s="124"/>
      <c r="G2257" s="124"/>
      <c r="H2257" s="125"/>
      <c r="I2257" s="126"/>
      <c r="J2257" s="127"/>
      <c r="K2257" s="127"/>
      <c r="L2257" s="128" t="str">
        <f>IF(E2257+G2257=0,"",((E2257*'Emission Factors'!C$23)+(G2257*'Emission Factors'!$C$25)))</f>
        <v/>
      </c>
      <c r="M2257" s="128" t="str">
        <f>IF(E2257+G2257=0,"",((E2257*'Emission Factors'!C$24)+(G2257*'Emission Factors'!$C$26)))</f>
        <v/>
      </c>
      <c r="N2257" s="128" t="str">
        <f t="shared" si="105"/>
        <v/>
      </c>
      <c r="O2257" s="128" t="str">
        <f t="shared" si="106"/>
        <v/>
      </c>
      <c r="P2257" s="128" t="str">
        <f>IFERROR(N2257*'Emission Factors'!C$10+O2257*'Emission Factors'!C$17,"")</f>
        <v/>
      </c>
      <c r="Q2257" s="129" t="str">
        <f t="shared" si="107"/>
        <v/>
      </c>
      <c r="R2257" s="130" t="str">
        <f>IFERROR(N2257*'Emission Factors'!C$11+O2257*'Emission Factors'!C$18,"")</f>
        <v/>
      </c>
      <c r="S2257" s="130" t="str">
        <f>IFERROR(N2257*'Emission Factors'!C$12+O2257*'Emission Factors'!C$19,"")</f>
        <v/>
      </c>
      <c r="T2257" s="130" t="str">
        <f>IFERROR(N2257*'Emission Factors'!C$13+O2257*'Emission Factors'!C$20,"")</f>
        <v/>
      </c>
      <c r="U2257" s="131" t="str">
        <f>IFERROR(IF(K2257="Residential",N2257*'Emission Factors'!$C$14+O2257*'Emission Factors'!$C$21,N2257*'Emission Factors'!$C$15+O2257*'Emission Factors'!$C$22),"")</f>
        <v/>
      </c>
    </row>
    <row r="2258" spans="2:21" ht="15" customHeight="1" x14ac:dyDescent="0.3">
      <c r="B2258" s="123"/>
      <c r="C2258" s="124"/>
      <c r="D2258" s="132"/>
      <c r="E2258" s="124"/>
      <c r="F2258" s="124"/>
      <c r="G2258" s="124"/>
      <c r="H2258" s="125"/>
      <c r="I2258" s="126"/>
      <c r="J2258" s="127"/>
      <c r="K2258" s="127"/>
      <c r="L2258" s="128" t="str">
        <f>IF(E2258+G2258=0,"",((E2258*'Emission Factors'!C$23)+(G2258*'Emission Factors'!$C$25)))</f>
        <v/>
      </c>
      <c r="M2258" s="128" t="str">
        <f>IF(E2258+G2258=0,"",((E2258*'Emission Factors'!C$24)+(G2258*'Emission Factors'!$C$26)))</f>
        <v/>
      </c>
      <c r="N2258" s="128" t="str">
        <f t="shared" si="105"/>
        <v/>
      </c>
      <c r="O2258" s="128" t="str">
        <f t="shared" si="106"/>
        <v/>
      </c>
      <c r="P2258" s="128" t="str">
        <f>IFERROR(N2258*'Emission Factors'!C$10+O2258*'Emission Factors'!C$17,"")</f>
        <v/>
      </c>
      <c r="Q2258" s="129" t="str">
        <f t="shared" si="107"/>
        <v/>
      </c>
      <c r="R2258" s="130" t="str">
        <f>IFERROR(N2258*'Emission Factors'!C$11+O2258*'Emission Factors'!C$18,"")</f>
        <v/>
      </c>
      <c r="S2258" s="130" t="str">
        <f>IFERROR(N2258*'Emission Factors'!C$12+O2258*'Emission Factors'!C$19,"")</f>
        <v/>
      </c>
      <c r="T2258" s="130" t="str">
        <f>IFERROR(N2258*'Emission Factors'!C$13+O2258*'Emission Factors'!C$20,"")</f>
        <v/>
      </c>
      <c r="U2258" s="131" t="str">
        <f>IFERROR(IF(K2258="Residential",N2258*'Emission Factors'!$C$14+O2258*'Emission Factors'!$C$21,N2258*'Emission Factors'!$C$15+O2258*'Emission Factors'!$C$22),"")</f>
        <v/>
      </c>
    </row>
    <row r="2259" spans="2:21" ht="15" customHeight="1" x14ac:dyDescent="0.3">
      <c r="B2259" s="123"/>
      <c r="C2259" s="124"/>
      <c r="D2259" s="132"/>
      <c r="E2259" s="124"/>
      <c r="F2259" s="124"/>
      <c r="G2259" s="124"/>
      <c r="H2259" s="125"/>
      <c r="I2259" s="126"/>
      <c r="J2259" s="127"/>
      <c r="K2259" s="127"/>
      <c r="L2259" s="128" t="str">
        <f>IF(E2259+G2259=0,"",((E2259*'Emission Factors'!C$23)+(G2259*'Emission Factors'!$C$25)))</f>
        <v/>
      </c>
      <c r="M2259" s="128" t="str">
        <f>IF(E2259+G2259=0,"",((E2259*'Emission Factors'!C$24)+(G2259*'Emission Factors'!$C$26)))</f>
        <v/>
      </c>
      <c r="N2259" s="128" t="str">
        <f t="shared" si="105"/>
        <v/>
      </c>
      <c r="O2259" s="128" t="str">
        <f t="shared" si="106"/>
        <v/>
      </c>
      <c r="P2259" s="128" t="str">
        <f>IFERROR(N2259*'Emission Factors'!C$10+O2259*'Emission Factors'!C$17,"")</f>
        <v/>
      </c>
      <c r="Q2259" s="129" t="str">
        <f t="shared" si="107"/>
        <v/>
      </c>
      <c r="R2259" s="130" t="str">
        <f>IFERROR(N2259*'Emission Factors'!C$11+O2259*'Emission Factors'!C$18,"")</f>
        <v/>
      </c>
      <c r="S2259" s="130" t="str">
        <f>IFERROR(N2259*'Emission Factors'!C$12+O2259*'Emission Factors'!C$19,"")</f>
        <v/>
      </c>
      <c r="T2259" s="130" t="str">
        <f>IFERROR(N2259*'Emission Factors'!C$13+O2259*'Emission Factors'!C$20,"")</f>
        <v/>
      </c>
      <c r="U2259" s="131" t="str">
        <f>IFERROR(IF(K2259="Residential",N2259*'Emission Factors'!$C$14+O2259*'Emission Factors'!$C$21,N2259*'Emission Factors'!$C$15+O2259*'Emission Factors'!$C$22),"")</f>
        <v/>
      </c>
    </row>
    <row r="2260" spans="2:21" ht="15" customHeight="1" x14ac:dyDescent="0.3">
      <c r="B2260" s="123"/>
      <c r="C2260" s="124"/>
      <c r="D2260" s="132"/>
      <c r="E2260" s="124"/>
      <c r="F2260" s="124"/>
      <c r="G2260" s="124"/>
      <c r="H2260" s="125"/>
      <c r="I2260" s="126"/>
      <c r="J2260" s="127"/>
      <c r="K2260" s="127"/>
      <c r="L2260" s="128" t="str">
        <f>IF(E2260+G2260=0,"",((E2260*'Emission Factors'!C$23)+(G2260*'Emission Factors'!$C$25)))</f>
        <v/>
      </c>
      <c r="M2260" s="128" t="str">
        <f>IF(E2260+G2260=0,"",((E2260*'Emission Factors'!C$24)+(G2260*'Emission Factors'!$C$26)))</f>
        <v/>
      </c>
      <c r="N2260" s="128" t="str">
        <f t="shared" si="105"/>
        <v/>
      </c>
      <c r="O2260" s="128" t="str">
        <f t="shared" si="106"/>
        <v/>
      </c>
      <c r="P2260" s="128" t="str">
        <f>IFERROR(N2260*'Emission Factors'!C$10+O2260*'Emission Factors'!C$17,"")</f>
        <v/>
      </c>
      <c r="Q2260" s="129" t="str">
        <f t="shared" si="107"/>
        <v/>
      </c>
      <c r="R2260" s="130" t="str">
        <f>IFERROR(N2260*'Emission Factors'!C$11+O2260*'Emission Factors'!C$18,"")</f>
        <v/>
      </c>
      <c r="S2260" s="130" t="str">
        <f>IFERROR(N2260*'Emission Factors'!C$12+O2260*'Emission Factors'!C$19,"")</f>
        <v/>
      </c>
      <c r="T2260" s="130" t="str">
        <f>IFERROR(N2260*'Emission Factors'!C$13+O2260*'Emission Factors'!C$20,"")</f>
        <v/>
      </c>
      <c r="U2260" s="131" t="str">
        <f>IFERROR(IF(K2260="Residential",N2260*'Emission Factors'!$C$14+O2260*'Emission Factors'!$C$21,N2260*'Emission Factors'!$C$15+O2260*'Emission Factors'!$C$22),"")</f>
        <v/>
      </c>
    </row>
    <row r="2261" spans="2:21" ht="15" customHeight="1" x14ac:dyDescent="0.3">
      <c r="B2261" s="123"/>
      <c r="C2261" s="124"/>
      <c r="D2261" s="132"/>
      <c r="E2261" s="124"/>
      <c r="F2261" s="124"/>
      <c r="G2261" s="124"/>
      <c r="H2261" s="125"/>
      <c r="I2261" s="126"/>
      <c r="J2261" s="127"/>
      <c r="K2261" s="127"/>
      <c r="L2261" s="128" t="str">
        <f>IF(E2261+G2261=0,"",((E2261*'Emission Factors'!C$23)+(G2261*'Emission Factors'!$C$25)))</f>
        <v/>
      </c>
      <c r="M2261" s="128" t="str">
        <f>IF(E2261+G2261=0,"",((E2261*'Emission Factors'!C$24)+(G2261*'Emission Factors'!$C$26)))</f>
        <v/>
      </c>
      <c r="N2261" s="128" t="str">
        <f t="shared" si="105"/>
        <v/>
      </c>
      <c r="O2261" s="128" t="str">
        <f t="shared" si="106"/>
        <v/>
      </c>
      <c r="P2261" s="128" t="str">
        <f>IFERROR(N2261*'Emission Factors'!C$10+O2261*'Emission Factors'!C$17,"")</f>
        <v/>
      </c>
      <c r="Q2261" s="129" t="str">
        <f t="shared" si="107"/>
        <v/>
      </c>
      <c r="R2261" s="130" t="str">
        <f>IFERROR(N2261*'Emission Factors'!C$11+O2261*'Emission Factors'!C$18,"")</f>
        <v/>
      </c>
      <c r="S2261" s="130" t="str">
        <f>IFERROR(N2261*'Emission Factors'!C$12+O2261*'Emission Factors'!C$19,"")</f>
        <v/>
      </c>
      <c r="T2261" s="130" t="str">
        <f>IFERROR(N2261*'Emission Factors'!C$13+O2261*'Emission Factors'!C$20,"")</f>
        <v/>
      </c>
      <c r="U2261" s="131" t="str">
        <f>IFERROR(IF(K2261="Residential",N2261*'Emission Factors'!$C$14+O2261*'Emission Factors'!$C$21,N2261*'Emission Factors'!$C$15+O2261*'Emission Factors'!$C$22),"")</f>
        <v/>
      </c>
    </row>
    <row r="2262" spans="2:21" ht="15" customHeight="1" x14ac:dyDescent="0.3">
      <c r="B2262" s="123"/>
      <c r="C2262" s="124"/>
      <c r="D2262" s="132"/>
      <c r="E2262" s="124"/>
      <c r="F2262" s="124"/>
      <c r="G2262" s="124"/>
      <c r="H2262" s="125"/>
      <c r="I2262" s="126"/>
      <c r="J2262" s="127"/>
      <c r="K2262" s="127"/>
      <c r="L2262" s="128" t="str">
        <f>IF(E2262+G2262=0,"",((E2262*'Emission Factors'!C$23)+(G2262*'Emission Factors'!$C$25)))</f>
        <v/>
      </c>
      <c r="M2262" s="128" t="str">
        <f>IF(E2262+G2262=0,"",((E2262*'Emission Factors'!C$24)+(G2262*'Emission Factors'!$C$26)))</f>
        <v/>
      </c>
      <c r="N2262" s="128" t="str">
        <f t="shared" si="105"/>
        <v/>
      </c>
      <c r="O2262" s="128" t="str">
        <f t="shared" si="106"/>
        <v/>
      </c>
      <c r="P2262" s="128" t="str">
        <f>IFERROR(N2262*'Emission Factors'!C$10+O2262*'Emission Factors'!C$17,"")</f>
        <v/>
      </c>
      <c r="Q2262" s="129" t="str">
        <f t="shared" si="107"/>
        <v/>
      </c>
      <c r="R2262" s="130" t="str">
        <f>IFERROR(N2262*'Emission Factors'!C$11+O2262*'Emission Factors'!C$18,"")</f>
        <v/>
      </c>
      <c r="S2262" s="130" t="str">
        <f>IFERROR(N2262*'Emission Factors'!C$12+O2262*'Emission Factors'!C$19,"")</f>
        <v/>
      </c>
      <c r="T2262" s="130" t="str">
        <f>IFERROR(N2262*'Emission Factors'!C$13+O2262*'Emission Factors'!C$20,"")</f>
        <v/>
      </c>
      <c r="U2262" s="131" t="str">
        <f>IFERROR(IF(K2262="Residential",N2262*'Emission Factors'!$C$14+O2262*'Emission Factors'!$C$21,N2262*'Emission Factors'!$C$15+O2262*'Emission Factors'!$C$22),"")</f>
        <v/>
      </c>
    </row>
    <row r="2263" spans="2:21" ht="15" customHeight="1" x14ac:dyDescent="0.3">
      <c r="B2263" s="123"/>
      <c r="C2263" s="124"/>
      <c r="D2263" s="132"/>
      <c r="E2263" s="124"/>
      <c r="F2263" s="124"/>
      <c r="G2263" s="124"/>
      <c r="H2263" s="125"/>
      <c r="I2263" s="126"/>
      <c r="J2263" s="127"/>
      <c r="K2263" s="127"/>
      <c r="L2263" s="128" t="str">
        <f>IF(E2263+G2263=0,"",((E2263*'Emission Factors'!C$23)+(G2263*'Emission Factors'!$C$25)))</f>
        <v/>
      </c>
      <c r="M2263" s="128" t="str">
        <f>IF(E2263+G2263=0,"",((E2263*'Emission Factors'!C$24)+(G2263*'Emission Factors'!$C$26)))</f>
        <v/>
      </c>
      <c r="N2263" s="128" t="str">
        <f t="shared" si="105"/>
        <v/>
      </c>
      <c r="O2263" s="128" t="str">
        <f t="shared" si="106"/>
        <v/>
      </c>
      <c r="P2263" s="128" t="str">
        <f>IFERROR(N2263*'Emission Factors'!C$10+O2263*'Emission Factors'!C$17,"")</f>
        <v/>
      </c>
      <c r="Q2263" s="129" t="str">
        <f t="shared" si="107"/>
        <v/>
      </c>
      <c r="R2263" s="130" t="str">
        <f>IFERROR(N2263*'Emission Factors'!C$11+O2263*'Emission Factors'!C$18,"")</f>
        <v/>
      </c>
      <c r="S2263" s="130" t="str">
        <f>IFERROR(N2263*'Emission Factors'!C$12+O2263*'Emission Factors'!C$19,"")</f>
        <v/>
      </c>
      <c r="T2263" s="130" t="str">
        <f>IFERROR(N2263*'Emission Factors'!C$13+O2263*'Emission Factors'!C$20,"")</f>
        <v/>
      </c>
      <c r="U2263" s="131" t="str">
        <f>IFERROR(IF(K2263="Residential",N2263*'Emission Factors'!$C$14+O2263*'Emission Factors'!$C$21,N2263*'Emission Factors'!$C$15+O2263*'Emission Factors'!$C$22),"")</f>
        <v/>
      </c>
    </row>
    <row r="2264" spans="2:21" ht="15" customHeight="1" x14ac:dyDescent="0.3">
      <c r="B2264" s="123"/>
      <c r="C2264" s="124"/>
      <c r="D2264" s="132"/>
      <c r="E2264" s="124"/>
      <c r="F2264" s="124"/>
      <c r="G2264" s="124"/>
      <c r="H2264" s="125"/>
      <c r="I2264" s="126"/>
      <c r="J2264" s="127"/>
      <c r="K2264" s="127"/>
      <c r="L2264" s="128" t="str">
        <f>IF(E2264+G2264=0,"",((E2264*'Emission Factors'!C$23)+(G2264*'Emission Factors'!$C$25)))</f>
        <v/>
      </c>
      <c r="M2264" s="128" t="str">
        <f>IF(E2264+G2264=0,"",((E2264*'Emission Factors'!C$24)+(G2264*'Emission Factors'!$C$26)))</f>
        <v/>
      </c>
      <c r="N2264" s="128" t="str">
        <f t="shared" si="105"/>
        <v/>
      </c>
      <c r="O2264" s="128" t="str">
        <f t="shared" si="106"/>
        <v/>
      </c>
      <c r="P2264" s="128" t="str">
        <f>IFERROR(N2264*'Emission Factors'!C$10+O2264*'Emission Factors'!C$17,"")</f>
        <v/>
      </c>
      <c r="Q2264" s="129" t="str">
        <f t="shared" si="107"/>
        <v/>
      </c>
      <c r="R2264" s="130" t="str">
        <f>IFERROR(N2264*'Emission Factors'!C$11+O2264*'Emission Factors'!C$18,"")</f>
        <v/>
      </c>
      <c r="S2264" s="130" t="str">
        <f>IFERROR(N2264*'Emission Factors'!C$12+O2264*'Emission Factors'!C$19,"")</f>
        <v/>
      </c>
      <c r="T2264" s="130" t="str">
        <f>IFERROR(N2264*'Emission Factors'!C$13+O2264*'Emission Factors'!C$20,"")</f>
        <v/>
      </c>
      <c r="U2264" s="131" t="str">
        <f>IFERROR(IF(K2264="Residential",N2264*'Emission Factors'!$C$14+O2264*'Emission Factors'!$C$21,N2264*'Emission Factors'!$C$15+O2264*'Emission Factors'!$C$22),"")</f>
        <v/>
      </c>
    </row>
    <row r="2265" spans="2:21" ht="15" customHeight="1" x14ac:dyDescent="0.3">
      <c r="B2265" s="123"/>
      <c r="C2265" s="124"/>
      <c r="D2265" s="132"/>
      <c r="E2265" s="124"/>
      <c r="F2265" s="124"/>
      <c r="G2265" s="124"/>
      <c r="H2265" s="125"/>
      <c r="I2265" s="126"/>
      <c r="J2265" s="127"/>
      <c r="K2265" s="127"/>
      <c r="L2265" s="128" t="str">
        <f>IF(E2265+G2265=0,"",((E2265*'Emission Factors'!C$23)+(G2265*'Emission Factors'!$C$25)))</f>
        <v/>
      </c>
      <c r="M2265" s="128" t="str">
        <f>IF(E2265+G2265=0,"",((E2265*'Emission Factors'!C$24)+(G2265*'Emission Factors'!$C$26)))</f>
        <v/>
      </c>
      <c r="N2265" s="128" t="str">
        <f t="shared" si="105"/>
        <v/>
      </c>
      <c r="O2265" s="128" t="str">
        <f t="shared" si="106"/>
        <v/>
      </c>
      <c r="P2265" s="128" t="str">
        <f>IFERROR(N2265*'Emission Factors'!C$10+O2265*'Emission Factors'!C$17,"")</f>
        <v/>
      </c>
      <c r="Q2265" s="129" t="str">
        <f t="shared" si="107"/>
        <v/>
      </c>
      <c r="R2265" s="130" t="str">
        <f>IFERROR(N2265*'Emission Factors'!C$11+O2265*'Emission Factors'!C$18,"")</f>
        <v/>
      </c>
      <c r="S2265" s="130" t="str">
        <f>IFERROR(N2265*'Emission Factors'!C$12+O2265*'Emission Factors'!C$19,"")</f>
        <v/>
      </c>
      <c r="T2265" s="130" t="str">
        <f>IFERROR(N2265*'Emission Factors'!C$13+O2265*'Emission Factors'!C$20,"")</f>
        <v/>
      </c>
      <c r="U2265" s="131" t="str">
        <f>IFERROR(IF(K2265="Residential",N2265*'Emission Factors'!$C$14+O2265*'Emission Factors'!$C$21,N2265*'Emission Factors'!$C$15+O2265*'Emission Factors'!$C$22),"")</f>
        <v/>
      </c>
    </row>
    <row r="2266" spans="2:21" ht="15" customHeight="1" x14ac:dyDescent="0.3">
      <c r="B2266" s="123"/>
      <c r="C2266" s="124"/>
      <c r="D2266" s="132"/>
      <c r="E2266" s="124"/>
      <c r="F2266" s="124"/>
      <c r="G2266" s="124"/>
      <c r="H2266" s="125"/>
      <c r="I2266" s="126"/>
      <c r="J2266" s="127"/>
      <c r="K2266" s="127"/>
      <c r="L2266" s="128" t="str">
        <f>IF(E2266+G2266=0,"",((E2266*'Emission Factors'!C$23)+(G2266*'Emission Factors'!$C$25)))</f>
        <v/>
      </c>
      <c r="M2266" s="128" t="str">
        <f>IF(E2266+G2266=0,"",((E2266*'Emission Factors'!C$24)+(G2266*'Emission Factors'!$C$26)))</f>
        <v/>
      </c>
      <c r="N2266" s="128" t="str">
        <f t="shared" si="105"/>
        <v/>
      </c>
      <c r="O2266" s="128" t="str">
        <f t="shared" si="106"/>
        <v/>
      </c>
      <c r="P2266" s="128" t="str">
        <f>IFERROR(N2266*'Emission Factors'!C$10+O2266*'Emission Factors'!C$17,"")</f>
        <v/>
      </c>
      <c r="Q2266" s="129" t="str">
        <f t="shared" si="107"/>
        <v/>
      </c>
      <c r="R2266" s="130" t="str">
        <f>IFERROR(N2266*'Emission Factors'!C$11+O2266*'Emission Factors'!C$18,"")</f>
        <v/>
      </c>
      <c r="S2266" s="130" t="str">
        <f>IFERROR(N2266*'Emission Factors'!C$12+O2266*'Emission Factors'!C$19,"")</f>
        <v/>
      </c>
      <c r="T2266" s="130" t="str">
        <f>IFERROR(N2266*'Emission Factors'!C$13+O2266*'Emission Factors'!C$20,"")</f>
        <v/>
      </c>
      <c r="U2266" s="131" t="str">
        <f>IFERROR(IF(K2266="Residential",N2266*'Emission Factors'!$C$14+O2266*'Emission Factors'!$C$21,N2266*'Emission Factors'!$C$15+O2266*'Emission Factors'!$C$22),"")</f>
        <v/>
      </c>
    </row>
    <row r="2267" spans="2:21" ht="15" customHeight="1" x14ac:dyDescent="0.3">
      <c r="B2267" s="123"/>
      <c r="C2267" s="124"/>
      <c r="D2267" s="132"/>
      <c r="E2267" s="124"/>
      <c r="F2267" s="124"/>
      <c r="G2267" s="124"/>
      <c r="H2267" s="125"/>
      <c r="I2267" s="126"/>
      <c r="J2267" s="127"/>
      <c r="K2267" s="127"/>
      <c r="L2267" s="128" t="str">
        <f>IF(E2267+G2267=0,"",((E2267*'Emission Factors'!C$23)+(G2267*'Emission Factors'!$C$25)))</f>
        <v/>
      </c>
      <c r="M2267" s="128" t="str">
        <f>IF(E2267+G2267=0,"",((E2267*'Emission Factors'!C$24)+(G2267*'Emission Factors'!$C$26)))</f>
        <v/>
      </c>
      <c r="N2267" s="128" t="str">
        <f t="shared" si="105"/>
        <v/>
      </c>
      <c r="O2267" s="128" t="str">
        <f t="shared" si="106"/>
        <v/>
      </c>
      <c r="P2267" s="128" t="str">
        <f>IFERROR(N2267*'Emission Factors'!C$10+O2267*'Emission Factors'!C$17,"")</f>
        <v/>
      </c>
      <c r="Q2267" s="129" t="str">
        <f t="shared" si="107"/>
        <v/>
      </c>
      <c r="R2267" s="130" t="str">
        <f>IFERROR(N2267*'Emission Factors'!C$11+O2267*'Emission Factors'!C$18,"")</f>
        <v/>
      </c>
      <c r="S2267" s="130" t="str">
        <f>IFERROR(N2267*'Emission Factors'!C$12+O2267*'Emission Factors'!C$19,"")</f>
        <v/>
      </c>
      <c r="T2267" s="130" t="str">
        <f>IFERROR(N2267*'Emission Factors'!C$13+O2267*'Emission Factors'!C$20,"")</f>
        <v/>
      </c>
      <c r="U2267" s="131" t="str">
        <f>IFERROR(IF(K2267="Residential",N2267*'Emission Factors'!$C$14+O2267*'Emission Factors'!$C$21,N2267*'Emission Factors'!$C$15+O2267*'Emission Factors'!$C$22),"")</f>
        <v/>
      </c>
    </row>
    <row r="2268" spans="2:21" ht="15" customHeight="1" x14ac:dyDescent="0.3">
      <c r="B2268" s="123"/>
      <c r="C2268" s="124"/>
      <c r="D2268" s="132"/>
      <c r="E2268" s="124"/>
      <c r="F2268" s="124"/>
      <c r="G2268" s="124"/>
      <c r="H2268" s="125"/>
      <c r="I2268" s="126"/>
      <c r="J2268" s="127"/>
      <c r="K2268" s="127"/>
      <c r="L2268" s="128" t="str">
        <f>IF(E2268+G2268=0,"",((E2268*'Emission Factors'!C$23)+(G2268*'Emission Factors'!$C$25)))</f>
        <v/>
      </c>
      <c r="M2268" s="128" t="str">
        <f>IF(E2268+G2268=0,"",((E2268*'Emission Factors'!C$24)+(G2268*'Emission Factors'!$C$26)))</f>
        <v/>
      </c>
      <c r="N2268" s="128" t="str">
        <f t="shared" si="105"/>
        <v/>
      </c>
      <c r="O2268" s="128" t="str">
        <f t="shared" si="106"/>
        <v/>
      </c>
      <c r="P2268" s="128" t="str">
        <f>IFERROR(N2268*'Emission Factors'!C$10+O2268*'Emission Factors'!C$17,"")</f>
        <v/>
      </c>
      <c r="Q2268" s="129" t="str">
        <f t="shared" si="107"/>
        <v/>
      </c>
      <c r="R2268" s="130" t="str">
        <f>IFERROR(N2268*'Emission Factors'!C$11+O2268*'Emission Factors'!C$18,"")</f>
        <v/>
      </c>
      <c r="S2268" s="130" t="str">
        <f>IFERROR(N2268*'Emission Factors'!C$12+O2268*'Emission Factors'!C$19,"")</f>
        <v/>
      </c>
      <c r="T2268" s="130" t="str">
        <f>IFERROR(N2268*'Emission Factors'!C$13+O2268*'Emission Factors'!C$20,"")</f>
        <v/>
      </c>
      <c r="U2268" s="131" t="str">
        <f>IFERROR(IF(K2268="Residential",N2268*'Emission Factors'!$C$14+O2268*'Emission Factors'!$C$21,N2268*'Emission Factors'!$C$15+O2268*'Emission Factors'!$C$22),"")</f>
        <v/>
      </c>
    </row>
    <row r="2269" spans="2:21" ht="15" customHeight="1" x14ac:dyDescent="0.3">
      <c r="B2269" s="123"/>
      <c r="C2269" s="124"/>
      <c r="D2269" s="132"/>
      <c r="E2269" s="124"/>
      <c r="F2269" s="124"/>
      <c r="G2269" s="124"/>
      <c r="H2269" s="125"/>
      <c r="I2269" s="126"/>
      <c r="J2269" s="127"/>
      <c r="K2269" s="127"/>
      <c r="L2269" s="128" t="str">
        <f>IF(E2269+G2269=0,"",((E2269*'Emission Factors'!C$23)+(G2269*'Emission Factors'!$C$25)))</f>
        <v/>
      </c>
      <c r="M2269" s="128" t="str">
        <f>IF(E2269+G2269=0,"",((E2269*'Emission Factors'!C$24)+(G2269*'Emission Factors'!$C$26)))</f>
        <v/>
      </c>
      <c r="N2269" s="128" t="str">
        <f t="shared" si="105"/>
        <v/>
      </c>
      <c r="O2269" s="128" t="str">
        <f t="shared" si="106"/>
        <v/>
      </c>
      <c r="P2269" s="128" t="str">
        <f>IFERROR(N2269*'Emission Factors'!C$10+O2269*'Emission Factors'!C$17,"")</f>
        <v/>
      </c>
      <c r="Q2269" s="129" t="str">
        <f t="shared" si="107"/>
        <v/>
      </c>
      <c r="R2269" s="130" t="str">
        <f>IFERROR(N2269*'Emission Factors'!C$11+O2269*'Emission Factors'!C$18,"")</f>
        <v/>
      </c>
      <c r="S2269" s="130" t="str">
        <f>IFERROR(N2269*'Emission Factors'!C$12+O2269*'Emission Factors'!C$19,"")</f>
        <v/>
      </c>
      <c r="T2269" s="130" t="str">
        <f>IFERROR(N2269*'Emission Factors'!C$13+O2269*'Emission Factors'!C$20,"")</f>
        <v/>
      </c>
      <c r="U2269" s="131" t="str">
        <f>IFERROR(IF(K2269="Residential",N2269*'Emission Factors'!$C$14+O2269*'Emission Factors'!$C$21,N2269*'Emission Factors'!$C$15+O2269*'Emission Factors'!$C$22),"")</f>
        <v/>
      </c>
    </row>
    <row r="2270" spans="2:21" ht="15" customHeight="1" x14ac:dyDescent="0.3">
      <c r="B2270" s="123"/>
      <c r="C2270" s="124"/>
      <c r="D2270" s="132"/>
      <c r="E2270" s="124"/>
      <c r="F2270" s="124"/>
      <c r="G2270" s="124"/>
      <c r="H2270" s="125"/>
      <c r="I2270" s="126"/>
      <c r="J2270" s="127"/>
      <c r="K2270" s="127"/>
      <c r="L2270" s="128" t="str">
        <f>IF(E2270+G2270=0,"",((E2270*'Emission Factors'!C$23)+(G2270*'Emission Factors'!$C$25)))</f>
        <v/>
      </c>
      <c r="M2270" s="128" t="str">
        <f>IF(E2270+G2270=0,"",((E2270*'Emission Factors'!C$24)+(G2270*'Emission Factors'!$C$26)))</f>
        <v/>
      </c>
      <c r="N2270" s="128" t="str">
        <f t="shared" si="105"/>
        <v/>
      </c>
      <c r="O2270" s="128" t="str">
        <f t="shared" si="106"/>
        <v/>
      </c>
      <c r="P2270" s="128" t="str">
        <f>IFERROR(N2270*'Emission Factors'!C$10+O2270*'Emission Factors'!C$17,"")</f>
        <v/>
      </c>
      <c r="Q2270" s="129" t="str">
        <f t="shared" si="107"/>
        <v/>
      </c>
      <c r="R2270" s="130" t="str">
        <f>IFERROR(N2270*'Emission Factors'!C$11+O2270*'Emission Factors'!C$18,"")</f>
        <v/>
      </c>
      <c r="S2270" s="130" t="str">
        <f>IFERROR(N2270*'Emission Factors'!C$12+O2270*'Emission Factors'!C$19,"")</f>
        <v/>
      </c>
      <c r="T2270" s="130" t="str">
        <f>IFERROR(N2270*'Emission Factors'!C$13+O2270*'Emission Factors'!C$20,"")</f>
        <v/>
      </c>
      <c r="U2270" s="131" t="str">
        <f>IFERROR(IF(K2270="Residential",N2270*'Emission Factors'!$C$14+O2270*'Emission Factors'!$C$21,N2270*'Emission Factors'!$C$15+O2270*'Emission Factors'!$C$22),"")</f>
        <v/>
      </c>
    </row>
    <row r="2271" spans="2:21" ht="15" customHeight="1" x14ac:dyDescent="0.3">
      <c r="B2271" s="123"/>
      <c r="C2271" s="124"/>
      <c r="D2271" s="132"/>
      <c r="E2271" s="124"/>
      <c r="F2271" s="124"/>
      <c r="G2271" s="124"/>
      <c r="H2271" s="125"/>
      <c r="I2271" s="126"/>
      <c r="J2271" s="127"/>
      <c r="K2271" s="127"/>
      <c r="L2271" s="128" t="str">
        <f>IF(E2271+G2271=0,"",((E2271*'Emission Factors'!C$23)+(G2271*'Emission Factors'!$C$25)))</f>
        <v/>
      </c>
      <c r="M2271" s="128" t="str">
        <f>IF(E2271+G2271=0,"",((E2271*'Emission Factors'!C$24)+(G2271*'Emission Factors'!$C$26)))</f>
        <v/>
      </c>
      <c r="N2271" s="128" t="str">
        <f t="shared" si="105"/>
        <v/>
      </c>
      <c r="O2271" s="128" t="str">
        <f t="shared" si="106"/>
        <v/>
      </c>
      <c r="P2271" s="128" t="str">
        <f>IFERROR(N2271*'Emission Factors'!C$10+O2271*'Emission Factors'!C$17,"")</f>
        <v/>
      </c>
      <c r="Q2271" s="129" t="str">
        <f t="shared" si="107"/>
        <v/>
      </c>
      <c r="R2271" s="130" t="str">
        <f>IFERROR(N2271*'Emission Factors'!C$11+O2271*'Emission Factors'!C$18,"")</f>
        <v/>
      </c>
      <c r="S2271" s="130" t="str">
        <f>IFERROR(N2271*'Emission Factors'!C$12+O2271*'Emission Factors'!C$19,"")</f>
        <v/>
      </c>
      <c r="T2271" s="130" t="str">
        <f>IFERROR(N2271*'Emission Factors'!C$13+O2271*'Emission Factors'!C$20,"")</f>
        <v/>
      </c>
      <c r="U2271" s="131" t="str">
        <f>IFERROR(IF(K2271="Residential",N2271*'Emission Factors'!$C$14+O2271*'Emission Factors'!$C$21,N2271*'Emission Factors'!$C$15+O2271*'Emission Factors'!$C$22),"")</f>
        <v/>
      </c>
    </row>
    <row r="2272" spans="2:21" ht="15" customHeight="1" x14ac:dyDescent="0.3">
      <c r="B2272" s="123"/>
      <c r="C2272" s="124"/>
      <c r="D2272" s="132"/>
      <c r="E2272" s="124"/>
      <c r="F2272" s="124"/>
      <c r="G2272" s="124"/>
      <c r="H2272" s="125"/>
      <c r="I2272" s="126"/>
      <c r="J2272" s="127"/>
      <c r="K2272" s="127"/>
      <c r="L2272" s="128" t="str">
        <f>IF(E2272+G2272=0,"",((E2272*'Emission Factors'!C$23)+(G2272*'Emission Factors'!$C$25)))</f>
        <v/>
      </c>
      <c r="M2272" s="128" t="str">
        <f>IF(E2272+G2272=0,"",((E2272*'Emission Factors'!C$24)+(G2272*'Emission Factors'!$C$26)))</f>
        <v/>
      </c>
      <c r="N2272" s="128" t="str">
        <f t="shared" si="105"/>
        <v/>
      </c>
      <c r="O2272" s="128" t="str">
        <f t="shared" si="106"/>
        <v/>
      </c>
      <c r="P2272" s="128" t="str">
        <f>IFERROR(N2272*'Emission Factors'!C$10+O2272*'Emission Factors'!C$17,"")</f>
        <v/>
      </c>
      <c r="Q2272" s="129" t="str">
        <f t="shared" si="107"/>
        <v/>
      </c>
      <c r="R2272" s="130" t="str">
        <f>IFERROR(N2272*'Emission Factors'!C$11+O2272*'Emission Factors'!C$18,"")</f>
        <v/>
      </c>
      <c r="S2272" s="130" t="str">
        <f>IFERROR(N2272*'Emission Factors'!C$12+O2272*'Emission Factors'!C$19,"")</f>
        <v/>
      </c>
      <c r="T2272" s="130" t="str">
        <f>IFERROR(N2272*'Emission Factors'!C$13+O2272*'Emission Factors'!C$20,"")</f>
        <v/>
      </c>
      <c r="U2272" s="131" t="str">
        <f>IFERROR(IF(K2272="Residential",N2272*'Emission Factors'!$C$14+O2272*'Emission Factors'!$C$21,N2272*'Emission Factors'!$C$15+O2272*'Emission Factors'!$C$22),"")</f>
        <v/>
      </c>
    </row>
    <row r="2273" spans="2:21" ht="15" customHeight="1" x14ac:dyDescent="0.3">
      <c r="B2273" s="123"/>
      <c r="C2273" s="124"/>
      <c r="D2273" s="132"/>
      <c r="E2273" s="124"/>
      <c r="F2273" s="124"/>
      <c r="G2273" s="124"/>
      <c r="H2273" s="125"/>
      <c r="I2273" s="126"/>
      <c r="J2273" s="127"/>
      <c r="K2273" s="127"/>
      <c r="L2273" s="128" t="str">
        <f>IF(E2273+G2273=0,"",((E2273*'Emission Factors'!C$23)+(G2273*'Emission Factors'!$C$25)))</f>
        <v/>
      </c>
      <c r="M2273" s="128" t="str">
        <f>IF(E2273+G2273=0,"",((E2273*'Emission Factors'!C$24)+(G2273*'Emission Factors'!$C$26)))</f>
        <v/>
      </c>
      <c r="N2273" s="128" t="str">
        <f t="shared" si="105"/>
        <v/>
      </c>
      <c r="O2273" s="128" t="str">
        <f t="shared" si="106"/>
        <v/>
      </c>
      <c r="P2273" s="128" t="str">
        <f>IFERROR(N2273*'Emission Factors'!C$10+O2273*'Emission Factors'!C$17,"")</f>
        <v/>
      </c>
      <c r="Q2273" s="129" t="str">
        <f t="shared" si="107"/>
        <v/>
      </c>
      <c r="R2273" s="130" t="str">
        <f>IFERROR(N2273*'Emission Factors'!C$11+O2273*'Emission Factors'!C$18,"")</f>
        <v/>
      </c>
      <c r="S2273" s="130" t="str">
        <f>IFERROR(N2273*'Emission Factors'!C$12+O2273*'Emission Factors'!C$19,"")</f>
        <v/>
      </c>
      <c r="T2273" s="130" t="str">
        <f>IFERROR(N2273*'Emission Factors'!C$13+O2273*'Emission Factors'!C$20,"")</f>
        <v/>
      </c>
      <c r="U2273" s="131" t="str">
        <f>IFERROR(IF(K2273="Residential",N2273*'Emission Factors'!$C$14+O2273*'Emission Factors'!$C$21,N2273*'Emission Factors'!$C$15+O2273*'Emission Factors'!$C$22),"")</f>
        <v/>
      </c>
    </row>
    <row r="2274" spans="2:21" ht="15" customHeight="1" x14ac:dyDescent="0.3">
      <c r="B2274" s="123"/>
      <c r="C2274" s="124"/>
      <c r="D2274" s="132"/>
      <c r="E2274" s="124"/>
      <c r="F2274" s="124"/>
      <c r="G2274" s="124"/>
      <c r="H2274" s="125"/>
      <c r="I2274" s="126"/>
      <c r="J2274" s="127"/>
      <c r="K2274" s="127"/>
      <c r="L2274" s="128" t="str">
        <f>IF(E2274+G2274=0,"",((E2274*'Emission Factors'!C$23)+(G2274*'Emission Factors'!$C$25)))</f>
        <v/>
      </c>
      <c r="M2274" s="128" t="str">
        <f>IF(E2274+G2274=0,"",((E2274*'Emission Factors'!C$24)+(G2274*'Emission Factors'!$C$26)))</f>
        <v/>
      </c>
      <c r="N2274" s="128" t="str">
        <f t="shared" si="105"/>
        <v/>
      </c>
      <c r="O2274" s="128" t="str">
        <f t="shared" si="106"/>
        <v/>
      </c>
      <c r="P2274" s="128" t="str">
        <f>IFERROR(N2274*'Emission Factors'!C$10+O2274*'Emission Factors'!C$17,"")</f>
        <v/>
      </c>
      <c r="Q2274" s="129" t="str">
        <f t="shared" si="107"/>
        <v/>
      </c>
      <c r="R2274" s="130" t="str">
        <f>IFERROR(N2274*'Emission Factors'!C$11+O2274*'Emission Factors'!C$18,"")</f>
        <v/>
      </c>
      <c r="S2274" s="130" t="str">
        <f>IFERROR(N2274*'Emission Factors'!C$12+O2274*'Emission Factors'!C$19,"")</f>
        <v/>
      </c>
      <c r="T2274" s="130" t="str">
        <f>IFERROR(N2274*'Emission Factors'!C$13+O2274*'Emission Factors'!C$20,"")</f>
        <v/>
      </c>
      <c r="U2274" s="131" t="str">
        <f>IFERROR(IF(K2274="Residential",N2274*'Emission Factors'!$C$14+O2274*'Emission Factors'!$C$21,N2274*'Emission Factors'!$C$15+O2274*'Emission Factors'!$C$22),"")</f>
        <v/>
      </c>
    </row>
    <row r="2275" spans="2:21" ht="15" customHeight="1" x14ac:dyDescent="0.3">
      <c r="B2275" s="123"/>
      <c r="C2275" s="124"/>
      <c r="D2275" s="132"/>
      <c r="E2275" s="124"/>
      <c r="F2275" s="124"/>
      <c r="G2275" s="124"/>
      <c r="H2275" s="125"/>
      <c r="I2275" s="126"/>
      <c r="J2275" s="127"/>
      <c r="K2275" s="127"/>
      <c r="L2275" s="128" t="str">
        <f>IF(E2275+G2275=0,"",((E2275*'Emission Factors'!C$23)+(G2275*'Emission Factors'!$C$25)))</f>
        <v/>
      </c>
      <c r="M2275" s="128" t="str">
        <f>IF(E2275+G2275=0,"",((E2275*'Emission Factors'!C$24)+(G2275*'Emission Factors'!$C$26)))</f>
        <v/>
      </c>
      <c r="N2275" s="128" t="str">
        <f t="shared" si="105"/>
        <v/>
      </c>
      <c r="O2275" s="128" t="str">
        <f t="shared" si="106"/>
        <v/>
      </c>
      <c r="P2275" s="128" t="str">
        <f>IFERROR(N2275*'Emission Factors'!C$10+O2275*'Emission Factors'!C$17,"")</f>
        <v/>
      </c>
      <c r="Q2275" s="129" t="str">
        <f t="shared" si="107"/>
        <v/>
      </c>
      <c r="R2275" s="130" t="str">
        <f>IFERROR(N2275*'Emission Factors'!C$11+O2275*'Emission Factors'!C$18,"")</f>
        <v/>
      </c>
      <c r="S2275" s="130" t="str">
        <f>IFERROR(N2275*'Emission Factors'!C$12+O2275*'Emission Factors'!C$19,"")</f>
        <v/>
      </c>
      <c r="T2275" s="130" t="str">
        <f>IFERROR(N2275*'Emission Factors'!C$13+O2275*'Emission Factors'!C$20,"")</f>
        <v/>
      </c>
      <c r="U2275" s="131" t="str">
        <f>IFERROR(IF(K2275="Residential",N2275*'Emission Factors'!$C$14+O2275*'Emission Factors'!$C$21,N2275*'Emission Factors'!$C$15+O2275*'Emission Factors'!$C$22),"")</f>
        <v/>
      </c>
    </row>
    <row r="2276" spans="2:21" ht="15" customHeight="1" x14ac:dyDescent="0.3">
      <c r="B2276" s="123"/>
      <c r="C2276" s="124"/>
      <c r="D2276" s="132"/>
      <c r="E2276" s="124"/>
      <c r="F2276" s="124"/>
      <c r="G2276" s="124"/>
      <c r="H2276" s="125"/>
      <c r="I2276" s="126"/>
      <c r="J2276" s="127"/>
      <c r="K2276" s="127"/>
      <c r="L2276" s="128" t="str">
        <f>IF(E2276+G2276=0,"",((E2276*'Emission Factors'!C$23)+(G2276*'Emission Factors'!$C$25)))</f>
        <v/>
      </c>
      <c r="M2276" s="128" t="str">
        <f>IF(E2276+G2276=0,"",((E2276*'Emission Factors'!C$24)+(G2276*'Emission Factors'!$C$26)))</f>
        <v/>
      </c>
      <c r="N2276" s="128" t="str">
        <f t="shared" si="105"/>
        <v/>
      </c>
      <c r="O2276" s="128" t="str">
        <f t="shared" si="106"/>
        <v/>
      </c>
      <c r="P2276" s="128" t="str">
        <f>IFERROR(N2276*'Emission Factors'!C$10+O2276*'Emission Factors'!C$17,"")</f>
        <v/>
      </c>
      <c r="Q2276" s="129" t="str">
        <f t="shared" si="107"/>
        <v/>
      </c>
      <c r="R2276" s="130" t="str">
        <f>IFERROR(N2276*'Emission Factors'!C$11+O2276*'Emission Factors'!C$18,"")</f>
        <v/>
      </c>
      <c r="S2276" s="130" t="str">
        <f>IFERROR(N2276*'Emission Factors'!C$12+O2276*'Emission Factors'!C$19,"")</f>
        <v/>
      </c>
      <c r="T2276" s="130" t="str">
        <f>IFERROR(N2276*'Emission Factors'!C$13+O2276*'Emission Factors'!C$20,"")</f>
        <v/>
      </c>
      <c r="U2276" s="131" t="str">
        <f>IFERROR(IF(K2276="Residential",N2276*'Emission Factors'!$C$14+O2276*'Emission Factors'!$C$21,N2276*'Emission Factors'!$C$15+O2276*'Emission Factors'!$C$22),"")</f>
        <v/>
      </c>
    </row>
    <row r="2277" spans="2:21" ht="15" customHeight="1" x14ac:dyDescent="0.3">
      <c r="B2277" s="123"/>
      <c r="C2277" s="124"/>
      <c r="D2277" s="132"/>
      <c r="E2277" s="124"/>
      <c r="F2277" s="124"/>
      <c r="G2277" s="124"/>
      <c r="H2277" s="125"/>
      <c r="I2277" s="126"/>
      <c r="J2277" s="127"/>
      <c r="K2277" s="127"/>
      <c r="L2277" s="128" t="str">
        <f>IF(E2277+G2277=0,"",((E2277*'Emission Factors'!C$23)+(G2277*'Emission Factors'!$C$25)))</f>
        <v/>
      </c>
      <c r="M2277" s="128" t="str">
        <f>IF(E2277+G2277=0,"",((E2277*'Emission Factors'!C$24)+(G2277*'Emission Factors'!$C$26)))</f>
        <v/>
      </c>
      <c r="N2277" s="128" t="str">
        <f t="shared" si="105"/>
        <v/>
      </c>
      <c r="O2277" s="128" t="str">
        <f t="shared" si="106"/>
        <v/>
      </c>
      <c r="P2277" s="128" t="str">
        <f>IFERROR(N2277*'Emission Factors'!C$10+O2277*'Emission Factors'!C$17,"")</f>
        <v/>
      </c>
      <c r="Q2277" s="129" t="str">
        <f t="shared" si="107"/>
        <v/>
      </c>
      <c r="R2277" s="130" t="str">
        <f>IFERROR(N2277*'Emission Factors'!C$11+O2277*'Emission Factors'!C$18,"")</f>
        <v/>
      </c>
      <c r="S2277" s="130" t="str">
        <f>IFERROR(N2277*'Emission Factors'!C$12+O2277*'Emission Factors'!C$19,"")</f>
        <v/>
      </c>
      <c r="T2277" s="130" t="str">
        <f>IFERROR(N2277*'Emission Factors'!C$13+O2277*'Emission Factors'!C$20,"")</f>
        <v/>
      </c>
      <c r="U2277" s="131" t="str">
        <f>IFERROR(IF(K2277="Residential",N2277*'Emission Factors'!$C$14+O2277*'Emission Factors'!$C$21,N2277*'Emission Factors'!$C$15+O2277*'Emission Factors'!$C$22),"")</f>
        <v/>
      </c>
    </row>
    <row r="2278" spans="2:21" ht="15" customHeight="1" x14ac:dyDescent="0.3">
      <c r="B2278" s="123"/>
      <c r="C2278" s="124"/>
      <c r="D2278" s="132"/>
      <c r="E2278" s="124"/>
      <c r="F2278" s="124"/>
      <c r="G2278" s="124"/>
      <c r="H2278" s="125"/>
      <c r="I2278" s="126"/>
      <c r="J2278" s="127"/>
      <c r="K2278" s="127"/>
      <c r="L2278" s="128" t="str">
        <f>IF(E2278+G2278=0,"",((E2278*'Emission Factors'!C$23)+(G2278*'Emission Factors'!$C$25)))</f>
        <v/>
      </c>
      <c r="M2278" s="128" t="str">
        <f>IF(E2278+G2278=0,"",((E2278*'Emission Factors'!C$24)+(G2278*'Emission Factors'!$C$26)))</f>
        <v/>
      </c>
      <c r="N2278" s="128" t="str">
        <f t="shared" si="105"/>
        <v/>
      </c>
      <c r="O2278" s="128" t="str">
        <f t="shared" si="106"/>
        <v/>
      </c>
      <c r="P2278" s="128" t="str">
        <f>IFERROR(N2278*'Emission Factors'!C$10+O2278*'Emission Factors'!C$17,"")</f>
        <v/>
      </c>
      <c r="Q2278" s="129" t="str">
        <f t="shared" si="107"/>
        <v/>
      </c>
      <c r="R2278" s="130" t="str">
        <f>IFERROR(N2278*'Emission Factors'!C$11+O2278*'Emission Factors'!C$18,"")</f>
        <v/>
      </c>
      <c r="S2278" s="130" t="str">
        <f>IFERROR(N2278*'Emission Factors'!C$12+O2278*'Emission Factors'!C$19,"")</f>
        <v/>
      </c>
      <c r="T2278" s="130" t="str">
        <f>IFERROR(N2278*'Emission Factors'!C$13+O2278*'Emission Factors'!C$20,"")</f>
        <v/>
      </c>
      <c r="U2278" s="131" t="str">
        <f>IFERROR(IF(K2278="Residential",N2278*'Emission Factors'!$C$14+O2278*'Emission Factors'!$C$21,N2278*'Emission Factors'!$C$15+O2278*'Emission Factors'!$C$22),"")</f>
        <v/>
      </c>
    </row>
    <row r="2279" spans="2:21" ht="15" customHeight="1" x14ac:dyDescent="0.3">
      <c r="B2279" s="123"/>
      <c r="C2279" s="124"/>
      <c r="D2279" s="132"/>
      <c r="E2279" s="124"/>
      <c r="F2279" s="124"/>
      <c r="G2279" s="124"/>
      <c r="H2279" s="125"/>
      <c r="I2279" s="126"/>
      <c r="J2279" s="127"/>
      <c r="K2279" s="127"/>
      <c r="L2279" s="128" t="str">
        <f>IF(E2279+G2279=0,"",((E2279*'Emission Factors'!C$23)+(G2279*'Emission Factors'!$C$25)))</f>
        <v/>
      </c>
      <c r="M2279" s="128" t="str">
        <f>IF(E2279+G2279=0,"",((E2279*'Emission Factors'!C$24)+(G2279*'Emission Factors'!$C$26)))</f>
        <v/>
      </c>
      <c r="N2279" s="128" t="str">
        <f t="shared" si="105"/>
        <v/>
      </c>
      <c r="O2279" s="128" t="str">
        <f t="shared" si="106"/>
        <v/>
      </c>
      <c r="P2279" s="128" t="str">
        <f>IFERROR(N2279*'Emission Factors'!C$10+O2279*'Emission Factors'!C$17,"")</f>
        <v/>
      </c>
      <c r="Q2279" s="129" t="str">
        <f t="shared" si="107"/>
        <v/>
      </c>
      <c r="R2279" s="130" t="str">
        <f>IFERROR(N2279*'Emission Factors'!C$11+O2279*'Emission Factors'!C$18,"")</f>
        <v/>
      </c>
      <c r="S2279" s="130" t="str">
        <f>IFERROR(N2279*'Emission Factors'!C$12+O2279*'Emission Factors'!C$19,"")</f>
        <v/>
      </c>
      <c r="T2279" s="130" t="str">
        <f>IFERROR(N2279*'Emission Factors'!C$13+O2279*'Emission Factors'!C$20,"")</f>
        <v/>
      </c>
      <c r="U2279" s="131" t="str">
        <f>IFERROR(IF(K2279="Residential",N2279*'Emission Factors'!$C$14+O2279*'Emission Factors'!$C$21,N2279*'Emission Factors'!$C$15+O2279*'Emission Factors'!$C$22),"")</f>
        <v/>
      </c>
    </row>
    <row r="2280" spans="2:21" ht="15" customHeight="1" x14ac:dyDescent="0.3">
      <c r="B2280" s="123"/>
      <c r="C2280" s="124"/>
      <c r="D2280" s="132"/>
      <c r="E2280" s="124"/>
      <c r="F2280" s="124"/>
      <c r="G2280" s="124"/>
      <c r="H2280" s="125"/>
      <c r="I2280" s="126"/>
      <c r="J2280" s="127"/>
      <c r="K2280" s="127"/>
      <c r="L2280" s="128" t="str">
        <f>IF(E2280+G2280=0,"",((E2280*'Emission Factors'!C$23)+(G2280*'Emission Factors'!$C$25)))</f>
        <v/>
      </c>
      <c r="M2280" s="128" t="str">
        <f>IF(E2280+G2280=0,"",((E2280*'Emission Factors'!C$24)+(G2280*'Emission Factors'!$C$26)))</f>
        <v/>
      </c>
      <c r="N2280" s="128" t="str">
        <f t="shared" si="105"/>
        <v/>
      </c>
      <c r="O2280" s="128" t="str">
        <f t="shared" si="106"/>
        <v/>
      </c>
      <c r="P2280" s="128" t="str">
        <f>IFERROR(N2280*'Emission Factors'!C$10+O2280*'Emission Factors'!C$17,"")</f>
        <v/>
      </c>
      <c r="Q2280" s="129" t="str">
        <f t="shared" si="107"/>
        <v/>
      </c>
      <c r="R2280" s="130" t="str">
        <f>IFERROR(N2280*'Emission Factors'!C$11+O2280*'Emission Factors'!C$18,"")</f>
        <v/>
      </c>
      <c r="S2280" s="130" t="str">
        <f>IFERROR(N2280*'Emission Factors'!C$12+O2280*'Emission Factors'!C$19,"")</f>
        <v/>
      </c>
      <c r="T2280" s="130" t="str">
        <f>IFERROR(N2280*'Emission Factors'!C$13+O2280*'Emission Factors'!C$20,"")</f>
        <v/>
      </c>
      <c r="U2280" s="131" t="str">
        <f>IFERROR(IF(K2280="Residential",N2280*'Emission Factors'!$C$14+O2280*'Emission Factors'!$C$21,N2280*'Emission Factors'!$C$15+O2280*'Emission Factors'!$C$22),"")</f>
        <v/>
      </c>
    </row>
    <row r="2281" spans="2:21" ht="15" customHeight="1" x14ac:dyDescent="0.3">
      <c r="B2281" s="123"/>
      <c r="C2281" s="124"/>
      <c r="D2281" s="132"/>
      <c r="E2281" s="124"/>
      <c r="F2281" s="124"/>
      <c r="G2281" s="124"/>
      <c r="H2281" s="125"/>
      <c r="I2281" s="126"/>
      <c r="J2281" s="127"/>
      <c r="K2281" s="127"/>
      <c r="L2281" s="128" t="str">
        <f>IF(E2281+G2281=0,"",((E2281*'Emission Factors'!C$23)+(G2281*'Emission Factors'!$C$25)))</f>
        <v/>
      </c>
      <c r="M2281" s="128" t="str">
        <f>IF(E2281+G2281=0,"",((E2281*'Emission Factors'!C$24)+(G2281*'Emission Factors'!$C$26)))</f>
        <v/>
      </c>
      <c r="N2281" s="128" t="str">
        <f t="shared" si="105"/>
        <v/>
      </c>
      <c r="O2281" s="128" t="str">
        <f t="shared" si="106"/>
        <v/>
      </c>
      <c r="P2281" s="128" t="str">
        <f>IFERROR(N2281*'Emission Factors'!C$10+O2281*'Emission Factors'!C$17,"")</f>
        <v/>
      </c>
      <c r="Q2281" s="129" t="str">
        <f t="shared" si="107"/>
        <v/>
      </c>
      <c r="R2281" s="130" t="str">
        <f>IFERROR(N2281*'Emission Factors'!C$11+O2281*'Emission Factors'!C$18,"")</f>
        <v/>
      </c>
      <c r="S2281" s="130" t="str">
        <f>IFERROR(N2281*'Emission Factors'!C$12+O2281*'Emission Factors'!C$19,"")</f>
        <v/>
      </c>
      <c r="T2281" s="130" t="str">
        <f>IFERROR(N2281*'Emission Factors'!C$13+O2281*'Emission Factors'!C$20,"")</f>
        <v/>
      </c>
      <c r="U2281" s="131" t="str">
        <f>IFERROR(IF(K2281="Residential",N2281*'Emission Factors'!$C$14+O2281*'Emission Factors'!$C$21,N2281*'Emission Factors'!$C$15+O2281*'Emission Factors'!$C$22),"")</f>
        <v/>
      </c>
    </row>
    <row r="2282" spans="2:21" ht="15" customHeight="1" x14ac:dyDescent="0.3">
      <c r="B2282" s="123"/>
      <c r="C2282" s="124"/>
      <c r="D2282" s="132"/>
      <c r="E2282" s="124"/>
      <c r="F2282" s="124"/>
      <c r="G2282" s="124"/>
      <c r="H2282" s="125"/>
      <c r="I2282" s="126"/>
      <c r="J2282" s="127"/>
      <c r="K2282" s="127"/>
      <c r="L2282" s="128" t="str">
        <f>IF(E2282+G2282=0,"",((E2282*'Emission Factors'!C$23)+(G2282*'Emission Factors'!$C$25)))</f>
        <v/>
      </c>
      <c r="M2282" s="128" t="str">
        <f>IF(E2282+G2282=0,"",((E2282*'Emission Factors'!C$24)+(G2282*'Emission Factors'!$C$26)))</f>
        <v/>
      </c>
      <c r="N2282" s="128" t="str">
        <f t="shared" si="105"/>
        <v/>
      </c>
      <c r="O2282" s="128" t="str">
        <f t="shared" si="106"/>
        <v/>
      </c>
      <c r="P2282" s="128" t="str">
        <f>IFERROR(N2282*'Emission Factors'!C$10+O2282*'Emission Factors'!C$17,"")</f>
        <v/>
      </c>
      <c r="Q2282" s="129" t="str">
        <f t="shared" si="107"/>
        <v/>
      </c>
      <c r="R2282" s="130" t="str">
        <f>IFERROR(N2282*'Emission Factors'!C$11+O2282*'Emission Factors'!C$18,"")</f>
        <v/>
      </c>
      <c r="S2282" s="130" t="str">
        <f>IFERROR(N2282*'Emission Factors'!C$12+O2282*'Emission Factors'!C$19,"")</f>
        <v/>
      </c>
      <c r="T2282" s="130" t="str">
        <f>IFERROR(N2282*'Emission Factors'!C$13+O2282*'Emission Factors'!C$20,"")</f>
        <v/>
      </c>
      <c r="U2282" s="131" t="str">
        <f>IFERROR(IF(K2282="Residential",N2282*'Emission Factors'!$C$14+O2282*'Emission Factors'!$C$21,N2282*'Emission Factors'!$C$15+O2282*'Emission Factors'!$C$22),"")</f>
        <v/>
      </c>
    </row>
    <row r="2283" spans="2:21" ht="15" customHeight="1" x14ac:dyDescent="0.3">
      <c r="B2283" s="123"/>
      <c r="C2283" s="124"/>
      <c r="D2283" s="132"/>
      <c r="E2283" s="124"/>
      <c r="F2283" s="124"/>
      <c r="G2283" s="124"/>
      <c r="H2283" s="125"/>
      <c r="I2283" s="126"/>
      <c r="J2283" s="127"/>
      <c r="K2283" s="127"/>
      <c r="L2283" s="128" t="str">
        <f>IF(E2283+G2283=0,"",((E2283*'Emission Factors'!C$23)+(G2283*'Emission Factors'!$C$25)))</f>
        <v/>
      </c>
      <c r="M2283" s="128" t="str">
        <f>IF(E2283+G2283=0,"",((E2283*'Emission Factors'!C$24)+(G2283*'Emission Factors'!$C$26)))</f>
        <v/>
      </c>
      <c r="N2283" s="128" t="str">
        <f t="shared" si="105"/>
        <v/>
      </c>
      <c r="O2283" s="128" t="str">
        <f t="shared" si="106"/>
        <v/>
      </c>
      <c r="P2283" s="128" t="str">
        <f>IFERROR(N2283*'Emission Factors'!C$10+O2283*'Emission Factors'!C$17,"")</f>
        <v/>
      </c>
      <c r="Q2283" s="129" t="str">
        <f t="shared" si="107"/>
        <v/>
      </c>
      <c r="R2283" s="130" t="str">
        <f>IFERROR(N2283*'Emission Factors'!C$11+O2283*'Emission Factors'!C$18,"")</f>
        <v/>
      </c>
      <c r="S2283" s="130" t="str">
        <f>IFERROR(N2283*'Emission Factors'!C$12+O2283*'Emission Factors'!C$19,"")</f>
        <v/>
      </c>
      <c r="T2283" s="130" t="str">
        <f>IFERROR(N2283*'Emission Factors'!C$13+O2283*'Emission Factors'!C$20,"")</f>
        <v/>
      </c>
      <c r="U2283" s="131" t="str">
        <f>IFERROR(IF(K2283="Residential",N2283*'Emission Factors'!$C$14+O2283*'Emission Factors'!$C$21,N2283*'Emission Factors'!$C$15+O2283*'Emission Factors'!$C$22),"")</f>
        <v/>
      </c>
    </row>
    <row r="2284" spans="2:21" ht="15" customHeight="1" x14ac:dyDescent="0.3">
      <c r="B2284" s="123"/>
      <c r="C2284" s="124"/>
      <c r="D2284" s="132"/>
      <c r="E2284" s="124"/>
      <c r="F2284" s="124"/>
      <c r="G2284" s="124"/>
      <c r="H2284" s="125"/>
      <c r="I2284" s="126"/>
      <c r="J2284" s="127"/>
      <c r="K2284" s="127"/>
      <c r="L2284" s="128" t="str">
        <f>IF(E2284+G2284=0,"",((E2284*'Emission Factors'!C$23)+(G2284*'Emission Factors'!$C$25)))</f>
        <v/>
      </c>
      <c r="M2284" s="128" t="str">
        <f>IF(E2284+G2284=0,"",((E2284*'Emission Factors'!C$24)+(G2284*'Emission Factors'!$C$26)))</f>
        <v/>
      </c>
      <c r="N2284" s="128" t="str">
        <f t="shared" si="105"/>
        <v/>
      </c>
      <c r="O2284" s="128" t="str">
        <f t="shared" si="106"/>
        <v/>
      </c>
      <c r="P2284" s="128" t="str">
        <f>IFERROR(N2284*'Emission Factors'!C$10+O2284*'Emission Factors'!C$17,"")</f>
        <v/>
      </c>
      <c r="Q2284" s="129" t="str">
        <f t="shared" si="107"/>
        <v/>
      </c>
      <c r="R2284" s="130" t="str">
        <f>IFERROR(N2284*'Emission Factors'!C$11+O2284*'Emission Factors'!C$18,"")</f>
        <v/>
      </c>
      <c r="S2284" s="130" t="str">
        <f>IFERROR(N2284*'Emission Factors'!C$12+O2284*'Emission Factors'!C$19,"")</f>
        <v/>
      </c>
      <c r="T2284" s="130" t="str">
        <f>IFERROR(N2284*'Emission Factors'!C$13+O2284*'Emission Factors'!C$20,"")</f>
        <v/>
      </c>
      <c r="U2284" s="131" t="str">
        <f>IFERROR(IF(K2284="Residential",N2284*'Emission Factors'!$C$14+O2284*'Emission Factors'!$C$21,N2284*'Emission Factors'!$C$15+O2284*'Emission Factors'!$C$22),"")</f>
        <v/>
      </c>
    </row>
    <row r="2285" spans="2:21" ht="15" customHeight="1" x14ac:dyDescent="0.3">
      <c r="B2285" s="123"/>
      <c r="C2285" s="124"/>
      <c r="D2285" s="132"/>
      <c r="E2285" s="124"/>
      <c r="F2285" s="124"/>
      <c r="G2285" s="124"/>
      <c r="H2285" s="125"/>
      <c r="I2285" s="126"/>
      <c r="J2285" s="127"/>
      <c r="K2285" s="127"/>
      <c r="L2285" s="128" t="str">
        <f>IF(E2285+G2285=0,"",((E2285*'Emission Factors'!C$23)+(G2285*'Emission Factors'!$C$25)))</f>
        <v/>
      </c>
      <c r="M2285" s="128" t="str">
        <f>IF(E2285+G2285=0,"",((E2285*'Emission Factors'!C$24)+(G2285*'Emission Factors'!$C$26)))</f>
        <v/>
      </c>
      <c r="N2285" s="128" t="str">
        <f t="shared" si="105"/>
        <v/>
      </c>
      <c r="O2285" s="128" t="str">
        <f t="shared" si="106"/>
        <v/>
      </c>
      <c r="P2285" s="128" t="str">
        <f>IFERROR(N2285*'Emission Factors'!C$10+O2285*'Emission Factors'!C$17,"")</f>
        <v/>
      </c>
      <c r="Q2285" s="129" t="str">
        <f t="shared" si="107"/>
        <v/>
      </c>
      <c r="R2285" s="130" t="str">
        <f>IFERROR(N2285*'Emission Factors'!C$11+O2285*'Emission Factors'!C$18,"")</f>
        <v/>
      </c>
      <c r="S2285" s="130" t="str">
        <f>IFERROR(N2285*'Emission Factors'!C$12+O2285*'Emission Factors'!C$19,"")</f>
        <v/>
      </c>
      <c r="T2285" s="130" t="str">
        <f>IFERROR(N2285*'Emission Factors'!C$13+O2285*'Emission Factors'!C$20,"")</f>
        <v/>
      </c>
      <c r="U2285" s="131" t="str">
        <f>IFERROR(IF(K2285="Residential",N2285*'Emission Factors'!$C$14+O2285*'Emission Factors'!$C$21,N2285*'Emission Factors'!$C$15+O2285*'Emission Factors'!$C$22),"")</f>
        <v/>
      </c>
    </row>
    <row r="2286" spans="2:21" ht="15" customHeight="1" x14ac:dyDescent="0.3">
      <c r="B2286" s="123"/>
      <c r="C2286" s="124"/>
      <c r="D2286" s="132"/>
      <c r="E2286" s="124"/>
      <c r="F2286" s="124"/>
      <c r="G2286" s="124"/>
      <c r="H2286" s="125"/>
      <c r="I2286" s="126"/>
      <c r="J2286" s="127"/>
      <c r="K2286" s="127"/>
      <c r="L2286" s="128" t="str">
        <f>IF(E2286+G2286=0,"",((E2286*'Emission Factors'!C$23)+(G2286*'Emission Factors'!$C$25)))</f>
        <v/>
      </c>
      <c r="M2286" s="128" t="str">
        <f>IF(E2286+G2286=0,"",((E2286*'Emission Factors'!C$24)+(G2286*'Emission Factors'!$C$26)))</f>
        <v/>
      </c>
      <c r="N2286" s="128" t="str">
        <f t="shared" si="105"/>
        <v/>
      </c>
      <c r="O2286" s="128" t="str">
        <f t="shared" si="106"/>
        <v/>
      </c>
      <c r="P2286" s="128" t="str">
        <f>IFERROR(N2286*'Emission Factors'!C$10+O2286*'Emission Factors'!C$17,"")</f>
        <v/>
      </c>
      <c r="Q2286" s="129" t="str">
        <f t="shared" si="107"/>
        <v/>
      </c>
      <c r="R2286" s="130" t="str">
        <f>IFERROR(N2286*'Emission Factors'!C$11+O2286*'Emission Factors'!C$18,"")</f>
        <v/>
      </c>
      <c r="S2286" s="130" t="str">
        <f>IFERROR(N2286*'Emission Factors'!C$12+O2286*'Emission Factors'!C$19,"")</f>
        <v/>
      </c>
      <c r="T2286" s="130" t="str">
        <f>IFERROR(N2286*'Emission Factors'!C$13+O2286*'Emission Factors'!C$20,"")</f>
        <v/>
      </c>
      <c r="U2286" s="131" t="str">
        <f>IFERROR(IF(K2286="Residential",N2286*'Emission Factors'!$C$14+O2286*'Emission Factors'!$C$21,N2286*'Emission Factors'!$C$15+O2286*'Emission Factors'!$C$22),"")</f>
        <v/>
      </c>
    </row>
    <row r="2287" spans="2:21" ht="15" customHeight="1" x14ac:dyDescent="0.3">
      <c r="B2287" s="123"/>
      <c r="C2287" s="124"/>
      <c r="D2287" s="132"/>
      <c r="E2287" s="124"/>
      <c r="F2287" s="124"/>
      <c r="G2287" s="124"/>
      <c r="H2287" s="125"/>
      <c r="I2287" s="126"/>
      <c r="J2287" s="127"/>
      <c r="K2287" s="127"/>
      <c r="L2287" s="128" t="str">
        <f>IF(E2287+G2287=0,"",((E2287*'Emission Factors'!C$23)+(G2287*'Emission Factors'!$C$25)))</f>
        <v/>
      </c>
      <c r="M2287" s="128" t="str">
        <f>IF(E2287+G2287=0,"",((E2287*'Emission Factors'!C$24)+(G2287*'Emission Factors'!$C$26)))</f>
        <v/>
      </c>
      <c r="N2287" s="128" t="str">
        <f t="shared" si="105"/>
        <v/>
      </c>
      <c r="O2287" s="128" t="str">
        <f t="shared" si="106"/>
        <v/>
      </c>
      <c r="P2287" s="128" t="str">
        <f>IFERROR(N2287*'Emission Factors'!C$10+O2287*'Emission Factors'!C$17,"")</f>
        <v/>
      </c>
      <c r="Q2287" s="129" t="str">
        <f t="shared" si="107"/>
        <v/>
      </c>
      <c r="R2287" s="130" t="str">
        <f>IFERROR(N2287*'Emission Factors'!C$11+O2287*'Emission Factors'!C$18,"")</f>
        <v/>
      </c>
      <c r="S2287" s="130" t="str">
        <f>IFERROR(N2287*'Emission Factors'!C$12+O2287*'Emission Factors'!C$19,"")</f>
        <v/>
      </c>
      <c r="T2287" s="130" t="str">
        <f>IFERROR(N2287*'Emission Factors'!C$13+O2287*'Emission Factors'!C$20,"")</f>
        <v/>
      </c>
      <c r="U2287" s="131" t="str">
        <f>IFERROR(IF(K2287="Residential",N2287*'Emission Factors'!$C$14+O2287*'Emission Factors'!$C$21,N2287*'Emission Factors'!$C$15+O2287*'Emission Factors'!$C$22),"")</f>
        <v/>
      </c>
    </row>
    <row r="2288" spans="2:21" ht="15" customHeight="1" x14ac:dyDescent="0.3">
      <c r="B2288" s="123"/>
      <c r="C2288" s="124"/>
      <c r="D2288" s="132"/>
      <c r="E2288" s="124"/>
      <c r="F2288" s="124"/>
      <c r="G2288" s="124"/>
      <c r="H2288" s="125"/>
      <c r="I2288" s="126"/>
      <c r="J2288" s="127"/>
      <c r="K2288" s="127"/>
      <c r="L2288" s="128" t="str">
        <f>IF(E2288+G2288=0,"",((E2288*'Emission Factors'!C$23)+(G2288*'Emission Factors'!$C$25)))</f>
        <v/>
      </c>
      <c r="M2288" s="128" t="str">
        <f>IF(E2288+G2288=0,"",((E2288*'Emission Factors'!C$24)+(G2288*'Emission Factors'!$C$26)))</f>
        <v/>
      </c>
      <c r="N2288" s="128" t="str">
        <f t="shared" si="105"/>
        <v/>
      </c>
      <c r="O2288" s="128" t="str">
        <f t="shared" si="106"/>
        <v/>
      </c>
      <c r="P2288" s="128" t="str">
        <f>IFERROR(N2288*'Emission Factors'!C$10+O2288*'Emission Factors'!C$17,"")</f>
        <v/>
      </c>
      <c r="Q2288" s="129" t="str">
        <f t="shared" si="107"/>
        <v/>
      </c>
      <c r="R2288" s="130" t="str">
        <f>IFERROR(N2288*'Emission Factors'!C$11+O2288*'Emission Factors'!C$18,"")</f>
        <v/>
      </c>
      <c r="S2288" s="130" t="str">
        <f>IFERROR(N2288*'Emission Factors'!C$12+O2288*'Emission Factors'!C$19,"")</f>
        <v/>
      </c>
      <c r="T2288" s="130" t="str">
        <f>IFERROR(N2288*'Emission Factors'!C$13+O2288*'Emission Factors'!C$20,"")</f>
        <v/>
      </c>
      <c r="U2288" s="131" t="str">
        <f>IFERROR(IF(K2288="Residential",N2288*'Emission Factors'!$C$14+O2288*'Emission Factors'!$C$21,N2288*'Emission Factors'!$C$15+O2288*'Emission Factors'!$C$22),"")</f>
        <v/>
      </c>
    </row>
    <row r="2289" spans="2:21" ht="15" customHeight="1" x14ac:dyDescent="0.3">
      <c r="B2289" s="123"/>
      <c r="C2289" s="124"/>
      <c r="D2289" s="132"/>
      <c r="E2289" s="124"/>
      <c r="F2289" s="124"/>
      <c r="G2289" s="124"/>
      <c r="H2289" s="125"/>
      <c r="I2289" s="126"/>
      <c r="J2289" s="127"/>
      <c r="K2289" s="127"/>
      <c r="L2289" s="128" t="str">
        <f>IF(E2289+G2289=0,"",((E2289*'Emission Factors'!C$23)+(G2289*'Emission Factors'!$C$25)))</f>
        <v/>
      </c>
      <c r="M2289" s="128" t="str">
        <f>IF(E2289+G2289=0,"",((E2289*'Emission Factors'!C$24)+(G2289*'Emission Factors'!$C$26)))</f>
        <v/>
      </c>
      <c r="N2289" s="128" t="str">
        <f t="shared" si="105"/>
        <v/>
      </c>
      <c r="O2289" s="128" t="str">
        <f t="shared" si="106"/>
        <v/>
      </c>
      <c r="P2289" s="128" t="str">
        <f>IFERROR(N2289*'Emission Factors'!C$10+O2289*'Emission Factors'!C$17,"")</f>
        <v/>
      </c>
      <c r="Q2289" s="129" t="str">
        <f t="shared" si="107"/>
        <v/>
      </c>
      <c r="R2289" s="130" t="str">
        <f>IFERROR(N2289*'Emission Factors'!C$11+O2289*'Emission Factors'!C$18,"")</f>
        <v/>
      </c>
      <c r="S2289" s="130" t="str">
        <f>IFERROR(N2289*'Emission Factors'!C$12+O2289*'Emission Factors'!C$19,"")</f>
        <v/>
      </c>
      <c r="T2289" s="130" t="str">
        <f>IFERROR(N2289*'Emission Factors'!C$13+O2289*'Emission Factors'!C$20,"")</f>
        <v/>
      </c>
      <c r="U2289" s="131" t="str">
        <f>IFERROR(IF(K2289="Residential",N2289*'Emission Factors'!$C$14+O2289*'Emission Factors'!$C$21,N2289*'Emission Factors'!$C$15+O2289*'Emission Factors'!$C$22),"")</f>
        <v/>
      </c>
    </row>
    <row r="2290" spans="2:21" ht="15" customHeight="1" x14ac:dyDescent="0.3">
      <c r="B2290" s="123"/>
      <c r="C2290" s="124"/>
      <c r="D2290" s="132"/>
      <c r="E2290" s="124"/>
      <c r="F2290" s="124"/>
      <c r="G2290" s="124"/>
      <c r="H2290" s="125"/>
      <c r="I2290" s="126"/>
      <c r="J2290" s="127"/>
      <c r="K2290" s="127"/>
      <c r="L2290" s="128" t="str">
        <f>IF(E2290+G2290=0,"",((E2290*'Emission Factors'!C$23)+(G2290*'Emission Factors'!$C$25)))</f>
        <v/>
      </c>
      <c r="M2290" s="128" t="str">
        <f>IF(E2290+G2290=0,"",((E2290*'Emission Factors'!C$24)+(G2290*'Emission Factors'!$C$26)))</f>
        <v/>
      </c>
      <c r="N2290" s="128" t="str">
        <f t="shared" si="105"/>
        <v/>
      </c>
      <c r="O2290" s="128" t="str">
        <f t="shared" si="106"/>
        <v/>
      </c>
      <c r="P2290" s="128" t="str">
        <f>IFERROR(N2290*'Emission Factors'!C$10+O2290*'Emission Factors'!C$17,"")</f>
        <v/>
      </c>
      <c r="Q2290" s="129" t="str">
        <f t="shared" si="107"/>
        <v/>
      </c>
      <c r="R2290" s="130" t="str">
        <f>IFERROR(N2290*'Emission Factors'!C$11+O2290*'Emission Factors'!C$18,"")</f>
        <v/>
      </c>
      <c r="S2290" s="130" t="str">
        <f>IFERROR(N2290*'Emission Factors'!C$12+O2290*'Emission Factors'!C$19,"")</f>
        <v/>
      </c>
      <c r="T2290" s="130" t="str">
        <f>IFERROR(N2290*'Emission Factors'!C$13+O2290*'Emission Factors'!C$20,"")</f>
        <v/>
      </c>
      <c r="U2290" s="131" t="str">
        <f>IFERROR(IF(K2290="Residential",N2290*'Emission Factors'!$C$14+O2290*'Emission Factors'!$C$21,N2290*'Emission Factors'!$C$15+O2290*'Emission Factors'!$C$22),"")</f>
        <v/>
      </c>
    </row>
    <row r="2291" spans="2:21" ht="15" customHeight="1" x14ac:dyDescent="0.3">
      <c r="B2291" s="123"/>
      <c r="C2291" s="124"/>
      <c r="D2291" s="132"/>
      <c r="E2291" s="124"/>
      <c r="F2291" s="124"/>
      <c r="G2291" s="124"/>
      <c r="H2291" s="125"/>
      <c r="I2291" s="126"/>
      <c r="J2291" s="127"/>
      <c r="K2291" s="127"/>
      <c r="L2291" s="128" t="str">
        <f>IF(E2291+G2291=0,"",((E2291*'Emission Factors'!C$23)+(G2291*'Emission Factors'!$C$25)))</f>
        <v/>
      </c>
      <c r="M2291" s="128" t="str">
        <f>IF(E2291+G2291=0,"",((E2291*'Emission Factors'!C$24)+(G2291*'Emission Factors'!$C$26)))</f>
        <v/>
      </c>
      <c r="N2291" s="128" t="str">
        <f t="shared" si="105"/>
        <v/>
      </c>
      <c r="O2291" s="128" t="str">
        <f t="shared" si="106"/>
        <v/>
      </c>
      <c r="P2291" s="128" t="str">
        <f>IFERROR(N2291*'Emission Factors'!C$10+O2291*'Emission Factors'!C$17,"")</f>
        <v/>
      </c>
      <c r="Q2291" s="129" t="str">
        <f t="shared" si="107"/>
        <v/>
      </c>
      <c r="R2291" s="130" t="str">
        <f>IFERROR(N2291*'Emission Factors'!C$11+O2291*'Emission Factors'!C$18,"")</f>
        <v/>
      </c>
      <c r="S2291" s="130" t="str">
        <f>IFERROR(N2291*'Emission Factors'!C$12+O2291*'Emission Factors'!C$19,"")</f>
        <v/>
      </c>
      <c r="T2291" s="130" t="str">
        <f>IFERROR(N2291*'Emission Factors'!C$13+O2291*'Emission Factors'!C$20,"")</f>
        <v/>
      </c>
      <c r="U2291" s="131" t="str">
        <f>IFERROR(IF(K2291="Residential",N2291*'Emission Factors'!$C$14+O2291*'Emission Factors'!$C$21,N2291*'Emission Factors'!$C$15+O2291*'Emission Factors'!$C$22),"")</f>
        <v/>
      </c>
    </row>
    <row r="2292" spans="2:21" ht="15" customHeight="1" x14ac:dyDescent="0.3">
      <c r="B2292" s="123"/>
      <c r="C2292" s="124"/>
      <c r="D2292" s="132"/>
      <c r="E2292" s="124"/>
      <c r="F2292" s="124"/>
      <c r="G2292" s="124"/>
      <c r="H2292" s="125"/>
      <c r="I2292" s="126"/>
      <c r="J2292" s="127"/>
      <c r="K2292" s="127"/>
      <c r="L2292" s="128" t="str">
        <f>IF(E2292+G2292=0,"",((E2292*'Emission Factors'!C$23)+(G2292*'Emission Factors'!$C$25)))</f>
        <v/>
      </c>
      <c r="M2292" s="128" t="str">
        <f>IF(E2292+G2292=0,"",((E2292*'Emission Factors'!C$24)+(G2292*'Emission Factors'!$C$26)))</f>
        <v/>
      </c>
      <c r="N2292" s="128" t="str">
        <f t="shared" si="105"/>
        <v/>
      </c>
      <c r="O2292" s="128" t="str">
        <f t="shared" si="106"/>
        <v/>
      </c>
      <c r="P2292" s="128" t="str">
        <f>IFERROR(N2292*'Emission Factors'!C$10+O2292*'Emission Factors'!C$17,"")</f>
        <v/>
      </c>
      <c r="Q2292" s="129" t="str">
        <f t="shared" si="107"/>
        <v/>
      </c>
      <c r="R2292" s="130" t="str">
        <f>IFERROR(N2292*'Emission Factors'!C$11+O2292*'Emission Factors'!C$18,"")</f>
        <v/>
      </c>
      <c r="S2292" s="130" t="str">
        <f>IFERROR(N2292*'Emission Factors'!C$12+O2292*'Emission Factors'!C$19,"")</f>
        <v/>
      </c>
      <c r="T2292" s="130" t="str">
        <f>IFERROR(N2292*'Emission Factors'!C$13+O2292*'Emission Factors'!C$20,"")</f>
        <v/>
      </c>
      <c r="U2292" s="131" t="str">
        <f>IFERROR(IF(K2292="Residential",N2292*'Emission Factors'!$C$14+O2292*'Emission Factors'!$C$21,N2292*'Emission Factors'!$C$15+O2292*'Emission Factors'!$C$22),"")</f>
        <v/>
      </c>
    </row>
    <row r="2293" spans="2:21" ht="15" customHeight="1" x14ac:dyDescent="0.3">
      <c r="B2293" s="123"/>
      <c r="C2293" s="124"/>
      <c r="D2293" s="132"/>
      <c r="E2293" s="124"/>
      <c r="F2293" s="124"/>
      <c r="G2293" s="124"/>
      <c r="H2293" s="125"/>
      <c r="I2293" s="126"/>
      <c r="J2293" s="127"/>
      <c r="K2293" s="127"/>
      <c r="L2293" s="128" t="str">
        <f>IF(E2293+G2293=0,"",((E2293*'Emission Factors'!C$23)+(G2293*'Emission Factors'!$C$25)))</f>
        <v/>
      </c>
      <c r="M2293" s="128" t="str">
        <f>IF(E2293+G2293=0,"",((E2293*'Emission Factors'!C$24)+(G2293*'Emission Factors'!$C$26)))</f>
        <v/>
      </c>
      <c r="N2293" s="128" t="str">
        <f t="shared" si="105"/>
        <v/>
      </c>
      <c r="O2293" s="128" t="str">
        <f t="shared" si="106"/>
        <v/>
      </c>
      <c r="P2293" s="128" t="str">
        <f>IFERROR(N2293*'Emission Factors'!C$10+O2293*'Emission Factors'!C$17,"")</f>
        <v/>
      </c>
      <c r="Q2293" s="129" t="str">
        <f t="shared" si="107"/>
        <v/>
      </c>
      <c r="R2293" s="130" t="str">
        <f>IFERROR(N2293*'Emission Factors'!C$11+O2293*'Emission Factors'!C$18,"")</f>
        <v/>
      </c>
      <c r="S2293" s="130" t="str">
        <f>IFERROR(N2293*'Emission Factors'!C$12+O2293*'Emission Factors'!C$19,"")</f>
        <v/>
      </c>
      <c r="T2293" s="130" t="str">
        <f>IFERROR(N2293*'Emission Factors'!C$13+O2293*'Emission Factors'!C$20,"")</f>
        <v/>
      </c>
      <c r="U2293" s="131" t="str">
        <f>IFERROR(IF(K2293="Residential",N2293*'Emission Factors'!$C$14+O2293*'Emission Factors'!$C$21,N2293*'Emission Factors'!$C$15+O2293*'Emission Factors'!$C$22),"")</f>
        <v/>
      </c>
    </row>
    <row r="2294" spans="2:21" ht="15" customHeight="1" x14ac:dyDescent="0.3">
      <c r="B2294" s="123"/>
      <c r="C2294" s="124"/>
      <c r="D2294" s="132"/>
      <c r="E2294" s="124"/>
      <c r="F2294" s="124"/>
      <c r="G2294" s="124"/>
      <c r="H2294" s="125"/>
      <c r="I2294" s="126"/>
      <c r="J2294" s="127"/>
      <c r="K2294" s="127"/>
      <c r="L2294" s="128" t="str">
        <f>IF(E2294+G2294=0,"",((E2294*'Emission Factors'!C$23)+(G2294*'Emission Factors'!$C$25)))</f>
        <v/>
      </c>
      <c r="M2294" s="128" t="str">
        <f>IF(E2294+G2294=0,"",((E2294*'Emission Factors'!C$24)+(G2294*'Emission Factors'!$C$26)))</f>
        <v/>
      </c>
      <c r="N2294" s="128" t="str">
        <f t="shared" si="105"/>
        <v/>
      </c>
      <c r="O2294" s="128" t="str">
        <f t="shared" si="106"/>
        <v/>
      </c>
      <c r="P2294" s="128" t="str">
        <f>IFERROR(N2294*'Emission Factors'!C$10+O2294*'Emission Factors'!C$17,"")</f>
        <v/>
      </c>
      <c r="Q2294" s="129" t="str">
        <f t="shared" si="107"/>
        <v/>
      </c>
      <c r="R2294" s="130" t="str">
        <f>IFERROR(N2294*'Emission Factors'!C$11+O2294*'Emission Factors'!C$18,"")</f>
        <v/>
      </c>
      <c r="S2294" s="130" t="str">
        <f>IFERROR(N2294*'Emission Factors'!C$12+O2294*'Emission Factors'!C$19,"")</f>
        <v/>
      </c>
      <c r="T2294" s="130" t="str">
        <f>IFERROR(N2294*'Emission Factors'!C$13+O2294*'Emission Factors'!C$20,"")</f>
        <v/>
      </c>
      <c r="U2294" s="131" t="str">
        <f>IFERROR(IF(K2294="Residential",N2294*'Emission Factors'!$C$14+O2294*'Emission Factors'!$C$21,N2294*'Emission Factors'!$C$15+O2294*'Emission Factors'!$C$22),"")</f>
        <v/>
      </c>
    </row>
    <row r="2295" spans="2:21" ht="15" customHeight="1" x14ac:dyDescent="0.3">
      <c r="B2295" s="123"/>
      <c r="C2295" s="124"/>
      <c r="D2295" s="132"/>
      <c r="E2295" s="124"/>
      <c r="F2295" s="124"/>
      <c r="G2295" s="124"/>
      <c r="H2295" s="125"/>
      <c r="I2295" s="126"/>
      <c r="J2295" s="127"/>
      <c r="K2295" s="127"/>
      <c r="L2295" s="128" t="str">
        <f>IF(E2295+G2295=0,"",((E2295*'Emission Factors'!C$23)+(G2295*'Emission Factors'!$C$25)))</f>
        <v/>
      </c>
      <c r="M2295" s="128" t="str">
        <f>IF(E2295+G2295=0,"",((E2295*'Emission Factors'!C$24)+(G2295*'Emission Factors'!$C$26)))</f>
        <v/>
      </c>
      <c r="N2295" s="128" t="str">
        <f t="shared" si="105"/>
        <v/>
      </c>
      <c r="O2295" s="128" t="str">
        <f t="shared" si="106"/>
        <v/>
      </c>
      <c r="P2295" s="128" t="str">
        <f>IFERROR(N2295*'Emission Factors'!C$10+O2295*'Emission Factors'!C$17,"")</f>
        <v/>
      </c>
      <c r="Q2295" s="129" t="str">
        <f t="shared" si="107"/>
        <v/>
      </c>
      <c r="R2295" s="130" t="str">
        <f>IFERROR(N2295*'Emission Factors'!C$11+O2295*'Emission Factors'!C$18,"")</f>
        <v/>
      </c>
      <c r="S2295" s="130" t="str">
        <f>IFERROR(N2295*'Emission Factors'!C$12+O2295*'Emission Factors'!C$19,"")</f>
        <v/>
      </c>
      <c r="T2295" s="130" t="str">
        <f>IFERROR(N2295*'Emission Factors'!C$13+O2295*'Emission Factors'!C$20,"")</f>
        <v/>
      </c>
      <c r="U2295" s="131" t="str">
        <f>IFERROR(IF(K2295="Residential",N2295*'Emission Factors'!$C$14+O2295*'Emission Factors'!$C$21,N2295*'Emission Factors'!$C$15+O2295*'Emission Factors'!$C$22),"")</f>
        <v/>
      </c>
    </row>
    <row r="2296" spans="2:21" ht="15" customHeight="1" x14ac:dyDescent="0.3">
      <c r="B2296" s="123"/>
      <c r="C2296" s="124"/>
      <c r="D2296" s="132"/>
      <c r="E2296" s="124"/>
      <c r="F2296" s="124"/>
      <c r="G2296" s="124"/>
      <c r="H2296" s="125"/>
      <c r="I2296" s="126"/>
      <c r="J2296" s="127"/>
      <c r="K2296" s="127"/>
      <c r="L2296" s="128" t="str">
        <f>IF(E2296+G2296=0,"",((E2296*'Emission Factors'!C$23)+(G2296*'Emission Factors'!$C$25)))</f>
        <v/>
      </c>
      <c r="M2296" s="128" t="str">
        <f>IF(E2296+G2296=0,"",((E2296*'Emission Factors'!C$24)+(G2296*'Emission Factors'!$C$26)))</f>
        <v/>
      </c>
      <c r="N2296" s="128" t="str">
        <f t="shared" si="105"/>
        <v/>
      </c>
      <c r="O2296" s="128" t="str">
        <f t="shared" si="106"/>
        <v/>
      </c>
      <c r="P2296" s="128" t="str">
        <f>IFERROR(N2296*'Emission Factors'!C$10+O2296*'Emission Factors'!C$17,"")</f>
        <v/>
      </c>
      <c r="Q2296" s="129" t="str">
        <f t="shared" si="107"/>
        <v/>
      </c>
      <c r="R2296" s="130" t="str">
        <f>IFERROR(N2296*'Emission Factors'!C$11+O2296*'Emission Factors'!C$18,"")</f>
        <v/>
      </c>
      <c r="S2296" s="130" t="str">
        <f>IFERROR(N2296*'Emission Factors'!C$12+O2296*'Emission Factors'!C$19,"")</f>
        <v/>
      </c>
      <c r="T2296" s="130" t="str">
        <f>IFERROR(N2296*'Emission Factors'!C$13+O2296*'Emission Factors'!C$20,"")</f>
        <v/>
      </c>
      <c r="U2296" s="131" t="str">
        <f>IFERROR(IF(K2296="Residential",N2296*'Emission Factors'!$C$14+O2296*'Emission Factors'!$C$21,N2296*'Emission Factors'!$C$15+O2296*'Emission Factors'!$C$22),"")</f>
        <v/>
      </c>
    </row>
    <row r="2297" spans="2:21" ht="15" customHeight="1" x14ac:dyDescent="0.3">
      <c r="B2297" s="123"/>
      <c r="C2297" s="124"/>
      <c r="D2297" s="132"/>
      <c r="E2297" s="124"/>
      <c r="F2297" s="124"/>
      <c r="G2297" s="124"/>
      <c r="H2297" s="125"/>
      <c r="I2297" s="126"/>
      <c r="J2297" s="127"/>
      <c r="K2297" s="127"/>
      <c r="L2297" s="128" t="str">
        <f>IF(E2297+G2297=0,"",((E2297*'Emission Factors'!C$23)+(G2297*'Emission Factors'!$C$25)))</f>
        <v/>
      </c>
      <c r="M2297" s="128" t="str">
        <f>IF(E2297+G2297=0,"",((E2297*'Emission Factors'!C$24)+(G2297*'Emission Factors'!$C$26)))</f>
        <v/>
      </c>
      <c r="N2297" s="128" t="str">
        <f t="shared" si="105"/>
        <v/>
      </c>
      <c r="O2297" s="128" t="str">
        <f t="shared" si="106"/>
        <v/>
      </c>
      <c r="P2297" s="128" t="str">
        <f>IFERROR(N2297*'Emission Factors'!C$10+O2297*'Emission Factors'!C$17,"")</f>
        <v/>
      </c>
      <c r="Q2297" s="129" t="str">
        <f t="shared" si="107"/>
        <v/>
      </c>
      <c r="R2297" s="130" t="str">
        <f>IFERROR(N2297*'Emission Factors'!C$11+O2297*'Emission Factors'!C$18,"")</f>
        <v/>
      </c>
      <c r="S2297" s="130" t="str">
        <f>IFERROR(N2297*'Emission Factors'!C$12+O2297*'Emission Factors'!C$19,"")</f>
        <v/>
      </c>
      <c r="T2297" s="130" t="str">
        <f>IFERROR(N2297*'Emission Factors'!C$13+O2297*'Emission Factors'!C$20,"")</f>
        <v/>
      </c>
      <c r="U2297" s="131" t="str">
        <f>IFERROR(IF(K2297="Residential",N2297*'Emission Factors'!$C$14+O2297*'Emission Factors'!$C$21,N2297*'Emission Factors'!$C$15+O2297*'Emission Factors'!$C$22),"")</f>
        <v/>
      </c>
    </row>
    <row r="2298" spans="2:21" ht="15" customHeight="1" x14ac:dyDescent="0.3">
      <c r="B2298" s="123"/>
      <c r="C2298" s="124"/>
      <c r="D2298" s="132"/>
      <c r="E2298" s="124"/>
      <c r="F2298" s="124"/>
      <c r="G2298" s="124"/>
      <c r="H2298" s="125"/>
      <c r="I2298" s="126"/>
      <c r="J2298" s="127"/>
      <c r="K2298" s="127"/>
      <c r="L2298" s="128" t="str">
        <f>IF(E2298+G2298=0,"",((E2298*'Emission Factors'!C$23)+(G2298*'Emission Factors'!$C$25)))</f>
        <v/>
      </c>
      <c r="M2298" s="128" t="str">
        <f>IF(E2298+G2298=0,"",((E2298*'Emission Factors'!C$24)+(G2298*'Emission Factors'!$C$26)))</f>
        <v/>
      </c>
      <c r="N2298" s="128" t="str">
        <f t="shared" si="105"/>
        <v/>
      </c>
      <c r="O2298" s="128" t="str">
        <f t="shared" si="106"/>
        <v/>
      </c>
      <c r="P2298" s="128" t="str">
        <f>IFERROR(N2298*'Emission Factors'!C$10+O2298*'Emission Factors'!C$17,"")</f>
        <v/>
      </c>
      <c r="Q2298" s="129" t="str">
        <f t="shared" si="107"/>
        <v/>
      </c>
      <c r="R2298" s="130" t="str">
        <f>IFERROR(N2298*'Emission Factors'!C$11+O2298*'Emission Factors'!C$18,"")</f>
        <v/>
      </c>
      <c r="S2298" s="130" t="str">
        <f>IFERROR(N2298*'Emission Factors'!C$12+O2298*'Emission Factors'!C$19,"")</f>
        <v/>
      </c>
      <c r="T2298" s="130" t="str">
        <f>IFERROR(N2298*'Emission Factors'!C$13+O2298*'Emission Factors'!C$20,"")</f>
        <v/>
      </c>
      <c r="U2298" s="131" t="str">
        <f>IFERROR(IF(K2298="Residential",N2298*'Emission Factors'!$C$14+O2298*'Emission Factors'!$C$21,N2298*'Emission Factors'!$C$15+O2298*'Emission Factors'!$C$22),"")</f>
        <v/>
      </c>
    </row>
    <row r="2299" spans="2:21" ht="15" customHeight="1" x14ac:dyDescent="0.3">
      <c r="B2299" s="123"/>
      <c r="C2299" s="124"/>
      <c r="D2299" s="132"/>
      <c r="E2299" s="124"/>
      <c r="F2299" s="124"/>
      <c r="G2299" s="124"/>
      <c r="H2299" s="125"/>
      <c r="I2299" s="126"/>
      <c r="J2299" s="127"/>
      <c r="K2299" s="127"/>
      <c r="L2299" s="128" t="str">
        <f>IF(E2299+G2299=0,"",((E2299*'Emission Factors'!C$23)+(G2299*'Emission Factors'!$C$25)))</f>
        <v/>
      </c>
      <c r="M2299" s="128" t="str">
        <f>IF(E2299+G2299=0,"",((E2299*'Emission Factors'!C$24)+(G2299*'Emission Factors'!$C$26)))</f>
        <v/>
      </c>
      <c r="N2299" s="128" t="str">
        <f t="shared" si="105"/>
        <v/>
      </c>
      <c r="O2299" s="128" t="str">
        <f t="shared" si="106"/>
        <v/>
      </c>
      <c r="P2299" s="128" t="str">
        <f>IFERROR(N2299*'Emission Factors'!C$10+O2299*'Emission Factors'!C$17,"")</f>
        <v/>
      </c>
      <c r="Q2299" s="129" t="str">
        <f t="shared" si="107"/>
        <v/>
      </c>
      <c r="R2299" s="130" t="str">
        <f>IFERROR(N2299*'Emission Factors'!C$11+O2299*'Emission Factors'!C$18,"")</f>
        <v/>
      </c>
      <c r="S2299" s="130" t="str">
        <f>IFERROR(N2299*'Emission Factors'!C$12+O2299*'Emission Factors'!C$19,"")</f>
        <v/>
      </c>
      <c r="T2299" s="130" t="str">
        <f>IFERROR(N2299*'Emission Factors'!C$13+O2299*'Emission Factors'!C$20,"")</f>
        <v/>
      </c>
      <c r="U2299" s="131" t="str">
        <f>IFERROR(IF(K2299="Residential",N2299*'Emission Factors'!$C$14+O2299*'Emission Factors'!$C$21,N2299*'Emission Factors'!$C$15+O2299*'Emission Factors'!$C$22),"")</f>
        <v/>
      </c>
    </row>
    <row r="2300" spans="2:21" ht="15" customHeight="1" x14ac:dyDescent="0.3">
      <c r="B2300" s="123"/>
      <c r="C2300" s="124"/>
      <c r="D2300" s="132"/>
      <c r="E2300" s="124"/>
      <c r="F2300" s="124"/>
      <c r="G2300" s="124"/>
      <c r="H2300" s="125"/>
      <c r="I2300" s="126"/>
      <c r="J2300" s="127"/>
      <c r="K2300" s="127"/>
      <c r="L2300" s="128" t="str">
        <f>IF(E2300+G2300=0,"",((E2300*'Emission Factors'!C$23)+(G2300*'Emission Factors'!$C$25)))</f>
        <v/>
      </c>
      <c r="M2300" s="128" t="str">
        <f>IF(E2300+G2300=0,"",((E2300*'Emission Factors'!C$24)+(G2300*'Emission Factors'!$C$26)))</f>
        <v/>
      </c>
      <c r="N2300" s="128" t="str">
        <f t="shared" si="105"/>
        <v/>
      </c>
      <c r="O2300" s="128" t="str">
        <f t="shared" si="106"/>
        <v/>
      </c>
      <c r="P2300" s="128" t="str">
        <f>IFERROR(N2300*'Emission Factors'!C$10+O2300*'Emission Factors'!C$17,"")</f>
        <v/>
      </c>
      <c r="Q2300" s="129" t="str">
        <f t="shared" si="107"/>
        <v/>
      </c>
      <c r="R2300" s="130" t="str">
        <f>IFERROR(N2300*'Emission Factors'!C$11+O2300*'Emission Factors'!C$18,"")</f>
        <v/>
      </c>
      <c r="S2300" s="130" t="str">
        <f>IFERROR(N2300*'Emission Factors'!C$12+O2300*'Emission Factors'!C$19,"")</f>
        <v/>
      </c>
      <c r="T2300" s="130" t="str">
        <f>IFERROR(N2300*'Emission Factors'!C$13+O2300*'Emission Factors'!C$20,"")</f>
        <v/>
      </c>
      <c r="U2300" s="131" t="str">
        <f>IFERROR(IF(K2300="Residential",N2300*'Emission Factors'!$C$14+O2300*'Emission Factors'!$C$21,N2300*'Emission Factors'!$C$15+O2300*'Emission Factors'!$C$22),"")</f>
        <v/>
      </c>
    </row>
    <row r="2301" spans="2:21" ht="15" customHeight="1" x14ac:dyDescent="0.3">
      <c r="B2301" s="123"/>
      <c r="C2301" s="124"/>
      <c r="D2301" s="132"/>
      <c r="E2301" s="124"/>
      <c r="F2301" s="124"/>
      <c r="G2301" s="124"/>
      <c r="H2301" s="125"/>
      <c r="I2301" s="126"/>
      <c r="J2301" s="127"/>
      <c r="K2301" s="127"/>
      <c r="L2301" s="128" t="str">
        <f>IF(E2301+G2301=0,"",((E2301*'Emission Factors'!C$23)+(G2301*'Emission Factors'!$C$25)))</f>
        <v/>
      </c>
      <c r="M2301" s="128" t="str">
        <f>IF(E2301+G2301=0,"",((E2301*'Emission Factors'!C$24)+(G2301*'Emission Factors'!$C$26)))</f>
        <v/>
      </c>
      <c r="N2301" s="128" t="str">
        <f t="shared" si="105"/>
        <v/>
      </c>
      <c r="O2301" s="128" t="str">
        <f t="shared" si="106"/>
        <v/>
      </c>
      <c r="P2301" s="128" t="str">
        <f>IFERROR(N2301*'Emission Factors'!C$10+O2301*'Emission Factors'!C$17,"")</f>
        <v/>
      </c>
      <c r="Q2301" s="129" t="str">
        <f t="shared" si="107"/>
        <v/>
      </c>
      <c r="R2301" s="130" t="str">
        <f>IFERROR(N2301*'Emission Factors'!C$11+O2301*'Emission Factors'!C$18,"")</f>
        <v/>
      </c>
      <c r="S2301" s="130" t="str">
        <f>IFERROR(N2301*'Emission Factors'!C$12+O2301*'Emission Factors'!C$19,"")</f>
        <v/>
      </c>
      <c r="T2301" s="130" t="str">
        <f>IFERROR(N2301*'Emission Factors'!C$13+O2301*'Emission Factors'!C$20,"")</f>
        <v/>
      </c>
      <c r="U2301" s="131" t="str">
        <f>IFERROR(IF(K2301="Residential",N2301*'Emission Factors'!$C$14+O2301*'Emission Factors'!$C$21,N2301*'Emission Factors'!$C$15+O2301*'Emission Factors'!$C$22),"")</f>
        <v/>
      </c>
    </row>
    <row r="2302" spans="2:21" ht="15" customHeight="1" x14ac:dyDescent="0.3">
      <c r="B2302" s="123"/>
      <c r="C2302" s="124"/>
      <c r="D2302" s="132"/>
      <c r="E2302" s="124"/>
      <c r="F2302" s="124"/>
      <c r="G2302" s="124"/>
      <c r="H2302" s="125"/>
      <c r="I2302" s="126"/>
      <c r="J2302" s="127"/>
      <c r="K2302" s="127"/>
      <c r="L2302" s="128" t="str">
        <f>IF(E2302+G2302=0,"",((E2302*'Emission Factors'!C$23)+(G2302*'Emission Factors'!$C$25)))</f>
        <v/>
      </c>
      <c r="M2302" s="128" t="str">
        <f>IF(E2302+G2302=0,"",((E2302*'Emission Factors'!C$24)+(G2302*'Emission Factors'!$C$26)))</f>
        <v/>
      </c>
      <c r="N2302" s="128" t="str">
        <f t="shared" si="105"/>
        <v/>
      </c>
      <c r="O2302" s="128" t="str">
        <f t="shared" si="106"/>
        <v/>
      </c>
      <c r="P2302" s="128" t="str">
        <f>IFERROR(N2302*'Emission Factors'!C$10+O2302*'Emission Factors'!C$17,"")</f>
        <v/>
      </c>
      <c r="Q2302" s="129" t="str">
        <f t="shared" si="107"/>
        <v/>
      </c>
      <c r="R2302" s="130" t="str">
        <f>IFERROR(N2302*'Emission Factors'!C$11+O2302*'Emission Factors'!C$18,"")</f>
        <v/>
      </c>
      <c r="S2302" s="130" t="str">
        <f>IFERROR(N2302*'Emission Factors'!C$12+O2302*'Emission Factors'!C$19,"")</f>
        <v/>
      </c>
      <c r="T2302" s="130" t="str">
        <f>IFERROR(N2302*'Emission Factors'!C$13+O2302*'Emission Factors'!C$20,"")</f>
        <v/>
      </c>
      <c r="U2302" s="131" t="str">
        <f>IFERROR(IF(K2302="Residential",N2302*'Emission Factors'!$C$14+O2302*'Emission Factors'!$C$21,N2302*'Emission Factors'!$C$15+O2302*'Emission Factors'!$C$22),"")</f>
        <v/>
      </c>
    </row>
    <row r="2303" spans="2:21" ht="15" customHeight="1" x14ac:dyDescent="0.3">
      <c r="B2303" s="123"/>
      <c r="C2303" s="124"/>
      <c r="D2303" s="132"/>
      <c r="E2303" s="124"/>
      <c r="F2303" s="124"/>
      <c r="G2303" s="124"/>
      <c r="H2303" s="125"/>
      <c r="I2303" s="126"/>
      <c r="J2303" s="127"/>
      <c r="K2303" s="127"/>
      <c r="L2303" s="128" t="str">
        <f>IF(E2303+G2303=0,"",((E2303*'Emission Factors'!C$23)+(G2303*'Emission Factors'!$C$25)))</f>
        <v/>
      </c>
      <c r="M2303" s="128" t="str">
        <f>IF(E2303+G2303=0,"",((E2303*'Emission Factors'!C$24)+(G2303*'Emission Factors'!$C$26)))</f>
        <v/>
      </c>
      <c r="N2303" s="128" t="str">
        <f t="shared" si="105"/>
        <v/>
      </c>
      <c r="O2303" s="128" t="str">
        <f t="shared" si="106"/>
        <v/>
      </c>
      <c r="P2303" s="128" t="str">
        <f>IFERROR(N2303*'Emission Factors'!C$10+O2303*'Emission Factors'!C$17,"")</f>
        <v/>
      </c>
      <c r="Q2303" s="129" t="str">
        <f t="shared" si="107"/>
        <v/>
      </c>
      <c r="R2303" s="130" t="str">
        <f>IFERROR(N2303*'Emission Factors'!C$11+O2303*'Emission Factors'!C$18,"")</f>
        <v/>
      </c>
      <c r="S2303" s="130" t="str">
        <f>IFERROR(N2303*'Emission Factors'!C$12+O2303*'Emission Factors'!C$19,"")</f>
        <v/>
      </c>
      <c r="T2303" s="130" t="str">
        <f>IFERROR(N2303*'Emission Factors'!C$13+O2303*'Emission Factors'!C$20,"")</f>
        <v/>
      </c>
      <c r="U2303" s="131" t="str">
        <f>IFERROR(IF(K2303="Residential",N2303*'Emission Factors'!$C$14+O2303*'Emission Factors'!$C$21,N2303*'Emission Factors'!$C$15+O2303*'Emission Factors'!$C$22),"")</f>
        <v/>
      </c>
    </row>
    <row r="2304" spans="2:21" ht="15" customHeight="1" x14ac:dyDescent="0.3">
      <c r="B2304" s="123"/>
      <c r="C2304" s="124"/>
      <c r="D2304" s="132"/>
      <c r="E2304" s="124"/>
      <c r="F2304" s="124"/>
      <c r="G2304" s="124"/>
      <c r="H2304" s="125"/>
      <c r="I2304" s="126"/>
      <c r="J2304" s="127"/>
      <c r="K2304" s="127"/>
      <c r="L2304" s="128" t="str">
        <f>IF(E2304+G2304=0,"",((E2304*'Emission Factors'!C$23)+(G2304*'Emission Factors'!$C$25)))</f>
        <v/>
      </c>
      <c r="M2304" s="128" t="str">
        <f>IF(E2304+G2304=0,"",((E2304*'Emission Factors'!C$24)+(G2304*'Emission Factors'!$C$26)))</f>
        <v/>
      </c>
      <c r="N2304" s="128" t="str">
        <f t="shared" si="105"/>
        <v/>
      </c>
      <c r="O2304" s="128" t="str">
        <f t="shared" si="106"/>
        <v/>
      </c>
      <c r="P2304" s="128" t="str">
        <f>IFERROR(N2304*'Emission Factors'!C$10+O2304*'Emission Factors'!C$17,"")</f>
        <v/>
      </c>
      <c r="Q2304" s="129" t="str">
        <f t="shared" si="107"/>
        <v/>
      </c>
      <c r="R2304" s="130" t="str">
        <f>IFERROR(N2304*'Emission Factors'!C$11+O2304*'Emission Factors'!C$18,"")</f>
        <v/>
      </c>
      <c r="S2304" s="130" t="str">
        <f>IFERROR(N2304*'Emission Factors'!C$12+O2304*'Emission Factors'!C$19,"")</f>
        <v/>
      </c>
      <c r="T2304" s="130" t="str">
        <f>IFERROR(N2304*'Emission Factors'!C$13+O2304*'Emission Factors'!C$20,"")</f>
        <v/>
      </c>
      <c r="U2304" s="131" t="str">
        <f>IFERROR(IF(K2304="Residential",N2304*'Emission Factors'!$C$14+O2304*'Emission Factors'!$C$21,N2304*'Emission Factors'!$C$15+O2304*'Emission Factors'!$C$22),"")</f>
        <v/>
      </c>
    </row>
    <row r="2305" spans="2:21" ht="15" customHeight="1" x14ac:dyDescent="0.3">
      <c r="B2305" s="123"/>
      <c r="C2305" s="124"/>
      <c r="D2305" s="132"/>
      <c r="E2305" s="124"/>
      <c r="F2305" s="124"/>
      <c r="G2305" s="124"/>
      <c r="H2305" s="125"/>
      <c r="I2305" s="126"/>
      <c r="J2305" s="127"/>
      <c r="K2305" s="127"/>
      <c r="L2305" s="128" t="str">
        <f>IF(E2305+G2305=0,"",((E2305*'Emission Factors'!C$23)+(G2305*'Emission Factors'!$C$25)))</f>
        <v/>
      </c>
      <c r="M2305" s="128" t="str">
        <f>IF(E2305+G2305=0,"",((E2305*'Emission Factors'!C$24)+(G2305*'Emission Factors'!$C$26)))</f>
        <v/>
      </c>
      <c r="N2305" s="128" t="str">
        <f t="shared" si="105"/>
        <v/>
      </c>
      <c r="O2305" s="128" t="str">
        <f t="shared" si="106"/>
        <v/>
      </c>
      <c r="P2305" s="128" t="str">
        <f>IFERROR(N2305*'Emission Factors'!C$10+O2305*'Emission Factors'!C$17,"")</f>
        <v/>
      </c>
      <c r="Q2305" s="129" t="str">
        <f t="shared" si="107"/>
        <v/>
      </c>
      <c r="R2305" s="130" t="str">
        <f>IFERROR(N2305*'Emission Factors'!C$11+O2305*'Emission Factors'!C$18,"")</f>
        <v/>
      </c>
      <c r="S2305" s="130" t="str">
        <f>IFERROR(N2305*'Emission Factors'!C$12+O2305*'Emission Factors'!C$19,"")</f>
        <v/>
      </c>
      <c r="T2305" s="130" t="str">
        <f>IFERROR(N2305*'Emission Factors'!C$13+O2305*'Emission Factors'!C$20,"")</f>
        <v/>
      </c>
      <c r="U2305" s="131" t="str">
        <f>IFERROR(IF(K2305="Residential",N2305*'Emission Factors'!$C$14+O2305*'Emission Factors'!$C$21,N2305*'Emission Factors'!$C$15+O2305*'Emission Factors'!$C$22),"")</f>
        <v/>
      </c>
    </row>
    <row r="2306" spans="2:21" ht="15" customHeight="1" x14ac:dyDescent="0.3">
      <c r="B2306" s="123"/>
      <c r="C2306" s="124"/>
      <c r="D2306" s="132"/>
      <c r="E2306" s="124"/>
      <c r="F2306" s="124"/>
      <c r="G2306" s="124"/>
      <c r="H2306" s="125"/>
      <c r="I2306" s="126"/>
      <c r="J2306" s="127"/>
      <c r="K2306" s="127"/>
      <c r="L2306" s="128" t="str">
        <f>IF(E2306+G2306=0,"",((E2306*'Emission Factors'!C$23)+(G2306*'Emission Factors'!$C$25)))</f>
        <v/>
      </c>
      <c r="M2306" s="128" t="str">
        <f>IF(E2306+G2306=0,"",((E2306*'Emission Factors'!C$24)+(G2306*'Emission Factors'!$C$26)))</f>
        <v/>
      </c>
      <c r="N2306" s="128" t="str">
        <f t="shared" si="105"/>
        <v/>
      </c>
      <c r="O2306" s="128" t="str">
        <f t="shared" si="106"/>
        <v/>
      </c>
      <c r="P2306" s="128" t="str">
        <f>IFERROR(N2306*'Emission Factors'!C$10+O2306*'Emission Factors'!C$17,"")</f>
        <v/>
      </c>
      <c r="Q2306" s="129" t="str">
        <f t="shared" si="107"/>
        <v/>
      </c>
      <c r="R2306" s="130" t="str">
        <f>IFERROR(N2306*'Emission Factors'!C$11+O2306*'Emission Factors'!C$18,"")</f>
        <v/>
      </c>
      <c r="S2306" s="130" t="str">
        <f>IFERROR(N2306*'Emission Factors'!C$12+O2306*'Emission Factors'!C$19,"")</f>
        <v/>
      </c>
      <c r="T2306" s="130" t="str">
        <f>IFERROR(N2306*'Emission Factors'!C$13+O2306*'Emission Factors'!C$20,"")</f>
        <v/>
      </c>
      <c r="U2306" s="131" t="str">
        <f>IFERROR(IF(K2306="Residential",N2306*'Emission Factors'!$C$14+O2306*'Emission Factors'!$C$21,N2306*'Emission Factors'!$C$15+O2306*'Emission Factors'!$C$22),"")</f>
        <v/>
      </c>
    </row>
    <row r="2307" spans="2:21" ht="15" customHeight="1" x14ac:dyDescent="0.3">
      <c r="B2307" s="123"/>
      <c r="C2307" s="124"/>
      <c r="D2307" s="132"/>
      <c r="E2307" s="124"/>
      <c r="F2307" s="124"/>
      <c r="G2307" s="124"/>
      <c r="H2307" s="125"/>
      <c r="I2307" s="126"/>
      <c r="J2307" s="127"/>
      <c r="K2307" s="127"/>
      <c r="L2307" s="128" t="str">
        <f>IF(E2307+G2307=0,"",((E2307*'Emission Factors'!C$23)+(G2307*'Emission Factors'!$C$25)))</f>
        <v/>
      </c>
      <c r="M2307" s="128" t="str">
        <f>IF(E2307+G2307=0,"",((E2307*'Emission Factors'!C$24)+(G2307*'Emission Factors'!$C$26)))</f>
        <v/>
      </c>
      <c r="N2307" s="128" t="str">
        <f t="shared" si="105"/>
        <v/>
      </c>
      <c r="O2307" s="128" t="str">
        <f t="shared" si="106"/>
        <v/>
      </c>
      <c r="P2307" s="128" t="str">
        <f>IFERROR(N2307*'Emission Factors'!C$10+O2307*'Emission Factors'!C$17,"")</f>
        <v/>
      </c>
      <c r="Q2307" s="129" t="str">
        <f t="shared" si="107"/>
        <v/>
      </c>
      <c r="R2307" s="130" t="str">
        <f>IFERROR(N2307*'Emission Factors'!C$11+O2307*'Emission Factors'!C$18,"")</f>
        <v/>
      </c>
      <c r="S2307" s="130" t="str">
        <f>IFERROR(N2307*'Emission Factors'!C$12+O2307*'Emission Factors'!C$19,"")</f>
        <v/>
      </c>
      <c r="T2307" s="130" t="str">
        <f>IFERROR(N2307*'Emission Factors'!C$13+O2307*'Emission Factors'!C$20,"")</f>
        <v/>
      </c>
      <c r="U2307" s="131" t="str">
        <f>IFERROR(IF(K2307="Residential",N2307*'Emission Factors'!$C$14+O2307*'Emission Factors'!$C$21,N2307*'Emission Factors'!$C$15+O2307*'Emission Factors'!$C$22),"")</f>
        <v/>
      </c>
    </row>
    <row r="2308" spans="2:21" ht="15" customHeight="1" x14ac:dyDescent="0.3">
      <c r="B2308" s="123"/>
      <c r="C2308" s="124"/>
      <c r="D2308" s="132"/>
      <c r="E2308" s="124"/>
      <c r="F2308" s="124"/>
      <c r="G2308" s="124"/>
      <c r="H2308" s="125"/>
      <c r="I2308" s="126"/>
      <c r="J2308" s="127"/>
      <c r="K2308" s="127"/>
      <c r="L2308" s="128" t="str">
        <f>IF(E2308+G2308=0,"",((E2308*'Emission Factors'!C$23)+(G2308*'Emission Factors'!$C$25)))</f>
        <v/>
      </c>
      <c r="M2308" s="128" t="str">
        <f>IF(E2308+G2308=0,"",((E2308*'Emission Factors'!C$24)+(G2308*'Emission Factors'!$C$26)))</f>
        <v/>
      </c>
      <c r="N2308" s="128" t="str">
        <f t="shared" si="105"/>
        <v/>
      </c>
      <c r="O2308" s="128" t="str">
        <f t="shared" si="106"/>
        <v/>
      </c>
      <c r="P2308" s="128" t="str">
        <f>IFERROR(N2308*'Emission Factors'!C$10+O2308*'Emission Factors'!C$17,"")</f>
        <v/>
      </c>
      <c r="Q2308" s="129" t="str">
        <f t="shared" si="107"/>
        <v/>
      </c>
      <c r="R2308" s="130" t="str">
        <f>IFERROR(N2308*'Emission Factors'!C$11+O2308*'Emission Factors'!C$18,"")</f>
        <v/>
      </c>
      <c r="S2308" s="130" t="str">
        <f>IFERROR(N2308*'Emission Factors'!C$12+O2308*'Emission Factors'!C$19,"")</f>
        <v/>
      </c>
      <c r="T2308" s="130" t="str">
        <f>IFERROR(N2308*'Emission Factors'!C$13+O2308*'Emission Factors'!C$20,"")</f>
        <v/>
      </c>
      <c r="U2308" s="131" t="str">
        <f>IFERROR(IF(K2308="Residential",N2308*'Emission Factors'!$C$14+O2308*'Emission Factors'!$C$21,N2308*'Emission Factors'!$C$15+O2308*'Emission Factors'!$C$22),"")</f>
        <v/>
      </c>
    </row>
    <row r="2309" spans="2:21" ht="15" customHeight="1" x14ac:dyDescent="0.3">
      <c r="B2309" s="123"/>
      <c r="C2309" s="124"/>
      <c r="D2309" s="132"/>
      <c r="E2309" s="124"/>
      <c r="F2309" s="124"/>
      <c r="G2309" s="124"/>
      <c r="H2309" s="125"/>
      <c r="I2309" s="126"/>
      <c r="J2309" s="127"/>
      <c r="K2309" s="127"/>
      <c r="L2309" s="128" t="str">
        <f>IF(E2309+G2309=0,"",((E2309*'Emission Factors'!C$23)+(G2309*'Emission Factors'!$C$25)))</f>
        <v/>
      </c>
      <c r="M2309" s="128" t="str">
        <f>IF(E2309+G2309=0,"",((E2309*'Emission Factors'!C$24)+(G2309*'Emission Factors'!$C$26)))</f>
        <v/>
      </c>
      <c r="N2309" s="128" t="str">
        <f t="shared" si="105"/>
        <v/>
      </c>
      <c r="O2309" s="128" t="str">
        <f t="shared" si="106"/>
        <v/>
      </c>
      <c r="P2309" s="128" t="str">
        <f>IFERROR(N2309*'Emission Factors'!C$10+O2309*'Emission Factors'!C$17,"")</f>
        <v/>
      </c>
      <c r="Q2309" s="129" t="str">
        <f t="shared" si="107"/>
        <v/>
      </c>
      <c r="R2309" s="130" t="str">
        <f>IFERROR(N2309*'Emission Factors'!C$11+O2309*'Emission Factors'!C$18,"")</f>
        <v/>
      </c>
      <c r="S2309" s="130" t="str">
        <f>IFERROR(N2309*'Emission Factors'!C$12+O2309*'Emission Factors'!C$19,"")</f>
        <v/>
      </c>
      <c r="T2309" s="130" t="str">
        <f>IFERROR(N2309*'Emission Factors'!C$13+O2309*'Emission Factors'!C$20,"")</f>
        <v/>
      </c>
      <c r="U2309" s="131" t="str">
        <f>IFERROR(IF(K2309="Residential",N2309*'Emission Factors'!$C$14+O2309*'Emission Factors'!$C$21,N2309*'Emission Factors'!$C$15+O2309*'Emission Factors'!$C$22),"")</f>
        <v/>
      </c>
    </row>
    <row r="2310" spans="2:21" ht="15" customHeight="1" x14ac:dyDescent="0.3">
      <c r="B2310" s="123"/>
      <c r="C2310" s="124"/>
      <c r="D2310" s="132"/>
      <c r="E2310" s="124"/>
      <c r="F2310" s="124"/>
      <c r="G2310" s="124"/>
      <c r="H2310" s="125"/>
      <c r="I2310" s="126"/>
      <c r="J2310" s="127"/>
      <c r="K2310" s="127"/>
      <c r="L2310" s="128" t="str">
        <f>IF(E2310+G2310=0,"",((E2310*'Emission Factors'!C$23)+(G2310*'Emission Factors'!$C$25)))</f>
        <v/>
      </c>
      <c r="M2310" s="128" t="str">
        <f>IF(E2310+G2310=0,"",((E2310*'Emission Factors'!C$24)+(G2310*'Emission Factors'!$C$26)))</f>
        <v/>
      </c>
      <c r="N2310" s="128" t="str">
        <f t="shared" si="105"/>
        <v/>
      </c>
      <c r="O2310" s="128" t="str">
        <f t="shared" si="106"/>
        <v/>
      </c>
      <c r="P2310" s="128" t="str">
        <f>IFERROR(N2310*'Emission Factors'!C$10+O2310*'Emission Factors'!C$17,"")</f>
        <v/>
      </c>
      <c r="Q2310" s="129" t="str">
        <f t="shared" si="107"/>
        <v/>
      </c>
      <c r="R2310" s="130" t="str">
        <f>IFERROR(N2310*'Emission Factors'!C$11+O2310*'Emission Factors'!C$18,"")</f>
        <v/>
      </c>
      <c r="S2310" s="130" t="str">
        <f>IFERROR(N2310*'Emission Factors'!C$12+O2310*'Emission Factors'!C$19,"")</f>
        <v/>
      </c>
      <c r="T2310" s="130" t="str">
        <f>IFERROR(N2310*'Emission Factors'!C$13+O2310*'Emission Factors'!C$20,"")</f>
        <v/>
      </c>
      <c r="U2310" s="131" t="str">
        <f>IFERROR(IF(K2310="Residential",N2310*'Emission Factors'!$C$14+O2310*'Emission Factors'!$C$21,N2310*'Emission Factors'!$C$15+O2310*'Emission Factors'!$C$22),"")</f>
        <v/>
      </c>
    </row>
    <row r="2311" spans="2:21" ht="15" customHeight="1" x14ac:dyDescent="0.3">
      <c r="B2311" s="123"/>
      <c r="C2311" s="124"/>
      <c r="D2311" s="132"/>
      <c r="E2311" s="124"/>
      <c r="F2311" s="124"/>
      <c r="G2311" s="124"/>
      <c r="H2311" s="125"/>
      <c r="I2311" s="126"/>
      <c r="J2311" s="127"/>
      <c r="K2311" s="127"/>
      <c r="L2311" s="128" t="str">
        <f>IF(E2311+G2311=0,"",((E2311*'Emission Factors'!C$23)+(G2311*'Emission Factors'!$C$25)))</f>
        <v/>
      </c>
      <c r="M2311" s="128" t="str">
        <f>IF(E2311+G2311=0,"",((E2311*'Emission Factors'!C$24)+(G2311*'Emission Factors'!$C$26)))</f>
        <v/>
      </c>
      <c r="N2311" s="128" t="str">
        <f t="shared" si="105"/>
        <v/>
      </c>
      <c r="O2311" s="128" t="str">
        <f t="shared" si="106"/>
        <v/>
      </c>
      <c r="P2311" s="128" t="str">
        <f>IFERROR(N2311*'Emission Factors'!C$10+O2311*'Emission Factors'!C$17,"")</f>
        <v/>
      </c>
      <c r="Q2311" s="129" t="str">
        <f t="shared" si="107"/>
        <v/>
      </c>
      <c r="R2311" s="130" t="str">
        <f>IFERROR(N2311*'Emission Factors'!C$11+O2311*'Emission Factors'!C$18,"")</f>
        <v/>
      </c>
      <c r="S2311" s="130" t="str">
        <f>IFERROR(N2311*'Emission Factors'!C$12+O2311*'Emission Factors'!C$19,"")</f>
        <v/>
      </c>
      <c r="T2311" s="130" t="str">
        <f>IFERROR(N2311*'Emission Factors'!C$13+O2311*'Emission Factors'!C$20,"")</f>
        <v/>
      </c>
      <c r="U2311" s="131" t="str">
        <f>IFERROR(IF(K2311="Residential",N2311*'Emission Factors'!$C$14+O2311*'Emission Factors'!$C$21,N2311*'Emission Factors'!$C$15+O2311*'Emission Factors'!$C$22),"")</f>
        <v/>
      </c>
    </row>
    <row r="2312" spans="2:21" ht="15" customHeight="1" x14ac:dyDescent="0.3">
      <c r="B2312" s="123"/>
      <c r="C2312" s="124"/>
      <c r="D2312" s="132"/>
      <c r="E2312" s="124"/>
      <c r="F2312" s="124"/>
      <c r="G2312" s="124"/>
      <c r="H2312" s="125"/>
      <c r="I2312" s="126"/>
      <c r="J2312" s="127"/>
      <c r="K2312" s="127"/>
      <c r="L2312" s="128" t="str">
        <f>IF(E2312+G2312=0,"",((E2312*'Emission Factors'!C$23)+(G2312*'Emission Factors'!$C$25)))</f>
        <v/>
      </c>
      <c r="M2312" s="128" t="str">
        <f>IF(E2312+G2312=0,"",((E2312*'Emission Factors'!C$24)+(G2312*'Emission Factors'!$C$26)))</f>
        <v/>
      </c>
      <c r="N2312" s="128" t="str">
        <f t="shared" si="105"/>
        <v/>
      </c>
      <c r="O2312" s="128" t="str">
        <f t="shared" si="106"/>
        <v/>
      </c>
      <c r="P2312" s="128" t="str">
        <f>IFERROR(N2312*'Emission Factors'!C$10+O2312*'Emission Factors'!C$17,"")</f>
        <v/>
      </c>
      <c r="Q2312" s="129" t="str">
        <f t="shared" si="107"/>
        <v/>
      </c>
      <c r="R2312" s="130" t="str">
        <f>IFERROR(N2312*'Emission Factors'!C$11+O2312*'Emission Factors'!C$18,"")</f>
        <v/>
      </c>
      <c r="S2312" s="130" t="str">
        <f>IFERROR(N2312*'Emission Factors'!C$12+O2312*'Emission Factors'!C$19,"")</f>
        <v/>
      </c>
      <c r="T2312" s="130" t="str">
        <f>IFERROR(N2312*'Emission Factors'!C$13+O2312*'Emission Factors'!C$20,"")</f>
        <v/>
      </c>
      <c r="U2312" s="131" t="str">
        <f>IFERROR(IF(K2312="Residential",N2312*'Emission Factors'!$C$14+O2312*'Emission Factors'!$C$21,N2312*'Emission Factors'!$C$15+O2312*'Emission Factors'!$C$22),"")</f>
        <v/>
      </c>
    </row>
    <row r="2313" spans="2:21" ht="15" customHeight="1" x14ac:dyDescent="0.3">
      <c r="B2313" s="123"/>
      <c r="C2313" s="124"/>
      <c r="D2313" s="132"/>
      <c r="E2313" s="124"/>
      <c r="F2313" s="124"/>
      <c r="G2313" s="124"/>
      <c r="H2313" s="125"/>
      <c r="I2313" s="126"/>
      <c r="J2313" s="127"/>
      <c r="K2313" s="127"/>
      <c r="L2313" s="128" t="str">
        <f>IF(E2313+G2313=0,"",((E2313*'Emission Factors'!C$23)+(G2313*'Emission Factors'!$C$25)))</f>
        <v/>
      </c>
      <c r="M2313" s="128" t="str">
        <f>IF(E2313+G2313=0,"",((E2313*'Emission Factors'!C$24)+(G2313*'Emission Factors'!$C$26)))</f>
        <v/>
      </c>
      <c r="N2313" s="128" t="str">
        <f t="shared" si="105"/>
        <v/>
      </c>
      <c r="O2313" s="128" t="str">
        <f t="shared" si="106"/>
        <v/>
      </c>
      <c r="P2313" s="128" t="str">
        <f>IFERROR(N2313*'Emission Factors'!C$10+O2313*'Emission Factors'!C$17,"")</f>
        <v/>
      </c>
      <c r="Q2313" s="129" t="str">
        <f t="shared" si="107"/>
        <v/>
      </c>
      <c r="R2313" s="130" t="str">
        <f>IFERROR(N2313*'Emission Factors'!C$11+O2313*'Emission Factors'!C$18,"")</f>
        <v/>
      </c>
      <c r="S2313" s="130" t="str">
        <f>IFERROR(N2313*'Emission Factors'!C$12+O2313*'Emission Factors'!C$19,"")</f>
        <v/>
      </c>
      <c r="T2313" s="130" t="str">
        <f>IFERROR(N2313*'Emission Factors'!C$13+O2313*'Emission Factors'!C$20,"")</f>
        <v/>
      </c>
      <c r="U2313" s="131" t="str">
        <f>IFERROR(IF(K2313="Residential",N2313*'Emission Factors'!$C$14+O2313*'Emission Factors'!$C$21,N2313*'Emission Factors'!$C$15+O2313*'Emission Factors'!$C$22),"")</f>
        <v/>
      </c>
    </row>
    <row r="2314" spans="2:21" ht="15" customHeight="1" x14ac:dyDescent="0.3">
      <c r="B2314" s="123"/>
      <c r="C2314" s="124"/>
      <c r="D2314" s="132"/>
      <c r="E2314" s="124"/>
      <c r="F2314" s="124"/>
      <c r="G2314" s="124"/>
      <c r="H2314" s="125"/>
      <c r="I2314" s="126"/>
      <c r="J2314" s="127"/>
      <c r="K2314" s="127"/>
      <c r="L2314" s="128" t="str">
        <f>IF(E2314+G2314=0,"",((E2314*'Emission Factors'!C$23)+(G2314*'Emission Factors'!$C$25)))</f>
        <v/>
      </c>
      <c r="M2314" s="128" t="str">
        <f>IF(E2314+G2314=0,"",((E2314*'Emission Factors'!C$24)+(G2314*'Emission Factors'!$C$26)))</f>
        <v/>
      </c>
      <c r="N2314" s="128" t="str">
        <f t="shared" si="105"/>
        <v/>
      </c>
      <c r="O2314" s="128" t="str">
        <f t="shared" si="106"/>
        <v/>
      </c>
      <c r="P2314" s="128" t="str">
        <f>IFERROR(N2314*'Emission Factors'!C$10+O2314*'Emission Factors'!C$17,"")</f>
        <v/>
      </c>
      <c r="Q2314" s="129" t="str">
        <f t="shared" si="107"/>
        <v/>
      </c>
      <c r="R2314" s="130" t="str">
        <f>IFERROR(N2314*'Emission Factors'!C$11+O2314*'Emission Factors'!C$18,"")</f>
        <v/>
      </c>
      <c r="S2314" s="130" t="str">
        <f>IFERROR(N2314*'Emission Factors'!C$12+O2314*'Emission Factors'!C$19,"")</f>
        <v/>
      </c>
      <c r="T2314" s="130" t="str">
        <f>IFERROR(N2314*'Emission Factors'!C$13+O2314*'Emission Factors'!C$20,"")</f>
        <v/>
      </c>
      <c r="U2314" s="131" t="str">
        <f>IFERROR(IF(K2314="Residential",N2314*'Emission Factors'!$C$14+O2314*'Emission Factors'!$C$21,N2314*'Emission Factors'!$C$15+O2314*'Emission Factors'!$C$22),"")</f>
        <v/>
      </c>
    </row>
    <row r="2315" spans="2:21" ht="15" customHeight="1" x14ac:dyDescent="0.3">
      <c r="B2315" s="123"/>
      <c r="C2315" s="124"/>
      <c r="D2315" s="132"/>
      <c r="E2315" s="124"/>
      <c r="F2315" s="124"/>
      <c r="G2315" s="124"/>
      <c r="H2315" s="125"/>
      <c r="I2315" s="126"/>
      <c r="J2315" s="127"/>
      <c r="K2315" s="127"/>
      <c r="L2315" s="128" t="str">
        <f>IF(E2315+G2315=0,"",((E2315*'Emission Factors'!C$23)+(G2315*'Emission Factors'!$C$25)))</f>
        <v/>
      </c>
      <c r="M2315" s="128" t="str">
        <f>IF(E2315+G2315=0,"",((E2315*'Emission Factors'!C$24)+(G2315*'Emission Factors'!$C$26)))</f>
        <v/>
      </c>
      <c r="N2315" s="128" t="str">
        <f t="shared" si="105"/>
        <v/>
      </c>
      <c r="O2315" s="128" t="str">
        <f t="shared" si="106"/>
        <v/>
      </c>
      <c r="P2315" s="128" t="str">
        <f>IFERROR(N2315*'Emission Factors'!C$10+O2315*'Emission Factors'!C$17,"")</f>
        <v/>
      </c>
      <c r="Q2315" s="129" t="str">
        <f t="shared" si="107"/>
        <v/>
      </c>
      <c r="R2315" s="130" t="str">
        <f>IFERROR(N2315*'Emission Factors'!C$11+O2315*'Emission Factors'!C$18,"")</f>
        <v/>
      </c>
      <c r="S2315" s="130" t="str">
        <f>IFERROR(N2315*'Emission Factors'!C$12+O2315*'Emission Factors'!C$19,"")</f>
        <v/>
      </c>
      <c r="T2315" s="130" t="str">
        <f>IFERROR(N2315*'Emission Factors'!C$13+O2315*'Emission Factors'!C$20,"")</f>
        <v/>
      </c>
      <c r="U2315" s="131" t="str">
        <f>IFERROR(IF(K2315="Residential",N2315*'Emission Factors'!$C$14+O2315*'Emission Factors'!$C$21,N2315*'Emission Factors'!$C$15+O2315*'Emission Factors'!$C$22),"")</f>
        <v/>
      </c>
    </row>
    <row r="2316" spans="2:21" ht="15" customHeight="1" x14ac:dyDescent="0.3">
      <c r="B2316" s="123"/>
      <c r="C2316" s="124"/>
      <c r="D2316" s="132"/>
      <c r="E2316" s="124"/>
      <c r="F2316" s="124"/>
      <c r="G2316" s="124"/>
      <c r="H2316" s="125"/>
      <c r="I2316" s="126"/>
      <c r="J2316" s="127"/>
      <c r="K2316" s="127"/>
      <c r="L2316" s="128" t="str">
        <f>IF(E2316+G2316=0,"",((E2316*'Emission Factors'!C$23)+(G2316*'Emission Factors'!$C$25)))</f>
        <v/>
      </c>
      <c r="M2316" s="128" t="str">
        <f>IF(E2316+G2316=0,"",((E2316*'Emission Factors'!C$24)+(G2316*'Emission Factors'!$C$26)))</f>
        <v/>
      </c>
      <c r="N2316" s="128" t="str">
        <f t="shared" si="105"/>
        <v/>
      </c>
      <c r="O2316" s="128" t="str">
        <f t="shared" si="106"/>
        <v/>
      </c>
      <c r="P2316" s="128" t="str">
        <f>IFERROR(N2316*'Emission Factors'!C$10+O2316*'Emission Factors'!C$17,"")</f>
        <v/>
      </c>
      <c r="Q2316" s="129" t="str">
        <f t="shared" si="107"/>
        <v/>
      </c>
      <c r="R2316" s="130" t="str">
        <f>IFERROR(N2316*'Emission Factors'!C$11+O2316*'Emission Factors'!C$18,"")</f>
        <v/>
      </c>
      <c r="S2316" s="130" t="str">
        <f>IFERROR(N2316*'Emission Factors'!C$12+O2316*'Emission Factors'!C$19,"")</f>
        <v/>
      </c>
      <c r="T2316" s="130" t="str">
        <f>IFERROR(N2316*'Emission Factors'!C$13+O2316*'Emission Factors'!C$20,"")</f>
        <v/>
      </c>
      <c r="U2316" s="131" t="str">
        <f>IFERROR(IF(K2316="Residential",N2316*'Emission Factors'!$C$14+O2316*'Emission Factors'!$C$21,N2316*'Emission Factors'!$C$15+O2316*'Emission Factors'!$C$22),"")</f>
        <v/>
      </c>
    </row>
    <row r="2317" spans="2:21" ht="15" customHeight="1" x14ac:dyDescent="0.3">
      <c r="B2317" s="123"/>
      <c r="C2317" s="124"/>
      <c r="D2317" s="132"/>
      <c r="E2317" s="124"/>
      <c r="F2317" s="124"/>
      <c r="G2317" s="124"/>
      <c r="H2317" s="125"/>
      <c r="I2317" s="126"/>
      <c r="J2317" s="127"/>
      <c r="K2317" s="127"/>
      <c r="L2317" s="128" t="str">
        <f>IF(E2317+G2317=0,"",((E2317*'Emission Factors'!C$23)+(G2317*'Emission Factors'!$C$25)))</f>
        <v/>
      </c>
      <c r="M2317" s="128" t="str">
        <f>IF(E2317+G2317=0,"",((E2317*'Emission Factors'!C$24)+(G2317*'Emission Factors'!$C$26)))</f>
        <v/>
      </c>
      <c r="N2317" s="128" t="str">
        <f t="shared" si="105"/>
        <v/>
      </c>
      <c r="O2317" s="128" t="str">
        <f t="shared" si="106"/>
        <v/>
      </c>
      <c r="P2317" s="128" t="str">
        <f>IFERROR(N2317*'Emission Factors'!C$10+O2317*'Emission Factors'!C$17,"")</f>
        <v/>
      </c>
      <c r="Q2317" s="129" t="str">
        <f t="shared" si="107"/>
        <v/>
      </c>
      <c r="R2317" s="130" t="str">
        <f>IFERROR(N2317*'Emission Factors'!C$11+O2317*'Emission Factors'!C$18,"")</f>
        <v/>
      </c>
      <c r="S2317" s="130" t="str">
        <f>IFERROR(N2317*'Emission Factors'!C$12+O2317*'Emission Factors'!C$19,"")</f>
        <v/>
      </c>
      <c r="T2317" s="130" t="str">
        <f>IFERROR(N2317*'Emission Factors'!C$13+O2317*'Emission Factors'!C$20,"")</f>
        <v/>
      </c>
      <c r="U2317" s="131" t="str">
        <f>IFERROR(IF(K2317="Residential",N2317*'Emission Factors'!$C$14+O2317*'Emission Factors'!$C$21,N2317*'Emission Factors'!$C$15+O2317*'Emission Factors'!$C$22),"")</f>
        <v/>
      </c>
    </row>
    <row r="2318" spans="2:21" ht="15" customHeight="1" x14ac:dyDescent="0.3">
      <c r="B2318" s="123"/>
      <c r="C2318" s="124"/>
      <c r="D2318" s="132"/>
      <c r="E2318" s="124"/>
      <c r="F2318" s="124"/>
      <c r="G2318" s="124"/>
      <c r="H2318" s="125"/>
      <c r="I2318" s="126"/>
      <c r="J2318" s="127"/>
      <c r="K2318" s="127"/>
      <c r="L2318" s="128" t="str">
        <f>IF(E2318+G2318=0,"",((E2318*'Emission Factors'!C$23)+(G2318*'Emission Factors'!$C$25)))</f>
        <v/>
      </c>
      <c r="M2318" s="128" t="str">
        <f>IF(E2318+G2318=0,"",((E2318*'Emission Factors'!C$24)+(G2318*'Emission Factors'!$C$26)))</f>
        <v/>
      </c>
      <c r="N2318" s="128" t="str">
        <f t="shared" si="105"/>
        <v/>
      </c>
      <c r="O2318" s="128" t="str">
        <f t="shared" si="106"/>
        <v/>
      </c>
      <c r="P2318" s="128" t="str">
        <f>IFERROR(N2318*'Emission Factors'!C$10+O2318*'Emission Factors'!C$17,"")</f>
        <v/>
      </c>
      <c r="Q2318" s="129" t="str">
        <f t="shared" si="107"/>
        <v/>
      </c>
      <c r="R2318" s="130" t="str">
        <f>IFERROR(N2318*'Emission Factors'!C$11+O2318*'Emission Factors'!C$18,"")</f>
        <v/>
      </c>
      <c r="S2318" s="130" t="str">
        <f>IFERROR(N2318*'Emission Factors'!C$12+O2318*'Emission Factors'!C$19,"")</f>
        <v/>
      </c>
      <c r="T2318" s="130" t="str">
        <f>IFERROR(N2318*'Emission Factors'!C$13+O2318*'Emission Factors'!C$20,"")</f>
        <v/>
      </c>
      <c r="U2318" s="131" t="str">
        <f>IFERROR(IF(K2318="Residential",N2318*'Emission Factors'!$C$14+O2318*'Emission Factors'!$C$21,N2318*'Emission Factors'!$C$15+O2318*'Emission Factors'!$C$22),"")</f>
        <v/>
      </c>
    </row>
    <row r="2319" spans="2:21" ht="15" customHeight="1" x14ac:dyDescent="0.3">
      <c r="B2319" s="123"/>
      <c r="C2319" s="124"/>
      <c r="D2319" s="132"/>
      <c r="E2319" s="124"/>
      <c r="F2319" s="124"/>
      <c r="G2319" s="124"/>
      <c r="H2319" s="125"/>
      <c r="I2319" s="126"/>
      <c r="J2319" s="127"/>
      <c r="K2319" s="127"/>
      <c r="L2319" s="128" t="str">
        <f>IF(E2319+G2319=0,"",((E2319*'Emission Factors'!C$23)+(G2319*'Emission Factors'!$C$25)))</f>
        <v/>
      </c>
      <c r="M2319" s="128" t="str">
        <f>IF(E2319+G2319=0,"",((E2319*'Emission Factors'!C$24)+(G2319*'Emission Factors'!$C$26)))</f>
        <v/>
      </c>
      <c r="N2319" s="128" t="str">
        <f t="shared" ref="N2319:N2382" si="108">IFERROR(L2319*J2319,"")</f>
        <v/>
      </c>
      <c r="O2319" s="128" t="str">
        <f t="shared" ref="O2319:O2382" si="109">IFERROR(M2319*J2319,"")</f>
        <v/>
      </c>
      <c r="P2319" s="128" t="str">
        <f>IFERROR(N2319*'Emission Factors'!C$10+O2319*'Emission Factors'!C$17,"")</f>
        <v/>
      </c>
      <c r="Q2319" s="129" t="str">
        <f t="shared" ref="Q2319:Q2382" si="110">IFERROR(P2319/I2319,"")</f>
        <v/>
      </c>
      <c r="R2319" s="130" t="str">
        <f>IFERROR(N2319*'Emission Factors'!C$11+O2319*'Emission Factors'!C$18,"")</f>
        <v/>
      </c>
      <c r="S2319" s="130" t="str">
        <f>IFERROR(N2319*'Emission Factors'!C$12+O2319*'Emission Factors'!C$19,"")</f>
        <v/>
      </c>
      <c r="T2319" s="130" t="str">
        <f>IFERROR(N2319*'Emission Factors'!C$13+O2319*'Emission Factors'!C$20,"")</f>
        <v/>
      </c>
      <c r="U2319" s="131" t="str">
        <f>IFERROR(IF(K2319="Residential",N2319*'Emission Factors'!$C$14+O2319*'Emission Factors'!$C$21,N2319*'Emission Factors'!$C$15+O2319*'Emission Factors'!$C$22),"")</f>
        <v/>
      </c>
    </row>
    <row r="2320" spans="2:21" ht="15" customHeight="1" x14ac:dyDescent="0.3">
      <c r="B2320" s="123"/>
      <c r="C2320" s="124"/>
      <c r="D2320" s="132"/>
      <c r="E2320" s="124"/>
      <c r="F2320" s="124"/>
      <c r="G2320" s="124"/>
      <c r="H2320" s="125"/>
      <c r="I2320" s="126"/>
      <c r="J2320" s="127"/>
      <c r="K2320" s="127"/>
      <c r="L2320" s="128" t="str">
        <f>IF(E2320+G2320=0,"",((E2320*'Emission Factors'!C$23)+(G2320*'Emission Factors'!$C$25)))</f>
        <v/>
      </c>
      <c r="M2320" s="128" t="str">
        <f>IF(E2320+G2320=0,"",((E2320*'Emission Factors'!C$24)+(G2320*'Emission Factors'!$C$26)))</f>
        <v/>
      </c>
      <c r="N2320" s="128" t="str">
        <f t="shared" si="108"/>
        <v/>
      </c>
      <c r="O2320" s="128" t="str">
        <f t="shared" si="109"/>
        <v/>
      </c>
      <c r="P2320" s="128" t="str">
        <f>IFERROR(N2320*'Emission Factors'!C$10+O2320*'Emission Factors'!C$17,"")</f>
        <v/>
      </c>
      <c r="Q2320" s="129" t="str">
        <f t="shared" si="110"/>
        <v/>
      </c>
      <c r="R2320" s="130" t="str">
        <f>IFERROR(N2320*'Emission Factors'!C$11+O2320*'Emission Factors'!C$18,"")</f>
        <v/>
      </c>
      <c r="S2320" s="130" t="str">
        <f>IFERROR(N2320*'Emission Factors'!C$12+O2320*'Emission Factors'!C$19,"")</f>
        <v/>
      </c>
      <c r="T2320" s="130" t="str">
        <f>IFERROR(N2320*'Emission Factors'!C$13+O2320*'Emission Factors'!C$20,"")</f>
        <v/>
      </c>
      <c r="U2320" s="131" t="str">
        <f>IFERROR(IF(K2320="Residential",N2320*'Emission Factors'!$C$14+O2320*'Emission Factors'!$C$21,N2320*'Emission Factors'!$C$15+O2320*'Emission Factors'!$C$22),"")</f>
        <v/>
      </c>
    </row>
    <row r="2321" spans="2:21" ht="15" customHeight="1" x14ac:dyDescent="0.3">
      <c r="B2321" s="123"/>
      <c r="C2321" s="124"/>
      <c r="D2321" s="132"/>
      <c r="E2321" s="124"/>
      <c r="F2321" s="124"/>
      <c r="G2321" s="124"/>
      <c r="H2321" s="125"/>
      <c r="I2321" s="126"/>
      <c r="J2321" s="127"/>
      <c r="K2321" s="127"/>
      <c r="L2321" s="128" t="str">
        <f>IF(E2321+G2321=0,"",((E2321*'Emission Factors'!C$23)+(G2321*'Emission Factors'!$C$25)))</f>
        <v/>
      </c>
      <c r="M2321" s="128" t="str">
        <f>IF(E2321+G2321=0,"",((E2321*'Emission Factors'!C$24)+(G2321*'Emission Factors'!$C$26)))</f>
        <v/>
      </c>
      <c r="N2321" s="128" t="str">
        <f t="shared" si="108"/>
        <v/>
      </c>
      <c r="O2321" s="128" t="str">
        <f t="shared" si="109"/>
        <v/>
      </c>
      <c r="P2321" s="128" t="str">
        <f>IFERROR(N2321*'Emission Factors'!C$10+O2321*'Emission Factors'!C$17,"")</f>
        <v/>
      </c>
      <c r="Q2321" s="129" t="str">
        <f t="shared" si="110"/>
        <v/>
      </c>
      <c r="R2321" s="130" t="str">
        <f>IFERROR(N2321*'Emission Factors'!C$11+O2321*'Emission Factors'!C$18,"")</f>
        <v/>
      </c>
      <c r="S2321" s="130" t="str">
        <f>IFERROR(N2321*'Emission Factors'!C$12+O2321*'Emission Factors'!C$19,"")</f>
        <v/>
      </c>
      <c r="T2321" s="130" t="str">
        <f>IFERROR(N2321*'Emission Factors'!C$13+O2321*'Emission Factors'!C$20,"")</f>
        <v/>
      </c>
      <c r="U2321" s="131" t="str">
        <f>IFERROR(IF(K2321="Residential",N2321*'Emission Factors'!$C$14+O2321*'Emission Factors'!$C$21,N2321*'Emission Factors'!$C$15+O2321*'Emission Factors'!$C$22),"")</f>
        <v/>
      </c>
    </row>
    <row r="2322" spans="2:21" ht="15" customHeight="1" x14ac:dyDescent="0.3">
      <c r="B2322" s="123"/>
      <c r="C2322" s="124"/>
      <c r="D2322" s="132"/>
      <c r="E2322" s="124"/>
      <c r="F2322" s="124"/>
      <c r="G2322" s="124"/>
      <c r="H2322" s="125"/>
      <c r="I2322" s="126"/>
      <c r="J2322" s="127"/>
      <c r="K2322" s="127"/>
      <c r="L2322" s="128" t="str">
        <f>IF(E2322+G2322=0,"",((E2322*'Emission Factors'!C$23)+(G2322*'Emission Factors'!$C$25)))</f>
        <v/>
      </c>
      <c r="M2322" s="128" t="str">
        <f>IF(E2322+G2322=0,"",((E2322*'Emission Factors'!C$24)+(G2322*'Emission Factors'!$C$26)))</f>
        <v/>
      </c>
      <c r="N2322" s="128" t="str">
        <f t="shared" si="108"/>
        <v/>
      </c>
      <c r="O2322" s="128" t="str">
        <f t="shared" si="109"/>
        <v/>
      </c>
      <c r="P2322" s="128" t="str">
        <f>IFERROR(N2322*'Emission Factors'!C$10+O2322*'Emission Factors'!C$17,"")</f>
        <v/>
      </c>
      <c r="Q2322" s="129" t="str">
        <f t="shared" si="110"/>
        <v/>
      </c>
      <c r="R2322" s="130" t="str">
        <f>IFERROR(N2322*'Emission Factors'!C$11+O2322*'Emission Factors'!C$18,"")</f>
        <v/>
      </c>
      <c r="S2322" s="130" t="str">
        <f>IFERROR(N2322*'Emission Factors'!C$12+O2322*'Emission Factors'!C$19,"")</f>
        <v/>
      </c>
      <c r="T2322" s="130" t="str">
        <f>IFERROR(N2322*'Emission Factors'!C$13+O2322*'Emission Factors'!C$20,"")</f>
        <v/>
      </c>
      <c r="U2322" s="131" t="str">
        <f>IFERROR(IF(K2322="Residential",N2322*'Emission Factors'!$C$14+O2322*'Emission Factors'!$C$21,N2322*'Emission Factors'!$C$15+O2322*'Emission Factors'!$C$22),"")</f>
        <v/>
      </c>
    </row>
    <row r="2323" spans="2:21" ht="15" customHeight="1" x14ac:dyDescent="0.3">
      <c r="B2323" s="123"/>
      <c r="C2323" s="124"/>
      <c r="D2323" s="132"/>
      <c r="E2323" s="124"/>
      <c r="F2323" s="124"/>
      <c r="G2323" s="124"/>
      <c r="H2323" s="125"/>
      <c r="I2323" s="126"/>
      <c r="J2323" s="127"/>
      <c r="K2323" s="127"/>
      <c r="L2323" s="128" t="str">
        <f>IF(E2323+G2323=0,"",((E2323*'Emission Factors'!C$23)+(G2323*'Emission Factors'!$C$25)))</f>
        <v/>
      </c>
      <c r="M2323" s="128" t="str">
        <f>IF(E2323+G2323=0,"",((E2323*'Emission Factors'!C$24)+(G2323*'Emission Factors'!$C$26)))</f>
        <v/>
      </c>
      <c r="N2323" s="128" t="str">
        <f t="shared" si="108"/>
        <v/>
      </c>
      <c r="O2323" s="128" t="str">
        <f t="shared" si="109"/>
        <v/>
      </c>
      <c r="P2323" s="128" t="str">
        <f>IFERROR(N2323*'Emission Factors'!C$10+O2323*'Emission Factors'!C$17,"")</f>
        <v/>
      </c>
      <c r="Q2323" s="129" t="str">
        <f t="shared" si="110"/>
        <v/>
      </c>
      <c r="R2323" s="130" t="str">
        <f>IFERROR(N2323*'Emission Factors'!C$11+O2323*'Emission Factors'!C$18,"")</f>
        <v/>
      </c>
      <c r="S2323" s="130" t="str">
        <f>IFERROR(N2323*'Emission Factors'!C$12+O2323*'Emission Factors'!C$19,"")</f>
        <v/>
      </c>
      <c r="T2323" s="130" t="str">
        <f>IFERROR(N2323*'Emission Factors'!C$13+O2323*'Emission Factors'!C$20,"")</f>
        <v/>
      </c>
      <c r="U2323" s="131" t="str">
        <f>IFERROR(IF(K2323="Residential",N2323*'Emission Factors'!$C$14+O2323*'Emission Factors'!$C$21,N2323*'Emission Factors'!$C$15+O2323*'Emission Factors'!$C$22),"")</f>
        <v/>
      </c>
    </row>
    <row r="2324" spans="2:21" ht="15" customHeight="1" x14ac:dyDescent="0.3">
      <c r="B2324" s="123"/>
      <c r="C2324" s="124"/>
      <c r="D2324" s="132"/>
      <c r="E2324" s="124"/>
      <c r="F2324" s="124"/>
      <c r="G2324" s="124"/>
      <c r="H2324" s="125"/>
      <c r="I2324" s="126"/>
      <c r="J2324" s="127"/>
      <c r="K2324" s="127"/>
      <c r="L2324" s="128" t="str">
        <f>IF(E2324+G2324=0,"",((E2324*'Emission Factors'!C$23)+(G2324*'Emission Factors'!$C$25)))</f>
        <v/>
      </c>
      <c r="M2324" s="128" t="str">
        <f>IF(E2324+G2324=0,"",((E2324*'Emission Factors'!C$24)+(G2324*'Emission Factors'!$C$26)))</f>
        <v/>
      </c>
      <c r="N2324" s="128" t="str">
        <f t="shared" si="108"/>
        <v/>
      </c>
      <c r="O2324" s="128" t="str">
        <f t="shared" si="109"/>
        <v/>
      </c>
      <c r="P2324" s="128" t="str">
        <f>IFERROR(N2324*'Emission Factors'!C$10+O2324*'Emission Factors'!C$17,"")</f>
        <v/>
      </c>
      <c r="Q2324" s="129" t="str">
        <f t="shared" si="110"/>
        <v/>
      </c>
      <c r="R2324" s="130" t="str">
        <f>IFERROR(N2324*'Emission Factors'!C$11+O2324*'Emission Factors'!C$18,"")</f>
        <v/>
      </c>
      <c r="S2324" s="130" t="str">
        <f>IFERROR(N2324*'Emission Factors'!C$12+O2324*'Emission Factors'!C$19,"")</f>
        <v/>
      </c>
      <c r="T2324" s="130" t="str">
        <f>IFERROR(N2324*'Emission Factors'!C$13+O2324*'Emission Factors'!C$20,"")</f>
        <v/>
      </c>
      <c r="U2324" s="131" t="str">
        <f>IFERROR(IF(K2324="Residential",N2324*'Emission Factors'!$C$14+O2324*'Emission Factors'!$C$21,N2324*'Emission Factors'!$C$15+O2324*'Emission Factors'!$C$22),"")</f>
        <v/>
      </c>
    </row>
    <row r="2325" spans="2:21" ht="15" customHeight="1" x14ac:dyDescent="0.3">
      <c r="B2325" s="123"/>
      <c r="C2325" s="124"/>
      <c r="D2325" s="132"/>
      <c r="E2325" s="124"/>
      <c r="F2325" s="124"/>
      <c r="G2325" s="124"/>
      <c r="H2325" s="125"/>
      <c r="I2325" s="126"/>
      <c r="J2325" s="127"/>
      <c r="K2325" s="127"/>
      <c r="L2325" s="128" t="str">
        <f>IF(E2325+G2325=0,"",((E2325*'Emission Factors'!C$23)+(G2325*'Emission Factors'!$C$25)))</f>
        <v/>
      </c>
      <c r="M2325" s="128" t="str">
        <f>IF(E2325+G2325=0,"",((E2325*'Emission Factors'!C$24)+(G2325*'Emission Factors'!$C$26)))</f>
        <v/>
      </c>
      <c r="N2325" s="128" t="str">
        <f t="shared" si="108"/>
        <v/>
      </c>
      <c r="O2325" s="128" t="str">
        <f t="shared" si="109"/>
        <v/>
      </c>
      <c r="P2325" s="128" t="str">
        <f>IFERROR(N2325*'Emission Factors'!C$10+O2325*'Emission Factors'!C$17,"")</f>
        <v/>
      </c>
      <c r="Q2325" s="129" t="str">
        <f t="shared" si="110"/>
        <v/>
      </c>
      <c r="R2325" s="130" t="str">
        <f>IFERROR(N2325*'Emission Factors'!C$11+O2325*'Emission Factors'!C$18,"")</f>
        <v/>
      </c>
      <c r="S2325" s="130" t="str">
        <f>IFERROR(N2325*'Emission Factors'!C$12+O2325*'Emission Factors'!C$19,"")</f>
        <v/>
      </c>
      <c r="T2325" s="130" t="str">
        <f>IFERROR(N2325*'Emission Factors'!C$13+O2325*'Emission Factors'!C$20,"")</f>
        <v/>
      </c>
      <c r="U2325" s="131" t="str">
        <f>IFERROR(IF(K2325="Residential",N2325*'Emission Factors'!$C$14+O2325*'Emission Factors'!$C$21,N2325*'Emission Factors'!$C$15+O2325*'Emission Factors'!$C$22),"")</f>
        <v/>
      </c>
    </row>
    <row r="2326" spans="2:21" ht="15" customHeight="1" x14ac:dyDescent="0.3">
      <c r="B2326" s="123"/>
      <c r="C2326" s="124"/>
      <c r="D2326" s="132"/>
      <c r="E2326" s="124"/>
      <c r="F2326" s="124"/>
      <c r="G2326" s="124"/>
      <c r="H2326" s="125"/>
      <c r="I2326" s="126"/>
      <c r="J2326" s="127"/>
      <c r="K2326" s="127"/>
      <c r="L2326" s="128" t="str">
        <f>IF(E2326+G2326=0,"",((E2326*'Emission Factors'!C$23)+(G2326*'Emission Factors'!$C$25)))</f>
        <v/>
      </c>
      <c r="M2326" s="128" t="str">
        <f>IF(E2326+G2326=0,"",((E2326*'Emission Factors'!C$24)+(G2326*'Emission Factors'!$C$26)))</f>
        <v/>
      </c>
      <c r="N2326" s="128" t="str">
        <f t="shared" si="108"/>
        <v/>
      </c>
      <c r="O2326" s="128" t="str">
        <f t="shared" si="109"/>
        <v/>
      </c>
      <c r="P2326" s="128" t="str">
        <f>IFERROR(N2326*'Emission Factors'!C$10+O2326*'Emission Factors'!C$17,"")</f>
        <v/>
      </c>
      <c r="Q2326" s="129" t="str">
        <f t="shared" si="110"/>
        <v/>
      </c>
      <c r="R2326" s="130" t="str">
        <f>IFERROR(N2326*'Emission Factors'!C$11+O2326*'Emission Factors'!C$18,"")</f>
        <v/>
      </c>
      <c r="S2326" s="130" t="str">
        <f>IFERROR(N2326*'Emission Factors'!C$12+O2326*'Emission Factors'!C$19,"")</f>
        <v/>
      </c>
      <c r="T2326" s="130" t="str">
        <f>IFERROR(N2326*'Emission Factors'!C$13+O2326*'Emission Factors'!C$20,"")</f>
        <v/>
      </c>
      <c r="U2326" s="131" t="str">
        <f>IFERROR(IF(K2326="Residential",N2326*'Emission Factors'!$C$14+O2326*'Emission Factors'!$C$21,N2326*'Emission Factors'!$C$15+O2326*'Emission Factors'!$C$22),"")</f>
        <v/>
      </c>
    </row>
    <row r="2327" spans="2:21" ht="15" customHeight="1" x14ac:dyDescent="0.3">
      <c r="B2327" s="123"/>
      <c r="C2327" s="124"/>
      <c r="D2327" s="132"/>
      <c r="E2327" s="124"/>
      <c r="F2327" s="124"/>
      <c r="G2327" s="124"/>
      <c r="H2327" s="125"/>
      <c r="I2327" s="126"/>
      <c r="J2327" s="127"/>
      <c r="K2327" s="127"/>
      <c r="L2327" s="128" t="str">
        <f>IF(E2327+G2327=0,"",((E2327*'Emission Factors'!C$23)+(G2327*'Emission Factors'!$C$25)))</f>
        <v/>
      </c>
      <c r="M2327" s="128" t="str">
        <f>IF(E2327+G2327=0,"",((E2327*'Emission Factors'!C$24)+(G2327*'Emission Factors'!$C$26)))</f>
        <v/>
      </c>
      <c r="N2327" s="128" t="str">
        <f t="shared" si="108"/>
        <v/>
      </c>
      <c r="O2327" s="128" t="str">
        <f t="shared" si="109"/>
        <v/>
      </c>
      <c r="P2327" s="128" t="str">
        <f>IFERROR(N2327*'Emission Factors'!C$10+O2327*'Emission Factors'!C$17,"")</f>
        <v/>
      </c>
      <c r="Q2327" s="129" t="str">
        <f t="shared" si="110"/>
        <v/>
      </c>
      <c r="R2327" s="130" t="str">
        <f>IFERROR(N2327*'Emission Factors'!C$11+O2327*'Emission Factors'!C$18,"")</f>
        <v/>
      </c>
      <c r="S2327" s="130" t="str">
        <f>IFERROR(N2327*'Emission Factors'!C$12+O2327*'Emission Factors'!C$19,"")</f>
        <v/>
      </c>
      <c r="T2327" s="130" t="str">
        <f>IFERROR(N2327*'Emission Factors'!C$13+O2327*'Emission Factors'!C$20,"")</f>
        <v/>
      </c>
      <c r="U2327" s="131" t="str">
        <f>IFERROR(IF(K2327="Residential",N2327*'Emission Factors'!$C$14+O2327*'Emission Factors'!$C$21,N2327*'Emission Factors'!$C$15+O2327*'Emission Factors'!$C$22),"")</f>
        <v/>
      </c>
    </row>
    <row r="2328" spans="2:21" ht="15" customHeight="1" x14ac:dyDescent="0.3">
      <c r="B2328" s="123"/>
      <c r="C2328" s="124"/>
      <c r="D2328" s="132"/>
      <c r="E2328" s="124"/>
      <c r="F2328" s="124"/>
      <c r="G2328" s="124"/>
      <c r="H2328" s="125"/>
      <c r="I2328" s="126"/>
      <c r="J2328" s="127"/>
      <c r="K2328" s="127"/>
      <c r="L2328" s="128" t="str">
        <f>IF(E2328+G2328=0,"",((E2328*'Emission Factors'!C$23)+(G2328*'Emission Factors'!$C$25)))</f>
        <v/>
      </c>
      <c r="M2328" s="128" t="str">
        <f>IF(E2328+G2328=0,"",((E2328*'Emission Factors'!C$24)+(G2328*'Emission Factors'!$C$26)))</f>
        <v/>
      </c>
      <c r="N2328" s="128" t="str">
        <f t="shared" si="108"/>
        <v/>
      </c>
      <c r="O2328" s="128" t="str">
        <f t="shared" si="109"/>
        <v/>
      </c>
      <c r="P2328" s="128" t="str">
        <f>IFERROR(N2328*'Emission Factors'!C$10+O2328*'Emission Factors'!C$17,"")</f>
        <v/>
      </c>
      <c r="Q2328" s="129" t="str">
        <f t="shared" si="110"/>
        <v/>
      </c>
      <c r="R2328" s="130" t="str">
        <f>IFERROR(N2328*'Emission Factors'!C$11+O2328*'Emission Factors'!C$18,"")</f>
        <v/>
      </c>
      <c r="S2328" s="130" t="str">
        <f>IFERROR(N2328*'Emission Factors'!C$12+O2328*'Emission Factors'!C$19,"")</f>
        <v/>
      </c>
      <c r="T2328" s="130" t="str">
        <f>IFERROR(N2328*'Emission Factors'!C$13+O2328*'Emission Factors'!C$20,"")</f>
        <v/>
      </c>
      <c r="U2328" s="131" t="str">
        <f>IFERROR(IF(K2328="Residential",N2328*'Emission Factors'!$C$14+O2328*'Emission Factors'!$C$21,N2328*'Emission Factors'!$C$15+O2328*'Emission Factors'!$C$22),"")</f>
        <v/>
      </c>
    </row>
    <row r="2329" spans="2:21" ht="15" customHeight="1" x14ac:dyDescent="0.3">
      <c r="B2329" s="123"/>
      <c r="C2329" s="124"/>
      <c r="D2329" s="132"/>
      <c r="E2329" s="124"/>
      <c r="F2329" s="124"/>
      <c r="G2329" s="124"/>
      <c r="H2329" s="125"/>
      <c r="I2329" s="126"/>
      <c r="J2329" s="127"/>
      <c r="K2329" s="127"/>
      <c r="L2329" s="128" t="str">
        <f>IF(E2329+G2329=0,"",((E2329*'Emission Factors'!C$23)+(G2329*'Emission Factors'!$C$25)))</f>
        <v/>
      </c>
      <c r="M2329" s="128" t="str">
        <f>IF(E2329+G2329=0,"",((E2329*'Emission Factors'!C$24)+(G2329*'Emission Factors'!$C$26)))</f>
        <v/>
      </c>
      <c r="N2329" s="128" t="str">
        <f t="shared" si="108"/>
        <v/>
      </c>
      <c r="O2329" s="128" t="str">
        <f t="shared" si="109"/>
        <v/>
      </c>
      <c r="P2329" s="128" t="str">
        <f>IFERROR(N2329*'Emission Factors'!C$10+O2329*'Emission Factors'!C$17,"")</f>
        <v/>
      </c>
      <c r="Q2329" s="129" t="str">
        <f t="shared" si="110"/>
        <v/>
      </c>
      <c r="R2329" s="130" t="str">
        <f>IFERROR(N2329*'Emission Factors'!C$11+O2329*'Emission Factors'!C$18,"")</f>
        <v/>
      </c>
      <c r="S2329" s="130" t="str">
        <f>IFERROR(N2329*'Emission Factors'!C$12+O2329*'Emission Factors'!C$19,"")</f>
        <v/>
      </c>
      <c r="T2329" s="130" t="str">
        <f>IFERROR(N2329*'Emission Factors'!C$13+O2329*'Emission Factors'!C$20,"")</f>
        <v/>
      </c>
      <c r="U2329" s="131" t="str">
        <f>IFERROR(IF(K2329="Residential",N2329*'Emission Factors'!$C$14+O2329*'Emission Factors'!$C$21,N2329*'Emission Factors'!$C$15+O2329*'Emission Factors'!$C$22),"")</f>
        <v/>
      </c>
    </row>
    <row r="2330" spans="2:21" ht="15" customHeight="1" x14ac:dyDescent="0.3">
      <c r="B2330" s="123"/>
      <c r="C2330" s="124"/>
      <c r="D2330" s="132"/>
      <c r="E2330" s="124"/>
      <c r="F2330" s="124"/>
      <c r="G2330" s="124"/>
      <c r="H2330" s="125"/>
      <c r="I2330" s="126"/>
      <c r="J2330" s="127"/>
      <c r="K2330" s="127"/>
      <c r="L2330" s="128" t="str">
        <f>IF(E2330+G2330=0,"",((E2330*'Emission Factors'!C$23)+(G2330*'Emission Factors'!$C$25)))</f>
        <v/>
      </c>
      <c r="M2330" s="128" t="str">
        <f>IF(E2330+G2330=0,"",((E2330*'Emission Factors'!C$24)+(G2330*'Emission Factors'!$C$26)))</f>
        <v/>
      </c>
      <c r="N2330" s="128" t="str">
        <f t="shared" si="108"/>
        <v/>
      </c>
      <c r="O2330" s="128" t="str">
        <f t="shared" si="109"/>
        <v/>
      </c>
      <c r="P2330" s="128" t="str">
        <f>IFERROR(N2330*'Emission Factors'!C$10+O2330*'Emission Factors'!C$17,"")</f>
        <v/>
      </c>
      <c r="Q2330" s="129" t="str">
        <f t="shared" si="110"/>
        <v/>
      </c>
      <c r="R2330" s="130" t="str">
        <f>IFERROR(N2330*'Emission Factors'!C$11+O2330*'Emission Factors'!C$18,"")</f>
        <v/>
      </c>
      <c r="S2330" s="130" t="str">
        <f>IFERROR(N2330*'Emission Factors'!C$12+O2330*'Emission Factors'!C$19,"")</f>
        <v/>
      </c>
      <c r="T2330" s="130" t="str">
        <f>IFERROR(N2330*'Emission Factors'!C$13+O2330*'Emission Factors'!C$20,"")</f>
        <v/>
      </c>
      <c r="U2330" s="131" t="str">
        <f>IFERROR(IF(K2330="Residential",N2330*'Emission Factors'!$C$14+O2330*'Emission Factors'!$C$21,N2330*'Emission Factors'!$C$15+O2330*'Emission Factors'!$C$22),"")</f>
        <v/>
      </c>
    </row>
    <row r="2331" spans="2:21" ht="15" customHeight="1" x14ac:dyDescent="0.3">
      <c r="B2331" s="123"/>
      <c r="C2331" s="124"/>
      <c r="D2331" s="132"/>
      <c r="E2331" s="124"/>
      <c r="F2331" s="124"/>
      <c r="G2331" s="124"/>
      <c r="H2331" s="125"/>
      <c r="I2331" s="126"/>
      <c r="J2331" s="127"/>
      <c r="K2331" s="127"/>
      <c r="L2331" s="128" t="str">
        <f>IF(E2331+G2331=0,"",((E2331*'Emission Factors'!C$23)+(G2331*'Emission Factors'!$C$25)))</f>
        <v/>
      </c>
      <c r="M2331" s="128" t="str">
        <f>IF(E2331+G2331=0,"",((E2331*'Emission Factors'!C$24)+(G2331*'Emission Factors'!$C$26)))</f>
        <v/>
      </c>
      <c r="N2331" s="128" t="str">
        <f t="shared" si="108"/>
        <v/>
      </c>
      <c r="O2331" s="128" t="str">
        <f t="shared" si="109"/>
        <v/>
      </c>
      <c r="P2331" s="128" t="str">
        <f>IFERROR(N2331*'Emission Factors'!C$10+O2331*'Emission Factors'!C$17,"")</f>
        <v/>
      </c>
      <c r="Q2331" s="129" t="str">
        <f t="shared" si="110"/>
        <v/>
      </c>
      <c r="R2331" s="130" t="str">
        <f>IFERROR(N2331*'Emission Factors'!C$11+O2331*'Emission Factors'!C$18,"")</f>
        <v/>
      </c>
      <c r="S2331" s="130" t="str">
        <f>IFERROR(N2331*'Emission Factors'!C$12+O2331*'Emission Factors'!C$19,"")</f>
        <v/>
      </c>
      <c r="T2331" s="130" t="str">
        <f>IFERROR(N2331*'Emission Factors'!C$13+O2331*'Emission Factors'!C$20,"")</f>
        <v/>
      </c>
      <c r="U2331" s="131" t="str">
        <f>IFERROR(IF(K2331="Residential",N2331*'Emission Factors'!$C$14+O2331*'Emission Factors'!$C$21,N2331*'Emission Factors'!$C$15+O2331*'Emission Factors'!$C$22),"")</f>
        <v/>
      </c>
    </row>
    <row r="2332" spans="2:21" ht="15" customHeight="1" x14ac:dyDescent="0.3">
      <c r="B2332" s="123"/>
      <c r="C2332" s="124"/>
      <c r="D2332" s="132"/>
      <c r="E2332" s="124"/>
      <c r="F2332" s="124"/>
      <c r="G2332" s="124"/>
      <c r="H2332" s="125"/>
      <c r="I2332" s="126"/>
      <c r="J2332" s="127"/>
      <c r="K2332" s="127"/>
      <c r="L2332" s="128" t="str">
        <f>IF(E2332+G2332=0,"",((E2332*'Emission Factors'!C$23)+(G2332*'Emission Factors'!$C$25)))</f>
        <v/>
      </c>
      <c r="M2332" s="128" t="str">
        <f>IF(E2332+G2332=0,"",((E2332*'Emission Factors'!C$24)+(G2332*'Emission Factors'!$C$26)))</f>
        <v/>
      </c>
      <c r="N2332" s="128" t="str">
        <f t="shared" si="108"/>
        <v/>
      </c>
      <c r="O2332" s="128" t="str">
        <f t="shared" si="109"/>
        <v/>
      </c>
      <c r="P2332" s="128" t="str">
        <f>IFERROR(N2332*'Emission Factors'!C$10+O2332*'Emission Factors'!C$17,"")</f>
        <v/>
      </c>
      <c r="Q2332" s="129" t="str">
        <f t="shared" si="110"/>
        <v/>
      </c>
      <c r="R2332" s="130" t="str">
        <f>IFERROR(N2332*'Emission Factors'!C$11+O2332*'Emission Factors'!C$18,"")</f>
        <v/>
      </c>
      <c r="S2332" s="130" t="str">
        <f>IFERROR(N2332*'Emission Factors'!C$12+O2332*'Emission Factors'!C$19,"")</f>
        <v/>
      </c>
      <c r="T2332" s="130" t="str">
        <f>IFERROR(N2332*'Emission Factors'!C$13+O2332*'Emission Factors'!C$20,"")</f>
        <v/>
      </c>
      <c r="U2332" s="131" t="str">
        <f>IFERROR(IF(K2332="Residential",N2332*'Emission Factors'!$C$14+O2332*'Emission Factors'!$C$21,N2332*'Emission Factors'!$C$15+O2332*'Emission Factors'!$C$22),"")</f>
        <v/>
      </c>
    </row>
    <row r="2333" spans="2:21" ht="15" customHeight="1" x14ac:dyDescent="0.3">
      <c r="B2333" s="123"/>
      <c r="C2333" s="124"/>
      <c r="D2333" s="132"/>
      <c r="E2333" s="124"/>
      <c r="F2333" s="124"/>
      <c r="G2333" s="124"/>
      <c r="H2333" s="125"/>
      <c r="I2333" s="126"/>
      <c r="J2333" s="127"/>
      <c r="K2333" s="127"/>
      <c r="L2333" s="128" t="str">
        <f>IF(E2333+G2333=0,"",((E2333*'Emission Factors'!C$23)+(G2333*'Emission Factors'!$C$25)))</f>
        <v/>
      </c>
      <c r="M2333" s="128" t="str">
        <f>IF(E2333+G2333=0,"",((E2333*'Emission Factors'!C$24)+(G2333*'Emission Factors'!$C$26)))</f>
        <v/>
      </c>
      <c r="N2333" s="128" t="str">
        <f t="shared" si="108"/>
        <v/>
      </c>
      <c r="O2333" s="128" t="str">
        <f t="shared" si="109"/>
        <v/>
      </c>
      <c r="P2333" s="128" t="str">
        <f>IFERROR(N2333*'Emission Factors'!C$10+O2333*'Emission Factors'!C$17,"")</f>
        <v/>
      </c>
      <c r="Q2333" s="129" t="str">
        <f t="shared" si="110"/>
        <v/>
      </c>
      <c r="R2333" s="130" t="str">
        <f>IFERROR(N2333*'Emission Factors'!C$11+O2333*'Emission Factors'!C$18,"")</f>
        <v/>
      </c>
      <c r="S2333" s="130" t="str">
        <f>IFERROR(N2333*'Emission Factors'!C$12+O2333*'Emission Factors'!C$19,"")</f>
        <v/>
      </c>
      <c r="T2333" s="130" t="str">
        <f>IFERROR(N2333*'Emission Factors'!C$13+O2333*'Emission Factors'!C$20,"")</f>
        <v/>
      </c>
      <c r="U2333" s="131" t="str">
        <f>IFERROR(IF(K2333="Residential",N2333*'Emission Factors'!$C$14+O2333*'Emission Factors'!$C$21,N2333*'Emission Factors'!$C$15+O2333*'Emission Factors'!$C$22),"")</f>
        <v/>
      </c>
    </row>
    <row r="2334" spans="2:21" ht="15" customHeight="1" x14ac:dyDescent="0.3">
      <c r="B2334" s="123"/>
      <c r="C2334" s="124"/>
      <c r="D2334" s="132"/>
      <c r="E2334" s="124"/>
      <c r="F2334" s="124"/>
      <c r="G2334" s="124"/>
      <c r="H2334" s="125"/>
      <c r="I2334" s="126"/>
      <c r="J2334" s="127"/>
      <c r="K2334" s="127"/>
      <c r="L2334" s="128" t="str">
        <f>IF(E2334+G2334=0,"",((E2334*'Emission Factors'!C$23)+(G2334*'Emission Factors'!$C$25)))</f>
        <v/>
      </c>
      <c r="M2334" s="128" t="str">
        <f>IF(E2334+G2334=0,"",((E2334*'Emission Factors'!C$24)+(G2334*'Emission Factors'!$C$26)))</f>
        <v/>
      </c>
      <c r="N2334" s="128" t="str">
        <f t="shared" si="108"/>
        <v/>
      </c>
      <c r="O2334" s="128" t="str">
        <f t="shared" si="109"/>
        <v/>
      </c>
      <c r="P2334" s="128" t="str">
        <f>IFERROR(N2334*'Emission Factors'!C$10+O2334*'Emission Factors'!C$17,"")</f>
        <v/>
      </c>
      <c r="Q2334" s="129" t="str">
        <f t="shared" si="110"/>
        <v/>
      </c>
      <c r="R2334" s="130" t="str">
        <f>IFERROR(N2334*'Emission Factors'!C$11+O2334*'Emission Factors'!C$18,"")</f>
        <v/>
      </c>
      <c r="S2334" s="130" t="str">
        <f>IFERROR(N2334*'Emission Factors'!C$12+O2334*'Emission Factors'!C$19,"")</f>
        <v/>
      </c>
      <c r="T2334" s="130" t="str">
        <f>IFERROR(N2334*'Emission Factors'!C$13+O2334*'Emission Factors'!C$20,"")</f>
        <v/>
      </c>
      <c r="U2334" s="131" t="str">
        <f>IFERROR(IF(K2334="Residential",N2334*'Emission Factors'!$C$14+O2334*'Emission Factors'!$C$21,N2334*'Emission Factors'!$C$15+O2334*'Emission Factors'!$C$22),"")</f>
        <v/>
      </c>
    </row>
    <row r="2335" spans="2:21" ht="15" customHeight="1" x14ac:dyDescent="0.3">
      <c r="B2335" s="123"/>
      <c r="C2335" s="124"/>
      <c r="D2335" s="132"/>
      <c r="E2335" s="124"/>
      <c r="F2335" s="124"/>
      <c r="G2335" s="124"/>
      <c r="H2335" s="125"/>
      <c r="I2335" s="126"/>
      <c r="J2335" s="127"/>
      <c r="K2335" s="127"/>
      <c r="L2335" s="128" t="str">
        <f>IF(E2335+G2335=0,"",((E2335*'Emission Factors'!C$23)+(G2335*'Emission Factors'!$C$25)))</f>
        <v/>
      </c>
      <c r="M2335" s="128" t="str">
        <f>IF(E2335+G2335=0,"",((E2335*'Emission Factors'!C$24)+(G2335*'Emission Factors'!$C$26)))</f>
        <v/>
      </c>
      <c r="N2335" s="128" t="str">
        <f t="shared" si="108"/>
        <v/>
      </c>
      <c r="O2335" s="128" t="str">
        <f t="shared" si="109"/>
        <v/>
      </c>
      <c r="P2335" s="128" t="str">
        <f>IFERROR(N2335*'Emission Factors'!C$10+O2335*'Emission Factors'!C$17,"")</f>
        <v/>
      </c>
      <c r="Q2335" s="129" t="str">
        <f t="shared" si="110"/>
        <v/>
      </c>
      <c r="R2335" s="130" t="str">
        <f>IFERROR(N2335*'Emission Factors'!C$11+O2335*'Emission Factors'!C$18,"")</f>
        <v/>
      </c>
      <c r="S2335" s="130" t="str">
        <f>IFERROR(N2335*'Emission Factors'!C$12+O2335*'Emission Factors'!C$19,"")</f>
        <v/>
      </c>
      <c r="T2335" s="130" t="str">
        <f>IFERROR(N2335*'Emission Factors'!C$13+O2335*'Emission Factors'!C$20,"")</f>
        <v/>
      </c>
      <c r="U2335" s="131" t="str">
        <f>IFERROR(IF(K2335="Residential",N2335*'Emission Factors'!$C$14+O2335*'Emission Factors'!$C$21,N2335*'Emission Factors'!$C$15+O2335*'Emission Factors'!$C$22),"")</f>
        <v/>
      </c>
    </row>
    <row r="2336" spans="2:21" ht="15" customHeight="1" x14ac:dyDescent="0.3">
      <c r="B2336" s="123"/>
      <c r="C2336" s="124"/>
      <c r="D2336" s="132"/>
      <c r="E2336" s="124"/>
      <c r="F2336" s="124"/>
      <c r="G2336" s="124"/>
      <c r="H2336" s="125"/>
      <c r="I2336" s="126"/>
      <c r="J2336" s="127"/>
      <c r="K2336" s="127"/>
      <c r="L2336" s="128" t="str">
        <f>IF(E2336+G2336=0,"",((E2336*'Emission Factors'!C$23)+(G2336*'Emission Factors'!$C$25)))</f>
        <v/>
      </c>
      <c r="M2336" s="128" t="str">
        <f>IF(E2336+G2336=0,"",((E2336*'Emission Factors'!C$24)+(G2336*'Emission Factors'!$C$26)))</f>
        <v/>
      </c>
      <c r="N2336" s="128" t="str">
        <f t="shared" si="108"/>
        <v/>
      </c>
      <c r="O2336" s="128" t="str">
        <f t="shared" si="109"/>
        <v/>
      </c>
      <c r="P2336" s="128" t="str">
        <f>IFERROR(N2336*'Emission Factors'!C$10+O2336*'Emission Factors'!C$17,"")</f>
        <v/>
      </c>
      <c r="Q2336" s="129" t="str">
        <f t="shared" si="110"/>
        <v/>
      </c>
      <c r="R2336" s="130" t="str">
        <f>IFERROR(N2336*'Emission Factors'!C$11+O2336*'Emission Factors'!C$18,"")</f>
        <v/>
      </c>
      <c r="S2336" s="130" t="str">
        <f>IFERROR(N2336*'Emission Factors'!C$12+O2336*'Emission Factors'!C$19,"")</f>
        <v/>
      </c>
      <c r="T2336" s="130" t="str">
        <f>IFERROR(N2336*'Emission Factors'!C$13+O2336*'Emission Factors'!C$20,"")</f>
        <v/>
      </c>
      <c r="U2336" s="131" t="str">
        <f>IFERROR(IF(K2336="Residential",N2336*'Emission Factors'!$C$14+O2336*'Emission Factors'!$C$21,N2336*'Emission Factors'!$C$15+O2336*'Emission Factors'!$C$22),"")</f>
        <v/>
      </c>
    </row>
    <row r="2337" spans="2:21" ht="15" customHeight="1" x14ac:dyDescent="0.3">
      <c r="B2337" s="123"/>
      <c r="C2337" s="124"/>
      <c r="D2337" s="132"/>
      <c r="E2337" s="124"/>
      <c r="F2337" s="124"/>
      <c r="G2337" s="124"/>
      <c r="H2337" s="125"/>
      <c r="I2337" s="126"/>
      <c r="J2337" s="127"/>
      <c r="K2337" s="127"/>
      <c r="L2337" s="128" t="str">
        <f>IF(E2337+G2337=0,"",((E2337*'Emission Factors'!C$23)+(G2337*'Emission Factors'!$C$25)))</f>
        <v/>
      </c>
      <c r="M2337" s="128" t="str">
        <f>IF(E2337+G2337=0,"",((E2337*'Emission Factors'!C$24)+(G2337*'Emission Factors'!$C$26)))</f>
        <v/>
      </c>
      <c r="N2337" s="128" t="str">
        <f t="shared" si="108"/>
        <v/>
      </c>
      <c r="O2337" s="128" t="str">
        <f t="shared" si="109"/>
        <v/>
      </c>
      <c r="P2337" s="128" t="str">
        <f>IFERROR(N2337*'Emission Factors'!C$10+O2337*'Emission Factors'!C$17,"")</f>
        <v/>
      </c>
      <c r="Q2337" s="129" t="str">
        <f t="shared" si="110"/>
        <v/>
      </c>
      <c r="R2337" s="130" t="str">
        <f>IFERROR(N2337*'Emission Factors'!C$11+O2337*'Emission Factors'!C$18,"")</f>
        <v/>
      </c>
      <c r="S2337" s="130" t="str">
        <f>IFERROR(N2337*'Emission Factors'!C$12+O2337*'Emission Factors'!C$19,"")</f>
        <v/>
      </c>
      <c r="T2337" s="130" t="str">
        <f>IFERROR(N2337*'Emission Factors'!C$13+O2337*'Emission Factors'!C$20,"")</f>
        <v/>
      </c>
      <c r="U2337" s="131" t="str">
        <f>IFERROR(IF(K2337="Residential",N2337*'Emission Factors'!$C$14+O2337*'Emission Factors'!$C$21,N2337*'Emission Factors'!$C$15+O2337*'Emission Factors'!$C$22),"")</f>
        <v/>
      </c>
    </row>
    <row r="2338" spans="2:21" ht="15" customHeight="1" x14ac:dyDescent="0.3">
      <c r="B2338" s="123"/>
      <c r="C2338" s="124"/>
      <c r="D2338" s="132"/>
      <c r="E2338" s="124"/>
      <c r="F2338" s="124"/>
      <c r="G2338" s="124"/>
      <c r="H2338" s="125"/>
      <c r="I2338" s="126"/>
      <c r="J2338" s="127"/>
      <c r="K2338" s="127"/>
      <c r="L2338" s="128" t="str">
        <f>IF(E2338+G2338=0,"",((E2338*'Emission Factors'!C$23)+(G2338*'Emission Factors'!$C$25)))</f>
        <v/>
      </c>
      <c r="M2338" s="128" t="str">
        <f>IF(E2338+G2338=0,"",((E2338*'Emission Factors'!C$24)+(G2338*'Emission Factors'!$C$26)))</f>
        <v/>
      </c>
      <c r="N2338" s="128" t="str">
        <f t="shared" si="108"/>
        <v/>
      </c>
      <c r="O2338" s="128" t="str">
        <f t="shared" si="109"/>
        <v/>
      </c>
      <c r="P2338" s="128" t="str">
        <f>IFERROR(N2338*'Emission Factors'!C$10+O2338*'Emission Factors'!C$17,"")</f>
        <v/>
      </c>
      <c r="Q2338" s="129" t="str">
        <f t="shared" si="110"/>
        <v/>
      </c>
      <c r="R2338" s="130" t="str">
        <f>IFERROR(N2338*'Emission Factors'!C$11+O2338*'Emission Factors'!C$18,"")</f>
        <v/>
      </c>
      <c r="S2338" s="130" t="str">
        <f>IFERROR(N2338*'Emission Factors'!C$12+O2338*'Emission Factors'!C$19,"")</f>
        <v/>
      </c>
      <c r="T2338" s="130" t="str">
        <f>IFERROR(N2338*'Emission Factors'!C$13+O2338*'Emission Factors'!C$20,"")</f>
        <v/>
      </c>
      <c r="U2338" s="131" t="str">
        <f>IFERROR(IF(K2338="Residential",N2338*'Emission Factors'!$C$14+O2338*'Emission Factors'!$C$21,N2338*'Emission Factors'!$C$15+O2338*'Emission Factors'!$C$22),"")</f>
        <v/>
      </c>
    </row>
    <row r="2339" spans="2:21" ht="15" customHeight="1" x14ac:dyDescent="0.3">
      <c r="B2339" s="123"/>
      <c r="C2339" s="124"/>
      <c r="D2339" s="132"/>
      <c r="E2339" s="124"/>
      <c r="F2339" s="124"/>
      <c r="G2339" s="124"/>
      <c r="H2339" s="125"/>
      <c r="I2339" s="126"/>
      <c r="J2339" s="127"/>
      <c r="K2339" s="127"/>
      <c r="L2339" s="128" t="str">
        <f>IF(E2339+G2339=0,"",((E2339*'Emission Factors'!C$23)+(G2339*'Emission Factors'!$C$25)))</f>
        <v/>
      </c>
      <c r="M2339" s="128" t="str">
        <f>IF(E2339+G2339=0,"",((E2339*'Emission Factors'!C$24)+(G2339*'Emission Factors'!$C$26)))</f>
        <v/>
      </c>
      <c r="N2339" s="128" t="str">
        <f t="shared" si="108"/>
        <v/>
      </c>
      <c r="O2339" s="128" t="str">
        <f t="shared" si="109"/>
        <v/>
      </c>
      <c r="P2339" s="128" t="str">
        <f>IFERROR(N2339*'Emission Factors'!C$10+O2339*'Emission Factors'!C$17,"")</f>
        <v/>
      </c>
      <c r="Q2339" s="129" t="str">
        <f t="shared" si="110"/>
        <v/>
      </c>
      <c r="R2339" s="130" t="str">
        <f>IFERROR(N2339*'Emission Factors'!C$11+O2339*'Emission Factors'!C$18,"")</f>
        <v/>
      </c>
      <c r="S2339" s="130" t="str">
        <f>IFERROR(N2339*'Emission Factors'!C$12+O2339*'Emission Factors'!C$19,"")</f>
        <v/>
      </c>
      <c r="T2339" s="130" t="str">
        <f>IFERROR(N2339*'Emission Factors'!C$13+O2339*'Emission Factors'!C$20,"")</f>
        <v/>
      </c>
      <c r="U2339" s="131" t="str">
        <f>IFERROR(IF(K2339="Residential",N2339*'Emission Factors'!$C$14+O2339*'Emission Factors'!$C$21,N2339*'Emission Factors'!$C$15+O2339*'Emission Factors'!$C$22),"")</f>
        <v/>
      </c>
    </row>
    <row r="2340" spans="2:21" ht="15" customHeight="1" x14ac:dyDescent="0.3">
      <c r="B2340" s="123"/>
      <c r="C2340" s="124"/>
      <c r="D2340" s="132"/>
      <c r="E2340" s="124"/>
      <c r="F2340" s="124"/>
      <c r="G2340" s="124"/>
      <c r="H2340" s="125"/>
      <c r="I2340" s="126"/>
      <c r="J2340" s="127"/>
      <c r="K2340" s="127"/>
      <c r="L2340" s="128" t="str">
        <f>IF(E2340+G2340=0,"",((E2340*'Emission Factors'!C$23)+(G2340*'Emission Factors'!$C$25)))</f>
        <v/>
      </c>
      <c r="M2340" s="128" t="str">
        <f>IF(E2340+G2340=0,"",((E2340*'Emission Factors'!C$24)+(G2340*'Emission Factors'!$C$26)))</f>
        <v/>
      </c>
      <c r="N2340" s="128" t="str">
        <f t="shared" si="108"/>
        <v/>
      </c>
      <c r="O2340" s="128" t="str">
        <f t="shared" si="109"/>
        <v/>
      </c>
      <c r="P2340" s="128" t="str">
        <f>IFERROR(N2340*'Emission Factors'!C$10+O2340*'Emission Factors'!C$17,"")</f>
        <v/>
      </c>
      <c r="Q2340" s="129" t="str">
        <f t="shared" si="110"/>
        <v/>
      </c>
      <c r="R2340" s="130" t="str">
        <f>IFERROR(N2340*'Emission Factors'!C$11+O2340*'Emission Factors'!C$18,"")</f>
        <v/>
      </c>
      <c r="S2340" s="130" t="str">
        <f>IFERROR(N2340*'Emission Factors'!C$12+O2340*'Emission Factors'!C$19,"")</f>
        <v/>
      </c>
      <c r="T2340" s="130" t="str">
        <f>IFERROR(N2340*'Emission Factors'!C$13+O2340*'Emission Factors'!C$20,"")</f>
        <v/>
      </c>
      <c r="U2340" s="131" t="str">
        <f>IFERROR(IF(K2340="Residential",N2340*'Emission Factors'!$C$14+O2340*'Emission Factors'!$C$21,N2340*'Emission Factors'!$C$15+O2340*'Emission Factors'!$C$22),"")</f>
        <v/>
      </c>
    </row>
    <row r="2341" spans="2:21" ht="15" customHeight="1" x14ac:dyDescent="0.3">
      <c r="B2341" s="123"/>
      <c r="C2341" s="124"/>
      <c r="D2341" s="132"/>
      <c r="E2341" s="124"/>
      <c r="F2341" s="124"/>
      <c r="G2341" s="124"/>
      <c r="H2341" s="125"/>
      <c r="I2341" s="126"/>
      <c r="J2341" s="127"/>
      <c r="K2341" s="127"/>
      <c r="L2341" s="128" t="str">
        <f>IF(E2341+G2341=0,"",((E2341*'Emission Factors'!C$23)+(G2341*'Emission Factors'!$C$25)))</f>
        <v/>
      </c>
      <c r="M2341" s="128" t="str">
        <f>IF(E2341+G2341=0,"",((E2341*'Emission Factors'!C$24)+(G2341*'Emission Factors'!$C$26)))</f>
        <v/>
      </c>
      <c r="N2341" s="128" t="str">
        <f t="shared" si="108"/>
        <v/>
      </c>
      <c r="O2341" s="128" t="str">
        <f t="shared" si="109"/>
        <v/>
      </c>
      <c r="P2341" s="128" t="str">
        <f>IFERROR(N2341*'Emission Factors'!C$10+O2341*'Emission Factors'!C$17,"")</f>
        <v/>
      </c>
      <c r="Q2341" s="129" t="str">
        <f t="shared" si="110"/>
        <v/>
      </c>
      <c r="R2341" s="130" t="str">
        <f>IFERROR(N2341*'Emission Factors'!C$11+O2341*'Emission Factors'!C$18,"")</f>
        <v/>
      </c>
      <c r="S2341" s="130" t="str">
        <f>IFERROR(N2341*'Emission Factors'!C$12+O2341*'Emission Factors'!C$19,"")</f>
        <v/>
      </c>
      <c r="T2341" s="130" t="str">
        <f>IFERROR(N2341*'Emission Factors'!C$13+O2341*'Emission Factors'!C$20,"")</f>
        <v/>
      </c>
      <c r="U2341" s="131" t="str">
        <f>IFERROR(IF(K2341="Residential",N2341*'Emission Factors'!$C$14+O2341*'Emission Factors'!$C$21,N2341*'Emission Factors'!$C$15+O2341*'Emission Factors'!$C$22),"")</f>
        <v/>
      </c>
    </row>
    <row r="2342" spans="2:21" ht="15" customHeight="1" x14ac:dyDescent="0.3">
      <c r="B2342" s="123"/>
      <c r="C2342" s="124"/>
      <c r="D2342" s="132"/>
      <c r="E2342" s="124"/>
      <c r="F2342" s="124"/>
      <c r="G2342" s="124"/>
      <c r="H2342" s="125"/>
      <c r="I2342" s="126"/>
      <c r="J2342" s="127"/>
      <c r="K2342" s="127"/>
      <c r="L2342" s="128" t="str">
        <f>IF(E2342+G2342=0,"",((E2342*'Emission Factors'!C$23)+(G2342*'Emission Factors'!$C$25)))</f>
        <v/>
      </c>
      <c r="M2342" s="128" t="str">
        <f>IF(E2342+G2342=0,"",((E2342*'Emission Factors'!C$24)+(G2342*'Emission Factors'!$C$26)))</f>
        <v/>
      </c>
      <c r="N2342" s="128" t="str">
        <f t="shared" si="108"/>
        <v/>
      </c>
      <c r="O2342" s="128" t="str">
        <f t="shared" si="109"/>
        <v/>
      </c>
      <c r="P2342" s="128" t="str">
        <f>IFERROR(N2342*'Emission Factors'!C$10+O2342*'Emission Factors'!C$17,"")</f>
        <v/>
      </c>
      <c r="Q2342" s="129" t="str">
        <f t="shared" si="110"/>
        <v/>
      </c>
      <c r="R2342" s="130" t="str">
        <f>IFERROR(N2342*'Emission Factors'!C$11+O2342*'Emission Factors'!C$18,"")</f>
        <v/>
      </c>
      <c r="S2342" s="130" t="str">
        <f>IFERROR(N2342*'Emission Factors'!C$12+O2342*'Emission Factors'!C$19,"")</f>
        <v/>
      </c>
      <c r="T2342" s="130" t="str">
        <f>IFERROR(N2342*'Emission Factors'!C$13+O2342*'Emission Factors'!C$20,"")</f>
        <v/>
      </c>
      <c r="U2342" s="131" t="str">
        <f>IFERROR(IF(K2342="Residential",N2342*'Emission Factors'!$C$14+O2342*'Emission Factors'!$C$21,N2342*'Emission Factors'!$C$15+O2342*'Emission Factors'!$C$22),"")</f>
        <v/>
      </c>
    </row>
    <row r="2343" spans="2:21" ht="15" customHeight="1" x14ac:dyDescent="0.3">
      <c r="B2343" s="123"/>
      <c r="C2343" s="124"/>
      <c r="D2343" s="132"/>
      <c r="E2343" s="124"/>
      <c r="F2343" s="124"/>
      <c r="G2343" s="124"/>
      <c r="H2343" s="125"/>
      <c r="I2343" s="126"/>
      <c r="J2343" s="127"/>
      <c r="K2343" s="127"/>
      <c r="L2343" s="128" t="str">
        <f>IF(E2343+G2343=0,"",((E2343*'Emission Factors'!C$23)+(G2343*'Emission Factors'!$C$25)))</f>
        <v/>
      </c>
      <c r="M2343" s="128" t="str">
        <f>IF(E2343+G2343=0,"",((E2343*'Emission Factors'!C$24)+(G2343*'Emission Factors'!$C$26)))</f>
        <v/>
      </c>
      <c r="N2343" s="128" t="str">
        <f t="shared" si="108"/>
        <v/>
      </c>
      <c r="O2343" s="128" t="str">
        <f t="shared" si="109"/>
        <v/>
      </c>
      <c r="P2343" s="128" t="str">
        <f>IFERROR(N2343*'Emission Factors'!C$10+O2343*'Emission Factors'!C$17,"")</f>
        <v/>
      </c>
      <c r="Q2343" s="129" t="str">
        <f t="shared" si="110"/>
        <v/>
      </c>
      <c r="R2343" s="130" t="str">
        <f>IFERROR(N2343*'Emission Factors'!C$11+O2343*'Emission Factors'!C$18,"")</f>
        <v/>
      </c>
      <c r="S2343" s="130" t="str">
        <f>IFERROR(N2343*'Emission Factors'!C$12+O2343*'Emission Factors'!C$19,"")</f>
        <v/>
      </c>
      <c r="T2343" s="130" t="str">
        <f>IFERROR(N2343*'Emission Factors'!C$13+O2343*'Emission Factors'!C$20,"")</f>
        <v/>
      </c>
      <c r="U2343" s="131" t="str">
        <f>IFERROR(IF(K2343="Residential",N2343*'Emission Factors'!$C$14+O2343*'Emission Factors'!$C$21,N2343*'Emission Factors'!$C$15+O2343*'Emission Factors'!$C$22),"")</f>
        <v/>
      </c>
    </row>
    <row r="2344" spans="2:21" ht="15" customHeight="1" x14ac:dyDescent="0.3">
      <c r="B2344" s="123"/>
      <c r="C2344" s="124"/>
      <c r="D2344" s="132"/>
      <c r="E2344" s="124"/>
      <c r="F2344" s="124"/>
      <c r="G2344" s="124"/>
      <c r="H2344" s="125"/>
      <c r="I2344" s="126"/>
      <c r="J2344" s="127"/>
      <c r="K2344" s="127"/>
      <c r="L2344" s="128" t="str">
        <f>IF(E2344+G2344=0,"",((E2344*'Emission Factors'!C$23)+(G2344*'Emission Factors'!$C$25)))</f>
        <v/>
      </c>
      <c r="M2344" s="128" t="str">
        <f>IF(E2344+G2344=0,"",((E2344*'Emission Factors'!C$24)+(G2344*'Emission Factors'!$C$26)))</f>
        <v/>
      </c>
      <c r="N2344" s="128" t="str">
        <f t="shared" si="108"/>
        <v/>
      </c>
      <c r="O2344" s="128" t="str">
        <f t="shared" si="109"/>
        <v/>
      </c>
      <c r="P2344" s="128" t="str">
        <f>IFERROR(N2344*'Emission Factors'!C$10+O2344*'Emission Factors'!C$17,"")</f>
        <v/>
      </c>
      <c r="Q2344" s="129" t="str">
        <f t="shared" si="110"/>
        <v/>
      </c>
      <c r="R2344" s="130" t="str">
        <f>IFERROR(N2344*'Emission Factors'!C$11+O2344*'Emission Factors'!C$18,"")</f>
        <v/>
      </c>
      <c r="S2344" s="130" t="str">
        <f>IFERROR(N2344*'Emission Factors'!C$12+O2344*'Emission Factors'!C$19,"")</f>
        <v/>
      </c>
      <c r="T2344" s="130" t="str">
        <f>IFERROR(N2344*'Emission Factors'!C$13+O2344*'Emission Factors'!C$20,"")</f>
        <v/>
      </c>
      <c r="U2344" s="131" t="str">
        <f>IFERROR(IF(K2344="Residential",N2344*'Emission Factors'!$C$14+O2344*'Emission Factors'!$C$21,N2344*'Emission Factors'!$C$15+O2344*'Emission Factors'!$C$22),"")</f>
        <v/>
      </c>
    </row>
    <row r="2345" spans="2:21" ht="15" customHeight="1" x14ac:dyDescent="0.3">
      <c r="B2345" s="123"/>
      <c r="C2345" s="124"/>
      <c r="D2345" s="132"/>
      <c r="E2345" s="124"/>
      <c r="F2345" s="124"/>
      <c r="G2345" s="124"/>
      <c r="H2345" s="125"/>
      <c r="I2345" s="126"/>
      <c r="J2345" s="127"/>
      <c r="K2345" s="127"/>
      <c r="L2345" s="128" t="str">
        <f>IF(E2345+G2345=0,"",((E2345*'Emission Factors'!C$23)+(G2345*'Emission Factors'!$C$25)))</f>
        <v/>
      </c>
      <c r="M2345" s="128" t="str">
        <f>IF(E2345+G2345=0,"",((E2345*'Emission Factors'!C$24)+(G2345*'Emission Factors'!$C$26)))</f>
        <v/>
      </c>
      <c r="N2345" s="128" t="str">
        <f t="shared" si="108"/>
        <v/>
      </c>
      <c r="O2345" s="128" t="str">
        <f t="shared" si="109"/>
        <v/>
      </c>
      <c r="P2345" s="128" t="str">
        <f>IFERROR(N2345*'Emission Factors'!C$10+O2345*'Emission Factors'!C$17,"")</f>
        <v/>
      </c>
      <c r="Q2345" s="129" t="str">
        <f t="shared" si="110"/>
        <v/>
      </c>
      <c r="R2345" s="130" t="str">
        <f>IFERROR(N2345*'Emission Factors'!C$11+O2345*'Emission Factors'!C$18,"")</f>
        <v/>
      </c>
      <c r="S2345" s="130" t="str">
        <f>IFERROR(N2345*'Emission Factors'!C$12+O2345*'Emission Factors'!C$19,"")</f>
        <v/>
      </c>
      <c r="T2345" s="130" t="str">
        <f>IFERROR(N2345*'Emission Factors'!C$13+O2345*'Emission Factors'!C$20,"")</f>
        <v/>
      </c>
      <c r="U2345" s="131" t="str">
        <f>IFERROR(IF(K2345="Residential",N2345*'Emission Factors'!$C$14+O2345*'Emission Factors'!$C$21,N2345*'Emission Factors'!$C$15+O2345*'Emission Factors'!$C$22),"")</f>
        <v/>
      </c>
    </row>
    <row r="2346" spans="2:21" ht="15" customHeight="1" x14ac:dyDescent="0.3">
      <c r="B2346" s="123"/>
      <c r="C2346" s="124"/>
      <c r="D2346" s="132"/>
      <c r="E2346" s="124"/>
      <c r="F2346" s="124"/>
      <c r="G2346" s="124"/>
      <c r="H2346" s="125"/>
      <c r="I2346" s="126"/>
      <c r="J2346" s="127"/>
      <c r="K2346" s="127"/>
      <c r="L2346" s="128" t="str">
        <f>IF(E2346+G2346=0,"",((E2346*'Emission Factors'!C$23)+(G2346*'Emission Factors'!$C$25)))</f>
        <v/>
      </c>
      <c r="M2346" s="128" t="str">
        <f>IF(E2346+G2346=0,"",((E2346*'Emission Factors'!C$24)+(G2346*'Emission Factors'!$C$26)))</f>
        <v/>
      </c>
      <c r="N2346" s="128" t="str">
        <f t="shared" si="108"/>
        <v/>
      </c>
      <c r="O2346" s="128" t="str">
        <f t="shared" si="109"/>
        <v/>
      </c>
      <c r="P2346" s="128" t="str">
        <f>IFERROR(N2346*'Emission Factors'!C$10+O2346*'Emission Factors'!C$17,"")</f>
        <v/>
      </c>
      <c r="Q2346" s="129" t="str">
        <f t="shared" si="110"/>
        <v/>
      </c>
      <c r="R2346" s="130" t="str">
        <f>IFERROR(N2346*'Emission Factors'!C$11+O2346*'Emission Factors'!C$18,"")</f>
        <v/>
      </c>
      <c r="S2346" s="130" t="str">
        <f>IFERROR(N2346*'Emission Factors'!C$12+O2346*'Emission Factors'!C$19,"")</f>
        <v/>
      </c>
      <c r="T2346" s="130" t="str">
        <f>IFERROR(N2346*'Emission Factors'!C$13+O2346*'Emission Factors'!C$20,"")</f>
        <v/>
      </c>
      <c r="U2346" s="131" t="str">
        <f>IFERROR(IF(K2346="Residential",N2346*'Emission Factors'!$C$14+O2346*'Emission Factors'!$C$21,N2346*'Emission Factors'!$C$15+O2346*'Emission Factors'!$C$22),"")</f>
        <v/>
      </c>
    </row>
    <row r="2347" spans="2:21" ht="15" customHeight="1" x14ac:dyDescent="0.3">
      <c r="B2347" s="123"/>
      <c r="C2347" s="124"/>
      <c r="D2347" s="132"/>
      <c r="E2347" s="124"/>
      <c r="F2347" s="124"/>
      <c r="G2347" s="124"/>
      <c r="H2347" s="125"/>
      <c r="I2347" s="126"/>
      <c r="J2347" s="127"/>
      <c r="K2347" s="127"/>
      <c r="L2347" s="128" t="str">
        <f>IF(E2347+G2347=0,"",((E2347*'Emission Factors'!C$23)+(G2347*'Emission Factors'!$C$25)))</f>
        <v/>
      </c>
      <c r="M2347" s="128" t="str">
        <f>IF(E2347+G2347=0,"",((E2347*'Emission Factors'!C$24)+(G2347*'Emission Factors'!$C$26)))</f>
        <v/>
      </c>
      <c r="N2347" s="128" t="str">
        <f t="shared" si="108"/>
        <v/>
      </c>
      <c r="O2347" s="128" t="str">
        <f t="shared" si="109"/>
        <v/>
      </c>
      <c r="P2347" s="128" t="str">
        <f>IFERROR(N2347*'Emission Factors'!C$10+O2347*'Emission Factors'!C$17,"")</f>
        <v/>
      </c>
      <c r="Q2347" s="129" t="str">
        <f t="shared" si="110"/>
        <v/>
      </c>
      <c r="R2347" s="130" t="str">
        <f>IFERROR(N2347*'Emission Factors'!C$11+O2347*'Emission Factors'!C$18,"")</f>
        <v/>
      </c>
      <c r="S2347" s="130" t="str">
        <f>IFERROR(N2347*'Emission Factors'!C$12+O2347*'Emission Factors'!C$19,"")</f>
        <v/>
      </c>
      <c r="T2347" s="130" t="str">
        <f>IFERROR(N2347*'Emission Factors'!C$13+O2347*'Emission Factors'!C$20,"")</f>
        <v/>
      </c>
      <c r="U2347" s="131" t="str">
        <f>IFERROR(IF(K2347="Residential",N2347*'Emission Factors'!$C$14+O2347*'Emission Factors'!$C$21,N2347*'Emission Factors'!$C$15+O2347*'Emission Factors'!$C$22),"")</f>
        <v/>
      </c>
    </row>
    <row r="2348" spans="2:21" ht="15" customHeight="1" x14ac:dyDescent="0.3">
      <c r="B2348" s="123"/>
      <c r="C2348" s="124"/>
      <c r="D2348" s="132"/>
      <c r="E2348" s="124"/>
      <c r="F2348" s="124"/>
      <c r="G2348" s="124"/>
      <c r="H2348" s="125"/>
      <c r="I2348" s="126"/>
      <c r="J2348" s="127"/>
      <c r="K2348" s="127"/>
      <c r="L2348" s="128" t="str">
        <f>IF(E2348+G2348=0,"",((E2348*'Emission Factors'!C$23)+(G2348*'Emission Factors'!$C$25)))</f>
        <v/>
      </c>
      <c r="M2348" s="128" t="str">
        <f>IF(E2348+G2348=0,"",((E2348*'Emission Factors'!C$24)+(G2348*'Emission Factors'!$C$26)))</f>
        <v/>
      </c>
      <c r="N2348" s="128" t="str">
        <f t="shared" si="108"/>
        <v/>
      </c>
      <c r="O2348" s="128" t="str">
        <f t="shared" si="109"/>
        <v/>
      </c>
      <c r="P2348" s="128" t="str">
        <f>IFERROR(N2348*'Emission Factors'!C$10+O2348*'Emission Factors'!C$17,"")</f>
        <v/>
      </c>
      <c r="Q2348" s="129" t="str">
        <f t="shared" si="110"/>
        <v/>
      </c>
      <c r="R2348" s="130" t="str">
        <f>IFERROR(N2348*'Emission Factors'!C$11+O2348*'Emission Factors'!C$18,"")</f>
        <v/>
      </c>
      <c r="S2348" s="130" t="str">
        <f>IFERROR(N2348*'Emission Factors'!C$12+O2348*'Emission Factors'!C$19,"")</f>
        <v/>
      </c>
      <c r="T2348" s="130" t="str">
        <f>IFERROR(N2348*'Emission Factors'!C$13+O2348*'Emission Factors'!C$20,"")</f>
        <v/>
      </c>
      <c r="U2348" s="131" t="str">
        <f>IFERROR(IF(K2348="Residential",N2348*'Emission Factors'!$C$14+O2348*'Emission Factors'!$C$21,N2348*'Emission Factors'!$C$15+O2348*'Emission Factors'!$C$22),"")</f>
        <v/>
      </c>
    </row>
    <row r="2349" spans="2:21" ht="15" customHeight="1" x14ac:dyDescent="0.3">
      <c r="B2349" s="123"/>
      <c r="C2349" s="124"/>
      <c r="D2349" s="132"/>
      <c r="E2349" s="124"/>
      <c r="F2349" s="124"/>
      <c r="G2349" s="124"/>
      <c r="H2349" s="125"/>
      <c r="I2349" s="126"/>
      <c r="J2349" s="127"/>
      <c r="K2349" s="127"/>
      <c r="L2349" s="128" t="str">
        <f>IF(E2349+G2349=0,"",((E2349*'Emission Factors'!C$23)+(G2349*'Emission Factors'!$C$25)))</f>
        <v/>
      </c>
      <c r="M2349" s="128" t="str">
        <f>IF(E2349+G2349=0,"",((E2349*'Emission Factors'!C$24)+(G2349*'Emission Factors'!$C$26)))</f>
        <v/>
      </c>
      <c r="N2349" s="128" t="str">
        <f t="shared" si="108"/>
        <v/>
      </c>
      <c r="O2349" s="128" t="str">
        <f t="shared" si="109"/>
        <v/>
      </c>
      <c r="P2349" s="128" t="str">
        <f>IFERROR(N2349*'Emission Factors'!C$10+O2349*'Emission Factors'!C$17,"")</f>
        <v/>
      </c>
      <c r="Q2349" s="129" t="str">
        <f t="shared" si="110"/>
        <v/>
      </c>
      <c r="R2349" s="130" t="str">
        <f>IFERROR(N2349*'Emission Factors'!C$11+O2349*'Emission Factors'!C$18,"")</f>
        <v/>
      </c>
      <c r="S2349" s="130" t="str">
        <f>IFERROR(N2349*'Emission Factors'!C$12+O2349*'Emission Factors'!C$19,"")</f>
        <v/>
      </c>
      <c r="T2349" s="130" t="str">
        <f>IFERROR(N2349*'Emission Factors'!C$13+O2349*'Emission Factors'!C$20,"")</f>
        <v/>
      </c>
      <c r="U2349" s="131" t="str">
        <f>IFERROR(IF(K2349="Residential",N2349*'Emission Factors'!$C$14+O2349*'Emission Factors'!$C$21,N2349*'Emission Factors'!$C$15+O2349*'Emission Factors'!$C$22),"")</f>
        <v/>
      </c>
    </row>
    <row r="2350" spans="2:21" ht="15" customHeight="1" x14ac:dyDescent="0.3">
      <c r="B2350" s="123"/>
      <c r="C2350" s="124"/>
      <c r="D2350" s="132"/>
      <c r="E2350" s="124"/>
      <c r="F2350" s="124"/>
      <c r="G2350" s="124"/>
      <c r="H2350" s="125"/>
      <c r="I2350" s="126"/>
      <c r="J2350" s="127"/>
      <c r="K2350" s="127"/>
      <c r="L2350" s="128" t="str">
        <f>IF(E2350+G2350=0,"",((E2350*'Emission Factors'!C$23)+(G2350*'Emission Factors'!$C$25)))</f>
        <v/>
      </c>
      <c r="M2350" s="128" t="str">
        <f>IF(E2350+G2350=0,"",((E2350*'Emission Factors'!C$24)+(G2350*'Emission Factors'!$C$26)))</f>
        <v/>
      </c>
      <c r="N2350" s="128" t="str">
        <f t="shared" si="108"/>
        <v/>
      </c>
      <c r="O2350" s="128" t="str">
        <f t="shared" si="109"/>
        <v/>
      </c>
      <c r="P2350" s="128" t="str">
        <f>IFERROR(N2350*'Emission Factors'!C$10+O2350*'Emission Factors'!C$17,"")</f>
        <v/>
      </c>
      <c r="Q2350" s="129" t="str">
        <f t="shared" si="110"/>
        <v/>
      </c>
      <c r="R2350" s="130" t="str">
        <f>IFERROR(N2350*'Emission Factors'!C$11+O2350*'Emission Factors'!C$18,"")</f>
        <v/>
      </c>
      <c r="S2350" s="130" t="str">
        <f>IFERROR(N2350*'Emission Factors'!C$12+O2350*'Emission Factors'!C$19,"")</f>
        <v/>
      </c>
      <c r="T2350" s="130" t="str">
        <f>IFERROR(N2350*'Emission Factors'!C$13+O2350*'Emission Factors'!C$20,"")</f>
        <v/>
      </c>
      <c r="U2350" s="131" t="str">
        <f>IFERROR(IF(K2350="Residential",N2350*'Emission Factors'!$C$14+O2350*'Emission Factors'!$C$21,N2350*'Emission Factors'!$C$15+O2350*'Emission Factors'!$C$22),"")</f>
        <v/>
      </c>
    </row>
    <row r="2351" spans="2:21" ht="15" customHeight="1" x14ac:dyDescent="0.3">
      <c r="B2351" s="123"/>
      <c r="C2351" s="124"/>
      <c r="D2351" s="132"/>
      <c r="E2351" s="124"/>
      <c r="F2351" s="124"/>
      <c r="G2351" s="124"/>
      <c r="H2351" s="125"/>
      <c r="I2351" s="126"/>
      <c r="J2351" s="127"/>
      <c r="K2351" s="127"/>
      <c r="L2351" s="128" t="str">
        <f>IF(E2351+G2351=0,"",((E2351*'Emission Factors'!C$23)+(G2351*'Emission Factors'!$C$25)))</f>
        <v/>
      </c>
      <c r="M2351" s="128" t="str">
        <f>IF(E2351+G2351=0,"",((E2351*'Emission Factors'!C$24)+(G2351*'Emission Factors'!$C$26)))</f>
        <v/>
      </c>
      <c r="N2351" s="128" t="str">
        <f t="shared" si="108"/>
        <v/>
      </c>
      <c r="O2351" s="128" t="str">
        <f t="shared" si="109"/>
        <v/>
      </c>
      <c r="P2351" s="128" t="str">
        <f>IFERROR(N2351*'Emission Factors'!C$10+O2351*'Emission Factors'!C$17,"")</f>
        <v/>
      </c>
      <c r="Q2351" s="129" t="str">
        <f t="shared" si="110"/>
        <v/>
      </c>
      <c r="R2351" s="130" t="str">
        <f>IFERROR(N2351*'Emission Factors'!C$11+O2351*'Emission Factors'!C$18,"")</f>
        <v/>
      </c>
      <c r="S2351" s="130" t="str">
        <f>IFERROR(N2351*'Emission Factors'!C$12+O2351*'Emission Factors'!C$19,"")</f>
        <v/>
      </c>
      <c r="T2351" s="130" t="str">
        <f>IFERROR(N2351*'Emission Factors'!C$13+O2351*'Emission Factors'!C$20,"")</f>
        <v/>
      </c>
      <c r="U2351" s="131" t="str">
        <f>IFERROR(IF(K2351="Residential",N2351*'Emission Factors'!$C$14+O2351*'Emission Factors'!$C$21,N2351*'Emission Factors'!$C$15+O2351*'Emission Factors'!$C$22),"")</f>
        <v/>
      </c>
    </row>
    <row r="2352" spans="2:21" ht="15" customHeight="1" x14ac:dyDescent="0.3">
      <c r="B2352" s="123"/>
      <c r="C2352" s="124"/>
      <c r="D2352" s="132"/>
      <c r="E2352" s="124"/>
      <c r="F2352" s="124"/>
      <c r="G2352" s="124"/>
      <c r="H2352" s="125"/>
      <c r="I2352" s="126"/>
      <c r="J2352" s="127"/>
      <c r="K2352" s="127"/>
      <c r="L2352" s="128" t="str">
        <f>IF(E2352+G2352=0,"",((E2352*'Emission Factors'!C$23)+(G2352*'Emission Factors'!$C$25)))</f>
        <v/>
      </c>
      <c r="M2352" s="128" t="str">
        <f>IF(E2352+G2352=0,"",((E2352*'Emission Factors'!C$24)+(G2352*'Emission Factors'!$C$26)))</f>
        <v/>
      </c>
      <c r="N2352" s="128" t="str">
        <f t="shared" si="108"/>
        <v/>
      </c>
      <c r="O2352" s="128" t="str">
        <f t="shared" si="109"/>
        <v/>
      </c>
      <c r="P2352" s="128" t="str">
        <f>IFERROR(N2352*'Emission Factors'!C$10+O2352*'Emission Factors'!C$17,"")</f>
        <v/>
      </c>
      <c r="Q2352" s="129" t="str">
        <f t="shared" si="110"/>
        <v/>
      </c>
      <c r="R2352" s="130" t="str">
        <f>IFERROR(N2352*'Emission Factors'!C$11+O2352*'Emission Factors'!C$18,"")</f>
        <v/>
      </c>
      <c r="S2352" s="130" t="str">
        <f>IFERROR(N2352*'Emission Factors'!C$12+O2352*'Emission Factors'!C$19,"")</f>
        <v/>
      </c>
      <c r="T2352" s="130" t="str">
        <f>IFERROR(N2352*'Emission Factors'!C$13+O2352*'Emission Factors'!C$20,"")</f>
        <v/>
      </c>
      <c r="U2352" s="131" t="str">
        <f>IFERROR(IF(K2352="Residential",N2352*'Emission Factors'!$C$14+O2352*'Emission Factors'!$C$21,N2352*'Emission Factors'!$C$15+O2352*'Emission Factors'!$C$22),"")</f>
        <v/>
      </c>
    </row>
    <row r="2353" spans="2:21" ht="15" customHeight="1" x14ac:dyDescent="0.3">
      <c r="B2353" s="123"/>
      <c r="C2353" s="124"/>
      <c r="D2353" s="132"/>
      <c r="E2353" s="124"/>
      <c r="F2353" s="124"/>
      <c r="G2353" s="124"/>
      <c r="H2353" s="125"/>
      <c r="I2353" s="126"/>
      <c r="J2353" s="127"/>
      <c r="K2353" s="127"/>
      <c r="L2353" s="128" t="str">
        <f>IF(E2353+G2353=0,"",((E2353*'Emission Factors'!C$23)+(G2353*'Emission Factors'!$C$25)))</f>
        <v/>
      </c>
      <c r="M2353" s="128" t="str">
        <f>IF(E2353+G2353=0,"",((E2353*'Emission Factors'!C$24)+(G2353*'Emission Factors'!$C$26)))</f>
        <v/>
      </c>
      <c r="N2353" s="128" t="str">
        <f t="shared" si="108"/>
        <v/>
      </c>
      <c r="O2353" s="128" t="str">
        <f t="shared" si="109"/>
        <v/>
      </c>
      <c r="P2353" s="128" t="str">
        <f>IFERROR(N2353*'Emission Factors'!C$10+O2353*'Emission Factors'!C$17,"")</f>
        <v/>
      </c>
      <c r="Q2353" s="129" t="str">
        <f t="shared" si="110"/>
        <v/>
      </c>
      <c r="R2353" s="130" t="str">
        <f>IFERROR(N2353*'Emission Factors'!C$11+O2353*'Emission Factors'!C$18,"")</f>
        <v/>
      </c>
      <c r="S2353" s="130" t="str">
        <f>IFERROR(N2353*'Emission Factors'!C$12+O2353*'Emission Factors'!C$19,"")</f>
        <v/>
      </c>
      <c r="T2353" s="130" t="str">
        <f>IFERROR(N2353*'Emission Factors'!C$13+O2353*'Emission Factors'!C$20,"")</f>
        <v/>
      </c>
      <c r="U2353" s="131" t="str">
        <f>IFERROR(IF(K2353="Residential",N2353*'Emission Factors'!$C$14+O2353*'Emission Factors'!$C$21,N2353*'Emission Factors'!$C$15+O2353*'Emission Factors'!$C$22),"")</f>
        <v/>
      </c>
    </row>
    <row r="2354" spans="2:21" ht="15" customHeight="1" x14ac:dyDescent="0.3">
      <c r="B2354" s="123"/>
      <c r="C2354" s="124"/>
      <c r="D2354" s="132"/>
      <c r="E2354" s="124"/>
      <c r="F2354" s="124"/>
      <c r="G2354" s="124"/>
      <c r="H2354" s="125"/>
      <c r="I2354" s="126"/>
      <c r="J2354" s="127"/>
      <c r="K2354" s="127"/>
      <c r="L2354" s="128" t="str">
        <f>IF(E2354+G2354=0,"",((E2354*'Emission Factors'!C$23)+(G2354*'Emission Factors'!$C$25)))</f>
        <v/>
      </c>
      <c r="M2354" s="128" t="str">
        <f>IF(E2354+G2354=0,"",((E2354*'Emission Factors'!C$24)+(G2354*'Emission Factors'!$C$26)))</f>
        <v/>
      </c>
      <c r="N2354" s="128" t="str">
        <f t="shared" si="108"/>
        <v/>
      </c>
      <c r="O2354" s="128" t="str">
        <f t="shared" si="109"/>
        <v/>
      </c>
      <c r="P2354" s="128" t="str">
        <f>IFERROR(N2354*'Emission Factors'!C$10+O2354*'Emission Factors'!C$17,"")</f>
        <v/>
      </c>
      <c r="Q2354" s="129" t="str">
        <f t="shared" si="110"/>
        <v/>
      </c>
      <c r="R2354" s="130" t="str">
        <f>IFERROR(N2354*'Emission Factors'!C$11+O2354*'Emission Factors'!C$18,"")</f>
        <v/>
      </c>
      <c r="S2354" s="130" t="str">
        <f>IFERROR(N2354*'Emission Factors'!C$12+O2354*'Emission Factors'!C$19,"")</f>
        <v/>
      </c>
      <c r="T2354" s="130" t="str">
        <f>IFERROR(N2354*'Emission Factors'!C$13+O2354*'Emission Factors'!C$20,"")</f>
        <v/>
      </c>
      <c r="U2354" s="131" t="str">
        <f>IFERROR(IF(K2354="Residential",N2354*'Emission Factors'!$C$14+O2354*'Emission Factors'!$C$21,N2354*'Emission Factors'!$C$15+O2354*'Emission Factors'!$C$22),"")</f>
        <v/>
      </c>
    </row>
    <row r="2355" spans="2:21" ht="15" customHeight="1" x14ac:dyDescent="0.3">
      <c r="B2355" s="123"/>
      <c r="C2355" s="124"/>
      <c r="D2355" s="132"/>
      <c r="E2355" s="124"/>
      <c r="F2355" s="124"/>
      <c r="G2355" s="124"/>
      <c r="H2355" s="125"/>
      <c r="I2355" s="126"/>
      <c r="J2355" s="127"/>
      <c r="K2355" s="127"/>
      <c r="L2355" s="128" t="str">
        <f>IF(E2355+G2355=0,"",((E2355*'Emission Factors'!C$23)+(G2355*'Emission Factors'!$C$25)))</f>
        <v/>
      </c>
      <c r="M2355" s="128" t="str">
        <f>IF(E2355+G2355=0,"",((E2355*'Emission Factors'!C$24)+(G2355*'Emission Factors'!$C$26)))</f>
        <v/>
      </c>
      <c r="N2355" s="128" t="str">
        <f t="shared" si="108"/>
        <v/>
      </c>
      <c r="O2355" s="128" t="str">
        <f t="shared" si="109"/>
        <v/>
      </c>
      <c r="P2355" s="128" t="str">
        <f>IFERROR(N2355*'Emission Factors'!C$10+O2355*'Emission Factors'!C$17,"")</f>
        <v/>
      </c>
      <c r="Q2355" s="129" t="str">
        <f t="shared" si="110"/>
        <v/>
      </c>
      <c r="R2355" s="130" t="str">
        <f>IFERROR(N2355*'Emission Factors'!C$11+O2355*'Emission Factors'!C$18,"")</f>
        <v/>
      </c>
      <c r="S2355" s="130" t="str">
        <f>IFERROR(N2355*'Emission Factors'!C$12+O2355*'Emission Factors'!C$19,"")</f>
        <v/>
      </c>
      <c r="T2355" s="130" t="str">
        <f>IFERROR(N2355*'Emission Factors'!C$13+O2355*'Emission Factors'!C$20,"")</f>
        <v/>
      </c>
      <c r="U2355" s="131" t="str">
        <f>IFERROR(IF(K2355="Residential",N2355*'Emission Factors'!$C$14+O2355*'Emission Factors'!$C$21,N2355*'Emission Factors'!$C$15+O2355*'Emission Factors'!$C$22),"")</f>
        <v/>
      </c>
    </row>
    <row r="2356" spans="2:21" ht="15" customHeight="1" x14ac:dyDescent="0.3">
      <c r="B2356" s="123"/>
      <c r="C2356" s="124"/>
      <c r="D2356" s="132"/>
      <c r="E2356" s="124"/>
      <c r="F2356" s="124"/>
      <c r="G2356" s="124"/>
      <c r="H2356" s="125"/>
      <c r="I2356" s="126"/>
      <c r="J2356" s="127"/>
      <c r="K2356" s="127"/>
      <c r="L2356" s="128" t="str">
        <f>IF(E2356+G2356=0,"",((E2356*'Emission Factors'!C$23)+(G2356*'Emission Factors'!$C$25)))</f>
        <v/>
      </c>
      <c r="M2356" s="128" t="str">
        <f>IF(E2356+G2356=0,"",((E2356*'Emission Factors'!C$24)+(G2356*'Emission Factors'!$C$26)))</f>
        <v/>
      </c>
      <c r="N2356" s="128" t="str">
        <f t="shared" si="108"/>
        <v/>
      </c>
      <c r="O2356" s="128" t="str">
        <f t="shared" si="109"/>
        <v/>
      </c>
      <c r="P2356" s="128" t="str">
        <f>IFERROR(N2356*'Emission Factors'!C$10+O2356*'Emission Factors'!C$17,"")</f>
        <v/>
      </c>
      <c r="Q2356" s="129" t="str">
        <f t="shared" si="110"/>
        <v/>
      </c>
      <c r="R2356" s="130" t="str">
        <f>IFERROR(N2356*'Emission Factors'!C$11+O2356*'Emission Factors'!C$18,"")</f>
        <v/>
      </c>
      <c r="S2356" s="130" t="str">
        <f>IFERROR(N2356*'Emission Factors'!C$12+O2356*'Emission Factors'!C$19,"")</f>
        <v/>
      </c>
      <c r="T2356" s="130" t="str">
        <f>IFERROR(N2356*'Emission Factors'!C$13+O2356*'Emission Factors'!C$20,"")</f>
        <v/>
      </c>
      <c r="U2356" s="131" t="str">
        <f>IFERROR(IF(K2356="Residential",N2356*'Emission Factors'!$C$14+O2356*'Emission Factors'!$C$21,N2356*'Emission Factors'!$C$15+O2356*'Emission Factors'!$C$22),"")</f>
        <v/>
      </c>
    </row>
    <row r="2357" spans="2:21" ht="15" customHeight="1" x14ac:dyDescent="0.3">
      <c r="B2357" s="123"/>
      <c r="C2357" s="124"/>
      <c r="D2357" s="132"/>
      <c r="E2357" s="124"/>
      <c r="F2357" s="124"/>
      <c r="G2357" s="124"/>
      <c r="H2357" s="125"/>
      <c r="I2357" s="126"/>
      <c r="J2357" s="127"/>
      <c r="K2357" s="127"/>
      <c r="L2357" s="128" t="str">
        <f>IF(E2357+G2357=0,"",((E2357*'Emission Factors'!C$23)+(G2357*'Emission Factors'!$C$25)))</f>
        <v/>
      </c>
      <c r="M2357" s="128" t="str">
        <f>IF(E2357+G2357=0,"",((E2357*'Emission Factors'!C$24)+(G2357*'Emission Factors'!$C$26)))</f>
        <v/>
      </c>
      <c r="N2357" s="128" t="str">
        <f t="shared" si="108"/>
        <v/>
      </c>
      <c r="O2357" s="128" t="str">
        <f t="shared" si="109"/>
        <v/>
      </c>
      <c r="P2357" s="128" t="str">
        <f>IFERROR(N2357*'Emission Factors'!C$10+O2357*'Emission Factors'!C$17,"")</f>
        <v/>
      </c>
      <c r="Q2357" s="129" t="str">
        <f t="shared" si="110"/>
        <v/>
      </c>
      <c r="R2357" s="130" t="str">
        <f>IFERROR(N2357*'Emission Factors'!C$11+O2357*'Emission Factors'!C$18,"")</f>
        <v/>
      </c>
      <c r="S2357" s="130" t="str">
        <f>IFERROR(N2357*'Emission Factors'!C$12+O2357*'Emission Factors'!C$19,"")</f>
        <v/>
      </c>
      <c r="T2357" s="130" t="str">
        <f>IFERROR(N2357*'Emission Factors'!C$13+O2357*'Emission Factors'!C$20,"")</f>
        <v/>
      </c>
      <c r="U2357" s="131" t="str">
        <f>IFERROR(IF(K2357="Residential",N2357*'Emission Factors'!$C$14+O2357*'Emission Factors'!$C$21,N2357*'Emission Factors'!$C$15+O2357*'Emission Factors'!$C$22),"")</f>
        <v/>
      </c>
    </row>
    <row r="2358" spans="2:21" ht="15" customHeight="1" x14ac:dyDescent="0.3">
      <c r="B2358" s="123"/>
      <c r="C2358" s="124"/>
      <c r="D2358" s="132"/>
      <c r="E2358" s="124"/>
      <c r="F2358" s="124"/>
      <c r="G2358" s="124"/>
      <c r="H2358" s="125"/>
      <c r="I2358" s="126"/>
      <c r="J2358" s="127"/>
      <c r="K2358" s="127"/>
      <c r="L2358" s="128" t="str">
        <f>IF(E2358+G2358=0,"",((E2358*'Emission Factors'!C$23)+(G2358*'Emission Factors'!$C$25)))</f>
        <v/>
      </c>
      <c r="M2358" s="128" t="str">
        <f>IF(E2358+G2358=0,"",((E2358*'Emission Factors'!C$24)+(G2358*'Emission Factors'!$C$26)))</f>
        <v/>
      </c>
      <c r="N2358" s="128" t="str">
        <f t="shared" si="108"/>
        <v/>
      </c>
      <c r="O2358" s="128" t="str">
        <f t="shared" si="109"/>
        <v/>
      </c>
      <c r="P2358" s="128" t="str">
        <f>IFERROR(N2358*'Emission Factors'!C$10+O2358*'Emission Factors'!C$17,"")</f>
        <v/>
      </c>
      <c r="Q2358" s="129" t="str">
        <f t="shared" si="110"/>
        <v/>
      </c>
      <c r="R2358" s="130" t="str">
        <f>IFERROR(N2358*'Emission Factors'!C$11+O2358*'Emission Factors'!C$18,"")</f>
        <v/>
      </c>
      <c r="S2358" s="130" t="str">
        <f>IFERROR(N2358*'Emission Factors'!C$12+O2358*'Emission Factors'!C$19,"")</f>
        <v/>
      </c>
      <c r="T2358" s="130" t="str">
        <f>IFERROR(N2358*'Emission Factors'!C$13+O2358*'Emission Factors'!C$20,"")</f>
        <v/>
      </c>
      <c r="U2358" s="131" t="str">
        <f>IFERROR(IF(K2358="Residential",N2358*'Emission Factors'!$C$14+O2358*'Emission Factors'!$C$21,N2358*'Emission Factors'!$C$15+O2358*'Emission Factors'!$C$22),"")</f>
        <v/>
      </c>
    </row>
    <row r="2359" spans="2:21" ht="15" customHeight="1" x14ac:dyDescent="0.3">
      <c r="B2359" s="123"/>
      <c r="C2359" s="124"/>
      <c r="D2359" s="132"/>
      <c r="E2359" s="124"/>
      <c r="F2359" s="124"/>
      <c r="G2359" s="124"/>
      <c r="H2359" s="125"/>
      <c r="I2359" s="126"/>
      <c r="J2359" s="127"/>
      <c r="K2359" s="127"/>
      <c r="L2359" s="128" t="str">
        <f>IF(E2359+G2359=0,"",((E2359*'Emission Factors'!C$23)+(G2359*'Emission Factors'!$C$25)))</f>
        <v/>
      </c>
      <c r="M2359" s="128" t="str">
        <f>IF(E2359+G2359=0,"",((E2359*'Emission Factors'!C$24)+(G2359*'Emission Factors'!$C$26)))</f>
        <v/>
      </c>
      <c r="N2359" s="128" t="str">
        <f t="shared" si="108"/>
        <v/>
      </c>
      <c r="O2359" s="128" t="str">
        <f t="shared" si="109"/>
        <v/>
      </c>
      <c r="P2359" s="128" t="str">
        <f>IFERROR(N2359*'Emission Factors'!C$10+O2359*'Emission Factors'!C$17,"")</f>
        <v/>
      </c>
      <c r="Q2359" s="129" t="str">
        <f t="shared" si="110"/>
        <v/>
      </c>
      <c r="R2359" s="130" t="str">
        <f>IFERROR(N2359*'Emission Factors'!C$11+O2359*'Emission Factors'!C$18,"")</f>
        <v/>
      </c>
      <c r="S2359" s="130" t="str">
        <f>IFERROR(N2359*'Emission Factors'!C$12+O2359*'Emission Factors'!C$19,"")</f>
        <v/>
      </c>
      <c r="T2359" s="130" t="str">
        <f>IFERROR(N2359*'Emission Factors'!C$13+O2359*'Emission Factors'!C$20,"")</f>
        <v/>
      </c>
      <c r="U2359" s="131" t="str">
        <f>IFERROR(IF(K2359="Residential",N2359*'Emission Factors'!$C$14+O2359*'Emission Factors'!$C$21,N2359*'Emission Factors'!$C$15+O2359*'Emission Factors'!$C$22),"")</f>
        <v/>
      </c>
    </row>
    <row r="2360" spans="2:21" ht="15" customHeight="1" x14ac:dyDescent="0.3">
      <c r="B2360" s="123"/>
      <c r="C2360" s="124"/>
      <c r="D2360" s="132"/>
      <c r="E2360" s="124"/>
      <c r="F2360" s="124"/>
      <c r="G2360" s="124"/>
      <c r="H2360" s="125"/>
      <c r="I2360" s="126"/>
      <c r="J2360" s="127"/>
      <c r="K2360" s="127"/>
      <c r="L2360" s="128" t="str">
        <f>IF(E2360+G2360=0,"",((E2360*'Emission Factors'!C$23)+(G2360*'Emission Factors'!$C$25)))</f>
        <v/>
      </c>
      <c r="M2360" s="128" t="str">
        <f>IF(E2360+G2360=0,"",((E2360*'Emission Factors'!C$24)+(G2360*'Emission Factors'!$C$26)))</f>
        <v/>
      </c>
      <c r="N2360" s="128" t="str">
        <f t="shared" si="108"/>
        <v/>
      </c>
      <c r="O2360" s="128" t="str">
        <f t="shared" si="109"/>
        <v/>
      </c>
      <c r="P2360" s="128" t="str">
        <f>IFERROR(N2360*'Emission Factors'!C$10+O2360*'Emission Factors'!C$17,"")</f>
        <v/>
      </c>
      <c r="Q2360" s="129" t="str">
        <f t="shared" si="110"/>
        <v/>
      </c>
      <c r="R2360" s="130" t="str">
        <f>IFERROR(N2360*'Emission Factors'!C$11+O2360*'Emission Factors'!C$18,"")</f>
        <v/>
      </c>
      <c r="S2360" s="130" t="str">
        <f>IFERROR(N2360*'Emission Factors'!C$12+O2360*'Emission Factors'!C$19,"")</f>
        <v/>
      </c>
      <c r="T2360" s="130" t="str">
        <f>IFERROR(N2360*'Emission Factors'!C$13+O2360*'Emission Factors'!C$20,"")</f>
        <v/>
      </c>
      <c r="U2360" s="131" t="str">
        <f>IFERROR(IF(K2360="Residential",N2360*'Emission Factors'!$C$14+O2360*'Emission Factors'!$C$21,N2360*'Emission Factors'!$C$15+O2360*'Emission Factors'!$C$22),"")</f>
        <v/>
      </c>
    </row>
    <row r="2361" spans="2:21" ht="15" customHeight="1" x14ac:dyDescent="0.3">
      <c r="B2361" s="123"/>
      <c r="C2361" s="124"/>
      <c r="D2361" s="132"/>
      <c r="E2361" s="124"/>
      <c r="F2361" s="124"/>
      <c r="G2361" s="124"/>
      <c r="H2361" s="125"/>
      <c r="I2361" s="126"/>
      <c r="J2361" s="127"/>
      <c r="K2361" s="127"/>
      <c r="L2361" s="128" t="str">
        <f>IF(E2361+G2361=0,"",((E2361*'Emission Factors'!C$23)+(G2361*'Emission Factors'!$C$25)))</f>
        <v/>
      </c>
      <c r="M2361" s="128" t="str">
        <f>IF(E2361+G2361=0,"",((E2361*'Emission Factors'!C$24)+(G2361*'Emission Factors'!$C$26)))</f>
        <v/>
      </c>
      <c r="N2361" s="128" t="str">
        <f t="shared" si="108"/>
        <v/>
      </c>
      <c r="O2361" s="128" t="str">
        <f t="shared" si="109"/>
        <v/>
      </c>
      <c r="P2361" s="128" t="str">
        <f>IFERROR(N2361*'Emission Factors'!C$10+O2361*'Emission Factors'!C$17,"")</f>
        <v/>
      </c>
      <c r="Q2361" s="129" t="str">
        <f t="shared" si="110"/>
        <v/>
      </c>
      <c r="R2361" s="130" t="str">
        <f>IFERROR(N2361*'Emission Factors'!C$11+O2361*'Emission Factors'!C$18,"")</f>
        <v/>
      </c>
      <c r="S2361" s="130" t="str">
        <f>IFERROR(N2361*'Emission Factors'!C$12+O2361*'Emission Factors'!C$19,"")</f>
        <v/>
      </c>
      <c r="T2361" s="130" t="str">
        <f>IFERROR(N2361*'Emission Factors'!C$13+O2361*'Emission Factors'!C$20,"")</f>
        <v/>
      </c>
      <c r="U2361" s="131" t="str">
        <f>IFERROR(IF(K2361="Residential",N2361*'Emission Factors'!$C$14+O2361*'Emission Factors'!$C$21,N2361*'Emission Factors'!$C$15+O2361*'Emission Factors'!$C$22),"")</f>
        <v/>
      </c>
    </row>
    <row r="2362" spans="2:21" ht="15" customHeight="1" x14ac:dyDescent="0.3">
      <c r="B2362" s="123"/>
      <c r="C2362" s="124"/>
      <c r="D2362" s="132"/>
      <c r="E2362" s="124"/>
      <c r="F2362" s="124"/>
      <c r="G2362" s="124"/>
      <c r="H2362" s="125"/>
      <c r="I2362" s="126"/>
      <c r="J2362" s="127"/>
      <c r="K2362" s="127"/>
      <c r="L2362" s="128" t="str">
        <f>IF(E2362+G2362=0,"",((E2362*'Emission Factors'!C$23)+(G2362*'Emission Factors'!$C$25)))</f>
        <v/>
      </c>
      <c r="M2362" s="128" t="str">
        <f>IF(E2362+G2362=0,"",((E2362*'Emission Factors'!C$24)+(G2362*'Emission Factors'!$C$26)))</f>
        <v/>
      </c>
      <c r="N2362" s="128" t="str">
        <f t="shared" si="108"/>
        <v/>
      </c>
      <c r="O2362" s="128" t="str">
        <f t="shared" si="109"/>
        <v/>
      </c>
      <c r="P2362" s="128" t="str">
        <f>IFERROR(N2362*'Emission Factors'!C$10+O2362*'Emission Factors'!C$17,"")</f>
        <v/>
      </c>
      <c r="Q2362" s="129" t="str">
        <f t="shared" si="110"/>
        <v/>
      </c>
      <c r="R2362" s="130" t="str">
        <f>IFERROR(N2362*'Emission Factors'!C$11+O2362*'Emission Factors'!C$18,"")</f>
        <v/>
      </c>
      <c r="S2362" s="130" t="str">
        <f>IFERROR(N2362*'Emission Factors'!C$12+O2362*'Emission Factors'!C$19,"")</f>
        <v/>
      </c>
      <c r="T2362" s="130" t="str">
        <f>IFERROR(N2362*'Emission Factors'!C$13+O2362*'Emission Factors'!C$20,"")</f>
        <v/>
      </c>
      <c r="U2362" s="131" t="str">
        <f>IFERROR(IF(K2362="Residential",N2362*'Emission Factors'!$C$14+O2362*'Emission Factors'!$C$21,N2362*'Emission Factors'!$C$15+O2362*'Emission Factors'!$C$22),"")</f>
        <v/>
      </c>
    </row>
    <row r="2363" spans="2:21" ht="15" customHeight="1" x14ac:dyDescent="0.3">
      <c r="B2363" s="123"/>
      <c r="C2363" s="124"/>
      <c r="D2363" s="132"/>
      <c r="E2363" s="124"/>
      <c r="F2363" s="124"/>
      <c r="G2363" s="124"/>
      <c r="H2363" s="125"/>
      <c r="I2363" s="126"/>
      <c r="J2363" s="127"/>
      <c r="K2363" s="127"/>
      <c r="L2363" s="128" t="str">
        <f>IF(E2363+G2363=0,"",((E2363*'Emission Factors'!C$23)+(G2363*'Emission Factors'!$C$25)))</f>
        <v/>
      </c>
      <c r="M2363" s="128" t="str">
        <f>IF(E2363+G2363=0,"",((E2363*'Emission Factors'!C$24)+(G2363*'Emission Factors'!$C$26)))</f>
        <v/>
      </c>
      <c r="N2363" s="128" t="str">
        <f t="shared" si="108"/>
        <v/>
      </c>
      <c r="O2363" s="128" t="str">
        <f t="shared" si="109"/>
        <v/>
      </c>
      <c r="P2363" s="128" t="str">
        <f>IFERROR(N2363*'Emission Factors'!C$10+O2363*'Emission Factors'!C$17,"")</f>
        <v/>
      </c>
      <c r="Q2363" s="129" t="str">
        <f t="shared" si="110"/>
        <v/>
      </c>
      <c r="R2363" s="130" t="str">
        <f>IFERROR(N2363*'Emission Factors'!C$11+O2363*'Emission Factors'!C$18,"")</f>
        <v/>
      </c>
      <c r="S2363" s="130" t="str">
        <f>IFERROR(N2363*'Emission Factors'!C$12+O2363*'Emission Factors'!C$19,"")</f>
        <v/>
      </c>
      <c r="T2363" s="130" t="str">
        <f>IFERROR(N2363*'Emission Factors'!C$13+O2363*'Emission Factors'!C$20,"")</f>
        <v/>
      </c>
      <c r="U2363" s="131" t="str">
        <f>IFERROR(IF(K2363="Residential",N2363*'Emission Factors'!$C$14+O2363*'Emission Factors'!$C$21,N2363*'Emission Factors'!$C$15+O2363*'Emission Factors'!$C$22),"")</f>
        <v/>
      </c>
    </row>
    <row r="2364" spans="2:21" ht="15" customHeight="1" x14ac:dyDescent="0.3">
      <c r="B2364" s="123"/>
      <c r="C2364" s="124"/>
      <c r="D2364" s="132"/>
      <c r="E2364" s="124"/>
      <c r="F2364" s="124"/>
      <c r="G2364" s="124"/>
      <c r="H2364" s="125"/>
      <c r="I2364" s="126"/>
      <c r="J2364" s="127"/>
      <c r="K2364" s="127"/>
      <c r="L2364" s="128" t="str">
        <f>IF(E2364+G2364=0,"",((E2364*'Emission Factors'!C$23)+(G2364*'Emission Factors'!$C$25)))</f>
        <v/>
      </c>
      <c r="M2364" s="128" t="str">
        <f>IF(E2364+G2364=0,"",((E2364*'Emission Factors'!C$24)+(G2364*'Emission Factors'!$C$26)))</f>
        <v/>
      </c>
      <c r="N2364" s="128" t="str">
        <f t="shared" si="108"/>
        <v/>
      </c>
      <c r="O2364" s="128" t="str">
        <f t="shared" si="109"/>
        <v/>
      </c>
      <c r="P2364" s="128" t="str">
        <f>IFERROR(N2364*'Emission Factors'!C$10+O2364*'Emission Factors'!C$17,"")</f>
        <v/>
      </c>
      <c r="Q2364" s="129" t="str">
        <f t="shared" si="110"/>
        <v/>
      </c>
      <c r="R2364" s="130" t="str">
        <f>IFERROR(N2364*'Emission Factors'!C$11+O2364*'Emission Factors'!C$18,"")</f>
        <v/>
      </c>
      <c r="S2364" s="130" t="str">
        <f>IFERROR(N2364*'Emission Factors'!C$12+O2364*'Emission Factors'!C$19,"")</f>
        <v/>
      </c>
      <c r="T2364" s="130" t="str">
        <f>IFERROR(N2364*'Emission Factors'!C$13+O2364*'Emission Factors'!C$20,"")</f>
        <v/>
      </c>
      <c r="U2364" s="131" t="str">
        <f>IFERROR(IF(K2364="Residential",N2364*'Emission Factors'!$C$14+O2364*'Emission Factors'!$C$21,N2364*'Emission Factors'!$C$15+O2364*'Emission Factors'!$C$22),"")</f>
        <v/>
      </c>
    </row>
    <row r="2365" spans="2:21" ht="15" customHeight="1" x14ac:dyDescent="0.3">
      <c r="B2365" s="123"/>
      <c r="C2365" s="124"/>
      <c r="D2365" s="132"/>
      <c r="E2365" s="124"/>
      <c r="F2365" s="124"/>
      <c r="G2365" s="124"/>
      <c r="H2365" s="125"/>
      <c r="I2365" s="126"/>
      <c r="J2365" s="127"/>
      <c r="K2365" s="127"/>
      <c r="L2365" s="128" t="str">
        <f>IF(E2365+G2365=0,"",((E2365*'Emission Factors'!C$23)+(G2365*'Emission Factors'!$C$25)))</f>
        <v/>
      </c>
      <c r="M2365" s="128" t="str">
        <f>IF(E2365+G2365=0,"",((E2365*'Emission Factors'!C$24)+(G2365*'Emission Factors'!$C$26)))</f>
        <v/>
      </c>
      <c r="N2365" s="128" t="str">
        <f t="shared" si="108"/>
        <v/>
      </c>
      <c r="O2365" s="128" t="str">
        <f t="shared" si="109"/>
        <v/>
      </c>
      <c r="P2365" s="128" t="str">
        <f>IFERROR(N2365*'Emission Factors'!C$10+O2365*'Emission Factors'!C$17,"")</f>
        <v/>
      </c>
      <c r="Q2365" s="129" t="str">
        <f t="shared" si="110"/>
        <v/>
      </c>
      <c r="R2365" s="130" t="str">
        <f>IFERROR(N2365*'Emission Factors'!C$11+O2365*'Emission Factors'!C$18,"")</f>
        <v/>
      </c>
      <c r="S2365" s="130" t="str">
        <f>IFERROR(N2365*'Emission Factors'!C$12+O2365*'Emission Factors'!C$19,"")</f>
        <v/>
      </c>
      <c r="T2365" s="130" t="str">
        <f>IFERROR(N2365*'Emission Factors'!C$13+O2365*'Emission Factors'!C$20,"")</f>
        <v/>
      </c>
      <c r="U2365" s="131" t="str">
        <f>IFERROR(IF(K2365="Residential",N2365*'Emission Factors'!$C$14+O2365*'Emission Factors'!$C$21,N2365*'Emission Factors'!$C$15+O2365*'Emission Factors'!$C$22),"")</f>
        <v/>
      </c>
    </row>
    <row r="2366" spans="2:21" ht="15" customHeight="1" x14ac:dyDescent="0.3">
      <c r="B2366" s="123"/>
      <c r="C2366" s="124"/>
      <c r="D2366" s="132"/>
      <c r="E2366" s="124"/>
      <c r="F2366" s="124"/>
      <c r="G2366" s="124"/>
      <c r="H2366" s="125"/>
      <c r="I2366" s="126"/>
      <c r="J2366" s="127"/>
      <c r="K2366" s="127"/>
      <c r="L2366" s="128" t="str">
        <f>IF(E2366+G2366=0,"",((E2366*'Emission Factors'!C$23)+(G2366*'Emission Factors'!$C$25)))</f>
        <v/>
      </c>
      <c r="M2366" s="128" t="str">
        <f>IF(E2366+G2366=0,"",((E2366*'Emission Factors'!C$24)+(G2366*'Emission Factors'!$C$26)))</f>
        <v/>
      </c>
      <c r="N2366" s="128" t="str">
        <f t="shared" si="108"/>
        <v/>
      </c>
      <c r="O2366" s="128" t="str">
        <f t="shared" si="109"/>
        <v/>
      </c>
      <c r="P2366" s="128" t="str">
        <f>IFERROR(N2366*'Emission Factors'!C$10+O2366*'Emission Factors'!C$17,"")</f>
        <v/>
      </c>
      <c r="Q2366" s="129" t="str">
        <f t="shared" si="110"/>
        <v/>
      </c>
      <c r="R2366" s="130" t="str">
        <f>IFERROR(N2366*'Emission Factors'!C$11+O2366*'Emission Factors'!C$18,"")</f>
        <v/>
      </c>
      <c r="S2366" s="130" t="str">
        <f>IFERROR(N2366*'Emission Factors'!C$12+O2366*'Emission Factors'!C$19,"")</f>
        <v/>
      </c>
      <c r="T2366" s="130" t="str">
        <f>IFERROR(N2366*'Emission Factors'!C$13+O2366*'Emission Factors'!C$20,"")</f>
        <v/>
      </c>
      <c r="U2366" s="131" t="str">
        <f>IFERROR(IF(K2366="Residential",N2366*'Emission Factors'!$C$14+O2366*'Emission Factors'!$C$21,N2366*'Emission Factors'!$C$15+O2366*'Emission Factors'!$C$22),"")</f>
        <v/>
      </c>
    </row>
    <row r="2367" spans="2:21" ht="15" customHeight="1" x14ac:dyDescent="0.3">
      <c r="B2367" s="123"/>
      <c r="C2367" s="124"/>
      <c r="D2367" s="132"/>
      <c r="E2367" s="124"/>
      <c r="F2367" s="124"/>
      <c r="G2367" s="124"/>
      <c r="H2367" s="125"/>
      <c r="I2367" s="126"/>
      <c r="J2367" s="127"/>
      <c r="K2367" s="127"/>
      <c r="L2367" s="128" t="str">
        <f>IF(E2367+G2367=0,"",((E2367*'Emission Factors'!C$23)+(G2367*'Emission Factors'!$C$25)))</f>
        <v/>
      </c>
      <c r="M2367" s="128" t="str">
        <f>IF(E2367+G2367=0,"",((E2367*'Emission Factors'!C$24)+(G2367*'Emission Factors'!$C$26)))</f>
        <v/>
      </c>
      <c r="N2367" s="128" t="str">
        <f t="shared" si="108"/>
        <v/>
      </c>
      <c r="O2367" s="128" t="str">
        <f t="shared" si="109"/>
        <v/>
      </c>
      <c r="P2367" s="128" t="str">
        <f>IFERROR(N2367*'Emission Factors'!C$10+O2367*'Emission Factors'!C$17,"")</f>
        <v/>
      </c>
      <c r="Q2367" s="129" t="str">
        <f t="shared" si="110"/>
        <v/>
      </c>
      <c r="R2367" s="130" t="str">
        <f>IFERROR(N2367*'Emission Factors'!C$11+O2367*'Emission Factors'!C$18,"")</f>
        <v/>
      </c>
      <c r="S2367" s="130" t="str">
        <f>IFERROR(N2367*'Emission Factors'!C$12+O2367*'Emission Factors'!C$19,"")</f>
        <v/>
      </c>
      <c r="T2367" s="130" t="str">
        <f>IFERROR(N2367*'Emission Factors'!C$13+O2367*'Emission Factors'!C$20,"")</f>
        <v/>
      </c>
      <c r="U2367" s="131" t="str">
        <f>IFERROR(IF(K2367="Residential",N2367*'Emission Factors'!$C$14+O2367*'Emission Factors'!$C$21,N2367*'Emission Factors'!$C$15+O2367*'Emission Factors'!$C$22),"")</f>
        <v/>
      </c>
    </row>
    <row r="2368" spans="2:21" ht="15" customHeight="1" x14ac:dyDescent="0.3">
      <c r="B2368" s="123"/>
      <c r="C2368" s="124"/>
      <c r="D2368" s="132"/>
      <c r="E2368" s="124"/>
      <c r="F2368" s="124"/>
      <c r="G2368" s="124"/>
      <c r="H2368" s="125"/>
      <c r="I2368" s="126"/>
      <c r="J2368" s="127"/>
      <c r="K2368" s="127"/>
      <c r="L2368" s="128" t="str">
        <f>IF(E2368+G2368=0,"",((E2368*'Emission Factors'!C$23)+(G2368*'Emission Factors'!$C$25)))</f>
        <v/>
      </c>
      <c r="M2368" s="128" t="str">
        <f>IF(E2368+G2368=0,"",((E2368*'Emission Factors'!C$24)+(G2368*'Emission Factors'!$C$26)))</f>
        <v/>
      </c>
      <c r="N2368" s="128" t="str">
        <f t="shared" si="108"/>
        <v/>
      </c>
      <c r="O2368" s="128" t="str">
        <f t="shared" si="109"/>
        <v/>
      </c>
      <c r="P2368" s="128" t="str">
        <f>IFERROR(N2368*'Emission Factors'!C$10+O2368*'Emission Factors'!C$17,"")</f>
        <v/>
      </c>
      <c r="Q2368" s="129" t="str">
        <f t="shared" si="110"/>
        <v/>
      </c>
      <c r="R2368" s="130" t="str">
        <f>IFERROR(N2368*'Emission Factors'!C$11+O2368*'Emission Factors'!C$18,"")</f>
        <v/>
      </c>
      <c r="S2368" s="130" t="str">
        <f>IFERROR(N2368*'Emission Factors'!C$12+O2368*'Emission Factors'!C$19,"")</f>
        <v/>
      </c>
      <c r="T2368" s="130" t="str">
        <f>IFERROR(N2368*'Emission Factors'!C$13+O2368*'Emission Factors'!C$20,"")</f>
        <v/>
      </c>
      <c r="U2368" s="131" t="str">
        <f>IFERROR(IF(K2368="Residential",N2368*'Emission Factors'!$C$14+O2368*'Emission Factors'!$C$21,N2368*'Emission Factors'!$C$15+O2368*'Emission Factors'!$C$22),"")</f>
        <v/>
      </c>
    </row>
    <row r="2369" spans="2:21" ht="15" customHeight="1" x14ac:dyDescent="0.3">
      <c r="B2369" s="123"/>
      <c r="C2369" s="124"/>
      <c r="D2369" s="132"/>
      <c r="E2369" s="124"/>
      <c r="F2369" s="124"/>
      <c r="G2369" s="124"/>
      <c r="H2369" s="125"/>
      <c r="I2369" s="126"/>
      <c r="J2369" s="127"/>
      <c r="K2369" s="127"/>
      <c r="L2369" s="128" t="str">
        <f>IF(E2369+G2369=0,"",((E2369*'Emission Factors'!C$23)+(G2369*'Emission Factors'!$C$25)))</f>
        <v/>
      </c>
      <c r="M2369" s="128" t="str">
        <f>IF(E2369+G2369=0,"",((E2369*'Emission Factors'!C$24)+(G2369*'Emission Factors'!$C$26)))</f>
        <v/>
      </c>
      <c r="N2369" s="128" t="str">
        <f t="shared" si="108"/>
        <v/>
      </c>
      <c r="O2369" s="128" t="str">
        <f t="shared" si="109"/>
        <v/>
      </c>
      <c r="P2369" s="128" t="str">
        <f>IFERROR(N2369*'Emission Factors'!C$10+O2369*'Emission Factors'!C$17,"")</f>
        <v/>
      </c>
      <c r="Q2369" s="129" t="str">
        <f t="shared" si="110"/>
        <v/>
      </c>
      <c r="R2369" s="130" t="str">
        <f>IFERROR(N2369*'Emission Factors'!C$11+O2369*'Emission Factors'!C$18,"")</f>
        <v/>
      </c>
      <c r="S2369" s="130" t="str">
        <f>IFERROR(N2369*'Emission Factors'!C$12+O2369*'Emission Factors'!C$19,"")</f>
        <v/>
      </c>
      <c r="T2369" s="130" t="str">
        <f>IFERROR(N2369*'Emission Factors'!C$13+O2369*'Emission Factors'!C$20,"")</f>
        <v/>
      </c>
      <c r="U2369" s="131" t="str">
        <f>IFERROR(IF(K2369="Residential",N2369*'Emission Factors'!$C$14+O2369*'Emission Factors'!$C$21,N2369*'Emission Factors'!$C$15+O2369*'Emission Factors'!$C$22),"")</f>
        <v/>
      </c>
    </row>
    <row r="2370" spans="2:21" ht="15" customHeight="1" x14ac:dyDescent="0.3">
      <c r="B2370" s="123"/>
      <c r="C2370" s="124"/>
      <c r="D2370" s="132"/>
      <c r="E2370" s="124"/>
      <c r="F2370" s="124"/>
      <c r="G2370" s="124"/>
      <c r="H2370" s="125"/>
      <c r="I2370" s="126"/>
      <c r="J2370" s="127"/>
      <c r="K2370" s="127"/>
      <c r="L2370" s="128" t="str">
        <f>IF(E2370+G2370=0,"",((E2370*'Emission Factors'!C$23)+(G2370*'Emission Factors'!$C$25)))</f>
        <v/>
      </c>
      <c r="M2370" s="128" t="str">
        <f>IF(E2370+G2370=0,"",((E2370*'Emission Factors'!C$24)+(G2370*'Emission Factors'!$C$26)))</f>
        <v/>
      </c>
      <c r="N2370" s="128" t="str">
        <f t="shared" si="108"/>
        <v/>
      </c>
      <c r="O2370" s="128" t="str">
        <f t="shared" si="109"/>
        <v/>
      </c>
      <c r="P2370" s="128" t="str">
        <f>IFERROR(N2370*'Emission Factors'!C$10+O2370*'Emission Factors'!C$17,"")</f>
        <v/>
      </c>
      <c r="Q2370" s="129" t="str">
        <f t="shared" si="110"/>
        <v/>
      </c>
      <c r="R2370" s="130" t="str">
        <f>IFERROR(N2370*'Emission Factors'!C$11+O2370*'Emission Factors'!C$18,"")</f>
        <v/>
      </c>
      <c r="S2370" s="130" t="str">
        <f>IFERROR(N2370*'Emission Factors'!C$12+O2370*'Emission Factors'!C$19,"")</f>
        <v/>
      </c>
      <c r="T2370" s="130" t="str">
        <f>IFERROR(N2370*'Emission Factors'!C$13+O2370*'Emission Factors'!C$20,"")</f>
        <v/>
      </c>
      <c r="U2370" s="131" t="str">
        <f>IFERROR(IF(K2370="Residential",N2370*'Emission Factors'!$C$14+O2370*'Emission Factors'!$C$21,N2370*'Emission Factors'!$C$15+O2370*'Emission Factors'!$C$22),"")</f>
        <v/>
      </c>
    </row>
    <row r="2371" spans="2:21" ht="15" customHeight="1" x14ac:dyDescent="0.3">
      <c r="B2371" s="123"/>
      <c r="C2371" s="124"/>
      <c r="D2371" s="132"/>
      <c r="E2371" s="124"/>
      <c r="F2371" s="124"/>
      <c r="G2371" s="124"/>
      <c r="H2371" s="125"/>
      <c r="I2371" s="126"/>
      <c r="J2371" s="127"/>
      <c r="K2371" s="127"/>
      <c r="L2371" s="128" t="str">
        <f>IF(E2371+G2371=0,"",((E2371*'Emission Factors'!C$23)+(G2371*'Emission Factors'!$C$25)))</f>
        <v/>
      </c>
      <c r="M2371" s="128" t="str">
        <f>IF(E2371+G2371=0,"",((E2371*'Emission Factors'!C$24)+(G2371*'Emission Factors'!$C$26)))</f>
        <v/>
      </c>
      <c r="N2371" s="128" t="str">
        <f t="shared" si="108"/>
        <v/>
      </c>
      <c r="O2371" s="128" t="str">
        <f t="shared" si="109"/>
        <v/>
      </c>
      <c r="P2371" s="128" t="str">
        <f>IFERROR(N2371*'Emission Factors'!C$10+O2371*'Emission Factors'!C$17,"")</f>
        <v/>
      </c>
      <c r="Q2371" s="129" t="str">
        <f t="shared" si="110"/>
        <v/>
      </c>
      <c r="R2371" s="130" t="str">
        <f>IFERROR(N2371*'Emission Factors'!C$11+O2371*'Emission Factors'!C$18,"")</f>
        <v/>
      </c>
      <c r="S2371" s="130" t="str">
        <f>IFERROR(N2371*'Emission Factors'!C$12+O2371*'Emission Factors'!C$19,"")</f>
        <v/>
      </c>
      <c r="T2371" s="130" t="str">
        <f>IFERROR(N2371*'Emission Factors'!C$13+O2371*'Emission Factors'!C$20,"")</f>
        <v/>
      </c>
      <c r="U2371" s="131" t="str">
        <f>IFERROR(IF(K2371="Residential",N2371*'Emission Factors'!$C$14+O2371*'Emission Factors'!$C$21,N2371*'Emission Factors'!$C$15+O2371*'Emission Factors'!$C$22),"")</f>
        <v/>
      </c>
    </row>
    <row r="2372" spans="2:21" ht="15" customHeight="1" x14ac:dyDescent="0.3">
      <c r="B2372" s="123"/>
      <c r="C2372" s="124"/>
      <c r="D2372" s="132"/>
      <c r="E2372" s="124"/>
      <c r="F2372" s="124"/>
      <c r="G2372" s="124"/>
      <c r="H2372" s="125"/>
      <c r="I2372" s="126"/>
      <c r="J2372" s="127"/>
      <c r="K2372" s="127"/>
      <c r="L2372" s="128" t="str">
        <f>IF(E2372+G2372=0,"",((E2372*'Emission Factors'!C$23)+(G2372*'Emission Factors'!$C$25)))</f>
        <v/>
      </c>
      <c r="M2372" s="128" t="str">
        <f>IF(E2372+G2372=0,"",((E2372*'Emission Factors'!C$24)+(G2372*'Emission Factors'!$C$26)))</f>
        <v/>
      </c>
      <c r="N2372" s="128" t="str">
        <f t="shared" si="108"/>
        <v/>
      </c>
      <c r="O2372" s="128" t="str">
        <f t="shared" si="109"/>
        <v/>
      </c>
      <c r="P2372" s="128" t="str">
        <f>IFERROR(N2372*'Emission Factors'!C$10+O2372*'Emission Factors'!C$17,"")</f>
        <v/>
      </c>
      <c r="Q2372" s="129" t="str">
        <f t="shared" si="110"/>
        <v/>
      </c>
      <c r="R2372" s="130" t="str">
        <f>IFERROR(N2372*'Emission Factors'!C$11+O2372*'Emission Factors'!C$18,"")</f>
        <v/>
      </c>
      <c r="S2372" s="130" t="str">
        <f>IFERROR(N2372*'Emission Factors'!C$12+O2372*'Emission Factors'!C$19,"")</f>
        <v/>
      </c>
      <c r="T2372" s="130" t="str">
        <f>IFERROR(N2372*'Emission Factors'!C$13+O2372*'Emission Factors'!C$20,"")</f>
        <v/>
      </c>
      <c r="U2372" s="131" t="str">
        <f>IFERROR(IF(K2372="Residential",N2372*'Emission Factors'!$C$14+O2372*'Emission Factors'!$C$21,N2372*'Emission Factors'!$C$15+O2372*'Emission Factors'!$C$22),"")</f>
        <v/>
      </c>
    </row>
    <row r="2373" spans="2:21" ht="15" customHeight="1" x14ac:dyDescent="0.3">
      <c r="B2373" s="123"/>
      <c r="C2373" s="124"/>
      <c r="D2373" s="132"/>
      <c r="E2373" s="124"/>
      <c r="F2373" s="124"/>
      <c r="G2373" s="124"/>
      <c r="H2373" s="125"/>
      <c r="I2373" s="126"/>
      <c r="J2373" s="127"/>
      <c r="K2373" s="127"/>
      <c r="L2373" s="128" t="str">
        <f>IF(E2373+G2373=0,"",((E2373*'Emission Factors'!C$23)+(G2373*'Emission Factors'!$C$25)))</f>
        <v/>
      </c>
      <c r="M2373" s="128" t="str">
        <f>IF(E2373+G2373=0,"",((E2373*'Emission Factors'!C$24)+(G2373*'Emission Factors'!$C$26)))</f>
        <v/>
      </c>
      <c r="N2373" s="128" t="str">
        <f t="shared" si="108"/>
        <v/>
      </c>
      <c r="O2373" s="128" t="str">
        <f t="shared" si="109"/>
        <v/>
      </c>
      <c r="P2373" s="128" t="str">
        <f>IFERROR(N2373*'Emission Factors'!C$10+O2373*'Emission Factors'!C$17,"")</f>
        <v/>
      </c>
      <c r="Q2373" s="129" t="str">
        <f t="shared" si="110"/>
        <v/>
      </c>
      <c r="R2373" s="130" t="str">
        <f>IFERROR(N2373*'Emission Factors'!C$11+O2373*'Emission Factors'!C$18,"")</f>
        <v/>
      </c>
      <c r="S2373" s="130" t="str">
        <f>IFERROR(N2373*'Emission Factors'!C$12+O2373*'Emission Factors'!C$19,"")</f>
        <v/>
      </c>
      <c r="T2373" s="130" t="str">
        <f>IFERROR(N2373*'Emission Factors'!C$13+O2373*'Emission Factors'!C$20,"")</f>
        <v/>
      </c>
      <c r="U2373" s="131" t="str">
        <f>IFERROR(IF(K2373="Residential",N2373*'Emission Factors'!$C$14+O2373*'Emission Factors'!$C$21,N2373*'Emission Factors'!$C$15+O2373*'Emission Factors'!$C$22),"")</f>
        <v/>
      </c>
    </row>
    <row r="2374" spans="2:21" ht="15" customHeight="1" x14ac:dyDescent="0.3">
      <c r="B2374" s="123"/>
      <c r="C2374" s="124"/>
      <c r="D2374" s="132"/>
      <c r="E2374" s="124"/>
      <c r="F2374" s="124"/>
      <c r="G2374" s="124"/>
      <c r="H2374" s="125"/>
      <c r="I2374" s="126"/>
      <c r="J2374" s="127"/>
      <c r="K2374" s="127"/>
      <c r="L2374" s="128" t="str">
        <f>IF(E2374+G2374=0,"",((E2374*'Emission Factors'!C$23)+(G2374*'Emission Factors'!$C$25)))</f>
        <v/>
      </c>
      <c r="M2374" s="128" t="str">
        <f>IF(E2374+G2374=0,"",((E2374*'Emission Factors'!C$24)+(G2374*'Emission Factors'!$C$26)))</f>
        <v/>
      </c>
      <c r="N2374" s="128" t="str">
        <f t="shared" si="108"/>
        <v/>
      </c>
      <c r="O2374" s="128" t="str">
        <f t="shared" si="109"/>
        <v/>
      </c>
      <c r="P2374" s="128" t="str">
        <f>IFERROR(N2374*'Emission Factors'!C$10+O2374*'Emission Factors'!C$17,"")</f>
        <v/>
      </c>
      <c r="Q2374" s="129" t="str">
        <f t="shared" si="110"/>
        <v/>
      </c>
      <c r="R2374" s="130" t="str">
        <f>IFERROR(N2374*'Emission Factors'!C$11+O2374*'Emission Factors'!C$18,"")</f>
        <v/>
      </c>
      <c r="S2374" s="130" t="str">
        <f>IFERROR(N2374*'Emission Factors'!C$12+O2374*'Emission Factors'!C$19,"")</f>
        <v/>
      </c>
      <c r="T2374" s="130" t="str">
        <f>IFERROR(N2374*'Emission Factors'!C$13+O2374*'Emission Factors'!C$20,"")</f>
        <v/>
      </c>
      <c r="U2374" s="131" t="str">
        <f>IFERROR(IF(K2374="Residential",N2374*'Emission Factors'!$C$14+O2374*'Emission Factors'!$C$21,N2374*'Emission Factors'!$C$15+O2374*'Emission Factors'!$C$22),"")</f>
        <v/>
      </c>
    </row>
    <row r="2375" spans="2:21" ht="15" customHeight="1" x14ac:dyDescent="0.3">
      <c r="B2375" s="123"/>
      <c r="C2375" s="124"/>
      <c r="D2375" s="132"/>
      <c r="E2375" s="124"/>
      <c r="F2375" s="124"/>
      <c r="G2375" s="124"/>
      <c r="H2375" s="125"/>
      <c r="I2375" s="126"/>
      <c r="J2375" s="127"/>
      <c r="K2375" s="127"/>
      <c r="L2375" s="128" t="str">
        <f>IF(E2375+G2375=0,"",((E2375*'Emission Factors'!C$23)+(G2375*'Emission Factors'!$C$25)))</f>
        <v/>
      </c>
      <c r="M2375" s="128" t="str">
        <f>IF(E2375+G2375=0,"",((E2375*'Emission Factors'!C$24)+(G2375*'Emission Factors'!$C$26)))</f>
        <v/>
      </c>
      <c r="N2375" s="128" t="str">
        <f t="shared" si="108"/>
        <v/>
      </c>
      <c r="O2375" s="128" t="str">
        <f t="shared" si="109"/>
        <v/>
      </c>
      <c r="P2375" s="128" t="str">
        <f>IFERROR(N2375*'Emission Factors'!C$10+O2375*'Emission Factors'!C$17,"")</f>
        <v/>
      </c>
      <c r="Q2375" s="129" t="str">
        <f t="shared" si="110"/>
        <v/>
      </c>
      <c r="R2375" s="130" t="str">
        <f>IFERROR(N2375*'Emission Factors'!C$11+O2375*'Emission Factors'!C$18,"")</f>
        <v/>
      </c>
      <c r="S2375" s="130" t="str">
        <f>IFERROR(N2375*'Emission Factors'!C$12+O2375*'Emission Factors'!C$19,"")</f>
        <v/>
      </c>
      <c r="T2375" s="130" t="str">
        <f>IFERROR(N2375*'Emission Factors'!C$13+O2375*'Emission Factors'!C$20,"")</f>
        <v/>
      </c>
      <c r="U2375" s="131" t="str">
        <f>IFERROR(IF(K2375="Residential",N2375*'Emission Factors'!$C$14+O2375*'Emission Factors'!$C$21,N2375*'Emission Factors'!$C$15+O2375*'Emission Factors'!$C$22),"")</f>
        <v/>
      </c>
    </row>
    <row r="2376" spans="2:21" ht="15" customHeight="1" x14ac:dyDescent="0.3">
      <c r="B2376" s="123"/>
      <c r="C2376" s="124"/>
      <c r="D2376" s="132"/>
      <c r="E2376" s="124"/>
      <c r="F2376" s="124"/>
      <c r="G2376" s="124"/>
      <c r="H2376" s="125"/>
      <c r="I2376" s="126"/>
      <c r="J2376" s="127"/>
      <c r="K2376" s="127"/>
      <c r="L2376" s="128" t="str">
        <f>IF(E2376+G2376=0,"",((E2376*'Emission Factors'!C$23)+(G2376*'Emission Factors'!$C$25)))</f>
        <v/>
      </c>
      <c r="M2376" s="128" t="str">
        <f>IF(E2376+G2376=0,"",((E2376*'Emission Factors'!C$24)+(G2376*'Emission Factors'!$C$26)))</f>
        <v/>
      </c>
      <c r="N2376" s="128" t="str">
        <f t="shared" si="108"/>
        <v/>
      </c>
      <c r="O2376" s="128" t="str">
        <f t="shared" si="109"/>
        <v/>
      </c>
      <c r="P2376" s="128" t="str">
        <f>IFERROR(N2376*'Emission Factors'!C$10+O2376*'Emission Factors'!C$17,"")</f>
        <v/>
      </c>
      <c r="Q2376" s="129" t="str">
        <f t="shared" si="110"/>
        <v/>
      </c>
      <c r="R2376" s="130" t="str">
        <f>IFERROR(N2376*'Emission Factors'!C$11+O2376*'Emission Factors'!C$18,"")</f>
        <v/>
      </c>
      <c r="S2376" s="130" t="str">
        <f>IFERROR(N2376*'Emission Factors'!C$12+O2376*'Emission Factors'!C$19,"")</f>
        <v/>
      </c>
      <c r="T2376" s="130" t="str">
        <f>IFERROR(N2376*'Emission Factors'!C$13+O2376*'Emission Factors'!C$20,"")</f>
        <v/>
      </c>
      <c r="U2376" s="131" t="str">
        <f>IFERROR(IF(K2376="Residential",N2376*'Emission Factors'!$C$14+O2376*'Emission Factors'!$C$21,N2376*'Emission Factors'!$C$15+O2376*'Emission Factors'!$C$22),"")</f>
        <v/>
      </c>
    </row>
    <row r="2377" spans="2:21" ht="15" customHeight="1" x14ac:dyDescent="0.3">
      <c r="B2377" s="123"/>
      <c r="C2377" s="124"/>
      <c r="D2377" s="132"/>
      <c r="E2377" s="124"/>
      <c r="F2377" s="124"/>
      <c r="G2377" s="124"/>
      <c r="H2377" s="125"/>
      <c r="I2377" s="126"/>
      <c r="J2377" s="127"/>
      <c r="K2377" s="127"/>
      <c r="L2377" s="128" t="str">
        <f>IF(E2377+G2377=0,"",((E2377*'Emission Factors'!C$23)+(G2377*'Emission Factors'!$C$25)))</f>
        <v/>
      </c>
      <c r="M2377" s="128" t="str">
        <f>IF(E2377+G2377=0,"",((E2377*'Emission Factors'!C$24)+(G2377*'Emission Factors'!$C$26)))</f>
        <v/>
      </c>
      <c r="N2377" s="128" t="str">
        <f t="shared" si="108"/>
        <v/>
      </c>
      <c r="O2377" s="128" t="str">
        <f t="shared" si="109"/>
        <v/>
      </c>
      <c r="P2377" s="128" t="str">
        <f>IFERROR(N2377*'Emission Factors'!C$10+O2377*'Emission Factors'!C$17,"")</f>
        <v/>
      </c>
      <c r="Q2377" s="129" t="str">
        <f t="shared" si="110"/>
        <v/>
      </c>
      <c r="R2377" s="130" t="str">
        <f>IFERROR(N2377*'Emission Factors'!C$11+O2377*'Emission Factors'!C$18,"")</f>
        <v/>
      </c>
      <c r="S2377" s="130" t="str">
        <f>IFERROR(N2377*'Emission Factors'!C$12+O2377*'Emission Factors'!C$19,"")</f>
        <v/>
      </c>
      <c r="T2377" s="130" t="str">
        <f>IFERROR(N2377*'Emission Factors'!C$13+O2377*'Emission Factors'!C$20,"")</f>
        <v/>
      </c>
      <c r="U2377" s="131" t="str">
        <f>IFERROR(IF(K2377="Residential",N2377*'Emission Factors'!$C$14+O2377*'Emission Factors'!$C$21,N2377*'Emission Factors'!$C$15+O2377*'Emission Factors'!$C$22),"")</f>
        <v/>
      </c>
    </row>
    <row r="2378" spans="2:21" ht="15" customHeight="1" x14ac:dyDescent="0.3">
      <c r="B2378" s="123"/>
      <c r="C2378" s="124"/>
      <c r="D2378" s="132"/>
      <c r="E2378" s="124"/>
      <c r="F2378" s="124"/>
      <c r="G2378" s="124"/>
      <c r="H2378" s="125"/>
      <c r="I2378" s="126"/>
      <c r="J2378" s="127"/>
      <c r="K2378" s="127"/>
      <c r="L2378" s="128" t="str">
        <f>IF(E2378+G2378=0,"",((E2378*'Emission Factors'!C$23)+(G2378*'Emission Factors'!$C$25)))</f>
        <v/>
      </c>
      <c r="M2378" s="128" t="str">
        <f>IF(E2378+G2378=0,"",((E2378*'Emission Factors'!C$24)+(G2378*'Emission Factors'!$C$26)))</f>
        <v/>
      </c>
      <c r="N2378" s="128" t="str">
        <f t="shared" si="108"/>
        <v/>
      </c>
      <c r="O2378" s="128" t="str">
        <f t="shared" si="109"/>
        <v/>
      </c>
      <c r="P2378" s="128" t="str">
        <f>IFERROR(N2378*'Emission Factors'!C$10+O2378*'Emission Factors'!C$17,"")</f>
        <v/>
      </c>
      <c r="Q2378" s="129" t="str">
        <f t="shared" si="110"/>
        <v/>
      </c>
      <c r="R2378" s="130" t="str">
        <f>IFERROR(N2378*'Emission Factors'!C$11+O2378*'Emission Factors'!C$18,"")</f>
        <v/>
      </c>
      <c r="S2378" s="130" t="str">
        <f>IFERROR(N2378*'Emission Factors'!C$12+O2378*'Emission Factors'!C$19,"")</f>
        <v/>
      </c>
      <c r="T2378" s="130" t="str">
        <f>IFERROR(N2378*'Emission Factors'!C$13+O2378*'Emission Factors'!C$20,"")</f>
        <v/>
      </c>
      <c r="U2378" s="131" t="str">
        <f>IFERROR(IF(K2378="Residential",N2378*'Emission Factors'!$C$14+O2378*'Emission Factors'!$C$21,N2378*'Emission Factors'!$C$15+O2378*'Emission Factors'!$C$22),"")</f>
        <v/>
      </c>
    </row>
    <row r="2379" spans="2:21" ht="15" customHeight="1" x14ac:dyDescent="0.3">
      <c r="B2379" s="123"/>
      <c r="C2379" s="124"/>
      <c r="D2379" s="132"/>
      <c r="E2379" s="124"/>
      <c r="F2379" s="124"/>
      <c r="G2379" s="124"/>
      <c r="H2379" s="125"/>
      <c r="I2379" s="126"/>
      <c r="J2379" s="127"/>
      <c r="K2379" s="127"/>
      <c r="L2379" s="128" t="str">
        <f>IF(E2379+G2379=0,"",((E2379*'Emission Factors'!C$23)+(G2379*'Emission Factors'!$C$25)))</f>
        <v/>
      </c>
      <c r="M2379" s="128" t="str">
        <f>IF(E2379+G2379=0,"",((E2379*'Emission Factors'!C$24)+(G2379*'Emission Factors'!$C$26)))</f>
        <v/>
      </c>
      <c r="N2379" s="128" t="str">
        <f t="shared" si="108"/>
        <v/>
      </c>
      <c r="O2379" s="128" t="str">
        <f t="shared" si="109"/>
        <v/>
      </c>
      <c r="P2379" s="128" t="str">
        <f>IFERROR(N2379*'Emission Factors'!C$10+O2379*'Emission Factors'!C$17,"")</f>
        <v/>
      </c>
      <c r="Q2379" s="129" t="str">
        <f t="shared" si="110"/>
        <v/>
      </c>
      <c r="R2379" s="130" t="str">
        <f>IFERROR(N2379*'Emission Factors'!C$11+O2379*'Emission Factors'!C$18,"")</f>
        <v/>
      </c>
      <c r="S2379" s="130" t="str">
        <f>IFERROR(N2379*'Emission Factors'!C$12+O2379*'Emission Factors'!C$19,"")</f>
        <v/>
      </c>
      <c r="T2379" s="130" t="str">
        <f>IFERROR(N2379*'Emission Factors'!C$13+O2379*'Emission Factors'!C$20,"")</f>
        <v/>
      </c>
      <c r="U2379" s="131" t="str">
        <f>IFERROR(IF(K2379="Residential",N2379*'Emission Factors'!$C$14+O2379*'Emission Factors'!$C$21,N2379*'Emission Factors'!$C$15+O2379*'Emission Factors'!$C$22),"")</f>
        <v/>
      </c>
    </row>
    <row r="2380" spans="2:21" ht="15" customHeight="1" x14ac:dyDescent="0.3">
      <c r="B2380" s="123"/>
      <c r="C2380" s="124"/>
      <c r="D2380" s="132"/>
      <c r="E2380" s="124"/>
      <c r="F2380" s="124"/>
      <c r="G2380" s="124"/>
      <c r="H2380" s="125"/>
      <c r="I2380" s="126"/>
      <c r="J2380" s="127"/>
      <c r="K2380" s="127"/>
      <c r="L2380" s="128" t="str">
        <f>IF(E2380+G2380=0,"",((E2380*'Emission Factors'!C$23)+(G2380*'Emission Factors'!$C$25)))</f>
        <v/>
      </c>
      <c r="M2380" s="128" t="str">
        <f>IF(E2380+G2380=0,"",((E2380*'Emission Factors'!C$24)+(G2380*'Emission Factors'!$C$26)))</f>
        <v/>
      </c>
      <c r="N2380" s="128" t="str">
        <f t="shared" si="108"/>
        <v/>
      </c>
      <c r="O2380" s="128" t="str">
        <f t="shared" si="109"/>
        <v/>
      </c>
      <c r="P2380" s="128" t="str">
        <f>IFERROR(N2380*'Emission Factors'!C$10+O2380*'Emission Factors'!C$17,"")</f>
        <v/>
      </c>
      <c r="Q2380" s="129" t="str">
        <f t="shared" si="110"/>
        <v/>
      </c>
      <c r="R2380" s="130" t="str">
        <f>IFERROR(N2380*'Emission Factors'!C$11+O2380*'Emission Factors'!C$18,"")</f>
        <v/>
      </c>
      <c r="S2380" s="130" t="str">
        <f>IFERROR(N2380*'Emission Factors'!C$12+O2380*'Emission Factors'!C$19,"")</f>
        <v/>
      </c>
      <c r="T2380" s="130" t="str">
        <f>IFERROR(N2380*'Emission Factors'!C$13+O2380*'Emission Factors'!C$20,"")</f>
        <v/>
      </c>
      <c r="U2380" s="131" t="str">
        <f>IFERROR(IF(K2380="Residential",N2380*'Emission Factors'!$C$14+O2380*'Emission Factors'!$C$21,N2380*'Emission Factors'!$C$15+O2380*'Emission Factors'!$C$22),"")</f>
        <v/>
      </c>
    </row>
    <row r="2381" spans="2:21" ht="15" customHeight="1" x14ac:dyDescent="0.3">
      <c r="B2381" s="123"/>
      <c r="C2381" s="124"/>
      <c r="D2381" s="132"/>
      <c r="E2381" s="124"/>
      <c r="F2381" s="124"/>
      <c r="G2381" s="124"/>
      <c r="H2381" s="125"/>
      <c r="I2381" s="126"/>
      <c r="J2381" s="127"/>
      <c r="K2381" s="127"/>
      <c r="L2381" s="128" t="str">
        <f>IF(E2381+G2381=0,"",((E2381*'Emission Factors'!C$23)+(G2381*'Emission Factors'!$C$25)))</f>
        <v/>
      </c>
      <c r="M2381" s="128" t="str">
        <f>IF(E2381+G2381=0,"",((E2381*'Emission Factors'!C$24)+(G2381*'Emission Factors'!$C$26)))</f>
        <v/>
      </c>
      <c r="N2381" s="128" t="str">
        <f t="shared" si="108"/>
        <v/>
      </c>
      <c r="O2381" s="128" t="str">
        <f t="shared" si="109"/>
        <v/>
      </c>
      <c r="P2381" s="128" t="str">
        <f>IFERROR(N2381*'Emission Factors'!C$10+O2381*'Emission Factors'!C$17,"")</f>
        <v/>
      </c>
      <c r="Q2381" s="129" t="str">
        <f t="shared" si="110"/>
        <v/>
      </c>
      <c r="R2381" s="130" t="str">
        <f>IFERROR(N2381*'Emission Factors'!C$11+O2381*'Emission Factors'!C$18,"")</f>
        <v/>
      </c>
      <c r="S2381" s="130" t="str">
        <f>IFERROR(N2381*'Emission Factors'!C$12+O2381*'Emission Factors'!C$19,"")</f>
        <v/>
      </c>
      <c r="T2381" s="130" t="str">
        <f>IFERROR(N2381*'Emission Factors'!C$13+O2381*'Emission Factors'!C$20,"")</f>
        <v/>
      </c>
      <c r="U2381" s="131" t="str">
        <f>IFERROR(IF(K2381="Residential",N2381*'Emission Factors'!$C$14+O2381*'Emission Factors'!$C$21,N2381*'Emission Factors'!$C$15+O2381*'Emission Factors'!$C$22),"")</f>
        <v/>
      </c>
    </row>
    <row r="2382" spans="2:21" ht="15" customHeight="1" x14ac:dyDescent="0.3">
      <c r="B2382" s="123"/>
      <c r="C2382" s="124"/>
      <c r="D2382" s="132"/>
      <c r="E2382" s="124"/>
      <c r="F2382" s="124"/>
      <c r="G2382" s="124"/>
      <c r="H2382" s="125"/>
      <c r="I2382" s="126"/>
      <c r="J2382" s="127"/>
      <c r="K2382" s="127"/>
      <c r="L2382" s="128" t="str">
        <f>IF(E2382+G2382=0,"",((E2382*'Emission Factors'!C$23)+(G2382*'Emission Factors'!$C$25)))</f>
        <v/>
      </c>
      <c r="M2382" s="128" t="str">
        <f>IF(E2382+G2382=0,"",((E2382*'Emission Factors'!C$24)+(G2382*'Emission Factors'!$C$26)))</f>
        <v/>
      </c>
      <c r="N2382" s="128" t="str">
        <f t="shared" si="108"/>
        <v/>
      </c>
      <c r="O2382" s="128" t="str">
        <f t="shared" si="109"/>
        <v/>
      </c>
      <c r="P2382" s="128" t="str">
        <f>IFERROR(N2382*'Emission Factors'!C$10+O2382*'Emission Factors'!C$17,"")</f>
        <v/>
      </c>
      <c r="Q2382" s="129" t="str">
        <f t="shared" si="110"/>
        <v/>
      </c>
      <c r="R2382" s="130" t="str">
        <f>IFERROR(N2382*'Emission Factors'!C$11+O2382*'Emission Factors'!C$18,"")</f>
        <v/>
      </c>
      <c r="S2382" s="130" t="str">
        <f>IFERROR(N2382*'Emission Factors'!C$12+O2382*'Emission Factors'!C$19,"")</f>
        <v/>
      </c>
      <c r="T2382" s="130" t="str">
        <f>IFERROR(N2382*'Emission Factors'!C$13+O2382*'Emission Factors'!C$20,"")</f>
        <v/>
      </c>
      <c r="U2382" s="131" t="str">
        <f>IFERROR(IF(K2382="Residential",N2382*'Emission Factors'!$C$14+O2382*'Emission Factors'!$C$21,N2382*'Emission Factors'!$C$15+O2382*'Emission Factors'!$C$22),"")</f>
        <v/>
      </c>
    </row>
    <row r="2383" spans="2:21" ht="15" customHeight="1" x14ac:dyDescent="0.3">
      <c r="B2383" s="123"/>
      <c r="C2383" s="124"/>
      <c r="D2383" s="132"/>
      <c r="E2383" s="124"/>
      <c r="F2383" s="124"/>
      <c r="G2383" s="124"/>
      <c r="H2383" s="125"/>
      <c r="I2383" s="126"/>
      <c r="J2383" s="127"/>
      <c r="K2383" s="127"/>
      <c r="L2383" s="128" t="str">
        <f>IF(E2383+G2383=0,"",((E2383*'Emission Factors'!C$23)+(G2383*'Emission Factors'!$C$25)))</f>
        <v/>
      </c>
      <c r="M2383" s="128" t="str">
        <f>IF(E2383+G2383=0,"",((E2383*'Emission Factors'!C$24)+(G2383*'Emission Factors'!$C$26)))</f>
        <v/>
      </c>
      <c r="N2383" s="128" t="str">
        <f t="shared" ref="N2383:N2446" si="111">IFERROR(L2383*J2383,"")</f>
        <v/>
      </c>
      <c r="O2383" s="128" t="str">
        <f t="shared" ref="O2383:O2446" si="112">IFERROR(M2383*J2383,"")</f>
        <v/>
      </c>
      <c r="P2383" s="128" t="str">
        <f>IFERROR(N2383*'Emission Factors'!C$10+O2383*'Emission Factors'!C$17,"")</f>
        <v/>
      </c>
      <c r="Q2383" s="129" t="str">
        <f t="shared" ref="Q2383:Q2446" si="113">IFERROR(P2383/I2383,"")</f>
        <v/>
      </c>
      <c r="R2383" s="130" t="str">
        <f>IFERROR(N2383*'Emission Factors'!C$11+O2383*'Emission Factors'!C$18,"")</f>
        <v/>
      </c>
      <c r="S2383" s="130" t="str">
        <f>IFERROR(N2383*'Emission Factors'!C$12+O2383*'Emission Factors'!C$19,"")</f>
        <v/>
      </c>
      <c r="T2383" s="130" t="str">
        <f>IFERROR(N2383*'Emission Factors'!C$13+O2383*'Emission Factors'!C$20,"")</f>
        <v/>
      </c>
      <c r="U2383" s="131" t="str">
        <f>IFERROR(IF(K2383="Residential",N2383*'Emission Factors'!$C$14+O2383*'Emission Factors'!$C$21,N2383*'Emission Factors'!$C$15+O2383*'Emission Factors'!$C$22),"")</f>
        <v/>
      </c>
    </row>
    <row r="2384" spans="2:21" ht="15" customHeight="1" x14ac:dyDescent="0.3">
      <c r="B2384" s="123"/>
      <c r="C2384" s="124"/>
      <c r="D2384" s="132"/>
      <c r="E2384" s="124"/>
      <c r="F2384" s="124"/>
      <c r="G2384" s="124"/>
      <c r="H2384" s="125"/>
      <c r="I2384" s="126"/>
      <c r="J2384" s="127"/>
      <c r="K2384" s="127"/>
      <c r="L2384" s="128" t="str">
        <f>IF(E2384+G2384=0,"",((E2384*'Emission Factors'!C$23)+(G2384*'Emission Factors'!$C$25)))</f>
        <v/>
      </c>
      <c r="M2384" s="128" t="str">
        <f>IF(E2384+G2384=0,"",((E2384*'Emission Factors'!C$24)+(G2384*'Emission Factors'!$C$26)))</f>
        <v/>
      </c>
      <c r="N2384" s="128" t="str">
        <f t="shared" si="111"/>
        <v/>
      </c>
      <c r="O2384" s="128" t="str">
        <f t="shared" si="112"/>
        <v/>
      </c>
      <c r="P2384" s="128" t="str">
        <f>IFERROR(N2384*'Emission Factors'!C$10+O2384*'Emission Factors'!C$17,"")</f>
        <v/>
      </c>
      <c r="Q2384" s="129" t="str">
        <f t="shared" si="113"/>
        <v/>
      </c>
      <c r="R2384" s="130" t="str">
        <f>IFERROR(N2384*'Emission Factors'!C$11+O2384*'Emission Factors'!C$18,"")</f>
        <v/>
      </c>
      <c r="S2384" s="130" t="str">
        <f>IFERROR(N2384*'Emission Factors'!C$12+O2384*'Emission Factors'!C$19,"")</f>
        <v/>
      </c>
      <c r="T2384" s="130" t="str">
        <f>IFERROR(N2384*'Emission Factors'!C$13+O2384*'Emission Factors'!C$20,"")</f>
        <v/>
      </c>
      <c r="U2384" s="131" t="str">
        <f>IFERROR(IF(K2384="Residential",N2384*'Emission Factors'!$C$14+O2384*'Emission Factors'!$C$21,N2384*'Emission Factors'!$C$15+O2384*'Emission Factors'!$C$22),"")</f>
        <v/>
      </c>
    </row>
    <row r="2385" spans="2:21" ht="15" customHeight="1" x14ac:dyDescent="0.3">
      <c r="B2385" s="123"/>
      <c r="C2385" s="124"/>
      <c r="D2385" s="132"/>
      <c r="E2385" s="124"/>
      <c r="F2385" s="124"/>
      <c r="G2385" s="124"/>
      <c r="H2385" s="125"/>
      <c r="I2385" s="126"/>
      <c r="J2385" s="127"/>
      <c r="K2385" s="127"/>
      <c r="L2385" s="128" t="str">
        <f>IF(E2385+G2385=0,"",((E2385*'Emission Factors'!C$23)+(G2385*'Emission Factors'!$C$25)))</f>
        <v/>
      </c>
      <c r="M2385" s="128" t="str">
        <f>IF(E2385+G2385=0,"",((E2385*'Emission Factors'!C$24)+(G2385*'Emission Factors'!$C$26)))</f>
        <v/>
      </c>
      <c r="N2385" s="128" t="str">
        <f t="shared" si="111"/>
        <v/>
      </c>
      <c r="O2385" s="128" t="str">
        <f t="shared" si="112"/>
        <v/>
      </c>
      <c r="P2385" s="128" t="str">
        <f>IFERROR(N2385*'Emission Factors'!C$10+O2385*'Emission Factors'!C$17,"")</f>
        <v/>
      </c>
      <c r="Q2385" s="129" t="str">
        <f t="shared" si="113"/>
        <v/>
      </c>
      <c r="R2385" s="130" t="str">
        <f>IFERROR(N2385*'Emission Factors'!C$11+O2385*'Emission Factors'!C$18,"")</f>
        <v/>
      </c>
      <c r="S2385" s="130" t="str">
        <f>IFERROR(N2385*'Emission Factors'!C$12+O2385*'Emission Factors'!C$19,"")</f>
        <v/>
      </c>
      <c r="T2385" s="130" t="str">
        <f>IFERROR(N2385*'Emission Factors'!C$13+O2385*'Emission Factors'!C$20,"")</f>
        <v/>
      </c>
      <c r="U2385" s="131" t="str">
        <f>IFERROR(IF(K2385="Residential",N2385*'Emission Factors'!$C$14+O2385*'Emission Factors'!$C$21,N2385*'Emission Factors'!$C$15+O2385*'Emission Factors'!$C$22),"")</f>
        <v/>
      </c>
    </row>
    <row r="2386" spans="2:21" ht="15" customHeight="1" x14ac:dyDescent="0.3">
      <c r="B2386" s="123"/>
      <c r="C2386" s="124"/>
      <c r="D2386" s="132"/>
      <c r="E2386" s="124"/>
      <c r="F2386" s="124"/>
      <c r="G2386" s="124"/>
      <c r="H2386" s="125"/>
      <c r="I2386" s="126"/>
      <c r="J2386" s="127"/>
      <c r="K2386" s="127"/>
      <c r="L2386" s="128" t="str">
        <f>IF(E2386+G2386=0,"",((E2386*'Emission Factors'!C$23)+(G2386*'Emission Factors'!$C$25)))</f>
        <v/>
      </c>
      <c r="M2386" s="128" t="str">
        <f>IF(E2386+G2386=0,"",((E2386*'Emission Factors'!C$24)+(G2386*'Emission Factors'!$C$26)))</f>
        <v/>
      </c>
      <c r="N2386" s="128" t="str">
        <f t="shared" si="111"/>
        <v/>
      </c>
      <c r="O2386" s="128" t="str">
        <f t="shared" si="112"/>
        <v/>
      </c>
      <c r="P2386" s="128" t="str">
        <f>IFERROR(N2386*'Emission Factors'!C$10+O2386*'Emission Factors'!C$17,"")</f>
        <v/>
      </c>
      <c r="Q2386" s="129" t="str">
        <f t="shared" si="113"/>
        <v/>
      </c>
      <c r="R2386" s="130" t="str">
        <f>IFERROR(N2386*'Emission Factors'!C$11+O2386*'Emission Factors'!C$18,"")</f>
        <v/>
      </c>
      <c r="S2386" s="130" t="str">
        <f>IFERROR(N2386*'Emission Factors'!C$12+O2386*'Emission Factors'!C$19,"")</f>
        <v/>
      </c>
      <c r="T2386" s="130" t="str">
        <f>IFERROR(N2386*'Emission Factors'!C$13+O2386*'Emission Factors'!C$20,"")</f>
        <v/>
      </c>
      <c r="U2386" s="131" t="str">
        <f>IFERROR(IF(K2386="Residential",N2386*'Emission Factors'!$C$14+O2386*'Emission Factors'!$C$21,N2386*'Emission Factors'!$C$15+O2386*'Emission Factors'!$C$22),"")</f>
        <v/>
      </c>
    </row>
    <row r="2387" spans="2:21" ht="15" customHeight="1" x14ac:dyDescent="0.3">
      <c r="B2387" s="123"/>
      <c r="C2387" s="124"/>
      <c r="D2387" s="132"/>
      <c r="E2387" s="124"/>
      <c r="F2387" s="124"/>
      <c r="G2387" s="124"/>
      <c r="H2387" s="125"/>
      <c r="I2387" s="126"/>
      <c r="J2387" s="127"/>
      <c r="K2387" s="127"/>
      <c r="L2387" s="128" t="str">
        <f>IF(E2387+G2387=0,"",((E2387*'Emission Factors'!C$23)+(G2387*'Emission Factors'!$C$25)))</f>
        <v/>
      </c>
      <c r="M2387" s="128" t="str">
        <f>IF(E2387+G2387=0,"",((E2387*'Emission Factors'!C$24)+(G2387*'Emission Factors'!$C$26)))</f>
        <v/>
      </c>
      <c r="N2387" s="128" t="str">
        <f t="shared" si="111"/>
        <v/>
      </c>
      <c r="O2387" s="128" t="str">
        <f t="shared" si="112"/>
        <v/>
      </c>
      <c r="P2387" s="128" t="str">
        <f>IFERROR(N2387*'Emission Factors'!C$10+O2387*'Emission Factors'!C$17,"")</f>
        <v/>
      </c>
      <c r="Q2387" s="129" t="str">
        <f t="shared" si="113"/>
        <v/>
      </c>
      <c r="R2387" s="130" t="str">
        <f>IFERROR(N2387*'Emission Factors'!C$11+O2387*'Emission Factors'!C$18,"")</f>
        <v/>
      </c>
      <c r="S2387" s="130" t="str">
        <f>IFERROR(N2387*'Emission Factors'!C$12+O2387*'Emission Factors'!C$19,"")</f>
        <v/>
      </c>
      <c r="T2387" s="130" t="str">
        <f>IFERROR(N2387*'Emission Factors'!C$13+O2387*'Emission Factors'!C$20,"")</f>
        <v/>
      </c>
      <c r="U2387" s="131" t="str">
        <f>IFERROR(IF(K2387="Residential",N2387*'Emission Factors'!$C$14+O2387*'Emission Factors'!$C$21,N2387*'Emission Factors'!$C$15+O2387*'Emission Factors'!$C$22),"")</f>
        <v/>
      </c>
    </row>
    <row r="2388" spans="2:21" ht="15" customHeight="1" x14ac:dyDescent="0.3">
      <c r="B2388" s="123"/>
      <c r="C2388" s="124"/>
      <c r="D2388" s="132"/>
      <c r="E2388" s="124"/>
      <c r="F2388" s="124"/>
      <c r="G2388" s="124"/>
      <c r="H2388" s="125"/>
      <c r="I2388" s="126"/>
      <c r="J2388" s="127"/>
      <c r="K2388" s="127"/>
      <c r="L2388" s="128" t="str">
        <f>IF(E2388+G2388=0,"",((E2388*'Emission Factors'!C$23)+(G2388*'Emission Factors'!$C$25)))</f>
        <v/>
      </c>
      <c r="M2388" s="128" t="str">
        <f>IF(E2388+G2388=0,"",((E2388*'Emission Factors'!C$24)+(G2388*'Emission Factors'!$C$26)))</f>
        <v/>
      </c>
      <c r="N2388" s="128" t="str">
        <f t="shared" si="111"/>
        <v/>
      </c>
      <c r="O2388" s="128" t="str">
        <f t="shared" si="112"/>
        <v/>
      </c>
      <c r="P2388" s="128" t="str">
        <f>IFERROR(N2388*'Emission Factors'!C$10+O2388*'Emission Factors'!C$17,"")</f>
        <v/>
      </c>
      <c r="Q2388" s="129" t="str">
        <f t="shared" si="113"/>
        <v/>
      </c>
      <c r="R2388" s="130" t="str">
        <f>IFERROR(N2388*'Emission Factors'!C$11+O2388*'Emission Factors'!C$18,"")</f>
        <v/>
      </c>
      <c r="S2388" s="130" t="str">
        <f>IFERROR(N2388*'Emission Factors'!C$12+O2388*'Emission Factors'!C$19,"")</f>
        <v/>
      </c>
      <c r="T2388" s="130" t="str">
        <f>IFERROR(N2388*'Emission Factors'!C$13+O2388*'Emission Factors'!C$20,"")</f>
        <v/>
      </c>
      <c r="U2388" s="131" t="str">
        <f>IFERROR(IF(K2388="Residential",N2388*'Emission Factors'!$C$14+O2388*'Emission Factors'!$C$21,N2388*'Emission Factors'!$C$15+O2388*'Emission Factors'!$C$22),"")</f>
        <v/>
      </c>
    </row>
    <row r="2389" spans="2:21" ht="15" customHeight="1" x14ac:dyDescent="0.3">
      <c r="B2389" s="123"/>
      <c r="C2389" s="124"/>
      <c r="D2389" s="132"/>
      <c r="E2389" s="124"/>
      <c r="F2389" s="124"/>
      <c r="G2389" s="124"/>
      <c r="H2389" s="125"/>
      <c r="I2389" s="126"/>
      <c r="J2389" s="127"/>
      <c r="K2389" s="127"/>
      <c r="L2389" s="128" t="str">
        <f>IF(E2389+G2389=0,"",((E2389*'Emission Factors'!C$23)+(G2389*'Emission Factors'!$C$25)))</f>
        <v/>
      </c>
      <c r="M2389" s="128" t="str">
        <f>IF(E2389+G2389=0,"",((E2389*'Emission Factors'!C$24)+(G2389*'Emission Factors'!$C$26)))</f>
        <v/>
      </c>
      <c r="N2389" s="128" t="str">
        <f t="shared" si="111"/>
        <v/>
      </c>
      <c r="O2389" s="128" t="str">
        <f t="shared" si="112"/>
        <v/>
      </c>
      <c r="P2389" s="128" t="str">
        <f>IFERROR(N2389*'Emission Factors'!C$10+O2389*'Emission Factors'!C$17,"")</f>
        <v/>
      </c>
      <c r="Q2389" s="129" t="str">
        <f t="shared" si="113"/>
        <v/>
      </c>
      <c r="R2389" s="130" t="str">
        <f>IFERROR(N2389*'Emission Factors'!C$11+O2389*'Emission Factors'!C$18,"")</f>
        <v/>
      </c>
      <c r="S2389" s="130" t="str">
        <f>IFERROR(N2389*'Emission Factors'!C$12+O2389*'Emission Factors'!C$19,"")</f>
        <v/>
      </c>
      <c r="T2389" s="130" t="str">
        <f>IFERROR(N2389*'Emission Factors'!C$13+O2389*'Emission Factors'!C$20,"")</f>
        <v/>
      </c>
      <c r="U2389" s="131" t="str">
        <f>IFERROR(IF(K2389="Residential",N2389*'Emission Factors'!$C$14+O2389*'Emission Factors'!$C$21,N2389*'Emission Factors'!$C$15+O2389*'Emission Factors'!$C$22),"")</f>
        <v/>
      </c>
    </row>
    <row r="2390" spans="2:21" ht="15" customHeight="1" x14ac:dyDescent="0.3">
      <c r="B2390" s="123"/>
      <c r="C2390" s="124"/>
      <c r="D2390" s="132"/>
      <c r="E2390" s="124"/>
      <c r="F2390" s="124"/>
      <c r="G2390" s="124"/>
      <c r="H2390" s="125"/>
      <c r="I2390" s="126"/>
      <c r="J2390" s="127"/>
      <c r="K2390" s="127"/>
      <c r="L2390" s="128" t="str">
        <f>IF(E2390+G2390=0,"",((E2390*'Emission Factors'!C$23)+(G2390*'Emission Factors'!$C$25)))</f>
        <v/>
      </c>
      <c r="M2390" s="128" t="str">
        <f>IF(E2390+G2390=0,"",((E2390*'Emission Factors'!C$24)+(G2390*'Emission Factors'!$C$26)))</f>
        <v/>
      </c>
      <c r="N2390" s="128" t="str">
        <f t="shared" si="111"/>
        <v/>
      </c>
      <c r="O2390" s="128" t="str">
        <f t="shared" si="112"/>
        <v/>
      </c>
      <c r="P2390" s="128" t="str">
        <f>IFERROR(N2390*'Emission Factors'!C$10+O2390*'Emission Factors'!C$17,"")</f>
        <v/>
      </c>
      <c r="Q2390" s="129" t="str">
        <f t="shared" si="113"/>
        <v/>
      </c>
      <c r="R2390" s="130" t="str">
        <f>IFERROR(N2390*'Emission Factors'!C$11+O2390*'Emission Factors'!C$18,"")</f>
        <v/>
      </c>
      <c r="S2390" s="130" t="str">
        <f>IFERROR(N2390*'Emission Factors'!C$12+O2390*'Emission Factors'!C$19,"")</f>
        <v/>
      </c>
      <c r="T2390" s="130" t="str">
        <f>IFERROR(N2390*'Emission Factors'!C$13+O2390*'Emission Factors'!C$20,"")</f>
        <v/>
      </c>
      <c r="U2390" s="131" t="str">
        <f>IFERROR(IF(K2390="Residential",N2390*'Emission Factors'!$C$14+O2390*'Emission Factors'!$C$21,N2390*'Emission Factors'!$C$15+O2390*'Emission Factors'!$C$22),"")</f>
        <v/>
      </c>
    </row>
    <row r="2391" spans="2:21" ht="15" customHeight="1" x14ac:dyDescent="0.3">
      <c r="B2391" s="123"/>
      <c r="C2391" s="124"/>
      <c r="D2391" s="132"/>
      <c r="E2391" s="124"/>
      <c r="F2391" s="124"/>
      <c r="G2391" s="124"/>
      <c r="H2391" s="125"/>
      <c r="I2391" s="126"/>
      <c r="J2391" s="127"/>
      <c r="K2391" s="127"/>
      <c r="L2391" s="128" t="str">
        <f>IF(E2391+G2391=0,"",((E2391*'Emission Factors'!C$23)+(G2391*'Emission Factors'!$C$25)))</f>
        <v/>
      </c>
      <c r="M2391" s="128" t="str">
        <f>IF(E2391+G2391=0,"",((E2391*'Emission Factors'!C$24)+(G2391*'Emission Factors'!$C$26)))</f>
        <v/>
      </c>
      <c r="N2391" s="128" t="str">
        <f t="shared" si="111"/>
        <v/>
      </c>
      <c r="O2391" s="128" t="str">
        <f t="shared" si="112"/>
        <v/>
      </c>
      <c r="P2391" s="128" t="str">
        <f>IFERROR(N2391*'Emission Factors'!C$10+O2391*'Emission Factors'!C$17,"")</f>
        <v/>
      </c>
      <c r="Q2391" s="129" t="str">
        <f t="shared" si="113"/>
        <v/>
      </c>
      <c r="R2391" s="130" t="str">
        <f>IFERROR(N2391*'Emission Factors'!C$11+O2391*'Emission Factors'!C$18,"")</f>
        <v/>
      </c>
      <c r="S2391" s="130" t="str">
        <f>IFERROR(N2391*'Emission Factors'!C$12+O2391*'Emission Factors'!C$19,"")</f>
        <v/>
      </c>
      <c r="T2391" s="130" t="str">
        <f>IFERROR(N2391*'Emission Factors'!C$13+O2391*'Emission Factors'!C$20,"")</f>
        <v/>
      </c>
      <c r="U2391" s="131" t="str">
        <f>IFERROR(IF(K2391="Residential",N2391*'Emission Factors'!$C$14+O2391*'Emission Factors'!$C$21,N2391*'Emission Factors'!$C$15+O2391*'Emission Factors'!$C$22),"")</f>
        <v/>
      </c>
    </row>
    <row r="2392" spans="2:21" ht="15" customHeight="1" x14ac:dyDescent="0.3">
      <c r="B2392" s="123"/>
      <c r="C2392" s="124"/>
      <c r="D2392" s="132"/>
      <c r="E2392" s="124"/>
      <c r="F2392" s="124"/>
      <c r="G2392" s="124"/>
      <c r="H2392" s="125"/>
      <c r="I2392" s="126"/>
      <c r="J2392" s="127"/>
      <c r="K2392" s="127"/>
      <c r="L2392" s="128" t="str">
        <f>IF(E2392+G2392=0,"",((E2392*'Emission Factors'!C$23)+(G2392*'Emission Factors'!$C$25)))</f>
        <v/>
      </c>
      <c r="M2392" s="128" t="str">
        <f>IF(E2392+G2392=0,"",((E2392*'Emission Factors'!C$24)+(G2392*'Emission Factors'!$C$26)))</f>
        <v/>
      </c>
      <c r="N2392" s="128" t="str">
        <f t="shared" si="111"/>
        <v/>
      </c>
      <c r="O2392" s="128" t="str">
        <f t="shared" si="112"/>
        <v/>
      </c>
      <c r="P2392" s="128" t="str">
        <f>IFERROR(N2392*'Emission Factors'!C$10+O2392*'Emission Factors'!C$17,"")</f>
        <v/>
      </c>
      <c r="Q2392" s="129" t="str">
        <f t="shared" si="113"/>
        <v/>
      </c>
      <c r="R2392" s="130" t="str">
        <f>IFERROR(N2392*'Emission Factors'!C$11+O2392*'Emission Factors'!C$18,"")</f>
        <v/>
      </c>
      <c r="S2392" s="130" t="str">
        <f>IFERROR(N2392*'Emission Factors'!C$12+O2392*'Emission Factors'!C$19,"")</f>
        <v/>
      </c>
      <c r="T2392" s="130" t="str">
        <f>IFERROR(N2392*'Emission Factors'!C$13+O2392*'Emission Factors'!C$20,"")</f>
        <v/>
      </c>
      <c r="U2392" s="131" t="str">
        <f>IFERROR(IF(K2392="Residential",N2392*'Emission Factors'!$C$14+O2392*'Emission Factors'!$C$21,N2392*'Emission Factors'!$C$15+O2392*'Emission Factors'!$C$22),"")</f>
        <v/>
      </c>
    </row>
    <row r="2393" spans="2:21" ht="15" customHeight="1" x14ac:dyDescent="0.3">
      <c r="B2393" s="123"/>
      <c r="C2393" s="124"/>
      <c r="D2393" s="132"/>
      <c r="E2393" s="124"/>
      <c r="F2393" s="124"/>
      <c r="G2393" s="124"/>
      <c r="H2393" s="125"/>
      <c r="I2393" s="126"/>
      <c r="J2393" s="127"/>
      <c r="K2393" s="127"/>
      <c r="L2393" s="128" t="str">
        <f>IF(E2393+G2393=0,"",((E2393*'Emission Factors'!C$23)+(G2393*'Emission Factors'!$C$25)))</f>
        <v/>
      </c>
      <c r="M2393" s="128" t="str">
        <f>IF(E2393+G2393=0,"",((E2393*'Emission Factors'!C$24)+(G2393*'Emission Factors'!$C$26)))</f>
        <v/>
      </c>
      <c r="N2393" s="128" t="str">
        <f t="shared" si="111"/>
        <v/>
      </c>
      <c r="O2393" s="128" t="str">
        <f t="shared" si="112"/>
        <v/>
      </c>
      <c r="P2393" s="128" t="str">
        <f>IFERROR(N2393*'Emission Factors'!C$10+O2393*'Emission Factors'!C$17,"")</f>
        <v/>
      </c>
      <c r="Q2393" s="129" t="str">
        <f t="shared" si="113"/>
        <v/>
      </c>
      <c r="R2393" s="130" t="str">
        <f>IFERROR(N2393*'Emission Factors'!C$11+O2393*'Emission Factors'!C$18,"")</f>
        <v/>
      </c>
      <c r="S2393" s="130" t="str">
        <f>IFERROR(N2393*'Emission Factors'!C$12+O2393*'Emission Factors'!C$19,"")</f>
        <v/>
      </c>
      <c r="T2393" s="130" t="str">
        <f>IFERROR(N2393*'Emission Factors'!C$13+O2393*'Emission Factors'!C$20,"")</f>
        <v/>
      </c>
      <c r="U2393" s="131" t="str">
        <f>IFERROR(IF(K2393="Residential",N2393*'Emission Factors'!$C$14+O2393*'Emission Factors'!$C$21,N2393*'Emission Factors'!$C$15+O2393*'Emission Factors'!$C$22),"")</f>
        <v/>
      </c>
    </row>
    <row r="2394" spans="2:21" ht="15" customHeight="1" x14ac:dyDescent="0.3">
      <c r="B2394" s="123"/>
      <c r="C2394" s="124"/>
      <c r="D2394" s="132"/>
      <c r="E2394" s="124"/>
      <c r="F2394" s="124"/>
      <c r="G2394" s="124"/>
      <c r="H2394" s="125"/>
      <c r="I2394" s="126"/>
      <c r="J2394" s="127"/>
      <c r="K2394" s="127"/>
      <c r="L2394" s="128" t="str">
        <f>IF(E2394+G2394=0,"",((E2394*'Emission Factors'!C$23)+(G2394*'Emission Factors'!$C$25)))</f>
        <v/>
      </c>
      <c r="M2394" s="128" t="str">
        <f>IF(E2394+G2394=0,"",((E2394*'Emission Factors'!C$24)+(G2394*'Emission Factors'!$C$26)))</f>
        <v/>
      </c>
      <c r="N2394" s="128" t="str">
        <f t="shared" si="111"/>
        <v/>
      </c>
      <c r="O2394" s="128" t="str">
        <f t="shared" si="112"/>
        <v/>
      </c>
      <c r="P2394" s="128" t="str">
        <f>IFERROR(N2394*'Emission Factors'!C$10+O2394*'Emission Factors'!C$17,"")</f>
        <v/>
      </c>
      <c r="Q2394" s="129" t="str">
        <f t="shared" si="113"/>
        <v/>
      </c>
      <c r="R2394" s="130" t="str">
        <f>IFERROR(N2394*'Emission Factors'!C$11+O2394*'Emission Factors'!C$18,"")</f>
        <v/>
      </c>
      <c r="S2394" s="130" t="str">
        <f>IFERROR(N2394*'Emission Factors'!C$12+O2394*'Emission Factors'!C$19,"")</f>
        <v/>
      </c>
      <c r="T2394" s="130" t="str">
        <f>IFERROR(N2394*'Emission Factors'!C$13+O2394*'Emission Factors'!C$20,"")</f>
        <v/>
      </c>
      <c r="U2394" s="131" t="str">
        <f>IFERROR(IF(K2394="Residential",N2394*'Emission Factors'!$C$14+O2394*'Emission Factors'!$C$21,N2394*'Emission Factors'!$C$15+O2394*'Emission Factors'!$C$22),"")</f>
        <v/>
      </c>
    </row>
    <row r="2395" spans="2:21" ht="15" customHeight="1" x14ac:dyDescent="0.3">
      <c r="B2395" s="123"/>
      <c r="C2395" s="124"/>
      <c r="D2395" s="132"/>
      <c r="E2395" s="124"/>
      <c r="F2395" s="124"/>
      <c r="G2395" s="124"/>
      <c r="H2395" s="125"/>
      <c r="I2395" s="126"/>
      <c r="J2395" s="127"/>
      <c r="K2395" s="127"/>
      <c r="L2395" s="128" t="str">
        <f>IF(E2395+G2395=0,"",((E2395*'Emission Factors'!C$23)+(G2395*'Emission Factors'!$C$25)))</f>
        <v/>
      </c>
      <c r="M2395" s="128" t="str">
        <f>IF(E2395+G2395=0,"",((E2395*'Emission Factors'!C$24)+(G2395*'Emission Factors'!$C$26)))</f>
        <v/>
      </c>
      <c r="N2395" s="128" t="str">
        <f t="shared" si="111"/>
        <v/>
      </c>
      <c r="O2395" s="128" t="str">
        <f t="shared" si="112"/>
        <v/>
      </c>
      <c r="P2395" s="128" t="str">
        <f>IFERROR(N2395*'Emission Factors'!C$10+O2395*'Emission Factors'!C$17,"")</f>
        <v/>
      </c>
      <c r="Q2395" s="129" t="str">
        <f t="shared" si="113"/>
        <v/>
      </c>
      <c r="R2395" s="130" t="str">
        <f>IFERROR(N2395*'Emission Factors'!C$11+O2395*'Emission Factors'!C$18,"")</f>
        <v/>
      </c>
      <c r="S2395" s="130" t="str">
        <f>IFERROR(N2395*'Emission Factors'!C$12+O2395*'Emission Factors'!C$19,"")</f>
        <v/>
      </c>
      <c r="T2395" s="130" t="str">
        <f>IFERROR(N2395*'Emission Factors'!C$13+O2395*'Emission Factors'!C$20,"")</f>
        <v/>
      </c>
      <c r="U2395" s="131" t="str">
        <f>IFERROR(IF(K2395="Residential",N2395*'Emission Factors'!$C$14+O2395*'Emission Factors'!$C$21,N2395*'Emission Factors'!$C$15+O2395*'Emission Factors'!$C$22),"")</f>
        <v/>
      </c>
    </row>
    <row r="2396" spans="2:21" ht="15" customHeight="1" x14ac:dyDescent="0.3">
      <c r="B2396" s="123"/>
      <c r="C2396" s="124"/>
      <c r="D2396" s="132"/>
      <c r="E2396" s="124"/>
      <c r="F2396" s="124"/>
      <c r="G2396" s="124"/>
      <c r="H2396" s="125"/>
      <c r="I2396" s="126"/>
      <c r="J2396" s="127"/>
      <c r="K2396" s="127"/>
      <c r="L2396" s="128" t="str">
        <f>IF(E2396+G2396=0,"",((E2396*'Emission Factors'!C$23)+(G2396*'Emission Factors'!$C$25)))</f>
        <v/>
      </c>
      <c r="M2396" s="128" t="str">
        <f>IF(E2396+G2396=0,"",((E2396*'Emission Factors'!C$24)+(G2396*'Emission Factors'!$C$26)))</f>
        <v/>
      </c>
      <c r="N2396" s="128" t="str">
        <f t="shared" si="111"/>
        <v/>
      </c>
      <c r="O2396" s="128" t="str">
        <f t="shared" si="112"/>
        <v/>
      </c>
      <c r="P2396" s="128" t="str">
        <f>IFERROR(N2396*'Emission Factors'!C$10+O2396*'Emission Factors'!C$17,"")</f>
        <v/>
      </c>
      <c r="Q2396" s="129" t="str">
        <f t="shared" si="113"/>
        <v/>
      </c>
      <c r="R2396" s="130" t="str">
        <f>IFERROR(N2396*'Emission Factors'!C$11+O2396*'Emission Factors'!C$18,"")</f>
        <v/>
      </c>
      <c r="S2396" s="130" t="str">
        <f>IFERROR(N2396*'Emission Factors'!C$12+O2396*'Emission Factors'!C$19,"")</f>
        <v/>
      </c>
      <c r="T2396" s="130" t="str">
        <f>IFERROR(N2396*'Emission Factors'!C$13+O2396*'Emission Factors'!C$20,"")</f>
        <v/>
      </c>
      <c r="U2396" s="131" t="str">
        <f>IFERROR(IF(K2396="Residential",N2396*'Emission Factors'!$C$14+O2396*'Emission Factors'!$C$21,N2396*'Emission Factors'!$C$15+O2396*'Emission Factors'!$C$22),"")</f>
        <v/>
      </c>
    </row>
    <row r="2397" spans="2:21" ht="15" customHeight="1" x14ac:dyDescent="0.3">
      <c r="B2397" s="123"/>
      <c r="C2397" s="124"/>
      <c r="D2397" s="132"/>
      <c r="E2397" s="124"/>
      <c r="F2397" s="124"/>
      <c r="G2397" s="124"/>
      <c r="H2397" s="125"/>
      <c r="I2397" s="126"/>
      <c r="J2397" s="127"/>
      <c r="K2397" s="127"/>
      <c r="L2397" s="128" t="str">
        <f>IF(E2397+G2397=0,"",((E2397*'Emission Factors'!C$23)+(G2397*'Emission Factors'!$C$25)))</f>
        <v/>
      </c>
      <c r="M2397" s="128" t="str">
        <f>IF(E2397+G2397=0,"",((E2397*'Emission Factors'!C$24)+(G2397*'Emission Factors'!$C$26)))</f>
        <v/>
      </c>
      <c r="N2397" s="128" t="str">
        <f t="shared" si="111"/>
        <v/>
      </c>
      <c r="O2397" s="128" t="str">
        <f t="shared" si="112"/>
        <v/>
      </c>
      <c r="P2397" s="128" t="str">
        <f>IFERROR(N2397*'Emission Factors'!C$10+O2397*'Emission Factors'!C$17,"")</f>
        <v/>
      </c>
      <c r="Q2397" s="129" t="str">
        <f t="shared" si="113"/>
        <v/>
      </c>
      <c r="R2397" s="130" t="str">
        <f>IFERROR(N2397*'Emission Factors'!C$11+O2397*'Emission Factors'!C$18,"")</f>
        <v/>
      </c>
      <c r="S2397" s="130" t="str">
        <f>IFERROR(N2397*'Emission Factors'!C$12+O2397*'Emission Factors'!C$19,"")</f>
        <v/>
      </c>
      <c r="T2397" s="130" t="str">
        <f>IFERROR(N2397*'Emission Factors'!C$13+O2397*'Emission Factors'!C$20,"")</f>
        <v/>
      </c>
      <c r="U2397" s="131" t="str">
        <f>IFERROR(IF(K2397="Residential",N2397*'Emission Factors'!$C$14+O2397*'Emission Factors'!$C$21,N2397*'Emission Factors'!$C$15+O2397*'Emission Factors'!$C$22),"")</f>
        <v/>
      </c>
    </row>
    <row r="2398" spans="2:21" ht="15" customHeight="1" x14ac:dyDescent="0.3">
      <c r="B2398" s="123"/>
      <c r="C2398" s="124"/>
      <c r="D2398" s="132"/>
      <c r="E2398" s="124"/>
      <c r="F2398" s="124"/>
      <c r="G2398" s="124"/>
      <c r="H2398" s="125"/>
      <c r="I2398" s="126"/>
      <c r="J2398" s="127"/>
      <c r="K2398" s="127"/>
      <c r="L2398" s="128" t="str">
        <f>IF(E2398+G2398=0,"",((E2398*'Emission Factors'!C$23)+(G2398*'Emission Factors'!$C$25)))</f>
        <v/>
      </c>
      <c r="M2398" s="128" t="str">
        <f>IF(E2398+G2398=0,"",((E2398*'Emission Factors'!C$24)+(G2398*'Emission Factors'!$C$26)))</f>
        <v/>
      </c>
      <c r="N2398" s="128" t="str">
        <f t="shared" si="111"/>
        <v/>
      </c>
      <c r="O2398" s="128" t="str">
        <f t="shared" si="112"/>
        <v/>
      </c>
      <c r="P2398" s="128" t="str">
        <f>IFERROR(N2398*'Emission Factors'!C$10+O2398*'Emission Factors'!C$17,"")</f>
        <v/>
      </c>
      <c r="Q2398" s="129" t="str">
        <f t="shared" si="113"/>
        <v/>
      </c>
      <c r="R2398" s="130" t="str">
        <f>IFERROR(N2398*'Emission Factors'!C$11+O2398*'Emission Factors'!C$18,"")</f>
        <v/>
      </c>
      <c r="S2398" s="130" t="str">
        <f>IFERROR(N2398*'Emission Factors'!C$12+O2398*'Emission Factors'!C$19,"")</f>
        <v/>
      </c>
      <c r="T2398" s="130" t="str">
        <f>IFERROR(N2398*'Emission Factors'!C$13+O2398*'Emission Factors'!C$20,"")</f>
        <v/>
      </c>
      <c r="U2398" s="131" t="str">
        <f>IFERROR(IF(K2398="Residential",N2398*'Emission Factors'!$C$14+O2398*'Emission Factors'!$C$21,N2398*'Emission Factors'!$C$15+O2398*'Emission Factors'!$C$22),"")</f>
        <v/>
      </c>
    </row>
    <row r="2399" spans="2:21" ht="15" customHeight="1" x14ac:dyDescent="0.3">
      <c r="B2399" s="123"/>
      <c r="C2399" s="124"/>
      <c r="D2399" s="132"/>
      <c r="E2399" s="124"/>
      <c r="F2399" s="124"/>
      <c r="G2399" s="124"/>
      <c r="H2399" s="125"/>
      <c r="I2399" s="126"/>
      <c r="J2399" s="127"/>
      <c r="K2399" s="127"/>
      <c r="L2399" s="128" t="str">
        <f>IF(E2399+G2399=0,"",((E2399*'Emission Factors'!C$23)+(G2399*'Emission Factors'!$C$25)))</f>
        <v/>
      </c>
      <c r="M2399" s="128" t="str">
        <f>IF(E2399+G2399=0,"",((E2399*'Emission Factors'!C$24)+(G2399*'Emission Factors'!$C$26)))</f>
        <v/>
      </c>
      <c r="N2399" s="128" t="str">
        <f t="shared" si="111"/>
        <v/>
      </c>
      <c r="O2399" s="128" t="str">
        <f t="shared" si="112"/>
        <v/>
      </c>
      <c r="P2399" s="128" t="str">
        <f>IFERROR(N2399*'Emission Factors'!C$10+O2399*'Emission Factors'!C$17,"")</f>
        <v/>
      </c>
      <c r="Q2399" s="129" t="str">
        <f t="shared" si="113"/>
        <v/>
      </c>
      <c r="R2399" s="130" t="str">
        <f>IFERROR(N2399*'Emission Factors'!C$11+O2399*'Emission Factors'!C$18,"")</f>
        <v/>
      </c>
      <c r="S2399" s="130" t="str">
        <f>IFERROR(N2399*'Emission Factors'!C$12+O2399*'Emission Factors'!C$19,"")</f>
        <v/>
      </c>
      <c r="T2399" s="130" t="str">
        <f>IFERROR(N2399*'Emission Factors'!C$13+O2399*'Emission Factors'!C$20,"")</f>
        <v/>
      </c>
      <c r="U2399" s="131" t="str">
        <f>IFERROR(IF(K2399="Residential",N2399*'Emission Factors'!$C$14+O2399*'Emission Factors'!$C$21,N2399*'Emission Factors'!$C$15+O2399*'Emission Factors'!$C$22),"")</f>
        <v/>
      </c>
    </row>
    <row r="2400" spans="2:21" ht="15" customHeight="1" x14ac:dyDescent="0.3">
      <c r="B2400" s="123"/>
      <c r="C2400" s="124"/>
      <c r="D2400" s="132"/>
      <c r="E2400" s="124"/>
      <c r="F2400" s="124"/>
      <c r="G2400" s="124"/>
      <c r="H2400" s="125"/>
      <c r="I2400" s="126"/>
      <c r="J2400" s="127"/>
      <c r="K2400" s="127"/>
      <c r="L2400" s="128" t="str">
        <f>IF(E2400+G2400=0,"",((E2400*'Emission Factors'!C$23)+(G2400*'Emission Factors'!$C$25)))</f>
        <v/>
      </c>
      <c r="M2400" s="128" t="str">
        <f>IF(E2400+G2400=0,"",((E2400*'Emission Factors'!C$24)+(G2400*'Emission Factors'!$C$26)))</f>
        <v/>
      </c>
      <c r="N2400" s="128" t="str">
        <f t="shared" si="111"/>
        <v/>
      </c>
      <c r="O2400" s="128" t="str">
        <f t="shared" si="112"/>
        <v/>
      </c>
      <c r="P2400" s="128" t="str">
        <f>IFERROR(N2400*'Emission Factors'!C$10+O2400*'Emission Factors'!C$17,"")</f>
        <v/>
      </c>
      <c r="Q2400" s="129" t="str">
        <f t="shared" si="113"/>
        <v/>
      </c>
      <c r="R2400" s="130" t="str">
        <f>IFERROR(N2400*'Emission Factors'!C$11+O2400*'Emission Factors'!C$18,"")</f>
        <v/>
      </c>
      <c r="S2400" s="130" t="str">
        <f>IFERROR(N2400*'Emission Factors'!C$12+O2400*'Emission Factors'!C$19,"")</f>
        <v/>
      </c>
      <c r="T2400" s="130" t="str">
        <f>IFERROR(N2400*'Emission Factors'!C$13+O2400*'Emission Factors'!C$20,"")</f>
        <v/>
      </c>
      <c r="U2400" s="131" t="str">
        <f>IFERROR(IF(K2400="Residential",N2400*'Emission Factors'!$C$14+O2400*'Emission Factors'!$C$21,N2400*'Emission Factors'!$C$15+O2400*'Emission Factors'!$C$22),"")</f>
        <v/>
      </c>
    </row>
    <row r="2401" spans="2:21" ht="15" customHeight="1" x14ac:dyDescent="0.3">
      <c r="B2401" s="123"/>
      <c r="C2401" s="124"/>
      <c r="D2401" s="132"/>
      <c r="E2401" s="124"/>
      <c r="F2401" s="124"/>
      <c r="G2401" s="124"/>
      <c r="H2401" s="125"/>
      <c r="I2401" s="126"/>
      <c r="J2401" s="127"/>
      <c r="K2401" s="127"/>
      <c r="L2401" s="128" t="str">
        <f>IF(E2401+G2401=0,"",((E2401*'Emission Factors'!C$23)+(G2401*'Emission Factors'!$C$25)))</f>
        <v/>
      </c>
      <c r="M2401" s="128" t="str">
        <f>IF(E2401+G2401=0,"",((E2401*'Emission Factors'!C$24)+(G2401*'Emission Factors'!$C$26)))</f>
        <v/>
      </c>
      <c r="N2401" s="128" t="str">
        <f t="shared" si="111"/>
        <v/>
      </c>
      <c r="O2401" s="128" t="str">
        <f t="shared" si="112"/>
        <v/>
      </c>
      <c r="P2401" s="128" t="str">
        <f>IFERROR(N2401*'Emission Factors'!C$10+O2401*'Emission Factors'!C$17,"")</f>
        <v/>
      </c>
      <c r="Q2401" s="129" t="str">
        <f t="shared" si="113"/>
        <v/>
      </c>
      <c r="R2401" s="130" t="str">
        <f>IFERROR(N2401*'Emission Factors'!C$11+O2401*'Emission Factors'!C$18,"")</f>
        <v/>
      </c>
      <c r="S2401" s="130" t="str">
        <f>IFERROR(N2401*'Emission Factors'!C$12+O2401*'Emission Factors'!C$19,"")</f>
        <v/>
      </c>
      <c r="T2401" s="130" t="str">
        <f>IFERROR(N2401*'Emission Factors'!C$13+O2401*'Emission Factors'!C$20,"")</f>
        <v/>
      </c>
      <c r="U2401" s="131" t="str">
        <f>IFERROR(IF(K2401="Residential",N2401*'Emission Factors'!$C$14+O2401*'Emission Factors'!$C$21,N2401*'Emission Factors'!$C$15+O2401*'Emission Factors'!$C$22),"")</f>
        <v/>
      </c>
    </row>
    <row r="2402" spans="2:21" ht="15" customHeight="1" x14ac:dyDescent="0.3">
      <c r="B2402" s="123"/>
      <c r="C2402" s="124"/>
      <c r="D2402" s="132"/>
      <c r="E2402" s="124"/>
      <c r="F2402" s="124"/>
      <c r="G2402" s="124"/>
      <c r="H2402" s="125"/>
      <c r="I2402" s="126"/>
      <c r="J2402" s="127"/>
      <c r="K2402" s="127"/>
      <c r="L2402" s="128" t="str">
        <f>IF(E2402+G2402=0,"",((E2402*'Emission Factors'!C$23)+(G2402*'Emission Factors'!$C$25)))</f>
        <v/>
      </c>
      <c r="M2402" s="128" t="str">
        <f>IF(E2402+G2402=0,"",((E2402*'Emission Factors'!C$24)+(G2402*'Emission Factors'!$C$26)))</f>
        <v/>
      </c>
      <c r="N2402" s="128" t="str">
        <f t="shared" si="111"/>
        <v/>
      </c>
      <c r="O2402" s="128" t="str">
        <f t="shared" si="112"/>
        <v/>
      </c>
      <c r="P2402" s="128" t="str">
        <f>IFERROR(N2402*'Emission Factors'!C$10+O2402*'Emission Factors'!C$17,"")</f>
        <v/>
      </c>
      <c r="Q2402" s="129" t="str">
        <f t="shared" si="113"/>
        <v/>
      </c>
      <c r="R2402" s="130" t="str">
        <f>IFERROR(N2402*'Emission Factors'!C$11+O2402*'Emission Factors'!C$18,"")</f>
        <v/>
      </c>
      <c r="S2402" s="130" t="str">
        <f>IFERROR(N2402*'Emission Factors'!C$12+O2402*'Emission Factors'!C$19,"")</f>
        <v/>
      </c>
      <c r="T2402" s="130" t="str">
        <f>IFERROR(N2402*'Emission Factors'!C$13+O2402*'Emission Factors'!C$20,"")</f>
        <v/>
      </c>
      <c r="U2402" s="131" t="str">
        <f>IFERROR(IF(K2402="Residential",N2402*'Emission Factors'!$C$14+O2402*'Emission Factors'!$C$21,N2402*'Emission Factors'!$C$15+O2402*'Emission Factors'!$C$22),"")</f>
        <v/>
      </c>
    </row>
    <row r="2403" spans="2:21" ht="15" customHeight="1" x14ac:dyDescent="0.3">
      <c r="B2403" s="123"/>
      <c r="C2403" s="124"/>
      <c r="D2403" s="132"/>
      <c r="E2403" s="124"/>
      <c r="F2403" s="124"/>
      <c r="G2403" s="124"/>
      <c r="H2403" s="125"/>
      <c r="I2403" s="126"/>
      <c r="J2403" s="127"/>
      <c r="K2403" s="127"/>
      <c r="L2403" s="128" t="str">
        <f>IF(E2403+G2403=0,"",((E2403*'Emission Factors'!C$23)+(G2403*'Emission Factors'!$C$25)))</f>
        <v/>
      </c>
      <c r="M2403" s="128" t="str">
        <f>IF(E2403+G2403=0,"",((E2403*'Emission Factors'!C$24)+(G2403*'Emission Factors'!$C$26)))</f>
        <v/>
      </c>
      <c r="N2403" s="128" t="str">
        <f t="shared" si="111"/>
        <v/>
      </c>
      <c r="O2403" s="128" t="str">
        <f t="shared" si="112"/>
        <v/>
      </c>
      <c r="P2403" s="128" t="str">
        <f>IFERROR(N2403*'Emission Factors'!C$10+O2403*'Emission Factors'!C$17,"")</f>
        <v/>
      </c>
      <c r="Q2403" s="129" t="str">
        <f t="shared" si="113"/>
        <v/>
      </c>
      <c r="R2403" s="130" t="str">
        <f>IFERROR(N2403*'Emission Factors'!C$11+O2403*'Emission Factors'!C$18,"")</f>
        <v/>
      </c>
      <c r="S2403" s="130" t="str">
        <f>IFERROR(N2403*'Emission Factors'!C$12+O2403*'Emission Factors'!C$19,"")</f>
        <v/>
      </c>
      <c r="T2403" s="130" t="str">
        <f>IFERROR(N2403*'Emission Factors'!C$13+O2403*'Emission Factors'!C$20,"")</f>
        <v/>
      </c>
      <c r="U2403" s="131" t="str">
        <f>IFERROR(IF(K2403="Residential",N2403*'Emission Factors'!$C$14+O2403*'Emission Factors'!$C$21,N2403*'Emission Factors'!$C$15+O2403*'Emission Factors'!$C$22),"")</f>
        <v/>
      </c>
    </row>
    <row r="2404" spans="2:21" ht="15" customHeight="1" x14ac:dyDescent="0.3">
      <c r="B2404" s="123"/>
      <c r="C2404" s="124"/>
      <c r="D2404" s="132"/>
      <c r="E2404" s="124"/>
      <c r="F2404" s="124"/>
      <c r="G2404" s="124"/>
      <c r="H2404" s="125"/>
      <c r="I2404" s="126"/>
      <c r="J2404" s="127"/>
      <c r="K2404" s="127"/>
      <c r="L2404" s="128" t="str">
        <f>IF(E2404+G2404=0,"",((E2404*'Emission Factors'!C$23)+(G2404*'Emission Factors'!$C$25)))</f>
        <v/>
      </c>
      <c r="M2404" s="128" t="str">
        <f>IF(E2404+G2404=0,"",((E2404*'Emission Factors'!C$24)+(G2404*'Emission Factors'!$C$26)))</f>
        <v/>
      </c>
      <c r="N2404" s="128" t="str">
        <f t="shared" si="111"/>
        <v/>
      </c>
      <c r="O2404" s="128" t="str">
        <f t="shared" si="112"/>
        <v/>
      </c>
      <c r="P2404" s="128" t="str">
        <f>IFERROR(N2404*'Emission Factors'!C$10+O2404*'Emission Factors'!C$17,"")</f>
        <v/>
      </c>
      <c r="Q2404" s="129" t="str">
        <f t="shared" si="113"/>
        <v/>
      </c>
      <c r="R2404" s="130" t="str">
        <f>IFERROR(N2404*'Emission Factors'!C$11+O2404*'Emission Factors'!C$18,"")</f>
        <v/>
      </c>
      <c r="S2404" s="130" t="str">
        <f>IFERROR(N2404*'Emission Factors'!C$12+O2404*'Emission Factors'!C$19,"")</f>
        <v/>
      </c>
      <c r="T2404" s="130" t="str">
        <f>IFERROR(N2404*'Emission Factors'!C$13+O2404*'Emission Factors'!C$20,"")</f>
        <v/>
      </c>
      <c r="U2404" s="131" t="str">
        <f>IFERROR(IF(K2404="Residential",N2404*'Emission Factors'!$C$14+O2404*'Emission Factors'!$C$21,N2404*'Emission Factors'!$C$15+O2404*'Emission Factors'!$C$22),"")</f>
        <v/>
      </c>
    </row>
    <row r="2405" spans="2:21" ht="15" customHeight="1" x14ac:dyDescent="0.3">
      <c r="B2405" s="123"/>
      <c r="C2405" s="124"/>
      <c r="D2405" s="132"/>
      <c r="E2405" s="124"/>
      <c r="F2405" s="124"/>
      <c r="G2405" s="124"/>
      <c r="H2405" s="125"/>
      <c r="I2405" s="126"/>
      <c r="J2405" s="127"/>
      <c r="K2405" s="127"/>
      <c r="L2405" s="128" t="str">
        <f>IF(E2405+G2405=0,"",((E2405*'Emission Factors'!C$23)+(G2405*'Emission Factors'!$C$25)))</f>
        <v/>
      </c>
      <c r="M2405" s="128" t="str">
        <f>IF(E2405+G2405=0,"",((E2405*'Emission Factors'!C$24)+(G2405*'Emission Factors'!$C$26)))</f>
        <v/>
      </c>
      <c r="N2405" s="128" t="str">
        <f t="shared" si="111"/>
        <v/>
      </c>
      <c r="O2405" s="128" t="str">
        <f t="shared" si="112"/>
        <v/>
      </c>
      <c r="P2405" s="128" t="str">
        <f>IFERROR(N2405*'Emission Factors'!C$10+O2405*'Emission Factors'!C$17,"")</f>
        <v/>
      </c>
      <c r="Q2405" s="129" t="str">
        <f t="shared" si="113"/>
        <v/>
      </c>
      <c r="R2405" s="130" t="str">
        <f>IFERROR(N2405*'Emission Factors'!C$11+O2405*'Emission Factors'!C$18,"")</f>
        <v/>
      </c>
      <c r="S2405" s="130" t="str">
        <f>IFERROR(N2405*'Emission Factors'!C$12+O2405*'Emission Factors'!C$19,"")</f>
        <v/>
      </c>
      <c r="T2405" s="130" t="str">
        <f>IFERROR(N2405*'Emission Factors'!C$13+O2405*'Emission Factors'!C$20,"")</f>
        <v/>
      </c>
      <c r="U2405" s="131" t="str">
        <f>IFERROR(IF(K2405="Residential",N2405*'Emission Factors'!$C$14+O2405*'Emission Factors'!$C$21,N2405*'Emission Factors'!$C$15+O2405*'Emission Factors'!$C$22),"")</f>
        <v/>
      </c>
    </row>
    <row r="2406" spans="2:21" ht="15" customHeight="1" x14ac:dyDescent="0.3">
      <c r="B2406" s="123"/>
      <c r="C2406" s="124"/>
      <c r="D2406" s="132"/>
      <c r="E2406" s="124"/>
      <c r="F2406" s="124"/>
      <c r="G2406" s="124"/>
      <c r="H2406" s="125"/>
      <c r="I2406" s="126"/>
      <c r="J2406" s="127"/>
      <c r="K2406" s="127"/>
      <c r="L2406" s="128" t="str">
        <f>IF(E2406+G2406=0,"",((E2406*'Emission Factors'!C$23)+(G2406*'Emission Factors'!$C$25)))</f>
        <v/>
      </c>
      <c r="M2406" s="128" t="str">
        <f>IF(E2406+G2406=0,"",((E2406*'Emission Factors'!C$24)+(G2406*'Emission Factors'!$C$26)))</f>
        <v/>
      </c>
      <c r="N2406" s="128" t="str">
        <f t="shared" si="111"/>
        <v/>
      </c>
      <c r="O2406" s="128" t="str">
        <f t="shared" si="112"/>
        <v/>
      </c>
      <c r="P2406" s="128" t="str">
        <f>IFERROR(N2406*'Emission Factors'!C$10+O2406*'Emission Factors'!C$17,"")</f>
        <v/>
      </c>
      <c r="Q2406" s="129" t="str">
        <f t="shared" si="113"/>
        <v/>
      </c>
      <c r="R2406" s="130" t="str">
        <f>IFERROR(N2406*'Emission Factors'!C$11+O2406*'Emission Factors'!C$18,"")</f>
        <v/>
      </c>
      <c r="S2406" s="130" t="str">
        <f>IFERROR(N2406*'Emission Factors'!C$12+O2406*'Emission Factors'!C$19,"")</f>
        <v/>
      </c>
      <c r="T2406" s="130" t="str">
        <f>IFERROR(N2406*'Emission Factors'!C$13+O2406*'Emission Factors'!C$20,"")</f>
        <v/>
      </c>
      <c r="U2406" s="131" t="str">
        <f>IFERROR(IF(K2406="Residential",N2406*'Emission Factors'!$C$14+O2406*'Emission Factors'!$C$21,N2406*'Emission Factors'!$C$15+O2406*'Emission Factors'!$C$22),"")</f>
        <v/>
      </c>
    </row>
    <row r="2407" spans="2:21" ht="15" customHeight="1" x14ac:dyDescent="0.3">
      <c r="B2407" s="123"/>
      <c r="C2407" s="124"/>
      <c r="D2407" s="132"/>
      <c r="E2407" s="124"/>
      <c r="F2407" s="124"/>
      <c r="G2407" s="124"/>
      <c r="H2407" s="125"/>
      <c r="I2407" s="126"/>
      <c r="J2407" s="127"/>
      <c r="K2407" s="127"/>
      <c r="L2407" s="128" t="str">
        <f>IF(E2407+G2407=0,"",((E2407*'Emission Factors'!C$23)+(G2407*'Emission Factors'!$C$25)))</f>
        <v/>
      </c>
      <c r="M2407" s="128" t="str">
        <f>IF(E2407+G2407=0,"",((E2407*'Emission Factors'!C$24)+(G2407*'Emission Factors'!$C$26)))</f>
        <v/>
      </c>
      <c r="N2407" s="128" t="str">
        <f t="shared" si="111"/>
        <v/>
      </c>
      <c r="O2407" s="128" t="str">
        <f t="shared" si="112"/>
        <v/>
      </c>
      <c r="P2407" s="128" t="str">
        <f>IFERROR(N2407*'Emission Factors'!C$10+O2407*'Emission Factors'!C$17,"")</f>
        <v/>
      </c>
      <c r="Q2407" s="129" t="str">
        <f t="shared" si="113"/>
        <v/>
      </c>
      <c r="R2407" s="130" t="str">
        <f>IFERROR(N2407*'Emission Factors'!C$11+O2407*'Emission Factors'!C$18,"")</f>
        <v/>
      </c>
      <c r="S2407" s="130" t="str">
        <f>IFERROR(N2407*'Emission Factors'!C$12+O2407*'Emission Factors'!C$19,"")</f>
        <v/>
      </c>
      <c r="T2407" s="130" t="str">
        <f>IFERROR(N2407*'Emission Factors'!C$13+O2407*'Emission Factors'!C$20,"")</f>
        <v/>
      </c>
      <c r="U2407" s="131" t="str">
        <f>IFERROR(IF(K2407="Residential",N2407*'Emission Factors'!$C$14+O2407*'Emission Factors'!$C$21,N2407*'Emission Factors'!$C$15+O2407*'Emission Factors'!$C$22),"")</f>
        <v/>
      </c>
    </row>
    <row r="2408" spans="2:21" ht="15" customHeight="1" x14ac:dyDescent="0.3">
      <c r="B2408" s="123"/>
      <c r="C2408" s="124"/>
      <c r="D2408" s="132"/>
      <c r="E2408" s="124"/>
      <c r="F2408" s="124"/>
      <c r="G2408" s="124"/>
      <c r="H2408" s="125"/>
      <c r="I2408" s="126"/>
      <c r="J2408" s="127"/>
      <c r="K2408" s="127"/>
      <c r="L2408" s="128" t="str">
        <f>IF(E2408+G2408=0,"",((E2408*'Emission Factors'!C$23)+(G2408*'Emission Factors'!$C$25)))</f>
        <v/>
      </c>
      <c r="M2408" s="128" t="str">
        <f>IF(E2408+G2408=0,"",((E2408*'Emission Factors'!C$24)+(G2408*'Emission Factors'!$C$26)))</f>
        <v/>
      </c>
      <c r="N2408" s="128" t="str">
        <f t="shared" si="111"/>
        <v/>
      </c>
      <c r="O2408" s="128" t="str">
        <f t="shared" si="112"/>
        <v/>
      </c>
      <c r="P2408" s="128" t="str">
        <f>IFERROR(N2408*'Emission Factors'!C$10+O2408*'Emission Factors'!C$17,"")</f>
        <v/>
      </c>
      <c r="Q2408" s="129" t="str">
        <f t="shared" si="113"/>
        <v/>
      </c>
      <c r="R2408" s="130" t="str">
        <f>IFERROR(N2408*'Emission Factors'!C$11+O2408*'Emission Factors'!C$18,"")</f>
        <v/>
      </c>
      <c r="S2408" s="130" t="str">
        <f>IFERROR(N2408*'Emission Factors'!C$12+O2408*'Emission Factors'!C$19,"")</f>
        <v/>
      </c>
      <c r="T2408" s="130" t="str">
        <f>IFERROR(N2408*'Emission Factors'!C$13+O2408*'Emission Factors'!C$20,"")</f>
        <v/>
      </c>
      <c r="U2408" s="131" t="str">
        <f>IFERROR(IF(K2408="Residential",N2408*'Emission Factors'!$C$14+O2408*'Emission Factors'!$C$21,N2408*'Emission Factors'!$C$15+O2408*'Emission Factors'!$C$22),"")</f>
        <v/>
      </c>
    </row>
    <row r="2409" spans="2:21" ht="15" customHeight="1" x14ac:dyDescent="0.3">
      <c r="B2409" s="123"/>
      <c r="C2409" s="124"/>
      <c r="D2409" s="132"/>
      <c r="E2409" s="124"/>
      <c r="F2409" s="124"/>
      <c r="G2409" s="124"/>
      <c r="H2409" s="125"/>
      <c r="I2409" s="126"/>
      <c r="J2409" s="127"/>
      <c r="K2409" s="127"/>
      <c r="L2409" s="128" t="str">
        <f>IF(E2409+G2409=0,"",((E2409*'Emission Factors'!C$23)+(G2409*'Emission Factors'!$C$25)))</f>
        <v/>
      </c>
      <c r="M2409" s="128" t="str">
        <f>IF(E2409+G2409=0,"",((E2409*'Emission Factors'!C$24)+(G2409*'Emission Factors'!$C$26)))</f>
        <v/>
      </c>
      <c r="N2409" s="128" t="str">
        <f t="shared" si="111"/>
        <v/>
      </c>
      <c r="O2409" s="128" t="str">
        <f t="shared" si="112"/>
        <v/>
      </c>
      <c r="P2409" s="128" t="str">
        <f>IFERROR(N2409*'Emission Factors'!C$10+O2409*'Emission Factors'!C$17,"")</f>
        <v/>
      </c>
      <c r="Q2409" s="129" t="str">
        <f t="shared" si="113"/>
        <v/>
      </c>
      <c r="R2409" s="130" t="str">
        <f>IFERROR(N2409*'Emission Factors'!C$11+O2409*'Emission Factors'!C$18,"")</f>
        <v/>
      </c>
      <c r="S2409" s="130" t="str">
        <f>IFERROR(N2409*'Emission Factors'!C$12+O2409*'Emission Factors'!C$19,"")</f>
        <v/>
      </c>
      <c r="T2409" s="130" t="str">
        <f>IFERROR(N2409*'Emission Factors'!C$13+O2409*'Emission Factors'!C$20,"")</f>
        <v/>
      </c>
      <c r="U2409" s="131" t="str">
        <f>IFERROR(IF(K2409="Residential",N2409*'Emission Factors'!$C$14+O2409*'Emission Factors'!$C$21,N2409*'Emission Factors'!$C$15+O2409*'Emission Factors'!$C$22),"")</f>
        <v/>
      </c>
    </row>
    <row r="2410" spans="2:21" ht="15" customHeight="1" x14ac:dyDescent="0.3">
      <c r="B2410" s="123"/>
      <c r="C2410" s="124"/>
      <c r="D2410" s="132"/>
      <c r="E2410" s="124"/>
      <c r="F2410" s="124"/>
      <c r="G2410" s="124"/>
      <c r="H2410" s="125"/>
      <c r="I2410" s="126"/>
      <c r="J2410" s="127"/>
      <c r="K2410" s="127"/>
      <c r="L2410" s="128" t="str">
        <f>IF(E2410+G2410=0,"",((E2410*'Emission Factors'!C$23)+(G2410*'Emission Factors'!$C$25)))</f>
        <v/>
      </c>
      <c r="M2410" s="128" t="str">
        <f>IF(E2410+G2410=0,"",((E2410*'Emission Factors'!C$24)+(G2410*'Emission Factors'!$C$26)))</f>
        <v/>
      </c>
      <c r="N2410" s="128" t="str">
        <f t="shared" si="111"/>
        <v/>
      </c>
      <c r="O2410" s="128" t="str">
        <f t="shared" si="112"/>
        <v/>
      </c>
      <c r="P2410" s="128" t="str">
        <f>IFERROR(N2410*'Emission Factors'!C$10+O2410*'Emission Factors'!C$17,"")</f>
        <v/>
      </c>
      <c r="Q2410" s="129" t="str">
        <f t="shared" si="113"/>
        <v/>
      </c>
      <c r="R2410" s="130" t="str">
        <f>IFERROR(N2410*'Emission Factors'!C$11+O2410*'Emission Factors'!C$18,"")</f>
        <v/>
      </c>
      <c r="S2410" s="130" t="str">
        <f>IFERROR(N2410*'Emission Factors'!C$12+O2410*'Emission Factors'!C$19,"")</f>
        <v/>
      </c>
      <c r="T2410" s="130" t="str">
        <f>IFERROR(N2410*'Emission Factors'!C$13+O2410*'Emission Factors'!C$20,"")</f>
        <v/>
      </c>
      <c r="U2410" s="131" t="str">
        <f>IFERROR(IF(K2410="Residential",N2410*'Emission Factors'!$C$14+O2410*'Emission Factors'!$C$21,N2410*'Emission Factors'!$C$15+O2410*'Emission Factors'!$C$22),"")</f>
        <v/>
      </c>
    </row>
    <row r="2411" spans="2:21" ht="15" customHeight="1" x14ac:dyDescent="0.3">
      <c r="B2411" s="123"/>
      <c r="C2411" s="124"/>
      <c r="D2411" s="132"/>
      <c r="E2411" s="124"/>
      <c r="F2411" s="124"/>
      <c r="G2411" s="124"/>
      <c r="H2411" s="125"/>
      <c r="I2411" s="126"/>
      <c r="J2411" s="127"/>
      <c r="K2411" s="127"/>
      <c r="L2411" s="128" t="str">
        <f>IF(E2411+G2411=0,"",((E2411*'Emission Factors'!C$23)+(G2411*'Emission Factors'!$C$25)))</f>
        <v/>
      </c>
      <c r="M2411" s="128" t="str">
        <f>IF(E2411+G2411=0,"",((E2411*'Emission Factors'!C$24)+(G2411*'Emission Factors'!$C$26)))</f>
        <v/>
      </c>
      <c r="N2411" s="128" t="str">
        <f t="shared" si="111"/>
        <v/>
      </c>
      <c r="O2411" s="128" t="str">
        <f t="shared" si="112"/>
        <v/>
      </c>
      <c r="P2411" s="128" t="str">
        <f>IFERROR(N2411*'Emission Factors'!C$10+O2411*'Emission Factors'!C$17,"")</f>
        <v/>
      </c>
      <c r="Q2411" s="129" t="str">
        <f t="shared" si="113"/>
        <v/>
      </c>
      <c r="R2411" s="130" t="str">
        <f>IFERROR(N2411*'Emission Factors'!C$11+O2411*'Emission Factors'!C$18,"")</f>
        <v/>
      </c>
      <c r="S2411" s="130" t="str">
        <f>IFERROR(N2411*'Emission Factors'!C$12+O2411*'Emission Factors'!C$19,"")</f>
        <v/>
      </c>
      <c r="T2411" s="130" t="str">
        <f>IFERROR(N2411*'Emission Factors'!C$13+O2411*'Emission Factors'!C$20,"")</f>
        <v/>
      </c>
      <c r="U2411" s="131" t="str">
        <f>IFERROR(IF(K2411="Residential",N2411*'Emission Factors'!$C$14+O2411*'Emission Factors'!$C$21,N2411*'Emission Factors'!$C$15+O2411*'Emission Factors'!$C$22),"")</f>
        <v/>
      </c>
    </row>
    <row r="2412" spans="2:21" ht="15" customHeight="1" x14ac:dyDescent="0.3">
      <c r="B2412" s="123"/>
      <c r="C2412" s="124"/>
      <c r="D2412" s="132"/>
      <c r="E2412" s="124"/>
      <c r="F2412" s="124"/>
      <c r="G2412" s="124"/>
      <c r="H2412" s="125"/>
      <c r="I2412" s="126"/>
      <c r="J2412" s="127"/>
      <c r="K2412" s="127"/>
      <c r="L2412" s="128" t="str">
        <f>IF(E2412+G2412=0,"",((E2412*'Emission Factors'!C$23)+(G2412*'Emission Factors'!$C$25)))</f>
        <v/>
      </c>
      <c r="M2412" s="128" t="str">
        <f>IF(E2412+G2412=0,"",((E2412*'Emission Factors'!C$24)+(G2412*'Emission Factors'!$C$26)))</f>
        <v/>
      </c>
      <c r="N2412" s="128" t="str">
        <f t="shared" si="111"/>
        <v/>
      </c>
      <c r="O2412" s="128" t="str">
        <f t="shared" si="112"/>
        <v/>
      </c>
      <c r="P2412" s="128" t="str">
        <f>IFERROR(N2412*'Emission Factors'!C$10+O2412*'Emission Factors'!C$17,"")</f>
        <v/>
      </c>
      <c r="Q2412" s="129" t="str">
        <f t="shared" si="113"/>
        <v/>
      </c>
      <c r="R2412" s="130" t="str">
        <f>IFERROR(N2412*'Emission Factors'!C$11+O2412*'Emission Factors'!C$18,"")</f>
        <v/>
      </c>
      <c r="S2412" s="130" t="str">
        <f>IFERROR(N2412*'Emission Factors'!C$12+O2412*'Emission Factors'!C$19,"")</f>
        <v/>
      </c>
      <c r="T2412" s="130" t="str">
        <f>IFERROR(N2412*'Emission Factors'!C$13+O2412*'Emission Factors'!C$20,"")</f>
        <v/>
      </c>
      <c r="U2412" s="131" t="str">
        <f>IFERROR(IF(K2412="Residential",N2412*'Emission Factors'!$C$14+O2412*'Emission Factors'!$C$21,N2412*'Emission Factors'!$C$15+O2412*'Emission Factors'!$C$22),"")</f>
        <v/>
      </c>
    </row>
    <row r="2413" spans="2:21" ht="15" customHeight="1" x14ac:dyDescent="0.3">
      <c r="B2413" s="123"/>
      <c r="C2413" s="124"/>
      <c r="D2413" s="132"/>
      <c r="E2413" s="124"/>
      <c r="F2413" s="124"/>
      <c r="G2413" s="124"/>
      <c r="H2413" s="125"/>
      <c r="I2413" s="126"/>
      <c r="J2413" s="127"/>
      <c r="K2413" s="127"/>
      <c r="L2413" s="128" t="str">
        <f>IF(E2413+G2413=0,"",((E2413*'Emission Factors'!C$23)+(G2413*'Emission Factors'!$C$25)))</f>
        <v/>
      </c>
      <c r="M2413" s="128" t="str">
        <f>IF(E2413+G2413=0,"",((E2413*'Emission Factors'!C$24)+(G2413*'Emission Factors'!$C$26)))</f>
        <v/>
      </c>
      <c r="N2413" s="128" t="str">
        <f t="shared" si="111"/>
        <v/>
      </c>
      <c r="O2413" s="128" t="str">
        <f t="shared" si="112"/>
        <v/>
      </c>
      <c r="P2413" s="128" t="str">
        <f>IFERROR(N2413*'Emission Factors'!C$10+O2413*'Emission Factors'!C$17,"")</f>
        <v/>
      </c>
      <c r="Q2413" s="129" t="str">
        <f t="shared" si="113"/>
        <v/>
      </c>
      <c r="R2413" s="130" t="str">
        <f>IFERROR(N2413*'Emission Factors'!C$11+O2413*'Emission Factors'!C$18,"")</f>
        <v/>
      </c>
      <c r="S2413" s="130" t="str">
        <f>IFERROR(N2413*'Emission Factors'!C$12+O2413*'Emission Factors'!C$19,"")</f>
        <v/>
      </c>
      <c r="T2413" s="130" t="str">
        <f>IFERROR(N2413*'Emission Factors'!C$13+O2413*'Emission Factors'!C$20,"")</f>
        <v/>
      </c>
      <c r="U2413" s="131" t="str">
        <f>IFERROR(IF(K2413="Residential",N2413*'Emission Factors'!$C$14+O2413*'Emission Factors'!$C$21,N2413*'Emission Factors'!$C$15+O2413*'Emission Factors'!$C$22),"")</f>
        <v/>
      </c>
    </row>
    <row r="2414" spans="2:21" ht="15" customHeight="1" x14ac:dyDescent="0.3">
      <c r="B2414" s="123"/>
      <c r="C2414" s="124"/>
      <c r="D2414" s="132"/>
      <c r="E2414" s="124"/>
      <c r="F2414" s="124"/>
      <c r="G2414" s="124"/>
      <c r="H2414" s="125"/>
      <c r="I2414" s="126"/>
      <c r="J2414" s="127"/>
      <c r="K2414" s="127"/>
      <c r="L2414" s="128" t="str">
        <f>IF(E2414+G2414=0,"",((E2414*'Emission Factors'!C$23)+(G2414*'Emission Factors'!$C$25)))</f>
        <v/>
      </c>
      <c r="M2414" s="128" t="str">
        <f>IF(E2414+G2414=0,"",((E2414*'Emission Factors'!C$24)+(G2414*'Emission Factors'!$C$26)))</f>
        <v/>
      </c>
      <c r="N2414" s="128" t="str">
        <f t="shared" si="111"/>
        <v/>
      </c>
      <c r="O2414" s="128" t="str">
        <f t="shared" si="112"/>
        <v/>
      </c>
      <c r="P2414" s="128" t="str">
        <f>IFERROR(N2414*'Emission Factors'!C$10+O2414*'Emission Factors'!C$17,"")</f>
        <v/>
      </c>
      <c r="Q2414" s="129" t="str">
        <f t="shared" si="113"/>
        <v/>
      </c>
      <c r="R2414" s="130" t="str">
        <f>IFERROR(N2414*'Emission Factors'!C$11+O2414*'Emission Factors'!C$18,"")</f>
        <v/>
      </c>
      <c r="S2414" s="130" t="str">
        <f>IFERROR(N2414*'Emission Factors'!C$12+O2414*'Emission Factors'!C$19,"")</f>
        <v/>
      </c>
      <c r="T2414" s="130" t="str">
        <f>IFERROR(N2414*'Emission Factors'!C$13+O2414*'Emission Factors'!C$20,"")</f>
        <v/>
      </c>
      <c r="U2414" s="131" t="str">
        <f>IFERROR(IF(K2414="Residential",N2414*'Emission Factors'!$C$14+O2414*'Emission Factors'!$C$21,N2414*'Emission Factors'!$C$15+O2414*'Emission Factors'!$C$22),"")</f>
        <v/>
      </c>
    </row>
    <row r="2415" spans="2:21" ht="15" customHeight="1" x14ac:dyDescent="0.3">
      <c r="B2415" s="123"/>
      <c r="C2415" s="124"/>
      <c r="D2415" s="132"/>
      <c r="E2415" s="124"/>
      <c r="F2415" s="124"/>
      <c r="G2415" s="124"/>
      <c r="H2415" s="125"/>
      <c r="I2415" s="126"/>
      <c r="J2415" s="127"/>
      <c r="K2415" s="127"/>
      <c r="L2415" s="128" t="str">
        <f>IF(E2415+G2415=0,"",((E2415*'Emission Factors'!C$23)+(G2415*'Emission Factors'!$C$25)))</f>
        <v/>
      </c>
      <c r="M2415" s="128" t="str">
        <f>IF(E2415+G2415=0,"",((E2415*'Emission Factors'!C$24)+(G2415*'Emission Factors'!$C$26)))</f>
        <v/>
      </c>
      <c r="N2415" s="128" t="str">
        <f t="shared" si="111"/>
        <v/>
      </c>
      <c r="O2415" s="128" t="str">
        <f t="shared" si="112"/>
        <v/>
      </c>
      <c r="P2415" s="128" t="str">
        <f>IFERROR(N2415*'Emission Factors'!C$10+O2415*'Emission Factors'!C$17,"")</f>
        <v/>
      </c>
      <c r="Q2415" s="129" t="str">
        <f t="shared" si="113"/>
        <v/>
      </c>
      <c r="R2415" s="130" t="str">
        <f>IFERROR(N2415*'Emission Factors'!C$11+O2415*'Emission Factors'!C$18,"")</f>
        <v/>
      </c>
      <c r="S2415" s="130" t="str">
        <f>IFERROR(N2415*'Emission Factors'!C$12+O2415*'Emission Factors'!C$19,"")</f>
        <v/>
      </c>
      <c r="T2415" s="130" t="str">
        <f>IFERROR(N2415*'Emission Factors'!C$13+O2415*'Emission Factors'!C$20,"")</f>
        <v/>
      </c>
      <c r="U2415" s="131" t="str">
        <f>IFERROR(IF(K2415="Residential",N2415*'Emission Factors'!$C$14+O2415*'Emission Factors'!$C$21,N2415*'Emission Factors'!$C$15+O2415*'Emission Factors'!$C$22),"")</f>
        <v/>
      </c>
    </row>
    <row r="2416" spans="2:21" ht="15" customHeight="1" x14ac:dyDescent="0.3">
      <c r="B2416" s="123"/>
      <c r="C2416" s="124"/>
      <c r="D2416" s="132"/>
      <c r="E2416" s="124"/>
      <c r="F2416" s="124"/>
      <c r="G2416" s="124"/>
      <c r="H2416" s="125"/>
      <c r="I2416" s="126"/>
      <c r="J2416" s="127"/>
      <c r="K2416" s="127"/>
      <c r="L2416" s="128" t="str">
        <f>IF(E2416+G2416=0,"",((E2416*'Emission Factors'!C$23)+(G2416*'Emission Factors'!$C$25)))</f>
        <v/>
      </c>
      <c r="M2416" s="128" t="str">
        <f>IF(E2416+G2416=0,"",((E2416*'Emission Factors'!C$24)+(G2416*'Emission Factors'!$C$26)))</f>
        <v/>
      </c>
      <c r="N2416" s="128" t="str">
        <f t="shared" si="111"/>
        <v/>
      </c>
      <c r="O2416" s="128" t="str">
        <f t="shared" si="112"/>
        <v/>
      </c>
      <c r="P2416" s="128" t="str">
        <f>IFERROR(N2416*'Emission Factors'!C$10+O2416*'Emission Factors'!C$17,"")</f>
        <v/>
      </c>
      <c r="Q2416" s="129" t="str">
        <f t="shared" si="113"/>
        <v/>
      </c>
      <c r="R2416" s="130" t="str">
        <f>IFERROR(N2416*'Emission Factors'!C$11+O2416*'Emission Factors'!C$18,"")</f>
        <v/>
      </c>
      <c r="S2416" s="130" t="str">
        <f>IFERROR(N2416*'Emission Factors'!C$12+O2416*'Emission Factors'!C$19,"")</f>
        <v/>
      </c>
      <c r="T2416" s="130" t="str">
        <f>IFERROR(N2416*'Emission Factors'!C$13+O2416*'Emission Factors'!C$20,"")</f>
        <v/>
      </c>
      <c r="U2416" s="131" t="str">
        <f>IFERROR(IF(K2416="Residential",N2416*'Emission Factors'!$C$14+O2416*'Emission Factors'!$C$21,N2416*'Emission Factors'!$C$15+O2416*'Emission Factors'!$C$22),"")</f>
        <v/>
      </c>
    </row>
    <row r="2417" spans="2:21" ht="15" customHeight="1" x14ac:dyDescent="0.3">
      <c r="B2417" s="123"/>
      <c r="C2417" s="124"/>
      <c r="D2417" s="132"/>
      <c r="E2417" s="124"/>
      <c r="F2417" s="124"/>
      <c r="G2417" s="124"/>
      <c r="H2417" s="125"/>
      <c r="I2417" s="126"/>
      <c r="J2417" s="127"/>
      <c r="K2417" s="127"/>
      <c r="L2417" s="128" t="str">
        <f>IF(E2417+G2417=0,"",((E2417*'Emission Factors'!C$23)+(G2417*'Emission Factors'!$C$25)))</f>
        <v/>
      </c>
      <c r="M2417" s="128" t="str">
        <f>IF(E2417+G2417=0,"",((E2417*'Emission Factors'!C$24)+(G2417*'Emission Factors'!$C$26)))</f>
        <v/>
      </c>
      <c r="N2417" s="128" t="str">
        <f t="shared" si="111"/>
        <v/>
      </c>
      <c r="O2417" s="128" t="str">
        <f t="shared" si="112"/>
        <v/>
      </c>
      <c r="P2417" s="128" t="str">
        <f>IFERROR(N2417*'Emission Factors'!C$10+O2417*'Emission Factors'!C$17,"")</f>
        <v/>
      </c>
      <c r="Q2417" s="129" t="str">
        <f t="shared" si="113"/>
        <v/>
      </c>
      <c r="R2417" s="130" t="str">
        <f>IFERROR(N2417*'Emission Factors'!C$11+O2417*'Emission Factors'!C$18,"")</f>
        <v/>
      </c>
      <c r="S2417" s="130" t="str">
        <f>IFERROR(N2417*'Emission Factors'!C$12+O2417*'Emission Factors'!C$19,"")</f>
        <v/>
      </c>
      <c r="T2417" s="130" t="str">
        <f>IFERROR(N2417*'Emission Factors'!C$13+O2417*'Emission Factors'!C$20,"")</f>
        <v/>
      </c>
      <c r="U2417" s="131" t="str">
        <f>IFERROR(IF(K2417="Residential",N2417*'Emission Factors'!$C$14+O2417*'Emission Factors'!$C$21,N2417*'Emission Factors'!$C$15+O2417*'Emission Factors'!$C$22),"")</f>
        <v/>
      </c>
    </row>
    <row r="2418" spans="2:21" ht="15" customHeight="1" x14ac:dyDescent="0.3">
      <c r="B2418" s="123"/>
      <c r="C2418" s="124"/>
      <c r="D2418" s="132"/>
      <c r="E2418" s="124"/>
      <c r="F2418" s="124"/>
      <c r="G2418" s="124"/>
      <c r="H2418" s="125"/>
      <c r="I2418" s="126"/>
      <c r="J2418" s="127"/>
      <c r="K2418" s="127"/>
      <c r="L2418" s="128" t="str">
        <f>IF(E2418+G2418=0,"",((E2418*'Emission Factors'!C$23)+(G2418*'Emission Factors'!$C$25)))</f>
        <v/>
      </c>
      <c r="M2418" s="128" t="str">
        <f>IF(E2418+G2418=0,"",((E2418*'Emission Factors'!C$24)+(G2418*'Emission Factors'!$C$26)))</f>
        <v/>
      </c>
      <c r="N2418" s="128" t="str">
        <f t="shared" si="111"/>
        <v/>
      </c>
      <c r="O2418" s="128" t="str">
        <f t="shared" si="112"/>
        <v/>
      </c>
      <c r="P2418" s="128" t="str">
        <f>IFERROR(N2418*'Emission Factors'!C$10+O2418*'Emission Factors'!C$17,"")</f>
        <v/>
      </c>
      <c r="Q2418" s="129" t="str">
        <f t="shared" si="113"/>
        <v/>
      </c>
      <c r="R2418" s="130" t="str">
        <f>IFERROR(N2418*'Emission Factors'!C$11+O2418*'Emission Factors'!C$18,"")</f>
        <v/>
      </c>
      <c r="S2418" s="130" t="str">
        <f>IFERROR(N2418*'Emission Factors'!C$12+O2418*'Emission Factors'!C$19,"")</f>
        <v/>
      </c>
      <c r="T2418" s="130" t="str">
        <f>IFERROR(N2418*'Emission Factors'!C$13+O2418*'Emission Factors'!C$20,"")</f>
        <v/>
      </c>
      <c r="U2418" s="131" t="str">
        <f>IFERROR(IF(K2418="Residential",N2418*'Emission Factors'!$C$14+O2418*'Emission Factors'!$C$21,N2418*'Emission Factors'!$C$15+O2418*'Emission Factors'!$C$22),"")</f>
        <v/>
      </c>
    </row>
    <row r="2419" spans="2:21" ht="15" customHeight="1" x14ac:dyDescent="0.3">
      <c r="B2419" s="123"/>
      <c r="C2419" s="124"/>
      <c r="D2419" s="132"/>
      <c r="E2419" s="124"/>
      <c r="F2419" s="124"/>
      <c r="G2419" s="124"/>
      <c r="H2419" s="125"/>
      <c r="I2419" s="126"/>
      <c r="J2419" s="127"/>
      <c r="K2419" s="127"/>
      <c r="L2419" s="128" t="str">
        <f>IF(E2419+G2419=0,"",((E2419*'Emission Factors'!C$23)+(G2419*'Emission Factors'!$C$25)))</f>
        <v/>
      </c>
      <c r="M2419" s="128" t="str">
        <f>IF(E2419+G2419=0,"",((E2419*'Emission Factors'!C$24)+(G2419*'Emission Factors'!$C$26)))</f>
        <v/>
      </c>
      <c r="N2419" s="128" t="str">
        <f t="shared" si="111"/>
        <v/>
      </c>
      <c r="O2419" s="128" t="str">
        <f t="shared" si="112"/>
        <v/>
      </c>
      <c r="P2419" s="128" t="str">
        <f>IFERROR(N2419*'Emission Factors'!C$10+O2419*'Emission Factors'!C$17,"")</f>
        <v/>
      </c>
      <c r="Q2419" s="129" t="str">
        <f t="shared" si="113"/>
        <v/>
      </c>
      <c r="R2419" s="130" t="str">
        <f>IFERROR(N2419*'Emission Factors'!C$11+O2419*'Emission Factors'!C$18,"")</f>
        <v/>
      </c>
      <c r="S2419" s="130" t="str">
        <f>IFERROR(N2419*'Emission Factors'!C$12+O2419*'Emission Factors'!C$19,"")</f>
        <v/>
      </c>
      <c r="T2419" s="130" t="str">
        <f>IFERROR(N2419*'Emission Factors'!C$13+O2419*'Emission Factors'!C$20,"")</f>
        <v/>
      </c>
      <c r="U2419" s="131" t="str">
        <f>IFERROR(IF(K2419="Residential",N2419*'Emission Factors'!$C$14+O2419*'Emission Factors'!$C$21,N2419*'Emission Factors'!$C$15+O2419*'Emission Factors'!$C$22),"")</f>
        <v/>
      </c>
    </row>
    <row r="2420" spans="2:21" ht="15" customHeight="1" x14ac:dyDescent="0.3">
      <c r="B2420" s="123"/>
      <c r="C2420" s="124"/>
      <c r="D2420" s="132"/>
      <c r="E2420" s="124"/>
      <c r="F2420" s="124"/>
      <c r="G2420" s="124"/>
      <c r="H2420" s="125"/>
      <c r="I2420" s="126"/>
      <c r="J2420" s="127"/>
      <c r="K2420" s="127"/>
      <c r="L2420" s="128" t="str">
        <f>IF(E2420+G2420=0,"",((E2420*'Emission Factors'!C$23)+(G2420*'Emission Factors'!$C$25)))</f>
        <v/>
      </c>
      <c r="M2420" s="128" t="str">
        <f>IF(E2420+G2420=0,"",((E2420*'Emission Factors'!C$24)+(G2420*'Emission Factors'!$C$26)))</f>
        <v/>
      </c>
      <c r="N2420" s="128" t="str">
        <f t="shared" si="111"/>
        <v/>
      </c>
      <c r="O2420" s="128" t="str">
        <f t="shared" si="112"/>
        <v/>
      </c>
      <c r="P2420" s="128" t="str">
        <f>IFERROR(N2420*'Emission Factors'!C$10+O2420*'Emission Factors'!C$17,"")</f>
        <v/>
      </c>
      <c r="Q2420" s="129" t="str">
        <f t="shared" si="113"/>
        <v/>
      </c>
      <c r="R2420" s="130" t="str">
        <f>IFERROR(N2420*'Emission Factors'!C$11+O2420*'Emission Factors'!C$18,"")</f>
        <v/>
      </c>
      <c r="S2420" s="130" t="str">
        <f>IFERROR(N2420*'Emission Factors'!C$12+O2420*'Emission Factors'!C$19,"")</f>
        <v/>
      </c>
      <c r="T2420" s="130" t="str">
        <f>IFERROR(N2420*'Emission Factors'!C$13+O2420*'Emission Factors'!C$20,"")</f>
        <v/>
      </c>
      <c r="U2420" s="131" t="str">
        <f>IFERROR(IF(K2420="Residential",N2420*'Emission Factors'!$C$14+O2420*'Emission Factors'!$C$21,N2420*'Emission Factors'!$C$15+O2420*'Emission Factors'!$C$22),"")</f>
        <v/>
      </c>
    </row>
    <row r="2421" spans="2:21" ht="15" customHeight="1" x14ac:dyDescent="0.3">
      <c r="B2421" s="123"/>
      <c r="C2421" s="124"/>
      <c r="D2421" s="132"/>
      <c r="E2421" s="124"/>
      <c r="F2421" s="124"/>
      <c r="G2421" s="124"/>
      <c r="H2421" s="125"/>
      <c r="I2421" s="126"/>
      <c r="J2421" s="127"/>
      <c r="K2421" s="127"/>
      <c r="L2421" s="128" t="str">
        <f>IF(E2421+G2421=0,"",((E2421*'Emission Factors'!C$23)+(G2421*'Emission Factors'!$C$25)))</f>
        <v/>
      </c>
      <c r="M2421" s="128" t="str">
        <f>IF(E2421+G2421=0,"",((E2421*'Emission Factors'!C$24)+(G2421*'Emission Factors'!$C$26)))</f>
        <v/>
      </c>
      <c r="N2421" s="128" t="str">
        <f t="shared" si="111"/>
        <v/>
      </c>
      <c r="O2421" s="128" t="str">
        <f t="shared" si="112"/>
        <v/>
      </c>
      <c r="P2421" s="128" t="str">
        <f>IFERROR(N2421*'Emission Factors'!C$10+O2421*'Emission Factors'!C$17,"")</f>
        <v/>
      </c>
      <c r="Q2421" s="129" t="str">
        <f t="shared" si="113"/>
        <v/>
      </c>
      <c r="R2421" s="130" t="str">
        <f>IFERROR(N2421*'Emission Factors'!C$11+O2421*'Emission Factors'!C$18,"")</f>
        <v/>
      </c>
      <c r="S2421" s="130" t="str">
        <f>IFERROR(N2421*'Emission Factors'!C$12+O2421*'Emission Factors'!C$19,"")</f>
        <v/>
      </c>
      <c r="T2421" s="130" t="str">
        <f>IFERROR(N2421*'Emission Factors'!C$13+O2421*'Emission Factors'!C$20,"")</f>
        <v/>
      </c>
      <c r="U2421" s="131" t="str">
        <f>IFERROR(IF(K2421="Residential",N2421*'Emission Factors'!$C$14+O2421*'Emission Factors'!$C$21,N2421*'Emission Factors'!$C$15+O2421*'Emission Factors'!$C$22),"")</f>
        <v/>
      </c>
    </row>
    <row r="2422" spans="2:21" ht="15" customHeight="1" x14ac:dyDescent="0.3">
      <c r="B2422" s="123"/>
      <c r="C2422" s="124"/>
      <c r="D2422" s="132"/>
      <c r="E2422" s="124"/>
      <c r="F2422" s="124"/>
      <c r="G2422" s="124"/>
      <c r="H2422" s="125"/>
      <c r="I2422" s="126"/>
      <c r="J2422" s="127"/>
      <c r="K2422" s="127"/>
      <c r="L2422" s="128" t="str">
        <f>IF(E2422+G2422=0,"",((E2422*'Emission Factors'!C$23)+(G2422*'Emission Factors'!$C$25)))</f>
        <v/>
      </c>
      <c r="M2422" s="128" t="str">
        <f>IF(E2422+G2422=0,"",((E2422*'Emission Factors'!C$24)+(G2422*'Emission Factors'!$C$26)))</f>
        <v/>
      </c>
      <c r="N2422" s="128" t="str">
        <f t="shared" si="111"/>
        <v/>
      </c>
      <c r="O2422" s="128" t="str">
        <f t="shared" si="112"/>
        <v/>
      </c>
      <c r="P2422" s="128" t="str">
        <f>IFERROR(N2422*'Emission Factors'!C$10+O2422*'Emission Factors'!C$17,"")</f>
        <v/>
      </c>
      <c r="Q2422" s="129" t="str">
        <f t="shared" si="113"/>
        <v/>
      </c>
      <c r="R2422" s="130" t="str">
        <f>IFERROR(N2422*'Emission Factors'!C$11+O2422*'Emission Factors'!C$18,"")</f>
        <v/>
      </c>
      <c r="S2422" s="130" t="str">
        <f>IFERROR(N2422*'Emission Factors'!C$12+O2422*'Emission Factors'!C$19,"")</f>
        <v/>
      </c>
      <c r="T2422" s="130" t="str">
        <f>IFERROR(N2422*'Emission Factors'!C$13+O2422*'Emission Factors'!C$20,"")</f>
        <v/>
      </c>
      <c r="U2422" s="131" t="str">
        <f>IFERROR(IF(K2422="Residential",N2422*'Emission Factors'!$C$14+O2422*'Emission Factors'!$C$21,N2422*'Emission Factors'!$C$15+O2422*'Emission Factors'!$C$22),"")</f>
        <v/>
      </c>
    </row>
    <row r="2423" spans="2:21" ht="15" customHeight="1" x14ac:dyDescent="0.3">
      <c r="B2423" s="123"/>
      <c r="C2423" s="124"/>
      <c r="D2423" s="132"/>
      <c r="E2423" s="124"/>
      <c r="F2423" s="124"/>
      <c r="G2423" s="124"/>
      <c r="H2423" s="125"/>
      <c r="I2423" s="126"/>
      <c r="J2423" s="127"/>
      <c r="K2423" s="127"/>
      <c r="L2423" s="128" t="str">
        <f>IF(E2423+G2423=0,"",((E2423*'Emission Factors'!C$23)+(G2423*'Emission Factors'!$C$25)))</f>
        <v/>
      </c>
      <c r="M2423" s="128" t="str">
        <f>IF(E2423+G2423=0,"",((E2423*'Emission Factors'!C$24)+(G2423*'Emission Factors'!$C$26)))</f>
        <v/>
      </c>
      <c r="N2423" s="128" t="str">
        <f t="shared" si="111"/>
        <v/>
      </c>
      <c r="O2423" s="128" t="str">
        <f t="shared" si="112"/>
        <v/>
      </c>
      <c r="P2423" s="128" t="str">
        <f>IFERROR(N2423*'Emission Factors'!C$10+O2423*'Emission Factors'!C$17,"")</f>
        <v/>
      </c>
      <c r="Q2423" s="129" t="str">
        <f t="shared" si="113"/>
        <v/>
      </c>
      <c r="R2423" s="130" t="str">
        <f>IFERROR(N2423*'Emission Factors'!C$11+O2423*'Emission Factors'!C$18,"")</f>
        <v/>
      </c>
      <c r="S2423" s="130" t="str">
        <f>IFERROR(N2423*'Emission Factors'!C$12+O2423*'Emission Factors'!C$19,"")</f>
        <v/>
      </c>
      <c r="T2423" s="130" t="str">
        <f>IFERROR(N2423*'Emission Factors'!C$13+O2423*'Emission Factors'!C$20,"")</f>
        <v/>
      </c>
      <c r="U2423" s="131" t="str">
        <f>IFERROR(IF(K2423="Residential",N2423*'Emission Factors'!$C$14+O2423*'Emission Factors'!$C$21,N2423*'Emission Factors'!$C$15+O2423*'Emission Factors'!$C$22),"")</f>
        <v/>
      </c>
    </row>
    <row r="2424" spans="2:21" ht="15" customHeight="1" x14ac:dyDescent="0.3">
      <c r="B2424" s="123"/>
      <c r="C2424" s="124"/>
      <c r="D2424" s="132"/>
      <c r="E2424" s="124"/>
      <c r="F2424" s="124"/>
      <c r="G2424" s="124"/>
      <c r="H2424" s="125"/>
      <c r="I2424" s="126"/>
      <c r="J2424" s="127"/>
      <c r="K2424" s="127"/>
      <c r="L2424" s="128" t="str">
        <f>IF(E2424+G2424=0,"",((E2424*'Emission Factors'!C$23)+(G2424*'Emission Factors'!$C$25)))</f>
        <v/>
      </c>
      <c r="M2424" s="128" t="str">
        <f>IF(E2424+G2424=0,"",((E2424*'Emission Factors'!C$24)+(G2424*'Emission Factors'!$C$26)))</f>
        <v/>
      </c>
      <c r="N2424" s="128" t="str">
        <f t="shared" si="111"/>
        <v/>
      </c>
      <c r="O2424" s="128" t="str">
        <f t="shared" si="112"/>
        <v/>
      </c>
      <c r="P2424" s="128" t="str">
        <f>IFERROR(N2424*'Emission Factors'!C$10+O2424*'Emission Factors'!C$17,"")</f>
        <v/>
      </c>
      <c r="Q2424" s="129" t="str">
        <f t="shared" si="113"/>
        <v/>
      </c>
      <c r="R2424" s="130" t="str">
        <f>IFERROR(N2424*'Emission Factors'!C$11+O2424*'Emission Factors'!C$18,"")</f>
        <v/>
      </c>
      <c r="S2424" s="130" t="str">
        <f>IFERROR(N2424*'Emission Factors'!C$12+O2424*'Emission Factors'!C$19,"")</f>
        <v/>
      </c>
      <c r="T2424" s="130" t="str">
        <f>IFERROR(N2424*'Emission Factors'!C$13+O2424*'Emission Factors'!C$20,"")</f>
        <v/>
      </c>
      <c r="U2424" s="131" t="str">
        <f>IFERROR(IF(K2424="Residential",N2424*'Emission Factors'!$C$14+O2424*'Emission Factors'!$C$21,N2424*'Emission Factors'!$C$15+O2424*'Emission Factors'!$C$22),"")</f>
        <v/>
      </c>
    </row>
    <row r="2425" spans="2:21" ht="15" customHeight="1" x14ac:dyDescent="0.3">
      <c r="B2425" s="123"/>
      <c r="C2425" s="124"/>
      <c r="D2425" s="132"/>
      <c r="E2425" s="124"/>
      <c r="F2425" s="124"/>
      <c r="G2425" s="124"/>
      <c r="H2425" s="125"/>
      <c r="I2425" s="126"/>
      <c r="J2425" s="127"/>
      <c r="K2425" s="127"/>
      <c r="L2425" s="128" t="str">
        <f>IF(E2425+G2425=0,"",((E2425*'Emission Factors'!C$23)+(G2425*'Emission Factors'!$C$25)))</f>
        <v/>
      </c>
      <c r="M2425" s="128" t="str">
        <f>IF(E2425+G2425=0,"",((E2425*'Emission Factors'!C$24)+(G2425*'Emission Factors'!$C$26)))</f>
        <v/>
      </c>
      <c r="N2425" s="128" t="str">
        <f t="shared" si="111"/>
        <v/>
      </c>
      <c r="O2425" s="128" t="str">
        <f t="shared" si="112"/>
        <v/>
      </c>
      <c r="P2425" s="128" t="str">
        <f>IFERROR(N2425*'Emission Factors'!C$10+O2425*'Emission Factors'!C$17,"")</f>
        <v/>
      </c>
      <c r="Q2425" s="129" t="str">
        <f t="shared" si="113"/>
        <v/>
      </c>
      <c r="R2425" s="130" t="str">
        <f>IFERROR(N2425*'Emission Factors'!C$11+O2425*'Emission Factors'!C$18,"")</f>
        <v/>
      </c>
      <c r="S2425" s="130" t="str">
        <f>IFERROR(N2425*'Emission Factors'!C$12+O2425*'Emission Factors'!C$19,"")</f>
        <v/>
      </c>
      <c r="T2425" s="130" t="str">
        <f>IFERROR(N2425*'Emission Factors'!C$13+O2425*'Emission Factors'!C$20,"")</f>
        <v/>
      </c>
      <c r="U2425" s="131" t="str">
        <f>IFERROR(IF(K2425="Residential",N2425*'Emission Factors'!$C$14+O2425*'Emission Factors'!$C$21,N2425*'Emission Factors'!$C$15+O2425*'Emission Factors'!$C$22),"")</f>
        <v/>
      </c>
    </row>
    <row r="2426" spans="2:21" ht="15" customHeight="1" x14ac:dyDescent="0.3">
      <c r="B2426" s="123"/>
      <c r="C2426" s="124"/>
      <c r="D2426" s="132"/>
      <c r="E2426" s="124"/>
      <c r="F2426" s="124"/>
      <c r="G2426" s="124"/>
      <c r="H2426" s="125"/>
      <c r="I2426" s="126"/>
      <c r="J2426" s="127"/>
      <c r="K2426" s="127"/>
      <c r="L2426" s="128" t="str">
        <f>IF(E2426+G2426=0,"",((E2426*'Emission Factors'!C$23)+(G2426*'Emission Factors'!$C$25)))</f>
        <v/>
      </c>
      <c r="M2426" s="128" t="str">
        <f>IF(E2426+G2426=0,"",((E2426*'Emission Factors'!C$24)+(G2426*'Emission Factors'!$C$26)))</f>
        <v/>
      </c>
      <c r="N2426" s="128" t="str">
        <f t="shared" si="111"/>
        <v/>
      </c>
      <c r="O2426" s="128" t="str">
        <f t="shared" si="112"/>
        <v/>
      </c>
      <c r="P2426" s="128" t="str">
        <f>IFERROR(N2426*'Emission Factors'!C$10+O2426*'Emission Factors'!C$17,"")</f>
        <v/>
      </c>
      <c r="Q2426" s="129" t="str">
        <f t="shared" si="113"/>
        <v/>
      </c>
      <c r="R2426" s="130" t="str">
        <f>IFERROR(N2426*'Emission Factors'!C$11+O2426*'Emission Factors'!C$18,"")</f>
        <v/>
      </c>
      <c r="S2426" s="130" t="str">
        <f>IFERROR(N2426*'Emission Factors'!C$12+O2426*'Emission Factors'!C$19,"")</f>
        <v/>
      </c>
      <c r="T2426" s="130" t="str">
        <f>IFERROR(N2426*'Emission Factors'!C$13+O2426*'Emission Factors'!C$20,"")</f>
        <v/>
      </c>
      <c r="U2426" s="131" t="str">
        <f>IFERROR(IF(K2426="Residential",N2426*'Emission Factors'!$C$14+O2426*'Emission Factors'!$C$21,N2426*'Emission Factors'!$C$15+O2426*'Emission Factors'!$C$22),"")</f>
        <v/>
      </c>
    </row>
    <row r="2427" spans="2:21" ht="15" customHeight="1" x14ac:dyDescent="0.3">
      <c r="B2427" s="123"/>
      <c r="C2427" s="124"/>
      <c r="D2427" s="132"/>
      <c r="E2427" s="124"/>
      <c r="F2427" s="124"/>
      <c r="G2427" s="124"/>
      <c r="H2427" s="125"/>
      <c r="I2427" s="126"/>
      <c r="J2427" s="127"/>
      <c r="K2427" s="127"/>
      <c r="L2427" s="128" t="str">
        <f>IF(E2427+G2427=0,"",((E2427*'Emission Factors'!C$23)+(G2427*'Emission Factors'!$C$25)))</f>
        <v/>
      </c>
      <c r="M2427" s="128" t="str">
        <f>IF(E2427+G2427=0,"",((E2427*'Emission Factors'!C$24)+(G2427*'Emission Factors'!$C$26)))</f>
        <v/>
      </c>
      <c r="N2427" s="128" t="str">
        <f t="shared" si="111"/>
        <v/>
      </c>
      <c r="O2427" s="128" t="str">
        <f t="shared" si="112"/>
        <v/>
      </c>
      <c r="P2427" s="128" t="str">
        <f>IFERROR(N2427*'Emission Factors'!C$10+O2427*'Emission Factors'!C$17,"")</f>
        <v/>
      </c>
      <c r="Q2427" s="129" t="str">
        <f t="shared" si="113"/>
        <v/>
      </c>
      <c r="R2427" s="130" t="str">
        <f>IFERROR(N2427*'Emission Factors'!C$11+O2427*'Emission Factors'!C$18,"")</f>
        <v/>
      </c>
      <c r="S2427" s="130" t="str">
        <f>IFERROR(N2427*'Emission Factors'!C$12+O2427*'Emission Factors'!C$19,"")</f>
        <v/>
      </c>
      <c r="T2427" s="130" t="str">
        <f>IFERROR(N2427*'Emission Factors'!C$13+O2427*'Emission Factors'!C$20,"")</f>
        <v/>
      </c>
      <c r="U2427" s="131" t="str">
        <f>IFERROR(IF(K2427="Residential",N2427*'Emission Factors'!$C$14+O2427*'Emission Factors'!$C$21,N2427*'Emission Factors'!$C$15+O2427*'Emission Factors'!$C$22),"")</f>
        <v/>
      </c>
    </row>
    <row r="2428" spans="2:21" ht="15" customHeight="1" x14ac:dyDescent="0.3">
      <c r="B2428" s="123"/>
      <c r="C2428" s="124"/>
      <c r="D2428" s="132"/>
      <c r="E2428" s="124"/>
      <c r="F2428" s="124"/>
      <c r="G2428" s="124"/>
      <c r="H2428" s="125"/>
      <c r="I2428" s="126"/>
      <c r="J2428" s="127"/>
      <c r="K2428" s="127"/>
      <c r="L2428" s="128" t="str">
        <f>IF(E2428+G2428=0,"",((E2428*'Emission Factors'!C$23)+(G2428*'Emission Factors'!$C$25)))</f>
        <v/>
      </c>
      <c r="M2428" s="128" t="str">
        <f>IF(E2428+G2428=0,"",((E2428*'Emission Factors'!C$24)+(G2428*'Emission Factors'!$C$26)))</f>
        <v/>
      </c>
      <c r="N2428" s="128" t="str">
        <f t="shared" si="111"/>
        <v/>
      </c>
      <c r="O2428" s="128" t="str">
        <f t="shared" si="112"/>
        <v/>
      </c>
      <c r="P2428" s="128" t="str">
        <f>IFERROR(N2428*'Emission Factors'!C$10+O2428*'Emission Factors'!C$17,"")</f>
        <v/>
      </c>
      <c r="Q2428" s="129" t="str">
        <f t="shared" si="113"/>
        <v/>
      </c>
      <c r="R2428" s="130" t="str">
        <f>IFERROR(N2428*'Emission Factors'!C$11+O2428*'Emission Factors'!C$18,"")</f>
        <v/>
      </c>
      <c r="S2428" s="130" t="str">
        <f>IFERROR(N2428*'Emission Factors'!C$12+O2428*'Emission Factors'!C$19,"")</f>
        <v/>
      </c>
      <c r="T2428" s="130" t="str">
        <f>IFERROR(N2428*'Emission Factors'!C$13+O2428*'Emission Factors'!C$20,"")</f>
        <v/>
      </c>
      <c r="U2428" s="131" t="str">
        <f>IFERROR(IF(K2428="Residential",N2428*'Emission Factors'!$C$14+O2428*'Emission Factors'!$C$21,N2428*'Emission Factors'!$C$15+O2428*'Emission Factors'!$C$22),"")</f>
        <v/>
      </c>
    </row>
    <row r="2429" spans="2:21" ht="15" customHeight="1" x14ac:dyDescent="0.3">
      <c r="B2429" s="123"/>
      <c r="C2429" s="124"/>
      <c r="D2429" s="132"/>
      <c r="E2429" s="124"/>
      <c r="F2429" s="124"/>
      <c r="G2429" s="124"/>
      <c r="H2429" s="125"/>
      <c r="I2429" s="126"/>
      <c r="J2429" s="127"/>
      <c r="K2429" s="127"/>
      <c r="L2429" s="128" t="str">
        <f>IF(E2429+G2429=0,"",((E2429*'Emission Factors'!C$23)+(G2429*'Emission Factors'!$C$25)))</f>
        <v/>
      </c>
      <c r="M2429" s="128" t="str">
        <f>IF(E2429+G2429=0,"",((E2429*'Emission Factors'!C$24)+(G2429*'Emission Factors'!$C$26)))</f>
        <v/>
      </c>
      <c r="N2429" s="128" t="str">
        <f t="shared" si="111"/>
        <v/>
      </c>
      <c r="O2429" s="128" t="str">
        <f t="shared" si="112"/>
        <v/>
      </c>
      <c r="P2429" s="128" t="str">
        <f>IFERROR(N2429*'Emission Factors'!C$10+O2429*'Emission Factors'!C$17,"")</f>
        <v/>
      </c>
      <c r="Q2429" s="129" t="str">
        <f t="shared" si="113"/>
        <v/>
      </c>
      <c r="R2429" s="130" t="str">
        <f>IFERROR(N2429*'Emission Factors'!C$11+O2429*'Emission Factors'!C$18,"")</f>
        <v/>
      </c>
      <c r="S2429" s="130" t="str">
        <f>IFERROR(N2429*'Emission Factors'!C$12+O2429*'Emission Factors'!C$19,"")</f>
        <v/>
      </c>
      <c r="T2429" s="130" t="str">
        <f>IFERROR(N2429*'Emission Factors'!C$13+O2429*'Emission Factors'!C$20,"")</f>
        <v/>
      </c>
      <c r="U2429" s="131" t="str">
        <f>IFERROR(IF(K2429="Residential",N2429*'Emission Factors'!$C$14+O2429*'Emission Factors'!$C$21,N2429*'Emission Factors'!$C$15+O2429*'Emission Factors'!$C$22),"")</f>
        <v/>
      </c>
    </row>
    <row r="2430" spans="2:21" ht="15" customHeight="1" x14ac:dyDescent="0.3">
      <c r="B2430" s="123"/>
      <c r="C2430" s="124"/>
      <c r="D2430" s="132"/>
      <c r="E2430" s="124"/>
      <c r="F2430" s="124"/>
      <c r="G2430" s="124"/>
      <c r="H2430" s="125"/>
      <c r="I2430" s="126"/>
      <c r="J2430" s="127"/>
      <c r="K2430" s="127"/>
      <c r="L2430" s="128" t="str">
        <f>IF(E2430+G2430=0,"",((E2430*'Emission Factors'!C$23)+(G2430*'Emission Factors'!$C$25)))</f>
        <v/>
      </c>
      <c r="M2430" s="128" t="str">
        <f>IF(E2430+G2430=0,"",((E2430*'Emission Factors'!C$24)+(G2430*'Emission Factors'!$C$26)))</f>
        <v/>
      </c>
      <c r="N2430" s="128" t="str">
        <f t="shared" si="111"/>
        <v/>
      </c>
      <c r="O2430" s="128" t="str">
        <f t="shared" si="112"/>
        <v/>
      </c>
      <c r="P2430" s="128" t="str">
        <f>IFERROR(N2430*'Emission Factors'!C$10+O2430*'Emission Factors'!C$17,"")</f>
        <v/>
      </c>
      <c r="Q2430" s="129" t="str">
        <f t="shared" si="113"/>
        <v/>
      </c>
      <c r="R2430" s="130" t="str">
        <f>IFERROR(N2430*'Emission Factors'!C$11+O2430*'Emission Factors'!C$18,"")</f>
        <v/>
      </c>
      <c r="S2430" s="130" t="str">
        <f>IFERROR(N2430*'Emission Factors'!C$12+O2430*'Emission Factors'!C$19,"")</f>
        <v/>
      </c>
      <c r="T2430" s="130" t="str">
        <f>IFERROR(N2430*'Emission Factors'!C$13+O2430*'Emission Factors'!C$20,"")</f>
        <v/>
      </c>
      <c r="U2430" s="131" t="str">
        <f>IFERROR(IF(K2430="Residential",N2430*'Emission Factors'!$C$14+O2430*'Emission Factors'!$C$21,N2430*'Emission Factors'!$C$15+O2430*'Emission Factors'!$C$22),"")</f>
        <v/>
      </c>
    </row>
    <row r="2431" spans="2:21" ht="15" customHeight="1" x14ac:dyDescent="0.3">
      <c r="B2431" s="123"/>
      <c r="C2431" s="124"/>
      <c r="D2431" s="132"/>
      <c r="E2431" s="124"/>
      <c r="F2431" s="124"/>
      <c r="G2431" s="124"/>
      <c r="H2431" s="125"/>
      <c r="I2431" s="126"/>
      <c r="J2431" s="127"/>
      <c r="K2431" s="127"/>
      <c r="L2431" s="128" t="str">
        <f>IF(E2431+G2431=0,"",((E2431*'Emission Factors'!C$23)+(G2431*'Emission Factors'!$C$25)))</f>
        <v/>
      </c>
      <c r="M2431" s="128" t="str">
        <f>IF(E2431+G2431=0,"",((E2431*'Emission Factors'!C$24)+(G2431*'Emission Factors'!$C$26)))</f>
        <v/>
      </c>
      <c r="N2431" s="128" t="str">
        <f t="shared" si="111"/>
        <v/>
      </c>
      <c r="O2431" s="128" t="str">
        <f t="shared" si="112"/>
        <v/>
      </c>
      <c r="P2431" s="128" t="str">
        <f>IFERROR(N2431*'Emission Factors'!C$10+O2431*'Emission Factors'!C$17,"")</f>
        <v/>
      </c>
      <c r="Q2431" s="129" t="str">
        <f t="shared" si="113"/>
        <v/>
      </c>
      <c r="R2431" s="130" t="str">
        <f>IFERROR(N2431*'Emission Factors'!C$11+O2431*'Emission Factors'!C$18,"")</f>
        <v/>
      </c>
      <c r="S2431" s="130" t="str">
        <f>IFERROR(N2431*'Emission Factors'!C$12+O2431*'Emission Factors'!C$19,"")</f>
        <v/>
      </c>
      <c r="T2431" s="130" t="str">
        <f>IFERROR(N2431*'Emission Factors'!C$13+O2431*'Emission Factors'!C$20,"")</f>
        <v/>
      </c>
      <c r="U2431" s="131" t="str">
        <f>IFERROR(IF(K2431="Residential",N2431*'Emission Factors'!$C$14+O2431*'Emission Factors'!$C$21,N2431*'Emission Factors'!$C$15+O2431*'Emission Factors'!$C$22),"")</f>
        <v/>
      </c>
    </row>
    <row r="2432" spans="2:21" ht="15" customHeight="1" x14ac:dyDescent="0.3">
      <c r="B2432" s="123"/>
      <c r="C2432" s="124"/>
      <c r="D2432" s="132"/>
      <c r="E2432" s="124"/>
      <c r="F2432" s="124"/>
      <c r="G2432" s="124"/>
      <c r="H2432" s="125"/>
      <c r="I2432" s="126"/>
      <c r="J2432" s="127"/>
      <c r="K2432" s="127"/>
      <c r="L2432" s="128" t="str">
        <f>IF(E2432+G2432=0,"",((E2432*'Emission Factors'!C$23)+(G2432*'Emission Factors'!$C$25)))</f>
        <v/>
      </c>
      <c r="M2432" s="128" t="str">
        <f>IF(E2432+G2432=0,"",((E2432*'Emission Factors'!C$24)+(G2432*'Emission Factors'!$C$26)))</f>
        <v/>
      </c>
      <c r="N2432" s="128" t="str">
        <f t="shared" si="111"/>
        <v/>
      </c>
      <c r="O2432" s="128" t="str">
        <f t="shared" si="112"/>
        <v/>
      </c>
      <c r="P2432" s="128" t="str">
        <f>IFERROR(N2432*'Emission Factors'!C$10+O2432*'Emission Factors'!C$17,"")</f>
        <v/>
      </c>
      <c r="Q2432" s="129" t="str">
        <f t="shared" si="113"/>
        <v/>
      </c>
      <c r="R2432" s="130" t="str">
        <f>IFERROR(N2432*'Emission Factors'!C$11+O2432*'Emission Factors'!C$18,"")</f>
        <v/>
      </c>
      <c r="S2432" s="130" t="str">
        <f>IFERROR(N2432*'Emission Factors'!C$12+O2432*'Emission Factors'!C$19,"")</f>
        <v/>
      </c>
      <c r="T2432" s="130" t="str">
        <f>IFERROR(N2432*'Emission Factors'!C$13+O2432*'Emission Factors'!C$20,"")</f>
        <v/>
      </c>
      <c r="U2432" s="131" t="str">
        <f>IFERROR(IF(K2432="Residential",N2432*'Emission Factors'!$C$14+O2432*'Emission Factors'!$C$21,N2432*'Emission Factors'!$C$15+O2432*'Emission Factors'!$C$22),"")</f>
        <v/>
      </c>
    </row>
    <row r="2433" spans="2:21" ht="15" customHeight="1" x14ac:dyDescent="0.3">
      <c r="B2433" s="123"/>
      <c r="C2433" s="124"/>
      <c r="D2433" s="132"/>
      <c r="E2433" s="124"/>
      <c r="F2433" s="124"/>
      <c r="G2433" s="124"/>
      <c r="H2433" s="125"/>
      <c r="I2433" s="126"/>
      <c r="J2433" s="127"/>
      <c r="K2433" s="127"/>
      <c r="L2433" s="128" t="str">
        <f>IF(E2433+G2433=0,"",((E2433*'Emission Factors'!C$23)+(G2433*'Emission Factors'!$C$25)))</f>
        <v/>
      </c>
      <c r="M2433" s="128" t="str">
        <f>IF(E2433+G2433=0,"",((E2433*'Emission Factors'!C$24)+(G2433*'Emission Factors'!$C$26)))</f>
        <v/>
      </c>
      <c r="N2433" s="128" t="str">
        <f t="shared" si="111"/>
        <v/>
      </c>
      <c r="O2433" s="128" t="str">
        <f t="shared" si="112"/>
        <v/>
      </c>
      <c r="P2433" s="128" t="str">
        <f>IFERROR(N2433*'Emission Factors'!C$10+O2433*'Emission Factors'!C$17,"")</f>
        <v/>
      </c>
      <c r="Q2433" s="129" t="str">
        <f t="shared" si="113"/>
        <v/>
      </c>
      <c r="R2433" s="130" t="str">
        <f>IFERROR(N2433*'Emission Factors'!C$11+O2433*'Emission Factors'!C$18,"")</f>
        <v/>
      </c>
      <c r="S2433" s="130" t="str">
        <f>IFERROR(N2433*'Emission Factors'!C$12+O2433*'Emission Factors'!C$19,"")</f>
        <v/>
      </c>
      <c r="T2433" s="130" t="str">
        <f>IFERROR(N2433*'Emission Factors'!C$13+O2433*'Emission Factors'!C$20,"")</f>
        <v/>
      </c>
      <c r="U2433" s="131" t="str">
        <f>IFERROR(IF(K2433="Residential",N2433*'Emission Factors'!$C$14+O2433*'Emission Factors'!$C$21,N2433*'Emission Factors'!$C$15+O2433*'Emission Factors'!$C$22),"")</f>
        <v/>
      </c>
    </row>
    <row r="2434" spans="2:21" ht="15" customHeight="1" x14ac:dyDescent="0.3">
      <c r="B2434" s="123"/>
      <c r="C2434" s="124"/>
      <c r="D2434" s="132"/>
      <c r="E2434" s="124"/>
      <c r="F2434" s="124"/>
      <c r="G2434" s="124"/>
      <c r="H2434" s="125"/>
      <c r="I2434" s="126"/>
      <c r="J2434" s="127"/>
      <c r="K2434" s="127"/>
      <c r="L2434" s="128" t="str">
        <f>IF(E2434+G2434=0,"",((E2434*'Emission Factors'!C$23)+(G2434*'Emission Factors'!$C$25)))</f>
        <v/>
      </c>
      <c r="M2434" s="128" t="str">
        <f>IF(E2434+G2434=0,"",((E2434*'Emission Factors'!C$24)+(G2434*'Emission Factors'!$C$26)))</f>
        <v/>
      </c>
      <c r="N2434" s="128" t="str">
        <f t="shared" si="111"/>
        <v/>
      </c>
      <c r="O2434" s="128" t="str">
        <f t="shared" si="112"/>
        <v/>
      </c>
      <c r="P2434" s="128" t="str">
        <f>IFERROR(N2434*'Emission Factors'!C$10+O2434*'Emission Factors'!C$17,"")</f>
        <v/>
      </c>
      <c r="Q2434" s="129" t="str">
        <f t="shared" si="113"/>
        <v/>
      </c>
      <c r="R2434" s="130" t="str">
        <f>IFERROR(N2434*'Emission Factors'!C$11+O2434*'Emission Factors'!C$18,"")</f>
        <v/>
      </c>
      <c r="S2434" s="130" t="str">
        <f>IFERROR(N2434*'Emission Factors'!C$12+O2434*'Emission Factors'!C$19,"")</f>
        <v/>
      </c>
      <c r="T2434" s="130" t="str">
        <f>IFERROR(N2434*'Emission Factors'!C$13+O2434*'Emission Factors'!C$20,"")</f>
        <v/>
      </c>
      <c r="U2434" s="131" t="str">
        <f>IFERROR(IF(K2434="Residential",N2434*'Emission Factors'!$C$14+O2434*'Emission Factors'!$C$21,N2434*'Emission Factors'!$C$15+O2434*'Emission Factors'!$C$22),"")</f>
        <v/>
      </c>
    </row>
    <row r="2435" spans="2:21" ht="15" customHeight="1" x14ac:dyDescent="0.3">
      <c r="B2435" s="123"/>
      <c r="C2435" s="124"/>
      <c r="D2435" s="132"/>
      <c r="E2435" s="124"/>
      <c r="F2435" s="124"/>
      <c r="G2435" s="124"/>
      <c r="H2435" s="125"/>
      <c r="I2435" s="126"/>
      <c r="J2435" s="127"/>
      <c r="K2435" s="127"/>
      <c r="L2435" s="128" t="str">
        <f>IF(E2435+G2435=0,"",((E2435*'Emission Factors'!C$23)+(G2435*'Emission Factors'!$C$25)))</f>
        <v/>
      </c>
      <c r="M2435" s="128" t="str">
        <f>IF(E2435+G2435=0,"",((E2435*'Emission Factors'!C$24)+(G2435*'Emission Factors'!$C$26)))</f>
        <v/>
      </c>
      <c r="N2435" s="128" t="str">
        <f t="shared" si="111"/>
        <v/>
      </c>
      <c r="O2435" s="128" t="str">
        <f t="shared" si="112"/>
        <v/>
      </c>
      <c r="P2435" s="128" t="str">
        <f>IFERROR(N2435*'Emission Factors'!C$10+O2435*'Emission Factors'!C$17,"")</f>
        <v/>
      </c>
      <c r="Q2435" s="129" t="str">
        <f t="shared" si="113"/>
        <v/>
      </c>
      <c r="R2435" s="130" t="str">
        <f>IFERROR(N2435*'Emission Factors'!C$11+O2435*'Emission Factors'!C$18,"")</f>
        <v/>
      </c>
      <c r="S2435" s="130" t="str">
        <f>IFERROR(N2435*'Emission Factors'!C$12+O2435*'Emission Factors'!C$19,"")</f>
        <v/>
      </c>
      <c r="T2435" s="130" t="str">
        <f>IFERROR(N2435*'Emission Factors'!C$13+O2435*'Emission Factors'!C$20,"")</f>
        <v/>
      </c>
      <c r="U2435" s="131" t="str">
        <f>IFERROR(IF(K2435="Residential",N2435*'Emission Factors'!$C$14+O2435*'Emission Factors'!$C$21,N2435*'Emission Factors'!$C$15+O2435*'Emission Factors'!$C$22),"")</f>
        <v/>
      </c>
    </row>
    <row r="2436" spans="2:21" ht="15" customHeight="1" x14ac:dyDescent="0.3">
      <c r="B2436" s="123"/>
      <c r="C2436" s="124"/>
      <c r="D2436" s="132"/>
      <c r="E2436" s="124"/>
      <c r="F2436" s="124"/>
      <c r="G2436" s="124"/>
      <c r="H2436" s="125"/>
      <c r="I2436" s="126"/>
      <c r="J2436" s="127"/>
      <c r="K2436" s="127"/>
      <c r="L2436" s="128" t="str">
        <f>IF(E2436+G2436=0,"",((E2436*'Emission Factors'!C$23)+(G2436*'Emission Factors'!$C$25)))</f>
        <v/>
      </c>
      <c r="M2436" s="128" t="str">
        <f>IF(E2436+G2436=0,"",((E2436*'Emission Factors'!C$24)+(G2436*'Emission Factors'!$C$26)))</f>
        <v/>
      </c>
      <c r="N2436" s="128" t="str">
        <f t="shared" si="111"/>
        <v/>
      </c>
      <c r="O2436" s="128" t="str">
        <f t="shared" si="112"/>
        <v/>
      </c>
      <c r="P2436" s="128" t="str">
        <f>IFERROR(N2436*'Emission Factors'!C$10+O2436*'Emission Factors'!C$17,"")</f>
        <v/>
      </c>
      <c r="Q2436" s="129" t="str">
        <f t="shared" si="113"/>
        <v/>
      </c>
      <c r="R2436" s="130" t="str">
        <f>IFERROR(N2436*'Emission Factors'!C$11+O2436*'Emission Factors'!C$18,"")</f>
        <v/>
      </c>
      <c r="S2436" s="130" t="str">
        <f>IFERROR(N2436*'Emission Factors'!C$12+O2436*'Emission Factors'!C$19,"")</f>
        <v/>
      </c>
      <c r="T2436" s="130" t="str">
        <f>IFERROR(N2436*'Emission Factors'!C$13+O2436*'Emission Factors'!C$20,"")</f>
        <v/>
      </c>
      <c r="U2436" s="131" t="str">
        <f>IFERROR(IF(K2436="Residential",N2436*'Emission Factors'!$C$14+O2436*'Emission Factors'!$C$21,N2436*'Emission Factors'!$C$15+O2436*'Emission Factors'!$C$22),"")</f>
        <v/>
      </c>
    </row>
    <row r="2437" spans="2:21" ht="15" customHeight="1" x14ac:dyDescent="0.3">
      <c r="B2437" s="123"/>
      <c r="C2437" s="124"/>
      <c r="D2437" s="132"/>
      <c r="E2437" s="124"/>
      <c r="F2437" s="124"/>
      <c r="G2437" s="124"/>
      <c r="H2437" s="125"/>
      <c r="I2437" s="126"/>
      <c r="J2437" s="127"/>
      <c r="K2437" s="127"/>
      <c r="L2437" s="128" t="str">
        <f>IF(E2437+G2437=0,"",((E2437*'Emission Factors'!C$23)+(G2437*'Emission Factors'!$C$25)))</f>
        <v/>
      </c>
      <c r="M2437" s="128" t="str">
        <f>IF(E2437+G2437=0,"",((E2437*'Emission Factors'!C$24)+(G2437*'Emission Factors'!$C$26)))</f>
        <v/>
      </c>
      <c r="N2437" s="128" t="str">
        <f t="shared" si="111"/>
        <v/>
      </c>
      <c r="O2437" s="128" t="str">
        <f t="shared" si="112"/>
        <v/>
      </c>
      <c r="P2437" s="128" t="str">
        <f>IFERROR(N2437*'Emission Factors'!C$10+O2437*'Emission Factors'!C$17,"")</f>
        <v/>
      </c>
      <c r="Q2437" s="129" t="str">
        <f t="shared" si="113"/>
        <v/>
      </c>
      <c r="R2437" s="130" t="str">
        <f>IFERROR(N2437*'Emission Factors'!C$11+O2437*'Emission Factors'!C$18,"")</f>
        <v/>
      </c>
      <c r="S2437" s="130" t="str">
        <f>IFERROR(N2437*'Emission Factors'!C$12+O2437*'Emission Factors'!C$19,"")</f>
        <v/>
      </c>
      <c r="T2437" s="130" t="str">
        <f>IFERROR(N2437*'Emission Factors'!C$13+O2437*'Emission Factors'!C$20,"")</f>
        <v/>
      </c>
      <c r="U2437" s="131" t="str">
        <f>IFERROR(IF(K2437="Residential",N2437*'Emission Factors'!$C$14+O2437*'Emission Factors'!$C$21,N2437*'Emission Factors'!$C$15+O2437*'Emission Factors'!$C$22),"")</f>
        <v/>
      </c>
    </row>
    <row r="2438" spans="2:21" ht="15" customHeight="1" x14ac:dyDescent="0.3">
      <c r="B2438" s="123"/>
      <c r="C2438" s="124"/>
      <c r="D2438" s="132"/>
      <c r="E2438" s="124"/>
      <c r="F2438" s="124"/>
      <c r="G2438" s="124"/>
      <c r="H2438" s="125"/>
      <c r="I2438" s="126"/>
      <c r="J2438" s="127"/>
      <c r="K2438" s="127"/>
      <c r="L2438" s="128" t="str">
        <f>IF(E2438+G2438=0,"",((E2438*'Emission Factors'!C$23)+(G2438*'Emission Factors'!$C$25)))</f>
        <v/>
      </c>
      <c r="M2438" s="128" t="str">
        <f>IF(E2438+G2438=0,"",((E2438*'Emission Factors'!C$24)+(G2438*'Emission Factors'!$C$26)))</f>
        <v/>
      </c>
      <c r="N2438" s="128" t="str">
        <f t="shared" si="111"/>
        <v/>
      </c>
      <c r="O2438" s="128" t="str">
        <f t="shared" si="112"/>
        <v/>
      </c>
      <c r="P2438" s="128" t="str">
        <f>IFERROR(N2438*'Emission Factors'!C$10+O2438*'Emission Factors'!C$17,"")</f>
        <v/>
      </c>
      <c r="Q2438" s="129" t="str">
        <f t="shared" si="113"/>
        <v/>
      </c>
      <c r="R2438" s="130" t="str">
        <f>IFERROR(N2438*'Emission Factors'!C$11+O2438*'Emission Factors'!C$18,"")</f>
        <v/>
      </c>
      <c r="S2438" s="130" t="str">
        <f>IFERROR(N2438*'Emission Factors'!C$12+O2438*'Emission Factors'!C$19,"")</f>
        <v/>
      </c>
      <c r="T2438" s="130" t="str">
        <f>IFERROR(N2438*'Emission Factors'!C$13+O2438*'Emission Factors'!C$20,"")</f>
        <v/>
      </c>
      <c r="U2438" s="131" t="str">
        <f>IFERROR(IF(K2438="Residential",N2438*'Emission Factors'!$C$14+O2438*'Emission Factors'!$C$21,N2438*'Emission Factors'!$C$15+O2438*'Emission Factors'!$C$22),"")</f>
        <v/>
      </c>
    </row>
    <row r="2439" spans="2:21" ht="15" customHeight="1" x14ac:dyDescent="0.3">
      <c r="B2439" s="123"/>
      <c r="C2439" s="124"/>
      <c r="D2439" s="132"/>
      <c r="E2439" s="124"/>
      <c r="F2439" s="124"/>
      <c r="G2439" s="124"/>
      <c r="H2439" s="125"/>
      <c r="I2439" s="126"/>
      <c r="J2439" s="127"/>
      <c r="K2439" s="127"/>
      <c r="L2439" s="128" t="str">
        <f>IF(E2439+G2439=0,"",((E2439*'Emission Factors'!C$23)+(G2439*'Emission Factors'!$C$25)))</f>
        <v/>
      </c>
      <c r="M2439" s="128" t="str">
        <f>IF(E2439+G2439=0,"",((E2439*'Emission Factors'!C$24)+(G2439*'Emission Factors'!$C$26)))</f>
        <v/>
      </c>
      <c r="N2439" s="128" t="str">
        <f t="shared" si="111"/>
        <v/>
      </c>
      <c r="O2439" s="128" t="str">
        <f t="shared" si="112"/>
        <v/>
      </c>
      <c r="P2439" s="128" t="str">
        <f>IFERROR(N2439*'Emission Factors'!C$10+O2439*'Emission Factors'!C$17,"")</f>
        <v/>
      </c>
      <c r="Q2439" s="129" t="str">
        <f t="shared" si="113"/>
        <v/>
      </c>
      <c r="R2439" s="130" t="str">
        <f>IFERROR(N2439*'Emission Factors'!C$11+O2439*'Emission Factors'!C$18,"")</f>
        <v/>
      </c>
      <c r="S2439" s="130" t="str">
        <f>IFERROR(N2439*'Emission Factors'!C$12+O2439*'Emission Factors'!C$19,"")</f>
        <v/>
      </c>
      <c r="T2439" s="130" t="str">
        <f>IFERROR(N2439*'Emission Factors'!C$13+O2439*'Emission Factors'!C$20,"")</f>
        <v/>
      </c>
      <c r="U2439" s="131" t="str">
        <f>IFERROR(IF(K2439="Residential",N2439*'Emission Factors'!$C$14+O2439*'Emission Factors'!$C$21,N2439*'Emission Factors'!$C$15+O2439*'Emission Factors'!$C$22),"")</f>
        <v/>
      </c>
    </row>
    <row r="2440" spans="2:21" ht="15" customHeight="1" x14ac:dyDescent="0.3">
      <c r="B2440" s="123"/>
      <c r="C2440" s="124"/>
      <c r="D2440" s="132"/>
      <c r="E2440" s="124"/>
      <c r="F2440" s="124"/>
      <c r="G2440" s="124"/>
      <c r="H2440" s="125"/>
      <c r="I2440" s="126"/>
      <c r="J2440" s="127"/>
      <c r="K2440" s="127"/>
      <c r="L2440" s="128" t="str">
        <f>IF(E2440+G2440=0,"",((E2440*'Emission Factors'!C$23)+(G2440*'Emission Factors'!$C$25)))</f>
        <v/>
      </c>
      <c r="M2440" s="128" t="str">
        <f>IF(E2440+G2440=0,"",((E2440*'Emission Factors'!C$24)+(G2440*'Emission Factors'!$C$26)))</f>
        <v/>
      </c>
      <c r="N2440" s="128" t="str">
        <f t="shared" si="111"/>
        <v/>
      </c>
      <c r="O2440" s="128" t="str">
        <f t="shared" si="112"/>
        <v/>
      </c>
      <c r="P2440" s="128" t="str">
        <f>IFERROR(N2440*'Emission Factors'!C$10+O2440*'Emission Factors'!C$17,"")</f>
        <v/>
      </c>
      <c r="Q2440" s="129" t="str">
        <f t="shared" si="113"/>
        <v/>
      </c>
      <c r="R2440" s="130" t="str">
        <f>IFERROR(N2440*'Emission Factors'!C$11+O2440*'Emission Factors'!C$18,"")</f>
        <v/>
      </c>
      <c r="S2440" s="130" t="str">
        <f>IFERROR(N2440*'Emission Factors'!C$12+O2440*'Emission Factors'!C$19,"")</f>
        <v/>
      </c>
      <c r="T2440" s="130" t="str">
        <f>IFERROR(N2440*'Emission Factors'!C$13+O2440*'Emission Factors'!C$20,"")</f>
        <v/>
      </c>
      <c r="U2440" s="131" t="str">
        <f>IFERROR(IF(K2440="Residential",N2440*'Emission Factors'!$C$14+O2440*'Emission Factors'!$C$21,N2440*'Emission Factors'!$C$15+O2440*'Emission Factors'!$C$22),"")</f>
        <v/>
      </c>
    </row>
    <row r="2441" spans="2:21" ht="15" customHeight="1" x14ac:dyDescent="0.3">
      <c r="B2441" s="123"/>
      <c r="C2441" s="124"/>
      <c r="D2441" s="132"/>
      <c r="E2441" s="124"/>
      <c r="F2441" s="124"/>
      <c r="G2441" s="124"/>
      <c r="H2441" s="125"/>
      <c r="I2441" s="126"/>
      <c r="J2441" s="127"/>
      <c r="K2441" s="127"/>
      <c r="L2441" s="128" t="str">
        <f>IF(E2441+G2441=0,"",((E2441*'Emission Factors'!C$23)+(G2441*'Emission Factors'!$C$25)))</f>
        <v/>
      </c>
      <c r="M2441" s="128" t="str">
        <f>IF(E2441+G2441=0,"",((E2441*'Emission Factors'!C$24)+(G2441*'Emission Factors'!$C$26)))</f>
        <v/>
      </c>
      <c r="N2441" s="128" t="str">
        <f t="shared" si="111"/>
        <v/>
      </c>
      <c r="O2441" s="128" t="str">
        <f t="shared" si="112"/>
        <v/>
      </c>
      <c r="P2441" s="128" t="str">
        <f>IFERROR(N2441*'Emission Factors'!C$10+O2441*'Emission Factors'!C$17,"")</f>
        <v/>
      </c>
      <c r="Q2441" s="129" t="str">
        <f t="shared" si="113"/>
        <v/>
      </c>
      <c r="R2441" s="130" t="str">
        <f>IFERROR(N2441*'Emission Factors'!C$11+O2441*'Emission Factors'!C$18,"")</f>
        <v/>
      </c>
      <c r="S2441" s="130" t="str">
        <f>IFERROR(N2441*'Emission Factors'!C$12+O2441*'Emission Factors'!C$19,"")</f>
        <v/>
      </c>
      <c r="T2441" s="130" t="str">
        <f>IFERROR(N2441*'Emission Factors'!C$13+O2441*'Emission Factors'!C$20,"")</f>
        <v/>
      </c>
      <c r="U2441" s="131" t="str">
        <f>IFERROR(IF(K2441="Residential",N2441*'Emission Factors'!$C$14+O2441*'Emission Factors'!$C$21,N2441*'Emission Factors'!$C$15+O2441*'Emission Factors'!$C$22),"")</f>
        <v/>
      </c>
    </row>
    <row r="2442" spans="2:21" ht="15" customHeight="1" x14ac:dyDescent="0.3">
      <c r="B2442" s="123"/>
      <c r="C2442" s="124"/>
      <c r="D2442" s="132"/>
      <c r="E2442" s="124"/>
      <c r="F2442" s="124"/>
      <c r="G2442" s="124"/>
      <c r="H2442" s="125"/>
      <c r="I2442" s="126"/>
      <c r="J2442" s="127"/>
      <c r="K2442" s="127"/>
      <c r="L2442" s="128" t="str">
        <f>IF(E2442+G2442=0,"",((E2442*'Emission Factors'!C$23)+(G2442*'Emission Factors'!$C$25)))</f>
        <v/>
      </c>
      <c r="M2442" s="128" t="str">
        <f>IF(E2442+G2442=0,"",((E2442*'Emission Factors'!C$24)+(G2442*'Emission Factors'!$C$26)))</f>
        <v/>
      </c>
      <c r="N2442" s="128" t="str">
        <f t="shared" si="111"/>
        <v/>
      </c>
      <c r="O2442" s="128" t="str">
        <f t="shared" si="112"/>
        <v/>
      </c>
      <c r="P2442" s="128" t="str">
        <f>IFERROR(N2442*'Emission Factors'!C$10+O2442*'Emission Factors'!C$17,"")</f>
        <v/>
      </c>
      <c r="Q2442" s="129" t="str">
        <f t="shared" si="113"/>
        <v/>
      </c>
      <c r="R2442" s="130" t="str">
        <f>IFERROR(N2442*'Emission Factors'!C$11+O2442*'Emission Factors'!C$18,"")</f>
        <v/>
      </c>
      <c r="S2442" s="130" t="str">
        <f>IFERROR(N2442*'Emission Factors'!C$12+O2442*'Emission Factors'!C$19,"")</f>
        <v/>
      </c>
      <c r="T2442" s="130" t="str">
        <f>IFERROR(N2442*'Emission Factors'!C$13+O2442*'Emission Factors'!C$20,"")</f>
        <v/>
      </c>
      <c r="U2442" s="131" t="str">
        <f>IFERROR(IF(K2442="Residential",N2442*'Emission Factors'!$C$14+O2442*'Emission Factors'!$C$21,N2442*'Emission Factors'!$C$15+O2442*'Emission Factors'!$C$22),"")</f>
        <v/>
      </c>
    </row>
    <row r="2443" spans="2:21" ht="15" customHeight="1" x14ac:dyDescent="0.3">
      <c r="B2443" s="123"/>
      <c r="C2443" s="124"/>
      <c r="D2443" s="132"/>
      <c r="E2443" s="124"/>
      <c r="F2443" s="124"/>
      <c r="G2443" s="124"/>
      <c r="H2443" s="125"/>
      <c r="I2443" s="126"/>
      <c r="J2443" s="127"/>
      <c r="K2443" s="127"/>
      <c r="L2443" s="128" t="str">
        <f>IF(E2443+G2443=0,"",((E2443*'Emission Factors'!C$23)+(G2443*'Emission Factors'!$C$25)))</f>
        <v/>
      </c>
      <c r="M2443" s="128" t="str">
        <f>IF(E2443+G2443=0,"",((E2443*'Emission Factors'!C$24)+(G2443*'Emission Factors'!$C$26)))</f>
        <v/>
      </c>
      <c r="N2443" s="128" t="str">
        <f t="shared" si="111"/>
        <v/>
      </c>
      <c r="O2443" s="128" t="str">
        <f t="shared" si="112"/>
        <v/>
      </c>
      <c r="P2443" s="128" t="str">
        <f>IFERROR(N2443*'Emission Factors'!C$10+O2443*'Emission Factors'!C$17,"")</f>
        <v/>
      </c>
      <c r="Q2443" s="129" t="str">
        <f t="shared" si="113"/>
        <v/>
      </c>
      <c r="R2443" s="130" t="str">
        <f>IFERROR(N2443*'Emission Factors'!C$11+O2443*'Emission Factors'!C$18,"")</f>
        <v/>
      </c>
      <c r="S2443" s="130" t="str">
        <f>IFERROR(N2443*'Emission Factors'!C$12+O2443*'Emission Factors'!C$19,"")</f>
        <v/>
      </c>
      <c r="T2443" s="130" t="str">
        <f>IFERROR(N2443*'Emission Factors'!C$13+O2443*'Emission Factors'!C$20,"")</f>
        <v/>
      </c>
      <c r="U2443" s="131" t="str">
        <f>IFERROR(IF(K2443="Residential",N2443*'Emission Factors'!$C$14+O2443*'Emission Factors'!$C$21,N2443*'Emission Factors'!$C$15+O2443*'Emission Factors'!$C$22),"")</f>
        <v/>
      </c>
    </row>
    <row r="2444" spans="2:21" ht="15" customHeight="1" x14ac:dyDescent="0.3">
      <c r="B2444" s="123"/>
      <c r="C2444" s="124"/>
      <c r="D2444" s="132"/>
      <c r="E2444" s="124"/>
      <c r="F2444" s="124"/>
      <c r="G2444" s="124"/>
      <c r="H2444" s="125"/>
      <c r="I2444" s="126"/>
      <c r="J2444" s="127"/>
      <c r="K2444" s="127"/>
      <c r="L2444" s="128" t="str">
        <f>IF(E2444+G2444=0,"",((E2444*'Emission Factors'!C$23)+(G2444*'Emission Factors'!$C$25)))</f>
        <v/>
      </c>
      <c r="M2444" s="128" t="str">
        <f>IF(E2444+G2444=0,"",((E2444*'Emission Factors'!C$24)+(G2444*'Emission Factors'!$C$26)))</f>
        <v/>
      </c>
      <c r="N2444" s="128" t="str">
        <f t="shared" si="111"/>
        <v/>
      </c>
      <c r="O2444" s="128" t="str">
        <f t="shared" si="112"/>
        <v/>
      </c>
      <c r="P2444" s="128" t="str">
        <f>IFERROR(N2444*'Emission Factors'!C$10+O2444*'Emission Factors'!C$17,"")</f>
        <v/>
      </c>
      <c r="Q2444" s="129" t="str">
        <f t="shared" si="113"/>
        <v/>
      </c>
      <c r="R2444" s="130" t="str">
        <f>IFERROR(N2444*'Emission Factors'!C$11+O2444*'Emission Factors'!C$18,"")</f>
        <v/>
      </c>
      <c r="S2444" s="130" t="str">
        <f>IFERROR(N2444*'Emission Factors'!C$12+O2444*'Emission Factors'!C$19,"")</f>
        <v/>
      </c>
      <c r="T2444" s="130" t="str">
        <f>IFERROR(N2444*'Emission Factors'!C$13+O2444*'Emission Factors'!C$20,"")</f>
        <v/>
      </c>
      <c r="U2444" s="131" t="str">
        <f>IFERROR(IF(K2444="Residential",N2444*'Emission Factors'!$C$14+O2444*'Emission Factors'!$C$21,N2444*'Emission Factors'!$C$15+O2444*'Emission Factors'!$C$22),"")</f>
        <v/>
      </c>
    </row>
    <row r="2445" spans="2:21" ht="15" customHeight="1" x14ac:dyDescent="0.3">
      <c r="B2445" s="123"/>
      <c r="C2445" s="124"/>
      <c r="D2445" s="132"/>
      <c r="E2445" s="124"/>
      <c r="F2445" s="124"/>
      <c r="G2445" s="124"/>
      <c r="H2445" s="125"/>
      <c r="I2445" s="126"/>
      <c r="J2445" s="127"/>
      <c r="K2445" s="127"/>
      <c r="L2445" s="128" t="str">
        <f>IF(E2445+G2445=0,"",((E2445*'Emission Factors'!C$23)+(G2445*'Emission Factors'!$C$25)))</f>
        <v/>
      </c>
      <c r="M2445" s="128" t="str">
        <f>IF(E2445+G2445=0,"",((E2445*'Emission Factors'!C$24)+(G2445*'Emission Factors'!$C$26)))</f>
        <v/>
      </c>
      <c r="N2445" s="128" t="str">
        <f t="shared" si="111"/>
        <v/>
      </c>
      <c r="O2445" s="128" t="str">
        <f t="shared" si="112"/>
        <v/>
      </c>
      <c r="P2445" s="128" t="str">
        <f>IFERROR(N2445*'Emission Factors'!C$10+O2445*'Emission Factors'!C$17,"")</f>
        <v/>
      </c>
      <c r="Q2445" s="129" t="str">
        <f t="shared" si="113"/>
        <v/>
      </c>
      <c r="R2445" s="130" t="str">
        <f>IFERROR(N2445*'Emission Factors'!C$11+O2445*'Emission Factors'!C$18,"")</f>
        <v/>
      </c>
      <c r="S2445" s="130" t="str">
        <f>IFERROR(N2445*'Emission Factors'!C$12+O2445*'Emission Factors'!C$19,"")</f>
        <v/>
      </c>
      <c r="T2445" s="130" t="str">
        <f>IFERROR(N2445*'Emission Factors'!C$13+O2445*'Emission Factors'!C$20,"")</f>
        <v/>
      </c>
      <c r="U2445" s="131" t="str">
        <f>IFERROR(IF(K2445="Residential",N2445*'Emission Factors'!$C$14+O2445*'Emission Factors'!$C$21,N2445*'Emission Factors'!$C$15+O2445*'Emission Factors'!$C$22),"")</f>
        <v/>
      </c>
    </row>
    <row r="2446" spans="2:21" ht="15" customHeight="1" x14ac:dyDescent="0.3">
      <c r="B2446" s="123"/>
      <c r="C2446" s="124"/>
      <c r="D2446" s="132"/>
      <c r="E2446" s="124"/>
      <c r="F2446" s="124"/>
      <c r="G2446" s="124"/>
      <c r="H2446" s="125"/>
      <c r="I2446" s="126"/>
      <c r="J2446" s="127"/>
      <c r="K2446" s="127"/>
      <c r="L2446" s="128" t="str">
        <f>IF(E2446+G2446=0,"",((E2446*'Emission Factors'!C$23)+(G2446*'Emission Factors'!$C$25)))</f>
        <v/>
      </c>
      <c r="M2446" s="128" t="str">
        <f>IF(E2446+G2446=0,"",((E2446*'Emission Factors'!C$24)+(G2446*'Emission Factors'!$C$26)))</f>
        <v/>
      </c>
      <c r="N2446" s="128" t="str">
        <f t="shared" si="111"/>
        <v/>
      </c>
      <c r="O2446" s="128" t="str">
        <f t="shared" si="112"/>
        <v/>
      </c>
      <c r="P2446" s="128" t="str">
        <f>IFERROR(N2446*'Emission Factors'!C$10+O2446*'Emission Factors'!C$17,"")</f>
        <v/>
      </c>
      <c r="Q2446" s="129" t="str">
        <f t="shared" si="113"/>
        <v/>
      </c>
      <c r="R2446" s="130" t="str">
        <f>IFERROR(N2446*'Emission Factors'!C$11+O2446*'Emission Factors'!C$18,"")</f>
        <v/>
      </c>
      <c r="S2446" s="130" t="str">
        <f>IFERROR(N2446*'Emission Factors'!C$12+O2446*'Emission Factors'!C$19,"")</f>
        <v/>
      </c>
      <c r="T2446" s="130" t="str">
        <f>IFERROR(N2446*'Emission Factors'!C$13+O2446*'Emission Factors'!C$20,"")</f>
        <v/>
      </c>
      <c r="U2446" s="131" t="str">
        <f>IFERROR(IF(K2446="Residential",N2446*'Emission Factors'!$C$14+O2446*'Emission Factors'!$C$21,N2446*'Emission Factors'!$C$15+O2446*'Emission Factors'!$C$22),"")</f>
        <v/>
      </c>
    </row>
    <row r="2447" spans="2:21" ht="15" customHeight="1" x14ac:dyDescent="0.3">
      <c r="B2447" s="123"/>
      <c r="C2447" s="124"/>
      <c r="D2447" s="132"/>
      <c r="E2447" s="124"/>
      <c r="F2447" s="124"/>
      <c r="G2447" s="124"/>
      <c r="H2447" s="125"/>
      <c r="I2447" s="126"/>
      <c r="J2447" s="127"/>
      <c r="K2447" s="127"/>
      <c r="L2447" s="128" t="str">
        <f>IF(E2447+G2447=0,"",((E2447*'Emission Factors'!C$23)+(G2447*'Emission Factors'!$C$25)))</f>
        <v/>
      </c>
      <c r="M2447" s="128" t="str">
        <f>IF(E2447+G2447=0,"",((E2447*'Emission Factors'!C$24)+(G2447*'Emission Factors'!$C$26)))</f>
        <v/>
      </c>
      <c r="N2447" s="128" t="str">
        <f t="shared" ref="N2447:N2510" si="114">IFERROR(L2447*J2447,"")</f>
        <v/>
      </c>
      <c r="O2447" s="128" t="str">
        <f t="shared" ref="O2447:O2510" si="115">IFERROR(M2447*J2447,"")</f>
        <v/>
      </c>
      <c r="P2447" s="128" t="str">
        <f>IFERROR(N2447*'Emission Factors'!C$10+O2447*'Emission Factors'!C$17,"")</f>
        <v/>
      </c>
      <c r="Q2447" s="129" t="str">
        <f t="shared" ref="Q2447:Q2510" si="116">IFERROR(P2447/I2447,"")</f>
        <v/>
      </c>
      <c r="R2447" s="130" t="str">
        <f>IFERROR(N2447*'Emission Factors'!C$11+O2447*'Emission Factors'!C$18,"")</f>
        <v/>
      </c>
      <c r="S2447" s="130" t="str">
        <f>IFERROR(N2447*'Emission Factors'!C$12+O2447*'Emission Factors'!C$19,"")</f>
        <v/>
      </c>
      <c r="T2447" s="130" t="str">
        <f>IFERROR(N2447*'Emission Factors'!C$13+O2447*'Emission Factors'!C$20,"")</f>
        <v/>
      </c>
      <c r="U2447" s="131" t="str">
        <f>IFERROR(IF(K2447="Residential",N2447*'Emission Factors'!$C$14+O2447*'Emission Factors'!$C$21,N2447*'Emission Factors'!$C$15+O2447*'Emission Factors'!$C$22),"")</f>
        <v/>
      </c>
    </row>
    <row r="2448" spans="2:21" ht="15" customHeight="1" x14ac:dyDescent="0.3">
      <c r="B2448" s="123"/>
      <c r="C2448" s="124"/>
      <c r="D2448" s="132"/>
      <c r="E2448" s="124"/>
      <c r="F2448" s="124"/>
      <c r="G2448" s="124"/>
      <c r="H2448" s="125"/>
      <c r="I2448" s="126"/>
      <c r="J2448" s="127"/>
      <c r="K2448" s="127"/>
      <c r="L2448" s="128" t="str">
        <f>IF(E2448+G2448=0,"",((E2448*'Emission Factors'!C$23)+(G2448*'Emission Factors'!$C$25)))</f>
        <v/>
      </c>
      <c r="M2448" s="128" t="str">
        <f>IF(E2448+G2448=0,"",((E2448*'Emission Factors'!C$24)+(G2448*'Emission Factors'!$C$26)))</f>
        <v/>
      </c>
      <c r="N2448" s="128" t="str">
        <f t="shared" si="114"/>
        <v/>
      </c>
      <c r="O2448" s="128" t="str">
        <f t="shared" si="115"/>
        <v/>
      </c>
      <c r="P2448" s="128" t="str">
        <f>IFERROR(N2448*'Emission Factors'!C$10+O2448*'Emission Factors'!C$17,"")</f>
        <v/>
      </c>
      <c r="Q2448" s="129" t="str">
        <f t="shared" si="116"/>
        <v/>
      </c>
      <c r="R2448" s="130" t="str">
        <f>IFERROR(N2448*'Emission Factors'!C$11+O2448*'Emission Factors'!C$18,"")</f>
        <v/>
      </c>
      <c r="S2448" s="130" t="str">
        <f>IFERROR(N2448*'Emission Factors'!C$12+O2448*'Emission Factors'!C$19,"")</f>
        <v/>
      </c>
      <c r="T2448" s="130" t="str">
        <f>IFERROR(N2448*'Emission Factors'!C$13+O2448*'Emission Factors'!C$20,"")</f>
        <v/>
      </c>
      <c r="U2448" s="131" t="str">
        <f>IFERROR(IF(K2448="Residential",N2448*'Emission Factors'!$C$14+O2448*'Emission Factors'!$C$21,N2448*'Emission Factors'!$C$15+O2448*'Emission Factors'!$C$22),"")</f>
        <v/>
      </c>
    </row>
    <row r="2449" spans="2:21" ht="15" customHeight="1" x14ac:dyDescent="0.3">
      <c r="B2449" s="123"/>
      <c r="C2449" s="124"/>
      <c r="D2449" s="132"/>
      <c r="E2449" s="124"/>
      <c r="F2449" s="124"/>
      <c r="G2449" s="124"/>
      <c r="H2449" s="125"/>
      <c r="I2449" s="126"/>
      <c r="J2449" s="127"/>
      <c r="K2449" s="127"/>
      <c r="L2449" s="128" t="str">
        <f>IF(E2449+G2449=0,"",((E2449*'Emission Factors'!C$23)+(G2449*'Emission Factors'!$C$25)))</f>
        <v/>
      </c>
      <c r="M2449" s="128" t="str">
        <f>IF(E2449+G2449=0,"",((E2449*'Emission Factors'!C$24)+(G2449*'Emission Factors'!$C$26)))</f>
        <v/>
      </c>
      <c r="N2449" s="128" t="str">
        <f t="shared" si="114"/>
        <v/>
      </c>
      <c r="O2449" s="128" t="str">
        <f t="shared" si="115"/>
        <v/>
      </c>
      <c r="P2449" s="128" t="str">
        <f>IFERROR(N2449*'Emission Factors'!C$10+O2449*'Emission Factors'!C$17,"")</f>
        <v/>
      </c>
      <c r="Q2449" s="129" t="str">
        <f t="shared" si="116"/>
        <v/>
      </c>
      <c r="R2449" s="130" t="str">
        <f>IFERROR(N2449*'Emission Factors'!C$11+O2449*'Emission Factors'!C$18,"")</f>
        <v/>
      </c>
      <c r="S2449" s="130" t="str">
        <f>IFERROR(N2449*'Emission Factors'!C$12+O2449*'Emission Factors'!C$19,"")</f>
        <v/>
      </c>
      <c r="T2449" s="130" t="str">
        <f>IFERROR(N2449*'Emission Factors'!C$13+O2449*'Emission Factors'!C$20,"")</f>
        <v/>
      </c>
      <c r="U2449" s="131" t="str">
        <f>IFERROR(IF(K2449="Residential",N2449*'Emission Factors'!$C$14+O2449*'Emission Factors'!$C$21,N2449*'Emission Factors'!$C$15+O2449*'Emission Factors'!$C$22),"")</f>
        <v/>
      </c>
    </row>
    <row r="2450" spans="2:21" ht="15" customHeight="1" x14ac:dyDescent="0.3">
      <c r="B2450" s="123"/>
      <c r="C2450" s="124"/>
      <c r="D2450" s="132"/>
      <c r="E2450" s="124"/>
      <c r="F2450" s="124"/>
      <c r="G2450" s="124"/>
      <c r="H2450" s="125"/>
      <c r="I2450" s="126"/>
      <c r="J2450" s="127"/>
      <c r="K2450" s="127"/>
      <c r="L2450" s="128" t="str">
        <f>IF(E2450+G2450=0,"",((E2450*'Emission Factors'!C$23)+(G2450*'Emission Factors'!$C$25)))</f>
        <v/>
      </c>
      <c r="M2450" s="128" t="str">
        <f>IF(E2450+G2450=0,"",((E2450*'Emission Factors'!C$24)+(G2450*'Emission Factors'!$C$26)))</f>
        <v/>
      </c>
      <c r="N2450" s="128" t="str">
        <f t="shared" si="114"/>
        <v/>
      </c>
      <c r="O2450" s="128" t="str">
        <f t="shared" si="115"/>
        <v/>
      </c>
      <c r="P2450" s="128" t="str">
        <f>IFERROR(N2450*'Emission Factors'!C$10+O2450*'Emission Factors'!C$17,"")</f>
        <v/>
      </c>
      <c r="Q2450" s="129" t="str">
        <f t="shared" si="116"/>
        <v/>
      </c>
      <c r="R2450" s="130" t="str">
        <f>IFERROR(N2450*'Emission Factors'!C$11+O2450*'Emission Factors'!C$18,"")</f>
        <v/>
      </c>
      <c r="S2450" s="130" t="str">
        <f>IFERROR(N2450*'Emission Factors'!C$12+O2450*'Emission Factors'!C$19,"")</f>
        <v/>
      </c>
      <c r="T2450" s="130" t="str">
        <f>IFERROR(N2450*'Emission Factors'!C$13+O2450*'Emission Factors'!C$20,"")</f>
        <v/>
      </c>
      <c r="U2450" s="131" t="str">
        <f>IFERROR(IF(K2450="Residential",N2450*'Emission Factors'!$C$14+O2450*'Emission Factors'!$C$21,N2450*'Emission Factors'!$C$15+O2450*'Emission Factors'!$C$22),"")</f>
        <v/>
      </c>
    </row>
    <row r="2451" spans="2:21" ht="15" customHeight="1" x14ac:dyDescent="0.3">
      <c r="B2451" s="123"/>
      <c r="C2451" s="124"/>
      <c r="D2451" s="132"/>
      <c r="E2451" s="124"/>
      <c r="F2451" s="124"/>
      <c r="G2451" s="124"/>
      <c r="H2451" s="125"/>
      <c r="I2451" s="126"/>
      <c r="J2451" s="127"/>
      <c r="K2451" s="127"/>
      <c r="L2451" s="128" t="str">
        <f>IF(E2451+G2451=0,"",((E2451*'Emission Factors'!C$23)+(G2451*'Emission Factors'!$C$25)))</f>
        <v/>
      </c>
      <c r="M2451" s="128" t="str">
        <f>IF(E2451+G2451=0,"",((E2451*'Emission Factors'!C$24)+(G2451*'Emission Factors'!$C$26)))</f>
        <v/>
      </c>
      <c r="N2451" s="128" t="str">
        <f t="shared" si="114"/>
        <v/>
      </c>
      <c r="O2451" s="128" t="str">
        <f t="shared" si="115"/>
        <v/>
      </c>
      <c r="P2451" s="128" t="str">
        <f>IFERROR(N2451*'Emission Factors'!C$10+O2451*'Emission Factors'!C$17,"")</f>
        <v/>
      </c>
      <c r="Q2451" s="129" t="str">
        <f t="shared" si="116"/>
        <v/>
      </c>
      <c r="R2451" s="130" t="str">
        <f>IFERROR(N2451*'Emission Factors'!C$11+O2451*'Emission Factors'!C$18,"")</f>
        <v/>
      </c>
      <c r="S2451" s="130" t="str">
        <f>IFERROR(N2451*'Emission Factors'!C$12+O2451*'Emission Factors'!C$19,"")</f>
        <v/>
      </c>
      <c r="T2451" s="130" t="str">
        <f>IFERROR(N2451*'Emission Factors'!C$13+O2451*'Emission Factors'!C$20,"")</f>
        <v/>
      </c>
      <c r="U2451" s="131" t="str">
        <f>IFERROR(IF(K2451="Residential",N2451*'Emission Factors'!$C$14+O2451*'Emission Factors'!$C$21,N2451*'Emission Factors'!$C$15+O2451*'Emission Factors'!$C$22),"")</f>
        <v/>
      </c>
    </row>
    <row r="2452" spans="2:21" ht="15" customHeight="1" x14ac:dyDescent="0.3">
      <c r="B2452" s="123"/>
      <c r="C2452" s="124"/>
      <c r="D2452" s="132"/>
      <c r="E2452" s="124"/>
      <c r="F2452" s="124"/>
      <c r="G2452" s="124"/>
      <c r="H2452" s="125"/>
      <c r="I2452" s="126"/>
      <c r="J2452" s="127"/>
      <c r="K2452" s="127"/>
      <c r="L2452" s="128" t="str">
        <f>IF(E2452+G2452=0,"",((E2452*'Emission Factors'!C$23)+(G2452*'Emission Factors'!$C$25)))</f>
        <v/>
      </c>
      <c r="M2452" s="128" t="str">
        <f>IF(E2452+G2452=0,"",((E2452*'Emission Factors'!C$24)+(G2452*'Emission Factors'!$C$26)))</f>
        <v/>
      </c>
      <c r="N2452" s="128" t="str">
        <f t="shared" si="114"/>
        <v/>
      </c>
      <c r="O2452" s="128" t="str">
        <f t="shared" si="115"/>
        <v/>
      </c>
      <c r="P2452" s="128" t="str">
        <f>IFERROR(N2452*'Emission Factors'!C$10+O2452*'Emission Factors'!C$17,"")</f>
        <v/>
      </c>
      <c r="Q2452" s="129" t="str">
        <f t="shared" si="116"/>
        <v/>
      </c>
      <c r="R2452" s="130" t="str">
        <f>IFERROR(N2452*'Emission Factors'!C$11+O2452*'Emission Factors'!C$18,"")</f>
        <v/>
      </c>
      <c r="S2452" s="130" t="str">
        <f>IFERROR(N2452*'Emission Factors'!C$12+O2452*'Emission Factors'!C$19,"")</f>
        <v/>
      </c>
      <c r="T2452" s="130" t="str">
        <f>IFERROR(N2452*'Emission Factors'!C$13+O2452*'Emission Factors'!C$20,"")</f>
        <v/>
      </c>
      <c r="U2452" s="131" t="str">
        <f>IFERROR(IF(K2452="Residential",N2452*'Emission Factors'!$C$14+O2452*'Emission Factors'!$C$21,N2452*'Emission Factors'!$C$15+O2452*'Emission Factors'!$C$22),"")</f>
        <v/>
      </c>
    </row>
    <row r="2453" spans="2:21" ht="15" customHeight="1" x14ac:dyDescent="0.3">
      <c r="B2453" s="123"/>
      <c r="C2453" s="124"/>
      <c r="D2453" s="132"/>
      <c r="E2453" s="124"/>
      <c r="F2453" s="124"/>
      <c r="G2453" s="124"/>
      <c r="H2453" s="125"/>
      <c r="I2453" s="126"/>
      <c r="J2453" s="127"/>
      <c r="K2453" s="127"/>
      <c r="L2453" s="128" t="str">
        <f>IF(E2453+G2453=0,"",((E2453*'Emission Factors'!C$23)+(G2453*'Emission Factors'!$C$25)))</f>
        <v/>
      </c>
      <c r="M2453" s="128" t="str">
        <f>IF(E2453+G2453=0,"",((E2453*'Emission Factors'!C$24)+(G2453*'Emission Factors'!$C$26)))</f>
        <v/>
      </c>
      <c r="N2453" s="128" t="str">
        <f t="shared" si="114"/>
        <v/>
      </c>
      <c r="O2453" s="128" t="str">
        <f t="shared" si="115"/>
        <v/>
      </c>
      <c r="P2453" s="128" t="str">
        <f>IFERROR(N2453*'Emission Factors'!C$10+O2453*'Emission Factors'!C$17,"")</f>
        <v/>
      </c>
      <c r="Q2453" s="129" t="str">
        <f t="shared" si="116"/>
        <v/>
      </c>
      <c r="R2453" s="130" t="str">
        <f>IFERROR(N2453*'Emission Factors'!C$11+O2453*'Emission Factors'!C$18,"")</f>
        <v/>
      </c>
      <c r="S2453" s="130" t="str">
        <f>IFERROR(N2453*'Emission Factors'!C$12+O2453*'Emission Factors'!C$19,"")</f>
        <v/>
      </c>
      <c r="T2453" s="130" t="str">
        <f>IFERROR(N2453*'Emission Factors'!C$13+O2453*'Emission Factors'!C$20,"")</f>
        <v/>
      </c>
      <c r="U2453" s="131" t="str">
        <f>IFERROR(IF(K2453="Residential",N2453*'Emission Factors'!$C$14+O2453*'Emission Factors'!$C$21,N2453*'Emission Factors'!$C$15+O2453*'Emission Factors'!$C$22),"")</f>
        <v/>
      </c>
    </row>
    <row r="2454" spans="2:21" ht="15" customHeight="1" x14ac:dyDescent="0.3">
      <c r="B2454" s="123"/>
      <c r="C2454" s="124"/>
      <c r="D2454" s="132"/>
      <c r="E2454" s="124"/>
      <c r="F2454" s="124"/>
      <c r="G2454" s="124"/>
      <c r="H2454" s="125"/>
      <c r="I2454" s="126"/>
      <c r="J2454" s="127"/>
      <c r="K2454" s="127"/>
      <c r="L2454" s="128" t="str">
        <f>IF(E2454+G2454=0,"",((E2454*'Emission Factors'!C$23)+(G2454*'Emission Factors'!$C$25)))</f>
        <v/>
      </c>
      <c r="M2454" s="128" t="str">
        <f>IF(E2454+G2454=0,"",((E2454*'Emission Factors'!C$24)+(G2454*'Emission Factors'!$C$26)))</f>
        <v/>
      </c>
      <c r="N2454" s="128" t="str">
        <f t="shared" si="114"/>
        <v/>
      </c>
      <c r="O2454" s="128" t="str">
        <f t="shared" si="115"/>
        <v/>
      </c>
      <c r="P2454" s="128" t="str">
        <f>IFERROR(N2454*'Emission Factors'!C$10+O2454*'Emission Factors'!C$17,"")</f>
        <v/>
      </c>
      <c r="Q2454" s="129" t="str">
        <f t="shared" si="116"/>
        <v/>
      </c>
      <c r="R2454" s="130" t="str">
        <f>IFERROR(N2454*'Emission Factors'!C$11+O2454*'Emission Factors'!C$18,"")</f>
        <v/>
      </c>
      <c r="S2454" s="130" t="str">
        <f>IFERROR(N2454*'Emission Factors'!C$12+O2454*'Emission Factors'!C$19,"")</f>
        <v/>
      </c>
      <c r="T2454" s="130" t="str">
        <f>IFERROR(N2454*'Emission Factors'!C$13+O2454*'Emission Factors'!C$20,"")</f>
        <v/>
      </c>
      <c r="U2454" s="131" t="str">
        <f>IFERROR(IF(K2454="Residential",N2454*'Emission Factors'!$C$14+O2454*'Emission Factors'!$C$21,N2454*'Emission Factors'!$C$15+O2454*'Emission Factors'!$C$22),"")</f>
        <v/>
      </c>
    </row>
    <row r="2455" spans="2:21" ht="15" customHeight="1" x14ac:dyDescent="0.3">
      <c r="B2455" s="123"/>
      <c r="C2455" s="124"/>
      <c r="D2455" s="132"/>
      <c r="E2455" s="124"/>
      <c r="F2455" s="124"/>
      <c r="G2455" s="124"/>
      <c r="H2455" s="125"/>
      <c r="I2455" s="126"/>
      <c r="J2455" s="127"/>
      <c r="K2455" s="127"/>
      <c r="L2455" s="128" t="str">
        <f>IF(E2455+G2455=0,"",((E2455*'Emission Factors'!C$23)+(G2455*'Emission Factors'!$C$25)))</f>
        <v/>
      </c>
      <c r="M2455" s="128" t="str">
        <f>IF(E2455+G2455=0,"",((E2455*'Emission Factors'!C$24)+(G2455*'Emission Factors'!$C$26)))</f>
        <v/>
      </c>
      <c r="N2455" s="128" t="str">
        <f t="shared" si="114"/>
        <v/>
      </c>
      <c r="O2455" s="128" t="str">
        <f t="shared" si="115"/>
        <v/>
      </c>
      <c r="P2455" s="128" t="str">
        <f>IFERROR(N2455*'Emission Factors'!C$10+O2455*'Emission Factors'!C$17,"")</f>
        <v/>
      </c>
      <c r="Q2455" s="129" t="str">
        <f t="shared" si="116"/>
        <v/>
      </c>
      <c r="R2455" s="130" t="str">
        <f>IFERROR(N2455*'Emission Factors'!C$11+O2455*'Emission Factors'!C$18,"")</f>
        <v/>
      </c>
      <c r="S2455" s="130" t="str">
        <f>IFERROR(N2455*'Emission Factors'!C$12+O2455*'Emission Factors'!C$19,"")</f>
        <v/>
      </c>
      <c r="T2455" s="130" t="str">
        <f>IFERROR(N2455*'Emission Factors'!C$13+O2455*'Emission Factors'!C$20,"")</f>
        <v/>
      </c>
      <c r="U2455" s="131" t="str">
        <f>IFERROR(IF(K2455="Residential",N2455*'Emission Factors'!$C$14+O2455*'Emission Factors'!$C$21,N2455*'Emission Factors'!$C$15+O2455*'Emission Factors'!$C$22),"")</f>
        <v/>
      </c>
    </row>
    <row r="2456" spans="2:21" ht="15" customHeight="1" x14ac:dyDescent="0.3">
      <c r="B2456" s="123"/>
      <c r="C2456" s="124"/>
      <c r="D2456" s="132"/>
      <c r="E2456" s="124"/>
      <c r="F2456" s="124"/>
      <c r="G2456" s="124"/>
      <c r="H2456" s="125"/>
      <c r="I2456" s="126"/>
      <c r="J2456" s="127"/>
      <c r="K2456" s="127"/>
      <c r="L2456" s="128" t="str">
        <f>IF(E2456+G2456=0,"",((E2456*'Emission Factors'!C$23)+(G2456*'Emission Factors'!$C$25)))</f>
        <v/>
      </c>
      <c r="M2456" s="128" t="str">
        <f>IF(E2456+G2456=0,"",((E2456*'Emission Factors'!C$24)+(G2456*'Emission Factors'!$C$26)))</f>
        <v/>
      </c>
      <c r="N2456" s="128" t="str">
        <f t="shared" si="114"/>
        <v/>
      </c>
      <c r="O2456" s="128" t="str">
        <f t="shared" si="115"/>
        <v/>
      </c>
      <c r="P2456" s="128" t="str">
        <f>IFERROR(N2456*'Emission Factors'!C$10+O2456*'Emission Factors'!C$17,"")</f>
        <v/>
      </c>
      <c r="Q2456" s="129" t="str">
        <f t="shared" si="116"/>
        <v/>
      </c>
      <c r="R2456" s="130" t="str">
        <f>IFERROR(N2456*'Emission Factors'!C$11+O2456*'Emission Factors'!C$18,"")</f>
        <v/>
      </c>
      <c r="S2456" s="130" t="str">
        <f>IFERROR(N2456*'Emission Factors'!C$12+O2456*'Emission Factors'!C$19,"")</f>
        <v/>
      </c>
      <c r="T2456" s="130" t="str">
        <f>IFERROR(N2456*'Emission Factors'!C$13+O2456*'Emission Factors'!C$20,"")</f>
        <v/>
      </c>
      <c r="U2456" s="131" t="str">
        <f>IFERROR(IF(K2456="Residential",N2456*'Emission Factors'!$C$14+O2456*'Emission Factors'!$C$21,N2456*'Emission Factors'!$C$15+O2456*'Emission Factors'!$C$22),"")</f>
        <v/>
      </c>
    </row>
    <row r="2457" spans="2:21" ht="15" customHeight="1" x14ac:dyDescent="0.3">
      <c r="B2457" s="123"/>
      <c r="C2457" s="124"/>
      <c r="D2457" s="132"/>
      <c r="E2457" s="124"/>
      <c r="F2457" s="124"/>
      <c r="G2457" s="124"/>
      <c r="H2457" s="125"/>
      <c r="I2457" s="126"/>
      <c r="J2457" s="127"/>
      <c r="K2457" s="127"/>
      <c r="L2457" s="128" t="str">
        <f>IF(E2457+G2457=0,"",((E2457*'Emission Factors'!C$23)+(G2457*'Emission Factors'!$C$25)))</f>
        <v/>
      </c>
      <c r="M2457" s="128" t="str">
        <f>IF(E2457+G2457=0,"",((E2457*'Emission Factors'!C$24)+(G2457*'Emission Factors'!$C$26)))</f>
        <v/>
      </c>
      <c r="N2457" s="128" t="str">
        <f t="shared" si="114"/>
        <v/>
      </c>
      <c r="O2457" s="128" t="str">
        <f t="shared" si="115"/>
        <v/>
      </c>
      <c r="P2457" s="128" t="str">
        <f>IFERROR(N2457*'Emission Factors'!C$10+O2457*'Emission Factors'!C$17,"")</f>
        <v/>
      </c>
      <c r="Q2457" s="129" t="str">
        <f t="shared" si="116"/>
        <v/>
      </c>
      <c r="R2457" s="130" t="str">
        <f>IFERROR(N2457*'Emission Factors'!C$11+O2457*'Emission Factors'!C$18,"")</f>
        <v/>
      </c>
      <c r="S2457" s="130" t="str">
        <f>IFERROR(N2457*'Emission Factors'!C$12+O2457*'Emission Factors'!C$19,"")</f>
        <v/>
      </c>
      <c r="T2457" s="130" t="str">
        <f>IFERROR(N2457*'Emission Factors'!C$13+O2457*'Emission Factors'!C$20,"")</f>
        <v/>
      </c>
      <c r="U2457" s="131" t="str">
        <f>IFERROR(IF(K2457="Residential",N2457*'Emission Factors'!$C$14+O2457*'Emission Factors'!$C$21,N2457*'Emission Factors'!$C$15+O2457*'Emission Factors'!$C$22),"")</f>
        <v/>
      </c>
    </row>
    <row r="2458" spans="2:21" ht="15" customHeight="1" x14ac:dyDescent="0.3">
      <c r="B2458" s="123"/>
      <c r="C2458" s="124"/>
      <c r="D2458" s="132"/>
      <c r="E2458" s="124"/>
      <c r="F2458" s="124"/>
      <c r="G2458" s="124"/>
      <c r="H2458" s="125"/>
      <c r="I2458" s="126"/>
      <c r="J2458" s="127"/>
      <c r="K2458" s="127"/>
      <c r="L2458" s="128" t="str">
        <f>IF(E2458+G2458=0,"",((E2458*'Emission Factors'!C$23)+(G2458*'Emission Factors'!$C$25)))</f>
        <v/>
      </c>
      <c r="M2458" s="128" t="str">
        <f>IF(E2458+G2458=0,"",((E2458*'Emission Factors'!C$24)+(G2458*'Emission Factors'!$C$26)))</f>
        <v/>
      </c>
      <c r="N2458" s="128" t="str">
        <f t="shared" si="114"/>
        <v/>
      </c>
      <c r="O2458" s="128" t="str">
        <f t="shared" si="115"/>
        <v/>
      </c>
      <c r="P2458" s="128" t="str">
        <f>IFERROR(N2458*'Emission Factors'!C$10+O2458*'Emission Factors'!C$17,"")</f>
        <v/>
      </c>
      <c r="Q2458" s="129" t="str">
        <f t="shared" si="116"/>
        <v/>
      </c>
      <c r="R2458" s="130" t="str">
        <f>IFERROR(N2458*'Emission Factors'!C$11+O2458*'Emission Factors'!C$18,"")</f>
        <v/>
      </c>
      <c r="S2458" s="130" t="str">
        <f>IFERROR(N2458*'Emission Factors'!C$12+O2458*'Emission Factors'!C$19,"")</f>
        <v/>
      </c>
      <c r="T2458" s="130" t="str">
        <f>IFERROR(N2458*'Emission Factors'!C$13+O2458*'Emission Factors'!C$20,"")</f>
        <v/>
      </c>
      <c r="U2458" s="131" t="str">
        <f>IFERROR(IF(K2458="Residential",N2458*'Emission Factors'!$C$14+O2458*'Emission Factors'!$C$21,N2458*'Emission Factors'!$C$15+O2458*'Emission Factors'!$C$22),"")</f>
        <v/>
      </c>
    </row>
    <row r="2459" spans="2:21" ht="15" customHeight="1" x14ac:dyDescent="0.3">
      <c r="B2459" s="123"/>
      <c r="C2459" s="124"/>
      <c r="D2459" s="132"/>
      <c r="E2459" s="124"/>
      <c r="F2459" s="124"/>
      <c r="G2459" s="124"/>
      <c r="H2459" s="125"/>
      <c r="I2459" s="126"/>
      <c r="J2459" s="127"/>
      <c r="K2459" s="127"/>
      <c r="L2459" s="128" t="str">
        <f>IF(E2459+G2459=0,"",((E2459*'Emission Factors'!C$23)+(G2459*'Emission Factors'!$C$25)))</f>
        <v/>
      </c>
      <c r="M2459" s="128" t="str">
        <f>IF(E2459+G2459=0,"",((E2459*'Emission Factors'!C$24)+(G2459*'Emission Factors'!$C$26)))</f>
        <v/>
      </c>
      <c r="N2459" s="128" t="str">
        <f t="shared" si="114"/>
        <v/>
      </c>
      <c r="O2459" s="128" t="str">
        <f t="shared" si="115"/>
        <v/>
      </c>
      <c r="P2459" s="128" t="str">
        <f>IFERROR(N2459*'Emission Factors'!C$10+O2459*'Emission Factors'!C$17,"")</f>
        <v/>
      </c>
      <c r="Q2459" s="129" t="str">
        <f t="shared" si="116"/>
        <v/>
      </c>
      <c r="R2459" s="130" t="str">
        <f>IFERROR(N2459*'Emission Factors'!C$11+O2459*'Emission Factors'!C$18,"")</f>
        <v/>
      </c>
      <c r="S2459" s="130" t="str">
        <f>IFERROR(N2459*'Emission Factors'!C$12+O2459*'Emission Factors'!C$19,"")</f>
        <v/>
      </c>
      <c r="T2459" s="130" t="str">
        <f>IFERROR(N2459*'Emission Factors'!C$13+O2459*'Emission Factors'!C$20,"")</f>
        <v/>
      </c>
      <c r="U2459" s="131" t="str">
        <f>IFERROR(IF(K2459="Residential",N2459*'Emission Factors'!$C$14+O2459*'Emission Factors'!$C$21,N2459*'Emission Factors'!$C$15+O2459*'Emission Factors'!$C$22),"")</f>
        <v/>
      </c>
    </row>
    <row r="2460" spans="2:21" ht="15" customHeight="1" x14ac:dyDescent="0.3">
      <c r="B2460" s="123"/>
      <c r="C2460" s="124"/>
      <c r="D2460" s="132"/>
      <c r="E2460" s="124"/>
      <c r="F2460" s="124"/>
      <c r="G2460" s="124"/>
      <c r="H2460" s="125"/>
      <c r="I2460" s="126"/>
      <c r="J2460" s="127"/>
      <c r="K2460" s="127"/>
      <c r="L2460" s="128" t="str">
        <f>IF(E2460+G2460=0,"",((E2460*'Emission Factors'!C$23)+(G2460*'Emission Factors'!$C$25)))</f>
        <v/>
      </c>
      <c r="M2460" s="128" t="str">
        <f>IF(E2460+G2460=0,"",((E2460*'Emission Factors'!C$24)+(G2460*'Emission Factors'!$C$26)))</f>
        <v/>
      </c>
      <c r="N2460" s="128" t="str">
        <f t="shared" si="114"/>
        <v/>
      </c>
      <c r="O2460" s="128" t="str">
        <f t="shared" si="115"/>
        <v/>
      </c>
      <c r="P2460" s="128" t="str">
        <f>IFERROR(N2460*'Emission Factors'!C$10+O2460*'Emission Factors'!C$17,"")</f>
        <v/>
      </c>
      <c r="Q2460" s="129" t="str">
        <f t="shared" si="116"/>
        <v/>
      </c>
      <c r="R2460" s="130" t="str">
        <f>IFERROR(N2460*'Emission Factors'!C$11+O2460*'Emission Factors'!C$18,"")</f>
        <v/>
      </c>
      <c r="S2460" s="130" t="str">
        <f>IFERROR(N2460*'Emission Factors'!C$12+O2460*'Emission Factors'!C$19,"")</f>
        <v/>
      </c>
      <c r="T2460" s="130" t="str">
        <f>IFERROR(N2460*'Emission Factors'!C$13+O2460*'Emission Factors'!C$20,"")</f>
        <v/>
      </c>
      <c r="U2460" s="131" t="str">
        <f>IFERROR(IF(K2460="Residential",N2460*'Emission Factors'!$C$14+O2460*'Emission Factors'!$C$21,N2460*'Emission Factors'!$C$15+O2460*'Emission Factors'!$C$22),"")</f>
        <v/>
      </c>
    </row>
    <row r="2461" spans="2:21" ht="15" customHeight="1" x14ac:dyDescent="0.3">
      <c r="B2461" s="123"/>
      <c r="C2461" s="124"/>
      <c r="D2461" s="132"/>
      <c r="E2461" s="124"/>
      <c r="F2461" s="124"/>
      <c r="G2461" s="124"/>
      <c r="H2461" s="125"/>
      <c r="I2461" s="126"/>
      <c r="J2461" s="127"/>
      <c r="K2461" s="127"/>
      <c r="L2461" s="128" t="str">
        <f>IF(E2461+G2461=0,"",((E2461*'Emission Factors'!C$23)+(G2461*'Emission Factors'!$C$25)))</f>
        <v/>
      </c>
      <c r="M2461" s="128" t="str">
        <f>IF(E2461+G2461=0,"",((E2461*'Emission Factors'!C$24)+(G2461*'Emission Factors'!$C$26)))</f>
        <v/>
      </c>
      <c r="N2461" s="128" t="str">
        <f t="shared" si="114"/>
        <v/>
      </c>
      <c r="O2461" s="128" t="str">
        <f t="shared" si="115"/>
        <v/>
      </c>
      <c r="P2461" s="128" t="str">
        <f>IFERROR(N2461*'Emission Factors'!C$10+O2461*'Emission Factors'!C$17,"")</f>
        <v/>
      </c>
      <c r="Q2461" s="129" t="str">
        <f t="shared" si="116"/>
        <v/>
      </c>
      <c r="R2461" s="130" t="str">
        <f>IFERROR(N2461*'Emission Factors'!C$11+O2461*'Emission Factors'!C$18,"")</f>
        <v/>
      </c>
      <c r="S2461" s="130" t="str">
        <f>IFERROR(N2461*'Emission Factors'!C$12+O2461*'Emission Factors'!C$19,"")</f>
        <v/>
      </c>
      <c r="T2461" s="130" t="str">
        <f>IFERROR(N2461*'Emission Factors'!C$13+O2461*'Emission Factors'!C$20,"")</f>
        <v/>
      </c>
      <c r="U2461" s="131" t="str">
        <f>IFERROR(IF(K2461="Residential",N2461*'Emission Factors'!$C$14+O2461*'Emission Factors'!$C$21,N2461*'Emission Factors'!$C$15+O2461*'Emission Factors'!$C$22),"")</f>
        <v/>
      </c>
    </row>
    <row r="2462" spans="2:21" ht="15" customHeight="1" x14ac:dyDescent="0.3">
      <c r="B2462" s="123"/>
      <c r="C2462" s="124"/>
      <c r="D2462" s="132"/>
      <c r="E2462" s="124"/>
      <c r="F2462" s="124"/>
      <c r="G2462" s="124"/>
      <c r="H2462" s="125"/>
      <c r="I2462" s="126"/>
      <c r="J2462" s="127"/>
      <c r="K2462" s="127"/>
      <c r="L2462" s="128" t="str">
        <f>IF(E2462+G2462=0,"",((E2462*'Emission Factors'!C$23)+(G2462*'Emission Factors'!$C$25)))</f>
        <v/>
      </c>
      <c r="M2462" s="128" t="str">
        <f>IF(E2462+G2462=0,"",((E2462*'Emission Factors'!C$24)+(G2462*'Emission Factors'!$C$26)))</f>
        <v/>
      </c>
      <c r="N2462" s="128" t="str">
        <f t="shared" si="114"/>
        <v/>
      </c>
      <c r="O2462" s="128" t="str">
        <f t="shared" si="115"/>
        <v/>
      </c>
      <c r="P2462" s="128" t="str">
        <f>IFERROR(N2462*'Emission Factors'!C$10+O2462*'Emission Factors'!C$17,"")</f>
        <v/>
      </c>
      <c r="Q2462" s="129" t="str">
        <f t="shared" si="116"/>
        <v/>
      </c>
      <c r="R2462" s="130" t="str">
        <f>IFERROR(N2462*'Emission Factors'!C$11+O2462*'Emission Factors'!C$18,"")</f>
        <v/>
      </c>
      <c r="S2462" s="130" t="str">
        <f>IFERROR(N2462*'Emission Factors'!C$12+O2462*'Emission Factors'!C$19,"")</f>
        <v/>
      </c>
      <c r="T2462" s="130" t="str">
        <f>IFERROR(N2462*'Emission Factors'!C$13+O2462*'Emission Factors'!C$20,"")</f>
        <v/>
      </c>
      <c r="U2462" s="131" t="str">
        <f>IFERROR(IF(K2462="Residential",N2462*'Emission Factors'!$C$14+O2462*'Emission Factors'!$C$21,N2462*'Emission Factors'!$C$15+O2462*'Emission Factors'!$C$22),"")</f>
        <v/>
      </c>
    </row>
    <row r="2463" spans="2:21" ht="15" customHeight="1" x14ac:dyDescent="0.3">
      <c r="B2463" s="123"/>
      <c r="C2463" s="124"/>
      <c r="D2463" s="132"/>
      <c r="E2463" s="124"/>
      <c r="F2463" s="124"/>
      <c r="G2463" s="124"/>
      <c r="H2463" s="125"/>
      <c r="I2463" s="126"/>
      <c r="J2463" s="127"/>
      <c r="K2463" s="127"/>
      <c r="L2463" s="128" t="str">
        <f>IF(E2463+G2463=0,"",((E2463*'Emission Factors'!C$23)+(G2463*'Emission Factors'!$C$25)))</f>
        <v/>
      </c>
      <c r="M2463" s="128" t="str">
        <f>IF(E2463+G2463=0,"",((E2463*'Emission Factors'!C$24)+(G2463*'Emission Factors'!$C$26)))</f>
        <v/>
      </c>
      <c r="N2463" s="128" t="str">
        <f t="shared" si="114"/>
        <v/>
      </c>
      <c r="O2463" s="128" t="str">
        <f t="shared" si="115"/>
        <v/>
      </c>
      <c r="P2463" s="128" t="str">
        <f>IFERROR(N2463*'Emission Factors'!C$10+O2463*'Emission Factors'!C$17,"")</f>
        <v/>
      </c>
      <c r="Q2463" s="129" t="str">
        <f t="shared" si="116"/>
        <v/>
      </c>
      <c r="R2463" s="130" t="str">
        <f>IFERROR(N2463*'Emission Factors'!C$11+O2463*'Emission Factors'!C$18,"")</f>
        <v/>
      </c>
      <c r="S2463" s="130" t="str">
        <f>IFERROR(N2463*'Emission Factors'!C$12+O2463*'Emission Factors'!C$19,"")</f>
        <v/>
      </c>
      <c r="T2463" s="130" t="str">
        <f>IFERROR(N2463*'Emission Factors'!C$13+O2463*'Emission Factors'!C$20,"")</f>
        <v/>
      </c>
      <c r="U2463" s="131" t="str">
        <f>IFERROR(IF(K2463="Residential",N2463*'Emission Factors'!$C$14+O2463*'Emission Factors'!$C$21,N2463*'Emission Factors'!$C$15+O2463*'Emission Factors'!$C$22),"")</f>
        <v/>
      </c>
    </row>
    <row r="2464" spans="2:21" ht="15" customHeight="1" x14ac:dyDescent="0.3">
      <c r="B2464" s="123"/>
      <c r="C2464" s="124"/>
      <c r="D2464" s="132"/>
      <c r="E2464" s="124"/>
      <c r="F2464" s="124"/>
      <c r="G2464" s="124"/>
      <c r="H2464" s="125"/>
      <c r="I2464" s="126"/>
      <c r="J2464" s="127"/>
      <c r="K2464" s="127"/>
      <c r="L2464" s="128" t="str">
        <f>IF(E2464+G2464=0,"",((E2464*'Emission Factors'!C$23)+(G2464*'Emission Factors'!$C$25)))</f>
        <v/>
      </c>
      <c r="M2464" s="128" t="str">
        <f>IF(E2464+G2464=0,"",((E2464*'Emission Factors'!C$24)+(G2464*'Emission Factors'!$C$26)))</f>
        <v/>
      </c>
      <c r="N2464" s="128" t="str">
        <f t="shared" si="114"/>
        <v/>
      </c>
      <c r="O2464" s="128" t="str">
        <f t="shared" si="115"/>
        <v/>
      </c>
      <c r="P2464" s="128" t="str">
        <f>IFERROR(N2464*'Emission Factors'!C$10+O2464*'Emission Factors'!C$17,"")</f>
        <v/>
      </c>
      <c r="Q2464" s="129" t="str">
        <f t="shared" si="116"/>
        <v/>
      </c>
      <c r="R2464" s="130" t="str">
        <f>IFERROR(N2464*'Emission Factors'!C$11+O2464*'Emission Factors'!C$18,"")</f>
        <v/>
      </c>
      <c r="S2464" s="130" t="str">
        <f>IFERROR(N2464*'Emission Factors'!C$12+O2464*'Emission Factors'!C$19,"")</f>
        <v/>
      </c>
      <c r="T2464" s="130" t="str">
        <f>IFERROR(N2464*'Emission Factors'!C$13+O2464*'Emission Factors'!C$20,"")</f>
        <v/>
      </c>
      <c r="U2464" s="131" t="str">
        <f>IFERROR(IF(K2464="Residential",N2464*'Emission Factors'!$C$14+O2464*'Emission Factors'!$C$21,N2464*'Emission Factors'!$C$15+O2464*'Emission Factors'!$C$22),"")</f>
        <v/>
      </c>
    </row>
    <row r="2465" spans="2:21" ht="15" customHeight="1" x14ac:dyDescent="0.3">
      <c r="B2465" s="123"/>
      <c r="C2465" s="124"/>
      <c r="D2465" s="132"/>
      <c r="E2465" s="124"/>
      <c r="F2465" s="124"/>
      <c r="G2465" s="124"/>
      <c r="H2465" s="125"/>
      <c r="I2465" s="126"/>
      <c r="J2465" s="127"/>
      <c r="K2465" s="127"/>
      <c r="L2465" s="128" t="str">
        <f>IF(E2465+G2465=0,"",((E2465*'Emission Factors'!C$23)+(G2465*'Emission Factors'!$C$25)))</f>
        <v/>
      </c>
      <c r="M2465" s="128" t="str">
        <f>IF(E2465+G2465=0,"",((E2465*'Emission Factors'!C$24)+(G2465*'Emission Factors'!$C$26)))</f>
        <v/>
      </c>
      <c r="N2465" s="128" t="str">
        <f t="shared" si="114"/>
        <v/>
      </c>
      <c r="O2465" s="128" t="str">
        <f t="shared" si="115"/>
        <v/>
      </c>
      <c r="P2465" s="128" t="str">
        <f>IFERROR(N2465*'Emission Factors'!C$10+O2465*'Emission Factors'!C$17,"")</f>
        <v/>
      </c>
      <c r="Q2465" s="129" t="str">
        <f t="shared" si="116"/>
        <v/>
      </c>
      <c r="R2465" s="130" t="str">
        <f>IFERROR(N2465*'Emission Factors'!C$11+O2465*'Emission Factors'!C$18,"")</f>
        <v/>
      </c>
      <c r="S2465" s="130" t="str">
        <f>IFERROR(N2465*'Emission Factors'!C$12+O2465*'Emission Factors'!C$19,"")</f>
        <v/>
      </c>
      <c r="T2465" s="130" t="str">
        <f>IFERROR(N2465*'Emission Factors'!C$13+O2465*'Emission Factors'!C$20,"")</f>
        <v/>
      </c>
      <c r="U2465" s="131" t="str">
        <f>IFERROR(IF(K2465="Residential",N2465*'Emission Factors'!$C$14+O2465*'Emission Factors'!$C$21,N2465*'Emission Factors'!$C$15+O2465*'Emission Factors'!$C$22),"")</f>
        <v/>
      </c>
    </row>
    <row r="2466" spans="2:21" ht="15" customHeight="1" x14ac:dyDescent="0.3">
      <c r="B2466" s="123"/>
      <c r="C2466" s="124"/>
      <c r="D2466" s="132"/>
      <c r="E2466" s="124"/>
      <c r="F2466" s="124"/>
      <c r="G2466" s="124"/>
      <c r="H2466" s="125"/>
      <c r="I2466" s="126"/>
      <c r="J2466" s="127"/>
      <c r="K2466" s="127"/>
      <c r="L2466" s="128" t="str">
        <f>IF(E2466+G2466=0,"",((E2466*'Emission Factors'!C$23)+(G2466*'Emission Factors'!$C$25)))</f>
        <v/>
      </c>
      <c r="M2466" s="128" t="str">
        <f>IF(E2466+G2466=0,"",((E2466*'Emission Factors'!C$24)+(G2466*'Emission Factors'!$C$26)))</f>
        <v/>
      </c>
      <c r="N2466" s="128" t="str">
        <f t="shared" si="114"/>
        <v/>
      </c>
      <c r="O2466" s="128" t="str">
        <f t="shared" si="115"/>
        <v/>
      </c>
      <c r="P2466" s="128" t="str">
        <f>IFERROR(N2466*'Emission Factors'!C$10+O2466*'Emission Factors'!C$17,"")</f>
        <v/>
      </c>
      <c r="Q2466" s="129" t="str">
        <f t="shared" si="116"/>
        <v/>
      </c>
      <c r="R2466" s="130" t="str">
        <f>IFERROR(N2466*'Emission Factors'!C$11+O2466*'Emission Factors'!C$18,"")</f>
        <v/>
      </c>
      <c r="S2466" s="130" t="str">
        <f>IFERROR(N2466*'Emission Factors'!C$12+O2466*'Emission Factors'!C$19,"")</f>
        <v/>
      </c>
      <c r="T2466" s="130" t="str">
        <f>IFERROR(N2466*'Emission Factors'!C$13+O2466*'Emission Factors'!C$20,"")</f>
        <v/>
      </c>
      <c r="U2466" s="131" t="str">
        <f>IFERROR(IF(K2466="Residential",N2466*'Emission Factors'!$C$14+O2466*'Emission Factors'!$C$21,N2466*'Emission Factors'!$C$15+O2466*'Emission Factors'!$C$22),"")</f>
        <v/>
      </c>
    </row>
    <row r="2467" spans="2:21" ht="15" customHeight="1" x14ac:dyDescent="0.3">
      <c r="B2467" s="123"/>
      <c r="C2467" s="124"/>
      <c r="D2467" s="132"/>
      <c r="E2467" s="124"/>
      <c r="F2467" s="124"/>
      <c r="G2467" s="124"/>
      <c r="H2467" s="125"/>
      <c r="I2467" s="126"/>
      <c r="J2467" s="127"/>
      <c r="K2467" s="127"/>
      <c r="L2467" s="128" t="str">
        <f>IF(E2467+G2467=0,"",((E2467*'Emission Factors'!C$23)+(G2467*'Emission Factors'!$C$25)))</f>
        <v/>
      </c>
      <c r="M2467" s="128" t="str">
        <f>IF(E2467+G2467=0,"",((E2467*'Emission Factors'!C$24)+(G2467*'Emission Factors'!$C$26)))</f>
        <v/>
      </c>
      <c r="N2467" s="128" t="str">
        <f t="shared" si="114"/>
        <v/>
      </c>
      <c r="O2467" s="128" t="str">
        <f t="shared" si="115"/>
        <v/>
      </c>
      <c r="P2467" s="128" t="str">
        <f>IFERROR(N2467*'Emission Factors'!C$10+O2467*'Emission Factors'!C$17,"")</f>
        <v/>
      </c>
      <c r="Q2467" s="129" t="str">
        <f t="shared" si="116"/>
        <v/>
      </c>
      <c r="R2467" s="130" t="str">
        <f>IFERROR(N2467*'Emission Factors'!C$11+O2467*'Emission Factors'!C$18,"")</f>
        <v/>
      </c>
      <c r="S2467" s="130" t="str">
        <f>IFERROR(N2467*'Emission Factors'!C$12+O2467*'Emission Factors'!C$19,"")</f>
        <v/>
      </c>
      <c r="T2467" s="130" t="str">
        <f>IFERROR(N2467*'Emission Factors'!C$13+O2467*'Emission Factors'!C$20,"")</f>
        <v/>
      </c>
      <c r="U2467" s="131" t="str">
        <f>IFERROR(IF(K2467="Residential",N2467*'Emission Factors'!$C$14+O2467*'Emission Factors'!$C$21,N2467*'Emission Factors'!$C$15+O2467*'Emission Factors'!$C$22),"")</f>
        <v/>
      </c>
    </row>
    <row r="2468" spans="2:21" ht="15" customHeight="1" x14ac:dyDescent="0.3">
      <c r="B2468" s="123"/>
      <c r="C2468" s="124"/>
      <c r="D2468" s="132"/>
      <c r="E2468" s="124"/>
      <c r="F2468" s="124"/>
      <c r="G2468" s="124"/>
      <c r="H2468" s="125"/>
      <c r="I2468" s="126"/>
      <c r="J2468" s="127"/>
      <c r="K2468" s="127"/>
      <c r="L2468" s="128" t="str">
        <f>IF(E2468+G2468=0,"",((E2468*'Emission Factors'!C$23)+(G2468*'Emission Factors'!$C$25)))</f>
        <v/>
      </c>
      <c r="M2468" s="128" t="str">
        <f>IF(E2468+G2468=0,"",((E2468*'Emission Factors'!C$24)+(G2468*'Emission Factors'!$C$26)))</f>
        <v/>
      </c>
      <c r="N2468" s="128" t="str">
        <f t="shared" si="114"/>
        <v/>
      </c>
      <c r="O2468" s="128" t="str">
        <f t="shared" si="115"/>
        <v/>
      </c>
      <c r="P2468" s="128" t="str">
        <f>IFERROR(N2468*'Emission Factors'!C$10+O2468*'Emission Factors'!C$17,"")</f>
        <v/>
      </c>
      <c r="Q2468" s="129" t="str">
        <f t="shared" si="116"/>
        <v/>
      </c>
      <c r="R2468" s="130" t="str">
        <f>IFERROR(N2468*'Emission Factors'!C$11+O2468*'Emission Factors'!C$18,"")</f>
        <v/>
      </c>
      <c r="S2468" s="130" t="str">
        <f>IFERROR(N2468*'Emission Factors'!C$12+O2468*'Emission Factors'!C$19,"")</f>
        <v/>
      </c>
      <c r="T2468" s="130" t="str">
        <f>IFERROR(N2468*'Emission Factors'!C$13+O2468*'Emission Factors'!C$20,"")</f>
        <v/>
      </c>
      <c r="U2468" s="131" t="str">
        <f>IFERROR(IF(K2468="Residential",N2468*'Emission Factors'!$C$14+O2468*'Emission Factors'!$C$21,N2468*'Emission Factors'!$C$15+O2468*'Emission Factors'!$C$22),"")</f>
        <v/>
      </c>
    </row>
    <row r="2469" spans="2:21" ht="15" customHeight="1" x14ac:dyDescent="0.3">
      <c r="B2469" s="123"/>
      <c r="C2469" s="124"/>
      <c r="D2469" s="132"/>
      <c r="E2469" s="124"/>
      <c r="F2469" s="124"/>
      <c r="G2469" s="124"/>
      <c r="H2469" s="125"/>
      <c r="I2469" s="126"/>
      <c r="J2469" s="127"/>
      <c r="K2469" s="127"/>
      <c r="L2469" s="128" t="str">
        <f>IF(E2469+G2469=0,"",((E2469*'Emission Factors'!C$23)+(G2469*'Emission Factors'!$C$25)))</f>
        <v/>
      </c>
      <c r="M2469" s="128" t="str">
        <f>IF(E2469+G2469=0,"",((E2469*'Emission Factors'!C$24)+(G2469*'Emission Factors'!$C$26)))</f>
        <v/>
      </c>
      <c r="N2469" s="128" t="str">
        <f t="shared" si="114"/>
        <v/>
      </c>
      <c r="O2469" s="128" t="str">
        <f t="shared" si="115"/>
        <v/>
      </c>
      <c r="P2469" s="128" t="str">
        <f>IFERROR(N2469*'Emission Factors'!C$10+O2469*'Emission Factors'!C$17,"")</f>
        <v/>
      </c>
      <c r="Q2469" s="129" t="str">
        <f t="shared" si="116"/>
        <v/>
      </c>
      <c r="R2469" s="130" t="str">
        <f>IFERROR(N2469*'Emission Factors'!C$11+O2469*'Emission Factors'!C$18,"")</f>
        <v/>
      </c>
      <c r="S2469" s="130" t="str">
        <f>IFERROR(N2469*'Emission Factors'!C$12+O2469*'Emission Factors'!C$19,"")</f>
        <v/>
      </c>
      <c r="T2469" s="130" t="str">
        <f>IFERROR(N2469*'Emission Factors'!C$13+O2469*'Emission Factors'!C$20,"")</f>
        <v/>
      </c>
      <c r="U2469" s="131" t="str">
        <f>IFERROR(IF(K2469="Residential",N2469*'Emission Factors'!$C$14+O2469*'Emission Factors'!$C$21,N2469*'Emission Factors'!$C$15+O2469*'Emission Factors'!$C$22),"")</f>
        <v/>
      </c>
    </row>
    <row r="2470" spans="2:21" ht="15" customHeight="1" x14ac:dyDescent="0.3">
      <c r="B2470" s="123"/>
      <c r="C2470" s="124"/>
      <c r="D2470" s="132"/>
      <c r="E2470" s="124"/>
      <c r="F2470" s="124"/>
      <c r="G2470" s="124"/>
      <c r="H2470" s="125"/>
      <c r="I2470" s="126"/>
      <c r="J2470" s="127"/>
      <c r="K2470" s="127"/>
      <c r="L2470" s="128" t="str">
        <f>IF(E2470+G2470=0,"",((E2470*'Emission Factors'!C$23)+(G2470*'Emission Factors'!$C$25)))</f>
        <v/>
      </c>
      <c r="M2470" s="128" t="str">
        <f>IF(E2470+G2470=0,"",((E2470*'Emission Factors'!C$24)+(G2470*'Emission Factors'!$C$26)))</f>
        <v/>
      </c>
      <c r="N2470" s="128" t="str">
        <f t="shared" si="114"/>
        <v/>
      </c>
      <c r="O2470" s="128" t="str">
        <f t="shared" si="115"/>
        <v/>
      </c>
      <c r="P2470" s="128" t="str">
        <f>IFERROR(N2470*'Emission Factors'!C$10+O2470*'Emission Factors'!C$17,"")</f>
        <v/>
      </c>
      <c r="Q2470" s="129" t="str">
        <f t="shared" si="116"/>
        <v/>
      </c>
      <c r="R2470" s="130" t="str">
        <f>IFERROR(N2470*'Emission Factors'!C$11+O2470*'Emission Factors'!C$18,"")</f>
        <v/>
      </c>
      <c r="S2470" s="130" t="str">
        <f>IFERROR(N2470*'Emission Factors'!C$12+O2470*'Emission Factors'!C$19,"")</f>
        <v/>
      </c>
      <c r="T2470" s="130" t="str">
        <f>IFERROR(N2470*'Emission Factors'!C$13+O2470*'Emission Factors'!C$20,"")</f>
        <v/>
      </c>
      <c r="U2470" s="131" t="str">
        <f>IFERROR(IF(K2470="Residential",N2470*'Emission Factors'!$C$14+O2470*'Emission Factors'!$C$21,N2470*'Emission Factors'!$C$15+O2470*'Emission Factors'!$C$22),"")</f>
        <v/>
      </c>
    </row>
    <row r="2471" spans="2:21" ht="15" customHeight="1" x14ac:dyDescent="0.3">
      <c r="B2471" s="123"/>
      <c r="C2471" s="124"/>
      <c r="D2471" s="132"/>
      <c r="E2471" s="124"/>
      <c r="F2471" s="124"/>
      <c r="G2471" s="124"/>
      <c r="H2471" s="125"/>
      <c r="I2471" s="126"/>
      <c r="J2471" s="127"/>
      <c r="K2471" s="127"/>
      <c r="L2471" s="128" t="str">
        <f>IF(E2471+G2471=0,"",((E2471*'Emission Factors'!C$23)+(G2471*'Emission Factors'!$C$25)))</f>
        <v/>
      </c>
      <c r="M2471" s="128" t="str">
        <f>IF(E2471+G2471=0,"",((E2471*'Emission Factors'!C$24)+(G2471*'Emission Factors'!$C$26)))</f>
        <v/>
      </c>
      <c r="N2471" s="128" t="str">
        <f t="shared" si="114"/>
        <v/>
      </c>
      <c r="O2471" s="128" t="str">
        <f t="shared" si="115"/>
        <v/>
      </c>
      <c r="P2471" s="128" t="str">
        <f>IFERROR(N2471*'Emission Factors'!C$10+O2471*'Emission Factors'!C$17,"")</f>
        <v/>
      </c>
      <c r="Q2471" s="129" t="str">
        <f t="shared" si="116"/>
        <v/>
      </c>
      <c r="R2471" s="130" t="str">
        <f>IFERROR(N2471*'Emission Factors'!C$11+O2471*'Emission Factors'!C$18,"")</f>
        <v/>
      </c>
      <c r="S2471" s="130" t="str">
        <f>IFERROR(N2471*'Emission Factors'!C$12+O2471*'Emission Factors'!C$19,"")</f>
        <v/>
      </c>
      <c r="T2471" s="130" t="str">
        <f>IFERROR(N2471*'Emission Factors'!C$13+O2471*'Emission Factors'!C$20,"")</f>
        <v/>
      </c>
      <c r="U2471" s="131" t="str">
        <f>IFERROR(IF(K2471="Residential",N2471*'Emission Factors'!$C$14+O2471*'Emission Factors'!$C$21,N2471*'Emission Factors'!$C$15+O2471*'Emission Factors'!$C$22),"")</f>
        <v/>
      </c>
    </row>
    <row r="2472" spans="2:21" ht="15" customHeight="1" x14ac:dyDescent="0.3">
      <c r="B2472" s="123"/>
      <c r="C2472" s="124"/>
      <c r="D2472" s="132"/>
      <c r="E2472" s="124"/>
      <c r="F2472" s="124"/>
      <c r="G2472" s="124"/>
      <c r="H2472" s="125"/>
      <c r="I2472" s="126"/>
      <c r="J2472" s="127"/>
      <c r="K2472" s="127"/>
      <c r="L2472" s="128" t="str">
        <f>IF(E2472+G2472=0,"",((E2472*'Emission Factors'!C$23)+(G2472*'Emission Factors'!$C$25)))</f>
        <v/>
      </c>
      <c r="M2472" s="128" t="str">
        <f>IF(E2472+G2472=0,"",((E2472*'Emission Factors'!C$24)+(G2472*'Emission Factors'!$C$26)))</f>
        <v/>
      </c>
      <c r="N2472" s="128" t="str">
        <f t="shared" si="114"/>
        <v/>
      </c>
      <c r="O2472" s="128" t="str">
        <f t="shared" si="115"/>
        <v/>
      </c>
      <c r="P2472" s="128" t="str">
        <f>IFERROR(N2472*'Emission Factors'!C$10+O2472*'Emission Factors'!C$17,"")</f>
        <v/>
      </c>
      <c r="Q2472" s="129" t="str">
        <f t="shared" si="116"/>
        <v/>
      </c>
      <c r="R2472" s="130" t="str">
        <f>IFERROR(N2472*'Emission Factors'!C$11+O2472*'Emission Factors'!C$18,"")</f>
        <v/>
      </c>
      <c r="S2472" s="130" t="str">
        <f>IFERROR(N2472*'Emission Factors'!C$12+O2472*'Emission Factors'!C$19,"")</f>
        <v/>
      </c>
      <c r="T2472" s="130" t="str">
        <f>IFERROR(N2472*'Emission Factors'!C$13+O2472*'Emission Factors'!C$20,"")</f>
        <v/>
      </c>
      <c r="U2472" s="131" t="str">
        <f>IFERROR(IF(K2472="Residential",N2472*'Emission Factors'!$C$14+O2472*'Emission Factors'!$C$21,N2472*'Emission Factors'!$C$15+O2472*'Emission Factors'!$C$22),"")</f>
        <v/>
      </c>
    </row>
    <row r="2473" spans="2:21" ht="15" customHeight="1" x14ac:dyDescent="0.3">
      <c r="B2473" s="123"/>
      <c r="C2473" s="124"/>
      <c r="D2473" s="132"/>
      <c r="E2473" s="124"/>
      <c r="F2473" s="124"/>
      <c r="G2473" s="124"/>
      <c r="H2473" s="125"/>
      <c r="I2473" s="126"/>
      <c r="J2473" s="127"/>
      <c r="K2473" s="127"/>
      <c r="L2473" s="128" t="str">
        <f>IF(E2473+G2473=0,"",((E2473*'Emission Factors'!C$23)+(G2473*'Emission Factors'!$C$25)))</f>
        <v/>
      </c>
      <c r="M2473" s="128" t="str">
        <f>IF(E2473+G2473=0,"",((E2473*'Emission Factors'!C$24)+(G2473*'Emission Factors'!$C$26)))</f>
        <v/>
      </c>
      <c r="N2473" s="128" t="str">
        <f t="shared" si="114"/>
        <v/>
      </c>
      <c r="O2473" s="128" t="str">
        <f t="shared" si="115"/>
        <v/>
      </c>
      <c r="P2473" s="128" t="str">
        <f>IFERROR(N2473*'Emission Factors'!C$10+O2473*'Emission Factors'!C$17,"")</f>
        <v/>
      </c>
      <c r="Q2473" s="129" t="str">
        <f t="shared" si="116"/>
        <v/>
      </c>
      <c r="R2473" s="130" t="str">
        <f>IFERROR(N2473*'Emission Factors'!C$11+O2473*'Emission Factors'!C$18,"")</f>
        <v/>
      </c>
      <c r="S2473" s="130" t="str">
        <f>IFERROR(N2473*'Emission Factors'!C$12+O2473*'Emission Factors'!C$19,"")</f>
        <v/>
      </c>
      <c r="T2473" s="130" t="str">
        <f>IFERROR(N2473*'Emission Factors'!C$13+O2473*'Emission Factors'!C$20,"")</f>
        <v/>
      </c>
      <c r="U2473" s="131" t="str">
        <f>IFERROR(IF(K2473="Residential",N2473*'Emission Factors'!$C$14+O2473*'Emission Factors'!$C$21,N2473*'Emission Factors'!$C$15+O2473*'Emission Factors'!$C$22),"")</f>
        <v/>
      </c>
    </row>
    <row r="2474" spans="2:21" ht="15" customHeight="1" x14ac:dyDescent="0.3">
      <c r="B2474" s="123"/>
      <c r="C2474" s="124"/>
      <c r="D2474" s="132"/>
      <c r="E2474" s="124"/>
      <c r="F2474" s="124"/>
      <c r="G2474" s="124"/>
      <c r="H2474" s="125"/>
      <c r="I2474" s="126"/>
      <c r="J2474" s="127"/>
      <c r="K2474" s="127"/>
      <c r="L2474" s="128" t="str">
        <f>IF(E2474+G2474=0,"",((E2474*'Emission Factors'!C$23)+(G2474*'Emission Factors'!$C$25)))</f>
        <v/>
      </c>
      <c r="M2474" s="128" t="str">
        <f>IF(E2474+G2474=0,"",((E2474*'Emission Factors'!C$24)+(G2474*'Emission Factors'!$C$26)))</f>
        <v/>
      </c>
      <c r="N2474" s="128" t="str">
        <f t="shared" si="114"/>
        <v/>
      </c>
      <c r="O2474" s="128" t="str">
        <f t="shared" si="115"/>
        <v/>
      </c>
      <c r="P2474" s="128" t="str">
        <f>IFERROR(N2474*'Emission Factors'!C$10+O2474*'Emission Factors'!C$17,"")</f>
        <v/>
      </c>
      <c r="Q2474" s="129" t="str">
        <f t="shared" si="116"/>
        <v/>
      </c>
      <c r="R2474" s="130" t="str">
        <f>IFERROR(N2474*'Emission Factors'!C$11+O2474*'Emission Factors'!C$18,"")</f>
        <v/>
      </c>
      <c r="S2474" s="130" t="str">
        <f>IFERROR(N2474*'Emission Factors'!C$12+O2474*'Emission Factors'!C$19,"")</f>
        <v/>
      </c>
      <c r="T2474" s="130" t="str">
        <f>IFERROR(N2474*'Emission Factors'!C$13+O2474*'Emission Factors'!C$20,"")</f>
        <v/>
      </c>
      <c r="U2474" s="131" t="str">
        <f>IFERROR(IF(K2474="Residential",N2474*'Emission Factors'!$C$14+O2474*'Emission Factors'!$C$21,N2474*'Emission Factors'!$C$15+O2474*'Emission Factors'!$C$22),"")</f>
        <v/>
      </c>
    </row>
    <row r="2475" spans="2:21" ht="15" customHeight="1" x14ac:dyDescent="0.3">
      <c r="B2475" s="123"/>
      <c r="C2475" s="124"/>
      <c r="D2475" s="132"/>
      <c r="E2475" s="124"/>
      <c r="F2475" s="124"/>
      <c r="G2475" s="124"/>
      <c r="H2475" s="125"/>
      <c r="I2475" s="126"/>
      <c r="J2475" s="127"/>
      <c r="K2475" s="127"/>
      <c r="L2475" s="128" t="str">
        <f>IF(E2475+G2475=0,"",((E2475*'Emission Factors'!C$23)+(G2475*'Emission Factors'!$C$25)))</f>
        <v/>
      </c>
      <c r="M2475" s="128" t="str">
        <f>IF(E2475+G2475=0,"",((E2475*'Emission Factors'!C$24)+(G2475*'Emission Factors'!$C$26)))</f>
        <v/>
      </c>
      <c r="N2475" s="128" t="str">
        <f t="shared" si="114"/>
        <v/>
      </c>
      <c r="O2475" s="128" t="str">
        <f t="shared" si="115"/>
        <v/>
      </c>
      <c r="P2475" s="128" t="str">
        <f>IFERROR(N2475*'Emission Factors'!C$10+O2475*'Emission Factors'!C$17,"")</f>
        <v/>
      </c>
      <c r="Q2475" s="129" t="str">
        <f t="shared" si="116"/>
        <v/>
      </c>
      <c r="R2475" s="130" t="str">
        <f>IFERROR(N2475*'Emission Factors'!C$11+O2475*'Emission Factors'!C$18,"")</f>
        <v/>
      </c>
      <c r="S2475" s="130" t="str">
        <f>IFERROR(N2475*'Emission Factors'!C$12+O2475*'Emission Factors'!C$19,"")</f>
        <v/>
      </c>
      <c r="T2475" s="130" t="str">
        <f>IFERROR(N2475*'Emission Factors'!C$13+O2475*'Emission Factors'!C$20,"")</f>
        <v/>
      </c>
      <c r="U2475" s="131" t="str">
        <f>IFERROR(IF(K2475="Residential",N2475*'Emission Factors'!$C$14+O2475*'Emission Factors'!$C$21,N2475*'Emission Factors'!$C$15+O2475*'Emission Factors'!$C$22),"")</f>
        <v/>
      </c>
    </row>
    <row r="2476" spans="2:21" ht="15" customHeight="1" x14ac:dyDescent="0.3">
      <c r="B2476" s="123"/>
      <c r="C2476" s="124"/>
      <c r="D2476" s="132"/>
      <c r="E2476" s="124"/>
      <c r="F2476" s="124"/>
      <c r="G2476" s="124"/>
      <c r="H2476" s="125"/>
      <c r="I2476" s="126"/>
      <c r="J2476" s="127"/>
      <c r="K2476" s="127"/>
      <c r="L2476" s="128" t="str">
        <f>IF(E2476+G2476=0,"",((E2476*'Emission Factors'!C$23)+(G2476*'Emission Factors'!$C$25)))</f>
        <v/>
      </c>
      <c r="M2476" s="128" t="str">
        <f>IF(E2476+G2476=0,"",((E2476*'Emission Factors'!C$24)+(G2476*'Emission Factors'!$C$26)))</f>
        <v/>
      </c>
      <c r="N2476" s="128" t="str">
        <f t="shared" si="114"/>
        <v/>
      </c>
      <c r="O2476" s="128" t="str">
        <f t="shared" si="115"/>
        <v/>
      </c>
      <c r="P2476" s="128" t="str">
        <f>IFERROR(N2476*'Emission Factors'!C$10+O2476*'Emission Factors'!C$17,"")</f>
        <v/>
      </c>
      <c r="Q2476" s="129" t="str">
        <f t="shared" si="116"/>
        <v/>
      </c>
      <c r="R2476" s="130" t="str">
        <f>IFERROR(N2476*'Emission Factors'!C$11+O2476*'Emission Factors'!C$18,"")</f>
        <v/>
      </c>
      <c r="S2476" s="130" t="str">
        <f>IFERROR(N2476*'Emission Factors'!C$12+O2476*'Emission Factors'!C$19,"")</f>
        <v/>
      </c>
      <c r="T2476" s="130" t="str">
        <f>IFERROR(N2476*'Emission Factors'!C$13+O2476*'Emission Factors'!C$20,"")</f>
        <v/>
      </c>
      <c r="U2476" s="131" t="str">
        <f>IFERROR(IF(K2476="Residential",N2476*'Emission Factors'!$C$14+O2476*'Emission Factors'!$C$21,N2476*'Emission Factors'!$C$15+O2476*'Emission Factors'!$C$22),"")</f>
        <v/>
      </c>
    </row>
    <row r="2477" spans="2:21" ht="15" customHeight="1" x14ac:dyDescent="0.3">
      <c r="B2477" s="123"/>
      <c r="C2477" s="124"/>
      <c r="D2477" s="132"/>
      <c r="E2477" s="124"/>
      <c r="F2477" s="124"/>
      <c r="G2477" s="124"/>
      <c r="H2477" s="125"/>
      <c r="I2477" s="126"/>
      <c r="J2477" s="127"/>
      <c r="K2477" s="127"/>
      <c r="L2477" s="128" t="str">
        <f>IF(E2477+G2477=0,"",((E2477*'Emission Factors'!C$23)+(G2477*'Emission Factors'!$C$25)))</f>
        <v/>
      </c>
      <c r="M2477" s="128" t="str">
        <f>IF(E2477+G2477=0,"",((E2477*'Emission Factors'!C$24)+(G2477*'Emission Factors'!$C$26)))</f>
        <v/>
      </c>
      <c r="N2477" s="128" t="str">
        <f t="shared" si="114"/>
        <v/>
      </c>
      <c r="O2477" s="128" t="str">
        <f t="shared" si="115"/>
        <v/>
      </c>
      <c r="P2477" s="128" t="str">
        <f>IFERROR(N2477*'Emission Factors'!C$10+O2477*'Emission Factors'!C$17,"")</f>
        <v/>
      </c>
      <c r="Q2477" s="129" t="str">
        <f t="shared" si="116"/>
        <v/>
      </c>
      <c r="R2477" s="130" t="str">
        <f>IFERROR(N2477*'Emission Factors'!C$11+O2477*'Emission Factors'!C$18,"")</f>
        <v/>
      </c>
      <c r="S2477" s="130" t="str">
        <f>IFERROR(N2477*'Emission Factors'!C$12+O2477*'Emission Factors'!C$19,"")</f>
        <v/>
      </c>
      <c r="T2477" s="130" t="str">
        <f>IFERROR(N2477*'Emission Factors'!C$13+O2477*'Emission Factors'!C$20,"")</f>
        <v/>
      </c>
      <c r="U2477" s="131" t="str">
        <f>IFERROR(IF(K2477="Residential",N2477*'Emission Factors'!$C$14+O2477*'Emission Factors'!$C$21,N2477*'Emission Factors'!$C$15+O2477*'Emission Factors'!$C$22),"")</f>
        <v/>
      </c>
    </row>
    <row r="2478" spans="2:21" ht="15" customHeight="1" x14ac:dyDescent="0.3">
      <c r="B2478" s="123"/>
      <c r="C2478" s="124"/>
      <c r="D2478" s="132"/>
      <c r="E2478" s="124"/>
      <c r="F2478" s="124"/>
      <c r="G2478" s="124"/>
      <c r="H2478" s="125"/>
      <c r="I2478" s="126"/>
      <c r="J2478" s="127"/>
      <c r="K2478" s="127"/>
      <c r="L2478" s="128" t="str">
        <f>IF(E2478+G2478=0,"",((E2478*'Emission Factors'!C$23)+(G2478*'Emission Factors'!$C$25)))</f>
        <v/>
      </c>
      <c r="M2478" s="128" t="str">
        <f>IF(E2478+G2478=0,"",((E2478*'Emission Factors'!C$24)+(G2478*'Emission Factors'!$C$26)))</f>
        <v/>
      </c>
      <c r="N2478" s="128" t="str">
        <f t="shared" si="114"/>
        <v/>
      </c>
      <c r="O2478" s="128" t="str">
        <f t="shared" si="115"/>
        <v/>
      </c>
      <c r="P2478" s="128" t="str">
        <f>IFERROR(N2478*'Emission Factors'!C$10+O2478*'Emission Factors'!C$17,"")</f>
        <v/>
      </c>
      <c r="Q2478" s="129" t="str">
        <f t="shared" si="116"/>
        <v/>
      </c>
      <c r="R2478" s="130" t="str">
        <f>IFERROR(N2478*'Emission Factors'!C$11+O2478*'Emission Factors'!C$18,"")</f>
        <v/>
      </c>
      <c r="S2478" s="130" t="str">
        <f>IFERROR(N2478*'Emission Factors'!C$12+O2478*'Emission Factors'!C$19,"")</f>
        <v/>
      </c>
      <c r="T2478" s="130" t="str">
        <f>IFERROR(N2478*'Emission Factors'!C$13+O2478*'Emission Factors'!C$20,"")</f>
        <v/>
      </c>
      <c r="U2478" s="131" t="str">
        <f>IFERROR(IF(K2478="Residential",N2478*'Emission Factors'!$C$14+O2478*'Emission Factors'!$C$21,N2478*'Emission Factors'!$C$15+O2478*'Emission Factors'!$C$22),"")</f>
        <v/>
      </c>
    </row>
    <row r="2479" spans="2:21" ht="15" customHeight="1" x14ac:dyDescent="0.3">
      <c r="B2479" s="123"/>
      <c r="C2479" s="124"/>
      <c r="D2479" s="132"/>
      <c r="E2479" s="124"/>
      <c r="F2479" s="124"/>
      <c r="G2479" s="124"/>
      <c r="H2479" s="125"/>
      <c r="I2479" s="126"/>
      <c r="J2479" s="127"/>
      <c r="K2479" s="127"/>
      <c r="L2479" s="128" t="str">
        <f>IF(E2479+G2479=0,"",((E2479*'Emission Factors'!C$23)+(G2479*'Emission Factors'!$C$25)))</f>
        <v/>
      </c>
      <c r="M2479" s="128" t="str">
        <f>IF(E2479+G2479=0,"",((E2479*'Emission Factors'!C$24)+(G2479*'Emission Factors'!$C$26)))</f>
        <v/>
      </c>
      <c r="N2479" s="128" t="str">
        <f t="shared" si="114"/>
        <v/>
      </c>
      <c r="O2479" s="128" t="str">
        <f t="shared" si="115"/>
        <v/>
      </c>
      <c r="P2479" s="128" t="str">
        <f>IFERROR(N2479*'Emission Factors'!C$10+O2479*'Emission Factors'!C$17,"")</f>
        <v/>
      </c>
      <c r="Q2479" s="129" t="str">
        <f t="shared" si="116"/>
        <v/>
      </c>
      <c r="R2479" s="130" t="str">
        <f>IFERROR(N2479*'Emission Factors'!C$11+O2479*'Emission Factors'!C$18,"")</f>
        <v/>
      </c>
      <c r="S2479" s="130" t="str">
        <f>IFERROR(N2479*'Emission Factors'!C$12+O2479*'Emission Factors'!C$19,"")</f>
        <v/>
      </c>
      <c r="T2479" s="130" t="str">
        <f>IFERROR(N2479*'Emission Factors'!C$13+O2479*'Emission Factors'!C$20,"")</f>
        <v/>
      </c>
      <c r="U2479" s="131" t="str">
        <f>IFERROR(IF(K2479="Residential",N2479*'Emission Factors'!$C$14+O2479*'Emission Factors'!$C$21,N2479*'Emission Factors'!$C$15+O2479*'Emission Factors'!$C$22),"")</f>
        <v/>
      </c>
    </row>
    <row r="2480" spans="2:21" ht="15" customHeight="1" x14ac:dyDescent="0.3">
      <c r="B2480" s="123"/>
      <c r="C2480" s="124"/>
      <c r="D2480" s="132"/>
      <c r="E2480" s="124"/>
      <c r="F2480" s="124"/>
      <c r="G2480" s="124"/>
      <c r="H2480" s="125"/>
      <c r="I2480" s="126"/>
      <c r="J2480" s="127"/>
      <c r="K2480" s="127"/>
      <c r="L2480" s="128" t="str">
        <f>IF(E2480+G2480=0,"",((E2480*'Emission Factors'!C$23)+(G2480*'Emission Factors'!$C$25)))</f>
        <v/>
      </c>
      <c r="M2480" s="128" t="str">
        <f>IF(E2480+G2480=0,"",((E2480*'Emission Factors'!C$24)+(G2480*'Emission Factors'!$C$26)))</f>
        <v/>
      </c>
      <c r="N2480" s="128" t="str">
        <f t="shared" si="114"/>
        <v/>
      </c>
      <c r="O2480" s="128" t="str">
        <f t="shared" si="115"/>
        <v/>
      </c>
      <c r="P2480" s="128" t="str">
        <f>IFERROR(N2480*'Emission Factors'!C$10+O2480*'Emission Factors'!C$17,"")</f>
        <v/>
      </c>
      <c r="Q2480" s="129" t="str">
        <f t="shared" si="116"/>
        <v/>
      </c>
      <c r="R2480" s="130" t="str">
        <f>IFERROR(N2480*'Emission Factors'!C$11+O2480*'Emission Factors'!C$18,"")</f>
        <v/>
      </c>
      <c r="S2480" s="130" t="str">
        <f>IFERROR(N2480*'Emission Factors'!C$12+O2480*'Emission Factors'!C$19,"")</f>
        <v/>
      </c>
      <c r="T2480" s="130" t="str">
        <f>IFERROR(N2480*'Emission Factors'!C$13+O2480*'Emission Factors'!C$20,"")</f>
        <v/>
      </c>
      <c r="U2480" s="131" t="str">
        <f>IFERROR(IF(K2480="Residential",N2480*'Emission Factors'!$C$14+O2480*'Emission Factors'!$C$21,N2480*'Emission Factors'!$C$15+O2480*'Emission Factors'!$C$22),"")</f>
        <v/>
      </c>
    </row>
    <row r="2481" spans="2:21" ht="15" customHeight="1" x14ac:dyDescent="0.3">
      <c r="B2481" s="123"/>
      <c r="C2481" s="124"/>
      <c r="D2481" s="132"/>
      <c r="E2481" s="124"/>
      <c r="F2481" s="124"/>
      <c r="G2481" s="124"/>
      <c r="H2481" s="125"/>
      <c r="I2481" s="126"/>
      <c r="J2481" s="127"/>
      <c r="K2481" s="127"/>
      <c r="L2481" s="128" t="str">
        <f>IF(E2481+G2481=0,"",((E2481*'Emission Factors'!C$23)+(G2481*'Emission Factors'!$C$25)))</f>
        <v/>
      </c>
      <c r="M2481" s="128" t="str">
        <f>IF(E2481+G2481=0,"",((E2481*'Emission Factors'!C$24)+(G2481*'Emission Factors'!$C$26)))</f>
        <v/>
      </c>
      <c r="N2481" s="128" t="str">
        <f t="shared" si="114"/>
        <v/>
      </c>
      <c r="O2481" s="128" t="str">
        <f t="shared" si="115"/>
        <v/>
      </c>
      <c r="P2481" s="128" t="str">
        <f>IFERROR(N2481*'Emission Factors'!C$10+O2481*'Emission Factors'!C$17,"")</f>
        <v/>
      </c>
      <c r="Q2481" s="129" t="str">
        <f t="shared" si="116"/>
        <v/>
      </c>
      <c r="R2481" s="130" t="str">
        <f>IFERROR(N2481*'Emission Factors'!C$11+O2481*'Emission Factors'!C$18,"")</f>
        <v/>
      </c>
      <c r="S2481" s="130" t="str">
        <f>IFERROR(N2481*'Emission Factors'!C$12+O2481*'Emission Factors'!C$19,"")</f>
        <v/>
      </c>
      <c r="T2481" s="130" t="str">
        <f>IFERROR(N2481*'Emission Factors'!C$13+O2481*'Emission Factors'!C$20,"")</f>
        <v/>
      </c>
      <c r="U2481" s="131" t="str">
        <f>IFERROR(IF(K2481="Residential",N2481*'Emission Factors'!$C$14+O2481*'Emission Factors'!$C$21,N2481*'Emission Factors'!$C$15+O2481*'Emission Factors'!$C$22),"")</f>
        <v/>
      </c>
    </row>
    <row r="2482" spans="2:21" ht="15" customHeight="1" x14ac:dyDescent="0.3">
      <c r="B2482" s="123"/>
      <c r="C2482" s="124"/>
      <c r="D2482" s="132"/>
      <c r="E2482" s="124"/>
      <c r="F2482" s="124"/>
      <c r="G2482" s="124"/>
      <c r="H2482" s="125"/>
      <c r="I2482" s="126"/>
      <c r="J2482" s="127"/>
      <c r="K2482" s="127"/>
      <c r="L2482" s="128" t="str">
        <f>IF(E2482+G2482=0,"",((E2482*'Emission Factors'!C$23)+(G2482*'Emission Factors'!$C$25)))</f>
        <v/>
      </c>
      <c r="M2482" s="128" t="str">
        <f>IF(E2482+G2482=0,"",((E2482*'Emission Factors'!C$24)+(G2482*'Emission Factors'!$C$26)))</f>
        <v/>
      </c>
      <c r="N2482" s="128" t="str">
        <f t="shared" si="114"/>
        <v/>
      </c>
      <c r="O2482" s="128" t="str">
        <f t="shared" si="115"/>
        <v/>
      </c>
      <c r="P2482" s="128" t="str">
        <f>IFERROR(N2482*'Emission Factors'!C$10+O2482*'Emission Factors'!C$17,"")</f>
        <v/>
      </c>
      <c r="Q2482" s="129" t="str">
        <f t="shared" si="116"/>
        <v/>
      </c>
      <c r="R2482" s="130" t="str">
        <f>IFERROR(N2482*'Emission Factors'!C$11+O2482*'Emission Factors'!C$18,"")</f>
        <v/>
      </c>
      <c r="S2482" s="130" t="str">
        <f>IFERROR(N2482*'Emission Factors'!C$12+O2482*'Emission Factors'!C$19,"")</f>
        <v/>
      </c>
      <c r="T2482" s="130" t="str">
        <f>IFERROR(N2482*'Emission Factors'!C$13+O2482*'Emission Factors'!C$20,"")</f>
        <v/>
      </c>
      <c r="U2482" s="131" t="str">
        <f>IFERROR(IF(K2482="Residential",N2482*'Emission Factors'!$C$14+O2482*'Emission Factors'!$C$21,N2482*'Emission Factors'!$C$15+O2482*'Emission Factors'!$C$22),"")</f>
        <v/>
      </c>
    </row>
    <row r="2483" spans="2:21" ht="15" customHeight="1" x14ac:dyDescent="0.3">
      <c r="B2483" s="123"/>
      <c r="C2483" s="124"/>
      <c r="D2483" s="132"/>
      <c r="E2483" s="124"/>
      <c r="F2483" s="124"/>
      <c r="G2483" s="124"/>
      <c r="H2483" s="125"/>
      <c r="I2483" s="126"/>
      <c r="J2483" s="127"/>
      <c r="K2483" s="127"/>
      <c r="L2483" s="128" t="str">
        <f>IF(E2483+G2483=0,"",((E2483*'Emission Factors'!C$23)+(G2483*'Emission Factors'!$C$25)))</f>
        <v/>
      </c>
      <c r="M2483" s="128" t="str">
        <f>IF(E2483+G2483=0,"",((E2483*'Emission Factors'!C$24)+(G2483*'Emission Factors'!$C$26)))</f>
        <v/>
      </c>
      <c r="N2483" s="128" t="str">
        <f t="shared" si="114"/>
        <v/>
      </c>
      <c r="O2483" s="128" t="str">
        <f t="shared" si="115"/>
        <v/>
      </c>
      <c r="P2483" s="128" t="str">
        <f>IFERROR(N2483*'Emission Factors'!C$10+O2483*'Emission Factors'!C$17,"")</f>
        <v/>
      </c>
      <c r="Q2483" s="129" t="str">
        <f t="shared" si="116"/>
        <v/>
      </c>
      <c r="R2483" s="130" t="str">
        <f>IFERROR(N2483*'Emission Factors'!C$11+O2483*'Emission Factors'!C$18,"")</f>
        <v/>
      </c>
      <c r="S2483" s="130" t="str">
        <f>IFERROR(N2483*'Emission Factors'!C$12+O2483*'Emission Factors'!C$19,"")</f>
        <v/>
      </c>
      <c r="T2483" s="130" t="str">
        <f>IFERROR(N2483*'Emission Factors'!C$13+O2483*'Emission Factors'!C$20,"")</f>
        <v/>
      </c>
      <c r="U2483" s="131" t="str">
        <f>IFERROR(IF(K2483="Residential",N2483*'Emission Factors'!$C$14+O2483*'Emission Factors'!$C$21,N2483*'Emission Factors'!$C$15+O2483*'Emission Factors'!$C$22),"")</f>
        <v/>
      </c>
    </row>
    <row r="2484" spans="2:21" ht="15" customHeight="1" x14ac:dyDescent="0.3">
      <c r="B2484" s="123"/>
      <c r="C2484" s="124"/>
      <c r="D2484" s="132"/>
      <c r="E2484" s="124"/>
      <c r="F2484" s="124"/>
      <c r="G2484" s="124"/>
      <c r="H2484" s="125"/>
      <c r="I2484" s="126"/>
      <c r="J2484" s="127"/>
      <c r="K2484" s="127"/>
      <c r="L2484" s="128" t="str">
        <f>IF(E2484+G2484=0,"",((E2484*'Emission Factors'!C$23)+(G2484*'Emission Factors'!$C$25)))</f>
        <v/>
      </c>
      <c r="M2484" s="128" t="str">
        <f>IF(E2484+G2484=0,"",((E2484*'Emission Factors'!C$24)+(G2484*'Emission Factors'!$C$26)))</f>
        <v/>
      </c>
      <c r="N2484" s="128" t="str">
        <f t="shared" si="114"/>
        <v/>
      </c>
      <c r="O2484" s="128" t="str">
        <f t="shared" si="115"/>
        <v/>
      </c>
      <c r="P2484" s="128" t="str">
        <f>IFERROR(N2484*'Emission Factors'!C$10+O2484*'Emission Factors'!C$17,"")</f>
        <v/>
      </c>
      <c r="Q2484" s="129" t="str">
        <f t="shared" si="116"/>
        <v/>
      </c>
      <c r="R2484" s="130" t="str">
        <f>IFERROR(N2484*'Emission Factors'!C$11+O2484*'Emission Factors'!C$18,"")</f>
        <v/>
      </c>
      <c r="S2484" s="130" t="str">
        <f>IFERROR(N2484*'Emission Factors'!C$12+O2484*'Emission Factors'!C$19,"")</f>
        <v/>
      </c>
      <c r="T2484" s="130" t="str">
        <f>IFERROR(N2484*'Emission Factors'!C$13+O2484*'Emission Factors'!C$20,"")</f>
        <v/>
      </c>
      <c r="U2484" s="131" t="str">
        <f>IFERROR(IF(K2484="Residential",N2484*'Emission Factors'!$C$14+O2484*'Emission Factors'!$C$21,N2484*'Emission Factors'!$C$15+O2484*'Emission Factors'!$C$22),"")</f>
        <v/>
      </c>
    </row>
    <row r="2485" spans="2:21" ht="15" customHeight="1" x14ac:dyDescent="0.3">
      <c r="B2485" s="123"/>
      <c r="C2485" s="124"/>
      <c r="D2485" s="132"/>
      <c r="E2485" s="124"/>
      <c r="F2485" s="124"/>
      <c r="G2485" s="124"/>
      <c r="H2485" s="125"/>
      <c r="I2485" s="126"/>
      <c r="J2485" s="127"/>
      <c r="K2485" s="127"/>
      <c r="L2485" s="128" t="str">
        <f>IF(E2485+G2485=0,"",((E2485*'Emission Factors'!C$23)+(G2485*'Emission Factors'!$C$25)))</f>
        <v/>
      </c>
      <c r="M2485" s="128" t="str">
        <f>IF(E2485+G2485=0,"",((E2485*'Emission Factors'!C$24)+(G2485*'Emission Factors'!$C$26)))</f>
        <v/>
      </c>
      <c r="N2485" s="128" t="str">
        <f t="shared" si="114"/>
        <v/>
      </c>
      <c r="O2485" s="128" t="str">
        <f t="shared" si="115"/>
        <v/>
      </c>
      <c r="P2485" s="128" t="str">
        <f>IFERROR(N2485*'Emission Factors'!C$10+O2485*'Emission Factors'!C$17,"")</f>
        <v/>
      </c>
      <c r="Q2485" s="129" t="str">
        <f t="shared" si="116"/>
        <v/>
      </c>
      <c r="R2485" s="130" t="str">
        <f>IFERROR(N2485*'Emission Factors'!C$11+O2485*'Emission Factors'!C$18,"")</f>
        <v/>
      </c>
      <c r="S2485" s="130" t="str">
        <f>IFERROR(N2485*'Emission Factors'!C$12+O2485*'Emission Factors'!C$19,"")</f>
        <v/>
      </c>
      <c r="T2485" s="130" t="str">
        <f>IFERROR(N2485*'Emission Factors'!C$13+O2485*'Emission Factors'!C$20,"")</f>
        <v/>
      </c>
      <c r="U2485" s="131" t="str">
        <f>IFERROR(IF(K2485="Residential",N2485*'Emission Factors'!$C$14+O2485*'Emission Factors'!$C$21,N2485*'Emission Factors'!$C$15+O2485*'Emission Factors'!$C$22),"")</f>
        <v/>
      </c>
    </row>
    <row r="2486" spans="2:21" ht="15" customHeight="1" x14ac:dyDescent="0.3">
      <c r="B2486" s="123"/>
      <c r="C2486" s="124"/>
      <c r="D2486" s="132"/>
      <c r="E2486" s="124"/>
      <c r="F2486" s="124"/>
      <c r="G2486" s="124"/>
      <c r="H2486" s="125"/>
      <c r="I2486" s="126"/>
      <c r="J2486" s="127"/>
      <c r="K2486" s="127"/>
      <c r="L2486" s="128" t="str">
        <f>IF(E2486+G2486=0,"",((E2486*'Emission Factors'!C$23)+(G2486*'Emission Factors'!$C$25)))</f>
        <v/>
      </c>
      <c r="M2486" s="128" t="str">
        <f>IF(E2486+G2486=0,"",((E2486*'Emission Factors'!C$24)+(G2486*'Emission Factors'!$C$26)))</f>
        <v/>
      </c>
      <c r="N2486" s="128" t="str">
        <f t="shared" si="114"/>
        <v/>
      </c>
      <c r="O2486" s="128" t="str">
        <f t="shared" si="115"/>
        <v/>
      </c>
      <c r="P2486" s="128" t="str">
        <f>IFERROR(N2486*'Emission Factors'!C$10+O2486*'Emission Factors'!C$17,"")</f>
        <v/>
      </c>
      <c r="Q2486" s="129" t="str">
        <f t="shared" si="116"/>
        <v/>
      </c>
      <c r="R2486" s="130" t="str">
        <f>IFERROR(N2486*'Emission Factors'!C$11+O2486*'Emission Factors'!C$18,"")</f>
        <v/>
      </c>
      <c r="S2486" s="130" t="str">
        <f>IFERROR(N2486*'Emission Factors'!C$12+O2486*'Emission Factors'!C$19,"")</f>
        <v/>
      </c>
      <c r="T2486" s="130" t="str">
        <f>IFERROR(N2486*'Emission Factors'!C$13+O2486*'Emission Factors'!C$20,"")</f>
        <v/>
      </c>
      <c r="U2486" s="131" t="str">
        <f>IFERROR(IF(K2486="Residential",N2486*'Emission Factors'!$C$14+O2486*'Emission Factors'!$C$21,N2486*'Emission Factors'!$C$15+O2486*'Emission Factors'!$C$22),"")</f>
        <v/>
      </c>
    </row>
    <row r="2487" spans="2:21" ht="15" customHeight="1" x14ac:dyDescent="0.3">
      <c r="B2487" s="123"/>
      <c r="C2487" s="124"/>
      <c r="D2487" s="132"/>
      <c r="E2487" s="124"/>
      <c r="F2487" s="124"/>
      <c r="G2487" s="124"/>
      <c r="H2487" s="125"/>
      <c r="I2487" s="126"/>
      <c r="J2487" s="127"/>
      <c r="K2487" s="127"/>
      <c r="L2487" s="128" t="str">
        <f>IF(E2487+G2487=0,"",((E2487*'Emission Factors'!C$23)+(G2487*'Emission Factors'!$C$25)))</f>
        <v/>
      </c>
      <c r="M2487" s="128" t="str">
        <f>IF(E2487+G2487=0,"",((E2487*'Emission Factors'!C$24)+(G2487*'Emission Factors'!$C$26)))</f>
        <v/>
      </c>
      <c r="N2487" s="128" t="str">
        <f t="shared" si="114"/>
        <v/>
      </c>
      <c r="O2487" s="128" t="str">
        <f t="shared" si="115"/>
        <v/>
      </c>
      <c r="P2487" s="128" t="str">
        <f>IFERROR(N2487*'Emission Factors'!C$10+O2487*'Emission Factors'!C$17,"")</f>
        <v/>
      </c>
      <c r="Q2487" s="129" t="str">
        <f t="shared" si="116"/>
        <v/>
      </c>
      <c r="R2487" s="130" t="str">
        <f>IFERROR(N2487*'Emission Factors'!C$11+O2487*'Emission Factors'!C$18,"")</f>
        <v/>
      </c>
      <c r="S2487" s="130" t="str">
        <f>IFERROR(N2487*'Emission Factors'!C$12+O2487*'Emission Factors'!C$19,"")</f>
        <v/>
      </c>
      <c r="T2487" s="130" t="str">
        <f>IFERROR(N2487*'Emission Factors'!C$13+O2487*'Emission Factors'!C$20,"")</f>
        <v/>
      </c>
      <c r="U2487" s="131" t="str">
        <f>IFERROR(IF(K2487="Residential",N2487*'Emission Factors'!$C$14+O2487*'Emission Factors'!$C$21,N2487*'Emission Factors'!$C$15+O2487*'Emission Factors'!$C$22),"")</f>
        <v/>
      </c>
    </row>
    <row r="2488" spans="2:21" ht="15" customHeight="1" x14ac:dyDescent="0.3">
      <c r="B2488" s="123"/>
      <c r="C2488" s="124"/>
      <c r="D2488" s="132"/>
      <c r="E2488" s="124"/>
      <c r="F2488" s="124"/>
      <c r="G2488" s="124"/>
      <c r="H2488" s="125"/>
      <c r="I2488" s="126"/>
      <c r="J2488" s="127"/>
      <c r="K2488" s="127"/>
      <c r="L2488" s="128" t="str">
        <f>IF(E2488+G2488=0,"",((E2488*'Emission Factors'!C$23)+(G2488*'Emission Factors'!$C$25)))</f>
        <v/>
      </c>
      <c r="M2488" s="128" t="str">
        <f>IF(E2488+G2488=0,"",((E2488*'Emission Factors'!C$24)+(G2488*'Emission Factors'!$C$26)))</f>
        <v/>
      </c>
      <c r="N2488" s="128" t="str">
        <f t="shared" si="114"/>
        <v/>
      </c>
      <c r="O2488" s="128" t="str">
        <f t="shared" si="115"/>
        <v/>
      </c>
      <c r="P2488" s="128" t="str">
        <f>IFERROR(N2488*'Emission Factors'!C$10+O2488*'Emission Factors'!C$17,"")</f>
        <v/>
      </c>
      <c r="Q2488" s="129" t="str">
        <f t="shared" si="116"/>
        <v/>
      </c>
      <c r="R2488" s="130" t="str">
        <f>IFERROR(N2488*'Emission Factors'!C$11+O2488*'Emission Factors'!C$18,"")</f>
        <v/>
      </c>
      <c r="S2488" s="130" t="str">
        <f>IFERROR(N2488*'Emission Factors'!C$12+O2488*'Emission Factors'!C$19,"")</f>
        <v/>
      </c>
      <c r="T2488" s="130" t="str">
        <f>IFERROR(N2488*'Emission Factors'!C$13+O2488*'Emission Factors'!C$20,"")</f>
        <v/>
      </c>
      <c r="U2488" s="131" t="str">
        <f>IFERROR(IF(K2488="Residential",N2488*'Emission Factors'!$C$14+O2488*'Emission Factors'!$C$21,N2488*'Emission Factors'!$C$15+O2488*'Emission Factors'!$C$22),"")</f>
        <v/>
      </c>
    </row>
    <row r="2489" spans="2:21" ht="15" customHeight="1" x14ac:dyDescent="0.3">
      <c r="B2489" s="123"/>
      <c r="C2489" s="124"/>
      <c r="D2489" s="132"/>
      <c r="E2489" s="124"/>
      <c r="F2489" s="124"/>
      <c r="G2489" s="124"/>
      <c r="H2489" s="125"/>
      <c r="I2489" s="126"/>
      <c r="J2489" s="127"/>
      <c r="K2489" s="127"/>
      <c r="L2489" s="128" t="str">
        <f>IF(E2489+G2489=0,"",((E2489*'Emission Factors'!C$23)+(G2489*'Emission Factors'!$C$25)))</f>
        <v/>
      </c>
      <c r="M2489" s="128" t="str">
        <f>IF(E2489+G2489=0,"",((E2489*'Emission Factors'!C$24)+(G2489*'Emission Factors'!$C$26)))</f>
        <v/>
      </c>
      <c r="N2489" s="128" t="str">
        <f t="shared" si="114"/>
        <v/>
      </c>
      <c r="O2489" s="128" t="str">
        <f t="shared" si="115"/>
        <v/>
      </c>
      <c r="P2489" s="128" t="str">
        <f>IFERROR(N2489*'Emission Factors'!C$10+O2489*'Emission Factors'!C$17,"")</f>
        <v/>
      </c>
      <c r="Q2489" s="129" t="str">
        <f t="shared" si="116"/>
        <v/>
      </c>
      <c r="R2489" s="130" t="str">
        <f>IFERROR(N2489*'Emission Factors'!C$11+O2489*'Emission Factors'!C$18,"")</f>
        <v/>
      </c>
      <c r="S2489" s="130" t="str">
        <f>IFERROR(N2489*'Emission Factors'!C$12+O2489*'Emission Factors'!C$19,"")</f>
        <v/>
      </c>
      <c r="T2489" s="130" t="str">
        <f>IFERROR(N2489*'Emission Factors'!C$13+O2489*'Emission Factors'!C$20,"")</f>
        <v/>
      </c>
      <c r="U2489" s="131" t="str">
        <f>IFERROR(IF(K2489="Residential",N2489*'Emission Factors'!$C$14+O2489*'Emission Factors'!$C$21,N2489*'Emission Factors'!$C$15+O2489*'Emission Factors'!$C$22),"")</f>
        <v/>
      </c>
    </row>
    <row r="2490" spans="2:21" ht="15" customHeight="1" x14ac:dyDescent="0.3">
      <c r="B2490" s="123"/>
      <c r="C2490" s="124"/>
      <c r="D2490" s="132"/>
      <c r="E2490" s="124"/>
      <c r="F2490" s="124"/>
      <c r="G2490" s="124"/>
      <c r="H2490" s="125"/>
      <c r="I2490" s="126"/>
      <c r="J2490" s="127"/>
      <c r="K2490" s="127"/>
      <c r="L2490" s="128" t="str">
        <f>IF(E2490+G2490=0,"",((E2490*'Emission Factors'!C$23)+(G2490*'Emission Factors'!$C$25)))</f>
        <v/>
      </c>
      <c r="M2490" s="128" t="str">
        <f>IF(E2490+G2490=0,"",((E2490*'Emission Factors'!C$24)+(G2490*'Emission Factors'!$C$26)))</f>
        <v/>
      </c>
      <c r="N2490" s="128" t="str">
        <f t="shared" si="114"/>
        <v/>
      </c>
      <c r="O2490" s="128" t="str">
        <f t="shared" si="115"/>
        <v/>
      </c>
      <c r="P2490" s="128" t="str">
        <f>IFERROR(N2490*'Emission Factors'!C$10+O2490*'Emission Factors'!C$17,"")</f>
        <v/>
      </c>
      <c r="Q2490" s="129" t="str">
        <f t="shared" si="116"/>
        <v/>
      </c>
      <c r="R2490" s="130" t="str">
        <f>IFERROR(N2490*'Emission Factors'!C$11+O2490*'Emission Factors'!C$18,"")</f>
        <v/>
      </c>
      <c r="S2490" s="130" t="str">
        <f>IFERROR(N2490*'Emission Factors'!C$12+O2490*'Emission Factors'!C$19,"")</f>
        <v/>
      </c>
      <c r="T2490" s="130" t="str">
        <f>IFERROR(N2490*'Emission Factors'!C$13+O2490*'Emission Factors'!C$20,"")</f>
        <v/>
      </c>
      <c r="U2490" s="131" t="str">
        <f>IFERROR(IF(K2490="Residential",N2490*'Emission Factors'!$C$14+O2490*'Emission Factors'!$C$21,N2490*'Emission Factors'!$C$15+O2490*'Emission Factors'!$C$22),"")</f>
        <v/>
      </c>
    </row>
    <row r="2491" spans="2:21" ht="15" customHeight="1" x14ac:dyDescent="0.3">
      <c r="B2491" s="123"/>
      <c r="C2491" s="124"/>
      <c r="D2491" s="132"/>
      <c r="E2491" s="124"/>
      <c r="F2491" s="124"/>
      <c r="G2491" s="124"/>
      <c r="H2491" s="125"/>
      <c r="I2491" s="126"/>
      <c r="J2491" s="127"/>
      <c r="K2491" s="127"/>
      <c r="L2491" s="128" t="str">
        <f>IF(E2491+G2491=0,"",((E2491*'Emission Factors'!C$23)+(G2491*'Emission Factors'!$C$25)))</f>
        <v/>
      </c>
      <c r="M2491" s="128" t="str">
        <f>IF(E2491+G2491=0,"",((E2491*'Emission Factors'!C$24)+(G2491*'Emission Factors'!$C$26)))</f>
        <v/>
      </c>
      <c r="N2491" s="128" t="str">
        <f t="shared" si="114"/>
        <v/>
      </c>
      <c r="O2491" s="128" t="str">
        <f t="shared" si="115"/>
        <v/>
      </c>
      <c r="P2491" s="128" t="str">
        <f>IFERROR(N2491*'Emission Factors'!C$10+O2491*'Emission Factors'!C$17,"")</f>
        <v/>
      </c>
      <c r="Q2491" s="129" t="str">
        <f t="shared" si="116"/>
        <v/>
      </c>
      <c r="R2491" s="130" t="str">
        <f>IFERROR(N2491*'Emission Factors'!C$11+O2491*'Emission Factors'!C$18,"")</f>
        <v/>
      </c>
      <c r="S2491" s="130" t="str">
        <f>IFERROR(N2491*'Emission Factors'!C$12+O2491*'Emission Factors'!C$19,"")</f>
        <v/>
      </c>
      <c r="T2491" s="130" t="str">
        <f>IFERROR(N2491*'Emission Factors'!C$13+O2491*'Emission Factors'!C$20,"")</f>
        <v/>
      </c>
      <c r="U2491" s="131" t="str">
        <f>IFERROR(IF(K2491="Residential",N2491*'Emission Factors'!$C$14+O2491*'Emission Factors'!$C$21,N2491*'Emission Factors'!$C$15+O2491*'Emission Factors'!$C$22),"")</f>
        <v/>
      </c>
    </row>
    <row r="2492" spans="2:21" ht="15" customHeight="1" x14ac:dyDescent="0.3">
      <c r="B2492" s="123"/>
      <c r="C2492" s="124"/>
      <c r="D2492" s="132"/>
      <c r="E2492" s="124"/>
      <c r="F2492" s="124"/>
      <c r="G2492" s="124"/>
      <c r="H2492" s="125"/>
      <c r="I2492" s="126"/>
      <c r="J2492" s="127"/>
      <c r="K2492" s="127"/>
      <c r="L2492" s="128" t="str">
        <f>IF(E2492+G2492=0,"",((E2492*'Emission Factors'!C$23)+(G2492*'Emission Factors'!$C$25)))</f>
        <v/>
      </c>
      <c r="M2492" s="128" t="str">
        <f>IF(E2492+G2492=0,"",((E2492*'Emission Factors'!C$24)+(G2492*'Emission Factors'!$C$26)))</f>
        <v/>
      </c>
      <c r="N2492" s="128" t="str">
        <f t="shared" si="114"/>
        <v/>
      </c>
      <c r="O2492" s="128" t="str">
        <f t="shared" si="115"/>
        <v/>
      </c>
      <c r="P2492" s="128" t="str">
        <f>IFERROR(N2492*'Emission Factors'!C$10+O2492*'Emission Factors'!C$17,"")</f>
        <v/>
      </c>
      <c r="Q2492" s="129" t="str">
        <f t="shared" si="116"/>
        <v/>
      </c>
      <c r="R2492" s="130" t="str">
        <f>IFERROR(N2492*'Emission Factors'!C$11+O2492*'Emission Factors'!C$18,"")</f>
        <v/>
      </c>
      <c r="S2492" s="130" t="str">
        <f>IFERROR(N2492*'Emission Factors'!C$12+O2492*'Emission Factors'!C$19,"")</f>
        <v/>
      </c>
      <c r="T2492" s="130" t="str">
        <f>IFERROR(N2492*'Emission Factors'!C$13+O2492*'Emission Factors'!C$20,"")</f>
        <v/>
      </c>
      <c r="U2492" s="131" t="str">
        <f>IFERROR(IF(K2492="Residential",N2492*'Emission Factors'!$C$14+O2492*'Emission Factors'!$C$21,N2492*'Emission Factors'!$C$15+O2492*'Emission Factors'!$C$22),"")</f>
        <v/>
      </c>
    </row>
    <row r="2493" spans="2:21" ht="15" customHeight="1" x14ac:dyDescent="0.3">
      <c r="B2493" s="123"/>
      <c r="C2493" s="124"/>
      <c r="D2493" s="132"/>
      <c r="E2493" s="124"/>
      <c r="F2493" s="124"/>
      <c r="G2493" s="124"/>
      <c r="H2493" s="125"/>
      <c r="I2493" s="126"/>
      <c r="J2493" s="127"/>
      <c r="K2493" s="127"/>
      <c r="L2493" s="128" t="str">
        <f>IF(E2493+G2493=0,"",((E2493*'Emission Factors'!C$23)+(G2493*'Emission Factors'!$C$25)))</f>
        <v/>
      </c>
      <c r="M2493" s="128" t="str">
        <f>IF(E2493+G2493=0,"",((E2493*'Emission Factors'!C$24)+(G2493*'Emission Factors'!$C$26)))</f>
        <v/>
      </c>
      <c r="N2493" s="128" t="str">
        <f t="shared" si="114"/>
        <v/>
      </c>
      <c r="O2493" s="128" t="str">
        <f t="shared" si="115"/>
        <v/>
      </c>
      <c r="P2493" s="128" t="str">
        <f>IFERROR(N2493*'Emission Factors'!C$10+O2493*'Emission Factors'!C$17,"")</f>
        <v/>
      </c>
      <c r="Q2493" s="129" t="str">
        <f t="shared" si="116"/>
        <v/>
      </c>
      <c r="R2493" s="130" t="str">
        <f>IFERROR(N2493*'Emission Factors'!C$11+O2493*'Emission Factors'!C$18,"")</f>
        <v/>
      </c>
      <c r="S2493" s="130" t="str">
        <f>IFERROR(N2493*'Emission Factors'!C$12+O2493*'Emission Factors'!C$19,"")</f>
        <v/>
      </c>
      <c r="T2493" s="130" t="str">
        <f>IFERROR(N2493*'Emission Factors'!C$13+O2493*'Emission Factors'!C$20,"")</f>
        <v/>
      </c>
      <c r="U2493" s="131" t="str">
        <f>IFERROR(IF(K2493="Residential",N2493*'Emission Factors'!$C$14+O2493*'Emission Factors'!$C$21,N2493*'Emission Factors'!$C$15+O2493*'Emission Factors'!$C$22),"")</f>
        <v/>
      </c>
    </row>
    <row r="2494" spans="2:21" ht="15" customHeight="1" x14ac:dyDescent="0.3">
      <c r="B2494" s="123"/>
      <c r="C2494" s="124"/>
      <c r="D2494" s="132"/>
      <c r="E2494" s="124"/>
      <c r="F2494" s="124"/>
      <c r="G2494" s="124"/>
      <c r="H2494" s="125"/>
      <c r="I2494" s="126"/>
      <c r="J2494" s="127"/>
      <c r="K2494" s="127"/>
      <c r="L2494" s="128" t="str">
        <f>IF(E2494+G2494=0,"",((E2494*'Emission Factors'!C$23)+(G2494*'Emission Factors'!$C$25)))</f>
        <v/>
      </c>
      <c r="M2494" s="128" t="str">
        <f>IF(E2494+G2494=0,"",((E2494*'Emission Factors'!C$24)+(G2494*'Emission Factors'!$C$26)))</f>
        <v/>
      </c>
      <c r="N2494" s="128" t="str">
        <f t="shared" si="114"/>
        <v/>
      </c>
      <c r="O2494" s="128" t="str">
        <f t="shared" si="115"/>
        <v/>
      </c>
      <c r="P2494" s="128" t="str">
        <f>IFERROR(N2494*'Emission Factors'!C$10+O2494*'Emission Factors'!C$17,"")</f>
        <v/>
      </c>
      <c r="Q2494" s="129" t="str">
        <f t="shared" si="116"/>
        <v/>
      </c>
      <c r="R2494" s="130" t="str">
        <f>IFERROR(N2494*'Emission Factors'!C$11+O2494*'Emission Factors'!C$18,"")</f>
        <v/>
      </c>
      <c r="S2494" s="130" t="str">
        <f>IFERROR(N2494*'Emission Factors'!C$12+O2494*'Emission Factors'!C$19,"")</f>
        <v/>
      </c>
      <c r="T2494" s="130" t="str">
        <f>IFERROR(N2494*'Emission Factors'!C$13+O2494*'Emission Factors'!C$20,"")</f>
        <v/>
      </c>
      <c r="U2494" s="131" t="str">
        <f>IFERROR(IF(K2494="Residential",N2494*'Emission Factors'!$C$14+O2494*'Emission Factors'!$C$21,N2494*'Emission Factors'!$C$15+O2494*'Emission Factors'!$C$22),"")</f>
        <v/>
      </c>
    </row>
    <row r="2495" spans="2:21" ht="15" customHeight="1" x14ac:dyDescent="0.3">
      <c r="B2495" s="123"/>
      <c r="C2495" s="124"/>
      <c r="D2495" s="132"/>
      <c r="E2495" s="124"/>
      <c r="F2495" s="124"/>
      <c r="G2495" s="124"/>
      <c r="H2495" s="125"/>
      <c r="I2495" s="126"/>
      <c r="J2495" s="127"/>
      <c r="K2495" s="127"/>
      <c r="L2495" s="128" t="str">
        <f>IF(E2495+G2495=0,"",((E2495*'Emission Factors'!C$23)+(G2495*'Emission Factors'!$C$25)))</f>
        <v/>
      </c>
      <c r="M2495" s="128" t="str">
        <f>IF(E2495+G2495=0,"",((E2495*'Emission Factors'!C$24)+(G2495*'Emission Factors'!$C$26)))</f>
        <v/>
      </c>
      <c r="N2495" s="128" t="str">
        <f t="shared" si="114"/>
        <v/>
      </c>
      <c r="O2495" s="128" t="str">
        <f t="shared" si="115"/>
        <v/>
      </c>
      <c r="P2495" s="128" t="str">
        <f>IFERROR(N2495*'Emission Factors'!C$10+O2495*'Emission Factors'!C$17,"")</f>
        <v/>
      </c>
      <c r="Q2495" s="129" t="str">
        <f t="shared" si="116"/>
        <v/>
      </c>
      <c r="R2495" s="130" t="str">
        <f>IFERROR(N2495*'Emission Factors'!C$11+O2495*'Emission Factors'!C$18,"")</f>
        <v/>
      </c>
      <c r="S2495" s="130" t="str">
        <f>IFERROR(N2495*'Emission Factors'!C$12+O2495*'Emission Factors'!C$19,"")</f>
        <v/>
      </c>
      <c r="T2495" s="130" t="str">
        <f>IFERROR(N2495*'Emission Factors'!C$13+O2495*'Emission Factors'!C$20,"")</f>
        <v/>
      </c>
      <c r="U2495" s="131" t="str">
        <f>IFERROR(IF(K2495="Residential",N2495*'Emission Factors'!$C$14+O2495*'Emission Factors'!$C$21,N2495*'Emission Factors'!$C$15+O2495*'Emission Factors'!$C$22),"")</f>
        <v/>
      </c>
    </row>
    <row r="2496" spans="2:21" ht="15" customHeight="1" x14ac:dyDescent="0.3">
      <c r="B2496" s="123"/>
      <c r="C2496" s="124"/>
      <c r="D2496" s="132"/>
      <c r="E2496" s="124"/>
      <c r="F2496" s="124"/>
      <c r="G2496" s="124"/>
      <c r="H2496" s="125"/>
      <c r="I2496" s="126"/>
      <c r="J2496" s="127"/>
      <c r="K2496" s="127"/>
      <c r="L2496" s="128" t="str">
        <f>IF(E2496+G2496=0,"",((E2496*'Emission Factors'!C$23)+(G2496*'Emission Factors'!$C$25)))</f>
        <v/>
      </c>
      <c r="M2496" s="128" t="str">
        <f>IF(E2496+G2496=0,"",((E2496*'Emission Factors'!C$24)+(G2496*'Emission Factors'!$C$26)))</f>
        <v/>
      </c>
      <c r="N2496" s="128" t="str">
        <f t="shared" si="114"/>
        <v/>
      </c>
      <c r="O2496" s="128" t="str">
        <f t="shared" si="115"/>
        <v/>
      </c>
      <c r="P2496" s="128" t="str">
        <f>IFERROR(N2496*'Emission Factors'!C$10+O2496*'Emission Factors'!C$17,"")</f>
        <v/>
      </c>
      <c r="Q2496" s="129" t="str">
        <f t="shared" si="116"/>
        <v/>
      </c>
      <c r="R2496" s="130" t="str">
        <f>IFERROR(N2496*'Emission Factors'!C$11+O2496*'Emission Factors'!C$18,"")</f>
        <v/>
      </c>
      <c r="S2496" s="130" t="str">
        <f>IFERROR(N2496*'Emission Factors'!C$12+O2496*'Emission Factors'!C$19,"")</f>
        <v/>
      </c>
      <c r="T2496" s="130" t="str">
        <f>IFERROR(N2496*'Emission Factors'!C$13+O2496*'Emission Factors'!C$20,"")</f>
        <v/>
      </c>
      <c r="U2496" s="131" t="str">
        <f>IFERROR(IF(K2496="Residential",N2496*'Emission Factors'!$C$14+O2496*'Emission Factors'!$C$21,N2496*'Emission Factors'!$C$15+O2496*'Emission Factors'!$C$22),"")</f>
        <v/>
      </c>
    </row>
    <row r="2497" spans="2:21" ht="15" customHeight="1" x14ac:dyDescent="0.3">
      <c r="B2497" s="123"/>
      <c r="C2497" s="124"/>
      <c r="D2497" s="132"/>
      <c r="E2497" s="124"/>
      <c r="F2497" s="124"/>
      <c r="G2497" s="124"/>
      <c r="H2497" s="125"/>
      <c r="I2497" s="126"/>
      <c r="J2497" s="127"/>
      <c r="K2497" s="127"/>
      <c r="L2497" s="128" t="str">
        <f>IF(E2497+G2497=0,"",((E2497*'Emission Factors'!C$23)+(G2497*'Emission Factors'!$C$25)))</f>
        <v/>
      </c>
      <c r="M2497" s="128" t="str">
        <f>IF(E2497+G2497=0,"",((E2497*'Emission Factors'!C$24)+(G2497*'Emission Factors'!$C$26)))</f>
        <v/>
      </c>
      <c r="N2497" s="128" t="str">
        <f t="shared" si="114"/>
        <v/>
      </c>
      <c r="O2497" s="128" t="str">
        <f t="shared" si="115"/>
        <v/>
      </c>
      <c r="P2497" s="128" t="str">
        <f>IFERROR(N2497*'Emission Factors'!C$10+O2497*'Emission Factors'!C$17,"")</f>
        <v/>
      </c>
      <c r="Q2497" s="129" t="str">
        <f t="shared" si="116"/>
        <v/>
      </c>
      <c r="R2497" s="130" t="str">
        <f>IFERROR(N2497*'Emission Factors'!C$11+O2497*'Emission Factors'!C$18,"")</f>
        <v/>
      </c>
      <c r="S2497" s="130" t="str">
        <f>IFERROR(N2497*'Emission Factors'!C$12+O2497*'Emission Factors'!C$19,"")</f>
        <v/>
      </c>
      <c r="T2497" s="130" t="str">
        <f>IFERROR(N2497*'Emission Factors'!C$13+O2497*'Emission Factors'!C$20,"")</f>
        <v/>
      </c>
      <c r="U2497" s="131" t="str">
        <f>IFERROR(IF(K2497="Residential",N2497*'Emission Factors'!$C$14+O2497*'Emission Factors'!$C$21,N2497*'Emission Factors'!$C$15+O2497*'Emission Factors'!$C$22),"")</f>
        <v/>
      </c>
    </row>
    <row r="2498" spans="2:21" ht="15" customHeight="1" x14ac:dyDescent="0.3">
      <c r="B2498" s="123"/>
      <c r="C2498" s="124"/>
      <c r="D2498" s="132"/>
      <c r="E2498" s="124"/>
      <c r="F2498" s="124"/>
      <c r="G2498" s="124"/>
      <c r="H2498" s="125"/>
      <c r="I2498" s="126"/>
      <c r="J2498" s="127"/>
      <c r="K2498" s="127"/>
      <c r="L2498" s="128" t="str">
        <f>IF(E2498+G2498=0,"",((E2498*'Emission Factors'!C$23)+(G2498*'Emission Factors'!$C$25)))</f>
        <v/>
      </c>
      <c r="M2498" s="128" t="str">
        <f>IF(E2498+G2498=0,"",((E2498*'Emission Factors'!C$24)+(G2498*'Emission Factors'!$C$26)))</f>
        <v/>
      </c>
      <c r="N2498" s="128" t="str">
        <f t="shared" si="114"/>
        <v/>
      </c>
      <c r="O2498" s="128" t="str">
        <f t="shared" si="115"/>
        <v/>
      </c>
      <c r="P2498" s="128" t="str">
        <f>IFERROR(N2498*'Emission Factors'!C$10+O2498*'Emission Factors'!C$17,"")</f>
        <v/>
      </c>
      <c r="Q2498" s="129" t="str">
        <f t="shared" si="116"/>
        <v/>
      </c>
      <c r="R2498" s="130" t="str">
        <f>IFERROR(N2498*'Emission Factors'!C$11+O2498*'Emission Factors'!C$18,"")</f>
        <v/>
      </c>
      <c r="S2498" s="130" t="str">
        <f>IFERROR(N2498*'Emission Factors'!C$12+O2498*'Emission Factors'!C$19,"")</f>
        <v/>
      </c>
      <c r="T2498" s="130" t="str">
        <f>IFERROR(N2498*'Emission Factors'!C$13+O2498*'Emission Factors'!C$20,"")</f>
        <v/>
      </c>
      <c r="U2498" s="131" t="str">
        <f>IFERROR(IF(K2498="Residential",N2498*'Emission Factors'!$C$14+O2498*'Emission Factors'!$C$21,N2498*'Emission Factors'!$C$15+O2498*'Emission Factors'!$C$22),"")</f>
        <v/>
      </c>
    </row>
    <row r="2499" spans="2:21" ht="15" customHeight="1" x14ac:dyDescent="0.3">
      <c r="B2499" s="123"/>
      <c r="C2499" s="124"/>
      <c r="D2499" s="132"/>
      <c r="E2499" s="124"/>
      <c r="F2499" s="124"/>
      <c r="G2499" s="124"/>
      <c r="H2499" s="125"/>
      <c r="I2499" s="126"/>
      <c r="J2499" s="127"/>
      <c r="K2499" s="127"/>
      <c r="L2499" s="128" t="str">
        <f>IF(E2499+G2499=0,"",((E2499*'Emission Factors'!C$23)+(G2499*'Emission Factors'!$C$25)))</f>
        <v/>
      </c>
      <c r="M2499" s="128" t="str">
        <f>IF(E2499+G2499=0,"",((E2499*'Emission Factors'!C$24)+(G2499*'Emission Factors'!$C$26)))</f>
        <v/>
      </c>
      <c r="N2499" s="128" t="str">
        <f t="shared" si="114"/>
        <v/>
      </c>
      <c r="O2499" s="128" t="str">
        <f t="shared" si="115"/>
        <v/>
      </c>
      <c r="P2499" s="128" t="str">
        <f>IFERROR(N2499*'Emission Factors'!C$10+O2499*'Emission Factors'!C$17,"")</f>
        <v/>
      </c>
      <c r="Q2499" s="129" t="str">
        <f t="shared" si="116"/>
        <v/>
      </c>
      <c r="R2499" s="130" t="str">
        <f>IFERROR(N2499*'Emission Factors'!C$11+O2499*'Emission Factors'!C$18,"")</f>
        <v/>
      </c>
      <c r="S2499" s="130" t="str">
        <f>IFERROR(N2499*'Emission Factors'!C$12+O2499*'Emission Factors'!C$19,"")</f>
        <v/>
      </c>
      <c r="T2499" s="130" t="str">
        <f>IFERROR(N2499*'Emission Factors'!C$13+O2499*'Emission Factors'!C$20,"")</f>
        <v/>
      </c>
      <c r="U2499" s="131" t="str">
        <f>IFERROR(IF(K2499="Residential",N2499*'Emission Factors'!$C$14+O2499*'Emission Factors'!$C$21,N2499*'Emission Factors'!$C$15+O2499*'Emission Factors'!$C$22),"")</f>
        <v/>
      </c>
    </row>
    <row r="2500" spans="2:21" ht="15" customHeight="1" x14ac:dyDescent="0.3">
      <c r="B2500" s="123"/>
      <c r="C2500" s="124"/>
      <c r="D2500" s="132"/>
      <c r="E2500" s="124"/>
      <c r="F2500" s="124"/>
      <c r="G2500" s="124"/>
      <c r="H2500" s="125"/>
      <c r="I2500" s="126"/>
      <c r="J2500" s="127"/>
      <c r="K2500" s="127"/>
      <c r="L2500" s="128" t="str">
        <f>IF(E2500+G2500=0,"",((E2500*'Emission Factors'!C$23)+(G2500*'Emission Factors'!$C$25)))</f>
        <v/>
      </c>
      <c r="M2500" s="128" t="str">
        <f>IF(E2500+G2500=0,"",((E2500*'Emission Factors'!C$24)+(G2500*'Emission Factors'!$C$26)))</f>
        <v/>
      </c>
      <c r="N2500" s="128" t="str">
        <f t="shared" si="114"/>
        <v/>
      </c>
      <c r="O2500" s="128" t="str">
        <f t="shared" si="115"/>
        <v/>
      </c>
      <c r="P2500" s="128" t="str">
        <f>IFERROR(N2500*'Emission Factors'!C$10+O2500*'Emission Factors'!C$17,"")</f>
        <v/>
      </c>
      <c r="Q2500" s="129" t="str">
        <f t="shared" si="116"/>
        <v/>
      </c>
      <c r="R2500" s="130" t="str">
        <f>IFERROR(N2500*'Emission Factors'!C$11+O2500*'Emission Factors'!C$18,"")</f>
        <v/>
      </c>
      <c r="S2500" s="130" t="str">
        <f>IFERROR(N2500*'Emission Factors'!C$12+O2500*'Emission Factors'!C$19,"")</f>
        <v/>
      </c>
      <c r="T2500" s="130" t="str">
        <f>IFERROR(N2500*'Emission Factors'!C$13+O2500*'Emission Factors'!C$20,"")</f>
        <v/>
      </c>
      <c r="U2500" s="131" t="str">
        <f>IFERROR(IF(K2500="Residential",N2500*'Emission Factors'!$C$14+O2500*'Emission Factors'!$C$21,N2500*'Emission Factors'!$C$15+O2500*'Emission Factors'!$C$22),"")</f>
        <v/>
      </c>
    </row>
    <row r="2501" spans="2:21" ht="15" customHeight="1" x14ac:dyDescent="0.3">
      <c r="B2501" s="123"/>
      <c r="C2501" s="124"/>
      <c r="D2501" s="132"/>
      <c r="E2501" s="124"/>
      <c r="F2501" s="124"/>
      <c r="G2501" s="124"/>
      <c r="H2501" s="125"/>
      <c r="I2501" s="126"/>
      <c r="J2501" s="127"/>
      <c r="K2501" s="127"/>
      <c r="L2501" s="128" t="str">
        <f>IF(E2501+G2501=0,"",((E2501*'Emission Factors'!C$23)+(G2501*'Emission Factors'!$C$25)))</f>
        <v/>
      </c>
      <c r="M2501" s="128" t="str">
        <f>IF(E2501+G2501=0,"",((E2501*'Emission Factors'!C$24)+(G2501*'Emission Factors'!$C$26)))</f>
        <v/>
      </c>
      <c r="N2501" s="128" t="str">
        <f t="shared" si="114"/>
        <v/>
      </c>
      <c r="O2501" s="128" t="str">
        <f t="shared" si="115"/>
        <v/>
      </c>
      <c r="P2501" s="128" t="str">
        <f>IFERROR(N2501*'Emission Factors'!C$10+O2501*'Emission Factors'!C$17,"")</f>
        <v/>
      </c>
      <c r="Q2501" s="129" t="str">
        <f t="shared" si="116"/>
        <v/>
      </c>
      <c r="R2501" s="130" t="str">
        <f>IFERROR(N2501*'Emission Factors'!C$11+O2501*'Emission Factors'!C$18,"")</f>
        <v/>
      </c>
      <c r="S2501" s="130" t="str">
        <f>IFERROR(N2501*'Emission Factors'!C$12+O2501*'Emission Factors'!C$19,"")</f>
        <v/>
      </c>
      <c r="T2501" s="130" t="str">
        <f>IFERROR(N2501*'Emission Factors'!C$13+O2501*'Emission Factors'!C$20,"")</f>
        <v/>
      </c>
      <c r="U2501" s="131" t="str">
        <f>IFERROR(IF(K2501="Residential",N2501*'Emission Factors'!$C$14+O2501*'Emission Factors'!$C$21,N2501*'Emission Factors'!$C$15+O2501*'Emission Factors'!$C$22),"")</f>
        <v/>
      </c>
    </row>
    <row r="2502" spans="2:21" ht="15" customHeight="1" x14ac:dyDescent="0.3">
      <c r="B2502" s="123"/>
      <c r="C2502" s="124"/>
      <c r="D2502" s="132"/>
      <c r="E2502" s="124"/>
      <c r="F2502" s="124"/>
      <c r="G2502" s="124"/>
      <c r="H2502" s="125"/>
      <c r="I2502" s="126"/>
      <c r="J2502" s="127"/>
      <c r="K2502" s="127"/>
      <c r="L2502" s="128" t="str">
        <f>IF(E2502+G2502=0,"",((E2502*'Emission Factors'!C$23)+(G2502*'Emission Factors'!$C$25)))</f>
        <v/>
      </c>
      <c r="M2502" s="128" t="str">
        <f>IF(E2502+G2502=0,"",((E2502*'Emission Factors'!C$24)+(G2502*'Emission Factors'!$C$26)))</f>
        <v/>
      </c>
      <c r="N2502" s="128" t="str">
        <f t="shared" si="114"/>
        <v/>
      </c>
      <c r="O2502" s="128" t="str">
        <f t="shared" si="115"/>
        <v/>
      </c>
      <c r="P2502" s="128" t="str">
        <f>IFERROR(N2502*'Emission Factors'!C$10+O2502*'Emission Factors'!C$17,"")</f>
        <v/>
      </c>
      <c r="Q2502" s="129" t="str">
        <f t="shared" si="116"/>
        <v/>
      </c>
      <c r="R2502" s="130" t="str">
        <f>IFERROR(N2502*'Emission Factors'!C$11+O2502*'Emission Factors'!C$18,"")</f>
        <v/>
      </c>
      <c r="S2502" s="130" t="str">
        <f>IFERROR(N2502*'Emission Factors'!C$12+O2502*'Emission Factors'!C$19,"")</f>
        <v/>
      </c>
      <c r="T2502" s="130" t="str">
        <f>IFERROR(N2502*'Emission Factors'!C$13+O2502*'Emission Factors'!C$20,"")</f>
        <v/>
      </c>
      <c r="U2502" s="131" t="str">
        <f>IFERROR(IF(K2502="Residential",N2502*'Emission Factors'!$C$14+O2502*'Emission Factors'!$C$21,N2502*'Emission Factors'!$C$15+O2502*'Emission Factors'!$C$22),"")</f>
        <v/>
      </c>
    </row>
    <row r="2503" spans="2:21" ht="15" customHeight="1" x14ac:dyDescent="0.3">
      <c r="B2503" s="123"/>
      <c r="C2503" s="124"/>
      <c r="D2503" s="132"/>
      <c r="E2503" s="124"/>
      <c r="F2503" s="124"/>
      <c r="G2503" s="124"/>
      <c r="H2503" s="125"/>
      <c r="I2503" s="126"/>
      <c r="J2503" s="127"/>
      <c r="K2503" s="127"/>
      <c r="L2503" s="128" t="str">
        <f>IF(E2503+G2503=0,"",((E2503*'Emission Factors'!C$23)+(G2503*'Emission Factors'!$C$25)))</f>
        <v/>
      </c>
      <c r="M2503" s="128" t="str">
        <f>IF(E2503+G2503=0,"",((E2503*'Emission Factors'!C$24)+(G2503*'Emission Factors'!$C$26)))</f>
        <v/>
      </c>
      <c r="N2503" s="128" t="str">
        <f t="shared" si="114"/>
        <v/>
      </c>
      <c r="O2503" s="128" t="str">
        <f t="shared" si="115"/>
        <v/>
      </c>
      <c r="P2503" s="128" t="str">
        <f>IFERROR(N2503*'Emission Factors'!C$10+O2503*'Emission Factors'!C$17,"")</f>
        <v/>
      </c>
      <c r="Q2503" s="129" t="str">
        <f t="shared" si="116"/>
        <v/>
      </c>
      <c r="R2503" s="130" t="str">
        <f>IFERROR(N2503*'Emission Factors'!C$11+O2503*'Emission Factors'!C$18,"")</f>
        <v/>
      </c>
      <c r="S2503" s="130" t="str">
        <f>IFERROR(N2503*'Emission Factors'!C$12+O2503*'Emission Factors'!C$19,"")</f>
        <v/>
      </c>
      <c r="T2503" s="130" t="str">
        <f>IFERROR(N2503*'Emission Factors'!C$13+O2503*'Emission Factors'!C$20,"")</f>
        <v/>
      </c>
      <c r="U2503" s="131" t="str">
        <f>IFERROR(IF(K2503="Residential",N2503*'Emission Factors'!$C$14+O2503*'Emission Factors'!$C$21,N2503*'Emission Factors'!$C$15+O2503*'Emission Factors'!$C$22),"")</f>
        <v/>
      </c>
    </row>
    <row r="2504" spans="2:21" ht="15" customHeight="1" x14ac:dyDescent="0.3">
      <c r="B2504" s="123"/>
      <c r="C2504" s="124"/>
      <c r="D2504" s="132"/>
      <c r="E2504" s="124"/>
      <c r="F2504" s="124"/>
      <c r="G2504" s="124"/>
      <c r="H2504" s="125"/>
      <c r="I2504" s="126"/>
      <c r="J2504" s="127"/>
      <c r="K2504" s="127"/>
      <c r="L2504" s="128" t="str">
        <f>IF(E2504+G2504=0,"",((E2504*'Emission Factors'!C$23)+(G2504*'Emission Factors'!$C$25)))</f>
        <v/>
      </c>
      <c r="M2504" s="128" t="str">
        <f>IF(E2504+G2504=0,"",((E2504*'Emission Factors'!C$24)+(G2504*'Emission Factors'!$C$26)))</f>
        <v/>
      </c>
      <c r="N2504" s="128" t="str">
        <f t="shared" si="114"/>
        <v/>
      </c>
      <c r="O2504" s="128" t="str">
        <f t="shared" si="115"/>
        <v/>
      </c>
      <c r="P2504" s="128" t="str">
        <f>IFERROR(N2504*'Emission Factors'!C$10+O2504*'Emission Factors'!C$17,"")</f>
        <v/>
      </c>
      <c r="Q2504" s="129" t="str">
        <f t="shared" si="116"/>
        <v/>
      </c>
      <c r="R2504" s="130" t="str">
        <f>IFERROR(N2504*'Emission Factors'!C$11+O2504*'Emission Factors'!C$18,"")</f>
        <v/>
      </c>
      <c r="S2504" s="130" t="str">
        <f>IFERROR(N2504*'Emission Factors'!C$12+O2504*'Emission Factors'!C$19,"")</f>
        <v/>
      </c>
      <c r="T2504" s="130" t="str">
        <f>IFERROR(N2504*'Emission Factors'!C$13+O2504*'Emission Factors'!C$20,"")</f>
        <v/>
      </c>
      <c r="U2504" s="131" t="str">
        <f>IFERROR(IF(K2504="Residential",N2504*'Emission Factors'!$C$14+O2504*'Emission Factors'!$C$21,N2504*'Emission Factors'!$C$15+O2504*'Emission Factors'!$C$22),"")</f>
        <v/>
      </c>
    </row>
    <row r="2505" spans="2:21" ht="15" customHeight="1" x14ac:dyDescent="0.3">
      <c r="B2505" s="123"/>
      <c r="C2505" s="124"/>
      <c r="D2505" s="132"/>
      <c r="E2505" s="124"/>
      <c r="F2505" s="124"/>
      <c r="G2505" s="124"/>
      <c r="H2505" s="125"/>
      <c r="I2505" s="126"/>
      <c r="J2505" s="127"/>
      <c r="K2505" s="127"/>
      <c r="L2505" s="128" t="str">
        <f>IF(E2505+G2505=0,"",((E2505*'Emission Factors'!C$23)+(G2505*'Emission Factors'!$C$25)))</f>
        <v/>
      </c>
      <c r="M2505" s="128" t="str">
        <f>IF(E2505+G2505=0,"",((E2505*'Emission Factors'!C$24)+(G2505*'Emission Factors'!$C$26)))</f>
        <v/>
      </c>
      <c r="N2505" s="128" t="str">
        <f t="shared" si="114"/>
        <v/>
      </c>
      <c r="O2505" s="128" t="str">
        <f t="shared" si="115"/>
        <v/>
      </c>
      <c r="P2505" s="128" t="str">
        <f>IFERROR(N2505*'Emission Factors'!C$10+O2505*'Emission Factors'!C$17,"")</f>
        <v/>
      </c>
      <c r="Q2505" s="129" t="str">
        <f t="shared" si="116"/>
        <v/>
      </c>
      <c r="R2505" s="130" t="str">
        <f>IFERROR(N2505*'Emission Factors'!C$11+O2505*'Emission Factors'!C$18,"")</f>
        <v/>
      </c>
      <c r="S2505" s="130" t="str">
        <f>IFERROR(N2505*'Emission Factors'!C$12+O2505*'Emission Factors'!C$19,"")</f>
        <v/>
      </c>
      <c r="T2505" s="130" t="str">
        <f>IFERROR(N2505*'Emission Factors'!C$13+O2505*'Emission Factors'!C$20,"")</f>
        <v/>
      </c>
      <c r="U2505" s="131" t="str">
        <f>IFERROR(IF(K2505="Residential",N2505*'Emission Factors'!$C$14+O2505*'Emission Factors'!$C$21,N2505*'Emission Factors'!$C$15+O2505*'Emission Factors'!$C$22),"")</f>
        <v/>
      </c>
    </row>
    <row r="2506" spans="2:21" ht="15" customHeight="1" x14ac:dyDescent="0.3">
      <c r="B2506" s="123"/>
      <c r="C2506" s="124"/>
      <c r="D2506" s="132"/>
      <c r="E2506" s="124"/>
      <c r="F2506" s="124"/>
      <c r="G2506" s="124"/>
      <c r="H2506" s="125"/>
      <c r="I2506" s="126"/>
      <c r="J2506" s="127"/>
      <c r="K2506" s="127"/>
      <c r="L2506" s="128" t="str">
        <f>IF(E2506+G2506=0,"",((E2506*'Emission Factors'!C$23)+(G2506*'Emission Factors'!$C$25)))</f>
        <v/>
      </c>
      <c r="M2506" s="128" t="str">
        <f>IF(E2506+G2506=0,"",((E2506*'Emission Factors'!C$24)+(G2506*'Emission Factors'!$C$26)))</f>
        <v/>
      </c>
      <c r="N2506" s="128" t="str">
        <f t="shared" si="114"/>
        <v/>
      </c>
      <c r="O2506" s="128" t="str">
        <f t="shared" si="115"/>
        <v/>
      </c>
      <c r="P2506" s="128" t="str">
        <f>IFERROR(N2506*'Emission Factors'!C$10+O2506*'Emission Factors'!C$17,"")</f>
        <v/>
      </c>
      <c r="Q2506" s="129" t="str">
        <f t="shared" si="116"/>
        <v/>
      </c>
      <c r="R2506" s="130" t="str">
        <f>IFERROR(N2506*'Emission Factors'!C$11+O2506*'Emission Factors'!C$18,"")</f>
        <v/>
      </c>
      <c r="S2506" s="130" t="str">
        <f>IFERROR(N2506*'Emission Factors'!C$12+O2506*'Emission Factors'!C$19,"")</f>
        <v/>
      </c>
      <c r="T2506" s="130" t="str">
        <f>IFERROR(N2506*'Emission Factors'!C$13+O2506*'Emission Factors'!C$20,"")</f>
        <v/>
      </c>
      <c r="U2506" s="131" t="str">
        <f>IFERROR(IF(K2506="Residential",N2506*'Emission Factors'!$C$14+O2506*'Emission Factors'!$C$21,N2506*'Emission Factors'!$C$15+O2506*'Emission Factors'!$C$22),"")</f>
        <v/>
      </c>
    </row>
    <row r="2507" spans="2:21" ht="15" customHeight="1" x14ac:dyDescent="0.3">
      <c r="B2507" s="123"/>
      <c r="C2507" s="124"/>
      <c r="D2507" s="132"/>
      <c r="E2507" s="124"/>
      <c r="F2507" s="124"/>
      <c r="G2507" s="124"/>
      <c r="H2507" s="125"/>
      <c r="I2507" s="126"/>
      <c r="J2507" s="127"/>
      <c r="K2507" s="127"/>
      <c r="L2507" s="128" t="str">
        <f>IF(E2507+G2507=0,"",((E2507*'Emission Factors'!C$23)+(G2507*'Emission Factors'!$C$25)))</f>
        <v/>
      </c>
      <c r="M2507" s="128" t="str">
        <f>IF(E2507+G2507=0,"",((E2507*'Emission Factors'!C$24)+(G2507*'Emission Factors'!$C$26)))</f>
        <v/>
      </c>
      <c r="N2507" s="128" t="str">
        <f t="shared" si="114"/>
        <v/>
      </c>
      <c r="O2507" s="128" t="str">
        <f t="shared" si="115"/>
        <v/>
      </c>
      <c r="P2507" s="128" t="str">
        <f>IFERROR(N2507*'Emission Factors'!C$10+O2507*'Emission Factors'!C$17,"")</f>
        <v/>
      </c>
      <c r="Q2507" s="129" t="str">
        <f t="shared" si="116"/>
        <v/>
      </c>
      <c r="R2507" s="130" t="str">
        <f>IFERROR(N2507*'Emission Factors'!C$11+O2507*'Emission Factors'!C$18,"")</f>
        <v/>
      </c>
      <c r="S2507" s="130" t="str">
        <f>IFERROR(N2507*'Emission Factors'!C$12+O2507*'Emission Factors'!C$19,"")</f>
        <v/>
      </c>
      <c r="T2507" s="130" t="str">
        <f>IFERROR(N2507*'Emission Factors'!C$13+O2507*'Emission Factors'!C$20,"")</f>
        <v/>
      </c>
      <c r="U2507" s="131" t="str">
        <f>IFERROR(IF(K2507="Residential",N2507*'Emission Factors'!$C$14+O2507*'Emission Factors'!$C$21,N2507*'Emission Factors'!$C$15+O2507*'Emission Factors'!$C$22),"")</f>
        <v/>
      </c>
    </row>
    <row r="2508" spans="2:21" ht="15" customHeight="1" x14ac:dyDescent="0.3">
      <c r="B2508" s="123"/>
      <c r="C2508" s="124"/>
      <c r="D2508" s="132"/>
      <c r="E2508" s="124"/>
      <c r="F2508" s="124"/>
      <c r="G2508" s="124"/>
      <c r="H2508" s="125"/>
      <c r="I2508" s="126"/>
      <c r="J2508" s="127"/>
      <c r="K2508" s="127"/>
      <c r="L2508" s="128" t="str">
        <f>IF(E2508+G2508=0,"",((E2508*'Emission Factors'!C$23)+(G2508*'Emission Factors'!$C$25)))</f>
        <v/>
      </c>
      <c r="M2508" s="128" t="str">
        <f>IF(E2508+G2508=0,"",((E2508*'Emission Factors'!C$24)+(G2508*'Emission Factors'!$C$26)))</f>
        <v/>
      </c>
      <c r="N2508" s="128" t="str">
        <f t="shared" si="114"/>
        <v/>
      </c>
      <c r="O2508" s="128" t="str">
        <f t="shared" si="115"/>
        <v/>
      </c>
      <c r="P2508" s="128" t="str">
        <f>IFERROR(N2508*'Emission Factors'!C$10+O2508*'Emission Factors'!C$17,"")</f>
        <v/>
      </c>
      <c r="Q2508" s="129" t="str">
        <f t="shared" si="116"/>
        <v/>
      </c>
      <c r="R2508" s="130" t="str">
        <f>IFERROR(N2508*'Emission Factors'!C$11+O2508*'Emission Factors'!C$18,"")</f>
        <v/>
      </c>
      <c r="S2508" s="130" t="str">
        <f>IFERROR(N2508*'Emission Factors'!C$12+O2508*'Emission Factors'!C$19,"")</f>
        <v/>
      </c>
      <c r="T2508" s="130" t="str">
        <f>IFERROR(N2508*'Emission Factors'!C$13+O2508*'Emission Factors'!C$20,"")</f>
        <v/>
      </c>
      <c r="U2508" s="131" t="str">
        <f>IFERROR(IF(K2508="Residential",N2508*'Emission Factors'!$C$14+O2508*'Emission Factors'!$C$21,N2508*'Emission Factors'!$C$15+O2508*'Emission Factors'!$C$22),"")</f>
        <v/>
      </c>
    </row>
    <row r="2509" spans="2:21" ht="15" customHeight="1" x14ac:dyDescent="0.3">
      <c r="B2509" s="123"/>
      <c r="C2509" s="124"/>
      <c r="D2509" s="132"/>
      <c r="E2509" s="124"/>
      <c r="F2509" s="124"/>
      <c r="G2509" s="124"/>
      <c r="H2509" s="125"/>
      <c r="I2509" s="126"/>
      <c r="J2509" s="127"/>
      <c r="K2509" s="127"/>
      <c r="L2509" s="128" t="str">
        <f>IF(E2509+G2509=0,"",((E2509*'Emission Factors'!C$23)+(G2509*'Emission Factors'!$C$25)))</f>
        <v/>
      </c>
      <c r="M2509" s="128" t="str">
        <f>IF(E2509+G2509=0,"",((E2509*'Emission Factors'!C$24)+(G2509*'Emission Factors'!$C$26)))</f>
        <v/>
      </c>
      <c r="N2509" s="128" t="str">
        <f t="shared" si="114"/>
        <v/>
      </c>
      <c r="O2509" s="128" t="str">
        <f t="shared" si="115"/>
        <v/>
      </c>
      <c r="P2509" s="128" t="str">
        <f>IFERROR(N2509*'Emission Factors'!C$10+O2509*'Emission Factors'!C$17,"")</f>
        <v/>
      </c>
      <c r="Q2509" s="129" t="str">
        <f t="shared" si="116"/>
        <v/>
      </c>
      <c r="R2509" s="130" t="str">
        <f>IFERROR(N2509*'Emission Factors'!C$11+O2509*'Emission Factors'!C$18,"")</f>
        <v/>
      </c>
      <c r="S2509" s="130" t="str">
        <f>IFERROR(N2509*'Emission Factors'!C$12+O2509*'Emission Factors'!C$19,"")</f>
        <v/>
      </c>
      <c r="T2509" s="130" t="str">
        <f>IFERROR(N2509*'Emission Factors'!C$13+O2509*'Emission Factors'!C$20,"")</f>
        <v/>
      </c>
      <c r="U2509" s="131" t="str">
        <f>IFERROR(IF(K2509="Residential",N2509*'Emission Factors'!$C$14+O2509*'Emission Factors'!$C$21,N2509*'Emission Factors'!$C$15+O2509*'Emission Factors'!$C$22),"")</f>
        <v/>
      </c>
    </row>
    <row r="2510" spans="2:21" ht="15" customHeight="1" x14ac:dyDescent="0.3">
      <c r="B2510" s="123"/>
      <c r="C2510" s="124"/>
      <c r="D2510" s="132"/>
      <c r="E2510" s="124"/>
      <c r="F2510" s="124"/>
      <c r="G2510" s="124"/>
      <c r="H2510" s="125"/>
      <c r="I2510" s="126"/>
      <c r="J2510" s="127"/>
      <c r="K2510" s="127"/>
      <c r="L2510" s="128" t="str">
        <f>IF(E2510+G2510=0,"",((E2510*'Emission Factors'!C$23)+(G2510*'Emission Factors'!$C$25)))</f>
        <v/>
      </c>
      <c r="M2510" s="128" t="str">
        <f>IF(E2510+G2510=0,"",((E2510*'Emission Factors'!C$24)+(G2510*'Emission Factors'!$C$26)))</f>
        <v/>
      </c>
      <c r="N2510" s="128" t="str">
        <f t="shared" si="114"/>
        <v/>
      </c>
      <c r="O2510" s="128" t="str">
        <f t="shared" si="115"/>
        <v/>
      </c>
      <c r="P2510" s="128" t="str">
        <f>IFERROR(N2510*'Emission Factors'!C$10+O2510*'Emission Factors'!C$17,"")</f>
        <v/>
      </c>
      <c r="Q2510" s="129" t="str">
        <f t="shared" si="116"/>
        <v/>
      </c>
      <c r="R2510" s="130" t="str">
        <f>IFERROR(N2510*'Emission Factors'!C$11+O2510*'Emission Factors'!C$18,"")</f>
        <v/>
      </c>
      <c r="S2510" s="130" t="str">
        <f>IFERROR(N2510*'Emission Factors'!C$12+O2510*'Emission Factors'!C$19,"")</f>
        <v/>
      </c>
      <c r="T2510" s="130" t="str">
        <f>IFERROR(N2510*'Emission Factors'!C$13+O2510*'Emission Factors'!C$20,"")</f>
        <v/>
      </c>
      <c r="U2510" s="131" t="str">
        <f>IFERROR(IF(K2510="Residential",N2510*'Emission Factors'!$C$14+O2510*'Emission Factors'!$C$21,N2510*'Emission Factors'!$C$15+O2510*'Emission Factors'!$C$22),"")</f>
        <v/>
      </c>
    </row>
    <row r="2511" spans="2:21" ht="15" customHeight="1" x14ac:dyDescent="0.3">
      <c r="B2511" s="123"/>
      <c r="C2511" s="124"/>
      <c r="D2511" s="132"/>
      <c r="E2511" s="124"/>
      <c r="F2511" s="124"/>
      <c r="G2511" s="124"/>
      <c r="H2511" s="125"/>
      <c r="I2511" s="126"/>
      <c r="J2511" s="127"/>
      <c r="K2511" s="127"/>
      <c r="L2511" s="128" t="str">
        <f>IF(E2511+G2511=0,"",((E2511*'Emission Factors'!C$23)+(G2511*'Emission Factors'!$C$25)))</f>
        <v/>
      </c>
      <c r="M2511" s="128" t="str">
        <f>IF(E2511+G2511=0,"",((E2511*'Emission Factors'!C$24)+(G2511*'Emission Factors'!$C$26)))</f>
        <v/>
      </c>
      <c r="N2511" s="128" t="str">
        <f t="shared" ref="N2511:N2573" si="117">IFERROR(L2511*J2511,"")</f>
        <v/>
      </c>
      <c r="O2511" s="128" t="str">
        <f t="shared" ref="O2511:O2573" si="118">IFERROR(M2511*J2511,"")</f>
        <v/>
      </c>
      <c r="P2511" s="128" t="str">
        <f>IFERROR(N2511*'Emission Factors'!C$10+O2511*'Emission Factors'!C$17,"")</f>
        <v/>
      </c>
      <c r="Q2511" s="129" t="str">
        <f t="shared" ref="Q2511:Q2573" si="119">IFERROR(P2511/I2511,"")</f>
        <v/>
      </c>
      <c r="R2511" s="130" t="str">
        <f>IFERROR(N2511*'Emission Factors'!C$11+O2511*'Emission Factors'!C$18,"")</f>
        <v/>
      </c>
      <c r="S2511" s="130" t="str">
        <f>IFERROR(N2511*'Emission Factors'!C$12+O2511*'Emission Factors'!C$19,"")</f>
        <v/>
      </c>
      <c r="T2511" s="130" t="str">
        <f>IFERROR(N2511*'Emission Factors'!C$13+O2511*'Emission Factors'!C$20,"")</f>
        <v/>
      </c>
      <c r="U2511" s="131" t="str">
        <f>IFERROR(IF(K2511="Residential",N2511*'Emission Factors'!$C$14+O2511*'Emission Factors'!$C$21,N2511*'Emission Factors'!$C$15+O2511*'Emission Factors'!$C$22),"")</f>
        <v/>
      </c>
    </row>
    <row r="2512" spans="2:21" ht="15" customHeight="1" x14ac:dyDescent="0.3">
      <c r="B2512" s="123"/>
      <c r="C2512" s="124"/>
      <c r="D2512" s="132"/>
      <c r="E2512" s="124"/>
      <c r="F2512" s="124"/>
      <c r="G2512" s="124"/>
      <c r="H2512" s="125"/>
      <c r="I2512" s="126"/>
      <c r="J2512" s="127"/>
      <c r="K2512" s="127"/>
      <c r="L2512" s="128" t="str">
        <f>IF(E2512+G2512=0,"",((E2512*'Emission Factors'!C$23)+(G2512*'Emission Factors'!$C$25)))</f>
        <v/>
      </c>
      <c r="M2512" s="128" t="str">
        <f>IF(E2512+G2512=0,"",((E2512*'Emission Factors'!C$24)+(G2512*'Emission Factors'!$C$26)))</f>
        <v/>
      </c>
      <c r="N2512" s="128" t="str">
        <f t="shared" si="117"/>
        <v/>
      </c>
      <c r="O2512" s="128" t="str">
        <f t="shared" si="118"/>
        <v/>
      </c>
      <c r="P2512" s="128" t="str">
        <f>IFERROR(N2512*'Emission Factors'!C$10+O2512*'Emission Factors'!C$17,"")</f>
        <v/>
      </c>
      <c r="Q2512" s="129" t="str">
        <f t="shared" si="119"/>
        <v/>
      </c>
      <c r="R2512" s="130" t="str">
        <f>IFERROR(N2512*'Emission Factors'!C$11+O2512*'Emission Factors'!C$18,"")</f>
        <v/>
      </c>
      <c r="S2512" s="130" t="str">
        <f>IFERROR(N2512*'Emission Factors'!C$12+O2512*'Emission Factors'!C$19,"")</f>
        <v/>
      </c>
      <c r="T2512" s="130" t="str">
        <f>IFERROR(N2512*'Emission Factors'!C$13+O2512*'Emission Factors'!C$20,"")</f>
        <v/>
      </c>
      <c r="U2512" s="131" t="str">
        <f>IFERROR(IF(K2512="Residential",N2512*'Emission Factors'!$C$14+O2512*'Emission Factors'!$C$21,N2512*'Emission Factors'!$C$15+O2512*'Emission Factors'!$C$22),"")</f>
        <v/>
      </c>
    </row>
    <row r="2513" spans="2:21" ht="15" customHeight="1" x14ac:dyDescent="0.3">
      <c r="B2513" s="123"/>
      <c r="C2513" s="124"/>
      <c r="D2513" s="132"/>
      <c r="E2513" s="124"/>
      <c r="F2513" s="124"/>
      <c r="G2513" s="124"/>
      <c r="H2513" s="125"/>
      <c r="I2513" s="126"/>
      <c r="J2513" s="127"/>
      <c r="K2513" s="127"/>
      <c r="L2513" s="128" t="str">
        <f>IF(E2513+G2513=0,"",((E2513*'Emission Factors'!C$23)+(G2513*'Emission Factors'!$C$25)))</f>
        <v/>
      </c>
      <c r="M2513" s="128" t="str">
        <f>IF(E2513+G2513=0,"",((E2513*'Emission Factors'!C$24)+(G2513*'Emission Factors'!$C$26)))</f>
        <v/>
      </c>
      <c r="N2513" s="128" t="str">
        <f t="shared" si="117"/>
        <v/>
      </c>
      <c r="O2513" s="128" t="str">
        <f t="shared" si="118"/>
        <v/>
      </c>
      <c r="P2513" s="128" t="str">
        <f>IFERROR(N2513*'Emission Factors'!C$10+O2513*'Emission Factors'!C$17,"")</f>
        <v/>
      </c>
      <c r="Q2513" s="129" t="str">
        <f t="shared" si="119"/>
        <v/>
      </c>
      <c r="R2513" s="130" t="str">
        <f>IFERROR(N2513*'Emission Factors'!C$11+O2513*'Emission Factors'!C$18,"")</f>
        <v/>
      </c>
      <c r="S2513" s="130" t="str">
        <f>IFERROR(N2513*'Emission Factors'!C$12+O2513*'Emission Factors'!C$19,"")</f>
        <v/>
      </c>
      <c r="T2513" s="130" t="str">
        <f>IFERROR(N2513*'Emission Factors'!C$13+O2513*'Emission Factors'!C$20,"")</f>
        <v/>
      </c>
      <c r="U2513" s="131" t="str">
        <f>IFERROR(IF(K2513="Residential",N2513*'Emission Factors'!$C$14+O2513*'Emission Factors'!$C$21,N2513*'Emission Factors'!$C$15+O2513*'Emission Factors'!$C$22),"")</f>
        <v/>
      </c>
    </row>
    <row r="2514" spans="2:21" ht="15" customHeight="1" x14ac:dyDescent="0.3">
      <c r="B2514" s="123"/>
      <c r="C2514" s="124"/>
      <c r="D2514" s="132"/>
      <c r="E2514" s="124"/>
      <c r="F2514" s="124"/>
      <c r="G2514" s="124"/>
      <c r="H2514" s="125"/>
      <c r="I2514" s="126"/>
      <c r="J2514" s="127"/>
      <c r="K2514" s="127"/>
      <c r="L2514" s="128" t="str">
        <f>IF(E2514+G2514=0,"",((E2514*'Emission Factors'!C$23)+(G2514*'Emission Factors'!$C$25)))</f>
        <v/>
      </c>
      <c r="M2514" s="128" t="str">
        <f>IF(E2514+G2514=0,"",((E2514*'Emission Factors'!C$24)+(G2514*'Emission Factors'!$C$26)))</f>
        <v/>
      </c>
      <c r="N2514" s="128" t="str">
        <f t="shared" si="117"/>
        <v/>
      </c>
      <c r="O2514" s="128" t="str">
        <f t="shared" si="118"/>
        <v/>
      </c>
      <c r="P2514" s="128" t="str">
        <f>IFERROR(N2514*'Emission Factors'!C$10+O2514*'Emission Factors'!C$17,"")</f>
        <v/>
      </c>
      <c r="Q2514" s="129" t="str">
        <f t="shared" si="119"/>
        <v/>
      </c>
      <c r="R2514" s="130" t="str">
        <f>IFERROR(N2514*'Emission Factors'!C$11+O2514*'Emission Factors'!C$18,"")</f>
        <v/>
      </c>
      <c r="S2514" s="130" t="str">
        <f>IFERROR(N2514*'Emission Factors'!C$12+O2514*'Emission Factors'!C$19,"")</f>
        <v/>
      </c>
      <c r="T2514" s="130" t="str">
        <f>IFERROR(N2514*'Emission Factors'!C$13+O2514*'Emission Factors'!C$20,"")</f>
        <v/>
      </c>
      <c r="U2514" s="131" t="str">
        <f>IFERROR(IF(K2514="Residential",N2514*'Emission Factors'!$C$14+O2514*'Emission Factors'!$C$21,N2514*'Emission Factors'!$C$15+O2514*'Emission Factors'!$C$22),"")</f>
        <v/>
      </c>
    </row>
    <row r="2515" spans="2:21" ht="15" customHeight="1" x14ac:dyDescent="0.3">
      <c r="B2515" s="123"/>
      <c r="C2515" s="124"/>
      <c r="D2515" s="132"/>
      <c r="E2515" s="124"/>
      <c r="F2515" s="124"/>
      <c r="G2515" s="124"/>
      <c r="H2515" s="125"/>
      <c r="I2515" s="126"/>
      <c r="J2515" s="127"/>
      <c r="K2515" s="127"/>
      <c r="L2515" s="128" t="str">
        <f>IF(E2515+G2515=0,"",((E2515*'Emission Factors'!C$23)+(G2515*'Emission Factors'!$C$25)))</f>
        <v/>
      </c>
      <c r="M2515" s="128" t="str">
        <f>IF(E2515+G2515=0,"",((E2515*'Emission Factors'!C$24)+(G2515*'Emission Factors'!$C$26)))</f>
        <v/>
      </c>
      <c r="N2515" s="128" t="str">
        <f t="shared" si="117"/>
        <v/>
      </c>
      <c r="O2515" s="128" t="str">
        <f t="shared" si="118"/>
        <v/>
      </c>
      <c r="P2515" s="128" t="str">
        <f>IFERROR(N2515*'Emission Factors'!C$10+O2515*'Emission Factors'!C$17,"")</f>
        <v/>
      </c>
      <c r="Q2515" s="129" t="str">
        <f t="shared" si="119"/>
        <v/>
      </c>
      <c r="R2515" s="130" t="str">
        <f>IFERROR(N2515*'Emission Factors'!C$11+O2515*'Emission Factors'!C$18,"")</f>
        <v/>
      </c>
      <c r="S2515" s="130" t="str">
        <f>IFERROR(N2515*'Emission Factors'!C$12+O2515*'Emission Factors'!C$19,"")</f>
        <v/>
      </c>
      <c r="T2515" s="130" t="str">
        <f>IFERROR(N2515*'Emission Factors'!C$13+O2515*'Emission Factors'!C$20,"")</f>
        <v/>
      </c>
      <c r="U2515" s="131" t="str">
        <f>IFERROR(IF(K2515="Residential",N2515*'Emission Factors'!$C$14+O2515*'Emission Factors'!$C$21,N2515*'Emission Factors'!$C$15+O2515*'Emission Factors'!$C$22),"")</f>
        <v/>
      </c>
    </row>
    <row r="2516" spans="2:21" ht="15" customHeight="1" x14ac:dyDescent="0.3">
      <c r="B2516" s="123"/>
      <c r="C2516" s="124"/>
      <c r="D2516" s="132"/>
      <c r="E2516" s="124"/>
      <c r="F2516" s="124"/>
      <c r="G2516" s="124"/>
      <c r="H2516" s="125"/>
      <c r="I2516" s="126"/>
      <c r="J2516" s="127"/>
      <c r="K2516" s="127"/>
      <c r="L2516" s="128" t="str">
        <f>IF(E2516+G2516=0,"",((E2516*'Emission Factors'!C$23)+(G2516*'Emission Factors'!$C$25)))</f>
        <v/>
      </c>
      <c r="M2516" s="128" t="str">
        <f>IF(E2516+G2516=0,"",((E2516*'Emission Factors'!C$24)+(G2516*'Emission Factors'!$C$26)))</f>
        <v/>
      </c>
      <c r="N2516" s="128" t="str">
        <f t="shared" si="117"/>
        <v/>
      </c>
      <c r="O2516" s="128" t="str">
        <f t="shared" si="118"/>
        <v/>
      </c>
      <c r="P2516" s="128" t="str">
        <f>IFERROR(N2516*'Emission Factors'!C$10+O2516*'Emission Factors'!C$17,"")</f>
        <v/>
      </c>
      <c r="Q2516" s="129" t="str">
        <f t="shared" si="119"/>
        <v/>
      </c>
      <c r="R2516" s="130" t="str">
        <f>IFERROR(N2516*'Emission Factors'!C$11+O2516*'Emission Factors'!C$18,"")</f>
        <v/>
      </c>
      <c r="S2516" s="130" t="str">
        <f>IFERROR(N2516*'Emission Factors'!C$12+O2516*'Emission Factors'!C$19,"")</f>
        <v/>
      </c>
      <c r="T2516" s="130" t="str">
        <f>IFERROR(N2516*'Emission Factors'!C$13+O2516*'Emission Factors'!C$20,"")</f>
        <v/>
      </c>
      <c r="U2516" s="131" t="str">
        <f>IFERROR(IF(K2516="Residential",N2516*'Emission Factors'!$C$14+O2516*'Emission Factors'!$C$21,N2516*'Emission Factors'!$C$15+O2516*'Emission Factors'!$C$22),"")</f>
        <v/>
      </c>
    </row>
    <row r="2517" spans="2:21" ht="15" customHeight="1" x14ac:dyDescent="0.3">
      <c r="B2517" s="123"/>
      <c r="C2517" s="124"/>
      <c r="D2517" s="132"/>
      <c r="E2517" s="124"/>
      <c r="F2517" s="124"/>
      <c r="G2517" s="124"/>
      <c r="H2517" s="125"/>
      <c r="I2517" s="126"/>
      <c r="J2517" s="127"/>
      <c r="K2517" s="127"/>
      <c r="L2517" s="128" t="str">
        <f>IF(E2517+G2517=0,"",((E2517*'Emission Factors'!C$23)+(G2517*'Emission Factors'!$C$25)))</f>
        <v/>
      </c>
      <c r="M2517" s="128" t="str">
        <f>IF(E2517+G2517=0,"",((E2517*'Emission Factors'!C$24)+(G2517*'Emission Factors'!$C$26)))</f>
        <v/>
      </c>
      <c r="N2517" s="128" t="str">
        <f t="shared" si="117"/>
        <v/>
      </c>
      <c r="O2517" s="128" t="str">
        <f t="shared" si="118"/>
        <v/>
      </c>
      <c r="P2517" s="128" t="str">
        <f>IFERROR(N2517*'Emission Factors'!C$10+O2517*'Emission Factors'!C$17,"")</f>
        <v/>
      </c>
      <c r="Q2517" s="129" t="str">
        <f t="shared" si="119"/>
        <v/>
      </c>
      <c r="R2517" s="130" t="str">
        <f>IFERROR(N2517*'Emission Factors'!C$11+O2517*'Emission Factors'!C$18,"")</f>
        <v/>
      </c>
      <c r="S2517" s="130" t="str">
        <f>IFERROR(N2517*'Emission Factors'!C$12+O2517*'Emission Factors'!C$19,"")</f>
        <v/>
      </c>
      <c r="T2517" s="130" t="str">
        <f>IFERROR(N2517*'Emission Factors'!C$13+O2517*'Emission Factors'!C$20,"")</f>
        <v/>
      </c>
      <c r="U2517" s="131" t="str">
        <f>IFERROR(IF(K2517="Residential",N2517*'Emission Factors'!$C$14+O2517*'Emission Factors'!$C$21,N2517*'Emission Factors'!$C$15+O2517*'Emission Factors'!$C$22),"")</f>
        <v/>
      </c>
    </row>
    <row r="2518" spans="2:21" ht="15" customHeight="1" x14ac:dyDescent="0.3">
      <c r="B2518" s="123"/>
      <c r="C2518" s="124"/>
      <c r="D2518" s="132"/>
      <c r="E2518" s="124"/>
      <c r="F2518" s="124"/>
      <c r="G2518" s="124"/>
      <c r="H2518" s="125"/>
      <c r="I2518" s="126"/>
      <c r="J2518" s="127"/>
      <c r="K2518" s="127"/>
      <c r="L2518" s="128" t="str">
        <f>IF(E2518+G2518=0,"",((E2518*'Emission Factors'!C$23)+(G2518*'Emission Factors'!$C$25)))</f>
        <v/>
      </c>
      <c r="M2518" s="128" t="str">
        <f>IF(E2518+G2518=0,"",((E2518*'Emission Factors'!C$24)+(G2518*'Emission Factors'!$C$26)))</f>
        <v/>
      </c>
      <c r="N2518" s="128" t="str">
        <f t="shared" si="117"/>
        <v/>
      </c>
      <c r="O2518" s="128" t="str">
        <f t="shared" si="118"/>
        <v/>
      </c>
      <c r="P2518" s="128" t="str">
        <f>IFERROR(N2518*'Emission Factors'!C$10+O2518*'Emission Factors'!C$17,"")</f>
        <v/>
      </c>
      <c r="Q2518" s="129" t="str">
        <f t="shared" si="119"/>
        <v/>
      </c>
      <c r="R2518" s="130" t="str">
        <f>IFERROR(N2518*'Emission Factors'!C$11+O2518*'Emission Factors'!C$18,"")</f>
        <v/>
      </c>
      <c r="S2518" s="130" t="str">
        <f>IFERROR(N2518*'Emission Factors'!C$12+O2518*'Emission Factors'!C$19,"")</f>
        <v/>
      </c>
      <c r="T2518" s="130" t="str">
        <f>IFERROR(N2518*'Emission Factors'!C$13+O2518*'Emission Factors'!C$20,"")</f>
        <v/>
      </c>
      <c r="U2518" s="131" t="str">
        <f>IFERROR(IF(K2518="Residential",N2518*'Emission Factors'!$C$14+O2518*'Emission Factors'!$C$21,N2518*'Emission Factors'!$C$15+O2518*'Emission Factors'!$C$22),"")</f>
        <v/>
      </c>
    </row>
    <row r="2519" spans="2:21" ht="15" customHeight="1" x14ac:dyDescent="0.3">
      <c r="B2519" s="123"/>
      <c r="C2519" s="124"/>
      <c r="D2519" s="132"/>
      <c r="E2519" s="124"/>
      <c r="F2519" s="124"/>
      <c r="G2519" s="124"/>
      <c r="H2519" s="125"/>
      <c r="I2519" s="126"/>
      <c r="J2519" s="127"/>
      <c r="K2519" s="127"/>
      <c r="L2519" s="128" t="str">
        <f>IF(E2519+G2519=0,"",((E2519*'Emission Factors'!C$23)+(G2519*'Emission Factors'!$C$25)))</f>
        <v/>
      </c>
      <c r="M2519" s="128" t="str">
        <f>IF(E2519+G2519=0,"",((E2519*'Emission Factors'!C$24)+(G2519*'Emission Factors'!$C$26)))</f>
        <v/>
      </c>
      <c r="N2519" s="128" t="str">
        <f t="shared" si="117"/>
        <v/>
      </c>
      <c r="O2519" s="128" t="str">
        <f t="shared" si="118"/>
        <v/>
      </c>
      <c r="P2519" s="128" t="str">
        <f>IFERROR(N2519*'Emission Factors'!C$10+O2519*'Emission Factors'!C$17,"")</f>
        <v/>
      </c>
      <c r="Q2519" s="129" t="str">
        <f t="shared" si="119"/>
        <v/>
      </c>
      <c r="R2519" s="130" t="str">
        <f>IFERROR(N2519*'Emission Factors'!C$11+O2519*'Emission Factors'!C$18,"")</f>
        <v/>
      </c>
      <c r="S2519" s="130" t="str">
        <f>IFERROR(N2519*'Emission Factors'!C$12+O2519*'Emission Factors'!C$19,"")</f>
        <v/>
      </c>
      <c r="T2519" s="130" t="str">
        <f>IFERROR(N2519*'Emission Factors'!C$13+O2519*'Emission Factors'!C$20,"")</f>
        <v/>
      </c>
      <c r="U2519" s="131" t="str">
        <f>IFERROR(IF(K2519="Residential",N2519*'Emission Factors'!$C$14+O2519*'Emission Factors'!$C$21,N2519*'Emission Factors'!$C$15+O2519*'Emission Factors'!$C$22),"")</f>
        <v/>
      </c>
    </row>
    <row r="2520" spans="2:21" ht="15" customHeight="1" x14ac:dyDescent="0.3">
      <c r="B2520" s="123"/>
      <c r="C2520" s="124"/>
      <c r="D2520" s="132"/>
      <c r="E2520" s="124"/>
      <c r="F2520" s="124"/>
      <c r="G2520" s="124"/>
      <c r="H2520" s="125"/>
      <c r="I2520" s="126"/>
      <c r="J2520" s="127"/>
      <c r="K2520" s="127"/>
      <c r="L2520" s="128" t="str">
        <f>IF(E2520+G2520=0,"",((E2520*'Emission Factors'!C$23)+(G2520*'Emission Factors'!$C$25)))</f>
        <v/>
      </c>
      <c r="M2520" s="128" t="str">
        <f>IF(E2520+G2520=0,"",((E2520*'Emission Factors'!C$24)+(G2520*'Emission Factors'!$C$26)))</f>
        <v/>
      </c>
      <c r="N2520" s="128" t="str">
        <f t="shared" si="117"/>
        <v/>
      </c>
      <c r="O2520" s="128" t="str">
        <f t="shared" si="118"/>
        <v/>
      </c>
      <c r="P2520" s="128" t="str">
        <f>IFERROR(N2520*'Emission Factors'!C$10+O2520*'Emission Factors'!C$17,"")</f>
        <v/>
      </c>
      <c r="Q2520" s="129" t="str">
        <f t="shared" si="119"/>
        <v/>
      </c>
      <c r="R2520" s="130" t="str">
        <f>IFERROR(N2520*'Emission Factors'!C$11+O2520*'Emission Factors'!C$18,"")</f>
        <v/>
      </c>
      <c r="S2520" s="130" t="str">
        <f>IFERROR(N2520*'Emission Factors'!C$12+O2520*'Emission Factors'!C$19,"")</f>
        <v/>
      </c>
      <c r="T2520" s="130" t="str">
        <f>IFERROR(N2520*'Emission Factors'!C$13+O2520*'Emission Factors'!C$20,"")</f>
        <v/>
      </c>
      <c r="U2520" s="131" t="str">
        <f>IFERROR(IF(K2520="Residential",N2520*'Emission Factors'!$C$14+O2520*'Emission Factors'!$C$21,N2520*'Emission Factors'!$C$15+O2520*'Emission Factors'!$C$22),"")</f>
        <v/>
      </c>
    </row>
    <row r="2521" spans="2:21" ht="15" customHeight="1" x14ac:dyDescent="0.3">
      <c r="B2521" s="123"/>
      <c r="C2521" s="124"/>
      <c r="D2521" s="132"/>
      <c r="E2521" s="124"/>
      <c r="F2521" s="124"/>
      <c r="G2521" s="124"/>
      <c r="H2521" s="125"/>
      <c r="I2521" s="126"/>
      <c r="J2521" s="127"/>
      <c r="K2521" s="127"/>
      <c r="L2521" s="128" t="str">
        <f>IF(E2521+G2521=0,"",((E2521*'Emission Factors'!C$23)+(G2521*'Emission Factors'!$C$25)))</f>
        <v/>
      </c>
      <c r="M2521" s="128" t="str">
        <f>IF(E2521+G2521=0,"",((E2521*'Emission Factors'!C$24)+(G2521*'Emission Factors'!$C$26)))</f>
        <v/>
      </c>
      <c r="N2521" s="128" t="str">
        <f t="shared" si="117"/>
        <v/>
      </c>
      <c r="O2521" s="128" t="str">
        <f t="shared" si="118"/>
        <v/>
      </c>
      <c r="P2521" s="128" t="str">
        <f>IFERROR(N2521*'Emission Factors'!C$10+O2521*'Emission Factors'!C$17,"")</f>
        <v/>
      </c>
      <c r="Q2521" s="129" t="str">
        <f t="shared" si="119"/>
        <v/>
      </c>
      <c r="R2521" s="130" t="str">
        <f>IFERROR(N2521*'Emission Factors'!C$11+O2521*'Emission Factors'!C$18,"")</f>
        <v/>
      </c>
      <c r="S2521" s="130" t="str">
        <f>IFERROR(N2521*'Emission Factors'!C$12+O2521*'Emission Factors'!C$19,"")</f>
        <v/>
      </c>
      <c r="T2521" s="130" t="str">
        <f>IFERROR(N2521*'Emission Factors'!C$13+O2521*'Emission Factors'!C$20,"")</f>
        <v/>
      </c>
      <c r="U2521" s="131" t="str">
        <f>IFERROR(IF(K2521="Residential",N2521*'Emission Factors'!$C$14+O2521*'Emission Factors'!$C$21,N2521*'Emission Factors'!$C$15+O2521*'Emission Factors'!$C$22),"")</f>
        <v/>
      </c>
    </row>
    <row r="2522" spans="2:21" ht="15" customHeight="1" x14ac:dyDescent="0.3">
      <c r="B2522" s="123"/>
      <c r="C2522" s="124"/>
      <c r="D2522" s="132"/>
      <c r="E2522" s="124"/>
      <c r="F2522" s="124"/>
      <c r="G2522" s="124"/>
      <c r="H2522" s="125"/>
      <c r="I2522" s="126"/>
      <c r="J2522" s="127"/>
      <c r="K2522" s="127"/>
      <c r="L2522" s="128" t="str">
        <f>IF(E2522+G2522=0,"",((E2522*'Emission Factors'!C$23)+(G2522*'Emission Factors'!$C$25)))</f>
        <v/>
      </c>
      <c r="M2522" s="128" t="str">
        <f>IF(E2522+G2522=0,"",((E2522*'Emission Factors'!C$24)+(G2522*'Emission Factors'!$C$26)))</f>
        <v/>
      </c>
      <c r="N2522" s="128" t="str">
        <f t="shared" si="117"/>
        <v/>
      </c>
      <c r="O2522" s="128" t="str">
        <f t="shared" si="118"/>
        <v/>
      </c>
      <c r="P2522" s="128" t="str">
        <f>IFERROR(N2522*'Emission Factors'!C$10+O2522*'Emission Factors'!C$17,"")</f>
        <v/>
      </c>
      <c r="Q2522" s="129" t="str">
        <f t="shared" si="119"/>
        <v/>
      </c>
      <c r="R2522" s="130" t="str">
        <f>IFERROR(N2522*'Emission Factors'!C$11+O2522*'Emission Factors'!C$18,"")</f>
        <v/>
      </c>
      <c r="S2522" s="130" t="str">
        <f>IFERROR(N2522*'Emission Factors'!C$12+O2522*'Emission Factors'!C$19,"")</f>
        <v/>
      </c>
      <c r="T2522" s="130" t="str">
        <f>IFERROR(N2522*'Emission Factors'!C$13+O2522*'Emission Factors'!C$20,"")</f>
        <v/>
      </c>
      <c r="U2522" s="131" t="str">
        <f>IFERROR(IF(K2522="Residential",N2522*'Emission Factors'!$C$14+O2522*'Emission Factors'!$C$21,N2522*'Emission Factors'!$C$15+O2522*'Emission Factors'!$C$22),"")</f>
        <v/>
      </c>
    </row>
    <row r="2523" spans="2:21" ht="15" customHeight="1" x14ac:dyDescent="0.3">
      <c r="B2523" s="123"/>
      <c r="C2523" s="124"/>
      <c r="D2523" s="132"/>
      <c r="E2523" s="124"/>
      <c r="F2523" s="124"/>
      <c r="G2523" s="124"/>
      <c r="H2523" s="125"/>
      <c r="I2523" s="126"/>
      <c r="J2523" s="127"/>
      <c r="K2523" s="127"/>
      <c r="L2523" s="128" t="str">
        <f>IF(E2523+G2523=0,"",((E2523*'Emission Factors'!C$23)+(G2523*'Emission Factors'!$C$25)))</f>
        <v/>
      </c>
      <c r="M2523" s="128" t="str">
        <f>IF(E2523+G2523=0,"",((E2523*'Emission Factors'!C$24)+(G2523*'Emission Factors'!$C$26)))</f>
        <v/>
      </c>
      <c r="N2523" s="128" t="str">
        <f t="shared" si="117"/>
        <v/>
      </c>
      <c r="O2523" s="128" t="str">
        <f t="shared" si="118"/>
        <v/>
      </c>
      <c r="P2523" s="128" t="str">
        <f>IFERROR(N2523*'Emission Factors'!C$10+O2523*'Emission Factors'!C$17,"")</f>
        <v/>
      </c>
      <c r="Q2523" s="129" t="str">
        <f t="shared" si="119"/>
        <v/>
      </c>
      <c r="R2523" s="130" t="str">
        <f>IFERROR(N2523*'Emission Factors'!C$11+O2523*'Emission Factors'!C$18,"")</f>
        <v/>
      </c>
      <c r="S2523" s="130" t="str">
        <f>IFERROR(N2523*'Emission Factors'!C$12+O2523*'Emission Factors'!C$19,"")</f>
        <v/>
      </c>
      <c r="T2523" s="130" t="str">
        <f>IFERROR(N2523*'Emission Factors'!C$13+O2523*'Emission Factors'!C$20,"")</f>
        <v/>
      </c>
      <c r="U2523" s="131" t="str">
        <f>IFERROR(IF(K2523="Residential",N2523*'Emission Factors'!$C$14+O2523*'Emission Factors'!$C$21,N2523*'Emission Factors'!$C$15+O2523*'Emission Factors'!$C$22),"")</f>
        <v/>
      </c>
    </row>
    <row r="2524" spans="2:21" ht="15" customHeight="1" x14ac:dyDescent="0.3">
      <c r="B2524" s="123"/>
      <c r="C2524" s="124"/>
      <c r="D2524" s="132"/>
      <c r="E2524" s="124"/>
      <c r="F2524" s="124"/>
      <c r="G2524" s="124"/>
      <c r="H2524" s="125"/>
      <c r="I2524" s="126"/>
      <c r="J2524" s="127"/>
      <c r="K2524" s="127"/>
      <c r="L2524" s="128" t="str">
        <f>IF(E2524+G2524=0,"",((E2524*'Emission Factors'!C$23)+(G2524*'Emission Factors'!$C$25)))</f>
        <v/>
      </c>
      <c r="M2524" s="128" t="str">
        <f>IF(E2524+G2524=0,"",((E2524*'Emission Factors'!C$24)+(G2524*'Emission Factors'!$C$26)))</f>
        <v/>
      </c>
      <c r="N2524" s="128" t="str">
        <f t="shared" si="117"/>
        <v/>
      </c>
      <c r="O2524" s="128" t="str">
        <f t="shared" si="118"/>
        <v/>
      </c>
      <c r="P2524" s="128" t="str">
        <f>IFERROR(N2524*'Emission Factors'!C$10+O2524*'Emission Factors'!C$17,"")</f>
        <v/>
      </c>
      <c r="Q2524" s="129" t="str">
        <f t="shared" si="119"/>
        <v/>
      </c>
      <c r="R2524" s="130" t="str">
        <f>IFERROR(N2524*'Emission Factors'!C$11+O2524*'Emission Factors'!C$18,"")</f>
        <v/>
      </c>
      <c r="S2524" s="130" t="str">
        <f>IFERROR(N2524*'Emission Factors'!C$12+O2524*'Emission Factors'!C$19,"")</f>
        <v/>
      </c>
      <c r="T2524" s="130" t="str">
        <f>IFERROR(N2524*'Emission Factors'!C$13+O2524*'Emission Factors'!C$20,"")</f>
        <v/>
      </c>
      <c r="U2524" s="131" t="str">
        <f>IFERROR(IF(K2524="Residential",N2524*'Emission Factors'!$C$14+O2524*'Emission Factors'!$C$21,N2524*'Emission Factors'!$C$15+O2524*'Emission Factors'!$C$22),"")</f>
        <v/>
      </c>
    </row>
    <row r="2525" spans="2:21" ht="15" customHeight="1" x14ac:dyDescent="0.3">
      <c r="B2525" s="123"/>
      <c r="C2525" s="124"/>
      <c r="D2525" s="132"/>
      <c r="E2525" s="124"/>
      <c r="F2525" s="124"/>
      <c r="G2525" s="124"/>
      <c r="H2525" s="125"/>
      <c r="I2525" s="126"/>
      <c r="J2525" s="127"/>
      <c r="K2525" s="127"/>
      <c r="L2525" s="128" t="str">
        <f>IF(E2525+G2525=0,"",((E2525*'Emission Factors'!C$23)+(G2525*'Emission Factors'!$C$25)))</f>
        <v/>
      </c>
      <c r="M2525" s="128" t="str">
        <f>IF(E2525+G2525=0,"",((E2525*'Emission Factors'!C$24)+(G2525*'Emission Factors'!$C$26)))</f>
        <v/>
      </c>
      <c r="N2525" s="128" t="str">
        <f t="shared" si="117"/>
        <v/>
      </c>
      <c r="O2525" s="128" t="str">
        <f t="shared" si="118"/>
        <v/>
      </c>
      <c r="P2525" s="128" t="str">
        <f>IFERROR(N2525*'Emission Factors'!C$10+O2525*'Emission Factors'!C$17,"")</f>
        <v/>
      </c>
      <c r="Q2525" s="129" t="str">
        <f t="shared" si="119"/>
        <v/>
      </c>
      <c r="R2525" s="130" t="str">
        <f>IFERROR(N2525*'Emission Factors'!C$11+O2525*'Emission Factors'!C$18,"")</f>
        <v/>
      </c>
      <c r="S2525" s="130" t="str">
        <f>IFERROR(N2525*'Emission Factors'!C$12+O2525*'Emission Factors'!C$19,"")</f>
        <v/>
      </c>
      <c r="T2525" s="130" t="str">
        <f>IFERROR(N2525*'Emission Factors'!C$13+O2525*'Emission Factors'!C$20,"")</f>
        <v/>
      </c>
      <c r="U2525" s="131" t="str">
        <f>IFERROR(IF(K2525="Residential",N2525*'Emission Factors'!$C$14+O2525*'Emission Factors'!$C$21,N2525*'Emission Factors'!$C$15+O2525*'Emission Factors'!$C$22),"")</f>
        <v/>
      </c>
    </row>
    <row r="2526" spans="2:21" ht="15" customHeight="1" x14ac:dyDescent="0.3">
      <c r="B2526" s="123"/>
      <c r="C2526" s="124"/>
      <c r="D2526" s="132"/>
      <c r="E2526" s="124"/>
      <c r="F2526" s="124"/>
      <c r="G2526" s="124"/>
      <c r="H2526" s="125"/>
      <c r="I2526" s="126"/>
      <c r="J2526" s="127"/>
      <c r="K2526" s="127"/>
      <c r="L2526" s="128" t="str">
        <f>IF(E2526+G2526=0,"",((E2526*'Emission Factors'!C$23)+(G2526*'Emission Factors'!$C$25)))</f>
        <v/>
      </c>
      <c r="M2526" s="128" t="str">
        <f>IF(E2526+G2526=0,"",((E2526*'Emission Factors'!C$24)+(G2526*'Emission Factors'!$C$26)))</f>
        <v/>
      </c>
      <c r="N2526" s="128" t="str">
        <f t="shared" si="117"/>
        <v/>
      </c>
      <c r="O2526" s="128" t="str">
        <f t="shared" si="118"/>
        <v/>
      </c>
      <c r="P2526" s="128" t="str">
        <f>IFERROR(N2526*'Emission Factors'!C$10+O2526*'Emission Factors'!C$17,"")</f>
        <v/>
      </c>
      <c r="Q2526" s="129" t="str">
        <f t="shared" si="119"/>
        <v/>
      </c>
      <c r="R2526" s="130" t="str">
        <f>IFERROR(N2526*'Emission Factors'!C$11+O2526*'Emission Factors'!C$18,"")</f>
        <v/>
      </c>
      <c r="S2526" s="130" t="str">
        <f>IFERROR(N2526*'Emission Factors'!C$12+O2526*'Emission Factors'!C$19,"")</f>
        <v/>
      </c>
      <c r="T2526" s="130" t="str">
        <f>IFERROR(N2526*'Emission Factors'!C$13+O2526*'Emission Factors'!C$20,"")</f>
        <v/>
      </c>
      <c r="U2526" s="131" t="str">
        <f>IFERROR(IF(K2526="Residential",N2526*'Emission Factors'!$C$14+O2526*'Emission Factors'!$C$21,N2526*'Emission Factors'!$C$15+O2526*'Emission Factors'!$C$22),"")</f>
        <v/>
      </c>
    </row>
    <row r="2527" spans="2:21" ht="15" customHeight="1" x14ac:dyDescent="0.3">
      <c r="B2527" s="123"/>
      <c r="C2527" s="124"/>
      <c r="D2527" s="132"/>
      <c r="E2527" s="124"/>
      <c r="F2527" s="124"/>
      <c r="G2527" s="124"/>
      <c r="H2527" s="125"/>
      <c r="I2527" s="126"/>
      <c r="J2527" s="127"/>
      <c r="K2527" s="127"/>
      <c r="L2527" s="128" t="str">
        <f>IF(E2527+G2527=0,"",((E2527*'Emission Factors'!C$23)+(G2527*'Emission Factors'!$C$25)))</f>
        <v/>
      </c>
      <c r="M2527" s="128" t="str">
        <f>IF(E2527+G2527=0,"",((E2527*'Emission Factors'!C$24)+(G2527*'Emission Factors'!$C$26)))</f>
        <v/>
      </c>
      <c r="N2527" s="128" t="str">
        <f t="shared" si="117"/>
        <v/>
      </c>
      <c r="O2527" s="128" t="str">
        <f t="shared" si="118"/>
        <v/>
      </c>
      <c r="P2527" s="128" t="str">
        <f>IFERROR(N2527*'Emission Factors'!C$10+O2527*'Emission Factors'!C$17,"")</f>
        <v/>
      </c>
      <c r="Q2527" s="129" t="str">
        <f t="shared" si="119"/>
        <v/>
      </c>
      <c r="R2527" s="130" t="str">
        <f>IFERROR(N2527*'Emission Factors'!C$11+O2527*'Emission Factors'!C$18,"")</f>
        <v/>
      </c>
      <c r="S2527" s="130" t="str">
        <f>IFERROR(N2527*'Emission Factors'!C$12+O2527*'Emission Factors'!C$19,"")</f>
        <v/>
      </c>
      <c r="T2527" s="130" t="str">
        <f>IFERROR(N2527*'Emission Factors'!C$13+O2527*'Emission Factors'!C$20,"")</f>
        <v/>
      </c>
      <c r="U2527" s="131" t="str">
        <f>IFERROR(IF(K2527="Residential",N2527*'Emission Factors'!$C$14+O2527*'Emission Factors'!$C$21,N2527*'Emission Factors'!$C$15+O2527*'Emission Factors'!$C$22),"")</f>
        <v/>
      </c>
    </row>
    <row r="2528" spans="2:21" ht="15" customHeight="1" x14ac:dyDescent="0.3">
      <c r="B2528" s="123"/>
      <c r="C2528" s="124"/>
      <c r="D2528" s="132"/>
      <c r="E2528" s="124"/>
      <c r="F2528" s="124"/>
      <c r="G2528" s="124"/>
      <c r="H2528" s="125"/>
      <c r="I2528" s="126"/>
      <c r="J2528" s="127"/>
      <c r="K2528" s="127"/>
      <c r="L2528" s="128" t="str">
        <f>IF(E2528+G2528=0,"",((E2528*'Emission Factors'!C$23)+(G2528*'Emission Factors'!$C$25)))</f>
        <v/>
      </c>
      <c r="M2528" s="128" t="str">
        <f>IF(E2528+G2528=0,"",((E2528*'Emission Factors'!C$24)+(G2528*'Emission Factors'!$C$26)))</f>
        <v/>
      </c>
      <c r="N2528" s="128" t="str">
        <f t="shared" si="117"/>
        <v/>
      </c>
      <c r="O2528" s="128" t="str">
        <f t="shared" si="118"/>
        <v/>
      </c>
      <c r="P2528" s="128" t="str">
        <f>IFERROR(N2528*'Emission Factors'!C$10+O2528*'Emission Factors'!C$17,"")</f>
        <v/>
      </c>
      <c r="Q2528" s="129" t="str">
        <f t="shared" si="119"/>
        <v/>
      </c>
      <c r="R2528" s="130" t="str">
        <f>IFERROR(N2528*'Emission Factors'!C$11+O2528*'Emission Factors'!C$18,"")</f>
        <v/>
      </c>
      <c r="S2528" s="130" t="str">
        <f>IFERROR(N2528*'Emission Factors'!C$12+O2528*'Emission Factors'!C$19,"")</f>
        <v/>
      </c>
      <c r="T2528" s="130" t="str">
        <f>IFERROR(N2528*'Emission Factors'!C$13+O2528*'Emission Factors'!C$20,"")</f>
        <v/>
      </c>
      <c r="U2528" s="131" t="str">
        <f>IFERROR(IF(K2528="Residential",N2528*'Emission Factors'!$C$14+O2528*'Emission Factors'!$C$21,N2528*'Emission Factors'!$C$15+O2528*'Emission Factors'!$C$22),"")</f>
        <v/>
      </c>
    </row>
    <row r="2529" spans="2:21" ht="15" customHeight="1" x14ac:dyDescent="0.3">
      <c r="B2529" s="123"/>
      <c r="C2529" s="124"/>
      <c r="D2529" s="132"/>
      <c r="E2529" s="124"/>
      <c r="F2529" s="124"/>
      <c r="G2529" s="124"/>
      <c r="H2529" s="125"/>
      <c r="I2529" s="126"/>
      <c r="J2529" s="127"/>
      <c r="K2529" s="127"/>
      <c r="L2529" s="128" t="str">
        <f>IF(E2529+G2529=0,"",((E2529*'Emission Factors'!C$23)+(G2529*'Emission Factors'!$C$25)))</f>
        <v/>
      </c>
      <c r="M2529" s="128" t="str">
        <f>IF(E2529+G2529=0,"",((E2529*'Emission Factors'!C$24)+(G2529*'Emission Factors'!$C$26)))</f>
        <v/>
      </c>
      <c r="N2529" s="128" t="str">
        <f t="shared" si="117"/>
        <v/>
      </c>
      <c r="O2529" s="128" t="str">
        <f t="shared" si="118"/>
        <v/>
      </c>
      <c r="P2529" s="128" t="str">
        <f>IFERROR(N2529*'Emission Factors'!C$10+O2529*'Emission Factors'!C$17,"")</f>
        <v/>
      </c>
      <c r="Q2529" s="129" t="str">
        <f t="shared" si="119"/>
        <v/>
      </c>
      <c r="R2529" s="130" t="str">
        <f>IFERROR(N2529*'Emission Factors'!C$11+O2529*'Emission Factors'!C$18,"")</f>
        <v/>
      </c>
      <c r="S2529" s="130" t="str">
        <f>IFERROR(N2529*'Emission Factors'!C$12+O2529*'Emission Factors'!C$19,"")</f>
        <v/>
      </c>
      <c r="T2529" s="130" t="str">
        <f>IFERROR(N2529*'Emission Factors'!C$13+O2529*'Emission Factors'!C$20,"")</f>
        <v/>
      </c>
      <c r="U2529" s="131" t="str">
        <f>IFERROR(IF(K2529="Residential",N2529*'Emission Factors'!$C$14+O2529*'Emission Factors'!$C$21,N2529*'Emission Factors'!$C$15+O2529*'Emission Factors'!$C$22),"")</f>
        <v/>
      </c>
    </row>
    <row r="2530" spans="2:21" ht="15" customHeight="1" x14ac:dyDescent="0.3">
      <c r="B2530" s="123"/>
      <c r="C2530" s="124"/>
      <c r="D2530" s="132"/>
      <c r="E2530" s="124"/>
      <c r="F2530" s="124"/>
      <c r="G2530" s="124"/>
      <c r="H2530" s="125"/>
      <c r="I2530" s="126"/>
      <c r="J2530" s="127"/>
      <c r="K2530" s="127"/>
      <c r="L2530" s="128" t="str">
        <f>IF(E2530+G2530=0,"",((E2530*'Emission Factors'!C$23)+(G2530*'Emission Factors'!$C$25)))</f>
        <v/>
      </c>
      <c r="M2530" s="128" t="str">
        <f>IF(E2530+G2530=0,"",((E2530*'Emission Factors'!C$24)+(G2530*'Emission Factors'!$C$26)))</f>
        <v/>
      </c>
      <c r="N2530" s="128" t="str">
        <f t="shared" si="117"/>
        <v/>
      </c>
      <c r="O2530" s="128" t="str">
        <f t="shared" si="118"/>
        <v/>
      </c>
      <c r="P2530" s="128" t="str">
        <f>IFERROR(N2530*'Emission Factors'!C$10+O2530*'Emission Factors'!C$17,"")</f>
        <v/>
      </c>
      <c r="Q2530" s="129" t="str">
        <f t="shared" si="119"/>
        <v/>
      </c>
      <c r="R2530" s="130" t="str">
        <f>IFERROR(N2530*'Emission Factors'!C$11+O2530*'Emission Factors'!C$18,"")</f>
        <v/>
      </c>
      <c r="S2530" s="130" t="str">
        <f>IFERROR(N2530*'Emission Factors'!C$12+O2530*'Emission Factors'!C$19,"")</f>
        <v/>
      </c>
      <c r="T2530" s="130" t="str">
        <f>IFERROR(N2530*'Emission Factors'!C$13+O2530*'Emission Factors'!C$20,"")</f>
        <v/>
      </c>
      <c r="U2530" s="131" t="str">
        <f>IFERROR(IF(K2530="Residential",N2530*'Emission Factors'!$C$14+O2530*'Emission Factors'!$C$21,N2530*'Emission Factors'!$C$15+O2530*'Emission Factors'!$C$22),"")</f>
        <v/>
      </c>
    </row>
    <row r="2531" spans="2:21" ht="15" customHeight="1" x14ac:dyDescent="0.3">
      <c r="B2531" s="123"/>
      <c r="C2531" s="124"/>
      <c r="D2531" s="132"/>
      <c r="E2531" s="124"/>
      <c r="F2531" s="124"/>
      <c r="G2531" s="124"/>
      <c r="H2531" s="125"/>
      <c r="I2531" s="126"/>
      <c r="J2531" s="127"/>
      <c r="K2531" s="127"/>
      <c r="L2531" s="128" t="str">
        <f>IF(E2531+G2531=0,"",((E2531*'Emission Factors'!C$23)+(G2531*'Emission Factors'!$C$25)))</f>
        <v/>
      </c>
      <c r="M2531" s="128" t="str">
        <f>IF(E2531+G2531=0,"",((E2531*'Emission Factors'!C$24)+(G2531*'Emission Factors'!$C$26)))</f>
        <v/>
      </c>
      <c r="N2531" s="128" t="str">
        <f t="shared" si="117"/>
        <v/>
      </c>
      <c r="O2531" s="128" t="str">
        <f t="shared" si="118"/>
        <v/>
      </c>
      <c r="P2531" s="128" t="str">
        <f>IFERROR(N2531*'Emission Factors'!C$10+O2531*'Emission Factors'!C$17,"")</f>
        <v/>
      </c>
      <c r="Q2531" s="129" t="str">
        <f t="shared" si="119"/>
        <v/>
      </c>
      <c r="R2531" s="130" t="str">
        <f>IFERROR(N2531*'Emission Factors'!C$11+O2531*'Emission Factors'!C$18,"")</f>
        <v/>
      </c>
      <c r="S2531" s="130" t="str">
        <f>IFERROR(N2531*'Emission Factors'!C$12+O2531*'Emission Factors'!C$19,"")</f>
        <v/>
      </c>
      <c r="T2531" s="130" t="str">
        <f>IFERROR(N2531*'Emission Factors'!C$13+O2531*'Emission Factors'!C$20,"")</f>
        <v/>
      </c>
      <c r="U2531" s="131" t="str">
        <f>IFERROR(IF(K2531="Residential",N2531*'Emission Factors'!$C$14+O2531*'Emission Factors'!$C$21,N2531*'Emission Factors'!$C$15+O2531*'Emission Factors'!$C$22),"")</f>
        <v/>
      </c>
    </row>
    <row r="2532" spans="2:21" ht="15" customHeight="1" x14ac:dyDescent="0.3">
      <c r="B2532" s="123"/>
      <c r="C2532" s="124"/>
      <c r="D2532" s="132"/>
      <c r="E2532" s="124"/>
      <c r="F2532" s="124"/>
      <c r="G2532" s="124"/>
      <c r="H2532" s="125"/>
      <c r="I2532" s="126"/>
      <c r="J2532" s="127"/>
      <c r="K2532" s="127"/>
      <c r="L2532" s="128" t="str">
        <f>IF(E2532+G2532=0,"",((E2532*'Emission Factors'!C$23)+(G2532*'Emission Factors'!$C$25)))</f>
        <v/>
      </c>
      <c r="M2532" s="128" t="str">
        <f>IF(E2532+G2532=0,"",((E2532*'Emission Factors'!C$24)+(G2532*'Emission Factors'!$C$26)))</f>
        <v/>
      </c>
      <c r="N2532" s="128" t="str">
        <f t="shared" si="117"/>
        <v/>
      </c>
      <c r="O2532" s="128" t="str">
        <f t="shared" si="118"/>
        <v/>
      </c>
      <c r="P2532" s="128" t="str">
        <f>IFERROR(N2532*'Emission Factors'!C$10+O2532*'Emission Factors'!C$17,"")</f>
        <v/>
      </c>
      <c r="Q2532" s="129" t="str">
        <f t="shared" si="119"/>
        <v/>
      </c>
      <c r="R2532" s="130" t="str">
        <f>IFERROR(N2532*'Emission Factors'!C$11+O2532*'Emission Factors'!C$18,"")</f>
        <v/>
      </c>
      <c r="S2532" s="130" t="str">
        <f>IFERROR(N2532*'Emission Factors'!C$12+O2532*'Emission Factors'!C$19,"")</f>
        <v/>
      </c>
      <c r="T2532" s="130" t="str">
        <f>IFERROR(N2532*'Emission Factors'!C$13+O2532*'Emission Factors'!C$20,"")</f>
        <v/>
      </c>
      <c r="U2532" s="131" t="str">
        <f>IFERROR(IF(K2532="Residential",N2532*'Emission Factors'!$C$14+O2532*'Emission Factors'!$C$21,N2532*'Emission Factors'!$C$15+O2532*'Emission Factors'!$C$22),"")</f>
        <v/>
      </c>
    </row>
    <row r="2533" spans="2:21" ht="15" customHeight="1" x14ac:dyDescent="0.3">
      <c r="B2533" s="123"/>
      <c r="C2533" s="124"/>
      <c r="D2533" s="132"/>
      <c r="E2533" s="124"/>
      <c r="F2533" s="124"/>
      <c r="G2533" s="124"/>
      <c r="H2533" s="125"/>
      <c r="I2533" s="126"/>
      <c r="J2533" s="127"/>
      <c r="K2533" s="127"/>
      <c r="L2533" s="128" t="str">
        <f>IF(E2533+G2533=0,"",((E2533*'Emission Factors'!C$23)+(G2533*'Emission Factors'!$C$25)))</f>
        <v/>
      </c>
      <c r="M2533" s="128" t="str">
        <f>IF(E2533+G2533=0,"",((E2533*'Emission Factors'!C$24)+(G2533*'Emission Factors'!$C$26)))</f>
        <v/>
      </c>
      <c r="N2533" s="128" t="str">
        <f t="shared" si="117"/>
        <v/>
      </c>
      <c r="O2533" s="128" t="str">
        <f t="shared" si="118"/>
        <v/>
      </c>
      <c r="P2533" s="128" t="str">
        <f>IFERROR(N2533*'Emission Factors'!C$10+O2533*'Emission Factors'!C$17,"")</f>
        <v/>
      </c>
      <c r="Q2533" s="129" t="str">
        <f t="shared" si="119"/>
        <v/>
      </c>
      <c r="R2533" s="130" t="str">
        <f>IFERROR(N2533*'Emission Factors'!C$11+O2533*'Emission Factors'!C$18,"")</f>
        <v/>
      </c>
      <c r="S2533" s="130" t="str">
        <f>IFERROR(N2533*'Emission Factors'!C$12+O2533*'Emission Factors'!C$19,"")</f>
        <v/>
      </c>
      <c r="T2533" s="130" t="str">
        <f>IFERROR(N2533*'Emission Factors'!C$13+O2533*'Emission Factors'!C$20,"")</f>
        <v/>
      </c>
      <c r="U2533" s="131" t="str">
        <f>IFERROR(IF(K2533="Residential",N2533*'Emission Factors'!$C$14+O2533*'Emission Factors'!$C$21,N2533*'Emission Factors'!$C$15+O2533*'Emission Factors'!$C$22),"")</f>
        <v/>
      </c>
    </row>
    <row r="2534" spans="2:21" ht="15" customHeight="1" x14ac:dyDescent="0.3">
      <c r="B2534" s="123"/>
      <c r="C2534" s="124"/>
      <c r="D2534" s="132"/>
      <c r="E2534" s="124"/>
      <c r="F2534" s="124"/>
      <c r="G2534" s="124"/>
      <c r="H2534" s="125"/>
      <c r="I2534" s="126"/>
      <c r="J2534" s="127"/>
      <c r="K2534" s="127"/>
      <c r="L2534" s="128" t="str">
        <f>IF(E2534+G2534=0,"",((E2534*'Emission Factors'!C$23)+(G2534*'Emission Factors'!$C$25)))</f>
        <v/>
      </c>
      <c r="M2534" s="128" t="str">
        <f>IF(E2534+G2534=0,"",((E2534*'Emission Factors'!C$24)+(G2534*'Emission Factors'!$C$26)))</f>
        <v/>
      </c>
      <c r="N2534" s="128" t="str">
        <f t="shared" si="117"/>
        <v/>
      </c>
      <c r="O2534" s="128" t="str">
        <f t="shared" si="118"/>
        <v/>
      </c>
      <c r="P2534" s="128" t="str">
        <f>IFERROR(N2534*'Emission Factors'!C$10+O2534*'Emission Factors'!C$17,"")</f>
        <v/>
      </c>
      <c r="Q2534" s="129" t="str">
        <f t="shared" si="119"/>
        <v/>
      </c>
      <c r="R2534" s="130" t="str">
        <f>IFERROR(N2534*'Emission Factors'!C$11+O2534*'Emission Factors'!C$18,"")</f>
        <v/>
      </c>
      <c r="S2534" s="130" t="str">
        <f>IFERROR(N2534*'Emission Factors'!C$12+O2534*'Emission Factors'!C$19,"")</f>
        <v/>
      </c>
      <c r="T2534" s="130" t="str">
        <f>IFERROR(N2534*'Emission Factors'!C$13+O2534*'Emission Factors'!C$20,"")</f>
        <v/>
      </c>
      <c r="U2534" s="131" t="str">
        <f>IFERROR(IF(K2534="Residential",N2534*'Emission Factors'!$C$14+O2534*'Emission Factors'!$C$21,N2534*'Emission Factors'!$C$15+O2534*'Emission Factors'!$C$22),"")</f>
        <v/>
      </c>
    </row>
    <row r="2535" spans="2:21" ht="15" customHeight="1" x14ac:dyDescent="0.3">
      <c r="B2535" s="123"/>
      <c r="C2535" s="124"/>
      <c r="D2535" s="132"/>
      <c r="E2535" s="124"/>
      <c r="F2535" s="124"/>
      <c r="G2535" s="124"/>
      <c r="H2535" s="125"/>
      <c r="I2535" s="126"/>
      <c r="J2535" s="127"/>
      <c r="K2535" s="127"/>
      <c r="L2535" s="128" t="str">
        <f>IF(E2535+G2535=0,"",((E2535*'Emission Factors'!C$23)+(G2535*'Emission Factors'!$C$25)))</f>
        <v/>
      </c>
      <c r="M2535" s="128" t="str">
        <f>IF(E2535+G2535=0,"",((E2535*'Emission Factors'!C$24)+(G2535*'Emission Factors'!$C$26)))</f>
        <v/>
      </c>
      <c r="N2535" s="128" t="str">
        <f t="shared" si="117"/>
        <v/>
      </c>
      <c r="O2535" s="128" t="str">
        <f t="shared" si="118"/>
        <v/>
      </c>
      <c r="P2535" s="128" t="str">
        <f>IFERROR(N2535*'Emission Factors'!C$10+O2535*'Emission Factors'!C$17,"")</f>
        <v/>
      </c>
      <c r="Q2535" s="129" t="str">
        <f t="shared" si="119"/>
        <v/>
      </c>
      <c r="R2535" s="130" t="str">
        <f>IFERROR(N2535*'Emission Factors'!C$11+O2535*'Emission Factors'!C$18,"")</f>
        <v/>
      </c>
      <c r="S2535" s="130" t="str">
        <f>IFERROR(N2535*'Emission Factors'!C$12+O2535*'Emission Factors'!C$19,"")</f>
        <v/>
      </c>
      <c r="T2535" s="130" t="str">
        <f>IFERROR(N2535*'Emission Factors'!C$13+O2535*'Emission Factors'!C$20,"")</f>
        <v/>
      </c>
      <c r="U2535" s="131" t="str">
        <f>IFERROR(IF(K2535="Residential",N2535*'Emission Factors'!$C$14+O2535*'Emission Factors'!$C$21,N2535*'Emission Factors'!$C$15+O2535*'Emission Factors'!$C$22),"")</f>
        <v/>
      </c>
    </row>
    <row r="2536" spans="2:21" ht="15" customHeight="1" x14ac:dyDescent="0.3">
      <c r="B2536" s="123"/>
      <c r="C2536" s="124"/>
      <c r="D2536" s="132"/>
      <c r="E2536" s="124"/>
      <c r="F2536" s="124"/>
      <c r="G2536" s="124"/>
      <c r="H2536" s="125"/>
      <c r="I2536" s="126"/>
      <c r="J2536" s="127"/>
      <c r="K2536" s="127"/>
      <c r="L2536" s="128" t="str">
        <f>IF(E2536+G2536=0,"",((E2536*'Emission Factors'!C$23)+(G2536*'Emission Factors'!$C$25)))</f>
        <v/>
      </c>
      <c r="M2536" s="128" t="str">
        <f>IF(E2536+G2536=0,"",((E2536*'Emission Factors'!C$24)+(G2536*'Emission Factors'!$C$26)))</f>
        <v/>
      </c>
      <c r="N2536" s="128" t="str">
        <f t="shared" si="117"/>
        <v/>
      </c>
      <c r="O2536" s="128" t="str">
        <f t="shared" si="118"/>
        <v/>
      </c>
      <c r="P2536" s="128" t="str">
        <f>IFERROR(N2536*'Emission Factors'!C$10+O2536*'Emission Factors'!C$17,"")</f>
        <v/>
      </c>
      <c r="Q2536" s="129" t="str">
        <f t="shared" si="119"/>
        <v/>
      </c>
      <c r="R2536" s="130" t="str">
        <f>IFERROR(N2536*'Emission Factors'!C$11+O2536*'Emission Factors'!C$18,"")</f>
        <v/>
      </c>
      <c r="S2536" s="130" t="str">
        <f>IFERROR(N2536*'Emission Factors'!C$12+O2536*'Emission Factors'!C$19,"")</f>
        <v/>
      </c>
      <c r="T2536" s="130" t="str">
        <f>IFERROR(N2536*'Emission Factors'!C$13+O2536*'Emission Factors'!C$20,"")</f>
        <v/>
      </c>
      <c r="U2536" s="131" t="str">
        <f>IFERROR(IF(K2536="Residential",N2536*'Emission Factors'!$C$14+O2536*'Emission Factors'!$C$21,N2536*'Emission Factors'!$C$15+O2536*'Emission Factors'!$C$22),"")</f>
        <v/>
      </c>
    </row>
    <row r="2537" spans="2:21" ht="15" customHeight="1" x14ac:dyDescent="0.3">
      <c r="B2537" s="123"/>
      <c r="C2537" s="124"/>
      <c r="D2537" s="132"/>
      <c r="E2537" s="124"/>
      <c r="F2537" s="124"/>
      <c r="G2537" s="124"/>
      <c r="H2537" s="125"/>
      <c r="I2537" s="126"/>
      <c r="J2537" s="127"/>
      <c r="K2537" s="127"/>
      <c r="L2537" s="128" t="str">
        <f>IF(E2537+G2537=0,"",((E2537*'Emission Factors'!C$23)+(G2537*'Emission Factors'!$C$25)))</f>
        <v/>
      </c>
      <c r="M2537" s="128" t="str">
        <f>IF(E2537+G2537=0,"",((E2537*'Emission Factors'!C$24)+(G2537*'Emission Factors'!$C$26)))</f>
        <v/>
      </c>
      <c r="N2537" s="128" t="str">
        <f t="shared" si="117"/>
        <v/>
      </c>
      <c r="O2537" s="128" t="str">
        <f t="shared" si="118"/>
        <v/>
      </c>
      <c r="P2537" s="128" t="str">
        <f>IFERROR(N2537*'Emission Factors'!C$10+O2537*'Emission Factors'!C$17,"")</f>
        <v/>
      </c>
      <c r="Q2537" s="129" t="str">
        <f t="shared" si="119"/>
        <v/>
      </c>
      <c r="R2537" s="130" t="str">
        <f>IFERROR(N2537*'Emission Factors'!C$11+O2537*'Emission Factors'!C$18,"")</f>
        <v/>
      </c>
      <c r="S2537" s="130" t="str">
        <f>IFERROR(N2537*'Emission Factors'!C$12+O2537*'Emission Factors'!C$19,"")</f>
        <v/>
      </c>
      <c r="T2537" s="130" t="str">
        <f>IFERROR(N2537*'Emission Factors'!C$13+O2537*'Emission Factors'!C$20,"")</f>
        <v/>
      </c>
      <c r="U2537" s="131" t="str">
        <f>IFERROR(IF(K2537="Residential",N2537*'Emission Factors'!$C$14+O2537*'Emission Factors'!$C$21,N2537*'Emission Factors'!$C$15+O2537*'Emission Factors'!$C$22),"")</f>
        <v/>
      </c>
    </row>
    <row r="2538" spans="2:21" ht="15" customHeight="1" x14ac:dyDescent="0.3">
      <c r="B2538" s="123"/>
      <c r="C2538" s="124"/>
      <c r="D2538" s="132"/>
      <c r="E2538" s="124"/>
      <c r="F2538" s="124"/>
      <c r="G2538" s="124"/>
      <c r="H2538" s="125"/>
      <c r="I2538" s="126"/>
      <c r="J2538" s="127"/>
      <c r="K2538" s="127"/>
      <c r="L2538" s="128" t="str">
        <f>IF(E2538+G2538=0,"",((E2538*'Emission Factors'!C$23)+(G2538*'Emission Factors'!$C$25)))</f>
        <v/>
      </c>
      <c r="M2538" s="128" t="str">
        <f>IF(E2538+G2538=0,"",((E2538*'Emission Factors'!C$24)+(G2538*'Emission Factors'!$C$26)))</f>
        <v/>
      </c>
      <c r="N2538" s="128" t="str">
        <f t="shared" si="117"/>
        <v/>
      </c>
      <c r="O2538" s="128" t="str">
        <f t="shared" si="118"/>
        <v/>
      </c>
      <c r="P2538" s="128" t="str">
        <f>IFERROR(N2538*'Emission Factors'!C$10+O2538*'Emission Factors'!C$17,"")</f>
        <v/>
      </c>
      <c r="Q2538" s="129" t="str">
        <f t="shared" si="119"/>
        <v/>
      </c>
      <c r="R2538" s="130" t="str">
        <f>IFERROR(N2538*'Emission Factors'!C$11+O2538*'Emission Factors'!C$18,"")</f>
        <v/>
      </c>
      <c r="S2538" s="130" t="str">
        <f>IFERROR(N2538*'Emission Factors'!C$12+O2538*'Emission Factors'!C$19,"")</f>
        <v/>
      </c>
      <c r="T2538" s="130" t="str">
        <f>IFERROR(N2538*'Emission Factors'!C$13+O2538*'Emission Factors'!C$20,"")</f>
        <v/>
      </c>
      <c r="U2538" s="131" t="str">
        <f>IFERROR(IF(K2538="Residential",N2538*'Emission Factors'!$C$14+O2538*'Emission Factors'!$C$21,N2538*'Emission Factors'!$C$15+O2538*'Emission Factors'!$C$22),"")</f>
        <v/>
      </c>
    </row>
    <row r="2539" spans="2:21" ht="15" customHeight="1" x14ac:dyDescent="0.3">
      <c r="B2539" s="123"/>
      <c r="C2539" s="124"/>
      <c r="D2539" s="132"/>
      <c r="E2539" s="124"/>
      <c r="F2539" s="124"/>
      <c r="G2539" s="124"/>
      <c r="H2539" s="125"/>
      <c r="I2539" s="126"/>
      <c r="J2539" s="127"/>
      <c r="K2539" s="127"/>
      <c r="L2539" s="128" t="str">
        <f>IF(E2539+G2539=0,"",((E2539*'Emission Factors'!C$23)+(G2539*'Emission Factors'!$C$25)))</f>
        <v/>
      </c>
      <c r="M2539" s="128" t="str">
        <f>IF(E2539+G2539=0,"",((E2539*'Emission Factors'!C$24)+(G2539*'Emission Factors'!$C$26)))</f>
        <v/>
      </c>
      <c r="N2539" s="128" t="str">
        <f t="shared" si="117"/>
        <v/>
      </c>
      <c r="O2539" s="128" t="str">
        <f t="shared" si="118"/>
        <v/>
      </c>
      <c r="P2539" s="128" t="str">
        <f>IFERROR(N2539*'Emission Factors'!C$10+O2539*'Emission Factors'!C$17,"")</f>
        <v/>
      </c>
      <c r="Q2539" s="129" t="str">
        <f t="shared" si="119"/>
        <v/>
      </c>
      <c r="R2539" s="130" t="str">
        <f>IFERROR(N2539*'Emission Factors'!C$11+O2539*'Emission Factors'!C$18,"")</f>
        <v/>
      </c>
      <c r="S2539" s="130" t="str">
        <f>IFERROR(N2539*'Emission Factors'!C$12+O2539*'Emission Factors'!C$19,"")</f>
        <v/>
      </c>
      <c r="T2539" s="130" t="str">
        <f>IFERROR(N2539*'Emission Factors'!C$13+O2539*'Emission Factors'!C$20,"")</f>
        <v/>
      </c>
      <c r="U2539" s="131" t="str">
        <f>IFERROR(IF(K2539="Residential",N2539*'Emission Factors'!$C$14+O2539*'Emission Factors'!$C$21,N2539*'Emission Factors'!$C$15+O2539*'Emission Factors'!$C$22),"")</f>
        <v/>
      </c>
    </row>
    <row r="2540" spans="2:21" ht="15" customHeight="1" x14ac:dyDescent="0.3">
      <c r="B2540" s="123"/>
      <c r="C2540" s="124"/>
      <c r="D2540" s="132"/>
      <c r="E2540" s="124"/>
      <c r="F2540" s="124"/>
      <c r="G2540" s="124"/>
      <c r="H2540" s="125"/>
      <c r="I2540" s="126"/>
      <c r="J2540" s="127"/>
      <c r="K2540" s="127"/>
      <c r="L2540" s="128" t="str">
        <f>IF(E2540+G2540=0,"",((E2540*'Emission Factors'!C$23)+(G2540*'Emission Factors'!$C$25)))</f>
        <v/>
      </c>
      <c r="M2540" s="128" t="str">
        <f>IF(E2540+G2540=0,"",((E2540*'Emission Factors'!C$24)+(G2540*'Emission Factors'!$C$26)))</f>
        <v/>
      </c>
      <c r="N2540" s="128" t="str">
        <f t="shared" si="117"/>
        <v/>
      </c>
      <c r="O2540" s="128" t="str">
        <f t="shared" si="118"/>
        <v/>
      </c>
      <c r="P2540" s="128" t="str">
        <f>IFERROR(N2540*'Emission Factors'!C$10+O2540*'Emission Factors'!C$17,"")</f>
        <v/>
      </c>
      <c r="Q2540" s="129" t="str">
        <f t="shared" si="119"/>
        <v/>
      </c>
      <c r="R2540" s="130" t="str">
        <f>IFERROR(N2540*'Emission Factors'!C$11+O2540*'Emission Factors'!C$18,"")</f>
        <v/>
      </c>
      <c r="S2540" s="130" t="str">
        <f>IFERROR(N2540*'Emission Factors'!C$12+O2540*'Emission Factors'!C$19,"")</f>
        <v/>
      </c>
      <c r="T2540" s="130" t="str">
        <f>IFERROR(N2540*'Emission Factors'!C$13+O2540*'Emission Factors'!C$20,"")</f>
        <v/>
      </c>
      <c r="U2540" s="131" t="str">
        <f>IFERROR(IF(K2540="Residential",N2540*'Emission Factors'!$C$14+O2540*'Emission Factors'!$C$21,N2540*'Emission Factors'!$C$15+O2540*'Emission Factors'!$C$22),"")</f>
        <v/>
      </c>
    </row>
    <row r="2541" spans="2:21" ht="15" customHeight="1" x14ac:dyDescent="0.3">
      <c r="B2541" s="123"/>
      <c r="C2541" s="124"/>
      <c r="D2541" s="132"/>
      <c r="E2541" s="124"/>
      <c r="F2541" s="124"/>
      <c r="G2541" s="124"/>
      <c r="H2541" s="125"/>
      <c r="I2541" s="126"/>
      <c r="J2541" s="127"/>
      <c r="K2541" s="127"/>
      <c r="L2541" s="128" t="str">
        <f>IF(E2541+G2541=0,"",((E2541*'Emission Factors'!C$23)+(G2541*'Emission Factors'!$C$25)))</f>
        <v/>
      </c>
      <c r="M2541" s="128" t="str">
        <f>IF(E2541+G2541=0,"",((E2541*'Emission Factors'!C$24)+(G2541*'Emission Factors'!$C$26)))</f>
        <v/>
      </c>
      <c r="N2541" s="128" t="str">
        <f t="shared" si="117"/>
        <v/>
      </c>
      <c r="O2541" s="128" t="str">
        <f t="shared" si="118"/>
        <v/>
      </c>
      <c r="P2541" s="128" t="str">
        <f>IFERROR(N2541*'Emission Factors'!C$10+O2541*'Emission Factors'!C$17,"")</f>
        <v/>
      </c>
      <c r="Q2541" s="129" t="str">
        <f t="shared" si="119"/>
        <v/>
      </c>
      <c r="R2541" s="130" t="str">
        <f>IFERROR(N2541*'Emission Factors'!C$11+O2541*'Emission Factors'!C$18,"")</f>
        <v/>
      </c>
      <c r="S2541" s="130" t="str">
        <f>IFERROR(N2541*'Emission Factors'!C$12+O2541*'Emission Factors'!C$19,"")</f>
        <v/>
      </c>
      <c r="T2541" s="130" t="str">
        <f>IFERROR(N2541*'Emission Factors'!C$13+O2541*'Emission Factors'!C$20,"")</f>
        <v/>
      </c>
      <c r="U2541" s="131" t="str">
        <f>IFERROR(IF(K2541="Residential",N2541*'Emission Factors'!$C$14+O2541*'Emission Factors'!$C$21,N2541*'Emission Factors'!$C$15+O2541*'Emission Factors'!$C$22),"")</f>
        <v/>
      </c>
    </row>
    <row r="2542" spans="2:21" ht="15" customHeight="1" x14ac:dyDescent="0.3">
      <c r="B2542" s="123"/>
      <c r="C2542" s="124"/>
      <c r="D2542" s="132"/>
      <c r="E2542" s="124"/>
      <c r="F2542" s="124"/>
      <c r="G2542" s="124"/>
      <c r="H2542" s="125"/>
      <c r="I2542" s="126"/>
      <c r="J2542" s="127"/>
      <c r="K2542" s="127"/>
      <c r="L2542" s="128" t="str">
        <f>IF(E2542+G2542=0,"",((E2542*'Emission Factors'!C$23)+(G2542*'Emission Factors'!$C$25)))</f>
        <v/>
      </c>
      <c r="M2542" s="128" t="str">
        <f>IF(E2542+G2542=0,"",((E2542*'Emission Factors'!C$24)+(G2542*'Emission Factors'!$C$26)))</f>
        <v/>
      </c>
      <c r="N2542" s="128" t="str">
        <f t="shared" si="117"/>
        <v/>
      </c>
      <c r="O2542" s="128" t="str">
        <f t="shared" si="118"/>
        <v/>
      </c>
      <c r="P2542" s="128" t="str">
        <f>IFERROR(N2542*'Emission Factors'!C$10+O2542*'Emission Factors'!C$17,"")</f>
        <v/>
      </c>
      <c r="Q2542" s="129" t="str">
        <f t="shared" si="119"/>
        <v/>
      </c>
      <c r="R2542" s="130" t="str">
        <f>IFERROR(N2542*'Emission Factors'!C$11+O2542*'Emission Factors'!C$18,"")</f>
        <v/>
      </c>
      <c r="S2542" s="130" t="str">
        <f>IFERROR(N2542*'Emission Factors'!C$12+O2542*'Emission Factors'!C$19,"")</f>
        <v/>
      </c>
      <c r="T2542" s="130" t="str">
        <f>IFERROR(N2542*'Emission Factors'!C$13+O2542*'Emission Factors'!C$20,"")</f>
        <v/>
      </c>
      <c r="U2542" s="131" t="str">
        <f>IFERROR(IF(K2542="Residential",N2542*'Emission Factors'!$C$14+O2542*'Emission Factors'!$C$21,N2542*'Emission Factors'!$C$15+O2542*'Emission Factors'!$C$22),"")</f>
        <v/>
      </c>
    </row>
    <row r="2543" spans="2:21" ht="15" customHeight="1" x14ac:dyDescent="0.3">
      <c r="B2543" s="123"/>
      <c r="C2543" s="124"/>
      <c r="D2543" s="132"/>
      <c r="E2543" s="124"/>
      <c r="F2543" s="124"/>
      <c r="G2543" s="124"/>
      <c r="H2543" s="125"/>
      <c r="I2543" s="126"/>
      <c r="J2543" s="127"/>
      <c r="K2543" s="127"/>
      <c r="L2543" s="128" t="str">
        <f>IF(E2543+G2543=0,"",((E2543*'Emission Factors'!C$23)+(G2543*'Emission Factors'!$C$25)))</f>
        <v/>
      </c>
      <c r="M2543" s="128" t="str">
        <f>IF(E2543+G2543=0,"",((E2543*'Emission Factors'!C$24)+(G2543*'Emission Factors'!$C$26)))</f>
        <v/>
      </c>
      <c r="N2543" s="128" t="str">
        <f t="shared" si="117"/>
        <v/>
      </c>
      <c r="O2543" s="128" t="str">
        <f t="shared" si="118"/>
        <v/>
      </c>
      <c r="P2543" s="128" t="str">
        <f>IFERROR(N2543*'Emission Factors'!C$10+O2543*'Emission Factors'!C$17,"")</f>
        <v/>
      </c>
      <c r="Q2543" s="129" t="str">
        <f t="shared" si="119"/>
        <v/>
      </c>
      <c r="R2543" s="130" t="str">
        <f>IFERROR(N2543*'Emission Factors'!C$11+O2543*'Emission Factors'!C$18,"")</f>
        <v/>
      </c>
      <c r="S2543" s="130" t="str">
        <f>IFERROR(N2543*'Emission Factors'!C$12+O2543*'Emission Factors'!C$19,"")</f>
        <v/>
      </c>
      <c r="T2543" s="130" t="str">
        <f>IFERROR(N2543*'Emission Factors'!C$13+O2543*'Emission Factors'!C$20,"")</f>
        <v/>
      </c>
      <c r="U2543" s="131" t="str">
        <f>IFERROR(IF(K2543="Residential",N2543*'Emission Factors'!$C$14+O2543*'Emission Factors'!$C$21,N2543*'Emission Factors'!$C$15+O2543*'Emission Factors'!$C$22),"")</f>
        <v/>
      </c>
    </row>
    <row r="2544" spans="2:21" ht="15" customHeight="1" x14ac:dyDescent="0.3">
      <c r="B2544" s="123"/>
      <c r="C2544" s="124"/>
      <c r="D2544" s="132"/>
      <c r="E2544" s="124"/>
      <c r="F2544" s="124"/>
      <c r="G2544" s="124"/>
      <c r="H2544" s="125"/>
      <c r="I2544" s="126"/>
      <c r="J2544" s="127"/>
      <c r="K2544" s="127"/>
      <c r="L2544" s="128" t="str">
        <f>IF(E2544+G2544=0,"",((E2544*'Emission Factors'!C$23)+(G2544*'Emission Factors'!$C$25)))</f>
        <v/>
      </c>
      <c r="M2544" s="128" t="str">
        <f>IF(E2544+G2544=0,"",((E2544*'Emission Factors'!C$24)+(G2544*'Emission Factors'!$C$26)))</f>
        <v/>
      </c>
      <c r="N2544" s="128" t="str">
        <f t="shared" si="117"/>
        <v/>
      </c>
      <c r="O2544" s="128" t="str">
        <f t="shared" si="118"/>
        <v/>
      </c>
      <c r="P2544" s="128" t="str">
        <f>IFERROR(N2544*'Emission Factors'!C$10+O2544*'Emission Factors'!C$17,"")</f>
        <v/>
      </c>
      <c r="Q2544" s="129" t="str">
        <f t="shared" si="119"/>
        <v/>
      </c>
      <c r="R2544" s="130" t="str">
        <f>IFERROR(N2544*'Emission Factors'!C$11+O2544*'Emission Factors'!C$18,"")</f>
        <v/>
      </c>
      <c r="S2544" s="130" t="str">
        <f>IFERROR(N2544*'Emission Factors'!C$12+O2544*'Emission Factors'!C$19,"")</f>
        <v/>
      </c>
      <c r="T2544" s="130" t="str">
        <f>IFERROR(N2544*'Emission Factors'!C$13+O2544*'Emission Factors'!C$20,"")</f>
        <v/>
      </c>
      <c r="U2544" s="131" t="str">
        <f>IFERROR(IF(K2544="Residential",N2544*'Emission Factors'!$C$14+O2544*'Emission Factors'!$C$21,N2544*'Emission Factors'!$C$15+O2544*'Emission Factors'!$C$22),"")</f>
        <v/>
      </c>
    </row>
    <row r="2545" spans="2:21" ht="15" customHeight="1" x14ac:dyDescent="0.3">
      <c r="B2545" s="123"/>
      <c r="C2545" s="124"/>
      <c r="D2545" s="132"/>
      <c r="E2545" s="124"/>
      <c r="F2545" s="124"/>
      <c r="G2545" s="124"/>
      <c r="H2545" s="125"/>
      <c r="I2545" s="126"/>
      <c r="J2545" s="127"/>
      <c r="K2545" s="127"/>
      <c r="L2545" s="128" t="str">
        <f>IF(E2545+G2545=0,"",((E2545*'Emission Factors'!C$23)+(G2545*'Emission Factors'!$C$25)))</f>
        <v/>
      </c>
      <c r="M2545" s="128" t="str">
        <f>IF(E2545+G2545=0,"",((E2545*'Emission Factors'!C$24)+(G2545*'Emission Factors'!$C$26)))</f>
        <v/>
      </c>
      <c r="N2545" s="128" t="str">
        <f t="shared" si="117"/>
        <v/>
      </c>
      <c r="O2545" s="128" t="str">
        <f t="shared" si="118"/>
        <v/>
      </c>
      <c r="P2545" s="128" t="str">
        <f>IFERROR(N2545*'Emission Factors'!C$10+O2545*'Emission Factors'!C$17,"")</f>
        <v/>
      </c>
      <c r="Q2545" s="129" t="str">
        <f t="shared" si="119"/>
        <v/>
      </c>
      <c r="R2545" s="130" t="str">
        <f>IFERROR(N2545*'Emission Factors'!C$11+O2545*'Emission Factors'!C$18,"")</f>
        <v/>
      </c>
      <c r="S2545" s="130" t="str">
        <f>IFERROR(N2545*'Emission Factors'!C$12+O2545*'Emission Factors'!C$19,"")</f>
        <v/>
      </c>
      <c r="T2545" s="130" t="str">
        <f>IFERROR(N2545*'Emission Factors'!C$13+O2545*'Emission Factors'!C$20,"")</f>
        <v/>
      </c>
      <c r="U2545" s="131" t="str">
        <f>IFERROR(IF(K2545="Residential",N2545*'Emission Factors'!$C$14+O2545*'Emission Factors'!$C$21,N2545*'Emission Factors'!$C$15+O2545*'Emission Factors'!$C$22),"")</f>
        <v/>
      </c>
    </row>
    <row r="2546" spans="2:21" ht="15" customHeight="1" x14ac:dyDescent="0.3">
      <c r="B2546" s="123"/>
      <c r="C2546" s="124"/>
      <c r="D2546" s="132"/>
      <c r="E2546" s="124"/>
      <c r="F2546" s="124"/>
      <c r="G2546" s="124"/>
      <c r="H2546" s="125"/>
      <c r="I2546" s="126"/>
      <c r="J2546" s="127"/>
      <c r="K2546" s="127"/>
      <c r="L2546" s="128" t="str">
        <f>IF(E2546+G2546=0,"",((E2546*'Emission Factors'!C$23)+(G2546*'Emission Factors'!$C$25)))</f>
        <v/>
      </c>
      <c r="M2546" s="128" t="str">
        <f>IF(E2546+G2546=0,"",((E2546*'Emission Factors'!C$24)+(G2546*'Emission Factors'!$C$26)))</f>
        <v/>
      </c>
      <c r="N2546" s="128" t="str">
        <f t="shared" si="117"/>
        <v/>
      </c>
      <c r="O2546" s="128" t="str">
        <f t="shared" si="118"/>
        <v/>
      </c>
      <c r="P2546" s="128" t="str">
        <f>IFERROR(N2546*'Emission Factors'!C$10+O2546*'Emission Factors'!C$17,"")</f>
        <v/>
      </c>
      <c r="Q2546" s="129" t="str">
        <f t="shared" si="119"/>
        <v/>
      </c>
      <c r="R2546" s="130" t="str">
        <f>IFERROR(N2546*'Emission Factors'!C$11+O2546*'Emission Factors'!C$18,"")</f>
        <v/>
      </c>
      <c r="S2546" s="130" t="str">
        <f>IFERROR(N2546*'Emission Factors'!C$12+O2546*'Emission Factors'!C$19,"")</f>
        <v/>
      </c>
      <c r="T2546" s="130" t="str">
        <f>IFERROR(N2546*'Emission Factors'!C$13+O2546*'Emission Factors'!C$20,"")</f>
        <v/>
      </c>
      <c r="U2546" s="131" t="str">
        <f>IFERROR(IF(K2546="Residential",N2546*'Emission Factors'!$C$14+O2546*'Emission Factors'!$C$21,N2546*'Emission Factors'!$C$15+O2546*'Emission Factors'!$C$22),"")</f>
        <v/>
      </c>
    </row>
    <row r="2547" spans="2:21" ht="15" customHeight="1" x14ac:dyDescent="0.3">
      <c r="B2547" s="123"/>
      <c r="C2547" s="124"/>
      <c r="D2547" s="132"/>
      <c r="E2547" s="124"/>
      <c r="F2547" s="124"/>
      <c r="G2547" s="124"/>
      <c r="H2547" s="125"/>
      <c r="I2547" s="126"/>
      <c r="J2547" s="127"/>
      <c r="K2547" s="127"/>
      <c r="L2547" s="128" t="str">
        <f>IF(E2547+G2547=0,"",((E2547*'Emission Factors'!C$23)+(G2547*'Emission Factors'!$C$25)))</f>
        <v/>
      </c>
      <c r="M2547" s="128" t="str">
        <f>IF(E2547+G2547=0,"",((E2547*'Emission Factors'!C$24)+(G2547*'Emission Factors'!$C$26)))</f>
        <v/>
      </c>
      <c r="N2547" s="128" t="str">
        <f t="shared" si="117"/>
        <v/>
      </c>
      <c r="O2547" s="128" t="str">
        <f t="shared" si="118"/>
        <v/>
      </c>
      <c r="P2547" s="128" t="str">
        <f>IFERROR(N2547*'Emission Factors'!C$10+O2547*'Emission Factors'!C$17,"")</f>
        <v/>
      </c>
      <c r="Q2547" s="129" t="str">
        <f t="shared" si="119"/>
        <v/>
      </c>
      <c r="R2547" s="130" t="str">
        <f>IFERROR(N2547*'Emission Factors'!C$11+O2547*'Emission Factors'!C$18,"")</f>
        <v/>
      </c>
      <c r="S2547" s="130" t="str">
        <f>IFERROR(N2547*'Emission Factors'!C$12+O2547*'Emission Factors'!C$19,"")</f>
        <v/>
      </c>
      <c r="T2547" s="130" t="str">
        <f>IFERROR(N2547*'Emission Factors'!C$13+O2547*'Emission Factors'!C$20,"")</f>
        <v/>
      </c>
      <c r="U2547" s="131" t="str">
        <f>IFERROR(IF(K2547="Residential",N2547*'Emission Factors'!$C$14+O2547*'Emission Factors'!$C$21,N2547*'Emission Factors'!$C$15+O2547*'Emission Factors'!$C$22),"")</f>
        <v/>
      </c>
    </row>
    <row r="2548" spans="2:21" ht="15" customHeight="1" x14ac:dyDescent="0.3">
      <c r="B2548" s="123"/>
      <c r="C2548" s="124"/>
      <c r="D2548" s="132"/>
      <c r="E2548" s="124"/>
      <c r="F2548" s="124"/>
      <c r="G2548" s="124"/>
      <c r="H2548" s="125"/>
      <c r="I2548" s="126"/>
      <c r="J2548" s="127"/>
      <c r="K2548" s="127"/>
      <c r="L2548" s="128" t="str">
        <f>IF(E2548+G2548=0,"",((E2548*'Emission Factors'!C$23)+(G2548*'Emission Factors'!$C$25)))</f>
        <v/>
      </c>
      <c r="M2548" s="128" t="str">
        <f>IF(E2548+G2548=0,"",((E2548*'Emission Factors'!C$24)+(G2548*'Emission Factors'!$C$26)))</f>
        <v/>
      </c>
      <c r="N2548" s="128" t="str">
        <f t="shared" si="117"/>
        <v/>
      </c>
      <c r="O2548" s="128" t="str">
        <f t="shared" si="118"/>
        <v/>
      </c>
      <c r="P2548" s="128" t="str">
        <f>IFERROR(N2548*'Emission Factors'!C$10+O2548*'Emission Factors'!C$17,"")</f>
        <v/>
      </c>
      <c r="Q2548" s="129" t="str">
        <f t="shared" si="119"/>
        <v/>
      </c>
      <c r="R2548" s="130" t="str">
        <f>IFERROR(N2548*'Emission Factors'!C$11+O2548*'Emission Factors'!C$18,"")</f>
        <v/>
      </c>
      <c r="S2548" s="130" t="str">
        <f>IFERROR(N2548*'Emission Factors'!C$12+O2548*'Emission Factors'!C$19,"")</f>
        <v/>
      </c>
      <c r="T2548" s="130" t="str">
        <f>IFERROR(N2548*'Emission Factors'!C$13+O2548*'Emission Factors'!C$20,"")</f>
        <v/>
      </c>
      <c r="U2548" s="131" t="str">
        <f>IFERROR(IF(K2548="Residential",N2548*'Emission Factors'!$C$14+O2548*'Emission Factors'!$C$21,N2548*'Emission Factors'!$C$15+O2548*'Emission Factors'!$C$22),"")</f>
        <v/>
      </c>
    </row>
    <row r="2549" spans="2:21" ht="15" customHeight="1" x14ac:dyDescent="0.3">
      <c r="B2549" s="123"/>
      <c r="C2549" s="124"/>
      <c r="D2549" s="132"/>
      <c r="E2549" s="124"/>
      <c r="F2549" s="124"/>
      <c r="G2549" s="124"/>
      <c r="H2549" s="125"/>
      <c r="I2549" s="126"/>
      <c r="J2549" s="127"/>
      <c r="K2549" s="127"/>
      <c r="L2549" s="128" t="str">
        <f>IF(E2549+G2549=0,"",((E2549*'Emission Factors'!C$23)+(G2549*'Emission Factors'!$C$25)))</f>
        <v/>
      </c>
      <c r="M2549" s="128" t="str">
        <f>IF(E2549+G2549=0,"",((E2549*'Emission Factors'!C$24)+(G2549*'Emission Factors'!$C$26)))</f>
        <v/>
      </c>
      <c r="N2549" s="128" t="str">
        <f t="shared" si="117"/>
        <v/>
      </c>
      <c r="O2549" s="128" t="str">
        <f t="shared" si="118"/>
        <v/>
      </c>
      <c r="P2549" s="128" t="str">
        <f>IFERROR(N2549*'Emission Factors'!C$10+O2549*'Emission Factors'!C$17,"")</f>
        <v/>
      </c>
      <c r="Q2549" s="129" t="str">
        <f t="shared" si="119"/>
        <v/>
      </c>
      <c r="R2549" s="130" t="str">
        <f>IFERROR(N2549*'Emission Factors'!C$11+O2549*'Emission Factors'!C$18,"")</f>
        <v/>
      </c>
      <c r="S2549" s="130" t="str">
        <f>IFERROR(N2549*'Emission Factors'!C$12+O2549*'Emission Factors'!C$19,"")</f>
        <v/>
      </c>
      <c r="T2549" s="130" t="str">
        <f>IFERROR(N2549*'Emission Factors'!C$13+O2549*'Emission Factors'!C$20,"")</f>
        <v/>
      </c>
      <c r="U2549" s="131" t="str">
        <f>IFERROR(IF(K2549="Residential",N2549*'Emission Factors'!$C$14+O2549*'Emission Factors'!$C$21,N2549*'Emission Factors'!$C$15+O2549*'Emission Factors'!$C$22),"")</f>
        <v/>
      </c>
    </row>
    <row r="2550" spans="2:21" ht="15" customHeight="1" x14ac:dyDescent="0.3">
      <c r="B2550" s="123"/>
      <c r="C2550" s="124"/>
      <c r="D2550" s="132"/>
      <c r="E2550" s="124"/>
      <c r="F2550" s="124"/>
      <c r="G2550" s="124"/>
      <c r="H2550" s="125"/>
      <c r="I2550" s="126"/>
      <c r="J2550" s="127"/>
      <c r="K2550" s="127"/>
      <c r="L2550" s="128" t="str">
        <f>IF(E2550+G2550=0,"",((E2550*'Emission Factors'!C$23)+(G2550*'Emission Factors'!$C$25)))</f>
        <v/>
      </c>
      <c r="M2550" s="128" t="str">
        <f>IF(E2550+G2550=0,"",((E2550*'Emission Factors'!C$24)+(G2550*'Emission Factors'!$C$26)))</f>
        <v/>
      </c>
      <c r="N2550" s="128" t="str">
        <f t="shared" si="117"/>
        <v/>
      </c>
      <c r="O2550" s="128" t="str">
        <f t="shared" si="118"/>
        <v/>
      </c>
      <c r="P2550" s="128" t="str">
        <f>IFERROR(N2550*'Emission Factors'!C$10+O2550*'Emission Factors'!C$17,"")</f>
        <v/>
      </c>
      <c r="Q2550" s="129" t="str">
        <f t="shared" si="119"/>
        <v/>
      </c>
      <c r="R2550" s="130" t="str">
        <f>IFERROR(N2550*'Emission Factors'!C$11+O2550*'Emission Factors'!C$18,"")</f>
        <v/>
      </c>
      <c r="S2550" s="130" t="str">
        <f>IFERROR(N2550*'Emission Factors'!C$12+O2550*'Emission Factors'!C$19,"")</f>
        <v/>
      </c>
      <c r="T2550" s="130" t="str">
        <f>IFERROR(N2550*'Emission Factors'!C$13+O2550*'Emission Factors'!C$20,"")</f>
        <v/>
      </c>
      <c r="U2550" s="131" t="str">
        <f>IFERROR(IF(K2550="Residential",N2550*'Emission Factors'!$C$14+O2550*'Emission Factors'!$C$21,N2550*'Emission Factors'!$C$15+O2550*'Emission Factors'!$C$22),"")</f>
        <v/>
      </c>
    </row>
    <row r="2551" spans="2:21" ht="15" customHeight="1" x14ac:dyDescent="0.3">
      <c r="B2551" s="123"/>
      <c r="C2551" s="124"/>
      <c r="D2551" s="132"/>
      <c r="E2551" s="124"/>
      <c r="F2551" s="124"/>
      <c r="G2551" s="124"/>
      <c r="H2551" s="125"/>
      <c r="I2551" s="126"/>
      <c r="J2551" s="127"/>
      <c r="K2551" s="127"/>
      <c r="L2551" s="128" t="str">
        <f>IF(E2551+G2551=0,"",((E2551*'Emission Factors'!C$23)+(G2551*'Emission Factors'!$C$25)))</f>
        <v/>
      </c>
      <c r="M2551" s="128" t="str">
        <f>IF(E2551+G2551=0,"",((E2551*'Emission Factors'!C$24)+(G2551*'Emission Factors'!$C$26)))</f>
        <v/>
      </c>
      <c r="N2551" s="128" t="str">
        <f t="shared" si="117"/>
        <v/>
      </c>
      <c r="O2551" s="128" t="str">
        <f t="shared" si="118"/>
        <v/>
      </c>
      <c r="P2551" s="128" t="str">
        <f>IFERROR(N2551*'Emission Factors'!C$10+O2551*'Emission Factors'!C$17,"")</f>
        <v/>
      </c>
      <c r="Q2551" s="129" t="str">
        <f t="shared" si="119"/>
        <v/>
      </c>
      <c r="R2551" s="130" t="str">
        <f>IFERROR(N2551*'Emission Factors'!C$11+O2551*'Emission Factors'!C$18,"")</f>
        <v/>
      </c>
      <c r="S2551" s="130" t="str">
        <f>IFERROR(N2551*'Emission Factors'!C$12+O2551*'Emission Factors'!C$19,"")</f>
        <v/>
      </c>
      <c r="T2551" s="130" t="str">
        <f>IFERROR(N2551*'Emission Factors'!C$13+O2551*'Emission Factors'!C$20,"")</f>
        <v/>
      </c>
      <c r="U2551" s="131" t="str">
        <f>IFERROR(IF(K2551="Residential",N2551*'Emission Factors'!$C$14+O2551*'Emission Factors'!$C$21,N2551*'Emission Factors'!$C$15+O2551*'Emission Factors'!$C$22),"")</f>
        <v/>
      </c>
    </row>
    <row r="2552" spans="2:21" ht="15" customHeight="1" x14ac:dyDescent="0.3">
      <c r="B2552" s="123"/>
      <c r="C2552" s="124"/>
      <c r="D2552" s="132"/>
      <c r="E2552" s="124"/>
      <c r="F2552" s="124"/>
      <c r="G2552" s="124"/>
      <c r="H2552" s="125"/>
      <c r="I2552" s="126"/>
      <c r="J2552" s="127"/>
      <c r="K2552" s="127"/>
      <c r="L2552" s="128" t="str">
        <f>IF(E2552+G2552=0,"",((E2552*'Emission Factors'!C$23)+(G2552*'Emission Factors'!$C$25)))</f>
        <v/>
      </c>
      <c r="M2552" s="128" t="str">
        <f>IF(E2552+G2552=0,"",((E2552*'Emission Factors'!C$24)+(G2552*'Emission Factors'!$C$26)))</f>
        <v/>
      </c>
      <c r="N2552" s="128" t="str">
        <f t="shared" si="117"/>
        <v/>
      </c>
      <c r="O2552" s="128" t="str">
        <f t="shared" si="118"/>
        <v/>
      </c>
      <c r="P2552" s="128" t="str">
        <f>IFERROR(N2552*'Emission Factors'!C$10+O2552*'Emission Factors'!C$17,"")</f>
        <v/>
      </c>
      <c r="Q2552" s="129" t="str">
        <f t="shared" si="119"/>
        <v/>
      </c>
      <c r="R2552" s="130" t="str">
        <f>IFERROR(N2552*'Emission Factors'!C$11+O2552*'Emission Factors'!C$18,"")</f>
        <v/>
      </c>
      <c r="S2552" s="130" t="str">
        <f>IFERROR(N2552*'Emission Factors'!C$12+O2552*'Emission Factors'!C$19,"")</f>
        <v/>
      </c>
      <c r="T2552" s="130" t="str">
        <f>IFERROR(N2552*'Emission Factors'!C$13+O2552*'Emission Factors'!C$20,"")</f>
        <v/>
      </c>
      <c r="U2552" s="131" t="str">
        <f>IFERROR(IF(K2552="Residential",N2552*'Emission Factors'!$C$14+O2552*'Emission Factors'!$C$21,N2552*'Emission Factors'!$C$15+O2552*'Emission Factors'!$C$22),"")</f>
        <v/>
      </c>
    </row>
    <row r="2553" spans="2:21" ht="15" customHeight="1" x14ac:dyDescent="0.3">
      <c r="B2553" s="123"/>
      <c r="C2553" s="124"/>
      <c r="D2553" s="132"/>
      <c r="E2553" s="124"/>
      <c r="F2553" s="124"/>
      <c r="G2553" s="124"/>
      <c r="H2553" s="125"/>
      <c r="I2553" s="126"/>
      <c r="J2553" s="127"/>
      <c r="K2553" s="127"/>
      <c r="L2553" s="128" t="str">
        <f>IF(E2553+G2553=0,"",((E2553*'Emission Factors'!C$23)+(G2553*'Emission Factors'!$C$25)))</f>
        <v/>
      </c>
      <c r="M2553" s="128" t="str">
        <f>IF(E2553+G2553=0,"",((E2553*'Emission Factors'!C$24)+(G2553*'Emission Factors'!$C$26)))</f>
        <v/>
      </c>
      <c r="N2553" s="128" t="str">
        <f t="shared" si="117"/>
        <v/>
      </c>
      <c r="O2553" s="128" t="str">
        <f t="shared" si="118"/>
        <v/>
      </c>
      <c r="P2553" s="128" t="str">
        <f>IFERROR(N2553*'Emission Factors'!C$10+O2553*'Emission Factors'!C$17,"")</f>
        <v/>
      </c>
      <c r="Q2553" s="129" t="str">
        <f t="shared" si="119"/>
        <v/>
      </c>
      <c r="R2553" s="130" t="str">
        <f>IFERROR(N2553*'Emission Factors'!C$11+O2553*'Emission Factors'!C$18,"")</f>
        <v/>
      </c>
      <c r="S2553" s="130" t="str">
        <f>IFERROR(N2553*'Emission Factors'!C$12+O2553*'Emission Factors'!C$19,"")</f>
        <v/>
      </c>
      <c r="T2553" s="130" t="str">
        <f>IFERROR(N2553*'Emission Factors'!C$13+O2553*'Emission Factors'!C$20,"")</f>
        <v/>
      </c>
      <c r="U2553" s="131" t="str">
        <f>IFERROR(IF(K2553="Residential",N2553*'Emission Factors'!$C$14+O2553*'Emission Factors'!$C$21,N2553*'Emission Factors'!$C$15+O2553*'Emission Factors'!$C$22),"")</f>
        <v/>
      </c>
    </row>
    <row r="2554" spans="2:21" ht="15" customHeight="1" x14ac:dyDescent="0.3">
      <c r="B2554" s="123"/>
      <c r="C2554" s="124"/>
      <c r="D2554" s="132"/>
      <c r="E2554" s="124"/>
      <c r="F2554" s="124"/>
      <c r="G2554" s="124"/>
      <c r="H2554" s="125"/>
      <c r="I2554" s="126"/>
      <c r="J2554" s="127"/>
      <c r="K2554" s="127"/>
      <c r="L2554" s="128" t="str">
        <f>IF(E2554+G2554=0,"",((E2554*'Emission Factors'!C$23)+(G2554*'Emission Factors'!$C$25)))</f>
        <v/>
      </c>
      <c r="M2554" s="128" t="str">
        <f>IF(E2554+G2554=0,"",((E2554*'Emission Factors'!C$24)+(G2554*'Emission Factors'!$C$26)))</f>
        <v/>
      </c>
      <c r="N2554" s="128" t="str">
        <f t="shared" si="117"/>
        <v/>
      </c>
      <c r="O2554" s="128" t="str">
        <f t="shared" si="118"/>
        <v/>
      </c>
      <c r="P2554" s="128" t="str">
        <f>IFERROR(N2554*'Emission Factors'!C$10+O2554*'Emission Factors'!C$17,"")</f>
        <v/>
      </c>
      <c r="Q2554" s="129" t="str">
        <f t="shared" si="119"/>
        <v/>
      </c>
      <c r="R2554" s="130" t="str">
        <f>IFERROR(N2554*'Emission Factors'!C$11+O2554*'Emission Factors'!C$18,"")</f>
        <v/>
      </c>
      <c r="S2554" s="130" t="str">
        <f>IFERROR(N2554*'Emission Factors'!C$12+O2554*'Emission Factors'!C$19,"")</f>
        <v/>
      </c>
      <c r="T2554" s="130" t="str">
        <f>IFERROR(N2554*'Emission Factors'!C$13+O2554*'Emission Factors'!C$20,"")</f>
        <v/>
      </c>
      <c r="U2554" s="131" t="str">
        <f>IFERROR(IF(K2554="Residential",N2554*'Emission Factors'!$C$14+O2554*'Emission Factors'!$C$21,N2554*'Emission Factors'!$C$15+O2554*'Emission Factors'!$C$22),"")</f>
        <v/>
      </c>
    </row>
    <row r="2555" spans="2:21" ht="15" customHeight="1" x14ac:dyDescent="0.3">
      <c r="B2555" s="123"/>
      <c r="C2555" s="124"/>
      <c r="D2555" s="132"/>
      <c r="E2555" s="124"/>
      <c r="F2555" s="124"/>
      <c r="G2555" s="124"/>
      <c r="H2555" s="125"/>
      <c r="I2555" s="126"/>
      <c r="J2555" s="127"/>
      <c r="K2555" s="127"/>
      <c r="L2555" s="128" t="str">
        <f>IF(E2555+G2555=0,"",((E2555*'Emission Factors'!C$23)+(G2555*'Emission Factors'!$C$25)))</f>
        <v/>
      </c>
      <c r="M2555" s="128" t="str">
        <f>IF(E2555+G2555=0,"",((E2555*'Emission Factors'!C$24)+(G2555*'Emission Factors'!$C$26)))</f>
        <v/>
      </c>
      <c r="N2555" s="128" t="str">
        <f t="shared" si="117"/>
        <v/>
      </c>
      <c r="O2555" s="128" t="str">
        <f t="shared" si="118"/>
        <v/>
      </c>
      <c r="P2555" s="128" t="str">
        <f>IFERROR(N2555*'Emission Factors'!C$10+O2555*'Emission Factors'!C$17,"")</f>
        <v/>
      </c>
      <c r="Q2555" s="129" t="str">
        <f t="shared" si="119"/>
        <v/>
      </c>
      <c r="R2555" s="130" t="str">
        <f>IFERROR(N2555*'Emission Factors'!C$11+O2555*'Emission Factors'!C$18,"")</f>
        <v/>
      </c>
      <c r="S2555" s="130" t="str">
        <f>IFERROR(N2555*'Emission Factors'!C$12+O2555*'Emission Factors'!C$19,"")</f>
        <v/>
      </c>
      <c r="T2555" s="130" t="str">
        <f>IFERROR(N2555*'Emission Factors'!C$13+O2555*'Emission Factors'!C$20,"")</f>
        <v/>
      </c>
      <c r="U2555" s="131" t="str">
        <f>IFERROR(IF(K2555="Residential",N2555*'Emission Factors'!$C$14+O2555*'Emission Factors'!$C$21,N2555*'Emission Factors'!$C$15+O2555*'Emission Factors'!$C$22),"")</f>
        <v/>
      </c>
    </row>
    <row r="2556" spans="2:21" ht="15" customHeight="1" x14ac:dyDescent="0.3">
      <c r="B2556" s="123"/>
      <c r="C2556" s="124"/>
      <c r="D2556" s="132"/>
      <c r="E2556" s="124"/>
      <c r="F2556" s="124"/>
      <c r="G2556" s="124"/>
      <c r="H2556" s="125"/>
      <c r="I2556" s="126"/>
      <c r="J2556" s="127"/>
      <c r="K2556" s="127"/>
      <c r="L2556" s="128" t="str">
        <f>IF(E2556+G2556=0,"",((E2556*'Emission Factors'!C$23)+(G2556*'Emission Factors'!$C$25)))</f>
        <v/>
      </c>
      <c r="M2556" s="128" t="str">
        <f>IF(E2556+G2556=0,"",((E2556*'Emission Factors'!C$24)+(G2556*'Emission Factors'!$C$26)))</f>
        <v/>
      </c>
      <c r="N2556" s="128" t="str">
        <f t="shared" si="117"/>
        <v/>
      </c>
      <c r="O2556" s="128" t="str">
        <f t="shared" si="118"/>
        <v/>
      </c>
      <c r="P2556" s="128" t="str">
        <f>IFERROR(N2556*'Emission Factors'!C$10+O2556*'Emission Factors'!C$17,"")</f>
        <v/>
      </c>
      <c r="Q2556" s="129" t="str">
        <f t="shared" si="119"/>
        <v/>
      </c>
      <c r="R2556" s="130" t="str">
        <f>IFERROR(N2556*'Emission Factors'!C$11+O2556*'Emission Factors'!C$18,"")</f>
        <v/>
      </c>
      <c r="S2556" s="130" t="str">
        <f>IFERROR(N2556*'Emission Factors'!C$12+O2556*'Emission Factors'!C$19,"")</f>
        <v/>
      </c>
      <c r="T2556" s="130" t="str">
        <f>IFERROR(N2556*'Emission Factors'!C$13+O2556*'Emission Factors'!C$20,"")</f>
        <v/>
      </c>
      <c r="U2556" s="131" t="str">
        <f>IFERROR(IF(K2556="Residential",N2556*'Emission Factors'!$C$14+O2556*'Emission Factors'!$C$21,N2556*'Emission Factors'!$C$15+O2556*'Emission Factors'!$C$22),"")</f>
        <v/>
      </c>
    </row>
    <row r="2557" spans="2:21" ht="15" customHeight="1" x14ac:dyDescent="0.3">
      <c r="B2557" s="123"/>
      <c r="C2557" s="124"/>
      <c r="D2557" s="132"/>
      <c r="E2557" s="124"/>
      <c r="F2557" s="124"/>
      <c r="G2557" s="124"/>
      <c r="H2557" s="125"/>
      <c r="I2557" s="126"/>
      <c r="J2557" s="127"/>
      <c r="K2557" s="127"/>
      <c r="L2557" s="128" t="str">
        <f>IF(E2557+G2557=0,"",((E2557*'Emission Factors'!C$23)+(G2557*'Emission Factors'!$C$25)))</f>
        <v/>
      </c>
      <c r="M2557" s="128" t="str">
        <f>IF(E2557+G2557=0,"",((E2557*'Emission Factors'!C$24)+(G2557*'Emission Factors'!$C$26)))</f>
        <v/>
      </c>
      <c r="N2557" s="128" t="str">
        <f t="shared" si="117"/>
        <v/>
      </c>
      <c r="O2557" s="128" t="str">
        <f t="shared" si="118"/>
        <v/>
      </c>
      <c r="P2557" s="128" t="str">
        <f>IFERROR(N2557*'Emission Factors'!C$10+O2557*'Emission Factors'!C$17,"")</f>
        <v/>
      </c>
      <c r="Q2557" s="129" t="str">
        <f t="shared" si="119"/>
        <v/>
      </c>
      <c r="R2557" s="130" t="str">
        <f>IFERROR(N2557*'Emission Factors'!C$11+O2557*'Emission Factors'!C$18,"")</f>
        <v/>
      </c>
      <c r="S2557" s="130" t="str">
        <f>IFERROR(N2557*'Emission Factors'!C$12+O2557*'Emission Factors'!C$19,"")</f>
        <v/>
      </c>
      <c r="T2557" s="130" t="str">
        <f>IFERROR(N2557*'Emission Factors'!C$13+O2557*'Emission Factors'!C$20,"")</f>
        <v/>
      </c>
      <c r="U2557" s="131" t="str">
        <f>IFERROR(IF(K2557="Residential",N2557*'Emission Factors'!$C$14+O2557*'Emission Factors'!$C$21,N2557*'Emission Factors'!$C$15+O2557*'Emission Factors'!$C$22),"")</f>
        <v/>
      </c>
    </row>
    <row r="2558" spans="2:21" ht="15" customHeight="1" x14ac:dyDescent="0.3">
      <c r="B2558" s="123"/>
      <c r="C2558" s="124"/>
      <c r="D2558" s="132"/>
      <c r="E2558" s="124"/>
      <c r="F2558" s="124"/>
      <c r="G2558" s="124"/>
      <c r="H2558" s="125"/>
      <c r="I2558" s="126"/>
      <c r="J2558" s="127"/>
      <c r="K2558" s="127"/>
      <c r="L2558" s="128" t="str">
        <f>IF(E2558+G2558=0,"",((E2558*'Emission Factors'!C$23)+(G2558*'Emission Factors'!$C$25)))</f>
        <v/>
      </c>
      <c r="M2558" s="128" t="str">
        <f>IF(E2558+G2558=0,"",((E2558*'Emission Factors'!C$24)+(G2558*'Emission Factors'!$C$26)))</f>
        <v/>
      </c>
      <c r="N2558" s="128" t="str">
        <f t="shared" si="117"/>
        <v/>
      </c>
      <c r="O2558" s="128" t="str">
        <f t="shared" si="118"/>
        <v/>
      </c>
      <c r="P2558" s="128" t="str">
        <f>IFERROR(N2558*'Emission Factors'!C$10+O2558*'Emission Factors'!C$17,"")</f>
        <v/>
      </c>
      <c r="Q2558" s="129" t="str">
        <f t="shared" si="119"/>
        <v/>
      </c>
      <c r="R2558" s="130" t="str">
        <f>IFERROR(N2558*'Emission Factors'!C$11+O2558*'Emission Factors'!C$18,"")</f>
        <v/>
      </c>
      <c r="S2558" s="130" t="str">
        <f>IFERROR(N2558*'Emission Factors'!C$12+O2558*'Emission Factors'!C$19,"")</f>
        <v/>
      </c>
      <c r="T2558" s="130" t="str">
        <f>IFERROR(N2558*'Emission Factors'!C$13+O2558*'Emission Factors'!C$20,"")</f>
        <v/>
      </c>
      <c r="U2558" s="131" t="str">
        <f>IFERROR(IF(K2558="Residential",N2558*'Emission Factors'!$C$14+O2558*'Emission Factors'!$C$21,N2558*'Emission Factors'!$C$15+O2558*'Emission Factors'!$C$22),"")</f>
        <v/>
      </c>
    </row>
    <row r="2559" spans="2:21" ht="15" customHeight="1" x14ac:dyDescent="0.3">
      <c r="B2559" s="123"/>
      <c r="C2559" s="124"/>
      <c r="D2559" s="132"/>
      <c r="E2559" s="124"/>
      <c r="F2559" s="124"/>
      <c r="G2559" s="124"/>
      <c r="H2559" s="125"/>
      <c r="I2559" s="126"/>
      <c r="J2559" s="127"/>
      <c r="K2559" s="127"/>
      <c r="L2559" s="128" t="str">
        <f>IF(E2559+G2559=0,"",((E2559*'Emission Factors'!C$23)+(G2559*'Emission Factors'!$C$25)))</f>
        <v/>
      </c>
      <c r="M2559" s="128" t="str">
        <f>IF(E2559+G2559=0,"",((E2559*'Emission Factors'!C$24)+(G2559*'Emission Factors'!$C$26)))</f>
        <v/>
      </c>
      <c r="N2559" s="128" t="str">
        <f t="shared" si="117"/>
        <v/>
      </c>
      <c r="O2559" s="128" t="str">
        <f t="shared" si="118"/>
        <v/>
      </c>
      <c r="P2559" s="128" t="str">
        <f>IFERROR(N2559*'Emission Factors'!C$10+O2559*'Emission Factors'!C$17,"")</f>
        <v/>
      </c>
      <c r="Q2559" s="129" t="str">
        <f t="shared" si="119"/>
        <v/>
      </c>
      <c r="R2559" s="130" t="str">
        <f>IFERROR(N2559*'Emission Factors'!C$11+O2559*'Emission Factors'!C$18,"")</f>
        <v/>
      </c>
      <c r="S2559" s="130" t="str">
        <f>IFERROR(N2559*'Emission Factors'!C$12+O2559*'Emission Factors'!C$19,"")</f>
        <v/>
      </c>
      <c r="T2559" s="130" t="str">
        <f>IFERROR(N2559*'Emission Factors'!C$13+O2559*'Emission Factors'!C$20,"")</f>
        <v/>
      </c>
      <c r="U2559" s="131" t="str">
        <f>IFERROR(IF(K2559="Residential",N2559*'Emission Factors'!$C$14+O2559*'Emission Factors'!$C$21,N2559*'Emission Factors'!$C$15+O2559*'Emission Factors'!$C$22),"")</f>
        <v/>
      </c>
    </row>
    <row r="2560" spans="2:21" ht="15" customHeight="1" x14ac:dyDescent="0.3">
      <c r="B2560" s="123"/>
      <c r="C2560" s="124"/>
      <c r="D2560" s="132"/>
      <c r="E2560" s="124"/>
      <c r="F2560" s="124"/>
      <c r="G2560" s="124"/>
      <c r="H2560" s="125"/>
      <c r="I2560" s="126"/>
      <c r="J2560" s="127"/>
      <c r="K2560" s="127"/>
      <c r="L2560" s="128" t="str">
        <f>IF(E2560+G2560=0,"",((E2560*'Emission Factors'!C$23)+(G2560*'Emission Factors'!$C$25)))</f>
        <v/>
      </c>
      <c r="M2560" s="128" t="str">
        <f>IF(E2560+G2560=0,"",((E2560*'Emission Factors'!C$24)+(G2560*'Emission Factors'!$C$26)))</f>
        <v/>
      </c>
      <c r="N2560" s="128" t="str">
        <f t="shared" si="117"/>
        <v/>
      </c>
      <c r="O2560" s="128" t="str">
        <f t="shared" si="118"/>
        <v/>
      </c>
      <c r="P2560" s="128" t="str">
        <f>IFERROR(N2560*'Emission Factors'!C$10+O2560*'Emission Factors'!C$17,"")</f>
        <v/>
      </c>
      <c r="Q2560" s="129" t="str">
        <f t="shared" si="119"/>
        <v/>
      </c>
      <c r="R2560" s="130" t="str">
        <f>IFERROR(N2560*'Emission Factors'!C$11+O2560*'Emission Factors'!C$18,"")</f>
        <v/>
      </c>
      <c r="S2560" s="130" t="str">
        <f>IFERROR(N2560*'Emission Factors'!C$12+O2560*'Emission Factors'!C$19,"")</f>
        <v/>
      </c>
      <c r="T2560" s="130" t="str">
        <f>IFERROR(N2560*'Emission Factors'!C$13+O2560*'Emission Factors'!C$20,"")</f>
        <v/>
      </c>
      <c r="U2560" s="131" t="str">
        <f>IFERROR(IF(K2560="Residential",N2560*'Emission Factors'!$C$14+O2560*'Emission Factors'!$C$21,N2560*'Emission Factors'!$C$15+O2560*'Emission Factors'!$C$22),"")</f>
        <v/>
      </c>
    </row>
    <row r="2561" spans="1:21" ht="15" customHeight="1" x14ac:dyDescent="0.3">
      <c r="B2561" s="123"/>
      <c r="C2561" s="124"/>
      <c r="D2561" s="132"/>
      <c r="E2561" s="124"/>
      <c r="F2561" s="124"/>
      <c r="G2561" s="124"/>
      <c r="H2561" s="125"/>
      <c r="I2561" s="126"/>
      <c r="J2561" s="127"/>
      <c r="K2561" s="127"/>
      <c r="L2561" s="128" t="str">
        <f>IF(E2561+G2561=0,"",((E2561*'Emission Factors'!C$23)+(G2561*'Emission Factors'!$C$25)))</f>
        <v/>
      </c>
      <c r="M2561" s="128" t="str">
        <f>IF(E2561+G2561=0,"",((E2561*'Emission Factors'!C$24)+(G2561*'Emission Factors'!$C$26)))</f>
        <v/>
      </c>
      <c r="N2561" s="128" t="str">
        <f t="shared" si="117"/>
        <v/>
      </c>
      <c r="O2561" s="128" t="str">
        <f t="shared" si="118"/>
        <v/>
      </c>
      <c r="P2561" s="128" t="str">
        <f>IFERROR(N2561*'Emission Factors'!C$10+O2561*'Emission Factors'!C$17,"")</f>
        <v/>
      </c>
      <c r="Q2561" s="129" t="str">
        <f t="shared" si="119"/>
        <v/>
      </c>
      <c r="R2561" s="130" t="str">
        <f>IFERROR(N2561*'Emission Factors'!C$11+O2561*'Emission Factors'!C$18,"")</f>
        <v/>
      </c>
      <c r="S2561" s="130" t="str">
        <f>IFERROR(N2561*'Emission Factors'!C$12+O2561*'Emission Factors'!C$19,"")</f>
        <v/>
      </c>
      <c r="T2561" s="130" t="str">
        <f>IFERROR(N2561*'Emission Factors'!C$13+O2561*'Emission Factors'!C$20,"")</f>
        <v/>
      </c>
      <c r="U2561" s="131" t="str">
        <f>IFERROR(IF(K2561="Residential",N2561*'Emission Factors'!$C$14+O2561*'Emission Factors'!$C$21,N2561*'Emission Factors'!$C$15+O2561*'Emission Factors'!$C$22),"")</f>
        <v/>
      </c>
    </row>
    <row r="2562" spans="1:21" ht="15" customHeight="1" x14ac:dyDescent="0.3">
      <c r="B2562" s="123"/>
      <c r="C2562" s="124"/>
      <c r="D2562" s="132"/>
      <c r="E2562" s="124"/>
      <c r="F2562" s="124"/>
      <c r="G2562" s="124"/>
      <c r="H2562" s="125"/>
      <c r="I2562" s="126"/>
      <c r="J2562" s="127"/>
      <c r="K2562" s="127"/>
      <c r="L2562" s="128" t="str">
        <f>IF(E2562+G2562=0,"",((E2562*'Emission Factors'!C$23)+(G2562*'Emission Factors'!$C$25)))</f>
        <v/>
      </c>
      <c r="M2562" s="128" t="str">
        <f>IF(E2562+G2562=0,"",((E2562*'Emission Factors'!C$24)+(G2562*'Emission Factors'!$C$26)))</f>
        <v/>
      </c>
      <c r="N2562" s="128" t="str">
        <f t="shared" si="117"/>
        <v/>
      </c>
      <c r="O2562" s="128" t="str">
        <f t="shared" si="118"/>
        <v/>
      </c>
      <c r="P2562" s="128" t="str">
        <f>IFERROR(N2562*'Emission Factors'!C$10+O2562*'Emission Factors'!C$17,"")</f>
        <v/>
      </c>
      <c r="Q2562" s="129" t="str">
        <f t="shared" si="119"/>
        <v/>
      </c>
      <c r="R2562" s="130" t="str">
        <f>IFERROR(N2562*'Emission Factors'!C$11+O2562*'Emission Factors'!C$18,"")</f>
        <v/>
      </c>
      <c r="S2562" s="130" t="str">
        <f>IFERROR(N2562*'Emission Factors'!C$12+O2562*'Emission Factors'!C$19,"")</f>
        <v/>
      </c>
      <c r="T2562" s="130" t="str">
        <f>IFERROR(N2562*'Emission Factors'!C$13+O2562*'Emission Factors'!C$20,"")</f>
        <v/>
      </c>
      <c r="U2562" s="131" t="str">
        <f>IFERROR(IF(K2562="Residential",N2562*'Emission Factors'!$C$14+O2562*'Emission Factors'!$C$21,N2562*'Emission Factors'!$C$15+O2562*'Emission Factors'!$C$22),"")</f>
        <v/>
      </c>
    </row>
    <row r="2563" spans="1:21" ht="15" customHeight="1" x14ac:dyDescent="0.3">
      <c r="B2563" s="123"/>
      <c r="C2563" s="124"/>
      <c r="D2563" s="132"/>
      <c r="E2563" s="124"/>
      <c r="F2563" s="124"/>
      <c r="G2563" s="124"/>
      <c r="H2563" s="125"/>
      <c r="I2563" s="126"/>
      <c r="J2563" s="127"/>
      <c r="K2563" s="127"/>
      <c r="L2563" s="128" t="str">
        <f>IF(E2563+G2563=0,"",((E2563*'Emission Factors'!C$23)+(G2563*'Emission Factors'!$C$25)))</f>
        <v/>
      </c>
      <c r="M2563" s="128" t="str">
        <f>IF(E2563+G2563=0,"",((E2563*'Emission Factors'!C$24)+(G2563*'Emission Factors'!$C$26)))</f>
        <v/>
      </c>
      <c r="N2563" s="128" t="str">
        <f t="shared" si="117"/>
        <v/>
      </c>
      <c r="O2563" s="128" t="str">
        <f t="shared" si="118"/>
        <v/>
      </c>
      <c r="P2563" s="128" t="str">
        <f>IFERROR(N2563*'Emission Factors'!C$10+O2563*'Emission Factors'!C$17,"")</f>
        <v/>
      </c>
      <c r="Q2563" s="129" t="str">
        <f t="shared" si="119"/>
        <v/>
      </c>
      <c r="R2563" s="130" t="str">
        <f>IFERROR(N2563*'Emission Factors'!C$11+O2563*'Emission Factors'!C$18,"")</f>
        <v/>
      </c>
      <c r="S2563" s="130" t="str">
        <f>IFERROR(N2563*'Emission Factors'!C$12+O2563*'Emission Factors'!C$19,"")</f>
        <v/>
      </c>
      <c r="T2563" s="130" t="str">
        <f>IFERROR(N2563*'Emission Factors'!C$13+O2563*'Emission Factors'!C$20,"")</f>
        <v/>
      </c>
      <c r="U2563" s="131" t="str">
        <f>IFERROR(IF(K2563="Residential",N2563*'Emission Factors'!$C$14+O2563*'Emission Factors'!$C$21,N2563*'Emission Factors'!$C$15+O2563*'Emission Factors'!$C$22),"")</f>
        <v/>
      </c>
    </row>
    <row r="2564" spans="1:21" ht="15" customHeight="1" x14ac:dyDescent="0.3">
      <c r="B2564" s="123"/>
      <c r="C2564" s="124"/>
      <c r="D2564" s="132"/>
      <c r="E2564" s="124"/>
      <c r="F2564" s="124"/>
      <c r="G2564" s="124"/>
      <c r="H2564" s="125"/>
      <c r="I2564" s="126"/>
      <c r="J2564" s="127"/>
      <c r="K2564" s="127"/>
      <c r="L2564" s="128" t="str">
        <f>IF(E2564+G2564=0,"",((E2564*'Emission Factors'!C$23)+(G2564*'Emission Factors'!$C$25)))</f>
        <v/>
      </c>
      <c r="M2564" s="128" t="str">
        <f>IF(E2564+G2564=0,"",((E2564*'Emission Factors'!C$24)+(G2564*'Emission Factors'!$C$26)))</f>
        <v/>
      </c>
      <c r="N2564" s="128" t="str">
        <f t="shared" si="117"/>
        <v/>
      </c>
      <c r="O2564" s="128" t="str">
        <f t="shared" si="118"/>
        <v/>
      </c>
      <c r="P2564" s="128" t="str">
        <f>IFERROR(N2564*'Emission Factors'!C$10+O2564*'Emission Factors'!C$17,"")</f>
        <v/>
      </c>
      <c r="Q2564" s="129" t="str">
        <f t="shared" si="119"/>
        <v/>
      </c>
      <c r="R2564" s="130" t="str">
        <f>IFERROR(N2564*'Emission Factors'!C$11+O2564*'Emission Factors'!C$18,"")</f>
        <v/>
      </c>
      <c r="S2564" s="130" t="str">
        <f>IFERROR(N2564*'Emission Factors'!C$12+O2564*'Emission Factors'!C$19,"")</f>
        <v/>
      </c>
      <c r="T2564" s="130" t="str">
        <f>IFERROR(N2564*'Emission Factors'!C$13+O2564*'Emission Factors'!C$20,"")</f>
        <v/>
      </c>
      <c r="U2564" s="131" t="str">
        <f>IFERROR(IF(K2564="Residential",N2564*'Emission Factors'!$C$14+O2564*'Emission Factors'!$C$21,N2564*'Emission Factors'!$C$15+O2564*'Emission Factors'!$C$22),"")</f>
        <v/>
      </c>
    </row>
    <row r="2565" spans="1:21" ht="15" customHeight="1" x14ac:dyDescent="0.3">
      <c r="B2565" s="123"/>
      <c r="C2565" s="124"/>
      <c r="D2565" s="132"/>
      <c r="E2565" s="124"/>
      <c r="F2565" s="124"/>
      <c r="G2565" s="124"/>
      <c r="H2565" s="125"/>
      <c r="I2565" s="126"/>
      <c r="J2565" s="127"/>
      <c r="K2565" s="127"/>
      <c r="L2565" s="128" t="str">
        <f>IF(E2565+G2565=0,"",((E2565*'Emission Factors'!C$23)+(G2565*'Emission Factors'!$C$25)))</f>
        <v/>
      </c>
      <c r="M2565" s="128" t="str">
        <f>IF(E2565+G2565=0,"",((E2565*'Emission Factors'!C$24)+(G2565*'Emission Factors'!$C$26)))</f>
        <v/>
      </c>
      <c r="N2565" s="128" t="str">
        <f t="shared" si="117"/>
        <v/>
      </c>
      <c r="O2565" s="128" t="str">
        <f t="shared" si="118"/>
        <v/>
      </c>
      <c r="P2565" s="128" t="str">
        <f>IFERROR(N2565*'Emission Factors'!C$10+O2565*'Emission Factors'!C$17,"")</f>
        <v/>
      </c>
      <c r="Q2565" s="129" t="str">
        <f t="shared" si="119"/>
        <v/>
      </c>
      <c r="R2565" s="130" t="str">
        <f>IFERROR(N2565*'Emission Factors'!C$11+O2565*'Emission Factors'!C$18,"")</f>
        <v/>
      </c>
      <c r="S2565" s="130" t="str">
        <f>IFERROR(N2565*'Emission Factors'!C$12+O2565*'Emission Factors'!C$19,"")</f>
        <v/>
      </c>
      <c r="T2565" s="130" t="str">
        <f>IFERROR(N2565*'Emission Factors'!C$13+O2565*'Emission Factors'!C$20,"")</f>
        <v/>
      </c>
      <c r="U2565" s="131" t="str">
        <f>IFERROR(IF(K2565="Residential",N2565*'Emission Factors'!$C$14+O2565*'Emission Factors'!$C$21,N2565*'Emission Factors'!$C$15+O2565*'Emission Factors'!$C$22),"")</f>
        <v/>
      </c>
    </row>
    <row r="2566" spans="1:21" ht="15" customHeight="1" x14ac:dyDescent="0.3">
      <c r="B2566" s="123"/>
      <c r="C2566" s="124"/>
      <c r="D2566" s="132"/>
      <c r="E2566" s="124"/>
      <c r="F2566" s="124"/>
      <c r="G2566" s="124"/>
      <c r="H2566" s="125"/>
      <c r="I2566" s="126"/>
      <c r="J2566" s="127"/>
      <c r="K2566" s="127"/>
      <c r="L2566" s="128" t="str">
        <f>IF(E2566+G2566=0,"",((E2566*'Emission Factors'!C$23)+(G2566*'Emission Factors'!$C$25)))</f>
        <v/>
      </c>
      <c r="M2566" s="128" t="str">
        <f>IF(E2566+G2566=0,"",((E2566*'Emission Factors'!C$24)+(G2566*'Emission Factors'!$C$26)))</f>
        <v/>
      </c>
      <c r="N2566" s="128" t="str">
        <f t="shared" si="117"/>
        <v/>
      </c>
      <c r="O2566" s="128" t="str">
        <f t="shared" si="118"/>
        <v/>
      </c>
      <c r="P2566" s="128" t="str">
        <f>IFERROR(N2566*'Emission Factors'!C$10+O2566*'Emission Factors'!C$17,"")</f>
        <v/>
      </c>
      <c r="Q2566" s="129" t="str">
        <f t="shared" si="119"/>
        <v/>
      </c>
      <c r="R2566" s="130" t="str">
        <f>IFERROR(N2566*'Emission Factors'!C$11+O2566*'Emission Factors'!C$18,"")</f>
        <v/>
      </c>
      <c r="S2566" s="130" t="str">
        <f>IFERROR(N2566*'Emission Factors'!C$12+O2566*'Emission Factors'!C$19,"")</f>
        <v/>
      </c>
      <c r="T2566" s="130" t="str">
        <f>IFERROR(N2566*'Emission Factors'!C$13+O2566*'Emission Factors'!C$20,"")</f>
        <v/>
      </c>
      <c r="U2566" s="131" t="str">
        <f>IFERROR(IF(K2566="Residential",N2566*'Emission Factors'!$C$14+O2566*'Emission Factors'!$C$21,N2566*'Emission Factors'!$C$15+O2566*'Emission Factors'!$C$22),"")</f>
        <v/>
      </c>
    </row>
    <row r="2567" spans="1:21" ht="15" customHeight="1" x14ac:dyDescent="0.3">
      <c r="B2567" s="123"/>
      <c r="C2567" s="124"/>
      <c r="D2567" s="132"/>
      <c r="E2567" s="124"/>
      <c r="F2567" s="124"/>
      <c r="G2567" s="124"/>
      <c r="H2567" s="125"/>
      <c r="I2567" s="126"/>
      <c r="J2567" s="127"/>
      <c r="K2567" s="127"/>
      <c r="L2567" s="128" t="str">
        <f>IF(E2567+G2567=0,"",((E2567*'Emission Factors'!C$23)+(G2567*'Emission Factors'!$C$25)))</f>
        <v/>
      </c>
      <c r="M2567" s="128" t="str">
        <f>IF(E2567+G2567=0,"",((E2567*'Emission Factors'!C$24)+(G2567*'Emission Factors'!$C$26)))</f>
        <v/>
      </c>
      <c r="N2567" s="128" t="str">
        <f t="shared" si="117"/>
        <v/>
      </c>
      <c r="O2567" s="128" t="str">
        <f t="shared" si="118"/>
        <v/>
      </c>
      <c r="P2567" s="128" t="str">
        <f>IFERROR(N2567*'Emission Factors'!C$10+O2567*'Emission Factors'!C$17,"")</f>
        <v/>
      </c>
      <c r="Q2567" s="129" t="str">
        <f t="shared" si="119"/>
        <v/>
      </c>
      <c r="R2567" s="130" t="str">
        <f>IFERROR(N2567*'Emission Factors'!C$11+O2567*'Emission Factors'!C$18,"")</f>
        <v/>
      </c>
      <c r="S2567" s="130" t="str">
        <f>IFERROR(N2567*'Emission Factors'!C$12+O2567*'Emission Factors'!C$19,"")</f>
        <v/>
      </c>
      <c r="T2567" s="130" t="str">
        <f>IFERROR(N2567*'Emission Factors'!C$13+O2567*'Emission Factors'!C$20,"")</f>
        <v/>
      </c>
      <c r="U2567" s="131" t="str">
        <f>IFERROR(IF(K2567="Residential",N2567*'Emission Factors'!$C$14+O2567*'Emission Factors'!$C$21,N2567*'Emission Factors'!$C$15+O2567*'Emission Factors'!$C$22),"")</f>
        <v/>
      </c>
    </row>
    <row r="2568" spans="1:21" ht="15" customHeight="1" x14ac:dyDescent="0.3">
      <c r="B2568" s="123"/>
      <c r="C2568" s="124"/>
      <c r="D2568" s="132"/>
      <c r="E2568" s="124"/>
      <c r="F2568" s="124"/>
      <c r="G2568" s="124"/>
      <c r="H2568" s="125"/>
      <c r="I2568" s="126"/>
      <c r="J2568" s="127"/>
      <c r="K2568" s="127"/>
      <c r="L2568" s="128" t="str">
        <f>IF(E2568+G2568=0,"",((E2568*'Emission Factors'!C$23)+(G2568*'Emission Factors'!$C$25)))</f>
        <v/>
      </c>
      <c r="M2568" s="128" t="str">
        <f>IF(E2568+G2568=0,"",((E2568*'Emission Factors'!C$24)+(G2568*'Emission Factors'!$C$26)))</f>
        <v/>
      </c>
      <c r="N2568" s="128" t="str">
        <f t="shared" si="117"/>
        <v/>
      </c>
      <c r="O2568" s="128" t="str">
        <f t="shared" si="118"/>
        <v/>
      </c>
      <c r="P2568" s="128" t="str">
        <f>IFERROR(N2568*'Emission Factors'!C$10+O2568*'Emission Factors'!C$17,"")</f>
        <v/>
      </c>
      <c r="Q2568" s="129" t="str">
        <f t="shared" si="119"/>
        <v/>
      </c>
      <c r="R2568" s="130" t="str">
        <f>IFERROR(N2568*'Emission Factors'!C$11+O2568*'Emission Factors'!C$18,"")</f>
        <v/>
      </c>
      <c r="S2568" s="130" t="str">
        <f>IFERROR(N2568*'Emission Factors'!C$12+O2568*'Emission Factors'!C$19,"")</f>
        <v/>
      </c>
      <c r="T2568" s="130" t="str">
        <f>IFERROR(N2568*'Emission Factors'!C$13+O2568*'Emission Factors'!C$20,"")</f>
        <v/>
      </c>
      <c r="U2568" s="131" t="str">
        <f>IFERROR(IF(K2568="Residential",N2568*'Emission Factors'!$C$14+O2568*'Emission Factors'!$C$21,N2568*'Emission Factors'!$C$15+O2568*'Emission Factors'!$C$22),"")</f>
        <v/>
      </c>
    </row>
    <row r="2569" spans="1:21" ht="15" customHeight="1" x14ac:dyDescent="0.3">
      <c r="B2569" s="123"/>
      <c r="C2569" s="124"/>
      <c r="D2569" s="132"/>
      <c r="E2569" s="124"/>
      <c r="F2569" s="124"/>
      <c r="G2569" s="124"/>
      <c r="H2569" s="125"/>
      <c r="I2569" s="126"/>
      <c r="J2569" s="127"/>
      <c r="K2569" s="127"/>
      <c r="L2569" s="128" t="str">
        <f>IF(E2569+G2569=0,"",((E2569*'Emission Factors'!C$23)+(G2569*'Emission Factors'!$C$25)))</f>
        <v/>
      </c>
      <c r="M2569" s="128" t="str">
        <f>IF(E2569+G2569=0,"",((E2569*'Emission Factors'!C$24)+(G2569*'Emission Factors'!$C$26)))</f>
        <v/>
      </c>
      <c r="N2569" s="128" t="str">
        <f t="shared" si="117"/>
        <v/>
      </c>
      <c r="O2569" s="128" t="str">
        <f t="shared" si="118"/>
        <v/>
      </c>
      <c r="P2569" s="128" t="str">
        <f>IFERROR(N2569*'Emission Factors'!C$10+O2569*'Emission Factors'!C$17,"")</f>
        <v/>
      </c>
      <c r="Q2569" s="129" t="str">
        <f t="shared" si="119"/>
        <v/>
      </c>
      <c r="R2569" s="130" t="str">
        <f>IFERROR(N2569*'Emission Factors'!C$11+O2569*'Emission Factors'!C$18,"")</f>
        <v/>
      </c>
      <c r="S2569" s="130" t="str">
        <f>IFERROR(N2569*'Emission Factors'!C$12+O2569*'Emission Factors'!C$19,"")</f>
        <v/>
      </c>
      <c r="T2569" s="130" t="str">
        <f>IFERROR(N2569*'Emission Factors'!C$13+O2569*'Emission Factors'!C$20,"")</f>
        <v/>
      </c>
      <c r="U2569" s="131" t="str">
        <f>IFERROR(IF(K2569="Residential",N2569*'Emission Factors'!$C$14+O2569*'Emission Factors'!$C$21,N2569*'Emission Factors'!$C$15+O2569*'Emission Factors'!$C$22),"")</f>
        <v/>
      </c>
    </row>
    <row r="2570" spans="1:21" ht="15" customHeight="1" x14ac:dyDescent="0.3">
      <c r="B2570" s="123"/>
      <c r="C2570" s="124"/>
      <c r="D2570" s="132"/>
      <c r="E2570" s="124"/>
      <c r="F2570" s="124"/>
      <c r="G2570" s="124"/>
      <c r="H2570" s="125"/>
      <c r="I2570" s="126"/>
      <c r="J2570" s="127"/>
      <c r="K2570" s="127"/>
      <c r="L2570" s="128" t="str">
        <f>IF(E2570+G2570=0,"",((E2570*'Emission Factors'!C$23)+(G2570*'Emission Factors'!$C$25)))</f>
        <v/>
      </c>
      <c r="M2570" s="128" t="str">
        <f>IF(E2570+G2570=0,"",((E2570*'Emission Factors'!C$24)+(G2570*'Emission Factors'!$C$26)))</f>
        <v/>
      </c>
      <c r="N2570" s="128" t="str">
        <f t="shared" si="117"/>
        <v/>
      </c>
      <c r="O2570" s="128" t="str">
        <f t="shared" si="118"/>
        <v/>
      </c>
      <c r="P2570" s="128" t="str">
        <f>IFERROR(N2570*'Emission Factors'!C$10+O2570*'Emission Factors'!C$17,"")</f>
        <v/>
      </c>
      <c r="Q2570" s="129" t="str">
        <f t="shared" si="119"/>
        <v/>
      </c>
      <c r="R2570" s="130" t="str">
        <f>IFERROR(N2570*'Emission Factors'!C$11+O2570*'Emission Factors'!C$18,"")</f>
        <v/>
      </c>
      <c r="S2570" s="130" t="str">
        <f>IFERROR(N2570*'Emission Factors'!C$12+O2570*'Emission Factors'!C$19,"")</f>
        <v/>
      </c>
      <c r="T2570" s="130" t="str">
        <f>IFERROR(N2570*'Emission Factors'!C$13+O2570*'Emission Factors'!C$20,"")</f>
        <v/>
      </c>
      <c r="U2570" s="131" t="str">
        <f>IFERROR(IF(K2570="Residential",N2570*'Emission Factors'!$C$14+O2570*'Emission Factors'!$C$21,N2570*'Emission Factors'!$C$15+O2570*'Emission Factors'!$C$22),"")</f>
        <v/>
      </c>
    </row>
    <row r="2571" spans="1:21" ht="15" customHeight="1" x14ac:dyDescent="0.3">
      <c r="B2571" s="123"/>
      <c r="C2571" s="124"/>
      <c r="D2571" s="132"/>
      <c r="E2571" s="124"/>
      <c r="F2571" s="124"/>
      <c r="G2571" s="124"/>
      <c r="H2571" s="125"/>
      <c r="I2571" s="126"/>
      <c r="J2571" s="127"/>
      <c r="K2571" s="127"/>
      <c r="L2571" s="128" t="str">
        <f>IF(E2571+G2571=0,"",((E2571*'Emission Factors'!C$23)+(G2571*'Emission Factors'!$C$25)))</f>
        <v/>
      </c>
      <c r="M2571" s="128" t="str">
        <f>IF(E2571+G2571=0,"",((E2571*'Emission Factors'!C$24)+(G2571*'Emission Factors'!$C$26)))</f>
        <v/>
      </c>
      <c r="N2571" s="128" t="str">
        <f t="shared" si="117"/>
        <v/>
      </c>
      <c r="O2571" s="128" t="str">
        <f t="shared" si="118"/>
        <v/>
      </c>
      <c r="P2571" s="128" t="str">
        <f>IFERROR(N2571*'Emission Factors'!C$10+O2571*'Emission Factors'!C$17,"")</f>
        <v/>
      </c>
      <c r="Q2571" s="129" t="str">
        <f t="shared" si="119"/>
        <v/>
      </c>
      <c r="R2571" s="130" t="str">
        <f>IFERROR(N2571*'Emission Factors'!C$11+O2571*'Emission Factors'!C$18,"")</f>
        <v/>
      </c>
      <c r="S2571" s="130" t="str">
        <f>IFERROR(N2571*'Emission Factors'!C$12+O2571*'Emission Factors'!C$19,"")</f>
        <v/>
      </c>
      <c r="T2571" s="130" t="str">
        <f>IFERROR(N2571*'Emission Factors'!C$13+O2571*'Emission Factors'!C$20,"")</f>
        <v/>
      </c>
      <c r="U2571" s="131" t="str">
        <f>IFERROR(IF(K2571="Residential",N2571*'Emission Factors'!$C$14+O2571*'Emission Factors'!$C$21,N2571*'Emission Factors'!$C$15+O2571*'Emission Factors'!$C$22),"")</f>
        <v/>
      </c>
    </row>
    <row r="2572" spans="1:21" ht="15" customHeight="1" x14ac:dyDescent="0.3">
      <c r="B2572" s="123"/>
      <c r="C2572" s="124"/>
      <c r="D2572" s="132"/>
      <c r="E2572" s="124"/>
      <c r="F2572" s="124"/>
      <c r="G2572" s="124"/>
      <c r="H2572" s="125"/>
      <c r="I2572" s="126"/>
      <c r="J2572" s="127"/>
      <c r="K2572" s="127"/>
      <c r="L2572" s="128" t="str">
        <f>IF(E2572+G2572=0,"",((E2572*'Emission Factors'!C$23)+(G2572*'Emission Factors'!$C$25)))</f>
        <v/>
      </c>
      <c r="M2572" s="128" t="str">
        <f>IF(E2572+G2572=0,"",((E2572*'Emission Factors'!C$24)+(G2572*'Emission Factors'!$C$26)))</f>
        <v/>
      </c>
      <c r="N2572" s="128" t="str">
        <f t="shared" si="117"/>
        <v/>
      </c>
      <c r="O2572" s="128" t="str">
        <f t="shared" si="118"/>
        <v/>
      </c>
      <c r="P2572" s="128" t="str">
        <f>IFERROR(N2572*'Emission Factors'!C$10+O2572*'Emission Factors'!C$17,"")</f>
        <v/>
      </c>
      <c r="Q2572" s="129" t="str">
        <f t="shared" si="119"/>
        <v/>
      </c>
      <c r="R2572" s="130" t="str">
        <f>IFERROR(N2572*'Emission Factors'!C$11+O2572*'Emission Factors'!C$18,"")</f>
        <v/>
      </c>
      <c r="S2572" s="130" t="str">
        <f>IFERROR(N2572*'Emission Factors'!C$12+O2572*'Emission Factors'!C$19,"")</f>
        <v/>
      </c>
      <c r="T2572" s="130" t="str">
        <f>IFERROR(N2572*'Emission Factors'!C$13+O2572*'Emission Factors'!C$20,"")</f>
        <v/>
      </c>
      <c r="U2572" s="131" t="str">
        <f>IFERROR(IF(K2572="Residential",N2572*'Emission Factors'!$C$14+O2572*'Emission Factors'!$C$21,N2572*'Emission Factors'!$C$15+O2572*'Emission Factors'!$C$22),"")</f>
        <v/>
      </c>
    </row>
    <row r="2573" spans="1:21" ht="15" customHeight="1" x14ac:dyDescent="0.3">
      <c r="B2573" s="123"/>
      <c r="C2573" s="124"/>
      <c r="D2573" s="132"/>
      <c r="E2573" s="124"/>
      <c r="F2573" s="124"/>
      <c r="G2573" s="124"/>
      <c r="H2573" s="125"/>
      <c r="I2573" s="126"/>
      <c r="J2573" s="127"/>
      <c r="K2573" s="127"/>
      <c r="L2573" s="128" t="str">
        <f>IF(E2573+G2573=0,"",((E2573*'Emission Factors'!C$23)+(G2573*'Emission Factors'!$C$25)))</f>
        <v/>
      </c>
      <c r="M2573" s="128" t="str">
        <f>IF(E2573+G2573=0,"",((E2573*'Emission Factors'!C$24)+(G2573*'Emission Factors'!$C$26)))</f>
        <v/>
      </c>
      <c r="N2573" s="128" t="str">
        <f t="shared" si="117"/>
        <v/>
      </c>
      <c r="O2573" s="128" t="str">
        <f t="shared" si="118"/>
        <v/>
      </c>
      <c r="P2573" s="128" t="str">
        <f>IFERROR(N2573*'Emission Factors'!C$10+O2573*'Emission Factors'!C$17,"")</f>
        <v/>
      </c>
      <c r="Q2573" s="129" t="str">
        <f t="shared" si="119"/>
        <v/>
      </c>
      <c r="R2573" s="130" t="str">
        <f>IFERROR(N2573*'Emission Factors'!C$11+O2573*'Emission Factors'!C$18,"")</f>
        <v/>
      </c>
      <c r="S2573" s="130" t="str">
        <f>IFERROR(N2573*'Emission Factors'!C$12+O2573*'Emission Factors'!C$19,"")</f>
        <v/>
      </c>
      <c r="T2573" s="130" t="str">
        <f>IFERROR(N2573*'Emission Factors'!C$13+O2573*'Emission Factors'!C$20,"")</f>
        <v/>
      </c>
      <c r="U2573" s="131" t="str">
        <f>IFERROR(IF(K2573="Residential",N2573*'Emission Factors'!$C$14+O2573*'Emission Factors'!$C$21,N2573*'Emission Factors'!$C$15+O2573*'Emission Factors'!$C$22),"")</f>
        <v/>
      </c>
    </row>
    <row r="2574" spans="1:21" ht="15" customHeight="1" x14ac:dyDescent="0.3">
      <c r="B2574" s="133"/>
      <c r="C2574" s="133"/>
      <c r="D2574" s="269" t="s">
        <v>37</v>
      </c>
      <c r="E2574" s="134">
        <f>SUM(E14:E2573)</f>
        <v>0</v>
      </c>
      <c r="F2574" s="134">
        <f>SUM(F14:F2573)</f>
        <v>0</v>
      </c>
      <c r="G2574" s="134">
        <f>SUM(G14:G2573)</f>
        <v>0</v>
      </c>
      <c r="H2574" s="135">
        <f>SUM(H14:H2573)</f>
        <v>0</v>
      </c>
      <c r="I2574" s="135">
        <f>SUM(I14:I2573)</f>
        <v>0</v>
      </c>
      <c r="J2574" s="136" t="str">
        <f>IFERROR(AVERAGE(J14:J2573), " ")</f>
        <v xml:space="preserve"> </v>
      </c>
      <c r="K2574" s="136"/>
      <c r="L2574" s="134">
        <f t="shared" ref="L2574:T2574" si="120">SUM(L14:L2573)</f>
        <v>0</v>
      </c>
      <c r="M2574" s="134">
        <f t="shared" si="120"/>
        <v>0</v>
      </c>
      <c r="N2574" s="134">
        <f t="shared" si="120"/>
        <v>0</v>
      </c>
      <c r="O2574" s="134">
        <f t="shared" si="120"/>
        <v>0</v>
      </c>
      <c r="P2574" s="134">
        <f t="shared" si="120"/>
        <v>0</v>
      </c>
      <c r="Q2574" s="136">
        <f t="shared" si="120"/>
        <v>0</v>
      </c>
      <c r="R2574" s="136">
        <f t="shared" si="120"/>
        <v>0</v>
      </c>
      <c r="S2574" s="136">
        <f t="shared" si="120"/>
        <v>0</v>
      </c>
      <c r="T2574" s="136">
        <f t="shared" si="120"/>
        <v>0</v>
      </c>
      <c r="U2574" s="135">
        <f>SUM(U14:U2573)</f>
        <v>0</v>
      </c>
    </row>
    <row r="2575" spans="1:21" ht="15" customHeight="1" x14ac:dyDescent="0.3"/>
    <row r="2576" spans="1:21" ht="15" customHeight="1" x14ac:dyDescent="0.35">
      <c r="A2576" s="48"/>
      <c r="B2576" s="48"/>
      <c r="C2576" s="48"/>
      <c r="D2576" s="271"/>
      <c r="E2576" s="48"/>
      <c r="F2576" s="48"/>
      <c r="G2576" s="48"/>
      <c r="H2576" s="105"/>
      <c r="I2576" s="17"/>
      <c r="L2576" s="106"/>
      <c r="M2576" s="106"/>
      <c r="N2576" s="106"/>
      <c r="O2576" s="106"/>
    </row>
    <row r="2577" spans="1:9" ht="15" customHeight="1" x14ac:dyDescent="0.3">
      <c r="A2577" s="107"/>
      <c r="B2577" s="107"/>
      <c r="C2577" s="107"/>
      <c r="D2577" s="272"/>
      <c r="E2577" s="107"/>
      <c r="F2577" s="107"/>
      <c r="G2577" s="107"/>
      <c r="H2577" s="108"/>
      <c r="I2577" s="107"/>
    </row>
    <row r="2578" spans="1:9" ht="15" customHeight="1" x14ac:dyDescent="0.3">
      <c r="A2578" s="107"/>
      <c r="B2578" s="107"/>
      <c r="C2578" s="107"/>
      <c r="D2578" s="272"/>
      <c r="E2578" s="107"/>
      <c r="F2578" s="107"/>
      <c r="G2578" s="107"/>
      <c r="H2578" s="108"/>
      <c r="I2578" s="107"/>
    </row>
    <row r="2579" spans="1:9" ht="15" customHeight="1" x14ac:dyDescent="0.3">
      <c r="A2579" s="107"/>
      <c r="B2579" s="107"/>
      <c r="C2579" s="107"/>
      <c r="D2579" s="272"/>
      <c r="E2579" s="107"/>
      <c r="F2579" s="107"/>
      <c r="G2579" s="107"/>
      <c r="H2579" s="108"/>
      <c r="I2579" s="107"/>
    </row>
    <row r="2580" spans="1:9" ht="15" customHeight="1" x14ac:dyDescent="0.3">
      <c r="A2580" s="107"/>
      <c r="B2580" s="107"/>
      <c r="C2580" s="107"/>
      <c r="D2580" s="272"/>
      <c r="E2580" s="107"/>
      <c r="F2580" s="107"/>
      <c r="G2580" s="107"/>
      <c r="H2580" s="108"/>
      <c r="I2580" s="107"/>
    </row>
    <row r="2581" spans="1:9" ht="15" customHeight="1" x14ac:dyDescent="0.3">
      <c r="A2581" s="107"/>
      <c r="B2581" s="107"/>
      <c r="C2581" s="107"/>
      <c r="D2581" s="272"/>
      <c r="E2581" s="107"/>
      <c r="F2581" s="107"/>
      <c r="G2581" s="107"/>
      <c r="H2581" s="108"/>
      <c r="I2581" s="107"/>
    </row>
    <row r="2582" spans="1:9" ht="15" customHeight="1" x14ac:dyDescent="0.3">
      <c r="A2582" s="107"/>
      <c r="B2582" s="107"/>
      <c r="C2582" s="107"/>
      <c r="D2582" s="272"/>
      <c r="E2582" s="107"/>
      <c r="F2582" s="107"/>
      <c r="G2582" s="107"/>
      <c r="H2582" s="108"/>
      <c r="I2582" s="107"/>
    </row>
    <row r="2583" spans="1:9" ht="15" customHeight="1" x14ac:dyDescent="0.3">
      <c r="A2583" s="107"/>
      <c r="B2583" s="107"/>
      <c r="C2583" s="107"/>
      <c r="D2583" s="272"/>
      <c r="E2583" s="107"/>
      <c r="F2583" s="107"/>
      <c r="G2583" s="107"/>
      <c r="H2583" s="108"/>
      <c r="I2583" s="107"/>
    </row>
    <row r="2584" spans="1:9" ht="15" customHeight="1" x14ac:dyDescent="0.3">
      <c r="A2584" s="59"/>
      <c r="B2584" s="59"/>
      <c r="C2584" s="59"/>
      <c r="D2584" s="273"/>
      <c r="E2584" s="59"/>
      <c r="F2584" s="59"/>
      <c r="G2584" s="59"/>
      <c r="H2584" s="109"/>
      <c r="I2584" s="59"/>
    </row>
    <row r="2585" spans="1:9" ht="15" customHeight="1" x14ac:dyDescent="0.3">
      <c r="A2585" s="137"/>
      <c r="B2585" s="137"/>
      <c r="C2585" s="137"/>
      <c r="D2585" s="274"/>
      <c r="E2585" s="137"/>
      <c r="F2585" s="137"/>
      <c r="G2585" s="137"/>
      <c r="H2585" s="138"/>
      <c r="I2585" s="137"/>
    </row>
    <row r="2586" spans="1:9" ht="15" customHeight="1" x14ac:dyDescent="0.3">
      <c r="A2586" s="107"/>
      <c r="B2586" s="107"/>
      <c r="C2586" s="107"/>
      <c r="D2586" s="272"/>
      <c r="E2586" s="107"/>
      <c r="F2586" s="107"/>
      <c r="G2586" s="107"/>
      <c r="H2586" s="108"/>
      <c r="I2586" s="107"/>
    </row>
    <row r="2587" spans="1:9" ht="15" customHeight="1" x14ac:dyDescent="0.3">
      <c r="A2587" s="107"/>
      <c r="B2587" s="107"/>
      <c r="C2587" s="107"/>
      <c r="D2587" s="272"/>
      <c r="E2587" s="107"/>
      <c r="F2587" s="107"/>
      <c r="G2587" s="107"/>
      <c r="H2587" s="108"/>
      <c r="I2587" s="107"/>
    </row>
    <row r="2588" spans="1:9" ht="15" customHeight="1" x14ac:dyDescent="0.3">
      <c r="A2588" s="107"/>
      <c r="B2588" s="107"/>
      <c r="C2588" s="107"/>
      <c r="D2588" s="272"/>
      <c r="E2588" s="107"/>
      <c r="F2588" s="107"/>
      <c r="G2588" s="107"/>
      <c r="H2588" s="108"/>
      <c r="I2588" s="107"/>
    </row>
    <row r="2589" spans="1:9" ht="15" customHeight="1" x14ac:dyDescent="0.3">
      <c r="A2589" s="107"/>
      <c r="B2589" s="107"/>
      <c r="C2589" s="107"/>
      <c r="D2589" s="272"/>
      <c r="E2589" s="107"/>
      <c r="F2589" s="107"/>
      <c r="G2589" s="107"/>
      <c r="H2589" s="108"/>
      <c r="I2589" s="107"/>
    </row>
    <row r="2590" spans="1:9" ht="15" customHeight="1" x14ac:dyDescent="0.3">
      <c r="A2590" s="107"/>
      <c r="B2590" s="107"/>
      <c r="C2590" s="107"/>
      <c r="D2590" s="272"/>
      <c r="E2590" s="107"/>
      <c r="F2590" s="107"/>
      <c r="G2590" s="107"/>
      <c r="H2590" s="108"/>
      <c r="I2590" s="107"/>
    </row>
    <row r="2591" spans="1:9" ht="15" customHeight="1" x14ac:dyDescent="0.3">
      <c r="A2591" s="107"/>
      <c r="B2591" s="107"/>
      <c r="C2591" s="107"/>
      <c r="D2591" s="272"/>
      <c r="E2591" s="107"/>
      <c r="F2591" s="107"/>
      <c r="G2591" s="107"/>
      <c r="H2591" s="108"/>
      <c r="I2591" s="107"/>
    </row>
    <row r="2592" spans="1:9" ht="15" customHeight="1" x14ac:dyDescent="0.3">
      <c r="A2592" s="107"/>
      <c r="B2592" s="107"/>
      <c r="C2592" s="107"/>
      <c r="D2592" s="272"/>
      <c r="E2592" s="107"/>
      <c r="F2592" s="107"/>
      <c r="G2592" s="107"/>
      <c r="H2592" s="108"/>
      <c r="I2592" s="107"/>
    </row>
    <row r="2593" spans="1:9" ht="15" customHeight="1" x14ac:dyDescent="0.3">
      <c r="A2593" s="107"/>
      <c r="B2593" s="107"/>
      <c r="C2593" s="107"/>
      <c r="D2593" s="272"/>
      <c r="E2593" s="107"/>
      <c r="F2593" s="107"/>
      <c r="G2593" s="107"/>
      <c r="H2593" s="108"/>
      <c r="I2593" s="107"/>
    </row>
    <row r="2594" spans="1:9" ht="15" customHeight="1" x14ac:dyDescent="0.35">
      <c r="A2594" s="139"/>
      <c r="B2594" s="139"/>
      <c r="C2594" s="139"/>
      <c r="D2594" s="275"/>
      <c r="E2594" s="139"/>
      <c r="F2594" s="139"/>
      <c r="G2594" s="139"/>
      <c r="H2594" s="140"/>
      <c r="I2594" s="139"/>
    </row>
    <row r="2595" spans="1:9" ht="15" customHeight="1" x14ac:dyDescent="0.35">
      <c r="A2595" s="139"/>
      <c r="B2595" s="139"/>
      <c r="C2595" s="139"/>
      <c r="D2595" s="275"/>
      <c r="E2595" s="139"/>
      <c r="F2595" s="139"/>
      <c r="G2595" s="139"/>
      <c r="H2595" s="140"/>
      <c r="I2595" s="139"/>
    </row>
    <row r="2596" spans="1:9" ht="15" customHeight="1" x14ac:dyDescent="0.35">
      <c r="A2596" s="141"/>
      <c r="B2596" s="141"/>
      <c r="C2596" s="141"/>
      <c r="D2596" s="276"/>
      <c r="E2596" s="141"/>
      <c r="F2596" s="141"/>
      <c r="G2596" s="141"/>
      <c r="H2596" s="142"/>
      <c r="I2596" s="139"/>
    </row>
    <row r="2597" spans="1:9" ht="15" customHeight="1" x14ac:dyDescent="0.35">
      <c r="A2597" s="17"/>
      <c r="B2597" s="17"/>
      <c r="C2597" s="17"/>
      <c r="D2597" s="264"/>
      <c r="E2597" s="17"/>
      <c r="F2597" s="17"/>
      <c r="G2597" s="17"/>
      <c r="H2597" s="110"/>
      <c r="I2597" s="17"/>
    </row>
    <row r="2598" spans="1:9" ht="15" customHeight="1" x14ac:dyDescent="0.35">
      <c r="A2598" s="17"/>
      <c r="B2598" s="17"/>
      <c r="C2598" s="17"/>
      <c r="D2598" s="264"/>
      <c r="E2598" s="17"/>
      <c r="F2598" s="17"/>
      <c r="G2598" s="17"/>
      <c r="H2598" s="110"/>
      <c r="I2598" s="17"/>
    </row>
    <row r="2599" spans="1:9" ht="15" customHeight="1" x14ac:dyDescent="0.35">
      <c r="A2599" s="17"/>
      <c r="B2599" s="17"/>
      <c r="C2599" s="17"/>
      <c r="D2599" s="264"/>
      <c r="E2599" s="17"/>
      <c r="F2599" s="17"/>
      <c r="G2599" s="17"/>
      <c r="H2599" s="110"/>
      <c r="I2599" s="17"/>
    </row>
    <row r="2600" spans="1:9" ht="15" customHeight="1" x14ac:dyDescent="0.3"/>
    <row r="2601" spans="1:9" ht="15" customHeight="1" x14ac:dyDescent="0.3"/>
    <row r="2602" spans="1:9" ht="15" customHeight="1" x14ac:dyDescent="0.3"/>
    <row r="2603" spans="1:9" ht="15" customHeight="1" x14ac:dyDescent="0.3"/>
    <row r="2604" spans="1:9" ht="15" customHeight="1" x14ac:dyDescent="0.3"/>
    <row r="2605" spans="1:9" ht="15" customHeight="1" x14ac:dyDescent="0.3"/>
    <row r="2606" spans="1:9" ht="15" customHeight="1" x14ac:dyDescent="0.3"/>
    <row r="2607" spans="1:9" ht="15" customHeight="1" x14ac:dyDescent="0.3"/>
    <row r="2608" spans="1:9" ht="15" customHeight="1" x14ac:dyDescent="0.3"/>
    <row r="2609" ht="15" customHeight="1" x14ac:dyDescent="0.3"/>
    <row r="2610" ht="15" customHeight="1" x14ac:dyDescent="0.3"/>
    <row r="2611" ht="15" customHeight="1" x14ac:dyDescent="0.3"/>
    <row r="2612" ht="15" customHeight="1" x14ac:dyDescent="0.3"/>
    <row r="2613" ht="15" customHeight="1" x14ac:dyDescent="0.3"/>
    <row r="2614" ht="15" customHeight="1" x14ac:dyDescent="0.3"/>
    <row r="2615" ht="15" customHeight="1" x14ac:dyDescent="0.3"/>
    <row r="2616" ht="15" customHeight="1" x14ac:dyDescent="0.3"/>
  </sheetData>
  <sheetProtection algorithmName="SHA-512" hashValue="aYdWOpoYh2cUBATAsyLPJeFD7s5f8kLaIEYxiwhPnNtGCZM6LNovqNZx3t3hnKPCcj8SzmbOtC3bXR+Js4Wo8w==" saltValue="ztaWOSBxv7Djobp5pds7/A==" spinCount="100000" sheet="1" objects="1" scenarios="1"/>
  <mergeCells count="1">
    <mergeCell ref="B10:I10"/>
  </mergeCells>
  <hyperlinks>
    <hyperlink ref="B10" r:id="rId1" display="https://www.arb.ca.gov/sites/default/files/auction-proceeds/csd_liwp_finaluserguide.pdf" xr:uid="{20595E1D-0CCE-4DBE-A3ED-34C8DD43565E}"/>
    <hyperlink ref="B10:I10" r:id="rId2" display="https://www.arb.ca.gov/sites/default/files/auction-proceeds/csd_liwp_finaluserguide_120424.pdf" xr:uid="{B797F9A2-49BD-407E-A1AD-025A462EE47D}"/>
  </hyperlinks>
  <pageMargins left="0.7" right="0.7" top="0.75" bottom="0.75" header="0.3" footer="0.3"/>
  <pageSetup scale="33" fitToHeight="0" orientation="portrait" r:id="rId3"/>
  <headerFooter>
    <oddFooter>&amp;L&amp;"Avenir LT Std 55 Roman,Regular"&amp;12FINAL - December 4, 2023&amp;C&amp;"Avenir LT Std 55 Roman,Regular"&amp;12Page &amp;P of &amp;N&amp;R&amp;"Avenir LT Std 55 Roman,Regular"&amp;12&amp;A</oddFooter>
  </headerFooter>
  <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'Emission Factors'!$B$75:$B$76</xm:f>
          </x14:formula1>
          <xm:sqref>K14:K2573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79998168889431442"/>
  </sheetPr>
  <dimension ref="A1:X2599"/>
  <sheetViews>
    <sheetView showGridLines="0" showWhiteSpace="0" view="pageLayout" zoomScaleNormal="100" workbookViewId="0">
      <selection activeCell="B8" sqref="B8"/>
    </sheetView>
  </sheetViews>
  <sheetFormatPr defaultColWidth="8.81640625" defaultRowHeight="14" x14ac:dyDescent="0.3"/>
  <cols>
    <col min="1" max="1" width="4.1796875" style="44" customWidth="1"/>
    <col min="2" max="2" width="20.81640625" style="44" customWidth="1"/>
    <col min="3" max="3" width="16.7265625" style="44" customWidth="1"/>
    <col min="4" max="4" width="42.26953125" style="44" customWidth="1"/>
    <col min="5" max="5" width="22.453125" style="44" customWidth="1"/>
    <col min="6" max="6" width="13.26953125" style="44" customWidth="1"/>
    <col min="7" max="7" width="13.453125" style="44" customWidth="1"/>
    <col min="8" max="8" width="15.453125" style="44" customWidth="1"/>
    <col min="9" max="9" width="15.81640625" style="44" customWidth="1"/>
    <col min="10" max="10" width="21.1796875" style="44" customWidth="1"/>
    <col min="11" max="11" width="21.453125" style="44" customWidth="1"/>
    <col min="12" max="12" width="22.453125" style="44" customWidth="1"/>
    <col min="13" max="13" width="18.453125" style="44" customWidth="1"/>
    <col min="14" max="14" width="17.453125" style="44" customWidth="1"/>
    <col min="15" max="15" width="14" style="44" customWidth="1"/>
    <col min="16" max="16" width="12" style="44" customWidth="1"/>
    <col min="17" max="17" width="12.453125" style="44" customWidth="1"/>
    <col min="18" max="18" width="12.7265625" style="44" customWidth="1"/>
    <col min="19" max="19" width="17.453125" style="44" customWidth="1"/>
    <col min="20" max="20" width="13.81640625" style="44" customWidth="1"/>
    <col min="21" max="22" width="13.7265625" style="44" customWidth="1"/>
    <col min="23" max="23" width="13.453125" style="44" customWidth="1"/>
    <col min="24" max="24" width="14.453125" style="44" customWidth="1"/>
    <col min="25" max="16384" width="8.81640625" style="44"/>
  </cols>
  <sheetData>
    <row r="1" spans="1:24" ht="20.5" x14ac:dyDescent="0.3">
      <c r="A1" s="77"/>
      <c r="B1" s="45" t="s">
        <v>0</v>
      </c>
      <c r="C1" s="45"/>
      <c r="D1" s="45"/>
      <c r="E1" s="45"/>
      <c r="F1" s="45"/>
      <c r="G1" s="45"/>
      <c r="H1" s="45"/>
      <c r="I1" s="45"/>
      <c r="J1" s="45"/>
      <c r="K1" s="45"/>
      <c r="L1" s="45"/>
      <c r="M1" s="77"/>
      <c r="N1" s="77"/>
    </row>
    <row r="2" spans="1:24" ht="18" x14ac:dyDescent="0.4">
      <c r="B2" s="258"/>
      <c r="C2" s="46"/>
      <c r="D2" s="46"/>
      <c r="E2" s="46"/>
      <c r="F2" s="46"/>
      <c r="G2" s="46"/>
      <c r="H2" s="46"/>
      <c r="I2" s="46"/>
      <c r="J2" s="46"/>
      <c r="K2" s="46"/>
      <c r="L2" s="46"/>
    </row>
    <row r="3" spans="1:24" ht="20.5" x14ac:dyDescent="0.3">
      <c r="A3" s="77"/>
      <c r="B3" s="45" t="s">
        <v>1</v>
      </c>
      <c r="C3" s="45"/>
      <c r="D3" s="45"/>
      <c r="E3" s="45"/>
      <c r="F3" s="45"/>
      <c r="G3" s="45"/>
      <c r="H3" s="45"/>
      <c r="I3" s="45"/>
      <c r="J3" s="45"/>
      <c r="K3" s="45"/>
      <c r="L3" s="45"/>
      <c r="M3" s="77"/>
      <c r="N3" s="77"/>
    </row>
    <row r="4" spans="1:24" ht="20.5" x14ac:dyDescent="0.3">
      <c r="A4" s="79"/>
      <c r="B4" s="47" t="s">
        <v>35</v>
      </c>
      <c r="C4" s="47"/>
      <c r="D4" s="47"/>
      <c r="E4" s="47"/>
      <c r="F4" s="47"/>
      <c r="G4" s="47"/>
      <c r="H4" s="47"/>
      <c r="I4" s="47"/>
      <c r="J4" s="47"/>
      <c r="K4" s="47"/>
      <c r="L4" s="47"/>
      <c r="M4" s="79"/>
      <c r="N4" s="79"/>
    </row>
    <row r="5" spans="1:24" x14ac:dyDescent="0.3">
      <c r="B5" s="46"/>
      <c r="C5" s="46"/>
      <c r="D5" s="46"/>
      <c r="E5" s="46"/>
      <c r="F5" s="46"/>
      <c r="G5" s="46"/>
      <c r="H5" s="46"/>
      <c r="I5" s="46"/>
      <c r="J5" s="46"/>
      <c r="K5" s="46"/>
      <c r="L5" s="46"/>
    </row>
    <row r="6" spans="1:24" ht="20.5" x14ac:dyDescent="0.3">
      <c r="A6" s="77"/>
      <c r="B6" s="45" t="s">
        <v>2</v>
      </c>
      <c r="C6" s="45"/>
      <c r="D6" s="45"/>
      <c r="E6" s="45"/>
      <c r="F6" s="45"/>
      <c r="G6" s="45"/>
      <c r="H6" s="45"/>
      <c r="I6" s="45"/>
      <c r="J6" s="45"/>
      <c r="K6" s="45"/>
      <c r="L6" s="45"/>
      <c r="M6" s="77"/>
      <c r="N6" s="77"/>
    </row>
    <row r="7" spans="1:24" ht="20.5" x14ac:dyDescent="0.3">
      <c r="A7" s="77"/>
      <c r="B7" s="45"/>
      <c r="C7" s="45"/>
      <c r="D7" s="45"/>
      <c r="E7" s="45"/>
      <c r="F7" s="45"/>
      <c r="G7" s="45"/>
      <c r="H7" s="45"/>
      <c r="I7" s="45"/>
      <c r="J7" s="45"/>
      <c r="K7" s="45"/>
      <c r="L7" s="45"/>
      <c r="M7" s="77"/>
      <c r="N7" s="77"/>
    </row>
    <row r="8" spans="1:24" ht="15.5" x14ac:dyDescent="0.35">
      <c r="A8" s="81"/>
      <c r="B8" s="48" t="s">
        <v>71</v>
      </c>
      <c r="C8" s="48"/>
      <c r="D8" s="48"/>
      <c r="E8" s="48"/>
    </row>
    <row r="9" spans="1:24" ht="15.5" x14ac:dyDescent="0.35">
      <c r="A9" s="81"/>
      <c r="B9" s="40" t="s">
        <v>129</v>
      </c>
      <c r="C9" s="82"/>
      <c r="D9" s="82"/>
      <c r="E9" s="82"/>
      <c r="F9" s="83"/>
      <c r="G9" s="83"/>
      <c r="H9" s="83"/>
      <c r="I9" s="83"/>
      <c r="J9" s="83"/>
    </row>
    <row r="10" spans="1:24" ht="15.5" x14ac:dyDescent="0.35">
      <c r="B10" s="286" t="s">
        <v>519</v>
      </c>
      <c r="C10" s="286"/>
      <c r="D10" s="286"/>
      <c r="E10" s="286"/>
      <c r="F10" s="286"/>
      <c r="G10" s="286"/>
      <c r="H10" s="286"/>
      <c r="I10" s="286"/>
      <c r="J10" s="286"/>
    </row>
    <row r="11" spans="1:24" ht="18" x14ac:dyDescent="0.4">
      <c r="B11" s="84"/>
      <c r="C11" s="85"/>
      <c r="D11" s="85"/>
      <c r="E11" s="85"/>
      <c r="F11" s="85"/>
      <c r="G11" s="85"/>
      <c r="H11" s="85"/>
      <c r="I11" s="85"/>
      <c r="J11" s="49"/>
    </row>
    <row r="12" spans="1:24" s="86" customFormat="1" ht="15.5" x14ac:dyDescent="0.3">
      <c r="B12" s="143" t="s">
        <v>135</v>
      </c>
      <c r="C12" s="143" t="s">
        <v>135</v>
      </c>
      <c r="D12" s="143"/>
      <c r="E12" s="143"/>
      <c r="F12" s="143" t="s">
        <v>135</v>
      </c>
      <c r="G12" s="143" t="s">
        <v>135</v>
      </c>
      <c r="H12" s="143" t="s">
        <v>135</v>
      </c>
      <c r="I12" s="143" t="s">
        <v>136</v>
      </c>
      <c r="J12" s="143" t="s">
        <v>136</v>
      </c>
      <c r="K12" s="143" t="s">
        <v>136</v>
      </c>
      <c r="L12" s="143" t="s">
        <v>136</v>
      </c>
      <c r="M12" s="143" t="s">
        <v>135</v>
      </c>
      <c r="N12" s="143" t="s">
        <v>135</v>
      </c>
      <c r="O12" s="86" t="s">
        <v>137</v>
      </c>
      <c r="P12" s="86" t="s">
        <v>137</v>
      </c>
      <c r="Q12" s="86" t="s">
        <v>137</v>
      </c>
      <c r="R12" s="86" t="s">
        <v>137</v>
      </c>
      <c r="S12" s="86" t="s">
        <v>137</v>
      </c>
      <c r="T12" s="86" t="s">
        <v>137</v>
      </c>
      <c r="U12" s="86" t="s">
        <v>137</v>
      </c>
      <c r="V12" s="86" t="s">
        <v>137</v>
      </c>
      <c r="W12" s="86" t="s">
        <v>137</v>
      </c>
      <c r="X12" s="86" t="s">
        <v>137</v>
      </c>
    </row>
    <row r="13" spans="1:24" ht="71.5" customHeight="1" x14ac:dyDescent="0.3">
      <c r="A13" s="87"/>
      <c r="B13" s="88" t="s">
        <v>36</v>
      </c>
      <c r="C13" s="89" t="s">
        <v>48</v>
      </c>
      <c r="D13" s="88" t="s">
        <v>449</v>
      </c>
      <c r="E13" s="88" t="s">
        <v>450</v>
      </c>
      <c r="F13" s="88" t="s">
        <v>49</v>
      </c>
      <c r="G13" s="90" t="s">
        <v>69</v>
      </c>
      <c r="H13" s="88" t="s">
        <v>50</v>
      </c>
      <c r="I13" s="91" t="s">
        <v>70</v>
      </c>
      <c r="J13" s="91" t="s">
        <v>463</v>
      </c>
      <c r="K13" s="91" t="s">
        <v>462</v>
      </c>
      <c r="L13" s="91" t="s">
        <v>464</v>
      </c>
      <c r="M13" s="91" t="s">
        <v>465</v>
      </c>
      <c r="N13" s="91" t="s">
        <v>65</v>
      </c>
      <c r="O13" s="92" t="s">
        <v>105</v>
      </c>
      <c r="P13" s="92" t="s">
        <v>104</v>
      </c>
      <c r="Q13" s="92" t="s">
        <v>103</v>
      </c>
      <c r="R13" s="92" t="s">
        <v>141</v>
      </c>
      <c r="S13" s="93" t="s">
        <v>142</v>
      </c>
      <c r="T13" s="92" t="s">
        <v>106</v>
      </c>
      <c r="U13" s="92" t="s">
        <v>107</v>
      </c>
      <c r="V13" s="92" t="s">
        <v>108</v>
      </c>
      <c r="W13" s="92" t="s">
        <v>109</v>
      </c>
      <c r="X13" s="92" t="s">
        <v>116</v>
      </c>
    </row>
    <row r="14" spans="1:24" x14ac:dyDescent="0.3">
      <c r="B14" s="94"/>
      <c r="C14" s="95"/>
      <c r="D14" s="95"/>
      <c r="E14" s="95"/>
      <c r="F14" s="144"/>
      <c r="G14" s="94"/>
      <c r="H14" s="145"/>
      <c r="I14" s="145"/>
      <c r="J14" s="96"/>
      <c r="K14" s="96"/>
      <c r="L14" s="96"/>
      <c r="M14" s="96"/>
      <c r="N14" s="96"/>
      <c r="O14" s="97">
        <f>IF($J14=0,0,$E14*$J14*$M14)</f>
        <v>0</v>
      </c>
      <c r="P14" s="97">
        <f>IF(K14=0,0,$E14*K14*M14)</f>
        <v>0</v>
      </c>
      <c r="Q14" s="97" cm="1">
        <f t="array" aca="1" ref="Q14" ca="1">IF(I14=0,0,$E14*$I14*(SUMPRODUCT((1-'Emission Factors'!$C$37)^ROW(INDIRECT("1:" &amp; 'Emission Factors'!$C$45-1)))+1))</f>
        <v>0</v>
      </c>
      <c r="R14" s="176">
        <f ca="1">IFERROR((($O14+$Q14)*'Emission Factors'!$C$10)+($P14*'Emission Factors'!$C$17),"")</f>
        <v>0</v>
      </c>
      <c r="S14" s="146" t="str">
        <f ca="1">IFERROR(R14/H14,"N/A")</f>
        <v>N/A</v>
      </c>
      <c r="T14" s="98">
        <f ca="1">IFERROR((($O14+$Q14)*'Emission Factors'!$C$11)+($P14*'Emission Factors'!$C$18),"")</f>
        <v>0</v>
      </c>
      <c r="U14" s="98">
        <f ca="1">IFERROR((($O14+$Q14)*'Emission Factors'!$C$12)+($P14*'Emission Factors'!$C$19),"")</f>
        <v>0</v>
      </c>
      <c r="V14" s="98">
        <f ca="1">IFERROR((($O14+$Q14)*'Emission Factors'!$C$13)+($P14*'Emission Factors'!$C$20),"")</f>
        <v>0</v>
      </c>
      <c r="W14" s="147">
        <f ca="1">IFERROR(IF(N14="Residential",($O14+Q14)*'Emission Factors'!$C$14+(P14*'Emission Factors'!$C$21),($O14+Q14)*'Emission Factors'!$C$15+(P14*'Emission Factors'!$C$22)),"")</f>
        <v>0</v>
      </c>
      <c r="X14" s="97">
        <f>IF(L14=0,0,$E14*$L14*$M14)</f>
        <v>0</v>
      </c>
    </row>
    <row r="15" spans="1:24" x14ac:dyDescent="0.3">
      <c r="B15" s="94"/>
      <c r="C15" s="95"/>
      <c r="D15" s="95"/>
      <c r="E15" s="95"/>
      <c r="F15" s="144"/>
      <c r="G15" s="94"/>
      <c r="H15" s="145"/>
      <c r="I15" s="96"/>
      <c r="J15" s="96"/>
      <c r="K15" s="96"/>
      <c r="L15" s="96"/>
      <c r="M15" s="96"/>
      <c r="N15" s="96"/>
      <c r="O15" s="97">
        <f t="shared" ref="O15:O78" si="0">IF($J15=0,0,$E15*$J15*$M15)</f>
        <v>0</v>
      </c>
      <c r="P15" s="97">
        <f t="shared" ref="P15:P78" si="1">IF(K15=0,0,$E15*K15*M15)</f>
        <v>0</v>
      </c>
      <c r="Q15" s="97" cm="1">
        <f t="array" aca="1" ref="Q15" ca="1">IF(I15=0,0,$E15*$I15*(SUMPRODUCT((1-'Emission Factors'!$C$37)^ROW(INDIRECT("1:" &amp; 'Emission Factors'!$C$45-1)))+1))</f>
        <v>0</v>
      </c>
      <c r="R15" s="176">
        <f ca="1">IFERROR((($O15+$Q15)*'Emission Factors'!$C$10)+($P15*'Emission Factors'!$C$17),"")</f>
        <v>0</v>
      </c>
      <c r="S15" s="146" t="str">
        <f t="shared" ref="S15:S78" ca="1" si="2">IFERROR(R15/H15,"N/A")</f>
        <v>N/A</v>
      </c>
      <c r="T15" s="98">
        <f ca="1">IFERROR((($O15+$Q15)*'Emission Factors'!$C$11)+($P15*'Emission Factors'!$C$18),"")</f>
        <v>0</v>
      </c>
      <c r="U15" s="98">
        <f ca="1">IFERROR((($O15+$Q15)*'Emission Factors'!$C$12)+($P15*'Emission Factors'!$C$19),"")</f>
        <v>0</v>
      </c>
      <c r="V15" s="98">
        <f ca="1">IFERROR((($O15+$Q15)*'Emission Factors'!$C$13)+($P15*'Emission Factors'!$C$20),"")</f>
        <v>0</v>
      </c>
      <c r="W15" s="147">
        <f ca="1">IFERROR(IF(N15="Residential",($O15+Q15)*'Emission Factors'!$C$14+(P15*'Emission Factors'!$C$21),($O15+Q15)*'Emission Factors'!$C$15+(P15*'Emission Factors'!$C$22)),"")</f>
        <v>0</v>
      </c>
      <c r="X15" s="97">
        <f t="shared" ref="X15:X78" si="3">IF(L15=0,0,$E15*$L15*$M15)</f>
        <v>0</v>
      </c>
    </row>
    <row r="16" spans="1:24" x14ac:dyDescent="0.3">
      <c r="B16" s="94"/>
      <c r="C16" s="95"/>
      <c r="D16" s="95"/>
      <c r="E16" s="95"/>
      <c r="F16" s="144"/>
      <c r="G16" s="94"/>
      <c r="H16" s="145"/>
      <c r="I16" s="96"/>
      <c r="J16" s="96"/>
      <c r="K16" s="96"/>
      <c r="L16" s="96"/>
      <c r="M16" s="96"/>
      <c r="N16" s="96"/>
      <c r="O16" s="97">
        <f t="shared" si="0"/>
        <v>0</v>
      </c>
      <c r="P16" s="97">
        <f t="shared" si="1"/>
        <v>0</v>
      </c>
      <c r="Q16" s="97" cm="1">
        <f t="array" aca="1" ref="Q16" ca="1">IF(I16=0,0,$E16*$I16*(SUMPRODUCT((1-'Emission Factors'!$C$37)^ROW(INDIRECT("1:" &amp; 'Emission Factors'!$C$45-1)))+1))</f>
        <v>0</v>
      </c>
      <c r="R16" s="176">
        <f ca="1">IFERROR((($O16+$Q16)*'Emission Factors'!$C$10)+($P16*'Emission Factors'!$C$17),"")</f>
        <v>0</v>
      </c>
      <c r="S16" s="146" t="str">
        <f t="shared" ca="1" si="2"/>
        <v>N/A</v>
      </c>
      <c r="T16" s="98">
        <f ca="1">IFERROR((($O16+$Q16)*'Emission Factors'!$C$11)+($P16*'Emission Factors'!$C$18),"")</f>
        <v>0</v>
      </c>
      <c r="U16" s="98">
        <f ca="1">IFERROR((($O16+$Q16)*'Emission Factors'!$C$12)+($P16*'Emission Factors'!$C$19),"")</f>
        <v>0</v>
      </c>
      <c r="V16" s="98">
        <f ca="1">IFERROR((($O16+$Q16)*'Emission Factors'!$C$13)+($P16*'Emission Factors'!$C$20),"")</f>
        <v>0</v>
      </c>
      <c r="W16" s="147">
        <f ca="1">IFERROR(IF(N16="Residential",($O16+Q16)*'Emission Factors'!$C$14+(P16*'Emission Factors'!$C$21),($O16+Q16)*'Emission Factors'!$C$15+(P16*'Emission Factors'!$C$22)),"")</f>
        <v>0</v>
      </c>
      <c r="X16" s="97">
        <f t="shared" si="3"/>
        <v>0</v>
      </c>
    </row>
    <row r="17" spans="2:24" x14ac:dyDescent="0.3">
      <c r="B17" s="94"/>
      <c r="C17" s="95"/>
      <c r="D17" s="95"/>
      <c r="E17" s="95"/>
      <c r="F17" s="144"/>
      <c r="G17" s="94"/>
      <c r="H17" s="145"/>
      <c r="I17" s="96"/>
      <c r="J17" s="96"/>
      <c r="K17" s="96"/>
      <c r="L17" s="96"/>
      <c r="M17" s="96"/>
      <c r="N17" s="96"/>
      <c r="O17" s="97">
        <f t="shared" si="0"/>
        <v>0</v>
      </c>
      <c r="P17" s="97">
        <f t="shared" si="1"/>
        <v>0</v>
      </c>
      <c r="Q17" s="97" cm="1">
        <f t="array" aca="1" ref="Q17" ca="1">IF(I17=0,0,$E17*$I17*(SUMPRODUCT((1-'Emission Factors'!$C$37)^ROW(INDIRECT("1:" &amp; 'Emission Factors'!$C$45-1)))+1))</f>
        <v>0</v>
      </c>
      <c r="R17" s="176">
        <f ca="1">IFERROR((($O17+$Q17)*'Emission Factors'!$C$10)+($P17*'Emission Factors'!$C$17),"")</f>
        <v>0</v>
      </c>
      <c r="S17" s="146" t="str">
        <f t="shared" ca="1" si="2"/>
        <v>N/A</v>
      </c>
      <c r="T17" s="98">
        <f ca="1">IFERROR((($O17+$Q17)*'Emission Factors'!$C$11)+($P17*'Emission Factors'!$C$18),"")</f>
        <v>0</v>
      </c>
      <c r="U17" s="98">
        <f ca="1">IFERROR((($O17+$Q17)*'Emission Factors'!$C$12)+($P17*'Emission Factors'!$C$19),"")</f>
        <v>0</v>
      </c>
      <c r="V17" s="98">
        <f ca="1">IFERROR((($O17+$Q17)*'Emission Factors'!$C$13)+($P17*'Emission Factors'!$C$20),"")</f>
        <v>0</v>
      </c>
      <c r="W17" s="147">
        <f ca="1">IFERROR(IF(N17="Residential",($O17+Q17)*'Emission Factors'!$C$14+(P17*'Emission Factors'!$C$21),($O17+Q17)*'Emission Factors'!$C$15+(P17*'Emission Factors'!$C$22)),"")</f>
        <v>0</v>
      </c>
      <c r="X17" s="97">
        <f t="shared" si="3"/>
        <v>0</v>
      </c>
    </row>
    <row r="18" spans="2:24" x14ac:dyDescent="0.3">
      <c r="B18" s="94"/>
      <c r="C18" s="95"/>
      <c r="D18" s="95"/>
      <c r="E18" s="95"/>
      <c r="F18" s="144"/>
      <c r="G18" s="94"/>
      <c r="H18" s="145"/>
      <c r="I18" s="96"/>
      <c r="J18" s="96"/>
      <c r="K18" s="96"/>
      <c r="L18" s="96"/>
      <c r="M18" s="96"/>
      <c r="N18" s="96"/>
      <c r="O18" s="97">
        <f t="shared" si="0"/>
        <v>0</v>
      </c>
      <c r="P18" s="97">
        <f t="shared" si="1"/>
        <v>0</v>
      </c>
      <c r="Q18" s="97" cm="1">
        <f t="array" aca="1" ref="Q18" ca="1">IF(I18=0,0,$E18*$I18*(SUMPRODUCT((1-'Emission Factors'!$C$37)^ROW(INDIRECT("1:" &amp; 'Emission Factors'!$C$45-1)))+1))</f>
        <v>0</v>
      </c>
      <c r="R18" s="176">
        <f ca="1">IFERROR((($O18+$Q18)*'Emission Factors'!$C$10)+($P18*'Emission Factors'!$C$17),"")</f>
        <v>0</v>
      </c>
      <c r="S18" s="146" t="str">
        <f t="shared" ca="1" si="2"/>
        <v>N/A</v>
      </c>
      <c r="T18" s="98">
        <f ca="1">IFERROR((($O18+$Q18)*'Emission Factors'!$C$11)+($P18*'Emission Factors'!$C$18),"")</f>
        <v>0</v>
      </c>
      <c r="U18" s="98">
        <f ca="1">IFERROR((($O18+$Q18)*'Emission Factors'!$C$12)+($P18*'Emission Factors'!$C$19),"")</f>
        <v>0</v>
      </c>
      <c r="V18" s="98">
        <f ca="1">IFERROR((($O18+$Q18)*'Emission Factors'!$C$13)+($P18*'Emission Factors'!$C$20),"")</f>
        <v>0</v>
      </c>
      <c r="W18" s="147">
        <f ca="1">IFERROR(IF(N18="Residential",($O18+Q18)*'Emission Factors'!$C$14+(P18*'Emission Factors'!$C$21),($O18+Q18)*'Emission Factors'!$C$15+(P18*'Emission Factors'!$C$22)),"")</f>
        <v>0</v>
      </c>
      <c r="X18" s="97">
        <f t="shared" si="3"/>
        <v>0</v>
      </c>
    </row>
    <row r="19" spans="2:24" x14ac:dyDescent="0.3">
      <c r="B19" s="94"/>
      <c r="C19" s="95"/>
      <c r="D19" s="95"/>
      <c r="E19" s="95"/>
      <c r="F19" s="144"/>
      <c r="G19" s="94"/>
      <c r="H19" s="145"/>
      <c r="I19" s="145"/>
      <c r="J19" s="96"/>
      <c r="K19" s="96"/>
      <c r="L19" s="96"/>
      <c r="M19" s="96"/>
      <c r="N19" s="96"/>
      <c r="O19" s="97"/>
      <c r="P19" s="97"/>
      <c r="Q19" s="97"/>
      <c r="R19" s="176"/>
      <c r="S19" s="146"/>
      <c r="T19" s="98"/>
      <c r="U19" s="98"/>
      <c r="V19" s="98"/>
      <c r="W19" s="147"/>
      <c r="X19" s="97"/>
    </row>
    <row r="20" spans="2:24" x14ac:dyDescent="0.3">
      <c r="B20" s="94"/>
      <c r="C20" s="95"/>
      <c r="D20" s="95"/>
      <c r="E20" s="95"/>
      <c r="F20" s="144"/>
      <c r="G20" s="94"/>
      <c r="H20" s="145"/>
      <c r="I20" s="96"/>
      <c r="J20" s="96"/>
      <c r="K20" s="96"/>
      <c r="L20" s="96"/>
      <c r="M20" s="96"/>
      <c r="N20" s="96"/>
      <c r="O20" s="97"/>
      <c r="P20" s="97"/>
      <c r="Q20" s="97"/>
      <c r="R20" s="176"/>
      <c r="S20" s="146"/>
      <c r="T20" s="98"/>
      <c r="U20" s="98"/>
      <c r="V20" s="98"/>
      <c r="W20" s="147"/>
      <c r="X20" s="97"/>
    </row>
    <row r="21" spans="2:24" x14ac:dyDescent="0.3">
      <c r="B21" s="94"/>
      <c r="C21" s="95"/>
      <c r="D21" s="95"/>
      <c r="E21" s="95"/>
      <c r="F21" s="144"/>
      <c r="G21" s="94"/>
      <c r="H21" s="145"/>
      <c r="I21" s="96"/>
      <c r="J21" s="96"/>
      <c r="K21" s="96"/>
      <c r="L21" s="96"/>
      <c r="M21" s="96"/>
      <c r="N21" s="96"/>
      <c r="O21" s="97"/>
      <c r="P21" s="97"/>
      <c r="Q21" s="97"/>
      <c r="R21" s="176"/>
      <c r="S21" s="146"/>
      <c r="T21" s="98"/>
      <c r="U21" s="98"/>
      <c r="V21" s="98"/>
      <c r="W21" s="147"/>
      <c r="X21" s="97"/>
    </row>
    <row r="22" spans="2:24" x14ac:dyDescent="0.3">
      <c r="B22" s="94"/>
      <c r="C22" s="95"/>
      <c r="D22" s="95"/>
      <c r="E22" s="95"/>
      <c r="F22" s="144"/>
      <c r="G22" s="94"/>
      <c r="H22" s="145"/>
      <c r="I22" s="96"/>
      <c r="J22" s="96"/>
      <c r="K22" s="96"/>
      <c r="L22" s="96"/>
      <c r="M22" s="96"/>
      <c r="N22" s="96"/>
      <c r="O22" s="97"/>
      <c r="P22" s="97"/>
      <c r="Q22" s="97"/>
      <c r="R22" s="176"/>
      <c r="S22" s="146"/>
      <c r="T22" s="98"/>
      <c r="U22" s="98"/>
      <c r="V22" s="98"/>
      <c r="W22" s="147"/>
      <c r="X22" s="97"/>
    </row>
    <row r="23" spans="2:24" x14ac:dyDescent="0.3">
      <c r="B23" s="94"/>
      <c r="C23" s="95"/>
      <c r="D23" s="95"/>
      <c r="E23" s="95"/>
      <c r="F23" s="144"/>
      <c r="G23" s="94"/>
      <c r="H23" s="145"/>
      <c r="I23" s="96"/>
      <c r="J23" s="96"/>
      <c r="K23" s="96"/>
      <c r="L23" s="96"/>
      <c r="M23" s="96"/>
      <c r="N23" s="96"/>
      <c r="O23" s="97"/>
      <c r="P23" s="97"/>
      <c r="Q23" s="97"/>
      <c r="R23" s="176"/>
      <c r="S23" s="146"/>
      <c r="T23" s="98"/>
      <c r="U23" s="98"/>
      <c r="V23" s="98"/>
      <c r="W23" s="147"/>
      <c r="X23" s="97"/>
    </row>
    <row r="24" spans="2:24" x14ac:dyDescent="0.3">
      <c r="B24" s="94"/>
      <c r="C24" s="95"/>
      <c r="D24" s="95"/>
      <c r="E24" s="95"/>
      <c r="F24" s="144"/>
      <c r="G24" s="94"/>
      <c r="H24" s="145"/>
      <c r="I24" s="96"/>
      <c r="J24" s="96"/>
      <c r="K24" s="96"/>
      <c r="L24" s="96"/>
      <c r="M24" s="96"/>
      <c r="N24" s="96"/>
      <c r="O24" s="97">
        <f t="shared" si="0"/>
        <v>0</v>
      </c>
      <c r="P24" s="97">
        <f t="shared" si="1"/>
        <v>0</v>
      </c>
      <c r="Q24" s="97" cm="1">
        <f t="array" aca="1" ref="Q24" ca="1">IF(I24=0,0,$E24*$I24*(SUMPRODUCT((1-'Emission Factors'!$C$37)^ROW(INDIRECT("1:" &amp; 'Emission Factors'!$C$45-1)))+1))</f>
        <v>0</v>
      </c>
      <c r="R24" s="176">
        <f ca="1">IFERROR((($O24+$Q24)*'Emission Factors'!$C$10)+($P24*'Emission Factors'!$C$17),"")</f>
        <v>0</v>
      </c>
      <c r="S24" s="146" t="str">
        <f t="shared" ca="1" si="2"/>
        <v>N/A</v>
      </c>
      <c r="T24" s="98">
        <f ca="1">IFERROR((($O24+$Q24)*'Emission Factors'!$C$11)+($P24*'Emission Factors'!$C$18),"")</f>
        <v>0</v>
      </c>
      <c r="U24" s="98">
        <f ca="1">IFERROR((($O24+$Q24)*'Emission Factors'!$C$12)+($P24*'Emission Factors'!$C$19),"")</f>
        <v>0</v>
      </c>
      <c r="V24" s="98">
        <f ca="1">IFERROR((($O24+$Q24)*'Emission Factors'!$C$13)+($P24*'Emission Factors'!$C$20),"")</f>
        <v>0</v>
      </c>
      <c r="W24" s="147">
        <f ca="1">IFERROR(IF(N24="Residential",($O24+Q24)*'Emission Factors'!$C$14+(P24*'Emission Factors'!$C$21),($O24+Q24)*'Emission Factors'!$C$15+(P24*'Emission Factors'!$C$22)),"")</f>
        <v>0</v>
      </c>
      <c r="X24" s="97">
        <f t="shared" si="3"/>
        <v>0</v>
      </c>
    </row>
    <row r="25" spans="2:24" x14ac:dyDescent="0.3">
      <c r="B25" s="94"/>
      <c r="C25" s="95"/>
      <c r="D25" s="95"/>
      <c r="E25" s="95"/>
      <c r="F25" s="144"/>
      <c r="G25" s="94"/>
      <c r="H25" s="145"/>
      <c r="I25" s="96"/>
      <c r="J25" s="96"/>
      <c r="K25" s="96"/>
      <c r="L25" s="96"/>
      <c r="M25" s="96"/>
      <c r="N25" s="96"/>
      <c r="O25" s="97">
        <f t="shared" si="0"/>
        <v>0</v>
      </c>
      <c r="P25" s="97">
        <f t="shared" si="1"/>
        <v>0</v>
      </c>
      <c r="Q25" s="97" cm="1">
        <f t="array" aca="1" ref="Q25" ca="1">IF(I25=0,0,$E25*$I25*(SUMPRODUCT((1-'Emission Factors'!$C$37)^ROW(INDIRECT("1:" &amp; 'Emission Factors'!$C$45-1)))+1))</f>
        <v>0</v>
      </c>
      <c r="R25" s="176">
        <f ca="1">IFERROR((($O25+$Q25)*'Emission Factors'!$C$10)+($P25*'Emission Factors'!$C$17),"")</f>
        <v>0</v>
      </c>
      <c r="S25" s="146" t="str">
        <f t="shared" ca="1" si="2"/>
        <v>N/A</v>
      </c>
      <c r="T25" s="98">
        <f ca="1">IFERROR((($O25+$Q25)*'Emission Factors'!$C$11)+($P25*'Emission Factors'!$C$18),"")</f>
        <v>0</v>
      </c>
      <c r="U25" s="98">
        <f ca="1">IFERROR((($O25+$Q25)*'Emission Factors'!$C$12)+($P25*'Emission Factors'!$C$19),"")</f>
        <v>0</v>
      </c>
      <c r="V25" s="98">
        <f ca="1">IFERROR((($O25+$Q25)*'Emission Factors'!$C$13)+($P25*'Emission Factors'!$C$20),"")</f>
        <v>0</v>
      </c>
      <c r="W25" s="147">
        <f ca="1">IFERROR(IF(N25="Residential",($O25+Q25)*'Emission Factors'!$C$14+(P25*'Emission Factors'!$C$21),($O25+Q25)*'Emission Factors'!$C$15+(P25*'Emission Factors'!$C$22)),"")</f>
        <v>0</v>
      </c>
      <c r="X25" s="97">
        <f t="shared" si="3"/>
        <v>0</v>
      </c>
    </row>
    <row r="26" spans="2:24" x14ac:dyDescent="0.3">
      <c r="B26" s="94"/>
      <c r="C26" s="95"/>
      <c r="D26" s="95"/>
      <c r="E26" s="95"/>
      <c r="F26" s="144"/>
      <c r="G26" s="94"/>
      <c r="H26" s="145"/>
      <c r="I26" s="96"/>
      <c r="J26" s="96"/>
      <c r="K26" s="96"/>
      <c r="L26" s="96"/>
      <c r="M26" s="96"/>
      <c r="N26" s="96"/>
      <c r="O26" s="97">
        <f t="shared" si="0"/>
        <v>0</v>
      </c>
      <c r="P26" s="97">
        <f t="shared" si="1"/>
        <v>0</v>
      </c>
      <c r="Q26" s="97" cm="1">
        <f t="array" aca="1" ref="Q26" ca="1">IF(I26=0,0,$E26*$I26*(SUMPRODUCT((1-'Emission Factors'!$C$37)^ROW(INDIRECT("1:" &amp; 'Emission Factors'!$C$45-1)))+1))</f>
        <v>0</v>
      </c>
      <c r="R26" s="176">
        <f ca="1">IFERROR((($O26+$Q26)*'Emission Factors'!$C$10)+($P26*'Emission Factors'!$C$17),"")</f>
        <v>0</v>
      </c>
      <c r="S26" s="146" t="str">
        <f t="shared" ca="1" si="2"/>
        <v>N/A</v>
      </c>
      <c r="T26" s="98">
        <f ca="1">IFERROR((($O26+$Q26)*'Emission Factors'!$C$11)+($P26*'Emission Factors'!$C$18),"")</f>
        <v>0</v>
      </c>
      <c r="U26" s="98">
        <f ca="1">IFERROR((($O26+$Q26)*'Emission Factors'!$C$12)+($P26*'Emission Factors'!$C$19),"")</f>
        <v>0</v>
      </c>
      <c r="V26" s="98">
        <f ca="1">IFERROR((($O26+$Q26)*'Emission Factors'!$C$13)+($P26*'Emission Factors'!$C$20),"")</f>
        <v>0</v>
      </c>
      <c r="W26" s="147">
        <f ca="1">IFERROR(IF(N26="Residential",($O26+Q26)*'Emission Factors'!$C$14+(P26*'Emission Factors'!$C$21),($O26+Q26)*'Emission Factors'!$C$15+(P26*'Emission Factors'!$C$22)),"")</f>
        <v>0</v>
      </c>
      <c r="X26" s="97">
        <f t="shared" si="3"/>
        <v>0</v>
      </c>
    </row>
    <row r="27" spans="2:24" x14ac:dyDescent="0.3">
      <c r="B27" s="94"/>
      <c r="C27" s="95"/>
      <c r="D27" s="95"/>
      <c r="E27" s="95"/>
      <c r="F27" s="144"/>
      <c r="G27" s="94"/>
      <c r="H27" s="145"/>
      <c r="I27" s="96"/>
      <c r="J27" s="96"/>
      <c r="K27" s="96"/>
      <c r="L27" s="96"/>
      <c r="M27" s="96"/>
      <c r="N27" s="96"/>
      <c r="O27" s="97">
        <f t="shared" si="0"/>
        <v>0</v>
      </c>
      <c r="P27" s="97">
        <f t="shared" si="1"/>
        <v>0</v>
      </c>
      <c r="Q27" s="97" cm="1">
        <f t="array" aca="1" ref="Q27" ca="1">IF(I27=0,0,$E27*$I27*(SUMPRODUCT((1-'Emission Factors'!$C$37)^ROW(INDIRECT("1:" &amp; 'Emission Factors'!$C$45-1)))+1))</f>
        <v>0</v>
      </c>
      <c r="R27" s="176">
        <f ca="1">IFERROR((($O27+$Q27)*'Emission Factors'!$C$10)+($P27*'Emission Factors'!$C$17),"")</f>
        <v>0</v>
      </c>
      <c r="S27" s="146" t="str">
        <f t="shared" ca="1" si="2"/>
        <v>N/A</v>
      </c>
      <c r="T27" s="98">
        <f ca="1">IFERROR((($O27+$Q27)*'Emission Factors'!$C$11)+($P27*'Emission Factors'!$C$18),"")</f>
        <v>0</v>
      </c>
      <c r="U27" s="98">
        <f ca="1">IFERROR((($O27+$Q27)*'Emission Factors'!$C$12)+($P27*'Emission Factors'!$C$19),"")</f>
        <v>0</v>
      </c>
      <c r="V27" s="98">
        <f ca="1">IFERROR((($O27+$Q27)*'Emission Factors'!$C$13)+($P27*'Emission Factors'!$C$20),"")</f>
        <v>0</v>
      </c>
      <c r="W27" s="147">
        <f ca="1">IFERROR(IF(N27="Residential",($O27+Q27)*'Emission Factors'!$C$14+(P27*'Emission Factors'!$C$21),($O27+Q27)*'Emission Factors'!$C$15+(P27*'Emission Factors'!$C$22)),"")</f>
        <v>0</v>
      </c>
      <c r="X27" s="97">
        <f t="shared" si="3"/>
        <v>0</v>
      </c>
    </row>
    <row r="28" spans="2:24" x14ac:dyDescent="0.3">
      <c r="B28" s="94"/>
      <c r="C28" s="95"/>
      <c r="D28" s="95"/>
      <c r="E28" s="95"/>
      <c r="F28" s="144"/>
      <c r="G28" s="94"/>
      <c r="H28" s="145"/>
      <c r="I28" s="96"/>
      <c r="J28" s="96"/>
      <c r="K28" s="96"/>
      <c r="L28" s="96"/>
      <c r="M28" s="96"/>
      <c r="N28" s="96"/>
      <c r="O28" s="97">
        <f t="shared" si="0"/>
        <v>0</v>
      </c>
      <c r="P28" s="97">
        <f t="shared" si="1"/>
        <v>0</v>
      </c>
      <c r="Q28" s="97" cm="1">
        <f t="array" aca="1" ref="Q28" ca="1">IF(I28=0,0,$E28*$I28*(SUMPRODUCT((1-'Emission Factors'!$C$37)^ROW(INDIRECT("1:" &amp; 'Emission Factors'!$C$45-1)))+1))</f>
        <v>0</v>
      </c>
      <c r="R28" s="176">
        <f ca="1">IFERROR((($O28+$Q28)*'Emission Factors'!$C$10)+($P28*'Emission Factors'!$C$17),"")</f>
        <v>0</v>
      </c>
      <c r="S28" s="146" t="str">
        <f t="shared" ca="1" si="2"/>
        <v>N/A</v>
      </c>
      <c r="T28" s="98">
        <f ca="1">IFERROR((($O28+$Q28)*'Emission Factors'!$C$11)+($P28*'Emission Factors'!$C$18),"")</f>
        <v>0</v>
      </c>
      <c r="U28" s="98">
        <f ca="1">IFERROR((($O28+$Q28)*'Emission Factors'!$C$12)+($P28*'Emission Factors'!$C$19),"")</f>
        <v>0</v>
      </c>
      <c r="V28" s="98">
        <f ca="1">IFERROR((($O28+$Q28)*'Emission Factors'!$C$13)+($P28*'Emission Factors'!$C$20),"")</f>
        <v>0</v>
      </c>
      <c r="W28" s="147">
        <f ca="1">IFERROR(IF(N28="Residential",($O28+Q28)*'Emission Factors'!$C$14+(P28*'Emission Factors'!$C$21),($O28+Q28)*'Emission Factors'!$C$15+(P28*'Emission Factors'!$C$22)),"")</f>
        <v>0</v>
      </c>
      <c r="X28" s="97">
        <f t="shared" si="3"/>
        <v>0</v>
      </c>
    </row>
    <row r="29" spans="2:24" x14ac:dyDescent="0.3">
      <c r="B29" s="94"/>
      <c r="C29" s="95"/>
      <c r="D29" s="95"/>
      <c r="E29" s="95"/>
      <c r="F29" s="144"/>
      <c r="G29" s="94"/>
      <c r="H29" s="145"/>
      <c r="I29" s="96"/>
      <c r="J29" s="96"/>
      <c r="K29" s="96"/>
      <c r="L29" s="96"/>
      <c r="M29" s="96"/>
      <c r="N29" s="96"/>
      <c r="O29" s="97">
        <f t="shared" si="0"/>
        <v>0</v>
      </c>
      <c r="P29" s="97">
        <f t="shared" si="1"/>
        <v>0</v>
      </c>
      <c r="Q29" s="97" cm="1">
        <f t="array" aca="1" ref="Q29" ca="1">IF(I29=0,0,$E29*$I29*(SUMPRODUCT((1-'Emission Factors'!$C$37)^ROW(INDIRECT("1:" &amp; 'Emission Factors'!$C$45-1)))+1))</f>
        <v>0</v>
      </c>
      <c r="R29" s="176">
        <f ca="1">IFERROR((($O29+$Q29)*'Emission Factors'!$C$10)+($P29*'Emission Factors'!$C$17),"")</f>
        <v>0</v>
      </c>
      <c r="S29" s="146" t="str">
        <f t="shared" ca="1" si="2"/>
        <v>N/A</v>
      </c>
      <c r="T29" s="98">
        <f ca="1">IFERROR((($O29+$Q29)*'Emission Factors'!$C$11)+($P29*'Emission Factors'!$C$18),"")</f>
        <v>0</v>
      </c>
      <c r="U29" s="98">
        <f ca="1">IFERROR((($O29+$Q29)*'Emission Factors'!$C$12)+($P29*'Emission Factors'!$C$19),"")</f>
        <v>0</v>
      </c>
      <c r="V29" s="98">
        <f ca="1">IFERROR((($O29+$Q29)*'Emission Factors'!$C$13)+($P29*'Emission Factors'!$C$20),"")</f>
        <v>0</v>
      </c>
      <c r="W29" s="147">
        <f ca="1">IFERROR(IF(N29="Residential",($O29+Q29)*'Emission Factors'!$C$14+(P29*'Emission Factors'!$C$21),($O29+Q29)*'Emission Factors'!$C$15+(P29*'Emission Factors'!$C$22)),"")</f>
        <v>0</v>
      </c>
      <c r="X29" s="97">
        <f t="shared" si="3"/>
        <v>0</v>
      </c>
    </row>
    <row r="30" spans="2:24" x14ac:dyDescent="0.3">
      <c r="B30" s="94"/>
      <c r="C30" s="95"/>
      <c r="D30" s="95"/>
      <c r="E30" s="95"/>
      <c r="F30" s="144"/>
      <c r="G30" s="94"/>
      <c r="H30" s="145"/>
      <c r="I30" s="96"/>
      <c r="J30" s="96"/>
      <c r="K30" s="96"/>
      <c r="L30" s="96"/>
      <c r="M30" s="96"/>
      <c r="N30" s="96"/>
      <c r="O30" s="97">
        <f t="shared" si="0"/>
        <v>0</v>
      </c>
      <c r="P30" s="97">
        <f t="shared" si="1"/>
        <v>0</v>
      </c>
      <c r="Q30" s="97" cm="1">
        <f t="array" aca="1" ref="Q30" ca="1">IF(I30=0,0,$E30*$I30*(SUMPRODUCT((1-'Emission Factors'!$C$37)^ROW(INDIRECT("1:" &amp; 'Emission Factors'!$C$45-1)))+1))</f>
        <v>0</v>
      </c>
      <c r="R30" s="176">
        <f ca="1">IFERROR((($O30+$Q30)*'Emission Factors'!$C$10)+($P30*'Emission Factors'!$C$17),"")</f>
        <v>0</v>
      </c>
      <c r="S30" s="146" t="str">
        <f t="shared" ca="1" si="2"/>
        <v>N/A</v>
      </c>
      <c r="T30" s="98">
        <f ca="1">IFERROR((($O30+$Q30)*'Emission Factors'!$C$11)+($P30*'Emission Factors'!$C$18),"")</f>
        <v>0</v>
      </c>
      <c r="U30" s="98">
        <f ca="1">IFERROR((($O30+$Q30)*'Emission Factors'!$C$12)+($P30*'Emission Factors'!$C$19),"")</f>
        <v>0</v>
      </c>
      <c r="V30" s="98">
        <f ca="1">IFERROR((($O30+$Q30)*'Emission Factors'!$C$13)+($P30*'Emission Factors'!$C$20),"")</f>
        <v>0</v>
      </c>
      <c r="W30" s="147">
        <f ca="1">IFERROR(IF(N30="Residential",($O30+Q30)*'Emission Factors'!$C$14+(P30*'Emission Factors'!$C$21),($O30+Q30)*'Emission Factors'!$C$15+(P30*'Emission Factors'!$C$22)),"")</f>
        <v>0</v>
      </c>
      <c r="X30" s="97">
        <f t="shared" si="3"/>
        <v>0</v>
      </c>
    </row>
    <row r="31" spans="2:24" x14ac:dyDescent="0.3">
      <c r="B31" s="94"/>
      <c r="C31" s="95"/>
      <c r="D31" s="95"/>
      <c r="E31" s="95"/>
      <c r="F31" s="144"/>
      <c r="G31" s="94"/>
      <c r="H31" s="145"/>
      <c r="I31" s="96"/>
      <c r="J31" s="96"/>
      <c r="K31" s="96"/>
      <c r="L31" s="96"/>
      <c r="M31" s="96"/>
      <c r="N31" s="96"/>
      <c r="O31" s="97">
        <f t="shared" si="0"/>
        <v>0</v>
      </c>
      <c r="P31" s="97">
        <f t="shared" si="1"/>
        <v>0</v>
      </c>
      <c r="Q31" s="97" cm="1">
        <f t="array" aca="1" ref="Q31" ca="1">IF(I31=0,0,$E31*$I31*(SUMPRODUCT((1-'Emission Factors'!$C$37)^ROW(INDIRECT("1:" &amp; 'Emission Factors'!$C$45-1)))+1))</f>
        <v>0</v>
      </c>
      <c r="R31" s="176">
        <f ca="1">IFERROR((($O31+$Q31)*'Emission Factors'!$C$10)+($P31*'Emission Factors'!$C$17),"")</f>
        <v>0</v>
      </c>
      <c r="S31" s="146" t="str">
        <f t="shared" ca="1" si="2"/>
        <v>N/A</v>
      </c>
      <c r="T31" s="98">
        <f ca="1">IFERROR((($O31+$Q31)*'Emission Factors'!$C$11)+($P31*'Emission Factors'!$C$18),"")</f>
        <v>0</v>
      </c>
      <c r="U31" s="98">
        <f ca="1">IFERROR((($O31+$Q31)*'Emission Factors'!$C$12)+($P31*'Emission Factors'!$C$19),"")</f>
        <v>0</v>
      </c>
      <c r="V31" s="98">
        <f ca="1">IFERROR((($O31+$Q31)*'Emission Factors'!$C$13)+($P31*'Emission Factors'!$C$20),"")</f>
        <v>0</v>
      </c>
      <c r="W31" s="147">
        <f ca="1">IFERROR(IF(N31="Residential",($O31+Q31)*'Emission Factors'!$C$14+(P31*'Emission Factors'!$C$21),($O31+Q31)*'Emission Factors'!$C$15+(P31*'Emission Factors'!$C$22)),"")</f>
        <v>0</v>
      </c>
      <c r="X31" s="97">
        <f t="shared" si="3"/>
        <v>0</v>
      </c>
    </row>
    <row r="32" spans="2:24" x14ac:dyDescent="0.3">
      <c r="B32" s="94"/>
      <c r="C32" s="95"/>
      <c r="D32" s="95"/>
      <c r="E32" s="95"/>
      <c r="F32" s="144"/>
      <c r="G32" s="94"/>
      <c r="H32" s="145"/>
      <c r="I32" s="96"/>
      <c r="J32" s="96"/>
      <c r="K32" s="96"/>
      <c r="L32" s="96"/>
      <c r="M32" s="96"/>
      <c r="N32" s="96"/>
      <c r="O32" s="97">
        <f t="shared" si="0"/>
        <v>0</v>
      </c>
      <c r="P32" s="97">
        <f t="shared" si="1"/>
        <v>0</v>
      </c>
      <c r="Q32" s="97" cm="1">
        <f t="array" aca="1" ref="Q32" ca="1">IF(I32=0,0,$E32*$I32*(SUMPRODUCT((1-'Emission Factors'!$C$37)^ROW(INDIRECT("1:" &amp; 'Emission Factors'!$C$45-1)))+1))</f>
        <v>0</v>
      </c>
      <c r="R32" s="176">
        <f ca="1">IFERROR((($O32+$Q32)*'Emission Factors'!$C$10)+($P32*'Emission Factors'!$C$17),"")</f>
        <v>0</v>
      </c>
      <c r="S32" s="146" t="str">
        <f t="shared" ca="1" si="2"/>
        <v>N/A</v>
      </c>
      <c r="T32" s="98">
        <f ca="1">IFERROR((($O32+$Q32)*'Emission Factors'!$C$11)+($P32*'Emission Factors'!$C$18),"")</f>
        <v>0</v>
      </c>
      <c r="U32" s="98">
        <f ca="1">IFERROR((($O32+$Q32)*'Emission Factors'!$C$12)+($P32*'Emission Factors'!$C$19),"")</f>
        <v>0</v>
      </c>
      <c r="V32" s="98">
        <f ca="1">IFERROR((($O32+$Q32)*'Emission Factors'!$C$13)+($P32*'Emission Factors'!$C$20),"")</f>
        <v>0</v>
      </c>
      <c r="W32" s="147">
        <f ca="1">IFERROR(IF(N32="Residential",($O32+Q32)*'Emission Factors'!$C$14+(P32*'Emission Factors'!$C$21),($O32+Q32)*'Emission Factors'!$C$15+(P32*'Emission Factors'!$C$22)),"")</f>
        <v>0</v>
      </c>
      <c r="X32" s="97">
        <f t="shared" si="3"/>
        <v>0</v>
      </c>
    </row>
    <row r="33" spans="2:24" x14ac:dyDescent="0.3">
      <c r="B33" s="94"/>
      <c r="C33" s="95"/>
      <c r="D33" s="95"/>
      <c r="E33" s="95"/>
      <c r="F33" s="144"/>
      <c r="G33" s="94"/>
      <c r="H33" s="145"/>
      <c r="I33" s="96"/>
      <c r="J33" s="96"/>
      <c r="K33" s="96"/>
      <c r="L33" s="96"/>
      <c r="M33" s="96"/>
      <c r="N33" s="96"/>
      <c r="O33" s="97">
        <f t="shared" si="0"/>
        <v>0</v>
      </c>
      <c r="P33" s="97">
        <f t="shared" si="1"/>
        <v>0</v>
      </c>
      <c r="Q33" s="97" cm="1">
        <f t="array" aca="1" ref="Q33" ca="1">IF(I33=0,0,$E33*$I33*(SUMPRODUCT((1-'Emission Factors'!$C$37)^ROW(INDIRECT("1:" &amp; 'Emission Factors'!$C$45-1)))+1))</f>
        <v>0</v>
      </c>
      <c r="R33" s="176">
        <f ca="1">IFERROR((($O33+$Q33)*'Emission Factors'!$C$10)+($P33*'Emission Factors'!$C$17),"")</f>
        <v>0</v>
      </c>
      <c r="S33" s="146" t="str">
        <f t="shared" ca="1" si="2"/>
        <v>N/A</v>
      </c>
      <c r="T33" s="98">
        <f ca="1">IFERROR((($O33+$Q33)*'Emission Factors'!$C$11)+($P33*'Emission Factors'!$C$18),"")</f>
        <v>0</v>
      </c>
      <c r="U33" s="98">
        <f ca="1">IFERROR((($O33+$Q33)*'Emission Factors'!$C$12)+($P33*'Emission Factors'!$C$19),"")</f>
        <v>0</v>
      </c>
      <c r="V33" s="98">
        <f ca="1">IFERROR((($O33+$Q33)*'Emission Factors'!$C$13)+($P33*'Emission Factors'!$C$20),"")</f>
        <v>0</v>
      </c>
      <c r="W33" s="147">
        <f ca="1">IFERROR(IF(N33="Residential",($O33+Q33)*'Emission Factors'!$C$14+(P33*'Emission Factors'!$C$21),($O33+Q33)*'Emission Factors'!$C$15+(P33*'Emission Factors'!$C$22)),"")</f>
        <v>0</v>
      </c>
      <c r="X33" s="97">
        <f t="shared" si="3"/>
        <v>0</v>
      </c>
    </row>
    <row r="34" spans="2:24" x14ac:dyDescent="0.3">
      <c r="B34" s="94"/>
      <c r="C34" s="95"/>
      <c r="D34" s="95"/>
      <c r="E34" s="95"/>
      <c r="F34" s="144"/>
      <c r="G34" s="94"/>
      <c r="H34" s="145"/>
      <c r="I34" s="96"/>
      <c r="J34" s="96"/>
      <c r="K34" s="96"/>
      <c r="L34" s="96"/>
      <c r="M34" s="96"/>
      <c r="N34" s="96"/>
      <c r="O34" s="97">
        <f t="shared" si="0"/>
        <v>0</v>
      </c>
      <c r="P34" s="97">
        <f t="shared" si="1"/>
        <v>0</v>
      </c>
      <c r="Q34" s="97" cm="1">
        <f t="array" aca="1" ref="Q34" ca="1">IF(I34=0,0,$E34*$I34*(SUMPRODUCT((1-'Emission Factors'!$C$37)^ROW(INDIRECT("1:" &amp; 'Emission Factors'!$C$45-1)))+1))</f>
        <v>0</v>
      </c>
      <c r="R34" s="176">
        <f ca="1">IFERROR((($O34+$Q34)*'Emission Factors'!$C$10)+($P34*'Emission Factors'!$C$17),"")</f>
        <v>0</v>
      </c>
      <c r="S34" s="146" t="str">
        <f t="shared" ca="1" si="2"/>
        <v>N/A</v>
      </c>
      <c r="T34" s="98">
        <f ca="1">IFERROR((($O34+$Q34)*'Emission Factors'!$C$11)+($P34*'Emission Factors'!$C$18),"")</f>
        <v>0</v>
      </c>
      <c r="U34" s="98">
        <f ca="1">IFERROR((($O34+$Q34)*'Emission Factors'!$C$12)+($P34*'Emission Factors'!$C$19),"")</f>
        <v>0</v>
      </c>
      <c r="V34" s="98">
        <f ca="1">IFERROR((($O34+$Q34)*'Emission Factors'!$C$13)+($P34*'Emission Factors'!$C$20),"")</f>
        <v>0</v>
      </c>
      <c r="W34" s="147">
        <f ca="1">IFERROR(IF(N34="Residential",($O34+Q34)*'Emission Factors'!$C$14+(P34*'Emission Factors'!$C$21),($O34+Q34)*'Emission Factors'!$C$15+(P34*'Emission Factors'!$C$22)),"")</f>
        <v>0</v>
      </c>
      <c r="X34" s="97">
        <f t="shared" si="3"/>
        <v>0</v>
      </c>
    </row>
    <row r="35" spans="2:24" x14ac:dyDescent="0.3">
      <c r="B35" s="94"/>
      <c r="C35" s="95"/>
      <c r="D35" s="95"/>
      <c r="E35" s="95"/>
      <c r="F35" s="144"/>
      <c r="G35" s="94"/>
      <c r="H35" s="145"/>
      <c r="I35" s="96"/>
      <c r="J35" s="96"/>
      <c r="K35" s="96"/>
      <c r="L35" s="96"/>
      <c r="M35" s="96"/>
      <c r="N35" s="96"/>
      <c r="O35" s="97">
        <f t="shared" si="0"/>
        <v>0</v>
      </c>
      <c r="P35" s="97">
        <f t="shared" si="1"/>
        <v>0</v>
      </c>
      <c r="Q35" s="97" cm="1">
        <f t="array" aca="1" ref="Q35" ca="1">IF(I35=0,0,$E35*$I35*(SUMPRODUCT((1-'Emission Factors'!$C$37)^ROW(INDIRECT("1:" &amp; 'Emission Factors'!$C$45-1)))+1))</f>
        <v>0</v>
      </c>
      <c r="R35" s="176">
        <f ca="1">IFERROR((($O35+$Q35)*'Emission Factors'!$C$10)+($P35*'Emission Factors'!$C$17),"")</f>
        <v>0</v>
      </c>
      <c r="S35" s="146" t="str">
        <f t="shared" ca="1" si="2"/>
        <v>N/A</v>
      </c>
      <c r="T35" s="98">
        <f ca="1">IFERROR((($O35+$Q35)*'Emission Factors'!$C$11)+($P35*'Emission Factors'!$C$18),"")</f>
        <v>0</v>
      </c>
      <c r="U35" s="98">
        <f ca="1">IFERROR((($O35+$Q35)*'Emission Factors'!$C$12)+($P35*'Emission Factors'!$C$19),"")</f>
        <v>0</v>
      </c>
      <c r="V35" s="98">
        <f ca="1">IFERROR((($O35+$Q35)*'Emission Factors'!$C$13)+($P35*'Emission Factors'!$C$20),"")</f>
        <v>0</v>
      </c>
      <c r="W35" s="147">
        <f ca="1">IFERROR(IF(N35="Residential",($O35+Q35)*'Emission Factors'!$C$14+(P35*'Emission Factors'!$C$21),($O35+Q35)*'Emission Factors'!$C$15+(P35*'Emission Factors'!$C$22)),"")</f>
        <v>0</v>
      </c>
      <c r="X35" s="97">
        <f t="shared" si="3"/>
        <v>0</v>
      </c>
    </row>
    <row r="36" spans="2:24" x14ac:dyDescent="0.3">
      <c r="B36" s="94"/>
      <c r="C36" s="95"/>
      <c r="D36" s="95"/>
      <c r="E36" s="95"/>
      <c r="F36" s="144"/>
      <c r="G36" s="94"/>
      <c r="H36" s="145"/>
      <c r="I36" s="96"/>
      <c r="J36" s="96"/>
      <c r="K36" s="96"/>
      <c r="L36" s="96"/>
      <c r="M36" s="96"/>
      <c r="N36" s="96"/>
      <c r="O36" s="97">
        <f t="shared" si="0"/>
        <v>0</v>
      </c>
      <c r="P36" s="97">
        <f t="shared" si="1"/>
        <v>0</v>
      </c>
      <c r="Q36" s="97" cm="1">
        <f t="array" aca="1" ref="Q36" ca="1">IF(I36=0,0,$E36*$I36*(SUMPRODUCT((1-'Emission Factors'!$C$37)^ROW(INDIRECT("1:" &amp; 'Emission Factors'!$C$45-1)))+1))</f>
        <v>0</v>
      </c>
      <c r="R36" s="176">
        <f ca="1">IFERROR((($O36+$Q36)*'Emission Factors'!$C$10)+($P36*'Emission Factors'!$C$17),"")</f>
        <v>0</v>
      </c>
      <c r="S36" s="146" t="str">
        <f t="shared" ca="1" si="2"/>
        <v>N/A</v>
      </c>
      <c r="T36" s="98">
        <f ca="1">IFERROR((($O36+$Q36)*'Emission Factors'!$C$11)+($P36*'Emission Factors'!$C$18),"")</f>
        <v>0</v>
      </c>
      <c r="U36" s="98">
        <f ca="1">IFERROR((($O36+$Q36)*'Emission Factors'!$C$12)+($P36*'Emission Factors'!$C$19),"")</f>
        <v>0</v>
      </c>
      <c r="V36" s="98">
        <f ca="1">IFERROR((($O36+$Q36)*'Emission Factors'!$C$13)+($P36*'Emission Factors'!$C$20),"")</f>
        <v>0</v>
      </c>
      <c r="W36" s="147">
        <f ca="1">IFERROR(IF(N36="Residential",($O36+Q36)*'Emission Factors'!$C$14+(P36*'Emission Factors'!$C$21),($O36+Q36)*'Emission Factors'!$C$15+(P36*'Emission Factors'!$C$22)),"")</f>
        <v>0</v>
      </c>
      <c r="X36" s="97">
        <f t="shared" si="3"/>
        <v>0</v>
      </c>
    </row>
    <row r="37" spans="2:24" x14ac:dyDescent="0.3">
      <c r="B37" s="94"/>
      <c r="C37" s="95"/>
      <c r="D37" s="95"/>
      <c r="E37" s="95"/>
      <c r="F37" s="144"/>
      <c r="G37" s="94"/>
      <c r="H37" s="145"/>
      <c r="I37" s="96"/>
      <c r="J37" s="96"/>
      <c r="K37" s="96"/>
      <c r="L37" s="96"/>
      <c r="M37" s="96"/>
      <c r="N37" s="96"/>
      <c r="O37" s="97">
        <f t="shared" si="0"/>
        <v>0</v>
      </c>
      <c r="P37" s="97">
        <f t="shared" si="1"/>
        <v>0</v>
      </c>
      <c r="Q37" s="97" cm="1">
        <f t="array" aca="1" ref="Q37" ca="1">IF(I37=0,0,$E37*$I37*(SUMPRODUCT((1-'Emission Factors'!$C$37)^ROW(INDIRECT("1:" &amp; 'Emission Factors'!$C$45-1)))+1))</f>
        <v>0</v>
      </c>
      <c r="R37" s="176">
        <f ca="1">IFERROR((($O37+$Q37)*'Emission Factors'!$C$10)+($P37*'Emission Factors'!$C$17),"")</f>
        <v>0</v>
      </c>
      <c r="S37" s="146" t="str">
        <f t="shared" ca="1" si="2"/>
        <v>N/A</v>
      </c>
      <c r="T37" s="98">
        <f ca="1">IFERROR((($O37+$Q37)*'Emission Factors'!$C$11)+($P37*'Emission Factors'!$C$18),"")</f>
        <v>0</v>
      </c>
      <c r="U37" s="98">
        <f ca="1">IFERROR((($O37+$Q37)*'Emission Factors'!$C$12)+($P37*'Emission Factors'!$C$19),"")</f>
        <v>0</v>
      </c>
      <c r="V37" s="98">
        <f ca="1">IFERROR((($O37+$Q37)*'Emission Factors'!$C$13)+($P37*'Emission Factors'!$C$20),"")</f>
        <v>0</v>
      </c>
      <c r="W37" s="147">
        <f ca="1">IFERROR(IF(N37="Residential",($O37+Q37)*'Emission Factors'!$C$14+(P37*'Emission Factors'!$C$21),($O37+Q37)*'Emission Factors'!$C$15+(P37*'Emission Factors'!$C$22)),"")</f>
        <v>0</v>
      </c>
      <c r="X37" s="97">
        <f t="shared" si="3"/>
        <v>0</v>
      </c>
    </row>
    <row r="38" spans="2:24" x14ac:dyDescent="0.3">
      <c r="B38" s="94"/>
      <c r="C38" s="95"/>
      <c r="D38" s="95"/>
      <c r="E38" s="95"/>
      <c r="F38" s="144"/>
      <c r="G38" s="94"/>
      <c r="H38" s="145"/>
      <c r="I38" s="96"/>
      <c r="J38" s="96"/>
      <c r="K38" s="96"/>
      <c r="L38" s="96"/>
      <c r="M38" s="96"/>
      <c r="N38" s="96"/>
      <c r="O38" s="97">
        <f t="shared" si="0"/>
        <v>0</v>
      </c>
      <c r="P38" s="97">
        <f t="shared" si="1"/>
        <v>0</v>
      </c>
      <c r="Q38" s="97" cm="1">
        <f t="array" aca="1" ref="Q38" ca="1">IF(I38=0,0,$E38*$I38*(SUMPRODUCT((1-'Emission Factors'!$C$37)^ROW(INDIRECT("1:" &amp; 'Emission Factors'!$C$45-1)))+1))</f>
        <v>0</v>
      </c>
      <c r="R38" s="176">
        <f ca="1">IFERROR((($O38+$Q38)*'Emission Factors'!$C$10)+($P38*'Emission Factors'!$C$17),"")</f>
        <v>0</v>
      </c>
      <c r="S38" s="146" t="str">
        <f t="shared" ca="1" si="2"/>
        <v>N/A</v>
      </c>
      <c r="T38" s="98">
        <f ca="1">IFERROR((($O38+$Q38)*'Emission Factors'!$C$11)+($P38*'Emission Factors'!$C$18),"")</f>
        <v>0</v>
      </c>
      <c r="U38" s="98">
        <f ca="1">IFERROR((($O38+$Q38)*'Emission Factors'!$C$12)+($P38*'Emission Factors'!$C$19),"")</f>
        <v>0</v>
      </c>
      <c r="V38" s="98">
        <f ca="1">IFERROR((($O38+$Q38)*'Emission Factors'!$C$13)+($P38*'Emission Factors'!$C$20),"")</f>
        <v>0</v>
      </c>
      <c r="W38" s="147">
        <f ca="1">IFERROR(IF(N38="Residential",($O38+Q38)*'Emission Factors'!$C$14+(P38*'Emission Factors'!$C$21),($O38+Q38)*'Emission Factors'!$C$15+(P38*'Emission Factors'!$C$22)),"")</f>
        <v>0</v>
      </c>
      <c r="X38" s="97">
        <f t="shared" si="3"/>
        <v>0</v>
      </c>
    </row>
    <row r="39" spans="2:24" x14ac:dyDescent="0.3">
      <c r="B39" s="94"/>
      <c r="C39" s="95"/>
      <c r="D39" s="95"/>
      <c r="E39" s="95"/>
      <c r="F39" s="144"/>
      <c r="G39" s="94"/>
      <c r="H39" s="145"/>
      <c r="I39" s="96"/>
      <c r="J39" s="96"/>
      <c r="K39" s="96"/>
      <c r="L39" s="96"/>
      <c r="M39" s="96"/>
      <c r="N39" s="96"/>
      <c r="O39" s="97">
        <f t="shared" si="0"/>
        <v>0</v>
      </c>
      <c r="P39" s="97">
        <f t="shared" si="1"/>
        <v>0</v>
      </c>
      <c r="Q39" s="97" cm="1">
        <f t="array" aca="1" ref="Q39" ca="1">IF(I39=0,0,$E39*$I39*(SUMPRODUCT((1-'Emission Factors'!$C$37)^ROW(INDIRECT("1:" &amp; 'Emission Factors'!$C$45-1)))+1))</f>
        <v>0</v>
      </c>
      <c r="R39" s="176">
        <f ca="1">IFERROR((($O39+$Q39)*'Emission Factors'!$C$10)+($P39*'Emission Factors'!$C$17),"")</f>
        <v>0</v>
      </c>
      <c r="S39" s="146" t="str">
        <f t="shared" ca="1" si="2"/>
        <v>N/A</v>
      </c>
      <c r="T39" s="98">
        <f ca="1">IFERROR((($O39+$Q39)*'Emission Factors'!$C$11)+($P39*'Emission Factors'!$C$18),"")</f>
        <v>0</v>
      </c>
      <c r="U39" s="98">
        <f ca="1">IFERROR((($O39+$Q39)*'Emission Factors'!$C$12)+($P39*'Emission Factors'!$C$19),"")</f>
        <v>0</v>
      </c>
      <c r="V39" s="98">
        <f ca="1">IFERROR((($O39+$Q39)*'Emission Factors'!$C$13)+($P39*'Emission Factors'!$C$20),"")</f>
        <v>0</v>
      </c>
      <c r="W39" s="147">
        <f ca="1">IFERROR(IF(N39="Residential",($O39+Q39)*'Emission Factors'!$C$14+(P39*'Emission Factors'!$C$21),($O39+Q39)*'Emission Factors'!$C$15+(P39*'Emission Factors'!$C$22)),"")</f>
        <v>0</v>
      </c>
      <c r="X39" s="97">
        <f t="shared" si="3"/>
        <v>0</v>
      </c>
    </row>
    <row r="40" spans="2:24" x14ac:dyDescent="0.3">
      <c r="B40" s="94"/>
      <c r="C40" s="95"/>
      <c r="D40" s="95"/>
      <c r="E40" s="95"/>
      <c r="F40" s="144"/>
      <c r="G40" s="94"/>
      <c r="H40" s="145"/>
      <c r="I40" s="96"/>
      <c r="J40" s="96"/>
      <c r="K40" s="96"/>
      <c r="L40" s="96"/>
      <c r="M40" s="96"/>
      <c r="N40" s="96"/>
      <c r="O40" s="97">
        <f t="shared" si="0"/>
        <v>0</v>
      </c>
      <c r="P40" s="97">
        <f t="shared" si="1"/>
        <v>0</v>
      </c>
      <c r="Q40" s="97" cm="1">
        <f t="array" aca="1" ref="Q40" ca="1">IF(I40=0,0,$E40*$I40*(SUMPRODUCT((1-'Emission Factors'!$C$37)^ROW(INDIRECT("1:" &amp; 'Emission Factors'!$C$45-1)))+1))</f>
        <v>0</v>
      </c>
      <c r="R40" s="176">
        <f ca="1">IFERROR((($O40+$Q40)*'Emission Factors'!$C$10)+($P40*'Emission Factors'!$C$17),"")</f>
        <v>0</v>
      </c>
      <c r="S40" s="146" t="str">
        <f t="shared" ca="1" si="2"/>
        <v>N/A</v>
      </c>
      <c r="T40" s="98">
        <f ca="1">IFERROR((($O40+$Q40)*'Emission Factors'!$C$11)+($P40*'Emission Factors'!$C$18),"")</f>
        <v>0</v>
      </c>
      <c r="U40" s="98">
        <f ca="1">IFERROR((($O40+$Q40)*'Emission Factors'!$C$12)+($P40*'Emission Factors'!$C$19),"")</f>
        <v>0</v>
      </c>
      <c r="V40" s="98">
        <f ca="1">IFERROR((($O40+$Q40)*'Emission Factors'!$C$13)+($P40*'Emission Factors'!$C$20),"")</f>
        <v>0</v>
      </c>
      <c r="W40" s="147">
        <f ca="1">IFERROR(IF(N40="Residential",($O40+Q40)*'Emission Factors'!$C$14+(P40*'Emission Factors'!$C$21),($O40+Q40)*'Emission Factors'!$C$15+(P40*'Emission Factors'!$C$22)),"")</f>
        <v>0</v>
      </c>
      <c r="X40" s="97">
        <f t="shared" si="3"/>
        <v>0</v>
      </c>
    </row>
    <row r="41" spans="2:24" x14ac:dyDescent="0.3">
      <c r="B41" s="94"/>
      <c r="C41" s="95"/>
      <c r="D41" s="95"/>
      <c r="E41" s="95"/>
      <c r="F41" s="144"/>
      <c r="G41" s="94"/>
      <c r="H41" s="145"/>
      <c r="I41" s="96"/>
      <c r="J41" s="96"/>
      <c r="K41" s="96"/>
      <c r="L41" s="96"/>
      <c r="M41" s="96"/>
      <c r="N41" s="96"/>
      <c r="O41" s="97">
        <f t="shared" si="0"/>
        <v>0</v>
      </c>
      <c r="P41" s="97">
        <f t="shared" si="1"/>
        <v>0</v>
      </c>
      <c r="Q41" s="97" cm="1">
        <f t="array" aca="1" ref="Q41" ca="1">IF(I41=0,0,$E41*$I41*(SUMPRODUCT((1-'Emission Factors'!$C$37)^ROW(INDIRECT("1:" &amp; 'Emission Factors'!$C$45-1)))+1))</f>
        <v>0</v>
      </c>
      <c r="R41" s="176">
        <f ca="1">IFERROR((($O41+$Q41)*'Emission Factors'!$C$10)+($P41*'Emission Factors'!$C$17),"")</f>
        <v>0</v>
      </c>
      <c r="S41" s="146" t="str">
        <f t="shared" ca="1" si="2"/>
        <v>N/A</v>
      </c>
      <c r="T41" s="98">
        <f ca="1">IFERROR((($O41+$Q41)*'Emission Factors'!$C$11)+($P41*'Emission Factors'!$C$18),"")</f>
        <v>0</v>
      </c>
      <c r="U41" s="98">
        <f ca="1">IFERROR((($O41+$Q41)*'Emission Factors'!$C$12)+($P41*'Emission Factors'!$C$19),"")</f>
        <v>0</v>
      </c>
      <c r="V41" s="98">
        <f ca="1">IFERROR((($O41+$Q41)*'Emission Factors'!$C$13)+($P41*'Emission Factors'!$C$20),"")</f>
        <v>0</v>
      </c>
      <c r="W41" s="147">
        <f ca="1">IFERROR(IF(N41="Residential",($O41+Q41)*'Emission Factors'!$C$14+(P41*'Emission Factors'!$C$21),($O41+Q41)*'Emission Factors'!$C$15+(P41*'Emission Factors'!$C$22)),"")</f>
        <v>0</v>
      </c>
      <c r="X41" s="97">
        <f t="shared" si="3"/>
        <v>0</v>
      </c>
    </row>
    <row r="42" spans="2:24" x14ac:dyDescent="0.3">
      <c r="B42" s="94"/>
      <c r="C42" s="95"/>
      <c r="D42" s="95"/>
      <c r="E42" s="95"/>
      <c r="F42" s="144"/>
      <c r="G42" s="94"/>
      <c r="H42" s="145"/>
      <c r="I42" s="96"/>
      <c r="J42" s="96"/>
      <c r="K42" s="96"/>
      <c r="L42" s="96"/>
      <c r="M42" s="96"/>
      <c r="N42" s="96"/>
      <c r="O42" s="97">
        <f t="shared" si="0"/>
        <v>0</v>
      </c>
      <c r="P42" s="97">
        <f t="shared" si="1"/>
        <v>0</v>
      </c>
      <c r="Q42" s="97" cm="1">
        <f t="array" aca="1" ref="Q42" ca="1">IF(I42=0,0,$E42*$I42*(SUMPRODUCT((1-'Emission Factors'!$C$37)^ROW(INDIRECT("1:" &amp; 'Emission Factors'!$C$45-1)))+1))</f>
        <v>0</v>
      </c>
      <c r="R42" s="176">
        <f ca="1">IFERROR((($O42+$Q42)*'Emission Factors'!$C$10)+($P42*'Emission Factors'!$C$17),"")</f>
        <v>0</v>
      </c>
      <c r="S42" s="146" t="str">
        <f t="shared" ca="1" si="2"/>
        <v>N/A</v>
      </c>
      <c r="T42" s="98">
        <f ca="1">IFERROR((($O42+$Q42)*'Emission Factors'!$C$11)+($P42*'Emission Factors'!$C$18),"")</f>
        <v>0</v>
      </c>
      <c r="U42" s="98">
        <f ca="1">IFERROR((($O42+$Q42)*'Emission Factors'!$C$12)+($P42*'Emission Factors'!$C$19),"")</f>
        <v>0</v>
      </c>
      <c r="V42" s="98">
        <f ca="1">IFERROR((($O42+$Q42)*'Emission Factors'!$C$13)+($P42*'Emission Factors'!$C$20),"")</f>
        <v>0</v>
      </c>
      <c r="W42" s="147">
        <f ca="1">IFERROR(IF(N42="Residential",($O42+Q42)*'Emission Factors'!$C$14+(P42*'Emission Factors'!$C$21),($O42+Q42)*'Emission Factors'!$C$15+(P42*'Emission Factors'!$C$22)),"")</f>
        <v>0</v>
      </c>
      <c r="X42" s="97">
        <f t="shared" si="3"/>
        <v>0</v>
      </c>
    </row>
    <row r="43" spans="2:24" x14ac:dyDescent="0.3">
      <c r="B43" s="94"/>
      <c r="C43" s="95"/>
      <c r="D43" s="95"/>
      <c r="E43" s="95"/>
      <c r="F43" s="144"/>
      <c r="G43" s="94"/>
      <c r="H43" s="145"/>
      <c r="I43" s="96"/>
      <c r="J43" s="96"/>
      <c r="K43" s="96"/>
      <c r="L43" s="96"/>
      <c r="M43" s="96"/>
      <c r="N43" s="96"/>
      <c r="O43" s="97">
        <f t="shared" si="0"/>
        <v>0</v>
      </c>
      <c r="P43" s="97">
        <f t="shared" si="1"/>
        <v>0</v>
      </c>
      <c r="Q43" s="97" cm="1">
        <f t="array" aca="1" ref="Q43" ca="1">IF(I43=0,0,$E43*$I43*(SUMPRODUCT((1-'Emission Factors'!$C$37)^ROW(INDIRECT("1:" &amp; 'Emission Factors'!$C$45-1)))+1))</f>
        <v>0</v>
      </c>
      <c r="R43" s="176">
        <f ca="1">IFERROR((($O43+$Q43)*'Emission Factors'!$C$10)+($P43*'Emission Factors'!$C$17),"")</f>
        <v>0</v>
      </c>
      <c r="S43" s="146" t="str">
        <f t="shared" ca="1" si="2"/>
        <v>N/A</v>
      </c>
      <c r="T43" s="98">
        <f ca="1">IFERROR((($O43+$Q43)*'Emission Factors'!$C$11)+($P43*'Emission Factors'!$C$18),"")</f>
        <v>0</v>
      </c>
      <c r="U43" s="98">
        <f ca="1">IFERROR((($O43+$Q43)*'Emission Factors'!$C$12)+($P43*'Emission Factors'!$C$19),"")</f>
        <v>0</v>
      </c>
      <c r="V43" s="98">
        <f ca="1">IFERROR((($O43+$Q43)*'Emission Factors'!$C$13)+($P43*'Emission Factors'!$C$20),"")</f>
        <v>0</v>
      </c>
      <c r="W43" s="147">
        <f ca="1">IFERROR(IF(N43="Residential",($O43+Q43)*'Emission Factors'!$C$14+(P43*'Emission Factors'!$C$21),($O43+Q43)*'Emission Factors'!$C$15+(P43*'Emission Factors'!$C$22)),"")</f>
        <v>0</v>
      </c>
      <c r="X43" s="97">
        <f t="shared" si="3"/>
        <v>0</v>
      </c>
    </row>
    <row r="44" spans="2:24" x14ac:dyDescent="0.3">
      <c r="B44" s="94"/>
      <c r="C44" s="95"/>
      <c r="D44" s="95"/>
      <c r="E44" s="95"/>
      <c r="F44" s="144"/>
      <c r="G44" s="94"/>
      <c r="H44" s="145"/>
      <c r="I44" s="96"/>
      <c r="J44" s="96"/>
      <c r="K44" s="96"/>
      <c r="L44" s="96"/>
      <c r="M44" s="96"/>
      <c r="N44" s="96"/>
      <c r="O44" s="97">
        <f t="shared" si="0"/>
        <v>0</v>
      </c>
      <c r="P44" s="97">
        <f t="shared" si="1"/>
        <v>0</v>
      </c>
      <c r="Q44" s="97" cm="1">
        <f t="array" aca="1" ref="Q44" ca="1">IF(I44=0,0,$E44*$I44*(SUMPRODUCT((1-'Emission Factors'!$C$37)^ROW(INDIRECT("1:" &amp; 'Emission Factors'!$C$45-1)))+1))</f>
        <v>0</v>
      </c>
      <c r="R44" s="176">
        <f ca="1">IFERROR((($O44+$Q44)*'Emission Factors'!$C$10)+($P44*'Emission Factors'!$C$17),"")</f>
        <v>0</v>
      </c>
      <c r="S44" s="146" t="str">
        <f t="shared" ca="1" si="2"/>
        <v>N/A</v>
      </c>
      <c r="T44" s="98">
        <f ca="1">IFERROR((($O44+$Q44)*'Emission Factors'!$C$11)+($P44*'Emission Factors'!$C$18),"")</f>
        <v>0</v>
      </c>
      <c r="U44" s="98">
        <f ca="1">IFERROR((($O44+$Q44)*'Emission Factors'!$C$12)+($P44*'Emission Factors'!$C$19),"")</f>
        <v>0</v>
      </c>
      <c r="V44" s="98">
        <f ca="1">IFERROR((($O44+$Q44)*'Emission Factors'!$C$13)+($P44*'Emission Factors'!$C$20),"")</f>
        <v>0</v>
      </c>
      <c r="W44" s="147">
        <f ca="1">IFERROR(IF(N44="Residential",($O44+Q44)*'Emission Factors'!$C$14+(P44*'Emission Factors'!$C$21),($O44+Q44)*'Emission Factors'!$C$15+(P44*'Emission Factors'!$C$22)),"")</f>
        <v>0</v>
      </c>
      <c r="X44" s="97">
        <f t="shared" si="3"/>
        <v>0</v>
      </c>
    </row>
    <row r="45" spans="2:24" x14ac:dyDescent="0.3">
      <c r="B45" s="94"/>
      <c r="C45" s="95"/>
      <c r="D45" s="95"/>
      <c r="E45" s="95"/>
      <c r="F45" s="144"/>
      <c r="G45" s="94"/>
      <c r="H45" s="145"/>
      <c r="I45" s="96"/>
      <c r="J45" s="96"/>
      <c r="K45" s="96"/>
      <c r="L45" s="96"/>
      <c r="M45" s="96"/>
      <c r="N45" s="96"/>
      <c r="O45" s="97">
        <f t="shared" si="0"/>
        <v>0</v>
      </c>
      <c r="P45" s="97">
        <f t="shared" si="1"/>
        <v>0</v>
      </c>
      <c r="Q45" s="97" cm="1">
        <f t="array" aca="1" ref="Q45" ca="1">IF(I45=0,0,$E45*$I45*(SUMPRODUCT((1-'Emission Factors'!$C$37)^ROW(INDIRECT("1:" &amp; 'Emission Factors'!$C$45-1)))+1))</f>
        <v>0</v>
      </c>
      <c r="R45" s="176">
        <f ca="1">IFERROR((($O45+$Q45)*'Emission Factors'!$C$10)+($P45*'Emission Factors'!$C$17),"")</f>
        <v>0</v>
      </c>
      <c r="S45" s="146" t="str">
        <f t="shared" ca="1" si="2"/>
        <v>N/A</v>
      </c>
      <c r="T45" s="98">
        <f ca="1">IFERROR((($O45+$Q45)*'Emission Factors'!$C$11)+($P45*'Emission Factors'!$C$18),"")</f>
        <v>0</v>
      </c>
      <c r="U45" s="98">
        <f ca="1">IFERROR((($O45+$Q45)*'Emission Factors'!$C$12)+($P45*'Emission Factors'!$C$19),"")</f>
        <v>0</v>
      </c>
      <c r="V45" s="98">
        <f ca="1">IFERROR((($O45+$Q45)*'Emission Factors'!$C$13)+($P45*'Emission Factors'!$C$20),"")</f>
        <v>0</v>
      </c>
      <c r="W45" s="147">
        <f ca="1">IFERROR(IF(N45="Residential",($O45+Q45)*'Emission Factors'!$C$14+(P45*'Emission Factors'!$C$21),($O45+Q45)*'Emission Factors'!$C$15+(P45*'Emission Factors'!$C$22)),"")</f>
        <v>0</v>
      </c>
      <c r="X45" s="97">
        <f t="shared" si="3"/>
        <v>0</v>
      </c>
    </row>
    <row r="46" spans="2:24" x14ac:dyDescent="0.3">
      <c r="B46" s="94"/>
      <c r="C46" s="95"/>
      <c r="D46" s="95"/>
      <c r="E46" s="95"/>
      <c r="F46" s="144"/>
      <c r="G46" s="94"/>
      <c r="H46" s="145"/>
      <c r="I46" s="96"/>
      <c r="J46" s="96"/>
      <c r="K46" s="96"/>
      <c r="L46" s="96"/>
      <c r="M46" s="96"/>
      <c r="N46" s="96"/>
      <c r="O46" s="97">
        <f t="shared" si="0"/>
        <v>0</v>
      </c>
      <c r="P46" s="97">
        <f t="shared" si="1"/>
        <v>0</v>
      </c>
      <c r="Q46" s="97" cm="1">
        <f t="array" aca="1" ref="Q46" ca="1">IF(I46=0,0,$E46*$I46*(SUMPRODUCT((1-'Emission Factors'!$C$37)^ROW(INDIRECT("1:" &amp; 'Emission Factors'!$C$45-1)))+1))</f>
        <v>0</v>
      </c>
      <c r="R46" s="176">
        <f ca="1">IFERROR((($O46+$Q46)*'Emission Factors'!$C$10)+($P46*'Emission Factors'!$C$17),"")</f>
        <v>0</v>
      </c>
      <c r="S46" s="146" t="str">
        <f t="shared" ca="1" si="2"/>
        <v>N/A</v>
      </c>
      <c r="T46" s="98">
        <f ca="1">IFERROR((($O46+$Q46)*'Emission Factors'!$C$11)+($P46*'Emission Factors'!$C$18),"")</f>
        <v>0</v>
      </c>
      <c r="U46" s="98">
        <f ca="1">IFERROR((($O46+$Q46)*'Emission Factors'!$C$12)+($P46*'Emission Factors'!$C$19),"")</f>
        <v>0</v>
      </c>
      <c r="V46" s="98">
        <f ca="1">IFERROR((($O46+$Q46)*'Emission Factors'!$C$13)+($P46*'Emission Factors'!$C$20),"")</f>
        <v>0</v>
      </c>
      <c r="W46" s="147">
        <f ca="1">IFERROR(IF(N46="Residential",($O46+Q46)*'Emission Factors'!$C$14+(P46*'Emission Factors'!$C$21),($O46+Q46)*'Emission Factors'!$C$15+(P46*'Emission Factors'!$C$22)),"")</f>
        <v>0</v>
      </c>
      <c r="X46" s="97">
        <f t="shared" si="3"/>
        <v>0</v>
      </c>
    </row>
    <row r="47" spans="2:24" x14ac:dyDescent="0.3">
      <c r="B47" s="94"/>
      <c r="C47" s="95"/>
      <c r="D47" s="95"/>
      <c r="E47" s="95"/>
      <c r="F47" s="144"/>
      <c r="G47" s="94"/>
      <c r="H47" s="145"/>
      <c r="I47" s="96"/>
      <c r="J47" s="96"/>
      <c r="K47" s="96"/>
      <c r="L47" s="96"/>
      <c r="M47" s="96"/>
      <c r="N47" s="96"/>
      <c r="O47" s="97">
        <f t="shared" si="0"/>
        <v>0</v>
      </c>
      <c r="P47" s="97">
        <f t="shared" si="1"/>
        <v>0</v>
      </c>
      <c r="Q47" s="97" cm="1">
        <f t="array" aca="1" ref="Q47" ca="1">IF(I47=0,0,$E47*$I47*(SUMPRODUCT((1-'Emission Factors'!$C$37)^ROW(INDIRECT("1:" &amp; 'Emission Factors'!$C$45-1)))+1))</f>
        <v>0</v>
      </c>
      <c r="R47" s="176">
        <f ca="1">IFERROR((($O47+$Q47)*'Emission Factors'!$C$10)+($P47*'Emission Factors'!$C$17),"")</f>
        <v>0</v>
      </c>
      <c r="S47" s="146" t="str">
        <f t="shared" ca="1" si="2"/>
        <v>N/A</v>
      </c>
      <c r="T47" s="98">
        <f ca="1">IFERROR((($O47+$Q47)*'Emission Factors'!$C$11)+($P47*'Emission Factors'!$C$18),"")</f>
        <v>0</v>
      </c>
      <c r="U47" s="98">
        <f ca="1">IFERROR((($O47+$Q47)*'Emission Factors'!$C$12)+($P47*'Emission Factors'!$C$19),"")</f>
        <v>0</v>
      </c>
      <c r="V47" s="98">
        <f ca="1">IFERROR((($O47+$Q47)*'Emission Factors'!$C$13)+($P47*'Emission Factors'!$C$20),"")</f>
        <v>0</v>
      </c>
      <c r="W47" s="147">
        <f ca="1">IFERROR(IF(N47="Residential",($O47+Q47)*'Emission Factors'!$C$14+(P47*'Emission Factors'!$C$21),($O47+Q47)*'Emission Factors'!$C$15+(P47*'Emission Factors'!$C$22)),"")</f>
        <v>0</v>
      </c>
      <c r="X47" s="97">
        <f t="shared" si="3"/>
        <v>0</v>
      </c>
    </row>
    <row r="48" spans="2:24" x14ac:dyDescent="0.3">
      <c r="B48" s="94"/>
      <c r="C48" s="95"/>
      <c r="D48" s="95"/>
      <c r="E48" s="95"/>
      <c r="F48" s="144"/>
      <c r="G48" s="94"/>
      <c r="H48" s="145"/>
      <c r="I48" s="96"/>
      <c r="J48" s="96"/>
      <c r="K48" s="96"/>
      <c r="L48" s="96"/>
      <c r="M48" s="96"/>
      <c r="N48" s="96"/>
      <c r="O48" s="97">
        <f t="shared" si="0"/>
        <v>0</v>
      </c>
      <c r="P48" s="97">
        <f t="shared" si="1"/>
        <v>0</v>
      </c>
      <c r="Q48" s="97" cm="1">
        <f t="array" aca="1" ref="Q48" ca="1">IF(I48=0,0,$E48*$I48*(SUMPRODUCT((1-'Emission Factors'!$C$37)^ROW(INDIRECT("1:" &amp; 'Emission Factors'!$C$45-1)))+1))</f>
        <v>0</v>
      </c>
      <c r="R48" s="176">
        <f ca="1">IFERROR((($O48+$Q48)*'Emission Factors'!$C$10)+($P48*'Emission Factors'!$C$17),"")</f>
        <v>0</v>
      </c>
      <c r="S48" s="146" t="str">
        <f t="shared" ca="1" si="2"/>
        <v>N/A</v>
      </c>
      <c r="T48" s="98">
        <f ca="1">IFERROR((($O48+$Q48)*'Emission Factors'!$C$11)+($P48*'Emission Factors'!$C$18),"")</f>
        <v>0</v>
      </c>
      <c r="U48" s="98">
        <f ca="1">IFERROR((($O48+$Q48)*'Emission Factors'!$C$12)+($P48*'Emission Factors'!$C$19),"")</f>
        <v>0</v>
      </c>
      <c r="V48" s="98">
        <f ca="1">IFERROR((($O48+$Q48)*'Emission Factors'!$C$13)+($P48*'Emission Factors'!$C$20),"")</f>
        <v>0</v>
      </c>
      <c r="W48" s="147">
        <f ca="1">IFERROR(IF(N48="Residential",($O48+Q48)*'Emission Factors'!$C$14+(P48*'Emission Factors'!$C$21),($O48+Q48)*'Emission Factors'!$C$15+(P48*'Emission Factors'!$C$22)),"")</f>
        <v>0</v>
      </c>
      <c r="X48" s="97">
        <f t="shared" si="3"/>
        <v>0</v>
      </c>
    </row>
    <row r="49" spans="2:24" x14ac:dyDescent="0.3">
      <c r="B49" s="94"/>
      <c r="C49" s="95"/>
      <c r="D49" s="95"/>
      <c r="E49" s="95"/>
      <c r="F49" s="144"/>
      <c r="G49" s="94"/>
      <c r="H49" s="145"/>
      <c r="I49" s="96"/>
      <c r="J49" s="96"/>
      <c r="K49" s="96"/>
      <c r="L49" s="96"/>
      <c r="M49" s="96"/>
      <c r="N49" s="96"/>
      <c r="O49" s="97">
        <f t="shared" si="0"/>
        <v>0</v>
      </c>
      <c r="P49" s="97">
        <f t="shared" si="1"/>
        <v>0</v>
      </c>
      <c r="Q49" s="97" cm="1">
        <f t="array" aca="1" ref="Q49" ca="1">IF(I49=0,0,$E49*$I49*(SUMPRODUCT((1-'Emission Factors'!$C$37)^ROW(INDIRECT("1:" &amp; 'Emission Factors'!$C$45-1)))+1))</f>
        <v>0</v>
      </c>
      <c r="R49" s="176">
        <f ca="1">IFERROR((($O49+$Q49)*'Emission Factors'!$C$10)+($P49*'Emission Factors'!$C$17),"")</f>
        <v>0</v>
      </c>
      <c r="S49" s="146" t="str">
        <f t="shared" ca="1" si="2"/>
        <v>N/A</v>
      </c>
      <c r="T49" s="98">
        <f ca="1">IFERROR((($O49+$Q49)*'Emission Factors'!$C$11)+($P49*'Emission Factors'!$C$18),"")</f>
        <v>0</v>
      </c>
      <c r="U49" s="98">
        <f ca="1">IFERROR((($O49+$Q49)*'Emission Factors'!$C$12)+($P49*'Emission Factors'!$C$19),"")</f>
        <v>0</v>
      </c>
      <c r="V49" s="98">
        <f ca="1">IFERROR((($O49+$Q49)*'Emission Factors'!$C$13)+($P49*'Emission Factors'!$C$20),"")</f>
        <v>0</v>
      </c>
      <c r="W49" s="147">
        <f ca="1">IFERROR(IF(N49="Residential",($O49+Q49)*'Emission Factors'!$C$14+(P49*'Emission Factors'!$C$21),($O49+Q49)*'Emission Factors'!$C$15+(P49*'Emission Factors'!$C$22)),"")</f>
        <v>0</v>
      </c>
      <c r="X49" s="97">
        <f t="shared" si="3"/>
        <v>0</v>
      </c>
    </row>
    <row r="50" spans="2:24" x14ac:dyDescent="0.3">
      <c r="B50" s="94"/>
      <c r="C50" s="95"/>
      <c r="D50" s="95"/>
      <c r="E50" s="95"/>
      <c r="F50" s="144"/>
      <c r="G50" s="94"/>
      <c r="H50" s="145"/>
      <c r="I50" s="96"/>
      <c r="J50" s="96"/>
      <c r="K50" s="96"/>
      <c r="L50" s="96"/>
      <c r="M50" s="96"/>
      <c r="N50" s="96"/>
      <c r="O50" s="97">
        <f t="shared" si="0"/>
        <v>0</v>
      </c>
      <c r="P50" s="97">
        <f t="shared" si="1"/>
        <v>0</v>
      </c>
      <c r="Q50" s="97" cm="1">
        <f t="array" aca="1" ref="Q50" ca="1">IF(I50=0,0,$E50*$I50*(SUMPRODUCT((1-'Emission Factors'!$C$37)^ROW(INDIRECT("1:" &amp; 'Emission Factors'!$C$45-1)))+1))</f>
        <v>0</v>
      </c>
      <c r="R50" s="176">
        <f ca="1">IFERROR((($O50+$Q50)*'Emission Factors'!$C$10)+($P50*'Emission Factors'!$C$17),"")</f>
        <v>0</v>
      </c>
      <c r="S50" s="146" t="str">
        <f t="shared" ca="1" si="2"/>
        <v>N/A</v>
      </c>
      <c r="T50" s="98">
        <f ca="1">IFERROR((($O50+$Q50)*'Emission Factors'!$C$11)+($P50*'Emission Factors'!$C$18),"")</f>
        <v>0</v>
      </c>
      <c r="U50" s="98">
        <f ca="1">IFERROR((($O50+$Q50)*'Emission Factors'!$C$12)+($P50*'Emission Factors'!$C$19),"")</f>
        <v>0</v>
      </c>
      <c r="V50" s="98">
        <f ca="1">IFERROR((($O50+$Q50)*'Emission Factors'!$C$13)+($P50*'Emission Factors'!$C$20),"")</f>
        <v>0</v>
      </c>
      <c r="W50" s="147">
        <f ca="1">IFERROR(IF(N50="Residential",($O50+Q50)*'Emission Factors'!$C$14+(P50*'Emission Factors'!$C$21),($O50+Q50)*'Emission Factors'!$C$15+(P50*'Emission Factors'!$C$22)),"")</f>
        <v>0</v>
      </c>
      <c r="X50" s="97">
        <f t="shared" si="3"/>
        <v>0</v>
      </c>
    </row>
    <row r="51" spans="2:24" x14ac:dyDescent="0.3">
      <c r="B51" s="94"/>
      <c r="C51" s="95"/>
      <c r="D51" s="95"/>
      <c r="E51" s="95"/>
      <c r="F51" s="144"/>
      <c r="G51" s="94"/>
      <c r="H51" s="145"/>
      <c r="I51" s="96"/>
      <c r="J51" s="96"/>
      <c r="K51" s="96"/>
      <c r="L51" s="96"/>
      <c r="M51" s="96"/>
      <c r="N51" s="96"/>
      <c r="O51" s="97">
        <f t="shared" si="0"/>
        <v>0</v>
      </c>
      <c r="P51" s="97">
        <f t="shared" si="1"/>
        <v>0</v>
      </c>
      <c r="Q51" s="97" cm="1">
        <f t="array" aca="1" ref="Q51" ca="1">IF(I51=0,0,$E51*$I51*(SUMPRODUCT((1-'Emission Factors'!$C$37)^ROW(INDIRECT("1:" &amp; 'Emission Factors'!$C$45-1)))+1))</f>
        <v>0</v>
      </c>
      <c r="R51" s="176">
        <f ca="1">IFERROR((($O51+$Q51)*'Emission Factors'!$C$10)+($P51*'Emission Factors'!$C$17),"")</f>
        <v>0</v>
      </c>
      <c r="S51" s="146" t="str">
        <f t="shared" ca="1" si="2"/>
        <v>N/A</v>
      </c>
      <c r="T51" s="98">
        <f ca="1">IFERROR((($O51+$Q51)*'Emission Factors'!$C$11)+($P51*'Emission Factors'!$C$18),"")</f>
        <v>0</v>
      </c>
      <c r="U51" s="98">
        <f ca="1">IFERROR((($O51+$Q51)*'Emission Factors'!$C$12)+($P51*'Emission Factors'!$C$19),"")</f>
        <v>0</v>
      </c>
      <c r="V51" s="98">
        <f ca="1">IFERROR((($O51+$Q51)*'Emission Factors'!$C$13)+($P51*'Emission Factors'!$C$20),"")</f>
        <v>0</v>
      </c>
      <c r="W51" s="147">
        <f ca="1">IFERROR(IF(N51="Residential",($O51+Q51)*'Emission Factors'!$C$14+(P51*'Emission Factors'!$C$21),($O51+Q51)*'Emission Factors'!$C$15+(P51*'Emission Factors'!$C$22)),"")</f>
        <v>0</v>
      </c>
      <c r="X51" s="97">
        <f t="shared" si="3"/>
        <v>0</v>
      </c>
    </row>
    <row r="52" spans="2:24" x14ac:dyDescent="0.3">
      <c r="B52" s="94"/>
      <c r="C52" s="95"/>
      <c r="D52" s="95"/>
      <c r="E52" s="95"/>
      <c r="F52" s="144"/>
      <c r="G52" s="94"/>
      <c r="H52" s="145"/>
      <c r="I52" s="96"/>
      <c r="J52" s="96"/>
      <c r="K52" s="96"/>
      <c r="L52" s="96"/>
      <c r="M52" s="96"/>
      <c r="N52" s="96"/>
      <c r="O52" s="97">
        <f t="shared" si="0"/>
        <v>0</v>
      </c>
      <c r="P52" s="97">
        <f t="shared" si="1"/>
        <v>0</v>
      </c>
      <c r="Q52" s="97" cm="1">
        <f t="array" aca="1" ref="Q52" ca="1">IF(I52=0,0,$E52*$I52*(SUMPRODUCT((1-'Emission Factors'!$C$37)^ROW(INDIRECT("1:" &amp; 'Emission Factors'!$C$45-1)))+1))</f>
        <v>0</v>
      </c>
      <c r="R52" s="176">
        <f ca="1">IFERROR((($O52+$Q52)*'Emission Factors'!$C$10)+($P52*'Emission Factors'!$C$17),"")</f>
        <v>0</v>
      </c>
      <c r="S52" s="146" t="str">
        <f t="shared" ca="1" si="2"/>
        <v>N/A</v>
      </c>
      <c r="T52" s="98">
        <f ca="1">IFERROR((($O52+$Q52)*'Emission Factors'!$C$11)+($P52*'Emission Factors'!$C$18),"")</f>
        <v>0</v>
      </c>
      <c r="U52" s="98">
        <f ca="1">IFERROR((($O52+$Q52)*'Emission Factors'!$C$12)+($P52*'Emission Factors'!$C$19),"")</f>
        <v>0</v>
      </c>
      <c r="V52" s="98">
        <f ca="1">IFERROR((($O52+$Q52)*'Emission Factors'!$C$13)+($P52*'Emission Factors'!$C$20),"")</f>
        <v>0</v>
      </c>
      <c r="W52" s="147">
        <f ca="1">IFERROR(IF(N52="Residential",($O52+Q52)*'Emission Factors'!$C$14+(P52*'Emission Factors'!$C$21),($O52+Q52)*'Emission Factors'!$C$15+(P52*'Emission Factors'!$C$22)),"")</f>
        <v>0</v>
      </c>
      <c r="X52" s="97">
        <f t="shared" si="3"/>
        <v>0</v>
      </c>
    </row>
    <row r="53" spans="2:24" x14ac:dyDescent="0.3">
      <c r="B53" s="94"/>
      <c r="C53" s="95"/>
      <c r="D53" s="95"/>
      <c r="E53" s="95"/>
      <c r="F53" s="144"/>
      <c r="G53" s="94"/>
      <c r="H53" s="145"/>
      <c r="I53" s="96"/>
      <c r="J53" s="96"/>
      <c r="K53" s="96"/>
      <c r="L53" s="96"/>
      <c r="M53" s="96"/>
      <c r="N53" s="96"/>
      <c r="O53" s="97">
        <f t="shared" si="0"/>
        <v>0</v>
      </c>
      <c r="P53" s="97">
        <f t="shared" si="1"/>
        <v>0</v>
      </c>
      <c r="Q53" s="97" cm="1">
        <f t="array" aca="1" ref="Q53" ca="1">IF(I53=0,0,$E53*$I53*(SUMPRODUCT((1-'Emission Factors'!$C$37)^ROW(INDIRECT("1:" &amp; 'Emission Factors'!$C$45-1)))+1))</f>
        <v>0</v>
      </c>
      <c r="R53" s="176">
        <f ca="1">IFERROR((($O53+$Q53)*'Emission Factors'!$C$10)+($P53*'Emission Factors'!$C$17),"")</f>
        <v>0</v>
      </c>
      <c r="S53" s="146" t="str">
        <f t="shared" ca="1" si="2"/>
        <v>N/A</v>
      </c>
      <c r="T53" s="98">
        <f ca="1">IFERROR((($O53+$Q53)*'Emission Factors'!$C$11)+($P53*'Emission Factors'!$C$18),"")</f>
        <v>0</v>
      </c>
      <c r="U53" s="98">
        <f ca="1">IFERROR((($O53+$Q53)*'Emission Factors'!$C$12)+($P53*'Emission Factors'!$C$19),"")</f>
        <v>0</v>
      </c>
      <c r="V53" s="98">
        <f ca="1">IFERROR((($O53+$Q53)*'Emission Factors'!$C$13)+($P53*'Emission Factors'!$C$20),"")</f>
        <v>0</v>
      </c>
      <c r="W53" s="147">
        <f ca="1">IFERROR(IF(N53="Residential",($O53+Q53)*'Emission Factors'!$C$14+(P53*'Emission Factors'!$C$21),($O53+Q53)*'Emission Factors'!$C$15+(P53*'Emission Factors'!$C$22)),"")</f>
        <v>0</v>
      </c>
      <c r="X53" s="97">
        <f t="shared" si="3"/>
        <v>0</v>
      </c>
    </row>
    <row r="54" spans="2:24" x14ac:dyDescent="0.3">
      <c r="B54" s="94"/>
      <c r="C54" s="95"/>
      <c r="D54" s="95"/>
      <c r="E54" s="95"/>
      <c r="F54" s="144"/>
      <c r="G54" s="94"/>
      <c r="H54" s="145"/>
      <c r="I54" s="96"/>
      <c r="J54" s="96"/>
      <c r="K54" s="96"/>
      <c r="L54" s="96"/>
      <c r="M54" s="96"/>
      <c r="N54" s="96"/>
      <c r="O54" s="97">
        <f t="shared" si="0"/>
        <v>0</v>
      </c>
      <c r="P54" s="97">
        <f t="shared" si="1"/>
        <v>0</v>
      </c>
      <c r="Q54" s="97" cm="1">
        <f t="array" aca="1" ref="Q54" ca="1">IF(I54=0,0,$E54*$I54*(SUMPRODUCT((1-'Emission Factors'!$C$37)^ROW(INDIRECT("1:" &amp; 'Emission Factors'!$C$45-1)))+1))</f>
        <v>0</v>
      </c>
      <c r="R54" s="176">
        <f ca="1">IFERROR((($O54+$Q54)*'Emission Factors'!$C$10)+($P54*'Emission Factors'!$C$17),"")</f>
        <v>0</v>
      </c>
      <c r="S54" s="146" t="str">
        <f t="shared" ca="1" si="2"/>
        <v>N/A</v>
      </c>
      <c r="T54" s="98">
        <f ca="1">IFERROR((($O54+$Q54)*'Emission Factors'!$C$11)+($P54*'Emission Factors'!$C$18),"")</f>
        <v>0</v>
      </c>
      <c r="U54" s="98">
        <f ca="1">IFERROR((($O54+$Q54)*'Emission Factors'!$C$12)+($P54*'Emission Factors'!$C$19),"")</f>
        <v>0</v>
      </c>
      <c r="V54" s="98">
        <f ca="1">IFERROR((($O54+$Q54)*'Emission Factors'!$C$13)+($P54*'Emission Factors'!$C$20),"")</f>
        <v>0</v>
      </c>
      <c r="W54" s="147">
        <f ca="1">IFERROR(IF(N54="Residential",($O54+Q54)*'Emission Factors'!$C$14+(P54*'Emission Factors'!$C$21),($O54+Q54)*'Emission Factors'!$C$15+(P54*'Emission Factors'!$C$22)),"")</f>
        <v>0</v>
      </c>
      <c r="X54" s="97">
        <f t="shared" si="3"/>
        <v>0</v>
      </c>
    </row>
    <row r="55" spans="2:24" x14ac:dyDescent="0.3">
      <c r="B55" s="94"/>
      <c r="C55" s="95"/>
      <c r="D55" s="95"/>
      <c r="E55" s="95"/>
      <c r="F55" s="144"/>
      <c r="G55" s="94"/>
      <c r="H55" s="145"/>
      <c r="I55" s="96"/>
      <c r="J55" s="96"/>
      <c r="K55" s="96"/>
      <c r="L55" s="96"/>
      <c r="M55" s="96"/>
      <c r="N55" s="96"/>
      <c r="O55" s="97">
        <f t="shared" si="0"/>
        <v>0</v>
      </c>
      <c r="P55" s="97">
        <f t="shared" si="1"/>
        <v>0</v>
      </c>
      <c r="Q55" s="97" cm="1">
        <f t="array" aca="1" ref="Q55" ca="1">IF(I55=0,0,$E55*$I55*(SUMPRODUCT((1-'Emission Factors'!$C$37)^ROW(INDIRECT("1:" &amp; 'Emission Factors'!$C$45-1)))+1))</f>
        <v>0</v>
      </c>
      <c r="R55" s="176">
        <f ca="1">IFERROR((($O55+$Q55)*'Emission Factors'!$C$10)+($P55*'Emission Factors'!$C$17),"")</f>
        <v>0</v>
      </c>
      <c r="S55" s="146" t="str">
        <f t="shared" ca="1" si="2"/>
        <v>N/A</v>
      </c>
      <c r="T55" s="98">
        <f ca="1">IFERROR((($O55+$Q55)*'Emission Factors'!$C$11)+($P55*'Emission Factors'!$C$18),"")</f>
        <v>0</v>
      </c>
      <c r="U55" s="98">
        <f ca="1">IFERROR((($O55+$Q55)*'Emission Factors'!$C$12)+($P55*'Emission Factors'!$C$19),"")</f>
        <v>0</v>
      </c>
      <c r="V55" s="98">
        <f ca="1">IFERROR((($O55+$Q55)*'Emission Factors'!$C$13)+($P55*'Emission Factors'!$C$20),"")</f>
        <v>0</v>
      </c>
      <c r="W55" s="147">
        <f ca="1">IFERROR(IF(N55="Residential",($O55+Q55)*'Emission Factors'!$C$14+(P55*'Emission Factors'!$C$21),($O55+Q55)*'Emission Factors'!$C$15+(P55*'Emission Factors'!$C$22)),"")</f>
        <v>0</v>
      </c>
      <c r="X55" s="97">
        <f t="shared" si="3"/>
        <v>0</v>
      </c>
    </row>
    <row r="56" spans="2:24" x14ac:dyDescent="0.3">
      <c r="B56" s="94"/>
      <c r="C56" s="95"/>
      <c r="D56" s="95"/>
      <c r="E56" s="95"/>
      <c r="F56" s="144"/>
      <c r="G56" s="94"/>
      <c r="H56" s="145"/>
      <c r="I56" s="96"/>
      <c r="J56" s="96"/>
      <c r="K56" s="96"/>
      <c r="L56" s="96"/>
      <c r="M56" s="96"/>
      <c r="N56" s="96"/>
      <c r="O56" s="97">
        <f t="shared" si="0"/>
        <v>0</v>
      </c>
      <c r="P56" s="97">
        <f t="shared" si="1"/>
        <v>0</v>
      </c>
      <c r="Q56" s="97" cm="1">
        <f t="array" aca="1" ref="Q56" ca="1">IF(I56=0,0,$E56*$I56*(SUMPRODUCT((1-'Emission Factors'!$C$37)^ROW(INDIRECT("1:" &amp; 'Emission Factors'!$C$45-1)))+1))</f>
        <v>0</v>
      </c>
      <c r="R56" s="176">
        <f ca="1">IFERROR((($O56+$Q56)*'Emission Factors'!$C$10)+($P56*'Emission Factors'!$C$17),"")</f>
        <v>0</v>
      </c>
      <c r="S56" s="146" t="str">
        <f t="shared" ca="1" si="2"/>
        <v>N/A</v>
      </c>
      <c r="T56" s="98">
        <f ca="1">IFERROR((($O56+$Q56)*'Emission Factors'!$C$11)+($P56*'Emission Factors'!$C$18),"")</f>
        <v>0</v>
      </c>
      <c r="U56" s="98">
        <f ca="1">IFERROR((($O56+$Q56)*'Emission Factors'!$C$12)+($P56*'Emission Factors'!$C$19),"")</f>
        <v>0</v>
      </c>
      <c r="V56" s="98">
        <f ca="1">IFERROR((($O56+$Q56)*'Emission Factors'!$C$13)+($P56*'Emission Factors'!$C$20),"")</f>
        <v>0</v>
      </c>
      <c r="W56" s="147">
        <f ca="1">IFERROR(IF(N56="Residential",($O56+Q56)*'Emission Factors'!$C$14+(P56*'Emission Factors'!$C$21),($O56+Q56)*'Emission Factors'!$C$15+(P56*'Emission Factors'!$C$22)),"")</f>
        <v>0</v>
      </c>
      <c r="X56" s="97">
        <f t="shared" si="3"/>
        <v>0</v>
      </c>
    </row>
    <row r="57" spans="2:24" x14ac:dyDescent="0.3">
      <c r="B57" s="94"/>
      <c r="C57" s="95"/>
      <c r="D57" s="95"/>
      <c r="E57" s="95"/>
      <c r="F57" s="144"/>
      <c r="G57" s="94"/>
      <c r="H57" s="145"/>
      <c r="I57" s="96"/>
      <c r="J57" s="96"/>
      <c r="K57" s="96"/>
      <c r="L57" s="96"/>
      <c r="M57" s="96"/>
      <c r="N57" s="96"/>
      <c r="O57" s="97">
        <f t="shared" si="0"/>
        <v>0</v>
      </c>
      <c r="P57" s="97">
        <f t="shared" si="1"/>
        <v>0</v>
      </c>
      <c r="Q57" s="97" cm="1">
        <f t="array" aca="1" ref="Q57" ca="1">IF(I57=0,0,$E57*$I57*(SUMPRODUCT((1-'Emission Factors'!$C$37)^ROW(INDIRECT("1:" &amp; 'Emission Factors'!$C$45-1)))+1))</f>
        <v>0</v>
      </c>
      <c r="R57" s="176">
        <f ca="1">IFERROR((($O57+$Q57)*'Emission Factors'!$C$10)+($P57*'Emission Factors'!$C$17),"")</f>
        <v>0</v>
      </c>
      <c r="S57" s="146" t="str">
        <f t="shared" ca="1" si="2"/>
        <v>N/A</v>
      </c>
      <c r="T57" s="98">
        <f ca="1">IFERROR((($O57+$Q57)*'Emission Factors'!$C$11)+($P57*'Emission Factors'!$C$18),"")</f>
        <v>0</v>
      </c>
      <c r="U57" s="98">
        <f ca="1">IFERROR((($O57+$Q57)*'Emission Factors'!$C$12)+($P57*'Emission Factors'!$C$19),"")</f>
        <v>0</v>
      </c>
      <c r="V57" s="98">
        <f ca="1">IFERROR((($O57+$Q57)*'Emission Factors'!$C$13)+($P57*'Emission Factors'!$C$20),"")</f>
        <v>0</v>
      </c>
      <c r="W57" s="147">
        <f ca="1">IFERROR(IF(N57="Residential",($O57+Q57)*'Emission Factors'!$C$14+(P57*'Emission Factors'!$C$21),($O57+Q57)*'Emission Factors'!$C$15+(P57*'Emission Factors'!$C$22)),"")</f>
        <v>0</v>
      </c>
      <c r="X57" s="97">
        <f t="shared" si="3"/>
        <v>0</v>
      </c>
    </row>
    <row r="58" spans="2:24" x14ac:dyDescent="0.3">
      <c r="B58" s="94"/>
      <c r="C58" s="95"/>
      <c r="D58" s="95"/>
      <c r="E58" s="95"/>
      <c r="F58" s="144"/>
      <c r="G58" s="94"/>
      <c r="H58" s="145"/>
      <c r="I58" s="96"/>
      <c r="J58" s="96"/>
      <c r="K58" s="96"/>
      <c r="L58" s="96"/>
      <c r="M58" s="96"/>
      <c r="N58" s="96"/>
      <c r="O58" s="97">
        <f t="shared" si="0"/>
        <v>0</v>
      </c>
      <c r="P58" s="97">
        <f t="shared" si="1"/>
        <v>0</v>
      </c>
      <c r="Q58" s="97" cm="1">
        <f t="array" aca="1" ref="Q58" ca="1">IF(I58=0,0,$E58*$I58*(SUMPRODUCT((1-'Emission Factors'!$C$37)^ROW(INDIRECT("1:" &amp; 'Emission Factors'!$C$45-1)))+1))</f>
        <v>0</v>
      </c>
      <c r="R58" s="176">
        <f ca="1">IFERROR((($O58+$Q58)*'Emission Factors'!$C$10)+($P58*'Emission Factors'!$C$17),"")</f>
        <v>0</v>
      </c>
      <c r="S58" s="146" t="str">
        <f t="shared" ca="1" si="2"/>
        <v>N/A</v>
      </c>
      <c r="T58" s="98">
        <f ca="1">IFERROR((($O58+$Q58)*'Emission Factors'!$C$11)+($P58*'Emission Factors'!$C$18),"")</f>
        <v>0</v>
      </c>
      <c r="U58" s="98">
        <f ca="1">IFERROR((($O58+$Q58)*'Emission Factors'!$C$12)+($P58*'Emission Factors'!$C$19),"")</f>
        <v>0</v>
      </c>
      <c r="V58" s="98">
        <f ca="1">IFERROR((($O58+$Q58)*'Emission Factors'!$C$13)+($P58*'Emission Factors'!$C$20),"")</f>
        <v>0</v>
      </c>
      <c r="W58" s="147">
        <f ca="1">IFERROR(IF(N58="Residential",($O58+Q58)*'Emission Factors'!$C$14+(P58*'Emission Factors'!$C$21),($O58+Q58)*'Emission Factors'!$C$15+(P58*'Emission Factors'!$C$22)),"")</f>
        <v>0</v>
      </c>
      <c r="X58" s="97">
        <f t="shared" si="3"/>
        <v>0</v>
      </c>
    </row>
    <row r="59" spans="2:24" x14ac:dyDescent="0.3">
      <c r="B59" s="94"/>
      <c r="C59" s="95"/>
      <c r="D59" s="95"/>
      <c r="E59" s="95"/>
      <c r="F59" s="144"/>
      <c r="G59" s="94"/>
      <c r="H59" s="145"/>
      <c r="I59" s="96"/>
      <c r="J59" s="96"/>
      <c r="K59" s="96"/>
      <c r="L59" s="96"/>
      <c r="M59" s="96"/>
      <c r="N59" s="96"/>
      <c r="O59" s="97">
        <f t="shared" si="0"/>
        <v>0</v>
      </c>
      <c r="P59" s="97">
        <f t="shared" si="1"/>
        <v>0</v>
      </c>
      <c r="Q59" s="97" cm="1">
        <f t="array" aca="1" ref="Q59" ca="1">IF(I59=0,0,$E59*$I59*(SUMPRODUCT((1-'Emission Factors'!$C$37)^ROW(INDIRECT("1:" &amp; 'Emission Factors'!$C$45-1)))+1))</f>
        <v>0</v>
      </c>
      <c r="R59" s="176">
        <f ca="1">IFERROR((($O59+$Q59)*'Emission Factors'!$C$10)+($P59*'Emission Factors'!$C$17),"")</f>
        <v>0</v>
      </c>
      <c r="S59" s="146" t="str">
        <f t="shared" ca="1" si="2"/>
        <v>N/A</v>
      </c>
      <c r="T59" s="98">
        <f ca="1">IFERROR((($O59+$Q59)*'Emission Factors'!$C$11)+($P59*'Emission Factors'!$C$18),"")</f>
        <v>0</v>
      </c>
      <c r="U59" s="98">
        <f ca="1">IFERROR((($O59+$Q59)*'Emission Factors'!$C$12)+($P59*'Emission Factors'!$C$19),"")</f>
        <v>0</v>
      </c>
      <c r="V59" s="98">
        <f ca="1">IFERROR((($O59+$Q59)*'Emission Factors'!$C$13)+($P59*'Emission Factors'!$C$20),"")</f>
        <v>0</v>
      </c>
      <c r="W59" s="147">
        <f ca="1">IFERROR(IF(N59="Residential",($O59+Q59)*'Emission Factors'!$C$14+(P59*'Emission Factors'!$C$21),($O59+Q59)*'Emission Factors'!$C$15+(P59*'Emission Factors'!$C$22)),"")</f>
        <v>0</v>
      </c>
      <c r="X59" s="97">
        <f t="shared" si="3"/>
        <v>0</v>
      </c>
    </row>
    <row r="60" spans="2:24" x14ac:dyDescent="0.3">
      <c r="B60" s="94"/>
      <c r="C60" s="95"/>
      <c r="D60" s="95"/>
      <c r="E60" s="95"/>
      <c r="F60" s="144"/>
      <c r="G60" s="94"/>
      <c r="H60" s="145"/>
      <c r="I60" s="96"/>
      <c r="J60" s="96"/>
      <c r="K60" s="96"/>
      <c r="L60" s="96"/>
      <c r="M60" s="96"/>
      <c r="N60" s="96"/>
      <c r="O60" s="97">
        <f t="shared" si="0"/>
        <v>0</v>
      </c>
      <c r="P60" s="97">
        <f t="shared" si="1"/>
        <v>0</v>
      </c>
      <c r="Q60" s="97" cm="1">
        <f t="array" aca="1" ref="Q60" ca="1">IF(I60=0,0,$E60*$I60*(SUMPRODUCT((1-'Emission Factors'!$C$37)^ROW(INDIRECT("1:" &amp; 'Emission Factors'!$C$45-1)))+1))</f>
        <v>0</v>
      </c>
      <c r="R60" s="176">
        <f ca="1">IFERROR((($O60+$Q60)*'Emission Factors'!$C$10)+($P60*'Emission Factors'!$C$17),"")</f>
        <v>0</v>
      </c>
      <c r="S60" s="146" t="str">
        <f t="shared" ca="1" si="2"/>
        <v>N/A</v>
      </c>
      <c r="T60" s="98">
        <f ca="1">IFERROR((($O60+$Q60)*'Emission Factors'!$C$11)+($P60*'Emission Factors'!$C$18),"")</f>
        <v>0</v>
      </c>
      <c r="U60" s="98">
        <f ca="1">IFERROR((($O60+$Q60)*'Emission Factors'!$C$12)+($P60*'Emission Factors'!$C$19),"")</f>
        <v>0</v>
      </c>
      <c r="V60" s="98">
        <f ca="1">IFERROR((($O60+$Q60)*'Emission Factors'!$C$13)+($P60*'Emission Factors'!$C$20),"")</f>
        <v>0</v>
      </c>
      <c r="W60" s="147">
        <f ca="1">IFERROR(IF(N60="Residential",($O60+Q60)*'Emission Factors'!$C$14+(P60*'Emission Factors'!$C$21),($O60+Q60)*'Emission Factors'!$C$15+(P60*'Emission Factors'!$C$22)),"")</f>
        <v>0</v>
      </c>
      <c r="X60" s="97">
        <f t="shared" si="3"/>
        <v>0</v>
      </c>
    </row>
    <row r="61" spans="2:24" x14ac:dyDescent="0.3">
      <c r="B61" s="94"/>
      <c r="C61" s="95"/>
      <c r="D61" s="95"/>
      <c r="E61" s="95"/>
      <c r="F61" s="144"/>
      <c r="G61" s="94"/>
      <c r="H61" s="145"/>
      <c r="I61" s="96"/>
      <c r="J61" s="96"/>
      <c r="K61" s="96"/>
      <c r="L61" s="96"/>
      <c r="M61" s="96"/>
      <c r="N61" s="96"/>
      <c r="O61" s="97">
        <f t="shared" si="0"/>
        <v>0</v>
      </c>
      <c r="P61" s="97">
        <f t="shared" si="1"/>
        <v>0</v>
      </c>
      <c r="Q61" s="97" cm="1">
        <f t="array" aca="1" ref="Q61" ca="1">IF(I61=0,0,$E61*$I61*(SUMPRODUCT((1-'Emission Factors'!$C$37)^ROW(INDIRECT("1:" &amp; 'Emission Factors'!$C$45-1)))+1))</f>
        <v>0</v>
      </c>
      <c r="R61" s="176">
        <f ca="1">IFERROR((($O61+$Q61)*'Emission Factors'!$C$10)+($P61*'Emission Factors'!$C$17),"")</f>
        <v>0</v>
      </c>
      <c r="S61" s="146" t="str">
        <f t="shared" ca="1" si="2"/>
        <v>N/A</v>
      </c>
      <c r="T61" s="98">
        <f ca="1">IFERROR((($O61+$Q61)*'Emission Factors'!$C$11)+($P61*'Emission Factors'!$C$18),"")</f>
        <v>0</v>
      </c>
      <c r="U61" s="98">
        <f ca="1">IFERROR((($O61+$Q61)*'Emission Factors'!$C$12)+($P61*'Emission Factors'!$C$19),"")</f>
        <v>0</v>
      </c>
      <c r="V61" s="98">
        <f ca="1">IFERROR((($O61+$Q61)*'Emission Factors'!$C$13)+($P61*'Emission Factors'!$C$20),"")</f>
        <v>0</v>
      </c>
      <c r="W61" s="147">
        <f ca="1">IFERROR(IF(N61="Residential",($O61+Q61)*'Emission Factors'!$C$14+(P61*'Emission Factors'!$C$21),($O61+Q61)*'Emission Factors'!$C$15+(P61*'Emission Factors'!$C$22)),"")</f>
        <v>0</v>
      </c>
      <c r="X61" s="97">
        <f t="shared" si="3"/>
        <v>0</v>
      </c>
    </row>
    <row r="62" spans="2:24" x14ac:dyDescent="0.3">
      <c r="B62" s="94"/>
      <c r="C62" s="95"/>
      <c r="D62" s="95"/>
      <c r="E62" s="95"/>
      <c r="F62" s="144"/>
      <c r="G62" s="94"/>
      <c r="H62" s="145"/>
      <c r="I62" s="96"/>
      <c r="J62" s="96"/>
      <c r="K62" s="96"/>
      <c r="L62" s="96"/>
      <c r="M62" s="96"/>
      <c r="N62" s="96"/>
      <c r="O62" s="97">
        <f t="shared" si="0"/>
        <v>0</v>
      </c>
      <c r="P62" s="97">
        <f t="shared" si="1"/>
        <v>0</v>
      </c>
      <c r="Q62" s="97" cm="1">
        <f t="array" aca="1" ref="Q62" ca="1">IF(I62=0,0,$E62*$I62*(SUMPRODUCT((1-'Emission Factors'!$C$37)^ROW(INDIRECT("1:" &amp; 'Emission Factors'!$C$45-1)))+1))</f>
        <v>0</v>
      </c>
      <c r="R62" s="176">
        <f ca="1">IFERROR((($O62+$Q62)*'Emission Factors'!$C$10)+($P62*'Emission Factors'!$C$17),"")</f>
        <v>0</v>
      </c>
      <c r="S62" s="146" t="str">
        <f t="shared" ca="1" si="2"/>
        <v>N/A</v>
      </c>
      <c r="T62" s="98">
        <f ca="1">IFERROR((($O62+$Q62)*'Emission Factors'!$C$11)+($P62*'Emission Factors'!$C$18),"")</f>
        <v>0</v>
      </c>
      <c r="U62" s="98">
        <f ca="1">IFERROR((($O62+$Q62)*'Emission Factors'!$C$12)+($P62*'Emission Factors'!$C$19),"")</f>
        <v>0</v>
      </c>
      <c r="V62" s="98">
        <f ca="1">IFERROR((($O62+$Q62)*'Emission Factors'!$C$13)+($P62*'Emission Factors'!$C$20),"")</f>
        <v>0</v>
      </c>
      <c r="W62" s="147">
        <f ca="1">IFERROR(IF(N62="Residential",($O62+Q62)*'Emission Factors'!$C$14+(P62*'Emission Factors'!$C$21),($O62+Q62)*'Emission Factors'!$C$15+(P62*'Emission Factors'!$C$22)),"")</f>
        <v>0</v>
      </c>
      <c r="X62" s="97">
        <f t="shared" si="3"/>
        <v>0</v>
      </c>
    </row>
    <row r="63" spans="2:24" x14ac:dyDescent="0.3">
      <c r="B63" s="94"/>
      <c r="C63" s="95"/>
      <c r="D63" s="95"/>
      <c r="E63" s="95"/>
      <c r="F63" s="144"/>
      <c r="G63" s="94"/>
      <c r="H63" s="145"/>
      <c r="I63" s="96"/>
      <c r="J63" s="96"/>
      <c r="K63" s="96"/>
      <c r="L63" s="96"/>
      <c r="M63" s="96"/>
      <c r="N63" s="96"/>
      <c r="O63" s="97">
        <f t="shared" si="0"/>
        <v>0</v>
      </c>
      <c r="P63" s="97">
        <f t="shared" si="1"/>
        <v>0</v>
      </c>
      <c r="Q63" s="97" cm="1">
        <f t="array" aca="1" ref="Q63" ca="1">IF(I63=0,0,$E63*$I63*(SUMPRODUCT((1-'Emission Factors'!$C$37)^ROW(INDIRECT("1:" &amp; 'Emission Factors'!$C$45-1)))+1))</f>
        <v>0</v>
      </c>
      <c r="R63" s="176">
        <f ca="1">IFERROR((($O63+$Q63)*'Emission Factors'!$C$10)+($P63*'Emission Factors'!$C$17),"")</f>
        <v>0</v>
      </c>
      <c r="S63" s="146" t="str">
        <f t="shared" ca="1" si="2"/>
        <v>N/A</v>
      </c>
      <c r="T63" s="98">
        <f ca="1">IFERROR((($O63+$Q63)*'Emission Factors'!$C$11)+($P63*'Emission Factors'!$C$18),"")</f>
        <v>0</v>
      </c>
      <c r="U63" s="98">
        <f ca="1">IFERROR((($O63+$Q63)*'Emission Factors'!$C$12)+($P63*'Emission Factors'!$C$19),"")</f>
        <v>0</v>
      </c>
      <c r="V63" s="98">
        <f ca="1">IFERROR((($O63+$Q63)*'Emission Factors'!$C$13)+($P63*'Emission Factors'!$C$20),"")</f>
        <v>0</v>
      </c>
      <c r="W63" s="147">
        <f ca="1">IFERROR(IF(N63="Residential",($O63+Q63)*'Emission Factors'!$C$14+(P63*'Emission Factors'!$C$21),($O63+Q63)*'Emission Factors'!$C$15+(P63*'Emission Factors'!$C$22)),"")</f>
        <v>0</v>
      </c>
      <c r="X63" s="97">
        <f t="shared" si="3"/>
        <v>0</v>
      </c>
    </row>
    <row r="64" spans="2:24" x14ac:dyDescent="0.3">
      <c r="B64" s="94"/>
      <c r="C64" s="95"/>
      <c r="D64" s="95"/>
      <c r="E64" s="95"/>
      <c r="F64" s="144"/>
      <c r="G64" s="94"/>
      <c r="H64" s="145"/>
      <c r="I64" s="96"/>
      <c r="J64" s="96"/>
      <c r="K64" s="96"/>
      <c r="L64" s="96"/>
      <c r="M64" s="96"/>
      <c r="N64" s="96"/>
      <c r="O64" s="97">
        <f t="shared" si="0"/>
        <v>0</v>
      </c>
      <c r="P64" s="97">
        <f t="shared" si="1"/>
        <v>0</v>
      </c>
      <c r="Q64" s="97" cm="1">
        <f t="array" aca="1" ref="Q64" ca="1">IF(I64=0,0,$E64*$I64*(SUMPRODUCT((1-'Emission Factors'!$C$37)^ROW(INDIRECT("1:" &amp; 'Emission Factors'!$C$45-1)))+1))</f>
        <v>0</v>
      </c>
      <c r="R64" s="176">
        <f ca="1">IFERROR((($O64+$Q64)*'Emission Factors'!$C$10)+($P64*'Emission Factors'!$C$17),"")</f>
        <v>0</v>
      </c>
      <c r="S64" s="146" t="str">
        <f t="shared" ca="1" si="2"/>
        <v>N/A</v>
      </c>
      <c r="T64" s="98">
        <f ca="1">IFERROR((($O64+$Q64)*'Emission Factors'!$C$11)+($P64*'Emission Factors'!$C$18),"")</f>
        <v>0</v>
      </c>
      <c r="U64" s="98">
        <f ca="1">IFERROR((($O64+$Q64)*'Emission Factors'!$C$12)+($P64*'Emission Factors'!$C$19),"")</f>
        <v>0</v>
      </c>
      <c r="V64" s="98">
        <f ca="1">IFERROR((($O64+$Q64)*'Emission Factors'!$C$13)+($P64*'Emission Factors'!$C$20),"")</f>
        <v>0</v>
      </c>
      <c r="W64" s="147">
        <f ca="1">IFERROR(IF(N64="Residential",($O64+Q64)*'Emission Factors'!$C$14+(P64*'Emission Factors'!$C$21),($O64+Q64)*'Emission Factors'!$C$15+(P64*'Emission Factors'!$C$22)),"")</f>
        <v>0</v>
      </c>
      <c r="X64" s="97">
        <f t="shared" si="3"/>
        <v>0</v>
      </c>
    </row>
    <row r="65" spans="2:24" x14ac:dyDescent="0.3">
      <c r="B65" s="94"/>
      <c r="C65" s="95"/>
      <c r="D65" s="95"/>
      <c r="E65" s="95"/>
      <c r="F65" s="144"/>
      <c r="G65" s="94"/>
      <c r="H65" s="145"/>
      <c r="I65" s="96"/>
      <c r="J65" s="96"/>
      <c r="K65" s="96"/>
      <c r="L65" s="96"/>
      <c r="M65" s="96"/>
      <c r="N65" s="96"/>
      <c r="O65" s="97">
        <f t="shared" si="0"/>
        <v>0</v>
      </c>
      <c r="P65" s="97">
        <f t="shared" si="1"/>
        <v>0</v>
      </c>
      <c r="Q65" s="97" cm="1">
        <f t="array" aca="1" ref="Q65" ca="1">IF(I65=0,0,$E65*$I65*(SUMPRODUCT((1-'Emission Factors'!$C$37)^ROW(INDIRECT("1:" &amp; 'Emission Factors'!$C$45-1)))+1))</f>
        <v>0</v>
      </c>
      <c r="R65" s="176">
        <f ca="1">IFERROR((($O65+$Q65)*'Emission Factors'!$C$10)+($P65*'Emission Factors'!$C$17),"")</f>
        <v>0</v>
      </c>
      <c r="S65" s="146" t="str">
        <f t="shared" ca="1" si="2"/>
        <v>N/A</v>
      </c>
      <c r="T65" s="98">
        <f ca="1">IFERROR((($O65+$Q65)*'Emission Factors'!$C$11)+($P65*'Emission Factors'!$C$18),"")</f>
        <v>0</v>
      </c>
      <c r="U65" s="98">
        <f ca="1">IFERROR((($O65+$Q65)*'Emission Factors'!$C$12)+($P65*'Emission Factors'!$C$19),"")</f>
        <v>0</v>
      </c>
      <c r="V65" s="98">
        <f ca="1">IFERROR((($O65+$Q65)*'Emission Factors'!$C$13)+($P65*'Emission Factors'!$C$20),"")</f>
        <v>0</v>
      </c>
      <c r="W65" s="147">
        <f ca="1">IFERROR(IF(N65="Residential",($O65+Q65)*'Emission Factors'!$C$14+(P65*'Emission Factors'!$C$21),($O65+Q65)*'Emission Factors'!$C$15+(P65*'Emission Factors'!$C$22)),"")</f>
        <v>0</v>
      </c>
      <c r="X65" s="97">
        <f t="shared" si="3"/>
        <v>0</v>
      </c>
    </row>
    <row r="66" spans="2:24" x14ac:dyDescent="0.3">
      <c r="B66" s="94"/>
      <c r="C66" s="95"/>
      <c r="D66" s="95"/>
      <c r="E66" s="95"/>
      <c r="F66" s="144"/>
      <c r="G66" s="94"/>
      <c r="H66" s="145"/>
      <c r="I66" s="96"/>
      <c r="J66" s="96"/>
      <c r="K66" s="96"/>
      <c r="L66" s="96"/>
      <c r="M66" s="96"/>
      <c r="N66" s="96"/>
      <c r="O66" s="97">
        <f t="shared" si="0"/>
        <v>0</v>
      </c>
      <c r="P66" s="97">
        <f t="shared" si="1"/>
        <v>0</v>
      </c>
      <c r="Q66" s="97" cm="1">
        <f t="array" aca="1" ref="Q66" ca="1">IF(I66=0,0,$E66*$I66*(SUMPRODUCT((1-'Emission Factors'!$C$37)^ROW(INDIRECT("1:" &amp; 'Emission Factors'!$C$45-1)))+1))</f>
        <v>0</v>
      </c>
      <c r="R66" s="176">
        <f ca="1">IFERROR((($O66+$Q66)*'Emission Factors'!$C$10)+($P66*'Emission Factors'!$C$17),"")</f>
        <v>0</v>
      </c>
      <c r="S66" s="146" t="str">
        <f t="shared" ca="1" si="2"/>
        <v>N/A</v>
      </c>
      <c r="T66" s="98">
        <f ca="1">IFERROR((($O66+$Q66)*'Emission Factors'!$C$11)+($P66*'Emission Factors'!$C$18),"")</f>
        <v>0</v>
      </c>
      <c r="U66" s="98">
        <f ca="1">IFERROR((($O66+$Q66)*'Emission Factors'!$C$12)+($P66*'Emission Factors'!$C$19),"")</f>
        <v>0</v>
      </c>
      <c r="V66" s="98">
        <f ca="1">IFERROR((($O66+$Q66)*'Emission Factors'!$C$13)+($P66*'Emission Factors'!$C$20),"")</f>
        <v>0</v>
      </c>
      <c r="W66" s="147">
        <f ca="1">IFERROR(IF(N66="Residential",($O66+Q66)*'Emission Factors'!$C$14+(P66*'Emission Factors'!$C$21),($O66+Q66)*'Emission Factors'!$C$15+(P66*'Emission Factors'!$C$22)),"")</f>
        <v>0</v>
      </c>
      <c r="X66" s="97">
        <f t="shared" si="3"/>
        <v>0</v>
      </c>
    </row>
    <row r="67" spans="2:24" x14ac:dyDescent="0.3">
      <c r="B67" s="94"/>
      <c r="C67" s="95"/>
      <c r="D67" s="95"/>
      <c r="E67" s="95"/>
      <c r="F67" s="144"/>
      <c r="G67" s="94"/>
      <c r="H67" s="145"/>
      <c r="I67" s="96"/>
      <c r="J67" s="96"/>
      <c r="K67" s="96"/>
      <c r="L67" s="96"/>
      <c r="M67" s="96"/>
      <c r="N67" s="96"/>
      <c r="O67" s="97">
        <f t="shared" si="0"/>
        <v>0</v>
      </c>
      <c r="P67" s="97">
        <f t="shared" si="1"/>
        <v>0</v>
      </c>
      <c r="Q67" s="97" cm="1">
        <f t="array" aca="1" ref="Q67" ca="1">IF(I67=0,0,$E67*$I67*(SUMPRODUCT((1-'Emission Factors'!$C$37)^ROW(INDIRECT("1:" &amp; 'Emission Factors'!$C$45-1)))+1))</f>
        <v>0</v>
      </c>
      <c r="R67" s="176">
        <f ca="1">IFERROR((($O67+$Q67)*'Emission Factors'!$C$10)+($P67*'Emission Factors'!$C$17),"")</f>
        <v>0</v>
      </c>
      <c r="S67" s="146" t="str">
        <f t="shared" ca="1" si="2"/>
        <v>N/A</v>
      </c>
      <c r="T67" s="98">
        <f ca="1">IFERROR((($O67+$Q67)*'Emission Factors'!$C$11)+($P67*'Emission Factors'!$C$18),"")</f>
        <v>0</v>
      </c>
      <c r="U67" s="98">
        <f ca="1">IFERROR((($O67+$Q67)*'Emission Factors'!$C$12)+($P67*'Emission Factors'!$C$19),"")</f>
        <v>0</v>
      </c>
      <c r="V67" s="98">
        <f ca="1">IFERROR((($O67+$Q67)*'Emission Factors'!$C$13)+($P67*'Emission Factors'!$C$20),"")</f>
        <v>0</v>
      </c>
      <c r="W67" s="147">
        <f ca="1">IFERROR(IF(N67="Residential",($O67+Q67)*'Emission Factors'!$C$14+(P67*'Emission Factors'!$C$21),($O67+Q67)*'Emission Factors'!$C$15+(P67*'Emission Factors'!$C$22)),"")</f>
        <v>0</v>
      </c>
      <c r="X67" s="97">
        <f t="shared" si="3"/>
        <v>0</v>
      </c>
    </row>
    <row r="68" spans="2:24" x14ac:dyDescent="0.3">
      <c r="B68" s="94"/>
      <c r="C68" s="95"/>
      <c r="D68" s="95"/>
      <c r="E68" s="95"/>
      <c r="F68" s="144"/>
      <c r="G68" s="94"/>
      <c r="H68" s="145"/>
      <c r="I68" s="96"/>
      <c r="J68" s="96"/>
      <c r="K68" s="96"/>
      <c r="L68" s="96"/>
      <c r="M68" s="96"/>
      <c r="N68" s="96"/>
      <c r="O68" s="97">
        <f t="shared" si="0"/>
        <v>0</v>
      </c>
      <c r="P68" s="97">
        <f t="shared" si="1"/>
        <v>0</v>
      </c>
      <c r="Q68" s="97" cm="1">
        <f t="array" aca="1" ref="Q68" ca="1">IF(I68=0,0,$E68*$I68*(SUMPRODUCT((1-'Emission Factors'!$C$37)^ROW(INDIRECT("1:" &amp; 'Emission Factors'!$C$45-1)))+1))</f>
        <v>0</v>
      </c>
      <c r="R68" s="176">
        <f ca="1">IFERROR((($O68+$Q68)*'Emission Factors'!$C$10)+($P68*'Emission Factors'!$C$17),"")</f>
        <v>0</v>
      </c>
      <c r="S68" s="146" t="str">
        <f t="shared" ca="1" si="2"/>
        <v>N/A</v>
      </c>
      <c r="T68" s="98">
        <f ca="1">IFERROR((($O68+$Q68)*'Emission Factors'!$C$11)+($P68*'Emission Factors'!$C$18),"")</f>
        <v>0</v>
      </c>
      <c r="U68" s="98">
        <f ca="1">IFERROR((($O68+$Q68)*'Emission Factors'!$C$12)+($P68*'Emission Factors'!$C$19),"")</f>
        <v>0</v>
      </c>
      <c r="V68" s="98">
        <f ca="1">IFERROR((($O68+$Q68)*'Emission Factors'!$C$13)+($P68*'Emission Factors'!$C$20),"")</f>
        <v>0</v>
      </c>
      <c r="W68" s="147">
        <f ca="1">IFERROR(IF(N68="Residential",($O68+Q68)*'Emission Factors'!$C$14+(P68*'Emission Factors'!$C$21),($O68+Q68)*'Emission Factors'!$C$15+(P68*'Emission Factors'!$C$22)),"")</f>
        <v>0</v>
      </c>
      <c r="X68" s="97">
        <f t="shared" si="3"/>
        <v>0</v>
      </c>
    </row>
    <row r="69" spans="2:24" x14ac:dyDescent="0.3">
      <c r="B69" s="94"/>
      <c r="C69" s="95"/>
      <c r="D69" s="95"/>
      <c r="E69" s="95"/>
      <c r="F69" s="144"/>
      <c r="G69" s="94"/>
      <c r="H69" s="145"/>
      <c r="I69" s="96"/>
      <c r="J69" s="96"/>
      <c r="K69" s="96"/>
      <c r="L69" s="96"/>
      <c r="M69" s="96"/>
      <c r="N69" s="96"/>
      <c r="O69" s="97">
        <f t="shared" si="0"/>
        <v>0</v>
      </c>
      <c r="P69" s="97">
        <f t="shared" si="1"/>
        <v>0</v>
      </c>
      <c r="Q69" s="97" cm="1">
        <f t="array" aca="1" ref="Q69" ca="1">IF(I69=0,0,$E69*$I69*(SUMPRODUCT((1-'Emission Factors'!$C$37)^ROW(INDIRECT("1:" &amp; 'Emission Factors'!$C$45-1)))+1))</f>
        <v>0</v>
      </c>
      <c r="R69" s="176">
        <f ca="1">IFERROR((($O69+$Q69)*'Emission Factors'!$C$10)+($P69*'Emission Factors'!$C$17),"")</f>
        <v>0</v>
      </c>
      <c r="S69" s="146" t="str">
        <f t="shared" ca="1" si="2"/>
        <v>N/A</v>
      </c>
      <c r="T69" s="98">
        <f ca="1">IFERROR((($O69+$Q69)*'Emission Factors'!$C$11)+($P69*'Emission Factors'!$C$18),"")</f>
        <v>0</v>
      </c>
      <c r="U69" s="98">
        <f ca="1">IFERROR((($O69+$Q69)*'Emission Factors'!$C$12)+($P69*'Emission Factors'!$C$19),"")</f>
        <v>0</v>
      </c>
      <c r="V69" s="98">
        <f ca="1">IFERROR((($O69+$Q69)*'Emission Factors'!$C$13)+($P69*'Emission Factors'!$C$20),"")</f>
        <v>0</v>
      </c>
      <c r="W69" s="147">
        <f ca="1">IFERROR(IF(N69="Residential",($O69+Q69)*'Emission Factors'!$C$14+(P69*'Emission Factors'!$C$21),($O69+Q69)*'Emission Factors'!$C$15+(P69*'Emission Factors'!$C$22)),"")</f>
        <v>0</v>
      </c>
      <c r="X69" s="97">
        <f t="shared" si="3"/>
        <v>0</v>
      </c>
    </row>
    <row r="70" spans="2:24" x14ac:dyDescent="0.3">
      <c r="B70" s="94"/>
      <c r="C70" s="95"/>
      <c r="D70" s="95"/>
      <c r="E70" s="95"/>
      <c r="F70" s="144"/>
      <c r="G70" s="94"/>
      <c r="H70" s="145"/>
      <c r="I70" s="96"/>
      <c r="J70" s="96"/>
      <c r="K70" s="96"/>
      <c r="L70" s="96"/>
      <c r="M70" s="96"/>
      <c r="N70" s="96"/>
      <c r="O70" s="97">
        <f t="shared" si="0"/>
        <v>0</v>
      </c>
      <c r="P70" s="97">
        <f t="shared" si="1"/>
        <v>0</v>
      </c>
      <c r="Q70" s="97" cm="1">
        <f t="array" aca="1" ref="Q70" ca="1">IF(I70=0,0,$E70*$I70*(SUMPRODUCT((1-'Emission Factors'!$C$37)^ROW(INDIRECT("1:" &amp; 'Emission Factors'!$C$45-1)))+1))</f>
        <v>0</v>
      </c>
      <c r="R70" s="176">
        <f ca="1">IFERROR((($O70+$Q70)*'Emission Factors'!$C$10)+($P70*'Emission Factors'!$C$17),"")</f>
        <v>0</v>
      </c>
      <c r="S70" s="146" t="str">
        <f t="shared" ca="1" si="2"/>
        <v>N/A</v>
      </c>
      <c r="T70" s="98">
        <f ca="1">IFERROR((($O70+$Q70)*'Emission Factors'!$C$11)+($P70*'Emission Factors'!$C$18),"")</f>
        <v>0</v>
      </c>
      <c r="U70" s="98">
        <f ca="1">IFERROR((($O70+$Q70)*'Emission Factors'!$C$12)+($P70*'Emission Factors'!$C$19),"")</f>
        <v>0</v>
      </c>
      <c r="V70" s="98">
        <f ca="1">IFERROR((($O70+$Q70)*'Emission Factors'!$C$13)+($P70*'Emission Factors'!$C$20),"")</f>
        <v>0</v>
      </c>
      <c r="W70" s="147">
        <f ca="1">IFERROR(IF(N70="Residential",($O70+Q70)*'Emission Factors'!$C$14+(P70*'Emission Factors'!$C$21),($O70+Q70)*'Emission Factors'!$C$15+(P70*'Emission Factors'!$C$22)),"")</f>
        <v>0</v>
      </c>
      <c r="X70" s="97">
        <f t="shared" si="3"/>
        <v>0</v>
      </c>
    </row>
    <row r="71" spans="2:24" x14ac:dyDescent="0.3">
      <c r="B71" s="94"/>
      <c r="C71" s="95"/>
      <c r="D71" s="95"/>
      <c r="E71" s="95"/>
      <c r="F71" s="144"/>
      <c r="G71" s="94"/>
      <c r="H71" s="145"/>
      <c r="I71" s="96"/>
      <c r="J71" s="96"/>
      <c r="K71" s="96"/>
      <c r="L71" s="96"/>
      <c r="M71" s="96"/>
      <c r="N71" s="96"/>
      <c r="O71" s="97">
        <f t="shared" si="0"/>
        <v>0</v>
      </c>
      <c r="P71" s="97">
        <f t="shared" si="1"/>
        <v>0</v>
      </c>
      <c r="Q71" s="97" cm="1">
        <f t="array" aca="1" ref="Q71" ca="1">IF(I71=0,0,$E71*$I71*(SUMPRODUCT((1-'Emission Factors'!$C$37)^ROW(INDIRECT("1:" &amp; 'Emission Factors'!$C$45-1)))+1))</f>
        <v>0</v>
      </c>
      <c r="R71" s="176">
        <f ca="1">IFERROR((($O71+$Q71)*'Emission Factors'!$C$10)+($P71*'Emission Factors'!$C$17),"")</f>
        <v>0</v>
      </c>
      <c r="S71" s="146" t="str">
        <f t="shared" ca="1" si="2"/>
        <v>N/A</v>
      </c>
      <c r="T71" s="98">
        <f ca="1">IFERROR((($O71+$Q71)*'Emission Factors'!$C$11)+($P71*'Emission Factors'!$C$18),"")</f>
        <v>0</v>
      </c>
      <c r="U71" s="98">
        <f ca="1">IFERROR((($O71+$Q71)*'Emission Factors'!$C$12)+($P71*'Emission Factors'!$C$19),"")</f>
        <v>0</v>
      </c>
      <c r="V71" s="98">
        <f ca="1">IFERROR((($O71+$Q71)*'Emission Factors'!$C$13)+($P71*'Emission Factors'!$C$20),"")</f>
        <v>0</v>
      </c>
      <c r="W71" s="147">
        <f ca="1">IFERROR(IF(N71="Residential",($O71+Q71)*'Emission Factors'!$C$14+(P71*'Emission Factors'!$C$21),($O71+Q71)*'Emission Factors'!$C$15+(P71*'Emission Factors'!$C$22)),"")</f>
        <v>0</v>
      </c>
      <c r="X71" s="97">
        <f t="shared" si="3"/>
        <v>0</v>
      </c>
    </row>
    <row r="72" spans="2:24" x14ac:dyDescent="0.3">
      <c r="B72" s="94"/>
      <c r="C72" s="95"/>
      <c r="D72" s="95"/>
      <c r="E72" s="95"/>
      <c r="F72" s="144"/>
      <c r="G72" s="94"/>
      <c r="H72" s="145"/>
      <c r="I72" s="96"/>
      <c r="J72" s="96"/>
      <c r="K72" s="96"/>
      <c r="L72" s="96"/>
      <c r="M72" s="96"/>
      <c r="N72" s="96"/>
      <c r="O72" s="97">
        <f t="shared" si="0"/>
        <v>0</v>
      </c>
      <c r="P72" s="97">
        <f t="shared" si="1"/>
        <v>0</v>
      </c>
      <c r="Q72" s="97" cm="1">
        <f t="array" aca="1" ref="Q72" ca="1">IF(I72=0,0,$E72*$I72*(SUMPRODUCT((1-'Emission Factors'!$C$37)^ROW(INDIRECT("1:" &amp; 'Emission Factors'!$C$45-1)))+1))</f>
        <v>0</v>
      </c>
      <c r="R72" s="176">
        <f ca="1">IFERROR((($O72+$Q72)*'Emission Factors'!$C$10)+($P72*'Emission Factors'!$C$17),"")</f>
        <v>0</v>
      </c>
      <c r="S72" s="146" t="str">
        <f t="shared" ca="1" si="2"/>
        <v>N/A</v>
      </c>
      <c r="T72" s="98">
        <f ca="1">IFERROR((($O72+$Q72)*'Emission Factors'!$C$11)+($P72*'Emission Factors'!$C$18),"")</f>
        <v>0</v>
      </c>
      <c r="U72" s="98">
        <f ca="1">IFERROR((($O72+$Q72)*'Emission Factors'!$C$12)+($P72*'Emission Factors'!$C$19),"")</f>
        <v>0</v>
      </c>
      <c r="V72" s="98">
        <f ca="1">IFERROR((($O72+$Q72)*'Emission Factors'!$C$13)+($P72*'Emission Factors'!$C$20),"")</f>
        <v>0</v>
      </c>
      <c r="W72" s="147">
        <f ca="1">IFERROR(IF(N72="Residential",($O72+Q72)*'Emission Factors'!$C$14+(P72*'Emission Factors'!$C$21),($O72+Q72)*'Emission Factors'!$C$15+(P72*'Emission Factors'!$C$22)),"")</f>
        <v>0</v>
      </c>
      <c r="X72" s="97">
        <f t="shared" si="3"/>
        <v>0</v>
      </c>
    </row>
    <row r="73" spans="2:24" x14ac:dyDescent="0.3">
      <c r="B73" s="94"/>
      <c r="C73" s="95"/>
      <c r="D73" s="95"/>
      <c r="E73" s="95"/>
      <c r="F73" s="144"/>
      <c r="G73" s="94"/>
      <c r="H73" s="145"/>
      <c r="I73" s="96"/>
      <c r="J73" s="96"/>
      <c r="K73" s="96"/>
      <c r="L73" s="96"/>
      <c r="M73" s="96"/>
      <c r="N73" s="96"/>
      <c r="O73" s="97">
        <f t="shared" si="0"/>
        <v>0</v>
      </c>
      <c r="P73" s="97">
        <f t="shared" si="1"/>
        <v>0</v>
      </c>
      <c r="Q73" s="97" cm="1">
        <f t="array" aca="1" ref="Q73" ca="1">IF(I73=0,0,$E73*$I73*(SUMPRODUCT((1-'Emission Factors'!$C$37)^ROW(INDIRECT("1:" &amp; 'Emission Factors'!$C$45-1)))+1))</f>
        <v>0</v>
      </c>
      <c r="R73" s="176">
        <f ca="1">IFERROR((($O73+$Q73)*'Emission Factors'!$C$10)+($P73*'Emission Factors'!$C$17),"")</f>
        <v>0</v>
      </c>
      <c r="S73" s="146" t="str">
        <f t="shared" ca="1" si="2"/>
        <v>N/A</v>
      </c>
      <c r="T73" s="98">
        <f ca="1">IFERROR((($O73+$Q73)*'Emission Factors'!$C$11)+($P73*'Emission Factors'!$C$18),"")</f>
        <v>0</v>
      </c>
      <c r="U73" s="98">
        <f ca="1">IFERROR((($O73+$Q73)*'Emission Factors'!$C$12)+($P73*'Emission Factors'!$C$19),"")</f>
        <v>0</v>
      </c>
      <c r="V73" s="98">
        <f ca="1">IFERROR((($O73+$Q73)*'Emission Factors'!$C$13)+($P73*'Emission Factors'!$C$20),"")</f>
        <v>0</v>
      </c>
      <c r="W73" s="147">
        <f ca="1">IFERROR(IF(N73="Residential",($O73+Q73)*'Emission Factors'!$C$14+(P73*'Emission Factors'!$C$21),($O73+Q73)*'Emission Factors'!$C$15+(P73*'Emission Factors'!$C$22)),"")</f>
        <v>0</v>
      </c>
      <c r="X73" s="97">
        <f t="shared" si="3"/>
        <v>0</v>
      </c>
    </row>
    <row r="74" spans="2:24" x14ac:dyDescent="0.3">
      <c r="B74" s="94"/>
      <c r="C74" s="95"/>
      <c r="D74" s="95"/>
      <c r="E74" s="95"/>
      <c r="F74" s="144"/>
      <c r="G74" s="94"/>
      <c r="H74" s="145"/>
      <c r="I74" s="96"/>
      <c r="J74" s="96"/>
      <c r="K74" s="96"/>
      <c r="L74" s="96"/>
      <c r="M74" s="96"/>
      <c r="N74" s="96"/>
      <c r="O74" s="97">
        <f t="shared" si="0"/>
        <v>0</v>
      </c>
      <c r="P74" s="97">
        <f t="shared" si="1"/>
        <v>0</v>
      </c>
      <c r="Q74" s="97" cm="1">
        <f t="array" aca="1" ref="Q74" ca="1">IF(I74=0,0,$E74*$I74*(SUMPRODUCT((1-'Emission Factors'!$C$37)^ROW(INDIRECT("1:" &amp; 'Emission Factors'!$C$45-1)))+1))</f>
        <v>0</v>
      </c>
      <c r="R74" s="176">
        <f ca="1">IFERROR((($O74+$Q74)*'Emission Factors'!$C$10)+($P74*'Emission Factors'!$C$17),"")</f>
        <v>0</v>
      </c>
      <c r="S74" s="146" t="str">
        <f t="shared" ca="1" si="2"/>
        <v>N/A</v>
      </c>
      <c r="T74" s="98">
        <f ca="1">IFERROR((($O74+$Q74)*'Emission Factors'!$C$11)+($P74*'Emission Factors'!$C$18),"")</f>
        <v>0</v>
      </c>
      <c r="U74" s="98">
        <f ca="1">IFERROR((($O74+$Q74)*'Emission Factors'!$C$12)+($P74*'Emission Factors'!$C$19),"")</f>
        <v>0</v>
      </c>
      <c r="V74" s="98">
        <f ca="1">IFERROR((($O74+$Q74)*'Emission Factors'!$C$13)+($P74*'Emission Factors'!$C$20),"")</f>
        <v>0</v>
      </c>
      <c r="W74" s="147">
        <f ca="1">IFERROR(IF(N74="Residential",($O74+Q74)*'Emission Factors'!$C$14+(P74*'Emission Factors'!$C$21),($O74+Q74)*'Emission Factors'!$C$15+(P74*'Emission Factors'!$C$22)),"")</f>
        <v>0</v>
      </c>
      <c r="X74" s="97">
        <f t="shared" si="3"/>
        <v>0</v>
      </c>
    </row>
    <row r="75" spans="2:24" x14ac:dyDescent="0.3">
      <c r="B75" s="94"/>
      <c r="C75" s="95"/>
      <c r="D75" s="95"/>
      <c r="E75" s="95"/>
      <c r="F75" s="144"/>
      <c r="G75" s="94"/>
      <c r="H75" s="145"/>
      <c r="I75" s="96"/>
      <c r="J75" s="96"/>
      <c r="K75" s="96"/>
      <c r="L75" s="96"/>
      <c r="M75" s="96"/>
      <c r="N75" s="96"/>
      <c r="O75" s="97">
        <f t="shared" si="0"/>
        <v>0</v>
      </c>
      <c r="P75" s="97">
        <f t="shared" si="1"/>
        <v>0</v>
      </c>
      <c r="Q75" s="97" cm="1">
        <f t="array" aca="1" ref="Q75" ca="1">IF(I75=0,0,$E75*$I75*(SUMPRODUCT((1-'Emission Factors'!$C$37)^ROW(INDIRECT("1:" &amp; 'Emission Factors'!$C$45-1)))+1))</f>
        <v>0</v>
      </c>
      <c r="R75" s="176">
        <f ca="1">IFERROR((($O75+$Q75)*'Emission Factors'!$C$10)+($P75*'Emission Factors'!$C$17),"")</f>
        <v>0</v>
      </c>
      <c r="S75" s="146" t="str">
        <f t="shared" ca="1" si="2"/>
        <v>N/A</v>
      </c>
      <c r="T75" s="98">
        <f ca="1">IFERROR((($O75+$Q75)*'Emission Factors'!$C$11)+($P75*'Emission Factors'!$C$18),"")</f>
        <v>0</v>
      </c>
      <c r="U75" s="98">
        <f ca="1">IFERROR((($O75+$Q75)*'Emission Factors'!$C$12)+($P75*'Emission Factors'!$C$19),"")</f>
        <v>0</v>
      </c>
      <c r="V75" s="98">
        <f ca="1">IFERROR((($O75+$Q75)*'Emission Factors'!$C$13)+($P75*'Emission Factors'!$C$20),"")</f>
        <v>0</v>
      </c>
      <c r="W75" s="147">
        <f ca="1">IFERROR(IF(N75="Residential",($O75+Q75)*'Emission Factors'!$C$14+(P75*'Emission Factors'!$C$21),($O75+Q75)*'Emission Factors'!$C$15+(P75*'Emission Factors'!$C$22)),"")</f>
        <v>0</v>
      </c>
      <c r="X75" s="97">
        <f t="shared" si="3"/>
        <v>0</v>
      </c>
    </row>
    <row r="76" spans="2:24" x14ac:dyDescent="0.3">
      <c r="B76" s="94"/>
      <c r="C76" s="95"/>
      <c r="D76" s="95"/>
      <c r="E76" s="95"/>
      <c r="F76" s="144"/>
      <c r="G76" s="94"/>
      <c r="H76" s="145"/>
      <c r="I76" s="96"/>
      <c r="J76" s="96"/>
      <c r="K76" s="96"/>
      <c r="L76" s="96"/>
      <c r="M76" s="96"/>
      <c r="N76" s="96"/>
      <c r="O76" s="97">
        <f t="shared" si="0"/>
        <v>0</v>
      </c>
      <c r="P76" s="97">
        <f t="shared" si="1"/>
        <v>0</v>
      </c>
      <c r="Q76" s="97" cm="1">
        <f t="array" aca="1" ref="Q76" ca="1">IF(I76=0,0,$E76*$I76*(SUMPRODUCT((1-'Emission Factors'!$C$37)^ROW(INDIRECT("1:" &amp; 'Emission Factors'!$C$45-1)))+1))</f>
        <v>0</v>
      </c>
      <c r="R76" s="176">
        <f ca="1">IFERROR((($O76+$Q76)*'Emission Factors'!$C$10)+($P76*'Emission Factors'!$C$17),"")</f>
        <v>0</v>
      </c>
      <c r="S76" s="146" t="str">
        <f t="shared" ca="1" si="2"/>
        <v>N/A</v>
      </c>
      <c r="T76" s="98">
        <f ca="1">IFERROR((($O76+$Q76)*'Emission Factors'!$C$11)+($P76*'Emission Factors'!$C$18),"")</f>
        <v>0</v>
      </c>
      <c r="U76" s="98">
        <f ca="1">IFERROR((($O76+$Q76)*'Emission Factors'!$C$12)+($P76*'Emission Factors'!$C$19),"")</f>
        <v>0</v>
      </c>
      <c r="V76" s="98">
        <f ca="1">IFERROR((($O76+$Q76)*'Emission Factors'!$C$13)+($P76*'Emission Factors'!$C$20),"")</f>
        <v>0</v>
      </c>
      <c r="W76" s="147">
        <f ca="1">IFERROR(IF(N76="Residential",($O76+Q76)*'Emission Factors'!$C$14+(P76*'Emission Factors'!$C$21),($O76+Q76)*'Emission Factors'!$C$15+(P76*'Emission Factors'!$C$22)),"")</f>
        <v>0</v>
      </c>
      <c r="X76" s="97">
        <f t="shared" si="3"/>
        <v>0</v>
      </c>
    </row>
    <row r="77" spans="2:24" x14ac:dyDescent="0.3">
      <c r="B77" s="94"/>
      <c r="C77" s="95"/>
      <c r="D77" s="95"/>
      <c r="E77" s="95"/>
      <c r="F77" s="144"/>
      <c r="G77" s="94"/>
      <c r="H77" s="145"/>
      <c r="I77" s="96"/>
      <c r="J77" s="96"/>
      <c r="K77" s="96"/>
      <c r="L77" s="96"/>
      <c r="M77" s="96"/>
      <c r="N77" s="96"/>
      <c r="O77" s="97">
        <f t="shared" si="0"/>
        <v>0</v>
      </c>
      <c r="P77" s="97">
        <f t="shared" si="1"/>
        <v>0</v>
      </c>
      <c r="Q77" s="97" cm="1">
        <f t="array" aca="1" ref="Q77" ca="1">IF(I77=0,0,$E77*$I77*(SUMPRODUCT((1-'Emission Factors'!$C$37)^ROW(INDIRECT("1:" &amp; 'Emission Factors'!$C$45-1)))+1))</f>
        <v>0</v>
      </c>
      <c r="R77" s="176">
        <f ca="1">IFERROR((($O77+$Q77)*'Emission Factors'!$C$10)+($P77*'Emission Factors'!$C$17),"")</f>
        <v>0</v>
      </c>
      <c r="S77" s="146" t="str">
        <f t="shared" ca="1" si="2"/>
        <v>N/A</v>
      </c>
      <c r="T77" s="98">
        <f ca="1">IFERROR((($O77+$Q77)*'Emission Factors'!$C$11)+($P77*'Emission Factors'!$C$18),"")</f>
        <v>0</v>
      </c>
      <c r="U77" s="98">
        <f ca="1">IFERROR((($O77+$Q77)*'Emission Factors'!$C$12)+($P77*'Emission Factors'!$C$19),"")</f>
        <v>0</v>
      </c>
      <c r="V77" s="98">
        <f ca="1">IFERROR((($O77+$Q77)*'Emission Factors'!$C$13)+($P77*'Emission Factors'!$C$20),"")</f>
        <v>0</v>
      </c>
      <c r="W77" s="147">
        <f ca="1">IFERROR(IF(N77="Residential",($O77+Q77)*'Emission Factors'!$C$14+(P77*'Emission Factors'!$C$21),($O77+Q77)*'Emission Factors'!$C$15+(P77*'Emission Factors'!$C$22)),"")</f>
        <v>0</v>
      </c>
      <c r="X77" s="97">
        <f t="shared" si="3"/>
        <v>0</v>
      </c>
    </row>
    <row r="78" spans="2:24" x14ac:dyDescent="0.3">
      <c r="B78" s="94"/>
      <c r="C78" s="95"/>
      <c r="D78" s="95"/>
      <c r="E78" s="95"/>
      <c r="F78" s="144"/>
      <c r="G78" s="94"/>
      <c r="H78" s="145"/>
      <c r="I78" s="96"/>
      <c r="J78" s="96"/>
      <c r="K78" s="96"/>
      <c r="L78" s="96"/>
      <c r="M78" s="96"/>
      <c r="N78" s="96"/>
      <c r="O78" s="97">
        <f t="shared" si="0"/>
        <v>0</v>
      </c>
      <c r="P78" s="97">
        <f t="shared" si="1"/>
        <v>0</v>
      </c>
      <c r="Q78" s="97" cm="1">
        <f t="array" aca="1" ref="Q78" ca="1">IF(I78=0,0,$E78*$I78*(SUMPRODUCT((1-'Emission Factors'!$C$37)^ROW(INDIRECT("1:" &amp; 'Emission Factors'!$C$45-1)))+1))</f>
        <v>0</v>
      </c>
      <c r="R78" s="176">
        <f ca="1">IFERROR((($O78+$Q78)*'Emission Factors'!$C$10)+($P78*'Emission Factors'!$C$17),"")</f>
        <v>0</v>
      </c>
      <c r="S78" s="146" t="str">
        <f t="shared" ca="1" si="2"/>
        <v>N/A</v>
      </c>
      <c r="T78" s="98">
        <f ca="1">IFERROR((($O78+$Q78)*'Emission Factors'!$C$11)+($P78*'Emission Factors'!$C$18),"")</f>
        <v>0</v>
      </c>
      <c r="U78" s="98">
        <f ca="1">IFERROR((($O78+$Q78)*'Emission Factors'!$C$12)+($P78*'Emission Factors'!$C$19),"")</f>
        <v>0</v>
      </c>
      <c r="V78" s="98">
        <f ca="1">IFERROR((($O78+$Q78)*'Emission Factors'!$C$13)+($P78*'Emission Factors'!$C$20),"")</f>
        <v>0</v>
      </c>
      <c r="W78" s="147">
        <f ca="1">IFERROR(IF(N78="Residential",($O78+Q78)*'Emission Factors'!$C$14+(P78*'Emission Factors'!$C$21),($O78+Q78)*'Emission Factors'!$C$15+(P78*'Emission Factors'!$C$22)),"")</f>
        <v>0</v>
      </c>
      <c r="X78" s="97">
        <f t="shared" si="3"/>
        <v>0</v>
      </c>
    </row>
    <row r="79" spans="2:24" x14ac:dyDescent="0.3">
      <c r="B79" s="94"/>
      <c r="C79" s="95"/>
      <c r="D79" s="95"/>
      <c r="E79" s="95"/>
      <c r="F79" s="144"/>
      <c r="G79" s="94"/>
      <c r="H79" s="145"/>
      <c r="I79" s="96"/>
      <c r="J79" s="96"/>
      <c r="K79" s="96"/>
      <c r="L79" s="96"/>
      <c r="M79" s="96"/>
      <c r="N79" s="96"/>
      <c r="O79" s="97">
        <f t="shared" ref="O79:O142" si="4">IF($J79=0,0,$E79*$J79*$M79)</f>
        <v>0</v>
      </c>
      <c r="P79" s="97">
        <f t="shared" ref="P79:P142" si="5">IF(K79=0,0,$E79*K79*M79)</f>
        <v>0</v>
      </c>
      <c r="Q79" s="97" cm="1">
        <f t="array" aca="1" ref="Q79" ca="1">IF(I79=0,0,$E79*$I79*(SUMPRODUCT((1-'Emission Factors'!$C$37)^ROW(INDIRECT("1:" &amp; 'Emission Factors'!$C$45-1)))+1))</f>
        <v>0</v>
      </c>
      <c r="R79" s="176">
        <f ca="1">IFERROR((($O79+$Q79)*'Emission Factors'!$C$10)+($P79*'Emission Factors'!$C$17),"")</f>
        <v>0</v>
      </c>
      <c r="S79" s="146" t="str">
        <f t="shared" ref="S79:S142" ca="1" si="6">IFERROR(R79/H79,"N/A")</f>
        <v>N/A</v>
      </c>
      <c r="T79" s="98">
        <f ca="1">IFERROR((($O79+$Q79)*'Emission Factors'!$C$11)+($P79*'Emission Factors'!$C$18),"")</f>
        <v>0</v>
      </c>
      <c r="U79" s="98">
        <f ca="1">IFERROR((($O79+$Q79)*'Emission Factors'!$C$12)+($P79*'Emission Factors'!$C$19),"")</f>
        <v>0</v>
      </c>
      <c r="V79" s="98">
        <f ca="1">IFERROR((($O79+$Q79)*'Emission Factors'!$C$13)+($P79*'Emission Factors'!$C$20),"")</f>
        <v>0</v>
      </c>
      <c r="W79" s="147">
        <f ca="1">IFERROR(IF(N79="Residential",($O79+Q79)*'Emission Factors'!$C$14+(P79*'Emission Factors'!$C$21),($O79+Q79)*'Emission Factors'!$C$15+(P79*'Emission Factors'!$C$22)),"")</f>
        <v>0</v>
      </c>
      <c r="X79" s="97">
        <f t="shared" ref="X79:X142" si="7">IF(L79=0,0,$E79*$L79*$M79)</f>
        <v>0</v>
      </c>
    </row>
    <row r="80" spans="2:24" x14ac:dyDescent="0.3">
      <c r="B80" s="94"/>
      <c r="C80" s="95"/>
      <c r="D80" s="95"/>
      <c r="E80" s="95"/>
      <c r="F80" s="144"/>
      <c r="G80" s="94"/>
      <c r="H80" s="145"/>
      <c r="I80" s="96"/>
      <c r="J80" s="96"/>
      <c r="K80" s="96"/>
      <c r="L80" s="96"/>
      <c r="M80" s="96"/>
      <c r="N80" s="96"/>
      <c r="O80" s="97">
        <f t="shared" si="4"/>
        <v>0</v>
      </c>
      <c r="P80" s="97">
        <f t="shared" si="5"/>
        <v>0</v>
      </c>
      <c r="Q80" s="97" cm="1">
        <f t="array" aca="1" ref="Q80" ca="1">IF(I80=0,0,$E80*$I80*(SUMPRODUCT((1-'Emission Factors'!$C$37)^ROW(INDIRECT("1:" &amp; 'Emission Factors'!$C$45-1)))+1))</f>
        <v>0</v>
      </c>
      <c r="R80" s="176">
        <f ca="1">IFERROR((($O80+$Q80)*'Emission Factors'!$C$10)+($P80*'Emission Factors'!$C$17),"")</f>
        <v>0</v>
      </c>
      <c r="S80" s="146" t="str">
        <f t="shared" ca="1" si="6"/>
        <v>N/A</v>
      </c>
      <c r="T80" s="98">
        <f ca="1">IFERROR((($O80+$Q80)*'Emission Factors'!$C$11)+($P80*'Emission Factors'!$C$18),"")</f>
        <v>0</v>
      </c>
      <c r="U80" s="98">
        <f ca="1">IFERROR((($O80+$Q80)*'Emission Factors'!$C$12)+($P80*'Emission Factors'!$C$19),"")</f>
        <v>0</v>
      </c>
      <c r="V80" s="98">
        <f ca="1">IFERROR((($O80+$Q80)*'Emission Factors'!$C$13)+($P80*'Emission Factors'!$C$20),"")</f>
        <v>0</v>
      </c>
      <c r="W80" s="147">
        <f ca="1">IFERROR(IF(N80="Residential",($O80+Q80)*'Emission Factors'!$C$14+(P80*'Emission Factors'!$C$21),($O80+Q80)*'Emission Factors'!$C$15+(P80*'Emission Factors'!$C$22)),"")</f>
        <v>0</v>
      </c>
      <c r="X80" s="97">
        <f t="shared" si="7"/>
        <v>0</v>
      </c>
    </row>
    <row r="81" spans="2:24" x14ac:dyDescent="0.3">
      <c r="B81" s="94"/>
      <c r="C81" s="95"/>
      <c r="D81" s="95"/>
      <c r="E81" s="95"/>
      <c r="F81" s="144"/>
      <c r="G81" s="94"/>
      <c r="H81" s="145"/>
      <c r="I81" s="96"/>
      <c r="J81" s="96"/>
      <c r="K81" s="96"/>
      <c r="L81" s="96"/>
      <c r="M81" s="96"/>
      <c r="N81" s="96"/>
      <c r="O81" s="97">
        <f t="shared" si="4"/>
        <v>0</v>
      </c>
      <c r="P81" s="97">
        <f t="shared" si="5"/>
        <v>0</v>
      </c>
      <c r="Q81" s="97" cm="1">
        <f t="array" aca="1" ref="Q81" ca="1">IF(I81=0,0,$E81*$I81*(SUMPRODUCT((1-'Emission Factors'!$C$37)^ROW(INDIRECT("1:" &amp; 'Emission Factors'!$C$45-1)))+1))</f>
        <v>0</v>
      </c>
      <c r="R81" s="176">
        <f ca="1">IFERROR((($O81+$Q81)*'Emission Factors'!$C$10)+($P81*'Emission Factors'!$C$17),"")</f>
        <v>0</v>
      </c>
      <c r="S81" s="146" t="str">
        <f t="shared" ca="1" si="6"/>
        <v>N/A</v>
      </c>
      <c r="T81" s="98">
        <f ca="1">IFERROR((($O81+$Q81)*'Emission Factors'!$C$11)+($P81*'Emission Factors'!$C$18),"")</f>
        <v>0</v>
      </c>
      <c r="U81" s="98">
        <f ca="1">IFERROR((($O81+$Q81)*'Emission Factors'!$C$12)+($P81*'Emission Factors'!$C$19),"")</f>
        <v>0</v>
      </c>
      <c r="V81" s="98">
        <f ca="1">IFERROR((($O81+$Q81)*'Emission Factors'!$C$13)+($P81*'Emission Factors'!$C$20),"")</f>
        <v>0</v>
      </c>
      <c r="W81" s="147">
        <f ca="1">IFERROR(IF(N81="Residential",($O81+Q81)*'Emission Factors'!$C$14+(P81*'Emission Factors'!$C$21),($O81+Q81)*'Emission Factors'!$C$15+(P81*'Emission Factors'!$C$22)),"")</f>
        <v>0</v>
      </c>
      <c r="X81" s="97">
        <f t="shared" si="7"/>
        <v>0</v>
      </c>
    </row>
    <row r="82" spans="2:24" x14ac:dyDescent="0.3">
      <c r="B82" s="94"/>
      <c r="C82" s="95"/>
      <c r="D82" s="95"/>
      <c r="E82" s="95"/>
      <c r="F82" s="144"/>
      <c r="G82" s="94"/>
      <c r="H82" s="145"/>
      <c r="I82" s="96"/>
      <c r="J82" s="96"/>
      <c r="K82" s="96"/>
      <c r="L82" s="96"/>
      <c r="M82" s="96"/>
      <c r="N82" s="96"/>
      <c r="O82" s="97">
        <f t="shared" si="4"/>
        <v>0</v>
      </c>
      <c r="P82" s="97">
        <f t="shared" si="5"/>
        <v>0</v>
      </c>
      <c r="Q82" s="97" cm="1">
        <f t="array" aca="1" ref="Q82" ca="1">IF(I82=0,0,$E82*$I82*(SUMPRODUCT((1-'Emission Factors'!$C$37)^ROW(INDIRECT("1:" &amp; 'Emission Factors'!$C$45-1)))+1))</f>
        <v>0</v>
      </c>
      <c r="R82" s="176">
        <f ca="1">IFERROR((($O82+$Q82)*'Emission Factors'!$C$10)+($P82*'Emission Factors'!$C$17),"")</f>
        <v>0</v>
      </c>
      <c r="S82" s="146" t="str">
        <f t="shared" ca="1" si="6"/>
        <v>N/A</v>
      </c>
      <c r="T82" s="98">
        <f ca="1">IFERROR((($O82+$Q82)*'Emission Factors'!$C$11)+($P82*'Emission Factors'!$C$18),"")</f>
        <v>0</v>
      </c>
      <c r="U82" s="98">
        <f ca="1">IFERROR((($O82+$Q82)*'Emission Factors'!$C$12)+($P82*'Emission Factors'!$C$19),"")</f>
        <v>0</v>
      </c>
      <c r="V82" s="98">
        <f ca="1">IFERROR((($O82+$Q82)*'Emission Factors'!$C$13)+($P82*'Emission Factors'!$C$20),"")</f>
        <v>0</v>
      </c>
      <c r="W82" s="147">
        <f ca="1">IFERROR(IF(N82="Residential",($O82+Q82)*'Emission Factors'!$C$14+(P82*'Emission Factors'!$C$21),($O82+Q82)*'Emission Factors'!$C$15+(P82*'Emission Factors'!$C$22)),"")</f>
        <v>0</v>
      </c>
      <c r="X82" s="97">
        <f t="shared" si="7"/>
        <v>0</v>
      </c>
    </row>
    <row r="83" spans="2:24" x14ac:dyDescent="0.3">
      <c r="B83" s="94"/>
      <c r="C83" s="95"/>
      <c r="D83" s="95"/>
      <c r="E83" s="95"/>
      <c r="F83" s="144"/>
      <c r="G83" s="94"/>
      <c r="H83" s="145"/>
      <c r="I83" s="96"/>
      <c r="J83" s="96"/>
      <c r="K83" s="96"/>
      <c r="L83" s="96"/>
      <c r="M83" s="96"/>
      <c r="N83" s="96"/>
      <c r="O83" s="97">
        <f t="shared" si="4"/>
        <v>0</v>
      </c>
      <c r="P83" s="97">
        <f t="shared" si="5"/>
        <v>0</v>
      </c>
      <c r="Q83" s="97" cm="1">
        <f t="array" aca="1" ref="Q83" ca="1">IF(I83=0,0,$E83*$I83*(SUMPRODUCT((1-'Emission Factors'!$C$37)^ROW(INDIRECT("1:" &amp; 'Emission Factors'!$C$45-1)))+1))</f>
        <v>0</v>
      </c>
      <c r="R83" s="176">
        <f ca="1">IFERROR((($O83+$Q83)*'Emission Factors'!$C$10)+($P83*'Emission Factors'!$C$17),"")</f>
        <v>0</v>
      </c>
      <c r="S83" s="146" t="str">
        <f t="shared" ca="1" si="6"/>
        <v>N/A</v>
      </c>
      <c r="T83" s="98">
        <f ca="1">IFERROR((($O83+$Q83)*'Emission Factors'!$C$11)+($P83*'Emission Factors'!$C$18),"")</f>
        <v>0</v>
      </c>
      <c r="U83" s="98">
        <f ca="1">IFERROR((($O83+$Q83)*'Emission Factors'!$C$12)+($P83*'Emission Factors'!$C$19),"")</f>
        <v>0</v>
      </c>
      <c r="V83" s="98">
        <f ca="1">IFERROR((($O83+$Q83)*'Emission Factors'!$C$13)+($P83*'Emission Factors'!$C$20),"")</f>
        <v>0</v>
      </c>
      <c r="W83" s="147">
        <f ca="1">IFERROR(IF(N83="Residential",($O83+Q83)*'Emission Factors'!$C$14+(P83*'Emission Factors'!$C$21),($O83+Q83)*'Emission Factors'!$C$15+(P83*'Emission Factors'!$C$22)),"")</f>
        <v>0</v>
      </c>
      <c r="X83" s="97">
        <f t="shared" si="7"/>
        <v>0</v>
      </c>
    </row>
    <row r="84" spans="2:24" x14ac:dyDescent="0.3">
      <c r="B84" s="94"/>
      <c r="C84" s="95"/>
      <c r="D84" s="95"/>
      <c r="E84" s="95"/>
      <c r="F84" s="144"/>
      <c r="G84" s="94"/>
      <c r="H84" s="145"/>
      <c r="I84" s="96"/>
      <c r="J84" s="96"/>
      <c r="K84" s="96"/>
      <c r="L84" s="96"/>
      <c r="M84" s="96"/>
      <c r="N84" s="96"/>
      <c r="O84" s="97">
        <f t="shared" si="4"/>
        <v>0</v>
      </c>
      <c r="P84" s="97">
        <f t="shared" si="5"/>
        <v>0</v>
      </c>
      <c r="Q84" s="97" cm="1">
        <f t="array" aca="1" ref="Q84" ca="1">IF(I84=0,0,$E84*$I84*(SUMPRODUCT((1-'Emission Factors'!$C$37)^ROW(INDIRECT("1:" &amp; 'Emission Factors'!$C$45-1)))+1))</f>
        <v>0</v>
      </c>
      <c r="R84" s="176">
        <f ca="1">IFERROR((($O84+$Q84)*'Emission Factors'!$C$10)+($P84*'Emission Factors'!$C$17),"")</f>
        <v>0</v>
      </c>
      <c r="S84" s="146" t="str">
        <f t="shared" ca="1" si="6"/>
        <v>N/A</v>
      </c>
      <c r="T84" s="98">
        <f ca="1">IFERROR((($O84+$Q84)*'Emission Factors'!$C$11)+($P84*'Emission Factors'!$C$18),"")</f>
        <v>0</v>
      </c>
      <c r="U84" s="98">
        <f ca="1">IFERROR((($O84+$Q84)*'Emission Factors'!$C$12)+($P84*'Emission Factors'!$C$19),"")</f>
        <v>0</v>
      </c>
      <c r="V84" s="98">
        <f ca="1">IFERROR((($O84+$Q84)*'Emission Factors'!$C$13)+($P84*'Emission Factors'!$C$20),"")</f>
        <v>0</v>
      </c>
      <c r="W84" s="147">
        <f ca="1">IFERROR(IF(N84="Residential",($O84+Q84)*'Emission Factors'!$C$14+(P84*'Emission Factors'!$C$21),($O84+Q84)*'Emission Factors'!$C$15+(P84*'Emission Factors'!$C$22)),"")</f>
        <v>0</v>
      </c>
      <c r="X84" s="97">
        <f t="shared" si="7"/>
        <v>0</v>
      </c>
    </row>
    <row r="85" spans="2:24" x14ac:dyDescent="0.3">
      <c r="B85" s="94"/>
      <c r="C85" s="95"/>
      <c r="D85" s="95"/>
      <c r="E85" s="95"/>
      <c r="F85" s="144"/>
      <c r="G85" s="94"/>
      <c r="H85" s="145"/>
      <c r="I85" s="96"/>
      <c r="J85" s="96"/>
      <c r="K85" s="96"/>
      <c r="L85" s="96"/>
      <c r="M85" s="96"/>
      <c r="N85" s="96"/>
      <c r="O85" s="97">
        <f t="shared" si="4"/>
        <v>0</v>
      </c>
      <c r="P85" s="97">
        <f t="shared" si="5"/>
        <v>0</v>
      </c>
      <c r="Q85" s="97" cm="1">
        <f t="array" aca="1" ref="Q85" ca="1">IF(I85=0,0,$E85*$I85*(SUMPRODUCT((1-'Emission Factors'!$C$37)^ROW(INDIRECT("1:" &amp; 'Emission Factors'!$C$45-1)))+1))</f>
        <v>0</v>
      </c>
      <c r="R85" s="176">
        <f ca="1">IFERROR((($O85+$Q85)*'Emission Factors'!$C$10)+($P85*'Emission Factors'!$C$17),"")</f>
        <v>0</v>
      </c>
      <c r="S85" s="146" t="str">
        <f t="shared" ca="1" si="6"/>
        <v>N/A</v>
      </c>
      <c r="T85" s="98">
        <f ca="1">IFERROR((($O85+$Q85)*'Emission Factors'!$C$11)+($P85*'Emission Factors'!$C$18),"")</f>
        <v>0</v>
      </c>
      <c r="U85" s="98">
        <f ca="1">IFERROR((($O85+$Q85)*'Emission Factors'!$C$12)+($P85*'Emission Factors'!$C$19),"")</f>
        <v>0</v>
      </c>
      <c r="V85" s="98">
        <f ca="1">IFERROR((($O85+$Q85)*'Emission Factors'!$C$13)+($P85*'Emission Factors'!$C$20),"")</f>
        <v>0</v>
      </c>
      <c r="W85" s="147">
        <f ca="1">IFERROR(IF(N85="Residential",($O85+Q85)*'Emission Factors'!$C$14+(P85*'Emission Factors'!$C$21),($O85+Q85)*'Emission Factors'!$C$15+(P85*'Emission Factors'!$C$22)),"")</f>
        <v>0</v>
      </c>
      <c r="X85" s="97">
        <f t="shared" si="7"/>
        <v>0</v>
      </c>
    </row>
    <row r="86" spans="2:24" x14ac:dyDescent="0.3">
      <c r="B86" s="94"/>
      <c r="C86" s="95"/>
      <c r="D86" s="95"/>
      <c r="E86" s="95"/>
      <c r="F86" s="144"/>
      <c r="G86" s="94"/>
      <c r="H86" s="145"/>
      <c r="I86" s="96"/>
      <c r="J86" s="96"/>
      <c r="K86" s="96"/>
      <c r="L86" s="96"/>
      <c r="M86" s="96"/>
      <c r="N86" s="96"/>
      <c r="O86" s="97">
        <f t="shared" si="4"/>
        <v>0</v>
      </c>
      <c r="P86" s="97">
        <f t="shared" si="5"/>
        <v>0</v>
      </c>
      <c r="Q86" s="97" cm="1">
        <f t="array" aca="1" ref="Q86" ca="1">IF(I86=0,0,$E86*$I86*(SUMPRODUCT((1-'Emission Factors'!$C$37)^ROW(INDIRECT("1:" &amp; 'Emission Factors'!$C$45-1)))+1))</f>
        <v>0</v>
      </c>
      <c r="R86" s="176">
        <f ca="1">IFERROR((($O86+$Q86)*'Emission Factors'!$C$10)+($P86*'Emission Factors'!$C$17),"")</f>
        <v>0</v>
      </c>
      <c r="S86" s="146" t="str">
        <f t="shared" ca="1" si="6"/>
        <v>N/A</v>
      </c>
      <c r="T86" s="98">
        <f ca="1">IFERROR((($O86+$Q86)*'Emission Factors'!$C$11)+($P86*'Emission Factors'!$C$18),"")</f>
        <v>0</v>
      </c>
      <c r="U86" s="98">
        <f ca="1">IFERROR((($O86+$Q86)*'Emission Factors'!$C$12)+($P86*'Emission Factors'!$C$19),"")</f>
        <v>0</v>
      </c>
      <c r="V86" s="98">
        <f ca="1">IFERROR((($O86+$Q86)*'Emission Factors'!$C$13)+($P86*'Emission Factors'!$C$20),"")</f>
        <v>0</v>
      </c>
      <c r="W86" s="147">
        <f ca="1">IFERROR(IF(N86="Residential",($O86+Q86)*'Emission Factors'!$C$14+(P86*'Emission Factors'!$C$21),($O86+Q86)*'Emission Factors'!$C$15+(P86*'Emission Factors'!$C$22)),"")</f>
        <v>0</v>
      </c>
      <c r="X86" s="97">
        <f t="shared" si="7"/>
        <v>0</v>
      </c>
    </row>
    <row r="87" spans="2:24" x14ac:dyDescent="0.3">
      <c r="B87" s="94"/>
      <c r="C87" s="95"/>
      <c r="D87" s="95"/>
      <c r="E87" s="95"/>
      <c r="F87" s="144"/>
      <c r="G87" s="94"/>
      <c r="H87" s="145"/>
      <c r="I87" s="96"/>
      <c r="J87" s="96"/>
      <c r="K87" s="96"/>
      <c r="L87" s="96"/>
      <c r="M87" s="96"/>
      <c r="N87" s="96"/>
      <c r="O87" s="97">
        <f t="shared" si="4"/>
        <v>0</v>
      </c>
      <c r="P87" s="97">
        <f t="shared" si="5"/>
        <v>0</v>
      </c>
      <c r="Q87" s="97" cm="1">
        <f t="array" aca="1" ref="Q87" ca="1">IF(I87=0,0,$E87*$I87*(SUMPRODUCT((1-'Emission Factors'!$C$37)^ROW(INDIRECT("1:" &amp; 'Emission Factors'!$C$45-1)))+1))</f>
        <v>0</v>
      </c>
      <c r="R87" s="176">
        <f ca="1">IFERROR((($O87+$Q87)*'Emission Factors'!$C$10)+($P87*'Emission Factors'!$C$17),"")</f>
        <v>0</v>
      </c>
      <c r="S87" s="146" t="str">
        <f t="shared" ca="1" si="6"/>
        <v>N/A</v>
      </c>
      <c r="T87" s="98">
        <f ca="1">IFERROR((($O87+$Q87)*'Emission Factors'!$C$11)+($P87*'Emission Factors'!$C$18),"")</f>
        <v>0</v>
      </c>
      <c r="U87" s="98">
        <f ca="1">IFERROR((($O87+$Q87)*'Emission Factors'!$C$12)+($P87*'Emission Factors'!$C$19),"")</f>
        <v>0</v>
      </c>
      <c r="V87" s="98">
        <f ca="1">IFERROR((($O87+$Q87)*'Emission Factors'!$C$13)+($P87*'Emission Factors'!$C$20),"")</f>
        <v>0</v>
      </c>
      <c r="W87" s="147">
        <f ca="1">IFERROR(IF(N87="Residential",($O87+Q87)*'Emission Factors'!$C$14+(P87*'Emission Factors'!$C$21),($O87+Q87)*'Emission Factors'!$C$15+(P87*'Emission Factors'!$C$22)),"")</f>
        <v>0</v>
      </c>
      <c r="X87" s="97">
        <f t="shared" si="7"/>
        <v>0</v>
      </c>
    </row>
    <row r="88" spans="2:24" x14ac:dyDescent="0.3">
      <c r="B88" s="94"/>
      <c r="C88" s="95"/>
      <c r="D88" s="95"/>
      <c r="E88" s="95"/>
      <c r="F88" s="144"/>
      <c r="G88" s="94"/>
      <c r="H88" s="145"/>
      <c r="I88" s="96"/>
      <c r="J88" s="96"/>
      <c r="K88" s="96"/>
      <c r="L88" s="96"/>
      <c r="M88" s="96"/>
      <c r="N88" s="96"/>
      <c r="O88" s="97">
        <f t="shared" si="4"/>
        <v>0</v>
      </c>
      <c r="P88" s="97">
        <f t="shared" si="5"/>
        <v>0</v>
      </c>
      <c r="Q88" s="97" cm="1">
        <f t="array" aca="1" ref="Q88" ca="1">IF(I88=0,0,$E88*$I88*(SUMPRODUCT((1-'Emission Factors'!$C$37)^ROW(INDIRECT("1:" &amp; 'Emission Factors'!$C$45-1)))+1))</f>
        <v>0</v>
      </c>
      <c r="R88" s="176">
        <f ca="1">IFERROR((($O88+$Q88)*'Emission Factors'!$C$10)+($P88*'Emission Factors'!$C$17),"")</f>
        <v>0</v>
      </c>
      <c r="S88" s="146" t="str">
        <f t="shared" ca="1" si="6"/>
        <v>N/A</v>
      </c>
      <c r="T88" s="98">
        <f ca="1">IFERROR((($O88+$Q88)*'Emission Factors'!$C$11)+($P88*'Emission Factors'!$C$18),"")</f>
        <v>0</v>
      </c>
      <c r="U88" s="98">
        <f ca="1">IFERROR((($O88+$Q88)*'Emission Factors'!$C$12)+($P88*'Emission Factors'!$C$19),"")</f>
        <v>0</v>
      </c>
      <c r="V88" s="98">
        <f ca="1">IFERROR((($O88+$Q88)*'Emission Factors'!$C$13)+($P88*'Emission Factors'!$C$20),"")</f>
        <v>0</v>
      </c>
      <c r="W88" s="147">
        <f ca="1">IFERROR(IF(N88="Residential",($O88+Q88)*'Emission Factors'!$C$14+(P88*'Emission Factors'!$C$21),($O88+Q88)*'Emission Factors'!$C$15+(P88*'Emission Factors'!$C$22)),"")</f>
        <v>0</v>
      </c>
      <c r="X88" s="97">
        <f t="shared" si="7"/>
        <v>0</v>
      </c>
    </row>
    <row r="89" spans="2:24" x14ac:dyDescent="0.3">
      <c r="B89" s="94"/>
      <c r="C89" s="95"/>
      <c r="D89" s="95"/>
      <c r="E89" s="95"/>
      <c r="F89" s="144"/>
      <c r="G89" s="94"/>
      <c r="H89" s="145"/>
      <c r="I89" s="96"/>
      <c r="J89" s="96"/>
      <c r="K89" s="96"/>
      <c r="L89" s="96"/>
      <c r="M89" s="96"/>
      <c r="N89" s="96"/>
      <c r="O89" s="97">
        <f t="shared" si="4"/>
        <v>0</v>
      </c>
      <c r="P89" s="97">
        <f t="shared" si="5"/>
        <v>0</v>
      </c>
      <c r="Q89" s="97" cm="1">
        <f t="array" aca="1" ref="Q89" ca="1">IF(I89=0,0,$E89*$I89*(SUMPRODUCT((1-'Emission Factors'!$C$37)^ROW(INDIRECT("1:" &amp; 'Emission Factors'!$C$45-1)))+1))</f>
        <v>0</v>
      </c>
      <c r="R89" s="176">
        <f ca="1">IFERROR((($O89+$Q89)*'Emission Factors'!$C$10)+($P89*'Emission Factors'!$C$17),"")</f>
        <v>0</v>
      </c>
      <c r="S89" s="146" t="str">
        <f t="shared" ca="1" si="6"/>
        <v>N/A</v>
      </c>
      <c r="T89" s="98">
        <f ca="1">IFERROR((($O89+$Q89)*'Emission Factors'!$C$11)+($P89*'Emission Factors'!$C$18),"")</f>
        <v>0</v>
      </c>
      <c r="U89" s="98">
        <f ca="1">IFERROR((($O89+$Q89)*'Emission Factors'!$C$12)+($P89*'Emission Factors'!$C$19),"")</f>
        <v>0</v>
      </c>
      <c r="V89" s="98">
        <f ca="1">IFERROR((($O89+$Q89)*'Emission Factors'!$C$13)+($P89*'Emission Factors'!$C$20),"")</f>
        <v>0</v>
      </c>
      <c r="W89" s="147">
        <f ca="1">IFERROR(IF(N89="Residential",($O89+Q89)*'Emission Factors'!$C$14+(P89*'Emission Factors'!$C$21),($O89+Q89)*'Emission Factors'!$C$15+(P89*'Emission Factors'!$C$22)),"")</f>
        <v>0</v>
      </c>
      <c r="X89" s="97">
        <f t="shared" si="7"/>
        <v>0</v>
      </c>
    </row>
    <row r="90" spans="2:24" x14ac:dyDescent="0.3">
      <c r="B90" s="94"/>
      <c r="C90" s="95"/>
      <c r="D90" s="95"/>
      <c r="E90" s="95"/>
      <c r="F90" s="144"/>
      <c r="G90" s="94"/>
      <c r="H90" s="145"/>
      <c r="I90" s="96"/>
      <c r="J90" s="96"/>
      <c r="K90" s="96"/>
      <c r="L90" s="96"/>
      <c r="M90" s="96"/>
      <c r="N90" s="96"/>
      <c r="O90" s="97">
        <f t="shared" si="4"/>
        <v>0</v>
      </c>
      <c r="P90" s="97">
        <f t="shared" si="5"/>
        <v>0</v>
      </c>
      <c r="Q90" s="97" cm="1">
        <f t="array" aca="1" ref="Q90" ca="1">IF(I90=0,0,$E90*$I90*(SUMPRODUCT((1-'Emission Factors'!$C$37)^ROW(INDIRECT("1:" &amp; 'Emission Factors'!$C$45-1)))+1))</f>
        <v>0</v>
      </c>
      <c r="R90" s="176">
        <f ca="1">IFERROR((($O90+$Q90)*'Emission Factors'!$C$10)+($P90*'Emission Factors'!$C$17),"")</f>
        <v>0</v>
      </c>
      <c r="S90" s="146" t="str">
        <f t="shared" ca="1" si="6"/>
        <v>N/A</v>
      </c>
      <c r="T90" s="98">
        <f ca="1">IFERROR((($O90+$Q90)*'Emission Factors'!$C$11)+($P90*'Emission Factors'!$C$18),"")</f>
        <v>0</v>
      </c>
      <c r="U90" s="98">
        <f ca="1">IFERROR((($O90+$Q90)*'Emission Factors'!$C$12)+($P90*'Emission Factors'!$C$19),"")</f>
        <v>0</v>
      </c>
      <c r="V90" s="98">
        <f ca="1">IFERROR((($O90+$Q90)*'Emission Factors'!$C$13)+($P90*'Emission Factors'!$C$20),"")</f>
        <v>0</v>
      </c>
      <c r="W90" s="147">
        <f ca="1">IFERROR(IF(N90="Residential",($O90+Q90)*'Emission Factors'!$C$14+(P90*'Emission Factors'!$C$21),($O90+Q90)*'Emission Factors'!$C$15+(P90*'Emission Factors'!$C$22)),"")</f>
        <v>0</v>
      </c>
      <c r="X90" s="97">
        <f t="shared" si="7"/>
        <v>0</v>
      </c>
    </row>
    <row r="91" spans="2:24" x14ac:dyDescent="0.3">
      <c r="B91" s="94"/>
      <c r="C91" s="95"/>
      <c r="D91" s="95"/>
      <c r="E91" s="95"/>
      <c r="F91" s="144"/>
      <c r="G91" s="94"/>
      <c r="H91" s="145"/>
      <c r="I91" s="96"/>
      <c r="J91" s="96"/>
      <c r="K91" s="96"/>
      <c r="L91" s="96"/>
      <c r="M91" s="96"/>
      <c r="N91" s="96"/>
      <c r="O91" s="97">
        <f t="shared" si="4"/>
        <v>0</v>
      </c>
      <c r="P91" s="97">
        <f t="shared" si="5"/>
        <v>0</v>
      </c>
      <c r="Q91" s="97" cm="1">
        <f t="array" aca="1" ref="Q91" ca="1">IF(I91=0,0,$E91*$I91*(SUMPRODUCT((1-'Emission Factors'!$C$37)^ROW(INDIRECT("1:" &amp; 'Emission Factors'!$C$45-1)))+1))</f>
        <v>0</v>
      </c>
      <c r="R91" s="176">
        <f ca="1">IFERROR((($O91+$Q91)*'Emission Factors'!$C$10)+($P91*'Emission Factors'!$C$17),"")</f>
        <v>0</v>
      </c>
      <c r="S91" s="146" t="str">
        <f t="shared" ca="1" si="6"/>
        <v>N/A</v>
      </c>
      <c r="T91" s="98">
        <f ca="1">IFERROR((($O91+$Q91)*'Emission Factors'!$C$11)+($P91*'Emission Factors'!$C$18),"")</f>
        <v>0</v>
      </c>
      <c r="U91" s="98">
        <f ca="1">IFERROR((($O91+$Q91)*'Emission Factors'!$C$12)+($P91*'Emission Factors'!$C$19),"")</f>
        <v>0</v>
      </c>
      <c r="V91" s="98">
        <f ca="1">IFERROR((($O91+$Q91)*'Emission Factors'!$C$13)+($P91*'Emission Factors'!$C$20),"")</f>
        <v>0</v>
      </c>
      <c r="W91" s="147">
        <f ca="1">IFERROR(IF(N91="Residential",($O91+Q91)*'Emission Factors'!$C$14+(P91*'Emission Factors'!$C$21),($O91+Q91)*'Emission Factors'!$C$15+(P91*'Emission Factors'!$C$22)),"")</f>
        <v>0</v>
      </c>
      <c r="X91" s="97">
        <f t="shared" si="7"/>
        <v>0</v>
      </c>
    </row>
    <row r="92" spans="2:24" x14ac:dyDescent="0.3">
      <c r="B92" s="94"/>
      <c r="C92" s="95"/>
      <c r="D92" s="95"/>
      <c r="E92" s="95"/>
      <c r="F92" s="144"/>
      <c r="G92" s="94"/>
      <c r="H92" s="145"/>
      <c r="I92" s="96"/>
      <c r="J92" s="96"/>
      <c r="K92" s="96"/>
      <c r="L92" s="96"/>
      <c r="M92" s="96"/>
      <c r="N92" s="96"/>
      <c r="O92" s="97">
        <f t="shared" si="4"/>
        <v>0</v>
      </c>
      <c r="P92" s="97">
        <f t="shared" si="5"/>
        <v>0</v>
      </c>
      <c r="Q92" s="97" cm="1">
        <f t="array" aca="1" ref="Q92" ca="1">IF(I92=0,0,$E92*$I92*(SUMPRODUCT((1-'Emission Factors'!$C$37)^ROW(INDIRECT("1:" &amp; 'Emission Factors'!$C$45-1)))+1))</f>
        <v>0</v>
      </c>
      <c r="R92" s="176">
        <f ca="1">IFERROR((($O92+$Q92)*'Emission Factors'!$C$10)+($P92*'Emission Factors'!$C$17),"")</f>
        <v>0</v>
      </c>
      <c r="S92" s="146" t="str">
        <f t="shared" ca="1" si="6"/>
        <v>N/A</v>
      </c>
      <c r="T92" s="98">
        <f ca="1">IFERROR((($O92+$Q92)*'Emission Factors'!$C$11)+($P92*'Emission Factors'!$C$18),"")</f>
        <v>0</v>
      </c>
      <c r="U92" s="98">
        <f ca="1">IFERROR((($O92+$Q92)*'Emission Factors'!$C$12)+($P92*'Emission Factors'!$C$19),"")</f>
        <v>0</v>
      </c>
      <c r="V92" s="98">
        <f ca="1">IFERROR((($O92+$Q92)*'Emission Factors'!$C$13)+($P92*'Emission Factors'!$C$20),"")</f>
        <v>0</v>
      </c>
      <c r="W92" s="147">
        <f ca="1">IFERROR(IF(N92="Residential",($O92+Q92)*'Emission Factors'!$C$14+(P92*'Emission Factors'!$C$21),($O92+Q92)*'Emission Factors'!$C$15+(P92*'Emission Factors'!$C$22)),"")</f>
        <v>0</v>
      </c>
      <c r="X92" s="97">
        <f t="shared" si="7"/>
        <v>0</v>
      </c>
    </row>
    <row r="93" spans="2:24" x14ac:dyDescent="0.3">
      <c r="B93" s="94"/>
      <c r="C93" s="95"/>
      <c r="D93" s="95"/>
      <c r="E93" s="95"/>
      <c r="F93" s="144"/>
      <c r="G93" s="94"/>
      <c r="H93" s="145"/>
      <c r="I93" s="96"/>
      <c r="J93" s="96"/>
      <c r="K93" s="96"/>
      <c r="L93" s="96"/>
      <c r="M93" s="96"/>
      <c r="N93" s="96"/>
      <c r="O93" s="97">
        <f t="shared" si="4"/>
        <v>0</v>
      </c>
      <c r="P93" s="97">
        <f t="shared" si="5"/>
        <v>0</v>
      </c>
      <c r="Q93" s="97" cm="1">
        <f t="array" aca="1" ref="Q93" ca="1">IF(I93=0,0,$E93*$I93*(SUMPRODUCT((1-'Emission Factors'!$C$37)^ROW(INDIRECT("1:" &amp; 'Emission Factors'!$C$45-1)))+1))</f>
        <v>0</v>
      </c>
      <c r="R93" s="176">
        <f ca="1">IFERROR((($O93+$Q93)*'Emission Factors'!$C$10)+($P93*'Emission Factors'!$C$17),"")</f>
        <v>0</v>
      </c>
      <c r="S93" s="146" t="str">
        <f t="shared" ca="1" si="6"/>
        <v>N/A</v>
      </c>
      <c r="T93" s="98">
        <f ca="1">IFERROR((($O93+$Q93)*'Emission Factors'!$C$11)+($P93*'Emission Factors'!$C$18),"")</f>
        <v>0</v>
      </c>
      <c r="U93" s="98">
        <f ca="1">IFERROR((($O93+$Q93)*'Emission Factors'!$C$12)+($P93*'Emission Factors'!$C$19),"")</f>
        <v>0</v>
      </c>
      <c r="V93" s="98">
        <f ca="1">IFERROR((($O93+$Q93)*'Emission Factors'!$C$13)+($P93*'Emission Factors'!$C$20),"")</f>
        <v>0</v>
      </c>
      <c r="W93" s="147">
        <f ca="1">IFERROR(IF(N93="Residential",($O93+Q93)*'Emission Factors'!$C$14+(P93*'Emission Factors'!$C$21),($O93+Q93)*'Emission Factors'!$C$15+(P93*'Emission Factors'!$C$22)),"")</f>
        <v>0</v>
      </c>
      <c r="X93" s="97">
        <f t="shared" si="7"/>
        <v>0</v>
      </c>
    </row>
    <row r="94" spans="2:24" x14ac:dyDescent="0.3">
      <c r="B94" s="94"/>
      <c r="C94" s="95"/>
      <c r="D94" s="95"/>
      <c r="E94" s="95"/>
      <c r="F94" s="144"/>
      <c r="G94" s="94"/>
      <c r="H94" s="145"/>
      <c r="I94" s="96"/>
      <c r="J94" s="96"/>
      <c r="K94" s="96"/>
      <c r="L94" s="96"/>
      <c r="M94" s="96"/>
      <c r="N94" s="96"/>
      <c r="O94" s="97">
        <f t="shared" si="4"/>
        <v>0</v>
      </c>
      <c r="P94" s="97">
        <f t="shared" si="5"/>
        <v>0</v>
      </c>
      <c r="Q94" s="97" cm="1">
        <f t="array" aca="1" ref="Q94" ca="1">IF(I94=0,0,$E94*$I94*(SUMPRODUCT((1-'Emission Factors'!$C$37)^ROW(INDIRECT("1:" &amp; 'Emission Factors'!$C$45-1)))+1))</f>
        <v>0</v>
      </c>
      <c r="R94" s="176">
        <f ca="1">IFERROR((($O94+$Q94)*'Emission Factors'!$C$10)+($P94*'Emission Factors'!$C$17),"")</f>
        <v>0</v>
      </c>
      <c r="S94" s="146" t="str">
        <f t="shared" ca="1" si="6"/>
        <v>N/A</v>
      </c>
      <c r="T94" s="98">
        <f ca="1">IFERROR((($O94+$Q94)*'Emission Factors'!$C$11)+($P94*'Emission Factors'!$C$18),"")</f>
        <v>0</v>
      </c>
      <c r="U94" s="98">
        <f ca="1">IFERROR((($O94+$Q94)*'Emission Factors'!$C$12)+($P94*'Emission Factors'!$C$19),"")</f>
        <v>0</v>
      </c>
      <c r="V94" s="98">
        <f ca="1">IFERROR((($O94+$Q94)*'Emission Factors'!$C$13)+($P94*'Emission Factors'!$C$20),"")</f>
        <v>0</v>
      </c>
      <c r="W94" s="147">
        <f ca="1">IFERROR(IF(N94="Residential",($O94+Q94)*'Emission Factors'!$C$14+(P94*'Emission Factors'!$C$21),($O94+Q94)*'Emission Factors'!$C$15+(P94*'Emission Factors'!$C$22)),"")</f>
        <v>0</v>
      </c>
      <c r="X94" s="97">
        <f t="shared" si="7"/>
        <v>0</v>
      </c>
    </row>
    <row r="95" spans="2:24" x14ac:dyDescent="0.3">
      <c r="B95" s="94"/>
      <c r="C95" s="95"/>
      <c r="D95" s="95"/>
      <c r="E95" s="95"/>
      <c r="F95" s="144"/>
      <c r="G95" s="94"/>
      <c r="H95" s="145"/>
      <c r="I95" s="96"/>
      <c r="J95" s="96"/>
      <c r="K95" s="96"/>
      <c r="L95" s="96"/>
      <c r="M95" s="96"/>
      <c r="N95" s="96"/>
      <c r="O95" s="97">
        <f t="shared" si="4"/>
        <v>0</v>
      </c>
      <c r="P95" s="97">
        <f t="shared" si="5"/>
        <v>0</v>
      </c>
      <c r="Q95" s="97" cm="1">
        <f t="array" aca="1" ref="Q95" ca="1">IF(I95=0,0,$E95*$I95*(SUMPRODUCT((1-'Emission Factors'!$C$37)^ROW(INDIRECT("1:" &amp; 'Emission Factors'!$C$45-1)))+1))</f>
        <v>0</v>
      </c>
      <c r="R95" s="176">
        <f ca="1">IFERROR((($O95+$Q95)*'Emission Factors'!$C$10)+($P95*'Emission Factors'!$C$17),"")</f>
        <v>0</v>
      </c>
      <c r="S95" s="146" t="str">
        <f t="shared" ca="1" si="6"/>
        <v>N/A</v>
      </c>
      <c r="T95" s="98">
        <f ca="1">IFERROR((($O95+$Q95)*'Emission Factors'!$C$11)+($P95*'Emission Factors'!$C$18),"")</f>
        <v>0</v>
      </c>
      <c r="U95" s="98">
        <f ca="1">IFERROR((($O95+$Q95)*'Emission Factors'!$C$12)+($P95*'Emission Factors'!$C$19),"")</f>
        <v>0</v>
      </c>
      <c r="V95" s="98">
        <f ca="1">IFERROR((($O95+$Q95)*'Emission Factors'!$C$13)+($P95*'Emission Factors'!$C$20),"")</f>
        <v>0</v>
      </c>
      <c r="W95" s="147">
        <f ca="1">IFERROR(IF(N95="Residential",($O95+Q95)*'Emission Factors'!$C$14+(P95*'Emission Factors'!$C$21),($O95+Q95)*'Emission Factors'!$C$15+(P95*'Emission Factors'!$C$22)),"")</f>
        <v>0</v>
      </c>
      <c r="X95" s="97">
        <f t="shared" si="7"/>
        <v>0</v>
      </c>
    </row>
    <row r="96" spans="2:24" x14ac:dyDescent="0.3">
      <c r="B96" s="94"/>
      <c r="C96" s="95"/>
      <c r="D96" s="95"/>
      <c r="E96" s="95"/>
      <c r="F96" s="144"/>
      <c r="G96" s="94"/>
      <c r="H96" s="145"/>
      <c r="I96" s="96"/>
      <c r="J96" s="96"/>
      <c r="K96" s="96"/>
      <c r="L96" s="96"/>
      <c r="M96" s="96"/>
      <c r="N96" s="96"/>
      <c r="O96" s="97">
        <f t="shared" si="4"/>
        <v>0</v>
      </c>
      <c r="P96" s="97">
        <f t="shared" si="5"/>
        <v>0</v>
      </c>
      <c r="Q96" s="97" cm="1">
        <f t="array" aca="1" ref="Q96" ca="1">IF(I96=0,0,$E96*$I96*(SUMPRODUCT((1-'Emission Factors'!$C$37)^ROW(INDIRECT("1:" &amp; 'Emission Factors'!$C$45-1)))+1))</f>
        <v>0</v>
      </c>
      <c r="R96" s="176">
        <f ca="1">IFERROR((($O96+$Q96)*'Emission Factors'!$C$10)+($P96*'Emission Factors'!$C$17),"")</f>
        <v>0</v>
      </c>
      <c r="S96" s="146" t="str">
        <f t="shared" ca="1" si="6"/>
        <v>N/A</v>
      </c>
      <c r="T96" s="98">
        <f ca="1">IFERROR((($O96+$Q96)*'Emission Factors'!$C$11)+($P96*'Emission Factors'!$C$18),"")</f>
        <v>0</v>
      </c>
      <c r="U96" s="98">
        <f ca="1">IFERROR((($O96+$Q96)*'Emission Factors'!$C$12)+($P96*'Emission Factors'!$C$19),"")</f>
        <v>0</v>
      </c>
      <c r="V96" s="98">
        <f ca="1">IFERROR((($O96+$Q96)*'Emission Factors'!$C$13)+($P96*'Emission Factors'!$C$20),"")</f>
        <v>0</v>
      </c>
      <c r="W96" s="147">
        <f ca="1">IFERROR(IF(N96="Residential",($O96+Q96)*'Emission Factors'!$C$14+(P96*'Emission Factors'!$C$21),($O96+Q96)*'Emission Factors'!$C$15+(P96*'Emission Factors'!$C$22)),"")</f>
        <v>0</v>
      </c>
      <c r="X96" s="97">
        <f t="shared" si="7"/>
        <v>0</v>
      </c>
    </row>
    <row r="97" spans="2:24" x14ac:dyDescent="0.3">
      <c r="B97" s="94"/>
      <c r="C97" s="95"/>
      <c r="D97" s="95"/>
      <c r="E97" s="95"/>
      <c r="F97" s="144"/>
      <c r="G97" s="94"/>
      <c r="H97" s="145"/>
      <c r="I97" s="96"/>
      <c r="J97" s="96"/>
      <c r="K97" s="96"/>
      <c r="L97" s="96"/>
      <c r="M97" s="96"/>
      <c r="N97" s="96"/>
      <c r="O97" s="97">
        <f t="shared" si="4"/>
        <v>0</v>
      </c>
      <c r="P97" s="97">
        <f t="shared" si="5"/>
        <v>0</v>
      </c>
      <c r="Q97" s="97" cm="1">
        <f t="array" aca="1" ref="Q97" ca="1">IF(I97=0,0,$E97*$I97*(SUMPRODUCT((1-'Emission Factors'!$C$37)^ROW(INDIRECT("1:" &amp; 'Emission Factors'!$C$45-1)))+1))</f>
        <v>0</v>
      </c>
      <c r="R97" s="176">
        <f ca="1">IFERROR((($O97+$Q97)*'Emission Factors'!$C$10)+($P97*'Emission Factors'!$C$17),"")</f>
        <v>0</v>
      </c>
      <c r="S97" s="146" t="str">
        <f t="shared" ca="1" si="6"/>
        <v>N/A</v>
      </c>
      <c r="T97" s="98">
        <f ca="1">IFERROR((($O97+$Q97)*'Emission Factors'!$C$11)+($P97*'Emission Factors'!$C$18),"")</f>
        <v>0</v>
      </c>
      <c r="U97" s="98">
        <f ca="1">IFERROR((($O97+$Q97)*'Emission Factors'!$C$12)+($P97*'Emission Factors'!$C$19),"")</f>
        <v>0</v>
      </c>
      <c r="V97" s="98">
        <f ca="1">IFERROR((($O97+$Q97)*'Emission Factors'!$C$13)+($P97*'Emission Factors'!$C$20),"")</f>
        <v>0</v>
      </c>
      <c r="W97" s="147">
        <f ca="1">IFERROR(IF(N97="Residential",($O97+Q97)*'Emission Factors'!$C$14+(P97*'Emission Factors'!$C$21),($O97+Q97)*'Emission Factors'!$C$15+(P97*'Emission Factors'!$C$22)),"")</f>
        <v>0</v>
      </c>
      <c r="X97" s="97">
        <f t="shared" si="7"/>
        <v>0</v>
      </c>
    </row>
    <row r="98" spans="2:24" x14ac:dyDescent="0.3">
      <c r="B98" s="94"/>
      <c r="C98" s="95"/>
      <c r="D98" s="95"/>
      <c r="E98" s="95"/>
      <c r="F98" s="144"/>
      <c r="G98" s="94"/>
      <c r="H98" s="145"/>
      <c r="I98" s="96"/>
      <c r="J98" s="96"/>
      <c r="K98" s="96"/>
      <c r="L98" s="96"/>
      <c r="M98" s="96"/>
      <c r="N98" s="96"/>
      <c r="O98" s="97">
        <f t="shared" si="4"/>
        <v>0</v>
      </c>
      <c r="P98" s="97">
        <f t="shared" si="5"/>
        <v>0</v>
      </c>
      <c r="Q98" s="97" cm="1">
        <f t="array" aca="1" ref="Q98" ca="1">IF(I98=0,0,$E98*$I98*(SUMPRODUCT((1-'Emission Factors'!$C$37)^ROW(INDIRECT("1:" &amp; 'Emission Factors'!$C$45-1)))+1))</f>
        <v>0</v>
      </c>
      <c r="R98" s="176">
        <f ca="1">IFERROR((($O98+$Q98)*'Emission Factors'!$C$10)+($P98*'Emission Factors'!$C$17),"")</f>
        <v>0</v>
      </c>
      <c r="S98" s="146" t="str">
        <f t="shared" ca="1" si="6"/>
        <v>N/A</v>
      </c>
      <c r="T98" s="98">
        <f ca="1">IFERROR((($O98+$Q98)*'Emission Factors'!$C$11)+($P98*'Emission Factors'!$C$18),"")</f>
        <v>0</v>
      </c>
      <c r="U98" s="98">
        <f ca="1">IFERROR((($O98+$Q98)*'Emission Factors'!$C$12)+($P98*'Emission Factors'!$C$19),"")</f>
        <v>0</v>
      </c>
      <c r="V98" s="98">
        <f ca="1">IFERROR((($O98+$Q98)*'Emission Factors'!$C$13)+($P98*'Emission Factors'!$C$20),"")</f>
        <v>0</v>
      </c>
      <c r="W98" s="147">
        <f ca="1">IFERROR(IF(N98="Residential",($O98+Q98)*'Emission Factors'!$C$14+(P98*'Emission Factors'!$C$21),($O98+Q98)*'Emission Factors'!$C$15+(P98*'Emission Factors'!$C$22)),"")</f>
        <v>0</v>
      </c>
      <c r="X98" s="97">
        <f t="shared" si="7"/>
        <v>0</v>
      </c>
    </row>
    <row r="99" spans="2:24" x14ac:dyDescent="0.3">
      <c r="B99" s="94"/>
      <c r="C99" s="95"/>
      <c r="D99" s="95"/>
      <c r="E99" s="95"/>
      <c r="F99" s="144"/>
      <c r="G99" s="94"/>
      <c r="H99" s="145"/>
      <c r="I99" s="96"/>
      <c r="J99" s="96"/>
      <c r="K99" s="96"/>
      <c r="L99" s="96"/>
      <c r="M99" s="96"/>
      <c r="N99" s="96"/>
      <c r="O99" s="97">
        <f t="shared" si="4"/>
        <v>0</v>
      </c>
      <c r="P99" s="97">
        <f t="shared" si="5"/>
        <v>0</v>
      </c>
      <c r="Q99" s="97" cm="1">
        <f t="array" aca="1" ref="Q99" ca="1">IF(I99=0,0,$E99*$I99*(SUMPRODUCT((1-'Emission Factors'!$C$37)^ROW(INDIRECT("1:" &amp; 'Emission Factors'!$C$45-1)))+1))</f>
        <v>0</v>
      </c>
      <c r="R99" s="176">
        <f ca="1">IFERROR((($O99+$Q99)*'Emission Factors'!$C$10)+($P99*'Emission Factors'!$C$17),"")</f>
        <v>0</v>
      </c>
      <c r="S99" s="146" t="str">
        <f t="shared" ca="1" si="6"/>
        <v>N/A</v>
      </c>
      <c r="T99" s="98">
        <f ca="1">IFERROR((($O99+$Q99)*'Emission Factors'!$C$11)+($P99*'Emission Factors'!$C$18),"")</f>
        <v>0</v>
      </c>
      <c r="U99" s="98">
        <f ca="1">IFERROR((($O99+$Q99)*'Emission Factors'!$C$12)+($P99*'Emission Factors'!$C$19),"")</f>
        <v>0</v>
      </c>
      <c r="V99" s="98">
        <f ca="1">IFERROR((($O99+$Q99)*'Emission Factors'!$C$13)+($P99*'Emission Factors'!$C$20),"")</f>
        <v>0</v>
      </c>
      <c r="W99" s="147">
        <f ca="1">IFERROR(IF(N99="Residential",($O99+Q99)*'Emission Factors'!$C$14+(P99*'Emission Factors'!$C$21),($O99+Q99)*'Emission Factors'!$C$15+(P99*'Emission Factors'!$C$22)),"")</f>
        <v>0</v>
      </c>
      <c r="X99" s="97">
        <f t="shared" si="7"/>
        <v>0</v>
      </c>
    </row>
    <row r="100" spans="2:24" x14ac:dyDescent="0.3">
      <c r="B100" s="94"/>
      <c r="C100" s="95"/>
      <c r="D100" s="95"/>
      <c r="E100" s="95"/>
      <c r="F100" s="144"/>
      <c r="G100" s="94"/>
      <c r="H100" s="145"/>
      <c r="I100" s="96"/>
      <c r="J100" s="96"/>
      <c r="K100" s="96"/>
      <c r="L100" s="96"/>
      <c r="M100" s="96"/>
      <c r="N100" s="96"/>
      <c r="O100" s="97">
        <f t="shared" si="4"/>
        <v>0</v>
      </c>
      <c r="P100" s="97">
        <f t="shared" si="5"/>
        <v>0</v>
      </c>
      <c r="Q100" s="97" cm="1">
        <f t="array" aca="1" ref="Q100" ca="1">IF(I100=0,0,$E100*$I100*(SUMPRODUCT((1-'Emission Factors'!$C$37)^ROW(INDIRECT("1:" &amp; 'Emission Factors'!$C$45-1)))+1))</f>
        <v>0</v>
      </c>
      <c r="R100" s="176">
        <f ca="1">IFERROR((($O100+$Q100)*'Emission Factors'!$C$10)+($P100*'Emission Factors'!$C$17),"")</f>
        <v>0</v>
      </c>
      <c r="S100" s="146" t="str">
        <f t="shared" ca="1" si="6"/>
        <v>N/A</v>
      </c>
      <c r="T100" s="98">
        <f ca="1">IFERROR((($O100+$Q100)*'Emission Factors'!$C$11)+($P100*'Emission Factors'!$C$18),"")</f>
        <v>0</v>
      </c>
      <c r="U100" s="98">
        <f ca="1">IFERROR((($O100+$Q100)*'Emission Factors'!$C$12)+($P100*'Emission Factors'!$C$19),"")</f>
        <v>0</v>
      </c>
      <c r="V100" s="98">
        <f ca="1">IFERROR((($O100+$Q100)*'Emission Factors'!$C$13)+($P100*'Emission Factors'!$C$20),"")</f>
        <v>0</v>
      </c>
      <c r="W100" s="147">
        <f ca="1">IFERROR(IF(N100="Residential",($O100+Q100)*'Emission Factors'!$C$14+(P100*'Emission Factors'!$C$21),($O100+Q100)*'Emission Factors'!$C$15+(P100*'Emission Factors'!$C$22)),"")</f>
        <v>0</v>
      </c>
      <c r="X100" s="97">
        <f t="shared" si="7"/>
        <v>0</v>
      </c>
    </row>
    <row r="101" spans="2:24" x14ac:dyDescent="0.3">
      <c r="B101" s="94"/>
      <c r="C101" s="95"/>
      <c r="D101" s="95"/>
      <c r="E101" s="95"/>
      <c r="F101" s="144"/>
      <c r="G101" s="94"/>
      <c r="H101" s="145"/>
      <c r="I101" s="96"/>
      <c r="J101" s="96"/>
      <c r="K101" s="96"/>
      <c r="L101" s="96"/>
      <c r="M101" s="96"/>
      <c r="N101" s="96"/>
      <c r="O101" s="97">
        <f t="shared" si="4"/>
        <v>0</v>
      </c>
      <c r="P101" s="97">
        <f t="shared" si="5"/>
        <v>0</v>
      </c>
      <c r="Q101" s="97" cm="1">
        <f t="array" aca="1" ref="Q101" ca="1">IF(I101=0,0,$E101*$I101*(SUMPRODUCT((1-'Emission Factors'!$C$37)^ROW(INDIRECT("1:" &amp; 'Emission Factors'!$C$45-1)))+1))</f>
        <v>0</v>
      </c>
      <c r="R101" s="176">
        <f ca="1">IFERROR((($O101+$Q101)*'Emission Factors'!$C$10)+($P101*'Emission Factors'!$C$17),"")</f>
        <v>0</v>
      </c>
      <c r="S101" s="146" t="str">
        <f t="shared" ca="1" si="6"/>
        <v>N/A</v>
      </c>
      <c r="T101" s="98">
        <f ca="1">IFERROR((($O101+$Q101)*'Emission Factors'!$C$11)+($P101*'Emission Factors'!$C$18),"")</f>
        <v>0</v>
      </c>
      <c r="U101" s="98">
        <f ca="1">IFERROR((($O101+$Q101)*'Emission Factors'!$C$12)+($P101*'Emission Factors'!$C$19),"")</f>
        <v>0</v>
      </c>
      <c r="V101" s="98">
        <f ca="1">IFERROR((($O101+$Q101)*'Emission Factors'!$C$13)+($P101*'Emission Factors'!$C$20),"")</f>
        <v>0</v>
      </c>
      <c r="W101" s="147">
        <f ca="1">IFERROR(IF(N101="Residential",($O101+Q101)*'Emission Factors'!$C$14+(P101*'Emission Factors'!$C$21),($O101+Q101)*'Emission Factors'!$C$15+(P101*'Emission Factors'!$C$22)),"")</f>
        <v>0</v>
      </c>
      <c r="X101" s="97">
        <f t="shared" si="7"/>
        <v>0</v>
      </c>
    </row>
    <row r="102" spans="2:24" x14ac:dyDescent="0.3">
      <c r="B102" s="94"/>
      <c r="C102" s="95"/>
      <c r="D102" s="95"/>
      <c r="E102" s="95"/>
      <c r="F102" s="144"/>
      <c r="G102" s="94"/>
      <c r="H102" s="145"/>
      <c r="I102" s="96"/>
      <c r="J102" s="96"/>
      <c r="K102" s="96"/>
      <c r="L102" s="96"/>
      <c r="M102" s="96"/>
      <c r="N102" s="96"/>
      <c r="O102" s="97">
        <f t="shared" si="4"/>
        <v>0</v>
      </c>
      <c r="P102" s="97">
        <f t="shared" si="5"/>
        <v>0</v>
      </c>
      <c r="Q102" s="97" cm="1">
        <f t="array" aca="1" ref="Q102" ca="1">IF(I102=0,0,$E102*$I102*(SUMPRODUCT((1-'Emission Factors'!$C$37)^ROW(INDIRECT("1:" &amp; 'Emission Factors'!$C$45-1)))+1))</f>
        <v>0</v>
      </c>
      <c r="R102" s="176">
        <f ca="1">IFERROR((($O102+$Q102)*'Emission Factors'!$C$10)+($P102*'Emission Factors'!$C$17),"")</f>
        <v>0</v>
      </c>
      <c r="S102" s="146" t="str">
        <f t="shared" ca="1" si="6"/>
        <v>N/A</v>
      </c>
      <c r="T102" s="98">
        <f ca="1">IFERROR((($O102+$Q102)*'Emission Factors'!$C$11)+($P102*'Emission Factors'!$C$18),"")</f>
        <v>0</v>
      </c>
      <c r="U102" s="98">
        <f ca="1">IFERROR((($O102+$Q102)*'Emission Factors'!$C$12)+($P102*'Emission Factors'!$C$19),"")</f>
        <v>0</v>
      </c>
      <c r="V102" s="98">
        <f ca="1">IFERROR((($O102+$Q102)*'Emission Factors'!$C$13)+($P102*'Emission Factors'!$C$20),"")</f>
        <v>0</v>
      </c>
      <c r="W102" s="147">
        <f ca="1">IFERROR(IF(N102="Residential",($O102+Q102)*'Emission Factors'!$C$14+(P102*'Emission Factors'!$C$21),($O102+Q102)*'Emission Factors'!$C$15+(P102*'Emission Factors'!$C$22)),"")</f>
        <v>0</v>
      </c>
      <c r="X102" s="97">
        <f t="shared" si="7"/>
        <v>0</v>
      </c>
    </row>
    <row r="103" spans="2:24" x14ac:dyDescent="0.3">
      <c r="B103" s="94"/>
      <c r="C103" s="95"/>
      <c r="D103" s="95"/>
      <c r="E103" s="95"/>
      <c r="F103" s="144"/>
      <c r="G103" s="94"/>
      <c r="H103" s="145"/>
      <c r="I103" s="96"/>
      <c r="J103" s="96"/>
      <c r="K103" s="96"/>
      <c r="L103" s="96"/>
      <c r="M103" s="96"/>
      <c r="N103" s="96"/>
      <c r="O103" s="97">
        <f t="shared" si="4"/>
        <v>0</v>
      </c>
      <c r="P103" s="97">
        <f t="shared" si="5"/>
        <v>0</v>
      </c>
      <c r="Q103" s="97" cm="1">
        <f t="array" aca="1" ref="Q103" ca="1">IF(I103=0,0,$E103*$I103*(SUMPRODUCT((1-'Emission Factors'!$C$37)^ROW(INDIRECT("1:" &amp; 'Emission Factors'!$C$45-1)))+1))</f>
        <v>0</v>
      </c>
      <c r="R103" s="176">
        <f ca="1">IFERROR((($O103+$Q103)*'Emission Factors'!$C$10)+($P103*'Emission Factors'!$C$17),"")</f>
        <v>0</v>
      </c>
      <c r="S103" s="146" t="str">
        <f t="shared" ca="1" si="6"/>
        <v>N/A</v>
      </c>
      <c r="T103" s="98">
        <f ca="1">IFERROR((($O103+$Q103)*'Emission Factors'!$C$11)+($P103*'Emission Factors'!$C$18),"")</f>
        <v>0</v>
      </c>
      <c r="U103" s="98">
        <f ca="1">IFERROR((($O103+$Q103)*'Emission Factors'!$C$12)+($P103*'Emission Factors'!$C$19),"")</f>
        <v>0</v>
      </c>
      <c r="V103" s="98">
        <f ca="1">IFERROR((($O103+$Q103)*'Emission Factors'!$C$13)+($P103*'Emission Factors'!$C$20),"")</f>
        <v>0</v>
      </c>
      <c r="W103" s="147">
        <f ca="1">IFERROR(IF(N103="Residential",($O103+Q103)*'Emission Factors'!$C$14+(P103*'Emission Factors'!$C$21),($O103+Q103)*'Emission Factors'!$C$15+(P103*'Emission Factors'!$C$22)),"")</f>
        <v>0</v>
      </c>
      <c r="X103" s="97">
        <f t="shared" si="7"/>
        <v>0</v>
      </c>
    </row>
    <row r="104" spans="2:24" x14ac:dyDescent="0.3">
      <c r="B104" s="94"/>
      <c r="C104" s="95"/>
      <c r="D104" s="95"/>
      <c r="E104" s="95"/>
      <c r="F104" s="144"/>
      <c r="G104" s="94"/>
      <c r="H104" s="145"/>
      <c r="I104" s="96"/>
      <c r="J104" s="96"/>
      <c r="K104" s="96"/>
      <c r="L104" s="96"/>
      <c r="M104" s="96"/>
      <c r="N104" s="96"/>
      <c r="O104" s="97">
        <f t="shared" si="4"/>
        <v>0</v>
      </c>
      <c r="P104" s="97">
        <f t="shared" si="5"/>
        <v>0</v>
      </c>
      <c r="Q104" s="97" cm="1">
        <f t="array" aca="1" ref="Q104" ca="1">IF(I104=0,0,$E104*$I104*(SUMPRODUCT((1-'Emission Factors'!$C$37)^ROW(INDIRECT("1:" &amp; 'Emission Factors'!$C$45-1)))+1))</f>
        <v>0</v>
      </c>
      <c r="R104" s="176">
        <f ca="1">IFERROR((($O104+$Q104)*'Emission Factors'!$C$10)+($P104*'Emission Factors'!$C$17),"")</f>
        <v>0</v>
      </c>
      <c r="S104" s="146" t="str">
        <f t="shared" ca="1" si="6"/>
        <v>N/A</v>
      </c>
      <c r="T104" s="98">
        <f ca="1">IFERROR((($O104+$Q104)*'Emission Factors'!$C$11)+($P104*'Emission Factors'!$C$18),"")</f>
        <v>0</v>
      </c>
      <c r="U104" s="98">
        <f ca="1">IFERROR((($O104+$Q104)*'Emission Factors'!$C$12)+($P104*'Emission Factors'!$C$19),"")</f>
        <v>0</v>
      </c>
      <c r="V104" s="98">
        <f ca="1">IFERROR((($O104+$Q104)*'Emission Factors'!$C$13)+($P104*'Emission Factors'!$C$20),"")</f>
        <v>0</v>
      </c>
      <c r="W104" s="147">
        <f ca="1">IFERROR(IF(N104="Residential",($O104+Q104)*'Emission Factors'!$C$14+(P104*'Emission Factors'!$C$21),($O104+Q104)*'Emission Factors'!$C$15+(P104*'Emission Factors'!$C$22)),"")</f>
        <v>0</v>
      </c>
      <c r="X104" s="97">
        <f t="shared" si="7"/>
        <v>0</v>
      </c>
    </row>
    <row r="105" spans="2:24" x14ac:dyDescent="0.3">
      <c r="B105" s="94"/>
      <c r="C105" s="95"/>
      <c r="D105" s="95"/>
      <c r="E105" s="95"/>
      <c r="F105" s="144"/>
      <c r="G105" s="94"/>
      <c r="H105" s="145"/>
      <c r="I105" s="96"/>
      <c r="J105" s="96"/>
      <c r="K105" s="96"/>
      <c r="L105" s="96"/>
      <c r="M105" s="96"/>
      <c r="N105" s="96"/>
      <c r="O105" s="97">
        <f t="shared" si="4"/>
        <v>0</v>
      </c>
      <c r="P105" s="97">
        <f t="shared" si="5"/>
        <v>0</v>
      </c>
      <c r="Q105" s="97" cm="1">
        <f t="array" aca="1" ref="Q105" ca="1">IF(I105=0,0,$E105*$I105*(SUMPRODUCT((1-'Emission Factors'!$C$37)^ROW(INDIRECT("1:" &amp; 'Emission Factors'!$C$45-1)))+1))</f>
        <v>0</v>
      </c>
      <c r="R105" s="176">
        <f ca="1">IFERROR((($O105+$Q105)*'Emission Factors'!$C$10)+($P105*'Emission Factors'!$C$17),"")</f>
        <v>0</v>
      </c>
      <c r="S105" s="146" t="str">
        <f t="shared" ca="1" si="6"/>
        <v>N/A</v>
      </c>
      <c r="T105" s="98">
        <f ca="1">IFERROR((($O105+$Q105)*'Emission Factors'!$C$11)+($P105*'Emission Factors'!$C$18),"")</f>
        <v>0</v>
      </c>
      <c r="U105" s="98">
        <f ca="1">IFERROR((($O105+$Q105)*'Emission Factors'!$C$12)+($P105*'Emission Factors'!$C$19),"")</f>
        <v>0</v>
      </c>
      <c r="V105" s="98">
        <f ca="1">IFERROR((($O105+$Q105)*'Emission Factors'!$C$13)+($P105*'Emission Factors'!$C$20),"")</f>
        <v>0</v>
      </c>
      <c r="W105" s="147">
        <f ca="1">IFERROR(IF(N105="Residential",($O105+Q105)*'Emission Factors'!$C$14+(P105*'Emission Factors'!$C$21),($O105+Q105)*'Emission Factors'!$C$15+(P105*'Emission Factors'!$C$22)),"")</f>
        <v>0</v>
      </c>
      <c r="X105" s="97">
        <f t="shared" si="7"/>
        <v>0</v>
      </c>
    </row>
    <row r="106" spans="2:24" x14ac:dyDescent="0.3">
      <c r="B106" s="94"/>
      <c r="C106" s="95"/>
      <c r="D106" s="95"/>
      <c r="E106" s="95"/>
      <c r="F106" s="144"/>
      <c r="G106" s="94"/>
      <c r="H106" s="145"/>
      <c r="I106" s="96"/>
      <c r="J106" s="96"/>
      <c r="K106" s="96"/>
      <c r="L106" s="96"/>
      <c r="M106" s="96"/>
      <c r="N106" s="96"/>
      <c r="O106" s="97">
        <f t="shared" si="4"/>
        <v>0</v>
      </c>
      <c r="P106" s="97">
        <f t="shared" si="5"/>
        <v>0</v>
      </c>
      <c r="Q106" s="97" cm="1">
        <f t="array" aca="1" ref="Q106" ca="1">IF(I106=0,0,$E106*$I106*(SUMPRODUCT((1-'Emission Factors'!$C$37)^ROW(INDIRECT("1:" &amp; 'Emission Factors'!$C$45-1)))+1))</f>
        <v>0</v>
      </c>
      <c r="R106" s="176">
        <f ca="1">IFERROR((($O106+$Q106)*'Emission Factors'!$C$10)+($P106*'Emission Factors'!$C$17),"")</f>
        <v>0</v>
      </c>
      <c r="S106" s="146" t="str">
        <f t="shared" ca="1" si="6"/>
        <v>N/A</v>
      </c>
      <c r="T106" s="98">
        <f ca="1">IFERROR((($O106+$Q106)*'Emission Factors'!$C$11)+($P106*'Emission Factors'!$C$18),"")</f>
        <v>0</v>
      </c>
      <c r="U106" s="98">
        <f ca="1">IFERROR((($O106+$Q106)*'Emission Factors'!$C$12)+($P106*'Emission Factors'!$C$19),"")</f>
        <v>0</v>
      </c>
      <c r="V106" s="98">
        <f ca="1">IFERROR((($O106+$Q106)*'Emission Factors'!$C$13)+($P106*'Emission Factors'!$C$20),"")</f>
        <v>0</v>
      </c>
      <c r="W106" s="147">
        <f ca="1">IFERROR(IF(N106="Residential",($O106+Q106)*'Emission Factors'!$C$14+(P106*'Emission Factors'!$C$21),($O106+Q106)*'Emission Factors'!$C$15+(P106*'Emission Factors'!$C$22)),"")</f>
        <v>0</v>
      </c>
      <c r="X106" s="97">
        <f t="shared" si="7"/>
        <v>0</v>
      </c>
    </row>
    <row r="107" spans="2:24" x14ac:dyDescent="0.3">
      <c r="B107" s="94"/>
      <c r="C107" s="95"/>
      <c r="D107" s="95"/>
      <c r="E107" s="95"/>
      <c r="F107" s="144"/>
      <c r="G107" s="94"/>
      <c r="H107" s="145"/>
      <c r="I107" s="96"/>
      <c r="J107" s="96"/>
      <c r="K107" s="96"/>
      <c r="L107" s="96"/>
      <c r="M107" s="96"/>
      <c r="N107" s="96"/>
      <c r="O107" s="97">
        <f t="shared" si="4"/>
        <v>0</v>
      </c>
      <c r="P107" s="97">
        <f t="shared" si="5"/>
        <v>0</v>
      </c>
      <c r="Q107" s="97" cm="1">
        <f t="array" aca="1" ref="Q107" ca="1">IF(I107=0,0,$E107*$I107*(SUMPRODUCT((1-'Emission Factors'!$C$37)^ROW(INDIRECT("1:" &amp; 'Emission Factors'!$C$45-1)))+1))</f>
        <v>0</v>
      </c>
      <c r="R107" s="176">
        <f ca="1">IFERROR((($O107+$Q107)*'Emission Factors'!$C$10)+($P107*'Emission Factors'!$C$17),"")</f>
        <v>0</v>
      </c>
      <c r="S107" s="146" t="str">
        <f t="shared" ca="1" si="6"/>
        <v>N/A</v>
      </c>
      <c r="T107" s="98">
        <f ca="1">IFERROR((($O107+$Q107)*'Emission Factors'!$C$11)+($P107*'Emission Factors'!$C$18),"")</f>
        <v>0</v>
      </c>
      <c r="U107" s="98">
        <f ca="1">IFERROR((($O107+$Q107)*'Emission Factors'!$C$12)+($P107*'Emission Factors'!$C$19),"")</f>
        <v>0</v>
      </c>
      <c r="V107" s="98">
        <f ca="1">IFERROR((($O107+$Q107)*'Emission Factors'!$C$13)+($P107*'Emission Factors'!$C$20),"")</f>
        <v>0</v>
      </c>
      <c r="W107" s="147">
        <f ca="1">IFERROR(IF(N107="Residential",($O107+Q107)*'Emission Factors'!$C$14+(P107*'Emission Factors'!$C$21),($O107+Q107)*'Emission Factors'!$C$15+(P107*'Emission Factors'!$C$22)),"")</f>
        <v>0</v>
      </c>
      <c r="X107" s="97">
        <f t="shared" si="7"/>
        <v>0</v>
      </c>
    </row>
    <row r="108" spans="2:24" x14ac:dyDescent="0.3">
      <c r="B108" s="94"/>
      <c r="C108" s="95"/>
      <c r="D108" s="95"/>
      <c r="E108" s="95"/>
      <c r="F108" s="144"/>
      <c r="G108" s="94"/>
      <c r="H108" s="145"/>
      <c r="I108" s="96"/>
      <c r="J108" s="96"/>
      <c r="K108" s="96"/>
      <c r="L108" s="96"/>
      <c r="M108" s="96"/>
      <c r="N108" s="96"/>
      <c r="O108" s="97">
        <f t="shared" si="4"/>
        <v>0</v>
      </c>
      <c r="P108" s="97">
        <f t="shared" si="5"/>
        <v>0</v>
      </c>
      <c r="Q108" s="97" cm="1">
        <f t="array" aca="1" ref="Q108" ca="1">IF(I108=0,0,$E108*$I108*(SUMPRODUCT((1-'Emission Factors'!$C$37)^ROW(INDIRECT("1:" &amp; 'Emission Factors'!$C$45-1)))+1))</f>
        <v>0</v>
      </c>
      <c r="R108" s="176">
        <f ca="1">IFERROR((($O108+$Q108)*'Emission Factors'!$C$10)+($P108*'Emission Factors'!$C$17),"")</f>
        <v>0</v>
      </c>
      <c r="S108" s="146" t="str">
        <f t="shared" ca="1" si="6"/>
        <v>N/A</v>
      </c>
      <c r="T108" s="98">
        <f ca="1">IFERROR((($O108+$Q108)*'Emission Factors'!$C$11)+($P108*'Emission Factors'!$C$18),"")</f>
        <v>0</v>
      </c>
      <c r="U108" s="98">
        <f ca="1">IFERROR((($O108+$Q108)*'Emission Factors'!$C$12)+($P108*'Emission Factors'!$C$19),"")</f>
        <v>0</v>
      </c>
      <c r="V108" s="98">
        <f ca="1">IFERROR((($O108+$Q108)*'Emission Factors'!$C$13)+($P108*'Emission Factors'!$C$20),"")</f>
        <v>0</v>
      </c>
      <c r="W108" s="147">
        <f ca="1">IFERROR(IF(N108="Residential",($O108+Q108)*'Emission Factors'!$C$14+(P108*'Emission Factors'!$C$21),($O108+Q108)*'Emission Factors'!$C$15+(P108*'Emission Factors'!$C$22)),"")</f>
        <v>0</v>
      </c>
      <c r="X108" s="97">
        <f t="shared" si="7"/>
        <v>0</v>
      </c>
    </row>
    <row r="109" spans="2:24" x14ac:dyDescent="0.3">
      <c r="B109" s="94"/>
      <c r="C109" s="95"/>
      <c r="D109" s="95"/>
      <c r="E109" s="95"/>
      <c r="F109" s="144"/>
      <c r="G109" s="94"/>
      <c r="H109" s="145"/>
      <c r="I109" s="96"/>
      <c r="J109" s="96"/>
      <c r="K109" s="96"/>
      <c r="L109" s="96"/>
      <c r="M109" s="96"/>
      <c r="N109" s="96"/>
      <c r="O109" s="97">
        <f t="shared" si="4"/>
        <v>0</v>
      </c>
      <c r="P109" s="97">
        <f t="shared" si="5"/>
        <v>0</v>
      </c>
      <c r="Q109" s="97" cm="1">
        <f t="array" aca="1" ref="Q109" ca="1">IF(I109=0,0,$E109*$I109*(SUMPRODUCT((1-'Emission Factors'!$C$37)^ROW(INDIRECT("1:" &amp; 'Emission Factors'!$C$45-1)))+1))</f>
        <v>0</v>
      </c>
      <c r="R109" s="176">
        <f ca="1">IFERROR((($O109+$Q109)*'Emission Factors'!$C$10)+($P109*'Emission Factors'!$C$17),"")</f>
        <v>0</v>
      </c>
      <c r="S109" s="146" t="str">
        <f t="shared" ca="1" si="6"/>
        <v>N/A</v>
      </c>
      <c r="T109" s="98">
        <f ca="1">IFERROR((($O109+$Q109)*'Emission Factors'!$C$11)+($P109*'Emission Factors'!$C$18),"")</f>
        <v>0</v>
      </c>
      <c r="U109" s="98">
        <f ca="1">IFERROR((($O109+$Q109)*'Emission Factors'!$C$12)+($P109*'Emission Factors'!$C$19),"")</f>
        <v>0</v>
      </c>
      <c r="V109" s="98">
        <f ca="1">IFERROR((($O109+$Q109)*'Emission Factors'!$C$13)+($P109*'Emission Factors'!$C$20),"")</f>
        <v>0</v>
      </c>
      <c r="W109" s="147">
        <f ca="1">IFERROR(IF(N109="Residential",($O109+Q109)*'Emission Factors'!$C$14+(P109*'Emission Factors'!$C$21),($O109+Q109)*'Emission Factors'!$C$15+(P109*'Emission Factors'!$C$22)),"")</f>
        <v>0</v>
      </c>
      <c r="X109" s="97">
        <f t="shared" si="7"/>
        <v>0</v>
      </c>
    </row>
    <row r="110" spans="2:24" x14ac:dyDescent="0.3">
      <c r="B110" s="94"/>
      <c r="C110" s="95"/>
      <c r="D110" s="95"/>
      <c r="E110" s="95"/>
      <c r="F110" s="144"/>
      <c r="G110" s="94"/>
      <c r="H110" s="145"/>
      <c r="I110" s="96"/>
      <c r="J110" s="96"/>
      <c r="K110" s="96"/>
      <c r="L110" s="96"/>
      <c r="M110" s="96"/>
      <c r="N110" s="96"/>
      <c r="O110" s="97">
        <f t="shared" si="4"/>
        <v>0</v>
      </c>
      <c r="P110" s="97">
        <f t="shared" si="5"/>
        <v>0</v>
      </c>
      <c r="Q110" s="97" cm="1">
        <f t="array" aca="1" ref="Q110" ca="1">IF(I110=0,0,$E110*$I110*(SUMPRODUCT((1-'Emission Factors'!$C$37)^ROW(INDIRECT("1:" &amp; 'Emission Factors'!$C$45-1)))+1))</f>
        <v>0</v>
      </c>
      <c r="R110" s="176">
        <f ca="1">IFERROR((($O110+$Q110)*'Emission Factors'!$C$10)+($P110*'Emission Factors'!$C$17),"")</f>
        <v>0</v>
      </c>
      <c r="S110" s="146" t="str">
        <f t="shared" ca="1" si="6"/>
        <v>N/A</v>
      </c>
      <c r="T110" s="98">
        <f ca="1">IFERROR((($O110+$Q110)*'Emission Factors'!$C$11)+($P110*'Emission Factors'!$C$18),"")</f>
        <v>0</v>
      </c>
      <c r="U110" s="98">
        <f ca="1">IFERROR((($O110+$Q110)*'Emission Factors'!$C$12)+($P110*'Emission Factors'!$C$19),"")</f>
        <v>0</v>
      </c>
      <c r="V110" s="98">
        <f ca="1">IFERROR((($O110+$Q110)*'Emission Factors'!$C$13)+($P110*'Emission Factors'!$C$20),"")</f>
        <v>0</v>
      </c>
      <c r="W110" s="147">
        <f ca="1">IFERROR(IF(N110="Residential",($O110+Q110)*'Emission Factors'!$C$14+(P110*'Emission Factors'!$C$21),($O110+Q110)*'Emission Factors'!$C$15+(P110*'Emission Factors'!$C$22)),"")</f>
        <v>0</v>
      </c>
      <c r="X110" s="97">
        <f t="shared" si="7"/>
        <v>0</v>
      </c>
    </row>
    <row r="111" spans="2:24" x14ac:dyDescent="0.3">
      <c r="B111" s="94"/>
      <c r="C111" s="95"/>
      <c r="D111" s="95"/>
      <c r="E111" s="95"/>
      <c r="F111" s="144"/>
      <c r="G111" s="94"/>
      <c r="H111" s="145"/>
      <c r="I111" s="96"/>
      <c r="J111" s="96"/>
      <c r="K111" s="96"/>
      <c r="L111" s="96"/>
      <c r="M111" s="96"/>
      <c r="N111" s="96"/>
      <c r="O111" s="97">
        <f t="shared" si="4"/>
        <v>0</v>
      </c>
      <c r="P111" s="97">
        <f t="shared" si="5"/>
        <v>0</v>
      </c>
      <c r="Q111" s="97" cm="1">
        <f t="array" aca="1" ref="Q111" ca="1">IF(I111=0,0,$E111*$I111*(SUMPRODUCT((1-'Emission Factors'!$C$37)^ROW(INDIRECT("1:" &amp; 'Emission Factors'!$C$45-1)))+1))</f>
        <v>0</v>
      </c>
      <c r="R111" s="176">
        <f ca="1">IFERROR((($O111+$Q111)*'Emission Factors'!$C$10)+($P111*'Emission Factors'!$C$17),"")</f>
        <v>0</v>
      </c>
      <c r="S111" s="146" t="str">
        <f t="shared" ca="1" si="6"/>
        <v>N/A</v>
      </c>
      <c r="T111" s="98">
        <f ca="1">IFERROR((($O111+$Q111)*'Emission Factors'!$C$11)+($P111*'Emission Factors'!$C$18),"")</f>
        <v>0</v>
      </c>
      <c r="U111" s="98">
        <f ca="1">IFERROR((($O111+$Q111)*'Emission Factors'!$C$12)+($P111*'Emission Factors'!$C$19),"")</f>
        <v>0</v>
      </c>
      <c r="V111" s="98">
        <f ca="1">IFERROR((($O111+$Q111)*'Emission Factors'!$C$13)+($P111*'Emission Factors'!$C$20),"")</f>
        <v>0</v>
      </c>
      <c r="W111" s="147">
        <f ca="1">IFERROR(IF(N111="Residential",($O111+Q111)*'Emission Factors'!$C$14+(P111*'Emission Factors'!$C$21),($O111+Q111)*'Emission Factors'!$C$15+(P111*'Emission Factors'!$C$22)),"")</f>
        <v>0</v>
      </c>
      <c r="X111" s="97">
        <f t="shared" si="7"/>
        <v>0</v>
      </c>
    </row>
    <row r="112" spans="2:24" x14ac:dyDescent="0.3">
      <c r="B112" s="94"/>
      <c r="C112" s="95"/>
      <c r="D112" s="95"/>
      <c r="E112" s="95"/>
      <c r="F112" s="144"/>
      <c r="G112" s="94"/>
      <c r="H112" s="145"/>
      <c r="I112" s="96"/>
      <c r="J112" s="96"/>
      <c r="K112" s="96"/>
      <c r="L112" s="96"/>
      <c r="M112" s="96"/>
      <c r="N112" s="96"/>
      <c r="O112" s="97">
        <f t="shared" si="4"/>
        <v>0</v>
      </c>
      <c r="P112" s="97">
        <f t="shared" si="5"/>
        <v>0</v>
      </c>
      <c r="Q112" s="97" cm="1">
        <f t="array" aca="1" ref="Q112" ca="1">IF(I112=0,0,$E112*$I112*(SUMPRODUCT((1-'Emission Factors'!$C$37)^ROW(INDIRECT("1:" &amp; 'Emission Factors'!$C$45-1)))+1))</f>
        <v>0</v>
      </c>
      <c r="R112" s="176">
        <f ca="1">IFERROR((($O112+$Q112)*'Emission Factors'!$C$10)+($P112*'Emission Factors'!$C$17),"")</f>
        <v>0</v>
      </c>
      <c r="S112" s="146" t="str">
        <f t="shared" ca="1" si="6"/>
        <v>N/A</v>
      </c>
      <c r="T112" s="98">
        <f ca="1">IFERROR((($O112+$Q112)*'Emission Factors'!$C$11)+($P112*'Emission Factors'!$C$18),"")</f>
        <v>0</v>
      </c>
      <c r="U112" s="98">
        <f ca="1">IFERROR((($O112+$Q112)*'Emission Factors'!$C$12)+($P112*'Emission Factors'!$C$19),"")</f>
        <v>0</v>
      </c>
      <c r="V112" s="98">
        <f ca="1">IFERROR((($O112+$Q112)*'Emission Factors'!$C$13)+($P112*'Emission Factors'!$C$20),"")</f>
        <v>0</v>
      </c>
      <c r="W112" s="147">
        <f ca="1">IFERROR(IF(N112="Residential",($O112+Q112)*'Emission Factors'!$C$14+(P112*'Emission Factors'!$C$21),($O112+Q112)*'Emission Factors'!$C$15+(P112*'Emission Factors'!$C$22)),"")</f>
        <v>0</v>
      </c>
      <c r="X112" s="97">
        <f t="shared" si="7"/>
        <v>0</v>
      </c>
    </row>
    <row r="113" spans="2:24" x14ac:dyDescent="0.3">
      <c r="B113" s="94"/>
      <c r="C113" s="95"/>
      <c r="D113" s="95"/>
      <c r="E113" s="95"/>
      <c r="F113" s="144"/>
      <c r="G113" s="94"/>
      <c r="H113" s="145"/>
      <c r="I113" s="96"/>
      <c r="J113" s="96"/>
      <c r="K113" s="96"/>
      <c r="L113" s="96"/>
      <c r="M113" s="96"/>
      <c r="N113" s="96"/>
      <c r="O113" s="97">
        <f t="shared" si="4"/>
        <v>0</v>
      </c>
      <c r="P113" s="97">
        <f t="shared" si="5"/>
        <v>0</v>
      </c>
      <c r="Q113" s="97" cm="1">
        <f t="array" aca="1" ref="Q113" ca="1">IF(I113=0,0,$E113*$I113*(SUMPRODUCT((1-'Emission Factors'!$C$37)^ROW(INDIRECT("1:" &amp; 'Emission Factors'!$C$45-1)))+1))</f>
        <v>0</v>
      </c>
      <c r="R113" s="176">
        <f ca="1">IFERROR((($O113+$Q113)*'Emission Factors'!$C$10)+($P113*'Emission Factors'!$C$17),"")</f>
        <v>0</v>
      </c>
      <c r="S113" s="146" t="str">
        <f t="shared" ca="1" si="6"/>
        <v>N/A</v>
      </c>
      <c r="T113" s="98">
        <f ca="1">IFERROR((($O113+$Q113)*'Emission Factors'!$C$11)+($P113*'Emission Factors'!$C$18),"")</f>
        <v>0</v>
      </c>
      <c r="U113" s="98">
        <f ca="1">IFERROR((($O113+$Q113)*'Emission Factors'!$C$12)+($P113*'Emission Factors'!$C$19),"")</f>
        <v>0</v>
      </c>
      <c r="V113" s="98">
        <f ca="1">IFERROR((($O113+$Q113)*'Emission Factors'!$C$13)+($P113*'Emission Factors'!$C$20),"")</f>
        <v>0</v>
      </c>
      <c r="W113" s="147">
        <f ca="1">IFERROR(IF(N113="Residential",($O113+Q113)*'Emission Factors'!$C$14+(P113*'Emission Factors'!$C$21),($O113+Q113)*'Emission Factors'!$C$15+(P113*'Emission Factors'!$C$22)),"")</f>
        <v>0</v>
      </c>
      <c r="X113" s="97">
        <f t="shared" si="7"/>
        <v>0</v>
      </c>
    </row>
    <row r="114" spans="2:24" x14ac:dyDescent="0.3">
      <c r="B114" s="94"/>
      <c r="C114" s="95"/>
      <c r="D114" s="95"/>
      <c r="E114" s="95"/>
      <c r="F114" s="144"/>
      <c r="G114" s="94"/>
      <c r="H114" s="145"/>
      <c r="I114" s="96"/>
      <c r="J114" s="96"/>
      <c r="K114" s="96"/>
      <c r="L114" s="96"/>
      <c r="M114" s="96"/>
      <c r="N114" s="96"/>
      <c r="O114" s="97">
        <f t="shared" si="4"/>
        <v>0</v>
      </c>
      <c r="P114" s="97">
        <f t="shared" si="5"/>
        <v>0</v>
      </c>
      <c r="Q114" s="97" cm="1">
        <f t="array" aca="1" ref="Q114" ca="1">IF(I114=0,0,$E114*$I114*(SUMPRODUCT((1-'Emission Factors'!$C$37)^ROW(INDIRECT("1:" &amp; 'Emission Factors'!$C$45-1)))+1))</f>
        <v>0</v>
      </c>
      <c r="R114" s="176">
        <f ca="1">IFERROR((($O114+$Q114)*'Emission Factors'!$C$10)+($P114*'Emission Factors'!$C$17),"")</f>
        <v>0</v>
      </c>
      <c r="S114" s="146" t="str">
        <f t="shared" ca="1" si="6"/>
        <v>N/A</v>
      </c>
      <c r="T114" s="98">
        <f ca="1">IFERROR((($O114+$Q114)*'Emission Factors'!$C$11)+($P114*'Emission Factors'!$C$18),"")</f>
        <v>0</v>
      </c>
      <c r="U114" s="98">
        <f ca="1">IFERROR((($O114+$Q114)*'Emission Factors'!$C$12)+($P114*'Emission Factors'!$C$19),"")</f>
        <v>0</v>
      </c>
      <c r="V114" s="98">
        <f ca="1">IFERROR((($O114+$Q114)*'Emission Factors'!$C$13)+($P114*'Emission Factors'!$C$20),"")</f>
        <v>0</v>
      </c>
      <c r="W114" s="147">
        <f ca="1">IFERROR(IF(N114="Residential",($O114+Q114)*'Emission Factors'!$C$14+(P114*'Emission Factors'!$C$21),($O114+Q114)*'Emission Factors'!$C$15+(P114*'Emission Factors'!$C$22)),"")</f>
        <v>0</v>
      </c>
      <c r="X114" s="97">
        <f t="shared" si="7"/>
        <v>0</v>
      </c>
    </row>
    <row r="115" spans="2:24" x14ac:dyDescent="0.3">
      <c r="B115" s="94"/>
      <c r="C115" s="95"/>
      <c r="D115" s="95"/>
      <c r="E115" s="95"/>
      <c r="F115" s="144"/>
      <c r="G115" s="94"/>
      <c r="H115" s="145"/>
      <c r="I115" s="96"/>
      <c r="J115" s="96"/>
      <c r="K115" s="96"/>
      <c r="L115" s="96"/>
      <c r="M115" s="96"/>
      <c r="N115" s="96"/>
      <c r="O115" s="97">
        <f t="shared" si="4"/>
        <v>0</v>
      </c>
      <c r="P115" s="97">
        <f t="shared" si="5"/>
        <v>0</v>
      </c>
      <c r="Q115" s="97" cm="1">
        <f t="array" aca="1" ref="Q115" ca="1">IF(I115=0,0,$E115*$I115*(SUMPRODUCT((1-'Emission Factors'!$C$37)^ROW(INDIRECT("1:" &amp; 'Emission Factors'!$C$45-1)))+1))</f>
        <v>0</v>
      </c>
      <c r="R115" s="176">
        <f ca="1">IFERROR((($O115+$Q115)*'Emission Factors'!$C$10)+($P115*'Emission Factors'!$C$17),"")</f>
        <v>0</v>
      </c>
      <c r="S115" s="146" t="str">
        <f t="shared" ca="1" si="6"/>
        <v>N/A</v>
      </c>
      <c r="T115" s="98">
        <f ca="1">IFERROR((($O115+$Q115)*'Emission Factors'!$C$11)+($P115*'Emission Factors'!$C$18),"")</f>
        <v>0</v>
      </c>
      <c r="U115" s="98">
        <f ca="1">IFERROR((($O115+$Q115)*'Emission Factors'!$C$12)+($P115*'Emission Factors'!$C$19),"")</f>
        <v>0</v>
      </c>
      <c r="V115" s="98">
        <f ca="1">IFERROR((($O115+$Q115)*'Emission Factors'!$C$13)+($P115*'Emission Factors'!$C$20),"")</f>
        <v>0</v>
      </c>
      <c r="W115" s="147">
        <f ca="1">IFERROR(IF(N115="Residential",($O115+Q115)*'Emission Factors'!$C$14+(P115*'Emission Factors'!$C$21),($O115+Q115)*'Emission Factors'!$C$15+(P115*'Emission Factors'!$C$22)),"")</f>
        <v>0</v>
      </c>
      <c r="X115" s="97">
        <f t="shared" si="7"/>
        <v>0</v>
      </c>
    </row>
    <row r="116" spans="2:24" x14ac:dyDescent="0.3">
      <c r="B116" s="94"/>
      <c r="C116" s="95"/>
      <c r="D116" s="95"/>
      <c r="E116" s="95"/>
      <c r="F116" s="144"/>
      <c r="G116" s="94"/>
      <c r="H116" s="145"/>
      <c r="I116" s="96"/>
      <c r="J116" s="96"/>
      <c r="K116" s="96"/>
      <c r="L116" s="96"/>
      <c r="M116" s="96"/>
      <c r="N116" s="96"/>
      <c r="O116" s="97">
        <f t="shared" si="4"/>
        <v>0</v>
      </c>
      <c r="P116" s="97">
        <f t="shared" si="5"/>
        <v>0</v>
      </c>
      <c r="Q116" s="97" cm="1">
        <f t="array" aca="1" ref="Q116" ca="1">IF(I116=0,0,$E116*$I116*(SUMPRODUCT((1-'Emission Factors'!$C$37)^ROW(INDIRECT("1:" &amp; 'Emission Factors'!$C$45-1)))+1))</f>
        <v>0</v>
      </c>
      <c r="R116" s="176">
        <f ca="1">IFERROR((($O116+$Q116)*'Emission Factors'!$C$10)+($P116*'Emission Factors'!$C$17),"")</f>
        <v>0</v>
      </c>
      <c r="S116" s="146" t="str">
        <f t="shared" ca="1" si="6"/>
        <v>N/A</v>
      </c>
      <c r="T116" s="98">
        <f ca="1">IFERROR((($O116+$Q116)*'Emission Factors'!$C$11)+($P116*'Emission Factors'!$C$18),"")</f>
        <v>0</v>
      </c>
      <c r="U116" s="98">
        <f ca="1">IFERROR((($O116+$Q116)*'Emission Factors'!$C$12)+($P116*'Emission Factors'!$C$19),"")</f>
        <v>0</v>
      </c>
      <c r="V116" s="98">
        <f ca="1">IFERROR((($O116+$Q116)*'Emission Factors'!$C$13)+($P116*'Emission Factors'!$C$20),"")</f>
        <v>0</v>
      </c>
      <c r="W116" s="147">
        <f ca="1">IFERROR(IF(N116="Residential",($O116+Q116)*'Emission Factors'!$C$14+(P116*'Emission Factors'!$C$21),($O116+Q116)*'Emission Factors'!$C$15+(P116*'Emission Factors'!$C$22)),"")</f>
        <v>0</v>
      </c>
      <c r="X116" s="97">
        <f t="shared" si="7"/>
        <v>0</v>
      </c>
    </row>
    <row r="117" spans="2:24" x14ac:dyDescent="0.3">
      <c r="B117" s="94"/>
      <c r="C117" s="95"/>
      <c r="D117" s="95"/>
      <c r="E117" s="95"/>
      <c r="F117" s="144"/>
      <c r="G117" s="94"/>
      <c r="H117" s="145"/>
      <c r="I117" s="96"/>
      <c r="J117" s="96"/>
      <c r="K117" s="96"/>
      <c r="L117" s="96"/>
      <c r="M117" s="96"/>
      <c r="N117" s="96"/>
      <c r="O117" s="97">
        <f t="shared" si="4"/>
        <v>0</v>
      </c>
      <c r="P117" s="97">
        <f t="shared" si="5"/>
        <v>0</v>
      </c>
      <c r="Q117" s="97" cm="1">
        <f t="array" aca="1" ref="Q117" ca="1">IF(I117=0,0,$E117*$I117*(SUMPRODUCT((1-'Emission Factors'!$C$37)^ROW(INDIRECT("1:" &amp; 'Emission Factors'!$C$45-1)))+1))</f>
        <v>0</v>
      </c>
      <c r="R117" s="176">
        <f ca="1">IFERROR((($O117+$Q117)*'Emission Factors'!$C$10)+($P117*'Emission Factors'!$C$17),"")</f>
        <v>0</v>
      </c>
      <c r="S117" s="146" t="str">
        <f t="shared" ca="1" si="6"/>
        <v>N/A</v>
      </c>
      <c r="T117" s="98">
        <f ca="1">IFERROR((($O117+$Q117)*'Emission Factors'!$C$11)+($P117*'Emission Factors'!$C$18),"")</f>
        <v>0</v>
      </c>
      <c r="U117" s="98">
        <f ca="1">IFERROR((($O117+$Q117)*'Emission Factors'!$C$12)+($P117*'Emission Factors'!$C$19),"")</f>
        <v>0</v>
      </c>
      <c r="V117" s="98">
        <f ca="1">IFERROR((($O117+$Q117)*'Emission Factors'!$C$13)+($P117*'Emission Factors'!$C$20),"")</f>
        <v>0</v>
      </c>
      <c r="W117" s="147">
        <f ca="1">IFERROR(IF(N117="Residential",($O117+Q117)*'Emission Factors'!$C$14+(P117*'Emission Factors'!$C$21),($O117+Q117)*'Emission Factors'!$C$15+(P117*'Emission Factors'!$C$22)),"")</f>
        <v>0</v>
      </c>
      <c r="X117" s="97">
        <f t="shared" si="7"/>
        <v>0</v>
      </c>
    </row>
    <row r="118" spans="2:24" x14ac:dyDescent="0.3">
      <c r="B118" s="94"/>
      <c r="C118" s="95"/>
      <c r="D118" s="95"/>
      <c r="E118" s="95"/>
      <c r="F118" s="144"/>
      <c r="G118" s="94"/>
      <c r="H118" s="145"/>
      <c r="I118" s="96"/>
      <c r="J118" s="96"/>
      <c r="K118" s="96"/>
      <c r="L118" s="96"/>
      <c r="M118" s="96"/>
      <c r="N118" s="96"/>
      <c r="O118" s="97">
        <f t="shared" si="4"/>
        <v>0</v>
      </c>
      <c r="P118" s="97">
        <f t="shared" si="5"/>
        <v>0</v>
      </c>
      <c r="Q118" s="97" cm="1">
        <f t="array" aca="1" ref="Q118" ca="1">IF(I118=0,0,$E118*$I118*(SUMPRODUCT((1-'Emission Factors'!$C$37)^ROW(INDIRECT("1:" &amp; 'Emission Factors'!$C$45-1)))+1))</f>
        <v>0</v>
      </c>
      <c r="R118" s="176">
        <f ca="1">IFERROR((($O118+$Q118)*'Emission Factors'!$C$10)+($P118*'Emission Factors'!$C$17),"")</f>
        <v>0</v>
      </c>
      <c r="S118" s="146" t="str">
        <f t="shared" ca="1" si="6"/>
        <v>N/A</v>
      </c>
      <c r="T118" s="98">
        <f ca="1">IFERROR((($O118+$Q118)*'Emission Factors'!$C$11)+($P118*'Emission Factors'!$C$18),"")</f>
        <v>0</v>
      </c>
      <c r="U118" s="98">
        <f ca="1">IFERROR((($O118+$Q118)*'Emission Factors'!$C$12)+($P118*'Emission Factors'!$C$19),"")</f>
        <v>0</v>
      </c>
      <c r="V118" s="98">
        <f ca="1">IFERROR((($O118+$Q118)*'Emission Factors'!$C$13)+($P118*'Emission Factors'!$C$20),"")</f>
        <v>0</v>
      </c>
      <c r="W118" s="147">
        <f ca="1">IFERROR(IF(N118="Residential",($O118+Q118)*'Emission Factors'!$C$14+(P118*'Emission Factors'!$C$21),($O118+Q118)*'Emission Factors'!$C$15+(P118*'Emission Factors'!$C$22)),"")</f>
        <v>0</v>
      </c>
      <c r="X118" s="97">
        <f t="shared" si="7"/>
        <v>0</v>
      </c>
    </row>
    <row r="119" spans="2:24" x14ac:dyDescent="0.3">
      <c r="B119" s="94"/>
      <c r="C119" s="95"/>
      <c r="D119" s="95"/>
      <c r="E119" s="95"/>
      <c r="F119" s="144"/>
      <c r="G119" s="94"/>
      <c r="H119" s="145"/>
      <c r="I119" s="96"/>
      <c r="J119" s="96"/>
      <c r="K119" s="96"/>
      <c r="L119" s="96"/>
      <c r="M119" s="96"/>
      <c r="N119" s="96"/>
      <c r="O119" s="97">
        <f t="shared" si="4"/>
        <v>0</v>
      </c>
      <c r="P119" s="97">
        <f t="shared" si="5"/>
        <v>0</v>
      </c>
      <c r="Q119" s="97" cm="1">
        <f t="array" aca="1" ref="Q119" ca="1">IF(I119=0,0,$E119*$I119*(SUMPRODUCT((1-'Emission Factors'!$C$37)^ROW(INDIRECT("1:" &amp; 'Emission Factors'!$C$45-1)))+1))</f>
        <v>0</v>
      </c>
      <c r="R119" s="176">
        <f ca="1">IFERROR((($O119+$Q119)*'Emission Factors'!$C$10)+($P119*'Emission Factors'!$C$17),"")</f>
        <v>0</v>
      </c>
      <c r="S119" s="146" t="str">
        <f t="shared" ca="1" si="6"/>
        <v>N/A</v>
      </c>
      <c r="T119" s="98">
        <f ca="1">IFERROR((($O119+$Q119)*'Emission Factors'!$C$11)+($P119*'Emission Factors'!$C$18),"")</f>
        <v>0</v>
      </c>
      <c r="U119" s="98">
        <f ca="1">IFERROR((($O119+$Q119)*'Emission Factors'!$C$12)+($P119*'Emission Factors'!$C$19),"")</f>
        <v>0</v>
      </c>
      <c r="V119" s="98">
        <f ca="1">IFERROR((($O119+$Q119)*'Emission Factors'!$C$13)+($P119*'Emission Factors'!$C$20),"")</f>
        <v>0</v>
      </c>
      <c r="W119" s="147">
        <f ca="1">IFERROR(IF(N119="Residential",($O119+Q119)*'Emission Factors'!$C$14+(P119*'Emission Factors'!$C$21),($O119+Q119)*'Emission Factors'!$C$15+(P119*'Emission Factors'!$C$22)),"")</f>
        <v>0</v>
      </c>
      <c r="X119" s="97">
        <f t="shared" si="7"/>
        <v>0</v>
      </c>
    </row>
    <row r="120" spans="2:24" x14ac:dyDescent="0.3">
      <c r="B120" s="94"/>
      <c r="C120" s="95"/>
      <c r="D120" s="95"/>
      <c r="E120" s="95"/>
      <c r="F120" s="144"/>
      <c r="G120" s="94"/>
      <c r="H120" s="145"/>
      <c r="I120" s="96"/>
      <c r="J120" s="96"/>
      <c r="K120" s="96"/>
      <c r="L120" s="96"/>
      <c r="M120" s="96"/>
      <c r="N120" s="96"/>
      <c r="O120" s="97">
        <f t="shared" si="4"/>
        <v>0</v>
      </c>
      <c r="P120" s="97">
        <f t="shared" si="5"/>
        <v>0</v>
      </c>
      <c r="Q120" s="97" cm="1">
        <f t="array" aca="1" ref="Q120" ca="1">IF(I120=0,0,$E120*$I120*(SUMPRODUCT((1-'Emission Factors'!$C$37)^ROW(INDIRECT("1:" &amp; 'Emission Factors'!$C$45-1)))+1))</f>
        <v>0</v>
      </c>
      <c r="R120" s="176">
        <f ca="1">IFERROR((($O120+$Q120)*'Emission Factors'!$C$10)+($P120*'Emission Factors'!$C$17),"")</f>
        <v>0</v>
      </c>
      <c r="S120" s="146" t="str">
        <f t="shared" ca="1" si="6"/>
        <v>N/A</v>
      </c>
      <c r="T120" s="98">
        <f ca="1">IFERROR((($O120+$Q120)*'Emission Factors'!$C$11)+($P120*'Emission Factors'!$C$18),"")</f>
        <v>0</v>
      </c>
      <c r="U120" s="98">
        <f ca="1">IFERROR((($O120+$Q120)*'Emission Factors'!$C$12)+($P120*'Emission Factors'!$C$19),"")</f>
        <v>0</v>
      </c>
      <c r="V120" s="98">
        <f ca="1">IFERROR((($O120+$Q120)*'Emission Factors'!$C$13)+($P120*'Emission Factors'!$C$20),"")</f>
        <v>0</v>
      </c>
      <c r="W120" s="147">
        <f ca="1">IFERROR(IF(N120="Residential",($O120+Q120)*'Emission Factors'!$C$14+(P120*'Emission Factors'!$C$21),($O120+Q120)*'Emission Factors'!$C$15+(P120*'Emission Factors'!$C$22)),"")</f>
        <v>0</v>
      </c>
      <c r="X120" s="97">
        <f t="shared" si="7"/>
        <v>0</v>
      </c>
    </row>
    <row r="121" spans="2:24" x14ac:dyDescent="0.3">
      <c r="B121" s="94"/>
      <c r="C121" s="95"/>
      <c r="D121" s="95"/>
      <c r="E121" s="95"/>
      <c r="F121" s="144"/>
      <c r="G121" s="94"/>
      <c r="H121" s="145"/>
      <c r="I121" s="96"/>
      <c r="J121" s="96"/>
      <c r="K121" s="96"/>
      <c r="L121" s="96"/>
      <c r="M121" s="96"/>
      <c r="N121" s="96"/>
      <c r="O121" s="97">
        <f t="shared" si="4"/>
        <v>0</v>
      </c>
      <c r="P121" s="97">
        <f t="shared" si="5"/>
        <v>0</v>
      </c>
      <c r="Q121" s="97" cm="1">
        <f t="array" aca="1" ref="Q121" ca="1">IF(I121=0,0,$E121*$I121*(SUMPRODUCT((1-'Emission Factors'!$C$37)^ROW(INDIRECT("1:" &amp; 'Emission Factors'!$C$45-1)))+1))</f>
        <v>0</v>
      </c>
      <c r="R121" s="176">
        <f ca="1">IFERROR((($O121+$Q121)*'Emission Factors'!$C$10)+($P121*'Emission Factors'!$C$17),"")</f>
        <v>0</v>
      </c>
      <c r="S121" s="146" t="str">
        <f t="shared" ca="1" si="6"/>
        <v>N/A</v>
      </c>
      <c r="T121" s="98">
        <f ca="1">IFERROR((($O121+$Q121)*'Emission Factors'!$C$11)+($P121*'Emission Factors'!$C$18),"")</f>
        <v>0</v>
      </c>
      <c r="U121" s="98">
        <f ca="1">IFERROR((($O121+$Q121)*'Emission Factors'!$C$12)+($P121*'Emission Factors'!$C$19),"")</f>
        <v>0</v>
      </c>
      <c r="V121" s="98">
        <f ca="1">IFERROR((($O121+$Q121)*'Emission Factors'!$C$13)+($P121*'Emission Factors'!$C$20),"")</f>
        <v>0</v>
      </c>
      <c r="W121" s="147">
        <f ca="1">IFERROR(IF(N121="Residential",($O121+Q121)*'Emission Factors'!$C$14+(P121*'Emission Factors'!$C$21),($O121+Q121)*'Emission Factors'!$C$15+(P121*'Emission Factors'!$C$22)),"")</f>
        <v>0</v>
      </c>
      <c r="X121" s="97">
        <f t="shared" si="7"/>
        <v>0</v>
      </c>
    </row>
    <row r="122" spans="2:24" x14ac:dyDescent="0.3">
      <c r="B122" s="94"/>
      <c r="C122" s="95"/>
      <c r="D122" s="95"/>
      <c r="E122" s="95"/>
      <c r="F122" s="144"/>
      <c r="G122" s="94"/>
      <c r="H122" s="145"/>
      <c r="I122" s="96"/>
      <c r="J122" s="96"/>
      <c r="K122" s="96"/>
      <c r="L122" s="96"/>
      <c r="M122" s="96"/>
      <c r="N122" s="96"/>
      <c r="O122" s="97">
        <f t="shared" si="4"/>
        <v>0</v>
      </c>
      <c r="P122" s="97">
        <f t="shared" si="5"/>
        <v>0</v>
      </c>
      <c r="Q122" s="97" cm="1">
        <f t="array" aca="1" ref="Q122" ca="1">IF(I122=0,0,$E122*$I122*(SUMPRODUCT((1-'Emission Factors'!$C$37)^ROW(INDIRECT("1:" &amp; 'Emission Factors'!$C$45-1)))+1))</f>
        <v>0</v>
      </c>
      <c r="R122" s="176">
        <f ca="1">IFERROR((($O122+$Q122)*'Emission Factors'!$C$10)+($P122*'Emission Factors'!$C$17),"")</f>
        <v>0</v>
      </c>
      <c r="S122" s="146" t="str">
        <f t="shared" ca="1" si="6"/>
        <v>N/A</v>
      </c>
      <c r="T122" s="98">
        <f ca="1">IFERROR((($O122+$Q122)*'Emission Factors'!$C$11)+($P122*'Emission Factors'!$C$18),"")</f>
        <v>0</v>
      </c>
      <c r="U122" s="98">
        <f ca="1">IFERROR((($O122+$Q122)*'Emission Factors'!$C$12)+($P122*'Emission Factors'!$C$19),"")</f>
        <v>0</v>
      </c>
      <c r="V122" s="98">
        <f ca="1">IFERROR((($O122+$Q122)*'Emission Factors'!$C$13)+($P122*'Emission Factors'!$C$20),"")</f>
        <v>0</v>
      </c>
      <c r="W122" s="147">
        <f ca="1">IFERROR(IF(N122="Residential",($O122+Q122)*'Emission Factors'!$C$14+(P122*'Emission Factors'!$C$21),($O122+Q122)*'Emission Factors'!$C$15+(P122*'Emission Factors'!$C$22)),"")</f>
        <v>0</v>
      </c>
      <c r="X122" s="97">
        <f t="shared" si="7"/>
        <v>0</v>
      </c>
    </row>
    <row r="123" spans="2:24" x14ac:dyDescent="0.3">
      <c r="B123" s="94"/>
      <c r="C123" s="95"/>
      <c r="D123" s="95"/>
      <c r="E123" s="95"/>
      <c r="F123" s="144"/>
      <c r="G123" s="94"/>
      <c r="H123" s="145"/>
      <c r="I123" s="96"/>
      <c r="J123" s="96"/>
      <c r="K123" s="96"/>
      <c r="L123" s="96"/>
      <c r="M123" s="96"/>
      <c r="N123" s="96"/>
      <c r="O123" s="97">
        <f t="shared" si="4"/>
        <v>0</v>
      </c>
      <c r="P123" s="97">
        <f t="shared" si="5"/>
        <v>0</v>
      </c>
      <c r="Q123" s="97" cm="1">
        <f t="array" aca="1" ref="Q123" ca="1">IF(I123=0,0,$E123*$I123*(SUMPRODUCT((1-'Emission Factors'!$C$37)^ROW(INDIRECT("1:" &amp; 'Emission Factors'!$C$45-1)))+1))</f>
        <v>0</v>
      </c>
      <c r="R123" s="176">
        <f ca="1">IFERROR((($O123+$Q123)*'Emission Factors'!$C$10)+($P123*'Emission Factors'!$C$17),"")</f>
        <v>0</v>
      </c>
      <c r="S123" s="146" t="str">
        <f t="shared" ca="1" si="6"/>
        <v>N/A</v>
      </c>
      <c r="T123" s="98">
        <f ca="1">IFERROR((($O123+$Q123)*'Emission Factors'!$C$11)+($P123*'Emission Factors'!$C$18),"")</f>
        <v>0</v>
      </c>
      <c r="U123" s="98">
        <f ca="1">IFERROR((($O123+$Q123)*'Emission Factors'!$C$12)+($P123*'Emission Factors'!$C$19),"")</f>
        <v>0</v>
      </c>
      <c r="V123" s="98">
        <f ca="1">IFERROR((($O123+$Q123)*'Emission Factors'!$C$13)+($P123*'Emission Factors'!$C$20),"")</f>
        <v>0</v>
      </c>
      <c r="W123" s="147">
        <f ca="1">IFERROR(IF(N123="Residential",($O123+Q123)*'Emission Factors'!$C$14+(P123*'Emission Factors'!$C$21),($O123+Q123)*'Emission Factors'!$C$15+(P123*'Emission Factors'!$C$22)),"")</f>
        <v>0</v>
      </c>
      <c r="X123" s="97">
        <f t="shared" si="7"/>
        <v>0</v>
      </c>
    </row>
    <row r="124" spans="2:24" x14ac:dyDescent="0.3">
      <c r="B124" s="94"/>
      <c r="C124" s="95"/>
      <c r="D124" s="95"/>
      <c r="E124" s="95"/>
      <c r="F124" s="144"/>
      <c r="G124" s="94"/>
      <c r="H124" s="145"/>
      <c r="I124" s="96"/>
      <c r="J124" s="96"/>
      <c r="K124" s="96"/>
      <c r="L124" s="96"/>
      <c r="M124" s="96"/>
      <c r="N124" s="96"/>
      <c r="O124" s="97">
        <f t="shared" si="4"/>
        <v>0</v>
      </c>
      <c r="P124" s="97">
        <f t="shared" si="5"/>
        <v>0</v>
      </c>
      <c r="Q124" s="97" cm="1">
        <f t="array" aca="1" ref="Q124" ca="1">IF(I124=0,0,$E124*$I124*(SUMPRODUCT((1-'Emission Factors'!$C$37)^ROW(INDIRECT("1:" &amp; 'Emission Factors'!$C$45-1)))+1))</f>
        <v>0</v>
      </c>
      <c r="R124" s="176">
        <f ca="1">IFERROR((($O124+$Q124)*'Emission Factors'!$C$10)+($P124*'Emission Factors'!$C$17),"")</f>
        <v>0</v>
      </c>
      <c r="S124" s="146" t="str">
        <f t="shared" ca="1" si="6"/>
        <v>N/A</v>
      </c>
      <c r="T124" s="98">
        <f ca="1">IFERROR((($O124+$Q124)*'Emission Factors'!$C$11)+($P124*'Emission Factors'!$C$18),"")</f>
        <v>0</v>
      </c>
      <c r="U124" s="98">
        <f ca="1">IFERROR((($O124+$Q124)*'Emission Factors'!$C$12)+($P124*'Emission Factors'!$C$19),"")</f>
        <v>0</v>
      </c>
      <c r="V124" s="98">
        <f ca="1">IFERROR((($O124+$Q124)*'Emission Factors'!$C$13)+($P124*'Emission Factors'!$C$20),"")</f>
        <v>0</v>
      </c>
      <c r="W124" s="147">
        <f ca="1">IFERROR(IF(N124="Residential",($O124+Q124)*'Emission Factors'!$C$14+(P124*'Emission Factors'!$C$21),($O124+Q124)*'Emission Factors'!$C$15+(P124*'Emission Factors'!$C$22)),"")</f>
        <v>0</v>
      </c>
      <c r="X124" s="97">
        <f t="shared" si="7"/>
        <v>0</v>
      </c>
    </row>
    <row r="125" spans="2:24" x14ac:dyDescent="0.3">
      <c r="B125" s="94"/>
      <c r="C125" s="95"/>
      <c r="D125" s="95"/>
      <c r="E125" s="95"/>
      <c r="F125" s="144"/>
      <c r="G125" s="94"/>
      <c r="H125" s="145"/>
      <c r="I125" s="96"/>
      <c r="J125" s="96"/>
      <c r="K125" s="96"/>
      <c r="L125" s="96"/>
      <c r="M125" s="96"/>
      <c r="N125" s="96"/>
      <c r="O125" s="97">
        <f t="shared" si="4"/>
        <v>0</v>
      </c>
      <c r="P125" s="97">
        <f t="shared" si="5"/>
        <v>0</v>
      </c>
      <c r="Q125" s="97" cm="1">
        <f t="array" aca="1" ref="Q125" ca="1">IF(I125=0,0,$E125*$I125*(SUMPRODUCT((1-'Emission Factors'!$C$37)^ROW(INDIRECT("1:" &amp; 'Emission Factors'!$C$45-1)))+1))</f>
        <v>0</v>
      </c>
      <c r="R125" s="176">
        <f ca="1">IFERROR((($O125+$Q125)*'Emission Factors'!$C$10)+($P125*'Emission Factors'!$C$17),"")</f>
        <v>0</v>
      </c>
      <c r="S125" s="146" t="str">
        <f t="shared" ca="1" si="6"/>
        <v>N/A</v>
      </c>
      <c r="T125" s="98">
        <f ca="1">IFERROR((($O125+$Q125)*'Emission Factors'!$C$11)+($P125*'Emission Factors'!$C$18),"")</f>
        <v>0</v>
      </c>
      <c r="U125" s="98">
        <f ca="1">IFERROR((($O125+$Q125)*'Emission Factors'!$C$12)+($P125*'Emission Factors'!$C$19),"")</f>
        <v>0</v>
      </c>
      <c r="V125" s="98">
        <f ca="1">IFERROR((($O125+$Q125)*'Emission Factors'!$C$13)+($P125*'Emission Factors'!$C$20),"")</f>
        <v>0</v>
      </c>
      <c r="W125" s="147">
        <f ca="1">IFERROR(IF(N125="Residential",($O125+Q125)*'Emission Factors'!$C$14+(P125*'Emission Factors'!$C$21),($O125+Q125)*'Emission Factors'!$C$15+(P125*'Emission Factors'!$C$22)),"")</f>
        <v>0</v>
      </c>
      <c r="X125" s="97">
        <f t="shared" si="7"/>
        <v>0</v>
      </c>
    </row>
    <row r="126" spans="2:24" x14ac:dyDescent="0.3">
      <c r="B126" s="94"/>
      <c r="C126" s="95"/>
      <c r="D126" s="95"/>
      <c r="E126" s="95"/>
      <c r="F126" s="144"/>
      <c r="G126" s="94"/>
      <c r="H126" s="145"/>
      <c r="I126" s="96"/>
      <c r="J126" s="96"/>
      <c r="K126" s="96"/>
      <c r="L126" s="96"/>
      <c r="M126" s="96"/>
      <c r="N126" s="96"/>
      <c r="O126" s="97">
        <f t="shared" si="4"/>
        <v>0</v>
      </c>
      <c r="P126" s="97">
        <f t="shared" si="5"/>
        <v>0</v>
      </c>
      <c r="Q126" s="97" cm="1">
        <f t="array" aca="1" ref="Q126" ca="1">IF(I126=0,0,$E126*$I126*(SUMPRODUCT((1-'Emission Factors'!$C$37)^ROW(INDIRECT("1:" &amp; 'Emission Factors'!$C$45-1)))+1))</f>
        <v>0</v>
      </c>
      <c r="R126" s="176">
        <f ca="1">IFERROR((($O126+$Q126)*'Emission Factors'!$C$10)+($P126*'Emission Factors'!$C$17),"")</f>
        <v>0</v>
      </c>
      <c r="S126" s="146" t="str">
        <f t="shared" ca="1" si="6"/>
        <v>N/A</v>
      </c>
      <c r="T126" s="98">
        <f ca="1">IFERROR((($O126+$Q126)*'Emission Factors'!$C$11)+($P126*'Emission Factors'!$C$18),"")</f>
        <v>0</v>
      </c>
      <c r="U126" s="98">
        <f ca="1">IFERROR((($O126+$Q126)*'Emission Factors'!$C$12)+($P126*'Emission Factors'!$C$19),"")</f>
        <v>0</v>
      </c>
      <c r="V126" s="98">
        <f ca="1">IFERROR((($O126+$Q126)*'Emission Factors'!$C$13)+($P126*'Emission Factors'!$C$20),"")</f>
        <v>0</v>
      </c>
      <c r="W126" s="147">
        <f ca="1">IFERROR(IF(N126="Residential",($O126+Q126)*'Emission Factors'!$C$14+(P126*'Emission Factors'!$C$21),($O126+Q126)*'Emission Factors'!$C$15+(P126*'Emission Factors'!$C$22)),"")</f>
        <v>0</v>
      </c>
      <c r="X126" s="97">
        <f t="shared" si="7"/>
        <v>0</v>
      </c>
    </row>
    <row r="127" spans="2:24" x14ac:dyDescent="0.3">
      <c r="B127" s="94"/>
      <c r="C127" s="95"/>
      <c r="D127" s="95"/>
      <c r="E127" s="95"/>
      <c r="F127" s="144"/>
      <c r="G127" s="94"/>
      <c r="H127" s="145"/>
      <c r="I127" s="96"/>
      <c r="J127" s="96"/>
      <c r="K127" s="96"/>
      <c r="L127" s="96"/>
      <c r="M127" s="96"/>
      <c r="N127" s="96"/>
      <c r="O127" s="97">
        <f t="shared" si="4"/>
        <v>0</v>
      </c>
      <c r="P127" s="97">
        <f t="shared" si="5"/>
        <v>0</v>
      </c>
      <c r="Q127" s="97" cm="1">
        <f t="array" aca="1" ref="Q127" ca="1">IF(I127=0,0,$E127*$I127*(SUMPRODUCT((1-'Emission Factors'!$C$37)^ROW(INDIRECT("1:" &amp; 'Emission Factors'!$C$45-1)))+1))</f>
        <v>0</v>
      </c>
      <c r="R127" s="176">
        <f ca="1">IFERROR((($O127+$Q127)*'Emission Factors'!$C$10)+($P127*'Emission Factors'!$C$17),"")</f>
        <v>0</v>
      </c>
      <c r="S127" s="146" t="str">
        <f t="shared" ca="1" si="6"/>
        <v>N/A</v>
      </c>
      <c r="T127" s="98">
        <f ca="1">IFERROR((($O127+$Q127)*'Emission Factors'!$C$11)+($P127*'Emission Factors'!$C$18),"")</f>
        <v>0</v>
      </c>
      <c r="U127" s="98">
        <f ca="1">IFERROR((($O127+$Q127)*'Emission Factors'!$C$12)+($P127*'Emission Factors'!$C$19),"")</f>
        <v>0</v>
      </c>
      <c r="V127" s="98">
        <f ca="1">IFERROR((($O127+$Q127)*'Emission Factors'!$C$13)+($P127*'Emission Factors'!$C$20),"")</f>
        <v>0</v>
      </c>
      <c r="W127" s="147">
        <f ca="1">IFERROR(IF(N127="Residential",($O127+Q127)*'Emission Factors'!$C$14+(P127*'Emission Factors'!$C$21),($O127+Q127)*'Emission Factors'!$C$15+(P127*'Emission Factors'!$C$22)),"")</f>
        <v>0</v>
      </c>
      <c r="X127" s="97">
        <f t="shared" si="7"/>
        <v>0</v>
      </c>
    </row>
    <row r="128" spans="2:24" x14ac:dyDescent="0.3">
      <c r="B128" s="94"/>
      <c r="C128" s="95"/>
      <c r="D128" s="95"/>
      <c r="E128" s="95"/>
      <c r="F128" s="144"/>
      <c r="G128" s="94"/>
      <c r="H128" s="145"/>
      <c r="I128" s="96"/>
      <c r="J128" s="96"/>
      <c r="K128" s="96"/>
      <c r="L128" s="96"/>
      <c r="M128" s="96"/>
      <c r="N128" s="96"/>
      <c r="O128" s="97">
        <f t="shared" si="4"/>
        <v>0</v>
      </c>
      <c r="P128" s="97">
        <f t="shared" si="5"/>
        <v>0</v>
      </c>
      <c r="Q128" s="97" cm="1">
        <f t="array" aca="1" ref="Q128" ca="1">IF(I128=0,0,$E128*$I128*(SUMPRODUCT((1-'Emission Factors'!$C$37)^ROW(INDIRECT("1:" &amp; 'Emission Factors'!$C$45-1)))+1))</f>
        <v>0</v>
      </c>
      <c r="R128" s="176">
        <f ca="1">IFERROR((($O128+$Q128)*'Emission Factors'!$C$10)+($P128*'Emission Factors'!$C$17),"")</f>
        <v>0</v>
      </c>
      <c r="S128" s="146" t="str">
        <f t="shared" ca="1" si="6"/>
        <v>N/A</v>
      </c>
      <c r="T128" s="98">
        <f ca="1">IFERROR((($O128+$Q128)*'Emission Factors'!$C$11)+($P128*'Emission Factors'!$C$18),"")</f>
        <v>0</v>
      </c>
      <c r="U128" s="98">
        <f ca="1">IFERROR((($O128+$Q128)*'Emission Factors'!$C$12)+($P128*'Emission Factors'!$C$19),"")</f>
        <v>0</v>
      </c>
      <c r="V128" s="98">
        <f ca="1">IFERROR((($O128+$Q128)*'Emission Factors'!$C$13)+($P128*'Emission Factors'!$C$20),"")</f>
        <v>0</v>
      </c>
      <c r="W128" s="147">
        <f ca="1">IFERROR(IF(N128="Residential",($O128+Q128)*'Emission Factors'!$C$14+(P128*'Emission Factors'!$C$21),($O128+Q128)*'Emission Factors'!$C$15+(P128*'Emission Factors'!$C$22)),"")</f>
        <v>0</v>
      </c>
      <c r="X128" s="97">
        <f t="shared" si="7"/>
        <v>0</v>
      </c>
    </row>
    <row r="129" spans="2:24" x14ac:dyDescent="0.3">
      <c r="B129" s="94"/>
      <c r="C129" s="95"/>
      <c r="D129" s="95"/>
      <c r="E129" s="95"/>
      <c r="F129" s="144"/>
      <c r="G129" s="94"/>
      <c r="H129" s="145"/>
      <c r="I129" s="96"/>
      <c r="J129" s="96"/>
      <c r="K129" s="96"/>
      <c r="L129" s="96"/>
      <c r="M129" s="96"/>
      <c r="N129" s="96"/>
      <c r="O129" s="97">
        <f t="shared" si="4"/>
        <v>0</v>
      </c>
      <c r="P129" s="97">
        <f t="shared" si="5"/>
        <v>0</v>
      </c>
      <c r="Q129" s="97" cm="1">
        <f t="array" aca="1" ref="Q129" ca="1">IF(I129=0,0,$E129*$I129*(SUMPRODUCT((1-'Emission Factors'!$C$37)^ROW(INDIRECT("1:" &amp; 'Emission Factors'!$C$45-1)))+1))</f>
        <v>0</v>
      </c>
      <c r="R129" s="176">
        <f ca="1">IFERROR((($O129+$Q129)*'Emission Factors'!$C$10)+($P129*'Emission Factors'!$C$17),"")</f>
        <v>0</v>
      </c>
      <c r="S129" s="146" t="str">
        <f t="shared" ca="1" si="6"/>
        <v>N/A</v>
      </c>
      <c r="T129" s="98">
        <f ca="1">IFERROR((($O129+$Q129)*'Emission Factors'!$C$11)+($P129*'Emission Factors'!$C$18),"")</f>
        <v>0</v>
      </c>
      <c r="U129" s="98">
        <f ca="1">IFERROR((($O129+$Q129)*'Emission Factors'!$C$12)+($P129*'Emission Factors'!$C$19),"")</f>
        <v>0</v>
      </c>
      <c r="V129" s="98">
        <f ca="1">IFERROR((($O129+$Q129)*'Emission Factors'!$C$13)+($P129*'Emission Factors'!$C$20),"")</f>
        <v>0</v>
      </c>
      <c r="W129" s="147">
        <f ca="1">IFERROR(IF(N129="Residential",($O129+Q129)*'Emission Factors'!$C$14+(P129*'Emission Factors'!$C$21),($O129+Q129)*'Emission Factors'!$C$15+(P129*'Emission Factors'!$C$22)),"")</f>
        <v>0</v>
      </c>
      <c r="X129" s="97">
        <f t="shared" si="7"/>
        <v>0</v>
      </c>
    </row>
    <row r="130" spans="2:24" x14ac:dyDescent="0.3">
      <c r="B130" s="94"/>
      <c r="C130" s="95"/>
      <c r="D130" s="95"/>
      <c r="E130" s="95"/>
      <c r="F130" s="144"/>
      <c r="G130" s="94"/>
      <c r="H130" s="145"/>
      <c r="I130" s="96"/>
      <c r="J130" s="96"/>
      <c r="K130" s="96"/>
      <c r="L130" s="96"/>
      <c r="M130" s="96"/>
      <c r="N130" s="96"/>
      <c r="O130" s="97">
        <f t="shared" si="4"/>
        <v>0</v>
      </c>
      <c r="P130" s="97">
        <f t="shared" si="5"/>
        <v>0</v>
      </c>
      <c r="Q130" s="97" cm="1">
        <f t="array" aca="1" ref="Q130" ca="1">IF(I130=0,0,$E130*$I130*(SUMPRODUCT((1-'Emission Factors'!$C$37)^ROW(INDIRECT("1:" &amp; 'Emission Factors'!$C$45-1)))+1))</f>
        <v>0</v>
      </c>
      <c r="R130" s="176">
        <f ca="1">IFERROR((($O130+$Q130)*'Emission Factors'!$C$10)+($P130*'Emission Factors'!$C$17),"")</f>
        <v>0</v>
      </c>
      <c r="S130" s="146" t="str">
        <f t="shared" ca="1" si="6"/>
        <v>N/A</v>
      </c>
      <c r="T130" s="98">
        <f ca="1">IFERROR((($O130+$Q130)*'Emission Factors'!$C$11)+($P130*'Emission Factors'!$C$18),"")</f>
        <v>0</v>
      </c>
      <c r="U130" s="98">
        <f ca="1">IFERROR((($O130+$Q130)*'Emission Factors'!$C$12)+($P130*'Emission Factors'!$C$19),"")</f>
        <v>0</v>
      </c>
      <c r="V130" s="98">
        <f ca="1">IFERROR((($O130+$Q130)*'Emission Factors'!$C$13)+($P130*'Emission Factors'!$C$20),"")</f>
        <v>0</v>
      </c>
      <c r="W130" s="147">
        <f ca="1">IFERROR(IF(N130="Residential",($O130+Q130)*'Emission Factors'!$C$14+(P130*'Emission Factors'!$C$21),($O130+Q130)*'Emission Factors'!$C$15+(P130*'Emission Factors'!$C$22)),"")</f>
        <v>0</v>
      </c>
      <c r="X130" s="97">
        <f t="shared" si="7"/>
        <v>0</v>
      </c>
    </row>
    <row r="131" spans="2:24" x14ac:dyDescent="0.3">
      <c r="B131" s="94"/>
      <c r="C131" s="95"/>
      <c r="D131" s="95"/>
      <c r="E131" s="95"/>
      <c r="F131" s="144"/>
      <c r="G131" s="94"/>
      <c r="H131" s="145"/>
      <c r="I131" s="96"/>
      <c r="J131" s="96"/>
      <c r="K131" s="96"/>
      <c r="L131" s="96"/>
      <c r="M131" s="96"/>
      <c r="N131" s="96"/>
      <c r="O131" s="97">
        <f t="shared" si="4"/>
        <v>0</v>
      </c>
      <c r="P131" s="97">
        <f t="shared" si="5"/>
        <v>0</v>
      </c>
      <c r="Q131" s="97" cm="1">
        <f t="array" aca="1" ref="Q131" ca="1">IF(I131=0,0,$E131*$I131*(SUMPRODUCT((1-'Emission Factors'!$C$37)^ROW(INDIRECT("1:" &amp; 'Emission Factors'!$C$45-1)))+1))</f>
        <v>0</v>
      </c>
      <c r="R131" s="176">
        <f ca="1">IFERROR((($O131+$Q131)*'Emission Factors'!$C$10)+($P131*'Emission Factors'!$C$17),"")</f>
        <v>0</v>
      </c>
      <c r="S131" s="146" t="str">
        <f t="shared" ca="1" si="6"/>
        <v>N/A</v>
      </c>
      <c r="T131" s="98">
        <f ca="1">IFERROR((($O131+$Q131)*'Emission Factors'!$C$11)+($P131*'Emission Factors'!$C$18),"")</f>
        <v>0</v>
      </c>
      <c r="U131" s="98">
        <f ca="1">IFERROR((($O131+$Q131)*'Emission Factors'!$C$12)+($P131*'Emission Factors'!$C$19),"")</f>
        <v>0</v>
      </c>
      <c r="V131" s="98">
        <f ca="1">IFERROR((($O131+$Q131)*'Emission Factors'!$C$13)+($P131*'Emission Factors'!$C$20),"")</f>
        <v>0</v>
      </c>
      <c r="W131" s="147">
        <f ca="1">IFERROR(IF(N131="Residential",($O131+Q131)*'Emission Factors'!$C$14+(P131*'Emission Factors'!$C$21),($O131+Q131)*'Emission Factors'!$C$15+(P131*'Emission Factors'!$C$22)),"")</f>
        <v>0</v>
      </c>
      <c r="X131" s="97">
        <f t="shared" si="7"/>
        <v>0</v>
      </c>
    </row>
    <row r="132" spans="2:24" x14ac:dyDescent="0.3">
      <c r="B132" s="94"/>
      <c r="C132" s="95"/>
      <c r="D132" s="95"/>
      <c r="E132" s="95"/>
      <c r="F132" s="144"/>
      <c r="G132" s="94"/>
      <c r="H132" s="145"/>
      <c r="I132" s="96"/>
      <c r="J132" s="96"/>
      <c r="K132" s="96"/>
      <c r="L132" s="96"/>
      <c r="M132" s="96"/>
      <c r="N132" s="96"/>
      <c r="O132" s="97">
        <f t="shared" si="4"/>
        <v>0</v>
      </c>
      <c r="P132" s="97">
        <f t="shared" si="5"/>
        <v>0</v>
      </c>
      <c r="Q132" s="97" cm="1">
        <f t="array" aca="1" ref="Q132" ca="1">IF(I132=0,0,$E132*$I132*(SUMPRODUCT((1-'Emission Factors'!$C$37)^ROW(INDIRECT("1:" &amp; 'Emission Factors'!$C$45-1)))+1))</f>
        <v>0</v>
      </c>
      <c r="R132" s="176">
        <f ca="1">IFERROR((($O132+$Q132)*'Emission Factors'!$C$10)+($P132*'Emission Factors'!$C$17),"")</f>
        <v>0</v>
      </c>
      <c r="S132" s="146" t="str">
        <f t="shared" ca="1" si="6"/>
        <v>N/A</v>
      </c>
      <c r="T132" s="98">
        <f ca="1">IFERROR((($O132+$Q132)*'Emission Factors'!$C$11)+($P132*'Emission Factors'!$C$18),"")</f>
        <v>0</v>
      </c>
      <c r="U132" s="98">
        <f ca="1">IFERROR((($O132+$Q132)*'Emission Factors'!$C$12)+($P132*'Emission Factors'!$C$19),"")</f>
        <v>0</v>
      </c>
      <c r="V132" s="98">
        <f ca="1">IFERROR((($O132+$Q132)*'Emission Factors'!$C$13)+($P132*'Emission Factors'!$C$20),"")</f>
        <v>0</v>
      </c>
      <c r="W132" s="147">
        <f ca="1">IFERROR(IF(N132="Residential",($O132+Q132)*'Emission Factors'!$C$14+(P132*'Emission Factors'!$C$21),($O132+Q132)*'Emission Factors'!$C$15+(P132*'Emission Factors'!$C$22)),"")</f>
        <v>0</v>
      </c>
      <c r="X132" s="97">
        <f t="shared" si="7"/>
        <v>0</v>
      </c>
    </row>
    <row r="133" spans="2:24" x14ac:dyDescent="0.3">
      <c r="B133" s="94"/>
      <c r="C133" s="95"/>
      <c r="D133" s="95"/>
      <c r="E133" s="95"/>
      <c r="F133" s="144"/>
      <c r="G133" s="94"/>
      <c r="H133" s="145"/>
      <c r="I133" s="96"/>
      <c r="J133" s="96"/>
      <c r="K133" s="96"/>
      <c r="L133" s="96"/>
      <c r="M133" s="96"/>
      <c r="N133" s="96"/>
      <c r="O133" s="97">
        <f t="shared" si="4"/>
        <v>0</v>
      </c>
      <c r="P133" s="97">
        <f t="shared" si="5"/>
        <v>0</v>
      </c>
      <c r="Q133" s="97" cm="1">
        <f t="array" aca="1" ref="Q133" ca="1">IF(I133=0,0,$E133*$I133*(SUMPRODUCT((1-'Emission Factors'!$C$37)^ROW(INDIRECT("1:" &amp; 'Emission Factors'!$C$45-1)))+1))</f>
        <v>0</v>
      </c>
      <c r="R133" s="176">
        <f ca="1">IFERROR((($O133+$Q133)*'Emission Factors'!$C$10)+($P133*'Emission Factors'!$C$17),"")</f>
        <v>0</v>
      </c>
      <c r="S133" s="146" t="str">
        <f t="shared" ca="1" si="6"/>
        <v>N/A</v>
      </c>
      <c r="T133" s="98">
        <f ca="1">IFERROR((($O133+$Q133)*'Emission Factors'!$C$11)+($P133*'Emission Factors'!$C$18),"")</f>
        <v>0</v>
      </c>
      <c r="U133" s="98">
        <f ca="1">IFERROR((($O133+$Q133)*'Emission Factors'!$C$12)+($P133*'Emission Factors'!$C$19),"")</f>
        <v>0</v>
      </c>
      <c r="V133" s="98">
        <f ca="1">IFERROR((($O133+$Q133)*'Emission Factors'!$C$13)+($P133*'Emission Factors'!$C$20),"")</f>
        <v>0</v>
      </c>
      <c r="W133" s="147">
        <f ca="1">IFERROR(IF(N133="Residential",($O133+Q133)*'Emission Factors'!$C$14+(P133*'Emission Factors'!$C$21),($O133+Q133)*'Emission Factors'!$C$15+(P133*'Emission Factors'!$C$22)),"")</f>
        <v>0</v>
      </c>
      <c r="X133" s="97">
        <f t="shared" si="7"/>
        <v>0</v>
      </c>
    </row>
    <row r="134" spans="2:24" x14ac:dyDescent="0.3">
      <c r="B134" s="94"/>
      <c r="C134" s="95"/>
      <c r="D134" s="95"/>
      <c r="E134" s="95"/>
      <c r="F134" s="144"/>
      <c r="G134" s="94"/>
      <c r="H134" s="145"/>
      <c r="I134" s="96"/>
      <c r="J134" s="96"/>
      <c r="K134" s="96"/>
      <c r="L134" s="96"/>
      <c r="M134" s="96"/>
      <c r="N134" s="96"/>
      <c r="O134" s="97">
        <f t="shared" si="4"/>
        <v>0</v>
      </c>
      <c r="P134" s="97">
        <f t="shared" si="5"/>
        <v>0</v>
      </c>
      <c r="Q134" s="97" cm="1">
        <f t="array" aca="1" ref="Q134" ca="1">IF(I134=0,0,$E134*$I134*(SUMPRODUCT((1-'Emission Factors'!$C$37)^ROW(INDIRECT("1:" &amp; 'Emission Factors'!$C$45-1)))+1))</f>
        <v>0</v>
      </c>
      <c r="R134" s="176">
        <f ca="1">IFERROR((($O134+$Q134)*'Emission Factors'!$C$10)+($P134*'Emission Factors'!$C$17),"")</f>
        <v>0</v>
      </c>
      <c r="S134" s="146" t="str">
        <f t="shared" ca="1" si="6"/>
        <v>N/A</v>
      </c>
      <c r="T134" s="98">
        <f ca="1">IFERROR((($O134+$Q134)*'Emission Factors'!$C$11)+($P134*'Emission Factors'!$C$18),"")</f>
        <v>0</v>
      </c>
      <c r="U134" s="98">
        <f ca="1">IFERROR((($O134+$Q134)*'Emission Factors'!$C$12)+($P134*'Emission Factors'!$C$19),"")</f>
        <v>0</v>
      </c>
      <c r="V134" s="98">
        <f ca="1">IFERROR((($O134+$Q134)*'Emission Factors'!$C$13)+($P134*'Emission Factors'!$C$20),"")</f>
        <v>0</v>
      </c>
      <c r="W134" s="147">
        <f ca="1">IFERROR(IF(N134="Residential",($O134+Q134)*'Emission Factors'!$C$14+(P134*'Emission Factors'!$C$21),($O134+Q134)*'Emission Factors'!$C$15+(P134*'Emission Factors'!$C$22)),"")</f>
        <v>0</v>
      </c>
      <c r="X134" s="97">
        <f t="shared" si="7"/>
        <v>0</v>
      </c>
    </row>
    <row r="135" spans="2:24" x14ac:dyDescent="0.3">
      <c r="B135" s="94"/>
      <c r="C135" s="95"/>
      <c r="D135" s="95"/>
      <c r="E135" s="95"/>
      <c r="F135" s="144"/>
      <c r="G135" s="94"/>
      <c r="H135" s="145"/>
      <c r="I135" s="96"/>
      <c r="J135" s="96"/>
      <c r="K135" s="96"/>
      <c r="L135" s="96"/>
      <c r="M135" s="96"/>
      <c r="N135" s="96"/>
      <c r="O135" s="97">
        <f t="shared" si="4"/>
        <v>0</v>
      </c>
      <c r="P135" s="97">
        <f t="shared" si="5"/>
        <v>0</v>
      </c>
      <c r="Q135" s="97" cm="1">
        <f t="array" aca="1" ref="Q135" ca="1">IF(I135=0,0,$E135*$I135*(SUMPRODUCT((1-'Emission Factors'!$C$37)^ROW(INDIRECT("1:" &amp; 'Emission Factors'!$C$45-1)))+1))</f>
        <v>0</v>
      </c>
      <c r="R135" s="176">
        <f ca="1">IFERROR((($O135+$Q135)*'Emission Factors'!$C$10)+($P135*'Emission Factors'!$C$17),"")</f>
        <v>0</v>
      </c>
      <c r="S135" s="146" t="str">
        <f t="shared" ca="1" si="6"/>
        <v>N/A</v>
      </c>
      <c r="T135" s="98">
        <f ca="1">IFERROR((($O135+$Q135)*'Emission Factors'!$C$11)+($P135*'Emission Factors'!$C$18),"")</f>
        <v>0</v>
      </c>
      <c r="U135" s="98">
        <f ca="1">IFERROR((($O135+$Q135)*'Emission Factors'!$C$12)+($P135*'Emission Factors'!$C$19),"")</f>
        <v>0</v>
      </c>
      <c r="V135" s="98">
        <f ca="1">IFERROR((($O135+$Q135)*'Emission Factors'!$C$13)+($P135*'Emission Factors'!$C$20),"")</f>
        <v>0</v>
      </c>
      <c r="W135" s="147">
        <f ca="1">IFERROR(IF(N135="Residential",($O135+Q135)*'Emission Factors'!$C$14+(P135*'Emission Factors'!$C$21),($O135+Q135)*'Emission Factors'!$C$15+(P135*'Emission Factors'!$C$22)),"")</f>
        <v>0</v>
      </c>
      <c r="X135" s="97">
        <f t="shared" si="7"/>
        <v>0</v>
      </c>
    </row>
    <row r="136" spans="2:24" x14ac:dyDescent="0.3">
      <c r="B136" s="94"/>
      <c r="C136" s="95"/>
      <c r="D136" s="95"/>
      <c r="E136" s="95"/>
      <c r="F136" s="144"/>
      <c r="G136" s="94"/>
      <c r="H136" s="145"/>
      <c r="I136" s="96"/>
      <c r="J136" s="96"/>
      <c r="K136" s="96"/>
      <c r="L136" s="96"/>
      <c r="M136" s="96"/>
      <c r="N136" s="96"/>
      <c r="O136" s="97">
        <f t="shared" si="4"/>
        <v>0</v>
      </c>
      <c r="P136" s="97">
        <f t="shared" si="5"/>
        <v>0</v>
      </c>
      <c r="Q136" s="97" cm="1">
        <f t="array" aca="1" ref="Q136" ca="1">IF(I136=0,0,$E136*$I136*(SUMPRODUCT((1-'Emission Factors'!$C$37)^ROW(INDIRECT("1:" &amp; 'Emission Factors'!$C$45-1)))+1))</f>
        <v>0</v>
      </c>
      <c r="R136" s="176">
        <f ca="1">IFERROR((($O136+$Q136)*'Emission Factors'!$C$10)+($P136*'Emission Factors'!$C$17),"")</f>
        <v>0</v>
      </c>
      <c r="S136" s="146" t="str">
        <f t="shared" ca="1" si="6"/>
        <v>N/A</v>
      </c>
      <c r="T136" s="98">
        <f ca="1">IFERROR((($O136+$Q136)*'Emission Factors'!$C$11)+($P136*'Emission Factors'!$C$18),"")</f>
        <v>0</v>
      </c>
      <c r="U136" s="98">
        <f ca="1">IFERROR((($O136+$Q136)*'Emission Factors'!$C$12)+($P136*'Emission Factors'!$C$19),"")</f>
        <v>0</v>
      </c>
      <c r="V136" s="98">
        <f ca="1">IFERROR((($O136+$Q136)*'Emission Factors'!$C$13)+($P136*'Emission Factors'!$C$20),"")</f>
        <v>0</v>
      </c>
      <c r="W136" s="147">
        <f ca="1">IFERROR(IF(N136="Residential",($O136+Q136)*'Emission Factors'!$C$14+(P136*'Emission Factors'!$C$21),($O136+Q136)*'Emission Factors'!$C$15+(P136*'Emission Factors'!$C$22)),"")</f>
        <v>0</v>
      </c>
      <c r="X136" s="97">
        <f t="shared" si="7"/>
        <v>0</v>
      </c>
    </row>
    <row r="137" spans="2:24" x14ac:dyDescent="0.3">
      <c r="B137" s="94"/>
      <c r="C137" s="95"/>
      <c r="D137" s="95"/>
      <c r="E137" s="95"/>
      <c r="F137" s="144"/>
      <c r="G137" s="94"/>
      <c r="H137" s="145"/>
      <c r="I137" s="96"/>
      <c r="J137" s="96"/>
      <c r="K137" s="96"/>
      <c r="L137" s="96"/>
      <c r="M137" s="96"/>
      <c r="N137" s="96"/>
      <c r="O137" s="97">
        <f t="shared" si="4"/>
        <v>0</v>
      </c>
      <c r="P137" s="97">
        <f t="shared" si="5"/>
        <v>0</v>
      </c>
      <c r="Q137" s="97" cm="1">
        <f t="array" aca="1" ref="Q137" ca="1">IF(I137=0,0,$E137*$I137*(SUMPRODUCT((1-'Emission Factors'!$C$37)^ROW(INDIRECT("1:" &amp; 'Emission Factors'!$C$45-1)))+1))</f>
        <v>0</v>
      </c>
      <c r="R137" s="176">
        <f ca="1">IFERROR((($O137+$Q137)*'Emission Factors'!$C$10)+($P137*'Emission Factors'!$C$17),"")</f>
        <v>0</v>
      </c>
      <c r="S137" s="146" t="str">
        <f t="shared" ca="1" si="6"/>
        <v>N/A</v>
      </c>
      <c r="T137" s="98">
        <f ca="1">IFERROR((($O137+$Q137)*'Emission Factors'!$C$11)+($P137*'Emission Factors'!$C$18),"")</f>
        <v>0</v>
      </c>
      <c r="U137" s="98">
        <f ca="1">IFERROR((($O137+$Q137)*'Emission Factors'!$C$12)+($P137*'Emission Factors'!$C$19),"")</f>
        <v>0</v>
      </c>
      <c r="V137" s="98">
        <f ca="1">IFERROR((($O137+$Q137)*'Emission Factors'!$C$13)+($P137*'Emission Factors'!$C$20),"")</f>
        <v>0</v>
      </c>
      <c r="W137" s="147">
        <f ca="1">IFERROR(IF(N137="Residential",($O137+Q137)*'Emission Factors'!$C$14+(P137*'Emission Factors'!$C$21),($O137+Q137)*'Emission Factors'!$C$15+(P137*'Emission Factors'!$C$22)),"")</f>
        <v>0</v>
      </c>
      <c r="X137" s="97">
        <f t="shared" si="7"/>
        <v>0</v>
      </c>
    </row>
    <row r="138" spans="2:24" x14ac:dyDescent="0.3">
      <c r="B138" s="94"/>
      <c r="C138" s="95"/>
      <c r="D138" s="95"/>
      <c r="E138" s="95"/>
      <c r="F138" s="144"/>
      <c r="G138" s="94"/>
      <c r="H138" s="145"/>
      <c r="I138" s="96"/>
      <c r="J138" s="96"/>
      <c r="K138" s="96"/>
      <c r="L138" s="96"/>
      <c r="M138" s="96"/>
      <c r="N138" s="96"/>
      <c r="O138" s="97">
        <f t="shared" si="4"/>
        <v>0</v>
      </c>
      <c r="P138" s="97">
        <f t="shared" si="5"/>
        <v>0</v>
      </c>
      <c r="Q138" s="97" cm="1">
        <f t="array" aca="1" ref="Q138" ca="1">IF(I138=0,0,$E138*$I138*(SUMPRODUCT((1-'Emission Factors'!$C$37)^ROW(INDIRECT("1:" &amp; 'Emission Factors'!$C$45-1)))+1))</f>
        <v>0</v>
      </c>
      <c r="R138" s="176">
        <f ca="1">IFERROR((($O138+$Q138)*'Emission Factors'!$C$10)+($P138*'Emission Factors'!$C$17),"")</f>
        <v>0</v>
      </c>
      <c r="S138" s="146" t="str">
        <f t="shared" ca="1" si="6"/>
        <v>N/A</v>
      </c>
      <c r="T138" s="98">
        <f ca="1">IFERROR((($O138+$Q138)*'Emission Factors'!$C$11)+($P138*'Emission Factors'!$C$18),"")</f>
        <v>0</v>
      </c>
      <c r="U138" s="98">
        <f ca="1">IFERROR((($O138+$Q138)*'Emission Factors'!$C$12)+($P138*'Emission Factors'!$C$19),"")</f>
        <v>0</v>
      </c>
      <c r="V138" s="98">
        <f ca="1">IFERROR((($O138+$Q138)*'Emission Factors'!$C$13)+($P138*'Emission Factors'!$C$20),"")</f>
        <v>0</v>
      </c>
      <c r="W138" s="147">
        <f ca="1">IFERROR(IF(N138="Residential",($O138+Q138)*'Emission Factors'!$C$14+(P138*'Emission Factors'!$C$21),($O138+Q138)*'Emission Factors'!$C$15+(P138*'Emission Factors'!$C$22)),"")</f>
        <v>0</v>
      </c>
      <c r="X138" s="97">
        <f t="shared" si="7"/>
        <v>0</v>
      </c>
    </row>
    <row r="139" spans="2:24" x14ac:dyDescent="0.3">
      <c r="B139" s="94"/>
      <c r="C139" s="95"/>
      <c r="D139" s="95"/>
      <c r="E139" s="95"/>
      <c r="F139" s="144"/>
      <c r="G139" s="94"/>
      <c r="H139" s="145"/>
      <c r="I139" s="96"/>
      <c r="J139" s="96"/>
      <c r="K139" s="96"/>
      <c r="L139" s="96"/>
      <c r="M139" s="96"/>
      <c r="N139" s="96"/>
      <c r="O139" s="97">
        <f t="shared" si="4"/>
        <v>0</v>
      </c>
      <c r="P139" s="97">
        <f t="shared" si="5"/>
        <v>0</v>
      </c>
      <c r="Q139" s="97" cm="1">
        <f t="array" aca="1" ref="Q139" ca="1">IF(I139=0,0,$E139*$I139*(SUMPRODUCT((1-'Emission Factors'!$C$37)^ROW(INDIRECT("1:" &amp; 'Emission Factors'!$C$45-1)))+1))</f>
        <v>0</v>
      </c>
      <c r="R139" s="176">
        <f ca="1">IFERROR((($O139+$Q139)*'Emission Factors'!$C$10)+($P139*'Emission Factors'!$C$17),"")</f>
        <v>0</v>
      </c>
      <c r="S139" s="146" t="str">
        <f t="shared" ca="1" si="6"/>
        <v>N/A</v>
      </c>
      <c r="T139" s="98">
        <f ca="1">IFERROR((($O139+$Q139)*'Emission Factors'!$C$11)+($P139*'Emission Factors'!$C$18),"")</f>
        <v>0</v>
      </c>
      <c r="U139" s="98">
        <f ca="1">IFERROR((($O139+$Q139)*'Emission Factors'!$C$12)+($P139*'Emission Factors'!$C$19),"")</f>
        <v>0</v>
      </c>
      <c r="V139" s="98">
        <f ca="1">IFERROR((($O139+$Q139)*'Emission Factors'!$C$13)+($P139*'Emission Factors'!$C$20),"")</f>
        <v>0</v>
      </c>
      <c r="W139" s="147">
        <f ca="1">IFERROR(IF(N139="Residential",($O139+Q139)*'Emission Factors'!$C$14+(P139*'Emission Factors'!$C$21),($O139+Q139)*'Emission Factors'!$C$15+(P139*'Emission Factors'!$C$22)),"")</f>
        <v>0</v>
      </c>
      <c r="X139" s="97">
        <f t="shared" si="7"/>
        <v>0</v>
      </c>
    </row>
    <row r="140" spans="2:24" x14ac:dyDescent="0.3">
      <c r="B140" s="94"/>
      <c r="C140" s="95"/>
      <c r="D140" s="95"/>
      <c r="E140" s="95"/>
      <c r="F140" s="144"/>
      <c r="G140" s="94"/>
      <c r="H140" s="145"/>
      <c r="I140" s="96"/>
      <c r="J140" s="96"/>
      <c r="K140" s="96"/>
      <c r="L140" s="96"/>
      <c r="M140" s="96"/>
      <c r="N140" s="96"/>
      <c r="O140" s="97">
        <f t="shared" si="4"/>
        <v>0</v>
      </c>
      <c r="P140" s="97">
        <f t="shared" si="5"/>
        <v>0</v>
      </c>
      <c r="Q140" s="97" cm="1">
        <f t="array" aca="1" ref="Q140" ca="1">IF(I140=0,0,$E140*$I140*(SUMPRODUCT((1-'Emission Factors'!$C$37)^ROW(INDIRECT("1:" &amp; 'Emission Factors'!$C$45-1)))+1))</f>
        <v>0</v>
      </c>
      <c r="R140" s="176">
        <f ca="1">IFERROR((($O140+$Q140)*'Emission Factors'!$C$10)+($P140*'Emission Factors'!$C$17),"")</f>
        <v>0</v>
      </c>
      <c r="S140" s="146" t="str">
        <f t="shared" ca="1" si="6"/>
        <v>N/A</v>
      </c>
      <c r="T140" s="98">
        <f ca="1">IFERROR((($O140+$Q140)*'Emission Factors'!$C$11)+($P140*'Emission Factors'!$C$18),"")</f>
        <v>0</v>
      </c>
      <c r="U140" s="98">
        <f ca="1">IFERROR((($O140+$Q140)*'Emission Factors'!$C$12)+($P140*'Emission Factors'!$C$19),"")</f>
        <v>0</v>
      </c>
      <c r="V140" s="98">
        <f ca="1">IFERROR((($O140+$Q140)*'Emission Factors'!$C$13)+($P140*'Emission Factors'!$C$20),"")</f>
        <v>0</v>
      </c>
      <c r="W140" s="147">
        <f ca="1">IFERROR(IF(N140="Residential",($O140+Q140)*'Emission Factors'!$C$14+(P140*'Emission Factors'!$C$21),($O140+Q140)*'Emission Factors'!$C$15+(P140*'Emission Factors'!$C$22)),"")</f>
        <v>0</v>
      </c>
      <c r="X140" s="97">
        <f t="shared" si="7"/>
        <v>0</v>
      </c>
    </row>
    <row r="141" spans="2:24" x14ac:dyDescent="0.3">
      <c r="B141" s="94"/>
      <c r="C141" s="95"/>
      <c r="D141" s="95"/>
      <c r="E141" s="95"/>
      <c r="F141" s="144"/>
      <c r="G141" s="94"/>
      <c r="H141" s="145"/>
      <c r="I141" s="96"/>
      <c r="J141" s="96"/>
      <c r="K141" s="96"/>
      <c r="L141" s="96"/>
      <c r="M141" s="96"/>
      <c r="N141" s="96"/>
      <c r="O141" s="97">
        <f t="shared" si="4"/>
        <v>0</v>
      </c>
      <c r="P141" s="97">
        <f t="shared" si="5"/>
        <v>0</v>
      </c>
      <c r="Q141" s="97" cm="1">
        <f t="array" aca="1" ref="Q141" ca="1">IF(I141=0,0,$E141*$I141*(SUMPRODUCT((1-'Emission Factors'!$C$37)^ROW(INDIRECT("1:" &amp; 'Emission Factors'!$C$45-1)))+1))</f>
        <v>0</v>
      </c>
      <c r="R141" s="176">
        <f ca="1">IFERROR((($O141+$Q141)*'Emission Factors'!$C$10)+($P141*'Emission Factors'!$C$17),"")</f>
        <v>0</v>
      </c>
      <c r="S141" s="146" t="str">
        <f t="shared" ca="1" si="6"/>
        <v>N/A</v>
      </c>
      <c r="T141" s="98">
        <f ca="1">IFERROR((($O141+$Q141)*'Emission Factors'!$C$11)+($P141*'Emission Factors'!$C$18),"")</f>
        <v>0</v>
      </c>
      <c r="U141" s="98">
        <f ca="1">IFERROR((($O141+$Q141)*'Emission Factors'!$C$12)+($P141*'Emission Factors'!$C$19),"")</f>
        <v>0</v>
      </c>
      <c r="V141" s="98">
        <f ca="1">IFERROR((($O141+$Q141)*'Emission Factors'!$C$13)+($P141*'Emission Factors'!$C$20),"")</f>
        <v>0</v>
      </c>
      <c r="W141" s="147">
        <f ca="1">IFERROR(IF(N141="Residential",($O141+Q141)*'Emission Factors'!$C$14+(P141*'Emission Factors'!$C$21),($O141+Q141)*'Emission Factors'!$C$15+(P141*'Emission Factors'!$C$22)),"")</f>
        <v>0</v>
      </c>
      <c r="X141" s="97">
        <f t="shared" si="7"/>
        <v>0</v>
      </c>
    </row>
    <row r="142" spans="2:24" x14ac:dyDescent="0.3">
      <c r="B142" s="94"/>
      <c r="C142" s="95"/>
      <c r="D142" s="95"/>
      <c r="E142" s="95"/>
      <c r="F142" s="144"/>
      <c r="G142" s="94"/>
      <c r="H142" s="145"/>
      <c r="I142" s="96"/>
      <c r="J142" s="96"/>
      <c r="K142" s="96"/>
      <c r="L142" s="96"/>
      <c r="M142" s="96"/>
      <c r="N142" s="96"/>
      <c r="O142" s="97">
        <f t="shared" si="4"/>
        <v>0</v>
      </c>
      <c r="P142" s="97">
        <f t="shared" si="5"/>
        <v>0</v>
      </c>
      <c r="Q142" s="97" cm="1">
        <f t="array" aca="1" ref="Q142" ca="1">IF(I142=0,0,$E142*$I142*(SUMPRODUCT((1-'Emission Factors'!$C$37)^ROW(INDIRECT("1:" &amp; 'Emission Factors'!$C$45-1)))+1))</f>
        <v>0</v>
      </c>
      <c r="R142" s="176">
        <f ca="1">IFERROR((($O142+$Q142)*'Emission Factors'!$C$10)+($P142*'Emission Factors'!$C$17),"")</f>
        <v>0</v>
      </c>
      <c r="S142" s="146" t="str">
        <f t="shared" ca="1" si="6"/>
        <v>N/A</v>
      </c>
      <c r="T142" s="98">
        <f ca="1">IFERROR((($O142+$Q142)*'Emission Factors'!$C$11)+($P142*'Emission Factors'!$C$18),"")</f>
        <v>0</v>
      </c>
      <c r="U142" s="98">
        <f ca="1">IFERROR((($O142+$Q142)*'Emission Factors'!$C$12)+($P142*'Emission Factors'!$C$19),"")</f>
        <v>0</v>
      </c>
      <c r="V142" s="98">
        <f ca="1">IFERROR((($O142+$Q142)*'Emission Factors'!$C$13)+($P142*'Emission Factors'!$C$20),"")</f>
        <v>0</v>
      </c>
      <c r="W142" s="147">
        <f ca="1">IFERROR(IF(N142="Residential",($O142+Q142)*'Emission Factors'!$C$14+(P142*'Emission Factors'!$C$21),($O142+Q142)*'Emission Factors'!$C$15+(P142*'Emission Factors'!$C$22)),"")</f>
        <v>0</v>
      </c>
      <c r="X142" s="97">
        <f t="shared" si="7"/>
        <v>0</v>
      </c>
    </row>
    <row r="143" spans="2:24" x14ac:dyDescent="0.3">
      <c r="B143" s="94"/>
      <c r="C143" s="95"/>
      <c r="D143" s="95"/>
      <c r="E143" s="95"/>
      <c r="F143" s="144"/>
      <c r="G143" s="94"/>
      <c r="H143" s="145"/>
      <c r="I143" s="96"/>
      <c r="J143" s="96"/>
      <c r="K143" s="96"/>
      <c r="L143" s="96"/>
      <c r="M143" s="96"/>
      <c r="N143" s="96"/>
      <c r="O143" s="97">
        <f t="shared" ref="O143:O206" si="8">IF($J143=0,0,$E143*$J143*$M143)</f>
        <v>0</v>
      </c>
      <c r="P143" s="97">
        <f t="shared" ref="P143:P206" si="9">IF(K143=0,0,$E143*K143*M143)</f>
        <v>0</v>
      </c>
      <c r="Q143" s="97" cm="1">
        <f t="array" aca="1" ref="Q143" ca="1">IF(I143=0,0,$E143*$I143*(SUMPRODUCT((1-'Emission Factors'!$C$37)^ROW(INDIRECT("1:" &amp; 'Emission Factors'!$C$45-1)))+1))</f>
        <v>0</v>
      </c>
      <c r="R143" s="176">
        <f ca="1">IFERROR((($O143+$Q143)*'Emission Factors'!$C$10)+($P143*'Emission Factors'!$C$17),"")</f>
        <v>0</v>
      </c>
      <c r="S143" s="146" t="str">
        <f t="shared" ref="S143:S206" ca="1" si="10">IFERROR(R143/H143,"N/A")</f>
        <v>N/A</v>
      </c>
      <c r="T143" s="98">
        <f ca="1">IFERROR((($O143+$Q143)*'Emission Factors'!$C$11)+($P143*'Emission Factors'!$C$18),"")</f>
        <v>0</v>
      </c>
      <c r="U143" s="98">
        <f ca="1">IFERROR((($O143+$Q143)*'Emission Factors'!$C$12)+($P143*'Emission Factors'!$C$19),"")</f>
        <v>0</v>
      </c>
      <c r="V143" s="98">
        <f ca="1">IFERROR((($O143+$Q143)*'Emission Factors'!$C$13)+($P143*'Emission Factors'!$C$20),"")</f>
        <v>0</v>
      </c>
      <c r="W143" s="147">
        <f ca="1">IFERROR(IF(N143="Residential",($O143+Q143)*'Emission Factors'!$C$14+(P143*'Emission Factors'!$C$21),($O143+Q143)*'Emission Factors'!$C$15+(P143*'Emission Factors'!$C$22)),"")</f>
        <v>0</v>
      </c>
      <c r="X143" s="97">
        <f t="shared" ref="X143:X206" si="11">IF(L143=0,0,$E143*$L143*$M143)</f>
        <v>0</v>
      </c>
    </row>
    <row r="144" spans="2:24" x14ac:dyDescent="0.3">
      <c r="B144" s="94"/>
      <c r="C144" s="95"/>
      <c r="D144" s="95"/>
      <c r="E144" s="95"/>
      <c r="F144" s="144"/>
      <c r="G144" s="94"/>
      <c r="H144" s="145"/>
      <c r="I144" s="96"/>
      <c r="J144" s="96"/>
      <c r="K144" s="96"/>
      <c r="L144" s="96"/>
      <c r="M144" s="96"/>
      <c r="N144" s="96"/>
      <c r="O144" s="97">
        <f t="shared" si="8"/>
        <v>0</v>
      </c>
      <c r="P144" s="97">
        <f t="shared" si="9"/>
        <v>0</v>
      </c>
      <c r="Q144" s="97" cm="1">
        <f t="array" aca="1" ref="Q144" ca="1">IF(I144=0,0,$E144*$I144*(SUMPRODUCT((1-'Emission Factors'!$C$37)^ROW(INDIRECT("1:" &amp; 'Emission Factors'!$C$45-1)))+1))</f>
        <v>0</v>
      </c>
      <c r="R144" s="176">
        <f ca="1">IFERROR((($O144+$Q144)*'Emission Factors'!$C$10)+($P144*'Emission Factors'!$C$17),"")</f>
        <v>0</v>
      </c>
      <c r="S144" s="146" t="str">
        <f t="shared" ca="1" si="10"/>
        <v>N/A</v>
      </c>
      <c r="T144" s="98">
        <f ca="1">IFERROR((($O144+$Q144)*'Emission Factors'!$C$11)+($P144*'Emission Factors'!$C$18),"")</f>
        <v>0</v>
      </c>
      <c r="U144" s="98">
        <f ca="1">IFERROR((($O144+$Q144)*'Emission Factors'!$C$12)+($P144*'Emission Factors'!$C$19),"")</f>
        <v>0</v>
      </c>
      <c r="V144" s="98">
        <f ca="1">IFERROR((($O144+$Q144)*'Emission Factors'!$C$13)+($P144*'Emission Factors'!$C$20),"")</f>
        <v>0</v>
      </c>
      <c r="W144" s="147">
        <f ca="1">IFERROR(IF(N144="Residential",($O144+Q144)*'Emission Factors'!$C$14+(P144*'Emission Factors'!$C$21),($O144+Q144)*'Emission Factors'!$C$15+(P144*'Emission Factors'!$C$22)),"")</f>
        <v>0</v>
      </c>
      <c r="X144" s="97">
        <f t="shared" si="11"/>
        <v>0</v>
      </c>
    </row>
    <row r="145" spans="2:24" x14ac:dyDescent="0.3">
      <c r="B145" s="94"/>
      <c r="C145" s="95"/>
      <c r="D145" s="95"/>
      <c r="E145" s="95"/>
      <c r="F145" s="144"/>
      <c r="G145" s="94"/>
      <c r="H145" s="145"/>
      <c r="I145" s="96"/>
      <c r="J145" s="96"/>
      <c r="K145" s="96"/>
      <c r="L145" s="96"/>
      <c r="M145" s="96"/>
      <c r="N145" s="96"/>
      <c r="O145" s="97">
        <f t="shared" si="8"/>
        <v>0</v>
      </c>
      <c r="P145" s="97">
        <f t="shared" si="9"/>
        <v>0</v>
      </c>
      <c r="Q145" s="97" cm="1">
        <f t="array" aca="1" ref="Q145" ca="1">IF(I145=0,0,$E145*$I145*(SUMPRODUCT((1-'Emission Factors'!$C$37)^ROW(INDIRECT("1:" &amp; 'Emission Factors'!$C$45-1)))+1))</f>
        <v>0</v>
      </c>
      <c r="R145" s="176">
        <f ca="1">IFERROR((($O145+$Q145)*'Emission Factors'!$C$10)+($P145*'Emission Factors'!$C$17),"")</f>
        <v>0</v>
      </c>
      <c r="S145" s="146" t="str">
        <f t="shared" ca="1" si="10"/>
        <v>N/A</v>
      </c>
      <c r="T145" s="98">
        <f ca="1">IFERROR((($O145+$Q145)*'Emission Factors'!$C$11)+($P145*'Emission Factors'!$C$18),"")</f>
        <v>0</v>
      </c>
      <c r="U145" s="98">
        <f ca="1">IFERROR((($O145+$Q145)*'Emission Factors'!$C$12)+($P145*'Emission Factors'!$C$19),"")</f>
        <v>0</v>
      </c>
      <c r="V145" s="98">
        <f ca="1">IFERROR((($O145+$Q145)*'Emission Factors'!$C$13)+($P145*'Emission Factors'!$C$20),"")</f>
        <v>0</v>
      </c>
      <c r="W145" s="147">
        <f ca="1">IFERROR(IF(N145="Residential",($O145+Q145)*'Emission Factors'!$C$14+(P145*'Emission Factors'!$C$21),($O145+Q145)*'Emission Factors'!$C$15+(P145*'Emission Factors'!$C$22)),"")</f>
        <v>0</v>
      </c>
      <c r="X145" s="97">
        <f t="shared" si="11"/>
        <v>0</v>
      </c>
    </row>
    <row r="146" spans="2:24" x14ac:dyDescent="0.3">
      <c r="B146" s="94"/>
      <c r="C146" s="95"/>
      <c r="D146" s="95"/>
      <c r="E146" s="95"/>
      <c r="F146" s="144"/>
      <c r="G146" s="94"/>
      <c r="H146" s="145"/>
      <c r="I146" s="96"/>
      <c r="J146" s="96"/>
      <c r="K146" s="96"/>
      <c r="L146" s="96"/>
      <c r="M146" s="96"/>
      <c r="N146" s="96"/>
      <c r="O146" s="97">
        <f t="shared" si="8"/>
        <v>0</v>
      </c>
      <c r="P146" s="97">
        <f t="shared" si="9"/>
        <v>0</v>
      </c>
      <c r="Q146" s="97" cm="1">
        <f t="array" aca="1" ref="Q146" ca="1">IF(I146=0,0,$E146*$I146*(SUMPRODUCT((1-'Emission Factors'!$C$37)^ROW(INDIRECT("1:" &amp; 'Emission Factors'!$C$45-1)))+1))</f>
        <v>0</v>
      </c>
      <c r="R146" s="176">
        <f ca="1">IFERROR((($O146+$Q146)*'Emission Factors'!$C$10)+($P146*'Emission Factors'!$C$17),"")</f>
        <v>0</v>
      </c>
      <c r="S146" s="146" t="str">
        <f t="shared" ca="1" si="10"/>
        <v>N/A</v>
      </c>
      <c r="T146" s="98">
        <f ca="1">IFERROR((($O146+$Q146)*'Emission Factors'!$C$11)+($P146*'Emission Factors'!$C$18),"")</f>
        <v>0</v>
      </c>
      <c r="U146" s="98">
        <f ca="1">IFERROR((($O146+$Q146)*'Emission Factors'!$C$12)+($P146*'Emission Factors'!$C$19),"")</f>
        <v>0</v>
      </c>
      <c r="V146" s="98">
        <f ca="1">IFERROR((($O146+$Q146)*'Emission Factors'!$C$13)+($P146*'Emission Factors'!$C$20),"")</f>
        <v>0</v>
      </c>
      <c r="W146" s="147">
        <f ca="1">IFERROR(IF(N146="Residential",($O146+Q146)*'Emission Factors'!$C$14+(P146*'Emission Factors'!$C$21),($O146+Q146)*'Emission Factors'!$C$15+(P146*'Emission Factors'!$C$22)),"")</f>
        <v>0</v>
      </c>
      <c r="X146" s="97">
        <f t="shared" si="11"/>
        <v>0</v>
      </c>
    </row>
    <row r="147" spans="2:24" x14ac:dyDescent="0.3">
      <c r="B147" s="94"/>
      <c r="C147" s="95"/>
      <c r="D147" s="95"/>
      <c r="E147" s="95"/>
      <c r="F147" s="144"/>
      <c r="G147" s="94"/>
      <c r="H147" s="145"/>
      <c r="I147" s="96"/>
      <c r="J147" s="96"/>
      <c r="K147" s="96"/>
      <c r="L147" s="96"/>
      <c r="M147" s="96"/>
      <c r="N147" s="96"/>
      <c r="O147" s="97">
        <f t="shared" si="8"/>
        <v>0</v>
      </c>
      <c r="P147" s="97">
        <f t="shared" si="9"/>
        <v>0</v>
      </c>
      <c r="Q147" s="97" cm="1">
        <f t="array" aca="1" ref="Q147" ca="1">IF(I147=0,0,$E147*$I147*(SUMPRODUCT((1-'Emission Factors'!$C$37)^ROW(INDIRECT("1:" &amp; 'Emission Factors'!$C$45-1)))+1))</f>
        <v>0</v>
      </c>
      <c r="R147" s="176">
        <f ca="1">IFERROR((($O147+$Q147)*'Emission Factors'!$C$10)+($P147*'Emission Factors'!$C$17),"")</f>
        <v>0</v>
      </c>
      <c r="S147" s="146" t="str">
        <f t="shared" ca="1" si="10"/>
        <v>N/A</v>
      </c>
      <c r="T147" s="98">
        <f ca="1">IFERROR((($O147+$Q147)*'Emission Factors'!$C$11)+($P147*'Emission Factors'!$C$18),"")</f>
        <v>0</v>
      </c>
      <c r="U147" s="98">
        <f ca="1">IFERROR((($O147+$Q147)*'Emission Factors'!$C$12)+($P147*'Emission Factors'!$C$19),"")</f>
        <v>0</v>
      </c>
      <c r="V147" s="98">
        <f ca="1">IFERROR((($O147+$Q147)*'Emission Factors'!$C$13)+($P147*'Emission Factors'!$C$20),"")</f>
        <v>0</v>
      </c>
      <c r="W147" s="147">
        <f ca="1">IFERROR(IF(N147="Residential",($O147+Q147)*'Emission Factors'!$C$14+(P147*'Emission Factors'!$C$21),($O147+Q147)*'Emission Factors'!$C$15+(P147*'Emission Factors'!$C$22)),"")</f>
        <v>0</v>
      </c>
      <c r="X147" s="97">
        <f t="shared" si="11"/>
        <v>0</v>
      </c>
    </row>
    <row r="148" spans="2:24" x14ac:dyDescent="0.3">
      <c r="B148" s="94"/>
      <c r="C148" s="95"/>
      <c r="D148" s="95"/>
      <c r="E148" s="95"/>
      <c r="F148" s="144"/>
      <c r="G148" s="94"/>
      <c r="H148" s="145"/>
      <c r="I148" s="96"/>
      <c r="J148" s="96"/>
      <c r="K148" s="96"/>
      <c r="L148" s="96"/>
      <c r="M148" s="96"/>
      <c r="N148" s="96"/>
      <c r="O148" s="97">
        <f t="shared" si="8"/>
        <v>0</v>
      </c>
      <c r="P148" s="97">
        <f t="shared" si="9"/>
        <v>0</v>
      </c>
      <c r="Q148" s="97" cm="1">
        <f t="array" aca="1" ref="Q148" ca="1">IF(I148=0,0,$E148*$I148*(SUMPRODUCT((1-'Emission Factors'!$C$37)^ROW(INDIRECT("1:" &amp; 'Emission Factors'!$C$45-1)))+1))</f>
        <v>0</v>
      </c>
      <c r="R148" s="176">
        <f ca="1">IFERROR((($O148+$Q148)*'Emission Factors'!$C$10)+($P148*'Emission Factors'!$C$17),"")</f>
        <v>0</v>
      </c>
      <c r="S148" s="146" t="str">
        <f t="shared" ca="1" si="10"/>
        <v>N/A</v>
      </c>
      <c r="T148" s="98">
        <f ca="1">IFERROR((($O148+$Q148)*'Emission Factors'!$C$11)+($P148*'Emission Factors'!$C$18),"")</f>
        <v>0</v>
      </c>
      <c r="U148" s="98">
        <f ca="1">IFERROR((($O148+$Q148)*'Emission Factors'!$C$12)+($P148*'Emission Factors'!$C$19),"")</f>
        <v>0</v>
      </c>
      <c r="V148" s="98">
        <f ca="1">IFERROR((($O148+$Q148)*'Emission Factors'!$C$13)+($P148*'Emission Factors'!$C$20),"")</f>
        <v>0</v>
      </c>
      <c r="W148" s="147">
        <f ca="1">IFERROR(IF(N148="Residential",($O148+Q148)*'Emission Factors'!$C$14+(P148*'Emission Factors'!$C$21),($O148+Q148)*'Emission Factors'!$C$15+(P148*'Emission Factors'!$C$22)),"")</f>
        <v>0</v>
      </c>
      <c r="X148" s="97">
        <f t="shared" si="11"/>
        <v>0</v>
      </c>
    </row>
    <row r="149" spans="2:24" x14ac:dyDescent="0.3">
      <c r="B149" s="94"/>
      <c r="C149" s="95"/>
      <c r="D149" s="95"/>
      <c r="E149" s="95"/>
      <c r="F149" s="144"/>
      <c r="G149" s="94"/>
      <c r="H149" s="145"/>
      <c r="I149" s="96"/>
      <c r="J149" s="96"/>
      <c r="K149" s="96"/>
      <c r="L149" s="96"/>
      <c r="M149" s="96"/>
      <c r="N149" s="96"/>
      <c r="O149" s="97">
        <f t="shared" si="8"/>
        <v>0</v>
      </c>
      <c r="P149" s="97">
        <f t="shared" si="9"/>
        <v>0</v>
      </c>
      <c r="Q149" s="97" cm="1">
        <f t="array" aca="1" ref="Q149" ca="1">IF(I149=0,0,$E149*$I149*(SUMPRODUCT((1-'Emission Factors'!$C$37)^ROW(INDIRECT("1:" &amp; 'Emission Factors'!$C$45-1)))+1))</f>
        <v>0</v>
      </c>
      <c r="R149" s="176">
        <f ca="1">IFERROR((($O149+$Q149)*'Emission Factors'!$C$10)+($P149*'Emission Factors'!$C$17),"")</f>
        <v>0</v>
      </c>
      <c r="S149" s="146" t="str">
        <f t="shared" ca="1" si="10"/>
        <v>N/A</v>
      </c>
      <c r="T149" s="98">
        <f ca="1">IFERROR((($O149+$Q149)*'Emission Factors'!$C$11)+($P149*'Emission Factors'!$C$18),"")</f>
        <v>0</v>
      </c>
      <c r="U149" s="98">
        <f ca="1">IFERROR((($O149+$Q149)*'Emission Factors'!$C$12)+($P149*'Emission Factors'!$C$19),"")</f>
        <v>0</v>
      </c>
      <c r="V149" s="98">
        <f ca="1">IFERROR((($O149+$Q149)*'Emission Factors'!$C$13)+($P149*'Emission Factors'!$C$20),"")</f>
        <v>0</v>
      </c>
      <c r="W149" s="147">
        <f ca="1">IFERROR(IF(N149="Residential",($O149+Q149)*'Emission Factors'!$C$14+(P149*'Emission Factors'!$C$21),($O149+Q149)*'Emission Factors'!$C$15+(P149*'Emission Factors'!$C$22)),"")</f>
        <v>0</v>
      </c>
      <c r="X149" s="97">
        <f t="shared" si="11"/>
        <v>0</v>
      </c>
    </row>
    <row r="150" spans="2:24" x14ac:dyDescent="0.3">
      <c r="B150" s="94"/>
      <c r="C150" s="95"/>
      <c r="D150" s="95"/>
      <c r="E150" s="95"/>
      <c r="F150" s="144"/>
      <c r="G150" s="94"/>
      <c r="H150" s="145"/>
      <c r="I150" s="96"/>
      <c r="J150" s="96"/>
      <c r="K150" s="96"/>
      <c r="L150" s="96"/>
      <c r="M150" s="96"/>
      <c r="N150" s="96"/>
      <c r="O150" s="97">
        <f t="shared" si="8"/>
        <v>0</v>
      </c>
      <c r="P150" s="97">
        <f t="shared" si="9"/>
        <v>0</v>
      </c>
      <c r="Q150" s="97" cm="1">
        <f t="array" aca="1" ref="Q150" ca="1">IF(I150=0,0,$E150*$I150*(SUMPRODUCT((1-'Emission Factors'!$C$37)^ROW(INDIRECT("1:" &amp; 'Emission Factors'!$C$45-1)))+1))</f>
        <v>0</v>
      </c>
      <c r="R150" s="176">
        <f ca="1">IFERROR((($O150+$Q150)*'Emission Factors'!$C$10)+($P150*'Emission Factors'!$C$17),"")</f>
        <v>0</v>
      </c>
      <c r="S150" s="146" t="str">
        <f t="shared" ca="1" si="10"/>
        <v>N/A</v>
      </c>
      <c r="T150" s="98">
        <f ca="1">IFERROR((($O150+$Q150)*'Emission Factors'!$C$11)+($P150*'Emission Factors'!$C$18),"")</f>
        <v>0</v>
      </c>
      <c r="U150" s="98">
        <f ca="1">IFERROR((($O150+$Q150)*'Emission Factors'!$C$12)+($P150*'Emission Factors'!$C$19),"")</f>
        <v>0</v>
      </c>
      <c r="V150" s="98">
        <f ca="1">IFERROR((($O150+$Q150)*'Emission Factors'!$C$13)+($P150*'Emission Factors'!$C$20),"")</f>
        <v>0</v>
      </c>
      <c r="W150" s="147">
        <f ca="1">IFERROR(IF(N150="Residential",($O150+Q150)*'Emission Factors'!$C$14+(P150*'Emission Factors'!$C$21),($O150+Q150)*'Emission Factors'!$C$15+(P150*'Emission Factors'!$C$22)),"")</f>
        <v>0</v>
      </c>
      <c r="X150" s="97">
        <f t="shared" si="11"/>
        <v>0</v>
      </c>
    </row>
    <row r="151" spans="2:24" x14ac:dyDescent="0.3">
      <c r="B151" s="94"/>
      <c r="C151" s="95"/>
      <c r="D151" s="95"/>
      <c r="E151" s="95"/>
      <c r="F151" s="144"/>
      <c r="G151" s="94"/>
      <c r="H151" s="145"/>
      <c r="I151" s="96"/>
      <c r="J151" s="96"/>
      <c r="K151" s="96"/>
      <c r="L151" s="96"/>
      <c r="M151" s="96"/>
      <c r="N151" s="96"/>
      <c r="O151" s="97">
        <f t="shared" si="8"/>
        <v>0</v>
      </c>
      <c r="P151" s="97">
        <f t="shared" si="9"/>
        <v>0</v>
      </c>
      <c r="Q151" s="97" cm="1">
        <f t="array" aca="1" ref="Q151" ca="1">IF(I151=0,0,$E151*$I151*(SUMPRODUCT((1-'Emission Factors'!$C$37)^ROW(INDIRECT("1:" &amp; 'Emission Factors'!$C$45-1)))+1))</f>
        <v>0</v>
      </c>
      <c r="R151" s="176">
        <f ca="1">IFERROR((($O151+$Q151)*'Emission Factors'!$C$10)+($P151*'Emission Factors'!$C$17),"")</f>
        <v>0</v>
      </c>
      <c r="S151" s="146" t="str">
        <f t="shared" ca="1" si="10"/>
        <v>N/A</v>
      </c>
      <c r="T151" s="98">
        <f ca="1">IFERROR((($O151+$Q151)*'Emission Factors'!$C$11)+($P151*'Emission Factors'!$C$18),"")</f>
        <v>0</v>
      </c>
      <c r="U151" s="98">
        <f ca="1">IFERROR((($O151+$Q151)*'Emission Factors'!$C$12)+($P151*'Emission Factors'!$C$19),"")</f>
        <v>0</v>
      </c>
      <c r="V151" s="98">
        <f ca="1">IFERROR((($O151+$Q151)*'Emission Factors'!$C$13)+($P151*'Emission Factors'!$C$20),"")</f>
        <v>0</v>
      </c>
      <c r="W151" s="147">
        <f ca="1">IFERROR(IF(N151="Residential",($O151+Q151)*'Emission Factors'!$C$14+(P151*'Emission Factors'!$C$21),($O151+Q151)*'Emission Factors'!$C$15+(P151*'Emission Factors'!$C$22)),"")</f>
        <v>0</v>
      </c>
      <c r="X151" s="97">
        <f t="shared" si="11"/>
        <v>0</v>
      </c>
    </row>
    <row r="152" spans="2:24" x14ac:dyDescent="0.3">
      <c r="B152" s="94"/>
      <c r="C152" s="95"/>
      <c r="D152" s="95"/>
      <c r="E152" s="95"/>
      <c r="F152" s="144"/>
      <c r="G152" s="94"/>
      <c r="H152" s="145"/>
      <c r="I152" s="96"/>
      <c r="J152" s="96"/>
      <c r="K152" s="96"/>
      <c r="L152" s="96"/>
      <c r="M152" s="96"/>
      <c r="N152" s="96"/>
      <c r="O152" s="97">
        <f t="shared" si="8"/>
        <v>0</v>
      </c>
      <c r="P152" s="97">
        <f t="shared" si="9"/>
        <v>0</v>
      </c>
      <c r="Q152" s="97" cm="1">
        <f t="array" aca="1" ref="Q152" ca="1">IF(I152=0,0,$E152*$I152*(SUMPRODUCT((1-'Emission Factors'!$C$37)^ROW(INDIRECT("1:" &amp; 'Emission Factors'!$C$45-1)))+1))</f>
        <v>0</v>
      </c>
      <c r="R152" s="176">
        <f ca="1">IFERROR((($O152+$Q152)*'Emission Factors'!$C$10)+($P152*'Emission Factors'!$C$17),"")</f>
        <v>0</v>
      </c>
      <c r="S152" s="146" t="str">
        <f t="shared" ca="1" si="10"/>
        <v>N/A</v>
      </c>
      <c r="T152" s="98">
        <f ca="1">IFERROR((($O152+$Q152)*'Emission Factors'!$C$11)+($P152*'Emission Factors'!$C$18),"")</f>
        <v>0</v>
      </c>
      <c r="U152" s="98">
        <f ca="1">IFERROR((($O152+$Q152)*'Emission Factors'!$C$12)+($P152*'Emission Factors'!$C$19),"")</f>
        <v>0</v>
      </c>
      <c r="V152" s="98">
        <f ca="1">IFERROR((($O152+$Q152)*'Emission Factors'!$C$13)+($P152*'Emission Factors'!$C$20),"")</f>
        <v>0</v>
      </c>
      <c r="W152" s="147">
        <f ca="1">IFERROR(IF(N152="Residential",($O152+Q152)*'Emission Factors'!$C$14+(P152*'Emission Factors'!$C$21),($O152+Q152)*'Emission Factors'!$C$15+(P152*'Emission Factors'!$C$22)),"")</f>
        <v>0</v>
      </c>
      <c r="X152" s="97">
        <f t="shared" si="11"/>
        <v>0</v>
      </c>
    </row>
    <row r="153" spans="2:24" x14ac:dyDescent="0.3">
      <c r="B153" s="94"/>
      <c r="C153" s="95"/>
      <c r="D153" s="95"/>
      <c r="E153" s="95"/>
      <c r="F153" s="144"/>
      <c r="G153" s="94"/>
      <c r="H153" s="145"/>
      <c r="I153" s="96"/>
      <c r="J153" s="96"/>
      <c r="K153" s="96"/>
      <c r="L153" s="96"/>
      <c r="M153" s="96"/>
      <c r="N153" s="96"/>
      <c r="O153" s="97">
        <f t="shared" si="8"/>
        <v>0</v>
      </c>
      <c r="P153" s="97">
        <f t="shared" si="9"/>
        <v>0</v>
      </c>
      <c r="Q153" s="97" cm="1">
        <f t="array" aca="1" ref="Q153" ca="1">IF(I153=0,0,$E153*$I153*(SUMPRODUCT((1-'Emission Factors'!$C$37)^ROW(INDIRECT("1:" &amp; 'Emission Factors'!$C$45-1)))+1))</f>
        <v>0</v>
      </c>
      <c r="R153" s="176">
        <f ca="1">IFERROR((($O153+$Q153)*'Emission Factors'!$C$10)+($P153*'Emission Factors'!$C$17),"")</f>
        <v>0</v>
      </c>
      <c r="S153" s="146" t="str">
        <f t="shared" ca="1" si="10"/>
        <v>N/A</v>
      </c>
      <c r="T153" s="98">
        <f ca="1">IFERROR((($O153+$Q153)*'Emission Factors'!$C$11)+($P153*'Emission Factors'!$C$18),"")</f>
        <v>0</v>
      </c>
      <c r="U153" s="98">
        <f ca="1">IFERROR((($O153+$Q153)*'Emission Factors'!$C$12)+($P153*'Emission Factors'!$C$19),"")</f>
        <v>0</v>
      </c>
      <c r="V153" s="98">
        <f ca="1">IFERROR((($O153+$Q153)*'Emission Factors'!$C$13)+($P153*'Emission Factors'!$C$20),"")</f>
        <v>0</v>
      </c>
      <c r="W153" s="147">
        <f ca="1">IFERROR(IF(N153="Residential",($O153+Q153)*'Emission Factors'!$C$14+(P153*'Emission Factors'!$C$21),($O153+Q153)*'Emission Factors'!$C$15+(P153*'Emission Factors'!$C$22)),"")</f>
        <v>0</v>
      </c>
      <c r="X153" s="97">
        <f t="shared" si="11"/>
        <v>0</v>
      </c>
    </row>
    <row r="154" spans="2:24" x14ac:dyDescent="0.3">
      <c r="B154" s="94"/>
      <c r="C154" s="95"/>
      <c r="D154" s="95"/>
      <c r="E154" s="95"/>
      <c r="F154" s="144"/>
      <c r="G154" s="94"/>
      <c r="H154" s="145"/>
      <c r="I154" s="96"/>
      <c r="J154" s="96"/>
      <c r="K154" s="96"/>
      <c r="L154" s="96"/>
      <c r="M154" s="96"/>
      <c r="N154" s="96"/>
      <c r="O154" s="97">
        <f t="shared" si="8"/>
        <v>0</v>
      </c>
      <c r="P154" s="97">
        <f t="shared" si="9"/>
        <v>0</v>
      </c>
      <c r="Q154" s="97" cm="1">
        <f t="array" aca="1" ref="Q154" ca="1">IF(I154=0,0,$E154*$I154*(SUMPRODUCT((1-'Emission Factors'!$C$37)^ROW(INDIRECT("1:" &amp; 'Emission Factors'!$C$45-1)))+1))</f>
        <v>0</v>
      </c>
      <c r="R154" s="176">
        <f ca="1">IFERROR((($O154+$Q154)*'Emission Factors'!$C$10)+($P154*'Emission Factors'!$C$17),"")</f>
        <v>0</v>
      </c>
      <c r="S154" s="146" t="str">
        <f t="shared" ca="1" si="10"/>
        <v>N/A</v>
      </c>
      <c r="T154" s="98">
        <f ca="1">IFERROR((($O154+$Q154)*'Emission Factors'!$C$11)+($P154*'Emission Factors'!$C$18),"")</f>
        <v>0</v>
      </c>
      <c r="U154" s="98">
        <f ca="1">IFERROR((($O154+$Q154)*'Emission Factors'!$C$12)+($P154*'Emission Factors'!$C$19),"")</f>
        <v>0</v>
      </c>
      <c r="V154" s="98">
        <f ca="1">IFERROR((($O154+$Q154)*'Emission Factors'!$C$13)+($P154*'Emission Factors'!$C$20),"")</f>
        <v>0</v>
      </c>
      <c r="W154" s="147">
        <f ca="1">IFERROR(IF(N154="Residential",($O154+Q154)*'Emission Factors'!$C$14+(P154*'Emission Factors'!$C$21),($O154+Q154)*'Emission Factors'!$C$15+(P154*'Emission Factors'!$C$22)),"")</f>
        <v>0</v>
      </c>
      <c r="X154" s="97">
        <f t="shared" si="11"/>
        <v>0</v>
      </c>
    </row>
    <row r="155" spans="2:24" x14ac:dyDescent="0.3">
      <c r="B155" s="94"/>
      <c r="C155" s="95"/>
      <c r="D155" s="95"/>
      <c r="E155" s="95"/>
      <c r="F155" s="144"/>
      <c r="G155" s="94"/>
      <c r="H155" s="145"/>
      <c r="I155" s="96"/>
      <c r="J155" s="96"/>
      <c r="K155" s="96"/>
      <c r="L155" s="96"/>
      <c r="M155" s="96"/>
      <c r="N155" s="96"/>
      <c r="O155" s="97">
        <f t="shared" si="8"/>
        <v>0</v>
      </c>
      <c r="P155" s="97">
        <f t="shared" si="9"/>
        <v>0</v>
      </c>
      <c r="Q155" s="97" cm="1">
        <f t="array" aca="1" ref="Q155" ca="1">IF(I155=0,0,$E155*$I155*(SUMPRODUCT((1-'Emission Factors'!$C$37)^ROW(INDIRECT("1:" &amp; 'Emission Factors'!$C$45-1)))+1))</f>
        <v>0</v>
      </c>
      <c r="R155" s="176">
        <f ca="1">IFERROR((($O155+$Q155)*'Emission Factors'!$C$10)+($P155*'Emission Factors'!$C$17),"")</f>
        <v>0</v>
      </c>
      <c r="S155" s="146" t="str">
        <f t="shared" ca="1" si="10"/>
        <v>N/A</v>
      </c>
      <c r="T155" s="98">
        <f ca="1">IFERROR((($O155+$Q155)*'Emission Factors'!$C$11)+($P155*'Emission Factors'!$C$18),"")</f>
        <v>0</v>
      </c>
      <c r="U155" s="98">
        <f ca="1">IFERROR((($O155+$Q155)*'Emission Factors'!$C$12)+($P155*'Emission Factors'!$C$19),"")</f>
        <v>0</v>
      </c>
      <c r="V155" s="98">
        <f ca="1">IFERROR((($O155+$Q155)*'Emission Factors'!$C$13)+($P155*'Emission Factors'!$C$20),"")</f>
        <v>0</v>
      </c>
      <c r="W155" s="147">
        <f ca="1">IFERROR(IF(N155="Residential",($O155+Q155)*'Emission Factors'!$C$14+(P155*'Emission Factors'!$C$21),($O155+Q155)*'Emission Factors'!$C$15+(P155*'Emission Factors'!$C$22)),"")</f>
        <v>0</v>
      </c>
      <c r="X155" s="97">
        <f t="shared" si="11"/>
        <v>0</v>
      </c>
    </row>
    <row r="156" spans="2:24" x14ac:dyDescent="0.3">
      <c r="B156" s="94"/>
      <c r="C156" s="95"/>
      <c r="D156" s="95"/>
      <c r="E156" s="95"/>
      <c r="F156" s="144"/>
      <c r="G156" s="94"/>
      <c r="H156" s="145"/>
      <c r="I156" s="96"/>
      <c r="J156" s="96"/>
      <c r="K156" s="96"/>
      <c r="L156" s="96"/>
      <c r="M156" s="96"/>
      <c r="N156" s="96"/>
      <c r="O156" s="97">
        <f t="shared" si="8"/>
        <v>0</v>
      </c>
      <c r="P156" s="97">
        <f t="shared" si="9"/>
        <v>0</v>
      </c>
      <c r="Q156" s="97" cm="1">
        <f t="array" aca="1" ref="Q156" ca="1">IF(I156=0,0,$E156*$I156*(SUMPRODUCT((1-'Emission Factors'!$C$37)^ROW(INDIRECT("1:" &amp; 'Emission Factors'!$C$45-1)))+1))</f>
        <v>0</v>
      </c>
      <c r="R156" s="176">
        <f ca="1">IFERROR((($O156+$Q156)*'Emission Factors'!$C$10)+($P156*'Emission Factors'!$C$17),"")</f>
        <v>0</v>
      </c>
      <c r="S156" s="146" t="str">
        <f t="shared" ca="1" si="10"/>
        <v>N/A</v>
      </c>
      <c r="T156" s="98">
        <f ca="1">IFERROR((($O156+$Q156)*'Emission Factors'!$C$11)+($P156*'Emission Factors'!$C$18),"")</f>
        <v>0</v>
      </c>
      <c r="U156" s="98">
        <f ca="1">IFERROR((($O156+$Q156)*'Emission Factors'!$C$12)+($P156*'Emission Factors'!$C$19),"")</f>
        <v>0</v>
      </c>
      <c r="V156" s="98">
        <f ca="1">IFERROR((($O156+$Q156)*'Emission Factors'!$C$13)+($P156*'Emission Factors'!$C$20),"")</f>
        <v>0</v>
      </c>
      <c r="W156" s="147">
        <f ca="1">IFERROR(IF(N156="Residential",($O156+Q156)*'Emission Factors'!$C$14+(P156*'Emission Factors'!$C$21),($O156+Q156)*'Emission Factors'!$C$15+(P156*'Emission Factors'!$C$22)),"")</f>
        <v>0</v>
      </c>
      <c r="X156" s="97">
        <f t="shared" si="11"/>
        <v>0</v>
      </c>
    </row>
    <row r="157" spans="2:24" x14ac:dyDescent="0.3">
      <c r="B157" s="94"/>
      <c r="C157" s="95"/>
      <c r="D157" s="95"/>
      <c r="E157" s="95"/>
      <c r="F157" s="144"/>
      <c r="G157" s="94"/>
      <c r="H157" s="145"/>
      <c r="I157" s="96"/>
      <c r="J157" s="96"/>
      <c r="K157" s="96"/>
      <c r="L157" s="96"/>
      <c r="M157" s="96"/>
      <c r="N157" s="96"/>
      <c r="O157" s="97">
        <f t="shared" si="8"/>
        <v>0</v>
      </c>
      <c r="P157" s="97">
        <f t="shared" si="9"/>
        <v>0</v>
      </c>
      <c r="Q157" s="97" cm="1">
        <f t="array" aca="1" ref="Q157" ca="1">IF(I157=0,0,$E157*$I157*(SUMPRODUCT((1-'Emission Factors'!$C$37)^ROW(INDIRECT("1:" &amp; 'Emission Factors'!$C$45-1)))+1))</f>
        <v>0</v>
      </c>
      <c r="R157" s="176">
        <f ca="1">IFERROR((($O157+$Q157)*'Emission Factors'!$C$10)+($P157*'Emission Factors'!$C$17),"")</f>
        <v>0</v>
      </c>
      <c r="S157" s="146" t="str">
        <f t="shared" ca="1" si="10"/>
        <v>N/A</v>
      </c>
      <c r="T157" s="98">
        <f ca="1">IFERROR((($O157+$Q157)*'Emission Factors'!$C$11)+($P157*'Emission Factors'!$C$18),"")</f>
        <v>0</v>
      </c>
      <c r="U157" s="98">
        <f ca="1">IFERROR((($O157+$Q157)*'Emission Factors'!$C$12)+($P157*'Emission Factors'!$C$19),"")</f>
        <v>0</v>
      </c>
      <c r="V157" s="98">
        <f ca="1">IFERROR((($O157+$Q157)*'Emission Factors'!$C$13)+($P157*'Emission Factors'!$C$20),"")</f>
        <v>0</v>
      </c>
      <c r="W157" s="147">
        <f ca="1">IFERROR(IF(N157="Residential",($O157+Q157)*'Emission Factors'!$C$14+(P157*'Emission Factors'!$C$21),($O157+Q157)*'Emission Factors'!$C$15+(P157*'Emission Factors'!$C$22)),"")</f>
        <v>0</v>
      </c>
      <c r="X157" s="97">
        <f t="shared" si="11"/>
        <v>0</v>
      </c>
    </row>
    <row r="158" spans="2:24" x14ac:dyDescent="0.3">
      <c r="B158" s="94"/>
      <c r="C158" s="95"/>
      <c r="D158" s="95"/>
      <c r="E158" s="95"/>
      <c r="F158" s="144"/>
      <c r="G158" s="94"/>
      <c r="H158" s="145"/>
      <c r="I158" s="96"/>
      <c r="J158" s="96"/>
      <c r="K158" s="96"/>
      <c r="L158" s="96"/>
      <c r="M158" s="96"/>
      <c r="N158" s="96"/>
      <c r="O158" s="97">
        <f t="shared" si="8"/>
        <v>0</v>
      </c>
      <c r="P158" s="97">
        <f t="shared" si="9"/>
        <v>0</v>
      </c>
      <c r="Q158" s="97" cm="1">
        <f t="array" aca="1" ref="Q158" ca="1">IF(I158=0,0,$E158*$I158*(SUMPRODUCT((1-'Emission Factors'!$C$37)^ROW(INDIRECT("1:" &amp; 'Emission Factors'!$C$45-1)))+1))</f>
        <v>0</v>
      </c>
      <c r="R158" s="176">
        <f ca="1">IFERROR((($O158+$Q158)*'Emission Factors'!$C$10)+($P158*'Emission Factors'!$C$17),"")</f>
        <v>0</v>
      </c>
      <c r="S158" s="146" t="str">
        <f t="shared" ca="1" si="10"/>
        <v>N/A</v>
      </c>
      <c r="T158" s="98">
        <f ca="1">IFERROR((($O158+$Q158)*'Emission Factors'!$C$11)+($P158*'Emission Factors'!$C$18),"")</f>
        <v>0</v>
      </c>
      <c r="U158" s="98">
        <f ca="1">IFERROR((($O158+$Q158)*'Emission Factors'!$C$12)+($P158*'Emission Factors'!$C$19),"")</f>
        <v>0</v>
      </c>
      <c r="V158" s="98">
        <f ca="1">IFERROR((($O158+$Q158)*'Emission Factors'!$C$13)+($P158*'Emission Factors'!$C$20),"")</f>
        <v>0</v>
      </c>
      <c r="W158" s="147">
        <f ca="1">IFERROR(IF(N158="Residential",($O158+Q158)*'Emission Factors'!$C$14+(P158*'Emission Factors'!$C$21),($O158+Q158)*'Emission Factors'!$C$15+(P158*'Emission Factors'!$C$22)),"")</f>
        <v>0</v>
      </c>
      <c r="X158" s="97">
        <f t="shared" si="11"/>
        <v>0</v>
      </c>
    </row>
    <row r="159" spans="2:24" x14ac:dyDescent="0.3">
      <c r="B159" s="94"/>
      <c r="C159" s="95"/>
      <c r="D159" s="95"/>
      <c r="E159" s="95"/>
      <c r="F159" s="144"/>
      <c r="G159" s="94"/>
      <c r="H159" s="145"/>
      <c r="I159" s="96"/>
      <c r="J159" s="96"/>
      <c r="K159" s="96"/>
      <c r="L159" s="96"/>
      <c r="M159" s="96"/>
      <c r="N159" s="96"/>
      <c r="O159" s="97">
        <f t="shared" si="8"/>
        <v>0</v>
      </c>
      <c r="P159" s="97">
        <f t="shared" si="9"/>
        <v>0</v>
      </c>
      <c r="Q159" s="97" cm="1">
        <f t="array" aca="1" ref="Q159" ca="1">IF(I159=0,0,$E159*$I159*(SUMPRODUCT((1-'Emission Factors'!$C$37)^ROW(INDIRECT("1:" &amp; 'Emission Factors'!$C$45-1)))+1))</f>
        <v>0</v>
      </c>
      <c r="R159" s="176">
        <f ca="1">IFERROR((($O159+$Q159)*'Emission Factors'!$C$10)+($P159*'Emission Factors'!$C$17),"")</f>
        <v>0</v>
      </c>
      <c r="S159" s="146" t="str">
        <f t="shared" ca="1" si="10"/>
        <v>N/A</v>
      </c>
      <c r="T159" s="98">
        <f ca="1">IFERROR((($O159+$Q159)*'Emission Factors'!$C$11)+($P159*'Emission Factors'!$C$18),"")</f>
        <v>0</v>
      </c>
      <c r="U159" s="98">
        <f ca="1">IFERROR((($O159+$Q159)*'Emission Factors'!$C$12)+($P159*'Emission Factors'!$C$19),"")</f>
        <v>0</v>
      </c>
      <c r="V159" s="98">
        <f ca="1">IFERROR((($O159+$Q159)*'Emission Factors'!$C$13)+($P159*'Emission Factors'!$C$20),"")</f>
        <v>0</v>
      </c>
      <c r="W159" s="147">
        <f ca="1">IFERROR(IF(N159="Residential",($O159+Q159)*'Emission Factors'!$C$14+(P159*'Emission Factors'!$C$21),($O159+Q159)*'Emission Factors'!$C$15+(P159*'Emission Factors'!$C$22)),"")</f>
        <v>0</v>
      </c>
      <c r="X159" s="97">
        <f t="shared" si="11"/>
        <v>0</v>
      </c>
    </row>
    <row r="160" spans="2:24" x14ac:dyDescent="0.3">
      <c r="B160" s="94"/>
      <c r="C160" s="95"/>
      <c r="D160" s="95"/>
      <c r="E160" s="95"/>
      <c r="F160" s="144"/>
      <c r="G160" s="94"/>
      <c r="H160" s="145"/>
      <c r="I160" s="96"/>
      <c r="J160" s="96"/>
      <c r="K160" s="96"/>
      <c r="L160" s="96"/>
      <c r="M160" s="96"/>
      <c r="N160" s="96"/>
      <c r="O160" s="97">
        <f t="shared" si="8"/>
        <v>0</v>
      </c>
      <c r="P160" s="97">
        <f t="shared" si="9"/>
        <v>0</v>
      </c>
      <c r="Q160" s="97" cm="1">
        <f t="array" aca="1" ref="Q160" ca="1">IF(I160=0,0,$E160*$I160*(SUMPRODUCT((1-'Emission Factors'!$C$37)^ROW(INDIRECT("1:" &amp; 'Emission Factors'!$C$45-1)))+1))</f>
        <v>0</v>
      </c>
      <c r="R160" s="176">
        <f ca="1">IFERROR((($O160+$Q160)*'Emission Factors'!$C$10)+($P160*'Emission Factors'!$C$17),"")</f>
        <v>0</v>
      </c>
      <c r="S160" s="146" t="str">
        <f t="shared" ca="1" si="10"/>
        <v>N/A</v>
      </c>
      <c r="T160" s="98">
        <f ca="1">IFERROR((($O160+$Q160)*'Emission Factors'!$C$11)+($P160*'Emission Factors'!$C$18),"")</f>
        <v>0</v>
      </c>
      <c r="U160" s="98">
        <f ca="1">IFERROR((($O160+$Q160)*'Emission Factors'!$C$12)+($P160*'Emission Factors'!$C$19),"")</f>
        <v>0</v>
      </c>
      <c r="V160" s="98">
        <f ca="1">IFERROR((($O160+$Q160)*'Emission Factors'!$C$13)+($P160*'Emission Factors'!$C$20),"")</f>
        <v>0</v>
      </c>
      <c r="W160" s="147">
        <f ca="1">IFERROR(IF(N160="Residential",($O160+Q160)*'Emission Factors'!$C$14+(P160*'Emission Factors'!$C$21),($O160+Q160)*'Emission Factors'!$C$15+(P160*'Emission Factors'!$C$22)),"")</f>
        <v>0</v>
      </c>
      <c r="X160" s="97">
        <f t="shared" si="11"/>
        <v>0</v>
      </c>
    </row>
    <row r="161" spans="2:24" x14ac:dyDescent="0.3">
      <c r="B161" s="94"/>
      <c r="C161" s="95"/>
      <c r="D161" s="95"/>
      <c r="E161" s="95"/>
      <c r="F161" s="144"/>
      <c r="G161" s="94"/>
      <c r="H161" s="145"/>
      <c r="I161" s="96"/>
      <c r="J161" s="96"/>
      <c r="K161" s="96"/>
      <c r="L161" s="96"/>
      <c r="M161" s="96"/>
      <c r="N161" s="96"/>
      <c r="O161" s="97">
        <f t="shared" si="8"/>
        <v>0</v>
      </c>
      <c r="P161" s="97">
        <f t="shared" si="9"/>
        <v>0</v>
      </c>
      <c r="Q161" s="97" cm="1">
        <f t="array" aca="1" ref="Q161" ca="1">IF(I161=0,0,$E161*$I161*(SUMPRODUCT((1-'Emission Factors'!$C$37)^ROW(INDIRECT("1:" &amp; 'Emission Factors'!$C$45-1)))+1))</f>
        <v>0</v>
      </c>
      <c r="R161" s="176">
        <f ca="1">IFERROR((($O161+$Q161)*'Emission Factors'!$C$10)+($P161*'Emission Factors'!$C$17),"")</f>
        <v>0</v>
      </c>
      <c r="S161" s="146" t="str">
        <f t="shared" ca="1" si="10"/>
        <v>N/A</v>
      </c>
      <c r="T161" s="98">
        <f ca="1">IFERROR((($O161+$Q161)*'Emission Factors'!$C$11)+($P161*'Emission Factors'!$C$18),"")</f>
        <v>0</v>
      </c>
      <c r="U161" s="98">
        <f ca="1">IFERROR((($O161+$Q161)*'Emission Factors'!$C$12)+($P161*'Emission Factors'!$C$19),"")</f>
        <v>0</v>
      </c>
      <c r="V161" s="98">
        <f ca="1">IFERROR((($O161+$Q161)*'Emission Factors'!$C$13)+($P161*'Emission Factors'!$C$20),"")</f>
        <v>0</v>
      </c>
      <c r="W161" s="147">
        <f ca="1">IFERROR(IF(N161="Residential",($O161+Q161)*'Emission Factors'!$C$14+(P161*'Emission Factors'!$C$21),($O161+Q161)*'Emission Factors'!$C$15+(P161*'Emission Factors'!$C$22)),"")</f>
        <v>0</v>
      </c>
      <c r="X161" s="97">
        <f t="shared" si="11"/>
        <v>0</v>
      </c>
    </row>
    <row r="162" spans="2:24" x14ac:dyDescent="0.3">
      <c r="B162" s="94"/>
      <c r="C162" s="95"/>
      <c r="D162" s="95"/>
      <c r="E162" s="95"/>
      <c r="F162" s="144"/>
      <c r="G162" s="94"/>
      <c r="H162" s="145"/>
      <c r="I162" s="96"/>
      <c r="J162" s="96"/>
      <c r="K162" s="96"/>
      <c r="L162" s="96"/>
      <c r="M162" s="96"/>
      <c r="N162" s="96"/>
      <c r="O162" s="97">
        <f t="shared" si="8"/>
        <v>0</v>
      </c>
      <c r="P162" s="97">
        <f t="shared" si="9"/>
        <v>0</v>
      </c>
      <c r="Q162" s="97" cm="1">
        <f t="array" aca="1" ref="Q162" ca="1">IF(I162=0,0,$E162*$I162*(SUMPRODUCT((1-'Emission Factors'!$C$37)^ROW(INDIRECT("1:" &amp; 'Emission Factors'!$C$45-1)))+1))</f>
        <v>0</v>
      </c>
      <c r="R162" s="176">
        <f ca="1">IFERROR((($O162+$Q162)*'Emission Factors'!$C$10)+($P162*'Emission Factors'!$C$17),"")</f>
        <v>0</v>
      </c>
      <c r="S162" s="146" t="str">
        <f t="shared" ca="1" si="10"/>
        <v>N/A</v>
      </c>
      <c r="T162" s="98">
        <f ca="1">IFERROR((($O162+$Q162)*'Emission Factors'!$C$11)+($P162*'Emission Factors'!$C$18),"")</f>
        <v>0</v>
      </c>
      <c r="U162" s="98">
        <f ca="1">IFERROR((($O162+$Q162)*'Emission Factors'!$C$12)+($P162*'Emission Factors'!$C$19),"")</f>
        <v>0</v>
      </c>
      <c r="V162" s="98">
        <f ca="1">IFERROR((($O162+$Q162)*'Emission Factors'!$C$13)+($P162*'Emission Factors'!$C$20),"")</f>
        <v>0</v>
      </c>
      <c r="W162" s="147">
        <f ca="1">IFERROR(IF(N162="Residential",($O162+Q162)*'Emission Factors'!$C$14+(P162*'Emission Factors'!$C$21),($O162+Q162)*'Emission Factors'!$C$15+(P162*'Emission Factors'!$C$22)),"")</f>
        <v>0</v>
      </c>
      <c r="X162" s="97">
        <f t="shared" si="11"/>
        <v>0</v>
      </c>
    </row>
    <row r="163" spans="2:24" x14ac:dyDescent="0.3">
      <c r="B163" s="94"/>
      <c r="C163" s="95"/>
      <c r="D163" s="95"/>
      <c r="E163" s="95"/>
      <c r="F163" s="144"/>
      <c r="G163" s="94"/>
      <c r="H163" s="145"/>
      <c r="I163" s="96"/>
      <c r="J163" s="96"/>
      <c r="K163" s="96"/>
      <c r="L163" s="96"/>
      <c r="M163" s="96"/>
      <c r="N163" s="96"/>
      <c r="O163" s="97">
        <f t="shared" si="8"/>
        <v>0</v>
      </c>
      <c r="P163" s="97">
        <f t="shared" si="9"/>
        <v>0</v>
      </c>
      <c r="Q163" s="97" cm="1">
        <f t="array" aca="1" ref="Q163" ca="1">IF(I163=0,0,$E163*$I163*(SUMPRODUCT((1-'Emission Factors'!$C$37)^ROW(INDIRECT("1:" &amp; 'Emission Factors'!$C$45-1)))+1))</f>
        <v>0</v>
      </c>
      <c r="R163" s="176">
        <f ca="1">IFERROR((($O163+$Q163)*'Emission Factors'!$C$10)+($P163*'Emission Factors'!$C$17),"")</f>
        <v>0</v>
      </c>
      <c r="S163" s="146" t="str">
        <f t="shared" ca="1" si="10"/>
        <v>N/A</v>
      </c>
      <c r="T163" s="98">
        <f ca="1">IFERROR((($O163+$Q163)*'Emission Factors'!$C$11)+($P163*'Emission Factors'!$C$18),"")</f>
        <v>0</v>
      </c>
      <c r="U163" s="98">
        <f ca="1">IFERROR((($O163+$Q163)*'Emission Factors'!$C$12)+($P163*'Emission Factors'!$C$19),"")</f>
        <v>0</v>
      </c>
      <c r="V163" s="98">
        <f ca="1">IFERROR((($O163+$Q163)*'Emission Factors'!$C$13)+($P163*'Emission Factors'!$C$20),"")</f>
        <v>0</v>
      </c>
      <c r="W163" s="147">
        <f ca="1">IFERROR(IF(N163="Residential",($O163+Q163)*'Emission Factors'!$C$14+(P163*'Emission Factors'!$C$21),($O163+Q163)*'Emission Factors'!$C$15+(P163*'Emission Factors'!$C$22)),"")</f>
        <v>0</v>
      </c>
      <c r="X163" s="97">
        <f t="shared" si="11"/>
        <v>0</v>
      </c>
    </row>
    <row r="164" spans="2:24" x14ac:dyDescent="0.3">
      <c r="B164" s="94"/>
      <c r="C164" s="95"/>
      <c r="D164" s="95"/>
      <c r="E164" s="95"/>
      <c r="F164" s="144"/>
      <c r="G164" s="94"/>
      <c r="H164" s="145"/>
      <c r="I164" s="96"/>
      <c r="J164" s="96"/>
      <c r="K164" s="96"/>
      <c r="L164" s="96"/>
      <c r="M164" s="96"/>
      <c r="N164" s="96"/>
      <c r="O164" s="97">
        <f t="shared" si="8"/>
        <v>0</v>
      </c>
      <c r="P164" s="97">
        <f t="shared" si="9"/>
        <v>0</v>
      </c>
      <c r="Q164" s="97" cm="1">
        <f t="array" aca="1" ref="Q164" ca="1">IF(I164=0,0,$E164*$I164*(SUMPRODUCT((1-'Emission Factors'!$C$37)^ROW(INDIRECT("1:" &amp; 'Emission Factors'!$C$45-1)))+1))</f>
        <v>0</v>
      </c>
      <c r="R164" s="176">
        <f ca="1">IFERROR((($O164+$Q164)*'Emission Factors'!$C$10)+($P164*'Emission Factors'!$C$17),"")</f>
        <v>0</v>
      </c>
      <c r="S164" s="146" t="str">
        <f t="shared" ca="1" si="10"/>
        <v>N/A</v>
      </c>
      <c r="T164" s="98">
        <f ca="1">IFERROR((($O164+$Q164)*'Emission Factors'!$C$11)+($P164*'Emission Factors'!$C$18),"")</f>
        <v>0</v>
      </c>
      <c r="U164" s="98">
        <f ca="1">IFERROR((($O164+$Q164)*'Emission Factors'!$C$12)+($P164*'Emission Factors'!$C$19),"")</f>
        <v>0</v>
      </c>
      <c r="V164" s="98">
        <f ca="1">IFERROR((($O164+$Q164)*'Emission Factors'!$C$13)+($P164*'Emission Factors'!$C$20),"")</f>
        <v>0</v>
      </c>
      <c r="W164" s="147">
        <f ca="1">IFERROR(IF(N164="Residential",($O164+Q164)*'Emission Factors'!$C$14+(P164*'Emission Factors'!$C$21),($O164+Q164)*'Emission Factors'!$C$15+(P164*'Emission Factors'!$C$22)),"")</f>
        <v>0</v>
      </c>
      <c r="X164" s="97">
        <f t="shared" si="11"/>
        <v>0</v>
      </c>
    </row>
    <row r="165" spans="2:24" x14ac:dyDescent="0.3">
      <c r="B165" s="94"/>
      <c r="C165" s="95"/>
      <c r="D165" s="95"/>
      <c r="E165" s="95"/>
      <c r="F165" s="144"/>
      <c r="G165" s="94"/>
      <c r="H165" s="145"/>
      <c r="I165" s="96"/>
      <c r="J165" s="96"/>
      <c r="K165" s="96"/>
      <c r="L165" s="96"/>
      <c r="M165" s="96"/>
      <c r="N165" s="96"/>
      <c r="O165" s="97">
        <f t="shared" si="8"/>
        <v>0</v>
      </c>
      <c r="P165" s="97">
        <f t="shared" si="9"/>
        <v>0</v>
      </c>
      <c r="Q165" s="97" cm="1">
        <f t="array" aca="1" ref="Q165" ca="1">IF(I165=0,0,$E165*$I165*(SUMPRODUCT((1-'Emission Factors'!$C$37)^ROW(INDIRECT("1:" &amp; 'Emission Factors'!$C$45-1)))+1))</f>
        <v>0</v>
      </c>
      <c r="R165" s="176">
        <f ca="1">IFERROR((($O165+$Q165)*'Emission Factors'!$C$10)+($P165*'Emission Factors'!$C$17),"")</f>
        <v>0</v>
      </c>
      <c r="S165" s="146" t="str">
        <f t="shared" ca="1" si="10"/>
        <v>N/A</v>
      </c>
      <c r="T165" s="98">
        <f ca="1">IFERROR((($O165+$Q165)*'Emission Factors'!$C$11)+($P165*'Emission Factors'!$C$18),"")</f>
        <v>0</v>
      </c>
      <c r="U165" s="98">
        <f ca="1">IFERROR((($O165+$Q165)*'Emission Factors'!$C$12)+($P165*'Emission Factors'!$C$19),"")</f>
        <v>0</v>
      </c>
      <c r="V165" s="98">
        <f ca="1">IFERROR((($O165+$Q165)*'Emission Factors'!$C$13)+($P165*'Emission Factors'!$C$20),"")</f>
        <v>0</v>
      </c>
      <c r="W165" s="147">
        <f ca="1">IFERROR(IF(N165="Residential",($O165+Q165)*'Emission Factors'!$C$14+(P165*'Emission Factors'!$C$21),($O165+Q165)*'Emission Factors'!$C$15+(P165*'Emission Factors'!$C$22)),"")</f>
        <v>0</v>
      </c>
      <c r="X165" s="97">
        <f t="shared" si="11"/>
        <v>0</v>
      </c>
    </row>
    <row r="166" spans="2:24" x14ac:dyDescent="0.3">
      <c r="B166" s="94"/>
      <c r="C166" s="95"/>
      <c r="D166" s="95"/>
      <c r="E166" s="95"/>
      <c r="F166" s="144"/>
      <c r="G166" s="94"/>
      <c r="H166" s="145"/>
      <c r="I166" s="96"/>
      <c r="J166" s="96"/>
      <c r="K166" s="96"/>
      <c r="L166" s="96"/>
      <c r="M166" s="96"/>
      <c r="N166" s="96"/>
      <c r="O166" s="97">
        <f t="shared" si="8"/>
        <v>0</v>
      </c>
      <c r="P166" s="97">
        <f t="shared" si="9"/>
        <v>0</v>
      </c>
      <c r="Q166" s="97" cm="1">
        <f t="array" aca="1" ref="Q166" ca="1">IF(I166=0,0,$E166*$I166*(SUMPRODUCT((1-'Emission Factors'!$C$37)^ROW(INDIRECT("1:" &amp; 'Emission Factors'!$C$45-1)))+1))</f>
        <v>0</v>
      </c>
      <c r="R166" s="176">
        <f ca="1">IFERROR((($O166+$Q166)*'Emission Factors'!$C$10)+($P166*'Emission Factors'!$C$17),"")</f>
        <v>0</v>
      </c>
      <c r="S166" s="146" t="str">
        <f t="shared" ca="1" si="10"/>
        <v>N/A</v>
      </c>
      <c r="T166" s="98">
        <f ca="1">IFERROR((($O166+$Q166)*'Emission Factors'!$C$11)+($P166*'Emission Factors'!$C$18),"")</f>
        <v>0</v>
      </c>
      <c r="U166" s="98">
        <f ca="1">IFERROR((($O166+$Q166)*'Emission Factors'!$C$12)+($P166*'Emission Factors'!$C$19),"")</f>
        <v>0</v>
      </c>
      <c r="V166" s="98">
        <f ca="1">IFERROR((($O166+$Q166)*'Emission Factors'!$C$13)+($P166*'Emission Factors'!$C$20),"")</f>
        <v>0</v>
      </c>
      <c r="W166" s="147">
        <f ca="1">IFERROR(IF(N166="Residential",($O166+Q166)*'Emission Factors'!$C$14+(P166*'Emission Factors'!$C$21),($O166+Q166)*'Emission Factors'!$C$15+(P166*'Emission Factors'!$C$22)),"")</f>
        <v>0</v>
      </c>
      <c r="X166" s="97">
        <f t="shared" si="11"/>
        <v>0</v>
      </c>
    </row>
    <row r="167" spans="2:24" x14ac:dyDescent="0.3">
      <c r="B167" s="94"/>
      <c r="C167" s="95"/>
      <c r="D167" s="95"/>
      <c r="E167" s="95"/>
      <c r="F167" s="144"/>
      <c r="G167" s="94"/>
      <c r="H167" s="145"/>
      <c r="I167" s="96"/>
      <c r="J167" s="96"/>
      <c r="K167" s="96"/>
      <c r="L167" s="96"/>
      <c r="M167" s="96"/>
      <c r="N167" s="96"/>
      <c r="O167" s="97">
        <f t="shared" si="8"/>
        <v>0</v>
      </c>
      <c r="P167" s="97">
        <f t="shared" si="9"/>
        <v>0</v>
      </c>
      <c r="Q167" s="97" cm="1">
        <f t="array" aca="1" ref="Q167" ca="1">IF(I167=0,0,$E167*$I167*(SUMPRODUCT((1-'Emission Factors'!$C$37)^ROW(INDIRECT("1:" &amp; 'Emission Factors'!$C$45-1)))+1))</f>
        <v>0</v>
      </c>
      <c r="R167" s="176">
        <f ca="1">IFERROR((($O167+$Q167)*'Emission Factors'!$C$10)+($P167*'Emission Factors'!$C$17),"")</f>
        <v>0</v>
      </c>
      <c r="S167" s="146" t="str">
        <f t="shared" ca="1" si="10"/>
        <v>N/A</v>
      </c>
      <c r="T167" s="98">
        <f ca="1">IFERROR((($O167+$Q167)*'Emission Factors'!$C$11)+($P167*'Emission Factors'!$C$18),"")</f>
        <v>0</v>
      </c>
      <c r="U167" s="98">
        <f ca="1">IFERROR((($O167+$Q167)*'Emission Factors'!$C$12)+($P167*'Emission Factors'!$C$19),"")</f>
        <v>0</v>
      </c>
      <c r="V167" s="98">
        <f ca="1">IFERROR((($O167+$Q167)*'Emission Factors'!$C$13)+($P167*'Emission Factors'!$C$20),"")</f>
        <v>0</v>
      </c>
      <c r="W167" s="147">
        <f ca="1">IFERROR(IF(N167="Residential",($O167+Q167)*'Emission Factors'!$C$14+(P167*'Emission Factors'!$C$21),($O167+Q167)*'Emission Factors'!$C$15+(P167*'Emission Factors'!$C$22)),"")</f>
        <v>0</v>
      </c>
      <c r="X167" s="97">
        <f t="shared" si="11"/>
        <v>0</v>
      </c>
    </row>
    <row r="168" spans="2:24" x14ac:dyDescent="0.3">
      <c r="B168" s="94"/>
      <c r="C168" s="95"/>
      <c r="D168" s="95"/>
      <c r="E168" s="95"/>
      <c r="F168" s="144"/>
      <c r="G168" s="94"/>
      <c r="H168" s="145"/>
      <c r="I168" s="96"/>
      <c r="J168" s="96"/>
      <c r="K168" s="96"/>
      <c r="L168" s="96"/>
      <c r="M168" s="96"/>
      <c r="N168" s="96"/>
      <c r="O168" s="97">
        <f t="shared" si="8"/>
        <v>0</v>
      </c>
      <c r="P168" s="97">
        <f t="shared" si="9"/>
        <v>0</v>
      </c>
      <c r="Q168" s="97" cm="1">
        <f t="array" aca="1" ref="Q168" ca="1">IF(I168=0,0,$E168*$I168*(SUMPRODUCT((1-'Emission Factors'!$C$37)^ROW(INDIRECT("1:" &amp; 'Emission Factors'!$C$45-1)))+1))</f>
        <v>0</v>
      </c>
      <c r="R168" s="176">
        <f ca="1">IFERROR((($O168+$Q168)*'Emission Factors'!$C$10)+($P168*'Emission Factors'!$C$17),"")</f>
        <v>0</v>
      </c>
      <c r="S168" s="146" t="str">
        <f t="shared" ca="1" si="10"/>
        <v>N/A</v>
      </c>
      <c r="T168" s="98">
        <f ca="1">IFERROR((($O168+$Q168)*'Emission Factors'!$C$11)+($P168*'Emission Factors'!$C$18),"")</f>
        <v>0</v>
      </c>
      <c r="U168" s="98">
        <f ca="1">IFERROR((($O168+$Q168)*'Emission Factors'!$C$12)+($P168*'Emission Factors'!$C$19),"")</f>
        <v>0</v>
      </c>
      <c r="V168" s="98">
        <f ca="1">IFERROR((($O168+$Q168)*'Emission Factors'!$C$13)+($P168*'Emission Factors'!$C$20),"")</f>
        <v>0</v>
      </c>
      <c r="W168" s="147">
        <f ca="1">IFERROR(IF(N168="Residential",($O168+Q168)*'Emission Factors'!$C$14+(P168*'Emission Factors'!$C$21),($O168+Q168)*'Emission Factors'!$C$15+(P168*'Emission Factors'!$C$22)),"")</f>
        <v>0</v>
      </c>
      <c r="X168" s="97">
        <f t="shared" si="11"/>
        <v>0</v>
      </c>
    </row>
    <row r="169" spans="2:24" x14ac:dyDescent="0.3">
      <c r="B169" s="94"/>
      <c r="C169" s="95"/>
      <c r="D169" s="95"/>
      <c r="E169" s="95"/>
      <c r="F169" s="144"/>
      <c r="G169" s="94"/>
      <c r="H169" s="145"/>
      <c r="I169" s="96"/>
      <c r="J169" s="96"/>
      <c r="K169" s="96"/>
      <c r="L169" s="96"/>
      <c r="M169" s="96"/>
      <c r="N169" s="96"/>
      <c r="O169" s="97">
        <f t="shared" si="8"/>
        <v>0</v>
      </c>
      <c r="P169" s="97">
        <f t="shared" si="9"/>
        <v>0</v>
      </c>
      <c r="Q169" s="97" cm="1">
        <f t="array" aca="1" ref="Q169" ca="1">IF(I169=0,0,$E169*$I169*(SUMPRODUCT((1-'Emission Factors'!$C$37)^ROW(INDIRECT("1:" &amp; 'Emission Factors'!$C$45-1)))+1))</f>
        <v>0</v>
      </c>
      <c r="R169" s="176">
        <f ca="1">IFERROR((($O169+$Q169)*'Emission Factors'!$C$10)+($P169*'Emission Factors'!$C$17),"")</f>
        <v>0</v>
      </c>
      <c r="S169" s="146" t="str">
        <f t="shared" ca="1" si="10"/>
        <v>N/A</v>
      </c>
      <c r="T169" s="98">
        <f ca="1">IFERROR((($O169+$Q169)*'Emission Factors'!$C$11)+($P169*'Emission Factors'!$C$18),"")</f>
        <v>0</v>
      </c>
      <c r="U169" s="98">
        <f ca="1">IFERROR((($O169+$Q169)*'Emission Factors'!$C$12)+($P169*'Emission Factors'!$C$19),"")</f>
        <v>0</v>
      </c>
      <c r="V169" s="98">
        <f ca="1">IFERROR((($O169+$Q169)*'Emission Factors'!$C$13)+($P169*'Emission Factors'!$C$20),"")</f>
        <v>0</v>
      </c>
      <c r="W169" s="147">
        <f ca="1">IFERROR(IF(N169="Residential",($O169+Q169)*'Emission Factors'!$C$14+(P169*'Emission Factors'!$C$21),($O169+Q169)*'Emission Factors'!$C$15+(P169*'Emission Factors'!$C$22)),"")</f>
        <v>0</v>
      </c>
      <c r="X169" s="97">
        <f t="shared" si="11"/>
        <v>0</v>
      </c>
    </row>
    <row r="170" spans="2:24" x14ac:dyDescent="0.3">
      <c r="B170" s="94"/>
      <c r="C170" s="95"/>
      <c r="D170" s="95"/>
      <c r="E170" s="95"/>
      <c r="F170" s="144"/>
      <c r="G170" s="94"/>
      <c r="H170" s="145"/>
      <c r="I170" s="96"/>
      <c r="J170" s="96"/>
      <c r="K170" s="96"/>
      <c r="L170" s="96"/>
      <c r="M170" s="96"/>
      <c r="N170" s="96"/>
      <c r="O170" s="97">
        <f t="shared" si="8"/>
        <v>0</v>
      </c>
      <c r="P170" s="97">
        <f t="shared" si="9"/>
        <v>0</v>
      </c>
      <c r="Q170" s="97" cm="1">
        <f t="array" aca="1" ref="Q170" ca="1">IF(I170=0,0,$E170*$I170*(SUMPRODUCT((1-'Emission Factors'!$C$37)^ROW(INDIRECT("1:" &amp; 'Emission Factors'!$C$45-1)))+1))</f>
        <v>0</v>
      </c>
      <c r="R170" s="176">
        <f ca="1">IFERROR((($O170+$Q170)*'Emission Factors'!$C$10)+($P170*'Emission Factors'!$C$17),"")</f>
        <v>0</v>
      </c>
      <c r="S170" s="146" t="str">
        <f t="shared" ca="1" si="10"/>
        <v>N/A</v>
      </c>
      <c r="T170" s="98">
        <f ca="1">IFERROR((($O170+$Q170)*'Emission Factors'!$C$11)+($P170*'Emission Factors'!$C$18),"")</f>
        <v>0</v>
      </c>
      <c r="U170" s="98">
        <f ca="1">IFERROR((($O170+$Q170)*'Emission Factors'!$C$12)+($P170*'Emission Factors'!$C$19),"")</f>
        <v>0</v>
      </c>
      <c r="V170" s="98">
        <f ca="1">IFERROR((($O170+$Q170)*'Emission Factors'!$C$13)+($P170*'Emission Factors'!$C$20),"")</f>
        <v>0</v>
      </c>
      <c r="W170" s="147">
        <f ca="1">IFERROR(IF(N170="Residential",($O170+Q170)*'Emission Factors'!$C$14+(P170*'Emission Factors'!$C$21),($O170+Q170)*'Emission Factors'!$C$15+(P170*'Emission Factors'!$C$22)),"")</f>
        <v>0</v>
      </c>
      <c r="X170" s="97">
        <f t="shared" si="11"/>
        <v>0</v>
      </c>
    </row>
    <row r="171" spans="2:24" x14ac:dyDescent="0.3">
      <c r="B171" s="94"/>
      <c r="C171" s="95"/>
      <c r="D171" s="95"/>
      <c r="E171" s="95"/>
      <c r="F171" s="144"/>
      <c r="G171" s="94"/>
      <c r="H171" s="145"/>
      <c r="I171" s="96"/>
      <c r="J171" s="96"/>
      <c r="K171" s="96"/>
      <c r="L171" s="96"/>
      <c r="M171" s="96"/>
      <c r="N171" s="96"/>
      <c r="O171" s="97">
        <f t="shared" si="8"/>
        <v>0</v>
      </c>
      <c r="P171" s="97">
        <f t="shared" si="9"/>
        <v>0</v>
      </c>
      <c r="Q171" s="97" cm="1">
        <f t="array" aca="1" ref="Q171" ca="1">IF(I171=0,0,$E171*$I171*(SUMPRODUCT((1-'Emission Factors'!$C$37)^ROW(INDIRECT("1:" &amp; 'Emission Factors'!$C$45-1)))+1))</f>
        <v>0</v>
      </c>
      <c r="R171" s="176">
        <f ca="1">IFERROR((($O171+$Q171)*'Emission Factors'!$C$10)+($P171*'Emission Factors'!$C$17),"")</f>
        <v>0</v>
      </c>
      <c r="S171" s="146" t="str">
        <f t="shared" ca="1" si="10"/>
        <v>N/A</v>
      </c>
      <c r="T171" s="98">
        <f ca="1">IFERROR((($O171+$Q171)*'Emission Factors'!$C$11)+($P171*'Emission Factors'!$C$18),"")</f>
        <v>0</v>
      </c>
      <c r="U171" s="98">
        <f ca="1">IFERROR((($O171+$Q171)*'Emission Factors'!$C$12)+($P171*'Emission Factors'!$C$19),"")</f>
        <v>0</v>
      </c>
      <c r="V171" s="98">
        <f ca="1">IFERROR((($O171+$Q171)*'Emission Factors'!$C$13)+($P171*'Emission Factors'!$C$20),"")</f>
        <v>0</v>
      </c>
      <c r="W171" s="147">
        <f ca="1">IFERROR(IF(N171="Residential",($O171+Q171)*'Emission Factors'!$C$14+(P171*'Emission Factors'!$C$21),($O171+Q171)*'Emission Factors'!$C$15+(P171*'Emission Factors'!$C$22)),"")</f>
        <v>0</v>
      </c>
      <c r="X171" s="97">
        <f t="shared" si="11"/>
        <v>0</v>
      </c>
    </row>
    <row r="172" spans="2:24" x14ac:dyDescent="0.3">
      <c r="B172" s="94"/>
      <c r="C172" s="95"/>
      <c r="D172" s="95"/>
      <c r="E172" s="95"/>
      <c r="F172" s="144"/>
      <c r="G172" s="94"/>
      <c r="H172" s="145"/>
      <c r="I172" s="96"/>
      <c r="J172" s="96"/>
      <c r="K172" s="96"/>
      <c r="L172" s="96"/>
      <c r="M172" s="96"/>
      <c r="N172" s="96"/>
      <c r="O172" s="97">
        <f t="shared" si="8"/>
        <v>0</v>
      </c>
      <c r="P172" s="97">
        <f t="shared" si="9"/>
        <v>0</v>
      </c>
      <c r="Q172" s="97" cm="1">
        <f t="array" aca="1" ref="Q172" ca="1">IF(I172=0,0,$E172*$I172*(SUMPRODUCT((1-'Emission Factors'!$C$37)^ROW(INDIRECT("1:" &amp; 'Emission Factors'!$C$45-1)))+1))</f>
        <v>0</v>
      </c>
      <c r="R172" s="176">
        <f ca="1">IFERROR((($O172+$Q172)*'Emission Factors'!$C$10)+($P172*'Emission Factors'!$C$17),"")</f>
        <v>0</v>
      </c>
      <c r="S172" s="146" t="str">
        <f t="shared" ca="1" si="10"/>
        <v>N/A</v>
      </c>
      <c r="T172" s="98">
        <f ca="1">IFERROR((($O172+$Q172)*'Emission Factors'!$C$11)+($P172*'Emission Factors'!$C$18),"")</f>
        <v>0</v>
      </c>
      <c r="U172" s="98">
        <f ca="1">IFERROR((($O172+$Q172)*'Emission Factors'!$C$12)+($P172*'Emission Factors'!$C$19),"")</f>
        <v>0</v>
      </c>
      <c r="V172" s="98">
        <f ca="1">IFERROR((($O172+$Q172)*'Emission Factors'!$C$13)+($P172*'Emission Factors'!$C$20),"")</f>
        <v>0</v>
      </c>
      <c r="W172" s="147">
        <f ca="1">IFERROR(IF(N172="Residential",($O172+Q172)*'Emission Factors'!$C$14+(P172*'Emission Factors'!$C$21),($O172+Q172)*'Emission Factors'!$C$15+(P172*'Emission Factors'!$C$22)),"")</f>
        <v>0</v>
      </c>
      <c r="X172" s="97">
        <f t="shared" si="11"/>
        <v>0</v>
      </c>
    </row>
    <row r="173" spans="2:24" x14ac:dyDescent="0.3">
      <c r="B173" s="94"/>
      <c r="C173" s="95"/>
      <c r="D173" s="95"/>
      <c r="E173" s="95"/>
      <c r="F173" s="144"/>
      <c r="G173" s="94"/>
      <c r="H173" s="145"/>
      <c r="I173" s="96"/>
      <c r="J173" s="96"/>
      <c r="K173" s="96"/>
      <c r="L173" s="96"/>
      <c r="M173" s="96"/>
      <c r="N173" s="96"/>
      <c r="O173" s="97">
        <f t="shared" si="8"/>
        <v>0</v>
      </c>
      <c r="P173" s="97">
        <f t="shared" si="9"/>
        <v>0</v>
      </c>
      <c r="Q173" s="97" cm="1">
        <f t="array" aca="1" ref="Q173" ca="1">IF(I173=0,0,$E173*$I173*(SUMPRODUCT((1-'Emission Factors'!$C$37)^ROW(INDIRECT("1:" &amp; 'Emission Factors'!$C$45-1)))+1))</f>
        <v>0</v>
      </c>
      <c r="R173" s="176">
        <f ca="1">IFERROR((($O173+$Q173)*'Emission Factors'!$C$10)+($P173*'Emission Factors'!$C$17),"")</f>
        <v>0</v>
      </c>
      <c r="S173" s="146" t="str">
        <f t="shared" ca="1" si="10"/>
        <v>N/A</v>
      </c>
      <c r="T173" s="98">
        <f ca="1">IFERROR((($O173+$Q173)*'Emission Factors'!$C$11)+($P173*'Emission Factors'!$C$18),"")</f>
        <v>0</v>
      </c>
      <c r="U173" s="98">
        <f ca="1">IFERROR((($O173+$Q173)*'Emission Factors'!$C$12)+($P173*'Emission Factors'!$C$19),"")</f>
        <v>0</v>
      </c>
      <c r="V173" s="98">
        <f ca="1">IFERROR((($O173+$Q173)*'Emission Factors'!$C$13)+($P173*'Emission Factors'!$C$20),"")</f>
        <v>0</v>
      </c>
      <c r="W173" s="147">
        <f ca="1">IFERROR(IF(N173="Residential",($O173+Q173)*'Emission Factors'!$C$14+(P173*'Emission Factors'!$C$21),($O173+Q173)*'Emission Factors'!$C$15+(P173*'Emission Factors'!$C$22)),"")</f>
        <v>0</v>
      </c>
      <c r="X173" s="97">
        <f t="shared" si="11"/>
        <v>0</v>
      </c>
    </row>
    <row r="174" spans="2:24" x14ac:dyDescent="0.3">
      <c r="B174" s="94"/>
      <c r="C174" s="95"/>
      <c r="D174" s="95"/>
      <c r="E174" s="95"/>
      <c r="F174" s="144"/>
      <c r="G174" s="94"/>
      <c r="H174" s="145"/>
      <c r="I174" s="96"/>
      <c r="J174" s="96"/>
      <c r="K174" s="96"/>
      <c r="L174" s="96"/>
      <c r="M174" s="96"/>
      <c r="N174" s="96"/>
      <c r="O174" s="97">
        <f t="shared" si="8"/>
        <v>0</v>
      </c>
      <c r="P174" s="97">
        <f t="shared" si="9"/>
        <v>0</v>
      </c>
      <c r="Q174" s="97" cm="1">
        <f t="array" aca="1" ref="Q174" ca="1">IF(I174=0,0,$E174*$I174*(SUMPRODUCT((1-'Emission Factors'!$C$37)^ROW(INDIRECT("1:" &amp; 'Emission Factors'!$C$45-1)))+1))</f>
        <v>0</v>
      </c>
      <c r="R174" s="176">
        <f ca="1">IFERROR((($O174+$Q174)*'Emission Factors'!$C$10)+($P174*'Emission Factors'!$C$17),"")</f>
        <v>0</v>
      </c>
      <c r="S174" s="146" t="str">
        <f t="shared" ca="1" si="10"/>
        <v>N/A</v>
      </c>
      <c r="T174" s="98">
        <f ca="1">IFERROR((($O174+$Q174)*'Emission Factors'!$C$11)+($P174*'Emission Factors'!$C$18),"")</f>
        <v>0</v>
      </c>
      <c r="U174" s="98">
        <f ca="1">IFERROR((($O174+$Q174)*'Emission Factors'!$C$12)+($P174*'Emission Factors'!$C$19),"")</f>
        <v>0</v>
      </c>
      <c r="V174" s="98">
        <f ca="1">IFERROR((($O174+$Q174)*'Emission Factors'!$C$13)+($P174*'Emission Factors'!$C$20),"")</f>
        <v>0</v>
      </c>
      <c r="W174" s="147">
        <f ca="1">IFERROR(IF(N174="Residential",($O174+Q174)*'Emission Factors'!$C$14+(P174*'Emission Factors'!$C$21),($O174+Q174)*'Emission Factors'!$C$15+(P174*'Emission Factors'!$C$22)),"")</f>
        <v>0</v>
      </c>
      <c r="X174" s="97">
        <f t="shared" si="11"/>
        <v>0</v>
      </c>
    </row>
    <row r="175" spans="2:24" x14ac:dyDescent="0.3">
      <c r="B175" s="94"/>
      <c r="C175" s="95"/>
      <c r="D175" s="95"/>
      <c r="E175" s="95"/>
      <c r="F175" s="144"/>
      <c r="G175" s="94"/>
      <c r="H175" s="145"/>
      <c r="I175" s="96"/>
      <c r="J175" s="96"/>
      <c r="K175" s="96"/>
      <c r="L175" s="96"/>
      <c r="M175" s="96"/>
      <c r="N175" s="96"/>
      <c r="O175" s="97">
        <f t="shared" si="8"/>
        <v>0</v>
      </c>
      <c r="P175" s="97">
        <f t="shared" si="9"/>
        <v>0</v>
      </c>
      <c r="Q175" s="97" cm="1">
        <f t="array" aca="1" ref="Q175" ca="1">IF(I175=0,0,$E175*$I175*(SUMPRODUCT((1-'Emission Factors'!$C$37)^ROW(INDIRECT("1:" &amp; 'Emission Factors'!$C$45-1)))+1))</f>
        <v>0</v>
      </c>
      <c r="R175" s="176">
        <f ca="1">IFERROR((($O175+$Q175)*'Emission Factors'!$C$10)+($P175*'Emission Factors'!$C$17),"")</f>
        <v>0</v>
      </c>
      <c r="S175" s="146" t="str">
        <f t="shared" ca="1" si="10"/>
        <v>N/A</v>
      </c>
      <c r="T175" s="98">
        <f ca="1">IFERROR((($O175+$Q175)*'Emission Factors'!$C$11)+($P175*'Emission Factors'!$C$18),"")</f>
        <v>0</v>
      </c>
      <c r="U175" s="98">
        <f ca="1">IFERROR((($O175+$Q175)*'Emission Factors'!$C$12)+($P175*'Emission Factors'!$C$19),"")</f>
        <v>0</v>
      </c>
      <c r="V175" s="98">
        <f ca="1">IFERROR((($O175+$Q175)*'Emission Factors'!$C$13)+($P175*'Emission Factors'!$C$20),"")</f>
        <v>0</v>
      </c>
      <c r="W175" s="147">
        <f ca="1">IFERROR(IF(N175="Residential",($O175+Q175)*'Emission Factors'!$C$14+(P175*'Emission Factors'!$C$21),($O175+Q175)*'Emission Factors'!$C$15+(P175*'Emission Factors'!$C$22)),"")</f>
        <v>0</v>
      </c>
      <c r="X175" s="97">
        <f t="shared" si="11"/>
        <v>0</v>
      </c>
    </row>
    <row r="176" spans="2:24" x14ac:dyDescent="0.3">
      <c r="B176" s="94"/>
      <c r="C176" s="95"/>
      <c r="D176" s="95"/>
      <c r="E176" s="95"/>
      <c r="F176" s="144"/>
      <c r="G176" s="94"/>
      <c r="H176" s="145"/>
      <c r="I176" s="96"/>
      <c r="J176" s="96"/>
      <c r="K176" s="96"/>
      <c r="L176" s="96"/>
      <c r="M176" s="96"/>
      <c r="N176" s="96"/>
      <c r="O176" s="97">
        <f t="shared" si="8"/>
        <v>0</v>
      </c>
      <c r="P176" s="97">
        <f t="shared" si="9"/>
        <v>0</v>
      </c>
      <c r="Q176" s="97" cm="1">
        <f t="array" aca="1" ref="Q176" ca="1">IF(I176=0,0,$E176*$I176*(SUMPRODUCT((1-'Emission Factors'!$C$37)^ROW(INDIRECT("1:" &amp; 'Emission Factors'!$C$45-1)))+1))</f>
        <v>0</v>
      </c>
      <c r="R176" s="176">
        <f ca="1">IFERROR((($O176+$Q176)*'Emission Factors'!$C$10)+($P176*'Emission Factors'!$C$17),"")</f>
        <v>0</v>
      </c>
      <c r="S176" s="146" t="str">
        <f t="shared" ca="1" si="10"/>
        <v>N/A</v>
      </c>
      <c r="T176" s="98">
        <f ca="1">IFERROR((($O176+$Q176)*'Emission Factors'!$C$11)+($P176*'Emission Factors'!$C$18),"")</f>
        <v>0</v>
      </c>
      <c r="U176" s="98">
        <f ca="1">IFERROR((($O176+$Q176)*'Emission Factors'!$C$12)+($P176*'Emission Factors'!$C$19),"")</f>
        <v>0</v>
      </c>
      <c r="V176" s="98">
        <f ca="1">IFERROR((($O176+$Q176)*'Emission Factors'!$C$13)+($P176*'Emission Factors'!$C$20),"")</f>
        <v>0</v>
      </c>
      <c r="W176" s="147">
        <f ca="1">IFERROR(IF(N176="Residential",($O176+Q176)*'Emission Factors'!$C$14+(P176*'Emission Factors'!$C$21),($O176+Q176)*'Emission Factors'!$C$15+(P176*'Emission Factors'!$C$22)),"")</f>
        <v>0</v>
      </c>
      <c r="X176" s="97">
        <f t="shared" si="11"/>
        <v>0</v>
      </c>
    </row>
    <row r="177" spans="2:24" x14ac:dyDescent="0.3">
      <c r="B177" s="94"/>
      <c r="C177" s="95"/>
      <c r="D177" s="95"/>
      <c r="E177" s="95"/>
      <c r="F177" s="144"/>
      <c r="G177" s="94"/>
      <c r="H177" s="145"/>
      <c r="I177" s="96"/>
      <c r="J177" s="96"/>
      <c r="K177" s="96"/>
      <c r="L177" s="96"/>
      <c r="M177" s="96"/>
      <c r="N177" s="96"/>
      <c r="O177" s="97">
        <f t="shared" si="8"/>
        <v>0</v>
      </c>
      <c r="P177" s="97">
        <f t="shared" si="9"/>
        <v>0</v>
      </c>
      <c r="Q177" s="97" cm="1">
        <f t="array" aca="1" ref="Q177" ca="1">IF(I177=0,0,$E177*$I177*(SUMPRODUCT((1-'Emission Factors'!$C$37)^ROW(INDIRECT("1:" &amp; 'Emission Factors'!$C$45-1)))+1))</f>
        <v>0</v>
      </c>
      <c r="R177" s="176">
        <f ca="1">IFERROR((($O177+$Q177)*'Emission Factors'!$C$10)+($P177*'Emission Factors'!$C$17),"")</f>
        <v>0</v>
      </c>
      <c r="S177" s="146" t="str">
        <f t="shared" ca="1" si="10"/>
        <v>N/A</v>
      </c>
      <c r="T177" s="98">
        <f ca="1">IFERROR((($O177+$Q177)*'Emission Factors'!$C$11)+($P177*'Emission Factors'!$C$18),"")</f>
        <v>0</v>
      </c>
      <c r="U177" s="98">
        <f ca="1">IFERROR((($O177+$Q177)*'Emission Factors'!$C$12)+($P177*'Emission Factors'!$C$19),"")</f>
        <v>0</v>
      </c>
      <c r="V177" s="98">
        <f ca="1">IFERROR((($O177+$Q177)*'Emission Factors'!$C$13)+($P177*'Emission Factors'!$C$20),"")</f>
        <v>0</v>
      </c>
      <c r="W177" s="147">
        <f ca="1">IFERROR(IF(N177="Residential",($O177+Q177)*'Emission Factors'!$C$14+(P177*'Emission Factors'!$C$21),($O177+Q177)*'Emission Factors'!$C$15+(P177*'Emission Factors'!$C$22)),"")</f>
        <v>0</v>
      </c>
      <c r="X177" s="97">
        <f t="shared" si="11"/>
        <v>0</v>
      </c>
    </row>
    <row r="178" spans="2:24" x14ac:dyDescent="0.3">
      <c r="B178" s="94"/>
      <c r="C178" s="95"/>
      <c r="D178" s="95"/>
      <c r="E178" s="95"/>
      <c r="F178" s="144"/>
      <c r="G178" s="94"/>
      <c r="H178" s="145"/>
      <c r="I178" s="96"/>
      <c r="J178" s="96"/>
      <c r="K178" s="96"/>
      <c r="L178" s="96"/>
      <c r="M178" s="96"/>
      <c r="N178" s="96"/>
      <c r="O178" s="97">
        <f t="shared" si="8"/>
        <v>0</v>
      </c>
      <c r="P178" s="97">
        <f t="shared" si="9"/>
        <v>0</v>
      </c>
      <c r="Q178" s="97" cm="1">
        <f t="array" aca="1" ref="Q178" ca="1">IF(I178=0,0,$E178*$I178*(SUMPRODUCT((1-'Emission Factors'!$C$37)^ROW(INDIRECT("1:" &amp; 'Emission Factors'!$C$45-1)))+1))</f>
        <v>0</v>
      </c>
      <c r="R178" s="176">
        <f ca="1">IFERROR((($O178+$Q178)*'Emission Factors'!$C$10)+($P178*'Emission Factors'!$C$17),"")</f>
        <v>0</v>
      </c>
      <c r="S178" s="146" t="str">
        <f t="shared" ca="1" si="10"/>
        <v>N/A</v>
      </c>
      <c r="T178" s="98">
        <f ca="1">IFERROR((($O178+$Q178)*'Emission Factors'!$C$11)+($P178*'Emission Factors'!$C$18),"")</f>
        <v>0</v>
      </c>
      <c r="U178" s="98">
        <f ca="1">IFERROR((($O178+$Q178)*'Emission Factors'!$C$12)+($P178*'Emission Factors'!$C$19),"")</f>
        <v>0</v>
      </c>
      <c r="V178" s="98">
        <f ca="1">IFERROR((($O178+$Q178)*'Emission Factors'!$C$13)+($P178*'Emission Factors'!$C$20),"")</f>
        <v>0</v>
      </c>
      <c r="W178" s="147">
        <f ca="1">IFERROR(IF(N178="Residential",($O178+Q178)*'Emission Factors'!$C$14+(P178*'Emission Factors'!$C$21),($O178+Q178)*'Emission Factors'!$C$15+(P178*'Emission Factors'!$C$22)),"")</f>
        <v>0</v>
      </c>
      <c r="X178" s="97">
        <f t="shared" si="11"/>
        <v>0</v>
      </c>
    </row>
    <row r="179" spans="2:24" x14ac:dyDescent="0.3">
      <c r="B179" s="94"/>
      <c r="C179" s="95"/>
      <c r="D179" s="95"/>
      <c r="E179" s="95"/>
      <c r="F179" s="144"/>
      <c r="G179" s="94"/>
      <c r="H179" s="145"/>
      <c r="I179" s="96"/>
      <c r="J179" s="96"/>
      <c r="K179" s="96"/>
      <c r="L179" s="96"/>
      <c r="M179" s="96"/>
      <c r="N179" s="96"/>
      <c r="O179" s="97">
        <f t="shared" si="8"/>
        <v>0</v>
      </c>
      <c r="P179" s="97">
        <f t="shared" si="9"/>
        <v>0</v>
      </c>
      <c r="Q179" s="97" cm="1">
        <f t="array" aca="1" ref="Q179" ca="1">IF(I179=0,0,$E179*$I179*(SUMPRODUCT((1-'Emission Factors'!$C$37)^ROW(INDIRECT("1:" &amp; 'Emission Factors'!$C$45-1)))+1))</f>
        <v>0</v>
      </c>
      <c r="R179" s="176">
        <f ca="1">IFERROR((($O179+$Q179)*'Emission Factors'!$C$10)+($P179*'Emission Factors'!$C$17),"")</f>
        <v>0</v>
      </c>
      <c r="S179" s="146" t="str">
        <f t="shared" ca="1" si="10"/>
        <v>N/A</v>
      </c>
      <c r="T179" s="98">
        <f ca="1">IFERROR((($O179+$Q179)*'Emission Factors'!$C$11)+($P179*'Emission Factors'!$C$18),"")</f>
        <v>0</v>
      </c>
      <c r="U179" s="98">
        <f ca="1">IFERROR((($O179+$Q179)*'Emission Factors'!$C$12)+($P179*'Emission Factors'!$C$19),"")</f>
        <v>0</v>
      </c>
      <c r="V179" s="98">
        <f ca="1">IFERROR((($O179+$Q179)*'Emission Factors'!$C$13)+($P179*'Emission Factors'!$C$20),"")</f>
        <v>0</v>
      </c>
      <c r="W179" s="147">
        <f ca="1">IFERROR(IF(N179="Residential",($O179+Q179)*'Emission Factors'!$C$14+(P179*'Emission Factors'!$C$21),($O179+Q179)*'Emission Factors'!$C$15+(P179*'Emission Factors'!$C$22)),"")</f>
        <v>0</v>
      </c>
      <c r="X179" s="97">
        <f t="shared" si="11"/>
        <v>0</v>
      </c>
    </row>
    <row r="180" spans="2:24" x14ac:dyDescent="0.3">
      <c r="B180" s="94"/>
      <c r="C180" s="95"/>
      <c r="D180" s="95"/>
      <c r="E180" s="95"/>
      <c r="F180" s="144"/>
      <c r="G180" s="94"/>
      <c r="H180" s="145"/>
      <c r="I180" s="96"/>
      <c r="J180" s="96"/>
      <c r="K180" s="96"/>
      <c r="L180" s="96"/>
      <c r="M180" s="96"/>
      <c r="N180" s="96"/>
      <c r="O180" s="97">
        <f t="shared" si="8"/>
        <v>0</v>
      </c>
      <c r="P180" s="97">
        <f t="shared" si="9"/>
        <v>0</v>
      </c>
      <c r="Q180" s="97" cm="1">
        <f t="array" aca="1" ref="Q180" ca="1">IF(I180=0,0,$E180*$I180*(SUMPRODUCT((1-'Emission Factors'!$C$37)^ROW(INDIRECT("1:" &amp; 'Emission Factors'!$C$45-1)))+1))</f>
        <v>0</v>
      </c>
      <c r="R180" s="176">
        <f ca="1">IFERROR((($O180+$Q180)*'Emission Factors'!$C$10)+($P180*'Emission Factors'!$C$17),"")</f>
        <v>0</v>
      </c>
      <c r="S180" s="146" t="str">
        <f t="shared" ca="1" si="10"/>
        <v>N/A</v>
      </c>
      <c r="T180" s="98">
        <f ca="1">IFERROR((($O180+$Q180)*'Emission Factors'!$C$11)+($P180*'Emission Factors'!$C$18),"")</f>
        <v>0</v>
      </c>
      <c r="U180" s="98">
        <f ca="1">IFERROR((($O180+$Q180)*'Emission Factors'!$C$12)+($P180*'Emission Factors'!$C$19),"")</f>
        <v>0</v>
      </c>
      <c r="V180" s="98">
        <f ca="1">IFERROR((($O180+$Q180)*'Emission Factors'!$C$13)+($P180*'Emission Factors'!$C$20),"")</f>
        <v>0</v>
      </c>
      <c r="W180" s="147">
        <f ca="1">IFERROR(IF(N180="Residential",($O180+Q180)*'Emission Factors'!$C$14+(P180*'Emission Factors'!$C$21),($O180+Q180)*'Emission Factors'!$C$15+(P180*'Emission Factors'!$C$22)),"")</f>
        <v>0</v>
      </c>
      <c r="X180" s="97">
        <f t="shared" si="11"/>
        <v>0</v>
      </c>
    </row>
    <row r="181" spans="2:24" x14ac:dyDescent="0.3">
      <c r="B181" s="94"/>
      <c r="C181" s="95"/>
      <c r="D181" s="95"/>
      <c r="E181" s="95"/>
      <c r="F181" s="144"/>
      <c r="G181" s="94"/>
      <c r="H181" s="145"/>
      <c r="I181" s="96"/>
      <c r="J181" s="96"/>
      <c r="K181" s="96"/>
      <c r="L181" s="96"/>
      <c r="M181" s="96"/>
      <c r="N181" s="96"/>
      <c r="O181" s="97">
        <f t="shared" si="8"/>
        <v>0</v>
      </c>
      <c r="P181" s="97">
        <f t="shared" si="9"/>
        <v>0</v>
      </c>
      <c r="Q181" s="97" cm="1">
        <f t="array" aca="1" ref="Q181" ca="1">IF(I181=0,0,$E181*$I181*(SUMPRODUCT((1-'Emission Factors'!$C$37)^ROW(INDIRECT("1:" &amp; 'Emission Factors'!$C$45-1)))+1))</f>
        <v>0</v>
      </c>
      <c r="R181" s="176">
        <f ca="1">IFERROR((($O181+$Q181)*'Emission Factors'!$C$10)+($P181*'Emission Factors'!$C$17),"")</f>
        <v>0</v>
      </c>
      <c r="S181" s="146" t="str">
        <f t="shared" ca="1" si="10"/>
        <v>N/A</v>
      </c>
      <c r="T181" s="98">
        <f ca="1">IFERROR((($O181+$Q181)*'Emission Factors'!$C$11)+($P181*'Emission Factors'!$C$18),"")</f>
        <v>0</v>
      </c>
      <c r="U181" s="98">
        <f ca="1">IFERROR((($O181+$Q181)*'Emission Factors'!$C$12)+($P181*'Emission Factors'!$C$19),"")</f>
        <v>0</v>
      </c>
      <c r="V181" s="98">
        <f ca="1">IFERROR((($O181+$Q181)*'Emission Factors'!$C$13)+($P181*'Emission Factors'!$C$20),"")</f>
        <v>0</v>
      </c>
      <c r="W181" s="147">
        <f ca="1">IFERROR(IF(N181="Residential",($O181+Q181)*'Emission Factors'!$C$14+(P181*'Emission Factors'!$C$21),($O181+Q181)*'Emission Factors'!$C$15+(P181*'Emission Factors'!$C$22)),"")</f>
        <v>0</v>
      </c>
      <c r="X181" s="97">
        <f t="shared" si="11"/>
        <v>0</v>
      </c>
    </row>
    <row r="182" spans="2:24" x14ac:dyDescent="0.3">
      <c r="B182" s="94"/>
      <c r="C182" s="95"/>
      <c r="D182" s="95"/>
      <c r="E182" s="95"/>
      <c r="F182" s="144"/>
      <c r="G182" s="94"/>
      <c r="H182" s="145"/>
      <c r="I182" s="96"/>
      <c r="J182" s="96"/>
      <c r="K182" s="96"/>
      <c r="L182" s="96"/>
      <c r="M182" s="96"/>
      <c r="N182" s="96"/>
      <c r="O182" s="97">
        <f t="shared" si="8"/>
        <v>0</v>
      </c>
      <c r="P182" s="97">
        <f t="shared" si="9"/>
        <v>0</v>
      </c>
      <c r="Q182" s="97" cm="1">
        <f t="array" aca="1" ref="Q182" ca="1">IF(I182=0,0,$E182*$I182*(SUMPRODUCT((1-'Emission Factors'!$C$37)^ROW(INDIRECT("1:" &amp; 'Emission Factors'!$C$45-1)))+1))</f>
        <v>0</v>
      </c>
      <c r="R182" s="176">
        <f ca="1">IFERROR((($O182+$Q182)*'Emission Factors'!$C$10)+($P182*'Emission Factors'!$C$17),"")</f>
        <v>0</v>
      </c>
      <c r="S182" s="146" t="str">
        <f t="shared" ca="1" si="10"/>
        <v>N/A</v>
      </c>
      <c r="T182" s="98">
        <f ca="1">IFERROR((($O182+$Q182)*'Emission Factors'!$C$11)+($P182*'Emission Factors'!$C$18),"")</f>
        <v>0</v>
      </c>
      <c r="U182" s="98">
        <f ca="1">IFERROR((($O182+$Q182)*'Emission Factors'!$C$12)+($P182*'Emission Factors'!$C$19),"")</f>
        <v>0</v>
      </c>
      <c r="V182" s="98">
        <f ca="1">IFERROR((($O182+$Q182)*'Emission Factors'!$C$13)+($P182*'Emission Factors'!$C$20),"")</f>
        <v>0</v>
      </c>
      <c r="W182" s="147">
        <f ca="1">IFERROR(IF(N182="Residential",($O182+Q182)*'Emission Factors'!$C$14+(P182*'Emission Factors'!$C$21),($O182+Q182)*'Emission Factors'!$C$15+(P182*'Emission Factors'!$C$22)),"")</f>
        <v>0</v>
      </c>
      <c r="X182" s="97">
        <f t="shared" si="11"/>
        <v>0</v>
      </c>
    </row>
    <row r="183" spans="2:24" x14ac:dyDescent="0.3">
      <c r="B183" s="94"/>
      <c r="C183" s="95"/>
      <c r="D183" s="95"/>
      <c r="E183" s="95"/>
      <c r="F183" s="144"/>
      <c r="G183" s="94"/>
      <c r="H183" s="145"/>
      <c r="I183" s="96"/>
      <c r="J183" s="96"/>
      <c r="K183" s="96"/>
      <c r="L183" s="96"/>
      <c r="M183" s="96"/>
      <c r="N183" s="96"/>
      <c r="O183" s="97">
        <f t="shared" si="8"/>
        <v>0</v>
      </c>
      <c r="P183" s="97">
        <f t="shared" si="9"/>
        <v>0</v>
      </c>
      <c r="Q183" s="97" cm="1">
        <f t="array" aca="1" ref="Q183" ca="1">IF(I183=0,0,$E183*$I183*(SUMPRODUCT((1-'Emission Factors'!$C$37)^ROW(INDIRECT("1:" &amp; 'Emission Factors'!$C$45-1)))+1))</f>
        <v>0</v>
      </c>
      <c r="R183" s="176">
        <f ca="1">IFERROR((($O183+$Q183)*'Emission Factors'!$C$10)+($P183*'Emission Factors'!$C$17),"")</f>
        <v>0</v>
      </c>
      <c r="S183" s="146" t="str">
        <f t="shared" ca="1" si="10"/>
        <v>N/A</v>
      </c>
      <c r="T183" s="98">
        <f ca="1">IFERROR((($O183+$Q183)*'Emission Factors'!$C$11)+($P183*'Emission Factors'!$C$18),"")</f>
        <v>0</v>
      </c>
      <c r="U183" s="98">
        <f ca="1">IFERROR((($O183+$Q183)*'Emission Factors'!$C$12)+($P183*'Emission Factors'!$C$19),"")</f>
        <v>0</v>
      </c>
      <c r="V183" s="98">
        <f ca="1">IFERROR((($O183+$Q183)*'Emission Factors'!$C$13)+($P183*'Emission Factors'!$C$20),"")</f>
        <v>0</v>
      </c>
      <c r="W183" s="147">
        <f ca="1">IFERROR(IF(N183="Residential",($O183+Q183)*'Emission Factors'!$C$14+(P183*'Emission Factors'!$C$21),($O183+Q183)*'Emission Factors'!$C$15+(P183*'Emission Factors'!$C$22)),"")</f>
        <v>0</v>
      </c>
      <c r="X183" s="97">
        <f t="shared" si="11"/>
        <v>0</v>
      </c>
    </row>
    <row r="184" spans="2:24" x14ac:dyDescent="0.3">
      <c r="B184" s="94"/>
      <c r="C184" s="95"/>
      <c r="D184" s="95"/>
      <c r="E184" s="95"/>
      <c r="F184" s="144"/>
      <c r="G184" s="94"/>
      <c r="H184" s="145"/>
      <c r="I184" s="96"/>
      <c r="J184" s="96"/>
      <c r="K184" s="96"/>
      <c r="L184" s="96"/>
      <c r="M184" s="96"/>
      <c r="N184" s="96"/>
      <c r="O184" s="97">
        <f t="shared" si="8"/>
        <v>0</v>
      </c>
      <c r="P184" s="97">
        <f t="shared" si="9"/>
        <v>0</v>
      </c>
      <c r="Q184" s="97" cm="1">
        <f t="array" aca="1" ref="Q184" ca="1">IF(I184=0,0,$E184*$I184*(SUMPRODUCT((1-'Emission Factors'!$C$37)^ROW(INDIRECT("1:" &amp; 'Emission Factors'!$C$45-1)))+1))</f>
        <v>0</v>
      </c>
      <c r="R184" s="176">
        <f ca="1">IFERROR((($O184+$Q184)*'Emission Factors'!$C$10)+($P184*'Emission Factors'!$C$17),"")</f>
        <v>0</v>
      </c>
      <c r="S184" s="146" t="str">
        <f t="shared" ca="1" si="10"/>
        <v>N/A</v>
      </c>
      <c r="T184" s="98">
        <f ca="1">IFERROR((($O184+$Q184)*'Emission Factors'!$C$11)+($P184*'Emission Factors'!$C$18),"")</f>
        <v>0</v>
      </c>
      <c r="U184" s="98">
        <f ca="1">IFERROR((($O184+$Q184)*'Emission Factors'!$C$12)+($P184*'Emission Factors'!$C$19),"")</f>
        <v>0</v>
      </c>
      <c r="V184" s="98">
        <f ca="1">IFERROR((($O184+$Q184)*'Emission Factors'!$C$13)+($P184*'Emission Factors'!$C$20),"")</f>
        <v>0</v>
      </c>
      <c r="W184" s="147">
        <f ca="1">IFERROR(IF(N184="Residential",($O184+Q184)*'Emission Factors'!$C$14+(P184*'Emission Factors'!$C$21),($O184+Q184)*'Emission Factors'!$C$15+(P184*'Emission Factors'!$C$22)),"")</f>
        <v>0</v>
      </c>
      <c r="X184" s="97">
        <f t="shared" si="11"/>
        <v>0</v>
      </c>
    </row>
    <row r="185" spans="2:24" x14ac:dyDescent="0.3">
      <c r="B185" s="94"/>
      <c r="C185" s="95"/>
      <c r="D185" s="95"/>
      <c r="E185" s="95"/>
      <c r="F185" s="144"/>
      <c r="G185" s="94"/>
      <c r="H185" s="145"/>
      <c r="I185" s="96"/>
      <c r="J185" s="96"/>
      <c r="K185" s="96"/>
      <c r="L185" s="96"/>
      <c r="M185" s="96"/>
      <c r="N185" s="96"/>
      <c r="O185" s="97">
        <f t="shared" si="8"/>
        <v>0</v>
      </c>
      <c r="P185" s="97">
        <f t="shared" si="9"/>
        <v>0</v>
      </c>
      <c r="Q185" s="97" cm="1">
        <f t="array" aca="1" ref="Q185" ca="1">IF(I185=0,0,$E185*$I185*(SUMPRODUCT((1-'Emission Factors'!$C$37)^ROW(INDIRECT("1:" &amp; 'Emission Factors'!$C$45-1)))+1))</f>
        <v>0</v>
      </c>
      <c r="R185" s="176">
        <f ca="1">IFERROR((($O185+$Q185)*'Emission Factors'!$C$10)+($P185*'Emission Factors'!$C$17),"")</f>
        <v>0</v>
      </c>
      <c r="S185" s="146" t="str">
        <f t="shared" ca="1" si="10"/>
        <v>N/A</v>
      </c>
      <c r="T185" s="98">
        <f ca="1">IFERROR((($O185+$Q185)*'Emission Factors'!$C$11)+($P185*'Emission Factors'!$C$18),"")</f>
        <v>0</v>
      </c>
      <c r="U185" s="98">
        <f ca="1">IFERROR((($O185+$Q185)*'Emission Factors'!$C$12)+($P185*'Emission Factors'!$C$19),"")</f>
        <v>0</v>
      </c>
      <c r="V185" s="98">
        <f ca="1">IFERROR((($O185+$Q185)*'Emission Factors'!$C$13)+($P185*'Emission Factors'!$C$20),"")</f>
        <v>0</v>
      </c>
      <c r="W185" s="147">
        <f ca="1">IFERROR(IF(N185="Residential",($O185+Q185)*'Emission Factors'!$C$14+(P185*'Emission Factors'!$C$21),($O185+Q185)*'Emission Factors'!$C$15+(P185*'Emission Factors'!$C$22)),"")</f>
        <v>0</v>
      </c>
      <c r="X185" s="97">
        <f t="shared" si="11"/>
        <v>0</v>
      </c>
    </row>
    <row r="186" spans="2:24" x14ac:dyDescent="0.3">
      <c r="B186" s="94"/>
      <c r="C186" s="95"/>
      <c r="D186" s="95"/>
      <c r="E186" s="95"/>
      <c r="F186" s="144"/>
      <c r="G186" s="94"/>
      <c r="H186" s="145"/>
      <c r="I186" s="96"/>
      <c r="J186" s="96"/>
      <c r="K186" s="96"/>
      <c r="L186" s="96"/>
      <c r="M186" s="96"/>
      <c r="N186" s="96"/>
      <c r="O186" s="97">
        <f t="shared" si="8"/>
        <v>0</v>
      </c>
      <c r="P186" s="97">
        <f t="shared" si="9"/>
        <v>0</v>
      </c>
      <c r="Q186" s="97" cm="1">
        <f t="array" aca="1" ref="Q186" ca="1">IF(I186=0,0,$E186*$I186*(SUMPRODUCT((1-'Emission Factors'!$C$37)^ROW(INDIRECT("1:" &amp; 'Emission Factors'!$C$45-1)))+1))</f>
        <v>0</v>
      </c>
      <c r="R186" s="176">
        <f ca="1">IFERROR((($O186+$Q186)*'Emission Factors'!$C$10)+($P186*'Emission Factors'!$C$17),"")</f>
        <v>0</v>
      </c>
      <c r="S186" s="146" t="str">
        <f t="shared" ca="1" si="10"/>
        <v>N/A</v>
      </c>
      <c r="T186" s="98">
        <f ca="1">IFERROR((($O186+$Q186)*'Emission Factors'!$C$11)+($P186*'Emission Factors'!$C$18),"")</f>
        <v>0</v>
      </c>
      <c r="U186" s="98">
        <f ca="1">IFERROR((($O186+$Q186)*'Emission Factors'!$C$12)+($P186*'Emission Factors'!$C$19),"")</f>
        <v>0</v>
      </c>
      <c r="V186" s="98">
        <f ca="1">IFERROR((($O186+$Q186)*'Emission Factors'!$C$13)+($P186*'Emission Factors'!$C$20),"")</f>
        <v>0</v>
      </c>
      <c r="W186" s="147">
        <f ca="1">IFERROR(IF(N186="Residential",($O186+Q186)*'Emission Factors'!$C$14+(P186*'Emission Factors'!$C$21),($O186+Q186)*'Emission Factors'!$C$15+(P186*'Emission Factors'!$C$22)),"")</f>
        <v>0</v>
      </c>
      <c r="X186" s="97">
        <f t="shared" si="11"/>
        <v>0</v>
      </c>
    </row>
    <row r="187" spans="2:24" x14ac:dyDescent="0.3">
      <c r="B187" s="94"/>
      <c r="C187" s="95"/>
      <c r="D187" s="95"/>
      <c r="E187" s="95"/>
      <c r="F187" s="144"/>
      <c r="G187" s="94"/>
      <c r="H187" s="145"/>
      <c r="I187" s="96"/>
      <c r="J187" s="96"/>
      <c r="K187" s="96"/>
      <c r="L187" s="96"/>
      <c r="M187" s="96"/>
      <c r="N187" s="96"/>
      <c r="O187" s="97">
        <f t="shared" si="8"/>
        <v>0</v>
      </c>
      <c r="P187" s="97">
        <f t="shared" si="9"/>
        <v>0</v>
      </c>
      <c r="Q187" s="97" cm="1">
        <f t="array" aca="1" ref="Q187" ca="1">IF(I187=0,0,$E187*$I187*(SUMPRODUCT((1-'Emission Factors'!$C$37)^ROW(INDIRECT("1:" &amp; 'Emission Factors'!$C$45-1)))+1))</f>
        <v>0</v>
      </c>
      <c r="R187" s="176">
        <f ca="1">IFERROR((($O187+$Q187)*'Emission Factors'!$C$10)+($P187*'Emission Factors'!$C$17),"")</f>
        <v>0</v>
      </c>
      <c r="S187" s="146" t="str">
        <f t="shared" ca="1" si="10"/>
        <v>N/A</v>
      </c>
      <c r="T187" s="98">
        <f ca="1">IFERROR((($O187+$Q187)*'Emission Factors'!$C$11)+($P187*'Emission Factors'!$C$18),"")</f>
        <v>0</v>
      </c>
      <c r="U187" s="98">
        <f ca="1">IFERROR((($O187+$Q187)*'Emission Factors'!$C$12)+($P187*'Emission Factors'!$C$19),"")</f>
        <v>0</v>
      </c>
      <c r="V187" s="98">
        <f ca="1">IFERROR((($O187+$Q187)*'Emission Factors'!$C$13)+($P187*'Emission Factors'!$C$20),"")</f>
        <v>0</v>
      </c>
      <c r="W187" s="147">
        <f ca="1">IFERROR(IF(N187="Residential",($O187+Q187)*'Emission Factors'!$C$14+(P187*'Emission Factors'!$C$21),($O187+Q187)*'Emission Factors'!$C$15+(P187*'Emission Factors'!$C$22)),"")</f>
        <v>0</v>
      </c>
      <c r="X187" s="97">
        <f t="shared" si="11"/>
        <v>0</v>
      </c>
    </row>
    <row r="188" spans="2:24" x14ac:dyDescent="0.3">
      <c r="B188" s="94"/>
      <c r="C188" s="95"/>
      <c r="D188" s="95"/>
      <c r="E188" s="95"/>
      <c r="F188" s="144"/>
      <c r="G188" s="94"/>
      <c r="H188" s="145"/>
      <c r="I188" s="96"/>
      <c r="J188" s="96"/>
      <c r="K188" s="96"/>
      <c r="L188" s="96"/>
      <c r="M188" s="96"/>
      <c r="N188" s="96"/>
      <c r="O188" s="97">
        <f t="shared" si="8"/>
        <v>0</v>
      </c>
      <c r="P188" s="97">
        <f t="shared" si="9"/>
        <v>0</v>
      </c>
      <c r="Q188" s="97" cm="1">
        <f t="array" aca="1" ref="Q188" ca="1">IF(I188=0,0,$E188*$I188*(SUMPRODUCT((1-'Emission Factors'!$C$37)^ROW(INDIRECT("1:" &amp; 'Emission Factors'!$C$45-1)))+1))</f>
        <v>0</v>
      </c>
      <c r="R188" s="176">
        <f ca="1">IFERROR((($O188+$Q188)*'Emission Factors'!$C$10)+($P188*'Emission Factors'!$C$17),"")</f>
        <v>0</v>
      </c>
      <c r="S188" s="146" t="str">
        <f t="shared" ca="1" si="10"/>
        <v>N/A</v>
      </c>
      <c r="T188" s="98">
        <f ca="1">IFERROR((($O188+$Q188)*'Emission Factors'!$C$11)+($P188*'Emission Factors'!$C$18),"")</f>
        <v>0</v>
      </c>
      <c r="U188" s="98">
        <f ca="1">IFERROR((($O188+$Q188)*'Emission Factors'!$C$12)+($P188*'Emission Factors'!$C$19),"")</f>
        <v>0</v>
      </c>
      <c r="V188" s="98">
        <f ca="1">IFERROR((($O188+$Q188)*'Emission Factors'!$C$13)+($P188*'Emission Factors'!$C$20),"")</f>
        <v>0</v>
      </c>
      <c r="W188" s="147">
        <f ca="1">IFERROR(IF(N188="Residential",($O188+Q188)*'Emission Factors'!$C$14+(P188*'Emission Factors'!$C$21),($O188+Q188)*'Emission Factors'!$C$15+(P188*'Emission Factors'!$C$22)),"")</f>
        <v>0</v>
      </c>
      <c r="X188" s="97">
        <f t="shared" si="11"/>
        <v>0</v>
      </c>
    </row>
    <row r="189" spans="2:24" x14ac:dyDescent="0.3">
      <c r="B189" s="94"/>
      <c r="C189" s="95"/>
      <c r="D189" s="95"/>
      <c r="E189" s="95"/>
      <c r="F189" s="144"/>
      <c r="G189" s="94"/>
      <c r="H189" s="145"/>
      <c r="I189" s="96"/>
      <c r="J189" s="96"/>
      <c r="K189" s="96"/>
      <c r="L189" s="96"/>
      <c r="M189" s="96"/>
      <c r="N189" s="96"/>
      <c r="O189" s="97">
        <f t="shared" si="8"/>
        <v>0</v>
      </c>
      <c r="P189" s="97">
        <f t="shared" si="9"/>
        <v>0</v>
      </c>
      <c r="Q189" s="97" cm="1">
        <f t="array" aca="1" ref="Q189" ca="1">IF(I189=0,0,$E189*$I189*(SUMPRODUCT((1-'Emission Factors'!$C$37)^ROW(INDIRECT("1:" &amp; 'Emission Factors'!$C$45-1)))+1))</f>
        <v>0</v>
      </c>
      <c r="R189" s="176">
        <f ca="1">IFERROR((($O189+$Q189)*'Emission Factors'!$C$10)+($P189*'Emission Factors'!$C$17),"")</f>
        <v>0</v>
      </c>
      <c r="S189" s="146" t="str">
        <f t="shared" ca="1" si="10"/>
        <v>N/A</v>
      </c>
      <c r="T189" s="98">
        <f ca="1">IFERROR((($O189+$Q189)*'Emission Factors'!$C$11)+($P189*'Emission Factors'!$C$18),"")</f>
        <v>0</v>
      </c>
      <c r="U189" s="98">
        <f ca="1">IFERROR((($O189+$Q189)*'Emission Factors'!$C$12)+($P189*'Emission Factors'!$C$19),"")</f>
        <v>0</v>
      </c>
      <c r="V189" s="98">
        <f ca="1">IFERROR((($O189+$Q189)*'Emission Factors'!$C$13)+($P189*'Emission Factors'!$C$20),"")</f>
        <v>0</v>
      </c>
      <c r="W189" s="147">
        <f ca="1">IFERROR(IF(N189="Residential",($O189+Q189)*'Emission Factors'!$C$14+(P189*'Emission Factors'!$C$21),($O189+Q189)*'Emission Factors'!$C$15+(P189*'Emission Factors'!$C$22)),"")</f>
        <v>0</v>
      </c>
      <c r="X189" s="97">
        <f t="shared" si="11"/>
        <v>0</v>
      </c>
    </row>
    <row r="190" spans="2:24" x14ac:dyDescent="0.3">
      <c r="B190" s="94"/>
      <c r="C190" s="95"/>
      <c r="D190" s="95"/>
      <c r="E190" s="95"/>
      <c r="F190" s="144"/>
      <c r="G190" s="94"/>
      <c r="H190" s="145"/>
      <c r="I190" s="96"/>
      <c r="J190" s="96"/>
      <c r="K190" s="96"/>
      <c r="L190" s="96"/>
      <c r="M190" s="96"/>
      <c r="N190" s="96"/>
      <c r="O190" s="97">
        <f t="shared" si="8"/>
        <v>0</v>
      </c>
      <c r="P190" s="97">
        <f t="shared" si="9"/>
        <v>0</v>
      </c>
      <c r="Q190" s="97" cm="1">
        <f t="array" aca="1" ref="Q190" ca="1">IF(I190=0,0,$E190*$I190*(SUMPRODUCT((1-'Emission Factors'!$C$37)^ROW(INDIRECT("1:" &amp; 'Emission Factors'!$C$45-1)))+1))</f>
        <v>0</v>
      </c>
      <c r="R190" s="176">
        <f ca="1">IFERROR((($O190+$Q190)*'Emission Factors'!$C$10)+($P190*'Emission Factors'!$C$17),"")</f>
        <v>0</v>
      </c>
      <c r="S190" s="146" t="str">
        <f t="shared" ca="1" si="10"/>
        <v>N/A</v>
      </c>
      <c r="T190" s="98">
        <f ca="1">IFERROR((($O190+$Q190)*'Emission Factors'!$C$11)+($P190*'Emission Factors'!$C$18),"")</f>
        <v>0</v>
      </c>
      <c r="U190" s="98">
        <f ca="1">IFERROR((($O190+$Q190)*'Emission Factors'!$C$12)+($P190*'Emission Factors'!$C$19),"")</f>
        <v>0</v>
      </c>
      <c r="V190" s="98">
        <f ca="1">IFERROR((($O190+$Q190)*'Emission Factors'!$C$13)+($P190*'Emission Factors'!$C$20),"")</f>
        <v>0</v>
      </c>
      <c r="W190" s="147">
        <f ca="1">IFERROR(IF(N190="Residential",($O190+Q190)*'Emission Factors'!$C$14+(P190*'Emission Factors'!$C$21),($O190+Q190)*'Emission Factors'!$C$15+(P190*'Emission Factors'!$C$22)),"")</f>
        <v>0</v>
      </c>
      <c r="X190" s="97">
        <f t="shared" si="11"/>
        <v>0</v>
      </c>
    </row>
    <row r="191" spans="2:24" x14ac:dyDescent="0.3">
      <c r="B191" s="94"/>
      <c r="C191" s="95"/>
      <c r="D191" s="95"/>
      <c r="E191" s="95"/>
      <c r="F191" s="144"/>
      <c r="G191" s="94"/>
      <c r="H191" s="145"/>
      <c r="I191" s="96"/>
      <c r="J191" s="96"/>
      <c r="K191" s="96"/>
      <c r="L191" s="96"/>
      <c r="M191" s="96"/>
      <c r="N191" s="96"/>
      <c r="O191" s="97">
        <f t="shared" si="8"/>
        <v>0</v>
      </c>
      <c r="P191" s="97">
        <f t="shared" si="9"/>
        <v>0</v>
      </c>
      <c r="Q191" s="97" cm="1">
        <f t="array" aca="1" ref="Q191" ca="1">IF(I191=0,0,$E191*$I191*(SUMPRODUCT((1-'Emission Factors'!$C$37)^ROW(INDIRECT("1:" &amp; 'Emission Factors'!$C$45-1)))+1))</f>
        <v>0</v>
      </c>
      <c r="R191" s="176">
        <f ca="1">IFERROR((($O191+$Q191)*'Emission Factors'!$C$10)+($P191*'Emission Factors'!$C$17),"")</f>
        <v>0</v>
      </c>
      <c r="S191" s="146" t="str">
        <f t="shared" ca="1" si="10"/>
        <v>N/A</v>
      </c>
      <c r="T191" s="98">
        <f ca="1">IFERROR((($O191+$Q191)*'Emission Factors'!$C$11)+($P191*'Emission Factors'!$C$18),"")</f>
        <v>0</v>
      </c>
      <c r="U191" s="98">
        <f ca="1">IFERROR((($O191+$Q191)*'Emission Factors'!$C$12)+($P191*'Emission Factors'!$C$19),"")</f>
        <v>0</v>
      </c>
      <c r="V191" s="98">
        <f ca="1">IFERROR((($O191+$Q191)*'Emission Factors'!$C$13)+($P191*'Emission Factors'!$C$20),"")</f>
        <v>0</v>
      </c>
      <c r="W191" s="147">
        <f ca="1">IFERROR(IF(N191="Residential",($O191+Q191)*'Emission Factors'!$C$14+(P191*'Emission Factors'!$C$21),($O191+Q191)*'Emission Factors'!$C$15+(P191*'Emission Factors'!$C$22)),"")</f>
        <v>0</v>
      </c>
      <c r="X191" s="97">
        <f t="shared" si="11"/>
        <v>0</v>
      </c>
    </row>
    <row r="192" spans="2:24" x14ac:dyDescent="0.3">
      <c r="B192" s="94"/>
      <c r="C192" s="95"/>
      <c r="D192" s="95"/>
      <c r="E192" s="95"/>
      <c r="F192" s="144"/>
      <c r="G192" s="94"/>
      <c r="H192" s="145"/>
      <c r="I192" s="96"/>
      <c r="J192" s="96"/>
      <c r="K192" s="96"/>
      <c r="L192" s="96"/>
      <c r="M192" s="96"/>
      <c r="N192" s="96"/>
      <c r="O192" s="97">
        <f t="shared" si="8"/>
        <v>0</v>
      </c>
      <c r="P192" s="97">
        <f t="shared" si="9"/>
        <v>0</v>
      </c>
      <c r="Q192" s="97" cm="1">
        <f t="array" aca="1" ref="Q192" ca="1">IF(I192=0,0,$E192*$I192*(SUMPRODUCT((1-'Emission Factors'!$C$37)^ROW(INDIRECT("1:" &amp; 'Emission Factors'!$C$45-1)))+1))</f>
        <v>0</v>
      </c>
      <c r="R192" s="176">
        <f ca="1">IFERROR((($O192+$Q192)*'Emission Factors'!$C$10)+($P192*'Emission Factors'!$C$17),"")</f>
        <v>0</v>
      </c>
      <c r="S192" s="146" t="str">
        <f t="shared" ca="1" si="10"/>
        <v>N/A</v>
      </c>
      <c r="T192" s="98">
        <f ca="1">IFERROR((($O192+$Q192)*'Emission Factors'!$C$11)+($P192*'Emission Factors'!$C$18),"")</f>
        <v>0</v>
      </c>
      <c r="U192" s="98">
        <f ca="1">IFERROR((($O192+$Q192)*'Emission Factors'!$C$12)+($P192*'Emission Factors'!$C$19),"")</f>
        <v>0</v>
      </c>
      <c r="V192" s="98">
        <f ca="1">IFERROR((($O192+$Q192)*'Emission Factors'!$C$13)+($P192*'Emission Factors'!$C$20),"")</f>
        <v>0</v>
      </c>
      <c r="W192" s="147">
        <f ca="1">IFERROR(IF(N192="Residential",($O192+Q192)*'Emission Factors'!$C$14+(P192*'Emission Factors'!$C$21),($O192+Q192)*'Emission Factors'!$C$15+(P192*'Emission Factors'!$C$22)),"")</f>
        <v>0</v>
      </c>
      <c r="X192" s="97">
        <f t="shared" si="11"/>
        <v>0</v>
      </c>
    </row>
    <row r="193" spans="2:24" x14ac:dyDescent="0.3">
      <c r="B193" s="94"/>
      <c r="C193" s="95"/>
      <c r="D193" s="95"/>
      <c r="E193" s="95"/>
      <c r="F193" s="144"/>
      <c r="G193" s="94"/>
      <c r="H193" s="145"/>
      <c r="I193" s="96"/>
      <c r="J193" s="96"/>
      <c r="K193" s="96"/>
      <c r="L193" s="96"/>
      <c r="M193" s="96"/>
      <c r="N193" s="96"/>
      <c r="O193" s="97">
        <f t="shared" si="8"/>
        <v>0</v>
      </c>
      <c r="P193" s="97">
        <f t="shared" si="9"/>
        <v>0</v>
      </c>
      <c r="Q193" s="97" cm="1">
        <f t="array" aca="1" ref="Q193" ca="1">IF(I193=0,0,$E193*$I193*(SUMPRODUCT((1-'Emission Factors'!$C$37)^ROW(INDIRECT("1:" &amp; 'Emission Factors'!$C$45-1)))+1))</f>
        <v>0</v>
      </c>
      <c r="R193" s="176">
        <f ca="1">IFERROR((($O193+$Q193)*'Emission Factors'!$C$10)+($P193*'Emission Factors'!$C$17),"")</f>
        <v>0</v>
      </c>
      <c r="S193" s="146" t="str">
        <f t="shared" ca="1" si="10"/>
        <v>N/A</v>
      </c>
      <c r="T193" s="98">
        <f ca="1">IFERROR((($O193+$Q193)*'Emission Factors'!$C$11)+($P193*'Emission Factors'!$C$18),"")</f>
        <v>0</v>
      </c>
      <c r="U193" s="98">
        <f ca="1">IFERROR((($O193+$Q193)*'Emission Factors'!$C$12)+($P193*'Emission Factors'!$C$19),"")</f>
        <v>0</v>
      </c>
      <c r="V193" s="98">
        <f ca="1">IFERROR((($O193+$Q193)*'Emission Factors'!$C$13)+($P193*'Emission Factors'!$C$20),"")</f>
        <v>0</v>
      </c>
      <c r="W193" s="147">
        <f ca="1">IFERROR(IF(N193="Residential",($O193+Q193)*'Emission Factors'!$C$14+(P193*'Emission Factors'!$C$21),($O193+Q193)*'Emission Factors'!$C$15+(P193*'Emission Factors'!$C$22)),"")</f>
        <v>0</v>
      </c>
      <c r="X193" s="97">
        <f t="shared" si="11"/>
        <v>0</v>
      </c>
    </row>
    <row r="194" spans="2:24" x14ac:dyDescent="0.3">
      <c r="B194" s="94"/>
      <c r="C194" s="95"/>
      <c r="D194" s="95"/>
      <c r="E194" s="95"/>
      <c r="F194" s="144"/>
      <c r="G194" s="94"/>
      <c r="H194" s="145"/>
      <c r="I194" s="96"/>
      <c r="J194" s="96"/>
      <c r="K194" s="96"/>
      <c r="L194" s="96"/>
      <c r="M194" s="96"/>
      <c r="N194" s="96"/>
      <c r="O194" s="97">
        <f t="shared" si="8"/>
        <v>0</v>
      </c>
      <c r="P194" s="97">
        <f t="shared" si="9"/>
        <v>0</v>
      </c>
      <c r="Q194" s="97" cm="1">
        <f t="array" aca="1" ref="Q194" ca="1">IF(I194=0,0,$E194*$I194*(SUMPRODUCT((1-'Emission Factors'!$C$37)^ROW(INDIRECT("1:" &amp; 'Emission Factors'!$C$45-1)))+1))</f>
        <v>0</v>
      </c>
      <c r="R194" s="176">
        <f ca="1">IFERROR((($O194+$Q194)*'Emission Factors'!$C$10)+($P194*'Emission Factors'!$C$17),"")</f>
        <v>0</v>
      </c>
      <c r="S194" s="146" t="str">
        <f t="shared" ca="1" si="10"/>
        <v>N/A</v>
      </c>
      <c r="T194" s="98">
        <f ca="1">IFERROR((($O194+$Q194)*'Emission Factors'!$C$11)+($P194*'Emission Factors'!$C$18),"")</f>
        <v>0</v>
      </c>
      <c r="U194" s="98">
        <f ca="1">IFERROR((($O194+$Q194)*'Emission Factors'!$C$12)+($P194*'Emission Factors'!$C$19),"")</f>
        <v>0</v>
      </c>
      <c r="V194" s="98">
        <f ca="1">IFERROR((($O194+$Q194)*'Emission Factors'!$C$13)+($P194*'Emission Factors'!$C$20),"")</f>
        <v>0</v>
      </c>
      <c r="W194" s="147">
        <f ca="1">IFERROR(IF(N194="Residential",($O194+Q194)*'Emission Factors'!$C$14+(P194*'Emission Factors'!$C$21),($O194+Q194)*'Emission Factors'!$C$15+(P194*'Emission Factors'!$C$22)),"")</f>
        <v>0</v>
      </c>
      <c r="X194" s="97">
        <f t="shared" si="11"/>
        <v>0</v>
      </c>
    </row>
    <row r="195" spans="2:24" x14ac:dyDescent="0.3">
      <c r="B195" s="94"/>
      <c r="C195" s="95"/>
      <c r="D195" s="95"/>
      <c r="E195" s="95"/>
      <c r="F195" s="144"/>
      <c r="G195" s="94"/>
      <c r="H195" s="145"/>
      <c r="I195" s="96"/>
      <c r="J195" s="96"/>
      <c r="K195" s="96"/>
      <c r="L195" s="96"/>
      <c r="M195" s="96"/>
      <c r="N195" s="96"/>
      <c r="O195" s="97">
        <f t="shared" si="8"/>
        <v>0</v>
      </c>
      <c r="P195" s="97">
        <f t="shared" si="9"/>
        <v>0</v>
      </c>
      <c r="Q195" s="97" cm="1">
        <f t="array" aca="1" ref="Q195" ca="1">IF(I195=0,0,$E195*$I195*(SUMPRODUCT((1-'Emission Factors'!$C$37)^ROW(INDIRECT("1:" &amp; 'Emission Factors'!$C$45-1)))+1))</f>
        <v>0</v>
      </c>
      <c r="R195" s="176">
        <f ca="1">IFERROR((($O195+$Q195)*'Emission Factors'!$C$10)+($P195*'Emission Factors'!$C$17),"")</f>
        <v>0</v>
      </c>
      <c r="S195" s="146" t="str">
        <f t="shared" ca="1" si="10"/>
        <v>N/A</v>
      </c>
      <c r="T195" s="98">
        <f ca="1">IFERROR((($O195+$Q195)*'Emission Factors'!$C$11)+($P195*'Emission Factors'!$C$18),"")</f>
        <v>0</v>
      </c>
      <c r="U195" s="98">
        <f ca="1">IFERROR((($O195+$Q195)*'Emission Factors'!$C$12)+($P195*'Emission Factors'!$C$19),"")</f>
        <v>0</v>
      </c>
      <c r="V195" s="98">
        <f ca="1">IFERROR((($O195+$Q195)*'Emission Factors'!$C$13)+($P195*'Emission Factors'!$C$20),"")</f>
        <v>0</v>
      </c>
      <c r="W195" s="147">
        <f ca="1">IFERROR(IF(N195="Residential",($O195+Q195)*'Emission Factors'!$C$14+(P195*'Emission Factors'!$C$21),($O195+Q195)*'Emission Factors'!$C$15+(P195*'Emission Factors'!$C$22)),"")</f>
        <v>0</v>
      </c>
      <c r="X195" s="97">
        <f t="shared" si="11"/>
        <v>0</v>
      </c>
    </row>
    <row r="196" spans="2:24" x14ac:dyDescent="0.3">
      <c r="B196" s="94"/>
      <c r="C196" s="95"/>
      <c r="D196" s="95"/>
      <c r="E196" s="95"/>
      <c r="F196" s="144"/>
      <c r="G196" s="94"/>
      <c r="H196" s="145"/>
      <c r="I196" s="96"/>
      <c r="J196" s="96"/>
      <c r="K196" s="96"/>
      <c r="L196" s="96"/>
      <c r="M196" s="96"/>
      <c r="N196" s="96"/>
      <c r="O196" s="97">
        <f t="shared" si="8"/>
        <v>0</v>
      </c>
      <c r="P196" s="97">
        <f t="shared" si="9"/>
        <v>0</v>
      </c>
      <c r="Q196" s="97" cm="1">
        <f t="array" aca="1" ref="Q196" ca="1">IF(I196=0,0,$E196*$I196*(SUMPRODUCT((1-'Emission Factors'!$C$37)^ROW(INDIRECT("1:" &amp; 'Emission Factors'!$C$45-1)))+1))</f>
        <v>0</v>
      </c>
      <c r="R196" s="176">
        <f ca="1">IFERROR((($O196+$Q196)*'Emission Factors'!$C$10)+($P196*'Emission Factors'!$C$17),"")</f>
        <v>0</v>
      </c>
      <c r="S196" s="146" t="str">
        <f t="shared" ca="1" si="10"/>
        <v>N/A</v>
      </c>
      <c r="T196" s="98">
        <f ca="1">IFERROR((($O196+$Q196)*'Emission Factors'!$C$11)+($P196*'Emission Factors'!$C$18),"")</f>
        <v>0</v>
      </c>
      <c r="U196" s="98">
        <f ca="1">IFERROR((($O196+$Q196)*'Emission Factors'!$C$12)+($P196*'Emission Factors'!$C$19),"")</f>
        <v>0</v>
      </c>
      <c r="V196" s="98">
        <f ca="1">IFERROR((($O196+$Q196)*'Emission Factors'!$C$13)+($P196*'Emission Factors'!$C$20),"")</f>
        <v>0</v>
      </c>
      <c r="W196" s="147">
        <f ca="1">IFERROR(IF(N196="Residential",($O196+Q196)*'Emission Factors'!$C$14+(P196*'Emission Factors'!$C$21),($O196+Q196)*'Emission Factors'!$C$15+(P196*'Emission Factors'!$C$22)),"")</f>
        <v>0</v>
      </c>
      <c r="X196" s="97">
        <f t="shared" si="11"/>
        <v>0</v>
      </c>
    </row>
    <row r="197" spans="2:24" x14ac:dyDescent="0.3">
      <c r="B197" s="94"/>
      <c r="C197" s="95"/>
      <c r="D197" s="95"/>
      <c r="E197" s="95"/>
      <c r="F197" s="144"/>
      <c r="G197" s="94"/>
      <c r="H197" s="145"/>
      <c r="I197" s="96"/>
      <c r="J197" s="96"/>
      <c r="K197" s="96"/>
      <c r="L197" s="96"/>
      <c r="M197" s="96"/>
      <c r="N197" s="96"/>
      <c r="O197" s="97">
        <f t="shared" si="8"/>
        <v>0</v>
      </c>
      <c r="P197" s="97">
        <f t="shared" si="9"/>
        <v>0</v>
      </c>
      <c r="Q197" s="97" cm="1">
        <f t="array" aca="1" ref="Q197" ca="1">IF(I197=0,0,$E197*$I197*(SUMPRODUCT((1-'Emission Factors'!$C$37)^ROW(INDIRECT("1:" &amp; 'Emission Factors'!$C$45-1)))+1))</f>
        <v>0</v>
      </c>
      <c r="R197" s="176">
        <f ca="1">IFERROR((($O197+$Q197)*'Emission Factors'!$C$10)+($P197*'Emission Factors'!$C$17),"")</f>
        <v>0</v>
      </c>
      <c r="S197" s="146" t="str">
        <f t="shared" ca="1" si="10"/>
        <v>N/A</v>
      </c>
      <c r="T197" s="98">
        <f ca="1">IFERROR((($O197+$Q197)*'Emission Factors'!$C$11)+($P197*'Emission Factors'!$C$18),"")</f>
        <v>0</v>
      </c>
      <c r="U197" s="98">
        <f ca="1">IFERROR((($O197+$Q197)*'Emission Factors'!$C$12)+($P197*'Emission Factors'!$C$19),"")</f>
        <v>0</v>
      </c>
      <c r="V197" s="98">
        <f ca="1">IFERROR((($O197+$Q197)*'Emission Factors'!$C$13)+($P197*'Emission Factors'!$C$20),"")</f>
        <v>0</v>
      </c>
      <c r="W197" s="147">
        <f ca="1">IFERROR(IF(N197="Residential",($O197+Q197)*'Emission Factors'!$C$14+(P197*'Emission Factors'!$C$21),($O197+Q197)*'Emission Factors'!$C$15+(P197*'Emission Factors'!$C$22)),"")</f>
        <v>0</v>
      </c>
      <c r="X197" s="97">
        <f t="shared" si="11"/>
        <v>0</v>
      </c>
    </row>
    <row r="198" spans="2:24" x14ac:dyDescent="0.3">
      <c r="B198" s="94"/>
      <c r="C198" s="95"/>
      <c r="D198" s="95"/>
      <c r="E198" s="95"/>
      <c r="F198" s="144"/>
      <c r="G198" s="94"/>
      <c r="H198" s="145"/>
      <c r="I198" s="96"/>
      <c r="J198" s="96"/>
      <c r="K198" s="96"/>
      <c r="L198" s="96"/>
      <c r="M198" s="96"/>
      <c r="N198" s="96"/>
      <c r="O198" s="97">
        <f t="shared" si="8"/>
        <v>0</v>
      </c>
      <c r="P198" s="97">
        <f t="shared" si="9"/>
        <v>0</v>
      </c>
      <c r="Q198" s="97" cm="1">
        <f t="array" aca="1" ref="Q198" ca="1">IF(I198=0,0,$E198*$I198*(SUMPRODUCT((1-'Emission Factors'!$C$37)^ROW(INDIRECT("1:" &amp; 'Emission Factors'!$C$45-1)))+1))</f>
        <v>0</v>
      </c>
      <c r="R198" s="176">
        <f ca="1">IFERROR((($O198+$Q198)*'Emission Factors'!$C$10)+($P198*'Emission Factors'!$C$17),"")</f>
        <v>0</v>
      </c>
      <c r="S198" s="146" t="str">
        <f t="shared" ca="1" si="10"/>
        <v>N/A</v>
      </c>
      <c r="T198" s="98">
        <f ca="1">IFERROR((($O198+$Q198)*'Emission Factors'!$C$11)+($P198*'Emission Factors'!$C$18),"")</f>
        <v>0</v>
      </c>
      <c r="U198" s="98">
        <f ca="1">IFERROR((($O198+$Q198)*'Emission Factors'!$C$12)+($P198*'Emission Factors'!$C$19),"")</f>
        <v>0</v>
      </c>
      <c r="V198" s="98">
        <f ca="1">IFERROR((($O198+$Q198)*'Emission Factors'!$C$13)+($P198*'Emission Factors'!$C$20),"")</f>
        <v>0</v>
      </c>
      <c r="W198" s="147">
        <f ca="1">IFERROR(IF(N198="Residential",($O198+Q198)*'Emission Factors'!$C$14+(P198*'Emission Factors'!$C$21),($O198+Q198)*'Emission Factors'!$C$15+(P198*'Emission Factors'!$C$22)),"")</f>
        <v>0</v>
      </c>
      <c r="X198" s="97">
        <f t="shared" si="11"/>
        <v>0</v>
      </c>
    </row>
    <row r="199" spans="2:24" x14ac:dyDescent="0.3">
      <c r="B199" s="94"/>
      <c r="C199" s="95"/>
      <c r="D199" s="95"/>
      <c r="E199" s="95"/>
      <c r="F199" s="144"/>
      <c r="G199" s="94"/>
      <c r="H199" s="145"/>
      <c r="I199" s="96"/>
      <c r="J199" s="96"/>
      <c r="K199" s="96"/>
      <c r="L199" s="96"/>
      <c r="M199" s="96"/>
      <c r="N199" s="96"/>
      <c r="O199" s="97">
        <f t="shared" si="8"/>
        <v>0</v>
      </c>
      <c r="P199" s="97">
        <f t="shared" si="9"/>
        <v>0</v>
      </c>
      <c r="Q199" s="97" cm="1">
        <f t="array" aca="1" ref="Q199" ca="1">IF(I199=0,0,$E199*$I199*(SUMPRODUCT((1-'Emission Factors'!$C$37)^ROW(INDIRECT("1:" &amp; 'Emission Factors'!$C$45-1)))+1))</f>
        <v>0</v>
      </c>
      <c r="R199" s="176">
        <f ca="1">IFERROR((($O199+$Q199)*'Emission Factors'!$C$10)+($P199*'Emission Factors'!$C$17),"")</f>
        <v>0</v>
      </c>
      <c r="S199" s="146" t="str">
        <f t="shared" ca="1" si="10"/>
        <v>N/A</v>
      </c>
      <c r="T199" s="98">
        <f ca="1">IFERROR((($O199+$Q199)*'Emission Factors'!$C$11)+($P199*'Emission Factors'!$C$18),"")</f>
        <v>0</v>
      </c>
      <c r="U199" s="98">
        <f ca="1">IFERROR((($O199+$Q199)*'Emission Factors'!$C$12)+($P199*'Emission Factors'!$C$19),"")</f>
        <v>0</v>
      </c>
      <c r="V199" s="98">
        <f ca="1">IFERROR((($O199+$Q199)*'Emission Factors'!$C$13)+($P199*'Emission Factors'!$C$20),"")</f>
        <v>0</v>
      </c>
      <c r="W199" s="147">
        <f ca="1">IFERROR(IF(N199="Residential",($O199+Q199)*'Emission Factors'!$C$14+(P199*'Emission Factors'!$C$21),($O199+Q199)*'Emission Factors'!$C$15+(P199*'Emission Factors'!$C$22)),"")</f>
        <v>0</v>
      </c>
      <c r="X199" s="97">
        <f t="shared" si="11"/>
        <v>0</v>
      </c>
    </row>
    <row r="200" spans="2:24" x14ac:dyDescent="0.3">
      <c r="B200" s="94"/>
      <c r="C200" s="95"/>
      <c r="D200" s="95"/>
      <c r="E200" s="95"/>
      <c r="F200" s="144"/>
      <c r="G200" s="94"/>
      <c r="H200" s="145"/>
      <c r="I200" s="96"/>
      <c r="J200" s="96"/>
      <c r="K200" s="96"/>
      <c r="L200" s="96"/>
      <c r="M200" s="96"/>
      <c r="N200" s="96"/>
      <c r="O200" s="97">
        <f t="shared" si="8"/>
        <v>0</v>
      </c>
      <c r="P200" s="97">
        <f t="shared" si="9"/>
        <v>0</v>
      </c>
      <c r="Q200" s="97" cm="1">
        <f t="array" aca="1" ref="Q200" ca="1">IF(I200=0,0,$E200*$I200*(SUMPRODUCT((1-'Emission Factors'!$C$37)^ROW(INDIRECT("1:" &amp; 'Emission Factors'!$C$45-1)))+1))</f>
        <v>0</v>
      </c>
      <c r="R200" s="176">
        <f ca="1">IFERROR((($O200+$Q200)*'Emission Factors'!$C$10)+($P200*'Emission Factors'!$C$17),"")</f>
        <v>0</v>
      </c>
      <c r="S200" s="146" t="str">
        <f t="shared" ca="1" si="10"/>
        <v>N/A</v>
      </c>
      <c r="T200" s="98">
        <f ca="1">IFERROR((($O200+$Q200)*'Emission Factors'!$C$11)+($P200*'Emission Factors'!$C$18),"")</f>
        <v>0</v>
      </c>
      <c r="U200" s="98">
        <f ca="1">IFERROR((($O200+$Q200)*'Emission Factors'!$C$12)+($P200*'Emission Factors'!$C$19),"")</f>
        <v>0</v>
      </c>
      <c r="V200" s="98">
        <f ca="1">IFERROR((($O200+$Q200)*'Emission Factors'!$C$13)+($P200*'Emission Factors'!$C$20),"")</f>
        <v>0</v>
      </c>
      <c r="W200" s="147">
        <f ca="1">IFERROR(IF(N200="Residential",($O200+Q200)*'Emission Factors'!$C$14+(P200*'Emission Factors'!$C$21),($O200+Q200)*'Emission Factors'!$C$15+(P200*'Emission Factors'!$C$22)),"")</f>
        <v>0</v>
      </c>
      <c r="X200" s="97">
        <f t="shared" si="11"/>
        <v>0</v>
      </c>
    </row>
    <row r="201" spans="2:24" x14ac:dyDescent="0.3">
      <c r="B201" s="94"/>
      <c r="C201" s="95"/>
      <c r="D201" s="95"/>
      <c r="E201" s="95"/>
      <c r="F201" s="144"/>
      <c r="G201" s="94"/>
      <c r="H201" s="145"/>
      <c r="I201" s="96"/>
      <c r="J201" s="96"/>
      <c r="K201" s="96"/>
      <c r="L201" s="96"/>
      <c r="M201" s="96"/>
      <c r="N201" s="96"/>
      <c r="O201" s="97">
        <f t="shared" si="8"/>
        <v>0</v>
      </c>
      <c r="P201" s="97">
        <f t="shared" si="9"/>
        <v>0</v>
      </c>
      <c r="Q201" s="97" cm="1">
        <f t="array" aca="1" ref="Q201" ca="1">IF(I201=0,0,$E201*$I201*(SUMPRODUCT((1-'Emission Factors'!$C$37)^ROW(INDIRECT("1:" &amp; 'Emission Factors'!$C$45-1)))+1))</f>
        <v>0</v>
      </c>
      <c r="R201" s="176">
        <f ca="1">IFERROR((($O201+$Q201)*'Emission Factors'!$C$10)+($P201*'Emission Factors'!$C$17),"")</f>
        <v>0</v>
      </c>
      <c r="S201" s="146" t="str">
        <f t="shared" ca="1" si="10"/>
        <v>N/A</v>
      </c>
      <c r="T201" s="98">
        <f ca="1">IFERROR((($O201+$Q201)*'Emission Factors'!$C$11)+($P201*'Emission Factors'!$C$18),"")</f>
        <v>0</v>
      </c>
      <c r="U201" s="98">
        <f ca="1">IFERROR((($O201+$Q201)*'Emission Factors'!$C$12)+($P201*'Emission Factors'!$C$19),"")</f>
        <v>0</v>
      </c>
      <c r="V201" s="98">
        <f ca="1">IFERROR((($O201+$Q201)*'Emission Factors'!$C$13)+($P201*'Emission Factors'!$C$20),"")</f>
        <v>0</v>
      </c>
      <c r="W201" s="147">
        <f ca="1">IFERROR(IF(N201="Residential",($O201+Q201)*'Emission Factors'!$C$14+(P201*'Emission Factors'!$C$21),($O201+Q201)*'Emission Factors'!$C$15+(P201*'Emission Factors'!$C$22)),"")</f>
        <v>0</v>
      </c>
      <c r="X201" s="97">
        <f t="shared" si="11"/>
        <v>0</v>
      </c>
    </row>
    <row r="202" spans="2:24" x14ac:dyDescent="0.3">
      <c r="B202" s="94"/>
      <c r="C202" s="95"/>
      <c r="D202" s="95"/>
      <c r="E202" s="95"/>
      <c r="F202" s="144"/>
      <c r="G202" s="94"/>
      <c r="H202" s="145"/>
      <c r="I202" s="96"/>
      <c r="J202" s="96"/>
      <c r="K202" s="96"/>
      <c r="L202" s="96"/>
      <c r="M202" s="96"/>
      <c r="N202" s="96"/>
      <c r="O202" s="97">
        <f t="shared" si="8"/>
        <v>0</v>
      </c>
      <c r="P202" s="97">
        <f t="shared" si="9"/>
        <v>0</v>
      </c>
      <c r="Q202" s="97" cm="1">
        <f t="array" aca="1" ref="Q202" ca="1">IF(I202=0,0,$E202*$I202*(SUMPRODUCT((1-'Emission Factors'!$C$37)^ROW(INDIRECT("1:" &amp; 'Emission Factors'!$C$45-1)))+1))</f>
        <v>0</v>
      </c>
      <c r="R202" s="176">
        <f ca="1">IFERROR((($O202+$Q202)*'Emission Factors'!$C$10)+($P202*'Emission Factors'!$C$17),"")</f>
        <v>0</v>
      </c>
      <c r="S202" s="146" t="str">
        <f t="shared" ca="1" si="10"/>
        <v>N/A</v>
      </c>
      <c r="T202" s="98">
        <f ca="1">IFERROR((($O202+$Q202)*'Emission Factors'!$C$11)+($P202*'Emission Factors'!$C$18),"")</f>
        <v>0</v>
      </c>
      <c r="U202" s="98">
        <f ca="1">IFERROR((($O202+$Q202)*'Emission Factors'!$C$12)+($P202*'Emission Factors'!$C$19),"")</f>
        <v>0</v>
      </c>
      <c r="V202" s="98">
        <f ca="1">IFERROR((($O202+$Q202)*'Emission Factors'!$C$13)+($P202*'Emission Factors'!$C$20),"")</f>
        <v>0</v>
      </c>
      <c r="W202" s="147">
        <f ca="1">IFERROR(IF(N202="Residential",($O202+Q202)*'Emission Factors'!$C$14+(P202*'Emission Factors'!$C$21),($O202+Q202)*'Emission Factors'!$C$15+(P202*'Emission Factors'!$C$22)),"")</f>
        <v>0</v>
      </c>
      <c r="X202" s="97">
        <f t="shared" si="11"/>
        <v>0</v>
      </c>
    </row>
    <row r="203" spans="2:24" x14ac:dyDescent="0.3">
      <c r="B203" s="94"/>
      <c r="C203" s="95"/>
      <c r="D203" s="95"/>
      <c r="E203" s="95"/>
      <c r="F203" s="144"/>
      <c r="G203" s="94"/>
      <c r="H203" s="145"/>
      <c r="I203" s="96"/>
      <c r="J203" s="96"/>
      <c r="K203" s="96"/>
      <c r="L203" s="96"/>
      <c r="M203" s="96"/>
      <c r="N203" s="96"/>
      <c r="O203" s="97">
        <f t="shared" si="8"/>
        <v>0</v>
      </c>
      <c r="P203" s="97">
        <f t="shared" si="9"/>
        <v>0</v>
      </c>
      <c r="Q203" s="97" cm="1">
        <f t="array" aca="1" ref="Q203" ca="1">IF(I203=0,0,$E203*$I203*(SUMPRODUCT((1-'Emission Factors'!$C$37)^ROW(INDIRECT("1:" &amp; 'Emission Factors'!$C$45-1)))+1))</f>
        <v>0</v>
      </c>
      <c r="R203" s="176">
        <f ca="1">IFERROR((($O203+$Q203)*'Emission Factors'!$C$10)+($P203*'Emission Factors'!$C$17),"")</f>
        <v>0</v>
      </c>
      <c r="S203" s="146" t="str">
        <f t="shared" ca="1" si="10"/>
        <v>N/A</v>
      </c>
      <c r="T203" s="98">
        <f ca="1">IFERROR((($O203+$Q203)*'Emission Factors'!$C$11)+($P203*'Emission Factors'!$C$18),"")</f>
        <v>0</v>
      </c>
      <c r="U203" s="98">
        <f ca="1">IFERROR((($O203+$Q203)*'Emission Factors'!$C$12)+($P203*'Emission Factors'!$C$19),"")</f>
        <v>0</v>
      </c>
      <c r="V203" s="98">
        <f ca="1">IFERROR((($O203+$Q203)*'Emission Factors'!$C$13)+($P203*'Emission Factors'!$C$20),"")</f>
        <v>0</v>
      </c>
      <c r="W203" s="147">
        <f ca="1">IFERROR(IF(N203="Residential",($O203+Q203)*'Emission Factors'!$C$14+(P203*'Emission Factors'!$C$21),($O203+Q203)*'Emission Factors'!$C$15+(P203*'Emission Factors'!$C$22)),"")</f>
        <v>0</v>
      </c>
      <c r="X203" s="97">
        <f t="shared" si="11"/>
        <v>0</v>
      </c>
    </row>
    <row r="204" spans="2:24" x14ac:dyDescent="0.3">
      <c r="B204" s="94"/>
      <c r="C204" s="95"/>
      <c r="D204" s="95"/>
      <c r="E204" s="95"/>
      <c r="F204" s="144"/>
      <c r="G204" s="94"/>
      <c r="H204" s="145"/>
      <c r="I204" s="96"/>
      <c r="J204" s="96"/>
      <c r="K204" s="96"/>
      <c r="L204" s="96"/>
      <c r="M204" s="96"/>
      <c r="N204" s="96"/>
      <c r="O204" s="97">
        <f t="shared" si="8"/>
        <v>0</v>
      </c>
      <c r="P204" s="97">
        <f t="shared" si="9"/>
        <v>0</v>
      </c>
      <c r="Q204" s="97" cm="1">
        <f t="array" aca="1" ref="Q204" ca="1">IF(I204=0,0,$E204*$I204*(SUMPRODUCT((1-'Emission Factors'!$C$37)^ROW(INDIRECT("1:" &amp; 'Emission Factors'!$C$45-1)))+1))</f>
        <v>0</v>
      </c>
      <c r="R204" s="176">
        <f ca="1">IFERROR((($O204+$Q204)*'Emission Factors'!$C$10)+($P204*'Emission Factors'!$C$17),"")</f>
        <v>0</v>
      </c>
      <c r="S204" s="146" t="str">
        <f t="shared" ca="1" si="10"/>
        <v>N/A</v>
      </c>
      <c r="T204" s="98">
        <f ca="1">IFERROR((($O204+$Q204)*'Emission Factors'!$C$11)+($P204*'Emission Factors'!$C$18),"")</f>
        <v>0</v>
      </c>
      <c r="U204" s="98">
        <f ca="1">IFERROR((($O204+$Q204)*'Emission Factors'!$C$12)+($P204*'Emission Factors'!$C$19),"")</f>
        <v>0</v>
      </c>
      <c r="V204" s="98">
        <f ca="1">IFERROR((($O204+$Q204)*'Emission Factors'!$C$13)+($P204*'Emission Factors'!$C$20),"")</f>
        <v>0</v>
      </c>
      <c r="W204" s="147">
        <f ca="1">IFERROR(IF(N204="Residential",($O204+Q204)*'Emission Factors'!$C$14+(P204*'Emission Factors'!$C$21),($O204+Q204)*'Emission Factors'!$C$15+(P204*'Emission Factors'!$C$22)),"")</f>
        <v>0</v>
      </c>
      <c r="X204" s="97">
        <f t="shared" si="11"/>
        <v>0</v>
      </c>
    </row>
    <row r="205" spans="2:24" x14ac:dyDescent="0.3">
      <c r="B205" s="94"/>
      <c r="C205" s="95"/>
      <c r="D205" s="95"/>
      <c r="E205" s="95"/>
      <c r="F205" s="144"/>
      <c r="G205" s="94"/>
      <c r="H205" s="145"/>
      <c r="I205" s="96"/>
      <c r="J205" s="96"/>
      <c r="K205" s="96"/>
      <c r="L205" s="96"/>
      <c r="M205" s="96"/>
      <c r="N205" s="96"/>
      <c r="O205" s="97">
        <f t="shared" si="8"/>
        <v>0</v>
      </c>
      <c r="P205" s="97">
        <f t="shared" si="9"/>
        <v>0</v>
      </c>
      <c r="Q205" s="97" cm="1">
        <f t="array" aca="1" ref="Q205" ca="1">IF(I205=0,0,$E205*$I205*(SUMPRODUCT((1-'Emission Factors'!$C$37)^ROW(INDIRECT("1:" &amp; 'Emission Factors'!$C$45-1)))+1))</f>
        <v>0</v>
      </c>
      <c r="R205" s="176">
        <f ca="1">IFERROR((($O205+$Q205)*'Emission Factors'!$C$10)+($P205*'Emission Factors'!$C$17),"")</f>
        <v>0</v>
      </c>
      <c r="S205" s="146" t="str">
        <f t="shared" ca="1" si="10"/>
        <v>N/A</v>
      </c>
      <c r="T205" s="98">
        <f ca="1">IFERROR((($O205+$Q205)*'Emission Factors'!$C$11)+($P205*'Emission Factors'!$C$18),"")</f>
        <v>0</v>
      </c>
      <c r="U205" s="98">
        <f ca="1">IFERROR((($O205+$Q205)*'Emission Factors'!$C$12)+($P205*'Emission Factors'!$C$19),"")</f>
        <v>0</v>
      </c>
      <c r="V205" s="98">
        <f ca="1">IFERROR((($O205+$Q205)*'Emission Factors'!$C$13)+($P205*'Emission Factors'!$C$20),"")</f>
        <v>0</v>
      </c>
      <c r="W205" s="147">
        <f ca="1">IFERROR(IF(N205="Residential",($O205+Q205)*'Emission Factors'!$C$14+(P205*'Emission Factors'!$C$21),($O205+Q205)*'Emission Factors'!$C$15+(P205*'Emission Factors'!$C$22)),"")</f>
        <v>0</v>
      </c>
      <c r="X205" s="97">
        <f t="shared" si="11"/>
        <v>0</v>
      </c>
    </row>
    <row r="206" spans="2:24" x14ac:dyDescent="0.3">
      <c r="B206" s="94"/>
      <c r="C206" s="95"/>
      <c r="D206" s="95"/>
      <c r="E206" s="95"/>
      <c r="F206" s="144"/>
      <c r="G206" s="94"/>
      <c r="H206" s="145"/>
      <c r="I206" s="96"/>
      <c r="J206" s="96"/>
      <c r="K206" s="96"/>
      <c r="L206" s="96"/>
      <c r="M206" s="96"/>
      <c r="N206" s="96"/>
      <c r="O206" s="97">
        <f t="shared" si="8"/>
        <v>0</v>
      </c>
      <c r="P206" s="97">
        <f t="shared" si="9"/>
        <v>0</v>
      </c>
      <c r="Q206" s="97" cm="1">
        <f t="array" aca="1" ref="Q206" ca="1">IF(I206=0,0,$E206*$I206*(SUMPRODUCT((1-'Emission Factors'!$C$37)^ROW(INDIRECT("1:" &amp; 'Emission Factors'!$C$45-1)))+1))</f>
        <v>0</v>
      </c>
      <c r="R206" s="176">
        <f ca="1">IFERROR((($O206+$Q206)*'Emission Factors'!$C$10)+($P206*'Emission Factors'!$C$17),"")</f>
        <v>0</v>
      </c>
      <c r="S206" s="146" t="str">
        <f t="shared" ca="1" si="10"/>
        <v>N/A</v>
      </c>
      <c r="T206" s="98">
        <f ca="1">IFERROR((($O206+$Q206)*'Emission Factors'!$C$11)+($P206*'Emission Factors'!$C$18),"")</f>
        <v>0</v>
      </c>
      <c r="U206" s="98">
        <f ca="1">IFERROR((($O206+$Q206)*'Emission Factors'!$C$12)+($P206*'Emission Factors'!$C$19),"")</f>
        <v>0</v>
      </c>
      <c r="V206" s="98">
        <f ca="1">IFERROR((($O206+$Q206)*'Emission Factors'!$C$13)+($P206*'Emission Factors'!$C$20),"")</f>
        <v>0</v>
      </c>
      <c r="W206" s="147">
        <f ca="1">IFERROR(IF(N206="Residential",($O206+Q206)*'Emission Factors'!$C$14+(P206*'Emission Factors'!$C$21),($O206+Q206)*'Emission Factors'!$C$15+(P206*'Emission Factors'!$C$22)),"")</f>
        <v>0</v>
      </c>
      <c r="X206" s="97">
        <f t="shared" si="11"/>
        <v>0</v>
      </c>
    </row>
    <row r="207" spans="2:24" x14ac:dyDescent="0.3">
      <c r="B207" s="94"/>
      <c r="C207" s="95"/>
      <c r="D207" s="95"/>
      <c r="E207" s="95"/>
      <c r="F207" s="144"/>
      <c r="G207" s="94"/>
      <c r="H207" s="145"/>
      <c r="I207" s="96"/>
      <c r="J207" s="96"/>
      <c r="K207" s="96"/>
      <c r="L207" s="96"/>
      <c r="M207" s="96"/>
      <c r="N207" s="96"/>
      <c r="O207" s="97">
        <f t="shared" ref="O207:O270" si="12">IF($J207=0,0,$E207*$J207*$M207)</f>
        <v>0</v>
      </c>
      <c r="P207" s="97">
        <f t="shared" ref="P207:P270" si="13">IF(K207=0,0,$E207*K207*M207)</f>
        <v>0</v>
      </c>
      <c r="Q207" s="97" cm="1">
        <f t="array" aca="1" ref="Q207" ca="1">IF(I207=0,0,$E207*$I207*(SUMPRODUCT((1-'Emission Factors'!$C$37)^ROW(INDIRECT("1:" &amp; 'Emission Factors'!$C$45-1)))+1))</f>
        <v>0</v>
      </c>
      <c r="R207" s="176">
        <f ca="1">IFERROR((($O207+$Q207)*'Emission Factors'!$C$10)+($P207*'Emission Factors'!$C$17),"")</f>
        <v>0</v>
      </c>
      <c r="S207" s="146" t="str">
        <f t="shared" ref="S207:S270" ca="1" si="14">IFERROR(R207/H207,"N/A")</f>
        <v>N/A</v>
      </c>
      <c r="T207" s="98">
        <f ca="1">IFERROR((($O207+$Q207)*'Emission Factors'!$C$11)+($P207*'Emission Factors'!$C$18),"")</f>
        <v>0</v>
      </c>
      <c r="U207" s="98">
        <f ca="1">IFERROR((($O207+$Q207)*'Emission Factors'!$C$12)+($P207*'Emission Factors'!$C$19),"")</f>
        <v>0</v>
      </c>
      <c r="V207" s="98">
        <f ca="1">IFERROR((($O207+$Q207)*'Emission Factors'!$C$13)+($P207*'Emission Factors'!$C$20),"")</f>
        <v>0</v>
      </c>
      <c r="W207" s="147">
        <f ca="1">IFERROR(IF(N207="Residential",($O207+Q207)*'Emission Factors'!$C$14+(P207*'Emission Factors'!$C$21),($O207+Q207)*'Emission Factors'!$C$15+(P207*'Emission Factors'!$C$22)),"")</f>
        <v>0</v>
      </c>
      <c r="X207" s="97">
        <f t="shared" ref="X207:X270" si="15">IF(L207=0,0,$E207*$L207*$M207)</f>
        <v>0</v>
      </c>
    </row>
    <row r="208" spans="2:24" x14ac:dyDescent="0.3">
      <c r="B208" s="94"/>
      <c r="C208" s="95"/>
      <c r="D208" s="95"/>
      <c r="E208" s="95"/>
      <c r="F208" s="144"/>
      <c r="G208" s="94"/>
      <c r="H208" s="145"/>
      <c r="I208" s="96"/>
      <c r="J208" s="96"/>
      <c r="K208" s="96"/>
      <c r="L208" s="96"/>
      <c r="M208" s="96"/>
      <c r="N208" s="96"/>
      <c r="O208" s="97">
        <f t="shared" si="12"/>
        <v>0</v>
      </c>
      <c r="P208" s="97">
        <f t="shared" si="13"/>
        <v>0</v>
      </c>
      <c r="Q208" s="97" cm="1">
        <f t="array" aca="1" ref="Q208" ca="1">IF(I208=0,0,$E208*$I208*(SUMPRODUCT((1-'Emission Factors'!$C$37)^ROW(INDIRECT("1:" &amp; 'Emission Factors'!$C$45-1)))+1))</f>
        <v>0</v>
      </c>
      <c r="R208" s="176">
        <f ca="1">IFERROR((($O208+$Q208)*'Emission Factors'!$C$10)+($P208*'Emission Factors'!$C$17),"")</f>
        <v>0</v>
      </c>
      <c r="S208" s="146" t="str">
        <f t="shared" ca="1" si="14"/>
        <v>N/A</v>
      </c>
      <c r="T208" s="98">
        <f ca="1">IFERROR((($O208+$Q208)*'Emission Factors'!$C$11)+($P208*'Emission Factors'!$C$18),"")</f>
        <v>0</v>
      </c>
      <c r="U208" s="98">
        <f ca="1">IFERROR((($O208+$Q208)*'Emission Factors'!$C$12)+($P208*'Emission Factors'!$C$19),"")</f>
        <v>0</v>
      </c>
      <c r="V208" s="98">
        <f ca="1">IFERROR((($O208+$Q208)*'Emission Factors'!$C$13)+($P208*'Emission Factors'!$C$20),"")</f>
        <v>0</v>
      </c>
      <c r="W208" s="147">
        <f ca="1">IFERROR(IF(N208="Residential",($O208+Q208)*'Emission Factors'!$C$14+(P208*'Emission Factors'!$C$21),($O208+Q208)*'Emission Factors'!$C$15+(P208*'Emission Factors'!$C$22)),"")</f>
        <v>0</v>
      </c>
      <c r="X208" s="97">
        <f t="shared" si="15"/>
        <v>0</v>
      </c>
    </row>
    <row r="209" spans="2:24" x14ac:dyDescent="0.3">
      <c r="B209" s="94"/>
      <c r="C209" s="95"/>
      <c r="D209" s="95"/>
      <c r="E209" s="95"/>
      <c r="F209" s="144"/>
      <c r="G209" s="94"/>
      <c r="H209" s="145"/>
      <c r="I209" s="96"/>
      <c r="J209" s="96"/>
      <c r="K209" s="96"/>
      <c r="L209" s="96"/>
      <c r="M209" s="96"/>
      <c r="N209" s="96"/>
      <c r="O209" s="97">
        <f t="shared" si="12"/>
        <v>0</v>
      </c>
      <c r="P209" s="97">
        <f t="shared" si="13"/>
        <v>0</v>
      </c>
      <c r="Q209" s="97" cm="1">
        <f t="array" aca="1" ref="Q209" ca="1">IF(I209=0,0,$E209*$I209*(SUMPRODUCT((1-'Emission Factors'!$C$37)^ROW(INDIRECT("1:" &amp; 'Emission Factors'!$C$45-1)))+1))</f>
        <v>0</v>
      </c>
      <c r="R209" s="176">
        <f ca="1">IFERROR((($O209+$Q209)*'Emission Factors'!$C$10)+($P209*'Emission Factors'!$C$17),"")</f>
        <v>0</v>
      </c>
      <c r="S209" s="146" t="str">
        <f t="shared" ca="1" si="14"/>
        <v>N/A</v>
      </c>
      <c r="T209" s="98">
        <f ca="1">IFERROR((($O209+$Q209)*'Emission Factors'!$C$11)+($P209*'Emission Factors'!$C$18),"")</f>
        <v>0</v>
      </c>
      <c r="U209" s="98">
        <f ca="1">IFERROR((($O209+$Q209)*'Emission Factors'!$C$12)+($P209*'Emission Factors'!$C$19),"")</f>
        <v>0</v>
      </c>
      <c r="V209" s="98">
        <f ca="1">IFERROR((($O209+$Q209)*'Emission Factors'!$C$13)+($P209*'Emission Factors'!$C$20),"")</f>
        <v>0</v>
      </c>
      <c r="W209" s="147">
        <f ca="1">IFERROR(IF(N209="Residential",($O209+Q209)*'Emission Factors'!$C$14+(P209*'Emission Factors'!$C$21),($O209+Q209)*'Emission Factors'!$C$15+(P209*'Emission Factors'!$C$22)),"")</f>
        <v>0</v>
      </c>
      <c r="X209" s="97">
        <f t="shared" si="15"/>
        <v>0</v>
      </c>
    </row>
    <row r="210" spans="2:24" x14ac:dyDescent="0.3">
      <c r="B210" s="94"/>
      <c r="C210" s="95"/>
      <c r="D210" s="95"/>
      <c r="E210" s="95"/>
      <c r="F210" s="144"/>
      <c r="G210" s="94"/>
      <c r="H210" s="145"/>
      <c r="I210" s="96"/>
      <c r="J210" s="96"/>
      <c r="K210" s="96"/>
      <c r="L210" s="96"/>
      <c r="M210" s="96"/>
      <c r="N210" s="96"/>
      <c r="O210" s="97">
        <f t="shared" si="12"/>
        <v>0</v>
      </c>
      <c r="P210" s="97">
        <f t="shared" si="13"/>
        <v>0</v>
      </c>
      <c r="Q210" s="97" cm="1">
        <f t="array" aca="1" ref="Q210" ca="1">IF(I210=0,0,$E210*$I210*(SUMPRODUCT((1-'Emission Factors'!$C$37)^ROW(INDIRECT("1:" &amp; 'Emission Factors'!$C$45-1)))+1))</f>
        <v>0</v>
      </c>
      <c r="R210" s="176">
        <f ca="1">IFERROR((($O210+$Q210)*'Emission Factors'!$C$10)+($P210*'Emission Factors'!$C$17),"")</f>
        <v>0</v>
      </c>
      <c r="S210" s="146" t="str">
        <f t="shared" ca="1" si="14"/>
        <v>N/A</v>
      </c>
      <c r="T210" s="98">
        <f ca="1">IFERROR((($O210+$Q210)*'Emission Factors'!$C$11)+($P210*'Emission Factors'!$C$18),"")</f>
        <v>0</v>
      </c>
      <c r="U210" s="98">
        <f ca="1">IFERROR((($O210+$Q210)*'Emission Factors'!$C$12)+($P210*'Emission Factors'!$C$19),"")</f>
        <v>0</v>
      </c>
      <c r="V210" s="98">
        <f ca="1">IFERROR((($O210+$Q210)*'Emission Factors'!$C$13)+($P210*'Emission Factors'!$C$20),"")</f>
        <v>0</v>
      </c>
      <c r="W210" s="147">
        <f ca="1">IFERROR(IF(N210="Residential",($O210+Q210)*'Emission Factors'!$C$14+(P210*'Emission Factors'!$C$21),($O210+Q210)*'Emission Factors'!$C$15+(P210*'Emission Factors'!$C$22)),"")</f>
        <v>0</v>
      </c>
      <c r="X210" s="97">
        <f t="shared" si="15"/>
        <v>0</v>
      </c>
    </row>
    <row r="211" spans="2:24" x14ac:dyDescent="0.3">
      <c r="B211" s="94"/>
      <c r="C211" s="95"/>
      <c r="D211" s="95"/>
      <c r="E211" s="95"/>
      <c r="F211" s="144"/>
      <c r="G211" s="94"/>
      <c r="H211" s="145"/>
      <c r="I211" s="96"/>
      <c r="J211" s="96"/>
      <c r="K211" s="96"/>
      <c r="L211" s="96"/>
      <c r="M211" s="96"/>
      <c r="N211" s="96"/>
      <c r="O211" s="97">
        <f t="shared" si="12"/>
        <v>0</v>
      </c>
      <c r="P211" s="97">
        <f t="shared" si="13"/>
        <v>0</v>
      </c>
      <c r="Q211" s="97" cm="1">
        <f t="array" aca="1" ref="Q211" ca="1">IF(I211=0,0,$E211*$I211*(SUMPRODUCT((1-'Emission Factors'!$C$37)^ROW(INDIRECT("1:" &amp; 'Emission Factors'!$C$45-1)))+1))</f>
        <v>0</v>
      </c>
      <c r="R211" s="176">
        <f ca="1">IFERROR((($O211+$Q211)*'Emission Factors'!$C$10)+($P211*'Emission Factors'!$C$17),"")</f>
        <v>0</v>
      </c>
      <c r="S211" s="146" t="str">
        <f t="shared" ca="1" si="14"/>
        <v>N/A</v>
      </c>
      <c r="T211" s="98">
        <f ca="1">IFERROR((($O211+$Q211)*'Emission Factors'!$C$11)+($P211*'Emission Factors'!$C$18),"")</f>
        <v>0</v>
      </c>
      <c r="U211" s="98">
        <f ca="1">IFERROR((($O211+$Q211)*'Emission Factors'!$C$12)+($P211*'Emission Factors'!$C$19),"")</f>
        <v>0</v>
      </c>
      <c r="V211" s="98">
        <f ca="1">IFERROR((($O211+$Q211)*'Emission Factors'!$C$13)+($P211*'Emission Factors'!$C$20),"")</f>
        <v>0</v>
      </c>
      <c r="W211" s="147">
        <f ca="1">IFERROR(IF(N211="Residential",($O211+Q211)*'Emission Factors'!$C$14+(P211*'Emission Factors'!$C$21),($O211+Q211)*'Emission Factors'!$C$15+(P211*'Emission Factors'!$C$22)),"")</f>
        <v>0</v>
      </c>
      <c r="X211" s="97">
        <f t="shared" si="15"/>
        <v>0</v>
      </c>
    </row>
    <row r="212" spans="2:24" x14ac:dyDescent="0.3">
      <c r="B212" s="94"/>
      <c r="C212" s="95"/>
      <c r="D212" s="95"/>
      <c r="E212" s="95"/>
      <c r="F212" s="144"/>
      <c r="G212" s="94"/>
      <c r="H212" s="145"/>
      <c r="I212" s="96"/>
      <c r="J212" s="96"/>
      <c r="K212" s="96"/>
      <c r="L212" s="96"/>
      <c r="M212" s="96"/>
      <c r="N212" s="96"/>
      <c r="O212" s="97">
        <f t="shared" si="12"/>
        <v>0</v>
      </c>
      <c r="P212" s="97">
        <f t="shared" si="13"/>
        <v>0</v>
      </c>
      <c r="Q212" s="97" cm="1">
        <f t="array" aca="1" ref="Q212" ca="1">IF(I212=0,0,$E212*$I212*(SUMPRODUCT((1-'Emission Factors'!$C$37)^ROW(INDIRECT("1:" &amp; 'Emission Factors'!$C$45-1)))+1))</f>
        <v>0</v>
      </c>
      <c r="R212" s="176">
        <f ca="1">IFERROR((($O212+$Q212)*'Emission Factors'!$C$10)+($P212*'Emission Factors'!$C$17),"")</f>
        <v>0</v>
      </c>
      <c r="S212" s="146" t="str">
        <f t="shared" ca="1" si="14"/>
        <v>N/A</v>
      </c>
      <c r="T212" s="98">
        <f ca="1">IFERROR((($O212+$Q212)*'Emission Factors'!$C$11)+($P212*'Emission Factors'!$C$18),"")</f>
        <v>0</v>
      </c>
      <c r="U212" s="98">
        <f ca="1">IFERROR((($O212+$Q212)*'Emission Factors'!$C$12)+($P212*'Emission Factors'!$C$19),"")</f>
        <v>0</v>
      </c>
      <c r="V212" s="98">
        <f ca="1">IFERROR((($O212+$Q212)*'Emission Factors'!$C$13)+($P212*'Emission Factors'!$C$20),"")</f>
        <v>0</v>
      </c>
      <c r="W212" s="147">
        <f ca="1">IFERROR(IF(N212="Residential",($O212+Q212)*'Emission Factors'!$C$14+(P212*'Emission Factors'!$C$21),($O212+Q212)*'Emission Factors'!$C$15+(P212*'Emission Factors'!$C$22)),"")</f>
        <v>0</v>
      </c>
      <c r="X212" s="97">
        <f t="shared" si="15"/>
        <v>0</v>
      </c>
    </row>
    <row r="213" spans="2:24" x14ac:dyDescent="0.3">
      <c r="B213" s="94"/>
      <c r="C213" s="95"/>
      <c r="D213" s="95"/>
      <c r="E213" s="95"/>
      <c r="F213" s="144"/>
      <c r="G213" s="94"/>
      <c r="H213" s="145"/>
      <c r="I213" s="96"/>
      <c r="J213" s="96"/>
      <c r="K213" s="96"/>
      <c r="L213" s="96"/>
      <c r="M213" s="96"/>
      <c r="N213" s="96"/>
      <c r="O213" s="97">
        <f t="shared" si="12"/>
        <v>0</v>
      </c>
      <c r="P213" s="97">
        <f t="shared" si="13"/>
        <v>0</v>
      </c>
      <c r="Q213" s="97" cm="1">
        <f t="array" aca="1" ref="Q213" ca="1">IF(I213=0,0,$E213*$I213*(SUMPRODUCT((1-'Emission Factors'!$C$37)^ROW(INDIRECT("1:" &amp; 'Emission Factors'!$C$45-1)))+1))</f>
        <v>0</v>
      </c>
      <c r="R213" s="176">
        <f ca="1">IFERROR((($O213+$Q213)*'Emission Factors'!$C$10)+($P213*'Emission Factors'!$C$17),"")</f>
        <v>0</v>
      </c>
      <c r="S213" s="146" t="str">
        <f t="shared" ca="1" si="14"/>
        <v>N/A</v>
      </c>
      <c r="T213" s="98">
        <f ca="1">IFERROR((($O213+$Q213)*'Emission Factors'!$C$11)+($P213*'Emission Factors'!$C$18),"")</f>
        <v>0</v>
      </c>
      <c r="U213" s="98">
        <f ca="1">IFERROR((($O213+$Q213)*'Emission Factors'!$C$12)+($P213*'Emission Factors'!$C$19),"")</f>
        <v>0</v>
      </c>
      <c r="V213" s="98">
        <f ca="1">IFERROR((($O213+$Q213)*'Emission Factors'!$C$13)+($P213*'Emission Factors'!$C$20),"")</f>
        <v>0</v>
      </c>
      <c r="W213" s="147">
        <f ca="1">IFERROR(IF(N213="Residential",($O213+Q213)*'Emission Factors'!$C$14+(P213*'Emission Factors'!$C$21),($O213+Q213)*'Emission Factors'!$C$15+(P213*'Emission Factors'!$C$22)),"")</f>
        <v>0</v>
      </c>
      <c r="X213" s="97">
        <f t="shared" si="15"/>
        <v>0</v>
      </c>
    </row>
    <row r="214" spans="2:24" x14ac:dyDescent="0.3">
      <c r="B214" s="94"/>
      <c r="C214" s="95"/>
      <c r="D214" s="95"/>
      <c r="E214" s="95"/>
      <c r="F214" s="144"/>
      <c r="G214" s="94"/>
      <c r="H214" s="145"/>
      <c r="I214" s="96"/>
      <c r="J214" s="96"/>
      <c r="K214" s="96"/>
      <c r="L214" s="96"/>
      <c r="M214" s="96"/>
      <c r="N214" s="96"/>
      <c r="O214" s="97">
        <f t="shared" si="12"/>
        <v>0</v>
      </c>
      <c r="P214" s="97">
        <f t="shared" si="13"/>
        <v>0</v>
      </c>
      <c r="Q214" s="97" cm="1">
        <f t="array" aca="1" ref="Q214" ca="1">IF(I214=0,0,$E214*$I214*(SUMPRODUCT((1-'Emission Factors'!$C$37)^ROW(INDIRECT("1:" &amp; 'Emission Factors'!$C$45-1)))+1))</f>
        <v>0</v>
      </c>
      <c r="R214" s="176">
        <f ca="1">IFERROR((($O214+$Q214)*'Emission Factors'!$C$10)+($P214*'Emission Factors'!$C$17),"")</f>
        <v>0</v>
      </c>
      <c r="S214" s="146" t="str">
        <f t="shared" ca="1" si="14"/>
        <v>N/A</v>
      </c>
      <c r="T214" s="98">
        <f ca="1">IFERROR((($O214+$Q214)*'Emission Factors'!$C$11)+($P214*'Emission Factors'!$C$18),"")</f>
        <v>0</v>
      </c>
      <c r="U214" s="98">
        <f ca="1">IFERROR((($O214+$Q214)*'Emission Factors'!$C$12)+($P214*'Emission Factors'!$C$19),"")</f>
        <v>0</v>
      </c>
      <c r="V214" s="98">
        <f ca="1">IFERROR((($O214+$Q214)*'Emission Factors'!$C$13)+($P214*'Emission Factors'!$C$20),"")</f>
        <v>0</v>
      </c>
      <c r="W214" s="147">
        <f ca="1">IFERROR(IF(N214="Residential",($O214+Q214)*'Emission Factors'!$C$14+(P214*'Emission Factors'!$C$21),($O214+Q214)*'Emission Factors'!$C$15+(P214*'Emission Factors'!$C$22)),"")</f>
        <v>0</v>
      </c>
      <c r="X214" s="97">
        <f t="shared" si="15"/>
        <v>0</v>
      </c>
    </row>
    <row r="215" spans="2:24" x14ac:dyDescent="0.3">
      <c r="B215" s="94"/>
      <c r="C215" s="95"/>
      <c r="D215" s="95"/>
      <c r="E215" s="95"/>
      <c r="F215" s="144"/>
      <c r="G215" s="94"/>
      <c r="H215" s="145"/>
      <c r="I215" s="96"/>
      <c r="J215" s="96"/>
      <c r="K215" s="96"/>
      <c r="L215" s="96"/>
      <c r="M215" s="96"/>
      <c r="N215" s="96"/>
      <c r="O215" s="97">
        <f t="shared" si="12"/>
        <v>0</v>
      </c>
      <c r="P215" s="97">
        <f t="shared" si="13"/>
        <v>0</v>
      </c>
      <c r="Q215" s="97" cm="1">
        <f t="array" aca="1" ref="Q215" ca="1">IF(I215=0,0,$E215*$I215*(SUMPRODUCT((1-'Emission Factors'!$C$37)^ROW(INDIRECT("1:" &amp; 'Emission Factors'!$C$45-1)))+1))</f>
        <v>0</v>
      </c>
      <c r="R215" s="176">
        <f ca="1">IFERROR((($O215+$Q215)*'Emission Factors'!$C$10)+($P215*'Emission Factors'!$C$17),"")</f>
        <v>0</v>
      </c>
      <c r="S215" s="146" t="str">
        <f t="shared" ca="1" si="14"/>
        <v>N/A</v>
      </c>
      <c r="T215" s="98">
        <f ca="1">IFERROR((($O215+$Q215)*'Emission Factors'!$C$11)+($P215*'Emission Factors'!$C$18),"")</f>
        <v>0</v>
      </c>
      <c r="U215" s="98">
        <f ca="1">IFERROR((($O215+$Q215)*'Emission Factors'!$C$12)+($P215*'Emission Factors'!$C$19),"")</f>
        <v>0</v>
      </c>
      <c r="V215" s="98">
        <f ca="1">IFERROR((($O215+$Q215)*'Emission Factors'!$C$13)+($P215*'Emission Factors'!$C$20),"")</f>
        <v>0</v>
      </c>
      <c r="W215" s="147">
        <f ca="1">IFERROR(IF(N215="Residential",($O215+Q215)*'Emission Factors'!$C$14+(P215*'Emission Factors'!$C$21),($O215+Q215)*'Emission Factors'!$C$15+(P215*'Emission Factors'!$C$22)),"")</f>
        <v>0</v>
      </c>
      <c r="X215" s="97">
        <f t="shared" si="15"/>
        <v>0</v>
      </c>
    </row>
    <row r="216" spans="2:24" x14ac:dyDescent="0.3">
      <c r="B216" s="94"/>
      <c r="C216" s="95"/>
      <c r="D216" s="95"/>
      <c r="E216" s="95"/>
      <c r="F216" s="144"/>
      <c r="G216" s="94"/>
      <c r="H216" s="145"/>
      <c r="I216" s="96"/>
      <c r="J216" s="96"/>
      <c r="K216" s="96"/>
      <c r="L216" s="96"/>
      <c r="M216" s="96"/>
      <c r="N216" s="96"/>
      <c r="O216" s="97">
        <f t="shared" si="12"/>
        <v>0</v>
      </c>
      <c r="P216" s="97">
        <f t="shared" si="13"/>
        <v>0</v>
      </c>
      <c r="Q216" s="97" cm="1">
        <f t="array" aca="1" ref="Q216" ca="1">IF(I216=0,0,$E216*$I216*(SUMPRODUCT((1-'Emission Factors'!$C$37)^ROW(INDIRECT("1:" &amp; 'Emission Factors'!$C$45-1)))+1))</f>
        <v>0</v>
      </c>
      <c r="R216" s="176">
        <f ca="1">IFERROR((($O216+$Q216)*'Emission Factors'!$C$10)+($P216*'Emission Factors'!$C$17),"")</f>
        <v>0</v>
      </c>
      <c r="S216" s="146" t="str">
        <f t="shared" ca="1" si="14"/>
        <v>N/A</v>
      </c>
      <c r="T216" s="98">
        <f ca="1">IFERROR((($O216+$Q216)*'Emission Factors'!$C$11)+($P216*'Emission Factors'!$C$18),"")</f>
        <v>0</v>
      </c>
      <c r="U216" s="98">
        <f ca="1">IFERROR((($O216+$Q216)*'Emission Factors'!$C$12)+($P216*'Emission Factors'!$C$19),"")</f>
        <v>0</v>
      </c>
      <c r="V216" s="98">
        <f ca="1">IFERROR((($O216+$Q216)*'Emission Factors'!$C$13)+($P216*'Emission Factors'!$C$20),"")</f>
        <v>0</v>
      </c>
      <c r="W216" s="147">
        <f ca="1">IFERROR(IF(N216="Residential",($O216+Q216)*'Emission Factors'!$C$14+(P216*'Emission Factors'!$C$21),($O216+Q216)*'Emission Factors'!$C$15+(P216*'Emission Factors'!$C$22)),"")</f>
        <v>0</v>
      </c>
      <c r="X216" s="97">
        <f t="shared" si="15"/>
        <v>0</v>
      </c>
    </row>
    <row r="217" spans="2:24" x14ac:dyDescent="0.3">
      <c r="B217" s="94"/>
      <c r="C217" s="95"/>
      <c r="D217" s="95"/>
      <c r="E217" s="95"/>
      <c r="F217" s="144"/>
      <c r="G217" s="94"/>
      <c r="H217" s="145"/>
      <c r="I217" s="96"/>
      <c r="J217" s="96"/>
      <c r="K217" s="96"/>
      <c r="L217" s="96"/>
      <c r="M217" s="96"/>
      <c r="N217" s="96"/>
      <c r="O217" s="97">
        <f t="shared" si="12"/>
        <v>0</v>
      </c>
      <c r="P217" s="97">
        <f t="shared" si="13"/>
        <v>0</v>
      </c>
      <c r="Q217" s="97" cm="1">
        <f t="array" aca="1" ref="Q217" ca="1">IF(I217=0,0,$E217*$I217*(SUMPRODUCT((1-'Emission Factors'!$C$37)^ROW(INDIRECT("1:" &amp; 'Emission Factors'!$C$45-1)))+1))</f>
        <v>0</v>
      </c>
      <c r="R217" s="176">
        <f ca="1">IFERROR((($O217+$Q217)*'Emission Factors'!$C$10)+($P217*'Emission Factors'!$C$17),"")</f>
        <v>0</v>
      </c>
      <c r="S217" s="146" t="str">
        <f t="shared" ca="1" si="14"/>
        <v>N/A</v>
      </c>
      <c r="T217" s="98">
        <f ca="1">IFERROR((($O217+$Q217)*'Emission Factors'!$C$11)+($P217*'Emission Factors'!$C$18),"")</f>
        <v>0</v>
      </c>
      <c r="U217" s="98">
        <f ca="1">IFERROR((($O217+$Q217)*'Emission Factors'!$C$12)+($P217*'Emission Factors'!$C$19),"")</f>
        <v>0</v>
      </c>
      <c r="V217" s="98">
        <f ca="1">IFERROR((($O217+$Q217)*'Emission Factors'!$C$13)+($P217*'Emission Factors'!$C$20),"")</f>
        <v>0</v>
      </c>
      <c r="W217" s="147">
        <f ca="1">IFERROR(IF(N217="Residential",($O217+Q217)*'Emission Factors'!$C$14+(P217*'Emission Factors'!$C$21),($O217+Q217)*'Emission Factors'!$C$15+(P217*'Emission Factors'!$C$22)),"")</f>
        <v>0</v>
      </c>
      <c r="X217" s="97">
        <f t="shared" si="15"/>
        <v>0</v>
      </c>
    </row>
    <row r="218" spans="2:24" x14ac:dyDescent="0.3">
      <c r="B218" s="94"/>
      <c r="C218" s="95"/>
      <c r="D218" s="95"/>
      <c r="E218" s="95"/>
      <c r="F218" s="144"/>
      <c r="G218" s="94"/>
      <c r="H218" s="145"/>
      <c r="I218" s="96"/>
      <c r="J218" s="96"/>
      <c r="K218" s="96"/>
      <c r="L218" s="96"/>
      <c r="M218" s="96"/>
      <c r="N218" s="96"/>
      <c r="O218" s="97">
        <f t="shared" si="12"/>
        <v>0</v>
      </c>
      <c r="P218" s="97">
        <f t="shared" si="13"/>
        <v>0</v>
      </c>
      <c r="Q218" s="97" cm="1">
        <f t="array" aca="1" ref="Q218" ca="1">IF(I218=0,0,$E218*$I218*(SUMPRODUCT((1-'Emission Factors'!$C$37)^ROW(INDIRECT("1:" &amp; 'Emission Factors'!$C$45-1)))+1))</f>
        <v>0</v>
      </c>
      <c r="R218" s="176">
        <f ca="1">IFERROR((($O218+$Q218)*'Emission Factors'!$C$10)+($P218*'Emission Factors'!$C$17),"")</f>
        <v>0</v>
      </c>
      <c r="S218" s="146" t="str">
        <f t="shared" ca="1" si="14"/>
        <v>N/A</v>
      </c>
      <c r="T218" s="98">
        <f ca="1">IFERROR((($O218+$Q218)*'Emission Factors'!$C$11)+($P218*'Emission Factors'!$C$18),"")</f>
        <v>0</v>
      </c>
      <c r="U218" s="98">
        <f ca="1">IFERROR((($O218+$Q218)*'Emission Factors'!$C$12)+($P218*'Emission Factors'!$C$19),"")</f>
        <v>0</v>
      </c>
      <c r="V218" s="98">
        <f ca="1">IFERROR((($O218+$Q218)*'Emission Factors'!$C$13)+($P218*'Emission Factors'!$C$20),"")</f>
        <v>0</v>
      </c>
      <c r="W218" s="147">
        <f ca="1">IFERROR(IF(N218="Residential",($O218+Q218)*'Emission Factors'!$C$14+(P218*'Emission Factors'!$C$21),($O218+Q218)*'Emission Factors'!$C$15+(P218*'Emission Factors'!$C$22)),"")</f>
        <v>0</v>
      </c>
      <c r="X218" s="97">
        <f t="shared" si="15"/>
        <v>0</v>
      </c>
    </row>
    <row r="219" spans="2:24" x14ac:dyDescent="0.3">
      <c r="B219" s="94"/>
      <c r="C219" s="95"/>
      <c r="D219" s="95"/>
      <c r="E219" s="95"/>
      <c r="F219" s="144"/>
      <c r="G219" s="94"/>
      <c r="H219" s="145"/>
      <c r="I219" s="96"/>
      <c r="J219" s="96"/>
      <c r="K219" s="96"/>
      <c r="L219" s="96"/>
      <c r="M219" s="96"/>
      <c r="N219" s="96"/>
      <c r="O219" s="97">
        <f t="shared" si="12"/>
        <v>0</v>
      </c>
      <c r="P219" s="97">
        <f t="shared" si="13"/>
        <v>0</v>
      </c>
      <c r="Q219" s="97" cm="1">
        <f t="array" aca="1" ref="Q219" ca="1">IF(I219=0,0,$E219*$I219*(SUMPRODUCT((1-'Emission Factors'!$C$37)^ROW(INDIRECT("1:" &amp; 'Emission Factors'!$C$45-1)))+1))</f>
        <v>0</v>
      </c>
      <c r="R219" s="176">
        <f ca="1">IFERROR((($O219+$Q219)*'Emission Factors'!$C$10)+($P219*'Emission Factors'!$C$17),"")</f>
        <v>0</v>
      </c>
      <c r="S219" s="146" t="str">
        <f t="shared" ca="1" si="14"/>
        <v>N/A</v>
      </c>
      <c r="T219" s="98">
        <f ca="1">IFERROR((($O219+$Q219)*'Emission Factors'!$C$11)+($P219*'Emission Factors'!$C$18),"")</f>
        <v>0</v>
      </c>
      <c r="U219" s="98">
        <f ca="1">IFERROR((($O219+$Q219)*'Emission Factors'!$C$12)+($P219*'Emission Factors'!$C$19),"")</f>
        <v>0</v>
      </c>
      <c r="V219" s="98">
        <f ca="1">IFERROR((($O219+$Q219)*'Emission Factors'!$C$13)+($P219*'Emission Factors'!$C$20),"")</f>
        <v>0</v>
      </c>
      <c r="W219" s="147">
        <f ca="1">IFERROR(IF(N219="Residential",($O219+Q219)*'Emission Factors'!$C$14+(P219*'Emission Factors'!$C$21),($O219+Q219)*'Emission Factors'!$C$15+(P219*'Emission Factors'!$C$22)),"")</f>
        <v>0</v>
      </c>
      <c r="X219" s="97">
        <f t="shared" si="15"/>
        <v>0</v>
      </c>
    </row>
    <row r="220" spans="2:24" x14ac:dyDescent="0.3">
      <c r="B220" s="94"/>
      <c r="C220" s="95"/>
      <c r="D220" s="95"/>
      <c r="E220" s="95"/>
      <c r="F220" s="144"/>
      <c r="G220" s="94"/>
      <c r="H220" s="145"/>
      <c r="I220" s="96"/>
      <c r="J220" s="96"/>
      <c r="K220" s="96"/>
      <c r="L220" s="96"/>
      <c r="M220" s="96"/>
      <c r="N220" s="96"/>
      <c r="O220" s="97">
        <f t="shared" si="12"/>
        <v>0</v>
      </c>
      <c r="P220" s="97">
        <f t="shared" si="13"/>
        <v>0</v>
      </c>
      <c r="Q220" s="97" cm="1">
        <f t="array" aca="1" ref="Q220" ca="1">IF(I220=0,0,$E220*$I220*(SUMPRODUCT((1-'Emission Factors'!$C$37)^ROW(INDIRECT("1:" &amp; 'Emission Factors'!$C$45-1)))+1))</f>
        <v>0</v>
      </c>
      <c r="R220" s="176">
        <f ca="1">IFERROR((($O220+$Q220)*'Emission Factors'!$C$10)+($P220*'Emission Factors'!$C$17),"")</f>
        <v>0</v>
      </c>
      <c r="S220" s="146" t="str">
        <f t="shared" ca="1" si="14"/>
        <v>N/A</v>
      </c>
      <c r="T220" s="98">
        <f ca="1">IFERROR((($O220+$Q220)*'Emission Factors'!$C$11)+($P220*'Emission Factors'!$C$18),"")</f>
        <v>0</v>
      </c>
      <c r="U220" s="98">
        <f ca="1">IFERROR((($O220+$Q220)*'Emission Factors'!$C$12)+($P220*'Emission Factors'!$C$19),"")</f>
        <v>0</v>
      </c>
      <c r="V220" s="98">
        <f ca="1">IFERROR((($O220+$Q220)*'Emission Factors'!$C$13)+($P220*'Emission Factors'!$C$20),"")</f>
        <v>0</v>
      </c>
      <c r="W220" s="147">
        <f ca="1">IFERROR(IF(N220="Residential",($O220+Q220)*'Emission Factors'!$C$14+(P220*'Emission Factors'!$C$21),($O220+Q220)*'Emission Factors'!$C$15+(P220*'Emission Factors'!$C$22)),"")</f>
        <v>0</v>
      </c>
      <c r="X220" s="97">
        <f t="shared" si="15"/>
        <v>0</v>
      </c>
    </row>
    <row r="221" spans="2:24" x14ac:dyDescent="0.3">
      <c r="B221" s="94"/>
      <c r="C221" s="95"/>
      <c r="D221" s="95"/>
      <c r="E221" s="95"/>
      <c r="F221" s="144"/>
      <c r="G221" s="94"/>
      <c r="H221" s="145"/>
      <c r="I221" s="96"/>
      <c r="J221" s="96"/>
      <c r="K221" s="96"/>
      <c r="L221" s="96"/>
      <c r="M221" s="96"/>
      <c r="N221" s="96"/>
      <c r="O221" s="97">
        <f t="shared" si="12"/>
        <v>0</v>
      </c>
      <c r="P221" s="97">
        <f t="shared" si="13"/>
        <v>0</v>
      </c>
      <c r="Q221" s="97" cm="1">
        <f t="array" aca="1" ref="Q221" ca="1">IF(I221=0,0,$E221*$I221*(SUMPRODUCT((1-'Emission Factors'!$C$37)^ROW(INDIRECT("1:" &amp; 'Emission Factors'!$C$45-1)))+1))</f>
        <v>0</v>
      </c>
      <c r="R221" s="176">
        <f ca="1">IFERROR((($O221+$Q221)*'Emission Factors'!$C$10)+($P221*'Emission Factors'!$C$17),"")</f>
        <v>0</v>
      </c>
      <c r="S221" s="146" t="str">
        <f t="shared" ca="1" si="14"/>
        <v>N/A</v>
      </c>
      <c r="T221" s="98">
        <f ca="1">IFERROR((($O221+$Q221)*'Emission Factors'!$C$11)+($P221*'Emission Factors'!$C$18),"")</f>
        <v>0</v>
      </c>
      <c r="U221" s="98">
        <f ca="1">IFERROR((($O221+$Q221)*'Emission Factors'!$C$12)+($P221*'Emission Factors'!$C$19),"")</f>
        <v>0</v>
      </c>
      <c r="V221" s="98">
        <f ca="1">IFERROR((($O221+$Q221)*'Emission Factors'!$C$13)+($P221*'Emission Factors'!$C$20),"")</f>
        <v>0</v>
      </c>
      <c r="W221" s="147">
        <f ca="1">IFERROR(IF(N221="Residential",($O221+Q221)*'Emission Factors'!$C$14+(P221*'Emission Factors'!$C$21),($O221+Q221)*'Emission Factors'!$C$15+(P221*'Emission Factors'!$C$22)),"")</f>
        <v>0</v>
      </c>
      <c r="X221" s="97">
        <f t="shared" si="15"/>
        <v>0</v>
      </c>
    </row>
    <row r="222" spans="2:24" x14ac:dyDescent="0.3">
      <c r="B222" s="94"/>
      <c r="C222" s="95"/>
      <c r="D222" s="95"/>
      <c r="E222" s="95"/>
      <c r="F222" s="144"/>
      <c r="G222" s="94"/>
      <c r="H222" s="145"/>
      <c r="I222" s="96"/>
      <c r="J222" s="96"/>
      <c r="K222" s="96"/>
      <c r="L222" s="96"/>
      <c r="M222" s="96"/>
      <c r="N222" s="96"/>
      <c r="O222" s="97">
        <f t="shared" si="12"/>
        <v>0</v>
      </c>
      <c r="P222" s="97">
        <f t="shared" si="13"/>
        <v>0</v>
      </c>
      <c r="Q222" s="97" cm="1">
        <f t="array" aca="1" ref="Q222" ca="1">IF(I222=0,0,$E222*$I222*(SUMPRODUCT((1-'Emission Factors'!$C$37)^ROW(INDIRECT("1:" &amp; 'Emission Factors'!$C$45-1)))+1))</f>
        <v>0</v>
      </c>
      <c r="R222" s="176">
        <f ca="1">IFERROR((($O222+$Q222)*'Emission Factors'!$C$10)+($P222*'Emission Factors'!$C$17),"")</f>
        <v>0</v>
      </c>
      <c r="S222" s="146" t="str">
        <f t="shared" ca="1" si="14"/>
        <v>N/A</v>
      </c>
      <c r="T222" s="98">
        <f ca="1">IFERROR((($O222+$Q222)*'Emission Factors'!$C$11)+($P222*'Emission Factors'!$C$18),"")</f>
        <v>0</v>
      </c>
      <c r="U222" s="98">
        <f ca="1">IFERROR((($O222+$Q222)*'Emission Factors'!$C$12)+($P222*'Emission Factors'!$C$19),"")</f>
        <v>0</v>
      </c>
      <c r="V222" s="98">
        <f ca="1">IFERROR((($O222+$Q222)*'Emission Factors'!$C$13)+($P222*'Emission Factors'!$C$20),"")</f>
        <v>0</v>
      </c>
      <c r="W222" s="147">
        <f ca="1">IFERROR(IF(N222="Residential",($O222+Q222)*'Emission Factors'!$C$14+(P222*'Emission Factors'!$C$21),($O222+Q222)*'Emission Factors'!$C$15+(P222*'Emission Factors'!$C$22)),"")</f>
        <v>0</v>
      </c>
      <c r="X222" s="97">
        <f t="shared" si="15"/>
        <v>0</v>
      </c>
    </row>
    <row r="223" spans="2:24" x14ac:dyDescent="0.3">
      <c r="B223" s="94"/>
      <c r="C223" s="95"/>
      <c r="D223" s="95"/>
      <c r="E223" s="95"/>
      <c r="F223" s="144"/>
      <c r="G223" s="94"/>
      <c r="H223" s="145"/>
      <c r="I223" s="96"/>
      <c r="J223" s="96"/>
      <c r="K223" s="96"/>
      <c r="L223" s="96"/>
      <c r="M223" s="96"/>
      <c r="N223" s="96"/>
      <c r="O223" s="97">
        <f t="shared" si="12"/>
        <v>0</v>
      </c>
      <c r="P223" s="97">
        <f t="shared" si="13"/>
        <v>0</v>
      </c>
      <c r="Q223" s="97" cm="1">
        <f t="array" aca="1" ref="Q223" ca="1">IF(I223=0,0,$E223*$I223*(SUMPRODUCT((1-'Emission Factors'!$C$37)^ROW(INDIRECT("1:" &amp; 'Emission Factors'!$C$45-1)))+1))</f>
        <v>0</v>
      </c>
      <c r="R223" s="176">
        <f ca="1">IFERROR((($O223+$Q223)*'Emission Factors'!$C$10)+($P223*'Emission Factors'!$C$17),"")</f>
        <v>0</v>
      </c>
      <c r="S223" s="146" t="str">
        <f t="shared" ca="1" si="14"/>
        <v>N/A</v>
      </c>
      <c r="T223" s="98">
        <f ca="1">IFERROR((($O223+$Q223)*'Emission Factors'!$C$11)+($P223*'Emission Factors'!$C$18),"")</f>
        <v>0</v>
      </c>
      <c r="U223" s="98">
        <f ca="1">IFERROR((($O223+$Q223)*'Emission Factors'!$C$12)+($P223*'Emission Factors'!$C$19),"")</f>
        <v>0</v>
      </c>
      <c r="V223" s="98">
        <f ca="1">IFERROR((($O223+$Q223)*'Emission Factors'!$C$13)+($P223*'Emission Factors'!$C$20),"")</f>
        <v>0</v>
      </c>
      <c r="W223" s="147">
        <f ca="1">IFERROR(IF(N223="Residential",($O223+Q223)*'Emission Factors'!$C$14+(P223*'Emission Factors'!$C$21),($O223+Q223)*'Emission Factors'!$C$15+(P223*'Emission Factors'!$C$22)),"")</f>
        <v>0</v>
      </c>
      <c r="X223" s="97">
        <f t="shared" si="15"/>
        <v>0</v>
      </c>
    </row>
    <row r="224" spans="2:24" x14ac:dyDescent="0.3">
      <c r="B224" s="94"/>
      <c r="C224" s="95"/>
      <c r="D224" s="95"/>
      <c r="E224" s="95"/>
      <c r="F224" s="144"/>
      <c r="G224" s="94"/>
      <c r="H224" s="145"/>
      <c r="I224" s="96"/>
      <c r="J224" s="96"/>
      <c r="K224" s="96"/>
      <c r="L224" s="96"/>
      <c r="M224" s="96"/>
      <c r="N224" s="96"/>
      <c r="O224" s="97">
        <f t="shared" si="12"/>
        <v>0</v>
      </c>
      <c r="P224" s="97">
        <f t="shared" si="13"/>
        <v>0</v>
      </c>
      <c r="Q224" s="97" cm="1">
        <f t="array" aca="1" ref="Q224" ca="1">IF(I224=0,0,$E224*$I224*(SUMPRODUCT((1-'Emission Factors'!$C$37)^ROW(INDIRECT("1:" &amp; 'Emission Factors'!$C$45-1)))+1))</f>
        <v>0</v>
      </c>
      <c r="R224" s="176">
        <f ca="1">IFERROR((($O224+$Q224)*'Emission Factors'!$C$10)+($P224*'Emission Factors'!$C$17),"")</f>
        <v>0</v>
      </c>
      <c r="S224" s="146" t="str">
        <f t="shared" ca="1" si="14"/>
        <v>N/A</v>
      </c>
      <c r="T224" s="98">
        <f ca="1">IFERROR((($O224+$Q224)*'Emission Factors'!$C$11)+($P224*'Emission Factors'!$C$18),"")</f>
        <v>0</v>
      </c>
      <c r="U224" s="98">
        <f ca="1">IFERROR((($O224+$Q224)*'Emission Factors'!$C$12)+($P224*'Emission Factors'!$C$19),"")</f>
        <v>0</v>
      </c>
      <c r="V224" s="98">
        <f ca="1">IFERROR((($O224+$Q224)*'Emission Factors'!$C$13)+($P224*'Emission Factors'!$C$20),"")</f>
        <v>0</v>
      </c>
      <c r="W224" s="147">
        <f ca="1">IFERROR(IF(N224="Residential",($O224+Q224)*'Emission Factors'!$C$14+(P224*'Emission Factors'!$C$21),($O224+Q224)*'Emission Factors'!$C$15+(P224*'Emission Factors'!$C$22)),"")</f>
        <v>0</v>
      </c>
      <c r="X224" s="97">
        <f t="shared" si="15"/>
        <v>0</v>
      </c>
    </row>
    <row r="225" spans="2:24" x14ac:dyDescent="0.3">
      <c r="B225" s="94"/>
      <c r="C225" s="95"/>
      <c r="D225" s="95"/>
      <c r="E225" s="95"/>
      <c r="F225" s="144"/>
      <c r="G225" s="94"/>
      <c r="H225" s="145"/>
      <c r="I225" s="96"/>
      <c r="J225" s="96"/>
      <c r="K225" s="96"/>
      <c r="L225" s="96"/>
      <c r="M225" s="96"/>
      <c r="N225" s="96"/>
      <c r="O225" s="97">
        <f t="shared" si="12"/>
        <v>0</v>
      </c>
      <c r="P225" s="97">
        <f t="shared" si="13"/>
        <v>0</v>
      </c>
      <c r="Q225" s="97" cm="1">
        <f t="array" aca="1" ref="Q225" ca="1">IF(I225=0,0,$E225*$I225*(SUMPRODUCT((1-'Emission Factors'!$C$37)^ROW(INDIRECT("1:" &amp; 'Emission Factors'!$C$45-1)))+1))</f>
        <v>0</v>
      </c>
      <c r="R225" s="176">
        <f ca="1">IFERROR((($O225+$Q225)*'Emission Factors'!$C$10)+($P225*'Emission Factors'!$C$17),"")</f>
        <v>0</v>
      </c>
      <c r="S225" s="146" t="str">
        <f t="shared" ca="1" si="14"/>
        <v>N/A</v>
      </c>
      <c r="T225" s="98">
        <f ca="1">IFERROR((($O225+$Q225)*'Emission Factors'!$C$11)+($P225*'Emission Factors'!$C$18),"")</f>
        <v>0</v>
      </c>
      <c r="U225" s="98">
        <f ca="1">IFERROR((($O225+$Q225)*'Emission Factors'!$C$12)+($P225*'Emission Factors'!$C$19),"")</f>
        <v>0</v>
      </c>
      <c r="V225" s="98">
        <f ca="1">IFERROR((($O225+$Q225)*'Emission Factors'!$C$13)+($P225*'Emission Factors'!$C$20),"")</f>
        <v>0</v>
      </c>
      <c r="W225" s="147">
        <f ca="1">IFERROR(IF(N225="Residential",($O225+Q225)*'Emission Factors'!$C$14+(P225*'Emission Factors'!$C$21),($O225+Q225)*'Emission Factors'!$C$15+(P225*'Emission Factors'!$C$22)),"")</f>
        <v>0</v>
      </c>
      <c r="X225" s="97">
        <f t="shared" si="15"/>
        <v>0</v>
      </c>
    </row>
    <row r="226" spans="2:24" x14ac:dyDescent="0.3">
      <c r="B226" s="94"/>
      <c r="C226" s="95"/>
      <c r="D226" s="95"/>
      <c r="E226" s="95"/>
      <c r="F226" s="144"/>
      <c r="G226" s="94"/>
      <c r="H226" s="145"/>
      <c r="I226" s="96"/>
      <c r="J226" s="96"/>
      <c r="K226" s="96"/>
      <c r="L226" s="96"/>
      <c r="M226" s="96"/>
      <c r="N226" s="96"/>
      <c r="O226" s="97">
        <f t="shared" si="12"/>
        <v>0</v>
      </c>
      <c r="P226" s="97">
        <f t="shared" si="13"/>
        <v>0</v>
      </c>
      <c r="Q226" s="97" cm="1">
        <f t="array" aca="1" ref="Q226" ca="1">IF(I226=0,0,$E226*$I226*(SUMPRODUCT((1-'Emission Factors'!$C$37)^ROW(INDIRECT("1:" &amp; 'Emission Factors'!$C$45-1)))+1))</f>
        <v>0</v>
      </c>
      <c r="R226" s="176">
        <f ca="1">IFERROR((($O226+$Q226)*'Emission Factors'!$C$10)+($P226*'Emission Factors'!$C$17),"")</f>
        <v>0</v>
      </c>
      <c r="S226" s="146" t="str">
        <f t="shared" ca="1" si="14"/>
        <v>N/A</v>
      </c>
      <c r="T226" s="98">
        <f ca="1">IFERROR((($O226+$Q226)*'Emission Factors'!$C$11)+($P226*'Emission Factors'!$C$18),"")</f>
        <v>0</v>
      </c>
      <c r="U226" s="98">
        <f ca="1">IFERROR((($O226+$Q226)*'Emission Factors'!$C$12)+($P226*'Emission Factors'!$C$19),"")</f>
        <v>0</v>
      </c>
      <c r="V226" s="98">
        <f ca="1">IFERROR((($O226+$Q226)*'Emission Factors'!$C$13)+($P226*'Emission Factors'!$C$20),"")</f>
        <v>0</v>
      </c>
      <c r="W226" s="147">
        <f ca="1">IFERROR(IF(N226="Residential",($O226+Q226)*'Emission Factors'!$C$14+(P226*'Emission Factors'!$C$21),($O226+Q226)*'Emission Factors'!$C$15+(P226*'Emission Factors'!$C$22)),"")</f>
        <v>0</v>
      </c>
      <c r="X226" s="97">
        <f t="shared" si="15"/>
        <v>0</v>
      </c>
    </row>
    <row r="227" spans="2:24" x14ac:dyDescent="0.3">
      <c r="B227" s="94"/>
      <c r="C227" s="95"/>
      <c r="D227" s="95"/>
      <c r="E227" s="95"/>
      <c r="F227" s="144"/>
      <c r="G227" s="94"/>
      <c r="H227" s="145"/>
      <c r="I227" s="96"/>
      <c r="J227" s="96"/>
      <c r="K227" s="96"/>
      <c r="L227" s="96"/>
      <c r="M227" s="96"/>
      <c r="N227" s="96"/>
      <c r="O227" s="97">
        <f t="shared" si="12"/>
        <v>0</v>
      </c>
      <c r="P227" s="97">
        <f t="shared" si="13"/>
        <v>0</v>
      </c>
      <c r="Q227" s="97" cm="1">
        <f t="array" aca="1" ref="Q227" ca="1">IF(I227=0,0,$E227*$I227*(SUMPRODUCT((1-'Emission Factors'!$C$37)^ROW(INDIRECT("1:" &amp; 'Emission Factors'!$C$45-1)))+1))</f>
        <v>0</v>
      </c>
      <c r="R227" s="176">
        <f ca="1">IFERROR((($O227+$Q227)*'Emission Factors'!$C$10)+($P227*'Emission Factors'!$C$17),"")</f>
        <v>0</v>
      </c>
      <c r="S227" s="146" t="str">
        <f t="shared" ca="1" si="14"/>
        <v>N/A</v>
      </c>
      <c r="T227" s="98">
        <f ca="1">IFERROR((($O227+$Q227)*'Emission Factors'!$C$11)+($P227*'Emission Factors'!$C$18),"")</f>
        <v>0</v>
      </c>
      <c r="U227" s="98">
        <f ca="1">IFERROR((($O227+$Q227)*'Emission Factors'!$C$12)+($P227*'Emission Factors'!$C$19),"")</f>
        <v>0</v>
      </c>
      <c r="V227" s="98">
        <f ca="1">IFERROR((($O227+$Q227)*'Emission Factors'!$C$13)+($P227*'Emission Factors'!$C$20),"")</f>
        <v>0</v>
      </c>
      <c r="W227" s="147">
        <f ca="1">IFERROR(IF(N227="Residential",($O227+Q227)*'Emission Factors'!$C$14+(P227*'Emission Factors'!$C$21),($O227+Q227)*'Emission Factors'!$C$15+(P227*'Emission Factors'!$C$22)),"")</f>
        <v>0</v>
      </c>
      <c r="X227" s="97">
        <f t="shared" si="15"/>
        <v>0</v>
      </c>
    </row>
    <row r="228" spans="2:24" x14ac:dyDescent="0.3">
      <c r="B228" s="94"/>
      <c r="C228" s="95"/>
      <c r="D228" s="95"/>
      <c r="E228" s="95"/>
      <c r="F228" s="144"/>
      <c r="G228" s="94"/>
      <c r="H228" s="145"/>
      <c r="I228" s="96"/>
      <c r="J228" s="96"/>
      <c r="K228" s="96"/>
      <c r="L228" s="96"/>
      <c r="M228" s="96"/>
      <c r="N228" s="96"/>
      <c r="O228" s="97">
        <f t="shared" si="12"/>
        <v>0</v>
      </c>
      <c r="P228" s="97">
        <f t="shared" si="13"/>
        <v>0</v>
      </c>
      <c r="Q228" s="97" cm="1">
        <f t="array" aca="1" ref="Q228" ca="1">IF(I228=0,0,$E228*$I228*(SUMPRODUCT((1-'Emission Factors'!$C$37)^ROW(INDIRECT("1:" &amp; 'Emission Factors'!$C$45-1)))+1))</f>
        <v>0</v>
      </c>
      <c r="R228" s="176">
        <f ca="1">IFERROR((($O228+$Q228)*'Emission Factors'!$C$10)+($P228*'Emission Factors'!$C$17),"")</f>
        <v>0</v>
      </c>
      <c r="S228" s="146" t="str">
        <f t="shared" ca="1" si="14"/>
        <v>N/A</v>
      </c>
      <c r="T228" s="98">
        <f ca="1">IFERROR((($O228+$Q228)*'Emission Factors'!$C$11)+($P228*'Emission Factors'!$C$18),"")</f>
        <v>0</v>
      </c>
      <c r="U228" s="98">
        <f ca="1">IFERROR((($O228+$Q228)*'Emission Factors'!$C$12)+($P228*'Emission Factors'!$C$19),"")</f>
        <v>0</v>
      </c>
      <c r="V228" s="98">
        <f ca="1">IFERROR((($O228+$Q228)*'Emission Factors'!$C$13)+($P228*'Emission Factors'!$C$20),"")</f>
        <v>0</v>
      </c>
      <c r="W228" s="147">
        <f ca="1">IFERROR(IF(N228="Residential",($O228+Q228)*'Emission Factors'!$C$14+(P228*'Emission Factors'!$C$21),($O228+Q228)*'Emission Factors'!$C$15+(P228*'Emission Factors'!$C$22)),"")</f>
        <v>0</v>
      </c>
      <c r="X228" s="97">
        <f t="shared" si="15"/>
        <v>0</v>
      </c>
    </row>
    <row r="229" spans="2:24" x14ac:dyDescent="0.3">
      <c r="B229" s="94"/>
      <c r="C229" s="95"/>
      <c r="D229" s="95"/>
      <c r="E229" s="95"/>
      <c r="F229" s="144"/>
      <c r="G229" s="94"/>
      <c r="H229" s="145"/>
      <c r="I229" s="96"/>
      <c r="J229" s="96"/>
      <c r="K229" s="96"/>
      <c r="L229" s="96"/>
      <c r="M229" s="96"/>
      <c r="N229" s="96"/>
      <c r="O229" s="97">
        <f t="shared" si="12"/>
        <v>0</v>
      </c>
      <c r="P229" s="97">
        <f t="shared" si="13"/>
        <v>0</v>
      </c>
      <c r="Q229" s="97" cm="1">
        <f t="array" aca="1" ref="Q229" ca="1">IF(I229=0,0,$E229*$I229*(SUMPRODUCT((1-'Emission Factors'!$C$37)^ROW(INDIRECT("1:" &amp; 'Emission Factors'!$C$45-1)))+1))</f>
        <v>0</v>
      </c>
      <c r="R229" s="176">
        <f ca="1">IFERROR((($O229+$Q229)*'Emission Factors'!$C$10)+($P229*'Emission Factors'!$C$17),"")</f>
        <v>0</v>
      </c>
      <c r="S229" s="146" t="str">
        <f t="shared" ca="1" si="14"/>
        <v>N/A</v>
      </c>
      <c r="T229" s="98">
        <f ca="1">IFERROR((($O229+$Q229)*'Emission Factors'!$C$11)+($P229*'Emission Factors'!$C$18),"")</f>
        <v>0</v>
      </c>
      <c r="U229" s="98">
        <f ca="1">IFERROR((($O229+$Q229)*'Emission Factors'!$C$12)+($P229*'Emission Factors'!$C$19),"")</f>
        <v>0</v>
      </c>
      <c r="V229" s="98">
        <f ca="1">IFERROR((($O229+$Q229)*'Emission Factors'!$C$13)+($P229*'Emission Factors'!$C$20),"")</f>
        <v>0</v>
      </c>
      <c r="W229" s="147">
        <f ca="1">IFERROR(IF(N229="Residential",($O229+Q229)*'Emission Factors'!$C$14+(P229*'Emission Factors'!$C$21),($O229+Q229)*'Emission Factors'!$C$15+(P229*'Emission Factors'!$C$22)),"")</f>
        <v>0</v>
      </c>
      <c r="X229" s="97">
        <f t="shared" si="15"/>
        <v>0</v>
      </c>
    </row>
    <row r="230" spans="2:24" x14ac:dyDescent="0.3">
      <c r="B230" s="94"/>
      <c r="C230" s="95"/>
      <c r="D230" s="95"/>
      <c r="E230" s="95"/>
      <c r="F230" s="144"/>
      <c r="G230" s="94"/>
      <c r="H230" s="145"/>
      <c r="I230" s="96"/>
      <c r="J230" s="96"/>
      <c r="K230" s="96"/>
      <c r="L230" s="96"/>
      <c r="M230" s="96"/>
      <c r="N230" s="96"/>
      <c r="O230" s="97">
        <f t="shared" si="12"/>
        <v>0</v>
      </c>
      <c r="P230" s="97">
        <f t="shared" si="13"/>
        <v>0</v>
      </c>
      <c r="Q230" s="97" cm="1">
        <f t="array" aca="1" ref="Q230" ca="1">IF(I230=0,0,$E230*$I230*(SUMPRODUCT((1-'Emission Factors'!$C$37)^ROW(INDIRECT("1:" &amp; 'Emission Factors'!$C$45-1)))+1))</f>
        <v>0</v>
      </c>
      <c r="R230" s="176">
        <f ca="1">IFERROR((($O230+$Q230)*'Emission Factors'!$C$10)+($P230*'Emission Factors'!$C$17),"")</f>
        <v>0</v>
      </c>
      <c r="S230" s="146" t="str">
        <f t="shared" ca="1" si="14"/>
        <v>N/A</v>
      </c>
      <c r="T230" s="98">
        <f ca="1">IFERROR((($O230+$Q230)*'Emission Factors'!$C$11)+($P230*'Emission Factors'!$C$18),"")</f>
        <v>0</v>
      </c>
      <c r="U230" s="98">
        <f ca="1">IFERROR((($O230+$Q230)*'Emission Factors'!$C$12)+($P230*'Emission Factors'!$C$19),"")</f>
        <v>0</v>
      </c>
      <c r="V230" s="98">
        <f ca="1">IFERROR((($O230+$Q230)*'Emission Factors'!$C$13)+($P230*'Emission Factors'!$C$20),"")</f>
        <v>0</v>
      </c>
      <c r="W230" s="147">
        <f ca="1">IFERROR(IF(N230="Residential",($O230+Q230)*'Emission Factors'!$C$14+(P230*'Emission Factors'!$C$21),($O230+Q230)*'Emission Factors'!$C$15+(P230*'Emission Factors'!$C$22)),"")</f>
        <v>0</v>
      </c>
      <c r="X230" s="97">
        <f t="shared" si="15"/>
        <v>0</v>
      </c>
    </row>
    <row r="231" spans="2:24" x14ac:dyDescent="0.3">
      <c r="B231" s="94"/>
      <c r="C231" s="95"/>
      <c r="D231" s="95"/>
      <c r="E231" s="95"/>
      <c r="F231" s="144"/>
      <c r="G231" s="94"/>
      <c r="H231" s="145"/>
      <c r="I231" s="96"/>
      <c r="J231" s="96"/>
      <c r="K231" s="96"/>
      <c r="L231" s="96"/>
      <c r="M231" s="96"/>
      <c r="N231" s="96"/>
      <c r="O231" s="97">
        <f t="shared" si="12"/>
        <v>0</v>
      </c>
      <c r="P231" s="97">
        <f t="shared" si="13"/>
        <v>0</v>
      </c>
      <c r="Q231" s="97" cm="1">
        <f t="array" aca="1" ref="Q231" ca="1">IF(I231=0,0,$E231*$I231*(SUMPRODUCT((1-'Emission Factors'!$C$37)^ROW(INDIRECT("1:" &amp; 'Emission Factors'!$C$45-1)))+1))</f>
        <v>0</v>
      </c>
      <c r="R231" s="176">
        <f ca="1">IFERROR((($O231+$Q231)*'Emission Factors'!$C$10)+($P231*'Emission Factors'!$C$17),"")</f>
        <v>0</v>
      </c>
      <c r="S231" s="146" t="str">
        <f t="shared" ca="1" si="14"/>
        <v>N/A</v>
      </c>
      <c r="T231" s="98">
        <f ca="1">IFERROR((($O231+$Q231)*'Emission Factors'!$C$11)+($P231*'Emission Factors'!$C$18),"")</f>
        <v>0</v>
      </c>
      <c r="U231" s="98">
        <f ca="1">IFERROR((($O231+$Q231)*'Emission Factors'!$C$12)+($P231*'Emission Factors'!$C$19),"")</f>
        <v>0</v>
      </c>
      <c r="V231" s="98">
        <f ca="1">IFERROR((($O231+$Q231)*'Emission Factors'!$C$13)+($P231*'Emission Factors'!$C$20),"")</f>
        <v>0</v>
      </c>
      <c r="W231" s="147">
        <f ca="1">IFERROR(IF(N231="Residential",($O231+Q231)*'Emission Factors'!$C$14+(P231*'Emission Factors'!$C$21),($O231+Q231)*'Emission Factors'!$C$15+(P231*'Emission Factors'!$C$22)),"")</f>
        <v>0</v>
      </c>
      <c r="X231" s="97">
        <f t="shared" si="15"/>
        <v>0</v>
      </c>
    </row>
    <row r="232" spans="2:24" x14ac:dyDescent="0.3">
      <c r="B232" s="94"/>
      <c r="C232" s="95"/>
      <c r="D232" s="95"/>
      <c r="E232" s="95"/>
      <c r="F232" s="144"/>
      <c r="G232" s="94"/>
      <c r="H232" s="145"/>
      <c r="I232" s="96"/>
      <c r="J232" s="96"/>
      <c r="K232" s="96"/>
      <c r="L232" s="96"/>
      <c r="M232" s="96"/>
      <c r="N232" s="96"/>
      <c r="O232" s="97">
        <f t="shared" si="12"/>
        <v>0</v>
      </c>
      <c r="P232" s="97">
        <f t="shared" si="13"/>
        <v>0</v>
      </c>
      <c r="Q232" s="97" cm="1">
        <f t="array" aca="1" ref="Q232" ca="1">IF(I232=0,0,$E232*$I232*(SUMPRODUCT((1-'Emission Factors'!$C$37)^ROW(INDIRECT("1:" &amp; 'Emission Factors'!$C$45-1)))+1))</f>
        <v>0</v>
      </c>
      <c r="R232" s="176">
        <f ca="1">IFERROR((($O232+$Q232)*'Emission Factors'!$C$10)+($P232*'Emission Factors'!$C$17),"")</f>
        <v>0</v>
      </c>
      <c r="S232" s="146" t="str">
        <f t="shared" ca="1" si="14"/>
        <v>N/A</v>
      </c>
      <c r="T232" s="98">
        <f ca="1">IFERROR((($O232+$Q232)*'Emission Factors'!$C$11)+($P232*'Emission Factors'!$C$18),"")</f>
        <v>0</v>
      </c>
      <c r="U232" s="98">
        <f ca="1">IFERROR((($O232+$Q232)*'Emission Factors'!$C$12)+($P232*'Emission Factors'!$C$19),"")</f>
        <v>0</v>
      </c>
      <c r="V232" s="98">
        <f ca="1">IFERROR((($O232+$Q232)*'Emission Factors'!$C$13)+($P232*'Emission Factors'!$C$20),"")</f>
        <v>0</v>
      </c>
      <c r="W232" s="147">
        <f ca="1">IFERROR(IF(N232="Residential",($O232+Q232)*'Emission Factors'!$C$14+(P232*'Emission Factors'!$C$21),($O232+Q232)*'Emission Factors'!$C$15+(P232*'Emission Factors'!$C$22)),"")</f>
        <v>0</v>
      </c>
      <c r="X232" s="97">
        <f t="shared" si="15"/>
        <v>0</v>
      </c>
    </row>
    <row r="233" spans="2:24" x14ac:dyDescent="0.3">
      <c r="B233" s="94"/>
      <c r="C233" s="95"/>
      <c r="D233" s="95"/>
      <c r="E233" s="95"/>
      <c r="F233" s="144"/>
      <c r="G233" s="94"/>
      <c r="H233" s="145"/>
      <c r="I233" s="96"/>
      <c r="J233" s="96"/>
      <c r="K233" s="96"/>
      <c r="L233" s="96"/>
      <c r="M233" s="96"/>
      <c r="N233" s="96"/>
      <c r="O233" s="97">
        <f t="shared" si="12"/>
        <v>0</v>
      </c>
      <c r="P233" s="97">
        <f t="shared" si="13"/>
        <v>0</v>
      </c>
      <c r="Q233" s="97" cm="1">
        <f t="array" aca="1" ref="Q233" ca="1">IF(I233=0,0,$E233*$I233*(SUMPRODUCT((1-'Emission Factors'!$C$37)^ROW(INDIRECT("1:" &amp; 'Emission Factors'!$C$45-1)))+1))</f>
        <v>0</v>
      </c>
      <c r="R233" s="176">
        <f ca="1">IFERROR((($O233+$Q233)*'Emission Factors'!$C$10)+($P233*'Emission Factors'!$C$17),"")</f>
        <v>0</v>
      </c>
      <c r="S233" s="146" t="str">
        <f t="shared" ca="1" si="14"/>
        <v>N/A</v>
      </c>
      <c r="T233" s="98">
        <f ca="1">IFERROR((($O233+$Q233)*'Emission Factors'!$C$11)+($P233*'Emission Factors'!$C$18),"")</f>
        <v>0</v>
      </c>
      <c r="U233" s="98">
        <f ca="1">IFERROR((($O233+$Q233)*'Emission Factors'!$C$12)+($P233*'Emission Factors'!$C$19),"")</f>
        <v>0</v>
      </c>
      <c r="V233" s="98">
        <f ca="1">IFERROR((($O233+$Q233)*'Emission Factors'!$C$13)+($P233*'Emission Factors'!$C$20),"")</f>
        <v>0</v>
      </c>
      <c r="W233" s="147">
        <f ca="1">IFERROR(IF(N233="Residential",($O233+Q233)*'Emission Factors'!$C$14+(P233*'Emission Factors'!$C$21),($O233+Q233)*'Emission Factors'!$C$15+(P233*'Emission Factors'!$C$22)),"")</f>
        <v>0</v>
      </c>
      <c r="X233" s="97">
        <f t="shared" si="15"/>
        <v>0</v>
      </c>
    </row>
    <row r="234" spans="2:24" x14ac:dyDescent="0.3">
      <c r="B234" s="94"/>
      <c r="C234" s="95"/>
      <c r="D234" s="95"/>
      <c r="E234" s="95"/>
      <c r="F234" s="144"/>
      <c r="G234" s="94"/>
      <c r="H234" s="145"/>
      <c r="I234" s="96"/>
      <c r="J234" s="96"/>
      <c r="K234" s="96"/>
      <c r="L234" s="96"/>
      <c r="M234" s="96"/>
      <c r="N234" s="96"/>
      <c r="O234" s="97">
        <f t="shared" si="12"/>
        <v>0</v>
      </c>
      <c r="P234" s="97">
        <f t="shared" si="13"/>
        <v>0</v>
      </c>
      <c r="Q234" s="97" cm="1">
        <f t="array" aca="1" ref="Q234" ca="1">IF(I234=0,0,$E234*$I234*(SUMPRODUCT((1-'Emission Factors'!$C$37)^ROW(INDIRECT("1:" &amp; 'Emission Factors'!$C$45-1)))+1))</f>
        <v>0</v>
      </c>
      <c r="R234" s="176">
        <f ca="1">IFERROR((($O234+$Q234)*'Emission Factors'!$C$10)+($P234*'Emission Factors'!$C$17),"")</f>
        <v>0</v>
      </c>
      <c r="S234" s="146" t="str">
        <f t="shared" ca="1" si="14"/>
        <v>N/A</v>
      </c>
      <c r="T234" s="98">
        <f ca="1">IFERROR((($O234+$Q234)*'Emission Factors'!$C$11)+($P234*'Emission Factors'!$C$18),"")</f>
        <v>0</v>
      </c>
      <c r="U234" s="98">
        <f ca="1">IFERROR((($O234+$Q234)*'Emission Factors'!$C$12)+($P234*'Emission Factors'!$C$19),"")</f>
        <v>0</v>
      </c>
      <c r="V234" s="98">
        <f ca="1">IFERROR((($O234+$Q234)*'Emission Factors'!$C$13)+($P234*'Emission Factors'!$C$20),"")</f>
        <v>0</v>
      </c>
      <c r="W234" s="147">
        <f ca="1">IFERROR(IF(N234="Residential",($O234+Q234)*'Emission Factors'!$C$14+(P234*'Emission Factors'!$C$21),($O234+Q234)*'Emission Factors'!$C$15+(P234*'Emission Factors'!$C$22)),"")</f>
        <v>0</v>
      </c>
      <c r="X234" s="97">
        <f t="shared" si="15"/>
        <v>0</v>
      </c>
    </row>
    <row r="235" spans="2:24" x14ac:dyDescent="0.3">
      <c r="B235" s="94"/>
      <c r="C235" s="95"/>
      <c r="D235" s="95"/>
      <c r="E235" s="95"/>
      <c r="F235" s="144"/>
      <c r="G235" s="94"/>
      <c r="H235" s="145"/>
      <c r="I235" s="96"/>
      <c r="J235" s="96"/>
      <c r="K235" s="96"/>
      <c r="L235" s="96"/>
      <c r="M235" s="96"/>
      <c r="N235" s="96"/>
      <c r="O235" s="97">
        <f t="shared" si="12"/>
        <v>0</v>
      </c>
      <c r="P235" s="97">
        <f t="shared" si="13"/>
        <v>0</v>
      </c>
      <c r="Q235" s="97" cm="1">
        <f t="array" aca="1" ref="Q235" ca="1">IF(I235=0,0,$E235*$I235*(SUMPRODUCT((1-'Emission Factors'!$C$37)^ROW(INDIRECT("1:" &amp; 'Emission Factors'!$C$45-1)))+1))</f>
        <v>0</v>
      </c>
      <c r="R235" s="176">
        <f ca="1">IFERROR((($O235+$Q235)*'Emission Factors'!$C$10)+($P235*'Emission Factors'!$C$17),"")</f>
        <v>0</v>
      </c>
      <c r="S235" s="146" t="str">
        <f t="shared" ca="1" si="14"/>
        <v>N/A</v>
      </c>
      <c r="T235" s="98">
        <f ca="1">IFERROR((($O235+$Q235)*'Emission Factors'!$C$11)+($P235*'Emission Factors'!$C$18),"")</f>
        <v>0</v>
      </c>
      <c r="U235" s="98">
        <f ca="1">IFERROR((($O235+$Q235)*'Emission Factors'!$C$12)+($P235*'Emission Factors'!$C$19),"")</f>
        <v>0</v>
      </c>
      <c r="V235" s="98">
        <f ca="1">IFERROR((($O235+$Q235)*'Emission Factors'!$C$13)+($P235*'Emission Factors'!$C$20),"")</f>
        <v>0</v>
      </c>
      <c r="W235" s="147">
        <f ca="1">IFERROR(IF(N235="Residential",($O235+Q235)*'Emission Factors'!$C$14+(P235*'Emission Factors'!$C$21),($O235+Q235)*'Emission Factors'!$C$15+(P235*'Emission Factors'!$C$22)),"")</f>
        <v>0</v>
      </c>
      <c r="X235" s="97">
        <f t="shared" si="15"/>
        <v>0</v>
      </c>
    </row>
    <row r="236" spans="2:24" x14ac:dyDescent="0.3">
      <c r="B236" s="94"/>
      <c r="C236" s="95"/>
      <c r="D236" s="95"/>
      <c r="E236" s="95"/>
      <c r="F236" s="144"/>
      <c r="G236" s="94"/>
      <c r="H236" s="145"/>
      <c r="I236" s="96"/>
      <c r="J236" s="96"/>
      <c r="K236" s="96"/>
      <c r="L236" s="96"/>
      <c r="M236" s="96"/>
      <c r="N236" s="96"/>
      <c r="O236" s="97">
        <f t="shared" si="12"/>
        <v>0</v>
      </c>
      <c r="P236" s="97">
        <f t="shared" si="13"/>
        <v>0</v>
      </c>
      <c r="Q236" s="97" cm="1">
        <f t="array" aca="1" ref="Q236" ca="1">IF(I236=0,0,$E236*$I236*(SUMPRODUCT((1-'Emission Factors'!$C$37)^ROW(INDIRECT("1:" &amp; 'Emission Factors'!$C$45-1)))+1))</f>
        <v>0</v>
      </c>
      <c r="R236" s="176">
        <f ca="1">IFERROR((($O236+$Q236)*'Emission Factors'!$C$10)+($P236*'Emission Factors'!$C$17),"")</f>
        <v>0</v>
      </c>
      <c r="S236" s="146" t="str">
        <f t="shared" ca="1" si="14"/>
        <v>N/A</v>
      </c>
      <c r="T236" s="98">
        <f ca="1">IFERROR((($O236+$Q236)*'Emission Factors'!$C$11)+($P236*'Emission Factors'!$C$18),"")</f>
        <v>0</v>
      </c>
      <c r="U236" s="98">
        <f ca="1">IFERROR((($O236+$Q236)*'Emission Factors'!$C$12)+($P236*'Emission Factors'!$C$19),"")</f>
        <v>0</v>
      </c>
      <c r="V236" s="98">
        <f ca="1">IFERROR((($O236+$Q236)*'Emission Factors'!$C$13)+($P236*'Emission Factors'!$C$20),"")</f>
        <v>0</v>
      </c>
      <c r="W236" s="147">
        <f ca="1">IFERROR(IF(N236="Residential",($O236+Q236)*'Emission Factors'!$C$14+(P236*'Emission Factors'!$C$21),($O236+Q236)*'Emission Factors'!$C$15+(P236*'Emission Factors'!$C$22)),"")</f>
        <v>0</v>
      </c>
      <c r="X236" s="97">
        <f t="shared" si="15"/>
        <v>0</v>
      </c>
    </row>
    <row r="237" spans="2:24" x14ac:dyDescent="0.3">
      <c r="B237" s="94"/>
      <c r="C237" s="95"/>
      <c r="D237" s="95"/>
      <c r="E237" s="95"/>
      <c r="F237" s="144"/>
      <c r="G237" s="94"/>
      <c r="H237" s="145"/>
      <c r="I237" s="96"/>
      <c r="J237" s="96"/>
      <c r="K237" s="96"/>
      <c r="L237" s="96"/>
      <c r="M237" s="96"/>
      <c r="N237" s="96"/>
      <c r="O237" s="97">
        <f t="shared" si="12"/>
        <v>0</v>
      </c>
      <c r="P237" s="97">
        <f t="shared" si="13"/>
        <v>0</v>
      </c>
      <c r="Q237" s="97" cm="1">
        <f t="array" aca="1" ref="Q237" ca="1">IF(I237=0,0,$E237*$I237*(SUMPRODUCT((1-'Emission Factors'!$C$37)^ROW(INDIRECT("1:" &amp; 'Emission Factors'!$C$45-1)))+1))</f>
        <v>0</v>
      </c>
      <c r="R237" s="176">
        <f ca="1">IFERROR((($O237+$Q237)*'Emission Factors'!$C$10)+($P237*'Emission Factors'!$C$17),"")</f>
        <v>0</v>
      </c>
      <c r="S237" s="146" t="str">
        <f t="shared" ca="1" si="14"/>
        <v>N/A</v>
      </c>
      <c r="T237" s="98">
        <f ca="1">IFERROR((($O237+$Q237)*'Emission Factors'!$C$11)+($P237*'Emission Factors'!$C$18),"")</f>
        <v>0</v>
      </c>
      <c r="U237" s="98">
        <f ca="1">IFERROR((($O237+$Q237)*'Emission Factors'!$C$12)+($P237*'Emission Factors'!$C$19),"")</f>
        <v>0</v>
      </c>
      <c r="V237" s="98">
        <f ca="1">IFERROR((($O237+$Q237)*'Emission Factors'!$C$13)+($P237*'Emission Factors'!$C$20),"")</f>
        <v>0</v>
      </c>
      <c r="W237" s="147">
        <f ca="1">IFERROR(IF(N237="Residential",($O237+Q237)*'Emission Factors'!$C$14+(P237*'Emission Factors'!$C$21),($O237+Q237)*'Emission Factors'!$C$15+(P237*'Emission Factors'!$C$22)),"")</f>
        <v>0</v>
      </c>
      <c r="X237" s="97">
        <f t="shared" si="15"/>
        <v>0</v>
      </c>
    </row>
    <row r="238" spans="2:24" x14ac:dyDescent="0.3">
      <c r="B238" s="94"/>
      <c r="C238" s="95"/>
      <c r="D238" s="95"/>
      <c r="E238" s="95"/>
      <c r="F238" s="144"/>
      <c r="G238" s="94"/>
      <c r="H238" s="145"/>
      <c r="I238" s="96"/>
      <c r="J238" s="96"/>
      <c r="K238" s="96"/>
      <c r="L238" s="96"/>
      <c r="M238" s="96"/>
      <c r="N238" s="96"/>
      <c r="O238" s="97">
        <f t="shared" si="12"/>
        <v>0</v>
      </c>
      <c r="P238" s="97">
        <f t="shared" si="13"/>
        <v>0</v>
      </c>
      <c r="Q238" s="97" cm="1">
        <f t="array" aca="1" ref="Q238" ca="1">IF(I238=0,0,$E238*$I238*(SUMPRODUCT((1-'Emission Factors'!$C$37)^ROW(INDIRECT("1:" &amp; 'Emission Factors'!$C$45-1)))+1))</f>
        <v>0</v>
      </c>
      <c r="R238" s="176">
        <f ca="1">IFERROR((($O238+$Q238)*'Emission Factors'!$C$10)+($P238*'Emission Factors'!$C$17),"")</f>
        <v>0</v>
      </c>
      <c r="S238" s="146" t="str">
        <f t="shared" ca="1" si="14"/>
        <v>N/A</v>
      </c>
      <c r="T238" s="98">
        <f ca="1">IFERROR((($O238+$Q238)*'Emission Factors'!$C$11)+($P238*'Emission Factors'!$C$18),"")</f>
        <v>0</v>
      </c>
      <c r="U238" s="98">
        <f ca="1">IFERROR((($O238+$Q238)*'Emission Factors'!$C$12)+($P238*'Emission Factors'!$C$19),"")</f>
        <v>0</v>
      </c>
      <c r="V238" s="98">
        <f ca="1">IFERROR((($O238+$Q238)*'Emission Factors'!$C$13)+($P238*'Emission Factors'!$C$20),"")</f>
        <v>0</v>
      </c>
      <c r="W238" s="147">
        <f ca="1">IFERROR(IF(N238="Residential",($O238+Q238)*'Emission Factors'!$C$14+(P238*'Emission Factors'!$C$21),($O238+Q238)*'Emission Factors'!$C$15+(P238*'Emission Factors'!$C$22)),"")</f>
        <v>0</v>
      </c>
      <c r="X238" s="97">
        <f t="shared" si="15"/>
        <v>0</v>
      </c>
    </row>
    <row r="239" spans="2:24" x14ac:dyDescent="0.3">
      <c r="B239" s="94"/>
      <c r="C239" s="95"/>
      <c r="D239" s="95"/>
      <c r="E239" s="95"/>
      <c r="F239" s="144"/>
      <c r="G239" s="94"/>
      <c r="H239" s="145"/>
      <c r="I239" s="96"/>
      <c r="J239" s="96"/>
      <c r="K239" s="96"/>
      <c r="L239" s="96"/>
      <c r="M239" s="96"/>
      <c r="N239" s="96"/>
      <c r="O239" s="97">
        <f t="shared" si="12"/>
        <v>0</v>
      </c>
      <c r="P239" s="97">
        <f t="shared" si="13"/>
        <v>0</v>
      </c>
      <c r="Q239" s="97" cm="1">
        <f t="array" aca="1" ref="Q239" ca="1">IF(I239=0,0,$E239*$I239*(SUMPRODUCT((1-'Emission Factors'!$C$37)^ROW(INDIRECT("1:" &amp; 'Emission Factors'!$C$45-1)))+1))</f>
        <v>0</v>
      </c>
      <c r="R239" s="176">
        <f ca="1">IFERROR((($O239+$Q239)*'Emission Factors'!$C$10)+($P239*'Emission Factors'!$C$17),"")</f>
        <v>0</v>
      </c>
      <c r="S239" s="146" t="str">
        <f t="shared" ca="1" si="14"/>
        <v>N/A</v>
      </c>
      <c r="T239" s="98">
        <f ca="1">IFERROR((($O239+$Q239)*'Emission Factors'!$C$11)+($P239*'Emission Factors'!$C$18),"")</f>
        <v>0</v>
      </c>
      <c r="U239" s="98">
        <f ca="1">IFERROR((($O239+$Q239)*'Emission Factors'!$C$12)+($P239*'Emission Factors'!$C$19),"")</f>
        <v>0</v>
      </c>
      <c r="V239" s="98">
        <f ca="1">IFERROR((($O239+$Q239)*'Emission Factors'!$C$13)+($P239*'Emission Factors'!$C$20),"")</f>
        <v>0</v>
      </c>
      <c r="W239" s="147">
        <f ca="1">IFERROR(IF(N239="Residential",($O239+Q239)*'Emission Factors'!$C$14+(P239*'Emission Factors'!$C$21),($O239+Q239)*'Emission Factors'!$C$15+(P239*'Emission Factors'!$C$22)),"")</f>
        <v>0</v>
      </c>
      <c r="X239" s="97">
        <f t="shared" si="15"/>
        <v>0</v>
      </c>
    </row>
    <row r="240" spans="2:24" x14ac:dyDescent="0.3">
      <c r="B240" s="94"/>
      <c r="C240" s="95"/>
      <c r="D240" s="95"/>
      <c r="E240" s="95"/>
      <c r="F240" s="144"/>
      <c r="G240" s="94"/>
      <c r="H240" s="145"/>
      <c r="I240" s="96"/>
      <c r="J240" s="96"/>
      <c r="K240" s="96"/>
      <c r="L240" s="96"/>
      <c r="M240" s="96"/>
      <c r="N240" s="96"/>
      <c r="O240" s="97">
        <f t="shared" si="12"/>
        <v>0</v>
      </c>
      <c r="P240" s="97">
        <f t="shared" si="13"/>
        <v>0</v>
      </c>
      <c r="Q240" s="97" cm="1">
        <f t="array" aca="1" ref="Q240" ca="1">IF(I240=0,0,$E240*$I240*(SUMPRODUCT((1-'Emission Factors'!$C$37)^ROW(INDIRECT("1:" &amp; 'Emission Factors'!$C$45-1)))+1))</f>
        <v>0</v>
      </c>
      <c r="R240" s="176">
        <f ca="1">IFERROR((($O240+$Q240)*'Emission Factors'!$C$10)+($P240*'Emission Factors'!$C$17),"")</f>
        <v>0</v>
      </c>
      <c r="S240" s="146" t="str">
        <f t="shared" ca="1" si="14"/>
        <v>N/A</v>
      </c>
      <c r="T240" s="98">
        <f ca="1">IFERROR((($O240+$Q240)*'Emission Factors'!$C$11)+($P240*'Emission Factors'!$C$18),"")</f>
        <v>0</v>
      </c>
      <c r="U240" s="98">
        <f ca="1">IFERROR((($O240+$Q240)*'Emission Factors'!$C$12)+($P240*'Emission Factors'!$C$19),"")</f>
        <v>0</v>
      </c>
      <c r="V240" s="98">
        <f ca="1">IFERROR((($O240+$Q240)*'Emission Factors'!$C$13)+($P240*'Emission Factors'!$C$20),"")</f>
        <v>0</v>
      </c>
      <c r="W240" s="147">
        <f ca="1">IFERROR(IF(N240="Residential",($O240+Q240)*'Emission Factors'!$C$14+(P240*'Emission Factors'!$C$21),($O240+Q240)*'Emission Factors'!$C$15+(P240*'Emission Factors'!$C$22)),"")</f>
        <v>0</v>
      </c>
      <c r="X240" s="97">
        <f t="shared" si="15"/>
        <v>0</v>
      </c>
    </row>
    <row r="241" spans="2:24" x14ac:dyDescent="0.3">
      <c r="B241" s="94"/>
      <c r="C241" s="95"/>
      <c r="D241" s="95"/>
      <c r="E241" s="95"/>
      <c r="F241" s="144"/>
      <c r="G241" s="94"/>
      <c r="H241" s="145"/>
      <c r="I241" s="96"/>
      <c r="J241" s="96"/>
      <c r="K241" s="96"/>
      <c r="L241" s="96"/>
      <c r="M241" s="96"/>
      <c r="N241" s="96"/>
      <c r="O241" s="97">
        <f t="shared" si="12"/>
        <v>0</v>
      </c>
      <c r="P241" s="97">
        <f t="shared" si="13"/>
        <v>0</v>
      </c>
      <c r="Q241" s="97" cm="1">
        <f t="array" aca="1" ref="Q241" ca="1">IF(I241=0,0,$E241*$I241*(SUMPRODUCT((1-'Emission Factors'!$C$37)^ROW(INDIRECT("1:" &amp; 'Emission Factors'!$C$45-1)))+1))</f>
        <v>0</v>
      </c>
      <c r="R241" s="176">
        <f ca="1">IFERROR((($O241+$Q241)*'Emission Factors'!$C$10)+($P241*'Emission Factors'!$C$17),"")</f>
        <v>0</v>
      </c>
      <c r="S241" s="146" t="str">
        <f t="shared" ca="1" si="14"/>
        <v>N/A</v>
      </c>
      <c r="T241" s="98">
        <f ca="1">IFERROR((($O241+$Q241)*'Emission Factors'!$C$11)+($P241*'Emission Factors'!$C$18),"")</f>
        <v>0</v>
      </c>
      <c r="U241" s="98">
        <f ca="1">IFERROR((($O241+$Q241)*'Emission Factors'!$C$12)+($P241*'Emission Factors'!$C$19),"")</f>
        <v>0</v>
      </c>
      <c r="V241" s="98">
        <f ca="1">IFERROR((($O241+$Q241)*'Emission Factors'!$C$13)+($P241*'Emission Factors'!$C$20),"")</f>
        <v>0</v>
      </c>
      <c r="W241" s="147">
        <f ca="1">IFERROR(IF(N241="Residential",($O241+Q241)*'Emission Factors'!$C$14+(P241*'Emission Factors'!$C$21),($O241+Q241)*'Emission Factors'!$C$15+(P241*'Emission Factors'!$C$22)),"")</f>
        <v>0</v>
      </c>
      <c r="X241" s="97">
        <f t="shared" si="15"/>
        <v>0</v>
      </c>
    </row>
    <row r="242" spans="2:24" x14ac:dyDescent="0.3">
      <c r="B242" s="94"/>
      <c r="C242" s="95"/>
      <c r="D242" s="95"/>
      <c r="E242" s="95"/>
      <c r="F242" s="144"/>
      <c r="G242" s="94"/>
      <c r="H242" s="145"/>
      <c r="I242" s="96"/>
      <c r="J242" s="96"/>
      <c r="K242" s="96"/>
      <c r="L242" s="96"/>
      <c r="M242" s="96"/>
      <c r="N242" s="96"/>
      <c r="O242" s="97">
        <f t="shared" si="12"/>
        <v>0</v>
      </c>
      <c r="P242" s="97">
        <f t="shared" si="13"/>
        <v>0</v>
      </c>
      <c r="Q242" s="97" cm="1">
        <f t="array" aca="1" ref="Q242" ca="1">IF(I242=0,0,$E242*$I242*(SUMPRODUCT((1-'Emission Factors'!$C$37)^ROW(INDIRECT("1:" &amp; 'Emission Factors'!$C$45-1)))+1))</f>
        <v>0</v>
      </c>
      <c r="R242" s="176">
        <f ca="1">IFERROR((($O242+$Q242)*'Emission Factors'!$C$10)+($P242*'Emission Factors'!$C$17),"")</f>
        <v>0</v>
      </c>
      <c r="S242" s="146" t="str">
        <f t="shared" ca="1" si="14"/>
        <v>N/A</v>
      </c>
      <c r="T242" s="98">
        <f ca="1">IFERROR((($O242+$Q242)*'Emission Factors'!$C$11)+($P242*'Emission Factors'!$C$18),"")</f>
        <v>0</v>
      </c>
      <c r="U242" s="98">
        <f ca="1">IFERROR((($O242+$Q242)*'Emission Factors'!$C$12)+($P242*'Emission Factors'!$C$19),"")</f>
        <v>0</v>
      </c>
      <c r="V242" s="98">
        <f ca="1">IFERROR((($O242+$Q242)*'Emission Factors'!$C$13)+($P242*'Emission Factors'!$C$20),"")</f>
        <v>0</v>
      </c>
      <c r="W242" s="147">
        <f ca="1">IFERROR(IF(N242="Residential",($O242+Q242)*'Emission Factors'!$C$14+(P242*'Emission Factors'!$C$21),($O242+Q242)*'Emission Factors'!$C$15+(P242*'Emission Factors'!$C$22)),"")</f>
        <v>0</v>
      </c>
      <c r="X242" s="97">
        <f t="shared" si="15"/>
        <v>0</v>
      </c>
    </row>
    <row r="243" spans="2:24" x14ac:dyDescent="0.3">
      <c r="B243" s="94"/>
      <c r="C243" s="95"/>
      <c r="D243" s="95"/>
      <c r="E243" s="95"/>
      <c r="F243" s="144"/>
      <c r="G243" s="94"/>
      <c r="H243" s="145"/>
      <c r="I243" s="96"/>
      <c r="J243" s="96"/>
      <c r="K243" s="96"/>
      <c r="L243" s="96"/>
      <c r="M243" s="96"/>
      <c r="N243" s="96"/>
      <c r="O243" s="97">
        <f t="shared" si="12"/>
        <v>0</v>
      </c>
      <c r="P243" s="97">
        <f t="shared" si="13"/>
        <v>0</v>
      </c>
      <c r="Q243" s="97" cm="1">
        <f t="array" aca="1" ref="Q243" ca="1">IF(I243=0,0,$E243*$I243*(SUMPRODUCT((1-'Emission Factors'!$C$37)^ROW(INDIRECT("1:" &amp; 'Emission Factors'!$C$45-1)))+1))</f>
        <v>0</v>
      </c>
      <c r="R243" s="176">
        <f ca="1">IFERROR((($O243+$Q243)*'Emission Factors'!$C$10)+($P243*'Emission Factors'!$C$17),"")</f>
        <v>0</v>
      </c>
      <c r="S243" s="146" t="str">
        <f t="shared" ca="1" si="14"/>
        <v>N/A</v>
      </c>
      <c r="T243" s="98">
        <f ca="1">IFERROR((($O243+$Q243)*'Emission Factors'!$C$11)+($P243*'Emission Factors'!$C$18),"")</f>
        <v>0</v>
      </c>
      <c r="U243" s="98">
        <f ca="1">IFERROR((($O243+$Q243)*'Emission Factors'!$C$12)+($P243*'Emission Factors'!$C$19),"")</f>
        <v>0</v>
      </c>
      <c r="V243" s="98">
        <f ca="1">IFERROR((($O243+$Q243)*'Emission Factors'!$C$13)+($P243*'Emission Factors'!$C$20),"")</f>
        <v>0</v>
      </c>
      <c r="W243" s="147">
        <f ca="1">IFERROR(IF(N243="Residential",($O243+Q243)*'Emission Factors'!$C$14+(P243*'Emission Factors'!$C$21),($O243+Q243)*'Emission Factors'!$C$15+(P243*'Emission Factors'!$C$22)),"")</f>
        <v>0</v>
      </c>
      <c r="X243" s="97">
        <f t="shared" si="15"/>
        <v>0</v>
      </c>
    </row>
    <row r="244" spans="2:24" x14ac:dyDescent="0.3">
      <c r="B244" s="94"/>
      <c r="C244" s="95"/>
      <c r="D244" s="95"/>
      <c r="E244" s="95"/>
      <c r="F244" s="144"/>
      <c r="G244" s="94"/>
      <c r="H244" s="145"/>
      <c r="I244" s="96"/>
      <c r="J244" s="96"/>
      <c r="K244" s="96"/>
      <c r="L244" s="96"/>
      <c r="M244" s="96"/>
      <c r="N244" s="96"/>
      <c r="O244" s="97">
        <f t="shared" si="12"/>
        <v>0</v>
      </c>
      <c r="P244" s="97">
        <f t="shared" si="13"/>
        <v>0</v>
      </c>
      <c r="Q244" s="97" cm="1">
        <f t="array" aca="1" ref="Q244" ca="1">IF(I244=0,0,$E244*$I244*(SUMPRODUCT((1-'Emission Factors'!$C$37)^ROW(INDIRECT("1:" &amp; 'Emission Factors'!$C$45-1)))+1))</f>
        <v>0</v>
      </c>
      <c r="R244" s="176">
        <f ca="1">IFERROR((($O244+$Q244)*'Emission Factors'!$C$10)+($P244*'Emission Factors'!$C$17),"")</f>
        <v>0</v>
      </c>
      <c r="S244" s="146" t="str">
        <f t="shared" ca="1" si="14"/>
        <v>N/A</v>
      </c>
      <c r="T244" s="98">
        <f ca="1">IFERROR((($O244+$Q244)*'Emission Factors'!$C$11)+($P244*'Emission Factors'!$C$18),"")</f>
        <v>0</v>
      </c>
      <c r="U244" s="98">
        <f ca="1">IFERROR((($O244+$Q244)*'Emission Factors'!$C$12)+($P244*'Emission Factors'!$C$19),"")</f>
        <v>0</v>
      </c>
      <c r="V244" s="98">
        <f ca="1">IFERROR((($O244+$Q244)*'Emission Factors'!$C$13)+($P244*'Emission Factors'!$C$20),"")</f>
        <v>0</v>
      </c>
      <c r="W244" s="147">
        <f ca="1">IFERROR(IF(N244="Residential",($O244+Q244)*'Emission Factors'!$C$14+(P244*'Emission Factors'!$C$21),($O244+Q244)*'Emission Factors'!$C$15+(P244*'Emission Factors'!$C$22)),"")</f>
        <v>0</v>
      </c>
      <c r="X244" s="97">
        <f t="shared" si="15"/>
        <v>0</v>
      </c>
    </row>
    <row r="245" spans="2:24" x14ac:dyDescent="0.3">
      <c r="B245" s="94"/>
      <c r="C245" s="95"/>
      <c r="D245" s="95"/>
      <c r="E245" s="95"/>
      <c r="F245" s="144"/>
      <c r="G245" s="94"/>
      <c r="H245" s="145"/>
      <c r="I245" s="96"/>
      <c r="J245" s="96"/>
      <c r="K245" s="96"/>
      <c r="L245" s="96"/>
      <c r="M245" s="96"/>
      <c r="N245" s="96"/>
      <c r="O245" s="97">
        <f t="shared" si="12"/>
        <v>0</v>
      </c>
      <c r="P245" s="97">
        <f t="shared" si="13"/>
        <v>0</v>
      </c>
      <c r="Q245" s="97" cm="1">
        <f t="array" aca="1" ref="Q245" ca="1">IF(I245=0,0,$E245*$I245*(SUMPRODUCT((1-'Emission Factors'!$C$37)^ROW(INDIRECT("1:" &amp; 'Emission Factors'!$C$45-1)))+1))</f>
        <v>0</v>
      </c>
      <c r="R245" s="176">
        <f ca="1">IFERROR((($O245+$Q245)*'Emission Factors'!$C$10)+($P245*'Emission Factors'!$C$17),"")</f>
        <v>0</v>
      </c>
      <c r="S245" s="146" t="str">
        <f t="shared" ca="1" si="14"/>
        <v>N/A</v>
      </c>
      <c r="T245" s="98">
        <f ca="1">IFERROR((($O245+$Q245)*'Emission Factors'!$C$11)+($P245*'Emission Factors'!$C$18),"")</f>
        <v>0</v>
      </c>
      <c r="U245" s="98">
        <f ca="1">IFERROR((($O245+$Q245)*'Emission Factors'!$C$12)+($P245*'Emission Factors'!$C$19),"")</f>
        <v>0</v>
      </c>
      <c r="V245" s="98">
        <f ca="1">IFERROR((($O245+$Q245)*'Emission Factors'!$C$13)+($P245*'Emission Factors'!$C$20),"")</f>
        <v>0</v>
      </c>
      <c r="W245" s="147">
        <f ca="1">IFERROR(IF(N245="Residential",($O245+Q245)*'Emission Factors'!$C$14+(P245*'Emission Factors'!$C$21),($O245+Q245)*'Emission Factors'!$C$15+(P245*'Emission Factors'!$C$22)),"")</f>
        <v>0</v>
      </c>
      <c r="X245" s="97">
        <f t="shared" si="15"/>
        <v>0</v>
      </c>
    </row>
    <row r="246" spans="2:24" x14ac:dyDescent="0.3">
      <c r="B246" s="94"/>
      <c r="C246" s="95"/>
      <c r="D246" s="95"/>
      <c r="E246" s="95"/>
      <c r="F246" s="144"/>
      <c r="G246" s="94"/>
      <c r="H246" s="145"/>
      <c r="I246" s="96"/>
      <c r="J246" s="96"/>
      <c r="K246" s="96"/>
      <c r="L246" s="96"/>
      <c r="M246" s="96"/>
      <c r="N246" s="96"/>
      <c r="O246" s="97">
        <f t="shared" si="12"/>
        <v>0</v>
      </c>
      <c r="P246" s="97">
        <f t="shared" si="13"/>
        <v>0</v>
      </c>
      <c r="Q246" s="97" cm="1">
        <f t="array" aca="1" ref="Q246" ca="1">IF(I246=0,0,$E246*$I246*(SUMPRODUCT((1-'Emission Factors'!$C$37)^ROW(INDIRECT("1:" &amp; 'Emission Factors'!$C$45-1)))+1))</f>
        <v>0</v>
      </c>
      <c r="R246" s="176">
        <f ca="1">IFERROR((($O246+$Q246)*'Emission Factors'!$C$10)+($P246*'Emission Factors'!$C$17),"")</f>
        <v>0</v>
      </c>
      <c r="S246" s="146" t="str">
        <f t="shared" ca="1" si="14"/>
        <v>N/A</v>
      </c>
      <c r="T246" s="98">
        <f ca="1">IFERROR((($O246+$Q246)*'Emission Factors'!$C$11)+($P246*'Emission Factors'!$C$18),"")</f>
        <v>0</v>
      </c>
      <c r="U246" s="98">
        <f ca="1">IFERROR((($O246+$Q246)*'Emission Factors'!$C$12)+($P246*'Emission Factors'!$C$19),"")</f>
        <v>0</v>
      </c>
      <c r="V246" s="98">
        <f ca="1">IFERROR((($O246+$Q246)*'Emission Factors'!$C$13)+($P246*'Emission Factors'!$C$20),"")</f>
        <v>0</v>
      </c>
      <c r="W246" s="147">
        <f ca="1">IFERROR(IF(N246="Residential",($O246+Q246)*'Emission Factors'!$C$14+(P246*'Emission Factors'!$C$21),($O246+Q246)*'Emission Factors'!$C$15+(P246*'Emission Factors'!$C$22)),"")</f>
        <v>0</v>
      </c>
      <c r="X246" s="97">
        <f t="shared" si="15"/>
        <v>0</v>
      </c>
    </row>
    <row r="247" spans="2:24" x14ac:dyDescent="0.3">
      <c r="B247" s="94"/>
      <c r="C247" s="95"/>
      <c r="D247" s="95"/>
      <c r="E247" s="95"/>
      <c r="F247" s="144"/>
      <c r="G247" s="94"/>
      <c r="H247" s="145"/>
      <c r="I247" s="96"/>
      <c r="J247" s="96"/>
      <c r="K247" s="96"/>
      <c r="L247" s="96"/>
      <c r="M247" s="96"/>
      <c r="N247" s="96"/>
      <c r="O247" s="97">
        <f t="shared" si="12"/>
        <v>0</v>
      </c>
      <c r="P247" s="97">
        <f t="shared" si="13"/>
        <v>0</v>
      </c>
      <c r="Q247" s="97" cm="1">
        <f t="array" aca="1" ref="Q247" ca="1">IF(I247=0,0,$E247*$I247*(SUMPRODUCT((1-'Emission Factors'!$C$37)^ROW(INDIRECT("1:" &amp; 'Emission Factors'!$C$45-1)))+1))</f>
        <v>0</v>
      </c>
      <c r="R247" s="176">
        <f ca="1">IFERROR((($O247+$Q247)*'Emission Factors'!$C$10)+($P247*'Emission Factors'!$C$17),"")</f>
        <v>0</v>
      </c>
      <c r="S247" s="146" t="str">
        <f t="shared" ca="1" si="14"/>
        <v>N/A</v>
      </c>
      <c r="T247" s="98">
        <f ca="1">IFERROR((($O247+$Q247)*'Emission Factors'!$C$11)+($P247*'Emission Factors'!$C$18),"")</f>
        <v>0</v>
      </c>
      <c r="U247" s="98">
        <f ca="1">IFERROR((($O247+$Q247)*'Emission Factors'!$C$12)+($P247*'Emission Factors'!$C$19),"")</f>
        <v>0</v>
      </c>
      <c r="V247" s="98">
        <f ca="1">IFERROR((($O247+$Q247)*'Emission Factors'!$C$13)+($P247*'Emission Factors'!$C$20),"")</f>
        <v>0</v>
      </c>
      <c r="W247" s="147">
        <f ca="1">IFERROR(IF(N247="Residential",($O247+Q247)*'Emission Factors'!$C$14+(P247*'Emission Factors'!$C$21),($O247+Q247)*'Emission Factors'!$C$15+(P247*'Emission Factors'!$C$22)),"")</f>
        <v>0</v>
      </c>
      <c r="X247" s="97">
        <f t="shared" si="15"/>
        <v>0</v>
      </c>
    </row>
    <row r="248" spans="2:24" x14ac:dyDescent="0.3">
      <c r="B248" s="94"/>
      <c r="C248" s="95"/>
      <c r="D248" s="95"/>
      <c r="E248" s="95"/>
      <c r="F248" s="144"/>
      <c r="G248" s="94"/>
      <c r="H248" s="145"/>
      <c r="I248" s="96"/>
      <c r="J248" s="96"/>
      <c r="K248" s="96"/>
      <c r="L248" s="96"/>
      <c r="M248" s="96"/>
      <c r="N248" s="96"/>
      <c r="O248" s="97">
        <f t="shared" si="12"/>
        <v>0</v>
      </c>
      <c r="P248" s="97">
        <f t="shared" si="13"/>
        <v>0</v>
      </c>
      <c r="Q248" s="97" cm="1">
        <f t="array" aca="1" ref="Q248" ca="1">IF(I248=0,0,$E248*$I248*(SUMPRODUCT((1-'Emission Factors'!$C$37)^ROW(INDIRECT("1:" &amp; 'Emission Factors'!$C$45-1)))+1))</f>
        <v>0</v>
      </c>
      <c r="R248" s="176">
        <f ca="1">IFERROR((($O248+$Q248)*'Emission Factors'!$C$10)+($P248*'Emission Factors'!$C$17),"")</f>
        <v>0</v>
      </c>
      <c r="S248" s="146" t="str">
        <f t="shared" ca="1" si="14"/>
        <v>N/A</v>
      </c>
      <c r="T248" s="98">
        <f ca="1">IFERROR((($O248+$Q248)*'Emission Factors'!$C$11)+($P248*'Emission Factors'!$C$18),"")</f>
        <v>0</v>
      </c>
      <c r="U248" s="98">
        <f ca="1">IFERROR((($O248+$Q248)*'Emission Factors'!$C$12)+($P248*'Emission Factors'!$C$19),"")</f>
        <v>0</v>
      </c>
      <c r="V248" s="98">
        <f ca="1">IFERROR((($O248+$Q248)*'Emission Factors'!$C$13)+($P248*'Emission Factors'!$C$20),"")</f>
        <v>0</v>
      </c>
      <c r="W248" s="147">
        <f ca="1">IFERROR(IF(N248="Residential",($O248+Q248)*'Emission Factors'!$C$14+(P248*'Emission Factors'!$C$21),($O248+Q248)*'Emission Factors'!$C$15+(P248*'Emission Factors'!$C$22)),"")</f>
        <v>0</v>
      </c>
      <c r="X248" s="97">
        <f t="shared" si="15"/>
        <v>0</v>
      </c>
    </row>
    <row r="249" spans="2:24" x14ac:dyDescent="0.3">
      <c r="B249" s="94"/>
      <c r="C249" s="95"/>
      <c r="D249" s="95"/>
      <c r="E249" s="95"/>
      <c r="F249" s="144"/>
      <c r="G249" s="94"/>
      <c r="H249" s="145"/>
      <c r="I249" s="96"/>
      <c r="J249" s="96"/>
      <c r="K249" s="96"/>
      <c r="L249" s="96"/>
      <c r="M249" s="96"/>
      <c r="N249" s="96"/>
      <c r="O249" s="97">
        <f t="shared" si="12"/>
        <v>0</v>
      </c>
      <c r="P249" s="97">
        <f t="shared" si="13"/>
        <v>0</v>
      </c>
      <c r="Q249" s="97" cm="1">
        <f t="array" aca="1" ref="Q249" ca="1">IF(I249=0,0,$E249*$I249*(SUMPRODUCT((1-'Emission Factors'!$C$37)^ROW(INDIRECT("1:" &amp; 'Emission Factors'!$C$45-1)))+1))</f>
        <v>0</v>
      </c>
      <c r="R249" s="176">
        <f ca="1">IFERROR((($O249+$Q249)*'Emission Factors'!$C$10)+($P249*'Emission Factors'!$C$17),"")</f>
        <v>0</v>
      </c>
      <c r="S249" s="146" t="str">
        <f t="shared" ca="1" si="14"/>
        <v>N/A</v>
      </c>
      <c r="T249" s="98">
        <f ca="1">IFERROR((($O249+$Q249)*'Emission Factors'!$C$11)+($P249*'Emission Factors'!$C$18),"")</f>
        <v>0</v>
      </c>
      <c r="U249" s="98">
        <f ca="1">IFERROR((($O249+$Q249)*'Emission Factors'!$C$12)+($P249*'Emission Factors'!$C$19),"")</f>
        <v>0</v>
      </c>
      <c r="V249" s="98">
        <f ca="1">IFERROR((($O249+$Q249)*'Emission Factors'!$C$13)+($P249*'Emission Factors'!$C$20),"")</f>
        <v>0</v>
      </c>
      <c r="W249" s="147">
        <f ca="1">IFERROR(IF(N249="Residential",($O249+Q249)*'Emission Factors'!$C$14+(P249*'Emission Factors'!$C$21),($O249+Q249)*'Emission Factors'!$C$15+(P249*'Emission Factors'!$C$22)),"")</f>
        <v>0</v>
      </c>
      <c r="X249" s="97">
        <f t="shared" si="15"/>
        <v>0</v>
      </c>
    </row>
    <row r="250" spans="2:24" x14ac:dyDescent="0.3">
      <c r="B250" s="94"/>
      <c r="C250" s="95"/>
      <c r="D250" s="95"/>
      <c r="E250" s="95"/>
      <c r="F250" s="144"/>
      <c r="G250" s="94"/>
      <c r="H250" s="145"/>
      <c r="I250" s="96"/>
      <c r="J250" s="96"/>
      <c r="K250" s="96"/>
      <c r="L250" s="96"/>
      <c r="M250" s="96"/>
      <c r="N250" s="96"/>
      <c r="O250" s="97">
        <f t="shared" si="12"/>
        <v>0</v>
      </c>
      <c r="P250" s="97">
        <f t="shared" si="13"/>
        <v>0</v>
      </c>
      <c r="Q250" s="97" cm="1">
        <f t="array" aca="1" ref="Q250" ca="1">IF(I250=0,0,$E250*$I250*(SUMPRODUCT((1-'Emission Factors'!$C$37)^ROW(INDIRECT("1:" &amp; 'Emission Factors'!$C$45-1)))+1))</f>
        <v>0</v>
      </c>
      <c r="R250" s="176">
        <f ca="1">IFERROR((($O250+$Q250)*'Emission Factors'!$C$10)+($P250*'Emission Factors'!$C$17),"")</f>
        <v>0</v>
      </c>
      <c r="S250" s="146" t="str">
        <f t="shared" ca="1" si="14"/>
        <v>N/A</v>
      </c>
      <c r="T250" s="98">
        <f ca="1">IFERROR((($O250+$Q250)*'Emission Factors'!$C$11)+($P250*'Emission Factors'!$C$18),"")</f>
        <v>0</v>
      </c>
      <c r="U250" s="98">
        <f ca="1">IFERROR((($O250+$Q250)*'Emission Factors'!$C$12)+($P250*'Emission Factors'!$C$19),"")</f>
        <v>0</v>
      </c>
      <c r="V250" s="98">
        <f ca="1">IFERROR((($O250+$Q250)*'Emission Factors'!$C$13)+($P250*'Emission Factors'!$C$20),"")</f>
        <v>0</v>
      </c>
      <c r="W250" s="147">
        <f ca="1">IFERROR(IF(N250="Residential",($O250+Q250)*'Emission Factors'!$C$14+(P250*'Emission Factors'!$C$21),($O250+Q250)*'Emission Factors'!$C$15+(P250*'Emission Factors'!$C$22)),"")</f>
        <v>0</v>
      </c>
      <c r="X250" s="97">
        <f t="shared" si="15"/>
        <v>0</v>
      </c>
    </row>
    <row r="251" spans="2:24" x14ac:dyDescent="0.3">
      <c r="B251" s="94"/>
      <c r="C251" s="95"/>
      <c r="D251" s="95"/>
      <c r="E251" s="95"/>
      <c r="F251" s="144"/>
      <c r="G251" s="94"/>
      <c r="H251" s="145"/>
      <c r="I251" s="96"/>
      <c r="J251" s="96"/>
      <c r="K251" s="96"/>
      <c r="L251" s="96"/>
      <c r="M251" s="96"/>
      <c r="N251" s="96"/>
      <c r="O251" s="97">
        <f t="shared" si="12"/>
        <v>0</v>
      </c>
      <c r="P251" s="97">
        <f t="shared" si="13"/>
        <v>0</v>
      </c>
      <c r="Q251" s="97" cm="1">
        <f t="array" aca="1" ref="Q251" ca="1">IF(I251=0,0,$E251*$I251*(SUMPRODUCT((1-'Emission Factors'!$C$37)^ROW(INDIRECT("1:" &amp; 'Emission Factors'!$C$45-1)))+1))</f>
        <v>0</v>
      </c>
      <c r="R251" s="176">
        <f ca="1">IFERROR((($O251+$Q251)*'Emission Factors'!$C$10)+($P251*'Emission Factors'!$C$17),"")</f>
        <v>0</v>
      </c>
      <c r="S251" s="146" t="str">
        <f t="shared" ca="1" si="14"/>
        <v>N/A</v>
      </c>
      <c r="T251" s="98">
        <f ca="1">IFERROR((($O251+$Q251)*'Emission Factors'!$C$11)+($P251*'Emission Factors'!$C$18),"")</f>
        <v>0</v>
      </c>
      <c r="U251" s="98">
        <f ca="1">IFERROR((($O251+$Q251)*'Emission Factors'!$C$12)+($P251*'Emission Factors'!$C$19),"")</f>
        <v>0</v>
      </c>
      <c r="V251" s="98">
        <f ca="1">IFERROR((($O251+$Q251)*'Emission Factors'!$C$13)+($P251*'Emission Factors'!$C$20),"")</f>
        <v>0</v>
      </c>
      <c r="W251" s="147">
        <f ca="1">IFERROR(IF(N251="Residential",($O251+Q251)*'Emission Factors'!$C$14+(P251*'Emission Factors'!$C$21),($O251+Q251)*'Emission Factors'!$C$15+(P251*'Emission Factors'!$C$22)),"")</f>
        <v>0</v>
      </c>
      <c r="X251" s="97">
        <f t="shared" si="15"/>
        <v>0</v>
      </c>
    </row>
    <row r="252" spans="2:24" x14ac:dyDescent="0.3">
      <c r="B252" s="94"/>
      <c r="C252" s="95"/>
      <c r="D252" s="95"/>
      <c r="E252" s="95"/>
      <c r="F252" s="144"/>
      <c r="G252" s="94"/>
      <c r="H252" s="145"/>
      <c r="I252" s="96"/>
      <c r="J252" s="96"/>
      <c r="K252" s="96"/>
      <c r="L252" s="96"/>
      <c r="M252" s="96"/>
      <c r="N252" s="96"/>
      <c r="O252" s="97">
        <f t="shared" si="12"/>
        <v>0</v>
      </c>
      <c r="P252" s="97">
        <f t="shared" si="13"/>
        <v>0</v>
      </c>
      <c r="Q252" s="97" cm="1">
        <f t="array" aca="1" ref="Q252" ca="1">IF(I252=0,0,$E252*$I252*(SUMPRODUCT((1-'Emission Factors'!$C$37)^ROW(INDIRECT("1:" &amp; 'Emission Factors'!$C$45-1)))+1))</f>
        <v>0</v>
      </c>
      <c r="R252" s="176">
        <f ca="1">IFERROR((($O252+$Q252)*'Emission Factors'!$C$10)+($P252*'Emission Factors'!$C$17),"")</f>
        <v>0</v>
      </c>
      <c r="S252" s="146" t="str">
        <f t="shared" ca="1" si="14"/>
        <v>N/A</v>
      </c>
      <c r="T252" s="98">
        <f ca="1">IFERROR((($O252+$Q252)*'Emission Factors'!$C$11)+($P252*'Emission Factors'!$C$18),"")</f>
        <v>0</v>
      </c>
      <c r="U252" s="98">
        <f ca="1">IFERROR((($O252+$Q252)*'Emission Factors'!$C$12)+($P252*'Emission Factors'!$C$19),"")</f>
        <v>0</v>
      </c>
      <c r="V252" s="98">
        <f ca="1">IFERROR((($O252+$Q252)*'Emission Factors'!$C$13)+($P252*'Emission Factors'!$C$20),"")</f>
        <v>0</v>
      </c>
      <c r="W252" s="147">
        <f ca="1">IFERROR(IF(N252="Residential",($O252+Q252)*'Emission Factors'!$C$14+(P252*'Emission Factors'!$C$21),($O252+Q252)*'Emission Factors'!$C$15+(P252*'Emission Factors'!$C$22)),"")</f>
        <v>0</v>
      </c>
      <c r="X252" s="97">
        <f t="shared" si="15"/>
        <v>0</v>
      </c>
    </row>
    <row r="253" spans="2:24" x14ac:dyDescent="0.3">
      <c r="B253" s="94"/>
      <c r="C253" s="95"/>
      <c r="D253" s="95"/>
      <c r="E253" s="95"/>
      <c r="F253" s="144"/>
      <c r="G253" s="94"/>
      <c r="H253" s="145"/>
      <c r="I253" s="96"/>
      <c r="J253" s="96"/>
      <c r="K253" s="96"/>
      <c r="L253" s="96"/>
      <c r="M253" s="96"/>
      <c r="N253" s="96"/>
      <c r="O253" s="97">
        <f t="shared" si="12"/>
        <v>0</v>
      </c>
      <c r="P253" s="97">
        <f t="shared" si="13"/>
        <v>0</v>
      </c>
      <c r="Q253" s="97" cm="1">
        <f t="array" aca="1" ref="Q253" ca="1">IF(I253=0,0,$E253*$I253*(SUMPRODUCT((1-'Emission Factors'!$C$37)^ROW(INDIRECT("1:" &amp; 'Emission Factors'!$C$45-1)))+1))</f>
        <v>0</v>
      </c>
      <c r="R253" s="176">
        <f ca="1">IFERROR((($O253+$Q253)*'Emission Factors'!$C$10)+($P253*'Emission Factors'!$C$17),"")</f>
        <v>0</v>
      </c>
      <c r="S253" s="146" t="str">
        <f t="shared" ca="1" si="14"/>
        <v>N/A</v>
      </c>
      <c r="T253" s="98">
        <f ca="1">IFERROR((($O253+$Q253)*'Emission Factors'!$C$11)+($P253*'Emission Factors'!$C$18),"")</f>
        <v>0</v>
      </c>
      <c r="U253" s="98">
        <f ca="1">IFERROR((($O253+$Q253)*'Emission Factors'!$C$12)+($P253*'Emission Factors'!$C$19),"")</f>
        <v>0</v>
      </c>
      <c r="V253" s="98">
        <f ca="1">IFERROR((($O253+$Q253)*'Emission Factors'!$C$13)+($P253*'Emission Factors'!$C$20),"")</f>
        <v>0</v>
      </c>
      <c r="W253" s="147">
        <f ca="1">IFERROR(IF(N253="Residential",($O253+Q253)*'Emission Factors'!$C$14+(P253*'Emission Factors'!$C$21),($O253+Q253)*'Emission Factors'!$C$15+(P253*'Emission Factors'!$C$22)),"")</f>
        <v>0</v>
      </c>
      <c r="X253" s="97">
        <f t="shared" si="15"/>
        <v>0</v>
      </c>
    </row>
    <row r="254" spans="2:24" x14ac:dyDescent="0.3">
      <c r="B254" s="94"/>
      <c r="C254" s="95"/>
      <c r="D254" s="95"/>
      <c r="E254" s="95"/>
      <c r="F254" s="144"/>
      <c r="G254" s="94"/>
      <c r="H254" s="145"/>
      <c r="I254" s="96"/>
      <c r="J254" s="96"/>
      <c r="K254" s="96"/>
      <c r="L254" s="96"/>
      <c r="M254" s="96"/>
      <c r="N254" s="96"/>
      <c r="O254" s="97">
        <f t="shared" si="12"/>
        <v>0</v>
      </c>
      <c r="P254" s="97">
        <f t="shared" si="13"/>
        <v>0</v>
      </c>
      <c r="Q254" s="97" cm="1">
        <f t="array" aca="1" ref="Q254" ca="1">IF(I254=0,0,$E254*$I254*(SUMPRODUCT((1-'Emission Factors'!$C$37)^ROW(INDIRECT("1:" &amp; 'Emission Factors'!$C$45-1)))+1))</f>
        <v>0</v>
      </c>
      <c r="R254" s="176">
        <f ca="1">IFERROR((($O254+$Q254)*'Emission Factors'!$C$10)+($P254*'Emission Factors'!$C$17),"")</f>
        <v>0</v>
      </c>
      <c r="S254" s="146" t="str">
        <f t="shared" ca="1" si="14"/>
        <v>N/A</v>
      </c>
      <c r="T254" s="98">
        <f ca="1">IFERROR((($O254+$Q254)*'Emission Factors'!$C$11)+($P254*'Emission Factors'!$C$18),"")</f>
        <v>0</v>
      </c>
      <c r="U254" s="98">
        <f ca="1">IFERROR((($O254+$Q254)*'Emission Factors'!$C$12)+($P254*'Emission Factors'!$C$19),"")</f>
        <v>0</v>
      </c>
      <c r="V254" s="98">
        <f ca="1">IFERROR((($O254+$Q254)*'Emission Factors'!$C$13)+($P254*'Emission Factors'!$C$20),"")</f>
        <v>0</v>
      </c>
      <c r="W254" s="147">
        <f ca="1">IFERROR(IF(N254="Residential",($O254+Q254)*'Emission Factors'!$C$14+(P254*'Emission Factors'!$C$21),($O254+Q254)*'Emission Factors'!$C$15+(P254*'Emission Factors'!$C$22)),"")</f>
        <v>0</v>
      </c>
      <c r="X254" s="97">
        <f t="shared" si="15"/>
        <v>0</v>
      </c>
    </row>
    <row r="255" spans="2:24" x14ac:dyDescent="0.3">
      <c r="B255" s="94"/>
      <c r="C255" s="95"/>
      <c r="D255" s="95"/>
      <c r="E255" s="95"/>
      <c r="F255" s="144"/>
      <c r="G255" s="94"/>
      <c r="H255" s="145"/>
      <c r="I255" s="96"/>
      <c r="J255" s="96"/>
      <c r="K255" s="96"/>
      <c r="L255" s="96"/>
      <c r="M255" s="96"/>
      <c r="N255" s="96"/>
      <c r="O255" s="97">
        <f t="shared" si="12"/>
        <v>0</v>
      </c>
      <c r="P255" s="97">
        <f t="shared" si="13"/>
        <v>0</v>
      </c>
      <c r="Q255" s="97" cm="1">
        <f t="array" aca="1" ref="Q255" ca="1">IF(I255=0,0,$E255*$I255*(SUMPRODUCT((1-'Emission Factors'!$C$37)^ROW(INDIRECT("1:" &amp; 'Emission Factors'!$C$45-1)))+1))</f>
        <v>0</v>
      </c>
      <c r="R255" s="176">
        <f ca="1">IFERROR((($O255+$Q255)*'Emission Factors'!$C$10)+($P255*'Emission Factors'!$C$17),"")</f>
        <v>0</v>
      </c>
      <c r="S255" s="146" t="str">
        <f t="shared" ca="1" si="14"/>
        <v>N/A</v>
      </c>
      <c r="T255" s="98">
        <f ca="1">IFERROR((($O255+$Q255)*'Emission Factors'!$C$11)+($P255*'Emission Factors'!$C$18),"")</f>
        <v>0</v>
      </c>
      <c r="U255" s="98">
        <f ca="1">IFERROR((($O255+$Q255)*'Emission Factors'!$C$12)+($P255*'Emission Factors'!$C$19),"")</f>
        <v>0</v>
      </c>
      <c r="V255" s="98">
        <f ca="1">IFERROR((($O255+$Q255)*'Emission Factors'!$C$13)+($P255*'Emission Factors'!$C$20),"")</f>
        <v>0</v>
      </c>
      <c r="W255" s="147">
        <f ca="1">IFERROR(IF(N255="Residential",($O255+Q255)*'Emission Factors'!$C$14+(P255*'Emission Factors'!$C$21),($O255+Q255)*'Emission Factors'!$C$15+(P255*'Emission Factors'!$C$22)),"")</f>
        <v>0</v>
      </c>
      <c r="X255" s="97">
        <f t="shared" si="15"/>
        <v>0</v>
      </c>
    </row>
    <row r="256" spans="2:24" x14ac:dyDescent="0.3">
      <c r="B256" s="94"/>
      <c r="C256" s="95"/>
      <c r="D256" s="95"/>
      <c r="E256" s="95"/>
      <c r="F256" s="144"/>
      <c r="G256" s="94"/>
      <c r="H256" s="145"/>
      <c r="I256" s="96"/>
      <c r="J256" s="96"/>
      <c r="K256" s="96"/>
      <c r="L256" s="96"/>
      <c r="M256" s="96"/>
      <c r="N256" s="96"/>
      <c r="O256" s="97">
        <f t="shared" si="12"/>
        <v>0</v>
      </c>
      <c r="P256" s="97">
        <f t="shared" si="13"/>
        <v>0</v>
      </c>
      <c r="Q256" s="97" cm="1">
        <f t="array" aca="1" ref="Q256" ca="1">IF(I256=0,0,$E256*$I256*(SUMPRODUCT((1-'Emission Factors'!$C$37)^ROW(INDIRECT("1:" &amp; 'Emission Factors'!$C$45-1)))+1))</f>
        <v>0</v>
      </c>
      <c r="R256" s="176">
        <f ca="1">IFERROR((($O256+$Q256)*'Emission Factors'!$C$10)+($P256*'Emission Factors'!$C$17),"")</f>
        <v>0</v>
      </c>
      <c r="S256" s="146" t="str">
        <f t="shared" ca="1" si="14"/>
        <v>N/A</v>
      </c>
      <c r="T256" s="98">
        <f ca="1">IFERROR((($O256+$Q256)*'Emission Factors'!$C$11)+($P256*'Emission Factors'!$C$18),"")</f>
        <v>0</v>
      </c>
      <c r="U256" s="98">
        <f ca="1">IFERROR((($O256+$Q256)*'Emission Factors'!$C$12)+($P256*'Emission Factors'!$C$19),"")</f>
        <v>0</v>
      </c>
      <c r="V256" s="98">
        <f ca="1">IFERROR((($O256+$Q256)*'Emission Factors'!$C$13)+($P256*'Emission Factors'!$C$20),"")</f>
        <v>0</v>
      </c>
      <c r="W256" s="147">
        <f ca="1">IFERROR(IF(N256="Residential",($O256+Q256)*'Emission Factors'!$C$14+(P256*'Emission Factors'!$C$21),($O256+Q256)*'Emission Factors'!$C$15+(P256*'Emission Factors'!$C$22)),"")</f>
        <v>0</v>
      </c>
      <c r="X256" s="97">
        <f t="shared" si="15"/>
        <v>0</v>
      </c>
    </row>
    <row r="257" spans="2:24" x14ac:dyDescent="0.3">
      <c r="B257" s="94"/>
      <c r="C257" s="95"/>
      <c r="D257" s="95"/>
      <c r="E257" s="95"/>
      <c r="F257" s="144"/>
      <c r="G257" s="94"/>
      <c r="H257" s="145"/>
      <c r="I257" s="96"/>
      <c r="J257" s="96"/>
      <c r="K257" s="96"/>
      <c r="L257" s="96"/>
      <c r="M257" s="96"/>
      <c r="N257" s="96"/>
      <c r="O257" s="97">
        <f t="shared" si="12"/>
        <v>0</v>
      </c>
      <c r="P257" s="97">
        <f t="shared" si="13"/>
        <v>0</v>
      </c>
      <c r="Q257" s="97" cm="1">
        <f t="array" aca="1" ref="Q257" ca="1">IF(I257=0,0,$E257*$I257*(SUMPRODUCT((1-'Emission Factors'!$C$37)^ROW(INDIRECT("1:" &amp; 'Emission Factors'!$C$45-1)))+1))</f>
        <v>0</v>
      </c>
      <c r="R257" s="176">
        <f ca="1">IFERROR((($O257+$Q257)*'Emission Factors'!$C$10)+($P257*'Emission Factors'!$C$17),"")</f>
        <v>0</v>
      </c>
      <c r="S257" s="146" t="str">
        <f t="shared" ca="1" si="14"/>
        <v>N/A</v>
      </c>
      <c r="T257" s="98">
        <f ca="1">IFERROR((($O257+$Q257)*'Emission Factors'!$C$11)+($P257*'Emission Factors'!$C$18),"")</f>
        <v>0</v>
      </c>
      <c r="U257" s="98">
        <f ca="1">IFERROR((($O257+$Q257)*'Emission Factors'!$C$12)+($P257*'Emission Factors'!$C$19),"")</f>
        <v>0</v>
      </c>
      <c r="V257" s="98">
        <f ca="1">IFERROR((($O257+$Q257)*'Emission Factors'!$C$13)+($P257*'Emission Factors'!$C$20),"")</f>
        <v>0</v>
      </c>
      <c r="W257" s="147">
        <f ca="1">IFERROR(IF(N257="Residential",($O257+Q257)*'Emission Factors'!$C$14+(P257*'Emission Factors'!$C$21),($O257+Q257)*'Emission Factors'!$C$15+(P257*'Emission Factors'!$C$22)),"")</f>
        <v>0</v>
      </c>
      <c r="X257" s="97">
        <f t="shared" si="15"/>
        <v>0</v>
      </c>
    </row>
    <row r="258" spans="2:24" x14ac:dyDescent="0.3">
      <c r="B258" s="94"/>
      <c r="C258" s="95"/>
      <c r="D258" s="95"/>
      <c r="E258" s="95"/>
      <c r="F258" s="144"/>
      <c r="G258" s="94"/>
      <c r="H258" s="145"/>
      <c r="I258" s="96"/>
      <c r="J258" s="96"/>
      <c r="K258" s="96"/>
      <c r="L258" s="96"/>
      <c r="M258" s="96"/>
      <c r="N258" s="96"/>
      <c r="O258" s="97">
        <f t="shared" si="12"/>
        <v>0</v>
      </c>
      <c r="P258" s="97">
        <f t="shared" si="13"/>
        <v>0</v>
      </c>
      <c r="Q258" s="97" cm="1">
        <f t="array" aca="1" ref="Q258" ca="1">IF(I258=0,0,$E258*$I258*(SUMPRODUCT((1-'Emission Factors'!$C$37)^ROW(INDIRECT("1:" &amp; 'Emission Factors'!$C$45-1)))+1))</f>
        <v>0</v>
      </c>
      <c r="R258" s="176">
        <f ca="1">IFERROR((($O258+$Q258)*'Emission Factors'!$C$10)+($P258*'Emission Factors'!$C$17),"")</f>
        <v>0</v>
      </c>
      <c r="S258" s="146" t="str">
        <f t="shared" ca="1" si="14"/>
        <v>N/A</v>
      </c>
      <c r="T258" s="98">
        <f ca="1">IFERROR((($O258+$Q258)*'Emission Factors'!$C$11)+($P258*'Emission Factors'!$C$18),"")</f>
        <v>0</v>
      </c>
      <c r="U258" s="98">
        <f ca="1">IFERROR((($O258+$Q258)*'Emission Factors'!$C$12)+($P258*'Emission Factors'!$C$19),"")</f>
        <v>0</v>
      </c>
      <c r="V258" s="98">
        <f ca="1">IFERROR((($O258+$Q258)*'Emission Factors'!$C$13)+($P258*'Emission Factors'!$C$20),"")</f>
        <v>0</v>
      </c>
      <c r="W258" s="147">
        <f ca="1">IFERROR(IF(N258="Residential",($O258+Q258)*'Emission Factors'!$C$14+(P258*'Emission Factors'!$C$21),($O258+Q258)*'Emission Factors'!$C$15+(P258*'Emission Factors'!$C$22)),"")</f>
        <v>0</v>
      </c>
      <c r="X258" s="97">
        <f t="shared" si="15"/>
        <v>0</v>
      </c>
    </row>
    <row r="259" spans="2:24" x14ac:dyDescent="0.3">
      <c r="B259" s="94"/>
      <c r="C259" s="95"/>
      <c r="D259" s="95"/>
      <c r="E259" s="95"/>
      <c r="F259" s="144"/>
      <c r="G259" s="94"/>
      <c r="H259" s="145"/>
      <c r="I259" s="96"/>
      <c r="J259" s="96"/>
      <c r="K259" s="96"/>
      <c r="L259" s="96"/>
      <c r="M259" s="96"/>
      <c r="N259" s="96"/>
      <c r="O259" s="97">
        <f t="shared" si="12"/>
        <v>0</v>
      </c>
      <c r="P259" s="97">
        <f t="shared" si="13"/>
        <v>0</v>
      </c>
      <c r="Q259" s="97" cm="1">
        <f t="array" aca="1" ref="Q259" ca="1">IF(I259=0,0,$E259*$I259*(SUMPRODUCT((1-'Emission Factors'!$C$37)^ROW(INDIRECT("1:" &amp; 'Emission Factors'!$C$45-1)))+1))</f>
        <v>0</v>
      </c>
      <c r="R259" s="176">
        <f ca="1">IFERROR((($O259+$Q259)*'Emission Factors'!$C$10)+($P259*'Emission Factors'!$C$17),"")</f>
        <v>0</v>
      </c>
      <c r="S259" s="146" t="str">
        <f t="shared" ca="1" si="14"/>
        <v>N/A</v>
      </c>
      <c r="T259" s="98">
        <f ca="1">IFERROR((($O259+$Q259)*'Emission Factors'!$C$11)+($P259*'Emission Factors'!$C$18),"")</f>
        <v>0</v>
      </c>
      <c r="U259" s="98">
        <f ca="1">IFERROR((($O259+$Q259)*'Emission Factors'!$C$12)+($P259*'Emission Factors'!$C$19),"")</f>
        <v>0</v>
      </c>
      <c r="V259" s="98">
        <f ca="1">IFERROR((($O259+$Q259)*'Emission Factors'!$C$13)+($P259*'Emission Factors'!$C$20),"")</f>
        <v>0</v>
      </c>
      <c r="W259" s="147">
        <f ca="1">IFERROR(IF(N259="Residential",($O259+Q259)*'Emission Factors'!$C$14+(P259*'Emission Factors'!$C$21),($O259+Q259)*'Emission Factors'!$C$15+(P259*'Emission Factors'!$C$22)),"")</f>
        <v>0</v>
      </c>
      <c r="X259" s="97">
        <f t="shared" si="15"/>
        <v>0</v>
      </c>
    </row>
    <row r="260" spans="2:24" x14ac:dyDescent="0.3">
      <c r="B260" s="94"/>
      <c r="C260" s="95"/>
      <c r="D260" s="95"/>
      <c r="E260" s="95"/>
      <c r="F260" s="144"/>
      <c r="G260" s="94"/>
      <c r="H260" s="145"/>
      <c r="I260" s="96"/>
      <c r="J260" s="96"/>
      <c r="K260" s="96"/>
      <c r="L260" s="96"/>
      <c r="M260" s="96"/>
      <c r="N260" s="96"/>
      <c r="O260" s="97">
        <f t="shared" si="12"/>
        <v>0</v>
      </c>
      <c r="P260" s="97">
        <f t="shared" si="13"/>
        <v>0</v>
      </c>
      <c r="Q260" s="97" cm="1">
        <f t="array" aca="1" ref="Q260" ca="1">IF(I260=0,0,$E260*$I260*(SUMPRODUCT((1-'Emission Factors'!$C$37)^ROW(INDIRECT("1:" &amp; 'Emission Factors'!$C$45-1)))+1))</f>
        <v>0</v>
      </c>
      <c r="R260" s="176">
        <f ca="1">IFERROR((($O260+$Q260)*'Emission Factors'!$C$10)+($P260*'Emission Factors'!$C$17),"")</f>
        <v>0</v>
      </c>
      <c r="S260" s="146" t="str">
        <f t="shared" ca="1" si="14"/>
        <v>N/A</v>
      </c>
      <c r="T260" s="98">
        <f ca="1">IFERROR((($O260+$Q260)*'Emission Factors'!$C$11)+($P260*'Emission Factors'!$C$18),"")</f>
        <v>0</v>
      </c>
      <c r="U260" s="98">
        <f ca="1">IFERROR((($O260+$Q260)*'Emission Factors'!$C$12)+($P260*'Emission Factors'!$C$19),"")</f>
        <v>0</v>
      </c>
      <c r="V260" s="98">
        <f ca="1">IFERROR((($O260+$Q260)*'Emission Factors'!$C$13)+($P260*'Emission Factors'!$C$20),"")</f>
        <v>0</v>
      </c>
      <c r="W260" s="147">
        <f ca="1">IFERROR(IF(N260="Residential",($O260+Q260)*'Emission Factors'!$C$14+(P260*'Emission Factors'!$C$21),($O260+Q260)*'Emission Factors'!$C$15+(P260*'Emission Factors'!$C$22)),"")</f>
        <v>0</v>
      </c>
      <c r="X260" s="97">
        <f t="shared" si="15"/>
        <v>0</v>
      </c>
    </row>
    <row r="261" spans="2:24" x14ac:dyDescent="0.3">
      <c r="B261" s="94"/>
      <c r="C261" s="95"/>
      <c r="D261" s="95"/>
      <c r="E261" s="95"/>
      <c r="F261" s="144"/>
      <c r="G261" s="94"/>
      <c r="H261" s="145"/>
      <c r="I261" s="96"/>
      <c r="J261" s="96"/>
      <c r="K261" s="96"/>
      <c r="L261" s="96"/>
      <c r="M261" s="96"/>
      <c r="N261" s="96"/>
      <c r="O261" s="97">
        <f t="shared" si="12"/>
        <v>0</v>
      </c>
      <c r="P261" s="97">
        <f t="shared" si="13"/>
        <v>0</v>
      </c>
      <c r="Q261" s="97" cm="1">
        <f t="array" aca="1" ref="Q261" ca="1">IF(I261=0,0,$E261*$I261*(SUMPRODUCT((1-'Emission Factors'!$C$37)^ROW(INDIRECT("1:" &amp; 'Emission Factors'!$C$45-1)))+1))</f>
        <v>0</v>
      </c>
      <c r="R261" s="176">
        <f ca="1">IFERROR((($O261+$Q261)*'Emission Factors'!$C$10)+($P261*'Emission Factors'!$C$17),"")</f>
        <v>0</v>
      </c>
      <c r="S261" s="146" t="str">
        <f t="shared" ca="1" si="14"/>
        <v>N/A</v>
      </c>
      <c r="T261" s="98">
        <f ca="1">IFERROR((($O261+$Q261)*'Emission Factors'!$C$11)+($P261*'Emission Factors'!$C$18),"")</f>
        <v>0</v>
      </c>
      <c r="U261" s="98">
        <f ca="1">IFERROR((($O261+$Q261)*'Emission Factors'!$C$12)+($P261*'Emission Factors'!$C$19),"")</f>
        <v>0</v>
      </c>
      <c r="V261" s="98">
        <f ca="1">IFERROR((($O261+$Q261)*'Emission Factors'!$C$13)+($P261*'Emission Factors'!$C$20),"")</f>
        <v>0</v>
      </c>
      <c r="W261" s="147">
        <f ca="1">IFERROR(IF(N261="Residential",($O261+Q261)*'Emission Factors'!$C$14+(P261*'Emission Factors'!$C$21),($O261+Q261)*'Emission Factors'!$C$15+(P261*'Emission Factors'!$C$22)),"")</f>
        <v>0</v>
      </c>
      <c r="X261" s="97">
        <f t="shared" si="15"/>
        <v>0</v>
      </c>
    </row>
    <row r="262" spans="2:24" x14ac:dyDescent="0.3">
      <c r="B262" s="94"/>
      <c r="C262" s="95"/>
      <c r="D262" s="95"/>
      <c r="E262" s="95"/>
      <c r="F262" s="144"/>
      <c r="G262" s="94"/>
      <c r="H262" s="145"/>
      <c r="I262" s="96"/>
      <c r="J262" s="96"/>
      <c r="K262" s="96"/>
      <c r="L262" s="96"/>
      <c r="M262" s="96"/>
      <c r="N262" s="96"/>
      <c r="O262" s="97">
        <f t="shared" si="12"/>
        <v>0</v>
      </c>
      <c r="P262" s="97">
        <f t="shared" si="13"/>
        <v>0</v>
      </c>
      <c r="Q262" s="97" cm="1">
        <f t="array" aca="1" ref="Q262" ca="1">IF(I262=0,0,$E262*$I262*(SUMPRODUCT((1-'Emission Factors'!$C$37)^ROW(INDIRECT("1:" &amp; 'Emission Factors'!$C$45-1)))+1))</f>
        <v>0</v>
      </c>
      <c r="R262" s="176">
        <f ca="1">IFERROR((($O262+$Q262)*'Emission Factors'!$C$10)+($P262*'Emission Factors'!$C$17),"")</f>
        <v>0</v>
      </c>
      <c r="S262" s="146" t="str">
        <f t="shared" ca="1" si="14"/>
        <v>N/A</v>
      </c>
      <c r="T262" s="98">
        <f ca="1">IFERROR((($O262+$Q262)*'Emission Factors'!$C$11)+($P262*'Emission Factors'!$C$18),"")</f>
        <v>0</v>
      </c>
      <c r="U262" s="98">
        <f ca="1">IFERROR((($O262+$Q262)*'Emission Factors'!$C$12)+($P262*'Emission Factors'!$C$19),"")</f>
        <v>0</v>
      </c>
      <c r="V262" s="98">
        <f ca="1">IFERROR((($O262+$Q262)*'Emission Factors'!$C$13)+($P262*'Emission Factors'!$C$20),"")</f>
        <v>0</v>
      </c>
      <c r="W262" s="147">
        <f ca="1">IFERROR(IF(N262="Residential",($O262+Q262)*'Emission Factors'!$C$14+(P262*'Emission Factors'!$C$21),($O262+Q262)*'Emission Factors'!$C$15+(P262*'Emission Factors'!$C$22)),"")</f>
        <v>0</v>
      </c>
      <c r="X262" s="97">
        <f t="shared" si="15"/>
        <v>0</v>
      </c>
    </row>
    <row r="263" spans="2:24" x14ac:dyDescent="0.3">
      <c r="B263" s="94"/>
      <c r="C263" s="95"/>
      <c r="D263" s="95"/>
      <c r="E263" s="95"/>
      <c r="F263" s="144"/>
      <c r="G263" s="94"/>
      <c r="H263" s="145"/>
      <c r="I263" s="96"/>
      <c r="J263" s="96"/>
      <c r="K263" s="96"/>
      <c r="L263" s="96"/>
      <c r="M263" s="96"/>
      <c r="N263" s="96"/>
      <c r="O263" s="97">
        <f t="shared" si="12"/>
        <v>0</v>
      </c>
      <c r="P263" s="97">
        <f t="shared" si="13"/>
        <v>0</v>
      </c>
      <c r="Q263" s="97" cm="1">
        <f t="array" aca="1" ref="Q263" ca="1">IF(I263=0,0,$E263*$I263*(SUMPRODUCT((1-'Emission Factors'!$C$37)^ROW(INDIRECT("1:" &amp; 'Emission Factors'!$C$45-1)))+1))</f>
        <v>0</v>
      </c>
      <c r="R263" s="176">
        <f ca="1">IFERROR((($O263+$Q263)*'Emission Factors'!$C$10)+($P263*'Emission Factors'!$C$17),"")</f>
        <v>0</v>
      </c>
      <c r="S263" s="146" t="str">
        <f t="shared" ca="1" si="14"/>
        <v>N/A</v>
      </c>
      <c r="T263" s="98">
        <f ca="1">IFERROR((($O263+$Q263)*'Emission Factors'!$C$11)+($P263*'Emission Factors'!$C$18),"")</f>
        <v>0</v>
      </c>
      <c r="U263" s="98">
        <f ca="1">IFERROR((($O263+$Q263)*'Emission Factors'!$C$12)+($P263*'Emission Factors'!$C$19),"")</f>
        <v>0</v>
      </c>
      <c r="V263" s="98">
        <f ca="1">IFERROR((($O263+$Q263)*'Emission Factors'!$C$13)+($P263*'Emission Factors'!$C$20),"")</f>
        <v>0</v>
      </c>
      <c r="W263" s="147">
        <f ca="1">IFERROR(IF(N263="Residential",($O263+Q263)*'Emission Factors'!$C$14+(P263*'Emission Factors'!$C$21),($O263+Q263)*'Emission Factors'!$C$15+(P263*'Emission Factors'!$C$22)),"")</f>
        <v>0</v>
      </c>
      <c r="X263" s="97">
        <f t="shared" si="15"/>
        <v>0</v>
      </c>
    </row>
    <row r="264" spans="2:24" x14ac:dyDescent="0.3">
      <c r="B264" s="94"/>
      <c r="C264" s="95"/>
      <c r="D264" s="95"/>
      <c r="E264" s="95"/>
      <c r="F264" s="144"/>
      <c r="G264" s="94"/>
      <c r="H264" s="145"/>
      <c r="I264" s="96"/>
      <c r="J264" s="96"/>
      <c r="K264" s="96"/>
      <c r="L264" s="96"/>
      <c r="M264" s="96"/>
      <c r="N264" s="96"/>
      <c r="O264" s="97">
        <f t="shared" si="12"/>
        <v>0</v>
      </c>
      <c r="P264" s="97">
        <f t="shared" si="13"/>
        <v>0</v>
      </c>
      <c r="Q264" s="97" cm="1">
        <f t="array" aca="1" ref="Q264" ca="1">IF(I264=0,0,$E264*$I264*(SUMPRODUCT((1-'Emission Factors'!$C$37)^ROW(INDIRECT("1:" &amp; 'Emission Factors'!$C$45-1)))+1))</f>
        <v>0</v>
      </c>
      <c r="R264" s="176">
        <f ca="1">IFERROR((($O264+$Q264)*'Emission Factors'!$C$10)+($P264*'Emission Factors'!$C$17),"")</f>
        <v>0</v>
      </c>
      <c r="S264" s="146" t="str">
        <f t="shared" ca="1" si="14"/>
        <v>N/A</v>
      </c>
      <c r="T264" s="98">
        <f ca="1">IFERROR((($O264+$Q264)*'Emission Factors'!$C$11)+($P264*'Emission Factors'!$C$18),"")</f>
        <v>0</v>
      </c>
      <c r="U264" s="98">
        <f ca="1">IFERROR((($O264+$Q264)*'Emission Factors'!$C$12)+($P264*'Emission Factors'!$C$19),"")</f>
        <v>0</v>
      </c>
      <c r="V264" s="98">
        <f ca="1">IFERROR((($O264+$Q264)*'Emission Factors'!$C$13)+($P264*'Emission Factors'!$C$20),"")</f>
        <v>0</v>
      </c>
      <c r="W264" s="147">
        <f ca="1">IFERROR(IF(N264="Residential",($O264+Q264)*'Emission Factors'!$C$14+(P264*'Emission Factors'!$C$21),($O264+Q264)*'Emission Factors'!$C$15+(P264*'Emission Factors'!$C$22)),"")</f>
        <v>0</v>
      </c>
      <c r="X264" s="97">
        <f t="shared" si="15"/>
        <v>0</v>
      </c>
    </row>
    <row r="265" spans="2:24" x14ac:dyDescent="0.3">
      <c r="B265" s="94"/>
      <c r="C265" s="95"/>
      <c r="D265" s="95"/>
      <c r="E265" s="95"/>
      <c r="F265" s="144"/>
      <c r="G265" s="94"/>
      <c r="H265" s="145"/>
      <c r="I265" s="96"/>
      <c r="J265" s="96"/>
      <c r="K265" s="96"/>
      <c r="L265" s="96"/>
      <c r="M265" s="96"/>
      <c r="N265" s="96"/>
      <c r="O265" s="97">
        <f t="shared" si="12"/>
        <v>0</v>
      </c>
      <c r="P265" s="97">
        <f t="shared" si="13"/>
        <v>0</v>
      </c>
      <c r="Q265" s="97" cm="1">
        <f t="array" aca="1" ref="Q265" ca="1">IF(I265=0,0,$E265*$I265*(SUMPRODUCT((1-'Emission Factors'!$C$37)^ROW(INDIRECT("1:" &amp; 'Emission Factors'!$C$45-1)))+1))</f>
        <v>0</v>
      </c>
      <c r="R265" s="176">
        <f ca="1">IFERROR((($O265+$Q265)*'Emission Factors'!$C$10)+($P265*'Emission Factors'!$C$17),"")</f>
        <v>0</v>
      </c>
      <c r="S265" s="146" t="str">
        <f t="shared" ca="1" si="14"/>
        <v>N/A</v>
      </c>
      <c r="T265" s="98">
        <f ca="1">IFERROR((($O265+$Q265)*'Emission Factors'!$C$11)+($P265*'Emission Factors'!$C$18),"")</f>
        <v>0</v>
      </c>
      <c r="U265" s="98">
        <f ca="1">IFERROR((($O265+$Q265)*'Emission Factors'!$C$12)+($P265*'Emission Factors'!$C$19),"")</f>
        <v>0</v>
      </c>
      <c r="V265" s="98">
        <f ca="1">IFERROR((($O265+$Q265)*'Emission Factors'!$C$13)+($P265*'Emission Factors'!$C$20),"")</f>
        <v>0</v>
      </c>
      <c r="W265" s="147">
        <f ca="1">IFERROR(IF(N265="Residential",($O265+Q265)*'Emission Factors'!$C$14+(P265*'Emission Factors'!$C$21),($O265+Q265)*'Emission Factors'!$C$15+(P265*'Emission Factors'!$C$22)),"")</f>
        <v>0</v>
      </c>
      <c r="X265" s="97">
        <f t="shared" si="15"/>
        <v>0</v>
      </c>
    </row>
    <row r="266" spans="2:24" x14ac:dyDescent="0.3">
      <c r="B266" s="94"/>
      <c r="C266" s="95"/>
      <c r="D266" s="95"/>
      <c r="E266" s="95"/>
      <c r="F266" s="144"/>
      <c r="G266" s="94"/>
      <c r="H266" s="145"/>
      <c r="I266" s="96"/>
      <c r="J266" s="96"/>
      <c r="K266" s="96"/>
      <c r="L266" s="96"/>
      <c r="M266" s="96"/>
      <c r="N266" s="96"/>
      <c r="O266" s="97">
        <f t="shared" si="12"/>
        <v>0</v>
      </c>
      <c r="P266" s="97">
        <f t="shared" si="13"/>
        <v>0</v>
      </c>
      <c r="Q266" s="97" cm="1">
        <f t="array" aca="1" ref="Q266" ca="1">IF(I266=0,0,$E266*$I266*(SUMPRODUCT((1-'Emission Factors'!$C$37)^ROW(INDIRECT("1:" &amp; 'Emission Factors'!$C$45-1)))+1))</f>
        <v>0</v>
      </c>
      <c r="R266" s="176">
        <f ca="1">IFERROR((($O266+$Q266)*'Emission Factors'!$C$10)+($P266*'Emission Factors'!$C$17),"")</f>
        <v>0</v>
      </c>
      <c r="S266" s="146" t="str">
        <f t="shared" ca="1" si="14"/>
        <v>N/A</v>
      </c>
      <c r="T266" s="98">
        <f ca="1">IFERROR((($O266+$Q266)*'Emission Factors'!$C$11)+($P266*'Emission Factors'!$C$18),"")</f>
        <v>0</v>
      </c>
      <c r="U266" s="98">
        <f ca="1">IFERROR((($O266+$Q266)*'Emission Factors'!$C$12)+($P266*'Emission Factors'!$C$19),"")</f>
        <v>0</v>
      </c>
      <c r="V266" s="98">
        <f ca="1">IFERROR((($O266+$Q266)*'Emission Factors'!$C$13)+($P266*'Emission Factors'!$C$20),"")</f>
        <v>0</v>
      </c>
      <c r="W266" s="147">
        <f ca="1">IFERROR(IF(N266="Residential",($O266+Q266)*'Emission Factors'!$C$14+(P266*'Emission Factors'!$C$21),($O266+Q266)*'Emission Factors'!$C$15+(P266*'Emission Factors'!$C$22)),"")</f>
        <v>0</v>
      </c>
      <c r="X266" s="97">
        <f t="shared" si="15"/>
        <v>0</v>
      </c>
    </row>
    <row r="267" spans="2:24" x14ac:dyDescent="0.3">
      <c r="B267" s="94"/>
      <c r="C267" s="95"/>
      <c r="D267" s="95"/>
      <c r="E267" s="95"/>
      <c r="F267" s="144"/>
      <c r="G267" s="94"/>
      <c r="H267" s="145"/>
      <c r="I267" s="96"/>
      <c r="J267" s="96"/>
      <c r="K267" s="96"/>
      <c r="L267" s="96"/>
      <c r="M267" s="96"/>
      <c r="N267" s="96"/>
      <c r="O267" s="97">
        <f t="shared" si="12"/>
        <v>0</v>
      </c>
      <c r="P267" s="97">
        <f t="shared" si="13"/>
        <v>0</v>
      </c>
      <c r="Q267" s="97" cm="1">
        <f t="array" aca="1" ref="Q267" ca="1">IF(I267=0,0,$E267*$I267*(SUMPRODUCT((1-'Emission Factors'!$C$37)^ROW(INDIRECT("1:" &amp; 'Emission Factors'!$C$45-1)))+1))</f>
        <v>0</v>
      </c>
      <c r="R267" s="176">
        <f ca="1">IFERROR((($O267+$Q267)*'Emission Factors'!$C$10)+($P267*'Emission Factors'!$C$17),"")</f>
        <v>0</v>
      </c>
      <c r="S267" s="146" t="str">
        <f t="shared" ca="1" si="14"/>
        <v>N/A</v>
      </c>
      <c r="T267" s="98">
        <f ca="1">IFERROR((($O267+$Q267)*'Emission Factors'!$C$11)+($P267*'Emission Factors'!$C$18),"")</f>
        <v>0</v>
      </c>
      <c r="U267" s="98">
        <f ca="1">IFERROR((($O267+$Q267)*'Emission Factors'!$C$12)+($P267*'Emission Factors'!$C$19),"")</f>
        <v>0</v>
      </c>
      <c r="V267" s="98">
        <f ca="1">IFERROR((($O267+$Q267)*'Emission Factors'!$C$13)+($P267*'Emission Factors'!$C$20),"")</f>
        <v>0</v>
      </c>
      <c r="W267" s="147">
        <f ca="1">IFERROR(IF(N267="Residential",($O267+Q267)*'Emission Factors'!$C$14+(P267*'Emission Factors'!$C$21),($O267+Q267)*'Emission Factors'!$C$15+(P267*'Emission Factors'!$C$22)),"")</f>
        <v>0</v>
      </c>
      <c r="X267" s="97">
        <f t="shared" si="15"/>
        <v>0</v>
      </c>
    </row>
    <row r="268" spans="2:24" x14ac:dyDescent="0.3">
      <c r="B268" s="94"/>
      <c r="C268" s="95"/>
      <c r="D268" s="95"/>
      <c r="E268" s="95"/>
      <c r="F268" s="144"/>
      <c r="G268" s="94"/>
      <c r="H268" s="145"/>
      <c r="I268" s="96"/>
      <c r="J268" s="96"/>
      <c r="K268" s="96"/>
      <c r="L268" s="96"/>
      <c r="M268" s="96"/>
      <c r="N268" s="96"/>
      <c r="O268" s="97">
        <f t="shared" si="12"/>
        <v>0</v>
      </c>
      <c r="P268" s="97">
        <f t="shared" si="13"/>
        <v>0</v>
      </c>
      <c r="Q268" s="97" cm="1">
        <f t="array" aca="1" ref="Q268" ca="1">IF(I268=0,0,$E268*$I268*(SUMPRODUCT((1-'Emission Factors'!$C$37)^ROW(INDIRECT("1:" &amp; 'Emission Factors'!$C$45-1)))+1))</f>
        <v>0</v>
      </c>
      <c r="R268" s="176">
        <f ca="1">IFERROR((($O268+$Q268)*'Emission Factors'!$C$10)+($P268*'Emission Factors'!$C$17),"")</f>
        <v>0</v>
      </c>
      <c r="S268" s="146" t="str">
        <f t="shared" ca="1" si="14"/>
        <v>N/A</v>
      </c>
      <c r="T268" s="98">
        <f ca="1">IFERROR((($O268+$Q268)*'Emission Factors'!$C$11)+($P268*'Emission Factors'!$C$18),"")</f>
        <v>0</v>
      </c>
      <c r="U268" s="98">
        <f ca="1">IFERROR((($O268+$Q268)*'Emission Factors'!$C$12)+($P268*'Emission Factors'!$C$19),"")</f>
        <v>0</v>
      </c>
      <c r="V268" s="98">
        <f ca="1">IFERROR((($O268+$Q268)*'Emission Factors'!$C$13)+($P268*'Emission Factors'!$C$20),"")</f>
        <v>0</v>
      </c>
      <c r="W268" s="147">
        <f ca="1">IFERROR(IF(N268="Residential",($O268+Q268)*'Emission Factors'!$C$14+(P268*'Emission Factors'!$C$21),($O268+Q268)*'Emission Factors'!$C$15+(P268*'Emission Factors'!$C$22)),"")</f>
        <v>0</v>
      </c>
      <c r="X268" s="97">
        <f t="shared" si="15"/>
        <v>0</v>
      </c>
    </row>
    <row r="269" spans="2:24" x14ac:dyDescent="0.3">
      <c r="B269" s="94"/>
      <c r="C269" s="95"/>
      <c r="D269" s="95"/>
      <c r="E269" s="95"/>
      <c r="F269" s="144"/>
      <c r="G269" s="94"/>
      <c r="H269" s="145"/>
      <c r="I269" s="96"/>
      <c r="J269" s="96"/>
      <c r="K269" s="96"/>
      <c r="L269" s="96"/>
      <c r="M269" s="96"/>
      <c r="N269" s="96"/>
      <c r="O269" s="97">
        <f t="shared" si="12"/>
        <v>0</v>
      </c>
      <c r="P269" s="97">
        <f t="shared" si="13"/>
        <v>0</v>
      </c>
      <c r="Q269" s="97" cm="1">
        <f t="array" aca="1" ref="Q269" ca="1">IF(I269=0,0,$E269*$I269*(SUMPRODUCT((1-'Emission Factors'!$C$37)^ROW(INDIRECT("1:" &amp; 'Emission Factors'!$C$45-1)))+1))</f>
        <v>0</v>
      </c>
      <c r="R269" s="176">
        <f ca="1">IFERROR((($O269+$Q269)*'Emission Factors'!$C$10)+($P269*'Emission Factors'!$C$17),"")</f>
        <v>0</v>
      </c>
      <c r="S269" s="146" t="str">
        <f t="shared" ca="1" si="14"/>
        <v>N/A</v>
      </c>
      <c r="T269" s="98">
        <f ca="1">IFERROR((($O269+$Q269)*'Emission Factors'!$C$11)+($P269*'Emission Factors'!$C$18),"")</f>
        <v>0</v>
      </c>
      <c r="U269" s="98">
        <f ca="1">IFERROR((($O269+$Q269)*'Emission Factors'!$C$12)+($P269*'Emission Factors'!$C$19),"")</f>
        <v>0</v>
      </c>
      <c r="V269" s="98">
        <f ca="1">IFERROR((($O269+$Q269)*'Emission Factors'!$C$13)+($P269*'Emission Factors'!$C$20),"")</f>
        <v>0</v>
      </c>
      <c r="W269" s="147">
        <f ca="1">IFERROR(IF(N269="Residential",($O269+Q269)*'Emission Factors'!$C$14+(P269*'Emission Factors'!$C$21),($O269+Q269)*'Emission Factors'!$C$15+(P269*'Emission Factors'!$C$22)),"")</f>
        <v>0</v>
      </c>
      <c r="X269" s="97">
        <f t="shared" si="15"/>
        <v>0</v>
      </c>
    </row>
    <row r="270" spans="2:24" x14ac:dyDescent="0.3">
      <c r="B270" s="94"/>
      <c r="C270" s="95"/>
      <c r="D270" s="95"/>
      <c r="E270" s="95"/>
      <c r="F270" s="144"/>
      <c r="G270" s="94"/>
      <c r="H270" s="145"/>
      <c r="I270" s="96"/>
      <c r="J270" s="96"/>
      <c r="K270" s="96"/>
      <c r="L270" s="96"/>
      <c r="M270" s="96"/>
      <c r="N270" s="96"/>
      <c r="O270" s="97">
        <f t="shared" si="12"/>
        <v>0</v>
      </c>
      <c r="P270" s="97">
        <f t="shared" si="13"/>
        <v>0</v>
      </c>
      <c r="Q270" s="97" cm="1">
        <f t="array" aca="1" ref="Q270" ca="1">IF(I270=0,0,$E270*$I270*(SUMPRODUCT((1-'Emission Factors'!$C$37)^ROW(INDIRECT("1:" &amp; 'Emission Factors'!$C$45-1)))+1))</f>
        <v>0</v>
      </c>
      <c r="R270" s="176">
        <f ca="1">IFERROR((($O270+$Q270)*'Emission Factors'!$C$10)+($P270*'Emission Factors'!$C$17),"")</f>
        <v>0</v>
      </c>
      <c r="S270" s="146" t="str">
        <f t="shared" ca="1" si="14"/>
        <v>N/A</v>
      </c>
      <c r="T270" s="98">
        <f ca="1">IFERROR((($O270+$Q270)*'Emission Factors'!$C$11)+($P270*'Emission Factors'!$C$18),"")</f>
        <v>0</v>
      </c>
      <c r="U270" s="98">
        <f ca="1">IFERROR((($O270+$Q270)*'Emission Factors'!$C$12)+($P270*'Emission Factors'!$C$19),"")</f>
        <v>0</v>
      </c>
      <c r="V270" s="98">
        <f ca="1">IFERROR((($O270+$Q270)*'Emission Factors'!$C$13)+($P270*'Emission Factors'!$C$20),"")</f>
        <v>0</v>
      </c>
      <c r="W270" s="147">
        <f ca="1">IFERROR(IF(N270="Residential",($O270+Q270)*'Emission Factors'!$C$14+(P270*'Emission Factors'!$C$21),($O270+Q270)*'Emission Factors'!$C$15+(P270*'Emission Factors'!$C$22)),"")</f>
        <v>0</v>
      </c>
      <c r="X270" s="97">
        <f t="shared" si="15"/>
        <v>0</v>
      </c>
    </row>
    <row r="271" spans="2:24" x14ac:dyDescent="0.3">
      <c r="B271" s="94"/>
      <c r="C271" s="95"/>
      <c r="D271" s="95"/>
      <c r="E271" s="95"/>
      <c r="F271" s="144"/>
      <c r="G271" s="94"/>
      <c r="H271" s="145"/>
      <c r="I271" s="96"/>
      <c r="J271" s="96"/>
      <c r="K271" s="96"/>
      <c r="L271" s="96"/>
      <c r="M271" s="96"/>
      <c r="N271" s="96"/>
      <c r="O271" s="97">
        <f t="shared" ref="O271:O334" si="16">IF($J271=0,0,$E271*$J271*$M271)</f>
        <v>0</v>
      </c>
      <c r="P271" s="97">
        <f t="shared" ref="P271:P334" si="17">IF(K271=0,0,$E271*K271*M271)</f>
        <v>0</v>
      </c>
      <c r="Q271" s="97" cm="1">
        <f t="array" aca="1" ref="Q271" ca="1">IF(I271=0,0,$E271*$I271*(SUMPRODUCT((1-'Emission Factors'!$C$37)^ROW(INDIRECT("1:" &amp; 'Emission Factors'!$C$45-1)))+1))</f>
        <v>0</v>
      </c>
      <c r="R271" s="176">
        <f ca="1">IFERROR((($O271+$Q271)*'Emission Factors'!$C$10)+($P271*'Emission Factors'!$C$17),"")</f>
        <v>0</v>
      </c>
      <c r="S271" s="146" t="str">
        <f t="shared" ref="S271:S334" ca="1" si="18">IFERROR(R271/H271,"N/A")</f>
        <v>N/A</v>
      </c>
      <c r="T271" s="98">
        <f ca="1">IFERROR((($O271+$Q271)*'Emission Factors'!$C$11)+($P271*'Emission Factors'!$C$18),"")</f>
        <v>0</v>
      </c>
      <c r="U271" s="98">
        <f ca="1">IFERROR((($O271+$Q271)*'Emission Factors'!$C$12)+($P271*'Emission Factors'!$C$19),"")</f>
        <v>0</v>
      </c>
      <c r="V271" s="98">
        <f ca="1">IFERROR((($O271+$Q271)*'Emission Factors'!$C$13)+($P271*'Emission Factors'!$C$20),"")</f>
        <v>0</v>
      </c>
      <c r="W271" s="147">
        <f ca="1">IFERROR(IF(N271="Residential",($O271+Q271)*'Emission Factors'!$C$14+(P271*'Emission Factors'!$C$21),($O271+Q271)*'Emission Factors'!$C$15+(P271*'Emission Factors'!$C$22)),"")</f>
        <v>0</v>
      </c>
      <c r="X271" s="97">
        <f t="shared" ref="X271:X334" si="19">IF(L271=0,0,$E271*$L271*$M271)</f>
        <v>0</v>
      </c>
    </row>
    <row r="272" spans="2:24" x14ac:dyDescent="0.3">
      <c r="B272" s="94"/>
      <c r="C272" s="95"/>
      <c r="D272" s="95"/>
      <c r="E272" s="95"/>
      <c r="F272" s="144"/>
      <c r="G272" s="94"/>
      <c r="H272" s="145"/>
      <c r="I272" s="96"/>
      <c r="J272" s="96"/>
      <c r="K272" s="96"/>
      <c r="L272" s="96"/>
      <c r="M272" s="96"/>
      <c r="N272" s="96"/>
      <c r="O272" s="97">
        <f t="shared" si="16"/>
        <v>0</v>
      </c>
      <c r="P272" s="97">
        <f t="shared" si="17"/>
        <v>0</v>
      </c>
      <c r="Q272" s="97" cm="1">
        <f t="array" aca="1" ref="Q272" ca="1">IF(I272=0,0,$E272*$I272*(SUMPRODUCT((1-'Emission Factors'!$C$37)^ROW(INDIRECT("1:" &amp; 'Emission Factors'!$C$45-1)))+1))</f>
        <v>0</v>
      </c>
      <c r="R272" s="176">
        <f ca="1">IFERROR((($O272+$Q272)*'Emission Factors'!$C$10)+($P272*'Emission Factors'!$C$17),"")</f>
        <v>0</v>
      </c>
      <c r="S272" s="146" t="str">
        <f t="shared" ca="1" si="18"/>
        <v>N/A</v>
      </c>
      <c r="T272" s="98">
        <f ca="1">IFERROR((($O272+$Q272)*'Emission Factors'!$C$11)+($P272*'Emission Factors'!$C$18),"")</f>
        <v>0</v>
      </c>
      <c r="U272" s="98">
        <f ca="1">IFERROR((($O272+$Q272)*'Emission Factors'!$C$12)+($P272*'Emission Factors'!$C$19),"")</f>
        <v>0</v>
      </c>
      <c r="V272" s="98">
        <f ca="1">IFERROR((($O272+$Q272)*'Emission Factors'!$C$13)+($P272*'Emission Factors'!$C$20),"")</f>
        <v>0</v>
      </c>
      <c r="W272" s="147">
        <f ca="1">IFERROR(IF(N272="Residential",($O272+Q272)*'Emission Factors'!$C$14+(P272*'Emission Factors'!$C$21),($O272+Q272)*'Emission Factors'!$C$15+(P272*'Emission Factors'!$C$22)),"")</f>
        <v>0</v>
      </c>
      <c r="X272" s="97">
        <f t="shared" si="19"/>
        <v>0</v>
      </c>
    </row>
    <row r="273" spans="2:24" x14ac:dyDescent="0.3">
      <c r="B273" s="94"/>
      <c r="C273" s="95"/>
      <c r="D273" s="95"/>
      <c r="E273" s="95"/>
      <c r="F273" s="144"/>
      <c r="G273" s="94"/>
      <c r="H273" s="145"/>
      <c r="I273" s="96"/>
      <c r="J273" s="96"/>
      <c r="K273" s="96"/>
      <c r="L273" s="96"/>
      <c r="M273" s="96"/>
      <c r="N273" s="96"/>
      <c r="O273" s="97">
        <f t="shared" si="16"/>
        <v>0</v>
      </c>
      <c r="P273" s="97">
        <f t="shared" si="17"/>
        <v>0</v>
      </c>
      <c r="Q273" s="97" cm="1">
        <f t="array" aca="1" ref="Q273" ca="1">IF(I273=0,0,$E273*$I273*(SUMPRODUCT((1-'Emission Factors'!$C$37)^ROW(INDIRECT("1:" &amp; 'Emission Factors'!$C$45-1)))+1))</f>
        <v>0</v>
      </c>
      <c r="R273" s="176">
        <f ca="1">IFERROR((($O273+$Q273)*'Emission Factors'!$C$10)+($P273*'Emission Factors'!$C$17),"")</f>
        <v>0</v>
      </c>
      <c r="S273" s="146" t="str">
        <f t="shared" ca="1" si="18"/>
        <v>N/A</v>
      </c>
      <c r="T273" s="98">
        <f ca="1">IFERROR((($O273+$Q273)*'Emission Factors'!$C$11)+($P273*'Emission Factors'!$C$18),"")</f>
        <v>0</v>
      </c>
      <c r="U273" s="98">
        <f ca="1">IFERROR((($O273+$Q273)*'Emission Factors'!$C$12)+($P273*'Emission Factors'!$C$19),"")</f>
        <v>0</v>
      </c>
      <c r="V273" s="98">
        <f ca="1">IFERROR((($O273+$Q273)*'Emission Factors'!$C$13)+($P273*'Emission Factors'!$C$20),"")</f>
        <v>0</v>
      </c>
      <c r="W273" s="147">
        <f ca="1">IFERROR(IF(N273="Residential",($O273+Q273)*'Emission Factors'!$C$14+(P273*'Emission Factors'!$C$21),($O273+Q273)*'Emission Factors'!$C$15+(P273*'Emission Factors'!$C$22)),"")</f>
        <v>0</v>
      </c>
      <c r="X273" s="97">
        <f t="shared" si="19"/>
        <v>0</v>
      </c>
    </row>
    <row r="274" spans="2:24" x14ac:dyDescent="0.3">
      <c r="B274" s="94"/>
      <c r="C274" s="95"/>
      <c r="D274" s="95"/>
      <c r="E274" s="95"/>
      <c r="F274" s="144"/>
      <c r="G274" s="94"/>
      <c r="H274" s="145"/>
      <c r="I274" s="96"/>
      <c r="J274" s="96"/>
      <c r="K274" s="96"/>
      <c r="L274" s="96"/>
      <c r="M274" s="96"/>
      <c r="N274" s="96"/>
      <c r="O274" s="97">
        <f t="shared" si="16"/>
        <v>0</v>
      </c>
      <c r="P274" s="97">
        <f t="shared" si="17"/>
        <v>0</v>
      </c>
      <c r="Q274" s="97" cm="1">
        <f t="array" aca="1" ref="Q274" ca="1">IF(I274=0,0,$E274*$I274*(SUMPRODUCT((1-'Emission Factors'!$C$37)^ROW(INDIRECT("1:" &amp; 'Emission Factors'!$C$45-1)))+1))</f>
        <v>0</v>
      </c>
      <c r="R274" s="176">
        <f ca="1">IFERROR((($O274+$Q274)*'Emission Factors'!$C$10)+($P274*'Emission Factors'!$C$17),"")</f>
        <v>0</v>
      </c>
      <c r="S274" s="146" t="str">
        <f t="shared" ca="1" si="18"/>
        <v>N/A</v>
      </c>
      <c r="T274" s="98">
        <f ca="1">IFERROR((($O274+$Q274)*'Emission Factors'!$C$11)+($P274*'Emission Factors'!$C$18),"")</f>
        <v>0</v>
      </c>
      <c r="U274" s="98">
        <f ca="1">IFERROR((($O274+$Q274)*'Emission Factors'!$C$12)+($P274*'Emission Factors'!$C$19),"")</f>
        <v>0</v>
      </c>
      <c r="V274" s="98">
        <f ca="1">IFERROR((($O274+$Q274)*'Emission Factors'!$C$13)+($P274*'Emission Factors'!$C$20),"")</f>
        <v>0</v>
      </c>
      <c r="W274" s="147">
        <f ca="1">IFERROR(IF(N274="Residential",($O274+Q274)*'Emission Factors'!$C$14+(P274*'Emission Factors'!$C$21),($O274+Q274)*'Emission Factors'!$C$15+(P274*'Emission Factors'!$C$22)),"")</f>
        <v>0</v>
      </c>
      <c r="X274" s="97">
        <f t="shared" si="19"/>
        <v>0</v>
      </c>
    </row>
    <row r="275" spans="2:24" x14ac:dyDescent="0.3">
      <c r="B275" s="94"/>
      <c r="C275" s="95"/>
      <c r="D275" s="95"/>
      <c r="E275" s="95"/>
      <c r="F275" s="144"/>
      <c r="G275" s="94"/>
      <c r="H275" s="145"/>
      <c r="I275" s="96"/>
      <c r="J275" s="96"/>
      <c r="K275" s="96"/>
      <c r="L275" s="96"/>
      <c r="M275" s="96"/>
      <c r="N275" s="96"/>
      <c r="O275" s="97">
        <f t="shared" si="16"/>
        <v>0</v>
      </c>
      <c r="P275" s="97">
        <f t="shared" si="17"/>
        <v>0</v>
      </c>
      <c r="Q275" s="97" cm="1">
        <f t="array" aca="1" ref="Q275" ca="1">IF(I275=0,0,$E275*$I275*(SUMPRODUCT((1-'Emission Factors'!$C$37)^ROW(INDIRECT("1:" &amp; 'Emission Factors'!$C$45-1)))+1))</f>
        <v>0</v>
      </c>
      <c r="R275" s="176">
        <f ca="1">IFERROR((($O275+$Q275)*'Emission Factors'!$C$10)+($P275*'Emission Factors'!$C$17),"")</f>
        <v>0</v>
      </c>
      <c r="S275" s="146" t="str">
        <f t="shared" ca="1" si="18"/>
        <v>N/A</v>
      </c>
      <c r="T275" s="98">
        <f ca="1">IFERROR((($O275+$Q275)*'Emission Factors'!$C$11)+($P275*'Emission Factors'!$C$18),"")</f>
        <v>0</v>
      </c>
      <c r="U275" s="98">
        <f ca="1">IFERROR((($O275+$Q275)*'Emission Factors'!$C$12)+($P275*'Emission Factors'!$C$19),"")</f>
        <v>0</v>
      </c>
      <c r="V275" s="98">
        <f ca="1">IFERROR((($O275+$Q275)*'Emission Factors'!$C$13)+($P275*'Emission Factors'!$C$20),"")</f>
        <v>0</v>
      </c>
      <c r="W275" s="147">
        <f ca="1">IFERROR(IF(N275="Residential",($O275+Q275)*'Emission Factors'!$C$14+(P275*'Emission Factors'!$C$21),($O275+Q275)*'Emission Factors'!$C$15+(P275*'Emission Factors'!$C$22)),"")</f>
        <v>0</v>
      </c>
      <c r="X275" s="97">
        <f t="shared" si="19"/>
        <v>0</v>
      </c>
    </row>
    <row r="276" spans="2:24" x14ac:dyDescent="0.3">
      <c r="B276" s="94"/>
      <c r="C276" s="95"/>
      <c r="D276" s="95"/>
      <c r="E276" s="95"/>
      <c r="F276" s="144"/>
      <c r="G276" s="94"/>
      <c r="H276" s="145"/>
      <c r="I276" s="96"/>
      <c r="J276" s="96"/>
      <c r="K276" s="96"/>
      <c r="L276" s="96"/>
      <c r="M276" s="96"/>
      <c r="N276" s="96"/>
      <c r="O276" s="97">
        <f t="shared" si="16"/>
        <v>0</v>
      </c>
      <c r="P276" s="97">
        <f t="shared" si="17"/>
        <v>0</v>
      </c>
      <c r="Q276" s="97" cm="1">
        <f t="array" aca="1" ref="Q276" ca="1">IF(I276=0,0,$E276*$I276*(SUMPRODUCT((1-'Emission Factors'!$C$37)^ROW(INDIRECT("1:" &amp; 'Emission Factors'!$C$45-1)))+1))</f>
        <v>0</v>
      </c>
      <c r="R276" s="176">
        <f ca="1">IFERROR((($O276+$Q276)*'Emission Factors'!$C$10)+($P276*'Emission Factors'!$C$17),"")</f>
        <v>0</v>
      </c>
      <c r="S276" s="146" t="str">
        <f t="shared" ca="1" si="18"/>
        <v>N/A</v>
      </c>
      <c r="T276" s="98">
        <f ca="1">IFERROR((($O276+$Q276)*'Emission Factors'!$C$11)+($P276*'Emission Factors'!$C$18),"")</f>
        <v>0</v>
      </c>
      <c r="U276" s="98">
        <f ca="1">IFERROR((($O276+$Q276)*'Emission Factors'!$C$12)+($P276*'Emission Factors'!$C$19),"")</f>
        <v>0</v>
      </c>
      <c r="V276" s="98">
        <f ca="1">IFERROR((($O276+$Q276)*'Emission Factors'!$C$13)+($P276*'Emission Factors'!$C$20),"")</f>
        <v>0</v>
      </c>
      <c r="W276" s="147">
        <f ca="1">IFERROR(IF(N276="Residential",($O276+Q276)*'Emission Factors'!$C$14+(P276*'Emission Factors'!$C$21),($O276+Q276)*'Emission Factors'!$C$15+(P276*'Emission Factors'!$C$22)),"")</f>
        <v>0</v>
      </c>
      <c r="X276" s="97">
        <f t="shared" si="19"/>
        <v>0</v>
      </c>
    </row>
    <row r="277" spans="2:24" x14ac:dyDescent="0.3">
      <c r="B277" s="94"/>
      <c r="C277" s="95"/>
      <c r="D277" s="95"/>
      <c r="E277" s="95"/>
      <c r="F277" s="144"/>
      <c r="G277" s="94"/>
      <c r="H277" s="145"/>
      <c r="I277" s="96"/>
      <c r="J277" s="96"/>
      <c r="K277" s="96"/>
      <c r="L277" s="96"/>
      <c r="M277" s="96"/>
      <c r="N277" s="96"/>
      <c r="O277" s="97">
        <f t="shared" si="16"/>
        <v>0</v>
      </c>
      <c r="P277" s="97">
        <f t="shared" si="17"/>
        <v>0</v>
      </c>
      <c r="Q277" s="97" cm="1">
        <f t="array" aca="1" ref="Q277" ca="1">IF(I277=0,0,$E277*$I277*(SUMPRODUCT((1-'Emission Factors'!$C$37)^ROW(INDIRECT("1:" &amp; 'Emission Factors'!$C$45-1)))+1))</f>
        <v>0</v>
      </c>
      <c r="R277" s="176">
        <f ca="1">IFERROR((($O277+$Q277)*'Emission Factors'!$C$10)+($P277*'Emission Factors'!$C$17),"")</f>
        <v>0</v>
      </c>
      <c r="S277" s="146" t="str">
        <f t="shared" ca="1" si="18"/>
        <v>N/A</v>
      </c>
      <c r="T277" s="98">
        <f ca="1">IFERROR((($O277+$Q277)*'Emission Factors'!$C$11)+($P277*'Emission Factors'!$C$18),"")</f>
        <v>0</v>
      </c>
      <c r="U277" s="98">
        <f ca="1">IFERROR((($O277+$Q277)*'Emission Factors'!$C$12)+($P277*'Emission Factors'!$C$19),"")</f>
        <v>0</v>
      </c>
      <c r="V277" s="98">
        <f ca="1">IFERROR((($O277+$Q277)*'Emission Factors'!$C$13)+($P277*'Emission Factors'!$C$20),"")</f>
        <v>0</v>
      </c>
      <c r="W277" s="147">
        <f ca="1">IFERROR(IF(N277="Residential",($O277+Q277)*'Emission Factors'!$C$14+(P277*'Emission Factors'!$C$21),($O277+Q277)*'Emission Factors'!$C$15+(P277*'Emission Factors'!$C$22)),"")</f>
        <v>0</v>
      </c>
      <c r="X277" s="97">
        <f t="shared" si="19"/>
        <v>0</v>
      </c>
    </row>
    <row r="278" spans="2:24" x14ac:dyDescent="0.3">
      <c r="B278" s="94"/>
      <c r="C278" s="95"/>
      <c r="D278" s="95"/>
      <c r="E278" s="95"/>
      <c r="F278" s="144"/>
      <c r="G278" s="94"/>
      <c r="H278" s="145"/>
      <c r="I278" s="96"/>
      <c r="J278" s="96"/>
      <c r="K278" s="96"/>
      <c r="L278" s="96"/>
      <c r="M278" s="96"/>
      <c r="N278" s="96"/>
      <c r="O278" s="97">
        <f t="shared" si="16"/>
        <v>0</v>
      </c>
      <c r="P278" s="97">
        <f t="shared" si="17"/>
        <v>0</v>
      </c>
      <c r="Q278" s="97" cm="1">
        <f t="array" aca="1" ref="Q278" ca="1">IF(I278=0,0,$E278*$I278*(SUMPRODUCT((1-'Emission Factors'!$C$37)^ROW(INDIRECT("1:" &amp; 'Emission Factors'!$C$45-1)))+1))</f>
        <v>0</v>
      </c>
      <c r="R278" s="176">
        <f ca="1">IFERROR((($O278+$Q278)*'Emission Factors'!$C$10)+($P278*'Emission Factors'!$C$17),"")</f>
        <v>0</v>
      </c>
      <c r="S278" s="146" t="str">
        <f t="shared" ca="1" si="18"/>
        <v>N/A</v>
      </c>
      <c r="T278" s="98">
        <f ca="1">IFERROR((($O278+$Q278)*'Emission Factors'!$C$11)+($P278*'Emission Factors'!$C$18),"")</f>
        <v>0</v>
      </c>
      <c r="U278" s="98">
        <f ca="1">IFERROR((($O278+$Q278)*'Emission Factors'!$C$12)+($P278*'Emission Factors'!$C$19),"")</f>
        <v>0</v>
      </c>
      <c r="V278" s="98">
        <f ca="1">IFERROR((($O278+$Q278)*'Emission Factors'!$C$13)+($P278*'Emission Factors'!$C$20),"")</f>
        <v>0</v>
      </c>
      <c r="W278" s="147">
        <f ca="1">IFERROR(IF(N278="Residential",($O278+Q278)*'Emission Factors'!$C$14+(P278*'Emission Factors'!$C$21),($O278+Q278)*'Emission Factors'!$C$15+(P278*'Emission Factors'!$C$22)),"")</f>
        <v>0</v>
      </c>
      <c r="X278" s="97">
        <f t="shared" si="19"/>
        <v>0</v>
      </c>
    </row>
    <row r="279" spans="2:24" x14ac:dyDescent="0.3">
      <c r="B279" s="94"/>
      <c r="C279" s="95"/>
      <c r="D279" s="95"/>
      <c r="E279" s="95"/>
      <c r="F279" s="144"/>
      <c r="G279" s="94"/>
      <c r="H279" s="145"/>
      <c r="I279" s="96"/>
      <c r="J279" s="96"/>
      <c r="K279" s="96"/>
      <c r="L279" s="96"/>
      <c r="M279" s="96"/>
      <c r="N279" s="96"/>
      <c r="O279" s="97">
        <f t="shared" si="16"/>
        <v>0</v>
      </c>
      <c r="P279" s="97">
        <f t="shared" si="17"/>
        <v>0</v>
      </c>
      <c r="Q279" s="97" cm="1">
        <f t="array" aca="1" ref="Q279" ca="1">IF(I279=0,0,$E279*$I279*(SUMPRODUCT((1-'Emission Factors'!$C$37)^ROW(INDIRECT("1:" &amp; 'Emission Factors'!$C$45-1)))+1))</f>
        <v>0</v>
      </c>
      <c r="R279" s="176">
        <f ca="1">IFERROR((($O279+$Q279)*'Emission Factors'!$C$10)+($P279*'Emission Factors'!$C$17),"")</f>
        <v>0</v>
      </c>
      <c r="S279" s="146" t="str">
        <f t="shared" ca="1" si="18"/>
        <v>N/A</v>
      </c>
      <c r="T279" s="98">
        <f ca="1">IFERROR((($O279+$Q279)*'Emission Factors'!$C$11)+($P279*'Emission Factors'!$C$18),"")</f>
        <v>0</v>
      </c>
      <c r="U279" s="98">
        <f ca="1">IFERROR((($O279+$Q279)*'Emission Factors'!$C$12)+($P279*'Emission Factors'!$C$19),"")</f>
        <v>0</v>
      </c>
      <c r="V279" s="98">
        <f ca="1">IFERROR((($O279+$Q279)*'Emission Factors'!$C$13)+($P279*'Emission Factors'!$C$20),"")</f>
        <v>0</v>
      </c>
      <c r="W279" s="147">
        <f ca="1">IFERROR(IF(N279="Residential",($O279+Q279)*'Emission Factors'!$C$14+(P279*'Emission Factors'!$C$21),($O279+Q279)*'Emission Factors'!$C$15+(P279*'Emission Factors'!$C$22)),"")</f>
        <v>0</v>
      </c>
      <c r="X279" s="97">
        <f t="shared" si="19"/>
        <v>0</v>
      </c>
    </row>
    <row r="280" spans="2:24" x14ac:dyDescent="0.3">
      <c r="B280" s="94"/>
      <c r="C280" s="95"/>
      <c r="D280" s="95"/>
      <c r="E280" s="95"/>
      <c r="F280" s="144"/>
      <c r="G280" s="94"/>
      <c r="H280" s="145"/>
      <c r="I280" s="96"/>
      <c r="J280" s="96"/>
      <c r="K280" s="96"/>
      <c r="L280" s="96"/>
      <c r="M280" s="96"/>
      <c r="N280" s="96"/>
      <c r="O280" s="97">
        <f t="shared" si="16"/>
        <v>0</v>
      </c>
      <c r="P280" s="97">
        <f t="shared" si="17"/>
        <v>0</v>
      </c>
      <c r="Q280" s="97" cm="1">
        <f t="array" aca="1" ref="Q280" ca="1">IF(I280=0,0,$E280*$I280*(SUMPRODUCT((1-'Emission Factors'!$C$37)^ROW(INDIRECT("1:" &amp; 'Emission Factors'!$C$45-1)))+1))</f>
        <v>0</v>
      </c>
      <c r="R280" s="176">
        <f ca="1">IFERROR((($O280+$Q280)*'Emission Factors'!$C$10)+($P280*'Emission Factors'!$C$17),"")</f>
        <v>0</v>
      </c>
      <c r="S280" s="146" t="str">
        <f t="shared" ca="1" si="18"/>
        <v>N/A</v>
      </c>
      <c r="T280" s="98">
        <f ca="1">IFERROR((($O280+$Q280)*'Emission Factors'!$C$11)+($P280*'Emission Factors'!$C$18),"")</f>
        <v>0</v>
      </c>
      <c r="U280" s="98">
        <f ca="1">IFERROR((($O280+$Q280)*'Emission Factors'!$C$12)+($P280*'Emission Factors'!$C$19),"")</f>
        <v>0</v>
      </c>
      <c r="V280" s="98">
        <f ca="1">IFERROR((($O280+$Q280)*'Emission Factors'!$C$13)+($P280*'Emission Factors'!$C$20),"")</f>
        <v>0</v>
      </c>
      <c r="W280" s="147">
        <f ca="1">IFERROR(IF(N280="Residential",($O280+Q280)*'Emission Factors'!$C$14+(P280*'Emission Factors'!$C$21),($O280+Q280)*'Emission Factors'!$C$15+(P280*'Emission Factors'!$C$22)),"")</f>
        <v>0</v>
      </c>
      <c r="X280" s="97">
        <f t="shared" si="19"/>
        <v>0</v>
      </c>
    </row>
    <row r="281" spans="2:24" x14ac:dyDescent="0.3">
      <c r="B281" s="94"/>
      <c r="C281" s="95"/>
      <c r="D281" s="95"/>
      <c r="E281" s="95"/>
      <c r="F281" s="144"/>
      <c r="G281" s="94"/>
      <c r="H281" s="145"/>
      <c r="I281" s="96"/>
      <c r="J281" s="96"/>
      <c r="K281" s="96"/>
      <c r="L281" s="96"/>
      <c r="M281" s="96"/>
      <c r="N281" s="96"/>
      <c r="O281" s="97">
        <f t="shared" si="16"/>
        <v>0</v>
      </c>
      <c r="P281" s="97">
        <f t="shared" si="17"/>
        <v>0</v>
      </c>
      <c r="Q281" s="97" cm="1">
        <f t="array" aca="1" ref="Q281" ca="1">IF(I281=0,0,$E281*$I281*(SUMPRODUCT((1-'Emission Factors'!$C$37)^ROW(INDIRECT("1:" &amp; 'Emission Factors'!$C$45-1)))+1))</f>
        <v>0</v>
      </c>
      <c r="R281" s="176">
        <f ca="1">IFERROR((($O281+$Q281)*'Emission Factors'!$C$10)+($P281*'Emission Factors'!$C$17),"")</f>
        <v>0</v>
      </c>
      <c r="S281" s="146" t="str">
        <f t="shared" ca="1" si="18"/>
        <v>N/A</v>
      </c>
      <c r="T281" s="98">
        <f ca="1">IFERROR((($O281+$Q281)*'Emission Factors'!$C$11)+($P281*'Emission Factors'!$C$18),"")</f>
        <v>0</v>
      </c>
      <c r="U281" s="98">
        <f ca="1">IFERROR((($O281+$Q281)*'Emission Factors'!$C$12)+($P281*'Emission Factors'!$C$19),"")</f>
        <v>0</v>
      </c>
      <c r="V281" s="98">
        <f ca="1">IFERROR((($O281+$Q281)*'Emission Factors'!$C$13)+($P281*'Emission Factors'!$C$20),"")</f>
        <v>0</v>
      </c>
      <c r="W281" s="147">
        <f ca="1">IFERROR(IF(N281="Residential",($O281+Q281)*'Emission Factors'!$C$14+(P281*'Emission Factors'!$C$21),($O281+Q281)*'Emission Factors'!$C$15+(P281*'Emission Factors'!$C$22)),"")</f>
        <v>0</v>
      </c>
      <c r="X281" s="97">
        <f t="shared" si="19"/>
        <v>0</v>
      </c>
    </row>
    <row r="282" spans="2:24" x14ac:dyDescent="0.3">
      <c r="B282" s="94"/>
      <c r="C282" s="95"/>
      <c r="D282" s="95"/>
      <c r="E282" s="95"/>
      <c r="F282" s="144"/>
      <c r="G282" s="94"/>
      <c r="H282" s="145"/>
      <c r="I282" s="96"/>
      <c r="J282" s="96"/>
      <c r="K282" s="96"/>
      <c r="L282" s="96"/>
      <c r="M282" s="96"/>
      <c r="N282" s="96"/>
      <c r="O282" s="97">
        <f t="shared" si="16"/>
        <v>0</v>
      </c>
      <c r="P282" s="97">
        <f t="shared" si="17"/>
        <v>0</v>
      </c>
      <c r="Q282" s="97" cm="1">
        <f t="array" aca="1" ref="Q282" ca="1">IF(I282=0,0,$E282*$I282*(SUMPRODUCT((1-'Emission Factors'!$C$37)^ROW(INDIRECT("1:" &amp; 'Emission Factors'!$C$45-1)))+1))</f>
        <v>0</v>
      </c>
      <c r="R282" s="176">
        <f ca="1">IFERROR((($O282+$Q282)*'Emission Factors'!$C$10)+($P282*'Emission Factors'!$C$17),"")</f>
        <v>0</v>
      </c>
      <c r="S282" s="146" t="str">
        <f t="shared" ca="1" si="18"/>
        <v>N/A</v>
      </c>
      <c r="T282" s="98">
        <f ca="1">IFERROR((($O282+$Q282)*'Emission Factors'!$C$11)+($P282*'Emission Factors'!$C$18),"")</f>
        <v>0</v>
      </c>
      <c r="U282" s="98">
        <f ca="1">IFERROR((($O282+$Q282)*'Emission Factors'!$C$12)+($P282*'Emission Factors'!$C$19),"")</f>
        <v>0</v>
      </c>
      <c r="V282" s="98">
        <f ca="1">IFERROR((($O282+$Q282)*'Emission Factors'!$C$13)+($P282*'Emission Factors'!$C$20),"")</f>
        <v>0</v>
      </c>
      <c r="W282" s="147">
        <f ca="1">IFERROR(IF(N282="Residential",($O282+Q282)*'Emission Factors'!$C$14+(P282*'Emission Factors'!$C$21),($O282+Q282)*'Emission Factors'!$C$15+(P282*'Emission Factors'!$C$22)),"")</f>
        <v>0</v>
      </c>
      <c r="X282" s="97">
        <f t="shared" si="19"/>
        <v>0</v>
      </c>
    </row>
    <row r="283" spans="2:24" x14ac:dyDescent="0.3">
      <c r="B283" s="94"/>
      <c r="C283" s="95"/>
      <c r="D283" s="95"/>
      <c r="E283" s="95"/>
      <c r="F283" s="144"/>
      <c r="G283" s="94"/>
      <c r="H283" s="145"/>
      <c r="I283" s="96"/>
      <c r="J283" s="96"/>
      <c r="K283" s="96"/>
      <c r="L283" s="96"/>
      <c r="M283" s="96"/>
      <c r="N283" s="96"/>
      <c r="O283" s="97">
        <f t="shared" si="16"/>
        <v>0</v>
      </c>
      <c r="P283" s="97">
        <f t="shared" si="17"/>
        <v>0</v>
      </c>
      <c r="Q283" s="97" cm="1">
        <f t="array" aca="1" ref="Q283" ca="1">IF(I283=0,0,$E283*$I283*(SUMPRODUCT((1-'Emission Factors'!$C$37)^ROW(INDIRECT("1:" &amp; 'Emission Factors'!$C$45-1)))+1))</f>
        <v>0</v>
      </c>
      <c r="R283" s="176">
        <f ca="1">IFERROR((($O283+$Q283)*'Emission Factors'!$C$10)+($P283*'Emission Factors'!$C$17),"")</f>
        <v>0</v>
      </c>
      <c r="S283" s="146" t="str">
        <f t="shared" ca="1" si="18"/>
        <v>N/A</v>
      </c>
      <c r="T283" s="98">
        <f ca="1">IFERROR((($O283+$Q283)*'Emission Factors'!$C$11)+($P283*'Emission Factors'!$C$18),"")</f>
        <v>0</v>
      </c>
      <c r="U283" s="98">
        <f ca="1">IFERROR((($O283+$Q283)*'Emission Factors'!$C$12)+($P283*'Emission Factors'!$C$19),"")</f>
        <v>0</v>
      </c>
      <c r="V283" s="98">
        <f ca="1">IFERROR((($O283+$Q283)*'Emission Factors'!$C$13)+($P283*'Emission Factors'!$C$20),"")</f>
        <v>0</v>
      </c>
      <c r="W283" s="147">
        <f ca="1">IFERROR(IF(N283="Residential",($O283+Q283)*'Emission Factors'!$C$14+(P283*'Emission Factors'!$C$21),($O283+Q283)*'Emission Factors'!$C$15+(P283*'Emission Factors'!$C$22)),"")</f>
        <v>0</v>
      </c>
      <c r="X283" s="97">
        <f t="shared" si="19"/>
        <v>0</v>
      </c>
    </row>
    <row r="284" spans="2:24" x14ac:dyDescent="0.3">
      <c r="B284" s="94"/>
      <c r="C284" s="95"/>
      <c r="D284" s="95"/>
      <c r="E284" s="95"/>
      <c r="F284" s="144"/>
      <c r="G284" s="94"/>
      <c r="H284" s="145"/>
      <c r="I284" s="96"/>
      <c r="J284" s="96"/>
      <c r="K284" s="96"/>
      <c r="L284" s="96"/>
      <c r="M284" s="96"/>
      <c r="N284" s="96"/>
      <c r="O284" s="97">
        <f t="shared" si="16"/>
        <v>0</v>
      </c>
      <c r="P284" s="97">
        <f t="shared" si="17"/>
        <v>0</v>
      </c>
      <c r="Q284" s="97" cm="1">
        <f t="array" aca="1" ref="Q284" ca="1">IF(I284=0,0,$E284*$I284*(SUMPRODUCT((1-'Emission Factors'!$C$37)^ROW(INDIRECT("1:" &amp; 'Emission Factors'!$C$45-1)))+1))</f>
        <v>0</v>
      </c>
      <c r="R284" s="176">
        <f ca="1">IFERROR((($O284+$Q284)*'Emission Factors'!$C$10)+($P284*'Emission Factors'!$C$17),"")</f>
        <v>0</v>
      </c>
      <c r="S284" s="146" t="str">
        <f t="shared" ca="1" si="18"/>
        <v>N/A</v>
      </c>
      <c r="T284" s="98">
        <f ca="1">IFERROR((($O284+$Q284)*'Emission Factors'!$C$11)+($P284*'Emission Factors'!$C$18),"")</f>
        <v>0</v>
      </c>
      <c r="U284" s="98">
        <f ca="1">IFERROR((($O284+$Q284)*'Emission Factors'!$C$12)+($P284*'Emission Factors'!$C$19),"")</f>
        <v>0</v>
      </c>
      <c r="V284" s="98">
        <f ca="1">IFERROR((($O284+$Q284)*'Emission Factors'!$C$13)+($P284*'Emission Factors'!$C$20),"")</f>
        <v>0</v>
      </c>
      <c r="W284" s="147">
        <f ca="1">IFERROR(IF(N284="Residential",($O284+Q284)*'Emission Factors'!$C$14+(P284*'Emission Factors'!$C$21),($O284+Q284)*'Emission Factors'!$C$15+(P284*'Emission Factors'!$C$22)),"")</f>
        <v>0</v>
      </c>
      <c r="X284" s="97">
        <f t="shared" si="19"/>
        <v>0</v>
      </c>
    </row>
    <row r="285" spans="2:24" x14ac:dyDescent="0.3">
      <c r="B285" s="94"/>
      <c r="C285" s="95"/>
      <c r="D285" s="95"/>
      <c r="E285" s="95"/>
      <c r="F285" s="144"/>
      <c r="G285" s="94"/>
      <c r="H285" s="145"/>
      <c r="I285" s="96"/>
      <c r="J285" s="96"/>
      <c r="K285" s="96"/>
      <c r="L285" s="96"/>
      <c r="M285" s="96"/>
      <c r="N285" s="96"/>
      <c r="O285" s="97">
        <f t="shared" si="16"/>
        <v>0</v>
      </c>
      <c r="P285" s="97">
        <f t="shared" si="17"/>
        <v>0</v>
      </c>
      <c r="Q285" s="97" cm="1">
        <f t="array" aca="1" ref="Q285" ca="1">IF(I285=0,0,$E285*$I285*(SUMPRODUCT((1-'Emission Factors'!$C$37)^ROW(INDIRECT("1:" &amp; 'Emission Factors'!$C$45-1)))+1))</f>
        <v>0</v>
      </c>
      <c r="R285" s="176">
        <f ca="1">IFERROR((($O285+$Q285)*'Emission Factors'!$C$10)+($P285*'Emission Factors'!$C$17),"")</f>
        <v>0</v>
      </c>
      <c r="S285" s="146" t="str">
        <f t="shared" ca="1" si="18"/>
        <v>N/A</v>
      </c>
      <c r="T285" s="98">
        <f ca="1">IFERROR((($O285+$Q285)*'Emission Factors'!$C$11)+($P285*'Emission Factors'!$C$18),"")</f>
        <v>0</v>
      </c>
      <c r="U285" s="98">
        <f ca="1">IFERROR((($O285+$Q285)*'Emission Factors'!$C$12)+($P285*'Emission Factors'!$C$19),"")</f>
        <v>0</v>
      </c>
      <c r="V285" s="98">
        <f ca="1">IFERROR((($O285+$Q285)*'Emission Factors'!$C$13)+($P285*'Emission Factors'!$C$20),"")</f>
        <v>0</v>
      </c>
      <c r="W285" s="147">
        <f ca="1">IFERROR(IF(N285="Residential",($O285+Q285)*'Emission Factors'!$C$14+(P285*'Emission Factors'!$C$21),($O285+Q285)*'Emission Factors'!$C$15+(P285*'Emission Factors'!$C$22)),"")</f>
        <v>0</v>
      </c>
      <c r="X285" s="97">
        <f t="shared" si="19"/>
        <v>0</v>
      </c>
    </row>
    <row r="286" spans="2:24" x14ac:dyDescent="0.3">
      <c r="B286" s="94"/>
      <c r="C286" s="95"/>
      <c r="D286" s="95"/>
      <c r="E286" s="95"/>
      <c r="F286" s="144"/>
      <c r="G286" s="94"/>
      <c r="H286" s="145"/>
      <c r="I286" s="96"/>
      <c r="J286" s="96"/>
      <c r="K286" s="96"/>
      <c r="L286" s="96"/>
      <c r="M286" s="96"/>
      <c r="N286" s="96"/>
      <c r="O286" s="97">
        <f t="shared" si="16"/>
        <v>0</v>
      </c>
      <c r="P286" s="97">
        <f t="shared" si="17"/>
        <v>0</v>
      </c>
      <c r="Q286" s="97" cm="1">
        <f t="array" aca="1" ref="Q286" ca="1">IF(I286=0,0,$E286*$I286*(SUMPRODUCT((1-'Emission Factors'!$C$37)^ROW(INDIRECT("1:" &amp; 'Emission Factors'!$C$45-1)))+1))</f>
        <v>0</v>
      </c>
      <c r="R286" s="176">
        <f ca="1">IFERROR((($O286+$Q286)*'Emission Factors'!$C$10)+($P286*'Emission Factors'!$C$17),"")</f>
        <v>0</v>
      </c>
      <c r="S286" s="146" t="str">
        <f t="shared" ca="1" si="18"/>
        <v>N/A</v>
      </c>
      <c r="T286" s="98">
        <f ca="1">IFERROR((($O286+$Q286)*'Emission Factors'!$C$11)+($P286*'Emission Factors'!$C$18),"")</f>
        <v>0</v>
      </c>
      <c r="U286" s="98">
        <f ca="1">IFERROR((($O286+$Q286)*'Emission Factors'!$C$12)+($P286*'Emission Factors'!$C$19),"")</f>
        <v>0</v>
      </c>
      <c r="V286" s="98">
        <f ca="1">IFERROR((($O286+$Q286)*'Emission Factors'!$C$13)+($P286*'Emission Factors'!$C$20),"")</f>
        <v>0</v>
      </c>
      <c r="W286" s="147">
        <f ca="1">IFERROR(IF(N286="Residential",($O286+Q286)*'Emission Factors'!$C$14+(P286*'Emission Factors'!$C$21),($O286+Q286)*'Emission Factors'!$C$15+(P286*'Emission Factors'!$C$22)),"")</f>
        <v>0</v>
      </c>
      <c r="X286" s="97">
        <f t="shared" si="19"/>
        <v>0</v>
      </c>
    </row>
    <row r="287" spans="2:24" x14ac:dyDescent="0.3">
      <c r="B287" s="94"/>
      <c r="C287" s="95"/>
      <c r="D287" s="95"/>
      <c r="E287" s="95"/>
      <c r="F287" s="144"/>
      <c r="G287" s="94"/>
      <c r="H287" s="145"/>
      <c r="I287" s="96"/>
      <c r="J287" s="96"/>
      <c r="K287" s="96"/>
      <c r="L287" s="96"/>
      <c r="M287" s="96"/>
      <c r="N287" s="96"/>
      <c r="O287" s="97">
        <f t="shared" si="16"/>
        <v>0</v>
      </c>
      <c r="P287" s="97">
        <f t="shared" si="17"/>
        <v>0</v>
      </c>
      <c r="Q287" s="97" cm="1">
        <f t="array" aca="1" ref="Q287" ca="1">IF(I287=0,0,$E287*$I287*(SUMPRODUCT((1-'Emission Factors'!$C$37)^ROW(INDIRECT("1:" &amp; 'Emission Factors'!$C$45-1)))+1))</f>
        <v>0</v>
      </c>
      <c r="R287" s="176">
        <f ca="1">IFERROR((($O287+$Q287)*'Emission Factors'!$C$10)+($P287*'Emission Factors'!$C$17),"")</f>
        <v>0</v>
      </c>
      <c r="S287" s="146" t="str">
        <f t="shared" ca="1" si="18"/>
        <v>N/A</v>
      </c>
      <c r="T287" s="98">
        <f ca="1">IFERROR((($O287+$Q287)*'Emission Factors'!$C$11)+($P287*'Emission Factors'!$C$18),"")</f>
        <v>0</v>
      </c>
      <c r="U287" s="98">
        <f ca="1">IFERROR((($O287+$Q287)*'Emission Factors'!$C$12)+($P287*'Emission Factors'!$C$19),"")</f>
        <v>0</v>
      </c>
      <c r="V287" s="98">
        <f ca="1">IFERROR((($O287+$Q287)*'Emission Factors'!$C$13)+($P287*'Emission Factors'!$C$20),"")</f>
        <v>0</v>
      </c>
      <c r="W287" s="147">
        <f ca="1">IFERROR(IF(N287="Residential",($O287+Q287)*'Emission Factors'!$C$14+(P287*'Emission Factors'!$C$21),($O287+Q287)*'Emission Factors'!$C$15+(P287*'Emission Factors'!$C$22)),"")</f>
        <v>0</v>
      </c>
      <c r="X287" s="97">
        <f t="shared" si="19"/>
        <v>0</v>
      </c>
    </row>
    <row r="288" spans="2:24" x14ac:dyDescent="0.3">
      <c r="B288" s="94"/>
      <c r="C288" s="95"/>
      <c r="D288" s="95"/>
      <c r="E288" s="95"/>
      <c r="F288" s="144"/>
      <c r="G288" s="94"/>
      <c r="H288" s="145"/>
      <c r="I288" s="96"/>
      <c r="J288" s="96"/>
      <c r="K288" s="96"/>
      <c r="L288" s="96"/>
      <c r="M288" s="96"/>
      <c r="N288" s="96"/>
      <c r="O288" s="97">
        <f t="shared" si="16"/>
        <v>0</v>
      </c>
      <c r="P288" s="97">
        <f t="shared" si="17"/>
        <v>0</v>
      </c>
      <c r="Q288" s="97" cm="1">
        <f t="array" aca="1" ref="Q288" ca="1">IF(I288=0,0,$E288*$I288*(SUMPRODUCT((1-'Emission Factors'!$C$37)^ROW(INDIRECT("1:" &amp; 'Emission Factors'!$C$45-1)))+1))</f>
        <v>0</v>
      </c>
      <c r="R288" s="176">
        <f ca="1">IFERROR((($O288+$Q288)*'Emission Factors'!$C$10)+($P288*'Emission Factors'!$C$17),"")</f>
        <v>0</v>
      </c>
      <c r="S288" s="146" t="str">
        <f t="shared" ca="1" si="18"/>
        <v>N/A</v>
      </c>
      <c r="T288" s="98">
        <f ca="1">IFERROR((($O288+$Q288)*'Emission Factors'!$C$11)+($P288*'Emission Factors'!$C$18),"")</f>
        <v>0</v>
      </c>
      <c r="U288" s="98">
        <f ca="1">IFERROR((($O288+$Q288)*'Emission Factors'!$C$12)+($P288*'Emission Factors'!$C$19),"")</f>
        <v>0</v>
      </c>
      <c r="V288" s="98">
        <f ca="1">IFERROR((($O288+$Q288)*'Emission Factors'!$C$13)+($P288*'Emission Factors'!$C$20),"")</f>
        <v>0</v>
      </c>
      <c r="W288" s="147">
        <f ca="1">IFERROR(IF(N288="Residential",($O288+Q288)*'Emission Factors'!$C$14+(P288*'Emission Factors'!$C$21),($O288+Q288)*'Emission Factors'!$C$15+(P288*'Emission Factors'!$C$22)),"")</f>
        <v>0</v>
      </c>
      <c r="X288" s="97">
        <f t="shared" si="19"/>
        <v>0</v>
      </c>
    </row>
    <row r="289" spans="2:24" x14ac:dyDescent="0.3">
      <c r="B289" s="94"/>
      <c r="C289" s="95"/>
      <c r="D289" s="95"/>
      <c r="E289" s="95"/>
      <c r="F289" s="144"/>
      <c r="G289" s="94"/>
      <c r="H289" s="145"/>
      <c r="I289" s="96"/>
      <c r="J289" s="96"/>
      <c r="K289" s="96"/>
      <c r="L289" s="96"/>
      <c r="M289" s="96"/>
      <c r="N289" s="96"/>
      <c r="O289" s="97">
        <f t="shared" si="16"/>
        <v>0</v>
      </c>
      <c r="P289" s="97">
        <f t="shared" si="17"/>
        <v>0</v>
      </c>
      <c r="Q289" s="97" cm="1">
        <f t="array" aca="1" ref="Q289" ca="1">IF(I289=0,0,$E289*$I289*(SUMPRODUCT((1-'Emission Factors'!$C$37)^ROW(INDIRECT("1:" &amp; 'Emission Factors'!$C$45-1)))+1))</f>
        <v>0</v>
      </c>
      <c r="R289" s="176">
        <f ca="1">IFERROR((($O289+$Q289)*'Emission Factors'!$C$10)+($P289*'Emission Factors'!$C$17),"")</f>
        <v>0</v>
      </c>
      <c r="S289" s="146" t="str">
        <f t="shared" ca="1" si="18"/>
        <v>N/A</v>
      </c>
      <c r="T289" s="98">
        <f ca="1">IFERROR((($O289+$Q289)*'Emission Factors'!$C$11)+($P289*'Emission Factors'!$C$18),"")</f>
        <v>0</v>
      </c>
      <c r="U289" s="98">
        <f ca="1">IFERROR((($O289+$Q289)*'Emission Factors'!$C$12)+($P289*'Emission Factors'!$C$19),"")</f>
        <v>0</v>
      </c>
      <c r="V289" s="98">
        <f ca="1">IFERROR((($O289+$Q289)*'Emission Factors'!$C$13)+($P289*'Emission Factors'!$C$20),"")</f>
        <v>0</v>
      </c>
      <c r="W289" s="147">
        <f ca="1">IFERROR(IF(N289="Residential",($O289+Q289)*'Emission Factors'!$C$14+(P289*'Emission Factors'!$C$21),($O289+Q289)*'Emission Factors'!$C$15+(P289*'Emission Factors'!$C$22)),"")</f>
        <v>0</v>
      </c>
      <c r="X289" s="97">
        <f t="shared" si="19"/>
        <v>0</v>
      </c>
    </row>
    <row r="290" spans="2:24" x14ac:dyDescent="0.3">
      <c r="B290" s="94"/>
      <c r="C290" s="95"/>
      <c r="D290" s="95"/>
      <c r="E290" s="95"/>
      <c r="F290" s="144"/>
      <c r="G290" s="94"/>
      <c r="H290" s="145"/>
      <c r="I290" s="96"/>
      <c r="J290" s="96"/>
      <c r="K290" s="96"/>
      <c r="L290" s="96"/>
      <c r="M290" s="96"/>
      <c r="N290" s="96"/>
      <c r="O290" s="97">
        <f t="shared" si="16"/>
        <v>0</v>
      </c>
      <c r="P290" s="97">
        <f t="shared" si="17"/>
        <v>0</v>
      </c>
      <c r="Q290" s="97" cm="1">
        <f t="array" aca="1" ref="Q290" ca="1">IF(I290=0,0,$E290*$I290*(SUMPRODUCT((1-'Emission Factors'!$C$37)^ROW(INDIRECT("1:" &amp; 'Emission Factors'!$C$45-1)))+1))</f>
        <v>0</v>
      </c>
      <c r="R290" s="176">
        <f ca="1">IFERROR((($O290+$Q290)*'Emission Factors'!$C$10)+($P290*'Emission Factors'!$C$17),"")</f>
        <v>0</v>
      </c>
      <c r="S290" s="146" t="str">
        <f t="shared" ca="1" si="18"/>
        <v>N/A</v>
      </c>
      <c r="T290" s="98">
        <f ca="1">IFERROR((($O290+$Q290)*'Emission Factors'!$C$11)+($P290*'Emission Factors'!$C$18),"")</f>
        <v>0</v>
      </c>
      <c r="U290" s="98">
        <f ca="1">IFERROR((($O290+$Q290)*'Emission Factors'!$C$12)+($P290*'Emission Factors'!$C$19),"")</f>
        <v>0</v>
      </c>
      <c r="V290" s="98">
        <f ca="1">IFERROR((($O290+$Q290)*'Emission Factors'!$C$13)+($P290*'Emission Factors'!$C$20),"")</f>
        <v>0</v>
      </c>
      <c r="W290" s="147">
        <f ca="1">IFERROR(IF(N290="Residential",($O290+Q290)*'Emission Factors'!$C$14+(P290*'Emission Factors'!$C$21),($O290+Q290)*'Emission Factors'!$C$15+(P290*'Emission Factors'!$C$22)),"")</f>
        <v>0</v>
      </c>
      <c r="X290" s="97">
        <f t="shared" si="19"/>
        <v>0</v>
      </c>
    </row>
    <row r="291" spans="2:24" x14ac:dyDescent="0.3">
      <c r="B291" s="94"/>
      <c r="C291" s="95"/>
      <c r="D291" s="95"/>
      <c r="E291" s="95"/>
      <c r="F291" s="144"/>
      <c r="G291" s="94"/>
      <c r="H291" s="145"/>
      <c r="I291" s="96"/>
      <c r="J291" s="96"/>
      <c r="K291" s="96"/>
      <c r="L291" s="96"/>
      <c r="M291" s="96"/>
      <c r="N291" s="96"/>
      <c r="O291" s="97">
        <f t="shared" si="16"/>
        <v>0</v>
      </c>
      <c r="P291" s="97">
        <f t="shared" si="17"/>
        <v>0</v>
      </c>
      <c r="Q291" s="97" cm="1">
        <f t="array" aca="1" ref="Q291" ca="1">IF(I291=0,0,$E291*$I291*(SUMPRODUCT((1-'Emission Factors'!$C$37)^ROW(INDIRECT("1:" &amp; 'Emission Factors'!$C$45-1)))+1))</f>
        <v>0</v>
      </c>
      <c r="R291" s="176">
        <f ca="1">IFERROR((($O291+$Q291)*'Emission Factors'!$C$10)+($P291*'Emission Factors'!$C$17),"")</f>
        <v>0</v>
      </c>
      <c r="S291" s="146" t="str">
        <f t="shared" ca="1" si="18"/>
        <v>N/A</v>
      </c>
      <c r="T291" s="98">
        <f ca="1">IFERROR((($O291+$Q291)*'Emission Factors'!$C$11)+($P291*'Emission Factors'!$C$18),"")</f>
        <v>0</v>
      </c>
      <c r="U291" s="98">
        <f ca="1">IFERROR((($O291+$Q291)*'Emission Factors'!$C$12)+($P291*'Emission Factors'!$C$19),"")</f>
        <v>0</v>
      </c>
      <c r="V291" s="98">
        <f ca="1">IFERROR((($O291+$Q291)*'Emission Factors'!$C$13)+($P291*'Emission Factors'!$C$20),"")</f>
        <v>0</v>
      </c>
      <c r="W291" s="147">
        <f ca="1">IFERROR(IF(N291="Residential",($O291+Q291)*'Emission Factors'!$C$14+(P291*'Emission Factors'!$C$21),($O291+Q291)*'Emission Factors'!$C$15+(P291*'Emission Factors'!$C$22)),"")</f>
        <v>0</v>
      </c>
      <c r="X291" s="97">
        <f t="shared" si="19"/>
        <v>0</v>
      </c>
    </row>
    <row r="292" spans="2:24" x14ac:dyDescent="0.3">
      <c r="B292" s="94"/>
      <c r="C292" s="95"/>
      <c r="D292" s="95"/>
      <c r="E292" s="95"/>
      <c r="F292" s="144"/>
      <c r="G292" s="94"/>
      <c r="H292" s="145"/>
      <c r="I292" s="96"/>
      <c r="J292" s="96"/>
      <c r="K292" s="96"/>
      <c r="L292" s="96"/>
      <c r="M292" s="96"/>
      <c r="N292" s="96"/>
      <c r="O292" s="97">
        <f t="shared" si="16"/>
        <v>0</v>
      </c>
      <c r="P292" s="97">
        <f t="shared" si="17"/>
        <v>0</v>
      </c>
      <c r="Q292" s="97" cm="1">
        <f t="array" aca="1" ref="Q292" ca="1">IF(I292=0,0,$E292*$I292*(SUMPRODUCT((1-'Emission Factors'!$C$37)^ROW(INDIRECT("1:" &amp; 'Emission Factors'!$C$45-1)))+1))</f>
        <v>0</v>
      </c>
      <c r="R292" s="176">
        <f ca="1">IFERROR((($O292+$Q292)*'Emission Factors'!$C$10)+($P292*'Emission Factors'!$C$17),"")</f>
        <v>0</v>
      </c>
      <c r="S292" s="146" t="str">
        <f t="shared" ca="1" si="18"/>
        <v>N/A</v>
      </c>
      <c r="T292" s="98">
        <f ca="1">IFERROR((($O292+$Q292)*'Emission Factors'!$C$11)+($P292*'Emission Factors'!$C$18),"")</f>
        <v>0</v>
      </c>
      <c r="U292" s="98">
        <f ca="1">IFERROR((($O292+$Q292)*'Emission Factors'!$C$12)+($P292*'Emission Factors'!$C$19),"")</f>
        <v>0</v>
      </c>
      <c r="V292" s="98">
        <f ca="1">IFERROR((($O292+$Q292)*'Emission Factors'!$C$13)+($P292*'Emission Factors'!$C$20),"")</f>
        <v>0</v>
      </c>
      <c r="W292" s="147">
        <f ca="1">IFERROR(IF(N292="Residential",($O292+Q292)*'Emission Factors'!$C$14+(P292*'Emission Factors'!$C$21),($O292+Q292)*'Emission Factors'!$C$15+(P292*'Emission Factors'!$C$22)),"")</f>
        <v>0</v>
      </c>
      <c r="X292" s="97">
        <f t="shared" si="19"/>
        <v>0</v>
      </c>
    </row>
    <row r="293" spans="2:24" x14ac:dyDescent="0.3">
      <c r="B293" s="94"/>
      <c r="C293" s="95"/>
      <c r="D293" s="95"/>
      <c r="E293" s="95"/>
      <c r="F293" s="144"/>
      <c r="G293" s="94"/>
      <c r="H293" s="145"/>
      <c r="I293" s="96"/>
      <c r="J293" s="96"/>
      <c r="K293" s="96"/>
      <c r="L293" s="96"/>
      <c r="M293" s="96"/>
      <c r="N293" s="96"/>
      <c r="O293" s="97">
        <f t="shared" si="16"/>
        <v>0</v>
      </c>
      <c r="P293" s="97">
        <f t="shared" si="17"/>
        <v>0</v>
      </c>
      <c r="Q293" s="97" cm="1">
        <f t="array" aca="1" ref="Q293" ca="1">IF(I293=0,0,$E293*$I293*(SUMPRODUCT((1-'Emission Factors'!$C$37)^ROW(INDIRECT("1:" &amp; 'Emission Factors'!$C$45-1)))+1))</f>
        <v>0</v>
      </c>
      <c r="R293" s="176">
        <f ca="1">IFERROR((($O293+$Q293)*'Emission Factors'!$C$10)+($P293*'Emission Factors'!$C$17),"")</f>
        <v>0</v>
      </c>
      <c r="S293" s="146" t="str">
        <f t="shared" ca="1" si="18"/>
        <v>N/A</v>
      </c>
      <c r="T293" s="98">
        <f ca="1">IFERROR((($O293+$Q293)*'Emission Factors'!$C$11)+($P293*'Emission Factors'!$C$18),"")</f>
        <v>0</v>
      </c>
      <c r="U293" s="98">
        <f ca="1">IFERROR((($O293+$Q293)*'Emission Factors'!$C$12)+($P293*'Emission Factors'!$C$19),"")</f>
        <v>0</v>
      </c>
      <c r="V293" s="98">
        <f ca="1">IFERROR((($O293+$Q293)*'Emission Factors'!$C$13)+($P293*'Emission Factors'!$C$20),"")</f>
        <v>0</v>
      </c>
      <c r="W293" s="147">
        <f ca="1">IFERROR(IF(N293="Residential",($O293+Q293)*'Emission Factors'!$C$14+(P293*'Emission Factors'!$C$21),($O293+Q293)*'Emission Factors'!$C$15+(P293*'Emission Factors'!$C$22)),"")</f>
        <v>0</v>
      </c>
      <c r="X293" s="97">
        <f t="shared" si="19"/>
        <v>0</v>
      </c>
    </row>
    <row r="294" spans="2:24" x14ac:dyDescent="0.3">
      <c r="B294" s="94"/>
      <c r="C294" s="95"/>
      <c r="D294" s="95"/>
      <c r="E294" s="95"/>
      <c r="F294" s="144"/>
      <c r="G294" s="94"/>
      <c r="H294" s="145"/>
      <c r="I294" s="96"/>
      <c r="J294" s="96"/>
      <c r="K294" s="96"/>
      <c r="L294" s="96"/>
      <c r="M294" s="96"/>
      <c r="N294" s="96"/>
      <c r="O294" s="97">
        <f t="shared" si="16"/>
        <v>0</v>
      </c>
      <c r="P294" s="97">
        <f t="shared" si="17"/>
        <v>0</v>
      </c>
      <c r="Q294" s="97" cm="1">
        <f t="array" aca="1" ref="Q294" ca="1">IF(I294=0,0,$E294*$I294*(SUMPRODUCT((1-'Emission Factors'!$C$37)^ROW(INDIRECT("1:" &amp; 'Emission Factors'!$C$45-1)))+1))</f>
        <v>0</v>
      </c>
      <c r="R294" s="176">
        <f ca="1">IFERROR((($O294+$Q294)*'Emission Factors'!$C$10)+($P294*'Emission Factors'!$C$17),"")</f>
        <v>0</v>
      </c>
      <c r="S294" s="146" t="str">
        <f t="shared" ca="1" si="18"/>
        <v>N/A</v>
      </c>
      <c r="T294" s="98">
        <f ca="1">IFERROR((($O294+$Q294)*'Emission Factors'!$C$11)+($P294*'Emission Factors'!$C$18),"")</f>
        <v>0</v>
      </c>
      <c r="U294" s="98">
        <f ca="1">IFERROR((($O294+$Q294)*'Emission Factors'!$C$12)+($P294*'Emission Factors'!$C$19),"")</f>
        <v>0</v>
      </c>
      <c r="V294" s="98">
        <f ca="1">IFERROR((($O294+$Q294)*'Emission Factors'!$C$13)+($P294*'Emission Factors'!$C$20),"")</f>
        <v>0</v>
      </c>
      <c r="W294" s="147">
        <f ca="1">IFERROR(IF(N294="Residential",($O294+Q294)*'Emission Factors'!$C$14+(P294*'Emission Factors'!$C$21),($O294+Q294)*'Emission Factors'!$C$15+(P294*'Emission Factors'!$C$22)),"")</f>
        <v>0</v>
      </c>
      <c r="X294" s="97">
        <f t="shared" si="19"/>
        <v>0</v>
      </c>
    </row>
    <row r="295" spans="2:24" x14ac:dyDescent="0.3">
      <c r="B295" s="94"/>
      <c r="C295" s="95"/>
      <c r="D295" s="95"/>
      <c r="E295" s="95"/>
      <c r="F295" s="144"/>
      <c r="G295" s="94"/>
      <c r="H295" s="145"/>
      <c r="I295" s="96"/>
      <c r="J295" s="96"/>
      <c r="K295" s="96"/>
      <c r="L295" s="96"/>
      <c r="M295" s="96"/>
      <c r="N295" s="96"/>
      <c r="O295" s="97">
        <f t="shared" si="16"/>
        <v>0</v>
      </c>
      <c r="P295" s="97">
        <f t="shared" si="17"/>
        <v>0</v>
      </c>
      <c r="Q295" s="97" cm="1">
        <f t="array" aca="1" ref="Q295" ca="1">IF(I295=0,0,$E295*$I295*(SUMPRODUCT((1-'Emission Factors'!$C$37)^ROW(INDIRECT("1:" &amp; 'Emission Factors'!$C$45-1)))+1))</f>
        <v>0</v>
      </c>
      <c r="R295" s="176">
        <f ca="1">IFERROR((($O295+$Q295)*'Emission Factors'!$C$10)+($P295*'Emission Factors'!$C$17),"")</f>
        <v>0</v>
      </c>
      <c r="S295" s="146" t="str">
        <f t="shared" ca="1" si="18"/>
        <v>N/A</v>
      </c>
      <c r="T295" s="98">
        <f ca="1">IFERROR((($O295+$Q295)*'Emission Factors'!$C$11)+($P295*'Emission Factors'!$C$18),"")</f>
        <v>0</v>
      </c>
      <c r="U295" s="98">
        <f ca="1">IFERROR((($O295+$Q295)*'Emission Factors'!$C$12)+($P295*'Emission Factors'!$C$19),"")</f>
        <v>0</v>
      </c>
      <c r="V295" s="98">
        <f ca="1">IFERROR((($O295+$Q295)*'Emission Factors'!$C$13)+($P295*'Emission Factors'!$C$20),"")</f>
        <v>0</v>
      </c>
      <c r="W295" s="147">
        <f ca="1">IFERROR(IF(N295="Residential",($O295+Q295)*'Emission Factors'!$C$14+(P295*'Emission Factors'!$C$21),($O295+Q295)*'Emission Factors'!$C$15+(P295*'Emission Factors'!$C$22)),"")</f>
        <v>0</v>
      </c>
      <c r="X295" s="97">
        <f t="shared" si="19"/>
        <v>0</v>
      </c>
    </row>
    <row r="296" spans="2:24" x14ac:dyDescent="0.3">
      <c r="B296" s="94"/>
      <c r="C296" s="95"/>
      <c r="D296" s="95"/>
      <c r="E296" s="95"/>
      <c r="F296" s="144"/>
      <c r="G296" s="94"/>
      <c r="H296" s="145"/>
      <c r="I296" s="96"/>
      <c r="J296" s="96"/>
      <c r="K296" s="96"/>
      <c r="L296" s="96"/>
      <c r="M296" s="96"/>
      <c r="N296" s="96"/>
      <c r="O296" s="97">
        <f t="shared" si="16"/>
        <v>0</v>
      </c>
      <c r="P296" s="97">
        <f t="shared" si="17"/>
        <v>0</v>
      </c>
      <c r="Q296" s="97" cm="1">
        <f t="array" aca="1" ref="Q296" ca="1">IF(I296=0,0,$E296*$I296*(SUMPRODUCT((1-'Emission Factors'!$C$37)^ROW(INDIRECT("1:" &amp; 'Emission Factors'!$C$45-1)))+1))</f>
        <v>0</v>
      </c>
      <c r="R296" s="176">
        <f ca="1">IFERROR((($O296+$Q296)*'Emission Factors'!$C$10)+($P296*'Emission Factors'!$C$17),"")</f>
        <v>0</v>
      </c>
      <c r="S296" s="146" t="str">
        <f t="shared" ca="1" si="18"/>
        <v>N/A</v>
      </c>
      <c r="T296" s="98">
        <f ca="1">IFERROR((($O296+$Q296)*'Emission Factors'!$C$11)+($P296*'Emission Factors'!$C$18),"")</f>
        <v>0</v>
      </c>
      <c r="U296" s="98">
        <f ca="1">IFERROR((($O296+$Q296)*'Emission Factors'!$C$12)+($P296*'Emission Factors'!$C$19),"")</f>
        <v>0</v>
      </c>
      <c r="V296" s="98">
        <f ca="1">IFERROR((($O296+$Q296)*'Emission Factors'!$C$13)+($P296*'Emission Factors'!$C$20),"")</f>
        <v>0</v>
      </c>
      <c r="W296" s="147">
        <f ca="1">IFERROR(IF(N296="Residential",($O296+Q296)*'Emission Factors'!$C$14+(P296*'Emission Factors'!$C$21),($O296+Q296)*'Emission Factors'!$C$15+(P296*'Emission Factors'!$C$22)),"")</f>
        <v>0</v>
      </c>
      <c r="X296" s="97">
        <f t="shared" si="19"/>
        <v>0</v>
      </c>
    </row>
    <row r="297" spans="2:24" x14ac:dyDescent="0.3">
      <c r="B297" s="94"/>
      <c r="C297" s="95"/>
      <c r="D297" s="95"/>
      <c r="E297" s="95"/>
      <c r="F297" s="144"/>
      <c r="G297" s="94"/>
      <c r="H297" s="145"/>
      <c r="I297" s="96"/>
      <c r="J297" s="96"/>
      <c r="K297" s="96"/>
      <c r="L297" s="96"/>
      <c r="M297" s="96"/>
      <c r="N297" s="96"/>
      <c r="O297" s="97">
        <f t="shared" si="16"/>
        <v>0</v>
      </c>
      <c r="P297" s="97">
        <f t="shared" si="17"/>
        <v>0</v>
      </c>
      <c r="Q297" s="97" cm="1">
        <f t="array" aca="1" ref="Q297" ca="1">IF(I297=0,0,$E297*$I297*(SUMPRODUCT((1-'Emission Factors'!$C$37)^ROW(INDIRECT("1:" &amp; 'Emission Factors'!$C$45-1)))+1))</f>
        <v>0</v>
      </c>
      <c r="R297" s="176">
        <f ca="1">IFERROR((($O297+$Q297)*'Emission Factors'!$C$10)+($P297*'Emission Factors'!$C$17),"")</f>
        <v>0</v>
      </c>
      <c r="S297" s="146" t="str">
        <f t="shared" ca="1" si="18"/>
        <v>N/A</v>
      </c>
      <c r="T297" s="98">
        <f ca="1">IFERROR((($O297+$Q297)*'Emission Factors'!$C$11)+($P297*'Emission Factors'!$C$18),"")</f>
        <v>0</v>
      </c>
      <c r="U297" s="98">
        <f ca="1">IFERROR((($O297+$Q297)*'Emission Factors'!$C$12)+($P297*'Emission Factors'!$C$19),"")</f>
        <v>0</v>
      </c>
      <c r="V297" s="98">
        <f ca="1">IFERROR((($O297+$Q297)*'Emission Factors'!$C$13)+($P297*'Emission Factors'!$C$20),"")</f>
        <v>0</v>
      </c>
      <c r="W297" s="147">
        <f ca="1">IFERROR(IF(N297="Residential",($O297+Q297)*'Emission Factors'!$C$14+(P297*'Emission Factors'!$C$21),($O297+Q297)*'Emission Factors'!$C$15+(P297*'Emission Factors'!$C$22)),"")</f>
        <v>0</v>
      </c>
      <c r="X297" s="97">
        <f t="shared" si="19"/>
        <v>0</v>
      </c>
    </row>
    <row r="298" spans="2:24" x14ac:dyDescent="0.3">
      <c r="B298" s="94"/>
      <c r="C298" s="95"/>
      <c r="D298" s="95"/>
      <c r="E298" s="95"/>
      <c r="F298" s="144"/>
      <c r="G298" s="94"/>
      <c r="H298" s="145"/>
      <c r="I298" s="96"/>
      <c r="J298" s="96"/>
      <c r="K298" s="96"/>
      <c r="L298" s="96"/>
      <c r="M298" s="96"/>
      <c r="N298" s="96"/>
      <c r="O298" s="97">
        <f t="shared" si="16"/>
        <v>0</v>
      </c>
      <c r="P298" s="97">
        <f t="shared" si="17"/>
        <v>0</v>
      </c>
      <c r="Q298" s="97" cm="1">
        <f t="array" aca="1" ref="Q298" ca="1">IF(I298=0,0,$E298*$I298*(SUMPRODUCT((1-'Emission Factors'!$C$37)^ROW(INDIRECT("1:" &amp; 'Emission Factors'!$C$45-1)))+1))</f>
        <v>0</v>
      </c>
      <c r="R298" s="176">
        <f ca="1">IFERROR((($O298+$Q298)*'Emission Factors'!$C$10)+($P298*'Emission Factors'!$C$17),"")</f>
        <v>0</v>
      </c>
      <c r="S298" s="146" t="str">
        <f t="shared" ca="1" si="18"/>
        <v>N/A</v>
      </c>
      <c r="T298" s="98">
        <f ca="1">IFERROR((($O298+$Q298)*'Emission Factors'!$C$11)+($P298*'Emission Factors'!$C$18),"")</f>
        <v>0</v>
      </c>
      <c r="U298" s="98">
        <f ca="1">IFERROR((($O298+$Q298)*'Emission Factors'!$C$12)+($P298*'Emission Factors'!$C$19),"")</f>
        <v>0</v>
      </c>
      <c r="V298" s="98">
        <f ca="1">IFERROR((($O298+$Q298)*'Emission Factors'!$C$13)+($P298*'Emission Factors'!$C$20),"")</f>
        <v>0</v>
      </c>
      <c r="W298" s="147">
        <f ca="1">IFERROR(IF(N298="Residential",($O298+Q298)*'Emission Factors'!$C$14+(P298*'Emission Factors'!$C$21),($O298+Q298)*'Emission Factors'!$C$15+(P298*'Emission Factors'!$C$22)),"")</f>
        <v>0</v>
      </c>
      <c r="X298" s="97">
        <f t="shared" si="19"/>
        <v>0</v>
      </c>
    </row>
    <row r="299" spans="2:24" x14ac:dyDescent="0.3">
      <c r="B299" s="94"/>
      <c r="C299" s="95"/>
      <c r="D299" s="95"/>
      <c r="E299" s="95"/>
      <c r="F299" s="144"/>
      <c r="G299" s="94"/>
      <c r="H299" s="145"/>
      <c r="I299" s="96"/>
      <c r="J299" s="96"/>
      <c r="K299" s="96"/>
      <c r="L299" s="96"/>
      <c r="M299" s="96"/>
      <c r="N299" s="96"/>
      <c r="O299" s="97">
        <f t="shared" si="16"/>
        <v>0</v>
      </c>
      <c r="P299" s="97">
        <f t="shared" si="17"/>
        <v>0</v>
      </c>
      <c r="Q299" s="97" cm="1">
        <f t="array" aca="1" ref="Q299" ca="1">IF(I299=0,0,$E299*$I299*(SUMPRODUCT((1-'Emission Factors'!$C$37)^ROW(INDIRECT("1:" &amp; 'Emission Factors'!$C$45-1)))+1))</f>
        <v>0</v>
      </c>
      <c r="R299" s="176">
        <f ca="1">IFERROR((($O299+$Q299)*'Emission Factors'!$C$10)+($P299*'Emission Factors'!$C$17),"")</f>
        <v>0</v>
      </c>
      <c r="S299" s="146" t="str">
        <f t="shared" ca="1" si="18"/>
        <v>N/A</v>
      </c>
      <c r="T299" s="98">
        <f ca="1">IFERROR((($O299+$Q299)*'Emission Factors'!$C$11)+($P299*'Emission Factors'!$C$18),"")</f>
        <v>0</v>
      </c>
      <c r="U299" s="98">
        <f ca="1">IFERROR((($O299+$Q299)*'Emission Factors'!$C$12)+($P299*'Emission Factors'!$C$19),"")</f>
        <v>0</v>
      </c>
      <c r="V299" s="98">
        <f ca="1">IFERROR((($O299+$Q299)*'Emission Factors'!$C$13)+($P299*'Emission Factors'!$C$20),"")</f>
        <v>0</v>
      </c>
      <c r="W299" s="147">
        <f ca="1">IFERROR(IF(N299="Residential",($O299+Q299)*'Emission Factors'!$C$14+(P299*'Emission Factors'!$C$21),($O299+Q299)*'Emission Factors'!$C$15+(P299*'Emission Factors'!$C$22)),"")</f>
        <v>0</v>
      </c>
      <c r="X299" s="97">
        <f t="shared" si="19"/>
        <v>0</v>
      </c>
    </row>
    <row r="300" spans="2:24" x14ac:dyDescent="0.3">
      <c r="B300" s="94"/>
      <c r="C300" s="95"/>
      <c r="D300" s="95"/>
      <c r="E300" s="95"/>
      <c r="F300" s="144"/>
      <c r="G300" s="94"/>
      <c r="H300" s="145"/>
      <c r="I300" s="96"/>
      <c r="J300" s="96"/>
      <c r="K300" s="96"/>
      <c r="L300" s="96"/>
      <c r="M300" s="96"/>
      <c r="N300" s="96"/>
      <c r="O300" s="97">
        <f t="shared" si="16"/>
        <v>0</v>
      </c>
      <c r="P300" s="97">
        <f t="shared" si="17"/>
        <v>0</v>
      </c>
      <c r="Q300" s="97" cm="1">
        <f t="array" aca="1" ref="Q300" ca="1">IF(I300=0,0,$E300*$I300*(SUMPRODUCT((1-'Emission Factors'!$C$37)^ROW(INDIRECT("1:" &amp; 'Emission Factors'!$C$45-1)))+1))</f>
        <v>0</v>
      </c>
      <c r="R300" s="176">
        <f ca="1">IFERROR((($O300+$Q300)*'Emission Factors'!$C$10)+($P300*'Emission Factors'!$C$17),"")</f>
        <v>0</v>
      </c>
      <c r="S300" s="146" t="str">
        <f t="shared" ca="1" si="18"/>
        <v>N/A</v>
      </c>
      <c r="T300" s="98">
        <f ca="1">IFERROR((($O300+$Q300)*'Emission Factors'!$C$11)+($P300*'Emission Factors'!$C$18),"")</f>
        <v>0</v>
      </c>
      <c r="U300" s="98">
        <f ca="1">IFERROR((($O300+$Q300)*'Emission Factors'!$C$12)+($P300*'Emission Factors'!$C$19),"")</f>
        <v>0</v>
      </c>
      <c r="V300" s="98">
        <f ca="1">IFERROR((($O300+$Q300)*'Emission Factors'!$C$13)+($P300*'Emission Factors'!$C$20),"")</f>
        <v>0</v>
      </c>
      <c r="W300" s="147">
        <f ca="1">IFERROR(IF(N300="Residential",($O300+Q300)*'Emission Factors'!$C$14+(P300*'Emission Factors'!$C$21),($O300+Q300)*'Emission Factors'!$C$15+(P300*'Emission Factors'!$C$22)),"")</f>
        <v>0</v>
      </c>
      <c r="X300" s="97">
        <f t="shared" si="19"/>
        <v>0</v>
      </c>
    </row>
    <row r="301" spans="2:24" x14ac:dyDescent="0.3">
      <c r="B301" s="94"/>
      <c r="C301" s="95"/>
      <c r="D301" s="95"/>
      <c r="E301" s="95"/>
      <c r="F301" s="144"/>
      <c r="G301" s="94"/>
      <c r="H301" s="145"/>
      <c r="I301" s="96"/>
      <c r="J301" s="96"/>
      <c r="K301" s="96"/>
      <c r="L301" s="96"/>
      <c r="M301" s="96"/>
      <c r="N301" s="96"/>
      <c r="O301" s="97">
        <f t="shared" si="16"/>
        <v>0</v>
      </c>
      <c r="P301" s="97">
        <f t="shared" si="17"/>
        <v>0</v>
      </c>
      <c r="Q301" s="97" cm="1">
        <f t="array" aca="1" ref="Q301" ca="1">IF(I301=0,0,$E301*$I301*(SUMPRODUCT((1-'Emission Factors'!$C$37)^ROW(INDIRECT("1:" &amp; 'Emission Factors'!$C$45-1)))+1))</f>
        <v>0</v>
      </c>
      <c r="R301" s="176">
        <f ca="1">IFERROR((($O301+$Q301)*'Emission Factors'!$C$10)+($P301*'Emission Factors'!$C$17),"")</f>
        <v>0</v>
      </c>
      <c r="S301" s="146" t="str">
        <f t="shared" ca="1" si="18"/>
        <v>N/A</v>
      </c>
      <c r="T301" s="98">
        <f ca="1">IFERROR((($O301+$Q301)*'Emission Factors'!$C$11)+($P301*'Emission Factors'!$C$18),"")</f>
        <v>0</v>
      </c>
      <c r="U301" s="98">
        <f ca="1">IFERROR((($O301+$Q301)*'Emission Factors'!$C$12)+($P301*'Emission Factors'!$C$19),"")</f>
        <v>0</v>
      </c>
      <c r="V301" s="98">
        <f ca="1">IFERROR((($O301+$Q301)*'Emission Factors'!$C$13)+($P301*'Emission Factors'!$C$20),"")</f>
        <v>0</v>
      </c>
      <c r="W301" s="147">
        <f ca="1">IFERROR(IF(N301="Residential",($O301+Q301)*'Emission Factors'!$C$14+(P301*'Emission Factors'!$C$21),($O301+Q301)*'Emission Factors'!$C$15+(P301*'Emission Factors'!$C$22)),"")</f>
        <v>0</v>
      </c>
      <c r="X301" s="97">
        <f t="shared" si="19"/>
        <v>0</v>
      </c>
    </row>
    <row r="302" spans="2:24" x14ac:dyDescent="0.3">
      <c r="B302" s="94"/>
      <c r="C302" s="95"/>
      <c r="D302" s="95"/>
      <c r="E302" s="95"/>
      <c r="F302" s="144"/>
      <c r="G302" s="94"/>
      <c r="H302" s="145"/>
      <c r="I302" s="96"/>
      <c r="J302" s="96"/>
      <c r="K302" s="96"/>
      <c r="L302" s="96"/>
      <c r="M302" s="96"/>
      <c r="N302" s="96"/>
      <c r="O302" s="97">
        <f t="shared" si="16"/>
        <v>0</v>
      </c>
      <c r="P302" s="97">
        <f t="shared" si="17"/>
        <v>0</v>
      </c>
      <c r="Q302" s="97" cm="1">
        <f t="array" aca="1" ref="Q302" ca="1">IF(I302=0,0,$E302*$I302*(SUMPRODUCT((1-'Emission Factors'!$C$37)^ROW(INDIRECT("1:" &amp; 'Emission Factors'!$C$45-1)))+1))</f>
        <v>0</v>
      </c>
      <c r="R302" s="176">
        <f ca="1">IFERROR((($O302+$Q302)*'Emission Factors'!$C$10)+($P302*'Emission Factors'!$C$17),"")</f>
        <v>0</v>
      </c>
      <c r="S302" s="146" t="str">
        <f t="shared" ca="1" si="18"/>
        <v>N/A</v>
      </c>
      <c r="T302" s="98">
        <f ca="1">IFERROR((($O302+$Q302)*'Emission Factors'!$C$11)+($P302*'Emission Factors'!$C$18),"")</f>
        <v>0</v>
      </c>
      <c r="U302" s="98">
        <f ca="1">IFERROR((($O302+$Q302)*'Emission Factors'!$C$12)+($P302*'Emission Factors'!$C$19),"")</f>
        <v>0</v>
      </c>
      <c r="V302" s="98">
        <f ca="1">IFERROR((($O302+$Q302)*'Emission Factors'!$C$13)+($P302*'Emission Factors'!$C$20),"")</f>
        <v>0</v>
      </c>
      <c r="W302" s="147">
        <f ca="1">IFERROR(IF(N302="Residential",($O302+Q302)*'Emission Factors'!$C$14+(P302*'Emission Factors'!$C$21),($O302+Q302)*'Emission Factors'!$C$15+(P302*'Emission Factors'!$C$22)),"")</f>
        <v>0</v>
      </c>
      <c r="X302" s="97">
        <f t="shared" si="19"/>
        <v>0</v>
      </c>
    </row>
    <row r="303" spans="2:24" x14ac:dyDescent="0.3">
      <c r="B303" s="94"/>
      <c r="C303" s="95"/>
      <c r="D303" s="95"/>
      <c r="E303" s="95"/>
      <c r="F303" s="144"/>
      <c r="G303" s="94"/>
      <c r="H303" s="145"/>
      <c r="I303" s="96"/>
      <c r="J303" s="96"/>
      <c r="K303" s="96"/>
      <c r="L303" s="96"/>
      <c r="M303" s="96"/>
      <c r="N303" s="96"/>
      <c r="O303" s="97">
        <f t="shared" si="16"/>
        <v>0</v>
      </c>
      <c r="P303" s="97">
        <f t="shared" si="17"/>
        <v>0</v>
      </c>
      <c r="Q303" s="97" cm="1">
        <f t="array" aca="1" ref="Q303" ca="1">IF(I303=0,0,$E303*$I303*(SUMPRODUCT((1-'Emission Factors'!$C$37)^ROW(INDIRECT("1:" &amp; 'Emission Factors'!$C$45-1)))+1))</f>
        <v>0</v>
      </c>
      <c r="R303" s="176">
        <f ca="1">IFERROR((($O303+$Q303)*'Emission Factors'!$C$10)+($P303*'Emission Factors'!$C$17),"")</f>
        <v>0</v>
      </c>
      <c r="S303" s="146" t="str">
        <f t="shared" ca="1" si="18"/>
        <v>N/A</v>
      </c>
      <c r="T303" s="98">
        <f ca="1">IFERROR((($O303+$Q303)*'Emission Factors'!$C$11)+($P303*'Emission Factors'!$C$18),"")</f>
        <v>0</v>
      </c>
      <c r="U303" s="98">
        <f ca="1">IFERROR((($O303+$Q303)*'Emission Factors'!$C$12)+($P303*'Emission Factors'!$C$19),"")</f>
        <v>0</v>
      </c>
      <c r="V303" s="98">
        <f ca="1">IFERROR((($O303+$Q303)*'Emission Factors'!$C$13)+($P303*'Emission Factors'!$C$20),"")</f>
        <v>0</v>
      </c>
      <c r="W303" s="147">
        <f ca="1">IFERROR(IF(N303="Residential",($O303+Q303)*'Emission Factors'!$C$14+(P303*'Emission Factors'!$C$21),($O303+Q303)*'Emission Factors'!$C$15+(P303*'Emission Factors'!$C$22)),"")</f>
        <v>0</v>
      </c>
      <c r="X303" s="97">
        <f t="shared" si="19"/>
        <v>0</v>
      </c>
    </row>
    <row r="304" spans="2:24" x14ac:dyDescent="0.3">
      <c r="B304" s="94"/>
      <c r="C304" s="95"/>
      <c r="D304" s="95"/>
      <c r="E304" s="95"/>
      <c r="F304" s="144"/>
      <c r="G304" s="94"/>
      <c r="H304" s="145"/>
      <c r="I304" s="96"/>
      <c r="J304" s="96"/>
      <c r="K304" s="96"/>
      <c r="L304" s="96"/>
      <c r="M304" s="96"/>
      <c r="N304" s="96"/>
      <c r="O304" s="97">
        <f t="shared" si="16"/>
        <v>0</v>
      </c>
      <c r="P304" s="97">
        <f t="shared" si="17"/>
        <v>0</v>
      </c>
      <c r="Q304" s="97" cm="1">
        <f t="array" aca="1" ref="Q304" ca="1">IF(I304=0,0,$E304*$I304*(SUMPRODUCT((1-'Emission Factors'!$C$37)^ROW(INDIRECT("1:" &amp; 'Emission Factors'!$C$45-1)))+1))</f>
        <v>0</v>
      </c>
      <c r="R304" s="176">
        <f ca="1">IFERROR((($O304+$Q304)*'Emission Factors'!$C$10)+($P304*'Emission Factors'!$C$17),"")</f>
        <v>0</v>
      </c>
      <c r="S304" s="146" t="str">
        <f t="shared" ca="1" si="18"/>
        <v>N/A</v>
      </c>
      <c r="T304" s="98">
        <f ca="1">IFERROR((($O304+$Q304)*'Emission Factors'!$C$11)+($P304*'Emission Factors'!$C$18),"")</f>
        <v>0</v>
      </c>
      <c r="U304" s="98">
        <f ca="1">IFERROR((($O304+$Q304)*'Emission Factors'!$C$12)+($P304*'Emission Factors'!$C$19),"")</f>
        <v>0</v>
      </c>
      <c r="V304" s="98">
        <f ca="1">IFERROR((($O304+$Q304)*'Emission Factors'!$C$13)+($P304*'Emission Factors'!$C$20),"")</f>
        <v>0</v>
      </c>
      <c r="W304" s="147">
        <f ca="1">IFERROR(IF(N304="Residential",($O304+Q304)*'Emission Factors'!$C$14+(P304*'Emission Factors'!$C$21),($O304+Q304)*'Emission Factors'!$C$15+(P304*'Emission Factors'!$C$22)),"")</f>
        <v>0</v>
      </c>
      <c r="X304" s="97">
        <f t="shared" si="19"/>
        <v>0</v>
      </c>
    </row>
    <row r="305" spans="2:24" x14ac:dyDescent="0.3">
      <c r="B305" s="94"/>
      <c r="C305" s="95"/>
      <c r="D305" s="95"/>
      <c r="E305" s="95"/>
      <c r="F305" s="144"/>
      <c r="G305" s="94"/>
      <c r="H305" s="145"/>
      <c r="I305" s="96"/>
      <c r="J305" s="96"/>
      <c r="K305" s="96"/>
      <c r="L305" s="96"/>
      <c r="M305" s="96"/>
      <c r="N305" s="96"/>
      <c r="O305" s="97">
        <f t="shared" si="16"/>
        <v>0</v>
      </c>
      <c r="P305" s="97">
        <f t="shared" si="17"/>
        <v>0</v>
      </c>
      <c r="Q305" s="97" cm="1">
        <f t="array" aca="1" ref="Q305" ca="1">IF(I305=0,0,$E305*$I305*(SUMPRODUCT((1-'Emission Factors'!$C$37)^ROW(INDIRECT("1:" &amp; 'Emission Factors'!$C$45-1)))+1))</f>
        <v>0</v>
      </c>
      <c r="R305" s="176">
        <f ca="1">IFERROR((($O305+$Q305)*'Emission Factors'!$C$10)+($P305*'Emission Factors'!$C$17),"")</f>
        <v>0</v>
      </c>
      <c r="S305" s="146" t="str">
        <f t="shared" ca="1" si="18"/>
        <v>N/A</v>
      </c>
      <c r="T305" s="98">
        <f ca="1">IFERROR((($O305+$Q305)*'Emission Factors'!$C$11)+($P305*'Emission Factors'!$C$18),"")</f>
        <v>0</v>
      </c>
      <c r="U305" s="98">
        <f ca="1">IFERROR((($O305+$Q305)*'Emission Factors'!$C$12)+($P305*'Emission Factors'!$C$19),"")</f>
        <v>0</v>
      </c>
      <c r="V305" s="98">
        <f ca="1">IFERROR((($O305+$Q305)*'Emission Factors'!$C$13)+($P305*'Emission Factors'!$C$20),"")</f>
        <v>0</v>
      </c>
      <c r="W305" s="147">
        <f ca="1">IFERROR(IF(N305="Residential",($O305+Q305)*'Emission Factors'!$C$14+(P305*'Emission Factors'!$C$21),($O305+Q305)*'Emission Factors'!$C$15+(P305*'Emission Factors'!$C$22)),"")</f>
        <v>0</v>
      </c>
      <c r="X305" s="97">
        <f t="shared" si="19"/>
        <v>0</v>
      </c>
    </row>
    <row r="306" spans="2:24" x14ac:dyDescent="0.3">
      <c r="B306" s="94"/>
      <c r="C306" s="95"/>
      <c r="D306" s="95"/>
      <c r="E306" s="95"/>
      <c r="F306" s="144"/>
      <c r="G306" s="94"/>
      <c r="H306" s="145"/>
      <c r="I306" s="96"/>
      <c r="J306" s="96"/>
      <c r="K306" s="96"/>
      <c r="L306" s="96"/>
      <c r="M306" s="96"/>
      <c r="N306" s="96"/>
      <c r="O306" s="97">
        <f t="shared" si="16"/>
        <v>0</v>
      </c>
      <c r="P306" s="97">
        <f t="shared" si="17"/>
        <v>0</v>
      </c>
      <c r="Q306" s="97" cm="1">
        <f t="array" aca="1" ref="Q306" ca="1">IF(I306=0,0,$E306*$I306*(SUMPRODUCT((1-'Emission Factors'!$C$37)^ROW(INDIRECT("1:" &amp; 'Emission Factors'!$C$45-1)))+1))</f>
        <v>0</v>
      </c>
      <c r="R306" s="176">
        <f ca="1">IFERROR((($O306+$Q306)*'Emission Factors'!$C$10)+($P306*'Emission Factors'!$C$17),"")</f>
        <v>0</v>
      </c>
      <c r="S306" s="146" t="str">
        <f t="shared" ca="1" si="18"/>
        <v>N/A</v>
      </c>
      <c r="T306" s="98">
        <f ca="1">IFERROR((($O306+$Q306)*'Emission Factors'!$C$11)+($P306*'Emission Factors'!$C$18),"")</f>
        <v>0</v>
      </c>
      <c r="U306" s="98">
        <f ca="1">IFERROR((($O306+$Q306)*'Emission Factors'!$C$12)+($P306*'Emission Factors'!$C$19),"")</f>
        <v>0</v>
      </c>
      <c r="V306" s="98">
        <f ca="1">IFERROR((($O306+$Q306)*'Emission Factors'!$C$13)+($P306*'Emission Factors'!$C$20),"")</f>
        <v>0</v>
      </c>
      <c r="W306" s="147">
        <f ca="1">IFERROR(IF(N306="Residential",($O306+Q306)*'Emission Factors'!$C$14+(P306*'Emission Factors'!$C$21),($O306+Q306)*'Emission Factors'!$C$15+(P306*'Emission Factors'!$C$22)),"")</f>
        <v>0</v>
      </c>
      <c r="X306" s="97">
        <f t="shared" si="19"/>
        <v>0</v>
      </c>
    </row>
    <row r="307" spans="2:24" x14ac:dyDescent="0.3">
      <c r="B307" s="94"/>
      <c r="C307" s="95"/>
      <c r="D307" s="95"/>
      <c r="E307" s="95"/>
      <c r="F307" s="144"/>
      <c r="G307" s="94"/>
      <c r="H307" s="145"/>
      <c r="I307" s="96"/>
      <c r="J307" s="96"/>
      <c r="K307" s="96"/>
      <c r="L307" s="96"/>
      <c r="M307" s="96"/>
      <c r="N307" s="96"/>
      <c r="O307" s="97">
        <f t="shared" si="16"/>
        <v>0</v>
      </c>
      <c r="P307" s="97">
        <f t="shared" si="17"/>
        <v>0</v>
      </c>
      <c r="Q307" s="97" cm="1">
        <f t="array" aca="1" ref="Q307" ca="1">IF(I307=0,0,$E307*$I307*(SUMPRODUCT((1-'Emission Factors'!$C$37)^ROW(INDIRECT("1:" &amp; 'Emission Factors'!$C$45-1)))+1))</f>
        <v>0</v>
      </c>
      <c r="R307" s="176">
        <f ca="1">IFERROR((($O307+$Q307)*'Emission Factors'!$C$10)+($P307*'Emission Factors'!$C$17),"")</f>
        <v>0</v>
      </c>
      <c r="S307" s="146" t="str">
        <f t="shared" ca="1" si="18"/>
        <v>N/A</v>
      </c>
      <c r="T307" s="98">
        <f ca="1">IFERROR((($O307+$Q307)*'Emission Factors'!$C$11)+($P307*'Emission Factors'!$C$18),"")</f>
        <v>0</v>
      </c>
      <c r="U307" s="98">
        <f ca="1">IFERROR((($O307+$Q307)*'Emission Factors'!$C$12)+($P307*'Emission Factors'!$C$19),"")</f>
        <v>0</v>
      </c>
      <c r="V307" s="98">
        <f ca="1">IFERROR((($O307+$Q307)*'Emission Factors'!$C$13)+($P307*'Emission Factors'!$C$20),"")</f>
        <v>0</v>
      </c>
      <c r="W307" s="147">
        <f ca="1">IFERROR(IF(N307="Residential",($O307+Q307)*'Emission Factors'!$C$14+(P307*'Emission Factors'!$C$21),($O307+Q307)*'Emission Factors'!$C$15+(P307*'Emission Factors'!$C$22)),"")</f>
        <v>0</v>
      </c>
      <c r="X307" s="97">
        <f t="shared" si="19"/>
        <v>0</v>
      </c>
    </row>
    <row r="308" spans="2:24" x14ac:dyDescent="0.3">
      <c r="B308" s="94"/>
      <c r="C308" s="95"/>
      <c r="D308" s="95"/>
      <c r="E308" s="95"/>
      <c r="F308" s="144"/>
      <c r="G308" s="94"/>
      <c r="H308" s="145"/>
      <c r="I308" s="96"/>
      <c r="J308" s="96"/>
      <c r="K308" s="96"/>
      <c r="L308" s="96"/>
      <c r="M308" s="96"/>
      <c r="N308" s="96"/>
      <c r="O308" s="97">
        <f t="shared" si="16"/>
        <v>0</v>
      </c>
      <c r="P308" s="97">
        <f t="shared" si="17"/>
        <v>0</v>
      </c>
      <c r="Q308" s="97" cm="1">
        <f t="array" aca="1" ref="Q308" ca="1">IF(I308=0,0,$E308*$I308*(SUMPRODUCT((1-'Emission Factors'!$C$37)^ROW(INDIRECT("1:" &amp; 'Emission Factors'!$C$45-1)))+1))</f>
        <v>0</v>
      </c>
      <c r="R308" s="176">
        <f ca="1">IFERROR((($O308+$Q308)*'Emission Factors'!$C$10)+($P308*'Emission Factors'!$C$17),"")</f>
        <v>0</v>
      </c>
      <c r="S308" s="146" t="str">
        <f t="shared" ca="1" si="18"/>
        <v>N/A</v>
      </c>
      <c r="T308" s="98">
        <f ca="1">IFERROR((($O308+$Q308)*'Emission Factors'!$C$11)+($P308*'Emission Factors'!$C$18),"")</f>
        <v>0</v>
      </c>
      <c r="U308" s="98">
        <f ca="1">IFERROR((($O308+$Q308)*'Emission Factors'!$C$12)+($P308*'Emission Factors'!$C$19),"")</f>
        <v>0</v>
      </c>
      <c r="V308" s="98">
        <f ca="1">IFERROR((($O308+$Q308)*'Emission Factors'!$C$13)+($P308*'Emission Factors'!$C$20),"")</f>
        <v>0</v>
      </c>
      <c r="W308" s="147">
        <f ca="1">IFERROR(IF(N308="Residential",($O308+Q308)*'Emission Factors'!$C$14+(P308*'Emission Factors'!$C$21),($O308+Q308)*'Emission Factors'!$C$15+(P308*'Emission Factors'!$C$22)),"")</f>
        <v>0</v>
      </c>
      <c r="X308" s="97">
        <f t="shared" si="19"/>
        <v>0</v>
      </c>
    </row>
    <row r="309" spans="2:24" x14ac:dyDescent="0.3">
      <c r="B309" s="94"/>
      <c r="C309" s="95"/>
      <c r="D309" s="95"/>
      <c r="E309" s="95"/>
      <c r="F309" s="144"/>
      <c r="G309" s="94"/>
      <c r="H309" s="145"/>
      <c r="I309" s="96"/>
      <c r="J309" s="96"/>
      <c r="K309" s="96"/>
      <c r="L309" s="96"/>
      <c r="M309" s="96"/>
      <c r="N309" s="96"/>
      <c r="O309" s="97">
        <f t="shared" si="16"/>
        <v>0</v>
      </c>
      <c r="P309" s="97">
        <f t="shared" si="17"/>
        <v>0</v>
      </c>
      <c r="Q309" s="97" cm="1">
        <f t="array" aca="1" ref="Q309" ca="1">IF(I309=0,0,$E309*$I309*(SUMPRODUCT((1-'Emission Factors'!$C$37)^ROW(INDIRECT("1:" &amp; 'Emission Factors'!$C$45-1)))+1))</f>
        <v>0</v>
      </c>
      <c r="R309" s="176">
        <f ca="1">IFERROR((($O309+$Q309)*'Emission Factors'!$C$10)+($P309*'Emission Factors'!$C$17),"")</f>
        <v>0</v>
      </c>
      <c r="S309" s="146" t="str">
        <f t="shared" ca="1" si="18"/>
        <v>N/A</v>
      </c>
      <c r="T309" s="98">
        <f ca="1">IFERROR((($O309+$Q309)*'Emission Factors'!$C$11)+($P309*'Emission Factors'!$C$18),"")</f>
        <v>0</v>
      </c>
      <c r="U309" s="98">
        <f ca="1">IFERROR((($O309+$Q309)*'Emission Factors'!$C$12)+($P309*'Emission Factors'!$C$19),"")</f>
        <v>0</v>
      </c>
      <c r="V309" s="98">
        <f ca="1">IFERROR((($O309+$Q309)*'Emission Factors'!$C$13)+($P309*'Emission Factors'!$C$20),"")</f>
        <v>0</v>
      </c>
      <c r="W309" s="147">
        <f ca="1">IFERROR(IF(N309="Residential",($O309+Q309)*'Emission Factors'!$C$14+(P309*'Emission Factors'!$C$21),($O309+Q309)*'Emission Factors'!$C$15+(P309*'Emission Factors'!$C$22)),"")</f>
        <v>0</v>
      </c>
      <c r="X309" s="97">
        <f t="shared" si="19"/>
        <v>0</v>
      </c>
    </row>
    <row r="310" spans="2:24" x14ac:dyDescent="0.3">
      <c r="B310" s="94"/>
      <c r="C310" s="95"/>
      <c r="D310" s="95"/>
      <c r="E310" s="95"/>
      <c r="F310" s="144"/>
      <c r="G310" s="94"/>
      <c r="H310" s="145"/>
      <c r="I310" s="96"/>
      <c r="J310" s="96"/>
      <c r="K310" s="96"/>
      <c r="L310" s="96"/>
      <c r="M310" s="96"/>
      <c r="N310" s="96"/>
      <c r="O310" s="97">
        <f t="shared" si="16"/>
        <v>0</v>
      </c>
      <c r="P310" s="97">
        <f t="shared" si="17"/>
        <v>0</v>
      </c>
      <c r="Q310" s="97" cm="1">
        <f t="array" aca="1" ref="Q310" ca="1">IF(I310=0,0,$E310*$I310*(SUMPRODUCT((1-'Emission Factors'!$C$37)^ROW(INDIRECT("1:" &amp; 'Emission Factors'!$C$45-1)))+1))</f>
        <v>0</v>
      </c>
      <c r="R310" s="176">
        <f ca="1">IFERROR((($O310+$Q310)*'Emission Factors'!$C$10)+($P310*'Emission Factors'!$C$17),"")</f>
        <v>0</v>
      </c>
      <c r="S310" s="146" t="str">
        <f t="shared" ca="1" si="18"/>
        <v>N/A</v>
      </c>
      <c r="T310" s="98">
        <f ca="1">IFERROR((($O310+$Q310)*'Emission Factors'!$C$11)+($P310*'Emission Factors'!$C$18),"")</f>
        <v>0</v>
      </c>
      <c r="U310" s="98">
        <f ca="1">IFERROR((($O310+$Q310)*'Emission Factors'!$C$12)+($P310*'Emission Factors'!$C$19),"")</f>
        <v>0</v>
      </c>
      <c r="V310" s="98">
        <f ca="1">IFERROR((($O310+$Q310)*'Emission Factors'!$C$13)+($P310*'Emission Factors'!$C$20),"")</f>
        <v>0</v>
      </c>
      <c r="W310" s="147">
        <f ca="1">IFERROR(IF(N310="Residential",($O310+Q310)*'Emission Factors'!$C$14+(P310*'Emission Factors'!$C$21),($O310+Q310)*'Emission Factors'!$C$15+(P310*'Emission Factors'!$C$22)),"")</f>
        <v>0</v>
      </c>
      <c r="X310" s="97">
        <f t="shared" si="19"/>
        <v>0</v>
      </c>
    </row>
    <row r="311" spans="2:24" x14ac:dyDescent="0.3">
      <c r="B311" s="94"/>
      <c r="C311" s="95"/>
      <c r="D311" s="95"/>
      <c r="E311" s="95"/>
      <c r="F311" s="144"/>
      <c r="G311" s="94"/>
      <c r="H311" s="145"/>
      <c r="I311" s="96"/>
      <c r="J311" s="96"/>
      <c r="K311" s="96"/>
      <c r="L311" s="96"/>
      <c r="M311" s="96"/>
      <c r="N311" s="96"/>
      <c r="O311" s="97">
        <f t="shared" si="16"/>
        <v>0</v>
      </c>
      <c r="P311" s="97">
        <f t="shared" si="17"/>
        <v>0</v>
      </c>
      <c r="Q311" s="97" cm="1">
        <f t="array" aca="1" ref="Q311" ca="1">IF(I311=0,0,$E311*$I311*(SUMPRODUCT((1-'Emission Factors'!$C$37)^ROW(INDIRECT("1:" &amp; 'Emission Factors'!$C$45-1)))+1))</f>
        <v>0</v>
      </c>
      <c r="R311" s="176">
        <f ca="1">IFERROR((($O311+$Q311)*'Emission Factors'!$C$10)+($P311*'Emission Factors'!$C$17),"")</f>
        <v>0</v>
      </c>
      <c r="S311" s="146" t="str">
        <f t="shared" ca="1" si="18"/>
        <v>N/A</v>
      </c>
      <c r="T311" s="98">
        <f ca="1">IFERROR((($O311+$Q311)*'Emission Factors'!$C$11)+($P311*'Emission Factors'!$C$18),"")</f>
        <v>0</v>
      </c>
      <c r="U311" s="98">
        <f ca="1">IFERROR((($O311+$Q311)*'Emission Factors'!$C$12)+($P311*'Emission Factors'!$C$19),"")</f>
        <v>0</v>
      </c>
      <c r="V311" s="98">
        <f ca="1">IFERROR((($O311+$Q311)*'Emission Factors'!$C$13)+($P311*'Emission Factors'!$C$20),"")</f>
        <v>0</v>
      </c>
      <c r="W311" s="147">
        <f ca="1">IFERROR(IF(N311="Residential",($O311+Q311)*'Emission Factors'!$C$14+(P311*'Emission Factors'!$C$21),($O311+Q311)*'Emission Factors'!$C$15+(P311*'Emission Factors'!$C$22)),"")</f>
        <v>0</v>
      </c>
      <c r="X311" s="97">
        <f t="shared" si="19"/>
        <v>0</v>
      </c>
    </row>
    <row r="312" spans="2:24" x14ac:dyDescent="0.3">
      <c r="B312" s="94"/>
      <c r="C312" s="95"/>
      <c r="D312" s="95"/>
      <c r="E312" s="95"/>
      <c r="F312" s="144"/>
      <c r="G312" s="94"/>
      <c r="H312" s="145"/>
      <c r="I312" s="96"/>
      <c r="J312" s="96"/>
      <c r="K312" s="96"/>
      <c r="L312" s="96"/>
      <c r="M312" s="96"/>
      <c r="N312" s="96"/>
      <c r="O312" s="97">
        <f t="shared" si="16"/>
        <v>0</v>
      </c>
      <c r="P312" s="97">
        <f t="shared" si="17"/>
        <v>0</v>
      </c>
      <c r="Q312" s="97" cm="1">
        <f t="array" aca="1" ref="Q312" ca="1">IF(I312=0,0,$E312*$I312*(SUMPRODUCT((1-'Emission Factors'!$C$37)^ROW(INDIRECT("1:" &amp; 'Emission Factors'!$C$45-1)))+1))</f>
        <v>0</v>
      </c>
      <c r="R312" s="176">
        <f ca="1">IFERROR((($O312+$Q312)*'Emission Factors'!$C$10)+($P312*'Emission Factors'!$C$17),"")</f>
        <v>0</v>
      </c>
      <c r="S312" s="146" t="str">
        <f t="shared" ca="1" si="18"/>
        <v>N/A</v>
      </c>
      <c r="T312" s="98">
        <f ca="1">IFERROR((($O312+$Q312)*'Emission Factors'!$C$11)+($P312*'Emission Factors'!$C$18),"")</f>
        <v>0</v>
      </c>
      <c r="U312" s="98">
        <f ca="1">IFERROR((($O312+$Q312)*'Emission Factors'!$C$12)+($P312*'Emission Factors'!$C$19),"")</f>
        <v>0</v>
      </c>
      <c r="V312" s="98">
        <f ca="1">IFERROR((($O312+$Q312)*'Emission Factors'!$C$13)+($P312*'Emission Factors'!$C$20),"")</f>
        <v>0</v>
      </c>
      <c r="W312" s="147">
        <f ca="1">IFERROR(IF(N312="Residential",($O312+Q312)*'Emission Factors'!$C$14+(P312*'Emission Factors'!$C$21),($O312+Q312)*'Emission Factors'!$C$15+(P312*'Emission Factors'!$C$22)),"")</f>
        <v>0</v>
      </c>
      <c r="X312" s="97">
        <f t="shared" si="19"/>
        <v>0</v>
      </c>
    </row>
    <row r="313" spans="2:24" x14ac:dyDescent="0.3">
      <c r="B313" s="94"/>
      <c r="C313" s="95"/>
      <c r="D313" s="95"/>
      <c r="E313" s="95"/>
      <c r="F313" s="144"/>
      <c r="G313" s="94"/>
      <c r="H313" s="145"/>
      <c r="I313" s="96"/>
      <c r="J313" s="96"/>
      <c r="K313" s="96"/>
      <c r="L313" s="96"/>
      <c r="M313" s="96"/>
      <c r="N313" s="96"/>
      <c r="O313" s="97">
        <f t="shared" si="16"/>
        <v>0</v>
      </c>
      <c r="P313" s="97">
        <f t="shared" si="17"/>
        <v>0</v>
      </c>
      <c r="Q313" s="97" cm="1">
        <f t="array" aca="1" ref="Q313" ca="1">IF(I313=0,0,$E313*$I313*(SUMPRODUCT((1-'Emission Factors'!$C$37)^ROW(INDIRECT("1:" &amp; 'Emission Factors'!$C$45-1)))+1))</f>
        <v>0</v>
      </c>
      <c r="R313" s="176">
        <f ca="1">IFERROR((($O313+$Q313)*'Emission Factors'!$C$10)+($P313*'Emission Factors'!$C$17),"")</f>
        <v>0</v>
      </c>
      <c r="S313" s="146" t="str">
        <f t="shared" ca="1" si="18"/>
        <v>N/A</v>
      </c>
      <c r="T313" s="98">
        <f ca="1">IFERROR((($O313+$Q313)*'Emission Factors'!$C$11)+($P313*'Emission Factors'!$C$18),"")</f>
        <v>0</v>
      </c>
      <c r="U313" s="98">
        <f ca="1">IFERROR((($O313+$Q313)*'Emission Factors'!$C$12)+($P313*'Emission Factors'!$C$19),"")</f>
        <v>0</v>
      </c>
      <c r="V313" s="98">
        <f ca="1">IFERROR((($O313+$Q313)*'Emission Factors'!$C$13)+($P313*'Emission Factors'!$C$20),"")</f>
        <v>0</v>
      </c>
      <c r="W313" s="147">
        <f ca="1">IFERROR(IF(N313="Residential",($O313+Q313)*'Emission Factors'!$C$14+(P313*'Emission Factors'!$C$21),($O313+Q313)*'Emission Factors'!$C$15+(P313*'Emission Factors'!$C$22)),"")</f>
        <v>0</v>
      </c>
      <c r="X313" s="97">
        <f t="shared" si="19"/>
        <v>0</v>
      </c>
    </row>
    <row r="314" spans="2:24" x14ac:dyDescent="0.3">
      <c r="B314" s="94"/>
      <c r="C314" s="95"/>
      <c r="D314" s="95"/>
      <c r="E314" s="95"/>
      <c r="F314" s="144"/>
      <c r="G314" s="94"/>
      <c r="H314" s="145"/>
      <c r="I314" s="96"/>
      <c r="J314" s="96"/>
      <c r="K314" s="96"/>
      <c r="L314" s="96"/>
      <c r="M314" s="96"/>
      <c r="N314" s="96"/>
      <c r="O314" s="97">
        <f t="shared" si="16"/>
        <v>0</v>
      </c>
      <c r="P314" s="97">
        <f t="shared" si="17"/>
        <v>0</v>
      </c>
      <c r="Q314" s="97" cm="1">
        <f t="array" aca="1" ref="Q314" ca="1">IF(I314=0,0,$E314*$I314*(SUMPRODUCT((1-'Emission Factors'!$C$37)^ROW(INDIRECT("1:" &amp; 'Emission Factors'!$C$45-1)))+1))</f>
        <v>0</v>
      </c>
      <c r="R314" s="176">
        <f ca="1">IFERROR((($O314+$Q314)*'Emission Factors'!$C$10)+($P314*'Emission Factors'!$C$17),"")</f>
        <v>0</v>
      </c>
      <c r="S314" s="146" t="str">
        <f t="shared" ca="1" si="18"/>
        <v>N/A</v>
      </c>
      <c r="T314" s="98">
        <f ca="1">IFERROR((($O314+$Q314)*'Emission Factors'!$C$11)+($P314*'Emission Factors'!$C$18),"")</f>
        <v>0</v>
      </c>
      <c r="U314" s="98">
        <f ca="1">IFERROR((($O314+$Q314)*'Emission Factors'!$C$12)+($P314*'Emission Factors'!$C$19),"")</f>
        <v>0</v>
      </c>
      <c r="V314" s="98">
        <f ca="1">IFERROR((($O314+$Q314)*'Emission Factors'!$C$13)+($P314*'Emission Factors'!$C$20),"")</f>
        <v>0</v>
      </c>
      <c r="W314" s="147">
        <f ca="1">IFERROR(IF(N314="Residential",($O314+Q314)*'Emission Factors'!$C$14+(P314*'Emission Factors'!$C$21),($O314+Q314)*'Emission Factors'!$C$15+(P314*'Emission Factors'!$C$22)),"")</f>
        <v>0</v>
      </c>
      <c r="X314" s="97">
        <f t="shared" si="19"/>
        <v>0</v>
      </c>
    </row>
    <row r="315" spans="2:24" x14ac:dyDescent="0.3">
      <c r="B315" s="94"/>
      <c r="C315" s="95"/>
      <c r="D315" s="95"/>
      <c r="E315" s="95"/>
      <c r="F315" s="144"/>
      <c r="G315" s="94"/>
      <c r="H315" s="145"/>
      <c r="I315" s="96"/>
      <c r="J315" s="96"/>
      <c r="K315" s="96"/>
      <c r="L315" s="96"/>
      <c r="M315" s="96"/>
      <c r="N315" s="96"/>
      <c r="O315" s="97">
        <f t="shared" si="16"/>
        <v>0</v>
      </c>
      <c r="P315" s="97">
        <f t="shared" si="17"/>
        <v>0</v>
      </c>
      <c r="Q315" s="97" cm="1">
        <f t="array" aca="1" ref="Q315" ca="1">IF(I315=0,0,$E315*$I315*(SUMPRODUCT((1-'Emission Factors'!$C$37)^ROW(INDIRECT("1:" &amp; 'Emission Factors'!$C$45-1)))+1))</f>
        <v>0</v>
      </c>
      <c r="R315" s="176">
        <f ca="1">IFERROR((($O315+$Q315)*'Emission Factors'!$C$10)+($P315*'Emission Factors'!$C$17),"")</f>
        <v>0</v>
      </c>
      <c r="S315" s="146" t="str">
        <f t="shared" ca="1" si="18"/>
        <v>N/A</v>
      </c>
      <c r="T315" s="98">
        <f ca="1">IFERROR((($O315+$Q315)*'Emission Factors'!$C$11)+($P315*'Emission Factors'!$C$18),"")</f>
        <v>0</v>
      </c>
      <c r="U315" s="98">
        <f ca="1">IFERROR((($O315+$Q315)*'Emission Factors'!$C$12)+($P315*'Emission Factors'!$C$19),"")</f>
        <v>0</v>
      </c>
      <c r="V315" s="98">
        <f ca="1">IFERROR((($O315+$Q315)*'Emission Factors'!$C$13)+($P315*'Emission Factors'!$C$20),"")</f>
        <v>0</v>
      </c>
      <c r="W315" s="147">
        <f ca="1">IFERROR(IF(N315="Residential",($O315+Q315)*'Emission Factors'!$C$14+(P315*'Emission Factors'!$C$21),($O315+Q315)*'Emission Factors'!$C$15+(P315*'Emission Factors'!$C$22)),"")</f>
        <v>0</v>
      </c>
      <c r="X315" s="97">
        <f t="shared" si="19"/>
        <v>0</v>
      </c>
    </row>
    <row r="316" spans="2:24" x14ac:dyDescent="0.3">
      <c r="B316" s="94"/>
      <c r="C316" s="95"/>
      <c r="D316" s="95"/>
      <c r="E316" s="95"/>
      <c r="F316" s="144"/>
      <c r="G316" s="94"/>
      <c r="H316" s="145"/>
      <c r="I316" s="96"/>
      <c r="J316" s="96"/>
      <c r="K316" s="96"/>
      <c r="L316" s="96"/>
      <c r="M316" s="96"/>
      <c r="N316" s="96"/>
      <c r="O316" s="97">
        <f t="shared" si="16"/>
        <v>0</v>
      </c>
      <c r="P316" s="97">
        <f t="shared" si="17"/>
        <v>0</v>
      </c>
      <c r="Q316" s="97" cm="1">
        <f t="array" aca="1" ref="Q316" ca="1">IF(I316=0,0,$E316*$I316*(SUMPRODUCT((1-'Emission Factors'!$C$37)^ROW(INDIRECT("1:" &amp; 'Emission Factors'!$C$45-1)))+1))</f>
        <v>0</v>
      </c>
      <c r="R316" s="176">
        <f ca="1">IFERROR((($O316+$Q316)*'Emission Factors'!$C$10)+($P316*'Emission Factors'!$C$17),"")</f>
        <v>0</v>
      </c>
      <c r="S316" s="146" t="str">
        <f t="shared" ca="1" si="18"/>
        <v>N/A</v>
      </c>
      <c r="T316" s="98">
        <f ca="1">IFERROR((($O316+$Q316)*'Emission Factors'!$C$11)+($P316*'Emission Factors'!$C$18),"")</f>
        <v>0</v>
      </c>
      <c r="U316" s="98">
        <f ca="1">IFERROR((($O316+$Q316)*'Emission Factors'!$C$12)+($P316*'Emission Factors'!$C$19),"")</f>
        <v>0</v>
      </c>
      <c r="V316" s="98">
        <f ca="1">IFERROR((($O316+$Q316)*'Emission Factors'!$C$13)+($P316*'Emission Factors'!$C$20),"")</f>
        <v>0</v>
      </c>
      <c r="W316" s="147">
        <f ca="1">IFERROR(IF(N316="Residential",($O316+Q316)*'Emission Factors'!$C$14+(P316*'Emission Factors'!$C$21),($O316+Q316)*'Emission Factors'!$C$15+(P316*'Emission Factors'!$C$22)),"")</f>
        <v>0</v>
      </c>
      <c r="X316" s="97">
        <f t="shared" si="19"/>
        <v>0</v>
      </c>
    </row>
    <row r="317" spans="2:24" x14ac:dyDescent="0.3">
      <c r="B317" s="94"/>
      <c r="C317" s="95"/>
      <c r="D317" s="95"/>
      <c r="E317" s="95"/>
      <c r="F317" s="144"/>
      <c r="G317" s="94"/>
      <c r="H317" s="145"/>
      <c r="I317" s="96"/>
      <c r="J317" s="96"/>
      <c r="K317" s="96"/>
      <c r="L317" s="96"/>
      <c r="M317" s="96"/>
      <c r="N317" s="96"/>
      <c r="O317" s="97">
        <f t="shared" si="16"/>
        <v>0</v>
      </c>
      <c r="P317" s="97">
        <f t="shared" si="17"/>
        <v>0</v>
      </c>
      <c r="Q317" s="97" cm="1">
        <f t="array" aca="1" ref="Q317" ca="1">IF(I317=0,0,$E317*$I317*(SUMPRODUCT((1-'Emission Factors'!$C$37)^ROW(INDIRECT("1:" &amp; 'Emission Factors'!$C$45-1)))+1))</f>
        <v>0</v>
      </c>
      <c r="R317" s="176">
        <f ca="1">IFERROR((($O317+$Q317)*'Emission Factors'!$C$10)+($P317*'Emission Factors'!$C$17),"")</f>
        <v>0</v>
      </c>
      <c r="S317" s="146" t="str">
        <f t="shared" ca="1" si="18"/>
        <v>N/A</v>
      </c>
      <c r="T317" s="98">
        <f ca="1">IFERROR((($O317+$Q317)*'Emission Factors'!$C$11)+($P317*'Emission Factors'!$C$18),"")</f>
        <v>0</v>
      </c>
      <c r="U317" s="98">
        <f ca="1">IFERROR((($O317+$Q317)*'Emission Factors'!$C$12)+($P317*'Emission Factors'!$C$19),"")</f>
        <v>0</v>
      </c>
      <c r="V317" s="98">
        <f ca="1">IFERROR((($O317+$Q317)*'Emission Factors'!$C$13)+($P317*'Emission Factors'!$C$20),"")</f>
        <v>0</v>
      </c>
      <c r="W317" s="147">
        <f ca="1">IFERROR(IF(N317="Residential",($O317+Q317)*'Emission Factors'!$C$14+(P317*'Emission Factors'!$C$21),($O317+Q317)*'Emission Factors'!$C$15+(P317*'Emission Factors'!$C$22)),"")</f>
        <v>0</v>
      </c>
      <c r="X317" s="97">
        <f t="shared" si="19"/>
        <v>0</v>
      </c>
    </row>
    <row r="318" spans="2:24" x14ac:dyDescent="0.3">
      <c r="B318" s="94"/>
      <c r="C318" s="95"/>
      <c r="D318" s="95"/>
      <c r="E318" s="95"/>
      <c r="F318" s="144"/>
      <c r="G318" s="94"/>
      <c r="H318" s="145"/>
      <c r="I318" s="96"/>
      <c r="J318" s="96"/>
      <c r="K318" s="96"/>
      <c r="L318" s="96"/>
      <c r="M318" s="96"/>
      <c r="N318" s="96"/>
      <c r="O318" s="97">
        <f t="shared" si="16"/>
        <v>0</v>
      </c>
      <c r="P318" s="97">
        <f t="shared" si="17"/>
        <v>0</v>
      </c>
      <c r="Q318" s="97" cm="1">
        <f t="array" aca="1" ref="Q318" ca="1">IF(I318=0,0,$E318*$I318*(SUMPRODUCT((1-'Emission Factors'!$C$37)^ROW(INDIRECT("1:" &amp; 'Emission Factors'!$C$45-1)))+1))</f>
        <v>0</v>
      </c>
      <c r="R318" s="176">
        <f ca="1">IFERROR((($O318+$Q318)*'Emission Factors'!$C$10)+($P318*'Emission Factors'!$C$17),"")</f>
        <v>0</v>
      </c>
      <c r="S318" s="146" t="str">
        <f t="shared" ca="1" si="18"/>
        <v>N/A</v>
      </c>
      <c r="T318" s="98">
        <f ca="1">IFERROR((($O318+$Q318)*'Emission Factors'!$C$11)+($P318*'Emission Factors'!$C$18),"")</f>
        <v>0</v>
      </c>
      <c r="U318" s="98">
        <f ca="1">IFERROR((($O318+$Q318)*'Emission Factors'!$C$12)+($P318*'Emission Factors'!$C$19),"")</f>
        <v>0</v>
      </c>
      <c r="V318" s="98">
        <f ca="1">IFERROR((($O318+$Q318)*'Emission Factors'!$C$13)+($P318*'Emission Factors'!$C$20),"")</f>
        <v>0</v>
      </c>
      <c r="W318" s="147">
        <f ca="1">IFERROR(IF(N318="Residential",($O318+Q318)*'Emission Factors'!$C$14+(P318*'Emission Factors'!$C$21),($O318+Q318)*'Emission Factors'!$C$15+(P318*'Emission Factors'!$C$22)),"")</f>
        <v>0</v>
      </c>
      <c r="X318" s="97">
        <f t="shared" si="19"/>
        <v>0</v>
      </c>
    </row>
    <row r="319" spans="2:24" x14ac:dyDescent="0.3">
      <c r="B319" s="94"/>
      <c r="C319" s="95"/>
      <c r="D319" s="95"/>
      <c r="E319" s="95"/>
      <c r="F319" s="144"/>
      <c r="G319" s="94"/>
      <c r="H319" s="145"/>
      <c r="I319" s="96"/>
      <c r="J319" s="96"/>
      <c r="K319" s="96"/>
      <c r="L319" s="96"/>
      <c r="M319" s="96"/>
      <c r="N319" s="96"/>
      <c r="O319" s="97">
        <f t="shared" si="16"/>
        <v>0</v>
      </c>
      <c r="P319" s="97">
        <f t="shared" si="17"/>
        <v>0</v>
      </c>
      <c r="Q319" s="97" cm="1">
        <f t="array" aca="1" ref="Q319" ca="1">IF(I319=0,0,$E319*$I319*(SUMPRODUCT((1-'Emission Factors'!$C$37)^ROW(INDIRECT("1:" &amp; 'Emission Factors'!$C$45-1)))+1))</f>
        <v>0</v>
      </c>
      <c r="R319" s="176">
        <f ca="1">IFERROR((($O319+$Q319)*'Emission Factors'!$C$10)+($P319*'Emission Factors'!$C$17),"")</f>
        <v>0</v>
      </c>
      <c r="S319" s="146" t="str">
        <f t="shared" ca="1" si="18"/>
        <v>N/A</v>
      </c>
      <c r="T319" s="98">
        <f ca="1">IFERROR((($O319+$Q319)*'Emission Factors'!$C$11)+($P319*'Emission Factors'!$C$18),"")</f>
        <v>0</v>
      </c>
      <c r="U319" s="98">
        <f ca="1">IFERROR((($O319+$Q319)*'Emission Factors'!$C$12)+($P319*'Emission Factors'!$C$19),"")</f>
        <v>0</v>
      </c>
      <c r="V319" s="98">
        <f ca="1">IFERROR((($O319+$Q319)*'Emission Factors'!$C$13)+($P319*'Emission Factors'!$C$20),"")</f>
        <v>0</v>
      </c>
      <c r="W319" s="147">
        <f ca="1">IFERROR(IF(N319="Residential",($O319+Q319)*'Emission Factors'!$C$14+(P319*'Emission Factors'!$C$21),($O319+Q319)*'Emission Factors'!$C$15+(P319*'Emission Factors'!$C$22)),"")</f>
        <v>0</v>
      </c>
      <c r="X319" s="97">
        <f t="shared" si="19"/>
        <v>0</v>
      </c>
    </row>
    <row r="320" spans="2:24" x14ac:dyDescent="0.3">
      <c r="B320" s="94"/>
      <c r="C320" s="95"/>
      <c r="D320" s="95"/>
      <c r="E320" s="95"/>
      <c r="F320" s="144"/>
      <c r="G320" s="94"/>
      <c r="H320" s="145"/>
      <c r="I320" s="96"/>
      <c r="J320" s="96"/>
      <c r="K320" s="96"/>
      <c r="L320" s="96"/>
      <c r="M320" s="96"/>
      <c r="N320" s="96"/>
      <c r="O320" s="97">
        <f t="shared" si="16"/>
        <v>0</v>
      </c>
      <c r="P320" s="97">
        <f t="shared" si="17"/>
        <v>0</v>
      </c>
      <c r="Q320" s="97" cm="1">
        <f t="array" aca="1" ref="Q320" ca="1">IF(I320=0,0,$E320*$I320*(SUMPRODUCT((1-'Emission Factors'!$C$37)^ROW(INDIRECT("1:" &amp; 'Emission Factors'!$C$45-1)))+1))</f>
        <v>0</v>
      </c>
      <c r="R320" s="176">
        <f ca="1">IFERROR((($O320+$Q320)*'Emission Factors'!$C$10)+($P320*'Emission Factors'!$C$17),"")</f>
        <v>0</v>
      </c>
      <c r="S320" s="146" t="str">
        <f t="shared" ca="1" si="18"/>
        <v>N/A</v>
      </c>
      <c r="T320" s="98">
        <f ca="1">IFERROR((($O320+$Q320)*'Emission Factors'!$C$11)+($P320*'Emission Factors'!$C$18),"")</f>
        <v>0</v>
      </c>
      <c r="U320" s="98">
        <f ca="1">IFERROR((($O320+$Q320)*'Emission Factors'!$C$12)+($P320*'Emission Factors'!$C$19),"")</f>
        <v>0</v>
      </c>
      <c r="V320" s="98">
        <f ca="1">IFERROR((($O320+$Q320)*'Emission Factors'!$C$13)+($P320*'Emission Factors'!$C$20),"")</f>
        <v>0</v>
      </c>
      <c r="W320" s="147">
        <f ca="1">IFERROR(IF(N320="Residential",($O320+Q320)*'Emission Factors'!$C$14+(P320*'Emission Factors'!$C$21),($O320+Q320)*'Emission Factors'!$C$15+(P320*'Emission Factors'!$C$22)),"")</f>
        <v>0</v>
      </c>
      <c r="X320" s="97">
        <f t="shared" si="19"/>
        <v>0</v>
      </c>
    </row>
    <row r="321" spans="2:24" x14ac:dyDescent="0.3">
      <c r="B321" s="94"/>
      <c r="C321" s="95"/>
      <c r="D321" s="95"/>
      <c r="E321" s="95"/>
      <c r="F321" s="144"/>
      <c r="G321" s="94"/>
      <c r="H321" s="145"/>
      <c r="I321" s="96"/>
      <c r="J321" s="96"/>
      <c r="K321" s="96"/>
      <c r="L321" s="96"/>
      <c r="M321" s="96"/>
      <c r="N321" s="96"/>
      <c r="O321" s="97">
        <f t="shared" si="16"/>
        <v>0</v>
      </c>
      <c r="P321" s="97">
        <f t="shared" si="17"/>
        <v>0</v>
      </c>
      <c r="Q321" s="97" cm="1">
        <f t="array" aca="1" ref="Q321" ca="1">IF(I321=0,0,$E321*$I321*(SUMPRODUCT((1-'Emission Factors'!$C$37)^ROW(INDIRECT("1:" &amp; 'Emission Factors'!$C$45-1)))+1))</f>
        <v>0</v>
      </c>
      <c r="R321" s="176">
        <f ca="1">IFERROR((($O321+$Q321)*'Emission Factors'!$C$10)+($P321*'Emission Factors'!$C$17),"")</f>
        <v>0</v>
      </c>
      <c r="S321" s="146" t="str">
        <f t="shared" ca="1" si="18"/>
        <v>N/A</v>
      </c>
      <c r="T321" s="98">
        <f ca="1">IFERROR((($O321+$Q321)*'Emission Factors'!$C$11)+($P321*'Emission Factors'!$C$18),"")</f>
        <v>0</v>
      </c>
      <c r="U321" s="98">
        <f ca="1">IFERROR((($O321+$Q321)*'Emission Factors'!$C$12)+($P321*'Emission Factors'!$C$19),"")</f>
        <v>0</v>
      </c>
      <c r="V321" s="98">
        <f ca="1">IFERROR((($O321+$Q321)*'Emission Factors'!$C$13)+($P321*'Emission Factors'!$C$20),"")</f>
        <v>0</v>
      </c>
      <c r="W321" s="147">
        <f ca="1">IFERROR(IF(N321="Residential",($O321+Q321)*'Emission Factors'!$C$14+(P321*'Emission Factors'!$C$21),($O321+Q321)*'Emission Factors'!$C$15+(P321*'Emission Factors'!$C$22)),"")</f>
        <v>0</v>
      </c>
      <c r="X321" s="97">
        <f t="shared" si="19"/>
        <v>0</v>
      </c>
    </row>
    <row r="322" spans="2:24" x14ac:dyDescent="0.3">
      <c r="B322" s="94"/>
      <c r="C322" s="95"/>
      <c r="D322" s="95"/>
      <c r="E322" s="95"/>
      <c r="F322" s="144"/>
      <c r="G322" s="94"/>
      <c r="H322" s="145"/>
      <c r="I322" s="96"/>
      <c r="J322" s="96"/>
      <c r="K322" s="96"/>
      <c r="L322" s="96"/>
      <c r="M322" s="96"/>
      <c r="N322" s="96"/>
      <c r="O322" s="97">
        <f t="shared" si="16"/>
        <v>0</v>
      </c>
      <c r="P322" s="97">
        <f t="shared" si="17"/>
        <v>0</v>
      </c>
      <c r="Q322" s="97" cm="1">
        <f t="array" aca="1" ref="Q322" ca="1">IF(I322=0,0,$E322*$I322*(SUMPRODUCT((1-'Emission Factors'!$C$37)^ROW(INDIRECT("1:" &amp; 'Emission Factors'!$C$45-1)))+1))</f>
        <v>0</v>
      </c>
      <c r="R322" s="176">
        <f ca="1">IFERROR((($O322+$Q322)*'Emission Factors'!$C$10)+($P322*'Emission Factors'!$C$17),"")</f>
        <v>0</v>
      </c>
      <c r="S322" s="146" t="str">
        <f t="shared" ca="1" si="18"/>
        <v>N/A</v>
      </c>
      <c r="T322" s="98">
        <f ca="1">IFERROR((($O322+$Q322)*'Emission Factors'!$C$11)+($P322*'Emission Factors'!$C$18),"")</f>
        <v>0</v>
      </c>
      <c r="U322" s="98">
        <f ca="1">IFERROR((($O322+$Q322)*'Emission Factors'!$C$12)+($P322*'Emission Factors'!$C$19),"")</f>
        <v>0</v>
      </c>
      <c r="V322" s="98">
        <f ca="1">IFERROR((($O322+$Q322)*'Emission Factors'!$C$13)+($P322*'Emission Factors'!$C$20),"")</f>
        <v>0</v>
      </c>
      <c r="W322" s="147">
        <f ca="1">IFERROR(IF(N322="Residential",($O322+Q322)*'Emission Factors'!$C$14+(P322*'Emission Factors'!$C$21),($O322+Q322)*'Emission Factors'!$C$15+(P322*'Emission Factors'!$C$22)),"")</f>
        <v>0</v>
      </c>
      <c r="X322" s="97">
        <f t="shared" si="19"/>
        <v>0</v>
      </c>
    </row>
    <row r="323" spans="2:24" x14ac:dyDescent="0.3">
      <c r="B323" s="94"/>
      <c r="C323" s="95"/>
      <c r="D323" s="95"/>
      <c r="E323" s="95"/>
      <c r="F323" s="144"/>
      <c r="G323" s="94"/>
      <c r="H323" s="145"/>
      <c r="I323" s="96"/>
      <c r="J323" s="96"/>
      <c r="K323" s="96"/>
      <c r="L323" s="96"/>
      <c r="M323" s="96"/>
      <c r="N323" s="96"/>
      <c r="O323" s="97">
        <f t="shared" si="16"/>
        <v>0</v>
      </c>
      <c r="P323" s="97">
        <f t="shared" si="17"/>
        <v>0</v>
      </c>
      <c r="Q323" s="97" cm="1">
        <f t="array" aca="1" ref="Q323" ca="1">IF(I323=0,0,$E323*$I323*(SUMPRODUCT((1-'Emission Factors'!$C$37)^ROW(INDIRECT("1:" &amp; 'Emission Factors'!$C$45-1)))+1))</f>
        <v>0</v>
      </c>
      <c r="R323" s="176">
        <f ca="1">IFERROR((($O323+$Q323)*'Emission Factors'!$C$10)+($P323*'Emission Factors'!$C$17),"")</f>
        <v>0</v>
      </c>
      <c r="S323" s="146" t="str">
        <f t="shared" ca="1" si="18"/>
        <v>N/A</v>
      </c>
      <c r="T323" s="98">
        <f ca="1">IFERROR((($O323+$Q323)*'Emission Factors'!$C$11)+($P323*'Emission Factors'!$C$18),"")</f>
        <v>0</v>
      </c>
      <c r="U323" s="98">
        <f ca="1">IFERROR((($O323+$Q323)*'Emission Factors'!$C$12)+($P323*'Emission Factors'!$C$19),"")</f>
        <v>0</v>
      </c>
      <c r="V323" s="98">
        <f ca="1">IFERROR((($O323+$Q323)*'Emission Factors'!$C$13)+($P323*'Emission Factors'!$C$20),"")</f>
        <v>0</v>
      </c>
      <c r="W323" s="147">
        <f ca="1">IFERROR(IF(N323="Residential",($O323+Q323)*'Emission Factors'!$C$14+(P323*'Emission Factors'!$C$21),($O323+Q323)*'Emission Factors'!$C$15+(P323*'Emission Factors'!$C$22)),"")</f>
        <v>0</v>
      </c>
      <c r="X323" s="97">
        <f t="shared" si="19"/>
        <v>0</v>
      </c>
    </row>
    <row r="324" spans="2:24" x14ac:dyDescent="0.3">
      <c r="B324" s="94"/>
      <c r="C324" s="95"/>
      <c r="D324" s="95"/>
      <c r="E324" s="95"/>
      <c r="F324" s="144"/>
      <c r="G324" s="94"/>
      <c r="H324" s="145"/>
      <c r="I324" s="96"/>
      <c r="J324" s="96"/>
      <c r="K324" s="96"/>
      <c r="L324" s="96"/>
      <c r="M324" s="96"/>
      <c r="N324" s="96"/>
      <c r="O324" s="97">
        <f t="shared" si="16"/>
        <v>0</v>
      </c>
      <c r="P324" s="97">
        <f t="shared" si="17"/>
        <v>0</v>
      </c>
      <c r="Q324" s="97" cm="1">
        <f t="array" aca="1" ref="Q324" ca="1">IF(I324=0,0,$E324*$I324*(SUMPRODUCT((1-'Emission Factors'!$C$37)^ROW(INDIRECT("1:" &amp; 'Emission Factors'!$C$45-1)))+1))</f>
        <v>0</v>
      </c>
      <c r="R324" s="176">
        <f ca="1">IFERROR((($O324+$Q324)*'Emission Factors'!$C$10)+($P324*'Emission Factors'!$C$17),"")</f>
        <v>0</v>
      </c>
      <c r="S324" s="146" t="str">
        <f t="shared" ca="1" si="18"/>
        <v>N/A</v>
      </c>
      <c r="T324" s="98">
        <f ca="1">IFERROR((($O324+$Q324)*'Emission Factors'!$C$11)+($P324*'Emission Factors'!$C$18),"")</f>
        <v>0</v>
      </c>
      <c r="U324" s="98">
        <f ca="1">IFERROR((($O324+$Q324)*'Emission Factors'!$C$12)+($P324*'Emission Factors'!$C$19),"")</f>
        <v>0</v>
      </c>
      <c r="V324" s="98">
        <f ca="1">IFERROR((($O324+$Q324)*'Emission Factors'!$C$13)+($P324*'Emission Factors'!$C$20),"")</f>
        <v>0</v>
      </c>
      <c r="W324" s="147">
        <f ca="1">IFERROR(IF(N324="Residential",($O324+Q324)*'Emission Factors'!$C$14+(P324*'Emission Factors'!$C$21),($O324+Q324)*'Emission Factors'!$C$15+(P324*'Emission Factors'!$C$22)),"")</f>
        <v>0</v>
      </c>
      <c r="X324" s="97">
        <f t="shared" si="19"/>
        <v>0</v>
      </c>
    </row>
    <row r="325" spans="2:24" x14ac:dyDescent="0.3">
      <c r="B325" s="94"/>
      <c r="C325" s="95"/>
      <c r="D325" s="95"/>
      <c r="E325" s="95"/>
      <c r="F325" s="144"/>
      <c r="G325" s="94"/>
      <c r="H325" s="145"/>
      <c r="I325" s="96"/>
      <c r="J325" s="96"/>
      <c r="K325" s="96"/>
      <c r="L325" s="96"/>
      <c r="M325" s="96"/>
      <c r="N325" s="96"/>
      <c r="O325" s="97">
        <f t="shared" si="16"/>
        <v>0</v>
      </c>
      <c r="P325" s="97">
        <f t="shared" si="17"/>
        <v>0</v>
      </c>
      <c r="Q325" s="97" cm="1">
        <f t="array" aca="1" ref="Q325" ca="1">IF(I325=0,0,$E325*$I325*(SUMPRODUCT((1-'Emission Factors'!$C$37)^ROW(INDIRECT("1:" &amp; 'Emission Factors'!$C$45-1)))+1))</f>
        <v>0</v>
      </c>
      <c r="R325" s="176">
        <f ca="1">IFERROR((($O325+$Q325)*'Emission Factors'!$C$10)+($P325*'Emission Factors'!$C$17),"")</f>
        <v>0</v>
      </c>
      <c r="S325" s="146" t="str">
        <f t="shared" ca="1" si="18"/>
        <v>N/A</v>
      </c>
      <c r="T325" s="98">
        <f ca="1">IFERROR((($O325+$Q325)*'Emission Factors'!$C$11)+($P325*'Emission Factors'!$C$18),"")</f>
        <v>0</v>
      </c>
      <c r="U325" s="98">
        <f ca="1">IFERROR((($O325+$Q325)*'Emission Factors'!$C$12)+($P325*'Emission Factors'!$C$19),"")</f>
        <v>0</v>
      </c>
      <c r="V325" s="98">
        <f ca="1">IFERROR((($O325+$Q325)*'Emission Factors'!$C$13)+($P325*'Emission Factors'!$C$20),"")</f>
        <v>0</v>
      </c>
      <c r="W325" s="147">
        <f ca="1">IFERROR(IF(N325="Residential",($O325+Q325)*'Emission Factors'!$C$14+(P325*'Emission Factors'!$C$21),($O325+Q325)*'Emission Factors'!$C$15+(P325*'Emission Factors'!$C$22)),"")</f>
        <v>0</v>
      </c>
      <c r="X325" s="97">
        <f t="shared" si="19"/>
        <v>0</v>
      </c>
    </row>
    <row r="326" spans="2:24" x14ac:dyDescent="0.3">
      <c r="B326" s="94"/>
      <c r="C326" s="95"/>
      <c r="D326" s="95"/>
      <c r="E326" s="95"/>
      <c r="F326" s="144"/>
      <c r="G326" s="94"/>
      <c r="H326" s="145"/>
      <c r="I326" s="96"/>
      <c r="J326" s="96"/>
      <c r="K326" s="96"/>
      <c r="L326" s="96"/>
      <c r="M326" s="96"/>
      <c r="N326" s="96"/>
      <c r="O326" s="97">
        <f t="shared" si="16"/>
        <v>0</v>
      </c>
      <c r="P326" s="97">
        <f t="shared" si="17"/>
        <v>0</v>
      </c>
      <c r="Q326" s="97" cm="1">
        <f t="array" aca="1" ref="Q326" ca="1">IF(I326=0,0,$E326*$I326*(SUMPRODUCT((1-'Emission Factors'!$C$37)^ROW(INDIRECT("1:" &amp; 'Emission Factors'!$C$45-1)))+1))</f>
        <v>0</v>
      </c>
      <c r="R326" s="176">
        <f ca="1">IFERROR((($O326+$Q326)*'Emission Factors'!$C$10)+($P326*'Emission Factors'!$C$17),"")</f>
        <v>0</v>
      </c>
      <c r="S326" s="146" t="str">
        <f t="shared" ca="1" si="18"/>
        <v>N/A</v>
      </c>
      <c r="T326" s="98">
        <f ca="1">IFERROR((($O326+$Q326)*'Emission Factors'!$C$11)+($P326*'Emission Factors'!$C$18),"")</f>
        <v>0</v>
      </c>
      <c r="U326" s="98">
        <f ca="1">IFERROR((($O326+$Q326)*'Emission Factors'!$C$12)+($P326*'Emission Factors'!$C$19),"")</f>
        <v>0</v>
      </c>
      <c r="V326" s="98">
        <f ca="1">IFERROR((($O326+$Q326)*'Emission Factors'!$C$13)+($P326*'Emission Factors'!$C$20),"")</f>
        <v>0</v>
      </c>
      <c r="W326" s="147">
        <f ca="1">IFERROR(IF(N326="Residential",($O326+Q326)*'Emission Factors'!$C$14+(P326*'Emission Factors'!$C$21),($O326+Q326)*'Emission Factors'!$C$15+(P326*'Emission Factors'!$C$22)),"")</f>
        <v>0</v>
      </c>
      <c r="X326" s="97">
        <f t="shared" si="19"/>
        <v>0</v>
      </c>
    </row>
    <row r="327" spans="2:24" x14ac:dyDescent="0.3">
      <c r="B327" s="94"/>
      <c r="C327" s="95"/>
      <c r="D327" s="95"/>
      <c r="E327" s="95"/>
      <c r="F327" s="144"/>
      <c r="G327" s="94"/>
      <c r="H327" s="145"/>
      <c r="I327" s="96"/>
      <c r="J327" s="96"/>
      <c r="K327" s="96"/>
      <c r="L327" s="96"/>
      <c r="M327" s="96"/>
      <c r="N327" s="96"/>
      <c r="O327" s="97">
        <f t="shared" si="16"/>
        <v>0</v>
      </c>
      <c r="P327" s="97">
        <f t="shared" si="17"/>
        <v>0</v>
      </c>
      <c r="Q327" s="97" cm="1">
        <f t="array" aca="1" ref="Q327" ca="1">IF(I327=0,0,$E327*$I327*(SUMPRODUCT((1-'Emission Factors'!$C$37)^ROW(INDIRECT("1:" &amp; 'Emission Factors'!$C$45-1)))+1))</f>
        <v>0</v>
      </c>
      <c r="R327" s="176">
        <f ca="1">IFERROR((($O327+$Q327)*'Emission Factors'!$C$10)+($P327*'Emission Factors'!$C$17),"")</f>
        <v>0</v>
      </c>
      <c r="S327" s="146" t="str">
        <f t="shared" ca="1" si="18"/>
        <v>N/A</v>
      </c>
      <c r="T327" s="98">
        <f ca="1">IFERROR((($O327+$Q327)*'Emission Factors'!$C$11)+($P327*'Emission Factors'!$C$18),"")</f>
        <v>0</v>
      </c>
      <c r="U327" s="98">
        <f ca="1">IFERROR((($O327+$Q327)*'Emission Factors'!$C$12)+($P327*'Emission Factors'!$C$19),"")</f>
        <v>0</v>
      </c>
      <c r="V327" s="98">
        <f ca="1">IFERROR((($O327+$Q327)*'Emission Factors'!$C$13)+($P327*'Emission Factors'!$C$20),"")</f>
        <v>0</v>
      </c>
      <c r="W327" s="147">
        <f ca="1">IFERROR(IF(N327="Residential",($O327+Q327)*'Emission Factors'!$C$14+(P327*'Emission Factors'!$C$21),($O327+Q327)*'Emission Factors'!$C$15+(P327*'Emission Factors'!$C$22)),"")</f>
        <v>0</v>
      </c>
      <c r="X327" s="97">
        <f t="shared" si="19"/>
        <v>0</v>
      </c>
    </row>
    <row r="328" spans="2:24" x14ac:dyDescent="0.3">
      <c r="B328" s="94"/>
      <c r="C328" s="95"/>
      <c r="D328" s="95"/>
      <c r="E328" s="95"/>
      <c r="F328" s="144"/>
      <c r="G328" s="94"/>
      <c r="H328" s="145"/>
      <c r="I328" s="96"/>
      <c r="J328" s="96"/>
      <c r="K328" s="96"/>
      <c r="L328" s="96"/>
      <c r="M328" s="96"/>
      <c r="N328" s="96"/>
      <c r="O328" s="97">
        <f t="shared" si="16"/>
        <v>0</v>
      </c>
      <c r="P328" s="97">
        <f t="shared" si="17"/>
        <v>0</v>
      </c>
      <c r="Q328" s="97" cm="1">
        <f t="array" aca="1" ref="Q328" ca="1">IF(I328=0,0,$E328*$I328*(SUMPRODUCT((1-'Emission Factors'!$C$37)^ROW(INDIRECT("1:" &amp; 'Emission Factors'!$C$45-1)))+1))</f>
        <v>0</v>
      </c>
      <c r="R328" s="176">
        <f ca="1">IFERROR((($O328+$Q328)*'Emission Factors'!$C$10)+($P328*'Emission Factors'!$C$17),"")</f>
        <v>0</v>
      </c>
      <c r="S328" s="146" t="str">
        <f t="shared" ca="1" si="18"/>
        <v>N/A</v>
      </c>
      <c r="T328" s="98">
        <f ca="1">IFERROR((($O328+$Q328)*'Emission Factors'!$C$11)+($P328*'Emission Factors'!$C$18),"")</f>
        <v>0</v>
      </c>
      <c r="U328" s="98">
        <f ca="1">IFERROR((($O328+$Q328)*'Emission Factors'!$C$12)+($P328*'Emission Factors'!$C$19),"")</f>
        <v>0</v>
      </c>
      <c r="V328" s="98">
        <f ca="1">IFERROR((($O328+$Q328)*'Emission Factors'!$C$13)+($P328*'Emission Factors'!$C$20),"")</f>
        <v>0</v>
      </c>
      <c r="W328" s="147">
        <f ca="1">IFERROR(IF(N328="Residential",($O328+Q328)*'Emission Factors'!$C$14+(P328*'Emission Factors'!$C$21),($O328+Q328)*'Emission Factors'!$C$15+(P328*'Emission Factors'!$C$22)),"")</f>
        <v>0</v>
      </c>
      <c r="X328" s="97">
        <f t="shared" si="19"/>
        <v>0</v>
      </c>
    </row>
    <row r="329" spans="2:24" x14ac:dyDescent="0.3">
      <c r="B329" s="94"/>
      <c r="C329" s="95"/>
      <c r="D329" s="95"/>
      <c r="E329" s="95"/>
      <c r="F329" s="144"/>
      <c r="G329" s="94"/>
      <c r="H329" s="145"/>
      <c r="I329" s="96"/>
      <c r="J329" s="96"/>
      <c r="K329" s="96"/>
      <c r="L329" s="96"/>
      <c r="M329" s="96"/>
      <c r="N329" s="96"/>
      <c r="O329" s="97">
        <f t="shared" si="16"/>
        <v>0</v>
      </c>
      <c r="P329" s="97">
        <f t="shared" si="17"/>
        <v>0</v>
      </c>
      <c r="Q329" s="97" cm="1">
        <f t="array" aca="1" ref="Q329" ca="1">IF(I329=0,0,$E329*$I329*(SUMPRODUCT((1-'Emission Factors'!$C$37)^ROW(INDIRECT("1:" &amp; 'Emission Factors'!$C$45-1)))+1))</f>
        <v>0</v>
      </c>
      <c r="R329" s="176">
        <f ca="1">IFERROR((($O329+$Q329)*'Emission Factors'!$C$10)+($P329*'Emission Factors'!$C$17),"")</f>
        <v>0</v>
      </c>
      <c r="S329" s="146" t="str">
        <f t="shared" ca="1" si="18"/>
        <v>N/A</v>
      </c>
      <c r="T329" s="98">
        <f ca="1">IFERROR((($O329+$Q329)*'Emission Factors'!$C$11)+($P329*'Emission Factors'!$C$18),"")</f>
        <v>0</v>
      </c>
      <c r="U329" s="98">
        <f ca="1">IFERROR((($O329+$Q329)*'Emission Factors'!$C$12)+($P329*'Emission Factors'!$C$19),"")</f>
        <v>0</v>
      </c>
      <c r="V329" s="98">
        <f ca="1">IFERROR((($O329+$Q329)*'Emission Factors'!$C$13)+($P329*'Emission Factors'!$C$20),"")</f>
        <v>0</v>
      </c>
      <c r="W329" s="147">
        <f ca="1">IFERROR(IF(N329="Residential",($O329+Q329)*'Emission Factors'!$C$14+(P329*'Emission Factors'!$C$21),($O329+Q329)*'Emission Factors'!$C$15+(P329*'Emission Factors'!$C$22)),"")</f>
        <v>0</v>
      </c>
      <c r="X329" s="97">
        <f t="shared" si="19"/>
        <v>0</v>
      </c>
    </row>
    <row r="330" spans="2:24" x14ac:dyDescent="0.3">
      <c r="B330" s="94"/>
      <c r="C330" s="95"/>
      <c r="D330" s="95"/>
      <c r="E330" s="95"/>
      <c r="F330" s="144"/>
      <c r="G330" s="94"/>
      <c r="H330" s="145"/>
      <c r="I330" s="96"/>
      <c r="J330" s="96"/>
      <c r="K330" s="96"/>
      <c r="L330" s="96"/>
      <c r="M330" s="96"/>
      <c r="N330" s="96"/>
      <c r="O330" s="97">
        <f t="shared" si="16"/>
        <v>0</v>
      </c>
      <c r="P330" s="97">
        <f t="shared" si="17"/>
        <v>0</v>
      </c>
      <c r="Q330" s="97" cm="1">
        <f t="array" aca="1" ref="Q330" ca="1">IF(I330=0,0,$E330*$I330*(SUMPRODUCT((1-'Emission Factors'!$C$37)^ROW(INDIRECT("1:" &amp; 'Emission Factors'!$C$45-1)))+1))</f>
        <v>0</v>
      </c>
      <c r="R330" s="176">
        <f ca="1">IFERROR((($O330+$Q330)*'Emission Factors'!$C$10)+($P330*'Emission Factors'!$C$17),"")</f>
        <v>0</v>
      </c>
      <c r="S330" s="146" t="str">
        <f t="shared" ca="1" si="18"/>
        <v>N/A</v>
      </c>
      <c r="T330" s="98">
        <f ca="1">IFERROR((($O330+$Q330)*'Emission Factors'!$C$11)+($P330*'Emission Factors'!$C$18),"")</f>
        <v>0</v>
      </c>
      <c r="U330" s="98">
        <f ca="1">IFERROR((($O330+$Q330)*'Emission Factors'!$C$12)+($P330*'Emission Factors'!$C$19),"")</f>
        <v>0</v>
      </c>
      <c r="V330" s="98">
        <f ca="1">IFERROR((($O330+$Q330)*'Emission Factors'!$C$13)+($P330*'Emission Factors'!$C$20),"")</f>
        <v>0</v>
      </c>
      <c r="W330" s="147">
        <f ca="1">IFERROR(IF(N330="Residential",($O330+Q330)*'Emission Factors'!$C$14+(P330*'Emission Factors'!$C$21),($O330+Q330)*'Emission Factors'!$C$15+(P330*'Emission Factors'!$C$22)),"")</f>
        <v>0</v>
      </c>
      <c r="X330" s="97">
        <f t="shared" si="19"/>
        <v>0</v>
      </c>
    </row>
    <row r="331" spans="2:24" x14ac:dyDescent="0.3">
      <c r="B331" s="94"/>
      <c r="C331" s="95"/>
      <c r="D331" s="95"/>
      <c r="E331" s="95"/>
      <c r="F331" s="144"/>
      <c r="G331" s="94"/>
      <c r="H331" s="145"/>
      <c r="I331" s="96"/>
      <c r="J331" s="96"/>
      <c r="K331" s="96"/>
      <c r="L331" s="96"/>
      <c r="M331" s="96"/>
      <c r="N331" s="96"/>
      <c r="O331" s="97">
        <f t="shared" si="16"/>
        <v>0</v>
      </c>
      <c r="P331" s="97">
        <f t="shared" si="17"/>
        <v>0</v>
      </c>
      <c r="Q331" s="97" cm="1">
        <f t="array" aca="1" ref="Q331" ca="1">IF(I331=0,0,$E331*$I331*(SUMPRODUCT((1-'Emission Factors'!$C$37)^ROW(INDIRECT("1:" &amp; 'Emission Factors'!$C$45-1)))+1))</f>
        <v>0</v>
      </c>
      <c r="R331" s="176">
        <f ca="1">IFERROR((($O331+$Q331)*'Emission Factors'!$C$10)+($P331*'Emission Factors'!$C$17),"")</f>
        <v>0</v>
      </c>
      <c r="S331" s="146" t="str">
        <f t="shared" ca="1" si="18"/>
        <v>N/A</v>
      </c>
      <c r="T331" s="98">
        <f ca="1">IFERROR((($O331+$Q331)*'Emission Factors'!$C$11)+($P331*'Emission Factors'!$C$18),"")</f>
        <v>0</v>
      </c>
      <c r="U331" s="98">
        <f ca="1">IFERROR((($O331+$Q331)*'Emission Factors'!$C$12)+($P331*'Emission Factors'!$C$19),"")</f>
        <v>0</v>
      </c>
      <c r="V331" s="98">
        <f ca="1">IFERROR((($O331+$Q331)*'Emission Factors'!$C$13)+($P331*'Emission Factors'!$C$20),"")</f>
        <v>0</v>
      </c>
      <c r="W331" s="147">
        <f ca="1">IFERROR(IF(N331="Residential",($O331+Q331)*'Emission Factors'!$C$14+(P331*'Emission Factors'!$C$21),($O331+Q331)*'Emission Factors'!$C$15+(P331*'Emission Factors'!$C$22)),"")</f>
        <v>0</v>
      </c>
      <c r="X331" s="97">
        <f t="shared" si="19"/>
        <v>0</v>
      </c>
    </row>
    <row r="332" spans="2:24" x14ac:dyDescent="0.3">
      <c r="B332" s="94"/>
      <c r="C332" s="95"/>
      <c r="D332" s="95"/>
      <c r="E332" s="95"/>
      <c r="F332" s="144"/>
      <c r="G332" s="94"/>
      <c r="H332" s="145"/>
      <c r="I332" s="96"/>
      <c r="J332" s="96"/>
      <c r="K332" s="96"/>
      <c r="L332" s="96"/>
      <c r="M332" s="96"/>
      <c r="N332" s="96"/>
      <c r="O332" s="97">
        <f t="shared" si="16"/>
        <v>0</v>
      </c>
      <c r="P332" s="97">
        <f t="shared" si="17"/>
        <v>0</v>
      </c>
      <c r="Q332" s="97" cm="1">
        <f t="array" aca="1" ref="Q332" ca="1">IF(I332=0,0,$E332*$I332*(SUMPRODUCT((1-'Emission Factors'!$C$37)^ROW(INDIRECT("1:" &amp; 'Emission Factors'!$C$45-1)))+1))</f>
        <v>0</v>
      </c>
      <c r="R332" s="176">
        <f ca="1">IFERROR((($O332+$Q332)*'Emission Factors'!$C$10)+($P332*'Emission Factors'!$C$17),"")</f>
        <v>0</v>
      </c>
      <c r="S332" s="146" t="str">
        <f t="shared" ca="1" si="18"/>
        <v>N/A</v>
      </c>
      <c r="T332" s="98">
        <f ca="1">IFERROR((($O332+$Q332)*'Emission Factors'!$C$11)+($P332*'Emission Factors'!$C$18),"")</f>
        <v>0</v>
      </c>
      <c r="U332" s="98">
        <f ca="1">IFERROR((($O332+$Q332)*'Emission Factors'!$C$12)+($P332*'Emission Factors'!$C$19),"")</f>
        <v>0</v>
      </c>
      <c r="V332" s="98">
        <f ca="1">IFERROR((($O332+$Q332)*'Emission Factors'!$C$13)+($P332*'Emission Factors'!$C$20),"")</f>
        <v>0</v>
      </c>
      <c r="W332" s="147">
        <f ca="1">IFERROR(IF(N332="Residential",($O332+Q332)*'Emission Factors'!$C$14+(P332*'Emission Factors'!$C$21),($O332+Q332)*'Emission Factors'!$C$15+(P332*'Emission Factors'!$C$22)),"")</f>
        <v>0</v>
      </c>
      <c r="X332" s="97">
        <f t="shared" si="19"/>
        <v>0</v>
      </c>
    </row>
    <row r="333" spans="2:24" x14ac:dyDescent="0.3">
      <c r="B333" s="94"/>
      <c r="C333" s="95"/>
      <c r="D333" s="95"/>
      <c r="E333" s="95"/>
      <c r="F333" s="144"/>
      <c r="G333" s="94"/>
      <c r="H333" s="145"/>
      <c r="I333" s="96"/>
      <c r="J333" s="96"/>
      <c r="K333" s="96"/>
      <c r="L333" s="96"/>
      <c r="M333" s="96"/>
      <c r="N333" s="96"/>
      <c r="O333" s="97">
        <f t="shared" si="16"/>
        <v>0</v>
      </c>
      <c r="P333" s="97">
        <f t="shared" si="17"/>
        <v>0</v>
      </c>
      <c r="Q333" s="97" cm="1">
        <f t="array" aca="1" ref="Q333" ca="1">IF(I333=0,0,$E333*$I333*(SUMPRODUCT((1-'Emission Factors'!$C$37)^ROW(INDIRECT("1:" &amp; 'Emission Factors'!$C$45-1)))+1))</f>
        <v>0</v>
      </c>
      <c r="R333" s="176">
        <f ca="1">IFERROR((($O333+$Q333)*'Emission Factors'!$C$10)+($P333*'Emission Factors'!$C$17),"")</f>
        <v>0</v>
      </c>
      <c r="S333" s="146" t="str">
        <f t="shared" ca="1" si="18"/>
        <v>N/A</v>
      </c>
      <c r="T333" s="98">
        <f ca="1">IFERROR((($O333+$Q333)*'Emission Factors'!$C$11)+($P333*'Emission Factors'!$C$18),"")</f>
        <v>0</v>
      </c>
      <c r="U333" s="98">
        <f ca="1">IFERROR((($O333+$Q333)*'Emission Factors'!$C$12)+($P333*'Emission Factors'!$C$19),"")</f>
        <v>0</v>
      </c>
      <c r="V333" s="98">
        <f ca="1">IFERROR((($O333+$Q333)*'Emission Factors'!$C$13)+($P333*'Emission Factors'!$C$20),"")</f>
        <v>0</v>
      </c>
      <c r="W333" s="147">
        <f ca="1">IFERROR(IF(N333="Residential",($O333+Q333)*'Emission Factors'!$C$14+(P333*'Emission Factors'!$C$21),($O333+Q333)*'Emission Factors'!$C$15+(P333*'Emission Factors'!$C$22)),"")</f>
        <v>0</v>
      </c>
      <c r="X333" s="97">
        <f t="shared" si="19"/>
        <v>0</v>
      </c>
    </row>
    <row r="334" spans="2:24" x14ac:dyDescent="0.3">
      <c r="B334" s="94"/>
      <c r="C334" s="95"/>
      <c r="D334" s="95"/>
      <c r="E334" s="95"/>
      <c r="F334" s="144"/>
      <c r="G334" s="94"/>
      <c r="H334" s="145"/>
      <c r="I334" s="96"/>
      <c r="J334" s="96"/>
      <c r="K334" s="96"/>
      <c r="L334" s="96"/>
      <c r="M334" s="96"/>
      <c r="N334" s="96"/>
      <c r="O334" s="97">
        <f t="shared" si="16"/>
        <v>0</v>
      </c>
      <c r="P334" s="97">
        <f t="shared" si="17"/>
        <v>0</v>
      </c>
      <c r="Q334" s="97" cm="1">
        <f t="array" aca="1" ref="Q334" ca="1">IF(I334=0,0,$E334*$I334*(SUMPRODUCT((1-'Emission Factors'!$C$37)^ROW(INDIRECT("1:" &amp; 'Emission Factors'!$C$45-1)))+1))</f>
        <v>0</v>
      </c>
      <c r="R334" s="176">
        <f ca="1">IFERROR((($O334+$Q334)*'Emission Factors'!$C$10)+($P334*'Emission Factors'!$C$17),"")</f>
        <v>0</v>
      </c>
      <c r="S334" s="146" t="str">
        <f t="shared" ca="1" si="18"/>
        <v>N/A</v>
      </c>
      <c r="T334" s="98">
        <f ca="1">IFERROR((($O334+$Q334)*'Emission Factors'!$C$11)+($P334*'Emission Factors'!$C$18),"")</f>
        <v>0</v>
      </c>
      <c r="U334" s="98">
        <f ca="1">IFERROR((($O334+$Q334)*'Emission Factors'!$C$12)+($P334*'Emission Factors'!$C$19),"")</f>
        <v>0</v>
      </c>
      <c r="V334" s="98">
        <f ca="1">IFERROR((($O334+$Q334)*'Emission Factors'!$C$13)+($P334*'Emission Factors'!$C$20),"")</f>
        <v>0</v>
      </c>
      <c r="W334" s="147">
        <f ca="1">IFERROR(IF(N334="Residential",($O334+Q334)*'Emission Factors'!$C$14+(P334*'Emission Factors'!$C$21),($O334+Q334)*'Emission Factors'!$C$15+(P334*'Emission Factors'!$C$22)),"")</f>
        <v>0</v>
      </c>
      <c r="X334" s="97">
        <f t="shared" si="19"/>
        <v>0</v>
      </c>
    </row>
    <row r="335" spans="2:24" x14ac:dyDescent="0.3">
      <c r="B335" s="94"/>
      <c r="C335" s="95"/>
      <c r="D335" s="95"/>
      <c r="E335" s="95"/>
      <c r="F335" s="144"/>
      <c r="G335" s="94"/>
      <c r="H335" s="145"/>
      <c r="I335" s="96"/>
      <c r="J335" s="96"/>
      <c r="K335" s="96"/>
      <c r="L335" s="96"/>
      <c r="M335" s="96"/>
      <c r="N335" s="96"/>
      <c r="O335" s="97">
        <f t="shared" ref="O335:O398" si="20">IF($J335=0,0,$E335*$J335*$M335)</f>
        <v>0</v>
      </c>
      <c r="P335" s="97">
        <f t="shared" ref="P335:P398" si="21">IF(K335=0,0,$E335*K335*M335)</f>
        <v>0</v>
      </c>
      <c r="Q335" s="97" cm="1">
        <f t="array" aca="1" ref="Q335" ca="1">IF(I335=0,0,$E335*$I335*(SUMPRODUCT((1-'Emission Factors'!$C$37)^ROW(INDIRECT("1:" &amp; 'Emission Factors'!$C$45-1)))+1))</f>
        <v>0</v>
      </c>
      <c r="R335" s="176">
        <f ca="1">IFERROR((($O335+$Q335)*'Emission Factors'!$C$10)+($P335*'Emission Factors'!$C$17),"")</f>
        <v>0</v>
      </c>
      <c r="S335" s="146" t="str">
        <f t="shared" ref="S335:S398" ca="1" si="22">IFERROR(R335/H335,"N/A")</f>
        <v>N/A</v>
      </c>
      <c r="T335" s="98">
        <f ca="1">IFERROR((($O335+$Q335)*'Emission Factors'!$C$11)+($P335*'Emission Factors'!$C$18),"")</f>
        <v>0</v>
      </c>
      <c r="U335" s="98">
        <f ca="1">IFERROR((($O335+$Q335)*'Emission Factors'!$C$12)+($P335*'Emission Factors'!$C$19),"")</f>
        <v>0</v>
      </c>
      <c r="V335" s="98">
        <f ca="1">IFERROR((($O335+$Q335)*'Emission Factors'!$C$13)+($P335*'Emission Factors'!$C$20),"")</f>
        <v>0</v>
      </c>
      <c r="W335" s="147">
        <f ca="1">IFERROR(IF(N335="Residential",($O335+Q335)*'Emission Factors'!$C$14+(P335*'Emission Factors'!$C$21),($O335+Q335)*'Emission Factors'!$C$15+(P335*'Emission Factors'!$C$22)),"")</f>
        <v>0</v>
      </c>
      <c r="X335" s="97">
        <f t="shared" ref="X335:X398" si="23">IF(L335=0,0,$E335*$L335*$M335)</f>
        <v>0</v>
      </c>
    </row>
    <row r="336" spans="2:24" x14ac:dyDescent="0.3">
      <c r="B336" s="94"/>
      <c r="C336" s="95"/>
      <c r="D336" s="95"/>
      <c r="E336" s="95"/>
      <c r="F336" s="144"/>
      <c r="G336" s="94"/>
      <c r="H336" s="145"/>
      <c r="I336" s="96"/>
      <c r="J336" s="96"/>
      <c r="K336" s="96"/>
      <c r="L336" s="96"/>
      <c r="M336" s="96"/>
      <c r="N336" s="96"/>
      <c r="O336" s="97">
        <f t="shared" si="20"/>
        <v>0</v>
      </c>
      <c r="P336" s="97">
        <f t="shared" si="21"/>
        <v>0</v>
      </c>
      <c r="Q336" s="97" cm="1">
        <f t="array" aca="1" ref="Q336" ca="1">IF(I336=0,0,$E336*$I336*(SUMPRODUCT((1-'Emission Factors'!$C$37)^ROW(INDIRECT("1:" &amp; 'Emission Factors'!$C$45-1)))+1))</f>
        <v>0</v>
      </c>
      <c r="R336" s="176">
        <f ca="1">IFERROR((($O336+$Q336)*'Emission Factors'!$C$10)+($P336*'Emission Factors'!$C$17),"")</f>
        <v>0</v>
      </c>
      <c r="S336" s="146" t="str">
        <f t="shared" ca="1" si="22"/>
        <v>N/A</v>
      </c>
      <c r="T336" s="98">
        <f ca="1">IFERROR((($O336+$Q336)*'Emission Factors'!$C$11)+($P336*'Emission Factors'!$C$18),"")</f>
        <v>0</v>
      </c>
      <c r="U336" s="98">
        <f ca="1">IFERROR((($O336+$Q336)*'Emission Factors'!$C$12)+($P336*'Emission Factors'!$C$19),"")</f>
        <v>0</v>
      </c>
      <c r="V336" s="98">
        <f ca="1">IFERROR((($O336+$Q336)*'Emission Factors'!$C$13)+($P336*'Emission Factors'!$C$20),"")</f>
        <v>0</v>
      </c>
      <c r="W336" s="147">
        <f ca="1">IFERROR(IF(N336="Residential",($O336+Q336)*'Emission Factors'!$C$14+(P336*'Emission Factors'!$C$21),($O336+Q336)*'Emission Factors'!$C$15+(P336*'Emission Factors'!$C$22)),"")</f>
        <v>0</v>
      </c>
      <c r="X336" s="97">
        <f t="shared" si="23"/>
        <v>0</v>
      </c>
    </row>
    <row r="337" spans="2:24" x14ac:dyDescent="0.3">
      <c r="B337" s="94"/>
      <c r="C337" s="95"/>
      <c r="D337" s="95"/>
      <c r="E337" s="95"/>
      <c r="F337" s="144"/>
      <c r="G337" s="94"/>
      <c r="H337" s="145"/>
      <c r="I337" s="96"/>
      <c r="J337" s="96"/>
      <c r="K337" s="96"/>
      <c r="L337" s="96"/>
      <c r="M337" s="96"/>
      <c r="N337" s="96"/>
      <c r="O337" s="97">
        <f t="shared" si="20"/>
        <v>0</v>
      </c>
      <c r="P337" s="97">
        <f t="shared" si="21"/>
        <v>0</v>
      </c>
      <c r="Q337" s="97" cm="1">
        <f t="array" aca="1" ref="Q337" ca="1">IF(I337=0,0,$E337*$I337*(SUMPRODUCT((1-'Emission Factors'!$C$37)^ROW(INDIRECT("1:" &amp; 'Emission Factors'!$C$45-1)))+1))</f>
        <v>0</v>
      </c>
      <c r="R337" s="176">
        <f ca="1">IFERROR((($O337+$Q337)*'Emission Factors'!$C$10)+($P337*'Emission Factors'!$C$17),"")</f>
        <v>0</v>
      </c>
      <c r="S337" s="146" t="str">
        <f t="shared" ca="1" si="22"/>
        <v>N/A</v>
      </c>
      <c r="T337" s="98">
        <f ca="1">IFERROR((($O337+$Q337)*'Emission Factors'!$C$11)+($P337*'Emission Factors'!$C$18),"")</f>
        <v>0</v>
      </c>
      <c r="U337" s="98">
        <f ca="1">IFERROR((($O337+$Q337)*'Emission Factors'!$C$12)+($P337*'Emission Factors'!$C$19),"")</f>
        <v>0</v>
      </c>
      <c r="V337" s="98">
        <f ca="1">IFERROR((($O337+$Q337)*'Emission Factors'!$C$13)+($P337*'Emission Factors'!$C$20),"")</f>
        <v>0</v>
      </c>
      <c r="W337" s="147">
        <f ca="1">IFERROR(IF(N337="Residential",($O337+Q337)*'Emission Factors'!$C$14+(P337*'Emission Factors'!$C$21),($O337+Q337)*'Emission Factors'!$C$15+(P337*'Emission Factors'!$C$22)),"")</f>
        <v>0</v>
      </c>
      <c r="X337" s="97">
        <f t="shared" si="23"/>
        <v>0</v>
      </c>
    </row>
    <row r="338" spans="2:24" x14ac:dyDescent="0.3">
      <c r="B338" s="94"/>
      <c r="C338" s="95"/>
      <c r="D338" s="95"/>
      <c r="E338" s="95"/>
      <c r="F338" s="144"/>
      <c r="G338" s="94"/>
      <c r="H338" s="145"/>
      <c r="I338" s="96"/>
      <c r="J338" s="96"/>
      <c r="K338" s="96"/>
      <c r="L338" s="96"/>
      <c r="M338" s="96"/>
      <c r="N338" s="96"/>
      <c r="O338" s="97">
        <f t="shared" si="20"/>
        <v>0</v>
      </c>
      <c r="P338" s="97">
        <f t="shared" si="21"/>
        <v>0</v>
      </c>
      <c r="Q338" s="97" cm="1">
        <f t="array" aca="1" ref="Q338" ca="1">IF(I338=0,0,$E338*$I338*(SUMPRODUCT((1-'Emission Factors'!$C$37)^ROW(INDIRECT("1:" &amp; 'Emission Factors'!$C$45-1)))+1))</f>
        <v>0</v>
      </c>
      <c r="R338" s="176">
        <f ca="1">IFERROR((($O338+$Q338)*'Emission Factors'!$C$10)+($P338*'Emission Factors'!$C$17),"")</f>
        <v>0</v>
      </c>
      <c r="S338" s="146" t="str">
        <f t="shared" ca="1" si="22"/>
        <v>N/A</v>
      </c>
      <c r="T338" s="98">
        <f ca="1">IFERROR((($O338+$Q338)*'Emission Factors'!$C$11)+($P338*'Emission Factors'!$C$18),"")</f>
        <v>0</v>
      </c>
      <c r="U338" s="98">
        <f ca="1">IFERROR((($O338+$Q338)*'Emission Factors'!$C$12)+($P338*'Emission Factors'!$C$19),"")</f>
        <v>0</v>
      </c>
      <c r="V338" s="98">
        <f ca="1">IFERROR((($O338+$Q338)*'Emission Factors'!$C$13)+($P338*'Emission Factors'!$C$20),"")</f>
        <v>0</v>
      </c>
      <c r="W338" s="147">
        <f ca="1">IFERROR(IF(N338="Residential",($O338+Q338)*'Emission Factors'!$C$14+(P338*'Emission Factors'!$C$21),($O338+Q338)*'Emission Factors'!$C$15+(P338*'Emission Factors'!$C$22)),"")</f>
        <v>0</v>
      </c>
      <c r="X338" s="97">
        <f t="shared" si="23"/>
        <v>0</v>
      </c>
    </row>
    <row r="339" spans="2:24" x14ac:dyDescent="0.3">
      <c r="B339" s="94"/>
      <c r="C339" s="95"/>
      <c r="D339" s="95"/>
      <c r="E339" s="95"/>
      <c r="F339" s="144"/>
      <c r="G339" s="94"/>
      <c r="H339" s="145"/>
      <c r="I339" s="96"/>
      <c r="J339" s="96"/>
      <c r="K339" s="96"/>
      <c r="L339" s="96"/>
      <c r="M339" s="96"/>
      <c r="N339" s="96"/>
      <c r="O339" s="97">
        <f t="shared" si="20"/>
        <v>0</v>
      </c>
      <c r="P339" s="97">
        <f t="shared" si="21"/>
        <v>0</v>
      </c>
      <c r="Q339" s="97" cm="1">
        <f t="array" aca="1" ref="Q339" ca="1">IF(I339=0,0,$E339*$I339*(SUMPRODUCT((1-'Emission Factors'!$C$37)^ROW(INDIRECT("1:" &amp; 'Emission Factors'!$C$45-1)))+1))</f>
        <v>0</v>
      </c>
      <c r="R339" s="176">
        <f ca="1">IFERROR((($O339+$Q339)*'Emission Factors'!$C$10)+($P339*'Emission Factors'!$C$17),"")</f>
        <v>0</v>
      </c>
      <c r="S339" s="146" t="str">
        <f t="shared" ca="1" si="22"/>
        <v>N/A</v>
      </c>
      <c r="T339" s="98">
        <f ca="1">IFERROR((($O339+$Q339)*'Emission Factors'!$C$11)+($P339*'Emission Factors'!$C$18),"")</f>
        <v>0</v>
      </c>
      <c r="U339" s="98">
        <f ca="1">IFERROR((($O339+$Q339)*'Emission Factors'!$C$12)+($P339*'Emission Factors'!$C$19),"")</f>
        <v>0</v>
      </c>
      <c r="V339" s="98">
        <f ca="1">IFERROR((($O339+$Q339)*'Emission Factors'!$C$13)+($P339*'Emission Factors'!$C$20),"")</f>
        <v>0</v>
      </c>
      <c r="W339" s="147">
        <f ca="1">IFERROR(IF(N339="Residential",($O339+Q339)*'Emission Factors'!$C$14+(P339*'Emission Factors'!$C$21),($O339+Q339)*'Emission Factors'!$C$15+(P339*'Emission Factors'!$C$22)),"")</f>
        <v>0</v>
      </c>
      <c r="X339" s="97">
        <f t="shared" si="23"/>
        <v>0</v>
      </c>
    </row>
    <row r="340" spans="2:24" x14ac:dyDescent="0.3">
      <c r="B340" s="94"/>
      <c r="C340" s="95"/>
      <c r="D340" s="95"/>
      <c r="E340" s="95"/>
      <c r="F340" s="144"/>
      <c r="G340" s="94"/>
      <c r="H340" s="145"/>
      <c r="I340" s="96"/>
      <c r="J340" s="96"/>
      <c r="K340" s="96"/>
      <c r="L340" s="96"/>
      <c r="M340" s="96"/>
      <c r="N340" s="96"/>
      <c r="O340" s="97">
        <f t="shared" si="20"/>
        <v>0</v>
      </c>
      <c r="P340" s="97">
        <f t="shared" si="21"/>
        <v>0</v>
      </c>
      <c r="Q340" s="97" cm="1">
        <f t="array" aca="1" ref="Q340" ca="1">IF(I340=0,0,$E340*$I340*(SUMPRODUCT((1-'Emission Factors'!$C$37)^ROW(INDIRECT("1:" &amp; 'Emission Factors'!$C$45-1)))+1))</f>
        <v>0</v>
      </c>
      <c r="R340" s="176">
        <f ca="1">IFERROR((($O340+$Q340)*'Emission Factors'!$C$10)+($P340*'Emission Factors'!$C$17),"")</f>
        <v>0</v>
      </c>
      <c r="S340" s="146" t="str">
        <f t="shared" ca="1" si="22"/>
        <v>N/A</v>
      </c>
      <c r="T340" s="98">
        <f ca="1">IFERROR((($O340+$Q340)*'Emission Factors'!$C$11)+($P340*'Emission Factors'!$C$18),"")</f>
        <v>0</v>
      </c>
      <c r="U340" s="98">
        <f ca="1">IFERROR((($O340+$Q340)*'Emission Factors'!$C$12)+($P340*'Emission Factors'!$C$19),"")</f>
        <v>0</v>
      </c>
      <c r="V340" s="98">
        <f ca="1">IFERROR((($O340+$Q340)*'Emission Factors'!$C$13)+($P340*'Emission Factors'!$C$20),"")</f>
        <v>0</v>
      </c>
      <c r="W340" s="147">
        <f ca="1">IFERROR(IF(N340="Residential",($O340+Q340)*'Emission Factors'!$C$14+(P340*'Emission Factors'!$C$21),($O340+Q340)*'Emission Factors'!$C$15+(P340*'Emission Factors'!$C$22)),"")</f>
        <v>0</v>
      </c>
      <c r="X340" s="97">
        <f t="shared" si="23"/>
        <v>0</v>
      </c>
    </row>
    <row r="341" spans="2:24" x14ac:dyDescent="0.3">
      <c r="B341" s="94"/>
      <c r="C341" s="95"/>
      <c r="D341" s="95"/>
      <c r="E341" s="95"/>
      <c r="F341" s="144"/>
      <c r="G341" s="94"/>
      <c r="H341" s="145"/>
      <c r="I341" s="96"/>
      <c r="J341" s="96"/>
      <c r="K341" s="96"/>
      <c r="L341" s="96"/>
      <c r="M341" s="96"/>
      <c r="N341" s="96"/>
      <c r="O341" s="97">
        <f t="shared" si="20"/>
        <v>0</v>
      </c>
      <c r="P341" s="97">
        <f t="shared" si="21"/>
        <v>0</v>
      </c>
      <c r="Q341" s="97" cm="1">
        <f t="array" aca="1" ref="Q341" ca="1">IF(I341=0,0,$E341*$I341*(SUMPRODUCT((1-'Emission Factors'!$C$37)^ROW(INDIRECT("1:" &amp; 'Emission Factors'!$C$45-1)))+1))</f>
        <v>0</v>
      </c>
      <c r="R341" s="176">
        <f ca="1">IFERROR((($O341+$Q341)*'Emission Factors'!$C$10)+($P341*'Emission Factors'!$C$17),"")</f>
        <v>0</v>
      </c>
      <c r="S341" s="146" t="str">
        <f t="shared" ca="1" si="22"/>
        <v>N/A</v>
      </c>
      <c r="T341" s="98">
        <f ca="1">IFERROR((($O341+$Q341)*'Emission Factors'!$C$11)+($P341*'Emission Factors'!$C$18),"")</f>
        <v>0</v>
      </c>
      <c r="U341" s="98">
        <f ca="1">IFERROR((($O341+$Q341)*'Emission Factors'!$C$12)+($P341*'Emission Factors'!$C$19),"")</f>
        <v>0</v>
      </c>
      <c r="V341" s="98">
        <f ca="1">IFERROR((($O341+$Q341)*'Emission Factors'!$C$13)+($P341*'Emission Factors'!$C$20),"")</f>
        <v>0</v>
      </c>
      <c r="W341" s="147">
        <f ca="1">IFERROR(IF(N341="Residential",($O341+Q341)*'Emission Factors'!$C$14+(P341*'Emission Factors'!$C$21),($O341+Q341)*'Emission Factors'!$C$15+(P341*'Emission Factors'!$C$22)),"")</f>
        <v>0</v>
      </c>
      <c r="X341" s="97">
        <f t="shared" si="23"/>
        <v>0</v>
      </c>
    </row>
    <row r="342" spans="2:24" x14ac:dyDescent="0.3">
      <c r="B342" s="94"/>
      <c r="C342" s="95"/>
      <c r="D342" s="95"/>
      <c r="E342" s="95"/>
      <c r="F342" s="144"/>
      <c r="G342" s="94"/>
      <c r="H342" s="145"/>
      <c r="I342" s="96"/>
      <c r="J342" s="96"/>
      <c r="K342" s="96"/>
      <c r="L342" s="96"/>
      <c r="M342" s="96"/>
      <c r="N342" s="96"/>
      <c r="O342" s="97">
        <f t="shared" si="20"/>
        <v>0</v>
      </c>
      <c r="P342" s="97">
        <f t="shared" si="21"/>
        <v>0</v>
      </c>
      <c r="Q342" s="97" cm="1">
        <f t="array" aca="1" ref="Q342" ca="1">IF(I342=0,0,$E342*$I342*(SUMPRODUCT((1-'Emission Factors'!$C$37)^ROW(INDIRECT("1:" &amp; 'Emission Factors'!$C$45-1)))+1))</f>
        <v>0</v>
      </c>
      <c r="R342" s="176">
        <f ca="1">IFERROR((($O342+$Q342)*'Emission Factors'!$C$10)+($P342*'Emission Factors'!$C$17),"")</f>
        <v>0</v>
      </c>
      <c r="S342" s="146" t="str">
        <f t="shared" ca="1" si="22"/>
        <v>N/A</v>
      </c>
      <c r="T342" s="98">
        <f ca="1">IFERROR((($O342+$Q342)*'Emission Factors'!$C$11)+($P342*'Emission Factors'!$C$18),"")</f>
        <v>0</v>
      </c>
      <c r="U342" s="98">
        <f ca="1">IFERROR((($O342+$Q342)*'Emission Factors'!$C$12)+($P342*'Emission Factors'!$C$19),"")</f>
        <v>0</v>
      </c>
      <c r="V342" s="98">
        <f ca="1">IFERROR((($O342+$Q342)*'Emission Factors'!$C$13)+($P342*'Emission Factors'!$C$20),"")</f>
        <v>0</v>
      </c>
      <c r="W342" s="147">
        <f ca="1">IFERROR(IF(N342="Residential",($O342+Q342)*'Emission Factors'!$C$14+(P342*'Emission Factors'!$C$21),($O342+Q342)*'Emission Factors'!$C$15+(P342*'Emission Factors'!$C$22)),"")</f>
        <v>0</v>
      </c>
      <c r="X342" s="97">
        <f t="shared" si="23"/>
        <v>0</v>
      </c>
    </row>
    <row r="343" spans="2:24" x14ac:dyDescent="0.3">
      <c r="B343" s="94"/>
      <c r="C343" s="95"/>
      <c r="D343" s="95"/>
      <c r="E343" s="95"/>
      <c r="F343" s="144"/>
      <c r="G343" s="94"/>
      <c r="H343" s="145"/>
      <c r="I343" s="96"/>
      <c r="J343" s="96"/>
      <c r="K343" s="96"/>
      <c r="L343" s="96"/>
      <c r="M343" s="96"/>
      <c r="N343" s="96"/>
      <c r="O343" s="97">
        <f t="shared" si="20"/>
        <v>0</v>
      </c>
      <c r="P343" s="97">
        <f t="shared" si="21"/>
        <v>0</v>
      </c>
      <c r="Q343" s="97" cm="1">
        <f t="array" aca="1" ref="Q343" ca="1">IF(I343=0,0,$E343*$I343*(SUMPRODUCT((1-'Emission Factors'!$C$37)^ROW(INDIRECT("1:" &amp; 'Emission Factors'!$C$45-1)))+1))</f>
        <v>0</v>
      </c>
      <c r="R343" s="176">
        <f ca="1">IFERROR((($O343+$Q343)*'Emission Factors'!$C$10)+($P343*'Emission Factors'!$C$17),"")</f>
        <v>0</v>
      </c>
      <c r="S343" s="146" t="str">
        <f t="shared" ca="1" si="22"/>
        <v>N/A</v>
      </c>
      <c r="T343" s="98">
        <f ca="1">IFERROR((($O343+$Q343)*'Emission Factors'!$C$11)+($P343*'Emission Factors'!$C$18),"")</f>
        <v>0</v>
      </c>
      <c r="U343" s="98">
        <f ca="1">IFERROR((($O343+$Q343)*'Emission Factors'!$C$12)+($P343*'Emission Factors'!$C$19),"")</f>
        <v>0</v>
      </c>
      <c r="V343" s="98">
        <f ca="1">IFERROR((($O343+$Q343)*'Emission Factors'!$C$13)+($P343*'Emission Factors'!$C$20),"")</f>
        <v>0</v>
      </c>
      <c r="W343" s="147">
        <f ca="1">IFERROR(IF(N343="Residential",($O343+Q343)*'Emission Factors'!$C$14+(P343*'Emission Factors'!$C$21),($O343+Q343)*'Emission Factors'!$C$15+(P343*'Emission Factors'!$C$22)),"")</f>
        <v>0</v>
      </c>
      <c r="X343" s="97">
        <f t="shared" si="23"/>
        <v>0</v>
      </c>
    </row>
    <row r="344" spans="2:24" x14ac:dyDescent="0.3">
      <c r="B344" s="94"/>
      <c r="C344" s="95"/>
      <c r="D344" s="95"/>
      <c r="E344" s="95"/>
      <c r="F344" s="144"/>
      <c r="G344" s="94"/>
      <c r="H344" s="145"/>
      <c r="I344" s="96"/>
      <c r="J344" s="96"/>
      <c r="K344" s="96"/>
      <c r="L344" s="96"/>
      <c r="M344" s="96"/>
      <c r="N344" s="96"/>
      <c r="O344" s="97">
        <f t="shared" si="20"/>
        <v>0</v>
      </c>
      <c r="P344" s="97">
        <f t="shared" si="21"/>
        <v>0</v>
      </c>
      <c r="Q344" s="97" cm="1">
        <f t="array" aca="1" ref="Q344" ca="1">IF(I344=0,0,$E344*$I344*(SUMPRODUCT((1-'Emission Factors'!$C$37)^ROW(INDIRECT("1:" &amp; 'Emission Factors'!$C$45-1)))+1))</f>
        <v>0</v>
      </c>
      <c r="R344" s="176">
        <f ca="1">IFERROR((($O344+$Q344)*'Emission Factors'!$C$10)+($P344*'Emission Factors'!$C$17),"")</f>
        <v>0</v>
      </c>
      <c r="S344" s="146" t="str">
        <f t="shared" ca="1" si="22"/>
        <v>N/A</v>
      </c>
      <c r="T344" s="98">
        <f ca="1">IFERROR((($O344+$Q344)*'Emission Factors'!$C$11)+($P344*'Emission Factors'!$C$18),"")</f>
        <v>0</v>
      </c>
      <c r="U344" s="98">
        <f ca="1">IFERROR((($O344+$Q344)*'Emission Factors'!$C$12)+($P344*'Emission Factors'!$C$19),"")</f>
        <v>0</v>
      </c>
      <c r="V344" s="98">
        <f ca="1">IFERROR((($O344+$Q344)*'Emission Factors'!$C$13)+($P344*'Emission Factors'!$C$20),"")</f>
        <v>0</v>
      </c>
      <c r="W344" s="147">
        <f ca="1">IFERROR(IF(N344="Residential",($O344+Q344)*'Emission Factors'!$C$14+(P344*'Emission Factors'!$C$21),($O344+Q344)*'Emission Factors'!$C$15+(P344*'Emission Factors'!$C$22)),"")</f>
        <v>0</v>
      </c>
      <c r="X344" s="97">
        <f t="shared" si="23"/>
        <v>0</v>
      </c>
    </row>
    <row r="345" spans="2:24" x14ac:dyDescent="0.3">
      <c r="B345" s="94"/>
      <c r="C345" s="95"/>
      <c r="D345" s="95"/>
      <c r="E345" s="95"/>
      <c r="F345" s="144"/>
      <c r="G345" s="94"/>
      <c r="H345" s="145"/>
      <c r="I345" s="96"/>
      <c r="J345" s="96"/>
      <c r="K345" s="96"/>
      <c r="L345" s="96"/>
      <c r="M345" s="96"/>
      <c r="N345" s="96"/>
      <c r="O345" s="97">
        <f t="shared" si="20"/>
        <v>0</v>
      </c>
      <c r="P345" s="97">
        <f t="shared" si="21"/>
        <v>0</v>
      </c>
      <c r="Q345" s="97" cm="1">
        <f t="array" aca="1" ref="Q345" ca="1">IF(I345=0,0,$E345*$I345*(SUMPRODUCT((1-'Emission Factors'!$C$37)^ROW(INDIRECT("1:" &amp; 'Emission Factors'!$C$45-1)))+1))</f>
        <v>0</v>
      </c>
      <c r="R345" s="176">
        <f ca="1">IFERROR((($O345+$Q345)*'Emission Factors'!$C$10)+($P345*'Emission Factors'!$C$17),"")</f>
        <v>0</v>
      </c>
      <c r="S345" s="146" t="str">
        <f t="shared" ca="1" si="22"/>
        <v>N/A</v>
      </c>
      <c r="T345" s="98">
        <f ca="1">IFERROR((($O345+$Q345)*'Emission Factors'!$C$11)+($P345*'Emission Factors'!$C$18),"")</f>
        <v>0</v>
      </c>
      <c r="U345" s="98">
        <f ca="1">IFERROR((($O345+$Q345)*'Emission Factors'!$C$12)+($P345*'Emission Factors'!$C$19),"")</f>
        <v>0</v>
      </c>
      <c r="V345" s="98">
        <f ca="1">IFERROR((($O345+$Q345)*'Emission Factors'!$C$13)+($P345*'Emission Factors'!$C$20),"")</f>
        <v>0</v>
      </c>
      <c r="W345" s="147">
        <f ca="1">IFERROR(IF(N345="Residential",($O345+Q345)*'Emission Factors'!$C$14+(P345*'Emission Factors'!$C$21),($O345+Q345)*'Emission Factors'!$C$15+(P345*'Emission Factors'!$C$22)),"")</f>
        <v>0</v>
      </c>
      <c r="X345" s="97">
        <f t="shared" si="23"/>
        <v>0</v>
      </c>
    </row>
    <row r="346" spans="2:24" x14ac:dyDescent="0.3">
      <c r="B346" s="94"/>
      <c r="C346" s="95"/>
      <c r="D346" s="95"/>
      <c r="E346" s="95"/>
      <c r="F346" s="144"/>
      <c r="G346" s="94"/>
      <c r="H346" s="145"/>
      <c r="I346" s="96"/>
      <c r="J346" s="96"/>
      <c r="K346" s="96"/>
      <c r="L346" s="96"/>
      <c r="M346" s="96"/>
      <c r="N346" s="96"/>
      <c r="O346" s="97">
        <f t="shared" si="20"/>
        <v>0</v>
      </c>
      <c r="P346" s="97">
        <f t="shared" si="21"/>
        <v>0</v>
      </c>
      <c r="Q346" s="97" cm="1">
        <f t="array" aca="1" ref="Q346" ca="1">IF(I346=0,0,$E346*$I346*(SUMPRODUCT((1-'Emission Factors'!$C$37)^ROW(INDIRECT("1:" &amp; 'Emission Factors'!$C$45-1)))+1))</f>
        <v>0</v>
      </c>
      <c r="R346" s="176">
        <f ca="1">IFERROR((($O346+$Q346)*'Emission Factors'!$C$10)+($P346*'Emission Factors'!$C$17),"")</f>
        <v>0</v>
      </c>
      <c r="S346" s="146" t="str">
        <f t="shared" ca="1" si="22"/>
        <v>N/A</v>
      </c>
      <c r="T346" s="98">
        <f ca="1">IFERROR((($O346+$Q346)*'Emission Factors'!$C$11)+($P346*'Emission Factors'!$C$18),"")</f>
        <v>0</v>
      </c>
      <c r="U346" s="98">
        <f ca="1">IFERROR((($O346+$Q346)*'Emission Factors'!$C$12)+($P346*'Emission Factors'!$C$19),"")</f>
        <v>0</v>
      </c>
      <c r="V346" s="98">
        <f ca="1">IFERROR((($O346+$Q346)*'Emission Factors'!$C$13)+($P346*'Emission Factors'!$C$20),"")</f>
        <v>0</v>
      </c>
      <c r="W346" s="147">
        <f ca="1">IFERROR(IF(N346="Residential",($O346+Q346)*'Emission Factors'!$C$14+(P346*'Emission Factors'!$C$21),($O346+Q346)*'Emission Factors'!$C$15+(P346*'Emission Factors'!$C$22)),"")</f>
        <v>0</v>
      </c>
      <c r="X346" s="97">
        <f t="shared" si="23"/>
        <v>0</v>
      </c>
    </row>
    <row r="347" spans="2:24" x14ac:dyDescent="0.3">
      <c r="B347" s="94"/>
      <c r="C347" s="95"/>
      <c r="D347" s="95"/>
      <c r="E347" s="95"/>
      <c r="F347" s="144"/>
      <c r="G347" s="94"/>
      <c r="H347" s="145"/>
      <c r="I347" s="96"/>
      <c r="J347" s="96"/>
      <c r="K347" s="96"/>
      <c r="L347" s="96"/>
      <c r="M347" s="96"/>
      <c r="N347" s="96"/>
      <c r="O347" s="97">
        <f t="shared" si="20"/>
        <v>0</v>
      </c>
      <c r="P347" s="97">
        <f t="shared" si="21"/>
        <v>0</v>
      </c>
      <c r="Q347" s="97" cm="1">
        <f t="array" aca="1" ref="Q347" ca="1">IF(I347=0,0,$E347*$I347*(SUMPRODUCT((1-'Emission Factors'!$C$37)^ROW(INDIRECT("1:" &amp; 'Emission Factors'!$C$45-1)))+1))</f>
        <v>0</v>
      </c>
      <c r="R347" s="176">
        <f ca="1">IFERROR((($O347+$Q347)*'Emission Factors'!$C$10)+($P347*'Emission Factors'!$C$17),"")</f>
        <v>0</v>
      </c>
      <c r="S347" s="146" t="str">
        <f t="shared" ca="1" si="22"/>
        <v>N/A</v>
      </c>
      <c r="T347" s="98">
        <f ca="1">IFERROR((($O347+$Q347)*'Emission Factors'!$C$11)+($P347*'Emission Factors'!$C$18),"")</f>
        <v>0</v>
      </c>
      <c r="U347" s="98">
        <f ca="1">IFERROR((($O347+$Q347)*'Emission Factors'!$C$12)+($P347*'Emission Factors'!$C$19),"")</f>
        <v>0</v>
      </c>
      <c r="V347" s="98">
        <f ca="1">IFERROR((($O347+$Q347)*'Emission Factors'!$C$13)+($P347*'Emission Factors'!$C$20),"")</f>
        <v>0</v>
      </c>
      <c r="W347" s="147">
        <f ca="1">IFERROR(IF(N347="Residential",($O347+Q347)*'Emission Factors'!$C$14+(P347*'Emission Factors'!$C$21),($O347+Q347)*'Emission Factors'!$C$15+(P347*'Emission Factors'!$C$22)),"")</f>
        <v>0</v>
      </c>
      <c r="X347" s="97">
        <f t="shared" si="23"/>
        <v>0</v>
      </c>
    </row>
    <row r="348" spans="2:24" x14ac:dyDescent="0.3">
      <c r="B348" s="94"/>
      <c r="C348" s="95"/>
      <c r="D348" s="95"/>
      <c r="E348" s="95"/>
      <c r="F348" s="144"/>
      <c r="G348" s="94"/>
      <c r="H348" s="145"/>
      <c r="I348" s="96"/>
      <c r="J348" s="96"/>
      <c r="K348" s="96"/>
      <c r="L348" s="96"/>
      <c r="M348" s="96"/>
      <c r="N348" s="96"/>
      <c r="O348" s="97">
        <f t="shared" si="20"/>
        <v>0</v>
      </c>
      <c r="P348" s="97">
        <f t="shared" si="21"/>
        <v>0</v>
      </c>
      <c r="Q348" s="97" cm="1">
        <f t="array" aca="1" ref="Q348" ca="1">IF(I348=0,0,$E348*$I348*(SUMPRODUCT((1-'Emission Factors'!$C$37)^ROW(INDIRECT("1:" &amp; 'Emission Factors'!$C$45-1)))+1))</f>
        <v>0</v>
      </c>
      <c r="R348" s="176">
        <f ca="1">IFERROR((($O348+$Q348)*'Emission Factors'!$C$10)+($P348*'Emission Factors'!$C$17),"")</f>
        <v>0</v>
      </c>
      <c r="S348" s="146" t="str">
        <f t="shared" ca="1" si="22"/>
        <v>N/A</v>
      </c>
      <c r="T348" s="98">
        <f ca="1">IFERROR((($O348+$Q348)*'Emission Factors'!$C$11)+($P348*'Emission Factors'!$C$18),"")</f>
        <v>0</v>
      </c>
      <c r="U348" s="98">
        <f ca="1">IFERROR((($O348+$Q348)*'Emission Factors'!$C$12)+($P348*'Emission Factors'!$C$19),"")</f>
        <v>0</v>
      </c>
      <c r="V348" s="98">
        <f ca="1">IFERROR((($O348+$Q348)*'Emission Factors'!$C$13)+($P348*'Emission Factors'!$C$20),"")</f>
        <v>0</v>
      </c>
      <c r="W348" s="147">
        <f ca="1">IFERROR(IF(N348="Residential",($O348+Q348)*'Emission Factors'!$C$14+(P348*'Emission Factors'!$C$21),($O348+Q348)*'Emission Factors'!$C$15+(P348*'Emission Factors'!$C$22)),"")</f>
        <v>0</v>
      </c>
      <c r="X348" s="97">
        <f t="shared" si="23"/>
        <v>0</v>
      </c>
    </row>
    <row r="349" spans="2:24" x14ac:dyDescent="0.3">
      <c r="B349" s="94"/>
      <c r="C349" s="95"/>
      <c r="D349" s="95"/>
      <c r="E349" s="95"/>
      <c r="F349" s="144"/>
      <c r="G349" s="94"/>
      <c r="H349" s="145"/>
      <c r="I349" s="96"/>
      <c r="J349" s="96"/>
      <c r="K349" s="96"/>
      <c r="L349" s="96"/>
      <c r="M349" s="96"/>
      <c r="N349" s="96"/>
      <c r="O349" s="97">
        <f t="shared" si="20"/>
        <v>0</v>
      </c>
      <c r="P349" s="97">
        <f t="shared" si="21"/>
        <v>0</v>
      </c>
      <c r="Q349" s="97" cm="1">
        <f t="array" aca="1" ref="Q349" ca="1">IF(I349=0,0,$E349*$I349*(SUMPRODUCT((1-'Emission Factors'!$C$37)^ROW(INDIRECT("1:" &amp; 'Emission Factors'!$C$45-1)))+1))</f>
        <v>0</v>
      </c>
      <c r="R349" s="176">
        <f ca="1">IFERROR((($O349+$Q349)*'Emission Factors'!$C$10)+($P349*'Emission Factors'!$C$17),"")</f>
        <v>0</v>
      </c>
      <c r="S349" s="146" t="str">
        <f t="shared" ca="1" si="22"/>
        <v>N/A</v>
      </c>
      <c r="T349" s="98">
        <f ca="1">IFERROR((($O349+$Q349)*'Emission Factors'!$C$11)+($P349*'Emission Factors'!$C$18),"")</f>
        <v>0</v>
      </c>
      <c r="U349" s="98">
        <f ca="1">IFERROR((($O349+$Q349)*'Emission Factors'!$C$12)+($P349*'Emission Factors'!$C$19),"")</f>
        <v>0</v>
      </c>
      <c r="V349" s="98">
        <f ca="1">IFERROR((($O349+$Q349)*'Emission Factors'!$C$13)+($P349*'Emission Factors'!$C$20),"")</f>
        <v>0</v>
      </c>
      <c r="W349" s="147">
        <f ca="1">IFERROR(IF(N349="Residential",($O349+Q349)*'Emission Factors'!$C$14+(P349*'Emission Factors'!$C$21),($O349+Q349)*'Emission Factors'!$C$15+(P349*'Emission Factors'!$C$22)),"")</f>
        <v>0</v>
      </c>
      <c r="X349" s="97">
        <f t="shared" si="23"/>
        <v>0</v>
      </c>
    </row>
    <row r="350" spans="2:24" x14ac:dyDescent="0.3">
      <c r="B350" s="94"/>
      <c r="C350" s="95"/>
      <c r="D350" s="95"/>
      <c r="E350" s="95"/>
      <c r="F350" s="144"/>
      <c r="G350" s="94"/>
      <c r="H350" s="145"/>
      <c r="I350" s="96"/>
      <c r="J350" s="96"/>
      <c r="K350" s="96"/>
      <c r="L350" s="96"/>
      <c r="M350" s="96"/>
      <c r="N350" s="96"/>
      <c r="O350" s="97">
        <f t="shared" si="20"/>
        <v>0</v>
      </c>
      <c r="P350" s="97">
        <f t="shared" si="21"/>
        <v>0</v>
      </c>
      <c r="Q350" s="97" cm="1">
        <f t="array" aca="1" ref="Q350" ca="1">IF(I350=0,0,$E350*$I350*(SUMPRODUCT((1-'Emission Factors'!$C$37)^ROW(INDIRECT("1:" &amp; 'Emission Factors'!$C$45-1)))+1))</f>
        <v>0</v>
      </c>
      <c r="R350" s="176">
        <f ca="1">IFERROR((($O350+$Q350)*'Emission Factors'!$C$10)+($P350*'Emission Factors'!$C$17),"")</f>
        <v>0</v>
      </c>
      <c r="S350" s="146" t="str">
        <f t="shared" ca="1" si="22"/>
        <v>N/A</v>
      </c>
      <c r="T350" s="98">
        <f ca="1">IFERROR((($O350+$Q350)*'Emission Factors'!$C$11)+($P350*'Emission Factors'!$C$18),"")</f>
        <v>0</v>
      </c>
      <c r="U350" s="98">
        <f ca="1">IFERROR((($O350+$Q350)*'Emission Factors'!$C$12)+($P350*'Emission Factors'!$C$19),"")</f>
        <v>0</v>
      </c>
      <c r="V350" s="98">
        <f ca="1">IFERROR((($O350+$Q350)*'Emission Factors'!$C$13)+($P350*'Emission Factors'!$C$20),"")</f>
        <v>0</v>
      </c>
      <c r="W350" s="147">
        <f ca="1">IFERROR(IF(N350="Residential",($O350+Q350)*'Emission Factors'!$C$14+(P350*'Emission Factors'!$C$21),($O350+Q350)*'Emission Factors'!$C$15+(P350*'Emission Factors'!$C$22)),"")</f>
        <v>0</v>
      </c>
      <c r="X350" s="97">
        <f t="shared" si="23"/>
        <v>0</v>
      </c>
    </row>
    <row r="351" spans="2:24" x14ac:dyDescent="0.3">
      <c r="B351" s="94"/>
      <c r="C351" s="95"/>
      <c r="D351" s="95"/>
      <c r="E351" s="95"/>
      <c r="F351" s="144"/>
      <c r="G351" s="94"/>
      <c r="H351" s="145"/>
      <c r="I351" s="96"/>
      <c r="J351" s="96"/>
      <c r="K351" s="96"/>
      <c r="L351" s="96"/>
      <c r="M351" s="96"/>
      <c r="N351" s="96"/>
      <c r="O351" s="97">
        <f t="shared" si="20"/>
        <v>0</v>
      </c>
      <c r="P351" s="97">
        <f t="shared" si="21"/>
        <v>0</v>
      </c>
      <c r="Q351" s="97" cm="1">
        <f t="array" aca="1" ref="Q351" ca="1">IF(I351=0,0,$E351*$I351*(SUMPRODUCT((1-'Emission Factors'!$C$37)^ROW(INDIRECT("1:" &amp; 'Emission Factors'!$C$45-1)))+1))</f>
        <v>0</v>
      </c>
      <c r="R351" s="176">
        <f ca="1">IFERROR((($O351+$Q351)*'Emission Factors'!$C$10)+($P351*'Emission Factors'!$C$17),"")</f>
        <v>0</v>
      </c>
      <c r="S351" s="146" t="str">
        <f t="shared" ca="1" si="22"/>
        <v>N/A</v>
      </c>
      <c r="T351" s="98">
        <f ca="1">IFERROR((($O351+$Q351)*'Emission Factors'!$C$11)+($P351*'Emission Factors'!$C$18),"")</f>
        <v>0</v>
      </c>
      <c r="U351" s="98">
        <f ca="1">IFERROR((($O351+$Q351)*'Emission Factors'!$C$12)+($P351*'Emission Factors'!$C$19),"")</f>
        <v>0</v>
      </c>
      <c r="V351" s="98">
        <f ca="1">IFERROR((($O351+$Q351)*'Emission Factors'!$C$13)+($P351*'Emission Factors'!$C$20),"")</f>
        <v>0</v>
      </c>
      <c r="W351" s="147">
        <f ca="1">IFERROR(IF(N351="Residential",($O351+Q351)*'Emission Factors'!$C$14+(P351*'Emission Factors'!$C$21),($O351+Q351)*'Emission Factors'!$C$15+(P351*'Emission Factors'!$C$22)),"")</f>
        <v>0</v>
      </c>
      <c r="X351" s="97">
        <f t="shared" si="23"/>
        <v>0</v>
      </c>
    </row>
    <row r="352" spans="2:24" x14ac:dyDescent="0.3">
      <c r="B352" s="94"/>
      <c r="C352" s="95"/>
      <c r="D352" s="95"/>
      <c r="E352" s="95"/>
      <c r="F352" s="144"/>
      <c r="G352" s="94"/>
      <c r="H352" s="145"/>
      <c r="I352" s="96"/>
      <c r="J352" s="96"/>
      <c r="K352" s="96"/>
      <c r="L352" s="96"/>
      <c r="M352" s="96"/>
      <c r="N352" s="96"/>
      <c r="O352" s="97">
        <f t="shared" si="20"/>
        <v>0</v>
      </c>
      <c r="P352" s="97">
        <f t="shared" si="21"/>
        <v>0</v>
      </c>
      <c r="Q352" s="97" cm="1">
        <f t="array" aca="1" ref="Q352" ca="1">IF(I352=0,0,$E352*$I352*(SUMPRODUCT((1-'Emission Factors'!$C$37)^ROW(INDIRECT("1:" &amp; 'Emission Factors'!$C$45-1)))+1))</f>
        <v>0</v>
      </c>
      <c r="R352" s="176">
        <f ca="1">IFERROR((($O352+$Q352)*'Emission Factors'!$C$10)+($P352*'Emission Factors'!$C$17),"")</f>
        <v>0</v>
      </c>
      <c r="S352" s="146" t="str">
        <f t="shared" ca="1" si="22"/>
        <v>N/A</v>
      </c>
      <c r="T352" s="98">
        <f ca="1">IFERROR((($O352+$Q352)*'Emission Factors'!$C$11)+($P352*'Emission Factors'!$C$18),"")</f>
        <v>0</v>
      </c>
      <c r="U352" s="98">
        <f ca="1">IFERROR((($O352+$Q352)*'Emission Factors'!$C$12)+($P352*'Emission Factors'!$C$19),"")</f>
        <v>0</v>
      </c>
      <c r="V352" s="98">
        <f ca="1">IFERROR((($O352+$Q352)*'Emission Factors'!$C$13)+($P352*'Emission Factors'!$C$20),"")</f>
        <v>0</v>
      </c>
      <c r="W352" s="147">
        <f ca="1">IFERROR(IF(N352="Residential",($O352+Q352)*'Emission Factors'!$C$14+(P352*'Emission Factors'!$C$21),($O352+Q352)*'Emission Factors'!$C$15+(P352*'Emission Factors'!$C$22)),"")</f>
        <v>0</v>
      </c>
      <c r="X352" s="97">
        <f t="shared" si="23"/>
        <v>0</v>
      </c>
    </row>
    <row r="353" spans="2:24" x14ac:dyDescent="0.3">
      <c r="B353" s="94"/>
      <c r="C353" s="95"/>
      <c r="D353" s="95"/>
      <c r="E353" s="95"/>
      <c r="F353" s="144"/>
      <c r="G353" s="94"/>
      <c r="H353" s="145"/>
      <c r="I353" s="96"/>
      <c r="J353" s="96"/>
      <c r="K353" s="96"/>
      <c r="L353" s="96"/>
      <c r="M353" s="96"/>
      <c r="N353" s="96"/>
      <c r="O353" s="97">
        <f t="shared" si="20"/>
        <v>0</v>
      </c>
      <c r="P353" s="97">
        <f t="shared" si="21"/>
        <v>0</v>
      </c>
      <c r="Q353" s="97" cm="1">
        <f t="array" aca="1" ref="Q353" ca="1">IF(I353=0,0,$E353*$I353*(SUMPRODUCT((1-'Emission Factors'!$C$37)^ROW(INDIRECT("1:" &amp; 'Emission Factors'!$C$45-1)))+1))</f>
        <v>0</v>
      </c>
      <c r="R353" s="176">
        <f ca="1">IFERROR((($O353+$Q353)*'Emission Factors'!$C$10)+($P353*'Emission Factors'!$C$17),"")</f>
        <v>0</v>
      </c>
      <c r="S353" s="146" t="str">
        <f t="shared" ca="1" si="22"/>
        <v>N/A</v>
      </c>
      <c r="T353" s="98">
        <f ca="1">IFERROR((($O353+$Q353)*'Emission Factors'!$C$11)+($P353*'Emission Factors'!$C$18),"")</f>
        <v>0</v>
      </c>
      <c r="U353" s="98">
        <f ca="1">IFERROR((($O353+$Q353)*'Emission Factors'!$C$12)+($P353*'Emission Factors'!$C$19),"")</f>
        <v>0</v>
      </c>
      <c r="V353" s="98">
        <f ca="1">IFERROR((($O353+$Q353)*'Emission Factors'!$C$13)+($P353*'Emission Factors'!$C$20),"")</f>
        <v>0</v>
      </c>
      <c r="W353" s="147">
        <f ca="1">IFERROR(IF(N353="Residential",($O353+Q353)*'Emission Factors'!$C$14+(P353*'Emission Factors'!$C$21),($O353+Q353)*'Emission Factors'!$C$15+(P353*'Emission Factors'!$C$22)),"")</f>
        <v>0</v>
      </c>
      <c r="X353" s="97">
        <f t="shared" si="23"/>
        <v>0</v>
      </c>
    </row>
    <row r="354" spans="2:24" x14ac:dyDescent="0.3">
      <c r="B354" s="94"/>
      <c r="C354" s="95"/>
      <c r="D354" s="95"/>
      <c r="E354" s="95"/>
      <c r="F354" s="144"/>
      <c r="G354" s="94"/>
      <c r="H354" s="145"/>
      <c r="I354" s="96"/>
      <c r="J354" s="96"/>
      <c r="K354" s="96"/>
      <c r="L354" s="96"/>
      <c r="M354" s="96"/>
      <c r="N354" s="96"/>
      <c r="O354" s="97">
        <f t="shared" si="20"/>
        <v>0</v>
      </c>
      <c r="P354" s="97">
        <f t="shared" si="21"/>
        <v>0</v>
      </c>
      <c r="Q354" s="97" cm="1">
        <f t="array" aca="1" ref="Q354" ca="1">IF(I354=0,0,$E354*$I354*(SUMPRODUCT((1-'Emission Factors'!$C$37)^ROW(INDIRECT("1:" &amp; 'Emission Factors'!$C$45-1)))+1))</f>
        <v>0</v>
      </c>
      <c r="R354" s="176">
        <f ca="1">IFERROR((($O354+$Q354)*'Emission Factors'!$C$10)+($P354*'Emission Factors'!$C$17),"")</f>
        <v>0</v>
      </c>
      <c r="S354" s="146" t="str">
        <f t="shared" ca="1" si="22"/>
        <v>N/A</v>
      </c>
      <c r="T354" s="98">
        <f ca="1">IFERROR((($O354+$Q354)*'Emission Factors'!$C$11)+($P354*'Emission Factors'!$C$18),"")</f>
        <v>0</v>
      </c>
      <c r="U354" s="98">
        <f ca="1">IFERROR((($O354+$Q354)*'Emission Factors'!$C$12)+($P354*'Emission Factors'!$C$19),"")</f>
        <v>0</v>
      </c>
      <c r="V354" s="98">
        <f ca="1">IFERROR((($O354+$Q354)*'Emission Factors'!$C$13)+($P354*'Emission Factors'!$C$20),"")</f>
        <v>0</v>
      </c>
      <c r="W354" s="147">
        <f ca="1">IFERROR(IF(N354="Residential",($O354+Q354)*'Emission Factors'!$C$14+(P354*'Emission Factors'!$C$21),($O354+Q354)*'Emission Factors'!$C$15+(P354*'Emission Factors'!$C$22)),"")</f>
        <v>0</v>
      </c>
      <c r="X354" s="97">
        <f t="shared" si="23"/>
        <v>0</v>
      </c>
    </row>
    <row r="355" spans="2:24" x14ac:dyDescent="0.3">
      <c r="B355" s="94"/>
      <c r="C355" s="95"/>
      <c r="D355" s="95"/>
      <c r="E355" s="95"/>
      <c r="F355" s="144"/>
      <c r="G355" s="94"/>
      <c r="H355" s="145"/>
      <c r="I355" s="96"/>
      <c r="J355" s="96"/>
      <c r="K355" s="96"/>
      <c r="L355" s="96"/>
      <c r="M355" s="96"/>
      <c r="N355" s="96"/>
      <c r="O355" s="97">
        <f t="shared" si="20"/>
        <v>0</v>
      </c>
      <c r="P355" s="97">
        <f t="shared" si="21"/>
        <v>0</v>
      </c>
      <c r="Q355" s="97" cm="1">
        <f t="array" aca="1" ref="Q355" ca="1">IF(I355=0,0,$E355*$I355*(SUMPRODUCT((1-'Emission Factors'!$C$37)^ROW(INDIRECT("1:" &amp; 'Emission Factors'!$C$45-1)))+1))</f>
        <v>0</v>
      </c>
      <c r="R355" s="176">
        <f ca="1">IFERROR((($O355+$Q355)*'Emission Factors'!$C$10)+($P355*'Emission Factors'!$C$17),"")</f>
        <v>0</v>
      </c>
      <c r="S355" s="146" t="str">
        <f t="shared" ca="1" si="22"/>
        <v>N/A</v>
      </c>
      <c r="T355" s="98">
        <f ca="1">IFERROR((($O355+$Q355)*'Emission Factors'!$C$11)+($P355*'Emission Factors'!$C$18),"")</f>
        <v>0</v>
      </c>
      <c r="U355" s="98">
        <f ca="1">IFERROR((($O355+$Q355)*'Emission Factors'!$C$12)+($P355*'Emission Factors'!$C$19),"")</f>
        <v>0</v>
      </c>
      <c r="V355" s="98">
        <f ca="1">IFERROR((($O355+$Q355)*'Emission Factors'!$C$13)+($P355*'Emission Factors'!$C$20),"")</f>
        <v>0</v>
      </c>
      <c r="W355" s="147">
        <f ca="1">IFERROR(IF(N355="Residential",($O355+Q355)*'Emission Factors'!$C$14+(P355*'Emission Factors'!$C$21),($O355+Q355)*'Emission Factors'!$C$15+(P355*'Emission Factors'!$C$22)),"")</f>
        <v>0</v>
      </c>
      <c r="X355" s="97">
        <f t="shared" si="23"/>
        <v>0</v>
      </c>
    </row>
    <row r="356" spans="2:24" x14ac:dyDescent="0.3">
      <c r="B356" s="94"/>
      <c r="C356" s="95"/>
      <c r="D356" s="95"/>
      <c r="E356" s="95"/>
      <c r="F356" s="144"/>
      <c r="G356" s="94"/>
      <c r="H356" s="145"/>
      <c r="I356" s="96"/>
      <c r="J356" s="96"/>
      <c r="K356" s="96"/>
      <c r="L356" s="96"/>
      <c r="M356" s="96"/>
      <c r="N356" s="96"/>
      <c r="O356" s="97">
        <f t="shared" si="20"/>
        <v>0</v>
      </c>
      <c r="P356" s="97">
        <f t="shared" si="21"/>
        <v>0</v>
      </c>
      <c r="Q356" s="97" cm="1">
        <f t="array" aca="1" ref="Q356" ca="1">IF(I356=0,0,$E356*$I356*(SUMPRODUCT((1-'Emission Factors'!$C$37)^ROW(INDIRECT("1:" &amp; 'Emission Factors'!$C$45-1)))+1))</f>
        <v>0</v>
      </c>
      <c r="R356" s="176">
        <f ca="1">IFERROR((($O356+$Q356)*'Emission Factors'!$C$10)+($P356*'Emission Factors'!$C$17),"")</f>
        <v>0</v>
      </c>
      <c r="S356" s="146" t="str">
        <f t="shared" ca="1" si="22"/>
        <v>N/A</v>
      </c>
      <c r="T356" s="98">
        <f ca="1">IFERROR((($O356+$Q356)*'Emission Factors'!$C$11)+($P356*'Emission Factors'!$C$18),"")</f>
        <v>0</v>
      </c>
      <c r="U356" s="98">
        <f ca="1">IFERROR((($O356+$Q356)*'Emission Factors'!$C$12)+($P356*'Emission Factors'!$C$19),"")</f>
        <v>0</v>
      </c>
      <c r="V356" s="98">
        <f ca="1">IFERROR((($O356+$Q356)*'Emission Factors'!$C$13)+($P356*'Emission Factors'!$C$20),"")</f>
        <v>0</v>
      </c>
      <c r="W356" s="147">
        <f ca="1">IFERROR(IF(N356="Residential",($O356+Q356)*'Emission Factors'!$C$14+(P356*'Emission Factors'!$C$21),($O356+Q356)*'Emission Factors'!$C$15+(P356*'Emission Factors'!$C$22)),"")</f>
        <v>0</v>
      </c>
      <c r="X356" s="97">
        <f t="shared" si="23"/>
        <v>0</v>
      </c>
    </row>
    <row r="357" spans="2:24" x14ac:dyDescent="0.3">
      <c r="B357" s="94"/>
      <c r="C357" s="95"/>
      <c r="D357" s="95"/>
      <c r="E357" s="95"/>
      <c r="F357" s="144"/>
      <c r="G357" s="94"/>
      <c r="H357" s="145"/>
      <c r="I357" s="96"/>
      <c r="J357" s="96"/>
      <c r="K357" s="96"/>
      <c r="L357" s="96"/>
      <c r="M357" s="96"/>
      <c r="N357" s="96"/>
      <c r="O357" s="97">
        <f t="shared" si="20"/>
        <v>0</v>
      </c>
      <c r="P357" s="97">
        <f t="shared" si="21"/>
        <v>0</v>
      </c>
      <c r="Q357" s="97" cm="1">
        <f t="array" aca="1" ref="Q357" ca="1">IF(I357=0,0,$E357*$I357*(SUMPRODUCT((1-'Emission Factors'!$C$37)^ROW(INDIRECT("1:" &amp; 'Emission Factors'!$C$45-1)))+1))</f>
        <v>0</v>
      </c>
      <c r="R357" s="176">
        <f ca="1">IFERROR((($O357+$Q357)*'Emission Factors'!$C$10)+($P357*'Emission Factors'!$C$17),"")</f>
        <v>0</v>
      </c>
      <c r="S357" s="146" t="str">
        <f t="shared" ca="1" si="22"/>
        <v>N/A</v>
      </c>
      <c r="T357" s="98">
        <f ca="1">IFERROR((($O357+$Q357)*'Emission Factors'!$C$11)+($P357*'Emission Factors'!$C$18),"")</f>
        <v>0</v>
      </c>
      <c r="U357" s="98">
        <f ca="1">IFERROR((($O357+$Q357)*'Emission Factors'!$C$12)+($P357*'Emission Factors'!$C$19),"")</f>
        <v>0</v>
      </c>
      <c r="V357" s="98">
        <f ca="1">IFERROR((($O357+$Q357)*'Emission Factors'!$C$13)+($P357*'Emission Factors'!$C$20),"")</f>
        <v>0</v>
      </c>
      <c r="W357" s="147">
        <f ca="1">IFERROR(IF(N357="Residential",($O357+Q357)*'Emission Factors'!$C$14+(P357*'Emission Factors'!$C$21),($O357+Q357)*'Emission Factors'!$C$15+(P357*'Emission Factors'!$C$22)),"")</f>
        <v>0</v>
      </c>
      <c r="X357" s="97">
        <f t="shared" si="23"/>
        <v>0</v>
      </c>
    </row>
    <row r="358" spans="2:24" x14ac:dyDescent="0.3">
      <c r="B358" s="94"/>
      <c r="C358" s="95"/>
      <c r="D358" s="95"/>
      <c r="E358" s="95"/>
      <c r="F358" s="144"/>
      <c r="G358" s="94"/>
      <c r="H358" s="145"/>
      <c r="I358" s="96"/>
      <c r="J358" s="96"/>
      <c r="K358" s="96"/>
      <c r="L358" s="96"/>
      <c r="M358" s="96"/>
      <c r="N358" s="96"/>
      <c r="O358" s="97">
        <f t="shared" si="20"/>
        <v>0</v>
      </c>
      <c r="P358" s="97">
        <f t="shared" si="21"/>
        <v>0</v>
      </c>
      <c r="Q358" s="97" cm="1">
        <f t="array" aca="1" ref="Q358" ca="1">IF(I358=0,0,$E358*$I358*(SUMPRODUCT((1-'Emission Factors'!$C$37)^ROW(INDIRECT("1:" &amp; 'Emission Factors'!$C$45-1)))+1))</f>
        <v>0</v>
      </c>
      <c r="R358" s="176">
        <f ca="1">IFERROR((($O358+$Q358)*'Emission Factors'!$C$10)+($P358*'Emission Factors'!$C$17),"")</f>
        <v>0</v>
      </c>
      <c r="S358" s="146" t="str">
        <f t="shared" ca="1" si="22"/>
        <v>N/A</v>
      </c>
      <c r="T358" s="98">
        <f ca="1">IFERROR((($O358+$Q358)*'Emission Factors'!$C$11)+($P358*'Emission Factors'!$C$18),"")</f>
        <v>0</v>
      </c>
      <c r="U358" s="98">
        <f ca="1">IFERROR((($O358+$Q358)*'Emission Factors'!$C$12)+($P358*'Emission Factors'!$C$19),"")</f>
        <v>0</v>
      </c>
      <c r="V358" s="98">
        <f ca="1">IFERROR((($O358+$Q358)*'Emission Factors'!$C$13)+($P358*'Emission Factors'!$C$20),"")</f>
        <v>0</v>
      </c>
      <c r="W358" s="147">
        <f ca="1">IFERROR(IF(N358="Residential",($O358+Q358)*'Emission Factors'!$C$14+(P358*'Emission Factors'!$C$21),($O358+Q358)*'Emission Factors'!$C$15+(P358*'Emission Factors'!$C$22)),"")</f>
        <v>0</v>
      </c>
      <c r="X358" s="97">
        <f t="shared" si="23"/>
        <v>0</v>
      </c>
    </row>
    <row r="359" spans="2:24" x14ac:dyDescent="0.3">
      <c r="B359" s="94"/>
      <c r="C359" s="95"/>
      <c r="D359" s="95"/>
      <c r="E359" s="95"/>
      <c r="F359" s="144"/>
      <c r="G359" s="94"/>
      <c r="H359" s="145"/>
      <c r="I359" s="96"/>
      <c r="J359" s="96"/>
      <c r="K359" s="96"/>
      <c r="L359" s="96"/>
      <c r="M359" s="96"/>
      <c r="N359" s="96"/>
      <c r="O359" s="97">
        <f t="shared" si="20"/>
        <v>0</v>
      </c>
      <c r="P359" s="97">
        <f t="shared" si="21"/>
        <v>0</v>
      </c>
      <c r="Q359" s="97" cm="1">
        <f t="array" aca="1" ref="Q359" ca="1">IF(I359=0,0,$E359*$I359*(SUMPRODUCT((1-'Emission Factors'!$C$37)^ROW(INDIRECT("1:" &amp; 'Emission Factors'!$C$45-1)))+1))</f>
        <v>0</v>
      </c>
      <c r="R359" s="176">
        <f ca="1">IFERROR((($O359+$Q359)*'Emission Factors'!$C$10)+($P359*'Emission Factors'!$C$17),"")</f>
        <v>0</v>
      </c>
      <c r="S359" s="146" t="str">
        <f t="shared" ca="1" si="22"/>
        <v>N/A</v>
      </c>
      <c r="T359" s="98">
        <f ca="1">IFERROR((($O359+$Q359)*'Emission Factors'!$C$11)+($P359*'Emission Factors'!$C$18),"")</f>
        <v>0</v>
      </c>
      <c r="U359" s="98">
        <f ca="1">IFERROR((($O359+$Q359)*'Emission Factors'!$C$12)+($P359*'Emission Factors'!$C$19),"")</f>
        <v>0</v>
      </c>
      <c r="V359" s="98">
        <f ca="1">IFERROR((($O359+$Q359)*'Emission Factors'!$C$13)+($P359*'Emission Factors'!$C$20),"")</f>
        <v>0</v>
      </c>
      <c r="W359" s="147">
        <f ca="1">IFERROR(IF(N359="Residential",($O359+Q359)*'Emission Factors'!$C$14+(P359*'Emission Factors'!$C$21),($O359+Q359)*'Emission Factors'!$C$15+(P359*'Emission Factors'!$C$22)),"")</f>
        <v>0</v>
      </c>
      <c r="X359" s="97">
        <f t="shared" si="23"/>
        <v>0</v>
      </c>
    </row>
    <row r="360" spans="2:24" x14ac:dyDescent="0.3">
      <c r="B360" s="94"/>
      <c r="C360" s="95"/>
      <c r="D360" s="95"/>
      <c r="E360" s="95"/>
      <c r="F360" s="144"/>
      <c r="G360" s="94"/>
      <c r="H360" s="145"/>
      <c r="I360" s="96"/>
      <c r="J360" s="96"/>
      <c r="K360" s="96"/>
      <c r="L360" s="96"/>
      <c r="M360" s="96"/>
      <c r="N360" s="96"/>
      <c r="O360" s="97">
        <f t="shared" si="20"/>
        <v>0</v>
      </c>
      <c r="P360" s="97">
        <f t="shared" si="21"/>
        <v>0</v>
      </c>
      <c r="Q360" s="97" cm="1">
        <f t="array" aca="1" ref="Q360" ca="1">IF(I360=0,0,$E360*$I360*(SUMPRODUCT((1-'Emission Factors'!$C$37)^ROW(INDIRECT("1:" &amp; 'Emission Factors'!$C$45-1)))+1))</f>
        <v>0</v>
      </c>
      <c r="R360" s="176">
        <f ca="1">IFERROR((($O360+$Q360)*'Emission Factors'!$C$10)+($P360*'Emission Factors'!$C$17),"")</f>
        <v>0</v>
      </c>
      <c r="S360" s="146" t="str">
        <f t="shared" ca="1" si="22"/>
        <v>N/A</v>
      </c>
      <c r="T360" s="98">
        <f ca="1">IFERROR((($O360+$Q360)*'Emission Factors'!$C$11)+($P360*'Emission Factors'!$C$18),"")</f>
        <v>0</v>
      </c>
      <c r="U360" s="98">
        <f ca="1">IFERROR((($O360+$Q360)*'Emission Factors'!$C$12)+($P360*'Emission Factors'!$C$19),"")</f>
        <v>0</v>
      </c>
      <c r="V360" s="98">
        <f ca="1">IFERROR((($O360+$Q360)*'Emission Factors'!$C$13)+($P360*'Emission Factors'!$C$20),"")</f>
        <v>0</v>
      </c>
      <c r="W360" s="147">
        <f ca="1">IFERROR(IF(N360="Residential",($O360+Q360)*'Emission Factors'!$C$14+(P360*'Emission Factors'!$C$21),($O360+Q360)*'Emission Factors'!$C$15+(P360*'Emission Factors'!$C$22)),"")</f>
        <v>0</v>
      </c>
      <c r="X360" s="97">
        <f t="shared" si="23"/>
        <v>0</v>
      </c>
    </row>
    <row r="361" spans="2:24" x14ac:dyDescent="0.3">
      <c r="B361" s="94"/>
      <c r="C361" s="95"/>
      <c r="D361" s="95"/>
      <c r="E361" s="95"/>
      <c r="F361" s="144"/>
      <c r="G361" s="94"/>
      <c r="H361" s="145"/>
      <c r="I361" s="96"/>
      <c r="J361" s="96"/>
      <c r="K361" s="96"/>
      <c r="L361" s="96"/>
      <c r="M361" s="96"/>
      <c r="N361" s="96"/>
      <c r="O361" s="97">
        <f t="shared" si="20"/>
        <v>0</v>
      </c>
      <c r="P361" s="97">
        <f t="shared" si="21"/>
        <v>0</v>
      </c>
      <c r="Q361" s="97" cm="1">
        <f t="array" aca="1" ref="Q361" ca="1">IF(I361=0,0,$E361*$I361*(SUMPRODUCT((1-'Emission Factors'!$C$37)^ROW(INDIRECT("1:" &amp; 'Emission Factors'!$C$45-1)))+1))</f>
        <v>0</v>
      </c>
      <c r="R361" s="176">
        <f ca="1">IFERROR((($O361+$Q361)*'Emission Factors'!$C$10)+($P361*'Emission Factors'!$C$17),"")</f>
        <v>0</v>
      </c>
      <c r="S361" s="146" t="str">
        <f t="shared" ca="1" si="22"/>
        <v>N/A</v>
      </c>
      <c r="T361" s="98">
        <f ca="1">IFERROR((($O361+$Q361)*'Emission Factors'!$C$11)+($P361*'Emission Factors'!$C$18),"")</f>
        <v>0</v>
      </c>
      <c r="U361" s="98">
        <f ca="1">IFERROR((($O361+$Q361)*'Emission Factors'!$C$12)+($P361*'Emission Factors'!$C$19),"")</f>
        <v>0</v>
      </c>
      <c r="V361" s="98">
        <f ca="1">IFERROR((($O361+$Q361)*'Emission Factors'!$C$13)+($P361*'Emission Factors'!$C$20),"")</f>
        <v>0</v>
      </c>
      <c r="W361" s="147">
        <f ca="1">IFERROR(IF(N361="Residential",($O361+Q361)*'Emission Factors'!$C$14+(P361*'Emission Factors'!$C$21),($O361+Q361)*'Emission Factors'!$C$15+(P361*'Emission Factors'!$C$22)),"")</f>
        <v>0</v>
      </c>
      <c r="X361" s="97">
        <f t="shared" si="23"/>
        <v>0</v>
      </c>
    </row>
    <row r="362" spans="2:24" x14ac:dyDescent="0.3">
      <c r="B362" s="94"/>
      <c r="C362" s="95"/>
      <c r="D362" s="95"/>
      <c r="E362" s="95"/>
      <c r="F362" s="144"/>
      <c r="G362" s="94"/>
      <c r="H362" s="145"/>
      <c r="I362" s="96"/>
      <c r="J362" s="96"/>
      <c r="K362" s="96"/>
      <c r="L362" s="96"/>
      <c r="M362" s="96"/>
      <c r="N362" s="96"/>
      <c r="O362" s="97">
        <f t="shared" si="20"/>
        <v>0</v>
      </c>
      <c r="P362" s="97">
        <f t="shared" si="21"/>
        <v>0</v>
      </c>
      <c r="Q362" s="97" cm="1">
        <f t="array" aca="1" ref="Q362" ca="1">IF(I362=0,0,$E362*$I362*(SUMPRODUCT((1-'Emission Factors'!$C$37)^ROW(INDIRECT("1:" &amp; 'Emission Factors'!$C$45-1)))+1))</f>
        <v>0</v>
      </c>
      <c r="R362" s="176">
        <f ca="1">IFERROR((($O362+$Q362)*'Emission Factors'!$C$10)+($P362*'Emission Factors'!$C$17),"")</f>
        <v>0</v>
      </c>
      <c r="S362" s="146" t="str">
        <f t="shared" ca="1" si="22"/>
        <v>N/A</v>
      </c>
      <c r="T362" s="98">
        <f ca="1">IFERROR((($O362+$Q362)*'Emission Factors'!$C$11)+($P362*'Emission Factors'!$C$18),"")</f>
        <v>0</v>
      </c>
      <c r="U362" s="98">
        <f ca="1">IFERROR((($O362+$Q362)*'Emission Factors'!$C$12)+($P362*'Emission Factors'!$C$19),"")</f>
        <v>0</v>
      </c>
      <c r="V362" s="98">
        <f ca="1">IFERROR((($O362+$Q362)*'Emission Factors'!$C$13)+($P362*'Emission Factors'!$C$20),"")</f>
        <v>0</v>
      </c>
      <c r="W362" s="147">
        <f ca="1">IFERROR(IF(N362="Residential",($O362+Q362)*'Emission Factors'!$C$14+(P362*'Emission Factors'!$C$21),($O362+Q362)*'Emission Factors'!$C$15+(P362*'Emission Factors'!$C$22)),"")</f>
        <v>0</v>
      </c>
      <c r="X362" s="97">
        <f t="shared" si="23"/>
        <v>0</v>
      </c>
    </row>
    <row r="363" spans="2:24" x14ac:dyDescent="0.3">
      <c r="B363" s="94"/>
      <c r="C363" s="95"/>
      <c r="D363" s="95"/>
      <c r="E363" s="95"/>
      <c r="F363" s="144"/>
      <c r="G363" s="94"/>
      <c r="H363" s="145"/>
      <c r="I363" s="96"/>
      <c r="J363" s="96"/>
      <c r="K363" s="96"/>
      <c r="L363" s="96"/>
      <c r="M363" s="96"/>
      <c r="N363" s="96"/>
      <c r="O363" s="97">
        <f t="shared" si="20"/>
        <v>0</v>
      </c>
      <c r="P363" s="97">
        <f t="shared" si="21"/>
        <v>0</v>
      </c>
      <c r="Q363" s="97" cm="1">
        <f t="array" aca="1" ref="Q363" ca="1">IF(I363=0,0,$E363*$I363*(SUMPRODUCT((1-'Emission Factors'!$C$37)^ROW(INDIRECT("1:" &amp; 'Emission Factors'!$C$45-1)))+1))</f>
        <v>0</v>
      </c>
      <c r="R363" s="176">
        <f ca="1">IFERROR((($O363+$Q363)*'Emission Factors'!$C$10)+($P363*'Emission Factors'!$C$17),"")</f>
        <v>0</v>
      </c>
      <c r="S363" s="146" t="str">
        <f t="shared" ca="1" si="22"/>
        <v>N/A</v>
      </c>
      <c r="T363" s="98">
        <f ca="1">IFERROR((($O363+$Q363)*'Emission Factors'!$C$11)+($P363*'Emission Factors'!$C$18),"")</f>
        <v>0</v>
      </c>
      <c r="U363" s="98">
        <f ca="1">IFERROR((($O363+$Q363)*'Emission Factors'!$C$12)+($P363*'Emission Factors'!$C$19),"")</f>
        <v>0</v>
      </c>
      <c r="V363" s="98">
        <f ca="1">IFERROR((($O363+$Q363)*'Emission Factors'!$C$13)+($P363*'Emission Factors'!$C$20),"")</f>
        <v>0</v>
      </c>
      <c r="W363" s="147">
        <f ca="1">IFERROR(IF(N363="Residential",($O363+Q363)*'Emission Factors'!$C$14+(P363*'Emission Factors'!$C$21),($O363+Q363)*'Emission Factors'!$C$15+(P363*'Emission Factors'!$C$22)),"")</f>
        <v>0</v>
      </c>
      <c r="X363" s="97">
        <f t="shared" si="23"/>
        <v>0</v>
      </c>
    </row>
    <row r="364" spans="2:24" x14ac:dyDescent="0.3">
      <c r="B364" s="94"/>
      <c r="C364" s="95"/>
      <c r="D364" s="95"/>
      <c r="E364" s="95"/>
      <c r="F364" s="144"/>
      <c r="G364" s="94"/>
      <c r="H364" s="145"/>
      <c r="I364" s="96"/>
      <c r="J364" s="96"/>
      <c r="K364" s="96"/>
      <c r="L364" s="96"/>
      <c r="M364" s="96"/>
      <c r="N364" s="96"/>
      <c r="O364" s="97">
        <f t="shared" si="20"/>
        <v>0</v>
      </c>
      <c r="P364" s="97">
        <f t="shared" si="21"/>
        <v>0</v>
      </c>
      <c r="Q364" s="97" cm="1">
        <f t="array" aca="1" ref="Q364" ca="1">IF(I364=0,0,$E364*$I364*(SUMPRODUCT((1-'Emission Factors'!$C$37)^ROW(INDIRECT("1:" &amp; 'Emission Factors'!$C$45-1)))+1))</f>
        <v>0</v>
      </c>
      <c r="R364" s="176">
        <f ca="1">IFERROR((($O364+$Q364)*'Emission Factors'!$C$10)+($P364*'Emission Factors'!$C$17),"")</f>
        <v>0</v>
      </c>
      <c r="S364" s="146" t="str">
        <f t="shared" ca="1" si="22"/>
        <v>N/A</v>
      </c>
      <c r="T364" s="98">
        <f ca="1">IFERROR((($O364+$Q364)*'Emission Factors'!$C$11)+($P364*'Emission Factors'!$C$18),"")</f>
        <v>0</v>
      </c>
      <c r="U364" s="98">
        <f ca="1">IFERROR((($O364+$Q364)*'Emission Factors'!$C$12)+($P364*'Emission Factors'!$C$19),"")</f>
        <v>0</v>
      </c>
      <c r="V364" s="98">
        <f ca="1">IFERROR((($O364+$Q364)*'Emission Factors'!$C$13)+($P364*'Emission Factors'!$C$20),"")</f>
        <v>0</v>
      </c>
      <c r="W364" s="147">
        <f ca="1">IFERROR(IF(N364="Residential",($O364+Q364)*'Emission Factors'!$C$14+(P364*'Emission Factors'!$C$21),($O364+Q364)*'Emission Factors'!$C$15+(P364*'Emission Factors'!$C$22)),"")</f>
        <v>0</v>
      </c>
      <c r="X364" s="97">
        <f t="shared" si="23"/>
        <v>0</v>
      </c>
    </row>
    <row r="365" spans="2:24" x14ac:dyDescent="0.3">
      <c r="B365" s="94"/>
      <c r="C365" s="95"/>
      <c r="D365" s="95"/>
      <c r="E365" s="95"/>
      <c r="F365" s="144"/>
      <c r="G365" s="94"/>
      <c r="H365" s="145"/>
      <c r="I365" s="96"/>
      <c r="J365" s="96"/>
      <c r="K365" s="96"/>
      <c r="L365" s="96"/>
      <c r="M365" s="96"/>
      <c r="N365" s="96"/>
      <c r="O365" s="97">
        <f t="shared" si="20"/>
        <v>0</v>
      </c>
      <c r="P365" s="97">
        <f t="shared" si="21"/>
        <v>0</v>
      </c>
      <c r="Q365" s="97" cm="1">
        <f t="array" aca="1" ref="Q365" ca="1">IF(I365=0,0,$E365*$I365*(SUMPRODUCT((1-'Emission Factors'!$C$37)^ROW(INDIRECT("1:" &amp; 'Emission Factors'!$C$45-1)))+1))</f>
        <v>0</v>
      </c>
      <c r="R365" s="176">
        <f ca="1">IFERROR((($O365+$Q365)*'Emission Factors'!$C$10)+($P365*'Emission Factors'!$C$17),"")</f>
        <v>0</v>
      </c>
      <c r="S365" s="146" t="str">
        <f t="shared" ca="1" si="22"/>
        <v>N/A</v>
      </c>
      <c r="T365" s="98">
        <f ca="1">IFERROR((($O365+$Q365)*'Emission Factors'!$C$11)+($P365*'Emission Factors'!$C$18),"")</f>
        <v>0</v>
      </c>
      <c r="U365" s="98">
        <f ca="1">IFERROR((($O365+$Q365)*'Emission Factors'!$C$12)+($P365*'Emission Factors'!$C$19),"")</f>
        <v>0</v>
      </c>
      <c r="V365" s="98">
        <f ca="1">IFERROR((($O365+$Q365)*'Emission Factors'!$C$13)+($P365*'Emission Factors'!$C$20),"")</f>
        <v>0</v>
      </c>
      <c r="W365" s="147">
        <f ca="1">IFERROR(IF(N365="Residential",($O365+Q365)*'Emission Factors'!$C$14+(P365*'Emission Factors'!$C$21),($O365+Q365)*'Emission Factors'!$C$15+(P365*'Emission Factors'!$C$22)),"")</f>
        <v>0</v>
      </c>
      <c r="X365" s="97">
        <f t="shared" si="23"/>
        <v>0</v>
      </c>
    </row>
    <row r="366" spans="2:24" x14ac:dyDescent="0.3">
      <c r="B366" s="94"/>
      <c r="C366" s="95"/>
      <c r="D366" s="95"/>
      <c r="E366" s="95"/>
      <c r="F366" s="144"/>
      <c r="G366" s="94"/>
      <c r="H366" s="145"/>
      <c r="I366" s="96"/>
      <c r="J366" s="96"/>
      <c r="K366" s="96"/>
      <c r="L366" s="96"/>
      <c r="M366" s="96"/>
      <c r="N366" s="96"/>
      <c r="O366" s="97">
        <f t="shared" si="20"/>
        <v>0</v>
      </c>
      <c r="P366" s="97">
        <f t="shared" si="21"/>
        <v>0</v>
      </c>
      <c r="Q366" s="97" cm="1">
        <f t="array" aca="1" ref="Q366" ca="1">IF(I366=0,0,$E366*$I366*(SUMPRODUCT((1-'Emission Factors'!$C$37)^ROW(INDIRECT("1:" &amp; 'Emission Factors'!$C$45-1)))+1))</f>
        <v>0</v>
      </c>
      <c r="R366" s="176">
        <f ca="1">IFERROR((($O366+$Q366)*'Emission Factors'!$C$10)+($P366*'Emission Factors'!$C$17),"")</f>
        <v>0</v>
      </c>
      <c r="S366" s="146" t="str">
        <f t="shared" ca="1" si="22"/>
        <v>N/A</v>
      </c>
      <c r="T366" s="98">
        <f ca="1">IFERROR((($O366+$Q366)*'Emission Factors'!$C$11)+($P366*'Emission Factors'!$C$18),"")</f>
        <v>0</v>
      </c>
      <c r="U366" s="98">
        <f ca="1">IFERROR((($O366+$Q366)*'Emission Factors'!$C$12)+($P366*'Emission Factors'!$C$19),"")</f>
        <v>0</v>
      </c>
      <c r="V366" s="98">
        <f ca="1">IFERROR((($O366+$Q366)*'Emission Factors'!$C$13)+($P366*'Emission Factors'!$C$20),"")</f>
        <v>0</v>
      </c>
      <c r="W366" s="147">
        <f ca="1">IFERROR(IF(N366="Residential",($O366+Q366)*'Emission Factors'!$C$14+(P366*'Emission Factors'!$C$21),($O366+Q366)*'Emission Factors'!$C$15+(P366*'Emission Factors'!$C$22)),"")</f>
        <v>0</v>
      </c>
      <c r="X366" s="97">
        <f t="shared" si="23"/>
        <v>0</v>
      </c>
    </row>
    <row r="367" spans="2:24" x14ac:dyDescent="0.3">
      <c r="B367" s="94"/>
      <c r="C367" s="95"/>
      <c r="D367" s="95"/>
      <c r="E367" s="95"/>
      <c r="F367" s="144"/>
      <c r="G367" s="94"/>
      <c r="H367" s="145"/>
      <c r="I367" s="96"/>
      <c r="J367" s="96"/>
      <c r="K367" s="96"/>
      <c r="L367" s="96"/>
      <c r="M367" s="96"/>
      <c r="N367" s="96"/>
      <c r="O367" s="97">
        <f t="shared" si="20"/>
        <v>0</v>
      </c>
      <c r="P367" s="97">
        <f t="shared" si="21"/>
        <v>0</v>
      </c>
      <c r="Q367" s="97" cm="1">
        <f t="array" aca="1" ref="Q367" ca="1">IF(I367=0,0,$E367*$I367*(SUMPRODUCT((1-'Emission Factors'!$C$37)^ROW(INDIRECT("1:" &amp; 'Emission Factors'!$C$45-1)))+1))</f>
        <v>0</v>
      </c>
      <c r="R367" s="176">
        <f ca="1">IFERROR((($O367+$Q367)*'Emission Factors'!$C$10)+($P367*'Emission Factors'!$C$17),"")</f>
        <v>0</v>
      </c>
      <c r="S367" s="146" t="str">
        <f t="shared" ca="1" si="22"/>
        <v>N/A</v>
      </c>
      <c r="T367" s="98">
        <f ca="1">IFERROR((($O367+$Q367)*'Emission Factors'!$C$11)+($P367*'Emission Factors'!$C$18),"")</f>
        <v>0</v>
      </c>
      <c r="U367" s="98">
        <f ca="1">IFERROR((($O367+$Q367)*'Emission Factors'!$C$12)+($P367*'Emission Factors'!$C$19),"")</f>
        <v>0</v>
      </c>
      <c r="V367" s="98">
        <f ca="1">IFERROR((($O367+$Q367)*'Emission Factors'!$C$13)+($P367*'Emission Factors'!$C$20),"")</f>
        <v>0</v>
      </c>
      <c r="W367" s="147">
        <f ca="1">IFERROR(IF(N367="Residential",($O367+Q367)*'Emission Factors'!$C$14+(P367*'Emission Factors'!$C$21),($O367+Q367)*'Emission Factors'!$C$15+(P367*'Emission Factors'!$C$22)),"")</f>
        <v>0</v>
      </c>
      <c r="X367" s="97">
        <f t="shared" si="23"/>
        <v>0</v>
      </c>
    </row>
    <row r="368" spans="2:24" x14ac:dyDescent="0.3">
      <c r="B368" s="94"/>
      <c r="C368" s="95"/>
      <c r="D368" s="95"/>
      <c r="E368" s="95"/>
      <c r="F368" s="144"/>
      <c r="G368" s="94"/>
      <c r="H368" s="145"/>
      <c r="I368" s="96"/>
      <c r="J368" s="96"/>
      <c r="K368" s="96"/>
      <c r="L368" s="96"/>
      <c r="M368" s="96"/>
      <c r="N368" s="96"/>
      <c r="O368" s="97">
        <f t="shared" si="20"/>
        <v>0</v>
      </c>
      <c r="P368" s="97">
        <f t="shared" si="21"/>
        <v>0</v>
      </c>
      <c r="Q368" s="97" cm="1">
        <f t="array" aca="1" ref="Q368" ca="1">IF(I368=0,0,$E368*$I368*(SUMPRODUCT((1-'Emission Factors'!$C$37)^ROW(INDIRECT("1:" &amp; 'Emission Factors'!$C$45-1)))+1))</f>
        <v>0</v>
      </c>
      <c r="R368" s="176">
        <f ca="1">IFERROR((($O368+$Q368)*'Emission Factors'!$C$10)+($P368*'Emission Factors'!$C$17),"")</f>
        <v>0</v>
      </c>
      <c r="S368" s="146" t="str">
        <f t="shared" ca="1" si="22"/>
        <v>N/A</v>
      </c>
      <c r="T368" s="98">
        <f ca="1">IFERROR((($O368+$Q368)*'Emission Factors'!$C$11)+($P368*'Emission Factors'!$C$18),"")</f>
        <v>0</v>
      </c>
      <c r="U368" s="98">
        <f ca="1">IFERROR((($O368+$Q368)*'Emission Factors'!$C$12)+($P368*'Emission Factors'!$C$19),"")</f>
        <v>0</v>
      </c>
      <c r="V368" s="98">
        <f ca="1">IFERROR((($O368+$Q368)*'Emission Factors'!$C$13)+($P368*'Emission Factors'!$C$20),"")</f>
        <v>0</v>
      </c>
      <c r="W368" s="147">
        <f ca="1">IFERROR(IF(N368="Residential",($O368+Q368)*'Emission Factors'!$C$14+(P368*'Emission Factors'!$C$21),($O368+Q368)*'Emission Factors'!$C$15+(P368*'Emission Factors'!$C$22)),"")</f>
        <v>0</v>
      </c>
      <c r="X368" s="97">
        <f t="shared" si="23"/>
        <v>0</v>
      </c>
    </row>
    <row r="369" spans="2:24" x14ac:dyDescent="0.3">
      <c r="B369" s="94"/>
      <c r="C369" s="95"/>
      <c r="D369" s="95"/>
      <c r="E369" s="95"/>
      <c r="F369" s="144"/>
      <c r="G369" s="94"/>
      <c r="H369" s="145"/>
      <c r="I369" s="96"/>
      <c r="J369" s="96"/>
      <c r="K369" s="96"/>
      <c r="L369" s="96"/>
      <c r="M369" s="96"/>
      <c r="N369" s="96"/>
      <c r="O369" s="97">
        <f t="shared" si="20"/>
        <v>0</v>
      </c>
      <c r="P369" s="97">
        <f t="shared" si="21"/>
        <v>0</v>
      </c>
      <c r="Q369" s="97" cm="1">
        <f t="array" aca="1" ref="Q369" ca="1">IF(I369=0,0,$E369*$I369*(SUMPRODUCT((1-'Emission Factors'!$C$37)^ROW(INDIRECT("1:" &amp; 'Emission Factors'!$C$45-1)))+1))</f>
        <v>0</v>
      </c>
      <c r="R369" s="176">
        <f ca="1">IFERROR((($O369+$Q369)*'Emission Factors'!$C$10)+($P369*'Emission Factors'!$C$17),"")</f>
        <v>0</v>
      </c>
      <c r="S369" s="146" t="str">
        <f t="shared" ca="1" si="22"/>
        <v>N/A</v>
      </c>
      <c r="T369" s="98">
        <f ca="1">IFERROR((($O369+$Q369)*'Emission Factors'!$C$11)+($P369*'Emission Factors'!$C$18),"")</f>
        <v>0</v>
      </c>
      <c r="U369" s="98">
        <f ca="1">IFERROR((($O369+$Q369)*'Emission Factors'!$C$12)+($P369*'Emission Factors'!$C$19),"")</f>
        <v>0</v>
      </c>
      <c r="V369" s="98">
        <f ca="1">IFERROR((($O369+$Q369)*'Emission Factors'!$C$13)+($P369*'Emission Factors'!$C$20),"")</f>
        <v>0</v>
      </c>
      <c r="W369" s="147">
        <f ca="1">IFERROR(IF(N369="Residential",($O369+Q369)*'Emission Factors'!$C$14+(P369*'Emission Factors'!$C$21),($O369+Q369)*'Emission Factors'!$C$15+(P369*'Emission Factors'!$C$22)),"")</f>
        <v>0</v>
      </c>
      <c r="X369" s="97">
        <f t="shared" si="23"/>
        <v>0</v>
      </c>
    </row>
    <row r="370" spans="2:24" x14ac:dyDescent="0.3">
      <c r="B370" s="94"/>
      <c r="C370" s="95"/>
      <c r="D370" s="95"/>
      <c r="E370" s="95"/>
      <c r="F370" s="144"/>
      <c r="G370" s="94"/>
      <c r="H370" s="145"/>
      <c r="I370" s="96"/>
      <c r="J370" s="96"/>
      <c r="K370" s="96"/>
      <c r="L370" s="96"/>
      <c r="M370" s="96"/>
      <c r="N370" s="96"/>
      <c r="O370" s="97">
        <f t="shared" si="20"/>
        <v>0</v>
      </c>
      <c r="P370" s="97">
        <f t="shared" si="21"/>
        <v>0</v>
      </c>
      <c r="Q370" s="97" cm="1">
        <f t="array" aca="1" ref="Q370" ca="1">IF(I370=0,0,$E370*$I370*(SUMPRODUCT((1-'Emission Factors'!$C$37)^ROW(INDIRECT("1:" &amp; 'Emission Factors'!$C$45-1)))+1))</f>
        <v>0</v>
      </c>
      <c r="R370" s="176">
        <f ca="1">IFERROR((($O370+$Q370)*'Emission Factors'!$C$10)+($P370*'Emission Factors'!$C$17),"")</f>
        <v>0</v>
      </c>
      <c r="S370" s="146" t="str">
        <f t="shared" ca="1" si="22"/>
        <v>N/A</v>
      </c>
      <c r="T370" s="98">
        <f ca="1">IFERROR((($O370+$Q370)*'Emission Factors'!$C$11)+($P370*'Emission Factors'!$C$18),"")</f>
        <v>0</v>
      </c>
      <c r="U370" s="98">
        <f ca="1">IFERROR((($O370+$Q370)*'Emission Factors'!$C$12)+($P370*'Emission Factors'!$C$19),"")</f>
        <v>0</v>
      </c>
      <c r="V370" s="98">
        <f ca="1">IFERROR((($O370+$Q370)*'Emission Factors'!$C$13)+($P370*'Emission Factors'!$C$20),"")</f>
        <v>0</v>
      </c>
      <c r="W370" s="147">
        <f ca="1">IFERROR(IF(N370="Residential",($O370+Q370)*'Emission Factors'!$C$14+(P370*'Emission Factors'!$C$21),($O370+Q370)*'Emission Factors'!$C$15+(P370*'Emission Factors'!$C$22)),"")</f>
        <v>0</v>
      </c>
      <c r="X370" s="97">
        <f t="shared" si="23"/>
        <v>0</v>
      </c>
    </row>
    <row r="371" spans="2:24" x14ac:dyDescent="0.3">
      <c r="B371" s="94"/>
      <c r="C371" s="95"/>
      <c r="D371" s="95"/>
      <c r="E371" s="95"/>
      <c r="F371" s="144"/>
      <c r="G371" s="94"/>
      <c r="H371" s="145"/>
      <c r="I371" s="96"/>
      <c r="J371" s="96"/>
      <c r="K371" s="96"/>
      <c r="L371" s="96"/>
      <c r="M371" s="96"/>
      <c r="N371" s="96"/>
      <c r="O371" s="97">
        <f t="shared" si="20"/>
        <v>0</v>
      </c>
      <c r="P371" s="97">
        <f t="shared" si="21"/>
        <v>0</v>
      </c>
      <c r="Q371" s="97" cm="1">
        <f t="array" aca="1" ref="Q371" ca="1">IF(I371=0,0,$E371*$I371*(SUMPRODUCT((1-'Emission Factors'!$C$37)^ROW(INDIRECT("1:" &amp; 'Emission Factors'!$C$45-1)))+1))</f>
        <v>0</v>
      </c>
      <c r="R371" s="176">
        <f ca="1">IFERROR((($O371+$Q371)*'Emission Factors'!$C$10)+($P371*'Emission Factors'!$C$17),"")</f>
        <v>0</v>
      </c>
      <c r="S371" s="146" t="str">
        <f t="shared" ca="1" si="22"/>
        <v>N/A</v>
      </c>
      <c r="T371" s="98">
        <f ca="1">IFERROR((($O371+$Q371)*'Emission Factors'!$C$11)+($P371*'Emission Factors'!$C$18),"")</f>
        <v>0</v>
      </c>
      <c r="U371" s="98">
        <f ca="1">IFERROR((($O371+$Q371)*'Emission Factors'!$C$12)+($P371*'Emission Factors'!$C$19),"")</f>
        <v>0</v>
      </c>
      <c r="V371" s="98">
        <f ca="1">IFERROR((($O371+$Q371)*'Emission Factors'!$C$13)+($P371*'Emission Factors'!$C$20),"")</f>
        <v>0</v>
      </c>
      <c r="W371" s="147">
        <f ca="1">IFERROR(IF(N371="Residential",($O371+Q371)*'Emission Factors'!$C$14+(P371*'Emission Factors'!$C$21),($O371+Q371)*'Emission Factors'!$C$15+(P371*'Emission Factors'!$C$22)),"")</f>
        <v>0</v>
      </c>
      <c r="X371" s="97">
        <f t="shared" si="23"/>
        <v>0</v>
      </c>
    </row>
    <row r="372" spans="2:24" x14ac:dyDescent="0.3">
      <c r="B372" s="94"/>
      <c r="C372" s="95"/>
      <c r="D372" s="95"/>
      <c r="E372" s="95"/>
      <c r="F372" s="144"/>
      <c r="G372" s="94"/>
      <c r="H372" s="145"/>
      <c r="I372" s="96"/>
      <c r="J372" s="96"/>
      <c r="K372" s="96"/>
      <c r="L372" s="96"/>
      <c r="M372" s="96"/>
      <c r="N372" s="96"/>
      <c r="O372" s="97">
        <f t="shared" si="20"/>
        <v>0</v>
      </c>
      <c r="P372" s="97">
        <f t="shared" si="21"/>
        <v>0</v>
      </c>
      <c r="Q372" s="97" cm="1">
        <f t="array" aca="1" ref="Q372" ca="1">IF(I372=0,0,$E372*$I372*(SUMPRODUCT((1-'Emission Factors'!$C$37)^ROW(INDIRECT("1:" &amp; 'Emission Factors'!$C$45-1)))+1))</f>
        <v>0</v>
      </c>
      <c r="R372" s="176">
        <f ca="1">IFERROR((($O372+$Q372)*'Emission Factors'!$C$10)+($P372*'Emission Factors'!$C$17),"")</f>
        <v>0</v>
      </c>
      <c r="S372" s="146" t="str">
        <f t="shared" ca="1" si="22"/>
        <v>N/A</v>
      </c>
      <c r="T372" s="98">
        <f ca="1">IFERROR((($O372+$Q372)*'Emission Factors'!$C$11)+($P372*'Emission Factors'!$C$18),"")</f>
        <v>0</v>
      </c>
      <c r="U372" s="98">
        <f ca="1">IFERROR((($O372+$Q372)*'Emission Factors'!$C$12)+($P372*'Emission Factors'!$C$19),"")</f>
        <v>0</v>
      </c>
      <c r="V372" s="98">
        <f ca="1">IFERROR((($O372+$Q372)*'Emission Factors'!$C$13)+($P372*'Emission Factors'!$C$20),"")</f>
        <v>0</v>
      </c>
      <c r="W372" s="147">
        <f ca="1">IFERROR(IF(N372="Residential",($O372+Q372)*'Emission Factors'!$C$14+(P372*'Emission Factors'!$C$21),($O372+Q372)*'Emission Factors'!$C$15+(P372*'Emission Factors'!$C$22)),"")</f>
        <v>0</v>
      </c>
      <c r="X372" s="97">
        <f t="shared" si="23"/>
        <v>0</v>
      </c>
    </row>
    <row r="373" spans="2:24" x14ac:dyDescent="0.3">
      <c r="B373" s="94"/>
      <c r="C373" s="95"/>
      <c r="D373" s="95"/>
      <c r="E373" s="95"/>
      <c r="F373" s="144"/>
      <c r="G373" s="94"/>
      <c r="H373" s="145"/>
      <c r="I373" s="96"/>
      <c r="J373" s="96"/>
      <c r="K373" s="96"/>
      <c r="L373" s="96"/>
      <c r="M373" s="96"/>
      <c r="N373" s="96"/>
      <c r="O373" s="97">
        <f t="shared" si="20"/>
        <v>0</v>
      </c>
      <c r="P373" s="97">
        <f t="shared" si="21"/>
        <v>0</v>
      </c>
      <c r="Q373" s="97" cm="1">
        <f t="array" aca="1" ref="Q373" ca="1">IF(I373=0,0,$E373*$I373*(SUMPRODUCT((1-'Emission Factors'!$C$37)^ROW(INDIRECT("1:" &amp; 'Emission Factors'!$C$45-1)))+1))</f>
        <v>0</v>
      </c>
      <c r="R373" s="176">
        <f ca="1">IFERROR((($O373+$Q373)*'Emission Factors'!$C$10)+($P373*'Emission Factors'!$C$17),"")</f>
        <v>0</v>
      </c>
      <c r="S373" s="146" t="str">
        <f t="shared" ca="1" si="22"/>
        <v>N/A</v>
      </c>
      <c r="T373" s="98">
        <f ca="1">IFERROR((($O373+$Q373)*'Emission Factors'!$C$11)+($P373*'Emission Factors'!$C$18),"")</f>
        <v>0</v>
      </c>
      <c r="U373" s="98">
        <f ca="1">IFERROR((($O373+$Q373)*'Emission Factors'!$C$12)+($P373*'Emission Factors'!$C$19),"")</f>
        <v>0</v>
      </c>
      <c r="V373" s="98">
        <f ca="1">IFERROR((($O373+$Q373)*'Emission Factors'!$C$13)+($P373*'Emission Factors'!$C$20),"")</f>
        <v>0</v>
      </c>
      <c r="W373" s="147">
        <f ca="1">IFERROR(IF(N373="Residential",($O373+Q373)*'Emission Factors'!$C$14+(P373*'Emission Factors'!$C$21),($O373+Q373)*'Emission Factors'!$C$15+(P373*'Emission Factors'!$C$22)),"")</f>
        <v>0</v>
      </c>
      <c r="X373" s="97">
        <f t="shared" si="23"/>
        <v>0</v>
      </c>
    </row>
    <row r="374" spans="2:24" x14ac:dyDescent="0.3">
      <c r="B374" s="94"/>
      <c r="C374" s="95"/>
      <c r="D374" s="95"/>
      <c r="E374" s="95"/>
      <c r="F374" s="144"/>
      <c r="G374" s="94"/>
      <c r="H374" s="145"/>
      <c r="I374" s="96"/>
      <c r="J374" s="96"/>
      <c r="K374" s="96"/>
      <c r="L374" s="96"/>
      <c r="M374" s="96"/>
      <c r="N374" s="96"/>
      <c r="O374" s="97">
        <f t="shared" si="20"/>
        <v>0</v>
      </c>
      <c r="P374" s="97">
        <f t="shared" si="21"/>
        <v>0</v>
      </c>
      <c r="Q374" s="97" cm="1">
        <f t="array" aca="1" ref="Q374" ca="1">IF(I374=0,0,$E374*$I374*(SUMPRODUCT((1-'Emission Factors'!$C$37)^ROW(INDIRECT("1:" &amp; 'Emission Factors'!$C$45-1)))+1))</f>
        <v>0</v>
      </c>
      <c r="R374" s="176">
        <f ca="1">IFERROR((($O374+$Q374)*'Emission Factors'!$C$10)+($P374*'Emission Factors'!$C$17),"")</f>
        <v>0</v>
      </c>
      <c r="S374" s="146" t="str">
        <f t="shared" ca="1" si="22"/>
        <v>N/A</v>
      </c>
      <c r="T374" s="98">
        <f ca="1">IFERROR((($O374+$Q374)*'Emission Factors'!$C$11)+($P374*'Emission Factors'!$C$18),"")</f>
        <v>0</v>
      </c>
      <c r="U374" s="98">
        <f ca="1">IFERROR((($O374+$Q374)*'Emission Factors'!$C$12)+($P374*'Emission Factors'!$C$19),"")</f>
        <v>0</v>
      </c>
      <c r="V374" s="98">
        <f ca="1">IFERROR((($O374+$Q374)*'Emission Factors'!$C$13)+($P374*'Emission Factors'!$C$20),"")</f>
        <v>0</v>
      </c>
      <c r="W374" s="147">
        <f ca="1">IFERROR(IF(N374="Residential",($O374+Q374)*'Emission Factors'!$C$14+(P374*'Emission Factors'!$C$21),($O374+Q374)*'Emission Factors'!$C$15+(P374*'Emission Factors'!$C$22)),"")</f>
        <v>0</v>
      </c>
      <c r="X374" s="97">
        <f t="shared" si="23"/>
        <v>0</v>
      </c>
    </row>
    <row r="375" spans="2:24" x14ac:dyDescent="0.3">
      <c r="B375" s="94"/>
      <c r="C375" s="95"/>
      <c r="D375" s="95"/>
      <c r="E375" s="95"/>
      <c r="F375" s="144"/>
      <c r="G375" s="94"/>
      <c r="H375" s="145"/>
      <c r="I375" s="96"/>
      <c r="J375" s="96"/>
      <c r="K375" s="96"/>
      <c r="L375" s="96"/>
      <c r="M375" s="96"/>
      <c r="N375" s="96"/>
      <c r="O375" s="97">
        <f t="shared" si="20"/>
        <v>0</v>
      </c>
      <c r="P375" s="97">
        <f t="shared" si="21"/>
        <v>0</v>
      </c>
      <c r="Q375" s="97" cm="1">
        <f t="array" aca="1" ref="Q375" ca="1">IF(I375=0,0,$E375*$I375*(SUMPRODUCT((1-'Emission Factors'!$C$37)^ROW(INDIRECT("1:" &amp; 'Emission Factors'!$C$45-1)))+1))</f>
        <v>0</v>
      </c>
      <c r="R375" s="176">
        <f ca="1">IFERROR((($O375+$Q375)*'Emission Factors'!$C$10)+($P375*'Emission Factors'!$C$17),"")</f>
        <v>0</v>
      </c>
      <c r="S375" s="146" t="str">
        <f t="shared" ca="1" si="22"/>
        <v>N/A</v>
      </c>
      <c r="T375" s="98">
        <f ca="1">IFERROR((($O375+$Q375)*'Emission Factors'!$C$11)+($P375*'Emission Factors'!$C$18),"")</f>
        <v>0</v>
      </c>
      <c r="U375" s="98">
        <f ca="1">IFERROR((($O375+$Q375)*'Emission Factors'!$C$12)+($P375*'Emission Factors'!$C$19),"")</f>
        <v>0</v>
      </c>
      <c r="V375" s="98">
        <f ca="1">IFERROR((($O375+$Q375)*'Emission Factors'!$C$13)+($P375*'Emission Factors'!$C$20),"")</f>
        <v>0</v>
      </c>
      <c r="W375" s="147">
        <f ca="1">IFERROR(IF(N375="Residential",($O375+Q375)*'Emission Factors'!$C$14+(P375*'Emission Factors'!$C$21),($O375+Q375)*'Emission Factors'!$C$15+(P375*'Emission Factors'!$C$22)),"")</f>
        <v>0</v>
      </c>
      <c r="X375" s="97">
        <f t="shared" si="23"/>
        <v>0</v>
      </c>
    </row>
    <row r="376" spans="2:24" x14ac:dyDescent="0.3">
      <c r="B376" s="94"/>
      <c r="C376" s="95"/>
      <c r="D376" s="95"/>
      <c r="E376" s="95"/>
      <c r="F376" s="144"/>
      <c r="G376" s="94"/>
      <c r="H376" s="145"/>
      <c r="I376" s="96"/>
      <c r="J376" s="96"/>
      <c r="K376" s="96"/>
      <c r="L376" s="96"/>
      <c r="M376" s="96"/>
      <c r="N376" s="96"/>
      <c r="O376" s="97">
        <f t="shared" si="20"/>
        <v>0</v>
      </c>
      <c r="P376" s="97">
        <f t="shared" si="21"/>
        <v>0</v>
      </c>
      <c r="Q376" s="97" cm="1">
        <f t="array" aca="1" ref="Q376" ca="1">IF(I376=0,0,$E376*$I376*(SUMPRODUCT((1-'Emission Factors'!$C$37)^ROW(INDIRECT("1:" &amp; 'Emission Factors'!$C$45-1)))+1))</f>
        <v>0</v>
      </c>
      <c r="R376" s="176">
        <f ca="1">IFERROR((($O376+$Q376)*'Emission Factors'!$C$10)+($P376*'Emission Factors'!$C$17),"")</f>
        <v>0</v>
      </c>
      <c r="S376" s="146" t="str">
        <f t="shared" ca="1" si="22"/>
        <v>N/A</v>
      </c>
      <c r="T376" s="98">
        <f ca="1">IFERROR((($O376+$Q376)*'Emission Factors'!$C$11)+($P376*'Emission Factors'!$C$18),"")</f>
        <v>0</v>
      </c>
      <c r="U376" s="98">
        <f ca="1">IFERROR((($O376+$Q376)*'Emission Factors'!$C$12)+($P376*'Emission Factors'!$C$19),"")</f>
        <v>0</v>
      </c>
      <c r="V376" s="98">
        <f ca="1">IFERROR((($O376+$Q376)*'Emission Factors'!$C$13)+($P376*'Emission Factors'!$C$20),"")</f>
        <v>0</v>
      </c>
      <c r="W376" s="147">
        <f ca="1">IFERROR(IF(N376="Residential",($O376+Q376)*'Emission Factors'!$C$14+(P376*'Emission Factors'!$C$21),($O376+Q376)*'Emission Factors'!$C$15+(P376*'Emission Factors'!$C$22)),"")</f>
        <v>0</v>
      </c>
      <c r="X376" s="97">
        <f t="shared" si="23"/>
        <v>0</v>
      </c>
    </row>
    <row r="377" spans="2:24" x14ac:dyDescent="0.3">
      <c r="B377" s="94"/>
      <c r="C377" s="95"/>
      <c r="D377" s="95"/>
      <c r="E377" s="95"/>
      <c r="F377" s="144"/>
      <c r="G377" s="94"/>
      <c r="H377" s="145"/>
      <c r="I377" s="96"/>
      <c r="J377" s="96"/>
      <c r="K377" s="96"/>
      <c r="L377" s="96"/>
      <c r="M377" s="96"/>
      <c r="N377" s="96"/>
      <c r="O377" s="97">
        <f t="shared" si="20"/>
        <v>0</v>
      </c>
      <c r="P377" s="97">
        <f t="shared" si="21"/>
        <v>0</v>
      </c>
      <c r="Q377" s="97" cm="1">
        <f t="array" aca="1" ref="Q377" ca="1">IF(I377=0,0,$E377*$I377*(SUMPRODUCT((1-'Emission Factors'!$C$37)^ROW(INDIRECT("1:" &amp; 'Emission Factors'!$C$45-1)))+1))</f>
        <v>0</v>
      </c>
      <c r="R377" s="176">
        <f ca="1">IFERROR((($O377+$Q377)*'Emission Factors'!$C$10)+($P377*'Emission Factors'!$C$17),"")</f>
        <v>0</v>
      </c>
      <c r="S377" s="146" t="str">
        <f t="shared" ca="1" si="22"/>
        <v>N/A</v>
      </c>
      <c r="T377" s="98">
        <f ca="1">IFERROR((($O377+$Q377)*'Emission Factors'!$C$11)+($P377*'Emission Factors'!$C$18),"")</f>
        <v>0</v>
      </c>
      <c r="U377" s="98">
        <f ca="1">IFERROR((($O377+$Q377)*'Emission Factors'!$C$12)+($P377*'Emission Factors'!$C$19),"")</f>
        <v>0</v>
      </c>
      <c r="V377" s="98">
        <f ca="1">IFERROR((($O377+$Q377)*'Emission Factors'!$C$13)+($P377*'Emission Factors'!$C$20),"")</f>
        <v>0</v>
      </c>
      <c r="W377" s="147">
        <f ca="1">IFERROR(IF(N377="Residential",($O377+Q377)*'Emission Factors'!$C$14+(P377*'Emission Factors'!$C$21),($O377+Q377)*'Emission Factors'!$C$15+(P377*'Emission Factors'!$C$22)),"")</f>
        <v>0</v>
      </c>
      <c r="X377" s="97">
        <f t="shared" si="23"/>
        <v>0</v>
      </c>
    </row>
    <row r="378" spans="2:24" x14ac:dyDescent="0.3">
      <c r="B378" s="94"/>
      <c r="C378" s="95"/>
      <c r="D378" s="95"/>
      <c r="E378" s="95"/>
      <c r="F378" s="144"/>
      <c r="G378" s="94"/>
      <c r="H378" s="145"/>
      <c r="I378" s="96"/>
      <c r="J378" s="96"/>
      <c r="K378" s="96"/>
      <c r="L378" s="96"/>
      <c r="M378" s="96"/>
      <c r="N378" s="96"/>
      <c r="O378" s="97">
        <f t="shared" si="20"/>
        <v>0</v>
      </c>
      <c r="P378" s="97">
        <f t="shared" si="21"/>
        <v>0</v>
      </c>
      <c r="Q378" s="97" cm="1">
        <f t="array" aca="1" ref="Q378" ca="1">IF(I378=0,0,$E378*$I378*(SUMPRODUCT((1-'Emission Factors'!$C$37)^ROW(INDIRECT("1:" &amp; 'Emission Factors'!$C$45-1)))+1))</f>
        <v>0</v>
      </c>
      <c r="R378" s="176">
        <f ca="1">IFERROR((($O378+$Q378)*'Emission Factors'!$C$10)+($P378*'Emission Factors'!$C$17),"")</f>
        <v>0</v>
      </c>
      <c r="S378" s="146" t="str">
        <f t="shared" ca="1" si="22"/>
        <v>N/A</v>
      </c>
      <c r="T378" s="98">
        <f ca="1">IFERROR((($O378+$Q378)*'Emission Factors'!$C$11)+($P378*'Emission Factors'!$C$18),"")</f>
        <v>0</v>
      </c>
      <c r="U378" s="98">
        <f ca="1">IFERROR((($O378+$Q378)*'Emission Factors'!$C$12)+($P378*'Emission Factors'!$C$19),"")</f>
        <v>0</v>
      </c>
      <c r="V378" s="98">
        <f ca="1">IFERROR((($O378+$Q378)*'Emission Factors'!$C$13)+($P378*'Emission Factors'!$C$20),"")</f>
        <v>0</v>
      </c>
      <c r="W378" s="147">
        <f ca="1">IFERROR(IF(N378="Residential",($O378+Q378)*'Emission Factors'!$C$14+(P378*'Emission Factors'!$C$21),($O378+Q378)*'Emission Factors'!$C$15+(P378*'Emission Factors'!$C$22)),"")</f>
        <v>0</v>
      </c>
      <c r="X378" s="97">
        <f t="shared" si="23"/>
        <v>0</v>
      </c>
    </row>
    <row r="379" spans="2:24" x14ac:dyDescent="0.3">
      <c r="B379" s="94"/>
      <c r="C379" s="95"/>
      <c r="D379" s="95"/>
      <c r="E379" s="95"/>
      <c r="F379" s="144"/>
      <c r="G379" s="94"/>
      <c r="H379" s="145"/>
      <c r="I379" s="96"/>
      <c r="J379" s="96"/>
      <c r="K379" s="96"/>
      <c r="L379" s="96"/>
      <c r="M379" s="96"/>
      <c r="N379" s="96"/>
      <c r="O379" s="97">
        <f t="shared" si="20"/>
        <v>0</v>
      </c>
      <c r="P379" s="97">
        <f t="shared" si="21"/>
        <v>0</v>
      </c>
      <c r="Q379" s="97" cm="1">
        <f t="array" aca="1" ref="Q379" ca="1">IF(I379=0,0,$E379*$I379*(SUMPRODUCT((1-'Emission Factors'!$C$37)^ROW(INDIRECT("1:" &amp; 'Emission Factors'!$C$45-1)))+1))</f>
        <v>0</v>
      </c>
      <c r="R379" s="176">
        <f ca="1">IFERROR((($O379+$Q379)*'Emission Factors'!$C$10)+($P379*'Emission Factors'!$C$17),"")</f>
        <v>0</v>
      </c>
      <c r="S379" s="146" t="str">
        <f t="shared" ca="1" si="22"/>
        <v>N/A</v>
      </c>
      <c r="T379" s="98">
        <f ca="1">IFERROR((($O379+$Q379)*'Emission Factors'!$C$11)+($P379*'Emission Factors'!$C$18),"")</f>
        <v>0</v>
      </c>
      <c r="U379" s="98">
        <f ca="1">IFERROR((($O379+$Q379)*'Emission Factors'!$C$12)+($P379*'Emission Factors'!$C$19),"")</f>
        <v>0</v>
      </c>
      <c r="V379" s="98">
        <f ca="1">IFERROR((($O379+$Q379)*'Emission Factors'!$C$13)+($P379*'Emission Factors'!$C$20),"")</f>
        <v>0</v>
      </c>
      <c r="W379" s="147">
        <f ca="1">IFERROR(IF(N379="Residential",($O379+Q379)*'Emission Factors'!$C$14+(P379*'Emission Factors'!$C$21),($O379+Q379)*'Emission Factors'!$C$15+(P379*'Emission Factors'!$C$22)),"")</f>
        <v>0</v>
      </c>
      <c r="X379" s="97">
        <f t="shared" si="23"/>
        <v>0</v>
      </c>
    </row>
    <row r="380" spans="2:24" x14ac:dyDescent="0.3">
      <c r="B380" s="94"/>
      <c r="C380" s="95"/>
      <c r="D380" s="95"/>
      <c r="E380" s="95"/>
      <c r="F380" s="144"/>
      <c r="G380" s="94"/>
      <c r="H380" s="145"/>
      <c r="I380" s="96"/>
      <c r="J380" s="96"/>
      <c r="K380" s="96"/>
      <c r="L380" s="96"/>
      <c r="M380" s="96"/>
      <c r="N380" s="96"/>
      <c r="O380" s="97">
        <f t="shared" si="20"/>
        <v>0</v>
      </c>
      <c r="P380" s="97">
        <f t="shared" si="21"/>
        <v>0</v>
      </c>
      <c r="Q380" s="97" cm="1">
        <f t="array" aca="1" ref="Q380" ca="1">IF(I380=0,0,$E380*$I380*(SUMPRODUCT((1-'Emission Factors'!$C$37)^ROW(INDIRECT("1:" &amp; 'Emission Factors'!$C$45-1)))+1))</f>
        <v>0</v>
      </c>
      <c r="R380" s="176">
        <f ca="1">IFERROR((($O380+$Q380)*'Emission Factors'!$C$10)+($P380*'Emission Factors'!$C$17),"")</f>
        <v>0</v>
      </c>
      <c r="S380" s="146" t="str">
        <f t="shared" ca="1" si="22"/>
        <v>N/A</v>
      </c>
      <c r="T380" s="98">
        <f ca="1">IFERROR((($O380+$Q380)*'Emission Factors'!$C$11)+($P380*'Emission Factors'!$C$18),"")</f>
        <v>0</v>
      </c>
      <c r="U380" s="98">
        <f ca="1">IFERROR((($O380+$Q380)*'Emission Factors'!$C$12)+($P380*'Emission Factors'!$C$19),"")</f>
        <v>0</v>
      </c>
      <c r="V380" s="98">
        <f ca="1">IFERROR((($O380+$Q380)*'Emission Factors'!$C$13)+($P380*'Emission Factors'!$C$20),"")</f>
        <v>0</v>
      </c>
      <c r="W380" s="147">
        <f ca="1">IFERROR(IF(N380="Residential",($O380+Q380)*'Emission Factors'!$C$14+(P380*'Emission Factors'!$C$21),($O380+Q380)*'Emission Factors'!$C$15+(P380*'Emission Factors'!$C$22)),"")</f>
        <v>0</v>
      </c>
      <c r="X380" s="97">
        <f t="shared" si="23"/>
        <v>0</v>
      </c>
    </row>
    <row r="381" spans="2:24" x14ac:dyDescent="0.3">
      <c r="B381" s="94"/>
      <c r="C381" s="95"/>
      <c r="D381" s="95"/>
      <c r="E381" s="95"/>
      <c r="F381" s="144"/>
      <c r="G381" s="94"/>
      <c r="H381" s="145"/>
      <c r="I381" s="96"/>
      <c r="J381" s="96"/>
      <c r="K381" s="96"/>
      <c r="L381" s="96"/>
      <c r="M381" s="96"/>
      <c r="N381" s="96"/>
      <c r="O381" s="97">
        <f t="shared" si="20"/>
        <v>0</v>
      </c>
      <c r="P381" s="97">
        <f t="shared" si="21"/>
        <v>0</v>
      </c>
      <c r="Q381" s="97" cm="1">
        <f t="array" aca="1" ref="Q381" ca="1">IF(I381=0,0,$E381*$I381*(SUMPRODUCT((1-'Emission Factors'!$C$37)^ROW(INDIRECT("1:" &amp; 'Emission Factors'!$C$45-1)))+1))</f>
        <v>0</v>
      </c>
      <c r="R381" s="176">
        <f ca="1">IFERROR((($O381+$Q381)*'Emission Factors'!$C$10)+($P381*'Emission Factors'!$C$17),"")</f>
        <v>0</v>
      </c>
      <c r="S381" s="146" t="str">
        <f t="shared" ca="1" si="22"/>
        <v>N/A</v>
      </c>
      <c r="T381" s="98">
        <f ca="1">IFERROR((($O381+$Q381)*'Emission Factors'!$C$11)+($P381*'Emission Factors'!$C$18),"")</f>
        <v>0</v>
      </c>
      <c r="U381" s="98">
        <f ca="1">IFERROR((($O381+$Q381)*'Emission Factors'!$C$12)+($P381*'Emission Factors'!$C$19),"")</f>
        <v>0</v>
      </c>
      <c r="V381" s="98">
        <f ca="1">IFERROR((($O381+$Q381)*'Emission Factors'!$C$13)+($P381*'Emission Factors'!$C$20),"")</f>
        <v>0</v>
      </c>
      <c r="W381" s="147">
        <f ca="1">IFERROR(IF(N381="Residential",($O381+Q381)*'Emission Factors'!$C$14+(P381*'Emission Factors'!$C$21),($O381+Q381)*'Emission Factors'!$C$15+(P381*'Emission Factors'!$C$22)),"")</f>
        <v>0</v>
      </c>
      <c r="X381" s="97">
        <f t="shared" si="23"/>
        <v>0</v>
      </c>
    </row>
    <row r="382" spans="2:24" x14ac:dyDescent="0.3">
      <c r="B382" s="94"/>
      <c r="C382" s="95"/>
      <c r="D382" s="95"/>
      <c r="E382" s="95"/>
      <c r="F382" s="144"/>
      <c r="G382" s="94"/>
      <c r="H382" s="145"/>
      <c r="I382" s="96"/>
      <c r="J382" s="96"/>
      <c r="K382" s="96"/>
      <c r="L382" s="96"/>
      <c r="M382" s="96"/>
      <c r="N382" s="96"/>
      <c r="O382" s="97">
        <f t="shared" si="20"/>
        <v>0</v>
      </c>
      <c r="P382" s="97">
        <f t="shared" si="21"/>
        <v>0</v>
      </c>
      <c r="Q382" s="97" cm="1">
        <f t="array" aca="1" ref="Q382" ca="1">IF(I382=0,0,$E382*$I382*(SUMPRODUCT((1-'Emission Factors'!$C$37)^ROW(INDIRECT("1:" &amp; 'Emission Factors'!$C$45-1)))+1))</f>
        <v>0</v>
      </c>
      <c r="R382" s="176">
        <f ca="1">IFERROR((($O382+$Q382)*'Emission Factors'!$C$10)+($P382*'Emission Factors'!$C$17),"")</f>
        <v>0</v>
      </c>
      <c r="S382" s="146" t="str">
        <f t="shared" ca="1" si="22"/>
        <v>N/A</v>
      </c>
      <c r="T382" s="98">
        <f ca="1">IFERROR((($O382+$Q382)*'Emission Factors'!$C$11)+($P382*'Emission Factors'!$C$18),"")</f>
        <v>0</v>
      </c>
      <c r="U382" s="98">
        <f ca="1">IFERROR((($O382+$Q382)*'Emission Factors'!$C$12)+($P382*'Emission Factors'!$C$19),"")</f>
        <v>0</v>
      </c>
      <c r="V382" s="98">
        <f ca="1">IFERROR((($O382+$Q382)*'Emission Factors'!$C$13)+($P382*'Emission Factors'!$C$20),"")</f>
        <v>0</v>
      </c>
      <c r="W382" s="147">
        <f ca="1">IFERROR(IF(N382="Residential",($O382+Q382)*'Emission Factors'!$C$14+(P382*'Emission Factors'!$C$21),($O382+Q382)*'Emission Factors'!$C$15+(P382*'Emission Factors'!$C$22)),"")</f>
        <v>0</v>
      </c>
      <c r="X382" s="97">
        <f t="shared" si="23"/>
        <v>0</v>
      </c>
    </row>
    <row r="383" spans="2:24" x14ac:dyDescent="0.3">
      <c r="B383" s="94"/>
      <c r="C383" s="95"/>
      <c r="D383" s="95"/>
      <c r="E383" s="95"/>
      <c r="F383" s="144"/>
      <c r="G383" s="94"/>
      <c r="H383" s="145"/>
      <c r="I383" s="96"/>
      <c r="J383" s="96"/>
      <c r="K383" s="96"/>
      <c r="L383" s="96"/>
      <c r="M383" s="96"/>
      <c r="N383" s="96"/>
      <c r="O383" s="97">
        <f t="shared" si="20"/>
        <v>0</v>
      </c>
      <c r="P383" s="97">
        <f t="shared" si="21"/>
        <v>0</v>
      </c>
      <c r="Q383" s="97" cm="1">
        <f t="array" aca="1" ref="Q383" ca="1">IF(I383=0,0,$E383*$I383*(SUMPRODUCT((1-'Emission Factors'!$C$37)^ROW(INDIRECT("1:" &amp; 'Emission Factors'!$C$45-1)))+1))</f>
        <v>0</v>
      </c>
      <c r="R383" s="176">
        <f ca="1">IFERROR((($O383+$Q383)*'Emission Factors'!$C$10)+($P383*'Emission Factors'!$C$17),"")</f>
        <v>0</v>
      </c>
      <c r="S383" s="146" t="str">
        <f t="shared" ca="1" si="22"/>
        <v>N/A</v>
      </c>
      <c r="T383" s="98">
        <f ca="1">IFERROR((($O383+$Q383)*'Emission Factors'!$C$11)+($P383*'Emission Factors'!$C$18),"")</f>
        <v>0</v>
      </c>
      <c r="U383" s="98">
        <f ca="1">IFERROR((($O383+$Q383)*'Emission Factors'!$C$12)+($P383*'Emission Factors'!$C$19),"")</f>
        <v>0</v>
      </c>
      <c r="V383" s="98">
        <f ca="1">IFERROR((($O383+$Q383)*'Emission Factors'!$C$13)+($P383*'Emission Factors'!$C$20),"")</f>
        <v>0</v>
      </c>
      <c r="W383" s="147">
        <f ca="1">IFERROR(IF(N383="Residential",($O383+Q383)*'Emission Factors'!$C$14+(P383*'Emission Factors'!$C$21),($O383+Q383)*'Emission Factors'!$C$15+(P383*'Emission Factors'!$C$22)),"")</f>
        <v>0</v>
      </c>
      <c r="X383" s="97">
        <f t="shared" si="23"/>
        <v>0</v>
      </c>
    </row>
    <row r="384" spans="2:24" x14ac:dyDescent="0.3">
      <c r="B384" s="94"/>
      <c r="C384" s="95"/>
      <c r="D384" s="95"/>
      <c r="E384" s="95"/>
      <c r="F384" s="144"/>
      <c r="G384" s="94"/>
      <c r="H384" s="145"/>
      <c r="I384" s="96"/>
      <c r="J384" s="96"/>
      <c r="K384" s="96"/>
      <c r="L384" s="96"/>
      <c r="M384" s="96"/>
      <c r="N384" s="96"/>
      <c r="O384" s="97">
        <f t="shared" si="20"/>
        <v>0</v>
      </c>
      <c r="P384" s="97">
        <f t="shared" si="21"/>
        <v>0</v>
      </c>
      <c r="Q384" s="97" cm="1">
        <f t="array" aca="1" ref="Q384" ca="1">IF(I384=0,0,$E384*$I384*(SUMPRODUCT((1-'Emission Factors'!$C$37)^ROW(INDIRECT("1:" &amp; 'Emission Factors'!$C$45-1)))+1))</f>
        <v>0</v>
      </c>
      <c r="R384" s="176">
        <f ca="1">IFERROR((($O384+$Q384)*'Emission Factors'!$C$10)+($P384*'Emission Factors'!$C$17),"")</f>
        <v>0</v>
      </c>
      <c r="S384" s="146" t="str">
        <f t="shared" ca="1" si="22"/>
        <v>N/A</v>
      </c>
      <c r="T384" s="98">
        <f ca="1">IFERROR((($O384+$Q384)*'Emission Factors'!$C$11)+($P384*'Emission Factors'!$C$18),"")</f>
        <v>0</v>
      </c>
      <c r="U384" s="98">
        <f ca="1">IFERROR((($O384+$Q384)*'Emission Factors'!$C$12)+($P384*'Emission Factors'!$C$19),"")</f>
        <v>0</v>
      </c>
      <c r="V384" s="98">
        <f ca="1">IFERROR((($O384+$Q384)*'Emission Factors'!$C$13)+($P384*'Emission Factors'!$C$20),"")</f>
        <v>0</v>
      </c>
      <c r="W384" s="147">
        <f ca="1">IFERROR(IF(N384="Residential",($O384+Q384)*'Emission Factors'!$C$14+(P384*'Emission Factors'!$C$21),($O384+Q384)*'Emission Factors'!$C$15+(P384*'Emission Factors'!$C$22)),"")</f>
        <v>0</v>
      </c>
      <c r="X384" s="97">
        <f t="shared" si="23"/>
        <v>0</v>
      </c>
    </row>
    <row r="385" spans="2:24" x14ac:dyDescent="0.3">
      <c r="B385" s="94"/>
      <c r="C385" s="95"/>
      <c r="D385" s="95"/>
      <c r="E385" s="95"/>
      <c r="F385" s="144"/>
      <c r="G385" s="94"/>
      <c r="H385" s="145"/>
      <c r="I385" s="96"/>
      <c r="J385" s="96"/>
      <c r="K385" s="96"/>
      <c r="L385" s="96"/>
      <c r="M385" s="96"/>
      <c r="N385" s="96"/>
      <c r="O385" s="97">
        <f t="shared" si="20"/>
        <v>0</v>
      </c>
      <c r="P385" s="97">
        <f t="shared" si="21"/>
        <v>0</v>
      </c>
      <c r="Q385" s="97" cm="1">
        <f t="array" aca="1" ref="Q385" ca="1">IF(I385=0,0,$E385*$I385*(SUMPRODUCT((1-'Emission Factors'!$C$37)^ROW(INDIRECT("1:" &amp; 'Emission Factors'!$C$45-1)))+1))</f>
        <v>0</v>
      </c>
      <c r="R385" s="176">
        <f ca="1">IFERROR((($O385+$Q385)*'Emission Factors'!$C$10)+($P385*'Emission Factors'!$C$17),"")</f>
        <v>0</v>
      </c>
      <c r="S385" s="146" t="str">
        <f t="shared" ca="1" si="22"/>
        <v>N/A</v>
      </c>
      <c r="T385" s="98">
        <f ca="1">IFERROR((($O385+$Q385)*'Emission Factors'!$C$11)+($P385*'Emission Factors'!$C$18),"")</f>
        <v>0</v>
      </c>
      <c r="U385" s="98">
        <f ca="1">IFERROR((($O385+$Q385)*'Emission Factors'!$C$12)+($P385*'Emission Factors'!$C$19),"")</f>
        <v>0</v>
      </c>
      <c r="V385" s="98">
        <f ca="1">IFERROR((($O385+$Q385)*'Emission Factors'!$C$13)+($P385*'Emission Factors'!$C$20),"")</f>
        <v>0</v>
      </c>
      <c r="W385" s="147">
        <f ca="1">IFERROR(IF(N385="Residential",($O385+Q385)*'Emission Factors'!$C$14+(P385*'Emission Factors'!$C$21),($O385+Q385)*'Emission Factors'!$C$15+(P385*'Emission Factors'!$C$22)),"")</f>
        <v>0</v>
      </c>
      <c r="X385" s="97">
        <f t="shared" si="23"/>
        <v>0</v>
      </c>
    </row>
    <row r="386" spans="2:24" x14ac:dyDescent="0.3">
      <c r="B386" s="94"/>
      <c r="C386" s="95"/>
      <c r="D386" s="95"/>
      <c r="E386" s="95"/>
      <c r="F386" s="144"/>
      <c r="G386" s="94"/>
      <c r="H386" s="145"/>
      <c r="I386" s="96"/>
      <c r="J386" s="96"/>
      <c r="K386" s="96"/>
      <c r="L386" s="96"/>
      <c r="M386" s="96"/>
      <c r="N386" s="96"/>
      <c r="O386" s="97">
        <f t="shared" si="20"/>
        <v>0</v>
      </c>
      <c r="P386" s="97">
        <f t="shared" si="21"/>
        <v>0</v>
      </c>
      <c r="Q386" s="97" cm="1">
        <f t="array" aca="1" ref="Q386" ca="1">IF(I386=0,0,$E386*$I386*(SUMPRODUCT((1-'Emission Factors'!$C$37)^ROW(INDIRECT("1:" &amp; 'Emission Factors'!$C$45-1)))+1))</f>
        <v>0</v>
      </c>
      <c r="R386" s="176">
        <f ca="1">IFERROR((($O386+$Q386)*'Emission Factors'!$C$10)+($P386*'Emission Factors'!$C$17),"")</f>
        <v>0</v>
      </c>
      <c r="S386" s="146" t="str">
        <f t="shared" ca="1" si="22"/>
        <v>N/A</v>
      </c>
      <c r="T386" s="98">
        <f ca="1">IFERROR((($O386+$Q386)*'Emission Factors'!$C$11)+($P386*'Emission Factors'!$C$18),"")</f>
        <v>0</v>
      </c>
      <c r="U386" s="98">
        <f ca="1">IFERROR((($O386+$Q386)*'Emission Factors'!$C$12)+($P386*'Emission Factors'!$C$19),"")</f>
        <v>0</v>
      </c>
      <c r="V386" s="98">
        <f ca="1">IFERROR((($O386+$Q386)*'Emission Factors'!$C$13)+($P386*'Emission Factors'!$C$20),"")</f>
        <v>0</v>
      </c>
      <c r="W386" s="147">
        <f ca="1">IFERROR(IF(N386="Residential",($O386+Q386)*'Emission Factors'!$C$14+(P386*'Emission Factors'!$C$21),($O386+Q386)*'Emission Factors'!$C$15+(P386*'Emission Factors'!$C$22)),"")</f>
        <v>0</v>
      </c>
      <c r="X386" s="97">
        <f t="shared" si="23"/>
        <v>0</v>
      </c>
    </row>
    <row r="387" spans="2:24" x14ac:dyDescent="0.3">
      <c r="B387" s="94"/>
      <c r="C387" s="95"/>
      <c r="D387" s="95"/>
      <c r="E387" s="95"/>
      <c r="F387" s="144"/>
      <c r="G387" s="94"/>
      <c r="H387" s="145"/>
      <c r="I387" s="96"/>
      <c r="J387" s="96"/>
      <c r="K387" s="96"/>
      <c r="L387" s="96"/>
      <c r="M387" s="96"/>
      <c r="N387" s="96"/>
      <c r="O387" s="97">
        <f t="shared" si="20"/>
        <v>0</v>
      </c>
      <c r="P387" s="97">
        <f t="shared" si="21"/>
        <v>0</v>
      </c>
      <c r="Q387" s="97" cm="1">
        <f t="array" aca="1" ref="Q387" ca="1">IF(I387=0,0,$E387*$I387*(SUMPRODUCT((1-'Emission Factors'!$C$37)^ROW(INDIRECT("1:" &amp; 'Emission Factors'!$C$45-1)))+1))</f>
        <v>0</v>
      </c>
      <c r="R387" s="176">
        <f ca="1">IFERROR((($O387+$Q387)*'Emission Factors'!$C$10)+($P387*'Emission Factors'!$C$17),"")</f>
        <v>0</v>
      </c>
      <c r="S387" s="146" t="str">
        <f t="shared" ca="1" si="22"/>
        <v>N/A</v>
      </c>
      <c r="T387" s="98">
        <f ca="1">IFERROR((($O387+$Q387)*'Emission Factors'!$C$11)+($P387*'Emission Factors'!$C$18),"")</f>
        <v>0</v>
      </c>
      <c r="U387" s="98">
        <f ca="1">IFERROR((($O387+$Q387)*'Emission Factors'!$C$12)+($P387*'Emission Factors'!$C$19),"")</f>
        <v>0</v>
      </c>
      <c r="V387" s="98">
        <f ca="1">IFERROR((($O387+$Q387)*'Emission Factors'!$C$13)+($P387*'Emission Factors'!$C$20),"")</f>
        <v>0</v>
      </c>
      <c r="W387" s="147">
        <f ca="1">IFERROR(IF(N387="Residential",($O387+Q387)*'Emission Factors'!$C$14+(P387*'Emission Factors'!$C$21),($O387+Q387)*'Emission Factors'!$C$15+(P387*'Emission Factors'!$C$22)),"")</f>
        <v>0</v>
      </c>
      <c r="X387" s="97">
        <f t="shared" si="23"/>
        <v>0</v>
      </c>
    </row>
    <row r="388" spans="2:24" x14ac:dyDescent="0.3">
      <c r="B388" s="94"/>
      <c r="C388" s="95"/>
      <c r="D388" s="95"/>
      <c r="E388" s="95"/>
      <c r="F388" s="144"/>
      <c r="G388" s="94"/>
      <c r="H388" s="145"/>
      <c r="I388" s="96"/>
      <c r="J388" s="96"/>
      <c r="K388" s="96"/>
      <c r="L388" s="96"/>
      <c r="M388" s="96"/>
      <c r="N388" s="96"/>
      <c r="O388" s="97">
        <f t="shared" si="20"/>
        <v>0</v>
      </c>
      <c r="P388" s="97">
        <f t="shared" si="21"/>
        <v>0</v>
      </c>
      <c r="Q388" s="97" cm="1">
        <f t="array" aca="1" ref="Q388" ca="1">IF(I388=0,0,$E388*$I388*(SUMPRODUCT((1-'Emission Factors'!$C$37)^ROW(INDIRECT("1:" &amp; 'Emission Factors'!$C$45-1)))+1))</f>
        <v>0</v>
      </c>
      <c r="R388" s="176">
        <f ca="1">IFERROR((($O388+$Q388)*'Emission Factors'!$C$10)+($P388*'Emission Factors'!$C$17),"")</f>
        <v>0</v>
      </c>
      <c r="S388" s="146" t="str">
        <f t="shared" ca="1" si="22"/>
        <v>N/A</v>
      </c>
      <c r="T388" s="98">
        <f ca="1">IFERROR((($O388+$Q388)*'Emission Factors'!$C$11)+($P388*'Emission Factors'!$C$18),"")</f>
        <v>0</v>
      </c>
      <c r="U388" s="98">
        <f ca="1">IFERROR((($O388+$Q388)*'Emission Factors'!$C$12)+($P388*'Emission Factors'!$C$19),"")</f>
        <v>0</v>
      </c>
      <c r="V388" s="98">
        <f ca="1">IFERROR((($O388+$Q388)*'Emission Factors'!$C$13)+($P388*'Emission Factors'!$C$20),"")</f>
        <v>0</v>
      </c>
      <c r="W388" s="147">
        <f ca="1">IFERROR(IF(N388="Residential",($O388+Q388)*'Emission Factors'!$C$14+(P388*'Emission Factors'!$C$21),($O388+Q388)*'Emission Factors'!$C$15+(P388*'Emission Factors'!$C$22)),"")</f>
        <v>0</v>
      </c>
      <c r="X388" s="97">
        <f t="shared" si="23"/>
        <v>0</v>
      </c>
    </row>
    <row r="389" spans="2:24" x14ac:dyDescent="0.3">
      <c r="B389" s="94"/>
      <c r="C389" s="95"/>
      <c r="D389" s="95"/>
      <c r="E389" s="95"/>
      <c r="F389" s="144"/>
      <c r="G389" s="94"/>
      <c r="H389" s="145"/>
      <c r="I389" s="96"/>
      <c r="J389" s="96"/>
      <c r="K389" s="96"/>
      <c r="L389" s="96"/>
      <c r="M389" s="96"/>
      <c r="N389" s="96"/>
      <c r="O389" s="97">
        <f t="shared" si="20"/>
        <v>0</v>
      </c>
      <c r="P389" s="97">
        <f t="shared" si="21"/>
        <v>0</v>
      </c>
      <c r="Q389" s="97" cm="1">
        <f t="array" aca="1" ref="Q389" ca="1">IF(I389=0,0,$E389*$I389*(SUMPRODUCT((1-'Emission Factors'!$C$37)^ROW(INDIRECT("1:" &amp; 'Emission Factors'!$C$45-1)))+1))</f>
        <v>0</v>
      </c>
      <c r="R389" s="176">
        <f ca="1">IFERROR((($O389+$Q389)*'Emission Factors'!$C$10)+($P389*'Emission Factors'!$C$17),"")</f>
        <v>0</v>
      </c>
      <c r="S389" s="146" t="str">
        <f t="shared" ca="1" si="22"/>
        <v>N/A</v>
      </c>
      <c r="T389" s="98">
        <f ca="1">IFERROR((($O389+$Q389)*'Emission Factors'!$C$11)+($P389*'Emission Factors'!$C$18),"")</f>
        <v>0</v>
      </c>
      <c r="U389" s="98">
        <f ca="1">IFERROR((($O389+$Q389)*'Emission Factors'!$C$12)+($P389*'Emission Factors'!$C$19),"")</f>
        <v>0</v>
      </c>
      <c r="V389" s="98">
        <f ca="1">IFERROR((($O389+$Q389)*'Emission Factors'!$C$13)+($P389*'Emission Factors'!$C$20),"")</f>
        <v>0</v>
      </c>
      <c r="W389" s="147">
        <f ca="1">IFERROR(IF(N389="Residential",($O389+Q389)*'Emission Factors'!$C$14+(P389*'Emission Factors'!$C$21),($O389+Q389)*'Emission Factors'!$C$15+(P389*'Emission Factors'!$C$22)),"")</f>
        <v>0</v>
      </c>
      <c r="X389" s="97">
        <f t="shared" si="23"/>
        <v>0</v>
      </c>
    </row>
    <row r="390" spans="2:24" x14ac:dyDescent="0.3">
      <c r="B390" s="94"/>
      <c r="C390" s="95"/>
      <c r="D390" s="95"/>
      <c r="E390" s="95"/>
      <c r="F390" s="144"/>
      <c r="G390" s="94"/>
      <c r="H390" s="145"/>
      <c r="I390" s="96"/>
      <c r="J390" s="96"/>
      <c r="K390" s="96"/>
      <c r="L390" s="96"/>
      <c r="M390" s="96"/>
      <c r="N390" s="96"/>
      <c r="O390" s="97">
        <f t="shared" si="20"/>
        <v>0</v>
      </c>
      <c r="P390" s="97">
        <f t="shared" si="21"/>
        <v>0</v>
      </c>
      <c r="Q390" s="97" cm="1">
        <f t="array" aca="1" ref="Q390" ca="1">IF(I390=0,0,$E390*$I390*(SUMPRODUCT((1-'Emission Factors'!$C$37)^ROW(INDIRECT("1:" &amp; 'Emission Factors'!$C$45-1)))+1))</f>
        <v>0</v>
      </c>
      <c r="R390" s="176">
        <f ca="1">IFERROR((($O390+$Q390)*'Emission Factors'!$C$10)+($P390*'Emission Factors'!$C$17),"")</f>
        <v>0</v>
      </c>
      <c r="S390" s="146" t="str">
        <f t="shared" ca="1" si="22"/>
        <v>N/A</v>
      </c>
      <c r="T390" s="98">
        <f ca="1">IFERROR((($O390+$Q390)*'Emission Factors'!$C$11)+($P390*'Emission Factors'!$C$18),"")</f>
        <v>0</v>
      </c>
      <c r="U390" s="98">
        <f ca="1">IFERROR((($O390+$Q390)*'Emission Factors'!$C$12)+($P390*'Emission Factors'!$C$19),"")</f>
        <v>0</v>
      </c>
      <c r="V390" s="98">
        <f ca="1">IFERROR((($O390+$Q390)*'Emission Factors'!$C$13)+($P390*'Emission Factors'!$C$20),"")</f>
        <v>0</v>
      </c>
      <c r="W390" s="147">
        <f ca="1">IFERROR(IF(N390="Residential",($O390+Q390)*'Emission Factors'!$C$14+(P390*'Emission Factors'!$C$21),($O390+Q390)*'Emission Factors'!$C$15+(P390*'Emission Factors'!$C$22)),"")</f>
        <v>0</v>
      </c>
      <c r="X390" s="97">
        <f t="shared" si="23"/>
        <v>0</v>
      </c>
    </row>
    <row r="391" spans="2:24" x14ac:dyDescent="0.3">
      <c r="B391" s="94"/>
      <c r="C391" s="95"/>
      <c r="D391" s="95"/>
      <c r="E391" s="95"/>
      <c r="F391" s="144"/>
      <c r="G391" s="94"/>
      <c r="H391" s="145"/>
      <c r="I391" s="96"/>
      <c r="J391" s="96"/>
      <c r="K391" s="96"/>
      <c r="L391" s="96"/>
      <c r="M391" s="96"/>
      <c r="N391" s="96"/>
      <c r="O391" s="97">
        <f t="shared" si="20"/>
        <v>0</v>
      </c>
      <c r="P391" s="97">
        <f t="shared" si="21"/>
        <v>0</v>
      </c>
      <c r="Q391" s="97" cm="1">
        <f t="array" aca="1" ref="Q391" ca="1">IF(I391=0,0,$E391*$I391*(SUMPRODUCT((1-'Emission Factors'!$C$37)^ROW(INDIRECT("1:" &amp; 'Emission Factors'!$C$45-1)))+1))</f>
        <v>0</v>
      </c>
      <c r="R391" s="176">
        <f ca="1">IFERROR((($O391+$Q391)*'Emission Factors'!$C$10)+($P391*'Emission Factors'!$C$17),"")</f>
        <v>0</v>
      </c>
      <c r="S391" s="146" t="str">
        <f t="shared" ca="1" si="22"/>
        <v>N/A</v>
      </c>
      <c r="T391" s="98">
        <f ca="1">IFERROR((($O391+$Q391)*'Emission Factors'!$C$11)+($P391*'Emission Factors'!$C$18),"")</f>
        <v>0</v>
      </c>
      <c r="U391" s="98">
        <f ca="1">IFERROR((($O391+$Q391)*'Emission Factors'!$C$12)+($P391*'Emission Factors'!$C$19),"")</f>
        <v>0</v>
      </c>
      <c r="V391" s="98">
        <f ca="1">IFERROR((($O391+$Q391)*'Emission Factors'!$C$13)+($P391*'Emission Factors'!$C$20),"")</f>
        <v>0</v>
      </c>
      <c r="W391" s="147">
        <f ca="1">IFERROR(IF(N391="Residential",($O391+Q391)*'Emission Factors'!$C$14+(P391*'Emission Factors'!$C$21),($O391+Q391)*'Emission Factors'!$C$15+(P391*'Emission Factors'!$C$22)),"")</f>
        <v>0</v>
      </c>
      <c r="X391" s="97">
        <f t="shared" si="23"/>
        <v>0</v>
      </c>
    </row>
    <row r="392" spans="2:24" x14ac:dyDescent="0.3">
      <c r="B392" s="94"/>
      <c r="C392" s="95"/>
      <c r="D392" s="95"/>
      <c r="E392" s="95"/>
      <c r="F392" s="144"/>
      <c r="G392" s="94"/>
      <c r="H392" s="145"/>
      <c r="I392" s="96"/>
      <c r="J392" s="96"/>
      <c r="K392" s="96"/>
      <c r="L392" s="96"/>
      <c r="M392" s="96"/>
      <c r="N392" s="96"/>
      <c r="O392" s="97">
        <f t="shared" si="20"/>
        <v>0</v>
      </c>
      <c r="P392" s="97">
        <f t="shared" si="21"/>
        <v>0</v>
      </c>
      <c r="Q392" s="97" cm="1">
        <f t="array" aca="1" ref="Q392" ca="1">IF(I392=0,0,$E392*$I392*(SUMPRODUCT((1-'Emission Factors'!$C$37)^ROW(INDIRECT("1:" &amp; 'Emission Factors'!$C$45-1)))+1))</f>
        <v>0</v>
      </c>
      <c r="R392" s="176">
        <f ca="1">IFERROR((($O392+$Q392)*'Emission Factors'!$C$10)+($P392*'Emission Factors'!$C$17),"")</f>
        <v>0</v>
      </c>
      <c r="S392" s="146" t="str">
        <f t="shared" ca="1" si="22"/>
        <v>N/A</v>
      </c>
      <c r="T392" s="98">
        <f ca="1">IFERROR((($O392+$Q392)*'Emission Factors'!$C$11)+($P392*'Emission Factors'!$C$18),"")</f>
        <v>0</v>
      </c>
      <c r="U392" s="98">
        <f ca="1">IFERROR((($O392+$Q392)*'Emission Factors'!$C$12)+($P392*'Emission Factors'!$C$19),"")</f>
        <v>0</v>
      </c>
      <c r="V392" s="98">
        <f ca="1">IFERROR((($O392+$Q392)*'Emission Factors'!$C$13)+($P392*'Emission Factors'!$C$20),"")</f>
        <v>0</v>
      </c>
      <c r="W392" s="147">
        <f ca="1">IFERROR(IF(N392="Residential",($O392+Q392)*'Emission Factors'!$C$14+(P392*'Emission Factors'!$C$21),($O392+Q392)*'Emission Factors'!$C$15+(P392*'Emission Factors'!$C$22)),"")</f>
        <v>0</v>
      </c>
      <c r="X392" s="97">
        <f t="shared" si="23"/>
        <v>0</v>
      </c>
    </row>
    <row r="393" spans="2:24" x14ac:dyDescent="0.3">
      <c r="B393" s="94"/>
      <c r="C393" s="95"/>
      <c r="D393" s="95"/>
      <c r="E393" s="95"/>
      <c r="F393" s="144"/>
      <c r="G393" s="94"/>
      <c r="H393" s="145"/>
      <c r="I393" s="96"/>
      <c r="J393" s="96"/>
      <c r="K393" s="96"/>
      <c r="L393" s="96"/>
      <c r="M393" s="96"/>
      <c r="N393" s="96"/>
      <c r="O393" s="97">
        <f t="shared" si="20"/>
        <v>0</v>
      </c>
      <c r="P393" s="97">
        <f t="shared" si="21"/>
        <v>0</v>
      </c>
      <c r="Q393" s="97" cm="1">
        <f t="array" aca="1" ref="Q393" ca="1">IF(I393=0,0,$E393*$I393*(SUMPRODUCT((1-'Emission Factors'!$C$37)^ROW(INDIRECT("1:" &amp; 'Emission Factors'!$C$45-1)))+1))</f>
        <v>0</v>
      </c>
      <c r="R393" s="176">
        <f ca="1">IFERROR((($O393+$Q393)*'Emission Factors'!$C$10)+($P393*'Emission Factors'!$C$17),"")</f>
        <v>0</v>
      </c>
      <c r="S393" s="146" t="str">
        <f t="shared" ca="1" si="22"/>
        <v>N/A</v>
      </c>
      <c r="T393" s="98">
        <f ca="1">IFERROR((($O393+$Q393)*'Emission Factors'!$C$11)+($P393*'Emission Factors'!$C$18),"")</f>
        <v>0</v>
      </c>
      <c r="U393" s="98">
        <f ca="1">IFERROR((($O393+$Q393)*'Emission Factors'!$C$12)+($P393*'Emission Factors'!$C$19),"")</f>
        <v>0</v>
      </c>
      <c r="V393" s="98">
        <f ca="1">IFERROR((($O393+$Q393)*'Emission Factors'!$C$13)+($P393*'Emission Factors'!$C$20),"")</f>
        <v>0</v>
      </c>
      <c r="W393" s="147">
        <f ca="1">IFERROR(IF(N393="Residential",($O393+Q393)*'Emission Factors'!$C$14+(P393*'Emission Factors'!$C$21),($O393+Q393)*'Emission Factors'!$C$15+(P393*'Emission Factors'!$C$22)),"")</f>
        <v>0</v>
      </c>
      <c r="X393" s="97">
        <f t="shared" si="23"/>
        <v>0</v>
      </c>
    </row>
    <row r="394" spans="2:24" x14ac:dyDescent="0.3">
      <c r="B394" s="94"/>
      <c r="C394" s="95"/>
      <c r="D394" s="95"/>
      <c r="E394" s="95"/>
      <c r="F394" s="144"/>
      <c r="G394" s="94"/>
      <c r="H394" s="145"/>
      <c r="I394" s="96"/>
      <c r="J394" s="96"/>
      <c r="K394" s="96"/>
      <c r="L394" s="96"/>
      <c r="M394" s="96"/>
      <c r="N394" s="96"/>
      <c r="O394" s="97">
        <f t="shared" si="20"/>
        <v>0</v>
      </c>
      <c r="P394" s="97">
        <f t="shared" si="21"/>
        <v>0</v>
      </c>
      <c r="Q394" s="97" cm="1">
        <f t="array" aca="1" ref="Q394" ca="1">IF(I394=0,0,$E394*$I394*(SUMPRODUCT((1-'Emission Factors'!$C$37)^ROW(INDIRECT("1:" &amp; 'Emission Factors'!$C$45-1)))+1))</f>
        <v>0</v>
      </c>
      <c r="R394" s="176">
        <f ca="1">IFERROR((($O394+$Q394)*'Emission Factors'!$C$10)+($P394*'Emission Factors'!$C$17),"")</f>
        <v>0</v>
      </c>
      <c r="S394" s="146" t="str">
        <f t="shared" ca="1" si="22"/>
        <v>N/A</v>
      </c>
      <c r="T394" s="98">
        <f ca="1">IFERROR((($O394+$Q394)*'Emission Factors'!$C$11)+($P394*'Emission Factors'!$C$18),"")</f>
        <v>0</v>
      </c>
      <c r="U394" s="98">
        <f ca="1">IFERROR((($O394+$Q394)*'Emission Factors'!$C$12)+($P394*'Emission Factors'!$C$19),"")</f>
        <v>0</v>
      </c>
      <c r="V394" s="98">
        <f ca="1">IFERROR((($O394+$Q394)*'Emission Factors'!$C$13)+($P394*'Emission Factors'!$C$20),"")</f>
        <v>0</v>
      </c>
      <c r="W394" s="147">
        <f ca="1">IFERROR(IF(N394="Residential",($O394+Q394)*'Emission Factors'!$C$14+(P394*'Emission Factors'!$C$21),($O394+Q394)*'Emission Factors'!$C$15+(P394*'Emission Factors'!$C$22)),"")</f>
        <v>0</v>
      </c>
      <c r="X394" s="97">
        <f t="shared" si="23"/>
        <v>0</v>
      </c>
    </row>
    <row r="395" spans="2:24" x14ac:dyDescent="0.3">
      <c r="B395" s="94"/>
      <c r="C395" s="95"/>
      <c r="D395" s="95"/>
      <c r="E395" s="95"/>
      <c r="F395" s="144"/>
      <c r="G395" s="94"/>
      <c r="H395" s="145"/>
      <c r="I395" s="96"/>
      <c r="J395" s="96"/>
      <c r="K395" s="96"/>
      <c r="L395" s="96"/>
      <c r="M395" s="96"/>
      <c r="N395" s="96"/>
      <c r="O395" s="97">
        <f t="shared" si="20"/>
        <v>0</v>
      </c>
      <c r="P395" s="97">
        <f t="shared" si="21"/>
        <v>0</v>
      </c>
      <c r="Q395" s="97" cm="1">
        <f t="array" aca="1" ref="Q395" ca="1">IF(I395=0,0,$E395*$I395*(SUMPRODUCT((1-'Emission Factors'!$C$37)^ROW(INDIRECT("1:" &amp; 'Emission Factors'!$C$45-1)))+1))</f>
        <v>0</v>
      </c>
      <c r="R395" s="176">
        <f ca="1">IFERROR((($O395+$Q395)*'Emission Factors'!$C$10)+($P395*'Emission Factors'!$C$17),"")</f>
        <v>0</v>
      </c>
      <c r="S395" s="146" t="str">
        <f t="shared" ca="1" si="22"/>
        <v>N/A</v>
      </c>
      <c r="T395" s="98">
        <f ca="1">IFERROR((($O395+$Q395)*'Emission Factors'!$C$11)+($P395*'Emission Factors'!$C$18),"")</f>
        <v>0</v>
      </c>
      <c r="U395" s="98">
        <f ca="1">IFERROR((($O395+$Q395)*'Emission Factors'!$C$12)+($P395*'Emission Factors'!$C$19),"")</f>
        <v>0</v>
      </c>
      <c r="V395" s="98">
        <f ca="1">IFERROR((($O395+$Q395)*'Emission Factors'!$C$13)+($P395*'Emission Factors'!$C$20),"")</f>
        <v>0</v>
      </c>
      <c r="W395" s="147">
        <f ca="1">IFERROR(IF(N395="Residential",($O395+Q395)*'Emission Factors'!$C$14+(P395*'Emission Factors'!$C$21),($O395+Q395)*'Emission Factors'!$C$15+(P395*'Emission Factors'!$C$22)),"")</f>
        <v>0</v>
      </c>
      <c r="X395" s="97">
        <f t="shared" si="23"/>
        <v>0</v>
      </c>
    </row>
    <row r="396" spans="2:24" x14ac:dyDescent="0.3">
      <c r="B396" s="94"/>
      <c r="C396" s="95"/>
      <c r="D396" s="95"/>
      <c r="E396" s="95"/>
      <c r="F396" s="144"/>
      <c r="G396" s="94"/>
      <c r="H396" s="145"/>
      <c r="I396" s="96"/>
      <c r="J396" s="96"/>
      <c r="K396" s="96"/>
      <c r="L396" s="96"/>
      <c r="M396" s="96"/>
      <c r="N396" s="96"/>
      <c r="O396" s="97">
        <f t="shared" si="20"/>
        <v>0</v>
      </c>
      <c r="P396" s="97">
        <f t="shared" si="21"/>
        <v>0</v>
      </c>
      <c r="Q396" s="97" cm="1">
        <f t="array" aca="1" ref="Q396" ca="1">IF(I396=0,0,$E396*$I396*(SUMPRODUCT((1-'Emission Factors'!$C$37)^ROW(INDIRECT("1:" &amp; 'Emission Factors'!$C$45-1)))+1))</f>
        <v>0</v>
      </c>
      <c r="R396" s="176">
        <f ca="1">IFERROR((($O396+$Q396)*'Emission Factors'!$C$10)+($P396*'Emission Factors'!$C$17),"")</f>
        <v>0</v>
      </c>
      <c r="S396" s="146" t="str">
        <f t="shared" ca="1" si="22"/>
        <v>N/A</v>
      </c>
      <c r="T396" s="98">
        <f ca="1">IFERROR((($O396+$Q396)*'Emission Factors'!$C$11)+($P396*'Emission Factors'!$C$18),"")</f>
        <v>0</v>
      </c>
      <c r="U396" s="98">
        <f ca="1">IFERROR((($O396+$Q396)*'Emission Factors'!$C$12)+($P396*'Emission Factors'!$C$19),"")</f>
        <v>0</v>
      </c>
      <c r="V396" s="98">
        <f ca="1">IFERROR((($O396+$Q396)*'Emission Factors'!$C$13)+($P396*'Emission Factors'!$C$20),"")</f>
        <v>0</v>
      </c>
      <c r="W396" s="147">
        <f ca="1">IFERROR(IF(N396="Residential",($O396+Q396)*'Emission Factors'!$C$14+(P396*'Emission Factors'!$C$21),($O396+Q396)*'Emission Factors'!$C$15+(P396*'Emission Factors'!$C$22)),"")</f>
        <v>0</v>
      </c>
      <c r="X396" s="97">
        <f t="shared" si="23"/>
        <v>0</v>
      </c>
    </row>
    <row r="397" spans="2:24" x14ac:dyDescent="0.3">
      <c r="B397" s="94"/>
      <c r="C397" s="95"/>
      <c r="D397" s="95"/>
      <c r="E397" s="95"/>
      <c r="F397" s="144"/>
      <c r="G397" s="94"/>
      <c r="H397" s="145"/>
      <c r="I397" s="96"/>
      <c r="J397" s="96"/>
      <c r="K397" s="96"/>
      <c r="L397" s="96"/>
      <c r="M397" s="96"/>
      <c r="N397" s="96"/>
      <c r="O397" s="97">
        <f t="shared" si="20"/>
        <v>0</v>
      </c>
      <c r="P397" s="97">
        <f t="shared" si="21"/>
        <v>0</v>
      </c>
      <c r="Q397" s="97" cm="1">
        <f t="array" aca="1" ref="Q397" ca="1">IF(I397=0,0,$E397*$I397*(SUMPRODUCT((1-'Emission Factors'!$C$37)^ROW(INDIRECT("1:" &amp; 'Emission Factors'!$C$45-1)))+1))</f>
        <v>0</v>
      </c>
      <c r="R397" s="176">
        <f ca="1">IFERROR((($O397+$Q397)*'Emission Factors'!$C$10)+($P397*'Emission Factors'!$C$17),"")</f>
        <v>0</v>
      </c>
      <c r="S397" s="146" t="str">
        <f t="shared" ca="1" si="22"/>
        <v>N/A</v>
      </c>
      <c r="T397" s="98">
        <f ca="1">IFERROR((($O397+$Q397)*'Emission Factors'!$C$11)+($P397*'Emission Factors'!$C$18),"")</f>
        <v>0</v>
      </c>
      <c r="U397" s="98">
        <f ca="1">IFERROR((($O397+$Q397)*'Emission Factors'!$C$12)+($P397*'Emission Factors'!$C$19),"")</f>
        <v>0</v>
      </c>
      <c r="V397" s="98">
        <f ca="1">IFERROR((($O397+$Q397)*'Emission Factors'!$C$13)+($P397*'Emission Factors'!$C$20),"")</f>
        <v>0</v>
      </c>
      <c r="W397" s="147">
        <f ca="1">IFERROR(IF(N397="Residential",($O397+Q397)*'Emission Factors'!$C$14+(P397*'Emission Factors'!$C$21),($O397+Q397)*'Emission Factors'!$C$15+(P397*'Emission Factors'!$C$22)),"")</f>
        <v>0</v>
      </c>
      <c r="X397" s="97">
        <f t="shared" si="23"/>
        <v>0</v>
      </c>
    </row>
    <row r="398" spans="2:24" x14ac:dyDescent="0.3">
      <c r="B398" s="94"/>
      <c r="C398" s="95"/>
      <c r="D398" s="95"/>
      <c r="E398" s="95"/>
      <c r="F398" s="144"/>
      <c r="G398" s="94"/>
      <c r="H398" s="145"/>
      <c r="I398" s="96"/>
      <c r="J398" s="96"/>
      <c r="K398" s="96"/>
      <c r="L398" s="96"/>
      <c r="M398" s="96"/>
      <c r="N398" s="96"/>
      <c r="O398" s="97">
        <f t="shared" si="20"/>
        <v>0</v>
      </c>
      <c r="P398" s="97">
        <f t="shared" si="21"/>
        <v>0</v>
      </c>
      <c r="Q398" s="97" cm="1">
        <f t="array" aca="1" ref="Q398" ca="1">IF(I398=0,0,$E398*$I398*(SUMPRODUCT((1-'Emission Factors'!$C$37)^ROW(INDIRECT("1:" &amp; 'Emission Factors'!$C$45-1)))+1))</f>
        <v>0</v>
      </c>
      <c r="R398" s="176">
        <f ca="1">IFERROR((($O398+$Q398)*'Emission Factors'!$C$10)+($P398*'Emission Factors'!$C$17),"")</f>
        <v>0</v>
      </c>
      <c r="S398" s="146" t="str">
        <f t="shared" ca="1" si="22"/>
        <v>N/A</v>
      </c>
      <c r="T398" s="98">
        <f ca="1">IFERROR((($O398+$Q398)*'Emission Factors'!$C$11)+($P398*'Emission Factors'!$C$18),"")</f>
        <v>0</v>
      </c>
      <c r="U398" s="98">
        <f ca="1">IFERROR((($O398+$Q398)*'Emission Factors'!$C$12)+($P398*'Emission Factors'!$C$19),"")</f>
        <v>0</v>
      </c>
      <c r="V398" s="98">
        <f ca="1">IFERROR((($O398+$Q398)*'Emission Factors'!$C$13)+($P398*'Emission Factors'!$C$20),"")</f>
        <v>0</v>
      </c>
      <c r="W398" s="147">
        <f ca="1">IFERROR(IF(N398="Residential",($O398+Q398)*'Emission Factors'!$C$14+(P398*'Emission Factors'!$C$21),($O398+Q398)*'Emission Factors'!$C$15+(P398*'Emission Factors'!$C$22)),"")</f>
        <v>0</v>
      </c>
      <c r="X398" s="97">
        <f t="shared" si="23"/>
        <v>0</v>
      </c>
    </row>
    <row r="399" spans="2:24" x14ac:dyDescent="0.3">
      <c r="B399" s="94"/>
      <c r="C399" s="95"/>
      <c r="D399" s="95"/>
      <c r="E399" s="95"/>
      <c r="F399" s="144"/>
      <c r="G399" s="94"/>
      <c r="H399" s="145"/>
      <c r="I399" s="96"/>
      <c r="J399" s="96"/>
      <c r="K399" s="96"/>
      <c r="L399" s="96"/>
      <c r="M399" s="96"/>
      <c r="N399" s="96"/>
      <c r="O399" s="97">
        <f t="shared" ref="O399:O462" si="24">IF($J399=0,0,$E399*$J399*$M399)</f>
        <v>0</v>
      </c>
      <c r="P399" s="97">
        <f t="shared" ref="P399:P462" si="25">IF(K399=0,0,$E399*K399*M399)</f>
        <v>0</v>
      </c>
      <c r="Q399" s="97" cm="1">
        <f t="array" aca="1" ref="Q399" ca="1">IF(I399=0,0,$E399*$I399*(SUMPRODUCT((1-'Emission Factors'!$C$37)^ROW(INDIRECT("1:" &amp; 'Emission Factors'!$C$45-1)))+1))</f>
        <v>0</v>
      </c>
      <c r="R399" s="176">
        <f ca="1">IFERROR((($O399+$Q399)*'Emission Factors'!$C$10)+($P399*'Emission Factors'!$C$17),"")</f>
        <v>0</v>
      </c>
      <c r="S399" s="146" t="str">
        <f t="shared" ref="S399:S462" ca="1" si="26">IFERROR(R399/H399,"N/A")</f>
        <v>N/A</v>
      </c>
      <c r="T399" s="98">
        <f ca="1">IFERROR((($O399+$Q399)*'Emission Factors'!$C$11)+($P399*'Emission Factors'!$C$18),"")</f>
        <v>0</v>
      </c>
      <c r="U399" s="98">
        <f ca="1">IFERROR((($O399+$Q399)*'Emission Factors'!$C$12)+($P399*'Emission Factors'!$C$19),"")</f>
        <v>0</v>
      </c>
      <c r="V399" s="98">
        <f ca="1">IFERROR((($O399+$Q399)*'Emission Factors'!$C$13)+($P399*'Emission Factors'!$C$20),"")</f>
        <v>0</v>
      </c>
      <c r="W399" s="147">
        <f ca="1">IFERROR(IF(N399="Residential",($O399+Q399)*'Emission Factors'!$C$14+(P399*'Emission Factors'!$C$21),($O399+Q399)*'Emission Factors'!$C$15+(P399*'Emission Factors'!$C$22)),"")</f>
        <v>0</v>
      </c>
      <c r="X399" s="97">
        <f t="shared" ref="X399:X462" si="27">IF(L399=0,0,$E399*$L399*$M399)</f>
        <v>0</v>
      </c>
    </row>
    <row r="400" spans="2:24" x14ac:dyDescent="0.3">
      <c r="B400" s="94"/>
      <c r="C400" s="95"/>
      <c r="D400" s="95"/>
      <c r="E400" s="95"/>
      <c r="F400" s="144"/>
      <c r="G400" s="94"/>
      <c r="H400" s="145"/>
      <c r="I400" s="96"/>
      <c r="J400" s="96"/>
      <c r="K400" s="96"/>
      <c r="L400" s="96"/>
      <c r="M400" s="96"/>
      <c r="N400" s="96"/>
      <c r="O400" s="97">
        <f t="shared" si="24"/>
        <v>0</v>
      </c>
      <c r="P400" s="97">
        <f t="shared" si="25"/>
        <v>0</v>
      </c>
      <c r="Q400" s="97" cm="1">
        <f t="array" aca="1" ref="Q400" ca="1">IF(I400=0,0,$E400*$I400*(SUMPRODUCT((1-'Emission Factors'!$C$37)^ROW(INDIRECT("1:" &amp; 'Emission Factors'!$C$45-1)))+1))</f>
        <v>0</v>
      </c>
      <c r="R400" s="176">
        <f ca="1">IFERROR((($O400+$Q400)*'Emission Factors'!$C$10)+($P400*'Emission Factors'!$C$17),"")</f>
        <v>0</v>
      </c>
      <c r="S400" s="146" t="str">
        <f t="shared" ca="1" si="26"/>
        <v>N/A</v>
      </c>
      <c r="T400" s="98">
        <f ca="1">IFERROR((($O400+$Q400)*'Emission Factors'!$C$11)+($P400*'Emission Factors'!$C$18),"")</f>
        <v>0</v>
      </c>
      <c r="U400" s="98">
        <f ca="1">IFERROR((($O400+$Q400)*'Emission Factors'!$C$12)+($P400*'Emission Factors'!$C$19),"")</f>
        <v>0</v>
      </c>
      <c r="V400" s="98">
        <f ca="1">IFERROR((($O400+$Q400)*'Emission Factors'!$C$13)+($P400*'Emission Factors'!$C$20),"")</f>
        <v>0</v>
      </c>
      <c r="W400" s="147">
        <f ca="1">IFERROR(IF(N400="Residential",($O400+Q400)*'Emission Factors'!$C$14+(P400*'Emission Factors'!$C$21),($O400+Q400)*'Emission Factors'!$C$15+(P400*'Emission Factors'!$C$22)),"")</f>
        <v>0</v>
      </c>
      <c r="X400" s="97">
        <f t="shared" si="27"/>
        <v>0</v>
      </c>
    </row>
    <row r="401" spans="2:24" x14ac:dyDescent="0.3">
      <c r="B401" s="94"/>
      <c r="C401" s="95"/>
      <c r="D401" s="95"/>
      <c r="E401" s="95"/>
      <c r="F401" s="144"/>
      <c r="G401" s="94"/>
      <c r="H401" s="145"/>
      <c r="I401" s="96"/>
      <c r="J401" s="96"/>
      <c r="K401" s="96"/>
      <c r="L401" s="96"/>
      <c r="M401" s="96"/>
      <c r="N401" s="96"/>
      <c r="O401" s="97">
        <f t="shared" si="24"/>
        <v>0</v>
      </c>
      <c r="P401" s="97">
        <f t="shared" si="25"/>
        <v>0</v>
      </c>
      <c r="Q401" s="97" cm="1">
        <f t="array" aca="1" ref="Q401" ca="1">IF(I401=0,0,$E401*$I401*(SUMPRODUCT((1-'Emission Factors'!$C$37)^ROW(INDIRECT("1:" &amp; 'Emission Factors'!$C$45-1)))+1))</f>
        <v>0</v>
      </c>
      <c r="R401" s="176">
        <f ca="1">IFERROR((($O401+$Q401)*'Emission Factors'!$C$10)+($P401*'Emission Factors'!$C$17),"")</f>
        <v>0</v>
      </c>
      <c r="S401" s="146" t="str">
        <f t="shared" ca="1" si="26"/>
        <v>N/A</v>
      </c>
      <c r="T401" s="98">
        <f ca="1">IFERROR((($O401+$Q401)*'Emission Factors'!$C$11)+($P401*'Emission Factors'!$C$18),"")</f>
        <v>0</v>
      </c>
      <c r="U401" s="98">
        <f ca="1">IFERROR((($O401+$Q401)*'Emission Factors'!$C$12)+($P401*'Emission Factors'!$C$19),"")</f>
        <v>0</v>
      </c>
      <c r="V401" s="98">
        <f ca="1">IFERROR((($O401+$Q401)*'Emission Factors'!$C$13)+($P401*'Emission Factors'!$C$20),"")</f>
        <v>0</v>
      </c>
      <c r="W401" s="147">
        <f ca="1">IFERROR(IF(N401="Residential",($O401+Q401)*'Emission Factors'!$C$14+(P401*'Emission Factors'!$C$21),($O401+Q401)*'Emission Factors'!$C$15+(P401*'Emission Factors'!$C$22)),"")</f>
        <v>0</v>
      </c>
      <c r="X401" s="97">
        <f t="shared" si="27"/>
        <v>0</v>
      </c>
    </row>
    <row r="402" spans="2:24" x14ac:dyDescent="0.3">
      <c r="B402" s="94"/>
      <c r="C402" s="95"/>
      <c r="D402" s="95"/>
      <c r="E402" s="95"/>
      <c r="F402" s="144"/>
      <c r="G402" s="94"/>
      <c r="H402" s="145"/>
      <c r="I402" s="96"/>
      <c r="J402" s="96"/>
      <c r="K402" s="96"/>
      <c r="L402" s="96"/>
      <c r="M402" s="96"/>
      <c r="N402" s="96"/>
      <c r="O402" s="97">
        <f t="shared" si="24"/>
        <v>0</v>
      </c>
      <c r="P402" s="97">
        <f t="shared" si="25"/>
        <v>0</v>
      </c>
      <c r="Q402" s="97" cm="1">
        <f t="array" aca="1" ref="Q402" ca="1">IF(I402=0,0,$E402*$I402*(SUMPRODUCT((1-'Emission Factors'!$C$37)^ROW(INDIRECT("1:" &amp; 'Emission Factors'!$C$45-1)))+1))</f>
        <v>0</v>
      </c>
      <c r="R402" s="176">
        <f ca="1">IFERROR((($O402+$Q402)*'Emission Factors'!$C$10)+($P402*'Emission Factors'!$C$17),"")</f>
        <v>0</v>
      </c>
      <c r="S402" s="146" t="str">
        <f t="shared" ca="1" si="26"/>
        <v>N/A</v>
      </c>
      <c r="T402" s="98">
        <f ca="1">IFERROR((($O402+$Q402)*'Emission Factors'!$C$11)+($P402*'Emission Factors'!$C$18),"")</f>
        <v>0</v>
      </c>
      <c r="U402" s="98">
        <f ca="1">IFERROR((($O402+$Q402)*'Emission Factors'!$C$12)+($P402*'Emission Factors'!$C$19),"")</f>
        <v>0</v>
      </c>
      <c r="V402" s="98">
        <f ca="1">IFERROR((($O402+$Q402)*'Emission Factors'!$C$13)+($P402*'Emission Factors'!$C$20),"")</f>
        <v>0</v>
      </c>
      <c r="W402" s="147">
        <f ca="1">IFERROR(IF(N402="Residential",($O402+Q402)*'Emission Factors'!$C$14+(P402*'Emission Factors'!$C$21),($O402+Q402)*'Emission Factors'!$C$15+(P402*'Emission Factors'!$C$22)),"")</f>
        <v>0</v>
      </c>
      <c r="X402" s="97">
        <f t="shared" si="27"/>
        <v>0</v>
      </c>
    </row>
    <row r="403" spans="2:24" x14ac:dyDescent="0.3">
      <c r="B403" s="94"/>
      <c r="C403" s="95"/>
      <c r="D403" s="95"/>
      <c r="E403" s="95"/>
      <c r="F403" s="144"/>
      <c r="G403" s="94"/>
      <c r="H403" s="145"/>
      <c r="I403" s="96"/>
      <c r="J403" s="96"/>
      <c r="K403" s="96"/>
      <c r="L403" s="96"/>
      <c r="M403" s="96"/>
      <c r="N403" s="96"/>
      <c r="O403" s="97">
        <f t="shared" si="24"/>
        <v>0</v>
      </c>
      <c r="P403" s="97">
        <f t="shared" si="25"/>
        <v>0</v>
      </c>
      <c r="Q403" s="97" cm="1">
        <f t="array" aca="1" ref="Q403" ca="1">IF(I403=0,0,$E403*$I403*(SUMPRODUCT((1-'Emission Factors'!$C$37)^ROW(INDIRECT("1:" &amp; 'Emission Factors'!$C$45-1)))+1))</f>
        <v>0</v>
      </c>
      <c r="R403" s="176">
        <f ca="1">IFERROR((($O403+$Q403)*'Emission Factors'!$C$10)+($P403*'Emission Factors'!$C$17),"")</f>
        <v>0</v>
      </c>
      <c r="S403" s="146" t="str">
        <f t="shared" ca="1" si="26"/>
        <v>N/A</v>
      </c>
      <c r="T403" s="98">
        <f ca="1">IFERROR((($O403+$Q403)*'Emission Factors'!$C$11)+($P403*'Emission Factors'!$C$18),"")</f>
        <v>0</v>
      </c>
      <c r="U403" s="98">
        <f ca="1">IFERROR((($O403+$Q403)*'Emission Factors'!$C$12)+($P403*'Emission Factors'!$C$19),"")</f>
        <v>0</v>
      </c>
      <c r="V403" s="98">
        <f ca="1">IFERROR((($O403+$Q403)*'Emission Factors'!$C$13)+($P403*'Emission Factors'!$C$20),"")</f>
        <v>0</v>
      </c>
      <c r="W403" s="147">
        <f ca="1">IFERROR(IF(N403="Residential",($O403+Q403)*'Emission Factors'!$C$14+(P403*'Emission Factors'!$C$21),($O403+Q403)*'Emission Factors'!$C$15+(P403*'Emission Factors'!$C$22)),"")</f>
        <v>0</v>
      </c>
      <c r="X403" s="97">
        <f t="shared" si="27"/>
        <v>0</v>
      </c>
    </row>
    <row r="404" spans="2:24" x14ac:dyDescent="0.3">
      <c r="B404" s="94"/>
      <c r="C404" s="95"/>
      <c r="D404" s="95"/>
      <c r="E404" s="95"/>
      <c r="F404" s="144"/>
      <c r="G404" s="94"/>
      <c r="H404" s="145"/>
      <c r="I404" s="96"/>
      <c r="J404" s="96"/>
      <c r="K404" s="96"/>
      <c r="L404" s="96"/>
      <c r="M404" s="96"/>
      <c r="N404" s="96"/>
      <c r="O404" s="97">
        <f t="shared" si="24"/>
        <v>0</v>
      </c>
      <c r="P404" s="97">
        <f t="shared" si="25"/>
        <v>0</v>
      </c>
      <c r="Q404" s="97" cm="1">
        <f t="array" aca="1" ref="Q404" ca="1">IF(I404=0,0,$E404*$I404*(SUMPRODUCT((1-'Emission Factors'!$C$37)^ROW(INDIRECT("1:" &amp; 'Emission Factors'!$C$45-1)))+1))</f>
        <v>0</v>
      </c>
      <c r="R404" s="176">
        <f ca="1">IFERROR((($O404+$Q404)*'Emission Factors'!$C$10)+($P404*'Emission Factors'!$C$17),"")</f>
        <v>0</v>
      </c>
      <c r="S404" s="146" t="str">
        <f t="shared" ca="1" si="26"/>
        <v>N/A</v>
      </c>
      <c r="T404" s="98">
        <f ca="1">IFERROR((($O404+$Q404)*'Emission Factors'!$C$11)+($P404*'Emission Factors'!$C$18),"")</f>
        <v>0</v>
      </c>
      <c r="U404" s="98">
        <f ca="1">IFERROR((($O404+$Q404)*'Emission Factors'!$C$12)+($P404*'Emission Factors'!$C$19),"")</f>
        <v>0</v>
      </c>
      <c r="V404" s="98">
        <f ca="1">IFERROR((($O404+$Q404)*'Emission Factors'!$C$13)+($P404*'Emission Factors'!$C$20),"")</f>
        <v>0</v>
      </c>
      <c r="W404" s="147">
        <f ca="1">IFERROR(IF(N404="Residential",($O404+Q404)*'Emission Factors'!$C$14+(P404*'Emission Factors'!$C$21),($O404+Q404)*'Emission Factors'!$C$15+(P404*'Emission Factors'!$C$22)),"")</f>
        <v>0</v>
      </c>
      <c r="X404" s="97">
        <f t="shared" si="27"/>
        <v>0</v>
      </c>
    </row>
    <row r="405" spans="2:24" x14ac:dyDescent="0.3">
      <c r="B405" s="94"/>
      <c r="C405" s="95"/>
      <c r="D405" s="95"/>
      <c r="E405" s="95"/>
      <c r="F405" s="144"/>
      <c r="G405" s="94"/>
      <c r="H405" s="145"/>
      <c r="I405" s="96"/>
      <c r="J405" s="96"/>
      <c r="K405" s="96"/>
      <c r="L405" s="96"/>
      <c r="M405" s="96"/>
      <c r="N405" s="96"/>
      <c r="O405" s="97">
        <f t="shared" si="24"/>
        <v>0</v>
      </c>
      <c r="P405" s="97">
        <f t="shared" si="25"/>
        <v>0</v>
      </c>
      <c r="Q405" s="97" cm="1">
        <f t="array" aca="1" ref="Q405" ca="1">IF(I405=0,0,$E405*$I405*(SUMPRODUCT((1-'Emission Factors'!$C$37)^ROW(INDIRECT("1:" &amp; 'Emission Factors'!$C$45-1)))+1))</f>
        <v>0</v>
      </c>
      <c r="R405" s="176">
        <f ca="1">IFERROR((($O405+$Q405)*'Emission Factors'!$C$10)+($P405*'Emission Factors'!$C$17),"")</f>
        <v>0</v>
      </c>
      <c r="S405" s="146" t="str">
        <f t="shared" ca="1" si="26"/>
        <v>N/A</v>
      </c>
      <c r="T405" s="98">
        <f ca="1">IFERROR((($O405+$Q405)*'Emission Factors'!$C$11)+($P405*'Emission Factors'!$C$18),"")</f>
        <v>0</v>
      </c>
      <c r="U405" s="98">
        <f ca="1">IFERROR((($O405+$Q405)*'Emission Factors'!$C$12)+($P405*'Emission Factors'!$C$19),"")</f>
        <v>0</v>
      </c>
      <c r="V405" s="98">
        <f ca="1">IFERROR((($O405+$Q405)*'Emission Factors'!$C$13)+($P405*'Emission Factors'!$C$20),"")</f>
        <v>0</v>
      </c>
      <c r="W405" s="147">
        <f ca="1">IFERROR(IF(N405="Residential",($O405+Q405)*'Emission Factors'!$C$14+(P405*'Emission Factors'!$C$21),($O405+Q405)*'Emission Factors'!$C$15+(P405*'Emission Factors'!$C$22)),"")</f>
        <v>0</v>
      </c>
      <c r="X405" s="97">
        <f t="shared" si="27"/>
        <v>0</v>
      </c>
    </row>
    <row r="406" spans="2:24" x14ac:dyDescent="0.3">
      <c r="B406" s="94"/>
      <c r="C406" s="95"/>
      <c r="D406" s="95"/>
      <c r="E406" s="95"/>
      <c r="F406" s="144"/>
      <c r="G406" s="94"/>
      <c r="H406" s="145"/>
      <c r="I406" s="96"/>
      <c r="J406" s="96"/>
      <c r="K406" s="96"/>
      <c r="L406" s="96"/>
      <c r="M406" s="96"/>
      <c r="N406" s="96"/>
      <c r="O406" s="97">
        <f t="shared" si="24"/>
        <v>0</v>
      </c>
      <c r="P406" s="97">
        <f t="shared" si="25"/>
        <v>0</v>
      </c>
      <c r="Q406" s="97" cm="1">
        <f t="array" aca="1" ref="Q406" ca="1">IF(I406=0,0,$E406*$I406*(SUMPRODUCT((1-'Emission Factors'!$C$37)^ROW(INDIRECT("1:" &amp; 'Emission Factors'!$C$45-1)))+1))</f>
        <v>0</v>
      </c>
      <c r="R406" s="176">
        <f ca="1">IFERROR((($O406+$Q406)*'Emission Factors'!$C$10)+($P406*'Emission Factors'!$C$17),"")</f>
        <v>0</v>
      </c>
      <c r="S406" s="146" t="str">
        <f t="shared" ca="1" si="26"/>
        <v>N/A</v>
      </c>
      <c r="T406" s="98">
        <f ca="1">IFERROR((($O406+$Q406)*'Emission Factors'!$C$11)+($P406*'Emission Factors'!$C$18),"")</f>
        <v>0</v>
      </c>
      <c r="U406" s="98">
        <f ca="1">IFERROR((($O406+$Q406)*'Emission Factors'!$C$12)+($P406*'Emission Factors'!$C$19),"")</f>
        <v>0</v>
      </c>
      <c r="V406" s="98">
        <f ca="1">IFERROR((($O406+$Q406)*'Emission Factors'!$C$13)+($P406*'Emission Factors'!$C$20),"")</f>
        <v>0</v>
      </c>
      <c r="W406" s="147">
        <f ca="1">IFERROR(IF(N406="Residential",($O406+Q406)*'Emission Factors'!$C$14+(P406*'Emission Factors'!$C$21),($O406+Q406)*'Emission Factors'!$C$15+(P406*'Emission Factors'!$C$22)),"")</f>
        <v>0</v>
      </c>
      <c r="X406" s="97">
        <f t="shared" si="27"/>
        <v>0</v>
      </c>
    </row>
    <row r="407" spans="2:24" x14ac:dyDescent="0.3">
      <c r="B407" s="94"/>
      <c r="C407" s="95"/>
      <c r="D407" s="95"/>
      <c r="E407" s="95"/>
      <c r="F407" s="144"/>
      <c r="G407" s="94"/>
      <c r="H407" s="145"/>
      <c r="I407" s="96"/>
      <c r="J407" s="96"/>
      <c r="K407" s="96"/>
      <c r="L407" s="96"/>
      <c r="M407" s="96"/>
      <c r="N407" s="96"/>
      <c r="O407" s="97">
        <f t="shared" si="24"/>
        <v>0</v>
      </c>
      <c r="P407" s="97">
        <f t="shared" si="25"/>
        <v>0</v>
      </c>
      <c r="Q407" s="97" cm="1">
        <f t="array" aca="1" ref="Q407" ca="1">IF(I407=0,0,$E407*$I407*(SUMPRODUCT((1-'Emission Factors'!$C$37)^ROW(INDIRECT("1:" &amp; 'Emission Factors'!$C$45-1)))+1))</f>
        <v>0</v>
      </c>
      <c r="R407" s="176">
        <f ca="1">IFERROR((($O407+$Q407)*'Emission Factors'!$C$10)+($P407*'Emission Factors'!$C$17),"")</f>
        <v>0</v>
      </c>
      <c r="S407" s="146" t="str">
        <f t="shared" ca="1" si="26"/>
        <v>N/A</v>
      </c>
      <c r="T407" s="98">
        <f ca="1">IFERROR((($O407+$Q407)*'Emission Factors'!$C$11)+($P407*'Emission Factors'!$C$18),"")</f>
        <v>0</v>
      </c>
      <c r="U407" s="98">
        <f ca="1">IFERROR((($O407+$Q407)*'Emission Factors'!$C$12)+($P407*'Emission Factors'!$C$19),"")</f>
        <v>0</v>
      </c>
      <c r="V407" s="98">
        <f ca="1">IFERROR((($O407+$Q407)*'Emission Factors'!$C$13)+($P407*'Emission Factors'!$C$20),"")</f>
        <v>0</v>
      </c>
      <c r="W407" s="147">
        <f ca="1">IFERROR(IF(N407="Residential",($O407+Q407)*'Emission Factors'!$C$14+(P407*'Emission Factors'!$C$21),($O407+Q407)*'Emission Factors'!$C$15+(P407*'Emission Factors'!$C$22)),"")</f>
        <v>0</v>
      </c>
      <c r="X407" s="97">
        <f t="shared" si="27"/>
        <v>0</v>
      </c>
    </row>
    <row r="408" spans="2:24" x14ac:dyDescent="0.3">
      <c r="B408" s="94"/>
      <c r="C408" s="95"/>
      <c r="D408" s="95"/>
      <c r="E408" s="95"/>
      <c r="F408" s="144"/>
      <c r="G408" s="94"/>
      <c r="H408" s="145"/>
      <c r="I408" s="96"/>
      <c r="J408" s="96"/>
      <c r="K408" s="96"/>
      <c r="L408" s="96"/>
      <c r="M408" s="96"/>
      <c r="N408" s="96"/>
      <c r="O408" s="97">
        <f t="shared" si="24"/>
        <v>0</v>
      </c>
      <c r="P408" s="97">
        <f t="shared" si="25"/>
        <v>0</v>
      </c>
      <c r="Q408" s="97" cm="1">
        <f t="array" aca="1" ref="Q408" ca="1">IF(I408=0,0,$E408*$I408*(SUMPRODUCT((1-'Emission Factors'!$C$37)^ROW(INDIRECT("1:" &amp; 'Emission Factors'!$C$45-1)))+1))</f>
        <v>0</v>
      </c>
      <c r="R408" s="176">
        <f ca="1">IFERROR((($O408+$Q408)*'Emission Factors'!$C$10)+($P408*'Emission Factors'!$C$17),"")</f>
        <v>0</v>
      </c>
      <c r="S408" s="146" t="str">
        <f t="shared" ca="1" si="26"/>
        <v>N/A</v>
      </c>
      <c r="T408" s="98">
        <f ca="1">IFERROR((($O408+$Q408)*'Emission Factors'!$C$11)+($P408*'Emission Factors'!$C$18),"")</f>
        <v>0</v>
      </c>
      <c r="U408" s="98">
        <f ca="1">IFERROR((($O408+$Q408)*'Emission Factors'!$C$12)+($P408*'Emission Factors'!$C$19),"")</f>
        <v>0</v>
      </c>
      <c r="V408" s="98">
        <f ca="1">IFERROR((($O408+$Q408)*'Emission Factors'!$C$13)+($P408*'Emission Factors'!$C$20),"")</f>
        <v>0</v>
      </c>
      <c r="W408" s="147">
        <f ca="1">IFERROR(IF(N408="Residential",($O408+Q408)*'Emission Factors'!$C$14+(P408*'Emission Factors'!$C$21),($O408+Q408)*'Emission Factors'!$C$15+(P408*'Emission Factors'!$C$22)),"")</f>
        <v>0</v>
      </c>
      <c r="X408" s="97">
        <f t="shared" si="27"/>
        <v>0</v>
      </c>
    </row>
    <row r="409" spans="2:24" x14ac:dyDescent="0.3">
      <c r="B409" s="94"/>
      <c r="C409" s="95"/>
      <c r="D409" s="95"/>
      <c r="E409" s="95"/>
      <c r="F409" s="144"/>
      <c r="G409" s="94"/>
      <c r="H409" s="145"/>
      <c r="I409" s="96"/>
      <c r="J409" s="96"/>
      <c r="K409" s="96"/>
      <c r="L409" s="96"/>
      <c r="M409" s="96"/>
      <c r="N409" s="96"/>
      <c r="O409" s="97">
        <f t="shared" si="24"/>
        <v>0</v>
      </c>
      <c r="P409" s="97">
        <f t="shared" si="25"/>
        <v>0</v>
      </c>
      <c r="Q409" s="97" cm="1">
        <f t="array" aca="1" ref="Q409" ca="1">IF(I409=0,0,$E409*$I409*(SUMPRODUCT((1-'Emission Factors'!$C$37)^ROW(INDIRECT("1:" &amp; 'Emission Factors'!$C$45-1)))+1))</f>
        <v>0</v>
      </c>
      <c r="R409" s="176">
        <f ca="1">IFERROR((($O409+$Q409)*'Emission Factors'!$C$10)+($P409*'Emission Factors'!$C$17),"")</f>
        <v>0</v>
      </c>
      <c r="S409" s="146" t="str">
        <f t="shared" ca="1" si="26"/>
        <v>N/A</v>
      </c>
      <c r="T409" s="98">
        <f ca="1">IFERROR((($O409+$Q409)*'Emission Factors'!$C$11)+($P409*'Emission Factors'!$C$18),"")</f>
        <v>0</v>
      </c>
      <c r="U409" s="98">
        <f ca="1">IFERROR((($O409+$Q409)*'Emission Factors'!$C$12)+($P409*'Emission Factors'!$C$19),"")</f>
        <v>0</v>
      </c>
      <c r="V409" s="98">
        <f ca="1">IFERROR((($O409+$Q409)*'Emission Factors'!$C$13)+($P409*'Emission Factors'!$C$20),"")</f>
        <v>0</v>
      </c>
      <c r="W409" s="147">
        <f ca="1">IFERROR(IF(N409="Residential",($O409+Q409)*'Emission Factors'!$C$14+(P409*'Emission Factors'!$C$21),($O409+Q409)*'Emission Factors'!$C$15+(P409*'Emission Factors'!$C$22)),"")</f>
        <v>0</v>
      </c>
      <c r="X409" s="97">
        <f t="shared" si="27"/>
        <v>0</v>
      </c>
    </row>
    <row r="410" spans="2:24" x14ac:dyDescent="0.3">
      <c r="B410" s="94"/>
      <c r="C410" s="95"/>
      <c r="D410" s="95"/>
      <c r="E410" s="95"/>
      <c r="F410" s="144"/>
      <c r="G410" s="94"/>
      <c r="H410" s="145"/>
      <c r="I410" s="96"/>
      <c r="J410" s="96"/>
      <c r="K410" s="96"/>
      <c r="L410" s="96"/>
      <c r="M410" s="96"/>
      <c r="N410" s="96"/>
      <c r="O410" s="97">
        <f t="shared" si="24"/>
        <v>0</v>
      </c>
      <c r="P410" s="97">
        <f t="shared" si="25"/>
        <v>0</v>
      </c>
      <c r="Q410" s="97" cm="1">
        <f t="array" aca="1" ref="Q410" ca="1">IF(I410=0,0,$E410*$I410*(SUMPRODUCT((1-'Emission Factors'!$C$37)^ROW(INDIRECT("1:" &amp; 'Emission Factors'!$C$45-1)))+1))</f>
        <v>0</v>
      </c>
      <c r="R410" s="176">
        <f ca="1">IFERROR((($O410+$Q410)*'Emission Factors'!$C$10)+($P410*'Emission Factors'!$C$17),"")</f>
        <v>0</v>
      </c>
      <c r="S410" s="146" t="str">
        <f t="shared" ca="1" si="26"/>
        <v>N/A</v>
      </c>
      <c r="T410" s="98">
        <f ca="1">IFERROR((($O410+$Q410)*'Emission Factors'!$C$11)+($P410*'Emission Factors'!$C$18),"")</f>
        <v>0</v>
      </c>
      <c r="U410" s="98">
        <f ca="1">IFERROR((($O410+$Q410)*'Emission Factors'!$C$12)+($P410*'Emission Factors'!$C$19),"")</f>
        <v>0</v>
      </c>
      <c r="V410" s="98">
        <f ca="1">IFERROR((($O410+$Q410)*'Emission Factors'!$C$13)+($P410*'Emission Factors'!$C$20),"")</f>
        <v>0</v>
      </c>
      <c r="W410" s="147">
        <f ca="1">IFERROR(IF(N410="Residential",($O410+Q410)*'Emission Factors'!$C$14+(P410*'Emission Factors'!$C$21),($O410+Q410)*'Emission Factors'!$C$15+(P410*'Emission Factors'!$C$22)),"")</f>
        <v>0</v>
      </c>
      <c r="X410" s="97">
        <f t="shared" si="27"/>
        <v>0</v>
      </c>
    </row>
    <row r="411" spans="2:24" x14ac:dyDescent="0.3">
      <c r="B411" s="94"/>
      <c r="C411" s="95"/>
      <c r="D411" s="95"/>
      <c r="E411" s="95"/>
      <c r="F411" s="144"/>
      <c r="G411" s="94"/>
      <c r="H411" s="145"/>
      <c r="I411" s="96"/>
      <c r="J411" s="96"/>
      <c r="K411" s="96"/>
      <c r="L411" s="96"/>
      <c r="M411" s="96"/>
      <c r="N411" s="96"/>
      <c r="O411" s="97">
        <f t="shared" si="24"/>
        <v>0</v>
      </c>
      <c r="P411" s="97">
        <f t="shared" si="25"/>
        <v>0</v>
      </c>
      <c r="Q411" s="97" cm="1">
        <f t="array" aca="1" ref="Q411" ca="1">IF(I411=0,0,$E411*$I411*(SUMPRODUCT((1-'Emission Factors'!$C$37)^ROW(INDIRECT("1:" &amp; 'Emission Factors'!$C$45-1)))+1))</f>
        <v>0</v>
      </c>
      <c r="R411" s="176">
        <f ca="1">IFERROR((($O411+$Q411)*'Emission Factors'!$C$10)+($P411*'Emission Factors'!$C$17),"")</f>
        <v>0</v>
      </c>
      <c r="S411" s="146" t="str">
        <f t="shared" ca="1" si="26"/>
        <v>N/A</v>
      </c>
      <c r="T411" s="98">
        <f ca="1">IFERROR((($O411+$Q411)*'Emission Factors'!$C$11)+($P411*'Emission Factors'!$C$18),"")</f>
        <v>0</v>
      </c>
      <c r="U411" s="98">
        <f ca="1">IFERROR((($O411+$Q411)*'Emission Factors'!$C$12)+($P411*'Emission Factors'!$C$19),"")</f>
        <v>0</v>
      </c>
      <c r="V411" s="98">
        <f ca="1">IFERROR((($O411+$Q411)*'Emission Factors'!$C$13)+($P411*'Emission Factors'!$C$20),"")</f>
        <v>0</v>
      </c>
      <c r="W411" s="147">
        <f ca="1">IFERROR(IF(N411="Residential",($O411+Q411)*'Emission Factors'!$C$14+(P411*'Emission Factors'!$C$21),($O411+Q411)*'Emission Factors'!$C$15+(P411*'Emission Factors'!$C$22)),"")</f>
        <v>0</v>
      </c>
      <c r="X411" s="97">
        <f t="shared" si="27"/>
        <v>0</v>
      </c>
    </row>
    <row r="412" spans="2:24" x14ac:dyDescent="0.3">
      <c r="B412" s="94"/>
      <c r="C412" s="95"/>
      <c r="D412" s="95"/>
      <c r="E412" s="95"/>
      <c r="F412" s="144"/>
      <c r="G412" s="94"/>
      <c r="H412" s="145"/>
      <c r="I412" s="96"/>
      <c r="J412" s="96"/>
      <c r="K412" s="96"/>
      <c r="L412" s="96"/>
      <c r="M412" s="96"/>
      <c r="N412" s="96"/>
      <c r="O412" s="97">
        <f t="shared" si="24"/>
        <v>0</v>
      </c>
      <c r="P412" s="97">
        <f t="shared" si="25"/>
        <v>0</v>
      </c>
      <c r="Q412" s="97" cm="1">
        <f t="array" aca="1" ref="Q412" ca="1">IF(I412=0,0,$E412*$I412*(SUMPRODUCT((1-'Emission Factors'!$C$37)^ROW(INDIRECT("1:" &amp; 'Emission Factors'!$C$45-1)))+1))</f>
        <v>0</v>
      </c>
      <c r="R412" s="176">
        <f ca="1">IFERROR((($O412+$Q412)*'Emission Factors'!$C$10)+($P412*'Emission Factors'!$C$17),"")</f>
        <v>0</v>
      </c>
      <c r="S412" s="146" t="str">
        <f t="shared" ca="1" si="26"/>
        <v>N/A</v>
      </c>
      <c r="T412" s="98">
        <f ca="1">IFERROR((($O412+$Q412)*'Emission Factors'!$C$11)+($P412*'Emission Factors'!$C$18),"")</f>
        <v>0</v>
      </c>
      <c r="U412" s="98">
        <f ca="1">IFERROR((($O412+$Q412)*'Emission Factors'!$C$12)+($P412*'Emission Factors'!$C$19),"")</f>
        <v>0</v>
      </c>
      <c r="V412" s="98">
        <f ca="1">IFERROR((($O412+$Q412)*'Emission Factors'!$C$13)+($P412*'Emission Factors'!$C$20),"")</f>
        <v>0</v>
      </c>
      <c r="W412" s="147">
        <f ca="1">IFERROR(IF(N412="Residential",($O412+Q412)*'Emission Factors'!$C$14+(P412*'Emission Factors'!$C$21),($O412+Q412)*'Emission Factors'!$C$15+(P412*'Emission Factors'!$C$22)),"")</f>
        <v>0</v>
      </c>
      <c r="X412" s="97">
        <f t="shared" si="27"/>
        <v>0</v>
      </c>
    </row>
    <row r="413" spans="2:24" x14ac:dyDescent="0.3">
      <c r="B413" s="94"/>
      <c r="C413" s="95"/>
      <c r="D413" s="95"/>
      <c r="E413" s="95"/>
      <c r="F413" s="144"/>
      <c r="G413" s="94"/>
      <c r="H413" s="145"/>
      <c r="I413" s="96"/>
      <c r="J413" s="96"/>
      <c r="K413" s="96"/>
      <c r="L413" s="96"/>
      <c r="M413" s="96"/>
      <c r="N413" s="96"/>
      <c r="O413" s="97">
        <f t="shared" si="24"/>
        <v>0</v>
      </c>
      <c r="P413" s="97">
        <f t="shared" si="25"/>
        <v>0</v>
      </c>
      <c r="Q413" s="97" cm="1">
        <f t="array" aca="1" ref="Q413" ca="1">IF(I413=0,0,$E413*$I413*(SUMPRODUCT((1-'Emission Factors'!$C$37)^ROW(INDIRECT("1:" &amp; 'Emission Factors'!$C$45-1)))+1))</f>
        <v>0</v>
      </c>
      <c r="R413" s="176">
        <f ca="1">IFERROR((($O413+$Q413)*'Emission Factors'!$C$10)+($P413*'Emission Factors'!$C$17),"")</f>
        <v>0</v>
      </c>
      <c r="S413" s="146" t="str">
        <f t="shared" ca="1" si="26"/>
        <v>N/A</v>
      </c>
      <c r="T413" s="98">
        <f ca="1">IFERROR((($O413+$Q413)*'Emission Factors'!$C$11)+($P413*'Emission Factors'!$C$18),"")</f>
        <v>0</v>
      </c>
      <c r="U413" s="98">
        <f ca="1">IFERROR((($O413+$Q413)*'Emission Factors'!$C$12)+($P413*'Emission Factors'!$C$19),"")</f>
        <v>0</v>
      </c>
      <c r="V413" s="98">
        <f ca="1">IFERROR((($O413+$Q413)*'Emission Factors'!$C$13)+($P413*'Emission Factors'!$C$20),"")</f>
        <v>0</v>
      </c>
      <c r="W413" s="147">
        <f ca="1">IFERROR(IF(N413="Residential",($O413+Q413)*'Emission Factors'!$C$14+(P413*'Emission Factors'!$C$21),($O413+Q413)*'Emission Factors'!$C$15+(P413*'Emission Factors'!$C$22)),"")</f>
        <v>0</v>
      </c>
      <c r="X413" s="97">
        <f t="shared" si="27"/>
        <v>0</v>
      </c>
    </row>
    <row r="414" spans="2:24" x14ac:dyDescent="0.3">
      <c r="B414" s="94"/>
      <c r="C414" s="95"/>
      <c r="D414" s="95"/>
      <c r="E414" s="95"/>
      <c r="F414" s="144"/>
      <c r="G414" s="94"/>
      <c r="H414" s="145"/>
      <c r="I414" s="96"/>
      <c r="J414" s="96"/>
      <c r="K414" s="96"/>
      <c r="L414" s="96"/>
      <c r="M414" s="96"/>
      <c r="N414" s="96"/>
      <c r="O414" s="97">
        <f t="shared" si="24"/>
        <v>0</v>
      </c>
      <c r="P414" s="97">
        <f t="shared" si="25"/>
        <v>0</v>
      </c>
      <c r="Q414" s="97" cm="1">
        <f t="array" aca="1" ref="Q414" ca="1">IF(I414=0,0,$E414*$I414*(SUMPRODUCT((1-'Emission Factors'!$C$37)^ROW(INDIRECT("1:" &amp; 'Emission Factors'!$C$45-1)))+1))</f>
        <v>0</v>
      </c>
      <c r="R414" s="176">
        <f ca="1">IFERROR((($O414+$Q414)*'Emission Factors'!$C$10)+($P414*'Emission Factors'!$C$17),"")</f>
        <v>0</v>
      </c>
      <c r="S414" s="146" t="str">
        <f t="shared" ca="1" si="26"/>
        <v>N/A</v>
      </c>
      <c r="T414" s="98">
        <f ca="1">IFERROR((($O414+$Q414)*'Emission Factors'!$C$11)+($P414*'Emission Factors'!$C$18),"")</f>
        <v>0</v>
      </c>
      <c r="U414" s="98">
        <f ca="1">IFERROR((($O414+$Q414)*'Emission Factors'!$C$12)+($P414*'Emission Factors'!$C$19),"")</f>
        <v>0</v>
      </c>
      <c r="V414" s="98">
        <f ca="1">IFERROR((($O414+$Q414)*'Emission Factors'!$C$13)+($P414*'Emission Factors'!$C$20),"")</f>
        <v>0</v>
      </c>
      <c r="W414" s="147">
        <f ca="1">IFERROR(IF(N414="Residential",($O414+Q414)*'Emission Factors'!$C$14+(P414*'Emission Factors'!$C$21),($O414+Q414)*'Emission Factors'!$C$15+(P414*'Emission Factors'!$C$22)),"")</f>
        <v>0</v>
      </c>
      <c r="X414" s="97">
        <f t="shared" si="27"/>
        <v>0</v>
      </c>
    </row>
    <row r="415" spans="2:24" x14ac:dyDescent="0.3">
      <c r="B415" s="94"/>
      <c r="C415" s="95"/>
      <c r="D415" s="95"/>
      <c r="E415" s="95"/>
      <c r="F415" s="144"/>
      <c r="G415" s="94"/>
      <c r="H415" s="145"/>
      <c r="I415" s="96"/>
      <c r="J415" s="96"/>
      <c r="K415" s="96"/>
      <c r="L415" s="96"/>
      <c r="M415" s="96"/>
      <c r="N415" s="96"/>
      <c r="O415" s="97">
        <f t="shared" si="24"/>
        <v>0</v>
      </c>
      <c r="P415" s="97">
        <f t="shared" si="25"/>
        <v>0</v>
      </c>
      <c r="Q415" s="97" cm="1">
        <f t="array" aca="1" ref="Q415" ca="1">IF(I415=0,0,$E415*$I415*(SUMPRODUCT((1-'Emission Factors'!$C$37)^ROW(INDIRECT("1:" &amp; 'Emission Factors'!$C$45-1)))+1))</f>
        <v>0</v>
      </c>
      <c r="R415" s="176">
        <f ca="1">IFERROR((($O415+$Q415)*'Emission Factors'!$C$10)+($P415*'Emission Factors'!$C$17),"")</f>
        <v>0</v>
      </c>
      <c r="S415" s="146" t="str">
        <f t="shared" ca="1" si="26"/>
        <v>N/A</v>
      </c>
      <c r="T415" s="98">
        <f ca="1">IFERROR((($O415+$Q415)*'Emission Factors'!$C$11)+($P415*'Emission Factors'!$C$18),"")</f>
        <v>0</v>
      </c>
      <c r="U415" s="98">
        <f ca="1">IFERROR((($O415+$Q415)*'Emission Factors'!$C$12)+($P415*'Emission Factors'!$C$19),"")</f>
        <v>0</v>
      </c>
      <c r="V415" s="98">
        <f ca="1">IFERROR((($O415+$Q415)*'Emission Factors'!$C$13)+($P415*'Emission Factors'!$C$20),"")</f>
        <v>0</v>
      </c>
      <c r="W415" s="147">
        <f ca="1">IFERROR(IF(N415="Residential",($O415+Q415)*'Emission Factors'!$C$14+(P415*'Emission Factors'!$C$21),($O415+Q415)*'Emission Factors'!$C$15+(P415*'Emission Factors'!$C$22)),"")</f>
        <v>0</v>
      </c>
      <c r="X415" s="97">
        <f t="shared" si="27"/>
        <v>0</v>
      </c>
    </row>
    <row r="416" spans="2:24" x14ac:dyDescent="0.3">
      <c r="B416" s="94"/>
      <c r="C416" s="95"/>
      <c r="D416" s="95"/>
      <c r="E416" s="95"/>
      <c r="F416" s="144"/>
      <c r="G416" s="94"/>
      <c r="H416" s="145"/>
      <c r="I416" s="96"/>
      <c r="J416" s="96"/>
      <c r="K416" s="96"/>
      <c r="L416" s="96"/>
      <c r="M416" s="96"/>
      <c r="N416" s="96"/>
      <c r="O416" s="97">
        <f t="shared" si="24"/>
        <v>0</v>
      </c>
      <c r="P416" s="97">
        <f t="shared" si="25"/>
        <v>0</v>
      </c>
      <c r="Q416" s="97" cm="1">
        <f t="array" aca="1" ref="Q416" ca="1">IF(I416=0,0,$E416*$I416*(SUMPRODUCT((1-'Emission Factors'!$C$37)^ROW(INDIRECT("1:" &amp; 'Emission Factors'!$C$45-1)))+1))</f>
        <v>0</v>
      </c>
      <c r="R416" s="176">
        <f ca="1">IFERROR((($O416+$Q416)*'Emission Factors'!$C$10)+($P416*'Emission Factors'!$C$17),"")</f>
        <v>0</v>
      </c>
      <c r="S416" s="146" t="str">
        <f t="shared" ca="1" si="26"/>
        <v>N/A</v>
      </c>
      <c r="T416" s="98">
        <f ca="1">IFERROR((($O416+$Q416)*'Emission Factors'!$C$11)+($P416*'Emission Factors'!$C$18),"")</f>
        <v>0</v>
      </c>
      <c r="U416" s="98">
        <f ca="1">IFERROR((($O416+$Q416)*'Emission Factors'!$C$12)+($P416*'Emission Factors'!$C$19),"")</f>
        <v>0</v>
      </c>
      <c r="V416" s="98">
        <f ca="1">IFERROR((($O416+$Q416)*'Emission Factors'!$C$13)+($P416*'Emission Factors'!$C$20),"")</f>
        <v>0</v>
      </c>
      <c r="W416" s="147">
        <f ca="1">IFERROR(IF(N416="Residential",($O416+Q416)*'Emission Factors'!$C$14+(P416*'Emission Factors'!$C$21),($O416+Q416)*'Emission Factors'!$C$15+(P416*'Emission Factors'!$C$22)),"")</f>
        <v>0</v>
      </c>
      <c r="X416" s="97">
        <f t="shared" si="27"/>
        <v>0</v>
      </c>
    </row>
    <row r="417" spans="2:24" x14ac:dyDescent="0.3">
      <c r="B417" s="94"/>
      <c r="C417" s="95"/>
      <c r="D417" s="95"/>
      <c r="E417" s="95"/>
      <c r="F417" s="144"/>
      <c r="G417" s="94"/>
      <c r="H417" s="145"/>
      <c r="I417" s="96"/>
      <c r="J417" s="96"/>
      <c r="K417" s="96"/>
      <c r="L417" s="96"/>
      <c r="M417" s="96"/>
      <c r="N417" s="96"/>
      <c r="O417" s="97">
        <f t="shared" si="24"/>
        <v>0</v>
      </c>
      <c r="P417" s="97">
        <f t="shared" si="25"/>
        <v>0</v>
      </c>
      <c r="Q417" s="97" cm="1">
        <f t="array" aca="1" ref="Q417" ca="1">IF(I417=0,0,$E417*$I417*(SUMPRODUCT((1-'Emission Factors'!$C$37)^ROW(INDIRECT("1:" &amp; 'Emission Factors'!$C$45-1)))+1))</f>
        <v>0</v>
      </c>
      <c r="R417" s="176">
        <f ca="1">IFERROR((($O417+$Q417)*'Emission Factors'!$C$10)+($P417*'Emission Factors'!$C$17),"")</f>
        <v>0</v>
      </c>
      <c r="S417" s="146" t="str">
        <f t="shared" ca="1" si="26"/>
        <v>N/A</v>
      </c>
      <c r="T417" s="98">
        <f ca="1">IFERROR((($O417+$Q417)*'Emission Factors'!$C$11)+($P417*'Emission Factors'!$C$18),"")</f>
        <v>0</v>
      </c>
      <c r="U417" s="98">
        <f ca="1">IFERROR((($O417+$Q417)*'Emission Factors'!$C$12)+($P417*'Emission Factors'!$C$19),"")</f>
        <v>0</v>
      </c>
      <c r="V417" s="98">
        <f ca="1">IFERROR((($O417+$Q417)*'Emission Factors'!$C$13)+($P417*'Emission Factors'!$C$20),"")</f>
        <v>0</v>
      </c>
      <c r="W417" s="147">
        <f ca="1">IFERROR(IF(N417="Residential",($O417+Q417)*'Emission Factors'!$C$14+(P417*'Emission Factors'!$C$21),($O417+Q417)*'Emission Factors'!$C$15+(P417*'Emission Factors'!$C$22)),"")</f>
        <v>0</v>
      </c>
      <c r="X417" s="97">
        <f t="shared" si="27"/>
        <v>0</v>
      </c>
    </row>
    <row r="418" spans="2:24" x14ac:dyDescent="0.3">
      <c r="B418" s="94"/>
      <c r="C418" s="95"/>
      <c r="D418" s="95"/>
      <c r="E418" s="95"/>
      <c r="F418" s="144"/>
      <c r="G418" s="94"/>
      <c r="H418" s="145"/>
      <c r="I418" s="96"/>
      <c r="J418" s="96"/>
      <c r="K418" s="96"/>
      <c r="L418" s="96"/>
      <c r="M418" s="96"/>
      <c r="N418" s="96"/>
      <c r="O418" s="97">
        <f t="shared" si="24"/>
        <v>0</v>
      </c>
      <c r="P418" s="97">
        <f t="shared" si="25"/>
        <v>0</v>
      </c>
      <c r="Q418" s="97" cm="1">
        <f t="array" aca="1" ref="Q418" ca="1">IF(I418=0,0,$E418*$I418*(SUMPRODUCT((1-'Emission Factors'!$C$37)^ROW(INDIRECT("1:" &amp; 'Emission Factors'!$C$45-1)))+1))</f>
        <v>0</v>
      </c>
      <c r="R418" s="176">
        <f ca="1">IFERROR((($O418+$Q418)*'Emission Factors'!$C$10)+($P418*'Emission Factors'!$C$17),"")</f>
        <v>0</v>
      </c>
      <c r="S418" s="146" t="str">
        <f t="shared" ca="1" si="26"/>
        <v>N/A</v>
      </c>
      <c r="T418" s="98">
        <f ca="1">IFERROR((($O418+$Q418)*'Emission Factors'!$C$11)+($P418*'Emission Factors'!$C$18),"")</f>
        <v>0</v>
      </c>
      <c r="U418" s="98">
        <f ca="1">IFERROR((($O418+$Q418)*'Emission Factors'!$C$12)+($P418*'Emission Factors'!$C$19),"")</f>
        <v>0</v>
      </c>
      <c r="V418" s="98">
        <f ca="1">IFERROR((($O418+$Q418)*'Emission Factors'!$C$13)+($P418*'Emission Factors'!$C$20),"")</f>
        <v>0</v>
      </c>
      <c r="W418" s="147">
        <f ca="1">IFERROR(IF(N418="Residential",($O418+Q418)*'Emission Factors'!$C$14+(P418*'Emission Factors'!$C$21),($O418+Q418)*'Emission Factors'!$C$15+(P418*'Emission Factors'!$C$22)),"")</f>
        <v>0</v>
      </c>
      <c r="X418" s="97">
        <f t="shared" si="27"/>
        <v>0</v>
      </c>
    </row>
    <row r="419" spans="2:24" x14ac:dyDescent="0.3">
      <c r="B419" s="94"/>
      <c r="C419" s="95"/>
      <c r="D419" s="95"/>
      <c r="E419" s="95"/>
      <c r="F419" s="144"/>
      <c r="G419" s="94"/>
      <c r="H419" s="145"/>
      <c r="I419" s="96"/>
      <c r="J419" s="96"/>
      <c r="K419" s="96"/>
      <c r="L419" s="96"/>
      <c r="M419" s="96"/>
      <c r="N419" s="96"/>
      <c r="O419" s="97">
        <f t="shared" si="24"/>
        <v>0</v>
      </c>
      <c r="P419" s="97">
        <f t="shared" si="25"/>
        <v>0</v>
      </c>
      <c r="Q419" s="97" cm="1">
        <f t="array" aca="1" ref="Q419" ca="1">IF(I419=0,0,$E419*$I419*(SUMPRODUCT((1-'Emission Factors'!$C$37)^ROW(INDIRECT("1:" &amp; 'Emission Factors'!$C$45-1)))+1))</f>
        <v>0</v>
      </c>
      <c r="R419" s="176">
        <f ca="1">IFERROR((($O419+$Q419)*'Emission Factors'!$C$10)+($P419*'Emission Factors'!$C$17),"")</f>
        <v>0</v>
      </c>
      <c r="S419" s="146" t="str">
        <f t="shared" ca="1" si="26"/>
        <v>N/A</v>
      </c>
      <c r="T419" s="98">
        <f ca="1">IFERROR((($O419+$Q419)*'Emission Factors'!$C$11)+($P419*'Emission Factors'!$C$18),"")</f>
        <v>0</v>
      </c>
      <c r="U419" s="98">
        <f ca="1">IFERROR((($O419+$Q419)*'Emission Factors'!$C$12)+($P419*'Emission Factors'!$C$19),"")</f>
        <v>0</v>
      </c>
      <c r="V419" s="98">
        <f ca="1">IFERROR((($O419+$Q419)*'Emission Factors'!$C$13)+($P419*'Emission Factors'!$C$20),"")</f>
        <v>0</v>
      </c>
      <c r="W419" s="147">
        <f ca="1">IFERROR(IF(N419="Residential",($O419+Q419)*'Emission Factors'!$C$14+(P419*'Emission Factors'!$C$21),($O419+Q419)*'Emission Factors'!$C$15+(P419*'Emission Factors'!$C$22)),"")</f>
        <v>0</v>
      </c>
      <c r="X419" s="97">
        <f t="shared" si="27"/>
        <v>0</v>
      </c>
    </row>
    <row r="420" spans="2:24" x14ac:dyDescent="0.3">
      <c r="B420" s="94"/>
      <c r="C420" s="95"/>
      <c r="D420" s="95"/>
      <c r="E420" s="95"/>
      <c r="F420" s="144"/>
      <c r="G420" s="94"/>
      <c r="H420" s="145"/>
      <c r="I420" s="96"/>
      <c r="J420" s="96"/>
      <c r="K420" s="96"/>
      <c r="L420" s="96"/>
      <c r="M420" s="96"/>
      <c r="N420" s="96"/>
      <c r="O420" s="97">
        <f t="shared" si="24"/>
        <v>0</v>
      </c>
      <c r="P420" s="97">
        <f t="shared" si="25"/>
        <v>0</v>
      </c>
      <c r="Q420" s="97" cm="1">
        <f t="array" aca="1" ref="Q420" ca="1">IF(I420=0,0,$E420*$I420*(SUMPRODUCT((1-'Emission Factors'!$C$37)^ROW(INDIRECT("1:" &amp; 'Emission Factors'!$C$45-1)))+1))</f>
        <v>0</v>
      </c>
      <c r="R420" s="176">
        <f ca="1">IFERROR((($O420+$Q420)*'Emission Factors'!$C$10)+($P420*'Emission Factors'!$C$17),"")</f>
        <v>0</v>
      </c>
      <c r="S420" s="146" t="str">
        <f t="shared" ca="1" si="26"/>
        <v>N/A</v>
      </c>
      <c r="T420" s="98">
        <f ca="1">IFERROR((($O420+$Q420)*'Emission Factors'!$C$11)+($P420*'Emission Factors'!$C$18),"")</f>
        <v>0</v>
      </c>
      <c r="U420" s="98">
        <f ca="1">IFERROR((($O420+$Q420)*'Emission Factors'!$C$12)+($P420*'Emission Factors'!$C$19),"")</f>
        <v>0</v>
      </c>
      <c r="V420" s="98">
        <f ca="1">IFERROR((($O420+$Q420)*'Emission Factors'!$C$13)+($P420*'Emission Factors'!$C$20),"")</f>
        <v>0</v>
      </c>
      <c r="W420" s="147">
        <f ca="1">IFERROR(IF(N420="Residential",($O420+Q420)*'Emission Factors'!$C$14+(P420*'Emission Factors'!$C$21),($O420+Q420)*'Emission Factors'!$C$15+(P420*'Emission Factors'!$C$22)),"")</f>
        <v>0</v>
      </c>
      <c r="X420" s="97">
        <f t="shared" si="27"/>
        <v>0</v>
      </c>
    </row>
    <row r="421" spans="2:24" x14ac:dyDescent="0.3">
      <c r="B421" s="94"/>
      <c r="C421" s="95"/>
      <c r="D421" s="95"/>
      <c r="E421" s="95"/>
      <c r="F421" s="144"/>
      <c r="G421" s="94"/>
      <c r="H421" s="145"/>
      <c r="I421" s="96"/>
      <c r="J421" s="96"/>
      <c r="K421" s="96"/>
      <c r="L421" s="96"/>
      <c r="M421" s="96"/>
      <c r="N421" s="96"/>
      <c r="O421" s="97">
        <f t="shared" si="24"/>
        <v>0</v>
      </c>
      <c r="P421" s="97">
        <f t="shared" si="25"/>
        <v>0</v>
      </c>
      <c r="Q421" s="97" cm="1">
        <f t="array" aca="1" ref="Q421" ca="1">IF(I421=0,0,$E421*$I421*(SUMPRODUCT((1-'Emission Factors'!$C$37)^ROW(INDIRECT("1:" &amp; 'Emission Factors'!$C$45-1)))+1))</f>
        <v>0</v>
      </c>
      <c r="R421" s="176">
        <f ca="1">IFERROR((($O421+$Q421)*'Emission Factors'!$C$10)+($P421*'Emission Factors'!$C$17),"")</f>
        <v>0</v>
      </c>
      <c r="S421" s="146" t="str">
        <f t="shared" ca="1" si="26"/>
        <v>N/A</v>
      </c>
      <c r="T421" s="98">
        <f ca="1">IFERROR((($O421+$Q421)*'Emission Factors'!$C$11)+($P421*'Emission Factors'!$C$18),"")</f>
        <v>0</v>
      </c>
      <c r="U421" s="98">
        <f ca="1">IFERROR((($O421+$Q421)*'Emission Factors'!$C$12)+($P421*'Emission Factors'!$C$19),"")</f>
        <v>0</v>
      </c>
      <c r="V421" s="98">
        <f ca="1">IFERROR((($O421+$Q421)*'Emission Factors'!$C$13)+($P421*'Emission Factors'!$C$20),"")</f>
        <v>0</v>
      </c>
      <c r="W421" s="147">
        <f ca="1">IFERROR(IF(N421="Residential",($O421+Q421)*'Emission Factors'!$C$14+(P421*'Emission Factors'!$C$21),($O421+Q421)*'Emission Factors'!$C$15+(P421*'Emission Factors'!$C$22)),"")</f>
        <v>0</v>
      </c>
      <c r="X421" s="97">
        <f t="shared" si="27"/>
        <v>0</v>
      </c>
    </row>
    <row r="422" spans="2:24" x14ac:dyDescent="0.3">
      <c r="B422" s="94"/>
      <c r="C422" s="95"/>
      <c r="D422" s="95"/>
      <c r="E422" s="95"/>
      <c r="F422" s="144"/>
      <c r="G422" s="94"/>
      <c r="H422" s="145"/>
      <c r="I422" s="96"/>
      <c r="J422" s="96"/>
      <c r="K422" s="96"/>
      <c r="L422" s="96"/>
      <c r="M422" s="96"/>
      <c r="N422" s="96"/>
      <c r="O422" s="97">
        <f t="shared" si="24"/>
        <v>0</v>
      </c>
      <c r="P422" s="97">
        <f t="shared" si="25"/>
        <v>0</v>
      </c>
      <c r="Q422" s="97" cm="1">
        <f t="array" aca="1" ref="Q422" ca="1">IF(I422=0,0,$E422*$I422*(SUMPRODUCT((1-'Emission Factors'!$C$37)^ROW(INDIRECT("1:" &amp; 'Emission Factors'!$C$45-1)))+1))</f>
        <v>0</v>
      </c>
      <c r="R422" s="176">
        <f ca="1">IFERROR((($O422+$Q422)*'Emission Factors'!$C$10)+($P422*'Emission Factors'!$C$17),"")</f>
        <v>0</v>
      </c>
      <c r="S422" s="146" t="str">
        <f t="shared" ca="1" si="26"/>
        <v>N/A</v>
      </c>
      <c r="T422" s="98">
        <f ca="1">IFERROR((($O422+$Q422)*'Emission Factors'!$C$11)+($P422*'Emission Factors'!$C$18),"")</f>
        <v>0</v>
      </c>
      <c r="U422" s="98">
        <f ca="1">IFERROR((($O422+$Q422)*'Emission Factors'!$C$12)+($P422*'Emission Factors'!$C$19),"")</f>
        <v>0</v>
      </c>
      <c r="V422" s="98">
        <f ca="1">IFERROR((($O422+$Q422)*'Emission Factors'!$C$13)+($P422*'Emission Factors'!$C$20),"")</f>
        <v>0</v>
      </c>
      <c r="W422" s="147">
        <f ca="1">IFERROR(IF(N422="Residential",($O422+Q422)*'Emission Factors'!$C$14+(P422*'Emission Factors'!$C$21),($O422+Q422)*'Emission Factors'!$C$15+(P422*'Emission Factors'!$C$22)),"")</f>
        <v>0</v>
      </c>
      <c r="X422" s="97">
        <f t="shared" si="27"/>
        <v>0</v>
      </c>
    </row>
    <row r="423" spans="2:24" x14ac:dyDescent="0.3">
      <c r="B423" s="94"/>
      <c r="C423" s="95"/>
      <c r="D423" s="95"/>
      <c r="E423" s="95"/>
      <c r="F423" s="144"/>
      <c r="G423" s="94"/>
      <c r="H423" s="145"/>
      <c r="I423" s="96"/>
      <c r="J423" s="96"/>
      <c r="K423" s="96"/>
      <c r="L423" s="96"/>
      <c r="M423" s="96"/>
      <c r="N423" s="96"/>
      <c r="O423" s="97">
        <f t="shared" si="24"/>
        <v>0</v>
      </c>
      <c r="P423" s="97">
        <f t="shared" si="25"/>
        <v>0</v>
      </c>
      <c r="Q423" s="97" cm="1">
        <f t="array" aca="1" ref="Q423" ca="1">IF(I423=0,0,$E423*$I423*(SUMPRODUCT((1-'Emission Factors'!$C$37)^ROW(INDIRECT("1:" &amp; 'Emission Factors'!$C$45-1)))+1))</f>
        <v>0</v>
      </c>
      <c r="R423" s="176">
        <f ca="1">IFERROR((($O423+$Q423)*'Emission Factors'!$C$10)+($P423*'Emission Factors'!$C$17),"")</f>
        <v>0</v>
      </c>
      <c r="S423" s="146" t="str">
        <f t="shared" ca="1" si="26"/>
        <v>N/A</v>
      </c>
      <c r="T423" s="98">
        <f ca="1">IFERROR((($O423+$Q423)*'Emission Factors'!$C$11)+($P423*'Emission Factors'!$C$18),"")</f>
        <v>0</v>
      </c>
      <c r="U423" s="98">
        <f ca="1">IFERROR((($O423+$Q423)*'Emission Factors'!$C$12)+($P423*'Emission Factors'!$C$19),"")</f>
        <v>0</v>
      </c>
      <c r="V423" s="98">
        <f ca="1">IFERROR((($O423+$Q423)*'Emission Factors'!$C$13)+($P423*'Emission Factors'!$C$20),"")</f>
        <v>0</v>
      </c>
      <c r="W423" s="147">
        <f ca="1">IFERROR(IF(N423="Residential",($O423+Q423)*'Emission Factors'!$C$14+(P423*'Emission Factors'!$C$21),($O423+Q423)*'Emission Factors'!$C$15+(P423*'Emission Factors'!$C$22)),"")</f>
        <v>0</v>
      </c>
      <c r="X423" s="97">
        <f t="shared" si="27"/>
        <v>0</v>
      </c>
    </row>
    <row r="424" spans="2:24" x14ac:dyDescent="0.3">
      <c r="B424" s="94"/>
      <c r="C424" s="95"/>
      <c r="D424" s="95"/>
      <c r="E424" s="95"/>
      <c r="F424" s="144"/>
      <c r="G424" s="94"/>
      <c r="H424" s="145"/>
      <c r="I424" s="96"/>
      <c r="J424" s="96"/>
      <c r="K424" s="96"/>
      <c r="L424" s="96"/>
      <c r="M424" s="96"/>
      <c r="N424" s="96"/>
      <c r="O424" s="97">
        <f t="shared" si="24"/>
        <v>0</v>
      </c>
      <c r="P424" s="97">
        <f t="shared" si="25"/>
        <v>0</v>
      </c>
      <c r="Q424" s="97" cm="1">
        <f t="array" aca="1" ref="Q424" ca="1">IF(I424=0,0,$E424*$I424*(SUMPRODUCT((1-'Emission Factors'!$C$37)^ROW(INDIRECT("1:" &amp; 'Emission Factors'!$C$45-1)))+1))</f>
        <v>0</v>
      </c>
      <c r="R424" s="176">
        <f ca="1">IFERROR((($O424+$Q424)*'Emission Factors'!$C$10)+($P424*'Emission Factors'!$C$17),"")</f>
        <v>0</v>
      </c>
      <c r="S424" s="146" t="str">
        <f t="shared" ca="1" si="26"/>
        <v>N/A</v>
      </c>
      <c r="T424" s="98">
        <f ca="1">IFERROR((($O424+$Q424)*'Emission Factors'!$C$11)+($P424*'Emission Factors'!$C$18),"")</f>
        <v>0</v>
      </c>
      <c r="U424" s="98">
        <f ca="1">IFERROR((($O424+$Q424)*'Emission Factors'!$C$12)+($P424*'Emission Factors'!$C$19),"")</f>
        <v>0</v>
      </c>
      <c r="V424" s="98">
        <f ca="1">IFERROR((($O424+$Q424)*'Emission Factors'!$C$13)+($P424*'Emission Factors'!$C$20),"")</f>
        <v>0</v>
      </c>
      <c r="W424" s="147">
        <f ca="1">IFERROR(IF(N424="Residential",($O424+Q424)*'Emission Factors'!$C$14+(P424*'Emission Factors'!$C$21),($O424+Q424)*'Emission Factors'!$C$15+(P424*'Emission Factors'!$C$22)),"")</f>
        <v>0</v>
      </c>
      <c r="X424" s="97">
        <f t="shared" si="27"/>
        <v>0</v>
      </c>
    </row>
    <row r="425" spans="2:24" x14ac:dyDescent="0.3">
      <c r="B425" s="94"/>
      <c r="C425" s="95"/>
      <c r="D425" s="95"/>
      <c r="E425" s="95"/>
      <c r="F425" s="144"/>
      <c r="G425" s="94"/>
      <c r="H425" s="145"/>
      <c r="I425" s="96"/>
      <c r="J425" s="96"/>
      <c r="K425" s="96"/>
      <c r="L425" s="96"/>
      <c r="M425" s="96"/>
      <c r="N425" s="96"/>
      <c r="O425" s="97">
        <f t="shared" si="24"/>
        <v>0</v>
      </c>
      <c r="P425" s="97">
        <f t="shared" si="25"/>
        <v>0</v>
      </c>
      <c r="Q425" s="97" cm="1">
        <f t="array" aca="1" ref="Q425" ca="1">IF(I425=0,0,$E425*$I425*(SUMPRODUCT((1-'Emission Factors'!$C$37)^ROW(INDIRECT("1:" &amp; 'Emission Factors'!$C$45-1)))+1))</f>
        <v>0</v>
      </c>
      <c r="R425" s="176">
        <f ca="1">IFERROR((($O425+$Q425)*'Emission Factors'!$C$10)+($P425*'Emission Factors'!$C$17),"")</f>
        <v>0</v>
      </c>
      <c r="S425" s="146" t="str">
        <f t="shared" ca="1" si="26"/>
        <v>N/A</v>
      </c>
      <c r="T425" s="98">
        <f ca="1">IFERROR((($O425+$Q425)*'Emission Factors'!$C$11)+($P425*'Emission Factors'!$C$18),"")</f>
        <v>0</v>
      </c>
      <c r="U425" s="98">
        <f ca="1">IFERROR((($O425+$Q425)*'Emission Factors'!$C$12)+($P425*'Emission Factors'!$C$19),"")</f>
        <v>0</v>
      </c>
      <c r="V425" s="98">
        <f ca="1">IFERROR((($O425+$Q425)*'Emission Factors'!$C$13)+($P425*'Emission Factors'!$C$20),"")</f>
        <v>0</v>
      </c>
      <c r="W425" s="147">
        <f ca="1">IFERROR(IF(N425="Residential",($O425+Q425)*'Emission Factors'!$C$14+(P425*'Emission Factors'!$C$21),($O425+Q425)*'Emission Factors'!$C$15+(P425*'Emission Factors'!$C$22)),"")</f>
        <v>0</v>
      </c>
      <c r="X425" s="97">
        <f t="shared" si="27"/>
        <v>0</v>
      </c>
    </row>
    <row r="426" spans="2:24" x14ac:dyDescent="0.3">
      <c r="B426" s="94"/>
      <c r="C426" s="95"/>
      <c r="D426" s="95"/>
      <c r="E426" s="95"/>
      <c r="F426" s="144"/>
      <c r="G426" s="94"/>
      <c r="H426" s="145"/>
      <c r="I426" s="96"/>
      <c r="J426" s="96"/>
      <c r="K426" s="96"/>
      <c r="L426" s="96"/>
      <c r="M426" s="96"/>
      <c r="N426" s="96"/>
      <c r="O426" s="97">
        <f t="shared" si="24"/>
        <v>0</v>
      </c>
      <c r="P426" s="97">
        <f t="shared" si="25"/>
        <v>0</v>
      </c>
      <c r="Q426" s="97" cm="1">
        <f t="array" aca="1" ref="Q426" ca="1">IF(I426=0,0,$E426*$I426*(SUMPRODUCT((1-'Emission Factors'!$C$37)^ROW(INDIRECT("1:" &amp; 'Emission Factors'!$C$45-1)))+1))</f>
        <v>0</v>
      </c>
      <c r="R426" s="176">
        <f ca="1">IFERROR((($O426+$Q426)*'Emission Factors'!$C$10)+($P426*'Emission Factors'!$C$17),"")</f>
        <v>0</v>
      </c>
      <c r="S426" s="146" t="str">
        <f t="shared" ca="1" si="26"/>
        <v>N/A</v>
      </c>
      <c r="T426" s="98">
        <f ca="1">IFERROR((($O426+$Q426)*'Emission Factors'!$C$11)+($P426*'Emission Factors'!$C$18),"")</f>
        <v>0</v>
      </c>
      <c r="U426" s="98">
        <f ca="1">IFERROR((($O426+$Q426)*'Emission Factors'!$C$12)+($P426*'Emission Factors'!$C$19),"")</f>
        <v>0</v>
      </c>
      <c r="V426" s="98">
        <f ca="1">IFERROR((($O426+$Q426)*'Emission Factors'!$C$13)+($P426*'Emission Factors'!$C$20),"")</f>
        <v>0</v>
      </c>
      <c r="W426" s="147">
        <f ca="1">IFERROR(IF(N426="Residential",($O426+Q426)*'Emission Factors'!$C$14+(P426*'Emission Factors'!$C$21),($O426+Q426)*'Emission Factors'!$C$15+(P426*'Emission Factors'!$C$22)),"")</f>
        <v>0</v>
      </c>
      <c r="X426" s="97">
        <f t="shared" si="27"/>
        <v>0</v>
      </c>
    </row>
    <row r="427" spans="2:24" x14ac:dyDescent="0.3">
      <c r="B427" s="94"/>
      <c r="C427" s="95"/>
      <c r="D427" s="95"/>
      <c r="E427" s="95"/>
      <c r="F427" s="144"/>
      <c r="G427" s="94"/>
      <c r="H427" s="145"/>
      <c r="I427" s="96"/>
      <c r="J427" s="96"/>
      <c r="K427" s="96"/>
      <c r="L427" s="96"/>
      <c r="M427" s="96"/>
      <c r="N427" s="96"/>
      <c r="O427" s="97">
        <f t="shared" si="24"/>
        <v>0</v>
      </c>
      <c r="P427" s="97">
        <f t="shared" si="25"/>
        <v>0</v>
      </c>
      <c r="Q427" s="97" cm="1">
        <f t="array" aca="1" ref="Q427" ca="1">IF(I427=0,0,$E427*$I427*(SUMPRODUCT((1-'Emission Factors'!$C$37)^ROW(INDIRECT("1:" &amp; 'Emission Factors'!$C$45-1)))+1))</f>
        <v>0</v>
      </c>
      <c r="R427" s="176">
        <f ca="1">IFERROR((($O427+$Q427)*'Emission Factors'!$C$10)+($P427*'Emission Factors'!$C$17),"")</f>
        <v>0</v>
      </c>
      <c r="S427" s="146" t="str">
        <f t="shared" ca="1" si="26"/>
        <v>N/A</v>
      </c>
      <c r="T427" s="98">
        <f ca="1">IFERROR((($O427+$Q427)*'Emission Factors'!$C$11)+($P427*'Emission Factors'!$C$18),"")</f>
        <v>0</v>
      </c>
      <c r="U427" s="98">
        <f ca="1">IFERROR((($O427+$Q427)*'Emission Factors'!$C$12)+($P427*'Emission Factors'!$C$19),"")</f>
        <v>0</v>
      </c>
      <c r="V427" s="98">
        <f ca="1">IFERROR((($O427+$Q427)*'Emission Factors'!$C$13)+($P427*'Emission Factors'!$C$20),"")</f>
        <v>0</v>
      </c>
      <c r="W427" s="147">
        <f ca="1">IFERROR(IF(N427="Residential",($O427+Q427)*'Emission Factors'!$C$14+(P427*'Emission Factors'!$C$21),($O427+Q427)*'Emission Factors'!$C$15+(P427*'Emission Factors'!$C$22)),"")</f>
        <v>0</v>
      </c>
      <c r="X427" s="97">
        <f t="shared" si="27"/>
        <v>0</v>
      </c>
    </row>
    <row r="428" spans="2:24" x14ac:dyDescent="0.3">
      <c r="B428" s="94"/>
      <c r="C428" s="95"/>
      <c r="D428" s="95"/>
      <c r="E428" s="95"/>
      <c r="F428" s="144"/>
      <c r="G428" s="94"/>
      <c r="H428" s="145"/>
      <c r="I428" s="96"/>
      <c r="J428" s="96"/>
      <c r="K428" s="96"/>
      <c r="L428" s="96"/>
      <c r="M428" s="96"/>
      <c r="N428" s="96"/>
      <c r="O428" s="97">
        <f t="shared" si="24"/>
        <v>0</v>
      </c>
      <c r="P428" s="97">
        <f t="shared" si="25"/>
        <v>0</v>
      </c>
      <c r="Q428" s="97" cm="1">
        <f t="array" aca="1" ref="Q428" ca="1">IF(I428=0,0,$E428*$I428*(SUMPRODUCT((1-'Emission Factors'!$C$37)^ROW(INDIRECT("1:" &amp; 'Emission Factors'!$C$45-1)))+1))</f>
        <v>0</v>
      </c>
      <c r="R428" s="176">
        <f ca="1">IFERROR((($O428+$Q428)*'Emission Factors'!$C$10)+($P428*'Emission Factors'!$C$17),"")</f>
        <v>0</v>
      </c>
      <c r="S428" s="146" t="str">
        <f t="shared" ca="1" si="26"/>
        <v>N/A</v>
      </c>
      <c r="T428" s="98">
        <f ca="1">IFERROR((($O428+$Q428)*'Emission Factors'!$C$11)+($P428*'Emission Factors'!$C$18),"")</f>
        <v>0</v>
      </c>
      <c r="U428" s="98">
        <f ca="1">IFERROR((($O428+$Q428)*'Emission Factors'!$C$12)+($P428*'Emission Factors'!$C$19),"")</f>
        <v>0</v>
      </c>
      <c r="V428" s="98">
        <f ca="1">IFERROR((($O428+$Q428)*'Emission Factors'!$C$13)+($P428*'Emission Factors'!$C$20),"")</f>
        <v>0</v>
      </c>
      <c r="W428" s="147">
        <f ca="1">IFERROR(IF(N428="Residential",($O428+Q428)*'Emission Factors'!$C$14+(P428*'Emission Factors'!$C$21),($O428+Q428)*'Emission Factors'!$C$15+(P428*'Emission Factors'!$C$22)),"")</f>
        <v>0</v>
      </c>
      <c r="X428" s="97">
        <f t="shared" si="27"/>
        <v>0</v>
      </c>
    </row>
    <row r="429" spans="2:24" x14ac:dyDescent="0.3">
      <c r="B429" s="94"/>
      <c r="C429" s="95"/>
      <c r="D429" s="95"/>
      <c r="E429" s="95"/>
      <c r="F429" s="144"/>
      <c r="G429" s="94"/>
      <c r="H429" s="145"/>
      <c r="I429" s="96"/>
      <c r="J429" s="96"/>
      <c r="K429" s="96"/>
      <c r="L429" s="96"/>
      <c r="M429" s="96"/>
      <c r="N429" s="96"/>
      <c r="O429" s="97">
        <f t="shared" si="24"/>
        <v>0</v>
      </c>
      <c r="P429" s="97">
        <f t="shared" si="25"/>
        <v>0</v>
      </c>
      <c r="Q429" s="97" cm="1">
        <f t="array" aca="1" ref="Q429" ca="1">IF(I429=0,0,$E429*$I429*(SUMPRODUCT((1-'Emission Factors'!$C$37)^ROW(INDIRECT("1:" &amp; 'Emission Factors'!$C$45-1)))+1))</f>
        <v>0</v>
      </c>
      <c r="R429" s="176">
        <f ca="1">IFERROR((($O429+$Q429)*'Emission Factors'!$C$10)+($P429*'Emission Factors'!$C$17),"")</f>
        <v>0</v>
      </c>
      <c r="S429" s="146" t="str">
        <f t="shared" ca="1" si="26"/>
        <v>N/A</v>
      </c>
      <c r="T429" s="98">
        <f ca="1">IFERROR((($O429+$Q429)*'Emission Factors'!$C$11)+($P429*'Emission Factors'!$C$18),"")</f>
        <v>0</v>
      </c>
      <c r="U429" s="98">
        <f ca="1">IFERROR((($O429+$Q429)*'Emission Factors'!$C$12)+($P429*'Emission Factors'!$C$19),"")</f>
        <v>0</v>
      </c>
      <c r="V429" s="98">
        <f ca="1">IFERROR((($O429+$Q429)*'Emission Factors'!$C$13)+($P429*'Emission Factors'!$C$20),"")</f>
        <v>0</v>
      </c>
      <c r="W429" s="147">
        <f ca="1">IFERROR(IF(N429="Residential",($O429+Q429)*'Emission Factors'!$C$14+(P429*'Emission Factors'!$C$21),($O429+Q429)*'Emission Factors'!$C$15+(P429*'Emission Factors'!$C$22)),"")</f>
        <v>0</v>
      </c>
      <c r="X429" s="97">
        <f t="shared" si="27"/>
        <v>0</v>
      </c>
    </row>
    <row r="430" spans="2:24" x14ac:dyDescent="0.3">
      <c r="B430" s="94"/>
      <c r="C430" s="95"/>
      <c r="D430" s="95"/>
      <c r="E430" s="95"/>
      <c r="F430" s="144"/>
      <c r="G430" s="94"/>
      <c r="H430" s="145"/>
      <c r="I430" s="96"/>
      <c r="J430" s="96"/>
      <c r="K430" s="96"/>
      <c r="L430" s="96"/>
      <c r="M430" s="96"/>
      <c r="N430" s="96"/>
      <c r="O430" s="97">
        <f t="shared" si="24"/>
        <v>0</v>
      </c>
      <c r="P430" s="97">
        <f t="shared" si="25"/>
        <v>0</v>
      </c>
      <c r="Q430" s="97" cm="1">
        <f t="array" aca="1" ref="Q430" ca="1">IF(I430=0,0,$E430*$I430*(SUMPRODUCT((1-'Emission Factors'!$C$37)^ROW(INDIRECT("1:" &amp; 'Emission Factors'!$C$45-1)))+1))</f>
        <v>0</v>
      </c>
      <c r="R430" s="176">
        <f ca="1">IFERROR((($O430+$Q430)*'Emission Factors'!$C$10)+($P430*'Emission Factors'!$C$17),"")</f>
        <v>0</v>
      </c>
      <c r="S430" s="146" t="str">
        <f t="shared" ca="1" si="26"/>
        <v>N/A</v>
      </c>
      <c r="T430" s="98">
        <f ca="1">IFERROR((($O430+$Q430)*'Emission Factors'!$C$11)+($P430*'Emission Factors'!$C$18),"")</f>
        <v>0</v>
      </c>
      <c r="U430" s="98">
        <f ca="1">IFERROR((($O430+$Q430)*'Emission Factors'!$C$12)+($P430*'Emission Factors'!$C$19),"")</f>
        <v>0</v>
      </c>
      <c r="V430" s="98">
        <f ca="1">IFERROR((($O430+$Q430)*'Emission Factors'!$C$13)+($P430*'Emission Factors'!$C$20),"")</f>
        <v>0</v>
      </c>
      <c r="W430" s="147">
        <f ca="1">IFERROR(IF(N430="Residential",($O430+Q430)*'Emission Factors'!$C$14+(P430*'Emission Factors'!$C$21),($O430+Q430)*'Emission Factors'!$C$15+(P430*'Emission Factors'!$C$22)),"")</f>
        <v>0</v>
      </c>
      <c r="X430" s="97">
        <f t="shared" si="27"/>
        <v>0</v>
      </c>
    </row>
    <row r="431" spans="2:24" x14ac:dyDescent="0.3">
      <c r="B431" s="94"/>
      <c r="C431" s="95"/>
      <c r="D431" s="95"/>
      <c r="E431" s="95"/>
      <c r="F431" s="144"/>
      <c r="G431" s="94"/>
      <c r="H431" s="145"/>
      <c r="I431" s="96"/>
      <c r="J431" s="96"/>
      <c r="K431" s="96"/>
      <c r="L431" s="96"/>
      <c r="M431" s="96"/>
      <c r="N431" s="96"/>
      <c r="O431" s="97">
        <f t="shared" si="24"/>
        <v>0</v>
      </c>
      <c r="P431" s="97">
        <f t="shared" si="25"/>
        <v>0</v>
      </c>
      <c r="Q431" s="97" cm="1">
        <f t="array" aca="1" ref="Q431" ca="1">IF(I431=0,0,$E431*$I431*(SUMPRODUCT((1-'Emission Factors'!$C$37)^ROW(INDIRECT("1:" &amp; 'Emission Factors'!$C$45-1)))+1))</f>
        <v>0</v>
      </c>
      <c r="R431" s="176">
        <f ca="1">IFERROR((($O431+$Q431)*'Emission Factors'!$C$10)+($P431*'Emission Factors'!$C$17),"")</f>
        <v>0</v>
      </c>
      <c r="S431" s="146" t="str">
        <f t="shared" ca="1" si="26"/>
        <v>N/A</v>
      </c>
      <c r="T431" s="98">
        <f ca="1">IFERROR((($O431+$Q431)*'Emission Factors'!$C$11)+($P431*'Emission Factors'!$C$18),"")</f>
        <v>0</v>
      </c>
      <c r="U431" s="98">
        <f ca="1">IFERROR((($O431+$Q431)*'Emission Factors'!$C$12)+($P431*'Emission Factors'!$C$19),"")</f>
        <v>0</v>
      </c>
      <c r="V431" s="98">
        <f ca="1">IFERROR((($O431+$Q431)*'Emission Factors'!$C$13)+($P431*'Emission Factors'!$C$20),"")</f>
        <v>0</v>
      </c>
      <c r="W431" s="147">
        <f ca="1">IFERROR(IF(N431="Residential",($O431+Q431)*'Emission Factors'!$C$14+(P431*'Emission Factors'!$C$21),($O431+Q431)*'Emission Factors'!$C$15+(P431*'Emission Factors'!$C$22)),"")</f>
        <v>0</v>
      </c>
      <c r="X431" s="97">
        <f t="shared" si="27"/>
        <v>0</v>
      </c>
    </row>
    <row r="432" spans="2:24" x14ac:dyDescent="0.3">
      <c r="B432" s="94"/>
      <c r="C432" s="95"/>
      <c r="D432" s="95"/>
      <c r="E432" s="95"/>
      <c r="F432" s="144"/>
      <c r="G432" s="94"/>
      <c r="H432" s="145"/>
      <c r="I432" s="96"/>
      <c r="J432" s="96"/>
      <c r="K432" s="96"/>
      <c r="L432" s="96"/>
      <c r="M432" s="96"/>
      <c r="N432" s="96"/>
      <c r="O432" s="97">
        <f t="shared" si="24"/>
        <v>0</v>
      </c>
      <c r="P432" s="97">
        <f t="shared" si="25"/>
        <v>0</v>
      </c>
      <c r="Q432" s="97" cm="1">
        <f t="array" aca="1" ref="Q432" ca="1">IF(I432=0,0,$E432*$I432*(SUMPRODUCT((1-'Emission Factors'!$C$37)^ROW(INDIRECT("1:" &amp; 'Emission Factors'!$C$45-1)))+1))</f>
        <v>0</v>
      </c>
      <c r="R432" s="176">
        <f ca="1">IFERROR((($O432+$Q432)*'Emission Factors'!$C$10)+($P432*'Emission Factors'!$C$17),"")</f>
        <v>0</v>
      </c>
      <c r="S432" s="146" t="str">
        <f t="shared" ca="1" si="26"/>
        <v>N/A</v>
      </c>
      <c r="T432" s="98">
        <f ca="1">IFERROR((($O432+$Q432)*'Emission Factors'!$C$11)+($P432*'Emission Factors'!$C$18),"")</f>
        <v>0</v>
      </c>
      <c r="U432" s="98">
        <f ca="1">IFERROR((($O432+$Q432)*'Emission Factors'!$C$12)+($P432*'Emission Factors'!$C$19),"")</f>
        <v>0</v>
      </c>
      <c r="V432" s="98">
        <f ca="1">IFERROR((($O432+$Q432)*'Emission Factors'!$C$13)+($P432*'Emission Factors'!$C$20),"")</f>
        <v>0</v>
      </c>
      <c r="W432" s="147">
        <f ca="1">IFERROR(IF(N432="Residential",($O432+Q432)*'Emission Factors'!$C$14+(P432*'Emission Factors'!$C$21),($O432+Q432)*'Emission Factors'!$C$15+(P432*'Emission Factors'!$C$22)),"")</f>
        <v>0</v>
      </c>
      <c r="X432" s="97">
        <f t="shared" si="27"/>
        <v>0</v>
      </c>
    </row>
    <row r="433" spans="2:24" x14ac:dyDescent="0.3">
      <c r="B433" s="94"/>
      <c r="C433" s="95"/>
      <c r="D433" s="95"/>
      <c r="E433" s="95"/>
      <c r="F433" s="144"/>
      <c r="G433" s="94"/>
      <c r="H433" s="145"/>
      <c r="I433" s="96"/>
      <c r="J433" s="96"/>
      <c r="K433" s="96"/>
      <c r="L433" s="96"/>
      <c r="M433" s="96"/>
      <c r="N433" s="96"/>
      <c r="O433" s="97">
        <f t="shared" si="24"/>
        <v>0</v>
      </c>
      <c r="P433" s="97">
        <f t="shared" si="25"/>
        <v>0</v>
      </c>
      <c r="Q433" s="97" cm="1">
        <f t="array" aca="1" ref="Q433" ca="1">IF(I433=0,0,$E433*$I433*(SUMPRODUCT((1-'Emission Factors'!$C$37)^ROW(INDIRECT("1:" &amp; 'Emission Factors'!$C$45-1)))+1))</f>
        <v>0</v>
      </c>
      <c r="R433" s="176">
        <f ca="1">IFERROR((($O433+$Q433)*'Emission Factors'!$C$10)+($P433*'Emission Factors'!$C$17),"")</f>
        <v>0</v>
      </c>
      <c r="S433" s="146" t="str">
        <f t="shared" ca="1" si="26"/>
        <v>N/A</v>
      </c>
      <c r="T433" s="98">
        <f ca="1">IFERROR((($O433+$Q433)*'Emission Factors'!$C$11)+($P433*'Emission Factors'!$C$18),"")</f>
        <v>0</v>
      </c>
      <c r="U433" s="98">
        <f ca="1">IFERROR((($O433+$Q433)*'Emission Factors'!$C$12)+($P433*'Emission Factors'!$C$19),"")</f>
        <v>0</v>
      </c>
      <c r="V433" s="98">
        <f ca="1">IFERROR((($O433+$Q433)*'Emission Factors'!$C$13)+($P433*'Emission Factors'!$C$20),"")</f>
        <v>0</v>
      </c>
      <c r="W433" s="147">
        <f ca="1">IFERROR(IF(N433="Residential",($O433+Q433)*'Emission Factors'!$C$14+(P433*'Emission Factors'!$C$21),($O433+Q433)*'Emission Factors'!$C$15+(P433*'Emission Factors'!$C$22)),"")</f>
        <v>0</v>
      </c>
      <c r="X433" s="97">
        <f t="shared" si="27"/>
        <v>0</v>
      </c>
    </row>
    <row r="434" spans="2:24" x14ac:dyDescent="0.3">
      <c r="B434" s="94"/>
      <c r="C434" s="95"/>
      <c r="D434" s="95"/>
      <c r="E434" s="95"/>
      <c r="F434" s="144"/>
      <c r="G434" s="94"/>
      <c r="H434" s="145"/>
      <c r="I434" s="96"/>
      <c r="J434" s="96"/>
      <c r="K434" s="96"/>
      <c r="L434" s="96"/>
      <c r="M434" s="96"/>
      <c r="N434" s="96"/>
      <c r="O434" s="97">
        <f t="shared" si="24"/>
        <v>0</v>
      </c>
      <c r="P434" s="97">
        <f t="shared" si="25"/>
        <v>0</v>
      </c>
      <c r="Q434" s="97" cm="1">
        <f t="array" aca="1" ref="Q434" ca="1">IF(I434=0,0,$E434*$I434*(SUMPRODUCT((1-'Emission Factors'!$C$37)^ROW(INDIRECT("1:" &amp; 'Emission Factors'!$C$45-1)))+1))</f>
        <v>0</v>
      </c>
      <c r="R434" s="176">
        <f ca="1">IFERROR((($O434+$Q434)*'Emission Factors'!$C$10)+($P434*'Emission Factors'!$C$17),"")</f>
        <v>0</v>
      </c>
      <c r="S434" s="146" t="str">
        <f t="shared" ca="1" si="26"/>
        <v>N/A</v>
      </c>
      <c r="T434" s="98">
        <f ca="1">IFERROR((($O434+$Q434)*'Emission Factors'!$C$11)+($P434*'Emission Factors'!$C$18),"")</f>
        <v>0</v>
      </c>
      <c r="U434" s="98">
        <f ca="1">IFERROR((($O434+$Q434)*'Emission Factors'!$C$12)+($P434*'Emission Factors'!$C$19),"")</f>
        <v>0</v>
      </c>
      <c r="V434" s="98">
        <f ca="1">IFERROR((($O434+$Q434)*'Emission Factors'!$C$13)+($P434*'Emission Factors'!$C$20),"")</f>
        <v>0</v>
      </c>
      <c r="W434" s="147">
        <f ca="1">IFERROR(IF(N434="Residential",($O434+Q434)*'Emission Factors'!$C$14+(P434*'Emission Factors'!$C$21),($O434+Q434)*'Emission Factors'!$C$15+(P434*'Emission Factors'!$C$22)),"")</f>
        <v>0</v>
      </c>
      <c r="X434" s="97">
        <f t="shared" si="27"/>
        <v>0</v>
      </c>
    </row>
    <row r="435" spans="2:24" x14ac:dyDescent="0.3">
      <c r="B435" s="94"/>
      <c r="C435" s="95"/>
      <c r="D435" s="95"/>
      <c r="E435" s="95"/>
      <c r="F435" s="144"/>
      <c r="G435" s="94"/>
      <c r="H435" s="145"/>
      <c r="I435" s="96"/>
      <c r="J435" s="96"/>
      <c r="K435" s="96"/>
      <c r="L435" s="96"/>
      <c r="M435" s="96"/>
      <c r="N435" s="96"/>
      <c r="O435" s="97">
        <f t="shared" si="24"/>
        <v>0</v>
      </c>
      <c r="P435" s="97">
        <f t="shared" si="25"/>
        <v>0</v>
      </c>
      <c r="Q435" s="97" cm="1">
        <f t="array" aca="1" ref="Q435" ca="1">IF(I435=0,0,$E435*$I435*(SUMPRODUCT((1-'Emission Factors'!$C$37)^ROW(INDIRECT("1:" &amp; 'Emission Factors'!$C$45-1)))+1))</f>
        <v>0</v>
      </c>
      <c r="R435" s="176">
        <f ca="1">IFERROR((($O435+$Q435)*'Emission Factors'!$C$10)+($P435*'Emission Factors'!$C$17),"")</f>
        <v>0</v>
      </c>
      <c r="S435" s="146" t="str">
        <f t="shared" ca="1" si="26"/>
        <v>N/A</v>
      </c>
      <c r="T435" s="98">
        <f ca="1">IFERROR((($O435+$Q435)*'Emission Factors'!$C$11)+($P435*'Emission Factors'!$C$18),"")</f>
        <v>0</v>
      </c>
      <c r="U435" s="98">
        <f ca="1">IFERROR((($O435+$Q435)*'Emission Factors'!$C$12)+($P435*'Emission Factors'!$C$19),"")</f>
        <v>0</v>
      </c>
      <c r="V435" s="98">
        <f ca="1">IFERROR((($O435+$Q435)*'Emission Factors'!$C$13)+($P435*'Emission Factors'!$C$20),"")</f>
        <v>0</v>
      </c>
      <c r="W435" s="147">
        <f ca="1">IFERROR(IF(N435="Residential",($O435+Q435)*'Emission Factors'!$C$14+(P435*'Emission Factors'!$C$21),($O435+Q435)*'Emission Factors'!$C$15+(P435*'Emission Factors'!$C$22)),"")</f>
        <v>0</v>
      </c>
      <c r="X435" s="97">
        <f t="shared" si="27"/>
        <v>0</v>
      </c>
    </row>
    <row r="436" spans="2:24" x14ac:dyDescent="0.3">
      <c r="B436" s="94"/>
      <c r="C436" s="95"/>
      <c r="D436" s="95"/>
      <c r="E436" s="95"/>
      <c r="F436" s="144"/>
      <c r="G436" s="94"/>
      <c r="H436" s="145"/>
      <c r="I436" s="96"/>
      <c r="J436" s="96"/>
      <c r="K436" s="96"/>
      <c r="L436" s="96"/>
      <c r="M436" s="96"/>
      <c r="N436" s="96"/>
      <c r="O436" s="97">
        <f t="shared" si="24"/>
        <v>0</v>
      </c>
      <c r="P436" s="97">
        <f t="shared" si="25"/>
        <v>0</v>
      </c>
      <c r="Q436" s="97" cm="1">
        <f t="array" aca="1" ref="Q436" ca="1">IF(I436=0,0,$E436*$I436*(SUMPRODUCT((1-'Emission Factors'!$C$37)^ROW(INDIRECT("1:" &amp; 'Emission Factors'!$C$45-1)))+1))</f>
        <v>0</v>
      </c>
      <c r="R436" s="176">
        <f ca="1">IFERROR((($O436+$Q436)*'Emission Factors'!$C$10)+($P436*'Emission Factors'!$C$17),"")</f>
        <v>0</v>
      </c>
      <c r="S436" s="146" t="str">
        <f t="shared" ca="1" si="26"/>
        <v>N/A</v>
      </c>
      <c r="T436" s="98">
        <f ca="1">IFERROR((($O436+$Q436)*'Emission Factors'!$C$11)+($P436*'Emission Factors'!$C$18),"")</f>
        <v>0</v>
      </c>
      <c r="U436" s="98">
        <f ca="1">IFERROR((($O436+$Q436)*'Emission Factors'!$C$12)+($P436*'Emission Factors'!$C$19),"")</f>
        <v>0</v>
      </c>
      <c r="V436" s="98">
        <f ca="1">IFERROR((($O436+$Q436)*'Emission Factors'!$C$13)+($P436*'Emission Factors'!$C$20),"")</f>
        <v>0</v>
      </c>
      <c r="W436" s="147">
        <f ca="1">IFERROR(IF(N436="Residential",($O436+Q436)*'Emission Factors'!$C$14+(P436*'Emission Factors'!$C$21),($O436+Q436)*'Emission Factors'!$C$15+(P436*'Emission Factors'!$C$22)),"")</f>
        <v>0</v>
      </c>
      <c r="X436" s="97">
        <f t="shared" si="27"/>
        <v>0</v>
      </c>
    </row>
    <row r="437" spans="2:24" x14ac:dyDescent="0.3">
      <c r="B437" s="94"/>
      <c r="C437" s="95"/>
      <c r="D437" s="95"/>
      <c r="E437" s="95"/>
      <c r="F437" s="144"/>
      <c r="G437" s="94"/>
      <c r="H437" s="145"/>
      <c r="I437" s="96"/>
      <c r="J437" s="96"/>
      <c r="K437" s="96"/>
      <c r="L437" s="96"/>
      <c r="M437" s="96"/>
      <c r="N437" s="96"/>
      <c r="O437" s="97">
        <f t="shared" si="24"/>
        <v>0</v>
      </c>
      <c r="P437" s="97">
        <f t="shared" si="25"/>
        <v>0</v>
      </c>
      <c r="Q437" s="97" cm="1">
        <f t="array" aca="1" ref="Q437" ca="1">IF(I437=0,0,$E437*$I437*(SUMPRODUCT((1-'Emission Factors'!$C$37)^ROW(INDIRECT("1:" &amp; 'Emission Factors'!$C$45-1)))+1))</f>
        <v>0</v>
      </c>
      <c r="R437" s="176">
        <f ca="1">IFERROR((($O437+$Q437)*'Emission Factors'!$C$10)+($P437*'Emission Factors'!$C$17),"")</f>
        <v>0</v>
      </c>
      <c r="S437" s="146" t="str">
        <f t="shared" ca="1" si="26"/>
        <v>N/A</v>
      </c>
      <c r="T437" s="98">
        <f ca="1">IFERROR((($O437+$Q437)*'Emission Factors'!$C$11)+($P437*'Emission Factors'!$C$18),"")</f>
        <v>0</v>
      </c>
      <c r="U437" s="98">
        <f ca="1">IFERROR((($O437+$Q437)*'Emission Factors'!$C$12)+($P437*'Emission Factors'!$C$19),"")</f>
        <v>0</v>
      </c>
      <c r="V437" s="98">
        <f ca="1">IFERROR((($O437+$Q437)*'Emission Factors'!$C$13)+($P437*'Emission Factors'!$C$20),"")</f>
        <v>0</v>
      </c>
      <c r="W437" s="147">
        <f ca="1">IFERROR(IF(N437="Residential",($O437+Q437)*'Emission Factors'!$C$14+(P437*'Emission Factors'!$C$21),($O437+Q437)*'Emission Factors'!$C$15+(P437*'Emission Factors'!$C$22)),"")</f>
        <v>0</v>
      </c>
      <c r="X437" s="97">
        <f t="shared" si="27"/>
        <v>0</v>
      </c>
    </row>
    <row r="438" spans="2:24" x14ac:dyDescent="0.3">
      <c r="B438" s="94"/>
      <c r="C438" s="95"/>
      <c r="D438" s="95"/>
      <c r="E438" s="95"/>
      <c r="F438" s="144"/>
      <c r="G438" s="94"/>
      <c r="H438" s="145"/>
      <c r="I438" s="96"/>
      <c r="J438" s="96"/>
      <c r="K438" s="96"/>
      <c r="L438" s="96"/>
      <c r="M438" s="96"/>
      <c r="N438" s="96"/>
      <c r="O438" s="97">
        <f t="shared" si="24"/>
        <v>0</v>
      </c>
      <c r="P438" s="97">
        <f t="shared" si="25"/>
        <v>0</v>
      </c>
      <c r="Q438" s="97" cm="1">
        <f t="array" aca="1" ref="Q438" ca="1">IF(I438=0,0,$E438*$I438*(SUMPRODUCT((1-'Emission Factors'!$C$37)^ROW(INDIRECT("1:" &amp; 'Emission Factors'!$C$45-1)))+1))</f>
        <v>0</v>
      </c>
      <c r="R438" s="176">
        <f ca="1">IFERROR((($O438+$Q438)*'Emission Factors'!$C$10)+($P438*'Emission Factors'!$C$17),"")</f>
        <v>0</v>
      </c>
      <c r="S438" s="146" t="str">
        <f t="shared" ca="1" si="26"/>
        <v>N/A</v>
      </c>
      <c r="T438" s="98">
        <f ca="1">IFERROR((($O438+$Q438)*'Emission Factors'!$C$11)+($P438*'Emission Factors'!$C$18),"")</f>
        <v>0</v>
      </c>
      <c r="U438" s="98">
        <f ca="1">IFERROR((($O438+$Q438)*'Emission Factors'!$C$12)+($P438*'Emission Factors'!$C$19),"")</f>
        <v>0</v>
      </c>
      <c r="V438" s="98">
        <f ca="1">IFERROR((($O438+$Q438)*'Emission Factors'!$C$13)+($P438*'Emission Factors'!$C$20),"")</f>
        <v>0</v>
      </c>
      <c r="W438" s="147">
        <f ca="1">IFERROR(IF(N438="Residential",($O438+Q438)*'Emission Factors'!$C$14+(P438*'Emission Factors'!$C$21),($O438+Q438)*'Emission Factors'!$C$15+(P438*'Emission Factors'!$C$22)),"")</f>
        <v>0</v>
      </c>
      <c r="X438" s="97">
        <f t="shared" si="27"/>
        <v>0</v>
      </c>
    </row>
    <row r="439" spans="2:24" x14ac:dyDescent="0.3">
      <c r="B439" s="94"/>
      <c r="C439" s="95"/>
      <c r="D439" s="95"/>
      <c r="E439" s="95"/>
      <c r="F439" s="144"/>
      <c r="G439" s="94"/>
      <c r="H439" s="145"/>
      <c r="I439" s="96"/>
      <c r="J439" s="96"/>
      <c r="K439" s="96"/>
      <c r="L439" s="96"/>
      <c r="M439" s="96"/>
      <c r="N439" s="96"/>
      <c r="O439" s="97">
        <f t="shared" si="24"/>
        <v>0</v>
      </c>
      <c r="P439" s="97">
        <f t="shared" si="25"/>
        <v>0</v>
      </c>
      <c r="Q439" s="97" cm="1">
        <f t="array" aca="1" ref="Q439" ca="1">IF(I439=0,0,$E439*$I439*(SUMPRODUCT((1-'Emission Factors'!$C$37)^ROW(INDIRECT("1:" &amp; 'Emission Factors'!$C$45-1)))+1))</f>
        <v>0</v>
      </c>
      <c r="R439" s="176">
        <f ca="1">IFERROR((($O439+$Q439)*'Emission Factors'!$C$10)+($P439*'Emission Factors'!$C$17),"")</f>
        <v>0</v>
      </c>
      <c r="S439" s="146" t="str">
        <f t="shared" ca="1" si="26"/>
        <v>N/A</v>
      </c>
      <c r="T439" s="98">
        <f ca="1">IFERROR((($O439+$Q439)*'Emission Factors'!$C$11)+($P439*'Emission Factors'!$C$18),"")</f>
        <v>0</v>
      </c>
      <c r="U439" s="98">
        <f ca="1">IFERROR((($O439+$Q439)*'Emission Factors'!$C$12)+($P439*'Emission Factors'!$C$19),"")</f>
        <v>0</v>
      </c>
      <c r="V439" s="98">
        <f ca="1">IFERROR((($O439+$Q439)*'Emission Factors'!$C$13)+($P439*'Emission Factors'!$C$20),"")</f>
        <v>0</v>
      </c>
      <c r="W439" s="147">
        <f ca="1">IFERROR(IF(N439="Residential",($O439+Q439)*'Emission Factors'!$C$14+(P439*'Emission Factors'!$C$21),($O439+Q439)*'Emission Factors'!$C$15+(P439*'Emission Factors'!$C$22)),"")</f>
        <v>0</v>
      </c>
      <c r="X439" s="97">
        <f t="shared" si="27"/>
        <v>0</v>
      </c>
    </row>
    <row r="440" spans="2:24" x14ac:dyDescent="0.3">
      <c r="B440" s="94"/>
      <c r="C440" s="95"/>
      <c r="D440" s="95"/>
      <c r="E440" s="95"/>
      <c r="F440" s="144"/>
      <c r="G440" s="94"/>
      <c r="H440" s="145"/>
      <c r="I440" s="96"/>
      <c r="J440" s="96"/>
      <c r="K440" s="96"/>
      <c r="L440" s="96"/>
      <c r="M440" s="96"/>
      <c r="N440" s="96"/>
      <c r="O440" s="97">
        <f t="shared" si="24"/>
        <v>0</v>
      </c>
      <c r="P440" s="97">
        <f t="shared" si="25"/>
        <v>0</v>
      </c>
      <c r="Q440" s="97" cm="1">
        <f t="array" aca="1" ref="Q440" ca="1">IF(I440=0,0,$E440*$I440*(SUMPRODUCT((1-'Emission Factors'!$C$37)^ROW(INDIRECT("1:" &amp; 'Emission Factors'!$C$45-1)))+1))</f>
        <v>0</v>
      </c>
      <c r="R440" s="176">
        <f ca="1">IFERROR((($O440+$Q440)*'Emission Factors'!$C$10)+($P440*'Emission Factors'!$C$17),"")</f>
        <v>0</v>
      </c>
      <c r="S440" s="146" t="str">
        <f t="shared" ca="1" si="26"/>
        <v>N/A</v>
      </c>
      <c r="T440" s="98">
        <f ca="1">IFERROR((($O440+$Q440)*'Emission Factors'!$C$11)+($P440*'Emission Factors'!$C$18),"")</f>
        <v>0</v>
      </c>
      <c r="U440" s="98">
        <f ca="1">IFERROR((($O440+$Q440)*'Emission Factors'!$C$12)+($P440*'Emission Factors'!$C$19),"")</f>
        <v>0</v>
      </c>
      <c r="V440" s="98">
        <f ca="1">IFERROR((($O440+$Q440)*'Emission Factors'!$C$13)+($P440*'Emission Factors'!$C$20),"")</f>
        <v>0</v>
      </c>
      <c r="W440" s="147">
        <f ca="1">IFERROR(IF(N440="Residential",($O440+Q440)*'Emission Factors'!$C$14+(P440*'Emission Factors'!$C$21),($O440+Q440)*'Emission Factors'!$C$15+(P440*'Emission Factors'!$C$22)),"")</f>
        <v>0</v>
      </c>
      <c r="X440" s="97">
        <f t="shared" si="27"/>
        <v>0</v>
      </c>
    </row>
    <row r="441" spans="2:24" x14ac:dyDescent="0.3">
      <c r="B441" s="94"/>
      <c r="C441" s="95"/>
      <c r="D441" s="95"/>
      <c r="E441" s="95"/>
      <c r="F441" s="144"/>
      <c r="G441" s="94"/>
      <c r="H441" s="145"/>
      <c r="I441" s="96"/>
      <c r="J441" s="96"/>
      <c r="K441" s="96"/>
      <c r="L441" s="96"/>
      <c r="M441" s="96"/>
      <c r="N441" s="96"/>
      <c r="O441" s="97">
        <f t="shared" si="24"/>
        <v>0</v>
      </c>
      <c r="P441" s="97">
        <f t="shared" si="25"/>
        <v>0</v>
      </c>
      <c r="Q441" s="97" cm="1">
        <f t="array" aca="1" ref="Q441" ca="1">IF(I441=0,0,$E441*$I441*(SUMPRODUCT((1-'Emission Factors'!$C$37)^ROW(INDIRECT("1:" &amp; 'Emission Factors'!$C$45-1)))+1))</f>
        <v>0</v>
      </c>
      <c r="R441" s="176">
        <f ca="1">IFERROR((($O441+$Q441)*'Emission Factors'!$C$10)+($P441*'Emission Factors'!$C$17),"")</f>
        <v>0</v>
      </c>
      <c r="S441" s="146" t="str">
        <f t="shared" ca="1" si="26"/>
        <v>N/A</v>
      </c>
      <c r="T441" s="98">
        <f ca="1">IFERROR((($O441+$Q441)*'Emission Factors'!$C$11)+($P441*'Emission Factors'!$C$18),"")</f>
        <v>0</v>
      </c>
      <c r="U441" s="98">
        <f ca="1">IFERROR((($O441+$Q441)*'Emission Factors'!$C$12)+($P441*'Emission Factors'!$C$19),"")</f>
        <v>0</v>
      </c>
      <c r="V441" s="98">
        <f ca="1">IFERROR((($O441+$Q441)*'Emission Factors'!$C$13)+($P441*'Emission Factors'!$C$20),"")</f>
        <v>0</v>
      </c>
      <c r="W441" s="147">
        <f ca="1">IFERROR(IF(N441="Residential",($O441+Q441)*'Emission Factors'!$C$14+(P441*'Emission Factors'!$C$21),($O441+Q441)*'Emission Factors'!$C$15+(P441*'Emission Factors'!$C$22)),"")</f>
        <v>0</v>
      </c>
      <c r="X441" s="97">
        <f t="shared" si="27"/>
        <v>0</v>
      </c>
    </row>
    <row r="442" spans="2:24" x14ac:dyDescent="0.3">
      <c r="B442" s="94"/>
      <c r="C442" s="95"/>
      <c r="D442" s="95"/>
      <c r="E442" s="95"/>
      <c r="F442" s="144"/>
      <c r="G442" s="94"/>
      <c r="H442" s="145"/>
      <c r="I442" s="96"/>
      <c r="J442" s="96"/>
      <c r="K442" s="96"/>
      <c r="L442" s="96"/>
      <c r="M442" s="96"/>
      <c r="N442" s="96"/>
      <c r="O442" s="97">
        <f t="shared" si="24"/>
        <v>0</v>
      </c>
      <c r="P442" s="97">
        <f t="shared" si="25"/>
        <v>0</v>
      </c>
      <c r="Q442" s="97" cm="1">
        <f t="array" aca="1" ref="Q442" ca="1">IF(I442=0,0,$E442*$I442*(SUMPRODUCT((1-'Emission Factors'!$C$37)^ROW(INDIRECT("1:" &amp; 'Emission Factors'!$C$45-1)))+1))</f>
        <v>0</v>
      </c>
      <c r="R442" s="176">
        <f ca="1">IFERROR((($O442+$Q442)*'Emission Factors'!$C$10)+($P442*'Emission Factors'!$C$17),"")</f>
        <v>0</v>
      </c>
      <c r="S442" s="146" t="str">
        <f t="shared" ca="1" si="26"/>
        <v>N/A</v>
      </c>
      <c r="T442" s="98">
        <f ca="1">IFERROR((($O442+$Q442)*'Emission Factors'!$C$11)+($P442*'Emission Factors'!$C$18),"")</f>
        <v>0</v>
      </c>
      <c r="U442" s="98">
        <f ca="1">IFERROR((($O442+$Q442)*'Emission Factors'!$C$12)+($P442*'Emission Factors'!$C$19),"")</f>
        <v>0</v>
      </c>
      <c r="V442" s="98">
        <f ca="1">IFERROR((($O442+$Q442)*'Emission Factors'!$C$13)+($P442*'Emission Factors'!$C$20),"")</f>
        <v>0</v>
      </c>
      <c r="W442" s="147">
        <f ca="1">IFERROR(IF(N442="Residential",($O442+Q442)*'Emission Factors'!$C$14+(P442*'Emission Factors'!$C$21),($O442+Q442)*'Emission Factors'!$C$15+(P442*'Emission Factors'!$C$22)),"")</f>
        <v>0</v>
      </c>
      <c r="X442" s="97">
        <f t="shared" si="27"/>
        <v>0</v>
      </c>
    </row>
    <row r="443" spans="2:24" x14ac:dyDescent="0.3">
      <c r="B443" s="94"/>
      <c r="C443" s="95"/>
      <c r="D443" s="95"/>
      <c r="E443" s="95"/>
      <c r="F443" s="144"/>
      <c r="G443" s="94"/>
      <c r="H443" s="145"/>
      <c r="I443" s="96"/>
      <c r="J443" s="96"/>
      <c r="K443" s="96"/>
      <c r="L443" s="96"/>
      <c r="M443" s="96"/>
      <c r="N443" s="96"/>
      <c r="O443" s="97">
        <f t="shared" si="24"/>
        <v>0</v>
      </c>
      <c r="P443" s="97">
        <f t="shared" si="25"/>
        <v>0</v>
      </c>
      <c r="Q443" s="97" cm="1">
        <f t="array" aca="1" ref="Q443" ca="1">IF(I443=0,0,$E443*$I443*(SUMPRODUCT((1-'Emission Factors'!$C$37)^ROW(INDIRECT("1:" &amp; 'Emission Factors'!$C$45-1)))+1))</f>
        <v>0</v>
      </c>
      <c r="R443" s="176">
        <f ca="1">IFERROR((($O443+$Q443)*'Emission Factors'!$C$10)+($P443*'Emission Factors'!$C$17),"")</f>
        <v>0</v>
      </c>
      <c r="S443" s="146" t="str">
        <f t="shared" ca="1" si="26"/>
        <v>N/A</v>
      </c>
      <c r="T443" s="98">
        <f ca="1">IFERROR((($O443+$Q443)*'Emission Factors'!$C$11)+($P443*'Emission Factors'!$C$18),"")</f>
        <v>0</v>
      </c>
      <c r="U443" s="98">
        <f ca="1">IFERROR((($O443+$Q443)*'Emission Factors'!$C$12)+($P443*'Emission Factors'!$C$19),"")</f>
        <v>0</v>
      </c>
      <c r="V443" s="98">
        <f ca="1">IFERROR((($O443+$Q443)*'Emission Factors'!$C$13)+($P443*'Emission Factors'!$C$20),"")</f>
        <v>0</v>
      </c>
      <c r="W443" s="147">
        <f ca="1">IFERROR(IF(N443="Residential",($O443+Q443)*'Emission Factors'!$C$14+(P443*'Emission Factors'!$C$21),($O443+Q443)*'Emission Factors'!$C$15+(P443*'Emission Factors'!$C$22)),"")</f>
        <v>0</v>
      </c>
      <c r="X443" s="97">
        <f t="shared" si="27"/>
        <v>0</v>
      </c>
    </row>
    <row r="444" spans="2:24" x14ac:dyDescent="0.3">
      <c r="B444" s="94"/>
      <c r="C444" s="95"/>
      <c r="D444" s="95"/>
      <c r="E444" s="95"/>
      <c r="F444" s="144"/>
      <c r="G444" s="94"/>
      <c r="H444" s="145"/>
      <c r="I444" s="96"/>
      <c r="J444" s="96"/>
      <c r="K444" s="96"/>
      <c r="L444" s="96"/>
      <c r="M444" s="96"/>
      <c r="N444" s="96"/>
      <c r="O444" s="97">
        <f t="shared" si="24"/>
        <v>0</v>
      </c>
      <c r="P444" s="97">
        <f t="shared" si="25"/>
        <v>0</v>
      </c>
      <c r="Q444" s="97" cm="1">
        <f t="array" aca="1" ref="Q444" ca="1">IF(I444=0,0,$E444*$I444*(SUMPRODUCT((1-'Emission Factors'!$C$37)^ROW(INDIRECT("1:" &amp; 'Emission Factors'!$C$45-1)))+1))</f>
        <v>0</v>
      </c>
      <c r="R444" s="176">
        <f ca="1">IFERROR((($O444+$Q444)*'Emission Factors'!$C$10)+($P444*'Emission Factors'!$C$17),"")</f>
        <v>0</v>
      </c>
      <c r="S444" s="146" t="str">
        <f t="shared" ca="1" si="26"/>
        <v>N/A</v>
      </c>
      <c r="T444" s="98">
        <f ca="1">IFERROR((($O444+$Q444)*'Emission Factors'!$C$11)+($P444*'Emission Factors'!$C$18),"")</f>
        <v>0</v>
      </c>
      <c r="U444" s="98">
        <f ca="1">IFERROR((($O444+$Q444)*'Emission Factors'!$C$12)+($P444*'Emission Factors'!$C$19),"")</f>
        <v>0</v>
      </c>
      <c r="V444" s="98">
        <f ca="1">IFERROR((($O444+$Q444)*'Emission Factors'!$C$13)+($P444*'Emission Factors'!$C$20),"")</f>
        <v>0</v>
      </c>
      <c r="W444" s="147">
        <f ca="1">IFERROR(IF(N444="Residential",($O444+Q444)*'Emission Factors'!$C$14+(P444*'Emission Factors'!$C$21),($O444+Q444)*'Emission Factors'!$C$15+(P444*'Emission Factors'!$C$22)),"")</f>
        <v>0</v>
      </c>
      <c r="X444" s="97">
        <f t="shared" si="27"/>
        <v>0</v>
      </c>
    </row>
    <row r="445" spans="2:24" x14ac:dyDescent="0.3">
      <c r="B445" s="94"/>
      <c r="C445" s="95"/>
      <c r="D445" s="95"/>
      <c r="E445" s="95"/>
      <c r="F445" s="144"/>
      <c r="G445" s="94"/>
      <c r="H445" s="145"/>
      <c r="I445" s="96"/>
      <c r="J445" s="96"/>
      <c r="K445" s="96"/>
      <c r="L445" s="96"/>
      <c r="M445" s="96"/>
      <c r="N445" s="96"/>
      <c r="O445" s="97">
        <f t="shared" si="24"/>
        <v>0</v>
      </c>
      <c r="P445" s="97">
        <f t="shared" si="25"/>
        <v>0</v>
      </c>
      <c r="Q445" s="97" cm="1">
        <f t="array" aca="1" ref="Q445" ca="1">IF(I445=0,0,$E445*$I445*(SUMPRODUCT((1-'Emission Factors'!$C$37)^ROW(INDIRECT("1:" &amp; 'Emission Factors'!$C$45-1)))+1))</f>
        <v>0</v>
      </c>
      <c r="R445" s="176">
        <f ca="1">IFERROR((($O445+$Q445)*'Emission Factors'!$C$10)+($P445*'Emission Factors'!$C$17),"")</f>
        <v>0</v>
      </c>
      <c r="S445" s="146" t="str">
        <f t="shared" ca="1" si="26"/>
        <v>N/A</v>
      </c>
      <c r="T445" s="98">
        <f ca="1">IFERROR((($O445+$Q445)*'Emission Factors'!$C$11)+($P445*'Emission Factors'!$C$18),"")</f>
        <v>0</v>
      </c>
      <c r="U445" s="98">
        <f ca="1">IFERROR((($O445+$Q445)*'Emission Factors'!$C$12)+($P445*'Emission Factors'!$C$19),"")</f>
        <v>0</v>
      </c>
      <c r="V445" s="98">
        <f ca="1">IFERROR((($O445+$Q445)*'Emission Factors'!$C$13)+($P445*'Emission Factors'!$C$20),"")</f>
        <v>0</v>
      </c>
      <c r="W445" s="147">
        <f ca="1">IFERROR(IF(N445="Residential",($O445+Q445)*'Emission Factors'!$C$14+(P445*'Emission Factors'!$C$21),($O445+Q445)*'Emission Factors'!$C$15+(P445*'Emission Factors'!$C$22)),"")</f>
        <v>0</v>
      </c>
      <c r="X445" s="97">
        <f t="shared" si="27"/>
        <v>0</v>
      </c>
    </row>
    <row r="446" spans="2:24" x14ac:dyDescent="0.3">
      <c r="B446" s="94"/>
      <c r="C446" s="95"/>
      <c r="D446" s="95"/>
      <c r="E446" s="95"/>
      <c r="F446" s="144"/>
      <c r="G446" s="94"/>
      <c r="H446" s="145"/>
      <c r="I446" s="96"/>
      <c r="J446" s="96"/>
      <c r="K446" s="96"/>
      <c r="L446" s="96"/>
      <c r="M446" s="96"/>
      <c r="N446" s="96"/>
      <c r="O446" s="97">
        <f t="shared" si="24"/>
        <v>0</v>
      </c>
      <c r="P446" s="97">
        <f t="shared" si="25"/>
        <v>0</v>
      </c>
      <c r="Q446" s="97" cm="1">
        <f t="array" aca="1" ref="Q446" ca="1">IF(I446=0,0,$E446*$I446*(SUMPRODUCT((1-'Emission Factors'!$C$37)^ROW(INDIRECT("1:" &amp; 'Emission Factors'!$C$45-1)))+1))</f>
        <v>0</v>
      </c>
      <c r="R446" s="176">
        <f ca="1">IFERROR((($O446+$Q446)*'Emission Factors'!$C$10)+($P446*'Emission Factors'!$C$17),"")</f>
        <v>0</v>
      </c>
      <c r="S446" s="146" t="str">
        <f t="shared" ca="1" si="26"/>
        <v>N/A</v>
      </c>
      <c r="T446" s="98">
        <f ca="1">IFERROR((($O446+$Q446)*'Emission Factors'!$C$11)+($P446*'Emission Factors'!$C$18),"")</f>
        <v>0</v>
      </c>
      <c r="U446" s="98">
        <f ca="1">IFERROR((($O446+$Q446)*'Emission Factors'!$C$12)+($P446*'Emission Factors'!$C$19),"")</f>
        <v>0</v>
      </c>
      <c r="V446" s="98">
        <f ca="1">IFERROR((($O446+$Q446)*'Emission Factors'!$C$13)+($P446*'Emission Factors'!$C$20),"")</f>
        <v>0</v>
      </c>
      <c r="W446" s="147">
        <f ca="1">IFERROR(IF(N446="Residential",($O446+Q446)*'Emission Factors'!$C$14+(P446*'Emission Factors'!$C$21),($O446+Q446)*'Emission Factors'!$C$15+(P446*'Emission Factors'!$C$22)),"")</f>
        <v>0</v>
      </c>
      <c r="X446" s="97">
        <f t="shared" si="27"/>
        <v>0</v>
      </c>
    </row>
    <row r="447" spans="2:24" x14ac:dyDescent="0.3">
      <c r="B447" s="94"/>
      <c r="C447" s="95"/>
      <c r="D447" s="95"/>
      <c r="E447" s="95"/>
      <c r="F447" s="144"/>
      <c r="G447" s="94"/>
      <c r="H447" s="145"/>
      <c r="I447" s="96"/>
      <c r="J447" s="96"/>
      <c r="K447" s="96"/>
      <c r="L447" s="96"/>
      <c r="M447" s="96"/>
      <c r="N447" s="96"/>
      <c r="O447" s="97">
        <f t="shared" si="24"/>
        <v>0</v>
      </c>
      <c r="P447" s="97">
        <f t="shared" si="25"/>
        <v>0</v>
      </c>
      <c r="Q447" s="97" cm="1">
        <f t="array" aca="1" ref="Q447" ca="1">IF(I447=0,0,$E447*$I447*(SUMPRODUCT((1-'Emission Factors'!$C$37)^ROW(INDIRECT("1:" &amp; 'Emission Factors'!$C$45-1)))+1))</f>
        <v>0</v>
      </c>
      <c r="R447" s="176">
        <f ca="1">IFERROR((($O447+$Q447)*'Emission Factors'!$C$10)+($P447*'Emission Factors'!$C$17),"")</f>
        <v>0</v>
      </c>
      <c r="S447" s="146" t="str">
        <f t="shared" ca="1" si="26"/>
        <v>N/A</v>
      </c>
      <c r="T447" s="98">
        <f ca="1">IFERROR((($O447+$Q447)*'Emission Factors'!$C$11)+($P447*'Emission Factors'!$C$18),"")</f>
        <v>0</v>
      </c>
      <c r="U447" s="98">
        <f ca="1">IFERROR((($O447+$Q447)*'Emission Factors'!$C$12)+($P447*'Emission Factors'!$C$19),"")</f>
        <v>0</v>
      </c>
      <c r="V447" s="98">
        <f ca="1">IFERROR((($O447+$Q447)*'Emission Factors'!$C$13)+($P447*'Emission Factors'!$C$20),"")</f>
        <v>0</v>
      </c>
      <c r="W447" s="147">
        <f ca="1">IFERROR(IF(N447="Residential",($O447+Q447)*'Emission Factors'!$C$14+(P447*'Emission Factors'!$C$21),($O447+Q447)*'Emission Factors'!$C$15+(P447*'Emission Factors'!$C$22)),"")</f>
        <v>0</v>
      </c>
      <c r="X447" s="97">
        <f t="shared" si="27"/>
        <v>0</v>
      </c>
    </row>
    <row r="448" spans="2:24" x14ac:dyDescent="0.3">
      <c r="B448" s="94"/>
      <c r="C448" s="95"/>
      <c r="D448" s="95"/>
      <c r="E448" s="95"/>
      <c r="F448" s="144"/>
      <c r="G448" s="94"/>
      <c r="H448" s="145"/>
      <c r="I448" s="96"/>
      <c r="J448" s="96"/>
      <c r="K448" s="96"/>
      <c r="L448" s="96"/>
      <c r="M448" s="96"/>
      <c r="N448" s="96"/>
      <c r="O448" s="97">
        <f t="shared" si="24"/>
        <v>0</v>
      </c>
      <c r="P448" s="97">
        <f t="shared" si="25"/>
        <v>0</v>
      </c>
      <c r="Q448" s="97" cm="1">
        <f t="array" aca="1" ref="Q448" ca="1">IF(I448=0,0,$E448*$I448*(SUMPRODUCT((1-'Emission Factors'!$C$37)^ROW(INDIRECT("1:" &amp; 'Emission Factors'!$C$45-1)))+1))</f>
        <v>0</v>
      </c>
      <c r="R448" s="176">
        <f ca="1">IFERROR((($O448+$Q448)*'Emission Factors'!$C$10)+($P448*'Emission Factors'!$C$17),"")</f>
        <v>0</v>
      </c>
      <c r="S448" s="146" t="str">
        <f t="shared" ca="1" si="26"/>
        <v>N/A</v>
      </c>
      <c r="T448" s="98">
        <f ca="1">IFERROR((($O448+$Q448)*'Emission Factors'!$C$11)+($P448*'Emission Factors'!$C$18),"")</f>
        <v>0</v>
      </c>
      <c r="U448" s="98">
        <f ca="1">IFERROR((($O448+$Q448)*'Emission Factors'!$C$12)+($P448*'Emission Factors'!$C$19),"")</f>
        <v>0</v>
      </c>
      <c r="V448" s="98">
        <f ca="1">IFERROR((($O448+$Q448)*'Emission Factors'!$C$13)+($P448*'Emission Factors'!$C$20),"")</f>
        <v>0</v>
      </c>
      <c r="W448" s="147">
        <f ca="1">IFERROR(IF(N448="Residential",($O448+Q448)*'Emission Factors'!$C$14+(P448*'Emission Factors'!$C$21),($O448+Q448)*'Emission Factors'!$C$15+(P448*'Emission Factors'!$C$22)),"")</f>
        <v>0</v>
      </c>
      <c r="X448" s="97">
        <f t="shared" si="27"/>
        <v>0</v>
      </c>
    </row>
    <row r="449" spans="2:24" x14ac:dyDescent="0.3">
      <c r="B449" s="94"/>
      <c r="C449" s="95"/>
      <c r="D449" s="95"/>
      <c r="E449" s="95"/>
      <c r="F449" s="144"/>
      <c r="G449" s="94"/>
      <c r="H449" s="145"/>
      <c r="I449" s="96"/>
      <c r="J449" s="96"/>
      <c r="K449" s="96"/>
      <c r="L449" s="96"/>
      <c r="M449" s="96"/>
      <c r="N449" s="96"/>
      <c r="O449" s="97">
        <f t="shared" si="24"/>
        <v>0</v>
      </c>
      <c r="P449" s="97">
        <f t="shared" si="25"/>
        <v>0</v>
      </c>
      <c r="Q449" s="97" cm="1">
        <f t="array" aca="1" ref="Q449" ca="1">IF(I449=0,0,$E449*$I449*(SUMPRODUCT((1-'Emission Factors'!$C$37)^ROW(INDIRECT("1:" &amp; 'Emission Factors'!$C$45-1)))+1))</f>
        <v>0</v>
      </c>
      <c r="R449" s="176">
        <f ca="1">IFERROR((($O449+$Q449)*'Emission Factors'!$C$10)+($P449*'Emission Factors'!$C$17),"")</f>
        <v>0</v>
      </c>
      <c r="S449" s="146" t="str">
        <f t="shared" ca="1" si="26"/>
        <v>N/A</v>
      </c>
      <c r="T449" s="98">
        <f ca="1">IFERROR((($O449+$Q449)*'Emission Factors'!$C$11)+($P449*'Emission Factors'!$C$18),"")</f>
        <v>0</v>
      </c>
      <c r="U449" s="98">
        <f ca="1">IFERROR((($O449+$Q449)*'Emission Factors'!$C$12)+($P449*'Emission Factors'!$C$19),"")</f>
        <v>0</v>
      </c>
      <c r="V449" s="98">
        <f ca="1">IFERROR((($O449+$Q449)*'Emission Factors'!$C$13)+($P449*'Emission Factors'!$C$20),"")</f>
        <v>0</v>
      </c>
      <c r="W449" s="147">
        <f ca="1">IFERROR(IF(N449="Residential",($O449+Q449)*'Emission Factors'!$C$14+(P449*'Emission Factors'!$C$21),($O449+Q449)*'Emission Factors'!$C$15+(P449*'Emission Factors'!$C$22)),"")</f>
        <v>0</v>
      </c>
      <c r="X449" s="97">
        <f t="shared" si="27"/>
        <v>0</v>
      </c>
    </row>
    <row r="450" spans="2:24" x14ac:dyDescent="0.3">
      <c r="B450" s="94"/>
      <c r="C450" s="95"/>
      <c r="D450" s="95"/>
      <c r="E450" s="95"/>
      <c r="F450" s="144"/>
      <c r="G450" s="94"/>
      <c r="H450" s="145"/>
      <c r="I450" s="96"/>
      <c r="J450" s="96"/>
      <c r="K450" s="96"/>
      <c r="L450" s="96"/>
      <c r="M450" s="96"/>
      <c r="N450" s="96"/>
      <c r="O450" s="97">
        <f t="shared" si="24"/>
        <v>0</v>
      </c>
      <c r="P450" s="97">
        <f t="shared" si="25"/>
        <v>0</v>
      </c>
      <c r="Q450" s="97" cm="1">
        <f t="array" aca="1" ref="Q450" ca="1">IF(I450=0,0,$E450*$I450*(SUMPRODUCT((1-'Emission Factors'!$C$37)^ROW(INDIRECT("1:" &amp; 'Emission Factors'!$C$45-1)))+1))</f>
        <v>0</v>
      </c>
      <c r="R450" s="176">
        <f ca="1">IFERROR((($O450+$Q450)*'Emission Factors'!$C$10)+($P450*'Emission Factors'!$C$17),"")</f>
        <v>0</v>
      </c>
      <c r="S450" s="146" t="str">
        <f t="shared" ca="1" si="26"/>
        <v>N/A</v>
      </c>
      <c r="T450" s="98">
        <f ca="1">IFERROR((($O450+$Q450)*'Emission Factors'!$C$11)+($P450*'Emission Factors'!$C$18),"")</f>
        <v>0</v>
      </c>
      <c r="U450" s="98">
        <f ca="1">IFERROR((($O450+$Q450)*'Emission Factors'!$C$12)+($P450*'Emission Factors'!$C$19),"")</f>
        <v>0</v>
      </c>
      <c r="V450" s="98">
        <f ca="1">IFERROR((($O450+$Q450)*'Emission Factors'!$C$13)+($P450*'Emission Factors'!$C$20),"")</f>
        <v>0</v>
      </c>
      <c r="W450" s="147">
        <f ca="1">IFERROR(IF(N450="Residential",($O450+Q450)*'Emission Factors'!$C$14+(P450*'Emission Factors'!$C$21),($O450+Q450)*'Emission Factors'!$C$15+(P450*'Emission Factors'!$C$22)),"")</f>
        <v>0</v>
      </c>
      <c r="X450" s="97">
        <f t="shared" si="27"/>
        <v>0</v>
      </c>
    </row>
    <row r="451" spans="2:24" x14ac:dyDescent="0.3">
      <c r="B451" s="94"/>
      <c r="C451" s="95"/>
      <c r="D451" s="95"/>
      <c r="E451" s="95"/>
      <c r="F451" s="144"/>
      <c r="G451" s="94"/>
      <c r="H451" s="145"/>
      <c r="I451" s="96"/>
      <c r="J451" s="96"/>
      <c r="K451" s="96"/>
      <c r="L451" s="96"/>
      <c r="M451" s="96"/>
      <c r="N451" s="96"/>
      <c r="O451" s="97">
        <f t="shared" si="24"/>
        <v>0</v>
      </c>
      <c r="P451" s="97">
        <f t="shared" si="25"/>
        <v>0</v>
      </c>
      <c r="Q451" s="97" cm="1">
        <f t="array" aca="1" ref="Q451" ca="1">IF(I451=0,0,$E451*$I451*(SUMPRODUCT((1-'Emission Factors'!$C$37)^ROW(INDIRECT("1:" &amp; 'Emission Factors'!$C$45-1)))+1))</f>
        <v>0</v>
      </c>
      <c r="R451" s="176">
        <f ca="1">IFERROR((($O451+$Q451)*'Emission Factors'!$C$10)+($P451*'Emission Factors'!$C$17),"")</f>
        <v>0</v>
      </c>
      <c r="S451" s="146" t="str">
        <f t="shared" ca="1" si="26"/>
        <v>N/A</v>
      </c>
      <c r="T451" s="98">
        <f ca="1">IFERROR((($O451+$Q451)*'Emission Factors'!$C$11)+($P451*'Emission Factors'!$C$18),"")</f>
        <v>0</v>
      </c>
      <c r="U451" s="98">
        <f ca="1">IFERROR((($O451+$Q451)*'Emission Factors'!$C$12)+($P451*'Emission Factors'!$C$19),"")</f>
        <v>0</v>
      </c>
      <c r="V451" s="98">
        <f ca="1">IFERROR((($O451+$Q451)*'Emission Factors'!$C$13)+($P451*'Emission Factors'!$C$20),"")</f>
        <v>0</v>
      </c>
      <c r="W451" s="147">
        <f ca="1">IFERROR(IF(N451="Residential",($O451+Q451)*'Emission Factors'!$C$14+(P451*'Emission Factors'!$C$21),($O451+Q451)*'Emission Factors'!$C$15+(P451*'Emission Factors'!$C$22)),"")</f>
        <v>0</v>
      </c>
      <c r="X451" s="97">
        <f t="shared" si="27"/>
        <v>0</v>
      </c>
    </row>
    <row r="452" spans="2:24" x14ac:dyDescent="0.3">
      <c r="B452" s="94"/>
      <c r="C452" s="95"/>
      <c r="D452" s="95"/>
      <c r="E452" s="95"/>
      <c r="F452" s="144"/>
      <c r="G452" s="94"/>
      <c r="H452" s="145"/>
      <c r="I452" s="96"/>
      <c r="J452" s="96"/>
      <c r="K452" s="96"/>
      <c r="L452" s="96"/>
      <c r="M452" s="96"/>
      <c r="N452" s="96"/>
      <c r="O452" s="97">
        <f t="shared" si="24"/>
        <v>0</v>
      </c>
      <c r="P452" s="97">
        <f t="shared" si="25"/>
        <v>0</v>
      </c>
      <c r="Q452" s="97" cm="1">
        <f t="array" aca="1" ref="Q452" ca="1">IF(I452=0,0,$E452*$I452*(SUMPRODUCT((1-'Emission Factors'!$C$37)^ROW(INDIRECT("1:" &amp; 'Emission Factors'!$C$45-1)))+1))</f>
        <v>0</v>
      </c>
      <c r="R452" s="176">
        <f ca="1">IFERROR((($O452+$Q452)*'Emission Factors'!$C$10)+($P452*'Emission Factors'!$C$17),"")</f>
        <v>0</v>
      </c>
      <c r="S452" s="146" t="str">
        <f t="shared" ca="1" si="26"/>
        <v>N/A</v>
      </c>
      <c r="T452" s="98">
        <f ca="1">IFERROR((($O452+$Q452)*'Emission Factors'!$C$11)+($P452*'Emission Factors'!$C$18),"")</f>
        <v>0</v>
      </c>
      <c r="U452" s="98">
        <f ca="1">IFERROR((($O452+$Q452)*'Emission Factors'!$C$12)+($P452*'Emission Factors'!$C$19),"")</f>
        <v>0</v>
      </c>
      <c r="V452" s="98">
        <f ca="1">IFERROR((($O452+$Q452)*'Emission Factors'!$C$13)+($P452*'Emission Factors'!$C$20),"")</f>
        <v>0</v>
      </c>
      <c r="W452" s="147">
        <f ca="1">IFERROR(IF(N452="Residential",($O452+Q452)*'Emission Factors'!$C$14+(P452*'Emission Factors'!$C$21),($O452+Q452)*'Emission Factors'!$C$15+(P452*'Emission Factors'!$C$22)),"")</f>
        <v>0</v>
      </c>
      <c r="X452" s="97">
        <f t="shared" si="27"/>
        <v>0</v>
      </c>
    </row>
    <row r="453" spans="2:24" x14ac:dyDescent="0.3">
      <c r="B453" s="94"/>
      <c r="C453" s="95"/>
      <c r="D453" s="95"/>
      <c r="E453" s="95"/>
      <c r="F453" s="144"/>
      <c r="G453" s="94"/>
      <c r="H453" s="145"/>
      <c r="I453" s="96"/>
      <c r="J453" s="96"/>
      <c r="K453" s="96"/>
      <c r="L453" s="96"/>
      <c r="M453" s="96"/>
      <c r="N453" s="96"/>
      <c r="O453" s="97">
        <f t="shared" si="24"/>
        <v>0</v>
      </c>
      <c r="P453" s="97">
        <f t="shared" si="25"/>
        <v>0</v>
      </c>
      <c r="Q453" s="97" cm="1">
        <f t="array" aca="1" ref="Q453" ca="1">IF(I453=0,0,$E453*$I453*(SUMPRODUCT((1-'Emission Factors'!$C$37)^ROW(INDIRECT("1:" &amp; 'Emission Factors'!$C$45-1)))+1))</f>
        <v>0</v>
      </c>
      <c r="R453" s="176">
        <f ca="1">IFERROR((($O453+$Q453)*'Emission Factors'!$C$10)+($P453*'Emission Factors'!$C$17),"")</f>
        <v>0</v>
      </c>
      <c r="S453" s="146" t="str">
        <f t="shared" ca="1" si="26"/>
        <v>N/A</v>
      </c>
      <c r="T453" s="98">
        <f ca="1">IFERROR((($O453+$Q453)*'Emission Factors'!$C$11)+($P453*'Emission Factors'!$C$18),"")</f>
        <v>0</v>
      </c>
      <c r="U453" s="98">
        <f ca="1">IFERROR((($O453+$Q453)*'Emission Factors'!$C$12)+($P453*'Emission Factors'!$C$19),"")</f>
        <v>0</v>
      </c>
      <c r="V453" s="98">
        <f ca="1">IFERROR((($O453+$Q453)*'Emission Factors'!$C$13)+($P453*'Emission Factors'!$C$20),"")</f>
        <v>0</v>
      </c>
      <c r="W453" s="147">
        <f ca="1">IFERROR(IF(N453="Residential",($O453+Q453)*'Emission Factors'!$C$14+(P453*'Emission Factors'!$C$21),($O453+Q453)*'Emission Factors'!$C$15+(P453*'Emission Factors'!$C$22)),"")</f>
        <v>0</v>
      </c>
      <c r="X453" s="97">
        <f t="shared" si="27"/>
        <v>0</v>
      </c>
    </row>
    <row r="454" spans="2:24" x14ac:dyDescent="0.3">
      <c r="B454" s="94"/>
      <c r="C454" s="95"/>
      <c r="D454" s="95"/>
      <c r="E454" s="95"/>
      <c r="F454" s="144"/>
      <c r="G454" s="94"/>
      <c r="H454" s="145"/>
      <c r="I454" s="96"/>
      <c r="J454" s="96"/>
      <c r="K454" s="96"/>
      <c r="L454" s="96"/>
      <c r="M454" s="96"/>
      <c r="N454" s="96"/>
      <c r="O454" s="97">
        <f t="shared" si="24"/>
        <v>0</v>
      </c>
      <c r="P454" s="97">
        <f t="shared" si="25"/>
        <v>0</v>
      </c>
      <c r="Q454" s="97" cm="1">
        <f t="array" aca="1" ref="Q454" ca="1">IF(I454=0,0,$E454*$I454*(SUMPRODUCT((1-'Emission Factors'!$C$37)^ROW(INDIRECT("1:" &amp; 'Emission Factors'!$C$45-1)))+1))</f>
        <v>0</v>
      </c>
      <c r="R454" s="176">
        <f ca="1">IFERROR((($O454+$Q454)*'Emission Factors'!$C$10)+($P454*'Emission Factors'!$C$17),"")</f>
        <v>0</v>
      </c>
      <c r="S454" s="146" t="str">
        <f t="shared" ca="1" si="26"/>
        <v>N/A</v>
      </c>
      <c r="T454" s="98">
        <f ca="1">IFERROR((($O454+$Q454)*'Emission Factors'!$C$11)+($P454*'Emission Factors'!$C$18),"")</f>
        <v>0</v>
      </c>
      <c r="U454" s="98">
        <f ca="1">IFERROR((($O454+$Q454)*'Emission Factors'!$C$12)+($P454*'Emission Factors'!$C$19),"")</f>
        <v>0</v>
      </c>
      <c r="V454" s="98">
        <f ca="1">IFERROR((($O454+$Q454)*'Emission Factors'!$C$13)+($P454*'Emission Factors'!$C$20),"")</f>
        <v>0</v>
      </c>
      <c r="W454" s="147">
        <f ca="1">IFERROR(IF(N454="Residential",($O454+Q454)*'Emission Factors'!$C$14+(P454*'Emission Factors'!$C$21),($O454+Q454)*'Emission Factors'!$C$15+(P454*'Emission Factors'!$C$22)),"")</f>
        <v>0</v>
      </c>
      <c r="X454" s="97">
        <f t="shared" si="27"/>
        <v>0</v>
      </c>
    </row>
    <row r="455" spans="2:24" x14ac:dyDescent="0.3">
      <c r="B455" s="94"/>
      <c r="C455" s="95"/>
      <c r="D455" s="95"/>
      <c r="E455" s="95"/>
      <c r="F455" s="144"/>
      <c r="G455" s="94"/>
      <c r="H455" s="145"/>
      <c r="I455" s="96"/>
      <c r="J455" s="96"/>
      <c r="K455" s="96"/>
      <c r="L455" s="96"/>
      <c r="M455" s="96"/>
      <c r="N455" s="96"/>
      <c r="O455" s="97">
        <f t="shared" si="24"/>
        <v>0</v>
      </c>
      <c r="P455" s="97">
        <f t="shared" si="25"/>
        <v>0</v>
      </c>
      <c r="Q455" s="97" cm="1">
        <f t="array" aca="1" ref="Q455" ca="1">IF(I455=0,0,$E455*$I455*(SUMPRODUCT((1-'Emission Factors'!$C$37)^ROW(INDIRECT("1:" &amp; 'Emission Factors'!$C$45-1)))+1))</f>
        <v>0</v>
      </c>
      <c r="R455" s="176">
        <f ca="1">IFERROR((($O455+$Q455)*'Emission Factors'!$C$10)+($P455*'Emission Factors'!$C$17),"")</f>
        <v>0</v>
      </c>
      <c r="S455" s="146" t="str">
        <f t="shared" ca="1" si="26"/>
        <v>N/A</v>
      </c>
      <c r="T455" s="98">
        <f ca="1">IFERROR((($O455+$Q455)*'Emission Factors'!$C$11)+($P455*'Emission Factors'!$C$18),"")</f>
        <v>0</v>
      </c>
      <c r="U455" s="98">
        <f ca="1">IFERROR((($O455+$Q455)*'Emission Factors'!$C$12)+($P455*'Emission Factors'!$C$19),"")</f>
        <v>0</v>
      </c>
      <c r="V455" s="98">
        <f ca="1">IFERROR((($O455+$Q455)*'Emission Factors'!$C$13)+($P455*'Emission Factors'!$C$20),"")</f>
        <v>0</v>
      </c>
      <c r="W455" s="147">
        <f ca="1">IFERROR(IF(N455="Residential",($O455+Q455)*'Emission Factors'!$C$14+(P455*'Emission Factors'!$C$21),($O455+Q455)*'Emission Factors'!$C$15+(P455*'Emission Factors'!$C$22)),"")</f>
        <v>0</v>
      </c>
      <c r="X455" s="97">
        <f t="shared" si="27"/>
        <v>0</v>
      </c>
    </row>
    <row r="456" spans="2:24" x14ac:dyDescent="0.3">
      <c r="B456" s="94"/>
      <c r="C456" s="95"/>
      <c r="D456" s="95"/>
      <c r="E456" s="95"/>
      <c r="F456" s="144"/>
      <c r="G456" s="94"/>
      <c r="H456" s="145"/>
      <c r="I456" s="96"/>
      <c r="J456" s="96"/>
      <c r="K456" s="96"/>
      <c r="L456" s="96"/>
      <c r="M456" s="96"/>
      <c r="N456" s="96"/>
      <c r="O456" s="97">
        <f t="shared" si="24"/>
        <v>0</v>
      </c>
      <c r="P456" s="97">
        <f t="shared" si="25"/>
        <v>0</v>
      </c>
      <c r="Q456" s="97" cm="1">
        <f t="array" aca="1" ref="Q456" ca="1">IF(I456=0,0,$E456*$I456*(SUMPRODUCT((1-'Emission Factors'!$C$37)^ROW(INDIRECT("1:" &amp; 'Emission Factors'!$C$45-1)))+1))</f>
        <v>0</v>
      </c>
      <c r="R456" s="176">
        <f ca="1">IFERROR((($O456+$Q456)*'Emission Factors'!$C$10)+($P456*'Emission Factors'!$C$17),"")</f>
        <v>0</v>
      </c>
      <c r="S456" s="146" t="str">
        <f t="shared" ca="1" si="26"/>
        <v>N/A</v>
      </c>
      <c r="T456" s="98">
        <f ca="1">IFERROR((($O456+$Q456)*'Emission Factors'!$C$11)+($P456*'Emission Factors'!$C$18),"")</f>
        <v>0</v>
      </c>
      <c r="U456" s="98">
        <f ca="1">IFERROR((($O456+$Q456)*'Emission Factors'!$C$12)+($P456*'Emission Factors'!$C$19),"")</f>
        <v>0</v>
      </c>
      <c r="V456" s="98">
        <f ca="1">IFERROR((($O456+$Q456)*'Emission Factors'!$C$13)+($P456*'Emission Factors'!$C$20),"")</f>
        <v>0</v>
      </c>
      <c r="W456" s="147">
        <f ca="1">IFERROR(IF(N456="Residential",($O456+Q456)*'Emission Factors'!$C$14+(P456*'Emission Factors'!$C$21),($O456+Q456)*'Emission Factors'!$C$15+(P456*'Emission Factors'!$C$22)),"")</f>
        <v>0</v>
      </c>
      <c r="X456" s="97">
        <f t="shared" si="27"/>
        <v>0</v>
      </c>
    </row>
    <row r="457" spans="2:24" x14ac:dyDescent="0.3">
      <c r="B457" s="94"/>
      <c r="C457" s="95"/>
      <c r="D457" s="95"/>
      <c r="E457" s="95"/>
      <c r="F457" s="144"/>
      <c r="G457" s="94"/>
      <c r="H457" s="145"/>
      <c r="I457" s="96"/>
      <c r="J457" s="96"/>
      <c r="K457" s="96"/>
      <c r="L457" s="96"/>
      <c r="M457" s="96"/>
      <c r="N457" s="96"/>
      <c r="O457" s="97">
        <f t="shared" si="24"/>
        <v>0</v>
      </c>
      <c r="P457" s="97">
        <f t="shared" si="25"/>
        <v>0</v>
      </c>
      <c r="Q457" s="97" cm="1">
        <f t="array" aca="1" ref="Q457" ca="1">IF(I457=0,0,$E457*$I457*(SUMPRODUCT((1-'Emission Factors'!$C$37)^ROW(INDIRECT("1:" &amp; 'Emission Factors'!$C$45-1)))+1))</f>
        <v>0</v>
      </c>
      <c r="R457" s="176">
        <f ca="1">IFERROR((($O457+$Q457)*'Emission Factors'!$C$10)+($P457*'Emission Factors'!$C$17),"")</f>
        <v>0</v>
      </c>
      <c r="S457" s="146" t="str">
        <f t="shared" ca="1" si="26"/>
        <v>N/A</v>
      </c>
      <c r="T457" s="98">
        <f ca="1">IFERROR((($O457+$Q457)*'Emission Factors'!$C$11)+($P457*'Emission Factors'!$C$18),"")</f>
        <v>0</v>
      </c>
      <c r="U457" s="98">
        <f ca="1">IFERROR((($O457+$Q457)*'Emission Factors'!$C$12)+($P457*'Emission Factors'!$C$19),"")</f>
        <v>0</v>
      </c>
      <c r="V457" s="98">
        <f ca="1">IFERROR((($O457+$Q457)*'Emission Factors'!$C$13)+($P457*'Emission Factors'!$C$20),"")</f>
        <v>0</v>
      </c>
      <c r="W457" s="147">
        <f ca="1">IFERROR(IF(N457="Residential",($O457+Q457)*'Emission Factors'!$C$14+(P457*'Emission Factors'!$C$21),($O457+Q457)*'Emission Factors'!$C$15+(P457*'Emission Factors'!$C$22)),"")</f>
        <v>0</v>
      </c>
      <c r="X457" s="97">
        <f t="shared" si="27"/>
        <v>0</v>
      </c>
    </row>
    <row r="458" spans="2:24" x14ac:dyDescent="0.3">
      <c r="B458" s="94"/>
      <c r="C458" s="95"/>
      <c r="D458" s="95"/>
      <c r="E458" s="95"/>
      <c r="F458" s="144"/>
      <c r="G458" s="94"/>
      <c r="H458" s="145"/>
      <c r="I458" s="96"/>
      <c r="J458" s="96"/>
      <c r="K458" s="96"/>
      <c r="L458" s="96"/>
      <c r="M458" s="96"/>
      <c r="N458" s="96"/>
      <c r="O458" s="97">
        <f t="shared" si="24"/>
        <v>0</v>
      </c>
      <c r="P458" s="97">
        <f t="shared" si="25"/>
        <v>0</v>
      </c>
      <c r="Q458" s="97" cm="1">
        <f t="array" aca="1" ref="Q458" ca="1">IF(I458=0,0,$E458*$I458*(SUMPRODUCT((1-'Emission Factors'!$C$37)^ROW(INDIRECT("1:" &amp; 'Emission Factors'!$C$45-1)))+1))</f>
        <v>0</v>
      </c>
      <c r="R458" s="176">
        <f ca="1">IFERROR((($O458+$Q458)*'Emission Factors'!$C$10)+($P458*'Emission Factors'!$C$17),"")</f>
        <v>0</v>
      </c>
      <c r="S458" s="146" t="str">
        <f t="shared" ca="1" si="26"/>
        <v>N/A</v>
      </c>
      <c r="T458" s="98">
        <f ca="1">IFERROR((($O458+$Q458)*'Emission Factors'!$C$11)+($P458*'Emission Factors'!$C$18),"")</f>
        <v>0</v>
      </c>
      <c r="U458" s="98">
        <f ca="1">IFERROR((($O458+$Q458)*'Emission Factors'!$C$12)+($P458*'Emission Factors'!$C$19),"")</f>
        <v>0</v>
      </c>
      <c r="V458" s="98">
        <f ca="1">IFERROR((($O458+$Q458)*'Emission Factors'!$C$13)+($P458*'Emission Factors'!$C$20),"")</f>
        <v>0</v>
      </c>
      <c r="W458" s="147">
        <f ca="1">IFERROR(IF(N458="Residential",($O458+Q458)*'Emission Factors'!$C$14+(P458*'Emission Factors'!$C$21),($O458+Q458)*'Emission Factors'!$C$15+(P458*'Emission Factors'!$C$22)),"")</f>
        <v>0</v>
      </c>
      <c r="X458" s="97">
        <f t="shared" si="27"/>
        <v>0</v>
      </c>
    </row>
    <row r="459" spans="2:24" x14ac:dyDescent="0.3">
      <c r="B459" s="94"/>
      <c r="C459" s="95"/>
      <c r="D459" s="95"/>
      <c r="E459" s="95"/>
      <c r="F459" s="144"/>
      <c r="G459" s="94"/>
      <c r="H459" s="145"/>
      <c r="I459" s="96"/>
      <c r="J459" s="96"/>
      <c r="K459" s="96"/>
      <c r="L459" s="96"/>
      <c r="M459" s="96"/>
      <c r="N459" s="96"/>
      <c r="O459" s="97">
        <f t="shared" si="24"/>
        <v>0</v>
      </c>
      <c r="P459" s="97">
        <f t="shared" si="25"/>
        <v>0</v>
      </c>
      <c r="Q459" s="97" cm="1">
        <f t="array" aca="1" ref="Q459" ca="1">IF(I459=0,0,$E459*$I459*(SUMPRODUCT((1-'Emission Factors'!$C$37)^ROW(INDIRECT("1:" &amp; 'Emission Factors'!$C$45-1)))+1))</f>
        <v>0</v>
      </c>
      <c r="R459" s="176">
        <f ca="1">IFERROR((($O459+$Q459)*'Emission Factors'!$C$10)+($P459*'Emission Factors'!$C$17),"")</f>
        <v>0</v>
      </c>
      <c r="S459" s="146" t="str">
        <f t="shared" ca="1" si="26"/>
        <v>N/A</v>
      </c>
      <c r="T459" s="98">
        <f ca="1">IFERROR((($O459+$Q459)*'Emission Factors'!$C$11)+($P459*'Emission Factors'!$C$18),"")</f>
        <v>0</v>
      </c>
      <c r="U459" s="98">
        <f ca="1">IFERROR((($O459+$Q459)*'Emission Factors'!$C$12)+($P459*'Emission Factors'!$C$19),"")</f>
        <v>0</v>
      </c>
      <c r="V459" s="98">
        <f ca="1">IFERROR((($O459+$Q459)*'Emission Factors'!$C$13)+($P459*'Emission Factors'!$C$20),"")</f>
        <v>0</v>
      </c>
      <c r="W459" s="147">
        <f ca="1">IFERROR(IF(N459="Residential",($O459+Q459)*'Emission Factors'!$C$14+(P459*'Emission Factors'!$C$21),($O459+Q459)*'Emission Factors'!$C$15+(P459*'Emission Factors'!$C$22)),"")</f>
        <v>0</v>
      </c>
      <c r="X459" s="97">
        <f t="shared" si="27"/>
        <v>0</v>
      </c>
    </row>
    <row r="460" spans="2:24" x14ac:dyDescent="0.3">
      <c r="B460" s="94"/>
      <c r="C460" s="95"/>
      <c r="D460" s="95"/>
      <c r="E460" s="95"/>
      <c r="F460" s="144"/>
      <c r="G460" s="94"/>
      <c r="H460" s="145"/>
      <c r="I460" s="96"/>
      <c r="J460" s="96"/>
      <c r="K460" s="96"/>
      <c r="L460" s="96"/>
      <c r="M460" s="96"/>
      <c r="N460" s="96"/>
      <c r="O460" s="97">
        <f t="shared" si="24"/>
        <v>0</v>
      </c>
      <c r="P460" s="97">
        <f t="shared" si="25"/>
        <v>0</v>
      </c>
      <c r="Q460" s="97" cm="1">
        <f t="array" aca="1" ref="Q460" ca="1">IF(I460=0,0,$E460*$I460*(SUMPRODUCT((1-'Emission Factors'!$C$37)^ROW(INDIRECT("1:" &amp; 'Emission Factors'!$C$45-1)))+1))</f>
        <v>0</v>
      </c>
      <c r="R460" s="176">
        <f ca="1">IFERROR((($O460+$Q460)*'Emission Factors'!$C$10)+($P460*'Emission Factors'!$C$17),"")</f>
        <v>0</v>
      </c>
      <c r="S460" s="146" t="str">
        <f t="shared" ca="1" si="26"/>
        <v>N/A</v>
      </c>
      <c r="T460" s="98">
        <f ca="1">IFERROR((($O460+$Q460)*'Emission Factors'!$C$11)+($P460*'Emission Factors'!$C$18),"")</f>
        <v>0</v>
      </c>
      <c r="U460" s="98">
        <f ca="1">IFERROR((($O460+$Q460)*'Emission Factors'!$C$12)+($P460*'Emission Factors'!$C$19),"")</f>
        <v>0</v>
      </c>
      <c r="V460" s="98">
        <f ca="1">IFERROR((($O460+$Q460)*'Emission Factors'!$C$13)+($P460*'Emission Factors'!$C$20),"")</f>
        <v>0</v>
      </c>
      <c r="W460" s="147">
        <f ca="1">IFERROR(IF(N460="Residential",($O460+Q460)*'Emission Factors'!$C$14+(P460*'Emission Factors'!$C$21),($O460+Q460)*'Emission Factors'!$C$15+(P460*'Emission Factors'!$C$22)),"")</f>
        <v>0</v>
      </c>
      <c r="X460" s="97">
        <f t="shared" si="27"/>
        <v>0</v>
      </c>
    </row>
    <row r="461" spans="2:24" x14ac:dyDescent="0.3">
      <c r="B461" s="94"/>
      <c r="C461" s="95"/>
      <c r="D461" s="95"/>
      <c r="E461" s="95"/>
      <c r="F461" s="144"/>
      <c r="G461" s="94"/>
      <c r="H461" s="145"/>
      <c r="I461" s="96"/>
      <c r="J461" s="96"/>
      <c r="K461" s="96"/>
      <c r="L461" s="96"/>
      <c r="M461" s="96"/>
      <c r="N461" s="96"/>
      <c r="O461" s="97">
        <f t="shared" si="24"/>
        <v>0</v>
      </c>
      <c r="P461" s="97">
        <f t="shared" si="25"/>
        <v>0</v>
      </c>
      <c r="Q461" s="97" cm="1">
        <f t="array" aca="1" ref="Q461" ca="1">IF(I461=0,0,$E461*$I461*(SUMPRODUCT((1-'Emission Factors'!$C$37)^ROW(INDIRECT("1:" &amp; 'Emission Factors'!$C$45-1)))+1))</f>
        <v>0</v>
      </c>
      <c r="R461" s="176">
        <f ca="1">IFERROR((($O461+$Q461)*'Emission Factors'!$C$10)+($P461*'Emission Factors'!$C$17),"")</f>
        <v>0</v>
      </c>
      <c r="S461" s="146" t="str">
        <f t="shared" ca="1" si="26"/>
        <v>N/A</v>
      </c>
      <c r="T461" s="98">
        <f ca="1">IFERROR((($O461+$Q461)*'Emission Factors'!$C$11)+($P461*'Emission Factors'!$C$18),"")</f>
        <v>0</v>
      </c>
      <c r="U461" s="98">
        <f ca="1">IFERROR((($O461+$Q461)*'Emission Factors'!$C$12)+($P461*'Emission Factors'!$C$19),"")</f>
        <v>0</v>
      </c>
      <c r="V461" s="98">
        <f ca="1">IFERROR((($O461+$Q461)*'Emission Factors'!$C$13)+($P461*'Emission Factors'!$C$20),"")</f>
        <v>0</v>
      </c>
      <c r="W461" s="147">
        <f ca="1">IFERROR(IF(N461="Residential",($O461+Q461)*'Emission Factors'!$C$14+(P461*'Emission Factors'!$C$21),($O461+Q461)*'Emission Factors'!$C$15+(P461*'Emission Factors'!$C$22)),"")</f>
        <v>0</v>
      </c>
      <c r="X461" s="97">
        <f t="shared" si="27"/>
        <v>0</v>
      </c>
    </row>
    <row r="462" spans="2:24" x14ac:dyDescent="0.3">
      <c r="B462" s="94"/>
      <c r="C462" s="95"/>
      <c r="D462" s="95"/>
      <c r="E462" s="95"/>
      <c r="F462" s="144"/>
      <c r="G462" s="94"/>
      <c r="H462" s="145"/>
      <c r="I462" s="96"/>
      <c r="J462" s="96"/>
      <c r="K462" s="96"/>
      <c r="L462" s="96"/>
      <c r="M462" s="96"/>
      <c r="N462" s="96"/>
      <c r="O462" s="97">
        <f t="shared" si="24"/>
        <v>0</v>
      </c>
      <c r="P462" s="97">
        <f t="shared" si="25"/>
        <v>0</v>
      </c>
      <c r="Q462" s="97" cm="1">
        <f t="array" aca="1" ref="Q462" ca="1">IF(I462=0,0,$E462*$I462*(SUMPRODUCT((1-'Emission Factors'!$C$37)^ROW(INDIRECT("1:" &amp; 'Emission Factors'!$C$45-1)))+1))</f>
        <v>0</v>
      </c>
      <c r="R462" s="176">
        <f ca="1">IFERROR((($O462+$Q462)*'Emission Factors'!$C$10)+($P462*'Emission Factors'!$C$17),"")</f>
        <v>0</v>
      </c>
      <c r="S462" s="146" t="str">
        <f t="shared" ca="1" si="26"/>
        <v>N/A</v>
      </c>
      <c r="T462" s="98">
        <f ca="1">IFERROR((($O462+$Q462)*'Emission Factors'!$C$11)+($P462*'Emission Factors'!$C$18),"")</f>
        <v>0</v>
      </c>
      <c r="U462" s="98">
        <f ca="1">IFERROR((($O462+$Q462)*'Emission Factors'!$C$12)+($P462*'Emission Factors'!$C$19),"")</f>
        <v>0</v>
      </c>
      <c r="V462" s="98">
        <f ca="1">IFERROR((($O462+$Q462)*'Emission Factors'!$C$13)+($P462*'Emission Factors'!$C$20),"")</f>
        <v>0</v>
      </c>
      <c r="W462" s="147">
        <f ca="1">IFERROR(IF(N462="Residential",($O462+Q462)*'Emission Factors'!$C$14+(P462*'Emission Factors'!$C$21),($O462+Q462)*'Emission Factors'!$C$15+(P462*'Emission Factors'!$C$22)),"")</f>
        <v>0</v>
      </c>
      <c r="X462" s="97">
        <f t="shared" si="27"/>
        <v>0</v>
      </c>
    </row>
    <row r="463" spans="2:24" x14ac:dyDescent="0.3">
      <c r="B463" s="94"/>
      <c r="C463" s="95"/>
      <c r="D463" s="95"/>
      <c r="E463" s="95"/>
      <c r="F463" s="144"/>
      <c r="G463" s="94"/>
      <c r="H463" s="145"/>
      <c r="I463" s="96"/>
      <c r="J463" s="96"/>
      <c r="K463" s="96"/>
      <c r="L463" s="96"/>
      <c r="M463" s="96"/>
      <c r="N463" s="96"/>
      <c r="O463" s="97">
        <f t="shared" ref="O463:O526" si="28">IF($J463=0,0,$E463*$J463*$M463)</f>
        <v>0</v>
      </c>
      <c r="P463" s="97">
        <f t="shared" ref="P463:P526" si="29">IF(K463=0,0,$E463*K463*M463)</f>
        <v>0</v>
      </c>
      <c r="Q463" s="97" cm="1">
        <f t="array" aca="1" ref="Q463" ca="1">IF(I463=0,0,$E463*$I463*(SUMPRODUCT((1-'Emission Factors'!$C$37)^ROW(INDIRECT("1:" &amp; 'Emission Factors'!$C$45-1)))+1))</f>
        <v>0</v>
      </c>
      <c r="R463" s="176">
        <f ca="1">IFERROR((($O463+$Q463)*'Emission Factors'!$C$10)+($P463*'Emission Factors'!$C$17),"")</f>
        <v>0</v>
      </c>
      <c r="S463" s="146" t="str">
        <f t="shared" ref="S463:S526" ca="1" si="30">IFERROR(R463/H463,"N/A")</f>
        <v>N/A</v>
      </c>
      <c r="T463" s="98">
        <f ca="1">IFERROR((($O463+$Q463)*'Emission Factors'!$C$11)+($P463*'Emission Factors'!$C$18),"")</f>
        <v>0</v>
      </c>
      <c r="U463" s="98">
        <f ca="1">IFERROR((($O463+$Q463)*'Emission Factors'!$C$12)+($P463*'Emission Factors'!$C$19),"")</f>
        <v>0</v>
      </c>
      <c r="V463" s="98">
        <f ca="1">IFERROR((($O463+$Q463)*'Emission Factors'!$C$13)+($P463*'Emission Factors'!$C$20),"")</f>
        <v>0</v>
      </c>
      <c r="W463" s="147">
        <f ca="1">IFERROR(IF(N463="Residential",($O463+Q463)*'Emission Factors'!$C$14+(P463*'Emission Factors'!$C$21),($O463+Q463)*'Emission Factors'!$C$15+(P463*'Emission Factors'!$C$22)),"")</f>
        <v>0</v>
      </c>
      <c r="X463" s="97">
        <f t="shared" ref="X463:X526" si="31">IF(L463=0,0,$E463*$L463*$M463)</f>
        <v>0</v>
      </c>
    </row>
    <row r="464" spans="2:24" x14ac:dyDescent="0.3">
      <c r="B464" s="94"/>
      <c r="C464" s="95"/>
      <c r="D464" s="95"/>
      <c r="E464" s="95"/>
      <c r="F464" s="144"/>
      <c r="G464" s="94"/>
      <c r="H464" s="145"/>
      <c r="I464" s="96"/>
      <c r="J464" s="96"/>
      <c r="K464" s="96"/>
      <c r="L464" s="96"/>
      <c r="M464" s="96"/>
      <c r="N464" s="96"/>
      <c r="O464" s="97">
        <f t="shared" si="28"/>
        <v>0</v>
      </c>
      <c r="P464" s="97">
        <f t="shared" si="29"/>
        <v>0</v>
      </c>
      <c r="Q464" s="97" cm="1">
        <f t="array" aca="1" ref="Q464" ca="1">IF(I464=0,0,$E464*$I464*(SUMPRODUCT((1-'Emission Factors'!$C$37)^ROW(INDIRECT("1:" &amp; 'Emission Factors'!$C$45-1)))+1))</f>
        <v>0</v>
      </c>
      <c r="R464" s="176">
        <f ca="1">IFERROR((($O464+$Q464)*'Emission Factors'!$C$10)+($P464*'Emission Factors'!$C$17),"")</f>
        <v>0</v>
      </c>
      <c r="S464" s="146" t="str">
        <f t="shared" ca="1" si="30"/>
        <v>N/A</v>
      </c>
      <c r="T464" s="98">
        <f ca="1">IFERROR((($O464+$Q464)*'Emission Factors'!$C$11)+($P464*'Emission Factors'!$C$18),"")</f>
        <v>0</v>
      </c>
      <c r="U464" s="98">
        <f ca="1">IFERROR((($O464+$Q464)*'Emission Factors'!$C$12)+($P464*'Emission Factors'!$C$19),"")</f>
        <v>0</v>
      </c>
      <c r="V464" s="98">
        <f ca="1">IFERROR((($O464+$Q464)*'Emission Factors'!$C$13)+($P464*'Emission Factors'!$C$20),"")</f>
        <v>0</v>
      </c>
      <c r="W464" s="147">
        <f ca="1">IFERROR(IF(N464="Residential",($O464+Q464)*'Emission Factors'!$C$14+(P464*'Emission Factors'!$C$21),($O464+Q464)*'Emission Factors'!$C$15+(P464*'Emission Factors'!$C$22)),"")</f>
        <v>0</v>
      </c>
      <c r="X464" s="97">
        <f t="shared" si="31"/>
        <v>0</v>
      </c>
    </row>
    <row r="465" spans="2:24" x14ac:dyDescent="0.3">
      <c r="B465" s="94"/>
      <c r="C465" s="95"/>
      <c r="D465" s="95"/>
      <c r="E465" s="95"/>
      <c r="F465" s="144"/>
      <c r="G465" s="94"/>
      <c r="H465" s="145"/>
      <c r="I465" s="96"/>
      <c r="J465" s="96"/>
      <c r="K465" s="96"/>
      <c r="L465" s="96"/>
      <c r="M465" s="96"/>
      <c r="N465" s="96"/>
      <c r="O465" s="97">
        <f t="shared" si="28"/>
        <v>0</v>
      </c>
      <c r="P465" s="97">
        <f t="shared" si="29"/>
        <v>0</v>
      </c>
      <c r="Q465" s="97" cm="1">
        <f t="array" aca="1" ref="Q465" ca="1">IF(I465=0,0,$E465*$I465*(SUMPRODUCT((1-'Emission Factors'!$C$37)^ROW(INDIRECT("1:" &amp; 'Emission Factors'!$C$45-1)))+1))</f>
        <v>0</v>
      </c>
      <c r="R465" s="176">
        <f ca="1">IFERROR((($O465+$Q465)*'Emission Factors'!$C$10)+($P465*'Emission Factors'!$C$17),"")</f>
        <v>0</v>
      </c>
      <c r="S465" s="146" t="str">
        <f t="shared" ca="1" si="30"/>
        <v>N/A</v>
      </c>
      <c r="T465" s="98">
        <f ca="1">IFERROR((($O465+$Q465)*'Emission Factors'!$C$11)+($P465*'Emission Factors'!$C$18),"")</f>
        <v>0</v>
      </c>
      <c r="U465" s="98">
        <f ca="1">IFERROR((($O465+$Q465)*'Emission Factors'!$C$12)+($P465*'Emission Factors'!$C$19),"")</f>
        <v>0</v>
      </c>
      <c r="V465" s="98">
        <f ca="1">IFERROR((($O465+$Q465)*'Emission Factors'!$C$13)+($P465*'Emission Factors'!$C$20),"")</f>
        <v>0</v>
      </c>
      <c r="W465" s="147">
        <f ca="1">IFERROR(IF(N465="Residential",($O465+Q465)*'Emission Factors'!$C$14+(P465*'Emission Factors'!$C$21),($O465+Q465)*'Emission Factors'!$C$15+(P465*'Emission Factors'!$C$22)),"")</f>
        <v>0</v>
      </c>
      <c r="X465" s="97">
        <f t="shared" si="31"/>
        <v>0</v>
      </c>
    </row>
    <row r="466" spans="2:24" x14ac:dyDescent="0.3">
      <c r="B466" s="94"/>
      <c r="C466" s="95"/>
      <c r="D466" s="95"/>
      <c r="E466" s="95"/>
      <c r="F466" s="144"/>
      <c r="G466" s="94"/>
      <c r="H466" s="145"/>
      <c r="I466" s="96"/>
      <c r="J466" s="96"/>
      <c r="K466" s="96"/>
      <c r="L466" s="96"/>
      <c r="M466" s="96"/>
      <c r="N466" s="96"/>
      <c r="O466" s="97">
        <f t="shared" si="28"/>
        <v>0</v>
      </c>
      <c r="P466" s="97">
        <f t="shared" si="29"/>
        <v>0</v>
      </c>
      <c r="Q466" s="97" cm="1">
        <f t="array" aca="1" ref="Q466" ca="1">IF(I466=0,0,$E466*$I466*(SUMPRODUCT((1-'Emission Factors'!$C$37)^ROW(INDIRECT("1:" &amp; 'Emission Factors'!$C$45-1)))+1))</f>
        <v>0</v>
      </c>
      <c r="R466" s="176">
        <f ca="1">IFERROR((($O466+$Q466)*'Emission Factors'!$C$10)+($P466*'Emission Factors'!$C$17),"")</f>
        <v>0</v>
      </c>
      <c r="S466" s="146" t="str">
        <f t="shared" ca="1" si="30"/>
        <v>N/A</v>
      </c>
      <c r="T466" s="98">
        <f ca="1">IFERROR((($O466+$Q466)*'Emission Factors'!$C$11)+($P466*'Emission Factors'!$C$18),"")</f>
        <v>0</v>
      </c>
      <c r="U466" s="98">
        <f ca="1">IFERROR((($O466+$Q466)*'Emission Factors'!$C$12)+($P466*'Emission Factors'!$C$19),"")</f>
        <v>0</v>
      </c>
      <c r="V466" s="98">
        <f ca="1">IFERROR((($O466+$Q466)*'Emission Factors'!$C$13)+($P466*'Emission Factors'!$C$20),"")</f>
        <v>0</v>
      </c>
      <c r="W466" s="147">
        <f ca="1">IFERROR(IF(N466="Residential",($O466+Q466)*'Emission Factors'!$C$14+(P466*'Emission Factors'!$C$21),($O466+Q466)*'Emission Factors'!$C$15+(P466*'Emission Factors'!$C$22)),"")</f>
        <v>0</v>
      </c>
      <c r="X466" s="97">
        <f t="shared" si="31"/>
        <v>0</v>
      </c>
    </row>
    <row r="467" spans="2:24" x14ac:dyDescent="0.3">
      <c r="B467" s="94"/>
      <c r="C467" s="95"/>
      <c r="D467" s="95"/>
      <c r="E467" s="95"/>
      <c r="F467" s="144"/>
      <c r="G467" s="94"/>
      <c r="H467" s="145"/>
      <c r="I467" s="96"/>
      <c r="J467" s="96"/>
      <c r="K467" s="96"/>
      <c r="L467" s="96"/>
      <c r="M467" s="96"/>
      <c r="N467" s="96"/>
      <c r="O467" s="97">
        <f t="shared" si="28"/>
        <v>0</v>
      </c>
      <c r="P467" s="97">
        <f t="shared" si="29"/>
        <v>0</v>
      </c>
      <c r="Q467" s="97" cm="1">
        <f t="array" aca="1" ref="Q467" ca="1">IF(I467=0,0,$E467*$I467*(SUMPRODUCT((1-'Emission Factors'!$C$37)^ROW(INDIRECT("1:" &amp; 'Emission Factors'!$C$45-1)))+1))</f>
        <v>0</v>
      </c>
      <c r="R467" s="176">
        <f ca="1">IFERROR((($O467+$Q467)*'Emission Factors'!$C$10)+($P467*'Emission Factors'!$C$17),"")</f>
        <v>0</v>
      </c>
      <c r="S467" s="146" t="str">
        <f t="shared" ca="1" si="30"/>
        <v>N/A</v>
      </c>
      <c r="T467" s="98">
        <f ca="1">IFERROR((($O467+$Q467)*'Emission Factors'!$C$11)+($P467*'Emission Factors'!$C$18),"")</f>
        <v>0</v>
      </c>
      <c r="U467" s="98">
        <f ca="1">IFERROR((($O467+$Q467)*'Emission Factors'!$C$12)+($P467*'Emission Factors'!$C$19),"")</f>
        <v>0</v>
      </c>
      <c r="V467" s="98">
        <f ca="1">IFERROR((($O467+$Q467)*'Emission Factors'!$C$13)+($P467*'Emission Factors'!$C$20),"")</f>
        <v>0</v>
      </c>
      <c r="W467" s="147">
        <f ca="1">IFERROR(IF(N467="Residential",($O467+Q467)*'Emission Factors'!$C$14+(P467*'Emission Factors'!$C$21),($O467+Q467)*'Emission Factors'!$C$15+(P467*'Emission Factors'!$C$22)),"")</f>
        <v>0</v>
      </c>
      <c r="X467" s="97">
        <f t="shared" si="31"/>
        <v>0</v>
      </c>
    </row>
    <row r="468" spans="2:24" x14ac:dyDescent="0.3">
      <c r="B468" s="94"/>
      <c r="C468" s="95"/>
      <c r="D468" s="95"/>
      <c r="E468" s="95"/>
      <c r="F468" s="144"/>
      <c r="G468" s="94"/>
      <c r="H468" s="145"/>
      <c r="I468" s="96"/>
      <c r="J468" s="96"/>
      <c r="K468" s="96"/>
      <c r="L468" s="96"/>
      <c r="M468" s="96"/>
      <c r="N468" s="96"/>
      <c r="O468" s="97">
        <f t="shared" si="28"/>
        <v>0</v>
      </c>
      <c r="P468" s="97">
        <f t="shared" si="29"/>
        <v>0</v>
      </c>
      <c r="Q468" s="97" cm="1">
        <f t="array" aca="1" ref="Q468" ca="1">IF(I468=0,0,$E468*$I468*(SUMPRODUCT((1-'Emission Factors'!$C$37)^ROW(INDIRECT("1:" &amp; 'Emission Factors'!$C$45-1)))+1))</f>
        <v>0</v>
      </c>
      <c r="R468" s="176">
        <f ca="1">IFERROR((($O468+$Q468)*'Emission Factors'!$C$10)+($P468*'Emission Factors'!$C$17),"")</f>
        <v>0</v>
      </c>
      <c r="S468" s="146" t="str">
        <f t="shared" ca="1" si="30"/>
        <v>N/A</v>
      </c>
      <c r="T468" s="98">
        <f ca="1">IFERROR((($O468+$Q468)*'Emission Factors'!$C$11)+($P468*'Emission Factors'!$C$18),"")</f>
        <v>0</v>
      </c>
      <c r="U468" s="98">
        <f ca="1">IFERROR((($O468+$Q468)*'Emission Factors'!$C$12)+($P468*'Emission Factors'!$C$19),"")</f>
        <v>0</v>
      </c>
      <c r="V468" s="98">
        <f ca="1">IFERROR((($O468+$Q468)*'Emission Factors'!$C$13)+($P468*'Emission Factors'!$C$20),"")</f>
        <v>0</v>
      </c>
      <c r="W468" s="147">
        <f ca="1">IFERROR(IF(N468="Residential",($O468+Q468)*'Emission Factors'!$C$14+(P468*'Emission Factors'!$C$21),($O468+Q468)*'Emission Factors'!$C$15+(P468*'Emission Factors'!$C$22)),"")</f>
        <v>0</v>
      </c>
      <c r="X468" s="97">
        <f t="shared" si="31"/>
        <v>0</v>
      </c>
    </row>
    <row r="469" spans="2:24" x14ac:dyDescent="0.3">
      <c r="B469" s="94"/>
      <c r="C469" s="95"/>
      <c r="D469" s="95"/>
      <c r="E469" s="95"/>
      <c r="F469" s="144"/>
      <c r="G469" s="94"/>
      <c r="H469" s="145"/>
      <c r="I469" s="96"/>
      <c r="J469" s="96"/>
      <c r="K469" s="96"/>
      <c r="L469" s="96"/>
      <c r="M469" s="96"/>
      <c r="N469" s="96"/>
      <c r="O469" s="97">
        <f t="shared" si="28"/>
        <v>0</v>
      </c>
      <c r="P469" s="97">
        <f t="shared" si="29"/>
        <v>0</v>
      </c>
      <c r="Q469" s="97" cm="1">
        <f t="array" aca="1" ref="Q469" ca="1">IF(I469=0,0,$E469*$I469*(SUMPRODUCT((1-'Emission Factors'!$C$37)^ROW(INDIRECT("1:" &amp; 'Emission Factors'!$C$45-1)))+1))</f>
        <v>0</v>
      </c>
      <c r="R469" s="176">
        <f ca="1">IFERROR((($O469+$Q469)*'Emission Factors'!$C$10)+($P469*'Emission Factors'!$C$17),"")</f>
        <v>0</v>
      </c>
      <c r="S469" s="146" t="str">
        <f t="shared" ca="1" si="30"/>
        <v>N/A</v>
      </c>
      <c r="T469" s="98">
        <f ca="1">IFERROR((($O469+$Q469)*'Emission Factors'!$C$11)+($P469*'Emission Factors'!$C$18),"")</f>
        <v>0</v>
      </c>
      <c r="U469" s="98">
        <f ca="1">IFERROR((($O469+$Q469)*'Emission Factors'!$C$12)+($P469*'Emission Factors'!$C$19),"")</f>
        <v>0</v>
      </c>
      <c r="V469" s="98">
        <f ca="1">IFERROR((($O469+$Q469)*'Emission Factors'!$C$13)+($P469*'Emission Factors'!$C$20),"")</f>
        <v>0</v>
      </c>
      <c r="W469" s="147">
        <f ca="1">IFERROR(IF(N469="Residential",($O469+Q469)*'Emission Factors'!$C$14+(P469*'Emission Factors'!$C$21),($O469+Q469)*'Emission Factors'!$C$15+(P469*'Emission Factors'!$C$22)),"")</f>
        <v>0</v>
      </c>
      <c r="X469" s="97">
        <f t="shared" si="31"/>
        <v>0</v>
      </c>
    </row>
    <row r="470" spans="2:24" x14ac:dyDescent="0.3">
      <c r="B470" s="94"/>
      <c r="C470" s="95"/>
      <c r="D470" s="95"/>
      <c r="E470" s="95"/>
      <c r="F470" s="144"/>
      <c r="G470" s="94"/>
      <c r="H470" s="145"/>
      <c r="I470" s="96"/>
      <c r="J470" s="96"/>
      <c r="K470" s="96"/>
      <c r="L470" s="96"/>
      <c r="M470" s="96"/>
      <c r="N470" s="96"/>
      <c r="O470" s="97">
        <f t="shared" si="28"/>
        <v>0</v>
      </c>
      <c r="P470" s="97">
        <f t="shared" si="29"/>
        <v>0</v>
      </c>
      <c r="Q470" s="97" cm="1">
        <f t="array" aca="1" ref="Q470" ca="1">IF(I470=0,0,$E470*$I470*(SUMPRODUCT((1-'Emission Factors'!$C$37)^ROW(INDIRECT("1:" &amp; 'Emission Factors'!$C$45-1)))+1))</f>
        <v>0</v>
      </c>
      <c r="R470" s="176">
        <f ca="1">IFERROR((($O470+$Q470)*'Emission Factors'!$C$10)+($P470*'Emission Factors'!$C$17),"")</f>
        <v>0</v>
      </c>
      <c r="S470" s="146" t="str">
        <f t="shared" ca="1" si="30"/>
        <v>N/A</v>
      </c>
      <c r="T470" s="98">
        <f ca="1">IFERROR((($O470+$Q470)*'Emission Factors'!$C$11)+($P470*'Emission Factors'!$C$18),"")</f>
        <v>0</v>
      </c>
      <c r="U470" s="98">
        <f ca="1">IFERROR((($O470+$Q470)*'Emission Factors'!$C$12)+($P470*'Emission Factors'!$C$19),"")</f>
        <v>0</v>
      </c>
      <c r="V470" s="98">
        <f ca="1">IFERROR((($O470+$Q470)*'Emission Factors'!$C$13)+($P470*'Emission Factors'!$C$20),"")</f>
        <v>0</v>
      </c>
      <c r="W470" s="147">
        <f ca="1">IFERROR(IF(N470="Residential",($O470+Q470)*'Emission Factors'!$C$14+(P470*'Emission Factors'!$C$21),($O470+Q470)*'Emission Factors'!$C$15+(P470*'Emission Factors'!$C$22)),"")</f>
        <v>0</v>
      </c>
      <c r="X470" s="97">
        <f t="shared" si="31"/>
        <v>0</v>
      </c>
    </row>
    <row r="471" spans="2:24" x14ac:dyDescent="0.3">
      <c r="B471" s="94"/>
      <c r="C471" s="95"/>
      <c r="D471" s="95"/>
      <c r="E471" s="95"/>
      <c r="F471" s="144"/>
      <c r="G471" s="94"/>
      <c r="H471" s="145"/>
      <c r="I471" s="96"/>
      <c r="J471" s="96"/>
      <c r="K471" s="96"/>
      <c r="L471" s="96"/>
      <c r="M471" s="96"/>
      <c r="N471" s="96"/>
      <c r="O471" s="97">
        <f t="shared" si="28"/>
        <v>0</v>
      </c>
      <c r="P471" s="97">
        <f t="shared" si="29"/>
        <v>0</v>
      </c>
      <c r="Q471" s="97" cm="1">
        <f t="array" aca="1" ref="Q471" ca="1">IF(I471=0,0,$E471*$I471*(SUMPRODUCT((1-'Emission Factors'!$C$37)^ROW(INDIRECT("1:" &amp; 'Emission Factors'!$C$45-1)))+1))</f>
        <v>0</v>
      </c>
      <c r="R471" s="176">
        <f ca="1">IFERROR((($O471+$Q471)*'Emission Factors'!$C$10)+($P471*'Emission Factors'!$C$17),"")</f>
        <v>0</v>
      </c>
      <c r="S471" s="146" t="str">
        <f t="shared" ca="1" si="30"/>
        <v>N/A</v>
      </c>
      <c r="T471" s="98">
        <f ca="1">IFERROR((($O471+$Q471)*'Emission Factors'!$C$11)+($P471*'Emission Factors'!$C$18),"")</f>
        <v>0</v>
      </c>
      <c r="U471" s="98">
        <f ca="1">IFERROR((($O471+$Q471)*'Emission Factors'!$C$12)+($P471*'Emission Factors'!$C$19),"")</f>
        <v>0</v>
      </c>
      <c r="V471" s="98">
        <f ca="1">IFERROR((($O471+$Q471)*'Emission Factors'!$C$13)+($P471*'Emission Factors'!$C$20),"")</f>
        <v>0</v>
      </c>
      <c r="W471" s="147">
        <f ca="1">IFERROR(IF(N471="Residential",($O471+Q471)*'Emission Factors'!$C$14+(P471*'Emission Factors'!$C$21),($O471+Q471)*'Emission Factors'!$C$15+(P471*'Emission Factors'!$C$22)),"")</f>
        <v>0</v>
      </c>
      <c r="X471" s="97">
        <f t="shared" si="31"/>
        <v>0</v>
      </c>
    </row>
    <row r="472" spans="2:24" x14ac:dyDescent="0.3">
      <c r="B472" s="94"/>
      <c r="C472" s="95"/>
      <c r="D472" s="95"/>
      <c r="E472" s="95"/>
      <c r="F472" s="144"/>
      <c r="G472" s="94"/>
      <c r="H472" s="145"/>
      <c r="I472" s="96"/>
      <c r="J472" s="96"/>
      <c r="K472" s="96"/>
      <c r="L472" s="96"/>
      <c r="M472" s="96"/>
      <c r="N472" s="96"/>
      <c r="O472" s="97">
        <f t="shared" si="28"/>
        <v>0</v>
      </c>
      <c r="P472" s="97">
        <f t="shared" si="29"/>
        <v>0</v>
      </c>
      <c r="Q472" s="97" cm="1">
        <f t="array" aca="1" ref="Q472" ca="1">IF(I472=0,0,$E472*$I472*(SUMPRODUCT((1-'Emission Factors'!$C$37)^ROW(INDIRECT("1:" &amp; 'Emission Factors'!$C$45-1)))+1))</f>
        <v>0</v>
      </c>
      <c r="R472" s="176">
        <f ca="1">IFERROR((($O472+$Q472)*'Emission Factors'!$C$10)+($P472*'Emission Factors'!$C$17),"")</f>
        <v>0</v>
      </c>
      <c r="S472" s="146" t="str">
        <f t="shared" ca="1" si="30"/>
        <v>N/A</v>
      </c>
      <c r="T472" s="98">
        <f ca="1">IFERROR((($O472+$Q472)*'Emission Factors'!$C$11)+($P472*'Emission Factors'!$C$18),"")</f>
        <v>0</v>
      </c>
      <c r="U472" s="98">
        <f ca="1">IFERROR((($O472+$Q472)*'Emission Factors'!$C$12)+($P472*'Emission Factors'!$C$19),"")</f>
        <v>0</v>
      </c>
      <c r="V472" s="98">
        <f ca="1">IFERROR((($O472+$Q472)*'Emission Factors'!$C$13)+($P472*'Emission Factors'!$C$20),"")</f>
        <v>0</v>
      </c>
      <c r="W472" s="147">
        <f ca="1">IFERROR(IF(N472="Residential",($O472+Q472)*'Emission Factors'!$C$14+(P472*'Emission Factors'!$C$21),($O472+Q472)*'Emission Factors'!$C$15+(P472*'Emission Factors'!$C$22)),"")</f>
        <v>0</v>
      </c>
      <c r="X472" s="97">
        <f t="shared" si="31"/>
        <v>0</v>
      </c>
    </row>
    <row r="473" spans="2:24" x14ac:dyDescent="0.3">
      <c r="B473" s="94"/>
      <c r="C473" s="95"/>
      <c r="D473" s="95"/>
      <c r="E473" s="95"/>
      <c r="F473" s="144"/>
      <c r="G473" s="94"/>
      <c r="H473" s="145"/>
      <c r="I473" s="96"/>
      <c r="J473" s="96"/>
      <c r="K473" s="96"/>
      <c r="L473" s="96"/>
      <c r="M473" s="96"/>
      <c r="N473" s="96"/>
      <c r="O473" s="97">
        <f t="shared" si="28"/>
        <v>0</v>
      </c>
      <c r="P473" s="97">
        <f t="shared" si="29"/>
        <v>0</v>
      </c>
      <c r="Q473" s="97" cm="1">
        <f t="array" aca="1" ref="Q473" ca="1">IF(I473=0,0,$E473*$I473*(SUMPRODUCT((1-'Emission Factors'!$C$37)^ROW(INDIRECT("1:" &amp; 'Emission Factors'!$C$45-1)))+1))</f>
        <v>0</v>
      </c>
      <c r="R473" s="176">
        <f ca="1">IFERROR((($O473+$Q473)*'Emission Factors'!$C$10)+($P473*'Emission Factors'!$C$17),"")</f>
        <v>0</v>
      </c>
      <c r="S473" s="146" t="str">
        <f t="shared" ca="1" si="30"/>
        <v>N/A</v>
      </c>
      <c r="T473" s="98">
        <f ca="1">IFERROR((($O473+$Q473)*'Emission Factors'!$C$11)+($P473*'Emission Factors'!$C$18),"")</f>
        <v>0</v>
      </c>
      <c r="U473" s="98">
        <f ca="1">IFERROR((($O473+$Q473)*'Emission Factors'!$C$12)+($P473*'Emission Factors'!$C$19),"")</f>
        <v>0</v>
      </c>
      <c r="V473" s="98">
        <f ca="1">IFERROR((($O473+$Q473)*'Emission Factors'!$C$13)+($P473*'Emission Factors'!$C$20),"")</f>
        <v>0</v>
      </c>
      <c r="W473" s="147">
        <f ca="1">IFERROR(IF(N473="Residential",($O473+Q473)*'Emission Factors'!$C$14+(P473*'Emission Factors'!$C$21),($O473+Q473)*'Emission Factors'!$C$15+(P473*'Emission Factors'!$C$22)),"")</f>
        <v>0</v>
      </c>
      <c r="X473" s="97">
        <f t="shared" si="31"/>
        <v>0</v>
      </c>
    </row>
    <row r="474" spans="2:24" x14ac:dyDescent="0.3">
      <c r="B474" s="94"/>
      <c r="C474" s="95"/>
      <c r="D474" s="95"/>
      <c r="E474" s="95"/>
      <c r="F474" s="144"/>
      <c r="G474" s="94"/>
      <c r="H474" s="145"/>
      <c r="I474" s="96"/>
      <c r="J474" s="96"/>
      <c r="K474" s="96"/>
      <c r="L474" s="96"/>
      <c r="M474" s="96"/>
      <c r="N474" s="96"/>
      <c r="O474" s="97">
        <f t="shared" si="28"/>
        <v>0</v>
      </c>
      <c r="P474" s="97">
        <f t="shared" si="29"/>
        <v>0</v>
      </c>
      <c r="Q474" s="97" cm="1">
        <f t="array" aca="1" ref="Q474" ca="1">IF(I474=0,0,$E474*$I474*(SUMPRODUCT((1-'Emission Factors'!$C$37)^ROW(INDIRECT("1:" &amp; 'Emission Factors'!$C$45-1)))+1))</f>
        <v>0</v>
      </c>
      <c r="R474" s="176">
        <f ca="1">IFERROR((($O474+$Q474)*'Emission Factors'!$C$10)+($P474*'Emission Factors'!$C$17),"")</f>
        <v>0</v>
      </c>
      <c r="S474" s="146" t="str">
        <f t="shared" ca="1" si="30"/>
        <v>N/A</v>
      </c>
      <c r="T474" s="98">
        <f ca="1">IFERROR((($O474+$Q474)*'Emission Factors'!$C$11)+($P474*'Emission Factors'!$C$18),"")</f>
        <v>0</v>
      </c>
      <c r="U474" s="98">
        <f ca="1">IFERROR((($O474+$Q474)*'Emission Factors'!$C$12)+($P474*'Emission Factors'!$C$19),"")</f>
        <v>0</v>
      </c>
      <c r="V474" s="98">
        <f ca="1">IFERROR((($O474+$Q474)*'Emission Factors'!$C$13)+($P474*'Emission Factors'!$C$20),"")</f>
        <v>0</v>
      </c>
      <c r="W474" s="147">
        <f ca="1">IFERROR(IF(N474="Residential",($O474+Q474)*'Emission Factors'!$C$14+(P474*'Emission Factors'!$C$21),($O474+Q474)*'Emission Factors'!$C$15+(P474*'Emission Factors'!$C$22)),"")</f>
        <v>0</v>
      </c>
      <c r="X474" s="97">
        <f t="shared" si="31"/>
        <v>0</v>
      </c>
    </row>
    <row r="475" spans="2:24" x14ac:dyDescent="0.3">
      <c r="B475" s="94"/>
      <c r="C475" s="95"/>
      <c r="D475" s="95"/>
      <c r="E475" s="95"/>
      <c r="F475" s="144"/>
      <c r="G475" s="94"/>
      <c r="H475" s="145"/>
      <c r="I475" s="96"/>
      <c r="J475" s="96"/>
      <c r="K475" s="96"/>
      <c r="L475" s="96"/>
      <c r="M475" s="96"/>
      <c r="N475" s="96"/>
      <c r="O475" s="97">
        <f t="shared" si="28"/>
        <v>0</v>
      </c>
      <c r="P475" s="97">
        <f t="shared" si="29"/>
        <v>0</v>
      </c>
      <c r="Q475" s="97" cm="1">
        <f t="array" aca="1" ref="Q475" ca="1">IF(I475=0,0,$E475*$I475*(SUMPRODUCT((1-'Emission Factors'!$C$37)^ROW(INDIRECT("1:" &amp; 'Emission Factors'!$C$45-1)))+1))</f>
        <v>0</v>
      </c>
      <c r="R475" s="176">
        <f ca="1">IFERROR((($O475+$Q475)*'Emission Factors'!$C$10)+($P475*'Emission Factors'!$C$17),"")</f>
        <v>0</v>
      </c>
      <c r="S475" s="146" t="str">
        <f t="shared" ca="1" si="30"/>
        <v>N/A</v>
      </c>
      <c r="T475" s="98">
        <f ca="1">IFERROR((($O475+$Q475)*'Emission Factors'!$C$11)+($P475*'Emission Factors'!$C$18),"")</f>
        <v>0</v>
      </c>
      <c r="U475" s="98">
        <f ca="1">IFERROR((($O475+$Q475)*'Emission Factors'!$C$12)+($P475*'Emission Factors'!$C$19),"")</f>
        <v>0</v>
      </c>
      <c r="V475" s="98">
        <f ca="1">IFERROR((($O475+$Q475)*'Emission Factors'!$C$13)+($P475*'Emission Factors'!$C$20),"")</f>
        <v>0</v>
      </c>
      <c r="W475" s="147">
        <f ca="1">IFERROR(IF(N475="Residential",($O475+Q475)*'Emission Factors'!$C$14+(P475*'Emission Factors'!$C$21),($O475+Q475)*'Emission Factors'!$C$15+(P475*'Emission Factors'!$C$22)),"")</f>
        <v>0</v>
      </c>
      <c r="X475" s="97">
        <f t="shared" si="31"/>
        <v>0</v>
      </c>
    </row>
    <row r="476" spans="2:24" x14ac:dyDescent="0.3">
      <c r="B476" s="94"/>
      <c r="C476" s="95"/>
      <c r="D476" s="95"/>
      <c r="E476" s="95"/>
      <c r="F476" s="144"/>
      <c r="G476" s="94"/>
      <c r="H476" s="145"/>
      <c r="I476" s="96"/>
      <c r="J476" s="96"/>
      <c r="K476" s="96"/>
      <c r="L476" s="96"/>
      <c r="M476" s="96"/>
      <c r="N476" s="96"/>
      <c r="O476" s="97">
        <f t="shared" si="28"/>
        <v>0</v>
      </c>
      <c r="P476" s="97">
        <f t="shared" si="29"/>
        <v>0</v>
      </c>
      <c r="Q476" s="97" cm="1">
        <f t="array" aca="1" ref="Q476" ca="1">IF(I476=0,0,$E476*$I476*(SUMPRODUCT((1-'Emission Factors'!$C$37)^ROW(INDIRECT("1:" &amp; 'Emission Factors'!$C$45-1)))+1))</f>
        <v>0</v>
      </c>
      <c r="R476" s="176">
        <f ca="1">IFERROR((($O476+$Q476)*'Emission Factors'!$C$10)+($P476*'Emission Factors'!$C$17),"")</f>
        <v>0</v>
      </c>
      <c r="S476" s="146" t="str">
        <f t="shared" ca="1" si="30"/>
        <v>N/A</v>
      </c>
      <c r="T476" s="98">
        <f ca="1">IFERROR((($O476+$Q476)*'Emission Factors'!$C$11)+($P476*'Emission Factors'!$C$18),"")</f>
        <v>0</v>
      </c>
      <c r="U476" s="98">
        <f ca="1">IFERROR((($O476+$Q476)*'Emission Factors'!$C$12)+($P476*'Emission Factors'!$C$19),"")</f>
        <v>0</v>
      </c>
      <c r="V476" s="98">
        <f ca="1">IFERROR((($O476+$Q476)*'Emission Factors'!$C$13)+($P476*'Emission Factors'!$C$20),"")</f>
        <v>0</v>
      </c>
      <c r="W476" s="147">
        <f ca="1">IFERROR(IF(N476="Residential",($O476+Q476)*'Emission Factors'!$C$14+(P476*'Emission Factors'!$C$21),($O476+Q476)*'Emission Factors'!$C$15+(P476*'Emission Factors'!$C$22)),"")</f>
        <v>0</v>
      </c>
      <c r="X476" s="97">
        <f t="shared" si="31"/>
        <v>0</v>
      </c>
    </row>
    <row r="477" spans="2:24" x14ac:dyDescent="0.3">
      <c r="B477" s="94"/>
      <c r="C477" s="95"/>
      <c r="D477" s="95"/>
      <c r="E477" s="95"/>
      <c r="F477" s="144"/>
      <c r="G477" s="94"/>
      <c r="H477" s="145"/>
      <c r="I477" s="96"/>
      <c r="J477" s="96"/>
      <c r="K477" s="96"/>
      <c r="L477" s="96"/>
      <c r="M477" s="96"/>
      <c r="N477" s="96"/>
      <c r="O477" s="97">
        <f t="shared" si="28"/>
        <v>0</v>
      </c>
      <c r="P477" s="97">
        <f t="shared" si="29"/>
        <v>0</v>
      </c>
      <c r="Q477" s="97" cm="1">
        <f t="array" aca="1" ref="Q477" ca="1">IF(I477=0,0,$E477*$I477*(SUMPRODUCT((1-'Emission Factors'!$C$37)^ROW(INDIRECT("1:" &amp; 'Emission Factors'!$C$45-1)))+1))</f>
        <v>0</v>
      </c>
      <c r="R477" s="176">
        <f ca="1">IFERROR((($O477+$Q477)*'Emission Factors'!$C$10)+($P477*'Emission Factors'!$C$17),"")</f>
        <v>0</v>
      </c>
      <c r="S477" s="146" t="str">
        <f t="shared" ca="1" si="30"/>
        <v>N/A</v>
      </c>
      <c r="T477" s="98">
        <f ca="1">IFERROR((($O477+$Q477)*'Emission Factors'!$C$11)+($P477*'Emission Factors'!$C$18),"")</f>
        <v>0</v>
      </c>
      <c r="U477" s="98">
        <f ca="1">IFERROR((($O477+$Q477)*'Emission Factors'!$C$12)+($P477*'Emission Factors'!$C$19),"")</f>
        <v>0</v>
      </c>
      <c r="V477" s="98">
        <f ca="1">IFERROR((($O477+$Q477)*'Emission Factors'!$C$13)+($P477*'Emission Factors'!$C$20),"")</f>
        <v>0</v>
      </c>
      <c r="W477" s="147">
        <f ca="1">IFERROR(IF(N477="Residential",($O477+Q477)*'Emission Factors'!$C$14+(P477*'Emission Factors'!$C$21),($O477+Q477)*'Emission Factors'!$C$15+(P477*'Emission Factors'!$C$22)),"")</f>
        <v>0</v>
      </c>
      <c r="X477" s="97">
        <f t="shared" si="31"/>
        <v>0</v>
      </c>
    </row>
    <row r="478" spans="2:24" x14ac:dyDescent="0.3">
      <c r="B478" s="94"/>
      <c r="C478" s="95"/>
      <c r="D478" s="95"/>
      <c r="E478" s="95"/>
      <c r="F478" s="144"/>
      <c r="G478" s="94"/>
      <c r="H478" s="145"/>
      <c r="I478" s="96"/>
      <c r="J478" s="96"/>
      <c r="K478" s="96"/>
      <c r="L478" s="96"/>
      <c r="M478" s="96"/>
      <c r="N478" s="96"/>
      <c r="O478" s="97">
        <f t="shared" si="28"/>
        <v>0</v>
      </c>
      <c r="P478" s="97">
        <f t="shared" si="29"/>
        <v>0</v>
      </c>
      <c r="Q478" s="97" cm="1">
        <f t="array" aca="1" ref="Q478" ca="1">IF(I478=0,0,$E478*$I478*(SUMPRODUCT((1-'Emission Factors'!$C$37)^ROW(INDIRECT("1:" &amp; 'Emission Factors'!$C$45-1)))+1))</f>
        <v>0</v>
      </c>
      <c r="R478" s="176">
        <f ca="1">IFERROR((($O478+$Q478)*'Emission Factors'!$C$10)+($P478*'Emission Factors'!$C$17),"")</f>
        <v>0</v>
      </c>
      <c r="S478" s="146" t="str">
        <f t="shared" ca="1" si="30"/>
        <v>N/A</v>
      </c>
      <c r="T478" s="98">
        <f ca="1">IFERROR((($O478+$Q478)*'Emission Factors'!$C$11)+($P478*'Emission Factors'!$C$18),"")</f>
        <v>0</v>
      </c>
      <c r="U478" s="98">
        <f ca="1">IFERROR((($O478+$Q478)*'Emission Factors'!$C$12)+($P478*'Emission Factors'!$C$19),"")</f>
        <v>0</v>
      </c>
      <c r="V478" s="98">
        <f ca="1">IFERROR((($O478+$Q478)*'Emission Factors'!$C$13)+($P478*'Emission Factors'!$C$20),"")</f>
        <v>0</v>
      </c>
      <c r="W478" s="147">
        <f ca="1">IFERROR(IF(N478="Residential",($O478+Q478)*'Emission Factors'!$C$14+(P478*'Emission Factors'!$C$21),($O478+Q478)*'Emission Factors'!$C$15+(P478*'Emission Factors'!$C$22)),"")</f>
        <v>0</v>
      </c>
      <c r="X478" s="97">
        <f t="shared" si="31"/>
        <v>0</v>
      </c>
    </row>
    <row r="479" spans="2:24" x14ac:dyDescent="0.3">
      <c r="B479" s="94"/>
      <c r="C479" s="95"/>
      <c r="D479" s="95"/>
      <c r="E479" s="95"/>
      <c r="F479" s="144"/>
      <c r="G479" s="94"/>
      <c r="H479" s="145"/>
      <c r="I479" s="96"/>
      <c r="J479" s="96"/>
      <c r="K479" s="96"/>
      <c r="L479" s="96"/>
      <c r="M479" s="96"/>
      <c r="N479" s="96"/>
      <c r="O479" s="97">
        <f t="shared" si="28"/>
        <v>0</v>
      </c>
      <c r="P479" s="97">
        <f t="shared" si="29"/>
        <v>0</v>
      </c>
      <c r="Q479" s="97" cm="1">
        <f t="array" aca="1" ref="Q479" ca="1">IF(I479=0,0,$E479*$I479*(SUMPRODUCT((1-'Emission Factors'!$C$37)^ROW(INDIRECT("1:" &amp; 'Emission Factors'!$C$45-1)))+1))</f>
        <v>0</v>
      </c>
      <c r="R479" s="176">
        <f ca="1">IFERROR((($O479+$Q479)*'Emission Factors'!$C$10)+($P479*'Emission Factors'!$C$17),"")</f>
        <v>0</v>
      </c>
      <c r="S479" s="146" t="str">
        <f t="shared" ca="1" si="30"/>
        <v>N/A</v>
      </c>
      <c r="T479" s="98">
        <f ca="1">IFERROR((($O479+$Q479)*'Emission Factors'!$C$11)+($P479*'Emission Factors'!$C$18),"")</f>
        <v>0</v>
      </c>
      <c r="U479" s="98">
        <f ca="1">IFERROR((($O479+$Q479)*'Emission Factors'!$C$12)+($P479*'Emission Factors'!$C$19),"")</f>
        <v>0</v>
      </c>
      <c r="V479" s="98">
        <f ca="1">IFERROR((($O479+$Q479)*'Emission Factors'!$C$13)+($P479*'Emission Factors'!$C$20),"")</f>
        <v>0</v>
      </c>
      <c r="W479" s="147">
        <f ca="1">IFERROR(IF(N479="Residential",($O479+Q479)*'Emission Factors'!$C$14+(P479*'Emission Factors'!$C$21),($O479+Q479)*'Emission Factors'!$C$15+(P479*'Emission Factors'!$C$22)),"")</f>
        <v>0</v>
      </c>
      <c r="X479" s="97">
        <f t="shared" si="31"/>
        <v>0</v>
      </c>
    </row>
    <row r="480" spans="2:24" x14ac:dyDescent="0.3">
      <c r="B480" s="94"/>
      <c r="C480" s="95"/>
      <c r="D480" s="95"/>
      <c r="E480" s="95"/>
      <c r="F480" s="144"/>
      <c r="G480" s="94"/>
      <c r="H480" s="145"/>
      <c r="I480" s="96"/>
      <c r="J480" s="96"/>
      <c r="K480" s="96"/>
      <c r="L480" s="96"/>
      <c r="M480" s="96"/>
      <c r="N480" s="96"/>
      <c r="O480" s="97">
        <f t="shared" si="28"/>
        <v>0</v>
      </c>
      <c r="P480" s="97">
        <f t="shared" si="29"/>
        <v>0</v>
      </c>
      <c r="Q480" s="97" cm="1">
        <f t="array" aca="1" ref="Q480" ca="1">IF(I480=0,0,$E480*$I480*(SUMPRODUCT((1-'Emission Factors'!$C$37)^ROW(INDIRECT("1:" &amp; 'Emission Factors'!$C$45-1)))+1))</f>
        <v>0</v>
      </c>
      <c r="R480" s="176">
        <f ca="1">IFERROR((($O480+$Q480)*'Emission Factors'!$C$10)+($P480*'Emission Factors'!$C$17),"")</f>
        <v>0</v>
      </c>
      <c r="S480" s="146" t="str">
        <f t="shared" ca="1" si="30"/>
        <v>N/A</v>
      </c>
      <c r="T480" s="98">
        <f ca="1">IFERROR((($O480+$Q480)*'Emission Factors'!$C$11)+($P480*'Emission Factors'!$C$18),"")</f>
        <v>0</v>
      </c>
      <c r="U480" s="98">
        <f ca="1">IFERROR((($O480+$Q480)*'Emission Factors'!$C$12)+($P480*'Emission Factors'!$C$19),"")</f>
        <v>0</v>
      </c>
      <c r="V480" s="98">
        <f ca="1">IFERROR((($O480+$Q480)*'Emission Factors'!$C$13)+($P480*'Emission Factors'!$C$20),"")</f>
        <v>0</v>
      </c>
      <c r="W480" s="147">
        <f ca="1">IFERROR(IF(N480="Residential",($O480+Q480)*'Emission Factors'!$C$14+(P480*'Emission Factors'!$C$21),($O480+Q480)*'Emission Factors'!$C$15+(P480*'Emission Factors'!$C$22)),"")</f>
        <v>0</v>
      </c>
      <c r="X480" s="97">
        <f t="shared" si="31"/>
        <v>0</v>
      </c>
    </row>
    <row r="481" spans="2:24" x14ac:dyDescent="0.3">
      <c r="B481" s="94"/>
      <c r="C481" s="95"/>
      <c r="D481" s="95"/>
      <c r="E481" s="95"/>
      <c r="F481" s="144"/>
      <c r="G481" s="94"/>
      <c r="H481" s="145"/>
      <c r="I481" s="96"/>
      <c r="J481" s="96"/>
      <c r="K481" s="96"/>
      <c r="L481" s="96"/>
      <c r="M481" s="96"/>
      <c r="N481" s="96"/>
      <c r="O481" s="97">
        <f t="shared" si="28"/>
        <v>0</v>
      </c>
      <c r="P481" s="97">
        <f t="shared" si="29"/>
        <v>0</v>
      </c>
      <c r="Q481" s="97" cm="1">
        <f t="array" aca="1" ref="Q481" ca="1">IF(I481=0,0,$E481*$I481*(SUMPRODUCT((1-'Emission Factors'!$C$37)^ROW(INDIRECT("1:" &amp; 'Emission Factors'!$C$45-1)))+1))</f>
        <v>0</v>
      </c>
      <c r="R481" s="176">
        <f ca="1">IFERROR((($O481+$Q481)*'Emission Factors'!$C$10)+($P481*'Emission Factors'!$C$17),"")</f>
        <v>0</v>
      </c>
      <c r="S481" s="146" t="str">
        <f t="shared" ca="1" si="30"/>
        <v>N/A</v>
      </c>
      <c r="T481" s="98">
        <f ca="1">IFERROR((($O481+$Q481)*'Emission Factors'!$C$11)+($P481*'Emission Factors'!$C$18),"")</f>
        <v>0</v>
      </c>
      <c r="U481" s="98">
        <f ca="1">IFERROR((($O481+$Q481)*'Emission Factors'!$C$12)+($P481*'Emission Factors'!$C$19),"")</f>
        <v>0</v>
      </c>
      <c r="V481" s="98">
        <f ca="1">IFERROR((($O481+$Q481)*'Emission Factors'!$C$13)+($P481*'Emission Factors'!$C$20),"")</f>
        <v>0</v>
      </c>
      <c r="W481" s="147">
        <f ca="1">IFERROR(IF(N481="Residential",($O481+Q481)*'Emission Factors'!$C$14+(P481*'Emission Factors'!$C$21),($O481+Q481)*'Emission Factors'!$C$15+(P481*'Emission Factors'!$C$22)),"")</f>
        <v>0</v>
      </c>
      <c r="X481" s="97">
        <f t="shared" si="31"/>
        <v>0</v>
      </c>
    </row>
    <row r="482" spans="2:24" x14ac:dyDescent="0.3">
      <c r="B482" s="94"/>
      <c r="C482" s="95"/>
      <c r="D482" s="95"/>
      <c r="E482" s="95"/>
      <c r="F482" s="144"/>
      <c r="G482" s="94"/>
      <c r="H482" s="145"/>
      <c r="I482" s="96"/>
      <c r="J482" s="96"/>
      <c r="K482" s="96"/>
      <c r="L482" s="96"/>
      <c r="M482" s="96"/>
      <c r="N482" s="96"/>
      <c r="O482" s="97">
        <f t="shared" si="28"/>
        <v>0</v>
      </c>
      <c r="P482" s="97">
        <f t="shared" si="29"/>
        <v>0</v>
      </c>
      <c r="Q482" s="97" cm="1">
        <f t="array" aca="1" ref="Q482" ca="1">IF(I482=0,0,$E482*$I482*(SUMPRODUCT((1-'Emission Factors'!$C$37)^ROW(INDIRECT("1:" &amp; 'Emission Factors'!$C$45-1)))+1))</f>
        <v>0</v>
      </c>
      <c r="R482" s="176">
        <f ca="1">IFERROR((($O482+$Q482)*'Emission Factors'!$C$10)+($P482*'Emission Factors'!$C$17),"")</f>
        <v>0</v>
      </c>
      <c r="S482" s="146" t="str">
        <f t="shared" ca="1" si="30"/>
        <v>N/A</v>
      </c>
      <c r="T482" s="98">
        <f ca="1">IFERROR((($O482+$Q482)*'Emission Factors'!$C$11)+($P482*'Emission Factors'!$C$18),"")</f>
        <v>0</v>
      </c>
      <c r="U482" s="98">
        <f ca="1">IFERROR((($O482+$Q482)*'Emission Factors'!$C$12)+($P482*'Emission Factors'!$C$19),"")</f>
        <v>0</v>
      </c>
      <c r="V482" s="98">
        <f ca="1">IFERROR((($O482+$Q482)*'Emission Factors'!$C$13)+($P482*'Emission Factors'!$C$20),"")</f>
        <v>0</v>
      </c>
      <c r="W482" s="147">
        <f ca="1">IFERROR(IF(N482="Residential",($O482+Q482)*'Emission Factors'!$C$14+(P482*'Emission Factors'!$C$21),($O482+Q482)*'Emission Factors'!$C$15+(P482*'Emission Factors'!$C$22)),"")</f>
        <v>0</v>
      </c>
      <c r="X482" s="97">
        <f t="shared" si="31"/>
        <v>0</v>
      </c>
    </row>
    <row r="483" spans="2:24" x14ac:dyDescent="0.3">
      <c r="B483" s="94"/>
      <c r="C483" s="95"/>
      <c r="D483" s="95"/>
      <c r="E483" s="95"/>
      <c r="F483" s="144"/>
      <c r="G483" s="94"/>
      <c r="H483" s="145"/>
      <c r="I483" s="96"/>
      <c r="J483" s="96"/>
      <c r="K483" s="96"/>
      <c r="L483" s="96"/>
      <c r="M483" s="96"/>
      <c r="N483" s="96"/>
      <c r="O483" s="97">
        <f t="shared" si="28"/>
        <v>0</v>
      </c>
      <c r="P483" s="97">
        <f t="shared" si="29"/>
        <v>0</v>
      </c>
      <c r="Q483" s="97" cm="1">
        <f t="array" aca="1" ref="Q483" ca="1">IF(I483=0,0,$E483*$I483*(SUMPRODUCT((1-'Emission Factors'!$C$37)^ROW(INDIRECT("1:" &amp; 'Emission Factors'!$C$45-1)))+1))</f>
        <v>0</v>
      </c>
      <c r="R483" s="176">
        <f ca="1">IFERROR((($O483+$Q483)*'Emission Factors'!$C$10)+($P483*'Emission Factors'!$C$17),"")</f>
        <v>0</v>
      </c>
      <c r="S483" s="146" t="str">
        <f t="shared" ca="1" si="30"/>
        <v>N/A</v>
      </c>
      <c r="T483" s="98">
        <f ca="1">IFERROR((($O483+$Q483)*'Emission Factors'!$C$11)+($P483*'Emission Factors'!$C$18),"")</f>
        <v>0</v>
      </c>
      <c r="U483" s="98">
        <f ca="1">IFERROR((($O483+$Q483)*'Emission Factors'!$C$12)+($P483*'Emission Factors'!$C$19),"")</f>
        <v>0</v>
      </c>
      <c r="V483" s="98">
        <f ca="1">IFERROR((($O483+$Q483)*'Emission Factors'!$C$13)+($P483*'Emission Factors'!$C$20),"")</f>
        <v>0</v>
      </c>
      <c r="W483" s="147">
        <f ca="1">IFERROR(IF(N483="Residential",($O483+Q483)*'Emission Factors'!$C$14+(P483*'Emission Factors'!$C$21),($O483+Q483)*'Emission Factors'!$C$15+(P483*'Emission Factors'!$C$22)),"")</f>
        <v>0</v>
      </c>
      <c r="X483" s="97">
        <f t="shared" si="31"/>
        <v>0</v>
      </c>
    </row>
    <row r="484" spans="2:24" x14ac:dyDescent="0.3">
      <c r="B484" s="94"/>
      <c r="C484" s="95"/>
      <c r="D484" s="95"/>
      <c r="E484" s="95"/>
      <c r="F484" s="144"/>
      <c r="G484" s="94"/>
      <c r="H484" s="145"/>
      <c r="I484" s="96"/>
      <c r="J484" s="96"/>
      <c r="K484" s="96"/>
      <c r="L484" s="96"/>
      <c r="M484" s="96"/>
      <c r="N484" s="96"/>
      <c r="O484" s="97">
        <f t="shared" si="28"/>
        <v>0</v>
      </c>
      <c r="P484" s="97">
        <f t="shared" si="29"/>
        <v>0</v>
      </c>
      <c r="Q484" s="97" cm="1">
        <f t="array" aca="1" ref="Q484" ca="1">IF(I484=0,0,$E484*$I484*(SUMPRODUCT((1-'Emission Factors'!$C$37)^ROW(INDIRECT("1:" &amp; 'Emission Factors'!$C$45-1)))+1))</f>
        <v>0</v>
      </c>
      <c r="R484" s="176">
        <f ca="1">IFERROR((($O484+$Q484)*'Emission Factors'!$C$10)+($P484*'Emission Factors'!$C$17),"")</f>
        <v>0</v>
      </c>
      <c r="S484" s="146" t="str">
        <f t="shared" ca="1" si="30"/>
        <v>N/A</v>
      </c>
      <c r="T484" s="98">
        <f ca="1">IFERROR((($O484+$Q484)*'Emission Factors'!$C$11)+($P484*'Emission Factors'!$C$18),"")</f>
        <v>0</v>
      </c>
      <c r="U484" s="98">
        <f ca="1">IFERROR((($O484+$Q484)*'Emission Factors'!$C$12)+($P484*'Emission Factors'!$C$19),"")</f>
        <v>0</v>
      </c>
      <c r="V484" s="98">
        <f ca="1">IFERROR((($O484+$Q484)*'Emission Factors'!$C$13)+($P484*'Emission Factors'!$C$20),"")</f>
        <v>0</v>
      </c>
      <c r="W484" s="147">
        <f ca="1">IFERROR(IF(N484="Residential",($O484+Q484)*'Emission Factors'!$C$14+(P484*'Emission Factors'!$C$21),($O484+Q484)*'Emission Factors'!$C$15+(P484*'Emission Factors'!$C$22)),"")</f>
        <v>0</v>
      </c>
      <c r="X484" s="97">
        <f t="shared" si="31"/>
        <v>0</v>
      </c>
    </row>
    <row r="485" spans="2:24" x14ac:dyDescent="0.3">
      <c r="B485" s="94"/>
      <c r="C485" s="95"/>
      <c r="D485" s="95"/>
      <c r="E485" s="95"/>
      <c r="F485" s="144"/>
      <c r="G485" s="94"/>
      <c r="H485" s="145"/>
      <c r="I485" s="96"/>
      <c r="J485" s="96"/>
      <c r="K485" s="96"/>
      <c r="L485" s="96"/>
      <c r="M485" s="96"/>
      <c r="N485" s="96"/>
      <c r="O485" s="97">
        <f t="shared" si="28"/>
        <v>0</v>
      </c>
      <c r="P485" s="97">
        <f t="shared" si="29"/>
        <v>0</v>
      </c>
      <c r="Q485" s="97" cm="1">
        <f t="array" aca="1" ref="Q485" ca="1">IF(I485=0,0,$E485*$I485*(SUMPRODUCT((1-'Emission Factors'!$C$37)^ROW(INDIRECT("1:" &amp; 'Emission Factors'!$C$45-1)))+1))</f>
        <v>0</v>
      </c>
      <c r="R485" s="176">
        <f ca="1">IFERROR((($O485+$Q485)*'Emission Factors'!$C$10)+($P485*'Emission Factors'!$C$17),"")</f>
        <v>0</v>
      </c>
      <c r="S485" s="146" t="str">
        <f t="shared" ca="1" si="30"/>
        <v>N/A</v>
      </c>
      <c r="T485" s="98">
        <f ca="1">IFERROR((($O485+$Q485)*'Emission Factors'!$C$11)+($P485*'Emission Factors'!$C$18),"")</f>
        <v>0</v>
      </c>
      <c r="U485" s="98">
        <f ca="1">IFERROR((($O485+$Q485)*'Emission Factors'!$C$12)+($P485*'Emission Factors'!$C$19),"")</f>
        <v>0</v>
      </c>
      <c r="V485" s="98">
        <f ca="1">IFERROR((($O485+$Q485)*'Emission Factors'!$C$13)+($P485*'Emission Factors'!$C$20),"")</f>
        <v>0</v>
      </c>
      <c r="W485" s="147">
        <f ca="1">IFERROR(IF(N485="Residential",($O485+Q485)*'Emission Factors'!$C$14+(P485*'Emission Factors'!$C$21),($O485+Q485)*'Emission Factors'!$C$15+(P485*'Emission Factors'!$C$22)),"")</f>
        <v>0</v>
      </c>
      <c r="X485" s="97">
        <f t="shared" si="31"/>
        <v>0</v>
      </c>
    </row>
    <row r="486" spans="2:24" x14ac:dyDescent="0.3">
      <c r="B486" s="94"/>
      <c r="C486" s="95"/>
      <c r="D486" s="95"/>
      <c r="E486" s="95"/>
      <c r="F486" s="144"/>
      <c r="G486" s="94"/>
      <c r="H486" s="145"/>
      <c r="I486" s="96"/>
      <c r="J486" s="96"/>
      <c r="K486" s="96"/>
      <c r="L486" s="96"/>
      <c r="M486" s="96"/>
      <c r="N486" s="96"/>
      <c r="O486" s="97">
        <f t="shared" si="28"/>
        <v>0</v>
      </c>
      <c r="P486" s="97">
        <f t="shared" si="29"/>
        <v>0</v>
      </c>
      <c r="Q486" s="97" cm="1">
        <f t="array" aca="1" ref="Q486" ca="1">IF(I486=0,0,$E486*$I486*(SUMPRODUCT((1-'Emission Factors'!$C$37)^ROW(INDIRECT("1:" &amp; 'Emission Factors'!$C$45-1)))+1))</f>
        <v>0</v>
      </c>
      <c r="R486" s="176">
        <f ca="1">IFERROR((($O486+$Q486)*'Emission Factors'!$C$10)+($P486*'Emission Factors'!$C$17),"")</f>
        <v>0</v>
      </c>
      <c r="S486" s="146" t="str">
        <f t="shared" ca="1" si="30"/>
        <v>N/A</v>
      </c>
      <c r="T486" s="98">
        <f ca="1">IFERROR((($O486+$Q486)*'Emission Factors'!$C$11)+($P486*'Emission Factors'!$C$18),"")</f>
        <v>0</v>
      </c>
      <c r="U486" s="98">
        <f ca="1">IFERROR((($O486+$Q486)*'Emission Factors'!$C$12)+($P486*'Emission Factors'!$C$19),"")</f>
        <v>0</v>
      </c>
      <c r="V486" s="98">
        <f ca="1">IFERROR((($O486+$Q486)*'Emission Factors'!$C$13)+($P486*'Emission Factors'!$C$20),"")</f>
        <v>0</v>
      </c>
      <c r="W486" s="147">
        <f ca="1">IFERROR(IF(N486="Residential",($O486+Q486)*'Emission Factors'!$C$14+(P486*'Emission Factors'!$C$21),($O486+Q486)*'Emission Factors'!$C$15+(P486*'Emission Factors'!$C$22)),"")</f>
        <v>0</v>
      </c>
      <c r="X486" s="97">
        <f t="shared" si="31"/>
        <v>0</v>
      </c>
    </row>
    <row r="487" spans="2:24" x14ac:dyDescent="0.3">
      <c r="B487" s="94"/>
      <c r="C487" s="95"/>
      <c r="D487" s="95"/>
      <c r="E487" s="95"/>
      <c r="F487" s="144"/>
      <c r="G487" s="94"/>
      <c r="H487" s="145"/>
      <c r="I487" s="96"/>
      <c r="J487" s="96"/>
      <c r="K487" s="96"/>
      <c r="L487" s="96"/>
      <c r="M487" s="96"/>
      <c r="N487" s="96"/>
      <c r="O487" s="97">
        <f t="shared" si="28"/>
        <v>0</v>
      </c>
      <c r="P487" s="97">
        <f t="shared" si="29"/>
        <v>0</v>
      </c>
      <c r="Q487" s="97" cm="1">
        <f t="array" aca="1" ref="Q487" ca="1">IF(I487=0,0,$E487*$I487*(SUMPRODUCT((1-'Emission Factors'!$C$37)^ROW(INDIRECT("1:" &amp; 'Emission Factors'!$C$45-1)))+1))</f>
        <v>0</v>
      </c>
      <c r="R487" s="176">
        <f ca="1">IFERROR((($O487+$Q487)*'Emission Factors'!$C$10)+($P487*'Emission Factors'!$C$17),"")</f>
        <v>0</v>
      </c>
      <c r="S487" s="146" t="str">
        <f t="shared" ca="1" si="30"/>
        <v>N/A</v>
      </c>
      <c r="T487" s="98">
        <f ca="1">IFERROR((($O487+$Q487)*'Emission Factors'!$C$11)+($P487*'Emission Factors'!$C$18),"")</f>
        <v>0</v>
      </c>
      <c r="U487" s="98">
        <f ca="1">IFERROR((($O487+$Q487)*'Emission Factors'!$C$12)+($P487*'Emission Factors'!$C$19),"")</f>
        <v>0</v>
      </c>
      <c r="V487" s="98">
        <f ca="1">IFERROR((($O487+$Q487)*'Emission Factors'!$C$13)+($P487*'Emission Factors'!$C$20),"")</f>
        <v>0</v>
      </c>
      <c r="W487" s="147">
        <f ca="1">IFERROR(IF(N487="Residential",($O487+Q487)*'Emission Factors'!$C$14+(P487*'Emission Factors'!$C$21),($O487+Q487)*'Emission Factors'!$C$15+(P487*'Emission Factors'!$C$22)),"")</f>
        <v>0</v>
      </c>
      <c r="X487" s="97">
        <f t="shared" si="31"/>
        <v>0</v>
      </c>
    </row>
    <row r="488" spans="2:24" x14ac:dyDescent="0.3">
      <c r="B488" s="94"/>
      <c r="C488" s="95"/>
      <c r="D488" s="95"/>
      <c r="E488" s="95"/>
      <c r="F488" s="144"/>
      <c r="G488" s="94"/>
      <c r="H488" s="145"/>
      <c r="I488" s="96"/>
      <c r="J488" s="96"/>
      <c r="K488" s="96"/>
      <c r="L488" s="96"/>
      <c r="M488" s="96"/>
      <c r="N488" s="96"/>
      <c r="O488" s="97">
        <f t="shared" si="28"/>
        <v>0</v>
      </c>
      <c r="P488" s="97">
        <f t="shared" si="29"/>
        <v>0</v>
      </c>
      <c r="Q488" s="97" cm="1">
        <f t="array" aca="1" ref="Q488" ca="1">IF(I488=0,0,$E488*$I488*(SUMPRODUCT((1-'Emission Factors'!$C$37)^ROW(INDIRECT("1:" &amp; 'Emission Factors'!$C$45-1)))+1))</f>
        <v>0</v>
      </c>
      <c r="R488" s="176">
        <f ca="1">IFERROR((($O488+$Q488)*'Emission Factors'!$C$10)+($P488*'Emission Factors'!$C$17),"")</f>
        <v>0</v>
      </c>
      <c r="S488" s="146" t="str">
        <f t="shared" ca="1" si="30"/>
        <v>N/A</v>
      </c>
      <c r="T488" s="98">
        <f ca="1">IFERROR((($O488+$Q488)*'Emission Factors'!$C$11)+($P488*'Emission Factors'!$C$18),"")</f>
        <v>0</v>
      </c>
      <c r="U488" s="98">
        <f ca="1">IFERROR((($O488+$Q488)*'Emission Factors'!$C$12)+($P488*'Emission Factors'!$C$19),"")</f>
        <v>0</v>
      </c>
      <c r="V488" s="98">
        <f ca="1">IFERROR((($O488+$Q488)*'Emission Factors'!$C$13)+($P488*'Emission Factors'!$C$20),"")</f>
        <v>0</v>
      </c>
      <c r="W488" s="147">
        <f ca="1">IFERROR(IF(N488="Residential",($O488+Q488)*'Emission Factors'!$C$14+(P488*'Emission Factors'!$C$21),($O488+Q488)*'Emission Factors'!$C$15+(P488*'Emission Factors'!$C$22)),"")</f>
        <v>0</v>
      </c>
      <c r="X488" s="97">
        <f t="shared" si="31"/>
        <v>0</v>
      </c>
    </row>
    <row r="489" spans="2:24" x14ac:dyDescent="0.3">
      <c r="B489" s="94"/>
      <c r="C489" s="95"/>
      <c r="D489" s="95"/>
      <c r="E489" s="95"/>
      <c r="F489" s="144"/>
      <c r="G489" s="94"/>
      <c r="H489" s="145"/>
      <c r="I489" s="96"/>
      <c r="J489" s="96"/>
      <c r="K489" s="96"/>
      <c r="L489" s="96"/>
      <c r="M489" s="96"/>
      <c r="N489" s="96"/>
      <c r="O489" s="97">
        <f t="shared" si="28"/>
        <v>0</v>
      </c>
      <c r="P489" s="97">
        <f t="shared" si="29"/>
        <v>0</v>
      </c>
      <c r="Q489" s="97" cm="1">
        <f t="array" aca="1" ref="Q489" ca="1">IF(I489=0,0,$E489*$I489*(SUMPRODUCT((1-'Emission Factors'!$C$37)^ROW(INDIRECT("1:" &amp; 'Emission Factors'!$C$45-1)))+1))</f>
        <v>0</v>
      </c>
      <c r="R489" s="176">
        <f ca="1">IFERROR((($O489+$Q489)*'Emission Factors'!$C$10)+($P489*'Emission Factors'!$C$17),"")</f>
        <v>0</v>
      </c>
      <c r="S489" s="146" t="str">
        <f t="shared" ca="1" si="30"/>
        <v>N/A</v>
      </c>
      <c r="T489" s="98">
        <f ca="1">IFERROR((($O489+$Q489)*'Emission Factors'!$C$11)+($P489*'Emission Factors'!$C$18),"")</f>
        <v>0</v>
      </c>
      <c r="U489" s="98">
        <f ca="1">IFERROR((($O489+$Q489)*'Emission Factors'!$C$12)+($P489*'Emission Factors'!$C$19),"")</f>
        <v>0</v>
      </c>
      <c r="V489" s="98">
        <f ca="1">IFERROR((($O489+$Q489)*'Emission Factors'!$C$13)+($P489*'Emission Factors'!$C$20),"")</f>
        <v>0</v>
      </c>
      <c r="W489" s="147">
        <f ca="1">IFERROR(IF(N489="Residential",($O489+Q489)*'Emission Factors'!$C$14+(P489*'Emission Factors'!$C$21),($O489+Q489)*'Emission Factors'!$C$15+(P489*'Emission Factors'!$C$22)),"")</f>
        <v>0</v>
      </c>
      <c r="X489" s="97">
        <f t="shared" si="31"/>
        <v>0</v>
      </c>
    </row>
    <row r="490" spans="2:24" x14ac:dyDescent="0.3">
      <c r="B490" s="94"/>
      <c r="C490" s="95"/>
      <c r="D490" s="95"/>
      <c r="E490" s="95"/>
      <c r="F490" s="144"/>
      <c r="G490" s="94"/>
      <c r="H490" s="145"/>
      <c r="I490" s="96"/>
      <c r="J490" s="96"/>
      <c r="K490" s="96"/>
      <c r="L490" s="96"/>
      <c r="M490" s="96"/>
      <c r="N490" s="96"/>
      <c r="O490" s="97">
        <f t="shared" si="28"/>
        <v>0</v>
      </c>
      <c r="P490" s="97">
        <f t="shared" si="29"/>
        <v>0</v>
      </c>
      <c r="Q490" s="97" cm="1">
        <f t="array" aca="1" ref="Q490" ca="1">IF(I490=0,0,$E490*$I490*(SUMPRODUCT((1-'Emission Factors'!$C$37)^ROW(INDIRECT("1:" &amp; 'Emission Factors'!$C$45-1)))+1))</f>
        <v>0</v>
      </c>
      <c r="R490" s="176">
        <f ca="1">IFERROR((($O490+$Q490)*'Emission Factors'!$C$10)+($P490*'Emission Factors'!$C$17),"")</f>
        <v>0</v>
      </c>
      <c r="S490" s="146" t="str">
        <f t="shared" ca="1" si="30"/>
        <v>N/A</v>
      </c>
      <c r="T490" s="98">
        <f ca="1">IFERROR((($O490+$Q490)*'Emission Factors'!$C$11)+($P490*'Emission Factors'!$C$18),"")</f>
        <v>0</v>
      </c>
      <c r="U490" s="98">
        <f ca="1">IFERROR((($O490+$Q490)*'Emission Factors'!$C$12)+($P490*'Emission Factors'!$C$19),"")</f>
        <v>0</v>
      </c>
      <c r="V490" s="98">
        <f ca="1">IFERROR((($O490+$Q490)*'Emission Factors'!$C$13)+($P490*'Emission Factors'!$C$20),"")</f>
        <v>0</v>
      </c>
      <c r="W490" s="147">
        <f ca="1">IFERROR(IF(N490="Residential",($O490+Q490)*'Emission Factors'!$C$14+(P490*'Emission Factors'!$C$21),($O490+Q490)*'Emission Factors'!$C$15+(P490*'Emission Factors'!$C$22)),"")</f>
        <v>0</v>
      </c>
      <c r="X490" s="97">
        <f t="shared" si="31"/>
        <v>0</v>
      </c>
    </row>
    <row r="491" spans="2:24" x14ac:dyDescent="0.3">
      <c r="B491" s="94"/>
      <c r="C491" s="95"/>
      <c r="D491" s="95"/>
      <c r="E491" s="95"/>
      <c r="F491" s="144"/>
      <c r="G491" s="94"/>
      <c r="H491" s="145"/>
      <c r="I491" s="96"/>
      <c r="J491" s="96"/>
      <c r="K491" s="96"/>
      <c r="L491" s="96"/>
      <c r="M491" s="96"/>
      <c r="N491" s="96"/>
      <c r="O491" s="97">
        <f t="shared" si="28"/>
        <v>0</v>
      </c>
      <c r="P491" s="97">
        <f t="shared" si="29"/>
        <v>0</v>
      </c>
      <c r="Q491" s="97" cm="1">
        <f t="array" aca="1" ref="Q491" ca="1">IF(I491=0,0,$E491*$I491*(SUMPRODUCT((1-'Emission Factors'!$C$37)^ROW(INDIRECT("1:" &amp; 'Emission Factors'!$C$45-1)))+1))</f>
        <v>0</v>
      </c>
      <c r="R491" s="176">
        <f ca="1">IFERROR((($O491+$Q491)*'Emission Factors'!$C$10)+($P491*'Emission Factors'!$C$17),"")</f>
        <v>0</v>
      </c>
      <c r="S491" s="146" t="str">
        <f t="shared" ca="1" si="30"/>
        <v>N/A</v>
      </c>
      <c r="T491" s="98">
        <f ca="1">IFERROR((($O491+$Q491)*'Emission Factors'!$C$11)+($P491*'Emission Factors'!$C$18),"")</f>
        <v>0</v>
      </c>
      <c r="U491" s="98">
        <f ca="1">IFERROR((($O491+$Q491)*'Emission Factors'!$C$12)+($P491*'Emission Factors'!$C$19),"")</f>
        <v>0</v>
      </c>
      <c r="V491" s="98">
        <f ca="1">IFERROR((($O491+$Q491)*'Emission Factors'!$C$13)+($P491*'Emission Factors'!$C$20),"")</f>
        <v>0</v>
      </c>
      <c r="W491" s="147">
        <f ca="1">IFERROR(IF(N491="Residential",($O491+Q491)*'Emission Factors'!$C$14+(P491*'Emission Factors'!$C$21),($O491+Q491)*'Emission Factors'!$C$15+(P491*'Emission Factors'!$C$22)),"")</f>
        <v>0</v>
      </c>
      <c r="X491" s="97">
        <f t="shared" si="31"/>
        <v>0</v>
      </c>
    </row>
    <row r="492" spans="2:24" x14ac:dyDescent="0.3">
      <c r="B492" s="94"/>
      <c r="C492" s="95"/>
      <c r="D492" s="95"/>
      <c r="E492" s="95"/>
      <c r="F492" s="144"/>
      <c r="G492" s="94"/>
      <c r="H492" s="145"/>
      <c r="I492" s="96"/>
      <c r="J492" s="96"/>
      <c r="K492" s="96"/>
      <c r="L492" s="96"/>
      <c r="M492" s="96"/>
      <c r="N492" s="96"/>
      <c r="O492" s="97">
        <f t="shared" si="28"/>
        <v>0</v>
      </c>
      <c r="P492" s="97">
        <f t="shared" si="29"/>
        <v>0</v>
      </c>
      <c r="Q492" s="97" cm="1">
        <f t="array" aca="1" ref="Q492" ca="1">IF(I492=0,0,$E492*$I492*(SUMPRODUCT((1-'Emission Factors'!$C$37)^ROW(INDIRECT("1:" &amp; 'Emission Factors'!$C$45-1)))+1))</f>
        <v>0</v>
      </c>
      <c r="R492" s="176">
        <f ca="1">IFERROR((($O492+$Q492)*'Emission Factors'!$C$10)+($P492*'Emission Factors'!$C$17),"")</f>
        <v>0</v>
      </c>
      <c r="S492" s="146" t="str">
        <f t="shared" ca="1" si="30"/>
        <v>N/A</v>
      </c>
      <c r="T492" s="98">
        <f ca="1">IFERROR((($O492+$Q492)*'Emission Factors'!$C$11)+($P492*'Emission Factors'!$C$18),"")</f>
        <v>0</v>
      </c>
      <c r="U492" s="98">
        <f ca="1">IFERROR((($O492+$Q492)*'Emission Factors'!$C$12)+($P492*'Emission Factors'!$C$19),"")</f>
        <v>0</v>
      </c>
      <c r="V492" s="98">
        <f ca="1">IFERROR((($O492+$Q492)*'Emission Factors'!$C$13)+($P492*'Emission Factors'!$C$20),"")</f>
        <v>0</v>
      </c>
      <c r="W492" s="147">
        <f ca="1">IFERROR(IF(N492="Residential",($O492+Q492)*'Emission Factors'!$C$14+(P492*'Emission Factors'!$C$21),($O492+Q492)*'Emission Factors'!$C$15+(P492*'Emission Factors'!$C$22)),"")</f>
        <v>0</v>
      </c>
      <c r="X492" s="97">
        <f t="shared" si="31"/>
        <v>0</v>
      </c>
    </row>
    <row r="493" spans="2:24" x14ac:dyDescent="0.3">
      <c r="B493" s="94"/>
      <c r="C493" s="95"/>
      <c r="D493" s="95"/>
      <c r="E493" s="95"/>
      <c r="F493" s="144"/>
      <c r="G493" s="94"/>
      <c r="H493" s="145"/>
      <c r="I493" s="96"/>
      <c r="J493" s="96"/>
      <c r="K493" s="96"/>
      <c r="L493" s="96"/>
      <c r="M493" s="96"/>
      <c r="N493" s="96"/>
      <c r="O493" s="97">
        <f t="shared" si="28"/>
        <v>0</v>
      </c>
      <c r="P493" s="97">
        <f t="shared" si="29"/>
        <v>0</v>
      </c>
      <c r="Q493" s="97" cm="1">
        <f t="array" aca="1" ref="Q493" ca="1">IF(I493=0,0,$E493*$I493*(SUMPRODUCT((1-'Emission Factors'!$C$37)^ROW(INDIRECT("1:" &amp; 'Emission Factors'!$C$45-1)))+1))</f>
        <v>0</v>
      </c>
      <c r="R493" s="176">
        <f ca="1">IFERROR((($O493+$Q493)*'Emission Factors'!$C$10)+($P493*'Emission Factors'!$C$17),"")</f>
        <v>0</v>
      </c>
      <c r="S493" s="146" t="str">
        <f t="shared" ca="1" si="30"/>
        <v>N/A</v>
      </c>
      <c r="T493" s="98">
        <f ca="1">IFERROR((($O493+$Q493)*'Emission Factors'!$C$11)+($P493*'Emission Factors'!$C$18),"")</f>
        <v>0</v>
      </c>
      <c r="U493" s="98">
        <f ca="1">IFERROR((($O493+$Q493)*'Emission Factors'!$C$12)+($P493*'Emission Factors'!$C$19),"")</f>
        <v>0</v>
      </c>
      <c r="V493" s="98">
        <f ca="1">IFERROR((($O493+$Q493)*'Emission Factors'!$C$13)+($P493*'Emission Factors'!$C$20),"")</f>
        <v>0</v>
      </c>
      <c r="W493" s="147">
        <f ca="1">IFERROR(IF(N493="Residential",($O493+Q493)*'Emission Factors'!$C$14+(P493*'Emission Factors'!$C$21),($O493+Q493)*'Emission Factors'!$C$15+(P493*'Emission Factors'!$C$22)),"")</f>
        <v>0</v>
      </c>
      <c r="X493" s="97">
        <f t="shared" si="31"/>
        <v>0</v>
      </c>
    </row>
    <row r="494" spans="2:24" x14ac:dyDescent="0.3">
      <c r="B494" s="94"/>
      <c r="C494" s="95"/>
      <c r="D494" s="95"/>
      <c r="E494" s="95"/>
      <c r="F494" s="144"/>
      <c r="G494" s="94"/>
      <c r="H494" s="145"/>
      <c r="I494" s="96"/>
      <c r="J494" s="96"/>
      <c r="K494" s="96"/>
      <c r="L494" s="96"/>
      <c r="M494" s="96"/>
      <c r="N494" s="96"/>
      <c r="O494" s="97">
        <f t="shared" si="28"/>
        <v>0</v>
      </c>
      <c r="P494" s="97">
        <f t="shared" si="29"/>
        <v>0</v>
      </c>
      <c r="Q494" s="97" cm="1">
        <f t="array" aca="1" ref="Q494" ca="1">IF(I494=0,0,$E494*$I494*(SUMPRODUCT((1-'Emission Factors'!$C$37)^ROW(INDIRECT("1:" &amp; 'Emission Factors'!$C$45-1)))+1))</f>
        <v>0</v>
      </c>
      <c r="R494" s="176">
        <f ca="1">IFERROR((($O494+$Q494)*'Emission Factors'!$C$10)+($P494*'Emission Factors'!$C$17),"")</f>
        <v>0</v>
      </c>
      <c r="S494" s="146" t="str">
        <f t="shared" ca="1" si="30"/>
        <v>N/A</v>
      </c>
      <c r="T494" s="98">
        <f ca="1">IFERROR((($O494+$Q494)*'Emission Factors'!$C$11)+($P494*'Emission Factors'!$C$18),"")</f>
        <v>0</v>
      </c>
      <c r="U494" s="98">
        <f ca="1">IFERROR((($O494+$Q494)*'Emission Factors'!$C$12)+($P494*'Emission Factors'!$C$19),"")</f>
        <v>0</v>
      </c>
      <c r="V494" s="98">
        <f ca="1">IFERROR((($O494+$Q494)*'Emission Factors'!$C$13)+($P494*'Emission Factors'!$C$20),"")</f>
        <v>0</v>
      </c>
      <c r="W494" s="147">
        <f ca="1">IFERROR(IF(N494="Residential",($O494+Q494)*'Emission Factors'!$C$14+(P494*'Emission Factors'!$C$21),($O494+Q494)*'Emission Factors'!$C$15+(P494*'Emission Factors'!$C$22)),"")</f>
        <v>0</v>
      </c>
      <c r="X494" s="97">
        <f t="shared" si="31"/>
        <v>0</v>
      </c>
    </row>
    <row r="495" spans="2:24" x14ac:dyDescent="0.3">
      <c r="B495" s="94"/>
      <c r="C495" s="95"/>
      <c r="D495" s="95"/>
      <c r="E495" s="95"/>
      <c r="F495" s="144"/>
      <c r="G495" s="94"/>
      <c r="H495" s="145"/>
      <c r="I495" s="96"/>
      <c r="J495" s="96"/>
      <c r="K495" s="96"/>
      <c r="L495" s="96"/>
      <c r="M495" s="96"/>
      <c r="N495" s="96"/>
      <c r="O495" s="97">
        <f t="shared" si="28"/>
        <v>0</v>
      </c>
      <c r="P495" s="97">
        <f t="shared" si="29"/>
        <v>0</v>
      </c>
      <c r="Q495" s="97" cm="1">
        <f t="array" aca="1" ref="Q495" ca="1">IF(I495=0,0,$E495*$I495*(SUMPRODUCT((1-'Emission Factors'!$C$37)^ROW(INDIRECT("1:" &amp; 'Emission Factors'!$C$45-1)))+1))</f>
        <v>0</v>
      </c>
      <c r="R495" s="176">
        <f ca="1">IFERROR((($O495+$Q495)*'Emission Factors'!$C$10)+($P495*'Emission Factors'!$C$17),"")</f>
        <v>0</v>
      </c>
      <c r="S495" s="146" t="str">
        <f t="shared" ca="1" si="30"/>
        <v>N/A</v>
      </c>
      <c r="T495" s="98">
        <f ca="1">IFERROR((($O495+$Q495)*'Emission Factors'!$C$11)+($P495*'Emission Factors'!$C$18),"")</f>
        <v>0</v>
      </c>
      <c r="U495" s="98">
        <f ca="1">IFERROR((($O495+$Q495)*'Emission Factors'!$C$12)+($P495*'Emission Factors'!$C$19),"")</f>
        <v>0</v>
      </c>
      <c r="V495" s="98">
        <f ca="1">IFERROR((($O495+$Q495)*'Emission Factors'!$C$13)+($P495*'Emission Factors'!$C$20),"")</f>
        <v>0</v>
      </c>
      <c r="W495" s="147">
        <f ca="1">IFERROR(IF(N495="Residential",($O495+Q495)*'Emission Factors'!$C$14+(P495*'Emission Factors'!$C$21),($O495+Q495)*'Emission Factors'!$C$15+(P495*'Emission Factors'!$C$22)),"")</f>
        <v>0</v>
      </c>
      <c r="X495" s="97">
        <f t="shared" si="31"/>
        <v>0</v>
      </c>
    </row>
    <row r="496" spans="2:24" x14ac:dyDescent="0.3">
      <c r="B496" s="94"/>
      <c r="C496" s="95"/>
      <c r="D496" s="95"/>
      <c r="E496" s="95"/>
      <c r="F496" s="144"/>
      <c r="G496" s="94"/>
      <c r="H496" s="145"/>
      <c r="I496" s="96"/>
      <c r="J496" s="96"/>
      <c r="K496" s="96"/>
      <c r="L496" s="96"/>
      <c r="M496" s="96"/>
      <c r="N496" s="96"/>
      <c r="O496" s="97">
        <f t="shared" si="28"/>
        <v>0</v>
      </c>
      <c r="P496" s="97">
        <f t="shared" si="29"/>
        <v>0</v>
      </c>
      <c r="Q496" s="97" cm="1">
        <f t="array" aca="1" ref="Q496" ca="1">IF(I496=0,0,$E496*$I496*(SUMPRODUCT((1-'Emission Factors'!$C$37)^ROW(INDIRECT("1:" &amp; 'Emission Factors'!$C$45-1)))+1))</f>
        <v>0</v>
      </c>
      <c r="R496" s="176">
        <f ca="1">IFERROR((($O496+$Q496)*'Emission Factors'!$C$10)+($P496*'Emission Factors'!$C$17),"")</f>
        <v>0</v>
      </c>
      <c r="S496" s="146" t="str">
        <f t="shared" ca="1" si="30"/>
        <v>N/A</v>
      </c>
      <c r="T496" s="98">
        <f ca="1">IFERROR((($O496+$Q496)*'Emission Factors'!$C$11)+($P496*'Emission Factors'!$C$18),"")</f>
        <v>0</v>
      </c>
      <c r="U496" s="98">
        <f ca="1">IFERROR((($O496+$Q496)*'Emission Factors'!$C$12)+($P496*'Emission Factors'!$C$19),"")</f>
        <v>0</v>
      </c>
      <c r="V496" s="98">
        <f ca="1">IFERROR((($O496+$Q496)*'Emission Factors'!$C$13)+($P496*'Emission Factors'!$C$20),"")</f>
        <v>0</v>
      </c>
      <c r="W496" s="147">
        <f ca="1">IFERROR(IF(N496="Residential",($O496+Q496)*'Emission Factors'!$C$14+(P496*'Emission Factors'!$C$21),($O496+Q496)*'Emission Factors'!$C$15+(P496*'Emission Factors'!$C$22)),"")</f>
        <v>0</v>
      </c>
      <c r="X496" s="97">
        <f t="shared" si="31"/>
        <v>0</v>
      </c>
    </row>
    <row r="497" spans="2:24" x14ac:dyDescent="0.3">
      <c r="B497" s="94"/>
      <c r="C497" s="95"/>
      <c r="D497" s="95"/>
      <c r="E497" s="95"/>
      <c r="F497" s="144"/>
      <c r="G497" s="94"/>
      <c r="H497" s="145"/>
      <c r="I497" s="96"/>
      <c r="J497" s="96"/>
      <c r="K497" s="96"/>
      <c r="L497" s="96"/>
      <c r="M497" s="96"/>
      <c r="N497" s="96"/>
      <c r="O497" s="97">
        <f t="shared" si="28"/>
        <v>0</v>
      </c>
      <c r="P497" s="97">
        <f t="shared" si="29"/>
        <v>0</v>
      </c>
      <c r="Q497" s="97" cm="1">
        <f t="array" aca="1" ref="Q497" ca="1">IF(I497=0,0,$E497*$I497*(SUMPRODUCT((1-'Emission Factors'!$C$37)^ROW(INDIRECT("1:" &amp; 'Emission Factors'!$C$45-1)))+1))</f>
        <v>0</v>
      </c>
      <c r="R497" s="176">
        <f ca="1">IFERROR((($O497+$Q497)*'Emission Factors'!$C$10)+($P497*'Emission Factors'!$C$17),"")</f>
        <v>0</v>
      </c>
      <c r="S497" s="146" t="str">
        <f t="shared" ca="1" si="30"/>
        <v>N/A</v>
      </c>
      <c r="T497" s="98">
        <f ca="1">IFERROR((($O497+$Q497)*'Emission Factors'!$C$11)+($P497*'Emission Factors'!$C$18),"")</f>
        <v>0</v>
      </c>
      <c r="U497" s="98">
        <f ca="1">IFERROR((($O497+$Q497)*'Emission Factors'!$C$12)+($P497*'Emission Factors'!$C$19),"")</f>
        <v>0</v>
      </c>
      <c r="V497" s="98">
        <f ca="1">IFERROR((($O497+$Q497)*'Emission Factors'!$C$13)+($P497*'Emission Factors'!$C$20),"")</f>
        <v>0</v>
      </c>
      <c r="W497" s="147">
        <f ca="1">IFERROR(IF(N497="Residential",($O497+Q497)*'Emission Factors'!$C$14+(P497*'Emission Factors'!$C$21),($O497+Q497)*'Emission Factors'!$C$15+(P497*'Emission Factors'!$C$22)),"")</f>
        <v>0</v>
      </c>
      <c r="X497" s="97">
        <f t="shared" si="31"/>
        <v>0</v>
      </c>
    </row>
    <row r="498" spans="2:24" x14ac:dyDescent="0.3">
      <c r="B498" s="94"/>
      <c r="C498" s="95"/>
      <c r="D498" s="95"/>
      <c r="E498" s="95"/>
      <c r="F498" s="144"/>
      <c r="G498" s="94"/>
      <c r="H498" s="145"/>
      <c r="I498" s="96"/>
      <c r="J498" s="96"/>
      <c r="K498" s="96"/>
      <c r="L498" s="96"/>
      <c r="M498" s="96"/>
      <c r="N498" s="96"/>
      <c r="O498" s="97">
        <f t="shared" si="28"/>
        <v>0</v>
      </c>
      <c r="P498" s="97">
        <f t="shared" si="29"/>
        <v>0</v>
      </c>
      <c r="Q498" s="97" cm="1">
        <f t="array" aca="1" ref="Q498" ca="1">IF(I498=0,0,$E498*$I498*(SUMPRODUCT((1-'Emission Factors'!$C$37)^ROW(INDIRECT("1:" &amp; 'Emission Factors'!$C$45-1)))+1))</f>
        <v>0</v>
      </c>
      <c r="R498" s="176">
        <f ca="1">IFERROR((($O498+$Q498)*'Emission Factors'!$C$10)+($P498*'Emission Factors'!$C$17),"")</f>
        <v>0</v>
      </c>
      <c r="S498" s="146" t="str">
        <f t="shared" ca="1" si="30"/>
        <v>N/A</v>
      </c>
      <c r="T498" s="98">
        <f ca="1">IFERROR((($O498+$Q498)*'Emission Factors'!$C$11)+($P498*'Emission Factors'!$C$18),"")</f>
        <v>0</v>
      </c>
      <c r="U498" s="98">
        <f ca="1">IFERROR((($O498+$Q498)*'Emission Factors'!$C$12)+($P498*'Emission Factors'!$C$19),"")</f>
        <v>0</v>
      </c>
      <c r="V498" s="98">
        <f ca="1">IFERROR((($O498+$Q498)*'Emission Factors'!$C$13)+($P498*'Emission Factors'!$C$20),"")</f>
        <v>0</v>
      </c>
      <c r="W498" s="147">
        <f ca="1">IFERROR(IF(N498="Residential",($O498+Q498)*'Emission Factors'!$C$14+(P498*'Emission Factors'!$C$21),($O498+Q498)*'Emission Factors'!$C$15+(P498*'Emission Factors'!$C$22)),"")</f>
        <v>0</v>
      </c>
      <c r="X498" s="97">
        <f t="shared" si="31"/>
        <v>0</v>
      </c>
    </row>
    <row r="499" spans="2:24" x14ac:dyDescent="0.3">
      <c r="B499" s="94"/>
      <c r="C499" s="95"/>
      <c r="D499" s="95"/>
      <c r="E499" s="95"/>
      <c r="F499" s="144"/>
      <c r="G499" s="94"/>
      <c r="H499" s="145"/>
      <c r="I499" s="96"/>
      <c r="J499" s="96"/>
      <c r="K499" s="96"/>
      <c r="L499" s="96"/>
      <c r="M499" s="96"/>
      <c r="N499" s="96"/>
      <c r="O499" s="97">
        <f t="shared" si="28"/>
        <v>0</v>
      </c>
      <c r="P499" s="97">
        <f t="shared" si="29"/>
        <v>0</v>
      </c>
      <c r="Q499" s="97" cm="1">
        <f t="array" aca="1" ref="Q499" ca="1">IF(I499=0,0,$E499*$I499*(SUMPRODUCT((1-'Emission Factors'!$C$37)^ROW(INDIRECT("1:" &amp; 'Emission Factors'!$C$45-1)))+1))</f>
        <v>0</v>
      </c>
      <c r="R499" s="176">
        <f ca="1">IFERROR((($O499+$Q499)*'Emission Factors'!$C$10)+($P499*'Emission Factors'!$C$17),"")</f>
        <v>0</v>
      </c>
      <c r="S499" s="146" t="str">
        <f t="shared" ca="1" si="30"/>
        <v>N/A</v>
      </c>
      <c r="T499" s="98">
        <f ca="1">IFERROR((($O499+$Q499)*'Emission Factors'!$C$11)+($P499*'Emission Factors'!$C$18),"")</f>
        <v>0</v>
      </c>
      <c r="U499" s="98">
        <f ca="1">IFERROR((($O499+$Q499)*'Emission Factors'!$C$12)+($P499*'Emission Factors'!$C$19),"")</f>
        <v>0</v>
      </c>
      <c r="V499" s="98">
        <f ca="1">IFERROR((($O499+$Q499)*'Emission Factors'!$C$13)+($P499*'Emission Factors'!$C$20),"")</f>
        <v>0</v>
      </c>
      <c r="W499" s="147">
        <f ca="1">IFERROR(IF(N499="Residential",($O499+Q499)*'Emission Factors'!$C$14+(P499*'Emission Factors'!$C$21),($O499+Q499)*'Emission Factors'!$C$15+(P499*'Emission Factors'!$C$22)),"")</f>
        <v>0</v>
      </c>
      <c r="X499" s="97">
        <f t="shared" si="31"/>
        <v>0</v>
      </c>
    </row>
    <row r="500" spans="2:24" x14ac:dyDescent="0.3">
      <c r="B500" s="94"/>
      <c r="C500" s="95"/>
      <c r="D500" s="95"/>
      <c r="E500" s="95"/>
      <c r="F500" s="144"/>
      <c r="G500" s="94"/>
      <c r="H500" s="145"/>
      <c r="I500" s="96"/>
      <c r="J500" s="96"/>
      <c r="K500" s="96"/>
      <c r="L500" s="96"/>
      <c r="M500" s="96"/>
      <c r="N500" s="96"/>
      <c r="O500" s="97">
        <f t="shared" si="28"/>
        <v>0</v>
      </c>
      <c r="P500" s="97">
        <f t="shared" si="29"/>
        <v>0</v>
      </c>
      <c r="Q500" s="97" cm="1">
        <f t="array" aca="1" ref="Q500" ca="1">IF(I500=0,0,$E500*$I500*(SUMPRODUCT((1-'Emission Factors'!$C$37)^ROW(INDIRECT("1:" &amp; 'Emission Factors'!$C$45-1)))+1))</f>
        <v>0</v>
      </c>
      <c r="R500" s="176">
        <f ca="1">IFERROR((($O500+$Q500)*'Emission Factors'!$C$10)+($P500*'Emission Factors'!$C$17),"")</f>
        <v>0</v>
      </c>
      <c r="S500" s="146" t="str">
        <f t="shared" ca="1" si="30"/>
        <v>N/A</v>
      </c>
      <c r="T500" s="98">
        <f ca="1">IFERROR((($O500+$Q500)*'Emission Factors'!$C$11)+($P500*'Emission Factors'!$C$18),"")</f>
        <v>0</v>
      </c>
      <c r="U500" s="98">
        <f ca="1">IFERROR((($O500+$Q500)*'Emission Factors'!$C$12)+($P500*'Emission Factors'!$C$19),"")</f>
        <v>0</v>
      </c>
      <c r="V500" s="98">
        <f ca="1">IFERROR((($O500+$Q500)*'Emission Factors'!$C$13)+($P500*'Emission Factors'!$C$20),"")</f>
        <v>0</v>
      </c>
      <c r="W500" s="147">
        <f ca="1">IFERROR(IF(N500="Residential",($O500+Q500)*'Emission Factors'!$C$14+(P500*'Emission Factors'!$C$21),($O500+Q500)*'Emission Factors'!$C$15+(P500*'Emission Factors'!$C$22)),"")</f>
        <v>0</v>
      </c>
      <c r="X500" s="97">
        <f t="shared" si="31"/>
        <v>0</v>
      </c>
    </row>
    <row r="501" spans="2:24" x14ac:dyDescent="0.3">
      <c r="B501" s="94"/>
      <c r="C501" s="95"/>
      <c r="D501" s="95"/>
      <c r="E501" s="95"/>
      <c r="F501" s="144"/>
      <c r="G501" s="94"/>
      <c r="H501" s="145"/>
      <c r="I501" s="96"/>
      <c r="J501" s="96"/>
      <c r="K501" s="96"/>
      <c r="L501" s="96"/>
      <c r="M501" s="96"/>
      <c r="N501" s="96"/>
      <c r="O501" s="97">
        <f t="shared" si="28"/>
        <v>0</v>
      </c>
      <c r="P501" s="97">
        <f t="shared" si="29"/>
        <v>0</v>
      </c>
      <c r="Q501" s="97" cm="1">
        <f t="array" aca="1" ref="Q501" ca="1">IF(I501=0,0,$E501*$I501*(SUMPRODUCT((1-'Emission Factors'!$C$37)^ROW(INDIRECT("1:" &amp; 'Emission Factors'!$C$45-1)))+1))</f>
        <v>0</v>
      </c>
      <c r="R501" s="176">
        <f ca="1">IFERROR((($O501+$Q501)*'Emission Factors'!$C$10)+($P501*'Emission Factors'!$C$17),"")</f>
        <v>0</v>
      </c>
      <c r="S501" s="146" t="str">
        <f t="shared" ca="1" si="30"/>
        <v>N/A</v>
      </c>
      <c r="T501" s="98">
        <f ca="1">IFERROR((($O501+$Q501)*'Emission Factors'!$C$11)+($P501*'Emission Factors'!$C$18),"")</f>
        <v>0</v>
      </c>
      <c r="U501" s="98">
        <f ca="1">IFERROR((($O501+$Q501)*'Emission Factors'!$C$12)+($P501*'Emission Factors'!$C$19),"")</f>
        <v>0</v>
      </c>
      <c r="V501" s="98">
        <f ca="1">IFERROR((($O501+$Q501)*'Emission Factors'!$C$13)+($P501*'Emission Factors'!$C$20),"")</f>
        <v>0</v>
      </c>
      <c r="W501" s="147">
        <f ca="1">IFERROR(IF(N501="Residential",($O501+Q501)*'Emission Factors'!$C$14+(P501*'Emission Factors'!$C$21),($O501+Q501)*'Emission Factors'!$C$15+(P501*'Emission Factors'!$C$22)),"")</f>
        <v>0</v>
      </c>
      <c r="X501" s="97">
        <f t="shared" si="31"/>
        <v>0</v>
      </c>
    </row>
    <row r="502" spans="2:24" x14ac:dyDescent="0.3">
      <c r="B502" s="94"/>
      <c r="C502" s="95"/>
      <c r="D502" s="95"/>
      <c r="E502" s="95"/>
      <c r="F502" s="144"/>
      <c r="G502" s="94"/>
      <c r="H502" s="145"/>
      <c r="I502" s="96"/>
      <c r="J502" s="96"/>
      <c r="K502" s="96"/>
      <c r="L502" s="96"/>
      <c r="M502" s="96"/>
      <c r="N502" s="96"/>
      <c r="O502" s="97">
        <f t="shared" si="28"/>
        <v>0</v>
      </c>
      <c r="P502" s="97">
        <f t="shared" si="29"/>
        <v>0</v>
      </c>
      <c r="Q502" s="97" cm="1">
        <f t="array" aca="1" ref="Q502" ca="1">IF(I502=0,0,$E502*$I502*(SUMPRODUCT((1-'Emission Factors'!$C$37)^ROW(INDIRECT("1:" &amp; 'Emission Factors'!$C$45-1)))+1))</f>
        <v>0</v>
      </c>
      <c r="R502" s="176">
        <f ca="1">IFERROR((($O502+$Q502)*'Emission Factors'!$C$10)+($P502*'Emission Factors'!$C$17),"")</f>
        <v>0</v>
      </c>
      <c r="S502" s="146" t="str">
        <f t="shared" ca="1" si="30"/>
        <v>N/A</v>
      </c>
      <c r="T502" s="98">
        <f ca="1">IFERROR((($O502+$Q502)*'Emission Factors'!$C$11)+($P502*'Emission Factors'!$C$18),"")</f>
        <v>0</v>
      </c>
      <c r="U502" s="98">
        <f ca="1">IFERROR((($O502+$Q502)*'Emission Factors'!$C$12)+($P502*'Emission Factors'!$C$19),"")</f>
        <v>0</v>
      </c>
      <c r="V502" s="98">
        <f ca="1">IFERROR((($O502+$Q502)*'Emission Factors'!$C$13)+($P502*'Emission Factors'!$C$20),"")</f>
        <v>0</v>
      </c>
      <c r="W502" s="147">
        <f ca="1">IFERROR(IF(N502="Residential",($O502+Q502)*'Emission Factors'!$C$14+(P502*'Emission Factors'!$C$21),($O502+Q502)*'Emission Factors'!$C$15+(P502*'Emission Factors'!$C$22)),"")</f>
        <v>0</v>
      </c>
      <c r="X502" s="97">
        <f t="shared" si="31"/>
        <v>0</v>
      </c>
    </row>
    <row r="503" spans="2:24" x14ac:dyDescent="0.3">
      <c r="B503" s="94"/>
      <c r="C503" s="95"/>
      <c r="D503" s="95"/>
      <c r="E503" s="95"/>
      <c r="F503" s="144"/>
      <c r="G503" s="94"/>
      <c r="H503" s="145"/>
      <c r="I503" s="96"/>
      <c r="J503" s="96"/>
      <c r="K503" s="96"/>
      <c r="L503" s="96"/>
      <c r="M503" s="96"/>
      <c r="N503" s="96"/>
      <c r="O503" s="97">
        <f t="shared" si="28"/>
        <v>0</v>
      </c>
      <c r="P503" s="97">
        <f t="shared" si="29"/>
        <v>0</v>
      </c>
      <c r="Q503" s="97" cm="1">
        <f t="array" aca="1" ref="Q503" ca="1">IF(I503=0,0,$E503*$I503*(SUMPRODUCT((1-'Emission Factors'!$C$37)^ROW(INDIRECT("1:" &amp; 'Emission Factors'!$C$45-1)))+1))</f>
        <v>0</v>
      </c>
      <c r="R503" s="176">
        <f ca="1">IFERROR((($O503+$Q503)*'Emission Factors'!$C$10)+($P503*'Emission Factors'!$C$17),"")</f>
        <v>0</v>
      </c>
      <c r="S503" s="146" t="str">
        <f t="shared" ca="1" si="30"/>
        <v>N/A</v>
      </c>
      <c r="T503" s="98">
        <f ca="1">IFERROR((($O503+$Q503)*'Emission Factors'!$C$11)+($P503*'Emission Factors'!$C$18),"")</f>
        <v>0</v>
      </c>
      <c r="U503" s="98">
        <f ca="1">IFERROR((($O503+$Q503)*'Emission Factors'!$C$12)+($P503*'Emission Factors'!$C$19),"")</f>
        <v>0</v>
      </c>
      <c r="V503" s="98">
        <f ca="1">IFERROR((($O503+$Q503)*'Emission Factors'!$C$13)+($P503*'Emission Factors'!$C$20),"")</f>
        <v>0</v>
      </c>
      <c r="W503" s="147">
        <f ca="1">IFERROR(IF(N503="Residential",($O503+Q503)*'Emission Factors'!$C$14+(P503*'Emission Factors'!$C$21),($O503+Q503)*'Emission Factors'!$C$15+(P503*'Emission Factors'!$C$22)),"")</f>
        <v>0</v>
      </c>
      <c r="X503" s="97">
        <f t="shared" si="31"/>
        <v>0</v>
      </c>
    </row>
    <row r="504" spans="2:24" x14ac:dyDescent="0.3">
      <c r="B504" s="94"/>
      <c r="C504" s="95"/>
      <c r="D504" s="95"/>
      <c r="E504" s="95"/>
      <c r="F504" s="144"/>
      <c r="G504" s="94"/>
      <c r="H504" s="145"/>
      <c r="I504" s="96"/>
      <c r="J504" s="96"/>
      <c r="K504" s="96"/>
      <c r="L504" s="96"/>
      <c r="M504" s="96"/>
      <c r="N504" s="96"/>
      <c r="O504" s="97">
        <f t="shared" si="28"/>
        <v>0</v>
      </c>
      <c r="P504" s="97">
        <f t="shared" si="29"/>
        <v>0</v>
      </c>
      <c r="Q504" s="97" cm="1">
        <f t="array" aca="1" ref="Q504" ca="1">IF(I504=0,0,$E504*$I504*(SUMPRODUCT((1-'Emission Factors'!$C$37)^ROW(INDIRECT("1:" &amp; 'Emission Factors'!$C$45-1)))+1))</f>
        <v>0</v>
      </c>
      <c r="R504" s="176">
        <f ca="1">IFERROR((($O504+$Q504)*'Emission Factors'!$C$10)+($P504*'Emission Factors'!$C$17),"")</f>
        <v>0</v>
      </c>
      <c r="S504" s="146" t="str">
        <f t="shared" ca="1" si="30"/>
        <v>N/A</v>
      </c>
      <c r="T504" s="98">
        <f ca="1">IFERROR((($O504+$Q504)*'Emission Factors'!$C$11)+($P504*'Emission Factors'!$C$18),"")</f>
        <v>0</v>
      </c>
      <c r="U504" s="98">
        <f ca="1">IFERROR((($O504+$Q504)*'Emission Factors'!$C$12)+($P504*'Emission Factors'!$C$19),"")</f>
        <v>0</v>
      </c>
      <c r="V504" s="98">
        <f ca="1">IFERROR((($O504+$Q504)*'Emission Factors'!$C$13)+($P504*'Emission Factors'!$C$20),"")</f>
        <v>0</v>
      </c>
      <c r="W504" s="147">
        <f ca="1">IFERROR(IF(N504="Residential",($O504+Q504)*'Emission Factors'!$C$14+(P504*'Emission Factors'!$C$21),($O504+Q504)*'Emission Factors'!$C$15+(P504*'Emission Factors'!$C$22)),"")</f>
        <v>0</v>
      </c>
      <c r="X504" s="97">
        <f t="shared" si="31"/>
        <v>0</v>
      </c>
    </row>
    <row r="505" spans="2:24" x14ac:dyDescent="0.3">
      <c r="B505" s="94"/>
      <c r="C505" s="95"/>
      <c r="D505" s="95"/>
      <c r="E505" s="95"/>
      <c r="F505" s="144"/>
      <c r="G505" s="94"/>
      <c r="H505" s="145"/>
      <c r="I505" s="96"/>
      <c r="J505" s="96"/>
      <c r="K505" s="96"/>
      <c r="L505" s="96"/>
      <c r="M505" s="96"/>
      <c r="N505" s="96"/>
      <c r="O505" s="97">
        <f t="shared" si="28"/>
        <v>0</v>
      </c>
      <c r="P505" s="97">
        <f t="shared" si="29"/>
        <v>0</v>
      </c>
      <c r="Q505" s="97" cm="1">
        <f t="array" aca="1" ref="Q505" ca="1">IF(I505=0,0,$E505*$I505*(SUMPRODUCT((1-'Emission Factors'!$C$37)^ROW(INDIRECT("1:" &amp; 'Emission Factors'!$C$45-1)))+1))</f>
        <v>0</v>
      </c>
      <c r="R505" s="176">
        <f ca="1">IFERROR((($O505+$Q505)*'Emission Factors'!$C$10)+($P505*'Emission Factors'!$C$17),"")</f>
        <v>0</v>
      </c>
      <c r="S505" s="146" t="str">
        <f t="shared" ca="1" si="30"/>
        <v>N/A</v>
      </c>
      <c r="T505" s="98">
        <f ca="1">IFERROR((($O505+$Q505)*'Emission Factors'!$C$11)+($P505*'Emission Factors'!$C$18),"")</f>
        <v>0</v>
      </c>
      <c r="U505" s="98">
        <f ca="1">IFERROR((($O505+$Q505)*'Emission Factors'!$C$12)+($P505*'Emission Factors'!$C$19),"")</f>
        <v>0</v>
      </c>
      <c r="V505" s="98">
        <f ca="1">IFERROR((($O505+$Q505)*'Emission Factors'!$C$13)+($P505*'Emission Factors'!$C$20),"")</f>
        <v>0</v>
      </c>
      <c r="W505" s="147">
        <f ca="1">IFERROR(IF(N505="Residential",($O505+Q505)*'Emission Factors'!$C$14+(P505*'Emission Factors'!$C$21),($O505+Q505)*'Emission Factors'!$C$15+(P505*'Emission Factors'!$C$22)),"")</f>
        <v>0</v>
      </c>
      <c r="X505" s="97">
        <f t="shared" si="31"/>
        <v>0</v>
      </c>
    </row>
    <row r="506" spans="2:24" x14ac:dyDescent="0.3">
      <c r="B506" s="94"/>
      <c r="C506" s="95"/>
      <c r="D506" s="95"/>
      <c r="E506" s="95"/>
      <c r="F506" s="144"/>
      <c r="G506" s="94"/>
      <c r="H506" s="145"/>
      <c r="I506" s="96"/>
      <c r="J506" s="96"/>
      <c r="K506" s="96"/>
      <c r="L506" s="96"/>
      <c r="M506" s="96"/>
      <c r="N506" s="96"/>
      <c r="O506" s="97">
        <f t="shared" si="28"/>
        <v>0</v>
      </c>
      <c r="P506" s="97">
        <f t="shared" si="29"/>
        <v>0</v>
      </c>
      <c r="Q506" s="97" cm="1">
        <f t="array" aca="1" ref="Q506" ca="1">IF(I506=0,0,$E506*$I506*(SUMPRODUCT((1-'Emission Factors'!$C$37)^ROW(INDIRECT("1:" &amp; 'Emission Factors'!$C$45-1)))+1))</f>
        <v>0</v>
      </c>
      <c r="R506" s="176">
        <f ca="1">IFERROR((($O506+$Q506)*'Emission Factors'!$C$10)+($P506*'Emission Factors'!$C$17),"")</f>
        <v>0</v>
      </c>
      <c r="S506" s="146" t="str">
        <f t="shared" ca="1" si="30"/>
        <v>N/A</v>
      </c>
      <c r="T506" s="98">
        <f ca="1">IFERROR((($O506+$Q506)*'Emission Factors'!$C$11)+($P506*'Emission Factors'!$C$18),"")</f>
        <v>0</v>
      </c>
      <c r="U506" s="98">
        <f ca="1">IFERROR((($O506+$Q506)*'Emission Factors'!$C$12)+($P506*'Emission Factors'!$C$19),"")</f>
        <v>0</v>
      </c>
      <c r="V506" s="98">
        <f ca="1">IFERROR((($O506+$Q506)*'Emission Factors'!$C$13)+($P506*'Emission Factors'!$C$20),"")</f>
        <v>0</v>
      </c>
      <c r="W506" s="147">
        <f ca="1">IFERROR(IF(N506="Residential",($O506+Q506)*'Emission Factors'!$C$14+(P506*'Emission Factors'!$C$21),($O506+Q506)*'Emission Factors'!$C$15+(P506*'Emission Factors'!$C$22)),"")</f>
        <v>0</v>
      </c>
      <c r="X506" s="97">
        <f t="shared" si="31"/>
        <v>0</v>
      </c>
    </row>
    <row r="507" spans="2:24" x14ac:dyDescent="0.3">
      <c r="B507" s="94"/>
      <c r="C507" s="95"/>
      <c r="D507" s="95"/>
      <c r="E507" s="95"/>
      <c r="F507" s="144"/>
      <c r="G507" s="94"/>
      <c r="H507" s="145"/>
      <c r="I507" s="96"/>
      <c r="J507" s="96"/>
      <c r="K507" s="96"/>
      <c r="L507" s="96"/>
      <c r="M507" s="96"/>
      <c r="N507" s="96"/>
      <c r="O507" s="97">
        <f t="shared" si="28"/>
        <v>0</v>
      </c>
      <c r="P507" s="97">
        <f t="shared" si="29"/>
        <v>0</v>
      </c>
      <c r="Q507" s="97" cm="1">
        <f t="array" aca="1" ref="Q507" ca="1">IF(I507=0,0,$E507*$I507*(SUMPRODUCT((1-'Emission Factors'!$C$37)^ROW(INDIRECT("1:" &amp; 'Emission Factors'!$C$45-1)))+1))</f>
        <v>0</v>
      </c>
      <c r="R507" s="176">
        <f ca="1">IFERROR((($O507+$Q507)*'Emission Factors'!$C$10)+($P507*'Emission Factors'!$C$17),"")</f>
        <v>0</v>
      </c>
      <c r="S507" s="146" t="str">
        <f t="shared" ca="1" si="30"/>
        <v>N/A</v>
      </c>
      <c r="T507" s="98">
        <f ca="1">IFERROR((($O507+$Q507)*'Emission Factors'!$C$11)+($P507*'Emission Factors'!$C$18),"")</f>
        <v>0</v>
      </c>
      <c r="U507" s="98">
        <f ca="1">IFERROR((($O507+$Q507)*'Emission Factors'!$C$12)+($P507*'Emission Factors'!$C$19),"")</f>
        <v>0</v>
      </c>
      <c r="V507" s="98">
        <f ca="1">IFERROR((($O507+$Q507)*'Emission Factors'!$C$13)+($P507*'Emission Factors'!$C$20),"")</f>
        <v>0</v>
      </c>
      <c r="W507" s="147">
        <f ca="1">IFERROR(IF(N507="Residential",($O507+Q507)*'Emission Factors'!$C$14+(P507*'Emission Factors'!$C$21),($O507+Q507)*'Emission Factors'!$C$15+(P507*'Emission Factors'!$C$22)),"")</f>
        <v>0</v>
      </c>
      <c r="X507" s="97">
        <f t="shared" si="31"/>
        <v>0</v>
      </c>
    </row>
    <row r="508" spans="2:24" x14ac:dyDescent="0.3">
      <c r="B508" s="94"/>
      <c r="C508" s="95"/>
      <c r="D508" s="95"/>
      <c r="E508" s="95"/>
      <c r="F508" s="144"/>
      <c r="G508" s="94"/>
      <c r="H508" s="145"/>
      <c r="I508" s="96"/>
      <c r="J508" s="96"/>
      <c r="K508" s="96"/>
      <c r="L508" s="96"/>
      <c r="M508" s="96"/>
      <c r="N508" s="96"/>
      <c r="O508" s="97">
        <f t="shared" si="28"/>
        <v>0</v>
      </c>
      <c r="P508" s="97">
        <f t="shared" si="29"/>
        <v>0</v>
      </c>
      <c r="Q508" s="97" cm="1">
        <f t="array" aca="1" ref="Q508" ca="1">IF(I508=0,0,$E508*$I508*(SUMPRODUCT((1-'Emission Factors'!$C$37)^ROW(INDIRECT("1:" &amp; 'Emission Factors'!$C$45-1)))+1))</f>
        <v>0</v>
      </c>
      <c r="R508" s="176">
        <f ca="1">IFERROR((($O508+$Q508)*'Emission Factors'!$C$10)+($P508*'Emission Factors'!$C$17),"")</f>
        <v>0</v>
      </c>
      <c r="S508" s="146" t="str">
        <f t="shared" ca="1" si="30"/>
        <v>N/A</v>
      </c>
      <c r="T508" s="98">
        <f ca="1">IFERROR((($O508+$Q508)*'Emission Factors'!$C$11)+($P508*'Emission Factors'!$C$18),"")</f>
        <v>0</v>
      </c>
      <c r="U508" s="98">
        <f ca="1">IFERROR((($O508+$Q508)*'Emission Factors'!$C$12)+($P508*'Emission Factors'!$C$19),"")</f>
        <v>0</v>
      </c>
      <c r="V508" s="98">
        <f ca="1">IFERROR((($O508+$Q508)*'Emission Factors'!$C$13)+($P508*'Emission Factors'!$C$20),"")</f>
        <v>0</v>
      </c>
      <c r="W508" s="147">
        <f ca="1">IFERROR(IF(N508="Residential",($O508+Q508)*'Emission Factors'!$C$14+(P508*'Emission Factors'!$C$21),($O508+Q508)*'Emission Factors'!$C$15+(P508*'Emission Factors'!$C$22)),"")</f>
        <v>0</v>
      </c>
      <c r="X508" s="97">
        <f t="shared" si="31"/>
        <v>0</v>
      </c>
    </row>
    <row r="509" spans="2:24" x14ac:dyDescent="0.3">
      <c r="B509" s="94"/>
      <c r="C509" s="95"/>
      <c r="D509" s="95"/>
      <c r="E509" s="95"/>
      <c r="F509" s="144"/>
      <c r="G509" s="94"/>
      <c r="H509" s="145"/>
      <c r="I509" s="96"/>
      <c r="J509" s="96"/>
      <c r="K509" s="96"/>
      <c r="L509" s="96"/>
      <c r="M509" s="96"/>
      <c r="N509" s="96"/>
      <c r="O509" s="97">
        <f t="shared" si="28"/>
        <v>0</v>
      </c>
      <c r="P509" s="97">
        <f t="shared" si="29"/>
        <v>0</v>
      </c>
      <c r="Q509" s="97" cm="1">
        <f t="array" aca="1" ref="Q509" ca="1">IF(I509=0,0,$E509*$I509*(SUMPRODUCT((1-'Emission Factors'!$C$37)^ROW(INDIRECT("1:" &amp; 'Emission Factors'!$C$45-1)))+1))</f>
        <v>0</v>
      </c>
      <c r="R509" s="176">
        <f ca="1">IFERROR((($O509+$Q509)*'Emission Factors'!$C$10)+($P509*'Emission Factors'!$C$17),"")</f>
        <v>0</v>
      </c>
      <c r="S509" s="146" t="str">
        <f t="shared" ca="1" si="30"/>
        <v>N/A</v>
      </c>
      <c r="T509" s="98">
        <f ca="1">IFERROR((($O509+$Q509)*'Emission Factors'!$C$11)+($P509*'Emission Factors'!$C$18),"")</f>
        <v>0</v>
      </c>
      <c r="U509" s="98">
        <f ca="1">IFERROR((($O509+$Q509)*'Emission Factors'!$C$12)+($P509*'Emission Factors'!$C$19),"")</f>
        <v>0</v>
      </c>
      <c r="V509" s="98">
        <f ca="1">IFERROR((($O509+$Q509)*'Emission Factors'!$C$13)+($P509*'Emission Factors'!$C$20),"")</f>
        <v>0</v>
      </c>
      <c r="W509" s="147">
        <f ca="1">IFERROR(IF(N509="Residential",($O509+Q509)*'Emission Factors'!$C$14+(P509*'Emission Factors'!$C$21),($O509+Q509)*'Emission Factors'!$C$15+(P509*'Emission Factors'!$C$22)),"")</f>
        <v>0</v>
      </c>
      <c r="X509" s="97">
        <f t="shared" si="31"/>
        <v>0</v>
      </c>
    </row>
    <row r="510" spans="2:24" x14ac:dyDescent="0.3">
      <c r="B510" s="94"/>
      <c r="C510" s="95"/>
      <c r="D510" s="95"/>
      <c r="E510" s="95"/>
      <c r="F510" s="144"/>
      <c r="G510" s="94"/>
      <c r="H510" s="145"/>
      <c r="I510" s="96"/>
      <c r="J510" s="96"/>
      <c r="K510" s="96"/>
      <c r="L510" s="96"/>
      <c r="M510" s="96"/>
      <c r="N510" s="96"/>
      <c r="O510" s="97">
        <f t="shared" si="28"/>
        <v>0</v>
      </c>
      <c r="P510" s="97">
        <f t="shared" si="29"/>
        <v>0</v>
      </c>
      <c r="Q510" s="97" cm="1">
        <f t="array" aca="1" ref="Q510" ca="1">IF(I510=0,0,$E510*$I510*(SUMPRODUCT((1-'Emission Factors'!$C$37)^ROW(INDIRECT("1:" &amp; 'Emission Factors'!$C$45-1)))+1))</f>
        <v>0</v>
      </c>
      <c r="R510" s="176">
        <f ca="1">IFERROR((($O510+$Q510)*'Emission Factors'!$C$10)+($P510*'Emission Factors'!$C$17),"")</f>
        <v>0</v>
      </c>
      <c r="S510" s="146" t="str">
        <f t="shared" ca="1" si="30"/>
        <v>N/A</v>
      </c>
      <c r="T510" s="98">
        <f ca="1">IFERROR((($O510+$Q510)*'Emission Factors'!$C$11)+($P510*'Emission Factors'!$C$18),"")</f>
        <v>0</v>
      </c>
      <c r="U510" s="98">
        <f ca="1">IFERROR((($O510+$Q510)*'Emission Factors'!$C$12)+($P510*'Emission Factors'!$C$19),"")</f>
        <v>0</v>
      </c>
      <c r="V510" s="98">
        <f ca="1">IFERROR((($O510+$Q510)*'Emission Factors'!$C$13)+($P510*'Emission Factors'!$C$20),"")</f>
        <v>0</v>
      </c>
      <c r="W510" s="147">
        <f ca="1">IFERROR(IF(N510="Residential",($O510+Q510)*'Emission Factors'!$C$14+(P510*'Emission Factors'!$C$21),($O510+Q510)*'Emission Factors'!$C$15+(P510*'Emission Factors'!$C$22)),"")</f>
        <v>0</v>
      </c>
      <c r="X510" s="97">
        <f t="shared" si="31"/>
        <v>0</v>
      </c>
    </row>
    <row r="511" spans="2:24" x14ac:dyDescent="0.3">
      <c r="B511" s="94"/>
      <c r="C511" s="95"/>
      <c r="D511" s="95"/>
      <c r="E511" s="95"/>
      <c r="F511" s="144"/>
      <c r="G511" s="94"/>
      <c r="H511" s="145"/>
      <c r="I511" s="96"/>
      <c r="J511" s="96"/>
      <c r="K511" s="96"/>
      <c r="L511" s="96"/>
      <c r="M511" s="96"/>
      <c r="N511" s="96"/>
      <c r="O511" s="97">
        <f t="shared" si="28"/>
        <v>0</v>
      </c>
      <c r="P511" s="97">
        <f t="shared" si="29"/>
        <v>0</v>
      </c>
      <c r="Q511" s="97" cm="1">
        <f t="array" aca="1" ref="Q511" ca="1">IF(I511=0,0,$E511*$I511*(SUMPRODUCT((1-'Emission Factors'!$C$37)^ROW(INDIRECT("1:" &amp; 'Emission Factors'!$C$45-1)))+1))</f>
        <v>0</v>
      </c>
      <c r="R511" s="176">
        <f ca="1">IFERROR((($O511+$Q511)*'Emission Factors'!$C$10)+($P511*'Emission Factors'!$C$17),"")</f>
        <v>0</v>
      </c>
      <c r="S511" s="146" t="str">
        <f t="shared" ca="1" si="30"/>
        <v>N/A</v>
      </c>
      <c r="T511" s="98">
        <f ca="1">IFERROR((($O511+$Q511)*'Emission Factors'!$C$11)+($P511*'Emission Factors'!$C$18),"")</f>
        <v>0</v>
      </c>
      <c r="U511" s="98">
        <f ca="1">IFERROR((($O511+$Q511)*'Emission Factors'!$C$12)+($P511*'Emission Factors'!$C$19),"")</f>
        <v>0</v>
      </c>
      <c r="V511" s="98">
        <f ca="1">IFERROR((($O511+$Q511)*'Emission Factors'!$C$13)+($P511*'Emission Factors'!$C$20),"")</f>
        <v>0</v>
      </c>
      <c r="W511" s="147">
        <f ca="1">IFERROR(IF(N511="Residential",($O511+Q511)*'Emission Factors'!$C$14+(P511*'Emission Factors'!$C$21),($O511+Q511)*'Emission Factors'!$C$15+(P511*'Emission Factors'!$C$22)),"")</f>
        <v>0</v>
      </c>
      <c r="X511" s="97">
        <f t="shared" si="31"/>
        <v>0</v>
      </c>
    </row>
    <row r="512" spans="2:24" x14ac:dyDescent="0.3">
      <c r="B512" s="94"/>
      <c r="C512" s="95"/>
      <c r="D512" s="95"/>
      <c r="E512" s="95"/>
      <c r="F512" s="144"/>
      <c r="G512" s="94"/>
      <c r="H512" s="145"/>
      <c r="I512" s="96"/>
      <c r="J512" s="96"/>
      <c r="K512" s="96"/>
      <c r="L512" s="96"/>
      <c r="M512" s="96"/>
      <c r="N512" s="96"/>
      <c r="O512" s="97">
        <f t="shared" si="28"/>
        <v>0</v>
      </c>
      <c r="P512" s="97">
        <f t="shared" si="29"/>
        <v>0</v>
      </c>
      <c r="Q512" s="97" cm="1">
        <f t="array" aca="1" ref="Q512" ca="1">IF(I512=0,0,$E512*$I512*(SUMPRODUCT((1-'Emission Factors'!$C$37)^ROW(INDIRECT("1:" &amp; 'Emission Factors'!$C$45-1)))+1))</f>
        <v>0</v>
      </c>
      <c r="R512" s="176">
        <f ca="1">IFERROR((($O512+$Q512)*'Emission Factors'!$C$10)+($P512*'Emission Factors'!$C$17),"")</f>
        <v>0</v>
      </c>
      <c r="S512" s="146" t="str">
        <f t="shared" ca="1" si="30"/>
        <v>N/A</v>
      </c>
      <c r="T512" s="98">
        <f ca="1">IFERROR((($O512+$Q512)*'Emission Factors'!$C$11)+($P512*'Emission Factors'!$C$18),"")</f>
        <v>0</v>
      </c>
      <c r="U512" s="98">
        <f ca="1">IFERROR((($O512+$Q512)*'Emission Factors'!$C$12)+($P512*'Emission Factors'!$C$19),"")</f>
        <v>0</v>
      </c>
      <c r="V512" s="98">
        <f ca="1">IFERROR((($O512+$Q512)*'Emission Factors'!$C$13)+($P512*'Emission Factors'!$C$20),"")</f>
        <v>0</v>
      </c>
      <c r="W512" s="147">
        <f ca="1">IFERROR(IF(N512="Residential",($O512+Q512)*'Emission Factors'!$C$14+(P512*'Emission Factors'!$C$21),($O512+Q512)*'Emission Factors'!$C$15+(P512*'Emission Factors'!$C$22)),"")</f>
        <v>0</v>
      </c>
      <c r="X512" s="97">
        <f t="shared" si="31"/>
        <v>0</v>
      </c>
    </row>
    <row r="513" spans="2:24" x14ac:dyDescent="0.3">
      <c r="B513" s="94"/>
      <c r="C513" s="95"/>
      <c r="D513" s="95"/>
      <c r="E513" s="95"/>
      <c r="F513" s="144"/>
      <c r="G513" s="94"/>
      <c r="H513" s="145"/>
      <c r="I513" s="96"/>
      <c r="J513" s="96"/>
      <c r="K513" s="96"/>
      <c r="L513" s="96"/>
      <c r="M513" s="96"/>
      <c r="N513" s="96"/>
      <c r="O513" s="97">
        <f t="shared" si="28"/>
        <v>0</v>
      </c>
      <c r="P513" s="97">
        <f t="shared" si="29"/>
        <v>0</v>
      </c>
      <c r="Q513" s="97" cm="1">
        <f t="array" aca="1" ref="Q513" ca="1">IF(I513=0,0,$E513*$I513*(SUMPRODUCT((1-'Emission Factors'!$C$37)^ROW(INDIRECT("1:" &amp; 'Emission Factors'!$C$45-1)))+1))</f>
        <v>0</v>
      </c>
      <c r="R513" s="176">
        <f ca="1">IFERROR((($O513+$Q513)*'Emission Factors'!$C$10)+($P513*'Emission Factors'!$C$17),"")</f>
        <v>0</v>
      </c>
      <c r="S513" s="146" t="str">
        <f t="shared" ca="1" si="30"/>
        <v>N/A</v>
      </c>
      <c r="T513" s="98">
        <f ca="1">IFERROR((($O513+$Q513)*'Emission Factors'!$C$11)+($P513*'Emission Factors'!$C$18),"")</f>
        <v>0</v>
      </c>
      <c r="U513" s="98">
        <f ca="1">IFERROR((($O513+$Q513)*'Emission Factors'!$C$12)+($P513*'Emission Factors'!$C$19),"")</f>
        <v>0</v>
      </c>
      <c r="V513" s="98">
        <f ca="1">IFERROR((($O513+$Q513)*'Emission Factors'!$C$13)+($P513*'Emission Factors'!$C$20),"")</f>
        <v>0</v>
      </c>
      <c r="W513" s="147">
        <f ca="1">IFERROR(IF(N513="Residential",($O513+Q513)*'Emission Factors'!$C$14+(P513*'Emission Factors'!$C$21),($O513+Q513)*'Emission Factors'!$C$15+(P513*'Emission Factors'!$C$22)),"")</f>
        <v>0</v>
      </c>
      <c r="X513" s="97">
        <f t="shared" si="31"/>
        <v>0</v>
      </c>
    </row>
    <row r="514" spans="2:24" x14ac:dyDescent="0.3">
      <c r="B514" s="94"/>
      <c r="C514" s="95"/>
      <c r="D514" s="95"/>
      <c r="E514" s="95"/>
      <c r="F514" s="144"/>
      <c r="G514" s="94"/>
      <c r="H514" s="145"/>
      <c r="I514" s="96"/>
      <c r="J514" s="96"/>
      <c r="K514" s="96"/>
      <c r="L514" s="96"/>
      <c r="M514" s="96"/>
      <c r="N514" s="96"/>
      <c r="O514" s="97">
        <f t="shared" si="28"/>
        <v>0</v>
      </c>
      <c r="P514" s="97">
        <f t="shared" si="29"/>
        <v>0</v>
      </c>
      <c r="Q514" s="97" cm="1">
        <f t="array" aca="1" ref="Q514" ca="1">IF(I514=0,0,$E514*$I514*(SUMPRODUCT((1-'Emission Factors'!$C$37)^ROW(INDIRECT("1:" &amp; 'Emission Factors'!$C$45-1)))+1))</f>
        <v>0</v>
      </c>
      <c r="R514" s="176">
        <f ca="1">IFERROR((($O514+$Q514)*'Emission Factors'!$C$10)+($P514*'Emission Factors'!$C$17),"")</f>
        <v>0</v>
      </c>
      <c r="S514" s="146" t="str">
        <f t="shared" ca="1" si="30"/>
        <v>N/A</v>
      </c>
      <c r="T514" s="98">
        <f ca="1">IFERROR((($O514+$Q514)*'Emission Factors'!$C$11)+($P514*'Emission Factors'!$C$18),"")</f>
        <v>0</v>
      </c>
      <c r="U514" s="98">
        <f ca="1">IFERROR((($O514+$Q514)*'Emission Factors'!$C$12)+($P514*'Emission Factors'!$C$19),"")</f>
        <v>0</v>
      </c>
      <c r="V514" s="98">
        <f ca="1">IFERROR((($O514+$Q514)*'Emission Factors'!$C$13)+($P514*'Emission Factors'!$C$20),"")</f>
        <v>0</v>
      </c>
      <c r="W514" s="147">
        <f ca="1">IFERROR(IF(N514="Residential",($O514+Q514)*'Emission Factors'!$C$14+(P514*'Emission Factors'!$C$21),($O514+Q514)*'Emission Factors'!$C$15+(P514*'Emission Factors'!$C$22)),"")</f>
        <v>0</v>
      </c>
      <c r="X514" s="97">
        <f t="shared" si="31"/>
        <v>0</v>
      </c>
    </row>
    <row r="515" spans="2:24" x14ac:dyDescent="0.3">
      <c r="B515" s="94"/>
      <c r="C515" s="95"/>
      <c r="D515" s="95"/>
      <c r="E515" s="95"/>
      <c r="F515" s="144"/>
      <c r="G515" s="94"/>
      <c r="H515" s="145"/>
      <c r="I515" s="96"/>
      <c r="J515" s="96"/>
      <c r="K515" s="96"/>
      <c r="L515" s="96"/>
      <c r="M515" s="96"/>
      <c r="N515" s="96"/>
      <c r="O515" s="97">
        <f t="shared" si="28"/>
        <v>0</v>
      </c>
      <c r="P515" s="97">
        <f t="shared" si="29"/>
        <v>0</v>
      </c>
      <c r="Q515" s="97" cm="1">
        <f t="array" aca="1" ref="Q515" ca="1">IF(I515=0,0,$E515*$I515*(SUMPRODUCT((1-'Emission Factors'!$C$37)^ROW(INDIRECT("1:" &amp; 'Emission Factors'!$C$45-1)))+1))</f>
        <v>0</v>
      </c>
      <c r="R515" s="176">
        <f ca="1">IFERROR((($O515+$Q515)*'Emission Factors'!$C$10)+($P515*'Emission Factors'!$C$17),"")</f>
        <v>0</v>
      </c>
      <c r="S515" s="146" t="str">
        <f t="shared" ca="1" si="30"/>
        <v>N/A</v>
      </c>
      <c r="T515" s="98">
        <f ca="1">IFERROR((($O515+$Q515)*'Emission Factors'!$C$11)+($P515*'Emission Factors'!$C$18),"")</f>
        <v>0</v>
      </c>
      <c r="U515" s="98">
        <f ca="1">IFERROR((($O515+$Q515)*'Emission Factors'!$C$12)+($P515*'Emission Factors'!$C$19),"")</f>
        <v>0</v>
      </c>
      <c r="V515" s="98">
        <f ca="1">IFERROR((($O515+$Q515)*'Emission Factors'!$C$13)+($P515*'Emission Factors'!$C$20),"")</f>
        <v>0</v>
      </c>
      <c r="W515" s="147">
        <f ca="1">IFERROR(IF(N515="Residential",($O515+Q515)*'Emission Factors'!$C$14+(P515*'Emission Factors'!$C$21),($O515+Q515)*'Emission Factors'!$C$15+(P515*'Emission Factors'!$C$22)),"")</f>
        <v>0</v>
      </c>
      <c r="X515" s="97">
        <f t="shared" si="31"/>
        <v>0</v>
      </c>
    </row>
    <row r="516" spans="2:24" x14ac:dyDescent="0.3">
      <c r="B516" s="94"/>
      <c r="C516" s="95"/>
      <c r="D516" s="95"/>
      <c r="E516" s="95"/>
      <c r="F516" s="144"/>
      <c r="G516" s="94"/>
      <c r="H516" s="145"/>
      <c r="I516" s="96"/>
      <c r="J516" s="96"/>
      <c r="K516" s="96"/>
      <c r="L516" s="96"/>
      <c r="M516" s="96"/>
      <c r="N516" s="96"/>
      <c r="O516" s="97">
        <f t="shared" si="28"/>
        <v>0</v>
      </c>
      <c r="P516" s="97">
        <f t="shared" si="29"/>
        <v>0</v>
      </c>
      <c r="Q516" s="97" cm="1">
        <f t="array" aca="1" ref="Q516" ca="1">IF(I516=0,0,$E516*$I516*(SUMPRODUCT((1-'Emission Factors'!$C$37)^ROW(INDIRECT("1:" &amp; 'Emission Factors'!$C$45-1)))+1))</f>
        <v>0</v>
      </c>
      <c r="R516" s="176">
        <f ca="1">IFERROR((($O516+$Q516)*'Emission Factors'!$C$10)+($P516*'Emission Factors'!$C$17),"")</f>
        <v>0</v>
      </c>
      <c r="S516" s="146" t="str">
        <f t="shared" ca="1" si="30"/>
        <v>N/A</v>
      </c>
      <c r="T516" s="98">
        <f ca="1">IFERROR((($O516+$Q516)*'Emission Factors'!$C$11)+($P516*'Emission Factors'!$C$18),"")</f>
        <v>0</v>
      </c>
      <c r="U516" s="98">
        <f ca="1">IFERROR((($O516+$Q516)*'Emission Factors'!$C$12)+($P516*'Emission Factors'!$C$19),"")</f>
        <v>0</v>
      </c>
      <c r="V516" s="98">
        <f ca="1">IFERROR((($O516+$Q516)*'Emission Factors'!$C$13)+($P516*'Emission Factors'!$C$20),"")</f>
        <v>0</v>
      </c>
      <c r="W516" s="147">
        <f ca="1">IFERROR(IF(N516="Residential",($O516+Q516)*'Emission Factors'!$C$14+(P516*'Emission Factors'!$C$21),($O516+Q516)*'Emission Factors'!$C$15+(P516*'Emission Factors'!$C$22)),"")</f>
        <v>0</v>
      </c>
      <c r="X516" s="97">
        <f t="shared" si="31"/>
        <v>0</v>
      </c>
    </row>
    <row r="517" spans="2:24" x14ac:dyDescent="0.3">
      <c r="B517" s="94"/>
      <c r="C517" s="95"/>
      <c r="D517" s="95"/>
      <c r="E517" s="95"/>
      <c r="F517" s="144"/>
      <c r="G517" s="94"/>
      <c r="H517" s="145"/>
      <c r="I517" s="96"/>
      <c r="J517" s="96"/>
      <c r="K517" s="96"/>
      <c r="L517" s="96"/>
      <c r="M517" s="96"/>
      <c r="N517" s="96"/>
      <c r="O517" s="97">
        <f t="shared" si="28"/>
        <v>0</v>
      </c>
      <c r="P517" s="97">
        <f t="shared" si="29"/>
        <v>0</v>
      </c>
      <c r="Q517" s="97" cm="1">
        <f t="array" aca="1" ref="Q517" ca="1">IF(I517=0,0,$E517*$I517*(SUMPRODUCT((1-'Emission Factors'!$C$37)^ROW(INDIRECT("1:" &amp; 'Emission Factors'!$C$45-1)))+1))</f>
        <v>0</v>
      </c>
      <c r="R517" s="176">
        <f ca="1">IFERROR((($O517+$Q517)*'Emission Factors'!$C$10)+($P517*'Emission Factors'!$C$17),"")</f>
        <v>0</v>
      </c>
      <c r="S517" s="146" t="str">
        <f t="shared" ca="1" si="30"/>
        <v>N/A</v>
      </c>
      <c r="T517" s="98">
        <f ca="1">IFERROR((($O517+$Q517)*'Emission Factors'!$C$11)+($P517*'Emission Factors'!$C$18),"")</f>
        <v>0</v>
      </c>
      <c r="U517" s="98">
        <f ca="1">IFERROR((($O517+$Q517)*'Emission Factors'!$C$12)+($P517*'Emission Factors'!$C$19),"")</f>
        <v>0</v>
      </c>
      <c r="V517" s="98">
        <f ca="1">IFERROR((($O517+$Q517)*'Emission Factors'!$C$13)+($P517*'Emission Factors'!$C$20),"")</f>
        <v>0</v>
      </c>
      <c r="W517" s="147">
        <f ca="1">IFERROR(IF(N517="Residential",($O517+Q517)*'Emission Factors'!$C$14+(P517*'Emission Factors'!$C$21),($O517+Q517)*'Emission Factors'!$C$15+(P517*'Emission Factors'!$C$22)),"")</f>
        <v>0</v>
      </c>
      <c r="X517" s="97">
        <f t="shared" si="31"/>
        <v>0</v>
      </c>
    </row>
    <row r="518" spans="2:24" x14ac:dyDescent="0.3">
      <c r="B518" s="94"/>
      <c r="C518" s="95"/>
      <c r="D518" s="95"/>
      <c r="E518" s="95"/>
      <c r="F518" s="144"/>
      <c r="G518" s="94"/>
      <c r="H518" s="145"/>
      <c r="I518" s="96"/>
      <c r="J518" s="96"/>
      <c r="K518" s="96"/>
      <c r="L518" s="96"/>
      <c r="M518" s="96"/>
      <c r="N518" s="96"/>
      <c r="O518" s="97">
        <f t="shared" si="28"/>
        <v>0</v>
      </c>
      <c r="P518" s="97">
        <f t="shared" si="29"/>
        <v>0</v>
      </c>
      <c r="Q518" s="97" cm="1">
        <f t="array" aca="1" ref="Q518" ca="1">IF(I518=0,0,$E518*$I518*(SUMPRODUCT((1-'Emission Factors'!$C$37)^ROW(INDIRECT("1:" &amp; 'Emission Factors'!$C$45-1)))+1))</f>
        <v>0</v>
      </c>
      <c r="R518" s="176">
        <f ca="1">IFERROR((($O518+$Q518)*'Emission Factors'!$C$10)+($P518*'Emission Factors'!$C$17),"")</f>
        <v>0</v>
      </c>
      <c r="S518" s="146" t="str">
        <f t="shared" ca="1" si="30"/>
        <v>N/A</v>
      </c>
      <c r="T518" s="98">
        <f ca="1">IFERROR((($O518+$Q518)*'Emission Factors'!$C$11)+($P518*'Emission Factors'!$C$18),"")</f>
        <v>0</v>
      </c>
      <c r="U518" s="98">
        <f ca="1">IFERROR((($O518+$Q518)*'Emission Factors'!$C$12)+($P518*'Emission Factors'!$C$19),"")</f>
        <v>0</v>
      </c>
      <c r="V518" s="98">
        <f ca="1">IFERROR((($O518+$Q518)*'Emission Factors'!$C$13)+($P518*'Emission Factors'!$C$20),"")</f>
        <v>0</v>
      </c>
      <c r="W518" s="147">
        <f ca="1">IFERROR(IF(N518="Residential",($O518+Q518)*'Emission Factors'!$C$14+(P518*'Emission Factors'!$C$21),($O518+Q518)*'Emission Factors'!$C$15+(P518*'Emission Factors'!$C$22)),"")</f>
        <v>0</v>
      </c>
      <c r="X518" s="97">
        <f t="shared" si="31"/>
        <v>0</v>
      </c>
    </row>
    <row r="519" spans="2:24" x14ac:dyDescent="0.3">
      <c r="B519" s="94"/>
      <c r="C519" s="95"/>
      <c r="D519" s="95"/>
      <c r="E519" s="95"/>
      <c r="F519" s="144"/>
      <c r="G519" s="94"/>
      <c r="H519" s="145"/>
      <c r="I519" s="96"/>
      <c r="J519" s="96"/>
      <c r="K519" s="96"/>
      <c r="L519" s="96"/>
      <c r="M519" s="96"/>
      <c r="N519" s="96"/>
      <c r="O519" s="97">
        <f t="shared" si="28"/>
        <v>0</v>
      </c>
      <c r="P519" s="97">
        <f t="shared" si="29"/>
        <v>0</v>
      </c>
      <c r="Q519" s="97" cm="1">
        <f t="array" aca="1" ref="Q519" ca="1">IF(I519=0,0,$E519*$I519*(SUMPRODUCT((1-'Emission Factors'!$C$37)^ROW(INDIRECT("1:" &amp; 'Emission Factors'!$C$45-1)))+1))</f>
        <v>0</v>
      </c>
      <c r="R519" s="176">
        <f ca="1">IFERROR((($O519+$Q519)*'Emission Factors'!$C$10)+($P519*'Emission Factors'!$C$17),"")</f>
        <v>0</v>
      </c>
      <c r="S519" s="146" t="str">
        <f t="shared" ca="1" si="30"/>
        <v>N/A</v>
      </c>
      <c r="T519" s="98">
        <f ca="1">IFERROR((($O519+$Q519)*'Emission Factors'!$C$11)+($P519*'Emission Factors'!$C$18),"")</f>
        <v>0</v>
      </c>
      <c r="U519" s="98">
        <f ca="1">IFERROR((($O519+$Q519)*'Emission Factors'!$C$12)+($P519*'Emission Factors'!$C$19),"")</f>
        <v>0</v>
      </c>
      <c r="V519" s="98">
        <f ca="1">IFERROR((($O519+$Q519)*'Emission Factors'!$C$13)+($P519*'Emission Factors'!$C$20),"")</f>
        <v>0</v>
      </c>
      <c r="W519" s="147">
        <f ca="1">IFERROR(IF(N519="Residential",($O519+Q519)*'Emission Factors'!$C$14+(P519*'Emission Factors'!$C$21),($O519+Q519)*'Emission Factors'!$C$15+(P519*'Emission Factors'!$C$22)),"")</f>
        <v>0</v>
      </c>
      <c r="X519" s="97">
        <f t="shared" si="31"/>
        <v>0</v>
      </c>
    </row>
    <row r="520" spans="2:24" x14ac:dyDescent="0.3">
      <c r="B520" s="94"/>
      <c r="C520" s="95"/>
      <c r="D520" s="95"/>
      <c r="E520" s="95"/>
      <c r="F520" s="144"/>
      <c r="G520" s="94"/>
      <c r="H520" s="145"/>
      <c r="I520" s="96"/>
      <c r="J520" s="96"/>
      <c r="K520" s="96"/>
      <c r="L520" s="96"/>
      <c r="M520" s="96"/>
      <c r="N520" s="96"/>
      <c r="O520" s="97">
        <f t="shared" si="28"/>
        <v>0</v>
      </c>
      <c r="P520" s="97">
        <f t="shared" si="29"/>
        <v>0</v>
      </c>
      <c r="Q520" s="97" cm="1">
        <f t="array" aca="1" ref="Q520" ca="1">IF(I520=0,0,$E520*$I520*(SUMPRODUCT((1-'Emission Factors'!$C$37)^ROW(INDIRECT("1:" &amp; 'Emission Factors'!$C$45-1)))+1))</f>
        <v>0</v>
      </c>
      <c r="R520" s="176">
        <f ca="1">IFERROR((($O520+$Q520)*'Emission Factors'!$C$10)+($P520*'Emission Factors'!$C$17),"")</f>
        <v>0</v>
      </c>
      <c r="S520" s="146" t="str">
        <f t="shared" ca="1" si="30"/>
        <v>N/A</v>
      </c>
      <c r="T520" s="98">
        <f ca="1">IFERROR((($O520+$Q520)*'Emission Factors'!$C$11)+($P520*'Emission Factors'!$C$18),"")</f>
        <v>0</v>
      </c>
      <c r="U520" s="98">
        <f ca="1">IFERROR((($O520+$Q520)*'Emission Factors'!$C$12)+($P520*'Emission Factors'!$C$19),"")</f>
        <v>0</v>
      </c>
      <c r="V520" s="98">
        <f ca="1">IFERROR((($O520+$Q520)*'Emission Factors'!$C$13)+($P520*'Emission Factors'!$C$20),"")</f>
        <v>0</v>
      </c>
      <c r="W520" s="147">
        <f ca="1">IFERROR(IF(N520="Residential",($O520+Q520)*'Emission Factors'!$C$14+(P520*'Emission Factors'!$C$21),($O520+Q520)*'Emission Factors'!$C$15+(P520*'Emission Factors'!$C$22)),"")</f>
        <v>0</v>
      </c>
      <c r="X520" s="97">
        <f t="shared" si="31"/>
        <v>0</v>
      </c>
    </row>
    <row r="521" spans="2:24" x14ac:dyDescent="0.3">
      <c r="B521" s="94"/>
      <c r="C521" s="95"/>
      <c r="D521" s="95"/>
      <c r="E521" s="95"/>
      <c r="F521" s="144"/>
      <c r="G521" s="94"/>
      <c r="H521" s="145"/>
      <c r="I521" s="96"/>
      <c r="J521" s="96"/>
      <c r="K521" s="96"/>
      <c r="L521" s="96"/>
      <c r="M521" s="96"/>
      <c r="N521" s="96"/>
      <c r="O521" s="97">
        <f t="shared" si="28"/>
        <v>0</v>
      </c>
      <c r="P521" s="97">
        <f t="shared" si="29"/>
        <v>0</v>
      </c>
      <c r="Q521" s="97" cm="1">
        <f t="array" aca="1" ref="Q521" ca="1">IF(I521=0,0,$E521*$I521*(SUMPRODUCT((1-'Emission Factors'!$C$37)^ROW(INDIRECT("1:" &amp; 'Emission Factors'!$C$45-1)))+1))</f>
        <v>0</v>
      </c>
      <c r="R521" s="176">
        <f ca="1">IFERROR((($O521+$Q521)*'Emission Factors'!$C$10)+($P521*'Emission Factors'!$C$17),"")</f>
        <v>0</v>
      </c>
      <c r="S521" s="146" t="str">
        <f t="shared" ca="1" si="30"/>
        <v>N/A</v>
      </c>
      <c r="T521" s="98">
        <f ca="1">IFERROR((($O521+$Q521)*'Emission Factors'!$C$11)+($P521*'Emission Factors'!$C$18),"")</f>
        <v>0</v>
      </c>
      <c r="U521" s="98">
        <f ca="1">IFERROR((($O521+$Q521)*'Emission Factors'!$C$12)+($P521*'Emission Factors'!$C$19),"")</f>
        <v>0</v>
      </c>
      <c r="V521" s="98">
        <f ca="1">IFERROR((($O521+$Q521)*'Emission Factors'!$C$13)+($P521*'Emission Factors'!$C$20),"")</f>
        <v>0</v>
      </c>
      <c r="W521" s="147">
        <f ca="1">IFERROR(IF(N521="Residential",($O521+Q521)*'Emission Factors'!$C$14+(P521*'Emission Factors'!$C$21),($O521+Q521)*'Emission Factors'!$C$15+(P521*'Emission Factors'!$C$22)),"")</f>
        <v>0</v>
      </c>
      <c r="X521" s="97">
        <f t="shared" si="31"/>
        <v>0</v>
      </c>
    </row>
    <row r="522" spans="2:24" x14ac:dyDescent="0.3">
      <c r="B522" s="94"/>
      <c r="C522" s="95"/>
      <c r="D522" s="95"/>
      <c r="E522" s="95"/>
      <c r="F522" s="144"/>
      <c r="G522" s="94"/>
      <c r="H522" s="145"/>
      <c r="I522" s="96"/>
      <c r="J522" s="96"/>
      <c r="K522" s="96"/>
      <c r="L522" s="96"/>
      <c r="M522" s="96"/>
      <c r="N522" s="96"/>
      <c r="O522" s="97">
        <f t="shared" si="28"/>
        <v>0</v>
      </c>
      <c r="P522" s="97">
        <f t="shared" si="29"/>
        <v>0</v>
      </c>
      <c r="Q522" s="97" cm="1">
        <f t="array" aca="1" ref="Q522" ca="1">IF(I522=0,0,$E522*$I522*(SUMPRODUCT((1-'Emission Factors'!$C$37)^ROW(INDIRECT("1:" &amp; 'Emission Factors'!$C$45-1)))+1))</f>
        <v>0</v>
      </c>
      <c r="R522" s="176">
        <f ca="1">IFERROR((($O522+$Q522)*'Emission Factors'!$C$10)+($P522*'Emission Factors'!$C$17),"")</f>
        <v>0</v>
      </c>
      <c r="S522" s="146" t="str">
        <f t="shared" ca="1" si="30"/>
        <v>N/A</v>
      </c>
      <c r="T522" s="98">
        <f ca="1">IFERROR((($O522+$Q522)*'Emission Factors'!$C$11)+($P522*'Emission Factors'!$C$18),"")</f>
        <v>0</v>
      </c>
      <c r="U522" s="98">
        <f ca="1">IFERROR((($O522+$Q522)*'Emission Factors'!$C$12)+($P522*'Emission Factors'!$C$19),"")</f>
        <v>0</v>
      </c>
      <c r="V522" s="98">
        <f ca="1">IFERROR((($O522+$Q522)*'Emission Factors'!$C$13)+($P522*'Emission Factors'!$C$20),"")</f>
        <v>0</v>
      </c>
      <c r="W522" s="147">
        <f ca="1">IFERROR(IF(N522="Residential",($O522+Q522)*'Emission Factors'!$C$14+(P522*'Emission Factors'!$C$21),($O522+Q522)*'Emission Factors'!$C$15+(P522*'Emission Factors'!$C$22)),"")</f>
        <v>0</v>
      </c>
      <c r="X522" s="97">
        <f t="shared" si="31"/>
        <v>0</v>
      </c>
    </row>
    <row r="523" spans="2:24" x14ac:dyDescent="0.3">
      <c r="B523" s="94"/>
      <c r="C523" s="95"/>
      <c r="D523" s="95"/>
      <c r="E523" s="95"/>
      <c r="F523" s="144"/>
      <c r="G523" s="94"/>
      <c r="H523" s="145"/>
      <c r="I523" s="96"/>
      <c r="J523" s="96"/>
      <c r="K523" s="96"/>
      <c r="L523" s="96"/>
      <c r="M523" s="96"/>
      <c r="N523" s="96"/>
      <c r="O523" s="97">
        <f t="shared" si="28"/>
        <v>0</v>
      </c>
      <c r="P523" s="97">
        <f t="shared" si="29"/>
        <v>0</v>
      </c>
      <c r="Q523" s="97" cm="1">
        <f t="array" aca="1" ref="Q523" ca="1">IF(I523=0,0,$E523*$I523*(SUMPRODUCT((1-'Emission Factors'!$C$37)^ROW(INDIRECT("1:" &amp; 'Emission Factors'!$C$45-1)))+1))</f>
        <v>0</v>
      </c>
      <c r="R523" s="176">
        <f ca="1">IFERROR((($O523+$Q523)*'Emission Factors'!$C$10)+($P523*'Emission Factors'!$C$17),"")</f>
        <v>0</v>
      </c>
      <c r="S523" s="146" t="str">
        <f t="shared" ca="1" si="30"/>
        <v>N/A</v>
      </c>
      <c r="T523" s="98">
        <f ca="1">IFERROR((($O523+$Q523)*'Emission Factors'!$C$11)+($P523*'Emission Factors'!$C$18),"")</f>
        <v>0</v>
      </c>
      <c r="U523" s="98">
        <f ca="1">IFERROR((($O523+$Q523)*'Emission Factors'!$C$12)+($P523*'Emission Factors'!$C$19),"")</f>
        <v>0</v>
      </c>
      <c r="V523" s="98">
        <f ca="1">IFERROR((($O523+$Q523)*'Emission Factors'!$C$13)+($P523*'Emission Factors'!$C$20),"")</f>
        <v>0</v>
      </c>
      <c r="W523" s="147">
        <f ca="1">IFERROR(IF(N523="Residential",($O523+Q523)*'Emission Factors'!$C$14+(P523*'Emission Factors'!$C$21),($O523+Q523)*'Emission Factors'!$C$15+(P523*'Emission Factors'!$C$22)),"")</f>
        <v>0</v>
      </c>
      <c r="X523" s="97">
        <f t="shared" si="31"/>
        <v>0</v>
      </c>
    </row>
    <row r="524" spans="2:24" x14ac:dyDescent="0.3">
      <c r="B524" s="94"/>
      <c r="C524" s="95"/>
      <c r="D524" s="95"/>
      <c r="E524" s="95"/>
      <c r="F524" s="144"/>
      <c r="G524" s="94"/>
      <c r="H524" s="145"/>
      <c r="I524" s="96"/>
      <c r="J524" s="96"/>
      <c r="K524" s="96"/>
      <c r="L524" s="96"/>
      <c r="M524" s="96"/>
      <c r="N524" s="96"/>
      <c r="O524" s="97">
        <f t="shared" si="28"/>
        <v>0</v>
      </c>
      <c r="P524" s="97">
        <f t="shared" si="29"/>
        <v>0</v>
      </c>
      <c r="Q524" s="97" cm="1">
        <f t="array" aca="1" ref="Q524" ca="1">IF(I524=0,0,$E524*$I524*(SUMPRODUCT((1-'Emission Factors'!$C$37)^ROW(INDIRECT("1:" &amp; 'Emission Factors'!$C$45-1)))+1))</f>
        <v>0</v>
      </c>
      <c r="R524" s="176">
        <f ca="1">IFERROR((($O524+$Q524)*'Emission Factors'!$C$10)+($P524*'Emission Factors'!$C$17),"")</f>
        <v>0</v>
      </c>
      <c r="S524" s="146" t="str">
        <f t="shared" ca="1" si="30"/>
        <v>N/A</v>
      </c>
      <c r="T524" s="98">
        <f ca="1">IFERROR((($O524+$Q524)*'Emission Factors'!$C$11)+($P524*'Emission Factors'!$C$18),"")</f>
        <v>0</v>
      </c>
      <c r="U524" s="98">
        <f ca="1">IFERROR((($O524+$Q524)*'Emission Factors'!$C$12)+($P524*'Emission Factors'!$C$19),"")</f>
        <v>0</v>
      </c>
      <c r="V524" s="98">
        <f ca="1">IFERROR((($O524+$Q524)*'Emission Factors'!$C$13)+($P524*'Emission Factors'!$C$20),"")</f>
        <v>0</v>
      </c>
      <c r="W524" s="147">
        <f ca="1">IFERROR(IF(N524="Residential",($O524+Q524)*'Emission Factors'!$C$14+(P524*'Emission Factors'!$C$21),($O524+Q524)*'Emission Factors'!$C$15+(P524*'Emission Factors'!$C$22)),"")</f>
        <v>0</v>
      </c>
      <c r="X524" s="97">
        <f t="shared" si="31"/>
        <v>0</v>
      </c>
    </row>
    <row r="525" spans="2:24" x14ac:dyDescent="0.3">
      <c r="B525" s="94"/>
      <c r="C525" s="95"/>
      <c r="D525" s="95"/>
      <c r="E525" s="95"/>
      <c r="F525" s="144"/>
      <c r="G525" s="94"/>
      <c r="H525" s="145"/>
      <c r="I525" s="96"/>
      <c r="J525" s="96"/>
      <c r="K525" s="96"/>
      <c r="L525" s="96"/>
      <c r="M525" s="96"/>
      <c r="N525" s="96"/>
      <c r="O525" s="97">
        <f t="shared" si="28"/>
        <v>0</v>
      </c>
      <c r="P525" s="97">
        <f t="shared" si="29"/>
        <v>0</v>
      </c>
      <c r="Q525" s="97" cm="1">
        <f t="array" aca="1" ref="Q525" ca="1">IF(I525=0,0,$E525*$I525*(SUMPRODUCT((1-'Emission Factors'!$C$37)^ROW(INDIRECT("1:" &amp; 'Emission Factors'!$C$45-1)))+1))</f>
        <v>0</v>
      </c>
      <c r="R525" s="176">
        <f ca="1">IFERROR((($O525+$Q525)*'Emission Factors'!$C$10)+($P525*'Emission Factors'!$C$17),"")</f>
        <v>0</v>
      </c>
      <c r="S525" s="146" t="str">
        <f t="shared" ca="1" si="30"/>
        <v>N/A</v>
      </c>
      <c r="T525" s="98">
        <f ca="1">IFERROR((($O525+$Q525)*'Emission Factors'!$C$11)+($P525*'Emission Factors'!$C$18),"")</f>
        <v>0</v>
      </c>
      <c r="U525" s="98">
        <f ca="1">IFERROR((($O525+$Q525)*'Emission Factors'!$C$12)+($P525*'Emission Factors'!$C$19),"")</f>
        <v>0</v>
      </c>
      <c r="V525" s="98">
        <f ca="1">IFERROR((($O525+$Q525)*'Emission Factors'!$C$13)+($P525*'Emission Factors'!$C$20),"")</f>
        <v>0</v>
      </c>
      <c r="W525" s="147">
        <f ca="1">IFERROR(IF(N525="Residential",($O525+Q525)*'Emission Factors'!$C$14+(P525*'Emission Factors'!$C$21),($O525+Q525)*'Emission Factors'!$C$15+(P525*'Emission Factors'!$C$22)),"")</f>
        <v>0</v>
      </c>
      <c r="X525" s="97">
        <f t="shared" si="31"/>
        <v>0</v>
      </c>
    </row>
    <row r="526" spans="2:24" x14ac:dyDescent="0.3">
      <c r="B526" s="94"/>
      <c r="C526" s="95"/>
      <c r="D526" s="95"/>
      <c r="E526" s="95"/>
      <c r="F526" s="144"/>
      <c r="G526" s="94"/>
      <c r="H526" s="145"/>
      <c r="I526" s="96"/>
      <c r="J526" s="96"/>
      <c r="K526" s="96"/>
      <c r="L526" s="96"/>
      <c r="M526" s="96"/>
      <c r="N526" s="96"/>
      <c r="O526" s="97">
        <f t="shared" si="28"/>
        <v>0</v>
      </c>
      <c r="P526" s="97">
        <f t="shared" si="29"/>
        <v>0</v>
      </c>
      <c r="Q526" s="97" cm="1">
        <f t="array" aca="1" ref="Q526" ca="1">IF(I526=0,0,$E526*$I526*(SUMPRODUCT((1-'Emission Factors'!$C$37)^ROW(INDIRECT("1:" &amp; 'Emission Factors'!$C$45-1)))+1))</f>
        <v>0</v>
      </c>
      <c r="R526" s="176">
        <f ca="1">IFERROR((($O526+$Q526)*'Emission Factors'!$C$10)+($P526*'Emission Factors'!$C$17),"")</f>
        <v>0</v>
      </c>
      <c r="S526" s="146" t="str">
        <f t="shared" ca="1" si="30"/>
        <v>N/A</v>
      </c>
      <c r="T526" s="98">
        <f ca="1">IFERROR((($O526+$Q526)*'Emission Factors'!$C$11)+($P526*'Emission Factors'!$C$18),"")</f>
        <v>0</v>
      </c>
      <c r="U526" s="98">
        <f ca="1">IFERROR((($O526+$Q526)*'Emission Factors'!$C$12)+($P526*'Emission Factors'!$C$19),"")</f>
        <v>0</v>
      </c>
      <c r="V526" s="98">
        <f ca="1">IFERROR((($O526+$Q526)*'Emission Factors'!$C$13)+($P526*'Emission Factors'!$C$20),"")</f>
        <v>0</v>
      </c>
      <c r="W526" s="147">
        <f ca="1">IFERROR(IF(N526="Residential",($O526+Q526)*'Emission Factors'!$C$14+(P526*'Emission Factors'!$C$21),($O526+Q526)*'Emission Factors'!$C$15+(P526*'Emission Factors'!$C$22)),"")</f>
        <v>0</v>
      </c>
      <c r="X526" s="97">
        <f t="shared" si="31"/>
        <v>0</v>
      </c>
    </row>
    <row r="527" spans="2:24" x14ac:dyDescent="0.3">
      <c r="B527" s="94"/>
      <c r="C527" s="95"/>
      <c r="D527" s="95"/>
      <c r="E527" s="95"/>
      <c r="F527" s="144"/>
      <c r="G527" s="94"/>
      <c r="H527" s="145"/>
      <c r="I527" s="96"/>
      <c r="J527" s="96"/>
      <c r="K527" s="96"/>
      <c r="L527" s="96"/>
      <c r="M527" s="96"/>
      <c r="N527" s="96"/>
      <c r="O527" s="97">
        <f t="shared" ref="O527:O590" si="32">IF($J527=0,0,$E527*$J527*$M527)</f>
        <v>0</v>
      </c>
      <c r="P527" s="97">
        <f t="shared" ref="P527:P590" si="33">IF(K527=0,0,$E527*K527*M527)</f>
        <v>0</v>
      </c>
      <c r="Q527" s="97" cm="1">
        <f t="array" aca="1" ref="Q527" ca="1">IF(I527=0,0,$E527*$I527*(SUMPRODUCT((1-'Emission Factors'!$C$37)^ROW(INDIRECT("1:" &amp; 'Emission Factors'!$C$45-1)))+1))</f>
        <v>0</v>
      </c>
      <c r="R527" s="176">
        <f ca="1">IFERROR((($O527+$Q527)*'Emission Factors'!$C$10)+($P527*'Emission Factors'!$C$17),"")</f>
        <v>0</v>
      </c>
      <c r="S527" s="146" t="str">
        <f t="shared" ref="S527:S590" ca="1" si="34">IFERROR(R527/H527,"N/A")</f>
        <v>N/A</v>
      </c>
      <c r="T527" s="98">
        <f ca="1">IFERROR((($O527+$Q527)*'Emission Factors'!$C$11)+($P527*'Emission Factors'!$C$18),"")</f>
        <v>0</v>
      </c>
      <c r="U527" s="98">
        <f ca="1">IFERROR((($O527+$Q527)*'Emission Factors'!$C$12)+($P527*'Emission Factors'!$C$19),"")</f>
        <v>0</v>
      </c>
      <c r="V527" s="98">
        <f ca="1">IFERROR((($O527+$Q527)*'Emission Factors'!$C$13)+($P527*'Emission Factors'!$C$20),"")</f>
        <v>0</v>
      </c>
      <c r="W527" s="147">
        <f ca="1">IFERROR(IF(N527="Residential",($O527+Q527)*'Emission Factors'!$C$14+(P527*'Emission Factors'!$C$21),($O527+Q527)*'Emission Factors'!$C$15+(P527*'Emission Factors'!$C$22)),"")</f>
        <v>0</v>
      </c>
      <c r="X527" s="97">
        <f t="shared" ref="X527:X590" si="35">IF(L527=0,0,$E527*$L527*$M527)</f>
        <v>0</v>
      </c>
    </row>
    <row r="528" spans="2:24" x14ac:dyDescent="0.3">
      <c r="B528" s="94"/>
      <c r="C528" s="95"/>
      <c r="D528" s="95"/>
      <c r="E528" s="95"/>
      <c r="F528" s="144"/>
      <c r="G528" s="94"/>
      <c r="H528" s="145"/>
      <c r="I528" s="96"/>
      <c r="J528" s="96"/>
      <c r="K528" s="96"/>
      <c r="L528" s="96"/>
      <c r="M528" s="96"/>
      <c r="N528" s="96"/>
      <c r="O528" s="97">
        <f t="shared" si="32"/>
        <v>0</v>
      </c>
      <c r="P528" s="97">
        <f t="shared" si="33"/>
        <v>0</v>
      </c>
      <c r="Q528" s="97" cm="1">
        <f t="array" aca="1" ref="Q528" ca="1">IF(I528=0,0,$E528*$I528*(SUMPRODUCT((1-'Emission Factors'!$C$37)^ROW(INDIRECT("1:" &amp; 'Emission Factors'!$C$45-1)))+1))</f>
        <v>0</v>
      </c>
      <c r="R528" s="176">
        <f ca="1">IFERROR((($O528+$Q528)*'Emission Factors'!$C$10)+($P528*'Emission Factors'!$C$17),"")</f>
        <v>0</v>
      </c>
      <c r="S528" s="146" t="str">
        <f t="shared" ca="1" si="34"/>
        <v>N/A</v>
      </c>
      <c r="T528" s="98">
        <f ca="1">IFERROR((($O528+$Q528)*'Emission Factors'!$C$11)+($P528*'Emission Factors'!$C$18),"")</f>
        <v>0</v>
      </c>
      <c r="U528" s="98">
        <f ca="1">IFERROR((($O528+$Q528)*'Emission Factors'!$C$12)+($P528*'Emission Factors'!$C$19),"")</f>
        <v>0</v>
      </c>
      <c r="V528" s="98">
        <f ca="1">IFERROR((($O528+$Q528)*'Emission Factors'!$C$13)+($P528*'Emission Factors'!$C$20),"")</f>
        <v>0</v>
      </c>
      <c r="W528" s="147">
        <f ca="1">IFERROR(IF(N528="Residential",($O528+Q528)*'Emission Factors'!$C$14+(P528*'Emission Factors'!$C$21),($O528+Q528)*'Emission Factors'!$C$15+(P528*'Emission Factors'!$C$22)),"")</f>
        <v>0</v>
      </c>
      <c r="X528" s="97">
        <f t="shared" si="35"/>
        <v>0</v>
      </c>
    </row>
    <row r="529" spans="2:24" x14ac:dyDescent="0.3">
      <c r="B529" s="94"/>
      <c r="C529" s="95"/>
      <c r="D529" s="95"/>
      <c r="E529" s="95"/>
      <c r="F529" s="144"/>
      <c r="G529" s="94"/>
      <c r="H529" s="145"/>
      <c r="I529" s="96"/>
      <c r="J529" s="96"/>
      <c r="K529" s="96"/>
      <c r="L529" s="96"/>
      <c r="M529" s="96"/>
      <c r="N529" s="96"/>
      <c r="O529" s="97">
        <f t="shared" si="32"/>
        <v>0</v>
      </c>
      <c r="P529" s="97">
        <f t="shared" si="33"/>
        <v>0</v>
      </c>
      <c r="Q529" s="97" cm="1">
        <f t="array" aca="1" ref="Q529" ca="1">IF(I529=0,0,$E529*$I529*(SUMPRODUCT((1-'Emission Factors'!$C$37)^ROW(INDIRECT("1:" &amp; 'Emission Factors'!$C$45-1)))+1))</f>
        <v>0</v>
      </c>
      <c r="R529" s="176">
        <f ca="1">IFERROR((($O529+$Q529)*'Emission Factors'!$C$10)+($P529*'Emission Factors'!$C$17),"")</f>
        <v>0</v>
      </c>
      <c r="S529" s="146" t="str">
        <f t="shared" ca="1" si="34"/>
        <v>N/A</v>
      </c>
      <c r="T529" s="98">
        <f ca="1">IFERROR((($O529+$Q529)*'Emission Factors'!$C$11)+($P529*'Emission Factors'!$C$18),"")</f>
        <v>0</v>
      </c>
      <c r="U529" s="98">
        <f ca="1">IFERROR((($O529+$Q529)*'Emission Factors'!$C$12)+($P529*'Emission Factors'!$C$19),"")</f>
        <v>0</v>
      </c>
      <c r="V529" s="98">
        <f ca="1">IFERROR((($O529+$Q529)*'Emission Factors'!$C$13)+($P529*'Emission Factors'!$C$20),"")</f>
        <v>0</v>
      </c>
      <c r="W529" s="147">
        <f ca="1">IFERROR(IF(N529="Residential",($O529+Q529)*'Emission Factors'!$C$14+(P529*'Emission Factors'!$C$21),($O529+Q529)*'Emission Factors'!$C$15+(P529*'Emission Factors'!$C$22)),"")</f>
        <v>0</v>
      </c>
      <c r="X529" s="97">
        <f t="shared" si="35"/>
        <v>0</v>
      </c>
    </row>
    <row r="530" spans="2:24" x14ac:dyDescent="0.3">
      <c r="B530" s="94"/>
      <c r="C530" s="95"/>
      <c r="D530" s="95"/>
      <c r="E530" s="95"/>
      <c r="F530" s="144"/>
      <c r="G530" s="94"/>
      <c r="H530" s="145"/>
      <c r="I530" s="96"/>
      <c r="J530" s="96"/>
      <c r="K530" s="96"/>
      <c r="L530" s="96"/>
      <c r="M530" s="96"/>
      <c r="N530" s="96"/>
      <c r="O530" s="97">
        <f t="shared" si="32"/>
        <v>0</v>
      </c>
      <c r="P530" s="97">
        <f t="shared" si="33"/>
        <v>0</v>
      </c>
      <c r="Q530" s="97" cm="1">
        <f t="array" aca="1" ref="Q530" ca="1">IF(I530=0,0,$E530*$I530*(SUMPRODUCT((1-'Emission Factors'!$C$37)^ROW(INDIRECT("1:" &amp; 'Emission Factors'!$C$45-1)))+1))</f>
        <v>0</v>
      </c>
      <c r="R530" s="176">
        <f ca="1">IFERROR((($O530+$Q530)*'Emission Factors'!$C$10)+($P530*'Emission Factors'!$C$17),"")</f>
        <v>0</v>
      </c>
      <c r="S530" s="146" t="str">
        <f t="shared" ca="1" si="34"/>
        <v>N/A</v>
      </c>
      <c r="T530" s="98">
        <f ca="1">IFERROR((($O530+$Q530)*'Emission Factors'!$C$11)+($P530*'Emission Factors'!$C$18),"")</f>
        <v>0</v>
      </c>
      <c r="U530" s="98">
        <f ca="1">IFERROR((($O530+$Q530)*'Emission Factors'!$C$12)+($P530*'Emission Factors'!$C$19),"")</f>
        <v>0</v>
      </c>
      <c r="V530" s="98">
        <f ca="1">IFERROR((($O530+$Q530)*'Emission Factors'!$C$13)+($P530*'Emission Factors'!$C$20),"")</f>
        <v>0</v>
      </c>
      <c r="W530" s="147">
        <f ca="1">IFERROR(IF(N530="Residential",($O530+Q530)*'Emission Factors'!$C$14+(P530*'Emission Factors'!$C$21),($O530+Q530)*'Emission Factors'!$C$15+(P530*'Emission Factors'!$C$22)),"")</f>
        <v>0</v>
      </c>
      <c r="X530" s="97">
        <f t="shared" si="35"/>
        <v>0</v>
      </c>
    </row>
    <row r="531" spans="2:24" x14ac:dyDescent="0.3">
      <c r="B531" s="94"/>
      <c r="C531" s="95"/>
      <c r="D531" s="95"/>
      <c r="E531" s="95"/>
      <c r="F531" s="144"/>
      <c r="G531" s="94"/>
      <c r="H531" s="145"/>
      <c r="I531" s="96"/>
      <c r="J531" s="96"/>
      <c r="K531" s="96"/>
      <c r="L531" s="96"/>
      <c r="M531" s="96"/>
      <c r="N531" s="96"/>
      <c r="O531" s="97">
        <f t="shared" si="32"/>
        <v>0</v>
      </c>
      <c r="P531" s="97">
        <f t="shared" si="33"/>
        <v>0</v>
      </c>
      <c r="Q531" s="97" cm="1">
        <f t="array" aca="1" ref="Q531" ca="1">IF(I531=0,0,$E531*$I531*(SUMPRODUCT((1-'Emission Factors'!$C$37)^ROW(INDIRECT("1:" &amp; 'Emission Factors'!$C$45-1)))+1))</f>
        <v>0</v>
      </c>
      <c r="R531" s="176">
        <f ca="1">IFERROR((($O531+$Q531)*'Emission Factors'!$C$10)+($P531*'Emission Factors'!$C$17),"")</f>
        <v>0</v>
      </c>
      <c r="S531" s="146" t="str">
        <f t="shared" ca="1" si="34"/>
        <v>N/A</v>
      </c>
      <c r="T531" s="98">
        <f ca="1">IFERROR((($O531+$Q531)*'Emission Factors'!$C$11)+($P531*'Emission Factors'!$C$18),"")</f>
        <v>0</v>
      </c>
      <c r="U531" s="98">
        <f ca="1">IFERROR((($O531+$Q531)*'Emission Factors'!$C$12)+($P531*'Emission Factors'!$C$19),"")</f>
        <v>0</v>
      </c>
      <c r="V531" s="98">
        <f ca="1">IFERROR((($O531+$Q531)*'Emission Factors'!$C$13)+($P531*'Emission Factors'!$C$20),"")</f>
        <v>0</v>
      </c>
      <c r="W531" s="147">
        <f ca="1">IFERROR(IF(N531="Residential",($O531+Q531)*'Emission Factors'!$C$14+(P531*'Emission Factors'!$C$21),($O531+Q531)*'Emission Factors'!$C$15+(P531*'Emission Factors'!$C$22)),"")</f>
        <v>0</v>
      </c>
      <c r="X531" s="97">
        <f t="shared" si="35"/>
        <v>0</v>
      </c>
    </row>
    <row r="532" spans="2:24" x14ac:dyDescent="0.3">
      <c r="B532" s="94"/>
      <c r="C532" s="95"/>
      <c r="D532" s="95"/>
      <c r="E532" s="95"/>
      <c r="F532" s="144"/>
      <c r="G532" s="94"/>
      <c r="H532" s="145"/>
      <c r="I532" s="96"/>
      <c r="J532" s="96"/>
      <c r="K532" s="96"/>
      <c r="L532" s="96"/>
      <c r="M532" s="96"/>
      <c r="N532" s="96"/>
      <c r="O532" s="97">
        <f t="shared" si="32"/>
        <v>0</v>
      </c>
      <c r="P532" s="97">
        <f t="shared" si="33"/>
        <v>0</v>
      </c>
      <c r="Q532" s="97" cm="1">
        <f t="array" aca="1" ref="Q532" ca="1">IF(I532=0,0,$E532*$I532*(SUMPRODUCT((1-'Emission Factors'!$C$37)^ROW(INDIRECT("1:" &amp; 'Emission Factors'!$C$45-1)))+1))</f>
        <v>0</v>
      </c>
      <c r="R532" s="176">
        <f ca="1">IFERROR((($O532+$Q532)*'Emission Factors'!$C$10)+($P532*'Emission Factors'!$C$17),"")</f>
        <v>0</v>
      </c>
      <c r="S532" s="146" t="str">
        <f t="shared" ca="1" si="34"/>
        <v>N/A</v>
      </c>
      <c r="T532" s="98">
        <f ca="1">IFERROR((($O532+$Q532)*'Emission Factors'!$C$11)+($P532*'Emission Factors'!$C$18),"")</f>
        <v>0</v>
      </c>
      <c r="U532" s="98">
        <f ca="1">IFERROR((($O532+$Q532)*'Emission Factors'!$C$12)+($P532*'Emission Factors'!$C$19),"")</f>
        <v>0</v>
      </c>
      <c r="V532" s="98">
        <f ca="1">IFERROR((($O532+$Q532)*'Emission Factors'!$C$13)+($P532*'Emission Factors'!$C$20),"")</f>
        <v>0</v>
      </c>
      <c r="W532" s="147">
        <f ca="1">IFERROR(IF(N532="Residential",($O532+Q532)*'Emission Factors'!$C$14+(P532*'Emission Factors'!$C$21),($O532+Q532)*'Emission Factors'!$C$15+(P532*'Emission Factors'!$C$22)),"")</f>
        <v>0</v>
      </c>
      <c r="X532" s="97">
        <f t="shared" si="35"/>
        <v>0</v>
      </c>
    </row>
    <row r="533" spans="2:24" x14ac:dyDescent="0.3">
      <c r="B533" s="94"/>
      <c r="C533" s="95"/>
      <c r="D533" s="95"/>
      <c r="E533" s="95"/>
      <c r="F533" s="144"/>
      <c r="G533" s="94"/>
      <c r="H533" s="145"/>
      <c r="I533" s="96"/>
      <c r="J533" s="96"/>
      <c r="K533" s="96"/>
      <c r="L533" s="96"/>
      <c r="M533" s="96"/>
      <c r="N533" s="96"/>
      <c r="O533" s="97">
        <f t="shared" si="32"/>
        <v>0</v>
      </c>
      <c r="P533" s="97">
        <f t="shared" si="33"/>
        <v>0</v>
      </c>
      <c r="Q533" s="97" cm="1">
        <f t="array" aca="1" ref="Q533" ca="1">IF(I533=0,0,$E533*$I533*(SUMPRODUCT((1-'Emission Factors'!$C$37)^ROW(INDIRECT("1:" &amp; 'Emission Factors'!$C$45-1)))+1))</f>
        <v>0</v>
      </c>
      <c r="R533" s="176">
        <f ca="1">IFERROR((($O533+$Q533)*'Emission Factors'!$C$10)+($P533*'Emission Factors'!$C$17),"")</f>
        <v>0</v>
      </c>
      <c r="S533" s="146" t="str">
        <f t="shared" ca="1" si="34"/>
        <v>N/A</v>
      </c>
      <c r="T533" s="98">
        <f ca="1">IFERROR((($O533+$Q533)*'Emission Factors'!$C$11)+($P533*'Emission Factors'!$C$18),"")</f>
        <v>0</v>
      </c>
      <c r="U533" s="98">
        <f ca="1">IFERROR((($O533+$Q533)*'Emission Factors'!$C$12)+($P533*'Emission Factors'!$C$19),"")</f>
        <v>0</v>
      </c>
      <c r="V533" s="98">
        <f ca="1">IFERROR((($O533+$Q533)*'Emission Factors'!$C$13)+($P533*'Emission Factors'!$C$20),"")</f>
        <v>0</v>
      </c>
      <c r="W533" s="147">
        <f ca="1">IFERROR(IF(N533="Residential",($O533+Q533)*'Emission Factors'!$C$14+(P533*'Emission Factors'!$C$21),($O533+Q533)*'Emission Factors'!$C$15+(P533*'Emission Factors'!$C$22)),"")</f>
        <v>0</v>
      </c>
      <c r="X533" s="97">
        <f t="shared" si="35"/>
        <v>0</v>
      </c>
    </row>
    <row r="534" spans="2:24" x14ac:dyDescent="0.3">
      <c r="B534" s="94"/>
      <c r="C534" s="95"/>
      <c r="D534" s="95"/>
      <c r="E534" s="95"/>
      <c r="F534" s="144"/>
      <c r="G534" s="94"/>
      <c r="H534" s="145"/>
      <c r="I534" s="96"/>
      <c r="J534" s="96"/>
      <c r="K534" s="96"/>
      <c r="L534" s="96"/>
      <c r="M534" s="96"/>
      <c r="N534" s="96"/>
      <c r="O534" s="97">
        <f t="shared" si="32"/>
        <v>0</v>
      </c>
      <c r="P534" s="97">
        <f t="shared" si="33"/>
        <v>0</v>
      </c>
      <c r="Q534" s="97" cm="1">
        <f t="array" aca="1" ref="Q534" ca="1">IF(I534=0,0,$E534*$I534*(SUMPRODUCT((1-'Emission Factors'!$C$37)^ROW(INDIRECT("1:" &amp; 'Emission Factors'!$C$45-1)))+1))</f>
        <v>0</v>
      </c>
      <c r="R534" s="176">
        <f ca="1">IFERROR((($O534+$Q534)*'Emission Factors'!$C$10)+($P534*'Emission Factors'!$C$17),"")</f>
        <v>0</v>
      </c>
      <c r="S534" s="146" t="str">
        <f t="shared" ca="1" si="34"/>
        <v>N/A</v>
      </c>
      <c r="T534" s="98">
        <f ca="1">IFERROR((($O534+$Q534)*'Emission Factors'!$C$11)+($P534*'Emission Factors'!$C$18),"")</f>
        <v>0</v>
      </c>
      <c r="U534" s="98">
        <f ca="1">IFERROR((($O534+$Q534)*'Emission Factors'!$C$12)+($P534*'Emission Factors'!$C$19),"")</f>
        <v>0</v>
      </c>
      <c r="V534" s="98">
        <f ca="1">IFERROR((($O534+$Q534)*'Emission Factors'!$C$13)+($P534*'Emission Factors'!$C$20),"")</f>
        <v>0</v>
      </c>
      <c r="W534" s="147">
        <f ca="1">IFERROR(IF(N534="Residential",($O534+Q534)*'Emission Factors'!$C$14+(P534*'Emission Factors'!$C$21),($O534+Q534)*'Emission Factors'!$C$15+(P534*'Emission Factors'!$C$22)),"")</f>
        <v>0</v>
      </c>
      <c r="X534" s="97">
        <f t="shared" si="35"/>
        <v>0</v>
      </c>
    </row>
    <row r="535" spans="2:24" x14ac:dyDescent="0.3">
      <c r="B535" s="94"/>
      <c r="C535" s="95"/>
      <c r="D535" s="95"/>
      <c r="E535" s="95"/>
      <c r="F535" s="144"/>
      <c r="G535" s="94"/>
      <c r="H535" s="145"/>
      <c r="I535" s="96"/>
      <c r="J535" s="96"/>
      <c r="K535" s="96"/>
      <c r="L535" s="96"/>
      <c r="M535" s="96"/>
      <c r="N535" s="96"/>
      <c r="O535" s="97">
        <f t="shared" si="32"/>
        <v>0</v>
      </c>
      <c r="P535" s="97">
        <f t="shared" si="33"/>
        <v>0</v>
      </c>
      <c r="Q535" s="97" cm="1">
        <f t="array" aca="1" ref="Q535" ca="1">IF(I535=0,0,$E535*$I535*(SUMPRODUCT((1-'Emission Factors'!$C$37)^ROW(INDIRECT("1:" &amp; 'Emission Factors'!$C$45-1)))+1))</f>
        <v>0</v>
      </c>
      <c r="R535" s="176">
        <f ca="1">IFERROR((($O535+$Q535)*'Emission Factors'!$C$10)+($P535*'Emission Factors'!$C$17),"")</f>
        <v>0</v>
      </c>
      <c r="S535" s="146" t="str">
        <f t="shared" ca="1" si="34"/>
        <v>N/A</v>
      </c>
      <c r="T535" s="98">
        <f ca="1">IFERROR((($O535+$Q535)*'Emission Factors'!$C$11)+($P535*'Emission Factors'!$C$18),"")</f>
        <v>0</v>
      </c>
      <c r="U535" s="98">
        <f ca="1">IFERROR((($O535+$Q535)*'Emission Factors'!$C$12)+($P535*'Emission Factors'!$C$19),"")</f>
        <v>0</v>
      </c>
      <c r="V535" s="98">
        <f ca="1">IFERROR((($O535+$Q535)*'Emission Factors'!$C$13)+($P535*'Emission Factors'!$C$20),"")</f>
        <v>0</v>
      </c>
      <c r="W535" s="147">
        <f ca="1">IFERROR(IF(N535="Residential",($O535+Q535)*'Emission Factors'!$C$14+(P535*'Emission Factors'!$C$21),($O535+Q535)*'Emission Factors'!$C$15+(P535*'Emission Factors'!$C$22)),"")</f>
        <v>0</v>
      </c>
      <c r="X535" s="97">
        <f t="shared" si="35"/>
        <v>0</v>
      </c>
    </row>
    <row r="536" spans="2:24" x14ac:dyDescent="0.3">
      <c r="B536" s="94"/>
      <c r="C536" s="95"/>
      <c r="D536" s="95"/>
      <c r="E536" s="95"/>
      <c r="F536" s="144"/>
      <c r="G536" s="94"/>
      <c r="H536" s="145"/>
      <c r="I536" s="96"/>
      <c r="J536" s="96"/>
      <c r="K536" s="96"/>
      <c r="L536" s="96"/>
      <c r="M536" s="96"/>
      <c r="N536" s="96"/>
      <c r="O536" s="97">
        <f t="shared" si="32"/>
        <v>0</v>
      </c>
      <c r="P536" s="97">
        <f t="shared" si="33"/>
        <v>0</v>
      </c>
      <c r="Q536" s="97" cm="1">
        <f t="array" aca="1" ref="Q536" ca="1">IF(I536=0,0,$E536*$I536*(SUMPRODUCT((1-'Emission Factors'!$C$37)^ROW(INDIRECT("1:" &amp; 'Emission Factors'!$C$45-1)))+1))</f>
        <v>0</v>
      </c>
      <c r="R536" s="176">
        <f ca="1">IFERROR((($O536+$Q536)*'Emission Factors'!$C$10)+($P536*'Emission Factors'!$C$17),"")</f>
        <v>0</v>
      </c>
      <c r="S536" s="146" t="str">
        <f t="shared" ca="1" si="34"/>
        <v>N/A</v>
      </c>
      <c r="T536" s="98">
        <f ca="1">IFERROR((($O536+$Q536)*'Emission Factors'!$C$11)+($P536*'Emission Factors'!$C$18),"")</f>
        <v>0</v>
      </c>
      <c r="U536" s="98">
        <f ca="1">IFERROR((($O536+$Q536)*'Emission Factors'!$C$12)+($P536*'Emission Factors'!$C$19),"")</f>
        <v>0</v>
      </c>
      <c r="V536" s="98">
        <f ca="1">IFERROR((($O536+$Q536)*'Emission Factors'!$C$13)+($P536*'Emission Factors'!$C$20),"")</f>
        <v>0</v>
      </c>
      <c r="W536" s="147">
        <f ca="1">IFERROR(IF(N536="Residential",($O536+Q536)*'Emission Factors'!$C$14+(P536*'Emission Factors'!$C$21),($O536+Q536)*'Emission Factors'!$C$15+(P536*'Emission Factors'!$C$22)),"")</f>
        <v>0</v>
      </c>
      <c r="X536" s="97">
        <f t="shared" si="35"/>
        <v>0</v>
      </c>
    </row>
    <row r="537" spans="2:24" x14ac:dyDescent="0.3">
      <c r="B537" s="94"/>
      <c r="C537" s="95"/>
      <c r="D537" s="95"/>
      <c r="E537" s="95"/>
      <c r="F537" s="144"/>
      <c r="G537" s="94"/>
      <c r="H537" s="145"/>
      <c r="I537" s="96"/>
      <c r="J537" s="96"/>
      <c r="K537" s="96"/>
      <c r="L537" s="96"/>
      <c r="M537" s="96"/>
      <c r="N537" s="96"/>
      <c r="O537" s="97">
        <f t="shared" si="32"/>
        <v>0</v>
      </c>
      <c r="P537" s="97">
        <f t="shared" si="33"/>
        <v>0</v>
      </c>
      <c r="Q537" s="97" cm="1">
        <f t="array" aca="1" ref="Q537" ca="1">IF(I537=0,0,$E537*$I537*(SUMPRODUCT((1-'Emission Factors'!$C$37)^ROW(INDIRECT("1:" &amp; 'Emission Factors'!$C$45-1)))+1))</f>
        <v>0</v>
      </c>
      <c r="R537" s="176">
        <f ca="1">IFERROR((($O537+$Q537)*'Emission Factors'!$C$10)+($P537*'Emission Factors'!$C$17),"")</f>
        <v>0</v>
      </c>
      <c r="S537" s="146" t="str">
        <f t="shared" ca="1" si="34"/>
        <v>N/A</v>
      </c>
      <c r="T537" s="98">
        <f ca="1">IFERROR((($O537+$Q537)*'Emission Factors'!$C$11)+($P537*'Emission Factors'!$C$18),"")</f>
        <v>0</v>
      </c>
      <c r="U537" s="98">
        <f ca="1">IFERROR((($O537+$Q537)*'Emission Factors'!$C$12)+($P537*'Emission Factors'!$C$19),"")</f>
        <v>0</v>
      </c>
      <c r="V537" s="98">
        <f ca="1">IFERROR((($O537+$Q537)*'Emission Factors'!$C$13)+($P537*'Emission Factors'!$C$20),"")</f>
        <v>0</v>
      </c>
      <c r="W537" s="147">
        <f ca="1">IFERROR(IF(N537="Residential",($O537+Q537)*'Emission Factors'!$C$14+(P537*'Emission Factors'!$C$21),($O537+Q537)*'Emission Factors'!$C$15+(P537*'Emission Factors'!$C$22)),"")</f>
        <v>0</v>
      </c>
      <c r="X537" s="97">
        <f t="shared" si="35"/>
        <v>0</v>
      </c>
    </row>
    <row r="538" spans="2:24" x14ac:dyDescent="0.3">
      <c r="B538" s="94"/>
      <c r="C538" s="95"/>
      <c r="D538" s="95"/>
      <c r="E538" s="95"/>
      <c r="F538" s="144"/>
      <c r="G538" s="94"/>
      <c r="H538" s="145"/>
      <c r="I538" s="96"/>
      <c r="J538" s="96"/>
      <c r="K538" s="96"/>
      <c r="L538" s="96"/>
      <c r="M538" s="96"/>
      <c r="N538" s="96"/>
      <c r="O538" s="97">
        <f t="shared" si="32"/>
        <v>0</v>
      </c>
      <c r="P538" s="97">
        <f t="shared" si="33"/>
        <v>0</v>
      </c>
      <c r="Q538" s="97" cm="1">
        <f t="array" aca="1" ref="Q538" ca="1">IF(I538=0,0,$E538*$I538*(SUMPRODUCT((1-'Emission Factors'!$C$37)^ROW(INDIRECT("1:" &amp; 'Emission Factors'!$C$45-1)))+1))</f>
        <v>0</v>
      </c>
      <c r="R538" s="176">
        <f ca="1">IFERROR((($O538+$Q538)*'Emission Factors'!$C$10)+($P538*'Emission Factors'!$C$17),"")</f>
        <v>0</v>
      </c>
      <c r="S538" s="146" t="str">
        <f t="shared" ca="1" si="34"/>
        <v>N/A</v>
      </c>
      <c r="T538" s="98">
        <f ca="1">IFERROR((($O538+$Q538)*'Emission Factors'!$C$11)+($P538*'Emission Factors'!$C$18),"")</f>
        <v>0</v>
      </c>
      <c r="U538" s="98">
        <f ca="1">IFERROR((($O538+$Q538)*'Emission Factors'!$C$12)+($P538*'Emission Factors'!$C$19),"")</f>
        <v>0</v>
      </c>
      <c r="V538" s="98">
        <f ca="1">IFERROR((($O538+$Q538)*'Emission Factors'!$C$13)+($P538*'Emission Factors'!$C$20),"")</f>
        <v>0</v>
      </c>
      <c r="W538" s="147">
        <f ca="1">IFERROR(IF(N538="Residential",($O538+Q538)*'Emission Factors'!$C$14+(P538*'Emission Factors'!$C$21),($O538+Q538)*'Emission Factors'!$C$15+(P538*'Emission Factors'!$C$22)),"")</f>
        <v>0</v>
      </c>
      <c r="X538" s="97">
        <f t="shared" si="35"/>
        <v>0</v>
      </c>
    </row>
    <row r="539" spans="2:24" x14ac:dyDescent="0.3">
      <c r="B539" s="94"/>
      <c r="C539" s="95"/>
      <c r="D539" s="95"/>
      <c r="E539" s="95"/>
      <c r="F539" s="144"/>
      <c r="G539" s="94"/>
      <c r="H539" s="145"/>
      <c r="I539" s="96"/>
      <c r="J539" s="96"/>
      <c r="K539" s="96"/>
      <c r="L539" s="96"/>
      <c r="M539" s="96"/>
      <c r="N539" s="96"/>
      <c r="O539" s="97">
        <f t="shared" si="32"/>
        <v>0</v>
      </c>
      <c r="P539" s="97">
        <f t="shared" si="33"/>
        <v>0</v>
      </c>
      <c r="Q539" s="97" cm="1">
        <f t="array" aca="1" ref="Q539" ca="1">IF(I539=0,0,$E539*$I539*(SUMPRODUCT((1-'Emission Factors'!$C$37)^ROW(INDIRECT("1:" &amp; 'Emission Factors'!$C$45-1)))+1))</f>
        <v>0</v>
      </c>
      <c r="R539" s="176">
        <f ca="1">IFERROR((($O539+$Q539)*'Emission Factors'!$C$10)+($P539*'Emission Factors'!$C$17),"")</f>
        <v>0</v>
      </c>
      <c r="S539" s="146" t="str">
        <f t="shared" ca="1" si="34"/>
        <v>N/A</v>
      </c>
      <c r="T539" s="98">
        <f ca="1">IFERROR((($O539+$Q539)*'Emission Factors'!$C$11)+($P539*'Emission Factors'!$C$18),"")</f>
        <v>0</v>
      </c>
      <c r="U539" s="98">
        <f ca="1">IFERROR((($O539+$Q539)*'Emission Factors'!$C$12)+($P539*'Emission Factors'!$C$19),"")</f>
        <v>0</v>
      </c>
      <c r="V539" s="98">
        <f ca="1">IFERROR((($O539+$Q539)*'Emission Factors'!$C$13)+($P539*'Emission Factors'!$C$20),"")</f>
        <v>0</v>
      </c>
      <c r="W539" s="147">
        <f ca="1">IFERROR(IF(N539="Residential",($O539+Q539)*'Emission Factors'!$C$14+(P539*'Emission Factors'!$C$21),($O539+Q539)*'Emission Factors'!$C$15+(P539*'Emission Factors'!$C$22)),"")</f>
        <v>0</v>
      </c>
      <c r="X539" s="97">
        <f t="shared" si="35"/>
        <v>0</v>
      </c>
    </row>
    <row r="540" spans="2:24" x14ac:dyDescent="0.3">
      <c r="B540" s="94"/>
      <c r="C540" s="95"/>
      <c r="D540" s="95"/>
      <c r="E540" s="95"/>
      <c r="F540" s="144"/>
      <c r="G540" s="94"/>
      <c r="H540" s="145"/>
      <c r="I540" s="96"/>
      <c r="J540" s="96"/>
      <c r="K540" s="96"/>
      <c r="L540" s="96"/>
      <c r="M540" s="96"/>
      <c r="N540" s="96"/>
      <c r="O540" s="97">
        <f t="shared" si="32"/>
        <v>0</v>
      </c>
      <c r="P540" s="97">
        <f t="shared" si="33"/>
        <v>0</v>
      </c>
      <c r="Q540" s="97" cm="1">
        <f t="array" aca="1" ref="Q540" ca="1">IF(I540=0,0,$E540*$I540*(SUMPRODUCT((1-'Emission Factors'!$C$37)^ROW(INDIRECT("1:" &amp; 'Emission Factors'!$C$45-1)))+1))</f>
        <v>0</v>
      </c>
      <c r="R540" s="176">
        <f ca="1">IFERROR((($O540+$Q540)*'Emission Factors'!$C$10)+($P540*'Emission Factors'!$C$17),"")</f>
        <v>0</v>
      </c>
      <c r="S540" s="146" t="str">
        <f t="shared" ca="1" si="34"/>
        <v>N/A</v>
      </c>
      <c r="T540" s="98">
        <f ca="1">IFERROR((($O540+$Q540)*'Emission Factors'!$C$11)+($P540*'Emission Factors'!$C$18),"")</f>
        <v>0</v>
      </c>
      <c r="U540" s="98">
        <f ca="1">IFERROR((($O540+$Q540)*'Emission Factors'!$C$12)+($P540*'Emission Factors'!$C$19),"")</f>
        <v>0</v>
      </c>
      <c r="V540" s="98">
        <f ca="1">IFERROR((($O540+$Q540)*'Emission Factors'!$C$13)+($P540*'Emission Factors'!$C$20),"")</f>
        <v>0</v>
      </c>
      <c r="W540" s="147">
        <f ca="1">IFERROR(IF(N540="Residential",($O540+Q540)*'Emission Factors'!$C$14+(P540*'Emission Factors'!$C$21),($O540+Q540)*'Emission Factors'!$C$15+(P540*'Emission Factors'!$C$22)),"")</f>
        <v>0</v>
      </c>
      <c r="X540" s="97">
        <f t="shared" si="35"/>
        <v>0</v>
      </c>
    </row>
    <row r="541" spans="2:24" x14ac:dyDescent="0.3">
      <c r="B541" s="94"/>
      <c r="C541" s="95"/>
      <c r="D541" s="95"/>
      <c r="E541" s="95"/>
      <c r="F541" s="144"/>
      <c r="G541" s="94"/>
      <c r="H541" s="145"/>
      <c r="I541" s="96"/>
      <c r="J541" s="96"/>
      <c r="K541" s="96"/>
      <c r="L541" s="96"/>
      <c r="M541" s="96"/>
      <c r="N541" s="96"/>
      <c r="O541" s="97">
        <f t="shared" si="32"/>
        <v>0</v>
      </c>
      <c r="P541" s="97">
        <f t="shared" si="33"/>
        <v>0</v>
      </c>
      <c r="Q541" s="97" cm="1">
        <f t="array" aca="1" ref="Q541" ca="1">IF(I541=0,0,$E541*$I541*(SUMPRODUCT((1-'Emission Factors'!$C$37)^ROW(INDIRECT("1:" &amp; 'Emission Factors'!$C$45-1)))+1))</f>
        <v>0</v>
      </c>
      <c r="R541" s="176">
        <f ca="1">IFERROR((($O541+$Q541)*'Emission Factors'!$C$10)+($P541*'Emission Factors'!$C$17),"")</f>
        <v>0</v>
      </c>
      <c r="S541" s="146" t="str">
        <f t="shared" ca="1" si="34"/>
        <v>N/A</v>
      </c>
      <c r="T541" s="98">
        <f ca="1">IFERROR((($O541+$Q541)*'Emission Factors'!$C$11)+($P541*'Emission Factors'!$C$18),"")</f>
        <v>0</v>
      </c>
      <c r="U541" s="98">
        <f ca="1">IFERROR((($O541+$Q541)*'Emission Factors'!$C$12)+($P541*'Emission Factors'!$C$19),"")</f>
        <v>0</v>
      </c>
      <c r="V541" s="98">
        <f ca="1">IFERROR((($O541+$Q541)*'Emission Factors'!$C$13)+($P541*'Emission Factors'!$C$20),"")</f>
        <v>0</v>
      </c>
      <c r="W541" s="147">
        <f ca="1">IFERROR(IF(N541="Residential",($O541+Q541)*'Emission Factors'!$C$14+(P541*'Emission Factors'!$C$21),($O541+Q541)*'Emission Factors'!$C$15+(P541*'Emission Factors'!$C$22)),"")</f>
        <v>0</v>
      </c>
      <c r="X541" s="97">
        <f t="shared" si="35"/>
        <v>0</v>
      </c>
    </row>
    <row r="542" spans="2:24" x14ac:dyDescent="0.3">
      <c r="B542" s="94"/>
      <c r="C542" s="95"/>
      <c r="D542" s="95"/>
      <c r="E542" s="95"/>
      <c r="F542" s="144"/>
      <c r="G542" s="94"/>
      <c r="H542" s="145"/>
      <c r="I542" s="96"/>
      <c r="J542" s="96"/>
      <c r="K542" s="96"/>
      <c r="L542" s="96"/>
      <c r="M542" s="96"/>
      <c r="N542" s="96"/>
      <c r="O542" s="97">
        <f t="shared" si="32"/>
        <v>0</v>
      </c>
      <c r="P542" s="97">
        <f t="shared" si="33"/>
        <v>0</v>
      </c>
      <c r="Q542" s="97" cm="1">
        <f t="array" aca="1" ref="Q542" ca="1">IF(I542=0,0,$E542*$I542*(SUMPRODUCT((1-'Emission Factors'!$C$37)^ROW(INDIRECT("1:" &amp; 'Emission Factors'!$C$45-1)))+1))</f>
        <v>0</v>
      </c>
      <c r="R542" s="176">
        <f ca="1">IFERROR((($O542+$Q542)*'Emission Factors'!$C$10)+($P542*'Emission Factors'!$C$17),"")</f>
        <v>0</v>
      </c>
      <c r="S542" s="146" t="str">
        <f t="shared" ca="1" si="34"/>
        <v>N/A</v>
      </c>
      <c r="T542" s="98">
        <f ca="1">IFERROR((($O542+$Q542)*'Emission Factors'!$C$11)+($P542*'Emission Factors'!$C$18),"")</f>
        <v>0</v>
      </c>
      <c r="U542" s="98">
        <f ca="1">IFERROR((($O542+$Q542)*'Emission Factors'!$C$12)+($P542*'Emission Factors'!$C$19),"")</f>
        <v>0</v>
      </c>
      <c r="V542" s="98">
        <f ca="1">IFERROR((($O542+$Q542)*'Emission Factors'!$C$13)+($P542*'Emission Factors'!$C$20),"")</f>
        <v>0</v>
      </c>
      <c r="W542" s="147">
        <f ca="1">IFERROR(IF(N542="Residential",($O542+Q542)*'Emission Factors'!$C$14+(P542*'Emission Factors'!$C$21),($O542+Q542)*'Emission Factors'!$C$15+(P542*'Emission Factors'!$C$22)),"")</f>
        <v>0</v>
      </c>
      <c r="X542" s="97">
        <f t="shared" si="35"/>
        <v>0</v>
      </c>
    </row>
    <row r="543" spans="2:24" x14ac:dyDescent="0.3">
      <c r="B543" s="94"/>
      <c r="C543" s="95"/>
      <c r="D543" s="95"/>
      <c r="E543" s="95"/>
      <c r="F543" s="144"/>
      <c r="G543" s="94"/>
      <c r="H543" s="145"/>
      <c r="I543" s="96"/>
      <c r="J543" s="96"/>
      <c r="K543" s="96"/>
      <c r="L543" s="96"/>
      <c r="M543" s="96"/>
      <c r="N543" s="96"/>
      <c r="O543" s="97">
        <f t="shared" si="32"/>
        <v>0</v>
      </c>
      <c r="P543" s="97">
        <f t="shared" si="33"/>
        <v>0</v>
      </c>
      <c r="Q543" s="97" cm="1">
        <f t="array" aca="1" ref="Q543" ca="1">IF(I543=0,0,$E543*$I543*(SUMPRODUCT((1-'Emission Factors'!$C$37)^ROW(INDIRECT("1:" &amp; 'Emission Factors'!$C$45-1)))+1))</f>
        <v>0</v>
      </c>
      <c r="R543" s="176">
        <f ca="1">IFERROR((($O543+$Q543)*'Emission Factors'!$C$10)+($P543*'Emission Factors'!$C$17),"")</f>
        <v>0</v>
      </c>
      <c r="S543" s="146" t="str">
        <f t="shared" ca="1" si="34"/>
        <v>N/A</v>
      </c>
      <c r="T543" s="98">
        <f ca="1">IFERROR((($O543+$Q543)*'Emission Factors'!$C$11)+($P543*'Emission Factors'!$C$18),"")</f>
        <v>0</v>
      </c>
      <c r="U543" s="98">
        <f ca="1">IFERROR((($O543+$Q543)*'Emission Factors'!$C$12)+($P543*'Emission Factors'!$C$19),"")</f>
        <v>0</v>
      </c>
      <c r="V543" s="98">
        <f ca="1">IFERROR((($O543+$Q543)*'Emission Factors'!$C$13)+($P543*'Emission Factors'!$C$20),"")</f>
        <v>0</v>
      </c>
      <c r="W543" s="147">
        <f ca="1">IFERROR(IF(N543="Residential",($O543+Q543)*'Emission Factors'!$C$14+(P543*'Emission Factors'!$C$21),($O543+Q543)*'Emission Factors'!$C$15+(P543*'Emission Factors'!$C$22)),"")</f>
        <v>0</v>
      </c>
      <c r="X543" s="97">
        <f t="shared" si="35"/>
        <v>0</v>
      </c>
    </row>
    <row r="544" spans="2:24" x14ac:dyDescent="0.3">
      <c r="B544" s="94"/>
      <c r="C544" s="95"/>
      <c r="D544" s="95"/>
      <c r="E544" s="95"/>
      <c r="F544" s="144"/>
      <c r="G544" s="94"/>
      <c r="H544" s="145"/>
      <c r="I544" s="96"/>
      <c r="J544" s="96"/>
      <c r="K544" s="96"/>
      <c r="L544" s="96"/>
      <c r="M544" s="96"/>
      <c r="N544" s="96"/>
      <c r="O544" s="97">
        <f t="shared" si="32"/>
        <v>0</v>
      </c>
      <c r="P544" s="97">
        <f t="shared" si="33"/>
        <v>0</v>
      </c>
      <c r="Q544" s="97" cm="1">
        <f t="array" aca="1" ref="Q544" ca="1">IF(I544=0,0,$E544*$I544*(SUMPRODUCT((1-'Emission Factors'!$C$37)^ROW(INDIRECT("1:" &amp; 'Emission Factors'!$C$45-1)))+1))</f>
        <v>0</v>
      </c>
      <c r="R544" s="176">
        <f ca="1">IFERROR((($O544+$Q544)*'Emission Factors'!$C$10)+($P544*'Emission Factors'!$C$17),"")</f>
        <v>0</v>
      </c>
      <c r="S544" s="146" t="str">
        <f t="shared" ca="1" si="34"/>
        <v>N/A</v>
      </c>
      <c r="T544" s="98">
        <f ca="1">IFERROR((($O544+$Q544)*'Emission Factors'!$C$11)+($P544*'Emission Factors'!$C$18),"")</f>
        <v>0</v>
      </c>
      <c r="U544" s="98">
        <f ca="1">IFERROR((($O544+$Q544)*'Emission Factors'!$C$12)+($P544*'Emission Factors'!$C$19),"")</f>
        <v>0</v>
      </c>
      <c r="V544" s="98">
        <f ca="1">IFERROR((($O544+$Q544)*'Emission Factors'!$C$13)+($P544*'Emission Factors'!$C$20),"")</f>
        <v>0</v>
      </c>
      <c r="W544" s="147">
        <f ca="1">IFERROR(IF(N544="Residential",($O544+Q544)*'Emission Factors'!$C$14+(P544*'Emission Factors'!$C$21),($O544+Q544)*'Emission Factors'!$C$15+(P544*'Emission Factors'!$C$22)),"")</f>
        <v>0</v>
      </c>
      <c r="X544" s="97">
        <f t="shared" si="35"/>
        <v>0</v>
      </c>
    </row>
    <row r="545" spans="2:24" x14ac:dyDescent="0.3">
      <c r="B545" s="94"/>
      <c r="C545" s="95"/>
      <c r="D545" s="95"/>
      <c r="E545" s="95"/>
      <c r="F545" s="144"/>
      <c r="G545" s="94"/>
      <c r="H545" s="145"/>
      <c r="I545" s="96"/>
      <c r="J545" s="96"/>
      <c r="K545" s="96"/>
      <c r="L545" s="96"/>
      <c r="M545" s="96"/>
      <c r="N545" s="96"/>
      <c r="O545" s="97">
        <f t="shared" si="32"/>
        <v>0</v>
      </c>
      <c r="P545" s="97">
        <f t="shared" si="33"/>
        <v>0</v>
      </c>
      <c r="Q545" s="97" cm="1">
        <f t="array" aca="1" ref="Q545" ca="1">IF(I545=0,0,$E545*$I545*(SUMPRODUCT((1-'Emission Factors'!$C$37)^ROW(INDIRECT("1:" &amp; 'Emission Factors'!$C$45-1)))+1))</f>
        <v>0</v>
      </c>
      <c r="R545" s="176">
        <f ca="1">IFERROR((($O545+$Q545)*'Emission Factors'!$C$10)+($P545*'Emission Factors'!$C$17),"")</f>
        <v>0</v>
      </c>
      <c r="S545" s="146" t="str">
        <f t="shared" ca="1" si="34"/>
        <v>N/A</v>
      </c>
      <c r="T545" s="98">
        <f ca="1">IFERROR((($O545+$Q545)*'Emission Factors'!$C$11)+($P545*'Emission Factors'!$C$18),"")</f>
        <v>0</v>
      </c>
      <c r="U545" s="98">
        <f ca="1">IFERROR((($O545+$Q545)*'Emission Factors'!$C$12)+($P545*'Emission Factors'!$C$19),"")</f>
        <v>0</v>
      </c>
      <c r="V545" s="98">
        <f ca="1">IFERROR((($O545+$Q545)*'Emission Factors'!$C$13)+($P545*'Emission Factors'!$C$20),"")</f>
        <v>0</v>
      </c>
      <c r="W545" s="147">
        <f ca="1">IFERROR(IF(N545="Residential",($O545+Q545)*'Emission Factors'!$C$14+(P545*'Emission Factors'!$C$21),($O545+Q545)*'Emission Factors'!$C$15+(P545*'Emission Factors'!$C$22)),"")</f>
        <v>0</v>
      </c>
      <c r="X545" s="97">
        <f t="shared" si="35"/>
        <v>0</v>
      </c>
    </row>
    <row r="546" spans="2:24" x14ac:dyDescent="0.3">
      <c r="B546" s="94"/>
      <c r="C546" s="95"/>
      <c r="D546" s="95"/>
      <c r="E546" s="95"/>
      <c r="F546" s="144"/>
      <c r="G546" s="94"/>
      <c r="H546" s="145"/>
      <c r="I546" s="96"/>
      <c r="J546" s="96"/>
      <c r="K546" s="96"/>
      <c r="L546" s="96"/>
      <c r="M546" s="96"/>
      <c r="N546" s="96"/>
      <c r="O546" s="97">
        <f t="shared" si="32"/>
        <v>0</v>
      </c>
      <c r="P546" s="97">
        <f t="shared" si="33"/>
        <v>0</v>
      </c>
      <c r="Q546" s="97" cm="1">
        <f t="array" aca="1" ref="Q546" ca="1">IF(I546=0,0,$E546*$I546*(SUMPRODUCT((1-'Emission Factors'!$C$37)^ROW(INDIRECT("1:" &amp; 'Emission Factors'!$C$45-1)))+1))</f>
        <v>0</v>
      </c>
      <c r="R546" s="176">
        <f ca="1">IFERROR((($O546+$Q546)*'Emission Factors'!$C$10)+($P546*'Emission Factors'!$C$17),"")</f>
        <v>0</v>
      </c>
      <c r="S546" s="146" t="str">
        <f t="shared" ca="1" si="34"/>
        <v>N/A</v>
      </c>
      <c r="T546" s="98">
        <f ca="1">IFERROR((($O546+$Q546)*'Emission Factors'!$C$11)+($P546*'Emission Factors'!$C$18),"")</f>
        <v>0</v>
      </c>
      <c r="U546" s="98">
        <f ca="1">IFERROR((($O546+$Q546)*'Emission Factors'!$C$12)+($P546*'Emission Factors'!$C$19),"")</f>
        <v>0</v>
      </c>
      <c r="V546" s="98">
        <f ca="1">IFERROR((($O546+$Q546)*'Emission Factors'!$C$13)+($P546*'Emission Factors'!$C$20),"")</f>
        <v>0</v>
      </c>
      <c r="W546" s="147">
        <f ca="1">IFERROR(IF(N546="Residential",($O546+Q546)*'Emission Factors'!$C$14+(P546*'Emission Factors'!$C$21),($O546+Q546)*'Emission Factors'!$C$15+(P546*'Emission Factors'!$C$22)),"")</f>
        <v>0</v>
      </c>
      <c r="X546" s="97">
        <f t="shared" si="35"/>
        <v>0</v>
      </c>
    </row>
    <row r="547" spans="2:24" x14ac:dyDescent="0.3">
      <c r="B547" s="94"/>
      <c r="C547" s="95"/>
      <c r="D547" s="95"/>
      <c r="E547" s="95"/>
      <c r="F547" s="144"/>
      <c r="G547" s="94"/>
      <c r="H547" s="145"/>
      <c r="I547" s="96"/>
      <c r="J547" s="96"/>
      <c r="K547" s="96"/>
      <c r="L547" s="96"/>
      <c r="M547" s="96"/>
      <c r="N547" s="96"/>
      <c r="O547" s="97">
        <f t="shared" si="32"/>
        <v>0</v>
      </c>
      <c r="P547" s="97">
        <f t="shared" si="33"/>
        <v>0</v>
      </c>
      <c r="Q547" s="97" cm="1">
        <f t="array" aca="1" ref="Q547" ca="1">IF(I547=0,0,$E547*$I547*(SUMPRODUCT((1-'Emission Factors'!$C$37)^ROW(INDIRECT("1:" &amp; 'Emission Factors'!$C$45-1)))+1))</f>
        <v>0</v>
      </c>
      <c r="R547" s="176">
        <f ca="1">IFERROR((($O547+$Q547)*'Emission Factors'!$C$10)+($P547*'Emission Factors'!$C$17),"")</f>
        <v>0</v>
      </c>
      <c r="S547" s="146" t="str">
        <f t="shared" ca="1" si="34"/>
        <v>N/A</v>
      </c>
      <c r="T547" s="98">
        <f ca="1">IFERROR((($O547+$Q547)*'Emission Factors'!$C$11)+($P547*'Emission Factors'!$C$18),"")</f>
        <v>0</v>
      </c>
      <c r="U547" s="98">
        <f ca="1">IFERROR((($O547+$Q547)*'Emission Factors'!$C$12)+($P547*'Emission Factors'!$C$19),"")</f>
        <v>0</v>
      </c>
      <c r="V547" s="98">
        <f ca="1">IFERROR((($O547+$Q547)*'Emission Factors'!$C$13)+($P547*'Emission Factors'!$C$20),"")</f>
        <v>0</v>
      </c>
      <c r="W547" s="147">
        <f ca="1">IFERROR(IF(N547="Residential",($O547+Q547)*'Emission Factors'!$C$14+(P547*'Emission Factors'!$C$21),($O547+Q547)*'Emission Factors'!$C$15+(P547*'Emission Factors'!$C$22)),"")</f>
        <v>0</v>
      </c>
      <c r="X547" s="97">
        <f t="shared" si="35"/>
        <v>0</v>
      </c>
    </row>
    <row r="548" spans="2:24" x14ac:dyDescent="0.3">
      <c r="B548" s="94"/>
      <c r="C548" s="95"/>
      <c r="D548" s="95"/>
      <c r="E548" s="95"/>
      <c r="F548" s="144"/>
      <c r="G548" s="94"/>
      <c r="H548" s="145"/>
      <c r="I548" s="96"/>
      <c r="J548" s="96"/>
      <c r="K548" s="96"/>
      <c r="L548" s="96"/>
      <c r="M548" s="96"/>
      <c r="N548" s="96"/>
      <c r="O548" s="97">
        <f t="shared" si="32"/>
        <v>0</v>
      </c>
      <c r="P548" s="97">
        <f t="shared" si="33"/>
        <v>0</v>
      </c>
      <c r="Q548" s="97" cm="1">
        <f t="array" aca="1" ref="Q548" ca="1">IF(I548=0,0,$E548*$I548*(SUMPRODUCT((1-'Emission Factors'!$C$37)^ROW(INDIRECT("1:" &amp; 'Emission Factors'!$C$45-1)))+1))</f>
        <v>0</v>
      </c>
      <c r="R548" s="176">
        <f ca="1">IFERROR((($O548+$Q548)*'Emission Factors'!$C$10)+($P548*'Emission Factors'!$C$17),"")</f>
        <v>0</v>
      </c>
      <c r="S548" s="146" t="str">
        <f t="shared" ca="1" si="34"/>
        <v>N/A</v>
      </c>
      <c r="T548" s="98">
        <f ca="1">IFERROR((($O548+$Q548)*'Emission Factors'!$C$11)+($P548*'Emission Factors'!$C$18),"")</f>
        <v>0</v>
      </c>
      <c r="U548" s="98">
        <f ca="1">IFERROR((($O548+$Q548)*'Emission Factors'!$C$12)+($P548*'Emission Factors'!$C$19),"")</f>
        <v>0</v>
      </c>
      <c r="V548" s="98">
        <f ca="1">IFERROR((($O548+$Q548)*'Emission Factors'!$C$13)+($P548*'Emission Factors'!$C$20),"")</f>
        <v>0</v>
      </c>
      <c r="W548" s="147">
        <f ca="1">IFERROR(IF(N548="Residential",($O548+Q548)*'Emission Factors'!$C$14+(P548*'Emission Factors'!$C$21),($O548+Q548)*'Emission Factors'!$C$15+(P548*'Emission Factors'!$C$22)),"")</f>
        <v>0</v>
      </c>
      <c r="X548" s="97">
        <f t="shared" si="35"/>
        <v>0</v>
      </c>
    </row>
    <row r="549" spans="2:24" x14ac:dyDescent="0.3">
      <c r="B549" s="94"/>
      <c r="C549" s="95"/>
      <c r="D549" s="95"/>
      <c r="E549" s="95"/>
      <c r="F549" s="144"/>
      <c r="G549" s="94"/>
      <c r="H549" s="145"/>
      <c r="I549" s="96"/>
      <c r="J549" s="96"/>
      <c r="K549" s="96"/>
      <c r="L549" s="96"/>
      <c r="M549" s="96"/>
      <c r="N549" s="96"/>
      <c r="O549" s="97">
        <f t="shared" si="32"/>
        <v>0</v>
      </c>
      <c r="P549" s="97">
        <f t="shared" si="33"/>
        <v>0</v>
      </c>
      <c r="Q549" s="97" cm="1">
        <f t="array" aca="1" ref="Q549" ca="1">IF(I549=0,0,$E549*$I549*(SUMPRODUCT((1-'Emission Factors'!$C$37)^ROW(INDIRECT("1:" &amp; 'Emission Factors'!$C$45-1)))+1))</f>
        <v>0</v>
      </c>
      <c r="R549" s="176">
        <f ca="1">IFERROR((($O549+$Q549)*'Emission Factors'!$C$10)+($P549*'Emission Factors'!$C$17),"")</f>
        <v>0</v>
      </c>
      <c r="S549" s="146" t="str">
        <f t="shared" ca="1" si="34"/>
        <v>N/A</v>
      </c>
      <c r="T549" s="98">
        <f ca="1">IFERROR((($O549+$Q549)*'Emission Factors'!$C$11)+($P549*'Emission Factors'!$C$18),"")</f>
        <v>0</v>
      </c>
      <c r="U549" s="98">
        <f ca="1">IFERROR((($O549+$Q549)*'Emission Factors'!$C$12)+($P549*'Emission Factors'!$C$19),"")</f>
        <v>0</v>
      </c>
      <c r="V549" s="98">
        <f ca="1">IFERROR((($O549+$Q549)*'Emission Factors'!$C$13)+($P549*'Emission Factors'!$C$20),"")</f>
        <v>0</v>
      </c>
      <c r="W549" s="147">
        <f ca="1">IFERROR(IF(N549="Residential",($O549+Q549)*'Emission Factors'!$C$14+(P549*'Emission Factors'!$C$21),($O549+Q549)*'Emission Factors'!$C$15+(P549*'Emission Factors'!$C$22)),"")</f>
        <v>0</v>
      </c>
      <c r="X549" s="97">
        <f t="shared" si="35"/>
        <v>0</v>
      </c>
    </row>
    <row r="550" spans="2:24" x14ac:dyDescent="0.3">
      <c r="B550" s="94"/>
      <c r="C550" s="95"/>
      <c r="D550" s="95"/>
      <c r="E550" s="95"/>
      <c r="F550" s="144"/>
      <c r="G550" s="94"/>
      <c r="H550" s="145"/>
      <c r="I550" s="96"/>
      <c r="J550" s="96"/>
      <c r="K550" s="96"/>
      <c r="L550" s="96"/>
      <c r="M550" s="96"/>
      <c r="N550" s="96"/>
      <c r="O550" s="97">
        <f t="shared" si="32"/>
        <v>0</v>
      </c>
      <c r="P550" s="97">
        <f t="shared" si="33"/>
        <v>0</v>
      </c>
      <c r="Q550" s="97" cm="1">
        <f t="array" aca="1" ref="Q550" ca="1">IF(I550=0,0,$E550*$I550*(SUMPRODUCT((1-'Emission Factors'!$C$37)^ROW(INDIRECT("1:" &amp; 'Emission Factors'!$C$45-1)))+1))</f>
        <v>0</v>
      </c>
      <c r="R550" s="176">
        <f ca="1">IFERROR((($O550+$Q550)*'Emission Factors'!$C$10)+($P550*'Emission Factors'!$C$17),"")</f>
        <v>0</v>
      </c>
      <c r="S550" s="146" t="str">
        <f t="shared" ca="1" si="34"/>
        <v>N/A</v>
      </c>
      <c r="T550" s="98">
        <f ca="1">IFERROR((($O550+$Q550)*'Emission Factors'!$C$11)+($P550*'Emission Factors'!$C$18),"")</f>
        <v>0</v>
      </c>
      <c r="U550" s="98">
        <f ca="1">IFERROR((($O550+$Q550)*'Emission Factors'!$C$12)+($P550*'Emission Factors'!$C$19),"")</f>
        <v>0</v>
      </c>
      <c r="V550" s="98">
        <f ca="1">IFERROR((($O550+$Q550)*'Emission Factors'!$C$13)+($P550*'Emission Factors'!$C$20),"")</f>
        <v>0</v>
      </c>
      <c r="W550" s="147">
        <f ca="1">IFERROR(IF(N550="Residential",($O550+Q550)*'Emission Factors'!$C$14+(P550*'Emission Factors'!$C$21),($O550+Q550)*'Emission Factors'!$C$15+(P550*'Emission Factors'!$C$22)),"")</f>
        <v>0</v>
      </c>
      <c r="X550" s="97">
        <f t="shared" si="35"/>
        <v>0</v>
      </c>
    </row>
    <row r="551" spans="2:24" x14ac:dyDescent="0.3">
      <c r="B551" s="94"/>
      <c r="C551" s="95"/>
      <c r="D551" s="95"/>
      <c r="E551" s="95"/>
      <c r="F551" s="144"/>
      <c r="G551" s="94"/>
      <c r="H551" s="145"/>
      <c r="I551" s="96"/>
      <c r="J551" s="96"/>
      <c r="K551" s="96"/>
      <c r="L551" s="96"/>
      <c r="M551" s="96"/>
      <c r="N551" s="96"/>
      <c r="O551" s="97">
        <f t="shared" si="32"/>
        <v>0</v>
      </c>
      <c r="P551" s="97">
        <f t="shared" si="33"/>
        <v>0</v>
      </c>
      <c r="Q551" s="97" cm="1">
        <f t="array" aca="1" ref="Q551" ca="1">IF(I551=0,0,$E551*$I551*(SUMPRODUCT((1-'Emission Factors'!$C$37)^ROW(INDIRECT("1:" &amp; 'Emission Factors'!$C$45-1)))+1))</f>
        <v>0</v>
      </c>
      <c r="R551" s="176">
        <f ca="1">IFERROR((($O551+$Q551)*'Emission Factors'!$C$10)+($P551*'Emission Factors'!$C$17),"")</f>
        <v>0</v>
      </c>
      <c r="S551" s="146" t="str">
        <f t="shared" ca="1" si="34"/>
        <v>N/A</v>
      </c>
      <c r="T551" s="98">
        <f ca="1">IFERROR((($O551+$Q551)*'Emission Factors'!$C$11)+($P551*'Emission Factors'!$C$18),"")</f>
        <v>0</v>
      </c>
      <c r="U551" s="98">
        <f ca="1">IFERROR((($O551+$Q551)*'Emission Factors'!$C$12)+($P551*'Emission Factors'!$C$19),"")</f>
        <v>0</v>
      </c>
      <c r="V551" s="98">
        <f ca="1">IFERROR((($O551+$Q551)*'Emission Factors'!$C$13)+($P551*'Emission Factors'!$C$20),"")</f>
        <v>0</v>
      </c>
      <c r="W551" s="147">
        <f ca="1">IFERROR(IF(N551="Residential",($O551+Q551)*'Emission Factors'!$C$14+(P551*'Emission Factors'!$C$21),($O551+Q551)*'Emission Factors'!$C$15+(P551*'Emission Factors'!$C$22)),"")</f>
        <v>0</v>
      </c>
      <c r="X551" s="97">
        <f t="shared" si="35"/>
        <v>0</v>
      </c>
    </row>
    <row r="552" spans="2:24" x14ac:dyDescent="0.3">
      <c r="B552" s="94"/>
      <c r="C552" s="95"/>
      <c r="D552" s="95"/>
      <c r="E552" s="95"/>
      <c r="F552" s="144"/>
      <c r="G552" s="94"/>
      <c r="H552" s="145"/>
      <c r="I552" s="96"/>
      <c r="J552" s="96"/>
      <c r="K552" s="96"/>
      <c r="L552" s="96"/>
      <c r="M552" s="96"/>
      <c r="N552" s="96"/>
      <c r="O552" s="97">
        <f t="shared" si="32"/>
        <v>0</v>
      </c>
      <c r="P552" s="97">
        <f t="shared" si="33"/>
        <v>0</v>
      </c>
      <c r="Q552" s="97" cm="1">
        <f t="array" aca="1" ref="Q552" ca="1">IF(I552=0,0,$E552*$I552*(SUMPRODUCT((1-'Emission Factors'!$C$37)^ROW(INDIRECT("1:" &amp; 'Emission Factors'!$C$45-1)))+1))</f>
        <v>0</v>
      </c>
      <c r="R552" s="176">
        <f ca="1">IFERROR((($O552+$Q552)*'Emission Factors'!$C$10)+($P552*'Emission Factors'!$C$17),"")</f>
        <v>0</v>
      </c>
      <c r="S552" s="146" t="str">
        <f t="shared" ca="1" si="34"/>
        <v>N/A</v>
      </c>
      <c r="T552" s="98">
        <f ca="1">IFERROR((($O552+$Q552)*'Emission Factors'!$C$11)+($P552*'Emission Factors'!$C$18),"")</f>
        <v>0</v>
      </c>
      <c r="U552" s="98">
        <f ca="1">IFERROR((($O552+$Q552)*'Emission Factors'!$C$12)+($P552*'Emission Factors'!$C$19),"")</f>
        <v>0</v>
      </c>
      <c r="V552" s="98">
        <f ca="1">IFERROR((($O552+$Q552)*'Emission Factors'!$C$13)+($P552*'Emission Factors'!$C$20),"")</f>
        <v>0</v>
      </c>
      <c r="W552" s="147">
        <f ca="1">IFERROR(IF(N552="Residential",($O552+Q552)*'Emission Factors'!$C$14+(P552*'Emission Factors'!$C$21),($O552+Q552)*'Emission Factors'!$C$15+(P552*'Emission Factors'!$C$22)),"")</f>
        <v>0</v>
      </c>
      <c r="X552" s="97">
        <f t="shared" si="35"/>
        <v>0</v>
      </c>
    </row>
    <row r="553" spans="2:24" x14ac:dyDescent="0.3">
      <c r="B553" s="94"/>
      <c r="C553" s="95"/>
      <c r="D553" s="95"/>
      <c r="E553" s="95"/>
      <c r="F553" s="144"/>
      <c r="G553" s="94"/>
      <c r="H553" s="145"/>
      <c r="I553" s="96"/>
      <c r="J553" s="96"/>
      <c r="K553" s="96"/>
      <c r="L553" s="96"/>
      <c r="M553" s="96"/>
      <c r="N553" s="96"/>
      <c r="O553" s="97">
        <f t="shared" si="32"/>
        <v>0</v>
      </c>
      <c r="P553" s="97">
        <f t="shared" si="33"/>
        <v>0</v>
      </c>
      <c r="Q553" s="97" cm="1">
        <f t="array" aca="1" ref="Q553" ca="1">IF(I553=0,0,$E553*$I553*(SUMPRODUCT((1-'Emission Factors'!$C$37)^ROW(INDIRECT("1:" &amp; 'Emission Factors'!$C$45-1)))+1))</f>
        <v>0</v>
      </c>
      <c r="R553" s="176">
        <f ca="1">IFERROR((($O553+$Q553)*'Emission Factors'!$C$10)+($P553*'Emission Factors'!$C$17),"")</f>
        <v>0</v>
      </c>
      <c r="S553" s="146" t="str">
        <f t="shared" ca="1" si="34"/>
        <v>N/A</v>
      </c>
      <c r="T553" s="98">
        <f ca="1">IFERROR((($O553+$Q553)*'Emission Factors'!$C$11)+($P553*'Emission Factors'!$C$18),"")</f>
        <v>0</v>
      </c>
      <c r="U553" s="98">
        <f ca="1">IFERROR((($O553+$Q553)*'Emission Factors'!$C$12)+($P553*'Emission Factors'!$C$19),"")</f>
        <v>0</v>
      </c>
      <c r="V553" s="98">
        <f ca="1">IFERROR((($O553+$Q553)*'Emission Factors'!$C$13)+($P553*'Emission Factors'!$C$20),"")</f>
        <v>0</v>
      </c>
      <c r="W553" s="147">
        <f ca="1">IFERROR(IF(N553="Residential",($O553+Q553)*'Emission Factors'!$C$14+(P553*'Emission Factors'!$C$21),($O553+Q553)*'Emission Factors'!$C$15+(P553*'Emission Factors'!$C$22)),"")</f>
        <v>0</v>
      </c>
      <c r="X553" s="97">
        <f t="shared" si="35"/>
        <v>0</v>
      </c>
    </row>
    <row r="554" spans="2:24" x14ac:dyDescent="0.3">
      <c r="B554" s="94"/>
      <c r="C554" s="95"/>
      <c r="D554" s="95"/>
      <c r="E554" s="95"/>
      <c r="F554" s="144"/>
      <c r="G554" s="94"/>
      <c r="H554" s="145"/>
      <c r="I554" s="96"/>
      <c r="J554" s="96"/>
      <c r="K554" s="96"/>
      <c r="L554" s="96"/>
      <c r="M554" s="96"/>
      <c r="N554" s="96"/>
      <c r="O554" s="97">
        <f t="shared" si="32"/>
        <v>0</v>
      </c>
      <c r="P554" s="97">
        <f t="shared" si="33"/>
        <v>0</v>
      </c>
      <c r="Q554" s="97" cm="1">
        <f t="array" aca="1" ref="Q554" ca="1">IF(I554=0,0,$E554*$I554*(SUMPRODUCT((1-'Emission Factors'!$C$37)^ROW(INDIRECT("1:" &amp; 'Emission Factors'!$C$45-1)))+1))</f>
        <v>0</v>
      </c>
      <c r="R554" s="176">
        <f ca="1">IFERROR((($O554+$Q554)*'Emission Factors'!$C$10)+($P554*'Emission Factors'!$C$17),"")</f>
        <v>0</v>
      </c>
      <c r="S554" s="146" t="str">
        <f t="shared" ca="1" si="34"/>
        <v>N/A</v>
      </c>
      <c r="T554" s="98">
        <f ca="1">IFERROR((($O554+$Q554)*'Emission Factors'!$C$11)+($P554*'Emission Factors'!$C$18),"")</f>
        <v>0</v>
      </c>
      <c r="U554" s="98">
        <f ca="1">IFERROR((($O554+$Q554)*'Emission Factors'!$C$12)+($P554*'Emission Factors'!$C$19),"")</f>
        <v>0</v>
      </c>
      <c r="V554" s="98">
        <f ca="1">IFERROR((($O554+$Q554)*'Emission Factors'!$C$13)+($P554*'Emission Factors'!$C$20),"")</f>
        <v>0</v>
      </c>
      <c r="W554" s="147">
        <f ca="1">IFERROR(IF(N554="Residential",($O554+Q554)*'Emission Factors'!$C$14+(P554*'Emission Factors'!$C$21),($O554+Q554)*'Emission Factors'!$C$15+(P554*'Emission Factors'!$C$22)),"")</f>
        <v>0</v>
      </c>
      <c r="X554" s="97">
        <f t="shared" si="35"/>
        <v>0</v>
      </c>
    </row>
    <row r="555" spans="2:24" x14ac:dyDescent="0.3">
      <c r="B555" s="94"/>
      <c r="C555" s="95"/>
      <c r="D555" s="95"/>
      <c r="E555" s="95"/>
      <c r="F555" s="144"/>
      <c r="G555" s="94"/>
      <c r="H555" s="145"/>
      <c r="I555" s="96"/>
      <c r="J555" s="96"/>
      <c r="K555" s="96"/>
      <c r="L555" s="96"/>
      <c r="M555" s="96"/>
      <c r="N555" s="96"/>
      <c r="O555" s="97">
        <f t="shared" si="32"/>
        <v>0</v>
      </c>
      <c r="P555" s="97">
        <f t="shared" si="33"/>
        <v>0</v>
      </c>
      <c r="Q555" s="97" cm="1">
        <f t="array" aca="1" ref="Q555" ca="1">IF(I555=0,0,$E555*$I555*(SUMPRODUCT((1-'Emission Factors'!$C$37)^ROW(INDIRECT("1:" &amp; 'Emission Factors'!$C$45-1)))+1))</f>
        <v>0</v>
      </c>
      <c r="R555" s="176">
        <f ca="1">IFERROR((($O555+$Q555)*'Emission Factors'!$C$10)+($P555*'Emission Factors'!$C$17),"")</f>
        <v>0</v>
      </c>
      <c r="S555" s="146" t="str">
        <f t="shared" ca="1" si="34"/>
        <v>N/A</v>
      </c>
      <c r="T555" s="98">
        <f ca="1">IFERROR((($O555+$Q555)*'Emission Factors'!$C$11)+($P555*'Emission Factors'!$C$18),"")</f>
        <v>0</v>
      </c>
      <c r="U555" s="98">
        <f ca="1">IFERROR((($O555+$Q555)*'Emission Factors'!$C$12)+($P555*'Emission Factors'!$C$19),"")</f>
        <v>0</v>
      </c>
      <c r="V555" s="98">
        <f ca="1">IFERROR((($O555+$Q555)*'Emission Factors'!$C$13)+($P555*'Emission Factors'!$C$20),"")</f>
        <v>0</v>
      </c>
      <c r="W555" s="147">
        <f ca="1">IFERROR(IF(N555="Residential",($O555+Q555)*'Emission Factors'!$C$14+(P555*'Emission Factors'!$C$21),($O555+Q555)*'Emission Factors'!$C$15+(P555*'Emission Factors'!$C$22)),"")</f>
        <v>0</v>
      </c>
      <c r="X555" s="97">
        <f t="shared" si="35"/>
        <v>0</v>
      </c>
    </row>
    <row r="556" spans="2:24" x14ac:dyDescent="0.3">
      <c r="B556" s="94"/>
      <c r="C556" s="95"/>
      <c r="D556" s="95"/>
      <c r="E556" s="95"/>
      <c r="F556" s="144"/>
      <c r="G556" s="94"/>
      <c r="H556" s="145"/>
      <c r="I556" s="96"/>
      <c r="J556" s="96"/>
      <c r="K556" s="96"/>
      <c r="L556" s="96"/>
      <c r="M556" s="96"/>
      <c r="N556" s="96"/>
      <c r="O556" s="97">
        <f t="shared" si="32"/>
        <v>0</v>
      </c>
      <c r="P556" s="97">
        <f t="shared" si="33"/>
        <v>0</v>
      </c>
      <c r="Q556" s="97" cm="1">
        <f t="array" aca="1" ref="Q556" ca="1">IF(I556=0,0,$E556*$I556*(SUMPRODUCT((1-'Emission Factors'!$C$37)^ROW(INDIRECT("1:" &amp; 'Emission Factors'!$C$45-1)))+1))</f>
        <v>0</v>
      </c>
      <c r="R556" s="176">
        <f ca="1">IFERROR((($O556+$Q556)*'Emission Factors'!$C$10)+($P556*'Emission Factors'!$C$17),"")</f>
        <v>0</v>
      </c>
      <c r="S556" s="146" t="str">
        <f t="shared" ca="1" si="34"/>
        <v>N/A</v>
      </c>
      <c r="T556" s="98">
        <f ca="1">IFERROR((($O556+$Q556)*'Emission Factors'!$C$11)+($P556*'Emission Factors'!$C$18),"")</f>
        <v>0</v>
      </c>
      <c r="U556" s="98">
        <f ca="1">IFERROR((($O556+$Q556)*'Emission Factors'!$C$12)+($P556*'Emission Factors'!$C$19),"")</f>
        <v>0</v>
      </c>
      <c r="V556" s="98">
        <f ca="1">IFERROR((($O556+$Q556)*'Emission Factors'!$C$13)+($P556*'Emission Factors'!$C$20),"")</f>
        <v>0</v>
      </c>
      <c r="W556" s="147">
        <f ca="1">IFERROR(IF(N556="Residential",($O556+Q556)*'Emission Factors'!$C$14+(P556*'Emission Factors'!$C$21),($O556+Q556)*'Emission Factors'!$C$15+(P556*'Emission Factors'!$C$22)),"")</f>
        <v>0</v>
      </c>
      <c r="X556" s="97">
        <f t="shared" si="35"/>
        <v>0</v>
      </c>
    </row>
    <row r="557" spans="2:24" x14ac:dyDescent="0.3">
      <c r="B557" s="94"/>
      <c r="C557" s="95"/>
      <c r="D557" s="95"/>
      <c r="E557" s="95"/>
      <c r="F557" s="144"/>
      <c r="G557" s="94"/>
      <c r="H557" s="145"/>
      <c r="I557" s="96"/>
      <c r="J557" s="96"/>
      <c r="K557" s="96"/>
      <c r="L557" s="96"/>
      <c r="M557" s="96"/>
      <c r="N557" s="96"/>
      <c r="O557" s="97">
        <f t="shared" si="32"/>
        <v>0</v>
      </c>
      <c r="P557" s="97">
        <f t="shared" si="33"/>
        <v>0</v>
      </c>
      <c r="Q557" s="97" cm="1">
        <f t="array" aca="1" ref="Q557" ca="1">IF(I557=0,0,$E557*$I557*(SUMPRODUCT((1-'Emission Factors'!$C$37)^ROW(INDIRECT("1:" &amp; 'Emission Factors'!$C$45-1)))+1))</f>
        <v>0</v>
      </c>
      <c r="R557" s="176">
        <f ca="1">IFERROR((($O557+$Q557)*'Emission Factors'!$C$10)+($P557*'Emission Factors'!$C$17),"")</f>
        <v>0</v>
      </c>
      <c r="S557" s="146" t="str">
        <f t="shared" ca="1" si="34"/>
        <v>N/A</v>
      </c>
      <c r="T557" s="98">
        <f ca="1">IFERROR((($O557+$Q557)*'Emission Factors'!$C$11)+($P557*'Emission Factors'!$C$18),"")</f>
        <v>0</v>
      </c>
      <c r="U557" s="98">
        <f ca="1">IFERROR((($O557+$Q557)*'Emission Factors'!$C$12)+($P557*'Emission Factors'!$C$19),"")</f>
        <v>0</v>
      </c>
      <c r="V557" s="98">
        <f ca="1">IFERROR((($O557+$Q557)*'Emission Factors'!$C$13)+($P557*'Emission Factors'!$C$20),"")</f>
        <v>0</v>
      </c>
      <c r="W557" s="147">
        <f ca="1">IFERROR(IF(N557="Residential",($O557+Q557)*'Emission Factors'!$C$14+(P557*'Emission Factors'!$C$21),($O557+Q557)*'Emission Factors'!$C$15+(P557*'Emission Factors'!$C$22)),"")</f>
        <v>0</v>
      </c>
      <c r="X557" s="97">
        <f t="shared" si="35"/>
        <v>0</v>
      </c>
    </row>
    <row r="558" spans="2:24" x14ac:dyDescent="0.3">
      <c r="B558" s="94"/>
      <c r="C558" s="95"/>
      <c r="D558" s="95"/>
      <c r="E558" s="95"/>
      <c r="F558" s="144"/>
      <c r="G558" s="94"/>
      <c r="H558" s="145"/>
      <c r="I558" s="96"/>
      <c r="J558" s="96"/>
      <c r="K558" s="96"/>
      <c r="L558" s="96"/>
      <c r="M558" s="96"/>
      <c r="N558" s="96"/>
      <c r="O558" s="97">
        <f t="shared" si="32"/>
        <v>0</v>
      </c>
      <c r="P558" s="97">
        <f t="shared" si="33"/>
        <v>0</v>
      </c>
      <c r="Q558" s="97" cm="1">
        <f t="array" aca="1" ref="Q558" ca="1">IF(I558=0,0,$E558*$I558*(SUMPRODUCT((1-'Emission Factors'!$C$37)^ROW(INDIRECT("1:" &amp; 'Emission Factors'!$C$45-1)))+1))</f>
        <v>0</v>
      </c>
      <c r="R558" s="176">
        <f ca="1">IFERROR((($O558+$Q558)*'Emission Factors'!$C$10)+($P558*'Emission Factors'!$C$17),"")</f>
        <v>0</v>
      </c>
      <c r="S558" s="146" t="str">
        <f t="shared" ca="1" si="34"/>
        <v>N/A</v>
      </c>
      <c r="T558" s="98">
        <f ca="1">IFERROR((($O558+$Q558)*'Emission Factors'!$C$11)+($P558*'Emission Factors'!$C$18),"")</f>
        <v>0</v>
      </c>
      <c r="U558" s="98">
        <f ca="1">IFERROR((($O558+$Q558)*'Emission Factors'!$C$12)+($P558*'Emission Factors'!$C$19),"")</f>
        <v>0</v>
      </c>
      <c r="V558" s="98">
        <f ca="1">IFERROR((($O558+$Q558)*'Emission Factors'!$C$13)+($P558*'Emission Factors'!$C$20),"")</f>
        <v>0</v>
      </c>
      <c r="W558" s="147">
        <f ca="1">IFERROR(IF(N558="Residential",($O558+Q558)*'Emission Factors'!$C$14+(P558*'Emission Factors'!$C$21),($O558+Q558)*'Emission Factors'!$C$15+(P558*'Emission Factors'!$C$22)),"")</f>
        <v>0</v>
      </c>
      <c r="X558" s="97">
        <f t="shared" si="35"/>
        <v>0</v>
      </c>
    </row>
    <row r="559" spans="2:24" x14ac:dyDescent="0.3">
      <c r="B559" s="94"/>
      <c r="C559" s="95"/>
      <c r="D559" s="95"/>
      <c r="E559" s="95"/>
      <c r="F559" s="144"/>
      <c r="G559" s="94"/>
      <c r="H559" s="145"/>
      <c r="I559" s="96"/>
      <c r="J559" s="96"/>
      <c r="K559" s="96"/>
      <c r="L559" s="96"/>
      <c r="M559" s="96"/>
      <c r="N559" s="96"/>
      <c r="O559" s="97">
        <f t="shared" si="32"/>
        <v>0</v>
      </c>
      <c r="P559" s="97">
        <f t="shared" si="33"/>
        <v>0</v>
      </c>
      <c r="Q559" s="97" cm="1">
        <f t="array" aca="1" ref="Q559" ca="1">IF(I559=0,0,$E559*$I559*(SUMPRODUCT((1-'Emission Factors'!$C$37)^ROW(INDIRECT("1:" &amp; 'Emission Factors'!$C$45-1)))+1))</f>
        <v>0</v>
      </c>
      <c r="R559" s="176">
        <f ca="1">IFERROR((($O559+$Q559)*'Emission Factors'!$C$10)+($P559*'Emission Factors'!$C$17),"")</f>
        <v>0</v>
      </c>
      <c r="S559" s="146" t="str">
        <f t="shared" ca="1" si="34"/>
        <v>N/A</v>
      </c>
      <c r="T559" s="98">
        <f ca="1">IFERROR((($O559+$Q559)*'Emission Factors'!$C$11)+($P559*'Emission Factors'!$C$18),"")</f>
        <v>0</v>
      </c>
      <c r="U559" s="98">
        <f ca="1">IFERROR((($O559+$Q559)*'Emission Factors'!$C$12)+($P559*'Emission Factors'!$C$19),"")</f>
        <v>0</v>
      </c>
      <c r="V559" s="98">
        <f ca="1">IFERROR((($O559+$Q559)*'Emission Factors'!$C$13)+($P559*'Emission Factors'!$C$20),"")</f>
        <v>0</v>
      </c>
      <c r="W559" s="147">
        <f ca="1">IFERROR(IF(N559="Residential",($O559+Q559)*'Emission Factors'!$C$14+(P559*'Emission Factors'!$C$21),($O559+Q559)*'Emission Factors'!$C$15+(P559*'Emission Factors'!$C$22)),"")</f>
        <v>0</v>
      </c>
      <c r="X559" s="97">
        <f t="shared" si="35"/>
        <v>0</v>
      </c>
    </row>
    <row r="560" spans="2:24" x14ac:dyDescent="0.3">
      <c r="B560" s="94"/>
      <c r="C560" s="95"/>
      <c r="D560" s="95"/>
      <c r="E560" s="95"/>
      <c r="F560" s="144"/>
      <c r="G560" s="94"/>
      <c r="H560" s="145"/>
      <c r="I560" s="96"/>
      <c r="J560" s="96"/>
      <c r="K560" s="96"/>
      <c r="L560" s="96"/>
      <c r="M560" s="96"/>
      <c r="N560" s="96"/>
      <c r="O560" s="97">
        <f t="shared" si="32"/>
        <v>0</v>
      </c>
      <c r="P560" s="97">
        <f t="shared" si="33"/>
        <v>0</v>
      </c>
      <c r="Q560" s="97" cm="1">
        <f t="array" aca="1" ref="Q560" ca="1">IF(I560=0,0,$E560*$I560*(SUMPRODUCT((1-'Emission Factors'!$C$37)^ROW(INDIRECT("1:" &amp; 'Emission Factors'!$C$45-1)))+1))</f>
        <v>0</v>
      </c>
      <c r="R560" s="176">
        <f ca="1">IFERROR((($O560+$Q560)*'Emission Factors'!$C$10)+($P560*'Emission Factors'!$C$17),"")</f>
        <v>0</v>
      </c>
      <c r="S560" s="146" t="str">
        <f t="shared" ca="1" si="34"/>
        <v>N/A</v>
      </c>
      <c r="T560" s="98">
        <f ca="1">IFERROR((($O560+$Q560)*'Emission Factors'!$C$11)+($P560*'Emission Factors'!$C$18),"")</f>
        <v>0</v>
      </c>
      <c r="U560" s="98">
        <f ca="1">IFERROR((($O560+$Q560)*'Emission Factors'!$C$12)+($P560*'Emission Factors'!$C$19),"")</f>
        <v>0</v>
      </c>
      <c r="V560" s="98">
        <f ca="1">IFERROR((($O560+$Q560)*'Emission Factors'!$C$13)+($P560*'Emission Factors'!$C$20),"")</f>
        <v>0</v>
      </c>
      <c r="W560" s="147">
        <f ca="1">IFERROR(IF(N560="Residential",($O560+Q560)*'Emission Factors'!$C$14+(P560*'Emission Factors'!$C$21),($O560+Q560)*'Emission Factors'!$C$15+(P560*'Emission Factors'!$C$22)),"")</f>
        <v>0</v>
      </c>
      <c r="X560" s="97">
        <f t="shared" si="35"/>
        <v>0</v>
      </c>
    </row>
    <row r="561" spans="2:24" x14ac:dyDescent="0.3">
      <c r="B561" s="94"/>
      <c r="C561" s="95"/>
      <c r="D561" s="95"/>
      <c r="E561" s="95"/>
      <c r="F561" s="144"/>
      <c r="G561" s="94"/>
      <c r="H561" s="145"/>
      <c r="I561" s="96"/>
      <c r="J561" s="96"/>
      <c r="K561" s="96"/>
      <c r="L561" s="96"/>
      <c r="M561" s="96"/>
      <c r="N561" s="96"/>
      <c r="O561" s="97">
        <f t="shared" si="32"/>
        <v>0</v>
      </c>
      <c r="P561" s="97">
        <f t="shared" si="33"/>
        <v>0</v>
      </c>
      <c r="Q561" s="97" cm="1">
        <f t="array" aca="1" ref="Q561" ca="1">IF(I561=0,0,$E561*$I561*(SUMPRODUCT((1-'Emission Factors'!$C$37)^ROW(INDIRECT("1:" &amp; 'Emission Factors'!$C$45-1)))+1))</f>
        <v>0</v>
      </c>
      <c r="R561" s="176">
        <f ca="1">IFERROR((($O561+$Q561)*'Emission Factors'!$C$10)+($P561*'Emission Factors'!$C$17),"")</f>
        <v>0</v>
      </c>
      <c r="S561" s="146" t="str">
        <f t="shared" ca="1" si="34"/>
        <v>N/A</v>
      </c>
      <c r="T561" s="98">
        <f ca="1">IFERROR((($O561+$Q561)*'Emission Factors'!$C$11)+($P561*'Emission Factors'!$C$18),"")</f>
        <v>0</v>
      </c>
      <c r="U561" s="98">
        <f ca="1">IFERROR((($O561+$Q561)*'Emission Factors'!$C$12)+($P561*'Emission Factors'!$C$19),"")</f>
        <v>0</v>
      </c>
      <c r="V561" s="98">
        <f ca="1">IFERROR((($O561+$Q561)*'Emission Factors'!$C$13)+($P561*'Emission Factors'!$C$20),"")</f>
        <v>0</v>
      </c>
      <c r="W561" s="147">
        <f ca="1">IFERROR(IF(N561="Residential",($O561+Q561)*'Emission Factors'!$C$14+(P561*'Emission Factors'!$C$21),($O561+Q561)*'Emission Factors'!$C$15+(P561*'Emission Factors'!$C$22)),"")</f>
        <v>0</v>
      </c>
      <c r="X561" s="97">
        <f t="shared" si="35"/>
        <v>0</v>
      </c>
    </row>
    <row r="562" spans="2:24" x14ac:dyDescent="0.3">
      <c r="B562" s="94"/>
      <c r="C562" s="95"/>
      <c r="D562" s="95"/>
      <c r="E562" s="95"/>
      <c r="F562" s="144"/>
      <c r="G562" s="94"/>
      <c r="H562" s="145"/>
      <c r="I562" s="96"/>
      <c r="J562" s="96"/>
      <c r="K562" s="96"/>
      <c r="L562" s="96"/>
      <c r="M562" s="96"/>
      <c r="N562" s="96"/>
      <c r="O562" s="97">
        <f t="shared" si="32"/>
        <v>0</v>
      </c>
      <c r="P562" s="97">
        <f t="shared" si="33"/>
        <v>0</v>
      </c>
      <c r="Q562" s="97" cm="1">
        <f t="array" aca="1" ref="Q562" ca="1">IF(I562=0,0,$E562*$I562*(SUMPRODUCT((1-'Emission Factors'!$C$37)^ROW(INDIRECT("1:" &amp; 'Emission Factors'!$C$45-1)))+1))</f>
        <v>0</v>
      </c>
      <c r="R562" s="176">
        <f ca="1">IFERROR((($O562+$Q562)*'Emission Factors'!$C$10)+($P562*'Emission Factors'!$C$17),"")</f>
        <v>0</v>
      </c>
      <c r="S562" s="146" t="str">
        <f t="shared" ca="1" si="34"/>
        <v>N/A</v>
      </c>
      <c r="T562" s="98">
        <f ca="1">IFERROR((($O562+$Q562)*'Emission Factors'!$C$11)+($P562*'Emission Factors'!$C$18),"")</f>
        <v>0</v>
      </c>
      <c r="U562" s="98">
        <f ca="1">IFERROR((($O562+$Q562)*'Emission Factors'!$C$12)+($P562*'Emission Factors'!$C$19),"")</f>
        <v>0</v>
      </c>
      <c r="V562" s="98">
        <f ca="1">IFERROR((($O562+$Q562)*'Emission Factors'!$C$13)+($P562*'Emission Factors'!$C$20),"")</f>
        <v>0</v>
      </c>
      <c r="W562" s="147">
        <f ca="1">IFERROR(IF(N562="Residential",($O562+Q562)*'Emission Factors'!$C$14+(P562*'Emission Factors'!$C$21),($O562+Q562)*'Emission Factors'!$C$15+(P562*'Emission Factors'!$C$22)),"")</f>
        <v>0</v>
      </c>
      <c r="X562" s="97">
        <f t="shared" si="35"/>
        <v>0</v>
      </c>
    </row>
    <row r="563" spans="2:24" x14ac:dyDescent="0.3">
      <c r="B563" s="94"/>
      <c r="C563" s="95"/>
      <c r="D563" s="95"/>
      <c r="E563" s="95"/>
      <c r="F563" s="144"/>
      <c r="G563" s="94"/>
      <c r="H563" s="145"/>
      <c r="I563" s="96"/>
      <c r="J563" s="96"/>
      <c r="K563" s="96"/>
      <c r="L563" s="96"/>
      <c r="M563" s="96"/>
      <c r="N563" s="96"/>
      <c r="O563" s="97">
        <f t="shared" si="32"/>
        <v>0</v>
      </c>
      <c r="P563" s="97">
        <f t="shared" si="33"/>
        <v>0</v>
      </c>
      <c r="Q563" s="97" cm="1">
        <f t="array" aca="1" ref="Q563" ca="1">IF(I563=0,0,$E563*$I563*(SUMPRODUCT((1-'Emission Factors'!$C$37)^ROW(INDIRECT("1:" &amp; 'Emission Factors'!$C$45-1)))+1))</f>
        <v>0</v>
      </c>
      <c r="R563" s="176">
        <f ca="1">IFERROR((($O563+$Q563)*'Emission Factors'!$C$10)+($P563*'Emission Factors'!$C$17),"")</f>
        <v>0</v>
      </c>
      <c r="S563" s="146" t="str">
        <f t="shared" ca="1" si="34"/>
        <v>N/A</v>
      </c>
      <c r="T563" s="98">
        <f ca="1">IFERROR((($O563+$Q563)*'Emission Factors'!$C$11)+($P563*'Emission Factors'!$C$18),"")</f>
        <v>0</v>
      </c>
      <c r="U563" s="98">
        <f ca="1">IFERROR((($O563+$Q563)*'Emission Factors'!$C$12)+($P563*'Emission Factors'!$C$19),"")</f>
        <v>0</v>
      </c>
      <c r="V563" s="98">
        <f ca="1">IFERROR((($O563+$Q563)*'Emission Factors'!$C$13)+($P563*'Emission Factors'!$C$20),"")</f>
        <v>0</v>
      </c>
      <c r="W563" s="147">
        <f ca="1">IFERROR(IF(N563="Residential",($O563+Q563)*'Emission Factors'!$C$14+(P563*'Emission Factors'!$C$21),($O563+Q563)*'Emission Factors'!$C$15+(P563*'Emission Factors'!$C$22)),"")</f>
        <v>0</v>
      </c>
      <c r="X563" s="97">
        <f t="shared" si="35"/>
        <v>0</v>
      </c>
    </row>
    <row r="564" spans="2:24" x14ac:dyDescent="0.3">
      <c r="B564" s="94"/>
      <c r="C564" s="95"/>
      <c r="D564" s="95"/>
      <c r="E564" s="95"/>
      <c r="F564" s="144"/>
      <c r="G564" s="94"/>
      <c r="H564" s="145"/>
      <c r="I564" s="96"/>
      <c r="J564" s="96"/>
      <c r="K564" s="96"/>
      <c r="L564" s="96"/>
      <c r="M564" s="96"/>
      <c r="N564" s="96"/>
      <c r="O564" s="97">
        <f t="shared" si="32"/>
        <v>0</v>
      </c>
      <c r="P564" s="97">
        <f t="shared" si="33"/>
        <v>0</v>
      </c>
      <c r="Q564" s="97" cm="1">
        <f t="array" aca="1" ref="Q564" ca="1">IF(I564=0,0,$E564*$I564*(SUMPRODUCT((1-'Emission Factors'!$C$37)^ROW(INDIRECT("1:" &amp; 'Emission Factors'!$C$45-1)))+1))</f>
        <v>0</v>
      </c>
      <c r="R564" s="176">
        <f ca="1">IFERROR((($O564+$Q564)*'Emission Factors'!$C$10)+($P564*'Emission Factors'!$C$17),"")</f>
        <v>0</v>
      </c>
      <c r="S564" s="146" t="str">
        <f t="shared" ca="1" si="34"/>
        <v>N/A</v>
      </c>
      <c r="T564" s="98">
        <f ca="1">IFERROR((($O564+$Q564)*'Emission Factors'!$C$11)+($P564*'Emission Factors'!$C$18),"")</f>
        <v>0</v>
      </c>
      <c r="U564" s="98">
        <f ca="1">IFERROR((($O564+$Q564)*'Emission Factors'!$C$12)+($P564*'Emission Factors'!$C$19),"")</f>
        <v>0</v>
      </c>
      <c r="V564" s="98">
        <f ca="1">IFERROR((($O564+$Q564)*'Emission Factors'!$C$13)+($P564*'Emission Factors'!$C$20),"")</f>
        <v>0</v>
      </c>
      <c r="W564" s="147">
        <f ca="1">IFERROR(IF(N564="Residential",($O564+Q564)*'Emission Factors'!$C$14+(P564*'Emission Factors'!$C$21),($O564+Q564)*'Emission Factors'!$C$15+(P564*'Emission Factors'!$C$22)),"")</f>
        <v>0</v>
      </c>
      <c r="X564" s="97">
        <f t="shared" si="35"/>
        <v>0</v>
      </c>
    </row>
    <row r="565" spans="2:24" x14ac:dyDescent="0.3">
      <c r="B565" s="94"/>
      <c r="C565" s="95"/>
      <c r="D565" s="95"/>
      <c r="E565" s="95"/>
      <c r="F565" s="144"/>
      <c r="G565" s="94"/>
      <c r="H565" s="145"/>
      <c r="I565" s="96"/>
      <c r="J565" s="96"/>
      <c r="K565" s="96"/>
      <c r="L565" s="96"/>
      <c r="M565" s="96"/>
      <c r="N565" s="96"/>
      <c r="O565" s="97">
        <f t="shared" si="32"/>
        <v>0</v>
      </c>
      <c r="P565" s="97">
        <f t="shared" si="33"/>
        <v>0</v>
      </c>
      <c r="Q565" s="97" cm="1">
        <f t="array" aca="1" ref="Q565" ca="1">IF(I565=0,0,$E565*$I565*(SUMPRODUCT((1-'Emission Factors'!$C$37)^ROW(INDIRECT("1:" &amp; 'Emission Factors'!$C$45-1)))+1))</f>
        <v>0</v>
      </c>
      <c r="R565" s="176">
        <f ca="1">IFERROR((($O565+$Q565)*'Emission Factors'!$C$10)+($P565*'Emission Factors'!$C$17),"")</f>
        <v>0</v>
      </c>
      <c r="S565" s="146" t="str">
        <f t="shared" ca="1" si="34"/>
        <v>N/A</v>
      </c>
      <c r="T565" s="98">
        <f ca="1">IFERROR((($O565+$Q565)*'Emission Factors'!$C$11)+($P565*'Emission Factors'!$C$18),"")</f>
        <v>0</v>
      </c>
      <c r="U565" s="98">
        <f ca="1">IFERROR((($O565+$Q565)*'Emission Factors'!$C$12)+($P565*'Emission Factors'!$C$19),"")</f>
        <v>0</v>
      </c>
      <c r="V565" s="98">
        <f ca="1">IFERROR((($O565+$Q565)*'Emission Factors'!$C$13)+($P565*'Emission Factors'!$C$20),"")</f>
        <v>0</v>
      </c>
      <c r="W565" s="147">
        <f ca="1">IFERROR(IF(N565="Residential",($O565+Q565)*'Emission Factors'!$C$14+(P565*'Emission Factors'!$C$21),($O565+Q565)*'Emission Factors'!$C$15+(P565*'Emission Factors'!$C$22)),"")</f>
        <v>0</v>
      </c>
      <c r="X565" s="97">
        <f t="shared" si="35"/>
        <v>0</v>
      </c>
    </row>
    <row r="566" spans="2:24" x14ac:dyDescent="0.3">
      <c r="B566" s="94"/>
      <c r="C566" s="95"/>
      <c r="D566" s="95"/>
      <c r="E566" s="95"/>
      <c r="F566" s="144"/>
      <c r="G566" s="94"/>
      <c r="H566" s="145"/>
      <c r="I566" s="96"/>
      <c r="J566" s="96"/>
      <c r="K566" s="96"/>
      <c r="L566" s="96"/>
      <c r="M566" s="96"/>
      <c r="N566" s="96"/>
      <c r="O566" s="97">
        <f t="shared" si="32"/>
        <v>0</v>
      </c>
      <c r="P566" s="97">
        <f t="shared" si="33"/>
        <v>0</v>
      </c>
      <c r="Q566" s="97" cm="1">
        <f t="array" aca="1" ref="Q566" ca="1">IF(I566=0,0,$E566*$I566*(SUMPRODUCT((1-'Emission Factors'!$C$37)^ROW(INDIRECT("1:" &amp; 'Emission Factors'!$C$45-1)))+1))</f>
        <v>0</v>
      </c>
      <c r="R566" s="176">
        <f ca="1">IFERROR((($O566+$Q566)*'Emission Factors'!$C$10)+($P566*'Emission Factors'!$C$17),"")</f>
        <v>0</v>
      </c>
      <c r="S566" s="146" t="str">
        <f t="shared" ca="1" si="34"/>
        <v>N/A</v>
      </c>
      <c r="T566" s="98">
        <f ca="1">IFERROR((($O566+$Q566)*'Emission Factors'!$C$11)+($P566*'Emission Factors'!$C$18),"")</f>
        <v>0</v>
      </c>
      <c r="U566" s="98">
        <f ca="1">IFERROR((($O566+$Q566)*'Emission Factors'!$C$12)+($P566*'Emission Factors'!$C$19),"")</f>
        <v>0</v>
      </c>
      <c r="V566" s="98">
        <f ca="1">IFERROR((($O566+$Q566)*'Emission Factors'!$C$13)+($P566*'Emission Factors'!$C$20),"")</f>
        <v>0</v>
      </c>
      <c r="W566" s="147">
        <f ca="1">IFERROR(IF(N566="Residential",($O566+Q566)*'Emission Factors'!$C$14+(P566*'Emission Factors'!$C$21),($O566+Q566)*'Emission Factors'!$C$15+(P566*'Emission Factors'!$C$22)),"")</f>
        <v>0</v>
      </c>
      <c r="X566" s="97">
        <f t="shared" si="35"/>
        <v>0</v>
      </c>
    </row>
    <row r="567" spans="2:24" x14ac:dyDescent="0.3">
      <c r="B567" s="94"/>
      <c r="C567" s="95"/>
      <c r="D567" s="95"/>
      <c r="E567" s="95"/>
      <c r="F567" s="144"/>
      <c r="G567" s="94"/>
      <c r="H567" s="145"/>
      <c r="I567" s="96"/>
      <c r="J567" s="96"/>
      <c r="K567" s="96"/>
      <c r="L567" s="96"/>
      <c r="M567" s="96"/>
      <c r="N567" s="96"/>
      <c r="O567" s="97">
        <f t="shared" si="32"/>
        <v>0</v>
      </c>
      <c r="P567" s="97">
        <f t="shared" si="33"/>
        <v>0</v>
      </c>
      <c r="Q567" s="97" cm="1">
        <f t="array" aca="1" ref="Q567" ca="1">IF(I567=0,0,$E567*$I567*(SUMPRODUCT((1-'Emission Factors'!$C$37)^ROW(INDIRECT("1:" &amp; 'Emission Factors'!$C$45-1)))+1))</f>
        <v>0</v>
      </c>
      <c r="R567" s="176">
        <f ca="1">IFERROR((($O567+$Q567)*'Emission Factors'!$C$10)+($P567*'Emission Factors'!$C$17),"")</f>
        <v>0</v>
      </c>
      <c r="S567" s="146" t="str">
        <f t="shared" ca="1" si="34"/>
        <v>N/A</v>
      </c>
      <c r="T567" s="98">
        <f ca="1">IFERROR((($O567+$Q567)*'Emission Factors'!$C$11)+($P567*'Emission Factors'!$C$18),"")</f>
        <v>0</v>
      </c>
      <c r="U567" s="98">
        <f ca="1">IFERROR((($O567+$Q567)*'Emission Factors'!$C$12)+($P567*'Emission Factors'!$C$19),"")</f>
        <v>0</v>
      </c>
      <c r="V567" s="98">
        <f ca="1">IFERROR((($O567+$Q567)*'Emission Factors'!$C$13)+($P567*'Emission Factors'!$C$20),"")</f>
        <v>0</v>
      </c>
      <c r="W567" s="147">
        <f ca="1">IFERROR(IF(N567="Residential",($O567+Q567)*'Emission Factors'!$C$14+(P567*'Emission Factors'!$C$21),($O567+Q567)*'Emission Factors'!$C$15+(P567*'Emission Factors'!$C$22)),"")</f>
        <v>0</v>
      </c>
      <c r="X567" s="97">
        <f t="shared" si="35"/>
        <v>0</v>
      </c>
    </row>
    <row r="568" spans="2:24" x14ac:dyDescent="0.3">
      <c r="B568" s="94"/>
      <c r="C568" s="95"/>
      <c r="D568" s="95"/>
      <c r="E568" s="95"/>
      <c r="F568" s="144"/>
      <c r="G568" s="94"/>
      <c r="H568" s="145"/>
      <c r="I568" s="96"/>
      <c r="J568" s="96"/>
      <c r="K568" s="96"/>
      <c r="L568" s="96"/>
      <c r="M568" s="96"/>
      <c r="N568" s="96"/>
      <c r="O568" s="97">
        <f t="shared" si="32"/>
        <v>0</v>
      </c>
      <c r="P568" s="97">
        <f t="shared" si="33"/>
        <v>0</v>
      </c>
      <c r="Q568" s="97" cm="1">
        <f t="array" aca="1" ref="Q568" ca="1">IF(I568=0,0,$E568*$I568*(SUMPRODUCT((1-'Emission Factors'!$C$37)^ROW(INDIRECT("1:" &amp; 'Emission Factors'!$C$45-1)))+1))</f>
        <v>0</v>
      </c>
      <c r="R568" s="176">
        <f ca="1">IFERROR((($O568+$Q568)*'Emission Factors'!$C$10)+($P568*'Emission Factors'!$C$17),"")</f>
        <v>0</v>
      </c>
      <c r="S568" s="146" t="str">
        <f t="shared" ca="1" si="34"/>
        <v>N/A</v>
      </c>
      <c r="T568" s="98">
        <f ca="1">IFERROR((($O568+$Q568)*'Emission Factors'!$C$11)+($P568*'Emission Factors'!$C$18),"")</f>
        <v>0</v>
      </c>
      <c r="U568" s="98">
        <f ca="1">IFERROR((($O568+$Q568)*'Emission Factors'!$C$12)+($P568*'Emission Factors'!$C$19),"")</f>
        <v>0</v>
      </c>
      <c r="V568" s="98">
        <f ca="1">IFERROR((($O568+$Q568)*'Emission Factors'!$C$13)+($P568*'Emission Factors'!$C$20),"")</f>
        <v>0</v>
      </c>
      <c r="W568" s="147">
        <f ca="1">IFERROR(IF(N568="Residential",($O568+Q568)*'Emission Factors'!$C$14+(P568*'Emission Factors'!$C$21),($O568+Q568)*'Emission Factors'!$C$15+(P568*'Emission Factors'!$C$22)),"")</f>
        <v>0</v>
      </c>
      <c r="X568" s="97">
        <f t="shared" si="35"/>
        <v>0</v>
      </c>
    </row>
    <row r="569" spans="2:24" x14ac:dyDescent="0.3">
      <c r="B569" s="94"/>
      <c r="C569" s="95"/>
      <c r="D569" s="95"/>
      <c r="E569" s="95"/>
      <c r="F569" s="144"/>
      <c r="G569" s="94"/>
      <c r="H569" s="145"/>
      <c r="I569" s="96"/>
      <c r="J569" s="96"/>
      <c r="K569" s="96"/>
      <c r="L569" s="96"/>
      <c r="M569" s="96"/>
      <c r="N569" s="96"/>
      <c r="O569" s="97">
        <f t="shared" si="32"/>
        <v>0</v>
      </c>
      <c r="P569" s="97">
        <f t="shared" si="33"/>
        <v>0</v>
      </c>
      <c r="Q569" s="97" cm="1">
        <f t="array" aca="1" ref="Q569" ca="1">IF(I569=0,0,$E569*$I569*(SUMPRODUCT((1-'Emission Factors'!$C$37)^ROW(INDIRECT("1:" &amp; 'Emission Factors'!$C$45-1)))+1))</f>
        <v>0</v>
      </c>
      <c r="R569" s="176">
        <f ca="1">IFERROR((($O569+$Q569)*'Emission Factors'!$C$10)+($P569*'Emission Factors'!$C$17),"")</f>
        <v>0</v>
      </c>
      <c r="S569" s="146" t="str">
        <f t="shared" ca="1" si="34"/>
        <v>N/A</v>
      </c>
      <c r="T569" s="98">
        <f ca="1">IFERROR((($O569+$Q569)*'Emission Factors'!$C$11)+($P569*'Emission Factors'!$C$18),"")</f>
        <v>0</v>
      </c>
      <c r="U569" s="98">
        <f ca="1">IFERROR((($O569+$Q569)*'Emission Factors'!$C$12)+($P569*'Emission Factors'!$C$19),"")</f>
        <v>0</v>
      </c>
      <c r="V569" s="98">
        <f ca="1">IFERROR((($O569+$Q569)*'Emission Factors'!$C$13)+($P569*'Emission Factors'!$C$20),"")</f>
        <v>0</v>
      </c>
      <c r="W569" s="147">
        <f ca="1">IFERROR(IF(N569="Residential",($O569+Q569)*'Emission Factors'!$C$14+(P569*'Emission Factors'!$C$21),($O569+Q569)*'Emission Factors'!$C$15+(P569*'Emission Factors'!$C$22)),"")</f>
        <v>0</v>
      </c>
      <c r="X569" s="97">
        <f t="shared" si="35"/>
        <v>0</v>
      </c>
    </row>
    <row r="570" spans="2:24" x14ac:dyDescent="0.3">
      <c r="B570" s="94"/>
      <c r="C570" s="95"/>
      <c r="D570" s="95"/>
      <c r="E570" s="95"/>
      <c r="F570" s="144"/>
      <c r="G570" s="94"/>
      <c r="H570" s="145"/>
      <c r="I570" s="96"/>
      <c r="J570" s="96"/>
      <c r="K570" s="96"/>
      <c r="L570" s="96"/>
      <c r="M570" s="96"/>
      <c r="N570" s="96"/>
      <c r="O570" s="97">
        <f t="shared" si="32"/>
        <v>0</v>
      </c>
      <c r="P570" s="97">
        <f t="shared" si="33"/>
        <v>0</v>
      </c>
      <c r="Q570" s="97" cm="1">
        <f t="array" aca="1" ref="Q570" ca="1">IF(I570=0,0,$E570*$I570*(SUMPRODUCT((1-'Emission Factors'!$C$37)^ROW(INDIRECT("1:" &amp; 'Emission Factors'!$C$45-1)))+1))</f>
        <v>0</v>
      </c>
      <c r="R570" s="176">
        <f ca="1">IFERROR((($O570+$Q570)*'Emission Factors'!$C$10)+($P570*'Emission Factors'!$C$17),"")</f>
        <v>0</v>
      </c>
      <c r="S570" s="146" t="str">
        <f t="shared" ca="1" si="34"/>
        <v>N/A</v>
      </c>
      <c r="T570" s="98">
        <f ca="1">IFERROR((($O570+$Q570)*'Emission Factors'!$C$11)+($P570*'Emission Factors'!$C$18),"")</f>
        <v>0</v>
      </c>
      <c r="U570" s="98">
        <f ca="1">IFERROR((($O570+$Q570)*'Emission Factors'!$C$12)+($P570*'Emission Factors'!$C$19),"")</f>
        <v>0</v>
      </c>
      <c r="V570" s="98">
        <f ca="1">IFERROR((($O570+$Q570)*'Emission Factors'!$C$13)+($P570*'Emission Factors'!$C$20),"")</f>
        <v>0</v>
      </c>
      <c r="W570" s="147">
        <f ca="1">IFERROR(IF(N570="Residential",($O570+Q570)*'Emission Factors'!$C$14+(P570*'Emission Factors'!$C$21),($O570+Q570)*'Emission Factors'!$C$15+(P570*'Emission Factors'!$C$22)),"")</f>
        <v>0</v>
      </c>
      <c r="X570" s="97">
        <f t="shared" si="35"/>
        <v>0</v>
      </c>
    </row>
    <row r="571" spans="2:24" x14ac:dyDescent="0.3">
      <c r="B571" s="94"/>
      <c r="C571" s="95"/>
      <c r="D571" s="95"/>
      <c r="E571" s="95"/>
      <c r="F571" s="144"/>
      <c r="G571" s="94"/>
      <c r="H571" s="145"/>
      <c r="I571" s="96"/>
      <c r="J571" s="96"/>
      <c r="K571" s="96"/>
      <c r="L571" s="96"/>
      <c r="M571" s="96"/>
      <c r="N571" s="96"/>
      <c r="O571" s="97">
        <f t="shared" si="32"/>
        <v>0</v>
      </c>
      <c r="P571" s="97">
        <f t="shared" si="33"/>
        <v>0</v>
      </c>
      <c r="Q571" s="97" cm="1">
        <f t="array" aca="1" ref="Q571" ca="1">IF(I571=0,0,$E571*$I571*(SUMPRODUCT((1-'Emission Factors'!$C$37)^ROW(INDIRECT("1:" &amp; 'Emission Factors'!$C$45-1)))+1))</f>
        <v>0</v>
      </c>
      <c r="R571" s="176">
        <f ca="1">IFERROR((($O571+$Q571)*'Emission Factors'!$C$10)+($P571*'Emission Factors'!$C$17),"")</f>
        <v>0</v>
      </c>
      <c r="S571" s="146" t="str">
        <f t="shared" ca="1" si="34"/>
        <v>N/A</v>
      </c>
      <c r="T571" s="98">
        <f ca="1">IFERROR((($O571+$Q571)*'Emission Factors'!$C$11)+($P571*'Emission Factors'!$C$18),"")</f>
        <v>0</v>
      </c>
      <c r="U571" s="98">
        <f ca="1">IFERROR((($O571+$Q571)*'Emission Factors'!$C$12)+($P571*'Emission Factors'!$C$19),"")</f>
        <v>0</v>
      </c>
      <c r="V571" s="98">
        <f ca="1">IFERROR((($O571+$Q571)*'Emission Factors'!$C$13)+($P571*'Emission Factors'!$C$20),"")</f>
        <v>0</v>
      </c>
      <c r="W571" s="147">
        <f ca="1">IFERROR(IF(N571="Residential",($O571+Q571)*'Emission Factors'!$C$14+(P571*'Emission Factors'!$C$21),($O571+Q571)*'Emission Factors'!$C$15+(P571*'Emission Factors'!$C$22)),"")</f>
        <v>0</v>
      </c>
      <c r="X571" s="97">
        <f t="shared" si="35"/>
        <v>0</v>
      </c>
    </row>
    <row r="572" spans="2:24" x14ac:dyDescent="0.3">
      <c r="B572" s="94"/>
      <c r="C572" s="95"/>
      <c r="D572" s="95"/>
      <c r="E572" s="95"/>
      <c r="F572" s="144"/>
      <c r="G572" s="94"/>
      <c r="H572" s="145"/>
      <c r="I572" s="96"/>
      <c r="J572" s="96"/>
      <c r="K572" s="96"/>
      <c r="L572" s="96"/>
      <c r="M572" s="96"/>
      <c r="N572" s="96"/>
      <c r="O572" s="97">
        <f t="shared" si="32"/>
        <v>0</v>
      </c>
      <c r="P572" s="97">
        <f t="shared" si="33"/>
        <v>0</v>
      </c>
      <c r="Q572" s="97" cm="1">
        <f t="array" aca="1" ref="Q572" ca="1">IF(I572=0,0,$E572*$I572*(SUMPRODUCT((1-'Emission Factors'!$C$37)^ROW(INDIRECT("1:" &amp; 'Emission Factors'!$C$45-1)))+1))</f>
        <v>0</v>
      </c>
      <c r="R572" s="176">
        <f ca="1">IFERROR((($O572+$Q572)*'Emission Factors'!$C$10)+($P572*'Emission Factors'!$C$17),"")</f>
        <v>0</v>
      </c>
      <c r="S572" s="146" t="str">
        <f t="shared" ca="1" si="34"/>
        <v>N/A</v>
      </c>
      <c r="T572" s="98">
        <f ca="1">IFERROR((($O572+$Q572)*'Emission Factors'!$C$11)+($P572*'Emission Factors'!$C$18),"")</f>
        <v>0</v>
      </c>
      <c r="U572" s="98">
        <f ca="1">IFERROR((($O572+$Q572)*'Emission Factors'!$C$12)+($P572*'Emission Factors'!$C$19),"")</f>
        <v>0</v>
      </c>
      <c r="V572" s="98">
        <f ca="1">IFERROR((($O572+$Q572)*'Emission Factors'!$C$13)+($P572*'Emission Factors'!$C$20),"")</f>
        <v>0</v>
      </c>
      <c r="W572" s="147">
        <f ca="1">IFERROR(IF(N572="Residential",($O572+Q572)*'Emission Factors'!$C$14+(P572*'Emission Factors'!$C$21),($O572+Q572)*'Emission Factors'!$C$15+(P572*'Emission Factors'!$C$22)),"")</f>
        <v>0</v>
      </c>
      <c r="X572" s="97">
        <f t="shared" si="35"/>
        <v>0</v>
      </c>
    </row>
    <row r="573" spans="2:24" x14ac:dyDescent="0.3">
      <c r="B573" s="94"/>
      <c r="C573" s="95"/>
      <c r="D573" s="95"/>
      <c r="E573" s="95"/>
      <c r="F573" s="144"/>
      <c r="G573" s="94"/>
      <c r="H573" s="145"/>
      <c r="I573" s="96"/>
      <c r="J573" s="96"/>
      <c r="K573" s="96"/>
      <c r="L573" s="96"/>
      <c r="M573" s="96"/>
      <c r="N573" s="96"/>
      <c r="O573" s="97">
        <f t="shared" si="32"/>
        <v>0</v>
      </c>
      <c r="P573" s="97">
        <f t="shared" si="33"/>
        <v>0</v>
      </c>
      <c r="Q573" s="97" cm="1">
        <f t="array" aca="1" ref="Q573" ca="1">IF(I573=0,0,$E573*$I573*(SUMPRODUCT((1-'Emission Factors'!$C$37)^ROW(INDIRECT("1:" &amp; 'Emission Factors'!$C$45-1)))+1))</f>
        <v>0</v>
      </c>
      <c r="R573" s="176">
        <f ca="1">IFERROR((($O573+$Q573)*'Emission Factors'!$C$10)+($P573*'Emission Factors'!$C$17),"")</f>
        <v>0</v>
      </c>
      <c r="S573" s="146" t="str">
        <f t="shared" ca="1" si="34"/>
        <v>N/A</v>
      </c>
      <c r="T573" s="98">
        <f ca="1">IFERROR((($O573+$Q573)*'Emission Factors'!$C$11)+($P573*'Emission Factors'!$C$18),"")</f>
        <v>0</v>
      </c>
      <c r="U573" s="98">
        <f ca="1">IFERROR((($O573+$Q573)*'Emission Factors'!$C$12)+($P573*'Emission Factors'!$C$19),"")</f>
        <v>0</v>
      </c>
      <c r="V573" s="98">
        <f ca="1">IFERROR((($O573+$Q573)*'Emission Factors'!$C$13)+($P573*'Emission Factors'!$C$20),"")</f>
        <v>0</v>
      </c>
      <c r="W573" s="147">
        <f ca="1">IFERROR(IF(N573="Residential",($O573+Q573)*'Emission Factors'!$C$14+(P573*'Emission Factors'!$C$21),($O573+Q573)*'Emission Factors'!$C$15+(P573*'Emission Factors'!$C$22)),"")</f>
        <v>0</v>
      </c>
      <c r="X573" s="97">
        <f t="shared" si="35"/>
        <v>0</v>
      </c>
    </row>
    <row r="574" spans="2:24" x14ac:dyDescent="0.3">
      <c r="B574" s="94"/>
      <c r="C574" s="95"/>
      <c r="D574" s="95"/>
      <c r="E574" s="95"/>
      <c r="F574" s="144"/>
      <c r="G574" s="94"/>
      <c r="H574" s="145"/>
      <c r="I574" s="96"/>
      <c r="J574" s="96"/>
      <c r="K574" s="96"/>
      <c r="L574" s="96"/>
      <c r="M574" s="96"/>
      <c r="N574" s="96"/>
      <c r="O574" s="97">
        <f t="shared" si="32"/>
        <v>0</v>
      </c>
      <c r="P574" s="97">
        <f t="shared" si="33"/>
        <v>0</v>
      </c>
      <c r="Q574" s="97" cm="1">
        <f t="array" aca="1" ref="Q574" ca="1">IF(I574=0,0,$E574*$I574*(SUMPRODUCT((1-'Emission Factors'!$C$37)^ROW(INDIRECT("1:" &amp; 'Emission Factors'!$C$45-1)))+1))</f>
        <v>0</v>
      </c>
      <c r="R574" s="176">
        <f ca="1">IFERROR((($O574+$Q574)*'Emission Factors'!$C$10)+($P574*'Emission Factors'!$C$17),"")</f>
        <v>0</v>
      </c>
      <c r="S574" s="146" t="str">
        <f t="shared" ca="1" si="34"/>
        <v>N/A</v>
      </c>
      <c r="T574" s="98">
        <f ca="1">IFERROR((($O574+$Q574)*'Emission Factors'!$C$11)+($P574*'Emission Factors'!$C$18),"")</f>
        <v>0</v>
      </c>
      <c r="U574" s="98">
        <f ca="1">IFERROR((($O574+$Q574)*'Emission Factors'!$C$12)+($P574*'Emission Factors'!$C$19),"")</f>
        <v>0</v>
      </c>
      <c r="V574" s="98">
        <f ca="1">IFERROR((($O574+$Q574)*'Emission Factors'!$C$13)+($P574*'Emission Factors'!$C$20),"")</f>
        <v>0</v>
      </c>
      <c r="W574" s="147">
        <f ca="1">IFERROR(IF(N574="Residential",($O574+Q574)*'Emission Factors'!$C$14+(P574*'Emission Factors'!$C$21),($O574+Q574)*'Emission Factors'!$C$15+(P574*'Emission Factors'!$C$22)),"")</f>
        <v>0</v>
      </c>
      <c r="X574" s="97">
        <f t="shared" si="35"/>
        <v>0</v>
      </c>
    </row>
    <row r="575" spans="2:24" x14ac:dyDescent="0.3">
      <c r="B575" s="94"/>
      <c r="C575" s="95"/>
      <c r="D575" s="95"/>
      <c r="E575" s="95"/>
      <c r="F575" s="144"/>
      <c r="G575" s="94"/>
      <c r="H575" s="145"/>
      <c r="I575" s="96"/>
      <c r="J575" s="96"/>
      <c r="K575" s="96"/>
      <c r="L575" s="96"/>
      <c r="M575" s="96"/>
      <c r="N575" s="96"/>
      <c r="O575" s="97">
        <f t="shared" si="32"/>
        <v>0</v>
      </c>
      <c r="P575" s="97">
        <f t="shared" si="33"/>
        <v>0</v>
      </c>
      <c r="Q575" s="97" cm="1">
        <f t="array" aca="1" ref="Q575" ca="1">IF(I575=0,0,$E575*$I575*(SUMPRODUCT((1-'Emission Factors'!$C$37)^ROW(INDIRECT("1:" &amp; 'Emission Factors'!$C$45-1)))+1))</f>
        <v>0</v>
      </c>
      <c r="R575" s="176">
        <f ca="1">IFERROR((($O575+$Q575)*'Emission Factors'!$C$10)+($P575*'Emission Factors'!$C$17),"")</f>
        <v>0</v>
      </c>
      <c r="S575" s="146" t="str">
        <f t="shared" ca="1" si="34"/>
        <v>N/A</v>
      </c>
      <c r="T575" s="98">
        <f ca="1">IFERROR((($O575+$Q575)*'Emission Factors'!$C$11)+($P575*'Emission Factors'!$C$18),"")</f>
        <v>0</v>
      </c>
      <c r="U575" s="98">
        <f ca="1">IFERROR((($O575+$Q575)*'Emission Factors'!$C$12)+($P575*'Emission Factors'!$C$19),"")</f>
        <v>0</v>
      </c>
      <c r="V575" s="98">
        <f ca="1">IFERROR((($O575+$Q575)*'Emission Factors'!$C$13)+($P575*'Emission Factors'!$C$20),"")</f>
        <v>0</v>
      </c>
      <c r="W575" s="147">
        <f ca="1">IFERROR(IF(N575="Residential",($O575+Q575)*'Emission Factors'!$C$14+(P575*'Emission Factors'!$C$21),($O575+Q575)*'Emission Factors'!$C$15+(P575*'Emission Factors'!$C$22)),"")</f>
        <v>0</v>
      </c>
      <c r="X575" s="97">
        <f t="shared" si="35"/>
        <v>0</v>
      </c>
    </row>
    <row r="576" spans="2:24" x14ac:dyDescent="0.3">
      <c r="B576" s="94"/>
      <c r="C576" s="95"/>
      <c r="D576" s="95"/>
      <c r="E576" s="95"/>
      <c r="F576" s="144"/>
      <c r="G576" s="94"/>
      <c r="H576" s="145"/>
      <c r="I576" s="96"/>
      <c r="J576" s="96"/>
      <c r="K576" s="96"/>
      <c r="L576" s="96"/>
      <c r="M576" s="96"/>
      <c r="N576" s="96"/>
      <c r="O576" s="97">
        <f t="shared" si="32"/>
        <v>0</v>
      </c>
      <c r="P576" s="97">
        <f t="shared" si="33"/>
        <v>0</v>
      </c>
      <c r="Q576" s="97" cm="1">
        <f t="array" aca="1" ref="Q576" ca="1">IF(I576=0,0,$E576*$I576*(SUMPRODUCT((1-'Emission Factors'!$C$37)^ROW(INDIRECT("1:" &amp; 'Emission Factors'!$C$45-1)))+1))</f>
        <v>0</v>
      </c>
      <c r="R576" s="176">
        <f ca="1">IFERROR((($O576+$Q576)*'Emission Factors'!$C$10)+($P576*'Emission Factors'!$C$17),"")</f>
        <v>0</v>
      </c>
      <c r="S576" s="146" t="str">
        <f t="shared" ca="1" si="34"/>
        <v>N/A</v>
      </c>
      <c r="T576" s="98">
        <f ca="1">IFERROR((($O576+$Q576)*'Emission Factors'!$C$11)+($P576*'Emission Factors'!$C$18),"")</f>
        <v>0</v>
      </c>
      <c r="U576" s="98">
        <f ca="1">IFERROR((($O576+$Q576)*'Emission Factors'!$C$12)+($P576*'Emission Factors'!$C$19),"")</f>
        <v>0</v>
      </c>
      <c r="V576" s="98">
        <f ca="1">IFERROR((($O576+$Q576)*'Emission Factors'!$C$13)+($P576*'Emission Factors'!$C$20),"")</f>
        <v>0</v>
      </c>
      <c r="W576" s="147">
        <f ca="1">IFERROR(IF(N576="Residential",($O576+Q576)*'Emission Factors'!$C$14+(P576*'Emission Factors'!$C$21),($O576+Q576)*'Emission Factors'!$C$15+(P576*'Emission Factors'!$C$22)),"")</f>
        <v>0</v>
      </c>
      <c r="X576" s="97">
        <f t="shared" si="35"/>
        <v>0</v>
      </c>
    </row>
    <row r="577" spans="2:24" x14ac:dyDescent="0.3">
      <c r="B577" s="94"/>
      <c r="C577" s="95"/>
      <c r="D577" s="95"/>
      <c r="E577" s="95"/>
      <c r="F577" s="144"/>
      <c r="G577" s="94"/>
      <c r="H577" s="145"/>
      <c r="I577" s="96"/>
      <c r="J577" s="96"/>
      <c r="K577" s="96"/>
      <c r="L577" s="96"/>
      <c r="M577" s="96"/>
      <c r="N577" s="96"/>
      <c r="O577" s="97">
        <f t="shared" si="32"/>
        <v>0</v>
      </c>
      <c r="P577" s="97">
        <f t="shared" si="33"/>
        <v>0</v>
      </c>
      <c r="Q577" s="97" cm="1">
        <f t="array" aca="1" ref="Q577" ca="1">IF(I577=0,0,$E577*$I577*(SUMPRODUCT((1-'Emission Factors'!$C$37)^ROW(INDIRECT("1:" &amp; 'Emission Factors'!$C$45-1)))+1))</f>
        <v>0</v>
      </c>
      <c r="R577" s="176">
        <f ca="1">IFERROR((($O577+$Q577)*'Emission Factors'!$C$10)+($P577*'Emission Factors'!$C$17),"")</f>
        <v>0</v>
      </c>
      <c r="S577" s="146" t="str">
        <f t="shared" ca="1" si="34"/>
        <v>N/A</v>
      </c>
      <c r="T577" s="98">
        <f ca="1">IFERROR((($O577+$Q577)*'Emission Factors'!$C$11)+($P577*'Emission Factors'!$C$18),"")</f>
        <v>0</v>
      </c>
      <c r="U577" s="98">
        <f ca="1">IFERROR((($O577+$Q577)*'Emission Factors'!$C$12)+($P577*'Emission Factors'!$C$19),"")</f>
        <v>0</v>
      </c>
      <c r="V577" s="98">
        <f ca="1">IFERROR((($O577+$Q577)*'Emission Factors'!$C$13)+($P577*'Emission Factors'!$C$20),"")</f>
        <v>0</v>
      </c>
      <c r="W577" s="147">
        <f ca="1">IFERROR(IF(N577="Residential",($O577+Q577)*'Emission Factors'!$C$14+(P577*'Emission Factors'!$C$21),($O577+Q577)*'Emission Factors'!$C$15+(P577*'Emission Factors'!$C$22)),"")</f>
        <v>0</v>
      </c>
      <c r="X577" s="97">
        <f t="shared" si="35"/>
        <v>0</v>
      </c>
    </row>
    <row r="578" spans="2:24" x14ac:dyDescent="0.3">
      <c r="B578" s="94"/>
      <c r="C578" s="95"/>
      <c r="D578" s="95"/>
      <c r="E578" s="95"/>
      <c r="F578" s="144"/>
      <c r="G578" s="94"/>
      <c r="H578" s="145"/>
      <c r="I578" s="96"/>
      <c r="J578" s="96"/>
      <c r="K578" s="96"/>
      <c r="L578" s="96"/>
      <c r="M578" s="96"/>
      <c r="N578" s="96"/>
      <c r="O578" s="97">
        <f t="shared" si="32"/>
        <v>0</v>
      </c>
      <c r="P578" s="97">
        <f t="shared" si="33"/>
        <v>0</v>
      </c>
      <c r="Q578" s="97" cm="1">
        <f t="array" aca="1" ref="Q578" ca="1">IF(I578=0,0,$E578*$I578*(SUMPRODUCT((1-'Emission Factors'!$C$37)^ROW(INDIRECT("1:" &amp; 'Emission Factors'!$C$45-1)))+1))</f>
        <v>0</v>
      </c>
      <c r="R578" s="176">
        <f ca="1">IFERROR((($O578+$Q578)*'Emission Factors'!$C$10)+($P578*'Emission Factors'!$C$17),"")</f>
        <v>0</v>
      </c>
      <c r="S578" s="146" t="str">
        <f t="shared" ca="1" si="34"/>
        <v>N/A</v>
      </c>
      <c r="T578" s="98">
        <f ca="1">IFERROR((($O578+$Q578)*'Emission Factors'!$C$11)+($P578*'Emission Factors'!$C$18),"")</f>
        <v>0</v>
      </c>
      <c r="U578" s="98">
        <f ca="1">IFERROR((($O578+$Q578)*'Emission Factors'!$C$12)+($P578*'Emission Factors'!$C$19),"")</f>
        <v>0</v>
      </c>
      <c r="V578" s="98">
        <f ca="1">IFERROR((($O578+$Q578)*'Emission Factors'!$C$13)+($P578*'Emission Factors'!$C$20),"")</f>
        <v>0</v>
      </c>
      <c r="W578" s="147">
        <f ca="1">IFERROR(IF(N578="Residential",($O578+Q578)*'Emission Factors'!$C$14+(P578*'Emission Factors'!$C$21),($O578+Q578)*'Emission Factors'!$C$15+(P578*'Emission Factors'!$C$22)),"")</f>
        <v>0</v>
      </c>
      <c r="X578" s="97">
        <f t="shared" si="35"/>
        <v>0</v>
      </c>
    </row>
    <row r="579" spans="2:24" x14ac:dyDescent="0.3">
      <c r="B579" s="94"/>
      <c r="C579" s="95"/>
      <c r="D579" s="95"/>
      <c r="E579" s="95"/>
      <c r="F579" s="144"/>
      <c r="G579" s="94"/>
      <c r="H579" s="145"/>
      <c r="I579" s="96"/>
      <c r="J579" s="96"/>
      <c r="K579" s="96"/>
      <c r="L579" s="96"/>
      <c r="M579" s="96"/>
      <c r="N579" s="96"/>
      <c r="O579" s="97">
        <f t="shared" si="32"/>
        <v>0</v>
      </c>
      <c r="P579" s="97">
        <f t="shared" si="33"/>
        <v>0</v>
      </c>
      <c r="Q579" s="97" cm="1">
        <f t="array" aca="1" ref="Q579" ca="1">IF(I579=0,0,$E579*$I579*(SUMPRODUCT((1-'Emission Factors'!$C$37)^ROW(INDIRECT("1:" &amp; 'Emission Factors'!$C$45-1)))+1))</f>
        <v>0</v>
      </c>
      <c r="R579" s="176">
        <f ca="1">IFERROR((($O579+$Q579)*'Emission Factors'!$C$10)+($P579*'Emission Factors'!$C$17),"")</f>
        <v>0</v>
      </c>
      <c r="S579" s="146" t="str">
        <f t="shared" ca="1" si="34"/>
        <v>N/A</v>
      </c>
      <c r="T579" s="98">
        <f ca="1">IFERROR((($O579+$Q579)*'Emission Factors'!$C$11)+($P579*'Emission Factors'!$C$18),"")</f>
        <v>0</v>
      </c>
      <c r="U579" s="98">
        <f ca="1">IFERROR((($O579+$Q579)*'Emission Factors'!$C$12)+($P579*'Emission Factors'!$C$19),"")</f>
        <v>0</v>
      </c>
      <c r="V579" s="98">
        <f ca="1">IFERROR((($O579+$Q579)*'Emission Factors'!$C$13)+($P579*'Emission Factors'!$C$20),"")</f>
        <v>0</v>
      </c>
      <c r="W579" s="147">
        <f ca="1">IFERROR(IF(N579="Residential",($O579+Q579)*'Emission Factors'!$C$14+(P579*'Emission Factors'!$C$21),($O579+Q579)*'Emission Factors'!$C$15+(P579*'Emission Factors'!$C$22)),"")</f>
        <v>0</v>
      </c>
      <c r="X579" s="97">
        <f t="shared" si="35"/>
        <v>0</v>
      </c>
    </row>
    <row r="580" spans="2:24" x14ac:dyDescent="0.3">
      <c r="B580" s="94"/>
      <c r="C580" s="95"/>
      <c r="D580" s="95"/>
      <c r="E580" s="95"/>
      <c r="F580" s="144"/>
      <c r="G580" s="94"/>
      <c r="H580" s="145"/>
      <c r="I580" s="96"/>
      <c r="J580" s="96"/>
      <c r="K580" s="96"/>
      <c r="L580" s="96"/>
      <c r="M580" s="96"/>
      <c r="N580" s="96"/>
      <c r="O580" s="97">
        <f t="shared" si="32"/>
        <v>0</v>
      </c>
      <c r="P580" s="97">
        <f t="shared" si="33"/>
        <v>0</v>
      </c>
      <c r="Q580" s="97" cm="1">
        <f t="array" aca="1" ref="Q580" ca="1">IF(I580=0,0,$E580*$I580*(SUMPRODUCT((1-'Emission Factors'!$C$37)^ROW(INDIRECT("1:" &amp; 'Emission Factors'!$C$45-1)))+1))</f>
        <v>0</v>
      </c>
      <c r="R580" s="176">
        <f ca="1">IFERROR((($O580+$Q580)*'Emission Factors'!$C$10)+($P580*'Emission Factors'!$C$17),"")</f>
        <v>0</v>
      </c>
      <c r="S580" s="146" t="str">
        <f t="shared" ca="1" si="34"/>
        <v>N/A</v>
      </c>
      <c r="T580" s="98">
        <f ca="1">IFERROR((($O580+$Q580)*'Emission Factors'!$C$11)+($P580*'Emission Factors'!$C$18),"")</f>
        <v>0</v>
      </c>
      <c r="U580" s="98">
        <f ca="1">IFERROR((($O580+$Q580)*'Emission Factors'!$C$12)+($P580*'Emission Factors'!$C$19),"")</f>
        <v>0</v>
      </c>
      <c r="V580" s="98">
        <f ca="1">IFERROR((($O580+$Q580)*'Emission Factors'!$C$13)+($P580*'Emission Factors'!$C$20),"")</f>
        <v>0</v>
      </c>
      <c r="W580" s="147">
        <f ca="1">IFERROR(IF(N580="Residential",($O580+Q580)*'Emission Factors'!$C$14+(P580*'Emission Factors'!$C$21),($O580+Q580)*'Emission Factors'!$C$15+(P580*'Emission Factors'!$C$22)),"")</f>
        <v>0</v>
      </c>
      <c r="X580" s="97">
        <f t="shared" si="35"/>
        <v>0</v>
      </c>
    </row>
    <row r="581" spans="2:24" x14ac:dyDescent="0.3">
      <c r="B581" s="94"/>
      <c r="C581" s="95"/>
      <c r="D581" s="95"/>
      <c r="E581" s="95"/>
      <c r="F581" s="144"/>
      <c r="G581" s="94"/>
      <c r="H581" s="145"/>
      <c r="I581" s="96"/>
      <c r="J581" s="96"/>
      <c r="K581" s="96"/>
      <c r="L581" s="96"/>
      <c r="M581" s="96"/>
      <c r="N581" s="96"/>
      <c r="O581" s="97">
        <f t="shared" si="32"/>
        <v>0</v>
      </c>
      <c r="P581" s="97">
        <f t="shared" si="33"/>
        <v>0</v>
      </c>
      <c r="Q581" s="97" cm="1">
        <f t="array" aca="1" ref="Q581" ca="1">IF(I581=0,0,$E581*$I581*(SUMPRODUCT((1-'Emission Factors'!$C$37)^ROW(INDIRECT("1:" &amp; 'Emission Factors'!$C$45-1)))+1))</f>
        <v>0</v>
      </c>
      <c r="R581" s="176">
        <f ca="1">IFERROR((($O581+$Q581)*'Emission Factors'!$C$10)+($P581*'Emission Factors'!$C$17),"")</f>
        <v>0</v>
      </c>
      <c r="S581" s="146" t="str">
        <f t="shared" ca="1" si="34"/>
        <v>N/A</v>
      </c>
      <c r="T581" s="98">
        <f ca="1">IFERROR((($O581+$Q581)*'Emission Factors'!$C$11)+($P581*'Emission Factors'!$C$18),"")</f>
        <v>0</v>
      </c>
      <c r="U581" s="98">
        <f ca="1">IFERROR((($O581+$Q581)*'Emission Factors'!$C$12)+($P581*'Emission Factors'!$C$19),"")</f>
        <v>0</v>
      </c>
      <c r="V581" s="98">
        <f ca="1">IFERROR((($O581+$Q581)*'Emission Factors'!$C$13)+($P581*'Emission Factors'!$C$20),"")</f>
        <v>0</v>
      </c>
      <c r="W581" s="147">
        <f ca="1">IFERROR(IF(N581="Residential",($O581+Q581)*'Emission Factors'!$C$14+(P581*'Emission Factors'!$C$21),($O581+Q581)*'Emission Factors'!$C$15+(P581*'Emission Factors'!$C$22)),"")</f>
        <v>0</v>
      </c>
      <c r="X581" s="97">
        <f t="shared" si="35"/>
        <v>0</v>
      </c>
    </row>
    <row r="582" spans="2:24" x14ac:dyDescent="0.3">
      <c r="B582" s="94"/>
      <c r="C582" s="95"/>
      <c r="D582" s="95"/>
      <c r="E582" s="95"/>
      <c r="F582" s="144"/>
      <c r="G582" s="94"/>
      <c r="H582" s="145"/>
      <c r="I582" s="96"/>
      <c r="J582" s="96"/>
      <c r="K582" s="96"/>
      <c r="L582" s="96"/>
      <c r="M582" s="96"/>
      <c r="N582" s="96"/>
      <c r="O582" s="97">
        <f t="shared" si="32"/>
        <v>0</v>
      </c>
      <c r="P582" s="97">
        <f t="shared" si="33"/>
        <v>0</v>
      </c>
      <c r="Q582" s="97" cm="1">
        <f t="array" aca="1" ref="Q582" ca="1">IF(I582=0,0,$E582*$I582*(SUMPRODUCT((1-'Emission Factors'!$C$37)^ROW(INDIRECT("1:" &amp; 'Emission Factors'!$C$45-1)))+1))</f>
        <v>0</v>
      </c>
      <c r="R582" s="176">
        <f ca="1">IFERROR((($O582+$Q582)*'Emission Factors'!$C$10)+($P582*'Emission Factors'!$C$17),"")</f>
        <v>0</v>
      </c>
      <c r="S582" s="146" t="str">
        <f t="shared" ca="1" si="34"/>
        <v>N/A</v>
      </c>
      <c r="T582" s="98">
        <f ca="1">IFERROR((($O582+$Q582)*'Emission Factors'!$C$11)+($P582*'Emission Factors'!$C$18),"")</f>
        <v>0</v>
      </c>
      <c r="U582" s="98">
        <f ca="1">IFERROR((($O582+$Q582)*'Emission Factors'!$C$12)+($P582*'Emission Factors'!$C$19),"")</f>
        <v>0</v>
      </c>
      <c r="V582" s="98">
        <f ca="1">IFERROR((($O582+$Q582)*'Emission Factors'!$C$13)+($P582*'Emission Factors'!$C$20),"")</f>
        <v>0</v>
      </c>
      <c r="W582" s="147">
        <f ca="1">IFERROR(IF(N582="Residential",($O582+Q582)*'Emission Factors'!$C$14+(P582*'Emission Factors'!$C$21),($O582+Q582)*'Emission Factors'!$C$15+(P582*'Emission Factors'!$C$22)),"")</f>
        <v>0</v>
      </c>
      <c r="X582" s="97">
        <f t="shared" si="35"/>
        <v>0</v>
      </c>
    </row>
    <row r="583" spans="2:24" x14ac:dyDescent="0.3">
      <c r="B583" s="94"/>
      <c r="C583" s="95"/>
      <c r="D583" s="95"/>
      <c r="E583" s="95"/>
      <c r="F583" s="144"/>
      <c r="G583" s="94"/>
      <c r="H583" s="145"/>
      <c r="I583" s="96"/>
      <c r="J583" s="96"/>
      <c r="K583" s="96"/>
      <c r="L583" s="96"/>
      <c r="M583" s="96"/>
      <c r="N583" s="96"/>
      <c r="O583" s="97">
        <f t="shared" si="32"/>
        <v>0</v>
      </c>
      <c r="P583" s="97">
        <f t="shared" si="33"/>
        <v>0</v>
      </c>
      <c r="Q583" s="97" cm="1">
        <f t="array" aca="1" ref="Q583" ca="1">IF(I583=0,0,$E583*$I583*(SUMPRODUCT((1-'Emission Factors'!$C$37)^ROW(INDIRECT("1:" &amp; 'Emission Factors'!$C$45-1)))+1))</f>
        <v>0</v>
      </c>
      <c r="R583" s="176">
        <f ca="1">IFERROR((($O583+$Q583)*'Emission Factors'!$C$10)+($P583*'Emission Factors'!$C$17),"")</f>
        <v>0</v>
      </c>
      <c r="S583" s="146" t="str">
        <f t="shared" ca="1" si="34"/>
        <v>N/A</v>
      </c>
      <c r="T583" s="98">
        <f ca="1">IFERROR((($O583+$Q583)*'Emission Factors'!$C$11)+($P583*'Emission Factors'!$C$18),"")</f>
        <v>0</v>
      </c>
      <c r="U583" s="98">
        <f ca="1">IFERROR((($O583+$Q583)*'Emission Factors'!$C$12)+($P583*'Emission Factors'!$C$19),"")</f>
        <v>0</v>
      </c>
      <c r="V583" s="98">
        <f ca="1">IFERROR((($O583+$Q583)*'Emission Factors'!$C$13)+($P583*'Emission Factors'!$C$20),"")</f>
        <v>0</v>
      </c>
      <c r="W583" s="147">
        <f ca="1">IFERROR(IF(N583="Residential",($O583+Q583)*'Emission Factors'!$C$14+(P583*'Emission Factors'!$C$21),($O583+Q583)*'Emission Factors'!$C$15+(P583*'Emission Factors'!$C$22)),"")</f>
        <v>0</v>
      </c>
      <c r="X583" s="97">
        <f t="shared" si="35"/>
        <v>0</v>
      </c>
    </row>
    <row r="584" spans="2:24" x14ac:dyDescent="0.3">
      <c r="B584" s="94"/>
      <c r="C584" s="95"/>
      <c r="D584" s="95"/>
      <c r="E584" s="95"/>
      <c r="F584" s="144"/>
      <c r="G584" s="94"/>
      <c r="H584" s="145"/>
      <c r="I584" s="96"/>
      <c r="J584" s="96"/>
      <c r="K584" s="96"/>
      <c r="L584" s="96"/>
      <c r="M584" s="96"/>
      <c r="N584" s="96"/>
      <c r="O584" s="97">
        <f t="shared" si="32"/>
        <v>0</v>
      </c>
      <c r="P584" s="97">
        <f t="shared" si="33"/>
        <v>0</v>
      </c>
      <c r="Q584" s="97" cm="1">
        <f t="array" aca="1" ref="Q584" ca="1">IF(I584=0,0,$E584*$I584*(SUMPRODUCT((1-'Emission Factors'!$C$37)^ROW(INDIRECT("1:" &amp; 'Emission Factors'!$C$45-1)))+1))</f>
        <v>0</v>
      </c>
      <c r="R584" s="176">
        <f ca="1">IFERROR((($O584+$Q584)*'Emission Factors'!$C$10)+($P584*'Emission Factors'!$C$17),"")</f>
        <v>0</v>
      </c>
      <c r="S584" s="146" t="str">
        <f t="shared" ca="1" si="34"/>
        <v>N/A</v>
      </c>
      <c r="T584" s="98">
        <f ca="1">IFERROR((($O584+$Q584)*'Emission Factors'!$C$11)+($P584*'Emission Factors'!$C$18),"")</f>
        <v>0</v>
      </c>
      <c r="U584" s="98">
        <f ca="1">IFERROR((($O584+$Q584)*'Emission Factors'!$C$12)+($P584*'Emission Factors'!$C$19),"")</f>
        <v>0</v>
      </c>
      <c r="V584" s="98">
        <f ca="1">IFERROR((($O584+$Q584)*'Emission Factors'!$C$13)+($P584*'Emission Factors'!$C$20),"")</f>
        <v>0</v>
      </c>
      <c r="W584" s="147">
        <f ca="1">IFERROR(IF(N584="Residential",($O584+Q584)*'Emission Factors'!$C$14+(P584*'Emission Factors'!$C$21),($O584+Q584)*'Emission Factors'!$C$15+(P584*'Emission Factors'!$C$22)),"")</f>
        <v>0</v>
      </c>
      <c r="X584" s="97">
        <f t="shared" si="35"/>
        <v>0</v>
      </c>
    </row>
    <row r="585" spans="2:24" x14ac:dyDescent="0.3">
      <c r="B585" s="94"/>
      <c r="C585" s="95"/>
      <c r="D585" s="95"/>
      <c r="E585" s="95"/>
      <c r="F585" s="144"/>
      <c r="G585" s="94"/>
      <c r="H585" s="145"/>
      <c r="I585" s="96"/>
      <c r="J585" s="96"/>
      <c r="K585" s="96"/>
      <c r="L585" s="96"/>
      <c r="M585" s="96"/>
      <c r="N585" s="96"/>
      <c r="O585" s="97">
        <f t="shared" si="32"/>
        <v>0</v>
      </c>
      <c r="P585" s="97">
        <f t="shared" si="33"/>
        <v>0</v>
      </c>
      <c r="Q585" s="97" cm="1">
        <f t="array" aca="1" ref="Q585" ca="1">IF(I585=0,0,$E585*$I585*(SUMPRODUCT((1-'Emission Factors'!$C$37)^ROW(INDIRECT("1:" &amp; 'Emission Factors'!$C$45-1)))+1))</f>
        <v>0</v>
      </c>
      <c r="R585" s="176">
        <f ca="1">IFERROR((($O585+$Q585)*'Emission Factors'!$C$10)+($P585*'Emission Factors'!$C$17),"")</f>
        <v>0</v>
      </c>
      <c r="S585" s="146" t="str">
        <f t="shared" ca="1" si="34"/>
        <v>N/A</v>
      </c>
      <c r="T585" s="98">
        <f ca="1">IFERROR((($O585+$Q585)*'Emission Factors'!$C$11)+($P585*'Emission Factors'!$C$18),"")</f>
        <v>0</v>
      </c>
      <c r="U585" s="98">
        <f ca="1">IFERROR((($O585+$Q585)*'Emission Factors'!$C$12)+($P585*'Emission Factors'!$C$19),"")</f>
        <v>0</v>
      </c>
      <c r="V585" s="98">
        <f ca="1">IFERROR((($O585+$Q585)*'Emission Factors'!$C$13)+($P585*'Emission Factors'!$C$20),"")</f>
        <v>0</v>
      </c>
      <c r="W585" s="147">
        <f ca="1">IFERROR(IF(N585="Residential",($O585+Q585)*'Emission Factors'!$C$14+(P585*'Emission Factors'!$C$21),($O585+Q585)*'Emission Factors'!$C$15+(P585*'Emission Factors'!$C$22)),"")</f>
        <v>0</v>
      </c>
      <c r="X585" s="97">
        <f t="shared" si="35"/>
        <v>0</v>
      </c>
    </row>
    <row r="586" spans="2:24" x14ac:dyDescent="0.3">
      <c r="B586" s="94"/>
      <c r="C586" s="95"/>
      <c r="D586" s="95"/>
      <c r="E586" s="95"/>
      <c r="F586" s="144"/>
      <c r="G586" s="94"/>
      <c r="H586" s="145"/>
      <c r="I586" s="96"/>
      <c r="J586" s="96"/>
      <c r="K586" s="96"/>
      <c r="L586" s="96"/>
      <c r="M586" s="96"/>
      <c r="N586" s="96"/>
      <c r="O586" s="97">
        <f t="shared" si="32"/>
        <v>0</v>
      </c>
      <c r="P586" s="97">
        <f t="shared" si="33"/>
        <v>0</v>
      </c>
      <c r="Q586" s="97" cm="1">
        <f t="array" aca="1" ref="Q586" ca="1">IF(I586=0,0,$E586*$I586*(SUMPRODUCT((1-'Emission Factors'!$C$37)^ROW(INDIRECT("1:" &amp; 'Emission Factors'!$C$45-1)))+1))</f>
        <v>0</v>
      </c>
      <c r="R586" s="176">
        <f ca="1">IFERROR((($O586+$Q586)*'Emission Factors'!$C$10)+($P586*'Emission Factors'!$C$17),"")</f>
        <v>0</v>
      </c>
      <c r="S586" s="146" t="str">
        <f t="shared" ca="1" si="34"/>
        <v>N/A</v>
      </c>
      <c r="T586" s="98">
        <f ca="1">IFERROR((($O586+$Q586)*'Emission Factors'!$C$11)+($P586*'Emission Factors'!$C$18),"")</f>
        <v>0</v>
      </c>
      <c r="U586" s="98">
        <f ca="1">IFERROR((($O586+$Q586)*'Emission Factors'!$C$12)+($P586*'Emission Factors'!$C$19),"")</f>
        <v>0</v>
      </c>
      <c r="V586" s="98">
        <f ca="1">IFERROR((($O586+$Q586)*'Emission Factors'!$C$13)+($P586*'Emission Factors'!$C$20),"")</f>
        <v>0</v>
      </c>
      <c r="W586" s="147">
        <f ca="1">IFERROR(IF(N586="Residential",($O586+Q586)*'Emission Factors'!$C$14+(P586*'Emission Factors'!$C$21),($O586+Q586)*'Emission Factors'!$C$15+(P586*'Emission Factors'!$C$22)),"")</f>
        <v>0</v>
      </c>
      <c r="X586" s="97">
        <f t="shared" si="35"/>
        <v>0</v>
      </c>
    </row>
    <row r="587" spans="2:24" x14ac:dyDescent="0.3">
      <c r="B587" s="94"/>
      <c r="C587" s="95"/>
      <c r="D587" s="95"/>
      <c r="E587" s="95"/>
      <c r="F587" s="144"/>
      <c r="G587" s="94"/>
      <c r="H587" s="145"/>
      <c r="I587" s="96"/>
      <c r="J587" s="96"/>
      <c r="K587" s="96"/>
      <c r="L587" s="96"/>
      <c r="M587" s="96"/>
      <c r="N587" s="96"/>
      <c r="O587" s="97">
        <f t="shared" si="32"/>
        <v>0</v>
      </c>
      <c r="P587" s="97">
        <f t="shared" si="33"/>
        <v>0</v>
      </c>
      <c r="Q587" s="97" cm="1">
        <f t="array" aca="1" ref="Q587" ca="1">IF(I587=0,0,$E587*$I587*(SUMPRODUCT((1-'Emission Factors'!$C$37)^ROW(INDIRECT("1:" &amp; 'Emission Factors'!$C$45-1)))+1))</f>
        <v>0</v>
      </c>
      <c r="R587" s="176">
        <f ca="1">IFERROR((($O587+$Q587)*'Emission Factors'!$C$10)+($P587*'Emission Factors'!$C$17),"")</f>
        <v>0</v>
      </c>
      <c r="S587" s="146" t="str">
        <f t="shared" ca="1" si="34"/>
        <v>N/A</v>
      </c>
      <c r="T587" s="98">
        <f ca="1">IFERROR((($O587+$Q587)*'Emission Factors'!$C$11)+($P587*'Emission Factors'!$C$18),"")</f>
        <v>0</v>
      </c>
      <c r="U587" s="98">
        <f ca="1">IFERROR((($O587+$Q587)*'Emission Factors'!$C$12)+($P587*'Emission Factors'!$C$19),"")</f>
        <v>0</v>
      </c>
      <c r="V587" s="98">
        <f ca="1">IFERROR((($O587+$Q587)*'Emission Factors'!$C$13)+($P587*'Emission Factors'!$C$20),"")</f>
        <v>0</v>
      </c>
      <c r="W587" s="147">
        <f ca="1">IFERROR(IF(N587="Residential",($O587+Q587)*'Emission Factors'!$C$14+(P587*'Emission Factors'!$C$21),($O587+Q587)*'Emission Factors'!$C$15+(P587*'Emission Factors'!$C$22)),"")</f>
        <v>0</v>
      </c>
      <c r="X587" s="97">
        <f t="shared" si="35"/>
        <v>0</v>
      </c>
    </row>
    <row r="588" spans="2:24" x14ac:dyDescent="0.3">
      <c r="B588" s="94"/>
      <c r="C588" s="95"/>
      <c r="D588" s="95"/>
      <c r="E588" s="95"/>
      <c r="F588" s="144"/>
      <c r="G588" s="94"/>
      <c r="H588" s="145"/>
      <c r="I588" s="96"/>
      <c r="J588" s="96"/>
      <c r="K588" s="96"/>
      <c r="L588" s="96"/>
      <c r="M588" s="96"/>
      <c r="N588" s="96"/>
      <c r="O588" s="97">
        <f t="shared" si="32"/>
        <v>0</v>
      </c>
      <c r="P588" s="97">
        <f t="shared" si="33"/>
        <v>0</v>
      </c>
      <c r="Q588" s="97" cm="1">
        <f t="array" aca="1" ref="Q588" ca="1">IF(I588=0,0,$E588*$I588*(SUMPRODUCT((1-'Emission Factors'!$C$37)^ROW(INDIRECT("1:" &amp; 'Emission Factors'!$C$45-1)))+1))</f>
        <v>0</v>
      </c>
      <c r="R588" s="176">
        <f ca="1">IFERROR((($O588+$Q588)*'Emission Factors'!$C$10)+($P588*'Emission Factors'!$C$17),"")</f>
        <v>0</v>
      </c>
      <c r="S588" s="146" t="str">
        <f t="shared" ca="1" si="34"/>
        <v>N/A</v>
      </c>
      <c r="T588" s="98">
        <f ca="1">IFERROR((($O588+$Q588)*'Emission Factors'!$C$11)+($P588*'Emission Factors'!$C$18),"")</f>
        <v>0</v>
      </c>
      <c r="U588" s="98">
        <f ca="1">IFERROR((($O588+$Q588)*'Emission Factors'!$C$12)+($P588*'Emission Factors'!$C$19),"")</f>
        <v>0</v>
      </c>
      <c r="V588" s="98">
        <f ca="1">IFERROR((($O588+$Q588)*'Emission Factors'!$C$13)+($P588*'Emission Factors'!$C$20),"")</f>
        <v>0</v>
      </c>
      <c r="W588" s="147">
        <f ca="1">IFERROR(IF(N588="Residential",($O588+Q588)*'Emission Factors'!$C$14+(P588*'Emission Factors'!$C$21),($O588+Q588)*'Emission Factors'!$C$15+(P588*'Emission Factors'!$C$22)),"")</f>
        <v>0</v>
      </c>
      <c r="X588" s="97">
        <f t="shared" si="35"/>
        <v>0</v>
      </c>
    </row>
    <row r="589" spans="2:24" x14ac:dyDescent="0.3">
      <c r="B589" s="94"/>
      <c r="C589" s="95"/>
      <c r="D589" s="95"/>
      <c r="E589" s="95"/>
      <c r="F589" s="144"/>
      <c r="G589" s="94"/>
      <c r="H589" s="145"/>
      <c r="I589" s="96"/>
      <c r="J589" s="96"/>
      <c r="K589" s="96"/>
      <c r="L589" s="96"/>
      <c r="M589" s="96"/>
      <c r="N589" s="96"/>
      <c r="O589" s="97">
        <f t="shared" si="32"/>
        <v>0</v>
      </c>
      <c r="P589" s="97">
        <f t="shared" si="33"/>
        <v>0</v>
      </c>
      <c r="Q589" s="97" cm="1">
        <f t="array" aca="1" ref="Q589" ca="1">IF(I589=0,0,$E589*$I589*(SUMPRODUCT((1-'Emission Factors'!$C$37)^ROW(INDIRECT("1:" &amp; 'Emission Factors'!$C$45-1)))+1))</f>
        <v>0</v>
      </c>
      <c r="R589" s="176">
        <f ca="1">IFERROR((($O589+$Q589)*'Emission Factors'!$C$10)+($P589*'Emission Factors'!$C$17),"")</f>
        <v>0</v>
      </c>
      <c r="S589" s="146" t="str">
        <f t="shared" ca="1" si="34"/>
        <v>N/A</v>
      </c>
      <c r="T589" s="98">
        <f ca="1">IFERROR((($O589+$Q589)*'Emission Factors'!$C$11)+($P589*'Emission Factors'!$C$18),"")</f>
        <v>0</v>
      </c>
      <c r="U589" s="98">
        <f ca="1">IFERROR((($O589+$Q589)*'Emission Factors'!$C$12)+($P589*'Emission Factors'!$C$19),"")</f>
        <v>0</v>
      </c>
      <c r="V589" s="98">
        <f ca="1">IFERROR((($O589+$Q589)*'Emission Factors'!$C$13)+($P589*'Emission Factors'!$C$20),"")</f>
        <v>0</v>
      </c>
      <c r="W589" s="147">
        <f ca="1">IFERROR(IF(N589="Residential",($O589+Q589)*'Emission Factors'!$C$14+(P589*'Emission Factors'!$C$21),($O589+Q589)*'Emission Factors'!$C$15+(P589*'Emission Factors'!$C$22)),"")</f>
        <v>0</v>
      </c>
      <c r="X589" s="97">
        <f t="shared" si="35"/>
        <v>0</v>
      </c>
    </row>
    <row r="590" spans="2:24" x14ac:dyDescent="0.3">
      <c r="B590" s="94"/>
      <c r="C590" s="95"/>
      <c r="D590" s="95"/>
      <c r="E590" s="95"/>
      <c r="F590" s="144"/>
      <c r="G590" s="94"/>
      <c r="H590" s="145"/>
      <c r="I590" s="96"/>
      <c r="J590" s="96"/>
      <c r="K590" s="96"/>
      <c r="L590" s="96"/>
      <c r="M590" s="96"/>
      <c r="N590" s="96"/>
      <c r="O590" s="97">
        <f t="shared" si="32"/>
        <v>0</v>
      </c>
      <c r="P590" s="97">
        <f t="shared" si="33"/>
        <v>0</v>
      </c>
      <c r="Q590" s="97" cm="1">
        <f t="array" aca="1" ref="Q590" ca="1">IF(I590=0,0,$E590*$I590*(SUMPRODUCT((1-'Emission Factors'!$C$37)^ROW(INDIRECT("1:" &amp; 'Emission Factors'!$C$45-1)))+1))</f>
        <v>0</v>
      </c>
      <c r="R590" s="176">
        <f ca="1">IFERROR((($O590+$Q590)*'Emission Factors'!$C$10)+($P590*'Emission Factors'!$C$17),"")</f>
        <v>0</v>
      </c>
      <c r="S590" s="146" t="str">
        <f t="shared" ca="1" si="34"/>
        <v>N/A</v>
      </c>
      <c r="T590" s="98">
        <f ca="1">IFERROR((($O590+$Q590)*'Emission Factors'!$C$11)+($P590*'Emission Factors'!$C$18),"")</f>
        <v>0</v>
      </c>
      <c r="U590" s="98">
        <f ca="1">IFERROR((($O590+$Q590)*'Emission Factors'!$C$12)+($P590*'Emission Factors'!$C$19),"")</f>
        <v>0</v>
      </c>
      <c r="V590" s="98">
        <f ca="1">IFERROR((($O590+$Q590)*'Emission Factors'!$C$13)+($P590*'Emission Factors'!$C$20),"")</f>
        <v>0</v>
      </c>
      <c r="W590" s="147">
        <f ca="1">IFERROR(IF(N590="Residential",($O590+Q590)*'Emission Factors'!$C$14+(P590*'Emission Factors'!$C$21),($O590+Q590)*'Emission Factors'!$C$15+(P590*'Emission Factors'!$C$22)),"")</f>
        <v>0</v>
      </c>
      <c r="X590" s="97">
        <f t="shared" si="35"/>
        <v>0</v>
      </c>
    </row>
    <row r="591" spans="2:24" x14ac:dyDescent="0.3">
      <c r="B591" s="94"/>
      <c r="C591" s="95"/>
      <c r="D591" s="95"/>
      <c r="E591" s="95"/>
      <c r="F591" s="144"/>
      <c r="G591" s="94"/>
      <c r="H591" s="145"/>
      <c r="I591" s="96"/>
      <c r="J591" s="96"/>
      <c r="K591" s="96"/>
      <c r="L591" s="96"/>
      <c r="M591" s="96"/>
      <c r="N591" s="96"/>
      <c r="O591" s="97">
        <f t="shared" ref="O591:O654" si="36">IF($J591=0,0,$E591*$J591*$M591)</f>
        <v>0</v>
      </c>
      <c r="P591" s="97">
        <f t="shared" ref="P591:P654" si="37">IF(K591=0,0,$E591*K591*M591)</f>
        <v>0</v>
      </c>
      <c r="Q591" s="97" cm="1">
        <f t="array" aca="1" ref="Q591" ca="1">IF(I591=0,0,$E591*$I591*(SUMPRODUCT((1-'Emission Factors'!$C$37)^ROW(INDIRECT("1:" &amp; 'Emission Factors'!$C$45-1)))+1))</f>
        <v>0</v>
      </c>
      <c r="R591" s="176">
        <f ca="1">IFERROR((($O591+$Q591)*'Emission Factors'!$C$10)+($P591*'Emission Factors'!$C$17),"")</f>
        <v>0</v>
      </c>
      <c r="S591" s="146" t="str">
        <f t="shared" ref="S591:S654" ca="1" si="38">IFERROR(R591/H591,"N/A")</f>
        <v>N/A</v>
      </c>
      <c r="T591" s="98">
        <f ca="1">IFERROR((($O591+$Q591)*'Emission Factors'!$C$11)+($P591*'Emission Factors'!$C$18),"")</f>
        <v>0</v>
      </c>
      <c r="U591" s="98">
        <f ca="1">IFERROR((($O591+$Q591)*'Emission Factors'!$C$12)+($P591*'Emission Factors'!$C$19),"")</f>
        <v>0</v>
      </c>
      <c r="V591" s="98">
        <f ca="1">IFERROR((($O591+$Q591)*'Emission Factors'!$C$13)+($P591*'Emission Factors'!$C$20),"")</f>
        <v>0</v>
      </c>
      <c r="W591" s="147">
        <f ca="1">IFERROR(IF(N591="Residential",($O591+Q591)*'Emission Factors'!$C$14+(P591*'Emission Factors'!$C$21),($O591+Q591)*'Emission Factors'!$C$15+(P591*'Emission Factors'!$C$22)),"")</f>
        <v>0</v>
      </c>
      <c r="X591" s="97">
        <f t="shared" ref="X591:X654" si="39">IF(L591=0,0,$E591*$L591*$M591)</f>
        <v>0</v>
      </c>
    </row>
    <row r="592" spans="2:24" x14ac:dyDescent="0.3">
      <c r="B592" s="94"/>
      <c r="C592" s="95"/>
      <c r="D592" s="95"/>
      <c r="E592" s="95"/>
      <c r="F592" s="144"/>
      <c r="G592" s="94"/>
      <c r="H592" s="145"/>
      <c r="I592" s="96"/>
      <c r="J592" s="96"/>
      <c r="K592" s="96"/>
      <c r="L592" s="96"/>
      <c r="M592" s="96"/>
      <c r="N592" s="96"/>
      <c r="O592" s="97">
        <f t="shared" si="36"/>
        <v>0</v>
      </c>
      <c r="P592" s="97">
        <f t="shared" si="37"/>
        <v>0</v>
      </c>
      <c r="Q592" s="97" cm="1">
        <f t="array" aca="1" ref="Q592" ca="1">IF(I592=0,0,$E592*$I592*(SUMPRODUCT((1-'Emission Factors'!$C$37)^ROW(INDIRECT("1:" &amp; 'Emission Factors'!$C$45-1)))+1))</f>
        <v>0</v>
      </c>
      <c r="R592" s="176">
        <f ca="1">IFERROR((($O592+$Q592)*'Emission Factors'!$C$10)+($P592*'Emission Factors'!$C$17),"")</f>
        <v>0</v>
      </c>
      <c r="S592" s="146" t="str">
        <f t="shared" ca="1" si="38"/>
        <v>N/A</v>
      </c>
      <c r="T592" s="98">
        <f ca="1">IFERROR((($O592+$Q592)*'Emission Factors'!$C$11)+($P592*'Emission Factors'!$C$18),"")</f>
        <v>0</v>
      </c>
      <c r="U592" s="98">
        <f ca="1">IFERROR((($O592+$Q592)*'Emission Factors'!$C$12)+($P592*'Emission Factors'!$C$19),"")</f>
        <v>0</v>
      </c>
      <c r="V592" s="98">
        <f ca="1">IFERROR((($O592+$Q592)*'Emission Factors'!$C$13)+($P592*'Emission Factors'!$C$20),"")</f>
        <v>0</v>
      </c>
      <c r="W592" s="147">
        <f ca="1">IFERROR(IF(N592="Residential",($O592+Q592)*'Emission Factors'!$C$14+(P592*'Emission Factors'!$C$21),($O592+Q592)*'Emission Factors'!$C$15+(P592*'Emission Factors'!$C$22)),"")</f>
        <v>0</v>
      </c>
      <c r="X592" s="97">
        <f t="shared" si="39"/>
        <v>0</v>
      </c>
    </row>
    <row r="593" spans="2:24" x14ac:dyDescent="0.3">
      <c r="B593" s="94"/>
      <c r="C593" s="95"/>
      <c r="D593" s="95"/>
      <c r="E593" s="95"/>
      <c r="F593" s="144"/>
      <c r="G593" s="94"/>
      <c r="H593" s="145"/>
      <c r="I593" s="96"/>
      <c r="J593" s="96"/>
      <c r="K593" s="96"/>
      <c r="L593" s="96"/>
      <c r="M593" s="96"/>
      <c r="N593" s="96"/>
      <c r="O593" s="97">
        <f t="shared" si="36"/>
        <v>0</v>
      </c>
      <c r="P593" s="97">
        <f t="shared" si="37"/>
        <v>0</v>
      </c>
      <c r="Q593" s="97" cm="1">
        <f t="array" aca="1" ref="Q593" ca="1">IF(I593=0,0,$E593*$I593*(SUMPRODUCT((1-'Emission Factors'!$C$37)^ROW(INDIRECT("1:" &amp; 'Emission Factors'!$C$45-1)))+1))</f>
        <v>0</v>
      </c>
      <c r="R593" s="176">
        <f ca="1">IFERROR((($O593+$Q593)*'Emission Factors'!$C$10)+($P593*'Emission Factors'!$C$17),"")</f>
        <v>0</v>
      </c>
      <c r="S593" s="146" t="str">
        <f t="shared" ca="1" si="38"/>
        <v>N/A</v>
      </c>
      <c r="T593" s="98">
        <f ca="1">IFERROR((($O593+$Q593)*'Emission Factors'!$C$11)+($P593*'Emission Factors'!$C$18),"")</f>
        <v>0</v>
      </c>
      <c r="U593" s="98">
        <f ca="1">IFERROR((($O593+$Q593)*'Emission Factors'!$C$12)+($P593*'Emission Factors'!$C$19),"")</f>
        <v>0</v>
      </c>
      <c r="V593" s="98">
        <f ca="1">IFERROR((($O593+$Q593)*'Emission Factors'!$C$13)+($P593*'Emission Factors'!$C$20),"")</f>
        <v>0</v>
      </c>
      <c r="W593" s="147">
        <f ca="1">IFERROR(IF(N593="Residential",($O593+Q593)*'Emission Factors'!$C$14+(P593*'Emission Factors'!$C$21),($O593+Q593)*'Emission Factors'!$C$15+(P593*'Emission Factors'!$C$22)),"")</f>
        <v>0</v>
      </c>
      <c r="X593" s="97">
        <f t="shared" si="39"/>
        <v>0</v>
      </c>
    </row>
    <row r="594" spans="2:24" x14ac:dyDescent="0.3">
      <c r="B594" s="94"/>
      <c r="C594" s="95"/>
      <c r="D594" s="95"/>
      <c r="E594" s="95"/>
      <c r="F594" s="144"/>
      <c r="G594" s="94"/>
      <c r="H594" s="145"/>
      <c r="I594" s="96"/>
      <c r="J594" s="96"/>
      <c r="K594" s="96"/>
      <c r="L594" s="96"/>
      <c r="M594" s="96"/>
      <c r="N594" s="96"/>
      <c r="O594" s="97">
        <f t="shared" si="36"/>
        <v>0</v>
      </c>
      <c r="P594" s="97">
        <f t="shared" si="37"/>
        <v>0</v>
      </c>
      <c r="Q594" s="97" cm="1">
        <f t="array" aca="1" ref="Q594" ca="1">IF(I594=0,0,$E594*$I594*(SUMPRODUCT((1-'Emission Factors'!$C$37)^ROW(INDIRECT("1:" &amp; 'Emission Factors'!$C$45-1)))+1))</f>
        <v>0</v>
      </c>
      <c r="R594" s="176">
        <f ca="1">IFERROR((($O594+$Q594)*'Emission Factors'!$C$10)+($P594*'Emission Factors'!$C$17),"")</f>
        <v>0</v>
      </c>
      <c r="S594" s="146" t="str">
        <f t="shared" ca="1" si="38"/>
        <v>N/A</v>
      </c>
      <c r="T594" s="98">
        <f ca="1">IFERROR((($O594+$Q594)*'Emission Factors'!$C$11)+($P594*'Emission Factors'!$C$18),"")</f>
        <v>0</v>
      </c>
      <c r="U594" s="98">
        <f ca="1">IFERROR((($O594+$Q594)*'Emission Factors'!$C$12)+($P594*'Emission Factors'!$C$19),"")</f>
        <v>0</v>
      </c>
      <c r="V594" s="98">
        <f ca="1">IFERROR((($O594+$Q594)*'Emission Factors'!$C$13)+($P594*'Emission Factors'!$C$20),"")</f>
        <v>0</v>
      </c>
      <c r="W594" s="147">
        <f ca="1">IFERROR(IF(N594="Residential",($O594+Q594)*'Emission Factors'!$C$14+(P594*'Emission Factors'!$C$21),($O594+Q594)*'Emission Factors'!$C$15+(P594*'Emission Factors'!$C$22)),"")</f>
        <v>0</v>
      </c>
      <c r="X594" s="97">
        <f t="shared" si="39"/>
        <v>0</v>
      </c>
    </row>
    <row r="595" spans="2:24" x14ac:dyDescent="0.3">
      <c r="B595" s="94"/>
      <c r="C595" s="95"/>
      <c r="D595" s="95"/>
      <c r="E595" s="95"/>
      <c r="F595" s="144"/>
      <c r="G595" s="94"/>
      <c r="H595" s="145"/>
      <c r="I595" s="96"/>
      <c r="J595" s="96"/>
      <c r="K595" s="96"/>
      <c r="L595" s="96"/>
      <c r="M595" s="96"/>
      <c r="N595" s="96"/>
      <c r="O595" s="97">
        <f t="shared" si="36"/>
        <v>0</v>
      </c>
      <c r="P595" s="97">
        <f t="shared" si="37"/>
        <v>0</v>
      </c>
      <c r="Q595" s="97" cm="1">
        <f t="array" aca="1" ref="Q595" ca="1">IF(I595=0,0,$E595*$I595*(SUMPRODUCT((1-'Emission Factors'!$C$37)^ROW(INDIRECT("1:" &amp; 'Emission Factors'!$C$45-1)))+1))</f>
        <v>0</v>
      </c>
      <c r="R595" s="176">
        <f ca="1">IFERROR((($O595+$Q595)*'Emission Factors'!$C$10)+($P595*'Emission Factors'!$C$17),"")</f>
        <v>0</v>
      </c>
      <c r="S595" s="146" t="str">
        <f t="shared" ca="1" si="38"/>
        <v>N/A</v>
      </c>
      <c r="T595" s="98">
        <f ca="1">IFERROR((($O595+$Q595)*'Emission Factors'!$C$11)+($P595*'Emission Factors'!$C$18),"")</f>
        <v>0</v>
      </c>
      <c r="U595" s="98">
        <f ca="1">IFERROR((($O595+$Q595)*'Emission Factors'!$C$12)+($P595*'Emission Factors'!$C$19),"")</f>
        <v>0</v>
      </c>
      <c r="V595" s="98">
        <f ca="1">IFERROR((($O595+$Q595)*'Emission Factors'!$C$13)+($P595*'Emission Factors'!$C$20),"")</f>
        <v>0</v>
      </c>
      <c r="W595" s="147">
        <f ca="1">IFERROR(IF(N595="Residential",($O595+Q595)*'Emission Factors'!$C$14+(P595*'Emission Factors'!$C$21),($O595+Q595)*'Emission Factors'!$C$15+(P595*'Emission Factors'!$C$22)),"")</f>
        <v>0</v>
      </c>
      <c r="X595" s="97">
        <f t="shared" si="39"/>
        <v>0</v>
      </c>
    </row>
    <row r="596" spans="2:24" x14ac:dyDescent="0.3">
      <c r="B596" s="94"/>
      <c r="C596" s="95"/>
      <c r="D596" s="95"/>
      <c r="E596" s="95"/>
      <c r="F596" s="144"/>
      <c r="G596" s="94"/>
      <c r="H596" s="145"/>
      <c r="I596" s="96"/>
      <c r="J596" s="96"/>
      <c r="K596" s="96"/>
      <c r="L596" s="96"/>
      <c r="M596" s="96"/>
      <c r="N596" s="96"/>
      <c r="O596" s="97">
        <f t="shared" si="36"/>
        <v>0</v>
      </c>
      <c r="P596" s="97">
        <f t="shared" si="37"/>
        <v>0</v>
      </c>
      <c r="Q596" s="97" cm="1">
        <f t="array" aca="1" ref="Q596" ca="1">IF(I596=0,0,$E596*$I596*(SUMPRODUCT((1-'Emission Factors'!$C$37)^ROW(INDIRECT("1:" &amp; 'Emission Factors'!$C$45-1)))+1))</f>
        <v>0</v>
      </c>
      <c r="R596" s="176">
        <f ca="1">IFERROR((($O596+$Q596)*'Emission Factors'!$C$10)+($P596*'Emission Factors'!$C$17),"")</f>
        <v>0</v>
      </c>
      <c r="S596" s="146" t="str">
        <f t="shared" ca="1" si="38"/>
        <v>N/A</v>
      </c>
      <c r="T596" s="98">
        <f ca="1">IFERROR((($O596+$Q596)*'Emission Factors'!$C$11)+($P596*'Emission Factors'!$C$18),"")</f>
        <v>0</v>
      </c>
      <c r="U596" s="98">
        <f ca="1">IFERROR((($O596+$Q596)*'Emission Factors'!$C$12)+($P596*'Emission Factors'!$C$19),"")</f>
        <v>0</v>
      </c>
      <c r="V596" s="98">
        <f ca="1">IFERROR((($O596+$Q596)*'Emission Factors'!$C$13)+($P596*'Emission Factors'!$C$20),"")</f>
        <v>0</v>
      </c>
      <c r="W596" s="147">
        <f ca="1">IFERROR(IF(N596="Residential",($O596+Q596)*'Emission Factors'!$C$14+(P596*'Emission Factors'!$C$21),($O596+Q596)*'Emission Factors'!$C$15+(P596*'Emission Factors'!$C$22)),"")</f>
        <v>0</v>
      </c>
      <c r="X596" s="97">
        <f t="shared" si="39"/>
        <v>0</v>
      </c>
    </row>
    <row r="597" spans="2:24" x14ac:dyDescent="0.3">
      <c r="B597" s="94"/>
      <c r="C597" s="95"/>
      <c r="D597" s="95"/>
      <c r="E597" s="95"/>
      <c r="F597" s="144"/>
      <c r="G597" s="94"/>
      <c r="H597" s="145"/>
      <c r="I597" s="96"/>
      <c r="J597" s="96"/>
      <c r="K597" s="96"/>
      <c r="L597" s="96"/>
      <c r="M597" s="96"/>
      <c r="N597" s="96"/>
      <c r="O597" s="97">
        <f t="shared" si="36"/>
        <v>0</v>
      </c>
      <c r="P597" s="97">
        <f t="shared" si="37"/>
        <v>0</v>
      </c>
      <c r="Q597" s="97" cm="1">
        <f t="array" aca="1" ref="Q597" ca="1">IF(I597=0,0,$E597*$I597*(SUMPRODUCT((1-'Emission Factors'!$C$37)^ROW(INDIRECT("1:" &amp; 'Emission Factors'!$C$45-1)))+1))</f>
        <v>0</v>
      </c>
      <c r="R597" s="176">
        <f ca="1">IFERROR((($O597+$Q597)*'Emission Factors'!$C$10)+($P597*'Emission Factors'!$C$17),"")</f>
        <v>0</v>
      </c>
      <c r="S597" s="146" t="str">
        <f t="shared" ca="1" si="38"/>
        <v>N/A</v>
      </c>
      <c r="T597" s="98">
        <f ca="1">IFERROR((($O597+$Q597)*'Emission Factors'!$C$11)+($P597*'Emission Factors'!$C$18),"")</f>
        <v>0</v>
      </c>
      <c r="U597" s="98">
        <f ca="1">IFERROR((($O597+$Q597)*'Emission Factors'!$C$12)+($P597*'Emission Factors'!$C$19),"")</f>
        <v>0</v>
      </c>
      <c r="V597" s="98">
        <f ca="1">IFERROR((($O597+$Q597)*'Emission Factors'!$C$13)+($P597*'Emission Factors'!$C$20),"")</f>
        <v>0</v>
      </c>
      <c r="W597" s="147">
        <f ca="1">IFERROR(IF(N597="Residential",($O597+Q597)*'Emission Factors'!$C$14+(P597*'Emission Factors'!$C$21),($O597+Q597)*'Emission Factors'!$C$15+(P597*'Emission Factors'!$C$22)),"")</f>
        <v>0</v>
      </c>
      <c r="X597" s="97">
        <f t="shared" si="39"/>
        <v>0</v>
      </c>
    </row>
    <row r="598" spans="2:24" x14ac:dyDescent="0.3">
      <c r="B598" s="94"/>
      <c r="C598" s="95"/>
      <c r="D598" s="95"/>
      <c r="E598" s="95"/>
      <c r="F598" s="144"/>
      <c r="G598" s="94"/>
      <c r="H598" s="145"/>
      <c r="I598" s="96"/>
      <c r="J598" s="96"/>
      <c r="K598" s="96"/>
      <c r="L598" s="96"/>
      <c r="M598" s="96"/>
      <c r="N598" s="96"/>
      <c r="O598" s="97">
        <f t="shared" si="36"/>
        <v>0</v>
      </c>
      <c r="P598" s="97">
        <f t="shared" si="37"/>
        <v>0</v>
      </c>
      <c r="Q598" s="97" cm="1">
        <f t="array" aca="1" ref="Q598" ca="1">IF(I598=0,0,$E598*$I598*(SUMPRODUCT((1-'Emission Factors'!$C$37)^ROW(INDIRECT("1:" &amp; 'Emission Factors'!$C$45-1)))+1))</f>
        <v>0</v>
      </c>
      <c r="R598" s="176">
        <f ca="1">IFERROR((($O598+$Q598)*'Emission Factors'!$C$10)+($P598*'Emission Factors'!$C$17),"")</f>
        <v>0</v>
      </c>
      <c r="S598" s="146" t="str">
        <f t="shared" ca="1" si="38"/>
        <v>N/A</v>
      </c>
      <c r="T598" s="98">
        <f ca="1">IFERROR((($O598+$Q598)*'Emission Factors'!$C$11)+($P598*'Emission Factors'!$C$18),"")</f>
        <v>0</v>
      </c>
      <c r="U598" s="98">
        <f ca="1">IFERROR((($O598+$Q598)*'Emission Factors'!$C$12)+($P598*'Emission Factors'!$C$19),"")</f>
        <v>0</v>
      </c>
      <c r="V598" s="98">
        <f ca="1">IFERROR((($O598+$Q598)*'Emission Factors'!$C$13)+($P598*'Emission Factors'!$C$20),"")</f>
        <v>0</v>
      </c>
      <c r="W598" s="147">
        <f ca="1">IFERROR(IF(N598="Residential",($O598+Q598)*'Emission Factors'!$C$14+(P598*'Emission Factors'!$C$21),($O598+Q598)*'Emission Factors'!$C$15+(P598*'Emission Factors'!$C$22)),"")</f>
        <v>0</v>
      </c>
      <c r="X598" s="97">
        <f t="shared" si="39"/>
        <v>0</v>
      </c>
    </row>
    <row r="599" spans="2:24" x14ac:dyDescent="0.3">
      <c r="B599" s="94"/>
      <c r="C599" s="95"/>
      <c r="D599" s="95"/>
      <c r="E599" s="95"/>
      <c r="F599" s="144"/>
      <c r="G599" s="94"/>
      <c r="H599" s="145"/>
      <c r="I599" s="96"/>
      <c r="J599" s="96"/>
      <c r="K599" s="96"/>
      <c r="L599" s="96"/>
      <c r="M599" s="96"/>
      <c r="N599" s="96"/>
      <c r="O599" s="97">
        <f t="shared" si="36"/>
        <v>0</v>
      </c>
      <c r="P599" s="97">
        <f t="shared" si="37"/>
        <v>0</v>
      </c>
      <c r="Q599" s="97" cm="1">
        <f t="array" aca="1" ref="Q599" ca="1">IF(I599=0,0,$E599*$I599*(SUMPRODUCT((1-'Emission Factors'!$C$37)^ROW(INDIRECT("1:" &amp; 'Emission Factors'!$C$45-1)))+1))</f>
        <v>0</v>
      </c>
      <c r="R599" s="176">
        <f ca="1">IFERROR((($O599+$Q599)*'Emission Factors'!$C$10)+($P599*'Emission Factors'!$C$17),"")</f>
        <v>0</v>
      </c>
      <c r="S599" s="146" t="str">
        <f t="shared" ca="1" si="38"/>
        <v>N/A</v>
      </c>
      <c r="T599" s="98">
        <f ca="1">IFERROR((($O599+$Q599)*'Emission Factors'!$C$11)+($P599*'Emission Factors'!$C$18),"")</f>
        <v>0</v>
      </c>
      <c r="U599" s="98">
        <f ca="1">IFERROR((($O599+$Q599)*'Emission Factors'!$C$12)+($P599*'Emission Factors'!$C$19),"")</f>
        <v>0</v>
      </c>
      <c r="V599" s="98">
        <f ca="1">IFERROR((($O599+$Q599)*'Emission Factors'!$C$13)+($P599*'Emission Factors'!$C$20),"")</f>
        <v>0</v>
      </c>
      <c r="W599" s="147">
        <f ca="1">IFERROR(IF(N599="Residential",($O599+Q599)*'Emission Factors'!$C$14+(P599*'Emission Factors'!$C$21),($O599+Q599)*'Emission Factors'!$C$15+(P599*'Emission Factors'!$C$22)),"")</f>
        <v>0</v>
      </c>
      <c r="X599" s="97">
        <f t="shared" si="39"/>
        <v>0</v>
      </c>
    </row>
    <row r="600" spans="2:24" x14ac:dyDescent="0.3">
      <c r="B600" s="94"/>
      <c r="C600" s="95"/>
      <c r="D600" s="95"/>
      <c r="E600" s="95"/>
      <c r="F600" s="144"/>
      <c r="G600" s="94"/>
      <c r="H600" s="145"/>
      <c r="I600" s="96"/>
      <c r="J600" s="96"/>
      <c r="K600" s="96"/>
      <c r="L600" s="96"/>
      <c r="M600" s="96"/>
      <c r="N600" s="96"/>
      <c r="O600" s="97">
        <f t="shared" si="36"/>
        <v>0</v>
      </c>
      <c r="P600" s="97">
        <f t="shared" si="37"/>
        <v>0</v>
      </c>
      <c r="Q600" s="97" cm="1">
        <f t="array" aca="1" ref="Q600" ca="1">IF(I600=0,0,$E600*$I600*(SUMPRODUCT((1-'Emission Factors'!$C$37)^ROW(INDIRECT("1:" &amp; 'Emission Factors'!$C$45-1)))+1))</f>
        <v>0</v>
      </c>
      <c r="R600" s="176">
        <f ca="1">IFERROR((($O600+$Q600)*'Emission Factors'!$C$10)+($P600*'Emission Factors'!$C$17),"")</f>
        <v>0</v>
      </c>
      <c r="S600" s="146" t="str">
        <f t="shared" ca="1" si="38"/>
        <v>N/A</v>
      </c>
      <c r="T600" s="98">
        <f ca="1">IFERROR((($O600+$Q600)*'Emission Factors'!$C$11)+($P600*'Emission Factors'!$C$18),"")</f>
        <v>0</v>
      </c>
      <c r="U600" s="98">
        <f ca="1">IFERROR((($O600+$Q600)*'Emission Factors'!$C$12)+($P600*'Emission Factors'!$C$19),"")</f>
        <v>0</v>
      </c>
      <c r="V600" s="98">
        <f ca="1">IFERROR((($O600+$Q600)*'Emission Factors'!$C$13)+($P600*'Emission Factors'!$C$20),"")</f>
        <v>0</v>
      </c>
      <c r="W600" s="147">
        <f ca="1">IFERROR(IF(N600="Residential",($O600+Q600)*'Emission Factors'!$C$14+(P600*'Emission Factors'!$C$21),($O600+Q600)*'Emission Factors'!$C$15+(P600*'Emission Factors'!$C$22)),"")</f>
        <v>0</v>
      </c>
      <c r="X600" s="97">
        <f t="shared" si="39"/>
        <v>0</v>
      </c>
    </row>
    <row r="601" spans="2:24" x14ac:dyDescent="0.3">
      <c r="B601" s="94"/>
      <c r="C601" s="95"/>
      <c r="D601" s="95"/>
      <c r="E601" s="95"/>
      <c r="F601" s="144"/>
      <c r="G601" s="94"/>
      <c r="H601" s="145"/>
      <c r="I601" s="96"/>
      <c r="J601" s="96"/>
      <c r="K601" s="96"/>
      <c r="L601" s="96"/>
      <c r="M601" s="96"/>
      <c r="N601" s="96"/>
      <c r="O601" s="97">
        <f t="shared" si="36"/>
        <v>0</v>
      </c>
      <c r="P601" s="97">
        <f t="shared" si="37"/>
        <v>0</v>
      </c>
      <c r="Q601" s="97" cm="1">
        <f t="array" aca="1" ref="Q601" ca="1">IF(I601=0,0,$E601*$I601*(SUMPRODUCT((1-'Emission Factors'!$C$37)^ROW(INDIRECT("1:" &amp; 'Emission Factors'!$C$45-1)))+1))</f>
        <v>0</v>
      </c>
      <c r="R601" s="176">
        <f ca="1">IFERROR((($O601+$Q601)*'Emission Factors'!$C$10)+($P601*'Emission Factors'!$C$17),"")</f>
        <v>0</v>
      </c>
      <c r="S601" s="146" t="str">
        <f t="shared" ca="1" si="38"/>
        <v>N/A</v>
      </c>
      <c r="T601" s="98">
        <f ca="1">IFERROR((($O601+$Q601)*'Emission Factors'!$C$11)+($P601*'Emission Factors'!$C$18),"")</f>
        <v>0</v>
      </c>
      <c r="U601" s="98">
        <f ca="1">IFERROR((($O601+$Q601)*'Emission Factors'!$C$12)+($P601*'Emission Factors'!$C$19),"")</f>
        <v>0</v>
      </c>
      <c r="V601" s="98">
        <f ca="1">IFERROR((($O601+$Q601)*'Emission Factors'!$C$13)+($P601*'Emission Factors'!$C$20),"")</f>
        <v>0</v>
      </c>
      <c r="W601" s="147">
        <f ca="1">IFERROR(IF(N601="Residential",($O601+Q601)*'Emission Factors'!$C$14+(P601*'Emission Factors'!$C$21),($O601+Q601)*'Emission Factors'!$C$15+(P601*'Emission Factors'!$C$22)),"")</f>
        <v>0</v>
      </c>
      <c r="X601" s="97">
        <f t="shared" si="39"/>
        <v>0</v>
      </c>
    </row>
    <row r="602" spans="2:24" x14ac:dyDescent="0.3">
      <c r="B602" s="94"/>
      <c r="C602" s="95"/>
      <c r="D602" s="95"/>
      <c r="E602" s="95"/>
      <c r="F602" s="144"/>
      <c r="G602" s="94"/>
      <c r="H602" s="145"/>
      <c r="I602" s="96"/>
      <c r="J602" s="96"/>
      <c r="K602" s="96"/>
      <c r="L602" s="96"/>
      <c r="M602" s="96"/>
      <c r="N602" s="96"/>
      <c r="O602" s="97">
        <f t="shared" si="36"/>
        <v>0</v>
      </c>
      <c r="P602" s="97">
        <f t="shared" si="37"/>
        <v>0</v>
      </c>
      <c r="Q602" s="97" cm="1">
        <f t="array" aca="1" ref="Q602" ca="1">IF(I602=0,0,$E602*$I602*(SUMPRODUCT((1-'Emission Factors'!$C$37)^ROW(INDIRECT("1:" &amp; 'Emission Factors'!$C$45-1)))+1))</f>
        <v>0</v>
      </c>
      <c r="R602" s="176">
        <f ca="1">IFERROR((($O602+$Q602)*'Emission Factors'!$C$10)+($P602*'Emission Factors'!$C$17),"")</f>
        <v>0</v>
      </c>
      <c r="S602" s="146" t="str">
        <f t="shared" ca="1" si="38"/>
        <v>N/A</v>
      </c>
      <c r="T602" s="98">
        <f ca="1">IFERROR((($O602+$Q602)*'Emission Factors'!$C$11)+($P602*'Emission Factors'!$C$18),"")</f>
        <v>0</v>
      </c>
      <c r="U602" s="98">
        <f ca="1">IFERROR((($O602+$Q602)*'Emission Factors'!$C$12)+($P602*'Emission Factors'!$C$19),"")</f>
        <v>0</v>
      </c>
      <c r="V602" s="98">
        <f ca="1">IFERROR((($O602+$Q602)*'Emission Factors'!$C$13)+($P602*'Emission Factors'!$C$20),"")</f>
        <v>0</v>
      </c>
      <c r="W602" s="147">
        <f ca="1">IFERROR(IF(N602="Residential",($O602+Q602)*'Emission Factors'!$C$14+(P602*'Emission Factors'!$C$21),($O602+Q602)*'Emission Factors'!$C$15+(P602*'Emission Factors'!$C$22)),"")</f>
        <v>0</v>
      </c>
      <c r="X602" s="97">
        <f t="shared" si="39"/>
        <v>0</v>
      </c>
    </row>
    <row r="603" spans="2:24" x14ac:dyDescent="0.3">
      <c r="B603" s="94"/>
      <c r="C603" s="95"/>
      <c r="D603" s="95"/>
      <c r="E603" s="95"/>
      <c r="F603" s="144"/>
      <c r="G603" s="94"/>
      <c r="H603" s="145"/>
      <c r="I603" s="96"/>
      <c r="J603" s="96"/>
      <c r="K603" s="96"/>
      <c r="L603" s="96"/>
      <c r="M603" s="96"/>
      <c r="N603" s="96"/>
      <c r="O603" s="97">
        <f t="shared" si="36"/>
        <v>0</v>
      </c>
      <c r="P603" s="97">
        <f t="shared" si="37"/>
        <v>0</v>
      </c>
      <c r="Q603" s="97" cm="1">
        <f t="array" aca="1" ref="Q603" ca="1">IF(I603=0,0,$E603*$I603*(SUMPRODUCT((1-'Emission Factors'!$C$37)^ROW(INDIRECT("1:" &amp; 'Emission Factors'!$C$45-1)))+1))</f>
        <v>0</v>
      </c>
      <c r="R603" s="176">
        <f ca="1">IFERROR((($O603+$Q603)*'Emission Factors'!$C$10)+($P603*'Emission Factors'!$C$17),"")</f>
        <v>0</v>
      </c>
      <c r="S603" s="146" t="str">
        <f t="shared" ca="1" si="38"/>
        <v>N/A</v>
      </c>
      <c r="T603" s="98">
        <f ca="1">IFERROR((($O603+$Q603)*'Emission Factors'!$C$11)+($P603*'Emission Factors'!$C$18),"")</f>
        <v>0</v>
      </c>
      <c r="U603" s="98">
        <f ca="1">IFERROR((($O603+$Q603)*'Emission Factors'!$C$12)+($P603*'Emission Factors'!$C$19),"")</f>
        <v>0</v>
      </c>
      <c r="V603" s="98">
        <f ca="1">IFERROR((($O603+$Q603)*'Emission Factors'!$C$13)+($P603*'Emission Factors'!$C$20),"")</f>
        <v>0</v>
      </c>
      <c r="W603" s="147">
        <f ca="1">IFERROR(IF(N603="Residential",($O603+Q603)*'Emission Factors'!$C$14+(P603*'Emission Factors'!$C$21),($O603+Q603)*'Emission Factors'!$C$15+(P603*'Emission Factors'!$C$22)),"")</f>
        <v>0</v>
      </c>
      <c r="X603" s="97">
        <f t="shared" si="39"/>
        <v>0</v>
      </c>
    </row>
    <row r="604" spans="2:24" x14ac:dyDescent="0.3">
      <c r="B604" s="94"/>
      <c r="C604" s="95"/>
      <c r="D604" s="95"/>
      <c r="E604" s="95"/>
      <c r="F604" s="144"/>
      <c r="G604" s="94"/>
      <c r="H604" s="145"/>
      <c r="I604" s="96"/>
      <c r="J604" s="96"/>
      <c r="K604" s="96"/>
      <c r="L604" s="96"/>
      <c r="M604" s="96"/>
      <c r="N604" s="96"/>
      <c r="O604" s="97">
        <f t="shared" si="36"/>
        <v>0</v>
      </c>
      <c r="P604" s="97">
        <f t="shared" si="37"/>
        <v>0</v>
      </c>
      <c r="Q604" s="97" cm="1">
        <f t="array" aca="1" ref="Q604" ca="1">IF(I604=0,0,$E604*$I604*(SUMPRODUCT((1-'Emission Factors'!$C$37)^ROW(INDIRECT("1:" &amp; 'Emission Factors'!$C$45-1)))+1))</f>
        <v>0</v>
      </c>
      <c r="R604" s="176">
        <f ca="1">IFERROR((($O604+$Q604)*'Emission Factors'!$C$10)+($P604*'Emission Factors'!$C$17),"")</f>
        <v>0</v>
      </c>
      <c r="S604" s="146" t="str">
        <f t="shared" ca="1" si="38"/>
        <v>N/A</v>
      </c>
      <c r="T604" s="98">
        <f ca="1">IFERROR((($O604+$Q604)*'Emission Factors'!$C$11)+($P604*'Emission Factors'!$C$18),"")</f>
        <v>0</v>
      </c>
      <c r="U604" s="98">
        <f ca="1">IFERROR((($O604+$Q604)*'Emission Factors'!$C$12)+($P604*'Emission Factors'!$C$19),"")</f>
        <v>0</v>
      </c>
      <c r="V604" s="98">
        <f ca="1">IFERROR((($O604+$Q604)*'Emission Factors'!$C$13)+($P604*'Emission Factors'!$C$20),"")</f>
        <v>0</v>
      </c>
      <c r="W604" s="147">
        <f ca="1">IFERROR(IF(N604="Residential",($O604+Q604)*'Emission Factors'!$C$14+(P604*'Emission Factors'!$C$21),($O604+Q604)*'Emission Factors'!$C$15+(P604*'Emission Factors'!$C$22)),"")</f>
        <v>0</v>
      </c>
      <c r="X604" s="97">
        <f t="shared" si="39"/>
        <v>0</v>
      </c>
    </row>
    <row r="605" spans="2:24" x14ac:dyDescent="0.3">
      <c r="B605" s="94"/>
      <c r="C605" s="95"/>
      <c r="D605" s="95"/>
      <c r="E605" s="95"/>
      <c r="F605" s="144"/>
      <c r="G605" s="94"/>
      <c r="H605" s="145"/>
      <c r="I605" s="96"/>
      <c r="J605" s="96"/>
      <c r="K605" s="96"/>
      <c r="L605" s="96"/>
      <c r="M605" s="96"/>
      <c r="N605" s="96"/>
      <c r="O605" s="97">
        <f t="shared" si="36"/>
        <v>0</v>
      </c>
      <c r="P605" s="97">
        <f t="shared" si="37"/>
        <v>0</v>
      </c>
      <c r="Q605" s="97" cm="1">
        <f t="array" aca="1" ref="Q605" ca="1">IF(I605=0,0,$E605*$I605*(SUMPRODUCT((1-'Emission Factors'!$C$37)^ROW(INDIRECT("1:" &amp; 'Emission Factors'!$C$45-1)))+1))</f>
        <v>0</v>
      </c>
      <c r="R605" s="176">
        <f ca="1">IFERROR((($O605+$Q605)*'Emission Factors'!$C$10)+($P605*'Emission Factors'!$C$17),"")</f>
        <v>0</v>
      </c>
      <c r="S605" s="146" t="str">
        <f t="shared" ca="1" si="38"/>
        <v>N/A</v>
      </c>
      <c r="T605" s="98">
        <f ca="1">IFERROR((($O605+$Q605)*'Emission Factors'!$C$11)+($P605*'Emission Factors'!$C$18),"")</f>
        <v>0</v>
      </c>
      <c r="U605" s="98">
        <f ca="1">IFERROR((($O605+$Q605)*'Emission Factors'!$C$12)+($P605*'Emission Factors'!$C$19),"")</f>
        <v>0</v>
      </c>
      <c r="V605" s="98">
        <f ca="1">IFERROR((($O605+$Q605)*'Emission Factors'!$C$13)+($P605*'Emission Factors'!$C$20),"")</f>
        <v>0</v>
      </c>
      <c r="W605" s="147">
        <f ca="1">IFERROR(IF(N605="Residential",($O605+Q605)*'Emission Factors'!$C$14+(P605*'Emission Factors'!$C$21),($O605+Q605)*'Emission Factors'!$C$15+(P605*'Emission Factors'!$C$22)),"")</f>
        <v>0</v>
      </c>
      <c r="X605" s="97">
        <f t="shared" si="39"/>
        <v>0</v>
      </c>
    </row>
    <row r="606" spans="2:24" x14ac:dyDescent="0.3">
      <c r="B606" s="94"/>
      <c r="C606" s="95"/>
      <c r="D606" s="95"/>
      <c r="E606" s="95"/>
      <c r="F606" s="144"/>
      <c r="G606" s="94"/>
      <c r="H606" s="145"/>
      <c r="I606" s="96"/>
      <c r="J606" s="96"/>
      <c r="K606" s="96"/>
      <c r="L606" s="96"/>
      <c r="M606" s="96"/>
      <c r="N606" s="96"/>
      <c r="O606" s="97">
        <f t="shared" si="36"/>
        <v>0</v>
      </c>
      <c r="P606" s="97">
        <f t="shared" si="37"/>
        <v>0</v>
      </c>
      <c r="Q606" s="97" cm="1">
        <f t="array" aca="1" ref="Q606" ca="1">IF(I606=0,0,$E606*$I606*(SUMPRODUCT((1-'Emission Factors'!$C$37)^ROW(INDIRECT("1:" &amp; 'Emission Factors'!$C$45-1)))+1))</f>
        <v>0</v>
      </c>
      <c r="R606" s="176">
        <f ca="1">IFERROR((($O606+$Q606)*'Emission Factors'!$C$10)+($P606*'Emission Factors'!$C$17),"")</f>
        <v>0</v>
      </c>
      <c r="S606" s="146" t="str">
        <f t="shared" ca="1" si="38"/>
        <v>N/A</v>
      </c>
      <c r="T606" s="98">
        <f ca="1">IFERROR((($O606+$Q606)*'Emission Factors'!$C$11)+($P606*'Emission Factors'!$C$18),"")</f>
        <v>0</v>
      </c>
      <c r="U606" s="98">
        <f ca="1">IFERROR((($O606+$Q606)*'Emission Factors'!$C$12)+($P606*'Emission Factors'!$C$19),"")</f>
        <v>0</v>
      </c>
      <c r="V606" s="98">
        <f ca="1">IFERROR((($O606+$Q606)*'Emission Factors'!$C$13)+($P606*'Emission Factors'!$C$20),"")</f>
        <v>0</v>
      </c>
      <c r="W606" s="147">
        <f ca="1">IFERROR(IF(N606="Residential",($O606+Q606)*'Emission Factors'!$C$14+(P606*'Emission Factors'!$C$21),($O606+Q606)*'Emission Factors'!$C$15+(P606*'Emission Factors'!$C$22)),"")</f>
        <v>0</v>
      </c>
      <c r="X606" s="97">
        <f t="shared" si="39"/>
        <v>0</v>
      </c>
    </row>
    <row r="607" spans="2:24" x14ac:dyDescent="0.3">
      <c r="B607" s="94"/>
      <c r="C607" s="95"/>
      <c r="D607" s="95"/>
      <c r="E607" s="95"/>
      <c r="F607" s="144"/>
      <c r="G607" s="94"/>
      <c r="H607" s="145"/>
      <c r="I607" s="96"/>
      <c r="J607" s="96"/>
      <c r="K607" s="96"/>
      <c r="L607" s="96"/>
      <c r="M607" s="96"/>
      <c r="N607" s="96"/>
      <c r="O607" s="97">
        <f t="shared" si="36"/>
        <v>0</v>
      </c>
      <c r="P607" s="97">
        <f t="shared" si="37"/>
        <v>0</v>
      </c>
      <c r="Q607" s="97" cm="1">
        <f t="array" aca="1" ref="Q607" ca="1">IF(I607=0,0,$E607*$I607*(SUMPRODUCT((1-'Emission Factors'!$C$37)^ROW(INDIRECT("1:" &amp; 'Emission Factors'!$C$45-1)))+1))</f>
        <v>0</v>
      </c>
      <c r="R607" s="176">
        <f ca="1">IFERROR((($O607+$Q607)*'Emission Factors'!$C$10)+($P607*'Emission Factors'!$C$17),"")</f>
        <v>0</v>
      </c>
      <c r="S607" s="146" t="str">
        <f t="shared" ca="1" si="38"/>
        <v>N/A</v>
      </c>
      <c r="T607" s="98">
        <f ca="1">IFERROR((($O607+$Q607)*'Emission Factors'!$C$11)+($P607*'Emission Factors'!$C$18),"")</f>
        <v>0</v>
      </c>
      <c r="U607" s="98">
        <f ca="1">IFERROR((($O607+$Q607)*'Emission Factors'!$C$12)+($P607*'Emission Factors'!$C$19),"")</f>
        <v>0</v>
      </c>
      <c r="V607" s="98">
        <f ca="1">IFERROR((($O607+$Q607)*'Emission Factors'!$C$13)+($P607*'Emission Factors'!$C$20),"")</f>
        <v>0</v>
      </c>
      <c r="W607" s="147">
        <f ca="1">IFERROR(IF(N607="Residential",($O607+Q607)*'Emission Factors'!$C$14+(P607*'Emission Factors'!$C$21),($O607+Q607)*'Emission Factors'!$C$15+(P607*'Emission Factors'!$C$22)),"")</f>
        <v>0</v>
      </c>
      <c r="X607" s="97">
        <f t="shared" si="39"/>
        <v>0</v>
      </c>
    </row>
    <row r="608" spans="2:24" x14ac:dyDescent="0.3">
      <c r="B608" s="94"/>
      <c r="C608" s="95"/>
      <c r="D608" s="95"/>
      <c r="E608" s="95"/>
      <c r="F608" s="144"/>
      <c r="G608" s="94"/>
      <c r="H608" s="145"/>
      <c r="I608" s="96"/>
      <c r="J608" s="96"/>
      <c r="K608" s="96"/>
      <c r="L608" s="96"/>
      <c r="M608" s="96"/>
      <c r="N608" s="96"/>
      <c r="O608" s="97">
        <f t="shared" si="36"/>
        <v>0</v>
      </c>
      <c r="P608" s="97">
        <f t="shared" si="37"/>
        <v>0</v>
      </c>
      <c r="Q608" s="97" cm="1">
        <f t="array" aca="1" ref="Q608" ca="1">IF(I608=0,0,$E608*$I608*(SUMPRODUCT((1-'Emission Factors'!$C$37)^ROW(INDIRECT("1:" &amp; 'Emission Factors'!$C$45-1)))+1))</f>
        <v>0</v>
      </c>
      <c r="R608" s="176">
        <f ca="1">IFERROR((($O608+$Q608)*'Emission Factors'!$C$10)+($P608*'Emission Factors'!$C$17),"")</f>
        <v>0</v>
      </c>
      <c r="S608" s="146" t="str">
        <f t="shared" ca="1" si="38"/>
        <v>N/A</v>
      </c>
      <c r="T608" s="98">
        <f ca="1">IFERROR((($O608+$Q608)*'Emission Factors'!$C$11)+($P608*'Emission Factors'!$C$18),"")</f>
        <v>0</v>
      </c>
      <c r="U608" s="98">
        <f ca="1">IFERROR((($O608+$Q608)*'Emission Factors'!$C$12)+($P608*'Emission Factors'!$C$19),"")</f>
        <v>0</v>
      </c>
      <c r="V608" s="98">
        <f ca="1">IFERROR((($O608+$Q608)*'Emission Factors'!$C$13)+($P608*'Emission Factors'!$C$20),"")</f>
        <v>0</v>
      </c>
      <c r="W608" s="147">
        <f ca="1">IFERROR(IF(N608="Residential",($O608+Q608)*'Emission Factors'!$C$14+(P608*'Emission Factors'!$C$21),($O608+Q608)*'Emission Factors'!$C$15+(P608*'Emission Factors'!$C$22)),"")</f>
        <v>0</v>
      </c>
      <c r="X608" s="97">
        <f t="shared" si="39"/>
        <v>0</v>
      </c>
    </row>
    <row r="609" spans="2:24" x14ac:dyDescent="0.3">
      <c r="B609" s="94"/>
      <c r="C609" s="95"/>
      <c r="D609" s="95"/>
      <c r="E609" s="95"/>
      <c r="F609" s="144"/>
      <c r="G609" s="94"/>
      <c r="H609" s="145"/>
      <c r="I609" s="96"/>
      <c r="J609" s="96"/>
      <c r="K609" s="96"/>
      <c r="L609" s="96"/>
      <c r="M609" s="96"/>
      <c r="N609" s="96"/>
      <c r="O609" s="97">
        <f t="shared" si="36"/>
        <v>0</v>
      </c>
      <c r="P609" s="97">
        <f t="shared" si="37"/>
        <v>0</v>
      </c>
      <c r="Q609" s="97" cm="1">
        <f t="array" aca="1" ref="Q609" ca="1">IF(I609=0,0,$E609*$I609*(SUMPRODUCT((1-'Emission Factors'!$C$37)^ROW(INDIRECT("1:" &amp; 'Emission Factors'!$C$45-1)))+1))</f>
        <v>0</v>
      </c>
      <c r="R609" s="176">
        <f ca="1">IFERROR((($O609+$Q609)*'Emission Factors'!$C$10)+($P609*'Emission Factors'!$C$17),"")</f>
        <v>0</v>
      </c>
      <c r="S609" s="146" t="str">
        <f t="shared" ca="1" si="38"/>
        <v>N/A</v>
      </c>
      <c r="T609" s="98">
        <f ca="1">IFERROR((($O609+$Q609)*'Emission Factors'!$C$11)+($P609*'Emission Factors'!$C$18),"")</f>
        <v>0</v>
      </c>
      <c r="U609" s="98">
        <f ca="1">IFERROR((($O609+$Q609)*'Emission Factors'!$C$12)+($P609*'Emission Factors'!$C$19),"")</f>
        <v>0</v>
      </c>
      <c r="V609" s="98">
        <f ca="1">IFERROR((($O609+$Q609)*'Emission Factors'!$C$13)+($P609*'Emission Factors'!$C$20),"")</f>
        <v>0</v>
      </c>
      <c r="W609" s="147">
        <f ca="1">IFERROR(IF(N609="Residential",($O609+Q609)*'Emission Factors'!$C$14+(P609*'Emission Factors'!$C$21),($O609+Q609)*'Emission Factors'!$C$15+(P609*'Emission Factors'!$C$22)),"")</f>
        <v>0</v>
      </c>
      <c r="X609" s="97">
        <f t="shared" si="39"/>
        <v>0</v>
      </c>
    </row>
    <row r="610" spans="2:24" x14ac:dyDescent="0.3">
      <c r="B610" s="94"/>
      <c r="C610" s="95"/>
      <c r="D610" s="95"/>
      <c r="E610" s="95"/>
      <c r="F610" s="144"/>
      <c r="G610" s="94"/>
      <c r="H610" s="145"/>
      <c r="I610" s="96"/>
      <c r="J610" s="96"/>
      <c r="K610" s="96"/>
      <c r="L610" s="96"/>
      <c r="M610" s="96"/>
      <c r="N610" s="96"/>
      <c r="O610" s="97">
        <f t="shared" si="36"/>
        <v>0</v>
      </c>
      <c r="P610" s="97">
        <f t="shared" si="37"/>
        <v>0</v>
      </c>
      <c r="Q610" s="97" cm="1">
        <f t="array" aca="1" ref="Q610" ca="1">IF(I610=0,0,$E610*$I610*(SUMPRODUCT((1-'Emission Factors'!$C$37)^ROW(INDIRECT("1:" &amp; 'Emission Factors'!$C$45-1)))+1))</f>
        <v>0</v>
      </c>
      <c r="R610" s="176">
        <f ca="1">IFERROR((($O610+$Q610)*'Emission Factors'!$C$10)+($P610*'Emission Factors'!$C$17),"")</f>
        <v>0</v>
      </c>
      <c r="S610" s="146" t="str">
        <f t="shared" ca="1" si="38"/>
        <v>N/A</v>
      </c>
      <c r="T610" s="98">
        <f ca="1">IFERROR((($O610+$Q610)*'Emission Factors'!$C$11)+($P610*'Emission Factors'!$C$18),"")</f>
        <v>0</v>
      </c>
      <c r="U610" s="98">
        <f ca="1">IFERROR((($O610+$Q610)*'Emission Factors'!$C$12)+($P610*'Emission Factors'!$C$19),"")</f>
        <v>0</v>
      </c>
      <c r="V610" s="98">
        <f ca="1">IFERROR((($O610+$Q610)*'Emission Factors'!$C$13)+($P610*'Emission Factors'!$C$20),"")</f>
        <v>0</v>
      </c>
      <c r="W610" s="147">
        <f ca="1">IFERROR(IF(N610="Residential",($O610+Q610)*'Emission Factors'!$C$14+(P610*'Emission Factors'!$C$21),($O610+Q610)*'Emission Factors'!$C$15+(P610*'Emission Factors'!$C$22)),"")</f>
        <v>0</v>
      </c>
      <c r="X610" s="97">
        <f t="shared" si="39"/>
        <v>0</v>
      </c>
    </row>
    <row r="611" spans="2:24" x14ac:dyDescent="0.3">
      <c r="B611" s="94"/>
      <c r="C611" s="95"/>
      <c r="D611" s="95"/>
      <c r="E611" s="95"/>
      <c r="F611" s="144"/>
      <c r="G611" s="94"/>
      <c r="H611" s="145"/>
      <c r="I611" s="96"/>
      <c r="J611" s="96"/>
      <c r="K611" s="96"/>
      <c r="L611" s="96"/>
      <c r="M611" s="96"/>
      <c r="N611" s="96"/>
      <c r="O611" s="97">
        <f t="shared" si="36"/>
        <v>0</v>
      </c>
      <c r="P611" s="97">
        <f t="shared" si="37"/>
        <v>0</v>
      </c>
      <c r="Q611" s="97" cm="1">
        <f t="array" aca="1" ref="Q611" ca="1">IF(I611=0,0,$E611*$I611*(SUMPRODUCT((1-'Emission Factors'!$C$37)^ROW(INDIRECT("1:" &amp; 'Emission Factors'!$C$45-1)))+1))</f>
        <v>0</v>
      </c>
      <c r="R611" s="176">
        <f ca="1">IFERROR((($O611+$Q611)*'Emission Factors'!$C$10)+($P611*'Emission Factors'!$C$17),"")</f>
        <v>0</v>
      </c>
      <c r="S611" s="146" t="str">
        <f t="shared" ca="1" si="38"/>
        <v>N/A</v>
      </c>
      <c r="T611" s="98">
        <f ca="1">IFERROR((($O611+$Q611)*'Emission Factors'!$C$11)+($P611*'Emission Factors'!$C$18),"")</f>
        <v>0</v>
      </c>
      <c r="U611" s="98">
        <f ca="1">IFERROR((($O611+$Q611)*'Emission Factors'!$C$12)+($P611*'Emission Factors'!$C$19),"")</f>
        <v>0</v>
      </c>
      <c r="V611" s="98">
        <f ca="1">IFERROR((($O611+$Q611)*'Emission Factors'!$C$13)+($P611*'Emission Factors'!$C$20),"")</f>
        <v>0</v>
      </c>
      <c r="W611" s="147">
        <f ca="1">IFERROR(IF(N611="Residential",($O611+Q611)*'Emission Factors'!$C$14+(P611*'Emission Factors'!$C$21),($O611+Q611)*'Emission Factors'!$C$15+(P611*'Emission Factors'!$C$22)),"")</f>
        <v>0</v>
      </c>
      <c r="X611" s="97">
        <f t="shared" si="39"/>
        <v>0</v>
      </c>
    </row>
    <row r="612" spans="2:24" x14ac:dyDescent="0.3">
      <c r="B612" s="94"/>
      <c r="C612" s="95"/>
      <c r="D612" s="95"/>
      <c r="E612" s="95"/>
      <c r="F612" s="144"/>
      <c r="G612" s="94"/>
      <c r="H612" s="145"/>
      <c r="I612" s="96"/>
      <c r="J612" s="96"/>
      <c r="K612" s="96"/>
      <c r="L612" s="96"/>
      <c r="M612" s="96"/>
      <c r="N612" s="96"/>
      <c r="O612" s="97">
        <f t="shared" si="36"/>
        <v>0</v>
      </c>
      <c r="P612" s="97">
        <f t="shared" si="37"/>
        <v>0</v>
      </c>
      <c r="Q612" s="97" cm="1">
        <f t="array" aca="1" ref="Q612" ca="1">IF(I612=0,0,$E612*$I612*(SUMPRODUCT((1-'Emission Factors'!$C$37)^ROW(INDIRECT("1:" &amp; 'Emission Factors'!$C$45-1)))+1))</f>
        <v>0</v>
      </c>
      <c r="R612" s="176">
        <f ca="1">IFERROR((($O612+$Q612)*'Emission Factors'!$C$10)+($P612*'Emission Factors'!$C$17),"")</f>
        <v>0</v>
      </c>
      <c r="S612" s="146" t="str">
        <f t="shared" ca="1" si="38"/>
        <v>N/A</v>
      </c>
      <c r="T612" s="98">
        <f ca="1">IFERROR((($O612+$Q612)*'Emission Factors'!$C$11)+($P612*'Emission Factors'!$C$18),"")</f>
        <v>0</v>
      </c>
      <c r="U612" s="98">
        <f ca="1">IFERROR((($O612+$Q612)*'Emission Factors'!$C$12)+($P612*'Emission Factors'!$C$19),"")</f>
        <v>0</v>
      </c>
      <c r="V612" s="98">
        <f ca="1">IFERROR((($O612+$Q612)*'Emission Factors'!$C$13)+($P612*'Emission Factors'!$C$20),"")</f>
        <v>0</v>
      </c>
      <c r="W612" s="147">
        <f ca="1">IFERROR(IF(N612="Residential",($O612+Q612)*'Emission Factors'!$C$14+(P612*'Emission Factors'!$C$21),($O612+Q612)*'Emission Factors'!$C$15+(P612*'Emission Factors'!$C$22)),"")</f>
        <v>0</v>
      </c>
      <c r="X612" s="97">
        <f t="shared" si="39"/>
        <v>0</v>
      </c>
    </row>
    <row r="613" spans="2:24" x14ac:dyDescent="0.3">
      <c r="B613" s="94"/>
      <c r="C613" s="95"/>
      <c r="D613" s="95"/>
      <c r="E613" s="95"/>
      <c r="F613" s="144"/>
      <c r="G613" s="94"/>
      <c r="H613" s="145"/>
      <c r="I613" s="96"/>
      <c r="J613" s="96"/>
      <c r="K613" s="96"/>
      <c r="L613" s="96"/>
      <c r="M613" s="96"/>
      <c r="N613" s="96"/>
      <c r="O613" s="97">
        <f t="shared" si="36"/>
        <v>0</v>
      </c>
      <c r="P613" s="97">
        <f t="shared" si="37"/>
        <v>0</v>
      </c>
      <c r="Q613" s="97" cm="1">
        <f t="array" aca="1" ref="Q613" ca="1">IF(I613=0,0,$E613*$I613*(SUMPRODUCT((1-'Emission Factors'!$C$37)^ROW(INDIRECT("1:" &amp; 'Emission Factors'!$C$45-1)))+1))</f>
        <v>0</v>
      </c>
      <c r="R613" s="176">
        <f ca="1">IFERROR((($O613+$Q613)*'Emission Factors'!$C$10)+($P613*'Emission Factors'!$C$17),"")</f>
        <v>0</v>
      </c>
      <c r="S613" s="146" t="str">
        <f t="shared" ca="1" si="38"/>
        <v>N/A</v>
      </c>
      <c r="T613" s="98">
        <f ca="1">IFERROR((($O613+$Q613)*'Emission Factors'!$C$11)+($P613*'Emission Factors'!$C$18),"")</f>
        <v>0</v>
      </c>
      <c r="U613" s="98">
        <f ca="1">IFERROR((($O613+$Q613)*'Emission Factors'!$C$12)+($P613*'Emission Factors'!$C$19),"")</f>
        <v>0</v>
      </c>
      <c r="V613" s="98">
        <f ca="1">IFERROR((($O613+$Q613)*'Emission Factors'!$C$13)+($P613*'Emission Factors'!$C$20),"")</f>
        <v>0</v>
      </c>
      <c r="W613" s="147">
        <f ca="1">IFERROR(IF(N613="Residential",($O613+Q613)*'Emission Factors'!$C$14+(P613*'Emission Factors'!$C$21),($O613+Q613)*'Emission Factors'!$C$15+(P613*'Emission Factors'!$C$22)),"")</f>
        <v>0</v>
      </c>
      <c r="X613" s="97">
        <f t="shared" si="39"/>
        <v>0</v>
      </c>
    </row>
    <row r="614" spans="2:24" x14ac:dyDescent="0.3">
      <c r="B614" s="94"/>
      <c r="C614" s="95"/>
      <c r="D614" s="95"/>
      <c r="E614" s="95"/>
      <c r="F614" s="144"/>
      <c r="G614" s="94"/>
      <c r="H614" s="145"/>
      <c r="I614" s="96"/>
      <c r="J614" s="96"/>
      <c r="K614" s="96"/>
      <c r="L614" s="96"/>
      <c r="M614" s="96"/>
      <c r="N614" s="96"/>
      <c r="O614" s="97">
        <f t="shared" si="36"/>
        <v>0</v>
      </c>
      <c r="P614" s="97">
        <f t="shared" si="37"/>
        <v>0</v>
      </c>
      <c r="Q614" s="97" cm="1">
        <f t="array" aca="1" ref="Q614" ca="1">IF(I614=0,0,$E614*$I614*(SUMPRODUCT((1-'Emission Factors'!$C$37)^ROW(INDIRECT("1:" &amp; 'Emission Factors'!$C$45-1)))+1))</f>
        <v>0</v>
      </c>
      <c r="R614" s="176">
        <f ca="1">IFERROR((($O614+$Q614)*'Emission Factors'!$C$10)+($P614*'Emission Factors'!$C$17),"")</f>
        <v>0</v>
      </c>
      <c r="S614" s="146" t="str">
        <f t="shared" ca="1" si="38"/>
        <v>N/A</v>
      </c>
      <c r="T614" s="98">
        <f ca="1">IFERROR((($O614+$Q614)*'Emission Factors'!$C$11)+($P614*'Emission Factors'!$C$18),"")</f>
        <v>0</v>
      </c>
      <c r="U614" s="98">
        <f ca="1">IFERROR((($O614+$Q614)*'Emission Factors'!$C$12)+($P614*'Emission Factors'!$C$19),"")</f>
        <v>0</v>
      </c>
      <c r="V614" s="98">
        <f ca="1">IFERROR((($O614+$Q614)*'Emission Factors'!$C$13)+($P614*'Emission Factors'!$C$20),"")</f>
        <v>0</v>
      </c>
      <c r="W614" s="147">
        <f ca="1">IFERROR(IF(N614="Residential",($O614+Q614)*'Emission Factors'!$C$14+(P614*'Emission Factors'!$C$21),($O614+Q614)*'Emission Factors'!$C$15+(P614*'Emission Factors'!$C$22)),"")</f>
        <v>0</v>
      </c>
      <c r="X614" s="97">
        <f t="shared" si="39"/>
        <v>0</v>
      </c>
    </row>
    <row r="615" spans="2:24" x14ac:dyDescent="0.3">
      <c r="B615" s="94"/>
      <c r="C615" s="95"/>
      <c r="D615" s="95"/>
      <c r="E615" s="95"/>
      <c r="F615" s="144"/>
      <c r="G615" s="94"/>
      <c r="H615" s="145"/>
      <c r="I615" s="96"/>
      <c r="J615" s="96"/>
      <c r="K615" s="96"/>
      <c r="L615" s="96"/>
      <c r="M615" s="96"/>
      <c r="N615" s="96"/>
      <c r="O615" s="97">
        <f t="shared" si="36"/>
        <v>0</v>
      </c>
      <c r="P615" s="97">
        <f t="shared" si="37"/>
        <v>0</v>
      </c>
      <c r="Q615" s="97" cm="1">
        <f t="array" aca="1" ref="Q615" ca="1">IF(I615=0,0,$E615*$I615*(SUMPRODUCT((1-'Emission Factors'!$C$37)^ROW(INDIRECT("1:" &amp; 'Emission Factors'!$C$45-1)))+1))</f>
        <v>0</v>
      </c>
      <c r="R615" s="176">
        <f ca="1">IFERROR((($O615+$Q615)*'Emission Factors'!$C$10)+($P615*'Emission Factors'!$C$17),"")</f>
        <v>0</v>
      </c>
      <c r="S615" s="146" t="str">
        <f t="shared" ca="1" si="38"/>
        <v>N/A</v>
      </c>
      <c r="T615" s="98">
        <f ca="1">IFERROR((($O615+$Q615)*'Emission Factors'!$C$11)+($P615*'Emission Factors'!$C$18),"")</f>
        <v>0</v>
      </c>
      <c r="U615" s="98">
        <f ca="1">IFERROR((($O615+$Q615)*'Emission Factors'!$C$12)+($P615*'Emission Factors'!$C$19),"")</f>
        <v>0</v>
      </c>
      <c r="V615" s="98">
        <f ca="1">IFERROR((($O615+$Q615)*'Emission Factors'!$C$13)+($P615*'Emission Factors'!$C$20),"")</f>
        <v>0</v>
      </c>
      <c r="W615" s="147">
        <f ca="1">IFERROR(IF(N615="Residential",($O615+Q615)*'Emission Factors'!$C$14+(P615*'Emission Factors'!$C$21),($O615+Q615)*'Emission Factors'!$C$15+(P615*'Emission Factors'!$C$22)),"")</f>
        <v>0</v>
      </c>
      <c r="X615" s="97">
        <f t="shared" si="39"/>
        <v>0</v>
      </c>
    </row>
    <row r="616" spans="2:24" x14ac:dyDescent="0.3">
      <c r="B616" s="94"/>
      <c r="C616" s="95"/>
      <c r="D616" s="95"/>
      <c r="E616" s="95"/>
      <c r="F616" s="144"/>
      <c r="G616" s="94"/>
      <c r="H616" s="145"/>
      <c r="I616" s="96"/>
      <c r="J616" s="96"/>
      <c r="K616" s="96"/>
      <c r="L616" s="96"/>
      <c r="M616" s="96"/>
      <c r="N616" s="96"/>
      <c r="O616" s="97">
        <f t="shared" si="36"/>
        <v>0</v>
      </c>
      <c r="P616" s="97">
        <f t="shared" si="37"/>
        <v>0</v>
      </c>
      <c r="Q616" s="97" cm="1">
        <f t="array" aca="1" ref="Q616" ca="1">IF(I616=0,0,$E616*$I616*(SUMPRODUCT((1-'Emission Factors'!$C$37)^ROW(INDIRECT("1:" &amp; 'Emission Factors'!$C$45-1)))+1))</f>
        <v>0</v>
      </c>
      <c r="R616" s="176">
        <f ca="1">IFERROR((($O616+$Q616)*'Emission Factors'!$C$10)+($P616*'Emission Factors'!$C$17),"")</f>
        <v>0</v>
      </c>
      <c r="S616" s="146" t="str">
        <f t="shared" ca="1" si="38"/>
        <v>N/A</v>
      </c>
      <c r="T616" s="98">
        <f ca="1">IFERROR((($O616+$Q616)*'Emission Factors'!$C$11)+($P616*'Emission Factors'!$C$18),"")</f>
        <v>0</v>
      </c>
      <c r="U616" s="98">
        <f ca="1">IFERROR((($O616+$Q616)*'Emission Factors'!$C$12)+($P616*'Emission Factors'!$C$19),"")</f>
        <v>0</v>
      </c>
      <c r="V616" s="98">
        <f ca="1">IFERROR((($O616+$Q616)*'Emission Factors'!$C$13)+($P616*'Emission Factors'!$C$20),"")</f>
        <v>0</v>
      </c>
      <c r="W616" s="147">
        <f ca="1">IFERROR(IF(N616="Residential",($O616+Q616)*'Emission Factors'!$C$14+(P616*'Emission Factors'!$C$21),($O616+Q616)*'Emission Factors'!$C$15+(P616*'Emission Factors'!$C$22)),"")</f>
        <v>0</v>
      </c>
      <c r="X616" s="97">
        <f t="shared" si="39"/>
        <v>0</v>
      </c>
    </row>
    <row r="617" spans="2:24" x14ac:dyDescent="0.3">
      <c r="B617" s="94"/>
      <c r="C617" s="95"/>
      <c r="D617" s="95"/>
      <c r="E617" s="95"/>
      <c r="F617" s="144"/>
      <c r="G617" s="94"/>
      <c r="H617" s="145"/>
      <c r="I617" s="96"/>
      <c r="J617" s="96"/>
      <c r="K617" s="96"/>
      <c r="L617" s="96"/>
      <c r="M617" s="96"/>
      <c r="N617" s="96"/>
      <c r="O617" s="97">
        <f t="shared" si="36"/>
        <v>0</v>
      </c>
      <c r="P617" s="97">
        <f t="shared" si="37"/>
        <v>0</v>
      </c>
      <c r="Q617" s="97" cm="1">
        <f t="array" aca="1" ref="Q617" ca="1">IF(I617=0,0,$E617*$I617*(SUMPRODUCT((1-'Emission Factors'!$C$37)^ROW(INDIRECT("1:" &amp; 'Emission Factors'!$C$45-1)))+1))</f>
        <v>0</v>
      </c>
      <c r="R617" s="176">
        <f ca="1">IFERROR((($O617+$Q617)*'Emission Factors'!$C$10)+($P617*'Emission Factors'!$C$17),"")</f>
        <v>0</v>
      </c>
      <c r="S617" s="146" t="str">
        <f t="shared" ca="1" si="38"/>
        <v>N/A</v>
      </c>
      <c r="T617" s="98">
        <f ca="1">IFERROR((($O617+$Q617)*'Emission Factors'!$C$11)+($P617*'Emission Factors'!$C$18),"")</f>
        <v>0</v>
      </c>
      <c r="U617" s="98">
        <f ca="1">IFERROR((($O617+$Q617)*'Emission Factors'!$C$12)+($P617*'Emission Factors'!$C$19),"")</f>
        <v>0</v>
      </c>
      <c r="V617" s="98">
        <f ca="1">IFERROR((($O617+$Q617)*'Emission Factors'!$C$13)+($P617*'Emission Factors'!$C$20),"")</f>
        <v>0</v>
      </c>
      <c r="W617" s="147">
        <f ca="1">IFERROR(IF(N617="Residential",($O617+Q617)*'Emission Factors'!$C$14+(P617*'Emission Factors'!$C$21),($O617+Q617)*'Emission Factors'!$C$15+(P617*'Emission Factors'!$C$22)),"")</f>
        <v>0</v>
      </c>
      <c r="X617" s="97">
        <f t="shared" si="39"/>
        <v>0</v>
      </c>
    </row>
    <row r="618" spans="2:24" x14ac:dyDescent="0.3">
      <c r="B618" s="94"/>
      <c r="C618" s="95"/>
      <c r="D618" s="95"/>
      <c r="E618" s="95"/>
      <c r="F618" s="144"/>
      <c r="G618" s="94"/>
      <c r="H618" s="145"/>
      <c r="I618" s="96"/>
      <c r="J618" s="96"/>
      <c r="K618" s="96"/>
      <c r="L618" s="96"/>
      <c r="M618" s="96"/>
      <c r="N618" s="96"/>
      <c r="O618" s="97">
        <f t="shared" si="36"/>
        <v>0</v>
      </c>
      <c r="P618" s="97">
        <f t="shared" si="37"/>
        <v>0</v>
      </c>
      <c r="Q618" s="97" cm="1">
        <f t="array" aca="1" ref="Q618" ca="1">IF(I618=0,0,$E618*$I618*(SUMPRODUCT((1-'Emission Factors'!$C$37)^ROW(INDIRECT("1:" &amp; 'Emission Factors'!$C$45-1)))+1))</f>
        <v>0</v>
      </c>
      <c r="R618" s="176">
        <f ca="1">IFERROR((($O618+$Q618)*'Emission Factors'!$C$10)+($P618*'Emission Factors'!$C$17),"")</f>
        <v>0</v>
      </c>
      <c r="S618" s="146" t="str">
        <f t="shared" ca="1" si="38"/>
        <v>N/A</v>
      </c>
      <c r="T618" s="98">
        <f ca="1">IFERROR((($O618+$Q618)*'Emission Factors'!$C$11)+($P618*'Emission Factors'!$C$18),"")</f>
        <v>0</v>
      </c>
      <c r="U618" s="98">
        <f ca="1">IFERROR((($O618+$Q618)*'Emission Factors'!$C$12)+($P618*'Emission Factors'!$C$19),"")</f>
        <v>0</v>
      </c>
      <c r="V618" s="98">
        <f ca="1">IFERROR((($O618+$Q618)*'Emission Factors'!$C$13)+($P618*'Emission Factors'!$C$20),"")</f>
        <v>0</v>
      </c>
      <c r="W618" s="147">
        <f ca="1">IFERROR(IF(N618="Residential",($O618+Q618)*'Emission Factors'!$C$14+(P618*'Emission Factors'!$C$21),($O618+Q618)*'Emission Factors'!$C$15+(P618*'Emission Factors'!$C$22)),"")</f>
        <v>0</v>
      </c>
      <c r="X618" s="97">
        <f t="shared" si="39"/>
        <v>0</v>
      </c>
    </row>
    <row r="619" spans="2:24" x14ac:dyDescent="0.3">
      <c r="B619" s="94"/>
      <c r="C619" s="95"/>
      <c r="D619" s="95"/>
      <c r="E619" s="95"/>
      <c r="F619" s="144"/>
      <c r="G619" s="94"/>
      <c r="H619" s="145"/>
      <c r="I619" s="96"/>
      <c r="J619" s="96"/>
      <c r="K619" s="96"/>
      <c r="L619" s="96"/>
      <c r="M619" s="96"/>
      <c r="N619" s="96"/>
      <c r="O619" s="97">
        <f t="shared" si="36"/>
        <v>0</v>
      </c>
      <c r="P619" s="97">
        <f t="shared" si="37"/>
        <v>0</v>
      </c>
      <c r="Q619" s="97" cm="1">
        <f t="array" aca="1" ref="Q619" ca="1">IF(I619=0,0,$E619*$I619*(SUMPRODUCT((1-'Emission Factors'!$C$37)^ROW(INDIRECT("1:" &amp; 'Emission Factors'!$C$45-1)))+1))</f>
        <v>0</v>
      </c>
      <c r="R619" s="176">
        <f ca="1">IFERROR((($O619+$Q619)*'Emission Factors'!$C$10)+($P619*'Emission Factors'!$C$17),"")</f>
        <v>0</v>
      </c>
      <c r="S619" s="146" t="str">
        <f t="shared" ca="1" si="38"/>
        <v>N/A</v>
      </c>
      <c r="T619" s="98">
        <f ca="1">IFERROR((($O619+$Q619)*'Emission Factors'!$C$11)+($P619*'Emission Factors'!$C$18),"")</f>
        <v>0</v>
      </c>
      <c r="U619" s="98">
        <f ca="1">IFERROR((($O619+$Q619)*'Emission Factors'!$C$12)+($P619*'Emission Factors'!$C$19),"")</f>
        <v>0</v>
      </c>
      <c r="V619" s="98">
        <f ca="1">IFERROR((($O619+$Q619)*'Emission Factors'!$C$13)+($P619*'Emission Factors'!$C$20),"")</f>
        <v>0</v>
      </c>
      <c r="W619" s="147">
        <f ca="1">IFERROR(IF(N619="Residential",($O619+Q619)*'Emission Factors'!$C$14+(P619*'Emission Factors'!$C$21),($O619+Q619)*'Emission Factors'!$C$15+(P619*'Emission Factors'!$C$22)),"")</f>
        <v>0</v>
      </c>
      <c r="X619" s="97">
        <f t="shared" si="39"/>
        <v>0</v>
      </c>
    </row>
    <row r="620" spans="2:24" x14ac:dyDescent="0.3">
      <c r="B620" s="94"/>
      <c r="C620" s="95"/>
      <c r="D620" s="95"/>
      <c r="E620" s="95"/>
      <c r="F620" s="144"/>
      <c r="G620" s="94"/>
      <c r="H620" s="145"/>
      <c r="I620" s="96"/>
      <c r="J620" s="96"/>
      <c r="K620" s="96"/>
      <c r="L620" s="96"/>
      <c r="M620" s="96"/>
      <c r="N620" s="96"/>
      <c r="O620" s="97">
        <f t="shared" si="36"/>
        <v>0</v>
      </c>
      <c r="P620" s="97">
        <f t="shared" si="37"/>
        <v>0</v>
      </c>
      <c r="Q620" s="97" cm="1">
        <f t="array" aca="1" ref="Q620" ca="1">IF(I620=0,0,$E620*$I620*(SUMPRODUCT((1-'Emission Factors'!$C$37)^ROW(INDIRECT("1:" &amp; 'Emission Factors'!$C$45-1)))+1))</f>
        <v>0</v>
      </c>
      <c r="R620" s="176">
        <f ca="1">IFERROR((($O620+$Q620)*'Emission Factors'!$C$10)+($P620*'Emission Factors'!$C$17),"")</f>
        <v>0</v>
      </c>
      <c r="S620" s="146" t="str">
        <f t="shared" ca="1" si="38"/>
        <v>N/A</v>
      </c>
      <c r="T620" s="98">
        <f ca="1">IFERROR((($O620+$Q620)*'Emission Factors'!$C$11)+($P620*'Emission Factors'!$C$18),"")</f>
        <v>0</v>
      </c>
      <c r="U620" s="98">
        <f ca="1">IFERROR((($O620+$Q620)*'Emission Factors'!$C$12)+($P620*'Emission Factors'!$C$19),"")</f>
        <v>0</v>
      </c>
      <c r="V620" s="98">
        <f ca="1">IFERROR((($O620+$Q620)*'Emission Factors'!$C$13)+($P620*'Emission Factors'!$C$20),"")</f>
        <v>0</v>
      </c>
      <c r="W620" s="147">
        <f ca="1">IFERROR(IF(N620="Residential",($O620+Q620)*'Emission Factors'!$C$14+(P620*'Emission Factors'!$C$21),($O620+Q620)*'Emission Factors'!$C$15+(P620*'Emission Factors'!$C$22)),"")</f>
        <v>0</v>
      </c>
      <c r="X620" s="97">
        <f t="shared" si="39"/>
        <v>0</v>
      </c>
    </row>
    <row r="621" spans="2:24" x14ac:dyDescent="0.3">
      <c r="B621" s="94"/>
      <c r="C621" s="95"/>
      <c r="D621" s="95"/>
      <c r="E621" s="95"/>
      <c r="F621" s="144"/>
      <c r="G621" s="94"/>
      <c r="H621" s="145"/>
      <c r="I621" s="96"/>
      <c r="J621" s="96"/>
      <c r="K621" s="96"/>
      <c r="L621" s="96"/>
      <c r="M621" s="96"/>
      <c r="N621" s="96"/>
      <c r="O621" s="97">
        <f t="shared" si="36"/>
        <v>0</v>
      </c>
      <c r="P621" s="97">
        <f t="shared" si="37"/>
        <v>0</v>
      </c>
      <c r="Q621" s="97" cm="1">
        <f t="array" aca="1" ref="Q621" ca="1">IF(I621=0,0,$E621*$I621*(SUMPRODUCT((1-'Emission Factors'!$C$37)^ROW(INDIRECT("1:" &amp; 'Emission Factors'!$C$45-1)))+1))</f>
        <v>0</v>
      </c>
      <c r="R621" s="176">
        <f ca="1">IFERROR((($O621+$Q621)*'Emission Factors'!$C$10)+($P621*'Emission Factors'!$C$17),"")</f>
        <v>0</v>
      </c>
      <c r="S621" s="146" t="str">
        <f t="shared" ca="1" si="38"/>
        <v>N/A</v>
      </c>
      <c r="T621" s="98">
        <f ca="1">IFERROR((($O621+$Q621)*'Emission Factors'!$C$11)+($P621*'Emission Factors'!$C$18),"")</f>
        <v>0</v>
      </c>
      <c r="U621" s="98">
        <f ca="1">IFERROR((($O621+$Q621)*'Emission Factors'!$C$12)+($P621*'Emission Factors'!$C$19),"")</f>
        <v>0</v>
      </c>
      <c r="V621" s="98">
        <f ca="1">IFERROR((($O621+$Q621)*'Emission Factors'!$C$13)+($P621*'Emission Factors'!$C$20),"")</f>
        <v>0</v>
      </c>
      <c r="W621" s="147">
        <f ca="1">IFERROR(IF(N621="Residential",($O621+Q621)*'Emission Factors'!$C$14+(P621*'Emission Factors'!$C$21),($O621+Q621)*'Emission Factors'!$C$15+(P621*'Emission Factors'!$C$22)),"")</f>
        <v>0</v>
      </c>
      <c r="X621" s="97">
        <f t="shared" si="39"/>
        <v>0</v>
      </c>
    </row>
    <row r="622" spans="2:24" x14ac:dyDescent="0.3">
      <c r="B622" s="94"/>
      <c r="C622" s="95"/>
      <c r="D622" s="95"/>
      <c r="E622" s="95"/>
      <c r="F622" s="144"/>
      <c r="G622" s="94"/>
      <c r="H622" s="145"/>
      <c r="I622" s="96"/>
      <c r="J622" s="96"/>
      <c r="K622" s="96"/>
      <c r="L622" s="96"/>
      <c r="M622" s="96"/>
      <c r="N622" s="96"/>
      <c r="O622" s="97">
        <f t="shared" si="36"/>
        <v>0</v>
      </c>
      <c r="P622" s="97">
        <f t="shared" si="37"/>
        <v>0</v>
      </c>
      <c r="Q622" s="97" cm="1">
        <f t="array" aca="1" ref="Q622" ca="1">IF(I622=0,0,$E622*$I622*(SUMPRODUCT((1-'Emission Factors'!$C$37)^ROW(INDIRECT("1:" &amp; 'Emission Factors'!$C$45-1)))+1))</f>
        <v>0</v>
      </c>
      <c r="R622" s="176">
        <f ca="1">IFERROR((($O622+$Q622)*'Emission Factors'!$C$10)+($P622*'Emission Factors'!$C$17),"")</f>
        <v>0</v>
      </c>
      <c r="S622" s="146" t="str">
        <f t="shared" ca="1" si="38"/>
        <v>N/A</v>
      </c>
      <c r="T622" s="98">
        <f ca="1">IFERROR((($O622+$Q622)*'Emission Factors'!$C$11)+($P622*'Emission Factors'!$C$18),"")</f>
        <v>0</v>
      </c>
      <c r="U622" s="98">
        <f ca="1">IFERROR((($O622+$Q622)*'Emission Factors'!$C$12)+($P622*'Emission Factors'!$C$19),"")</f>
        <v>0</v>
      </c>
      <c r="V622" s="98">
        <f ca="1">IFERROR((($O622+$Q622)*'Emission Factors'!$C$13)+($P622*'Emission Factors'!$C$20),"")</f>
        <v>0</v>
      </c>
      <c r="W622" s="147">
        <f ca="1">IFERROR(IF(N622="Residential",($O622+Q622)*'Emission Factors'!$C$14+(P622*'Emission Factors'!$C$21),($O622+Q622)*'Emission Factors'!$C$15+(P622*'Emission Factors'!$C$22)),"")</f>
        <v>0</v>
      </c>
      <c r="X622" s="97">
        <f t="shared" si="39"/>
        <v>0</v>
      </c>
    </row>
    <row r="623" spans="2:24" x14ac:dyDescent="0.3">
      <c r="B623" s="94"/>
      <c r="C623" s="95"/>
      <c r="D623" s="95"/>
      <c r="E623" s="95"/>
      <c r="F623" s="144"/>
      <c r="G623" s="94"/>
      <c r="H623" s="145"/>
      <c r="I623" s="96"/>
      <c r="J623" s="96"/>
      <c r="K623" s="96"/>
      <c r="L623" s="96"/>
      <c r="M623" s="96"/>
      <c r="N623" s="96"/>
      <c r="O623" s="97">
        <f t="shared" si="36"/>
        <v>0</v>
      </c>
      <c r="P623" s="97">
        <f t="shared" si="37"/>
        <v>0</v>
      </c>
      <c r="Q623" s="97" cm="1">
        <f t="array" aca="1" ref="Q623" ca="1">IF(I623=0,0,$E623*$I623*(SUMPRODUCT((1-'Emission Factors'!$C$37)^ROW(INDIRECT("1:" &amp; 'Emission Factors'!$C$45-1)))+1))</f>
        <v>0</v>
      </c>
      <c r="R623" s="176">
        <f ca="1">IFERROR((($O623+$Q623)*'Emission Factors'!$C$10)+($P623*'Emission Factors'!$C$17),"")</f>
        <v>0</v>
      </c>
      <c r="S623" s="146" t="str">
        <f t="shared" ca="1" si="38"/>
        <v>N/A</v>
      </c>
      <c r="T623" s="98">
        <f ca="1">IFERROR((($O623+$Q623)*'Emission Factors'!$C$11)+($P623*'Emission Factors'!$C$18),"")</f>
        <v>0</v>
      </c>
      <c r="U623" s="98">
        <f ca="1">IFERROR((($O623+$Q623)*'Emission Factors'!$C$12)+($P623*'Emission Factors'!$C$19),"")</f>
        <v>0</v>
      </c>
      <c r="V623" s="98">
        <f ca="1">IFERROR((($O623+$Q623)*'Emission Factors'!$C$13)+($P623*'Emission Factors'!$C$20),"")</f>
        <v>0</v>
      </c>
      <c r="W623" s="147">
        <f ca="1">IFERROR(IF(N623="Residential",($O623+Q623)*'Emission Factors'!$C$14+(P623*'Emission Factors'!$C$21),($O623+Q623)*'Emission Factors'!$C$15+(P623*'Emission Factors'!$C$22)),"")</f>
        <v>0</v>
      </c>
      <c r="X623" s="97">
        <f t="shared" si="39"/>
        <v>0</v>
      </c>
    </row>
    <row r="624" spans="2:24" x14ac:dyDescent="0.3">
      <c r="B624" s="94"/>
      <c r="C624" s="95"/>
      <c r="D624" s="95"/>
      <c r="E624" s="95"/>
      <c r="F624" s="144"/>
      <c r="G624" s="94"/>
      <c r="H624" s="145"/>
      <c r="I624" s="96"/>
      <c r="J624" s="96"/>
      <c r="K624" s="96"/>
      <c r="L624" s="96"/>
      <c r="M624" s="96"/>
      <c r="N624" s="96"/>
      <c r="O624" s="97">
        <f t="shared" si="36"/>
        <v>0</v>
      </c>
      <c r="P624" s="97">
        <f t="shared" si="37"/>
        <v>0</v>
      </c>
      <c r="Q624" s="97" cm="1">
        <f t="array" aca="1" ref="Q624" ca="1">IF(I624=0,0,$E624*$I624*(SUMPRODUCT((1-'Emission Factors'!$C$37)^ROW(INDIRECT("1:" &amp; 'Emission Factors'!$C$45-1)))+1))</f>
        <v>0</v>
      </c>
      <c r="R624" s="176">
        <f ca="1">IFERROR((($O624+$Q624)*'Emission Factors'!$C$10)+($P624*'Emission Factors'!$C$17),"")</f>
        <v>0</v>
      </c>
      <c r="S624" s="146" t="str">
        <f t="shared" ca="1" si="38"/>
        <v>N/A</v>
      </c>
      <c r="T624" s="98">
        <f ca="1">IFERROR((($O624+$Q624)*'Emission Factors'!$C$11)+($P624*'Emission Factors'!$C$18),"")</f>
        <v>0</v>
      </c>
      <c r="U624" s="98">
        <f ca="1">IFERROR((($O624+$Q624)*'Emission Factors'!$C$12)+($P624*'Emission Factors'!$C$19),"")</f>
        <v>0</v>
      </c>
      <c r="V624" s="98">
        <f ca="1">IFERROR((($O624+$Q624)*'Emission Factors'!$C$13)+($P624*'Emission Factors'!$C$20),"")</f>
        <v>0</v>
      </c>
      <c r="W624" s="147">
        <f ca="1">IFERROR(IF(N624="Residential",($O624+Q624)*'Emission Factors'!$C$14+(P624*'Emission Factors'!$C$21),($O624+Q624)*'Emission Factors'!$C$15+(P624*'Emission Factors'!$C$22)),"")</f>
        <v>0</v>
      </c>
      <c r="X624" s="97">
        <f t="shared" si="39"/>
        <v>0</v>
      </c>
    </row>
    <row r="625" spans="2:24" x14ac:dyDescent="0.3">
      <c r="B625" s="94"/>
      <c r="C625" s="95"/>
      <c r="D625" s="95"/>
      <c r="E625" s="95"/>
      <c r="F625" s="144"/>
      <c r="G625" s="94"/>
      <c r="H625" s="145"/>
      <c r="I625" s="96"/>
      <c r="J625" s="96"/>
      <c r="K625" s="96"/>
      <c r="L625" s="96"/>
      <c r="M625" s="96"/>
      <c r="N625" s="96"/>
      <c r="O625" s="97">
        <f t="shared" si="36"/>
        <v>0</v>
      </c>
      <c r="P625" s="97">
        <f t="shared" si="37"/>
        <v>0</v>
      </c>
      <c r="Q625" s="97" cm="1">
        <f t="array" aca="1" ref="Q625" ca="1">IF(I625=0,0,$E625*$I625*(SUMPRODUCT((1-'Emission Factors'!$C$37)^ROW(INDIRECT("1:" &amp; 'Emission Factors'!$C$45-1)))+1))</f>
        <v>0</v>
      </c>
      <c r="R625" s="176">
        <f ca="1">IFERROR((($O625+$Q625)*'Emission Factors'!$C$10)+($P625*'Emission Factors'!$C$17),"")</f>
        <v>0</v>
      </c>
      <c r="S625" s="146" t="str">
        <f t="shared" ca="1" si="38"/>
        <v>N/A</v>
      </c>
      <c r="T625" s="98">
        <f ca="1">IFERROR((($O625+$Q625)*'Emission Factors'!$C$11)+($P625*'Emission Factors'!$C$18),"")</f>
        <v>0</v>
      </c>
      <c r="U625" s="98">
        <f ca="1">IFERROR((($O625+$Q625)*'Emission Factors'!$C$12)+($P625*'Emission Factors'!$C$19),"")</f>
        <v>0</v>
      </c>
      <c r="V625" s="98">
        <f ca="1">IFERROR((($O625+$Q625)*'Emission Factors'!$C$13)+($P625*'Emission Factors'!$C$20),"")</f>
        <v>0</v>
      </c>
      <c r="W625" s="147">
        <f ca="1">IFERROR(IF(N625="Residential",($O625+Q625)*'Emission Factors'!$C$14+(P625*'Emission Factors'!$C$21),($O625+Q625)*'Emission Factors'!$C$15+(P625*'Emission Factors'!$C$22)),"")</f>
        <v>0</v>
      </c>
      <c r="X625" s="97">
        <f t="shared" si="39"/>
        <v>0</v>
      </c>
    </row>
    <row r="626" spans="2:24" x14ac:dyDescent="0.3">
      <c r="B626" s="94"/>
      <c r="C626" s="95"/>
      <c r="D626" s="95"/>
      <c r="E626" s="95"/>
      <c r="F626" s="144"/>
      <c r="G626" s="94"/>
      <c r="H626" s="145"/>
      <c r="I626" s="96"/>
      <c r="J626" s="96"/>
      <c r="K626" s="96"/>
      <c r="L626" s="96"/>
      <c r="M626" s="96"/>
      <c r="N626" s="96"/>
      <c r="O626" s="97">
        <f t="shared" si="36"/>
        <v>0</v>
      </c>
      <c r="P626" s="97">
        <f t="shared" si="37"/>
        <v>0</v>
      </c>
      <c r="Q626" s="97" cm="1">
        <f t="array" aca="1" ref="Q626" ca="1">IF(I626=0,0,$E626*$I626*(SUMPRODUCT((1-'Emission Factors'!$C$37)^ROW(INDIRECT("1:" &amp; 'Emission Factors'!$C$45-1)))+1))</f>
        <v>0</v>
      </c>
      <c r="R626" s="176">
        <f ca="1">IFERROR((($O626+$Q626)*'Emission Factors'!$C$10)+($P626*'Emission Factors'!$C$17),"")</f>
        <v>0</v>
      </c>
      <c r="S626" s="146" t="str">
        <f t="shared" ca="1" si="38"/>
        <v>N/A</v>
      </c>
      <c r="T626" s="98">
        <f ca="1">IFERROR((($O626+$Q626)*'Emission Factors'!$C$11)+($P626*'Emission Factors'!$C$18),"")</f>
        <v>0</v>
      </c>
      <c r="U626" s="98">
        <f ca="1">IFERROR((($O626+$Q626)*'Emission Factors'!$C$12)+($P626*'Emission Factors'!$C$19),"")</f>
        <v>0</v>
      </c>
      <c r="V626" s="98">
        <f ca="1">IFERROR((($O626+$Q626)*'Emission Factors'!$C$13)+($P626*'Emission Factors'!$C$20),"")</f>
        <v>0</v>
      </c>
      <c r="W626" s="147">
        <f ca="1">IFERROR(IF(N626="Residential",($O626+Q626)*'Emission Factors'!$C$14+(P626*'Emission Factors'!$C$21),($O626+Q626)*'Emission Factors'!$C$15+(P626*'Emission Factors'!$C$22)),"")</f>
        <v>0</v>
      </c>
      <c r="X626" s="97">
        <f t="shared" si="39"/>
        <v>0</v>
      </c>
    </row>
    <row r="627" spans="2:24" x14ac:dyDescent="0.3">
      <c r="B627" s="94"/>
      <c r="C627" s="95"/>
      <c r="D627" s="95"/>
      <c r="E627" s="95"/>
      <c r="F627" s="144"/>
      <c r="G627" s="94"/>
      <c r="H627" s="145"/>
      <c r="I627" s="96"/>
      <c r="J627" s="96"/>
      <c r="K627" s="96"/>
      <c r="L627" s="96"/>
      <c r="M627" s="96"/>
      <c r="N627" s="96"/>
      <c r="O627" s="97">
        <f t="shared" si="36"/>
        <v>0</v>
      </c>
      <c r="P627" s="97">
        <f t="shared" si="37"/>
        <v>0</v>
      </c>
      <c r="Q627" s="97" cm="1">
        <f t="array" aca="1" ref="Q627" ca="1">IF(I627=0,0,$E627*$I627*(SUMPRODUCT((1-'Emission Factors'!$C$37)^ROW(INDIRECT("1:" &amp; 'Emission Factors'!$C$45-1)))+1))</f>
        <v>0</v>
      </c>
      <c r="R627" s="176">
        <f ca="1">IFERROR((($O627+$Q627)*'Emission Factors'!$C$10)+($P627*'Emission Factors'!$C$17),"")</f>
        <v>0</v>
      </c>
      <c r="S627" s="146" t="str">
        <f t="shared" ca="1" si="38"/>
        <v>N/A</v>
      </c>
      <c r="T627" s="98">
        <f ca="1">IFERROR((($O627+$Q627)*'Emission Factors'!$C$11)+($P627*'Emission Factors'!$C$18),"")</f>
        <v>0</v>
      </c>
      <c r="U627" s="98">
        <f ca="1">IFERROR((($O627+$Q627)*'Emission Factors'!$C$12)+($P627*'Emission Factors'!$C$19),"")</f>
        <v>0</v>
      </c>
      <c r="V627" s="98">
        <f ca="1">IFERROR((($O627+$Q627)*'Emission Factors'!$C$13)+($P627*'Emission Factors'!$C$20),"")</f>
        <v>0</v>
      </c>
      <c r="W627" s="147">
        <f ca="1">IFERROR(IF(N627="Residential",($O627+Q627)*'Emission Factors'!$C$14+(P627*'Emission Factors'!$C$21),($O627+Q627)*'Emission Factors'!$C$15+(P627*'Emission Factors'!$C$22)),"")</f>
        <v>0</v>
      </c>
      <c r="X627" s="97">
        <f t="shared" si="39"/>
        <v>0</v>
      </c>
    </row>
    <row r="628" spans="2:24" x14ac:dyDescent="0.3">
      <c r="B628" s="94"/>
      <c r="C628" s="95"/>
      <c r="D628" s="95"/>
      <c r="E628" s="95"/>
      <c r="F628" s="144"/>
      <c r="G628" s="94"/>
      <c r="H628" s="145"/>
      <c r="I628" s="96"/>
      <c r="J628" s="96"/>
      <c r="K628" s="96"/>
      <c r="L628" s="96"/>
      <c r="M628" s="96"/>
      <c r="N628" s="96"/>
      <c r="O628" s="97">
        <f t="shared" si="36"/>
        <v>0</v>
      </c>
      <c r="P628" s="97">
        <f t="shared" si="37"/>
        <v>0</v>
      </c>
      <c r="Q628" s="97" cm="1">
        <f t="array" aca="1" ref="Q628" ca="1">IF(I628=0,0,$E628*$I628*(SUMPRODUCT((1-'Emission Factors'!$C$37)^ROW(INDIRECT("1:" &amp; 'Emission Factors'!$C$45-1)))+1))</f>
        <v>0</v>
      </c>
      <c r="R628" s="176">
        <f ca="1">IFERROR((($O628+$Q628)*'Emission Factors'!$C$10)+($P628*'Emission Factors'!$C$17),"")</f>
        <v>0</v>
      </c>
      <c r="S628" s="146" t="str">
        <f t="shared" ca="1" si="38"/>
        <v>N/A</v>
      </c>
      <c r="T628" s="98">
        <f ca="1">IFERROR((($O628+$Q628)*'Emission Factors'!$C$11)+($P628*'Emission Factors'!$C$18),"")</f>
        <v>0</v>
      </c>
      <c r="U628" s="98">
        <f ca="1">IFERROR((($O628+$Q628)*'Emission Factors'!$C$12)+($P628*'Emission Factors'!$C$19),"")</f>
        <v>0</v>
      </c>
      <c r="V628" s="98">
        <f ca="1">IFERROR((($O628+$Q628)*'Emission Factors'!$C$13)+($P628*'Emission Factors'!$C$20),"")</f>
        <v>0</v>
      </c>
      <c r="W628" s="147">
        <f ca="1">IFERROR(IF(N628="Residential",($O628+Q628)*'Emission Factors'!$C$14+(P628*'Emission Factors'!$C$21),($O628+Q628)*'Emission Factors'!$C$15+(P628*'Emission Factors'!$C$22)),"")</f>
        <v>0</v>
      </c>
      <c r="X628" s="97">
        <f t="shared" si="39"/>
        <v>0</v>
      </c>
    </row>
    <row r="629" spans="2:24" x14ac:dyDescent="0.3">
      <c r="B629" s="94"/>
      <c r="C629" s="95"/>
      <c r="D629" s="95"/>
      <c r="E629" s="95"/>
      <c r="F629" s="144"/>
      <c r="G629" s="94"/>
      <c r="H629" s="145"/>
      <c r="I629" s="96"/>
      <c r="J629" s="96"/>
      <c r="K629" s="96"/>
      <c r="L629" s="96"/>
      <c r="M629" s="96"/>
      <c r="N629" s="96"/>
      <c r="O629" s="97">
        <f t="shared" si="36"/>
        <v>0</v>
      </c>
      <c r="P629" s="97">
        <f t="shared" si="37"/>
        <v>0</v>
      </c>
      <c r="Q629" s="97" cm="1">
        <f t="array" aca="1" ref="Q629" ca="1">IF(I629=0,0,$E629*$I629*(SUMPRODUCT((1-'Emission Factors'!$C$37)^ROW(INDIRECT("1:" &amp; 'Emission Factors'!$C$45-1)))+1))</f>
        <v>0</v>
      </c>
      <c r="R629" s="176">
        <f ca="1">IFERROR((($O629+$Q629)*'Emission Factors'!$C$10)+($P629*'Emission Factors'!$C$17),"")</f>
        <v>0</v>
      </c>
      <c r="S629" s="146" t="str">
        <f t="shared" ca="1" si="38"/>
        <v>N/A</v>
      </c>
      <c r="T629" s="98">
        <f ca="1">IFERROR((($O629+$Q629)*'Emission Factors'!$C$11)+($P629*'Emission Factors'!$C$18),"")</f>
        <v>0</v>
      </c>
      <c r="U629" s="98">
        <f ca="1">IFERROR((($O629+$Q629)*'Emission Factors'!$C$12)+($P629*'Emission Factors'!$C$19),"")</f>
        <v>0</v>
      </c>
      <c r="V629" s="98">
        <f ca="1">IFERROR((($O629+$Q629)*'Emission Factors'!$C$13)+($P629*'Emission Factors'!$C$20),"")</f>
        <v>0</v>
      </c>
      <c r="W629" s="147">
        <f ca="1">IFERROR(IF(N629="Residential",($O629+Q629)*'Emission Factors'!$C$14+(P629*'Emission Factors'!$C$21),($O629+Q629)*'Emission Factors'!$C$15+(P629*'Emission Factors'!$C$22)),"")</f>
        <v>0</v>
      </c>
      <c r="X629" s="97">
        <f t="shared" si="39"/>
        <v>0</v>
      </c>
    </row>
    <row r="630" spans="2:24" x14ac:dyDescent="0.3">
      <c r="B630" s="94"/>
      <c r="C630" s="95"/>
      <c r="D630" s="95"/>
      <c r="E630" s="95"/>
      <c r="F630" s="144"/>
      <c r="G630" s="94"/>
      <c r="H630" s="145"/>
      <c r="I630" s="96"/>
      <c r="J630" s="96"/>
      <c r="K630" s="96"/>
      <c r="L630" s="96"/>
      <c r="M630" s="96"/>
      <c r="N630" s="96"/>
      <c r="O630" s="97">
        <f t="shared" si="36"/>
        <v>0</v>
      </c>
      <c r="P630" s="97">
        <f t="shared" si="37"/>
        <v>0</v>
      </c>
      <c r="Q630" s="97" cm="1">
        <f t="array" aca="1" ref="Q630" ca="1">IF(I630=0,0,$E630*$I630*(SUMPRODUCT((1-'Emission Factors'!$C$37)^ROW(INDIRECT("1:" &amp; 'Emission Factors'!$C$45-1)))+1))</f>
        <v>0</v>
      </c>
      <c r="R630" s="176">
        <f ca="1">IFERROR((($O630+$Q630)*'Emission Factors'!$C$10)+($P630*'Emission Factors'!$C$17),"")</f>
        <v>0</v>
      </c>
      <c r="S630" s="146" t="str">
        <f t="shared" ca="1" si="38"/>
        <v>N/A</v>
      </c>
      <c r="T630" s="98">
        <f ca="1">IFERROR((($O630+$Q630)*'Emission Factors'!$C$11)+($P630*'Emission Factors'!$C$18),"")</f>
        <v>0</v>
      </c>
      <c r="U630" s="98">
        <f ca="1">IFERROR((($O630+$Q630)*'Emission Factors'!$C$12)+($P630*'Emission Factors'!$C$19),"")</f>
        <v>0</v>
      </c>
      <c r="V630" s="98">
        <f ca="1">IFERROR((($O630+$Q630)*'Emission Factors'!$C$13)+($P630*'Emission Factors'!$C$20),"")</f>
        <v>0</v>
      </c>
      <c r="W630" s="147">
        <f ca="1">IFERROR(IF(N630="Residential",($O630+Q630)*'Emission Factors'!$C$14+(P630*'Emission Factors'!$C$21),($O630+Q630)*'Emission Factors'!$C$15+(P630*'Emission Factors'!$C$22)),"")</f>
        <v>0</v>
      </c>
      <c r="X630" s="97">
        <f t="shared" si="39"/>
        <v>0</v>
      </c>
    </row>
    <row r="631" spans="2:24" x14ac:dyDescent="0.3">
      <c r="B631" s="94"/>
      <c r="C631" s="95"/>
      <c r="D631" s="95"/>
      <c r="E631" s="95"/>
      <c r="F631" s="144"/>
      <c r="G631" s="94"/>
      <c r="H631" s="145"/>
      <c r="I631" s="96"/>
      <c r="J631" s="96"/>
      <c r="K631" s="96"/>
      <c r="L631" s="96"/>
      <c r="M631" s="96"/>
      <c r="N631" s="96"/>
      <c r="O631" s="97">
        <f t="shared" si="36"/>
        <v>0</v>
      </c>
      <c r="P631" s="97">
        <f t="shared" si="37"/>
        <v>0</v>
      </c>
      <c r="Q631" s="97" cm="1">
        <f t="array" aca="1" ref="Q631" ca="1">IF(I631=0,0,$E631*$I631*(SUMPRODUCT((1-'Emission Factors'!$C$37)^ROW(INDIRECT("1:" &amp; 'Emission Factors'!$C$45-1)))+1))</f>
        <v>0</v>
      </c>
      <c r="R631" s="176">
        <f ca="1">IFERROR((($O631+$Q631)*'Emission Factors'!$C$10)+($P631*'Emission Factors'!$C$17),"")</f>
        <v>0</v>
      </c>
      <c r="S631" s="146" t="str">
        <f t="shared" ca="1" si="38"/>
        <v>N/A</v>
      </c>
      <c r="T631" s="98">
        <f ca="1">IFERROR((($O631+$Q631)*'Emission Factors'!$C$11)+($P631*'Emission Factors'!$C$18),"")</f>
        <v>0</v>
      </c>
      <c r="U631" s="98">
        <f ca="1">IFERROR((($O631+$Q631)*'Emission Factors'!$C$12)+($P631*'Emission Factors'!$C$19),"")</f>
        <v>0</v>
      </c>
      <c r="V631" s="98">
        <f ca="1">IFERROR((($O631+$Q631)*'Emission Factors'!$C$13)+($P631*'Emission Factors'!$C$20),"")</f>
        <v>0</v>
      </c>
      <c r="W631" s="147">
        <f ca="1">IFERROR(IF(N631="Residential",($O631+Q631)*'Emission Factors'!$C$14+(P631*'Emission Factors'!$C$21),($O631+Q631)*'Emission Factors'!$C$15+(P631*'Emission Factors'!$C$22)),"")</f>
        <v>0</v>
      </c>
      <c r="X631" s="97">
        <f t="shared" si="39"/>
        <v>0</v>
      </c>
    </row>
    <row r="632" spans="2:24" x14ac:dyDescent="0.3">
      <c r="B632" s="94"/>
      <c r="C632" s="95"/>
      <c r="D632" s="95"/>
      <c r="E632" s="95"/>
      <c r="F632" s="144"/>
      <c r="G632" s="94"/>
      <c r="H632" s="145"/>
      <c r="I632" s="96"/>
      <c r="J632" s="96"/>
      <c r="K632" s="96"/>
      <c r="L632" s="96"/>
      <c r="M632" s="96"/>
      <c r="N632" s="96"/>
      <c r="O632" s="97">
        <f t="shared" si="36"/>
        <v>0</v>
      </c>
      <c r="P632" s="97">
        <f t="shared" si="37"/>
        <v>0</v>
      </c>
      <c r="Q632" s="97" cm="1">
        <f t="array" aca="1" ref="Q632" ca="1">IF(I632=0,0,$E632*$I632*(SUMPRODUCT((1-'Emission Factors'!$C$37)^ROW(INDIRECT("1:" &amp; 'Emission Factors'!$C$45-1)))+1))</f>
        <v>0</v>
      </c>
      <c r="R632" s="176">
        <f ca="1">IFERROR((($O632+$Q632)*'Emission Factors'!$C$10)+($P632*'Emission Factors'!$C$17),"")</f>
        <v>0</v>
      </c>
      <c r="S632" s="146" t="str">
        <f t="shared" ca="1" si="38"/>
        <v>N/A</v>
      </c>
      <c r="T632" s="98">
        <f ca="1">IFERROR((($O632+$Q632)*'Emission Factors'!$C$11)+($P632*'Emission Factors'!$C$18),"")</f>
        <v>0</v>
      </c>
      <c r="U632" s="98">
        <f ca="1">IFERROR((($O632+$Q632)*'Emission Factors'!$C$12)+($P632*'Emission Factors'!$C$19),"")</f>
        <v>0</v>
      </c>
      <c r="V632" s="98">
        <f ca="1">IFERROR((($O632+$Q632)*'Emission Factors'!$C$13)+($P632*'Emission Factors'!$C$20),"")</f>
        <v>0</v>
      </c>
      <c r="W632" s="147">
        <f ca="1">IFERROR(IF(N632="Residential",($O632+Q632)*'Emission Factors'!$C$14+(P632*'Emission Factors'!$C$21),($O632+Q632)*'Emission Factors'!$C$15+(P632*'Emission Factors'!$C$22)),"")</f>
        <v>0</v>
      </c>
      <c r="X632" s="97">
        <f t="shared" si="39"/>
        <v>0</v>
      </c>
    </row>
    <row r="633" spans="2:24" x14ac:dyDescent="0.3">
      <c r="B633" s="94"/>
      <c r="C633" s="95"/>
      <c r="D633" s="95"/>
      <c r="E633" s="95"/>
      <c r="F633" s="144"/>
      <c r="G633" s="94"/>
      <c r="H633" s="145"/>
      <c r="I633" s="96"/>
      <c r="J633" s="96"/>
      <c r="K633" s="96"/>
      <c r="L633" s="96"/>
      <c r="M633" s="96"/>
      <c r="N633" s="96"/>
      <c r="O633" s="97">
        <f t="shared" si="36"/>
        <v>0</v>
      </c>
      <c r="P633" s="97">
        <f t="shared" si="37"/>
        <v>0</v>
      </c>
      <c r="Q633" s="97" cm="1">
        <f t="array" aca="1" ref="Q633" ca="1">IF(I633=0,0,$E633*$I633*(SUMPRODUCT((1-'Emission Factors'!$C$37)^ROW(INDIRECT("1:" &amp; 'Emission Factors'!$C$45-1)))+1))</f>
        <v>0</v>
      </c>
      <c r="R633" s="176">
        <f ca="1">IFERROR((($O633+$Q633)*'Emission Factors'!$C$10)+($P633*'Emission Factors'!$C$17),"")</f>
        <v>0</v>
      </c>
      <c r="S633" s="146" t="str">
        <f t="shared" ca="1" si="38"/>
        <v>N/A</v>
      </c>
      <c r="T633" s="98">
        <f ca="1">IFERROR((($O633+$Q633)*'Emission Factors'!$C$11)+($P633*'Emission Factors'!$C$18),"")</f>
        <v>0</v>
      </c>
      <c r="U633" s="98">
        <f ca="1">IFERROR((($O633+$Q633)*'Emission Factors'!$C$12)+($P633*'Emission Factors'!$C$19),"")</f>
        <v>0</v>
      </c>
      <c r="V633" s="98">
        <f ca="1">IFERROR((($O633+$Q633)*'Emission Factors'!$C$13)+($P633*'Emission Factors'!$C$20),"")</f>
        <v>0</v>
      </c>
      <c r="W633" s="147">
        <f ca="1">IFERROR(IF(N633="Residential",($O633+Q633)*'Emission Factors'!$C$14+(P633*'Emission Factors'!$C$21),($O633+Q633)*'Emission Factors'!$C$15+(P633*'Emission Factors'!$C$22)),"")</f>
        <v>0</v>
      </c>
      <c r="X633" s="97">
        <f t="shared" si="39"/>
        <v>0</v>
      </c>
    </row>
    <row r="634" spans="2:24" x14ac:dyDescent="0.3">
      <c r="B634" s="94"/>
      <c r="C634" s="95"/>
      <c r="D634" s="95"/>
      <c r="E634" s="95"/>
      <c r="F634" s="144"/>
      <c r="G634" s="94"/>
      <c r="H634" s="145"/>
      <c r="I634" s="96"/>
      <c r="J634" s="96"/>
      <c r="K634" s="96"/>
      <c r="L634" s="96"/>
      <c r="M634" s="96"/>
      <c r="N634" s="96"/>
      <c r="O634" s="97">
        <f t="shared" si="36"/>
        <v>0</v>
      </c>
      <c r="P634" s="97">
        <f t="shared" si="37"/>
        <v>0</v>
      </c>
      <c r="Q634" s="97" cm="1">
        <f t="array" aca="1" ref="Q634" ca="1">IF(I634=0,0,$E634*$I634*(SUMPRODUCT((1-'Emission Factors'!$C$37)^ROW(INDIRECT("1:" &amp; 'Emission Factors'!$C$45-1)))+1))</f>
        <v>0</v>
      </c>
      <c r="R634" s="176">
        <f ca="1">IFERROR((($O634+$Q634)*'Emission Factors'!$C$10)+($P634*'Emission Factors'!$C$17),"")</f>
        <v>0</v>
      </c>
      <c r="S634" s="146" t="str">
        <f t="shared" ca="1" si="38"/>
        <v>N/A</v>
      </c>
      <c r="T634" s="98">
        <f ca="1">IFERROR((($O634+$Q634)*'Emission Factors'!$C$11)+($P634*'Emission Factors'!$C$18),"")</f>
        <v>0</v>
      </c>
      <c r="U634" s="98">
        <f ca="1">IFERROR((($O634+$Q634)*'Emission Factors'!$C$12)+($P634*'Emission Factors'!$C$19),"")</f>
        <v>0</v>
      </c>
      <c r="V634" s="98">
        <f ca="1">IFERROR((($O634+$Q634)*'Emission Factors'!$C$13)+($P634*'Emission Factors'!$C$20),"")</f>
        <v>0</v>
      </c>
      <c r="W634" s="147">
        <f ca="1">IFERROR(IF(N634="Residential",($O634+Q634)*'Emission Factors'!$C$14+(P634*'Emission Factors'!$C$21),($O634+Q634)*'Emission Factors'!$C$15+(P634*'Emission Factors'!$C$22)),"")</f>
        <v>0</v>
      </c>
      <c r="X634" s="97">
        <f t="shared" si="39"/>
        <v>0</v>
      </c>
    </row>
    <row r="635" spans="2:24" x14ac:dyDescent="0.3">
      <c r="B635" s="94"/>
      <c r="C635" s="95"/>
      <c r="D635" s="95"/>
      <c r="E635" s="95"/>
      <c r="F635" s="144"/>
      <c r="G635" s="94"/>
      <c r="H635" s="145"/>
      <c r="I635" s="96"/>
      <c r="J635" s="96"/>
      <c r="K635" s="96"/>
      <c r="L635" s="96"/>
      <c r="M635" s="96"/>
      <c r="N635" s="96"/>
      <c r="O635" s="97">
        <f t="shared" si="36"/>
        <v>0</v>
      </c>
      <c r="P635" s="97">
        <f t="shared" si="37"/>
        <v>0</v>
      </c>
      <c r="Q635" s="97" cm="1">
        <f t="array" aca="1" ref="Q635" ca="1">IF(I635=0,0,$E635*$I635*(SUMPRODUCT((1-'Emission Factors'!$C$37)^ROW(INDIRECT("1:" &amp; 'Emission Factors'!$C$45-1)))+1))</f>
        <v>0</v>
      </c>
      <c r="R635" s="176">
        <f ca="1">IFERROR((($O635+$Q635)*'Emission Factors'!$C$10)+($P635*'Emission Factors'!$C$17),"")</f>
        <v>0</v>
      </c>
      <c r="S635" s="146" t="str">
        <f t="shared" ca="1" si="38"/>
        <v>N/A</v>
      </c>
      <c r="T635" s="98">
        <f ca="1">IFERROR((($O635+$Q635)*'Emission Factors'!$C$11)+($P635*'Emission Factors'!$C$18),"")</f>
        <v>0</v>
      </c>
      <c r="U635" s="98">
        <f ca="1">IFERROR((($O635+$Q635)*'Emission Factors'!$C$12)+($P635*'Emission Factors'!$C$19),"")</f>
        <v>0</v>
      </c>
      <c r="V635" s="98">
        <f ca="1">IFERROR((($O635+$Q635)*'Emission Factors'!$C$13)+($P635*'Emission Factors'!$C$20),"")</f>
        <v>0</v>
      </c>
      <c r="W635" s="147">
        <f ca="1">IFERROR(IF(N635="Residential",($O635+Q635)*'Emission Factors'!$C$14+(P635*'Emission Factors'!$C$21),($O635+Q635)*'Emission Factors'!$C$15+(P635*'Emission Factors'!$C$22)),"")</f>
        <v>0</v>
      </c>
      <c r="X635" s="97">
        <f t="shared" si="39"/>
        <v>0</v>
      </c>
    </row>
    <row r="636" spans="2:24" x14ac:dyDescent="0.3">
      <c r="B636" s="94"/>
      <c r="C636" s="95"/>
      <c r="D636" s="95"/>
      <c r="E636" s="95"/>
      <c r="F636" s="144"/>
      <c r="G636" s="94"/>
      <c r="H636" s="145"/>
      <c r="I636" s="96"/>
      <c r="J636" s="96"/>
      <c r="K636" s="96"/>
      <c r="L636" s="96"/>
      <c r="M636" s="96"/>
      <c r="N636" s="96"/>
      <c r="O636" s="97">
        <f t="shared" si="36"/>
        <v>0</v>
      </c>
      <c r="P636" s="97">
        <f t="shared" si="37"/>
        <v>0</v>
      </c>
      <c r="Q636" s="97" cm="1">
        <f t="array" aca="1" ref="Q636" ca="1">IF(I636=0,0,$E636*$I636*(SUMPRODUCT((1-'Emission Factors'!$C$37)^ROW(INDIRECT("1:" &amp; 'Emission Factors'!$C$45-1)))+1))</f>
        <v>0</v>
      </c>
      <c r="R636" s="176">
        <f ca="1">IFERROR((($O636+$Q636)*'Emission Factors'!$C$10)+($P636*'Emission Factors'!$C$17),"")</f>
        <v>0</v>
      </c>
      <c r="S636" s="146" t="str">
        <f t="shared" ca="1" si="38"/>
        <v>N/A</v>
      </c>
      <c r="T636" s="98">
        <f ca="1">IFERROR((($O636+$Q636)*'Emission Factors'!$C$11)+($P636*'Emission Factors'!$C$18),"")</f>
        <v>0</v>
      </c>
      <c r="U636" s="98">
        <f ca="1">IFERROR((($O636+$Q636)*'Emission Factors'!$C$12)+($P636*'Emission Factors'!$C$19),"")</f>
        <v>0</v>
      </c>
      <c r="V636" s="98">
        <f ca="1">IFERROR((($O636+$Q636)*'Emission Factors'!$C$13)+($P636*'Emission Factors'!$C$20),"")</f>
        <v>0</v>
      </c>
      <c r="W636" s="147">
        <f ca="1">IFERROR(IF(N636="Residential",($O636+Q636)*'Emission Factors'!$C$14+(P636*'Emission Factors'!$C$21),($O636+Q636)*'Emission Factors'!$C$15+(P636*'Emission Factors'!$C$22)),"")</f>
        <v>0</v>
      </c>
      <c r="X636" s="97">
        <f t="shared" si="39"/>
        <v>0</v>
      </c>
    </row>
    <row r="637" spans="2:24" x14ac:dyDescent="0.3">
      <c r="B637" s="94"/>
      <c r="C637" s="95"/>
      <c r="D637" s="95"/>
      <c r="E637" s="95"/>
      <c r="F637" s="144"/>
      <c r="G637" s="94"/>
      <c r="H637" s="145"/>
      <c r="I637" s="96"/>
      <c r="J637" s="96"/>
      <c r="K637" s="96"/>
      <c r="L637" s="96"/>
      <c r="M637" s="96"/>
      <c r="N637" s="96"/>
      <c r="O637" s="97">
        <f t="shared" si="36"/>
        <v>0</v>
      </c>
      <c r="P637" s="97">
        <f t="shared" si="37"/>
        <v>0</v>
      </c>
      <c r="Q637" s="97" cm="1">
        <f t="array" aca="1" ref="Q637" ca="1">IF(I637=0,0,$E637*$I637*(SUMPRODUCT((1-'Emission Factors'!$C$37)^ROW(INDIRECT("1:" &amp; 'Emission Factors'!$C$45-1)))+1))</f>
        <v>0</v>
      </c>
      <c r="R637" s="176">
        <f ca="1">IFERROR((($O637+$Q637)*'Emission Factors'!$C$10)+($P637*'Emission Factors'!$C$17),"")</f>
        <v>0</v>
      </c>
      <c r="S637" s="146" t="str">
        <f t="shared" ca="1" si="38"/>
        <v>N/A</v>
      </c>
      <c r="T637" s="98">
        <f ca="1">IFERROR((($O637+$Q637)*'Emission Factors'!$C$11)+($P637*'Emission Factors'!$C$18),"")</f>
        <v>0</v>
      </c>
      <c r="U637" s="98">
        <f ca="1">IFERROR((($O637+$Q637)*'Emission Factors'!$C$12)+($P637*'Emission Factors'!$C$19),"")</f>
        <v>0</v>
      </c>
      <c r="V637" s="98">
        <f ca="1">IFERROR((($O637+$Q637)*'Emission Factors'!$C$13)+($P637*'Emission Factors'!$C$20),"")</f>
        <v>0</v>
      </c>
      <c r="W637" s="147">
        <f ca="1">IFERROR(IF(N637="Residential",($O637+Q637)*'Emission Factors'!$C$14+(P637*'Emission Factors'!$C$21),($O637+Q637)*'Emission Factors'!$C$15+(P637*'Emission Factors'!$C$22)),"")</f>
        <v>0</v>
      </c>
      <c r="X637" s="97">
        <f t="shared" si="39"/>
        <v>0</v>
      </c>
    </row>
    <row r="638" spans="2:24" x14ac:dyDescent="0.3">
      <c r="B638" s="94"/>
      <c r="C638" s="95"/>
      <c r="D638" s="95"/>
      <c r="E638" s="95"/>
      <c r="F638" s="144"/>
      <c r="G638" s="94"/>
      <c r="H638" s="145"/>
      <c r="I638" s="96"/>
      <c r="J638" s="96"/>
      <c r="K638" s="96"/>
      <c r="L638" s="96"/>
      <c r="M638" s="96"/>
      <c r="N638" s="96"/>
      <c r="O638" s="97">
        <f t="shared" si="36"/>
        <v>0</v>
      </c>
      <c r="P638" s="97">
        <f t="shared" si="37"/>
        <v>0</v>
      </c>
      <c r="Q638" s="97" cm="1">
        <f t="array" aca="1" ref="Q638" ca="1">IF(I638=0,0,$E638*$I638*(SUMPRODUCT((1-'Emission Factors'!$C$37)^ROW(INDIRECT("1:" &amp; 'Emission Factors'!$C$45-1)))+1))</f>
        <v>0</v>
      </c>
      <c r="R638" s="176">
        <f ca="1">IFERROR((($O638+$Q638)*'Emission Factors'!$C$10)+($P638*'Emission Factors'!$C$17),"")</f>
        <v>0</v>
      </c>
      <c r="S638" s="146" t="str">
        <f t="shared" ca="1" si="38"/>
        <v>N/A</v>
      </c>
      <c r="T638" s="98">
        <f ca="1">IFERROR((($O638+$Q638)*'Emission Factors'!$C$11)+($P638*'Emission Factors'!$C$18),"")</f>
        <v>0</v>
      </c>
      <c r="U638" s="98">
        <f ca="1">IFERROR((($O638+$Q638)*'Emission Factors'!$C$12)+($P638*'Emission Factors'!$C$19),"")</f>
        <v>0</v>
      </c>
      <c r="V638" s="98">
        <f ca="1">IFERROR((($O638+$Q638)*'Emission Factors'!$C$13)+($P638*'Emission Factors'!$C$20),"")</f>
        <v>0</v>
      </c>
      <c r="W638" s="147">
        <f ca="1">IFERROR(IF(N638="Residential",($O638+Q638)*'Emission Factors'!$C$14+(P638*'Emission Factors'!$C$21),($O638+Q638)*'Emission Factors'!$C$15+(P638*'Emission Factors'!$C$22)),"")</f>
        <v>0</v>
      </c>
      <c r="X638" s="97">
        <f t="shared" si="39"/>
        <v>0</v>
      </c>
    </row>
    <row r="639" spans="2:24" x14ac:dyDescent="0.3">
      <c r="B639" s="94"/>
      <c r="C639" s="95"/>
      <c r="D639" s="95"/>
      <c r="E639" s="95"/>
      <c r="F639" s="144"/>
      <c r="G639" s="94"/>
      <c r="H639" s="145"/>
      <c r="I639" s="96"/>
      <c r="J639" s="96"/>
      <c r="K639" s="96"/>
      <c r="L639" s="96"/>
      <c r="M639" s="96"/>
      <c r="N639" s="96"/>
      <c r="O639" s="97">
        <f t="shared" si="36"/>
        <v>0</v>
      </c>
      <c r="P639" s="97">
        <f t="shared" si="37"/>
        <v>0</v>
      </c>
      <c r="Q639" s="97" cm="1">
        <f t="array" aca="1" ref="Q639" ca="1">IF(I639=0,0,$E639*$I639*(SUMPRODUCT((1-'Emission Factors'!$C$37)^ROW(INDIRECT("1:" &amp; 'Emission Factors'!$C$45-1)))+1))</f>
        <v>0</v>
      </c>
      <c r="R639" s="176">
        <f ca="1">IFERROR((($O639+$Q639)*'Emission Factors'!$C$10)+($P639*'Emission Factors'!$C$17),"")</f>
        <v>0</v>
      </c>
      <c r="S639" s="146" t="str">
        <f t="shared" ca="1" si="38"/>
        <v>N/A</v>
      </c>
      <c r="T639" s="98">
        <f ca="1">IFERROR((($O639+$Q639)*'Emission Factors'!$C$11)+($P639*'Emission Factors'!$C$18),"")</f>
        <v>0</v>
      </c>
      <c r="U639" s="98">
        <f ca="1">IFERROR((($O639+$Q639)*'Emission Factors'!$C$12)+($P639*'Emission Factors'!$C$19),"")</f>
        <v>0</v>
      </c>
      <c r="V639" s="98">
        <f ca="1">IFERROR((($O639+$Q639)*'Emission Factors'!$C$13)+($P639*'Emission Factors'!$C$20),"")</f>
        <v>0</v>
      </c>
      <c r="W639" s="147">
        <f ca="1">IFERROR(IF(N639="Residential",($O639+Q639)*'Emission Factors'!$C$14+(P639*'Emission Factors'!$C$21),($O639+Q639)*'Emission Factors'!$C$15+(P639*'Emission Factors'!$C$22)),"")</f>
        <v>0</v>
      </c>
      <c r="X639" s="97">
        <f t="shared" si="39"/>
        <v>0</v>
      </c>
    </row>
    <row r="640" spans="2:24" x14ac:dyDescent="0.3">
      <c r="B640" s="94"/>
      <c r="C640" s="95"/>
      <c r="D640" s="95"/>
      <c r="E640" s="95"/>
      <c r="F640" s="144"/>
      <c r="G640" s="94"/>
      <c r="H640" s="145"/>
      <c r="I640" s="96"/>
      <c r="J640" s="96"/>
      <c r="K640" s="96"/>
      <c r="L640" s="96"/>
      <c r="M640" s="96"/>
      <c r="N640" s="96"/>
      <c r="O640" s="97">
        <f t="shared" si="36"/>
        <v>0</v>
      </c>
      <c r="P640" s="97">
        <f t="shared" si="37"/>
        <v>0</v>
      </c>
      <c r="Q640" s="97" cm="1">
        <f t="array" aca="1" ref="Q640" ca="1">IF(I640=0,0,$E640*$I640*(SUMPRODUCT((1-'Emission Factors'!$C$37)^ROW(INDIRECT("1:" &amp; 'Emission Factors'!$C$45-1)))+1))</f>
        <v>0</v>
      </c>
      <c r="R640" s="176">
        <f ca="1">IFERROR((($O640+$Q640)*'Emission Factors'!$C$10)+($P640*'Emission Factors'!$C$17),"")</f>
        <v>0</v>
      </c>
      <c r="S640" s="146" t="str">
        <f t="shared" ca="1" si="38"/>
        <v>N/A</v>
      </c>
      <c r="T640" s="98">
        <f ca="1">IFERROR((($O640+$Q640)*'Emission Factors'!$C$11)+($P640*'Emission Factors'!$C$18),"")</f>
        <v>0</v>
      </c>
      <c r="U640" s="98">
        <f ca="1">IFERROR((($O640+$Q640)*'Emission Factors'!$C$12)+($P640*'Emission Factors'!$C$19),"")</f>
        <v>0</v>
      </c>
      <c r="V640" s="98">
        <f ca="1">IFERROR((($O640+$Q640)*'Emission Factors'!$C$13)+($P640*'Emission Factors'!$C$20),"")</f>
        <v>0</v>
      </c>
      <c r="W640" s="147">
        <f ca="1">IFERROR(IF(N640="Residential",($O640+Q640)*'Emission Factors'!$C$14+(P640*'Emission Factors'!$C$21),($O640+Q640)*'Emission Factors'!$C$15+(P640*'Emission Factors'!$C$22)),"")</f>
        <v>0</v>
      </c>
      <c r="X640" s="97">
        <f t="shared" si="39"/>
        <v>0</v>
      </c>
    </row>
    <row r="641" spans="2:24" x14ac:dyDescent="0.3">
      <c r="B641" s="94"/>
      <c r="C641" s="95"/>
      <c r="D641" s="95"/>
      <c r="E641" s="95"/>
      <c r="F641" s="144"/>
      <c r="G641" s="94"/>
      <c r="H641" s="145"/>
      <c r="I641" s="96"/>
      <c r="J641" s="96"/>
      <c r="K641" s="96"/>
      <c r="L641" s="96"/>
      <c r="M641" s="96"/>
      <c r="N641" s="96"/>
      <c r="O641" s="97">
        <f t="shared" si="36"/>
        <v>0</v>
      </c>
      <c r="P641" s="97">
        <f t="shared" si="37"/>
        <v>0</v>
      </c>
      <c r="Q641" s="97" cm="1">
        <f t="array" aca="1" ref="Q641" ca="1">IF(I641=0,0,$E641*$I641*(SUMPRODUCT((1-'Emission Factors'!$C$37)^ROW(INDIRECT("1:" &amp; 'Emission Factors'!$C$45-1)))+1))</f>
        <v>0</v>
      </c>
      <c r="R641" s="176">
        <f ca="1">IFERROR((($O641+$Q641)*'Emission Factors'!$C$10)+($P641*'Emission Factors'!$C$17),"")</f>
        <v>0</v>
      </c>
      <c r="S641" s="146" t="str">
        <f t="shared" ca="1" si="38"/>
        <v>N/A</v>
      </c>
      <c r="T641" s="98">
        <f ca="1">IFERROR((($O641+$Q641)*'Emission Factors'!$C$11)+($P641*'Emission Factors'!$C$18),"")</f>
        <v>0</v>
      </c>
      <c r="U641" s="98">
        <f ca="1">IFERROR((($O641+$Q641)*'Emission Factors'!$C$12)+($P641*'Emission Factors'!$C$19),"")</f>
        <v>0</v>
      </c>
      <c r="V641" s="98">
        <f ca="1">IFERROR((($O641+$Q641)*'Emission Factors'!$C$13)+($P641*'Emission Factors'!$C$20),"")</f>
        <v>0</v>
      </c>
      <c r="W641" s="147">
        <f ca="1">IFERROR(IF(N641="Residential",($O641+Q641)*'Emission Factors'!$C$14+(P641*'Emission Factors'!$C$21),($O641+Q641)*'Emission Factors'!$C$15+(P641*'Emission Factors'!$C$22)),"")</f>
        <v>0</v>
      </c>
      <c r="X641" s="97">
        <f t="shared" si="39"/>
        <v>0</v>
      </c>
    </row>
    <row r="642" spans="2:24" x14ac:dyDescent="0.3">
      <c r="B642" s="94"/>
      <c r="C642" s="95"/>
      <c r="D642" s="95"/>
      <c r="E642" s="95"/>
      <c r="F642" s="144"/>
      <c r="G642" s="94"/>
      <c r="H642" s="145"/>
      <c r="I642" s="96"/>
      <c r="J642" s="96"/>
      <c r="K642" s="96"/>
      <c r="L642" s="96"/>
      <c r="M642" s="96"/>
      <c r="N642" s="96"/>
      <c r="O642" s="97">
        <f t="shared" si="36"/>
        <v>0</v>
      </c>
      <c r="P642" s="97">
        <f t="shared" si="37"/>
        <v>0</v>
      </c>
      <c r="Q642" s="97" cm="1">
        <f t="array" aca="1" ref="Q642" ca="1">IF(I642=0,0,$E642*$I642*(SUMPRODUCT((1-'Emission Factors'!$C$37)^ROW(INDIRECT("1:" &amp; 'Emission Factors'!$C$45-1)))+1))</f>
        <v>0</v>
      </c>
      <c r="R642" s="176">
        <f ca="1">IFERROR((($O642+$Q642)*'Emission Factors'!$C$10)+($P642*'Emission Factors'!$C$17),"")</f>
        <v>0</v>
      </c>
      <c r="S642" s="146" t="str">
        <f t="shared" ca="1" si="38"/>
        <v>N/A</v>
      </c>
      <c r="T642" s="98">
        <f ca="1">IFERROR((($O642+$Q642)*'Emission Factors'!$C$11)+($P642*'Emission Factors'!$C$18),"")</f>
        <v>0</v>
      </c>
      <c r="U642" s="98">
        <f ca="1">IFERROR((($O642+$Q642)*'Emission Factors'!$C$12)+($P642*'Emission Factors'!$C$19),"")</f>
        <v>0</v>
      </c>
      <c r="V642" s="98">
        <f ca="1">IFERROR((($O642+$Q642)*'Emission Factors'!$C$13)+($P642*'Emission Factors'!$C$20),"")</f>
        <v>0</v>
      </c>
      <c r="W642" s="147">
        <f ca="1">IFERROR(IF(N642="Residential",($O642+Q642)*'Emission Factors'!$C$14+(P642*'Emission Factors'!$C$21),($O642+Q642)*'Emission Factors'!$C$15+(P642*'Emission Factors'!$C$22)),"")</f>
        <v>0</v>
      </c>
      <c r="X642" s="97">
        <f t="shared" si="39"/>
        <v>0</v>
      </c>
    </row>
    <row r="643" spans="2:24" x14ac:dyDescent="0.3">
      <c r="B643" s="94"/>
      <c r="C643" s="95"/>
      <c r="D643" s="95"/>
      <c r="E643" s="95"/>
      <c r="F643" s="144"/>
      <c r="G643" s="94"/>
      <c r="H643" s="145"/>
      <c r="I643" s="96"/>
      <c r="J643" s="96"/>
      <c r="K643" s="96"/>
      <c r="L643" s="96"/>
      <c r="M643" s="96"/>
      <c r="N643" s="96"/>
      <c r="O643" s="97">
        <f t="shared" si="36"/>
        <v>0</v>
      </c>
      <c r="P643" s="97">
        <f t="shared" si="37"/>
        <v>0</v>
      </c>
      <c r="Q643" s="97" cm="1">
        <f t="array" aca="1" ref="Q643" ca="1">IF(I643=0,0,$E643*$I643*(SUMPRODUCT((1-'Emission Factors'!$C$37)^ROW(INDIRECT("1:" &amp; 'Emission Factors'!$C$45-1)))+1))</f>
        <v>0</v>
      </c>
      <c r="R643" s="176">
        <f ca="1">IFERROR((($O643+$Q643)*'Emission Factors'!$C$10)+($P643*'Emission Factors'!$C$17),"")</f>
        <v>0</v>
      </c>
      <c r="S643" s="146" t="str">
        <f t="shared" ca="1" si="38"/>
        <v>N/A</v>
      </c>
      <c r="T643" s="98">
        <f ca="1">IFERROR((($O643+$Q643)*'Emission Factors'!$C$11)+($P643*'Emission Factors'!$C$18),"")</f>
        <v>0</v>
      </c>
      <c r="U643" s="98">
        <f ca="1">IFERROR((($O643+$Q643)*'Emission Factors'!$C$12)+($P643*'Emission Factors'!$C$19),"")</f>
        <v>0</v>
      </c>
      <c r="V643" s="98">
        <f ca="1">IFERROR((($O643+$Q643)*'Emission Factors'!$C$13)+($P643*'Emission Factors'!$C$20),"")</f>
        <v>0</v>
      </c>
      <c r="W643" s="147">
        <f ca="1">IFERROR(IF(N643="Residential",($O643+Q643)*'Emission Factors'!$C$14+(P643*'Emission Factors'!$C$21),($O643+Q643)*'Emission Factors'!$C$15+(P643*'Emission Factors'!$C$22)),"")</f>
        <v>0</v>
      </c>
      <c r="X643" s="97">
        <f t="shared" si="39"/>
        <v>0</v>
      </c>
    </row>
    <row r="644" spans="2:24" x14ac:dyDescent="0.3">
      <c r="B644" s="94"/>
      <c r="C644" s="95"/>
      <c r="D644" s="95"/>
      <c r="E644" s="95"/>
      <c r="F644" s="144"/>
      <c r="G644" s="94"/>
      <c r="H644" s="145"/>
      <c r="I644" s="96"/>
      <c r="J644" s="96"/>
      <c r="K644" s="96"/>
      <c r="L644" s="96"/>
      <c r="M644" s="96"/>
      <c r="N644" s="96"/>
      <c r="O644" s="97">
        <f t="shared" si="36"/>
        <v>0</v>
      </c>
      <c r="P644" s="97">
        <f t="shared" si="37"/>
        <v>0</v>
      </c>
      <c r="Q644" s="97" cm="1">
        <f t="array" aca="1" ref="Q644" ca="1">IF(I644=0,0,$E644*$I644*(SUMPRODUCT((1-'Emission Factors'!$C$37)^ROW(INDIRECT("1:" &amp; 'Emission Factors'!$C$45-1)))+1))</f>
        <v>0</v>
      </c>
      <c r="R644" s="176">
        <f ca="1">IFERROR((($O644+$Q644)*'Emission Factors'!$C$10)+($P644*'Emission Factors'!$C$17),"")</f>
        <v>0</v>
      </c>
      <c r="S644" s="146" t="str">
        <f t="shared" ca="1" si="38"/>
        <v>N/A</v>
      </c>
      <c r="T644" s="98">
        <f ca="1">IFERROR((($O644+$Q644)*'Emission Factors'!$C$11)+($P644*'Emission Factors'!$C$18),"")</f>
        <v>0</v>
      </c>
      <c r="U644" s="98">
        <f ca="1">IFERROR((($O644+$Q644)*'Emission Factors'!$C$12)+($P644*'Emission Factors'!$C$19),"")</f>
        <v>0</v>
      </c>
      <c r="V644" s="98">
        <f ca="1">IFERROR((($O644+$Q644)*'Emission Factors'!$C$13)+($P644*'Emission Factors'!$C$20),"")</f>
        <v>0</v>
      </c>
      <c r="W644" s="147">
        <f ca="1">IFERROR(IF(N644="Residential",($O644+Q644)*'Emission Factors'!$C$14+(P644*'Emission Factors'!$C$21),($O644+Q644)*'Emission Factors'!$C$15+(P644*'Emission Factors'!$C$22)),"")</f>
        <v>0</v>
      </c>
      <c r="X644" s="97">
        <f t="shared" si="39"/>
        <v>0</v>
      </c>
    </row>
    <row r="645" spans="2:24" x14ac:dyDescent="0.3">
      <c r="B645" s="94"/>
      <c r="C645" s="95"/>
      <c r="D645" s="95"/>
      <c r="E645" s="95"/>
      <c r="F645" s="144"/>
      <c r="G645" s="94"/>
      <c r="H645" s="145"/>
      <c r="I645" s="96"/>
      <c r="J645" s="96"/>
      <c r="K645" s="96"/>
      <c r="L645" s="96"/>
      <c r="M645" s="96"/>
      <c r="N645" s="96"/>
      <c r="O645" s="97">
        <f t="shared" si="36"/>
        <v>0</v>
      </c>
      <c r="P645" s="97">
        <f t="shared" si="37"/>
        <v>0</v>
      </c>
      <c r="Q645" s="97" cm="1">
        <f t="array" aca="1" ref="Q645" ca="1">IF(I645=0,0,$E645*$I645*(SUMPRODUCT((1-'Emission Factors'!$C$37)^ROW(INDIRECT("1:" &amp; 'Emission Factors'!$C$45-1)))+1))</f>
        <v>0</v>
      </c>
      <c r="R645" s="176">
        <f ca="1">IFERROR((($O645+$Q645)*'Emission Factors'!$C$10)+($P645*'Emission Factors'!$C$17),"")</f>
        <v>0</v>
      </c>
      <c r="S645" s="146" t="str">
        <f t="shared" ca="1" si="38"/>
        <v>N/A</v>
      </c>
      <c r="T645" s="98">
        <f ca="1">IFERROR((($O645+$Q645)*'Emission Factors'!$C$11)+($P645*'Emission Factors'!$C$18),"")</f>
        <v>0</v>
      </c>
      <c r="U645" s="98">
        <f ca="1">IFERROR((($O645+$Q645)*'Emission Factors'!$C$12)+($P645*'Emission Factors'!$C$19),"")</f>
        <v>0</v>
      </c>
      <c r="V645" s="98">
        <f ca="1">IFERROR((($O645+$Q645)*'Emission Factors'!$C$13)+($P645*'Emission Factors'!$C$20),"")</f>
        <v>0</v>
      </c>
      <c r="W645" s="147">
        <f ca="1">IFERROR(IF(N645="Residential",($O645+Q645)*'Emission Factors'!$C$14+(P645*'Emission Factors'!$C$21),($O645+Q645)*'Emission Factors'!$C$15+(P645*'Emission Factors'!$C$22)),"")</f>
        <v>0</v>
      </c>
      <c r="X645" s="97">
        <f t="shared" si="39"/>
        <v>0</v>
      </c>
    </row>
    <row r="646" spans="2:24" x14ac:dyDescent="0.3">
      <c r="B646" s="94"/>
      <c r="C646" s="95"/>
      <c r="D646" s="95"/>
      <c r="E646" s="95"/>
      <c r="F646" s="144"/>
      <c r="G646" s="94"/>
      <c r="H646" s="145"/>
      <c r="I646" s="96"/>
      <c r="J646" s="96"/>
      <c r="K646" s="96"/>
      <c r="L646" s="96"/>
      <c r="M646" s="96"/>
      <c r="N646" s="96"/>
      <c r="O646" s="97">
        <f t="shared" si="36"/>
        <v>0</v>
      </c>
      <c r="P646" s="97">
        <f t="shared" si="37"/>
        <v>0</v>
      </c>
      <c r="Q646" s="97" cm="1">
        <f t="array" aca="1" ref="Q646" ca="1">IF(I646=0,0,$E646*$I646*(SUMPRODUCT((1-'Emission Factors'!$C$37)^ROW(INDIRECT("1:" &amp; 'Emission Factors'!$C$45-1)))+1))</f>
        <v>0</v>
      </c>
      <c r="R646" s="176">
        <f ca="1">IFERROR((($O646+$Q646)*'Emission Factors'!$C$10)+($P646*'Emission Factors'!$C$17),"")</f>
        <v>0</v>
      </c>
      <c r="S646" s="146" t="str">
        <f t="shared" ca="1" si="38"/>
        <v>N/A</v>
      </c>
      <c r="T646" s="98">
        <f ca="1">IFERROR((($O646+$Q646)*'Emission Factors'!$C$11)+($P646*'Emission Factors'!$C$18),"")</f>
        <v>0</v>
      </c>
      <c r="U646" s="98">
        <f ca="1">IFERROR((($O646+$Q646)*'Emission Factors'!$C$12)+($P646*'Emission Factors'!$C$19),"")</f>
        <v>0</v>
      </c>
      <c r="V646" s="98">
        <f ca="1">IFERROR((($O646+$Q646)*'Emission Factors'!$C$13)+($P646*'Emission Factors'!$C$20),"")</f>
        <v>0</v>
      </c>
      <c r="W646" s="147">
        <f ca="1">IFERROR(IF(N646="Residential",($O646+Q646)*'Emission Factors'!$C$14+(P646*'Emission Factors'!$C$21),($O646+Q646)*'Emission Factors'!$C$15+(P646*'Emission Factors'!$C$22)),"")</f>
        <v>0</v>
      </c>
      <c r="X646" s="97">
        <f t="shared" si="39"/>
        <v>0</v>
      </c>
    </row>
    <row r="647" spans="2:24" x14ac:dyDescent="0.3">
      <c r="B647" s="94"/>
      <c r="C647" s="95"/>
      <c r="D647" s="95"/>
      <c r="E647" s="95"/>
      <c r="F647" s="144"/>
      <c r="G647" s="94"/>
      <c r="H647" s="145"/>
      <c r="I647" s="96"/>
      <c r="J647" s="96"/>
      <c r="K647" s="96"/>
      <c r="L647" s="96"/>
      <c r="M647" s="96"/>
      <c r="N647" s="96"/>
      <c r="O647" s="97">
        <f t="shared" si="36"/>
        <v>0</v>
      </c>
      <c r="P647" s="97">
        <f t="shared" si="37"/>
        <v>0</v>
      </c>
      <c r="Q647" s="97" cm="1">
        <f t="array" aca="1" ref="Q647" ca="1">IF(I647=0,0,$E647*$I647*(SUMPRODUCT((1-'Emission Factors'!$C$37)^ROW(INDIRECT("1:" &amp; 'Emission Factors'!$C$45-1)))+1))</f>
        <v>0</v>
      </c>
      <c r="R647" s="176">
        <f ca="1">IFERROR((($O647+$Q647)*'Emission Factors'!$C$10)+($P647*'Emission Factors'!$C$17),"")</f>
        <v>0</v>
      </c>
      <c r="S647" s="146" t="str">
        <f t="shared" ca="1" si="38"/>
        <v>N/A</v>
      </c>
      <c r="T647" s="98">
        <f ca="1">IFERROR((($O647+$Q647)*'Emission Factors'!$C$11)+($P647*'Emission Factors'!$C$18),"")</f>
        <v>0</v>
      </c>
      <c r="U647" s="98">
        <f ca="1">IFERROR((($O647+$Q647)*'Emission Factors'!$C$12)+($P647*'Emission Factors'!$C$19),"")</f>
        <v>0</v>
      </c>
      <c r="V647" s="98">
        <f ca="1">IFERROR((($O647+$Q647)*'Emission Factors'!$C$13)+($P647*'Emission Factors'!$C$20),"")</f>
        <v>0</v>
      </c>
      <c r="W647" s="147">
        <f ca="1">IFERROR(IF(N647="Residential",($O647+Q647)*'Emission Factors'!$C$14+(P647*'Emission Factors'!$C$21),($O647+Q647)*'Emission Factors'!$C$15+(P647*'Emission Factors'!$C$22)),"")</f>
        <v>0</v>
      </c>
      <c r="X647" s="97">
        <f t="shared" si="39"/>
        <v>0</v>
      </c>
    </row>
    <row r="648" spans="2:24" x14ac:dyDescent="0.3">
      <c r="B648" s="94"/>
      <c r="C648" s="95"/>
      <c r="D648" s="95"/>
      <c r="E648" s="95"/>
      <c r="F648" s="144"/>
      <c r="G648" s="94"/>
      <c r="H648" s="145"/>
      <c r="I648" s="96"/>
      <c r="J648" s="96"/>
      <c r="K648" s="96"/>
      <c r="L648" s="96"/>
      <c r="M648" s="96"/>
      <c r="N648" s="96"/>
      <c r="O648" s="97">
        <f t="shared" si="36"/>
        <v>0</v>
      </c>
      <c r="P648" s="97">
        <f t="shared" si="37"/>
        <v>0</v>
      </c>
      <c r="Q648" s="97" cm="1">
        <f t="array" aca="1" ref="Q648" ca="1">IF(I648=0,0,$E648*$I648*(SUMPRODUCT((1-'Emission Factors'!$C$37)^ROW(INDIRECT("1:" &amp; 'Emission Factors'!$C$45-1)))+1))</f>
        <v>0</v>
      </c>
      <c r="R648" s="176">
        <f ca="1">IFERROR((($O648+$Q648)*'Emission Factors'!$C$10)+($P648*'Emission Factors'!$C$17),"")</f>
        <v>0</v>
      </c>
      <c r="S648" s="146" t="str">
        <f t="shared" ca="1" si="38"/>
        <v>N/A</v>
      </c>
      <c r="T648" s="98">
        <f ca="1">IFERROR((($O648+$Q648)*'Emission Factors'!$C$11)+($P648*'Emission Factors'!$C$18),"")</f>
        <v>0</v>
      </c>
      <c r="U648" s="98">
        <f ca="1">IFERROR((($O648+$Q648)*'Emission Factors'!$C$12)+($P648*'Emission Factors'!$C$19),"")</f>
        <v>0</v>
      </c>
      <c r="V648" s="98">
        <f ca="1">IFERROR((($O648+$Q648)*'Emission Factors'!$C$13)+($P648*'Emission Factors'!$C$20),"")</f>
        <v>0</v>
      </c>
      <c r="W648" s="147">
        <f ca="1">IFERROR(IF(N648="Residential",($O648+Q648)*'Emission Factors'!$C$14+(P648*'Emission Factors'!$C$21),($O648+Q648)*'Emission Factors'!$C$15+(P648*'Emission Factors'!$C$22)),"")</f>
        <v>0</v>
      </c>
      <c r="X648" s="97">
        <f t="shared" si="39"/>
        <v>0</v>
      </c>
    </row>
    <row r="649" spans="2:24" x14ac:dyDescent="0.3">
      <c r="B649" s="94"/>
      <c r="C649" s="95"/>
      <c r="D649" s="95"/>
      <c r="E649" s="95"/>
      <c r="F649" s="144"/>
      <c r="G649" s="94"/>
      <c r="H649" s="145"/>
      <c r="I649" s="96"/>
      <c r="J649" s="96"/>
      <c r="K649" s="96"/>
      <c r="L649" s="96"/>
      <c r="M649" s="96"/>
      <c r="N649" s="96"/>
      <c r="O649" s="97">
        <f t="shared" si="36"/>
        <v>0</v>
      </c>
      <c r="P649" s="97">
        <f t="shared" si="37"/>
        <v>0</v>
      </c>
      <c r="Q649" s="97" cm="1">
        <f t="array" aca="1" ref="Q649" ca="1">IF(I649=0,0,$E649*$I649*(SUMPRODUCT((1-'Emission Factors'!$C$37)^ROW(INDIRECT("1:" &amp; 'Emission Factors'!$C$45-1)))+1))</f>
        <v>0</v>
      </c>
      <c r="R649" s="176">
        <f ca="1">IFERROR((($O649+$Q649)*'Emission Factors'!$C$10)+($P649*'Emission Factors'!$C$17),"")</f>
        <v>0</v>
      </c>
      <c r="S649" s="146" t="str">
        <f t="shared" ca="1" si="38"/>
        <v>N/A</v>
      </c>
      <c r="T649" s="98">
        <f ca="1">IFERROR((($O649+$Q649)*'Emission Factors'!$C$11)+($P649*'Emission Factors'!$C$18),"")</f>
        <v>0</v>
      </c>
      <c r="U649" s="98">
        <f ca="1">IFERROR((($O649+$Q649)*'Emission Factors'!$C$12)+($P649*'Emission Factors'!$C$19),"")</f>
        <v>0</v>
      </c>
      <c r="V649" s="98">
        <f ca="1">IFERROR((($O649+$Q649)*'Emission Factors'!$C$13)+($P649*'Emission Factors'!$C$20),"")</f>
        <v>0</v>
      </c>
      <c r="W649" s="147">
        <f ca="1">IFERROR(IF(N649="Residential",($O649+Q649)*'Emission Factors'!$C$14+(P649*'Emission Factors'!$C$21),($O649+Q649)*'Emission Factors'!$C$15+(P649*'Emission Factors'!$C$22)),"")</f>
        <v>0</v>
      </c>
      <c r="X649" s="97">
        <f t="shared" si="39"/>
        <v>0</v>
      </c>
    </row>
    <row r="650" spans="2:24" x14ac:dyDescent="0.3">
      <c r="B650" s="94"/>
      <c r="C650" s="95"/>
      <c r="D650" s="95"/>
      <c r="E650" s="95"/>
      <c r="F650" s="144"/>
      <c r="G650" s="94"/>
      <c r="H650" s="145"/>
      <c r="I650" s="96"/>
      <c r="J650" s="96"/>
      <c r="K650" s="96"/>
      <c r="L650" s="96"/>
      <c r="M650" s="96"/>
      <c r="N650" s="96"/>
      <c r="O650" s="97">
        <f t="shared" si="36"/>
        <v>0</v>
      </c>
      <c r="P650" s="97">
        <f t="shared" si="37"/>
        <v>0</v>
      </c>
      <c r="Q650" s="97" cm="1">
        <f t="array" aca="1" ref="Q650" ca="1">IF(I650=0,0,$E650*$I650*(SUMPRODUCT((1-'Emission Factors'!$C$37)^ROW(INDIRECT("1:" &amp; 'Emission Factors'!$C$45-1)))+1))</f>
        <v>0</v>
      </c>
      <c r="R650" s="176">
        <f ca="1">IFERROR((($O650+$Q650)*'Emission Factors'!$C$10)+($P650*'Emission Factors'!$C$17),"")</f>
        <v>0</v>
      </c>
      <c r="S650" s="146" t="str">
        <f t="shared" ca="1" si="38"/>
        <v>N/A</v>
      </c>
      <c r="T650" s="98">
        <f ca="1">IFERROR((($O650+$Q650)*'Emission Factors'!$C$11)+($P650*'Emission Factors'!$C$18),"")</f>
        <v>0</v>
      </c>
      <c r="U650" s="98">
        <f ca="1">IFERROR((($O650+$Q650)*'Emission Factors'!$C$12)+($P650*'Emission Factors'!$C$19),"")</f>
        <v>0</v>
      </c>
      <c r="V650" s="98">
        <f ca="1">IFERROR((($O650+$Q650)*'Emission Factors'!$C$13)+($P650*'Emission Factors'!$C$20),"")</f>
        <v>0</v>
      </c>
      <c r="W650" s="147">
        <f ca="1">IFERROR(IF(N650="Residential",($O650+Q650)*'Emission Factors'!$C$14+(P650*'Emission Factors'!$C$21),($O650+Q650)*'Emission Factors'!$C$15+(P650*'Emission Factors'!$C$22)),"")</f>
        <v>0</v>
      </c>
      <c r="X650" s="97">
        <f t="shared" si="39"/>
        <v>0</v>
      </c>
    </row>
    <row r="651" spans="2:24" x14ac:dyDescent="0.3">
      <c r="B651" s="94"/>
      <c r="C651" s="95"/>
      <c r="D651" s="95"/>
      <c r="E651" s="95"/>
      <c r="F651" s="144"/>
      <c r="G651" s="94"/>
      <c r="H651" s="145"/>
      <c r="I651" s="96"/>
      <c r="J651" s="96"/>
      <c r="K651" s="96"/>
      <c r="L651" s="96"/>
      <c r="M651" s="96"/>
      <c r="N651" s="96"/>
      <c r="O651" s="97">
        <f t="shared" si="36"/>
        <v>0</v>
      </c>
      <c r="P651" s="97">
        <f t="shared" si="37"/>
        <v>0</v>
      </c>
      <c r="Q651" s="97" cm="1">
        <f t="array" aca="1" ref="Q651" ca="1">IF(I651=0,0,$E651*$I651*(SUMPRODUCT((1-'Emission Factors'!$C$37)^ROW(INDIRECT("1:" &amp; 'Emission Factors'!$C$45-1)))+1))</f>
        <v>0</v>
      </c>
      <c r="R651" s="176">
        <f ca="1">IFERROR((($O651+$Q651)*'Emission Factors'!$C$10)+($P651*'Emission Factors'!$C$17),"")</f>
        <v>0</v>
      </c>
      <c r="S651" s="146" t="str">
        <f t="shared" ca="1" si="38"/>
        <v>N/A</v>
      </c>
      <c r="T651" s="98">
        <f ca="1">IFERROR((($O651+$Q651)*'Emission Factors'!$C$11)+($P651*'Emission Factors'!$C$18),"")</f>
        <v>0</v>
      </c>
      <c r="U651" s="98">
        <f ca="1">IFERROR((($O651+$Q651)*'Emission Factors'!$C$12)+($P651*'Emission Factors'!$C$19),"")</f>
        <v>0</v>
      </c>
      <c r="V651" s="98">
        <f ca="1">IFERROR((($O651+$Q651)*'Emission Factors'!$C$13)+($P651*'Emission Factors'!$C$20),"")</f>
        <v>0</v>
      </c>
      <c r="W651" s="147">
        <f ca="1">IFERROR(IF(N651="Residential",($O651+Q651)*'Emission Factors'!$C$14+(P651*'Emission Factors'!$C$21),($O651+Q651)*'Emission Factors'!$C$15+(P651*'Emission Factors'!$C$22)),"")</f>
        <v>0</v>
      </c>
      <c r="X651" s="97">
        <f t="shared" si="39"/>
        <v>0</v>
      </c>
    </row>
    <row r="652" spans="2:24" x14ac:dyDescent="0.3">
      <c r="B652" s="94"/>
      <c r="C652" s="95"/>
      <c r="D652" s="95"/>
      <c r="E652" s="95"/>
      <c r="F652" s="144"/>
      <c r="G652" s="94"/>
      <c r="H652" s="145"/>
      <c r="I652" s="96"/>
      <c r="J652" s="96"/>
      <c r="K652" s="96"/>
      <c r="L652" s="96"/>
      <c r="M652" s="96"/>
      <c r="N652" s="96"/>
      <c r="O652" s="97">
        <f t="shared" si="36"/>
        <v>0</v>
      </c>
      <c r="P652" s="97">
        <f t="shared" si="37"/>
        <v>0</v>
      </c>
      <c r="Q652" s="97" cm="1">
        <f t="array" aca="1" ref="Q652" ca="1">IF(I652=0,0,$E652*$I652*(SUMPRODUCT((1-'Emission Factors'!$C$37)^ROW(INDIRECT("1:" &amp; 'Emission Factors'!$C$45-1)))+1))</f>
        <v>0</v>
      </c>
      <c r="R652" s="176">
        <f ca="1">IFERROR((($O652+$Q652)*'Emission Factors'!$C$10)+($P652*'Emission Factors'!$C$17),"")</f>
        <v>0</v>
      </c>
      <c r="S652" s="146" t="str">
        <f t="shared" ca="1" si="38"/>
        <v>N/A</v>
      </c>
      <c r="T652" s="98">
        <f ca="1">IFERROR((($O652+$Q652)*'Emission Factors'!$C$11)+($P652*'Emission Factors'!$C$18),"")</f>
        <v>0</v>
      </c>
      <c r="U652" s="98">
        <f ca="1">IFERROR((($O652+$Q652)*'Emission Factors'!$C$12)+($P652*'Emission Factors'!$C$19),"")</f>
        <v>0</v>
      </c>
      <c r="V652" s="98">
        <f ca="1">IFERROR((($O652+$Q652)*'Emission Factors'!$C$13)+($P652*'Emission Factors'!$C$20),"")</f>
        <v>0</v>
      </c>
      <c r="W652" s="147">
        <f ca="1">IFERROR(IF(N652="Residential",($O652+Q652)*'Emission Factors'!$C$14+(P652*'Emission Factors'!$C$21),($O652+Q652)*'Emission Factors'!$C$15+(P652*'Emission Factors'!$C$22)),"")</f>
        <v>0</v>
      </c>
      <c r="X652" s="97">
        <f t="shared" si="39"/>
        <v>0</v>
      </c>
    </row>
    <row r="653" spans="2:24" x14ac:dyDescent="0.3">
      <c r="B653" s="94"/>
      <c r="C653" s="95"/>
      <c r="D653" s="95"/>
      <c r="E653" s="95"/>
      <c r="F653" s="144"/>
      <c r="G653" s="94"/>
      <c r="H653" s="145"/>
      <c r="I653" s="96"/>
      <c r="J653" s="96"/>
      <c r="K653" s="96"/>
      <c r="L653" s="96"/>
      <c r="M653" s="96"/>
      <c r="N653" s="96"/>
      <c r="O653" s="97">
        <f t="shared" si="36"/>
        <v>0</v>
      </c>
      <c r="P653" s="97">
        <f t="shared" si="37"/>
        <v>0</v>
      </c>
      <c r="Q653" s="97" cm="1">
        <f t="array" aca="1" ref="Q653" ca="1">IF(I653=0,0,$E653*$I653*(SUMPRODUCT((1-'Emission Factors'!$C$37)^ROW(INDIRECT("1:" &amp; 'Emission Factors'!$C$45-1)))+1))</f>
        <v>0</v>
      </c>
      <c r="R653" s="176">
        <f ca="1">IFERROR((($O653+$Q653)*'Emission Factors'!$C$10)+($P653*'Emission Factors'!$C$17),"")</f>
        <v>0</v>
      </c>
      <c r="S653" s="146" t="str">
        <f t="shared" ca="1" si="38"/>
        <v>N/A</v>
      </c>
      <c r="T653" s="98">
        <f ca="1">IFERROR((($O653+$Q653)*'Emission Factors'!$C$11)+($P653*'Emission Factors'!$C$18),"")</f>
        <v>0</v>
      </c>
      <c r="U653" s="98">
        <f ca="1">IFERROR((($O653+$Q653)*'Emission Factors'!$C$12)+($P653*'Emission Factors'!$C$19),"")</f>
        <v>0</v>
      </c>
      <c r="V653" s="98">
        <f ca="1">IFERROR((($O653+$Q653)*'Emission Factors'!$C$13)+($P653*'Emission Factors'!$C$20),"")</f>
        <v>0</v>
      </c>
      <c r="W653" s="147">
        <f ca="1">IFERROR(IF(N653="Residential",($O653+Q653)*'Emission Factors'!$C$14+(P653*'Emission Factors'!$C$21),($O653+Q653)*'Emission Factors'!$C$15+(P653*'Emission Factors'!$C$22)),"")</f>
        <v>0</v>
      </c>
      <c r="X653" s="97">
        <f t="shared" si="39"/>
        <v>0</v>
      </c>
    </row>
    <row r="654" spans="2:24" x14ac:dyDescent="0.3">
      <c r="B654" s="94"/>
      <c r="C654" s="95"/>
      <c r="D654" s="95"/>
      <c r="E654" s="95"/>
      <c r="F654" s="144"/>
      <c r="G654" s="94"/>
      <c r="H654" s="145"/>
      <c r="I654" s="96"/>
      <c r="J654" s="96"/>
      <c r="K654" s="96"/>
      <c r="L654" s="96"/>
      <c r="M654" s="96"/>
      <c r="N654" s="96"/>
      <c r="O654" s="97">
        <f t="shared" si="36"/>
        <v>0</v>
      </c>
      <c r="P654" s="97">
        <f t="shared" si="37"/>
        <v>0</v>
      </c>
      <c r="Q654" s="97" cm="1">
        <f t="array" aca="1" ref="Q654" ca="1">IF(I654=0,0,$E654*$I654*(SUMPRODUCT((1-'Emission Factors'!$C$37)^ROW(INDIRECT("1:" &amp; 'Emission Factors'!$C$45-1)))+1))</f>
        <v>0</v>
      </c>
      <c r="R654" s="176">
        <f ca="1">IFERROR((($O654+$Q654)*'Emission Factors'!$C$10)+($P654*'Emission Factors'!$C$17),"")</f>
        <v>0</v>
      </c>
      <c r="S654" s="146" t="str">
        <f t="shared" ca="1" si="38"/>
        <v>N/A</v>
      </c>
      <c r="T654" s="98">
        <f ca="1">IFERROR((($O654+$Q654)*'Emission Factors'!$C$11)+($P654*'Emission Factors'!$C$18),"")</f>
        <v>0</v>
      </c>
      <c r="U654" s="98">
        <f ca="1">IFERROR((($O654+$Q654)*'Emission Factors'!$C$12)+($P654*'Emission Factors'!$C$19),"")</f>
        <v>0</v>
      </c>
      <c r="V654" s="98">
        <f ca="1">IFERROR((($O654+$Q654)*'Emission Factors'!$C$13)+($P654*'Emission Factors'!$C$20),"")</f>
        <v>0</v>
      </c>
      <c r="W654" s="147">
        <f ca="1">IFERROR(IF(N654="Residential",($O654+Q654)*'Emission Factors'!$C$14+(P654*'Emission Factors'!$C$21),($O654+Q654)*'Emission Factors'!$C$15+(P654*'Emission Factors'!$C$22)),"")</f>
        <v>0</v>
      </c>
      <c r="X654" s="97">
        <f t="shared" si="39"/>
        <v>0</v>
      </c>
    </row>
    <row r="655" spans="2:24" x14ac:dyDescent="0.3">
      <c r="B655" s="94"/>
      <c r="C655" s="95"/>
      <c r="D655" s="95"/>
      <c r="E655" s="95"/>
      <c r="F655" s="144"/>
      <c r="G655" s="94"/>
      <c r="H655" s="145"/>
      <c r="I655" s="96"/>
      <c r="J655" s="96"/>
      <c r="K655" s="96"/>
      <c r="L655" s="96"/>
      <c r="M655" s="96"/>
      <c r="N655" s="96"/>
      <c r="O655" s="97">
        <f t="shared" ref="O655:O718" si="40">IF($J655=0,0,$E655*$J655*$M655)</f>
        <v>0</v>
      </c>
      <c r="P655" s="97">
        <f t="shared" ref="P655:P718" si="41">IF(K655=0,0,$E655*K655*M655)</f>
        <v>0</v>
      </c>
      <c r="Q655" s="97" cm="1">
        <f t="array" aca="1" ref="Q655" ca="1">IF(I655=0,0,$E655*$I655*(SUMPRODUCT((1-'Emission Factors'!$C$37)^ROW(INDIRECT("1:" &amp; 'Emission Factors'!$C$45-1)))+1))</f>
        <v>0</v>
      </c>
      <c r="R655" s="176">
        <f ca="1">IFERROR((($O655+$Q655)*'Emission Factors'!$C$10)+($P655*'Emission Factors'!$C$17),"")</f>
        <v>0</v>
      </c>
      <c r="S655" s="146" t="str">
        <f t="shared" ref="S655:S718" ca="1" si="42">IFERROR(R655/H655,"N/A")</f>
        <v>N/A</v>
      </c>
      <c r="T655" s="98">
        <f ca="1">IFERROR((($O655+$Q655)*'Emission Factors'!$C$11)+($P655*'Emission Factors'!$C$18),"")</f>
        <v>0</v>
      </c>
      <c r="U655" s="98">
        <f ca="1">IFERROR((($O655+$Q655)*'Emission Factors'!$C$12)+($P655*'Emission Factors'!$C$19),"")</f>
        <v>0</v>
      </c>
      <c r="V655" s="98">
        <f ca="1">IFERROR((($O655+$Q655)*'Emission Factors'!$C$13)+($P655*'Emission Factors'!$C$20),"")</f>
        <v>0</v>
      </c>
      <c r="W655" s="147">
        <f ca="1">IFERROR(IF(N655="Residential",($O655+Q655)*'Emission Factors'!$C$14+(P655*'Emission Factors'!$C$21),($O655+Q655)*'Emission Factors'!$C$15+(P655*'Emission Factors'!$C$22)),"")</f>
        <v>0</v>
      </c>
      <c r="X655" s="97">
        <f t="shared" ref="X655:X718" si="43">IF(L655=0,0,$E655*$L655*$M655)</f>
        <v>0</v>
      </c>
    </row>
    <row r="656" spans="2:24" x14ac:dyDescent="0.3">
      <c r="B656" s="94"/>
      <c r="C656" s="95"/>
      <c r="D656" s="95"/>
      <c r="E656" s="95"/>
      <c r="F656" s="144"/>
      <c r="G656" s="94"/>
      <c r="H656" s="145"/>
      <c r="I656" s="96"/>
      <c r="J656" s="96"/>
      <c r="K656" s="96"/>
      <c r="L656" s="96"/>
      <c r="M656" s="96"/>
      <c r="N656" s="96"/>
      <c r="O656" s="97">
        <f t="shared" si="40"/>
        <v>0</v>
      </c>
      <c r="P656" s="97">
        <f t="shared" si="41"/>
        <v>0</v>
      </c>
      <c r="Q656" s="97" cm="1">
        <f t="array" aca="1" ref="Q656" ca="1">IF(I656=0,0,$E656*$I656*(SUMPRODUCT((1-'Emission Factors'!$C$37)^ROW(INDIRECT("1:" &amp; 'Emission Factors'!$C$45-1)))+1))</f>
        <v>0</v>
      </c>
      <c r="R656" s="176">
        <f ca="1">IFERROR((($O656+$Q656)*'Emission Factors'!$C$10)+($P656*'Emission Factors'!$C$17),"")</f>
        <v>0</v>
      </c>
      <c r="S656" s="146" t="str">
        <f t="shared" ca="1" si="42"/>
        <v>N/A</v>
      </c>
      <c r="T656" s="98">
        <f ca="1">IFERROR((($O656+$Q656)*'Emission Factors'!$C$11)+($P656*'Emission Factors'!$C$18),"")</f>
        <v>0</v>
      </c>
      <c r="U656" s="98">
        <f ca="1">IFERROR((($O656+$Q656)*'Emission Factors'!$C$12)+($P656*'Emission Factors'!$C$19),"")</f>
        <v>0</v>
      </c>
      <c r="V656" s="98">
        <f ca="1">IFERROR((($O656+$Q656)*'Emission Factors'!$C$13)+($P656*'Emission Factors'!$C$20),"")</f>
        <v>0</v>
      </c>
      <c r="W656" s="147">
        <f ca="1">IFERROR(IF(N656="Residential",($O656+Q656)*'Emission Factors'!$C$14+(P656*'Emission Factors'!$C$21),($O656+Q656)*'Emission Factors'!$C$15+(P656*'Emission Factors'!$C$22)),"")</f>
        <v>0</v>
      </c>
      <c r="X656" s="97">
        <f t="shared" si="43"/>
        <v>0</v>
      </c>
    </row>
    <row r="657" spans="2:24" x14ac:dyDescent="0.3">
      <c r="B657" s="94"/>
      <c r="C657" s="95"/>
      <c r="D657" s="95"/>
      <c r="E657" s="95"/>
      <c r="F657" s="144"/>
      <c r="G657" s="94"/>
      <c r="H657" s="145"/>
      <c r="I657" s="96"/>
      <c r="J657" s="96"/>
      <c r="K657" s="96"/>
      <c r="L657" s="96"/>
      <c r="M657" s="96"/>
      <c r="N657" s="96"/>
      <c r="O657" s="97">
        <f t="shared" si="40"/>
        <v>0</v>
      </c>
      <c r="P657" s="97">
        <f t="shared" si="41"/>
        <v>0</v>
      </c>
      <c r="Q657" s="97" cm="1">
        <f t="array" aca="1" ref="Q657" ca="1">IF(I657=0,0,$E657*$I657*(SUMPRODUCT((1-'Emission Factors'!$C$37)^ROW(INDIRECT("1:" &amp; 'Emission Factors'!$C$45-1)))+1))</f>
        <v>0</v>
      </c>
      <c r="R657" s="176">
        <f ca="1">IFERROR((($O657+$Q657)*'Emission Factors'!$C$10)+($P657*'Emission Factors'!$C$17),"")</f>
        <v>0</v>
      </c>
      <c r="S657" s="146" t="str">
        <f t="shared" ca="1" si="42"/>
        <v>N/A</v>
      </c>
      <c r="T657" s="98">
        <f ca="1">IFERROR((($O657+$Q657)*'Emission Factors'!$C$11)+($P657*'Emission Factors'!$C$18),"")</f>
        <v>0</v>
      </c>
      <c r="U657" s="98">
        <f ca="1">IFERROR((($O657+$Q657)*'Emission Factors'!$C$12)+($P657*'Emission Factors'!$C$19),"")</f>
        <v>0</v>
      </c>
      <c r="V657" s="98">
        <f ca="1">IFERROR((($O657+$Q657)*'Emission Factors'!$C$13)+($P657*'Emission Factors'!$C$20),"")</f>
        <v>0</v>
      </c>
      <c r="W657" s="147">
        <f ca="1">IFERROR(IF(N657="Residential",($O657+Q657)*'Emission Factors'!$C$14+(P657*'Emission Factors'!$C$21),($O657+Q657)*'Emission Factors'!$C$15+(P657*'Emission Factors'!$C$22)),"")</f>
        <v>0</v>
      </c>
      <c r="X657" s="97">
        <f t="shared" si="43"/>
        <v>0</v>
      </c>
    </row>
    <row r="658" spans="2:24" x14ac:dyDescent="0.3">
      <c r="B658" s="94"/>
      <c r="C658" s="95"/>
      <c r="D658" s="95"/>
      <c r="E658" s="95"/>
      <c r="F658" s="144"/>
      <c r="G658" s="94"/>
      <c r="H658" s="145"/>
      <c r="I658" s="96"/>
      <c r="J658" s="96"/>
      <c r="K658" s="96"/>
      <c r="L658" s="96"/>
      <c r="M658" s="96"/>
      <c r="N658" s="96"/>
      <c r="O658" s="97">
        <f t="shared" si="40"/>
        <v>0</v>
      </c>
      <c r="P658" s="97">
        <f t="shared" si="41"/>
        <v>0</v>
      </c>
      <c r="Q658" s="97" cm="1">
        <f t="array" aca="1" ref="Q658" ca="1">IF(I658=0,0,$E658*$I658*(SUMPRODUCT((1-'Emission Factors'!$C$37)^ROW(INDIRECT("1:" &amp; 'Emission Factors'!$C$45-1)))+1))</f>
        <v>0</v>
      </c>
      <c r="R658" s="176">
        <f ca="1">IFERROR((($O658+$Q658)*'Emission Factors'!$C$10)+($P658*'Emission Factors'!$C$17),"")</f>
        <v>0</v>
      </c>
      <c r="S658" s="146" t="str">
        <f t="shared" ca="1" si="42"/>
        <v>N/A</v>
      </c>
      <c r="T658" s="98">
        <f ca="1">IFERROR((($O658+$Q658)*'Emission Factors'!$C$11)+($P658*'Emission Factors'!$C$18),"")</f>
        <v>0</v>
      </c>
      <c r="U658" s="98">
        <f ca="1">IFERROR((($O658+$Q658)*'Emission Factors'!$C$12)+($P658*'Emission Factors'!$C$19),"")</f>
        <v>0</v>
      </c>
      <c r="V658" s="98">
        <f ca="1">IFERROR((($O658+$Q658)*'Emission Factors'!$C$13)+($P658*'Emission Factors'!$C$20),"")</f>
        <v>0</v>
      </c>
      <c r="W658" s="147">
        <f ca="1">IFERROR(IF(N658="Residential",($O658+Q658)*'Emission Factors'!$C$14+(P658*'Emission Factors'!$C$21),($O658+Q658)*'Emission Factors'!$C$15+(P658*'Emission Factors'!$C$22)),"")</f>
        <v>0</v>
      </c>
      <c r="X658" s="97">
        <f t="shared" si="43"/>
        <v>0</v>
      </c>
    </row>
    <row r="659" spans="2:24" x14ac:dyDescent="0.3">
      <c r="B659" s="94"/>
      <c r="C659" s="95"/>
      <c r="D659" s="95"/>
      <c r="E659" s="95"/>
      <c r="F659" s="144"/>
      <c r="G659" s="94"/>
      <c r="H659" s="145"/>
      <c r="I659" s="96"/>
      <c r="J659" s="96"/>
      <c r="K659" s="96"/>
      <c r="L659" s="96"/>
      <c r="M659" s="96"/>
      <c r="N659" s="96"/>
      <c r="O659" s="97">
        <f t="shared" si="40"/>
        <v>0</v>
      </c>
      <c r="P659" s="97">
        <f t="shared" si="41"/>
        <v>0</v>
      </c>
      <c r="Q659" s="97" cm="1">
        <f t="array" aca="1" ref="Q659" ca="1">IF(I659=0,0,$E659*$I659*(SUMPRODUCT((1-'Emission Factors'!$C$37)^ROW(INDIRECT("1:" &amp; 'Emission Factors'!$C$45-1)))+1))</f>
        <v>0</v>
      </c>
      <c r="R659" s="176">
        <f ca="1">IFERROR((($O659+$Q659)*'Emission Factors'!$C$10)+($P659*'Emission Factors'!$C$17),"")</f>
        <v>0</v>
      </c>
      <c r="S659" s="146" t="str">
        <f t="shared" ca="1" si="42"/>
        <v>N/A</v>
      </c>
      <c r="T659" s="98">
        <f ca="1">IFERROR((($O659+$Q659)*'Emission Factors'!$C$11)+($P659*'Emission Factors'!$C$18),"")</f>
        <v>0</v>
      </c>
      <c r="U659" s="98">
        <f ca="1">IFERROR((($O659+$Q659)*'Emission Factors'!$C$12)+($P659*'Emission Factors'!$C$19),"")</f>
        <v>0</v>
      </c>
      <c r="V659" s="98">
        <f ca="1">IFERROR((($O659+$Q659)*'Emission Factors'!$C$13)+($P659*'Emission Factors'!$C$20),"")</f>
        <v>0</v>
      </c>
      <c r="W659" s="147">
        <f ca="1">IFERROR(IF(N659="Residential",($O659+Q659)*'Emission Factors'!$C$14+(P659*'Emission Factors'!$C$21),($O659+Q659)*'Emission Factors'!$C$15+(P659*'Emission Factors'!$C$22)),"")</f>
        <v>0</v>
      </c>
      <c r="X659" s="97">
        <f t="shared" si="43"/>
        <v>0</v>
      </c>
    </row>
    <row r="660" spans="2:24" x14ac:dyDescent="0.3">
      <c r="B660" s="94"/>
      <c r="C660" s="95"/>
      <c r="D660" s="95"/>
      <c r="E660" s="95"/>
      <c r="F660" s="144"/>
      <c r="G660" s="94"/>
      <c r="H660" s="145"/>
      <c r="I660" s="96"/>
      <c r="J660" s="96"/>
      <c r="K660" s="96"/>
      <c r="L660" s="96"/>
      <c r="M660" s="96"/>
      <c r="N660" s="96"/>
      <c r="O660" s="97">
        <f t="shared" si="40"/>
        <v>0</v>
      </c>
      <c r="P660" s="97">
        <f t="shared" si="41"/>
        <v>0</v>
      </c>
      <c r="Q660" s="97" cm="1">
        <f t="array" aca="1" ref="Q660" ca="1">IF(I660=0,0,$E660*$I660*(SUMPRODUCT((1-'Emission Factors'!$C$37)^ROW(INDIRECT("1:" &amp; 'Emission Factors'!$C$45-1)))+1))</f>
        <v>0</v>
      </c>
      <c r="R660" s="176">
        <f ca="1">IFERROR((($O660+$Q660)*'Emission Factors'!$C$10)+($P660*'Emission Factors'!$C$17),"")</f>
        <v>0</v>
      </c>
      <c r="S660" s="146" t="str">
        <f t="shared" ca="1" si="42"/>
        <v>N/A</v>
      </c>
      <c r="T660" s="98">
        <f ca="1">IFERROR((($O660+$Q660)*'Emission Factors'!$C$11)+($P660*'Emission Factors'!$C$18),"")</f>
        <v>0</v>
      </c>
      <c r="U660" s="98">
        <f ca="1">IFERROR((($O660+$Q660)*'Emission Factors'!$C$12)+($P660*'Emission Factors'!$C$19),"")</f>
        <v>0</v>
      </c>
      <c r="V660" s="98">
        <f ca="1">IFERROR((($O660+$Q660)*'Emission Factors'!$C$13)+($P660*'Emission Factors'!$C$20),"")</f>
        <v>0</v>
      </c>
      <c r="W660" s="147">
        <f ca="1">IFERROR(IF(N660="Residential",($O660+Q660)*'Emission Factors'!$C$14+(P660*'Emission Factors'!$C$21),($O660+Q660)*'Emission Factors'!$C$15+(P660*'Emission Factors'!$C$22)),"")</f>
        <v>0</v>
      </c>
      <c r="X660" s="97">
        <f t="shared" si="43"/>
        <v>0</v>
      </c>
    </row>
    <row r="661" spans="2:24" x14ac:dyDescent="0.3">
      <c r="B661" s="94"/>
      <c r="C661" s="95"/>
      <c r="D661" s="95"/>
      <c r="E661" s="95"/>
      <c r="F661" s="144"/>
      <c r="G661" s="94"/>
      <c r="H661" s="145"/>
      <c r="I661" s="96"/>
      <c r="J661" s="96"/>
      <c r="K661" s="96"/>
      <c r="L661" s="96"/>
      <c r="M661" s="96"/>
      <c r="N661" s="96"/>
      <c r="O661" s="97">
        <f t="shared" si="40"/>
        <v>0</v>
      </c>
      <c r="P661" s="97">
        <f t="shared" si="41"/>
        <v>0</v>
      </c>
      <c r="Q661" s="97" cm="1">
        <f t="array" aca="1" ref="Q661" ca="1">IF(I661=0,0,$E661*$I661*(SUMPRODUCT((1-'Emission Factors'!$C$37)^ROW(INDIRECT("1:" &amp; 'Emission Factors'!$C$45-1)))+1))</f>
        <v>0</v>
      </c>
      <c r="R661" s="176">
        <f ca="1">IFERROR((($O661+$Q661)*'Emission Factors'!$C$10)+($P661*'Emission Factors'!$C$17),"")</f>
        <v>0</v>
      </c>
      <c r="S661" s="146" t="str">
        <f t="shared" ca="1" si="42"/>
        <v>N/A</v>
      </c>
      <c r="T661" s="98">
        <f ca="1">IFERROR((($O661+$Q661)*'Emission Factors'!$C$11)+($P661*'Emission Factors'!$C$18),"")</f>
        <v>0</v>
      </c>
      <c r="U661" s="98">
        <f ca="1">IFERROR((($O661+$Q661)*'Emission Factors'!$C$12)+($P661*'Emission Factors'!$C$19),"")</f>
        <v>0</v>
      </c>
      <c r="V661" s="98">
        <f ca="1">IFERROR((($O661+$Q661)*'Emission Factors'!$C$13)+($P661*'Emission Factors'!$C$20),"")</f>
        <v>0</v>
      </c>
      <c r="W661" s="147">
        <f ca="1">IFERROR(IF(N661="Residential",($O661+Q661)*'Emission Factors'!$C$14+(P661*'Emission Factors'!$C$21),($O661+Q661)*'Emission Factors'!$C$15+(P661*'Emission Factors'!$C$22)),"")</f>
        <v>0</v>
      </c>
      <c r="X661" s="97">
        <f t="shared" si="43"/>
        <v>0</v>
      </c>
    </row>
    <row r="662" spans="2:24" x14ac:dyDescent="0.3">
      <c r="B662" s="94"/>
      <c r="C662" s="95"/>
      <c r="D662" s="95"/>
      <c r="E662" s="95"/>
      <c r="F662" s="144"/>
      <c r="G662" s="94"/>
      <c r="H662" s="145"/>
      <c r="I662" s="96"/>
      <c r="J662" s="96"/>
      <c r="K662" s="96"/>
      <c r="L662" s="96"/>
      <c r="M662" s="96"/>
      <c r="N662" s="96"/>
      <c r="O662" s="97">
        <f t="shared" si="40"/>
        <v>0</v>
      </c>
      <c r="P662" s="97">
        <f t="shared" si="41"/>
        <v>0</v>
      </c>
      <c r="Q662" s="97" cm="1">
        <f t="array" aca="1" ref="Q662" ca="1">IF(I662=0,0,$E662*$I662*(SUMPRODUCT((1-'Emission Factors'!$C$37)^ROW(INDIRECT("1:" &amp; 'Emission Factors'!$C$45-1)))+1))</f>
        <v>0</v>
      </c>
      <c r="R662" s="176">
        <f ca="1">IFERROR((($O662+$Q662)*'Emission Factors'!$C$10)+($P662*'Emission Factors'!$C$17),"")</f>
        <v>0</v>
      </c>
      <c r="S662" s="146" t="str">
        <f t="shared" ca="1" si="42"/>
        <v>N/A</v>
      </c>
      <c r="T662" s="98">
        <f ca="1">IFERROR((($O662+$Q662)*'Emission Factors'!$C$11)+($P662*'Emission Factors'!$C$18),"")</f>
        <v>0</v>
      </c>
      <c r="U662" s="98">
        <f ca="1">IFERROR((($O662+$Q662)*'Emission Factors'!$C$12)+($P662*'Emission Factors'!$C$19),"")</f>
        <v>0</v>
      </c>
      <c r="V662" s="98">
        <f ca="1">IFERROR((($O662+$Q662)*'Emission Factors'!$C$13)+($P662*'Emission Factors'!$C$20),"")</f>
        <v>0</v>
      </c>
      <c r="W662" s="147">
        <f ca="1">IFERROR(IF(N662="Residential",($O662+Q662)*'Emission Factors'!$C$14+(P662*'Emission Factors'!$C$21),($O662+Q662)*'Emission Factors'!$C$15+(P662*'Emission Factors'!$C$22)),"")</f>
        <v>0</v>
      </c>
      <c r="X662" s="97">
        <f t="shared" si="43"/>
        <v>0</v>
      </c>
    </row>
    <row r="663" spans="2:24" x14ac:dyDescent="0.3">
      <c r="B663" s="94"/>
      <c r="C663" s="95"/>
      <c r="D663" s="95"/>
      <c r="E663" s="95"/>
      <c r="F663" s="144"/>
      <c r="G663" s="94"/>
      <c r="H663" s="145"/>
      <c r="I663" s="96"/>
      <c r="J663" s="96"/>
      <c r="K663" s="96"/>
      <c r="L663" s="96"/>
      <c r="M663" s="96"/>
      <c r="N663" s="96"/>
      <c r="O663" s="97">
        <f t="shared" si="40"/>
        <v>0</v>
      </c>
      <c r="P663" s="97">
        <f t="shared" si="41"/>
        <v>0</v>
      </c>
      <c r="Q663" s="97" cm="1">
        <f t="array" aca="1" ref="Q663" ca="1">IF(I663=0,0,$E663*$I663*(SUMPRODUCT((1-'Emission Factors'!$C$37)^ROW(INDIRECT("1:" &amp; 'Emission Factors'!$C$45-1)))+1))</f>
        <v>0</v>
      </c>
      <c r="R663" s="176">
        <f ca="1">IFERROR((($O663+$Q663)*'Emission Factors'!$C$10)+($P663*'Emission Factors'!$C$17),"")</f>
        <v>0</v>
      </c>
      <c r="S663" s="146" t="str">
        <f t="shared" ca="1" si="42"/>
        <v>N/A</v>
      </c>
      <c r="T663" s="98">
        <f ca="1">IFERROR((($O663+$Q663)*'Emission Factors'!$C$11)+($P663*'Emission Factors'!$C$18),"")</f>
        <v>0</v>
      </c>
      <c r="U663" s="98">
        <f ca="1">IFERROR((($O663+$Q663)*'Emission Factors'!$C$12)+($P663*'Emission Factors'!$C$19),"")</f>
        <v>0</v>
      </c>
      <c r="V663" s="98">
        <f ca="1">IFERROR((($O663+$Q663)*'Emission Factors'!$C$13)+($P663*'Emission Factors'!$C$20),"")</f>
        <v>0</v>
      </c>
      <c r="W663" s="147">
        <f ca="1">IFERROR(IF(N663="Residential",($O663+Q663)*'Emission Factors'!$C$14+(P663*'Emission Factors'!$C$21),($O663+Q663)*'Emission Factors'!$C$15+(P663*'Emission Factors'!$C$22)),"")</f>
        <v>0</v>
      </c>
      <c r="X663" s="97">
        <f t="shared" si="43"/>
        <v>0</v>
      </c>
    </row>
    <row r="664" spans="2:24" x14ac:dyDescent="0.3">
      <c r="B664" s="94"/>
      <c r="C664" s="95"/>
      <c r="D664" s="95"/>
      <c r="E664" s="95"/>
      <c r="F664" s="144"/>
      <c r="G664" s="94"/>
      <c r="H664" s="145"/>
      <c r="I664" s="96"/>
      <c r="J664" s="96"/>
      <c r="K664" s="96"/>
      <c r="L664" s="96"/>
      <c r="M664" s="96"/>
      <c r="N664" s="96"/>
      <c r="O664" s="97">
        <f t="shared" si="40"/>
        <v>0</v>
      </c>
      <c r="P664" s="97">
        <f t="shared" si="41"/>
        <v>0</v>
      </c>
      <c r="Q664" s="97" cm="1">
        <f t="array" aca="1" ref="Q664" ca="1">IF(I664=0,0,$E664*$I664*(SUMPRODUCT((1-'Emission Factors'!$C$37)^ROW(INDIRECT("1:" &amp; 'Emission Factors'!$C$45-1)))+1))</f>
        <v>0</v>
      </c>
      <c r="R664" s="176">
        <f ca="1">IFERROR((($O664+$Q664)*'Emission Factors'!$C$10)+($P664*'Emission Factors'!$C$17),"")</f>
        <v>0</v>
      </c>
      <c r="S664" s="146" t="str">
        <f t="shared" ca="1" si="42"/>
        <v>N/A</v>
      </c>
      <c r="T664" s="98">
        <f ca="1">IFERROR((($O664+$Q664)*'Emission Factors'!$C$11)+($P664*'Emission Factors'!$C$18),"")</f>
        <v>0</v>
      </c>
      <c r="U664" s="98">
        <f ca="1">IFERROR((($O664+$Q664)*'Emission Factors'!$C$12)+($P664*'Emission Factors'!$C$19),"")</f>
        <v>0</v>
      </c>
      <c r="V664" s="98">
        <f ca="1">IFERROR((($O664+$Q664)*'Emission Factors'!$C$13)+($P664*'Emission Factors'!$C$20),"")</f>
        <v>0</v>
      </c>
      <c r="W664" s="147">
        <f ca="1">IFERROR(IF(N664="Residential",($O664+Q664)*'Emission Factors'!$C$14+(P664*'Emission Factors'!$C$21),($O664+Q664)*'Emission Factors'!$C$15+(P664*'Emission Factors'!$C$22)),"")</f>
        <v>0</v>
      </c>
      <c r="X664" s="97">
        <f t="shared" si="43"/>
        <v>0</v>
      </c>
    </row>
    <row r="665" spans="2:24" x14ac:dyDescent="0.3">
      <c r="B665" s="94"/>
      <c r="C665" s="95"/>
      <c r="D665" s="95"/>
      <c r="E665" s="95"/>
      <c r="F665" s="144"/>
      <c r="G665" s="94"/>
      <c r="H665" s="145"/>
      <c r="I665" s="96"/>
      <c r="J665" s="96"/>
      <c r="K665" s="96"/>
      <c r="L665" s="96"/>
      <c r="M665" s="96"/>
      <c r="N665" s="96"/>
      <c r="O665" s="97">
        <f t="shared" si="40"/>
        <v>0</v>
      </c>
      <c r="P665" s="97">
        <f t="shared" si="41"/>
        <v>0</v>
      </c>
      <c r="Q665" s="97" cm="1">
        <f t="array" aca="1" ref="Q665" ca="1">IF(I665=0,0,$E665*$I665*(SUMPRODUCT((1-'Emission Factors'!$C$37)^ROW(INDIRECT("1:" &amp; 'Emission Factors'!$C$45-1)))+1))</f>
        <v>0</v>
      </c>
      <c r="R665" s="176">
        <f ca="1">IFERROR((($O665+$Q665)*'Emission Factors'!$C$10)+($P665*'Emission Factors'!$C$17),"")</f>
        <v>0</v>
      </c>
      <c r="S665" s="146" t="str">
        <f t="shared" ca="1" si="42"/>
        <v>N/A</v>
      </c>
      <c r="T665" s="98">
        <f ca="1">IFERROR((($O665+$Q665)*'Emission Factors'!$C$11)+($P665*'Emission Factors'!$C$18),"")</f>
        <v>0</v>
      </c>
      <c r="U665" s="98">
        <f ca="1">IFERROR((($O665+$Q665)*'Emission Factors'!$C$12)+($P665*'Emission Factors'!$C$19),"")</f>
        <v>0</v>
      </c>
      <c r="V665" s="98">
        <f ca="1">IFERROR((($O665+$Q665)*'Emission Factors'!$C$13)+($P665*'Emission Factors'!$C$20),"")</f>
        <v>0</v>
      </c>
      <c r="W665" s="147">
        <f ca="1">IFERROR(IF(N665="Residential",($O665+Q665)*'Emission Factors'!$C$14+(P665*'Emission Factors'!$C$21),($O665+Q665)*'Emission Factors'!$C$15+(P665*'Emission Factors'!$C$22)),"")</f>
        <v>0</v>
      </c>
      <c r="X665" s="97">
        <f t="shared" si="43"/>
        <v>0</v>
      </c>
    </row>
    <row r="666" spans="2:24" x14ac:dyDescent="0.3">
      <c r="B666" s="94"/>
      <c r="C666" s="95"/>
      <c r="D666" s="95"/>
      <c r="E666" s="95"/>
      <c r="F666" s="144"/>
      <c r="G666" s="94"/>
      <c r="H666" s="145"/>
      <c r="I666" s="96"/>
      <c r="J666" s="96"/>
      <c r="K666" s="96"/>
      <c r="L666" s="96"/>
      <c r="M666" s="96"/>
      <c r="N666" s="96"/>
      <c r="O666" s="97">
        <f t="shared" si="40"/>
        <v>0</v>
      </c>
      <c r="P666" s="97">
        <f t="shared" si="41"/>
        <v>0</v>
      </c>
      <c r="Q666" s="97" cm="1">
        <f t="array" aca="1" ref="Q666" ca="1">IF(I666=0,0,$E666*$I666*(SUMPRODUCT((1-'Emission Factors'!$C$37)^ROW(INDIRECT("1:" &amp; 'Emission Factors'!$C$45-1)))+1))</f>
        <v>0</v>
      </c>
      <c r="R666" s="176">
        <f ca="1">IFERROR((($O666+$Q666)*'Emission Factors'!$C$10)+($P666*'Emission Factors'!$C$17),"")</f>
        <v>0</v>
      </c>
      <c r="S666" s="146" t="str">
        <f t="shared" ca="1" si="42"/>
        <v>N/A</v>
      </c>
      <c r="T666" s="98">
        <f ca="1">IFERROR((($O666+$Q666)*'Emission Factors'!$C$11)+($P666*'Emission Factors'!$C$18),"")</f>
        <v>0</v>
      </c>
      <c r="U666" s="98">
        <f ca="1">IFERROR((($O666+$Q666)*'Emission Factors'!$C$12)+($P666*'Emission Factors'!$C$19),"")</f>
        <v>0</v>
      </c>
      <c r="V666" s="98">
        <f ca="1">IFERROR((($O666+$Q666)*'Emission Factors'!$C$13)+($P666*'Emission Factors'!$C$20),"")</f>
        <v>0</v>
      </c>
      <c r="W666" s="147">
        <f ca="1">IFERROR(IF(N666="Residential",($O666+Q666)*'Emission Factors'!$C$14+(P666*'Emission Factors'!$C$21),($O666+Q666)*'Emission Factors'!$C$15+(P666*'Emission Factors'!$C$22)),"")</f>
        <v>0</v>
      </c>
      <c r="X666" s="97">
        <f t="shared" si="43"/>
        <v>0</v>
      </c>
    </row>
    <row r="667" spans="2:24" x14ac:dyDescent="0.3">
      <c r="B667" s="94"/>
      <c r="C667" s="95"/>
      <c r="D667" s="95"/>
      <c r="E667" s="95"/>
      <c r="F667" s="144"/>
      <c r="G667" s="94"/>
      <c r="H667" s="145"/>
      <c r="I667" s="96"/>
      <c r="J667" s="96"/>
      <c r="K667" s="96"/>
      <c r="L667" s="96"/>
      <c r="M667" s="96"/>
      <c r="N667" s="96"/>
      <c r="O667" s="97">
        <f t="shared" si="40"/>
        <v>0</v>
      </c>
      <c r="P667" s="97">
        <f t="shared" si="41"/>
        <v>0</v>
      </c>
      <c r="Q667" s="97" cm="1">
        <f t="array" aca="1" ref="Q667" ca="1">IF(I667=0,0,$E667*$I667*(SUMPRODUCT((1-'Emission Factors'!$C$37)^ROW(INDIRECT("1:" &amp; 'Emission Factors'!$C$45-1)))+1))</f>
        <v>0</v>
      </c>
      <c r="R667" s="176">
        <f ca="1">IFERROR((($O667+$Q667)*'Emission Factors'!$C$10)+($P667*'Emission Factors'!$C$17),"")</f>
        <v>0</v>
      </c>
      <c r="S667" s="146" t="str">
        <f t="shared" ca="1" si="42"/>
        <v>N/A</v>
      </c>
      <c r="T667" s="98">
        <f ca="1">IFERROR((($O667+$Q667)*'Emission Factors'!$C$11)+($P667*'Emission Factors'!$C$18),"")</f>
        <v>0</v>
      </c>
      <c r="U667" s="98">
        <f ca="1">IFERROR((($O667+$Q667)*'Emission Factors'!$C$12)+($P667*'Emission Factors'!$C$19),"")</f>
        <v>0</v>
      </c>
      <c r="V667" s="98">
        <f ca="1">IFERROR((($O667+$Q667)*'Emission Factors'!$C$13)+($P667*'Emission Factors'!$C$20),"")</f>
        <v>0</v>
      </c>
      <c r="W667" s="147">
        <f ca="1">IFERROR(IF(N667="Residential",($O667+Q667)*'Emission Factors'!$C$14+(P667*'Emission Factors'!$C$21),($O667+Q667)*'Emission Factors'!$C$15+(P667*'Emission Factors'!$C$22)),"")</f>
        <v>0</v>
      </c>
      <c r="X667" s="97">
        <f t="shared" si="43"/>
        <v>0</v>
      </c>
    </row>
    <row r="668" spans="2:24" x14ac:dyDescent="0.3">
      <c r="B668" s="94"/>
      <c r="C668" s="95"/>
      <c r="D668" s="95"/>
      <c r="E668" s="95"/>
      <c r="F668" s="144"/>
      <c r="G668" s="94"/>
      <c r="H668" s="145"/>
      <c r="I668" s="96"/>
      <c r="J668" s="96"/>
      <c r="K668" s="96"/>
      <c r="L668" s="96"/>
      <c r="M668" s="96"/>
      <c r="N668" s="96"/>
      <c r="O668" s="97">
        <f t="shared" si="40"/>
        <v>0</v>
      </c>
      <c r="P668" s="97">
        <f t="shared" si="41"/>
        <v>0</v>
      </c>
      <c r="Q668" s="97" cm="1">
        <f t="array" aca="1" ref="Q668" ca="1">IF(I668=0,0,$E668*$I668*(SUMPRODUCT((1-'Emission Factors'!$C$37)^ROW(INDIRECT("1:" &amp; 'Emission Factors'!$C$45-1)))+1))</f>
        <v>0</v>
      </c>
      <c r="R668" s="176">
        <f ca="1">IFERROR((($O668+$Q668)*'Emission Factors'!$C$10)+($P668*'Emission Factors'!$C$17),"")</f>
        <v>0</v>
      </c>
      <c r="S668" s="146" t="str">
        <f t="shared" ca="1" si="42"/>
        <v>N/A</v>
      </c>
      <c r="T668" s="98">
        <f ca="1">IFERROR((($O668+$Q668)*'Emission Factors'!$C$11)+($P668*'Emission Factors'!$C$18),"")</f>
        <v>0</v>
      </c>
      <c r="U668" s="98">
        <f ca="1">IFERROR((($O668+$Q668)*'Emission Factors'!$C$12)+($P668*'Emission Factors'!$C$19),"")</f>
        <v>0</v>
      </c>
      <c r="V668" s="98">
        <f ca="1">IFERROR((($O668+$Q668)*'Emission Factors'!$C$13)+($P668*'Emission Factors'!$C$20),"")</f>
        <v>0</v>
      </c>
      <c r="W668" s="147">
        <f ca="1">IFERROR(IF(N668="Residential",($O668+Q668)*'Emission Factors'!$C$14+(P668*'Emission Factors'!$C$21),($O668+Q668)*'Emission Factors'!$C$15+(P668*'Emission Factors'!$C$22)),"")</f>
        <v>0</v>
      </c>
      <c r="X668" s="97">
        <f t="shared" si="43"/>
        <v>0</v>
      </c>
    </row>
    <row r="669" spans="2:24" x14ac:dyDescent="0.3">
      <c r="B669" s="94"/>
      <c r="C669" s="95"/>
      <c r="D669" s="95"/>
      <c r="E669" s="95"/>
      <c r="F669" s="144"/>
      <c r="G669" s="94"/>
      <c r="H669" s="145"/>
      <c r="I669" s="96"/>
      <c r="J669" s="96"/>
      <c r="K669" s="96"/>
      <c r="L669" s="96"/>
      <c r="M669" s="96"/>
      <c r="N669" s="96"/>
      <c r="O669" s="97">
        <f t="shared" si="40"/>
        <v>0</v>
      </c>
      <c r="P669" s="97">
        <f t="shared" si="41"/>
        <v>0</v>
      </c>
      <c r="Q669" s="97" cm="1">
        <f t="array" aca="1" ref="Q669" ca="1">IF(I669=0,0,$E669*$I669*(SUMPRODUCT((1-'Emission Factors'!$C$37)^ROW(INDIRECT("1:" &amp; 'Emission Factors'!$C$45-1)))+1))</f>
        <v>0</v>
      </c>
      <c r="R669" s="176">
        <f ca="1">IFERROR((($O669+$Q669)*'Emission Factors'!$C$10)+($P669*'Emission Factors'!$C$17),"")</f>
        <v>0</v>
      </c>
      <c r="S669" s="146" t="str">
        <f t="shared" ca="1" si="42"/>
        <v>N/A</v>
      </c>
      <c r="T669" s="98">
        <f ca="1">IFERROR((($O669+$Q669)*'Emission Factors'!$C$11)+($P669*'Emission Factors'!$C$18),"")</f>
        <v>0</v>
      </c>
      <c r="U669" s="98">
        <f ca="1">IFERROR((($O669+$Q669)*'Emission Factors'!$C$12)+($P669*'Emission Factors'!$C$19),"")</f>
        <v>0</v>
      </c>
      <c r="V669" s="98">
        <f ca="1">IFERROR((($O669+$Q669)*'Emission Factors'!$C$13)+($P669*'Emission Factors'!$C$20),"")</f>
        <v>0</v>
      </c>
      <c r="W669" s="147">
        <f ca="1">IFERROR(IF(N669="Residential",($O669+Q669)*'Emission Factors'!$C$14+(P669*'Emission Factors'!$C$21),($O669+Q669)*'Emission Factors'!$C$15+(P669*'Emission Factors'!$C$22)),"")</f>
        <v>0</v>
      </c>
      <c r="X669" s="97">
        <f t="shared" si="43"/>
        <v>0</v>
      </c>
    </row>
    <row r="670" spans="2:24" x14ac:dyDescent="0.3">
      <c r="B670" s="94"/>
      <c r="C670" s="95"/>
      <c r="D670" s="95"/>
      <c r="E670" s="95"/>
      <c r="F670" s="144"/>
      <c r="G670" s="94"/>
      <c r="H670" s="145"/>
      <c r="I670" s="96"/>
      <c r="J670" s="96"/>
      <c r="K670" s="96"/>
      <c r="L670" s="96"/>
      <c r="M670" s="96"/>
      <c r="N670" s="96"/>
      <c r="O670" s="97">
        <f t="shared" si="40"/>
        <v>0</v>
      </c>
      <c r="P670" s="97">
        <f t="shared" si="41"/>
        <v>0</v>
      </c>
      <c r="Q670" s="97" cm="1">
        <f t="array" aca="1" ref="Q670" ca="1">IF(I670=0,0,$E670*$I670*(SUMPRODUCT((1-'Emission Factors'!$C$37)^ROW(INDIRECT("1:" &amp; 'Emission Factors'!$C$45-1)))+1))</f>
        <v>0</v>
      </c>
      <c r="R670" s="176">
        <f ca="1">IFERROR((($O670+$Q670)*'Emission Factors'!$C$10)+($P670*'Emission Factors'!$C$17),"")</f>
        <v>0</v>
      </c>
      <c r="S670" s="146" t="str">
        <f t="shared" ca="1" si="42"/>
        <v>N/A</v>
      </c>
      <c r="T670" s="98">
        <f ca="1">IFERROR((($O670+$Q670)*'Emission Factors'!$C$11)+($P670*'Emission Factors'!$C$18),"")</f>
        <v>0</v>
      </c>
      <c r="U670" s="98">
        <f ca="1">IFERROR((($O670+$Q670)*'Emission Factors'!$C$12)+($P670*'Emission Factors'!$C$19),"")</f>
        <v>0</v>
      </c>
      <c r="V670" s="98">
        <f ca="1">IFERROR((($O670+$Q670)*'Emission Factors'!$C$13)+($P670*'Emission Factors'!$C$20),"")</f>
        <v>0</v>
      </c>
      <c r="W670" s="147">
        <f ca="1">IFERROR(IF(N670="Residential",($O670+Q670)*'Emission Factors'!$C$14+(P670*'Emission Factors'!$C$21),($O670+Q670)*'Emission Factors'!$C$15+(P670*'Emission Factors'!$C$22)),"")</f>
        <v>0</v>
      </c>
      <c r="X670" s="97">
        <f t="shared" si="43"/>
        <v>0</v>
      </c>
    </row>
    <row r="671" spans="2:24" x14ac:dyDescent="0.3">
      <c r="B671" s="94"/>
      <c r="C671" s="95"/>
      <c r="D671" s="95"/>
      <c r="E671" s="95"/>
      <c r="F671" s="144"/>
      <c r="G671" s="94"/>
      <c r="H671" s="145"/>
      <c r="I671" s="96"/>
      <c r="J671" s="96"/>
      <c r="K671" s="96"/>
      <c r="L671" s="96"/>
      <c r="M671" s="96"/>
      <c r="N671" s="96"/>
      <c r="O671" s="97">
        <f t="shared" si="40"/>
        <v>0</v>
      </c>
      <c r="P671" s="97">
        <f t="shared" si="41"/>
        <v>0</v>
      </c>
      <c r="Q671" s="97" cm="1">
        <f t="array" aca="1" ref="Q671" ca="1">IF(I671=0,0,$E671*$I671*(SUMPRODUCT((1-'Emission Factors'!$C$37)^ROW(INDIRECT("1:" &amp; 'Emission Factors'!$C$45-1)))+1))</f>
        <v>0</v>
      </c>
      <c r="R671" s="176">
        <f ca="1">IFERROR((($O671+$Q671)*'Emission Factors'!$C$10)+($P671*'Emission Factors'!$C$17),"")</f>
        <v>0</v>
      </c>
      <c r="S671" s="146" t="str">
        <f t="shared" ca="1" si="42"/>
        <v>N/A</v>
      </c>
      <c r="T671" s="98">
        <f ca="1">IFERROR((($O671+$Q671)*'Emission Factors'!$C$11)+($P671*'Emission Factors'!$C$18),"")</f>
        <v>0</v>
      </c>
      <c r="U671" s="98">
        <f ca="1">IFERROR((($O671+$Q671)*'Emission Factors'!$C$12)+($P671*'Emission Factors'!$C$19),"")</f>
        <v>0</v>
      </c>
      <c r="V671" s="98">
        <f ca="1">IFERROR((($O671+$Q671)*'Emission Factors'!$C$13)+($P671*'Emission Factors'!$C$20),"")</f>
        <v>0</v>
      </c>
      <c r="W671" s="147">
        <f ca="1">IFERROR(IF(N671="Residential",($O671+Q671)*'Emission Factors'!$C$14+(P671*'Emission Factors'!$C$21),($O671+Q671)*'Emission Factors'!$C$15+(P671*'Emission Factors'!$C$22)),"")</f>
        <v>0</v>
      </c>
      <c r="X671" s="97">
        <f t="shared" si="43"/>
        <v>0</v>
      </c>
    </row>
    <row r="672" spans="2:24" x14ac:dyDescent="0.3">
      <c r="B672" s="94"/>
      <c r="C672" s="95"/>
      <c r="D672" s="95"/>
      <c r="E672" s="95"/>
      <c r="F672" s="144"/>
      <c r="G672" s="94"/>
      <c r="H672" s="145"/>
      <c r="I672" s="96"/>
      <c r="J672" s="96"/>
      <c r="K672" s="96"/>
      <c r="L672" s="96"/>
      <c r="M672" s="96"/>
      <c r="N672" s="96"/>
      <c r="O672" s="97">
        <f t="shared" si="40"/>
        <v>0</v>
      </c>
      <c r="P672" s="97">
        <f t="shared" si="41"/>
        <v>0</v>
      </c>
      <c r="Q672" s="97" cm="1">
        <f t="array" aca="1" ref="Q672" ca="1">IF(I672=0,0,$E672*$I672*(SUMPRODUCT((1-'Emission Factors'!$C$37)^ROW(INDIRECT("1:" &amp; 'Emission Factors'!$C$45-1)))+1))</f>
        <v>0</v>
      </c>
      <c r="R672" s="176">
        <f ca="1">IFERROR((($O672+$Q672)*'Emission Factors'!$C$10)+($P672*'Emission Factors'!$C$17),"")</f>
        <v>0</v>
      </c>
      <c r="S672" s="146" t="str">
        <f t="shared" ca="1" si="42"/>
        <v>N/A</v>
      </c>
      <c r="T672" s="98">
        <f ca="1">IFERROR((($O672+$Q672)*'Emission Factors'!$C$11)+($P672*'Emission Factors'!$C$18),"")</f>
        <v>0</v>
      </c>
      <c r="U672" s="98">
        <f ca="1">IFERROR((($O672+$Q672)*'Emission Factors'!$C$12)+($P672*'Emission Factors'!$C$19),"")</f>
        <v>0</v>
      </c>
      <c r="V672" s="98">
        <f ca="1">IFERROR((($O672+$Q672)*'Emission Factors'!$C$13)+($P672*'Emission Factors'!$C$20),"")</f>
        <v>0</v>
      </c>
      <c r="W672" s="147">
        <f ca="1">IFERROR(IF(N672="Residential",($O672+Q672)*'Emission Factors'!$C$14+(P672*'Emission Factors'!$C$21),($O672+Q672)*'Emission Factors'!$C$15+(P672*'Emission Factors'!$C$22)),"")</f>
        <v>0</v>
      </c>
      <c r="X672" s="97">
        <f t="shared" si="43"/>
        <v>0</v>
      </c>
    </row>
    <row r="673" spans="2:24" x14ac:dyDescent="0.3">
      <c r="B673" s="94"/>
      <c r="C673" s="95"/>
      <c r="D673" s="95"/>
      <c r="E673" s="95"/>
      <c r="F673" s="144"/>
      <c r="G673" s="94"/>
      <c r="H673" s="145"/>
      <c r="I673" s="96"/>
      <c r="J673" s="96"/>
      <c r="K673" s="96"/>
      <c r="L673" s="96"/>
      <c r="M673" s="96"/>
      <c r="N673" s="96"/>
      <c r="O673" s="97">
        <f t="shared" si="40"/>
        <v>0</v>
      </c>
      <c r="P673" s="97">
        <f t="shared" si="41"/>
        <v>0</v>
      </c>
      <c r="Q673" s="97" cm="1">
        <f t="array" aca="1" ref="Q673" ca="1">IF(I673=0,0,$E673*$I673*(SUMPRODUCT((1-'Emission Factors'!$C$37)^ROW(INDIRECT("1:" &amp; 'Emission Factors'!$C$45-1)))+1))</f>
        <v>0</v>
      </c>
      <c r="R673" s="176">
        <f ca="1">IFERROR((($O673+$Q673)*'Emission Factors'!$C$10)+($P673*'Emission Factors'!$C$17),"")</f>
        <v>0</v>
      </c>
      <c r="S673" s="146" t="str">
        <f t="shared" ca="1" si="42"/>
        <v>N/A</v>
      </c>
      <c r="T673" s="98">
        <f ca="1">IFERROR((($O673+$Q673)*'Emission Factors'!$C$11)+($P673*'Emission Factors'!$C$18),"")</f>
        <v>0</v>
      </c>
      <c r="U673" s="98">
        <f ca="1">IFERROR((($O673+$Q673)*'Emission Factors'!$C$12)+($P673*'Emission Factors'!$C$19),"")</f>
        <v>0</v>
      </c>
      <c r="V673" s="98">
        <f ca="1">IFERROR((($O673+$Q673)*'Emission Factors'!$C$13)+($P673*'Emission Factors'!$C$20),"")</f>
        <v>0</v>
      </c>
      <c r="W673" s="147">
        <f ca="1">IFERROR(IF(N673="Residential",($O673+Q673)*'Emission Factors'!$C$14+(P673*'Emission Factors'!$C$21),($O673+Q673)*'Emission Factors'!$C$15+(P673*'Emission Factors'!$C$22)),"")</f>
        <v>0</v>
      </c>
      <c r="X673" s="97">
        <f t="shared" si="43"/>
        <v>0</v>
      </c>
    </row>
    <row r="674" spans="2:24" x14ac:dyDescent="0.3">
      <c r="B674" s="94"/>
      <c r="C674" s="95"/>
      <c r="D674" s="95"/>
      <c r="E674" s="95"/>
      <c r="F674" s="144"/>
      <c r="G674" s="94"/>
      <c r="H674" s="145"/>
      <c r="I674" s="96"/>
      <c r="J674" s="96"/>
      <c r="K674" s="96"/>
      <c r="L674" s="96"/>
      <c r="M674" s="96"/>
      <c r="N674" s="96"/>
      <c r="O674" s="97">
        <f t="shared" si="40"/>
        <v>0</v>
      </c>
      <c r="P674" s="97">
        <f t="shared" si="41"/>
        <v>0</v>
      </c>
      <c r="Q674" s="97" cm="1">
        <f t="array" aca="1" ref="Q674" ca="1">IF(I674=0,0,$E674*$I674*(SUMPRODUCT((1-'Emission Factors'!$C$37)^ROW(INDIRECT("1:" &amp; 'Emission Factors'!$C$45-1)))+1))</f>
        <v>0</v>
      </c>
      <c r="R674" s="176">
        <f ca="1">IFERROR((($O674+$Q674)*'Emission Factors'!$C$10)+($P674*'Emission Factors'!$C$17),"")</f>
        <v>0</v>
      </c>
      <c r="S674" s="146" t="str">
        <f t="shared" ca="1" si="42"/>
        <v>N/A</v>
      </c>
      <c r="T674" s="98">
        <f ca="1">IFERROR((($O674+$Q674)*'Emission Factors'!$C$11)+($P674*'Emission Factors'!$C$18),"")</f>
        <v>0</v>
      </c>
      <c r="U674" s="98">
        <f ca="1">IFERROR((($O674+$Q674)*'Emission Factors'!$C$12)+($P674*'Emission Factors'!$C$19),"")</f>
        <v>0</v>
      </c>
      <c r="V674" s="98">
        <f ca="1">IFERROR((($O674+$Q674)*'Emission Factors'!$C$13)+($P674*'Emission Factors'!$C$20),"")</f>
        <v>0</v>
      </c>
      <c r="W674" s="147">
        <f ca="1">IFERROR(IF(N674="Residential",($O674+Q674)*'Emission Factors'!$C$14+(P674*'Emission Factors'!$C$21),($O674+Q674)*'Emission Factors'!$C$15+(P674*'Emission Factors'!$C$22)),"")</f>
        <v>0</v>
      </c>
      <c r="X674" s="97">
        <f t="shared" si="43"/>
        <v>0</v>
      </c>
    </row>
    <row r="675" spans="2:24" x14ac:dyDescent="0.3">
      <c r="B675" s="94"/>
      <c r="C675" s="95"/>
      <c r="D675" s="95"/>
      <c r="E675" s="95"/>
      <c r="F675" s="144"/>
      <c r="G675" s="94"/>
      <c r="H675" s="145"/>
      <c r="I675" s="96"/>
      <c r="J675" s="96"/>
      <c r="K675" s="96"/>
      <c r="L675" s="96"/>
      <c r="M675" s="96"/>
      <c r="N675" s="96"/>
      <c r="O675" s="97">
        <f t="shared" si="40"/>
        <v>0</v>
      </c>
      <c r="P675" s="97">
        <f t="shared" si="41"/>
        <v>0</v>
      </c>
      <c r="Q675" s="97" cm="1">
        <f t="array" aca="1" ref="Q675" ca="1">IF(I675=0,0,$E675*$I675*(SUMPRODUCT((1-'Emission Factors'!$C$37)^ROW(INDIRECT("1:" &amp; 'Emission Factors'!$C$45-1)))+1))</f>
        <v>0</v>
      </c>
      <c r="R675" s="176">
        <f ca="1">IFERROR((($O675+$Q675)*'Emission Factors'!$C$10)+($P675*'Emission Factors'!$C$17),"")</f>
        <v>0</v>
      </c>
      <c r="S675" s="146" t="str">
        <f t="shared" ca="1" si="42"/>
        <v>N/A</v>
      </c>
      <c r="T675" s="98">
        <f ca="1">IFERROR((($O675+$Q675)*'Emission Factors'!$C$11)+($P675*'Emission Factors'!$C$18),"")</f>
        <v>0</v>
      </c>
      <c r="U675" s="98">
        <f ca="1">IFERROR((($O675+$Q675)*'Emission Factors'!$C$12)+($P675*'Emission Factors'!$C$19),"")</f>
        <v>0</v>
      </c>
      <c r="V675" s="98">
        <f ca="1">IFERROR((($O675+$Q675)*'Emission Factors'!$C$13)+($P675*'Emission Factors'!$C$20),"")</f>
        <v>0</v>
      </c>
      <c r="W675" s="147">
        <f ca="1">IFERROR(IF(N675="Residential",($O675+Q675)*'Emission Factors'!$C$14+(P675*'Emission Factors'!$C$21),($O675+Q675)*'Emission Factors'!$C$15+(P675*'Emission Factors'!$C$22)),"")</f>
        <v>0</v>
      </c>
      <c r="X675" s="97">
        <f t="shared" si="43"/>
        <v>0</v>
      </c>
    </row>
    <row r="676" spans="2:24" x14ac:dyDescent="0.3">
      <c r="B676" s="94"/>
      <c r="C676" s="95"/>
      <c r="D676" s="95"/>
      <c r="E676" s="95"/>
      <c r="F676" s="144"/>
      <c r="G676" s="94"/>
      <c r="H676" s="145"/>
      <c r="I676" s="96"/>
      <c r="J676" s="96"/>
      <c r="K676" s="96"/>
      <c r="L676" s="96"/>
      <c r="M676" s="96"/>
      <c r="N676" s="96"/>
      <c r="O676" s="97">
        <f t="shared" si="40"/>
        <v>0</v>
      </c>
      <c r="P676" s="97">
        <f t="shared" si="41"/>
        <v>0</v>
      </c>
      <c r="Q676" s="97" cm="1">
        <f t="array" aca="1" ref="Q676" ca="1">IF(I676=0,0,$E676*$I676*(SUMPRODUCT((1-'Emission Factors'!$C$37)^ROW(INDIRECT("1:" &amp; 'Emission Factors'!$C$45-1)))+1))</f>
        <v>0</v>
      </c>
      <c r="R676" s="176">
        <f ca="1">IFERROR((($O676+$Q676)*'Emission Factors'!$C$10)+($P676*'Emission Factors'!$C$17),"")</f>
        <v>0</v>
      </c>
      <c r="S676" s="146" t="str">
        <f t="shared" ca="1" si="42"/>
        <v>N/A</v>
      </c>
      <c r="T676" s="98">
        <f ca="1">IFERROR((($O676+$Q676)*'Emission Factors'!$C$11)+($P676*'Emission Factors'!$C$18),"")</f>
        <v>0</v>
      </c>
      <c r="U676" s="98">
        <f ca="1">IFERROR((($O676+$Q676)*'Emission Factors'!$C$12)+($P676*'Emission Factors'!$C$19),"")</f>
        <v>0</v>
      </c>
      <c r="V676" s="98">
        <f ca="1">IFERROR((($O676+$Q676)*'Emission Factors'!$C$13)+($P676*'Emission Factors'!$C$20),"")</f>
        <v>0</v>
      </c>
      <c r="W676" s="147">
        <f ca="1">IFERROR(IF(N676="Residential",($O676+Q676)*'Emission Factors'!$C$14+(P676*'Emission Factors'!$C$21),($O676+Q676)*'Emission Factors'!$C$15+(P676*'Emission Factors'!$C$22)),"")</f>
        <v>0</v>
      </c>
      <c r="X676" s="97">
        <f t="shared" si="43"/>
        <v>0</v>
      </c>
    </row>
    <row r="677" spans="2:24" x14ac:dyDescent="0.3">
      <c r="B677" s="94"/>
      <c r="C677" s="95"/>
      <c r="D677" s="95"/>
      <c r="E677" s="95"/>
      <c r="F677" s="144"/>
      <c r="G677" s="94"/>
      <c r="H677" s="145"/>
      <c r="I677" s="96"/>
      <c r="J677" s="96"/>
      <c r="K677" s="96"/>
      <c r="L677" s="96"/>
      <c r="M677" s="96"/>
      <c r="N677" s="96"/>
      <c r="O677" s="97">
        <f t="shared" si="40"/>
        <v>0</v>
      </c>
      <c r="P677" s="97">
        <f t="shared" si="41"/>
        <v>0</v>
      </c>
      <c r="Q677" s="97" cm="1">
        <f t="array" aca="1" ref="Q677" ca="1">IF(I677=0,0,$E677*$I677*(SUMPRODUCT((1-'Emission Factors'!$C$37)^ROW(INDIRECT("1:" &amp; 'Emission Factors'!$C$45-1)))+1))</f>
        <v>0</v>
      </c>
      <c r="R677" s="176">
        <f ca="1">IFERROR((($O677+$Q677)*'Emission Factors'!$C$10)+($P677*'Emission Factors'!$C$17),"")</f>
        <v>0</v>
      </c>
      <c r="S677" s="146" t="str">
        <f t="shared" ca="1" si="42"/>
        <v>N/A</v>
      </c>
      <c r="T677" s="98">
        <f ca="1">IFERROR((($O677+$Q677)*'Emission Factors'!$C$11)+($P677*'Emission Factors'!$C$18),"")</f>
        <v>0</v>
      </c>
      <c r="U677" s="98">
        <f ca="1">IFERROR((($O677+$Q677)*'Emission Factors'!$C$12)+($P677*'Emission Factors'!$C$19),"")</f>
        <v>0</v>
      </c>
      <c r="V677" s="98">
        <f ca="1">IFERROR((($O677+$Q677)*'Emission Factors'!$C$13)+($P677*'Emission Factors'!$C$20),"")</f>
        <v>0</v>
      </c>
      <c r="W677" s="147">
        <f ca="1">IFERROR(IF(N677="Residential",($O677+Q677)*'Emission Factors'!$C$14+(P677*'Emission Factors'!$C$21),($O677+Q677)*'Emission Factors'!$C$15+(P677*'Emission Factors'!$C$22)),"")</f>
        <v>0</v>
      </c>
      <c r="X677" s="97">
        <f t="shared" si="43"/>
        <v>0</v>
      </c>
    </row>
    <row r="678" spans="2:24" x14ac:dyDescent="0.3">
      <c r="B678" s="94"/>
      <c r="C678" s="95"/>
      <c r="D678" s="95"/>
      <c r="E678" s="95"/>
      <c r="F678" s="144"/>
      <c r="G678" s="94"/>
      <c r="H678" s="145"/>
      <c r="I678" s="96"/>
      <c r="J678" s="96"/>
      <c r="K678" s="96"/>
      <c r="L678" s="96"/>
      <c r="M678" s="96"/>
      <c r="N678" s="96"/>
      <c r="O678" s="97">
        <f t="shared" si="40"/>
        <v>0</v>
      </c>
      <c r="P678" s="97">
        <f t="shared" si="41"/>
        <v>0</v>
      </c>
      <c r="Q678" s="97" cm="1">
        <f t="array" aca="1" ref="Q678" ca="1">IF(I678=0,0,$E678*$I678*(SUMPRODUCT((1-'Emission Factors'!$C$37)^ROW(INDIRECT("1:" &amp; 'Emission Factors'!$C$45-1)))+1))</f>
        <v>0</v>
      </c>
      <c r="R678" s="176">
        <f ca="1">IFERROR((($O678+$Q678)*'Emission Factors'!$C$10)+($P678*'Emission Factors'!$C$17),"")</f>
        <v>0</v>
      </c>
      <c r="S678" s="146" t="str">
        <f t="shared" ca="1" si="42"/>
        <v>N/A</v>
      </c>
      <c r="T678" s="98">
        <f ca="1">IFERROR((($O678+$Q678)*'Emission Factors'!$C$11)+($P678*'Emission Factors'!$C$18),"")</f>
        <v>0</v>
      </c>
      <c r="U678" s="98">
        <f ca="1">IFERROR((($O678+$Q678)*'Emission Factors'!$C$12)+($P678*'Emission Factors'!$C$19),"")</f>
        <v>0</v>
      </c>
      <c r="V678" s="98">
        <f ca="1">IFERROR((($O678+$Q678)*'Emission Factors'!$C$13)+($P678*'Emission Factors'!$C$20),"")</f>
        <v>0</v>
      </c>
      <c r="W678" s="147">
        <f ca="1">IFERROR(IF(N678="Residential",($O678+Q678)*'Emission Factors'!$C$14+(P678*'Emission Factors'!$C$21),($O678+Q678)*'Emission Factors'!$C$15+(P678*'Emission Factors'!$C$22)),"")</f>
        <v>0</v>
      </c>
      <c r="X678" s="97">
        <f t="shared" si="43"/>
        <v>0</v>
      </c>
    </row>
    <row r="679" spans="2:24" x14ac:dyDescent="0.3">
      <c r="B679" s="94"/>
      <c r="C679" s="95"/>
      <c r="D679" s="95"/>
      <c r="E679" s="95"/>
      <c r="F679" s="144"/>
      <c r="G679" s="94"/>
      <c r="H679" s="145"/>
      <c r="I679" s="96"/>
      <c r="J679" s="96"/>
      <c r="K679" s="96"/>
      <c r="L679" s="96"/>
      <c r="M679" s="96"/>
      <c r="N679" s="96"/>
      <c r="O679" s="97">
        <f t="shared" si="40"/>
        <v>0</v>
      </c>
      <c r="P679" s="97">
        <f t="shared" si="41"/>
        <v>0</v>
      </c>
      <c r="Q679" s="97" cm="1">
        <f t="array" aca="1" ref="Q679" ca="1">IF(I679=0,0,$E679*$I679*(SUMPRODUCT((1-'Emission Factors'!$C$37)^ROW(INDIRECT("1:" &amp; 'Emission Factors'!$C$45-1)))+1))</f>
        <v>0</v>
      </c>
      <c r="R679" s="176">
        <f ca="1">IFERROR((($O679+$Q679)*'Emission Factors'!$C$10)+($P679*'Emission Factors'!$C$17),"")</f>
        <v>0</v>
      </c>
      <c r="S679" s="146" t="str">
        <f t="shared" ca="1" si="42"/>
        <v>N/A</v>
      </c>
      <c r="T679" s="98">
        <f ca="1">IFERROR((($O679+$Q679)*'Emission Factors'!$C$11)+($P679*'Emission Factors'!$C$18),"")</f>
        <v>0</v>
      </c>
      <c r="U679" s="98">
        <f ca="1">IFERROR((($O679+$Q679)*'Emission Factors'!$C$12)+($P679*'Emission Factors'!$C$19),"")</f>
        <v>0</v>
      </c>
      <c r="V679" s="98">
        <f ca="1">IFERROR((($O679+$Q679)*'Emission Factors'!$C$13)+($P679*'Emission Factors'!$C$20),"")</f>
        <v>0</v>
      </c>
      <c r="W679" s="147">
        <f ca="1">IFERROR(IF(N679="Residential",($O679+Q679)*'Emission Factors'!$C$14+(P679*'Emission Factors'!$C$21),($O679+Q679)*'Emission Factors'!$C$15+(P679*'Emission Factors'!$C$22)),"")</f>
        <v>0</v>
      </c>
      <c r="X679" s="97">
        <f t="shared" si="43"/>
        <v>0</v>
      </c>
    </row>
    <row r="680" spans="2:24" x14ac:dyDescent="0.3">
      <c r="B680" s="94"/>
      <c r="C680" s="95"/>
      <c r="D680" s="95"/>
      <c r="E680" s="95"/>
      <c r="F680" s="144"/>
      <c r="G680" s="94"/>
      <c r="H680" s="145"/>
      <c r="I680" s="96"/>
      <c r="J680" s="96"/>
      <c r="K680" s="96"/>
      <c r="L680" s="96"/>
      <c r="M680" s="96"/>
      <c r="N680" s="96"/>
      <c r="O680" s="97">
        <f t="shared" si="40"/>
        <v>0</v>
      </c>
      <c r="P680" s="97">
        <f t="shared" si="41"/>
        <v>0</v>
      </c>
      <c r="Q680" s="97" cm="1">
        <f t="array" aca="1" ref="Q680" ca="1">IF(I680=0,0,$E680*$I680*(SUMPRODUCT((1-'Emission Factors'!$C$37)^ROW(INDIRECT("1:" &amp; 'Emission Factors'!$C$45-1)))+1))</f>
        <v>0</v>
      </c>
      <c r="R680" s="176">
        <f ca="1">IFERROR((($O680+$Q680)*'Emission Factors'!$C$10)+($P680*'Emission Factors'!$C$17),"")</f>
        <v>0</v>
      </c>
      <c r="S680" s="146" t="str">
        <f t="shared" ca="1" si="42"/>
        <v>N/A</v>
      </c>
      <c r="T680" s="98">
        <f ca="1">IFERROR((($O680+$Q680)*'Emission Factors'!$C$11)+($P680*'Emission Factors'!$C$18),"")</f>
        <v>0</v>
      </c>
      <c r="U680" s="98">
        <f ca="1">IFERROR((($O680+$Q680)*'Emission Factors'!$C$12)+($P680*'Emission Factors'!$C$19),"")</f>
        <v>0</v>
      </c>
      <c r="V680" s="98">
        <f ca="1">IFERROR((($O680+$Q680)*'Emission Factors'!$C$13)+($P680*'Emission Factors'!$C$20),"")</f>
        <v>0</v>
      </c>
      <c r="W680" s="147">
        <f ca="1">IFERROR(IF(N680="Residential",($O680+Q680)*'Emission Factors'!$C$14+(P680*'Emission Factors'!$C$21),($O680+Q680)*'Emission Factors'!$C$15+(P680*'Emission Factors'!$C$22)),"")</f>
        <v>0</v>
      </c>
      <c r="X680" s="97">
        <f t="shared" si="43"/>
        <v>0</v>
      </c>
    </row>
    <row r="681" spans="2:24" x14ac:dyDescent="0.3">
      <c r="B681" s="94"/>
      <c r="C681" s="95"/>
      <c r="D681" s="95"/>
      <c r="E681" s="95"/>
      <c r="F681" s="144"/>
      <c r="G681" s="94"/>
      <c r="H681" s="145"/>
      <c r="I681" s="96"/>
      <c r="J681" s="96"/>
      <c r="K681" s="96"/>
      <c r="L681" s="96"/>
      <c r="M681" s="96"/>
      <c r="N681" s="96"/>
      <c r="O681" s="97">
        <f t="shared" si="40"/>
        <v>0</v>
      </c>
      <c r="P681" s="97">
        <f t="shared" si="41"/>
        <v>0</v>
      </c>
      <c r="Q681" s="97" cm="1">
        <f t="array" aca="1" ref="Q681" ca="1">IF(I681=0,0,$E681*$I681*(SUMPRODUCT((1-'Emission Factors'!$C$37)^ROW(INDIRECT("1:" &amp; 'Emission Factors'!$C$45-1)))+1))</f>
        <v>0</v>
      </c>
      <c r="R681" s="176">
        <f ca="1">IFERROR((($O681+$Q681)*'Emission Factors'!$C$10)+($P681*'Emission Factors'!$C$17),"")</f>
        <v>0</v>
      </c>
      <c r="S681" s="146" t="str">
        <f t="shared" ca="1" si="42"/>
        <v>N/A</v>
      </c>
      <c r="T681" s="98">
        <f ca="1">IFERROR((($O681+$Q681)*'Emission Factors'!$C$11)+($P681*'Emission Factors'!$C$18),"")</f>
        <v>0</v>
      </c>
      <c r="U681" s="98">
        <f ca="1">IFERROR((($O681+$Q681)*'Emission Factors'!$C$12)+($P681*'Emission Factors'!$C$19),"")</f>
        <v>0</v>
      </c>
      <c r="V681" s="98">
        <f ca="1">IFERROR((($O681+$Q681)*'Emission Factors'!$C$13)+($P681*'Emission Factors'!$C$20),"")</f>
        <v>0</v>
      </c>
      <c r="W681" s="147">
        <f ca="1">IFERROR(IF(N681="Residential",($O681+Q681)*'Emission Factors'!$C$14+(P681*'Emission Factors'!$C$21),($O681+Q681)*'Emission Factors'!$C$15+(P681*'Emission Factors'!$C$22)),"")</f>
        <v>0</v>
      </c>
      <c r="X681" s="97">
        <f t="shared" si="43"/>
        <v>0</v>
      </c>
    </row>
    <row r="682" spans="2:24" x14ac:dyDescent="0.3">
      <c r="B682" s="94"/>
      <c r="C682" s="95"/>
      <c r="D682" s="95"/>
      <c r="E682" s="95"/>
      <c r="F682" s="144"/>
      <c r="G682" s="94"/>
      <c r="H682" s="145"/>
      <c r="I682" s="96"/>
      <c r="J682" s="96"/>
      <c r="K682" s="96"/>
      <c r="L682" s="96"/>
      <c r="M682" s="96"/>
      <c r="N682" s="96"/>
      <c r="O682" s="97">
        <f t="shared" si="40"/>
        <v>0</v>
      </c>
      <c r="P682" s="97">
        <f t="shared" si="41"/>
        <v>0</v>
      </c>
      <c r="Q682" s="97" cm="1">
        <f t="array" aca="1" ref="Q682" ca="1">IF(I682=0,0,$E682*$I682*(SUMPRODUCT((1-'Emission Factors'!$C$37)^ROW(INDIRECT("1:" &amp; 'Emission Factors'!$C$45-1)))+1))</f>
        <v>0</v>
      </c>
      <c r="R682" s="176">
        <f ca="1">IFERROR((($O682+$Q682)*'Emission Factors'!$C$10)+($P682*'Emission Factors'!$C$17),"")</f>
        <v>0</v>
      </c>
      <c r="S682" s="146" t="str">
        <f t="shared" ca="1" si="42"/>
        <v>N/A</v>
      </c>
      <c r="T682" s="98">
        <f ca="1">IFERROR((($O682+$Q682)*'Emission Factors'!$C$11)+($P682*'Emission Factors'!$C$18),"")</f>
        <v>0</v>
      </c>
      <c r="U682" s="98">
        <f ca="1">IFERROR((($O682+$Q682)*'Emission Factors'!$C$12)+($P682*'Emission Factors'!$C$19),"")</f>
        <v>0</v>
      </c>
      <c r="V682" s="98">
        <f ca="1">IFERROR((($O682+$Q682)*'Emission Factors'!$C$13)+($P682*'Emission Factors'!$C$20),"")</f>
        <v>0</v>
      </c>
      <c r="W682" s="147">
        <f ca="1">IFERROR(IF(N682="Residential",($O682+Q682)*'Emission Factors'!$C$14+(P682*'Emission Factors'!$C$21),($O682+Q682)*'Emission Factors'!$C$15+(P682*'Emission Factors'!$C$22)),"")</f>
        <v>0</v>
      </c>
      <c r="X682" s="97">
        <f t="shared" si="43"/>
        <v>0</v>
      </c>
    </row>
    <row r="683" spans="2:24" x14ac:dyDescent="0.3">
      <c r="B683" s="94"/>
      <c r="C683" s="95"/>
      <c r="D683" s="95"/>
      <c r="E683" s="95"/>
      <c r="F683" s="144"/>
      <c r="G683" s="94"/>
      <c r="H683" s="145"/>
      <c r="I683" s="96"/>
      <c r="J683" s="96"/>
      <c r="K683" s="96"/>
      <c r="L683" s="96"/>
      <c r="M683" s="96"/>
      <c r="N683" s="96"/>
      <c r="O683" s="97">
        <f t="shared" si="40"/>
        <v>0</v>
      </c>
      <c r="P683" s="97">
        <f t="shared" si="41"/>
        <v>0</v>
      </c>
      <c r="Q683" s="97" cm="1">
        <f t="array" aca="1" ref="Q683" ca="1">IF(I683=0,0,$E683*$I683*(SUMPRODUCT((1-'Emission Factors'!$C$37)^ROW(INDIRECT("1:" &amp; 'Emission Factors'!$C$45-1)))+1))</f>
        <v>0</v>
      </c>
      <c r="R683" s="176">
        <f ca="1">IFERROR((($O683+$Q683)*'Emission Factors'!$C$10)+($P683*'Emission Factors'!$C$17),"")</f>
        <v>0</v>
      </c>
      <c r="S683" s="146" t="str">
        <f t="shared" ca="1" si="42"/>
        <v>N/A</v>
      </c>
      <c r="T683" s="98">
        <f ca="1">IFERROR((($O683+$Q683)*'Emission Factors'!$C$11)+($P683*'Emission Factors'!$C$18),"")</f>
        <v>0</v>
      </c>
      <c r="U683" s="98">
        <f ca="1">IFERROR((($O683+$Q683)*'Emission Factors'!$C$12)+($P683*'Emission Factors'!$C$19),"")</f>
        <v>0</v>
      </c>
      <c r="V683" s="98">
        <f ca="1">IFERROR((($O683+$Q683)*'Emission Factors'!$C$13)+($P683*'Emission Factors'!$C$20),"")</f>
        <v>0</v>
      </c>
      <c r="W683" s="147">
        <f ca="1">IFERROR(IF(N683="Residential",($O683+Q683)*'Emission Factors'!$C$14+(P683*'Emission Factors'!$C$21),($O683+Q683)*'Emission Factors'!$C$15+(P683*'Emission Factors'!$C$22)),"")</f>
        <v>0</v>
      </c>
      <c r="X683" s="97">
        <f t="shared" si="43"/>
        <v>0</v>
      </c>
    </row>
    <row r="684" spans="2:24" x14ac:dyDescent="0.3">
      <c r="B684" s="94"/>
      <c r="C684" s="95"/>
      <c r="D684" s="95"/>
      <c r="E684" s="95"/>
      <c r="F684" s="144"/>
      <c r="G684" s="94"/>
      <c r="H684" s="145"/>
      <c r="I684" s="96"/>
      <c r="J684" s="96"/>
      <c r="K684" s="96"/>
      <c r="L684" s="96"/>
      <c r="M684" s="96"/>
      <c r="N684" s="96"/>
      <c r="O684" s="97">
        <f t="shared" si="40"/>
        <v>0</v>
      </c>
      <c r="P684" s="97">
        <f t="shared" si="41"/>
        <v>0</v>
      </c>
      <c r="Q684" s="97" cm="1">
        <f t="array" aca="1" ref="Q684" ca="1">IF(I684=0,0,$E684*$I684*(SUMPRODUCT((1-'Emission Factors'!$C$37)^ROW(INDIRECT("1:" &amp; 'Emission Factors'!$C$45-1)))+1))</f>
        <v>0</v>
      </c>
      <c r="R684" s="176">
        <f ca="1">IFERROR((($O684+$Q684)*'Emission Factors'!$C$10)+($P684*'Emission Factors'!$C$17),"")</f>
        <v>0</v>
      </c>
      <c r="S684" s="146" t="str">
        <f t="shared" ca="1" si="42"/>
        <v>N/A</v>
      </c>
      <c r="T684" s="98">
        <f ca="1">IFERROR((($O684+$Q684)*'Emission Factors'!$C$11)+($P684*'Emission Factors'!$C$18),"")</f>
        <v>0</v>
      </c>
      <c r="U684" s="98">
        <f ca="1">IFERROR((($O684+$Q684)*'Emission Factors'!$C$12)+($P684*'Emission Factors'!$C$19),"")</f>
        <v>0</v>
      </c>
      <c r="V684" s="98">
        <f ca="1">IFERROR((($O684+$Q684)*'Emission Factors'!$C$13)+($P684*'Emission Factors'!$C$20),"")</f>
        <v>0</v>
      </c>
      <c r="W684" s="147">
        <f ca="1">IFERROR(IF(N684="Residential",($O684+Q684)*'Emission Factors'!$C$14+(P684*'Emission Factors'!$C$21),($O684+Q684)*'Emission Factors'!$C$15+(P684*'Emission Factors'!$C$22)),"")</f>
        <v>0</v>
      </c>
      <c r="X684" s="97">
        <f t="shared" si="43"/>
        <v>0</v>
      </c>
    </row>
    <row r="685" spans="2:24" x14ac:dyDescent="0.3">
      <c r="B685" s="94"/>
      <c r="C685" s="95"/>
      <c r="D685" s="95"/>
      <c r="E685" s="95"/>
      <c r="F685" s="144"/>
      <c r="G685" s="94"/>
      <c r="H685" s="145"/>
      <c r="I685" s="96"/>
      <c r="J685" s="96"/>
      <c r="K685" s="96"/>
      <c r="L685" s="96"/>
      <c r="M685" s="96"/>
      <c r="N685" s="96"/>
      <c r="O685" s="97">
        <f t="shared" si="40"/>
        <v>0</v>
      </c>
      <c r="P685" s="97">
        <f t="shared" si="41"/>
        <v>0</v>
      </c>
      <c r="Q685" s="97" cm="1">
        <f t="array" aca="1" ref="Q685" ca="1">IF(I685=0,0,$E685*$I685*(SUMPRODUCT((1-'Emission Factors'!$C$37)^ROW(INDIRECT("1:" &amp; 'Emission Factors'!$C$45-1)))+1))</f>
        <v>0</v>
      </c>
      <c r="R685" s="176">
        <f ca="1">IFERROR((($O685+$Q685)*'Emission Factors'!$C$10)+($P685*'Emission Factors'!$C$17),"")</f>
        <v>0</v>
      </c>
      <c r="S685" s="146" t="str">
        <f t="shared" ca="1" si="42"/>
        <v>N/A</v>
      </c>
      <c r="T685" s="98">
        <f ca="1">IFERROR((($O685+$Q685)*'Emission Factors'!$C$11)+($P685*'Emission Factors'!$C$18),"")</f>
        <v>0</v>
      </c>
      <c r="U685" s="98">
        <f ca="1">IFERROR((($O685+$Q685)*'Emission Factors'!$C$12)+($P685*'Emission Factors'!$C$19),"")</f>
        <v>0</v>
      </c>
      <c r="V685" s="98">
        <f ca="1">IFERROR((($O685+$Q685)*'Emission Factors'!$C$13)+($P685*'Emission Factors'!$C$20),"")</f>
        <v>0</v>
      </c>
      <c r="W685" s="147">
        <f ca="1">IFERROR(IF(N685="Residential",($O685+Q685)*'Emission Factors'!$C$14+(P685*'Emission Factors'!$C$21),($O685+Q685)*'Emission Factors'!$C$15+(P685*'Emission Factors'!$C$22)),"")</f>
        <v>0</v>
      </c>
      <c r="X685" s="97">
        <f t="shared" si="43"/>
        <v>0</v>
      </c>
    </row>
    <row r="686" spans="2:24" x14ac:dyDescent="0.3">
      <c r="B686" s="94"/>
      <c r="C686" s="95"/>
      <c r="D686" s="95"/>
      <c r="E686" s="95"/>
      <c r="F686" s="144"/>
      <c r="G686" s="94"/>
      <c r="H686" s="145"/>
      <c r="I686" s="96"/>
      <c r="J686" s="96"/>
      <c r="K686" s="96"/>
      <c r="L686" s="96"/>
      <c r="M686" s="96"/>
      <c r="N686" s="96"/>
      <c r="O686" s="97">
        <f t="shared" si="40"/>
        <v>0</v>
      </c>
      <c r="P686" s="97">
        <f t="shared" si="41"/>
        <v>0</v>
      </c>
      <c r="Q686" s="97" cm="1">
        <f t="array" aca="1" ref="Q686" ca="1">IF(I686=0,0,$E686*$I686*(SUMPRODUCT((1-'Emission Factors'!$C$37)^ROW(INDIRECT("1:" &amp; 'Emission Factors'!$C$45-1)))+1))</f>
        <v>0</v>
      </c>
      <c r="R686" s="176">
        <f ca="1">IFERROR((($O686+$Q686)*'Emission Factors'!$C$10)+($P686*'Emission Factors'!$C$17),"")</f>
        <v>0</v>
      </c>
      <c r="S686" s="146" t="str">
        <f t="shared" ca="1" si="42"/>
        <v>N/A</v>
      </c>
      <c r="T686" s="98">
        <f ca="1">IFERROR((($O686+$Q686)*'Emission Factors'!$C$11)+($P686*'Emission Factors'!$C$18),"")</f>
        <v>0</v>
      </c>
      <c r="U686" s="98">
        <f ca="1">IFERROR((($O686+$Q686)*'Emission Factors'!$C$12)+($P686*'Emission Factors'!$C$19),"")</f>
        <v>0</v>
      </c>
      <c r="V686" s="98">
        <f ca="1">IFERROR((($O686+$Q686)*'Emission Factors'!$C$13)+($P686*'Emission Factors'!$C$20),"")</f>
        <v>0</v>
      </c>
      <c r="W686" s="147">
        <f ca="1">IFERROR(IF(N686="Residential",($O686+Q686)*'Emission Factors'!$C$14+(P686*'Emission Factors'!$C$21),($O686+Q686)*'Emission Factors'!$C$15+(P686*'Emission Factors'!$C$22)),"")</f>
        <v>0</v>
      </c>
      <c r="X686" s="97">
        <f t="shared" si="43"/>
        <v>0</v>
      </c>
    </row>
    <row r="687" spans="2:24" x14ac:dyDescent="0.3">
      <c r="B687" s="94"/>
      <c r="C687" s="95"/>
      <c r="D687" s="95"/>
      <c r="E687" s="95"/>
      <c r="F687" s="144"/>
      <c r="G687" s="94"/>
      <c r="H687" s="145"/>
      <c r="I687" s="96"/>
      <c r="J687" s="96"/>
      <c r="K687" s="96"/>
      <c r="L687" s="96"/>
      <c r="M687" s="96"/>
      <c r="N687" s="96"/>
      <c r="O687" s="97">
        <f t="shared" si="40"/>
        <v>0</v>
      </c>
      <c r="P687" s="97">
        <f t="shared" si="41"/>
        <v>0</v>
      </c>
      <c r="Q687" s="97" cm="1">
        <f t="array" aca="1" ref="Q687" ca="1">IF(I687=0,0,$E687*$I687*(SUMPRODUCT((1-'Emission Factors'!$C$37)^ROW(INDIRECT("1:" &amp; 'Emission Factors'!$C$45-1)))+1))</f>
        <v>0</v>
      </c>
      <c r="R687" s="176">
        <f ca="1">IFERROR((($O687+$Q687)*'Emission Factors'!$C$10)+($P687*'Emission Factors'!$C$17),"")</f>
        <v>0</v>
      </c>
      <c r="S687" s="146" t="str">
        <f t="shared" ca="1" si="42"/>
        <v>N/A</v>
      </c>
      <c r="T687" s="98">
        <f ca="1">IFERROR((($O687+$Q687)*'Emission Factors'!$C$11)+($P687*'Emission Factors'!$C$18),"")</f>
        <v>0</v>
      </c>
      <c r="U687" s="98">
        <f ca="1">IFERROR((($O687+$Q687)*'Emission Factors'!$C$12)+($P687*'Emission Factors'!$C$19),"")</f>
        <v>0</v>
      </c>
      <c r="V687" s="98">
        <f ca="1">IFERROR((($O687+$Q687)*'Emission Factors'!$C$13)+($P687*'Emission Factors'!$C$20),"")</f>
        <v>0</v>
      </c>
      <c r="W687" s="147">
        <f ca="1">IFERROR(IF(N687="Residential",($O687+Q687)*'Emission Factors'!$C$14+(P687*'Emission Factors'!$C$21),($O687+Q687)*'Emission Factors'!$C$15+(P687*'Emission Factors'!$C$22)),"")</f>
        <v>0</v>
      </c>
      <c r="X687" s="97">
        <f t="shared" si="43"/>
        <v>0</v>
      </c>
    </row>
    <row r="688" spans="2:24" x14ac:dyDescent="0.3">
      <c r="B688" s="94"/>
      <c r="C688" s="95"/>
      <c r="D688" s="95"/>
      <c r="E688" s="95"/>
      <c r="F688" s="144"/>
      <c r="G688" s="94"/>
      <c r="H688" s="145"/>
      <c r="I688" s="96"/>
      <c r="J688" s="96"/>
      <c r="K688" s="96"/>
      <c r="L688" s="96"/>
      <c r="M688" s="96"/>
      <c r="N688" s="96"/>
      <c r="O688" s="97">
        <f t="shared" si="40"/>
        <v>0</v>
      </c>
      <c r="P688" s="97">
        <f t="shared" si="41"/>
        <v>0</v>
      </c>
      <c r="Q688" s="97" cm="1">
        <f t="array" aca="1" ref="Q688" ca="1">IF(I688=0,0,$E688*$I688*(SUMPRODUCT((1-'Emission Factors'!$C$37)^ROW(INDIRECT("1:" &amp; 'Emission Factors'!$C$45-1)))+1))</f>
        <v>0</v>
      </c>
      <c r="R688" s="176">
        <f ca="1">IFERROR((($O688+$Q688)*'Emission Factors'!$C$10)+($P688*'Emission Factors'!$C$17),"")</f>
        <v>0</v>
      </c>
      <c r="S688" s="146" t="str">
        <f t="shared" ca="1" si="42"/>
        <v>N/A</v>
      </c>
      <c r="T688" s="98">
        <f ca="1">IFERROR((($O688+$Q688)*'Emission Factors'!$C$11)+($P688*'Emission Factors'!$C$18),"")</f>
        <v>0</v>
      </c>
      <c r="U688" s="98">
        <f ca="1">IFERROR((($O688+$Q688)*'Emission Factors'!$C$12)+($P688*'Emission Factors'!$C$19),"")</f>
        <v>0</v>
      </c>
      <c r="V688" s="98">
        <f ca="1">IFERROR((($O688+$Q688)*'Emission Factors'!$C$13)+($P688*'Emission Factors'!$C$20),"")</f>
        <v>0</v>
      </c>
      <c r="W688" s="147">
        <f ca="1">IFERROR(IF(N688="Residential",($O688+Q688)*'Emission Factors'!$C$14+(P688*'Emission Factors'!$C$21),($O688+Q688)*'Emission Factors'!$C$15+(P688*'Emission Factors'!$C$22)),"")</f>
        <v>0</v>
      </c>
      <c r="X688" s="97">
        <f t="shared" si="43"/>
        <v>0</v>
      </c>
    </row>
    <row r="689" spans="2:24" x14ac:dyDescent="0.3">
      <c r="B689" s="94"/>
      <c r="C689" s="95"/>
      <c r="D689" s="95"/>
      <c r="E689" s="95"/>
      <c r="F689" s="144"/>
      <c r="G689" s="94"/>
      <c r="H689" s="145"/>
      <c r="I689" s="96"/>
      <c r="J689" s="96"/>
      <c r="K689" s="96"/>
      <c r="L689" s="96"/>
      <c r="M689" s="96"/>
      <c r="N689" s="96"/>
      <c r="O689" s="97">
        <f t="shared" si="40"/>
        <v>0</v>
      </c>
      <c r="P689" s="97">
        <f t="shared" si="41"/>
        <v>0</v>
      </c>
      <c r="Q689" s="97" cm="1">
        <f t="array" aca="1" ref="Q689" ca="1">IF(I689=0,0,$E689*$I689*(SUMPRODUCT((1-'Emission Factors'!$C$37)^ROW(INDIRECT("1:" &amp; 'Emission Factors'!$C$45-1)))+1))</f>
        <v>0</v>
      </c>
      <c r="R689" s="176">
        <f ca="1">IFERROR((($O689+$Q689)*'Emission Factors'!$C$10)+($P689*'Emission Factors'!$C$17),"")</f>
        <v>0</v>
      </c>
      <c r="S689" s="146" t="str">
        <f t="shared" ca="1" si="42"/>
        <v>N/A</v>
      </c>
      <c r="T689" s="98">
        <f ca="1">IFERROR((($O689+$Q689)*'Emission Factors'!$C$11)+($P689*'Emission Factors'!$C$18),"")</f>
        <v>0</v>
      </c>
      <c r="U689" s="98">
        <f ca="1">IFERROR((($O689+$Q689)*'Emission Factors'!$C$12)+($P689*'Emission Factors'!$C$19),"")</f>
        <v>0</v>
      </c>
      <c r="V689" s="98">
        <f ca="1">IFERROR((($O689+$Q689)*'Emission Factors'!$C$13)+($P689*'Emission Factors'!$C$20),"")</f>
        <v>0</v>
      </c>
      <c r="W689" s="147">
        <f ca="1">IFERROR(IF(N689="Residential",($O689+Q689)*'Emission Factors'!$C$14+(P689*'Emission Factors'!$C$21),($O689+Q689)*'Emission Factors'!$C$15+(P689*'Emission Factors'!$C$22)),"")</f>
        <v>0</v>
      </c>
      <c r="X689" s="97">
        <f t="shared" si="43"/>
        <v>0</v>
      </c>
    </row>
    <row r="690" spans="2:24" x14ac:dyDescent="0.3">
      <c r="B690" s="94"/>
      <c r="C690" s="95"/>
      <c r="D690" s="95"/>
      <c r="E690" s="95"/>
      <c r="F690" s="144"/>
      <c r="G690" s="94"/>
      <c r="H690" s="145"/>
      <c r="I690" s="96"/>
      <c r="J690" s="96"/>
      <c r="K690" s="96"/>
      <c r="L690" s="96"/>
      <c r="M690" s="96"/>
      <c r="N690" s="96"/>
      <c r="O690" s="97">
        <f t="shared" si="40"/>
        <v>0</v>
      </c>
      <c r="P690" s="97">
        <f t="shared" si="41"/>
        <v>0</v>
      </c>
      <c r="Q690" s="97" cm="1">
        <f t="array" aca="1" ref="Q690" ca="1">IF(I690=0,0,$E690*$I690*(SUMPRODUCT((1-'Emission Factors'!$C$37)^ROW(INDIRECT("1:" &amp; 'Emission Factors'!$C$45-1)))+1))</f>
        <v>0</v>
      </c>
      <c r="R690" s="176">
        <f ca="1">IFERROR((($O690+$Q690)*'Emission Factors'!$C$10)+($P690*'Emission Factors'!$C$17),"")</f>
        <v>0</v>
      </c>
      <c r="S690" s="146" t="str">
        <f t="shared" ca="1" si="42"/>
        <v>N/A</v>
      </c>
      <c r="T690" s="98">
        <f ca="1">IFERROR((($O690+$Q690)*'Emission Factors'!$C$11)+($P690*'Emission Factors'!$C$18),"")</f>
        <v>0</v>
      </c>
      <c r="U690" s="98">
        <f ca="1">IFERROR((($O690+$Q690)*'Emission Factors'!$C$12)+($P690*'Emission Factors'!$C$19),"")</f>
        <v>0</v>
      </c>
      <c r="V690" s="98">
        <f ca="1">IFERROR((($O690+$Q690)*'Emission Factors'!$C$13)+($P690*'Emission Factors'!$C$20),"")</f>
        <v>0</v>
      </c>
      <c r="W690" s="147">
        <f ca="1">IFERROR(IF(N690="Residential",($O690+Q690)*'Emission Factors'!$C$14+(P690*'Emission Factors'!$C$21),($O690+Q690)*'Emission Factors'!$C$15+(P690*'Emission Factors'!$C$22)),"")</f>
        <v>0</v>
      </c>
      <c r="X690" s="97">
        <f t="shared" si="43"/>
        <v>0</v>
      </c>
    </row>
    <row r="691" spans="2:24" x14ac:dyDescent="0.3">
      <c r="B691" s="94"/>
      <c r="C691" s="95"/>
      <c r="D691" s="95"/>
      <c r="E691" s="95"/>
      <c r="F691" s="144"/>
      <c r="G691" s="94"/>
      <c r="H691" s="145"/>
      <c r="I691" s="96"/>
      <c r="J691" s="96"/>
      <c r="K691" s="96"/>
      <c r="L691" s="96"/>
      <c r="M691" s="96"/>
      <c r="N691" s="96"/>
      <c r="O691" s="97">
        <f t="shared" si="40"/>
        <v>0</v>
      </c>
      <c r="P691" s="97">
        <f t="shared" si="41"/>
        <v>0</v>
      </c>
      <c r="Q691" s="97" cm="1">
        <f t="array" aca="1" ref="Q691" ca="1">IF(I691=0,0,$E691*$I691*(SUMPRODUCT((1-'Emission Factors'!$C$37)^ROW(INDIRECT("1:" &amp; 'Emission Factors'!$C$45-1)))+1))</f>
        <v>0</v>
      </c>
      <c r="R691" s="176">
        <f ca="1">IFERROR((($O691+$Q691)*'Emission Factors'!$C$10)+($P691*'Emission Factors'!$C$17),"")</f>
        <v>0</v>
      </c>
      <c r="S691" s="146" t="str">
        <f t="shared" ca="1" si="42"/>
        <v>N/A</v>
      </c>
      <c r="T691" s="98">
        <f ca="1">IFERROR((($O691+$Q691)*'Emission Factors'!$C$11)+($P691*'Emission Factors'!$C$18),"")</f>
        <v>0</v>
      </c>
      <c r="U691" s="98">
        <f ca="1">IFERROR((($O691+$Q691)*'Emission Factors'!$C$12)+($P691*'Emission Factors'!$C$19),"")</f>
        <v>0</v>
      </c>
      <c r="V691" s="98">
        <f ca="1">IFERROR((($O691+$Q691)*'Emission Factors'!$C$13)+($P691*'Emission Factors'!$C$20),"")</f>
        <v>0</v>
      </c>
      <c r="W691" s="147">
        <f ca="1">IFERROR(IF(N691="Residential",($O691+Q691)*'Emission Factors'!$C$14+(P691*'Emission Factors'!$C$21),($O691+Q691)*'Emission Factors'!$C$15+(P691*'Emission Factors'!$C$22)),"")</f>
        <v>0</v>
      </c>
      <c r="X691" s="97">
        <f t="shared" si="43"/>
        <v>0</v>
      </c>
    </row>
    <row r="692" spans="2:24" x14ac:dyDescent="0.3">
      <c r="B692" s="94"/>
      <c r="C692" s="95"/>
      <c r="D692" s="95"/>
      <c r="E692" s="95"/>
      <c r="F692" s="144"/>
      <c r="G692" s="94"/>
      <c r="H692" s="145"/>
      <c r="I692" s="96"/>
      <c r="J692" s="96"/>
      <c r="K692" s="96"/>
      <c r="L692" s="96"/>
      <c r="M692" s="96"/>
      <c r="N692" s="96"/>
      <c r="O692" s="97">
        <f t="shared" si="40"/>
        <v>0</v>
      </c>
      <c r="P692" s="97">
        <f t="shared" si="41"/>
        <v>0</v>
      </c>
      <c r="Q692" s="97" cm="1">
        <f t="array" aca="1" ref="Q692" ca="1">IF(I692=0,0,$E692*$I692*(SUMPRODUCT((1-'Emission Factors'!$C$37)^ROW(INDIRECT("1:" &amp; 'Emission Factors'!$C$45-1)))+1))</f>
        <v>0</v>
      </c>
      <c r="R692" s="176">
        <f ca="1">IFERROR((($O692+$Q692)*'Emission Factors'!$C$10)+($P692*'Emission Factors'!$C$17),"")</f>
        <v>0</v>
      </c>
      <c r="S692" s="146" t="str">
        <f t="shared" ca="1" si="42"/>
        <v>N/A</v>
      </c>
      <c r="T692" s="98">
        <f ca="1">IFERROR((($O692+$Q692)*'Emission Factors'!$C$11)+($P692*'Emission Factors'!$C$18),"")</f>
        <v>0</v>
      </c>
      <c r="U692" s="98">
        <f ca="1">IFERROR((($O692+$Q692)*'Emission Factors'!$C$12)+($P692*'Emission Factors'!$C$19),"")</f>
        <v>0</v>
      </c>
      <c r="V692" s="98">
        <f ca="1">IFERROR((($O692+$Q692)*'Emission Factors'!$C$13)+($P692*'Emission Factors'!$C$20),"")</f>
        <v>0</v>
      </c>
      <c r="W692" s="147">
        <f ca="1">IFERROR(IF(N692="Residential",($O692+Q692)*'Emission Factors'!$C$14+(P692*'Emission Factors'!$C$21),($O692+Q692)*'Emission Factors'!$C$15+(P692*'Emission Factors'!$C$22)),"")</f>
        <v>0</v>
      </c>
      <c r="X692" s="97">
        <f t="shared" si="43"/>
        <v>0</v>
      </c>
    </row>
    <row r="693" spans="2:24" x14ac:dyDescent="0.3">
      <c r="B693" s="94"/>
      <c r="C693" s="95"/>
      <c r="D693" s="95"/>
      <c r="E693" s="95"/>
      <c r="F693" s="144"/>
      <c r="G693" s="94"/>
      <c r="H693" s="145"/>
      <c r="I693" s="96"/>
      <c r="J693" s="96"/>
      <c r="K693" s="96"/>
      <c r="L693" s="96"/>
      <c r="M693" s="96"/>
      <c r="N693" s="96"/>
      <c r="O693" s="97">
        <f t="shared" si="40"/>
        <v>0</v>
      </c>
      <c r="P693" s="97">
        <f t="shared" si="41"/>
        <v>0</v>
      </c>
      <c r="Q693" s="97" cm="1">
        <f t="array" aca="1" ref="Q693" ca="1">IF(I693=0,0,$E693*$I693*(SUMPRODUCT((1-'Emission Factors'!$C$37)^ROW(INDIRECT("1:" &amp; 'Emission Factors'!$C$45-1)))+1))</f>
        <v>0</v>
      </c>
      <c r="R693" s="176">
        <f ca="1">IFERROR((($O693+$Q693)*'Emission Factors'!$C$10)+($P693*'Emission Factors'!$C$17),"")</f>
        <v>0</v>
      </c>
      <c r="S693" s="146" t="str">
        <f t="shared" ca="1" si="42"/>
        <v>N/A</v>
      </c>
      <c r="T693" s="98">
        <f ca="1">IFERROR((($O693+$Q693)*'Emission Factors'!$C$11)+($P693*'Emission Factors'!$C$18),"")</f>
        <v>0</v>
      </c>
      <c r="U693" s="98">
        <f ca="1">IFERROR((($O693+$Q693)*'Emission Factors'!$C$12)+($P693*'Emission Factors'!$C$19),"")</f>
        <v>0</v>
      </c>
      <c r="V693" s="98">
        <f ca="1">IFERROR((($O693+$Q693)*'Emission Factors'!$C$13)+($P693*'Emission Factors'!$C$20),"")</f>
        <v>0</v>
      </c>
      <c r="W693" s="147">
        <f ca="1">IFERROR(IF(N693="Residential",($O693+Q693)*'Emission Factors'!$C$14+(P693*'Emission Factors'!$C$21),($O693+Q693)*'Emission Factors'!$C$15+(P693*'Emission Factors'!$C$22)),"")</f>
        <v>0</v>
      </c>
      <c r="X693" s="97">
        <f t="shared" si="43"/>
        <v>0</v>
      </c>
    </row>
    <row r="694" spans="2:24" x14ac:dyDescent="0.3">
      <c r="B694" s="94"/>
      <c r="C694" s="95"/>
      <c r="D694" s="95"/>
      <c r="E694" s="95"/>
      <c r="F694" s="144"/>
      <c r="G694" s="94"/>
      <c r="H694" s="145"/>
      <c r="I694" s="96"/>
      <c r="J694" s="96"/>
      <c r="K694" s="96"/>
      <c r="L694" s="96"/>
      <c r="M694" s="96"/>
      <c r="N694" s="96"/>
      <c r="O694" s="97">
        <f t="shared" si="40"/>
        <v>0</v>
      </c>
      <c r="P694" s="97">
        <f t="shared" si="41"/>
        <v>0</v>
      </c>
      <c r="Q694" s="97" cm="1">
        <f t="array" aca="1" ref="Q694" ca="1">IF(I694=0,0,$E694*$I694*(SUMPRODUCT((1-'Emission Factors'!$C$37)^ROW(INDIRECT("1:" &amp; 'Emission Factors'!$C$45-1)))+1))</f>
        <v>0</v>
      </c>
      <c r="R694" s="176">
        <f ca="1">IFERROR((($O694+$Q694)*'Emission Factors'!$C$10)+($P694*'Emission Factors'!$C$17),"")</f>
        <v>0</v>
      </c>
      <c r="S694" s="146" t="str">
        <f t="shared" ca="1" si="42"/>
        <v>N/A</v>
      </c>
      <c r="T694" s="98">
        <f ca="1">IFERROR((($O694+$Q694)*'Emission Factors'!$C$11)+($P694*'Emission Factors'!$C$18),"")</f>
        <v>0</v>
      </c>
      <c r="U694" s="98">
        <f ca="1">IFERROR((($O694+$Q694)*'Emission Factors'!$C$12)+($P694*'Emission Factors'!$C$19),"")</f>
        <v>0</v>
      </c>
      <c r="V694" s="98">
        <f ca="1">IFERROR((($O694+$Q694)*'Emission Factors'!$C$13)+($P694*'Emission Factors'!$C$20),"")</f>
        <v>0</v>
      </c>
      <c r="W694" s="147">
        <f ca="1">IFERROR(IF(N694="Residential",($O694+Q694)*'Emission Factors'!$C$14+(P694*'Emission Factors'!$C$21),($O694+Q694)*'Emission Factors'!$C$15+(P694*'Emission Factors'!$C$22)),"")</f>
        <v>0</v>
      </c>
      <c r="X694" s="97">
        <f t="shared" si="43"/>
        <v>0</v>
      </c>
    </row>
    <row r="695" spans="2:24" x14ac:dyDescent="0.3">
      <c r="B695" s="94"/>
      <c r="C695" s="95"/>
      <c r="D695" s="95"/>
      <c r="E695" s="95"/>
      <c r="F695" s="144"/>
      <c r="G695" s="94"/>
      <c r="H695" s="145"/>
      <c r="I695" s="96"/>
      <c r="J695" s="96"/>
      <c r="K695" s="96"/>
      <c r="L695" s="96"/>
      <c r="M695" s="96"/>
      <c r="N695" s="96"/>
      <c r="O695" s="97">
        <f t="shared" si="40"/>
        <v>0</v>
      </c>
      <c r="P695" s="97">
        <f t="shared" si="41"/>
        <v>0</v>
      </c>
      <c r="Q695" s="97" cm="1">
        <f t="array" aca="1" ref="Q695" ca="1">IF(I695=0,0,$E695*$I695*(SUMPRODUCT((1-'Emission Factors'!$C$37)^ROW(INDIRECT("1:" &amp; 'Emission Factors'!$C$45-1)))+1))</f>
        <v>0</v>
      </c>
      <c r="R695" s="176">
        <f ca="1">IFERROR((($O695+$Q695)*'Emission Factors'!$C$10)+($P695*'Emission Factors'!$C$17),"")</f>
        <v>0</v>
      </c>
      <c r="S695" s="146" t="str">
        <f t="shared" ca="1" si="42"/>
        <v>N/A</v>
      </c>
      <c r="T695" s="98">
        <f ca="1">IFERROR((($O695+$Q695)*'Emission Factors'!$C$11)+($P695*'Emission Factors'!$C$18),"")</f>
        <v>0</v>
      </c>
      <c r="U695" s="98">
        <f ca="1">IFERROR((($O695+$Q695)*'Emission Factors'!$C$12)+($P695*'Emission Factors'!$C$19),"")</f>
        <v>0</v>
      </c>
      <c r="V695" s="98">
        <f ca="1">IFERROR((($O695+$Q695)*'Emission Factors'!$C$13)+($P695*'Emission Factors'!$C$20),"")</f>
        <v>0</v>
      </c>
      <c r="W695" s="147">
        <f ca="1">IFERROR(IF(N695="Residential",($O695+Q695)*'Emission Factors'!$C$14+(P695*'Emission Factors'!$C$21),($O695+Q695)*'Emission Factors'!$C$15+(P695*'Emission Factors'!$C$22)),"")</f>
        <v>0</v>
      </c>
      <c r="X695" s="97">
        <f t="shared" si="43"/>
        <v>0</v>
      </c>
    </row>
    <row r="696" spans="2:24" x14ac:dyDescent="0.3">
      <c r="B696" s="94"/>
      <c r="C696" s="95"/>
      <c r="D696" s="95"/>
      <c r="E696" s="95"/>
      <c r="F696" s="144"/>
      <c r="G696" s="94"/>
      <c r="H696" s="145"/>
      <c r="I696" s="96"/>
      <c r="J696" s="96"/>
      <c r="K696" s="96"/>
      <c r="L696" s="96"/>
      <c r="M696" s="96"/>
      <c r="N696" s="96"/>
      <c r="O696" s="97">
        <f t="shared" si="40"/>
        <v>0</v>
      </c>
      <c r="P696" s="97">
        <f t="shared" si="41"/>
        <v>0</v>
      </c>
      <c r="Q696" s="97" cm="1">
        <f t="array" aca="1" ref="Q696" ca="1">IF(I696=0,0,$E696*$I696*(SUMPRODUCT((1-'Emission Factors'!$C$37)^ROW(INDIRECT("1:" &amp; 'Emission Factors'!$C$45-1)))+1))</f>
        <v>0</v>
      </c>
      <c r="R696" s="176">
        <f ca="1">IFERROR((($O696+$Q696)*'Emission Factors'!$C$10)+($P696*'Emission Factors'!$C$17),"")</f>
        <v>0</v>
      </c>
      <c r="S696" s="146" t="str">
        <f t="shared" ca="1" si="42"/>
        <v>N/A</v>
      </c>
      <c r="T696" s="98">
        <f ca="1">IFERROR((($O696+$Q696)*'Emission Factors'!$C$11)+($P696*'Emission Factors'!$C$18),"")</f>
        <v>0</v>
      </c>
      <c r="U696" s="98">
        <f ca="1">IFERROR((($O696+$Q696)*'Emission Factors'!$C$12)+($P696*'Emission Factors'!$C$19),"")</f>
        <v>0</v>
      </c>
      <c r="V696" s="98">
        <f ca="1">IFERROR((($O696+$Q696)*'Emission Factors'!$C$13)+($P696*'Emission Factors'!$C$20),"")</f>
        <v>0</v>
      </c>
      <c r="W696" s="147">
        <f ca="1">IFERROR(IF(N696="Residential",($O696+Q696)*'Emission Factors'!$C$14+(P696*'Emission Factors'!$C$21),($O696+Q696)*'Emission Factors'!$C$15+(P696*'Emission Factors'!$C$22)),"")</f>
        <v>0</v>
      </c>
      <c r="X696" s="97">
        <f t="shared" si="43"/>
        <v>0</v>
      </c>
    </row>
    <row r="697" spans="2:24" x14ac:dyDescent="0.3">
      <c r="B697" s="94"/>
      <c r="C697" s="95"/>
      <c r="D697" s="95"/>
      <c r="E697" s="95"/>
      <c r="F697" s="144"/>
      <c r="G697" s="94"/>
      <c r="H697" s="145"/>
      <c r="I697" s="96"/>
      <c r="J697" s="96"/>
      <c r="K697" s="96"/>
      <c r="L697" s="96"/>
      <c r="M697" s="96"/>
      <c r="N697" s="96"/>
      <c r="O697" s="97">
        <f t="shared" si="40"/>
        <v>0</v>
      </c>
      <c r="P697" s="97">
        <f t="shared" si="41"/>
        <v>0</v>
      </c>
      <c r="Q697" s="97" cm="1">
        <f t="array" aca="1" ref="Q697" ca="1">IF(I697=0,0,$E697*$I697*(SUMPRODUCT((1-'Emission Factors'!$C$37)^ROW(INDIRECT("1:" &amp; 'Emission Factors'!$C$45-1)))+1))</f>
        <v>0</v>
      </c>
      <c r="R697" s="176">
        <f ca="1">IFERROR((($O697+$Q697)*'Emission Factors'!$C$10)+($P697*'Emission Factors'!$C$17),"")</f>
        <v>0</v>
      </c>
      <c r="S697" s="146" t="str">
        <f t="shared" ca="1" si="42"/>
        <v>N/A</v>
      </c>
      <c r="T697" s="98">
        <f ca="1">IFERROR((($O697+$Q697)*'Emission Factors'!$C$11)+($P697*'Emission Factors'!$C$18),"")</f>
        <v>0</v>
      </c>
      <c r="U697" s="98">
        <f ca="1">IFERROR((($O697+$Q697)*'Emission Factors'!$C$12)+($P697*'Emission Factors'!$C$19),"")</f>
        <v>0</v>
      </c>
      <c r="V697" s="98">
        <f ca="1">IFERROR((($O697+$Q697)*'Emission Factors'!$C$13)+($P697*'Emission Factors'!$C$20),"")</f>
        <v>0</v>
      </c>
      <c r="W697" s="147">
        <f ca="1">IFERROR(IF(N697="Residential",($O697+Q697)*'Emission Factors'!$C$14+(P697*'Emission Factors'!$C$21),($O697+Q697)*'Emission Factors'!$C$15+(P697*'Emission Factors'!$C$22)),"")</f>
        <v>0</v>
      </c>
      <c r="X697" s="97">
        <f t="shared" si="43"/>
        <v>0</v>
      </c>
    </row>
    <row r="698" spans="2:24" x14ac:dyDescent="0.3">
      <c r="B698" s="94"/>
      <c r="C698" s="95"/>
      <c r="D698" s="95"/>
      <c r="E698" s="95"/>
      <c r="F698" s="144"/>
      <c r="G698" s="94"/>
      <c r="H698" s="145"/>
      <c r="I698" s="96"/>
      <c r="J698" s="96"/>
      <c r="K698" s="96"/>
      <c r="L698" s="96"/>
      <c r="M698" s="96"/>
      <c r="N698" s="96"/>
      <c r="O698" s="97">
        <f t="shared" si="40"/>
        <v>0</v>
      </c>
      <c r="P698" s="97">
        <f t="shared" si="41"/>
        <v>0</v>
      </c>
      <c r="Q698" s="97" cm="1">
        <f t="array" aca="1" ref="Q698" ca="1">IF(I698=0,0,$E698*$I698*(SUMPRODUCT((1-'Emission Factors'!$C$37)^ROW(INDIRECT("1:" &amp; 'Emission Factors'!$C$45-1)))+1))</f>
        <v>0</v>
      </c>
      <c r="R698" s="176">
        <f ca="1">IFERROR((($O698+$Q698)*'Emission Factors'!$C$10)+($P698*'Emission Factors'!$C$17),"")</f>
        <v>0</v>
      </c>
      <c r="S698" s="146" t="str">
        <f t="shared" ca="1" si="42"/>
        <v>N/A</v>
      </c>
      <c r="T698" s="98">
        <f ca="1">IFERROR((($O698+$Q698)*'Emission Factors'!$C$11)+($P698*'Emission Factors'!$C$18),"")</f>
        <v>0</v>
      </c>
      <c r="U698" s="98">
        <f ca="1">IFERROR((($O698+$Q698)*'Emission Factors'!$C$12)+($P698*'Emission Factors'!$C$19),"")</f>
        <v>0</v>
      </c>
      <c r="V698" s="98">
        <f ca="1">IFERROR((($O698+$Q698)*'Emission Factors'!$C$13)+($P698*'Emission Factors'!$C$20),"")</f>
        <v>0</v>
      </c>
      <c r="W698" s="147">
        <f ca="1">IFERROR(IF(N698="Residential",($O698+Q698)*'Emission Factors'!$C$14+(P698*'Emission Factors'!$C$21),($O698+Q698)*'Emission Factors'!$C$15+(P698*'Emission Factors'!$C$22)),"")</f>
        <v>0</v>
      </c>
      <c r="X698" s="97">
        <f t="shared" si="43"/>
        <v>0</v>
      </c>
    </row>
    <row r="699" spans="2:24" x14ac:dyDescent="0.3">
      <c r="B699" s="94"/>
      <c r="C699" s="95"/>
      <c r="D699" s="95"/>
      <c r="E699" s="95"/>
      <c r="F699" s="144"/>
      <c r="G699" s="94"/>
      <c r="H699" s="145"/>
      <c r="I699" s="96"/>
      <c r="J699" s="96"/>
      <c r="K699" s="96"/>
      <c r="L699" s="96"/>
      <c r="M699" s="96"/>
      <c r="N699" s="96"/>
      <c r="O699" s="97">
        <f t="shared" si="40"/>
        <v>0</v>
      </c>
      <c r="P699" s="97">
        <f t="shared" si="41"/>
        <v>0</v>
      </c>
      <c r="Q699" s="97" cm="1">
        <f t="array" aca="1" ref="Q699" ca="1">IF(I699=0,0,$E699*$I699*(SUMPRODUCT((1-'Emission Factors'!$C$37)^ROW(INDIRECT("1:" &amp; 'Emission Factors'!$C$45-1)))+1))</f>
        <v>0</v>
      </c>
      <c r="R699" s="176">
        <f ca="1">IFERROR((($O699+$Q699)*'Emission Factors'!$C$10)+($P699*'Emission Factors'!$C$17),"")</f>
        <v>0</v>
      </c>
      <c r="S699" s="146" t="str">
        <f t="shared" ca="1" si="42"/>
        <v>N/A</v>
      </c>
      <c r="T699" s="98">
        <f ca="1">IFERROR((($O699+$Q699)*'Emission Factors'!$C$11)+($P699*'Emission Factors'!$C$18),"")</f>
        <v>0</v>
      </c>
      <c r="U699" s="98">
        <f ca="1">IFERROR((($O699+$Q699)*'Emission Factors'!$C$12)+($P699*'Emission Factors'!$C$19),"")</f>
        <v>0</v>
      </c>
      <c r="V699" s="98">
        <f ca="1">IFERROR((($O699+$Q699)*'Emission Factors'!$C$13)+($P699*'Emission Factors'!$C$20),"")</f>
        <v>0</v>
      </c>
      <c r="W699" s="147">
        <f ca="1">IFERROR(IF(N699="Residential",($O699+Q699)*'Emission Factors'!$C$14+(P699*'Emission Factors'!$C$21),($O699+Q699)*'Emission Factors'!$C$15+(P699*'Emission Factors'!$C$22)),"")</f>
        <v>0</v>
      </c>
      <c r="X699" s="97">
        <f t="shared" si="43"/>
        <v>0</v>
      </c>
    </row>
    <row r="700" spans="2:24" x14ac:dyDescent="0.3">
      <c r="B700" s="94"/>
      <c r="C700" s="95"/>
      <c r="D700" s="95"/>
      <c r="E700" s="95"/>
      <c r="F700" s="144"/>
      <c r="G700" s="94"/>
      <c r="H700" s="145"/>
      <c r="I700" s="96"/>
      <c r="J700" s="96"/>
      <c r="K700" s="96"/>
      <c r="L700" s="96"/>
      <c r="M700" s="96"/>
      <c r="N700" s="96"/>
      <c r="O700" s="97">
        <f t="shared" si="40"/>
        <v>0</v>
      </c>
      <c r="P700" s="97">
        <f t="shared" si="41"/>
        <v>0</v>
      </c>
      <c r="Q700" s="97" cm="1">
        <f t="array" aca="1" ref="Q700" ca="1">IF(I700=0,0,$E700*$I700*(SUMPRODUCT((1-'Emission Factors'!$C$37)^ROW(INDIRECT("1:" &amp; 'Emission Factors'!$C$45-1)))+1))</f>
        <v>0</v>
      </c>
      <c r="R700" s="176">
        <f ca="1">IFERROR((($O700+$Q700)*'Emission Factors'!$C$10)+($P700*'Emission Factors'!$C$17),"")</f>
        <v>0</v>
      </c>
      <c r="S700" s="146" t="str">
        <f t="shared" ca="1" si="42"/>
        <v>N/A</v>
      </c>
      <c r="T700" s="98">
        <f ca="1">IFERROR((($O700+$Q700)*'Emission Factors'!$C$11)+($P700*'Emission Factors'!$C$18),"")</f>
        <v>0</v>
      </c>
      <c r="U700" s="98">
        <f ca="1">IFERROR((($O700+$Q700)*'Emission Factors'!$C$12)+($P700*'Emission Factors'!$C$19),"")</f>
        <v>0</v>
      </c>
      <c r="V700" s="98">
        <f ca="1">IFERROR((($O700+$Q700)*'Emission Factors'!$C$13)+($P700*'Emission Factors'!$C$20),"")</f>
        <v>0</v>
      </c>
      <c r="W700" s="147">
        <f ca="1">IFERROR(IF(N700="Residential",($O700+Q700)*'Emission Factors'!$C$14+(P700*'Emission Factors'!$C$21),($O700+Q700)*'Emission Factors'!$C$15+(P700*'Emission Factors'!$C$22)),"")</f>
        <v>0</v>
      </c>
      <c r="X700" s="97">
        <f t="shared" si="43"/>
        <v>0</v>
      </c>
    </row>
    <row r="701" spans="2:24" x14ac:dyDescent="0.3">
      <c r="B701" s="94"/>
      <c r="C701" s="95"/>
      <c r="D701" s="95"/>
      <c r="E701" s="95"/>
      <c r="F701" s="144"/>
      <c r="G701" s="94"/>
      <c r="H701" s="145"/>
      <c r="I701" s="96"/>
      <c r="J701" s="96"/>
      <c r="K701" s="96"/>
      <c r="L701" s="96"/>
      <c r="M701" s="96"/>
      <c r="N701" s="96"/>
      <c r="O701" s="97">
        <f t="shared" si="40"/>
        <v>0</v>
      </c>
      <c r="P701" s="97">
        <f t="shared" si="41"/>
        <v>0</v>
      </c>
      <c r="Q701" s="97" cm="1">
        <f t="array" aca="1" ref="Q701" ca="1">IF(I701=0,0,$E701*$I701*(SUMPRODUCT((1-'Emission Factors'!$C$37)^ROW(INDIRECT("1:" &amp; 'Emission Factors'!$C$45-1)))+1))</f>
        <v>0</v>
      </c>
      <c r="R701" s="176">
        <f ca="1">IFERROR((($O701+$Q701)*'Emission Factors'!$C$10)+($P701*'Emission Factors'!$C$17),"")</f>
        <v>0</v>
      </c>
      <c r="S701" s="146" t="str">
        <f t="shared" ca="1" si="42"/>
        <v>N/A</v>
      </c>
      <c r="T701" s="98">
        <f ca="1">IFERROR((($O701+$Q701)*'Emission Factors'!$C$11)+($P701*'Emission Factors'!$C$18),"")</f>
        <v>0</v>
      </c>
      <c r="U701" s="98">
        <f ca="1">IFERROR((($O701+$Q701)*'Emission Factors'!$C$12)+($P701*'Emission Factors'!$C$19),"")</f>
        <v>0</v>
      </c>
      <c r="V701" s="98">
        <f ca="1">IFERROR((($O701+$Q701)*'Emission Factors'!$C$13)+($P701*'Emission Factors'!$C$20),"")</f>
        <v>0</v>
      </c>
      <c r="W701" s="147">
        <f ca="1">IFERROR(IF(N701="Residential",($O701+Q701)*'Emission Factors'!$C$14+(P701*'Emission Factors'!$C$21),($O701+Q701)*'Emission Factors'!$C$15+(P701*'Emission Factors'!$C$22)),"")</f>
        <v>0</v>
      </c>
      <c r="X701" s="97">
        <f t="shared" si="43"/>
        <v>0</v>
      </c>
    </row>
    <row r="702" spans="2:24" x14ac:dyDescent="0.3">
      <c r="B702" s="94"/>
      <c r="C702" s="95"/>
      <c r="D702" s="95"/>
      <c r="E702" s="95"/>
      <c r="F702" s="144"/>
      <c r="G702" s="94"/>
      <c r="H702" s="145"/>
      <c r="I702" s="96"/>
      <c r="J702" s="96"/>
      <c r="K702" s="96"/>
      <c r="L702" s="96"/>
      <c r="M702" s="96"/>
      <c r="N702" s="96"/>
      <c r="O702" s="97">
        <f t="shared" si="40"/>
        <v>0</v>
      </c>
      <c r="P702" s="97">
        <f t="shared" si="41"/>
        <v>0</v>
      </c>
      <c r="Q702" s="97" cm="1">
        <f t="array" aca="1" ref="Q702" ca="1">IF(I702=0,0,$E702*$I702*(SUMPRODUCT((1-'Emission Factors'!$C$37)^ROW(INDIRECT("1:" &amp; 'Emission Factors'!$C$45-1)))+1))</f>
        <v>0</v>
      </c>
      <c r="R702" s="176">
        <f ca="1">IFERROR((($O702+$Q702)*'Emission Factors'!$C$10)+($P702*'Emission Factors'!$C$17),"")</f>
        <v>0</v>
      </c>
      <c r="S702" s="146" t="str">
        <f t="shared" ca="1" si="42"/>
        <v>N/A</v>
      </c>
      <c r="T702" s="98">
        <f ca="1">IFERROR((($O702+$Q702)*'Emission Factors'!$C$11)+($P702*'Emission Factors'!$C$18),"")</f>
        <v>0</v>
      </c>
      <c r="U702" s="98">
        <f ca="1">IFERROR((($O702+$Q702)*'Emission Factors'!$C$12)+($P702*'Emission Factors'!$C$19),"")</f>
        <v>0</v>
      </c>
      <c r="V702" s="98">
        <f ca="1">IFERROR((($O702+$Q702)*'Emission Factors'!$C$13)+($P702*'Emission Factors'!$C$20),"")</f>
        <v>0</v>
      </c>
      <c r="W702" s="147">
        <f ca="1">IFERROR(IF(N702="Residential",($O702+Q702)*'Emission Factors'!$C$14+(P702*'Emission Factors'!$C$21),($O702+Q702)*'Emission Factors'!$C$15+(P702*'Emission Factors'!$C$22)),"")</f>
        <v>0</v>
      </c>
      <c r="X702" s="97">
        <f t="shared" si="43"/>
        <v>0</v>
      </c>
    </row>
    <row r="703" spans="2:24" x14ac:dyDescent="0.3">
      <c r="B703" s="94"/>
      <c r="C703" s="95"/>
      <c r="D703" s="95"/>
      <c r="E703" s="95"/>
      <c r="F703" s="144"/>
      <c r="G703" s="94"/>
      <c r="H703" s="145"/>
      <c r="I703" s="96"/>
      <c r="J703" s="96"/>
      <c r="K703" s="96"/>
      <c r="L703" s="96"/>
      <c r="M703" s="96"/>
      <c r="N703" s="96"/>
      <c r="O703" s="97">
        <f t="shared" si="40"/>
        <v>0</v>
      </c>
      <c r="P703" s="97">
        <f t="shared" si="41"/>
        <v>0</v>
      </c>
      <c r="Q703" s="97" cm="1">
        <f t="array" aca="1" ref="Q703" ca="1">IF(I703=0,0,$E703*$I703*(SUMPRODUCT((1-'Emission Factors'!$C$37)^ROW(INDIRECT("1:" &amp; 'Emission Factors'!$C$45-1)))+1))</f>
        <v>0</v>
      </c>
      <c r="R703" s="176">
        <f ca="1">IFERROR((($O703+$Q703)*'Emission Factors'!$C$10)+($P703*'Emission Factors'!$C$17),"")</f>
        <v>0</v>
      </c>
      <c r="S703" s="146" t="str">
        <f t="shared" ca="1" si="42"/>
        <v>N/A</v>
      </c>
      <c r="T703" s="98">
        <f ca="1">IFERROR((($O703+$Q703)*'Emission Factors'!$C$11)+($P703*'Emission Factors'!$C$18),"")</f>
        <v>0</v>
      </c>
      <c r="U703" s="98">
        <f ca="1">IFERROR((($O703+$Q703)*'Emission Factors'!$C$12)+($P703*'Emission Factors'!$C$19),"")</f>
        <v>0</v>
      </c>
      <c r="V703" s="98">
        <f ca="1">IFERROR((($O703+$Q703)*'Emission Factors'!$C$13)+($P703*'Emission Factors'!$C$20),"")</f>
        <v>0</v>
      </c>
      <c r="W703" s="147">
        <f ca="1">IFERROR(IF(N703="Residential",($O703+Q703)*'Emission Factors'!$C$14+(P703*'Emission Factors'!$C$21),($O703+Q703)*'Emission Factors'!$C$15+(P703*'Emission Factors'!$C$22)),"")</f>
        <v>0</v>
      </c>
      <c r="X703" s="97">
        <f t="shared" si="43"/>
        <v>0</v>
      </c>
    </row>
    <row r="704" spans="2:24" x14ac:dyDescent="0.3">
      <c r="B704" s="94"/>
      <c r="C704" s="95"/>
      <c r="D704" s="95"/>
      <c r="E704" s="95"/>
      <c r="F704" s="144"/>
      <c r="G704" s="94"/>
      <c r="H704" s="145"/>
      <c r="I704" s="96"/>
      <c r="J704" s="96"/>
      <c r="K704" s="96"/>
      <c r="L704" s="96"/>
      <c r="M704" s="96"/>
      <c r="N704" s="96"/>
      <c r="O704" s="97">
        <f t="shared" si="40"/>
        <v>0</v>
      </c>
      <c r="P704" s="97">
        <f t="shared" si="41"/>
        <v>0</v>
      </c>
      <c r="Q704" s="97" cm="1">
        <f t="array" aca="1" ref="Q704" ca="1">IF(I704=0,0,$E704*$I704*(SUMPRODUCT((1-'Emission Factors'!$C$37)^ROW(INDIRECT("1:" &amp; 'Emission Factors'!$C$45-1)))+1))</f>
        <v>0</v>
      </c>
      <c r="R704" s="176">
        <f ca="1">IFERROR((($O704+$Q704)*'Emission Factors'!$C$10)+($P704*'Emission Factors'!$C$17),"")</f>
        <v>0</v>
      </c>
      <c r="S704" s="146" t="str">
        <f t="shared" ca="1" si="42"/>
        <v>N/A</v>
      </c>
      <c r="T704" s="98">
        <f ca="1">IFERROR((($O704+$Q704)*'Emission Factors'!$C$11)+($P704*'Emission Factors'!$C$18),"")</f>
        <v>0</v>
      </c>
      <c r="U704" s="98">
        <f ca="1">IFERROR((($O704+$Q704)*'Emission Factors'!$C$12)+($P704*'Emission Factors'!$C$19),"")</f>
        <v>0</v>
      </c>
      <c r="V704" s="98">
        <f ca="1">IFERROR((($O704+$Q704)*'Emission Factors'!$C$13)+($P704*'Emission Factors'!$C$20),"")</f>
        <v>0</v>
      </c>
      <c r="W704" s="147">
        <f ca="1">IFERROR(IF(N704="Residential",($O704+Q704)*'Emission Factors'!$C$14+(P704*'Emission Factors'!$C$21),($O704+Q704)*'Emission Factors'!$C$15+(P704*'Emission Factors'!$C$22)),"")</f>
        <v>0</v>
      </c>
      <c r="X704" s="97">
        <f t="shared" si="43"/>
        <v>0</v>
      </c>
    </row>
    <row r="705" spans="2:24" x14ac:dyDescent="0.3">
      <c r="B705" s="94"/>
      <c r="C705" s="95"/>
      <c r="D705" s="95"/>
      <c r="E705" s="95"/>
      <c r="F705" s="144"/>
      <c r="G705" s="94"/>
      <c r="H705" s="145"/>
      <c r="I705" s="96"/>
      <c r="J705" s="96"/>
      <c r="K705" s="96"/>
      <c r="L705" s="96"/>
      <c r="M705" s="96"/>
      <c r="N705" s="96"/>
      <c r="O705" s="97">
        <f t="shared" si="40"/>
        <v>0</v>
      </c>
      <c r="P705" s="97">
        <f t="shared" si="41"/>
        <v>0</v>
      </c>
      <c r="Q705" s="97" cm="1">
        <f t="array" aca="1" ref="Q705" ca="1">IF(I705=0,0,$E705*$I705*(SUMPRODUCT((1-'Emission Factors'!$C$37)^ROW(INDIRECT("1:" &amp; 'Emission Factors'!$C$45-1)))+1))</f>
        <v>0</v>
      </c>
      <c r="R705" s="176">
        <f ca="1">IFERROR((($O705+$Q705)*'Emission Factors'!$C$10)+($P705*'Emission Factors'!$C$17),"")</f>
        <v>0</v>
      </c>
      <c r="S705" s="146" t="str">
        <f t="shared" ca="1" si="42"/>
        <v>N/A</v>
      </c>
      <c r="T705" s="98">
        <f ca="1">IFERROR((($O705+$Q705)*'Emission Factors'!$C$11)+($P705*'Emission Factors'!$C$18),"")</f>
        <v>0</v>
      </c>
      <c r="U705" s="98">
        <f ca="1">IFERROR((($O705+$Q705)*'Emission Factors'!$C$12)+($P705*'Emission Factors'!$C$19),"")</f>
        <v>0</v>
      </c>
      <c r="V705" s="98">
        <f ca="1">IFERROR((($O705+$Q705)*'Emission Factors'!$C$13)+($P705*'Emission Factors'!$C$20),"")</f>
        <v>0</v>
      </c>
      <c r="W705" s="147">
        <f ca="1">IFERROR(IF(N705="Residential",($O705+Q705)*'Emission Factors'!$C$14+(P705*'Emission Factors'!$C$21),($O705+Q705)*'Emission Factors'!$C$15+(P705*'Emission Factors'!$C$22)),"")</f>
        <v>0</v>
      </c>
      <c r="X705" s="97">
        <f t="shared" si="43"/>
        <v>0</v>
      </c>
    </row>
    <row r="706" spans="2:24" x14ac:dyDescent="0.3">
      <c r="B706" s="94"/>
      <c r="C706" s="95"/>
      <c r="D706" s="95"/>
      <c r="E706" s="95"/>
      <c r="F706" s="144"/>
      <c r="G706" s="94"/>
      <c r="H706" s="145"/>
      <c r="I706" s="96"/>
      <c r="J706" s="96"/>
      <c r="K706" s="96"/>
      <c r="L706" s="96"/>
      <c r="M706" s="96"/>
      <c r="N706" s="96"/>
      <c r="O706" s="97">
        <f t="shared" si="40"/>
        <v>0</v>
      </c>
      <c r="P706" s="97">
        <f t="shared" si="41"/>
        <v>0</v>
      </c>
      <c r="Q706" s="97" cm="1">
        <f t="array" aca="1" ref="Q706" ca="1">IF(I706=0,0,$E706*$I706*(SUMPRODUCT((1-'Emission Factors'!$C$37)^ROW(INDIRECT("1:" &amp; 'Emission Factors'!$C$45-1)))+1))</f>
        <v>0</v>
      </c>
      <c r="R706" s="176">
        <f ca="1">IFERROR((($O706+$Q706)*'Emission Factors'!$C$10)+($P706*'Emission Factors'!$C$17),"")</f>
        <v>0</v>
      </c>
      <c r="S706" s="146" t="str">
        <f t="shared" ca="1" si="42"/>
        <v>N/A</v>
      </c>
      <c r="T706" s="98">
        <f ca="1">IFERROR((($O706+$Q706)*'Emission Factors'!$C$11)+($P706*'Emission Factors'!$C$18),"")</f>
        <v>0</v>
      </c>
      <c r="U706" s="98">
        <f ca="1">IFERROR((($O706+$Q706)*'Emission Factors'!$C$12)+($P706*'Emission Factors'!$C$19),"")</f>
        <v>0</v>
      </c>
      <c r="V706" s="98">
        <f ca="1">IFERROR((($O706+$Q706)*'Emission Factors'!$C$13)+($P706*'Emission Factors'!$C$20),"")</f>
        <v>0</v>
      </c>
      <c r="W706" s="147">
        <f ca="1">IFERROR(IF(N706="Residential",($O706+Q706)*'Emission Factors'!$C$14+(P706*'Emission Factors'!$C$21),($O706+Q706)*'Emission Factors'!$C$15+(P706*'Emission Factors'!$C$22)),"")</f>
        <v>0</v>
      </c>
      <c r="X706" s="97">
        <f t="shared" si="43"/>
        <v>0</v>
      </c>
    </row>
    <row r="707" spans="2:24" x14ac:dyDescent="0.3">
      <c r="B707" s="94"/>
      <c r="C707" s="95"/>
      <c r="D707" s="95"/>
      <c r="E707" s="95"/>
      <c r="F707" s="144"/>
      <c r="G707" s="94"/>
      <c r="H707" s="145"/>
      <c r="I707" s="96"/>
      <c r="J707" s="96"/>
      <c r="K707" s="96"/>
      <c r="L707" s="96"/>
      <c r="M707" s="96"/>
      <c r="N707" s="96"/>
      <c r="O707" s="97">
        <f t="shared" si="40"/>
        <v>0</v>
      </c>
      <c r="P707" s="97">
        <f t="shared" si="41"/>
        <v>0</v>
      </c>
      <c r="Q707" s="97" cm="1">
        <f t="array" aca="1" ref="Q707" ca="1">IF(I707=0,0,$E707*$I707*(SUMPRODUCT((1-'Emission Factors'!$C$37)^ROW(INDIRECT("1:" &amp; 'Emission Factors'!$C$45-1)))+1))</f>
        <v>0</v>
      </c>
      <c r="R707" s="176">
        <f ca="1">IFERROR((($O707+$Q707)*'Emission Factors'!$C$10)+($P707*'Emission Factors'!$C$17),"")</f>
        <v>0</v>
      </c>
      <c r="S707" s="146" t="str">
        <f t="shared" ca="1" si="42"/>
        <v>N/A</v>
      </c>
      <c r="T707" s="98">
        <f ca="1">IFERROR((($O707+$Q707)*'Emission Factors'!$C$11)+($P707*'Emission Factors'!$C$18),"")</f>
        <v>0</v>
      </c>
      <c r="U707" s="98">
        <f ca="1">IFERROR((($O707+$Q707)*'Emission Factors'!$C$12)+($P707*'Emission Factors'!$C$19),"")</f>
        <v>0</v>
      </c>
      <c r="V707" s="98">
        <f ca="1">IFERROR((($O707+$Q707)*'Emission Factors'!$C$13)+($P707*'Emission Factors'!$C$20),"")</f>
        <v>0</v>
      </c>
      <c r="W707" s="147">
        <f ca="1">IFERROR(IF(N707="Residential",($O707+Q707)*'Emission Factors'!$C$14+(P707*'Emission Factors'!$C$21),($O707+Q707)*'Emission Factors'!$C$15+(P707*'Emission Factors'!$C$22)),"")</f>
        <v>0</v>
      </c>
      <c r="X707" s="97">
        <f t="shared" si="43"/>
        <v>0</v>
      </c>
    </row>
    <row r="708" spans="2:24" x14ac:dyDescent="0.3">
      <c r="B708" s="94"/>
      <c r="C708" s="95"/>
      <c r="D708" s="95"/>
      <c r="E708" s="95"/>
      <c r="F708" s="144"/>
      <c r="G708" s="94"/>
      <c r="H708" s="145"/>
      <c r="I708" s="96"/>
      <c r="J708" s="96"/>
      <c r="K708" s="96"/>
      <c r="L708" s="96"/>
      <c r="M708" s="96"/>
      <c r="N708" s="96"/>
      <c r="O708" s="97">
        <f t="shared" si="40"/>
        <v>0</v>
      </c>
      <c r="P708" s="97">
        <f t="shared" si="41"/>
        <v>0</v>
      </c>
      <c r="Q708" s="97" cm="1">
        <f t="array" aca="1" ref="Q708" ca="1">IF(I708=0,0,$E708*$I708*(SUMPRODUCT((1-'Emission Factors'!$C$37)^ROW(INDIRECT("1:" &amp; 'Emission Factors'!$C$45-1)))+1))</f>
        <v>0</v>
      </c>
      <c r="R708" s="176">
        <f ca="1">IFERROR((($O708+$Q708)*'Emission Factors'!$C$10)+($P708*'Emission Factors'!$C$17),"")</f>
        <v>0</v>
      </c>
      <c r="S708" s="146" t="str">
        <f t="shared" ca="1" si="42"/>
        <v>N/A</v>
      </c>
      <c r="T708" s="98">
        <f ca="1">IFERROR((($O708+$Q708)*'Emission Factors'!$C$11)+($P708*'Emission Factors'!$C$18),"")</f>
        <v>0</v>
      </c>
      <c r="U708" s="98">
        <f ca="1">IFERROR((($O708+$Q708)*'Emission Factors'!$C$12)+($P708*'Emission Factors'!$C$19),"")</f>
        <v>0</v>
      </c>
      <c r="V708" s="98">
        <f ca="1">IFERROR((($O708+$Q708)*'Emission Factors'!$C$13)+($P708*'Emission Factors'!$C$20),"")</f>
        <v>0</v>
      </c>
      <c r="W708" s="147">
        <f ca="1">IFERROR(IF(N708="Residential",($O708+Q708)*'Emission Factors'!$C$14+(P708*'Emission Factors'!$C$21),($O708+Q708)*'Emission Factors'!$C$15+(P708*'Emission Factors'!$C$22)),"")</f>
        <v>0</v>
      </c>
      <c r="X708" s="97">
        <f t="shared" si="43"/>
        <v>0</v>
      </c>
    </row>
    <row r="709" spans="2:24" x14ac:dyDescent="0.3">
      <c r="B709" s="94"/>
      <c r="C709" s="95"/>
      <c r="D709" s="95"/>
      <c r="E709" s="95"/>
      <c r="F709" s="144"/>
      <c r="G709" s="94"/>
      <c r="H709" s="145"/>
      <c r="I709" s="96"/>
      <c r="J709" s="96"/>
      <c r="K709" s="96"/>
      <c r="L709" s="96"/>
      <c r="M709" s="96"/>
      <c r="N709" s="96"/>
      <c r="O709" s="97">
        <f t="shared" si="40"/>
        <v>0</v>
      </c>
      <c r="P709" s="97">
        <f t="shared" si="41"/>
        <v>0</v>
      </c>
      <c r="Q709" s="97" cm="1">
        <f t="array" aca="1" ref="Q709" ca="1">IF(I709=0,0,$E709*$I709*(SUMPRODUCT((1-'Emission Factors'!$C$37)^ROW(INDIRECT("1:" &amp; 'Emission Factors'!$C$45-1)))+1))</f>
        <v>0</v>
      </c>
      <c r="R709" s="176">
        <f ca="1">IFERROR((($O709+$Q709)*'Emission Factors'!$C$10)+($P709*'Emission Factors'!$C$17),"")</f>
        <v>0</v>
      </c>
      <c r="S709" s="146" t="str">
        <f t="shared" ca="1" si="42"/>
        <v>N/A</v>
      </c>
      <c r="T709" s="98">
        <f ca="1">IFERROR((($O709+$Q709)*'Emission Factors'!$C$11)+($P709*'Emission Factors'!$C$18),"")</f>
        <v>0</v>
      </c>
      <c r="U709" s="98">
        <f ca="1">IFERROR((($O709+$Q709)*'Emission Factors'!$C$12)+($P709*'Emission Factors'!$C$19),"")</f>
        <v>0</v>
      </c>
      <c r="V709" s="98">
        <f ca="1">IFERROR((($O709+$Q709)*'Emission Factors'!$C$13)+($P709*'Emission Factors'!$C$20),"")</f>
        <v>0</v>
      </c>
      <c r="W709" s="147">
        <f ca="1">IFERROR(IF(N709="Residential",($O709+Q709)*'Emission Factors'!$C$14+(P709*'Emission Factors'!$C$21),($O709+Q709)*'Emission Factors'!$C$15+(P709*'Emission Factors'!$C$22)),"")</f>
        <v>0</v>
      </c>
      <c r="X709" s="97">
        <f t="shared" si="43"/>
        <v>0</v>
      </c>
    </row>
    <row r="710" spans="2:24" x14ac:dyDescent="0.3">
      <c r="B710" s="94"/>
      <c r="C710" s="95"/>
      <c r="D710" s="95"/>
      <c r="E710" s="95"/>
      <c r="F710" s="144"/>
      <c r="G710" s="94"/>
      <c r="H710" s="145"/>
      <c r="I710" s="96"/>
      <c r="J710" s="96"/>
      <c r="K710" s="96"/>
      <c r="L710" s="96"/>
      <c r="M710" s="96"/>
      <c r="N710" s="96"/>
      <c r="O710" s="97">
        <f t="shared" si="40"/>
        <v>0</v>
      </c>
      <c r="P710" s="97">
        <f t="shared" si="41"/>
        <v>0</v>
      </c>
      <c r="Q710" s="97" cm="1">
        <f t="array" aca="1" ref="Q710" ca="1">IF(I710=0,0,$E710*$I710*(SUMPRODUCT((1-'Emission Factors'!$C$37)^ROW(INDIRECT("1:" &amp; 'Emission Factors'!$C$45-1)))+1))</f>
        <v>0</v>
      </c>
      <c r="R710" s="176">
        <f ca="1">IFERROR((($O710+$Q710)*'Emission Factors'!$C$10)+($P710*'Emission Factors'!$C$17),"")</f>
        <v>0</v>
      </c>
      <c r="S710" s="146" t="str">
        <f t="shared" ca="1" si="42"/>
        <v>N/A</v>
      </c>
      <c r="T710" s="98">
        <f ca="1">IFERROR((($O710+$Q710)*'Emission Factors'!$C$11)+($P710*'Emission Factors'!$C$18),"")</f>
        <v>0</v>
      </c>
      <c r="U710" s="98">
        <f ca="1">IFERROR((($O710+$Q710)*'Emission Factors'!$C$12)+($P710*'Emission Factors'!$C$19),"")</f>
        <v>0</v>
      </c>
      <c r="V710" s="98">
        <f ca="1">IFERROR((($O710+$Q710)*'Emission Factors'!$C$13)+($P710*'Emission Factors'!$C$20),"")</f>
        <v>0</v>
      </c>
      <c r="W710" s="147">
        <f ca="1">IFERROR(IF(N710="Residential",($O710+Q710)*'Emission Factors'!$C$14+(P710*'Emission Factors'!$C$21),($O710+Q710)*'Emission Factors'!$C$15+(P710*'Emission Factors'!$C$22)),"")</f>
        <v>0</v>
      </c>
      <c r="X710" s="97">
        <f t="shared" si="43"/>
        <v>0</v>
      </c>
    </row>
    <row r="711" spans="2:24" x14ac:dyDescent="0.3">
      <c r="B711" s="94"/>
      <c r="C711" s="95"/>
      <c r="D711" s="95"/>
      <c r="E711" s="95"/>
      <c r="F711" s="144"/>
      <c r="G711" s="94"/>
      <c r="H711" s="145"/>
      <c r="I711" s="96"/>
      <c r="J711" s="96"/>
      <c r="K711" s="96"/>
      <c r="L711" s="96"/>
      <c r="M711" s="96"/>
      <c r="N711" s="96"/>
      <c r="O711" s="97">
        <f t="shared" si="40"/>
        <v>0</v>
      </c>
      <c r="P711" s="97">
        <f t="shared" si="41"/>
        <v>0</v>
      </c>
      <c r="Q711" s="97" cm="1">
        <f t="array" aca="1" ref="Q711" ca="1">IF(I711=0,0,$E711*$I711*(SUMPRODUCT((1-'Emission Factors'!$C$37)^ROW(INDIRECT("1:" &amp; 'Emission Factors'!$C$45-1)))+1))</f>
        <v>0</v>
      </c>
      <c r="R711" s="176">
        <f ca="1">IFERROR((($O711+$Q711)*'Emission Factors'!$C$10)+($P711*'Emission Factors'!$C$17),"")</f>
        <v>0</v>
      </c>
      <c r="S711" s="146" t="str">
        <f t="shared" ca="1" si="42"/>
        <v>N/A</v>
      </c>
      <c r="T711" s="98">
        <f ca="1">IFERROR((($O711+$Q711)*'Emission Factors'!$C$11)+($P711*'Emission Factors'!$C$18),"")</f>
        <v>0</v>
      </c>
      <c r="U711" s="98">
        <f ca="1">IFERROR((($O711+$Q711)*'Emission Factors'!$C$12)+($P711*'Emission Factors'!$C$19),"")</f>
        <v>0</v>
      </c>
      <c r="V711" s="98">
        <f ca="1">IFERROR((($O711+$Q711)*'Emission Factors'!$C$13)+($P711*'Emission Factors'!$C$20),"")</f>
        <v>0</v>
      </c>
      <c r="W711" s="147">
        <f ca="1">IFERROR(IF(N711="Residential",($O711+Q711)*'Emission Factors'!$C$14+(P711*'Emission Factors'!$C$21),($O711+Q711)*'Emission Factors'!$C$15+(P711*'Emission Factors'!$C$22)),"")</f>
        <v>0</v>
      </c>
      <c r="X711" s="97">
        <f t="shared" si="43"/>
        <v>0</v>
      </c>
    </row>
    <row r="712" spans="2:24" x14ac:dyDescent="0.3">
      <c r="B712" s="94"/>
      <c r="C712" s="95"/>
      <c r="D712" s="95"/>
      <c r="E712" s="95"/>
      <c r="F712" s="144"/>
      <c r="G712" s="94"/>
      <c r="H712" s="145"/>
      <c r="I712" s="96"/>
      <c r="J712" s="96"/>
      <c r="K712" s="96"/>
      <c r="L712" s="96"/>
      <c r="M712" s="96"/>
      <c r="N712" s="96"/>
      <c r="O712" s="97">
        <f t="shared" si="40"/>
        <v>0</v>
      </c>
      <c r="P712" s="97">
        <f t="shared" si="41"/>
        <v>0</v>
      </c>
      <c r="Q712" s="97" cm="1">
        <f t="array" aca="1" ref="Q712" ca="1">IF(I712=0,0,$E712*$I712*(SUMPRODUCT((1-'Emission Factors'!$C$37)^ROW(INDIRECT("1:" &amp; 'Emission Factors'!$C$45-1)))+1))</f>
        <v>0</v>
      </c>
      <c r="R712" s="176">
        <f ca="1">IFERROR((($O712+$Q712)*'Emission Factors'!$C$10)+($P712*'Emission Factors'!$C$17),"")</f>
        <v>0</v>
      </c>
      <c r="S712" s="146" t="str">
        <f t="shared" ca="1" si="42"/>
        <v>N/A</v>
      </c>
      <c r="T712" s="98">
        <f ca="1">IFERROR((($O712+$Q712)*'Emission Factors'!$C$11)+($P712*'Emission Factors'!$C$18),"")</f>
        <v>0</v>
      </c>
      <c r="U712" s="98">
        <f ca="1">IFERROR((($O712+$Q712)*'Emission Factors'!$C$12)+($P712*'Emission Factors'!$C$19),"")</f>
        <v>0</v>
      </c>
      <c r="V712" s="98">
        <f ca="1">IFERROR((($O712+$Q712)*'Emission Factors'!$C$13)+($P712*'Emission Factors'!$C$20),"")</f>
        <v>0</v>
      </c>
      <c r="W712" s="147">
        <f ca="1">IFERROR(IF(N712="Residential",($O712+Q712)*'Emission Factors'!$C$14+(P712*'Emission Factors'!$C$21),($O712+Q712)*'Emission Factors'!$C$15+(P712*'Emission Factors'!$C$22)),"")</f>
        <v>0</v>
      </c>
      <c r="X712" s="97">
        <f t="shared" si="43"/>
        <v>0</v>
      </c>
    </row>
    <row r="713" spans="2:24" x14ac:dyDescent="0.3">
      <c r="B713" s="94"/>
      <c r="C713" s="95"/>
      <c r="D713" s="95"/>
      <c r="E713" s="95"/>
      <c r="F713" s="144"/>
      <c r="G713" s="94"/>
      <c r="H713" s="145"/>
      <c r="I713" s="96"/>
      <c r="J713" s="96"/>
      <c r="K713" s="96"/>
      <c r="L713" s="96"/>
      <c r="M713" s="96"/>
      <c r="N713" s="96"/>
      <c r="O713" s="97">
        <f t="shared" si="40"/>
        <v>0</v>
      </c>
      <c r="P713" s="97">
        <f t="shared" si="41"/>
        <v>0</v>
      </c>
      <c r="Q713" s="97" cm="1">
        <f t="array" aca="1" ref="Q713" ca="1">IF(I713=0,0,$E713*$I713*(SUMPRODUCT((1-'Emission Factors'!$C$37)^ROW(INDIRECT("1:" &amp; 'Emission Factors'!$C$45-1)))+1))</f>
        <v>0</v>
      </c>
      <c r="R713" s="176">
        <f ca="1">IFERROR((($O713+$Q713)*'Emission Factors'!$C$10)+($P713*'Emission Factors'!$C$17),"")</f>
        <v>0</v>
      </c>
      <c r="S713" s="146" t="str">
        <f t="shared" ca="1" si="42"/>
        <v>N/A</v>
      </c>
      <c r="T713" s="98">
        <f ca="1">IFERROR((($O713+$Q713)*'Emission Factors'!$C$11)+($P713*'Emission Factors'!$C$18),"")</f>
        <v>0</v>
      </c>
      <c r="U713" s="98">
        <f ca="1">IFERROR((($O713+$Q713)*'Emission Factors'!$C$12)+($P713*'Emission Factors'!$C$19),"")</f>
        <v>0</v>
      </c>
      <c r="V713" s="98">
        <f ca="1">IFERROR((($O713+$Q713)*'Emission Factors'!$C$13)+($P713*'Emission Factors'!$C$20),"")</f>
        <v>0</v>
      </c>
      <c r="W713" s="147">
        <f ca="1">IFERROR(IF(N713="Residential",($O713+Q713)*'Emission Factors'!$C$14+(P713*'Emission Factors'!$C$21),($O713+Q713)*'Emission Factors'!$C$15+(P713*'Emission Factors'!$C$22)),"")</f>
        <v>0</v>
      </c>
      <c r="X713" s="97">
        <f t="shared" si="43"/>
        <v>0</v>
      </c>
    </row>
    <row r="714" spans="2:24" x14ac:dyDescent="0.3">
      <c r="B714" s="94"/>
      <c r="C714" s="95"/>
      <c r="D714" s="95"/>
      <c r="E714" s="95"/>
      <c r="F714" s="144"/>
      <c r="G714" s="94"/>
      <c r="H714" s="145"/>
      <c r="I714" s="96"/>
      <c r="J714" s="96"/>
      <c r="K714" s="96"/>
      <c r="L714" s="96"/>
      <c r="M714" s="96"/>
      <c r="N714" s="96"/>
      <c r="O714" s="97">
        <f t="shared" si="40"/>
        <v>0</v>
      </c>
      <c r="P714" s="97">
        <f t="shared" si="41"/>
        <v>0</v>
      </c>
      <c r="Q714" s="97" cm="1">
        <f t="array" aca="1" ref="Q714" ca="1">IF(I714=0,0,$E714*$I714*(SUMPRODUCT((1-'Emission Factors'!$C$37)^ROW(INDIRECT("1:" &amp; 'Emission Factors'!$C$45-1)))+1))</f>
        <v>0</v>
      </c>
      <c r="R714" s="176">
        <f ca="1">IFERROR((($O714+$Q714)*'Emission Factors'!$C$10)+($P714*'Emission Factors'!$C$17),"")</f>
        <v>0</v>
      </c>
      <c r="S714" s="146" t="str">
        <f t="shared" ca="1" si="42"/>
        <v>N/A</v>
      </c>
      <c r="T714" s="98">
        <f ca="1">IFERROR((($O714+$Q714)*'Emission Factors'!$C$11)+($P714*'Emission Factors'!$C$18),"")</f>
        <v>0</v>
      </c>
      <c r="U714" s="98">
        <f ca="1">IFERROR((($O714+$Q714)*'Emission Factors'!$C$12)+($P714*'Emission Factors'!$C$19),"")</f>
        <v>0</v>
      </c>
      <c r="V714" s="98">
        <f ca="1">IFERROR((($O714+$Q714)*'Emission Factors'!$C$13)+($P714*'Emission Factors'!$C$20),"")</f>
        <v>0</v>
      </c>
      <c r="W714" s="147">
        <f ca="1">IFERROR(IF(N714="Residential",($O714+Q714)*'Emission Factors'!$C$14+(P714*'Emission Factors'!$C$21),($O714+Q714)*'Emission Factors'!$C$15+(P714*'Emission Factors'!$C$22)),"")</f>
        <v>0</v>
      </c>
      <c r="X714" s="97">
        <f t="shared" si="43"/>
        <v>0</v>
      </c>
    </row>
    <row r="715" spans="2:24" x14ac:dyDescent="0.3">
      <c r="B715" s="94"/>
      <c r="C715" s="95"/>
      <c r="D715" s="95"/>
      <c r="E715" s="95"/>
      <c r="F715" s="144"/>
      <c r="G715" s="94"/>
      <c r="H715" s="145"/>
      <c r="I715" s="96"/>
      <c r="J715" s="96"/>
      <c r="K715" s="96"/>
      <c r="L715" s="96"/>
      <c r="M715" s="96"/>
      <c r="N715" s="96"/>
      <c r="O715" s="97">
        <f t="shared" si="40"/>
        <v>0</v>
      </c>
      <c r="P715" s="97">
        <f t="shared" si="41"/>
        <v>0</v>
      </c>
      <c r="Q715" s="97" cm="1">
        <f t="array" aca="1" ref="Q715" ca="1">IF(I715=0,0,$E715*$I715*(SUMPRODUCT((1-'Emission Factors'!$C$37)^ROW(INDIRECT("1:" &amp; 'Emission Factors'!$C$45-1)))+1))</f>
        <v>0</v>
      </c>
      <c r="R715" s="176">
        <f ca="1">IFERROR((($O715+$Q715)*'Emission Factors'!$C$10)+($P715*'Emission Factors'!$C$17),"")</f>
        <v>0</v>
      </c>
      <c r="S715" s="146" t="str">
        <f t="shared" ca="1" si="42"/>
        <v>N/A</v>
      </c>
      <c r="T715" s="98">
        <f ca="1">IFERROR((($O715+$Q715)*'Emission Factors'!$C$11)+($P715*'Emission Factors'!$C$18),"")</f>
        <v>0</v>
      </c>
      <c r="U715" s="98">
        <f ca="1">IFERROR((($O715+$Q715)*'Emission Factors'!$C$12)+($P715*'Emission Factors'!$C$19),"")</f>
        <v>0</v>
      </c>
      <c r="V715" s="98">
        <f ca="1">IFERROR((($O715+$Q715)*'Emission Factors'!$C$13)+($P715*'Emission Factors'!$C$20),"")</f>
        <v>0</v>
      </c>
      <c r="W715" s="147">
        <f ca="1">IFERROR(IF(N715="Residential",($O715+Q715)*'Emission Factors'!$C$14+(P715*'Emission Factors'!$C$21),($O715+Q715)*'Emission Factors'!$C$15+(P715*'Emission Factors'!$C$22)),"")</f>
        <v>0</v>
      </c>
      <c r="X715" s="97">
        <f t="shared" si="43"/>
        <v>0</v>
      </c>
    </row>
    <row r="716" spans="2:24" x14ac:dyDescent="0.3">
      <c r="B716" s="94"/>
      <c r="C716" s="95"/>
      <c r="D716" s="95"/>
      <c r="E716" s="95"/>
      <c r="F716" s="144"/>
      <c r="G716" s="94"/>
      <c r="H716" s="145"/>
      <c r="I716" s="96"/>
      <c r="J716" s="96"/>
      <c r="K716" s="96"/>
      <c r="L716" s="96"/>
      <c r="M716" s="96"/>
      <c r="N716" s="96"/>
      <c r="O716" s="97">
        <f t="shared" si="40"/>
        <v>0</v>
      </c>
      <c r="P716" s="97">
        <f t="shared" si="41"/>
        <v>0</v>
      </c>
      <c r="Q716" s="97" cm="1">
        <f t="array" aca="1" ref="Q716" ca="1">IF(I716=0,0,$E716*$I716*(SUMPRODUCT((1-'Emission Factors'!$C$37)^ROW(INDIRECT("1:" &amp; 'Emission Factors'!$C$45-1)))+1))</f>
        <v>0</v>
      </c>
      <c r="R716" s="176">
        <f ca="1">IFERROR((($O716+$Q716)*'Emission Factors'!$C$10)+($P716*'Emission Factors'!$C$17),"")</f>
        <v>0</v>
      </c>
      <c r="S716" s="146" t="str">
        <f t="shared" ca="1" si="42"/>
        <v>N/A</v>
      </c>
      <c r="T716" s="98">
        <f ca="1">IFERROR((($O716+$Q716)*'Emission Factors'!$C$11)+($P716*'Emission Factors'!$C$18),"")</f>
        <v>0</v>
      </c>
      <c r="U716" s="98">
        <f ca="1">IFERROR((($O716+$Q716)*'Emission Factors'!$C$12)+($P716*'Emission Factors'!$C$19),"")</f>
        <v>0</v>
      </c>
      <c r="V716" s="98">
        <f ca="1">IFERROR((($O716+$Q716)*'Emission Factors'!$C$13)+($P716*'Emission Factors'!$C$20),"")</f>
        <v>0</v>
      </c>
      <c r="W716" s="147">
        <f ca="1">IFERROR(IF(N716="Residential",($O716+Q716)*'Emission Factors'!$C$14+(P716*'Emission Factors'!$C$21),($O716+Q716)*'Emission Factors'!$C$15+(P716*'Emission Factors'!$C$22)),"")</f>
        <v>0</v>
      </c>
      <c r="X716" s="97">
        <f t="shared" si="43"/>
        <v>0</v>
      </c>
    </row>
    <row r="717" spans="2:24" x14ac:dyDescent="0.3">
      <c r="B717" s="94"/>
      <c r="C717" s="95"/>
      <c r="D717" s="95"/>
      <c r="E717" s="95"/>
      <c r="F717" s="144"/>
      <c r="G717" s="94"/>
      <c r="H717" s="145"/>
      <c r="I717" s="96"/>
      <c r="J717" s="96"/>
      <c r="K717" s="96"/>
      <c r="L717" s="96"/>
      <c r="M717" s="96"/>
      <c r="N717" s="96"/>
      <c r="O717" s="97">
        <f t="shared" si="40"/>
        <v>0</v>
      </c>
      <c r="P717" s="97">
        <f t="shared" si="41"/>
        <v>0</v>
      </c>
      <c r="Q717" s="97" cm="1">
        <f t="array" aca="1" ref="Q717" ca="1">IF(I717=0,0,$E717*$I717*(SUMPRODUCT((1-'Emission Factors'!$C$37)^ROW(INDIRECT("1:" &amp; 'Emission Factors'!$C$45-1)))+1))</f>
        <v>0</v>
      </c>
      <c r="R717" s="176">
        <f ca="1">IFERROR((($O717+$Q717)*'Emission Factors'!$C$10)+($P717*'Emission Factors'!$C$17),"")</f>
        <v>0</v>
      </c>
      <c r="S717" s="146" t="str">
        <f t="shared" ca="1" si="42"/>
        <v>N/A</v>
      </c>
      <c r="T717" s="98">
        <f ca="1">IFERROR((($O717+$Q717)*'Emission Factors'!$C$11)+($P717*'Emission Factors'!$C$18),"")</f>
        <v>0</v>
      </c>
      <c r="U717" s="98">
        <f ca="1">IFERROR((($O717+$Q717)*'Emission Factors'!$C$12)+($P717*'Emission Factors'!$C$19),"")</f>
        <v>0</v>
      </c>
      <c r="V717" s="98">
        <f ca="1">IFERROR((($O717+$Q717)*'Emission Factors'!$C$13)+($P717*'Emission Factors'!$C$20),"")</f>
        <v>0</v>
      </c>
      <c r="W717" s="147">
        <f ca="1">IFERROR(IF(N717="Residential",($O717+Q717)*'Emission Factors'!$C$14+(P717*'Emission Factors'!$C$21),($O717+Q717)*'Emission Factors'!$C$15+(P717*'Emission Factors'!$C$22)),"")</f>
        <v>0</v>
      </c>
      <c r="X717" s="97">
        <f t="shared" si="43"/>
        <v>0</v>
      </c>
    </row>
    <row r="718" spans="2:24" x14ac:dyDescent="0.3">
      <c r="B718" s="94"/>
      <c r="C718" s="95"/>
      <c r="D718" s="95"/>
      <c r="E718" s="95"/>
      <c r="F718" s="144"/>
      <c r="G718" s="94"/>
      <c r="H718" s="145"/>
      <c r="I718" s="96"/>
      <c r="J718" s="96"/>
      <c r="K718" s="96"/>
      <c r="L718" s="96"/>
      <c r="M718" s="96"/>
      <c r="N718" s="96"/>
      <c r="O718" s="97">
        <f t="shared" si="40"/>
        <v>0</v>
      </c>
      <c r="P718" s="97">
        <f t="shared" si="41"/>
        <v>0</v>
      </c>
      <c r="Q718" s="97" cm="1">
        <f t="array" aca="1" ref="Q718" ca="1">IF(I718=0,0,$E718*$I718*(SUMPRODUCT((1-'Emission Factors'!$C$37)^ROW(INDIRECT("1:" &amp; 'Emission Factors'!$C$45-1)))+1))</f>
        <v>0</v>
      </c>
      <c r="R718" s="176">
        <f ca="1">IFERROR((($O718+$Q718)*'Emission Factors'!$C$10)+($P718*'Emission Factors'!$C$17),"")</f>
        <v>0</v>
      </c>
      <c r="S718" s="146" t="str">
        <f t="shared" ca="1" si="42"/>
        <v>N/A</v>
      </c>
      <c r="T718" s="98">
        <f ca="1">IFERROR((($O718+$Q718)*'Emission Factors'!$C$11)+($P718*'Emission Factors'!$C$18),"")</f>
        <v>0</v>
      </c>
      <c r="U718" s="98">
        <f ca="1">IFERROR((($O718+$Q718)*'Emission Factors'!$C$12)+($P718*'Emission Factors'!$C$19),"")</f>
        <v>0</v>
      </c>
      <c r="V718" s="98">
        <f ca="1">IFERROR((($O718+$Q718)*'Emission Factors'!$C$13)+($P718*'Emission Factors'!$C$20),"")</f>
        <v>0</v>
      </c>
      <c r="W718" s="147">
        <f ca="1">IFERROR(IF(N718="Residential",($O718+Q718)*'Emission Factors'!$C$14+(P718*'Emission Factors'!$C$21),($O718+Q718)*'Emission Factors'!$C$15+(P718*'Emission Factors'!$C$22)),"")</f>
        <v>0</v>
      </c>
      <c r="X718" s="97">
        <f t="shared" si="43"/>
        <v>0</v>
      </c>
    </row>
    <row r="719" spans="2:24" x14ac:dyDescent="0.3">
      <c r="B719" s="94"/>
      <c r="C719" s="95"/>
      <c r="D719" s="95"/>
      <c r="E719" s="95"/>
      <c r="F719" s="144"/>
      <c r="G719" s="94"/>
      <c r="H719" s="145"/>
      <c r="I719" s="96"/>
      <c r="J719" s="96"/>
      <c r="K719" s="96"/>
      <c r="L719" s="96"/>
      <c r="M719" s="96"/>
      <c r="N719" s="96"/>
      <c r="O719" s="97">
        <f t="shared" ref="O719:O782" si="44">IF($J719=0,0,$E719*$J719*$M719)</f>
        <v>0</v>
      </c>
      <c r="P719" s="97">
        <f t="shared" ref="P719:P782" si="45">IF(K719=0,0,$E719*K719*M719)</f>
        <v>0</v>
      </c>
      <c r="Q719" s="97" cm="1">
        <f t="array" aca="1" ref="Q719" ca="1">IF(I719=0,0,$E719*$I719*(SUMPRODUCT((1-'Emission Factors'!$C$37)^ROW(INDIRECT("1:" &amp; 'Emission Factors'!$C$45-1)))+1))</f>
        <v>0</v>
      </c>
      <c r="R719" s="176">
        <f ca="1">IFERROR((($O719+$Q719)*'Emission Factors'!$C$10)+($P719*'Emission Factors'!$C$17),"")</f>
        <v>0</v>
      </c>
      <c r="S719" s="146" t="str">
        <f t="shared" ref="S719:S782" ca="1" si="46">IFERROR(R719/H719,"N/A")</f>
        <v>N/A</v>
      </c>
      <c r="T719" s="98">
        <f ca="1">IFERROR((($O719+$Q719)*'Emission Factors'!$C$11)+($P719*'Emission Factors'!$C$18),"")</f>
        <v>0</v>
      </c>
      <c r="U719" s="98">
        <f ca="1">IFERROR((($O719+$Q719)*'Emission Factors'!$C$12)+($P719*'Emission Factors'!$C$19),"")</f>
        <v>0</v>
      </c>
      <c r="V719" s="98">
        <f ca="1">IFERROR((($O719+$Q719)*'Emission Factors'!$C$13)+($P719*'Emission Factors'!$C$20),"")</f>
        <v>0</v>
      </c>
      <c r="W719" s="147">
        <f ca="1">IFERROR(IF(N719="Residential",($O719+Q719)*'Emission Factors'!$C$14+(P719*'Emission Factors'!$C$21),($O719+Q719)*'Emission Factors'!$C$15+(P719*'Emission Factors'!$C$22)),"")</f>
        <v>0</v>
      </c>
      <c r="X719" s="97">
        <f t="shared" ref="X719:X782" si="47">IF(L719=0,0,$E719*$L719*$M719)</f>
        <v>0</v>
      </c>
    </row>
    <row r="720" spans="2:24" x14ac:dyDescent="0.3">
      <c r="B720" s="94"/>
      <c r="C720" s="95"/>
      <c r="D720" s="95"/>
      <c r="E720" s="95"/>
      <c r="F720" s="144"/>
      <c r="G720" s="94"/>
      <c r="H720" s="145"/>
      <c r="I720" s="96"/>
      <c r="J720" s="96"/>
      <c r="K720" s="96"/>
      <c r="L720" s="96"/>
      <c r="M720" s="96"/>
      <c r="N720" s="96"/>
      <c r="O720" s="97">
        <f t="shared" si="44"/>
        <v>0</v>
      </c>
      <c r="P720" s="97">
        <f t="shared" si="45"/>
        <v>0</v>
      </c>
      <c r="Q720" s="97" cm="1">
        <f t="array" aca="1" ref="Q720" ca="1">IF(I720=0,0,$E720*$I720*(SUMPRODUCT((1-'Emission Factors'!$C$37)^ROW(INDIRECT("1:" &amp; 'Emission Factors'!$C$45-1)))+1))</f>
        <v>0</v>
      </c>
      <c r="R720" s="176">
        <f ca="1">IFERROR((($O720+$Q720)*'Emission Factors'!$C$10)+($P720*'Emission Factors'!$C$17),"")</f>
        <v>0</v>
      </c>
      <c r="S720" s="146" t="str">
        <f t="shared" ca="1" si="46"/>
        <v>N/A</v>
      </c>
      <c r="T720" s="98">
        <f ca="1">IFERROR((($O720+$Q720)*'Emission Factors'!$C$11)+($P720*'Emission Factors'!$C$18),"")</f>
        <v>0</v>
      </c>
      <c r="U720" s="98">
        <f ca="1">IFERROR((($O720+$Q720)*'Emission Factors'!$C$12)+($P720*'Emission Factors'!$C$19),"")</f>
        <v>0</v>
      </c>
      <c r="V720" s="98">
        <f ca="1">IFERROR((($O720+$Q720)*'Emission Factors'!$C$13)+($P720*'Emission Factors'!$C$20),"")</f>
        <v>0</v>
      </c>
      <c r="W720" s="147">
        <f ca="1">IFERROR(IF(N720="Residential",($O720+Q720)*'Emission Factors'!$C$14+(P720*'Emission Factors'!$C$21),($O720+Q720)*'Emission Factors'!$C$15+(P720*'Emission Factors'!$C$22)),"")</f>
        <v>0</v>
      </c>
      <c r="X720" s="97">
        <f t="shared" si="47"/>
        <v>0</v>
      </c>
    </row>
    <row r="721" spans="2:24" x14ac:dyDescent="0.3">
      <c r="B721" s="94"/>
      <c r="C721" s="95"/>
      <c r="D721" s="95"/>
      <c r="E721" s="95"/>
      <c r="F721" s="144"/>
      <c r="G721" s="94"/>
      <c r="H721" s="145"/>
      <c r="I721" s="96"/>
      <c r="J721" s="96"/>
      <c r="K721" s="96"/>
      <c r="L721" s="96"/>
      <c r="M721" s="96"/>
      <c r="N721" s="96"/>
      <c r="O721" s="97">
        <f t="shared" si="44"/>
        <v>0</v>
      </c>
      <c r="P721" s="97">
        <f t="shared" si="45"/>
        <v>0</v>
      </c>
      <c r="Q721" s="97" cm="1">
        <f t="array" aca="1" ref="Q721" ca="1">IF(I721=0,0,$E721*$I721*(SUMPRODUCT((1-'Emission Factors'!$C$37)^ROW(INDIRECT("1:" &amp; 'Emission Factors'!$C$45-1)))+1))</f>
        <v>0</v>
      </c>
      <c r="R721" s="176">
        <f ca="1">IFERROR((($O721+$Q721)*'Emission Factors'!$C$10)+($P721*'Emission Factors'!$C$17),"")</f>
        <v>0</v>
      </c>
      <c r="S721" s="146" t="str">
        <f t="shared" ca="1" si="46"/>
        <v>N/A</v>
      </c>
      <c r="T721" s="98">
        <f ca="1">IFERROR((($O721+$Q721)*'Emission Factors'!$C$11)+($P721*'Emission Factors'!$C$18),"")</f>
        <v>0</v>
      </c>
      <c r="U721" s="98">
        <f ca="1">IFERROR((($O721+$Q721)*'Emission Factors'!$C$12)+($P721*'Emission Factors'!$C$19),"")</f>
        <v>0</v>
      </c>
      <c r="V721" s="98">
        <f ca="1">IFERROR((($O721+$Q721)*'Emission Factors'!$C$13)+($P721*'Emission Factors'!$C$20),"")</f>
        <v>0</v>
      </c>
      <c r="W721" s="147">
        <f ca="1">IFERROR(IF(N721="Residential",($O721+Q721)*'Emission Factors'!$C$14+(P721*'Emission Factors'!$C$21),($O721+Q721)*'Emission Factors'!$C$15+(P721*'Emission Factors'!$C$22)),"")</f>
        <v>0</v>
      </c>
      <c r="X721" s="97">
        <f t="shared" si="47"/>
        <v>0</v>
      </c>
    </row>
    <row r="722" spans="2:24" x14ac:dyDescent="0.3">
      <c r="B722" s="94"/>
      <c r="C722" s="95"/>
      <c r="D722" s="95"/>
      <c r="E722" s="95"/>
      <c r="F722" s="144"/>
      <c r="G722" s="94"/>
      <c r="H722" s="145"/>
      <c r="I722" s="96"/>
      <c r="J722" s="96"/>
      <c r="K722" s="96"/>
      <c r="L722" s="96"/>
      <c r="M722" s="96"/>
      <c r="N722" s="96"/>
      <c r="O722" s="97">
        <f t="shared" si="44"/>
        <v>0</v>
      </c>
      <c r="P722" s="97">
        <f t="shared" si="45"/>
        <v>0</v>
      </c>
      <c r="Q722" s="97" cm="1">
        <f t="array" aca="1" ref="Q722" ca="1">IF(I722=0,0,$E722*$I722*(SUMPRODUCT((1-'Emission Factors'!$C$37)^ROW(INDIRECT("1:" &amp; 'Emission Factors'!$C$45-1)))+1))</f>
        <v>0</v>
      </c>
      <c r="R722" s="176">
        <f ca="1">IFERROR((($O722+$Q722)*'Emission Factors'!$C$10)+($P722*'Emission Factors'!$C$17),"")</f>
        <v>0</v>
      </c>
      <c r="S722" s="146" t="str">
        <f t="shared" ca="1" si="46"/>
        <v>N/A</v>
      </c>
      <c r="T722" s="98">
        <f ca="1">IFERROR((($O722+$Q722)*'Emission Factors'!$C$11)+($P722*'Emission Factors'!$C$18),"")</f>
        <v>0</v>
      </c>
      <c r="U722" s="98">
        <f ca="1">IFERROR((($O722+$Q722)*'Emission Factors'!$C$12)+($P722*'Emission Factors'!$C$19),"")</f>
        <v>0</v>
      </c>
      <c r="V722" s="98">
        <f ca="1">IFERROR((($O722+$Q722)*'Emission Factors'!$C$13)+($P722*'Emission Factors'!$C$20),"")</f>
        <v>0</v>
      </c>
      <c r="W722" s="147">
        <f ca="1">IFERROR(IF(N722="Residential",($O722+Q722)*'Emission Factors'!$C$14+(P722*'Emission Factors'!$C$21),($O722+Q722)*'Emission Factors'!$C$15+(P722*'Emission Factors'!$C$22)),"")</f>
        <v>0</v>
      </c>
      <c r="X722" s="97">
        <f t="shared" si="47"/>
        <v>0</v>
      </c>
    </row>
    <row r="723" spans="2:24" x14ac:dyDescent="0.3">
      <c r="B723" s="94"/>
      <c r="C723" s="95"/>
      <c r="D723" s="95"/>
      <c r="E723" s="95"/>
      <c r="F723" s="144"/>
      <c r="G723" s="94"/>
      <c r="H723" s="145"/>
      <c r="I723" s="96"/>
      <c r="J723" s="96"/>
      <c r="K723" s="96"/>
      <c r="L723" s="96"/>
      <c r="M723" s="96"/>
      <c r="N723" s="96"/>
      <c r="O723" s="97">
        <f t="shared" si="44"/>
        <v>0</v>
      </c>
      <c r="P723" s="97">
        <f t="shared" si="45"/>
        <v>0</v>
      </c>
      <c r="Q723" s="97" cm="1">
        <f t="array" aca="1" ref="Q723" ca="1">IF(I723=0,0,$E723*$I723*(SUMPRODUCT((1-'Emission Factors'!$C$37)^ROW(INDIRECT("1:" &amp; 'Emission Factors'!$C$45-1)))+1))</f>
        <v>0</v>
      </c>
      <c r="R723" s="176">
        <f ca="1">IFERROR((($O723+$Q723)*'Emission Factors'!$C$10)+($P723*'Emission Factors'!$C$17),"")</f>
        <v>0</v>
      </c>
      <c r="S723" s="146" t="str">
        <f t="shared" ca="1" si="46"/>
        <v>N/A</v>
      </c>
      <c r="T723" s="98">
        <f ca="1">IFERROR((($O723+$Q723)*'Emission Factors'!$C$11)+($P723*'Emission Factors'!$C$18),"")</f>
        <v>0</v>
      </c>
      <c r="U723" s="98">
        <f ca="1">IFERROR((($O723+$Q723)*'Emission Factors'!$C$12)+($P723*'Emission Factors'!$C$19),"")</f>
        <v>0</v>
      </c>
      <c r="V723" s="98">
        <f ca="1">IFERROR((($O723+$Q723)*'Emission Factors'!$C$13)+($P723*'Emission Factors'!$C$20),"")</f>
        <v>0</v>
      </c>
      <c r="W723" s="147">
        <f ca="1">IFERROR(IF(N723="Residential",($O723+Q723)*'Emission Factors'!$C$14+(P723*'Emission Factors'!$C$21),($O723+Q723)*'Emission Factors'!$C$15+(P723*'Emission Factors'!$C$22)),"")</f>
        <v>0</v>
      </c>
      <c r="X723" s="97">
        <f t="shared" si="47"/>
        <v>0</v>
      </c>
    </row>
    <row r="724" spans="2:24" x14ac:dyDescent="0.3">
      <c r="B724" s="94"/>
      <c r="C724" s="95"/>
      <c r="D724" s="95"/>
      <c r="E724" s="95"/>
      <c r="F724" s="144"/>
      <c r="G724" s="94"/>
      <c r="H724" s="145"/>
      <c r="I724" s="96"/>
      <c r="J724" s="96"/>
      <c r="K724" s="96"/>
      <c r="L724" s="96"/>
      <c r="M724" s="96"/>
      <c r="N724" s="96"/>
      <c r="O724" s="97">
        <f t="shared" si="44"/>
        <v>0</v>
      </c>
      <c r="P724" s="97">
        <f t="shared" si="45"/>
        <v>0</v>
      </c>
      <c r="Q724" s="97" cm="1">
        <f t="array" aca="1" ref="Q724" ca="1">IF(I724=0,0,$E724*$I724*(SUMPRODUCT((1-'Emission Factors'!$C$37)^ROW(INDIRECT("1:" &amp; 'Emission Factors'!$C$45-1)))+1))</f>
        <v>0</v>
      </c>
      <c r="R724" s="176">
        <f ca="1">IFERROR((($O724+$Q724)*'Emission Factors'!$C$10)+($P724*'Emission Factors'!$C$17),"")</f>
        <v>0</v>
      </c>
      <c r="S724" s="146" t="str">
        <f t="shared" ca="1" si="46"/>
        <v>N/A</v>
      </c>
      <c r="T724" s="98">
        <f ca="1">IFERROR((($O724+$Q724)*'Emission Factors'!$C$11)+($P724*'Emission Factors'!$C$18),"")</f>
        <v>0</v>
      </c>
      <c r="U724" s="98">
        <f ca="1">IFERROR((($O724+$Q724)*'Emission Factors'!$C$12)+($P724*'Emission Factors'!$C$19),"")</f>
        <v>0</v>
      </c>
      <c r="V724" s="98">
        <f ca="1">IFERROR((($O724+$Q724)*'Emission Factors'!$C$13)+($P724*'Emission Factors'!$C$20),"")</f>
        <v>0</v>
      </c>
      <c r="W724" s="147">
        <f ca="1">IFERROR(IF(N724="Residential",($O724+Q724)*'Emission Factors'!$C$14+(P724*'Emission Factors'!$C$21),($O724+Q724)*'Emission Factors'!$C$15+(P724*'Emission Factors'!$C$22)),"")</f>
        <v>0</v>
      </c>
      <c r="X724" s="97">
        <f t="shared" si="47"/>
        <v>0</v>
      </c>
    </row>
    <row r="725" spans="2:24" x14ac:dyDescent="0.3">
      <c r="B725" s="94"/>
      <c r="C725" s="95"/>
      <c r="D725" s="95"/>
      <c r="E725" s="95"/>
      <c r="F725" s="144"/>
      <c r="G725" s="94"/>
      <c r="H725" s="145"/>
      <c r="I725" s="96"/>
      <c r="J725" s="96"/>
      <c r="K725" s="96"/>
      <c r="L725" s="96"/>
      <c r="M725" s="96"/>
      <c r="N725" s="96"/>
      <c r="O725" s="97">
        <f t="shared" si="44"/>
        <v>0</v>
      </c>
      <c r="P725" s="97">
        <f t="shared" si="45"/>
        <v>0</v>
      </c>
      <c r="Q725" s="97" cm="1">
        <f t="array" aca="1" ref="Q725" ca="1">IF(I725=0,0,$E725*$I725*(SUMPRODUCT((1-'Emission Factors'!$C$37)^ROW(INDIRECT("1:" &amp; 'Emission Factors'!$C$45-1)))+1))</f>
        <v>0</v>
      </c>
      <c r="R725" s="176">
        <f ca="1">IFERROR((($O725+$Q725)*'Emission Factors'!$C$10)+($P725*'Emission Factors'!$C$17),"")</f>
        <v>0</v>
      </c>
      <c r="S725" s="146" t="str">
        <f t="shared" ca="1" si="46"/>
        <v>N/A</v>
      </c>
      <c r="T725" s="98">
        <f ca="1">IFERROR((($O725+$Q725)*'Emission Factors'!$C$11)+($P725*'Emission Factors'!$C$18),"")</f>
        <v>0</v>
      </c>
      <c r="U725" s="98">
        <f ca="1">IFERROR((($O725+$Q725)*'Emission Factors'!$C$12)+($P725*'Emission Factors'!$C$19),"")</f>
        <v>0</v>
      </c>
      <c r="V725" s="98">
        <f ca="1">IFERROR((($O725+$Q725)*'Emission Factors'!$C$13)+($P725*'Emission Factors'!$C$20),"")</f>
        <v>0</v>
      </c>
      <c r="W725" s="147">
        <f ca="1">IFERROR(IF(N725="Residential",($O725+Q725)*'Emission Factors'!$C$14+(P725*'Emission Factors'!$C$21),($O725+Q725)*'Emission Factors'!$C$15+(P725*'Emission Factors'!$C$22)),"")</f>
        <v>0</v>
      </c>
      <c r="X725" s="97">
        <f t="shared" si="47"/>
        <v>0</v>
      </c>
    </row>
    <row r="726" spans="2:24" x14ac:dyDescent="0.3">
      <c r="B726" s="94"/>
      <c r="C726" s="95"/>
      <c r="D726" s="95"/>
      <c r="E726" s="95"/>
      <c r="F726" s="144"/>
      <c r="G726" s="94"/>
      <c r="H726" s="145"/>
      <c r="I726" s="96"/>
      <c r="J726" s="96"/>
      <c r="K726" s="96"/>
      <c r="L726" s="96"/>
      <c r="M726" s="96"/>
      <c r="N726" s="96"/>
      <c r="O726" s="97">
        <f t="shared" si="44"/>
        <v>0</v>
      </c>
      <c r="P726" s="97">
        <f t="shared" si="45"/>
        <v>0</v>
      </c>
      <c r="Q726" s="97" cm="1">
        <f t="array" aca="1" ref="Q726" ca="1">IF(I726=0,0,$E726*$I726*(SUMPRODUCT((1-'Emission Factors'!$C$37)^ROW(INDIRECT("1:" &amp; 'Emission Factors'!$C$45-1)))+1))</f>
        <v>0</v>
      </c>
      <c r="R726" s="176">
        <f ca="1">IFERROR((($O726+$Q726)*'Emission Factors'!$C$10)+($P726*'Emission Factors'!$C$17),"")</f>
        <v>0</v>
      </c>
      <c r="S726" s="146" t="str">
        <f t="shared" ca="1" si="46"/>
        <v>N/A</v>
      </c>
      <c r="T726" s="98">
        <f ca="1">IFERROR((($O726+$Q726)*'Emission Factors'!$C$11)+($P726*'Emission Factors'!$C$18),"")</f>
        <v>0</v>
      </c>
      <c r="U726" s="98">
        <f ca="1">IFERROR((($O726+$Q726)*'Emission Factors'!$C$12)+($P726*'Emission Factors'!$C$19),"")</f>
        <v>0</v>
      </c>
      <c r="V726" s="98">
        <f ca="1">IFERROR((($O726+$Q726)*'Emission Factors'!$C$13)+($P726*'Emission Factors'!$C$20),"")</f>
        <v>0</v>
      </c>
      <c r="W726" s="147">
        <f ca="1">IFERROR(IF(N726="Residential",($O726+Q726)*'Emission Factors'!$C$14+(P726*'Emission Factors'!$C$21),($O726+Q726)*'Emission Factors'!$C$15+(P726*'Emission Factors'!$C$22)),"")</f>
        <v>0</v>
      </c>
      <c r="X726" s="97">
        <f t="shared" si="47"/>
        <v>0</v>
      </c>
    </row>
    <row r="727" spans="2:24" x14ac:dyDescent="0.3">
      <c r="B727" s="94"/>
      <c r="C727" s="95"/>
      <c r="D727" s="95"/>
      <c r="E727" s="95"/>
      <c r="F727" s="144"/>
      <c r="G727" s="94"/>
      <c r="H727" s="145"/>
      <c r="I727" s="96"/>
      <c r="J727" s="96"/>
      <c r="K727" s="96"/>
      <c r="L727" s="96"/>
      <c r="M727" s="96"/>
      <c r="N727" s="96"/>
      <c r="O727" s="97">
        <f t="shared" si="44"/>
        <v>0</v>
      </c>
      <c r="P727" s="97">
        <f t="shared" si="45"/>
        <v>0</v>
      </c>
      <c r="Q727" s="97" cm="1">
        <f t="array" aca="1" ref="Q727" ca="1">IF(I727=0,0,$E727*$I727*(SUMPRODUCT((1-'Emission Factors'!$C$37)^ROW(INDIRECT("1:" &amp; 'Emission Factors'!$C$45-1)))+1))</f>
        <v>0</v>
      </c>
      <c r="R727" s="176">
        <f ca="1">IFERROR((($O727+$Q727)*'Emission Factors'!$C$10)+($P727*'Emission Factors'!$C$17),"")</f>
        <v>0</v>
      </c>
      <c r="S727" s="146" t="str">
        <f t="shared" ca="1" si="46"/>
        <v>N/A</v>
      </c>
      <c r="T727" s="98">
        <f ca="1">IFERROR((($O727+$Q727)*'Emission Factors'!$C$11)+($P727*'Emission Factors'!$C$18),"")</f>
        <v>0</v>
      </c>
      <c r="U727" s="98">
        <f ca="1">IFERROR((($O727+$Q727)*'Emission Factors'!$C$12)+($P727*'Emission Factors'!$C$19),"")</f>
        <v>0</v>
      </c>
      <c r="V727" s="98">
        <f ca="1">IFERROR((($O727+$Q727)*'Emission Factors'!$C$13)+($P727*'Emission Factors'!$C$20),"")</f>
        <v>0</v>
      </c>
      <c r="W727" s="147">
        <f ca="1">IFERROR(IF(N727="Residential",($O727+Q727)*'Emission Factors'!$C$14+(P727*'Emission Factors'!$C$21),($O727+Q727)*'Emission Factors'!$C$15+(P727*'Emission Factors'!$C$22)),"")</f>
        <v>0</v>
      </c>
      <c r="X727" s="97">
        <f t="shared" si="47"/>
        <v>0</v>
      </c>
    </row>
    <row r="728" spans="2:24" x14ac:dyDescent="0.3">
      <c r="B728" s="94"/>
      <c r="C728" s="95"/>
      <c r="D728" s="95"/>
      <c r="E728" s="95"/>
      <c r="F728" s="144"/>
      <c r="G728" s="94"/>
      <c r="H728" s="145"/>
      <c r="I728" s="96"/>
      <c r="J728" s="96"/>
      <c r="K728" s="96"/>
      <c r="L728" s="96"/>
      <c r="M728" s="96"/>
      <c r="N728" s="96"/>
      <c r="O728" s="97">
        <f t="shared" si="44"/>
        <v>0</v>
      </c>
      <c r="P728" s="97">
        <f t="shared" si="45"/>
        <v>0</v>
      </c>
      <c r="Q728" s="97" cm="1">
        <f t="array" aca="1" ref="Q728" ca="1">IF(I728=0,0,$E728*$I728*(SUMPRODUCT((1-'Emission Factors'!$C$37)^ROW(INDIRECT("1:" &amp; 'Emission Factors'!$C$45-1)))+1))</f>
        <v>0</v>
      </c>
      <c r="R728" s="176">
        <f ca="1">IFERROR((($O728+$Q728)*'Emission Factors'!$C$10)+($P728*'Emission Factors'!$C$17),"")</f>
        <v>0</v>
      </c>
      <c r="S728" s="146" t="str">
        <f t="shared" ca="1" si="46"/>
        <v>N/A</v>
      </c>
      <c r="T728" s="98">
        <f ca="1">IFERROR((($O728+$Q728)*'Emission Factors'!$C$11)+($P728*'Emission Factors'!$C$18),"")</f>
        <v>0</v>
      </c>
      <c r="U728" s="98">
        <f ca="1">IFERROR((($O728+$Q728)*'Emission Factors'!$C$12)+($P728*'Emission Factors'!$C$19),"")</f>
        <v>0</v>
      </c>
      <c r="V728" s="98">
        <f ca="1">IFERROR((($O728+$Q728)*'Emission Factors'!$C$13)+($P728*'Emission Factors'!$C$20),"")</f>
        <v>0</v>
      </c>
      <c r="W728" s="147">
        <f ca="1">IFERROR(IF(N728="Residential",($O728+Q728)*'Emission Factors'!$C$14+(P728*'Emission Factors'!$C$21),($O728+Q728)*'Emission Factors'!$C$15+(P728*'Emission Factors'!$C$22)),"")</f>
        <v>0</v>
      </c>
      <c r="X728" s="97">
        <f t="shared" si="47"/>
        <v>0</v>
      </c>
    </row>
    <row r="729" spans="2:24" x14ac:dyDescent="0.3">
      <c r="B729" s="94"/>
      <c r="C729" s="95"/>
      <c r="D729" s="95"/>
      <c r="E729" s="95"/>
      <c r="F729" s="144"/>
      <c r="G729" s="94"/>
      <c r="H729" s="145"/>
      <c r="I729" s="96"/>
      <c r="J729" s="96"/>
      <c r="K729" s="96"/>
      <c r="L729" s="96"/>
      <c r="M729" s="96"/>
      <c r="N729" s="96"/>
      <c r="O729" s="97">
        <f t="shared" si="44"/>
        <v>0</v>
      </c>
      <c r="P729" s="97">
        <f t="shared" si="45"/>
        <v>0</v>
      </c>
      <c r="Q729" s="97" cm="1">
        <f t="array" aca="1" ref="Q729" ca="1">IF(I729=0,0,$E729*$I729*(SUMPRODUCT((1-'Emission Factors'!$C$37)^ROW(INDIRECT("1:" &amp; 'Emission Factors'!$C$45-1)))+1))</f>
        <v>0</v>
      </c>
      <c r="R729" s="176">
        <f ca="1">IFERROR((($O729+$Q729)*'Emission Factors'!$C$10)+($P729*'Emission Factors'!$C$17),"")</f>
        <v>0</v>
      </c>
      <c r="S729" s="146" t="str">
        <f t="shared" ca="1" si="46"/>
        <v>N/A</v>
      </c>
      <c r="T729" s="98">
        <f ca="1">IFERROR((($O729+$Q729)*'Emission Factors'!$C$11)+($P729*'Emission Factors'!$C$18),"")</f>
        <v>0</v>
      </c>
      <c r="U729" s="98">
        <f ca="1">IFERROR((($O729+$Q729)*'Emission Factors'!$C$12)+($P729*'Emission Factors'!$C$19),"")</f>
        <v>0</v>
      </c>
      <c r="V729" s="98">
        <f ca="1">IFERROR((($O729+$Q729)*'Emission Factors'!$C$13)+($P729*'Emission Factors'!$C$20),"")</f>
        <v>0</v>
      </c>
      <c r="W729" s="147">
        <f ca="1">IFERROR(IF(N729="Residential",($O729+Q729)*'Emission Factors'!$C$14+(P729*'Emission Factors'!$C$21),($O729+Q729)*'Emission Factors'!$C$15+(P729*'Emission Factors'!$C$22)),"")</f>
        <v>0</v>
      </c>
      <c r="X729" s="97">
        <f t="shared" si="47"/>
        <v>0</v>
      </c>
    </row>
    <row r="730" spans="2:24" x14ac:dyDescent="0.3">
      <c r="B730" s="94"/>
      <c r="C730" s="95"/>
      <c r="D730" s="95"/>
      <c r="E730" s="95"/>
      <c r="F730" s="144"/>
      <c r="G730" s="94"/>
      <c r="H730" s="145"/>
      <c r="I730" s="96"/>
      <c r="J730" s="96"/>
      <c r="K730" s="96"/>
      <c r="L730" s="96"/>
      <c r="M730" s="96"/>
      <c r="N730" s="96"/>
      <c r="O730" s="97">
        <f t="shared" si="44"/>
        <v>0</v>
      </c>
      <c r="P730" s="97">
        <f t="shared" si="45"/>
        <v>0</v>
      </c>
      <c r="Q730" s="97" cm="1">
        <f t="array" aca="1" ref="Q730" ca="1">IF(I730=0,0,$E730*$I730*(SUMPRODUCT((1-'Emission Factors'!$C$37)^ROW(INDIRECT("1:" &amp; 'Emission Factors'!$C$45-1)))+1))</f>
        <v>0</v>
      </c>
      <c r="R730" s="176">
        <f ca="1">IFERROR((($O730+$Q730)*'Emission Factors'!$C$10)+($P730*'Emission Factors'!$C$17),"")</f>
        <v>0</v>
      </c>
      <c r="S730" s="146" t="str">
        <f t="shared" ca="1" si="46"/>
        <v>N/A</v>
      </c>
      <c r="T730" s="98">
        <f ca="1">IFERROR((($O730+$Q730)*'Emission Factors'!$C$11)+($P730*'Emission Factors'!$C$18),"")</f>
        <v>0</v>
      </c>
      <c r="U730" s="98">
        <f ca="1">IFERROR((($O730+$Q730)*'Emission Factors'!$C$12)+($P730*'Emission Factors'!$C$19),"")</f>
        <v>0</v>
      </c>
      <c r="V730" s="98">
        <f ca="1">IFERROR((($O730+$Q730)*'Emission Factors'!$C$13)+($P730*'Emission Factors'!$C$20),"")</f>
        <v>0</v>
      </c>
      <c r="W730" s="147">
        <f ca="1">IFERROR(IF(N730="Residential",($O730+Q730)*'Emission Factors'!$C$14+(P730*'Emission Factors'!$C$21),($O730+Q730)*'Emission Factors'!$C$15+(P730*'Emission Factors'!$C$22)),"")</f>
        <v>0</v>
      </c>
      <c r="X730" s="97">
        <f t="shared" si="47"/>
        <v>0</v>
      </c>
    </row>
    <row r="731" spans="2:24" x14ac:dyDescent="0.3">
      <c r="B731" s="94"/>
      <c r="C731" s="95"/>
      <c r="D731" s="95"/>
      <c r="E731" s="95"/>
      <c r="F731" s="144"/>
      <c r="G731" s="94"/>
      <c r="H731" s="145"/>
      <c r="I731" s="96"/>
      <c r="J731" s="96"/>
      <c r="K731" s="96"/>
      <c r="L731" s="96"/>
      <c r="M731" s="96"/>
      <c r="N731" s="96"/>
      <c r="O731" s="97">
        <f t="shared" si="44"/>
        <v>0</v>
      </c>
      <c r="P731" s="97">
        <f t="shared" si="45"/>
        <v>0</v>
      </c>
      <c r="Q731" s="97" cm="1">
        <f t="array" aca="1" ref="Q731" ca="1">IF(I731=0,0,$E731*$I731*(SUMPRODUCT((1-'Emission Factors'!$C$37)^ROW(INDIRECT("1:" &amp; 'Emission Factors'!$C$45-1)))+1))</f>
        <v>0</v>
      </c>
      <c r="R731" s="176">
        <f ca="1">IFERROR((($O731+$Q731)*'Emission Factors'!$C$10)+($P731*'Emission Factors'!$C$17),"")</f>
        <v>0</v>
      </c>
      <c r="S731" s="146" t="str">
        <f t="shared" ca="1" si="46"/>
        <v>N/A</v>
      </c>
      <c r="T731" s="98">
        <f ca="1">IFERROR((($O731+$Q731)*'Emission Factors'!$C$11)+($P731*'Emission Factors'!$C$18),"")</f>
        <v>0</v>
      </c>
      <c r="U731" s="98">
        <f ca="1">IFERROR((($O731+$Q731)*'Emission Factors'!$C$12)+($P731*'Emission Factors'!$C$19),"")</f>
        <v>0</v>
      </c>
      <c r="V731" s="98">
        <f ca="1">IFERROR((($O731+$Q731)*'Emission Factors'!$C$13)+($P731*'Emission Factors'!$C$20),"")</f>
        <v>0</v>
      </c>
      <c r="W731" s="147">
        <f ca="1">IFERROR(IF(N731="Residential",($O731+Q731)*'Emission Factors'!$C$14+(P731*'Emission Factors'!$C$21),($O731+Q731)*'Emission Factors'!$C$15+(P731*'Emission Factors'!$C$22)),"")</f>
        <v>0</v>
      </c>
      <c r="X731" s="97">
        <f t="shared" si="47"/>
        <v>0</v>
      </c>
    </row>
    <row r="732" spans="2:24" x14ac:dyDescent="0.3">
      <c r="B732" s="94"/>
      <c r="C732" s="95"/>
      <c r="D732" s="95"/>
      <c r="E732" s="95"/>
      <c r="F732" s="144"/>
      <c r="G732" s="94"/>
      <c r="H732" s="145"/>
      <c r="I732" s="96"/>
      <c r="J732" s="96"/>
      <c r="K732" s="96"/>
      <c r="L732" s="96"/>
      <c r="M732" s="96"/>
      <c r="N732" s="96"/>
      <c r="O732" s="97">
        <f t="shared" si="44"/>
        <v>0</v>
      </c>
      <c r="P732" s="97">
        <f t="shared" si="45"/>
        <v>0</v>
      </c>
      <c r="Q732" s="97" cm="1">
        <f t="array" aca="1" ref="Q732" ca="1">IF(I732=0,0,$E732*$I732*(SUMPRODUCT((1-'Emission Factors'!$C$37)^ROW(INDIRECT("1:" &amp; 'Emission Factors'!$C$45-1)))+1))</f>
        <v>0</v>
      </c>
      <c r="R732" s="176">
        <f ca="1">IFERROR((($O732+$Q732)*'Emission Factors'!$C$10)+($P732*'Emission Factors'!$C$17),"")</f>
        <v>0</v>
      </c>
      <c r="S732" s="146" t="str">
        <f t="shared" ca="1" si="46"/>
        <v>N/A</v>
      </c>
      <c r="T732" s="98">
        <f ca="1">IFERROR((($O732+$Q732)*'Emission Factors'!$C$11)+($P732*'Emission Factors'!$C$18),"")</f>
        <v>0</v>
      </c>
      <c r="U732" s="98">
        <f ca="1">IFERROR((($O732+$Q732)*'Emission Factors'!$C$12)+($P732*'Emission Factors'!$C$19),"")</f>
        <v>0</v>
      </c>
      <c r="V732" s="98">
        <f ca="1">IFERROR((($O732+$Q732)*'Emission Factors'!$C$13)+($P732*'Emission Factors'!$C$20),"")</f>
        <v>0</v>
      </c>
      <c r="W732" s="147">
        <f ca="1">IFERROR(IF(N732="Residential",($O732+Q732)*'Emission Factors'!$C$14+(P732*'Emission Factors'!$C$21),($O732+Q732)*'Emission Factors'!$C$15+(P732*'Emission Factors'!$C$22)),"")</f>
        <v>0</v>
      </c>
      <c r="X732" s="97">
        <f t="shared" si="47"/>
        <v>0</v>
      </c>
    </row>
    <row r="733" spans="2:24" x14ac:dyDescent="0.3">
      <c r="B733" s="94"/>
      <c r="C733" s="95"/>
      <c r="D733" s="95"/>
      <c r="E733" s="95"/>
      <c r="F733" s="144"/>
      <c r="G733" s="94"/>
      <c r="H733" s="145"/>
      <c r="I733" s="96"/>
      <c r="J733" s="96"/>
      <c r="K733" s="96"/>
      <c r="L733" s="96"/>
      <c r="M733" s="96"/>
      <c r="N733" s="96"/>
      <c r="O733" s="97">
        <f t="shared" si="44"/>
        <v>0</v>
      </c>
      <c r="P733" s="97">
        <f t="shared" si="45"/>
        <v>0</v>
      </c>
      <c r="Q733" s="97" cm="1">
        <f t="array" aca="1" ref="Q733" ca="1">IF(I733=0,0,$E733*$I733*(SUMPRODUCT((1-'Emission Factors'!$C$37)^ROW(INDIRECT("1:" &amp; 'Emission Factors'!$C$45-1)))+1))</f>
        <v>0</v>
      </c>
      <c r="R733" s="176">
        <f ca="1">IFERROR((($O733+$Q733)*'Emission Factors'!$C$10)+($P733*'Emission Factors'!$C$17),"")</f>
        <v>0</v>
      </c>
      <c r="S733" s="146" t="str">
        <f t="shared" ca="1" si="46"/>
        <v>N/A</v>
      </c>
      <c r="T733" s="98">
        <f ca="1">IFERROR((($O733+$Q733)*'Emission Factors'!$C$11)+($P733*'Emission Factors'!$C$18),"")</f>
        <v>0</v>
      </c>
      <c r="U733" s="98">
        <f ca="1">IFERROR((($O733+$Q733)*'Emission Factors'!$C$12)+($P733*'Emission Factors'!$C$19),"")</f>
        <v>0</v>
      </c>
      <c r="V733" s="98">
        <f ca="1">IFERROR((($O733+$Q733)*'Emission Factors'!$C$13)+($P733*'Emission Factors'!$C$20),"")</f>
        <v>0</v>
      </c>
      <c r="W733" s="147">
        <f ca="1">IFERROR(IF(N733="Residential",($O733+Q733)*'Emission Factors'!$C$14+(P733*'Emission Factors'!$C$21),($O733+Q733)*'Emission Factors'!$C$15+(P733*'Emission Factors'!$C$22)),"")</f>
        <v>0</v>
      </c>
      <c r="X733" s="97">
        <f t="shared" si="47"/>
        <v>0</v>
      </c>
    </row>
    <row r="734" spans="2:24" x14ac:dyDescent="0.3">
      <c r="B734" s="94"/>
      <c r="C734" s="95"/>
      <c r="D734" s="95"/>
      <c r="E734" s="95"/>
      <c r="F734" s="144"/>
      <c r="G734" s="94"/>
      <c r="H734" s="145"/>
      <c r="I734" s="96"/>
      <c r="J734" s="96"/>
      <c r="K734" s="96"/>
      <c r="L734" s="96"/>
      <c r="M734" s="96"/>
      <c r="N734" s="96"/>
      <c r="O734" s="97">
        <f t="shared" si="44"/>
        <v>0</v>
      </c>
      <c r="P734" s="97">
        <f t="shared" si="45"/>
        <v>0</v>
      </c>
      <c r="Q734" s="97" cm="1">
        <f t="array" aca="1" ref="Q734" ca="1">IF(I734=0,0,$E734*$I734*(SUMPRODUCT((1-'Emission Factors'!$C$37)^ROW(INDIRECT("1:" &amp; 'Emission Factors'!$C$45-1)))+1))</f>
        <v>0</v>
      </c>
      <c r="R734" s="176">
        <f ca="1">IFERROR((($O734+$Q734)*'Emission Factors'!$C$10)+($P734*'Emission Factors'!$C$17),"")</f>
        <v>0</v>
      </c>
      <c r="S734" s="146" t="str">
        <f t="shared" ca="1" si="46"/>
        <v>N/A</v>
      </c>
      <c r="T734" s="98">
        <f ca="1">IFERROR((($O734+$Q734)*'Emission Factors'!$C$11)+($P734*'Emission Factors'!$C$18),"")</f>
        <v>0</v>
      </c>
      <c r="U734" s="98">
        <f ca="1">IFERROR((($O734+$Q734)*'Emission Factors'!$C$12)+($P734*'Emission Factors'!$C$19),"")</f>
        <v>0</v>
      </c>
      <c r="V734" s="98">
        <f ca="1">IFERROR((($O734+$Q734)*'Emission Factors'!$C$13)+($P734*'Emission Factors'!$C$20),"")</f>
        <v>0</v>
      </c>
      <c r="W734" s="147">
        <f ca="1">IFERROR(IF(N734="Residential",($O734+Q734)*'Emission Factors'!$C$14+(P734*'Emission Factors'!$C$21),($O734+Q734)*'Emission Factors'!$C$15+(P734*'Emission Factors'!$C$22)),"")</f>
        <v>0</v>
      </c>
      <c r="X734" s="97">
        <f t="shared" si="47"/>
        <v>0</v>
      </c>
    </row>
    <row r="735" spans="2:24" x14ac:dyDescent="0.3">
      <c r="B735" s="94"/>
      <c r="C735" s="95"/>
      <c r="D735" s="95"/>
      <c r="E735" s="95"/>
      <c r="F735" s="144"/>
      <c r="G735" s="94"/>
      <c r="H735" s="145"/>
      <c r="I735" s="96"/>
      <c r="J735" s="96"/>
      <c r="K735" s="96"/>
      <c r="L735" s="96"/>
      <c r="M735" s="96"/>
      <c r="N735" s="96"/>
      <c r="O735" s="97">
        <f t="shared" si="44"/>
        <v>0</v>
      </c>
      <c r="P735" s="97">
        <f t="shared" si="45"/>
        <v>0</v>
      </c>
      <c r="Q735" s="97" cm="1">
        <f t="array" aca="1" ref="Q735" ca="1">IF(I735=0,0,$E735*$I735*(SUMPRODUCT((1-'Emission Factors'!$C$37)^ROW(INDIRECT("1:" &amp; 'Emission Factors'!$C$45-1)))+1))</f>
        <v>0</v>
      </c>
      <c r="R735" s="176">
        <f ca="1">IFERROR((($O735+$Q735)*'Emission Factors'!$C$10)+($P735*'Emission Factors'!$C$17),"")</f>
        <v>0</v>
      </c>
      <c r="S735" s="146" t="str">
        <f t="shared" ca="1" si="46"/>
        <v>N/A</v>
      </c>
      <c r="T735" s="98">
        <f ca="1">IFERROR((($O735+$Q735)*'Emission Factors'!$C$11)+($P735*'Emission Factors'!$C$18),"")</f>
        <v>0</v>
      </c>
      <c r="U735" s="98">
        <f ca="1">IFERROR((($O735+$Q735)*'Emission Factors'!$C$12)+($P735*'Emission Factors'!$C$19),"")</f>
        <v>0</v>
      </c>
      <c r="V735" s="98">
        <f ca="1">IFERROR((($O735+$Q735)*'Emission Factors'!$C$13)+($P735*'Emission Factors'!$C$20),"")</f>
        <v>0</v>
      </c>
      <c r="W735" s="147">
        <f ca="1">IFERROR(IF(N735="Residential",($O735+Q735)*'Emission Factors'!$C$14+(P735*'Emission Factors'!$C$21),($O735+Q735)*'Emission Factors'!$C$15+(P735*'Emission Factors'!$C$22)),"")</f>
        <v>0</v>
      </c>
      <c r="X735" s="97">
        <f t="shared" si="47"/>
        <v>0</v>
      </c>
    </row>
    <row r="736" spans="2:24" x14ac:dyDescent="0.3">
      <c r="B736" s="94"/>
      <c r="C736" s="95"/>
      <c r="D736" s="95"/>
      <c r="E736" s="95"/>
      <c r="F736" s="144"/>
      <c r="G736" s="94"/>
      <c r="H736" s="145"/>
      <c r="I736" s="96"/>
      <c r="J736" s="96"/>
      <c r="K736" s="96"/>
      <c r="L736" s="96"/>
      <c r="M736" s="96"/>
      <c r="N736" s="96"/>
      <c r="O736" s="97">
        <f t="shared" si="44"/>
        <v>0</v>
      </c>
      <c r="P736" s="97">
        <f t="shared" si="45"/>
        <v>0</v>
      </c>
      <c r="Q736" s="97" cm="1">
        <f t="array" aca="1" ref="Q736" ca="1">IF(I736=0,0,$E736*$I736*(SUMPRODUCT((1-'Emission Factors'!$C$37)^ROW(INDIRECT("1:" &amp; 'Emission Factors'!$C$45-1)))+1))</f>
        <v>0</v>
      </c>
      <c r="R736" s="176">
        <f ca="1">IFERROR((($O736+$Q736)*'Emission Factors'!$C$10)+($P736*'Emission Factors'!$C$17),"")</f>
        <v>0</v>
      </c>
      <c r="S736" s="146" t="str">
        <f t="shared" ca="1" si="46"/>
        <v>N/A</v>
      </c>
      <c r="T736" s="98">
        <f ca="1">IFERROR((($O736+$Q736)*'Emission Factors'!$C$11)+($P736*'Emission Factors'!$C$18),"")</f>
        <v>0</v>
      </c>
      <c r="U736" s="98">
        <f ca="1">IFERROR((($O736+$Q736)*'Emission Factors'!$C$12)+($P736*'Emission Factors'!$C$19),"")</f>
        <v>0</v>
      </c>
      <c r="V736" s="98">
        <f ca="1">IFERROR((($O736+$Q736)*'Emission Factors'!$C$13)+($P736*'Emission Factors'!$C$20),"")</f>
        <v>0</v>
      </c>
      <c r="W736" s="147">
        <f ca="1">IFERROR(IF(N736="Residential",($O736+Q736)*'Emission Factors'!$C$14+(P736*'Emission Factors'!$C$21),($O736+Q736)*'Emission Factors'!$C$15+(P736*'Emission Factors'!$C$22)),"")</f>
        <v>0</v>
      </c>
      <c r="X736" s="97">
        <f t="shared" si="47"/>
        <v>0</v>
      </c>
    </row>
    <row r="737" spans="2:24" x14ac:dyDescent="0.3">
      <c r="B737" s="94"/>
      <c r="C737" s="95"/>
      <c r="D737" s="95"/>
      <c r="E737" s="95"/>
      <c r="F737" s="144"/>
      <c r="G737" s="94"/>
      <c r="H737" s="145"/>
      <c r="I737" s="96"/>
      <c r="J737" s="96"/>
      <c r="K737" s="96"/>
      <c r="L737" s="96"/>
      <c r="M737" s="96"/>
      <c r="N737" s="96"/>
      <c r="O737" s="97">
        <f t="shared" si="44"/>
        <v>0</v>
      </c>
      <c r="P737" s="97">
        <f t="shared" si="45"/>
        <v>0</v>
      </c>
      <c r="Q737" s="97" cm="1">
        <f t="array" aca="1" ref="Q737" ca="1">IF(I737=0,0,$E737*$I737*(SUMPRODUCT((1-'Emission Factors'!$C$37)^ROW(INDIRECT("1:" &amp; 'Emission Factors'!$C$45-1)))+1))</f>
        <v>0</v>
      </c>
      <c r="R737" s="176">
        <f ca="1">IFERROR((($O737+$Q737)*'Emission Factors'!$C$10)+($P737*'Emission Factors'!$C$17),"")</f>
        <v>0</v>
      </c>
      <c r="S737" s="146" t="str">
        <f t="shared" ca="1" si="46"/>
        <v>N/A</v>
      </c>
      <c r="T737" s="98">
        <f ca="1">IFERROR((($O737+$Q737)*'Emission Factors'!$C$11)+($P737*'Emission Factors'!$C$18),"")</f>
        <v>0</v>
      </c>
      <c r="U737" s="98">
        <f ca="1">IFERROR((($O737+$Q737)*'Emission Factors'!$C$12)+($P737*'Emission Factors'!$C$19),"")</f>
        <v>0</v>
      </c>
      <c r="V737" s="98">
        <f ca="1">IFERROR((($O737+$Q737)*'Emission Factors'!$C$13)+($P737*'Emission Factors'!$C$20),"")</f>
        <v>0</v>
      </c>
      <c r="W737" s="147">
        <f ca="1">IFERROR(IF(N737="Residential",($O737+Q737)*'Emission Factors'!$C$14+(P737*'Emission Factors'!$C$21),($O737+Q737)*'Emission Factors'!$C$15+(P737*'Emission Factors'!$C$22)),"")</f>
        <v>0</v>
      </c>
      <c r="X737" s="97">
        <f t="shared" si="47"/>
        <v>0</v>
      </c>
    </row>
    <row r="738" spans="2:24" x14ac:dyDescent="0.3">
      <c r="B738" s="94"/>
      <c r="C738" s="95"/>
      <c r="D738" s="95"/>
      <c r="E738" s="95"/>
      <c r="F738" s="144"/>
      <c r="G738" s="94"/>
      <c r="H738" s="145"/>
      <c r="I738" s="96"/>
      <c r="J738" s="96"/>
      <c r="K738" s="96"/>
      <c r="L738" s="96"/>
      <c r="M738" s="96"/>
      <c r="N738" s="96"/>
      <c r="O738" s="97">
        <f t="shared" si="44"/>
        <v>0</v>
      </c>
      <c r="P738" s="97">
        <f t="shared" si="45"/>
        <v>0</v>
      </c>
      <c r="Q738" s="97" cm="1">
        <f t="array" aca="1" ref="Q738" ca="1">IF(I738=0,0,$E738*$I738*(SUMPRODUCT((1-'Emission Factors'!$C$37)^ROW(INDIRECT("1:" &amp; 'Emission Factors'!$C$45-1)))+1))</f>
        <v>0</v>
      </c>
      <c r="R738" s="176">
        <f ca="1">IFERROR((($O738+$Q738)*'Emission Factors'!$C$10)+($P738*'Emission Factors'!$C$17),"")</f>
        <v>0</v>
      </c>
      <c r="S738" s="146" t="str">
        <f t="shared" ca="1" si="46"/>
        <v>N/A</v>
      </c>
      <c r="T738" s="98">
        <f ca="1">IFERROR((($O738+$Q738)*'Emission Factors'!$C$11)+($P738*'Emission Factors'!$C$18),"")</f>
        <v>0</v>
      </c>
      <c r="U738" s="98">
        <f ca="1">IFERROR((($O738+$Q738)*'Emission Factors'!$C$12)+($P738*'Emission Factors'!$C$19),"")</f>
        <v>0</v>
      </c>
      <c r="V738" s="98">
        <f ca="1">IFERROR((($O738+$Q738)*'Emission Factors'!$C$13)+($P738*'Emission Factors'!$C$20),"")</f>
        <v>0</v>
      </c>
      <c r="W738" s="147">
        <f ca="1">IFERROR(IF(N738="Residential",($O738+Q738)*'Emission Factors'!$C$14+(P738*'Emission Factors'!$C$21),($O738+Q738)*'Emission Factors'!$C$15+(P738*'Emission Factors'!$C$22)),"")</f>
        <v>0</v>
      </c>
      <c r="X738" s="97">
        <f t="shared" si="47"/>
        <v>0</v>
      </c>
    </row>
    <row r="739" spans="2:24" x14ac:dyDescent="0.3">
      <c r="B739" s="94"/>
      <c r="C739" s="95"/>
      <c r="D739" s="95"/>
      <c r="E739" s="95"/>
      <c r="F739" s="144"/>
      <c r="G739" s="94"/>
      <c r="H739" s="145"/>
      <c r="I739" s="96"/>
      <c r="J739" s="96"/>
      <c r="K739" s="96"/>
      <c r="L739" s="96"/>
      <c r="M739" s="96"/>
      <c r="N739" s="96"/>
      <c r="O739" s="97">
        <f t="shared" si="44"/>
        <v>0</v>
      </c>
      <c r="P739" s="97">
        <f t="shared" si="45"/>
        <v>0</v>
      </c>
      <c r="Q739" s="97" cm="1">
        <f t="array" aca="1" ref="Q739" ca="1">IF(I739=0,0,$E739*$I739*(SUMPRODUCT((1-'Emission Factors'!$C$37)^ROW(INDIRECT("1:" &amp; 'Emission Factors'!$C$45-1)))+1))</f>
        <v>0</v>
      </c>
      <c r="R739" s="176">
        <f ca="1">IFERROR((($O739+$Q739)*'Emission Factors'!$C$10)+($P739*'Emission Factors'!$C$17),"")</f>
        <v>0</v>
      </c>
      <c r="S739" s="146" t="str">
        <f t="shared" ca="1" si="46"/>
        <v>N/A</v>
      </c>
      <c r="T739" s="98">
        <f ca="1">IFERROR((($O739+$Q739)*'Emission Factors'!$C$11)+($P739*'Emission Factors'!$C$18),"")</f>
        <v>0</v>
      </c>
      <c r="U739" s="98">
        <f ca="1">IFERROR((($O739+$Q739)*'Emission Factors'!$C$12)+($P739*'Emission Factors'!$C$19),"")</f>
        <v>0</v>
      </c>
      <c r="V739" s="98">
        <f ca="1">IFERROR((($O739+$Q739)*'Emission Factors'!$C$13)+($P739*'Emission Factors'!$C$20),"")</f>
        <v>0</v>
      </c>
      <c r="W739" s="147">
        <f ca="1">IFERROR(IF(N739="Residential",($O739+Q739)*'Emission Factors'!$C$14+(P739*'Emission Factors'!$C$21),($O739+Q739)*'Emission Factors'!$C$15+(P739*'Emission Factors'!$C$22)),"")</f>
        <v>0</v>
      </c>
      <c r="X739" s="97">
        <f t="shared" si="47"/>
        <v>0</v>
      </c>
    </row>
    <row r="740" spans="2:24" x14ac:dyDescent="0.3">
      <c r="B740" s="94"/>
      <c r="C740" s="95"/>
      <c r="D740" s="95"/>
      <c r="E740" s="95"/>
      <c r="F740" s="144"/>
      <c r="G740" s="94"/>
      <c r="H740" s="145"/>
      <c r="I740" s="96"/>
      <c r="J740" s="96"/>
      <c r="K740" s="96"/>
      <c r="L740" s="96"/>
      <c r="M740" s="96"/>
      <c r="N740" s="96"/>
      <c r="O740" s="97">
        <f t="shared" si="44"/>
        <v>0</v>
      </c>
      <c r="P740" s="97">
        <f t="shared" si="45"/>
        <v>0</v>
      </c>
      <c r="Q740" s="97" cm="1">
        <f t="array" aca="1" ref="Q740" ca="1">IF(I740=0,0,$E740*$I740*(SUMPRODUCT((1-'Emission Factors'!$C$37)^ROW(INDIRECT("1:" &amp; 'Emission Factors'!$C$45-1)))+1))</f>
        <v>0</v>
      </c>
      <c r="R740" s="176">
        <f ca="1">IFERROR((($O740+$Q740)*'Emission Factors'!$C$10)+($P740*'Emission Factors'!$C$17),"")</f>
        <v>0</v>
      </c>
      <c r="S740" s="146" t="str">
        <f t="shared" ca="1" si="46"/>
        <v>N/A</v>
      </c>
      <c r="T740" s="98">
        <f ca="1">IFERROR((($O740+$Q740)*'Emission Factors'!$C$11)+($P740*'Emission Factors'!$C$18),"")</f>
        <v>0</v>
      </c>
      <c r="U740" s="98">
        <f ca="1">IFERROR((($O740+$Q740)*'Emission Factors'!$C$12)+($P740*'Emission Factors'!$C$19),"")</f>
        <v>0</v>
      </c>
      <c r="V740" s="98">
        <f ca="1">IFERROR((($O740+$Q740)*'Emission Factors'!$C$13)+($P740*'Emission Factors'!$C$20),"")</f>
        <v>0</v>
      </c>
      <c r="W740" s="147">
        <f ca="1">IFERROR(IF(N740="Residential",($O740+Q740)*'Emission Factors'!$C$14+(P740*'Emission Factors'!$C$21),($O740+Q740)*'Emission Factors'!$C$15+(P740*'Emission Factors'!$C$22)),"")</f>
        <v>0</v>
      </c>
      <c r="X740" s="97">
        <f t="shared" si="47"/>
        <v>0</v>
      </c>
    </row>
    <row r="741" spans="2:24" x14ac:dyDescent="0.3">
      <c r="B741" s="94"/>
      <c r="C741" s="95"/>
      <c r="D741" s="95"/>
      <c r="E741" s="95"/>
      <c r="F741" s="144"/>
      <c r="G741" s="94"/>
      <c r="H741" s="145"/>
      <c r="I741" s="96"/>
      <c r="J741" s="96"/>
      <c r="K741" s="96"/>
      <c r="L741" s="96"/>
      <c r="M741" s="96"/>
      <c r="N741" s="96"/>
      <c r="O741" s="97">
        <f t="shared" si="44"/>
        <v>0</v>
      </c>
      <c r="P741" s="97">
        <f t="shared" si="45"/>
        <v>0</v>
      </c>
      <c r="Q741" s="97" cm="1">
        <f t="array" aca="1" ref="Q741" ca="1">IF(I741=0,0,$E741*$I741*(SUMPRODUCT((1-'Emission Factors'!$C$37)^ROW(INDIRECT("1:" &amp; 'Emission Factors'!$C$45-1)))+1))</f>
        <v>0</v>
      </c>
      <c r="R741" s="176">
        <f ca="1">IFERROR((($O741+$Q741)*'Emission Factors'!$C$10)+($P741*'Emission Factors'!$C$17),"")</f>
        <v>0</v>
      </c>
      <c r="S741" s="146" t="str">
        <f t="shared" ca="1" si="46"/>
        <v>N/A</v>
      </c>
      <c r="T741" s="98">
        <f ca="1">IFERROR((($O741+$Q741)*'Emission Factors'!$C$11)+($P741*'Emission Factors'!$C$18),"")</f>
        <v>0</v>
      </c>
      <c r="U741" s="98">
        <f ca="1">IFERROR((($O741+$Q741)*'Emission Factors'!$C$12)+($P741*'Emission Factors'!$C$19),"")</f>
        <v>0</v>
      </c>
      <c r="V741" s="98">
        <f ca="1">IFERROR((($O741+$Q741)*'Emission Factors'!$C$13)+($P741*'Emission Factors'!$C$20),"")</f>
        <v>0</v>
      </c>
      <c r="W741" s="147">
        <f ca="1">IFERROR(IF(N741="Residential",($O741+Q741)*'Emission Factors'!$C$14+(P741*'Emission Factors'!$C$21),($O741+Q741)*'Emission Factors'!$C$15+(P741*'Emission Factors'!$C$22)),"")</f>
        <v>0</v>
      </c>
      <c r="X741" s="97">
        <f t="shared" si="47"/>
        <v>0</v>
      </c>
    </row>
    <row r="742" spans="2:24" x14ac:dyDescent="0.3">
      <c r="B742" s="94"/>
      <c r="C742" s="95"/>
      <c r="D742" s="95"/>
      <c r="E742" s="95"/>
      <c r="F742" s="144"/>
      <c r="G742" s="94"/>
      <c r="H742" s="145"/>
      <c r="I742" s="96"/>
      <c r="J742" s="96"/>
      <c r="K742" s="96"/>
      <c r="L742" s="96"/>
      <c r="M742" s="96"/>
      <c r="N742" s="96"/>
      <c r="O742" s="97">
        <f t="shared" si="44"/>
        <v>0</v>
      </c>
      <c r="P742" s="97">
        <f t="shared" si="45"/>
        <v>0</v>
      </c>
      <c r="Q742" s="97" cm="1">
        <f t="array" aca="1" ref="Q742" ca="1">IF(I742=0,0,$E742*$I742*(SUMPRODUCT((1-'Emission Factors'!$C$37)^ROW(INDIRECT("1:" &amp; 'Emission Factors'!$C$45-1)))+1))</f>
        <v>0</v>
      </c>
      <c r="R742" s="176">
        <f ca="1">IFERROR((($O742+$Q742)*'Emission Factors'!$C$10)+($P742*'Emission Factors'!$C$17),"")</f>
        <v>0</v>
      </c>
      <c r="S742" s="146" t="str">
        <f t="shared" ca="1" si="46"/>
        <v>N/A</v>
      </c>
      <c r="T742" s="98">
        <f ca="1">IFERROR((($O742+$Q742)*'Emission Factors'!$C$11)+($P742*'Emission Factors'!$C$18),"")</f>
        <v>0</v>
      </c>
      <c r="U742" s="98">
        <f ca="1">IFERROR((($O742+$Q742)*'Emission Factors'!$C$12)+($P742*'Emission Factors'!$C$19),"")</f>
        <v>0</v>
      </c>
      <c r="V742" s="98">
        <f ca="1">IFERROR((($O742+$Q742)*'Emission Factors'!$C$13)+($P742*'Emission Factors'!$C$20),"")</f>
        <v>0</v>
      </c>
      <c r="W742" s="147">
        <f ca="1">IFERROR(IF(N742="Residential",($O742+Q742)*'Emission Factors'!$C$14+(P742*'Emission Factors'!$C$21),($O742+Q742)*'Emission Factors'!$C$15+(P742*'Emission Factors'!$C$22)),"")</f>
        <v>0</v>
      </c>
      <c r="X742" s="97">
        <f t="shared" si="47"/>
        <v>0</v>
      </c>
    </row>
    <row r="743" spans="2:24" x14ac:dyDescent="0.3">
      <c r="B743" s="94"/>
      <c r="C743" s="95"/>
      <c r="D743" s="95"/>
      <c r="E743" s="95"/>
      <c r="F743" s="144"/>
      <c r="G743" s="94"/>
      <c r="H743" s="145"/>
      <c r="I743" s="96"/>
      <c r="J743" s="96"/>
      <c r="K743" s="96"/>
      <c r="L743" s="96"/>
      <c r="M743" s="96"/>
      <c r="N743" s="96"/>
      <c r="O743" s="97">
        <f t="shared" si="44"/>
        <v>0</v>
      </c>
      <c r="P743" s="97">
        <f t="shared" si="45"/>
        <v>0</v>
      </c>
      <c r="Q743" s="97" cm="1">
        <f t="array" aca="1" ref="Q743" ca="1">IF(I743=0,0,$E743*$I743*(SUMPRODUCT((1-'Emission Factors'!$C$37)^ROW(INDIRECT("1:" &amp; 'Emission Factors'!$C$45-1)))+1))</f>
        <v>0</v>
      </c>
      <c r="R743" s="176">
        <f ca="1">IFERROR((($O743+$Q743)*'Emission Factors'!$C$10)+($P743*'Emission Factors'!$C$17),"")</f>
        <v>0</v>
      </c>
      <c r="S743" s="146" t="str">
        <f t="shared" ca="1" si="46"/>
        <v>N/A</v>
      </c>
      <c r="T743" s="98">
        <f ca="1">IFERROR((($O743+$Q743)*'Emission Factors'!$C$11)+($P743*'Emission Factors'!$C$18),"")</f>
        <v>0</v>
      </c>
      <c r="U743" s="98">
        <f ca="1">IFERROR((($O743+$Q743)*'Emission Factors'!$C$12)+($P743*'Emission Factors'!$C$19),"")</f>
        <v>0</v>
      </c>
      <c r="V743" s="98">
        <f ca="1">IFERROR((($O743+$Q743)*'Emission Factors'!$C$13)+($P743*'Emission Factors'!$C$20),"")</f>
        <v>0</v>
      </c>
      <c r="W743" s="147">
        <f ca="1">IFERROR(IF(N743="Residential",($O743+Q743)*'Emission Factors'!$C$14+(P743*'Emission Factors'!$C$21),($O743+Q743)*'Emission Factors'!$C$15+(P743*'Emission Factors'!$C$22)),"")</f>
        <v>0</v>
      </c>
      <c r="X743" s="97">
        <f t="shared" si="47"/>
        <v>0</v>
      </c>
    </row>
    <row r="744" spans="2:24" x14ac:dyDescent="0.3">
      <c r="B744" s="94"/>
      <c r="C744" s="95"/>
      <c r="D744" s="95"/>
      <c r="E744" s="95"/>
      <c r="F744" s="144"/>
      <c r="G744" s="94"/>
      <c r="H744" s="145"/>
      <c r="I744" s="96"/>
      <c r="J744" s="96"/>
      <c r="K744" s="96"/>
      <c r="L744" s="96"/>
      <c r="M744" s="96"/>
      <c r="N744" s="96"/>
      <c r="O744" s="97">
        <f t="shared" si="44"/>
        <v>0</v>
      </c>
      <c r="P744" s="97">
        <f t="shared" si="45"/>
        <v>0</v>
      </c>
      <c r="Q744" s="97" cm="1">
        <f t="array" aca="1" ref="Q744" ca="1">IF(I744=0,0,$E744*$I744*(SUMPRODUCT((1-'Emission Factors'!$C$37)^ROW(INDIRECT("1:" &amp; 'Emission Factors'!$C$45-1)))+1))</f>
        <v>0</v>
      </c>
      <c r="R744" s="176">
        <f ca="1">IFERROR((($O744+$Q744)*'Emission Factors'!$C$10)+($P744*'Emission Factors'!$C$17),"")</f>
        <v>0</v>
      </c>
      <c r="S744" s="146" t="str">
        <f t="shared" ca="1" si="46"/>
        <v>N/A</v>
      </c>
      <c r="T744" s="98">
        <f ca="1">IFERROR((($O744+$Q744)*'Emission Factors'!$C$11)+($P744*'Emission Factors'!$C$18),"")</f>
        <v>0</v>
      </c>
      <c r="U744" s="98">
        <f ca="1">IFERROR((($O744+$Q744)*'Emission Factors'!$C$12)+($P744*'Emission Factors'!$C$19),"")</f>
        <v>0</v>
      </c>
      <c r="V744" s="98">
        <f ca="1">IFERROR((($O744+$Q744)*'Emission Factors'!$C$13)+($P744*'Emission Factors'!$C$20),"")</f>
        <v>0</v>
      </c>
      <c r="W744" s="147">
        <f ca="1">IFERROR(IF(N744="Residential",($O744+Q744)*'Emission Factors'!$C$14+(P744*'Emission Factors'!$C$21),($O744+Q744)*'Emission Factors'!$C$15+(P744*'Emission Factors'!$C$22)),"")</f>
        <v>0</v>
      </c>
      <c r="X744" s="97">
        <f t="shared" si="47"/>
        <v>0</v>
      </c>
    </row>
    <row r="745" spans="2:24" x14ac:dyDescent="0.3">
      <c r="B745" s="94"/>
      <c r="C745" s="95"/>
      <c r="D745" s="95"/>
      <c r="E745" s="95"/>
      <c r="F745" s="144"/>
      <c r="G745" s="94"/>
      <c r="H745" s="145"/>
      <c r="I745" s="96"/>
      <c r="J745" s="96"/>
      <c r="K745" s="96"/>
      <c r="L745" s="96"/>
      <c r="M745" s="96"/>
      <c r="N745" s="96"/>
      <c r="O745" s="97">
        <f t="shared" si="44"/>
        <v>0</v>
      </c>
      <c r="P745" s="97">
        <f t="shared" si="45"/>
        <v>0</v>
      </c>
      <c r="Q745" s="97" cm="1">
        <f t="array" aca="1" ref="Q745" ca="1">IF(I745=0,0,$E745*$I745*(SUMPRODUCT((1-'Emission Factors'!$C$37)^ROW(INDIRECT("1:" &amp; 'Emission Factors'!$C$45-1)))+1))</f>
        <v>0</v>
      </c>
      <c r="R745" s="176">
        <f ca="1">IFERROR((($O745+$Q745)*'Emission Factors'!$C$10)+($P745*'Emission Factors'!$C$17),"")</f>
        <v>0</v>
      </c>
      <c r="S745" s="146" t="str">
        <f t="shared" ca="1" si="46"/>
        <v>N/A</v>
      </c>
      <c r="T745" s="98">
        <f ca="1">IFERROR((($O745+$Q745)*'Emission Factors'!$C$11)+($P745*'Emission Factors'!$C$18),"")</f>
        <v>0</v>
      </c>
      <c r="U745" s="98">
        <f ca="1">IFERROR((($O745+$Q745)*'Emission Factors'!$C$12)+($P745*'Emission Factors'!$C$19),"")</f>
        <v>0</v>
      </c>
      <c r="V745" s="98">
        <f ca="1">IFERROR((($O745+$Q745)*'Emission Factors'!$C$13)+($P745*'Emission Factors'!$C$20),"")</f>
        <v>0</v>
      </c>
      <c r="W745" s="147">
        <f ca="1">IFERROR(IF(N745="Residential",($O745+Q745)*'Emission Factors'!$C$14+(P745*'Emission Factors'!$C$21),($O745+Q745)*'Emission Factors'!$C$15+(P745*'Emission Factors'!$C$22)),"")</f>
        <v>0</v>
      </c>
      <c r="X745" s="97">
        <f t="shared" si="47"/>
        <v>0</v>
      </c>
    </row>
    <row r="746" spans="2:24" x14ac:dyDescent="0.3">
      <c r="B746" s="94"/>
      <c r="C746" s="95"/>
      <c r="D746" s="95"/>
      <c r="E746" s="95"/>
      <c r="F746" s="144"/>
      <c r="G746" s="94"/>
      <c r="H746" s="145"/>
      <c r="I746" s="96"/>
      <c r="J746" s="96"/>
      <c r="K746" s="96"/>
      <c r="L746" s="96"/>
      <c r="M746" s="96"/>
      <c r="N746" s="96"/>
      <c r="O746" s="97">
        <f t="shared" si="44"/>
        <v>0</v>
      </c>
      <c r="P746" s="97">
        <f t="shared" si="45"/>
        <v>0</v>
      </c>
      <c r="Q746" s="97" cm="1">
        <f t="array" aca="1" ref="Q746" ca="1">IF(I746=0,0,$E746*$I746*(SUMPRODUCT((1-'Emission Factors'!$C$37)^ROW(INDIRECT("1:" &amp; 'Emission Factors'!$C$45-1)))+1))</f>
        <v>0</v>
      </c>
      <c r="R746" s="176">
        <f ca="1">IFERROR((($O746+$Q746)*'Emission Factors'!$C$10)+($P746*'Emission Factors'!$C$17),"")</f>
        <v>0</v>
      </c>
      <c r="S746" s="146" t="str">
        <f t="shared" ca="1" si="46"/>
        <v>N/A</v>
      </c>
      <c r="T746" s="98">
        <f ca="1">IFERROR((($O746+$Q746)*'Emission Factors'!$C$11)+($P746*'Emission Factors'!$C$18),"")</f>
        <v>0</v>
      </c>
      <c r="U746" s="98">
        <f ca="1">IFERROR((($O746+$Q746)*'Emission Factors'!$C$12)+($P746*'Emission Factors'!$C$19),"")</f>
        <v>0</v>
      </c>
      <c r="V746" s="98">
        <f ca="1">IFERROR((($O746+$Q746)*'Emission Factors'!$C$13)+($P746*'Emission Factors'!$C$20),"")</f>
        <v>0</v>
      </c>
      <c r="W746" s="147">
        <f ca="1">IFERROR(IF(N746="Residential",($O746+Q746)*'Emission Factors'!$C$14+(P746*'Emission Factors'!$C$21),($O746+Q746)*'Emission Factors'!$C$15+(P746*'Emission Factors'!$C$22)),"")</f>
        <v>0</v>
      </c>
      <c r="X746" s="97">
        <f t="shared" si="47"/>
        <v>0</v>
      </c>
    </row>
    <row r="747" spans="2:24" x14ac:dyDescent="0.3">
      <c r="B747" s="94"/>
      <c r="C747" s="95"/>
      <c r="D747" s="95"/>
      <c r="E747" s="95"/>
      <c r="F747" s="144"/>
      <c r="G747" s="94"/>
      <c r="H747" s="145"/>
      <c r="I747" s="96"/>
      <c r="J747" s="96"/>
      <c r="K747" s="96"/>
      <c r="L747" s="96"/>
      <c r="M747" s="96"/>
      <c r="N747" s="96"/>
      <c r="O747" s="97">
        <f t="shared" si="44"/>
        <v>0</v>
      </c>
      <c r="P747" s="97">
        <f t="shared" si="45"/>
        <v>0</v>
      </c>
      <c r="Q747" s="97" cm="1">
        <f t="array" aca="1" ref="Q747" ca="1">IF(I747=0,0,$E747*$I747*(SUMPRODUCT((1-'Emission Factors'!$C$37)^ROW(INDIRECT("1:" &amp; 'Emission Factors'!$C$45-1)))+1))</f>
        <v>0</v>
      </c>
      <c r="R747" s="176">
        <f ca="1">IFERROR((($O747+$Q747)*'Emission Factors'!$C$10)+($P747*'Emission Factors'!$C$17),"")</f>
        <v>0</v>
      </c>
      <c r="S747" s="146" t="str">
        <f t="shared" ca="1" si="46"/>
        <v>N/A</v>
      </c>
      <c r="T747" s="98">
        <f ca="1">IFERROR((($O747+$Q747)*'Emission Factors'!$C$11)+($P747*'Emission Factors'!$C$18),"")</f>
        <v>0</v>
      </c>
      <c r="U747" s="98">
        <f ca="1">IFERROR((($O747+$Q747)*'Emission Factors'!$C$12)+($P747*'Emission Factors'!$C$19),"")</f>
        <v>0</v>
      </c>
      <c r="V747" s="98">
        <f ca="1">IFERROR((($O747+$Q747)*'Emission Factors'!$C$13)+($P747*'Emission Factors'!$C$20),"")</f>
        <v>0</v>
      </c>
      <c r="W747" s="147">
        <f ca="1">IFERROR(IF(N747="Residential",($O747+Q747)*'Emission Factors'!$C$14+(P747*'Emission Factors'!$C$21),($O747+Q747)*'Emission Factors'!$C$15+(P747*'Emission Factors'!$C$22)),"")</f>
        <v>0</v>
      </c>
      <c r="X747" s="97">
        <f t="shared" si="47"/>
        <v>0</v>
      </c>
    </row>
    <row r="748" spans="2:24" x14ac:dyDescent="0.3">
      <c r="B748" s="94"/>
      <c r="C748" s="95"/>
      <c r="D748" s="95"/>
      <c r="E748" s="95"/>
      <c r="F748" s="144"/>
      <c r="G748" s="94"/>
      <c r="H748" s="145"/>
      <c r="I748" s="96"/>
      <c r="J748" s="96"/>
      <c r="K748" s="96"/>
      <c r="L748" s="96"/>
      <c r="M748" s="96"/>
      <c r="N748" s="96"/>
      <c r="O748" s="97">
        <f t="shared" si="44"/>
        <v>0</v>
      </c>
      <c r="P748" s="97">
        <f t="shared" si="45"/>
        <v>0</v>
      </c>
      <c r="Q748" s="97" cm="1">
        <f t="array" aca="1" ref="Q748" ca="1">IF(I748=0,0,$E748*$I748*(SUMPRODUCT((1-'Emission Factors'!$C$37)^ROW(INDIRECT("1:" &amp; 'Emission Factors'!$C$45-1)))+1))</f>
        <v>0</v>
      </c>
      <c r="R748" s="176">
        <f ca="1">IFERROR((($O748+$Q748)*'Emission Factors'!$C$10)+($P748*'Emission Factors'!$C$17),"")</f>
        <v>0</v>
      </c>
      <c r="S748" s="146" t="str">
        <f t="shared" ca="1" si="46"/>
        <v>N/A</v>
      </c>
      <c r="T748" s="98">
        <f ca="1">IFERROR((($O748+$Q748)*'Emission Factors'!$C$11)+($P748*'Emission Factors'!$C$18),"")</f>
        <v>0</v>
      </c>
      <c r="U748" s="98">
        <f ca="1">IFERROR((($O748+$Q748)*'Emission Factors'!$C$12)+($P748*'Emission Factors'!$C$19),"")</f>
        <v>0</v>
      </c>
      <c r="V748" s="98">
        <f ca="1">IFERROR((($O748+$Q748)*'Emission Factors'!$C$13)+($P748*'Emission Factors'!$C$20),"")</f>
        <v>0</v>
      </c>
      <c r="W748" s="147">
        <f ca="1">IFERROR(IF(N748="Residential",($O748+Q748)*'Emission Factors'!$C$14+(P748*'Emission Factors'!$C$21),($O748+Q748)*'Emission Factors'!$C$15+(P748*'Emission Factors'!$C$22)),"")</f>
        <v>0</v>
      </c>
      <c r="X748" s="97">
        <f t="shared" si="47"/>
        <v>0</v>
      </c>
    </row>
    <row r="749" spans="2:24" x14ac:dyDescent="0.3">
      <c r="B749" s="94"/>
      <c r="C749" s="95"/>
      <c r="D749" s="95"/>
      <c r="E749" s="95"/>
      <c r="F749" s="144"/>
      <c r="G749" s="94"/>
      <c r="H749" s="145"/>
      <c r="I749" s="96"/>
      <c r="J749" s="96"/>
      <c r="K749" s="96"/>
      <c r="L749" s="96"/>
      <c r="M749" s="96"/>
      <c r="N749" s="96"/>
      <c r="O749" s="97">
        <f t="shared" si="44"/>
        <v>0</v>
      </c>
      <c r="P749" s="97">
        <f t="shared" si="45"/>
        <v>0</v>
      </c>
      <c r="Q749" s="97" cm="1">
        <f t="array" aca="1" ref="Q749" ca="1">IF(I749=0,0,$E749*$I749*(SUMPRODUCT((1-'Emission Factors'!$C$37)^ROW(INDIRECT("1:" &amp; 'Emission Factors'!$C$45-1)))+1))</f>
        <v>0</v>
      </c>
      <c r="R749" s="176">
        <f ca="1">IFERROR((($O749+$Q749)*'Emission Factors'!$C$10)+($P749*'Emission Factors'!$C$17),"")</f>
        <v>0</v>
      </c>
      <c r="S749" s="146" t="str">
        <f t="shared" ca="1" si="46"/>
        <v>N/A</v>
      </c>
      <c r="T749" s="98">
        <f ca="1">IFERROR((($O749+$Q749)*'Emission Factors'!$C$11)+($P749*'Emission Factors'!$C$18),"")</f>
        <v>0</v>
      </c>
      <c r="U749" s="98">
        <f ca="1">IFERROR((($O749+$Q749)*'Emission Factors'!$C$12)+($P749*'Emission Factors'!$C$19),"")</f>
        <v>0</v>
      </c>
      <c r="V749" s="98">
        <f ca="1">IFERROR((($O749+$Q749)*'Emission Factors'!$C$13)+($P749*'Emission Factors'!$C$20),"")</f>
        <v>0</v>
      </c>
      <c r="W749" s="147">
        <f ca="1">IFERROR(IF(N749="Residential",($O749+Q749)*'Emission Factors'!$C$14+(P749*'Emission Factors'!$C$21),($O749+Q749)*'Emission Factors'!$C$15+(P749*'Emission Factors'!$C$22)),"")</f>
        <v>0</v>
      </c>
      <c r="X749" s="97">
        <f t="shared" si="47"/>
        <v>0</v>
      </c>
    </row>
    <row r="750" spans="2:24" x14ac:dyDescent="0.3">
      <c r="B750" s="94"/>
      <c r="C750" s="95"/>
      <c r="D750" s="95"/>
      <c r="E750" s="95"/>
      <c r="F750" s="144"/>
      <c r="G750" s="94"/>
      <c r="H750" s="145"/>
      <c r="I750" s="96"/>
      <c r="J750" s="96"/>
      <c r="K750" s="96"/>
      <c r="L750" s="96"/>
      <c r="M750" s="96"/>
      <c r="N750" s="96"/>
      <c r="O750" s="97">
        <f t="shared" si="44"/>
        <v>0</v>
      </c>
      <c r="P750" s="97">
        <f t="shared" si="45"/>
        <v>0</v>
      </c>
      <c r="Q750" s="97" cm="1">
        <f t="array" aca="1" ref="Q750" ca="1">IF(I750=0,0,$E750*$I750*(SUMPRODUCT((1-'Emission Factors'!$C$37)^ROW(INDIRECT("1:" &amp; 'Emission Factors'!$C$45-1)))+1))</f>
        <v>0</v>
      </c>
      <c r="R750" s="176">
        <f ca="1">IFERROR((($O750+$Q750)*'Emission Factors'!$C$10)+($P750*'Emission Factors'!$C$17),"")</f>
        <v>0</v>
      </c>
      <c r="S750" s="146" t="str">
        <f t="shared" ca="1" si="46"/>
        <v>N/A</v>
      </c>
      <c r="T750" s="98">
        <f ca="1">IFERROR((($O750+$Q750)*'Emission Factors'!$C$11)+($P750*'Emission Factors'!$C$18),"")</f>
        <v>0</v>
      </c>
      <c r="U750" s="98">
        <f ca="1">IFERROR((($O750+$Q750)*'Emission Factors'!$C$12)+($P750*'Emission Factors'!$C$19),"")</f>
        <v>0</v>
      </c>
      <c r="V750" s="98">
        <f ca="1">IFERROR((($O750+$Q750)*'Emission Factors'!$C$13)+($P750*'Emission Factors'!$C$20),"")</f>
        <v>0</v>
      </c>
      <c r="W750" s="147">
        <f ca="1">IFERROR(IF(N750="Residential",($O750+Q750)*'Emission Factors'!$C$14+(P750*'Emission Factors'!$C$21),($O750+Q750)*'Emission Factors'!$C$15+(P750*'Emission Factors'!$C$22)),"")</f>
        <v>0</v>
      </c>
      <c r="X750" s="97">
        <f t="shared" si="47"/>
        <v>0</v>
      </c>
    </row>
    <row r="751" spans="2:24" x14ac:dyDescent="0.3">
      <c r="B751" s="94"/>
      <c r="C751" s="95"/>
      <c r="D751" s="95"/>
      <c r="E751" s="95"/>
      <c r="F751" s="144"/>
      <c r="G751" s="94"/>
      <c r="H751" s="145"/>
      <c r="I751" s="96"/>
      <c r="J751" s="96"/>
      <c r="K751" s="96"/>
      <c r="L751" s="96"/>
      <c r="M751" s="96"/>
      <c r="N751" s="96"/>
      <c r="O751" s="97">
        <f t="shared" si="44"/>
        <v>0</v>
      </c>
      <c r="P751" s="97">
        <f t="shared" si="45"/>
        <v>0</v>
      </c>
      <c r="Q751" s="97" cm="1">
        <f t="array" aca="1" ref="Q751" ca="1">IF(I751=0,0,$E751*$I751*(SUMPRODUCT((1-'Emission Factors'!$C$37)^ROW(INDIRECT("1:" &amp; 'Emission Factors'!$C$45-1)))+1))</f>
        <v>0</v>
      </c>
      <c r="R751" s="176">
        <f ca="1">IFERROR((($O751+$Q751)*'Emission Factors'!$C$10)+($P751*'Emission Factors'!$C$17),"")</f>
        <v>0</v>
      </c>
      <c r="S751" s="146" t="str">
        <f t="shared" ca="1" si="46"/>
        <v>N/A</v>
      </c>
      <c r="T751" s="98">
        <f ca="1">IFERROR((($O751+$Q751)*'Emission Factors'!$C$11)+($P751*'Emission Factors'!$C$18),"")</f>
        <v>0</v>
      </c>
      <c r="U751" s="98">
        <f ca="1">IFERROR((($O751+$Q751)*'Emission Factors'!$C$12)+($P751*'Emission Factors'!$C$19),"")</f>
        <v>0</v>
      </c>
      <c r="V751" s="98">
        <f ca="1">IFERROR((($O751+$Q751)*'Emission Factors'!$C$13)+($P751*'Emission Factors'!$C$20),"")</f>
        <v>0</v>
      </c>
      <c r="W751" s="147">
        <f ca="1">IFERROR(IF(N751="Residential",($O751+Q751)*'Emission Factors'!$C$14+(P751*'Emission Factors'!$C$21),($O751+Q751)*'Emission Factors'!$C$15+(P751*'Emission Factors'!$C$22)),"")</f>
        <v>0</v>
      </c>
      <c r="X751" s="97">
        <f t="shared" si="47"/>
        <v>0</v>
      </c>
    </row>
    <row r="752" spans="2:24" x14ac:dyDescent="0.3">
      <c r="B752" s="94"/>
      <c r="C752" s="95"/>
      <c r="D752" s="95"/>
      <c r="E752" s="95"/>
      <c r="F752" s="144"/>
      <c r="G752" s="94"/>
      <c r="H752" s="145"/>
      <c r="I752" s="96"/>
      <c r="J752" s="96"/>
      <c r="K752" s="96"/>
      <c r="L752" s="96"/>
      <c r="M752" s="96"/>
      <c r="N752" s="96"/>
      <c r="O752" s="97">
        <f t="shared" si="44"/>
        <v>0</v>
      </c>
      <c r="P752" s="97">
        <f t="shared" si="45"/>
        <v>0</v>
      </c>
      <c r="Q752" s="97" cm="1">
        <f t="array" aca="1" ref="Q752" ca="1">IF(I752=0,0,$E752*$I752*(SUMPRODUCT((1-'Emission Factors'!$C$37)^ROW(INDIRECT("1:" &amp; 'Emission Factors'!$C$45-1)))+1))</f>
        <v>0</v>
      </c>
      <c r="R752" s="176">
        <f ca="1">IFERROR((($O752+$Q752)*'Emission Factors'!$C$10)+($P752*'Emission Factors'!$C$17),"")</f>
        <v>0</v>
      </c>
      <c r="S752" s="146" t="str">
        <f t="shared" ca="1" si="46"/>
        <v>N/A</v>
      </c>
      <c r="T752" s="98">
        <f ca="1">IFERROR((($O752+$Q752)*'Emission Factors'!$C$11)+($P752*'Emission Factors'!$C$18),"")</f>
        <v>0</v>
      </c>
      <c r="U752" s="98">
        <f ca="1">IFERROR((($O752+$Q752)*'Emission Factors'!$C$12)+($P752*'Emission Factors'!$C$19),"")</f>
        <v>0</v>
      </c>
      <c r="V752" s="98">
        <f ca="1">IFERROR((($O752+$Q752)*'Emission Factors'!$C$13)+($P752*'Emission Factors'!$C$20),"")</f>
        <v>0</v>
      </c>
      <c r="W752" s="147">
        <f ca="1">IFERROR(IF(N752="Residential",($O752+Q752)*'Emission Factors'!$C$14+(P752*'Emission Factors'!$C$21),($O752+Q752)*'Emission Factors'!$C$15+(P752*'Emission Factors'!$C$22)),"")</f>
        <v>0</v>
      </c>
      <c r="X752" s="97">
        <f t="shared" si="47"/>
        <v>0</v>
      </c>
    </row>
    <row r="753" spans="2:24" x14ac:dyDescent="0.3">
      <c r="B753" s="94"/>
      <c r="C753" s="95"/>
      <c r="D753" s="95"/>
      <c r="E753" s="95"/>
      <c r="F753" s="144"/>
      <c r="G753" s="94"/>
      <c r="H753" s="145"/>
      <c r="I753" s="96"/>
      <c r="J753" s="96"/>
      <c r="K753" s="96"/>
      <c r="L753" s="96"/>
      <c r="M753" s="96"/>
      <c r="N753" s="96"/>
      <c r="O753" s="97">
        <f t="shared" si="44"/>
        <v>0</v>
      </c>
      <c r="P753" s="97">
        <f t="shared" si="45"/>
        <v>0</v>
      </c>
      <c r="Q753" s="97" cm="1">
        <f t="array" aca="1" ref="Q753" ca="1">IF(I753=0,0,$E753*$I753*(SUMPRODUCT((1-'Emission Factors'!$C$37)^ROW(INDIRECT("1:" &amp; 'Emission Factors'!$C$45-1)))+1))</f>
        <v>0</v>
      </c>
      <c r="R753" s="176">
        <f ca="1">IFERROR((($O753+$Q753)*'Emission Factors'!$C$10)+($P753*'Emission Factors'!$C$17),"")</f>
        <v>0</v>
      </c>
      <c r="S753" s="146" t="str">
        <f t="shared" ca="1" si="46"/>
        <v>N/A</v>
      </c>
      <c r="T753" s="98">
        <f ca="1">IFERROR((($O753+$Q753)*'Emission Factors'!$C$11)+($P753*'Emission Factors'!$C$18),"")</f>
        <v>0</v>
      </c>
      <c r="U753" s="98">
        <f ca="1">IFERROR((($O753+$Q753)*'Emission Factors'!$C$12)+($P753*'Emission Factors'!$C$19),"")</f>
        <v>0</v>
      </c>
      <c r="V753" s="98">
        <f ca="1">IFERROR((($O753+$Q753)*'Emission Factors'!$C$13)+($P753*'Emission Factors'!$C$20),"")</f>
        <v>0</v>
      </c>
      <c r="W753" s="147">
        <f ca="1">IFERROR(IF(N753="Residential",($O753+Q753)*'Emission Factors'!$C$14+(P753*'Emission Factors'!$C$21),($O753+Q753)*'Emission Factors'!$C$15+(P753*'Emission Factors'!$C$22)),"")</f>
        <v>0</v>
      </c>
      <c r="X753" s="97">
        <f t="shared" si="47"/>
        <v>0</v>
      </c>
    </row>
    <row r="754" spans="2:24" x14ac:dyDescent="0.3">
      <c r="B754" s="94"/>
      <c r="C754" s="95"/>
      <c r="D754" s="95"/>
      <c r="E754" s="95"/>
      <c r="F754" s="144"/>
      <c r="G754" s="94"/>
      <c r="H754" s="145"/>
      <c r="I754" s="96"/>
      <c r="J754" s="96"/>
      <c r="K754" s="96"/>
      <c r="L754" s="96"/>
      <c r="M754" s="96"/>
      <c r="N754" s="96"/>
      <c r="O754" s="97">
        <f t="shared" si="44"/>
        <v>0</v>
      </c>
      <c r="P754" s="97">
        <f t="shared" si="45"/>
        <v>0</v>
      </c>
      <c r="Q754" s="97" cm="1">
        <f t="array" aca="1" ref="Q754" ca="1">IF(I754=0,0,$E754*$I754*(SUMPRODUCT((1-'Emission Factors'!$C$37)^ROW(INDIRECT("1:" &amp; 'Emission Factors'!$C$45-1)))+1))</f>
        <v>0</v>
      </c>
      <c r="R754" s="176">
        <f ca="1">IFERROR((($O754+$Q754)*'Emission Factors'!$C$10)+($P754*'Emission Factors'!$C$17),"")</f>
        <v>0</v>
      </c>
      <c r="S754" s="146" t="str">
        <f t="shared" ca="1" si="46"/>
        <v>N/A</v>
      </c>
      <c r="T754" s="98">
        <f ca="1">IFERROR((($O754+$Q754)*'Emission Factors'!$C$11)+($P754*'Emission Factors'!$C$18),"")</f>
        <v>0</v>
      </c>
      <c r="U754" s="98">
        <f ca="1">IFERROR((($O754+$Q754)*'Emission Factors'!$C$12)+($P754*'Emission Factors'!$C$19),"")</f>
        <v>0</v>
      </c>
      <c r="V754" s="98">
        <f ca="1">IFERROR((($O754+$Q754)*'Emission Factors'!$C$13)+($P754*'Emission Factors'!$C$20),"")</f>
        <v>0</v>
      </c>
      <c r="W754" s="147">
        <f ca="1">IFERROR(IF(N754="Residential",($O754+Q754)*'Emission Factors'!$C$14+(P754*'Emission Factors'!$C$21),($O754+Q754)*'Emission Factors'!$C$15+(P754*'Emission Factors'!$C$22)),"")</f>
        <v>0</v>
      </c>
      <c r="X754" s="97">
        <f t="shared" si="47"/>
        <v>0</v>
      </c>
    </row>
    <row r="755" spans="2:24" x14ac:dyDescent="0.3">
      <c r="B755" s="94"/>
      <c r="C755" s="95"/>
      <c r="D755" s="95"/>
      <c r="E755" s="95"/>
      <c r="F755" s="144"/>
      <c r="G755" s="94"/>
      <c r="H755" s="145"/>
      <c r="I755" s="96"/>
      <c r="J755" s="96"/>
      <c r="K755" s="96"/>
      <c r="L755" s="96"/>
      <c r="M755" s="96"/>
      <c r="N755" s="96"/>
      <c r="O755" s="97">
        <f t="shared" si="44"/>
        <v>0</v>
      </c>
      <c r="P755" s="97">
        <f t="shared" si="45"/>
        <v>0</v>
      </c>
      <c r="Q755" s="97" cm="1">
        <f t="array" aca="1" ref="Q755" ca="1">IF(I755=0,0,$E755*$I755*(SUMPRODUCT((1-'Emission Factors'!$C$37)^ROW(INDIRECT("1:" &amp; 'Emission Factors'!$C$45-1)))+1))</f>
        <v>0</v>
      </c>
      <c r="R755" s="176">
        <f ca="1">IFERROR((($O755+$Q755)*'Emission Factors'!$C$10)+($P755*'Emission Factors'!$C$17),"")</f>
        <v>0</v>
      </c>
      <c r="S755" s="146" t="str">
        <f t="shared" ca="1" si="46"/>
        <v>N/A</v>
      </c>
      <c r="T755" s="98">
        <f ca="1">IFERROR((($O755+$Q755)*'Emission Factors'!$C$11)+($P755*'Emission Factors'!$C$18),"")</f>
        <v>0</v>
      </c>
      <c r="U755" s="98">
        <f ca="1">IFERROR((($O755+$Q755)*'Emission Factors'!$C$12)+($P755*'Emission Factors'!$C$19),"")</f>
        <v>0</v>
      </c>
      <c r="V755" s="98">
        <f ca="1">IFERROR((($O755+$Q755)*'Emission Factors'!$C$13)+($P755*'Emission Factors'!$C$20),"")</f>
        <v>0</v>
      </c>
      <c r="W755" s="147">
        <f ca="1">IFERROR(IF(N755="Residential",($O755+Q755)*'Emission Factors'!$C$14+(P755*'Emission Factors'!$C$21),($O755+Q755)*'Emission Factors'!$C$15+(P755*'Emission Factors'!$C$22)),"")</f>
        <v>0</v>
      </c>
      <c r="X755" s="97">
        <f t="shared" si="47"/>
        <v>0</v>
      </c>
    </row>
    <row r="756" spans="2:24" x14ac:dyDescent="0.3">
      <c r="B756" s="94"/>
      <c r="C756" s="95"/>
      <c r="D756" s="95"/>
      <c r="E756" s="95"/>
      <c r="F756" s="144"/>
      <c r="G756" s="94"/>
      <c r="H756" s="145"/>
      <c r="I756" s="96"/>
      <c r="J756" s="96"/>
      <c r="K756" s="96"/>
      <c r="L756" s="96"/>
      <c r="M756" s="96"/>
      <c r="N756" s="96"/>
      <c r="O756" s="97">
        <f t="shared" si="44"/>
        <v>0</v>
      </c>
      <c r="P756" s="97">
        <f t="shared" si="45"/>
        <v>0</v>
      </c>
      <c r="Q756" s="97" cm="1">
        <f t="array" aca="1" ref="Q756" ca="1">IF(I756=0,0,$E756*$I756*(SUMPRODUCT((1-'Emission Factors'!$C$37)^ROW(INDIRECT("1:" &amp; 'Emission Factors'!$C$45-1)))+1))</f>
        <v>0</v>
      </c>
      <c r="R756" s="176">
        <f ca="1">IFERROR((($O756+$Q756)*'Emission Factors'!$C$10)+($P756*'Emission Factors'!$C$17),"")</f>
        <v>0</v>
      </c>
      <c r="S756" s="146" t="str">
        <f t="shared" ca="1" si="46"/>
        <v>N/A</v>
      </c>
      <c r="T756" s="98">
        <f ca="1">IFERROR((($O756+$Q756)*'Emission Factors'!$C$11)+($P756*'Emission Factors'!$C$18),"")</f>
        <v>0</v>
      </c>
      <c r="U756" s="98">
        <f ca="1">IFERROR((($O756+$Q756)*'Emission Factors'!$C$12)+($P756*'Emission Factors'!$C$19),"")</f>
        <v>0</v>
      </c>
      <c r="V756" s="98">
        <f ca="1">IFERROR((($O756+$Q756)*'Emission Factors'!$C$13)+($P756*'Emission Factors'!$C$20),"")</f>
        <v>0</v>
      </c>
      <c r="W756" s="147">
        <f ca="1">IFERROR(IF(N756="Residential",($O756+Q756)*'Emission Factors'!$C$14+(P756*'Emission Factors'!$C$21),($O756+Q756)*'Emission Factors'!$C$15+(P756*'Emission Factors'!$C$22)),"")</f>
        <v>0</v>
      </c>
      <c r="X756" s="97">
        <f t="shared" si="47"/>
        <v>0</v>
      </c>
    </row>
    <row r="757" spans="2:24" x14ac:dyDescent="0.3">
      <c r="B757" s="94"/>
      <c r="C757" s="95"/>
      <c r="D757" s="95"/>
      <c r="E757" s="95"/>
      <c r="F757" s="144"/>
      <c r="G757" s="94"/>
      <c r="H757" s="145"/>
      <c r="I757" s="96"/>
      <c r="J757" s="96"/>
      <c r="K757" s="96"/>
      <c r="L757" s="96"/>
      <c r="M757" s="96"/>
      <c r="N757" s="96"/>
      <c r="O757" s="97">
        <f t="shared" si="44"/>
        <v>0</v>
      </c>
      <c r="P757" s="97">
        <f t="shared" si="45"/>
        <v>0</v>
      </c>
      <c r="Q757" s="97" cm="1">
        <f t="array" aca="1" ref="Q757" ca="1">IF(I757=0,0,$E757*$I757*(SUMPRODUCT((1-'Emission Factors'!$C$37)^ROW(INDIRECT("1:" &amp; 'Emission Factors'!$C$45-1)))+1))</f>
        <v>0</v>
      </c>
      <c r="R757" s="176">
        <f ca="1">IFERROR((($O757+$Q757)*'Emission Factors'!$C$10)+($P757*'Emission Factors'!$C$17),"")</f>
        <v>0</v>
      </c>
      <c r="S757" s="146" t="str">
        <f t="shared" ca="1" si="46"/>
        <v>N/A</v>
      </c>
      <c r="T757" s="98">
        <f ca="1">IFERROR((($O757+$Q757)*'Emission Factors'!$C$11)+($P757*'Emission Factors'!$C$18),"")</f>
        <v>0</v>
      </c>
      <c r="U757" s="98">
        <f ca="1">IFERROR((($O757+$Q757)*'Emission Factors'!$C$12)+($P757*'Emission Factors'!$C$19),"")</f>
        <v>0</v>
      </c>
      <c r="V757" s="98">
        <f ca="1">IFERROR((($O757+$Q757)*'Emission Factors'!$C$13)+($P757*'Emission Factors'!$C$20),"")</f>
        <v>0</v>
      </c>
      <c r="W757" s="147">
        <f ca="1">IFERROR(IF(N757="Residential",($O757+Q757)*'Emission Factors'!$C$14+(P757*'Emission Factors'!$C$21),($O757+Q757)*'Emission Factors'!$C$15+(P757*'Emission Factors'!$C$22)),"")</f>
        <v>0</v>
      </c>
      <c r="X757" s="97">
        <f t="shared" si="47"/>
        <v>0</v>
      </c>
    </row>
    <row r="758" spans="2:24" x14ac:dyDescent="0.3">
      <c r="B758" s="94"/>
      <c r="C758" s="95"/>
      <c r="D758" s="95"/>
      <c r="E758" s="95"/>
      <c r="F758" s="144"/>
      <c r="G758" s="94"/>
      <c r="H758" s="145"/>
      <c r="I758" s="96"/>
      <c r="J758" s="96"/>
      <c r="K758" s="96"/>
      <c r="L758" s="96"/>
      <c r="M758" s="96"/>
      <c r="N758" s="96"/>
      <c r="O758" s="97">
        <f t="shared" si="44"/>
        <v>0</v>
      </c>
      <c r="P758" s="97">
        <f t="shared" si="45"/>
        <v>0</v>
      </c>
      <c r="Q758" s="97" cm="1">
        <f t="array" aca="1" ref="Q758" ca="1">IF(I758=0,0,$E758*$I758*(SUMPRODUCT((1-'Emission Factors'!$C$37)^ROW(INDIRECT("1:" &amp; 'Emission Factors'!$C$45-1)))+1))</f>
        <v>0</v>
      </c>
      <c r="R758" s="176">
        <f ca="1">IFERROR((($O758+$Q758)*'Emission Factors'!$C$10)+($P758*'Emission Factors'!$C$17),"")</f>
        <v>0</v>
      </c>
      <c r="S758" s="146" t="str">
        <f t="shared" ca="1" si="46"/>
        <v>N/A</v>
      </c>
      <c r="T758" s="98">
        <f ca="1">IFERROR((($O758+$Q758)*'Emission Factors'!$C$11)+($P758*'Emission Factors'!$C$18),"")</f>
        <v>0</v>
      </c>
      <c r="U758" s="98">
        <f ca="1">IFERROR((($O758+$Q758)*'Emission Factors'!$C$12)+($P758*'Emission Factors'!$C$19),"")</f>
        <v>0</v>
      </c>
      <c r="V758" s="98">
        <f ca="1">IFERROR((($O758+$Q758)*'Emission Factors'!$C$13)+($P758*'Emission Factors'!$C$20),"")</f>
        <v>0</v>
      </c>
      <c r="W758" s="147">
        <f ca="1">IFERROR(IF(N758="Residential",($O758+Q758)*'Emission Factors'!$C$14+(P758*'Emission Factors'!$C$21),($O758+Q758)*'Emission Factors'!$C$15+(P758*'Emission Factors'!$C$22)),"")</f>
        <v>0</v>
      </c>
      <c r="X758" s="97">
        <f t="shared" si="47"/>
        <v>0</v>
      </c>
    </row>
    <row r="759" spans="2:24" x14ac:dyDescent="0.3">
      <c r="B759" s="94"/>
      <c r="C759" s="95"/>
      <c r="D759" s="95"/>
      <c r="E759" s="95"/>
      <c r="F759" s="144"/>
      <c r="G759" s="94"/>
      <c r="H759" s="145"/>
      <c r="I759" s="96"/>
      <c r="J759" s="96"/>
      <c r="K759" s="96"/>
      <c r="L759" s="96"/>
      <c r="M759" s="96"/>
      <c r="N759" s="96"/>
      <c r="O759" s="97">
        <f t="shared" si="44"/>
        <v>0</v>
      </c>
      <c r="P759" s="97">
        <f t="shared" si="45"/>
        <v>0</v>
      </c>
      <c r="Q759" s="97" cm="1">
        <f t="array" aca="1" ref="Q759" ca="1">IF(I759=0,0,$E759*$I759*(SUMPRODUCT((1-'Emission Factors'!$C$37)^ROW(INDIRECT("1:" &amp; 'Emission Factors'!$C$45-1)))+1))</f>
        <v>0</v>
      </c>
      <c r="R759" s="176">
        <f ca="1">IFERROR((($O759+$Q759)*'Emission Factors'!$C$10)+($P759*'Emission Factors'!$C$17),"")</f>
        <v>0</v>
      </c>
      <c r="S759" s="146" t="str">
        <f t="shared" ca="1" si="46"/>
        <v>N/A</v>
      </c>
      <c r="T759" s="98">
        <f ca="1">IFERROR((($O759+$Q759)*'Emission Factors'!$C$11)+($P759*'Emission Factors'!$C$18),"")</f>
        <v>0</v>
      </c>
      <c r="U759" s="98">
        <f ca="1">IFERROR((($O759+$Q759)*'Emission Factors'!$C$12)+($P759*'Emission Factors'!$C$19),"")</f>
        <v>0</v>
      </c>
      <c r="V759" s="98">
        <f ca="1">IFERROR((($O759+$Q759)*'Emission Factors'!$C$13)+($P759*'Emission Factors'!$C$20),"")</f>
        <v>0</v>
      </c>
      <c r="W759" s="147">
        <f ca="1">IFERROR(IF(N759="Residential",($O759+Q759)*'Emission Factors'!$C$14+(P759*'Emission Factors'!$C$21),($O759+Q759)*'Emission Factors'!$C$15+(P759*'Emission Factors'!$C$22)),"")</f>
        <v>0</v>
      </c>
      <c r="X759" s="97">
        <f t="shared" si="47"/>
        <v>0</v>
      </c>
    </row>
    <row r="760" spans="2:24" x14ac:dyDescent="0.3">
      <c r="B760" s="94"/>
      <c r="C760" s="95"/>
      <c r="D760" s="95"/>
      <c r="E760" s="95"/>
      <c r="F760" s="144"/>
      <c r="G760" s="94"/>
      <c r="H760" s="145"/>
      <c r="I760" s="96"/>
      <c r="J760" s="96"/>
      <c r="K760" s="96"/>
      <c r="L760" s="96"/>
      <c r="M760" s="96"/>
      <c r="N760" s="96"/>
      <c r="O760" s="97">
        <f t="shared" si="44"/>
        <v>0</v>
      </c>
      <c r="P760" s="97">
        <f t="shared" si="45"/>
        <v>0</v>
      </c>
      <c r="Q760" s="97" cm="1">
        <f t="array" aca="1" ref="Q760" ca="1">IF(I760=0,0,$E760*$I760*(SUMPRODUCT((1-'Emission Factors'!$C$37)^ROW(INDIRECT("1:" &amp; 'Emission Factors'!$C$45-1)))+1))</f>
        <v>0</v>
      </c>
      <c r="R760" s="176">
        <f ca="1">IFERROR((($O760+$Q760)*'Emission Factors'!$C$10)+($P760*'Emission Factors'!$C$17),"")</f>
        <v>0</v>
      </c>
      <c r="S760" s="146" t="str">
        <f t="shared" ca="1" si="46"/>
        <v>N/A</v>
      </c>
      <c r="T760" s="98">
        <f ca="1">IFERROR((($O760+$Q760)*'Emission Factors'!$C$11)+($P760*'Emission Factors'!$C$18),"")</f>
        <v>0</v>
      </c>
      <c r="U760" s="98">
        <f ca="1">IFERROR((($O760+$Q760)*'Emission Factors'!$C$12)+($P760*'Emission Factors'!$C$19),"")</f>
        <v>0</v>
      </c>
      <c r="V760" s="98">
        <f ca="1">IFERROR((($O760+$Q760)*'Emission Factors'!$C$13)+($P760*'Emission Factors'!$C$20),"")</f>
        <v>0</v>
      </c>
      <c r="W760" s="147">
        <f ca="1">IFERROR(IF(N760="Residential",($O760+Q760)*'Emission Factors'!$C$14+(P760*'Emission Factors'!$C$21),($O760+Q760)*'Emission Factors'!$C$15+(P760*'Emission Factors'!$C$22)),"")</f>
        <v>0</v>
      </c>
      <c r="X760" s="97">
        <f t="shared" si="47"/>
        <v>0</v>
      </c>
    </row>
    <row r="761" spans="2:24" x14ac:dyDescent="0.3">
      <c r="B761" s="94"/>
      <c r="C761" s="95"/>
      <c r="D761" s="95"/>
      <c r="E761" s="95"/>
      <c r="F761" s="144"/>
      <c r="G761" s="94"/>
      <c r="H761" s="145"/>
      <c r="I761" s="96"/>
      <c r="J761" s="96"/>
      <c r="K761" s="96"/>
      <c r="L761" s="96"/>
      <c r="M761" s="96"/>
      <c r="N761" s="96"/>
      <c r="O761" s="97">
        <f t="shared" si="44"/>
        <v>0</v>
      </c>
      <c r="P761" s="97">
        <f t="shared" si="45"/>
        <v>0</v>
      </c>
      <c r="Q761" s="97" cm="1">
        <f t="array" aca="1" ref="Q761" ca="1">IF(I761=0,0,$E761*$I761*(SUMPRODUCT((1-'Emission Factors'!$C$37)^ROW(INDIRECT("1:" &amp; 'Emission Factors'!$C$45-1)))+1))</f>
        <v>0</v>
      </c>
      <c r="R761" s="176">
        <f ca="1">IFERROR((($O761+$Q761)*'Emission Factors'!$C$10)+($P761*'Emission Factors'!$C$17),"")</f>
        <v>0</v>
      </c>
      <c r="S761" s="146" t="str">
        <f t="shared" ca="1" si="46"/>
        <v>N/A</v>
      </c>
      <c r="T761" s="98">
        <f ca="1">IFERROR((($O761+$Q761)*'Emission Factors'!$C$11)+($P761*'Emission Factors'!$C$18),"")</f>
        <v>0</v>
      </c>
      <c r="U761" s="98">
        <f ca="1">IFERROR((($O761+$Q761)*'Emission Factors'!$C$12)+($P761*'Emission Factors'!$C$19),"")</f>
        <v>0</v>
      </c>
      <c r="V761" s="98">
        <f ca="1">IFERROR((($O761+$Q761)*'Emission Factors'!$C$13)+($P761*'Emission Factors'!$C$20),"")</f>
        <v>0</v>
      </c>
      <c r="W761" s="147">
        <f ca="1">IFERROR(IF(N761="Residential",($O761+Q761)*'Emission Factors'!$C$14+(P761*'Emission Factors'!$C$21),($O761+Q761)*'Emission Factors'!$C$15+(P761*'Emission Factors'!$C$22)),"")</f>
        <v>0</v>
      </c>
      <c r="X761" s="97">
        <f t="shared" si="47"/>
        <v>0</v>
      </c>
    </row>
    <row r="762" spans="2:24" x14ac:dyDescent="0.3">
      <c r="B762" s="94"/>
      <c r="C762" s="95"/>
      <c r="D762" s="95"/>
      <c r="E762" s="95"/>
      <c r="F762" s="144"/>
      <c r="G762" s="94"/>
      <c r="H762" s="145"/>
      <c r="I762" s="96"/>
      <c r="J762" s="96"/>
      <c r="K762" s="96"/>
      <c r="L762" s="96"/>
      <c r="M762" s="96"/>
      <c r="N762" s="96"/>
      <c r="O762" s="97">
        <f t="shared" si="44"/>
        <v>0</v>
      </c>
      <c r="P762" s="97">
        <f t="shared" si="45"/>
        <v>0</v>
      </c>
      <c r="Q762" s="97" cm="1">
        <f t="array" aca="1" ref="Q762" ca="1">IF(I762=0,0,$E762*$I762*(SUMPRODUCT((1-'Emission Factors'!$C$37)^ROW(INDIRECT("1:" &amp; 'Emission Factors'!$C$45-1)))+1))</f>
        <v>0</v>
      </c>
      <c r="R762" s="176">
        <f ca="1">IFERROR((($O762+$Q762)*'Emission Factors'!$C$10)+($P762*'Emission Factors'!$C$17),"")</f>
        <v>0</v>
      </c>
      <c r="S762" s="146" t="str">
        <f t="shared" ca="1" si="46"/>
        <v>N/A</v>
      </c>
      <c r="T762" s="98">
        <f ca="1">IFERROR((($O762+$Q762)*'Emission Factors'!$C$11)+($P762*'Emission Factors'!$C$18),"")</f>
        <v>0</v>
      </c>
      <c r="U762" s="98">
        <f ca="1">IFERROR((($O762+$Q762)*'Emission Factors'!$C$12)+($P762*'Emission Factors'!$C$19),"")</f>
        <v>0</v>
      </c>
      <c r="V762" s="98">
        <f ca="1">IFERROR((($O762+$Q762)*'Emission Factors'!$C$13)+($P762*'Emission Factors'!$C$20),"")</f>
        <v>0</v>
      </c>
      <c r="W762" s="147">
        <f ca="1">IFERROR(IF(N762="Residential",($O762+Q762)*'Emission Factors'!$C$14+(P762*'Emission Factors'!$C$21),($O762+Q762)*'Emission Factors'!$C$15+(P762*'Emission Factors'!$C$22)),"")</f>
        <v>0</v>
      </c>
      <c r="X762" s="97">
        <f t="shared" si="47"/>
        <v>0</v>
      </c>
    </row>
    <row r="763" spans="2:24" x14ac:dyDescent="0.3">
      <c r="B763" s="94"/>
      <c r="C763" s="95"/>
      <c r="D763" s="95"/>
      <c r="E763" s="95"/>
      <c r="F763" s="144"/>
      <c r="G763" s="94"/>
      <c r="H763" s="145"/>
      <c r="I763" s="96"/>
      <c r="J763" s="96"/>
      <c r="K763" s="96"/>
      <c r="L763" s="96"/>
      <c r="M763" s="96"/>
      <c r="N763" s="96"/>
      <c r="O763" s="97">
        <f t="shared" si="44"/>
        <v>0</v>
      </c>
      <c r="P763" s="97">
        <f t="shared" si="45"/>
        <v>0</v>
      </c>
      <c r="Q763" s="97" cm="1">
        <f t="array" aca="1" ref="Q763" ca="1">IF(I763=0,0,$E763*$I763*(SUMPRODUCT((1-'Emission Factors'!$C$37)^ROW(INDIRECT("1:" &amp; 'Emission Factors'!$C$45-1)))+1))</f>
        <v>0</v>
      </c>
      <c r="R763" s="176">
        <f ca="1">IFERROR((($O763+$Q763)*'Emission Factors'!$C$10)+($P763*'Emission Factors'!$C$17),"")</f>
        <v>0</v>
      </c>
      <c r="S763" s="146" t="str">
        <f t="shared" ca="1" si="46"/>
        <v>N/A</v>
      </c>
      <c r="T763" s="98">
        <f ca="1">IFERROR((($O763+$Q763)*'Emission Factors'!$C$11)+($P763*'Emission Factors'!$C$18),"")</f>
        <v>0</v>
      </c>
      <c r="U763" s="98">
        <f ca="1">IFERROR((($O763+$Q763)*'Emission Factors'!$C$12)+($P763*'Emission Factors'!$C$19),"")</f>
        <v>0</v>
      </c>
      <c r="V763" s="98">
        <f ca="1">IFERROR((($O763+$Q763)*'Emission Factors'!$C$13)+($P763*'Emission Factors'!$C$20),"")</f>
        <v>0</v>
      </c>
      <c r="W763" s="147">
        <f ca="1">IFERROR(IF(N763="Residential",($O763+Q763)*'Emission Factors'!$C$14+(P763*'Emission Factors'!$C$21),($O763+Q763)*'Emission Factors'!$C$15+(P763*'Emission Factors'!$C$22)),"")</f>
        <v>0</v>
      </c>
      <c r="X763" s="97">
        <f t="shared" si="47"/>
        <v>0</v>
      </c>
    </row>
    <row r="764" spans="2:24" x14ac:dyDescent="0.3">
      <c r="B764" s="94"/>
      <c r="C764" s="95"/>
      <c r="D764" s="95"/>
      <c r="E764" s="95"/>
      <c r="F764" s="144"/>
      <c r="G764" s="94"/>
      <c r="H764" s="145"/>
      <c r="I764" s="96"/>
      <c r="J764" s="96"/>
      <c r="K764" s="96"/>
      <c r="L764" s="96"/>
      <c r="M764" s="96"/>
      <c r="N764" s="96"/>
      <c r="O764" s="97">
        <f t="shared" si="44"/>
        <v>0</v>
      </c>
      <c r="P764" s="97">
        <f t="shared" si="45"/>
        <v>0</v>
      </c>
      <c r="Q764" s="97" cm="1">
        <f t="array" aca="1" ref="Q764" ca="1">IF(I764=0,0,$E764*$I764*(SUMPRODUCT((1-'Emission Factors'!$C$37)^ROW(INDIRECT("1:" &amp; 'Emission Factors'!$C$45-1)))+1))</f>
        <v>0</v>
      </c>
      <c r="R764" s="176">
        <f ca="1">IFERROR((($O764+$Q764)*'Emission Factors'!$C$10)+($P764*'Emission Factors'!$C$17),"")</f>
        <v>0</v>
      </c>
      <c r="S764" s="146" t="str">
        <f t="shared" ca="1" si="46"/>
        <v>N/A</v>
      </c>
      <c r="T764" s="98">
        <f ca="1">IFERROR((($O764+$Q764)*'Emission Factors'!$C$11)+($P764*'Emission Factors'!$C$18),"")</f>
        <v>0</v>
      </c>
      <c r="U764" s="98">
        <f ca="1">IFERROR((($O764+$Q764)*'Emission Factors'!$C$12)+($P764*'Emission Factors'!$C$19),"")</f>
        <v>0</v>
      </c>
      <c r="V764" s="98">
        <f ca="1">IFERROR((($O764+$Q764)*'Emission Factors'!$C$13)+($P764*'Emission Factors'!$C$20),"")</f>
        <v>0</v>
      </c>
      <c r="W764" s="147">
        <f ca="1">IFERROR(IF(N764="Residential",($O764+Q764)*'Emission Factors'!$C$14+(P764*'Emission Factors'!$C$21),($O764+Q764)*'Emission Factors'!$C$15+(P764*'Emission Factors'!$C$22)),"")</f>
        <v>0</v>
      </c>
      <c r="X764" s="97">
        <f t="shared" si="47"/>
        <v>0</v>
      </c>
    </row>
    <row r="765" spans="2:24" x14ac:dyDescent="0.3">
      <c r="B765" s="94"/>
      <c r="C765" s="95"/>
      <c r="D765" s="95"/>
      <c r="E765" s="95"/>
      <c r="F765" s="144"/>
      <c r="G765" s="94"/>
      <c r="H765" s="145"/>
      <c r="I765" s="96"/>
      <c r="J765" s="96"/>
      <c r="K765" s="96"/>
      <c r="L765" s="96"/>
      <c r="M765" s="96"/>
      <c r="N765" s="96"/>
      <c r="O765" s="97">
        <f t="shared" si="44"/>
        <v>0</v>
      </c>
      <c r="P765" s="97">
        <f t="shared" si="45"/>
        <v>0</v>
      </c>
      <c r="Q765" s="97" cm="1">
        <f t="array" aca="1" ref="Q765" ca="1">IF(I765=0,0,$E765*$I765*(SUMPRODUCT((1-'Emission Factors'!$C$37)^ROW(INDIRECT("1:" &amp; 'Emission Factors'!$C$45-1)))+1))</f>
        <v>0</v>
      </c>
      <c r="R765" s="176">
        <f ca="1">IFERROR((($O765+$Q765)*'Emission Factors'!$C$10)+($P765*'Emission Factors'!$C$17),"")</f>
        <v>0</v>
      </c>
      <c r="S765" s="146" t="str">
        <f t="shared" ca="1" si="46"/>
        <v>N/A</v>
      </c>
      <c r="T765" s="98">
        <f ca="1">IFERROR((($O765+$Q765)*'Emission Factors'!$C$11)+($P765*'Emission Factors'!$C$18),"")</f>
        <v>0</v>
      </c>
      <c r="U765" s="98">
        <f ca="1">IFERROR((($O765+$Q765)*'Emission Factors'!$C$12)+($P765*'Emission Factors'!$C$19),"")</f>
        <v>0</v>
      </c>
      <c r="V765" s="98">
        <f ca="1">IFERROR((($O765+$Q765)*'Emission Factors'!$C$13)+($P765*'Emission Factors'!$C$20),"")</f>
        <v>0</v>
      </c>
      <c r="W765" s="147">
        <f ca="1">IFERROR(IF(N765="Residential",($O765+Q765)*'Emission Factors'!$C$14+(P765*'Emission Factors'!$C$21),($O765+Q765)*'Emission Factors'!$C$15+(P765*'Emission Factors'!$C$22)),"")</f>
        <v>0</v>
      </c>
      <c r="X765" s="97">
        <f t="shared" si="47"/>
        <v>0</v>
      </c>
    </row>
    <row r="766" spans="2:24" x14ac:dyDescent="0.3">
      <c r="B766" s="94"/>
      <c r="C766" s="95"/>
      <c r="D766" s="95"/>
      <c r="E766" s="95"/>
      <c r="F766" s="144"/>
      <c r="G766" s="94"/>
      <c r="H766" s="145"/>
      <c r="I766" s="96"/>
      <c r="J766" s="96"/>
      <c r="K766" s="96"/>
      <c r="L766" s="96"/>
      <c r="M766" s="96"/>
      <c r="N766" s="96"/>
      <c r="O766" s="97">
        <f t="shared" si="44"/>
        <v>0</v>
      </c>
      <c r="P766" s="97">
        <f t="shared" si="45"/>
        <v>0</v>
      </c>
      <c r="Q766" s="97" cm="1">
        <f t="array" aca="1" ref="Q766" ca="1">IF(I766=0,0,$E766*$I766*(SUMPRODUCT((1-'Emission Factors'!$C$37)^ROW(INDIRECT("1:" &amp; 'Emission Factors'!$C$45-1)))+1))</f>
        <v>0</v>
      </c>
      <c r="R766" s="176">
        <f ca="1">IFERROR((($O766+$Q766)*'Emission Factors'!$C$10)+($P766*'Emission Factors'!$C$17),"")</f>
        <v>0</v>
      </c>
      <c r="S766" s="146" t="str">
        <f t="shared" ca="1" si="46"/>
        <v>N/A</v>
      </c>
      <c r="T766" s="98">
        <f ca="1">IFERROR((($O766+$Q766)*'Emission Factors'!$C$11)+($P766*'Emission Factors'!$C$18),"")</f>
        <v>0</v>
      </c>
      <c r="U766" s="98">
        <f ca="1">IFERROR((($O766+$Q766)*'Emission Factors'!$C$12)+($P766*'Emission Factors'!$C$19),"")</f>
        <v>0</v>
      </c>
      <c r="V766" s="98">
        <f ca="1">IFERROR((($O766+$Q766)*'Emission Factors'!$C$13)+($P766*'Emission Factors'!$C$20),"")</f>
        <v>0</v>
      </c>
      <c r="W766" s="147">
        <f ca="1">IFERROR(IF(N766="Residential",($O766+Q766)*'Emission Factors'!$C$14+(P766*'Emission Factors'!$C$21),($O766+Q766)*'Emission Factors'!$C$15+(P766*'Emission Factors'!$C$22)),"")</f>
        <v>0</v>
      </c>
      <c r="X766" s="97">
        <f t="shared" si="47"/>
        <v>0</v>
      </c>
    </row>
    <row r="767" spans="2:24" x14ac:dyDescent="0.3">
      <c r="B767" s="94"/>
      <c r="C767" s="95"/>
      <c r="D767" s="95"/>
      <c r="E767" s="95"/>
      <c r="F767" s="144"/>
      <c r="G767" s="94"/>
      <c r="H767" s="145"/>
      <c r="I767" s="96"/>
      <c r="J767" s="96"/>
      <c r="K767" s="96"/>
      <c r="L767" s="96"/>
      <c r="M767" s="96"/>
      <c r="N767" s="96"/>
      <c r="O767" s="97">
        <f t="shared" si="44"/>
        <v>0</v>
      </c>
      <c r="P767" s="97">
        <f t="shared" si="45"/>
        <v>0</v>
      </c>
      <c r="Q767" s="97" cm="1">
        <f t="array" aca="1" ref="Q767" ca="1">IF(I767=0,0,$E767*$I767*(SUMPRODUCT((1-'Emission Factors'!$C$37)^ROW(INDIRECT("1:" &amp; 'Emission Factors'!$C$45-1)))+1))</f>
        <v>0</v>
      </c>
      <c r="R767" s="176">
        <f ca="1">IFERROR((($O767+$Q767)*'Emission Factors'!$C$10)+($P767*'Emission Factors'!$C$17),"")</f>
        <v>0</v>
      </c>
      <c r="S767" s="146" t="str">
        <f t="shared" ca="1" si="46"/>
        <v>N/A</v>
      </c>
      <c r="T767" s="98">
        <f ca="1">IFERROR((($O767+$Q767)*'Emission Factors'!$C$11)+($P767*'Emission Factors'!$C$18),"")</f>
        <v>0</v>
      </c>
      <c r="U767" s="98">
        <f ca="1">IFERROR((($O767+$Q767)*'Emission Factors'!$C$12)+($P767*'Emission Factors'!$C$19),"")</f>
        <v>0</v>
      </c>
      <c r="V767" s="98">
        <f ca="1">IFERROR((($O767+$Q767)*'Emission Factors'!$C$13)+($P767*'Emission Factors'!$C$20),"")</f>
        <v>0</v>
      </c>
      <c r="W767" s="147">
        <f ca="1">IFERROR(IF(N767="Residential",($O767+Q767)*'Emission Factors'!$C$14+(P767*'Emission Factors'!$C$21),($O767+Q767)*'Emission Factors'!$C$15+(P767*'Emission Factors'!$C$22)),"")</f>
        <v>0</v>
      </c>
      <c r="X767" s="97">
        <f t="shared" si="47"/>
        <v>0</v>
      </c>
    </row>
    <row r="768" spans="2:24" x14ac:dyDescent="0.3">
      <c r="B768" s="94"/>
      <c r="C768" s="95"/>
      <c r="D768" s="95"/>
      <c r="E768" s="95"/>
      <c r="F768" s="144"/>
      <c r="G768" s="94"/>
      <c r="H768" s="145"/>
      <c r="I768" s="96"/>
      <c r="J768" s="96"/>
      <c r="K768" s="96"/>
      <c r="L768" s="96"/>
      <c r="M768" s="96"/>
      <c r="N768" s="96"/>
      <c r="O768" s="97">
        <f t="shared" si="44"/>
        <v>0</v>
      </c>
      <c r="P768" s="97">
        <f t="shared" si="45"/>
        <v>0</v>
      </c>
      <c r="Q768" s="97" cm="1">
        <f t="array" aca="1" ref="Q768" ca="1">IF(I768=0,0,$E768*$I768*(SUMPRODUCT((1-'Emission Factors'!$C$37)^ROW(INDIRECT("1:" &amp; 'Emission Factors'!$C$45-1)))+1))</f>
        <v>0</v>
      </c>
      <c r="R768" s="176">
        <f ca="1">IFERROR((($O768+$Q768)*'Emission Factors'!$C$10)+($P768*'Emission Factors'!$C$17),"")</f>
        <v>0</v>
      </c>
      <c r="S768" s="146" t="str">
        <f t="shared" ca="1" si="46"/>
        <v>N/A</v>
      </c>
      <c r="T768" s="98">
        <f ca="1">IFERROR((($O768+$Q768)*'Emission Factors'!$C$11)+($P768*'Emission Factors'!$C$18),"")</f>
        <v>0</v>
      </c>
      <c r="U768" s="98">
        <f ca="1">IFERROR((($O768+$Q768)*'Emission Factors'!$C$12)+($P768*'Emission Factors'!$C$19),"")</f>
        <v>0</v>
      </c>
      <c r="V768" s="98">
        <f ca="1">IFERROR((($O768+$Q768)*'Emission Factors'!$C$13)+($P768*'Emission Factors'!$C$20),"")</f>
        <v>0</v>
      </c>
      <c r="W768" s="147">
        <f ca="1">IFERROR(IF(N768="Residential",($O768+Q768)*'Emission Factors'!$C$14+(P768*'Emission Factors'!$C$21),($O768+Q768)*'Emission Factors'!$C$15+(P768*'Emission Factors'!$C$22)),"")</f>
        <v>0</v>
      </c>
      <c r="X768" s="97">
        <f t="shared" si="47"/>
        <v>0</v>
      </c>
    </row>
    <row r="769" spans="2:24" x14ac:dyDescent="0.3">
      <c r="B769" s="94"/>
      <c r="C769" s="95"/>
      <c r="D769" s="95"/>
      <c r="E769" s="95"/>
      <c r="F769" s="144"/>
      <c r="G769" s="94"/>
      <c r="H769" s="145"/>
      <c r="I769" s="96"/>
      <c r="J769" s="96"/>
      <c r="K769" s="96"/>
      <c r="L769" s="96"/>
      <c r="M769" s="96"/>
      <c r="N769" s="96"/>
      <c r="O769" s="97">
        <f t="shared" si="44"/>
        <v>0</v>
      </c>
      <c r="P769" s="97">
        <f t="shared" si="45"/>
        <v>0</v>
      </c>
      <c r="Q769" s="97" cm="1">
        <f t="array" aca="1" ref="Q769" ca="1">IF(I769=0,0,$E769*$I769*(SUMPRODUCT((1-'Emission Factors'!$C$37)^ROW(INDIRECT("1:" &amp; 'Emission Factors'!$C$45-1)))+1))</f>
        <v>0</v>
      </c>
      <c r="R769" s="176">
        <f ca="1">IFERROR((($O769+$Q769)*'Emission Factors'!$C$10)+($P769*'Emission Factors'!$C$17),"")</f>
        <v>0</v>
      </c>
      <c r="S769" s="146" t="str">
        <f t="shared" ca="1" si="46"/>
        <v>N/A</v>
      </c>
      <c r="T769" s="98">
        <f ca="1">IFERROR((($O769+$Q769)*'Emission Factors'!$C$11)+($P769*'Emission Factors'!$C$18),"")</f>
        <v>0</v>
      </c>
      <c r="U769" s="98">
        <f ca="1">IFERROR((($O769+$Q769)*'Emission Factors'!$C$12)+($P769*'Emission Factors'!$C$19),"")</f>
        <v>0</v>
      </c>
      <c r="V769" s="98">
        <f ca="1">IFERROR((($O769+$Q769)*'Emission Factors'!$C$13)+($P769*'Emission Factors'!$C$20),"")</f>
        <v>0</v>
      </c>
      <c r="W769" s="147">
        <f ca="1">IFERROR(IF(N769="Residential",($O769+Q769)*'Emission Factors'!$C$14+(P769*'Emission Factors'!$C$21),($O769+Q769)*'Emission Factors'!$C$15+(P769*'Emission Factors'!$C$22)),"")</f>
        <v>0</v>
      </c>
      <c r="X769" s="97">
        <f t="shared" si="47"/>
        <v>0</v>
      </c>
    </row>
    <row r="770" spans="2:24" x14ac:dyDescent="0.3">
      <c r="B770" s="94"/>
      <c r="C770" s="95"/>
      <c r="D770" s="95"/>
      <c r="E770" s="95"/>
      <c r="F770" s="144"/>
      <c r="G770" s="94"/>
      <c r="H770" s="145"/>
      <c r="I770" s="96"/>
      <c r="J770" s="96"/>
      <c r="K770" s="96"/>
      <c r="L770" s="96"/>
      <c r="M770" s="96"/>
      <c r="N770" s="96"/>
      <c r="O770" s="97">
        <f t="shared" si="44"/>
        <v>0</v>
      </c>
      <c r="P770" s="97">
        <f t="shared" si="45"/>
        <v>0</v>
      </c>
      <c r="Q770" s="97" cm="1">
        <f t="array" aca="1" ref="Q770" ca="1">IF(I770=0,0,$E770*$I770*(SUMPRODUCT((1-'Emission Factors'!$C$37)^ROW(INDIRECT("1:" &amp; 'Emission Factors'!$C$45-1)))+1))</f>
        <v>0</v>
      </c>
      <c r="R770" s="176">
        <f ca="1">IFERROR((($O770+$Q770)*'Emission Factors'!$C$10)+($P770*'Emission Factors'!$C$17),"")</f>
        <v>0</v>
      </c>
      <c r="S770" s="146" t="str">
        <f t="shared" ca="1" si="46"/>
        <v>N/A</v>
      </c>
      <c r="T770" s="98">
        <f ca="1">IFERROR((($O770+$Q770)*'Emission Factors'!$C$11)+($P770*'Emission Factors'!$C$18),"")</f>
        <v>0</v>
      </c>
      <c r="U770" s="98">
        <f ca="1">IFERROR((($O770+$Q770)*'Emission Factors'!$C$12)+($P770*'Emission Factors'!$C$19),"")</f>
        <v>0</v>
      </c>
      <c r="V770" s="98">
        <f ca="1">IFERROR((($O770+$Q770)*'Emission Factors'!$C$13)+($P770*'Emission Factors'!$C$20),"")</f>
        <v>0</v>
      </c>
      <c r="W770" s="147">
        <f ca="1">IFERROR(IF(N770="Residential",($O770+Q770)*'Emission Factors'!$C$14+(P770*'Emission Factors'!$C$21),($O770+Q770)*'Emission Factors'!$C$15+(P770*'Emission Factors'!$C$22)),"")</f>
        <v>0</v>
      </c>
      <c r="X770" s="97">
        <f t="shared" si="47"/>
        <v>0</v>
      </c>
    </row>
    <row r="771" spans="2:24" x14ac:dyDescent="0.3">
      <c r="B771" s="94"/>
      <c r="C771" s="95"/>
      <c r="D771" s="95"/>
      <c r="E771" s="95"/>
      <c r="F771" s="144"/>
      <c r="G771" s="94"/>
      <c r="H771" s="145"/>
      <c r="I771" s="96"/>
      <c r="J771" s="96"/>
      <c r="K771" s="96"/>
      <c r="L771" s="96"/>
      <c r="M771" s="96"/>
      <c r="N771" s="96"/>
      <c r="O771" s="97">
        <f t="shared" si="44"/>
        <v>0</v>
      </c>
      <c r="P771" s="97">
        <f t="shared" si="45"/>
        <v>0</v>
      </c>
      <c r="Q771" s="97" cm="1">
        <f t="array" aca="1" ref="Q771" ca="1">IF(I771=0,0,$E771*$I771*(SUMPRODUCT((1-'Emission Factors'!$C$37)^ROW(INDIRECT("1:" &amp; 'Emission Factors'!$C$45-1)))+1))</f>
        <v>0</v>
      </c>
      <c r="R771" s="176">
        <f ca="1">IFERROR((($O771+$Q771)*'Emission Factors'!$C$10)+($P771*'Emission Factors'!$C$17),"")</f>
        <v>0</v>
      </c>
      <c r="S771" s="146" t="str">
        <f t="shared" ca="1" si="46"/>
        <v>N/A</v>
      </c>
      <c r="T771" s="98">
        <f ca="1">IFERROR((($O771+$Q771)*'Emission Factors'!$C$11)+($P771*'Emission Factors'!$C$18),"")</f>
        <v>0</v>
      </c>
      <c r="U771" s="98">
        <f ca="1">IFERROR((($O771+$Q771)*'Emission Factors'!$C$12)+($P771*'Emission Factors'!$C$19),"")</f>
        <v>0</v>
      </c>
      <c r="V771" s="98">
        <f ca="1">IFERROR((($O771+$Q771)*'Emission Factors'!$C$13)+($P771*'Emission Factors'!$C$20),"")</f>
        <v>0</v>
      </c>
      <c r="W771" s="147">
        <f ca="1">IFERROR(IF(N771="Residential",($O771+Q771)*'Emission Factors'!$C$14+(P771*'Emission Factors'!$C$21),($O771+Q771)*'Emission Factors'!$C$15+(P771*'Emission Factors'!$C$22)),"")</f>
        <v>0</v>
      </c>
      <c r="X771" s="97">
        <f t="shared" si="47"/>
        <v>0</v>
      </c>
    </row>
    <row r="772" spans="2:24" x14ac:dyDescent="0.3">
      <c r="B772" s="94"/>
      <c r="C772" s="95"/>
      <c r="D772" s="95"/>
      <c r="E772" s="95"/>
      <c r="F772" s="144"/>
      <c r="G772" s="94"/>
      <c r="H772" s="145"/>
      <c r="I772" s="96"/>
      <c r="J772" s="96"/>
      <c r="K772" s="96"/>
      <c r="L772" s="96"/>
      <c r="M772" s="96"/>
      <c r="N772" s="96"/>
      <c r="O772" s="97">
        <f t="shared" si="44"/>
        <v>0</v>
      </c>
      <c r="P772" s="97">
        <f t="shared" si="45"/>
        <v>0</v>
      </c>
      <c r="Q772" s="97" cm="1">
        <f t="array" aca="1" ref="Q772" ca="1">IF(I772=0,0,$E772*$I772*(SUMPRODUCT((1-'Emission Factors'!$C$37)^ROW(INDIRECT("1:" &amp; 'Emission Factors'!$C$45-1)))+1))</f>
        <v>0</v>
      </c>
      <c r="R772" s="176">
        <f ca="1">IFERROR((($O772+$Q772)*'Emission Factors'!$C$10)+($P772*'Emission Factors'!$C$17),"")</f>
        <v>0</v>
      </c>
      <c r="S772" s="146" t="str">
        <f t="shared" ca="1" si="46"/>
        <v>N/A</v>
      </c>
      <c r="T772" s="98">
        <f ca="1">IFERROR((($O772+$Q772)*'Emission Factors'!$C$11)+($P772*'Emission Factors'!$C$18),"")</f>
        <v>0</v>
      </c>
      <c r="U772" s="98">
        <f ca="1">IFERROR((($O772+$Q772)*'Emission Factors'!$C$12)+($P772*'Emission Factors'!$C$19),"")</f>
        <v>0</v>
      </c>
      <c r="V772" s="98">
        <f ca="1">IFERROR((($O772+$Q772)*'Emission Factors'!$C$13)+($P772*'Emission Factors'!$C$20),"")</f>
        <v>0</v>
      </c>
      <c r="W772" s="147">
        <f ca="1">IFERROR(IF(N772="Residential",($O772+Q772)*'Emission Factors'!$C$14+(P772*'Emission Factors'!$C$21),($O772+Q772)*'Emission Factors'!$C$15+(P772*'Emission Factors'!$C$22)),"")</f>
        <v>0</v>
      </c>
      <c r="X772" s="97">
        <f t="shared" si="47"/>
        <v>0</v>
      </c>
    </row>
    <row r="773" spans="2:24" x14ac:dyDescent="0.3">
      <c r="B773" s="94"/>
      <c r="C773" s="95"/>
      <c r="D773" s="95"/>
      <c r="E773" s="95"/>
      <c r="F773" s="144"/>
      <c r="G773" s="94"/>
      <c r="H773" s="145"/>
      <c r="I773" s="96"/>
      <c r="J773" s="96"/>
      <c r="K773" s="96"/>
      <c r="L773" s="96"/>
      <c r="M773" s="96"/>
      <c r="N773" s="96"/>
      <c r="O773" s="97">
        <f t="shared" si="44"/>
        <v>0</v>
      </c>
      <c r="P773" s="97">
        <f t="shared" si="45"/>
        <v>0</v>
      </c>
      <c r="Q773" s="97" cm="1">
        <f t="array" aca="1" ref="Q773" ca="1">IF(I773=0,0,$E773*$I773*(SUMPRODUCT((1-'Emission Factors'!$C$37)^ROW(INDIRECT("1:" &amp; 'Emission Factors'!$C$45-1)))+1))</f>
        <v>0</v>
      </c>
      <c r="R773" s="176">
        <f ca="1">IFERROR((($O773+$Q773)*'Emission Factors'!$C$10)+($P773*'Emission Factors'!$C$17),"")</f>
        <v>0</v>
      </c>
      <c r="S773" s="146" t="str">
        <f t="shared" ca="1" si="46"/>
        <v>N/A</v>
      </c>
      <c r="T773" s="98">
        <f ca="1">IFERROR((($O773+$Q773)*'Emission Factors'!$C$11)+($P773*'Emission Factors'!$C$18),"")</f>
        <v>0</v>
      </c>
      <c r="U773" s="98">
        <f ca="1">IFERROR((($O773+$Q773)*'Emission Factors'!$C$12)+($P773*'Emission Factors'!$C$19),"")</f>
        <v>0</v>
      </c>
      <c r="V773" s="98">
        <f ca="1">IFERROR((($O773+$Q773)*'Emission Factors'!$C$13)+($P773*'Emission Factors'!$C$20),"")</f>
        <v>0</v>
      </c>
      <c r="W773" s="147">
        <f ca="1">IFERROR(IF(N773="Residential",($O773+Q773)*'Emission Factors'!$C$14+(P773*'Emission Factors'!$C$21),($O773+Q773)*'Emission Factors'!$C$15+(P773*'Emission Factors'!$C$22)),"")</f>
        <v>0</v>
      </c>
      <c r="X773" s="97">
        <f t="shared" si="47"/>
        <v>0</v>
      </c>
    </row>
    <row r="774" spans="2:24" x14ac:dyDescent="0.3">
      <c r="B774" s="94"/>
      <c r="C774" s="95"/>
      <c r="D774" s="95"/>
      <c r="E774" s="95"/>
      <c r="F774" s="144"/>
      <c r="G774" s="94"/>
      <c r="H774" s="145"/>
      <c r="I774" s="96"/>
      <c r="J774" s="96"/>
      <c r="K774" s="96"/>
      <c r="L774" s="96"/>
      <c r="M774" s="96"/>
      <c r="N774" s="96"/>
      <c r="O774" s="97">
        <f t="shared" si="44"/>
        <v>0</v>
      </c>
      <c r="P774" s="97">
        <f t="shared" si="45"/>
        <v>0</v>
      </c>
      <c r="Q774" s="97" cm="1">
        <f t="array" aca="1" ref="Q774" ca="1">IF(I774=0,0,$E774*$I774*(SUMPRODUCT((1-'Emission Factors'!$C$37)^ROW(INDIRECT("1:" &amp; 'Emission Factors'!$C$45-1)))+1))</f>
        <v>0</v>
      </c>
      <c r="R774" s="176">
        <f ca="1">IFERROR((($O774+$Q774)*'Emission Factors'!$C$10)+($P774*'Emission Factors'!$C$17),"")</f>
        <v>0</v>
      </c>
      <c r="S774" s="146" t="str">
        <f t="shared" ca="1" si="46"/>
        <v>N/A</v>
      </c>
      <c r="T774" s="98">
        <f ca="1">IFERROR((($O774+$Q774)*'Emission Factors'!$C$11)+($P774*'Emission Factors'!$C$18),"")</f>
        <v>0</v>
      </c>
      <c r="U774" s="98">
        <f ca="1">IFERROR((($O774+$Q774)*'Emission Factors'!$C$12)+($P774*'Emission Factors'!$C$19),"")</f>
        <v>0</v>
      </c>
      <c r="V774" s="98">
        <f ca="1">IFERROR((($O774+$Q774)*'Emission Factors'!$C$13)+($P774*'Emission Factors'!$C$20),"")</f>
        <v>0</v>
      </c>
      <c r="W774" s="147">
        <f ca="1">IFERROR(IF(N774="Residential",($O774+Q774)*'Emission Factors'!$C$14+(P774*'Emission Factors'!$C$21),($O774+Q774)*'Emission Factors'!$C$15+(P774*'Emission Factors'!$C$22)),"")</f>
        <v>0</v>
      </c>
      <c r="X774" s="97">
        <f t="shared" si="47"/>
        <v>0</v>
      </c>
    </row>
    <row r="775" spans="2:24" x14ac:dyDescent="0.3">
      <c r="B775" s="94"/>
      <c r="C775" s="95"/>
      <c r="D775" s="95"/>
      <c r="E775" s="95"/>
      <c r="F775" s="144"/>
      <c r="G775" s="94"/>
      <c r="H775" s="145"/>
      <c r="I775" s="96"/>
      <c r="J775" s="96"/>
      <c r="K775" s="96"/>
      <c r="L775" s="96"/>
      <c r="M775" s="96"/>
      <c r="N775" s="96"/>
      <c r="O775" s="97">
        <f t="shared" si="44"/>
        <v>0</v>
      </c>
      <c r="P775" s="97">
        <f t="shared" si="45"/>
        <v>0</v>
      </c>
      <c r="Q775" s="97" cm="1">
        <f t="array" aca="1" ref="Q775" ca="1">IF(I775=0,0,$E775*$I775*(SUMPRODUCT((1-'Emission Factors'!$C$37)^ROW(INDIRECT("1:" &amp; 'Emission Factors'!$C$45-1)))+1))</f>
        <v>0</v>
      </c>
      <c r="R775" s="176">
        <f ca="1">IFERROR((($O775+$Q775)*'Emission Factors'!$C$10)+($P775*'Emission Factors'!$C$17),"")</f>
        <v>0</v>
      </c>
      <c r="S775" s="146" t="str">
        <f t="shared" ca="1" si="46"/>
        <v>N/A</v>
      </c>
      <c r="T775" s="98">
        <f ca="1">IFERROR((($O775+$Q775)*'Emission Factors'!$C$11)+($P775*'Emission Factors'!$C$18),"")</f>
        <v>0</v>
      </c>
      <c r="U775" s="98">
        <f ca="1">IFERROR((($O775+$Q775)*'Emission Factors'!$C$12)+($P775*'Emission Factors'!$C$19),"")</f>
        <v>0</v>
      </c>
      <c r="V775" s="98">
        <f ca="1">IFERROR((($O775+$Q775)*'Emission Factors'!$C$13)+($P775*'Emission Factors'!$C$20),"")</f>
        <v>0</v>
      </c>
      <c r="W775" s="147">
        <f ca="1">IFERROR(IF(N775="Residential",($O775+Q775)*'Emission Factors'!$C$14+(P775*'Emission Factors'!$C$21),($O775+Q775)*'Emission Factors'!$C$15+(P775*'Emission Factors'!$C$22)),"")</f>
        <v>0</v>
      </c>
      <c r="X775" s="97">
        <f t="shared" si="47"/>
        <v>0</v>
      </c>
    </row>
    <row r="776" spans="2:24" x14ac:dyDescent="0.3">
      <c r="B776" s="94"/>
      <c r="C776" s="95"/>
      <c r="D776" s="95"/>
      <c r="E776" s="95"/>
      <c r="F776" s="144"/>
      <c r="G776" s="94"/>
      <c r="H776" s="145"/>
      <c r="I776" s="96"/>
      <c r="J776" s="96"/>
      <c r="K776" s="96"/>
      <c r="L776" s="96"/>
      <c r="M776" s="96"/>
      <c r="N776" s="96"/>
      <c r="O776" s="97">
        <f t="shared" si="44"/>
        <v>0</v>
      </c>
      <c r="P776" s="97">
        <f t="shared" si="45"/>
        <v>0</v>
      </c>
      <c r="Q776" s="97" cm="1">
        <f t="array" aca="1" ref="Q776" ca="1">IF(I776=0,0,$E776*$I776*(SUMPRODUCT((1-'Emission Factors'!$C$37)^ROW(INDIRECT("1:" &amp; 'Emission Factors'!$C$45-1)))+1))</f>
        <v>0</v>
      </c>
      <c r="R776" s="176">
        <f ca="1">IFERROR((($O776+$Q776)*'Emission Factors'!$C$10)+($P776*'Emission Factors'!$C$17),"")</f>
        <v>0</v>
      </c>
      <c r="S776" s="146" t="str">
        <f t="shared" ca="1" si="46"/>
        <v>N/A</v>
      </c>
      <c r="T776" s="98">
        <f ca="1">IFERROR((($O776+$Q776)*'Emission Factors'!$C$11)+($P776*'Emission Factors'!$C$18),"")</f>
        <v>0</v>
      </c>
      <c r="U776" s="98">
        <f ca="1">IFERROR((($O776+$Q776)*'Emission Factors'!$C$12)+($P776*'Emission Factors'!$C$19),"")</f>
        <v>0</v>
      </c>
      <c r="V776" s="98">
        <f ca="1">IFERROR((($O776+$Q776)*'Emission Factors'!$C$13)+($P776*'Emission Factors'!$C$20),"")</f>
        <v>0</v>
      </c>
      <c r="W776" s="147">
        <f ca="1">IFERROR(IF(N776="Residential",($O776+Q776)*'Emission Factors'!$C$14+(P776*'Emission Factors'!$C$21),($O776+Q776)*'Emission Factors'!$C$15+(P776*'Emission Factors'!$C$22)),"")</f>
        <v>0</v>
      </c>
      <c r="X776" s="97">
        <f t="shared" si="47"/>
        <v>0</v>
      </c>
    </row>
    <row r="777" spans="2:24" x14ac:dyDescent="0.3">
      <c r="B777" s="94"/>
      <c r="C777" s="95"/>
      <c r="D777" s="95"/>
      <c r="E777" s="95"/>
      <c r="F777" s="144"/>
      <c r="G777" s="94"/>
      <c r="H777" s="145"/>
      <c r="I777" s="96"/>
      <c r="J777" s="96"/>
      <c r="K777" s="96"/>
      <c r="L777" s="96"/>
      <c r="M777" s="96"/>
      <c r="N777" s="96"/>
      <c r="O777" s="97">
        <f t="shared" si="44"/>
        <v>0</v>
      </c>
      <c r="P777" s="97">
        <f t="shared" si="45"/>
        <v>0</v>
      </c>
      <c r="Q777" s="97" cm="1">
        <f t="array" aca="1" ref="Q777" ca="1">IF(I777=0,0,$E777*$I777*(SUMPRODUCT((1-'Emission Factors'!$C$37)^ROW(INDIRECT("1:" &amp; 'Emission Factors'!$C$45-1)))+1))</f>
        <v>0</v>
      </c>
      <c r="R777" s="176">
        <f ca="1">IFERROR((($O777+$Q777)*'Emission Factors'!$C$10)+($P777*'Emission Factors'!$C$17),"")</f>
        <v>0</v>
      </c>
      <c r="S777" s="146" t="str">
        <f t="shared" ca="1" si="46"/>
        <v>N/A</v>
      </c>
      <c r="T777" s="98">
        <f ca="1">IFERROR((($O777+$Q777)*'Emission Factors'!$C$11)+($P777*'Emission Factors'!$C$18),"")</f>
        <v>0</v>
      </c>
      <c r="U777" s="98">
        <f ca="1">IFERROR((($O777+$Q777)*'Emission Factors'!$C$12)+($P777*'Emission Factors'!$C$19),"")</f>
        <v>0</v>
      </c>
      <c r="V777" s="98">
        <f ca="1">IFERROR((($O777+$Q777)*'Emission Factors'!$C$13)+($P777*'Emission Factors'!$C$20),"")</f>
        <v>0</v>
      </c>
      <c r="W777" s="147">
        <f ca="1">IFERROR(IF(N777="Residential",($O777+Q777)*'Emission Factors'!$C$14+(P777*'Emission Factors'!$C$21),($O777+Q777)*'Emission Factors'!$C$15+(P777*'Emission Factors'!$C$22)),"")</f>
        <v>0</v>
      </c>
      <c r="X777" s="97">
        <f t="shared" si="47"/>
        <v>0</v>
      </c>
    </row>
    <row r="778" spans="2:24" x14ac:dyDescent="0.3">
      <c r="B778" s="94"/>
      <c r="C778" s="95"/>
      <c r="D778" s="95"/>
      <c r="E778" s="95"/>
      <c r="F778" s="144"/>
      <c r="G778" s="94"/>
      <c r="H778" s="145"/>
      <c r="I778" s="96"/>
      <c r="J778" s="96"/>
      <c r="K778" s="96"/>
      <c r="L778" s="96"/>
      <c r="M778" s="96"/>
      <c r="N778" s="96"/>
      <c r="O778" s="97">
        <f t="shared" si="44"/>
        <v>0</v>
      </c>
      <c r="P778" s="97">
        <f t="shared" si="45"/>
        <v>0</v>
      </c>
      <c r="Q778" s="97" cm="1">
        <f t="array" aca="1" ref="Q778" ca="1">IF(I778=0,0,$E778*$I778*(SUMPRODUCT((1-'Emission Factors'!$C$37)^ROW(INDIRECT("1:" &amp; 'Emission Factors'!$C$45-1)))+1))</f>
        <v>0</v>
      </c>
      <c r="R778" s="176">
        <f ca="1">IFERROR((($O778+$Q778)*'Emission Factors'!$C$10)+($P778*'Emission Factors'!$C$17),"")</f>
        <v>0</v>
      </c>
      <c r="S778" s="146" t="str">
        <f t="shared" ca="1" si="46"/>
        <v>N/A</v>
      </c>
      <c r="T778" s="98">
        <f ca="1">IFERROR((($O778+$Q778)*'Emission Factors'!$C$11)+($P778*'Emission Factors'!$C$18),"")</f>
        <v>0</v>
      </c>
      <c r="U778" s="98">
        <f ca="1">IFERROR((($O778+$Q778)*'Emission Factors'!$C$12)+($P778*'Emission Factors'!$C$19),"")</f>
        <v>0</v>
      </c>
      <c r="V778" s="98">
        <f ca="1">IFERROR((($O778+$Q778)*'Emission Factors'!$C$13)+($P778*'Emission Factors'!$C$20),"")</f>
        <v>0</v>
      </c>
      <c r="W778" s="147">
        <f ca="1">IFERROR(IF(N778="Residential",($O778+Q778)*'Emission Factors'!$C$14+(P778*'Emission Factors'!$C$21),($O778+Q778)*'Emission Factors'!$C$15+(P778*'Emission Factors'!$C$22)),"")</f>
        <v>0</v>
      </c>
      <c r="X778" s="97">
        <f t="shared" si="47"/>
        <v>0</v>
      </c>
    </row>
    <row r="779" spans="2:24" x14ac:dyDescent="0.3">
      <c r="B779" s="94"/>
      <c r="C779" s="95"/>
      <c r="D779" s="95"/>
      <c r="E779" s="95"/>
      <c r="F779" s="144"/>
      <c r="G779" s="94"/>
      <c r="H779" s="145"/>
      <c r="I779" s="96"/>
      <c r="J779" s="96"/>
      <c r="K779" s="96"/>
      <c r="L779" s="96"/>
      <c r="M779" s="96"/>
      <c r="N779" s="96"/>
      <c r="O779" s="97">
        <f t="shared" si="44"/>
        <v>0</v>
      </c>
      <c r="P779" s="97">
        <f t="shared" si="45"/>
        <v>0</v>
      </c>
      <c r="Q779" s="97" cm="1">
        <f t="array" aca="1" ref="Q779" ca="1">IF(I779=0,0,$E779*$I779*(SUMPRODUCT((1-'Emission Factors'!$C$37)^ROW(INDIRECT("1:" &amp; 'Emission Factors'!$C$45-1)))+1))</f>
        <v>0</v>
      </c>
      <c r="R779" s="176">
        <f ca="1">IFERROR((($O779+$Q779)*'Emission Factors'!$C$10)+($P779*'Emission Factors'!$C$17),"")</f>
        <v>0</v>
      </c>
      <c r="S779" s="146" t="str">
        <f t="shared" ca="1" si="46"/>
        <v>N/A</v>
      </c>
      <c r="T779" s="98">
        <f ca="1">IFERROR((($O779+$Q779)*'Emission Factors'!$C$11)+($P779*'Emission Factors'!$C$18),"")</f>
        <v>0</v>
      </c>
      <c r="U779" s="98">
        <f ca="1">IFERROR((($O779+$Q779)*'Emission Factors'!$C$12)+($P779*'Emission Factors'!$C$19),"")</f>
        <v>0</v>
      </c>
      <c r="V779" s="98">
        <f ca="1">IFERROR((($O779+$Q779)*'Emission Factors'!$C$13)+($P779*'Emission Factors'!$C$20),"")</f>
        <v>0</v>
      </c>
      <c r="W779" s="147">
        <f ca="1">IFERROR(IF(N779="Residential",($O779+Q779)*'Emission Factors'!$C$14+(P779*'Emission Factors'!$C$21),($O779+Q779)*'Emission Factors'!$C$15+(P779*'Emission Factors'!$C$22)),"")</f>
        <v>0</v>
      </c>
      <c r="X779" s="97">
        <f t="shared" si="47"/>
        <v>0</v>
      </c>
    </row>
    <row r="780" spans="2:24" x14ac:dyDescent="0.3">
      <c r="B780" s="94"/>
      <c r="C780" s="95"/>
      <c r="D780" s="95"/>
      <c r="E780" s="95"/>
      <c r="F780" s="144"/>
      <c r="G780" s="94"/>
      <c r="H780" s="145"/>
      <c r="I780" s="96"/>
      <c r="J780" s="96"/>
      <c r="K780" s="96"/>
      <c r="L780" s="96"/>
      <c r="M780" s="96"/>
      <c r="N780" s="96"/>
      <c r="O780" s="97">
        <f t="shared" si="44"/>
        <v>0</v>
      </c>
      <c r="P780" s="97">
        <f t="shared" si="45"/>
        <v>0</v>
      </c>
      <c r="Q780" s="97" cm="1">
        <f t="array" aca="1" ref="Q780" ca="1">IF(I780=0,0,$E780*$I780*(SUMPRODUCT((1-'Emission Factors'!$C$37)^ROW(INDIRECT("1:" &amp; 'Emission Factors'!$C$45-1)))+1))</f>
        <v>0</v>
      </c>
      <c r="R780" s="176">
        <f ca="1">IFERROR((($O780+$Q780)*'Emission Factors'!$C$10)+($P780*'Emission Factors'!$C$17),"")</f>
        <v>0</v>
      </c>
      <c r="S780" s="146" t="str">
        <f t="shared" ca="1" si="46"/>
        <v>N/A</v>
      </c>
      <c r="T780" s="98">
        <f ca="1">IFERROR((($O780+$Q780)*'Emission Factors'!$C$11)+($P780*'Emission Factors'!$C$18),"")</f>
        <v>0</v>
      </c>
      <c r="U780" s="98">
        <f ca="1">IFERROR((($O780+$Q780)*'Emission Factors'!$C$12)+($P780*'Emission Factors'!$C$19),"")</f>
        <v>0</v>
      </c>
      <c r="V780" s="98">
        <f ca="1">IFERROR((($O780+$Q780)*'Emission Factors'!$C$13)+($P780*'Emission Factors'!$C$20),"")</f>
        <v>0</v>
      </c>
      <c r="W780" s="147">
        <f ca="1">IFERROR(IF(N780="Residential",($O780+Q780)*'Emission Factors'!$C$14+(P780*'Emission Factors'!$C$21),($O780+Q780)*'Emission Factors'!$C$15+(P780*'Emission Factors'!$C$22)),"")</f>
        <v>0</v>
      </c>
      <c r="X780" s="97">
        <f t="shared" si="47"/>
        <v>0</v>
      </c>
    </row>
    <row r="781" spans="2:24" x14ac:dyDescent="0.3">
      <c r="B781" s="94"/>
      <c r="C781" s="95"/>
      <c r="D781" s="95"/>
      <c r="E781" s="95"/>
      <c r="F781" s="144"/>
      <c r="G781" s="94"/>
      <c r="H781" s="145"/>
      <c r="I781" s="96"/>
      <c r="J781" s="96"/>
      <c r="K781" s="96"/>
      <c r="L781" s="96"/>
      <c r="M781" s="96"/>
      <c r="N781" s="96"/>
      <c r="O781" s="97">
        <f t="shared" si="44"/>
        <v>0</v>
      </c>
      <c r="P781" s="97">
        <f t="shared" si="45"/>
        <v>0</v>
      </c>
      <c r="Q781" s="97" cm="1">
        <f t="array" aca="1" ref="Q781" ca="1">IF(I781=0,0,$E781*$I781*(SUMPRODUCT((1-'Emission Factors'!$C$37)^ROW(INDIRECT("1:" &amp; 'Emission Factors'!$C$45-1)))+1))</f>
        <v>0</v>
      </c>
      <c r="R781" s="176">
        <f ca="1">IFERROR((($O781+$Q781)*'Emission Factors'!$C$10)+($P781*'Emission Factors'!$C$17),"")</f>
        <v>0</v>
      </c>
      <c r="S781" s="146" t="str">
        <f t="shared" ca="1" si="46"/>
        <v>N/A</v>
      </c>
      <c r="T781" s="98">
        <f ca="1">IFERROR((($O781+$Q781)*'Emission Factors'!$C$11)+($P781*'Emission Factors'!$C$18),"")</f>
        <v>0</v>
      </c>
      <c r="U781" s="98">
        <f ca="1">IFERROR((($O781+$Q781)*'Emission Factors'!$C$12)+($P781*'Emission Factors'!$C$19),"")</f>
        <v>0</v>
      </c>
      <c r="V781" s="98">
        <f ca="1">IFERROR((($O781+$Q781)*'Emission Factors'!$C$13)+($P781*'Emission Factors'!$C$20),"")</f>
        <v>0</v>
      </c>
      <c r="W781" s="147">
        <f ca="1">IFERROR(IF(N781="Residential",($O781+Q781)*'Emission Factors'!$C$14+(P781*'Emission Factors'!$C$21),($O781+Q781)*'Emission Factors'!$C$15+(P781*'Emission Factors'!$C$22)),"")</f>
        <v>0</v>
      </c>
      <c r="X781" s="97">
        <f t="shared" si="47"/>
        <v>0</v>
      </c>
    </row>
    <row r="782" spans="2:24" x14ac:dyDescent="0.3">
      <c r="B782" s="94"/>
      <c r="C782" s="95"/>
      <c r="D782" s="95"/>
      <c r="E782" s="95"/>
      <c r="F782" s="144"/>
      <c r="G782" s="94"/>
      <c r="H782" s="145"/>
      <c r="I782" s="96"/>
      <c r="J782" s="96"/>
      <c r="K782" s="96"/>
      <c r="L782" s="96"/>
      <c r="M782" s="96"/>
      <c r="N782" s="96"/>
      <c r="O782" s="97">
        <f t="shared" si="44"/>
        <v>0</v>
      </c>
      <c r="P782" s="97">
        <f t="shared" si="45"/>
        <v>0</v>
      </c>
      <c r="Q782" s="97" cm="1">
        <f t="array" aca="1" ref="Q782" ca="1">IF(I782=0,0,$E782*$I782*(SUMPRODUCT((1-'Emission Factors'!$C$37)^ROW(INDIRECT("1:" &amp; 'Emission Factors'!$C$45-1)))+1))</f>
        <v>0</v>
      </c>
      <c r="R782" s="176">
        <f ca="1">IFERROR((($O782+$Q782)*'Emission Factors'!$C$10)+($P782*'Emission Factors'!$C$17),"")</f>
        <v>0</v>
      </c>
      <c r="S782" s="146" t="str">
        <f t="shared" ca="1" si="46"/>
        <v>N/A</v>
      </c>
      <c r="T782" s="98">
        <f ca="1">IFERROR((($O782+$Q782)*'Emission Factors'!$C$11)+($P782*'Emission Factors'!$C$18),"")</f>
        <v>0</v>
      </c>
      <c r="U782" s="98">
        <f ca="1">IFERROR((($O782+$Q782)*'Emission Factors'!$C$12)+($P782*'Emission Factors'!$C$19),"")</f>
        <v>0</v>
      </c>
      <c r="V782" s="98">
        <f ca="1">IFERROR((($O782+$Q782)*'Emission Factors'!$C$13)+($P782*'Emission Factors'!$C$20),"")</f>
        <v>0</v>
      </c>
      <c r="W782" s="147">
        <f ca="1">IFERROR(IF(N782="Residential",($O782+Q782)*'Emission Factors'!$C$14+(P782*'Emission Factors'!$C$21),($O782+Q782)*'Emission Factors'!$C$15+(P782*'Emission Factors'!$C$22)),"")</f>
        <v>0</v>
      </c>
      <c r="X782" s="97">
        <f t="shared" si="47"/>
        <v>0</v>
      </c>
    </row>
    <row r="783" spans="2:24" x14ac:dyDescent="0.3">
      <c r="B783" s="94"/>
      <c r="C783" s="95"/>
      <c r="D783" s="95"/>
      <c r="E783" s="95"/>
      <c r="F783" s="144"/>
      <c r="G783" s="94"/>
      <c r="H783" s="145"/>
      <c r="I783" s="96"/>
      <c r="J783" s="96"/>
      <c r="K783" s="96"/>
      <c r="L783" s="96"/>
      <c r="M783" s="96"/>
      <c r="N783" s="96"/>
      <c r="O783" s="97">
        <f t="shared" ref="O783:O846" si="48">IF($J783=0,0,$E783*$J783*$M783)</f>
        <v>0</v>
      </c>
      <c r="P783" s="97">
        <f t="shared" ref="P783:P846" si="49">IF(K783=0,0,$E783*K783*M783)</f>
        <v>0</v>
      </c>
      <c r="Q783" s="97" cm="1">
        <f t="array" aca="1" ref="Q783" ca="1">IF(I783=0,0,$E783*$I783*(SUMPRODUCT((1-'Emission Factors'!$C$37)^ROW(INDIRECT("1:" &amp; 'Emission Factors'!$C$45-1)))+1))</f>
        <v>0</v>
      </c>
      <c r="R783" s="176">
        <f ca="1">IFERROR((($O783+$Q783)*'Emission Factors'!$C$10)+($P783*'Emission Factors'!$C$17),"")</f>
        <v>0</v>
      </c>
      <c r="S783" s="146" t="str">
        <f t="shared" ref="S783:S846" ca="1" si="50">IFERROR(R783/H783,"N/A")</f>
        <v>N/A</v>
      </c>
      <c r="T783" s="98">
        <f ca="1">IFERROR((($O783+$Q783)*'Emission Factors'!$C$11)+($P783*'Emission Factors'!$C$18),"")</f>
        <v>0</v>
      </c>
      <c r="U783" s="98">
        <f ca="1">IFERROR((($O783+$Q783)*'Emission Factors'!$C$12)+($P783*'Emission Factors'!$C$19),"")</f>
        <v>0</v>
      </c>
      <c r="V783" s="98">
        <f ca="1">IFERROR((($O783+$Q783)*'Emission Factors'!$C$13)+($P783*'Emission Factors'!$C$20),"")</f>
        <v>0</v>
      </c>
      <c r="W783" s="147">
        <f ca="1">IFERROR(IF(N783="Residential",($O783+Q783)*'Emission Factors'!$C$14+(P783*'Emission Factors'!$C$21),($O783+Q783)*'Emission Factors'!$C$15+(P783*'Emission Factors'!$C$22)),"")</f>
        <v>0</v>
      </c>
      <c r="X783" s="97">
        <f t="shared" ref="X783:X846" si="51">IF(L783=0,0,$E783*$L783*$M783)</f>
        <v>0</v>
      </c>
    </row>
    <row r="784" spans="2:24" x14ac:dyDescent="0.3">
      <c r="B784" s="94"/>
      <c r="C784" s="95"/>
      <c r="D784" s="95"/>
      <c r="E784" s="95"/>
      <c r="F784" s="144"/>
      <c r="G784" s="94"/>
      <c r="H784" s="145"/>
      <c r="I784" s="96"/>
      <c r="J784" s="96"/>
      <c r="K784" s="96"/>
      <c r="L784" s="96"/>
      <c r="M784" s="96"/>
      <c r="N784" s="96"/>
      <c r="O784" s="97">
        <f t="shared" si="48"/>
        <v>0</v>
      </c>
      <c r="P784" s="97">
        <f t="shared" si="49"/>
        <v>0</v>
      </c>
      <c r="Q784" s="97" cm="1">
        <f t="array" aca="1" ref="Q784" ca="1">IF(I784=0,0,$E784*$I784*(SUMPRODUCT((1-'Emission Factors'!$C$37)^ROW(INDIRECT("1:" &amp; 'Emission Factors'!$C$45-1)))+1))</f>
        <v>0</v>
      </c>
      <c r="R784" s="176">
        <f ca="1">IFERROR((($O784+$Q784)*'Emission Factors'!$C$10)+($P784*'Emission Factors'!$C$17),"")</f>
        <v>0</v>
      </c>
      <c r="S784" s="146" t="str">
        <f t="shared" ca="1" si="50"/>
        <v>N/A</v>
      </c>
      <c r="T784" s="98">
        <f ca="1">IFERROR((($O784+$Q784)*'Emission Factors'!$C$11)+($P784*'Emission Factors'!$C$18),"")</f>
        <v>0</v>
      </c>
      <c r="U784" s="98">
        <f ca="1">IFERROR((($O784+$Q784)*'Emission Factors'!$C$12)+($P784*'Emission Factors'!$C$19),"")</f>
        <v>0</v>
      </c>
      <c r="V784" s="98">
        <f ca="1">IFERROR((($O784+$Q784)*'Emission Factors'!$C$13)+($P784*'Emission Factors'!$C$20),"")</f>
        <v>0</v>
      </c>
      <c r="W784" s="147">
        <f ca="1">IFERROR(IF(N784="Residential",($O784+Q784)*'Emission Factors'!$C$14+(P784*'Emission Factors'!$C$21),($O784+Q784)*'Emission Factors'!$C$15+(P784*'Emission Factors'!$C$22)),"")</f>
        <v>0</v>
      </c>
      <c r="X784" s="97">
        <f t="shared" si="51"/>
        <v>0</v>
      </c>
    </row>
    <row r="785" spans="2:24" x14ac:dyDescent="0.3">
      <c r="B785" s="94"/>
      <c r="C785" s="95"/>
      <c r="D785" s="95"/>
      <c r="E785" s="95"/>
      <c r="F785" s="144"/>
      <c r="G785" s="94"/>
      <c r="H785" s="145"/>
      <c r="I785" s="96"/>
      <c r="J785" s="96"/>
      <c r="K785" s="96"/>
      <c r="L785" s="96"/>
      <c r="M785" s="96"/>
      <c r="N785" s="96"/>
      <c r="O785" s="97">
        <f t="shared" si="48"/>
        <v>0</v>
      </c>
      <c r="P785" s="97">
        <f t="shared" si="49"/>
        <v>0</v>
      </c>
      <c r="Q785" s="97" cm="1">
        <f t="array" aca="1" ref="Q785" ca="1">IF(I785=0,0,$E785*$I785*(SUMPRODUCT((1-'Emission Factors'!$C$37)^ROW(INDIRECT("1:" &amp; 'Emission Factors'!$C$45-1)))+1))</f>
        <v>0</v>
      </c>
      <c r="R785" s="176">
        <f ca="1">IFERROR((($O785+$Q785)*'Emission Factors'!$C$10)+($P785*'Emission Factors'!$C$17),"")</f>
        <v>0</v>
      </c>
      <c r="S785" s="146" t="str">
        <f t="shared" ca="1" si="50"/>
        <v>N/A</v>
      </c>
      <c r="T785" s="98">
        <f ca="1">IFERROR((($O785+$Q785)*'Emission Factors'!$C$11)+($P785*'Emission Factors'!$C$18),"")</f>
        <v>0</v>
      </c>
      <c r="U785" s="98">
        <f ca="1">IFERROR((($O785+$Q785)*'Emission Factors'!$C$12)+($P785*'Emission Factors'!$C$19),"")</f>
        <v>0</v>
      </c>
      <c r="V785" s="98">
        <f ca="1">IFERROR((($O785+$Q785)*'Emission Factors'!$C$13)+($P785*'Emission Factors'!$C$20),"")</f>
        <v>0</v>
      </c>
      <c r="W785" s="147">
        <f ca="1">IFERROR(IF(N785="Residential",($O785+Q785)*'Emission Factors'!$C$14+(P785*'Emission Factors'!$C$21),($O785+Q785)*'Emission Factors'!$C$15+(P785*'Emission Factors'!$C$22)),"")</f>
        <v>0</v>
      </c>
      <c r="X785" s="97">
        <f t="shared" si="51"/>
        <v>0</v>
      </c>
    </row>
    <row r="786" spans="2:24" x14ac:dyDescent="0.3">
      <c r="B786" s="94"/>
      <c r="C786" s="95"/>
      <c r="D786" s="95"/>
      <c r="E786" s="95"/>
      <c r="F786" s="144"/>
      <c r="G786" s="94"/>
      <c r="H786" s="145"/>
      <c r="I786" s="96"/>
      <c r="J786" s="96"/>
      <c r="K786" s="96"/>
      <c r="L786" s="96"/>
      <c r="M786" s="96"/>
      <c r="N786" s="96"/>
      <c r="O786" s="97">
        <f t="shared" si="48"/>
        <v>0</v>
      </c>
      <c r="P786" s="97">
        <f t="shared" si="49"/>
        <v>0</v>
      </c>
      <c r="Q786" s="97" cm="1">
        <f t="array" aca="1" ref="Q786" ca="1">IF(I786=0,0,$E786*$I786*(SUMPRODUCT((1-'Emission Factors'!$C$37)^ROW(INDIRECT("1:" &amp; 'Emission Factors'!$C$45-1)))+1))</f>
        <v>0</v>
      </c>
      <c r="R786" s="176">
        <f ca="1">IFERROR((($O786+$Q786)*'Emission Factors'!$C$10)+($P786*'Emission Factors'!$C$17),"")</f>
        <v>0</v>
      </c>
      <c r="S786" s="146" t="str">
        <f t="shared" ca="1" si="50"/>
        <v>N/A</v>
      </c>
      <c r="T786" s="98">
        <f ca="1">IFERROR((($O786+$Q786)*'Emission Factors'!$C$11)+($P786*'Emission Factors'!$C$18),"")</f>
        <v>0</v>
      </c>
      <c r="U786" s="98">
        <f ca="1">IFERROR((($O786+$Q786)*'Emission Factors'!$C$12)+($P786*'Emission Factors'!$C$19),"")</f>
        <v>0</v>
      </c>
      <c r="V786" s="98">
        <f ca="1">IFERROR((($O786+$Q786)*'Emission Factors'!$C$13)+($P786*'Emission Factors'!$C$20),"")</f>
        <v>0</v>
      </c>
      <c r="W786" s="147">
        <f ca="1">IFERROR(IF(N786="Residential",($O786+Q786)*'Emission Factors'!$C$14+(P786*'Emission Factors'!$C$21),($O786+Q786)*'Emission Factors'!$C$15+(P786*'Emission Factors'!$C$22)),"")</f>
        <v>0</v>
      </c>
      <c r="X786" s="97">
        <f t="shared" si="51"/>
        <v>0</v>
      </c>
    </row>
    <row r="787" spans="2:24" x14ac:dyDescent="0.3">
      <c r="B787" s="94"/>
      <c r="C787" s="95"/>
      <c r="D787" s="95"/>
      <c r="E787" s="95"/>
      <c r="F787" s="144"/>
      <c r="G787" s="94"/>
      <c r="H787" s="145"/>
      <c r="I787" s="96"/>
      <c r="J787" s="96"/>
      <c r="K787" s="96"/>
      <c r="L787" s="96"/>
      <c r="M787" s="96"/>
      <c r="N787" s="96"/>
      <c r="O787" s="97">
        <f t="shared" si="48"/>
        <v>0</v>
      </c>
      <c r="P787" s="97">
        <f t="shared" si="49"/>
        <v>0</v>
      </c>
      <c r="Q787" s="97" cm="1">
        <f t="array" aca="1" ref="Q787" ca="1">IF(I787=0,0,$E787*$I787*(SUMPRODUCT((1-'Emission Factors'!$C$37)^ROW(INDIRECT("1:" &amp; 'Emission Factors'!$C$45-1)))+1))</f>
        <v>0</v>
      </c>
      <c r="R787" s="176">
        <f ca="1">IFERROR((($O787+$Q787)*'Emission Factors'!$C$10)+($P787*'Emission Factors'!$C$17),"")</f>
        <v>0</v>
      </c>
      <c r="S787" s="146" t="str">
        <f t="shared" ca="1" si="50"/>
        <v>N/A</v>
      </c>
      <c r="T787" s="98">
        <f ca="1">IFERROR((($O787+$Q787)*'Emission Factors'!$C$11)+($P787*'Emission Factors'!$C$18),"")</f>
        <v>0</v>
      </c>
      <c r="U787" s="98">
        <f ca="1">IFERROR((($O787+$Q787)*'Emission Factors'!$C$12)+($P787*'Emission Factors'!$C$19),"")</f>
        <v>0</v>
      </c>
      <c r="V787" s="98">
        <f ca="1">IFERROR((($O787+$Q787)*'Emission Factors'!$C$13)+($P787*'Emission Factors'!$C$20),"")</f>
        <v>0</v>
      </c>
      <c r="W787" s="147">
        <f ca="1">IFERROR(IF(N787="Residential",($O787+Q787)*'Emission Factors'!$C$14+(P787*'Emission Factors'!$C$21),($O787+Q787)*'Emission Factors'!$C$15+(P787*'Emission Factors'!$C$22)),"")</f>
        <v>0</v>
      </c>
      <c r="X787" s="97">
        <f t="shared" si="51"/>
        <v>0</v>
      </c>
    </row>
    <row r="788" spans="2:24" x14ac:dyDescent="0.3">
      <c r="B788" s="94"/>
      <c r="C788" s="95"/>
      <c r="D788" s="95"/>
      <c r="E788" s="95"/>
      <c r="F788" s="144"/>
      <c r="G788" s="94"/>
      <c r="H788" s="145"/>
      <c r="I788" s="96"/>
      <c r="J788" s="96"/>
      <c r="K788" s="96"/>
      <c r="L788" s="96"/>
      <c r="M788" s="96"/>
      <c r="N788" s="96"/>
      <c r="O788" s="97">
        <f t="shared" si="48"/>
        <v>0</v>
      </c>
      <c r="P788" s="97">
        <f t="shared" si="49"/>
        <v>0</v>
      </c>
      <c r="Q788" s="97" cm="1">
        <f t="array" aca="1" ref="Q788" ca="1">IF(I788=0,0,$E788*$I788*(SUMPRODUCT((1-'Emission Factors'!$C$37)^ROW(INDIRECT("1:" &amp; 'Emission Factors'!$C$45-1)))+1))</f>
        <v>0</v>
      </c>
      <c r="R788" s="176">
        <f ca="1">IFERROR((($O788+$Q788)*'Emission Factors'!$C$10)+($P788*'Emission Factors'!$C$17),"")</f>
        <v>0</v>
      </c>
      <c r="S788" s="146" t="str">
        <f t="shared" ca="1" si="50"/>
        <v>N/A</v>
      </c>
      <c r="T788" s="98">
        <f ca="1">IFERROR((($O788+$Q788)*'Emission Factors'!$C$11)+($P788*'Emission Factors'!$C$18),"")</f>
        <v>0</v>
      </c>
      <c r="U788" s="98">
        <f ca="1">IFERROR((($O788+$Q788)*'Emission Factors'!$C$12)+($P788*'Emission Factors'!$C$19),"")</f>
        <v>0</v>
      </c>
      <c r="V788" s="98">
        <f ca="1">IFERROR((($O788+$Q788)*'Emission Factors'!$C$13)+($P788*'Emission Factors'!$C$20),"")</f>
        <v>0</v>
      </c>
      <c r="W788" s="147">
        <f ca="1">IFERROR(IF(N788="Residential",($O788+Q788)*'Emission Factors'!$C$14+(P788*'Emission Factors'!$C$21),($O788+Q788)*'Emission Factors'!$C$15+(P788*'Emission Factors'!$C$22)),"")</f>
        <v>0</v>
      </c>
      <c r="X788" s="97">
        <f t="shared" si="51"/>
        <v>0</v>
      </c>
    </row>
    <row r="789" spans="2:24" x14ac:dyDescent="0.3">
      <c r="B789" s="94"/>
      <c r="C789" s="95"/>
      <c r="D789" s="95"/>
      <c r="E789" s="95"/>
      <c r="F789" s="144"/>
      <c r="G789" s="94"/>
      <c r="H789" s="145"/>
      <c r="I789" s="96"/>
      <c r="J789" s="96"/>
      <c r="K789" s="96"/>
      <c r="L789" s="96"/>
      <c r="M789" s="96"/>
      <c r="N789" s="96"/>
      <c r="O789" s="97">
        <f t="shared" si="48"/>
        <v>0</v>
      </c>
      <c r="P789" s="97">
        <f t="shared" si="49"/>
        <v>0</v>
      </c>
      <c r="Q789" s="97" cm="1">
        <f t="array" aca="1" ref="Q789" ca="1">IF(I789=0,0,$E789*$I789*(SUMPRODUCT((1-'Emission Factors'!$C$37)^ROW(INDIRECT("1:" &amp; 'Emission Factors'!$C$45-1)))+1))</f>
        <v>0</v>
      </c>
      <c r="R789" s="176">
        <f ca="1">IFERROR((($O789+$Q789)*'Emission Factors'!$C$10)+($P789*'Emission Factors'!$C$17),"")</f>
        <v>0</v>
      </c>
      <c r="S789" s="146" t="str">
        <f t="shared" ca="1" si="50"/>
        <v>N/A</v>
      </c>
      <c r="T789" s="98">
        <f ca="1">IFERROR((($O789+$Q789)*'Emission Factors'!$C$11)+($P789*'Emission Factors'!$C$18),"")</f>
        <v>0</v>
      </c>
      <c r="U789" s="98">
        <f ca="1">IFERROR((($O789+$Q789)*'Emission Factors'!$C$12)+($P789*'Emission Factors'!$C$19),"")</f>
        <v>0</v>
      </c>
      <c r="V789" s="98">
        <f ca="1">IFERROR((($O789+$Q789)*'Emission Factors'!$C$13)+($P789*'Emission Factors'!$C$20),"")</f>
        <v>0</v>
      </c>
      <c r="W789" s="147">
        <f ca="1">IFERROR(IF(N789="Residential",($O789+Q789)*'Emission Factors'!$C$14+(P789*'Emission Factors'!$C$21),($O789+Q789)*'Emission Factors'!$C$15+(P789*'Emission Factors'!$C$22)),"")</f>
        <v>0</v>
      </c>
      <c r="X789" s="97">
        <f t="shared" si="51"/>
        <v>0</v>
      </c>
    </row>
    <row r="790" spans="2:24" x14ac:dyDescent="0.3">
      <c r="B790" s="94"/>
      <c r="C790" s="95"/>
      <c r="D790" s="95"/>
      <c r="E790" s="95"/>
      <c r="F790" s="144"/>
      <c r="G790" s="94"/>
      <c r="H790" s="145"/>
      <c r="I790" s="96"/>
      <c r="J790" s="96"/>
      <c r="K790" s="96"/>
      <c r="L790" s="96"/>
      <c r="M790" s="96"/>
      <c r="N790" s="96"/>
      <c r="O790" s="97">
        <f t="shared" si="48"/>
        <v>0</v>
      </c>
      <c r="P790" s="97">
        <f t="shared" si="49"/>
        <v>0</v>
      </c>
      <c r="Q790" s="97" cm="1">
        <f t="array" aca="1" ref="Q790" ca="1">IF(I790=0,0,$E790*$I790*(SUMPRODUCT((1-'Emission Factors'!$C$37)^ROW(INDIRECT("1:" &amp; 'Emission Factors'!$C$45-1)))+1))</f>
        <v>0</v>
      </c>
      <c r="R790" s="176">
        <f ca="1">IFERROR((($O790+$Q790)*'Emission Factors'!$C$10)+($P790*'Emission Factors'!$C$17),"")</f>
        <v>0</v>
      </c>
      <c r="S790" s="146" t="str">
        <f t="shared" ca="1" si="50"/>
        <v>N/A</v>
      </c>
      <c r="T790" s="98">
        <f ca="1">IFERROR((($O790+$Q790)*'Emission Factors'!$C$11)+($P790*'Emission Factors'!$C$18),"")</f>
        <v>0</v>
      </c>
      <c r="U790" s="98">
        <f ca="1">IFERROR((($O790+$Q790)*'Emission Factors'!$C$12)+($P790*'Emission Factors'!$C$19),"")</f>
        <v>0</v>
      </c>
      <c r="V790" s="98">
        <f ca="1">IFERROR((($O790+$Q790)*'Emission Factors'!$C$13)+($P790*'Emission Factors'!$C$20),"")</f>
        <v>0</v>
      </c>
      <c r="W790" s="147">
        <f ca="1">IFERROR(IF(N790="Residential",($O790+Q790)*'Emission Factors'!$C$14+(P790*'Emission Factors'!$C$21),($O790+Q790)*'Emission Factors'!$C$15+(P790*'Emission Factors'!$C$22)),"")</f>
        <v>0</v>
      </c>
      <c r="X790" s="97">
        <f t="shared" si="51"/>
        <v>0</v>
      </c>
    </row>
    <row r="791" spans="2:24" x14ac:dyDescent="0.3">
      <c r="B791" s="94"/>
      <c r="C791" s="95"/>
      <c r="D791" s="95"/>
      <c r="E791" s="95"/>
      <c r="F791" s="144"/>
      <c r="G791" s="94"/>
      <c r="H791" s="145"/>
      <c r="I791" s="96"/>
      <c r="J791" s="96"/>
      <c r="K791" s="96"/>
      <c r="L791" s="96"/>
      <c r="M791" s="96"/>
      <c r="N791" s="96"/>
      <c r="O791" s="97">
        <f t="shared" si="48"/>
        <v>0</v>
      </c>
      <c r="P791" s="97">
        <f t="shared" si="49"/>
        <v>0</v>
      </c>
      <c r="Q791" s="97" cm="1">
        <f t="array" aca="1" ref="Q791" ca="1">IF(I791=0,0,$E791*$I791*(SUMPRODUCT((1-'Emission Factors'!$C$37)^ROW(INDIRECT("1:" &amp; 'Emission Factors'!$C$45-1)))+1))</f>
        <v>0</v>
      </c>
      <c r="R791" s="176">
        <f ca="1">IFERROR((($O791+$Q791)*'Emission Factors'!$C$10)+($P791*'Emission Factors'!$C$17),"")</f>
        <v>0</v>
      </c>
      <c r="S791" s="146" t="str">
        <f t="shared" ca="1" si="50"/>
        <v>N/A</v>
      </c>
      <c r="T791" s="98">
        <f ca="1">IFERROR((($O791+$Q791)*'Emission Factors'!$C$11)+($P791*'Emission Factors'!$C$18),"")</f>
        <v>0</v>
      </c>
      <c r="U791" s="98">
        <f ca="1">IFERROR((($O791+$Q791)*'Emission Factors'!$C$12)+($P791*'Emission Factors'!$C$19),"")</f>
        <v>0</v>
      </c>
      <c r="V791" s="98">
        <f ca="1">IFERROR((($O791+$Q791)*'Emission Factors'!$C$13)+($P791*'Emission Factors'!$C$20),"")</f>
        <v>0</v>
      </c>
      <c r="W791" s="147">
        <f ca="1">IFERROR(IF(N791="Residential",($O791+Q791)*'Emission Factors'!$C$14+(P791*'Emission Factors'!$C$21),($O791+Q791)*'Emission Factors'!$C$15+(P791*'Emission Factors'!$C$22)),"")</f>
        <v>0</v>
      </c>
      <c r="X791" s="97">
        <f t="shared" si="51"/>
        <v>0</v>
      </c>
    </row>
    <row r="792" spans="2:24" x14ac:dyDescent="0.3">
      <c r="B792" s="94"/>
      <c r="C792" s="95"/>
      <c r="D792" s="95"/>
      <c r="E792" s="95"/>
      <c r="F792" s="144"/>
      <c r="G792" s="94"/>
      <c r="H792" s="145"/>
      <c r="I792" s="96"/>
      <c r="J792" s="96"/>
      <c r="K792" s="96"/>
      <c r="L792" s="96"/>
      <c r="M792" s="96"/>
      <c r="N792" s="96"/>
      <c r="O792" s="97">
        <f t="shared" si="48"/>
        <v>0</v>
      </c>
      <c r="P792" s="97">
        <f t="shared" si="49"/>
        <v>0</v>
      </c>
      <c r="Q792" s="97" cm="1">
        <f t="array" aca="1" ref="Q792" ca="1">IF(I792=0,0,$E792*$I792*(SUMPRODUCT((1-'Emission Factors'!$C$37)^ROW(INDIRECT("1:" &amp; 'Emission Factors'!$C$45-1)))+1))</f>
        <v>0</v>
      </c>
      <c r="R792" s="176">
        <f ca="1">IFERROR((($O792+$Q792)*'Emission Factors'!$C$10)+($P792*'Emission Factors'!$C$17),"")</f>
        <v>0</v>
      </c>
      <c r="S792" s="146" t="str">
        <f t="shared" ca="1" si="50"/>
        <v>N/A</v>
      </c>
      <c r="T792" s="98">
        <f ca="1">IFERROR((($O792+$Q792)*'Emission Factors'!$C$11)+($P792*'Emission Factors'!$C$18),"")</f>
        <v>0</v>
      </c>
      <c r="U792" s="98">
        <f ca="1">IFERROR((($O792+$Q792)*'Emission Factors'!$C$12)+($P792*'Emission Factors'!$C$19),"")</f>
        <v>0</v>
      </c>
      <c r="V792" s="98">
        <f ca="1">IFERROR((($O792+$Q792)*'Emission Factors'!$C$13)+($P792*'Emission Factors'!$C$20),"")</f>
        <v>0</v>
      </c>
      <c r="W792" s="147">
        <f ca="1">IFERROR(IF(N792="Residential",($O792+Q792)*'Emission Factors'!$C$14+(P792*'Emission Factors'!$C$21),($O792+Q792)*'Emission Factors'!$C$15+(P792*'Emission Factors'!$C$22)),"")</f>
        <v>0</v>
      </c>
      <c r="X792" s="97">
        <f t="shared" si="51"/>
        <v>0</v>
      </c>
    </row>
    <row r="793" spans="2:24" x14ac:dyDescent="0.3">
      <c r="B793" s="94"/>
      <c r="C793" s="95"/>
      <c r="D793" s="95"/>
      <c r="E793" s="95"/>
      <c r="F793" s="144"/>
      <c r="G793" s="94"/>
      <c r="H793" s="145"/>
      <c r="I793" s="96"/>
      <c r="J793" s="96"/>
      <c r="K793" s="96"/>
      <c r="L793" s="96"/>
      <c r="M793" s="96"/>
      <c r="N793" s="96"/>
      <c r="O793" s="97">
        <f t="shared" si="48"/>
        <v>0</v>
      </c>
      <c r="P793" s="97">
        <f t="shared" si="49"/>
        <v>0</v>
      </c>
      <c r="Q793" s="97" cm="1">
        <f t="array" aca="1" ref="Q793" ca="1">IF(I793=0,0,$E793*$I793*(SUMPRODUCT((1-'Emission Factors'!$C$37)^ROW(INDIRECT("1:" &amp; 'Emission Factors'!$C$45-1)))+1))</f>
        <v>0</v>
      </c>
      <c r="R793" s="176">
        <f ca="1">IFERROR((($O793+$Q793)*'Emission Factors'!$C$10)+($P793*'Emission Factors'!$C$17),"")</f>
        <v>0</v>
      </c>
      <c r="S793" s="146" t="str">
        <f t="shared" ca="1" si="50"/>
        <v>N/A</v>
      </c>
      <c r="T793" s="98">
        <f ca="1">IFERROR((($O793+$Q793)*'Emission Factors'!$C$11)+($P793*'Emission Factors'!$C$18),"")</f>
        <v>0</v>
      </c>
      <c r="U793" s="98">
        <f ca="1">IFERROR((($O793+$Q793)*'Emission Factors'!$C$12)+($P793*'Emission Factors'!$C$19),"")</f>
        <v>0</v>
      </c>
      <c r="V793" s="98">
        <f ca="1">IFERROR((($O793+$Q793)*'Emission Factors'!$C$13)+($P793*'Emission Factors'!$C$20),"")</f>
        <v>0</v>
      </c>
      <c r="W793" s="147">
        <f ca="1">IFERROR(IF(N793="Residential",($O793+Q793)*'Emission Factors'!$C$14+(P793*'Emission Factors'!$C$21),($O793+Q793)*'Emission Factors'!$C$15+(P793*'Emission Factors'!$C$22)),"")</f>
        <v>0</v>
      </c>
      <c r="X793" s="97">
        <f t="shared" si="51"/>
        <v>0</v>
      </c>
    </row>
    <row r="794" spans="2:24" x14ac:dyDescent="0.3">
      <c r="B794" s="94"/>
      <c r="C794" s="95"/>
      <c r="D794" s="95"/>
      <c r="E794" s="95"/>
      <c r="F794" s="144"/>
      <c r="G794" s="94"/>
      <c r="H794" s="145"/>
      <c r="I794" s="96"/>
      <c r="J794" s="96"/>
      <c r="K794" s="96"/>
      <c r="L794" s="96"/>
      <c r="M794" s="96"/>
      <c r="N794" s="96"/>
      <c r="O794" s="97">
        <f t="shared" si="48"/>
        <v>0</v>
      </c>
      <c r="P794" s="97">
        <f t="shared" si="49"/>
        <v>0</v>
      </c>
      <c r="Q794" s="97" cm="1">
        <f t="array" aca="1" ref="Q794" ca="1">IF(I794=0,0,$E794*$I794*(SUMPRODUCT((1-'Emission Factors'!$C$37)^ROW(INDIRECT("1:" &amp; 'Emission Factors'!$C$45-1)))+1))</f>
        <v>0</v>
      </c>
      <c r="R794" s="176">
        <f ca="1">IFERROR((($O794+$Q794)*'Emission Factors'!$C$10)+($P794*'Emission Factors'!$C$17),"")</f>
        <v>0</v>
      </c>
      <c r="S794" s="146" t="str">
        <f t="shared" ca="1" si="50"/>
        <v>N/A</v>
      </c>
      <c r="T794" s="98">
        <f ca="1">IFERROR((($O794+$Q794)*'Emission Factors'!$C$11)+($P794*'Emission Factors'!$C$18),"")</f>
        <v>0</v>
      </c>
      <c r="U794" s="98">
        <f ca="1">IFERROR((($O794+$Q794)*'Emission Factors'!$C$12)+($P794*'Emission Factors'!$C$19),"")</f>
        <v>0</v>
      </c>
      <c r="V794" s="98">
        <f ca="1">IFERROR((($O794+$Q794)*'Emission Factors'!$C$13)+($P794*'Emission Factors'!$C$20),"")</f>
        <v>0</v>
      </c>
      <c r="W794" s="147">
        <f ca="1">IFERROR(IF(N794="Residential",($O794+Q794)*'Emission Factors'!$C$14+(P794*'Emission Factors'!$C$21),($O794+Q794)*'Emission Factors'!$C$15+(P794*'Emission Factors'!$C$22)),"")</f>
        <v>0</v>
      </c>
      <c r="X794" s="97">
        <f t="shared" si="51"/>
        <v>0</v>
      </c>
    </row>
    <row r="795" spans="2:24" x14ac:dyDescent="0.3">
      <c r="B795" s="94"/>
      <c r="C795" s="95"/>
      <c r="D795" s="95"/>
      <c r="E795" s="95"/>
      <c r="F795" s="144"/>
      <c r="G795" s="94"/>
      <c r="H795" s="145"/>
      <c r="I795" s="96"/>
      <c r="J795" s="96"/>
      <c r="K795" s="96"/>
      <c r="L795" s="96"/>
      <c r="M795" s="96"/>
      <c r="N795" s="96"/>
      <c r="O795" s="97">
        <f t="shared" si="48"/>
        <v>0</v>
      </c>
      <c r="P795" s="97">
        <f t="shared" si="49"/>
        <v>0</v>
      </c>
      <c r="Q795" s="97" cm="1">
        <f t="array" aca="1" ref="Q795" ca="1">IF(I795=0,0,$E795*$I795*(SUMPRODUCT((1-'Emission Factors'!$C$37)^ROW(INDIRECT("1:" &amp; 'Emission Factors'!$C$45-1)))+1))</f>
        <v>0</v>
      </c>
      <c r="R795" s="176">
        <f ca="1">IFERROR((($O795+$Q795)*'Emission Factors'!$C$10)+($P795*'Emission Factors'!$C$17),"")</f>
        <v>0</v>
      </c>
      <c r="S795" s="146" t="str">
        <f t="shared" ca="1" si="50"/>
        <v>N/A</v>
      </c>
      <c r="T795" s="98">
        <f ca="1">IFERROR((($O795+$Q795)*'Emission Factors'!$C$11)+($P795*'Emission Factors'!$C$18),"")</f>
        <v>0</v>
      </c>
      <c r="U795" s="98">
        <f ca="1">IFERROR((($O795+$Q795)*'Emission Factors'!$C$12)+($P795*'Emission Factors'!$C$19),"")</f>
        <v>0</v>
      </c>
      <c r="V795" s="98">
        <f ca="1">IFERROR((($O795+$Q795)*'Emission Factors'!$C$13)+($P795*'Emission Factors'!$C$20),"")</f>
        <v>0</v>
      </c>
      <c r="W795" s="147">
        <f ca="1">IFERROR(IF(N795="Residential",($O795+Q795)*'Emission Factors'!$C$14+(P795*'Emission Factors'!$C$21),($O795+Q795)*'Emission Factors'!$C$15+(P795*'Emission Factors'!$C$22)),"")</f>
        <v>0</v>
      </c>
      <c r="X795" s="97">
        <f t="shared" si="51"/>
        <v>0</v>
      </c>
    </row>
    <row r="796" spans="2:24" x14ac:dyDescent="0.3">
      <c r="B796" s="94"/>
      <c r="C796" s="95"/>
      <c r="D796" s="95"/>
      <c r="E796" s="95"/>
      <c r="F796" s="144"/>
      <c r="G796" s="94"/>
      <c r="H796" s="145"/>
      <c r="I796" s="96"/>
      <c r="J796" s="96"/>
      <c r="K796" s="96"/>
      <c r="L796" s="96"/>
      <c r="M796" s="96"/>
      <c r="N796" s="96"/>
      <c r="O796" s="97">
        <f t="shared" si="48"/>
        <v>0</v>
      </c>
      <c r="P796" s="97">
        <f t="shared" si="49"/>
        <v>0</v>
      </c>
      <c r="Q796" s="97" cm="1">
        <f t="array" aca="1" ref="Q796" ca="1">IF(I796=0,0,$E796*$I796*(SUMPRODUCT((1-'Emission Factors'!$C$37)^ROW(INDIRECT("1:" &amp; 'Emission Factors'!$C$45-1)))+1))</f>
        <v>0</v>
      </c>
      <c r="R796" s="176">
        <f ca="1">IFERROR((($O796+$Q796)*'Emission Factors'!$C$10)+($P796*'Emission Factors'!$C$17),"")</f>
        <v>0</v>
      </c>
      <c r="S796" s="146" t="str">
        <f t="shared" ca="1" si="50"/>
        <v>N/A</v>
      </c>
      <c r="T796" s="98">
        <f ca="1">IFERROR((($O796+$Q796)*'Emission Factors'!$C$11)+($P796*'Emission Factors'!$C$18),"")</f>
        <v>0</v>
      </c>
      <c r="U796" s="98">
        <f ca="1">IFERROR((($O796+$Q796)*'Emission Factors'!$C$12)+($P796*'Emission Factors'!$C$19),"")</f>
        <v>0</v>
      </c>
      <c r="V796" s="98">
        <f ca="1">IFERROR((($O796+$Q796)*'Emission Factors'!$C$13)+($P796*'Emission Factors'!$C$20),"")</f>
        <v>0</v>
      </c>
      <c r="W796" s="147">
        <f ca="1">IFERROR(IF(N796="Residential",($O796+Q796)*'Emission Factors'!$C$14+(P796*'Emission Factors'!$C$21),($O796+Q796)*'Emission Factors'!$C$15+(P796*'Emission Factors'!$C$22)),"")</f>
        <v>0</v>
      </c>
      <c r="X796" s="97">
        <f t="shared" si="51"/>
        <v>0</v>
      </c>
    </row>
    <row r="797" spans="2:24" x14ac:dyDescent="0.3">
      <c r="B797" s="94"/>
      <c r="C797" s="95"/>
      <c r="D797" s="95"/>
      <c r="E797" s="95"/>
      <c r="F797" s="144"/>
      <c r="G797" s="94"/>
      <c r="H797" s="145"/>
      <c r="I797" s="96"/>
      <c r="J797" s="96"/>
      <c r="K797" s="96"/>
      <c r="L797" s="96"/>
      <c r="M797" s="96"/>
      <c r="N797" s="96"/>
      <c r="O797" s="97">
        <f t="shared" si="48"/>
        <v>0</v>
      </c>
      <c r="P797" s="97">
        <f t="shared" si="49"/>
        <v>0</v>
      </c>
      <c r="Q797" s="97" cm="1">
        <f t="array" aca="1" ref="Q797" ca="1">IF(I797=0,0,$E797*$I797*(SUMPRODUCT((1-'Emission Factors'!$C$37)^ROW(INDIRECT("1:" &amp; 'Emission Factors'!$C$45-1)))+1))</f>
        <v>0</v>
      </c>
      <c r="R797" s="176">
        <f ca="1">IFERROR((($O797+$Q797)*'Emission Factors'!$C$10)+($P797*'Emission Factors'!$C$17),"")</f>
        <v>0</v>
      </c>
      <c r="S797" s="146" t="str">
        <f t="shared" ca="1" si="50"/>
        <v>N/A</v>
      </c>
      <c r="T797" s="98">
        <f ca="1">IFERROR((($O797+$Q797)*'Emission Factors'!$C$11)+($P797*'Emission Factors'!$C$18),"")</f>
        <v>0</v>
      </c>
      <c r="U797" s="98">
        <f ca="1">IFERROR((($O797+$Q797)*'Emission Factors'!$C$12)+($P797*'Emission Factors'!$C$19),"")</f>
        <v>0</v>
      </c>
      <c r="V797" s="98">
        <f ca="1">IFERROR((($O797+$Q797)*'Emission Factors'!$C$13)+($P797*'Emission Factors'!$C$20),"")</f>
        <v>0</v>
      </c>
      <c r="W797" s="147">
        <f ca="1">IFERROR(IF(N797="Residential",($O797+Q797)*'Emission Factors'!$C$14+(P797*'Emission Factors'!$C$21),($O797+Q797)*'Emission Factors'!$C$15+(P797*'Emission Factors'!$C$22)),"")</f>
        <v>0</v>
      </c>
      <c r="X797" s="97">
        <f t="shared" si="51"/>
        <v>0</v>
      </c>
    </row>
    <row r="798" spans="2:24" x14ac:dyDescent="0.3">
      <c r="B798" s="94"/>
      <c r="C798" s="95"/>
      <c r="D798" s="95"/>
      <c r="E798" s="95"/>
      <c r="F798" s="144"/>
      <c r="G798" s="94"/>
      <c r="H798" s="145"/>
      <c r="I798" s="96"/>
      <c r="J798" s="96"/>
      <c r="K798" s="96"/>
      <c r="L798" s="96"/>
      <c r="M798" s="96"/>
      <c r="N798" s="96"/>
      <c r="O798" s="97">
        <f t="shared" si="48"/>
        <v>0</v>
      </c>
      <c r="P798" s="97">
        <f t="shared" si="49"/>
        <v>0</v>
      </c>
      <c r="Q798" s="97" cm="1">
        <f t="array" aca="1" ref="Q798" ca="1">IF(I798=0,0,$E798*$I798*(SUMPRODUCT((1-'Emission Factors'!$C$37)^ROW(INDIRECT("1:" &amp; 'Emission Factors'!$C$45-1)))+1))</f>
        <v>0</v>
      </c>
      <c r="R798" s="176">
        <f ca="1">IFERROR((($O798+$Q798)*'Emission Factors'!$C$10)+($P798*'Emission Factors'!$C$17),"")</f>
        <v>0</v>
      </c>
      <c r="S798" s="146" t="str">
        <f t="shared" ca="1" si="50"/>
        <v>N/A</v>
      </c>
      <c r="T798" s="98">
        <f ca="1">IFERROR((($O798+$Q798)*'Emission Factors'!$C$11)+($P798*'Emission Factors'!$C$18),"")</f>
        <v>0</v>
      </c>
      <c r="U798" s="98">
        <f ca="1">IFERROR((($O798+$Q798)*'Emission Factors'!$C$12)+($P798*'Emission Factors'!$C$19),"")</f>
        <v>0</v>
      </c>
      <c r="V798" s="98">
        <f ca="1">IFERROR((($O798+$Q798)*'Emission Factors'!$C$13)+($P798*'Emission Factors'!$C$20),"")</f>
        <v>0</v>
      </c>
      <c r="W798" s="147">
        <f ca="1">IFERROR(IF(N798="Residential",($O798+Q798)*'Emission Factors'!$C$14+(P798*'Emission Factors'!$C$21),($O798+Q798)*'Emission Factors'!$C$15+(P798*'Emission Factors'!$C$22)),"")</f>
        <v>0</v>
      </c>
      <c r="X798" s="97">
        <f t="shared" si="51"/>
        <v>0</v>
      </c>
    </row>
    <row r="799" spans="2:24" x14ac:dyDescent="0.3">
      <c r="B799" s="94"/>
      <c r="C799" s="95"/>
      <c r="D799" s="95"/>
      <c r="E799" s="95"/>
      <c r="F799" s="144"/>
      <c r="G799" s="94"/>
      <c r="H799" s="145"/>
      <c r="I799" s="96"/>
      <c r="J799" s="96"/>
      <c r="K799" s="96"/>
      <c r="L799" s="96"/>
      <c r="M799" s="96"/>
      <c r="N799" s="96"/>
      <c r="O799" s="97">
        <f t="shared" si="48"/>
        <v>0</v>
      </c>
      <c r="P799" s="97">
        <f t="shared" si="49"/>
        <v>0</v>
      </c>
      <c r="Q799" s="97" cm="1">
        <f t="array" aca="1" ref="Q799" ca="1">IF(I799=0,0,$E799*$I799*(SUMPRODUCT((1-'Emission Factors'!$C$37)^ROW(INDIRECT("1:" &amp; 'Emission Factors'!$C$45-1)))+1))</f>
        <v>0</v>
      </c>
      <c r="R799" s="176">
        <f ca="1">IFERROR((($O799+$Q799)*'Emission Factors'!$C$10)+($P799*'Emission Factors'!$C$17),"")</f>
        <v>0</v>
      </c>
      <c r="S799" s="146" t="str">
        <f t="shared" ca="1" si="50"/>
        <v>N/A</v>
      </c>
      <c r="T799" s="98">
        <f ca="1">IFERROR((($O799+$Q799)*'Emission Factors'!$C$11)+($P799*'Emission Factors'!$C$18),"")</f>
        <v>0</v>
      </c>
      <c r="U799" s="98">
        <f ca="1">IFERROR((($O799+$Q799)*'Emission Factors'!$C$12)+($P799*'Emission Factors'!$C$19),"")</f>
        <v>0</v>
      </c>
      <c r="V799" s="98">
        <f ca="1">IFERROR((($O799+$Q799)*'Emission Factors'!$C$13)+($P799*'Emission Factors'!$C$20),"")</f>
        <v>0</v>
      </c>
      <c r="W799" s="147">
        <f ca="1">IFERROR(IF(N799="Residential",($O799+Q799)*'Emission Factors'!$C$14+(P799*'Emission Factors'!$C$21),($O799+Q799)*'Emission Factors'!$C$15+(P799*'Emission Factors'!$C$22)),"")</f>
        <v>0</v>
      </c>
      <c r="X799" s="97">
        <f t="shared" si="51"/>
        <v>0</v>
      </c>
    </row>
    <row r="800" spans="2:24" x14ac:dyDescent="0.3">
      <c r="B800" s="94"/>
      <c r="C800" s="95"/>
      <c r="D800" s="95"/>
      <c r="E800" s="95"/>
      <c r="F800" s="144"/>
      <c r="G800" s="94"/>
      <c r="H800" s="145"/>
      <c r="I800" s="96"/>
      <c r="J800" s="96"/>
      <c r="K800" s="96"/>
      <c r="L800" s="96"/>
      <c r="M800" s="96"/>
      <c r="N800" s="96"/>
      <c r="O800" s="97">
        <f t="shared" si="48"/>
        <v>0</v>
      </c>
      <c r="P800" s="97">
        <f t="shared" si="49"/>
        <v>0</v>
      </c>
      <c r="Q800" s="97" cm="1">
        <f t="array" aca="1" ref="Q800" ca="1">IF(I800=0,0,$E800*$I800*(SUMPRODUCT((1-'Emission Factors'!$C$37)^ROW(INDIRECT("1:" &amp; 'Emission Factors'!$C$45-1)))+1))</f>
        <v>0</v>
      </c>
      <c r="R800" s="176">
        <f ca="1">IFERROR((($O800+$Q800)*'Emission Factors'!$C$10)+($P800*'Emission Factors'!$C$17),"")</f>
        <v>0</v>
      </c>
      <c r="S800" s="146" t="str">
        <f t="shared" ca="1" si="50"/>
        <v>N/A</v>
      </c>
      <c r="T800" s="98">
        <f ca="1">IFERROR((($O800+$Q800)*'Emission Factors'!$C$11)+($P800*'Emission Factors'!$C$18),"")</f>
        <v>0</v>
      </c>
      <c r="U800" s="98">
        <f ca="1">IFERROR((($O800+$Q800)*'Emission Factors'!$C$12)+($P800*'Emission Factors'!$C$19),"")</f>
        <v>0</v>
      </c>
      <c r="V800" s="98">
        <f ca="1">IFERROR((($O800+$Q800)*'Emission Factors'!$C$13)+($P800*'Emission Factors'!$C$20),"")</f>
        <v>0</v>
      </c>
      <c r="W800" s="147">
        <f ca="1">IFERROR(IF(N800="Residential",($O800+Q800)*'Emission Factors'!$C$14+(P800*'Emission Factors'!$C$21),($O800+Q800)*'Emission Factors'!$C$15+(P800*'Emission Factors'!$C$22)),"")</f>
        <v>0</v>
      </c>
      <c r="X800" s="97">
        <f t="shared" si="51"/>
        <v>0</v>
      </c>
    </row>
    <row r="801" spans="2:24" x14ac:dyDescent="0.3">
      <c r="B801" s="94"/>
      <c r="C801" s="95"/>
      <c r="D801" s="95"/>
      <c r="E801" s="95"/>
      <c r="F801" s="144"/>
      <c r="G801" s="94"/>
      <c r="H801" s="145"/>
      <c r="I801" s="96"/>
      <c r="J801" s="96"/>
      <c r="K801" s="96"/>
      <c r="L801" s="96"/>
      <c r="M801" s="96"/>
      <c r="N801" s="96"/>
      <c r="O801" s="97">
        <f t="shared" si="48"/>
        <v>0</v>
      </c>
      <c r="P801" s="97">
        <f t="shared" si="49"/>
        <v>0</v>
      </c>
      <c r="Q801" s="97" cm="1">
        <f t="array" aca="1" ref="Q801" ca="1">IF(I801=0,0,$E801*$I801*(SUMPRODUCT((1-'Emission Factors'!$C$37)^ROW(INDIRECT("1:" &amp; 'Emission Factors'!$C$45-1)))+1))</f>
        <v>0</v>
      </c>
      <c r="R801" s="176">
        <f ca="1">IFERROR((($O801+$Q801)*'Emission Factors'!$C$10)+($P801*'Emission Factors'!$C$17),"")</f>
        <v>0</v>
      </c>
      <c r="S801" s="146" t="str">
        <f t="shared" ca="1" si="50"/>
        <v>N/A</v>
      </c>
      <c r="T801" s="98">
        <f ca="1">IFERROR((($O801+$Q801)*'Emission Factors'!$C$11)+($P801*'Emission Factors'!$C$18),"")</f>
        <v>0</v>
      </c>
      <c r="U801" s="98">
        <f ca="1">IFERROR((($O801+$Q801)*'Emission Factors'!$C$12)+($P801*'Emission Factors'!$C$19),"")</f>
        <v>0</v>
      </c>
      <c r="V801" s="98">
        <f ca="1">IFERROR((($O801+$Q801)*'Emission Factors'!$C$13)+($P801*'Emission Factors'!$C$20),"")</f>
        <v>0</v>
      </c>
      <c r="W801" s="147">
        <f ca="1">IFERROR(IF(N801="Residential",($O801+Q801)*'Emission Factors'!$C$14+(P801*'Emission Factors'!$C$21),($O801+Q801)*'Emission Factors'!$C$15+(P801*'Emission Factors'!$C$22)),"")</f>
        <v>0</v>
      </c>
      <c r="X801" s="97">
        <f t="shared" si="51"/>
        <v>0</v>
      </c>
    </row>
    <row r="802" spans="2:24" x14ac:dyDescent="0.3">
      <c r="B802" s="94"/>
      <c r="C802" s="95"/>
      <c r="D802" s="95"/>
      <c r="E802" s="95"/>
      <c r="F802" s="144"/>
      <c r="G802" s="94"/>
      <c r="H802" s="145"/>
      <c r="I802" s="96"/>
      <c r="J802" s="96"/>
      <c r="K802" s="96"/>
      <c r="L802" s="96"/>
      <c r="M802" s="96"/>
      <c r="N802" s="96"/>
      <c r="O802" s="97">
        <f t="shared" si="48"/>
        <v>0</v>
      </c>
      <c r="P802" s="97">
        <f t="shared" si="49"/>
        <v>0</v>
      </c>
      <c r="Q802" s="97" cm="1">
        <f t="array" aca="1" ref="Q802" ca="1">IF(I802=0,0,$E802*$I802*(SUMPRODUCT((1-'Emission Factors'!$C$37)^ROW(INDIRECT("1:" &amp; 'Emission Factors'!$C$45-1)))+1))</f>
        <v>0</v>
      </c>
      <c r="R802" s="176">
        <f ca="1">IFERROR((($O802+$Q802)*'Emission Factors'!$C$10)+($P802*'Emission Factors'!$C$17),"")</f>
        <v>0</v>
      </c>
      <c r="S802" s="146" t="str">
        <f t="shared" ca="1" si="50"/>
        <v>N/A</v>
      </c>
      <c r="T802" s="98">
        <f ca="1">IFERROR((($O802+$Q802)*'Emission Factors'!$C$11)+($P802*'Emission Factors'!$C$18),"")</f>
        <v>0</v>
      </c>
      <c r="U802" s="98">
        <f ca="1">IFERROR((($O802+$Q802)*'Emission Factors'!$C$12)+($P802*'Emission Factors'!$C$19),"")</f>
        <v>0</v>
      </c>
      <c r="V802" s="98">
        <f ca="1">IFERROR((($O802+$Q802)*'Emission Factors'!$C$13)+($P802*'Emission Factors'!$C$20),"")</f>
        <v>0</v>
      </c>
      <c r="W802" s="147">
        <f ca="1">IFERROR(IF(N802="Residential",($O802+Q802)*'Emission Factors'!$C$14+(P802*'Emission Factors'!$C$21),($O802+Q802)*'Emission Factors'!$C$15+(P802*'Emission Factors'!$C$22)),"")</f>
        <v>0</v>
      </c>
      <c r="X802" s="97">
        <f t="shared" si="51"/>
        <v>0</v>
      </c>
    </row>
    <row r="803" spans="2:24" x14ac:dyDescent="0.3">
      <c r="B803" s="94"/>
      <c r="C803" s="95"/>
      <c r="D803" s="95"/>
      <c r="E803" s="95"/>
      <c r="F803" s="144"/>
      <c r="G803" s="94"/>
      <c r="H803" s="145"/>
      <c r="I803" s="96"/>
      <c r="J803" s="96"/>
      <c r="K803" s="96"/>
      <c r="L803" s="96"/>
      <c r="M803" s="96"/>
      <c r="N803" s="96"/>
      <c r="O803" s="97">
        <f t="shared" si="48"/>
        <v>0</v>
      </c>
      <c r="P803" s="97">
        <f t="shared" si="49"/>
        <v>0</v>
      </c>
      <c r="Q803" s="97" cm="1">
        <f t="array" aca="1" ref="Q803" ca="1">IF(I803=0,0,$E803*$I803*(SUMPRODUCT((1-'Emission Factors'!$C$37)^ROW(INDIRECT("1:" &amp; 'Emission Factors'!$C$45-1)))+1))</f>
        <v>0</v>
      </c>
      <c r="R803" s="176">
        <f ca="1">IFERROR((($O803+$Q803)*'Emission Factors'!$C$10)+($P803*'Emission Factors'!$C$17),"")</f>
        <v>0</v>
      </c>
      <c r="S803" s="146" t="str">
        <f t="shared" ca="1" si="50"/>
        <v>N/A</v>
      </c>
      <c r="T803" s="98">
        <f ca="1">IFERROR((($O803+$Q803)*'Emission Factors'!$C$11)+($P803*'Emission Factors'!$C$18),"")</f>
        <v>0</v>
      </c>
      <c r="U803" s="98">
        <f ca="1">IFERROR((($O803+$Q803)*'Emission Factors'!$C$12)+($P803*'Emission Factors'!$C$19),"")</f>
        <v>0</v>
      </c>
      <c r="V803" s="98">
        <f ca="1">IFERROR((($O803+$Q803)*'Emission Factors'!$C$13)+($P803*'Emission Factors'!$C$20),"")</f>
        <v>0</v>
      </c>
      <c r="W803" s="147">
        <f ca="1">IFERROR(IF(N803="Residential",($O803+Q803)*'Emission Factors'!$C$14+(P803*'Emission Factors'!$C$21),($O803+Q803)*'Emission Factors'!$C$15+(P803*'Emission Factors'!$C$22)),"")</f>
        <v>0</v>
      </c>
      <c r="X803" s="97">
        <f t="shared" si="51"/>
        <v>0</v>
      </c>
    </row>
    <row r="804" spans="2:24" x14ac:dyDescent="0.3">
      <c r="B804" s="94"/>
      <c r="C804" s="95"/>
      <c r="D804" s="95"/>
      <c r="E804" s="95"/>
      <c r="F804" s="144"/>
      <c r="G804" s="94"/>
      <c r="H804" s="145"/>
      <c r="I804" s="96"/>
      <c r="J804" s="96"/>
      <c r="K804" s="96"/>
      <c r="L804" s="96"/>
      <c r="M804" s="96"/>
      <c r="N804" s="96"/>
      <c r="O804" s="97">
        <f t="shared" si="48"/>
        <v>0</v>
      </c>
      <c r="P804" s="97">
        <f t="shared" si="49"/>
        <v>0</v>
      </c>
      <c r="Q804" s="97" cm="1">
        <f t="array" aca="1" ref="Q804" ca="1">IF(I804=0,0,$E804*$I804*(SUMPRODUCT((1-'Emission Factors'!$C$37)^ROW(INDIRECT("1:" &amp; 'Emission Factors'!$C$45-1)))+1))</f>
        <v>0</v>
      </c>
      <c r="R804" s="176">
        <f ca="1">IFERROR((($O804+$Q804)*'Emission Factors'!$C$10)+($P804*'Emission Factors'!$C$17),"")</f>
        <v>0</v>
      </c>
      <c r="S804" s="146" t="str">
        <f t="shared" ca="1" si="50"/>
        <v>N/A</v>
      </c>
      <c r="T804" s="98">
        <f ca="1">IFERROR((($O804+$Q804)*'Emission Factors'!$C$11)+($P804*'Emission Factors'!$C$18),"")</f>
        <v>0</v>
      </c>
      <c r="U804" s="98">
        <f ca="1">IFERROR((($O804+$Q804)*'Emission Factors'!$C$12)+($P804*'Emission Factors'!$C$19),"")</f>
        <v>0</v>
      </c>
      <c r="V804" s="98">
        <f ca="1">IFERROR((($O804+$Q804)*'Emission Factors'!$C$13)+($P804*'Emission Factors'!$C$20),"")</f>
        <v>0</v>
      </c>
      <c r="W804" s="147">
        <f ca="1">IFERROR(IF(N804="Residential",($O804+Q804)*'Emission Factors'!$C$14+(P804*'Emission Factors'!$C$21),($O804+Q804)*'Emission Factors'!$C$15+(P804*'Emission Factors'!$C$22)),"")</f>
        <v>0</v>
      </c>
      <c r="X804" s="97">
        <f t="shared" si="51"/>
        <v>0</v>
      </c>
    </row>
    <row r="805" spans="2:24" x14ac:dyDescent="0.3">
      <c r="B805" s="94"/>
      <c r="C805" s="95"/>
      <c r="D805" s="95"/>
      <c r="E805" s="95"/>
      <c r="F805" s="144"/>
      <c r="G805" s="94"/>
      <c r="H805" s="145"/>
      <c r="I805" s="96"/>
      <c r="J805" s="96"/>
      <c r="K805" s="96"/>
      <c r="L805" s="96"/>
      <c r="M805" s="96"/>
      <c r="N805" s="96"/>
      <c r="O805" s="97">
        <f t="shared" si="48"/>
        <v>0</v>
      </c>
      <c r="P805" s="97">
        <f t="shared" si="49"/>
        <v>0</v>
      </c>
      <c r="Q805" s="97" cm="1">
        <f t="array" aca="1" ref="Q805" ca="1">IF(I805=0,0,$E805*$I805*(SUMPRODUCT((1-'Emission Factors'!$C$37)^ROW(INDIRECT("1:" &amp; 'Emission Factors'!$C$45-1)))+1))</f>
        <v>0</v>
      </c>
      <c r="R805" s="176">
        <f ca="1">IFERROR((($O805+$Q805)*'Emission Factors'!$C$10)+($P805*'Emission Factors'!$C$17),"")</f>
        <v>0</v>
      </c>
      <c r="S805" s="146" t="str">
        <f t="shared" ca="1" si="50"/>
        <v>N/A</v>
      </c>
      <c r="T805" s="98">
        <f ca="1">IFERROR((($O805+$Q805)*'Emission Factors'!$C$11)+($P805*'Emission Factors'!$C$18),"")</f>
        <v>0</v>
      </c>
      <c r="U805" s="98">
        <f ca="1">IFERROR((($O805+$Q805)*'Emission Factors'!$C$12)+($P805*'Emission Factors'!$C$19),"")</f>
        <v>0</v>
      </c>
      <c r="V805" s="98">
        <f ca="1">IFERROR((($O805+$Q805)*'Emission Factors'!$C$13)+($P805*'Emission Factors'!$C$20),"")</f>
        <v>0</v>
      </c>
      <c r="W805" s="147">
        <f ca="1">IFERROR(IF(N805="Residential",($O805+Q805)*'Emission Factors'!$C$14+(P805*'Emission Factors'!$C$21),($O805+Q805)*'Emission Factors'!$C$15+(P805*'Emission Factors'!$C$22)),"")</f>
        <v>0</v>
      </c>
      <c r="X805" s="97">
        <f t="shared" si="51"/>
        <v>0</v>
      </c>
    </row>
    <row r="806" spans="2:24" x14ac:dyDescent="0.3">
      <c r="B806" s="94"/>
      <c r="C806" s="95"/>
      <c r="D806" s="95"/>
      <c r="E806" s="95"/>
      <c r="F806" s="144"/>
      <c r="G806" s="94"/>
      <c r="H806" s="145"/>
      <c r="I806" s="96"/>
      <c r="J806" s="96"/>
      <c r="K806" s="96"/>
      <c r="L806" s="96"/>
      <c r="M806" s="96"/>
      <c r="N806" s="96"/>
      <c r="O806" s="97">
        <f t="shared" si="48"/>
        <v>0</v>
      </c>
      <c r="P806" s="97">
        <f t="shared" si="49"/>
        <v>0</v>
      </c>
      <c r="Q806" s="97" cm="1">
        <f t="array" aca="1" ref="Q806" ca="1">IF(I806=0,0,$E806*$I806*(SUMPRODUCT((1-'Emission Factors'!$C$37)^ROW(INDIRECT("1:" &amp; 'Emission Factors'!$C$45-1)))+1))</f>
        <v>0</v>
      </c>
      <c r="R806" s="176">
        <f ca="1">IFERROR((($O806+$Q806)*'Emission Factors'!$C$10)+($P806*'Emission Factors'!$C$17),"")</f>
        <v>0</v>
      </c>
      <c r="S806" s="146" t="str">
        <f t="shared" ca="1" si="50"/>
        <v>N/A</v>
      </c>
      <c r="T806" s="98">
        <f ca="1">IFERROR((($O806+$Q806)*'Emission Factors'!$C$11)+($P806*'Emission Factors'!$C$18),"")</f>
        <v>0</v>
      </c>
      <c r="U806" s="98">
        <f ca="1">IFERROR((($O806+$Q806)*'Emission Factors'!$C$12)+($P806*'Emission Factors'!$C$19),"")</f>
        <v>0</v>
      </c>
      <c r="V806" s="98">
        <f ca="1">IFERROR((($O806+$Q806)*'Emission Factors'!$C$13)+($P806*'Emission Factors'!$C$20),"")</f>
        <v>0</v>
      </c>
      <c r="W806" s="147">
        <f ca="1">IFERROR(IF(N806="Residential",($O806+Q806)*'Emission Factors'!$C$14+(P806*'Emission Factors'!$C$21),($O806+Q806)*'Emission Factors'!$C$15+(P806*'Emission Factors'!$C$22)),"")</f>
        <v>0</v>
      </c>
      <c r="X806" s="97">
        <f t="shared" si="51"/>
        <v>0</v>
      </c>
    </row>
    <row r="807" spans="2:24" x14ac:dyDescent="0.3">
      <c r="B807" s="94"/>
      <c r="C807" s="95"/>
      <c r="D807" s="95"/>
      <c r="E807" s="95"/>
      <c r="F807" s="144"/>
      <c r="G807" s="94"/>
      <c r="H807" s="145"/>
      <c r="I807" s="96"/>
      <c r="J807" s="96"/>
      <c r="K807" s="96"/>
      <c r="L807" s="96"/>
      <c r="M807" s="96"/>
      <c r="N807" s="96"/>
      <c r="O807" s="97">
        <f t="shared" si="48"/>
        <v>0</v>
      </c>
      <c r="P807" s="97">
        <f t="shared" si="49"/>
        <v>0</v>
      </c>
      <c r="Q807" s="97" cm="1">
        <f t="array" aca="1" ref="Q807" ca="1">IF(I807=0,0,$E807*$I807*(SUMPRODUCT((1-'Emission Factors'!$C$37)^ROW(INDIRECT("1:" &amp; 'Emission Factors'!$C$45-1)))+1))</f>
        <v>0</v>
      </c>
      <c r="R807" s="176">
        <f ca="1">IFERROR((($O807+$Q807)*'Emission Factors'!$C$10)+($P807*'Emission Factors'!$C$17),"")</f>
        <v>0</v>
      </c>
      <c r="S807" s="146" t="str">
        <f t="shared" ca="1" si="50"/>
        <v>N/A</v>
      </c>
      <c r="T807" s="98">
        <f ca="1">IFERROR((($O807+$Q807)*'Emission Factors'!$C$11)+($P807*'Emission Factors'!$C$18),"")</f>
        <v>0</v>
      </c>
      <c r="U807" s="98">
        <f ca="1">IFERROR((($O807+$Q807)*'Emission Factors'!$C$12)+($P807*'Emission Factors'!$C$19),"")</f>
        <v>0</v>
      </c>
      <c r="V807" s="98">
        <f ca="1">IFERROR((($O807+$Q807)*'Emission Factors'!$C$13)+($P807*'Emission Factors'!$C$20),"")</f>
        <v>0</v>
      </c>
      <c r="W807" s="147">
        <f ca="1">IFERROR(IF(N807="Residential",($O807+Q807)*'Emission Factors'!$C$14+(P807*'Emission Factors'!$C$21),($O807+Q807)*'Emission Factors'!$C$15+(P807*'Emission Factors'!$C$22)),"")</f>
        <v>0</v>
      </c>
      <c r="X807" s="97">
        <f t="shared" si="51"/>
        <v>0</v>
      </c>
    </row>
    <row r="808" spans="2:24" x14ac:dyDescent="0.3">
      <c r="B808" s="94"/>
      <c r="C808" s="95"/>
      <c r="D808" s="95"/>
      <c r="E808" s="95"/>
      <c r="F808" s="144"/>
      <c r="G808" s="94"/>
      <c r="H808" s="145"/>
      <c r="I808" s="96"/>
      <c r="J808" s="96"/>
      <c r="K808" s="96"/>
      <c r="L808" s="96"/>
      <c r="M808" s="96"/>
      <c r="N808" s="96"/>
      <c r="O808" s="97">
        <f t="shared" si="48"/>
        <v>0</v>
      </c>
      <c r="P808" s="97">
        <f t="shared" si="49"/>
        <v>0</v>
      </c>
      <c r="Q808" s="97" cm="1">
        <f t="array" aca="1" ref="Q808" ca="1">IF(I808=0,0,$E808*$I808*(SUMPRODUCT((1-'Emission Factors'!$C$37)^ROW(INDIRECT("1:" &amp; 'Emission Factors'!$C$45-1)))+1))</f>
        <v>0</v>
      </c>
      <c r="R808" s="176">
        <f ca="1">IFERROR((($O808+$Q808)*'Emission Factors'!$C$10)+($P808*'Emission Factors'!$C$17),"")</f>
        <v>0</v>
      </c>
      <c r="S808" s="146" t="str">
        <f t="shared" ca="1" si="50"/>
        <v>N/A</v>
      </c>
      <c r="T808" s="98">
        <f ca="1">IFERROR((($O808+$Q808)*'Emission Factors'!$C$11)+($P808*'Emission Factors'!$C$18),"")</f>
        <v>0</v>
      </c>
      <c r="U808" s="98">
        <f ca="1">IFERROR((($O808+$Q808)*'Emission Factors'!$C$12)+($P808*'Emission Factors'!$C$19),"")</f>
        <v>0</v>
      </c>
      <c r="V808" s="98">
        <f ca="1">IFERROR((($O808+$Q808)*'Emission Factors'!$C$13)+($P808*'Emission Factors'!$C$20),"")</f>
        <v>0</v>
      </c>
      <c r="W808" s="147">
        <f ca="1">IFERROR(IF(N808="Residential",($O808+Q808)*'Emission Factors'!$C$14+(P808*'Emission Factors'!$C$21),($O808+Q808)*'Emission Factors'!$C$15+(P808*'Emission Factors'!$C$22)),"")</f>
        <v>0</v>
      </c>
      <c r="X808" s="97">
        <f t="shared" si="51"/>
        <v>0</v>
      </c>
    </row>
    <row r="809" spans="2:24" x14ac:dyDescent="0.3">
      <c r="B809" s="94"/>
      <c r="C809" s="95"/>
      <c r="D809" s="95"/>
      <c r="E809" s="95"/>
      <c r="F809" s="144"/>
      <c r="G809" s="94"/>
      <c r="H809" s="145"/>
      <c r="I809" s="96"/>
      <c r="J809" s="96"/>
      <c r="K809" s="96"/>
      <c r="L809" s="96"/>
      <c r="M809" s="96"/>
      <c r="N809" s="96"/>
      <c r="O809" s="97">
        <f t="shared" si="48"/>
        <v>0</v>
      </c>
      <c r="P809" s="97">
        <f t="shared" si="49"/>
        <v>0</v>
      </c>
      <c r="Q809" s="97" cm="1">
        <f t="array" aca="1" ref="Q809" ca="1">IF(I809=0,0,$E809*$I809*(SUMPRODUCT((1-'Emission Factors'!$C$37)^ROW(INDIRECT("1:" &amp; 'Emission Factors'!$C$45-1)))+1))</f>
        <v>0</v>
      </c>
      <c r="R809" s="176">
        <f ca="1">IFERROR((($O809+$Q809)*'Emission Factors'!$C$10)+($P809*'Emission Factors'!$C$17),"")</f>
        <v>0</v>
      </c>
      <c r="S809" s="146" t="str">
        <f t="shared" ca="1" si="50"/>
        <v>N/A</v>
      </c>
      <c r="T809" s="98">
        <f ca="1">IFERROR((($O809+$Q809)*'Emission Factors'!$C$11)+($P809*'Emission Factors'!$C$18),"")</f>
        <v>0</v>
      </c>
      <c r="U809" s="98">
        <f ca="1">IFERROR((($O809+$Q809)*'Emission Factors'!$C$12)+($P809*'Emission Factors'!$C$19),"")</f>
        <v>0</v>
      </c>
      <c r="V809" s="98">
        <f ca="1">IFERROR((($O809+$Q809)*'Emission Factors'!$C$13)+($P809*'Emission Factors'!$C$20),"")</f>
        <v>0</v>
      </c>
      <c r="W809" s="147">
        <f ca="1">IFERROR(IF(N809="Residential",($O809+Q809)*'Emission Factors'!$C$14+(P809*'Emission Factors'!$C$21),($O809+Q809)*'Emission Factors'!$C$15+(P809*'Emission Factors'!$C$22)),"")</f>
        <v>0</v>
      </c>
      <c r="X809" s="97">
        <f t="shared" si="51"/>
        <v>0</v>
      </c>
    </row>
    <row r="810" spans="2:24" x14ac:dyDescent="0.3">
      <c r="B810" s="94"/>
      <c r="C810" s="95"/>
      <c r="D810" s="95"/>
      <c r="E810" s="95"/>
      <c r="F810" s="144"/>
      <c r="G810" s="94"/>
      <c r="H810" s="145"/>
      <c r="I810" s="96"/>
      <c r="J810" s="96"/>
      <c r="K810" s="96"/>
      <c r="L810" s="96"/>
      <c r="M810" s="96"/>
      <c r="N810" s="96"/>
      <c r="O810" s="97">
        <f t="shared" si="48"/>
        <v>0</v>
      </c>
      <c r="P810" s="97">
        <f t="shared" si="49"/>
        <v>0</v>
      </c>
      <c r="Q810" s="97" cm="1">
        <f t="array" aca="1" ref="Q810" ca="1">IF(I810=0,0,$E810*$I810*(SUMPRODUCT((1-'Emission Factors'!$C$37)^ROW(INDIRECT("1:" &amp; 'Emission Factors'!$C$45-1)))+1))</f>
        <v>0</v>
      </c>
      <c r="R810" s="176">
        <f ca="1">IFERROR((($O810+$Q810)*'Emission Factors'!$C$10)+($P810*'Emission Factors'!$C$17),"")</f>
        <v>0</v>
      </c>
      <c r="S810" s="146" t="str">
        <f t="shared" ca="1" si="50"/>
        <v>N/A</v>
      </c>
      <c r="T810" s="98">
        <f ca="1">IFERROR((($O810+$Q810)*'Emission Factors'!$C$11)+($P810*'Emission Factors'!$C$18),"")</f>
        <v>0</v>
      </c>
      <c r="U810" s="98">
        <f ca="1">IFERROR((($O810+$Q810)*'Emission Factors'!$C$12)+($P810*'Emission Factors'!$C$19),"")</f>
        <v>0</v>
      </c>
      <c r="V810" s="98">
        <f ca="1">IFERROR((($O810+$Q810)*'Emission Factors'!$C$13)+($P810*'Emission Factors'!$C$20),"")</f>
        <v>0</v>
      </c>
      <c r="W810" s="147">
        <f ca="1">IFERROR(IF(N810="Residential",($O810+Q810)*'Emission Factors'!$C$14+(P810*'Emission Factors'!$C$21),($O810+Q810)*'Emission Factors'!$C$15+(P810*'Emission Factors'!$C$22)),"")</f>
        <v>0</v>
      </c>
      <c r="X810" s="97">
        <f t="shared" si="51"/>
        <v>0</v>
      </c>
    </row>
    <row r="811" spans="2:24" x14ac:dyDescent="0.3">
      <c r="B811" s="94"/>
      <c r="C811" s="95"/>
      <c r="D811" s="95"/>
      <c r="E811" s="95"/>
      <c r="F811" s="144"/>
      <c r="G811" s="94"/>
      <c r="H811" s="145"/>
      <c r="I811" s="96"/>
      <c r="J811" s="96"/>
      <c r="K811" s="96"/>
      <c r="L811" s="96"/>
      <c r="M811" s="96"/>
      <c r="N811" s="96"/>
      <c r="O811" s="97">
        <f t="shared" si="48"/>
        <v>0</v>
      </c>
      <c r="P811" s="97">
        <f t="shared" si="49"/>
        <v>0</v>
      </c>
      <c r="Q811" s="97" cm="1">
        <f t="array" aca="1" ref="Q811" ca="1">IF(I811=0,0,$E811*$I811*(SUMPRODUCT((1-'Emission Factors'!$C$37)^ROW(INDIRECT("1:" &amp; 'Emission Factors'!$C$45-1)))+1))</f>
        <v>0</v>
      </c>
      <c r="R811" s="176">
        <f ca="1">IFERROR((($O811+$Q811)*'Emission Factors'!$C$10)+($P811*'Emission Factors'!$C$17),"")</f>
        <v>0</v>
      </c>
      <c r="S811" s="146" t="str">
        <f t="shared" ca="1" si="50"/>
        <v>N/A</v>
      </c>
      <c r="T811" s="98">
        <f ca="1">IFERROR((($O811+$Q811)*'Emission Factors'!$C$11)+($P811*'Emission Factors'!$C$18),"")</f>
        <v>0</v>
      </c>
      <c r="U811" s="98">
        <f ca="1">IFERROR((($O811+$Q811)*'Emission Factors'!$C$12)+($P811*'Emission Factors'!$C$19),"")</f>
        <v>0</v>
      </c>
      <c r="V811" s="98">
        <f ca="1">IFERROR((($O811+$Q811)*'Emission Factors'!$C$13)+($P811*'Emission Factors'!$C$20),"")</f>
        <v>0</v>
      </c>
      <c r="W811" s="147">
        <f ca="1">IFERROR(IF(N811="Residential",($O811+Q811)*'Emission Factors'!$C$14+(P811*'Emission Factors'!$C$21),($O811+Q811)*'Emission Factors'!$C$15+(P811*'Emission Factors'!$C$22)),"")</f>
        <v>0</v>
      </c>
      <c r="X811" s="97">
        <f t="shared" si="51"/>
        <v>0</v>
      </c>
    </row>
    <row r="812" spans="2:24" x14ac:dyDescent="0.3">
      <c r="B812" s="94"/>
      <c r="C812" s="95"/>
      <c r="D812" s="95"/>
      <c r="E812" s="95"/>
      <c r="F812" s="144"/>
      <c r="G812" s="94"/>
      <c r="H812" s="145"/>
      <c r="I812" s="96"/>
      <c r="J812" s="96"/>
      <c r="K812" s="96"/>
      <c r="L812" s="96"/>
      <c r="M812" s="96"/>
      <c r="N812" s="96"/>
      <c r="O812" s="97">
        <f t="shared" si="48"/>
        <v>0</v>
      </c>
      <c r="P812" s="97">
        <f t="shared" si="49"/>
        <v>0</v>
      </c>
      <c r="Q812" s="97" cm="1">
        <f t="array" aca="1" ref="Q812" ca="1">IF(I812=0,0,$E812*$I812*(SUMPRODUCT((1-'Emission Factors'!$C$37)^ROW(INDIRECT("1:" &amp; 'Emission Factors'!$C$45-1)))+1))</f>
        <v>0</v>
      </c>
      <c r="R812" s="176">
        <f ca="1">IFERROR((($O812+$Q812)*'Emission Factors'!$C$10)+($P812*'Emission Factors'!$C$17),"")</f>
        <v>0</v>
      </c>
      <c r="S812" s="146" t="str">
        <f t="shared" ca="1" si="50"/>
        <v>N/A</v>
      </c>
      <c r="T812" s="98">
        <f ca="1">IFERROR((($O812+$Q812)*'Emission Factors'!$C$11)+($P812*'Emission Factors'!$C$18),"")</f>
        <v>0</v>
      </c>
      <c r="U812" s="98">
        <f ca="1">IFERROR((($O812+$Q812)*'Emission Factors'!$C$12)+($P812*'Emission Factors'!$C$19),"")</f>
        <v>0</v>
      </c>
      <c r="V812" s="98">
        <f ca="1">IFERROR((($O812+$Q812)*'Emission Factors'!$C$13)+($P812*'Emission Factors'!$C$20),"")</f>
        <v>0</v>
      </c>
      <c r="W812" s="147">
        <f ca="1">IFERROR(IF(N812="Residential",($O812+Q812)*'Emission Factors'!$C$14+(P812*'Emission Factors'!$C$21),($O812+Q812)*'Emission Factors'!$C$15+(P812*'Emission Factors'!$C$22)),"")</f>
        <v>0</v>
      </c>
      <c r="X812" s="97">
        <f t="shared" si="51"/>
        <v>0</v>
      </c>
    </row>
    <row r="813" spans="2:24" x14ac:dyDescent="0.3">
      <c r="B813" s="94"/>
      <c r="C813" s="95"/>
      <c r="D813" s="95"/>
      <c r="E813" s="95"/>
      <c r="F813" s="144"/>
      <c r="G813" s="94"/>
      <c r="H813" s="145"/>
      <c r="I813" s="96"/>
      <c r="J813" s="96"/>
      <c r="K813" s="96"/>
      <c r="L813" s="96"/>
      <c r="M813" s="96"/>
      <c r="N813" s="96"/>
      <c r="O813" s="97">
        <f t="shared" si="48"/>
        <v>0</v>
      </c>
      <c r="P813" s="97">
        <f t="shared" si="49"/>
        <v>0</v>
      </c>
      <c r="Q813" s="97" cm="1">
        <f t="array" aca="1" ref="Q813" ca="1">IF(I813=0,0,$E813*$I813*(SUMPRODUCT((1-'Emission Factors'!$C$37)^ROW(INDIRECT("1:" &amp; 'Emission Factors'!$C$45-1)))+1))</f>
        <v>0</v>
      </c>
      <c r="R813" s="176">
        <f ca="1">IFERROR((($O813+$Q813)*'Emission Factors'!$C$10)+($P813*'Emission Factors'!$C$17),"")</f>
        <v>0</v>
      </c>
      <c r="S813" s="146" t="str">
        <f t="shared" ca="1" si="50"/>
        <v>N/A</v>
      </c>
      <c r="T813" s="98">
        <f ca="1">IFERROR((($O813+$Q813)*'Emission Factors'!$C$11)+($P813*'Emission Factors'!$C$18),"")</f>
        <v>0</v>
      </c>
      <c r="U813" s="98">
        <f ca="1">IFERROR((($O813+$Q813)*'Emission Factors'!$C$12)+($P813*'Emission Factors'!$C$19),"")</f>
        <v>0</v>
      </c>
      <c r="V813" s="98">
        <f ca="1">IFERROR((($O813+$Q813)*'Emission Factors'!$C$13)+($P813*'Emission Factors'!$C$20),"")</f>
        <v>0</v>
      </c>
      <c r="W813" s="147">
        <f ca="1">IFERROR(IF(N813="Residential",($O813+Q813)*'Emission Factors'!$C$14+(P813*'Emission Factors'!$C$21),($O813+Q813)*'Emission Factors'!$C$15+(P813*'Emission Factors'!$C$22)),"")</f>
        <v>0</v>
      </c>
      <c r="X813" s="97">
        <f t="shared" si="51"/>
        <v>0</v>
      </c>
    </row>
    <row r="814" spans="2:24" x14ac:dyDescent="0.3">
      <c r="B814" s="94"/>
      <c r="C814" s="95"/>
      <c r="D814" s="95"/>
      <c r="E814" s="95"/>
      <c r="F814" s="144"/>
      <c r="G814" s="94"/>
      <c r="H814" s="145"/>
      <c r="I814" s="96"/>
      <c r="J814" s="96"/>
      <c r="K814" s="96"/>
      <c r="L814" s="96"/>
      <c r="M814" s="96"/>
      <c r="N814" s="96"/>
      <c r="O814" s="97">
        <f t="shared" si="48"/>
        <v>0</v>
      </c>
      <c r="P814" s="97">
        <f t="shared" si="49"/>
        <v>0</v>
      </c>
      <c r="Q814" s="97" cm="1">
        <f t="array" aca="1" ref="Q814" ca="1">IF(I814=0,0,$E814*$I814*(SUMPRODUCT((1-'Emission Factors'!$C$37)^ROW(INDIRECT("1:" &amp; 'Emission Factors'!$C$45-1)))+1))</f>
        <v>0</v>
      </c>
      <c r="R814" s="176">
        <f ca="1">IFERROR((($O814+$Q814)*'Emission Factors'!$C$10)+($P814*'Emission Factors'!$C$17),"")</f>
        <v>0</v>
      </c>
      <c r="S814" s="146" t="str">
        <f t="shared" ca="1" si="50"/>
        <v>N/A</v>
      </c>
      <c r="T814" s="98">
        <f ca="1">IFERROR((($O814+$Q814)*'Emission Factors'!$C$11)+($P814*'Emission Factors'!$C$18),"")</f>
        <v>0</v>
      </c>
      <c r="U814" s="98">
        <f ca="1">IFERROR((($O814+$Q814)*'Emission Factors'!$C$12)+($P814*'Emission Factors'!$C$19),"")</f>
        <v>0</v>
      </c>
      <c r="V814" s="98">
        <f ca="1">IFERROR((($O814+$Q814)*'Emission Factors'!$C$13)+($P814*'Emission Factors'!$C$20),"")</f>
        <v>0</v>
      </c>
      <c r="W814" s="147">
        <f ca="1">IFERROR(IF(N814="Residential",($O814+Q814)*'Emission Factors'!$C$14+(P814*'Emission Factors'!$C$21),($O814+Q814)*'Emission Factors'!$C$15+(P814*'Emission Factors'!$C$22)),"")</f>
        <v>0</v>
      </c>
      <c r="X814" s="97">
        <f t="shared" si="51"/>
        <v>0</v>
      </c>
    </row>
    <row r="815" spans="2:24" x14ac:dyDescent="0.3">
      <c r="B815" s="94"/>
      <c r="C815" s="95"/>
      <c r="D815" s="95"/>
      <c r="E815" s="95"/>
      <c r="F815" s="144"/>
      <c r="G815" s="94"/>
      <c r="H815" s="145"/>
      <c r="I815" s="96"/>
      <c r="J815" s="96"/>
      <c r="K815" s="96"/>
      <c r="L815" s="96"/>
      <c r="M815" s="96"/>
      <c r="N815" s="96"/>
      <c r="O815" s="97">
        <f t="shared" si="48"/>
        <v>0</v>
      </c>
      <c r="P815" s="97">
        <f t="shared" si="49"/>
        <v>0</v>
      </c>
      <c r="Q815" s="97" cm="1">
        <f t="array" aca="1" ref="Q815" ca="1">IF(I815=0,0,$E815*$I815*(SUMPRODUCT((1-'Emission Factors'!$C$37)^ROW(INDIRECT("1:" &amp; 'Emission Factors'!$C$45-1)))+1))</f>
        <v>0</v>
      </c>
      <c r="R815" s="176">
        <f ca="1">IFERROR((($O815+$Q815)*'Emission Factors'!$C$10)+($P815*'Emission Factors'!$C$17),"")</f>
        <v>0</v>
      </c>
      <c r="S815" s="146" t="str">
        <f t="shared" ca="1" si="50"/>
        <v>N/A</v>
      </c>
      <c r="T815" s="98">
        <f ca="1">IFERROR((($O815+$Q815)*'Emission Factors'!$C$11)+($P815*'Emission Factors'!$C$18),"")</f>
        <v>0</v>
      </c>
      <c r="U815" s="98">
        <f ca="1">IFERROR((($O815+$Q815)*'Emission Factors'!$C$12)+($P815*'Emission Factors'!$C$19),"")</f>
        <v>0</v>
      </c>
      <c r="V815" s="98">
        <f ca="1">IFERROR((($O815+$Q815)*'Emission Factors'!$C$13)+($P815*'Emission Factors'!$C$20),"")</f>
        <v>0</v>
      </c>
      <c r="W815" s="147">
        <f ca="1">IFERROR(IF(N815="Residential",($O815+Q815)*'Emission Factors'!$C$14+(P815*'Emission Factors'!$C$21),($O815+Q815)*'Emission Factors'!$C$15+(P815*'Emission Factors'!$C$22)),"")</f>
        <v>0</v>
      </c>
      <c r="X815" s="97">
        <f t="shared" si="51"/>
        <v>0</v>
      </c>
    </row>
    <row r="816" spans="2:24" x14ac:dyDescent="0.3">
      <c r="B816" s="94"/>
      <c r="C816" s="95"/>
      <c r="D816" s="95"/>
      <c r="E816" s="95"/>
      <c r="F816" s="144"/>
      <c r="G816" s="94"/>
      <c r="H816" s="145"/>
      <c r="I816" s="96"/>
      <c r="J816" s="96"/>
      <c r="K816" s="96"/>
      <c r="L816" s="96"/>
      <c r="M816" s="96"/>
      <c r="N816" s="96"/>
      <c r="O816" s="97">
        <f t="shared" si="48"/>
        <v>0</v>
      </c>
      <c r="P816" s="97">
        <f t="shared" si="49"/>
        <v>0</v>
      </c>
      <c r="Q816" s="97" cm="1">
        <f t="array" aca="1" ref="Q816" ca="1">IF(I816=0,0,$E816*$I816*(SUMPRODUCT((1-'Emission Factors'!$C$37)^ROW(INDIRECT("1:" &amp; 'Emission Factors'!$C$45-1)))+1))</f>
        <v>0</v>
      </c>
      <c r="R816" s="176">
        <f ca="1">IFERROR((($O816+$Q816)*'Emission Factors'!$C$10)+($P816*'Emission Factors'!$C$17),"")</f>
        <v>0</v>
      </c>
      <c r="S816" s="146" t="str">
        <f t="shared" ca="1" si="50"/>
        <v>N/A</v>
      </c>
      <c r="T816" s="98">
        <f ca="1">IFERROR((($O816+$Q816)*'Emission Factors'!$C$11)+($P816*'Emission Factors'!$C$18),"")</f>
        <v>0</v>
      </c>
      <c r="U816" s="98">
        <f ca="1">IFERROR((($O816+$Q816)*'Emission Factors'!$C$12)+($P816*'Emission Factors'!$C$19),"")</f>
        <v>0</v>
      </c>
      <c r="V816" s="98">
        <f ca="1">IFERROR((($O816+$Q816)*'Emission Factors'!$C$13)+($P816*'Emission Factors'!$C$20),"")</f>
        <v>0</v>
      </c>
      <c r="W816" s="147">
        <f ca="1">IFERROR(IF(N816="Residential",($O816+Q816)*'Emission Factors'!$C$14+(P816*'Emission Factors'!$C$21),($O816+Q816)*'Emission Factors'!$C$15+(P816*'Emission Factors'!$C$22)),"")</f>
        <v>0</v>
      </c>
      <c r="X816" s="97">
        <f t="shared" si="51"/>
        <v>0</v>
      </c>
    </row>
    <row r="817" spans="2:24" x14ac:dyDescent="0.3">
      <c r="B817" s="94"/>
      <c r="C817" s="95"/>
      <c r="D817" s="95"/>
      <c r="E817" s="95"/>
      <c r="F817" s="144"/>
      <c r="G817" s="94"/>
      <c r="H817" s="145"/>
      <c r="I817" s="96"/>
      <c r="J817" s="96"/>
      <c r="K817" s="96"/>
      <c r="L817" s="96"/>
      <c r="M817" s="96"/>
      <c r="N817" s="96"/>
      <c r="O817" s="97">
        <f t="shared" si="48"/>
        <v>0</v>
      </c>
      <c r="P817" s="97">
        <f t="shared" si="49"/>
        <v>0</v>
      </c>
      <c r="Q817" s="97" cm="1">
        <f t="array" aca="1" ref="Q817" ca="1">IF(I817=0,0,$E817*$I817*(SUMPRODUCT((1-'Emission Factors'!$C$37)^ROW(INDIRECT("1:" &amp; 'Emission Factors'!$C$45-1)))+1))</f>
        <v>0</v>
      </c>
      <c r="R817" s="176">
        <f ca="1">IFERROR((($O817+$Q817)*'Emission Factors'!$C$10)+($P817*'Emission Factors'!$C$17),"")</f>
        <v>0</v>
      </c>
      <c r="S817" s="146" t="str">
        <f t="shared" ca="1" si="50"/>
        <v>N/A</v>
      </c>
      <c r="T817" s="98">
        <f ca="1">IFERROR((($O817+$Q817)*'Emission Factors'!$C$11)+($P817*'Emission Factors'!$C$18),"")</f>
        <v>0</v>
      </c>
      <c r="U817" s="98">
        <f ca="1">IFERROR((($O817+$Q817)*'Emission Factors'!$C$12)+($P817*'Emission Factors'!$C$19),"")</f>
        <v>0</v>
      </c>
      <c r="V817" s="98">
        <f ca="1">IFERROR((($O817+$Q817)*'Emission Factors'!$C$13)+($P817*'Emission Factors'!$C$20),"")</f>
        <v>0</v>
      </c>
      <c r="W817" s="147">
        <f ca="1">IFERROR(IF(N817="Residential",($O817+Q817)*'Emission Factors'!$C$14+(P817*'Emission Factors'!$C$21),($O817+Q817)*'Emission Factors'!$C$15+(P817*'Emission Factors'!$C$22)),"")</f>
        <v>0</v>
      </c>
      <c r="X817" s="97">
        <f t="shared" si="51"/>
        <v>0</v>
      </c>
    </row>
    <row r="818" spans="2:24" x14ac:dyDescent="0.3">
      <c r="B818" s="94"/>
      <c r="C818" s="95"/>
      <c r="D818" s="95"/>
      <c r="E818" s="95"/>
      <c r="F818" s="144"/>
      <c r="G818" s="94"/>
      <c r="H818" s="145"/>
      <c r="I818" s="96"/>
      <c r="J818" s="96"/>
      <c r="K818" s="96"/>
      <c r="L818" s="96"/>
      <c r="M818" s="96"/>
      <c r="N818" s="96"/>
      <c r="O818" s="97">
        <f t="shared" si="48"/>
        <v>0</v>
      </c>
      <c r="P818" s="97">
        <f t="shared" si="49"/>
        <v>0</v>
      </c>
      <c r="Q818" s="97" cm="1">
        <f t="array" aca="1" ref="Q818" ca="1">IF(I818=0,0,$E818*$I818*(SUMPRODUCT((1-'Emission Factors'!$C$37)^ROW(INDIRECT("1:" &amp; 'Emission Factors'!$C$45-1)))+1))</f>
        <v>0</v>
      </c>
      <c r="R818" s="176">
        <f ca="1">IFERROR((($O818+$Q818)*'Emission Factors'!$C$10)+($P818*'Emission Factors'!$C$17),"")</f>
        <v>0</v>
      </c>
      <c r="S818" s="146" t="str">
        <f t="shared" ca="1" si="50"/>
        <v>N/A</v>
      </c>
      <c r="T818" s="98">
        <f ca="1">IFERROR((($O818+$Q818)*'Emission Factors'!$C$11)+($P818*'Emission Factors'!$C$18),"")</f>
        <v>0</v>
      </c>
      <c r="U818" s="98">
        <f ca="1">IFERROR((($O818+$Q818)*'Emission Factors'!$C$12)+($P818*'Emission Factors'!$C$19),"")</f>
        <v>0</v>
      </c>
      <c r="V818" s="98">
        <f ca="1">IFERROR((($O818+$Q818)*'Emission Factors'!$C$13)+($P818*'Emission Factors'!$C$20),"")</f>
        <v>0</v>
      </c>
      <c r="W818" s="147">
        <f ca="1">IFERROR(IF(N818="Residential",($O818+Q818)*'Emission Factors'!$C$14+(P818*'Emission Factors'!$C$21),($O818+Q818)*'Emission Factors'!$C$15+(P818*'Emission Factors'!$C$22)),"")</f>
        <v>0</v>
      </c>
      <c r="X818" s="97">
        <f t="shared" si="51"/>
        <v>0</v>
      </c>
    </row>
    <row r="819" spans="2:24" x14ac:dyDescent="0.3">
      <c r="B819" s="94"/>
      <c r="C819" s="95"/>
      <c r="D819" s="95"/>
      <c r="E819" s="95"/>
      <c r="F819" s="144"/>
      <c r="G819" s="94"/>
      <c r="H819" s="145"/>
      <c r="I819" s="96"/>
      <c r="J819" s="96"/>
      <c r="K819" s="96"/>
      <c r="L819" s="96"/>
      <c r="M819" s="96"/>
      <c r="N819" s="96"/>
      <c r="O819" s="97">
        <f t="shared" si="48"/>
        <v>0</v>
      </c>
      <c r="P819" s="97">
        <f t="shared" si="49"/>
        <v>0</v>
      </c>
      <c r="Q819" s="97" cm="1">
        <f t="array" aca="1" ref="Q819" ca="1">IF(I819=0,0,$E819*$I819*(SUMPRODUCT((1-'Emission Factors'!$C$37)^ROW(INDIRECT("1:" &amp; 'Emission Factors'!$C$45-1)))+1))</f>
        <v>0</v>
      </c>
      <c r="R819" s="176">
        <f ca="1">IFERROR((($O819+$Q819)*'Emission Factors'!$C$10)+($P819*'Emission Factors'!$C$17),"")</f>
        <v>0</v>
      </c>
      <c r="S819" s="146" t="str">
        <f t="shared" ca="1" si="50"/>
        <v>N/A</v>
      </c>
      <c r="T819" s="98">
        <f ca="1">IFERROR((($O819+$Q819)*'Emission Factors'!$C$11)+($P819*'Emission Factors'!$C$18),"")</f>
        <v>0</v>
      </c>
      <c r="U819" s="98">
        <f ca="1">IFERROR((($O819+$Q819)*'Emission Factors'!$C$12)+($P819*'Emission Factors'!$C$19),"")</f>
        <v>0</v>
      </c>
      <c r="V819" s="98">
        <f ca="1">IFERROR((($O819+$Q819)*'Emission Factors'!$C$13)+($P819*'Emission Factors'!$C$20),"")</f>
        <v>0</v>
      </c>
      <c r="W819" s="147">
        <f ca="1">IFERROR(IF(N819="Residential",($O819+Q819)*'Emission Factors'!$C$14+(P819*'Emission Factors'!$C$21),($O819+Q819)*'Emission Factors'!$C$15+(P819*'Emission Factors'!$C$22)),"")</f>
        <v>0</v>
      </c>
      <c r="X819" s="97">
        <f t="shared" si="51"/>
        <v>0</v>
      </c>
    </row>
    <row r="820" spans="2:24" x14ac:dyDescent="0.3">
      <c r="B820" s="94"/>
      <c r="C820" s="95"/>
      <c r="D820" s="95"/>
      <c r="E820" s="95"/>
      <c r="F820" s="144"/>
      <c r="G820" s="94"/>
      <c r="H820" s="145"/>
      <c r="I820" s="96"/>
      <c r="J820" s="96"/>
      <c r="K820" s="96"/>
      <c r="L820" s="96"/>
      <c r="M820" s="96"/>
      <c r="N820" s="96"/>
      <c r="O820" s="97">
        <f t="shared" si="48"/>
        <v>0</v>
      </c>
      <c r="P820" s="97">
        <f t="shared" si="49"/>
        <v>0</v>
      </c>
      <c r="Q820" s="97" cm="1">
        <f t="array" aca="1" ref="Q820" ca="1">IF(I820=0,0,$E820*$I820*(SUMPRODUCT((1-'Emission Factors'!$C$37)^ROW(INDIRECT("1:" &amp; 'Emission Factors'!$C$45-1)))+1))</f>
        <v>0</v>
      </c>
      <c r="R820" s="176">
        <f ca="1">IFERROR((($O820+$Q820)*'Emission Factors'!$C$10)+($P820*'Emission Factors'!$C$17),"")</f>
        <v>0</v>
      </c>
      <c r="S820" s="146" t="str">
        <f t="shared" ca="1" si="50"/>
        <v>N/A</v>
      </c>
      <c r="T820" s="98">
        <f ca="1">IFERROR((($O820+$Q820)*'Emission Factors'!$C$11)+($P820*'Emission Factors'!$C$18),"")</f>
        <v>0</v>
      </c>
      <c r="U820" s="98">
        <f ca="1">IFERROR((($O820+$Q820)*'Emission Factors'!$C$12)+($P820*'Emission Factors'!$C$19),"")</f>
        <v>0</v>
      </c>
      <c r="V820" s="98">
        <f ca="1">IFERROR((($O820+$Q820)*'Emission Factors'!$C$13)+($P820*'Emission Factors'!$C$20),"")</f>
        <v>0</v>
      </c>
      <c r="W820" s="147">
        <f ca="1">IFERROR(IF(N820="Residential",($O820+Q820)*'Emission Factors'!$C$14+(P820*'Emission Factors'!$C$21),($O820+Q820)*'Emission Factors'!$C$15+(P820*'Emission Factors'!$C$22)),"")</f>
        <v>0</v>
      </c>
      <c r="X820" s="97">
        <f t="shared" si="51"/>
        <v>0</v>
      </c>
    </row>
    <row r="821" spans="2:24" x14ac:dyDescent="0.3">
      <c r="B821" s="94"/>
      <c r="C821" s="95"/>
      <c r="D821" s="95"/>
      <c r="E821" s="95"/>
      <c r="F821" s="144"/>
      <c r="G821" s="94"/>
      <c r="H821" s="145"/>
      <c r="I821" s="96"/>
      <c r="J821" s="96"/>
      <c r="K821" s="96"/>
      <c r="L821" s="96"/>
      <c r="M821" s="96"/>
      <c r="N821" s="96"/>
      <c r="O821" s="97">
        <f t="shared" si="48"/>
        <v>0</v>
      </c>
      <c r="P821" s="97">
        <f t="shared" si="49"/>
        <v>0</v>
      </c>
      <c r="Q821" s="97" cm="1">
        <f t="array" aca="1" ref="Q821" ca="1">IF(I821=0,0,$E821*$I821*(SUMPRODUCT((1-'Emission Factors'!$C$37)^ROW(INDIRECT("1:" &amp; 'Emission Factors'!$C$45-1)))+1))</f>
        <v>0</v>
      </c>
      <c r="R821" s="176">
        <f ca="1">IFERROR((($O821+$Q821)*'Emission Factors'!$C$10)+($P821*'Emission Factors'!$C$17),"")</f>
        <v>0</v>
      </c>
      <c r="S821" s="146" t="str">
        <f t="shared" ca="1" si="50"/>
        <v>N/A</v>
      </c>
      <c r="T821" s="98">
        <f ca="1">IFERROR((($O821+$Q821)*'Emission Factors'!$C$11)+($P821*'Emission Factors'!$C$18),"")</f>
        <v>0</v>
      </c>
      <c r="U821" s="98">
        <f ca="1">IFERROR((($O821+$Q821)*'Emission Factors'!$C$12)+($P821*'Emission Factors'!$C$19),"")</f>
        <v>0</v>
      </c>
      <c r="V821" s="98">
        <f ca="1">IFERROR((($O821+$Q821)*'Emission Factors'!$C$13)+($P821*'Emission Factors'!$C$20),"")</f>
        <v>0</v>
      </c>
      <c r="W821" s="147">
        <f ca="1">IFERROR(IF(N821="Residential",($O821+Q821)*'Emission Factors'!$C$14+(P821*'Emission Factors'!$C$21),($O821+Q821)*'Emission Factors'!$C$15+(P821*'Emission Factors'!$C$22)),"")</f>
        <v>0</v>
      </c>
      <c r="X821" s="97">
        <f t="shared" si="51"/>
        <v>0</v>
      </c>
    </row>
    <row r="822" spans="2:24" x14ac:dyDescent="0.3">
      <c r="B822" s="94"/>
      <c r="C822" s="95"/>
      <c r="D822" s="95"/>
      <c r="E822" s="95"/>
      <c r="F822" s="144"/>
      <c r="G822" s="94"/>
      <c r="H822" s="145"/>
      <c r="I822" s="96"/>
      <c r="J822" s="96"/>
      <c r="K822" s="96"/>
      <c r="L822" s="96"/>
      <c r="M822" s="96"/>
      <c r="N822" s="96"/>
      <c r="O822" s="97">
        <f t="shared" si="48"/>
        <v>0</v>
      </c>
      <c r="P822" s="97">
        <f t="shared" si="49"/>
        <v>0</v>
      </c>
      <c r="Q822" s="97" cm="1">
        <f t="array" aca="1" ref="Q822" ca="1">IF(I822=0,0,$E822*$I822*(SUMPRODUCT((1-'Emission Factors'!$C$37)^ROW(INDIRECT("1:" &amp; 'Emission Factors'!$C$45-1)))+1))</f>
        <v>0</v>
      </c>
      <c r="R822" s="176">
        <f ca="1">IFERROR((($O822+$Q822)*'Emission Factors'!$C$10)+($P822*'Emission Factors'!$C$17),"")</f>
        <v>0</v>
      </c>
      <c r="S822" s="146" t="str">
        <f t="shared" ca="1" si="50"/>
        <v>N/A</v>
      </c>
      <c r="T822" s="98">
        <f ca="1">IFERROR((($O822+$Q822)*'Emission Factors'!$C$11)+($P822*'Emission Factors'!$C$18),"")</f>
        <v>0</v>
      </c>
      <c r="U822" s="98">
        <f ca="1">IFERROR((($O822+$Q822)*'Emission Factors'!$C$12)+($P822*'Emission Factors'!$C$19),"")</f>
        <v>0</v>
      </c>
      <c r="V822" s="98">
        <f ca="1">IFERROR((($O822+$Q822)*'Emission Factors'!$C$13)+($P822*'Emission Factors'!$C$20),"")</f>
        <v>0</v>
      </c>
      <c r="W822" s="147">
        <f ca="1">IFERROR(IF(N822="Residential",($O822+Q822)*'Emission Factors'!$C$14+(P822*'Emission Factors'!$C$21),($O822+Q822)*'Emission Factors'!$C$15+(P822*'Emission Factors'!$C$22)),"")</f>
        <v>0</v>
      </c>
      <c r="X822" s="97">
        <f t="shared" si="51"/>
        <v>0</v>
      </c>
    </row>
    <row r="823" spans="2:24" x14ac:dyDescent="0.3">
      <c r="B823" s="94"/>
      <c r="C823" s="95"/>
      <c r="D823" s="95"/>
      <c r="E823" s="95"/>
      <c r="F823" s="144"/>
      <c r="G823" s="94"/>
      <c r="H823" s="145"/>
      <c r="I823" s="96"/>
      <c r="J823" s="96"/>
      <c r="K823" s="96"/>
      <c r="L823" s="96"/>
      <c r="M823" s="96"/>
      <c r="N823" s="96"/>
      <c r="O823" s="97">
        <f t="shared" si="48"/>
        <v>0</v>
      </c>
      <c r="P823" s="97">
        <f t="shared" si="49"/>
        <v>0</v>
      </c>
      <c r="Q823" s="97" cm="1">
        <f t="array" aca="1" ref="Q823" ca="1">IF(I823=0,0,$E823*$I823*(SUMPRODUCT((1-'Emission Factors'!$C$37)^ROW(INDIRECT("1:" &amp; 'Emission Factors'!$C$45-1)))+1))</f>
        <v>0</v>
      </c>
      <c r="R823" s="176">
        <f ca="1">IFERROR((($O823+$Q823)*'Emission Factors'!$C$10)+($P823*'Emission Factors'!$C$17),"")</f>
        <v>0</v>
      </c>
      <c r="S823" s="146" t="str">
        <f t="shared" ca="1" si="50"/>
        <v>N/A</v>
      </c>
      <c r="T823" s="98">
        <f ca="1">IFERROR((($O823+$Q823)*'Emission Factors'!$C$11)+($P823*'Emission Factors'!$C$18),"")</f>
        <v>0</v>
      </c>
      <c r="U823" s="98">
        <f ca="1">IFERROR((($O823+$Q823)*'Emission Factors'!$C$12)+($P823*'Emission Factors'!$C$19),"")</f>
        <v>0</v>
      </c>
      <c r="V823" s="98">
        <f ca="1">IFERROR((($O823+$Q823)*'Emission Factors'!$C$13)+($P823*'Emission Factors'!$C$20),"")</f>
        <v>0</v>
      </c>
      <c r="W823" s="147">
        <f ca="1">IFERROR(IF(N823="Residential",($O823+Q823)*'Emission Factors'!$C$14+(P823*'Emission Factors'!$C$21),($O823+Q823)*'Emission Factors'!$C$15+(P823*'Emission Factors'!$C$22)),"")</f>
        <v>0</v>
      </c>
      <c r="X823" s="97">
        <f t="shared" si="51"/>
        <v>0</v>
      </c>
    </row>
    <row r="824" spans="2:24" x14ac:dyDescent="0.3">
      <c r="B824" s="94"/>
      <c r="C824" s="95"/>
      <c r="D824" s="95"/>
      <c r="E824" s="95"/>
      <c r="F824" s="144"/>
      <c r="G824" s="94"/>
      <c r="H824" s="145"/>
      <c r="I824" s="96"/>
      <c r="J824" s="96"/>
      <c r="K824" s="96"/>
      <c r="L824" s="96"/>
      <c r="M824" s="96"/>
      <c r="N824" s="96"/>
      <c r="O824" s="97">
        <f t="shared" si="48"/>
        <v>0</v>
      </c>
      <c r="P824" s="97">
        <f t="shared" si="49"/>
        <v>0</v>
      </c>
      <c r="Q824" s="97" cm="1">
        <f t="array" aca="1" ref="Q824" ca="1">IF(I824=0,0,$E824*$I824*(SUMPRODUCT((1-'Emission Factors'!$C$37)^ROW(INDIRECT("1:" &amp; 'Emission Factors'!$C$45-1)))+1))</f>
        <v>0</v>
      </c>
      <c r="R824" s="176">
        <f ca="1">IFERROR((($O824+$Q824)*'Emission Factors'!$C$10)+($P824*'Emission Factors'!$C$17),"")</f>
        <v>0</v>
      </c>
      <c r="S824" s="146" t="str">
        <f t="shared" ca="1" si="50"/>
        <v>N/A</v>
      </c>
      <c r="T824" s="98">
        <f ca="1">IFERROR((($O824+$Q824)*'Emission Factors'!$C$11)+($P824*'Emission Factors'!$C$18),"")</f>
        <v>0</v>
      </c>
      <c r="U824" s="98">
        <f ca="1">IFERROR((($O824+$Q824)*'Emission Factors'!$C$12)+($P824*'Emission Factors'!$C$19),"")</f>
        <v>0</v>
      </c>
      <c r="V824" s="98">
        <f ca="1">IFERROR((($O824+$Q824)*'Emission Factors'!$C$13)+($P824*'Emission Factors'!$C$20),"")</f>
        <v>0</v>
      </c>
      <c r="W824" s="147">
        <f ca="1">IFERROR(IF(N824="Residential",($O824+Q824)*'Emission Factors'!$C$14+(P824*'Emission Factors'!$C$21),($O824+Q824)*'Emission Factors'!$C$15+(P824*'Emission Factors'!$C$22)),"")</f>
        <v>0</v>
      </c>
      <c r="X824" s="97">
        <f t="shared" si="51"/>
        <v>0</v>
      </c>
    </row>
    <row r="825" spans="2:24" x14ac:dyDescent="0.3">
      <c r="B825" s="94"/>
      <c r="C825" s="95"/>
      <c r="D825" s="95"/>
      <c r="E825" s="95"/>
      <c r="F825" s="144"/>
      <c r="G825" s="94"/>
      <c r="H825" s="145"/>
      <c r="I825" s="96"/>
      <c r="J825" s="96"/>
      <c r="K825" s="96"/>
      <c r="L825" s="96"/>
      <c r="M825" s="96"/>
      <c r="N825" s="96"/>
      <c r="O825" s="97">
        <f t="shared" si="48"/>
        <v>0</v>
      </c>
      <c r="P825" s="97">
        <f t="shared" si="49"/>
        <v>0</v>
      </c>
      <c r="Q825" s="97" cm="1">
        <f t="array" aca="1" ref="Q825" ca="1">IF(I825=0,0,$E825*$I825*(SUMPRODUCT((1-'Emission Factors'!$C$37)^ROW(INDIRECT("1:" &amp; 'Emission Factors'!$C$45-1)))+1))</f>
        <v>0</v>
      </c>
      <c r="R825" s="176">
        <f ca="1">IFERROR((($O825+$Q825)*'Emission Factors'!$C$10)+($P825*'Emission Factors'!$C$17),"")</f>
        <v>0</v>
      </c>
      <c r="S825" s="146" t="str">
        <f t="shared" ca="1" si="50"/>
        <v>N/A</v>
      </c>
      <c r="T825" s="98">
        <f ca="1">IFERROR((($O825+$Q825)*'Emission Factors'!$C$11)+($P825*'Emission Factors'!$C$18),"")</f>
        <v>0</v>
      </c>
      <c r="U825" s="98">
        <f ca="1">IFERROR((($O825+$Q825)*'Emission Factors'!$C$12)+($P825*'Emission Factors'!$C$19),"")</f>
        <v>0</v>
      </c>
      <c r="V825" s="98">
        <f ca="1">IFERROR((($O825+$Q825)*'Emission Factors'!$C$13)+($P825*'Emission Factors'!$C$20),"")</f>
        <v>0</v>
      </c>
      <c r="W825" s="147">
        <f ca="1">IFERROR(IF(N825="Residential",($O825+Q825)*'Emission Factors'!$C$14+(P825*'Emission Factors'!$C$21),($O825+Q825)*'Emission Factors'!$C$15+(P825*'Emission Factors'!$C$22)),"")</f>
        <v>0</v>
      </c>
      <c r="X825" s="97">
        <f t="shared" si="51"/>
        <v>0</v>
      </c>
    </row>
    <row r="826" spans="2:24" x14ac:dyDescent="0.3">
      <c r="B826" s="94"/>
      <c r="C826" s="95"/>
      <c r="D826" s="95"/>
      <c r="E826" s="95"/>
      <c r="F826" s="144"/>
      <c r="G826" s="94"/>
      <c r="H826" s="145"/>
      <c r="I826" s="96"/>
      <c r="J826" s="96"/>
      <c r="K826" s="96"/>
      <c r="L826" s="96"/>
      <c r="M826" s="96"/>
      <c r="N826" s="96"/>
      <c r="O826" s="97">
        <f t="shared" si="48"/>
        <v>0</v>
      </c>
      <c r="P826" s="97">
        <f t="shared" si="49"/>
        <v>0</v>
      </c>
      <c r="Q826" s="97" cm="1">
        <f t="array" aca="1" ref="Q826" ca="1">IF(I826=0,0,$E826*$I826*(SUMPRODUCT((1-'Emission Factors'!$C$37)^ROW(INDIRECT("1:" &amp; 'Emission Factors'!$C$45-1)))+1))</f>
        <v>0</v>
      </c>
      <c r="R826" s="176">
        <f ca="1">IFERROR((($O826+$Q826)*'Emission Factors'!$C$10)+($P826*'Emission Factors'!$C$17),"")</f>
        <v>0</v>
      </c>
      <c r="S826" s="146" t="str">
        <f t="shared" ca="1" si="50"/>
        <v>N/A</v>
      </c>
      <c r="T826" s="98">
        <f ca="1">IFERROR((($O826+$Q826)*'Emission Factors'!$C$11)+($P826*'Emission Factors'!$C$18),"")</f>
        <v>0</v>
      </c>
      <c r="U826" s="98">
        <f ca="1">IFERROR((($O826+$Q826)*'Emission Factors'!$C$12)+($P826*'Emission Factors'!$C$19),"")</f>
        <v>0</v>
      </c>
      <c r="V826" s="98">
        <f ca="1">IFERROR((($O826+$Q826)*'Emission Factors'!$C$13)+($P826*'Emission Factors'!$C$20),"")</f>
        <v>0</v>
      </c>
      <c r="W826" s="147">
        <f ca="1">IFERROR(IF(N826="Residential",($O826+Q826)*'Emission Factors'!$C$14+(P826*'Emission Factors'!$C$21),($O826+Q826)*'Emission Factors'!$C$15+(P826*'Emission Factors'!$C$22)),"")</f>
        <v>0</v>
      </c>
      <c r="X826" s="97">
        <f t="shared" si="51"/>
        <v>0</v>
      </c>
    </row>
    <row r="827" spans="2:24" x14ac:dyDescent="0.3">
      <c r="B827" s="94"/>
      <c r="C827" s="95"/>
      <c r="D827" s="95"/>
      <c r="E827" s="95"/>
      <c r="F827" s="144"/>
      <c r="G827" s="94"/>
      <c r="H827" s="145"/>
      <c r="I827" s="96"/>
      <c r="J827" s="96"/>
      <c r="K827" s="96"/>
      <c r="L827" s="96"/>
      <c r="M827" s="96"/>
      <c r="N827" s="96"/>
      <c r="O827" s="97">
        <f t="shared" si="48"/>
        <v>0</v>
      </c>
      <c r="P827" s="97">
        <f t="shared" si="49"/>
        <v>0</v>
      </c>
      <c r="Q827" s="97" cm="1">
        <f t="array" aca="1" ref="Q827" ca="1">IF(I827=0,0,$E827*$I827*(SUMPRODUCT((1-'Emission Factors'!$C$37)^ROW(INDIRECT("1:" &amp; 'Emission Factors'!$C$45-1)))+1))</f>
        <v>0</v>
      </c>
      <c r="R827" s="176">
        <f ca="1">IFERROR((($O827+$Q827)*'Emission Factors'!$C$10)+($P827*'Emission Factors'!$C$17),"")</f>
        <v>0</v>
      </c>
      <c r="S827" s="146" t="str">
        <f t="shared" ca="1" si="50"/>
        <v>N/A</v>
      </c>
      <c r="T827" s="98">
        <f ca="1">IFERROR((($O827+$Q827)*'Emission Factors'!$C$11)+($P827*'Emission Factors'!$C$18),"")</f>
        <v>0</v>
      </c>
      <c r="U827" s="98">
        <f ca="1">IFERROR((($O827+$Q827)*'Emission Factors'!$C$12)+($P827*'Emission Factors'!$C$19),"")</f>
        <v>0</v>
      </c>
      <c r="V827" s="98">
        <f ca="1">IFERROR((($O827+$Q827)*'Emission Factors'!$C$13)+($P827*'Emission Factors'!$C$20),"")</f>
        <v>0</v>
      </c>
      <c r="W827" s="147">
        <f ca="1">IFERROR(IF(N827="Residential",($O827+Q827)*'Emission Factors'!$C$14+(P827*'Emission Factors'!$C$21),($O827+Q827)*'Emission Factors'!$C$15+(P827*'Emission Factors'!$C$22)),"")</f>
        <v>0</v>
      </c>
      <c r="X827" s="97">
        <f t="shared" si="51"/>
        <v>0</v>
      </c>
    </row>
    <row r="828" spans="2:24" x14ac:dyDescent="0.3">
      <c r="B828" s="94"/>
      <c r="C828" s="95"/>
      <c r="D828" s="95"/>
      <c r="E828" s="95"/>
      <c r="F828" s="144"/>
      <c r="G828" s="94"/>
      <c r="H828" s="145"/>
      <c r="I828" s="96"/>
      <c r="J828" s="96"/>
      <c r="K828" s="96"/>
      <c r="L828" s="96"/>
      <c r="M828" s="96"/>
      <c r="N828" s="96"/>
      <c r="O828" s="97">
        <f t="shared" si="48"/>
        <v>0</v>
      </c>
      <c r="P828" s="97">
        <f t="shared" si="49"/>
        <v>0</v>
      </c>
      <c r="Q828" s="97" cm="1">
        <f t="array" aca="1" ref="Q828" ca="1">IF(I828=0,0,$E828*$I828*(SUMPRODUCT((1-'Emission Factors'!$C$37)^ROW(INDIRECT("1:" &amp; 'Emission Factors'!$C$45-1)))+1))</f>
        <v>0</v>
      </c>
      <c r="R828" s="176">
        <f ca="1">IFERROR((($O828+$Q828)*'Emission Factors'!$C$10)+($P828*'Emission Factors'!$C$17),"")</f>
        <v>0</v>
      </c>
      <c r="S828" s="146" t="str">
        <f t="shared" ca="1" si="50"/>
        <v>N/A</v>
      </c>
      <c r="T828" s="98">
        <f ca="1">IFERROR((($O828+$Q828)*'Emission Factors'!$C$11)+($P828*'Emission Factors'!$C$18),"")</f>
        <v>0</v>
      </c>
      <c r="U828" s="98">
        <f ca="1">IFERROR((($O828+$Q828)*'Emission Factors'!$C$12)+($P828*'Emission Factors'!$C$19),"")</f>
        <v>0</v>
      </c>
      <c r="V828" s="98">
        <f ca="1">IFERROR((($O828+$Q828)*'Emission Factors'!$C$13)+($P828*'Emission Factors'!$C$20),"")</f>
        <v>0</v>
      </c>
      <c r="W828" s="147">
        <f ca="1">IFERROR(IF(N828="Residential",($O828+Q828)*'Emission Factors'!$C$14+(P828*'Emission Factors'!$C$21),($O828+Q828)*'Emission Factors'!$C$15+(P828*'Emission Factors'!$C$22)),"")</f>
        <v>0</v>
      </c>
      <c r="X828" s="97">
        <f t="shared" si="51"/>
        <v>0</v>
      </c>
    </row>
    <row r="829" spans="2:24" x14ac:dyDescent="0.3">
      <c r="B829" s="94"/>
      <c r="C829" s="95"/>
      <c r="D829" s="95"/>
      <c r="E829" s="95"/>
      <c r="F829" s="144"/>
      <c r="G829" s="94"/>
      <c r="H829" s="145"/>
      <c r="I829" s="96"/>
      <c r="J829" s="96"/>
      <c r="K829" s="96"/>
      <c r="L829" s="96"/>
      <c r="M829" s="96"/>
      <c r="N829" s="96"/>
      <c r="O829" s="97">
        <f t="shared" si="48"/>
        <v>0</v>
      </c>
      <c r="P829" s="97">
        <f t="shared" si="49"/>
        <v>0</v>
      </c>
      <c r="Q829" s="97" cm="1">
        <f t="array" aca="1" ref="Q829" ca="1">IF(I829=0,0,$E829*$I829*(SUMPRODUCT((1-'Emission Factors'!$C$37)^ROW(INDIRECT("1:" &amp; 'Emission Factors'!$C$45-1)))+1))</f>
        <v>0</v>
      </c>
      <c r="R829" s="176">
        <f ca="1">IFERROR((($O829+$Q829)*'Emission Factors'!$C$10)+($P829*'Emission Factors'!$C$17),"")</f>
        <v>0</v>
      </c>
      <c r="S829" s="146" t="str">
        <f t="shared" ca="1" si="50"/>
        <v>N/A</v>
      </c>
      <c r="T829" s="98">
        <f ca="1">IFERROR((($O829+$Q829)*'Emission Factors'!$C$11)+($P829*'Emission Factors'!$C$18),"")</f>
        <v>0</v>
      </c>
      <c r="U829" s="98">
        <f ca="1">IFERROR((($O829+$Q829)*'Emission Factors'!$C$12)+($P829*'Emission Factors'!$C$19),"")</f>
        <v>0</v>
      </c>
      <c r="V829" s="98">
        <f ca="1">IFERROR((($O829+$Q829)*'Emission Factors'!$C$13)+($P829*'Emission Factors'!$C$20),"")</f>
        <v>0</v>
      </c>
      <c r="W829" s="147">
        <f ca="1">IFERROR(IF(N829="Residential",($O829+Q829)*'Emission Factors'!$C$14+(P829*'Emission Factors'!$C$21),($O829+Q829)*'Emission Factors'!$C$15+(P829*'Emission Factors'!$C$22)),"")</f>
        <v>0</v>
      </c>
      <c r="X829" s="97">
        <f t="shared" si="51"/>
        <v>0</v>
      </c>
    </row>
    <row r="830" spans="2:24" x14ac:dyDescent="0.3">
      <c r="B830" s="94"/>
      <c r="C830" s="95"/>
      <c r="D830" s="95"/>
      <c r="E830" s="95"/>
      <c r="F830" s="144"/>
      <c r="G830" s="94"/>
      <c r="H830" s="145"/>
      <c r="I830" s="96"/>
      <c r="J830" s="96"/>
      <c r="K830" s="96"/>
      <c r="L830" s="96"/>
      <c r="M830" s="96"/>
      <c r="N830" s="96"/>
      <c r="O830" s="97">
        <f t="shared" si="48"/>
        <v>0</v>
      </c>
      <c r="P830" s="97">
        <f t="shared" si="49"/>
        <v>0</v>
      </c>
      <c r="Q830" s="97" cm="1">
        <f t="array" aca="1" ref="Q830" ca="1">IF(I830=0,0,$E830*$I830*(SUMPRODUCT((1-'Emission Factors'!$C$37)^ROW(INDIRECT("1:" &amp; 'Emission Factors'!$C$45-1)))+1))</f>
        <v>0</v>
      </c>
      <c r="R830" s="176">
        <f ca="1">IFERROR((($O830+$Q830)*'Emission Factors'!$C$10)+($P830*'Emission Factors'!$C$17),"")</f>
        <v>0</v>
      </c>
      <c r="S830" s="146" t="str">
        <f t="shared" ca="1" si="50"/>
        <v>N/A</v>
      </c>
      <c r="T830" s="98">
        <f ca="1">IFERROR((($O830+$Q830)*'Emission Factors'!$C$11)+($P830*'Emission Factors'!$C$18),"")</f>
        <v>0</v>
      </c>
      <c r="U830" s="98">
        <f ca="1">IFERROR((($O830+$Q830)*'Emission Factors'!$C$12)+($P830*'Emission Factors'!$C$19),"")</f>
        <v>0</v>
      </c>
      <c r="V830" s="98">
        <f ca="1">IFERROR((($O830+$Q830)*'Emission Factors'!$C$13)+($P830*'Emission Factors'!$C$20),"")</f>
        <v>0</v>
      </c>
      <c r="W830" s="147">
        <f ca="1">IFERROR(IF(N830="Residential",($O830+Q830)*'Emission Factors'!$C$14+(P830*'Emission Factors'!$C$21),($O830+Q830)*'Emission Factors'!$C$15+(P830*'Emission Factors'!$C$22)),"")</f>
        <v>0</v>
      </c>
      <c r="X830" s="97">
        <f t="shared" si="51"/>
        <v>0</v>
      </c>
    </row>
    <row r="831" spans="2:24" x14ac:dyDescent="0.3">
      <c r="B831" s="94"/>
      <c r="C831" s="95"/>
      <c r="D831" s="95"/>
      <c r="E831" s="95"/>
      <c r="F831" s="144"/>
      <c r="G831" s="94"/>
      <c r="H831" s="145"/>
      <c r="I831" s="96"/>
      <c r="J831" s="96"/>
      <c r="K831" s="96"/>
      <c r="L831" s="96"/>
      <c r="M831" s="96"/>
      <c r="N831" s="96"/>
      <c r="O831" s="97">
        <f t="shared" si="48"/>
        <v>0</v>
      </c>
      <c r="P831" s="97">
        <f t="shared" si="49"/>
        <v>0</v>
      </c>
      <c r="Q831" s="97" cm="1">
        <f t="array" aca="1" ref="Q831" ca="1">IF(I831=0,0,$E831*$I831*(SUMPRODUCT((1-'Emission Factors'!$C$37)^ROW(INDIRECT("1:" &amp; 'Emission Factors'!$C$45-1)))+1))</f>
        <v>0</v>
      </c>
      <c r="R831" s="176">
        <f ca="1">IFERROR((($O831+$Q831)*'Emission Factors'!$C$10)+($P831*'Emission Factors'!$C$17),"")</f>
        <v>0</v>
      </c>
      <c r="S831" s="146" t="str">
        <f t="shared" ca="1" si="50"/>
        <v>N/A</v>
      </c>
      <c r="T831" s="98">
        <f ca="1">IFERROR((($O831+$Q831)*'Emission Factors'!$C$11)+($P831*'Emission Factors'!$C$18),"")</f>
        <v>0</v>
      </c>
      <c r="U831" s="98">
        <f ca="1">IFERROR((($O831+$Q831)*'Emission Factors'!$C$12)+($P831*'Emission Factors'!$C$19),"")</f>
        <v>0</v>
      </c>
      <c r="V831" s="98">
        <f ca="1">IFERROR((($O831+$Q831)*'Emission Factors'!$C$13)+($P831*'Emission Factors'!$C$20),"")</f>
        <v>0</v>
      </c>
      <c r="W831" s="147">
        <f ca="1">IFERROR(IF(N831="Residential",($O831+Q831)*'Emission Factors'!$C$14+(P831*'Emission Factors'!$C$21),($O831+Q831)*'Emission Factors'!$C$15+(P831*'Emission Factors'!$C$22)),"")</f>
        <v>0</v>
      </c>
      <c r="X831" s="97">
        <f t="shared" si="51"/>
        <v>0</v>
      </c>
    </row>
    <row r="832" spans="2:24" x14ac:dyDescent="0.3">
      <c r="B832" s="94"/>
      <c r="C832" s="95"/>
      <c r="D832" s="95"/>
      <c r="E832" s="95"/>
      <c r="F832" s="144"/>
      <c r="G832" s="94"/>
      <c r="H832" s="145"/>
      <c r="I832" s="96"/>
      <c r="J832" s="96"/>
      <c r="K832" s="96"/>
      <c r="L832" s="96"/>
      <c r="M832" s="96"/>
      <c r="N832" s="96"/>
      <c r="O832" s="97">
        <f t="shared" si="48"/>
        <v>0</v>
      </c>
      <c r="P832" s="97">
        <f t="shared" si="49"/>
        <v>0</v>
      </c>
      <c r="Q832" s="97" cm="1">
        <f t="array" aca="1" ref="Q832" ca="1">IF(I832=0,0,$E832*$I832*(SUMPRODUCT((1-'Emission Factors'!$C$37)^ROW(INDIRECT("1:" &amp; 'Emission Factors'!$C$45-1)))+1))</f>
        <v>0</v>
      </c>
      <c r="R832" s="176">
        <f ca="1">IFERROR((($O832+$Q832)*'Emission Factors'!$C$10)+($P832*'Emission Factors'!$C$17),"")</f>
        <v>0</v>
      </c>
      <c r="S832" s="146" t="str">
        <f t="shared" ca="1" si="50"/>
        <v>N/A</v>
      </c>
      <c r="T832" s="98">
        <f ca="1">IFERROR((($O832+$Q832)*'Emission Factors'!$C$11)+($P832*'Emission Factors'!$C$18),"")</f>
        <v>0</v>
      </c>
      <c r="U832" s="98">
        <f ca="1">IFERROR((($O832+$Q832)*'Emission Factors'!$C$12)+($P832*'Emission Factors'!$C$19),"")</f>
        <v>0</v>
      </c>
      <c r="V832" s="98">
        <f ca="1">IFERROR((($O832+$Q832)*'Emission Factors'!$C$13)+($P832*'Emission Factors'!$C$20),"")</f>
        <v>0</v>
      </c>
      <c r="W832" s="147">
        <f ca="1">IFERROR(IF(N832="Residential",($O832+Q832)*'Emission Factors'!$C$14+(P832*'Emission Factors'!$C$21),($O832+Q832)*'Emission Factors'!$C$15+(P832*'Emission Factors'!$C$22)),"")</f>
        <v>0</v>
      </c>
      <c r="X832" s="97">
        <f t="shared" si="51"/>
        <v>0</v>
      </c>
    </row>
    <row r="833" spans="2:24" x14ac:dyDescent="0.3">
      <c r="B833" s="94"/>
      <c r="C833" s="95"/>
      <c r="D833" s="95"/>
      <c r="E833" s="95"/>
      <c r="F833" s="144"/>
      <c r="G833" s="94"/>
      <c r="H833" s="145"/>
      <c r="I833" s="96"/>
      <c r="J833" s="96"/>
      <c r="K833" s="96"/>
      <c r="L833" s="96"/>
      <c r="M833" s="96"/>
      <c r="N833" s="96"/>
      <c r="O833" s="97">
        <f t="shared" si="48"/>
        <v>0</v>
      </c>
      <c r="P833" s="97">
        <f t="shared" si="49"/>
        <v>0</v>
      </c>
      <c r="Q833" s="97" cm="1">
        <f t="array" aca="1" ref="Q833" ca="1">IF(I833=0,0,$E833*$I833*(SUMPRODUCT((1-'Emission Factors'!$C$37)^ROW(INDIRECT("1:" &amp; 'Emission Factors'!$C$45-1)))+1))</f>
        <v>0</v>
      </c>
      <c r="R833" s="176">
        <f ca="1">IFERROR((($O833+$Q833)*'Emission Factors'!$C$10)+($P833*'Emission Factors'!$C$17),"")</f>
        <v>0</v>
      </c>
      <c r="S833" s="146" t="str">
        <f t="shared" ca="1" si="50"/>
        <v>N/A</v>
      </c>
      <c r="T833" s="98">
        <f ca="1">IFERROR((($O833+$Q833)*'Emission Factors'!$C$11)+($P833*'Emission Factors'!$C$18),"")</f>
        <v>0</v>
      </c>
      <c r="U833" s="98">
        <f ca="1">IFERROR((($O833+$Q833)*'Emission Factors'!$C$12)+($P833*'Emission Factors'!$C$19),"")</f>
        <v>0</v>
      </c>
      <c r="V833" s="98">
        <f ca="1">IFERROR((($O833+$Q833)*'Emission Factors'!$C$13)+($P833*'Emission Factors'!$C$20),"")</f>
        <v>0</v>
      </c>
      <c r="W833" s="147">
        <f ca="1">IFERROR(IF(N833="Residential",($O833+Q833)*'Emission Factors'!$C$14+(P833*'Emission Factors'!$C$21),($O833+Q833)*'Emission Factors'!$C$15+(P833*'Emission Factors'!$C$22)),"")</f>
        <v>0</v>
      </c>
      <c r="X833" s="97">
        <f t="shared" si="51"/>
        <v>0</v>
      </c>
    </row>
    <row r="834" spans="2:24" x14ac:dyDescent="0.3">
      <c r="B834" s="94"/>
      <c r="C834" s="95"/>
      <c r="D834" s="95"/>
      <c r="E834" s="95"/>
      <c r="F834" s="144"/>
      <c r="G834" s="94"/>
      <c r="H834" s="145"/>
      <c r="I834" s="96"/>
      <c r="J834" s="96"/>
      <c r="K834" s="96"/>
      <c r="L834" s="96"/>
      <c r="M834" s="96"/>
      <c r="N834" s="96"/>
      <c r="O834" s="97">
        <f t="shared" si="48"/>
        <v>0</v>
      </c>
      <c r="P834" s="97">
        <f t="shared" si="49"/>
        <v>0</v>
      </c>
      <c r="Q834" s="97" cm="1">
        <f t="array" aca="1" ref="Q834" ca="1">IF(I834=0,0,$E834*$I834*(SUMPRODUCT((1-'Emission Factors'!$C$37)^ROW(INDIRECT("1:" &amp; 'Emission Factors'!$C$45-1)))+1))</f>
        <v>0</v>
      </c>
      <c r="R834" s="176">
        <f ca="1">IFERROR((($O834+$Q834)*'Emission Factors'!$C$10)+($P834*'Emission Factors'!$C$17),"")</f>
        <v>0</v>
      </c>
      <c r="S834" s="146" t="str">
        <f t="shared" ca="1" si="50"/>
        <v>N/A</v>
      </c>
      <c r="T834" s="98">
        <f ca="1">IFERROR((($O834+$Q834)*'Emission Factors'!$C$11)+($P834*'Emission Factors'!$C$18),"")</f>
        <v>0</v>
      </c>
      <c r="U834" s="98">
        <f ca="1">IFERROR((($O834+$Q834)*'Emission Factors'!$C$12)+($P834*'Emission Factors'!$C$19),"")</f>
        <v>0</v>
      </c>
      <c r="V834" s="98">
        <f ca="1">IFERROR((($O834+$Q834)*'Emission Factors'!$C$13)+($P834*'Emission Factors'!$C$20),"")</f>
        <v>0</v>
      </c>
      <c r="W834" s="147">
        <f ca="1">IFERROR(IF(N834="Residential",($O834+Q834)*'Emission Factors'!$C$14+(P834*'Emission Factors'!$C$21),($O834+Q834)*'Emission Factors'!$C$15+(P834*'Emission Factors'!$C$22)),"")</f>
        <v>0</v>
      </c>
      <c r="X834" s="97">
        <f t="shared" si="51"/>
        <v>0</v>
      </c>
    </row>
    <row r="835" spans="2:24" x14ac:dyDescent="0.3">
      <c r="B835" s="94"/>
      <c r="C835" s="95"/>
      <c r="D835" s="95"/>
      <c r="E835" s="95"/>
      <c r="F835" s="144"/>
      <c r="G835" s="94"/>
      <c r="H835" s="145"/>
      <c r="I835" s="96"/>
      <c r="J835" s="96"/>
      <c r="K835" s="96"/>
      <c r="L835" s="96"/>
      <c r="M835" s="96"/>
      <c r="N835" s="96"/>
      <c r="O835" s="97">
        <f t="shared" si="48"/>
        <v>0</v>
      </c>
      <c r="P835" s="97">
        <f t="shared" si="49"/>
        <v>0</v>
      </c>
      <c r="Q835" s="97" cm="1">
        <f t="array" aca="1" ref="Q835" ca="1">IF(I835=0,0,$E835*$I835*(SUMPRODUCT((1-'Emission Factors'!$C$37)^ROW(INDIRECT("1:" &amp; 'Emission Factors'!$C$45-1)))+1))</f>
        <v>0</v>
      </c>
      <c r="R835" s="176">
        <f ca="1">IFERROR((($O835+$Q835)*'Emission Factors'!$C$10)+($P835*'Emission Factors'!$C$17),"")</f>
        <v>0</v>
      </c>
      <c r="S835" s="146" t="str">
        <f t="shared" ca="1" si="50"/>
        <v>N/A</v>
      </c>
      <c r="T835" s="98">
        <f ca="1">IFERROR((($O835+$Q835)*'Emission Factors'!$C$11)+($P835*'Emission Factors'!$C$18),"")</f>
        <v>0</v>
      </c>
      <c r="U835" s="98">
        <f ca="1">IFERROR((($O835+$Q835)*'Emission Factors'!$C$12)+($P835*'Emission Factors'!$C$19),"")</f>
        <v>0</v>
      </c>
      <c r="V835" s="98">
        <f ca="1">IFERROR((($O835+$Q835)*'Emission Factors'!$C$13)+($P835*'Emission Factors'!$C$20),"")</f>
        <v>0</v>
      </c>
      <c r="W835" s="147">
        <f ca="1">IFERROR(IF(N835="Residential",($O835+Q835)*'Emission Factors'!$C$14+(P835*'Emission Factors'!$C$21),($O835+Q835)*'Emission Factors'!$C$15+(P835*'Emission Factors'!$C$22)),"")</f>
        <v>0</v>
      </c>
      <c r="X835" s="97">
        <f t="shared" si="51"/>
        <v>0</v>
      </c>
    </row>
    <row r="836" spans="2:24" x14ac:dyDescent="0.3">
      <c r="B836" s="94"/>
      <c r="C836" s="95"/>
      <c r="D836" s="95"/>
      <c r="E836" s="95"/>
      <c r="F836" s="144"/>
      <c r="G836" s="94"/>
      <c r="H836" s="145"/>
      <c r="I836" s="96"/>
      <c r="J836" s="96"/>
      <c r="K836" s="96"/>
      <c r="L836" s="96"/>
      <c r="M836" s="96"/>
      <c r="N836" s="96"/>
      <c r="O836" s="97">
        <f t="shared" si="48"/>
        <v>0</v>
      </c>
      <c r="P836" s="97">
        <f t="shared" si="49"/>
        <v>0</v>
      </c>
      <c r="Q836" s="97" cm="1">
        <f t="array" aca="1" ref="Q836" ca="1">IF(I836=0,0,$E836*$I836*(SUMPRODUCT((1-'Emission Factors'!$C$37)^ROW(INDIRECT("1:" &amp; 'Emission Factors'!$C$45-1)))+1))</f>
        <v>0</v>
      </c>
      <c r="R836" s="176">
        <f ca="1">IFERROR((($O836+$Q836)*'Emission Factors'!$C$10)+($P836*'Emission Factors'!$C$17),"")</f>
        <v>0</v>
      </c>
      <c r="S836" s="146" t="str">
        <f t="shared" ca="1" si="50"/>
        <v>N/A</v>
      </c>
      <c r="T836" s="98">
        <f ca="1">IFERROR((($O836+$Q836)*'Emission Factors'!$C$11)+($P836*'Emission Factors'!$C$18),"")</f>
        <v>0</v>
      </c>
      <c r="U836" s="98">
        <f ca="1">IFERROR((($O836+$Q836)*'Emission Factors'!$C$12)+($P836*'Emission Factors'!$C$19),"")</f>
        <v>0</v>
      </c>
      <c r="V836" s="98">
        <f ca="1">IFERROR((($O836+$Q836)*'Emission Factors'!$C$13)+($P836*'Emission Factors'!$C$20),"")</f>
        <v>0</v>
      </c>
      <c r="W836" s="147">
        <f ca="1">IFERROR(IF(N836="Residential",($O836+Q836)*'Emission Factors'!$C$14+(P836*'Emission Factors'!$C$21),($O836+Q836)*'Emission Factors'!$C$15+(P836*'Emission Factors'!$C$22)),"")</f>
        <v>0</v>
      </c>
      <c r="X836" s="97">
        <f t="shared" si="51"/>
        <v>0</v>
      </c>
    </row>
    <row r="837" spans="2:24" x14ac:dyDescent="0.3">
      <c r="B837" s="94"/>
      <c r="C837" s="95"/>
      <c r="D837" s="95"/>
      <c r="E837" s="95"/>
      <c r="F837" s="144"/>
      <c r="G837" s="94"/>
      <c r="H837" s="145"/>
      <c r="I837" s="96"/>
      <c r="J837" s="96"/>
      <c r="K837" s="96"/>
      <c r="L837" s="96"/>
      <c r="M837" s="96"/>
      <c r="N837" s="96"/>
      <c r="O837" s="97">
        <f t="shared" si="48"/>
        <v>0</v>
      </c>
      <c r="P837" s="97">
        <f t="shared" si="49"/>
        <v>0</v>
      </c>
      <c r="Q837" s="97" cm="1">
        <f t="array" aca="1" ref="Q837" ca="1">IF(I837=0,0,$E837*$I837*(SUMPRODUCT((1-'Emission Factors'!$C$37)^ROW(INDIRECT("1:" &amp; 'Emission Factors'!$C$45-1)))+1))</f>
        <v>0</v>
      </c>
      <c r="R837" s="176">
        <f ca="1">IFERROR((($O837+$Q837)*'Emission Factors'!$C$10)+($P837*'Emission Factors'!$C$17),"")</f>
        <v>0</v>
      </c>
      <c r="S837" s="146" t="str">
        <f t="shared" ca="1" si="50"/>
        <v>N/A</v>
      </c>
      <c r="T837" s="98">
        <f ca="1">IFERROR((($O837+$Q837)*'Emission Factors'!$C$11)+($P837*'Emission Factors'!$C$18),"")</f>
        <v>0</v>
      </c>
      <c r="U837" s="98">
        <f ca="1">IFERROR((($O837+$Q837)*'Emission Factors'!$C$12)+($P837*'Emission Factors'!$C$19),"")</f>
        <v>0</v>
      </c>
      <c r="V837" s="98">
        <f ca="1">IFERROR((($O837+$Q837)*'Emission Factors'!$C$13)+($P837*'Emission Factors'!$C$20),"")</f>
        <v>0</v>
      </c>
      <c r="W837" s="147">
        <f ca="1">IFERROR(IF(N837="Residential",($O837+Q837)*'Emission Factors'!$C$14+(P837*'Emission Factors'!$C$21),($O837+Q837)*'Emission Factors'!$C$15+(P837*'Emission Factors'!$C$22)),"")</f>
        <v>0</v>
      </c>
      <c r="X837" s="97">
        <f t="shared" si="51"/>
        <v>0</v>
      </c>
    </row>
    <row r="838" spans="2:24" x14ac:dyDescent="0.3">
      <c r="B838" s="94"/>
      <c r="C838" s="95"/>
      <c r="D838" s="95"/>
      <c r="E838" s="95"/>
      <c r="F838" s="144"/>
      <c r="G838" s="94"/>
      <c r="H838" s="145"/>
      <c r="I838" s="96"/>
      <c r="J838" s="96"/>
      <c r="K838" s="96"/>
      <c r="L838" s="96"/>
      <c r="M838" s="96"/>
      <c r="N838" s="96"/>
      <c r="O838" s="97">
        <f t="shared" si="48"/>
        <v>0</v>
      </c>
      <c r="P838" s="97">
        <f t="shared" si="49"/>
        <v>0</v>
      </c>
      <c r="Q838" s="97" cm="1">
        <f t="array" aca="1" ref="Q838" ca="1">IF(I838=0,0,$E838*$I838*(SUMPRODUCT((1-'Emission Factors'!$C$37)^ROW(INDIRECT("1:" &amp; 'Emission Factors'!$C$45-1)))+1))</f>
        <v>0</v>
      </c>
      <c r="R838" s="176">
        <f ca="1">IFERROR((($O838+$Q838)*'Emission Factors'!$C$10)+($P838*'Emission Factors'!$C$17),"")</f>
        <v>0</v>
      </c>
      <c r="S838" s="146" t="str">
        <f t="shared" ca="1" si="50"/>
        <v>N/A</v>
      </c>
      <c r="T838" s="98">
        <f ca="1">IFERROR((($O838+$Q838)*'Emission Factors'!$C$11)+($P838*'Emission Factors'!$C$18),"")</f>
        <v>0</v>
      </c>
      <c r="U838" s="98">
        <f ca="1">IFERROR((($O838+$Q838)*'Emission Factors'!$C$12)+($P838*'Emission Factors'!$C$19),"")</f>
        <v>0</v>
      </c>
      <c r="V838" s="98">
        <f ca="1">IFERROR((($O838+$Q838)*'Emission Factors'!$C$13)+($P838*'Emission Factors'!$C$20),"")</f>
        <v>0</v>
      </c>
      <c r="W838" s="147">
        <f ca="1">IFERROR(IF(N838="Residential",($O838+Q838)*'Emission Factors'!$C$14+(P838*'Emission Factors'!$C$21),($O838+Q838)*'Emission Factors'!$C$15+(P838*'Emission Factors'!$C$22)),"")</f>
        <v>0</v>
      </c>
      <c r="X838" s="97">
        <f t="shared" si="51"/>
        <v>0</v>
      </c>
    </row>
    <row r="839" spans="2:24" x14ac:dyDescent="0.3">
      <c r="B839" s="94"/>
      <c r="C839" s="95"/>
      <c r="D839" s="95"/>
      <c r="E839" s="95"/>
      <c r="F839" s="144"/>
      <c r="G839" s="94"/>
      <c r="H839" s="145"/>
      <c r="I839" s="96"/>
      <c r="J839" s="96"/>
      <c r="K839" s="96"/>
      <c r="L839" s="96"/>
      <c r="M839" s="96"/>
      <c r="N839" s="96"/>
      <c r="O839" s="97">
        <f t="shared" si="48"/>
        <v>0</v>
      </c>
      <c r="P839" s="97">
        <f t="shared" si="49"/>
        <v>0</v>
      </c>
      <c r="Q839" s="97" cm="1">
        <f t="array" aca="1" ref="Q839" ca="1">IF(I839=0,0,$E839*$I839*(SUMPRODUCT((1-'Emission Factors'!$C$37)^ROW(INDIRECT("1:" &amp; 'Emission Factors'!$C$45-1)))+1))</f>
        <v>0</v>
      </c>
      <c r="R839" s="176">
        <f ca="1">IFERROR((($O839+$Q839)*'Emission Factors'!$C$10)+($P839*'Emission Factors'!$C$17),"")</f>
        <v>0</v>
      </c>
      <c r="S839" s="146" t="str">
        <f t="shared" ca="1" si="50"/>
        <v>N/A</v>
      </c>
      <c r="T839" s="98">
        <f ca="1">IFERROR((($O839+$Q839)*'Emission Factors'!$C$11)+($P839*'Emission Factors'!$C$18),"")</f>
        <v>0</v>
      </c>
      <c r="U839" s="98">
        <f ca="1">IFERROR((($O839+$Q839)*'Emission Factors'!$C$12)+($P839*'Emission Factors'!$C$19),"")</f>
        <v>0</v>
      </c>
      <c r="V839" s="98">
        <f ca="1">IFERROR((($O839+$Q839)*'Emission Factors'!$C$13)+($P839*'Emission Factors'!$C$20),"")</f>
        <v>0</v>
      </c>
      <c r="W839" s="147">
        <f ca="1">IFERROR(IF(N839="Residential",($O839+Q839)*'Emission Factors'!$C$14+(P839*'Emission Factors'!$C$21),($O839+Q839)*'Emission Factors'!$C$15+(P839*'Emission Factors'!$C$22)),"")</f>
        <v>0</v>
      </c>
      <c r="X839" s="97">
        <f t="shared" si="51"/>
        <v>0</v>
      </c>
    </row>
    <row r="840" spans="2:24" x14ac:dyDescent="0.3">
      <c r="B840" s="94"/>
      <c r="C840" s="95"/>
      <c r="D840" s="95"/>
      <c r="E840" s="95"/>
      <c r="F840" s="144"/>
      <c r="G840" s="94"/>
      <c r="H840" s="145"/>
      <c r="I840" s="96"/>
      <c r="J840" s="96"/>
      <c r="K840" s="96"/>
      <c r="L840" s="96"/>
      <c r="M840" s="96"/>
      <c r="N840" s="96"/>
      <c r="O840" s="97">
        <f t="shared" si="48"/>
        <v>0</v>
      </c>
      <c r="P840" s="97">
        <f t="shared" si="49"/>
        <v>0</v>
      </c>
      <c r="Q840" s="97" cm="1">
        <f t="array" aca="1" ref="Q840" ca="1">IF(I840=0,0,$E840*$I840*(SUMPRODUCT((1-'Emission Factors'!$C$37)^ROW(INDIRECT("1:" &amp; 'Emission Factors'!$C$45-1)))+1))</f>
        <v>0</v>
      </c>
      <c r="R840" s="176">
        <f ca="1">IFERROR((($O840+$Q840)*'Emission Factors'!$C$10)+($P840*'Emission Factors'!$C$17),"")</f>
        <v>0</v>
      </c>
      <c r="S840" s="146" t="str">
        <f t="shared" ca="1" si="50"/>
        <v>N/A</v>
      </c>
      <c r="T840" s="98">
        <f ca="1">IFERROR((($O840+$Q840)*'Emission Factors'!$C$11)+($P840*'Emission Factors'!$C$18),"")</f>
        <v>0</v>
      </c>
      <c r="U840" s="98">
        <f ca="1">IFERROR((($O840+$Q840)*'Emission Factors'!$C$12)+($P840*'Emission Factors'!$C$19),"")</f>
        <v>0</v>
      </c>
      <c r="V840" s="98">
        <f ca="1">IFERROR((($O840+$Q840)*'Emission Factors'!$C$13)+($P840*'Emission Factors'!$C$20),"")</f>
        <v>0</v>
      </c>
      <c r="W840" s="147">
        <f ca="1">IFERROR(IF(N840="Residential",($O840+Q840)*'Emission Factors'!$C$14+(P840*'Emission Factors'!$C$21),($O840+Q840)*'Emission Factors'!$C$15+(P840*'Emission Factors'!$C$22)),"")</f>
        <v>0</v>
      </c>
      <c r="X840" s="97">
        <f t="shared" si="51"/>
        <v>0</v>
      </c>
    </row>
    <row r="841" spans="2:24" x14ac:dyDescent="0.3">
      <c r="B841" s="94"/>
      <c r="C841" s="95"/>
      <c r="D841" s="95"/>
      <c r="E841" s="95"/>
      <c r="F841" s="144"/>
      <c r="G841" s="94"/>
      <c r="H841" s="145"/>
      <c r="I841" s="96"/>
      <c r="J841" s="96"/>
      <c r="K841" s="96"/>
      <c r="L841" s="96"/>
      <c r="M841" s="96"/>
      <c r="N841" s="96"/>
      <c r="O841" s="97">
        <f t="shared" si="48"/>
        <v>0</v>
      </c>
      <c r="P841" s="97">
        <f t="shared" si="49"/>
        <v>0</v>
      </c>
      <c r="Q841" s="97" cm="1">
        <f t="array" aca="1" ref="Q841" ca="1">IF(I841=0,0,$E841*$I841*(SUMPRODUCT((1-'Emission Factors'!$C$37)^ROW(INDIRECT("1:" &amp; 'Emission Factors'!$C$45-1)))+1))</f>
        <v>0</v>
      </c>
      <c r="R841" s="176">
        <f ca="1">IFERROR((($O841+$Q841)*'Emission Factors'!$C$10)+($P841*'Emission Factors'!$C$17),"")</f>
        <v>0</v>
      </c>
      <c r="S841" s="146" t="str">
        <f t="shared" ca="1" si="50"/>
        <v>N/A</v>
      </c>
      <c r="T841" s="98">
        <f ca="1">IFERROR((($O841+$Q841)*'Emission Factors'!$C$11)+($P841*'Emission Factors'!$C$18),"")</f>
        <v>0</v>
      </c>
      <c r="U841" s="98">
        <f ca="1">IFERROR((($O841+$Q841)*'Emission Factors'!$C$12)+($P841*'Emission Factors'!$C$19),"")</f>
        <v>0</v>
      </c>
      <c r="V841" s="98">
        <f ca="1">IFERROR((($O841+$Q841)*'Emission Factors'!$C$13)+($P841*'Emission Factors'!$C$20),"")</f>
        <v>0</v>
      </c>
      <c r="W841" s="147">
        <f ca="1">IFERROR(IF(N841="Residential",($O841+Q841)*'Emission Factors'!$C$14+(P841*'Emission Factors'!$C$21),($O841+Q841)*'Emission Factors'!$C$15+(P841*'Emission Factors'!$C$22)),"")</f>
        <v>0</v>
      </c>
      <c r="X841" s="97">
        <f t="shared" si="51"/>
        <v>0</v>
      </c>
    </row>
    <row r="842" spans="2:24" x14ac:dyDescent="0.3">
      <c r="B842" s="94"/>
      <c r="C842" s="95"/>
      <c r="D842" s="95"/>
      <c r="E842" s="95"/>
      <c r="F842" s="144"/>
      <c r="G842" s="94"/>
      <c r="H842" s="145"/>
      <c r="I842" s="96"/>
      <c r="J842" s="96"/>
      <c r="K842" s="96"/>
      <c r="L842" s="96"/>
      <c r="M842" s="96"/>
      <c r="N842" s="96"/>
      <c r="O842" s="97">
        <f t="shared" si="48"/>
        <v>0</v>
      </c>
      <c r="P842" s="97">
        <f t="shared" si="49"/>
        <v>0</v>
      </c>
      <c r="Q842" s="97" cm="1">
        <f t="array" aca="1" ref="Q842" ca="1">IF(I842=0,0,$E842*$I842*(SUMPRODUCT((1-'Emission Factors'!$C$37)^ROW(INDIRECT("1:" &amp; 'Emission Factors'!$C$45-1)))+1))</f>
        <v>0</v>
      </c>
      <c r="R842" s="176">
        <f ca="1">IFERROR((($O842+$Q842)*'Emission Factors'!$C$10)+($P842*'Emission Factors'!$C$17),"")</f>
        <v>0</v>
      </c>
      <c r="S842" s="146" t="str">
        <f t="shared" ca="1" si="50"/>
        <v>N/A</v>
      </c>
      <c r="T842" s="98">
        <f ca="1">IFERROR((($O842+$Q842)*'Emission Factors'!$C$11)+($P842*'Emission Factors'!$C$18),"")</f>
        <v>0</v>
      </c>
      <c r="U842" s="98">
        <f ca="1">IFERROR((($O842+$Q842)*'Emission Factors'!$C$12)+($P842*'Emission Factors'!$C$19),"")</f>
        <v>0</v>
      </c>
      <c r="V842" s="98">
        <f ca="1">IFERROR((($O842+$Q842)*'Emission Factors'!$C$13)+($P842*'Emission Factors'!$C$20),"")</f>
        <v>0</v>
      </c>
      <c r="W842" s="147">
        <f ca="1">IFERROR(IF(N842="Residential",($O842+Q842)*'Emission Factors'!$C$14+(P842*'Emission Factors'!$C$21),($O842+Q842)*'Emission Factors'!$C$15+(P842*'Emission Factors'!$C$22)),"")</f>
        <v>0</v>
      </c>
      <c r="X842" s="97">
        <f t="shared" si="51"/>
        <v>0</v>
      </c>
    </row>
    <row r="843" spans="2:24" x14ac:dyDescent="0.3">
      <c r="B843" s="94"/>
      <c r="C843" s="95"/>
      <c r="D843" s="95"/>
      <c r="E843" s="95"/>
      <c r="F843" s="144"/>
      <c r="G843" s="94"/>
      <c r="H843" s="145"/>
      <c r="I843" s="96"/>
      <c r="J843" s="96"/>
      <c r="K843" s="96"/>
      <c r="L843" s="96"/>
      <c r="M843" s="96"/>
      <c r="N843" s="96"/>
      <c r="O843" s="97">
        <f t="shared" si="48"/>
        <v>0</v>
      </c>
      <c r="P843" s="97">
        <f t="shared" si="49"/>
        <v>0</v>
      </c>
      <c r="Q843" s="97" cm="1">
        <f t="array" aca="1" ref="Q843" ca="1">IF(I843=0,0,$E843*$I843*(SUMPRODUCT((1-'Emission Factors'!$C$37)^ROW(INDIRECT("1:" &amp; 'Emission Factors'!$C$45-1)))+1))</f>
        <v>0</v>
      </c>
      <c r="R843" s="176">
        <f ca="1">IFERROR((($O843+$Q843)*'Emission Factors'!$C$10)+($P843*'Emission Factors'!$C$17),"")</f>
        <v>0</v>
      </c>
      <c r="S843" s="146" t="str">
        <f t="shared" ca="1" si="50"/>
        <v>N/A</v>
      </c>
      <c r="T843" s="98">
        <f ca="1">IFERROR((($O843+$Q843)*'Emission Factors'!$C$11)+($P843*'Emission Factors'!$C$18),"")</f>
        <v>0</v>
      </c>
      <c r="U843" s="98">
        <f ca="1">IFERROR((($O843+$Q843)*'Emission Factors'!$C$12)+($P843*'Emission Factors'!$C$19),"")</f>
        <v>0</v>
      </c>
      <c r="V843" s="98">
        <f ca="1">IFERROR((($O843+$Q843)*'Emission Factors'!$C$13)+($P843*'Emission Factors'!$C$20),"")</f>
        <v>0</v>
      </c>
      <c r="W843" s="147">
        <f ca="1">IFERROR(IF(N843="Residential",($O843+Q843)*'Emission Factors'!$C$14+(P843*'Emission Factors'!$C$21),($O843+Q843)*'Emission Factors'!$C$15+(P843*'Emission Factors'!$C$22)),"")</f>
        <v>0</v>
      </c>
      <c r="X843" s="97">
        <f t="shared" si="51"/>
        <v>0</v>
      </c>
    </row>
    <row r="844" spans="2:24" x14ac:dyDescent="0.3">
      <c r="B844" s="94"/>
      <c r="C844" s="95"/>
      <c r="D844" s="95"/>
      <c r="E844" s="95"/>
      <c r="F844" s="144"/>
      <c r="G844" s="94"/>
      <c r="H844" s="145"/>
      <c r="I844" s="96"/>
      <c r="J844" s="96"/>
      <c r="K844" s="96"/>
      <c r="L844" s="96"/>
      <c r="M844" s="96"/>
      <c r="N844" s="96"/>
      <c r="O844" s="97">
        <f t="shared" si="48"/>
        <v>0</v>
      </c>
      <c r="P844" s="97">
        <f t="shared" si="49"/>
        <v>0</v>
      </c>
      <c r="Q844" s="97" cm="1">
        <f t="array" aca="1" ref="Q844" ca="1">IF(I844=0,0,$E844*$I844*(SUMPRODUCT((1-'Emission Factors'!$C$37)^ROW(INDIRECT("1:" &amp; 'Emission Factors'!$C$45-1)))+1))</f>
        <v>0</v>
      </c>
      <c r="R844" s="176">
        <f ca="1">IFERROR((($O844+$Q844)*'Emission Factors'!$C$10)+($P844*'Emission Factors'!$C$17),"")</f>
        <v>0</v>
      </c>
      <c r="S844" s="146" t="str">
        <f t="shared" ca="1" si="50"/>
        <v>N/A</v>
      </c>
      <c r="T844" s="98">
        <f ca="1">IFERROR((($O844+$Q844)*'Emission Factors'!$C$11)+($P844*'Emission Factors'!$C$18),"")</f>
        <v>0</v>
      </c>
      <c r="U844" s="98">
        <f ca="1">IFERROR((($O844+$Q844)*'Emission Factors'!$C$12)+($P844*'Emission Factors'!$C$19),"")</f>
        <v>0</v>
      </c>
      <c r="V844" s="98">
        <f ca="1">IFERROR((($O844+$Q844)*'Emission Factors'!$C$13)+($P844*'Emission Factors'!$C$20),"")</f>
        <v>0</v>
      </c>
      <c r="W844" s="147">
        <f ca="1">IFERROR(IF(N844="Residential",($O844+Q844)*'Emission Factors'!$C$14+(P844*'Emission Factors'!$C$21),($O844+Q844)*'Emission Factors'!$C$15+(P844*'Emission Factors'!$C$22)),"")</f>
        <v>0</v>
      </c>
      <c r="X844" s="97">
        <f t="shared" si="51"/>
        <v>0</v>
      </c>
    </row>
    <row r="845" spans="2:24" x14ac:dyDescent="0.3">
      <c r="B845" s="94"/>
      <c r="C845" s="95"/>
      <c r="D845" s="95"/>
      <c r="E845" s="95"/>
      <c r="F845" s="144"/>
      <c r="G845" s="94"/>
      <c r="H845" s="145"/>
      <c r="I845" s="96"/>
      <c r="J845" s="96"/>
      <c r="K845" s="96"/>
      <c r="L845" s="96"/>
      <c r="M845" s="96"/>
      <c r="N845" s="96"/>
      <c r="O845" s="97">
        <f t="shared" si="48"/>
        <v>0</v>
      </c>
      <c r="P845" s="97">
        <f t="shared" si="49"/>
        <v>0</v>
      </c>
      <c r="Q845" s="97" cm="1">
        <f t="array" aca="1" ref="Q845" ca="1">IF(I845=0,0,$E845*$I845*(SUMPRODUCT((1-'Emission Factors'!$C$37)^ROW(INDIRECT("1:" &amp; 'Emission Factors'!$C$45-1)))+1))</f>
        <v>0</v>
      </c>
      <c r="R845" s="176">
        <f ca="1">IFERROR((($O845+$Q845)*'Emission Factors'!$C$10)+($P845*'Emission Factors'!$C$17),"")</f>
        <v>0</v>
      </c>
      <c r="S845" s="146" t="str">
        <f t="shared" ca="1" si="50"/>
        <v>N/A</v>
      </c>
      <c r="T845" s="98">
        <f ca="1">IFERROR((($O845+$Q845)*'Emission Factors'!$C$11)+($P845*'Emission Factors'!$C$18),"")</f>
        <v>0</v>
      </c>
      <c r="U845" s="98">
        <f ca="1">IFERROR((($O845+$Q845)*'Emission Factors'!$C$12)+($P845*'Emission Factors'!$C$19),"")</f>
        <v>0</v>
      </c>
      <c r="V845" s="98">
        <f ca="1">IFERROR((($O845+$Q845)*'Emission Factors'!$C$13)+($P845*'Emission Factors'!$C$20),"")</f>
        <v>0</v>
      </c>
      <c r="W845" s="147">
        <f ca="1">IFERROR(IF(N845="Residential",($O845+Q845)*'Emission Factors'!$C$14+(P845*'Emission Factors'!$C$21),($O845+Q845)*'Emission Factors'!$C$15+(P845*'Emission Factors'!$C$22)),"")</f>
        <v>0</v>
      </c>
      <c r="X845" s="97">
        <f t="shared" si="51"/>
        <v>0</v>
      </c>
    </row>
    <row r="846" spans="2:24" x14ac:dyDescent="0.3">
      <c r="B846" s="94"/>
      <c r="C846" s="95"/>
      <c r="D846" s="95"/>
      <c r="E846" s="95"/>
      <c r="F846" s="144"/>
      <c r="G846" s="94"/>
      <c r="H846" s="145"/>
      <c r="I846" s="96"/>
      <c r="J846" s="96"/>
      <c r="K846" s="96"/>
      <c r="L846" s="96"/>
      <c r="M846" s="96"/>
      <c r="N846" s="96"/>
      <c r="O846" s="97">
        <f t="shared" si="48"/>
        <v>0</v>
      </c>
      <c r="P846" s="97">
        <f t="shared" si="49"/>
        <v>0</v>
      </c>
      <c r="Q846" s="97" cm="1">
        <f t="array" aca="1" ref="Q846" ca="1">IF(I846=0,0,$E846*$I846*(SUMPRODUCT((1-'Emission Factors'!$C$37)^ROW(INDIRECT("1:" &amp; 'Emission Factors'!$C$45-1)))+1))</f>
        <v>0</v>
      </c>
      <c r="R846" s="176">
        <f ca="1">IFERROR((($O846+$Q846)*'Emission Factors'!$C$10)+($P846*'Emission Factors'!$C$17),"")</f>
        <v>0</v>
      </c>
      <c r="S846" s="146" t="str">
        <f t="shared" ca="1" si="50"/>
        <v>N/A</v>
      </c>
      <c r="T846" s="98">
        <f ca="1">IFERROR((($O846+$Q846)*'Emission Factors'!$C$11)+($P846*'Emission Factors'!$C$18),"")</f>
        <v>0</v>
      </c>
      <c r="U846" s="98">
        <f ca="1">IFERROR((($O846+$Q846)*'Emission Factors'!$C$12)+($P846*'Emission Factors'!$C$19),"")</f>
        <v>0</v>
      </c>
      <c r="V846" s="98">
        <f ca="1">IFERROR((($O846+$Q846)*'Emission Factors'!$C$13)+($P846*'Emission Factors'!$C$20),"")</f>
        <v>0</v>
      </c>
      <c r="W846" s="147">
        <f ca="1">IFERROR(IF(N846="Residential",($O846+Q846)*'Emission Factors'!$C$14+(P846*'Emission Factors'!$C$21),($O846+Q846)*'Emission Factors'!$C$15+(P846*'Emission Factors'!$C$22)),"")</f>
        <v>0</v>
      </c>
      <c r="X846" s="97">
        <f t="shared" si="51"/>
        <v>0</v>
      </c>
    </row>
    <row r="847" spans="2:24" x14ac:dyDescent="0.3">
      <c r="B847" s="94"/>
      <c r="C847" s="95"/>
      <c r="D847" s="95"/>
      <c r="E847" s="95"/>
      <c r="F847" s="144"/>
      <c r="G847" s="94"/>
      <c r="H847" s="145"/>
      <c r="I847" s="96"/>
      <c r="J847" s="96"/>
      <c r="K847" s="96"/>
      <c r="L847" s="96"/>
      <c r="M847" s="96"/>
      <c r="N847" s="96"/>
      <c r="O847" s="97">
        <f t="shared" ref="O847:O910" si="52">IF($J847=0,0,$E847*$J847*$M847)</f>
        <v>0</v>
      </c>
      <c r="P847" s="97">
        <f t="shared" ref="P847:P910" si="53">IF(K847=0,0,$E847*K847*M847)</f>
        <v>0</v>
      </c>
      <c r="Q847" s="97" cm="1">
        <f t="array" aca="1" ref="Q847" ca="1">IF(I847=0,0,$E847*$I847*(SUMPRODUCT((1-'Emission Factors'!$C$37)^ROW(INDIRECT("1:" &amp; 'Emission Factors'!$C$45-1)))+1))</f>
        <v>0</v>
      </c>
      <c r="R847" s="176">
        <f ca="1">IFERROR((($O847+$Q847)*'Emission Factors'!$C$10)+($P847*'Emission Factors'!$C$17),"")</f>
        <v>0</v>
      </c>
      <c r="S847" s="146" t="str">
        <f t="shared" ref="S847:S910" ca="1" si="54">IFERROR(R847/H847,"N/A")</f>
        <v>N/A</v>
      </c>
      <c r="T847" s="98">
        <f ca="1">IFERROR((($O847+$Q847)*'Emission Factors'!$C$11)+($P847*'Emission Factors'!$C$18),"")</f>
        <v>0</v>
      </c>
      <c r="U847" s="98">
        <f ca="1">IFERROR((($O847+$Q847)*'Emission Factors'!$C$12)+($P847*'Emission Factors'!$C$19),"")</f>
        <v>0</v>
      </c>
      <c r="V847" s="98">
        <f ca="1">IFERROR((($O847+$Q847)*'Emission Factors'!$C$13)+($P847*'Emission Factors'!$C$20),"")</f>
        <v>0</v>
      </c>
      <c r="W847" s="147">
        <f ca="1">IFERROR(IF(N847="Residential",($O847+Q847)*'Emission Factors'!$C$14+(P847*'Emission Factors'!$C$21),($O847+Q847)*'Emission Factors'!$C$15+(P847*'Emission Factors'!$C$22)),"")</f>
        <v>0</v>
      </c>
      <c r="X847" s="97">
        <f t="shared" ref="X847:X910" si="55">IF(L847=0,0,$E847*$L847*$M847)</f>
        <v>0</v>
      </c>
    </row>
    <row r="848" spans="2:24" x14ac:dyDescent="0.3">
      <c r="B848" s="94"/>
      <c r="C848" s="95"/>
      <c r="D848" s="95"/>
      <c r="E848" s="95"/>
      <c r="F848" s="144"/>
      <c r="G848" s="94"/>
      <c r="H848" s="145"/>
      <c r="I848" s="96"/>
      <c r="J848" s="96"/>
      <c r="K848" s="96"/>
      <c r="L848" s="96"/>
      <c r="M848" s="96"/>
      <c r="N848" s="96"/>
      <c r="O848" s="97">
        <f t="shared" si="52"/>
        <v>0</v>
      </c>
      <c r="P848" s="97">
        <f t="shared" si="53"/>
        <v>0</v>
      </c>
      <c r="Q848" s="97" cm="1">
        <f t="array" aca="1" ref="Q848" ca="1">IF(I848=0,0,$E848*$I848*(SUMPRODUCT((1-'Emission Factors'!$C$37)^ROW(INDIRECT("1:" &amp; 'Emission Factors'!$C$45-1)))+1))</f>
        <v>0</v>
      </c>
      <c r="R848" s="176">
        <f ca="1">IFERROR((($O848+$Q848)*'Emission Factors'!$C$10)+($P848*'Emission Factors'!$C$17),"")</f>
        <v>0</v>
      </c>
      <c r="S848" s="146" t="str">
        <f t="shared" ca="1" si="54"/>
        <v>N/A</v>
      </c>
      <c r="T848" s="98">
        <f ca="1">IFERROR((($O848+$Q848)*'Emission Factors'!$C$11)+($P848*'Emission Factors'!$C$18),"")</f>
        <v>0</v>
      </c>
      <c r="U848" s="98">
        <f ca="1">IFERROR((($O848+$Q848)*'Emission Factors'!$C$12)+($P848*'Emission Factors'!$C$19),"")</f>
        <v>0</v>
      </c>
      <c r="V848" s="98">
        <f ca="1">IFERROR((($O848+$Q848)*'Emission Factors'!$C$13)+($P848*'Emission Factors'!$C$20),"")</f>
        <v>0</v>
      </c>
      <c r="W848" s="147">
        <f ca="1">IFERROR(IF(N848="Residential",($O848+Q848)*'Emission Factors'!$C$14+(P848*'Emission Factors'!$C$21),($O848+Q848)*'Emission Factors'!$C$15+(P848*'Emission Factors'!$C$22)),"")</f>
        <v>0</v>
      </c>
      <c r="X848" s="97">
        <f t="shared" si="55"/>
        <v>0</v>
      </c>
    </row>
    <row r="849" spans="2:24" x14ac:dyDescent="0.3">
      <c r="B849" s="94"/>
      <c r="C849" s="95"/>
      <c r="D849" s="95"/>
      <c r="E849" s="95"/>
      <c r="F849" s="144"/>
      <c r="G849" s="94"/>
      <c r="H849" s="145"/>
      <c r="I849" s="96"/>
      <c r="J849" s="96"/>
      <c r="K849" s="96"/>
      <c r="L849" s="96"/>
      <c r="M849" s="96"/>
      <c r="N849" s="96"/>
      <c r="O849" s="97">
        <f t="shared" si="52"/>
        <v>0</v>
      </c>
      <c r="P849" s="97">
        <f t="shared" si="53"/>
        <v>0</v>
      </c>
      <c r="Q849" s="97" cm="1">
        <f t="array" aca="1" ref="Q849" ca="1">IF(I849=0,0,$E849*$I849*(SUMPRODUCT((1-'Emission Factors'!$C$37)^ROW(INDIRECT("1:" &amp; 'Emission Factors'!$C$45-1)))+1))</f>
        <v>0</v>
      </c>
      <c r="R849" s="176">
        <f ca="1">IFERROR((($O849+$Q849)*'Emission Factors'!$C$10)+($P849*'Emission Factors'!$C$17),"")</f>
        <v>0</v>
      </c>
      <c r="S849" s="146" t="str">
        <f t="shared" ca="1" si="54"/>
        <v>N/A</v>
      </c>
      <c r="T849" s="98">
        <f ca="1">IFERROR((($O849+$Q849)*'Emission Factors'!$C$11)+($P849*'Emission Factors'!$C$18),"")</f>
        <v>0</v>
      </c>
      <c r="U849" s="98">
        <f ca="1">IFERROR((($O849+$Q849)*'Emission Factors'!$C$12)+($P849*'Emission Factors'!$C$19),"")</f>
        <v>0</v>
      </c>
      <c r="V849" s="98">
        <f ca="1">IFERROR((($O849+$Q849)*'Emission Factors'!$C$13)+($P849*'Emission Factors'!$C$20),"")</f>
        <v>0</v>
      </c>
      <c r="W849" s="147">
        <f ca="1">IFERROR(IF(N849="Residential",($O849+Q849)*'Emission Factors'!$C$14+(P849*'Emission Factors'!$C$21),($O849+Q849)*'Emission Factors'!$C$15+(P849*'Emission Factors'!$C$22)),"")</f>
        <v>0</v>
      </c>
      <c r="X849" s="97">
        <f t="shared" si="55"/>
        <v>0</v>
      </c>
    </row>
    <row r="850" spans="2:24" x14ac:dyDescent="0.3">
      <c r="B850" s="94"/>
      <c r="C850" s="95"/>
      <c r="D850" s="95"/>
      <c r="E850" s="95"/>
      <c r="F850" s="144"/>
      <c r="G850" s="94"/>
      <c r="H850" s="145"/>
      <c r="I850" s="96"/>
      <c r="J850" s="96"/>
      <c r="K850" s="96"/>
      <c r="L850" s="96"/>
      <c r="M850" s="96"/>
      <c r="N850" s="96"/>
      <c r="O850" s="97">
        <f t="shared" si="52"/>
        <v>0</v>
      </c>
      <c r="P850" s="97">
        <f t="shared" si="53"/>
        <v>0</v>
      </c>
      <c r="Q850" s="97" cm="1">
        <f t="array" aca="1" ref="Q850" ca="1">IF(I850=0,0,$E850*$I850*(SUMPRODUCT((1-'Emission Factors'!$C$37)^ROW(INDIRECT("1:" &amp; 'Emission Factors'!$C$45-1)))+1))</f>
        <v>0</v>
      </c>
      <c r="R850" s="176">
        <f ca="1">IFERROR((($O850+$Q850)*'Emission Factors'!$C$10)+($P850*'Emission Factors'!$C$17),"")</f>
        <v>0</v>
      </c>
      <c r="S850" s="146" t="str">
        <f t="shared" ca="1" si="54"/>
        <v>N/A</v>
      </c>
      <c r="T850" s="98">
        <f ca="1">IFERROR((($O850+$Q850)*'Emission Factors'!$C$11)+($P850*'Emission Factors'!$C$18),"")</f>
        <v>0</v>
      </c>
      <c r="U850" s="98">
        <f ca="1">IFERROR((($O850+$Q850)*'Emission Factors'!$C$12)+($P850*'Emission Factors'!$C$19),"")</f>
        <v>0</v>
      </c>
      <c r="V850" s="98">
        <f ca="1">IFERROR((($O850+$Q850)*'Emission Factors'!$C$13)+($P850*'Emission Factors'!$C$20),"")</f>
        <v>0</v>
      </c>
      <c r="W850" s="147">
        <f ca="1">IFERROR(IF(N850="Residential",($O850+Q850)*'Emission Factors'!$C$14+(P850*'Emission Factors'!$C$21),($O850+Q850)*'Emission Factors'!$C$15+(P850*'Emission Factors'!$C$22)),"")</f>
        <v>0</v>
      </c>
      <c r="X850" s="97">
        <f t="shared" si="55"/>
        <v>0</v>
      </c>
    </row>
    <row r="851" spans="2:24" x14ac:dyDescent="0.3">
      <c r="B851" s="94"/>
      <c r="C851" s="95"/>
      <c r="D851" s="95"/>
      <c r="E851" s="95"/>
      <c r="F851" s="144"/>
      <c r="G851" s="94"/>
      <c r="H851" s="145"/>
      <c r="I851" s="96"/>
      <c r="J851" s="96"/>
      <c r="K851" s="96"/>
      <c r="L851" s="96"/>
      <c r="M851" s="96"/>
      <c r="N851" s="96"/>
      <c r="O851" s="97">
        <f t="shared" si="52"/>
        <v>0</v>
      </c>
      <c r="P851" s="97">
        <f t="shared" si="53"/>
        <v>0</v>
      </c>
      <c r="Q851" s="97" cm="1">
        <f t="array" aca="1" ref="Q851" ca="1">IF(I851=0,0,$E851*$I851*(SUMPRODUCT((1-'Emission Factors'!$C$37)^ROW(INDIRECT("1:" &amp; 'Emission Factors'!$C$45-1)))+1))</f>
        <v>0</v>
      </c>
      <c r="R851" s="176">
        <f ca="1">IFERROR((($O851+$Q851)*'Emission Factors'!$C$10)+($P851*'Emission Factors'!$C$17),"")</f>
        <v>0</v>
      </c>
      <c r="S851" s="146" t="str">
        <f t="shared" ca="1" si="54"/>
        <v>N/A</v>
      </c>
      <c r="T851" s="98">
        <f ca="1">IFERROR((($O851+$Q851)*'Emission Factors'!$C$11)+($P851*'Emission Factors'!$C$18),"")</f>
        <v>0</v>
      </c>
      <c r="U851" s="98">
        <f ca="1">IFERROR((($O851+$Q851)*'Emission Factors'!$C$12)+($P851*'Emission Factors'!$C$19),"")</f>
        <v>0</v>
      </c>
      <c r="V851" s="98">
        <f ca="1">IFERROR((($O851+$Q851)*'Emission Factors'!$C$13)+($P851*'Emission Factors'!$C$20),"")</f>
        <v>0</v>
      </c>
      <c r="W851" s="147">
        <f ca="1">IFERROR(IF(N851="Residential",($O851+Q851)*'Emission Factors'!$C$14+(P851*'Emission Factors'!$C$21),($O851+Q851)*'Emission Factors'!$C$15+(P851*'Emission Factors'!$C$22)),"")</f>
        <v>0</v>
      </c>
      <c r="X851" s="97">
        <f t="shared" si="55"/>
        <v>0</v>
      </c>
    </row>
    <row r="852" spans="2:24" x14ac:dyDescent="0.3">
      <c r="B852" s="94"/>
      <c r="C852" s="95"/>
      <c r="D852" s="95"/>
      <c r="E852" s="95"/>
      <c r="F852" s="144"/>
      <c r="G852" s="94"/>
      <c r="H852" s="145"/>
      <c r="I852" s="96"/>
      <c r="J852" s="96"/>
      <c r="K852" s="96"/>
      <c r="L852" s="96"/>
      <c r="M852" s="96"/>
      <c r="N852" s="96"/>
      <c r="O852" s="97">
        <f t="shared" si="52"/>
        <v>0</v>
      </c>
      <c r="P852" s="97">
        <f t="shared" si="53"/>
        <v>0</v>
      </c>
      <c r="Q852" s="97" cm="1">
        <f t="array" aca="1" ref="Q852" ca="1">IF(I852=0,0,$E852*$I852*(SUMPRODUCT((1-'Emission Factors'!$C$37)^ROW(INDIRECT("1:" &amp; 'Emission Factors'!$C$45-1)))+1))</f>
        <v>0</v>
      </c>
      <c r="R852" s="176">
        <f ca="1">IFERROR((($O852+$Q852)*'Emission Factors'!$C$10)+($P852*'Emission Factors'!$C$17),"")</f>
        <v>0</v>
      </c>
      <c r="S852" s="146" t="str">
        <f t="shared" ca="1" si="54"/>
        <v>N/A</v>
      </c>
      <c r="T852" s="98">
        <f ca="1">IFERROR((($O852+$Q852)*'Emission Factors'!$C$11)+($P852*'Emission Factors'!$C$18),"")</f>
        <v>0</v>
      </c>
      <c r="U852" s="98">
        <f ca="1">IFERROR((($O852+$Q852)*'Emission Factors'!$C$12)+($P852*'Emission Factors'!$C$19),"")</f>
        <v>0</v>
      </c>
      <c r="V852" s="98">
        <f ca="1">IFERROR((($O852+$Q852)*'Emission Factors'!$C$13)+($P852*'Emission Factors'!$C$20),"")</f>
        <v>0</v>
      </c>
      <c r="W852" s="147">
        <f ca="1">IFERROR(IF(N852="Residential",($O852+Q852)*'Emission Factors'!$C$14+(P852*'Emission Factors'!$C$21),($O852+Q852)*'Emission Factors'!$C$15+(P852*'Emission Factors'!$C$22)),"")</f>
        <v>0</v>
      </c>
      <c r="X852" s="97">
        <f t="shared" si="55"/>
        <v>0</v>
      </c>
    </row>
    <row r="853" spans="2:24" x14ac:dyDescent="0.3">
      <c r="B853" s="94"/>
      <c r="C853" s="95"/>
      <c r="D853" s="95"/>
      <c r="E853" s="95"/>
      <c r="F853" s="144"/>
      <c r="G853" s="94"/>
      <c r="H853" s="145"/>
      <c r="I853" s="96"/>
      <c r="J853" s="96"/>
      <c r="K853" s="96"/>
      <c r="L853" s="96"/>
      <c r="M853" s="96"/>
      <c r="N853" s="96"/>
      <c r="O853" s="97">
        <f t="shared" si="52"/>
        <v>0</v>
      </c>
      <c r="P853" s="97">
        <f t="shared" si="53"/>
        <v>0</v>
      </c>
      <c r="Q853" s="97" cm="1">
        <f t="array" aca="1" ref="Q853" ca="1">IF(I853=0,0,$E853*$I853*(SUMPRODUCT((1-'Emission Factors'!$C$37)^ROW(INDIRECT("1:" &amp; 'Emission Factors'!$C$45-1)))+1))</f>
        <v>0</v>
      </c>
      <c r="R853" s="176">
        <f ca="1">IFERROR((($O853+$Q853)*'Emission Factors'!$C$10)+($P853*'Emission Factors'!$C$17),"")</f>
        <v>0</v>
      </c>
      <c r="S853" s="146" t="str">
        <f t="shared" ca="1" si="54"/>
        <v>N/A</v>
      </c>
      <c r="T853" s="98">
        <f ca="1">IFERROR((($O853+$Q853)*'Emission Factors'!$C$11)+($P853*'Emission Factors'!$C$18),"")</f>
        <v>0</v>
      </c>
      <c r="U853" s="98">
        <f ca="1">IFERROR((($O853+$Q853)*'Emission Factors'!$C$12)+($P853*'Emission Factors'!$C$19),"")</f>
        <v>0</v>
      </c>
      <c r="V853" s="98">
        <f ca="1">IFERROR((($O853+$Q853)*'Emission Factors'!$C$13)+($P853*'Emission Factors'!$C$20),"")</f>
        <v>0</v>
      </c>
      <c r="W853" s="147">
        <f ca="1">IFERROR(IF(N853="Residential",($O853+Q853)*'Emission Factors'!$C$14+(P853*'Emission Factors'!$C$21),($O853+Q853)*'Emission Factors'!$C$15+(P853*'Emission Factors'!$C$22)),"")</f>
        <v>0</v>
      </c>
      <c r="X853" s="97">
        <f t="shared" si="55"/>
        <v>0</v>
      </c>
    </row>
    <row r="854" spans="2:24" x14ac:dyDescent="0.3">
      <c r="B854" s="94"/>
      <c r="C854" s="95"/>
      <c r="D854" s="95"/>
      <c r="E854" s="95"/>
      <c r="F854" s="144"/>
      <c r="G854" s="94"/>
      <c r="H854" s="145"/>
      <c r="I854" s="96"/>
      <c r="J854" s="96"/>
      <c r="K854" s="96"/>
      <c r="L854" s="96"/>
      <c r="M854" s="96"/>
      <c r="N854" s="96"/>
      <c r="O854" s="97">
        <f t="shared" si="52"/>
        <v>0</v>
      </c>
      <c r="P854" s="97">
        <f t="shared" si="53"/>
        <v>0</v>
      </c>
      <c r="Q854" s="97" cm="1">
        <f t="array" aca="1" ref="Q854" ca="1">IF(I854=0,0,$E854*$I854*(SUMPRODUCT((1-'Emission Factors'!$C$37)^ROW(INDIRECT("1:" &amp; 'Emission Factors'!$C$45-1)))+1))</f>
        <v>0</v>
      </c>
      <c r="R854" s="176">
        <f ca="1">IFERROR((($O854+$Q854)*'Emission Factors'!$C$10)+($P854*'Emission Factors'!$C$17),"")</f>
        <v>0</v>
      </c>
      <c r="S854" s="146" t="str">
        <f t="shared" ca="1" si="54"/>
        <v>N/A</v>
      </c>
      <c r="T854" s="98">
        <f ca="1">IFERROR((($O854+$Q854)*'Emission Factors'!$C$11)+($P854*'Emission Factors'!$C$18),"")</f>
        <v>0</v>
      </c>
      <c r="U854" s="98">
        <f ca="1">IFERROR((($O854+$Q854)*'Emission Factors'!$C$12)+($P854*'Emission Factors'!$C$19),"")</f>
        <v>0</v>
      </c>
      <c r="V854" s="98">
        <f ca="1">IFERROR((($O854+$Q854)*'Emission Factors'!$C$13)+($P854*'Emission Factors'!$C$20),"")</f>
        <v>0</v>
      </c>
      <c r="W854" s="147">
        <f ca="1">IFERROR(IF(N854="Residential",($O854+Q854)*'Emission Factors'!$C$14+(P854*'Emission Factors'!$C$21),($O854+Q854)*'Emission Factors'!$C$15+(P854*'Emission Factors'!$C$22)),"")</f>
        <v>0</v>
      </c>
      <c r="X854" s="97">
        <f t="shared" si="55"/>
        <v>0</v>
      </c>
    </row>
    <row r="855" spans="2:24" x14ac:dyDescent="0.3">
      <c r="B855" s="94"/>
      <c r="C855" s="95"/>
      <c r="D855" s="95"/>
      <c r="E855" s="95"/>
      <c r="F855" s="144"/>
      <c r="G855" s="94"/>
      <c r="H855" s="145"/>
      <c r="I855" s="96"/>
      <c r="J855" s="96"/>
      <c r="K855" s="96"/>
      <c r="L855" s="96"/>
      <c r="M855" s="96"/>
      <c r="N855" s="96"/>
      <c r="O855" s="97">
        <f t="shared" si="52"/>
        <v>0</v>
      </c>
      <c r="P855" s="97">
        <f t="shared" si="53"/>
        <v>0</v>
      </c>
      <c r="Q855" s="97" cm="1">
        <f t="array" aca="1" ref="Q855" ca="1">IF(I855=0,0,$E855*$I855*(SUMPRODUCT((1-'Emission Factors'!$C$37)^ROW(INDIRECT("1:" &amp; 'Emission Factors'!$C$45-1)))+1))</f>
        <v>0</v>
      </c>
      <c r="R855" s="176">
        <f ca="1">IFERROR((($O855+$Q855)*'Emission Factors'!$C$10)+($P855*'Emission Factors'!$C$17),"")</f>
        <v>0</v>
      </c>
      <c r="S855" s="146" t="str">
        <f t="shared" ca="1" si="54"/>
        <v>N/A</v>
      </c>
      <c r="T855" s="98">
        <f ca="1">IFERROR((($O855+$Q855)*'Emission Factors'!$C$11)+($P855*'Emission Factors'!$C$18),"")</f>
        <v>0</v>
      </c>
      <c r="U855" s="98">
        <f ca="1">IFERROR((($O855+$Q855)*'Emission Factors'!$C$12)+($P855*'Emission Factors'!$C$19),"")</f>
        <v>0</v>
      </c>
      <c r="V855" s="98">
        <f ca="1">IFERROR((($O855+$Q855)*'Emission Factors'!$C$13)+($P855*'Emission Factors'!$C$20),"")</f>
        <v>0</v>
      </c>
      <c r="W855" s="147">
        <f ca="1">IFERROR(IF(N855="Residential",($O855+Q855)*'Emission Factors'!$C$14+(P855*'Emission Factors'!$C$21),($O855+Q855)*'Emission Factors'!$C$15+(P855*'Emission Factors'!$C$22)),"")</f>
        <v>0</v>
      </c>
      <c r="X855" s="97">
        <f t="shared" si="55"/>
        <v>0</v>
      </c>
    </row>
    <row r="856" spans="2:24" x14ac:dyDescent="0.3">
      <c r="B856" s="94"/>
      <c r="C856" s="95"/>
      <c r="D856" s="95"/>
      <c r="E856" s="95"/>
      <c r="F856" s="144"/>
      <c r="G856" s="94"/>
      <c r="H856" s="145"/>
      <c r="I856" s="96"/>
      <c r="J856" s="96"/>
      <c r="K856" s="96"/>
      <c r="L856" s="96"/>
      <c r="M856" s="96"/>
      <c r="N856" s="96"/>
      <c r="O856" s="97">
        <f t="shared" si="52"/>
        <v>0</v>
      </c>
      <c r="P856" s="97">
        <f t="shared" si="53"/>
        <v>0</v>
      </c>
      <c r="Q856" s="97" cm="1">
        <f t="array" aca="1" ref="Q856" ca="1">IF(I856=0,0,$E856*$I856*(SUMPRODUCT((1-'Emission Factors'!$C$37)^ROW(INDIRECT("1:" &amp; 'Emission Factors'!$C$45-1)))+1))</f>
        <v>0</v>
      </c>
      <c r="R856" s="176">
        <f ca="1">IFERROR((($O856+$Q856)*'Emission Factors'!$C$10)+($P856*'Emission Factors'!$C$17),"")</f>
        <v>0</v>
      </c>
      <c r="S856" s="146" t="str">
        <f t="shared" ca="1" si="54"/>
        <v>N/A</v>
      </c>
      <c r="T856" s="98">
        <f ca="1">IFERROR((($O856+$Q856)*'Emission Factors'!$C$11)+($P856*'Emission Factors'!$C$18),"")</f>
        <v>0</v>
      </c>
      <c r="U856" s="98">
        <f ca="1">IFERROR((($O856+$Q856)*'Emission Factors'!$C$12)+($P856*'Emission Factors'!$C$19),"")</f>
        <v>0</v>
      </c>
      <c r="V856" s="98">
        <f ca="1">IFERROR((($O856+$Q856)*'Emission Factors'!$C$13)+($P856*'Emission Factors'!$C$20),"")</f>
        <v>0</v>
      </c>
      <c r="W856" s="147">
        <f ca="1">IFERROR(IF(N856="Residential",($O856+Q856)*'Emission Factors'!$C$14+(P856*'Emission Factors'!$C$21),($O856+Q856)*'Emission Factors'!$C$15+(P856*'Emission Factors'!$C$22)),"")</f>
        <v>0</v>
      </c>
      <c r="X856" s="97">
        <f t="shared" si="55"/>
        <v>0</v>
      </c>
    </row>
    <row r="857" spans="2:24" x14ac:dyDescent="0.3">
      <c r="B857" s="94"/>
      <c r="C857" s="95"/>
      <c r="D857" s="95"/>
      <c r="E857" s="95"/>
      <c r="F857" s="144"/>
      <c r="G857" s="94"/>
      <c r="H857" s="145"/>
      <c r="I857" s="96"/>
      <c r="J857" s="96"/>
      <c r="K857" s="96"/>
      <c r="L857" s="96"/>
      <c r="M857" s="96"/>
      <c r="N857" s="96"/>
      <c r="O857" s="97">
        <f t="shared" si="52"/>
        <v>0</v>
      </c>
      <c r="P857" s="97">
        <f t="shared" si="53"/>
        <v>0</v>
      </c>
      <c r="Q857" s="97" cm="1">
        <f t="array" aca="1" ref="Q857" ca="1">IF(I857=0,0,$E857*$I857*(SUMPRODUCT((1-'Emission Factors'!$C$37)^ROW(INDIRECT("1:" &amp; 'Emission Factors'!$C$45-1)))+1))</f>
        <v>0</v>
      </c>
      <c r="R857" s="176">
        <f ca="1">IFERROR((($O857+$Q857)*'Emission Factors'!$C$10)+($P857*'Emission Factors'!$C$17),"")</f>
        <v>0</v>
      </c>
      <c r="S857" s="146" t="str">
        <f t="shared" ca="1" si="54"/>
        <v>N/A</v>
      </c>
      <c r="T857" s="98">
        <f ca="1">IFERROR((($O857+$Q857)*'Emission Factors'!$C$11)+($P857*'Emission Factors'!$C$18),"")</f>
        <v>0</v>
      </c>
      <c r="U857" s="98">
        <f ca="1">IFERROR((($O857+$Q857)*'Emission Factors'!$C$12)+($P857*'Emission Factors'!$C$19),"")</f>
        <v>0</v>
      </c>
      <c r="V857" s="98">
        <f ca="1">IFERROR((($O857+$Q857)*'Emission Factors'!$C$13)+($P857*'Emission Factors'!$C$20),"")</f>
        <v>0</v>
      </c>
      <c r="W857" s="147">
        <f ca="1">IFERROR(IF(N857="Residential",($O857+Q857)*'Emission Factors'!$C$14+(P857*'Emission Factors'!$C$21),($O857+Q857)*'Emission Factors'!$C$15+(P857*'Emission Factors'!$C$22)),"")</f>
        <v>0</v>
      </c>
      <c r="X857" s="97">
        <f t="shared" si="55"/>
        <v>0</v>
      </c>
    </row>
    <row r="858" spans="2:24" x14ac:dyDescent="0.3">
      <c r="B858" s="94"/>
      <c r="C858" s="95"/>
      <c r="D858" s="95"/>
      <c r="E858" s="95"/>
      <c r="F858" s="144"/>
      <c r="G858" s="94"/>
      <c r="H858" s="145"/>
      <c r="I858" s="96"/>
      <c r="J858" s="96"/>
      <c r="K858" s="96"/>
      <c r="L858" s="96"/>
      <c r="M858" s="96"/>
      <c r="N858" s="96"/>
      <c r="O858" s="97">
        <f t="shared" si="52"/>
        <v>0</v>
      </c>
      <c r="P858" s="97">
        <f t="shared" si="53"/>
        <v>0</v>
      </c>
      <c r="Q858" s="97" cm="1">
        <f t="array" aca="1" ref="Q858" ca="1">IF(I858=0,0,$E858*$I858*(SUMPRODUCT((1-'Emission Factors'!$C$37)^ROW(INDIRECT("1:" &amp; 'Emission Factors'!$C$45-1)))+1))</f>
        <v>0</v>
      </c>
      <c r="R858" s="176">
        <f ca="1">IFERROR((($O858+$Q858)*'Emission Factors'!$C$10)+($P858*'Emission Factors'!$C$17),"")</f>
        <v>0</v>
      </c>
      <c r="S858" s="146" t="str">
        <f t="shared" ca="1" si="54"/>
        <v>N/A</v>
      </c>
      <c r="T858" s="98">
        <f ca="1">IFERROR((($O858+$Q858)*'Emission Factors'!$C$11)+($P858*'Emission Factors'!$C$18),"")</f>
        <v>0</v>
      </c>
      <c r="U858" s="98">
        <f ca="1">IFERROR((($O858+$Q858)*'Emission Factors'!$C$12)+($P858*'Emission Factors'!$C$19),"")</f>
        <v>0</v>
      </c>
      <c r="V858" s="98">
        <f ca="1">IFERROR((($O858+$Q858)*'Emission Factors'!$C$13)+($P858*'Emission Factors'!$C$20),"")</f>
        <v>0</v>
      </c>
      <c r="W858" s="147">
        <f ca="1">IFERROR(IF(N858="Residential",($O858+Q858)*'Emission Factors'!$C$14+(P858*'Emission Factors'!$C$21),($O858+Q858)*'Emission Factors'!$C$15+(P858*'Emission Factors'!$C$22)),"")</f>
        <v>0</v>
      </c>
      <c r="X858" s="97">
        <f t="shared" si="55"/>
        <v>0</v>
      </c>
    </row>
    <row r="859" spans="2:24" x14ac:dyDescent="0.3">
      <c r="B859" s="94"/>
      <c r="C859" s="95"/>
      <c r="D859" s="95"/>
      <c r="E859" s="95"/>
      <c r="F859" s="144"/>
      <c r="G859" s="94"/>
      <c r="H859" s="145"/>
      <c r="I859" s="96"/>
      <c r="J859" s="96"/>
      <c r="K859" s="96"/>
      <c r="L859" s="96"/>
      <c r="M859" s="96"/>
      <c r="N859" s="96"/>
      <c r="O859" s="97">
        <f t="shared" si="52"/>
        <v>0</v>
      </c>
      <c r="P859" s="97">
        <f t="shared" si="53"/>
        <v>0</v>
      </c>
      <c r="Q859" s="97" cm="1">
        <f t="array" aca="1" ref="Q859" ca="1">IF(I859=0,0,$E859*$I859*(SUMPRODUCT((1-'Emission Factors'!$C$37)^ROW(INDIRECT("1:" &amp; 'Emission Factors'!$C$45-1)))+1))</f>
        <v>0</v>
      </c>
      <c r="R859" s="176">
        <f ca="1">IFERROR((($O859+$Q859)*'Emission Factors'!$C$10)+($P859*'Emission Factors'!$C$17),"")</f>
        <v>0</v>
      </c>
      <c r="S859" s="146" t="str">
        <f t="shared" ca="1" si="54"/>
        <v>N/A</v>
      </c>
      <c r="T859" s="98">
        <f ca="1">IFERROR((($O859+$Q859)*'Emission Factors'!$C$11)+($P859*'Emission Factors'!$C$18),"")</f>
        <v>0</v>
      </c>
      <c r="U859" s="98">
        <f ca="1">IFERROR((($O859+$Q859)*'Emission Factors'!$C$12)+($P859*'Emission Factors'!$C$19),"")</f>
        <v>0</v>
      </c>
      <c r="V859" s="98">
        <f ca="1">IFERROR((($O859+$Q859)*'Emission Factors'!$C$13)+($P859*'Emission Factors'!$C$20),"")</f>
        <v>0</v>
      </c>
      <c r="W859" s="147">
        <f ca="1">IFERROR(IF(N859="Residential",($O859+Q859)*'Emission Factors'!$C$14+(P859*'Emission Factors'!$C$21),($O859+Q859)*'Emission Factors'!$C$15+(P859*'Emission Factors'!$C$22)),"")</f>
        <v>0</v>
      </c>
      <c r="X859" s="97">
        <f t="shared" si="55"/>
        <v>0</v>
      </c>
    </row>
    <row r="860" spans="2:24" x14ac:dyDescent="0.3">
      <c r="B860" s="94"/>
      <c r="C860" s="95"/>
      <c r="D860" s="95"/>
      <c r="E860" s="95"/>
      <c r="F860" s="144"/>
      <c r="G860" s="94"/>
      <c r="H860" s="145"/>
      <c r="I860" s="96"/>
      <c r="J860" s="96"/>
      <c r="K860" s="96"/>
      <c r="L860" s="96"/>
      <c r="M860" s="96"/>
      <c r="N860" s="96"/>
      <c r="O860" s="97">
        <f t="shared" si="52"/>
        <v>0</v>
      </c>
      <c r="P860" s="97">
        <f t="shared" si="53"/>
        <v>0</v>
      </c>
      <c r="Q860" s="97" cm="1">
        <f t="array" aca="1" ref="Q860" ca="1">IF(I860=0,0,$E860*$I860*(SUMPRODUCT((1-'Emission Factors'!$C$37)^ROW(INDIRECT("1:" &amp; 'Emission Factors'!$C$45-1)))+1))</f>
        <v>0</v>
      </c>
      <c r="R860" s="176">
        <f ca="1">IFERROR((($O860+$Q860)*'Emission Factors'!$C$10)+($P860*'Emission Factors'!$C$17),"")</f>
        <v>0</v>
      </c>
      <c r="S860" s="146" t="str">
        <f t="shared" ca="1" si="54"/>
        <v>N/A</v>
      </c>
      <c r="T860" s="98">
        <f ca="1">IFERROR((($O860+$Q860)*'Emission Factors'!$C$11)+($P860*'Emission Factors'!$C$18),"")</f>
        <v>0</v>
      </c>
      <c r="U860" s="98">
        <f ca="1">IFERROR((($O860+$Q860)*'Emission Factors'!$C$12)+($P860*'Emission Factors'!$C$19),"")</f>
        <v>0</v>
      </c>
      <c r="V860" s="98">
        <f ca="1">IFERROR((($O860+$Q860)*'Emission Factors'!$C$13)+($P860*'Emission Factors'!$C$20),"")</f>
        <v>0</v>
      </c>
      <c r="W860" s="147">
        <f ca="1">IFERROR(IF(N860="Residential",($O860+Q860)*'Emission Factors'!$C$14+(P860*'Emission Factors'!$C$21),($O860+Q860)*'Emission Factors'!$C$15+(P860*'Emission Factors'!$C$22)),"")</f>
        <v>0</v>
      </c>
      <c r="X860" s="97">
        <f t="shared" si="55"/>
        <v>0</v>
      </c>
    </row>
    <row r="861" spans="2:24" x14ac:dyDescent="0.3">
      <c r="B861" s="94"/>
      <c r="C861" s="95"/>
      <c r="D861" s="95"/>
      <c r="E861" s="95"/>
      <c r="F861" s="144"/>
      <c r="G861" s="94"/>
      <c r="H861" s="145"/>
      <c r="I861" s="96"/>
      <c r="J861" s="96"/>
      <c r="K861" s="96"/>
      <c r="L861" s="96"/>
      <c r="M861" s="96"/>
      <c r="N861" s="96"/>
      <c r="O861" s="97">
        <f t="shared" si="52"/>
        <v>0</v>
      </c>
      <c r="P861" s="97">
        <f t="shared" si="53"/>
        <v>0</v>
      </c>
      <c r="Q861" s="97" cm="1">
        <f t="array" aca="1" ref="Q861" ca="1">IF(I861=0,0,$E861*$I861*(SUMPRODUCT((1-'Emission Factors'!$C$37)^ROW(INDIRECT("1:" &amp; 'Emission Factors'!$C$45-1)))+1))</f>
        <v>0</v>
      </c>
      <c r="R861" s="176">
        <f ca="1">IFERROR((($O861+$Q861)*'Emission Factors'!$C$10)+($P861*'Emission Factors'!$C$17),"")</f>
        <v>0</v>
      </c>
      <c r="S861" s="146" t="str">
        <f t="shared" ca="1" si="54"/>
        <v>N/A</v>
      </c>
      <c r="T861" s="98">
        <f ca="1">IFERROR((($O861+$Q861)*'Emission Factors'!$C$11)+($P861*'Emission Factors'!$C$18),"")</f>
        <v>0</v>
      </c>
      <c r="U861" s="98">
        <f ca="1">IFERROR((($O861+$Q861)*'Emission Factors'!$C$12)+($P861*'Emission Factors'!$C$19),"")</f>
        <v>0</v>
      </c>
      <c r="V861" s="98">
        <f ca="1">IFERROR((($O861+$Q861)*'Emission Factors'!$C$13)+($P861*'Emission Factors'!$C$20),"")</f>
        <v>0</v>
      </c>
      <c r="W861" s="147">
        <f ca="1">IFERROR(IF(N861="Residential",($O861+Q861)*'Emission Factors'!$C$14+(P861*'Emission Factors'!$C$21),($O861+Q861)*'Emission Factors'!$C$15+(P861*'Emission Factors'!$C$22)),"")</f>
        <v>0</v>
      </c>
      <c r="X861" s="97">
        <f t="shared" si="55"/>
        <v>0</v>
      </c>
    </row>
    <row r="862" spans="2:24" x14ac:dyDescent="0.3">
      <c r="B862" s="94"/>
      <c r="C862" s="95"/>
      <c r="D862" s="95"/>
      <c r="E862" s="95"/>
      <c r="F862" s="144"/>
      <c r="G862" s="94"/>
      <c r="H862" s="145"/>
      <c r="I862" s="96"/>
      <c r="J862" s="96"/>
      <c r="K862" s="96"/>
      <c r="L862" s="96"/>
      <c r="M862" s="96"/>
      <c r="N862" s="96"/>
      <c r="O862" s="97">
        <f t="shared" si="52"/>
        <v>0</v>
      </c>
      <c r="P862" s="97">
        <f t="shared" si="53"/>
        <v>0</v>
      </c>
      <c r="Q862" s="97" cm="1">
        <f t="array" aca="1" ref="Q862" ca="1">IF(I862=0,0,$E862*$I862*(SUMPRODUCT((1-'Emission Factors'!$C$37)^ROW(INDIRECT("1:" &amp; 'Emission Factors'!$C$45-1)))+1))</f>
        <v>0</v>
      </c>
      <c r="R862" s="176">
        <f ca="1">IFERROR((($O862+$Q862)*'Emission Factors'!$C$10)+($P862*'Emission Factors'!$C$17),"")</f>
        <v>0</v>
      </c>
      <c r="S862" s="146" t="str">
        <f t="shared" ca="1" si="54"/>
        <v>N/A</v>
      </c>
      <c r="T862" s="98">
        <f ca="1">IFERROR((($O862+$Q862)*'Emission Factors'!$C$11)+($P862*'Emission Factors'!$C$18),"")</f>
        <v>0</v>
      </c>
      <c r="U862" s="98">
        <f ca="1">IFERROR((($O862+$Q862)*'Emission Factors'!$C$12)+($P862*'Emission Factors'!$C$19),"")</f>
        <v>0</v>
      </c>
      <c r="V862" s="98">
        <f ca="1">IFERROR((($O862+$Q862)*'Emission Factors'!$C$13)+($P862*'Emission Factors'!$C$20),"")</f>
        <v>0</v>
      </c>
      <c r="W862" s="147">
        <f ca="1">IFERROR(IF(N862="Residential",($O862+Q862)*'Emission Factors'!$C$14+(P862*'Emission Factors'!$C$21),($O862+Q862)*'Emission Factors'!$C$15+(P862*'Emission Factors'!$C$22)),"")</f>
        <v>0</v>
      </c>
      <c r="X862" s="97">
        <f t="shared" si="55"/>
        <v>0</v>
      </c>
    </row>
    <row r="863" spans="2:24" x14ac:dyDescent="0.3">
      <c r="B863" s="94"/>
      <c r="C863" s="95"/>
      <c r="D863" s="95"/>
      <c r="E863" s="95"/>
      <c r="F863" s="144"/>
      <c r="G863" s="94"/>
      <c r="H863" s="145"/>
      <c r="I863" s="96"/>
      <c r="J863" s="96"/>
      <c r="K863" s="96"/>
      <c r="L863" s="96"/>
      <c r="M863" s="96"/>
      <c r="N863" s="96"/>
      <c r="O863" s="97">
        <f t="shared" si="52"/>
        <v>0</v>
      </c>
      <c r="P863" s="97">
        <f t="shared" si="53"/>
        <v>0</v>
      </c>
      <c r="Q863" s="97" cm="1">
        <f t="array" aca="1" ref="Q863" ca="1">IF(I863=0,0,$E863*$I863*(SUMPRODUCT((1-'Emission Factors'!$C$37)^ROW(INDIRECT("1:" &amp; 'Emission Factors'!$C$45-1)))+1))</f>
        <v>0</v>
      </c>
      <c r="R863" s="176">
        <f ca="1">IFERROR((($O863+$Q863)*'Emission Factors'!$C$10)+($P863*'Emission Factors'!$C$17),"")</f>
        <v>0</v>
      </c>
      <c r="S863" s="146" t="str">
        <f t="shared" ca="1" si="54"/>
        <v>N/A</v>
      </c>
      <c r="T863" s="98">
        <f ca="1">IFERROR((($O863+$Q863)*'Emission Factors'!$C$11)+($P863*'Emission Factors'!$C$18),"")</f>
        <v>0</v>
      </c>
      <c r="U863" s="98">
        <f ca="1">IFERROR((($O863+$Q863)*'Emission Factors'!$C$12)+($P863*'Emission Factors'!$C$19),"")</f>
        <v>0</v>
      </c>
      <c r="V863" s="98">
        <f ca="1">IFERROR((($O863+$Q863)*'Emission Factors'!$C$13)+($P863*'Emission Factors'!$C$20),"")</f>
        <v>0</v>
      </c>
      <c r="W863" s="147">
        <f ca="1">IFERROR(IF(N863="Residential",($O863+Q863)*'Emission Factors'!$C$14+(P863*'Emission Factors'!$C$21),($O863+Q863)*'Emission Factors'!$C$15+(P863*'Emission Factors'!$C$22)),"")</f>
        <v>0</v>
      </c>
      <c r="X863" s="97">
        <f t="shared" si="55"/>
        <v>0</v>
      </c>
    </row>
    <row r="864" spans="2:24" x14ac:dyDescent="0.3">
      <c r="B864" s="94"/>
      <c r="C864" s="95"/>
      <c r="D864" s="95"/>
      <c r="E864" s="95"/>
      <c r="F864" s="144"/>
      <c r="G864" s="94"/>
      <c r="H864" s="145"/>
      <c r="I864" s="96"/>
      <c r="J864" s="96"/>
      <c r="K864" s="96"/>
      <c r="L864" s="96"/>
      <c r="M864" s="96"/>
      <c r="N864" s="96"/>
      <c r="O864" s="97">
        <f t="shared" si="52"/>
        <v>0</v>
      </c>
      <c r="P864" s="97">
        <f t="shared" si="53"/>
        <v>0</v>
      </c>
      <c r="Q864" s="97" cm="1">
        <f t="array" aca="1" ref="Q864" ca="1">IF(I864=0,0,$E864*$I864*(SUMPRODUCT((1-'Emission Factors'!$C$37)^ROW(INDIRECT("1:" &amp; 'Emission Factors'!$C$45-1)))+1))</f>
        <v>0</v>
      </c>
      <c r="R864" s="176">
        <f ca="1">IFERROR((($O864+$Q864)*'Emission Factors'!$C$10)+($P864*'Emission Factors'!$C$17),"")</f>
        <v>0</v>
      </c>
      <c r="S864" s="146" t="str">
        <f t="shared" ca="1" si="54"/>
        <v>N/A</v>
      </c>
      <c r="T864" s="98">
        <f ca="1">IFERROR((($O864+$Q864)*'Emission Factors'!$C$11)+($P864*'Emission Factors'!$C$18),"")</f>
        <v>0</v>
      </c>
      <c r="U864" s="98">
        <f ca="1">IFERROR((($O864+$Q864)*'Emission Factors'!$C$12)+($P864*'Emission Factors'!$C$19),"")</f>
        <v>0</v>
      </c>
      <c r="V864" s="98">
        <f ca="1">IFERROR((($O864+$Q864)*'Emission Factors'!$C$13)+($P864*'Emission Factors'!$C$20),"")</f>
        <v>0</v>
      </c>
      <c r="W864" s="147">
        <f ca="1">IFERROR(IF(N864="Residential",($O864+Q864)*'Emission Factors'!$C$14+(P864*'Emission Factors'!$C$21),($O864+Q864)*'Emission Factors'!$C$15+(P864*'Emission Factors'!$C$22)),"")</f>
        <v>0</v>
      </c>
      <c r="X864" s="97">
        <f t="shared" si="55"/>
        <v>0</v>
      </c>
    </row>
    <row r="865" spans="2:24" x14ac:dyDescent="0.3">
      <c r="B865" s="94"/>
      <c r="C865" s="95"/>
      <c r="D865" s="95"/>
      <c r="E865" s="95"/>
      <c r="F865" s="144"/>
      <c r="G865" s="94"/>
      <c r="H865" s="145"/>
      <c r="I865" s="96"/>
      <c r="J865" s="96"/>
      <c r="K865" s="96"/>
      <c r="L865" s="96"/>
      <c r="M865" s="96"/>
      <c r="N865" s="96"/>
      <c r="O865" s="97">
        <f t="shared" si="52"/>
        <v>0</v>
      </c>
      <c r="P865" s="97">
        <f t="shared" si="53"/>
        <v>0</v>
      </c>
      <c r="Q865" s="97" cm="1">
        <f t="array" aca="1" ref="Q865" ca="1">IF(I865=0,0,$E865*$I865*(SUMPRODUCT((1-'Emission Factors'!$C$37)^ROW(INDIRECT("1:" &amp; 'Emission Factors'!$C$45-1)))+1))</f>
        <v>0</v>
      </c>
      <c r="R865" s="176">
        <f ca="1">IFERROR((($O865+$Q865)*'Emission Factors'!$C$10)+($P865*'Emission Factors'!$C$17),"")</f>
        <v>0</v>
      </c>
      <c r="S865" s="146" t="str">
        <f t="shared" ca="1" si="54"/>
        <v>N/A</v>
      </c>
      <c r="T865" s="98">
        <f ca="1">IFERROR((($O865+$Q865)*'Emission Factors'!$C$11)+($P865*'Emission Factors'!$C$18),"")</f>
        <v>0</v>
      </c>
      <c r="U865" s="98">
        <f ca="1">IFERROR((($O865+$Q865)*'Emission Factors'!$C$12)+($P865*'Emission Factors'!$C$19),"")</f>
        <v>0</v>
      </c>
      <c r="V865" s="98">
        <f ca="1">IFERROR((($O865+$Q865)*'Emission Factors'!$C$13)+($P865*'Emission Factors'!$C$20),"")</f>
        <v>0</v>
      </c>
      <c r="W865" s="147">
        <f ca="1">IFERROR(IF(N865="Residential",($O865+Q865)*'Emission Factors'!$C$14+(P865*'Emission Factors'!$C$21),($O865+Q865)*'Emission Factors'!$C$15+(P865*'Emission Factors'!$C$22)),"")</f>
        <v>0</v>
      </c>
      <c r="X865" s="97">
        <f t="shared" si="55"/>
        <v>0</v>
      </c>
    </row>
    <row r="866" spans="2:24" x14ac:dyDescent="0.3">
      <c r="B866" s="94"/>
      <c r="C866" s="95"/>
      <c r="D866" s="95"/>
      <c r="E866" s="95"/>
      <c r="F866" s="144"/>
      <c r="G866" s="94"/>
      <c r="H866" s="145"/>
      <c r="I866" s="96"/>
      <c r="J866" s="96"/>
      <c r="K866" s="96"/>
      <c r="L866" s="96"/>
      <c r="M866" s="96"/>
      <c r="N866" s="96"/>
      <c r="O866" s="97">
        <f t="shared" si="52"/>
        <v>0</v>
      </c>
      <c r="P866" s="97">
        <f t="shared" si="53"/>
        <v>0</v>
      </c>
      <c r="Q866" s="97" cm="1">
        <f t="array" aca="1" ref="Q866" ca="1">IF(I866=0,0,$E866*$I866*(SUMPRODUCT((1-'Emission Factors'!$C$37)^ROW(INDIRECT("1:" &amp; 'Emission Factors'!$C$45-1)))+1))</f>
        <v>0</v>
      </c>
      <c r="R866" s="176">
        <f ca="1">IFERROR((($O866+$Q866)*'Emission Factors'!$C$10)+($P866*'Emission Factors'!$C$17),"")</f>
        <v>0</v>
      </c>
      <c r="S866" s="146" t="str">
        <f t="shared" ca="1" si="54"/>
        <v>N/A</v>
      </c>
      <c r="T866" s="98">
        <f ca="1">IFERROR((($O866+$Q866)*'Emission Factors'!$C$11)+($P866*'Emission Factors'!$C$18),"")</f>
        <v>0</v>
      </c>
      <c r="U866" s="98">
        <f ca="1">IFERROR((($O866+$Q866)*'Emission Factors'!$C$12)+($P866*'Emission Factors'!$C$19),"")</f>
        <v>0</v>
      </c>
      <c r="V866" s="98">
        <f ca="1">IFERROR((($O866+$Q866)*'Emission Factors'!$C$13)+($P866*'Emission Factors'!$C$20),"")</f>
        <v>0</v>
      </c>
      <c r="W866" s="147">
        <f ca="1">IFERROR(IF(N866="Residential",($O866+Q866)*'Emission Factors'!$C$14+(P866*'Emission Factors'!$C$21),($O866+Q866)*'Emission Factors'!$C$15+(P866*'Emission Factors'!$C$22)),"")</f>
        <v>0</v>
      </c>
      <c r="X866" s="97">
        <f t="shared" si="55"/>
        <v>0</v>
      </c>
    </row>
    <row r="867" spans="2:24" x14ac:dyDescent="0.3">
      <c r="B867" s="94"/>
      <c r="C867" s="95"/>
      <c r="D867" s="95"/>
      <c r="E867" s="95"/>
      <c r="F867" s="144"/>
      <c r="G867" s="94"/>
      <c r="H867" s="145"/>
      <c r="I867" s="96"/>
      <c r="J867" s="96"/>
      <c r="K867" s="96"/>
      <c r="L867" s="96"/>
      <c r="M867" s="96"/>
      <c r="N867" s="96"/>
      <c r="O867" s="97">
        <f t="shared" si="52"/>
        <v>0</v>
      </c>
      <c r="P867" s="97">
        <f t="shared" si="53"/>
        <v>0</v>
      </c>
      <c r="Q867" s="97" cm="1">
        <f t="array" aca="1" ref="Q867" ca="1">IF(I867=0,0,$E867*$I867*(SUMPRODUCT((1-'Emission Factors'!$C$37)^ROW(INDIRECT("1:" &amp; 'Emission Factors'!$C$45-1)))+1))</f>
        <v>0</v>
      </c>
      <c r="R867" s="176">
        <f ca="1">IFERROR((($O867+$Q867)*'Emission Factors'!$C$10)+($P867*'Emission Factors'!$C$17),"")</f>
        <v>0</v>
      </c>
      <c r="S867" s="146" t="str">
        <f t="shared" ca="1" si="54"/>
        <v>N/A</v>
      </c>
      <c r="T867" s="98">
        <f ca="1">IFERROR((($O867+$Q867)*'Emission Factors'!$C$11)+($P867*'Emission Factors'!$C$18),"")</f>
        <v>0</v>
      </c>
      <c r="U867" s="98">
        <f ca="1">IFERROR((($O867+$Q867)*'Emission Factors'!$C$12)+($P867*'Emission Factors'!$C$19),"")</f>
        <v>0</v>
      </c>
      <c r="V867" s="98">
        <f ca="1">IFERROR((($O867+$Q867)*'Emission Factors'!$C$13)+($P867*'Emission Factors'!$C$20),"")</f>
        <v>0</v>
      </c>
      <c r="W867" s="147">
        <f ca="1">IFERROR(IF(N867="Residential",($O867+Q867)*'Emission Factors'!$C$14+(P867*'Emission Factors'!$C$21),($O867+Q867)*'Emission Factors'!$C$15+(P867*'Emission Factors'!$C$22)),"")</f>
        <v>0</v>
      </c>
      <c r="X867" s="97">
        <f t="shared" si="55"/>
        <v>0</v>
      </c>
    </row>
    <row r="868" spans="2:24" x14ac:dyDescent="0.3">
      <c r="B868" s="94"/>
      <c r="C868" s="95"/>
      <c r="D868" s="95"/>
      <c r="E868" s="95"/>
      <c r="F868" s="144"/>
      <c r="G868" s="94"/>
      <c r="H868" s="145"/>
      <c r="I868" s="96"/>
      <c r="J868" s="96"/>
      <c r="K868" s="96"/>
      <c r="L868" s="96"/>
      <c r="M868" s="96"/>
      <c r="N868" s="96"/>
      <c r="O868" s="97">
        <f t="shared" si="52"/>
        <v>0</v>
      </c>
      <c r="P868" s="97">
        <f t="shared" si="53"/>
        <v>0</v>
      </c>
      <c r="Q868" s="97" cm="1">
        <f t="array" aca="1" ref="Q868" ca="1">IF(I868=0,0,$E868*$I868*(SUMPRODUCT((1-'Emission Factors'!$C$37)^ROW(INDIRECT("1:" &amp; 'Emission Factors'!$C$45-1)))+1))</f>
        <v>0</v>
      </c>
      <c r="R868" s="176">
        <f ca="1">IFERROR((($O868+$Q868)*'Emission Factors'!$C$10)+($P868*'Emission Factors'!$C$17),"")</f>
        <v>0</v>
      </c>
      <c r="S868" s="146" t="str">
        <f t="shared" ca="1" si="54"/>
        <v>N/A</v>
      </c>
      <c r="T868" s="98">
        <f ca="1">IFERROR((($O868+$Q868)*'Emission Factors'!$C$11)+($P868*'Emission Factors'!$C$18),"")</f>
        <v>0</v>
      </c>
      <c r="U868" s="98">
        <f ca="1">IFERROR((($O868+$Q868)*'Emission Factors'!$C$12)+($P868*'Emission Factors'!$C$19),"")</f>
        <v>0</v>
      </c>
      <c r="V868" s="98">
        <f ca="1">IFERROR((($O868+$Q868)*'Emission Factors'!$C$13)+($P868*'Emission Factors'!$C$20),"")</f>
        <v>0</v>
      </c>
      <c r="W868" s="147">
        <f ca="1">IFERROR(IF(N868="Residential",($O868+Q868)*'Emission Factors'!$C$14+(P868*'Emission Factors'!$C$21),($O868+Q868)*'Emission Factors'!$C$15+(P868*'Emission Factors'!$C$22)),"")</f>
        <v>0</v>
      </c>
      <c r="X868" s="97">
        <f t="shared" si="55"/>
        <v>0</v>
      </c>
    </row>
    <row r="869" spans="2:24" x14ac:dyDescent="0.3">
      <c r="B869" s="94"/>
      <c r="C869" s="95"/>
      <c r="D869" s="95"/>
      <c r="E869" s="95"/>
      <c r="F869" s="144"/>
      <c r="G869" s="94"/>
      <c r="H869" s="145"/>
      <c r="I869" s="96"/>
      <c r="J869" s="96"/>
      <c r="K869" s="96"/>
      <c r="L869" s="96"/>
      <c r="M869" s="96"/>
      <c r="N869" s="96"/>
      <c r="O869" s="97">
        <f t="shared" si="52"/>
        <v>0</v>
      </c>
      <c r="P869" s="97">
        <f t="shared" si="53"/>
        <v>0</v>
      </c>
      <c r="Q869" s="97" cm="1">
        <f t="array" aca="1" ref="Q869" ca="1">IF(I869=0,0,$E869*$I869*(SUMPRODUCT((1-'Emission Factors'!$C$37)^ROW(INDIRECT("1:" &amp; 'Emission Factors'!$C$45-1)))+1))</f>
        <v>0</v>
      </c>
      <c r="R869" s="176">
        <f ca="1">IFERROR((($O869+$Q869)*'Emission Factors'!$C$10)+($P869*'Emission Factors'!$C$17),"")</f>
        <v>0</v>
      </c>
      <c r="S869" s="146" t="str">
        <f t="shared" ca="1" si="54"/>
        <v>N/A</v>
      </c>
      <c r="T869" s="98">
        <f ca="1">IFERROR((($O869+$Q869)*'Emission Factors'!$C$11)+($P869*'Emission Factors'!$C$18),"")</f>
        <v>0</v>
      </c>
      <c r="U869" s="98">
        <f ca="1">IFERROR((($O869+$Q869)*'Emission Factors'!$C$12)+($P869*'Emission Factors'!$C$19),"")</f>
        <v>0</v>
      </c>
      <c r="V869" s="98">
        <f ca="1">IFERROR((($O869+$Q869)*'Emission Factors'!$C$13)+($P869*'Emission Factors'!$C$20),"")</f>
        <v>0</v>
      </c>
      <c r="W869" s="147">
        <f ca="1">IFERROR(IF(N869="Residential",($O869+Q869)*'Emission Factors'!$C$14+(P869*'Emission Factors'!$C$21),($O869+Q869)*'Emission Factors'!$C$15+(P869*'Emission Factors'!$C$22)),"")</f>
        <v>0</v>
      </c>
      <c r="X869" s="97">
        <f t="shared" si="55"/>
        <v>0</v>
      </c>
    </row>
    <row r="870" spans="2:24" x14ac:dyDescent="0.3">
      <c r="B870" s="94"/>
      <c r="C870" s="95"/>
      <c r="D870" s="95"/>
      <c r="E870" s="95"/>
      <c r="F870" s="144"/>
      <c r="G870" s="94"/>
      <c r="H870" s="145"/>
      <c r="I870" s="96"/>
      <c r="J870" s="96"/>
      <c r="K870" s="96"/>
      <c r="L870" s="96"/>
      <c r="M870" s="96"/>
      <c r="N870" s="96"/>
      <c r="O870" s="97">
        <f t="shared" si="52"/>
        <v>0</v>
      </c>
      <c r="P870" s="97">
        <f t="shared" si="53"/>
        <v>0</v>
      </c>
      <c r="Q870" s="97" cm="1">
        <f t="array" aca="1" ref="Q870" ca="1">IF(I870=0,0,$E870*$I870*(SUMPRODUCT((1-'Emission Factors'!$C$37)^ROW(INDIRECT("1:" &amp; 'Emission Factors'!$C$45-1)))+1))</f>
        <v>0</v>
      </c>
      <c r="R870" s="176">
        <f ca="1">IFERROR((($O870+$Q870)*'Emission Factors'!$C$10)+($P870*'Emission Factors'!$C$17),"")</f>
        <v>0</v>
      </c>
      <c r="S870" s="146" t="str">
        <f t="shared" ca="1" si="54"/>
        <v>N/A</v>
      </c>
      <c r="T870" s="98">
        <f ca="1">IFERROR((($O870+$Q870)*'Emission Factors'!$C$11)+($P870*'Emission Factors'!$C$18),"")</f>
        <v>0</v>
      </c>
      <c r="U870" s="98">
        <f ca="1">IFERROR((($O870+$Q870)*'Emission Factors'!$C$12)+($P870*'Emission Factors'!$C$19),"")</f>
        <v>0</v>
      </c>
      <c r="V870" s="98">
        <f ca="1">IFERROR((($O870+$Q870)*'Emission Factors'!$C$13)+($P870*'Emission Factors'!$C$20),"")</f>
        <v>0</v>
      </c>
      <c r="W870" s="147">
        <f ca="1">IFERROR(IF(N870="Residential",($O870+Q870)*'Emission Factors'!$C$14+(P870*'Emission Factors'!$C$21),($O870+Q870)*'Emission Factors'!$C$15+(P870*'Emission Factors'!$C$22)),"")</f>
        <v>0</v>
      </c>
      <c r="X870" s="97">
        <f t="shared" si="55"/>
        <v>0</v>
      </c>
    </row>
    <row r="871" spans="2:24" x14ac:dyDescent="0.3">
      <c r="B871" s="94"/>
      <c r="C871" s="95"/>
      <c r="D871" s="95"/>
      <c r="E871" s="95"/>
      <c r="F871" s="144"/>
      <c r="G871" s="94"/>
      <c r="H871" s="145"/>
      <c r="I871" s="96"/>
      <c r="J871" s="96"/>
      <c r="K871" s="96"/>
      <c r="L871" s="96"/>
      <c r="M871" s="96"/>
      <c r="N871" s="96"/>
      <c r="O871" s="97">
        <f t="shared" si="52"/>
        <v>0</v>
      </c>
      <c r="P871" s="97">
        <f t="shared" si="53"/>
        <v>0</v>
      </c>
      <c r="Q871" s="97" cm="1">
        <f t="array" aca="1" ref="Q871" ca="1">IF(I871=0,0,$E871*$I871*(SUMPRODUCT((1-'Emission Factors'!$C$37)^ROW(INDIRECT("1:" &amp; 'Emission Factors'!$C$45-1)))+1))</f>
        <v>0</v>
      </c>
      <c r="R871" s="176">
        <f ca="1">IFERROR((($O871+$Q871)*'Emission Factors'!$C$10)+($P871*'Emission Factors'!$C$17),"")</f>
        <v>0</v>
      </c>
      <c r="S871" s="146" t="str">
        <f t="shared" ca="1" si="54"/>
        <v>N/A</v>
      </c>
      <c r="T871" s="98">
        <f ca="1">IFERROR((($O871+$Q871)*'Emission Factors'!$C$11)+($P871*'Emission Factors'!$C$18),"")</f>
        <v>0</v>
      </c>
      <c r="U871" s="98">
        <f ca="1">IFERROR((($O871+$Q871)*'Emission Factors'!$C$12)+($P871*'Emission Factors'!$C$19),"")</f>
        <v>0</v>
      </c>
      <c r="V871" s="98">
        <f ca="1">IFERROR((($O871+$Q871)*'Emission Factors'!$C$13)+($P871*'Emission Factors'!$C$20),"")</f>
        <v>0</v>
      </c>
      <c r="W871" s="147">
        <f ca="1">IFERROR(IF(N871="Residential",($O871+Q871)*'Emission Factors'!$C$14+(P871*'Emission Factors'!$C$21),($O871+Q871)*'Emission Factors'!$C$15+(P871*'Emission Factors'!$C$22)),"")</f>
        <v>0</v>
      </c>
      <c r="X871" s="97">
        <f t="shared" si="55"/>
        <v>0</v>
      </c>
    </row>
    <row r="872" spans="2:24" x14ac:dyDescent="0.3">
      <c r="B872" s="94"/>
      <c r="C872" s="95"/>
      <c r="D872" s="95"/>
      <c r="E872" s="95"/>
      <c r="F872" s="144"/>
      <c r="G872" s="94"/>
      <c r="H872" s="145"/>
      <c r="I872" s="96"/>
      <c r="J872" s="96"/>
      <c r="K872" s="96"/>
      <c r="L872" s="96"/>
      <c r="M872" s="96"/>
      <c r="N872" s="96"/>
      <c r="O872" s="97">
        <f t="shared" si="52"/>
        <v>0</v>
      </c>
      <c r="P872" s="97">
        <f t="shared" si="53"/>
        <v>0</v>
      </c>
      <c r="Q872" s="97" cm="1">
        <f t="array" aca="1" ref="Q872" ca="1">IF(I872=0,0,$E872*$I872*(SUMPRODUCT((1-'Emission Factors'!$C$37)^ROW(INDIRECT("1:" &amp; 'Emission Factors'!$C$45-1)))+1))</f>
        <v>0</v>
      </c>
      <c r="R872" s="176">
        <f ca="1">IFERROR((($O872+$Q872)*'Emission Factors'!$C$10)+($P872*'Emission Factors'!$C$17),"")</f>
        <v>0</v>
      </c>
      <c r="S872" s="146" t="str">
        <f t="shared" ca="1" si="54"/>
        <v>N/A</v>
      </c>
      <c r="T872" s="98">
        <f ca="1">IFERROR((($O872+$Q872)*'Emission Factors'!$C$11)+($P872*'Emission Factors'!$C$18),"")</f>
        <v>0</v>
      </c>
      <c r="U872" s="98">
        <f ca="1">IFERROR((($O872+$Q872)*'Emission Factors'!$C$12)+($P872*'Emission Factors'!$C$19),"")</f>
        <v>0</v>
      </c>
      <c r="V872" s="98">
        <f ca="1">IFERROR((($O872+$Q872)*'Emission Factors'!$C$13)+($P872*'Emission Factors'!$C$20),"")</f>
        <v>0</v>
      </c>
      <c r="W872" s="147">
        <f ca="1">IFERROR(IF(N872="Residential",($O872+Q872)*'Emission Factors'!$C$14+(P872*'Emission Factors'!$C$21),($O872+Q872)*'Emission Factors'!$C$15+(P872*'Emission Factors'!$C$22)),"")</f>
        <v>0</v>
      </c>
      <c r="X872" s="97">
        <f t="shared" si="55"/>
        <v>0</v>
      </c>
    </row>
    <row r="873" spans="2:24" x14ac:dyDescent="0.3">
      <c r="B873" s="94"/>
      <c r="C873" s="95"/>
      <c r="D873" s="95"/>
      <c r="E873" s="95"/>
      <c r="F873" s="144"/>
      <c r="G873" s="94"/>
      <c r="H873" s="145"/>
      <c r="I873" s="96"/>
      <c r="J873" s="96"/>
      <c r="K873" s="96"/>
      <c r="L873" s="96"/>
      <c r="M873" s="96"/>
      <c r="N873" s="96"/>
      <c r="O873" s="97">
        <f t="shared" si="52"/>
        <v>0</v>
      </c>
      <c r="P873" s="97">
        <f t="shared" si="53"/>
        <v>0</v>
      </c>
      <c r="Q873" s="97" cm="1">
        <f t="array" aca="1" ref="Q873" ca="1">IF(I873=0,0,$E873*$I873*(SUMPRODUCT((1-'Emission Factors'!$C$37)^ROW(INDIRECT("1:" &amp; 'Emission Factors'!$C$45-1)))+1))</f>
        <v>0</v>
      </c>
      <c r="R873" s="176">
        <f ca="1">IFERROR((($O873+$Q873)*'Emission Factors'!$C$10)+($P873*'Emission Factors'!$C$17),"")</f>
        <v>0</v>
      </c>
      <c r="S873" s="146" t="str">
        <f t="shared" ca="1" si="54"/>
        <v>N/A</v>
      </c>
      <c r="T873" s="98">
        <f ca="1">IFERROR((($O873+$Q873)*'Emission Factors'!$C$11)+($P873*'Emission Factors'!$C$18),"")</f>
        <v>0</v>
      </c>
      <c r="U873" s="98">
        <f ca="1">IFERROR((($O873+$Q873)*'Emission Factors'!$C$12)+($P873*'Emission Factors'!$C$19),"")</f>
        <v>0</v>
      </c>
      <c r="V873" s="98">
        <f ca="1">IFERROR((($O873+$Q873)*'Emission Factors'!$C$13)+($P873*'Emission Factors'!$C$20),"")</f>
        <v>0</v>
      </c>
      <c r="W873" s="147">
        <f ca="1">IFERROR(IF(N873="Residential",($O873+Q873)*'Emission Factors'!$C$14+(P873*'Emission Factors'!$C$21),($O873+Q873)*'Emission Factors'!$C$15+(P873*'Emission Factors'!$C$22)),"")</f>
        <v>0</v>
      </c>
      <c r="X873" s="97">
        <f t="shared" si="55"/>
        <v>0</v>
      </c>
    </row>
    <row r="874" spans="2:24" x14ac:dyDescent="0.3">
      <c r="B874" s="94"/>
      <c r="C874" s="95"/>
      <c r="D874" s="95"/>
      <c r="E874" s="95"/>
      <c r="F874" s="144"/>
      <c r="G874" s="94"/>
      <c r="H874" s="145"/>
      <c r="I874" s="96"/>
      <c r="J874" s="96"/>
      <c r="K874" s="96"/>
      <c r="L874" s="96"/>
      <c r="M874" s="96"/>
      <c r="N874" s="96"/>
      <c r="O874" s="97">
        <f t="shared" si="52"/>
        <v>0</v>
      </c>
      <c r="P874" s="97">
        <f t="shared" si="53"/>
        <v>0</v>
      </c>
      <c r="Q874" s="97" cm="1">
        <f t="array" aca="1" ref="Q874" ca="1">IF(I874=0,0,$E874*$I874*(SUMPRODUCT((1-'Emission Factors'!$C$37)^ROW(INDIRECT("1:" &amp; 'Emission Factors'!$C$45-1)))+1))</f>
        <v>0</v>
      </c>
      <c r="R874" s="176">
        <f ca="1">IFERROR((($O874+$Q874)*'Emission Factors'!$C$10)+($P874*'Emission Factors'!$C$17),"")</f>
        <v>0</v>
      </c>
      <c r="S874" s="146" t="str">
        <f t="shared" ca="1" si="54"/>
        <v>N/A</v>
      </c>
      <c r="T874" s="98">
        <f ca="1">IFERROR((($O874+$Q874)*'Emission Factors'!$C$11)+($P874*'Emission Factors'!$C$18),"")</f>
        <v>0</v>
      </c>
      <c r="U874" s="98">
        <f ca="1">IFERROR((($O874+$Q874)*'Emission Factors'!$C$12)+($P874*'Emission Factors'!$C$19),"")</f>
        <v>0</v>
      </c>
      <c r="V874" s="98">
        <f ca="1">IFERROR((($O874+$Q874)*'Emission Factors'!$C$13)+($P874*'Emission Factors'!$C$20),"")</f>
        <v>0</v>
      </c>
      <c r="W874" s="147">
        <f ca="1">IFERROR(IF(N874="Residential",($O874+Q874)*'Emission Factors'!$C$14+(P874*'Emission Factors'!$C$21),($O874+Q874)*'Emission Factors'!$C$15+(P874*'Emission Factors'!$C$22)),"")</f>
        <v>0</v>
      </c>
      <c r="X874" s="97">
        <f t="shared" si="55"/>
        <v>0</v>
      </c>
    </row>
    <row r="875" spans="2:24" x14ac:dyDescent="0.3">
      <c r="B875" s="94"/>
      <c r="C875" s="95"/>
      <c r="D875" s="95"/>
      <c r="E875" s="95"/>
      <c r="F875" s="144"/>
      <c r="G875" s="94"/>
      <c r="H875" s="145"/>
      <c r="I875" s="96"/>
      <c r="J875" s="96"/>
      <c r="K875" s="96"/>
      <c r="L875" s="96"/>
      <c r="M875" s="96"/>
      <c r="N875" s="96"/>
      <c r="O875" s="97">
        <f t="shared" si="52"/>
        <v>0</v>
      </c>
      <c r="P875" s="97">
        <f t="shared" si="53"/>
        <v>0</v>
      </c>
      <c r="Q875" s="97" cm="1">
        <f t="array" aca="1" ref="Q875" ca="1">IF(I875=0,0,$E875*$I875*(SUMPRODUCT((1-'Emission Factors'!$C$37)^ROW(INDIRECT("1:" &amp; 'Emission Factors'!$C$45-1)))+1))</f>
        <v>0</v>
      </c>
      <c r="R875" s="176">
        <f ca="1">IFERROR((($O875+$Q875)*'Emission Factors'!$C$10)+($P875*'Emission Factors'!$C$17),"")</f>
        <v>0</v>
      </c>
      <c r="S875" s="146" t="str">
        <f t="shared" ca="1" si="54"/>
        <v>N/A</v>
      </c>
      <c r="T875" s="98">
        <f ca="1">IFERROR((($O875+$Q875)*'Emission Factors'!$C$11)+($P875*'Emission Factors'!$C$18),"")</f>
        <v>0</v>
      </c>
      <c r="U875" s="98">
        <f ca="1">IFERROR((($O875+$Q875)*'Emission Factors'!$C$12)+($P875*'Emission Factors'!$C$19),"")</f>
        <v>0</v>
      </c>
      <c r="V875" s="98">
        <f ca="1">IFERROR((($O875+$Q875)*'Emission Factors'!$C$13)+($P875*'Emission Factors'!$C$20),"")</f>
        <v>0</v>
      </c>
      <c r="W875" s="147">
        <f ca="1">IFERROR(IF(N875="Residential",($O875+Q875)*'Emission Factors'!$C$14+(P875*'Emission Factors'!$C$21),($O875+Q875)*'Emission Factors'!$C$15+(P875*'Emission Factors'!$C$22)),"")</f>
        <v>0</v>
      </c>
      <c r="X875" s="97">
        <f t="shared" si="55"/>
        <v>0</v>
      </c>
    </row>
    <row r="876" spans="2:24" x14ac:dyDescent="0.3">
      <c r="B876" s="94"/>
      <c r="C876" s="95"/>
      <c r="D876" s="95"/>
      <c r="E876" s="95"/>
      <c r="F876" s="144"/>
      <c r="G876" s="94"/>
      <c r="H876" s="145"/>
      <c r="I876" s="96"/>
      <c r="J876" s="96"/>
      <c r="K876" s="96"/>
      <c r="L876" s="96"/>
      <c r="M876" s="96"/>
      <c r="N876" s="96"/>
      <c r="O876" s="97">
        <f t="shared" si="52"/>
        <v>0</v>
      </c>
      <c r="P876" s="97">
        <f t="shared" si="53"/>
        <v>0</v>
      </c>
      <c r="Q876" s="97" cm="1">
        <f t="array" aca="1" ref="Q876" ca="1">IF(I876=0,0,$E876*$I876*(SUMPRODUCT((1-'Emission Factors'!$C$37)^ROW(INDIRECT("1:" &amp; 'Emission Factors'!$C$45-1)))+1))</f>
        <v>0</v>
      </c>
      <c r="R876" s="176">
        <f ca="1">IFERROR((($O876+$Q876)*'Emission Factors'!$C$10)+($P876*'Emission Factors'!$C$17),"")</f>
        <v>0</v>
      </c>
      <c r="S876" s="146" t="str">
        <f t="shared" ca="1" si="54"/>
        <v>N/A</v>
      </c>
      <c r="T876" s="98">
        <f ca="1">IFERROR((($O876+$Q876)*'Emission Factors'!$C$11)+($P876*'Emission Factors'!$C$18),"")</f>
        <v>0</v>
      </c>
      <c r="U876" s="98">
        <f ca="1">IFERROR((($O876+$Q876)*'Emission Factors'!$C$12)+($P876*'Emission Factors'!$C$19),"")</f>
        <v>0</v>
      </c>
      <c r="V876" s="98">
        <f ca="1">IFERROR((($O876+$Q876)*'Emission Factors'!$C$13)+($P876*'Emission Factors'!$C$20),"")</f>
        <v>0</v>
      </c>
      <c r="W876" s="147">
        <f ca="1">IFERROR(IF(N876="Residential",($O876+Q876)*'Emission Factors'!$C$14+(P876*'Emission Factors'!$C$21),($O876+Q876)*'Emission Factors'!$C$15+(P876*'Emission Factors'!$C$22)),"")</f>
        <v>0</v>
      </c>
      <c r="X876" s="97">
        <f t="shared" si="55"/>
        <v>0</v>
      </c>
    </row>
    <row r="877" spans="2:24" x14ac:dyDescent="0.3">
      <c r="B877" s="94"/>
      <c r="C877" s="95"/>
      <c r="D877" s="95"/>
      <c r="E877" s="95"/>
      <c r="F877" s="144"/>
      <c r="G877" s="94"/>
      <c r="H877" s="145"/>
      <c r="I877" s="96"/>
      <c r="J877" s="96"/>
      <c r="K877" s="96"/>
      <c r="L877" s="96"/>
      <c r="M877" s="96"/>
      <c r="N877" s="96"/>
      <c r="O877" s="97">
        <f t="shared" si="52"/>
        <v>0</v>
      </c>
      <c r="P877" s="97">
        <f t="shared" si="53"/>
        <v>0</v>
      </c>
      <c r="Q877" s="97" cm="1">
        <f t="array" aca="1" ref="Q877" ca="1">IF(I877=0,0,$E877*$I877*(SUMPRODUCT((1-'Emission Factors'!$C$37)^ROW(INDIRECT("1:" &amp; 'Emission Factors'!$C$45-1)))+1))</f>
        <v>0</v>
      </c>
      <c r="R877" s="176">
        <f ca="1">IFERROR((($O877+$Q877)*'Emission Factors'!$C$10)+($P877*'Emission Factors'!$C$17),"")</f>
        <v>0</v>
      </c>
      <c r="S877" s="146" t="str">
        <f t="shared" ca="1" si="54"/>
        <v>N/A</v>
      </c>
      <c r="T877" s="98">
        <f ca="1">IFERROR((($O877+$Q877)*'Emission Factors'!$C$11)+($P877*'Emission Factors'!$C$18),"")</f>
        <v>0</v>
      </c>
      <c r="U877" s="98">
        <f ca="1">IFERROR((($O877+$Q877)*'Emission Factors'!$C$12)+($P877*'Emission Factors'!$C$19),"")</f>
        <v>0</v>
      </c>
      <c r="V877" s="98">
        <f ca="1">IFERROR((($O877+$Q877)*'Emission Factors'!$C$13)+($P877*'Emission Factors'!$C$20),"")</f>
        <v>0</v>
      </c>
      <c r="W877" s="147">
        <f ca="1">IFERROR(IF(N877="Residential",($O877+Q877)*'Emission Factors'!$C$14+(P877*'Emission Factors'!$C$21),($O877+Q877)*'Emission Factors'!$C$15+(P877*'Emission Factors'!$C$22)),"")</f>
        <v>0</v>
      </c>
      <c r="X877" s="97">
        <f t="shared" si="55"/>
        <v>0</v>
      </c>
    </row>
    <row r="878" spans="2:24" x14ac:dyDescent="0.3">
      <c r="B878" s="94"/>
      <c r="C878" s="95"/>
      <c r="D878" s="95"/>
      <c r="E878" s="95"/>
      <c r="F878" s="144"/>
      <c r="G878" s="94"/>
      <c r="H878" s="145"/>
      <c r="I878" s="96"/>
      <c r="J878" s="96"/>
      <c r="K878" s="96"/>
      <c r="L878" s="96"/>
      <c r="M878" s="96"/>
      <c r="N878" s="96"/>
      <c r="O878" s="97">
        <f t="shared" si="52"/>
        <v>0</v>
      </c>
      <c r="P878" s="97">
        <f t="shared" si="53"/>
        <v>0</v>
      </c>
      <c r="Q878" s="97" cm="1">
        <f t="array" aca="1" ref="Q878" ca="1">IF(I878=0,0,$E878*$I878*(SUMPRODUCT((1-'Emission Factors'!$C$37)^ROW(INDIRECT("1:" &amp; 'Emission Factors'!$C$45-1)))+1))</f>
        <v>0</v>
      </c>
      <c r="R878" s="176">
        <f ca="1">IFERROR((($O878+$Q878)*'Emission Factors'!$C$10)+($P878*'Emission Factors'!$C$17),"")</f>
        <v>0</v>
      </c>
      <c r="S878" s="146" t="str">
        <f t="shared" ca="1" si="54"/>
        <v>N/A</v>
      </c>
      <c r="T878" s="98">
        <f ca="1">IFERROR((($O878+$Q878)*'Emission Factors'!$C$11)+($P878*'Emission Factors'!$C$18),"")</f>
        <v>0</v>
      </c>
      <c r="U878" s="98">
        <f ca="1">IFERROR((($O878+$Q878)*'Emission Factors'!$C$12)+($P878*'Emission Factors'!$C$19),"")</f>
        <v>0</v>
      </c>
      <c r="V878" s="98">
        <f ca="1">IFERROR((($O878+$Q878)*'Emission Factors'!$C$13)+($P878*'Emission Factors'!$C$20),"")</f>
        <v>0</v>
      </c>
      <c r="W878" s="147">
        <f ca="1">IFERROR(IF(N878="Residential",($O878+Q878)*'Emission Factors'!$C$14+(P878*'Emission Factors'!$C$21),($O878+Q878)*'Emission Factors'!$C$15+(P878*'Emission Factors'!$C$22)),"")</f>
        <v>0</v>
      </c>
      <c r="X878" s="97">
        <f t="shared" si="55"/>
        <v>0</v>
      </c>
    </row>
    <row r="879" spans="2:24" x14ac:dyDescent="0.3">
      <c r="B879" s="94"/>
      <c r="C879" s="95"/>
      <c r="D879" s="95"/>
      <c r="E879" s="95"/>
      <c r="F879" s="144"/>
      <c r="G879" s="94"/>
      <c r="H879" s="145"/>
      <c r="I879" s="96"/>
      <c r="J879" s="96"/>
      <c r="K879" s="96"/>
      <c r="L879" s="96"/>
      <c r="M879" s="96"/>
      <c r="N879" s="96"/>
      <c r="O879" s="97">
        <f t="shared" si="52"/>
        <v>0</v>
      </c>
      <c r="P879" s="97">
        <f t="shared" si="53"/>
        <v>0</v>
      </c>
      <c r="Q879" s="97" cm="1">
        <f t="array" aca="1" ref="Q879" ca="1">IF(I879=0,0,$E879*$I879*(SUMPRODUCT((1-'Emission Factors'!$C$37)^ROW(INDIRECT("1:" &amp; 'Emission Factors'!$C$45-1)))+1))</f>
        <v>0</v>
      </c>
      <c r="R879" s="176">
        <f ca="1">IFERROR((($O879+$Q879)*'Emission Factors'!$C$10)+($P879*'Emission Factors'!$C$17),"")</f>
        <v>0</v>
      </c>
      <c r="S879" s="146" t="str">
        <f t="shared" ca="1" si="54"/>
        <v>N/A</v>
      </c>
      <c r="T879" s="98">
        <f ca="1">IFERROR((($O879+$Q879)*'Emission Factors'!$C$11)+($P879*'Emission Factors'!$C$18),"")</f>
        <v>0</v>
      </c>
      <c r="U879" s="98">
        <f ca="1">IFERROR((($O879+$Q879)*'Emission Factors'!$C$12)+($P879*'Emission Factors'!$C$19),"")</f>
        <v>0</v>
      </c>
      <c r="V879" s="98">
        <f ca="1">IFERROR((($O879+$Q879)*'Emission Factors'!$C$13)+($P879*'Emission Factors'!$C$20),"")</f>
        <v>0</v>
      </c>
      <c r="W879" s="147">
        <f ca="1">IFERROR(IF(N879="Residential",($O879+Q879)*'Emission Factors'!$C$14+(P879*'Emission Factors'!$C$21),($O879+Q879)*'Emission Factors'!$C$15+(P879*'Emission Factors'!$C$22)),"")</f>
        <v>0</v>
      </c>
      <c r="X879" s="97">
        <f t="shared" si="55"/>
        <v>0</v>
      </c>
    </row>
    <row r="880" spans="2:24" x14ac:dyDescent="0.3">
      <c r="B880" s="94"/>
      <c r="C880" s="95"/>
      <c r="D880" s="95"/>
      <c r="E880" s="95"/>
      <c r="F880" s="144"/>
      <c r="G880" s="94"/>
      <c r="H880" s="145"/>
      <c r="I880" s="96"/>
      <c r="J880" s="96"/>
      <c r="K880" s="96"/>
      <c r="L880" s="96"/>
      <c r="M880" s="96"/>
      <c r="N880" s="96"/>
      <c r="O880" s="97">
        <f t="shared" si="52"/>
        <v>0</v>
      </c>
      <c r="P880" s="97">
        <f t="shared" si="53"/>
        <v>0</v>
      </c>
      <c r="Q880" s="97" cm="1">
        <f t="array" aca="1" ref="Q880" ca="1">IF(I880=0,0,$E880*$I880*(SUMPRODUCT((1-'Emission Factors'!$C$37)^ROW(INDIRECT("1:" &amp; 'Emission Factors'!$C$45-1)))+1))</f>
        <v>0</v>
      </c>
      <c r="R880" s="176">
        <f ca="1">IFERROR((($O880+$Q880)*'Emission Factors'!$C$10)+($P880*'Emission Factors'!$C$17),"")</f>
        <v>0</v>
      </c>
      <c r="S880" s="146" t="str">
        <f t="shared" ca="1" si="54"/>
        <v>N/A</v>
      </c>
      <c r="T880" s="98">
        <f ca="1">IFERROR((($O880+$Q880)*'Emission Factors'!$C$11)+($P880*'Emission Factors'!$C$18),"")</f>
        <v>0</v>
      </c>
      <c r="U880" s="98">
        <f ca="1">IFERROR((($O880+$Q880)*'Emission Factors'!$C$12)+($P880*'Emission Factors'!$C$19),"")</f>
        <v>0</v>
      </c>
      <c r="V880" s="98">
        <f ca="1">IFERROR((($O880+$Q880)*'Emission Factors'!$C$13)+($P880*'Emission Factors'!$C$20),"")</f>
        <v>0</v>
      </c>
      <c r="W880" s="147">
        <f ca="1">IFERROR(IF(N880="Residential",($O880+Q880)*'Emission Factors'!$C$14+(P880*'Emission Factors'!$C$21),($O880+Q880)*'Emission Factors'!$C$15+(P880*'Emission Factors'!$C$22)),"")</f>
        <v>0</v>
      </c>
      <c r="X880" s="97">
        <f t="shared" si="55"/>
        <v>0</v>
      </c>
    </row>
    <row r="881" spans="2:24" x14ac:dyDescent="0.3">
      <c r="B881" s="94"/>
      <c r="C881" s="95"/>
      <c r="D881" s="95"/>
      <c r="E881" s="95"/>
      <c r="F881" s="144"/>
      <c r="G881" s="94"/>
      <c r="H881" s="145"/>
      <c r="I881" s="96"/>
      <c r="J881" s="96"/>
      <c r="K881" s="96"/>
      <c r="L881" s="96"/>
      <c r="M881" s="96"/>
      <c r="N881" s="96"/>
      <c r="O881" s="97">
        <f t="shared" si="52"/>
        <v>0</v>
      </c>
      <c r="P881" s="97">
        <f t="shared" si="53"/>
        <v>0</v>
      </c>
      <c r="Q881" s="97" cm="1">
        <f t="array" aca="1" ref="Q881" ca="1">IF(I881=0,0,$E881*$I881*(SUMPRODUCT((1-'Emission Factors'!$C$37)^ROW(INDIRECT("1:" &amp; 'Emission Factors'!$C$45-1)))+1))</f>
        <v>0</v>
      </c>
      <c r="R881" s="176">
        <f ca="1">IFERROR((($O881+$Q881)*'Emission Factors'!$C$10)+($P881*'Emission Factors'!$C$17),"")</f>
        <v>0</v>
      </c>
      <c r="S881" s="146" t="str">
        <f t="shared" ca="1" si="54"/>
        <v>N/A</v>
      </c>
      <c r="T881" s="98">
        <f ca="1">IFERROR((($O881+$Q881)*'Emission Factors'!$C$11)+($P881*'Emission Factors'!$C$18),"")</f>
        <v>0</v>
      </c>
      <c r="U881" s="98">
        <f ca="1">IFERROR((($O881+$Q881)*'Emission Factors'!$C$12)+($P881*'Emission Factors'!$C$19),"")</f>
        <v>0</v>
      </c>
      <c r="V881" s="98">
        <f ca="1">IFERROR((($O881+$Q881)*'Emission Factors'!$C$13)+($P881*'Emission Factors'!$C$20),"")</f>
        <v>0</v>
      </c>
      <c r="W881" s="147">
        <f ca="1">IFERROR(IF(N881="Residential",($O881+Q881)*'Emission Factors'!$C$14+(P881*'Emission Factors'!$C$21),($O881+Q881)*'Emission Factors'!$C$15+(P881*'Emission Factors'!$C$22)),"")</f>
        <v>0</v>
      </c>
      <c r="X881" s="97">
        <f t="shared" si="55"/>
        <v>0</v>
      </c>
    </row>
    <row r="882" spans="2:24" x14ac:dyDescent="0.3">
      <c r="B882" s="94"/>
      <c r="C882" s="95"/>
      <c r="D882" s="95"/>
      <c r="E882" s="95"/>
      <c r="F882" s="144"/>
      <c r="G882" s="94"/>
      <c r="H882" s="145"/>
      <c r="I882" s="96"/>
      <c r="J882" s="96"/>
      <c r="K882" s="96"/>
      <c r="L882" s="96"/>
      <c r="M882" s="96"/>
      <c r="N882" s="96"/>
      <c r="O882" s="97">
        <f t="shared" si="52"/>
        <v>0</v>
      </c>
      <c r="P882" s="97">
        <f t="shared" si="53"/>
        <v>0</v>
      </c>
      <c r="Q882" s="97" cm="1">
        <f t="array" aca="1" ref="Q882" ca="1">IF(I882=0,0,$E882*$I882*(SUMPRODUCT((1-'Emission Factors'!$C$37)^ROW(INDIRECT("1:" &amp; 'Emission Factors'!$C$45-1)))+1))</f>
        <v>0</v>
      </c>
      <c r="R882" s="176">
        <f ca="1">IFERROR((($O882+$Q882)*'Emission Factors'!$C$10)+($P882*'Emission Factors'!$C$17),"")</f>
        <v>0</v>
      </c>
      <c r="S882" s="146" t="str">
        <f t="shared" ca="1" si="54"/>
        <v>N/A</v>
      </c>
      <c r="T882" s="98">
        <f ca="1">IFERROR((($O882+$Q882)*'Emission Factors'!$C$11)+($P882*'Emission Factors'!$C$18),"")</f>
        <v>0</v>
      </c>
      <c r="U882" s="98">
        <f ca="1">IFERROR((($O882+$Q882)*'Emission Factors'!$C$12)+($P882*'Emission Factors'!$C$19),"")</f>
        <v>0</v>
      </c>
      <c r="V882" s="98">
        <f ca="1">IFERROR((($O882+$Q882)*'Emission Factors'!$C$13)+($P882*'Emission Factors'!$C$20),"")</f>
        <v>0</v>
      </c>
      <c r="W882" s="147">
        <f ca="1">IFERROR(IF(N882="Residential",($O882+Q882)*'Emission Factors'!$C$14+(P882*'Emission Factors'!$C$21),($O882+Q882)*'Emission Factors'!$C$15+(P882*'Emission Factors'!$C$22)),"")</f>
        <v>0</v>
      </c>
      <c r="X882" s="97">
        <f t="shared" si="55"/>
        <v>0</v>
      </c>
    </row>
    <row r="883" spans="2:24" x14ac:dyDescent="0.3">
      <c r="B883" s="94"/>
      <c r="C883" s="95"/>
      <c r="D883" s="95"/>
      <c r="E883" s="95"/>
      <c r="F883" s="144"/>
      <c r="G883" s="94"/>
      <c r="H883" s="145"/>
      <c r="I883" s="96"/>
      <c r="J883" s="96"/>
      <c r="K883" s="96"/>
      <c r="L883" s="96"/>
      <c r="M883" s="96"/>
      <c r="N883" s="96"/>
      <c r="O883" s="97">
        <f t="shared" si="52"/>
        <v>0</v>
      </c>
      <c r="P883" s="97">
        <f t="shared" si="53"/>
        <v>0</v>
      </c>
      <c r="Q883" s="97" cm="1">
        <f t="array" aca="1" ref="Q883" ca="1">IF(I883=0,0,$E883*$I883*(SUMPRODUCT((1-'Emission Factors'!$C$37)^ROW(INDIRECT("1:" &amp; 'Emission Factors'!$C$45-1)))+1))</f>
        <v>0</v>
      </c>
      <c r="R883" s="176">
        <f ca="1">IFERROR((($O883+$Q883)*'Emission Factors'!$C$10)+($P883*'Emission Factors'!$C$17),"")</f>
        <v>0</v>
      </c>
      <c r="S883" s="146" t="str">
        <f t="shared" ca="1" si="54"/>
        <v>N/A</v>
      </c>
      <c r="T883" s="98">
        <f ca="1">IFERROR((($O883+$Q883)*'Emission Factors'!$C$11)+($P883*'Emission Factors'!$C$18),"")</f>
        <v>0</v>
      </c>
      <c r="U883" s="98">
        <f ca="1">IFERROR((($O883+$Q883)*'Emission Factors'!$C$12)+($P883*'Emission Factors'!$C$19),"")</f>
        <v>0</v>
      </c>
      <c r="V883" s="98">
        <f ca="1">IFERROR((($O883+$Q883)*'Emission Factors'!$C$13)+($P883*'Emission Factors'!$C$20),"")</f>
        <v>0</v>
      </c>
      <c r="W883" s="147">
        <f ca="1">IFERROR(IF(N883="Residential",($O883+Q883)*'Emission Factors'!$C$14+(P883*'Emission Factors'!$C$21),($O883+Q883)*'Emission Factors'!$C$15+(P883*'Emission Factors'!$C$22)),"")</f>
        <v>0</v>
      </c>
      <c r="X883" s="97">
        <f t="shared" si="55"/>
        <v>0</v>
      </c>
    </row>
    <row r="884" spans="2:24" x14ac:dyDescent="0.3">
      <c r="B884" s="94"/>
      <c r="C884" s="95"/>
      <c r="D884" s="95"/>
      <c r="E884" s="95"/>
      <c r="F884" s="144"/>
      <c r="G884" s="94"/>
      <c r="H884" s="145"/>
      <c r="I884" s="96"/>
      <c r="J884" s="96"/>
      <c r="K884" s="96"/>
      <c r="L884" s="96"/>
      <c r="M884" s="96"/>
      <c r="N884" s="96"/>
      <c r="O884" s="97">
        <f t="shared" si="52"/>
        <v>0</v>
      </c>
      <c r="P884" s="97">
        <f t="shared" si="53"/>
        <v>0</v>
      </c>
      <c r="Q884" s="97" cm="1">
        <f t="array" aca="1" ref="Q884" ca="1">IF(I884=0,0,$E884*$I884*(SUMPRODUCT((1-'Emission Factors'!$C$37)^ROW(INDIRECT("1:" &amp; 'Emission Factors'!$C$45-1)))+1))</f>
        <v>0</v>
      </c>
      <c r="R884" s="176">
        <f ca="1">IFERROR((($O884+$Q884)*'Emission Factors'!$C$10)+($P884*'Emission Factors'!$C$17),"")</f>
        <v>0</v>
      </c>
      <c r="S884" s="146" t="str">
        <f t="shared" ca="1" si="54"/>
        <v>N/A</v>
      </c>
      <c r="T884" s="98">
        <f ca="1">IFERROR((($O884+$Q884)*'Emission Factors'!$C$11)+($P884*'Emission Factors'!$C$18),"")</f>
        <v>0</v>
      </c>
      <c r="U884" s="98">
        <f ca="1">IFERROR((($O884+$Q884)*'Emission Factors'!$C$12)+($P884*'Emission Factors'!$C$19),"")</f>
        <v>0</v>
      </c>
      <c r="V884" s="98">
        <f ca="1">IFERROR((($O884+$Q884)*'Emission Factors'!$C$13)+($P884*'Emission Factors'!$C$20),"")</f>
        <v>0</v>
      </c>
      <c r="W884" s="147">
        <f ca="1">IFERROR(IF(N884="Residential",($O884+Q884)*'Emission Factors'!$C$14+(P884*'Emission Factors'!$C$21),($O884+Q884)*'Emission Factors'!$C$15+(P884*'Emission Factors'!$C$22)),"")</f>
        <v>0</v>
      </c>
      <c r="X884" s="97">
        <f t="shared" si="55"/>
        <v>0</v>
      </c>
    </row>
    <row r="885" spans="2:24" x14ac:dyDescent="0.3">
      <c r="B885" s="94"/>
      <c r="C885" s="95"/>
      <c r="D885" s="95"/>
      <c r="E885" s="95"/>
      <c r="F885" s="144"/>
      <c r="G885" s="94"/>
      <c r="H885" s="145"/>
      <c r="I885" s="96"/>
      <c r="J885" s="96"/>
      <c r="K885" s="96"/>
      <c r="L885" s="96"/>
      <c r="M885" s="96"/>
      <c r="N885" s="96"/>
      <c r="O885" s="97">
        <f t="shared" si="52"/>
        <v>0</v>
      </c>
      <c r="P885" s="97">
        <f t="shared" si="53"/>
        <v>0</v>
      </c>
      <c r="Q885" s="97" cm="1">
        <f t="array" aca="1" ref="Q885" ca="1">IF(I885=0,0,$E885*$I885*(SUMPRODUCT((1-'Emission Factors'!$C$37)^ROW(INDIRECT("1:" &amp; 'Emission Factors'!$C$45-1)))+1))</f>
        <v>0</v>
      </c>
      <c r="R885" s="176">
        <f ca="1">IFERROR((($O885+$Q885)*'Emission Factors'!$C$10)+($P885*'Emission Factors'!$C$17),"")</f>
        <v>0</v>
      </c>
      <c r="S885" s="146" t="str">
        <f t="shared" ca="1" si="54"/>
        <v>N/A</v>
      </c>
      <c r="T885" s="98">
        <f ca="1">IFERROR((($O885+$Q885)*'Emission Factors'!$C$11)+($P885*'Emission Factors'!$C$18),"")</f>
        <v>0</v>
      </c>
      <c r="U885" s="98">
        <f ca="1">IFERROR((($O885+$Q885)*'Emission Factors'!$C$12)+($P885*'Emission Factors'!$C$19),"")</f>
        <v>0</v>
      </c>
      <c r="V885" s="98">
        <f ca="1">IFERROR((($O885+$Q885)*'Emission Factors'!$C$13)+($P885*'Emission Factors'!$C$20),"")</f>
        <v>0</v>
      </c>
      <c r="W885" s="147">
        <f ca="1">IFERROR(IF(N885="Residential",($O885+Q885)*'Emission Factors'!$C$14+(P885*'Emission Factors'!$C$21),($O885+Q885)*'Emission Factors'!$C$15+(P885*'Emission Factors'!$C$22)),"")</f>
        <v>0</v>
      </c>
      <c r="X885" s="97">
        <f t="shared" si="55"/>
        <v>0</v>
      </c>
    </row>
    <row r="886" spans="2:24" x14ac:dyDescent="0.3">
      <c r="B886" s="94"/>
      <c r="C886" s="95"/>
      <c r="D886" s="95"/>
      <c r="E886" s="95"/>
      <c r="F886" s="144"/>
      <c r="G886" s="94"/>
      <c r="H886" s="145"/>
      <c r="I886" s="96"/>
      <c r="J886" s="96"/>
      <c r="K886" s="96"/>
      <c r="L886" s="96"/>
      <c r="M886" s="96"/>
      <c r="N886" s="96"/>
      <c r="O886" s="97">
        <f t="shared" si="52"/>
        <v>0</v>
      </c>
      <c r="P886" s="97">
        <f t="shared" si="53"/>
        <v>0</v>
      </c>
      <c r="Q886" s="97" cm="1">
        <f t="array" aca="1" ref="Q886" ca="1">IF(I886=0,0,$E886*$I886*(SUMPRODUCT((1-'Emission Factors'!$C$37)^ROW(INDIRECT("1:" &amp; 'Emission Factors'!$C$45-1)))+1))</f>
        <v>0</v>
      </c>
      <c r="R886" s="176">
        <f ca="1">IFERROR((($O886+$Q886)*'Emission Factors'!$C$10)+($P886*'Emission Factors'!$C$17),"")</f>
        <v>0</v>
      </c>
      <c r="S886" s="146" t="str">
        <f t="shared" ca="1" si="54"/>
        <v>N/A</v>
      </c>
      <c r="T886" s="98">
        <f ca="1">IFERROR((($O886+$Q886)*'Emission Factors'!$C$11)+($P886*'Emission Factors'!$C$18),"")</f>
        <v>0</v>
      </c>
      <c r="U886" s="98">
        <f ca="1">IFERROR((($O886+$Q886)*'Emission Factors'!$C$12)+($P886*'Emission Factors'!$C$19),"")</f>
        <v>0</v>
      </c>
      <c r="V886" s="98">
        <f ca="1">IFERROR((($O886+$Q886)*'Emission Factors'!$C$13)+($P886*'Emission Factors'!$C$20),"")</f>
        <v>0</v>
      </c>
      <c r="W886" s="147">
        <f ca="1">IFERROR(IF(N886="Residential",($O886+Q886)*'Emission Factors'!$C$14+(P886*'Emission Factors'!$C$21),($O886+Q886)*'Emission Factors'!$C$15+(P886*'Emission Factors'!$C$22)),"")</f>
        <v>0</v>
      </c>
      <c r="X886" s="97">
        <f t="shared" si="55"/>
        <v>0</v>
      </c>
    </row>
    <row r="887" spans="2:24" x14ac:dyDescent="0.3">
      <c r="B887" s="94"/>
      <c r="C887" s="95"/>
      <c r="D887" s="95"/>
      <c r="E887" s="95"/>
      <c r="F887" s="144"/>
      <c r="G887" s="94"/>
      <c r="H887" s="145"/>
      <c r="I887" s="96"/>
      <c r="J887" s="96"/>
      <c r="K887" s="96"/>
      <c r="L887" s="96"/>
      <c r="M887" s="96"/>
      <c r="N887" s="96"/>
      <c r="O887" s="97">
        <f t="shared" si="52"/>
        <v>0</v>
      </c>
      <c r="P887" s="97">
        <f t="shared" si="53"/>
        <v>0</v>
      </c>
      <c r="Q887" s="97" cm="1">
        <f t="array" aca="1" ref="Q887" ca="1">IF(I887=0,0,$E887*$I887*(SUMPRODUCT((1-'Emission Factors'!$C$37)^ROW(INDIRECT("1:" &amp; 'Emission Factors'!$C$45-1)))+1))</f>
        <v>0</v>
      </c>
      <c r="R887" s="176">
        <f ca="1">IFERROR((($O887+$Q887)*'Emission Factors'!$C$10)+($P887*'Emission Factors'!$C$17),"")</f>
        <v>0</v>
      </c>
      <c r="S887" s="146" t="str">
        <f t="shared" ca="1" si="54"/>
        <v>N/A</v>
      </c>
      <c r="T887" s="98">
        <f ca="1">IFERROR((($O887+$Q887)*'Emission Factors'!$C$11)+($P887*'Emission Factors'!$C$18),"")</f>
        <v>0</v>
      </c>
      <c r="U887" s="98">
        <f ca="1">IFERROR((($O887+$Q887)*'Emission Factors'!$C$12)+($P887*'Emission Factors'!$C$19),"")</f>
        <v>0</v>
      </c>
      <c r="V887" s="98">
        <f ca="1">IFERROR((($O887+$Q887)*'Emission Factors'!$C$13)+($P887*'Emission Factors'!$C$20),"")</f>
        <v>0</v>
      </c>
      <c r="W887" s="147">
        <f ca="1">IFERROR(IF(N887="Residential",($O887+Q887)*'Emission Factors'!$C$14+(P887*'Emission Factors'!$C$21),($O887+Q887)*'Emission Factors'!$C$15+(P887*'Emission Factors'!$C$22)),"")</f>
        <v>0</v>
      </c>
      <c r="X887" s="97">
        <f t="shared" si="55"/>
        <v>0</v>
      </c>
    </row>
    <row r="888" spans="2:24" x14ac:dyDescent="0.3">
      <c r="B888" s="94"/>
      <c r="C888" s="95"/>
      <c r="D888" s="95"/>
      <c r="E888" s="95"/>
      <c r="F888" s="144"/>
      <c r="G888" s="94"/>
      <c r="H888" s="145"/>
      <c r="I888" s="96"/>
      <c r="J888" s="96"/>
      <c r="K888" s="96"/>
      <c r="L888" s="96"/>
      <c r="M888" s="96"/>
      <c r="N888" s="96"/>
      <c r="O888" s="97">
        <f t="shared" si="52"/>
        <v>0</v>
      </c>
      <c r="P888" s="97">
        <f t="shared" si="53"/>
        <v>0</v>
      </c>
      <c r="Q888" s="97" cm="1">
        <f t="array" aca="1" ref="Q888" ca="1">IF(I888=0,0,$E888*$I888*(SUMPRODUCT((1-'Emission Factors'!$C$37)^ROW(INDIRECT("1:" &amp; 'Emission Factors'!$C$45-1)))+1))</f>
        <v>0</v>
      </c>
      <c r="R888" s="176">
        <f ca="1">IFERROR((($O888+$Q888)*'Emission Factors'!$C$10)+($P888*'Emission Factors'!$C$17),"")</f>
        <v>0</v>
      </c>
      <c r="S888" s="146" t="str">
        <f t="shared" ca="1" si="54"/>
        <v>N/A</v>
      </c>
      <c r="T888" s="98">
        <f ca="1">IFERROR((($O888+$Q888)*'Emission Factors'!$C$11)+($P888*'Emission Factors'!$C$18),"")</f>
        <v>0</v>
      </c>
      <c r="U888" s="98">
        <f ca="1">IFERROR((($O888+$Q888)*'Emission Factors'!$C$12)+($P888*'Emission Factors'!$C$19),"")</f>
        <v>0</v>
      </c>
      <c r="V888" s="98">
        <f ca="1">IFERROR((($O888+$Q888)*'Emission Factors'!$C$13)+($P888*'Emission Factors'!$C$20),"")</f>
        <v>0</v>
      </c>
      <c r="W888" s="147">
        <f ca="1">IFERROR(IF(N888="Residential",($O888+Q888)*'Emission Factors'!$C$14+(P888*'Emission Factors'!$C$21),($O888+Q888)*'Emission Factors'!$C$15+(P888*'Emission Factors'!$C$22)),"")</f>
        <v>0</v>
      </c>
      <c r="X888" s="97">
        <f t="shared" si="55"/>
        <v>0</v>
      </c>
    </row>
    <row r="889" spans="2:24" x14ac:dyDescent="0.3">
      <c r="B889" s="94"/>
      <c r="C889" s="95"/>
      <c r="D889" s="95"/>
      <c r="E889" s="95"/>
      <c r="F889" s="144"/>
      <c r="G889" s="94"/>
      <c r="H889" s="145"/>
      <c r="I889" s="96"/>
      <c r="J889" s="96"/>
      <c r="K889" s="96"/>
      <c r="L889" s="96"/>
      <c r="M889" s="96"/>
      <c r="N889" s="96"/>
      <c r="O889" s="97">
        <f t="shared" si="52"/>
        <v>0</v>
      </c>
      <c r="P889" s="97">
        <f t="shared" si="53"/>
        <v>0</v>
      </c>
      <c r="Q889" s="97" cm="1">
        <f t="array" aca="1" ref="Q889" ca="1">IF(I889=0,0,$E889*$I889*(SUMPRODUCT((1-'Emission Factors'!$C$37)^ROW(INDIRECT("1:" &amp; 'Emission Factors'!$C$45-1)))+1))</f>
        <v>0</v>
      </c>
      <c r="R889" s="176">
        <f ca="1">IFERROR((($O889+$Q889)*'Emission Factors'!$C$10)+($P889*'Emission Factors'!$C$17),"")</f>
        <v>0</v>
      </c>
      <c r="S889" s="146" t="str">
        <f t="shared" ca="1" si="54"/>
        <v>N/A</v>
      </c>
      <c r="T889" s="98">
        <f ca="1">IFERROR((($O889+$Q889)*'Emission Factors'!$C$11)+($P889*'Emission Factors'!$C$18),"")</f>
        <v>0</v>
      </c>
      <c r="U889" s="98">
        <f ca="1">IFERROR((($O889+$Q889)*'Emission Factors'!$C$12)+($P889*'Emission Factors'!$C$19),"")</f>
        <v>0</v>
      </c>
      <c r="V889" s="98">
        <f ca="1">IFERROR((($O889+$Q889)*'Emission Factors'!$C$13)+($P889*'Emission Factors'!$C$20),"")</f>
        <v>0</v>
      </c>
      <c r="W889" s="147">
        <f ca="1">IFERROR(IF(N889="Residential",($O889+Q889)*'Emission Factors'!$C$14+(P889*'Emission Factors'!$C$21),($O889+Q889)*'Emission Factors'!$C$15+(P889*'Emission Factors'!$C$22)),"")</f>
        <v>0</v>
      </c>
      <c r="X889" s="97">
        <f t="shared" si="55"/>
        <v>0</v>
      </c>
    </row>
    <row r="890" spans="2:24" x14ac:dyDescent="0.3">
      <c r="B890" s="94"/>
      <c r="C890" s="95"/>
      <c r="D890" s="95"/>
      <c r="E890" s="95"/>
      <c r="F890" s="144"/>
      <c r="G890" s="94"/>
      <c r="H890" s="145"/>
      <c r="I890" s="96"/>
      <c r="J890" s="96"/>
      <c r="K890" s="96"/>
      <c r="L890" s="96"/>
      <c r="M890" s="96"/>
      <c r="N890" s="96"/>
      <c r="O890" s="97">
        <f t="shared" si="52"/>
        <v>0</v>
      </c>
      <c r="P890" s="97">
        <f t="shared" si="53"/>
        <v>0</v>
      </c>
      <c r="Q890" s="97" cm="1">
        <f t="array" aca="1" ref="Q890" ca="1">IF(I890=0,0,$E890*$I890*(SUMPRODUCT((1-'Emission Factors'!$C$37)^ROW(INDIRECT("1:" &amp; 'Emission Factors'!$C$45-1)))+1))</f>
        <v>0</v>
      </c>
      <c r="R890" s="176">
        <f ca="1">IFERROR((($O890+$Q890)*'Emission Factors'!$C$10)+($P890*'Emission Factors'!$C$17),"")</f>
        <v>0</v>
      </c>
      <c r="S890" s="146" t="str">
        <f t="shared" ca="1" si="54"/>
        <v>N/A</v>
      </c>
      <c r="T890" s="98">
        <f ca="1">IFERROR((($O890+$Q890)*'Emission Factors'!$C$11)+($P890*'Emission Factors'!$C$18),"")</f>
        <v>0</v>
      </c>
      <c r="U890" s="98">
        <f ca="1">IFERROR((($O890+$Q890)*'Emission Factors'!$C$12)+($P890*'Emission Factors'!$C$19),"")</f>
        <v>0</v>
      </c>
      <c r="V890" s="98">
        <f ca="1">IFERROR((($O890+$Q890)*'Emission Factors'!$C$13)+($P890*'Emission Factors'!$C$20),"")</f>
        <v>0</v>
      </c>
      <c r="W890" s="147">
        <f ca="1">IFERROR(IF(N890="Residential",($O890+Q890)*'Emission Factors'!$C$14+(P890*'Emission Factors'!$C$21),($O890+Q890)*'Emission Factors'!$C$15+(P890*'Emission Factors'!$C$22)),"")</f>
        <v>0</v>
      </c>
      <c r="X890" s="97">
        <f t="shared" si="55"/>
        <v>0</v>
      </c>
    </row>
    <row r="891" spans="2:24" x14ac:dyDescent="0.3">
      <c r="B891" s="94"/>
      <c r="C891" s="95"/>
      <c r="D891" s="95"/>
      <c r="E891" s="95"/>
      <c r="F891" s="144"/>
      <c r="G891" s="94"/>
      <c r="H891" s="145"/>
      <c r="I891" s="96"/>
      <c r="J891" s="96"/>
      <c r="K891" s="96"/>
      <c r="L891" s="96"/>
      <c r="M891" s="96"/>
      <c r="N891" s="96"/>
      <c r="O891" s="97">
        <f t="shared" si="52"/>
        <v>0</v>
      </c>
      <c r="P891" s="97">
        <f t="shared" si="53"/>
        <v>0</v>
      </c>
      <c r="Q891" s="97" cm="1">
        <f t="array" aca="1" ref="Q891" ca="1">IF(I891=0,0,$E891*$I891*(SUMPRODUCT((1-'Emission Factors'!$C$37)^ROW(INDIRECT("1:" &amp; 'Emission Factors'!$C$45-1)))+1))</f>
        <v>0</v>
      </c>
      <c r="R891" s="176">
        <f ca="1">IFERROR((($O891+$Q891)*'Emission Factors'!$C$10)+($P891*'Emission Factors'!$C$17),"")</f>
        <v>0</v>
      </c>
      <c r="S891" s="146" t="str">
        <f t="shared" ca="1" si="54"/>
        <v>N/A</v>
      </c>
      <c r="T891" s="98">
        <f ca="1">IFERROR((($O891+$Q891)*'Emission Factors'!$C$11)+($P891*'Emission Factors'!$C$18),"")</f>
        <v>0</v>
      </c>
      <c r="U891" s="98">
        <f ca="1">IFERROR((($O891+$Q891)*'Emission Factors'!$C$12)+($P891*'Emission Factors'!$C$19),"")</f>
        <v>0</v>
      </c>
      <c r="V891" s="98">
        <f ca="1">IFERROR((($O891+$Q891)*'Emission Factors'!$C$13)+($P891*'Emission Factors'!$C$20),"")</f>
        <v>0</v>
      </c>
      <c r="W891" s="147">
        <f ca="1">IFERROR(IF(N891="Residential",($O891+Q891)*'Emission Factors'!$C$14+(P891*'Emission Factors'!$C$21),($O891+Q891)*'Emission Factors'!$C$15+(P891*'Emission Factors'!$C$22)),"")</f>
        <v>0</v>
      </c>
      <c r="X891" s="97">
        <f t="shared" si="55"/>
        <v>0</v>
      </c>
    </row>
    <row r="892" spans="2:24" x14ac:dyDescent="0.3">
      <c r="B892" s="94"/>
      <c r="C892" s="95"/>
      <c r="D892" s="95"/>
      <c r="E892" s="95"/>
      <c r="F892" s="144"/>
      <c r="G892" s="94"/>
      <c r="H892" s="145"/>
      <c r="I892" s="96"/>
      <c r="J892" s="96"/>
      <c r="K892" s="96"/>
      <c r="L892" s="96"/>
      <c r="M892" s="96"/>
      <c r="N892" s="96"/>
      <c r="O892" s="97">
        <f t="shared" si="52"/>
        <v>0</v>
      </c>
      <c r="P892" s="97">
        <f t="shared" si="53"/>
        <v>0</v>
      </c>
      <c r="Q892" s="97" cm="1">
        <f t="array" aca="1" ref="Q892" ca="1">IF(I892=0,0,$E892*$I892*(SUMPRODUCT((1-'Emission Factors'!$C$37)^ROW(INDIRECT("1:" &amp; 'Emission Factors'!$C$45-1)))+1))</f>
        <v>0</v>
      </c>
      <c r="R892" s="176">
        <f ca="1">IFERROR((($O892+$Q892)*'Emission Factors'!$C$10)+($P892*'Emission Factors'!$C$17),"")</f>
        <v>0</v>
      </c>
      <c r="S892" s="146" t="str">
        <f t="shared" ca="1" si="54"/>
        <v>N/A</v>
      </c>
      <c r="T892" s="98">
        <f ca="1">IFERROR((($O892+$Q892)*'Emission Factors'!$C$11)+($P892*'Emission Factors'!$C$18),"")</f>
        <v>0</v>
      </c>
      <c r="U892" s="98">
        <f ca="1">IFERROR((($O892+$Q892)*'Emission Factors'!$C$12)+($P892*'Emission Factors'!$C$19),"")</f>
        <v>0</v>
      </c>
      <c r="V892" s="98">
        <f ca="1">IFERROR((($O892+$Q892)*'Emission Factors'!$C$13)+($P892*'Emission Factors'!$C$20),"")</f>
        <v>0</v>
      </c>
      <c r="W892" s="147">
        <f ca="1">IFERROR(IF(N892="Residential",($O892+Q892)*'Emission Factors'!$C$14+(P892*'Emission Factors'!$C$21),($O892+Q892)*'Emission Factors'!$C$15+(P892*'Emission Factors'!$C$22)),"")</f>
        <v>0</v>
      </c>
      <c r="X892" s="97">
        <f t="shared" si="55"/>
        <v>0</v>
      </c>
    </row>
    <row r="893" spans="2:24" x14ac:dyDescent="0.3">
      <c r="B893" s="94"/>
      <c r="C893" s="95"/>
      <c r="D893" s="95"/>
      <c r="E893" s="95"/>
      <c r="F893" s="144"/>
      <c r="G893" s="94"/>
      <c r="H893" s="145"/>
      <c r="I893" s="96"/>
      <c r="J893" s="96"/>
      <c r="K893" s="96"/>
      <c r="L893" s="96"/>
      <c r="M893" s="96"/>
      <c r="N893" s="96"/>
      <c r="O893" s="97">
        <f t="shared" si="52"/>
        <v>0</v>
      </c>
      <c r="P893" s="97">
        <f t="shared" si="53"/>
        <v>0</v>
      </c>
      <c r="Q893" s="97" cm="1">
        <f t="array" aca="1" ref="Q893" ca="1">IF(I893=0,0,$E893*$I893*(SUMPRODUCT((1-'Emission Factors'!$C$37)^ROW(INDIRECT("1:" &amp; 'Emission Factors'!$C$45-1)))+1))</f>
        <v>0</v>
      </c>
      <c r="R893" s="176">
        <f ca="1">IFERROR((($O893+$Q893)*'Emission Factors'!$C$10)+($P893*'Emission Factors'!$C$17),"")</f>
        <v>0</v>
      </c>
      <c r="S893" s="146" t="str">
        <f t="shared" ca="1" si="54"/>
        <v>N/A</v>
      </c>
      <c r="T893" s="98">
        <f ca="1">IFERROR((($O893+$Q893)*'Emission Factors'!$C$11)+($P893*'Emission Factors'!$C$18),"")</f>
        <v>0</v>
      </c>
      <c r="U893" s="98">
        <f ca="1">IFERROR((($O893+$Q893)*'Emission Factors'!$C$12)+($P893*'Emission Factors'!$C$19),"")</f>
        <v>0</v>
      </c>
      <c r="V893" s="98">
        <f ca="1">IFERROR((($O893+$Q893)*'Emission Factors'!$C$13)+($P893*'Emission Factors'!$C$20),"")</f>
        <v>0</v>
      </c>
      <c r="W893" s="147">
        <f ca="1">IFERROR(IF(N893="Residential",($O893+Q893)*'Emission Factors'!$C$14+(P893*'Emission Factors'!$C$21),($O893+Q893)*'Emission Factors'!$C$15+(P893*'Emission Factors'!$C$22)),"")</f>
        <v>0</v>
      </c>
      <c r="X893" s="97">
        <f t="shared" si="55"/>
        <v>0</v>
      </c>
    </row>
    <row r="894" spans="2:24" x14ac:dyDescent="0.3">
      <c r="B894" s="94"/>
      <c r="C894" s="95"/>
      <c r="D894" s="95"/>
      <c r="E894" s="95"/>
      <c r="F894" s="144"/>
      <c r="G894" s="94"/>
      <c r="H894" s="145"/>
      <c r="I894" s="96"/>
      <c r="J894" s="96"/>
      <c r="K894" s="96"/>
      <c r="L894" s="96"/>
      <c r="M894" s="96"/>
      <c r="N894" s="96"/>
      <c r="O894" s="97">
        <f t="shared" si="52"/>
        <v>0</v>
      </c>
      <c r="P894" s="97">
        <f t="shared" si="53"/>
        <v>0</v>
      </c>
      <c r="Q894" s="97" cm="1">
        <f t="array" aca="1" ref="Q894" ca="1">IF(I894=0,0,$E894*$I894*(SUMPRODUCT((1-'Emission Factors'!$C$37)^ROW(INDIRECT("1:" &amp; 'Emission Factors'!$C$45-1)))+1))</f>
        <v>0</v>
      </c>
      <c r="R894" s="176">
        <f ca="1">IFERROR((($O894+$Q894)*'Emission Factors'!$C$10)+($P894*'Emission Factors'!$C$17),"")</f>
        <v>0</v>
      </c>
      <c r="S894" s="146" t="str">
        <f t="shared" ca="1" si="54"/>
        <v>N/A</v>
      </c>
      <c r="T894" s="98">
        <f ca="1">IFERROR((($O894+$Q894)*'Emission Factors'!$C$11)+($P894*'Emission Factors'!$C$18),"")</f>
        <v>0</v>
      </c>
      <c r="U894" s="98">
        <f ca="1">IFERROR((($O894+$Q894)*'Emission Factors'!$C$12)+($P894*'Emission Factors'!$C$19),"")</f>
        <v>0</v>
      </c>
      <c r="V894" s="98">
        <f ca="1">IFERROR((($O894+$Q894)*'Emission Factors'!$C$13)+($P894*'Emission Factors'!$C$20),"")</f>
        <v>0</v>
      </c>
      <c r="W894" s="147">
        <f ca="1">IFERROR(IF(N894="Residential",($O894+Q894)*'Emission Factors'!$C$14+(P894*'Emission Factors'!$C$21),($O894+Q894)*'Emission Factors'!$C$15+(P894*'Emission Factors'!$C$22)),"")</f>
        <v>0</v>
      </c>
      <c r="X894" s="97">
        <f t="shared" si="55"/>
        <v>0</v>
      </c>
    </row>
    <row r="895" spans="2:24" x14ac:dyDescent="0.3">
      <c r="B895" s="94"/>
      <c r="C895" s="95"/>
      <c r="D895" s="95"/>
      <c r="E895" s="95"/>
      <c r="F895" s="144"/>
      <c r="G895" s="94"/>
      <c r="H895" s="145"/>
      <c r="I895" s="96"/>
      <c r="J895" s="96"/>
      <c r="K895" s="96"/>
      <c r="L895" s="96"/>
      <c r="M895" s="96"/>
      <c r="N895" s="96"/>
      <c r="O895" s="97">
        <f t="shared" si="52"/>
        <v>0</v>
      </c>
      <c r="P895" s="97">
        <f t="shared" si="53"/>
        <v>0</v>
      </c>
      <c r="Q895" s="97" cm="1">
        <f t="array" aca="1" ref="Q895" ca="1">IF(I895=0,0,$E895*$I895*(SUMPRODUCT((1-'Emission Factors'!$C$37)^ROW(INDIRECT("1:" &amp; 'Emission Factors'!$C$45-1)))+1))</f>
        <v>0</v>
      </c>
      <c r="R895" s="176">
        <f ca="1">IFERROR((($O895+$Q895)*'Emission Factors'!$C$10)+($P895*'Emission Factors'!$C$17),"")</f>
        <v>0</v>
      </c>
      <c r="S895" s="146" t="str">
        <f t="shared" ca="1" si="54"/>
        <v>N/A</v>
      </c>
      <c r="T895" s="98">
        <f ca="1">IFERROR((($O895+$Q895)*'Emission Factors'!$C$11)+($P895*'Emission Factors'!$C$18),"")</f>
        <v>0</v>
      </c>
      <c r="U895" s="98">
        <f ca="1">IFERROR((($O895+$Q895)*'Emission Factors'!$C$12)+($P895*'Emission Factors'!$C$19),"")</f>
        <v>0</v>
      </c>
      <c r="V895" s="98">
        <f ca="1">IFERROR((($O895+$Q895)*'Emission Factors'!$C$13)+($P895*'Emission Factors'!$C$20),"")</f>
        <v>0</v>
      </c>
      <c r="W895" s="147">
        <f ca="1">IFERROR(IF(N895="Residential",($O895+Q895)*'Emission Factors'!$C$14+(P895*'Emission Factors'!$C$21),($O895+Q895)*'Emission Factors'!$C$15+(P895*'Emission Factors'!$C$22)),"")</f>
        <v>0</v>
      </c>
      <c r="X895" s="97">
        <f t="shared" si="55"/>
        <v>0</v>
      </c>
    </row>
    <row r="896" spans="2:24" x14ac:dyDescent="0.3">
      <c r="B896" s="94"/>
      <c r="C896" s="95"/>
      <c r="D896" s="95"/>
      <c r="E896" s="95"/>
      <c r="F896" s="144"/>
      <c r="G896" s="94"/>
      <c r="H896" s="145"/>
      <c r="I896" s="96"/>
      <c r="J896" s="96"/>
      <c r="K896" s="96"/>
      <c r="L896" s="96"/>
      <c r="M896" s="96"/>
      <c r="N896" s="96"/>
      <c r="O896" s="97">
        <f t="shared" si="52"/>
        <v>0</v>
      </c>
      <c r="P896" s="97">
        <f t="shared" si="53"/>
        <v>0</v>
      </c>
      <c r="Q896" s="97" cm="1">
        <f t="array" aca="1" ref="Q896" ca="1">IF(I896=0,0,$E896*$I896*(SUMPRODUCT((1-'Emission Factors'!$C$37)^ROW(INDIRECT("1:" &amp; 'Emission Factors'!$C$45-1)))+1))</f>
        <v>0</v>
      </c>
      <c r="R896" s="176">
        <f ca="1">IFERROR((($O896+$Q896)*'Emission Factors'!$C$10)+($P896*'Emission Factors'!$C$17),"")</f>
        <v>0</v>
      </c>
      <c r="S896" s="146" t="str">
        <f t="shared" ca="1" si="54"/>
        <v>N/A</v>
      </c>
      <c r="T896" s="98">
        <f ca="1">IFERROR((($O896+$Q896)*'Emission Factors'!$C$11)+($P896*'Emission Factors'!$C$18),"")</f>
        <v>0</v>
      </c>
      <c r="U896" s="98">
        <f ca="1">IFERROR((($O896+$Q896)*'Emission Factors'!$C$12)+($P896*'Emission Factors'!$C$19),"")</f>
        <v>0</v>
      </c>
      <c r="V896" s="98">
        <f ca="1">IFERROR((($O896+$Q896)*'Emission Factors'!$C$13)+($P896*'Emission Factors'!$C$20),"")</f>
        <v>0</v>
      </c>
      <c r="W896" s="147">
        <f ca="1">IFERROR(IF(N896="Residential",($O896+Q896)*'Emission Factors'!$C$14+(P896*'Emission Factors'!$C$21),($O896+Q896)*'Emission Factors'!$C$15+(P896*'Emission Factors'!$C$22)),"")</f>
        <v>0</v>
      </c>
      <c r="X896" s="97">
        <f t="shared" si="55"/>
        <v>0</v>
      </c>
    </row>
    <row r="897" spans="2:24" x14ac:dyDescent="0.3">
      <c r="B897" s="94"/>
      <c r="C897" s="95"/>
      <c r="D897" s="95"/>
      <c r="E897" s="95"/>
      <c r="F897" s="144"/>
      <c r="G897" s="94"/>
      <c r="H897" s="145"/>
      <c r="I897" s="96"/>
      <c r="J897" s="96"/>
      <c r="K897" s="96"/>
      <c r="L897" s="96"/>
      <c r="M897" s="96"/>
      <c r="N897" s="96"/>
      <c r="O897" s="97">
        <f t="shared" si="52"/>
        <v>0</v>
      </c>
      <c r="P897" s="97">
        <f t="shared" si="53"/>
        <v>0</v>
      </c>
      <c r="Q897" s="97" cm="1">
        <f t="array" aca="1" ref="Q897" ca="1">IF(I897=0,0,$E897*$I897*(SUMPRODUCT((1-'Emission Factors'!$C$37)^ROW(INDIRECT("1:" &amp; 'Emission Factors'!$C$45-1)))+1))</f>
        <v>0</v>
      </c>
      <c r="R897" s="176">
        <f ca="1">IFERROR((($O897+$Q897)*'Emission Factors'!$C$10)+($P897*'Emission Factors'!$C$17),"")</f>
        <v>0</v>
      </c>
      <c r="S897" s="146" t="str">
        <f t="shared" ca="1" si="54"/>
        <v>N/A</v>
      </c>
      <c r="T897" s="98">
        <f ca="1">IFERROR((($O897+$Q897)*'Emission Factors'!$C$11)+($P897*'Emission Factors'!$C$18),"")</f>
        <v>0</v>
      </c>
      <c r="U897" s="98">
        <f ca="1">IFERROR((($O897+$Q897)*'Emission Factors'!$C$12)+($P897*'Emission Factors'!$C$19),"")</f>
        <v>0</v>
      </c>
      <c r="V897" s="98">
        <f ca="1">IFERROR((($O897+$Q897)*'Emission Factors'!$C$13)+($P897*'Emission Factors'!$C$20),"")</f>
        <v>0</v>
      </c>
      <c r="W897" s="147">
        <f ca="1">IFERROR(IF(N897="Residential",($O897+Q897)*'Emission Factors'!$C$14+(P897*'Emission Factors'!$C$21),($O897+Q897)*'Emission Factors'!$C$15+(P897*'Emission Factors'!$C$22)),"")</f>
        <v>0</v>
      </c>
      <c r="X897" s="97">
        <f t="shared" si="55"/>
        <v>0</v>
      </c>
    </row>
    <row r="898" spans="2:24" x14ac:dyDescent="0.3">
      <c r="B898" s="94"/>
      <c r="C898" s="95"/>
      <c r="D898" s="95"/>
      <c r="E898" s="95"/>
      <c r="F898" s="144"/>
      <c r="G898" s="94"/>
      <c r="H898" s="145"/>
      <c r="I898" s="96"/>
      <c r="J898" s="96"/>
      <c r="K898" s="96"/>
      <c r="L898" s="96"/>
      <c r="M898" s="96"/>
      <c r="N898" s="96"/>
      <c r="O898" s="97">
        <f t="shared" si="52"/>
        <v>0</v>
      </c>
      <c r="P898" s="97">
        <f t="shared" si="53"/>
        <v>0</v>
      </c>
      <c r="Q898" s="97" cm="1">
        <f t="array" aca="1" ref="Q898" ca="1">IF(I898=0,0,$E898*$I898*(SUMPRODUCT((1-'Emission Factors'!$C$37)^ROW(INDIRECT("1:" &amp; 'Emission Factors'!$C$45-1)))+1))</f>
        <v>0</v>
      </c>
      <c r="R898" s="176">
        <f ca="1">IFERROR((($O898+$Q898)*'Emission Factors'!$C$10)+($P898*'Emission Factors'!$C$17),"")</f>
        <v>0</v>
      </c>
      <c r="S898" s="146" t="str">
        <f t="shared" ca="1" si="54"/>
        <v>N/A</v>
      </c>
      <c r="T898" s="98">
        <f ca="1">IFERROR((($O898+$Q898)*'Emission Factors'!$C$11)+($P898*'Emission Factors'!$C$18),"")</f>
        <v>0</v>
      </c>
      <c r="U898" s="98">
        <f ca="1">IFERROR((($O898+$Q898)*'Emission Factors'!$C$12)+($P898*'Emission Factors'!$C$19),"")</f>
        <v>0</v>
      </c>
      <c r="V898" s="98">
        <f ca="1">IFERROR((($O898+$Q898)*'Emission Factors'!$C$13)+($P898*'Emission Factors'!$C$20),"")</f>
        <v>0</v>
      </c>
      <c r="W898" s="147">
        <f ca="1">IFERROR(IF(N898="Residential",($O898+Q898)*'Emission Factors'!$C$14+(P898*'Emission Factors'!$C$21),($O898+Q898)*'Emission Factors'!$C$15+(P898*'Emission Factors'!$C$22)),"")</f>
        <v>0</v>
      </c>
      <c r="X898" s="97">
        <f t="shared" si="55"/>
        <v>0</v>
      </c>
    </row>
    <row r="899" spans="2:24" x14ac:dyDescent="0.3">
      <c r="B899" s="94"/>
      <c r="C899" s="95"/>
      <c r="D899" s="95"/>
      <c r="E899" s="95"/>
      <c r="F899" s="144"/>
      <c r="G899" s="94"/>
      <c r="H899" s="145"/>
      <c r="I899" s="96"/>
      <c r="J899" s="96"/>
      <c r="K899" s="96"/>
      <c r="L899" s="96"/>
      <c r="M899" s="96"/>
      <c r="N899" s="96"/>
      <c r="O899" s="97">
        <f t="shared" si="52"/>
        <v>0</v>
      </c>
      <c r="P899" s="97">
        <f t="shared" si="53"/>
        <v>0</v>
      </c>
      <c r="Q899" s="97" cm="1">
        <f t="array" aca="1" ref="Q899" ca="1">IF(I899=0,0,$E899*$I899*(SUMPRODUCT((1-'Emission Factors'!$C$37)^ROW(INDIRECT("1:" &amp; 'Emission Factors'!$C$45-1)))+1))</f>
        <v>0</v>
      </c>
      <c r="R899" s="176">
        <f ca="1">IFERROR((($O899+$Q899)*'Emission Factors'!$C$10)+($P899*'Emission Factors'!$C$17),"")</f>
        <v>0</v>
      </c>
      <c r="S899" s="146" t="str">
        <f t="shared" ca="1" si="54"/>
        <v>N/A</v>
      </c>
      <c r="T899" s="98">
        <f ca="1">IFERROR((($O899+$Q899)*'Emission Factors'!$C$11)+($P899*'Emission Factors'!$C$18),"")</f>
        <v>0</v>
      </c>
      <c r="U899" s="98">
        <f ca="1">IFERROR((($O899+$Q899)*'Emission Factors'!$C$12)+($P899*'Emission Factors'!$C$19),"")</f>
        <v>0</v>
      </c>
      <c r="V899" s="98">
        <f ca="1">IFERROR((($O899+$Q899)*'Emission Factors'!$C$13)+($P899*'Emission Factors'!$C$20),"")</f>
        <v>0</v>
      </c>
      <c r="W899" s="147">
        <f ca="1">IFERROR(IF(N899="Residential",($O899+Q899)*'Emission Factors'!$C$14+(P899*'Emission Factors'!$C$21),($O899+Q899)*'Emission Factors'!$C$15+(P899*'Emission Factors'!$C$22)),"")</f>
        <v>0</v>
      </c>
      <c r="X899" s="97">
        <f t="shared" si="55"/>
        <v>0</v>
      </c>
    </row>
    <row r="900" spans="2:24" x14ac:dyDescent="0.3">
      <c r="B900" s="94"/>
      <c r="C900" s="95"/>
      <c r="D900" s="95"/>
      <c r="E900" s="95"/>
      <c r="F900" s="144"/>
      <c r="G900" s="94"/>
      <c r="H900" s="145"/>
      <c r="I900" s="96"/>
      <c r="J900" s="96"/>
      <c r="K900" s="96"/>
      <c r="L900" s="96"/>
      <c r="M900" s="96"/>
      <c r="N900" s="96"/>
      <c r="O900" s="97">
        <f t="shared" si="52"/>
        <v>0</v>
      </c>
      <c r="P900" s="97">
        <f t="shared" si="53"/>
        <v>0</v>
      </c>
      <c r="Q900" s="97" cm="1">
        <f t="array" aca="1" ref="Q900" ca="1">IF(I900=0,0,$E900*$I900*(SUMPRODUCT((1-'Emission Factors'!$C$37)^ROW(INDIRECT("1:" &amp; 'Emission Factors'!$C$45-1)))+1))</f>
        <v>0</v>
      </c>
      <c r="R900" s="176">
        <f ca="1">IFERROR((($O900+$Q900)*'Emission Factors'!$C$10)+($P900*'Emission Factors'!$C$17),"")</f>
        <v>0</v>
      </c>
      <c r="S900" s="146" t="str">
        <f t="shared" ca="1" si="54"/>
        <v>N/A</v>
      </c>
      <c r="T900" s="98">
        <f ca="1">IFERROR((($O900+$Q900)*'Emission Factors'!$C$11)+($P900*'Emission Factors'!$C$18),"")</f>
        <v>0</v>
      </c>
      <c r="U900" s="98">
        <f ca="1">IFERROR((($O900+$Q900)*'Emission Factors'!$C$12)+($P900*'Emission Factors'!$C$19),"")</f>
        <v>0</v>
      </c>
      <c r="V900" s="98">
        <f ca="1">IFERROR((($O900+$Q900)*'Emission Factors'!$C$13)+($P900*'Emission Factors'!$C$20),"")</f>
        <v>0</v>
      </c>
      <c r="W900" s="147">
        <f ca="1">IFERROR(IF(N900="Residential",($O900+Q900)*'Emission Factors'!$C$14+(P900*'Emission Factors'!$C$21),($O900+Q900)*'Emission Factors'!$C$15+(P900*'Emission Factors'!$C$22)),"")</f>
        <v>0</v>
      </c>
      <c r="X900" s="97">
        <f t="shared" si="55"/>
        <v>0</v>
      </c>
    </row>
    <row r="901" spans="2:24" x14ac:dyDescent="0.3">
      <c r="B901" s="94"/>
      <c r="C901" s="95"/>
      <c r="D901" s="95"/>
      <c r="E901" s="95"/>
      <c r="F901" s="144"/>
      <c r="G901" s="94"/>
      <c r="H901" s="145"/>
      <c r="I901" s="96"/>
      <c r="J901" s="96"/>
      <c r="K901" s="96"/>
      <c r="L901" s="96"/>
      <c r="M901" s="96"/>
      <c r="N901" s="96"/>
      <c r="O901" s="97">
        <f t="shared" si="52"/>
        <v>0</v>
      </c>
      <c r="P901" s="97">
        <f t="shared" si="53"/>
        <v>0</v>
      </c>
      <c r="Q901" s="97" cm="1">
        <f t="array" aca="1" ref="Q901" ca="1">IF(I901=0,0,$E901*$I901*(SUMPRODUCT((1-'Emission Factors'!$C$37)^ROW(INDIRECT("1:" &amp; 'Emission Factors'!$C$45-1)))+1))</f>
        <v>0</v>
      </c>
      <c r="R901" s="176">
        <f ca="1">IFERROR((($O901+$Q901)*'Emission Factors'!$C$10)+($P901*'Emission Factors'!$C$17),"")</f>
        <v>0</v>
      </c>
      <c r="S901" s="146" t="str">
        <f t="shared" ca="1" si="54"/>
        <v>N/A</v>
      </c>
      <c r="T901" s="98">
        <f ca="1">IFERROR((($O901+$Q901)*'Emission Factors'!$C$11)+($P901*'Emission Factors'!$C$18),"")</f>
        <v>0</v>
      </c>
      <c r="U901" s="98">
        <f ca="1">IFERROR((($O901+$Q901)*'Emission Factors'!$C$12)+($P901*'Emission Factors'!$C$19),"")</f>
        <v>0</v>
      </c>
      <c r="V901" s="98">
        <f ca="1">IFERROR((($O901+$Q901)*'Emission Factors'!$C$13)+($P901*'Emission Factors'!$C$20),"")</f>
        <v>0</v>
      </c>
      <c r="W901" s="147">
        <f ca="1">IFERROR(IF(N901="Residential",($O901+Q901)*'Emission Factors'!$C$14+(P901*'Emission Factors'!$C$21),($O901+Q901)*'Emission Factors'!$C$15+(P901*'Emission Factors'!$C$22)),"")</f>
        <v>0</v>
      </c>
      <c r="X901" s="97">
        <f t="shared" si="55"/>
        <v>0</v>
      </c>
    </row>
    <row r="902" spans="2:24" x14ac:dyDescent="0.3">
      <c r="B902" s="94"/>
      <c r="C902" s="95"/>
      <c r="D902" s="95"/>
      <c r="E902" s="95"/>
      <c r="F902" s="144"/>
      <c r="G902" s="94"/>
      <c r="H902" s="145"/>
      <c r="I902" s="96"/>
      <c r="J902" s="96"/>
      <c r="K902" s="96"/>
      <c r="L902" s="96"/>
      <c r="M902" s="96"/>
      <c r="N902" s="96"/>
      <c r="O902" s="97">
        <f t="shared" si="52"/>
        <v>0</v>
      </c>
      <c r="P902" s="97">
        <f t="shared" si="53"/>
        <v>0</v>
      </c>
      <c r="Q902" s="97" cm="1">
        <f t="array" aca="1" ref="Q902" ca="1">IF(I902=0,0,$E902*$I902*(SUMPRODUCT((1-'Emission Factors'!$C$37)^ROW(INDIRECT("1:" &amp; 'Emission Factors'!$C$45-1)))+1))</f>
        <v>0</v>
      </c>
      <c r="R902" s="176">
        <f ca="1">IFERROR((($O902+$Q902)*'Emission Factors'!$C$10)+($P902*'Emission Factors'!$C$17),"")</f>
        <v>0</v>
      </c>
      <c r="S902" s="146" t="str">
        <f t="shared" ca="1" si="54"/>
        <v>N/A</v>
      </c>
      <c r="T902" s="98">
        <f ca="1">IFERROR((($O902+$Q902)*'Emission Factors'!$C$11)+($P902*'Emission Factors'!$C$18),"")</f>
        <v>0</v>
      </c>
      <c r="U902" s="98">
        <f ca="1">IFERROR((($O902+$Q902)*'Emission Factors'!$C$12)+($P902*'Emission Factors'!$C$19),"")</f>
        <v>0</v>
      </c>
      <c r="V902" s="98">
        <f ca="1">IFERROR((($O902+$Q902)*'Emission Factors'!$C$13)+($P902*'Emission Factors'!$C$20),"")</f>
        <v>0</v>
      </c>
      <c r="W902" s="147">
        <f ca="1">IFERROR(IF(N902="Residential",($O902+Q902)*'Emission Factors'!$C$14+(P902*'Emission Factors'!$C$21),($O902+Q902)*'Emission Factors'!$C$15+(P902*'Emission Factors'!$C$22)),"")</f>
        <v>0</v>
      </c>
      <c r="X902" s="97">
        <f t="shared" si="55"/>
        <v>0</v>
      </c>
    </row>
    <row r="903" spans="2:24" x14ac:dyDescent="0.3">
      <c r="B903" s="94"/>
      <c r="C903" s="95"/>
      <c r="D903" s="95"/>
      <c r="E903" s="95"/>
      <c r="F903" s="144"/>
      <c r="G903" s="94"/>
      <c r="H903" s="145"/>
      <c r="I903" s="96"/>
      <c r="J903" s="96"/>
      <c r="K903" s="96"/>
      <c r="L903" s="96"/>
      <c r="M903" s="96"/>
      <c r="N903" s="96"/>
      <c r="O903" s="97">
        <f t="shared" si="52"/>
        <v>0</v>
      </c>
      <c r="P903" s="97">
        <f t="shared" si="53"/>
        <v>0</v>
      </c>
      <c r="Q903" s="97" cm="1">
        <f t="array" aca="1" ref="Q903" ca="1">IF(I903=0,0,$E903*$I903*(SUMPRODUCT((1-'Emission Factors'!$C$37)^ROW(INDIRECT("1:" &amp; 'Emission Factors'!$C$45-1)))+1))</f>
        <v>0</v>
      </c>
      <c r="R903" s="176">
        <f ca="1">IFERROR((($O903+$Q903)*'Emission Factors'!$C$10)+($P903*'Emission Factors'!$C$17),"")</f>
        <v>0</v>
      </c>
      <c r="S903" s="146" t="str">
        <f t="shared" ca="1" si="54"/>
        <v>N/A</v>
      </c>
      <c r="T903" s="98">
        <f ca="1">IFERROR((($O903+$Q903)*'Emission Factors'!$C$11)+($P903*'Emission Factors'!$C$18),"")</f>
        <v>0</v>
      </c>
      <c r="U903" s="98">
        <f ca="1">IFERROR((($O903+$Q903)*'Emission Factors'!$C$12)+($P903*'Emission Factors'!$C$19),"")</f>
        <v>0</v>
      </c>
      <c r="V903" s="98">
        <f ca="1">IFERROR((($O903+$Q903)*'Emission Factors'!$C$13)+($P903*'Emission Factors'!$C$20),"")</f>
        <v>0</v>
      </c>
      <c r="W903" s="147">
        <f ca="1">IFERROR(IF(N903="Residential",($O903+Q903)*'Emission Factors'!$C$14+(P903*'Emission Factors'!$C$21),($O903+Q903)*'Emission Factors'!$C$15+(P903*'Emission Factors'!$C$22)),"")</f>
        <v>0</v>
      </c>
      <c r="X903" s="97">
        <f t="shared" si="55"/>
        <v>0</v>
      </c>
    </row>
    <row r="904" spans="2:24" x14ac:dyDescent="0.3">
      <c r="B904" s="94"/>
      <c r="C904" s="95"/>
      <c r="D904" s="95"/>
      <c r="E904" s="95"/>
      <c r="F904" s="144"/>
      <c r="G904" s="94"/>
      <c r="H904" s="145"/>
      <c r="I904" s="96"/>
      <c r="J904" s="96"/>
      <c r="K904" s="96"/>
      <c r="L904" s="96"/>
      <c r="M904" s="96"/>
      <c r="N904" s="96"/>
      <c r="O904" s="97">
        <f t="shared" si="52"/>
        <v>0</v>
      </c>
      <c r="P904" s="97">
        <f t="shared" si="53"/>
        <v>0</v>
      </c>
      <c r="Q904" s="97" cm="1">
        <f t="array" aca="1" ref="Q904" ca="1">IF(I904=0,0,$E904*$I904*(SUMPRODUCT((1-'Emission Factors'!$C$37)^ROW(INDIRECT("1:" &amp; 'Emission Factors'!$C$45-1)))+1))</f>
        <v>0</v>
      </c>
      <c r="R904" s="176">
        <f ca="1">IFERROR((($O904+$Q904)*'Emission Factors'!$C$10)+($P904*'Emission Factors'!$C$17),"")</f>
        <v>0</v>
      </c>
      <c r="S904" s="146" t="str">
        <f t="shared" ca="1" si="54"/>
        <v>N/A</v>
      </c>
      <c r="T904" s="98">
        <f ca="1">IFERROR((($O904+$Q904)*'Emission Factors'!$C$11)+($P904*'Emission Factors'!$C$18),"")</f>
        <v>0</v>
      </c>
      <c r="U904" s="98">
        <f ca="1">IFERROR((($O904+$Q904)*'Emission Factors'!$C$12)+($P904*'Emission Factors'!$C$19),"")</f>
        <v>0</v>
      </c>
      <c r="V904" s="98">
        <f ca="1">IFERROR((($O904+$Q904)*'Emission Factors'!$C$13)+($P904*'Emission Factors'!$C$20),"")</f>
        <v>0</v>
      </c>
      <c r="W904" s="147">
        <f ca="1">IFERROR(IF(N904="Residential",($O904+Q904)*'Emission Factors'!$C$14+(P904*'Emission Factors'!$C$21),($O904+Q904)*'Emission Factors'!$C$15+(P904*'Emission Factors'!$C$22)),"")</f>
        <v>0</v>
      </c>
      <c r="X904" s="97">
        <f t="shared" si="55"/>
        <v>0</v>
      </c>
    </row>
    <row r="905" spans="2:24" x14ac:dyDescent="0.3">
      <c r="B905" s="94"/>
      <c r="C905" s="95"/>
      <c r="D905" s="95"/>
      <c r="E905" s="95"/>
      <c r="F905" s="144"/>
      <c r="G905" s="94"/>
      <c r="H905" s="145"/>
      <c r="I905" s="96"/>
      <c r="J905" s="96"/>
      <c r="K905" s="96"/>
      <c r="L905" s="96"/>
      <c r="M905" s="96"/>
      <c r="N905" s="96"/>
      <c r="O905" s="97">
        <f t="shared" si="52"/>
        <v>0</v>
      </c>
      <c r="P905" s="97">
        <f t="shared" si="53"/>
        <v>0</v>
      </c>
      <c r="Q905" s="97" cm="1">
        <f t="array" aca="1" ref="Q905" ca="1">IF(I905=0,0,$E905*$I905*(SUMPRODUCT((1-'Emission Factors'!$C$37)^ROW(INDIRECT("1:" &amp; 'Emission Factors'!$C$45-1)))+1))</f>
        <v>0</v>
      </c>
      <c r="R905" s="176">
        <f ca="1">IFERROR((($O905+$Q905)*'Emission Factors'!$C$10)+($P905*'Emission Factors'!$C$17),"")</f>
        <v>0</v>
      </c>
      <c r="S905" s="146" t="str">
        <f t="shared" ca="1" si="54"/>
        <v>N/A</v>
      </c>
      <c r="T905" s="98">
        <f ca="1">IFERROR((($O905+$Q905)*'Emission Factors'!$C$11)+($P905*'Emission Factors'!$C$18),"")</f>
        <v>0</v>
      </c>
      <c r="U905" s="98">
        <f ca="1">IFERROR((($O905+$Q905)*'Emission Factors'!$C$12)+($P905*'Emission Factors'!$C$19),"")</f>
        <v>0</v>
      </c>
      <c r="V905" s="98">
        <f ca="1">IFERROR((($O905+$Q905)*'Emission Factors'!$C$13)+($P905*'Emission Factors'!$C$20),"")</f>
        <v>0</v>
      </c>
      <c r="W905" s="147">
        <f ca="1">IFERROR(IF(N905="Residential",($O905+Q905)*'Emission Factors'!$C$14+(P905*'Emission Factors'!$C$21),($O905+Q905)*'Emission Factors'!$C$15+(P905*'Emission Factors'!$C$22)),"")</f>
        <v>0</v>
      </c>
      <c r="X905" s="97">
        <f t="shared" si="55"/>
        <v>0</v>
      </c>
    </row>
    <row r="906" spans="2:24" x14ac:dyDescent="0.3">
      <c r="B906" s="94"/>
      <c r="C906" s="95"/>
      <c r="D906" s="95"/>
      <c r="E906" s="95"/>
      <c r="F906" s="144"/>
      <c r="G906" s="94"/>
      <c r="H906" s="145"/>
      <c r="I906" s="96"/>
      <c r="J906" s="96"/>
      <c r="K906" s="96"/>
      <c r="L906" s="96"/>
      <c r="M906" s="96"/>
      <c r="N906" s="96"/>
      <c r="O906" s="97">
        <f t="shared" si="52"/>
        <v>0</v>
      </c>
      <c r="P906" s="97">
        <f t="shared" si="53"/>
        <v>0</v>
      </c>
      <c r="Q906" s="97" cm="1">
        <f t="array" aca="1" ref="Q906" ca="1">IF(I906=0,0,$E906*$I906*(SUMPRODUCT((1-'Emission Factors'!$C$37)^ROW(INDIRECT("1:" &amp; 'Emission Factors'!$C$45-1)))+1))</f>
        <v>0</v>
      </c>
      <c r="R906" s="176">
        <f ca="1">IFERROR((($O906+$Q906)*'Emission Factors'!$C$10)+($P906*'Emission Factors'!$C$17),"")</f>
        <v>0</v>
      </c>
      <c r="S906" s="146" t="str">
        <f t="shared" ca="1" si="54"/>
        <v>N/A</v>
      </c>
      <c r="T906" s="98">
        <f ca="1">IFERROR((($O906+$Q906)*'Emission Factors'!$C$11)+($P906*'Emission Factors'!$C$18),"")</f>
        <v>0</v>
      </c>
      <c r="U906" s="98">
        <f ca="1">IFERROR((($O906+$Q906)*'Emission Factors'!$C$12)+($P906*'Emission Factors'!$C$19),"")</f>
        <v>0</v>
      </c>
      <c r="V906" s="98">
        <f ca="1">IFERROR((($O906+$Q906)*'Emission Factors'!$C$13)+($P906*'Emission Factors'!$C$20),"")</f>
        <v>0</v>
      </c>
      <c r="W906" s="147">
        <f ca="1">IFERROR(IF(N906="Residential",($O906+Q906)*'Emission Factors'!$C$14+(P906*'Emission Factors'!$C$21),($O906+Q906)*'Emission Factors'!$C$15+(P906*'Emission Factors'!$C$22)),"")</f>
        <v>0</v>
      </c>
      <c r="X906" s="97">
        <f t="shared" si="55"/>
        <v>0</v>
      </c>
    </row>
    <row r="907" spans="2:24" x14ac:dyDescent="0.3">
      <c r="B907" s="94"/>
      <c r="C907" s="95"/>
      <c r="D907" s="95"/>
      <c r="E907" s="95"/>
      <c r="F907" s="144"/>
      <c r="G907" s="94"/>
      <c r="H907" s="145"/>
      <c r="I907" s="96"/>
      <c r="J907" s="96"/>
      <c r="K907" s="96"/>
      <c r="L907" s="96"/>
      <c r="M907" s="96"/>
      <c r="N907" s="96"/>
      <c r="O907" s="97">
        <f t="shared" si="52"/>
        <v>0</v>
      </c>
      <c r="P907" s="97">
        <f t="shared" si="53"/>
        <v>0</v>
      </c>
      <c r="Q907" s="97" cm="1">
        <f t="array" aca="1" ref="Q907" ca="1">IF(I907=0,0,$E907*$I907*(SUMPRODUCT((1-'Emission Factors'!$C$37)^ROW(INDIRECT("1:" &amp; 'Emission Factors'!$C$45-1)))+1))</f>
        <v>0</v>
      </c>
      <c r="R907" s="176">
        <f ca="1">IFERROR((($O907+$Q907)*'Emission Factors'!$C$10)+($P907*'Emission Factors'!$C$17),"")</f>
        <v>0</v>
      </c>
      <c r="S907" s="146" t="str">
        <f t="shared" ca="1" si="54"/>
        <v>N/A</v>
      </c>
      <c r="T907" s="98">
        <f ca="1">IFERROR((($O907+$Q907)*'Emission Factors'!$C$11)+($P907*'Emission Factors'!$C$18),"")</f>
        <v>0</v>
      </c>
      <c r="U907" s="98">
        <f ca="1">IFERROR((($O907+$Q907)*'Emission Factors'!$C$12)+($P907*'Emission Factors'!$C$19),"")</f>
        <v>0</v>
      </c>
      <c r="V907" s="98">
        <f ca="1">IFERROR((($O907+$Q907)*'Emission Factors'!$C$13)+($P907*'Emission Factors'!$C$20),"")</f>
        <v>0</v>
      </c>
      <c r="W907" s="147">
        <f ca="1">IFERROR(IF(N907="Residential",($O907+Q907)*'Emission Factors'!$C$14+(P907*'Emission Factors'!$C$21),($O907+Q907)*'Emission Factors'!$C$15+(P907*'Emission Factors'!$C$22)),"")</f>
        <v>0</v>
      </c>
      <c r="X907" s="97">
        <f t="shared" si="55"/>
        <v>0</v>
      </c>
    </row>
    <row r="908" spans="2:24" x14ac:dyDescent="0.3">
      <c r="B908" s="94"/>
      <c r="C908" s="95"/>
      <c r="D908" s="95"/>
      <c r="E908" s="95"/>
      <c r="F908" s="144"/>
      <c r="G908" s="94"/>
      <c r="H908" s="145"/>
      <c r="I908" s="96"/>
      <c r="J908" s="96"/>
      <c r="K908" s="96"/>
      <c r="L908" s="96"/>
      <c r="M908" s="96"/>
      <c r="N908" s="96"/>
      <c r="O908" s="97">
        <f t="shared" si="52"/>
        <v>0</v>
      </c>
      <c r="P908" s="97">
        <f t="shared" si="53"/>
        <v>0</v>
      </c>
      <c r="Q908" s="97" cm="1">
        <f t="array" aca="1" ref="Q908" ca="1">IF(I908=0,0,$E908*$I908*(SUMPRODUCT((1-'Emission Factors'!$C$37)^ROW(INDIRECT("1:" &amp; 'Emission Factors'!$C$45-1)))+1))</f>
        <v>0</v>
      </c>
      <c r="R908" s="176">
        <f ca="1">IFERROR((($O908+$Q908)*'Emission Factors'!$C$10)+($P908*'Emission Factors'!$C$17),"")</f>
        <v>0</v>
      </c>
      <c r="S908" s="146" t="str">
        <f t="shared" ca="1" si="54"/>
        <v>N/A</v>
      </c>
      <c r="T908" s="98">
        <f ca="1">IFERROR((($O908+$Q908)*'Emission Factors'!$C$11)+($P908*'Emission Factors'!$C$18),"")</f>
        <v>0</v>
      </c>
      <c r="U908" s="98">
        <f ca="1">IFERROR((($O908+$Q908)*'Emission Factors'!$C$12)+($P908*'Emission Factors'!$C$19),"")</f>
        <v>0</v>
      </c>
      <c r="V908" s="98">
        <f ca="1">IFERROR((($O908+$Q908)*'Emission Factors'!$C$13)+($P908*'Emission Factors'!$C$20),"")</f>
        <v>0</v>
      </c>
      <c r="W908" s="147">
        <f ca="1">IFERROR(IF(N908="Residential",($O908+Q908)*'Emission Factors'!$C$14+(P908*'Emission Factors'!$C$21),($O908+Q908)*'Emission Factors'!$C$15+(P908*'Emission Factors'!$C$22)),"")</f>
        <v>0</v>
      </c>
      <c r="X908" s="97">
        <f t="shared" si="55"/>
        <v>0</v>
      </c>
    </row>
    <row r="909" spans="2:24" x14ac:dyDescent="0.3">
      <c r="B909" s="94"/>
      <c r="C909" s="95"/>
      <c r="D909" s="95"/>
      <c r="E909" s="95"/>
      <c r="F909" s="144"/>
      <c r="G909" s="94"/>
      <c r="H909" s="145"/>
      <c r="I909" s="96"/>
      <c r="J909" s="96"/>
      <c r="K909" s="96"/>
      <c r="L909" s="96"/>
      <c r="M909" s="96"/>
      <c r="N909" s="96"/>
      <c r="O909" s="97">
        <f t="shared" si="52"/>
        <v>0</v>
      </c>
      <c r="P909" s="97">
        <f t="shared" si="53"/>
        <v>0</v>
      </c>
      <c r="Q909" s="97" cm="1">
        <f t="array" aca="1" ref="Q909" ca="1">IF(I909=0,0,$E909*$I909*(SUMPRODUCT((1-'Emission Factors'!$C$37)^ROW(INDIRECT("1:" &amp; 'Emission Factors'!$C$45-1)))+1))</f>
        <v>0</v>
      </c>
      <c r="R909" s="176">
        <f ca="1">IFERROR((($O909+$Q909)*'Emission Factors'!$C$10)+($P909*'Emission Factors'!$C$17),"")</f>
        <v>0</v>
      </c>
      <c r="S909" s="146" t="str">
        <f t="shared" ca="1" si="54"/>
        <v>N/A</v>
      </c>
      <c r="T909" s="98">
        <f ca="1">IFERROR((($O909+$Q909)*'Emission Factors'!$C$11)+($P909*'Emission Factors'!$C$18),"")</f>
        <v>0</v>
      </c>
      <c r="U909" s="98">
        <f ca="1">IFERROR((($O909+$Q909)*'Emission Factors'!$C$12)+($P909*'Emission Factors'!$C$19),"")</f>
        <v>0</v>
      </c>
      <c r="V909" s="98">
        <f ca="1">IFERROR((($O909+$Q909)*'Emission Factors'!$C$13)+($P909*'Emission Factors'!$C$20),"")</f>
        <v>0</v>
      </c>
      <c r="W909" s="147">
        <f ca="1">IFERROR(IF(N909="Residential",($O909+Q909)*'Emission Factors'!$C$14+(P909*'Emission Factors'!$C$21),($O909+Q909)*'Emission Factors'!$C$15+(P909*'Emission Factors'!$C$22)),"")</f>
        <v>0</v>
      </c>
      <c r="X909" s="97">
        <f t="shared" si="55"/>
        <v>0</v>
      </c>
    </row>
    <row r="910" spans="2:24" x14ac:dyDescent="0.3">
      <c r="B910" s="94"/>
      <c r="C910" s="95"/>
      <c r="D910" s="95"/>
      <c r="E910" s="95"/>
      <c r="F910" s="144"/>
      <c r="G910" s="94"/>
      <c r="H910" s="145"/>
      <c r="I910" s="96"/>
      <c r="J910" s="96"/>
      <c r="K910" s="96"/>
      <c r="L910" s="96"/>
      <c r="M910" s="96"/>
      <c r="N910" s="96"/>
      <c r="O910" s="97">
        <f t="shared" si="52"/>
        <v>0</v>
      </c>
      <c r="P910" s="97">
        <f t="shared" si="53"/>
        <v>0</v>
      </c>
      <c r="Q910" s="97" cm="1">
        <f t="array" aca="1" ref="Q910" ca="1">IF(I910=0,0,$E910*$I910*(SUMPRODUCT((1-'Emission Factors'!$C$37)^ROW(INDIRECT("1:" &amp; 'Emission Factors'!$C$45-1)))+1))</f>
        <v>0</v>
      </c>
      <c r="R910" s="176">
        <f ca="1">IFERROR((($O910+$Q910)*'Emission Factors'!$C$10)+($P910*'Emission Factors'!$C$17),"")</f>
        <v>0</v>
      </c>
      <c r="S910" s="146" t="str">
        <f t="shared" ca="1" si="54"/>
        <v>N/A</v>
      </c>
      <c r="T910" s="98">
        <f ca="1">IFERROR((($O910+$Q910)*'Emission Factors'!$C$11)+($P910*'Emission Factors'!$C$18),"")</f>
        <v>0</v>
      </c>
      <c r="U910" s="98">
        <f ca="1">IFERROR((($O910+$Q910)*'Emission Factors'!$C$12)+($P910*'Emission Factors'!$C$19),"")</f>
        <v>0</v>
      </c>
      <c r="V910" s="98">
        <f ca="1">IFERROR((($O910+$Q910)*'Emission Factors'!$C$13)+($P910*'Emission Factors'!$C$20),"")</f>
        <v>0</v>
      </c>
      <c r="W910" s="147">
        <f ca="1">IFERROR(IF(N910="Residential",($O910+Q910)*'Emission Factors'!$C$14+(P910*'Emission Factors'!$C$21),($O910+Q910)*'Emission Factors'!$C$15+(P910*'Emission Factors'!$C$22)),"")</f>
        <v>0</v>
      </c>
      <c r="X910" s="97">
        <f t="shared" si="55"/>
        <v>0</v>
      </c>
    </row>
    <row r="911" spans="2:24" x14ac:dyDescent="0.3">
      <c r="B911" s="94"/>
      <c r="C911" s="95"/>
      <c r="D911" s="95"/>
      <c r="E911" s="95"/>
      <c r="F911" s="144"/>
      <c r="G911" s="94"/>
      <c r="H911" s="145"/>
      <c r="I911" s="96"/>
      <c r="J911" s="96"/>
      <c r="K911" s="96"/>
      <c r="L911" s="96"/>
      <c r="M911" s="96"/>
      <c r="N911" s="96"/>
      <c r="O911" s="97">
        <f t="shared" ref="O911:O974" si="56">IF($J911=0,0,$E911*$J911*$M911)</f>
        <v>0</v>
      </c>
      <c r="P911" s="97">
        <f t="shared" ref="P911:P974" si="57">IF(K911=0,0,$E911*K911*M911)</f>
        <v>0</v>
      </c>
      <c r="Q911" s="97" cm="1">
        <f t="array" aca="1" ref="Q911" ca="1">IF(I911=0,0,$E911*$I911*(SUMPRODUCT((1-'Emission Factors'!$C$37)^ROW(INDIRECT("1:" &amp; 'Emission Factors'!$C$45-1)))+1))</f>
        <v>0</v>
      </c>
      <c r="R911" s="176">
        <f ca="1">IFERROR((($O911+$Q911)*'Emission Factors'!$C$10)+($P911*'Emission Factors'!$C$17),"")</f>
        <v>0</v>
      </c>
      <c r="S911" s="146" t="str">
        <f t="shared" ref="S911:S974" ca="1" si="58">IFERROR(R911/H911,"N/A")</f>
        <v>N/A</v>
      </c>
      <c r="T911" s="98">
        <f ca="1">IFERROR((($O911+$Q911)*'Emission Factors'!$C$11)+($P911*'Emission Factors'!$C$18),"")</f>
        <v>0</v>
      </c>
      <c r="U911" s="98">
        <f ca="1">IFERROR((($O911+$Q911)*'Emission Factors'!$C$12)+($P911*'Emission Factors'!$C$19),"")</f>
        <v>0</v>
      </c>
      <c r="V911" s="98">
        <f ca="1">IFERROR((($O911+$Q911)*'Emission Factors'!$C$13)+($P911*'Emission Factors'!$C$20),"")</f>
        <v>0</v>
      </c>
      <c r="W911" s="147">
        <f ca="1">IFERROR(IF(N911="Residential",($O911+Q911)*'Emission Factors'!$C$14+(P911*'Emission Factors'!$C$21),($O911+Q911)*'Emission Factors'!$C$15+(P911*'Emission Factors'!$C$22)),"")</f>
        <v>0</v>
      </c>
      <c r="X911" s="97">
        <f t="shared" ref="X911:X974" si="59">IF(L911=0,0,$E911*$L911*$M911)</f>
        <v>0</v>
      </c>
    </row>
    <row r="912" spans="2:24" x14ac:dyDescent="0.3">
      <c r="B912" s="94"/>
      <c r="C912" s="95"/>
      <c r="D912" s="95"/>
      <c r="E912" s="95"/>
      <c r="F912" s="144"/>
      <c r="G912" s="94"/>
      <c r="H912" s="145"/>
      <c r="I912" s="96"/>
      <c r="J912" s="96"/>
      <c r="K912" s="96"/>
      <c r="L912" s="96"/>
      <c r="M912" s="96"/>
      <c r="N912" s="96"/>
      <c r="O912" s="97">
        <f t="shared" si="56"/>
        <v>0</v>
      </c>
      <c r="P912" s="97">
        <f t="shared" si="57"/>
        <v>0</v>
      </c>
      <c r="Q912" s="97" cm="1">
        <f t="array" aca="1" ref="Q912" ca="1">IF(I912=0,0,$E912*$I912*(SUMPRODUCT((1-'Emission Factors'!$C$37)^ROW(INDIRECT("1:" &amp; 'Emission Factors'!$C$45-1)))+1))</f>
        <v>0</v>
      </c>
      <c r="R912" s="176">
        <f ca="1">IFERROR((($O912+$Q912)*'Emission Factors'!$C$10)+($P912*'Emission Factors'!$C$17),"")</f>
        <v>0</v>
      </c>
      <c r="S912" s="146" t="str">
        <f t="shared" ca="1" si="58"/>
        <v>N/A</v>
      </c>
      <c r="T912" s="98">
        <f ca="1">IFERROR((($O912+$Q912)*'Emission Factors'!$C$11)+($P912*'Emission Factors'!$C$18),"")</f>
        <v>0</v>
      </c>
      <c r="U912" s="98">
        <f ca="1">IFERROR((($O912+$Q912)*'Emission Factors'!$C$12)+($P912*'Emission Factors'!$C$19),"")</f>
        <v>0</v>
      </c>
      <c r="V912" s="98">
        <f ca="1">IFERROR((($O912+$Q912)*'Emission Factors'!$C$13)+($P912*'Emission Factors'!$C$20),"")</f>
        <v>0</v>
      </c>
      <c r="W912" s="147">
        <f ca="1">IFERROR(IF(N912="Residential",($O912+Q912)*'Emission Factors'!$C$14+(P912*'Emission Factors'!$C$21),($O912+Q912)*'Emission Factors'!$C$15+(P912*'Emission Factors'!$C$22)),"")</f>
        <v>0</v>
      </c>
      <c r="X912" s="97">
        <f t="shared" si="59"/>
        <v>0</v>
      </c>
    </row>
    <row r="913" spans="2:24" x14ac:dyDescent="0.3">
      <c r="B913" s="94"/>
      <c r="C913" s="95"/>
      <c r="D913" s="95"/>
      <c r="E913" s="95"/>
      <c r="F913" s="144"/>
      <c r="G913" s="94"/>
      <c r="H913" s="145"/>
      <c r="I913" s="96"/>
      <c r="J913" s="96"/>
      <c r="K913" s="96"/>
      <c r="L913" s="96"/>
      <c r="M913" s="96"/>
      <c r="N913" s="96"/>
      <c r="O913" s="97">
        <f t="shared" si="56"/>
        <v>0</v>
      </c>
      <c r="P913" s="97">
        <f t="shared" si="57"/>
        <v>0</v>
      </c>
      <c r="Q913" s="97" cm="1">
        <f t="array" aca="1" ref="Q913" ca="1">IF(I913=0,0,$E913*$I913*(SUMPRODUCT((1-'Emission Factors'!$C$37)^ROW(INDIRECT("1:" &amp; 'Emission Factors'!$C$45-1)))+1))</f>
        <v>0</v>
      </c>
      <c r="R913" s="176">
        <f ca="1">IFERROR((($O913+$Q913)*'Emission Factors'!$C$10)+($P913*'Emission Factors'!$C$17),"")</f>
        <v>0</v>
      </c>
      <c r="S913" s="146" t="str">
        <f t="shared" ca="1" si="58"/>
        <v>N/A</v>
      </c>
      <c r="T913" s="98">
        <f ca="1">IFERROR((($O913+$Q913)*'Emission Factors'!$C$11)+($P913*'Emission Factors'!$C$18),"")</f>
        <v>0</v>
      </c>
      <c r="U913" s="98">
        <f ca="1">IFERROR((($O913+$Q913)*'Emission Factors'!$C$12)+($P913*'Emission Factors'!$C$19),"")</f>
        <v>0</v>
      </c>
      <c r="V913" s="98">
        <f ca="1">IFERROR((($O913+$Q913)*'Emission Factors'!$C$13)+($P913*'Emission Factors'!$C$20),"")</f>
        <v>0</v>
      </c>
      <c r="W913" s="147">
        <f ca="1">IFERROR(IF(N913="Residential",($O913+Q913)*'Emission Factors'!$C$14+(P913*'Emission Factors'!$C$21),($O913+Q913)*'Emission Factors'!$C$15+(P913*'Emission Factors'!$C$22)),"")</f>
        <v>0</v>
      </c>
      <c r="X913" s="97">
        <f t="shared" si="59"/>
        <v>0</v>
      </c>
    </row>
    <row r="914" spans="2:24" x14ac:dyDescent="0.3">
      <c r="B914" s="94"/>
      <c r="C914" s="95"/>
      <c r="D914" s="95"/>
      <c r="E914" s="95"/>
      <c r="F914" s="144"/>
      <c r="G914" s="94"/>
      <c r="H914" s="145"/>
      <c r="I914" s="96"/>
      <c r="J914" s="96"/>
      <c r="K914" s="96"/>
      <c r="L914" s="96"/>
      <c r="M914" s="96"/>
      <c r="N914" s="96"/>
      <c r="O914" s="97">
        <f t="shared" si="56"/>
        <v>0</v>
      </c>
      <c r="P914" s="97">
        <f t="shared" si="57"/>
        <v>0</v>
      </c>
      <c r="Q914" s="97" cm="1">
        <f t="array" aca="1" ref="Q914" ca="1">IF(I914=0,0,$E914*$I914*(SUMPRODUCT((1-'Emission Factors'!$C$37)^ROW(INDIRECT("1:" &amp; 'Emission Factors'!$C$45-1)))+1))</f>
        <v>0</v>
      </c>
      <c r="R914" s="176">
        <f ca="1">IFERROR((($O914+$Q914)*'Emission Factors'!$C$10)+($P914*'Emission Factors'!$C$17),"")</f>
        <v>0</v>
      </c>
      <c r="S914" s="146" t="str">
        <f t="shared" ca="1" si="58"/>
        <v>N/A</v>
      </c>
      <c r="T914" s="98">
        <f ca="1">IFERROR((($O914+$Q914)*'Emission Factors'!$C$11)+($P914*'Emission Factors'!$C$18),"")</f>
        <v>0</v>
      </c>
      <c r="U914" s="98">
        <f ca="1">IFERROR((($O914+$Q914)*'Emission Factors'!$C$12)+($P914*'Emission Factors'!$C$19),"")</f>
        <v>0</v>
      </c>
      <c r="V914" s="98">
        <f ca="1">IFERROR((($O914+$Q914)*'Emission Factors'!$C$13)+($P914*'Emission Factors'!$C$20),"")</f>
        <v>0</v>
      </c>
      <c r="W914" s="147">
        <f ca="1">IFERROR(IF(N914="Residential",($O914+Q914)*'Emission Factors'!$C$14+(P914*'Emission Factors'!$C$21),($O914+Q914)*'Emission Factors'!$C$15+(P914*'Emission Factors'!$C$22)),"")</f>
        <v>0</v>
      </c>
      <c r="X914" s="97">
        <f t="shared" si="59"/>
        <v>0</v>
      </c>
    </row>
    <row r="915" spans="2:24" x14ac:dyDescent="0.3">
      <c r="B915" s="94"/>
      <c r="C915" s="95"/>
      <c r="D915" s="95"/>
      <c r="E915" s="95"/>
      <c r="F915" s="144"/>
      <c r="G915" s="94"/>
      <c r="H915" s="145"/>
      <c r="I915" s="96"/>
      <c r="J915" s="96"/>
      <c r="K915" s="96"/>
      <c r="L915" s="96"/>
      <c r="M915" s="96"/>
      <c r="N915" s="96"/>
      <c r="O915" s="97">
        <f t="shared" si="56"/>
        <v>0</v>
      </c>
      <c r="P915" s="97">
        <f t="shared" si="57"/>
        <v>0</v>
      </c>
      <c r="Q915" s="97" cm="1">
        <f t="array" aca="1" ref="Q915" ca="1">IF(I915=0,0,$E915*$I915*(SUMPRODUCT((1-'Emission Factors'!$C$37)^ROW(INDIRECT("1:" &amp; 'Emission Factors'!$C$45-1)))+1))</f>
        <v>0</v>
      </c>
      <c r="R915" s="176">
        <f ca="1">IFERROR((($O915+$Q915)*'Emission Factors'!$C$10)+($P915*'Emission Factors'!$C$17),"")</f>
        <v>0</v>
      </c>
      <c r="S915" s="146" t="str">
        <f t="shared" ca="1" si="58"/>
        <v>N/A</v>
      </c>
      <c r="T915" s="98">
        <f ca="1">IFERROR((($O915+$Q915)*'Emission Factors'!$C$11)+($P915*'Emission Factors'!$C$18),"")</f>
        <v>0</v>
      </c>
      <c r="U915" s="98">
        <f ca="1">IFERROR((($O915+$Q915)*'Emission Factors'!$C$12)+($P915*'Emission Factors'!$C$19),"")</f>
        <v>0</v>
      </c>
      <c r="V915" s="98">
        <f ca="1">IFERROR((($O915+$Q915)*'Emission Factors'!$C$13)+($P915*'Emission Factors'!$C$20),"")</f>
        <v>0</v>
      </c>
      <c r="W915" s="147">
        <f ca="1">IFERROR(IF(N915="Residential",($O915+Q915)*'Emission Factors'!$C$14+(P915*'Emission Factors'!$C$21),($O915+Q915)*'Emission Factors'!$C$15+(P915*'Emission Factors'!$C$22)),"")</f>
        <v>0</v>
      </c>
      <c r="X915" s="97">
        <f t="shared" si="59"/>
        <v>0</v>
      </c>
    </row>
    <row r="916" spans="2:24" x14ac:dyDescent="0.3">
      <c r="B916" s="94"/>
      <c r="C916" s="95"/>
      <c r="D916" s="95"/>
      <c r="E916" s="95"/>
      <c r="F916" s="144"/>
      <c r="G916" s="94"/>
      <c r="H916" s="145"/>
      <c r="I916" s="96"/>
      <c r="J916" s="96"/>
      <c r="K916" s="96"/>
      <c r="L916" s="96"/>
      <c r="M916" s="96"/>
      <c r="N916" s="96"/>
      <c r="O916" s="97">
        <f t="shared" si="56"/>
        <v>0</v>
      </c>
      <c r="P916" s="97">
        <f t="shared" si="57"/>
        <v>0</v>
      </c>
      <c r="Q916" s="97" cm="1">
        <f t="array" aca="1" ref="Q916" ca="1">IF(I916=0,0,$E916*$I916*(SUMPRODUCT((1-'Emission Factors'!$C$37)^ROW(INDIRECT("1:" &amp; 'Emission Factors'!$C$45-1)))+1))</f>
        <v>0</v>
      </c>
      <c r="R916" s="176">
        <f ca="1">IFERROR((($O916+$Q916)*'Emission Factors'!$C$10)+($P916*'Emission Factors'!$C$17),"")</f>
        <v>0</v>
      </c>
      <c r="S916" s="146" t="str">
        <f t="shared" ca="1" si="58"/>
        <v>N/A</v>
      </c>
      <c r="T916" s="98">
        <f ca="1">IFERROR((($O916+$Q916)*'Emission Factors'!$C$11)+($P916*'Emission Factors'!$C$18),"")</f>
        <v>0</v>
      </c>
      <c r="U916" s="98">
        <f ca="1">IFERROR((($O916+$Q916)*'Emission Factors'!$C$12)+($P916*'Emission Factors'!$C$19),"")</f>
        <v>0</v>
      </c>
      <c r="V916" s="98">
        <f ca="1">IFERROR((($O916+$Q916)*'Emission Factors'!$C$13)+($P916*'Emission Factors'!$C$20),"")</f>
        <v>0</v>
      </c>
      <c r="W916" s="147">
        <f ca="1">IFERROR(IF(N916="Residential",($O916+Q916)*'Emission Factors'!$C$14+(P916*'Emission Factors'!$C$21),($O916+Q916)*'Emission Factors'!$C$15+(P916*'Emission Factors'!$C$22)),"")</f>
        <v>0</v>
      </c>
      <c r="X916" s="97">
        <f t="shared" si="59"/>
        <v>0</v>
      </c>
    </row>
    <row r="917" spans="2:24" x14ac:dyDescent="0.3">
      <c r="B917" s="94"/>
      <c r="C917" s="95"/>
      <c r="D917" s="95"/>
      <c r="E917" s="95"/>
      <c r="F917" s="144"/>
      <c r="G917" s="94"/>
      <c r="H917" s="145"/>
      <c r="I917" s="96"/>
      <c r="J917" s="96"/>
      <c r="K917" s="96"/>
      <c r="L917" s="96"/>
      <c r="M917" s="96"/>
      <c r="N917" s="96"/>
      <c r="O917" s="97">
        <f t="shared" si="56"/>
        <v>0</v>
      </c>
      <c r="P917" s="97">
        <f t="shared" si="57"/>
        <v>0</v>
      </c>
      <c r="Q917" s="97" cm="1">
        <f t="array" aca="1" ref="Q917" ca="1">IF(I917=0,0,$E917*$I917*(SUMPRODUCT((1-'Emission Factors'!$C$37)^ROW(INDIRECT("1:" &amp; 'Emission Factors'!$C$45-1)))+1))</f>
        <v>0</v>
      </c>
      <c r="R917" s="176">
        <f ca="1">IFERROR((($O917+$Q917)*'Emission Factors'!$C$10)+($P917*'Emission Factors'!$C$17),"")</f>
        <v>0</v>
      </c>
      <c r="S917" s="146" t="str">
        <f t="shared" ca="1" si="58"/>
        <v>N/A</v>
      </c>
      <c r="T917" s="98">
        <f ca="1">IFERROR((($O917+$Q917)*'Emission Factors'!$C$11)+($P917*'Emission Factors'!$C$18),"")</f>
        <v>0</v>
      </c>
      <c r="U917" s="98">
        <f ca="1">IFERROR((($O917+$Q917)*'Emission Factors'!$C$12)+($P917*'Emission Factors'!$C$19),"")</f>
        <v>0</v>
      </c>
      <c r="V917" s="98">
        <f ca="1">IFERROR((($O917+$Q917)*'Emission Factors'!$C$13)+($P917*'Emission Factors'!$C$20),"")</f>
        <v>0</v>
      </c>
      <c r="W917" s="147">
        <f ca="1">IFERROR(IF(N917="Residential",($O917+Q917)*'Emission Factors'!$C$14+(P917*'Emission Factors'!$C$21),($O917+Q917)*'Emission Factors'!$C$15+(P917*'Emission Factors'!$C$22)),"")</f>
        <v>0</v>
      </c>
      <c r="X917" s="97">
        <f t="shared" si="59"/>
        <v>0</v>
      </c>
    </row>
    <row r="918" spans="2:24" x14ac:dyDescent="0.3">
      <c r="B918" s="94"/>
      <c r="C918" s="95"/>
      <c r="D918" s="95"/>
      <c r="E918" s="95"/>
      <c r="F918" s="144"/>
      <c r="G918" s="94"/>
      <c r="H918" s="145"/>
      <c r="I918" s="96"/>
      <c r="J918" s="96"/>
      <c r="K918" s="96"/>
      <c r="L918" s="96"/>
      <c r="M918" s="96"/>
      <c r="N918" s="96"/>
      <c r="O918" s="97">
        <f t="shared" si="56"/>
        <v>0</v>
      </c>
      <c r="P918" s="97">
        <f t="shared" si="57"/>
        <v>0</v>
      </c>
      <c r="Q918" s="97" cm="1">
        <f t="array" aca="1" ref="Q918" ca="1">IF(I918=0,0,$E918*$I918*(SUMPRODUCT((1-'Emission Factors'!$C$37)^ROW(INDIRECT("1:" &amp; 'Emission Factors'!$C$45-1)))+1))</f>
        <v>0</v>
      </c>
      <c r="R918" s="176">
        <f ca="1">IFERROR((($O918+$Q918)*'Emission Factors'!$C$10)+($P918*'Emission Factors'!$C$17),"")</f>
        <v>0</v>
      </c>
      <c r="S918" s="146" t="str">
        <f t="shared" ca="1" si="58"/>
        <v>N/A</v>
      </c>
      <c r="T918" s="98">
        <f ca="1">IFERROR((($O918+$Q918)*'Emission Factors'!$C$11)+($P918*'Emission Factors'!$C$18),"")</f>
        <v>0</v>
      </c>
      <c r="U918" s="98">
        <f ca="1">IFERROR((($O918+$Q918)*'Emission Factors'!$C$12)+($P918*'Emission Factors'!$C$19),"")</f>
        <v>0</v>
      </c>
      <c r="V918" s="98">
        <f ca="1">IFERROR((($O918+$Q918)*'Emission Factors'!$C$13)+($P918*'Emission Factors'!$C$20),"")</f>
        <v>0</v>
      </c>
      <c r="W918" s="147">
        <f ca="1">IFERROR(IF(N918="Residential",($O918+Q918)*'Emission Factors'!$C$14+(P918*'Emission Factors'!$C$21),($O918+Q918)*'Emission Factors'!$C$15+(P918*'Emission Factors'!$C$22)),"")</f>
        <v>0</v>
      </c>
      <c r="X918" s="97">
        <f t="shared" si="59"/>
        <v>0</v>
      </c>
    </row>
    <row r="919" spans="2:24" x14ac:dyDescent="0.3">
      <c r="B919" s="94"/>
      <c r="C919" s="95"/>
      <c r="D919" s="95"/>
      <c r="E919" s="95"/>
      <c r="F919" s="144"/>
      <c r="G919" s="94"/>
      <c r="H919" s="145"/>
      <c r="I919" s="96"/>
      <c r="J919" s="96"/>
      <c r="K919" s="96"/>
      <c r="L919" s="96"/>
      <c r="M919" s="96"/>
      <c r="N919" s="96"/>
      <c r="O919" s="97">
        <f t="shared" si="56"/>
        <v>0</v>
      </c>
      <c r="P919" s="97">
        <f t="shared" si="57"/>
        <v>0</v>
      </c>
      <c r="Q919" s="97" cm="1">
        <f t="array" aca="1" ref="Q919" ca="1">IF(I919=0,0,$E919*$I919*(SUMPRODUCT((1-'Emission Factors'!$C$37)^ROW(INDIRECT("1:" &amp; 'Emission Factors'!$C$45-1)))+1))</f>
        <v>0</v>
      </c>
      <c r="R919" s="176">
        <f ca="1">IFERROR((($O919+$Q919)*'Emission Factors'!$C$10)+($P919*'Emission Factors'!$C$17),"")</f>
        <v>0</v>
      </c>
      <c r="S919" s="146" t="str">
        <f t="shared" ca="1" si="58"/>
        <v>N/A</v>
      </c>
      <c r="T919" s="98">
        <f ca="1">IFERROR((($O919+$Q919)*'Emission Factors'!$C$11)+($P919*'Emission Factors'!$C$18),"")</f>
        <v>0</v>
      </c>
      <c r="U919" s="98">
        <f ca="1">IFERROR((($O919+$Q919)*'Emission Factors'!$C$12)+($P919*'Emission Factors'!$C$19),"")</f>
        <v>0</v>
      </c>
      <c r="V919" s="98">
        <f ca="1">IFERROR((($O919+$Q919)*'Emission Factors'!$C$13)+($P919*'Emission Factors'!$C$20),"")</f>
        <v>0</v>
      </c>
      <c r="W919" s="147">
        <f ca="1">IFERROR(IF(N919="Residential",($O919+Q919)*'Emission Factors'!$C$14+(P919*'Emission Factors'!$C$21),($O919+Q919)*'Emission Factors'!$C$15+(P919*'Emission Factors'!$C$22)),"")</f>
        <v>0</v>
      </c>
      <c r="X919" s="97">
        <f t="shared" si="59"/>
        <v>0</v>
      </c>
    </row>
    <row r="920" spans="2:24" x14ac:dyDescent="0.3">
      <c r="B920" s="94"/>
      <c r="C920" s="95"/>
      <c r="D920" s="95"/>
      <c r="E920" s="95"/>
      <c r="F920" s="144"/>
      <c r="G920" s="94"/>
      <c r="H920" s="145"/>
      <c r="I920" s="96"/>
      <c r="J920" s="96"/>
      <c r="K920" s="96"/>
      <c r="L920" s="96"/>
      <c r="M920" s="96"/>
      <c r="N920" s="96"/>
      <c r="O920" s="97">
        <f t="shared" si="56"/>
        <v>0</v>
      </c>
      <c r="P920" s="97">
        <f t="shared" si="57"/>
        <v>0</v>
      </c>
      <c r="Q920" s="97" cm="1">
        <f t="array" aca="1" ref="Q920" ca="1">IF(I920=0,0,$E920*$I920*(SUMPRODUCT((1-'Emission Factors'!$C$37)^ROW(INDIRECT("1:" &amp; 'Emission Factors'!$C$45-1)))+1))</f>
        <v>0</v>
      </c>
      <c r="R920" s="176">
        <f ca="1">IFERROR((($O920+$Q920)*'Emission Factors'!$C$10)+($P920*'Emission Factors'!$C$17),"")</f>
        <v>0</v>
      </c>
      <c r="S920" s="146" t="str">
        <f t="shared" ca="1" si="58"/>
        <v>N/A</v>
      </c>
      <c r="T920" s="98">
        <f ca="1">IFERROR((($O920+$Q920)*'Emission Factors'!$C$11)+($P920*'Emission Factors'!$C$18),"")</f>
        <v>0</v>
      </c>
      <c r="U920" s="98">
        <f ca="1">IFERROR((($O920+$Q920)*'Emission Factors'!$C$12)+($P920*'Emission Factors'!$C$19),"")</f>
        <v>0</v>
      </c>
      <c r="V920" s="98">
        <f ca="1">IFERROR((($O920+$Q920)*'Emission Factors'!$C$13)+($P920*'Emission Factors'!$C$20),"")</f>
        <v>0</v>
      </c>
      <c r="W920" s="147">
        <f ca="1">IFERROR(IF(N920="Residential",($O920+Q920)*'Emission Factors'!$C$14+(P920*'Emission Factors'!$C$21),($O920+Q920)*'Emission Factors'!$C$15+(P920*'Emission Factors'!$C$22)),"")</f>
        <v>0</v>
      </c>
      <c r="X920" s="97">
        <f t="shared" si="59"/>
        <v>0</v>
      </c>
    </row>
    <row r="921" spans="2:24" x14ac:dyDescent="0.3">
      <c r="B921" s="94"/>
      <c r="C921" s="95"/>
      <c r="D921" s="95"/>
      <c r="E921" s="95"/>
      <c r="F921" s="144"/>
      <c r="G921" s="94"/>
      <c r="H921" s="145"/>
      <c r="I921" s="96"/>
      <c r="J921" s="96"/>
      <c r="K921" s="96"/>
      <c r="L921" s="96"/>
      <c r="M921" s="96"/>
      <c r="N921" s="96"/>
      <c r="O921" s="97">
        <f t="shared" si="56"/>
        <v>0</v>
      </c>
      <c r="P921" s="97">
        <f t="shared" si="57"/>
        <v>0</v>
      </c>
      <c r="Q921" s="97" cm="1">
        <f t="array" aca="1" ref="Q921" ca="1">IF(I921=0,0,$E921*$I921*(SUMPRODUCT((1-'Emission Factors'!$C$37)^ROW(INDIRECT("1:" &amp; 'Emission Factors'!$C$45-1)))+1))</f>
        <v>0</v>
      </c>
      <c r="R921" s="176">
        <f ca="1">IFERROR((($O921+$Q921)*'Emission Factors'!$C$10)+($P921*'Emission Factors'!$C$17),"")</f>
        <v>0</v>
      </c>
      <c r="S921" s="146" t="str">
        <f t="shared" ca="1" si="58"/>
        <v>N/A</v>
      </c>
      <c r="T921" s="98">
        <f ca="1">IFERROR((($O921+$Q921)*'Emission Factors'!$C$11)+($P921*'Emission Factors'!$C$18),"")</f>
        <v>0</v>
      </c>
      <c r="U921" s="98">
        <f ca="1">IFERROR((($O921+$Q921)*'Emission Factors'!$C$12)+($P921*'Emission Factors'!$C$19),"")</f>
        <v>0</v>
      </c>
      <c r="V921" s="98">
        <f ca="1">IFERROR((($O921+$Q921)*'Emission Factors'!$C$13)+($P921*'Emission Factors'!$C$20),"")</f>
        <v>0</v>
      </c>
      <c r="W921" s="147">
        <f ca="1">IFERROR(IF(N921="Residential",($O921+Q921)*'Emission Factors'!$C$14+(P921*'Emission Factors'!$C$21),($O921+Q921)*'Emission Factors'!$C$15+(P921*'Emission Factors'!$C$22)),"")</f>
        <v>0</v>
      </c>
      <c r="X921" s="97">
        <f t="shared" si="59"/>
        <v>0</v>
      </c>
    </row>
    <row r="922" spans="2:24" x14ac:dyDescent="0.3">
      <c r="B922" s="94"/>
      <c r="C922" s="95"/>
      <c r="D922" s="95"/>
      <c r="E922" s="95"/>
      <c r="F922" s="144"/>
      <c r="G922" s="94"/>
      <c r="H922" s="145"/>
      <c r="I922" s="96"/>
      <c r="J922" s="96"/>
      <c r="K922" s="96"/>
      <c r="L922" s="96"/>
      <c r="M922" s="96"/>
      <c r="N922" s="96"/>
      <c r="O922" s="97">
        <f t="shared" si="56"/>
        <v>0</v>
      </c>
      <c r="P922" s="97">
        <f t="shared" si="57"/>
        <v>0</v>
      </c>
      <c r="Q922" s="97" cm="1">
        <f t="array" aca="1" ref="Q922" ca="1">IF(I922=0,0,$E922*$I922*(SUMPRODUCT((1-'Emission Factors'!$C$37)^ROW(INDIRECT("1:" &amp; 'Emission Factors'!$C$45-1)))+1))</f>
        <v>0</v>
      </c>
      <c r="R922" s="176">
        <f ca="1">IFERROR((($O922+$Q922)*'Emission Factors'!$C$10)+($P922*'Emission Factors'!$C$17),"")</f>
        <v>0</v>
      </c>
      <c r="S922" s="146" t="str">
        <f t="shared" ca="1" si="58"/>
        <v>N/A</v>
      </c>
      <c r="T922" s="98">
        <f ca="1">IFERROR((($O922+$Q922)*'Emission Factors'!$C$11)+($P922*'Emission Factors'!$C$18),"")</f>
        <v>0</v>
      </c>
      <c r="U922" s="98">
        <f ca="1">IFERROR((($O922+$Q922)*'Emission Factors'!$C$12)+($P922*'Emission Factors'!$C$19),"")</f>
        <v>0</v>
      </c>
      <c r="V922" s="98">
        <f ca="1">IFERROR((($O922+$Q922)*'Emission Factors'!$C$13)+($P922*'Emission Factors'!$C$20),"")</f>
        <v>0</v>
      </c>
      <c r="W922" s="147">
        <f ca="1">IFERROR(IF(N922="Residential",($O922+Q922)*'Emission Factors'!$C$14+(P922*'Emission Factors'!$C$21),($O922+Q922)*'Emission Factors'!$C$15+(P922*'Emission Factors'!$C$22)),"")</f>
        <v>0</v>
      </c>
      <c r="X922" s="97">
        <f t="shared" si="59"/>
        <v>0</v>
      </c>
    </row>
    <row r="923" spans="2:24" x14ac:dyDescent="0.3">
      <c r="B923" s="94"/>
      <c r="C923" s="95"/>
      <c r="D923" s="95"/>
      <c r="E923" s="95"/>
      <c r="F923" s="144"/>
      <c r="G923" s="94"/>
      <c r="H923" s="145"/>
      <c r="I923" s="96"/>
      <c r="J923" s="96"/>
      <c r="K923" s="96"/>
      <c r="L923" s="96"/>
      <c r="M923" s="96"/>
      <c r="N923" s="96"/>
      <c r="O923" s="97">
        <f t="shared" si="56"/>
        <v>0</v>
      </c>
      <c r="P923" s="97">
        <f t="shared" si="57"/>
        <v>0</v>
      </c>
      <c r="Q923" s="97" cm="1">
        <f t="array" aca="1" ref="Q923" ca="1">IF(I923=0,0,$E923*$I923*(SUMPRODUCT((1-'Emission Factors'!$C$37)^ROW(INDIRECT("1:" &amp; 'Emission Factors'!$C$45-1)))+1))</f>
        <v>0</v>
      </c>
      <c r="R923" s="176">
        <f ca="1">IFERROR((($O923+$Q923)*'Emission Factors'!$C$10)+($P923*'Emission Factors'!$C$17),"")</f>
        <v>0</v>
      </c>
      <c r="S923" s="146" t="str">
        <f t="shared" ca="1" si="58"/>
        <v>N/A</v>
      </c>
      <c r="T923" s="98">
        <f ca="1">IFERROR((($O923+$Q923)*'Emission Factors'!$C$11)+($P923*'Emission Factors'!$C$18),"")</f>
        <v>0</v>
      </c>
      <c r="U923" s="98">
        <f ca="1">IFERROR((($O923+$Q923)*'Emission Factors'!$C$12)+($P923*'Emission Factors'!$C$19),"")</f>
        <v>0</v>
      </c>
      <c r="V923" s="98">
        <f ca="1">IFERROR((($O923+$Q923)*'Emission Factors'!$C$13)+($P923*'Emission Factors'!$C$20),"")</f>
        <v>0</v>
      </c>
      <c r="W923" s="147">
        <f ca="1">IFERROR(IF(N923="Residential",($O923+Q923)*'Emission Factors'!$C$14+(P923*'Emission Factors'!$C$21),($O923+Q923)*'Emission Factors'!$C$15+(P923*'Emission Factors'!$C$22)),"")</f>
        <v>0</v>
      </c>
      <c r="X923" s="97">
        <f t="shared" si="59"/>
        <v>0</v>
      </c>
    </row>
    <row r="924" spans="2:24" x14ac:dyDescent="0.3">
      <c r="B924" s="94"/>
      <c r="C924" s="95"/>
      <c r="D924" s="95"/>
      <c r="E924" s="95"/>
      <c r="F924" s="144"/>
      <c r="G924" s="94"/>
      <c r="H924" s="145"/>
      <c r="I924" s="96"/>
      <c r="J924" s="96"/>
      <c r="K924" s="96"/>
      <c r="L924" s="96"/>
      <c r="M924" s="96"/>
      <c r="N924" s="96"/>
      <c r="O924" s="97">
        <f t="shared" si="56"/>
        <v>0</v>
      </c>
      <c r="P924" s="97">
        <f t="shared" si="57"/>
        <v>0</v>
      </c>
      <c r="Q924" s="97" cm="1">
        <f t="array" aca="1" ref="Q924" ca="1">IF(I924=0,0,$E924*$I924*(SUMPRODUCT((1-'Emission Factors'!$C$37)^ROW(INDIRECT("1:" &amp; 'Emission Factors'!$C$45-1)))+1))</f>
        <v>0</v>
      </c>
      <c r="R924" s="176">
        <f ca="1">IFERROR((($O924+$Q924)*'Emission Factors'!$C$10)+($P924*'Emission Factors'!$C$17),"")</f>
        <v>0</v>
      </c>
      <c r="S924" s="146" t="str">
        <f t="shared" ca="1" si="58"/>
        <v>N/A</v>
      </c>
      <c r="T924" s="98">
        <f ca="1">IFERROR((($O924+$Q924)*'Emission Factors'!$C$11)+($P924*'Emission Factors'!$C$18),"")</f>
        <v>0</v>
      </c>
      <c r="U924" s="98">
        <f ca="1">IFERROR((($O924+$Q924)*'Emission Factors'!$C$12)+($P924*'Emission Factors'!$C$19),"")</f>
        <v>0</v>
      </c>
      <c r="V924" s="98">
        <f ca="1">IFERROR((($O924+$Q924)*'Emission Factors'!$C$13)+($P924*'Emission Factors'!$C$20),"")</f>
        <v>0</v>
      </c>
      <c r="W924" s="147">
        <f ca="1">IFERROR(IF(N924="Residential",($O924+Q924)*'Emission Factors'!$C$14+(P924*'Emission Factors'!$C$21),($O924+Q924)*'Emission Factors'!$C$15+(P924*'Emission Factors'!$C$22)),"")</f>
        <v>0</v>
      </c>
      <c r="X924" s="97">
        <f t="shared" si="59"/>
        <v>0</v>
      </c>
    </row>
    <row r="925" spans="2:24" x14ac:dyDescent="0.3">
      <c r="B925" s="94"/>
      <c r="C925" s="95"/>
      <c r="D925" s="95"/>
      <c r="E925" s="95"/>
      <c r="F925" s="144"/>
      <c r="G925" s="94"/>
      <c r="H925" s="145"/>
      <c r="I925" s="96"/>
      <c r="J925" s="96"/>
      <c r="K925" s="96"/>
      <c r="L925" s="96"/>
      <c r="M925" s="96"/>
      <c r="N925" s="96"/>
      <c r="O925" s="97">
        <f t="shared" si="56"/>
        <v>0</v>
      </c>
      <c r="P925" s="97">
        <f t="shared" si="57"/>
        <v>0</v>
      </c>
      <c r="Q925" s="97" cm="1">
        <f t="array" aca="1" ref="Q925" ca="1">IF(I925=0,0,$E925*$I925*(SUMPRODUCT((1-'Emission Factors'!$C$37)^ROW(INDIRECT("1:" &amp; 'Emission Factors'!$C$45-1)))+1))</f>
        <v>0</v>
      </c>
      <c r="R925" s="176">
        <f ca="1">IFERROR((($O925+$Q925)*'Emission Factors'!$C$10)+($P925*'Emission Factors'!$C$17),"")</f>
        <v>0</v>
      </c>
      <c r="S925" s="146" t="str">
        <f t="shared" ca="1" si="58"/>
        <v>N/A</v>
      </c>
      <c r="T925" s="98">
        <f ca="1">IFERROR((($O925+$Q925)*'Emission Factors'!$C$11)+($P925*'Emission Factors'!$C$18),"")</f>
        <v>0</v>
      </c>
      <c r="U925" s="98">
        <f ca="1">IFERROR((($O925+$Q925)*'Emission Factors'!$C$12)+($P925*'Emission Factors'!$C$19),"")</f>
        <v>0</v>
      </c>
      <c r="V925" s="98">
        <f ca="1">IFERROR((($O925+$Q925)*'Emission Factors'!$C$13)+($P925*'Emission Factors'!$C$20),"")</f>
        <v>0</v>
      </c>
      <c r="W925" s="147">
        <f ca="1">IFERROR(IF(N925="Residential",($O925+Q925)*'Emission Factors'!$C$14+(P925*'Emission Factors'!$C$21),($O925+Q925)*'Emission Factors'!$C$15+(P925*'Emission Factors'!$C$22)),"")</f>
        <v>0</v>
      </c>
      <c r="X925" s="97">
        <f t="shared" si="59"/>
        <v>0</v>
      </c>
    </row>
    <row r="926" spans="2:24" x14ac:dyDescent="0.3">
      <c r="B926" s="94"/>
      <c r="C926" s="95"/>
      <c r="D926" s="95"/>
      <c r="E926" s="95"/>
      <c r="F926" s="144"/>
      <c r="G926" s="94"/>
      <c r="H926" s="145"/>
      <c r="I926" s="96"/>
      <c r="J926" s="96"/>
      <c r="K926" s="96"/>
      <c r="L926" s="96"/>
      <c r="M926" s="96"/>
      <c r="N926" s="96"/>
      <c r="O926" s="97">
        <f t="shared" si="56"/>
        <v>0</v>
      </c>
      <c r="P926" s="97">
        <f t="shared" si="57"/>
        <v>0</v>
      </c>
      <c r="Q926" s="97" cm="1">
        <f t="array" aca="1" ref="Q926" ca="1">IF(I926=0,0,$E926*$I926*(SUMPRODUCT((1-'Emission Factors'!$C$37)^ROW(INDIRECT("1:" &amp; 'Emission Factors'!$C$45-1)))+1))</f>
        <v>0</v>
      </c>
      <c r="R926" s="176">
        <f ca="1">IFERROR((($O926+$Q926)*'Emission Factors'!$C$10)+($P926*'Emission Factors'!$C$17),"")</f>
        <v>0</v>
      </c>
      <c r="S926" s="146" t="str">
        <f t="shared" ca="1" si="58"/>
        <v>N/A</v>
      </c>
      <c r="T926" s="98">
        <f ca="1">IFERROR((($O926+$Q926)*'Emission Factors'!$C$11)+($P926*'Emission Factors'!$C$18),"")</f>
        <v>0</v>
      </c>
      <c r="U926" s="98">
        <f ca="1">IFERROR((($O926+$Q926)*'Emission Factors'!$C$12)+($P926*'Emission Factors'!$C$19),"")</f>
        <v>0</v>
      </c>
      <c r="V926" s="98">
        <f ca="1">IFERROR((($O926+$Q926)*'Emission Factors'!$C$13)+($P926*'Emission Factors'!$C$20),"")</f>
        <v>0</v>
      </c>
      <c r="W926" s="147">
        <f ca="1">IFERROR(IF(N926="Residential",($O926+Q926)*'Emission Factors'!$C$14+(P926*'Emission Factors'!$C$21),($O926+Q926)*'Emission Factors'!$C$15+(P926*'Emission Factors'!$C$22)),"")</f>
        <v>0</v>
      </c>
      <c r="X926" s="97">
        <f t="shared" si="59"/>
        <v>0</v>
      </c>
    </row>
    <row r="927" spans="2:24" x14ac:dyDescent="0.3">
      <c r="B927" s="94"/>
      <c r="C927" s="95"/>
      <c r="D927" s="95"/>
      <c r="E927" s="95"/>
      <c r="F927" s="144"/>
      <c r="G927" s="94"/>
      <c r="H927" s="145"/>
      <c r="I927" s="96"/>
      <c r="J927" s="96"/>
      <c r="K927" s="96"/>
      <c r="L927" s="96"/>
      <c r="M927" s="96"/>
      <c r="N927" s="96"/>
      <c r="O927" s="97">
        <f t="shared" si="56"/>
        <v>0</v>
      </c>
      <c r="P927" s="97">
        <f t="shared" si="57"/>
        <v>0</v>
      </c>
      <c r="Q927" s="97" cm="1">
        <f t="array" aca="1" ref="Q927" ca="1">IF(I927=0,0,$E927*$I927*(SUMPRODUCT((1-'Emission Factors'!$C$37)^ROW(INDIRECT("1:" &amp; 'Emission Factors'!$C$45-1)))+1))</f>
        <v>0</v>
      </c>
      <c r="R927" s="176">
        <f ca="1">IFERROR((($O927+$Q927)*'Emission Factors'!$C$10)+($P927*'Emission Factors'!$C$17),"")</f>
        <v>0</v>
      </c>
      <c r="S927" s="146" t="str">
        <f t="shared" ca="1" si="58"/>
        <v>N/A</v>
      </c>
      <c r="T927" s="98">
        <f ca="1">IFERROR((($O927+$Q927)*'Emission Factors'!$C$11)+($P927*'Emission Factors'!$C$18),"")</f>
        <v>0</v>
      </c>
      <c r="U927" s="98">
        <f ca="1">IFERROR((($O927+$Q927)*'Emission Factors'!$C$12)+($P927*'Emission Factors'!$C$19),"")</f>
        <v>0</v>
      </c>
      <c r="V927" s="98">
        <f ca="1">IFERROR((($O927+$Q927)*'Emission Factors'!$C$13)+($P927*'Emission Factors'!$C$20),"")</f>
        <v>0</v>
      </c>
      <c r="W927" s="147">
        <f ca="1">IFERROR(IF(N927="Residential",($O927+Q927)*'Emission Factors'!$C$14+(P927*'Emission Factors'!$C$21),($O927+Q927)*'Emission Factors'!$C$15+(P927*'Emission Factors'!$C$22)),"")</f>
        <v>0</v>
      </c>
      <c r="X927" s="97">
        <f t="shared" si="59"/>
        <v>0</v>
      </c>
    </row>
    <row r="928" spans="2:24" x14ac:dyDescent="0.3">
      <c r="B928" s="94"/>
      <c r="C928" s="95"/>
      <c r="D928" s="95"/>
      <c r="E928" s="95"/>
      <c r="F928" s="144"/>
      <c r="G928" s="94"/>
      <c r="H928" s="145"/>
      <c r="I928" s="96"/>
      <c r="J928" s="96"/>
      <c r="K928" s="96"/>
      <c r="L928" s="96"/>
      <c r="M928" s="96"/>
      <c r="N928" s="96"/>
      <c r="O928" s="97">
        <f t="shared" si="56"/>
        <v>0</v>
      </c>
      <c r="P928" s="97">
        <f t="shared" si="57"/>
        <v>0</v>
      </c>
      <c r="Q928" s="97" cm="1">
        <f t="array" aca="1" ref="Q928" ca="1">IF(I928=0,0,$E928*$I928*(SUMPRODUCT((1-'Emission Factors'!$C$37)^ROW(INDIRECT("1:" &amp; 'Emission Factors'!$C$45-1)))+1))</f>
        <v>0</v>
      </c>
      <c r="R928" s="176">
        <f ca="1">IFERROR((($O928+$Q928)*'Emission Factors'!$C$10)+($P928*'Emission Factors'!$C$17),"")</f>
        <v>0</v>
      </c>
      <c r="S928" s="146" t="str">
        <f t="shared" ca="1" si="58"/>
        <v>N/A</v>
      </c>
      <c r="T928" s="98">
        <f ca="1">IFERROR((($O928+$Q928)*'Emission Factors'!$C$11)+($P928*'Emission Factors'!$C$18),"")</f>
        <v>0</v>
      </c>
      <c r="U928" s="98">
        <f ca="1">IFERROR((($O928+$Q928)*'Emission Factors'!$C$12)+($P928*'Emission Factors'!$C$19),"")</f>
        <v>0</v>
      </c>
      <c r="V928" s="98">
        <f ca="1">IFERROR((($O928+$Q928)*'Emission Factors'!$C$13)+($P928*'Emission Factors'!$C$20),"")</f>
        <v>0</v>
      </c>
      <c r="W928" s="147">
        <f ca="1">IFERROR(IF(N928="Residential",($O928+Q928)*'Emission Factors'!$C$14+(P928*'Emission Factors'!$C$21),($O928+Q928)*'Emission Factors'!$C$15+(P928*'Emission Factors'!$C$22)),"")</f>
        <v>0</v>
      </c>
      <c r="X928" s="97">
        <f t="shared" si="59"/>
        <v>0</v>
      </c>
    </row>
    <row r="929" spans="2:24" x14ac:dyDescent="0.3">
      <c r="B929" s="94"/>
      <c r="C929" s="95"/>
      <c r="D929" s="95"/>
      <c r="E929" s="95"/>
      <c r="F929" s="144"/>
      <c r="G929" s="94"/>
      <c r="H929" s="145"/>
      <c r="I929" s="96"/>
      <c r="J929" s="96"/>
      <c r="K929" s="96"/>
      <c r="L929" s="96"/>
      <c r="M929" s="96"/>
      <c r="N929" s="96"/>
      <c r="O929" s="97">
        <f t="shared" si="56"/>
        <v>0</v>
      </c>
      <c r="P929" s="97">
        <f t="shared" si="57"/>
        <v>0</v>
      </c>
      <c r="Q929" s="97" cm="1">
        <f t="array" aca="1" ref="Q929" ca="1">IF(I929=0,0,$E929*$I929*(SUMPRODUCT((1-'Emission Factors'!$C$37)^ROW(INDIRECT("1:" &amp; 'Emission Factors'!$C$45-1)))+1))</f>
        <v>0</v>
      </c>
      <c r="R929" s="176">
        <f ca="1">IFERROR((($O929+$Q929)*'Emission Factors'!$C$10)+($P929*'Emission Factors'!$C$17),"")</f>
        <v>0</v>
      </c>
      <c r="S929" s="146" t="str">
        <f t="shared" ca="1" si="58"/>
        <v>N/A</v>
      </c>
      <c r="T929" s="98">
        <f ca="1">IFERROR((($O929+$Q929)*'Emission Factors'!$C$11)+($P929*'Emission Factors'!$C$18),"")</f>
        <v>0</v>
      </c>
      <c r="U929" s="98">
        <f ca="1">IFERROR((($O929+$Q929)*'Emission Factors'!$C$12)+($P929*'Emission Factors'!$C$19),"")</f>
        <v>0</v>
      </c>
      <c r="V929" s="98">
        <f ca="1">IFERROR((($O929+$Q929)*'Emission Factors'!$C$13)+($P929*'Emission Factors'!$C$20),"")</f>
        <v>0</v>
      </c>
      <c r="W929" s="147">
        <f ca="1">IFERROR(IF(N929="Residential",($O929+Q929)*'Emission Factors'!$C$14+(P929*'Emission Factors'!$C$21),($O929+Q929)*'Emission Factors'!$C$15+(P929*'Emission Factors'!$C$22)),"")</f>
        <v>0</v>
      </c>
      <c r="X929" s="97">
        <f t="shared" si="59"/>
        <v>0</v>
      </c>
    </row>
    <row r="930" spans="2:24" x14ac:dyDescent="0.3">
      <c r="B930" s="94"/>
      <c r="C930" s="95"/>
      <c r="D930" s="95"/>
      <c r="E930" s="95"/>
      <c r="F930" s="144"/>
      <c r="G930" s="94"/>
      <c r="H930" s="145"/>
      <c r="I930" s="96"/>
      <c r="J930" s="96"/>
      <c r="K930" s="96"/>
      <c r="L930" s="96"/>
      <c r="M930" s="96"/>
      <c r="N930" s="96"/>
      <c r="O930" s="97">
        <f t="shared" si="56"/>
        <v>0</v>
      </c>
      <c r="P930" s="97">
        <f t="shared" si="57"/>
        <v>0</v>
      </c>
      <c r="Q930" s="97" cm="1">
        <f t="array" aca="1" ref="Q930" ca="1">IF(I930=0,0,$E930*$I930*(SUMPRODUCT((1-'Emission Factors'!$C$37)^ROW(INDIRECT("1:" &amp; 'Emission Factors'!$C$45-1)))+1))</f>
        <v>0</v>
      </c>
      <c r="R930" s="176">
        <f ca="1">IFERROR((($O930+$Q930)*'Emission Factors'!$C$10)+($P930*'Emission Factors'!$C$17),"")</f>
        <v>0</v>
      </c>
      <c r="S930" s="146" t="str">
        <f t="shared" ca="1" si="58"/>
        <v>N/A</v>
      </c>
      <c r="T930" s="98">
        <f ca="1">IFERROR((($O930+$Q930)*'Emission Factors'!$C$11)+($P930*'Emission Factors'!$C$18),"")</f>
        <v>0</v>
      </c>
      <c r="U930" s="98">
        <f ca="1">IFERROR((($O930+$Q930)*'Emission Factors'!$C$12)+($P930*'Emission Factors'!$C$19),"")</f>
        <v>0</v>
      </c>
      <c r="V930" s="98">
        <f ca="1">IFERROR((($O930+$Q930)*'Emission Factors'!$C$13)+($P930*'Emission Factors'!$C$20),"")</f>
        <v>0</v>
      </c>
      <c r="W930" s="147">
        <f ca="1">IFERROR(IF(N930="Residential",($O930+Q930)*'Emission Factors'!$C$14+(P930*'Emission Factors'!$C$21),($O930+Q930)*'Emission Factors'!$C$15+(P930*'Emission Factors'!$C$22)),"")</f>
        <v>0</v>
      </c>
      <c r="X930" s="97">
        <f t="shared" si="59"/>
        <v>0</v>
      </c>
    </row>
    <row r="931" spans="2:24" x14ac:dyDescent="0.3">
      <c r="B931" s="94"/>
      <c r="C931" s="95"/>
      <c r="D931" s="95"/>
      <c r="E931" s="95"/>
      <c r="F931" s="144"/>
      <c r="G931" s="94"/>
      <c r="H931" s="145"/>
      <c r="I931" s="96"/>
      <c r="J931" s="96"/>
      <c r="K931" s="96"/>
      <c r="L931" s="96"/>
      <c r="M931" s="96"/>
      <c r="N931" s="96"/>
      <c r="O931" s="97">
        <f t="shared" si="56"/>
        <v>0</v>
      </c>
      <c r="P931" s="97">
        <f t="shared" si="57"/>
        <v>0</v>
      </c>
      <c r="Q931" s="97" cm="1">
        <f t="array" aca="1" ref="Q931" ca="1">IF(I931=0,0,$E931*$I931*(SUMPRODUCT((1-'Emission Factors'!$C$37)^ROW(INDIRECT("1:" &amp; 'Emission Factors'!$C$45-1)))+1))</f>
        <v>0</v>
      </c>
      <c r="R931" s="176">
        <f ca="1">IFERROR((($O931+$Q931)*'Emission Factors'!$C$10)+($P931*'Emission Factors'!$C$17),"")</f>
        <v>0</v>
      </c>
      <c r="S931" s="146" t="str">
        <f t="shared" ca="1" si="58"/>
        <v>N/A</v>
      </c>
      <c r="T931" s="98">
        <f ca="1">IFERROR((($O931+$Q931)*'Emission Factors'!$C$11)+($P931*'Emission Factors'!$C$18),"")</f>
        <v>0</v>
      </c>
      <c r="U931" s="98">
        <f ca="1">IFERROR((($O931+$Q931)*'Emission Factors'!$C$12)+($P931*'Emission Factors'!$C$19),"")</f>
        <v>0</v>
      </c>
      <c r="V931" s="98">
        <f ca="1">IFERROR((($O931+$Q931)*'Emission Factors'!$C$13)+($P931*'Emission Factors'!$C$20),"")</f>
        <v>0</v>
      </c>
      <c r="W931" s="147">
        <f ca="1">IFERROR(IF(N931="Residential",($O931+Q931)*'Emission Factors'!$C$14+(P931*'Emission Factors'!$C$21),($O931+Q931)*'Emission Factors'!$C$15+(P931*'Emission Factors'!$C$22)),"")</f>
        <v>0</v>
      </c>
      <c r="X931" s="97">
        <f t="shared" si="59"/>
        <v>0</v>
      </c>
    </row>
    <row r="932" spans="2:24" x14ac:dyDescent="0.3">
      <c r="B932" s="94"/>
      <c r="C932" s="95"/>
      <c r="D932" s="95"/>
      <c r="E932" s="95"/>
      <c r="F932" s="144"/>
      <c r="G932" s="94"/>
      <c r="H932" s="145"/>
      <c r="I932" s="96"/>
      <c r="J932" s="96"/>
      <c r="K932" s="96"/>
      <c r="L932" s="96"/>
      <c r="M932" s="96"/>
      <c r="N932" s="96"/>
      <c r="O932" s="97">
        <f t="shared" si="56"/>
        <v>0</v>
      </c>
      <c r="P932" s="97">
        <f t="shared" si="57"/>
        <v>0</v>
      </c>
      <c r="Q932" s="97" cm="1">
        <f t="array" aca="1" ref="Q932" ca="1">IF(I932=0,0,$E932*$I932*(SUMPRODUCT((1-'Emission Factors'!$C$37)^ROW(INDIRECT("1:" &amp; 'Emission Factors'!$C$45-1)))+1))</f>
        <v>0</v>
      </c>
      <c r="R932" s="176">
        <f ca="1">IFERROR((($O932+$Q932)*'Emission Factors'!$C$10)+($P932*'Emission Factors'!$C$17),"")</f>
        <v>0</v>
      </c>
      <c r="S932" s="146" t="str">
        <f t="shared" ca="1" si="58"/>
        <v>N/A</v>
      </c>
      <c r="T932" s="98">
        <f ca="1">IFERROR((($O932+$Q932)*'Emission Factors'!$C$11)+($P932*'Emission Factors'!$C$18),"")</f>
        <v>0</v>
      </c>
      <c r="U932" s="98">
        <f ca="1">IFERROR((($O932+$Q932)*'Emission Factors'!$C$12)+($P932*'Emission Factors'!$C$19),"")</f>
        <v>0</v>
      </c>
      <c r="V932" s="98">
        <f ca="1">IFERROR((($O932+$Q932)*'Emission Factors'!$C$13)+($P932*'Emission Factors'!$C$20),"")</f>
        <v>0</v>
      </c>
      <c r="W932" s="147">
        <f ca="1">IFERROR(IF(N932="Residential",($O932+Q932)*'Emission Factors'!$C$14+(P932*'Emission Factors'!$C$21),($O932+Q932)*'Emission Factors'!$C$15+(P932*'Emission Factors'!$C$22)),"")</f>
        <v>0</v>
      </c>
      <c r="X932" s="97">
        <f t="shared" si="59"/>
        <v>0</v>
      </c>
    </row>
    <row r="933" spans="2:24" x14ac:dyDescent="0.3">
      <c r="B933" s="94"/>
      <c r="C933" s="95"/>
      <c r="D933" s="95"/>
      <c r="E933" s="95"/>
      <c r="F933" s="144"/>
      <c r="G933" s="94"/>
      <c r="H933" s="145"/>
      <c r="I933" s="96"/>
      <c r="J933" s="96"/>
      <c r="K933" s="96"/>
      <c r="L933" s="96"/>
      <c r="M933" s="96"/>
      <c r="N933" s="96"/>
      <c r="O933" s="97">
        <f t="shared" si="56"/>
        <v>0</v>
      </c>
      <c r="P933" s="97">
        <f t="shared" si="57"/>
        <v>0</v>
      </c>
      <c r="Q933" s="97" cm="1">
        <f t="array" aca="1" ref="Q933" ca="1">IF(I933=0,0,$E933*$I933*(SUMPRODUCT((1-'Emission Factors'!$C$37)^ROW(INDIRECT("1:" &amp; 'Emission Factors'!$C$45-1)))+1))</f>
        <v>0</v>
      </c>
      <c r="R933" s="176">
        <f ca="1">IFERROR((($O933+$Q933)*'Emission Factors'!$C$10)+($P933*'Emission Factors'!$C$17),"")</f>
        <v>0</v>
      </c>
      <c r="S933" s="146" t="str">
        <f t="shared" ca="1" si="58"/>
        <v>N/A</v>
      </c>
      <c r="T933" s="98">
        <f ca="1">IFERROR((($O933+$Q933)*'Emission Factors'!$C$11)+($P933*'Emission Factors'!$C$18),"")</f>
        <v>0</v>
      </c>
      <c r="U933" s="98">
        <f ca="1">IFERROR((($O933+$Q933)*'Emission Factors'!$C$12)+($P933*'Emission Factors'!$C$19),"")</f>
        <v>0</v>
      </c>
      <c r="V933" s="98">
        <f ca="1">IFERROR((($O933+$Q933)*'Emission Factors'!$C$13)+($P933*'Emission Factors'!$C$20),"")</f>
        <v>0</v>
      </c>
      <c r="W933" s="147">
        <f ca="1">IFERROR(IF(N933="Residential",($O933+Q933)*'Emission Factors'!$C$14+(P933*'Emission Factors'!$C$21),($O933+Q933)*'Emission Factors'!$C$15+(P933*'Emission Factors'!$C$22)),"")</f>
        <v>0</v>
      </c>
      <c r="X933" s="97">
        <f t="shared" si="59"/>
        <v>0</v>
      </c>
    </row>
    <row r="934" spans="2:24" x14ac:dyDescent="0.3">
      <c r="B934" s="94"/>
      <c r="C934" s="95"/>
      <c r="D934" s="95"/>
      <c r="E934" s="95"/>
      <c r="F934" s="144"/>
      <c r="G934" s="94"/>
      <c r="H934" s="145"/>
      <c r="I934" s="96"/>
      <c r="J934" s="96"/>
      <c r="K934" s="96"/>
      <c r="L934" s="96"/>
      <c r="M934" s="96"/>
      <c r="N934" s="96"/>
      <c r="O934" s="97">
        <f t="shared" si="56"/>
        <v>0</v>
      </c>
      <c r="P934" s="97">
        <f t="shared" si="57"/>
        <v>0</v>
      </c>
      <c r="Q934" s="97" cm="1">
        <f t="array" aca="1" ref="Q934" ca="1">IF(I934=0,0,$E934*$I934*(SUMPRODUCT((1-'Emission Factors'!$C$37)^ROW(INDIRECT("1:" &amp; 'Emission Factors'!$C$45-1)))+1))</f>
        <v>0</v>
      </c>
      <c r="R934" s="176">
        <f ca="1">IFERROR((($O934+$Q934)*'Emission Factors'!$C$10)+($P934*'Emission Factors'!$C$17),"")</f>
        <v>0</v>
      </c>
      <c r="S934" s="146" t="str">
        <f t="shared" ca="1" si="58"/>
        <v>N/A</v>
      </c>
      <c r="T934" s="98">
        <f ca="1">IFERROR((($O934+$Q934)*'Emission Factors'!$C$11)+($P934*'Emission Factors'!$C$18),"")</f>
        <v>0</v>
      </c>
      <c r="U934" s="98">
        <f ca="1">IFERROR((($O934+$Q934)*'Emission Factors'!$C$12)+($P934*'Emission Factors'!$C$19),"")</f>
        <v>0</v>
      </c>
      <c r="V934" s="98">
        <f ca="1">IFERROR((($O934+$Q934)*'Emission Factors'!$C$13)+($P934*'Emission Factors'!$C$20),"")</f>
        <v>0</v>
      </c>
      <c r="W934" s="147">
        <f ca="1">IFERROR(IF(N934="Residential",($O934+Q934)*'Emission Factors'!$C$14+(P934*'Emission Factors'!$C$21),($O934+Q934)*'Emission Factors'!$C$15+(P934*'Emission Factors'!$C$22)),"")</f>
        <v>0</v>
      </c>
      <c r="X934" s="97">
        <f t="shared" si="59"/>
        <v>0</v>
      </c>
    </row>
    <row r="935" spans="2:24" x14ac:dyDescent="0.3">
      <c r="B935" s="94"/>
      <c r="C935" s="95"/>
      <c r="D935" s="95"/>
      <c r="E935" s="95"/>
      <c r="F935" s="144"/>
      <c r="G935" s="94"/>
      <c r="H935" s="145"/>
      <c r="I935" s="96"/>
      <c r="J935" s="96"/>
      <c r="K935" s="96"/>
      <c r="L935" s="96"/>
      <c r="M935" s="96"/>
      <c r="N935" s="96"/>
      <c r="O935" s="97">
        <f t="shared" si="56"/>
        <v>0</v>
      </c>
      <c r="P935" s="97">
        <f t="shared" si="57"/>
        <v>0</v>
      </c>
      <c r="Q935" s="97" cm="1">
        <f t="array" aca="1" ref="Q935" ca="1">IF(I935=0,0,$E935*$I935*(SUMPRODUCT((1-'Emission Factors'!$C$37)^ROW(INDIRECT("1:" &amp; 'Emission Factors'!$C$45-1)))+1))</f>
        <v>0</v>
      </c>
      <c r="R935" s="176">
        <f ca="1">IFERROR((($O935+$Q935)*'Emission Factors'!$C$10)+($P935*'Emission Factors'!$C$17),"")</f>
        <v>0</v>
      </c>
      <c r="S935" s="146" t="str">
        <f t="shared" ca="1" si="58"/>
        <v>N/A</v>
      </c>
      <c r="T935" s="98">
        <f ca="1">IFERROR((($O935+$Q935)*'Emission Factors'!$C$11)+($P935*'Emission Factors'!$C$18),"")</f>
        <v>0</v>
      </c>
      <c r="U935" s="98">
        <f ca="1">IFERROR((($O935+$Q935)*'Emission Factors'!$C$12)+($P935*'Emission Factors'!$C$19),"")</f>
        <v>0</v>
      </c>
      <c r="V935" s="98">
        <f ca="1">IFERROR((($O935+$Q935)*'Emission Factors'!$C$13)+($P935*'Emission Factors'!$C$20),"")</f>
        <v>0</v>
      </c>
      <c r="W935" s="147">
        <f ca="1">IFERROR(IF(N935="Residential",($O935+Q935)*'Emission Factors'!$C$14+(P935*'Emission Factors'!$C$21),($O935+Q935)*'Emission Factors'!$C$15+(P935*'Emission Factors'!$C$22)),"")</f>
        <v>0</v>
      </c>
      <c r="X935" s="97">
        <f t="shared" si="59"/>
        <v>0</v>
      </c>
    </row>
    <row r="936" spans="2:24" x14ac:dyDescent="0.3">
      <c r="B936" s="94"/>
      <c r="C936" s="95"/>
      <c r="D936" s="95"/>
      <c r="E936" s="95"/>
      <c r="F936" s="144"/>
      <c r="G936" s="94"/>
      <c r="H936" s="145"/>
      <c r="I936" s="96"/>
      <c r="J936" s="96"/>
      <c r="K936" s="96"/>
      <c r="L936" s="96"/>
      <c r="M936" s="96"/>
      <c r="N936" s="96"/>
      <c r="O936" s="97">
        <f t="shared" si="56"/>
        <v>0</v>
      </c>
      <c r="P936" s="97">
        <f t="shared" si="57"/>
        <v>0</v>
      </c>
      <c r="Q936" s="97" cm="1">
        <f t="array" aca="1" ref="Q936" ca="1">IF(I936=0,0,$E936*$I936*(SUMPRODUCT((1-'Emission Factors'!$C$37)^ROW(INDIRECT("1:" &amp; 'Emission Factors'!$C$45-1)))+1))</f>
        <v>0</v>
      </c>
      <c r="R936" s="176">
        <f ca="1">IFERROR((($O936+$Q936)*'Emission Factors'!$C$10)+($P936*'Emission Factors'!$C$17),"")</f>
        <v>0</v>
      </c>
      <c r="S936" s="146" t="str">
        <f t="shared" ca="1" si="58"/>
        <v>N/A</v>
      </c>
      <c r="T936" s="98">
        <f ca="1">IFERROR((($O936+$Q936)*'Emission Factors'!$C$11)+($P936*'Emission Factors'!$C$18),"")</f>
        <v>0</v>
      </c>
      <c r="U936" s="98">
        <f ca="1">IFERROR((($O936+$Q936)*'Emission Factors'!$C$12)+($P936*'Emission Factors'!$C$19),"")</f>
        <v>0</v>
      </c>
      <c r="V936" s="98">
        <f ca="1">IFERROR((($O936+$Q936)*'Emission Factors'!$C$13)+($P936*'Emission Factors'!$C$20),"")</f>
        <v>0</v>
      </c>
      <c r="W936" s="147">
        <f ca="1">IFERROR(IF(N936="Residential",($O936+Q936)*'Emission Factors'!$C$14+(P936*'Emission Factors'!$C$21),($O936+Q936)*'Emission Factors'!$C$15+(P936*'Emission Factors'!$C$22)),"")</f>
        <v>0</v>
      </c>
      <c r="X936" s="97">
        <f t="shared" si="59"/>
        <v>0</v>
      </c>
    </row>
    <row r="937" spans="2:24" x14ac:dyDescent="0.3">
      <c r="B937" s="94"/>
      <c r="C937" s="95"/>
      <c r="D937" s="95"/>
      <c r="E937" s="95"/>
      <c r="F937" s="144"/>
      <c r="G937" s="94"/>
      <c r="H937" s="145"/>
      <c r="I937" s="96"/>
      <c r="J937" s="96"/>
      <c r="K937" s="96"/>
      <c r="L937" s="96"/>
      <c r="M937" s="96"/>
      <c r="N937" s="96"/>
      <c r="O937" s="97">
        <f t="shared" si="56"/>
        <v>0</v>
      </c>
      <c r="P937" s="97">
        <f t="shared" si="57"/>
        <v>0</v>
      </c>
      <c r="Q937" s="97" cm="1">
        <f t="array" aca="1" ref="Q937" ca="1">IF(I937=0,0,$E937*$I937*(SUMPRODUCT((1-'Emission Factors'!$C$37)^ROW(INDIRECT("1:" &amp; 'Emission Factors'!$C$45-1)))+1))</f>
        <v>0</v>
      </c>
      <c r="R937" s="176">
        <f ca="1">IFERROR((($O937+$Q937)*'Emission Factors'!$C$10)+($P937*'Emission Factors'!$C$17),"")</f>
        <v>0</v>
      </c>
      <c r="S937" s="146" t="str">
        <f t="shared" ca="1" si="58"/>
        <v>N/A</v>
      </c>
      <c r="T937" s="98">
        <f ca="1">IFERROR((($O937+$Q937)*'Emission Factors'!$C$11)+($P937*'Emission Factors'!$C$18),"")</f>
        <v>0</v>
      </c>
      <c r="U937" s="98">
        <f ca="1">IFERROR((($O937+$Q937)*'Emission Factors'!$C$12)+($P937*'Emission Factors'!$C$19),"")</f>
        <v>0</v>
      </c>
      <c r="V937" s="98">
        <f ca="1">IFERROR((($O937+$Q937)*'Emission Factors'!$C$13)+($P937*'Emission Factors'!$C$20),"")</f>
        <v>0</v>
      </c>
      <c r="W937" s="147">
        <f ca="1">IFERROR(IF(N937="Residential",($O937+Q937)*'Emission Factors'!$C$14+(P937*'Emission Factors'!$C$21),($O937+Q937)*'Emission Factors'!$C$15+(P937*'Emission Factors'!$C$22)),"")</f>
        <v>0</v>
      </c>
      <c r="X937" s="97">
        <f t="shared" si="59"/>
        <v>0</v>
      </c>
    </row>
    <row r="938" spans="2:24" x14ac:dyDescent="0.3">
      <c r="B938" s="94"/>
      <c r="C938" s="95"/>
      <c r="D938" s="95"/>
      <c r="E938" s="95"/>
      <c r="F938" s="144"/>
      <c r="G938" s="94"/>
      <c r="H938" s="145"/>
      <c r="I938" s="96"/>
      <c r="J938" s="96"/>
      <c r="K938" s="96"/>
      <c r="L938" s="96"/>
      <c r="M938" s="96"/>
      <c r="N938" s="96"/>
      <c r="O938" s="97">
        <f t="shared" si="56"/>
        <v>0</v>
      </c>
      <c r="P938" s="97">
        <f t="shared" si="57"/>
        <v>0</v>
      </c>
      <c r="Q938" s="97" cm="1">
        <f t="array" aca="1" ref="Q938" ca="1">IF(I938=0,0,$E938*$I938*(SUMPRODUCT((1-'Emission Factors'!$C$37)^ROW(INDIRECT("1:" &amp; 'Emission Factors'!$C$45-1)))+1))</f>
        <v>0</v>
      </c>
      <c r="R938" s="176">
        <f ca="1">IFERROR((($O938+$Q938)*'Emission Factors'!$C$10)+($P938*'Emission Factors'!$C$17),"")</f>
        <v>0</v>
      </c>
      <c r="S938" s="146" t="str">
        <f t="shared" ca="1" si="58"/>
        <v>N/A</v>
      </c>
      <c r="T938" s="98">
        <f ca="1">IFERROR((($O938+$Q938)*'Emission Factors'!$C$11)+($P938*'Emission Factors'!$C$18),"")</f>
        <v>0</v>
      </c>
      <c r="U938" s="98">
        <f ca="1">IFERROR((($O938+$Q938)*'Emission Factors'!$C$12)+($P938*'Emission Factors'!$C$19),"")</f>
        <v>0</v>
      </c>
      <c r="V938" s="98">
        <f ca="1">IFERROR((($O938+$Q938)*'Emission Factors'!$C$13)+($P938*'Emission Factors'!$C$20),"")</f>
        <v>0</v>
      </c>
      <c r="W938" s="147">
        <f ca="1">IFERROR(IF(N938="Residential",($O938+Q938)*'Emission Factors'!$C$14+(P938*'Emission Factors'!$C$21),($O938+Q938)*'Emission Factors'!$C$15+(P938*'Emission Factors'!$C$22)),"")</f>
        <v>0</v>
      </c>
      <c r="X938" s="97">
        <f t="shared" si="59"/>
        <v>0</v>
      </c>
    </row>
    <row r="939" spans="2:24" x14ac:dyDescent="0.3">
      <c r="B939" s="94"/>
      <c r="C939" s="95"/>
      <c r="D939" s="95"/>
      <c r="E939" s="95"/>
      <c r="F939" s="144"/>
      <c r="G939" s="94"/>
      <c r="H939" s="145"/>
      <c r="I939" s="96"/>
      <c r="J939" s="96"/>
      <c r="K939" s="96"/>
      <c r="L939" s="96"/>
      <c r="M939" s="96"/>
      <c r="N939" s="96"/>
      <c r="O939" s="97">
        <f t="shared" si="56"/>
        <v>0</v>
      </c>
      <c r="P939" s="97">
        <f t="shared" si="57"/>
        <v>0</v>
      </c>
      <c r="Q939" s="97" cm="1">
        <f t="array" aca="1" ref="Q939" ca="1">IF(I939=0,0,$E939*$I939*(SUMPRODUCT((1-'Emission Factors'!$C$37)^ROW(INDIRECT("1:" &amp; 'Emission Factors'!$C$45-1)))+1))</f>
        <v>0</v>
      </c>
      <c r="R939" s="176">
        <f ca="1">IFERROR((($O939+$Q939)*'Emission Factors'!$C$10)+($P939*'Emission Factors'!$C$17),"")</f>
        <v>0</v>
      </c>
      <c r="S939" s="146" t="str">
        <f t="shared" ca="1" si="58"/>
        <v>N/A</v>
      </c>
      <c r="T939" s="98">
        <f ca="1">IFERROR((($O939+$Q939)*'Emission Factors'!$C$11)+($P939*'Emission Factors'!$C$18),"")</f>
        <v>0</v>
      </c>
      <c r="U939" s="98">
        <f ca="1">IFERROR((($O939+$Q939)*'Emission Factors'!$C$12)+($P939*'Emission Factors'!$C$19),"")</f>
        <v>0</v>
      </c>
      <c r="V939" s="98">
        <f ca="1">IFERROR((($O939+$Q939)*'Emission Factors'!$C$13)+($P939*'Emission Factors'!$C$20),"")</f>
        <v>0</v>
      </c>
      <c r="W939" s="147">
        <f ca="1">IFERROR(IF(N939="Residential",($O939+Q939)*'Emission Factors'!$C$14+(P939*'Emission Factors'!$C$21),($O939+Q939)*'Emission Factors'!$C$15+(P939*'Emission Factors'!$C$22)),"")</f>
        <v>0</v>
      </c>
      <c r="X939" s="97">
        <f t="shared" si="59"/>
        <v>0</v>
      </c>
    </row>
    <row r="940" spans="2:24" x14ac:dyDescent="0.3">
      <c r="B940" s="94"/>
      <c r="C940" s="95"/>
      <c r="D940" s="95"/>
      <c r="E940" s="95"/>
      <c r="F940" s="144"/>
      <c r="G940" s="94"/>
      <c r="H940" s="145"/>
      <c r="I940" s="96"/>
      <c r="J940" s="96"/>
      <c r="K940" s="96"/>
      <c r="L940" s="96"/>
      <c r="M940" s="96"/>
      <c r="N940" s="96"/>
      <c r="O940" s="97">
        <f t="shared" si="56"/>
        <v>0</v>
      </c>
      <c r="P940" s="97">
        <f t="shared" si="57"/>
        <v>0</v>
      </c>
      <c r="Q940" s="97" cm="1">
        <f t="array" aca="1" ref="Q940" ca="1">IF(I940=0,0,$E940*$I940*(SUMPRODUCT((1-'Emission Factors'!$C$37)^ROW(INDIRECT("1:" &amp; 'Emission Factors'!$C$45-1)))+1))</f>
        <v>0</v>
      </c>
      <c r="R940" s="176">
        <f ca="1">IFERROR((($O940+$Q940)*'Emission Factors'!$C$10)+($P940*'Emission Factors'!$C$17),"")</f>
        <v>0</v>
      </c>
      <c r="S940" s="146" t="str">
        <f t="shared" ca="1" si="58"/>
        <v>N/A</v>
      </c>
      <c r="T940" s="98">
        <f ca="1">IFERROR((($O940+$Q940)*'Emission Factors'!$C$11)+($P940*'Emission Factors'!$C$18),"")</f>
        <v>0</v>
      </c>
      <c r="U940" s="98">
        <f ca="1">IFERROR((($O940+$Q940)*'Emission Factors'!$C$12)+($P940*'Emission Factors'!$C$19),"")</f>
        <v>0</v>
      </c>
      <c r="V940" s="98">
        <f ca="1">IFERROR((($O940+$Q940)*'Emission Factors'!$C$13)+($P940*'Emission Factors'!$C$20),"")</f>
        <v>0</v>
      </c>
      <c r="W940" s="147">
        <f ca="1">IFERROR(IF(N940="Residential",($O940+Q940)*'Emission Factors'!$C$14+(P940*'Emission Factors'!$C$21),($O940+Q940)*'Emission Factors'!$C$15+(P940*'Emission Factors'!$C$22)),"")</f>
        <v>0</v>
      </c>
      <c r="X940" s="97">
        <f t="shared" si="59"/>
        <v>0</v>
      </c>
    </row>
    <row r="941" spans="2:24" x14ac:dyDescent="0.3">
      <c r="B941" s="94"/>
      <c r="C941" s="95"/>
      <c r="D941" s="95"/>
      <c r="E941" s="95"/>
      <c r="F941" s="144"/>
      <c r="G941" s="94"/>
      <c r="H941" s="145"/>
      <c r="I941" s="96"/>
      <c r="J941" s="96"/>
      <c r="K941" s="96"/>
      <c r="L941" s="96"/>
      <c r="M941" s="96"/>
      <c r="N941" s="96"/>
      <c r="O941" s="97">
        <f t="shared" si="56"/>
        <v>0</v>
      </c>
      <c r="P941" s="97">
        <f t="shared" si="57"/>
        <v>0</v>
      </c>
      <c r="Q941" s="97" cm="1">
        <f t="array" aca="1" ref="Q941" ca="1">IF(I941=0,0,$E941*$I941*(SUMPRODUCT((1-'Emission Factors'!$C$37)^ROW(INDIRECT("1:" &amp; 'Emission Factors'!$C$45-1)))+1))</f>
        <v>0</v>
      </c>
      <c r="R941" s="176">
        <f ca="1">IFERROR((($O941+$Q941)*'Emission Factors'!$C$10)+($P941*'Emission Factors'!$C$17),"")</f>
        <v>0</v>
      </c>
      <c r="S941" s="146" t="str">
        <f t="shared" ca="1" si="58"/>
        <v>N/A</v>
      </c>
      <c r="T941" s="98">
        <f ca="1">IFERROR((($O941+$Q941)*'Emission Factors'!$C$11)+($P941*'Emission Factors'!$C$18),"")</f>
        <v>0</v>
      </c>
      <c r="U941" s="98">
        <f ca="1">IFERROR((($O941+$Q941)*'Emission Factors'!$C$12)+($P941*'Emission Factors'!$C$19),"")</f>
        <v>0</v>
      </c>
      <c r="V941" s="98">
        <f ca="1">IFERROR((($O941+$Q941)*'Emission Factors'!$C$13)+($P941*'Emission Factors'!$C$20),"")</f>
        <v>0</v>
      </c>
      <c r="W941" s="147">
        <f ca="1">IFERROR(IF(N941="Residential",($O941+Q941)*'Emission Factors'!$C$14+(P941*'Emission Factors'!$C$21),($O941+Q941)*'Emission Factors'!$C$15+(P941*'Emission Factors'!$C$22)),"")</f>
        <v>0</v>
      </c>
      <c r="X941" s="97">
        <f t="shared" si="59"/>
        <v>0</v>
      </c>
    </row>
    <row r="942" spans="2:24" x14ac:dyDescent="0.3">
      <c r="B942" s="94"/>
      <c r="C942" s="95"/>
      <c r="D942" s="95"/>
      <c r="E942" s="95"/>
      <c r="F942" s="144"/>
      <c r="G942" s="94"/>
      <c r="H942" s="145"/>
      <c r="I942" s="96"/>
      <c r="J942" s="96"/>
      <c r="K942" s="96"/>
      <c r="L942" s="96"/>
      <c r="M942" s="96"/>
      <c r="N942" s="96"/>
      <c r="O942" s="97">
        <f t="shared" si="56"/>
        <v>0</v>
      </c>
      <c r="P942" s="97">
        <f t="shared" si="57"/>
        <v>0</v>
      </c>
      <c r="Q942" s="97" cm="1">
        <f t="array" aca="1" ref="Q942" ca="1">IF(I942=0,0,$E942*$I942*(SUMPRODUCT((1-'Emission Factors'!$C$37)^ROW(INDIRECT("1:" &amp; 'Emission Factors'!$C$45-1)))+1))</f>
        <v>0</v>
      </c>
      <c r="R942" s="176">
        <f ca="1">IFERROR((($O942+$Q942)*'Emission Factors'!$C$10)+($P942*'Emission Factors'!$C$17),"")</f>
        <v>0</v>
      </c>
      <c r="S942" s="146" t="str">
        <f t="shared" ca="1" si="58"/>
        <v>N/A</v>
      </c>
      <c r="T942" s="98">
        <f ca="1">IFERROR((($O942+$Q942)*'Emission Factors'!$C$11)+($P942*'Emission Factors'!$C$18),"")</f>
        <v>0</v>
      </c>
      <c r="U942" s="98">
        <f ca="1">IFERROR((($O942+$Q942)*'Emission Factors'!$C$12)+($P942*'Emission Factors'!$C$19),"")</f>
        <v>0</v>
      </c>
      <c r="V942" s="98">
        <f ca="1">IFERROR((($O942+$Q942)*'Emission Factors'!$C$13)+($P942*'Emission Factors'!$C$20),"")</f>
        <v>0</v>
      </c>
      <c r="W942" s="147">
        <f ca="1">IFERROR(IF(N942="Residential",($O942+Q942)*'Emission Factors'!$C$14+(P942*'Emission Factors'!$C$21),($O942+Q942)*'Emission Factors'!$C$15+(P942*'Emission Factors'!$C$22)),"")</f>
        <v>0</v>
      </c>
      <c r="X942" s="97">
        <f t="shared" si="59"/>
        <v>0</v>
      </c>
    </row>
    <row r="943" spans="2:24" x14ac:dyDescent="0.3">
      <c r="B943" s="94"/>
      <c r="C943" s="95"/>
      <c r="D943" s="95"/>
      <c r="E943" s="95"/>
      <c r="F943" s="144"/>
      <c r="G943" s="94"/>
      <c r="H943" s="145"/>
      <c r="I943" s="96"/>
      <c r="J943" s="96"/>
      <c r="K943" s="96"/>
      <c r="L943" s="96"/>
      <c r="M943" s="96"/>
      <c r="N943" s="96"/>
      <c r="O943" s="97">
        <f t="shared" si="56"/>
        <v>0</v>
      </c>
      <c r="P943" s="97">
        <f t="shared" si="57"/>
        <v>0</v>
      </c>
      <c r="Q943" s="97" cm="1">
        <f t="array" aca="1" ref="Q943" ca="1">IF(I943=0,0,$E943*$I943*(SUMPRODUCT((1-'Emission Factors'!$C$37)^ROW(INDIRECT("1:" &amp; 'Emission Factors'!$C$45-1)))+1))</f>
        <v>0</v>
      </c>
      <c r="R943" s="176">
        <f ca="1">IFERROR((($O943+$Q943)*'Emission Factors'!$C$10)+($P943*'Emission Factors'!$C$17),"")</f>
        <v>0</v>
      </c>
      <c r="S943" s="146" t="str">
        <f t="shared" ca="1" si="58"/>
        <v>N/A</v>
      </c>
      <c r="T943" s="98">
        <f ca="1">IFERROR((($O943+$Q943)*'Emission Factors'!$C$11)+($P943*'Emission Factors'!$C$18),"")</f>
        <v>0</v>
      </c>
      <c r="U943" s="98">
        <f ca="1">IFERROR((($O943+$Q943)*'Emission Factors'!$C$12)+($P943*'Emission Factors'!$C$19),"")</f>
        <v>0</v>
      </c>
      <c r="V943" s="98">
        <f ca="1">IFERROR((($O943+$Q943)*'Emission Factors'!$C$13)+($P943*'Emission Factors'!$C$20),"")</f>
        <v>0</v>
      </c>
      <c r="W943" s="147">
        <f ca="1">IFERROR(IF(N943="Residential",($O943+Q943)*'Emission Factors'!$C$14+(P943*'Emission Factors'!$C$21),($O943+Q943)*'Emission Factors'!$C$15+(P943*'Emission Factors'!$C$22)),"")</f>
        <v>0</v>
      </c>
      <c r="X943" s="97">
        <f t="shared" si="59"/>
        <v>0</v>
      </c>
    </row>
    <row r="944" spans="2:24" x14ac:dyDescent="0.3">
      <c r="B944" s="94"/>
      <c r="C944" s="95"/>
      <c r="D944" s="95"/>
      <c r="E944" s="95"/>
      <c r="F944" s="144"/>
      <c r="G944" s="94"/>
      <c r="H944" s="145"/>
      <c r="I944" s="96"/>
      <c r="J944" s="96"/>
      <c r="K944" s="96"/>
      <c r="L944" s="96"/>
      <c r="M944" s="96"/>
      <c r="N944" s="96"/>
      <c r="O944" s="97">
        <f t="shared" si="56"/>
        <v>0</v>
      </c>
      <c r="P944" s="97">
        <f t="shared" si="57"/>
        <v>0</v>
      </c>
      <c r="Q944" s="97" cm="1">
        <f t="array" aca="1" ref="Q944" ca="1">IF(I944=0,0,$E944*$I944*(SUMPRODUCT((1-'Emission Factors'!$C$37)^ROW(INDIRECT("1:" &amp; 'Emission Factors'!$C$45-1)))+1))</f>
        <v>0</v>
      </c>
      <c r="R944" s="176">
        <f ca="1">IFERROR((($O944+$Q944)*'Emission Factors'!$C$10)+($P944*'Emission Factors'!$C$17),"")</f>
        <v>0</v>
      </c>
      <c r="S944" s="146" t="str">
        <f t="shared" ca="1" si="58"/>
        <v>N/A</v>
      </c>
      <c r="T944" s="98">
        <f ca="1">IFERROR((($O944+$Q944)*'Emission Factors'!$C$11)+($P944*'Emission Factors'!$C$18),"")</f>
        <v>0</v>
      </c>
      <c r="U944" s="98">
        <f ca="1">IFERROR((($O944+$Q944)*'Emission Factors'!$C$12)+($P944*'Emission Factors'!$C$19),"")</f>
        <v>0</v>
      </c>
      <c r="V944" s="98">
        <f ca="1">IFERROR((($O944+$Q944)*'Emission Factors'!$C$13)+($P944*'Emission Factors'!$C$20),"")</f>
        <v>0</v>
      </c>
      <c r="W944" s="147">
        <f ca="1">IFERROR(IF(N944="Residential",($O944+Q944)*'Emission Factors'!$C$14+(P944*'Emission Factors'!$C$21),($O944+Q944)*'Emission Factors'!$C$15+(P944*'Emission Factors'!$C$22)),"")</f>
        <v>0</v>
      </c>
      <c r="X944" s="97">
        <f t="shared" si="59"/>
        <v>0</v>
      </c>
    </row>
    <row r="945" spans="2:24" x14ac:dyDescent="0.3">
      <c r="B945" s="94"/>
      <c r="C945" s="95"/>
      <c r="D945" s="95"/>
      <c r="E945" s="95"/>
      <c r="F945" s="144"/>
      <c r="G945" s="94"/>
      <c r="H945" s="145"/>
      <c r="I945" s="96"/>
      <c r="J945" s="96"/>
      <c r="K945" s="96"/>
      <c r="L945" s="96"/>
      <c r="M945" s="96"/>
      <c r="N945" s="96"/>
      <c r="O945" s="97">
        <f t="shared" si="56"/>
        <v>0</v>
      </c>
      <c r="P945" s="97">
        <f t="shared" si="57"/>
        <v>0</v>
      </c>
      <c r="Q945" s="97" cm="1">
        <f t="array" aca="1" ref="Q945" ca="1">IF(I945=0,0,$E945*$I945*(SUMPRODUCT((1-'Emission Factors'!$C$37)^ROW(INDIRECT("1:" &amp; 'Emission Factors'!$C$45-1)))+1))</f>
        <v>0</v>
      </c>
      <c r="R945" s="176">
        <f ca="1">IFERROR((($O945+$Q945)*'Emission Factors'!$C$10)+($P945*'Emission Factors'!$C$17),"")</f>
        <v>0</v>
      </c>
      <c r="S945" s="146" t="str">
        <f t="shared" ca="1" si="58"/>
        <v>N/A</v>
      </c>
      <c r="T945" s="98">
        <f ca="1">IFERROR((($O945+$Q945)*'Emission Factors'!$C$11)+($P945*'Emission Factors'!$C$18),"")</f>
        <v>0</v>
      </c>
      <c r="U945" s="98">
        <f ca="1">IFERROR((($O945+$Q945)*'Emission Factors'!$C$12)+($P945*'Emission Factors'!$C$19),"")</f>
        <v>0</v>
      </c>
      <c r="V945" s="98">
        <f ca="1">IFERROR((($O945+$Q945)*'Emission Factors'!$C$13)+($P945*'Emission Factors'!$C$20),"")</f>
        <v>0</v>
      </c>
      <c r="W945" s="147">
        <f ca="1">IFERROR(IF(N945="Residential",($O945+Q945)*'Emission Factors'!$C$14+(P945*'Emission Factors'!$C$21),($O945+Q945)*'Emission Factors'!$C$15+(P945*'Emission Factors'!$C$22)),"")</f>
        <v>0</v>
      </c>
      <c r="X945" s="97">
        <f t="shared" si="59"/>
        <v>0</v>
      </c>
    </row>
    <row r="946" spans="2:24" x14ac:dyDescent="0.3">
      <c r="B946" s="94"/>
      <c r="C946" s="95"/>
      <c r="D946" s="95"/>
      <c r="E946" s="95"/>
      <c r="F946" s="144"/>
      <c r="G946" s="94"/>
      <c r="H946" s="145"/>
      <c r="I946" s="96"/>
      <c r="J946" s="96"/>
      <c r="K946" s="96"/>
      <c r="L946" s="96"/>
      <c r="M946" s="96"/>
      <c r="N946" s="96"/>
      <c r="O946" s="97">
        <f t="shared" si="56"/>
        <v>0</v>
      </c>
      <c r="P946" s="97">
        <f t="shared" si="57"/>
        <v>0</v>
      </c>
      <c r="Q946" s="97" cm="1">
        <f t="array" aca="1" ref="Q946" ca="1">IF(I946=0,0,$E946*$I946*(SUMPRODUCT((1-'Emission Factors'!$C$37)^ROW(INDIRECT("1:" &amp; 'Emission Factors'!$C$45-1)))+1))</f>
        <v>0</v>
      </c>
      <c r="R946" s="176">
        <f ca="1">IFERROR((($O946+$Q946)*'Emission Factors'!$C$10)+($P946*'Emission Factors'!$C$17),"")</f>
        <v>0</v>
      </c>
      <c r="S946" s="146" t="str">
        <f t="shared" ca="1" si="58"/>
        <v>N/A</v>
      </c>
      <c r="T946" s="98">
        <f ca="1">IFERROR((($O946+$Q946)*'Emission Factors'!$C$11)+($P946*'Emission Factors'!$C$18),"")</f>
        <v>0</v>
      </c>
      <c r="U946" s="98">
        <f ca="1">IFERROR((($O946+$Q946)*'Emission Factors'!$C$12)+($P946*'Emission Factors'!$C$19),"")</f>
        <v>0</v>
      </c>
      <c r="V946" s="98">
        <f ca="1">IFERROR((($O946+$Q946)*'Emission Factors'!$C$13)+($P946*'Emission Factors'!$C$20),"")</f>
        <v>0</v>
      </c>
      <c r="W946" s="147">
        <f ca="1">IFERROR(IF(N946="Residential",($O946+Q946)*'Emission Factors'!$C$14+(P946*'Emission Factors'!$C$21),($O946+Q946)*'Emission Factors'!$C$15+(P946*'Emission Factors'!$C$22)),"")</f>
        <v>0</v>
      </c>
      <c r="X946" s="97">
        <f t="shared" si="59"/>
        <v>0</v>
      </c>
    </row>
    <row r="947" spans="2:24" x14ac:dyDescent="0.3">
      <c r="B947" s="94"/>
      <c r="C947" s="95"/>
      <c r="D947" s="95"/>
      <c r="E947" s="95"/>
      <c r="F947" s="144"/>
      <c r="G947" s="94"/>
      <c r="H947" s="145"/>
      <c r="I947" s="96"/>
      <c r="J947" s="96"/>
      <c r="K947" s="96"/>
      <c r="L947" s="96"/>
      <c r="M947" s="96"/>
      <c r="N947" s="96"/>
      <c r="O947" s="97">
        <f t="shared" si="56"/>
        <v>0</v>
      </c>
      <c r="P947" s="97">
        <f t="shared" si="57"/>
        <v>0</v>
      </c>
      <c r="Q947" s="97" cm="1">
        <f t="array" aca="1" ref="Q947" ca="1">IF(I947=0,0,$E947*$I947*(SUMPRODUCT((1-'Emission Factors'!$C$37)^ROW(INDIRECT("1:" &amp; 'Emission Factors'!$C$45-1)))+1))</f>
        <v>0</v>
      </c>
      <c r="R947" s="176">
        <f ca="1">IFERROR((($O947+$Q947)*'Emission Factors'!$C$10)+($P947*'Emission Factors'!$C$17),"")</f>
        <v>0</v>
      </c>
      <c r="S947" s="146" t="str">
        <f t="shared" ca="1" si="58"/>
        <v>N/A</v>
      </c>
      <c r="T947" s="98">
        <f ca="1">IFERROR((($O947+$Q947)*'Emission Factors'!$C$11)+($P947*'Emission Factors'!$C$18),"")</f>
        <v>0</v>
      </c>
      <c r="U947" s="98">
        <f ca="1">IFERROR((($O947+$Q947)*'Emission Factors'!$C$12)+($P947*'Emission Factors'!$C$19),"")</f>
        <v>0</v>
      </c>
      <c r="V947" s="98">
        <f ca="1">IFERROR((($O947+$Q947)*'Emission Factors'!$C$13)+($P947*'Emission Factors'!$C$20),"")</f>
        <v>0</v>
      </c>
      <c r="W947" s="147">
        <f ca="1">IFERROR(IF(N947="Residential",($O947+Q947)*'Emission Factors'!$C$14+(P947*'Emission Factors'!$C$21),($O947+Q947)*'Emission Factors'!$C$15+(P947*'Emission Factors'!$C$22)),"")</f>
        <v>0</v>
      </c>
      <c r="X947" s="97">
        <f t="shared" si="59"/>
        <v>0</v>
      </c>
    </row>
    <row r="948" spans="2:24" x14ac:dyDescent="0.3">
      <c r="B948" s="94"/>
      <c r="C948" s="95"/>
      <c r="D948" s="95"/>
      <c r="E948" s="95"/>
      <c r="F948" s="144"/>
      <c r="G948" s="94"/>
      <c r="H948" s="145"/>
      <c r="I948" s="96"/>
      <c r="J948" s="96"/>
      <c r="K948" s="96"/>
      <c r="L948" s="96"/>
      <c r="M948" s="96"/>
      <c r="N948" s="96"/>
      <c r="O948" s="97">
        <f t="shared" si="56"/>
        <v>0</v>
      </c>
      <c r="P948" s="97">
        <f t="shared" si="57"/>
        <v>0</v>
      </c>
      <c r="Q948" s="97" cm="1">
        <f t="array" aca="1" ref="Q948" ca="1">IF(I948=0,0,$E948*$I948*(SUMPRODUCT((1-'Emission Factors'!$C$37)^ROW(INDIRECT("1:" &amp; 'Emission Factors'!$C$45-1)))+1))</f>
        <v>0</v>
      </c>
      <c r="R948" s="176">
        <f ca="1">IFERROR((($O948+$Q948)*'Emission Factors'!$C$10)+($P948*'Emission Factors'!$C$17),"")</f>
        <v>0</v>
      </c>
      <c r="S948" s="146" t="str">
        <f t="shared" ca="1" si="58"/>
        <v>N/A</v>
      </c>
      <c r="T948" s="98">
        <f ca="1">IFERROR((($O948+$Q948)*'Emission Factors'!$C$11)+($P948*'Emission Factors'!$C$18),"")</f>
        <v>0</v>
      </c>
      <c r="U948" s="98">
        <f ca="1">IFERROR((($O948+$Q948)*'Emission Factors'!$C$12)+($P948*'Emission Factors'!$C$19),"")</f>
        <v>0</v>
      </c>
      <c r="V948" s="98">
        <f ca="1">IFERROR((($O948+$Q948)*'Emission Factors'!$C$13)+($P948*'Emission Factors'!$C$20),"")</f>
        <v>0</v>
      </c>
      <c r="W948" s="147">
        <f ca="1">IFERROR(IF(N948="Residential",($O948+Q948)*'Emission Factors'!$C$14+(P948*'Emission Factors'!$C$21),($O948+Q948)*'Emission Factors'!$C$15+(P948*'Emission Factors'!$C$22)),"")</f>
        <v>0</v>
      </c>
      <c r="X948" s="97">
        <f t="shared" si="59"/>
        <v>0</v>
      </c>
    </row>
    <row r="949" spans="2:24" x14ac:dyDescent="0.3">
      <c r="B949" s="94"/>
      <c r="C949" s="95"/>
      <c r="D949" s="95"/>
      <c r="E949" s="95"/>
      <c r="F949" s="144"/>
      <c r="G949" s="94"/>
      <c r="H949" s="145"/>
      <c r="I949" s="96"/>
      <c r="J949" s="96"/>
      <c r="K949" s="96"/>
      <c r="L949" s="96"/>
      <c r="M949" s="96"/>
      <c r="N949" s="96"/>
      <c r="O949" s="97">
        <f t="shared" si="56"/>
        <v>0</v>
      </c>
      <c r="P949" s="97">
        <f t="shared" si="57"/>
        <v>0</v>
      </c>
      <c r="Q949" s="97" cm="1">
        <f t="array" aca="1" ref="Q949" ca="1">IF(I949=0,0,$E949*$I949*(SUMPRODUCT((1-'Emission Factors'!$C$37)^ROW(INDIRECT("1:" &amp; 'Emission Factors'!$C$45-1)))+1))</f>
        <v>0</v>
      </c>
      <c r="R949" s="176">
        <f ca="1">IFERROR((($O949+$Q949)*'Emission Factors'!$C$10)+($P949*'Emission Factors'!$C$17),"")</f>
        <v>0</v>
      </c>
      <c r="S949" s="146" t="str">
        <f t="shared" ca="1" si="58"/>
        <v>N/A</v>
      </c>
      <c r="T949" s="98">
        <f ca="1">IFERROR((($O949+$Q949)*'Emission Factors'!$C$11)+($P949*'Emission Factors'!$C$18),"")</f>
        <v>0</v>
      </c>
      <c r="U949" s="98">
        <f ca="1">IFERROR((($O949+$Q949)*'Emission Factors'!$C$12)+($P949*'Emission Factors'!$C$19),"")</f>
        <v>0</v>
      </c>
      <c r="V949" s="98">
        <f ca="1">IFERROR((($O949+$Q949)*'Emission Factors'!$C$13)+($P949*'Emission Factors'!$C$20),"")</f>
        <v>0</v>
      </c>
      <c r="W949" s="147">
        <f ca="1">IFERROR(IF(N949="Residential",($O949+Q949)*'Emission Factors'!$C$14+(P949*'Emission Factors'!$C$21),($O949+Q949)*'Emission Factors'!$C$15+(P949*'Emission Factors'!$C$22)),"")</f>
        <v>0</v>
      </c>
      <c r="X949" s="97">
        <f t="shared" si="59"/>
        <v>0</v>
      </c>
    </row>
    <row r="950" spans="2:24" x14ac:dyDescent="0.3">
      <c r="B950" s="94"/>
      <c r="C950" s="95"/>
      <c r="D950" s="95"/>
      <c r="E950" s="95"/>
      <c r="F950" s="144"/>
      <c r="G950" s="94"/>
      <c r="H950" s="145"/>
      <c r="I950" s="96"/>
      <c r="J950" s="96"/>
      <c r="K950" s="96"/>
      <c r="L950" s="96"/>
      <c r="M950" s="96"/>
      <c r="N950" s="96"/>
      <c r="O950" s="97">
        <f t="shared" si="56"/>
        <v>0</v>
      </c>
      <c r="P950" s="97">
        <f t="shared" si="57"/>
        <v>0</v>
      </c>
      <c r="Q950" s="97" cm="1">
        <f t="array" aca="1" ref="Q950" ca="1">IF(I950=0,0,$E950*$I950*(SUMPRODUCT((1-'Emission Factors'!$C$37)^ROW(INDIRECT("1:" &amp; 'Emission Factors'!$C$45-1)))+1))</f>
        <v>0</v>
      </c>
      <c r="R950" s="176">
        <f ca="1">IFERROR((($O950+$Q950)*'Emission Factors'!$C$10)+($P950*'Emission Factors'!$C$17),"")</f>
        <v>0</v>
      </c>
      <c r="S950" s="146" t="str">
        <f t="shared" ca="1" si="58"/>
        <v>N/A</v>
      </c>
      <c r="T950" s="98">
        <f ca="1">IFERROR((($O950+$Q950)*'Emission Factors'!$C$11)+($P950*'Emission Factors'!$C$18),"")</f>
        <v>0</v>
      </c>
      <c r="U950" s="98">
        <f ca="1">IFERROR((($O950+$Q950)*'Emission Factors'!$C$12)+($P950*'Emission Factors'!$C$19),"")</f>
        <v>0</v>
      </c>
      <c r="V950" s="98">
        <f ca="1">IFERROR((($O950+$Q950)*'Emission Factors'!$C$13)+($P950*'Emission Factors'!$C$20),"")</f>
        <v>0</v>
      </c>
      <c r="W950" s="147">
        <f ca="1">IFERROR(IF(N950="Residential",($O950+Q950)*'Emission Factors'!$C$14+(P950*'Emission Factors'!$C$21),($O950+Q950)*'Emission Factors'!$C$15+(P950*'Emission Factors'!$C$22)),"")</f>
        <v>0</v>
      </c>
      <c r="X950" s="97">
        <f t="shared" si="59"/>
        <v>0</v>
      </c>
    </row>
    <row r="951" spans="2:24" x14ac:dyDescent="0.3">
      <c r="B951" s="94"/>
      <c r="C951" s="95"/>
      <c r="D951" s="95"/>
      <c r="E951" s="95"/>
      <c r="F951" s="144"/>
      <c r="G951" s="94"/>
      <c r="H951" s="145"/>
      <c r="I951" s="96"/>
      <c r="J951" s="96"/>
      <c r="K951" s="96"/>
      <c r="L951" s="96"/>
      <c r="M951" s="96"/>
      <c r="N951" s="96"/>
      <c r="O951" s="97">
        <f t="shared" si="56"/>
        <v>0</v>
      </c>
      <c r="P951" s="97">
        <f t="shared" si="57"/>
        <v>0</v>
      </c>
      <c r="Q951" s="97" cm="1">
        <f t="array" aca="1" ref="Q951" ca="1">IF(I951=0,0,$E951*$I951*(SUMPRODUCT((1-'Emission Factors'!$C$37)^ROW(INDIRECT("1:" &amp; 'Emission Factors'!$C$45-1)))+1))</f>
        <v>0</v>
      </c>
      <c r="R951" s="176">
        <f ca="1">IFERROR((($O951+$Q951)*'Emission Factors'!$C$10)+($P951*'Emission Factors'!$C$17),"")</f>
        <v>0</v>
      </c>
      <c r="S951" s="146" t="str">
        <f t="shared" ca="1" si="58"/>
        <v>N/A</v>
      </c>
      <c r="T951" s="98">
        <f ca="1">IFERROR((($O951+$Q951)*'Emission Factors'!$C$11)+($P951*'Emission Factors'!$C$18),"")</f>
        <v>0</v>
      </c>
      <c r="U951" s="98">
        <f ca="1">IFERROR((($O951+$Q951)*'Emission Factors'!$C$12)+($P951*'Emission Factors'!$C$19),"")</f>
        <v>0</v>
      </c>
      <c r="V951" s="98">
        <f ca="1">IFERROR((($O951+$Q951)*'Emission Factors'!$C$13)+($P951*'Emission Factors'!$C$20),"")</f>
        <v>0</v>
      </c>
      <c r="W951" s="147">
        <f ca="1">IFERROR(IF(N951="Residential",($O951+Q951)*'Emission Factors'!$C$14+(P951*'Emission Factors'!$C$21),($O951+Q951)*'Emission Factors'!$C$15+(P951*'Emission Factors'!$C$22)),"")</f>
        <v>0</v>
      </c>
      <c r="X951" s="97">
        <f t="shared" si="59"/>
        <v>0</v>
      </c>
    </row>
    <row r="952" spans="2:24" x14ac:dyDescent="0.3">
      <c r="B952" s="94"/>
      <c r="C952" s="95"/>
      <c r="D952" s="95"/>
      <c r="E952" s="95"/>
      <c r="F952" s="144"/>
      <c r="G952" s="94"/>
      <c r="H952" s="145"/>
      <c r="I952" s="96"/>
      <c r="J952" s="96"/>
      <c r="K952" s="96"/>
      <c r="L952" s="96"/>
      <c r="M952" s="96"/>
      <c r="N952" s="96"/>
      <c r="O952" s="97">
        <f t="shared" si="56"/>
        <v>0</v>
      </c>
      <c r="P952" s="97">
        <f t="shared" si="57"/>
        <v>0</v>
      </c>
      <c r="Q952" s="97" cm="1">
        <f t="array" aca="1" ref="Q952" ca="1">IF(I952=0,0,$E952*$I952*(SUMPRODUCT((1-'Emission Factors'!$C$37)^ROW(INDIRECT("1:" &amp; 'Emission Factors'!$C$45-1)))+1))</f>
        <v>0</v>
      </c>
      <c r="R952" s="176">
        <f ca="1">IFERROR((($O952+$Q952)*'Emission Factors'!$C$10)+($P952*'Emission Factors'!$C$17),"")</f>
        <v>0</v>
      </c>
      <c r="S952" s="146" t="str">
        <f t="shared" ca="1" si="58"/>
        <v>N/A</v>
      </c>
      <c r="T952" s="98">
        <f ca="1">IFERROR((($O952+$Q952)*'Emission Factors'!$C$11)+($P952*'Emission Factors'!$C$18),"")</f>
        <v>0</v>
      </c>
      <c r="U952" s="98">
        <f ca="1">IFERROR((($O952+$Q952)*'Emission Factors'!$C$12)+($P952*'Emission Factors'!$C$19),"")</f>
        <v>0</v>
      </c>
      <c r="V952" s="98">
        <f ca="1">IFERROR((($O952+$Q952)*'Emission Factors'!$C$13)+($P952*'Emission Factors'!$C$20),"")</f>
        <v>0</v>
      </c>
      <c r="W952" s="147">
        <f ca="1">IFERROR(IF(N952="Residential",($O952+Q952)*'Emission Factors'!$C$14+(P952*'Emission Factors'!$C$21),($O952+Q952)*'Emission Factors'!$C$15+(P952*'Emission Factors'!$C$22)),"")</f>
        <v>0</v>
      </c>
      <c r="X952" s="97">
        <f t="shared" si="59"/>
        <v>0</v>
      </c>
    </row>
    <row r="953" spans="2:24" x14ac:dyDescent="0.3">
      <c r="B953" s="94"/>
      <c r="C953" s="95"/>
      <c r="D953" s="95"/>
      <c r="E953" s="95"/>
      <c r="F953" s="144"/>
      <c r="G953" s="94"/>
      <c r="H953" s="145"/>
      <c r="I953" s="96"/>
      <c r="J953" s="96"/>
      <c r="K953" s="96"/>
      <c r="L953" s="96"/>
      <c r="M953" s="96"/>
      <c r="N953" s="96"/>
      <c r="O953" s="97">
        <f t="shared" si="56"/>
        <v>0</v>
      </c>
      <c r="P953" s="97">
        <f t="shared" si="57"/>
        <v>0</v>
      </c>
      <c r="Q953" s="97" cm="1">
        <f t="array" aca="1" ref="Q953" ca="1">IF(I953=0,0,$E953*$I953*(SUMPRODUCT((1-'Emission Factors'!$C$37)^ROW(INDIRECT("1:" &amp; 'Emission Factors'!$C$45-1)))+1))</f>
        <v>0</v>
      </c>
      <c r="R953" s="176">
        <f ca="1">IFERROR((($O953+$Q953)*'Emission Factors'!$C$10)+($P953*'Emission Factors'!$C$17),"")</f>
        <v>0</v>
      </c>
      <c r="S953" s="146" t="str">
        <f t="shared" ca="1" si="58"/>
        <v>N/A</v>
      </c>
      <c r="T953" s="98">
        <f ca="1">IFERROR((($O953+$Q953)*'Emission Factors'!$C$11)+($P953*'Emission Factors'!$C$18),"")</f>
        <v>0</v>
      </c>
      <c r="U953" s="98">
        <f ca="1">IFERROR((($O953+$Q953)*'Emission Factors'!$C$12)+($P953*'Emission Factors'!$C$19),"")</f>
        <v>0</v>
      </c>
      <c r="V953" s="98">
        <f ca="1">IFERROR((($O953+$Q953)*'Emission Factors'!$C$13)+($P953*'Emission Factors'!$C$20),"")</f>
        <v>0</v>
      </c>
      <c r="W953" s="147">
        <f ca="1">IFERROR(IF(N953="Residential",($O953+Q953)*'Emission Factors'!$C$14+(P953*'Emission Factors'!$C$21),($O953+Q953)*'Emission Factors'!$C$15+(P953*'Emission Factors'!$C$22)),"")</f>
        <v>0</v>
      </c>
      <c r="X953" s="97">
        <f t="shared" si="59"/>
        <v>0</v>
      </c>
    </row>
    <row r="954" spans="2:24" x14ac:dyDescent="0.3">
      <c r="B954" s="94"/>
      <c r="C954" s="95"/>
      <c r="D954" s="95"/>
      <c r="E954" s="95"/>
      <c r="F954" s="144"/>
      <c r="G954" s="94"/>
      <c r="H954" s="145"/>
      <c r="I954" s="96"/>
      <c r="J954" s="96"/>
      <c r="K954" s="96"/>
      <c r="L954" s="96"/>
      <c r="M954" s="96"/>
      <c r="N954" s="96"/>
      <c r="O954" s="97">
        <f t="shared" si="56"/>
        <v>0</v>
      </c>
      <c r="P954" s="97">
        <f t="shared" si="57"/>
        <v>0</v>
      </c>
      <c r="Q954" s="97" cm="1">
        <f t="array" aca="1" ref="Q954" ca="1">IF(I954=0,0,$E954*$I954*(SUMPRODUCT((1-'Emission Factors'!$C$37)^ROW(INDIRECT("1:" &amp; 'Emission Factors'!$C$45-1)))+1))</f>
        <v>0</v>
      </c>
      <c r="R954" s="176">
        <f ca="1">IFERROR((($O954+$Q954)*'Emission Factors'!$C$10)+($P954*'Emission Factors'!$C$17),"")</f>
        <v>0</v>
      </c>
      <c r="S954" s="146" t="str">
        <f t="shared" ca="1" si="58"/>
        <v>N/A</v>
      </c>
      <c r="T954" s="98">
        <f ca="1">IFERROR((($O954+$Q954)*'Emission Factors'!$C$11)+($P954*'Emission Factors'!$C$18),"")</f>
        <v>0</v>
      </c>
      <c r="U954" s="98">
        <f ca="1">IFERROR((($O954+$Q954)*'Emission Factors'!$C$12)+($P954*'Emission Factors'!$C$19),"")</f>
        <v>0</v>
      </c>
      <c r="V954" s="98">
        <f ca="1">IFERROR((($O954+$Q954)*'Emission Factors'!$C$13)+($P954*'Emission Factors'!$C$20),"")</f>
        <v>0</v>
      </c>
      <c r="W954" s="147">
        <f ca="1">IFERROR(IF(N954="Residential",($O954+Q954)*'Emission Factors'!$C$14+(P954*'Emission Factors'!$C$21),($O954+Q954)*'Emission Factors'!$C$15+(P954*'Emission Factors'!$C$22)),"")</f>
        <v>0</v>
      </c>
      <c r="X954" s="97">
        <f t="shared" si="59"/>
        <v>0</v>
      </c>
    </row>
    <row r="955" spans="2:24" x14ac:dyDescent="0.3">
      <c r="B955" s="94"/>
      <c r="C955" s="95"/>
      <c r="D955" s="95"/>
      <c r="E955" s="95"/>
      <c r="F955" s="144"/>
      <c r="G955" s="94"/>
      <c r="H955" s="145"/>
      <c r="I955" s="96"/>
      <c r="J955" s="96"/>
      <c r="K955" s="96"/>
      <c r="L955" s="96"/>
      <c r="M955" s="96"/>
      <c r="N955" s="96"/>
      <c r="O955" s="97">
        <f t="shared" si="56"/>
        <v>0</v>
      </c>
      <c r="P955" s="97">
        <f t="shared" si="57"/>
        <v>0</v>
      </c>
      <c r="Q955" s="97" cm="1">
        <f t="array" aca="1" ref="Q955" ca="1">IF(I955=0,0,$E955*$I955*(SUMPRODUCT((1-'Emission Factors'!$C$37)^ROW(INDIRECT("1:" &amp; 'Emission Factors'!$C$45-1)))+1))</f>
        <v>0</v>
      </c>
      <c r="R955" s="176">
        <f ca="1">IFERROR((($O955+$Q955)*'Emission Factors'!$C$10)+($P955*'Emission Factors'!$C$17),"")</f>
        <v>0</v>
      </c>
      <c r="S955" s="146" t="str">
        <f t="shared" ca="1" si="58"/>
        <v>N/A</v>
      </c>
      <c r="T955" s="98">
        <f ca="1">IFERROR((($O955+$Q955)*'Emission Factors'!$C$11)+($P955*'Emission Factors'!$C$18),"")</f>
        <v>0</v>
      </c>
      <c r="U955" s="98">
        <f ca="1">IFERROR((($O955+$Q955)*'Emission Factors'!$C$12)+($P955*'Emission Factors'!$C$19),"")</f>
        <v>0</v>
      </c>
      <c r="V955" s="98">
        <f ca="1">IFERROR((($O955+$Q955)*'Emission Factors'!$C$13)+($P955*'Emission Factors'!$C$20),"")</f>
        <v>0</v>
      </c>
      <c r="W955" s="147">
        <f ca="1">IFERROR(IF(N955="Residential",($O955+Q955)*'Emission Factors'!$C$14+(P955*'Emission Factors'!$C$21),($O955+Q955)*'Emission Factors'!$C$15+(P955*'Emission Factors'!$C$22)),"")</f>
        <v>0</v>
      </c>
      <c r="X955" s="97">
        <f t="shared" si="59"/>
        <v>0</v>
      </c>
    </row>
    <row r="956" spans="2:24" x14ac:dyDescent="0.3">
      <c r="B956" s="94"/>
      <c r="C956" s="95"/>
      <c r="D956" s="95"/>
      <c r="E956" s="95"/>
      <c r="F956" s="144"/>
      <c r="G956" s="94"/>
      <c r="H956" s="145"/>
      <c r="I956" s="96"/>
      <c r="J956" s="96"/>
      <c r="K956" s="96"/>
      <c r="L956" s="96"/>
      <c r="M956" s="96"/>
      <c r="N956" s="96"/>
      <c r="O956" s="97">
        <f t="shared" si="56"/>
        <v>0</v>
      </c>
      <c r="P956" s="97">
        <f t="shared" si="57"/>
        <v>0</v>
      </c>
      <c r="Q956" s="97" cm="1">
        <f t="array" aca="1" ref="Q956" ca="1">IF(I956=0,0,$E956*$I956*(SUMPRODUCT((1-'Emission Factors'!$C$37)^ROW(INDIRECT("1:" &amp; 'Emission Factors'!$C$45-1)))+1))</f>
        <v>0</v>
      </c>
      <c r="R956" s="176">
        <f ca="1">IFERROR((($O956+$Q956)*'Emission Factors'!$C$10)+($P956*'Emission Factors'!$C$17),"")</f>
        <v>0</v>
      </c>
      <c r="S956" s="146" t="str">
        <f t="shared" ca="1" si="58"/>
        <v>N/A</v>
      </c>
      <c r="T956" s="98">
        <f ca="1">IFERROR((($O956+$Q956)*'Emission Factors'!$C$11)+($P956*'Emission Factors'!$C$18),"")</f>
        <v>0</v>
      </c>
      <c r="U956" s="98">
        <f ca="1">IFERROR((($O956+$Q956)*'Emission Factors'!$C$12)+($P956*'Emission Factors'!$C$19),"")</f>
        <v>0</v>
      </c>
      <c r="V956" s="98">
        <f ca="1">IFERROR((($O956+$Q956)*'Emission Factors'!$C$13)+($P956*'Emission Factors'!$C$20),"")</f>
        <v>0</v>
      </c>
      <c r="W956" s="147">
        <f ca="1">IFERROR(IF(N956="Residential",($O956+Q956)*'Emission Factors'!$C$14+(P956*'Emission Factors'!$C$21),($O956+Q956)*'Emission Factors'!$C$15+(P956*'Emission Factors'!$C$22)),"")</f>
        <v>0</v>
      </c>
      <c r="X956" s="97">
        <f t="shared" si="59"/>
        <v>0</v>
      </c>
    </row>
    <row r="957" spans="2:24" x14ac:dyDescent="0.3">
      <c r="B957" s="94"/>
      <c r="C957" s="95"/>
      <c r="D957" s="95"/>
      <c r="E957" s="95"/>
      <c r="F957" s="144"/>
      <c r="G957" s="94"/>
      <c r="H957" s="145"/>
      <c r="I957" s="96"/>
      <c r="J957" s="96"/>
      <c r="K957" s="96"/>
      <c r="L957" s="96"/>
      <c r="M957" s="96"/>
      <c r="N957" s="96"/>
      <c r="O957" s="97">
        <f t="shared" si="56"/>
        <v>0</v>
      </c>
      <c r="P957" s="97">
        <f t="shared" si="57"/>
        <v>0</v>
      </c>
      <c r="Q957" s="97" cm="1">
        <f t="array" aca="1" ref="Q957" ca="1">IF(I957=0,0,$E957*$I957*(SUMPRODUCT((1-'Emission Factors'!$C$37)^ROW(INDIRECT("1:" &amp; 'Emission Factors'!$C$45-1)))+1))</f>
        <v>0</v>
      </c>
      <c r="R957" s="176">
        <f ca="1">IFERROR((($O957+$Q957)*'Emission Factors'!$C$10)+($P957*'Emission Factors'!$C$17),"")</f>
        <v>0</v>
      </c>
      <c r="S957" s="146" t="str">
        <f t="shared" ca="1" si="58"/>
        <v>N/A</v>
      </c>
      <c r="T957" s="98">
        <f ca="1">IFERROR((($O957+$Q957)*'Emission Factors'!$C$11)+($P957*'Emission Factors'!$C$18),"")</f>
        <v>0</v>
      </c>
      <c r="U957" s="98">
        <f ca="1">IFERROR((($O957+$Q957)*'Emission Factors'!$C$12)+($P957*'Emission Factors'!$C$19),"")</f>
        <v>0</v>
      </c>
      <c r="V957" s="98">
        <f ca="1">IFERROR((($O957+$Q957)*'Emission Factors'!$C$13)+($P957*'Emission Factors'!$C$20),"")</f>
        <v>0</v>
      </c>
      <c r="W957" s="147">
        <f ca="1">IFERROR(IF(N957="Residential",($O957+Q957)*'Emission Factors'!$C$14+(P957*'Emission Factors'!$C$21),($O957+Q957)*'Emission Factors'!$C$15+(P957*'Emission Factors'!$C$22)),"")</f>
        <v>0</v>
      </c>
      <c r="X957" s="97">
        <f t="shared" si="59"/>
        <v>0</v>
      </c>
    </row>
    <row r="958" spans="2:24" x14ac:dyDescent="0.3">
      <c r="B958" s="94"/>
      <c r="C958" s="95"/>
      <c r="D958" s="95"/>
      <c r="E958" s="95"/>
      <c r="F958" s="144"/>
      <c r="G958" s="94"/>
      <c r="H958" s="145"/>
      <c r="I958" s="96"/>
      <c r="J958" s="96"/>
      <c r="K958" s="96"/>
      <c r="L958" s="96"/>
      <c r="M958" s="96"/>
      <c r="N958" s="96"/>
      <c r="O958" s="97">
        <f t="shared" si="56"/>
        <v>0</v>
      </c>
      <c r="P958" s="97">
        <f t="shared" si="57"/>
        <v>0</v>
      </c>
      <c r="Q958" s="97" cm="1">
        <f t="array" aca="1" ref="Q958" ca="1">IF(I958=0,0,$E958*$I958*(SUMPRODUCT((1-'Emission Factors'!$C$37)^ROW(INDIRECT("1:" &amp; 'Emission Factors'!$C$45-1)))+1))</f>
        <v>0</v>
      </c>
      <c r="R958" s="176">
        <f ca="1">IFERROR((($O958+$Q958)*'Emission Factors'!$C$10)+($P958*'Emission Factors'!$C$17),"")</f>
        <v>0</v>
      </c>
      <c r="S958" s="146" t="str">
        <f t="shared" ca="1" si="58"/>
        <v>N/A</v>
      </c>
      <c r="T958" s="98">
        <f ca="1">IFERROR((($O958+$Q958)*'Emission Factors'!$C$11)+($P958*'Emission Factors'!$C$18),"")</f>
        <v>0</v>
      </c>
      <c r="U958" s="98">
        <f ca="1">IFERROR((($O958+$Q958)*'Emission Factors'!$C$12)+($P958*'Emission Factors'!$C$19),"")</f>
        <v>0</v>
      </c>
      <c r="V958" s="98">
        <f ca="1">IFERROR((($O958+$Q958)*'Emission Factors'!$C$13)+($P958*'Emission Factors'!$C$20),"")</f>
        <v>0</v>
      </c>
      <c r="W958" s="147">
        <f ca="1">IFERROR(IF(N958="Residential",($O958+Q958)*'Emission Factors'!$C$14+(P958*'Emission Factors'!$C$21),($O958+Q958)*'Emission Factors'!$C$15+(P958*'Emission Factors'!$C$22)),"")</f>
        <v>0</v>
      </c>
      <c r="X958" s="97">
        <f t="shared" si="59"/>
        <v>0</v>
      </c>
    </row>
    <row r="959" spans="2:24" x14ac:dyDescent="0.3">
      <c r="B959" s="94"/>
      <c r="C959" s="95"/>
      <c r="D959" s="95"/>
      <c r="E959" s="95"/>
      <c r="F959" s="144"/>
      <c r="G959" s="94"/>
      <c r="H959" s="145"/>
      <c r="I959" s="96"/>
      <c r="J959" s="96"/>
      <c r="K959" s="96"/>
      <c r="L959" s="96"/>
      <c r="M959" s="96"/>
      <c r="N959" s="96"/>
      <c r="O959" s="97">
        <f t="shared" si="56"/>
        <v>0</v>
      </c>
      <c r="P959" s="97">
        <f t="shared" si="57"/>
        <v>0</v>
      </c>
      <c r="Q959" s="97" cm="1">
        <f t="array" aca="1" ref="Q959" ca="1">IF(I959=0,0,$E959*$I959*(SUMPRODUCT((1-'Emission Factors'!$C$37)^ROW(INDIRECT("1:" &amp; 'Emission Factors'!$C$45-1)))+1))</f>
        <v>0</v>
      </c>
      <c r="R959" s="176">
        <f ca="1">IFERROR((($O959+$Q959)*'Emission Factors'!$C$10)+($P959*'Emission Factors'!$C$17),"")</f>
        <v>0</v>
      </c>
      <c r="S959" s="146" t="str">
        <f t="shared" ca="1" si="58"/>
        <v>N/A</v>
      </c>
      <c r="T959" s="98">
        <f ca="1">IFERROR((($O959+$Q959)*'Emission Factors'!$C$11)+($P959*'Emission Factors'!$C$18),"")</f>
        <v>0</v>
      </c>
      <c r="U959" s="98">
        <f ca="1">IFERROR((($O959+$Q959)*'Emission Factors'!$C$12)+($P959*'Emission Factors'!$C$19),"")</f>
        <v>0</v>
      </c>
      <c r="V959" s="98">
        <f ca="1">IFERROR((($O959+$Q959)*'Emission Factors'!$C$13)+($P959*'Emission Factors'!$C$20),"")</f>
        <v>0</v>
      </c>
      <c r="W959" s="147">
        <f ca="1">IFERROR(IF(N959="Residential",($O959+Q959)*'Emission Factors'!$C$14+(P959*'Emission Factors'!$C$21),($O959+Q959)*'Emission Factors'!$C$15+(P959*'Emission Factors'!$C$22)),"")</f>
        <v>0</v>
      </c>
      <c r="X959" s="97">
        <f t="shared" si="59"/>
        <v>0</v>
      </c>
    </row>
    <row r="960" spans="2:24" x14ac:dyDescent="0.3">
      <c r="B960" s="94"/>
      <c r="C960" s="95"/>
      <c r="D960" s="95"/>
      <c r="E960" s="95"/>
      <c r="F960" s="144"/>
      <c r="G960" s="94"/>
      <c r="H960" s="145"/>
      <c r="I960" s="96"/>
      <c r="J960" s="96"/>
      <c r="K960" s="96"/>
      <c r="L960" s="96"/>
      <c r="M960" s="96"/>
      <c r="N960" s="96"/>
      <c r="O960" s="97">
        <f t="shared" si="56"/>
        <v>0</v>
      </c>
      <c r="P960" s="97">
        <f t="shared" si="57"/>
        <v>0</v>
      </c>
      <c r="Q960" s="97" cm="1">
        <f t="array" aca="1" ref="Q960" ca="1">IF(I960=0,0,$E960*$I960*(SUMPRODUCT((1-'Emission Factors'!$C$37)^ROW(INDIRECT("1:" &amp; 'Emission Factors'!$C$45-1)))+1))</f>
        <v>0</v>
      </c>
      <c r="R960" s="176">
        <f ca="1">IFERROR((($O960+$Q960)*'Emission Factors'!$C$10)+($P960*'Emission Factors'!$C$17),"")</f>
        <v>0</v>
      </c>
      <c r="S960" s="146" t="str">
        <f t="shared" ca="1" si="58"/>
        <v>N/A</v>
      </c>
      <c r="T960" s="98">
        <f ca="1">IFERROR((($O960+$Q960)*'Emission Factors'!$C$11)+($P960*'Emission Factors'!$C$18),"")</f>
        <v>0</v>
      </c>
      <c r="U960" s="98">
        <f ca="1">IFERROR((($O960+$Q960)*'Emission Factors'!$C$12)+($P960*'Emission Factors'!$C$19),"")</f>
        <v>0</v>
      </c>
      <c r="V960" s="98">
        <f ca="1">IFERROR((($O960+$Q960)*'Emission Factors'!$C$13)+($P960*'Emission Factors'!$C$20),"")</f>
        <v>0</v>
      </c>
      <c r="W960" s="147">
        <f ca="1">IFERROR(IF(N960="Residential",($O960+Q960)*'Emission Factors'!$C$14+(P960*'Emission Factors'!$C$21),($O960+Q960)*'Emission Factors'!$C$15+(P960*'Emission Factors'!$C$22)),"")</f>
        <v>0</v>
      </c>
      <c r="X960" s="97">
        <f t="shared" si="59"/>
        <v>0</v>
      </c>
    </row>
    <row r="961" spans="2:24" x14ac:dyDescent="0.3">
      <c r="B961" s="94"/>
      <c r="C961" s="95"/>
      <c r="D961" s="95"/>
      <c r="E961" s="95"/>
      <c r="F961" s="144"/>
      <c r="G961" s="94"/>
      <c r="H961" s="145"/>
      <c r="I961" s="96"/>
      <c r="J961" s="96"/>
      <c r="K961" s="96"/>
      <c r="L961" s="96"/>
      <c r="M961" s="96"/>
      <c r="N961" s="96"/>
      <c r="O961" s="97">
        <f t="shared" si="56"/>
        <v>0</v>
      </c>
      <c r="P961" s="97">
        <f t="shared" si="57"/>
        <v>0</v>
      </c>
      <c r="Q961" s="97" cm="1">
        <f t="array" aca="1" ref="Q961" ca="1">IF(I961=0,0,$E961*$I961*(SUMPRODUCT((1-'Emission Factors'!$C$37)^ROW(INDIRECT("1:" &amp; 'Emission Factors'!$C$45-1)))+1))</f>
        <v>0</v>
      </c>
      <c r="R961" s="176">
        <f ca="1">IFERROR((($O961+$Q961)*'Emission Factors'!$C$10)+($P961*'Emission Factors'!$C$17),"")</f>
        <v>0</v>
      </c>
      <c r="S961" s="146" t="str">
        <f t="shared" ca="1" si="58"/>
        <v>N/A</v>
      </c>
      <c r="T961" s="98">
        <f ca="1">IFERROR((($O961+$Q961)*'Emission Factors'!$C$11)+($P961*'Emission Factors'!$C$18),"")</f>
        <v>0</v>
      </c>
      <c r="U961" s="98">
        <f ca="1">IFERROR((($O961+$Q961)*'Emission Factors'!$C$12)+($P961*'Emission Factors'!$C$19),"")</f>
        <v>0</v>
      </c>
      <c r="V961" s="98">
        <f ca="1">IFERROR((($O961+$Q961)*'Emission Factors'!$C$13)+($P961*'Emission Factors'!$C$20),"")</f>
        <v>0</v>
      </c>
      <c r="W961" s="147">
        <f ca="1">IFERROR(IF(N961="Residential",($O961+Q961)*'Emission Factors'!$C$14+(P961*'Emission Factors'!$C$21),($O961+Q961)*'Emission Factors'!$C$15+(P961*'Emission Factors'!$C$22)),"")</f>
        <v>0</v>
      </c>
      <c r="X961" s="97">
        <f t="shared" si="59"/>
        <v>0</v>
      </c>
    </row>
    <row r="962" spans="2:24" x14ac:dyDescent="0.3">
      <c r="B962" s="94"/>
      <c r="C962" s="95"/>
      <c r="D962" s="95"/>
      <c r="E962" s="95"/>
      <c r="F962" s="144"/>
      <c r="G962" s="94"/>
      <c r="H962" s="145"/>
      <c r="I962" s="96"/>
      <c r="J962" s="96"/>
      <c r="K962" s="96"/>
      <c r="L962" s="96"/>
      <c r="M962" s="96"/>
      <c r="N962" s="96"/>
      <c r="O962" s="97">
        <f t="shared" si="56"/>
        <v>0</v>
      </c>
      <c r="P962" s="97">
        <f t="shared" si="57"/>
        <v>0</v>
      </c>
      <c r="Q962" s="97" cm="1">
        <f t="array" aca="1" ref="Q962" ca="1">IF(I962=0,0,$E962*$I962*(SUMPRODUCT((1-'Emission Factors'!$C$37)^ROW(INDIRECT("1:" &amp; 'Emission Factors'!$C$45-1)))+1))</f>
        <v>0</v>
      </c>
      <c r="R962" s="176">
        <f ca="1">IFERROR((($O962+$Q962)*'Emission Factors'!$C$10)+($P962*'Emission Factors'!$C$17),"")</f>
        <v>0</v>
      </c>
      <c r="S962" s="146" t="str">
        <f t="shared" ca="1" si="58"/>
        <v>N/A</v>
      </c>
      <c r="T962" s="98">
        <f ca="1">IFERROR((($O962+$Q962)*'Emission Factors'!$C$11)+($P962*'Emission Factors'!$C$18),"")</f>
        <v>0</v>
      </c>
      <c r="U962" s="98">
        <f ca="1">IFERROR((($O962+$Q962)*'Emission Factors'!$C$12)+($P962*'Emission Factors'!$C$19),"")</f>
        <v>0</v>
      </c>
      <c r="V962" s="98">
        <f ca="1">IFERROR((($O962+$Q962)*'Emission Factors'!$C$13)+($P962*'Emission Factors'!$C$20),"")</f>
        <v>0</v>
      </c>
      <c r="W962" s="147">
        <f ca="1">IFERROR(IF(N962="Residential",($O962+Q962)*'Emission Factors'!$C$14+(P962*'Emission Factors'!$C$21),($O962+Q962)*'Emission Factors'!$C$15+(P962*'Emission Factors'!$C$22)),"")</f>
        <v>0</v>
      </c>
      <c r="X962" s="97">
        <f t="shared" si="59"/>
        <v>0</v>
      </c>
    </row>
    <row r="963" spans="2:24" x14ac:dyDescent="0.3">
      <c r="B963" s="94"/>
      <c r="C963" s="95"/>
      <c r="D963" s="95"/>
      <c r="E963" s="95"/>
      <c r="F963" s="144"/>
      <c r="G963" s="94"/>
      <c r="H963" s="145"/>
      <c r="I963" s="96"/>
      <c r="J963" s="96"/>
      <c r="K963" s="96"/>
      <c r="L963" s="96"/>
      <c r="M963" s="96"/>
      <c r="N963" s="96"/>
      <c r="O963" s="97">
        <f t="shared" si="56"/>
        <v>0</v>
      </c>
      <c r="P963" s="97">
        <f t="shared" si="57"/>
        <v>0</v>
      </c>
      <c r="Q963" s="97" cm="1">
        <f t="array" aca="1" ref="Q963" ca="1">IF(I963=0,0,$E963*$I963*(SUMPRODUCT((1-'Emission Factors'!$C$37)^ROW(INDIRECT("1:" &amp; 'Emission Factors'!$C$45-1)))+1))</f>
        <v>0</v>
      </c>
      <c r="R963" s="176">
        <f ca="1">IFERROR((($O963+$Q963)*'Emission Factors'!$C$10)+($P963*'Emission Factors'!$C$17),"")</f>
        <v>0</v>
      </c>
      <c r="S963" s="146" t="str">
        <f t="shared" ca="1" si="58"/>
        <v>N/A</v>
      </c>
      <c r="T963" s="98">
        <f ca="1">IFERROR((($O963+$Q963)*'Emission Factors'!$C$11)+($P963*'Emission Factors'!$C$18),"")</f>
        <v>0</v>
      </c>
      <c r="U963" s="98">
        <f ca="1">IFERROR((($O963+$Q963)*'Emission Factors'!$C$12)+($P963*'Emission Factors'!$C$19),"")</f>
        <v>0</v>
      </c>
      <c r="V963" s="98">
        <f ca="1">IFERROR((($O963+$Q963)*'Emission Factors'!$C$13)+($P963*'Emission Factors'!$C$20),"")</f>
        <v>0</v>
      </c>
      <c r="W963" s="147">
        <f ca="1">IFERROR(IF(N963="Residential",($O963+Q963)*'Emission Factors'!$C$14+(P963*'Emission Factors'!$C$21),($O963+Q963)*'Emission Factors'!$C$15+(P963*'Emission Factors'!$C$22)),"")</f>
        <v>0</v>
      </c>
      <c r="X963" s="97">
        <f t="shared" si="59"/>
        <v>0</v>
      </c>
    </row>
    <row r="964" spans="2:24" x14ac:dyDescent="0.3">
      <c r="B964" s="94"/>
      <c r="C964" s="95"/>
      <c r="D964" s="95"/>
      <c r="E964" s="95"/>
      <c r="F964" s="144"/>
      <c r="G964" s="94"/>
      <c r="H964" s="145"/>
      <c r="I964" s="96"/>
      <c r="J964" s="96"/>
      <c r="K964" s="96"/>
      <c r="L964" s="96"/>
      <c r="M964" s="96"/>
      <c r="N964" s="96"/>
      <c r="O964" s="97">
        <f t="shared" si="56"/>
        <v>0</v>
      </c>
      <c r="P964" s="97">
        <f t="shared" si="57"/>
        <v>0</v>
      </c>
      <c r="Q964" s="97" cm="1">
        <f t="array" aca="1" ref="Q964" ca="1">IF(I964=0,0,$E964*$I964*(SUMPRODUCT((1-'Emission Factors'!$C$37)^ROW(INDIRECT("1:" &amp; 'Emission Factors'!$C$45-1)))+1))</f>
        <v>0</v>
      </c>
      <c r="R964" s="176">
        <f ca="1">IFERROR((($O964+$Q964)*'Emission Factors'!$C$10)+($P964*'Emission Factors'!$C$17),"")</f>
        <v>0</v>
      </c>
      <c r="S964" s="146" t="str">
        <f t="shared" ca="1" si="58"/>
        <v>N/A</v>
      </c>
      <c r="T964" s="98">
        <f ca="1">IFERROR((($O964+$Q964)*'Emission Factors'!$C$11)+($P964*'Emission Factors'!$C$18),"")</f>
        <v>0</v>
      </c>
      <c r="U964" s="98">
        <f ca="1">IFERROR((($O964+$Q964)*'Emission Factors'!$C$12)+($P964*'Emission Factors'!$C$19),"")</f>
        <v>0</v>
      </c>
      <c r="V964" s="98">
        <f ca="1">IFERROR((($O964+$Q964)*'Emission Factors'!$C$13)+($P964*'Emission Factors'!$C$20),"")</f>
        <v>0</v>
      </c>
      <c r="W964" s="147">
        <f ca="1">IFERROR(IF(N964="Residential",($O964+Q964)*'Emission Factors'!$C$14+(P964*'Emission Factors'!$C$21),($O964+Q964)*'Emission Factors'!$C$15+(P964*'Emission Factors'!$C$22)),"")</f>
        <v>0</v>
      </c>
      <c r="X964" s="97">
        <f t="shared" si="59"/>
        <v>0</v>
      </c>
    </row>
    <row r="965" spans="2:24" x14ac:dyDescent="0.3">
      <c r="B965" s="94"/>
      <c r="C965" s="95"/>
      <c r="D965" s="95"/>
      <c r="E965" s="95"/>
      <c r="F965" s="144"/>
      <c r="G965" s="94"/>
      <c r="H965" s="145"/>
      <c r="I965" s="96"/>
      <c r="J965" s="96"/>
      <c r="K965" s="96"/>
      <c r="L965" s="96"/>
      <c r="M965" s="96"/>
      <c r="N965" s="96"/>
      <c r="O965" s="97">
        <f t="shared" si="56"/>
        <v>0</v>
      </c>
      <c r="P965" s="97">
        <f t="shared" si="57"/>
        <v>0</v>
      </c>
      <c r="Q965" s="97" cm="1">
        <f t="array" aca="1" ref="Q965" ca="1">IF(I965=0,0,$E965*$I965*(SUMPRODUCT((1-'Emission Factors'!$C$37)^ROW(INDIRECT("1:" &amp; 'Emission Factors'!$C$45-1)))+1))</f>
        <v>0</v>
      </c>
      <c r="R965" s="176">
        <f ca="1">IFERROR((($O965+$Q965)*'Emission Factors'!$C$10)+($P965*'Emission Factors'!$C$17),"")</f>
        <v>0</v>
      </c>
      <c r="S965" s="146" t="str">
        <f t="shared" ca="1" si="58"/>
        <v>N/A</v>
      </c>
      <c r="T965" s="98">
        <f ca="1">IFERROR((($O965+$Q965)*'Emission Factors'!$C$11)+($P965*'Emission Factors'!$C$18),"")</f>
        <v>0</v>
      </c>
      <c r="U965" s="98">
        <f ca="1">IFERROR((($O965+$Q965)*'Emission Factors'!$C$12)+($P965*'Emission Factors'!$C$19),"")</f>
        <v>0</v>
      </c>
      <c r="V965" s="98">
        <f ca="1">IFERROR((($O965+$Q965)*'Emission Factors'!$C$13)+($P965*'Emission Factors'!$C$20),"")</f>
        <v>0</v>
      </c>
      <c r="W965" s="147">
        <f ca="1">IFERROR(IF(N965="Residential",($O965+Q965)*'Emission Factors'!$C$14+(P965*'Emission Factors'!$C$21),($O965+Q965)*'Emission Factors'!$C$15+(P965*'Emission Factors'!$C$22)),"")</f>
        <v>0</v>
      </c>
      <c r="X965" s="97">
        <f t="shared" si="59"/>
        <v>0</v>
      </c>
    </row>
    <row r="966" spans="2:24" x14ac:dyDescent="0.3">
      <c r="B966" s="94"/>
      <c r="C966" s="95"/>
      <c r="D966" s="95"/>
      <c r="E966" s="95"/>
      <c r="F966" s="144"/>
      <c r="G966" s="94"/>
      <c r="H966" s="145"/>
      <c r="I966" s="96"/>
      <c r="J966" s="96"/>
      <c r="K966" s="96"/>
      <c r="L966" s="96"/>
      <c r="M966" s="96"/>
      <c r="N966" s="96"/>
      <c r="O966" s="97">
        <f t="shared" si="56"/>
        <v>0</v>
      </c>
      <c r="P966" s="97">
        <f t="shared" si="57"/>
        <v>0</v>
      </c>
      <c r="Q966" s="97" cm="1">
        <f t="array" aca="1" ref="Q966" ca="1">IF(I966=0,0,$E966*$I966*(SUMPRODUCT((1-'Emission Factors'!$C$37)^ROW(INDIRECT("1:" &amp; 'Emission Factors'!$C$45-1)))+1))</f>
        <v>0</v>
      </c>
      <c r="R966" s="176">
        <f ca="1">IFERROR((($O966+$Q966)*'Emission Factors'!$C$10)+($P966*'Emission Factors'!$C$17),"")</f>
        <v>0</v>
      </c>
      <c r="S966" s="146" t="str">
        <f t="shared" ca="1" si="58"/>
        <v>N/A</v>
      </c>
      <c r="T966" s="98">
        <f ca="1">IFERROR((($O966+$Q966)*'Emission Factors'!$C$11)+($P966*'Emission Factors'!$C$18),"")</f>
        <v>0</v>
      </c>
      <c r="U966" s="98">
        <f ca="1">IFERROR((($O966+$Q966)*'Emission Factors'!$C$12)+($P966*'Emission Factors'!$C$19),"")</f>
        <v>0</v>
      </c>
      <c r="V966" s="98">
        <f ca="1">IFERROR((($O966+$Q966)*'Emission Factors'!$C$13)+($P966*'Emission Factors'!$C$20),"")</f>
        <v>0</v>
      </c>
      <c r="W966" s="147">
        <f ca="1">IFERROR(IF(N966="Residential",($O966+Q966)*'Emission Factors'!$C$14+(P966*'Emission Factors'!$C$21),($O966+Q966)*'Emission Factors'!$C$15+(P966*'Emission Factors'!$C$22)),"")</f>
        <v>0</v>
      </c>
      <c r="X966" s="97">
        <f t="shared" si="59"/>
        <v>0</v>
      </c>
    </row>
    <row r="967" spans="2:24" x14ac:dyDescent="0.3">
      <c r="B967" s="94"/>
      <c r="C967" s="95"/>
      <c r="D967" s="95"/>
      <c r="E967" s="95"/>
      <c r="F967" s="144"/>
      <c r="G967" s="94"/>
      <c r="H967" s="145"/>
      <c r="I967" s="96"/>
      <c r="J967" s="96"/>
      <c r="K967" s="96"/>
      <c r="L967" s="96"/>
      <c r="M967" s="96"/>
      <c r="N967" s="96"/>
      <c r="O967" s="97">
        <f t="shared" si="56"/>
        <v>0</v>
      </c>
      <c r="P967" s="97">
        <f t="shared" si="57"/>
        <v>0</v>
      </c>
      <c r="Q967" s="97" cm="1">
        <f t="array" aca="1" ref="Q967" ca="1">IF(I967=0,0,$E967*$I967*(SUMPRODUCT((1-'Emission Factors'!$C$37)^ROW(INDIRECT("1:" &amp; 'Emission Factors'!$C$45-1)))+1))</f>
        <v>0</v>
      </c>
      <c r="R967" s="176">
        <f ca="1">IFERROR((($O967+$Q967)*'Emission Factors'!$C$10)+($P967*'Emission Factors'!$C$17),"")</f>
        <v>0</v>
      </c>
      <c r="S967" s="146" t="str">
        <f t="shared" ca="1" si="58"/>
        <v>N/A</v>
      </c>
      <c r="T967" s="98">
        <f ca="1">IFERROR((($O967+$Q967)*'Emission Factors'!$C$11)+($P967*'Emission Factors'!$C$18),"")</f>
        <v>0</v>
      </c>
      <c r="U967" s="98">
        <f ca="1">IFERROR((($O967+$Q967)*'Emission Factors'!$C$12)+($P967*'Emission Factors'!$C$19),"")</f>
        <v>0</v>
      </c>
      <c r="V967" s="98">
        <f ca="1">IFERROR((($O967+$Q967)*'Emission Factors'!$C$13)+($P967*'Emission Factors'!$C$20),"")</f>
        <v>0</v>
      </c>
      <c r="W967" s="147">
        <f ca="1">IFERROR(IF(N967="Residential",($O967+Q967)*'Emission Factors'!$C$14+(P967*'Emission Factors'!$C$21),($O967+Q967)*'Emission Factors'!$C$15+(P967*'Emission Factors'!$C$22)),"")</f>
        <v>0</v>
      </c>
      <c r="X967" s="97">
        <f t="shared" si="59"/>
        <v>0</v>
      </c>
    </row>
    <row r="968" spans="2:24" x14ac:dyDescent="0.3">
      <c r="B968" s="94"/>
      <c r="C968" s="95"/>
      <c r="D968" s="95"/>
      <c r="E968" s="95"/>
      <c r="F968" s="144"/>
      <c r="G968" s="94"/>
      <c r="H968" s="145"/>
      <c r="I968" s="96"/>
      <c r="J968" s="96"/>
      <c r="K968" s="96"/>
      <c r="L968" s="96"/>
      <c r="M968" s="96"/>
      <c r="N968" s="96"/>
      <c r="O968" s="97">
        <f t="shared" si="56"/>
        <v>0</v>
      </c>
      <c r="P968" s="97">
        <f t="shared" si="57"/>
        <v>0</v>
      </c>
      <c r="Q968" s="97" cm="1">
        <f t="array" aca="1" ref="Q968" ca="1">IF(I968=0,0,$E968*$I968*(SUMPRODUCT((1-'Emission Factors'!$C$37)^ROW(INDIRECT("1:" &amp; 'Emission Factors'!$C$45-1)))+1))</f>
        <v>0</v>
      </c>
      <c r="R968" s="176">
        <f ca="1">IFERROR((($O968+$Q968)*'Emission Factors'!$C$10)+($P968*'Emission Factors'!$C$17),"")</f>
        <v>0</v>
      </c>
      <c r="S968" s="146" t="str">
        <f t="shared" ca="1" si="58"/>
        <v>N/A</v>
      </c>
      <c r="T968" s="98">
        <f ca="1">IFERROR((($O968+$Q968)*'Emission Factors'!$C$11)+($P968*'Emission Factors'!$C$18),"")</f>
        <v>0</v>
      </c>
      <c r="U968" s="98">
        <f ca="1">IFERROR((($O968+$Q968)*'Emission Factors'!$C$12)+($P968*'Emission Factors'!$C$19),"")</f>
        <v>0</v>
      </c>
      <c r="V968" s="98">
        <f ca="1">IFERROR((($O968+$Q968)*'Emission Factors'!$C$13)+($P968*'Emission Factors'!$C$20),"")</f>
        <v>0</v>
      </c>
      <c r="W968" s="147">
        <f ca="1">IFERROR(IF(N968="Residential",($O968+Q968)*'Emission Factors'!$C$14+(P968*'Emission Factors'!$C$21),($O968+Q968)*'Emission Factors'!$C$15+(P968*'Emission Factors'!$C$22)),"")</f>
        <v>0</v>
      </c>
      <c r="X968" s="97">
        <f t="shared" si="59"/>
        <v>0</v>
      </c>
    </row>
    <row r="969" spans="2:24" x14ac:dyDescent="0.3">
      <c r="B969" s="94"/>
      <c r="C969" s="95"/>
      <c r="D969" s="95"/>
      <c r="E969" s="95"/>
      <c r="F969" s="144"/>
      <c r="G969" s="94"/>
      <c r="H969" s="145"/>
      <c r="I969" s="96"/>
      <c r="J969" s="96"/>
      <c r="K969" s="96"/>
      <c r="L969" s="96"/>
      <c r="M969" s="96"/>
      <c r="N969" s="96"/>
      <c r="O969" s="97">
        <f t="shared" si="56"/>
        <v>0</v>
      </c>
      <c r="P969" s="97">
        <f t="shared" si="57"/>
        <v>0</v>
      </c>
      <c r="Q969" s="97" cm="1">
        <f t="array" aca="1" ref="Q969" ca="1">IF(I969=0,0,$E969*$I969*(SUMPRODUCT((1-'Emission Factors'!$C$37)^ROW(INDIRECT("1:" &amp; 'Emission Factors'!$C$45-1)))+1))</f>
        <v>0</v>
      </c>
      <c r="R969" s="176">
        <f ca="1">IFERROR((($O969+$Q969)*'Emission Factors'!$C$10)+($P969*'Emission Factors'!$C$17),"")</f>
        <v>0</v>
      </c>
      <c r="S969" s="146" t="str">
        <f t="shared" ca="1" si="58"/>
        <v>N/A</v>
      </c>
      <c r="T969" s="98">
        <f ca="1">IFERROR((($O969+$Q969)*'Emission Factors'!$C$11)+($P969*'Emission Factors'!$C$18),"")</f>
        <v>0</v>
      </c>
      <c r="U969" s="98">
        <f ca="1">IFERROR((($O969+$Q969)*'Emission Factors'!$C$12)+($P969*'Emission Factors'!$C$19),"")</f>
        <v>0</v>
      </c>
      <c r="V969" s="98">
        <f ca="1">IFERROR((($O969+$Q969)*'Emission Factors'!$C$13)+($P969*'Emission Factors'!$C$20),"")</f>
        <v>0</v>
      </c>
      <c r="W969" s="147">
        <f ca="1">IFERROR(IF(N969="Residential",($O969+Q969)*'Emission Factors'!$C$14+(P969*'Emission Factors'!$C$21),($O969+Q969)*'Emission Factors'!$C$15+(P969*'Emission Factors'!$C$22)),"")</f>
        <v>0</v>
      </c>
      <c r="X969" s="97">
        <f t="shared" si="59"/>
        <v>0</v>
      </c>
    </row>
    <row r="970" spans="2:24" x14ac:dyDescent="0.3">
      <c r="B970" s="94"/>
      <c r="C970" s="95"/>
      <c r="D970" s="95"/>
      <c r="E970" s="95"/>
      <c r="F970" s="144"/>
      <c r="G970" s="94"/>
      <c r="H970" s="145"/>
      <c r="I970" s="96"/>
      <c r="J970" s="96"/>
      <c r="K970" s="96"/>
      <c r="L970" s="96"/>
      <c r="M970" s="96"/>
      <c r="N970" s="96"/>
      <c r="O970" s="97">
        <f t="shared" si="56"/>
        <v>0</v>
      </c>
      <c r="P970" s="97">
        <f t="shared" si="57"/>
        <v>0</v>
      </c>
      <c r="Q970" s="97" cm="1">
        <f t="array" aca="1" ref="Q970" ca="1">IF(I970=0,0,$E970*$I970*(SUMPRODUCT((1-'Emission Factors'!$C$37)^ROW(INDIRECT("1:" &amp; 'Emission Factors'!$C$45-1)))+1))</f>
        <v>0</v>
      </c>
      <c r="R970" s="176">
        <f ca="1">IFERROR((($O970+$Q970)*'Emission Factors'!$C$10)+($P970*'Emission Factors'!$C$17),"")</f>
        <v>0</v>
      </c>
      <c r="S970" s="146" t="str">
        <f t="shared" ca="1" si="58"/>
        <v>N/A</v>
      </c>
      <c r="T970" s="98">
        <f ca="1">IFERROR((($O970+$Q970)*'Emission Factors'!$C$11)+($P970*'Emission Factors'!$C$18),"")</f>
        <v>0</v>
      </c>
      <c r="U970" s="98">
        <f ca="1">IFERROR((($O970+$Q970)*'Emission Factors'!$C$12)+($P970*'Emission Factors'!$C$19),"")</f>
        <v>0</v>
      </c>
      <c r="V970" s="98">
        <f ca="1">IFERROR((($O970+$Q970)*'Emission Factors'!$C$13)+($P970*'Emission Factors'!$C$20),"")</f>
        <v>0</v>
      </c>
      <c r="W970" s="147">
        <f ca="1">IFERROR(IF(N970="Residential",($O970+Q970)*'Emission Factors'!$C$14+(P970*'Emission Factors'!$C$21),($O970+Q970)*'Emission Factors'!$C$15+(P970*'Emission Factors'!$C$22)),"")</f>
        <v>0</v>
      </c>
      <c r="X970" s="97">
        <f t="shared" si="59"/>
        <v>0</v>
      </c>
    </row>
    <row r="971" spans="2:24" x14ac:dyDescent="0.3">
      <c r="B971" s="94"/>
      <c r="C971" s="95"/>
      <c r="D971" s="95"/>
      <c r="E971" s="95"/>
      <c r="F971" s="144"/>
      <c r="G971" s="94"/>
      <c r="H971" s="145"/>
      <c r="I971" s="96"/>
      <c r="J971" s="96"/>
      <c r="K971" s="96"/>
      <c r="L971" s="96"/>
      <c r="M971" s="96"/>
      <c r="N971" s="96"/>
      <c r="O971" s="97">
        <f t="shared" si="56"/>
        <v>0</v>
      </c>
      <c r="P971" s="97">
        <f t="shared" si="57"/>
        <v>0</v>
      </c>
      <c r="Q971" s="97" cm="1">
        <f t="array" aca="1" ref="Q971" ca="1">IF(I971=0,0,$E971*$I971*(SUMPRODUCT((1-'Emission Factors'!$C$37)^ROW(INDIRECT("1:" &amp; 'Emission Factors'!$C$45-1)))+1))</f>
        <v>0</v>
      </c>
      <c r="R971" s="176">
        <f ca="1">IFERROR((($O971+$Q971)*'Emission Factors'!$C$10)+($P971*'Emission Factors'!$C$17),"")</f>
        <v>0</v>
      </c>
      <c r="S971" s="146" t="str">
        <f t="shared" ca="1" si="58"/>
        <v>N/A</v>
      </c>
      <c r="T971" s="98">
        <f ca="1">IFERROR((($O971+$Q971)*'Emission Factors'!$C$11)+($P971*'Emission Factors'!$C$18),"")</f>
        <v>0</v>
      </c>
      <c r="U971" s="98">
        <f ca="1">IFERROR((($O971+$Q971)*'Emission Factors'!$C$12)+($P971*'Emission Factors'!$C$19),"")</f>
        <v>0</v>
      </c>
      <c r="V971" s="98">
        <f ca="1">IFERROR((($O971+$Q971)*'Emission Factors'!$C$13)+($P971*'Emission Factors'!$C$20),"")</f>
        <v>0</v>
      </c>
      <c r="W971" s="147">
        <f ca="1">IFERROR(IF(N971="Residential",($O971+Q971)*'Emission Factors'!$C$14+(P971*'Emission Factors'!$C$21),($O971+Q971)*'Emission Factors'!$C$15+(P971*'Emission Factors'!$C$22)),"")</f>
        <v>0</v>
      </c>
      <c r="X971" s="97">
        <f t="shared" si="59"/>
        <v>0</v>
      </c>
    </row>
    <row r="972" spans="2:24" x14ac:dyDescent="0.3">
      <c r="B972" s="94"/>
      <c r="C972" s="95"/>
      <c r="D972" s="95"/>
      <c r="E972" s="95"/>
      <c r="F972" s="144"/>
      <c r="G972" s="94"/>
      <c r="H972" s="145"/>
      <c r="I972" s="96"/>
      <c r="J972" s="96"/>
      <c r="K972" s="96"/>
      <c r="L972" s="96"/>
      <c r="M972" s="96"/>
      <c r="N972" s="96"/>
      <c r="O972" s="97">
        <f t="shared" si="56"/>
        <v>0</v>
      </c>
      <c r="P972" s="97">
        <f t="shared" si="57"/>
        <v>0</v>
      </c>
      <c r="Q972" s="97" cm="1">
        <f t="array" aca="1" ref="Q972" ca="1">IF(I972=0,0,$E972*$I972*(SUMPRODUCT((1-'Emission Factors'!$C$37)^ROW(INDIRECT("1:" &amp; 'Emission Factors'!$C$45-1)))+1))</f>
        <v>0</v>
      </c>
      <c r="R972" s="176">
        <f ca="1">IFERROR((($O972+$Q972)*'Emission Factors'!$C$10)+($P972*'Emission Factors'!$C$17),"")</f>
        <v>0</v>
      </c>
      <c r="S972" s="146" t="str">
        <f t="shared" ca="1" si="58"/>
        <v>N/A</v>
      </c>
      <c r="T972" s="98">
        <f ca="1">IFERROR((($O972+$Q972)*'Emission Factors'!$C$11)+($P972*'Emission Factors'!$C$18),"")</f>
        <v>0</v>
      </c>
      <c r="U972" s="98">
        <f ca="1">IFERROR((($O972+$Q972)*'Emission Factors'!$C$12)+($P972*'Emission Factors'!$C$19),"")</f>
        <v>0</v>
      </c>
      <c r="V972" s="98">
        <f ca="1">IFERROR((($O972+$Q972)*'Emission Factors'!$C$13)+($P972*'Emission Factors'!$C$20),"")</f>
        <v>0</v>
      </c>
      <c r="W972" s="147">
        <f ca="1">IFERROR(IF(N972="Residential",($O972+Q972)*'Emission Factors'!$C$14+(P972*'Emission Factors'!$C$21),($O972+Q972)*'Emission Factors'!$C$15+(P972*'Emission Factors'!$C$22)),"")</f>
        <v>0</v>
      </c>
      <c r="X972" s="97">
        <f t="shared" si="59"/>
        <v>0</v>
      </c>
    </row>
    <row r="973" spans="2:24" x14ac:dyDescent="0.3">
      <c r="B973" s="94"/>
      <c r="C973" s="95"/>
      <c r="D973" s="95"/>
      <c r="E973" s="95"/>
      <c r="F973" s="144"/>
      <c r="G973" s="94"/>
      <c r="H973" s="145"/>
      <c r="I973" s="96"/>
      <c r="J973" s="96"/>
      <c r="K973" s="96"/>
      <c r="L973" s="96"/>
      <c r="M973" s="96"/>
      <c r="N973" s="96"/>
      <c r="O973" s="97">
        <f t="shared" si="56"/>
        <v>0</v>
      </c>
      <c r="P973" s="97">
        <f t="shared" si="57"/>
        <v>0</v>
      </c>
      <c r="Q973" s="97" cm="1">
        <f t="array" aca="1" ref="Q973" ca="1">IF(I973=0,0,$E973*$I973*(SUMPRODUCT((1-'Emission Factors'!$C$37)^ROW(INDIRECT("1:" &amp; 'Emission Factors'!$C$45-1)))+1))</f>
        <v>0</v>
      </c>
      <c r="R973" s="176">
        <f ca="1">IFERROR((($O973+$Q973)*'Emission Factors'!$C$10)+($P973*'Emission Factors'!$C$17),"")</f>
        <v>0</v>
      </c>
      <c r="S973" s="146" t="str">
        <f t="shared" ca="1" si="58"/>
        <v>N/A</v>
      </c>
      <c r="T973" s="98">
        <f ca="1">IFERROR((($O973+$Q973)*'Emission Factors'!$C$11)+($P973*'Emission Factors'!$C$18),"")</f>
        <v>0</v>
      </c>
      <c r="U973" s="98">
        <f ca="1">IFERROR((($O973+$Q973)*'Emission Factors'!$C$12)+($P973*'Emission Factors'!$C$19),"")</f>
        <v>0</v>
      </c>
      <c r="V973" s="98">
        <f ca="1">IFERROR((($O973+$Q973)*'Emission Factors'!$C$13)+($P973*'Emission Factors'!$C$20),"")</f>
        <v>0</v>
      </c>
      <c r="W973" s="147">
        <f ca="1">IFERROR(IF(N973="Residential",($O973+Q973)*'Emission Factors'!$C$14+(P973*'Emission Factors'!$C$21),($O973+Q973)*'Emission Factors'!$C$15+(P973*'Emission Factors'!$C$22)),"")</f>
        <v>0</v>
      </c>
      <c r="X973" s="97">
        <f t="shared" si="59"/>
        <v>0</v>
      </c>
    </row>
    <row r="974" spans="2:24" x14ac:dyDescent="0.3">
      <c r="B974" s="94"/>
      <c r="C974" s="95"/>
      <c r="D974" s="95"/>
      <c r="E974" s="95"/>
      <c r="F974" s="144"/>
      <c r="G974" s="94"/>
      <c r="H974" s="145"/>
      <c r="I974" s="96"/>
      <c r="J974" s="96"/>
      <c r="K974" s="96"/>
      <c r="L974" s="96"/>
      <c r="M974" s="96"/>
      <c r="N974" s="96"/>
      <c r="O974" s="97">
        <f t="shared" si="56"/>
        <v>0</v>
      </c>
      <c r="P974" s="97">
        <f t="shared" si="57"/>
        <v>0</v>
      </c>
      <c r="Q974" s="97" cm="1">
        <f t="array" aca="1" ref="Q974" ca="1">IF(I974=0,0,$E974*$I974*(SUMPRODUCT((1-'Emission Factors'!$C$37)^ROW(INDIRECT("1:" &amp; 'Emission Factors'!$C$45-1)))+1))</f>
        <v>0</v>
      </c>
      <c r="R974" s="176">
        <f ca="1">IFERROR((($O974+$Q974)*'Emission Factors'!$C$10)+($P974*'Emission Factors'!$C$17),"")</f>
        <v>0</v>
      </c>
      <c r="S974" s="146" t="str">
        <f t="shared" ca="1" si="58"/>
        <v>N/A</v>
      </c>
      <c r="T974" s="98">
        <f ca="1">IFERROR((($O974+$Q974)*'Emission Factors'!$C$11)+($P974*'Emission Factors'!$C$18),"")</f>
        <v>0</v>
      </c>
      <c r="U974" s="98">
        <f ca="1">IFERROR((($O974+$Q974)*'Emission Factors'!$C$12)+($P974*'Emission Factors'!$C$19),"")</f>
        <v>0</v>
      </c>
      <c r="V974" s="98">
        <f ca="1">IFERROR((($O974+$Q974)*'Emission Factors'!$C$13)+($P974*'Emission Factors'!$C$20),"")</f>
        <v>0</v>
      </c>
      <c r="W974" s="147">
        <f ca="1">IFERROR(IF(N974="Residential",($O974+Q974)*'Emission Factors'!$C$14+(P974*'Emission Factors'!$C$21),($O974+Q974)*'Emission Factors'!$C$15+(P974*'Emission Factors'!$C$22)),"")</f>
        <v>0</v>
      </c>
      <c r="X974" s="97">
        <f t="shared" si="59"/>
        <v>0</v>
      </c>
    </row>
    <row r="975" spans="2:24" x14ac:dyDescent="0.3">
      <c r="B975" s="94"/>
      <c r="C975" s="95"/>
      <c r="D975" s="95"/>
      <c r="E975" s="95"/>
      <c r="F975" s="144"/>
      <c r="G975" s="94"/>
      <c r="H975" s="145"/>
      <c r="I975" s="96"/>
      <c r="J975" s="96"/>
      <c r="K975" s="96"/>
      <c r="L975" s="96"/>
      <c r="M975" s="96"/>
      <c r="N975" s="96"/>
      <c r="O975" s="97">
        <f t="shared" ref="O975:O1038" si="60">IF($J975=0,0,$E975*$J975*$M975)</f>
        <v>0</v>
      </c>
      <c r="P975" s="97">
        <f t="shared" ref="P975:P1038" si="61">IF(K975=0,0,$E975*K975*M975)</f>
        <v>0</v>
      </c>
      <c r="Q975" s="97" cm="1">
        <f t="array" aca="1" ref="Q975" ca="1">IF(I975=0,0,$E975*$I975*(SUMPRODUCT((1-'Emission Factors'!$C$37)^ROW(INDIRECT("1:" &amp; 'Emission Factors'!$C$45-1)))+1))</f>
        <v>0</v>
      </c>
      <c r="R975" s="176">
        <f ca="1">IFERROR((($O975+$Q975)*'Emission Factors'!$C$10)+($P975*'Emission Factors'!$C$17),"")</f>
        <v>0</v>
      </c>
      <c r="S975" s="146" t="str">
        <f t="shared" ref="S975:S1038" ca="1" si="62">IFERROR(R975/H975,"N/A")</f>
        <v>N/A</v>
      </c>
      <c r="T975" s="98">
        <f ca="1">IFERROR((($O975+$Q975)*'Emission Factors'!$C$11)+($P975*'Emission Factors'!$C$18),"")</f>
        <v>0</v>
      </c>
      <c r="U975" s="98">
        <f ca="1">IFERROR((($O975+$Q975)*'Emission Factors'!$C$12)+($P975*'Emission Factors'!$C$19),"")</f>
        <v>0</v>
      </c>
      <c r="V975" s="98">
        <f ca="1">IFERROR((($O975+$Q975)*'Emission Factors'!$C$13)+($P975*'Emission Factors'!$C$20),"")</f>
        <v>0</v>
      </c>
      <c r="W975" s="147">
        <f ca="1">IFERROR(IF(N975="Residential",($O975+Q975)*'Emission Factors'!$C$14+(P975*'Emission Factors'!$C$21),($O975+Q975)*'Emission Factors'!$C$15+(P975*'Emission Factors'!$C$22)),"")</f>
        <v>0</v>
      </c>
      <c r="X975" s="97">
        <f t="shared" ref="X975:X1038" si="63">IF(L975=0,0,$E975*$L975*$M975)</f>
        <v>0</v>
      </c>
    </row>
    <row r="976" spans="2:24" x14ac:dyDescent="0.3">
      <c r="B976" s="94"/>
      <c r="C976" s="95"/>
      <c r="D976" s="95"/>
      <c r="E976" s="95"/>
      <c r="F976" s="144"/>
      <c r="G976" s="94"/>
      <c r="H976" s="145"/>
      <c r="I976" s="96"/>
      <c r="J976" s="96"/>
      <c r="K976" s="96"/>
      <c r="L976" s="96"/>
      <c r="M976" s="96"/>
      <c r="N976" s="96"/>
      <c r="O976" s="97">
        <f t="shared" si="60"/>
        <v>0</v>
      </c>
      <c r="P976" s="97">
        <f t="shared" si="61"/>
        <v>0</v>
      </c>
      <c r="Q976" s="97" cm="1">
        <f t="array" aca="1" ref="Q976" ca="1">IF(I976=0,0,$E976*$I976*(SUMPRODUCT((1-'Emission Factors'!$C$37)^ROW(INDIRECT("1:" &amp; 'Emission Factors'!$C$45-1)))+1))</f>
        <v>0</v>
      </c>
      <c r="R976" s="176">
        <f ca="1">IFERROR((($O976+$Q976)*'Emission Factors'!$C$10)+($P976*'Emission Factors'!$C$17),"")</f>
        <v>0</v>
      </c>
      <c r="S976" s="146" t="str">
        <f t="shared" ca="1" si="62"/>
        <v>N/A</v>
      </c>
      <c r="T976" s="98">
        <f ca="1">IFERROR((($O976+$Q976)*'Emission Factors'!$C$11)+($P976*'Emission Factors'!$C$18),"")</f>
        <v>0</v>
      </c>
      <c r="U976" s="98">
        <f ca="1">IFERROR((($O976+$Q976)*'Emission Factors'!$C$12)+($P976*'Emission Factors'!$C$19),"")</f>
        <v>0</v>
      </c>
      <c r="V976" s="98">
        <f ca="1">IFERROR((($O976+$Q976)*'Emission Factors'!$C$13)+($P976*'Emission Factors'!$C$20),"")</f>
        <v>0</v>
      </c>
      <c r="W976" s="147">
        <f ca="1">IFERROR(IF(N976="Residential",($O976+Q976)*'Emission Factors'!$C$14+(P976*'Emission Factors'!$C$21),($O976+Q976)*'Emission Factors'!$C$15+(P976*'Emission Factors'!$C$22)),"")</f>
        <v>0</v>
      </c>
      <c r="X976" s="97">
        <f t="shared" si="63"/>
        <v>0</v>
      </c>
    </row>
    <row r="977" spans="2:24" x14ac:dyDescent="0.3">
      <c r="B977" s="94"/>
      <c r="C977" s="95"/>
      <c r="D977" s="95"/>
      <c r="E977" s="95"/>
      <c r="F977" s="144"/>
      <c r="G977" s="94"/>
      <c r="H977" s="145"/>
      <c r="I977" s="96"/>
      <c r="J977" s="96"/>
      <c r="K977" s="96"/>
      <c r="L977" s="96"/>
      <c r="M977" s="96"/>
      <c r="N977" s="96"/>
      <c r="O977" s="97">
        <f t="shared" si="60"/>
        <v>0</v>
      </c>
      <c r="P977" s="97">
        <f t="shared" si="61"/>
        <v>0</v>
      </c>
      <c r="Q977" s="97" cm="1">
        <f t="array" aca="1" ref="Q977" ca="1">IF(I977=0,0,$E977*$I977*(SUMPRODUCT((1-'Emission Factors'!$C$37)^ROW(INDIRECT("1:" &amp; 'Emission Factors'!$C$45-1)))+1))</f>
        <v>0</v>
      </c>
      <c r="R977" s="176">
        <f ca="1">IFERROR((($O977+$Q977)*'Emission Factors'!$C$10)+($P977*'Emission Factors'!$C$17),"")</f>
        <v>0</v>
      </c>
      <c r="S977" s="146" t="str">
        <f t="shared" ca="1" si="62"/>
        <v>N/A</v>
      </c>
      <c r="T977" s="98">
        <f ca="1">IFERROR((($O977+$Q977)*'Emission Factors'!$C$11)+($P977*'Emission Factors'!$C$18),"")</f>
        <v>0</v>
      </c>
      <c r="U977" s="98">
        <f ca="1">IFERROR((($O977+$Q977)*'Emission Factors'!$C$12)+($P977*'Emission Factors'!$C$19),"")</f>
        <v>0</v>
      </c>
      <c r="V977" s="98">
        <f ca="1">IFERROR((($O977+$Q977)*'Emission Factors'!$C$13)+($P977*'Emission Factors'!$C$20),"")</f>
        <v>0</v>
      </c>
      <c r="W977" s="147">
        <f ca="1">IFERROR(IF(N977="Residential",($O977+Q977)*'Emission Factors'!$C$14+(P977*'Emission Factors'!$C$21),($O977+Q977)*'Emission Factors'!$C$15+(P977*'Emission Factors'!$C$22)),"")</f>
        <v>0</v>
      </c>
      <c r="X977" s="97">
        <f t="shared" si="63"/>
        <v>0</v>
      </c>
    </row>
    <row r="978" spans="2:24" x14ac:dyDescent="0.3">
      <c r="B978" s="94"/>
      <c r="C978" s="95"/>
      <c r="D978" s="95"/>
      <c r="E978" s="95"/>
      <c r="F978" s="144"/>
      <c r="G978" s="94"/>
      <c r="H978" s="145"/>
      <c r="I978" s="96"/>
      <c r="J978" s="96"/>
      <c r="K978" s="96"/>
      <c r="L978" s="96"/>
      <c r="M978" s="96"/>
      <c r="N978" s="96"/>
      <c r="O978" s="97">
        <f t="shared" si="60"/>
        <v>0</v>
      </c>
      <c r="P978" s="97">
        <f t="shared" si="61"/>
        <v>0</v>
      </c>
      <c r="Q978" s="97" cm="1">
        <f t="array" aca="1" ref="Q978" ca="1">IF(I978=0,0,$E978*$I978*(SUMPRODUCT((1-'Emission Factors'!$C$37)^ROW(INDIRECT("1:" &amp; 'Emission Factors'!$C$45-1)))+1))</f>
        <v>0</v>
      </c>
      <c r="R978" s="176">
        <f ca="1">IFERROR((($O978+$Q978)*'Emission Factors'!$C$10)+($P978*'Emission Factors'!$C$17),"")</f>
        <v>0</v>
      </c>
      <c r="S978" s="146" t="str">
        <f t="shared" ca="1" si="62"/>
        <v>N/A</v>
      </c>
      <c r="T978" s="98">
        <f ca="1">IFERROR((($O978+$Q978)*'Emission Factors'!$C$11)+($P978*'Emission Factors'!$C$18),"")</f>
        <v>0</v>
      </c>
      <c r="U978" s="98">
        <f ca="1">IFERROR((($O978+$Q978)*'Emission Factors'!$C$12)+($P978*'Emission Factors'!$C$19),"")</f>
        <v>0</v>
      </c>
      <c r="V978" s="98">
        <f ca="1">IFERROR((($O978+$Q978)*'Emission Factors'!$C$13)+($P978*'Emission Factors'!$C$20),"")</f>
        <v>0</v>
      </c>
      <c r="W978" s="147">
        <f ca="1">IFERROR(IF(N978="Residential",($O978+Q978)*'Emission Factors'!$C$14+(P978*'Emission Factors'!$C$21),($O978+Q978)*'Emission Factors'!$C$15+(P978*'Emission Factors'!$C$22)),"")</f>
        <v>0</v>
      </c>
      <c r="X978" s="97">
        <f t="shared" si="63"/>
        <v>0</v>
      </c>
    </row>
    <row r="979" spans="2:24" x14ac:dyDescent="0.3">
      <c r="B979" s="94"/>
      <c r="C979" s="95"/>
      <c r="D979" s="95"/>
      <c r="E979" s="95"/>
      <c r="F979" s="144"/>
      <c r="G979" s="94"/>
      <c r="H979" s="145"/>
      <c r="I979" s="96"/>
      <c r="J979" s="96"/>
      <c r="K979" s="96"/>
      <c r="L979" s="96"/>
      <c r="M979" s="96"/>
      <c r="N979" s="96"/>
      <c r="O979" s="97">
        <f t="shared" si="60"/>
        <v>0</v>
      </c>
      <c r="P979" s="97">
        <f t="shared" si="61"/>
        <v>0</v>
      </c>
      <c r="Q979" s="97" cm="1">
        <f t="array" aca="1" ref="Q979" ca="1">IF(I979=0,0,$E979*$I979*(SUMPRODUCT((1-'Emission Factors'!$C$37)^ROW(INDIRECT("1:" &amp; 'Emission Factors'!$C$45-1)))+1))</f>
        <v>0</v>
      </c>
      <c r="R979" s="176">
        <f ca="1">IFERROR((($O979+$Q979)*'Emission Factors'!$C$10)+($P979*'Emission Factors'!$C$17),"")</f>
        <v>0</v>
      </c>
      <c r="S979" s="146" t="str">
        <f t="shared" ca="1" si="62"/>
        <v>N/A</v>
      </c>
      <c r="T979" s="98">
        <f ca="1">IFERROR((($O979+$Q979)*'Emission Factors'!$C$11)+($P979*'Emission Factors'!$C$18),"")</f>
        <v>0</v>
      </c>
      <c r="U979" s="98">
        <f ca="1">IFERROR((($O979+$Q979)*'Emission Factors'!$C$12)+($P979*'Emission Factors'!$C$19),"")</f>
        <v>0</v>
      </c>
      <c r="V979" s="98">
        <f ca="1">IFERROR((($O979+$Q979)*'Emission Factors'!$C$13)+($P979*'Emission Factors'!$C$20),"")</f>
        <v>0</v>
      </c>
      <c r="W979" s="147">
        <f ca="1">IFERROR(IF(N979="Residential",($O979+Q979)*'Emission Factors'!$C$14+(P979*'Emission Factors'!$C$21),($O979+Q979)*'Emission Factors'!$C$15+(P979*'Emission Factors'!$C$22)),"")</f>
        <v>0</v>
      </c>
      <c r="X979" s="97">
        <f t="shared" si="63"/>
        <v>0</v>
      </c>
    </row>
    <row r="980" spans="2:24" x14ac:dyDescent="0.3">
      <c r="B980" s="94"/>
      <c r="C980" s="95"/>
      <c r="D980" s="95"/>
      <c r="E980" s="95"/>
      <c r="F980" s="144"/>
      <c r="G980" s="94"/>
      <c r="H980" s="145"/>
      <c r="I980" s="96"/>
      <c r="J980" s="96"/>
      <c r="K980" s="96"/>
      <c r="L980" s="96"/>
      <c r="M980" s="96"/>
      <c r="N980" s="96"/>
      <c r="O980" s="97">
        <f t="shared" si="60"/>
        <v>0</v>
      </c>
      <c r="P980" s="97">
        <f t="shared" si="61"/>
        <v>0</v>
      </c>
      <c r="Q980" s="97" cm="1">
        <f t="array" aca="1" ref="Q980" ca="1">IF(I980=0,0,$E980*$I980*(SUMPRODUCT((1-'Emission Factors'!$C$37)^ROW(INDIRECT("1:" &amp; 'Emission Factors'!$C$45-1)))+1))</f>
        <v>0</v>
      </c>
      <c r="R980" s="176">
        <f ca="1">IFERROR((($O980+$Q980)*'Emission Factors'!$C$10)+($P980*'Emission Factors'!$C$17),"")</f>
        <v>0</v>
      </c>
      <c r="S980" s="146" t="str">
        <f t="shared" ca="1" si="62"/>
        <v>N/A</v>
      </c>
      <c r="T980" s="98">
        <f ca="1">IFERROR((($O980+$Q980)*'Emission Factors'!$C$11)+($P980*'Emission Factors'!$C$18),"")</f>
        <v>0</v>
      </c>
      <c r="U980" s="98">
        <f ca="1">IFERROR((($O980+$Q980)*'Emission Factors'!$C$12)+($P980*'Emission Factors'!$C$19),"")</f>
        <v>0</v>
      </c>
      <c r="V980" s="98">
        <f ca="1">IFERROR((($O980+$Q980)*'Emission Factors'!$C$13)+($P980*'Emission Factors'!$C$20),"")</f>
        <v>0</v>
      </c>
      <c r="W980" s="147">
        <f ca="1">IFERROR(IF(N980="Residential",($O980+Q980)*'Emission Factors'!$C$14+(P980*'Emission Factors'!$C$21),($O980+Q980)*'Emission Factors'!$C$15+(P980*'Emission Factors'!$C$22)),"")</f>
        <v>0</v>
      </c>
      <c r="X980" s="97">
        <f t="shared" si="63"/>
        <v>0</v>
      </c>
    </row>
    <row r="981" spans="2:24" x14ac:dyDescent="0.3">
      <c r="B981" s="94"/>
      <c r="C981" s="95"/>
      <c r="D981" s="95"/>
      <c r="E981" s="95"/>
      <c r="F981" s="144"/>
      <c r="G981" s="94"/>
      <c r="H981" s="145"/>
      <c r="I981" s="96"/>
      <c r="J981" s="96"/>
      <c r="K981" s="96"/>
      <c r="L981" s="96"/>
      <c r="M981" s="96"/>
      <c r="N981" s="96"/>
      <c r="O981" s="97">
        <f t="shared" si="60"/>
        <v>0</v>
      </c>
      <c r="P981" s="97">
        <f t="shared" si="61"/>
        <v>0</v>
      </c>
      <c r="Q981" s="97" cm="1">
        <f t="array" aca="1" ref="Q981" ca="1">IF(I981=0,0,$E981*$I981*(SUMPRODUCT((1-'Emission Factors'!$C$37)^ROW(INDIRECT("1:" &amp; 'Emission Factors'!$C$45-1)))+1))</f>
        <v>0</v>
      </c>
      <c r="R981" s="176">
        <f ca="1">IFERROR((($O981+$Q981)*'Emission Factors'!$C$10)+($P981*'Emission Factors'!$C$17),"")</f>
        <v>0</v>
      </c>
      <c r="S981" s="146" t="str">
        <f t="shared" ca="1" si="62"/>
        <v>N/A</v>
      </c>
      <c r="T981" s="98">
        <f ca="1">IFERROR((($O981+$Q981)*'Emission Factors'!$C$11)+($P981*'Emission Factors'!$C$18),"")</f>
        <v>0</v>
      </c>
      <c r="U981" s="98">
        <f ca="1">IFERROR((($O981+$Q981)*'Emission Factors'!$C$12)+($P981*'Emission Factors'!$C$19),"")</f>
        <v>0</v>
      </c>
      <c r="V981" s="98">
        <f ca="1">IFERROR((($O981+$Q981)*'Emission Factors'!$C$13)+($P981*'Emission Factors'!$C$20),"")</f>
        <v>0</v>
      </c>
      <c r="W981" s="147">
        <f ca="1">IFERROR(IF(N981="Residential",($O981+Q981)*'Emission Factors'!$C$14+(P981*'Emission Factors'!$C$21),($O981+Q981)*'Emission Factors'!$C$15+(P981*'Emission Factors'!$C$22)),"")</f>
        <v>0</v>
      </c>
      <c r="X981" s="97">
        <f t="shared" si="63"/>
        <v>0</v>
      </c>
    </row>
    <row r="982" spans="2:24" x14ac:dyDescent="0.3">
      <c r="B982" s="94"/>
      <c r="C982" s="95"/>
      <c r="D982" s="95"/>
      <c r="E982" s="95"/>
      <c r="F982" s="144"/>
      <c r="G982" s="94"/>
      <c r="H982" s="145"/>
      <c r="I982" s="96"/>
      <c r="J982" s="96"/>
      <c r="K982" s="96"/>
      <c r="L982" s="96"/>
      <c r="M982" s="96"/>
      <c r="N982" s="96"/>
      <c r="O982" s="97">
        <f t="shared" si="60"/>
        <v>0</v>
      </c>
      <c r="P982" s="97">
        <f t="shared" si="61"/>
        <v>0</v>
      </c>
      <c r="Q982" s="97" cm="1">
        <f t="array" aca="1" ref="Q982" ca="1">IF(I982=0,0,$E982*$I982*(SUMPRODUCT((1-'Emission Factors'!$C$37)^ROW(INDIRECT("1:" &amp; 'Emission Factors'!$C$45-1)))+1))</f>
        <v>0</v>
      </c>
      <c r="R982" s="176">
        <f ca="1">IFERROR((($O982+$Q982)*'Emission Factors'!$C$10)+($P982*'Emission Factors'!$C$17),"")</f>
        <v>0</v>
      </c>
      <c r="S982" s="146" t="str">
        <f t="shared" ca="1" si="62"/>
        <v>N/A</v>
      </c>
      <c r="T982" s="98">
        <f ca="1">IFERROR((($O982+$Q982)*'Emission Factors'!$C$11)+($P982*'Emission Factors'!$C$18),"")</f>
        <v>0</v>
      </c>
      <c r="U982" s="98">
        <f ca="1">IFERROR((($O982+$Q982)*'Emission Factors'!$C$12)+($P982*'Emission Factors'!$C$19),"")</f>
        <v>0</v>
      </c>
      <c r="V982" s="98">
        <f ca="1">IFERROR((($O982+$Q982)*'Emission Factors'!$C$13)+($P982*'Emission Factors'!$C$20),"")</f>
        <v>0</v>
      </c>
      <c r="W982" s="147">
        <f ca="1">IFERROR(IF(N982="Residential",($O982+Q982)*'Emission Factors'!$C$14+(P982*'Emission Factors'!$C$21),($O982+Q982)*'Emission Factors'!$C$15+(P982*'Emission Factors'!$C$22)),"")</f>
        <v>0</v>
      </c>
      <c r="X982" s="97">
        <f t="shared" si="63"/>
        <v>0</v>
      </c>
    </row>
    <row r="983" spans="2:24" x14ac:dyDescent="0.3">
      <c r="B983" s="94"/>
      <c r="C983" s="95"/>
      <c r="D983" s="95"/>
      <c r="E983" s="95"/>
      <c r="F983" s="144"/>
      <c r="G983" s="94"/>
      <c r="H983" s="145"/>
      <c r="I983" s="96"/>
      <c r="J983" s="96"/>
      <c r="K983" s="96"/>
      <c r="L983" s="96"/>
      <c r="M983" s="96"/>
      <c r="N983" s="96"/>
      <c r="O983" s="97">
        <f t="shared" si="60"/>
        <v>0</v>
      </c>
      <c r="P983" s="97">
        <f t="shared" si="61"/>
        <v>0</v>
      </c>
      <c r="Q983" s="97" cm="1">
        <f t="array" aca="1" ref="Q983" ca="1">IF(I983=0,0,$E983*$I983*(SUMPRODUCT((1-'Emission Factors'!$C$37)^ROW(INDIRECT("1:" &amp; 'Emission Factors'!$C$45-1)))+1))</f>
        <v>0</v>
      </c>
      <c r="R983" s="176">
        <f ca="1">IFERROR((($O983+$Q983)*'Emission Factors'!$C$10)+($P983*'Emission Factors'!$C$17),"")</f>
        <v>0</v>
      </c>
      <c r="S983" s="146" t="str">
        <f t="shared" ca="1" si="62"/>
        <v>N/A</v>
      </c>
      <c r="T983" s="98">
        <f ca="1">IFERROR((($O983+$Q983)*'Emission Factors'!$C$11)+($P983*'Emission Factors'!$C$18),"")</f>
        <v>0</v>
      </c>
      <c r="U983" s="98">
        <f ca="1">IFERROR((($O983+$Q983)*'Emission Factors'!$C$12)+($P983*'Emission Factors'!$C$19),"")</f>
        <v>0</v>
      </c>
      <c r="V983" s="98">
        <f ca="1">IFERROR((($O983+$Q983)*'Emission Factors'!$C$13)+($P983*'Emission Factors'!$C$20),"")</f>
        <v>0</v>
      </c>
      <c r="W983" s="147">
        <f ca="1">IFERROR(IF(N983="Residential",($O983+Q983)*'Emission Factors'!$C$14+(P983*'Emission Factors'!$C$21),($O983+Q983)*'Emission Factors'!$C$15+(P983*'Emission Factors'!$C$22)),"")</f>
        <v>0</v>
      </c>
      <c r="X983" s="97">
        <f t="shared" si="63"/>
        <v>0</v>
      </c>
    </row>
    <row r="984" spans="2:24" x14ac:dyDescent="0.3">
      <c r="B984" s="94"/>
      <c r="C984" s="95"/>
      <c r="D984" s="95"/>
      <c r="E984" s="95"/>
      <c r="F984" s="144"/>
      <c r="G984" s="94"/>
      <c r="H984" s="145"/>
      <c r="I984" s="96"/>
      <c r="J984" s="96"/>
      <c r="K984" s="96"/>
      <c r="L984" s="96"/>
      <c r="M984" s="96"/>
      <c r="N984" s="96"/>
      <c r="O984" s="97">
        <f t="shared" si="60"/>
        <v>0</v>
      </c>
      <c r="P984" s="97">
        <f t="shared" si="61"/>
        <v>0</v>
      </c>
      <c r="Q984" s="97" cm="1">
        <f t="array" aca="1" ref="Q984" ca="1">IF(I984=0,0,$E984*$I984*(SUMPRODUCT((1-'Emission Factors'!$C$37)^ROW(INDIRECT("1:" &amp; 'Emission Factors'!$C$45-1)))+1))</f>
        <v>0</v>
      </c>
      <c r="R984" s="176">
        <f ca="1">IFERROR((($O984+$Q984)*'Emission Factors'!$C$10)+($P984*'Emission Factors'!$C$17),"")</f>
        <v>0</v>
      </c>
      <c r="S984" s="146" t="str">
        <f t="shared" ca="1" si="62"/>
        <v>N/A</v>
      </c>
      <c r="T984" s="98">
        <f ca="1">IFERROR((($O984+$Q984)*'Emission Factors'!$C$11)+($P984*'Emission Factors'!$C$18),"")</f>
        <v>0</v>
      </c>
      <c r="U984" s="98">
        <f ca="1">IFERROR((($O984+$Q984)*'Emission Factors'!$C$12)+($P984*'Emission Factors'!$C$19),"")</f>
        <v>0</v>
      </c>
      <c r="V984" s="98">
        <f ca="1">IFERROR((($O984+$Q984)*'Emission Factors'!$C$13)+($P984*'Emission Factors'!$C$20),"")</f>
        <v>0</v>
      </c>
      <c r="W984" s="147">
        <f ca="1">IFERROR(IF(N984="Residential",($O984+Q984)*'Emission Factors'!$C$14+(P984*'Emission Factors'!$C$21),($O984+Q984)*'Emission Factors'!$C$15+(P984*'Emission Factors'!$C$22)),"")</f>
        <v>0</v>
      </c>
      <c r="X984" s="97">
        <f t="shared" si="63"/>
        <v>0</v>
      </c>
    </row>
    <row r="985" spans="2:24" x14ac:dyDescent="0.3">
      <c r="B985" s="94"/>
      <c r="C985" s="95"/>
      <c r="D985" s="95"/>
      <c r="E985" s="95"/>
      <c r="F985" s="144"/>
      <c r="G985" s="94"/>
      <c r="H985" s="145"/>
      <c r="I985" s="96"/>
      <c r="J985" s="96"/>
      <c r="K985" s="96"/>
      <c r="L985" s="96"/>
      <c r="M985" s="96"/>
      <c r="N985" s="96"/>
      <c r="O985" s="97">
        <f t="shared" si="60"/>
        <v>0</v>
      </c>
      <c r="P985" s="97">
        <f t="shared" si="61"/>
        <v>0</v>
      </c>
      <c r="Q985" s="97" cm="1">
        <f t="array" aca="1" ref="Q985" ca="1">IF(I985=0,0,$E985*$I985*(SUMPRODUCT((1-'Emission Factors'!$C$37)^ROW(INDIRECT("1:" &amp; 'Emission Factors'!$C$45-1)))+1))</f>
        <v>0</v>
      </c>
      <c r="R985" s="176">
        <f ca="1">IFERROR((($O985+$Q985)*'Emission Factors'!$C$10)+($P985*'Emission Factors'!$C$17),"")</f>
        <v>0</v>
      </c>
      <c r="S985" s="146" t="str">
        <f t="shared" ca="1" si="62"/>
        <v>N/A</v>
      </c>
      <c r="T985" s="98">
        <f ca="1">IFERROR((($O985+$Q985)*'Emission Factors'!$C$11)+($P985*'Emission Factors'!$C$18),"")</f>
        <v>0</v>
      </c>
      <c r="U985" s="98">
        <f ca="1">IFERROR((($O985+$Q985)*'Emission Factors'!$C$12)+($P985*'Emission Factors'!$C$19),"")</f>
        <v>0</v>
      </c>
      <c r="V985" s="98">
        <f ca="1">IFERROR((($O985+$Q985)*'Emission Factors'!$C$13)+($P985*'Emission Factors'!$C$20),"")</f>
        <v>0</v>
      </c>
      <c r="W985" s="147">
        <f ca="1">IFERROR(IF(N985="Residential",($O985+Q985)*'Emission Factors'!$C$14+(P985*'Emission Factors'!$C$21),($O985+Q985)*'Emission Factors'!$C$15+(P985*'Emission Factors'!$C$22)),"")</f>
        <v>0</v>
      </c>
      <c r="X985" s="97">
        <f t="shared" si="63"/>
        <v>0</v>
      </c>
    </row>
    <row r="986" spans="2:24" x14ac:dyDescent="0.3">
      <c r="B986" s="94"/>
      <c r="C986" s="95"/>
      <c r="D986" s="95"/>
      <c r="E986" s="95"/>
      <c r="F986" s="144"/>
      <c r="G986" s="94"/>
      <c r="H986" s="145"/>
      <c r="I986" s="96"/>
      <c r="J986" s="96"/>
      <c r="K986" s="96"/>
      <c r="L986" s="96"/>
      <c r="M986" s="96"/>
      <c r="N986" s="96"/>
      <c r="O986" s="97">
        <f t="shared" si="60"/>
        <v>0</v>
      </c>
      <c r="P986" s="97">
        <f t="shared" si="61"/>
        <v>0</v>
      </c>
      <c r="Q986" s="97" cm="1">
        <f t="array" aca="1" ref="Q986" ca="1">IF(I986=0,0,$E986*$I986*(SUMPRODUCT((1-'Emission Factors'!$C$37)^ROW(INDIRECT("1:" &amp; 'Emission Factors'!$C$45-1)))+1))</f>
        <v>0</v>
      </c>
      <c r="R986" s="176">
        <f ca="1">IFERROR((($O986+$Q986)*'Emission Factors'!$C$10)+($P986*'Emission Factors'!$C$17),"")</f>
        <v>0</v>
      </c>
      <c r="S986" s="146" t="str">
        <f t="shared" ca="1" si="62"/>
        <v>N/A</v>
      </c>
      <c r="T986" s="98">
        <f ca="1">IFERROR((($O986+$Q986)*'Emission Factors'!$C$11)+($P986*'Emission Factors'!$C$18),"")</f>
        <v>0</v>
      </c>
      <c r="U986" s="98">
        <f ca="1">IFERROR((($O986+$Q986)*'Emission Factors'!$C$12)+($P986*'Emission Factors'!$C$19),"")</f>
        <v>0</v>
      </c>
      <c r="V986" s="98">
        <f ca="1">IFERROR((($O986+$Q986)*'Emission Factors'!$C$13)+($P986*'Emission Factors'!$C$20),"")</f>
        <v>0</v>
      </c>
      <c r="W986" s="147">
        <f ca="1">IFERROR(IF(N986="Residential",($O986+Q986)*'Emission Factors'!$C$14+(P986*'Emission Factors'!$C$21),($O986+Q986)*'Emission Factors'!$C$15+(P986*'Emission Factors'!$C$22)),"")</f>
        <v>0</v>
      </c>
      <c r="X986" s="97">
        <f t="shared" si="63"/>
        <v>0</v>
      </c>
    </row>
    <row r="987" spans="2:24" x14ac:dyDescent="0.3">
      <c r="B987" s="94"/>
      <c r="C987" s="95"/>
      <c r="D987" s="95"/>
      <c r="E987" s="95"/>
      <c r="F987" s="144"/>
      <c r="G987" s="94"/>
      <c r="H987" s="145"/>
      <c r="I987" s="96"/>
      <c r="J987" s="96"/>
      <c r="K987" s="96"/>
      <c r="L987" s="96"/>
      <c r="M987" s="96"/>
      <c r="N987" s="96"/>
      <c r="O987" s="97">
        <f t="shared" si="60"/>
        <v>0</v>
      </c>
      <c r="P987" s="97">
        <f t="shared" si="61"/>
        <v>0</v>
      </c>
      <c r="Q987" s="97" cm="1">
        <f t="array" aca="1" ref="Q987" ca="1">IF(I987=0,0,$E987*$I987*(SUMPRODUCT((1-'Emission Factors'!$C$37)^ROW(INDIRECT("1:" &amp; 'Emission Factors'!$C$45-1)))+1))</f>
        <v>0</v>
      </c>
      <c r="R987" s="176">
        <f ca="1">IFERROR((($O987+$Q987)*'Emission Factors'!$C$10)+($P987*'Emission Factors'!$C$17),"")</f>
        <v>0</v>
      </c>
      <c r="S987" s="146" t="str">
        <f t="shared" ca="1" si="62"/>
        <v>N/A</v>
      </c>
      <c r="T987" s="98">
        <f ca="1">IFERROR((($O987+$Q987)*'Emission Factors'!$C$11)+($P987*'Emission Factors'!$C$18),"")</f>
        <v>0</v>
      </c>
      <c r="U987" s="98">
        <f ca="1">IFERROR((($O987+$Q987)*'Emission Factors'!$C$12)+($P987*'Emission Factors'!$C$19),"")</f>
        <v>0</v>
      </c>
      <c r="V987" s="98">
        <f ca="1">IFERROR((($O987+$Q987)*'Emission Factors'!$C$13)+($P987*'Emission Factors'!$C$20),"")</f>
        <v>0</v>
      </c>
      <c r="W987" s="147">
        <f ca="1">IFERROR(IF(N987="Residential",($O987+Q987)*'Emission Factors'!$C$14+(P987*'Emission Factors'!$C$21),($O987+Q987)*'Emission Factors'!$C$15+(P987*'Emission Factors'!$C$22)),"")</f>
        <v>0</v>
      </c>
      <c r="X987" s="97">
        <f t="shared" si="63"/>
        <v>0</v>
      </c>
    </row>
    <row r="988" spans="2:24" x14ac:dyDescent="0.3">
      <c r="B988" s="94"/>
      <c r="C988" s="95"/>
      <c r="D988" s="95"/>
      <c r="E988" s="95"/>
      <c r="F988" s="144"/>
      <c r="G988" s="94"/>
      <c r="H988" s="145"/>
      <c r="I988" s="96"/>
      <c r="J988" s="96"/>
      <c r="K988" s="96"/>
      <c r="L988" s="96"/>
      <c r="M988" s="96"/>
      <c r="N988" s="96"/>
      <c r="O988" s="97">
        <f t="shared" si="60"/>
        <v>0</v>
      </c>
      <c r="P988" s="97">
        <f t="shared" si="61"/>
        <v>0</v>
      </c>
      <c r="Q988" s="97" cm="1">
        <f t="array" aca="1" ref="Q988" ca="1">IF(I988=0,0,$E988*$I988*(SUMPRODUCT((1-'Emission Factors'!$C$37)^ROW(INDIRECT("1:" &amp; 'Emission Factors'!$C$45-1)))+1))</f>
        <v>0</v>
      </c>
      <c r="R988" s="176">
        <f ca="1">IFERROR((($O988+$Q988)*'Emission Factors'!$C$10)+($P988*'Emission Factors'!$C$17),"")</f>
        <v>0</v>
      </c>
      <c r="S988" s="146" t="str">
        <f t="shared" ca="1" si="62"/>
        <v>N/A</v>
      </c>
      <c r="T988" s="98">
        <f ca="1">IFERROR((($O988+$Q988)*'Emission Factors'!$C$11)+($P988*'Emission Factors'!$C$18),"")</f>
        <v>0</v>
      </c>
      <c r="U988" s="98">
        <f ca="1">IFERROR((($O988+$Q988)*'Emission Factors'!$C$12)+($P988*'Emission Factors'!$C$19),"")</f>
        <v>0</v>
      </c>
      <c r="V988" s="98">
        <f ca="1">IFERROR((($O988+$Q988)*'Emission Factors'!$C$13)+($P988*'Emission Factors'!$C$20),"")</f>
        <v>0</v>
      </c>
      <c r="W988" s="147">
        <f ca="1">IFERROR(IF(N988="Residential",($O988+Q988)*'Emission Factors'!$C$14+(P988*'Emission Factors'!$C$21),($O988+Q988)*'Emission Factors'!$C$15+(P988*'Emission Factors'!$C$22)),"")</f>
        <v>0</v>
      </c>
      <c r="X988" s="97">
        <f t="shared" si="63"/>
        <v>0</v>
      </c>
    </row>
    <row r="989" spans="2:24" x14ac:dyDescent="0.3">
      <c r="B989" s="94"/>
      <c r="C989" s="95"/>
      <c r="D989" s="95"/>
      <c r="E989" s="95"/>
      <c r="F989" s="144"/>
      <c r="G989" s="94"/>
      <c r="H989" s="145"/>
      <c r="I989" s="96"/>
      <c r="J989" s="96"/>
      <c r="K989" s="96"/>
      <c r="L989" s="96"/>
      <c r="M989" s="96"/>
      <c r="N989" s="96"/>
      <c r="O989" s="97">
        <f t="shared" si="60"/>
        <v>0</v>
      </c>
      <c r="P989" s="97">
        <f t="shared" si="61"/>
        <v>0</v>
      </c>
      <c r="Q989" s="97" cm="1">
        <f t="array" aca="1" ref="Q989" ca="1">IF(I989=0,0,$E989*$I989*(SUMPRODUCT((1-'Emission Factors'!$C$37)^ROW(INDIRECT("1:" &amp; 'Emission Factors'!$C$45-1)))+1))</f>
        <v>0</v>
      </c>
      <c r="R989" s="176">
        <f ca="1">IFERROR((($O989+$Q989)*'Emission Factors'!$C$10)+($P989*'Emission Factors'!$C$17),"")</f>
        <v>0</v>
      </c>
      <c r="S989" s="146" t="str">
        <f t="shared" ca="1" si="62"/>
        <v>N/A</v>
      </c>
      <c r="T989" s="98">
        <f ca="1">IFERROR((($O989+$Q989)*'Emission Factors'!$C$11)+($P989*'Emission Factors'!$C$18),"")</f>
        <v>0</v>
      </c>
      <c r="U989" s="98">
        <f ca="1">IFERROR((($O989+$Q989)*'Emission Factors'!$C$12)+($P989*'Emission Factors'!$C$19),"")</f>
        <v>0</v>
      </c>
      <c r="V989" s="98">
        <f ca="1">IFERROR((($O989+$Q989)*'Emission Factors'!$C$13)+($P989*'Emission Factors'!$C$20),"")</f>
        <v>0</v>
      </c>
      <c r="W989" s="147">
        <f ca="1">IFERROR(IF(N989="Residential",($O989+Q989)*'Emission Factors'!$C$14+(P989*'Emission Factors'!$C$21),($O989+Q989)*'Emission Factors'!$C$15+(P989*'Emission Factors'!$C$22)),"")</f>
        <v>0</v>
      </c>
      <c r="X989" s="97">
        <f t="shared" si="63"/>
        <v>0</v>
      </c>
    </row>
    <row r="990" spans="2:24" x14ac:dyDescent="0.3">
      <c r="B990" s="94"/>
      <c r="C990" s="95"/>
      <c r="D990" s="95"/>
      <c r="E990" s="95"/>
      <c r="F990" s="144"/>
      <c r="G990" s="94"/>
      <c r="H990" s="145"/>
      <c r="I990" s="96"/>
      <c r="J990" s="96"/>
      <c r="K990" s="96"/>
      <c r="L990" s="96"/>
      <c r="M990" s="96"/>
      <c r="N990" s="96"/>
      <c r="O990" s="97">
        <f t="shared" si="60"/>
        <v>0</v>
      </c>
      <c r="P990" s="97">
        <f t="shared" si="61"/>
        <v>0</v>
      </c>
      <c r="Q990" s="97" cm="1">
        <f t="array" aca="1" ref="Q990" ca="1">IF(I990=0,0,$E990*$I990*(SUMPRODUCT((1-'Emission Factors'!$C$37)^ROW(INDIRECT("1:" &amp; 'Emission Factors'!$C$45-1)))+1))</f>
        <v>0</v>
      </c>
      <c r="R990" s="176">
        <f ca="1">IFERROR((($O990+$Q990)*'Emission Factors'!$C$10)+($P990*'Emission Factors'!$C$17),"")</f>
        <v>0</v>
      </c>
      <c r="S990" s="146" t="str">
        <f t="shared" ca="1" si="62"/>
        <v>N/A</v>
      </c>
      <c r="T990" s="98">
        <f ca="1">IFERROR((($O990+$Q990)*'Emission Factors'!$C$11)+($P990*'Emission Factors'!$C$18),"")</f>
        <v>0</v>
      </c>
      <c r="U990" s="98">
        <f ca="1">IFERROR((($O990+$Q990)*'Emission Factors'!$C$12)+($P990*'Emission Factors'!$C$19),"")</f>
        <v>0</v>
      </c>
      <c r="V990" s="98">
        <f ca="1">IFERROR((($O990+$Q990)*'Emission Factors'!$C$13)+($P990*'Emission Factors'!$C$20),"")</f>
        <v>0</v>
      </c>
      <c r="W990" s="147">
        <f ca="1">IFERROR(IF(N990="Residential",($O990+Q990)*'Emission Factors'!$C$14+(P990*'Emission Factors'!$C$21),($O990+Q990)*'Emission Factors'!$C$15+(P990*'Emission Factors'!$C$22)),"")</f>
        <v>0</v>
      </c>
      <c r="X990" s="97">
        <f t="shared" si="63"/>
        <v>0</v>
      </c>
    </row>
    <row r="991" spans="2:24" x14ac:dyDescent="0.3">
      <c r="B991" s="94"/>
      <c r="C991" s="95"/>
      <c r="D991" s="95"/>
      <c r="E991" s="95"/>
      <c r="F991" s="144"/>
      <c r="G991" s="94"/>
      <c r="H991" s="145"/>
      <c r="I991" s="96"/>
      <c r="J991" s="96"/>
      <c r="K991" s="96"/>
      <c r="L991" s="96"/>
      <c r="M991" s="96"/>
      <c r="N991" s="96"/>
      <c r="O991" s="97">
        <f t="shared" si="60"/>
        <v>0</v>
      </c>
      <c r="P991" s="97">
        <f t="shared" si="61"/>
        <v>0</v>
      </c>
      <c r="Q991" s="97" cm="1">
        <f t="array" aca="1" ref="Q991" ca="1">IF(I991=0,0,$E991*$I991*(SUMPRODUCT((1-'Emission Factors'!$C$37)^ROW(INDIRECT("1:" &amp; 'Emission Factors'!$C$45-1)))+1))</f>
        <v>0</v>
      </c>
      <c r="R991" s="176">
        <f ca="1">IFERROR((($O991+$Q991)*'Emission Factors'!$C$10)+($P991*'Emission Factors'!$C$17),"")</f>
        <v>0</v>
      </c>
      <c r="S991" s="146" t="str">
        <f t="shared" ca="1" si="62"/>
        <v>N/A</v>
      </c>
      <c r="T991" s="98">
        <f ca="1">IFERROR((($O991+$Q991)*'Emission Factors'!$C$11)+($P991*'Emission Factors'!$C$18),"")</f>
        <v>0</v>
      </c>
      <c r="U991" s="98">
        <f ca="1">IFERROR((($O991+$Q991)*'Emission Factors'!$C$12)+($P991*'Emission Factors'!$C$19),"")</f>
        <v>0</v>
      </c>
      <c r="V991" s="98">
        <f ca="1">IFERROR((($O991+$Q991)*'Emission Factors'!$C$13)+($P991*'Emission Factors'!$C$20),"")</f>
        <v>0</v>
      </c>
      <c r="W991" s="147">
        <f ca="1">IFERROR(IF(N991="Residential",($O991+Q991)*'Emission Factors'!$C$14+(P991*'Emission Factors'!$C$21),($O991+Q991)*'Emission Factors'!$C$15+(P991*'Emission Factors'!$C$22)),"")</f>
        <v>0</v>
      </c>
      <c r="X991" s="97">
        <f t="shared" si="63"/>
        <v>0</v>
      </c>
    </row>
    <row r="992" spans="2:24" x14ac:dyDescent="0.3">
      <c r="B992" s="94"/>
      <c r="C992" s="95"/>
      <c r="D992" s="95"/>
      <c r="E992" s="95"/>
      <c r="F992" s="144"/>
      <c r="G992" s="94"/>
      <c r="H992" s="145"/>
      <c r="I992" s="96"/>
      <c r="J992" s="96"/>
      <c r="K992" s="96"/>
      <c r="L992" s="96"/>
      <c r="M992" s="96"/>
      <c r="N992" s="96"/>
      <c r="O992" s="97">
        <f t="shared" si="60"/>
        <v>0</v>
      </c>
      <c r="P992" s="97">
        <f t="shared" si="61"/>
        <v>0</v>
      </c>
      <c r="Q992" s="97" cm="1">
        <f t="array" aca="1" ref="Q992" ca="1">IF(I992=0,0,$E992*$I992*(SUMPRODUCT((1-'Emission Factors'!$C$37)^ROW(INDIRECT("1:" &amp; 'Emission Factors'!$C$45-1)))+1))</f>
        <v>0</v>
      </c>
      <c r="R992" s="176">
        <f ca="1">IFERROR((($O992+$Q992)*'Emission Factors'!$C$10)+($P992*'Emission Factors'!$C$17),"")</f>
        <v>0</v>
      </c>
      <c r="S992" s="146" t="str">
        <f t="shared" ca="1" si="62"/>
        <v>N/A</v>
      </c>
      <c r="T992" s="98">
        <f ca="1">IFERROR((($O992+$Q992)*'Emission Factors'!$C$11)+($P992*'Emission Factors'!$C$18),"")</f>
        <v>0</v>
      </c>
      <c r="U992" s="98">
        <f ca="1">IFERROR((($O992+$Q992)*'Emission Factors'!$C$12)+($P992*'Emission Factors'!$C$19),"")</f>
        <v>0</v>
      </c>
      <c r="V992" s="98">
        <f ca="1">IFERROR((($O992+$Q992)*'Emission Factors'!$C$13)+($P992*'Emission Factors'!$C$20),"")</f>
        <v>0</v>
      </c>
      <c r="W992" s="147">
        <f ca="1">IFERROR(IF(N992="Residential",($O992+Q992)*'Emission Factors'!$C$14+(P992*'Emission Factors'!$C$21),($O992+Q992)*'Emission Factors'!$C$15+(P992*'Emission Factors'!$C$22)),"")</f>
        <v>0</v>
      </c>
      <c r="X992" s="97">
        <f t="shared" si="63"/>
        <v>0</v>
      </c>
    </row>
    <row r="993" spans="2:24" x14ac:dyDescent="0.3">
      <c r="B993" s="94"/>
      <c r="C993" s="95"/>
      <c r="D993" s="95"/>
      <c r="E993" s="95"/>
      <c r="F993" s="144"/>
      <c r="G993" s="94"/>
      <c r="H993" s="145"/>
      <c r="I993" s="96"/>
      <c r="J993" s="96"/>
      <c r="K993" s="96"/>
      <c r="L993" s="96"/>
      <c r="M993" s="96"/>
      <c r="N993" s="96"/>
      <c r="O993" s="97">
        <f t="shared" si="60"/>
        <v>0</v>
      </c>
      <c r="P993" s="97">
        <f t="shared" si="61"/>
        <v>0</v>
      </c>
      <c r="Q993" s="97" cm="1">
        <f t="array" aca="1" ref="Q993" ca="1">IF(I993=0,0,$E993*$I993*(SUMPRODUCT((1-'Emission Factors'!$C$37)^ROW(INDIRECT("1:" &amp; 'Emission Factors'!$C$45-1)))+1))</f>
        <v>0</v>
      </c>
      <c r="R993" s="176">
        <f ca="1">IFERROR((($O993+$Q993)*'Emission Factors'!$C$10)+($P993*'Emission Factors'!$C$17),"")</f>
        <v>0</v>
      </c>
      <c r="S993" s="146" t="str">
        <f t="shared" ca="1" si="62"/>
        <v>N/A</v>
      </c>
      <c r="T993" s="98">
        <f ca="1">IFERROR((($O993+$Q993)*'Emission Factors'!$C$11)+($P993*'Emission Factors'!$C$18),"")</f>
        <v>0</v>
      </c>
      <c r="U993" s="98">
        <f ca="1">IFERROR((($O993+$Q993)*'Emission Factors'!$C$12)+($P993*'Emission Factors'!$C$19),"")</f>
        <v>0</v>
      </c>
      <c r="V993" s="98">
        <f ca="1">IFERROR((($O993+$Q993)*'Emission Factors'!$C$13)+($P993*'Emission Factors'!$C$20),"")</f>
        <v>0</v>
      </c>
      <c r="W993" s="147">
        <f ca="1">IFERROR(IF(N993="Residential",($O993+Q993)*'Emission Factors'!$C$14+(P993*'Emission Factors'!$C$21),($O993+Q993)*'Emission Factors'!$C$15+(P993*'Emission Factors'!$C$22)),"")</f>
        <v>0</v>
      </c>
      <c r="X993" s="97">
        <f t="shared" si="63"/>
        <v>0</v>
      </c>
    </row>
    <row r="994" spans="2:24" x14ac:dyDescent="0.3">
      <c r="B994" s="94"/>
      <c r="C994" s="95"/>
      <c r="D994" s="95"/>
      <c r="E994" s="95"/>
      <c r="F994" s="144"/>
      <c r="G994" s="94"/>
      <c r="H994" s="145"/>
      <c r="I994" s="96"/>
      <c r="J994" s="96"/>
      <c r="K994" s="96"/>
      <c r="L994" s="96"/>
      <c r="M994" s="96"/>
      <c r="N994" s="96"/>
      <c r="O994" s="97">
        <f t="shared" si="60"/>
        <v>0</v>
      </c>
      <c r="P994" s="97">
        <f t="shared" si="61"/>
        <v>0</v>
      </c>
      <c r="Q994" s="97" cm="1">
        <f t="array" aca="1" ref="Q994" ca="1">IF(I994=0,0,$E994*$I994*(SUMPRODUCT((1-'Emission Factors'!$C$37)^ROW(INDIRECT("1:" &amp; 'Emission Factors'!$C$45-1)))+1))</f>
        <v>0</v>
      </c>
      <c r="R994" s="176">
        <f ca="1">IFERROR((($O994+$Q994)*'Emission Factors'!$C$10)+($P994*'Emission Factors'!$C$17),"")</f>
        <v>0</v>
      </c>
      <c r="S994" s="146" t="str">
        <f t="shared" ca="1" si="62"/>
        <v>N/A</v>
      </c>
      <c r="T994" s="98">
        <f ca="1">IFERROR((($O994+$Q994)*'Emission Factors'!$C$11)+($P994*'Emission Factors'!$C$18),"")</f>
        <v>0</v>
      </c>
      <c r="U994" s="98">
        <f ca="1">IFERROR((($O994+$Q994)*'Emission Factors'!$C$12)+($P994*'Emission Factors'!$C$19),"")</f>
        <v>0</v>
      </c>
      <c r="V994" s="98">
        <f ca="1">IFERROR((($O994+$Q994)*'Emission Factors'!$C$13)+($P994*'Emission Factors'!$C$20),"")</f>
        <v>0</v>
      </c>
      <c r="W994" s="147">
        <f ca="1">IFERROR(IF(N994="Residential",($O994+Q994)*'Emission Factors'!$C$14+(P994*'Emission Factors'!$C$21),($O994+Q994)*'Emission Factors'!$C$15+(P994*'Emission Factors'!$C$22)),"")</f>
        <v>0</v>
      </c>
      <c r="X994" s="97">
        <f t="shared" si="63"/>
        <v>0</v>
      </c>
    </row>
    <row r="995" spans="2:24" x14ac:dyDescent="0.3">
      <c r="B995" s="94"/>
      <c r="C995" s="95"/>
      <c r="D995" s="95"/>
      <c r="E995" s="95"/>
      <c r="F995" s="144"/>
      <c r="G995" s="94"/>
      <c r="H995" s="145"/>
      <c r="I995" s="96"/>
      <c r="J995" s="96"/>
      <c r="K995" s="96"/>
      <c r="L995" s="96"/>
      <c r="M995" s="96"/>
      <c r="N995" s="96"/>
      <c r="O995" s="97">
        <f t="shared" si="60"/>
        <v>0</v>
      </c>
      <c r="P995" s="97">
        <f t="shared" si="61"/>
        <v>0</v>
      </c>
      <c r="Q995" s="97" cm="1">
        <f t="array" aca="1" ref="Q995" ca="1">IF(I995=0,0,$E995*$I995*(SUMPRODUCT((1-'Emission Factors'!$C$37)^ROW(INDIRECT("1:" &amp; 'Emission Factors'!$C$45-1)))+1))</f>
        <v>0</v>
      </c>
      <c r="R995" s="176">
        <f ca="1">IFERROR((($O995+$Q995)*'Emission Factors'!$C$10)+($P995*'Emission Factors'!$C$17),"")</f>
        <v>0</v>
      </c>
      <c r="S995" s="146" t="str">
        <f t="shared" ca="1" si="62"/>
        <v>N/A</v>
      </c>
      <c r="T995" s="98">
        <f ca="1">IFERROR((($O995+$Q995)*'Emission Factors'!$C$11)+($P995*'Emission Factors'!$C$18),"")</f>
        <v>0</v>
      </c>
      <c r="U995" s="98">
        <f ca="1">IFERROR((($O995+$Q995)*'Emission Factors'!$C$12)+($P995*'Emission Factors'!$C$19),"")</f>
        <v>0</v>
      </c>
      <c r="V995" s="98">
        <f ca="1">IFERROR((($O995+$Q995)*'Emission Factors'!$C$13)+($P995*'Emission Factors'!$C$20),"")</f>
        <v>0</v>
      </c>
      <c r="W995" s="147">
        <f ca="1">IFERROR(IF(N995="Residential",($O995+Q995)*'Emission Factors'!$C$14+(P995*'Emission Factors'!$C$21),($O995+Q995)*'Emission Factors'!$C$15+(P995*'Emission Factors'!$C$22)),"")</f>
        <v>0</v>
      </c>
      <c r="X995" s="97">
        <f t="shared" si="63"/>
        <v>0</v>
      </c>
    </row>
    <row r="996" spans="2:24" x14ac:dyDescent="0.3">
      <c r="B996" s="94"/>
      <c r="C996" s="95"/>
      <c r="D996" s="95"/>
      <c r="E996" s="95"/>
      <c r="F996" s="144"/>
      <c r="G996" s="94"/>
      <c r="H996" s="145"/>
      <c r="I996" s="96"/>
      <c r="J996" s="96"/>
      <c r="K996" s="96"/>
      <c r="L996" s="96"/>
      <c r="M996" s="96"/>
      <c r="N996" s="96"/>
      <c r="O996" s="97">
        <f t="shared" si="60"/>
        <v>0</v>
      </c>
      <c r="P996" s="97">
        <f t="shared" si="61"/>
        <v>0</v>
      </c>
      <c r="Q996" s="97" cm="1">
        <f t="array" aca="1" ref="Q996" ca="1">IF(I996=0,0,$E996*$I996*(SUMPRODUCT((1-'Emission Factors'!$C$37)^ROW(INDIRECT("1:" &amp; 'Emission Factors'!$C$45-1)))+1))</f>
        <v>0</v>
      </c>
      <c r="R996" s="176">
        <f ca="1">IFERROR((($O996+$Q996)*'Emission Factors'!$C$10)+($P996*'Emission Factors'!$C$17),"")</f>
        <v>0</v>
      </c>
      <c r="S996" s="146" t="str">
        <f t="shared" ca="1" si="62"/>
        <v>N/A</v>
      </c>
      <c r="T996" s="98">
        <f ca="1">IFERROR((($O996+$Q996)*'Emission Factors'!$C$11)+($P996*'Emission Factors'!$C$18),"")</f>
        <v>0</v>
      </c>
      <c r="U996" s="98">
        <f ca="1">IFERROR((($O996+$Q996)*'Emission Factors'!$C$12)+($P996*'Emission Factors'!$C$19),"")</f>
        <v>0</v>
      </c>
      <c r="V996" s="98">
        <f ca="1">IFERROR((($O996+$Q996)*'Emission Factors'!$C$13)+($P996*'Emission Factors'!$C$20),"")</f>
        <v>0</v>
      </c>
      <c r="W996" s="147">
        <f ca="1">IFERROR(IF(N996="Residential",($O996+Q996)*'Emission Factors'!$C$14+(P996*'Emission Factors'!$C$21),($O996+Q996)*'Emission Factors'!$C$15+(P996*'Emission Factors'!$C$22)),"")</f>
        <v>0</v>
      </c>
      <c r="X996" s="97">
        <f t="shared" si="63"/>
        <v>0</v>
      </c>
    </row>
    <row r="997" spans="2:24" x14ac:dyDescent="0.3">
      <c r="B997" s="94"/>
      <c r="C997" s="95"/>
      <c r="D997" s="95"/>
      <c r="E997" s="95"/>
      <c r="F997" s="144"/>
      <c r="G997" s="94"/>
      <c r="H997" s="145"/>
      <c r="I997" s="96"/>
      <c r="J997" s="96"/>
      <c r="K997" s="96"/>
      <c r="L997" s="96"/>
      <c r="M997" s="96"/>
      <c r="N997" s="96"/>
      <c r="O997" s="97">
        <f t="shared" si="60"/>
        <v>0</v>
      </c>
      <c r="P997" s="97">
        <f t="shared" si="61"/>
        <v>0</v>
      </c>
      <c r="Q997" s="97" cm="1">
        <f t="array" aca="1" ref="Q997" ca="1">IF(I997=0,0,$E997*$I997*(SUMPRODUCT((1-'Emission Factors'!$C$37)^ROW(INDIRECT("1:" &amp; 'Emission Factors'!$C$45-1)))+1))</f>
        <v>0</v>
      </c>
      <c r="R997" s="176">
        <f ca="1">IFERROR((($O997+$Q997)*'Emission Factors'!$C$10)+($P997*'Emission Factors'!$C$17),"")</f>
        <v>0</v>
      </c>
      <c r="S997" s="146" t="str">
        <f t="shared" ca="1" si="62"/>
        <v>N/A</v>
      </c>
      <c r="T997" s="98">
        <f ca="1">IFERROR((($O997+$Q997)*'Emission Factors'!$C$11)+($P997*'Emission Factors'!$C$18),"")</f>
        <v>0</v>
      </c>
      <c r="U997" s="98">
        <f ca="1">IFERROR((($O997+$Q997)*'Emission Factors'!$C$12)+($P997*'Emission Factors'!$C$19),"")</f>
        <v>0</v>
      </c>
      <c r="V997" s="98">
        <f ca="1">IFERROR((($O997+$Q997)*'Emission Factors'!$C$13)+($P997*'Emission Factors'!$C$20),"")</f>
        <v>0</v>
      </c>
      <c r="W997" s="147">
        <f ca="1">IFERROR(IF(N997="Residential",($O997+Q997)*'Emission Factors'!$C$14+(P997*'Emission Factors'!$C$21),($O997+Q997)*'Emission Factors'!$C$15+(P997*'Emission Factors'!$C$22)),"")</f>
        <v>0</v>
      </c>
      <c r="X997" s="97">
        <f t="shared" si="63"/>
        <v>0</v>
      </c>
    </row>
    <row r="998" spans="2:24" x14ac:dyDescent="0.3">
      <c r="B998" s="94"/>
      <c r="C998" s="95"/>
      <c r="D998" s="95"/>
      <c r="E998" s="95"/>
      <c r="F998" s="144"/>
      <c r="G998" s="94"/>
      <c r="H998" s="145"/>
      <c r="I998" s="96"/>
      <c r="J998" s="96"/>
      <c r="K998" s="96"/>
      <c r="L998" s="96"/>
      <c r="M998" s="96"/>
      <c r="N998" s="96"/>
      <c r="O998" s="97">
        <f t="shared" si="60"/>
        <v>0</v>
      </c>
      <c r="P998" s="97">
        <f t="shared" si="61"/>
        <v>0</v>
      </c>
      <c r="Q998" s="97" cm="1">
        <f t="array" aca="1" ref="Q998" ca="1">IF(I998=0,0,$E998*$I998*(SUMPRODUCT((1-'Emission Factors'!$C$37)^ROW(INDIRECT("1:" &amp; 'Emission Factors'!$C$45-1)))+1))</f>
        <v>0</v>
      </c>
      <c r="R998" s="176">
        <f ca="1">IFERROR((($O998+$Q998)*'Emission Factors'!$C$10)+($P998*'Emission Factors'!$C$17),"")</f>
        <v>0</v>
      </c>
      <c r="S998" s="146" t="str">
        <f t="shared" ca="1" si="62"/>
        <v>N/A</v>
      </c>
      <c r="T998" s="98">
        <f ca="1">IFERROR((($O998+$Q998)*'Emission Factors'!$C$11)+($P998*'Emission Factors'!$C$18),"")</f>
        <v>0</v>
      </c>
      <c r="U998" s="98">
        <f ca="1">IFERROR((($O998+$Q998)*'Emission Factors'!$C$12)+($P998*'Emission Factors'!$C$19),"")</f>
        <v>0</v>
      </c>
      <c r="V998" s="98">
        <f ca="1">IFERROR((($O998+$Q998)*'Emission Factors'!$C$13)+($P998*'Emission Factors'!$C$20),"")</f>
        <v>0</v>
      </c>
      <c r="W998" s="147">
        <f ca="1">IFERROR(IF(N998="Residential",($O998+Q998)*'Emission Factors'!$C$14+(P998*'Emission Factors'!$C$21),($O998+Q998)*'Emission Factors'!$C$15+(P998*'Emission Factors'!$C$22)),"")</f>
        <v>0</v>
      </c>
      <c r="X998" s="97">
        <f t="shared" si="63"/>
        <v>0</v>
      </c>
    </row>
    <row r="999" spans="2:24" x14ac:dyDescent="0.3">
      <c r="B999" s="94"/>
      <c r="C999" s="95"/>
      <c r="D999" s="95"/>
      <c r="E999" s="95"/>
      <c r="F999" s="144"/>
      <c r="G999" s="94"/>
      <c r="H999" s="145"/>
      <c r="I999" s="96"/>
      <c r="J999" s="96"/>
      <c r="K999" s="96"/>
      <c r="L999" s="96"/>
      <c r="M999" s="96"/>
      <c r="N999" s="96"/>
      <c r="O999" s="97">
        <f t="shared" si="60"/>
        <v>0</v>
      </c>
      <c r="P999" s="97">
        <f t="shared" si="61"/>
        <v>0</v>
      </c>
      <c r="Q999" s="97" cm="1">
        <f t="array" aca="1" ref="Q999" ca="1">IF(I999=0,0,$E999*$I999*(SUMPRODUCT((1-'Emission Factors'!$C$37)^ROW(INDIRECT("1:" &amp; 'Emission Factors'!$C$45-1)))+1))</f>
        <v>0</v>
      </c>
      <c r="R999" s="176">
        <f ca="1">IFERROR((($O999+$Q999)*'Emission Factors'!$C$10)+($P999*'Emission Factors'!$C$17),"")</f>
        <v>0</v>
      </c>
      <c r="S999" s="146" t="str">
        <f t="shared" ca="1" si="62"/>
        <v>N/A</v>
      </c>
      <c r="T999" s="98">
        <f ca="1">IFERROR((($O999+$Q999)*'Emission Factors'!$C$11)+($P999*'Emission Factors'!$C$18),"")</f>
        <v>0</v>
      </c>
      <c r="U999" s="98">
        <f ca="1">IFERROR((($O999+$Q999)*'Emission Factors'!$C$12)+($P999*'Emission Factors'!$C$19),"")</f>
        <v>0</v>
      </c>
      <c r="V999" s="98">
        <f ca="1">IFERROR((($O999+$Q999)*'Emission Factors'!$C$13)+($P999*'Emission Factors'!$C$20),"")</f>
        <v>0</v>
      </c>
      <c r="W999" s="147">
        <f ca="1">IFERROR(IF(N999="Residential",($O999+Q999)*'Emission Factors'!$C$14+(P999*'Emission Factors'!$C$21),($O999+Q999)*'Emission Factors'!$C$15+(P999*'Emission Factors'!$C$22)),"")</f>
        <v>0</v>
      </c>
      <c r="X999" s="97">
        <f t="shared" si="63"/>
        <v>0</v>
      </c>
    </row>
    <row r="1000" spans="2:24" x14ac:dyDescent="0.3">
      <c r="B1000" s="94"/>
      <c r="C1000" s="95"/>
      <c r="D1000" s="95"/>
      <c r="E1000" s="95"/>
      <c r="F1000" s="144"/>
      <c r="G1000" s="94"/>
      <c r="H1000" s="145"/>
      <c r="I1000" s="96"/>
      <c r="J1000" s="96"/>
      <c r="K1000" s="96"/>
      <c r="L1000" s="96"/>
      <c r="M1000" s="96"/>
      <c r="N1000" s="96"/>
      <c r="O1000" s="97">
        <f t="shared" si="60"/>
        <v>0</v>
      </c>
      <c r="P1000" s="97">
        <f t="shared" si="61"/>
        <v>0</v>
      </c>
      <c r="Q1000" s="97" cm="1">
        <f t="array" aca="1" ref="Q1000" ca="1">IF(I1000=0,0,$E1000*$I1000*(SUMPRODUCT((1-'Emission Factors'!$C$37)^ROW(INDIRECT("1:" &amp; 'Emission Factors'!$C$45-1)))+1))</f>
        <v>0</v>
      </c>
      <c r="R1000" s="176">
        <f ca="1">IFERROR((($O1000+$Q1000)*'Emission Factors'!$C$10)+($P1000*'Emission Factors'!$C$17),"")</f>
        <v>0</v>
      </c>
      <c r="S1000" s="146" t="str">
        <f t="shared" ca="1" si="62"/>
        <v>N/A</v>
      </c>
      <c r="T1000" s="98">
        <f ca="1">IFERROR((($O1000+$Q1000)*'Emission Factors'!$C$11)+($P1000*'Emission Factors'!$C$18),"")</f>
        <v>0</v>
      </c>
      <c r="U1000" s="98">
        <f ca="1">IFERROR((($O1000+$Q1000)*'Emission Factors'!$C$12)+($P1000*'Emission Factors'!$C$19),"")</f>
        <v>0</v>
      </c>
      <c r="V1000" s="98">
        <f ca="1">IFERROR((($O1000+$Q1000)*'Emission Factors'!$C$13)+($P1000*'Emission Factors'!$C$20),"")</f>
        <v>0</v>
      </c>
      <c r="W1000" s="147">
        <f ca="1">IFERROR(IF(N1000="Residential",($O1000+Q1000)*'Emission Factors'!$C$14+(P1000*'Emission Factors'!$C$21),($O1000+Q1000)*'Emission Factors'!$C$15+(P1000*'Emission Factors'!$C$22)),"")</f>
        <v>0</v>
      </c>
      <c r="X1000" s="97">
        <f t="shared" si="63"/>
        <v>0</v>
      </c>
    </row>
    <row r="1001" spans="2:24" x14ac:dyDescent="0.3">
      <c r="B1001" s="94"/>
      <c r="C1001" s="95"/>
      <c r="D1001" s="95"/>
      <c r="E1001" s="95"/>
      <c r="F1001" s="144"/>
      <c r="G1001" s="94"/>
      <c r="H1001" s="145"/>
      <c r="I1001" s="96"/>
      <c r="J1001" s="96"/>
      <c r="K1001" s="96"/>
      <c r="L1001" s="96"/>
      <c r="M1001" s="96"/>
      <c r="N1001" s="96"/>
      <c r="O1001" s="97">
        <f t="shared" si="60"/>
        <v>0</v>
      </c>
      <c r="P1001" s="97">
        <f t="shared" si="61"/>
        <v>0</v>
      </c>
      <c r="Q1001" s="97" cm="1">
        <f t="array" aca="1" ref="Q1001" ca="1">IF(I1001=0,0,$E1001*$I1001*(SUMPRODUCT((1-'Emission Factors'!$C$37)^ROW(INDIRECT("1:" &amp; 'Emission Factors'!$C$45-1)))+1))</f>
        <v>0</v>
      </c>
      <c r="R1001" s="176">
        <f ca="1">IFERROR((($O1001+$Q1001)*'Emission Factors'!$C$10)+($P1001*'Emission Factors'!$C$17),"")</f>
        <v>0</v>
      </c>
      <c r="S1001" s="146" t="str">
        <f t="shared" ca="1" si="62"/>
        <v>N/A</v>
      </c>
      <c r="T1001" s="98">
        <f ca="1">IFERROR((($O1001+$Q1001)*'Emission Factors'!$C$11)+($P1001*'Emission Factors'!$C$18),"")</f>
        <v>0</v>
      </c>
      <c r="U1001" s="98">
        <f ca="1">IFERROR((($O1001+$Q1001)*'Emission Factors'!$C$12)+($P1001*'Emission Factors'!$C$19),"")</f>
        <v>0</v>
      </c>
      <c r="V1001" s="98">
        <f ca="1">IFERROR((($O1001+$Q1001)*'Emission Factors'!$C$13)+($P1001*'Emission Factors'!$C$20),"")</f>
        <v>0</v>
      </c>
      <c r="W1001" s="147">
        <f ca="1">IFERROR(IF(N1001="Residential",($O1001+Q1001)*'Emission Factors'!$C$14+(P1001*'Emission Factors'!$C$21),($O1001+Q1001)*'Emission Factors'!$C$15+(P1001*'Emission Factors'!$C$22)),"")</f>
        <v>0</v>
      </c>
      <c r="X1001" s="97">
        <f t="shared" si="63"/>
        <v>0</v>
      </c>
    </row>
    <row r="1002" spans="2:24" x14ac:dyDescent="0.3">
      <c r="B1002" s="94"/>
      <c r="C1002" s="95"/>
      <c r="D1002" s="95"/>
      <c r="E1002" s="95"/>
      <c r="F1002" s="144"/>
      <c r="G1002" s="94"/>
      <c r="H1002" s="145"/>
      <c r="I1002" s="96"/>
      <c r="J1002" s="96"/>
      <c r="K1002" s="96"/>
      <c r="L1002" s="96"/>
      <c r="M1002" s="96"/>
      <c r="N1002" s="96"/>
      <c r="O1002" s="97">
        <f t="shared" si="60"/>
        <v>0</v>
      </c>
      <c r="P1002" s="97">
        <f t="shared" si="61"/>
        <v>0</v>
      </c>
      <c r="Q1002" s="97" cm="1">
        <f t="array" aca="1" ref="Q1002" ca="1">IF(I1002=0,0,$E1002*$I1002*(SUMPRODUCT((1-'Emission Factors'!$C$37)^ROW(INDIRECT("1:" &amp; 'Emission Factors'!$C$45-1)))+1))</f>
        <v>0</v>
      </c>
      <c r="R1002" s="176">
        <f ca="1">IFERROR((($O1002+$Q1002)*'Emission Factors'!$C$10)+($P1002*'Emission Factors'!$C$17),"")</f>
        <v>0</v>
      </c>
      <c r="S1002" s="146" t="str">
        <f t="shared" ca="1" si="62"/>
        <v>N/A</v>
      </c>
      <c r="T1002" s="98">
        <f ca="1">IFERROR((($O1002+$Q1002)*'Emission Factors'!$C$11)+($P1002*'Emission Factors'!$C$18),"")</f>
        <v>0</v>
      </c>
      <c r="U1002" s="98">
        <f ca="1">IFERROR((($O1002+$Q1002)*'Emission Factors'!$C$12)+($P1002*'Emission Factors'!$C$19),"")</f>
        <v>0</v>
      </c>
      <c r="V1002" s="98">
        <f ca="1">IFERROR((($O1002+$Q1002)*'Emission Factors'!$C$13)+($P1002*'Emission Factors'!$C$20),"")</f>
        <v>0</v>
      </c>
      <c r="W1002" s="147">
        <f ca="1">IFERROR(IF(N1002="Residential",($O1002+Q1002)*'Emission Factors'!$C$14+(P1002*'Emission Factors'!$C$21),($O1002+Q1002)*'Emission Factors'!$C$15+(P1002*'Emission Factors'!$C$22)),"")</f>
        <v>0</v>
      </c>
      <c r="X1002" s="97">
        <f t="shared" si="63"/>
        <v>0</v>
      </c>
    </row>
    <row r="1003" spans="2:24" x14ac:dyDescent="0.3">
      <c r="B1003" s="94"/>
      <c r="C1003" s="95"/>
      <c r="D1003" s="95"/>
      <c r="E1003" s="95"/>
      <c r="F1003" s="144"/>
      <c r="G1003" s="94"/>
      <c r="H1003" s="145"/>
      <c r="I1003" s="96"/>
      <c r="J1003" s="96"/>
      <c r="K1003" s="96"/>
      <c r="L1003" s="96"/>
      <c r="M1003" s="96"/>
      <c r="N1003" s="96"/>
      <c r="O1003" s="97">
        <f t="shared" si="60"/>
        <v>0</v>
      </c>
      <c r="P1003" s="97">
        <f t="shared" si="61"/>
        <v>0</v>
      </c>
      <c r="Q1003" s="97" cm="1">
        <f t="array" aca="1" ref="Q1003" ca="1">IF(I1003=0,0,$E1003*$I1003*(SUMPRODUCT((1-'Emission Factors'!$C$37)^ROW(INDIRECT("1:" &amp; 'Emission Factors'!$C$45-1)))+1))</f>
        <v>0</v>
      </c>
      <c r="R1003" s="176">
        <f ca="1">IFERROR((($O1003+$Q1003)*'Emission Factors'!$C$10)+($P1003*'Emission Factors'!$C$17),"")</f>
        <v>0</v>
      </c>
      <c r="S1003" s="146" t="str">
        <f t="shared" ca="1" si="62"/>
        <v>N/A</v>
      </c>
      <c r="T1003" s="98">
        <f ca="1">IFERROR((($O1003+$Q1003)*'Emission Factors'!$C$11)+($P1003*'Emission Factors'!$C$18),"")</f>
        <v>0</v>
      </c>
      <c r="U1003" s="98">
        <f ca="1">IFERROR((($O1003+$Q1003)*'Emission Factors'!$C$12)+($P1003*'Emission Factors'!$C$19),"")</f>
        <v>0</v>
      </c>
      <c r="V1003" s="98">
        <f ca="1">IFERROR((($O1003+$Q1003)*'Emission Factors'!$C$13)+($P1003*'Emission Factors'!$C$20),"")</f>
        <v>0</v>
      </c>
      <c r="W1003" s="147">
        <f ca="1">IFERROR(IF(N1003="Residential",($O1003+Q1003)*'Emission Factors'!$C$14+(P1003*'Emission Factors'!$C$21),($O1003+Q1003)*'Emission Factors'!$C$15+(P1003*'Emission Factors'!$C$22)),"")</f>
        <v>0</v>
      </c>
      <c r="X1003" s="97">
        <f t="shared" si="63"/>
        <v>0</v>
      </c>
    </row>
    <row r="1004" spans="2:24" x14ac:dyDescent="0.3">
      <c r="B1004" s="94"/>
      <c r="C1004" s="95"/>
      <c r="D1004" s="95"/>
      <c r="E1004" s="95"/>
      <c r="F1004" s="144"/>
      <c r="G1004" s="94"/>
      <c r="H1004" s="145"/>
      <c r="I1004" s="96"/>
      <c r="J1004" s="96"/>
      <c r="K1004" s="96"/>
      <c r="L1004" s="96"/>
      <c r="M1004" s="96"/>
      <c r="N1004" s="96"/>
      <c r="O1004" s="97">
        <f t="shared" si="60"/>
        <v>0</v>
      </c>
      <c r="P1004" s="97">
        <f t="shared" si="61"/>
        <v>0</v>
      </c>
      <c r="Q1004" s="97" cm="1">
        <f t="array" aca="1" ref="Q1004" ca="1">IF(I1004=0,0,$E1004*$I1004*(SUMPRODUCT((1-'Emission Factors'!$C$37)^ROW(INDIRECT("1:" &amp; 'Emission Factors'!$C$45-1)))+1))</f>
        <v>0</v>
      </c>
      <c r="R1004" s="176">
        <f ca="1">IFERROR((($O1004+$Q1004)*'Emission Factors'!$C$10)+($P1004*'Emission Factors'!$C$17),"")</f>
        <v>0</v>
      </c>
      <c r="S1004" s="146" t="str">
        <f t="shared" ca="1" si="62"/>
        <v>N/A</v>
      </c>
      <c r="T1004" s="98">
        <f ca="1">IFERROR((($O1004+$Q1004)*'Emission Factors'!$C$11)+($P1004*'Emission Factors'!$C$18),"")</f>
        <v>0</v>
      </c>
      <c r="U1004" s="98">
        <f ca="1">IFERROR((($O1004+$Q1004)*'Emission Factors'!$C$12)+($P1004*'Emission Factors'!$C$19),"")</f>
        <v>0</v>
      </c>
      <c r="V1004" s="98">
        <f ca="1">IFERROR((($O1004+$Q1004)*'Emission Factors'!$C$13)+($P1004*'Emission Factors'!$C$20),"")</f>
        <v>0</v>
      </c>
      <c r="W1004" s="147">
        <f ca="1">IFERROR(IF(N1004="Residential",($O1004+Q1004)*'Emission Factors'!$C$14+(P1004*'Emission Factors'!$C$21),($O1004+Q1004)*'Emission Factors'!$C$15+(P1004*'Emission Factors'!$C$22)),"")</f>
        <v>0</v>
      </c>
      <c r="X1004" s="97">
        <f t="shared" si="63"/>
        <v>0</v>
      </c>
    </row>
    <row r="1005" spans="2:24" x14ac:dyDescent="0.3">
      <c r="B1005" s="94"/>
      <c r="C1005" s="95"/>
      <c r="D1005" s="95"/>
      <c r="E1005" s="95"/>
      <c r="F1005" s="144"/>
      <c r="G1005" s="94"/>
      <c r="H1005" s="145"/>
      <c r="I1005" s="96"/>
      <c r="J1005" s="96"/>
      <c r="K1005" s="96"/>
      <c r="L1005" s="96"/>
      <c r="M1005" s="96"/>
      <c r="N1005" s="96"/>
      <c r="O1005" s="97">
        <f t="shared" si="60"/>
        <v>0</v>
      </c>
      <c r="P1005" s="97">
        <f t="shared" si="61"/>
        <v>0</v>
      </c>
      <c r="Q1005" s="97" cm="1">
        <f t="array" aca="1" ref="Q1005" ca="1">IF(I1005=0,0,$E1005*$I1005*(SUMPRODUCT((1-'Emission Factors'!$C$37)^ROW(INDIRECT("1:" &amp; 'Emission Factors'!$C$45-1)))+1))</f>
        <v>0</v>
      </c>
      <c r="R1005" s="176">
        <f ca="1">IFERROR((($O1005+$Q1005)*'Emission Factors'!$C$10)+($P1005*'Emission Factors'!$C$17),"")</f>
        <v>0</v>
      </c>
      <c r="S1005" s="146" t="str">
        <f t="shared" ca="1" si="62"/>
        <v>N/A</v>
      </c>
      <c r="T1005" s="98">
        <f ca="1">IFERROR((($O1005+$Q1005)*'Emission Factors'!$C$11)+($P1005*'Emission Factors'!$C$18),"")</f>
        <v>0</v>
      </c>
      <c r="U1005" s="98">
        <f ca="1">IFERROR((($O1005+$Q1005)*'Emission Factors'!$C$12)+($P1005*'Emission Factors'!$C$19),"")</f>
        <v>0</v>
      </c>
      <c r="V1005" s="98">
        <f ca="1">IFERROR((($O1005+$Q1005)*'Emission Factors'!$C$13)+($P1005*'Emission Factors'!$C$20),"")</f>
        <v>0</v>
      </c>
      <c r="W1005" s="147">
        <f ca="1">IFERROR(IF(N1005="Residential",($O1005+Q1005)*'Emission Factors'!$C$14+(P1005*'Emission Factors'!$C$21),($O1005+Q1005)*'Emission Factors'!$C$15+(P1005*'Emission Factors'!$C$22)),"")</f>
        <v>0</v>
      </c>
      <c r="X1005" s="97">
        <f t="shared" si="63"/>
        <v>0</v>
      </c>
    </row>
    <row r="1006" spans="2:24" x14ac:dyDescent="0.3">
      <c r="B1006" s="94"/>
      <c r="C1006" s="95"/>
      <c r="D1006" s="95"/>
      <c r="E1006" s="95"/>
      <c r="F1006" s="144"/>
      <c r="G1006" s="94"/>
      <c r="H1006" s="145"/>
      <c r="I1006" s="96"/>
      <c r="J1006" s="96"/>
      <c r="K1006" s="96"/>
      <c r="L1006" s="96"/>
      <c r="M1006" s="96"/>
      <c r="N1006" s="96"/>
      <c r="O1006" s="97">
        <f t="shared" si="60"/>
        <v>0</v>
      </c>
      <c r="P1006" s="97">
        <f t="shared" si="61"/>
        <v>0</v>
      </c>
      <c r="Q1006" s="97" cm="1">
        <f t="array" aca="1" ref="Q1006" ca="1">IF(I1006=0,0,$E1006*$I1006*(SUMPRODUCT((1-'Emission Factors'!$C$37)^ROW(INDIRECT("1:" &amp; 'Emission Factors'!$C$45-1)))+1))</f>
        <v>0</v>
      </c>
      <c r="R1006" s="176">
        <f ca="1">IFERROR((($O1006+$Q1006)*'Emission Factors'!$C$10)+($P1006*'Emission Factors'!$C$17),"")</f>
        <v>0</v>
      </c>
      <c r="S1006" s="146" t="str">
        <f t="shared" ca="1" si="62"/>
        <v>N/A</v>
      </c>
      <c r="T1006" s="98">
        <f ca="1">IFERROR((($O1006+$Q1006)*'Emission Factors'!$C$11)+($P1006*'Emission Factors'!$C$18),"")</f>
        <v>0</v>
      </c>
      <c r="U1006" s="98">
        <f ca="1">IFERROR((($O1006+$Q1006)*'Emission Factors'!$C$12)+($P1006*'Emission Factors'!$C$19),"")</f>
        <v>0</v>
      </c>
      <c r="V1006" s="98">
        <f ca="1">IFERROR((($O1006+$Q1006)*'Emission Factors'!$C$13)+($P1006*'Emission Factors'!$C$20),"")</f>
        <v>0</v>
      </c>
      <c r="W1006" s="147">
        <f ca="1">IFERROR(IF(N1006="Residential",($O1006+Q1006)*'Emission Factors'!$C$14+(P1006*'Emission Factors'!$C$21),($O1006+Q1006)*'Emission Factors'!$C$15+(P1006*'Emission Factors'!$C$22)),"")</f>
        <v>0</v>
      </c>
      <c r="X1006" s="97">
        <f t="shared" si="63"/>
        <v>0</v>
      </c>
    </row>
    <row r="1007" spans="2:24" x14ac:dyDescent="0.3">
      <c r="B1007" s="94"/>
      <c r="C1007" s="95"/>
      <c r="D1007" s="95"/>
      <c r="E1007" s="95"/>
      <c r="F1007" s="144"/>
      <c r="G1007" s="94"/>
      <c r="H1007" s="145"/>
      <c r="I1007" s="96"/>
      <c r="J1007" s="96"/>
      <c r="K1007" s="96"/>
      <c r="L1007" s="96"/>
      <c r="M1007" s="96"/>
      <c r="N1007" s="96"/>
      <c r="O1007" s="97">
        <f t="shared" si="60"/>
        <v>0</v>
      </c>
      <c r="P1007" s="97">
        <f t="shared" si="61"/>
        <v>0</v>
      </c>
      <c r="Q1007" s="97" cm="1">
        <f t="array" aca="1" ref="Q1007" ca="1">IF(I1007=0,0,$E1007*$I1007*(SUMPRODUCT((1-'Emission Factors'!$C$37)^ROW(INDIRECT("1:" &amp; 'Emission Factors'!$C$45-1)))+1))</f>
        <v>0</v>
      </c>
      <c r="R1007" s="176">
        <f ca="1">IFERROR((($O1007+$Q1007)*'Emission Factors'!$C$10)+($P1007*'Emission Factors'!$C$17),"")</f>
        <v>0</v>
      </c>
      <c r="S1007" s="146" t="str">
        <f t="shared" ca="1" si="62"/>
        <v>N/A</v>
      </c>
      <c r="T1007" s="98">
        <f ca="1">IFERROR((($O1007+$Q1007)*'Emission Factors'!$C$11)+($P1007*'Emission Factors'!$C$18),"")</f>
        <v>0</v>
      </c>
      <c r="U1007" s="98">
        <f ca="1">IFERROR((($O1007+$Q1007)*'Emission Factors'!$C$12)+($P1007*'Emission Factors'!$C$19),"")</f>
        <v>0</v>
      </c>
      <c r="V1007" s="98">
        <f ca="1">IFERROR((($O1007+$Q1007)*'Emission Factors'!$C$13)+($P1007*'Emission Factors'!$C$20),"")</f>
        <v>0</v>
      </c>
      <c r="W1007" s="147">
        <f ca="1">IFERROR(IF(N1007="Residential",($O1007+Q1007)*'Emission Factors'!$C$14+(P1007*'Emission Factors'!$C$21),($O1007+Q1007)*'Emission Factors'!$C$15+(P1007*'Emission Factors'!$C$22)),"")</f>
        <v>0</v>
      </c>
      <c r="X1007" s="97">
        <f t="shared" si="63"/>
        <v>0</v>
      </c>
    </row>
    <row r="1008" spans="2:24" x14ac:dyDescent="0.3">
      <c r="B1008" s="94"/>
      <c r="C1008" s="95"/>
      <c r="D1008" s="95"/>
      <c r="E1008" s="95"/>
      <c r="F1008" s="144"/>
      <c r="G1008" s="94"/>
      <c r="H1008" s="145"/>
      <c r="I1008" s="96"/>
      <c r="J1008" s="96"/>
      <c r="K1008" s="96"/>
      <c r="L1008" s="96"/>
      <c r="M1008" s="96"/>
      <c r="N1008" s="96"/>
      <c r="O1008" s="97">
        <f t="shared" si="60"/>
        <v>0</v>
      </c>
      <c r="P1008" s="97">
        <f t="shared" si="61"/>
        <v>0</v>
      </c>
      <c r="Q1008" s="97" cm="1">
        <f t="array" aca="1" ref="Q1008" ca="1">IF(I1008=0,0,$E1008*$I1008*(SUMPRODUCT((1-'Emission Factors'!$C$37)^ROW(INDIRECT("1:" &amp; 'Emission Factors'!$C$45-1)))+1))</f>
        <v>0</v>
      </c>
      <c r="R1008" s="176">
        <f ca="1">IFERROR((($O1008+$Q1008)*'Emission Factors'!$C$10)+($P1008*'Emission Factors'!$C$17),"")</f>
        <v>0</v>
      </c>
      <c r="S1008" s="146" t="str">
        <f t="shared" ca="1" si="62"/>
        <v>N/A</v>
      </c>
      <c r="T1008" s="98">
        <f ca="1">IFERROR((($O1008+$Q1008)*'Emission Factors'!$C$11)+($P1008*'Emission Factors'!$C$18),"")</f>
        <v>0</v>
      </c>
      <c r="U1008" s="98">
        <f ca="1">IFERROR((($O1008+$Q1008)*'Emission Factors'!$C$12)+($P1008*'Emission Factors'!$C$19),"")</f>
        <v>0</v>
      </c>
      <c r="V1008" s="98">
        <f ca="1">IFERROR((($O1008+$Q1008)*'Emission Factors'!$C$13)+($P1008*'Emission Factors'!$C$20),"")</f>
        <v>0</v>
      </c>
      <c r="W1008" s="147">
        <f ca="1">IFERROR(IF(N1008="Residential",($O1008+Q1008)*'Emission Factors'!$C$14+(P1008*'Emission Factors'!$C$21),($O1008+Q1008)*'Emission Factors'!$C$15+(P1008*'Emission Factors'!$C$22)),"")</f>
        <v>0</v>
      </c>
      <c r="X1008" s="97">
        <f t="shared" si="63"/>
        <v>0</v>
      </c>
    </row>
    <row r="1009" spans="2:24" x14ac:dyDescent="0.3">
      <c r="B1009" s="94"/>
      <c r="C1009" s="95"/>
      <c r="D1009" s="95"/>
      <c r="E1009" s="95"/>
      <c r="F1009" s="144"/>
      <c r="G1009" s="94"/>
      <c r="H1009" s="145"/>
      <c r="I1009" s="96"/>
      <c r="J1009" s="96"/>
      <c r="K1009" s="96"/>
      <c r="L1009" s="96"/>
      <c r="M1009" s="96"/>
      <c r="N1009" s="96"/>
      <c r="O1009" s="97">
        <f t="shared" si="60"/>
        <v>0</v>
      </c>
      <c r="P1009" s="97">
        <f t="shared" si="61"/>
        <v>0</v>
      </c>
      <c r="Q1009" s="97" cm="1">
        <f t="array" aca="1" ref="Q1009" ca="1">IF(I1009=0,0,$E1009*$I1009*(SUMPRODUCT((1-'Emission Factors'!$C$37)^ROW(INDIRECT("1:" &amp; 'Emission Factors'!$C$45-1)))+1))</f>
        <v>0</v>
      </c>
      <c r="R1009" s="176">
        <f ca="1">IFERROR((($O1009+$Q1009)*'Emission Factors'!$C$10)+($P1009*'Emission Factors'!$C$17),"")</f>
        <v>0</v>
      </c>
      <c r="S1009" s="146" t="str">
        <f t="shared" ca="1" si="62"/>
        <v>N/A</v>
      </c>
      <c r="T1009" s="98">
        <f ca="1">IFERROR((($O1009+$Q1009)*'Emission Factors'!$C$11)+($P1009*'Emission Factors'!$C$18),"")</f>
        <v>0</v>
      </c>
      <c r="U1009" s="98">
        <f ca="1">IFERROR((($O1009+$Q1009)*'Emission Factors'!$C$12)+($P1009*'Emission Factors'!$C$19),"")</f>
        <v>0</v>
      </c>
      <c r="V1009" s="98">
        <f ca="1">IFERROR((($O1009+$Q1009)*'Emission Factors'!$C$13)+($P1009*'Emission Factors'!$C$20),"")</f>
        <v>0</v>
      </c>
      <c r="W1009" s="147">
        <f ca="1">IFERROR(IF(N1009="Residential",($O1009+Q1009)*'Emission Factors'!$C$14+(P1009*'Emission Factors'!$C$21),($O1009+Q1009)*'Emission Factors'!$C$15+(P1009*'Emission Factors'!$C$22)),"")</f>
        <v>0</v>
      </c>
      <c r="X1009" s="97">
        <f t="shared" si="63"/>
        <v>0</v>
      </c>
    </row>
    <row r="1010" spans="2:24" x14ac:dyDescent="0.3">
      <c r="B1010" s="94"/>
      <c r="C1010" s="95"/>
      <c r="D1010" s="95"/>
      <c r="E1010" s="95"/>
      <c r="F1010" s="144"/>
      <c r="G1010" s="94"/>
      <c r="H1010" s="145"/>
      <c r="I1010" s="96"/>
      <c r="J1010" s="96"/>
      <c r="K1010" s="96"/>
      <c r="L1010" s="96"/>
      <c r="M1010" s="96"/>
      <c r="N1010" s="96"/>
      <c r="O1010" s="97">
        <f t="shared" si="60"/>
        <v>0</v>
      </c>
      <c r="P1010" s="97">
        <f t="shared" si="61"/>
        <v>0</v>
      </c>
      <c r="Q1010" s="97" cm="1">
        <f t="array" aca="1" ref="Q1010" ca="1">IF(I1010=0,0,$E1010*$I1010*(SUMPRODUCT((1-'Emission Factors'!$C$37)^ROW(INDIRECT("1:" &amp; 'Emission Factors'!$C$45-1)))+1))</f>
        <v>0</v>
      </c>
      <c r="R1010" s="176">
        <f ca="1">IFERROR((($O1010+$Q1010)*'Emission Factors'!$C$10)+($P1010*'Emission Factors'!$C$17),"")</f>
        <v>0</v>
      </c>
      <c r="S1010" s="146" t="str">
        <f t="shared" ca="1" si="62"/>
        <v>N/A</v>
      </c>
      <c r="T1010" s="98">
        <f ca="1">IFERROR((($O1010+$Q1010)*'Emission Factors'!$C$11)+($P1010*'Emission Factors'!$C$18),"")</f>
        <v>0</v>
      </c>
      <c r="U1010" s="98">
        <f ca="1">IFERROR((($O1010+$Q1010)*'Emission Factors'!$C$12)+($P1010*'Emission Factors'!$C$19),"")</f>
        <v>0</v>
      </c>
      <c r="V1010" s="98">
        <f ca="1">IFERROR((($O1010+$Q1010)*'Emission Factors'!$C$13)+($P1010*'Emission Factors'!$C$20),"")</f>
        <v>0</v>
      </c>
      <c r="W1010" s="147">
        <f ca="1">IFERROR(IF(N1010="Residential",($O1010+Q1010)*'Emission Factors'!$C$14+(P1010*'Emission Factors'!$C$21),($O1010+Q1010)*'Emission Factors'!$C$15+(P1010*'Emission Factors'!$C$22)),"")</f>
        <v>0</v>
      </c>
      <c r="X1010" s="97">
        <f t="shared" si="63"/>
        <v>0</v>
      </c>
    </row>
    <row r="1011" spans="2:24" x14ac:dyDescent="0.3">
      <c r="B1011" s="94"/>
      <c r="C1011" s="95"/>
      <c r="D1011" s="95"/>
      <c r="E1011" s="95"/>
      <c r="F1011" s="144"/>
      <c r="G1011" s="94"/>
      <c r="H1011" s="145"/>
      <c r="I1011" s="96"/>
      <c r="J1011" s="96"/>
      <c r="K1011" s="96"/>
      <c r="L1011" s="96"/>
      <c r="M1011" s="96"/>
      <c r="N1011" s="96"/>
      <c r="O1011" s="97">
        <f t="shared" si="60"/>
        <v>0</v>
      </c>
      <c r="P1011" s="97">
        <f t="shared" si="61"/>
        <v>0</v>
      </c>
      <c r="Q1011" s="97" cm="1">
        <f t="array" aca="1" ref="Q1011" ca="1">IF(I1011=0,0,$E1011*$I1011*(SUMPRODUCT((1-'Emission Factors'!$C$37)^ROW(INDIRECT("1:" &amp; 'Emission Factors'!$C$45-1)))+1))</f>
        <v>0</v>
      </c>
      <c r="R1011" s="176">
        <f ca="1">IFERROR((($O1011+$Q1011)*'Emission Factors'!$C$10)+($P1011*'Emission Factors'!$C$17),"")</f>
        <v>0</v>
      </c>
      <c r="S1011" s="146" t="str">
        <f t="shared" ca="1" si="62"/>
        <v>N/A</v>
      </c>
      <c r="T1011" s="98">
        <f ca="1">IFERROR((($O1011+$Q1011)*'Emission Factors'!$C$11)+($P1011*'Emission Factors'!$C$18),"")</f>
        <v>0</v>
      </c>
      <c r="U1011" s="98">
        <f ca="1">IFERROR((($O1011+$Q1011)*'Emission Factors'!$C$12)+($P1011*'Emission Factors'!$C$19),"")</f>
        <v>0</v>
      </c>
      <c r="V1011" s="98">
        <f ca="1">IFERROR((($O1011+$Q1011)*'Emission Factors'!$C$13)+($P1011*'Emission Factors'!$C$20),"")</f>
        <v>0</v>
      </c>
      <c r="W1011" s="147">
        <f ca="1">IFERROR(IF(N1011="Residential",($O1011+Q1011)*'Emission Factors'!$C$14+(P1011*'Emission Factors'!$C$21),($O1011+Q1011)*'Emission Factors'!$C$15+(P1011*'Emission Factors'!$C$22)),"")</f>
        <v>0</v>
      </c>
      <c r="X1011" s="97">
        <f t="shared" si="63"/>
        <v>0</v>
      </c>
    </row>
    <row r="1012" spans="2:24" x14ac:dyDescent="0.3">
      <c r="B1012" s="94"/>
      <c r="C1012" s="95"/>
      <c r="D1012" s="95"/>
      <c r="E1012" s="95"/>
      <c r="F1012" s="144"/>
      <c r="G1012" s="94"/>
      <c r="H1012" s="145"/>
      <c r="I1012" s="96"/>
      <c r="J1012" s="96"/>
      <c r="K1012" s="96"/>
      <c r="L1012" s="96"/>
      <c r="M1012" s="96"/>
      <c r="N1012" s="96"/>
      <c r="O1012" s="97">
        <f t="shared" si="60"/>
        <v>0</v>
      </c>
      <c r="P1012" s="97">
        <f t="shared" si="61"/>
        <v>0</v>
      </c>
      <c r="Q1012" s="97" cm="1">
        <f t="array" aca="1" ref="Q1012" ca="1">IF(I1012=0,0,$E1012*$I1012*(SUMPRODUCT((1-'Emission Factors'!$C$37)^ROW(INDIRECT("1:" &amp; 'Emission Factors'!$C$45-1)))+1))</f>
        <v>0</v>
      </c>
      <c r="R1012" s="176">
        <f ca="1">IFERROR((($O1012+$Q1012)*'Emission Factors'!$C$10)+($P1012*'Emission Factors'!$C$17),"")</f>
        <v>0</v>
      </c>
      <c r="S1012" s="146" t="str">
        <f t="shared" ca="1" si="62"/>
        <v>N/A</v>
      </c>
      <c r="T1012" s="98">
        <f ca="1">IFERROR((($O1012+$Q1012)*'Emission Factors'!$C$11)+($P1012*'Emission Factors'!$C$18),"")</f>
        <v>0</v>
      </c>
      <c r="U1012" s="98">
        <f ca="1">IFERROR((($O1012+$Q1012)*'Emission Factors'!$C$12)+($P1012*'Emission Factors'!$C$19),"")</f>
        <v>0</v>
      </c>
      <c r="V1012" s="98">
        <f ca="1">IFERROR((($O1012+$Q1012)*'Emission Factors'!$C$13)+($P1012*'Emission Factors'!$C$20),"")</f>
        <v>0</v>
      </c>
      <c r="W1012" s="147">
        <f ca="1">IFERROR(IF(N1012="Residential",($O1012+Q1012)*'Emission Factors'!$C$14+(P1012*'Emission Factors'!$C$21),($O1012+Q1012)*'Emission Factors'!$C$15+(P1012*'Emission Factors'!$C$22)),"")</f>
        <v>0</v>
      </c>
      <c r="X1012" s="97">
        <f t="shared" si="63"/>
        <v>0</v>
      </c>
    </row>
    <row r="1013" spans="2:24" x14ac:dyDescent="0.3">
      <c r="B1013" s="94"/>
      <c r="C1013" s="95"/>
      <c r="D1013" s="95"/>
      <c r="E1013" s="95"/>
      <c r="F1013" s="144"/>
      <c r="G1013" s="94"/>
      <c r="H1013" s="145"/>
      <c r="I1013" s="96"/>
      <c r="J1013" s="96"/>
      <c r="K1013" s="96"/>
      <c r="L1013" s="96"/>
      <c r="M1013" s="96"/>
      <c r="N1013" s="96"/>
      <c r="O1013" s="97">
        <f t="shared" si="60"/>
        <v>0</v>
      </c>
      <c r="P1013" s="97">
        <f t="shared" si="61"/>
        <v>0</v>
      </c>
      <c r="Q1013" s="97" cm="1">
        <f t="array" aca="1" ref="Q1013" ca="1">IF(I1013=0,0,$E1013*$I1013*(SUMPRODUCT((1-'Emission Factors'!$C$37)^ROW(INDIRECT("1:" &amp; 'Emission Factors'!$C$45-1)))+1))</f>
        <v>0</v>
      </c>
      <c r="R1013" s="176">
        <f ca="1">IFERROR((($O1013+$Q1013)*'Emission Factors'!$C$10)+($P1013*'Emission Factors'!$C$17),"")</f>
        <v>0</v>
      </c>
      <c r="S1013" s="146" t="str">
        <f t="shared" ca="1" si="62"/>
        <v>N/A</v>
      </c>
      <c r="T1013" s="98">
        <f ca="1">IFERROR((($O1013+$Q1013)*'Emission Factors'!$C$11)+($P1013*'Emission Factors'!$C$18),"")</f>
        <v>0</v>
      </c>
      <c r="U1013" s="98">
        <f ca="1">IFERROR((($O1013+$Q1013)*'Emission Factors'!$C$12)+($P1013*'Emission Factors'!$C$19),"")</f>
        <v>0</v>
      </c>
      <c r="V1013" s="98">
        <f ca="1">IFERROR((($O1013+$Q1013)*'Emission Factors'!$C$13)+($P1013*'Emission Factors'!$C$20),"")</f>
        <v>0</v>
      </c>
      <c r="W1013" s="147">
        <f ca="1">IFERROR(IF(N1013="Residential",($O1013+Q1013)*'Emission Factors'!$C$14+(P1013*'Emission Factors'!$C$21),($O1013+Q1013)*'Emission Factors'!$C$15+(P1013*'Emission Factors'!$C$22)),"")</f>
        <v>0</v>
      </c>
      <c r="X1013" s="97">
        <f t="shared" si="63"/>
        <v>0</v>
      </c>
    </row>
    <row r="1014" spans="2:24" x14ac:dyDescent="0.3">
      <c r="B1014" s="94"/>
      <c r="C1014" s="95"/>
      <c r="D1014" s="95"/>
      <c r="E1014" s="95"/>
      <c r="F1014" s="144"/>
      <c r="G1014" s="94"/>
      <c r="H1014" s="145"/>
      <c r="I1014" s="96"/>
      <c r="J1014" s="96"/>
      <c r="K1014" s="96"/>
      <c r="L1014" s="96"/>
      <c r="M1014" s="96"/>
      <c r="N1014" s="96"/>
      <c r="O1014" s="97">
        <f t="shared" si="60"/>
        <v>0</v>
      </c>
      <c r="P1014" s="97">
        <f t="shared" si="61"/>
        <v>0</v>
      </c>
      <c r="Q1014" s="97" cm="1">
        <f t="array" aca="1" ref="Q1014" ca="1">IF(I1014=0,0,$E1014*$I1014*(SUMPRODUCT((1-'Emission Factors'!$C$37)^ROW(INDIRECT("1:" &amp; 'Emission Factors'!$C$45-1)))+1))</f>
        <v>0</v>
      </c>
      <c r="R1014" s="176">
        <f ca="1">IFERROR((($O1014+$Q1014)*'Emission Factors'!$C$10)+($P1014*'Emission Factors'!$C$17),"")</f>
        <v>0</v>
      </c>
      <c r="S1014" s="146" t="str">
        <f t="shared" ca="1" si="62"/>
        <v>N/A</v>
      </c>
      <c r="T1014" s="98">
        <f ca="1">IFERROR((($O1014+$Q1014)*'Emission Factors'!$C$11)+($P1014*'Emission Factors'!$C$18),"")</f>
        <v>0</v>
      </c>
      <c r="U1014" s="98">
        <f ca="1">IFERROR((($O1014+$Q1014)*'Emission Factors'!$C$12)+($P1014*'Emission Factors'!$C$19),"")</f>
        <v>0</v>
      </c>
      <c r="V1014" s="98">
        <f ca="1">IFERROR((($O1014+$Q1014)*'Emission Factors'!$C$13)+($P1014*'Emission Factors'!$C$20),"")</f>
        <v>0</v>
      </c>
      <c r="W1014" s="147">
        <f ca="1">IFERROR(IF(N1014="Residential",($O1014+Q1014)*'Emission Factors'!$C$14+(P1014*'Emission Factors'!$C$21),($O1014+Q1014)*'Emission Factors'!$C$15+(P1014*'Emission Factors'!$C$22)),"")</f>
        <v>0</v>
      </c>
      <c r="X1014" s="97">
        <f t="shared" si="63"/>
        <v>0</v>
      </c>
    </row>
    <row r="1015" spans="2:24" x14ac:dyDescent="0.3">
      <c r="B1015" s="94"/>
      <c r="C1015" s="95"/>
      <c r="D1015" s="95"/>
      <c r="E1015" s="95"/>
      <c r="F1015" s="144"/>
      <c r="G1015" s="94"/>
      <c r="H1015" s="145"/>
      <c r="I1015" s="96"/>
      <c r="J1015" s="96"/>
      <c r="K1015" s="96"/>
      <c r="L1015" s="96"/>
      <c r="M1015" s="96"/>
      <c r="N1015" s="96"/>
      <c r="O1015" s="97">
        <f t="shared" si="60"/>
        <v>0</v>
      </c>
      <c r="P1015" s="97">
        <f t="shared" si="61"/>
        <v>0</v>
      </c>
      <c r="Q1015" s="97" cm="1">
        <f t="array" aca="1" ref="Q1015" ca="1">IF(I1015=0,0,$E1015*$I1015*(SUMPRODUCT((1-'Emission Factors'!$C$37)^ROW(INDIRECT("1:" &amp; 'Emission Factors'!$C$45-1)))+1))</f>
        <v>0</v>
      </c>
      <c r="R1015" s="176">
        <f ca="1">IFERROR((($O1015+$Q1015)*'Emission Factors'!$C$10)+($P1015*'Emission Factors'!$C$17),"")</f>
        <v>0</v>
      </c>
      <c r="S1015" s="146" t="str">
        <f t="shared" ca="1" si="62"/>
        <v>N/A</v>
      </c>
      <c r="T1015" s="98">
        <f ca="1">IFERROR((($O1015+$Q1015)*'Emission Factors'!$C$11)+($P1015*'Emission Factors'!$C$18),"")</f>
        <v>0</v>
      </c>
      <c r="U1015" s="98">
        <f ca="1">IFERROR((($O1015+$Q1015)*'Emission Factors'!$C$12)+($P1015*'Emission Factors'!$C$19),"")</f>
        <v>0</v>
      </c>
      <c r="V1015" s="98">
        <f ca="1">IFERROR((($O1015+$Q1015)*'Emission Factors'!$C$13)+($P1015*'Emission Factors'!$C$20),"")</f>
        <v>0</v>
      </c>
      <c r="W1015" s="147">
        <f ca="1">IFERROR(IF(N1015="Residential",($O1015+Q1015)*'Emission Factors'!$C$14+(P1015*'Emission Factors'!$C$21),($O1015+Q1015)*'Emission Factors'!$C$15+(P1015*'Emission Factors'!$C$22)),"")</f>
        <v>0</v>
      </c>
      <c r="X1015" s="97">
        <f t="shared" si="63"/>
        <v>0</v>
      </c>
    </row>
    <row r="1016" spans="2:24" x14ac:dyDescent="0.3">
      <c r="B1016" s="94"/>
      <c r="C1016" s="95"/>
      <c r="D1016" s="95"/>
      <c r="E1016" s="95"/>
      <c r="F1016" s="144"/>
      <c r="G1016" s="94"/>
      <c r="H1016" s="145"/>
      <c r="I1016" s="96"/>
      <c r="J1016" s="96"/>
      <c r="K1016" s="96"/>
      <c r="L1016" s="96"/>
      <c r="M1016" s="96"/>
      <c r="N1016" s="96"/>
      <c r="O1016" s="97">
        <f t="shared" si="60"/>
        <v>0</v>
      </c>
      <c r="P1016" s="97">
        <f t="shared" si="61"/>
        <v>0</v>
      </c>
      <c r="Q1016" s="97" cm="1">
        <f t="array" aca="1" ref="Q1016" ca="1">IF(I1016=0,0,$E1016*$I1016*(SUMPRODUCT((1-'Emission Factors'!$C$37)^ROW(INDIRECT("1:" &amp; 'Emission Factors'!$C$45-1)))+1))</f>
        <v>0</v>
      </c>
      <c r="R1016" s="176">
        <f ca="1">IFERROR((($O1016+$Q1016)*'Emission Factors'!$C$10)+($P1016*'Emission Factors'!$C$17),"")</f>
        <v>0</v>
      </c>
      <c r="S1016" s="146" t="str">
        <f t="shared" ca="1" si="62"/>
        <v>N/A</v>
      </c>
      <c r="T1016" s="98">
        <f ca="1">IFERROR((($O1016+$Q1016)*'Emission Factors'!$C$11)+($P1016*'Emission Factors'!$C$18),"")</f>
        <v>0</v>
      </c>
      <c r="U1016" s="98">
        <f ca="1">IFERROR((($O1016+$Q1016)*'Emission Factors'!$C$12)+($P1016*'Emission Factors'!$C$19),"")</f>
        <v>0</v>
      </c>
      <c r="V1016" s="98">
        <f ca="1">IFERROR((($O1016+$Q1016)*'Emission Factors'!$C$13)+($P1016*'Emission Factors'!$C$20),"")</f>
        <v>0</v>
      </c>
      <c r="W1016" s="147">
        <f ca="1">IFERROR(IF(N1016="Residential",($O1016+Q1016)*'Emission Factors'!$C$14+(P1016*'Emission Factors'!$C$21),($O1016+Q1016)*'Emission Factors'!$C$15+(P1016*'Emission Factors'!$C$22)),"")</f>
        <v>0</v>
      </c>
      <c r="X1016" s="97">
        <f t="shared" si="63"/>
        <v>0</v>
      </c>
    </row>
    <row r="1017" spans="2:24" x14ac:dyDescent="0.3">
      <c r="B1017" s="94"/>
      <c r="C1017" s="95"/>
      <c r="D1017" s="95"/>
      <c r="E1017" s="95"/>
      <c r="F1017" s="144"/>
      <c r="G1017" s="94"/>
      <c r="H1017" s="145"/>
      <c r="I1017" s="96"/>
      <c r="J1017" s="96"/>
      <c r="K1017" s="96"/>
      <c r="L1017" s="96"/>
      <c r="M1017" s="96"/>
      <c r="N1017" s="96"/>
      <c r="O1017" s="97">
        <f t="shared" si="60"/>
        <v>0</v>
      </c>
      <c r="P1017" s="97">
        <f t="shared" si="61"/>
        <v>0</v>
      </c>
      <c r="Q1017" s="97" cm="1">
        <f t="array" aca="1" ref="Q1017" ca="1">IF(I1017=0,0,$E1017*$I1017*(SUMPRODUCT((1-'Emission Factors'!$C$37)^ROW(INDIRECT("1:" &amp; 'Emission Factors'!$C$45-1)))+1))</f>
        <v>0</v>
      </c>
      <c r="R1017" s="176">
        <f ca="1">IFERROR((($O1017+$Q1017)*'Emission Factors'!$C$10)+($P1017*'Emission Factors'!$C$17),"")</f>
        <v>0</v>
      </c>
      <c r="S1017" s="146" t="str">
        <f t="shared" ca="1" si="62"/>
        <v>N/A</v>
      </c>
      <c r="T1017" s="98">
        <f ca="1">IFERROR((($O1017+$Q1017)*'Emission Factors'!$C$11)+($P1017*'Emission Factors'!$C$18),"")</f>
        <v>0</v>
      </c>
      <c r="U1017" s="98">
        <f ca="1">IFERROR((($O1017+$Q1017)*'Emission Factors'!$C$12)+($P1017*'Emission Factors'!$C$19),"")</f>
        <v>0</v>
      </c>
      <c r="V1017" s="98">
        <f ca="1">IFERROR((($O1017+$Q1017)*'Emission Factors'!$C$13)+($P1017*'Emission Factors'!$C$20),"")</f>
        <v>0</v>
      </c>
      <c r="W1017" s="147">
        <f ca="1">IFERROR(IF(N1017="Residential",($O1017+Q1017)*'Emission Factors'!$C$14+(P1017*'Emission Factors'!$C$21),($O1017+Q1017)*'Emission Factors'!$C$15+(P1017*'Emission Factors'!$C$22)),"")</f>
        <v>0</v>
      </c>
      <c r="X1017" s="97">
        <f t="shared" si="63"/>
        <v>0</v>
      </c>
    </row>
    <row r="1018" spans="2:24" x14ac:dyDescent="0.3">
      <c r="B1018" s="94"/>
      <c r="C1018" s="95"/>
      <c r="D1018" s="95"/>
      <c r="E1018" s="95"/>
      <c r="F1018" s="144"/>
      <c r="G1018" s="94"/>
      <c r="H1018" s="145"/>
      <c r="I1018" s="96"/>
      <c r="J1018" s="96"/>
      <c r="K1018" s="96"/>
      <c r="L1018" s="96"/>
      <c r="M1018" s="96"/>
      <c r="N1018" s="96"/>
      <c r="O1018" s="97">
        <f t="shared" si="60"/>
        <v>0</v>
      </c>
      <c r="P1018" s="97">
        <f t="shared" si="61"/>
        <v>0</v>
      </c>
      <c r="Q1018" s="97" cm="1">
        <f t="array" aca="1" ref="Q1018" ca="1">IF(I1018=0,0,$E1018*$I1018*(SUMPRODUCT((1-'Emission Factors'!$C$37)^ROW(INDIRECT("1:" &amp; 'Emission Factors'!$C$45-1)))+1))</f>
        <v>0</v>
      </c>
      <c r="R1018" s="176">
        <f ca="1">IFERROR((($O1018+$Q1018)*'Emission Factors'!$C$10)+($P1018*'Emission Factors'!$C$17),"")</f>
        <v>0</v>
      </c>
      <c r="S1018" s="146" t="str">
        <f t="shared" ca="1" si="62"/>
        <v>N/A</v>
      </c>
      <c r="T1018" s="98">
        <f ca="1">IFERROR((($O1018+$Q1018)*'Emission Factors'!$C$11)+($P1018*'Emission Factors'!$C$18),"")</f>
        <v>0</v>
      </c>
      <c r="U1018" s="98">
        <f ca="1">IFERROR((($O1018+$Q1018)*'Emission Factors'!$C$12)+($P1018*'Emission Factors'!$C$19),"")</f>
        <v>0</v>
      </c>
      <c r="V1018" s="98">
        <f ca="1">IFERROR((($O1018+$Q1018)*'Emission Factors'!$C$13)+($P1018*'Emission Factors'!$C$20),"")</f>
        <v>0</v>
      </c>
      <c r="W1018" s="147">
        <f ca="1">IFERROR(IF(N1018="Residential",($O1018+Q1018)*'Emission Factors'!$C$14+(P1018*'Emission Factors'!$C$21),($O1018+Q1018)*'Emission Factors'!$C$15+(P1018*'Emission Factors'!$C$22)),"")</f>
        <v>0</v>
      </c>
      <c r="X1018" s="97">
        <f t="shared" si="63"/>
        <v>0</v>
      </c>
    </row>
    <row r="1019" spans="2:24" x14ac:dyDescent="0.3">
      <c r="B1019" s="94"/>
      <c r="C1019" s="95"/>
      <c r="D1019" s="95"/>
      <c r="E1019" s="95"/>
      <c r="F1019" s="144"/>
      <c r="G1019" s="94"/>
      <c r="H1019" s="145"/>
      <c r="I1019" s="96"/>
      <c r="J1019" s="96"/>
      <c r="K1019" s="96"/>
      <c r="L1019" s="96"/>
      <c r="M1019" s="96"/>
      <c r="N1019" s="96"/>
      <c r="O1019" s="97">
        <f t="shared" si="60"/>
        <v>0</v>
      </c>
      <c r="P1019" s="97">
        <f t="shared" si="61"/>
        <v>0</v>
      </c>
      <c r="Q1019" s="97" cm="1">
        <f t="array" aca="1" ref="Q1019" ca="1">IF(I1019=0,0,$E1019*$I1019*(SUMPRODUCT((1-'Emission Factors'!$C$37)^ROW(INDIRECT("1:" &amp; 'Emission Factors'!$C$45-1)))+1))</f>
        <v>0</v>
      </c>
      <c r="R1019" s="176">
        <f ca="1">IFERROR((($O1019+$Q1019)*'Emission Factors'!$C$10)+($P1019*'Emission Factors'!$C$17),"")</f>
        <v>0</v>
      </c>
      <c r="S1019" s="146" t="str">
        <f t="shared" ca="1" si="62"/>
        <v>N/A</v>
      </c>
      <c r="T1019" s="98">
        <f ca="1">IFERROR((($O1019+$Q1019)*'Emission Factors'!$C$11)+($P1019*'Emission Factors'!$C$18),"")</f>
        <v>0</v>
      </c>
      <c r="U1019" s="98">
        <f ca="1">IFERROR((($O1019+$Q1019)*'Emission Factors'!$C$12)+($P1019*'Emission Factors'!$C$19),"")</f>
        <v>0</v>
      </c>
      <c r="V1019" s="98">
        <f ca="1">IFERROR((($O1019+$Q1019)*'Emission Factors'!$C$13)+($P1019*'Emission Factors'!$C$20),"")</f>
        <v>0</v>
      </c>
      <c r="W1019" s="147">
        <f ca="1">IFERROR(IF(N1019="Residential",($O1019+Q1019)*'Emission Factors'!$C$14+(P1019*'Emission Factors'!$C$21),($O1019+Q1019)*'Emission Factors'!$C$15+(P1019*'Emission Factors'!$C$22)),"")</f>
        <v>0</v>
      </c>
      <c r="X1019" s="97">
        <f t="shared" si="63"/>
        <v>0</v>
      </c>
    </row>
    <row r="1020" spans="2:24" x14ac:dyDescent="0.3">
      <c r="B1020" s="94"/>
      <c r="C1020" s="95"/>
      <c r="D1020" s="95"/>
      <c r="E1020" s="95"/>
      <c r="F1020" s="144"/>
      <c r="G1020" s="94"/>
      <c r="H1020" s="145"/>
      <c r="I1020" s="96"/>
      <c r="J1020" s="96"/>
      <c r="K1020" s="96"/>
      <c r="L1020" s="96"/>
      <c r="M1020" s="96"/>
      <c r="N1020" s="96"/>
      <c r="O1020" s="97">
        <f t="shared" si="60"/>
        <v>0</v>
      </c>
      <c r="P1020" s="97">
        <f t="shared" si="61"/>
        <v>0</v>
      </c>
      <c r="Q1020" s="97" cm="1">
        <f t="array" aca="1" ref="Q1020" ca="1">IF(I1020=0,0,$E1020*$I1020*(SUMPRODUCT((1-'Emission Factors'!$C$37)^ROW(INDIRECT("1:" &amp; 'Emission Factors'!$C$45-1)))+1))</f>
        <v>0</v>
      </c>
      <c r="R1020" s="176">
        <f ca="1">IFERROR((($O1020+$Q1020)*'Emission Factors'!$C$10)+($P1020*'Emission Factors'!$C$17),"")</f>
        <v>0</v>
      </c>
      <c r="S1020" s="146" t="str">
        <f t="shared" ca="1" si="62"/>
        <v>N/A</v>
      </c>
      <c r="T1020" s="98">
        <f ca="1">IFERROR((($O1020+$Q1020)*'Emission Factors'!$C$11)+($P1020*'Emission Factors'!$C$18),"")</f>
        <v>0</v>
      </c>
      <c r="U1020" s="98">
        <f ca="1">IFERROR((($O1020+$Q1020)*'Emission Factors'!$C$12)+($P1020*'Emission Factors'!$C$19),"")</f>
        <v>0</v>
      </c>
      <c r="V1020" s="98">
        <f ca="1">IFERROR((($O1020+$Q1020)*'Emission Factors'!$C$13)+($P1020*'Emission Factors'!$C$20),"")</f>
        <v>0</v>
      </c>
      <c r="W1020" s="147">
        <f ca="1">IFERROR(IF(N1020="Residential",($O1020+Q1020)*'Emission Factors'!$C$14+(P1020*'Emission Factors'!$C$21),($O1020+Q1020)*'Emission Factors'!$C$15+(P1020*'Emission Factors'!$C$22)),"")</f>
        <v>0</v>
      </c>
      <c r="X1020" s="97">
        <f t="shared" si="63"/>
        <v>0</v>
      </c>
    </row>
    <row r="1021" spans="2:24" x14ac:dyDescent="0.3">
      <c r="B1021" s="94"/>
      <c r="C1021" s="95"/>
      <c r="D1021" s="95"/>
      <c r="E1021" s="95"/>
      <c r="F1021" s="144"/>
      <c r="G1021" s="94"/>
      <c r="H1021" s="145"/>
      <c r="I1021" s="96"/>
      <c r="J1021" s="96"/>
      <c r="K1021" s="96"/>
      <c r="L1021" s="96"/>
      <c r="M1021" s="96"/>
      <c r="N1021" s="96"/>
      <c r="O1021" s="97">
        <f t="shared" si="60"/>
        <v>0</v>
      </c>
      <c r="P1021" s="97">
        <f t="shared" si="61"/>
        <v>0</v>
      </c>
      <c r="Q1021" s="97" cm="1">
        <f t="array" aca="1" ref="Q1021" ca="1">IF(I1021=0,0,$E1021*$I1021*(SUMPRODUCT((1-'Emission Factors'!$C$37)^ROW(INDIRECT("1:" &amp; 'Emission Factors'!$C$45-1)))+1))</f>
        <v>0</v>
      </c>
      <c r="R1021" s="176">
        <f ca="1">IFERROR((($O1021+$Q1021)*'Emission Factors'!$C$10)+($P1021*'Emission Factors'!$C$17),"")</f>
        <v>0</v>
      </c>
      <c r="S1021" s="146" t="str">
        <f t="shared" ca="1" si="62"/>
        <v>N/A</v>
      </c>
      <c r="T1021" s="98">
        <f ca="1">IFERROR((($O1021+$Q1021)*'Emission Factors'!$C$11)+($P1021*'Emission Factors'!$C$18),"")</f>
        <v>0</v>
      </c>
      <c r="U1021" s="98">
        <f ca="1">IFERROR((($O1021+$Q1021)*'Emission Factors'!$C$12)+($P1021*'Emission Factors'!$C$19),"")</f>
        <v>0</v>
      </c>
      <c r="V1021" s="98">
        <f ca="1">IFERROR((($O1021+$Q1021)*'Emission Factors'!$C$13)+($P1021*'Emission Factors'!$C$20),"")</f>
        <v>0</v>
      </c>
      <c r="W1021" s="147">
        <f ca="1">IFERROR(IF(N1021="Residential",($O1021+Q1021)*'Emission Factors'!$C$14+(P1021*'Emission Factors'!$C$21),($O1021+Q1021)*'Emission Factors'!$C$15+(P1021*'Emission Factors'!$C$22)),"")</f>
        <v>0</v>
      </c>
      <c r="X1021" s="97">
        <f t="shared" si="63"/>
        <v>0</v>
      </c>
    </row>
    <row r="1022" spans="2:24" x14ac:dyDescent="0.3">
      <c r="B1022" s="94"/>
      <c r="C1022" s="95"/>
      <c r="D1022" s="95"/>
      <c r="E1022" s="95"/>
      <c r="F1022" s="144"/>
      <c r="G1022" s="94"/>
      <c r="H1022" s="145"/>
      <c r="I1022" s="96"/>
      <c r="J1022" s="96"/>
      <c r="K1022" s="96"/>
      <c r="L1022" s="96"/>
      <c r="M1022" s="96"/>
      <c r="N1022" s="96"/>
      <c r="O1022" s="97">
        <f t="shared" si="60"/>
        <v>0</v>
      </c>
      <c r="P1022" s="97">
        <f t="shared" si="61"/>
        <v>0</v>
      </c>
      <c r="Q1022" s="97" cm="1">
        <f t="array" aca="1" ref="Q1022" ca="1">IF(I1022=0,0,$E1022*$I1022*(SUMPRODUCT((1-'Emission Factors'!$C$37)^ROW(INDIRECT("1:" &amp; 'Emission Factors'!$C$45-1)))+1))</f>
        <v>0</v>
      </c>
      <c r="R1022" s="176">
        <f ca="1">IFERROR((($O1022+$Q1022)*'Emission Factors'!$C$10)+($P1022*'Emission Factors'!$C$17),"")</f>
        <v>0</v>
      </c>
      <c r="S1022" s="146" t="str">
        <f t="shared" ca="1" si="62"/>
        <v>N/A</v>
      </c>
      <c r="T1022" s="98">
        <f ca="1">IFERROR((($O1022+$Q1022)*'Emission Factors'!$C$11)+($P1022*'Emission Factors'!$C$18),"")</f>
        <v>0</v>
      </c>
      <c r="U1022" s="98">
        <f ca="1">IFERROR((($O1022+$Q1022)*'Emission Factors'!$C$12)+($P1022*'Emission Factors'!$C$19),"")</f>
        <v>0</v>
      </c>
      <c r="V1022" s="98">
        <f ca="1">IFERROR((($O1022+$Q1022)*'Emission Factors'!$C$13)+($P1022*'Emission Factors'!$C$20),"")</f>
        <v>0</v>
      </c>
      <c r="W1022" s="147">
        <f ca="1">IFERROR(IF(N1022="Residential",($O1022+Q1022)*'Emission Factors'!$C$14+(P1022*'Emission Factors'!$C$21),($O1022+Q1022)*'Emission Factors'!$C$15+(P1022*'Emission Factors'!$C$22)),"")</f>
        <v>0</v>
      </c>
      <c r="X1022" s="97">
        <f t="shared" si="63"/>
        <v>0</v>
      </c>
    </row>
    <row r="1023" spans="2:24" x14ac:dyDescent="0.3">
      <c r="B1023" s="94"/>
      <c r="C1023" s="95"/>
      <c r="D1023" s="95"/>
      <c r="E1023" s="95"/>
      <c r="F1023" s="144"/>
      <c r="G1023" s="94"/>
      <c r="H1023" s="145"/>
      <c r="I1023" s="96"/>
      <c r="J1023" s="96"/>
      <c r="K1023" s="96"/>
      <c r="L1023" s="96"/>
      <c r="M1023" s="96"/>
      <c r="N1023" s="96"/>
      <c r="O1023" s="97">
        <f t="shared" si="60"/>
        <v>0</v>
      </c>
      <c r="P1023" s="97">
        <f t="shared" si="61"/>
        <v>0</v>
      </c>
      <c r="Q1023" s="97" cm="1">
        <f t="array" aca="1" ref="Q1023" ca="1">IF(I1023=0,0,$E1023*$I1023*(SUMPRODUCT((1-'Emission Factors'!$C$37)^ROW(INDIRECT("1:" &amp; 'Emission Factors'!$C$45-1)))+1))</f>
        <v>0</v>
      </c>
      <c r="R1023" s="176">
        <f ca="1">IFERROR((($O1023+$Q1023)*'Emission Factors'!$C$10)+($P1023*'Emission Factors'!$C$17),"")</f>
        <v>0</v>
      </c>
      <c r="S1023" s="146" t="str">
        <f t="shared" ca="1" si="62"/>
        <v>N/A</v>
      </c>
      <c r="T1023" s="98">
        <f ca="1">IFERROR((($O1023+$Q1023)*'Emission Factors'!$C$11)+($P1023*'Emission Factors'!$C$18),"")</f>
        <v>0</v>
      </c>
      <c r="U1023" s="98">
        <f ca="1">IFERROR((($O1023+$Q1023)*'Emission Factors'!$C$12)+($P1023*'Emission Factors'!$C$19),"")</f>
        <v>0</v>
      </c>
      <c r="V1023" s="98">
        <f ca="1">IFERROR((($O1023+$Q1023)*'Emission Factors'!$C$13)+($P1023*'Emission Factors'!$C$20),"")</f>
        <v>0</v>
      </c>
      <c r="W1023" s="147">
        <f ca="1">IFERROR(IF(N1023="Residential",($O1023+Q1023)*'Emission Factors'!$C$14+(P1023*'Emission Factors'!$C$21),($O1023+Q1023)*'Emission Factors'!$C$15+(P1023*'Emission Factors'!$C$22)),"")</f>
        <v>0</v>
      </c>
      <c r="X1023" s="97">
        <f t="shared" si="63"/>
        <v>0</v>
      </c>
    </row>
    <row r="1024" spans="2:24" x14ac:dyDescent="0.3">
      <c r="B1024" s="94"/>
      <c r="C1024" s="95"/>
      <c r="D1024" s="95"/>
      <c r="E1024" s="95"/>
      <c r="F1024" s="144"/>
      <c r="G1024" s="94"/>
      <c r="H1024" s="145"/>
      <c r="I1024" s="96"/>
      <c r="J1024" s="96"/>
      <c r="K1024" s="96"/>
      <c r="L1024" s="96"/>
      <c r="M1024" s="96"/>
      <c r="N1024" s="96"/>
      <c r="O1024" s="97">
        <f t="shared" si="60"/>
        <v>0</v>
      </c>
      <c r="P1024" s="97">
        <f t="shared" si="61"/>
        <v>0</v>
      </c>
      <c r="Q1024" s="97" cm="1">
        <f t="array" aca="1" ref="Q1024" ca="1">IF(I1024=0,0,$E1024*$I1024*(SUMPRODUCT((1-'Emission Factors'!$C$37)^ROW(INDIRECT("1:" &amp; 'Emission Factors'!$C$45-1)))+1))</f>
        <v>0</v>
      </c>
      <c r="R1024" s="176">
        <f ca="1">IFERROR((($O1024+$Q1024)*'Emission Factors'!$C$10)+($P1024*'Emission Factors'!$C$17),"")</f>
        <v>0</v>
      </c>
      <c r="S1024" s="146" t="str">
        <f t="shared" ca="1" si="62"/>
        <v>N/A</v>
      </c>
      <c r="T1024" s="98">
        <f ca="1">IFERROR((($O1024+$Q1024)*'Emission Factors'!$C$11)+($P1024*'Emission Factors'!$C$18),"")</f>
        <v>0</v>
      </c>
      <c r="U1024" s="98">
        <f ca="1">IFERROR((($O1024+$Q1024)*'Emission Factors'!$C$12)+($P1024*'Emission Factors'!$C$19),"")</f>
        <v>0</v>
      </c>
      <c r="V1024" s="98">
        <f ca="1">IFERROR((($O1024+$Q1024)*'Emission Factors'!$C$13)+($P1024*'Emission Factors'!$C$20),"")</f>
        <v>0</v>
      </c>
      <c r="W1024" s="147">
        <f ca="1">IFERROR(IF(N1024="Residential",($O1024+Q1024)*'Emission Factors'!$C$14+(P1024*'Emission Factors'!$C$21),($O1024+Q1024)*'Emission Factors'!$C$15+(P1024*'Emission Factors'!$C$22)),"")</f>
        <v>0</v>
      </c>
      <c r="X1024" s="97">
        <f t="shared" si="63"/>
        <v>0</v>
      </c>
    </row>
    <row r="1025" spans="2:24" x14ac:dyDescent="0.3">
      <c r="B1025" s="94"/>
      <c r="C1025" s="95"/>
      <c r="D1025" s="95"/>
      <c r="E1025" s="95"/>
      <c r="F1025" s="144"/>
      <c r="G1025" s="94"/>
      <c r="H1025" s="145"/>
      <c r="I1025" s="96"/>
      <c r="J1025" s="96"/>
      <c r="K1025" s="96"/>
      <c r="L1025" s="96"/>
      <c r="M1025" s="96"/>
      <c r="N1025" s="96"/>
      <c r="O1025" s="97">
        <f t="shared" si="60"/>
        <v>0</v>
      </c>
      <c r="P1025" s="97">
        <f t="shared" si="61"/>
        <v>0</v>
      </c>
      <c r="Q1025" s="97" cm="1">
        <f t="array" aca="1" ref="Q1025" ca="1">IF(I1025=0,0,$E1025*$I1025*(SUMPRODUCT((1-'Emission Factors'!$C$37)^ROW(INDIRECT("1:" &amp; 'Emission Factors'!$C$45-1)))+1))</f>
        <v>0</v>
      </c>
      <c r="R1025" s="176">
        <f ca="1">IFERROR((($O1025+$Q1025)*'Emission Factors'!$C$10)+($P1025*'Emission Factors'!$C$17),"")</f>
        <v>0</v>
      </c>
      <c r="S1025" s="146" t="str">
        <f t="shared" ca="1" si="62"/>
        <v>N/A</v>
      </c>
      <c r="T1025" s="98">
        <f ca="1">IFERROR((($O1025+$Q1025)*'Emission Factors'!$C$11)+($P1025*'Emission Factors'!$C$18),"")</f>
        <v>0</v>
      </c>
      <c r="U1025" s="98">
        <f ca="1">IFERROR((($O1025+$Q1025)*'Emission Factors'!$C$12)+($P1025*'Emission Factors'!$C$19),"")</f>
        <v>0</v>
      </c>
      <c r="V1025" s="98">
        <f ca="1">IFERROR((($O1025+$Q1025)*'Emission Factors'!$C$13)+($P1025*'Emission Factors'!$C$20),"")</f>
        <v>0</v>
      </c>
      <c r="W1025" s="147">
        <f ca="1">IFERROR(IF(N1025="Residential",($O1025+Q1025)*'Emission Factors'!$C$14+(P1025*'Emission Factors'!$C$21),($O1025+Q1025)*'Emission Factors'!$C$15+(P1025*'Emission Factors'!$C$22)),"")</f>
        <v>0</v>
      </c>
      <c r="X1025" s="97">
        <f t="shared" si="63"/>
        <v>0</v>
      </c>
    </row>
    <row r="1026" spans="2:24" x14ac:dyDescent="0.3">
      <c r="B1026" s="94"/>
      <c r="C1026" s="95"/>
      <c r="D1026" s="95"/>
      <c r="E1026" s="95"/>
      <c r="F1026" s="144"/>
      <c r="G1026" s="94"/>
      <c r="H1026" s="145"/>
      <c r="I1026" s="96"/>
      <c r="J1026" s="96"/>
      <c r="K1026" s="96"/>
      <c r="L1026" s="96"/>
      <c r="M1026" s="96"/>
      <c r="N1026" s="96"/>
      <c r="O1026" s="97">
        <f t="shared" si="60"/>
        <v>0</v>
      </c>
      <c r="P1026" s="97">
        <f t="shared" si="61"/>
        <v>0</v>
      </c>
      <c r="Q1026" s="97" cm="1">
        <f t="array" aca="1" ref="Q1026" ca="1">IF(I1026=0,0,$E1026*$I1026*(SUMPRODUCT((1-'Emission Factors'!$C$37)^ROW(INDIRECT("1:" &amp; 'Emission Factors'!$C$45-1)))+1))</f>
        <v>0</v>
      </c>
      <c r="R1026" s="176">
        <f ca="1">IFERROR((($O1026+$Q1026)*'Emission Factors'!$C$10)+($P1026*'Emission Factors'!$C$17),"")</f>
        <v>0</v>
      </c>
      <c r="S1026" s="146" t="str">
        <f t="shared" ca="1" si="62"/>
        <v>N/A</v>
      </c>
      <c r="T1026" s="98">
        <f ca="1">IFERROR((($O1026+$Q1026)*'Emission Factors'!$C$11)+($P1026*'Emission Factors'!$C$18),"")</f>
        <v>0</v>
      </c>
      <c r="U1026" s="98">
        <f ca="1">IFERROR((($O1026+$Q1026)*'Emission Factors'!$C$12)+($P1026*'Emission Factors'!$C$19),"")</f>
        <v>0</v>
      </c>
      <c r="V1026" s="98">
        <f ca="1">IFERROR((($O1026+$Q1026)*'Emission Factors'!$C$13)+($P1026*'Emission Factors'!$C$20),"")</f>
        <v>0</v>
      </c>
      <c r="W1026" s="147">
        <f ca="1">IFERROR(IF(N1026="Residential",($O1026+Q1026)*'Emission Factors'!$C$14+(P1026*'Emission Factors'!$C$21),($O1026+Q1026)*'Emission Factors'!$C$15+(P1026*'Emission Factors'!$C$22)),"")</f>
        <v>0</v>
      </c>
      <c r="X1026" s="97">
        <f t="shared" si="63"/>
        <v>0</v>
      </c>
    </row>
    <row r="1027" spans="2:24" x14ac:dyDescent="0.3">
      <c r="B1027" s="94"/>
      <c r="C1027" s="95"/>
      <c r="D1027" s="95"/>
      <c r="E1027" s="95"/>
      <c r="F1027" s="144"/>
      <c r="G1027" s="94"/>
      <c r="H1027" s="145"/>
      <c r="I1027" s="96"/>
      <c r="J1027" s="96"/>
      <c r="K1027" s="96"/>
      <c r="L1027" s="96"/>
      <c r="M1027" s="96"/>
      <c r="N1027" s="96"/>
      <c r="O1027" s="97">
        <f t="shared" si="60"/>
        <v>0</v>
      </c>
      <c r="P1027" s="97">
        <f t="shared" si="61"/>
        <v>0</v>
      </c>
      <c r="Q1027" s="97" cm="1">
        <f t="array" aca="1" ref="Q1027" ca="1">IF(I1027=0,0,$E1027*$I1027*(SUMPRODUCT((1-'Emission Factors'!$C$37)^ROW(INDIRECT("1:" &amp; 'Emission Factors'!$C$45-1)))+1))</f>
        <v>0</v>
      </c>
      <c r="R1027" s="176">
        <f ca="1">IFERROR((($O1027+$Q1027)*'Emission Factors'!$C$10)+($P1027*'Emission Factors'!$C$17),"")</f>
        <v>0</v>
      </c>
      <c r="S1027" s="146" t="str">
        <f t="shared" ca="1" si="62"/>
        <v>N/A</v>
      </c>
      <c r="T1027" s="98">
        <f ca="1">IFERROR((($O1027+$Q1027)*'Emission Factors'!$C$11)+($P1027*'Emission Factors'!$C$18),"")</f>
        <v>0</v>
      </c>
      <c r="U1027" s="98">
        <f ca="1">IFERROR((($O1027+$Q1027)*'Emission Factors'!$C$12)+($P1027*'Emission Factors'!$C$19),"")</f>
        <v>0</v>
      </c>
      <c r="V1027" s="98">
        <f ca="1">IFERROR((($O1027+$Q1027)*'Emission Factors'!$C$13)+($P1027*'Emission Factors'!$C$20),"")</f>
        <v>0</v>
      </c>
      <c r="W1027" s="147">
        <f ca="1">IFERROR(IF(N1027="Residential",($O1027+Q1027)*'Emission Factors'!$C$14+(P1027*'Emission Factors'!$C$21),($O1027+Q1027)*'Emission Factors'!$C$15+(P1027*'Emission Factors'!$C$22)),"")</f>
        <v>0</v>
      </c>
      <c r="X1027" s="97">
        <f t="shared" si="63"/>
        <v>0</v>
      </c>
    </row>
    <row r="1028" spans="2:24" x14ac:dyDescent="0.3">
      <c r="B1028" s="94"/>
      <c r="C1028" s="95"/>
      <c r="D1028" s="95"/>
      <c r="E1028" s="95"/>
      <c r="F1028" s="144"/>
      <c r="G1028" s="94"/>
      <c r="H1028" s="145"/>
      <c r="I1028" s="96"/>
      <c r="J1028" s="96"/>
      <c r="K1028" s="96"/>
      <c r="L1028" s="96"/>
      <c r="M1028" s="96"/>
      <c r="N1028" s="96"/>
      <c r="O1028" s="97">
        <f t="shared" si="60"/>
        <v>0</v>
      </c>
      <c r="P1028" s="97">
        <f t="shared" si="61"/>
        <v>0</v>
      </c>
      <c r="Q1028" s="97" cm="1">
        <f t="array" aca="1" ref="Q1028" ca="1">IF(I1028=0,0,$E1028*$I1028*(SUMPRODUCT((1-'Emission Factors'!$C$37)^ROW(INDIRECT("1:" &amp; 'Emission Factors'!$C$45-1)))+1))</f>
        <v>0</v>
      </c>
      <c r="R1028" s="176">
        <f ca="1">IFERROR((($O1028+$Q1028)*'Emission Factors'!$C$10)+($P1028*'Emission Factors'!$C$17),"")</f>
        <v>0</v>
      </c>
      <c r="S1028" s="146" t="str">
        <f t="shared" ca="1" si="62"/>
        <v>N/A</v>
      </c>
      <c r="T1028" s="98">
        <f ca="1">IFERROR((($O1028+$Q1028)*'Emission Factors'!$C$11)+($P1028*'Emission Factors'!$C$18),"")</f>
        <v>0</v>
      </c>
      <c r="U1028" s="98">
        <f ca="1">IFERROR((($O1028+$Q1028)*'Emission Factors'!$C$12)+($P1028*'Emission Factors'!$C$19),"")</f>
        <v>0</v>
      </c>
      <c r="V1028" s="98">
        <f ca="1">IFERROR((($O1028+$Q1028)*'Emission Factors'!$C$13)+($P1028*'Emission Factors'!$C$20),"")</f>
        <v>0</v>
      </c>
      <c r="W1028" s="147">
        <f ca="1">IFERROR(IF(N1028="Residential",($O1028+Q1028)*'Emission Factors'!$C$14+(P1028*'Emission Factors'!$C$21),($O1028+Q1028)*'Emission Factors'!$C$15+(P1028*'Emission Factors'!$C$22)),"")</f>
        <v>0</v>
      </c>
      <c r="X1028" s="97">
        <f t="shared" si="63"/>
        <v>0</v>
      </c>
    </row>
    <row r="1029" spans="2:24" x14ac:dyDescent="0.3">
      <c r="B1029" s="94"/>
      <c r="C1029" s="95"/>
      <c r="D1029" s="95"/>
      <c r="E1029" s="95"/>
      <c r="F1029" s="144"/>
      <c r="G1029" s="94"/>
      <c r="H1029" s="145"/>
      <c r="I1029" s="96"/>
      <c r="J1029" s="96"/>
      <c r="K1029" s="96"/>
      <c r="L1029" s="96"/>
      <c r="M1029" s="96"/>
      <c r="N1029" s="96"/>
      <c r="O1029" s="97">
        <f t="shared" si="60"/>
        <v>0</v>
      </c>
      <c r="P1029" s="97">
        <f t="shared" si="61"/>
        <v>0</v>
      </c>
      <c r="Q1029" s="97" cm="1">
        <f t="array" aca="1" ref="Q1029" ca="1">IF(I1029=0,0,$E1029*$I1029*(SUMPRODUCT((1-'Emission Factors'!$C$37)^ROW(INDIRECT("1:" &amp; 'Emission Factors'!$C$45-1)))+1))</f>
        <v>0</v>
      </c>
      <c r="R1029" s="176">
        <f ca="1">IFERROR((($O1029+$Q1029)*'Emission Factors'!$C$10)+($P1029*'Emission Factors'!$C$17),"")</f>
        <v>0</v>
      </c>
      <c r="S1029" s="146" t="str">
        <f t="shared" ca="1" si="62"/>
        <v>N/A</v>
      </c>
      <c r="T1029" s="98">
        <f ca="1">IFERROR((($O1029+$Q1029)*'Emission Factors'!$C$11)+($P1029*'Emission Factors'!$C$18),"")</f>
        <v>0</v>
      </c>
      <c r="U1029" s="98">
        <f ca="1">IFERROR((($O1029+$Q1029)*'Emission Factors'!$C$12)+($P1029*'Emission Factors'!$C$19),"")</f>
        <v>0</v>
      </c>
      <c r="V1029" s="98">
        <f ca="1">IFERROR((($O1029+$Q1029)*'Emission Factors'!$C$13)+($P1029*'Emission Factors'!$C$20),"")</f>
        <v>0</v>
      </c>
      <c r="W1029" s="147">
        <f ca="1">IFERROR(IF(N1029="Residential",($O1029+Q1029)*'Emission Factors'!$C$14+(P1029*'Emission Factors'!$C$21),($O1029+Q1029)*'Emission Factors'!$C$15+(P1029*'Emission Factors'!$C$22)),"")</f>
        <v>0</v>
      </c>
      <c r="X1029" s="97">
        <f t="shared" si="63"/>
        <v>0</v>
      </c>
    </row>
    <row r="1030" spans="2:24" x14ac:dyDescent="0.3">
      <c r="B1030" s="94"/>
      <c r="C1030" s="95"/>
      <c r="D1030" s="95"/>
      <c r="E1030" s="95"/>
      <c r="F1030" s="144"/>
      <c r="G1030" s="94"/>
      <c r="H1030" s="145"/>
      <c r="I1030" s="96"/>
      <c r="J1030" s="96"/>
      <c r="K1030" s="96"/>
      <c r="L1030" s="96"/>
      <c r="M1030" s="96"/>
      <c r="N1030" s="96"/>
      <c r="O1030" s="97">
        <f t="shared" si="60"/>
        <v>0</v>
      </c>
      <c r="P1030" s="97">
        <f t="shared" si="61"/>
        <v>0</v>
      </c>
      <c r="Q1030" s="97" cm="1">
        <f t="array" aca="1" ref="Q1030" ca="1">IF(I1030=0,0,$E1030*$I1030*(SUMPRODUCT((1-'Emission Factors'!$C$37)^ROW(INDIRECT("1:" &amp; 'Emission Factors'!$C$45-1)))+1))</f>
        <v>0</v>
      </c>
      <c r="R1030" s="176">
        <f ca="1">IFERROR((($O1030+$Q1030)*'Emission Factors'!$C$10)+($P1030*'Emission Factors'!$C$17),"")</f>
        <v>0</v>
      </c>
      <c r="S1030" s="146" t="str">
        <f t="shared" ca="1" si="62"/>
        <v>N/A</v>
      </c>
      <c r="T1030" s="98">
        <f ca="1">IFERROR((($O1030+$Q1030)*'Emission Factors'!$C$11)+($P1030*'Emission Factors'!$C$18),"")</f>
        <v>0</v>
      </c>
      <c r="U1030" s="98">
        <f ca="1">IFERROR((($O1030+$Q1030)*'Emission Factors'!$C$12)+($P1030*'Emission Factors'!$C$19),"")</f>
        <v>0</v>
      </c>
      <c r="V1030" s="98">
        <f ca="1">IFERROR((($O1030+$Q1030)*'Emission Factors'!$C$13)+($P1030*'Emission Factors'!$C$20),"")</f>
        <v>0</v>
      </c>
      <c r="W1030" s="147">
        <f ca="1">IFERROR(IF(N1030="Residential",($O1030+Q1030)*'Emission Factors'!$C$14+(P1030*'Emission Factors'!$C$21),($O1030+Q1030)*'Emission Factors'!$C$15+(P1030*'Emission Factors'!$C$22)),"")</f>
        <v>0</v>
      </c>
      <c r="X1030" s="97">
        <f t="shared" si="63"/>
        <v>0</v>
      </c>
    </row>
    <row r="1031" spans="2:24" x14ac:dyDescent="0.3">
      <c r="B1031" s="94"/>
      <c r="C1031" s="95"/>
      <c r="D1031" s="95"/>
      <c r="E1031" s="95"/>
      <c r="F1031" s="144"/>
      <c r="G1031" s="94"/>
      <c r="H1031" s="145"/>
      <c r="I1031" s="96"/>
      <c r="J1031" s="96"/>
      <c r="K1031" s="96"/>
      <c r="L1031" s="96"/>
      <c r="M1031" s="96"/>
      <c r="N1031" s="96"/>
      <c r="O1031" s="97">
        <f t="shared" si="60"/>
        <v>0</v>
      </c>
      <c r="P1031" s="97">
        <f t="shared" si="61"/>
        <v>0</v>
      </c>
      <c r="Q1031" s="97" cm="1">
        <f t="array" aca="1" ref="Q1031" ca="1">IF(I1031=0,0,$E1031*$I1031*(SUMPRODUCT((1-'Emission Factors'!$C$37)^ROW(INDIRECT("1:" &amp; 'Emission Factors'!$C$45-1)))+1))</f>
        <v>0</v>
      </c>
      <c r="R1031" s="176">
        <f ca="1">IFERROR((($O1031+$Q1031)*'Emission Factors'!$C$10)+($P1031*'Emission Factors'!$C$17),"")</f>
        <v>0</v>
      </c>
      <c r="S1031" s="146" t="str">
        <f t="shared" ca="1" si="62"/>
        <v>N/A</v>
      </c>
      <c r="T1031" s="98">
        <f ca="1">IFERROR((($O1031+$Q1031)*'Emission Factors'!$C$11)+($P1031*'Emission Factors'!$C$18),"")</f>
        <v>0</v>
      </c>
      <c r="U1031" s="98">
        <f ca="1">IFERROR((($O1031+$Q1031)*'Emission Factors'!$C$12)+($P1031*'Emission Factors'!$C$19),"")</f>
        <v>0</v>
      </c>
      <c r="V1031" s="98">
        <f ca="1">IFERROR((($O1031+$Q1031)*'Emission Factors'!$C$13)+($P1031*'Emission Factors'!$C$20),"")</f>
        <v>0</v>
      </c>
      <c r="W1031" s="147">
        <f ca="1">IFERROR(IF(N1031="Residential",($O1031+Q1031)*'Emission Factors'!$C$14+(P1031*'Emission Factors'!$C$21),($O1031+Q1031)*'Emission Factors'!$C$15+(P1031*'Emission Factors'!$C$22)),"")</f>
        <v>0</v>
      </c>
      <c r="X1031" s="97">
        <f t="shared" si="63"/>
        <v>0</v>
      </c>
    </row>
    <row r="1032" spans="2:24" x14ac:dyDescent="0.3">
      <c r="B1032" s="94"/>
      <c r="C1032" s="95"/>
      <c r="D1032" s="95"/>
      <c r="E1032" s="95"/>
      <c r="F1032" s="144"/>
      <c r="G1032" s="94"/>
      <c r="H1032" s="145"/>
      <c r="I1032" s="96"/>
      <c r="J1032" s="96"/>
      <c r="K1032" s="96"/>
      <c r="L1032" s="96"/>
      <c r="M1032" s="96"/>
      <c r="N1032" s="96"/>
      <c r="O1032" s="97">
        <f t="shared" si="60"/>
        <v>0</v>
      </c>
      <c r="P1032" s="97">
        <f t="shared" si="61"/>
        <v>0</v>
      </c>
      <c r="Q1032" s="97" cm="1">
        <f t="array" aca="1" ref="Q1032" ca="1">IF(I1032=0,0,$E1032*$I1032*(SUMPRODUCT((1-'Emission Factors'!$C$37)^ROW(INDIRECT("1:" &amp; 'Emission Factors'!$C$45-1)))+1))</f>
        <v>0</v>
      </c>
      <c r="R1032" s="176">
        <f ca="1">IFERROR((($O1032+$Q1032)*'Emission Factors'!$C$10)+($P1032*'Emission Factors'!$C$17),"")</f>
        <v>0</v>
      </c>
      <c r="S1032" s="146" t="str">
        <f t="shared" ca="1" si="62"/>
        <v>N/A</v>
      </c>
      <c r="T1032" s="98">
        <f ca="1">IFERROR((($O1032+$Q1032)*'Emission Factors'!$C$11)+($P1032*'Emission Factors'!$C$18),"")</f>
        <v>0</v>
      </c>
      <c r="U1032" s="98">
        <f ca="1">IFERROR((($O1032+$Q1032)*'Emission Factors'!$C$12)+($P1032*'Emission Factors'!$C$19),"")</f>
        <v>0</v>
      </c>
      <c r="V1032" s="98">
        <f ca="1">IFERROR((($O1032+$Q1032)*'Emission Factors'!$C$13)+($P1032*'Emission Factors'!$C$20),"")</f>
        <v>0</v>
      </c>
      <c r="W1032" s="147">
        <f ca="1">IFERROR(IF(N1032="Residential",($O1032+Q1032)*'Emission Factors'!$C$14+(P1032*'Emission Factors'!$C$21),($O1032+Q1032)*'Emission Factors'!$C$15+(P1032*'Emission Factors'!$C$22)),"")</f>
        <v>0</v>
      </c>
      <c r="X1032" s="97">
        <f t="shared" si="63"/>
        <v>0</v>
      </c>
    </row>
    <row r="1033" spans="2:24" x14ac:dyDescent="0.3">
      <c r="B1033" s="94"/>
      <c r="C1033" s="95"/>
      <c r="D1033" s="95"/>
      <c r="E1033" s="95"/>
      <c r="F1033" s="144"/>
      <c r="G1033" s="94"/>
      <c r="H1033" s="145"/>
      <c r="I1033" s="96"/>
      <c r="J1033" s="96"/>
      <c r="K1033" s="96"/>
      <c r="L1033" s="96"/>
      <c r="M1033" s="96"/>
      <c r="N1033" s="96"/>
      <c r="O1033" s="97">
        <f t="shared" si="60"/>
        <v>0</v>
      </c>
      <c r="P1033" s="97">
        <f t="shared" si="61"/>
        <v>0</v>
      </c>
      <c r="Q1033" s="97" cm="1">
        <f t="array" aca="1" ref="Q1033" ca="1">IF(I1033=0,0,$E1033*$I1033*(SUMPRODUCT((1-'Emission Factors'!$C$37)^ROW(INDIRECT("1:" &amp; 'Emission Factors'!$C$45-1)))+1))</f>
        <v>0</v>
      </c>
      <c r="R1033" s="176">
        <f ca="1">IFERROR((($O1033+$Q1033)*'Emission Factors'!$C$10)+($P1033*'Emission Factors'!$C$17),"")</f>
        <v>0</v>
      </c>
      <c r="S1033" s="146" t="str">
        <f t="shared" ca="1" si="62"/>
        <v>N/A</v>
      </c>
      <c r="T1033" s="98">
        <f ca="1">IFERROR((($O1033+$Q1033)*'Emission Factors'!$C$11)+($P1033*'Emission Factors'!$C$18),"")</f>
        <v>0</v>
      </c>
      <c r="U1033" s="98">
        <f ca="1">IFERROR((($O1033+$Q1033)*'Emission Factors'!$C$12)+($P1033*'Emission Factors'!$C$19),"")</f>
        <v>0</v>
      </c>
      <c r="V1033" s="98">
        <f ca="1">IFERROR((($O1033+$Q1033)*'Emission Factors'!$C$13)+($P1033*'Emission Factors'!$C$20),"")</f>
        <v>0</v>
      </c>
      <c r="W1033" s="147">
        <f ca="1">IFERROR(IF(N1033="Residential",($O1033+Q1033)*'Emission Factors'!$C$14+(P1033*'Emission Factors'!$C$21),($O1033+Q1033)*'Emission Factors'!$C$15+(P1033*'Emission Factors'!$C$22)),"")</f>
        <v>0</v>
      </c>
      <c r="X1033" s="97">
        <f t="shared" si="63"/>
        <v>0</v>
      </c>
    </row>
    <row r="1034" spans="2:24" x14ac:dyDescent="0.3">
      <c r="B1034" s="94"/>
      <c r="C1034" s="95"/>
      <c r="D1034" s="95"/>
      <c r="E1034" s="95"/>
      <c r="F1034" s="144"/>
      <c r="G1034" s="94"/>
      <c r="H1034" s="145"/>
      <c r="I1034" s="96"/>
      <c r="J1034" s="96"/>
      <c r="K1034" s="96"/>
      <c r="L1034" s="96"/>
      <c r="M1034" s="96"/>
      <c r="N1034" s="96"/>
      <c r="O1034" s="97">
        <f t="shared" si="60"/>
        <v>0</v>
      </c>
      <c r="P1034" s="97">
        <f t="shared" si="61"/>
        <v>0</v>
      </c>
      <c r="Q1034" s="97" cm="1">
        <f t="array" aca="1" ref="Q1034" ca="1">IF(I1034=0,0,$E1034*$I1034*(SUMPRODUCT((1-'Emission Factors'!$C$37)^ROW(INDIRECT("1:" &amp; 'Emission Factors'!$C$45-1)))+1))</f>
        <v>0</v>
      </c>
      <c r="R1034" s="176">
        <f ca="1">IFERROR((($O1034+$Q1034)*'Emission Factors'!$C$10)+($P1034*'Emission Factors'!$C$17),"")</f>
        <v>0</v>
      </c>
      <c r="S1034" s="146" t="str">
        <f t="shared" ca="1" si="62"/>
        <v>N/A</v>
      </c>
      <c r="T1034" s="98">
        <f ca="1">IFERROR((($O1034+$Q1034)*'Emission Factors'!$C$11)+($P1034*'Emission Factors'!$C$18),"")</f>
        <v>0</v>
      </c>
      <c r="U1034" s="98">
        <f ca="1">IFERROR((($O1034+$Q1034)*'Emission Factors'!$C$12)+($P1034*'Emission Factors'!$C$19),"")</f>
        <v>0</v>
      </c>
      <c r="V1034" s="98">
        <f ca="1">IFERROR((($O1034+$Q1034)*'Emission Factors'!$C$13)+($P1034*'Emission Factors'!$C$20),"")</f>
        <v>0</v>
      </c>
      <c r="W1034" s="147">
        <f ca="1">IFERROR(IF(N1034="Residential",($O1034+Q1034)*'Emission Factors'!$C$14+(P1034*'Emission Factors'!$C$21),($O1034+Q1034)*'Emission Factors'!$C$15+(P1034*'Emission Factors'!$C$22)),"")</f>
        <v>0</v>
      </c>
      <c r="X1034" s="97">
        <f t="shared" si="63"/>
        <v>0</v>
      </c>
    </row>
    <row r="1035" spans="2:24" x14ac:dyDescent="0.3">
      <c r="B1035" s="94"/>
      <c r="C1035" s="95"/>
      <c r="D1035" s="95"/>
      <c r="E1035" s="95"/>
      <c r="F1035" s="144"/>
      <c r="G1035" s="94"/>
      <c r="H1035" s="145"/>
      <c r="I1035" s="96"/>
      <c r="J1035" s="96"/>
      <c r="K1035" s="96"/>
      <c r="L1035" s="96"/>
      <c r="M1035" s="96"/>
      <c r="N1035" s="96"/>
      <c r="O1035" s="97">
        <f t="shared" si="60"/>
        <v>0</v>
      </c>
      <c r="P1035" s="97">
        <f t="shared" si="61"/>
        <v>0</v>
      </c>
      <c r="Q1035" s="97" cm="1">
        <f t="array" aca="1" ref="Q1035" ca="1">IF(I1035=0,0,$E1035*$I1035*(SUMPRODUCT((1-'Emission Factors'!$C$37)^ROW(INDIRECT("1:" &amp; 'Emission Factors'!$C$45-1)))+1))</f>
        <v>0</v>
      </c>
      <c r="R1035" s="176">
        <f ca="1">IFERROR((($O1035+$Q1035)*'Emission Factors'!$C$10)+($P1035*'Emission Factors'!$C$17),"")</f>
        <v>0</v>
      </c>
      <c r="S1035" s="146" t="str">
        <f t="shared" ca="1" si="62"/>
        <v>N/A</v>
      </c>
      <c r="T1035" s="98">
        <f ca="1">IFERROR((($O1035+$Q1035)*'Emission Factors'!$C$11)+($P1035*'Emission Factors'!$C$18),"")</f>
        <v>0</v>
      </c>
      <c r="U1035" s="98">
        <f ca="1">IFERROR((($O1035+$Q1035)*'Emission Factors'!$C$12)+($P1035*'Emission Factors'!$C$19),"")</f>
        <v>0</v>
      </c>
      <c r="V1035" s="98">
        <f ca="1">IFERROR((($O1035+$Q1035)*'Emission Factors'!$C$13)+($P1035*'Emission Factors'!$C$20),"")</f>
        <v>0</v>
      </c>
      <c r="W1035" s="147">
        <f ca="1">IFERROR(IF(N1035="Residential",($O1035+Q1035)*'Emission Factors'!$C$14+(P1035*'Emission Factors'!$C$21),($O1035+Q1035)*'Emission Factors'!$C$15+(P1035*'Emission Factors'!$C$22)),"")</f>
        <v>0</v>
      </c>
      <c r="X1035" s="97">
        <f t="shared" si="63"/>
        <v>0</v>
      </c>
    </row>
    <row r="1036" spans="2:24" x14ac:dyDescent="0.3">
      <c r="B1036" s="94"/>
      <c r="C1036" s="95"/>
      <c r="D1036" s="95"/>
      <c r="E1036" s="95"/>
      <c r="F1036" s="144"/>
      <c r="G1036" s="94"/>
      <c r="H1036" s="145"/>
      <c r="I1036" s="96"/>
      <c r="J1036" s="96"/>
      <c r="K1036" s="96"/>
      <c r="L1036" s="96"/>
      <c r="M1036" s="96"/>
      <c r="N1036" s="96"/>
      <c r="O1036" s="97">
        <f t="shared" si="60"/>
        <v>0</v>
      </c>
      <c r="P1036" s="97">
        <f t="shared" si="61"/>
        <v>0</v>
      </c>
      <c r="Q1036" s="97" cm="1">
        <f t="array" aca="1" ref="Q1036" ca="1">IF(I1036=0,0,$E1036*$I1036*(SUMPRODUCT((1-'Emission Factors'!$C$37)^ROW(INDIRECT("1:" &amp; 'Emission Factors'!$C$45-1)))+1))</f>
        <v>0</v>
      </c>
      <c r="R1036" s="176">
        <f ca="1">IFERROR((($O1036+$Q1036)*'Emission Factors'!$C$10)+($P1036*'Emission Factors'!$C$17),"")</f>
        <v>0</v>
      </c>
      <c r="S1036" s="146" t="str">
        <f t="shared" ca="1" si="62"/>
        <v>N/A</v>
      </c>
      <c r="T1036" s="98">
        <f ca="1">IFERROR((($O1036+$Q1036)*'Emission Factors'!$C$11)+($P1036*'Emission Factors'!$C$18),"")</f>
        <v>0</v>
      </c>
      <c r="U1036" s="98">
        <f ca="1">IFERROR((($O1036+$Q1036)*'Emission Factors'!$C$12)+($P1036*'Emission Factors'!$C$19),"")</f>
        <v>0</v>
      </c>
      <c r="V1036" s="98">
        <f ca="1">IFERROR((($O1036+$Q1036)*'Emission Factors'!$C$13)+($P1036*'Emission Factors'!$C$20),"")</f>
        <v>0</v>
      </c>
      <c r="W1036" s="147">
        <f ca="1">IFERROR(IF(N1036="Residential",($O1036+Q1036)*'Emission Factors'!$C$14+(P1036*'Emission Factors'!$C$21),($O1036+Q1036)*'Emission Factors'!$C$15+(P1036*'Emission Factors'!$C$22)),"")</f>
        <v>0</v>
      </c>
      <c r="X1036" s="97">
        <f t="shared" si="63"/>
        <v>0</v>
      </c>
    </row>
    <row r="1037" spans="2:24" x14ac:dyDescent="0.3">
      <c r="B1037" s="94"/>
      <c r="C1037" s="95"/>
      <c r="D1037" s="95"/>
      <c r="E1037" s="95"/>
      <c r="F1037" s="144"/>
      <c r="G1037" s="94"/>
      <c r="H1037" s="145"/>
      <c r="I1037" s="96"/>
      <c r="J1037" s="96"/>
      <c r="K1037" s="96"/>
      <c r="L1037" s="96"/>
      <c r="M1037" s="96"/>
      <c r="N1037" s="96"/>
      <c r="O1037" s="97">
        <f t="shared" si="60"/>
        <v>0</v>
      </c>
      <c r="P1037" s="97">
        <f t="shared" si="61"/>
        <v>0</v>
      </c>
      <c r="Q1037" s="97" cm="1">
        <f t="array" aca="1" ref="Q1037" ca="1">IF(I1037=0,0,$E1037*$I1037*(SUMPRODUCT((1-'Emission Factors'!$C$37)^ROW(INDIRECT("1:" &amp; 'Emission Factors'!$C$45-1)))+1))</f>
        <v>0</v>
      </c>
      <c r="R1037" s="176">
        <f ca="1">IFERROR((($O1037+$Q1037)*'Emission Factors'!$C$10)+($P1037*'Emission Factors'!$C$17),"")</f>
        <v>0</v>
      </c>
      <c r="S1037" s="146" t="str">
        <f t="shared" ca="1" si="62"/>
        <v>N/A</v>
      </c>
      <c r="T1037" s="98">
        <f ca="1">IFERROR((($O1037+$Q1037)*'Emission Factors'!$C$11)+($P1037*'Emission Factors'!$C$18),"")</f>
        <v>0</v>
      </c>
      <c r="U1037" s="98">
        <f ca="1">IFERROR((($O1037+$Q1037)*'Emission Factors'!$C$12)+($P1037*'Emission Factors'!$C$19),"")</f>
        <v>0</v>
      </c>
      <c r="V1037" s="98">
        <f ca="1">IFERROR((($O1037+$Q1037)*'Emission Factors'!$C$13)+($P1037*'Emission Factors'!$C$20),"")</f>
        <v>0</v>
      </c>
      <c r="W1037" s="147">
        <f ca="1">IFERROR(IF(N1037="Residential",($O1037+Q1037)*'Emission Factors'!$C$14+(P1037*'Emission Factors'!$C$21),($O1037+Q1037)*'Emission Factors'!$C$15+(P1037*'Emission Factors'!$C$22)),"")</f>
        <v>0</v>
      </c>
      <c r="X1037" s="97">
        <f t="shared" si="63"/>
        <v>0</v>
      </c>
    </row>
    <row r="1038" spans="2:24" x14ac:dyDescent="0.3">
      <c r="B1038" s="94"/>
      <c r="C1038" s="95"/>
      <c r="D1038" s="95"/>
      <c r="E1038" s="95"/>
      <c r="F1038" s="144"/>
      <c r="G1038" s="94"/>
      <c r="H1038" s="145"/>
      <c r="I1038" s="96"/>
      <c r="J1038" s="96"/>
      <c r="K1038" s="96"/>
      <c r="L1038" s="96"/>
      <c r="M1038" s="96"/>
      <c r="N1038" s="96"/>
      <c r="O1038" s="97">
        <f t="shared" si="60"/>
        <v>0</v>
      </c>
      <c r="P1038" s="97">
        <f t="shared" si="61"/>
        <v>0</v>
      </c>
      <c r="Q1038" s="97" cm="1">
        <f t="array" aca="1" ref="Q1038" ca="1">IF(I1038=0,0,$E1038*$I1038*(SUMPRODUCT((1-'Emission Factors'!$C$37)^ROW(INDIRECT("1:" &amp; 'Emission Factors'!$C$45-1)))+1))</f>
        <v>0</v>
      </c>
      <c r="R1038" s="176">
        <f ca="1">IFERROR((($O1038+$Q1038)*'Emission Factors'!$C$10)+($P1038*'Emission Factors'!$C$17),"")</f>
        <v>0</v>
      </c>
      <c r="S1038" s="146" t="str">
        <f t="shared" ca="1" si="62"/>
        <v>N/A</v>
      </c>
      <c r="T1038" s="98">
        <f ca="1">IFERROR((($O1038+$Q1038)*'Emission Factors'!$C$11)+($P1038*'Emission Factors'!$C$18),"")</f>
        <v>0</v>
      </c>
      <c r="U1038" s="98">
        <f ca="1">IFERROR((($O1038+$Q1038)*'Emission Factors'!$C$12)+($P1038*'Emission Factors'!$C$19),"")</f>
        <v>0</v>
      </c>
      <c r="V1038" s="98">
        <f ca="1">IFERROR((($O1038+$Q1038)*'Emission Factors'!$C$13)+($P1038*'Emission Factors'!$C$20),"")</f>
        <v>0</v>
      </c>
      <c r="W1038" s="147">
        <f ca="1">IFERROR(IF(N1038="Residential",($O1038+Q1038)*'Emission Factors'!$C$14+(P1038*'Emission Factors'!$C$21),($O1038+Q1038)*'Emission Factors'!$C$15+(P1038*'Emission Factors'!$C$22)),"")</f>
        <v>0</v>
      </c>
      <c r="X1038" s="97">
        <f t="shared" si="63"/>
        <v>0</v>
      </c>
    </row>
    <row r="1039" spans="2:24" x14ac:dyDescent="0.3">
      <c r="B1039" s="94"/>
      <c r="C1039" s="95"/>
      <c r="D1039" s="95"/>
      <c r="E1039" s="95"/>
      <c r="F1039" s="144"/>
      <c r="G1039" s="94"/>
      <c r="H1039" s="145"/>
      <c r="I1039" s="96"/>
      <c r="J1039" s="96"/>
      <c r="K1039" s="96"/>
      <c r="L1039" s="96"/>
      <c r="M1039" s="96"/>
      <c r="N1039" s="96"/>
      <c r="O1039" s="97">
        <f t="shared" ref="O1039:O1102" si="64">IF($J1039=0,0,$E1039*$J1039*$M1039)</f>
        <v>0</v>
      </c>
      <c r="P1039" s="97">
        <f t="shared" ref="P1039:P1102" si="65">IF(K1039=0,0,$E1039*K1039*M1039)</f>
        <v>0</v>
      </c>
      <c r="Q1039" s="97" cm="1">
        <f t="array" aca="1" ref="Q1039" ca="1">IF(I1039=0,0,$E1039*$I1039*(SUMPRODUCT((1-'Emission Factors'!$C$37)^ROW(INDIRECT("1:" &amp; 'Emission Factors'!$C$45-1)))+1))</f>
        <v>0</v>
      </c>
      <c r="R1039" s="176">
        <f ca="1">IFERROR((($O1039+$Q1039)*'Emission Factors'!$C$10)+($P1039*'Emission Factors'!$C$17),"")</f>
        <v>0</v>
      </c>
      <c r="S1039" s="146" t="str">
        <f t="shared" ref="S1039:S1102" ca="1" si="66">IFERROR(R1039/H1039,"N/A")</f>
        <v>N/A</v>
      </c>
      <c r="T1039" s="98">
        <f ca="1">IFERROR((($O1039+$Q1039)*'Emission Factors'!$C$11)+($P1039*'Emission Factors'!$C$18),"")</f>
        <v>0</v>
      </c>
      <c r="U1039" s="98">
        <f ca="1">IFERROR((($O1039+$Q1039)*'Emission Factors'!$C$12)+($P1039*'Emission Factors'!$C$19),"")</f>
        <v>0</v>
      </c>
      <c r="V1039" s="98">
        <f ca="1">IFERROR((($O1039+$Q1039)*'Emission Factors'!$C$13)+($P1039*'Emission Factors'!$C$20),"")</f>
        <v>0</v>
      </c>
      <c r="W1039" s="147">
        <f ca="1">IFERROR(IF(N1039="Residential",($O1039+Q1039)*'Emission Factors'!$C$14+(P1039*'Emission Factors'!$C$21),($O1039+Q1039)*'Emission Factors'!$C$15+(P1039*'Emission Factors'!$C$22)),"")</f>
        <v>0</v>
      </c>
      <c r="X1039" s="97">
        <f t="shared" ref="X1039:X1102" si="67">IF(L1039=0,0,$E1039*$L1039*$M1039)</f>
        <v>0</v>
      </c>
    </row>
    <row r="1040" spans="2:24" x14ac:dyDescent="0.3">
      <c r="B1040" s="94"/>
      <c r="C1040" s="95"/>
      <c r="D1040" s="95"/>
      <c r="E1040" s="95"/>
      <c r="F1040" s="144"/>
      <c r="G1040" s="94"/>
      <c r="H1040" s="145"/>
      <c r="I1040" s="96"/>
      <c r="J1040" s="96"/>
      <c r="K1040" s="96"/>
      <c r="L1040" s="96"/>
      <c r="M1040" s="96"/>
      <c r="N1040" s="96"/>
      <c r="O1040" s="97">
        <f t="shared" si="64"/>
        <v>0</v>
      </c>
      <c r="P1040" s="97">
        <f t="shared" si="65"/>
        <v>0</v>
      </c>
      <c r="Q1040" s="97" cm="1">
        <f t="array" aca="1" ref="Q1040" ca="1">IF(I1040=0,0,$E1040*$I1040*(SUMPRODUCT((1-'Emission Factors'!$C$37)^ROW(INDIRECT("1:" &amp; 'Emission Factors'!$C$45-1)))+1))</f>
        <v>0</v>
      </c>
      <c r="R1040" s="176">
        <f ca="1">IFERROR((($O1040+$Q1040)*'Emission Factors'!$C$10)+($P1040*'Emission Factors'!$C$17),"")</f>
        <v>0</v>
      </c>
      <c r="S1040" s="146" t="str">
        <f t="shared" ca="1" si="66"/>
        <v>N/A</v>
      </c>
      <c r="T1040" s="98">
        <f ca="1">IFERROR((($O1040+$Q1040)*'Emission Factors'!$C$11)+($P1040*'Emission Factors'!$C$18),"")</f>
        <v>0</v>
      </c>
      <c r="U1040" s="98">
        <f ca="1">IFERROR((($O1040+$Q1040)*'Emission Factors'!$C$12)+($P1040*'Emission Factors'!$C$19),"")</f>
        <v>0</v>
      </c>
      <c r="V1040" s="98">
        <f ca="1">IFERROR((($O1040+$Q1040)*'Emission Factors'!$C$13)+($P1040*'Emission Factors'!$C$20),"")</f>
        <v>0</v>
      </c>
      <c r="W1040" s="147">
        <f ca="1">IFERROR(IF(N1040="Residential",($O1040+Q1040)*'Emission Factors'!$C$14+(P1040*'Emission Factors'!$C$21),($O1040+Q1040)*'Emission Factors'!$C$15+(P1040*'Emission Factors'!$C$22)),"")</f>
        <v>0</v>
      </c>
      <c r="X1040" s="97">
        <f t="shared" si="67"/>
        <v>0</v>
      </c>
    </row>
    <row r="1041" spans="2:24" x14ac:dyDescent="0.3">
      <c r="B1041" s="94"/>
      <c r="C1041" s="95"/>
      <c r="D1041" s="95"/>
      <c r="E1041" s="95"/>
      <c r="F1041" s="144"/>
      <c r="G1041" s="94"/>
      <c r="H1041" s="145"/>
      <c r="I1041" s="96"/>
      <c r="J1041" s="96"/>
      <c r="K1041" s="96"/>
      <c r="L1041" s="96"/>
      <c r="M1041" s="96"/>
      <c r="N1041" s="96"/>
      <c r="O1041" s="97">
        <f t="shared" si="64"/>
        <v>0</v>
      </c>
      <c r="P1041" s="97">
        <f t="shared" si="65"/>
        <v>0</v>
      </c>
      <c r="Q1041" s="97" cm="1">
        <f t="array" aca="1" ref="Q1041" ca="1">IF(I1041=0,0,$E1041*$I1041*(SUMPRODUCT((1-'Emission Factors'!$C$37)^ROW(INDIRECT("1:" &amp; 'Emission Factors'!$C$45-1)))+1))</f>
        <v>0</v>
      </c>
      <c r="R1041" s="176">
        <f ca="1">IFERROR((($O1041+$Q1041)*'Emission Factors'!$C$10)+($P1041*'Emission Factors'!$C$17),"")</f>
        <v>0</v>
      </c>
      <c r="S1041" s="146" t="str">
        <f t="shared" ca="1" si="66"/>
        <v>N/A</v>
      </c>
      <c r="T1041" s="98">
        <f ca="1">IFERROR((($O1041+$Q1041)*'Emission Factors'!$C$11)+($P1041*'Emission Factors'!$C$18),"")</f>
        <v>0</v>
      </c>
      <c r="U1041" s="98">
        <f ca="1">IFERROR((($O1041+$Q1041)*'Emission Factors'!$C$12)+($P1041*'Emission Factors'!$C$19),"")</f>
        <v>0</v>
      </c>
      <c r="V1041" s="98">
        <f ca="1">IFERROR((($O1041+$Q1041)*'Emission Factors'!$C$13)+($P1041*'Emission Factors'!$C$20),"")</f>
        <v>0</v>
      </c>
      <c r="W1041" s="147">
        <f ca="1">IFERROR(IF(N1041="Residential",($O1041+Q1041)*'Emission Factors'!$C$14+(P1041*'Emission Factors'!$C$21),($O1041+Q1041)*'Emission Factors'!$C$15+(P1041*'Emission Factors'!$C$22)),"")</f>
        <v>0</v>
      </c>
      <c r="X1041" s="97">
        <f t="shared" si="67"/>
        <v>0</v>
      </c>
    </row>
    <row r="1042" spans="2:24" x14ac:dyDescent="0.3">
      <c r="B1042" s="94"/>
      <c r="C1042" s="95"/>
      <c r="D1042" s="95"/>
      <c r="E1042" s="95"/>
      <c r="F1042" s="144"/>
      <c r="G1042" s="94"/>
      <c r="H1042" s="145"/>
      <c r="I1042" s="96"/>
      <c r="J1042" s="96"/>
      <c r="K1042" s="96"/>
      <c r="L1042" s="96"/>
      <c r="M1042" s="96"/>
      <c r="N1042" s="96"/>
      <c r="O1042" s="97">
        <f t="shared" si="64"/>
        <v>0</v>
      </c>
      <c r="P1042" s="97">
        <f t="shared" si="65"/>
        <v>0</v>
      </c>
      <c r="Q1042" s="97" cm="1">
        <f t="array" aca="1" ref="Q1042" ca="1">IF(I1042=0,0,$E1042*$I1042*(SUMPRODUCT((1-'Emission Factors'!$C$37)^ROW(INDIRECT("1:" &amp; 'Emission Factors'!$C$45-1)))+1))</f>
        <v>0</v>
      </c>
      <c r="R1042" s="176">
        <f ca="1">IFERROR((($O1042+$Q1042)*'Emission Factors'!$C$10)+($P1042*'Emission Factors'!$C$17),"")</f>
        <v>0</v>
      </c>
      <c r="S1042" s="146" t="str">
        <f t="shared" ca="1" si="66"/>
        <v>N/A</v>
      </c>
      <c r="T1042" s="98">
        <f ca="1">IFERROR((($O1042+$Q1042)*'Emission Factors'!$C$11)+($P1042*'Emission Factors'!$C$18),"")</f>
        <v>0</v>
      </c>
      <c r="U1042" s="98">
        <f ca="1">IFERROR((($O1042+$Q1042)*'Emission Factors'!$C$12)+($P1042*'Emission Factors'!$C$19),"")</f>
        <v>0</v>
      </c>
      <c r="V1042" s="98">
        <f ca="1">IFERROR((($O1042+$Q1042)*'Emission Factors'!$C$13)+($P1042*'Emission Factors'!$C$20),"")</f>
        <v>0</v>
      </c>
      <c r="W1042" s="147">
        <f ca="1">IFERROR(IF(N1042="Residential",($O1042+Q1042)*'Emission Factors'!$C$14+(P1042*'Emission Factors'!$C$21),($O1042+Q1042)*'Emission Factors'!$C$15+(P1042*'Emission Factors'!$C$22)),"")</f>
        <v>0</v>
      </c>
      <c r="X1042" s="97">
        <f t="shared" si="67"/>
        <v>0</v>
      </c>
    </row>
    <row r="1043" spans="2:24" x14ac:dyDescent="0.3">
      <c r="B1043" s="94"/>
      <c r="C1043" s="95"/>
      <c r="D1043" s="95"/>
      <c r="E1043" s="95"/>
      <c r="F1043" s="144"/>
      <c r="G1043" s="94"/>
      <c r="H1043" s="145"/>
      <c r="I1043" s="96"/>
      <c r="J1043" s="96"/>
      <c r="K1043" s="96"/>
      <c r="L1043" s="96"/>
      <c r="M1043" s="96"/>
      <c r="N1043" s="96"/>
      <c r="O1043" s="97">
        <f t="shared" si="64"/>
        <v>0</v>
      </c>
      <c r="P1043" s="97">
        <f t="shared" si="65"/>
        <v>0</v>
      </c>
      <c r="Q1043" s="97" cm="1">
        <f t="array" aca="1" ref="Q1043" ca="1">IF(I1043=0,0,$E1043*$I1043*(SUMPRODUCT((1-'Emission Factors'!$C$37)^ROW(INDIRECT("1:" &amp; 'Emission Factors'!$C$45-1)))+1))</f>
        <v>0</v>
      </c>
      <c r="R1043" s="176">
        <f ca="1">IFERROR((($O1043+$Q1043)*'Emission Factors'!$C$10)+($P1043*'Emission Factors'!$C$17),"")</f>
        <v>0</v>
      </c>
      <c r="S1043" s="146" t="str">
        <f t="shared" ca="1" si="66"/>
        <v>N/A</v>
      </c>
      <c r="T1043" s="98">
        <f ca="1">IFERROR((($O1043+$Q1043)*'Emission Factors'!$C$11)+($P1043*'Emission Factors'!$C$18),"")</f>
        <v>0</v>
      </c>
      <c r="U1043" s="98">
        <f ca="1">IFERROR((($O1043+$Q1043)*'Emission Factors'!$C$12)+($P1043*'Emission Factors'!$C$19),"")</f>
        <v>0</v>
      </c>
      <c r="V1043" s="98">
        <f ca="1">IFERROR((($O1043+$Q1043)*'Emission Factors'!$C$13)+($P1043*'Emission Factors'!$C$20),"")</f>
        <v>0</v>
      </c>
      <c r="W1043" s="147">
        <f ca="1">IFERROR(IF(N1043="Residential",($O1043+Q1043)*'Emission Factors'!$C$14+(P1043*'Emission Factors'!$C$21),($O1043+Q1043)*'Emission Factors'!$C$15+(P1043*'Emission Factors'!$C$22)),"")</f>
        <v>0</v>
      </c>
      <c r="X1043" s="97">
        <f t="shared" si="67"/>
        <v>0</v>
      </c>
    </row>
    <row r="1044" spans="2:24" x14ac:dyDescent="0.3">
      <c r="B1044" s="94"/>
      <c r="C1044" s="95"/>
      <c r="D1044" s="95"/>
      <c r="E1044" s="95"/>
      <c r="F1044" s="144"/>
      <c r="G1044" s="94"/>
      <c r="H1044" s="145"/>
      <c r="I1044" s="96"/>
      <c r="J1044" s="96"/>
      <c r="K1044" s="96"/>
      <c r="L1044" s="96"/>
      <c r="M1044" s="96"/>
      <c r="N1044" s="96"/>
      <c r="O1044" s="97">
        <f t="shared" si="64"/>
        <v>0</v>
      </c>
      <c r="P1044" s="97">
        <f t="shared" si="65"/>
        <v>0</v>
      </c>
      <c r="Q1044" s="97" cm="1">
        <f t="array" aca="1" ref="Q1044" ca="1">IF(I1044=0,0,$E1044*$I1044*(SUMPRODUCT((1-'Emission Factors'!$C$37)^ROW(INDIRECT("1:" &amp; 'Emission Factors'!$C$45-1)))+1))</f>
        <v>0</v>
      </c>
      <c r="R1044" s="176">
        <f ca="1">IFERROR((($O1044+$Q1044)*'Emission Factors'!$C$10)+($P1044*'Emission Factors'!$C$17),"")</f>
        <v>0</v>
      </c>
      <c r="S1044" s="146" t="str">
        <f t="shared" ca="1" si="66"/>
        <v>N/A</v>
      </c>
      <c r="T1044" s="98">
        <f ca="1">IFERROR((($O1044+$Q1044)*'Emission Factors'!$C$11)+($P1044*'Emission Factors'!$C$18),"")</f>
        <v>0</v>
      </c>
      <c r="U1044" s="98">
        <f ca="1">IFERROR((($O1044+$Q1044)*'Emission Factors'!$C$12)+($P1044*'Emission Factors'!$C$19),"")</f>
        <v>0</v>
      </c>
      <c r="V1044" s="98">
        <f ca="1">IFERROR((($O1044+$Q1044)*'Emission Factors'!$C$13)+($P1044*'Emission Factors'!$C$20),"")</f>
        <v>0</v>
      </c>
      <c r="W1044" s="147">
        <f ca="1">IFERROR(IF(N1044="Residential",($O1044+Q1044)*'Emission Factors'!$C$14+(P1044*'Emission Factors'!$C$21),($O1044+Q1044)*'Emission Factors'!$C$15+(P1044*'Emission Factors'!$C$22)),"")</f>
        <v>0</v>
      </c>
      <c r="X1044" s="97">
        <f t="shared" si="67"/>
        <v>0</v>
      </c>
    </row>
    <row r="1045" spans="2:24" x14ac:dyDescent="0.3">
      <c r="B1045" s="94"/>
      <c r="C1045" s="95"/>
      <c r="D1045" s="95"/>
      <c r="E1045" s="95"/>
      <c r="F1045" s="144"/>
      <c r="G1045" s="94"/>
      <c r="H1045" s="145"/>
      <c r="I1045" s="96"/>
      <c r="J1045" s="96"/>
      <c r="K1045" s="96"/>
      <c r="L1045" s="96"/>
      <c r="M1045" s="96"/>
      <c r="N1045" s="96"/>
      <c r="O1045" s="97">
        <f t="shared" si="64"/>
        <v>0</v>
      </c>
      <c r="P1045" s="97">
        <f t="shared" si="65"/>
        <v>0</v>
      </c>
      <c r="Q1045" s="97" cm="1">
        <f t="array" aca="1" ref="Q1045" ca="1">IF(I1045=0,0,$E1045*$I1045*(SUMPRODUCT((1-'Emission Factors'!$C$37)^ROW(INDIRECT("1:" &amp; 'Emission Factors'!$C$45-1)))+1))</f>
        <v>0</v>
      </c>
      <c r="R1045" s="176">
        <f ca="1">IFERROR((($O1045+$Q1045)*'Emission Factors'!$C$10)+($P1045*'Emission Factors'!$C$17),"")</f>
        <v>0</v>
      </c>
      <c r="S1045" s="146" t="str">
        <f t="shared" ca="1" si="66"/>
        <v>N/A</v>
      </c>
      <c r="T1045" s="98">
        <f ca="1">IFERROR((($O1045+$Q1045)*'Emission Factors'!$C$11)+($P1045*'Emission Factors'!$C$18),"")</f>
        <v>0</v>
      </c>
      <c r="U1045" s="98">
        <f ca="1">IFERROR((($O1045+$Q1045)*'Emission Factors'!$C$12)+($P1045*'Emission Factors'!$C$19),"")</f>
        <v>0</v>
      </c>
      <c r="V1045" s="98">
        <f ca="1">IFERROR((($O1045+$Q1045)*'Emission Factors'!$C$13)+($P1045*'Emission Factors'!$C$20),"")</f>
        <v>0</v>
      </c>
      <c r="W1045" s="147">
        <f ca="1">IFERROR(IF(N1045="Residential",($O1045+Q1045)*'Emission Factors'!$C$14+(P1045*'Emission Factors'!$C$21),($O1045+Q1045)*'Emission Factors'!$C$15+(P1045*'Emission Factors'!$C$22)),"")</f>
        <v>0</v>
      </c>
      <c r="X1045" s="97">
        <f t="shared" si="67"/>
        <v>0</v>
      </c>
    </row>
    <row r="1046" spans="2:24" x14ac:dyDescent="0.3">
      <c r="B1046" s="94"/>
      <c r="C1046" s="95"/>
      <c r="D1046" s="95"/>
      <c r="E1046" s="95"/>
      <c r="F1046" s="144"/>
      <c r="G1046" s="94"/>
      <c r="H1046" s="145"/>
      <c r="I1046" s="96"/>
      <c r="J1046" s="96"/>
      <c r="K1046" s="96"/>
      <c r="L1046" s="96"/>
      <c r="M1046" s="96"/>
      <c r="N1046" s="96"/>
      <c r="O1046" s="97">
        <f t="shared" si="64"/>
        <v>0</v>
      </c>
      <c r="P1046" s="97">
        <f t="shared" si="65"/>
        <v>0</v>
      </c>
      <c r="Q1046" s="97" cm="1">
        <f t="array" aca="1" ref="Q1046" ca="1">IF(I1046=0,0,$E1046*$I1046*(SUMPRODUCT((1-'Emission Factors'!$C$37)^ROW(INDIRECT("1:" &amp; 'Emission Factors'!$C$45-1)))+1))</f>
        <v>0</v>
      </c>
      <c r="R1046" s="176">
        <f ca="1">IFERROR((($O1046+$Q1046)*'Emission Factors'!$C$10)+($P1046*'Emission Factors'!$C$17),"")</f>
        <v>0</v>
      </c>
      <c r="S1046" s="146" t="str">
        <f t="shared" ca="1" si="66"/>
        <v>N/A</v>
      </c>
      <c r="T1046" s="98">
        <f ca="1">IFERROR((($O1046+$Q1046)*'Emission Factors'!$C$11)+($P1046*'Emission Factors'!$C$18),"")</f>
        <v>0</v>
      </c>
      <c r="U1046" s="98">
        <f ca="1">IFERROR((($O1046+$Q1046)*'Emission Factors'!$C$12)+($P1046*'Emission Factors'!$C$19),"")</f>
        <v>0</v>
      </c>
      <c r="V1046" s="98">
        <f ca="1">IFERROR((($O1046+$Q1046)*'Emission Factors'!$C$13)+($P1046*'Emission Factors'!$C$20),"")</f>
        <v>0</v>
      </c>
      <c r="W1046" s="147">
        <f ca="1">IFERROR(IF(N1046="Residential",($O1046+Q1046)*'Emission Factors'!$C$14+(P1046*'Emission Factors'!$C$21),($O1046+Q1046)*'Emission Factors'!$C$15+(P1046*'Emission Factors'!$C$22)),"")</f>
        <v>0</v>
      </c>
      <c r="X1046" s="97">
        <f t="shared" si="67"/>
        <v>0</v>
      </c>
    </row>
    <row r="1047" spans="2:24" x14ac:dyDescent="0.3">
      <c r="B1047" s="94"/>
      <c r="C1047" s="95"/>
      <c r="D1047" s="95"/>
      <c r="E1047" s="95"/>
      <c r="F1047" s="144"/>
      <c r="G1047" s="94"/>
      <c r="H1047" s="145"/>
      <c r="I1047" s="96"/>
      <c r="J1047" s="96"/>
      <c r="K1047" s="96"/>
      <c r="L1047" s="96"/>
      <c r="M1047" s="96"/>
      <c r="N1047" s="96"/>
      <c r="O1047" s="97">
        <f t="shared" si="64"/>
        <v>0</v>
      </c>
      <c r="P1047" s="97">
        <f t="shared" si="65"/>
        <v>0</v>
      </c>
      <c r="Q1047" s="97" cm="1">
        <f t="array" aca="1" ref="Q1047" ca="1">IF(I1047=0,0,$E1047*$I1047*(SUMPRODUCT((1-'Emission Factors'!$C$37)^ROW(INDIRECT("1:" &amp; 'Emission Factors'!$C$45-1)))+1))</f>
        <v>0</v>
      </c>
      <c r="R1047" s="176">
        <f ca="1">IFERROR((($O1047+$Q1047)*'Emission Factors'!$C$10)+($P1047*'Emission Factors'!$C$17),"")</f>
        <v>0</v>
      </c>
      <c r="S1047" s="146" t="str">
        <f t="shared" ca="1" si="66"/>
        <v>N/A</v>
      </c>
      <c r="T1047" s="98">
        <f ca="1">IFERROR((($O1047+$Q1047)*'Emission Factors'!$C$11)+($P1047*'Emission Factors'!$C$18),"")</f>
        <v>0</v>
      </c>
      <c r="U1047" s="98">
        <f ca="1">IFERROR((($O1047+$Q1047)*'Emission Factors'!$C$12)+($P1047*'Emission Factors'!$C$19),"")</f>
        <v>0</v>
      </c>
      <c r="V1047" s="98">
        <f ca="1">IFERROR((($O1047+$Q1047)*'Emission Factors'!$C$13)+($P1047*'Emission Factors'!$C$20),"")</f>
        <v>0</v>
      </c>
      <c r="W1047" s="147">
        <f ca="1">IFERROR(IF(N1047="Residential",($O1047+Q1047)*'Emission Factors'!$C$14+(P1047*'Emission Factors'!$C$21),($O1047+Q1047)*'Emission Factors'!$C$15+(P1047*'Emission Factors'!$C$22)),"")</f>
        <v>0</v>
      </c>
      <c r="X1047" s="97">
        <f t="shared" si="67"/>
        <v>0</v>
      </c>
    </row>
    <row r="1048" spans="2:24" x14ac:dyDescent="0.3">
      <c r="B1048" s="94"/>
      <c r="C1048" s="95"/>
      <c r="D1048" s="95"/>
      <c r="E1048" s="95"/>
      <c r="F1048" s="144"/>
      <c r="G1048" s="94"/>
      <c r="H1048" s="145"/>
      <c r="I1048" s="96"/>
      <c r="J1048" s="96"/>
      <c r="K1048" s="96"/>
      <c r="L1048" s="96"/>
      <c r="M1048" s="96"/>
      <c r="N1048" s="96"/>
      <c r="O1048" s="97">
        <f t="shared" si="64"/>
        <v>0</v>
      </c>
      <c r="P1048" s="97">
        <f t="shared" si="65"/>
        <v>0</v>
      </c>
      <c r="Q1048" s="97" cm="1">
        <f t="array" aca="1" ref="Q1048" ca="1">IF(I1048=0,0,$E1048*$I1048*(SUMPRODUCT((1-'Emission Factors'!$C$37)^ROW(INDIRECT("1:" &amp; 'Emission Factors'!$C$45-1)))+1))</f>
        <v>0</v>
      </c>
      <c r="R1048" s="176">
        <f ca="1">IFERROR((($O1048+$Q1048)*'Emission Factors'!$C$10)+($P1048*'Emission Factors'!$C$17),"")</f>
        <v>0</v>
      </c>
      <c r="S1048" s="146" t="str">
        <f t="shared" ca="1" si="66"/>
        <v>N/A</v>
      </c>
      <c r="T1048" s="98">
        <f ca="1">IFERROR((($O1048+$Q1048)*'Emission Factors'!$C$11)+($P1048*'Emission Factors'!$C$18),"")</f>
        <v>0</v>
      </c>
      <c r="U1048" s="98">
        <f ca="1">IFERROR((($O1048+$Q1048)*'Emission Factors'!$C$12)+($P1048*'Emission Factors'!$C$19),"")</f>
        <v>0</v>
      </c>
      <c r="V1048" s="98">
        <f ca="1">IFERROR((($O1048+$Q1048)*'Emission Factors'!$C$13)+($P1048*'Emission Factors'!$C$20),"")</f>
        <v>0</v>
      </c>
      <c r="W1048" s="147">
        <f ca="1">IFERROR(IF(N1048="Residential",($O1048+Q1048)*'Emission Factors'!$C$14+(P1048*'Emission Factors'!$C$21),($O1048+Q1048)*'Emission Factors'!$C$15+(P1048*'Emission Factors'!$C$22)),"")</f>
        <v>0</v>
      </c>
      <c r="X1048" s="97">
        <f t="shared" si="67"/>
        <v>0</v>
      </c>
    </row>
    <row r="1049" spans="2:24" x14ac:dyDescent="0.3">
      <c r="B1049" s="94"/>
      <c r="C1049" s="95"/>
      <c r="D1049" s="95"/>
      <c r="E1049" s="95"/>
      <c r="F1049" s="144"/>
      <c r="G1049" s="94"/>
      <c r="H1049" s="145"/>
      <c r="I1049" s="96"/>
      <c r="J1049" s="96"/>
      <c r="K1049" s="96"/>
      <c r="L1049" s="96"/>
      <c r="M1049" s="96"/>
      <c r="N1049" s="96"/>
      <c r="O1049" s="97">
        <f t="shared" si="64"/>
        <v>0</v>
      </c>
      <c r="P1049" s="97">
        <f t="shared" si="65"/>
        <v>0</v>
      </c>
      <c r="Q1049" s="97" cm="1">
        <f t="array" aca="1" ref="Q1049" ca="1">IF(I1049=0,0,$E1049*$I1049*(SUMPRODUCT((1-'Emission Factors'!$C$37)^ROW(INDIRECT("1:" &amp; 'Emission Factors'!$C$45-1)))+1))</f>
        <v>0</v>
      </c>
      <c r="R1049" s="176">
        <f ca="1">IFERROR((($O1049+$Q1049)*'Emission Factors'!$C$10)+($P1049*'Emission Factors'!$C$17),"")</f>
        <v>0</v>
      </c>
      <c r="S1049" s="146" t="str">
        <f t="shared" ca="1" si="66"/>
        <v>N/A</v>
      </c>
      <c r="T1049" s="98">
        <f ca="1">IFERROR((($O1049+$Q1049)*'Emission Factors'!$C$11)+($P1049*'Emission Factors'!$C$18),"")</f>
        <v>0</v>
      </c>
      <c r="U1049" s="98">
        <f ca="1">IFERROR((($O1049+$Q1049)*'Emission Factors'!$C$12)+($P1049*'Emission Factors'!$C$19),"")</f>
        <v>0</v>
      </c>
      <c r="V1049" s="98">
        <f ca="1">IFERROR((($O1049+$Q1049)*'Emission Factors'!$C$13)+($P1049*'Emission Factors'!$C$20),"")</f>
        <v>0</v>
      </c>
      <c r="W1049" s="147">
        <f ca="1">IFERROR(IF(N1049="Residential",($O1049+Q1049)*'Emission Factors'!$C$14+(P1049*'Emission Factors'!$C$21),($O1049+Q1049)*'Emission Factors'!$C$15+(P1049*'Emission Factors'!$C$22)),"")</f>
        <v>0</v>
      </c>
      <c r="X1049" s="97">
        <f t="shared" si="67"/>
        <v>0</v>
      </c>
    </row>
    <row r="1050" spans="2:24" x14ac:dyDescent="0.3">
      <c r="B1050" s="94"/>
      <c r="C1050" s="95"/>
      <c r="D1050" s="95"/>
      <c r="E1050" s="95"/>
      <c r="F1050" s="144"/>
      <c r="G1050" s="94"/>
      <c r="H1050" s="145"/>
      <c r="I1050" s="96"/>
      <c r="J1050" s="96"/>
      <c r="K1050" s="96"/>
      <c r="L1050" s="96"/>
      <c r="M1050" s="96"/>
      <c r="N1050" s="96"/>
      <c r="O1050" s="97">
        <f t="shared" si="64"/>
        <v>0</v>
      </c>
      <c r="P1050" s="97">
        <f t="shared" si="65"/>
        <v>0</v>
      </c>
      <c r="Q1050" s="97" cm="1">
        <f t="array" aca="1" ref="Q1050" ca="1">IF(I1050=0,0,$E1050*$I1050*(SUMPRODUCT((1-'Emission Factors'!$C$37)^ROW(INDIRECT("1:" &amp; 'Emission Factors'!$C$45-1)))+1))</f>
        <v>0</v>
      </c>
      <c r="R1050" s="176">
        <f ca="1">IFERROR((($O1050+$Q1050)*'Emission Factors'!$C$10)+($P1050*'Emission Factors'!$C$17),"")</f>
        <v>0</v>
      </c>
      <c r="S1050" s="146" t="str">
        <f t="shared" ca="1" si="66"/>
        <v>N/A</v>
      </c>
      <c r="T1050" s="98">
        <f ca="1">IFERROR((($O1050+$Q1050)*'Emission Factors'!$C$11)+($P1050*'Emission Factors'!$C$18),"")</f>
        <v>0</v>
      </c>
      <c r="U1050" s="98">
        <f ca="1">IFERROR((($O1050+$Q1050)*'Emission Factors'!$C$12)+($P1050*'Emission Factors'!$C$19),"")</f>
        <v>0</v>
      </c>
      <c r="V1050" s="98">
        <f ca="1">IFERROR((($O1050+$Q1050)*'Emission Factors'!$C$13)+($P1050*'Emission Factors'!$C$20),"")</f>
        <v>0</v>
      </c>
      <c r="W1050" s="147">
        <f ca="1">IFERROR(IF(N1050="Residential",($O1050+Q1050)*'Emission Factors'!$C$14+(P1050*'Emission Factors'!$C$21),($O1050+Q1050)*'Emission Factors'!$C$15+(P1050*'Emission Factors'!$C$22)),"")</f>
        <v>0</v>
      </c>
      <c r="X1050" s="97">
        <f t="shared" si="67"/>
        <v>0</v>
      </c>
    </row>
    <row r="1051" spans="2:24" x14ac:dyDescent="0.3">
      <c r="B1051" s="94"/>
      <c r="C1051" s="95"/>
      <c r="D1051" s="95"/>
      <c r="E1051" s="95"/>
      <c r="F1051" s="144"/>
      <c r="G1051" s="94"/>
      <c r="H1051" s="145"/>
      <c r="I1051" s="96"/>
      <c r="J1051" s="96"/>
      <c r="K1051" s="96"/>
      <c r="L1051" s="96"/>
      <c r="M1051" s="96"/>
      <c r="N1051" s="96"/>
      <c r="O1051" s="97">
        <f t="shared" si="64"/>
        <v>0</v>
      </c>
      <c r="P1051" s="97">
        <f t="shared" si="65"/>
        <v>0</v>
      </c>
      <c r="Q1051" s="97" cm="1">
        <f t="array" aca="1" ref="Q1051" ca="1">IF(I1051=0,0,$E1051*$I1051*(SUMPRODUCT((1-'Emission Factors'!$C$37)^ROW(INDIRECT("1:" &amp; 'Emission Factors'!$C$45-1)))+1))</f>
        <v>0</v>
      </c>
      <c r="R1051" s="176">
        <f ca="1">IFERROR((($O1051+$Q1051)*'Emission Factors'!$C$10)+($P1051*'Emission Factors'!$C$17),"")</f>
        <v>0</v>
      </c>
      <c r="S1051" s="146" t="str">
        <f t="shared" ca="1" si="66"/>
        <v>N/A</v>
      </c>
      <c r="T1051" s="98">
        <f ca="1">IFERROR((($O1051+$Q1051)*'Emission Factors'!$C$11)+($P1051*'Emission Factors'!$C$18),"")</f>
        <v>0</v>
      </c>
      <c r="U1051" s="98">
        <f ca="1">IFERROR((($O1051+$Q1051)*'Emission Factors'!$C$12)+($P1051*'Emission Factors'!$C$19),"")</f>
        <v>0</v>
      </c>
      <c r="V1051" s="98">
        <f ca="1">IFERROR((($O1051+$Q1051)*'Emission Factors'!$C$13)+($P1051*'Emission Factors'!$C$20),"")</f>
        <v>0</v>
      </c>
      <c r="W1051" s="147">
        <f ca="1">IFERROR(IF(N1051="Residential",($O1051+Q1051)*'Emission Factors'!$C$14+(P1051*'Emission Factors'!$C$21),($O1051+Q1051)*'Emission Factors'!$C$15+(P1051*'Emission Factors'!$C$22)),"")</f>
        <v>0</v>
      </c>
      <c r="X1051" s="97">
        <f t="shared" si="67"/>
        <v>0</v>
      </c>
    </row>
    <row r="1052" spans="2:24" x14ac:dyDescent="0.3">
      <c r="B1052" s="94"/>
      <c r="C1052" s="95"/>
      <c r="D1052" s="95"/>
      <c r="E1052" s="95"/>
      <c r="F1052" s="144"/>
      <c r="G1052" s="94"/>
      <c r="H1052" s="145"/>
      <c r="I1052" s="96"/>
      <c r="J1052" s="96"/>
      <c r="K1052" s="96"/>
      <c r="L1052" s="96"/>
      <c r="M1052" s="96"/>
      <c r="N1052" s="96"/>
      <c r="O1052" s="97">
        <f t="shared" si="64"/>
        <v>0</v>
      </c>
      <c r="P1052" s="97">
        <f t="shared" si="65"/>
        <v>0</v>
      </c>
      <c r="Q1052" s="97" cm="1">
        <f t="array" aca="1" ref="Q1052" ca="1">IF(I1052=0,0,$E1052*$I1052*(SUMPRODUCT((1-'Emission Factors'!$C$37)^ROW(INDIRECT("1:" &amp; 'Emission Factors'!$C$45-1)))+1))</f>
        <v>0</v>
      </c>
      <c r="R1052" s="176">
        <f ca="1">IFERROR((($O1052+$Q1052)*'Emission Factors'!$C$10)+($P1052*'Emission Factors'!$C$17),"")</f>
        <v>0</v>
      </c>
      <c r="S1052" s="146" t="str">
        <f t="shared" ca="1" si="66"/>
        <v>N/A</v>
      </c>
      <c r="T1052" s="98">
        <f ca="1">IFERROR((($O1052+$Q1052)*'Emission Factors'!$C$11)+($P1052*'Emission Factors'!$C$18),"")</f>
        <v>0</v>
      </c>
      <c r="U1052" s="98">
        <f ca="1">IFERROR((($O1052+$Q1052)*'Emission Factors'!$C$12)+($P1052*'Emission Factors'!$C$19),"")</f>
        <v>0</v>
      </c>
      <c r="V1052" s="98">
        <f ca="1">IFERROR((($O1052+$Q1052)*'Emission Factors'!$C$13)+($P1052*'Emission Factors'!$C$20),"")</f>
        <v>0</v>
      </c>
      <c r="W1052" s="147">
        <f ca="1">IFERROR(IF(N1052="Residential",($O1052+Q1052)*'Emission Factors'!$C$14+(P1052*'Emission Factors'!$C$21),($O1052+Q1052)*'Emission Factors'!$C$15+(P1052*'Emission Factors'!$C$22)),"")</f>
        <v>0</v>
      </c>
      <c r="X1052" s="97">
        <f t="shared" si="67"/>
        <v>0</v>
      </c>
    </row>
    <row r="1053" spans="2:24" x14ac:dyDescent="0.3">
      <c r="B1053" s="94"/>
      <c r="C1053" s="95"/>
      <c r="D1053" s="95"/>
      <c r="E1053" s="95"/>
      <c r="F1053" s="144"/>
      <c r="G1053" s="94"/>
      <c r="H1053" s="145"/>
      <c r="I1053" s="96"/>
      <c r="J1053" s="96"/>
      <c r="K1053" s="96"/>
      <c r="L1053" s="96"/>
      <c r="M1053" s="96"/>
      <c r="N1053" s="96"/>
      <c r="O1053" s="97">
        <f t="shared" si="64"/>
        <v>0</v>
      </c>
      <c r="P1053" s="97">
        <f t="shared" si="65"/>
        <v>0</v>
      </c>
      <c r="Q1053" s="97" cm="1">
        <f t="array" aca="1" ref="Q1053" ca="1">IF(I1053=0,0,$E1053*$I1053*(SUMPRODUCT((1-'Emission Factors'!$C$37)^ROW(INDIRECT("1:" &amp; 'Emission Factors'!$C$45-1)))+1))</f>
        <v>0</v>
      </c>
      <c r="R1053" s="176">
        <f ca="1">IFERROR((($O1053+$Q1053)*'Emission Factors'!$C$10)+($P1053*'Emission Factors'!$C$17),"")</f>
        <v>0</v>
      </c>
      <c r="S1053" s="146" t="str">
        <f t="shared" ca="1" si="66"/>
        <v>N/A</v>
      </c>
      <c r="T1053" s="98">
        <f ca="1">IFERROR((($O1053+$Q1053)*'Emission Factors'!$C$11)+($P1053*'Emission Factors'!$C$18),"")</f>
        <v>0</v>
      </c>
      <c r="U1053" s="98">
        <f ca="1">IFERROR((($O1053+$Q1053)*'Emission Factors'!$C$12)+($P1053*'Emission Factors'!$C$19),"")</f>
        <v>0</v>
      </c>
      <c r="V1053" s="98">
        <f ca="1">IFERROR((($O1053+$Q1053)*'Emission Factors'!$C$13)+($P1053*'Emission Factors'!$C$20),"")</f>
        <v>0</v>
      </c>
      <c r="W1053" s="147">
        <f ca="1">IFERROR(IF(N1053="Residential",($O1053+Q1053)*'Emission Factors'!$C$14+(P1053*'Emission Factors'!$C$21),($O1053+Q1053)*'Emission Factors'!$C$15+(P1053*'Emission Factors'!$C$22)),"")</f>
        <v>0</v>
      </c>
      <c r="X1053" s="97">
        <f t="shared" si="67"/>
        <v>0</v>
      </c>
    </row>
    <row r="1054" spans="2:24" x14ac:dyDescent="0.3">
      <c r="B1054" s="94"/>
      <c r="C1054" s="95"/>
      <c r="D1054" s="95"/>
      <c r="E1054" s="95"/>
      <c r="F1054" s="144"/>
      <c r="G1054" s="94"/>
      <c r="H1054" s="145"/>
      <c r="I1054" s="96"/>
      <c r="J1054" s="96"/>
      <c r="K1054" s="96"/>
      <c r="L1054" s="96"/>
      <c r="M1054" s="96"/>
      <c r="N1054" s="96"/>
      <c r="O1054" s="97">
        <f t="shared" si="64"/>
        <v>0</v>
      </c>
      <c r="P1054" s="97">
        <f t="shared" si="65"/>
        <v>0</v>
      </c>
      <c r="Q1054" s="97" cm="1">
        <f t="array" aca="1" ref="Q1054" ca="1">IF(I1054=0,0,$E1054*$I1054*(SUMPRODUCT((1-'Emission Factors'!$C$37)^ROW(INDIRECT("1:" &amp; 'Emission Factors'!$C$45-1)))+1))</f>
        <v>0</v>
      </c>
      <c r="R1054" s="176">
        <f ca="1">IFERROR((($O1054+$Q1054)*'Emission Factors'!$C$10)+($P1054*'Emission Factors'!$C$17),"")</f>
        <v>0</v>
      </c>
      <c r="S1054" s="146" t="str">
        <f t="shared" ca="1" si="66"/>
        <v>N/A</v>
      </c>
      <c r="T1054" s="98">
        <f ca="1">IFERROR((($O1054+$Q1054)*'Emission Factors'!$C$11)+($P1054*'Emission Factors'!$C$18),"")</f>
        <v>0</v>
      </c>
      <c r="U1054" s="98">
        <f ca="1">IFERROR((($O1054+$Q1054)*'Emission Factors'!$C$12)+($P1054*'Emission Factors'!$C$19),"")</f>
        <v>0</v>
      </c>
      <c r="V1054" s="98">
        <f ca="1">IFERROR((($O1054+$Q1054)*'Emission Factors'!$C$13)+($P1054*'Emission Factors'!$C$20),"")</f>
        <v>0</v>
      </c>
      <c r="W1054" s="147">
        <f ca="1">IFERROR(IF(N1054="Residential",($O1054+Q1054)*'Emission Factors'!$C$14+(P1054*'Emission Factors'!$C$21),($O1054+Q1054)*'Emission Factors'!$C$15+(P1054*'Emission Factors'!$C$22)),"")</f>
        <v>0</v>
      </c>
      <c r="X1054" s="97">
        <f t="shared" si="67"/>
        <v>0</v>
      </c>
    </row>
    <row r="1055" spans="2:24" x14ac:dyDescent="0.3">
      <c r="B1055" s="94"/>
      <c r="C1055" s="95"/>
      <c r="D1055" s="95"/>
      <c r="E1055" s="95"/>
      <c r="F1055" s="144"/>
      <c r="G1055" s="94"/>
      <c r="H1055" s="145"/>
      <c r="I1055" s="96"/>
      <c r="J1055" s="96"/>
      <c r="K1055" s="96"/>
      <c r="L1055" s="96"/>
      <c r="M1055" s="96"/>
      <c r="N1055" s="96"/>
      <c r="O1055" s="97">
        <f t="shared" si="64"/>
        <v>0</v>
      </c>
      <c r="P1055" s="97">
        <f t="shared" si="65"/>
        <v>0</v>
      </c>
      <c r="Q1055" s="97" cm="1">
        <f t="array" aca="1" ref="Q1055" ca="1">IF(I1055=0,0,$E1055*$I1055*(SUMPRODUCT((1-'Emission Factors'!$C$37)^ROW(INDIRECT("1:" &amp; 'Emission Factors'!$C$45-1)))+1))</f>
        <v>0</v>
      </c>
      <c r="R1055" s="176">
        <f ca="1">IFERROR((($O1055+$Q1055)*'Emission Factors'!$C$10)+($P1055*'Emission Factors'!$C$17),"")</f>
        <v>0</v>
      </c>
      <c r="S1055" s="146" t="str">
        <f t="shared" ca="1" si="66"/>
        <v>N/A</v>
      </c>
      <c r="T1055" s="98">
        <f ca="1">IFERROR((($O1055+$Q1055)*'Emission Factors'!$C$11)+($P1055*'Emission Factors'!$C$18),"")</f>
        <v>0</v>
      </c>
      <c r="U1055" s="98">
        <f ca="1">IFERROR((($O1055+$Q1055)*'Emission Factors'!$C$12)+($P1055*'Emission Factors'!$C$19),"")</f>
        <v>0</v>
      </c>
      <c r="V1055" s="98">
        <f ca="1">IFERROR((($O1055+$Q1055)*'Emission Factors'!$C$13)+($P1055*'Emission Factors'!$C$20),"")</f>
        <v>0</v>
      </c>
      <c r="W1055" s="147">
        <f ca="1">IFERROR(IF(N1055="Residential",($O1055+Q1055)*'Emission Factors'!$C$14+(P1055*'Emission Factors'!$C$21),($O1055+Q1055)*'Emission Factors'!$C$15+(P1055*'Emission Factors'!$C$22)),"")</f>
        <v>0</v>
      </c>
      <c r="X1055" s="97">
        <f t="shared" si="67"/>
        <v>0</v>
      </c>
    </row>
    <row r="1056" spans="2:24" x14ac:dyDescent="0.3">
      <c r="B1056" s="94"/>
      <c r="C1056" s="95"/>
      <c r="D1056" s="95"/>
      <c r="E1056" s="95"/>
      <c r="F1056" s="144"/>
      <c r="G1056" s="94"/>
      <c r="H1056" s="145"/>
      <c r="I1056" s="96"/>
      <c r="J1056" s="96"/>
      <c r="K1056" s="96"/>
      <c r="L1056" s="96"/>
      <c r="M1056" s="96"/>
      <c r="N1056" s="96"/>
      <c r="O1056" s="97">
        <f t="shared" si="64"/>
        <v>0</v>
      </c>
      <c r="P1056" s="97">
        <f t="shared" si="65"/>
        <v>0</v>
      </c>
      <c r="Q1056" s="97" cm="1">
        <f t="array" aca="1" ref="Q1056" ca="1">IF(I1056=0,0,$E1056*$I1056*(SUMPRODUCT((1-'Emission Factors'!$C$37)^ROW(INDIRECT("1:" &amp; 'Emission Factors'!$C$45-1)))+1))</f>
        <v>0</v>
      </c>
      <c r="R1056" s="176">
        <f ca="1">IFERROR((($O1056+$Q1056)*'Emission Factors'!$C$10)+($P1056*'Emission Factors'!$C$17),"")</f>
        <v>0</v>
      </c>
      <c r="S1056" s="146" t="str">
        <f t="shared" ca="1" si="66"/>
        <v>N/A</v>
      </c>
      <c r="T1056" s="98">
        <f ca="1">IFERROR((($O1056+$Q1056)*'Emission Factors'!$C$11)+($P1056*'Emission Factors'!$C$18),"")</f>
        <v>0</v>
      </c>
      <c r="U1056" s="98">
        <f ca="1">IFERROR((($O1056+$Q1056)*'Emission Factors'!$C$12)+($P1056*'Emission Factors'!$C$19),"")</f>
        <v>0</v>
      </c>
      <c r="V1056" s="98">
        <f ca="1">IFERROR((($O1056+$Q1056)*'Emission Factors'!$C$13)+($P1056*'Emission Factors'!$C$20),"")</f>
        <v>0</v>
      </c>
      <c r="W1056" s="147">
        <f ca="1">IFERROR(IF(N1056="Residential",($O1056+Q1056)*'Emission Factors'!$C$14+(P1056*'Emission Factors'!$C$21),($O1056+Q1056)*'Emission Factors'!$C$15+(P1056*'Emission Factors'!$C$22)),"")</f>
        <v>0</v>
      </c>
      <c r="X1056" s="97">
        <f t="shared" si="67"/>
        <v>0</v>
      </c>
    </row>
    <row r="1057" spans="2:24" x14ac:dyDescent="0.3">
      <c r="B1057" s="94"/>
      <c r="C1057" s="95"/>
      <c r="D1057" s="95"/>
      <c r="E1057" s="95"/>
      <c r="F1057" s="144"/>
      <c r="G1057" s="94"/>
      <c r="H1057" s="145"/>
      <c r="I1057" s="96"/>
      <c r="J1057" s="96"/>
      <c r="K1057" s="96"/>
      <c r="L1057" s="96"/>
      <c r="M1057" s="96"/>
      <c r="N1057" s="96"/>
      <c r="O1057" s="97">
        <f t="shared" si="64"/>
        <v>0</v>
      </c>
      <c r="P1057" s="97">
        <f t="shared" si="65"/>
        <v>0</v>
      </c>
      <c r="Q1057" s="97" cm="1">
        <f t="array" aca="1" ref="Q1057" ca="1">IF(I1057=0,0,$E1057*$I1057*(SUMPRODUCT((1-'Emission Factors'!$C$37)^ROW(INDIRECT("1:" &amp; 'Emission Factors'!$C$45-1)))+1))</f>
        <v>0</v>
      </c>
      <c r="R1057" s="176">
        <f ca="1">IFERROR((($O1057+$Q1057)*'Emission Factors'!$C$10)+($P1057*'Emission Factors'!$C$17),"")</f>
        <v>0</v>
      </c>
      <c r="S1057" s="146" t="str">
        <f t="shared" ca="1" si="66"/>
        <v>N/A</v>
      </c>
      <c r="T1057" s="98">
        <f ca="1">IFERROR((($O1057+$Q1057)*'Emission Factors'!$C$11)+($P1057*'Emission Factors'!$C$18),"")</f>
        <v>0</v>
      </c>
      <c r="U1057" s="98">
        <f ca="1">IFERROR((($O1057+$Q1057)*'Emission Factors'!$C$12)+($P1057*'Emission Factors'!$C$19),"")</f>
        <v>0</v>
      </c>
      <c r="V1057" s="98">
        <f ca="1">IFERROR((($O1057+$Q1057)*'Emission Factors'!$C$13)+($P1057*'Emission Factors'!$C$20),"")</f>
        <v>0</v>
      </c>
      <c r="W1057" s="147">
        <f ca="1">IFERROR(IF(N1057="Residential",($O1057+Q1057)*'Emission Factors'!$C$14+(P1057*'Emission Factors'!$C$21),($O1057+Q1057)*'Emission Factors'!$C$15+(P1057*'Emission Factors'!$C$22)),"")</f>
        <v>0</v>
      </c>
      <c r="X1057" s="97">
        <f t="shared" si="67"/>
        <v>0</v>
      </c>
    </row>
    <row r="1058" spans="2:24" x14ac:dyDescent="0.3">
      <c r="B1058" s="94"/>
      <c r="C1058" s="95"/>
      <c r="D1058" s="95"/>
      <c r="E1058" s="95"/>
      <c r="F1058" s="144"/>
      <c r="G1058" s="94"/>
      <c r="H1058" s="145"/>
      <c r="I1058" s="96"/>
      <c r="J1058" s="96"/>
      <c r="K1058" s="96"/>
      <c r="L1058" s="96"/>
      <c r="M1058" s="96"/>
      <c r="N1058" s="96"/>
      <c r="O1058" s="97">
        <f t="shared" si="64"/>
        <v>0</v>
      </c>
      <c r="P1058" s="97">
        <f t="shared" si="65"/>
        <v>0</v>
      </c>
      <c r="Q1058" s="97" cm="1">
        <f t="array" aca="1" ref="Q1058" ca="1">IF(I1058=0,0,$E1058*$I1058*(SUMPRODUCT((1-'Emission Factors'!$C$37)^ROW(INDIRECT("1:" &amp; 'Emission Factors'!$C$45-1)))+1))</f>
        <v>0</v>
      </c>
      <c r="R1058" s="176">
        <f ca="1">IFERROR((($O1058+$Q1058)*'Emission Factors'!$C$10)+($P1058*'Emission Factors'!$C$17),"")</f>
        <v>0</v>
      </c>
      <c r="S1058" s="146" t="str">
        <f t="shared" ca="1" si="66"/>
        <v>N/A</v>
      </c>
      <c r="T1058" s="98">
        <f ca="1">IFERROR((($O1058+$Q1058)*'Emission Factors'!$C$11)+($P1058*'Emission Factors'!$C$18),"")</f>
        <v>0</v>
      </c>
      <c r="U1058" s="98">
        <f ca="1">IFERROR((($O1058+$Q1058)*'Emission Factors'!$C$12)+($P1058*'Emission Factors'!$C$19),"")</f>
        <v>0</v>
      </c>
      <c r="V1058" s="98">
        <f ca="1">IFERROR((($O1058+$Q1058)*'Emission Factors'!$C$13)+($P1058*'Emission Factors'!$C$20),"")</f>
        <v>0</v>
      </c>
      <c r="W1058" s="147">
        <f ca="1">IFERROR(IF(N1058="Residential",($O1058+Q1058)*'Emission Factors'!$C$14+(P1058*'Emission Factors'!$C$21),($O1058+Q1058)*'Emission Factors'!$C$15+(P1058*'Emission Factors'!$C$22)),"")</f>
        <v>0</v>
      </c>
      <c r="X1058" s="97">
        <f t="shared" si="67"/>
        <v>0</v>
      </c>
    </row>
    <row r="1059" spans="2:24" x14ac:dyDescent="0.3">
      <c r="B1059" s="94"/>
      <c r="C1059" s="95"/>
      <c r="D1059" s="95"/>
      <c r="E1059" s="95"/>
      <c r="F1059" s="144"/>
      <c r="G1059" s="94"/>
      <c r="H1059" s="145"/>
      <c r="I1059" s="96"/>
      <c r="J1059" s="96"/>
      <c r="K1059" s="96"/>
      <c r="L1059" s="96"/>
      <c r="M1059" s="96"/>
      <c r="N1059" s="96"/>
      <c r="O1059" s="97">
        <f t="shared" si="64"/>
        <v>0</v>
      </c>
      <c r="P1059" s="97">
        <f t="shared" si="65"/>
        <v>0</v>
      </c>
      <c r="Q1059" s="97" cm="1">
        <f t="array" aca="1" ref="Q1059" ca="1">IF(I1059=0,0,$E1059*$I1059*(SUMPRODUCT((1-'Emission Factors'!$C$37)^ROW(INDIRECT("1:" &amp; 'Emission Factors'!$C$45-1)))+1))</f>
        <v>0</v>
      </c>
      <c r="R1059" s="176">
        <f ca="1">IFERROR((($O1059+$Q1059)*'Emission Factors'!$C$10)+($P1059*'Emission Factors'!$C$17),"")</f>
        <v>0</v>
      </c>
      <c r="S1059" s="146" t="str">
        <f t="shared" ca="1" si="66"/>
        <v>N/A</v>
      </c>
      <c r="T1059" s="98">
        <f ca="1">IFERROR((($O1059+$Q1059)*'Emission Factors'!$C$11)+($P1059*'Emission Factors'!$C$18),"")</f>
        <v>0</v>
      </c>
      <c r="U1059" s="98">
        <f ca="1">IFERROR((($O1059+$Q1059)*'Emission Factors'!$C$12)+($P1059*'Emission Factors'!$C$19),"")</f>
        <v>0</v>
      </c>
      <c r="V1059" s="98">
        <f ca="1">IFERROR((($O1059+$Q1059)*'Emission Factors'!$C$13)+($P1059*'Emission Factors'!$C$20),"")</f>
        <v>0</v>
      </c>
      <c r="W1059" s="147">
        <f ca="1">IFERROR(IF(N1059="Residential",($O1059+Q1059)*'Emission Factors'!$C$14+(P1059*'Emission Factors'!$C$21),($O1059+Q1059)*'Emission Factors'!$C$15+(P1059*'Emission Factors'!$C$22)),"")</f>
        <v>0</v>
      </c>
      <c r="X1059" s="97">
        <f t="shared" si="67"/>
        <v>0</v>
      </c>
    </row>
    <row r="1060" spans="2:24" x14ac:dyDescent="0.3">
      <c r="B1060" s="94"/>
      <c r="C1060" s="95"/>
      <c r="D1060" s="95"/>
      <c r="E1060" s="95"/>
      <c r="F1060" s="144"/>
      <c r="G1060" s="94"/>
      <c r="H1060" s="145"/>
      <c r="I1060" s="96"/>
      <c r="J1060" s="96"/>
      <c r="K1060" s="96"/>
      <c r="L1060" s="96"/>
      <c r="M1060" s="96"/>
      <c r="N1060" s="96"/>
      <c r="O1060" s="97">
        <f t="shared" si="64"/>
        <v>0</v>
      </c>
      <c r="P1060" s="97">
        <f t="shared" si="65"/>
        <v>0</v>
      </c>
      <c r="Q1060" s="97" cm="1">
        <f t="array" aca="1" ref="Q1060" ca="1">IF(I1060=0,0,$E1060*$I1060*(SUMPRODUCT((1-'Emission Factors'!$C$37)^ROW(INDIRECT("1:" &amp; 'Emission Factors'!$C$45-1)))+1))</f>
        <v>0</v>
      </c>
      <c r="R1060" s="176">
        <f ca="1">IFERROR((($O1060+$Q1060)*'Emission Factors'!$C$10)+($P1060*'Emission Factors'!$C$17),"")</f>
        <v>0</v>
      </c>
      <c r="S1060" s="146" t="str">
        <f t="shared" ca="1" si="66"/>
        <v>N/A</v>
      </c>
      <c r="T1060" s="98">
        <f ca="1">IFERROR((($O1060+$Q1060)*'Emission Factors'!$C$11)+($P1060*'Emission Factors'!$C$18),"")</f>
        <v>0</v>
      </c>
      <c r="U1060" s="98">
        <f ca="1">IFERROR((($O1060+$Q1060)*'Emission Factors'!$C$12)+($P1060*'Emission Factors'!$C$19),"")</f>
        <v>0</v>
      </c>
      <c r="V1060" s="98">
        <f ca="1">IFERROR((($O1060+$Q1060)*'Emission Factors'!$C$13)+($P1060*'Emission Factors'!$C$20),"")</f>
        <v>0</v>
      </c>
      <c r="W1060" s="147">
        <f ca="1">IFERROR(IF(N1060="Residential",($O1060+Q1060)*'Emission Factors'!$C$14+(P1060*'Emission Factors'!$C$21),($O1060+Q1060)*'Emission Factors'!$C$15+(P1060*'Emission Factors'!$C$22)),"")</f>
        <v>0</v>
      </c>
      <c r="X1060" s="97">
        <f t="shared" si="67"/>
        <v>0</v>
      </c>
    </row>
    <row r="1061" spans="2:24" x14ac:dyDescent="0.3">
      <c r="B1061" s="94"/>
      <c r="C1061" s="95"/>
      <c r="D1061" s="95"/>
      <c r="E1061" s="95"/>
      <c r="F1061" s="144"/>
      <c r="G1061" s="94"/>
      <c r="H1061" s="145"/>
      <c r="I1061" s="96"/>
      <c r="J1061" s="96"/>
      <c r="K1061" s="96"/>
      <c r="L1061" s="96"/>
      <c r="M1061" s="96"/>
      <c r="N1061" s="96"/>
      <c r="O1061" s="97">
        <f t="shared" si="64"/>
        <v>0</v>
      </c>
      <c r="P1061" s="97">
        <f t="shared" si="65"/>
        <v>0</v>
      </c>
      <c r="Q1061" s="97" cm="1">
        <f t="array" aca="1" ref="Q1061" ca="1">IF(I1061=0,0,$E1061*$I1061*(SUMPRODUCT((1-'Emission Factors'!$C$37)^ROW(INDIRECT("1:" &amp; 'Emission Factors'!$C$45-1)))+1))</f>
        <v>0</v>
      </c>
      <c r="R1061" s="176">
        <f ca="1">IFERROR((($O1061+$Q1061)*'Emission Factors'!$C$10)+($P1061*'Emission Factors'!$C$17),"")</f>
        <v>0</v>
      </c>
      <c r="S1061" s="146" t="str">
        <f t="shared" ca="1" si="66"/>
        <v>N/A</v>
      </c>
      <c r="T1061" s="98">
        <f ca="1">IFERROR((($O1061+$Q1061)*'Emission Factors'!$C$11)+($P1061*'Emission Factors'!$C$18),"")</f>
        <v>0</v>
      </c>
      <c r="U1061" s="98">
        <f ca="1">IFERROR((($O1061+$Q1061)*'Emission Factors'!$C$12)+($P1061*'Emission Factors'!$C$19),"")</f>
        <v>0</v>
      </c>
      <c r="V1061" s="98">
        <f ca="1">IFERROR((($O1061+$Q1061)*'Emission Factors'!$C$13)+($P1061*'Emission Factors'!$C$20),"")</f>
        <v>0</v>
      </c>
      <c r="W1061" s="147">
        <f ca="1">IFERROR(IF(N1061="Residential",($O1061+Q1061)*'Emission Factors'!$C$14+(P1061*'Emission Factors'!$C$21),($O1061+Q1061)*'Emission Factors'!$C$15+(P1061*'Emission Factors'!$C$22)),"")</f>
        <v>0</v>
      </c>
      <c r="X1061" s="97">
        <f t="shared" si="67"/>
        <v>0</v>
      </c>
    </row>
    <row r="1062" spans="2:24" x14ac:dyDescent="0.3">
      <c r="B1062" s="94"/>
      <c r="C1062" s="95"/>
      <c r="D1062" s="95"/>
      <c r="E1062" s="95"/>
      <c r="F1062" s="144"/>
      <c r="G1062" s="94"/>
      <c r="H1062" s="145"/>
      <c r="I1062" s="96"/>
      <c r="J1062" s="96"/>
      <c r="K1062" s="96"/>
      <c r="L1062" s="96"/>
      <c r="M1062" s="96"/>
      <c r="N1062" s="96"/>
      <c r="O1062" s="97">
        <f t="shared" si="64"/>
        <v>0</v>
      </c>
      <c r="P1062" s="97">
        <f t="shared" si="65"/>
        <v>0</v>
      </c>
      <c r="Q1062" s="97" cm="1">
        <f t="array" aca="1" ref="Q1062" ca="1">IF(I1062=0,0,$E1062*$I1062*(SUMPRODUCT((1-'Emission Factors'!$C$37)^ROW(INDIRECT("1:" &amp; 'Emission Factors'!$C$45-1)))+1))</f>
        <v>0</v>
      </c>
      <c r="R1062" s="176">
        <f ca="1">IFERROR((($O1062+$Q1062)*'Emission Factors'!$C$10)+($P1062*'Emission Factors'!$C$17),"")</f>
        <v>0</v>
      </c>
      <c r="S1062" s="146" t="str">
        <f t="shared" ca="1" si="66"/>
        <v>N/A</v>
      </c>
      <c r="T1062" s="98">
        <f ca="1">IFERROR((($O1062+$Q1062)*'Emission Factors'!$C$11)+($P1062*'Emission Factors'!$C$18),"")</f>
        <v>0</v>
      </c>
      <c r="U1062" s="98">
        <f ca="1">IFERROR((($O1062+$Q1062)*'Emission Factors'!$C$12)+($P1062*'Emission Factors'!$C$19),"")</f>
        <v>0</v>
      </c>
      <c r="V1062" s="98">
        <f ca="1">IFERROR((($O1062+$Q1062)*'Emission Factors'!$C$13)+($P1062*'Emission Factors'!$C$20),"")</f>
        <v>0</v>
      </c>
      <c r="W1062" s="147">
        <f ca="1">IFERROR(IF(N1062="Residential",($O1062+Q1062)*'Emission Factors'!$C$14+(P1062*'Emission Factors'!$C$21),($O1062+Q1062)*'Emission Factors'!$C$15+(P1062*'Emission Factors'!$C$22)),"")</f>
        <v>0</v>
      </c>
      <c r="X1062" s="97">
        <f t="shared" si="67"/>
        <v>0</v>
      </c>
    </row>
    <row r="1063" spans="2:24" x14ac:dyDescent="0.3">
      <c r="B1063" s="94"/>
      <c r="C1063" s="95"/>
      <c r="D1063" s="95"/>
      <c r="E1063" s="95"/>
      <c r="F1063" s="144"/>
      <c r="G1063" s="94"/>
      <c r="H1063" s="145"/>
      <c r="I1063" s="96"/>
      <c r="J1063" s="96"/>
      <c r="K1063" s="96"/>
      <c r="L1063" s="96"/>
      <c r="M1063" s="96"/>
      <c r="N1063" s="96"/>
      <c r="O1063" s="97">
        <f t="shared" si="64"/>
        <v>0</v>
      </c>
      <c r="P1063" s="97">
        <f t="shared" si="65"/>
        <v>0</v>
      </c>
      <c r="Q1063" s="97" cm="1">
        <f t="array" aca="1" ref="Q1063" ca="1">IF(I1063=0,0,$E1063*$I1063*(SUMPRODUCT((1-'Emission Factors'!$C$37)^ROW(INDIRECT("1:" &amp; 'Emission Factors'!$C$45-1)))+1))</f>
        <v>0</v>
      </c>
      <c r="R1063" s="176">
        <f ca="1">IFERROR((($O1063+$Q1063)*'Emission Factors'!$C$10)+($P1063*'Emission Factors'!$C$17),"")</f>
        <v>0</v>
      </c>
      <c r="S1063" s="146" t="str">
        <f t="shared" ca="1" si="66"/>
        <v>N/A</v>
      </c>
      <c r="T1063" s="98">
        <f ca="1">IFERROR((($O1063+$Q1063)*'Emission Factors'!$C$11)+($P1063*'Emission Factors'!$C$18),"")</f>
        <v>0</v>
      </c>
      <c r="U1063" s="98">
        <f ca="1">IFERROR((($O1063+$Q1063)*'Emission Factors'!$C$12)+($P1063*'Emission Factors'!$C$19),"")</f>
        <v>0</v>
      </c>
      <c r="V1063" s="98">
        <f ca="1">IFERROR((($O1063+$Q1063)*'Emission Factors'!$C$13)+($P1063*'Emission Factors'!$C$20),"")</f>
        <v>0</v>
      </c>
      <c r="W1063" s="147">
        <f ca="1">IFERROR(IF(N1063="Residential",($O1063+Q1063)*'Emission Factors'!$C$14+(P1063*'Emission Factors'!$C$21),($O1063+Q1063)*'Emission Factors'!$C$15+(P1063*'Emission Factors'!$C$22)),"")</f>
        <v>0</v>
      </c>
      <c r="X1063" s="97">
        <f t="shared" si="67"/>
        <v>0</v>
      </c>
    </row>
    <row r="1064" spans="2:24" x14ac:dyDescent="0.3">
      <c r="B1064" s="94"/>
      <c r="C1064" s="95"/>
      <c r="D1064" s="95"/>
      <c r="E1064" s="95"/>
      <c r="F1064" s="144"/>
      <c r="G1064" s="94"/>
      <c r="H1064" s="145"/>
      <c r="I1064" s="96"/>
      <c r="J1064" s="96"/>
      <c r="K1064" s="96"/>
      <c r="L1064" s="96"/>
      <c r="M1064" s="96"/>
      <c r="N1064" s="96"/>
      <c r="O1064" s="97">
        <f t="shared" si="64"/>
        <v>0</v>
      </c>
      <c r="P1064" s="97">
        <f t="shared" si="65"/>
        <v>0</v>
      </c>
      <c r="Q1064" s="97" cm="1">
        <f t="array" aca="1" ref="Q1064" ca="1">IF(I1064=0,0,$E1064*$I1064*(SUMPRODUCT((1-'Emission Factors'!$C$37)^ROW(INDIRECT("1:" &amp; 'Emission Factors'!$C$45-1)))+1))</f>
        <v>0</v>
      </c>
      <c r="R1064" s="176">
        <f ca="1">IFERROR((($O1064+$Q1064)*'Emission Factors'!$C$10)+($P1064*'Emission Factors'!$C$17),"")</f>
        <v>0</v>
      </c>
      <c r="S1064" s="146" t="str">
        <f t="shared" ca="1" si="66"/>
        <v>N/A</v>
      </c>
      <c r="T1064" s="98">
        <f ca="1">IFERROR((($O1064+$Q1064)*'Emission Factors'!$C$11)+($P1064*'Emission Factors'!$C$18),"")</f>
        <v>0</v>
      </c>
      <c r="U1064" s="98">
        <f ca="1">IFERROR((($O1064+$Q1064)*'Emission Factors'!$C$12)+($P1064*'Emission Factors'!$C$19),"")</f>
        <v>0</v>
      </c>
      <c r="V1064" s="98">
        <f ca="1">IFERROR((($O1064+$Q1064)*'Emission Factors'!$C$13)+($P1064*'Emission Factors'!$C$20),"")</f>
        <v>0</v>
      </c>
      <c r="W1064" s="147">
        <f ca="1">IFERROR(IF(N1064="Residential",($O1064+Q1064)*'Emission Factors'!$C$14+(P1064*'Emission Factors'!$C$21),($O1064+Q1064)*'Emission Factors'!$C$15+(P1064*'Emission Factors'!$C$22)),"")</f>
        <v>0</v>
      </c>
      <c r="X1064" s="97">
        <f t="shared" si="67"/>
        <v>0</v>
      </c>
    </row>
    <row r="1065" spans="2:24" x14ac:dyDescent="0.3">
      <c r="B1065" s="94"/>
      <c r="C1065" s="95"/>
      <c r="D1065" s="95"/>
      <c r="E1065" s="95"/>
      <c r="F1065" s="144"/>
      <c r="G1065" s="94"/>
      <c r="H1065" s="145"/>
      <c r="I1065" s="96"/>
      <c r="J1065" s="96"/>
      <c r="K1065" s="96"/>
      <c r="L1065" s="96"/>
      <c r="M1065" s="96"/>
      <c r="N1065" s="96"/>
      <c r="O1065" s="97">
        <f t="shared" si="64"/>
        <v>0</v>
      </c>
      <c r="P1065" s="97">
        <f t="shared" si="65"/>
        <v>0</v>
      </c>
      <c r="Q1065" s="97" cm="1">
        <f t="array" aca="1" ref="Q1065" ca="1">IF(I1065=0,0,$E1065*$I1065*(SUMPRODUCT((1-'Emission Factors'!$C$37)^ROW(INDIRECT("1:" &amp; 'Emission Factors'!$C$45-1)))+1))</f>
        <v>0</v>
      </c>
      <c r="R1065" s="176">
        <f ca="1">IFERROR((($O1065+$Q1065)*'Emission Factors'!$C$10)+($P1065*'Emission Factors'!$C$17),"")</f>
        <v>0</v>
      </c>
      <c r="S1065" s="146" t="str">
        <f t="shared" ca="1" si="66"/>
        <v>N/A</v>
      </c>
      <c r="T1065" s="98">
        <f ca="1">IFERROR((($O1065+$Q1065)*'Emission Factors'!$C$11)+($P1065*'Emission Factors'!$C$18),"")</f>
        <v>0</v>
      </c>
      <c r="U1065" s="98">
        <f ca="1">IFERROR((($O1065+$Q1065)*'Emission Factors'!$C$12)+($P1065*'Emission Factors'!$C$19),"")</f>
        <v>0</v>
      </c>
      <c r="V1065" s="98">
        <f ca="1">IFERROR((($O1065+$Q1065)*'Emission Factors'!$C$13)+($P1065*'Emission Factors'!$C$20),"")</f>
        <v>0</v>
      </c>
      <c r="W1065" s="147">
        <f ca="1">IFERROR(IF(N1065="Residential",($O1065+Q1065)*'Emission Factors'!$C$14+(P1065*'Emission Factors'!$C$21),($O1065+Q1065)*'Emission Factors'!$C$15+(P1065*'Emission Factors'!$C$22)),"")</f>
        <v>0</v>
      </c>
      <c r="X1065" s="97">
        <f t="shared" si="67"/>
        <v>0</v>
      </c>
    </row>
    <row r="1066" spans="2:24" x14ac:dyDescent="0.3">
      <c r="B1066" s="94"/>
      <c r="C1066" s="95"/>
      <c r="D1066" s="95"/>
      <c r="E1066" s="95"/>
      <c r="F1066" s="144"/>
      <c r="G1066" s="94"/>
      <c r="H1066" s="145"/>
      <c r="I1066" s="96"/>
      <c r="J1066" s="96"/>
      <c r="K1066" s="96"/>
      <c r="L1066" s="96"/>
      <c r="M1066" s="96"/>
      <c r="N1066" s="96"/>
      <c r="O1066" s="97">
        <f t="shared" si="64"/>
        <v>0</v>
      </c>
      <c r="P1066" s="97">
        <f t="shared" si="65"/>
        <v>0</v>
      </c>
      <c r="Q1066" s="97" cm="1">
        <f t="array" aca="1" ref="Q1066" ca="1">IF(I1066=0,0,$E1066*$I1066*(SUMPRODUCT((1-'Emission Factors'!$C$37)^ROW(INDIRECT("1:" &amp; 'Emission Factors'!$C$45-1)))+1))</f>
        <v>0</v>
      </c>
      <c r="R1066" s="176">
        <f ca="1">IFERROR((($O1066+$Q1066)*'Emission Factors'!$C$10)+($P1066*'Emission Factors'!$C$17),"")</f>
        <v>0</v>
      </c>
      <c r="S1066" s="146" t="str">
        <f t="shared" ca="1" si="66"/>
        <v>N/A</v>
      </c>
      <c r="T1066" s="98">
        <f ca="1">IFERROR((($O1066+$Q1066)*'Emission Factors'!$C$11)+($P1066*'Emission Factors'!$C$18),"")</f>
        <v>0</v>
      </c>
      <c r="U1066" s="98">
        <f ca="1">IFERROR((($O1066+$Q1066)*'Emission Factors'!$C$12)+($P1066*'Emission Factors'!$C$19),"")</f>
        <v>0</v>
      </c>
      <c r="V1066" s="98">
        <f ca="1">IFERROR((($O1066+$Q1066)*'Emission Factors'!$C$13)+($P1066*'Emission Factors'!$C$20),"")</f>
        <v>0</v>
      </c>
      <c r="W1066" s="147">
        <f ca="1">IFERROR(IF(N1066="Residential",($O1066+Q1066)*'Emission Factors'!$C$14+(P1066*'Emission Factors'!$C$21),($O1066+Q1066)*'Emission Factors'!$C$15+(P1066*'Emission Factors'!$C$22)),"")</f>
        <v>0</v>
      </c>
      <c r="X1066" s="97">
        <f t="shared" si="67"/>
        <v>0</v>
      </c>
    </row>
    <row r="1067" spans="2:24" x14ac:dyDescent="0.3">
      <c r="B1067" s="94"/>
      <c r="C1067" s="95"/>
      <c r="D1067" s="95"/>
      <c r="E1067" s="95"/>
      <c r="F1067" s="144"/>
      <c r="G1067" s="94"/>
      <c r="H1067" s="145"/>
      <c r="I1067" s="96"/>
      <c r="J1067" s="96"/>
      <c r="K1067" s="96"/>
      <c r="L1067" s="96"/>
      <c r="M1067" s="96"/>
      <c r="N1067" s="96"/>
      <c r="O1067" s="97">
        <f t="shared" si="64"/>
        <v>0</v>
      </c>
      <c r="P1067" s="97">
        <f t="shared" si="65"/>
        <v>0</v>
      </c>
      <c r="Q1067" s="97" cm="1">
        <f t="array" aca="1" ref="Q1067" ca="1">IF(I1067=0,0,$E1067*$I1067*(SUMPRODUCT((1-'Emission Factors'!$C$37)^ROW(INDIRECT("1:" &amp; 'Emission Factors'!$C$45-1)))+1))</f>
        <v>0</v>
      </c>
      <c r="R1067" s="176">
        <f ca="1">IFERROR((($O1067+$Q1067)*'Emission Factors'!$C$10)+($P1067*'Emission Factors'!$C$17),"")</f>
        <v>0</v>
      </c>
      <c r="S1067" s="146" t="str">
        <f t="shared" ca="1" si="66"/>
        <v>N/A</v>
      </c>
      <c r="T1067" s="98">
        <f ca="1">IFERROR((($O1067+$Q1067)*'Emission Factors'!$C$11)+($P1067*'Emission Factors'!$C$18),"")</f>
        <v>0</v>
      </c>
      <c r="U1067" s="98">
        <f ca="1">IFERROR((($O1067+$Q1067)*'Emission Factors'!$C$12)+($P1067*'Emission Factors'!$C$19),"")</f>
        <v>0</v>
      </c>
      <c r="V1067" s="98">
        <f ca="1">IFERROR((($O1067+$Q1067)*'Emission Factors'!$C$13)+($P1067*'Emission Factors'!$C$20),"")</f>
        <v>0</v>
      </c>
      <c r="W1067" s="147">
        <f ca="1">IFERROR(IF(N1067="Residential",($O1067+Q1067)*'Emission Factors'!$C$14+(P1067*'Emission Factors'!$C$21),($O1067+Q1067)*'Emission Factors'!$C$15+(P1067*'Emission Factors'!$C$22)),"")</f>
        <v>0</v>
      </c>
      <c r="X1067" s="97">
        <f t="shared" si="67"/>
        <v>0</v>
      </c>
    </row>
    <row r="1068" spans="2:24" x14ac:dyDescent="0.3">
      <c r="B1068" s="94"/>
      <c r="C1068" s="95"/>
      <c r="D1068" s="95"/>
      <c r="E1068" s="95"/>
      <c r="F1068" s="144"/>
      <c r="G1068" s="94"/>
      <c r="H1068" s="145"/>
      <c r="I1068" s="96"/>
      <c r="J1068" s="96"/>
      <c r="K1068" s="96"/>
      <c r="L1068" s="96"/>
      <c r="M1068" s="96"/>
      <c r="N1068" s="96"/>
      <c r="O1068" s="97">
        <f t="shared" si="64"/>
        <v>0</v>
      </c>
      <c r="P1068" s="97">
        <f t="shared" si="65"/>
        <v>0</v>
      </c>
      <c r="Q1068" s="97" cm="1">
        <f t="array" aca="1" ref="Q1068" ca="1">IF(I1068=0,0,$E1068*$I1068*(SUMPRODUCT((1-'Emission Factors'!$C$37)^ROW(INDIRECT("1:" &amp; 'Emission Factors'!$C$45-1)))+1))</f>
        <v>0</v>
      </c>
      <c r="R1068" s="176">
        <f ca="1">IFERROR((($O1068+$Q1068)*'Emission Factors'!$C$10)+($P1068*'Emission Factors'!$C$17),"")</f>
        <v>0</v>
      </c>
      <c r="S1068" s="146" t="str">
        <f t="shared" ca="1" si="66"/>
        <v>N/A</v>
      </c>
      <c r="T1068" s="98">
        <f ca="1">IFERROR((($O1068+$Q1068)*'Emission Factors'!$C$11)+($P1068*'Emission Factors'!$C$18),"")</f>
        <v>0</v>
      </c>
      <c r="U1068" s="98">
        <f ca="1">IFERROR((($O1068+$Q1068)*'Emission Factors'!$C$12)+($P1068*'Emission Factors'!$C$19),"")</f>
        <v>0</v>
      </c>
      <c r="V1068" s="98">
        <f ca="1">IFERROR((($O1068+$Q1068)*'Emission Factors'!$C$13)+($P1068*'Emission Factors'!$C$20),"")</f>
        <v>0</v>
      </c>
      <c r="W1068" s="147">
        <f ca="1">IFERROR(IF(N1068="Residential",($O1068+Q1068)*'Emission Factors'!$C$14+(P1068*'Emission Factors'!$C$21),($O1068+Q1068)*'Emission Factors'!$C$15+(P1068*'Emission Factors'!$C$22)),"")</f>
        <v>0</v>
      </c>
      <c r="X1068" s="97">
        <f t="shared" si="67"/>
        <v>0</v>
      </c>
    </row>
    <row r="1069" spans="2:24" x14ac:dyDescent="0.3">
      <c r="B1069" s="94"/>
      <c r="C1069" s="95"/>
      <c r="D1069" s="95"/>
      <c r="E1069" s="95"/>
      <c r="F1069" s="144"/>
      <c r="G1069" s="94"/>
      <c r="H1069" s="145"/>
      <c r="I1069" s="96"/>
      <c r="J1069" s="96"/>
      <c r="K1069" s="96"/>
      <c r="L1069" s="96"/>
      <c r="M1069" s="96"/>
      <c r="N1069" s="96"/>
      <c r="O1069" s="97">
        <f t="shared" si="64"/>
        <v>0</v>
      </c>
      <c r="P1069" s="97">
        <f t="shared" si="65"/>
        <v>0</v>
      </c>
      <c r="Q1069" s="97" cm="1">
        <f t="array" aca="1" ref="Q1069" ca="1">IF(I1069=0,0,$E1069*$I1069*(SUMPRODUCT((1-'Emission Factors'!$C$37)^ROW(INDIRECT("1:" &amp; 'Emission Factors'!$C$45-1)))+1))</f>
        <v>0</v>
      </c>
      <c r="R1069" s="176">
        <f ca="1">IFERROR((($O1069+$Q1069)*'Emission Factors'!$C$10)+($P1069*'Emission Factors'!$C$17),"")</f>
        <v>0</v>
      </c>
      <c r="S1069" s="146" t="str">
        <f t="shared" ca="1" si="66"/>
        <v>N/A</v>
      </c>
      <c r="T1069" s="98">
        <f ca="1">IFERROR((($O1069+$Q1069)*'Emission Factors'!$C$11)+($P1069*'Emission Factors'!$C$18),"")</f>
        <v>0</v>
      </c>
      <c r="U1069" s="98">
        <f ca="1">IFERROR((($O1069+$Q1069)*'Emission Factors'!$C$12)+($P1069*'Emission Factors'!$C$19),"")</f>
        <v>0</v>
      </c>
      <c r="V1069" s="98">
        <f ca="1">IFERROR((($O1069+$Q1069)*'Emission Factors'!$C$13)+($P1069*'Emission Factors'!$C$20),"")</f>
        <v>0</v>
      </c>
      <c r="W1069" s="147">
        <f ca="1">IFERROR(IF(N1069="Residential",($O1069+Q1069)*'Emission Factors'!$C$14+(P1069*'Emission Factors'!$C$21),($O1069+Q1069)*'Emission Factors'!$C$15+(P1069*'Emission Factors'!$C$22)),"")</f>
        <v>0</v>
      </c>
      <c r="X1069" s="97">
        <f t="shared" si="67"/>
        <v>0</v>
      </c>
    </row>
    <row r="1070" spans="2:24" x14ac:dyDescent="0.3">
      <c r="B1070" s="94"/>
      <c r="C1070" s="95"/>
      <c r="D1070" s="95"/>
      <c r="E1070" s="95"/>
      <c r="F1070" s="144"/>
      <c r="G1070" s="94"/>
      <c r="H1070" s="145"/>
      <c r="I1070" s="96"/>
      <c r="J1070" s="96"/>
      <c r="K1070" s="96"/>
      <c r="L1070" s="96"/>
      <c r="M1070" s="96"/>
      <c r="N1070" s="96"/>
      <c r="O1070" s="97">
        <f t="shared" si="64"/>
        <v>0</v>
      </c>
      <c r="P1070" s="97">
        <f t="shared" si="65"/>
        <v>0</v>
      </c>
      <c r="Q1070" s="97" cm="1">
        <f t="array" aca="1" ref="Q1070" ca="1">IF(I1070=0,0,$E1070*$I1070*(SUMPRODUCT((1-'Emission Factors'!$C$37)^ROW(INDIRECT("1:" &amp; 'Emission Factors'!$C$45-1)))+1))</f>
        <v>0</v>
      </c>
      <c r="R1070" s="176">
        <f ca="1">IFERROR((($O1070+$Q1070)*'Emission Factors'!$C$10)+($P1070*'Emission Factors'!$C$17),"")</f>
        <v>0</v>
      </c>
      <c r="S1070" s="146" t="str">
        <f t="shared" ca="1" si="66"/>
        <v>N/A</v>
      </c>
      <c r="T1070" s="98">
        <f ca="1">IFERROR((($O1070+$Q1070)*'Emission Factors'!$C$11)+($P1070*'Emission Factors'!$C$18),"")</f>
        <v>0</v>
      </c>
      <c r="U1070" s="98">
        <f ca="1">IFERROR((($O1070+$Q1070)*'Emission Factors'!$C$12)+($P1070*'Emission Factors'!$C$19),"")</f>
        <v>0</v>
      </c>
      <c r="V1070" s="98">
        <f ca="1">IFERROR((($O1070+$Q1070)*'Emission Factors'!$C$13)+($P1070*'Emission Factors'!$C$20),"")</f>
        <v>0</v>
      </c>
      <c r="W1070" s="147">
        <f ca="1">IFERROR(IF(N1070="Residential",($O1070+Q1070)*'Emission Factors'!$C$14+(P1070*'Emission Factors'!$C$21),($O1070+Q1070)*'Emission Factors'!$C$15+(P1070*'Emission Factors'!$C$22)),"")</f>
        <v>0</v>
      </c>
      <c r="X1070" s="97">
        <f t="shared" si="67"/>
        <v>0</v>
      </c>
    </row>
    <row r="1071" spans="2:24" x14ac:dyDescent="0.3">
      <c r="B1071" s="94"/>
      <c r="C1071" s="95"/>
      <c r="D1071" s="95"/>
      <c r="E1071" s="95"/>
      <c r="F1071" s="144"/>
      <c r="G1071" s="94"/>
      <c r="H1071" s="145"/>
      <c r="I1071" s="96"/>
      <c r="J1071" s="96"/>
      <c r="K1071" s="96"/>
      <c r="L1071" s="96"/>
      <c r="M1071" s="96"/>
      <c r="N1071" s="96"/>
      <c r="O1071" s="97">
        <f t="shared" si="64"/>
        <v>0</v>
      </c>
      <c r="P1071" s="97">
        <f t="shared" si="65"/>
        <v>0</v>
      </c>
      <c r="Q1071" s="97" cm="1">
        <f t="array" aca="1" ref="Q1071" ca="1">IF(I1071=0,0,$E1071*$I1071*(SUMPRODUCT((1-'Emission Factors'!$C$37)^ROW(INDIRECT("1:" &amp; 'Emission Factors'!$C$45-1)))+1))</f>
        <v>0</v>
      </c>
      <c r="R1071" s="176">
        <f ca="1">IFERROR((($O1071+$Q1071)*'Emission Factors'!$C$10)+($P1071*'Emission Factors'!$C$17),"")</f>
        <v>0</v>
      </c>
      <c r="S1071" s="146" t="str">
        <f t="shared" ca="1" si="66"/>
        <v>N/A</v>
      </c>
      <c r="T1071" s="98">
        <f ca="1">IFERROR((($O1071+$Q1071)*'Emission Factors'!$C$11)+($P1071*'Emission Factors'!$C$18),"")</f>
        <v>0</v>
      </c>
      <c r="U1071" s="98">
        <f ca="1">IFERROR((($O1071+$Q1071)*'Emission Factors'!$C$12)+($P1071*'Emission Factors'!$C$19),"")</f>
        <v>0</v>
      </c>
      <c r="V1071" s="98">
        <f ca="1">IFERROR((($O1071+$Q1071)*'Emission Factors'!$C$13)+($P1071*'Emission Factors'!$C$20),"")</f>
        <v>0</v>
      </c>
      <c r="W1071" s="147">
        <f ca="1">IFERROR(IF(N1071="Residential",($O1071+Q1071)*'Emission Factors'!$C$14+(P1071*'Emission Factors'!$C$21),($O1071+Q1071)*'Emission Factors'!$C$15+(P1071*'Emission Factors'!$C$22)),"")</f>
        <v>0</v>
      </c>
      <c r="X1071" s="97">
        <f t="shared" si="67"/>
        <v>0</v>
      </c>
    </row>
    <row r="1072" spans="2:24" x14ac:dyDescent="0.3">
      <c r="B1072" s="94"/>
      <c r="C1072" s="95"/>
      <c r="D1072" s="95"/>
      <c r="E1072" s="95"/>
      <c r="F1072" s="144"/>
      <c r="G1072" s="94"/>
      <c r="H1072" s="145"/>
      <c r="I1072" s="96"/>
      <c r="J1072" s="96"/>
      <c r="K1072" s="96"/>
      <c r="L1072" s="96"/>
      <c r="M1072" s="96"/>
      <c r="N1072" s="96"/>
      <c r="O1072" s="97">
        <f t="shared" si="64"/>
        <v>0</v>
      </c>
      <c r="P1072" s="97">
        <f t="shared" si="65"/>
        <v>0</v>
      </c>
      <c r="Q1072" s="97" cm="1">
        <f t="array" aca="1" ref="Q1072" ca="1">IF(I1072=0,0,$E1072*$I1072*(SUMPRODUCT((1-'Emission Factors'!$C$37)^ROW(INDIRECT("1:" &amp; 'Emission Factors'!$C$45-1)))+1))</f>
        <v>0</v>
      </c>
      <c r="R1072" s="176">
        <f ca="1">IFERROR((($O1072+$Q1072)*'Emission Factors'!$C$10)+($P1072*'Emission Factors'!$C$17),"")</f>
        <v>0</v>
      </c>
      <c r="S1072" s="146" t="str">
        <f t="shared" ca="1" si="66"/>
        <v>N/A</v>
      </c>
      <c r="T1072" s="98">
        <f ca="1">IFERROR((($O1072+$Q1072)*'Emission Factors'!$C$11)+($P1072*'Emission Factors'!$C$18),"")</f>
        <v>0</v>
      </c>
      <c r="U1072" s="98">
        <f ca="1">IFERROR((($O1072+$Q1072)*'Emission Factors'!$C$12)+($P1072*'Emission Factors'!$C$19),"")</f>
        <v>0</v>
      </c>
      <c r="V1072" s="98">
        <f ca="1">IFERROR((($O1072+$Q1072)*'Emission Factors'!$C$13)+($P1072*'Emission Factors'!$C$20),"")</f>
        <v>0</v>
      </c>
      <c r="W1072" s="147">
        <f ca="1">IFERROR(IF(N1072="Residential",($O1072+Q1072)*'Emission Factors'!$C$14+(P1072*'Emission Factors'!$C$21),($O1072+Q1072)*'Emission Factors'!$C$15+(P1072*'Emission Factors'!$C$22)),"")</f>
        <v>0</v>
      </c>
      <c r="X1072" s="97">
        <f t="shared" si="67"/>
        <v>0</v>
      </c>
    </row>
    <row r="1073" spans="2:24" x14ac:dyDescent="0.3">
      <c r="B1073" s="94"/>
      <c r="C1073" s="95"/>
      <c r="D1073" s="95"/>
      <c r="E1073" s="95"/>
      <c r="F1073" s="144"/>
      <c r="G1073" s="94"/>
      <c r="H1073" s="145"/>
      <c r="I1073" s="96"/>
      <c r="J1073" s="96"/>
      <c r="K1073" s="96"/>
      <c r="L1073" s="96"/>
      <c r="M1073" s="96"/>
      <c r="N1073" s="96"/>
      <c r="O1073" s="97">
        <f t="shared" si="64"/>
        <v>0</v>
      </c>
      <c r="P1073" s="97">
        <f t="shared" si="65"/>
        <v>0</v>
      </c>
      <c r="Q1073" s="97" cm="1">
        <f t="array" aca="1" ref="Q1073" ca="1">IF(I1073=0,0,$E1073*$I1073*(SUMPRODUCT((1-'Emission Factors'!$C$37)^ROW(INDIRECT("1:" &amp; 'Emission Factors'!$C$45-1)))+1))</f>
        <v>0</v>
      </c>
      <c r="R1073" s="176">
        <f ca="1">IFERROR((($O1073+$Q1073)*'Emission Factors'!$C$10)+($P1073*'Emission Factors'!$C$17),"")</f>
        <v>0</v>
      </c>
      <c r="S1073" s="146" t="str">
        <f t="shared" ca="1" si="66"/>
        <v>N/A</v>
      </c>
      <c r="T1073" s="98">
        <f ca="1">IFERROR((($O1073+$Q1073)*'Emission Factors'!$C$11)+($P1073*'Emission Factors'!$C$18),"")</f>
        <v>0</v>
      </c>
      <c r="U1073" s="98">
        <f ca="1">IFERROR((($O1073+$Q1073)*'Emission Factors'!$C$12)+($P1073*'Emission Factors'!$C$19),"")</f>
        <v>0</v>
      </c>
      <c r="V1073" s="98">
        <f ca="1">IFERROR((($O1073+$Q1073)*'Emission Factors'!$C$13)+($P1073*'Emission Factors'!$C$20),"")</f>
        <v>0</v>
      </c>
      <c r="W1073" s="147">
        <f ca="1">IFERROR(IF(N1073="Residential",($O1073+Q1073)*'Emission Factors'!$C$14+(P1073*'Emission Factors'!$C$21),($O1073+Q1073)*'Emission Factors'!$C$15+(P1073*'Emission Factors'!$C$22)),"")</f>
        <v>0</v>
      </c>
      <c r="X1073" s="97">
        <f t="shared" si="67"/>
        <v>0</v>
      </c>
    </row>
    <row r="1074" spans="2:24" x14ac:dyDescent="0.3">
      <c r="B1074" s="94"/>
      <c r="C1074" s="95"/>
      <c r="D1074" s="95"/>
      <c r="E1074" s="95"/>
      <c r="F1074" s="144"/>
      <c r="G1074" s="94"/>
      <c r="H1074" s="145"/>
      <c r="I1074" s="96"/>
      <c r="J1074" s="96"/>
      <c r="K1074" s="96"/>
      <c r="L1074" s="96"/>
      <c r="M1074" s="96"/>
      <c r="N1074" s="96"/>
      <c r="O1074" s="97">
        <f t="shared" si="64"/>
        <v>0</v>
      </c>
      <c r="P1074" s="97">
        <f t="shared" si="65"/>
        <v>0</v>
      </c>
      <c r="Q1074" s="97" cm="1">
        <f t="array" aca="1" ref="Q1074" ca="1">IF(I1074=0,0,$E1074*$I1074*(SUMPRODUCT((1-'Emission Factors'!$C$37)^ROW(INDIRECT("1:" &amp; 'Emission Factors'!$C$45-1)))+1))</f>
        <v>0</v>
      </c>
      <c r="R1074" s="176">
        <f ca="1">IFERROR((($O1074+$Q1074)*'Emission Factors'!$C$10)+($P1074*'Emission Factors'!$C$17),"")</f>
        <v>0</v>
      </c>
      <c r="S1074" s="146" t="str">
        <f t="shared" ca="1" si="66"/>
        <v>N/A</v>
      </c>
      <c r="T1074" s="98">
        <f ca="1">IFERROR((($O1074+$Q1074)*'Emission Factors'!$C$11)+($P1074*'Emission Factors'!$C$18),"")</f>
        <v>0</v>
      </c>
      <c r="U1074" s="98">
        <f ca="1">IFERROR((($O1074+$Q1074)*'Emission Factors'!$C$12)+($P1074*'Emission Factors'!$C$19),"")</f>
        <v>0</v>
      </c>
      <c r="V1074" s="98">
        <f ca="1">IFERROR((($O1074+$Q1074)*'Emission Factors'!$C$13)+($P1074*'Emission Factors'!$C$20),"")</f>
        <v>0</v>
      </c>
      <c r="W1074" s="147">
        <f ca="1">IFERROR(IF(N1074="Residential",($O1074+Q1074)*'Emission Factors'!$C$14+(P1074*'Emission Factors'!$C$21),($O1074+Q1074)*'Emission Factors'!$C$15+(P1074*'Emission Factors'!$C$22)),"")</f>
        <v>0</v>
      </c>
      <c r="X1074" s="97">
        <f t="shared" si="67"/>
        <v>0</v>
      </c>
    </row>
    <row r="1075" spans="2:24" x14ac:dyDescent="0.3">
      <c r="B1075" s="94"/>
      <c r="C1075" s="95"/>
      <c r="D1075" s="95"/>
      <c r="E1075" s="95"/>
      <c r="F1075" s="144"/>
      <c r="G1075" s="94"/>
      <c r="H1075" s="145"/>
      <c r="I1075" s="96"/>
      <c r="J1075" s="96"/>
      <c r="K1075" s="96"/>
      <c r="L1075" s="96"/>
      <c r="M1075" s="96"/>
      <c r="N1075" s="96"/>
      <c r="O1075" s="97">
        <f t="shared" si="64"/>
        <v>0</v>
      </c>
      <c r="P1075" s="97">
        <f t="shared" si="65"/>
        <v>0</v>
      </c>
      <c r="Q1075" s="97" cm="1">
        <f t="array" aca="1" ref="Q1075" ca="1">IF(I1075=0,0,$E1075*$I1075*(SUMPRODUCT((1-'Emission Factors'!$C$37)^ROW(INDIRECT("1:" &amp; 'Emission Factors'!$C$45-1)))+1))</f>
        <v>0</v>
      </c>
      <c r="R1075" s="176">
        <f ca="1">IFERROR((($O1075+$Q1075)*'Emission Factors'!$C$10)+($P1075*'Emission Factors'!$C$17),"")</f>
        <v>0</v>
      </c>
      <c r="S1075" s="146" t="str">
        <f t="shared" ca="1" si="66"/>
        <v>N/A</v>
      </c>
      <c r="T1075" s="98">
        <f ca="1">IFERROR((($O1075+$Q1075)*'Emission Factors'!$C$11)+($P1075*'Emission Factors'!$C$18),"")</f>
        <v>0</v>
      </c>
      <c r="U1075" s="98">
        <f ca="1">IFERROR((($O1075+$Q1075)*'Emission Factors'!$C$12)+($P1075*'Emission Factors'!$C$19),"")</f>
        <v>0</v>
      </c>
      <c r="V1075" s="98">
        <f ca="1">IFERROR((($O1075+$Q1075)*'Emission Factors'!$C$13)+($P1075*'Emission Factors'!$C$20),"")</f>
        <v>0</v>
      </c>
      <c r="W1075" s="147">
        <f ca="1">IFERROR(IF(N1075="Residential",($O1075+Q1075)*'Emission Factors'!$C$14+(P1075*'Emission Factors'!$C$21),($O1075+Q1075)*'Emission Factors'!$C$15+(P1075*'Emission Factors'!$C$22)),"")</f>
        <v>0</v>
      </c>
      <c r="X1075" s="97">
        <f t="shared" si="67"/>
        <v>0</v>
      </c>
    </row>
    <row r="1076" spans="2:24" x14ac:dyDescent="0.3">
      <c r="B1076" s="94"/>
      <c r="C1076" s="95"/>
      <c r="D1076" s="95"/>
      <c r="E1076" s="95"/>
      <c r="F1076" s="144"/>
      <c r="G1076" s="94"/>
      <c r="H1076" s="145"/>
      <c r="I1076" s="96"/>
      <c r="J1076" s="96"/>
      <c r="K1076" s="96"/>
      <c r="L1076" s="96"/>
      <c r="M1076" s="96"/>
      <c r="N1076" s="96"/>
      <c r="O1076" s="97">
        <f t="shared" si="64"/>
        <v>0</v>
      </c>
      <c r="P1076" s="97">
        <f t="shared" si="65"/>
        <v>0</v>
      </c>
      <c r="Q1076" s="97" cm="1">
        <f t="array" aca="1" ref="Q1076" ca="1">IF(I1076=0,0,$E1076*$I1076*(SUMPRODUCT((1-'Emission Factors'!$C$37)^ROW(INDIRECT("1:" &amp; 'Emission Factors'!$C$45-1)))+1))</f>
        <v>0</v>
      </c>
      <c r="R1076" s="176">
        <f ca="1">IFERROR((($O1076+$Q1076)*'Emission Factors'!$C$10)+($P1076*'Emission Factors'!$C$17),"")</f>
        <v>0</v>
      </c>
      <c r="S1076" s="146" t="str">
        <f t="shared" ca="1" si="66"/>
        <v>N/A</v>
      </c>
      <c r="T1076" s="98">
        <f ca="1">IFERROR((($O1076+$Q1076)*'Emission Factors'!$C$11)+($P1076*'Emission Factors'!$C$18),"")</f>
        <v>0</v>
      </c>
      <c r="U1076" s="98">
        <f ca="1">IFERROR((($O1076+$Q1076)*'Emission Factors'!$C$12)+($P1076*'Emission Factors'!$C$19),"")</f>
        <v>0</v>
      </c>
      <c r="V1076" s="98">
        <f ca="1">IFERROR((($O1076+$Q1076)*'Emission Factors'!$C$13)+($P1076*'Emission Factors'!$C$20),"")</f>
        <v>0</v>
      </c>
      <c r="W1076" s="147">
        <f ca="1">IFERROR(IF(N1076="Residential",($O1076+Q1076)*'Emission Factors'!$C$14+(P1076*'Emission Factors'!$C$21),($O1076+Q1076)*'Emission Factors'!$C$15+(P1076*'Emission Factors'!$C$22)),"")</f>
        <v>0</v>
      </c>
      <c r="X1076" s="97">
        <f t="shared" si="67"/>
        <v>0</v>
      </c>
    </row>
    <row r="1077" spans="2:24" x14ac:dyDescent="0.3">
      <c r="B1077" s="94"/>
      <c r="C1077" s="95"/>
      <c r="D1077" s="95"/>
      <c r="E1077" s="95"/>
      <c r="F1077" s="144"/>
      <c r="G1077" s="94"/>
      <c r="H1077" s="145"/>
      <c r="I1077" s="96"/>
      <c r="J1077" s="96"/>
      <c r="K1077" s="96"/>
      <c r="L1077" s="96"/>
      <c r="M1077" s="96"/>
      <c r="N1077" s="96"/>
      <c r="O1077" s="97">
        <f t="shared" si="64"/>
        <v>0</v>
      </c>
      <c r="P1077" s="97">
        <f t="shared" si="65"/>
        <v>0</v>
      </c>
      <c r="Q1077" s="97" cm="1">
        <f t="array" aca="1" ref="Q1077" ca="1">IF(I1077=0,0,$E1077*$I1077*(SUMPRODUCT((1-'Emission Factors'!$C$37)^ROW(INDIRECT("1:" &amp; 'Emission Factors'!$C$45-1)))+1))</f>
        <v>0</v>
      </c>
      <c r="R1077" s="176">
        <f ca="1">IFERROR((($O1077+$Q1077)*'Emission Factors'!$C$10)+($P1077*'Emission Factors'!$C$17),"")</f>
        <v>0</v>
      </c>
      <c r="S1077" s="146" t="str">
        <f t="shared" ca="1" si="66"/>
        <v>N/A</v>
      </c>
      <c r="T1077" s="98">
        <f ca="1">IFERROR((($O1077+$Q1077)*'Emission Factors'!$C$11)+($P1077*'Emission Factors'!$C$18),"")</f>
        <v>0</v>
      </c>
      <c r="U1077" s="98">
        <f ca="1">IFERROR((($O1077+$Q1077)*'Emission Factors'!$C$12)+($P1077*'Emission Factors'!$C$19),"")</f>
        <v>0</v>
      </c>
      <c r="V1077" s="98">
        <f ca="1">IFERROR((($O1077+$Q1077)*'Emission Factors'!$C$13)+($P1077*'Emission Factors'!$C$20),"")</f>
        <v>0</v>
      </c>
      <c r="W1077" s="147">
        <f ca="1">IFERROR(IF(N1077="Residential",($O1077+Q1077)*'Emission Factors'!$C$14+(P1077*'Emission Factors'!$C$21),($O1077+Q1077)*'Emission Factors'!$C$15+(P1077*'Emission Factors'!$C$22)),"")</f>
        <v>0</v>
      </c>
      <c r="X1077" s="97">
        <f t="shared" si="67"/>
        <v>0</v>
      </c>
    </row>
    <row r="1078" spans="2:24" x14ac:dyDescent="0.3">
      <c r="B1078" s="94"/>
      <c r="C1078" s="95"/>
      <c r="D1078" s="95"/>
      <c r="E1078" s="95"/>
      <c r="F1078" s="144"/>
      <c r="G1078" s="94"/>
      <c r="H1078" s="145"/>
      <c r="I1078" s="96"/>
      <c r="J1078" s="96"/>
      <c r="K1078" s="96"/>
      <c r="L1078" s="96"/>
      <c r="M1078" s="96"/>
      <c r="N1078" s="96"/>
      <c r="O1078" s="97">
        <f t="shared" si="64"/>
        <v>0</v>
      </c>
      <c r="P1078" s="97">
        <f t="shared" si="65"/>
        <v>0</v>
      </c>
      <c r="Q1078" s="97" cm="1">
        <f t="array" aca="1" ref="Q1078" ca="1">IF(I1078=0,0,$E1078*$I1078*(SUMPRODUCT((1-'Emission Factors'!$C$37)^ROW(INDIRECT("1:" &amp; 'Emission Factors'!$C$45-1)))+1))</f>
        <v>0</v>
      </c>
      <c r="R1078" s="176">
        <f ca="1">IFERROR((($O1078+$Q1078)*'Emission Factors'!$C$10)+($P1078*'Emission Factors'!$C$17),"")</f>
        <v>0</v>
      </c>
      <c r="S1078" s="146" t="str">
        <f t="shared" ca="1" si="66"/>
        <v>N/A</v>
      </c>
      <c r="T1078" s="98">
        <f ca="1">IFERROR((($O1078+$Q1078)*'Emission Factors'!$C$11)+($P1078*'Emission Factors'!$C$18),"")</f>
        <v>0</v>
      </c>
      <c r="U1078" s="98">
        <f ca="1">IFERROR((($O1078+$Q1078)*'Emission Factors'!$C$12)+($P1078*'Emission Factors'!$C$19),"")</f>
        <v>0</v>
      </c>
      <c r="V1078" s="98">
        <f ca="1">IFERROR((($O1078+$Q1078)*'Emission Factors'!$C$13)+($P1078*'Emission Factors'!$C$20),"")</f>
        <v>0</v>
      </c>
      <c r="W1078" s="147">
        <f ca="1">IFERROR(IF(N1078="Residential",($O1078+Q1078)*'Emission Factors'!$C$14+(P1078*'Emission Factors'!$C$21),($O1078+Q1078)*'Emission Factors'!$C$15+(P1078*'Emission Factors'!$C$22)),"")</f>
        <v>0</v>
      </c>
      <c r="X1078" s="97">
        <f t="shared" si="67"/>
        <v>0</v>
      </c>
    </row>
    <row r="1079" spans="2:24" x14ac:dyDescent="0.3">
      <c r="B1079" s="94"/>
      <c r="C1079" s="95"/>
      <c r="D1079" s="95"/>
      <c r="E1079" s="95"/>
      <c r="F1079" s="144"/>
      <c r="G1079" s="94"/>
      <c r="H1079" s="145"/>
      <c r="I1079" s="96"/>
      <c r="J1079" s="96"/>
      <c r="K1079" s="96"/>
      <c r="L1079" s="96"/>
      <c r="M1079" s="96"/>
      <c r="N1079" s="96"/>
      <c r="O1079" s="97">
        <f t="shared" si="64"/>
        <v>0</v>
      </c>
      <c r="P1079" s="97">
        <f t="shared" si="65"/>
        <v>0</v>
      </c>
      <c r="Q1079" s="97" cm="1">
        <f t="array" aca="1" ref="Q1079" ca="1">IF(I1079=0,0,$E1079*$I1079*(SUMPRODUCT((1-'Emission Factors'!$C$37)^ROW(INDIRECT("1:" &amp; 'Emission Factors'!$C$45-1)))+1))</f>
        <v>0</v>
      </c>
      <c r="R1079" s="176">
        <f ca="1">IFERROR((($O1079+$Q1079)*'Emission Factors'!$C$10)+($P1079*'Emission Factors'!$C$17),"")</f>
        <v>0</v>
      </c>
      <c r="S1079" s="146" t="str">
        <f t="shared" ca="1" si="66"/>
        <v>N/A</v>
      </c>
      <c r="T1079" s="98">
        <f ca="1">IFERROR((($O1079+$Q1079)*'Emission Factors'!$C$11)+($P1079*'Emission Factors'!$C$18),"")</f>
        <v>0</v>
      </c>
      <c r="U1079" s="98">
        <f ca="1">IFERROR((($O1079+$Q1079)*'Emission Factors'!$C$12)+($P1079*'Emission Factors'!$C$19),"")</f>
        <v>0</v>
      </c>
      <c r="V1079" s="98">
        <f ca="1">IFERROR((($O1079+$Q1079)*'Emission Factors'!$C$13)+($P1079*'Emission Factors'!$C$20),"")</f>
        <v>0</v>
      </c>
      <c r="W1079" s="147">
        <f ca="1">IFERROR(IF(N1079="Residential",($O1079+Q1079)*'Emission Factors'!$C$14+(P1079*'Emission Factors'!$C$21),($O1079+Q1079)*'Emission Factors'!$C$15+(P1079*'Emission Factors'!$C$22)),"")</f>
        <v>0</v>
      </c>
      <c r="X1079" s="97">
        <f t="shared" si="67"/>
        <v>0</v>
      </c>
    </row>
    <row r="1080" spans="2:24" x14ac:dyDescent="0.3">
      <c r="B1080" s="94"/>
      <c r="C1080" s="95"/>
      <c r="D1080" s="95"/>
      <c r="E1080" s="95"/>
      <c r="F1080" s="144"/>
      <c r="G1080" s="94"/>
      <c r="H1080" s="145"/>
      <c r="I1080" s="96"/>
      <c r="J1080" s="96"/>
      <c r="K1080" s="96"/>
      <c r="L1080" s="96"/>
      <c r="M1080" s="96"/>
      <c r="N1080" s="96"/>
      <c r="O1080" s="97">
        <f t="shared" si="64"/>
        <v>0</v>
      </c>
      <c r="P1080" s="97">
        <f t="shared" si="65"/>
        <v>0</v>
      </c>
      <c r="Q1080" s="97" cm="1">
        <f t="array" aca="1" ref="Q1080" ca="1">IF(I1080=0,0,$E1080*$I1080*(SUMPRODUCT((1-'Emission Factors'!$C$37)^ROW(INDIRECT("1:" &amp; 'Emission Factors'!$C$45-1)))+1))</f>
        <v>0</v>
      </c>
      <c r="R1080" s="176">
        <f ca="1">IFERROR((($O1080+$Q1080)*'Emission Factors'!$C$10)+($P1080*'Emission Factors'!$C$17),"")</f>
        <v>0</v>
      </c>
      <c r="S1080" s="146" t="str">
        <f t="shared" ca="1" si="66"/>
        <v>N/A</v>
      </c>
      <c r="T1080" s="98">
        <f ca="1">IFERROR((($O1080+$Q1080)*'Emission Factors'!$C$11)+($P1080*'Emission Factors'!$C$18),"")</f>
        <v>0</v>
      </c>
      <c r="U1080" s="98">
        <f ca="1">IFERROR((($O1080+$Q1080)*'Emission Factors'!$C$12)+($P1080*'Emission Factors'!$C$19),"")</f>
        <v>0</v>
      </c>
      <c r="V1080" s="98">
        <f ca="1">IFERROR((($O1080+$Q1080)*'Emission Factors'!$C$13)+($P1080*'Emission Factors'!$C$20),"")</f>
        <v>0</v>
      </c>
      <c r="W1080" s="147">
        <f ca="1">IFERROR(IF(N1080="Residential",($O1080+Q1080)*'Emission Factors'!$C$14+(P1080*'Emission Factors'!$C$21),($O1080+Q1080)*'Emission Factors'!$C$15+(P1080*'Emission Factors'!$C$22)),"")</f>
        <v>0</v>
      </c>
      <c r="X1080" s="97">
        <f t="shared" si="67"/>
        <v>0</v>
      </c>
    </row>
    <row r="1081" spans="2:24" x14ac:dyDescent="0.3">
      <c r="B1081" s="94"/>
      <c r="C1081" s="95"/>
      <c r="D1081" s="95"/>
      <c r="E1081" s="95"/>
      <c r="F1081" s="144"/>
      <c r="G1081" s="94"/>
      <c r="H1081" s="145"/>
      <c r="I1081" s="96"/>
      <c r="J1081" s="96"/>
      <c r="K1081" s="96"/>
      <c r="L1081" s="96"/>
      <c r="M1081" s="96"/>
      <c r="N1081" s="96"/>
      <c r="O1081" s="97">
        <f t="shared" si="64"/>
        <v>0</v>
      </c>
      <c r="P1081" s="97">
        <f t="shared" si="65"/>
        <v>0</v>
      </c>
      <c r="Q1081" s="97" cm="1">
        <f t="array" aca="1" ref="Q1081" ca="1">IF(I1081=0,0,$E1081*$I1081*(SUMPRODUCT((1-'Emission Factors'!$C$37)^ROW(INDIRECT("1:" &amp; 'Emission Factors'!$C$45-1)))+1))</f>
        <v>0</v>
      </c>
      <c r="R1081" s="176">
        <f ca="1">IFERROR((($O1081+$Q1081)*'Emission Factors'!$C$10)+($P1081*'Emission Factors'!$C$17),"")</f>
        <v>0</v>
      </c>
      <c r="S1081" s="146" t="str">
        <f t="shared" ca="1" si="66"/>
        <v>N/A</v>
      </c>
      <c r="T1081" s="98">
        <f ca="1">IFERROR((($O1081+$Q1081)*'Emission Factors'!$C$11)+($P1081*'Emission Factors'!$C$18),"")</f>
        <v>0</v>
      </c>
      <c r="U1081" s="98">
        <f ca="1">IFERROR((($O1081+$Q1081)*'Emission Factors'!$C$12)+($P1081*'Emission Factors'!$C$19),"")</f>
        <v>0</v>
      </c>
      <c r="V1081" s="98">
        <f ca="1">IFERROR((($O1081+$Q1081)*'Emission Factors'!$C$13)+($P1081*'Emission Factors'!$C$20),"")</f>
        <v>0</v>
      </c>
      <c r="W1081" s="147">
        <f ca="1">IFERROR(IF(N1081="Residential",($O1081+Q1081)*'Emission Factors'!$C$14+(P1081*'Emission Factors'!$C$21),($O1081+Q1081)*'Emission Factors'!$C$15+(P1081*'Emission Factors'!$C$22)),"")</f>
        <v>0</v>
      </c>
      <c r="X1081" s="97">
        <f t="shared" si="67"/>
        <v>0</v>
      </c>
    </row>
    <row r="1082" spans="2:24" x14ac:dyDescent="0.3">
      <c r="B1082" s="94"/>
      <c r="C1082" s="95"/>
      <c r="D1082" s="95"/>
      <c r="E1082" s="95"/>
      <c r="F1082" s="144"/>
      <c r="G1082" s="94"/>
      <c r="H1082" s="145"/>
      <c r="I1082" s="96"/>
      <c r="J1082" s="96"/>
      <c r="K1082" s="96"/>
      <c r="L1082" s="96"/>
      <c r="M1082" s="96"/>
      <c r="N1082" s="96"/>
      <c r="O1082" s="97">
        <f t="shared" si="64"/>
        <v>0</v>
      </c>
      <c r="P1082" s="97">
        <f t="shared" si="65"/>
        <v>0</v>
      </c>
      <c r="Q1082" s="97" cm="1">
        <f t="array" aca="1" ref="Q1082" ca="1">IF(I1082=0,0,$E1082*$I1082*(SUMPRODUCT((1-'Emission Factors'!$C$37)^ROW(INDIRECT("1:" &amp; 'Emission Factors'!$C$45-1)))+1))</f>
        <v>0</v>
      </c>
      <c r="R1082" s="176">
        <f ca="1">IFERROR((($O1082+$Q1082)*'Emission Factors'!$C$10)+($P1082*'Emission Factors'!$C$17),"")</f>
        <v>0</v>
      </c>
      <c r="S1082" s="146" t="str">
        <f t="shared" ca="1" si="66"/>
        <v>N/A</v>
      </c>
      <c r="T1082" s="98">
        <f ca="1">IFERROR((($O1082+$Q1082)*'Emission Factors'!$C$11)+($P1082*'Emission Factors'!$C$18),"")</f>
        <v>0</v>
      </c>
      <c r="U1082" s="98">
        <f ca="1">IFERROR((($O1082+$Q1082)*'Emission Factors'!$C$12)+($P1082*'Emission Factors'!$C$19),"")</f>
        <v>0</v>
      </c>
      <c r="V1082" s="98">
        <f ca="1">IFERROR((($O1082+$Q1082)*'Emission Factors'!$C$13)+($P1082*'Emission Factors'!$C$20),"")</f>
        <v>0</v>
      </c>
      <c r="W1082" s="147">
        <f ca="1">IFERROR(IF(N1082="Residential",($O1082+Q1082)*'Emission Factors'!$C$14+(P1082*'Emission Factors'!$C$21),($O1082+Q1082)*'Emission Factors'!$C$15+(P1082*'Emission Factors'!$C$22)),"")</f>
        <v>0</v>
      </c>
      <c r="X1082" s="97">
        <f t="shared" si="67"/>
        <v>0</v>
      </c>
    </row>
    <row r="1083" spans="2:24" x14ac:dyDescent="0.3">
      <c r="B1083" s="94"/>
      <c r="C1083" s="95"/>
      <c r="D1083" s="95"/>
      <c r="E1083" s="95"/>
      <c r="F1083" s="144"/>
      <c r="G1083" s="94"/>
      <c r="H1083" s="145"/>
      <c r="I1083" s="96"/>
      <c r="J1083" s="96"/>
      <c r="K1083" s="96"/>
      <c r="L1083" s="96"/>
      <c r="M1083" s="96"/>
      <c r="N1083" s="96"/>
      <c r="O1083" s="97">
        <f t="shared" si="64"/>
        <v>0</v>
      </c>
      <c r="P1083" s="97">
        <f t="shared" si="65"/>
        <v>0</v>
      </c>
      <c r="Q1083" s="97" cm="1">
        <f t="array" aca="1" ref="Q1083" ca="1">IF(I1083=0,0,$E1083*$I1083*(SUMPRODUCT((1-'Emission Factors'!$C$37)^ROW(INDIRECT("1:" &amp; 'Emission Factors'!$C$45-1)))+1))</f>
        <v>0</v>
      </c>
      <c r="R1083" s="176">
        <f ca="1">IFERROR((($O1083+$Q1083)*'Emission Factors'!$C$10)+($P1083*'Emission Factors'!$C$17),"")</f>
        <v>0</v>
      </c>
      <c r="S1083" s="146" t="str">
        <f t="shared" ca="1" si="66"/>
        <v>N/A</v>
      </c>
      <c r="T1083" s="98">
        <f ca="1">IFERROR((($O1083+$Q1083)*'Emission Factors'!$C$11)+($P1083*'Emission Factors'!$C$18),"")</f>
        <v>0</v>
      </c>
      <c r="U1083" s="98">
        <f ca="1">IFERROR((($O1083+$Q1083)*'Emission Factors'!$C$12)+($P1083*'Emission Factors'!$C$19),"")</f>
        <v>0</v>
      </c>
      <c r="V1083" s="98">
        <f ca="1">IFERROR((($O1083+$Q1083)*'Emission Factors'!$C$13)+($P1083*'Emission Factors'!$C$20),"")</f>
        <v>0</v>
      </c>
      <c r="W1083" s="147">
        <f ca="1">IFERROR(IF(N1083="Residential",($O1083+Q1083)*'Emission Factors'!$C$14+(P1083*'Emission Factors'!$C$21),($O1083+Q1083)*'Emission Factors'!$C$15+(P1083*'Emission Factors'!$C$22)),"")</f>
        <v>0</v>
      </c>
      <c r="X1083" s="97">
        <f t="shared" si="67"/>
        <v>0</v>
      </c>
    </row>
    <row r="1084" spans="2:24" x14ac:dyDescent="0.3">
      <c r="B1084" s="94"/>
      <c r="C1084" s="95"/>
      <c r="D1084" s="95"/>
      <c r="E1084" s="95"/>
      <c r="F1084" s="144"/>
      <c r="G1084" s="94"/>
      <c r="H1084" s="145"/>
      <c r="I1084" s="96"/>
      <c r="J1084" s="96"/>
      <c r="K1084" s="96"/>
      <c r="L1084" s="96"/>
      <c r="M1084" s="96"/>
      <c r="N1084" s="96"/>
      <c r="O1084" s="97">
        <f t="shared" si="64"/>
        <v>0</v>
      </c>
      <c r="P1084" s="97">
        <f t="shared" si="65"/>
        <v>0</v>
      </c>
      <c r="Q1084" s="97" cm="1">
        <f t="array" aca="1" ref="Q1084" ca="1">IF(I1084=0,0,$E1084*$I1084*(SUMPRODUCT((1-'Emission Factors'!$C$37)^ROW(INDIRECT("1:" &amp; 'Emission Factors'!$C$45-1)))+1))</f>
        <v>0</v>
      </c>
      <c r="R1084" s="176">
        <f ca="1">IFERROR((($O1084+$Q1084)*'Emission Factors'!$C$10)+($P1084*'Emission Factors'!$C$17),"")</f>
        <v>0</v>
      </c>
      <c r="S1084" s="146" t="str">
        <f t="shared" ca="1" si="66"/>
        <v>N/A</v>
      </c>
      <c r="T1084" s="98">
        <f ca="1">IFERROR((($O1084+$Q1084)*'Emission Factors'!$C$11)+($P1084*'Emission Factors'!$C$18),"")</f>
        <v>0</v>
      </c>
      <c r="U1084" s="98">
        <f ca="1">IFERROR((($O1084+$Q1084)*'Emission Factors'!$C$12)+($P1084*'Emission Factors'!$C$19),"")</f>
        <v>0</v>
      </c>
      <c r="V1084" s="98">
        <f ca="1">IFERROR((($O1084+$Q1084)*'Emission Factors'!$C$13)+($P1084*'Emission Factors'!$C$20),"")</f>
        <v>0</v>
      </c>
      <c r="W1084" s="147">
        <f ca="1">IFERROR(IF(N1084="Residential",($O1084+Q1084)*'Emission Factors'!$C$14+(P1084*'Emission Factors'!$C$21),($O1084+Q1084)*'Emission Factors'!$C$15+(P1084*'Emission Factors'!$C$22)),"")</f>
        <v>0</v>
      </c>
      <c r="X1084" s="97">
        <f t="shared" si="67"/>
        <v>0</v>
      </c>
    </row>
    <row r="1085" spans="2:24" x14ac:dyDescent="0.3">
      <c r="B1085" s="94"/>
      <c r="C1085" s="95"/>
      <c r="D1085" s="95"/>
      <c r="E1085" s="95"/>
      <c r="F1085" s="144"/>
      <c r="G1085" s="94"/>
      <c r="H1085" s="145"/>
      <c r="I1085" s="96"/>
      <c r="J1085" s="96"/>
      <c r="K1085" s="96"/>
      <c r="L1085" s="96"/>
      <c r="M1085" s="96"/>
      <c r="N1085" s="96"/>
      <c r="O1085" s="97">
        <f t="shared" si="64"/>
        <v>0</v>
      </c>
      <c r="P1085" s="97">
        <f t="shared" si="65"/>
        <v>0</v>
      </c>
      <c r="Q1085" s="97" cm="1">
        <f t="array" aca="1" ref="Q1085" ca="1">IF(I1085=0,0,$E1085*$I1085*(SUMPRODUCT((1-'Emission Factors'!$C$37)^ROW(INDIRECT("1:" &amp; 'Emission Factors'!$C$45-1)))+1))</f>
        <v>0</v>
      </c>
      <c r="R1085" s="176">
        <f ca="1">IFERROR((($O1085+$Q1085)*'Emission Factors'!$C$10)+($P1085*'Emission Factors'!$C$17),"")</f>
        <v>0</v>
      </c>
      <c r="S1085" s="146" t="str">
        <f t="shared" ca="1" si="66"/>
        <v>N/A</v>
      </c>
      <c r="T1085" s="98">
        <f ca="1">IFERROR((($O1085+$Q1085)*'Emission Factors'!$C$11)+($P1085*'Emission Factors'!$C$18),"")</f>
        <v>0</v>
      </c>
      <c r="U1085" s="98">
        <f ca="1">IFERROR((($O1085+$Q1085)*'Emission Factors'!$C$12)+($P1085*'Emission Factors'!$C$19),"")</f>
        <v>0</v>
      </c>
      <c r="V1085" s="98">
        <f ca="1">IFERROR((($O1085+$Q1085)*'Emission Factors'!$C$13)+($P1085*'Emission Factors'!$C$20),"")</f>
        <v>0</v>
      </c>
      <c r="W1085" s="147">
        <f ca="1">IFERROR(IF(N1085="Residential",($O1085+Q1085)*'Emission Factors'!$C$14+(P1085*'Emission Factors'!$C$21),($O1085+Q1085)*'Emission Factors'!$C$15+(P1085*'Emission Factors'!$C$22)),"")</f>
        <v>0</v>
      </c>
      <c r="X1085" s="97">
        <f t="shared" si="67"/>
        <v>0</v>
      </c>
    </row>
    <row r="1086" spans="2:24" x14ac:dyDescent="0.3">
      <c r="B1086" s="94"/>
      <c r="C1086" s="95"/>
      <c r="D1086" s="95"/>
      <c r="E1086" s="95"/>
      <c r="F1086" s="144"/>
      <c r="G1086" s="94"/>
      <c r="H1086" s="145"/>
      <c r="I1086" s="96"/>
      <c r="J1086" s="96"/>
      <c r="K1086" s="96"/>
      <c r="L1086" s="96"/>
      <c r="M1086" s="96"/>
      <c r="N1086" s="96"/>
      <c r="O1086" s="97">
        <f t="shared" si="64"/>
        <v>0</v>
      </c>
      <c r="P1086" s="97">
        <f t="shared" si="65"/>
        <v>0</v>
      </c>
      <c r="Q1086" s="97" cm="1">
        <f t="array" aca="1" ref="Q1086" ca="1">IF(I1086=0,0,$E1086*$I1086*(SUMPRODUCT((1-'Emission Factors'!$C$37)^ROW(INDIRECT("1:" &amp; 'Emission Factors'!$C$45-1)))+1))</f>
        <v>0</v>
      </c>
      <c r="R1086" s="176">
        <f ca="1">IFERROR((($O1086+$Q1086)*'Emission Factors'!$C$10)+($P1086*'Emission Factors'!$C$17),"")</f>
        <v>0</v>
      </c>
      <c r="S1086" s="146" t="str">
        <f t="shared" ca="1" si="66"/>
        <v>N/A</v>
      </c>
      <c r="T1086" s="98">
        <f ca="1">IFERROR((($O1086+$Q1086)*'Emission Factors'!$C$11)+($P1086*'Emission Factors'!$C$18),"")</f>
        <v>0</v>
      </c>
      <c r="U1086" s="98">
        <f ca="1">IFERROR((($O1086+$Q1086)*'Emission Factors'!$C$12)+($P1086*'Emission Factors'!$C$19),"")</f>
        <v>0</v>
      </c>
      <c r="V1086" s="98">
        <f ca="1">IFERROR((($O1086+$Q1086)*'Emission Factors'!$C$13)+($P1086*'Emission Factors'!$C$20),"")</f>
        <v>0</v>
      </c>
      <c r="W1086" s="147">
        <f ca="1">IFERROR(IF(N1086="Residential",($O1086+Q1086)*'Emission Factors'!$C$14+(P1086*'Emission Factors'!$C$21),($O1086+Q1086)*'Emission Factors'!$C$15+(P1086*'Emission Factors'!$C$22)),"")</f>
        <v>0</v>
      </c>
      <c r="X1086" s="97">
        <f t="shared" si="67"/>
        <v>0</v>
      </c>
    </row>
    <row r="1087" spans="2:24" x14ac:dyDescent="0.3">
      <c r="B1087" s="94"/>
      <c r="C1087" s="95"/>
      <c r="D1087" s="95"/>
      <c r="E1087" s="95"/>
      <c r="F1087" s="144"/>
      <c r="G1087" s="94"/>
      <c r="H1087" s="145"/>
      <c r="I1087" s="96"/>
      <c r="J1087" s="96"/>
      <c r="K1087" s="96"/>
      <c r="L1087" s="96"/>
      <c r="M1087" s="96"/>
      <c r="N1087" s="96"/>
      <c r="O1087" s="97">
        <f t="shared" si="64"/>
        <v>0</v>
      </c>
      <c r="P1087" s="97">
        <f t="shared" si="65"/>
        <v>0</v>
      </c>
      <c r="Q1087" s="97" cm="1">
        <f t="array" aca="1" ref="Q1087" ca="1">IF(I1087=0,0,$E1087*$I1087*(SUMPRODUCT((1-'Emission Factors'!$C$37)^ROW(INDIRECT("1:" &amp; 'Emission Factors'!$C$45-1)))+1))</f>
        <v>0</v>
      </c>
      <c r="R1087" s="176">
        <f ca="1">IFERROR((($O1087+$Q1087)*'Emission Factors'!$C$10)+($P1087*'Emission Factors'!$C$17),"")</f>
        <v>0</v>
      </c>
      <c r="S1087" s="146" t="str">
        <f t="shared" ca="1" si="66"/>
        <v>N/A</v>
      </c>
      <c r="T1087" s="98">
        <f ca="1">IFERROR((($O1087+$Q1087)*'Emission Factors'!$C$11)+($P1087*'Emission Factors'!$C$18),"")</f>
        <v>0</v>
      </c>
      <c r="U1087" s="98">
        <f ca="1">IFERROR((($O1087+$Q1087)*'Emission Factors'!$C$12)+($P1087*'Emission Factors'!$C$19),"")</f>
        <v>0</v>
      </c>
      <c r="V1087" s="98">
        <f ca="1">IFERROR((($O1087+$Q1087)*'Emission Factors'!$C$13)+($P1087*'Emission Factors'!$C$20),"")</f>
        <v>0</v>
      </c>
      <c r="W1087" s="147">
        <f ca="1">IFERROR(IF(N1087="Residential",($O1087+Q1087)*'Emission Factors'!$C$14+(P1087*'Emission Factors'!$C$21),($O1087+Q1087)*'Emission Factors'!$C$15+(P1087*'Emission Factors'!$C$22)),"")</f>
        <v>0</v>
      </c>
      <c r="X1087" s="97">
        <f t="shared" si="67"/>
        <v>0</v>
      </c>
    </row>
    <row r="1088" spans="2:24" x14ac:dyDescent="0.3">
      <c r="B1088" s="94"/>
      <c r="C1088" s="95"/>
      <c r="D1088" s="95"/>
      <c r="E1088" s="95"/>
      <c r="F1088" s="144"/>
      <c r="G1088" s="94"/>
      <c r="H1088" s="145"/>
      <c r="I1088" s="96"/>
      <c r="J1088" s="96"/>
      <c r="K1088" s="96"/>
      <c r="L1088" s="96"/>
      <c r="M1088" s="96"/>
      <c r="N1088" s="96"/>
      <c r="O1088" s="97">
        <f t="shared" si="64"/>
        <v>0</v>
      </c>
      <c r="P1088" s="97">
        <f t="shared" si="65"/>
        <v>0</v>
      </c>
      <c r="Q1088" s="97" cm="1">
        <f t="array" aca="1" ref="Q1088" ca="1">IF(I1088=0,0,$E1088*$I1088*(SUMPRODUCT((1-'Emission Factors'!$C$37)^ROW(INDIRECT("1:" &amp; 'Emission Factors'!$C$45-1)))+1))</f>
        <v>0</v>
      </c>
      <c r="R1088" s="176">
        <f ca="1">IFERROR((($O1088+$Q1088)*'Emission Factors'!$C$10)+($P1088*'Emission Factors'!$C$17),"")</f>
        <v>0</v>
      </c>
      <c r="S1088" s="146" t="str">
        <f t="shared" ca="1" si="66"/>
        <v>N/A</v>
      </c>
      <c r="T1088" s="98">
        <f ca="1">IFERROR((($O1088+$Q1088)*'Emission Factors'!$C$11)+($P1088*'Emission Factors'!$C$18),"")</f>
        <v>0</v>
      </c>
      <c r="U1088" s="98">
        <f ca="1">IFERROR((($O1088+$Q1088)*'Emission Factors'!$C$12)+($P1088*'Emission Factors'!$C$19),"")</f>
        <v>0</v>
      </c>
      <c r="V1088" s="98">
        <f ca="1">IFERROR((($O1088+$Q1088)*'Emission Factors'!$C$13)+($P1088*'Emission Factors'!$C$20),"")</f>
        <v>0</v>
      </c>
      <c r="W1088" s="147">
        <f ca="1">IFERROR(IF(N1088="Residential",($O1088+Q1088)*'Emission Factors'!$C$14+(P1088*'Emission Factors'!$C$21),($O1088+Q1088)*'Emission Factors'!$C$15+(P1088*'Emission Factors'!$C$22)),"")</f>
        <v>0</v>
      </c>
      <c r="X1088" s="97">
        <f t="shared" si="67"/>
        <v>0</v>
      </c>
    </row>
    <row r="1089" spans="2:24" x14ac:dyDescent="0.3">
      <c r="B1089" s="94"/>
      <c r="C1089" s="95"/>
      <c r="D1089" s="95"/>
      <c r="E1089" s="95"/>
      <c r="F1089" s="144"/>
      <c r="G1089" s="94"/>
      <c r="H1089" s="145"/>
      <c r="I1089" s="96"/>
      <c r="J1089" s="96"/>
      <c r="K1089" s="96"/>
      <c r="L1089" s="96"/>
      <c r="M1089" s="96"/>
      <c r="N1089" s="96"/>
      <c r="O1089" s="97">
        <f t="shared" si="64"/>
        <v>0</v>
      </c>
      <c r="P1089" s="97">
        <f t="shared" si="65"/>
        <v>0</v>
      </c>
      <c r="Q1089" s="97" cm="1">
        <f t="array" aca="1" ref="Q1089" ca="1">IF(I1089=0,0,$E1089*$I1089*(SUMPRODUCT((1-'Emission Factors'!$C$37)^ROW(INDIRECT("1:" &amp; 'Emission Factors'!$C$45-1)))+1))</f>
        <v>0</v>
      </c>
      <c r="R1089" s="176">
        <f ca="1">IFERROR((($O1089+$Q1089)*'Emission Factors'!$C$10)+($P1089*'Emission Factors'!$C$17),"")</f>
        <v>0</v>
      </c>
      <c r="S1089" s="146" t="str">
        <f t="shared" ca="1" si="66"/>
        <v>N/A</v>
      </c>
      <c r="T1089" s="98">
        <f ca="1">IFERROR((($O1089+$Q1089)*'Emission Factors'!$C$11)+($P1089*'Emission Factors'!$C$18),"")</f>
        <v>0</v>
      </c>
      <c r="U1089" s="98">
        <f ca="1">IFERROR((($O1089+$Q1089)*'Emission Factors'!$C$12)+($P1089*'Emission Factors'!$C$19),"")</f>
        <v>0</v>
      </c>
      <c r="V1089" s="98">
        <f ca="1">IFERROR((($O1089+$Q1089)*'Emission Factors'!$C$13)+($P1089*'Emission Factors'!$C$20),"")</f>
        <v>0</v>
      </c>
      <c r="W1089" s="147">
        <f ca="1">IFERROR(IF(N1089="Residential",($O1089+Q1089)*'Emission Factors'!$C$14+(P1089*'Emission Factors'!$C$21),($O1089+Q1089)*'Emission Factors'!$C$15+(P1089*'Emission Factors'!$C$22)),"")</f>
        <v>0</v>
      </c>
      <c r="X1089" s="97">
        <f t="shared" si="67"/>
        <v>0</v>
      </c>
    </row>
    <row r="1090" spans="2:24" x14ac:dyDescent="0.3">
      <c r="B1090" s="94"/>
      <c r="C1090" s="95"/>
      <c r="D1090" s="95"/>
      <c r="E1090" s="95"/>
      <c r="F1090" s="144"/>
      <c r="G1090" s="94"/>
      <c r="H1090" s="145"/>
      <c r="I1090" s="96"/>
      <c r="J1090" s="96"/>
      <c r="K1090" s="96"/>
      <c r="L1090" s="96"/>
      <c r="M1090" s="96"/>
      <c r="N1090" s="96"/>
      <c r="O1090" s="97">
        <f t="shared" si="64"/>
        <v>0</v>
      </c>
      <c r="P1090" s="97">
        <f t="shared" si="65"/>
        <v>0</v>
      </c>
      <c r="Q1090" s="97" cm="1">
        <f t="array" aca="1" ref="Q1090" ca="1">IF(I1090=0,0,$E1090*$I1090*(SUMPRODUCT((1-'Emission Factors'!$C$37)^ROW(INDIRECT("1:" &amp; 'Emission Factors'!$C$45-1)))+1))</f>
        <v>0</v>
      </c>
      <c r="R1090" s="176">
        <f ca="1">IFERROR((($O1090+$Q1090)*'Emission Factors'!$C$10)+($P1090*'Emission Factors'!$C$17),"")</f>
        <v>0</v>
      </c>
      <c r="S1090" s="146" t="str">
        <f t="shared" ca="1" si="66"/>
        <v>N/A</v>
      </c>
      <c r="T1090" s="98">
        <f ca="1">IFERROR((($O1090+$Q1090)*'Emission Factors'!$C$11)+($P1090*'Emission Factors'!$C$18),"")</f>
        <v>0</v>
      </c>
      <c r="U1090" s="98">
        <f ca="1">IFERROR((($O1090+$Q1090)*'Emission Factors'!$C$12)+($P1090*'Emission Factors'!$C$19),"")</f>
        <v>0</v>
      </c>
      <c r="V1090" s="98">
        <f ca="1">IFERROR((($O1090+$Q1090)*'Emission Factors'!$C$13)+($P1090*'Emission Factors'!$C$20),"")</f>
        <v>0</v>
      </c>
      <c r="W1090" s="147">
        <f ca="1">IFERROR(IF(N1090="Residential",($O1090+Q1090)*'Emission Factors'!$C$14+(P1090*'Emission Factors'!$C$21),($O1090+Q1090)*'Emission Factors'!$C$15+(P1090*'Emission Factors'!$C$22)),"")</f>
        <v>0</v>
      </c>
      <c r="X1090" s="97">
        <f t="shared" si="67"/>
        <v>0</v>
      </c>
    </row>
    <row r="1091" spans="2:24" x14ac:dyDescent="0.3">
      <c r="B1091" s="94"/>
      <c r="C1091" s="95"/>
      <c r="D1091" s="95"/>
      <c r="E1091" s="95"/>
      <c r="F1091" s="144"/>
      <c r="G1091" s="94"/>
      <c r="H1091" s="145"/>
      <c r="I1091" s="96"/>
      <c r="J1091" s="96"/>
      <c r="K1091" s="96"/>
      <c r="L1091" s="96"/>
      <c r="M1091" s="96"/>
      <c r="N1091" s="96"/>
      <c r="O1091" s="97">
        <f t="shared" si="64"/>
        <v>0</v>
      </c>
      <c r="P1091" s="97">
        <f t="shared" si="65"/>
        <v>0</v>
      </c>
      <c r="Q1091" s="97" cm="1">
        <f t="array" aca="1" ref="Q1091" ca="1">IF(I1091=0,0,$E1091*$I1091*(SUMPRODUCT((1-'Emission Factors'!$C$37)^ROW(INDIRECT("1:" &amp; 'Emission Factors'!$C$45-1)))+1))</f>
        <v>0</v>
      </c>
      <c r="R1091" s="176">
        <f ca="1">IFERROR((($O1091+$Q1091)*'Emission Factors'!$C$10)+($P1091*'Emission Factors'!$C$17),"")</f>
        <v>0</v>
      </c>
      <c r="S1091" s="146" t="str">
        <f t="shared" ca="1" si="66"/>
        <v>N/A</v>
      </c>
      <c r="T1091" s="98">
        <f ca="1">IFERROR((($O1091+$Q1091)*'Emission Factors'!$C$11)+($P1091*'Emission Factors'!$C$18),"")</f>
        <v>0</v>
      </c>
      <c r="U1091" s="98">
        <f ca="1">IFERROR((($O1091+$Q1091)*'Emission Factors'!$C$12)+($P1091*'Emission Factors'!$C$19),"")</f>
        <v>0</v>
      </c>
      <c r="V1091" s="98">
        <f ca="1">IFERROR((($O1091+$Q1091)*'Emission Factors'!$C$13)+($P1091*'Emission Factors'!$C$20),"")</f>
        <v>0</v>
      </c>
      <c r="W1091" s="147">
        <f ca="1">IFERROR(IF(N1091="Residential",($O1091+Q1091)*'Emission Factors'!$C$14+(P1091*'Emission Factors'!$C$21),($O1091+Q1091)*'Emission Factors'!$C$15+(P1091*'Emission Factors'!$C$22)),"")</f>
        <v>0</v>
      </c>
      <c r="X1091" s="97">
        <f t="shared" si="67"/>
        <v>0</v>
      </c>
    </row>
    <row r="1092" spans="2:24" x14ac:dyDescent="0.3">
      <c r="B1092" s="94"/>
      <c r="C1092" s="95"/>
      <c r="D1092" s="95"/>
      <c r="E1092" s="95"/>
      <c r="F1092" s="144"/>
      <c r="G1092" s="94"/>
      <c r="H1092" s="145"/>
      <c r="I1092" s="96"/>
      <c r="J1092" s="96"/>
      <c r="K1092" s="96"/>
      <c r="L1092" s="96"/>
      <c r="M1092" s="96"/>
      <c r="N1092" s="96"/>
      <c r="O1092" s="97">
        <f t="shared" si="64"/>
        <v>0</v>
      </c>
      <c r="P1092" s="97">
        <f t="shared" si="65"/>
        <v>0</v>
      </c>
      <c r="Q1092" s="97" cm="1">
        <f t="array" aca="1" ref="Q1092" ca="1">IF(I1092=0,0,$E1092*$I1092*(SUMPRODUCT((1-'Emission Factors'!$C$37)^ROW(INDIRECT("1:" &amp; 'Emission Factors'!$C$45-1)))+1))</f>
        <v>0</v>
      </c>
      <c r="R1092" s="176">
        <f ca="1">IFERROR((($O1092+$Q1092)*'Emission Factors'!$C$10)+($P1092*'Emission Factors'!$C$17),"")</f>
        <v>0</v>
      </c>
      <c r="S1092" s="146" t="str">
        <f t="shared" ca="1" si="66"/>
        <v>N/A</v>
      </c>
      <c r="T1092" s="98">
        <f ca="1">IFERROR((($O1092+$Q1092)*'Emission Factors'!$C$11)+($P1092*'Emission Factors'!$C$18),"")</f>
        <v>0</v>
      </c>
      <c r="U1092" s="98">
        <f ca="1">IFERROR((($O1092+$Q1092)*'Emission Factors'!$C$12)+($P1092*'Emission Factors'!$C$19),"")</f>
        <v>0</v>
      </c>
      <c r="V1092" s="98">
        <f ca="1">IFERROR((($O1092+$Q1092)*'Emission Factors'!$C$13)+($P1092*'Emission Factors'!$C$20),"")</f>
        <v>0</v>
      </c>
      <c r="W1092" s="147">
        <f ca="1">IFERROR(IF(N1092="Residential",($O1092+Q1092)*'Emission Factors'!$C$14+(P1092*'Emission Factors'!$C$21),($O1092+Q1092)*'Emission Factors'!$C$15+(P1092*'Emission Factors'!$C$22)),"")</f>
        <v>0</v>
      </c>
      <c r="X1092" s="97">
        <f t="shared" si="67"/>
        <v>0</v>
      </c>
    </row>
    <row r="1093" spans="2:24" x14ac:dyDescent="0.3">
      <c r="B1093" s="94"/>
      <c r="C1093" s="95"/>
      <c r="D1093" s="95"/>
      <c r="E1093" s="95"/>
      <c r="F1093" s="144"/>
      <c r="G1093" s="94"/>
      <c r="H1093" s="145"/>
      <c r="I1093" s="96"/>
      <c r="J1093" s="96"/>
      <c r="K1093" s="96"/>
      <c r="L1093" s="96"/>
      <c r="M1093" s="96"/>
      <c r="N1093" s="96"/>
      <c r="O1093" s="97">
        <f t="shared" si="64"/>
        <v>0</v>
      </c>
      <c r="P1093" s="97">
        <f t="shared" si="65"/>
        <v>0</v>
      </c>
      <c r="Q1093" s="97" cm="1">
        <f t="array" aca="1" ref="Q1093" ca="1">IF(I1093=0,0,$E1093*$I1093*(SUMPRODUCT((1-'Emission Factors'!$C$37)^ROW(INDIRECT("1:" &amp; 'Emission Factors'!$C$45-1)))+1))</f>
        <v>0</v>
      </c>
      <c r="R1093" s="176">
        <f ca="1">IFERROR((($O1093+$Q1093)*'Emission Factors'!$C$10)+($P1093*'Emission Factors'!$C$17),"")</f>
        <v>0</v>
      </c>
      <c r="S1093" s="146" t="str">
        <f t="shared" ca="1" si="66"/>
        <v>N/A</v>
      </c>
      <c r="T1093" s="98">
        <f ca="1">IFERROR((($O1093+$Q1093)*'Emission Factors'!$C$11)+($P1093*'Emission Factors'!$C$18),"")</f>
        <v>0</v>
      </c>
      <c r="U1093" s="98">
        <f ca="1">IFERROR((($O1093+$Q1093)*'Emission Factors'!$C$12)+($P1093*'Emission Factors'!$C$19),"")</f>
        <v>0</v>
      </c>
      <c r="V1093" s="98">
        <f ca="1">IFERROR((($O1093+$Q1093)*'Emission Factors'!$C$13)+($P1093*'Emission Factors'!$C$20),"")</f>
        <v>0</v>
      </c>
      <c r="W1093" s="147">
        <f ca="1">IFERROR(IF(N1093="Residential",($O1093+Q1093)*'Emission Factors'!$C$14+(P1093*'Emission Factors'!$C$21),($O1093+Q1093)*'Emission Factors'!$C$15+(P1093*'Emission Factors'!$C$22)),"")</f>
        <v>0</v>
      </c>
      <c r="X1093" s="97">
        <f t="shared" si="67"/>
        <v>0</v>
      </c>
    </row>
    <row r="1094" spans="2:24" x14ac:dyDescent="0.3">
      <c r="B1094" s="94"/>
      <c r="C1094" s="95"/>
      <c r="D1094" s="95"/>
      <c r="E1094" s="95"/>
      <c r="F1094" s="144"/>
      <c r="G1094" s="94"/>
      <c r="H1094" s="145"/>
      <c r="I1094" s="96"/>
      <c r="J1094" s="96"/>
      <c r="K1094" s="96"/>
      <c r="L1094" s="96"/>
      <c r="M1094" s="96"/>
      <c r="N1094" s="96"/>
      <c r="O1094" s="97">
        <f t="shared" si="64"/>
        <v>0</v>
      </c>
      <c r="P1094" s="97">
        <f t="shared" si="65"/>
        <v>0</v>
      </c>
      <c r="Q1094" s="97" cm="1">
        <f t="array" aca="1" ref="Q1094" ca="1">IF(I1094=0,0,$E1094*$I1094*(SUMPRODUCT((1-'Emission Factors'!$C$37)^ROW(INDIRECT("1:" &amp; 'Emission Factors'!$C$45-1)))+1))</f>
        <v>0</v>
      </c>
      <c r="R1094" s="176">
        <f ca="1">IFERROR((($O1094+$Q1094)*'Emission Factors'!$C$10)+($P1094*'Emission Factors'!$C$17),"")</f>
        <v>0</v>
      </c>
      <c r="S1094" s="146" t="str">
        <f t="shared" ca="1" si="66"/>
        <v>N/A</v>
      </c>
      <c r="T1094" s="98">
        <f ca="1">IFERROR((($O1094+$Q1094)*'Emission Factors'!$C$11)+($P1094*'Emission Factors'!$C$18),"")</f>
        <v>0</v>
      </c>
      <c r="U1094" s="98">
        <f ca="1">IFERROR((($O1094+$Q1094)*'Emission Factors'!$C$12)+($P1094*'Emission Factors'!$C$19),"")</f>
        <v>0</v>
      </c>
      <c r="V1094" s="98">
        <f ca="1">IFERROR((($O1094+$Q1094)*'Emission Factors'!$C$13)+($P1094*'Emission Factors'!$C$20),"")</f>
        <v>0</v>
      </c>
      <c r="W1094" s="147">
        <f ca="1">IFERROR(IF(N1094="Residential",($O1094+Q1094)*'Emission Factors'!$C$14+(P1094*'Emission Factors'!$C$21),($O1094+Q1094)*'Emission Factors'!$C$15+(P1094*'Emission Factors'!$C$22)),"")</f>
        <v>0</v>
      </c>
      <c r="X1094" s="97">
        <f t="shared" si="67"/>
        <v>0</v>
      </c>
    </row>
    <row r="1095" spans="2:24" x14ac:dyDescent="0.3">
      <c r="B1095" s="94"/>
      <c r="C1095" s="95"/>
      <c r="D1095" s="95"/>
      <c r="E1095" s="95"/>
      <c r="F1095" s="144"/>
      <c r="G1095" s="94"/>
      <c r="H1095" s="145"/>
      <c r="I1095" s="96"/>
      <c r="J1095" s="96"/>
      <c r="K1095" s="96"/>
      <c r="L1095" s="96"/>
      <c r="M1095" s="96"/>
      <c r="N1095" s="96"/>
      <c r="O1095" s="97">
        <f t="shared" si="64"/>
        <v>0</v>
      </c>
      <c r="P1095" s="97">
        <f t="shared" si="65"/>
        <v>0</v>
      </c>
      <c r="Q1095" s="97" cm="1">
        <f t="array" aca="1" ref="Q1095" ca="1">IF(I1095=0,0,$E1095*$I1095*(SUMPRODUCT((1-'Emission Factors'!$C$37)^ROW(INDIRECT("1:" &amp; 'Emission Factors'!$C$45-1)))+1))</f>
        <v>0</v>
      </c>
      <c r="R1095" s="176">
        <f ca="1">IFERROR((($O1095+$Q1095)*'Emission Factors'!$C$10)+($P1095*'Emission Factors'!$C$17),"")</f>
        <v>0</v>
      </c>
      <c r="S1095" s="146" t="str">
        <f t="shared" ca="1" si="66"/>
        <v>N/A</v>
      </c>
      <c r="T1095" s="98">
        <f ca="1">IFERROR((($O1095+$Q1095)*'Emission Factors'!$C$11)+($P1095*'Emission Factors'!$C$18),"")</f>
        <v>0</v>
      </c>
      <c r="U1095" s="98">
        <f ca="1">IFERROR((($O1095+$Q1095)*'Emission Factors'!$C$12)+($P1095*'Emission Factors'!$C$19),"")</f>
        <v>0</v>
      </c>
      <c r="V1095" s="98">
        <f ca="1">IFERROR((($O1095+$Q1095)*'Emission Factors'!$C$13)+($P1095*'Emission Factors'!$C$20),"")</f>
        <v>0</v>
      </c>
      <c r="W1095" s="147">
        <f ca="1">IFERROR(IF(N1095="Residential",($O1095+Q1095)*'Emission Factors'!$C$14+(P1095*'Emission Factors'!$C$21),($O1095+Q1095)*'Emission Factors'!$C$15+(P1095*'Emission Factors'!$C$22)),"")</f>
        <v>0</v>
      </c>
      <c r="X1095" s="97">
        <f t="shared" si="67"/>
        <v>0</v>
      </c>
    </row>
    <row r="1096" spans="2:24" x14ac:dyDescent="0.3">
      <c r="B1096" s="94"/>
      <c r="C1096" s="95"/>
      <c r="D1096" s="95"/>
      <c r="E1096" s="95"/>
      <c r="F1096" s="144"/>
      <c r="G1096" s="94"/>
      <c r="H1096" s="145"/>
      <c r="I1096" s="96"/>
      <c r="J1096" s="96"/>
      <c r="K1096" s="96"/>
      <c r="L1096" s="96"/>
      <c r="M1096" s="96"/>
      <c r="N1096" s="96"/>
      <c r="O1096" s="97">
        <f t="shared" si="64"/>
        <v>0</v>
      </c>
      <c r="P1096" s="97">
        <f t="shared" si="65"/>
        <v>0</v>
      </c>
      <c r="Q1096" s="97" cm="1">
        <f t="array" aca="1" ref="Q1096" ca="1">IF(I1096=0,0,$E1096*$I1096*(SUMPRODUCT((1-'Emission Factors'!$C$37)^ROW(INDIRECT("1:" &amp; 'Emission Factors'!$C$45-1)))+1))</f>
        <v>0</v>
      </c>
      <c r="R1096" s="176">
        <f ca="1">IFERROR((($O1096+$Q1096)*'Emission Factors'!$C$10)+($P1096*'Emission Factors'!$C$17),"")</f>
        <v>0</v>
      </c>
      <c r="S1096" s="146" t="str">
        <f t="shared" ca="1" si="66"/>
        <v>N/A</v>
      </c>
      <c r="T1096" s="98">
        <f ca="1">IFERROR((($O1096+$Q1096)*'Emission Factors'!$C$11)+($P1096*'Emission Factors'!$C$18),"")</f>
        <v>0</v>
      </c>
      <c r="U1096" s="98">
        <f ca="1">IFERROR((($O1096+$Q1096)*'Emission Factors'!$C$12)+($P1096*'Emission Factors'!$C$19),"")</f>
        <v>0</v>
      </c>
      <c r="V1096" s="98">
        <f ca="1">IFERROR((($O1096+$Q1096)*'Emission Factors'!$C$13)+($P1096*'Emission Factors'!$C$20),"")</f>
        <v>0</v>
      </c>
      <c r="W1096" s="147">
        <f ca="1">IFERROR(IF(N1096="Residential",($O1096+Q1096)*'Emission Factors'!$C$14+(P1096*'Emission Factors'!$C$21),($O1096+Q1096)*'Emission Factors'!$C$15+(P1096*'Emission Factors'!$C$22)),"")</f>
        <v>0</v>
      </c>
      <c r="X1096" s="97">
        <f t="shared" si="67"/>
        <v>0</v>
      </c>
    </row>
    <row r="1097" spans="2:24" x14ac:dyDescent="0.3">
      <c r="B1097" s="94"/>
      <c r="C1097" s="95"/>
      <c r="D1097" s="95"/>
      <c r="E1097" s="95"/>
      <c r="F1097" s="144"/>
      <c r="G1097" s="94"/>
      <c r="H1097" s="145"/>
      <c r="I1097" s="96"/>
      <c r="J1097" s="96"/>
      <c r="K1097" s="96"/>
      <c r="L1097" s="96"/>
      <c r="M1097" s="96"/>
      <c r="N1097" s="96"/>
      <c r="O1097" s="97">
        <f t="shared" si="64"/>
        <v>0</v>
      </c>
      <c r="P1097" s="97">
        <f t="shared" si="65"/>
        <v>0</v>
      </c>
      <c r="Q1097" s="97" cm="1">
        <f t="array" aca="1" ref="Q1097" ca="1">IF(I1097=0,0,$E1097*$I1097*(SUMPRODUCT((1-'Emission Factors'!$C$37)^ROW(INDIRECT("1:" &amp; 'Emission Factors'!$C$45-1)))+1))</f>
        <v>0</v>
      </c>
      <c r="R1097" s="176">
        <f ca="1">IFERROR((($O1097+$Q1097)*'Emission Factors'!$C$10)+($P1097*'Emission Factors'!$C$17),"")</f>
        <v>0</v>
      </c>
      <c r="S1097" s="146" t="str">
        <f t="shared" ca="1" si="66"/>
        <v>N/A</v>
      </c>
      <c r="T1097" s="98">
        <f ca="1">IFERROR((($O1097+$Q1097)*'Emission Factors'!$C$11)+($P1097*'Emission Factors'!$C$18),"")</f>
        <v>0</v>
      </c>
      <c r="U1097" s="98">
        <f ca="1">IFERROR((($O1097+$Q1097)*'Emission Factors'!$C$12)+($P1097*'Emission Factors'!$C$19),"")</f>
        <v>0</v>
      </c>
      <c r="V1097" s="98">
        <f ca="1">IFERROR((($O1097+$Q1097)*'Emission Factors'!$C$13)+($P1097*'Emission Factors'!$C$20),"")</f>
        <v>0</v>
      </c>
      <c r="W1097" s="147">
        <f ca="1">IFERROR(IF(N1097="Residential",($O1097+Q1097)*'Emission Factors'!$C$14+(P1097*'Emission Factors'!$C$21),($O1097+Q1097)*'Emission Factors'!$C$15+(P1097*'Emission Factors'!$C$22)),"")</f>
        <v>0</v>
      </c>
      <c r="X1097" s="97">
        <f t="shared" si="67"/>
        <v>0</v>
      </c>
    </row>
    <row r="1098" spans="2:24" x14ac:dyDescent="0.3">
      <c r="B1098" s="94"/>
      <c r="C1098" s="95"/>
      <c r="D1098" s="95"/>
      <c r="E1098" s="95"/>
      <c r="F1098" s="144"/>
      <c r="G1098" s="94"/>
      <c r="H1098" s="145"/>
      <c r="I1098" s="96"/>
      <c r="J1098" s="96"/>
      <c r="K1098" s="96"/>
      <c r="L1098" s="96"/>
      <c r="M1098" s="96"/>
      <c r="N1098" s="96"/>
      <c r="O1098" s="97">
        <f t="shared" si="64"/>
        <v>0</v>
      </c>
      <c r="P1098" s="97">
        <f t="shared" si="65"/>
        <v>0</v>
      </c>
      <c r="Q1098" s="97" cm="1">
        <f t="array" aca="1" ref="Q1098" ca="1">IF(I1098=0,0,$E1098*$I1098*(SUMPRODUCT((1-'Emission Factors'!$C$37)^ROW(INDIRECT("1:" &amp; 'Emission Factors'!$C$45-1)))+1))</f>
        <v>0</v>
      </c>
      <c r="R1098" s="176">
        <f ca="1">IFERROR((($O1098+$Q1098)*'Emission Factors'!$C$10)+($P1098*'Emission Factors'!$C$17),"")</f>
        <v>0</v>
      </c>
      <c r="S1098" s="146" t="str">
        <f t="shared" ca="1" si="66"/>
        <v>N/A</v>
      </c>
      <c r="T1098" s="98">
        <f ca="1">IFERROR((($O1098+$Q1098)*'Emission Factors'!$C$11)+($P1098*'Emission Factors'!$C$18),"")</f>
        <v>0</v>
      </c>
      <c r="U1098" s="98">
        <f ca="1">IFERROR((($O1098+$Q1098)*'Emission Factors'!$C$12)+($P1098*'Emission Factors'!$C$19),"")</f>
        <v>0</v>
      </c>
      <c r="V1098" s="98">
        <f ca="1">IFERROR((($O1098+$Q1098)*'Emission Factors'!$C$13)+($P1098*'Emission Factors'!$C$20),"")</f>
        <v>0</v>
      </c>
      <c r="W1098" s="147">
        <f ca="1">IFERROR(IF(N1098="Residential",($O1098+Q1098)*'Emission Factors'!$C$14+(P1098*'Emission Factors'!$C$21),($O1098+Q1098)*'Emission Factors'!$C$15+(P1098*'Emission Factors'!$C$22)),"")</f>
        <v>0</v>
      </c>
      <c r="X1098" s="97">
        <f t="shared" si="67"/>
        <v>0</v>
      </c>
    </row>
    <row r="1099" spans="2:24" x14ac:dyDescent="0.3">
      <c r="B1099" s="94"/>
      <c r="C1099" s="95"/>
      <c r="D1099" s="95"/>
      <c r="E1099" s="95"/>
      <c r="F1099" s="144"/>
      <c r="G1099" s="94"/>
      <c r="H1099" s="145"/>
      <c r="I1099" s="96"/>
      <c r="J1099" s="96"/>
      <c r="K1099" s="96"/>
      <c r="L1099" s="96"/>
      <c r="M1099" s="96"/>
      <c r="N1099" s="96"/>
      <c r="O1099" s="97">
        <f t="shared" si="64"/>
        <v>0</v>
      </c>
      <c r="P1099" s="97">
        <f t="shared" si="65"/>
        <v>0</v>
      </c>
      <c r="Q1099" s="97" cm="1">
        <f t="array" aca="1" ref="Q1099" ca="1">IF(I1099=0,0,$E1099*$I1099*(SUMPRODUCT((1-'Emission Factors'!$C$37)^ROW(INDIRECT("1:" &amp; 'Emission Factors'!$C$45-1)))+1))</f>
        <v>0</v>
      </c>
      <c r="R1099" s="176">
        <f ca="1">IFERROR((($O1099+$Q1099)*'Emission Factors'!$C$10)+($P1099*'Emission Factors'!$C$17),"")</f>
        <v>0</v>
      </c>
      <c r="S1099" s="146" t="str">
        <f t="shared" ca="1" si="66"/>
        <v>N/A</v>
      </c>
      <c r="T1099" s="98">
        <f ca="1">IFERROR((($O1099+$Q1099)*'Emission Factors'!$C$11)+($P1099*'Emission Factors'!$C$18),"")</f>
        <v>0</v>
      </c>
      <c r="U1099" s="98">
        <f ca="1">IFERROR((($O1099+$Q1099)*'Emission Factors'!$C$12)+($P1099*'Emission Factors'!$C$19),"")</f>
        <v>0</v>
      </c>
      <c r="V1099" s="98">
        <f ca="1">IFERROR((($O1099+$Q1099)*'Emission Factors'!$C$13)+($P1099*'Emission Factors'!$C$20),"")</f>
        <v>0</v>
      </c>
      <c r="W1099" s="147">
        <f ca="1">IFERROR(IF(N1099="Residential",($O1099+Q1099)*'Emission Factors'!$C$14+(P1099*'Emission Factors'!$C$21),($O1099+Q1099)*'Emission Factors'!$C$15+(P1099*'Emission Factors'!$C$22)),"")</f>
        <v>0</v>
      </c>
      <c r="X1099" s="97">
        <f t="shared" si="67"/>
        <v>0</v>
      </c>
    </row>
    <row r="1100" spans="2:24" x14ac:dyDescent="0.3">
      <c r="B1100" s="94"/>
      <c r="C1100" s="95"/>
      <c r="D1100" s="95"/>
      <c r="E1100" s="95"/>
      <c r="F1100" s="144"/>
      <c r="G1100" s="94"/>
      <c r="H1100" s="145"/>
      <c r="I1100" s="96"/>
      <c r="J1100" s="96"/>
      <c r="K1100" s="96"/>
      <c r="L1100" s="96"/>
      <c r="M1100" s="96"/>
      <c r="N1100" s="96"/>
      <c r="O1100" s="97">
        <f t="shared" si="64"/>
        <v>0</v>
      </c>
      <c r="P1100" s="97">
        <f t="shared" si="65"/>
        <v>0</v>
      </c>
      <c r="Q1100" s="97" cm="1">
        <f t="array" aca="1" ref="Q1100" ca="1">IF(I1100=0,0,$E1100*$I1100*(SUMPRODUCT((1-'Emission Factors'!$C$37)^ROW(INDIRECT("1:" &amp; 'Emission Factors'!$C$45-1)))+1))</f>
        <v>0</v>
      </c>
      <c r="R1100" s="176">
        <f ca="1">IFERROR((($O1100+$Q1100)*'Emission Factors'!$C$10)+($P1100*'Emission Factors'!$C$17),"")</f>
        <v>0</v>
      </c>
      <c r="S1100" s="146" t="str">
        <f t="shared" ca="1" si="66"/>
        <v>N/A</v>
      </c>
      <c r="T1100" s="98">
        <f ca="1">IFERROR((($O1100+$Q1100)*'Emission Factors'!$C$11)+($P1100*'Emission Factors'!$C$18),"")</f>
        <v>0</v>
      </c>
      <c r="U1100" s="98">
        <f ca="1">IFERROR((($O1100+$Q1100)*'Emission Factors'!$C$12)+($P1100*'Emission Factors'!$C$19),"")</f>
        <v>0</v>
      </c>
      <c r="V1100" s="98">
        <f ca="1">IFERROR((($O1100+$Q1100)*'Emission Factors'!$C$13)+($P1100*'Emission Factors'!$C$20),"")</f>
        <v>0</v>
      </c>
      <c r="W1100" s="147">
        <f ca="1">IFERROR(IF(N1100="Residential",($O1100+Q1100)*'Emission Factors'!$C$14+(P1100*'Emission Factors'!$C$21),($O1100+Q1100)*'Emission Factors'!$C$15+(P1100*'Emission Factors'!$C$22)),"")</f>
        <v>0</v>
      </c>
      <c r="X1100" s="97">
        <f t="shared" si="67"/>
        <v>0</v>
      </c>
    </row>
    <row r="1101" spans="2:24" x14ac:dyDescent="0.3">
      <c r="B1101" s="94"/>
      <c r="C1101" s="95"/>
      <c r="D1101" s="95"/>
      <c r="E1101" s="95"/>
      <c r="F1101" s="144"/>
      <c r="G1101" s="94"/>
      <c r="H1101" s="145"/>
      <c r="I1101" s="96"/>
      <c r="J1101" s="96"/>
      <c r="K1101" s="96"/>
      <c r="L1101" s="96"/>
      <c r="M1101" s="96"/>
      <c r="N1101" s="96"/>
      <c r="O1101" s="97">
        <f t="shared" si="64"/>
        <v>0</v>
      </c>
      <c r="P1101" s="97">
        <f t="shared" si="65"/>
        <v>0</v>
      </c>
      <c r="Q1101" s="97" cm="1">
        <f t="array" aca="1" ref="Q1101" ca="1">IF(I1101=0,0,$E1101*$I1101*(SUMPRODUCT((1-'Emission Factors'!$C$37)^ROW(INDIRECT("1:" &amp; 'Emission Factors'!$C$45-1)))+1))</f>
        <v>0</v>
      </c>
      <c r="R1101" s="176">
        <f ca="1">IFERROR((($O1101+$Q1101)*'Emission Factors'!$C$10)+($P1101*'Emission Factors'!$C$17),"")</f>
        <v>0</v>
      </c>
      <c r="S1101" s="146" t="str">
        <f t="shared" ca="1" si="66"/>
        <v>N/A</v>
      </c>
      <c r="T1101" s="98">
        <f ca="1">IFERROR((($O1101+$Q1101)*'Emission Factors'!$C$11)+($P1101*'Emission Factors'!$C$18),"")</f>
        <v>0</v>
      </c>
      <c r="U1101" s="98">
        <f ca="1">IFERROR((($O1101+$Q1101)*'Emission Factors'!$C$12)+($P1101*'Emission Factors'!$C$19),"")</f>
        <v>0</v>
      </c>
      <c r="V1101" s="98">
        <f ca="1">IFERROR((($O1101+$Q1101)*'Emission Factors'!$C$13)+($P1101*'Emission Factors'!$C$20),"")</f>
        <v>0</v>
      </c>
      <c r="W1101" s="147">
        <f ca="1">IFERROR(IF(N1101="Residential",($O1101+Q1101)*'Emission Factors'!$C$14+(P1101*'Emission Factors'!$C$21),($O1101+Q1101)*'Emission Factors'!$C$15+(P1101*'Emission Factors'!$C$22)),"")</f>
        <v>0</v>
      </c>
      <c r="X1101" s="97">
        <f t="shared" si="67"/>
        <v>0</v>
      </c>
    </row>
    <row r="1102" spans="2:24" x14ac:dyDescent="0.3">
      <c r="B1102" s="94"/>
      <c r="C1102" s="95"/>
      <c r="D1102" s="95"/>
      <c r="E1102" s="95"/>
      <c r="F1102" s="144"/>
      <c r="G1102" s="94"/>
      <c r="H1102" s="145"/>
      <c r="I1102" s="96"/>
      <c r="J1102" s="96"/>
      <c r="K1102" s="96"/>
      <c r="L1102" s="96"/>
      <c r="M1102" s="96"/>
      <c r="N1102" s="96"/>
      <c r="O1102" s="97">
        <f t="shared" si="64"/>
        <v>0</v>
      </c>
      <c r="P1102" s="97">
        <f t="shared" si="65"/>
        <v>0</v>
      </c>
      <c r="Q1102" s="97" cm="1">
        <f t="array" aca="1" ref="Q1102" ca="1">IF(I1102=0,0,$E1102*$I1102*(SUMPRODUCT((1-'Emission Factors'!$C$37)^ROW(INDIRECT("1:" &amp; 'Emission Factors'!$C$45-1)))+1))</f>
        <v>0</v>
      </c>
      <c r="R1102" s="176">
        <f ca="1">IFERROR((($O1102+$Q1102)*'Emission Factors'!$C$10)+($P1102*'Emission Factors'!$C$17),"")</f>
        <v>0</v>
      </c>
      <c r="S1102" s="146" t="str">
        <f t="shared" ca="1" si="66"/>
        <v>N/A</v>
      </c>
      <c r="T1102" s="98">
        <f ca="1">IFERROR((($O1102+$Q1102)*'Emission Factors'!$C$11)+($P1102*'Emission Factors'!$C$18),"")</f>
        <v>0</v>
      </c>
      <c r="U1102" s="98">
        <f ca="1">IFERROR((($O1102+$Q1102)*'Emission Factors'!$C$12)+($P1102*'Emission Factors'!$C$19),"")</f>
        <v>0</v>
      </c>
      <c r="V1102" s="98">
        <f ca="1">IFERROR((($O1102+$Q1102)*'Emission Factors'!$C$13)+($P1102*'Emission Factors'!$C$20),"")</f>
        <v>0</v>
      </c>
      <c r="W1102" s="147">
        <f ca="1">IFERROR(IF(N1102="Residential",($O1102+Q1102)*'Emission Factors'!$C$14+(P1102*'Emission Factors'!$C$21),($O1102+Q1102)*'Emission Factors'!$C$15+(P1102*'Emission Factors'!$C$22)),"")</f>
        <v>0</v>
      </c>
      <c r="X1102" s="97">
        <f t="shared" si="67"/>
        <v>0</v>
      </c>
    </row>
    <row r="1103" spans="2:24" x14ac:dyDescent="0.3">
      <c r="B1103" s="94"/>
      <c r="C1103" s="95"/>
      <c r="D1103" s="95"/>
      <c r="E1103" s="95"/>
      <c r="F1103" s="144"/>
      <c r="G1103" s="94"/>
      <c r="H1103" s="145"/>
      <c r="I1103" s="96"/>
      <c r="J1103" s="96"/>
      <c r="K1103" s="96"/>
      <c r="L1103" s="96"/>
      <c r="M1103" s="96"/>
      <c r="N1103" s="96"/>
      <c r="O1103" s="97">
        <f t="shared" ref="O1103:O1166" si="68">IF($J1103=0,0,$E1103*$J1103*$M1103)</f>
        <v>0</v>
      </c>
      <c r="P1103" s="97">
        <f t="shared" ref="P1103:P1166" si="69">IF(K1103=0,0,$E1103*K1103*M1103)</f>
        <v>0</v>
      </c>
      <c r="Q1103" s="97" cm="1">
        <f t="array" aca="1" ref="Q1103" ca="1">IF(I1103=0,0,$E1103*$I1103*(SUMPRODUCT((1-'Emission Factors'!$C$37)^ROW(INDIRECT("1:" &amp; 'Emission Factors'!$C$45-1)))+1))</f>
        <v>0</v>
      </c>
      <c r="R1103" s="176">
        <f ca="1">IFERROR((($O1103+$Q1103)*'Emission Factors'!$C$10)+($P1103*'Emission Factors'!$C$17),"")</f>
        <v>0</v>
      </c>
      <c r="S1103" s="146" t="str">
        <f t="shared" ref="S1103:S1166" ca="1" si="70">IFERROR(R1103/H1103,"N/A")</f>
        <v>N/A</v>
      </c>
      <c r="T1103" s="98">
        <f ca="1">IFERROR((($O1103+$Q1103)*'Emission Factors'!$C$11)+($P1103*'Emission Factors'!$C$18),"")</f>
        <v>0</v>
      </c>
      <c r="U1103" s="98">
        <f ca="1">IFERROR((($O1103+$Q1103)*'Emission Factors'!$C$12)+($P1103*'Emission Factors'!$C$19),"")</f>
        <v>0</v>
      </c>
      <c r="V1103" s="98">
        <f ca="1">IFERROR((($O1103+$Q1103)*'Emission Factors'!$C$13)+($P1103*'Emission Factors'!$C$20),"")</f>
        <v>0</v>
      </c>
      <c r="W1103" s="147">
        <f ca="1">IFERROR(IF(N1103="Residential",($O1103+Q1103)*'Emission Factors'!$C$14+(P1103*'Emission Factors'!$C$21),($O1103+Q1103)*'Emission Factors'!$C$15+(P1103*'Emission Factors'!$C$22)),"")</f>
        <v>0</v>
      </c>
      <c r="X1103" s="97">
        <f t="shared" ref="X1103:X1166" si="71">IF(L1103=0,0,$E1103*$L1103*$M1103)</f>
        <v>0</v>
      </c>
    </row>
    <row r="1104" spans="2:24" x14ac:dyDescent="0.3">
      <c r="B1104" s="94"/>
      <c r="C1104" s="95"/>
      <c r="D1104" s="95"/>
      <c r="E1104" s="95"/>
      <c r="F1104" s="144"/>
      <c r="G1104" s="94"/>
      <c r="H1104" s="145"/>
      <c r="I1104" s="96"/>
      <c r="J1104" s="96"/>
      <c r="K1104" s="96"/>
      <c r="L1104" s="96"/>
      <c r="M1104" s="96"/>
      <c r="N1104" s="96"/>
      <c r="O1104" s="97">
        <f t="shared" si="68"/>
        <v>0</v>
      </c>
      <c r="P1104" s="97">
        <f t="shared" si="69"/>
        <v>0</v>
      </c>
      <c r="Q1104" s="97" cm="1">
        <f t="array" aca="1" ref="Q1104" ca="1">IF(I1104=0,0,$E1104*$I1104*(SUMPRODUCT((1-'Emission Factors'!$C$37)^ROW(INDIRECT("1:" &amp; 'Emission Factors'!$C$45-1)))+1))</f>
        <v>0</v>
      </c>
      <c r="R1104" s="176">
        <f ca="1">IFERROR((($O1104+$Q1104)*'Emission Factors'!$C$10)+($P1104*'Emission Factors'!$C$17),"")</f>
        <v>0</v>
      </c>
      <c r="S1104" s="146" t="str">
        <f t="shared" ca="1" si="70"/>
        <v>N/A</v>
      </c>
      <c r="T1104" s="98">
        <f ca="1">IFERROR((($O1104+$Q1104)*'Emission Factors'!$C$11)+($P1104*'Emission Factors'!$C$18),"")</f>
        <v>0</v>
      </c>
      <c r="U1104" s="98">
        <f ca="1">IFERROR((($O1104+$Q1104)*'Emission Factors'!$C$12)+($P1104*'Emission Factors'!$C$19),"")</f>
        <v>0</v>
      </c>
      <c r="V1104" s="98">
        <f ca="1">IFERROR((($O1104+$Q1104)*'Emission Factors'!$C$13)+($P1104*'Emission Factors'!$C$20),"")</f>
        <v>0</v>
      </c>
      <c r="W1104" s="147">
        <f ca="1">IFERROR(IF(N1104="Residential",($O1104+Q1104)*'Emission Factors'!$C$14+(P1104*'Emission Factors'!$C$21),($O1104+Q1104)*'Emission Factors'!$C$15+(P1104*'Emission Factors'!$C$22)),"")</f>
        <v>0</v>
      </c>
      <c r="X1104" s="97">
        <f t="shared" si="71"/>
        <v>0</v>
      </c>
    </row>
    <row r="1105" spans="2:24" x14ac:dyDescent="0.3">
      <c r="B1105" s="94"/>
      <c r="C1105" s="95"/>
      <c r="D1105" s="95"/>
      <c r="E1105" s="95"/>
      <c r="F1105" s="144"/>
      <c r="G1105" s="94"/>
      <c r="H1105" s="145"/>
      <c r="I1105" s="96"/>
      <c r="J1105" s="96"/>
      <c r="K1105" s="96"/>
      <c r="L1105" s="96"/>
      <c r="M1105" s="96"/>
      <c r="N1105" s="96"/>
      <c r="O1105" s="97">
        <f t="shared" si="68"/>
        <v>0</v>
      </c>
      <c r="P1105" s="97">
        <f t="shared" si="69"/>
        <v>0</v>
      </c>
      <c r="Q1105" s="97" cm="1">
        <f t="array" aca="1" ref="Q1105" ca="1">IF(I1105=0,0,$E1105*$I1105*(SUMPRODUCT((1-'Emission Factors'!$C$37)^ROW(INDIRECT("1:" &amp; 'Emission Factors'!$C$45-1)))+1))</f>
        <v>0</v>
      </c>
      <c r="R1105" s="176">
        <f ca="1">IFERROR((($O1105+$Q1105)*'Emission Factors'!$C$10)+($P1105*'Emission Factors'!$C$17),"")</f>
        <v>0</v>
      </c>
      <c r="S1105" s="146" t="str">
        <f t="shared" ca="1" si="70"/>
        <v>N/A</v>
      </c>
      <c r="T1105" s="98">
        <f ca="1">IFERROR((($O1105+$Q1105)*'Emission Factors'!$C$11)+($P1105*'Emission Factors'!$C$18),"")</f>
        <v>0</v>
      </c>
      <c r="U1105" s="98">
        <f ca="1">IFERROR((($O1105+$Q1105)*'Emission Factors'!$C$12)+($P1105*'Emission Factors'!$C$19),"")</f>
        <v>0</v>
      </c>
      <c r="V1105" s="98">
        <f ca="1">IFERROR((($O1105+$Q1105)*'Emission Factors'!$C$13)+($P1105*'Emission Factors'!$C$20),"")</f>
        <v>0</v>
      </c>
      <c r="W1105" s="147">
        <f ca="1">IFERROR(IF(N1105="Residential",($O1105+Q1105)*'Emission Factors'!$C$14+(P1105*'Emission Factors'!$C$21),($O1105+Q1105)*'Emission Factors'!$C$15+(P1105*'Emission Factors'!$C$22)),"")</f>
        <v>0</v>
      </c>
      <c r="X1105" s="97">
        <f t="shared" si="71"/>
        <v>0</v>
      </c>
    </row>
    <row r="1106" spans="2:24" x14ac:dyDescent="0.3">
      <c r="B1106" s="94"/>
      <c r="C1106" s="95"/>
      <c r="D1106" s="95"/>
      <c r="E1106" s="95"/>
      <c r="F1106" s="144"/>
      <c r="G1106" s="94"/>
      <c r="H1106" s="145"/>
      <c r="I1106" s="96"/>
      <c r="J1106" s="96"/>
      <c r="K1106" s="96"/>
      <c r="L1106" s="96"/>
      <c r="M1106" s="96"/>
      <c r="N1106" s="96"/>
      <c r="O1106" s="97">
        <f t="shared" si="68"/>
        <v>0</v>
      </c>
      <c r="P1106" s="97">
        <f t="shared" si="69"/>
        <v>0</v>
      </c>
      <c r="Q1106" s="97" cm="1">
        <f t="array" aca="1" ref="Q1106" ca="1">IF(I1106=0,0,$E1106*$I1106*(SUMPRODUCT((1-'Emission Factors'!$C$37)^ROW(INDIRECT("1:" &amp; 'Emission Factors'!$C$45-1)))+1))</f>
        <v>0</v>
      </c>
      <c r="R1106" s="176">
        <f ca="1">IFERROR((($O1106+$Q1106)*'Emission Factors'!$C$10)+($P1106*'Emission Factors'!$C$17),"")</f>
        <v>0</v>
      </c>
      <c r="S1106" s="146" t="str">
        <f t="shared" ca="1" si="70"/>
        <v>N/A</v>
      </c>
      <c r="T1106" s="98">
        <f ca="1">IFERROR((($O1106+$Q1106)*'Emission Factors'!$C$11)+($P1106*'Emission Factors'!$C$18),"")</f>
        <v>0</v>
      </c>
      <c r="U1106" s="98">
        <f ca="1">IFERROR((($O1106+$Q1106)*'Emission Factors'!$C$12)+($P1106*'Emission Factors'!$C$19),"")</f>
        <v>0</v>
      </c>
      <c r="V1106" s="98">
        <f ca="1">IFERROR((($O1106+$Q1106)*'Emission Factors'!$C$13)+($P1106*'Emission Factors'!$C$20),"")</f>
        <v>0</v>
      </c>
      <c r="W1106" s="147">
        <f ca="1">IFERROR(IF(N1106="Residential",($O1106+Q1106)*'Emission Factors'!$C$14+(P1106*'Emission Factors'!$C$21),($O1106+Q1106)*'Emission Factors'!$C$15+(P1106*'Emission Factors'!$C$22)),"")</f>
        <v>0</v>
      </c>
      <c r="X1106" s="97">
        <f t="shared" si="71"/>
        <v>0</v>
      </c>
    </row>
    <row r="1107" spans="2:24" x14ac:dyDescent="0.3">
      <c r="B1107" s="94"/>
      <c r="C1107" s="95"/>
      <c r="D1107" s="95"/>
      <c r="E1107" s="95"/>
      <c r="F1107" s="144"/>
      <c r="G1107" s="94"/>
      <c r="H1107" s="145"/>
      <c r="I1107" s="96"/>
      <c r="J1107" s="96"/>
      <c r="K1107" s="96"/>
      <c r="L1107" s="96"/>
      <c r="M1107" s="96"/>
      <c r="N1107" s="96"/>
      <c r="O1107" s="97">
        <f t="shared" si="68"/>
        <v>0</v>
      </c>
      <c r="P1107" s="97">
        <f t="shared" si="69"/>
        <v>0</v>
      </c>
      <c r="Q1107" s="97" cm="1">
        <f t="array" aca="1" ref="Q1107" ca="1">IF(I1107=0,0,$E1107*$I1107*(SUMPRODUCT((1-'Emission Factors'!$C$37)^ROW(INDIRECT("1:" &amp; 'Emission Factors'!$C$45-1)))+1))</f>
        <v>0</v>
      </c>
      <c r="R1107" s="176">
        <f ca="1">IFERROR((($O1107+$Q1107)*'Emission Factors'!$C$10)+($P1107*'Emission Factors'!$C$17),"")</f>
        <v>0</v>
      </c>
      <c r="S1107" s="146" t="str">
        <f t="shared" ca="1" si="70"/>
        <v>N/A</v>
      </c>
      <c r="T1107" s="98">
        <f ca="1">IFERROR((($O1107+$Q1107)*'Emission Factors'!$C$11)+($P1107*'Emission Factors'!$C$18),"")</f>
        <v>0</v>
      </c>
      <c r="U1107" s="98">
        <f ca="1">IFERROR((($O1107+$Q1107)*'Emission Factors'!$C$12)+($P1107*'Emission Factors'!$C$19),"")</f>
        <v>0</v>
      </c>
      <c r="V1107" s="98">
        <f ca="1">IFERROR((($O1107+$Q1107)*'Emission Factors'!$C$13)+($P1107*'Emission Factors'!$C$20),"")</f>
        <v>0</v>
      </c>
      <c r="W1107" s="147">
        <f ca="1">IFERROR(IF(N1107="Residential",($O1107+Q1107)*'Emission Factors'!$C$14+(P1107*'Emission Factors'!$C$21),($O1107+Q1107)*'Emission Factors'!$C$15+(P1107*'Emission Factors'!$C$22)),"")</f>
        <v>0</v>
      </c>
      <c r="X1107" s="97">
        <f t="shared" si="71"/>
        <v>0</v>
      </c>
    </row>
    <row r="1108" spans="2:24" x14ac:dyDescent="0.3">
      <c r="B1108" s="94"/>
      <c r="C1108" s="95"/>
      <c r="D1108" s="95"/>
      <c r="E1108" s="95"/>
      <c r="F1108" s="144"/>
      <c r="G1108" s="94"/>
      <c r="H1108" s="145"/>
      <c r="I1108" s="96"/>
      <c r="J1108" s="96"/>
      <c r="K1108" s="96"/>
      <c r="L1108" s="96"/>
      <c r="M1108" s="96"/>
      <c r="N1108" s="96"/>
      <c r="O1108" s="97">
        <f t="shared" si="68"/>
        <v>0</v>
      </c>
      <c r="P1108" s="97">
        <f t="shared" si="69"/>
        <v>0</v>
      </c>
      <c r="Q1108" s="97" cm="1">
        <f t="array" aca="1" ref="Q1108" ca="1">IF(I1108=0,0,$E1108*$I1108*(SUMPRODUCT((1-'Emission Factors'!$C$37)^ROW(INDIRECT("1:" &amp; 'Emission Factors'!$C$45-1)))+1))</f>
        <v>0</v>
      </c>
      <c r="R1108" s="176">
        <f ca="1">IFERROR((($O1108+$Q1108)*'Emission Factors'!$C$10)+($P1108*'Emission Factors'!$C$17),"")</f>
        <v>0</v>
      </c>
      <c r="S1108" s="146" t="str">
        <f t="shared" ca="1" si="70"/>
        <v>N/A</v>
      </c>
      <c r="T1108" s="98">
        <f ca="1">IFERROR((($O1108+$Q1108)*'Emission Factors'!$C$11)+($P1108*'Emission Factors'!$C$18),"")</f>
        <v>0</v>
      </c>
      <c r="U1108" s="98">
        <f ca="1">IFERROR((($O1108+$Q1108)*'Emission Factors'!$C$12)+($P1108*'Emission Factors'!$C$19),"")</f>
        <v>0</v>
      </c>
      <c r="V1108" s="98">
        <f ca="1">IFERROR((($O1108+$Q1108)*'Emission Factors'!$C$13)+($P1108*'Emission Factors'!$C$20),"")</f>
        <v>0</v>
      </c>
      <c r="W1108" s="147">
        <f ca="1">IFERROR(IF(N1108="Residential",($O1108+Q1108)*'Emission Factors'!$C$14+(P1108*'Emission Factors'!$C$21),($O1108+Q1108)*'Emission Factors'!$C$15+(P1108*'Emission Factors'!$C$22)),"")</f>
        <v>0</v>
      </c>
      <c r="X1108" s="97">
        <f t="shared" si="71"/>
        <v>0</v>
      </c>
    </row>
    <row r="1109" spans="2:24" x14ac:dyDescent="0.3">
      <c r="B1109" s="94"/>
      <c r="C1109" s="95"/>
      <c r="D1109" s="95"/>
      <c r="E1109" s="95"/>
      <c r="F1109" s="144"/>
      <c r="G1109" s="94"/>
      <c r="H1109" s="145"/>
      <c r="I1109" s="96"/>
      <c r="J1109" s="96"/>
      <c r="K1109" s="96"/>
      <c r="L1109" s="96"/>
      <c r="M1109" s="96"/>
      <c r="N1109" s="96"/>
      <c r="O1109" s="97">
        <f t="shared" si="68"/>
        <v>0</v>
      </c>
      <c r="P1109" s="97">
        <f t="shared" si="69"/>
        <v>0</v>
      </c>
      <c r="Q1109" s="97" cm="1">
        <f t="array" aca="1" ref="Q1109" ca="1">IF(I1109=0,0,$E1109*$I1109*(SUMPRODUCT((1-'Emission Factors'!$C$37)^ROW(INDIRECT("1:" &amp; 'Emission Factors'!$C$45-1)))+1))</f>
        <v>0</v>
      </c>
      <c r="R1109" s="176">
        <f ca="1">IFERROR((($O1109+$Q1109)*'Emission Factors'!$C$10)+($P1109*'Emission Factors'!$C$17),"")</f>
        <v>0</v>
      </c>
      <c r="S1109" s="146" t="str">
        <f t="shared" ca="1" si="70"/>
        <v>N/A</v>
      </c>
      <c r="T1109" s="98">
        <f ca="1">IFERROR((($O1109+$Q1109)*'Emission Factors'!$C$11)+($P1109*'Emission Factors'!$C$18),"")</f>
        <v>0</v>
      </c>
      <c r="U1109" s="98">
        <f ca="1">IFERROR((($O1109+$Q1109)*'Emission Factors'!$C$12)+($P1109*'Emission Factors'!$C$19),"")</f>
        <v>0</v>
      </c>
      <c r="V1109" s="98">
        <f ca="1">IFERROR((($O1109+$Q1109)*'Emission Factors'!$C$13)+($P1109*'Emission Factors'!$C$20),"")</f>
        <v>0</v>
      </c>
      <c r="W1109" s="147">
        <f ca="1">IFERROR(IF(N1109="Residential",($O1109+Q1109)*'Emission Factors'!$C$14+(P1109*'Emission Factors'!$C$21),($O1109+Q1109)*'Emission Factors'!$C$15+(P1109*'Emission Factors'!$C$22)),"")</f>
        <v>0</v>
      </c>
      <c r="X1109" s="97">
        <f t="shared" si="71"/>
        <v>0</v>
      </c>
    </row>
    <row r="1110" spans="2:24" x14ac:dyDescent="0.3">
      <c r="B1110" s="94"/>
      <c r="C1110" s="95"/>
      <c r="D1110" s="95"/>
      <c r="E1110" s="95"/>
      <c r="F1110" s="144"/>
      <c r="G1110" s="94"/>
      <c r="H1110" s="145"/>
      <c r="I1110" s="96"/>
      <c r="J1110" s="96"/>
      <c r="K1110" s="96"/>
      <c r="L1110" s="96"/>
      <c r="M1110" s="96"/>
      <c r="N1110" s="96"/>
      <c r="O1110" s="97">
        <f t="shared" si="68"/>
        <v>0</v>
      </c>
      <c r="P1110" s="97">
        <f t="shared" si="69"/>
        <v>0</v>
      </c>
      <c r="Q1110" s="97" cm="1">
        <f t="array" aca="1" ref="Q1110" ca="1">IF(I1110=0,0,$E1110*$I1110*(SUMPRODUCT((1-'Emission Factors'!$C$37)^ROW(INDIRECT("1:" &amp; 'Emission Factors'!$C$45-1)))+1))</f>
        <v>0</v>
      </c>
      <c r="R1110" s="176">
        <f ca="1">IFERROR((($O1110+$Q1110)*'Emission Factors'!$C$10)+($P1110*'Emission Factors'!$C$17),"")</f>
        <v>0</v>
      </c>
      <c r="S1110" s="146" t="str">
        <f t="shared" ca="1" si="70"/>
        <v>N/A</v>
      </c>
      <c r="T1110" s="98">
        <f ca="1">IFERROR((($O1110+$Q1110)*'Emission Factors'!$C$11)+($P1110*'Emission Factors'!$C$18),"")</f>
        <v>0</v>
      </c>
      <c r="U1110" s="98">
        <f ca="1">IFERROR((($O1110+$Q1110)*'Emission Factors'!$C$12)+($P1110*'Emission Factors'!$C$19),"")</f>
        <v>0</v>
      </c>
      <c r="V1110" s="98">
        <f ca="1">IFERROR((($O1110+$Q1110)*'Emission Factors'!$C$13)+($P1110*'Emission Factors'!$C$20),"")</f>
        <v>0</v>
      </c>
      <c r="W1110" s="147">
        <f ca="1">IFERROR(IF(N1110="Residential",($O1110+Q1110)*'Emission Factors'!$C$14+(P1110*'Emission Factors'!$C$21),($O1110+Q1110)*'Emission Factors'!$C$15+(P1110*'Emission Factors'!$C$22)),"")</f>
        <v>0</v>
      </c>
      <c r="X1110" s="97">
        <f t="shared" si="71"/>
        <v>0</v>
      </c>
    </row>
    <row r="1111" spans="2:24" x14ac:dyDescent="0.3">
      <c r="B1111" s="94"/>
      <c r="C1111" s="95"/>
      <c r="D1111" s="95"/>
      <c r="E1111" s="95"/>
      <c r="F1111" s="144"/>
      <c r="G1111" s="94"/>
      <c r="H1111" s="145"/>
      <c r="I1111" s="96"/>
      <c r="J1111" s="96"/>
      <c r="K1111" s="96"/>
      <c r="L1111" s="96"/>
      <c r="M1111" s="96"/>
      <c r="N1111" s="96"/>
      <c r="O1111" s="97">
        <f t="shared" si="68"/>
        <v>0</v>
      </c>
      <c r="P1111" s="97">
        <f t="shared" si="69"/>
        <v>0</v>
      </c>
      <c r="Q1111" s="97" cm="1">
        <f t="array" aca="1" ref="Q1111" ca="1">IF(I1111=0,0,$E1111*$I1111*(SUMPRODUCT((1-'Emission Factors'!$C$37)^ROW(INDIRECT("1:" &amp; 'Emission Factors'!$C$45-1)))+1))</f>
        <v>0</v>
      </c>
      <c r="R1111" s="176">
        <f ca="1">IFERROR((($O1111+$Q1111)*'Emission Factors'!$C$10)+($P1111*'Emission Factors'!$C$17),"")</f>
        <v>0</v>
      </c>
      <c r="S1111" s="146" t="str">
        <f t="shared" ca="1" si="70"/>
        <v>N/A</v>
      </c>
      <c r="T1111" s="98">
        <f ca="1">IFERROR((($O1111+$Q1111)*'Emission Factors'!$C$11)+($P1111*'Emission Factors'!$C$18),"")</f>
        <v>0</v>
      </c>
      <c r="U1111" s="98">
        <f ca="1">IFERROR((($O1111+$Q1111)*'Emission Factors'!$C$12)+($P1111*'Emission Factors'!$C$19),"")</f>
        <v>0</v>
      </c>
      <c r="V1111" s="98">
        <f ca="1">IFERROR((($O1111+$Q1111)*'Emission Factors'!$C$13)+($P1111*'Emission Factors'!$C$20),"")</f>
        <v>0</v>
      </c>
      <c r="W1111" s="147">
        <f ca="1">IFERROR(IF(N1111="Residential",($O1111+Q1111)*'Emission Factors'!$C$14+(P1111*'Emission Factors'!$C$21),($O1111+Q1111)*'Emission Factors'!$C$15+(P1111*'Emission Factors'!$C$22)),"")</f>
        <v>0</v>
      </c>
      <c r="X1111" s="97">
        <f t="shared" si="71"/>
        <v>0</v>
      </c>
    </row>
    <row r="1112" spans="2:24" x14ac:dyDescent="0.3">
      <c r="B1112" s="94"/>
      <c r="C1112" s="95"/>
      <c r="D1112" s="95"/>
      <c r="E1112" s="95"/>
      <c r="F1112" s="144"/>
      <c r="G1112" s="94"/>
      <c r="H1112" s="145"/>
      <c r="I1112" s="96"/>
      <c r="J1112" s="96"/>
      <c r="K1112" s="96"/>
      <c r="L1112" s="96"/>
      <c r="M1112" s="96"/>
      <c r="N1112" s="96"/>
      <c r="O1112" s="97">
        <f t="shared" si="68"/>
        <v>0</v>
      </c>
      <c r="P1112" s="97">
        <f t="shared" si="69"/>
        <v>0</v>
      </c>
      <c r="Q1112" s="97" cm="1">
        <f t="array" aca="1" ref="Q1112" ca="1">IF(I1112=0,0,$E1112*$I1112*(SUMPRODUCT((1-'Emission Factors'!$C$37)^ROW(INDIRECT("1:" &amp; 'Emission Factors'!$C$45-1)))+1))</f>
        <v>0</v>
      </c>
      <c r="R1112" s="176">
        <f ca="1">IFERROR((($O1112+$Q1112)*'Emission Factors'!$C$10)+($P1112*'Emission Factors'!$C$17),"")</f>
        <v>0</v>
      </c>
      <c r="S1112" s="146" t="str">
        <f t="shared" ca="1" si="70"/>
        <v>N/A</v>
      </c>
      <c r="T1112" s="98">
        <f ca="1">IFERROR((($O1112+$Q1112)*'Emission Factors'!$C$11)+($P1112*'Emission Factors'!$C$18),"")</f>
        <v>0</v>
      </c>
      <c r="U1112" s="98">
        <f ca="1">IFERROR((($O1112+$Q1112)*'Emission Factors'!$C$12)+($P1112*'Emission Factors'!$C$19),"")</f>
        <v>0</v>
      </c>
      <c r="V1112" s="98">
        <f ca="1">IFERROR((($O1112+$Q1112)*'Emission Factors'!$C$13)+($P1112*'Emission Factors'!$C$20),"")</f>
        <v>0</v>
      </c>
      <c r="W1112" s="147">
        <f ca="1">IFERROR(IF(N1112="Residential",($O1112+Q1112)*'Emission Factors'!$C$14+(P1112*'Emission Factors'!$C$21),($O1112+Q1112)*'Emission Factors'!$C$15+(P1112*'Emission Factors'!$C$22)),"")</f>
        <v>0</v>
      </c>
      <c r="X1112" s="97">
        <f t="shared" si="71"/>
        <v>0</v>
      </c>
    </row>
    <row r="1113" spans="2:24" x14ac:dyDescent="0.3">
      <c r="B1113" s="94"/>
      <c r="C1113" s="95"/>
      <c r="D1113" s="95"/>
      <c r="E1113" s="95"/>
      <c r="F1113" s="144"/>
      <c r="G1113" s="94"/>
      <c r="H1113" s="145"/>
      <c r="I1113" s="96"/>
      <c r="J1113" s="96"/>
      <c r="K1113" s="96"/>
      <c r="L1113" s="96"/>
      <c r="M1113" s="96"/>
      <c r="N1113" s="96"/>
      <c r="O1113" s="97">
        <f t="shared" si="68"/>
        <v>0</v>
      </c>
      <c r="P1113" s="97">
        <f t="shared" si="69"/>
        <v>0</v>
      </c>
      <c r="Q1113" s="97" cm="1">
        <f t="array" aca="1" ref="Q1113" ca="1">IF(I1113=0,0,$E1113*$I1113*(SUMPRODUCT((1-'Emission Factors'!$C$37)^ROW(INDIRECT("1:" &amp; 'Emission Factors'!$C$45-1)))+1))</f>
        <v>0</v>
      </c>
      <c r="R1113" s="176">
        <f ca="1">IFERROR((($O1113+$Q1113)*'Emission Factors'!$C$10)+($P1113*'Emission Factors'!$C$17),"")</f>
        <v>0</v>
      </c>
      <c r="S1113" s="146" t="str">
        <f t="shared" ca="1" si="70"/>
        <v>N/A</v>
      </c>
      <c r="T1113" s="98">
        <f ca="1">IFERROR((($O1113+$Q1113)*'Emission Factors'!$C$11)+($P1113*'Emission Factors'!$C$18),"")</f>
        <v>0</v>
      </c>
      <c r="U1113" s="98">
        <f ca="1">IFERROR((($O1113+$Q1113)*'Emission Factors'!$C$12)+($P1113*'Emission Factors'!$C$19),"")</f>
        <v>0</v>
      </c>
      <c r="V1113" s="98">
        <f ca="1">IFERROR((($O1113+$Q1113)*'Emission Factors'!$C$13)+($P1113*'Emission Factors'!$C$20),"")</f>
        <v>0</v>
      </c>
      <c r="W1113" s="147">
        <f ca="1">IFERROR(IF(N1113="Residential",($O1113+Q1113)*'Emission Factors'!$C$14+(P1113*'Emission Factors'!$C$21),($O1113+Q1113)*'Emission Factors'!$C$15+(P1113*'Emission Factors'!$C$22)),"")</f>
        <v>0</v>
      </c>
      <c r="X1113" s="97">
        <f t="shared" si="71"/>
        <v>0</v>
      </c>
    </row>
    <row r="1114" spans="2:24" x14ac:dyDescent="0.3">
      <c r="B1114" s="94"/>
      <c r="C1114" s="95"/>
      <c r="D1114" s="95"/>
      <c r="E1114" s="95"/>
      <c r="F1114" s="144"/>
      <c r="G1114" s="94"/>
      <c r="H1114" s="145"/>
      <c r="I1114" s="96"/>
      <c r="J1114" s="96"/>
      <c r="K1114" s="96"/>
      <c r="L1114" s="96"/>
      <c r="M1114" s="96"/>
      <c r="N1114" s="96"/>
      <c r="O1114" s="97">
        <f t="shared" si="68"/>
        <v>0</v>
      </c>
      <c r="P1114" s="97">
        <f t="shared" si="69"/>
        <v>0</v>
      </c>
      <c r="Q1114" s="97" cm="1">
        <f t="array" aca="1" ref="Q1114" ca="1">IF(I1114=0,0,$E1114*$I1114*(SUMPRODUCT((1-'Emission Factors'!$C$37)^ROW(INDIRECT("1:" &amp; 'Emission Factors'!$C$45-1)))+1))</f>
        <v>0</v>
      </c>
      <c r="R1114" s="176">
        <f ca="1">IFERROR((($O1114+$Q1114)*'Emission Factors'!$C$10)+($P1114*'Emission Factors'!$C$17),"")</f>
        <v>0</v>
      </c>
      <c r="S1114" s="146" t="str">
        <f t="shared" ca="1" si="70"/>
        <v>N/A</v>
      </c>
      <c r="T1114" s="98">
        <f ca="1">IFERROR((($O1114+$Q1114)*'Emission Factors'!$C$11)+($P1114*'Emission Factors'!$C$18),"")</f>
        <v>0</v>
      </c>
      <c r="U1114" s="98">
        <f ca="1">IFERROR((($O1114+$Q1114)*'Emission Factors'!$C$12)+($P1114*'Emission Factors'!$C$19),"")</f>
        <v>0</v>
      </c>
      <c r="V1114" s="98">
        <f ca="1">IFERROR((($O1114+$Q1114)*'Emission Factors'!$C$13)+($P1114*'Emission Factors'!$C$20),"")</f>
        <v>0</v>
      </c>
      <c r="W1114" s="147">
        <f ca="1">IFERROR(IF(N1114="Residential",($O1114+Q1114)*'Emission Factors'!$C$14+(P1114*'Emission Factors'!$C$21),($O1114+Q1114)*'Emission Factors'!$C$15+(P1114*'Emission Factors'!$C$22)),"")</f>
        <v>0</v>
      </c>
      <c r="X1114" s="97">
        <f t="shared" si="71"/>
        <v>0</v>
      </c>
    </row>
    <row r="1115" spans="2:24" x14ac:dyDescent="0.3">
      <c r="B1115" s="94"/>
      <c r="C1115" s="95"/>
      <c r="D1115" s="95"/>
      <c r="E1115" s="95"/>
      <c r="F1115" s="144"/>
      <c r="G1115" s="94"/>
      <c r="H1115" s="145"/>
      <c r="I1115" s="96"/>
      <c r="J1115" s="96"/>
      <c r="K1115" s="96"/>
      <c r="L1115" s="96"/>
      <c r="M1115" s="96"/>
      <c r="N1115" s="96"/>
      <c r="O1115" s="97">
        <f t="shared" si="68"/>
        <v>0</v>
      </c>
      <c r="P1115" s="97">
        <f t="shared" si="69"/>
        <v>0</v>
      </c>
      <c r="Q1115" s="97" cm="1">
        <f t="array" aca="1" ref="Q1115" ca="1">IF(I1115=0,0,$E1115*$I1115*(SUMPRODUCT((1-'Emission Factors'!$C$37)^ROW(INDIRECT("1:" &amp; 'Emission Factors'!$C$45-1)))+1))</f>
        <v>0</v>
      </c>
      <c r="R1115" s="176">
        <f ca="1">IFERROR((($O1115+$Q1115)*'Emission Factors'!$C$10)+($P1115*'Emission Factors'!$C$17),"")</f>
        <v>0</v>
      </c>
      <c r="S1115" s="146" t="str">
        <f t="shared" ca="1" si="70"/>
        <v>N/A</v>
      </c>
      <c r="T1115" s="98">
        <f ca="1">IFERROR((($O1115+$Q1115)*'Emission Factors'!$C$11)+($P1115*'Emission Factors'!$C$18),"")</f>
        <v>0</v>
      </c>
      <c r="U1115" s="98">
        <f ca="1">IFERROR((($O1115+$Q1115)*'Emission Factors'!$C$12)+($P1115*'Emission Factors'!$C$19),"")</f>
        <v>0</v>
      </c>
      <c r="V1115" s="98">
        <f ca="1">IFERROR((($O1115+$Q1115)*'Emission Factors'!$C$13)+($P1115*'Emission Factors'!$C$20),"")</f>
        <v>0</v>
      </c>
      <c r="W1115" s="147">
        <f ca="1">IFERROR(IF(N1115="Residential",($O1115+Q1115)*'Emission Factors'!$C$14+(P1115*'Emission Factors'!$C$21),($O1115+Q1115)*'Emission Factors'!$C$15+(P1115*'Emission Factors'!$C$22)),"")</f>
        <v>0</v>
      </c>
      <c r="X1115" s="97">
        <f t="shared" si="71"/>
        <v>0</v>
      </c>
    </row>
    <row r="1116" spans="2:24" x14ac:dyDescent="0.3">
      <c r="B1116" s="94"/>
      <c r="C1116" s="95"/>
      <c r="D1116" s="95"/>
      <c r="E1116" s="95"/>
      <c r="F1116" s="144"/>
      <c r="G1116" s="94"/>
      <c r="H1116" s="145"/>
      <c r="I1116" s="96"/>
      <c r="J1116" s="96"/>
      <c r="K1116" s="96"/>
      <c r="L1116" s="96"/>
      <c r="M1116" s="96"/>
      <c r="N1116" s="96"/>
      <c r="O1116" s="97">
        <f t="shared" si="68"/>
        <v>0</v>
      </c>
      <c r="P1116" s="97">
        <f t="shared" si="69"/>
        <v>0</v>
      </c>
      <c r="Q1116" s="97" cm="1">
        <f t="array" aca="1" ref="Q1116" ca="1">IF(I1116=0,0,$E1116*$I1116*(SUMPRODUCT((1-'Emission Factors'!$C$37)^ROW(INDIRECT("1:" &amp; 'Emission Factors'!$C$45-1)))+1))</f>
        <v>0</v>
      </c>
      <c r="R1116" s="176">
        <f ca="1">IFERROR((($O1116+$Q1116)*'Emission Factors'!$C$10)+($P1116*'Emission Factors'!$C$17),"")</f>
        <v>0</v>
      </c>
      <c r="S1116" s="146" t="str">
        <f t="shared" ca="1" si="70"/>
        <v>N/A</v>
      </c>
      <c r="T1116" s="98">
        <f ca="1">IFERROR((($O1116+$Q1116)*'Emission Factors'!$C$11)+($P1116*'Emission Factors'!$C$18),"")</f>
        <v>0</v>
      </c>
      <c r="U1116" s="98">
        <f ca="1">IFERROR((($O1116+$Q1116)*'Emission Factors'!$C$12)+($P1116*'Emission Factors'!$C$19),"")</f>
        <v>0</v>
      </c>
      <c r="V1116" s="98">
        <f ca="1">IFERROR((($O1116+$Q1116)*'Emission Factors'!$C$13)+($P1116*'Emission Factors'!$C$20),"")</f>
        <v>0</v>
      </c>
      <c r="W1116" s="147">
        <f ca="1">IFERROR(IF(N1116="Residential",($O1116+Q1116)*'Emission Factors'!$C$14+(P1116*'Emission Factors'!$C$21),($O1116+Q1116)*'Emission Factors'!$C$15+(P1116*'Emission Factors'!$C$22)),"")</f>
        <v>0</v>
      </c>
      <c r="X1116" s="97">
        <f t="shared" si="71"/>
        <v>0</v>
      </c>
    </row>
    <row r="1117" spans="2:24" x14ac:dyDescent="0.3">
      <c r="B1117" s="94"/>
      <c r="C1117" s="95"/>
      <c r="D1117" s="95"/>
      <c r="E1117" s="95"/>
      <c r="F1117" s="144"/>
      <c r="G1117" s="94"/>
      <c r="H1117" s="145"/>
      <c r="I1117" s="96"/>
      <c r="J1117" s="96"/>
      <c r="K1117" s="96"/>
      <c r="L1117" s="96"/>
      <c r="M1117" s="96"/>
      <c r="N1117" s="96"/>
      <c r="O1117" s="97">
        <f t="shared" si="68"/>
        <v>0</v>
      </c>
      <c r="P1117" s="97">
        <f t="shared" si="69"/>
        <v>0</v>
      </c>
      <c r="Q1117" s="97" cm="1">
        <f t="array" aca="1" ref="Q1117" ca="1">IF(I1117=0,0,$E1117*$I1117*(SUMPRODUCT((1-'Emission Factors'!$C$37)^ROW(INDIRECT("1:" &amp; 'Emission Factors'!$C$45-1)))+1))</f>
        <v>0</v>
      </c>
      <c r="R1117" s="176">
        <f ca="1">IFERROR((($O1117+$Q1117)*'Emission Factors'!$C$10)+($P1117*'Emission Factors'!$C$17),"")</f>
        <v>0</v>
      </c>
      <c r="S1117" s="146" t="str">
        <f t="shared" ca="1" si="70"/>
        <v>N/A</v>
      </c>
      <c r="T1117" s="98">
        <f ca="1">IFERROR((($O1117+$Q1117)*'Emission Factors'!$C$11)+($P1117*'Emission Factors'!$C$18),"")</f>
        <v>0</v>
      </c>
      <c r="U1117" s="98">
        <f ca="1">IFERROR((($O1117+$Q1117)*'Emission Factors'!$C$12)+($P1117*'Emission Factors'!$C$19),"")</f>
        <v>0</v>
      </c>
      <c r="V1117" s="98">
        <f ca="1">IFERROR((($O1117+$Q1117)*'Emission Factors'!$C$13)+($P1117*'Emission Factors'!$C$20),"")</f>
        <v>0</v>
      </c>
      <c r="W1117" s="147">
        <f ca="1">IFERROR(IF(N1117="Residential",($O1117+Q1117)*'Emission Factors'!$C$14+(P1117*'Emission Factors'!$C$21),($O1117+Q1117)*'Emission Factors'!$C$15+(P1117*'Emission Factors'!$C$22)),"")</f>
        <v>0</v>
      </c>
      <c r="X1117" s="97">
        <f t="shared" si="71"/>
        <v>0</v>
      </c>
    </row>
    <row r="1118" spans="2:24" x14ac:dyDescent="0.3">
      <c r="B1118" s="94"/>
      <c r="C1118" s="95"/>
      <c r="D1118" s="95"/>
      <c r="E1118" s="95"/>
      <c r="F1118" s="144"/>
      <c r="G1118" s="94"/>
      <c r="H1118" s="145"/>
      <c r="I1118" s="96"/>
      <c r="J1118" s="96"/>
      <c r="K1118" s="96"/>
      <c r="L1118" s="96"/>
      <c r="M1118" s="96"/>
      <c r="N1118" s="96"/>
      <c r="O1118" s="97">
        <f t="shared" si="68"/>
        <v>0</v>
      </c>
      <c r="P1118" s="97">
        <f t="shared" si="69"/>
        <v>0</v>
      </c>
      <c r="Q1118" s="97" cm="1">
        <f t="array" aca="1" ref="Q1118" ca="1">IF(I1118=0,0,$E1118*$I1118*(SUMPRODUCT((1-'Emission Factors'!$C$37)^ROW(INDIRECT("1:" &amp; 'Emission Factors'!$C$45-1)))+1))</f>
        <v>0</v>
      </c>
      <c r="R1118" s="176">
        <f ca="1">IFERROR((($O1118+$Q1118)*'Emission Factors'!$C$10)+($P1118*'Emission Factors'!$C$17),"")</f>
        <v>0</v>
      </c>
      <c r="S1118" s="146" t="str">
        <f t="shared" ca="1" si="70"/>
        <v>N/A</v>
      </c>
      <c r="T1118" s="98">
        <f ca="1">IFERROR((($O1118+$Q1118)*'Emission Factors'!$C$11)+($P1118*'Emission Factors'!$C$18),"")</f>
        <v>0</v>
      </c>
      <c r="U1118" s="98">
        <f ca="1">IFERROR((($O1118+$Q1118)*'Emission Factors'!$C$12)+($P1118*'Emission Factors'!$C$19),"")</f>
        <v>0</v>
      </c>
      <c r="V1118" s="98">
        <f ca="1">IFERROR((($O1118+$Q1118)*'Emission Factors'!$C$13)+($P1118*'Emission Factors'!$C$20),"")</f>
        <v>0</v>
      </c>
      <c r="W1118" s="147">
        <f ca="1">IFERROR(IF(N1118="Residential",($O1118+Q1118)*'Emission Factors'!$C$14+(P1118*'Emission Factors'!$C$21),($O1118+Q1118)*'Emission Factors'!$C$15+(P1118*'Emission Factors'!$C$22)),"")</f>
        <v>0</v>
      </c>
      <c r="X1118" s="97">
        <f t="shared" si="71"/>
        <v>0</v>
      </c>
    </row>
    <row r="1119" spans="2:24" x14ac:dyDescent="0.3">
      <c r="B1119" s="94"/>
      <c r="C1119" s="95"/>
      <c r="D1119" s="95"/>
      <c r="E1119" s="95"/>
      <c r="F1119" s="144"/>
      <c r="G1119" s="94"/>
      <c r="H1119" s="145"/>
      <c r="I1119" s="96"/>
      <c r="J1119" s="96"/>
      <c r="K1119" s="96"/>
      <c r="L1119" s="96"/>
      <c r="M1119" s="96"/>
      <c r="N1119" s="96"/>
      <c r="O1119" s="97">
        <f t="shared" si="68"/>
        <v>0</v>
      </c>
      <c r="P1119" s="97">
        <f t="shared" si="69"/>
        <v>0</v>
      </c>
      <c r="Q1119" s="97" cm="1">
        <f t="array" aca="1" ref="Q1119" ca="1">IF(I1119=0,0,$E1119*$I1119*(SUMPRODUCT((1-'Emission Factors'!$C$37)^ROW(INDIRECT("1:" &amp; 'Emission Factors'!$C$45-1)))+1))</f>
        <v>0</v>
      </c>
      <c r="R1119" s="176">
        <f ca="1">IFERROR((($O1119+$Q1119)*'Emission Factors'!$C$10)+($P1119*'Emission Factors'!$C$17),"")</f>
        <v>0</v>
      </c>
      <c r="S1119" s="146" t="str">
        <f t="shared" ca="1" si="70"/>
        <v>N/A</v>
      </c>
      <c r="T1119" s="98">
        <f ca="1">IFERROR((($O1119+$Q1119)*'Emission Factors'!$C$11)+($P1119*'Emission Factors'!$C$18),"")</f>
        <v>0</v>
      </c>
      <c r="U1119" s="98">
        <f ca="1">IFERROR((($O1119+$Q1119)*'Emission Factors'!$C$12)+($P1119*'Emission Factors'!$C$19),"")</f>
        <v>0</v>
      </c>
      <c r="V1119" s="98">
        <f ca="1">IFERROR((($O1119+$Q1119)*'Emission Factors'!$C$13)+($P1119*'Emission Factors'!$C$20),"")</f>
        <v>0</v>
      </c>
      <c r="W1119" s="147">
        <f ca="1">IFERROR(IF(N1119="Residential",($O1119+Q1119)*'Emission Factors'!$C$14+(P1119*'Emission Factors'!$C$21),($O1119+Q1119)*'Emission Factors'!$C$15+(P1119*'Emission Factors'!$C$22)),"")</f>
        <v>0</v>
      </c>
      <c r="X1119" s="97">
        <f t="shared" si="71"/>
        <v>0</v>
      </c>
    </row>
    <row r="1120" spans="2:24" x14ac:dyDescent="0.3">
      <c r="B1120" s="94"/>
      <c r="C1120" s="95"/>
      <c r="D1120" s="95"/>
      <c r="E1120" s="95"/>
      <c r="F1120" s="144"/>
      <c r="G1120" s="94"/>
      <c r="H1120" s="145"/>
      <c r="I1120" s="96"/>
      <c r="J1120" s="96"/>
      <c r="K1120" s="96"/>
      <c r="L1120" s="96"/>
      <c r="M1120" s="96"/>
      <c r="N1120" s="96"/>
      <c r="O1120" s="97">
        <f t="shared" si="68"/>
        <v>0</v>
      </c>
      <c r="P1120" s="97">
        <f t="shared" si="69"/>
        <v>0</v>
      </c>
      <c r="Q1120" s="97" cm="1">
        <f t="array" aca="1" ref="Q1120" ca="1">IF(I1120=0,0,$E1120*$I1120*(SUMPRODUCT((1-'Emission Factors'!$C$37)^ROW(INDIRECT("1:" &amp; 'Emission Factors'!$C$45-1)))+1))</f>
        <v>0</v>
      </c>
      <c r="R1120" s="176">
        <f ca="1">IFERROR((($O1120+$Q1120)*'Emission Factors'!$C$10)+($P1120*'Emission Factors'!$C$17),"")</f>
        <v>0</v>
      </c>
      <c r="S1120" s="146" t="str">
        <f t="shared" ca="1" si="70"/>
        <v>N/A</v>
      </c>
      <c r="T1120" s="98">
        <f ca="1">IFERROR((($O1120+$Q1120)*'Emission Factors'!$C$11)+($P1120*'Emission Factors'!$C$18),"")</f>
        <v>0</v>
      </c>
      <c r="U1120" s="98">
        <f ca="1">IFERROR((($O1120+$Q1120)*'Emission Factors'!$C$12)+($P1120*'Emission Factors'!$C$19),"")</f>
        <v>0</v>
      </c>
      <c r="V1120" s="98">
        <f ca="1">IFERROR((($O1120+$Q1120)*'Emission Factors'!$C$13)+($P1120*'Emission Factors'!$C$20),"")</f>
        <v>0</v>
      </c>
      <c r="W1120" s="147">
        <f ca="1">IFERROR(IF(N1120="Residential",($O1120+Q1120)*'Emission Factors'!$C$14+(P1120*'Emission Factors'!$C$21),($O1120+Q1120)*'Emission Factors'!$C$15+(P1120*'Emission Factors'!$C$22)),"")</f>
        <v>0</v>
      </c>
      <c r="X1120" s="97">
        <f t="shared" si="71"/>
        <v>0</v>
      </c>
    </row>
    <row r="1121" spans="2:24" x14ac:dyDescent="0.3">
      <c r="B1121" s="94"/>
      <c r="C1121" s="95"/>
      <c r="D1121" s="95"/>
      <c r="E1121" s="95"/>
      <c r="F1121" s="144"/>
      <c r="G1121" s="94"/>
      <c r="H1121" s="145"/>
      <c r="I1121" s="96"/>
      <c r="J1121" s="96"/>
      <c r="K1121" s="96"/>
      <c r="L1121" s="96"/>
      <c r="M1121" s="96"/>
      <c r="N1121" s="96"/>
      <c r="O1121" s="97">
        <f t="shared" si="68"/>
        <v>0</v>
      </c>
      <c r="P1121" s="97">
        <f t="shared" si="69"/>
        <v>0</v>
      </c>
      <c r="Q1121" s="97" cm="1">
        <f t="array" aca="1" ref="Q1121" ca="1">IF(I1121=0,0,$E1121*$I1121*(SUMPRODUCT((1-'Emission Factors'!$C$37)^ROW(INDIRECT("1:" &amp; 'Emission Factors'!$C$45-1)))+1))</f>
        <v>0</v>
      </c>
      <c r="R1121" s="176">
        <f ca="1">IFERROR((($O1121+$Q1121)*'Emission Factors'!$C$10)+($P1121*'Emission Factors'!$C$17),"")</f>
        <v>0</v>
      </c>
      <c r="S1121" s="146" t="str">
        <f t="shared" ca="1" si="70"/>
        <v>N/A</v>
      </c>
      <c r="T1121" s="98">
        <f ca="1">IFERROR((($O1121+$Q1121)*'Emission Factors'!$C$11)+($P1121*'Emission Factors'!$C$18),"")</f>
        <v>0</v>
      </c>
      <c r="U1121" s="98">
        <f ca="1">IFERROR((($O1121+$Q1121)*'Emission Factors'!$C$12)+($P1121*'Emission Factors'!$C$19),"")</f>
        <v>0</v>
      </c>
      <c r="V1121" s="98">
        <f ca="1">IFERROR((($O1121+$Q1121)*'Emission Factors'!$C$13)+($P1121*'Emission Factors'!$C$20),"")</f>
        <v>0</v>
      </c>
      <c r="W1121" s="147">
        <f ca="1">IFERROR(IF(N1121="Residential",($O1121+Q1121)*'Emission Factors'!$C$14+(P1121*'Emission Factors'!$C$21),($O1121+Q1121)*'Emission Factors'!$C$15+(P1121*'Emission Factors'!$C$22)),"")</f>
        <v>0</v>
      </c>
      <c r="X1121" s="97">
        <f t="shared" si="71"/>
        <v>0</v>
      </c>
    </row>
    <row r="1122" spans="2:24" x14ac:dyDescent="0.3">
      <c r="B1122" s="94"/>
      <c r="C1122" s="95"/>
      <c r="D1122" s="95"/>
      <c r="E1122" s="95"/>
      <c r="F1122" s="144"/>
      <c r="G1122" s="94"/>
      <c r="H1122" s="145"/>
      <c r="I1122" s="96"/>
      <c r="J1122" s="96"/>
      <c r="K1122" s="96"/>
      <c r="L1122" s="96"/>
      <c r="M1122" s="96"/>
      <c r="N1122" s="96"/>
      <c r="O1122" s="97">
        <f t="shared" si="68"/>
        <v>0</v>
      </c>
      <c r="P1122" s="97">
        <f t="shared" si="69"/>
        <v>0</v>
      </c>
      <c r="Q1122" s="97" cm="1">
        <f t="array" aca="1" ref="Q1122" ca="1">IF(I1122=0,0,$E1122*$I1122*(SUMPRODUCT((1-'Emission Factors'!$C$37)^ROW(INDIRECT("1:" &amp; 'Emission Factors'!$C$45-1)))+1))</f>
        <v>0</v>
      </c>
      <c r="R1122" s="176">
        <f ca="1">IFERROR((($O1122+$Q1122)*'Emission Factors'!$C$10)+($P1122*'Emission Factors'!$C$17),"")</f>
        <v>0</v>
      </c>
      <c r="S1122" s="146" t="str">
        <f t="shared" ca="1" si="70"/>
        <v>N/A</v>
      </c>
      <c r="T1122" s="98">
        <f ca="1">IFERROR((($O1122+$Q1122)*'Emission Factors'!$C$11)+($P1122*'Emission Factors'!$C$18),"")</f>
        <v>0</v>
      </c>
      <c r="U1122" s="98">
        <f ca="1">IFERROR((($O1122+$Q1122)*'Emission Factors'!$C$12)+($P1122*'Emission Factors'!$C$19),"")</f>
        <v>0</v>
      </c>
      <c r="V1122" s="98">
        <f ca="1">IFERROR((($O1122+$Q1122)*'Emission Factors'!$C$13)+($P1122*'Emission Factors'!$C$20),"")</f>
        <v>0</v>
      </c>
      <c r="W1122" s="147">
        <f ca="1">IFERROR(IF(N1122="Residential",($O1122+Q1122)*'Emission Factors'!$C$14+(P1122*'Emission Factors'!$C$21),($O1122+Q1122)*'Emission Factors'!$C$15+(P1122*'Emission Factors'!$C$22)),"")</f>
        <v>0</v>
      </c>
      <c r="X1122" s="97">
        <f t="shared" si="71"/>
        <v>0</v>
      </c>
    </row>
    <row r="1123" spans="2:24" x14ac:dyDescent="0.3">
      <c r="B1123" s="94"/>
      <c r="C1123" s="95"/>
      <c r="D1123" s="95"/>
      <c r="E1123" s="95"/>
      <c r="F1123" s="144"/>
      <c r="G1123" s="94"/>
      <c r="H1123" s="145"/>
      <c r="I1123" s="96"/>
      <c r="J1123" s="96"/>
      <c r="K1123" s="96"/>
      <c r="L1123" s="96"/>
      <c r="M1123" s="96"/>
      <c r="N1123" s="96"/>
      <c r="O1123" s="97">
        <f t="shared" si="68"/>
        <v>0</v>
      </c>
      <c r="P1123" s="97">
        <f t="shared" si="69"/>
        <v>0</v>
      </c>
      <c r="Q1123" s="97" cm="1">
        <f t="array" aca="1" ref="Q1123" ca="1">IF(I1123=0,0,$E1123*$I1123*(SUMPRODUCT((1-'Emission Factors'!$C$37)^ROW(INDIRECT("1:" &amp; 'Emission Factors'!$C$45-1)))+1))</f>
        <v>0</v>
      </c>
      <c r="R1123" s="176">
        <f ca="1">IFERROR((($O1123+$Q1123)*'Emission Factors'!$C$10)+($P1123*'Emission Factors'!$C$17),"")</f>
        <v>0</v>
      </c>
      <c r="S1123" s="146" t="str">
        <f t="shared" ca="1" si="70"/>
        <v>N/A</v>
      </c>
      <c r="T1123" s="98">
        <f ca="1">IFERROR((($O1123+$Q1123)*'Emission Factors'!$C$11)+($P1123*'Emission Factors'!$C$18),"")</f>
        <v>0</v>
      </c>
      <c r="U1123" s="98">
        <f ca="1">IFERROR((($O1123+$Q1123)*'Emission Factors'!$C$12)+($P1123*'Emission Factors'!$C$19),"")</f>
        <v>0</v>
      </c>
      <c r="V1123" s="98">
        <f ca="1">IFERROR((($O1123+$Q1123)*'Emission Factors'!$C$13)+($P1123*'Emission Factors'!$C$20),"")</f>
        <v>0</v>
      </c>
      <c r="W1123" s="147">
        <f ca="1">IFERROR(IF(N1123="Residential",($O1123+Q1123)*'Emission Factors'!$C$14+(P1123*'Emission Factors'!$C$21),($O1123+Q1123)*'Emission Factors'!$C$15+(P1123*'Emission Factors'!$C$22)),"")</f>
        <v>0</v>
      </c>
      <c r="X1123" s="97">
        <f t="shared" si="71"/>
        <v>0</v>
      </c>
    </row>
    <row r="1124" spans="2:24" x14ac:dyDescent="0.3">
      <c r="B1124" s="94"/>
      <c r="C1124" s="95"/>
      <c r="D1124" s="95"/>
      <c r="E1124" s="95"/>
      <c r="F1124" s="144"/>
      <c r="G1124" s="94"/>
      <c r="H1124" s="145"/>
      <c r="I1124" s="96"/>
      <c r="J1124" s="96"/>
      <c r="K1124" s="96"/>
      <c r="L1124" s="96"/>
      <c r="M1124" s="96"/>
      <c r="N1124" s="96"/>
      <c r="O1124" s="97">
        <f t="shared" si="68"/>
        <v>0</v>
      </c>
      <c r="P1124" s="97">
        <f t="shared" si="69"/>
        <v>0</v>
      </c>
      <c r="Q1124" s="97" cm="1">
        <f t="array" aca="1" ref="Q1124" ca="1">IF(I1124=0,0,$E1124*$I1124*(SUMPRODUCT((1-'Emission Factors'!$C$37)^ROW(INDIRECT("1:" &amp; 'Emission Factors'!$C$45-1)))+1))</f>
        <v>0</v>
      </c>
      <c r="R1124" s="176">
        <f ca="1">IFERROR((($O1124+$Q1124)*'Emission Factors'!$C$10)+($P1124*'Emission Factors'!$C$17),"")</f>
        <v>0</v>
      </c>
      <c r="S1124" s="146" t="str">
        <f t="shared" ca="1" si="70"/>
        <v>N/A</v>
      </c>
      <c r="T1124" s="98">
        <f ca="1">IFERROR((($O1124+$Q1124)*'Emission Factors'!$C$11)+($P1124*'Emission Factors'!$C$18),"")</f>
        <v>0</v>
      </c>
      <c r="U1124" s="98">
        <f ca="1">IFERROR((($O1124+$Q1124)*'Emission Factors'!$C$12)+($P1124*'Emission Factors'!$C$19),"")</f>
        <v>0</v>
      </c>
      <c r="V1124" s="98">
        <f ca="1">IFERROR((($O1124+$Q1124)*'Emission Factors'!$C$13)+($P1124*'Emission Factors'!$C$20),"")</f>
        <v>0</v>
      </c>
      <c r="W1124" s="147">
        <f ca="1">IFERROR(IF(N1124="Residential",($O1124+Q1124)*'Emission Factors'!$C$14+(P1124*'Emission Factors'!$C$21),($O1124+Q1124)*'Emission Factors'!$C$15+(P1124*'Emission Factors'!$C$22)),"")</f>
        <v>0</v>
      </c>
      <c r="X1124" s="97">
        <f t="shared" si="71"/>
        <v>0</v>
      </c>
    </row>
    <row r="1125" spans="2:24" x14ac:dyDescent="0.3">
      <c r="B1125" s="94"/>
      <c r="C1125" s="95"/>
      <c r="D1125" s="95"/>
      <c r="E1125" s="95"/>
      <c r="F1125" s="144"/>
      <c r="G1125" s="94"/>
      <c r="H1125" s="145"/>
      <c r="I1125" s="96"/>
      <c r="J1125" s="96"/>
      <c r="K1125" s="96"/>
      <c r="L1125" s="96"/>
      <c r="M1125" s="96"/>
      <c r="N1125" s="96"/>
      <c r="O1125" s="97">
        <f t="shared" si="68"/>
        <v>0</v>
      </c>
      <c r="P1125" s="97">
        <f t="shared" si="69"/>
        <v>0</v>
      </c>
      <c r="Q1125" s="97" cm="1">
        <f t="array" aca="1" ref="Q1125" ca="1">IF(I1125=0,0,$E1125*$I1125*(SUMPRODUCT((1-'Emission Factors'!$C$37)^ROW(INDIRECT("1:" &amp; 'Emission Factors'!$C$45-1)))+1))</f>
        <v>0</v>
      </c>
      <c r="R1125" s="176">
        <f ca="1">IFERROR((($O1125+$Q1125)*'Emission Factors'!$C$10)+($P1125*'Emission Factors'!$C$17),"")</f>
        <v>0</v>
      </c>
      <c r="S1125" s="146" t="str">
        <f t="shared" ca="1" si="70"/>
        <v>N/A</v>
      </c>
      <c r="T1125" s="98">
        <f ca="1">IFERROR((($O1125+$Q1125)*'Emission Factors'!$C$11)+($P1125*'Emission Factors'!$C$18),"")</f>
        <v>0</v>
      </c>
      <c r="U1125" s="98">
        <f ca="1">IFERROR((($O1125+$Q1125)*'Emission Factors'!$C$12)+($P1125*'Emission Factors'!$C$19),"")</f>
        <v>0</v>
      </c>
      <c r="V1125" s="98">
        <f ca="1">IFERROR((($O1125+$Q1125)*'Emission Factors'!$C$13)+($P1125*'Emission Factors'!$C$20),"")</f>
        <v>0</v>
      </c>
      <c r="W1125" s="147">
        <f ca="1">IFERROR(IF(N1125="Residential",($O1125+Q1125)*'Emission Factors'!$C$14+(P1125*'Emission Factors'!$C$21),($O1125+Q1125)*'Emission Factors'!$C$15+(P1125*'Emission Factors'!$C$22)),"")</f>
        <v>0</v>
      </c>
      <c r="X1125" s="97">
        <f t="shared" si="71"/>
        <v>0</v>
      </c>
    </row>
    <row r="1126" spans="2:24" x14ac:dyDescent="0.3">
      <c r="B1126" s="94"/>
      <c r="C1126" s="95"/>
      <c r="D1126" s="95"/>
      <c r="E1126" s="95"/>
      <c r="F1126" s="144"/>
      <c r="G1126" s="94"/>
      <c r="H1126" s="145"/>
      <c r="I1126" s="96"/>
      <c r="J1126" s="96"/>
      <c r="K1126" s="96"/>
      <c r="L1126" s="96"/>
      <c r="M1126" s="96"/>
      <c r="N1126" s="96"/>
      <c r="O1126" s="97">
        <f t="shared" si="68"/>
        <v>0</v>
      </c>
      <c r="P1126" s="97">
        <f t="shared" si="69"/>
        <v>0</v>
      </c>
      <c r="Q1126" s="97" cm="1">
        <f t="array" aca="1" ref="Q1126" ca="1">IF(I1126=0,0,$E1126*$I1126*(SUMPRODUCT((1-'Emission Factors'!$C$37)^ROW(INDIRECT("1:" &amp; 'Emission Factors'!$C$45-1)))+1))</f>
        <v>0</v>
      </c>
      <c r="R1126" s="176">
        <f ca="1">IFERROR((($O1126+$Q1126)*'Emission Factors'!$C$10)+($P1126*'Emission Factors'!$C$17),"")</f>
        <v>0</v>
      </c>
      <c r="S1126" s="146" t="str">
        <f t="shared" ca="1" si="70"/>
        <v>N/A</v>
      </c>
      <c r="T1126" s="98">
        <f ca="1">IFERROR((($O1126+$Q1126)*'Emission Factors'!$C$11)+($P1126*'Emission Factors'!$C$18),"")</f>
        <v>0</v>
      </c>
      <c r="U1126" s="98">
        <f ca="1">IFERROR((($O1126+$Q1126)*'Emission Factors'!$C$12)+($P1126*'Emission Factors'!$C$19),"")</f>
        <v>0</v>
      </c>
      <c r="V1126" s="98">
        <f ca="1">IFERROR((($O1126+$Q1126)*'Emission Factors'!$C$13)+($P1126*'Emission Factors'!$C$20),"")</f>
        <v>0</v>
      </c>
      <c r="W1126" s="147">
        <f ca="1">IFERROR(IF(N1126="Residential",($O1126+Q1126)*'Emission Factors'!$C$14+(P1126*'Emission Factors'!$C$21),($O1126+Q1126)*'Emission Factors'!$C$15+(P1126*'Emission Factors'!$C$22)),"")</f>
        <v>0</v>
      </c>
      <c r="X1126" s="97">
        <f t="shared" si="71"/>
        <v>0</v>
      </c>
    </row>
    <row r="1127" spans="2:24" x14ac:dyDescent="0.3">
      <c r="B1127" s="94"/>
      <c r="C1127" s="95"/>
      <c r="D1127" s="95"/>
      <c r="E1127" s="95"/>
      <c r="F1127" s="144"/>
      <c r="G1127" s="94"/>
      <c r="H1127" s="145"/>
      <c r="I1127" s="96"/>
      <c r="J1127" s="96"/>
      <c r="K1127" s="96"/>
      <c r="L1127" s="96"/>
      <c r="M1127" s="96"/>
      <c r="N1127" s="96"/>
      <c r="O1127" s="97">
        <f t="shared" si="68"/>
        <v>0</v>
      </c>
      <c r="P1127" s="97">
        <f t="shared" si="69"/>
        <v>0</v>
      </c>
      <c r="Q1127" s="97" cm="1">
        <f t="array" aca="1" ref="Q1127" ca="1">IF(I1127=0,0,$E1127*$I1127*(SUMPRODUCT((1-'Emission Factors'!$C$37)^ROW(INDIRECT("1:" &amp; 'Emission Factors'!$C$45-1)))+1))</f>
        <v>0</v>
      </c>
      <c r="R1127" s="176">
        <f ca="1">IFERROR((($O1127+$Q1127)*'Emission Factors'!$C$10)+($P1127*'Emission Factors'!$C$17),"")</f>
        <v>0</v>
      </c>
      <c r="S1127" s="146" t="str">
        <f t="shared" ca="1" si="70"/>
        <v>N/A</v>
      </c>
      <c r="T1127" s="98">
        <f ca="1">IFERROR((($O1127+$Q1127)*'Emission Factors'!$C$11)+($P1127*'Emission Factors'!$C$18),"")</f>
        <v>0</v>
      </c>
      <c r="U1127" s="98">
        <f ca="1">IFERROR((($O1127+$Q1127)*'Emission Factors'!$C$12)+($P1127*'Emission Factors'!$C$19),"")</f>
        <v>0</v>
      </c>
      <c r="V1127" s="98">
        <f ca="1">IFERROR((($O1127+$Q1127)*'Emission Factors'!$C$13)+($P1127*'Emission Factors'!$C$20),"")</f>
        <v>0</v>
      </c>
      <c r="W1127" s="147">
        <f ca="1">IFERROR(IF(N1127="Residential",($O1127+Q1127)*'Emission Factors'!$C$14+(P1127*'Emission Factors'!$C$21),($O1127+Q1127)*'Emission Factors'!$C$15+(P1127*'Emission Factors'!$C$22)),"")</f>
        <v>0</v>
      </c>
      <c r="X1127" s="97">
        <f t="shared" si="71"/>
        <v>0</v>
      </c>
    </row>
    <row r="1128" spans="2:24" x14ac:dyDescent="0.3">
      <c r="B1128" s="94"/>
      <c r="C1128" s="95"/>
      <c r="D1128" s="95"/>
      <c r="E1128" s="95"/>
      <c r="F1128" s="144"/>
      <c r="G1128" s="94"/>
      <c r="H1128" s="145"/>
      <c r="I1128" s="96"/>
      <c r="J1128" s="96"/>
      <c r="K1128" s="96"/>
      <c r="L1128" s="96"/>
      <c r="M1128" s="96"/>
      <c r="N1128" s="96"/>
      <c r="O1128" s="97">
        <f t="shared" si="68"/>
        <v>0</v>
      </c>
      <c r="P1128" s="97">
        <f t="shared" si="69"/>
        <v>0</v>
      </c>
      <c r="Q1128" s="97" cm="1">
        <f t="array" aca="1" ref="Q1128" ca="1">IF(I1128=0,0,$E1128*$I1128*(SUMPRODUCT((1-'Emission Factors'!$C$37)^ROW(INDIRECT("1:" &amp; 'Emission Factors'!$C$45-1)))+1))</f>
        <v>0</v>
      </c>
      <c r="R1128" s="176">
        <f ca="1">IFERROR((($O1128+$Q1128)*'Emission Factors'!$C$10)+($P1128*'Emission Factors'!$C$17),"")</f>
        <v>0</v>
      </c>
      <c r="S1128" s="146" t="str">
        <f t="shared" ca="1" si="70"/>
        <v>N/A</v>
      </c>
      <c r="T1128" s="98">
        <f ca="1">IFERROR((($O1128+$Q1128)*'Emission Factors'!$C$11)+($P1128*'Emission Factors'!$C$18),"")</f>
        <v>0</v>
      </c>
      <c r="U1128" s="98">
        <f ca="1">IFERROR((($O1128+$Q1128)*'Emission Factors'!$C$12)+($P1128*'Emission Factors'!$C$19),"")</f>
        <v>0</v>
      </c>
      <c r="V1128" s="98">
        <f ca="1">IFERROR((($O1128+$Q1128)*'Emission Factors'!$C$13)+($P1128*'Emission Factors'!$C$20),"")</f>
        <v>0</v>
      </c>
      <c r="W1128" s="147">
        <f ca="1">IFERROR(IF(N1128="Residential",($O1128+Q1128)*'Emission Factors'!$C$14+(P1128*'Emission Factors'!$C$21),($O1128+Q1128)*'Emission Factors'!$C$15+(P1128*'Emission Factors'!$C$22)),"")</f>
        <v>0</v>
      </c>
      <c r="X1128" s="97">
        <f t="shared" si="71"/>
        <v>0</v>
      </c>
    </row>
    <row r="1129" spans="2:24" x14ac:dyDescent="0.3">
      <c r="B1129" s="94"/>
      <c r="C1129" s="95"/>
      <c r="D1129" s="95"/>
      <c r="E1129" s="95"/>
      <c r="F1129" s="144"/>
      <c r="G1129" s="94"/>
      <c r="H1129" s="145"/>
      <c r="I1129" s="96"/>
      <c r="J1129" s="96"/>
      <c r="K1129" s="96"/>
      <c r="L1129" s="96"/>
      <c r="M1129" s="96"/>
      <c r="N1129" s="96"/>
      <c r="O1129" s="97">
        <f t="shared" si="68"/>
        <v>0</v>
      </c>
      <c r="P1129" s="97">
        <f t="shared" si="69"/>
        <v>0</v>
      </c>
      <c r="Q1129" s="97" cm="1">
        <f t="array" aca="1" ref="Q1129" ca="1">IF(I1129=0,0,$E1129*$I1129*(SUMPRODUCT((1-'Emission Factors'!$C$37)^ROW(INDIRECT("1:" &amp; 'Emission Factors'!$C$45-1)))+1))</f>
        <v>0</v>
      </c>
      <c r="R1129" s="176">
        <f ca="1">IFERROR((($O1129+$Q1129)*'Emission Factors'!$C$10)+($P1129*'Emission Factors'!$C$17),"")</f>
        <v>0</v>
      </c>
      <c r="S1129" s="146" t="str">
        <f t="shared" ca="1" si="70"/>
        <v>N/A</v>
      </c>
      <c r="T1129" s="98">
        <f ca="1">IFERROR((($O1129+$Q1129)*'Emission Factors'!$C$11)+($P1129*'Emission Factors'!$C$18),"")</f>
        <v>0</v>
      </c>
      <c r="U1129" s="98">
        <f ca="1">IFERROR((($O1129+$Q1129)*'Emission Factors'!$C$12)+($P1129*'Emission Factors'!$C$19),"")</f>
        <v>0</v>
      </c>
      <c r="V1129" s="98">
        <f ca="1">IFERROR((($O1129+$Q1129)*'Emission Factors'!$C$13)+($P1129*'Emission Factors'!$C$20),"")</f>
        <v>0</v>
      </c>
      <c r="W1129" s="147">
        <f ca="1">IFERROR(IF(N1129="Residential",($O1129+Q1129)*'Emission Factors'!$C$14+(P1129*'Emission Factors'!$C$21),($O1129+Q1129)*'Emission Factors'!$C$15+(P1129*'Emission Factors'!$C$22)),"")</f>
        <v>0</v>
      </c>
      <c r="X1129" s="97">
        <f t="shared" si="71"/>
        <v>0</v>
      </c>
    </row>
    <row r="1130" spans="2:24" x14ac:dyDescent="0.3">
      <c r="B1130" s="94"/>
      <c r="C1130" s="95"/>
      <c r="D1130" s="95"/>
      <c r="E1130" s="95"/>
      <c r="F1130" s="144"/>
      <c r="G1130" s="94"/>
      <c r="H1130" s="145"/>
      <c r="I1130" s="96"/>
      <c r="J1130" s="96"/>
      <c r="K1130" s="96"/>
      <c r="L1130" s="96"/>
      <c r="M1130" s="96"/>
      <c r="N1130" s="96"/>
      <c r="O1130" s="97">
        <f t="shared" si="68"/>
        <v>0</v>
      </c>
      <c r="P1130" s="97">
        <f t="shared" si="69"/>
        <v>0</v>
      </c>
      <c r="Q1130" s="97" cm="1">
        <f t="array" aca="1" ref="Q1130" ca="1">IF(I1130=0,0,$E1130*$I1130*(SUMPRODUCT((1-'Emission Factors'!$C$37)^ROW(INDIRECT("1:" &amp; 'Emission Factors'!$C$45-1)))+1))</f>
        <v>0</v>
      </c>
      <c r="R1130" s="176">
        <f ca="1">IFERROR((($O1130+$Q1130)*'Emission Factors'!$C$10)+($P1130*'Emission Factors'!$C$17),"")</f>
        <v>0</v>
      </c>
      <c r="S1130" s="146" t="str">
        <f t="shared" ca="1" si="70"/>
        <v>N/A</v>
      </c>
      <c r="T1130" s="98">
        <f ca="1">IFERROR((($O1130+$Q1130)*'Emission Factors'!$C$11)+($P1130*'Emission Factors'!$C$18),"")</f>
        <v>0</v>
      </c>
      <c r="U1130" s="98">
        <f ca="1">IFERROR((($O1130+$Q1130)*'Emission Factors'!$C$12)+($P1130*'Emission Factors'!$C$19),"")</f>
        <v>0</v>
      </c>
      <c r="V1130" s="98">
        <f ca="1">IFERROR((($O1130+$Q1130)*'Emission Factors'!$C$13)+($P1130*'Emission Factors'!$C$20),"")</f>
        <v>0</v>
      </c>
      <c r="W1130" s="147">
        <f ca="1">IFERROR(IF(N1130="Residential",($O1130+Q1130)*'Emission Factors'!$C$14+(P1130*'Emission Factors'!$C$21),($O1130+Q1130)*'Emission Factors'!$C$15+(P1130*'Emission Factors'!$C$22)),"")</f>
        <v>0</v>
      </c>
      <c r="X1130" s="97">
        <f t="shared" si="71"/>
        <v>0</v>
      </c>
    </row>
    <row r="1131" spans="2:24" x14ac:dyDescent="0.3">
      <c r="B1131" s="94"/>
      <c r="C1131" s="95"/>
      <c r="D1131" s="95"/>
      <c r="E1131" s="95"/>
      <c r="F1131" s="144"/>
      <c r="G1131" s="94"/>
      <c r="H1131" s="145"/>
      <c r="I1131" s="96"/>
      <c r="J1131" s="96"/>
      <c r="K1131" s="96"/>
      <c r="L1131" s="96"/>
      <c r="M1131" s="96"/>
      <c r="N1131" s="96"/>
      <c r="O1131" s="97">
        <f t="shared" si="68"/>
        <v>0</v>
      </c>
      <c r="P1131" s="97">
        <f t="shared" si="69"/>
        <v>0</v>
      </c>
      <c r="Q1131" s="97" cm="1">
        <f t="array" aca="1" ref="Q1131" ca="1">IF(I1131=0,0,$E1131*$I1131*(SUMPRODUCT((1-'Emission Factors'!$C$37)^ROW(INDIRECT("1:" &amp; 'Emission Factors'!$C$45-1)))+1))</f>
        <v>0</v>
      </c>
      <c r="R1131" s="176">
        <f ca="1">IFERROR((($O1131+$Q1131)*'Emission Factors'!$C$10)+($P1131*'Emission Factors'!$C$17),"")</f>
        <v>0</v>
      </c>
      <c r="S1131" s="146" t="str">
        <f t="shared" ca="1" si="70"/>
        <v>N/A</v>
      </c>
      <c r="T1131" s="98">
        <f ca="1">IFERROR((($O1131+$Q1131)*'Emission Factors'!$C$11)+($P1131*'Emission Factors'!$C$18),"")</f>
        <v>0</v>
      </c>
      <c r="U1131" s="98">
        <f ca="1">IFERROR((($O1131+$Q1131)*'Emission Factors'!$C$12)+($P1131*'Emission Factors'!$C$19),"")</f>
        <v>0</v>
      </c>
      <c r="V1131" s="98">
        <f ca="1">IFERROR((($O1131+$Q1131)*'Emission Factors'!$C$13)+($P1131*'Emission Factors'!$C$20),"")</f>
        <v>0</v>
      </c>
      <c r="W1131" s="147">
        <f ca="1">IFERROR(IF(N1131="Residential",($O1131+Q1131)*'Emission Factors'!$C$14+(P1131*'Emission Factors'!$C$21),($O1131+Q1131)*'Emission Factors'!$C$15+(P1131*'Emission Factors'!$C$22)),"")</f>
        <v>0</v>
      </c>
      <c r="X1131" s="97">
        <f t="shared" si="71"/>
        <v>0</v>
      </c>
    </row>
    <row r="1132" spans="2:24" x14ac:dyDescent="0.3">
      <c r="B1132" s="94"/>
      <c r="C1132" s="95"/>
      <c r="D1132" s="95"/>
      <c r="E1132" s="95"/>
      <c r="F1132" s="144"/>
      <c r="G1132" s="94"/>
      <c r="H1132" s="145"/>
      <c r="I1132" s="96"/>
      <c r="J1132" s="96"/>
      <c r="K1132" s="96"/>
      <c r="L1132" s="96"/>
      <c r="M1132" s="96"/>
      <c r="N1132" s="96"/>
      <c r="O1132" s="97">
        <f t="shared" si="68"/>
        <v>0</v>
      </c>
      <c r="P1132" s="97">
        <f t="shared" si="69"/>
        <v>0</v>
      </c>
      <c r="Q1132" s="97" cm="1">
        <f t="array" aca="1" ref="Q1132" ca="1">IF(I1132=0,0,$E1132*$I1132*(SUMPRODUCT((1-'Emission Factors'!$C$37)^ROW(INDIRECT("1:" &amp; 'Emission Factors'!$C$45-1)))+1))</f>
        <v>0</v>
      </c>
      <c r="R1132" s="176">
        <f ca="1">IFERROR((($O1132+$Q1132)*'Emission Factors'!$C$10)+($P1132*'Emission Factors'!$C$17),"")</f>
        <v>0</v>
      </c>
      <c r="S1132" s="146" t="str">
        <f t="shared" ca="1" si="70"/>
        <v>N/A</v>
      </c>
      <c r="T1132" s="98">
        <f ca="1">IFERROR((($O1132+$Q1132)*'Emission Factors'!$C$11)+($P1132*'Emission Factors'!$C$18),"")</f>
        <v>0</v>
      </c>
      <c r="U1132" s="98">
        <f ca="1">IFERROR((($O1132+$Q1132)*'Emission Factors'!$C$12)+($P1132*'Emission Factors'!$C$19),"")</f>
        <v>0</v>
      </c>
      <c r="V1132" s="98">
        <f ca="1">IFERROR((($O1132+$Q1132)*'Emission Factors'!$C$13)+($P1132*'Emission Factors'!$C$20),"")</f>
        <v>0</v>
      </c>
      <c r="W1132" s="147">
        <f ca="1">IFERROR(IF(N1132="Residential",($O1132+Q1132)*'Emission Factors'!$C$14+(P1132*'Emission Factors'!$C$21),($O1132+Q1132)*'Emission Factors'!$C$15+(P1132*'Emission Factors'!$C$22)),"")</f>
        <v>0</v>
      </c>
      <c r="X1132" s="97">
        <f t="shared" si="71"/>
        <v>0</v>
      </c>
    </row>
    <row r="1133" spans="2:24" x14ac:dyDescent="0.3">
      <c r="B1133" s="94"/>
      <c r="C1133" s="95"/>
      <c r="D1133" s="95"/>
      <c r="E1133" s="95"/>
      <c r="F1133" s="144"/>
      <c r="G1133" s="94"/>
      <c r="H1133" s="145"/>
      <c r="I1133" s="96"/>
      <c r="J1133" s="96"/>
      <c r="K1133" s="96"/>
      <c r="L1133" s="96"/>
      <c r="M1133" s="96"/>
      <c r="N1133" s="96"/>
      <c r="O1133" s="97">
        <f t="shared" si="68"/>
        <v>0</v>
      </c>
      <c r="P1133" s="97">
        <f t="shared" si="69"/>
        <v>0</v>
      </c>
      <c r="Q1133" s="97" cm="1">
        <f t="array" aca="1" ref="Q1133" ca="1">IF(I1133=0,0,$E1133*$I1133*(SUMPRODUCT((1-'Emission Factors'!$C$37)^ROW(INDIRECT("1:" &amp; 'Emission Factors'!$C$45-1)))+1))</f>
        <v>0</v>
      </c>
      <c r="R1133" s="176">
        <f ca="1">IFERROR((($O1133+$Q1133)*'Emission Factors'!$C$10)+($P1133*'Emission Factors'!$C$17),"")</f>
        <v>0</v>
      </c>
      <c r="S1133" s="146" t="str">
        <f t="shared" ca="1" si="70"/>
        <v>N/A</v>
      </c>
      <c r="T1133" s="98">
        <f ca="1">IFERROR((($O1133+$Q1133)*'Emission Factors'!$C$11)+($P1133*'Emission Factors'!$C$18),"")</f>
        <v>0</v>
      </c>
      <c r="U1133" s="98">
        <f ca="1">IFERROR((($O1133+$Q1133)*'Emission Factors'!$C$12)+($P1133*'Emission Factors'!$C$19),"")</f>
        <v>0</v>
      </c>
      <c r="V1133" s="98">
        <f ca="1">IFERROR((($O1133+$Q1133)*'Emission Factors'!$C$13)+($P1133*'Emission Factors'!$C$20),"")</f>
        <v>0</v>
      </c>
      <c r="W1133" s="147">
        <f ca="1">IFERROR(IF(N1133="Residential",($O1133+Q1133)*'Emission Factors'!$C$14+(P1133*'Emission Factors'!$C$21),($O1133+Q1133)*'Emission Factors'!$C$15+(P1133*'Emission Factors'!$C$22)),"")</f>
        <v>0</v>
      </c>
      <c r="X1133" s="97">
        <f t="shared" si="71"/>
        <v>0</v>
      </c>
    </row>
    <row r="1134" spans="2:24" x14ac:dyDescent="0.3">
      <c r="B1134" s="94"/>
      <c r="C1134" s="95"/>
      <c r="D1134" s="95"/>
      <c r="E1134" s="95"/>
      <c r="F1134" s="144"/>
      <c r="G1134" s="94"/>
      <c r="H1134" s="145"/>
      <c r="I1134" s="96"/>
      <c r="J1134" s="96"/>
      <c r="K1134" s="96"/>
      <c r="L1134" s="96"/>
      <c r="M1134" s="96"/>
      <c r="N1134" s="96"/>
      <c r="O1134" s="97">
        <f t="shared" si="68"/>
        <v>0</v>
      </c>
      <c r="P1134" s="97">
        <f t="shared" si="69"/>
        <v>0</v>
      </c>
      <c r="Q1134" s="97" cm="1">
        <f t="array" aca="1" ref="Q1134" ca="1">IF(I1134=0,0,$E1134*$I1134*(SUMPRODUCT((1-'Emission Factors'!$C$37)^ROW(INDIRECT("1:" &amp; 'Emission Factors'!$C$45-1)))+1))</f>
        <v>0</v>
      </c>
      <c r="R1134" s="176">
        <f ca="1">IFERROR((($O1134+$Q1134)*'Emission Factors'!$C$10)+($P1134*'Emission Factors'!$C$17),"")</f>
        <v>0</v>
      </c>
      <c r="S1134" s="146" t="str">
        <f t="shared" ca="1" si="70"/>
        <v>N/A</v>
      </c>
      <c r="T1134" s="98">
        <f ca="1">IFERROR((($O1134+$Q1134)*'Emission Factors'!$C$11)+($P1134*'Emission Factors'!$C$18),"")</f>
        <v>0</v>
      </c>
      <c r="U1134" s="98">
        <f ca="1">IFERROR((($O1134+$Q1134)*'Emission Factors'!$C$12)+($P1134*'Emission Factors'!$C$19),"")</f>
        <v>0</v>
      </c>
      <c r="V1134" s="98">
        <f ca="1">IFERROR((($O1134+$Q1134)*'Emission Factors'!$C$13)+($P1134*'Emission Factors'!$C$20),"")</f>
        <v>0</v>
      </c>
      <c r="W1134" s="147">
        <f ca="1">IFERROR(IF(N1134="Residential",($O1134+Q1134)*'Emission Factors'!$C$14+(P1134*'Emission Factors'!$C$21),($O1134+Q1134)*'Emission Factors'!$C$15+(P1134*'Emission Factors'!$C$22)),"")</f>
        <v>0</v>
      </c>
      <c r="X1134" s="97">
        <f t="shared" si="71"/>
        <v>0</v>
      </c>
    </row>
    <row r="1135" spans="2:24" x14ac:dyDescent="0.3">
      <c r="B1135" s="94"/>
      <c r="C1135" s="95"/>
      <c r="D1135" s="95"/>
      <c r="E1135" s="95"/>
      <c r="F1135" s="144"/>
      <c r="G1135" s="94"/>
      <c r="H1135" s="145"/>
      <c r="I1135" s="96"/>
      <c r="J1135" s="96"/>
      <c r="K1135" s="96"/>
      <c r="L1135" s="96"/>
      <c r="M1135" s="96"/>
      <c r="N1135" s="96"/>
      <c r="O1135" s="97">
        <f t="shared" si="68"/>
        <v>0</v>
      </c>
      <c r="P1135" s="97">
        <f t="shared" si="69"/>
        <v>0</v>
      </c>
      <c r="Q1135" s="97" cm="1">
        <f t="array" aca="1" ref="Q1135" ca="1">IF(I1135=0,0,$E1135*$I1135*(SUMPRODUCT((1-'Emission Factors'!$C$37)^ROW(INDIRECT("1:" &amp; 'Emission Factors'!$C$45-1)))+1))</f>
        <v>0</v>
      </c>
      <c r="R1135" s="176">
        <f ca="1">IFERROR((($O1135+$Q1135)*'Emission Factors'!$C$10)+($P1135*'Emission Factors'!$C$17),"")</f>
        <v>0</v>
      </c>
      <c r="S1135" s="146" t="str">
        <f t="shared" ca="1" si="70"/>
        <v>N/A</v>
      </c>
      <c r="T1135" s="98">
        <f ca="1">IFERROR((($O1135+$Q1135)*'Emission Factors'!$C$11)+($P1135*'Emission Factors'!$C$18),"")</f>
        <v>0</v>
      </c>
      <c r="U1135" s="98">
        <f ca="1">IFERROR((($O1135+$Q1135)*'Emission Factors'!$C$12)+($P1135*'Emission Factors'!$C$19),"")</f>
        <v>0</v>
      </c>
      <c r="V1135" s="98">
        <f ca="1">IFERROR((($O1135+$Q1135)*'Emission Factors'!$C$13)+($P1135*'Emission Factors'!$C$20),"")</f>
        <v>0</v>
      </c>
      <c r="W1135" s="147">
        <f ca="1">IFERROR(IF(N1135="Residential",($O1135+Q1135)*'Emission Factors'!$C$14+(P1135*'Emission Factors'!$C$21),($O1135+Q1135)*'Emission Factors'!$C$15+(P1135*'Emission Factors'!$C$22)),"")</f>
        <v>0</v>
      </c>
      <c r="X1135" s="97">
        <f t="shared" si="71"/>
        <v>0</v>
      </c>
    </row>
    <row r="1136" spans="2:24" x14ac:dyDescent="0.3">
      <c r="B1136" s="94"/>
      <c r="C1136" s="95"/>
      <c r="D1136" s="95"/>
      <c r="E1136" s="95"/>
      <c r="F1136" s="144"/>
      <c r="G1136" s="94"/>
      <c r="H1136" s="145"/>
      <c r="I1136" s="96"/>
      <c r="J1136" s="96"/>
      <c r="K1136" s="96"/>
      <c r="L1136" s="96"/>
      <c r="M1136" s="96"/>
      <c r="N1136" s="96"/>
      <c r="O1136" s="97">
        <f t="shared" si="68"/>
        <v>0</v>
      </c>
      <c r="P1136" s="97">
        <f t="shared" si="69"/>
        <v>0</v>
      </c>
      <c r="Q1136" s="97" cm="1">
        <f t="array" aca="1" ref="Q1136" ca="1">IF(I1136=0,0,$E1136*$I1136*(SUMPRODUCT((1-'Emission Factors'!$C$37)^ROW(INDIRECT("1:" &amp; 'Emission Factors'!$C$45-1)))+1))</f>
        <v>0</v>
      </c>
      <c r="R1136" s="176">
        <f ca="1">IFERROR((($O1136+$Q1136)*'Emission Factors'!$C$10)+($P1136*'Emission Factors'!$C$17),"")</f>
        <v>0</v>
      </c>
      <c r="S1136" s="146" t="str">
        <f t="shared" ca="1" si="70"/>
        <v>N/A</v>
      </c>
      <c r="T1136" s="98">
        <f ca="1">IFERROR((($O1136+$Q1136)*'Emission Factors'!$C$11)+($P1136*'Emission Factors'!$C$18),"")</f>
        <v>0</v>
      </c>
      <c r="U1136" s="98">
        <f ca="1">IFERROR((($O1136+$Q1136)*'Emission Factors'!$C$12)+($P1136*'Emission Factors'!$C$19),"")</f>
        <v>0</v>
      </c>
      <c r="V1136" s="98">
        <f ca="1">IFERROR((($O1136+$Q1136)*'Emission Factors'!$C$13)+($P1136*'Emission Factors'!$C$20),"")</f>
        <v>0</v>
      </c>
      <c r="W1136" s="147">
        <f ca="1">IFERROR(IF(N1136="Residential",($O1136+Q1136)*'Emission Factors'!$C$14+(P1136*'Emission Factors'!$C$21),($O1136+Q1136)*'Emission Factors'!$C$15+(P1136*'Emission Factors'!$C$22)),"")</f>
        <v>0</v>
      </c>
      <c r="X1136" s="97">
        <f t="shared" si="71"/>
        <v>0</v>
      </c>
    </row>
    <row r="1137" spans="2:24" x14ac:dyDescent="0.3">
      <c r="B1137" s="94"/>
      <c r="C1137" s="95"/>
      <c r="D1137" s="95"/>
      <c r="E1137" s="95"/>
      <c r="F1137" s="144"/>
      <c r="G1137" s="94"/>
      <c r="H1137" s="145"/>
      <c r="I1137" s="96"/>
      <c r="J1137" s="96"/>
      <c r="K1137" s="96"/>
      <c r="L1137" s="96"/>
      <c r="M1137" s="96"/>
      <c r="N1137" s="96"/>
      <c r="O1137" s="97">
        <f t="shared" si="68"/>
        <v>0</v>
      </c>
      <c r="P1137" s="97">
        <f t="shared" si="69"/>
        <v>0</v>
      </c>
      <c r="Q1137" s="97" cm="1">
        <f t="array" aca="1" ref="Q1137" ca="1">IF(I1137=0,0,$E1137*$I1137*(SUMPRODUCT((1-'Emission Factors'!$C$37)^ROW(INDIRECT("1:" &amp; 'Emission Factors'!$C$45-1)))+1))</f>
        <v>0</v>
      </c>
      <c r="R1137" s="176">
        <f ca="1">IFERROR((($O1137+$Q1137)*'Emission Factors'!$C$10)+($P1137*'Emission Factors'!$C$17),"")</f>
        <v>0</v>
      </c>
      <c r="S1137" s="146" t="str">
        <f t="shared" ca="1" si="70"/>
        <v>N/A</v>
      </c>
      <c r="T1137" s="98">
        <f ca="1">IFERROR((($O1137+$Q1137)*'Emission Factors'!$C$11)+($P1137*'Emission Factors'!$C$18),"")</f>
        <v>0</v>
      </c>
      <c r="U1137" s="98">
        <f ca="1">IFERROR((($O1137+$Q1137)*'Emission Factors'!$C$12)+($P1137*'Emission Factors'!$C$19),"")</f>
        <v>0</v>
      </c>
      <c r="V1137" s="98">
        <f ca="1">IFERROR((($O1137+$Q1137)*'Emission Factors'!$C$13)+($P1137*'Emission Factors'!$C$20),"")</f>
        <v>0</v>
      </c>
      <c r="W1137" s="147">
        <f ca="1">IFERROR(IF(N1137="Residential",($O1137+Q1137)*'Emission Factors'!$C$14+(P1137*'Emission Factors'!$C$21),($O1137+Q1137)*'Emission Factors'!$C$15+(P1137*'Emission Factors'!$C$22)),"")</f>
        <v>0</v>
      </c>
      <c r="X1137" s="97">
        <f t="shared" si="71"/>
        <v>0</v>
      </c>
    </row>
    <row r="1138" spans="2:24" x14ac:dyDescent="0.3">
      <c r="B1138" s="94"/>
      <c r="C1138" s="95"/>
      <c r="D1138" s="95"/>
      <c r="E1138" s="95"/>
      <c r="F1138" s="144"/>
      <c r="G1138" s="94"/>
      <c r="H1138" s="145"/>
      <c r="I1138" s="96"/>
      <c r="J1138" s="96"/>
      <c r="K1138" s="96"/>
      <c r="L1138" s="96"/>
      <c r="M1138" s="96"/>
      <c r="N1138" s="96"/>
      <c r="O1138" s="97">
        <f t="shared" si="68"/>
        <v>0</v>
      </c>
      <c r="P1138" s="97">
        <f t="shared" si="69"/>
        <v>0</v>
      </c>
      <c r="Q1138" s="97" cm="1">
        <f t="array" aca="1" ref="Q1138" ca="1">IF(I1138=0,0,$E1138*$I1138*(SUMPRODUCT((1-'Emission Factors'!$C$37)^ROW(INDIRECT("1:" &amp; 'Emission Factors'!$C$45-1)))+1))</f>
        <v>0</v>
      </c>
      <c r="R1138" s="176">
        <f ca="1">IFERROR((($O1138+$Q1138)*'Emission Factors'!$C$10)+($P1138*'Emission Factors'!$C$17),"")</f>
        <v>0</v>
      </c>
      <c r="S1138" s="146" t="str">
        <f t="shared" ca="1" si="70"/>
        <v>N/A</v>
      </c>
      <c r="T1138" s="98">
        <f ca="1">IFERROR((($O1138+$Q1138)*'Emission Factors'!$C$11)+($P1138*'Emission Factors'!$C$18),"")</f>
        <v>0</v>
      </c>
      <c r="U1138" s="98">
        <f ca="1">IFERROR((($O1138+$Q1138)*'Emission Factors'!$C$12)+($P1138*'Emission Factors'!$C$19),"")</f>
        <v>0</v>
      </c>
      <c r="V1138" s="98">
        <f ca="1">IFERROR((($O1138+$Q1138)*'Emission Factors'!$C$13)+($P1138*'Emission Factors'!$C$20),"")</f>
        <v>0</v>
      </c>
      <c r="W1138" s="147">
        <f ca="1">IFERROR(IF(N1138="Residential",($O1138+Q1138)*'Emission Factors'!$C$14+(P1138*'Emission Factors'!$C$21),($O1138+Q1138)*'Emission Factors'!$C$15+(P1138*'Emission Factors'!$C$22)),"")</f>
        <v>0</v>
      </c>
      <c r="X1138" s="97">
        <f t="shared" si="71"/>
        <v>0</v>
      </c>
    </row>
    <row r="1139" spans="2:24" x14ac:dyDescent="0.3">
      <c r="B1139" s="94"/>
      <c r="C1139" s="95"/>
      <c r="D1139" s="95"/>
      <c r="E1139" s="95"/>
      <c r="F1139" s="144"/>
      <c r="G1139" s="94"/>
      <c r="H1139" s="145"/>
      <c r="I1139" s="96"/>
      <c r="J1139" s="96"/>
      <c r="K1139" s="96"/>
      <c r="L1139" s="96"/>
      <c r="M1139" s="96"/>
      <c r="N1139" s="96"/>
      <c r="O1139" s="97">
        <f t="shared" si="68"/>
        <v>0</v>
      </c>
      <c r="P1139" s="97">
        <f t="shared" si="69"/>
        <v>0</v>
      </c>
      <c r="Q1139" s="97" cm="1">
        <f t="array" aca="1" ref="Q1139" ca="1">IF(I1139=0,0,$E1139*$I1139*(SUMPRODUCT((1-'Emission Factors'!$C$37)^ROW(INDIRECT("1:" &amp; 'Emission Factors'!$C$45-1)))+1))</f>
        <v>0</v>
      </c>
      <c r="R1139" s="176">
        <f ca="1">IFERROR((($O1139+$Q1139)*'Emission Factors'!$C$10)+($P1139*'Emission Factors'!$C$17),"")</f>
        <v>0</v>
      </c>
      <c r="S1139" s="146" t="str">
        <f t="shared" ca="1" si="70"/>
        <v>N/A</v>
      </c>
      <c r="T1139" s="98">
        <f ca="1">IFERROR((($O1139+$Q1139)*'Emission Factors'!$C$11)+($P1139*'Emission Factors'!$C$18),"")</f>
        <v>0</v>
      </c>
      <c r="U1139" s="98">
        <f ca="1">IFERROR((($O1139+$Q1139)*'Emission Factors'!$C$12)+($P1139*'Emission Factors'!$C$19),"")</f>
        <v>0</v>
      </c>
      <c r="V1139" s="98">
        <f ca="1">IFERROR((($O1139+$Q1139)*'Emission Factors'!$C$13)+($P1139*'Emission Factors'!$C$20),"")</f>
        <v>0</v>
      </c>
      <c r="W1139" s="147">
        <f ca="1">IFERROR(IF(N1139="Residential",($O1139+Q1139)*'Emission Factors'!$C$14+(P1139*'Emission Factors'!$C$21),($O1139+Q1139)*'Emission Factors'!$C$15+(P1139*'Emission Factors'!$C$22)),"")</f>
        <v>0</v>
      </c>
      <c r="X1139" s="97">
        <f t="shared" si="71"/>
        <v>0</v>
      </c>
    </row>
    <row r="1140" spans="2:24" x14ac:dyDescent="0.3">
      <c r="B1140" s="94"/>
      <c r="C1140" s="95"/>
      <c r="D1140" s="95"/>
      <c r="E1140" s="95"/>
      <c r="F1140" s="144"/>
      <c r="G1140" s="94"/>
      <c r="H1140" s="145"/>
      <c r="I1140" s="96"/>
      <c r="J1140" s="96"/>
      <c r="K1140" s="96"/>
      <c r="L1140" s="96"/>
      <c r="M1140" s="96"/>
      <c r="N1140" s="96"/>
      <c r="O1140" s="97">
        <f t="shared" si="68"/>
        <v>0</v>
      </c>
      <c r="P1140" s="97">
        <f t="shared" si="69"/>
        <v>0</v>
      </c>
      <c r="Q1140" s="97" cm="1">
        <f t="array" aca="1" ref="Q1140" ca="1">IF(I1140=0,0,$E1140*$I1140*(SUMPRODUCT((1-'Emission Factors'!$C$37)^ROW(INDIRECT("1:" &amp; 'Emission Factors'!$C$45-1)))+1))</f>
        <v>0</v>
      </c>
      <c r="R1140" s="176">
        <f ca="1">IFERROR((($O1140+$Q1140)*'Emission Factors'!$C$10)+($P1140*'Emission Factors'!$C$17),"")</f>
        <v>0</v>
      </c>
      <c r="S1140" s="146" t="str">
        <f t="shared" ca="1" si="70"/>
        <v>N/A</v>
      </c>
      <c r="T1140" s="98">
        <f ca="1">IFERROR((($O1140+$Q1140)*'Emission Factors'!$C$11)+($P1140*'Emission Factors'!$C$18),"")</f>
        <v>0</v>
      </c>
      <c r="U1140" s="98">
        <f ca="1">IFERROR((($O1140+$Q1140)*'Emission Factors'!$C$12)+($P1140*'Emission Factors'!$C$19),"")</f>
        <v>0</v>
      </c>
      <c r="V1140" s="98">
        <f ca="1">IFERROR((($O1140+$Q1140)*'Emission Factors'!$C$13)+($P1140*'Emission Factors'!$C$20),"")</f>
        <v>0</v>
      </c>
      <c r="W1140" s="147">
        <f ca="1">IFERROR(IF(N1140="Residential",($O1140+Q1140)*'Emission Factors'!$C$14+(P1140*'Emission Factors'!$C$21),($O1140+Q1140)*'Emission Factors'!$C$15+(P1140*'Emission Factors'!$C$22)),"")</f>
        <v>0</v>
      </c>
      <c r="X1140" s="97">
        <f t="shared" si="71"/>
        <v>0</v>
      </c>
    </row>
    <row r="1141" spans="2:24" x14ac:dyDescent="0.3">
      <c r="B1141" s="94"/>
      <c r="C1141" s="95"/>
      <c r="D1141" s="95"/>
      <c r="E1141" s="95"/>
      <c r="F1141" s="144"/>
      <c r="G1141" s="94"/>
      <c r="H1141" s="145"/>
      <c r="I1141" s="96"/>
      <c r="J1141" s="96"/>
      <c r="K1141" s="96"/>
      <c r="L1141" s="96"/>
      <c r="M1141" s="96"/>
      <c r="N1141" s="96"/>
      <c r="O1141" s="97">
        <f t="shared" si="68"/>
        <v>0</v>
      </c>
      <c r="P1141" s="97">
        <f t="shared" si="69"/>
        <v>0</v>
      </c>
      <c r="Q1141" s="97" cm="1">
        <f t="array" aca="1" ref="Q1141" ca="1">IF(I1141=0,0,$E1141*$I1141*(SUMPRODUCT((1-'Emission Factors'!$C$37)^ROW(INDIRECT("1:" &amp; 'Emission Factors'!$C$45-1)))+1))</f>
        <v>0</v>
      </c>
      <c r="R1141" s="176">
        <f ca="1">IFERROR((($O1141+$Q1141)*'Emission Factors'!$C$10)+($P1141*'Emission Factors'!$C$17),"")</f>
        <v>0</v>
      </c>
      <c r="S1141" s="146" t="str">
        <f t="shared" ca="1" si="70"/>
        <v>N/A</v>
      </c>
      <c r="T1141" s="98">
        <f ca="1">IFERROR((($O1141+$Q1141)*'Emission Factors'!$C$11)+($P1141*'Emission Factors'!$C$18),"")</f>
        <v>0</v>
      </c>
      <c r="U1141" s="98">
        <f ca="1">IFERROR((($O1141+$Q1141)*'Emission Factors'!$C$12)+($P1141*'Emission Factors'!$C$19),"")</f>
        <v>0</v>
      </c>
      <c r="V1141" s="98">
        <f ca="1">IFERROR((($O1141+$Q1141)*'Emission Factors'!$C$13)+($P1141*'Emission Factors'!$C$20),"")</f>
        <v>0</v>
      </c>
      <c r="W1141" s="147">
        <f ca="1">IFERROR(IF(N1141="Residential",($O1141+Q1141)*'Emission Factors'!$C$14+(P1141*'Emission Factors'!$C$21),($O1141+Q1141)*'Emission Factors'!$C$15+(P1141*'Emission Factors'!$C$22)),"")</f>
        <v>0</v>
      </c>
      <c r="X1141" s="97">
        <f t="shared" si="71"/>
        <v>0</v>
      </c>
    </row>
    <row r="1142" spans="2:24" x14ac:dyDescent="0.3">
      <c r="B1142" s="94"/>
      <c r="C1142" s="95"/>
      <c r="D1142" s="95"/>
      <c r="E1142" s="95"/>
      <c r="F1142" s="144"/>
      <c r="G1142" s="94"/>
      <c r="H1142" s="145"/>
      <c r="I1142" s="96"/>
      <c r="J1142" s="96"/>
      <c r="K1142" s="96"/>
      <c r="L1142" s="96"/>
      <c r="M1142" s="96"/>
      <c r="N1142" s="96"/>
      <c r="O1142" s="97">
        <f t="shared" si="68"/>
        <v>0</v>
      </c>
      <c r="P1142" s="97">
        <f t="shared" si="69"/>
        <v>0</v>
      </c>
      <c r="Q1142" s="97" cm="1">
        <f t="array" aca="1" ref="Q1142" ca="1">IF(I1142=0,0,$E1142*$I1142*(SUMPRODUCT((1-'Emission Factors'!$C$37)^ROW(INDIRECT("1:" &amp; 'Emission Factors'!$C$45-1)))+1))</f>
        <v>0</v>
      </c>
      <c r="R1142" s="176">
        <f ca="1">IFERROR((($O1142+$Q1142)*'Emission Factors'!$C$10)+($P1142*'Emission Factors'!$C$17),"")</f>
        <v>0</v>
      </c>
      <c r="S1142" s="146" t="str">
        <f t="shared" ca="1" si="70"/>
        <v>N/A</v>
      </c>
      <c r="T1142" s="98">
        <f ca="1">IFERROR((($O1142+$Q1142)*'Emission Factors'!$C$11)+($P1142*'Emission Factors'!$C$18),"")</f>
        <v>0</v>
      </c>
      <c r="U1142" s="98">
        <f ca="1">IFERROR((($O1142+$Q1142)*'Emission Factors'!$C$12)+($P1142*'Emission Factors'!$C$19),"")</f>
        <v>0</v>
      </c>
      <c r="V1142" s="98">
        <f ca="1">IFERROR((($O1142+$Q1142)*'Emission Factors'!$C$13)+($P1142*'Emission Factors'!$C$20),"")</f>
        <v>0</v>
      </c>
      <c r="W1142" s="147">
        <f ca="1">IFERROR(IF(N1142="Residential",($O1142+Q1142)*'Emission Factors'!$C$14+(P1142*'Emission Factors'!$C$21),($O1142+Q1142)*'Emission Factors'!$C$15+(P1142*'Emission Factors'!$C$22)),"")</f>
        <v>0</v>
      </c>
      <c r="X1142" s="97">
        <f t="shared" si="71"/>
        <v>0</v>
      </c>
    </row>
    <row r="1143" spans="2:24" x14ac:dyDescent="0.3">
      <c r="B1143" s="94"/>
      <c r="C1143" s="95"/>
      <c r="D1143" s="95"/>
      <c r="E1143" s="95"/>
      <c r="F1143" s="144"/>
      <c r="G1143" s="94"/>
      <c r="H1143" s="145"/>
      <c r="I1143" s="96"/>
      <c r="J1143" s="96"/>
      <c r="K1143" s="96"/>
      <c r="L1143" s="96"/>
      <c r="M1143" s="96"/>
      <c r="N1143" s="96"/>
      <c r="O1143" s="97">
        <f t="shared" si="68"/>
        <v>0</v>
      </c>
      <c r="P1143" s="97">
        <f t="shared" si="69"/>
        <v>0</v>
      </c>
      <c r="Q1143" s="97" cm="1">
        <f t="array" aca="1" ref="Q1143" ca="1">IF(I1143=0,0,$E1143*$I1143*(SUMPRODUCT((1-'Emission Factors'!$C$37)^ROW(INDIRECT("1:" &amp; 'Emission Factors'!$C$45-1)))+1))</f>
        <v>0</v>
      </c>
      <c r="R1143" s="176">
        <f ca="1">IFERROR((($O1143+$Q1143)*'Emission Factors'!$C$10)+($P1143*'Emission Factors'!$C$17),"")</f>
        <v>0</v>
      </c>
      <c r="S1143" s="146" t="str">
        <f t="shared" ca="1" si="70"/>
        <v>N/A</v>
      </c>
      <c r="T1143" s="98">
        <f ca="1">IFERROR((($O1143+$Q1143)*'Emission Factors'!$C$11)+($P1143*'Emission Factors'!$C$18),"")</f>
        <v>0</v>
      </c>
      <c r="U1143" s="98">
        <f ca="1">IFERROR((($O1143+$Q1143)*'Emission Factors'!$C$12)+($P1143*'Emission Factors'!$C$19),"")</f>
        <v>0</v>
      </c>
      <c r="V1143" s="98">
        <f ca="1">IFERROR((($O1143+$Q1143)*'Emission Factors'!$C$13)+($P1143*'Emission Factors'!$C$20),"")</f>
        <v>0</v>
      </c>
      <c r="W1143" s="147">
        <f ca="1">IFERROR(IF(N1143="Residential",($O1143+Q1143)*'Emission Factors'!$C$14+(P1143*'Emission Factors'!$C$21),($O1143+Q1143)*'Emission Factors'!$C$15+(P1143*'Emission Factors'!$C$22)),"")</f>
        <v>0</v>
      </c>
      <c r="X1143" s="97">
        <f t="shared" si="71"/>
        <v>0</v>
      </c>
    </row>
    <row r="1144" spans="2:24" x14ac:dyDescent="0.3">
      <c r="B1144" s="94"/>
      <c r="C1144" s="95"/>
      <c r="D1144" s="95"/>
      <c r="E1144" s="95"/>
      <c r="F1144" s="144"/>
      <c r="G1144" s="94"/>
      <c r="H1144" s="145"/>
      <c r="I1144" s="96"/>
      <c r="J1144" s="96"/>
      <c r="K1144" s="96"/>
      <c r="L1144" s="96"/>
      <c r="M1144" s="96"/>
      <c r="N1144" s="96"/>
      <c r="O1144" s="97">
        <f t="shared" si="68"/>
        <v>0</v>
      </c>
      <c r="P1144" s="97">
        <f t="shared" si="69"/>
        <v>0</v>
      </c>
      <c r="Q1144" s="97" cm="1">
        <f t="array" aca="1" ref="Q1144" ca="1">IF(I1144=0,0,$E1144*$I1144*(SUMPRODUCT((1-'Emission Factors'!$C$37)^ROW(INDIRECT("1:" &amp; 'Emission Factors'!$C$45-1)))+1))</f>
        <v>0</v>
      </c>
      <c r="R1144" s="176">
        <f ca="1">IFERROR((($O1144+$Q1144)*'Emission Factors'!$C$10)+($P1144*'Emission Factors'!$C$17),"")</f>
        <v>0</v>
      </c>
      <c r="S1144" s="146" t="str">
        <f t="shared" ca="1" si="70"/>
        <v>N/A</v>
      </c>
      <c r="T1144" s="98">
        <f ca="1">IFERROR((($O1144+$Q1144)*'Emission Factors'!$C$11)+($P1144*'Emission Factors'!$C$18),"")</f>
        <v>0</v>
      </c>
      <c r="U1144" s="98">
        <f ca="1">IFERROR((($O1144+$Q1144)*'Emission Factors'!$C$12)+($P1144*'Emission Factors'!$C$19),"")</f>
        <v>0</v>
      </c>
      <c r="V1144" s="98">
        <f ca="1">IFERROR((($O1144+$Q1144)*'Emission Factors'!$C$13)+($P1144*'Emission Factors'!$C$20),"")</f>
        <v>0</v>
      </c>
      <c r="W1144" s="147">
        <f ca="1">IFERROR(IF(N1144="Residential",($O1144+Q1144)*'Emission Factors'!$C$14+(P1144*'Emission Factors'!$C$21),($O1144+Q1144)*'Emission Factors'!$C$15+(P1144*'Emission Factors'!$C$22)),"")</f>
        <v>0</v>
      </c>
      <c r="X1144" s="97">
        <f t="shared" si="71"/>
        <v>0</v>
      </c>
    </row>
    <row r="1145" spans="2:24" x14ac:dyDescent="0.3">
      <c r="B1145" s="94"/>
      <c r="C1145" s="95"/>
      <c r="D1145" s="95"/>
      <c r="E1145" s="95"/>
      <c r="F1145" s="144"/>
      <c r="G1145" s="94"/>
      <c r="H1145" s="145"/>
      <c r="I1145" s="96"/>
      <c r="J1145" s="96"/>
      <c r="K1145" s="96"/>
      <c r="L1145" s="96"/>
      <c r="M1145" s="96"/>
      <c r="N1145" s="96"/>
      <c r="O1145" s="97">
        <f t="shared" si="68"/>
        <v>0</v>
      </c>
      <c r="P1145" s="97">
        <f t="shared" si="69"/>
        <v>0</v>
      </c>
      <c r="Q1145" s="97" cm="1">
        <f t="array" aca="1" ref="Q1145" ca="1">IF(I1145=0,0,$E1145*$I1145*(SUMPRODUCT((1-'Emission Factors'!$C$37)^ROW(INDIRECT("1:" &amp; 'Emission Factors'!$C$45-1)))+1))</f>
        <v>0</v>
      </c>
      <c r="R1145" s="176">
        <f ca="1">IFERROR((($O1145+$Q1145)*'Emission Factors'!$C$10)+($P1145*'Emission Factors'!$C$17),"")</f>
        <v>0</v>
      </c>
      <c r="S1145" s="146" t="str">
        <f t="shared" ca="1" si="70"/>
        <v>N/A</v>
      </c>
      <c r="T1145" s="98">
        <f ca="1">IFERROR((($O1145+$Q1145)*'Emission Factors'!$C$11)+($P1145*'Emission Factors'!$C$18),"")</f>
        <v>0</v>
      </c>
      <c r="U1145" s="98">
        <f ca="1">IFERROR((($O1145+$Q1145)*'Emission Factors'!$C$12)+($P1145*'Emission Factors'!$C$19),"")</f>
        <v>0</v>
      </c>
      <c r="V1145" s="98">
        <f ca="1">IFERROR((($O1145+$Q1145)*'Emission Factors'!$C$13)+($P1145*'Emission Factors'!$C$20),"")</f>
        <v>0</v>
      </c>
      <c r="W1145" s="147">
        <f ca="1">IFERROR(IF(N1145="Residential",($O1145+Q1145)*'Emission Factors'!$C$14+(P1145*'Emission Factors'!$C$21),($O1145+Q1145)*'Emission Factors'!$C$15+(P1145*'Emission Factors'!$C$22)),"")</f>
        <v>0</v>
      </c>
      <c r="X1145" s="97">
        <f t="shared" si="71"/>
        <v>0</v>
      </c>
    </row>
    <row r="1146" spans="2:24" x14ac:dyDescent="0.3">
      <c r="B1146" s="94"/>
      <c r="C1146" s="95"/>
      <c r="D1146" s="95"/>
      <c r="E1146" s="95"/>
      <c r="F1146" s="144"/>
      <c r="G1146" s="94"/>
      <c r="H1146" s="145"/>
      <c r="I1146" s="96"/>
      <c r="J1146" s="96"/>
      <c r="K1146" s="96"/>
      <c r="L1146" s="96"/>
      <c r="M1146" s="96"/>
      <c r="N1146" s="96"/>
      <c r="O1146" s="97">
        <f t="shared" si="68"/>
        <v>0</v>
      </c>
      <c r="P1146" s="97">
        <f t="shared" si="69"/>
        <v>0</v>
      </c>
      <c r="Q1146" s="97" cm="1">
        <f t="array" aca="1" ref="Q1146" ca="1">IF(I1146=0,0,$E1146*$I1146*(SUMPRODUCT((1-'Emission Factors'!$C$37)^ROW(INDIRECT("1:" &amp; 'Emission Factors'!$C$45-1)))+1))</f>
        <v>0</v>
      </c>
      <c r="R1146" s="176">
        <f ca="1">IFERROR((($O1146+$Q1146)*'Emission Factors'!$C$10)+($P1146*'Emission Factors'!$C$17),"")</f>
        <v>0</v>
      </c>
      <c r="S1146" s="146" t="str">
        <f t="shared" ca="1" si="70"/>
        <v>N/A</v>
      </c>
      <c r="T1146" s="98">
        <f ca="1">IFERROR((($O1146+$Q1146)*'Emission Factors'!$C$11)+($P1146*'Emission Factors'!$C$18),"")</f>
        <v>0</v>
      </c>
      <c r="U1146" s="98">
        <f ca="1">IFERROR((($O1146+$Q1146)*'Emission Factors'!$C$12)+($P1146*'Emission Factors'!$C$19),"")</f>
        <v>0</v>
      </c>
      <c r="V1146" s="98">
        <f ca="1">IFERROR((($O1146+$Q1146)*'Emission Factors'!$C$13)+($P1146*'Emission Factors'!$C$20),"")</f>
        <v>0</v>
      </c>
      <c r="W1146" s="147">
        <f ca="1">IFERROR(IF(N1146="Residential",($O1146+Q1146)*'Emission Factors'!$C$14+(P1146*'Emission Factors'!$C$21),($O1146+Q1146)*'Emission Factors'!$C$15+(P1146*'Emission Factors'!$C$22)),"")</f>
        <v>0</v>
      </c>
      <c r="X1146" s="97">
        <f t="shared" si="71"/>
        <v>0</v>
      </c>
    </row>
    <row r="1147" spans="2:24" x14ac:dyDescent="0.3">
      <c r="B1147" s="94"/>
      <c r="C1147" s="95"/>
      <c r="D1147" s="95"/>
      <c r="E1147" s="95"/>
      <c r="F1147" s="144"/>
      <c r="G1147" s="94"/>
      <c r="H1147" s="145"/>
      <c r="I1147" s="96"/>
      <c r="J1147" s="96"/>
      <c r="K1147" s="96"/>
      <c r="L1147" s="96"/>
      <c r="M1147" s="96"/>
      <c r="N1147" s="96"/>
      <c r="O1147" s="97">
        <f t="shared" si="68"/>
        <v>0</v>
      </c>
      <c r="P1147" s="97">
        <f t="shared" si="69"/>
        <v>0</v>
      </c>
      <c r="Q1147" s="97" cm="1">
        <f t="array" aca="1" ref="Q1147" ca="1">IF(I1147=0,0,$E1147*$I1147*(SUMPRODUCT((1-'Emission Factors'!$C$37)^ROW(INDIRECT("1:" &amp; 'Emission Factors'!$C$45-1)))+1))</f>
        <v>0</v>
      </c>
      <c r="R1147" s="176">
        <f ca="1">IFERROR((($O1147+$Q1147)*'Emission Factors'!$C$10)+($P1147*'Emission Factors'!$C$17),"")</f>
        <v>0</v>
      </c>
      <c r="S1147" s="146" t="str">
        <f t="shared" ca="1" si="70"/>
        <v>N/A</v>
      </c>
      <c r="T1147" s="98">
        <f ca="1">IFERROR((($O1147+$Q1147)*'Emission Factors'!$C$11)+($P1147*'Emission Factors'!$C$18),"")</f>
        <v>0</v>
      </c>
      <c r="U1147" s="98">
        <f ca="1">IFERROR((($O1147+$Q1147)*'Emission Factors'!$C$12)+($P1147*'Emission Factors'!$C$19),"")</f>
        <v>0</v>
      </c>
      <c r="V1147" s="98">
        <f ca="1">IFERROR((($O1147+$Q1147)*'Emission Factors'!$C$13)+($P1147*'Emission Factors'!$C$20),"")</f>
        <v>0</v>
      </c>
      <c r="W1147" s="147">
        <f ca="1">IFERROR(IF(N1147="Residential",($O1147+Q1147)*'Emission Factors'!$C$14+(P1147*'Emission Factors'!$C$21),($O1147+Q1147)*'Emission Factors'!$C$15+(P1147*'Emission Factors'!$C$22)),"")</f>
        <v>0</v>
      </c>
      <c r="X1147" s="97">
        <f t="shared" si="71"/>
        <v>0</v>
      </c>
    </row>
    <row r="1148" spans="2:24" x14ac:dyDescent="0.3">
      <c r="B1148" s="94"/>
      <c r="C1148" s="95"/>
      <c r="D1148" s="95"/>
      <c r="E1148" s="95"/>
      <c r="F1148" s="144"/>
      <c r="G1148" s="94"/>
      <c r="H1148" s="145"/>
      <c r="I1148" s="96"/>
      <c r="J1148" s="96"/>
      <c r="K1148" s="96"/>
      <c r="L1148" s="96"/>
      <c r="M1148" s="96"/>
      <c r="N1148" s="96"/>
      <c r="O1148" s="97">
        <f t="shared" si="68"/>
        <v>0</v>
      </c>
      <c r="P1148" s="97">
        <f t="shared" si="69"/>
        <v>0</v>
      </c>
      <c r="Q1148" s="97" cm="1">
        <f t="array" aca="1" ref="Q1148" ca="1">IF(I1148=0,0,$E1148*$I1148*(SUMPRODUCT((1-'Emission Factors'!$C$37)^ROW(INDIRECT("1:" &amp; 'Emission Factors'!$C$45-1)))+1))</f>
        <v>0</v>
      </c>
      <c r="R1148" s="176">
        <f ca="1">IFERROR((($O1148+$Q1148)*'Emission Factors'!$C$10)+($P1148*'Emission Factors'!$C$17),"")</f>
        <v>0</v>
      </c>
      <c r="S1148" s="146" t="str">
        <f t="shared" ca="1" si="70"/>
        <v>N/A</v>
      </c>
      <c r="T1148" s="98">
        <f ca="1">IFERROR((($O1148+$Q1148)*'Emission Factors'!$C$11)+($P1148*'Emission Factors'!$C$18),"")</f>
        <v>0</v>
      </c>
      <c r="U1148" s="98">
        <f ca="1">IFERROR((($O1148+$Q1148)*'Emission Factors'!$C$12)+($P1148*'Emission Factors'!$C$19),"")</f>
        <v>0</v>
      </c>
      <c r="V1148" s="98">
        <f ca="1">IFERROR((($O1148+$Q1148)*'Emission Factors'!$C$13)+($P1148*'Emission Factors'!$C$20),"")</f>
        <v>0</v>
      </c>
      <c r="W1148" s="147">
        <f ca="1">IFERROR(IF(N1148="Residential",($O1148+Q1148)*'Emission Factors'!$C$14+(P1148*'Emission Factors'!$C$21),($O1148+Q1148)*'Emission Factors'!$C$15+(P1148*'Emission Factors'!$C$22)),"")</f>
        <v>0</v>
      </c>
      <c r="X1148" s="97">
        <f t="shared" si="71"/>
        <v>0</v>
      </c>
    </row>
    <row r="1149" spans="2:24" x14ac:dyDescent="0.3">
      <c r="B1149" s="94"/>
      <c r="C1149" s="95"/>
      <c r="D1149" s="95"/>
      <c r="E1149" s="95"/>
      <c r="F1149" s="144"/>
      <c r="G1149" s="94"/>
      <c r="H1149" s="145"/>
      <c r="I1149" s="96"/>
      <c r="J1149" s="96"/>
      <c r="K1149" s="96"/>
      <c r="L1149" s="96"/>
      <c r="M1149" s="96"/>
      <c r="N1149" s="96"/>
      <c r="O1149" s="97">
        <f t="shared" si="68"/>
        <v>0</v>
      </c>
      <c r="P1149" s="97">
        <f t="shared" si="69"/>
        <v>0</v>
      </c>
      <c r="Q1149" s="97" cm="1">
        <f t="array" aca="1" ref="Q1149" ca="1">IF(I1149=0,0,$E1149*$I1149*(SUMPRODUCT((1-'Emission Factors'!$C$37)^ROW(INDIRECT("1:" &amp; 'Emission Factors'!$C$45-1)))+1))</f>
        <v>0</v>
      </c>
      <c r="R1149" s="176">
        <f ca="1">IFERROR((($O1149+$Q1149)*'Emission Factors'!$C$10)+($P1149*'Emission Factors'!$C$17),"")</f>
        <v>0</v>
      </c>
      <c r="S1149" s="146" t="str">
        <f t="shared" ca="1" si="70"/>
        <v>N/A</v>
      </c>
      <c r="T1149" s="98">
        <f ca="1">IFERROR((($O1149+$Q1149)*'Emission Factors'!$C$11)+($P1149*'Emission Factors'!$C$18),"")</f>
        <v>0</v>
      </c>
      <c r="U1149" s="98">
        <f ca="1">IFERROR((($O1149+$Q1149)*'Emission Factors'!$C$12)+($P1149*'Emission Factors'!$C$19),"")</f>
        <v>0</v>
      </c>
      <c r="V1149" s="98">
        <f ca="1">IFERROR((($O1149+$Q1149)*'Emission Factors'!$C$13)+($P1149*'Emission Factors'!$C$20),"")</f>
        <v>0</v>
      </c>
      <c r="W1149" s="147">
        <f ca="1">IFERROR(IF(N1149="Residential",($O1149+Q1149)*'Emission Factors'!$C$14+(P1149*'Emission Factors'!$C$21),($O1149+Q1149)*'Emission Factors'!$C$15+(P1149*'Emission Factors'!$C$22)),"")</f>
        <v>0</v>
      </c>
      <c r="X1149" s="97">
        <f t="shared" si="71"/>
        <v>0</v>
      </c>
    </row>
    <row r="1150" spans="2:24" x14ac:dyDescent="0.3">
      <c r="B1150" s="94"/>
      <c r="C1150" s="95"/>
      <c r="D1150" s="95"/>
      <c r="E1150" s="95"/>
      <c r="F1150" s="144"/>
      <c r="G1150" s="94"/>
      <c r="H1150" s="145"/>
      <c r="I1150" s="96"/>
      <c r="J1150" s="96"/>
      <c r="K1150" s="96"/>
      <c r="L1150" s="96"/>
      <c r="M1150" s="96"/>
      <c r="N1150" s="96"/>
      <c r="O1150" s="97">
        <f t="shared" si="68"/>
        <v>0</v>
      </c>
      <c r="P1150" s="97">
        <f t="shared" si="69"/>
        <v>0</v>
      </c>
      <c r="Q1150" s="97" cm="1">
        <f t="array" aca="1" ref="Q1150" ca="1">IF(I1150=0,0,$E1150*$I1150*(SUMPRODUCT((1-'Emission Factors'!$C$37)^ROW(INDIRECT("1:" &amp; 'Emission Factors'!$C$45-1)))+1))</f>
        <v>0</v>
      </c>
      <c r="R1150" s="176">
        <f ca="1">IFERROR((($O1150+$Q1150)*'Emission Factors'!$C$10)+($P1150*'Emission Factors'!$C$17),"")</f>
        <v>0</v>
      </c>
      <c r="S1150" s="146" t="str">
        <f t="shared" ca="1" si="70"/>
        <v>N/A</v>
      </c>
      <c r="T1150" s="98">
        <f ca="1">IFERROR((($O1150+$Q1150)*'Emission Factors'!$C$11)+($P1150*'Emission Factors'!$C$18),"")</f>
        <v>0</v>
      </c>
      <c r="U1150" s="98">
        <f ca="1">IFERROR((($O1150+$Q1150)*'Emission Factors'!$C$12)+($P1150*'Emission Factors'!$C$19),"")</f>
        <v>0</v>
      </c>
      <c r="V1150" s="98">
        <f ca="1">IFERROR((($O1150+$Q1150)*'Emission Factors'!$C$13)+($P1150*'Emission Factors'!$C$20),"")</f>
        <v>0</v>
      </c>
      <c r="W1150" s="147">
        <f ca="1">IFERROR(IF(N1150="Residential",($O1150+Q1150)*'Emission Factors'!$C$14+(P1150*'Emission Factors'!$C$21),($O1150+Q1150)*'Emission Factors'!$C$15+(P1150*'Emission Factors'!$C$22)),"")</f>
        <v>0</v>
      </c>
      <c r="X1150" s="97">
        <f t="shared" si="71"/>
        <v>0</v>
      </c>
    </row>
    <row r="1151" spans="2:24" x14ac:dyDescent="0.3">
      <c r="B1151" s="94"/>
      <c r="C1151" s="95"/>
      <c r="D1151" s="95"/>
      <c r="E1151" s="95"/>
      <c r="F1151" s="144"/>
      <c r="G1151" s="94"/>
      <c r="H1151" s="145"/>
      <c r="I1151" s="96"/>
      <c r="J1151" s="96"/>
      <c r="K1151" s="96"/>
      <c r="L1151" s="96"/>
      <c r="M1151" s="96"/>
      <c r="N1151" s="96"/>
      <c r="O1151" s="97">
        <f t="shared" si="68"/>
        <v>0</v>
      </c>
      <c r="P1151" s="97">
        <f t="shared" si="69"/>
        <v>0</v>
      </c>
      <c r="Q1151" s="97" cm="1">
        <f t="array" aca="1" ref="Q1151" ca="1">IF(I1151=0,0,$E1151*$I1151*(SUMPRODUCT((1-'Emission Factors'!$C$37)^ROW(INDIRECT("1:" &amp; 'Emission Factors'!$C$45-1)))+1))</f>
        <v>0</v>
      </c>
      <c r="R1151" s="176">
        <f ca="1">IFERROR((($O1151+$Q1151)*'Emission Factors'!$C$10)+($P1151*'Emission Factors'!$C$17),"")</f>
        <v>0</v>
      </c>
      <c r="S1151" s="146" t="str">
        <f t="shared" ca="1" si="70"/>
        <v>N/A</v>
      </c>
      <c r="T1151" s="98">
        <f ca="1">IFERROR((($O1151+$Q1151)*'Emission Factors'!$C$11)+($P1151*'Emission Factors'!$C$18),"")</f>
        <v>0</v>
      </c>
      <c r="U1151" s="98">
        <f ca="1">IFERROR((($O1151+$Q1151)*'Emission Factors'!$C$12)+($P1151*'Emission Factors'!$C$19),"")</f>
        <v>0</v>
      </c>
      <c r="V1151" s="98">
        <f ca="1">IFERROR((($O1151+$Q1151)*'Emission Factors'!$C$13)+($P1151*'Emission Factors'!$C$20),"")</f>
        <v>0</v>
      </c>
      <c r="W1151" s="147">
        <f ca="1">IFERROR(IF(N1151="Residential",($O1151+Q1151)*'Emission Factors'!$C$14+(P1151*'Emission Factors'!$C$21),($O1151+Q1151)*'Emission Factors'!$C$15+(P1151*'Emission Factors'!$C$22)),"")</f>
        <v>0</v>
      </c>
      <c r="X1151" s="97">
        <f t="shared" si="71"/>
        <v>0</v>
      </c>
    </row>
    <row r="1152" spans="2:24" x14ac:dyDescent="0.3">
      <c r="B1152" s="94"/>
      <c r="C1152" s="95"/>
      <c r="D1152" s="95"/>
      <c r="E1152" s="95"/>
      <c r="F1152" s="144"/>
      <c r="G1152" s="94"/>
      <c r="H1152" s="145"/>
      <c r="I1152" s="96"/>
      <c r="J1152" s="96"/>
      <c r="K1152" s="96"/>
      <c r="L1152" s="96"/>
      <c r="M1152" s="96"/>
      <c r="N1152" s="96"/>
      <c r="O1152" s="97">
        <f t="shared" si="68"/>
        <v>0</v>
      </c>
      <c r="P1152" s="97">
        <f t="shared" si="69"/>
        <v>0</v>
      </c>
      <c r="Q1152" s="97" cm="1">
        <f t="array" aca="1" ref="Q1152" ca="1">IF(I1152=0,0,$E1152*$I1152*(SUMPRODUCT((1-'Emission Factors'!$C$37)^ROW(INDIRECT("1:" &amp; 'Emission Factors'!$C$45-1)))+1))</f>
        <v>0</v>
      </c>
      <c r="R1152" s="176">
        <f ca="1">IFERROR((($O1152+$Q1152)*'Emission Factors'!$C$10)+($P1152*'Emission Factors'!$C$17),"")</f>
        <v>0</v>
      </c>
      <c r="S1152" s="146" t="str">
        <f t="shared" ca="1" si="70"/>
        <v>N/A</v>
      </c>
      <c r="T1152" s="98">
        <f ca="1">IFERROR((($O1152+$Q1152)*'Emission Factors'!$C$11)+($P1152*'Emission Factors'!$C$18),"")</f>
        <v>0</v>
      </c>
      <c r="U1152" s="98">
        <f ca="1">IFERROR((($O1152+$Q1152)*'Emission Factors'!$C$12)+($P1152*'Emission Factors'!$C$19),"")</f>
        <v>0</v>
      </c>
      <c r="V1152" s="98">
        <f ca="1">IFERROR((($O1152+$Q1152)*'Emission Factors'!$C$13)+($P1152*'Emission Factors'!$C$20),"")</f>
        <v>0</v>
      </c>
      <c r="W1152" s="147">
        <f ca="1">IFERROR(IF(N1152="Residential",($O1152+Q1152)*'Emission Factors'!$C$14+(P1152*'Emission Factors'!$C$21),($O1152+Q1152)*'Emission Factors'!$C$15+(P1152*'Emission Factors'!$C$22)),"")</f>
        <v>0</v>
      </c>
      <c r="X1152" s="97">
        <f t="shared" si="71"/>
        <v>0</v>
      </c>
    </row>
    <row r="1153" spans="2:24" x14ac:dyDescent="0.3">
      <c r="B1153" s="94"/>
      <c r="C1153" s="95"/>
      <c r="D1153" s="95"/>
      <c r="E1153" s="95"/>
      <c r="F1153" s="144"/>
      <c r="G1153" s="94"/>
      <c r="H1153" s="145"/>
      <c r="I1153" s="96"/>
      <c r="J1153" s="96"/>
      <c r="K1153" s="96"/>
      <c r="L1153" s="96"/>
      <c r="M1153" s="96"/>
      <c r="N1153" s="96"/>
      <c r="O1153" s="97">
        <f t="shared" si="68"/>
        <v>0</v>
      </c>
      <c r="P1153" s="97">
        <f t="shared" si="69"/>
        <v>0</v>
      </c>
      <c r="Q1153" s="97" cm="1">
        <f t="array" aca="1" ref="Q1153" ca="1">IF(I1153=0,0,$E1153*$I1153*(SUMPRODUCT((1-'Emission Factors'!$C$37)^ROW(INDIRECT("1:" &amp; 'Emission Factors'!$C$45-1)))+1))</f>
        <v>0</v>
      </c>
      <c r="R1153" s="176">
        <f ca="1">IFERROR((($O1153+$Q1153)*'Emission Factors'!$C$10)+($P1153*'Emission Factors'!$C$17),"")</f>
        <v>0</v>
      </c>
      <c r="S1153" s="146" t="str">
        <f t="shared" ca="1" si="70"/>
        <v>N/A</v>
      </c>
      <c r="T1153" s="98">
        <f ca="1">IFERROR((($O1153+$Q1153)*'Emission Factors'!$C$11)+($P1153*'Emission Factors'!$C$18),"")</f>
        <v>0</v>
      </c>
      <c r="U1153" s="98">
        <f ca="1">IFERROR((($O1153+$Q1153)*'Emission Factors'!$C$12)+($P1153*'Emission Factors'!$C$19),"")</f>
        <v>0</v>
      </c>
      <c r="V1153" s="98">
        <f ca="1">IFERROR((($O1153+$Q1153)*'Emission Factors'!$C$13)+($P1153*'Emission Factors'!$C$20),"")</f>
        <v>0</v>
      </c>
      <c r="W1153" s="147">
        <f ca="1">IFERROR(IF(N1153="Residential",($O1153+Q1153)*'Emission Factors'!$C$14+(P1153*'Emission Factors'!$C$21),($O1153+Q1153)*'Emission Factors'!$C$15+(P1153*'Emission Factors'!$C$22)),"")</f>
        <v>0</v>
      </c>
      <c r="X1153" s="97">
        <f t="shared" si="71"/>
        <v>0</v>
      </c>
    </row>
    <row r="1154" spans="2:24" x14ac:dyDescent="0.3">
      <c r="B1154" s="94"/>
      <c r="C1154" s="95"/>
      <c r="D1154" s="95"/>
      <c r="E1154" s="95"/>
      <c r="F1154" s="144"/>
      <c r="G1154" s="94"/>
      <c r="H1154" s="145"/>
      <c r="I1154" s="96"/>
      <c r="J1154" s="96"/>
      <c r="K1154" s="96"/>
      <c r="L1154" s="96"/>
      <c r="M1154" s="96"/>
      <c r="N1154" s="96"/>
      <c r="O1154" s="97">
        <f t="shared" si="68"/>
        <v>0</v>
      </c>
      <c r="P1154" s="97">
        <f t="shared" si="69"/>
        <v>0</v>
      </c>
      <c r="Q1154" s="97" cm="1">
        <f t="array" aca="1" ref="Q1154" ca="1">IF(I1154=0,0,$E1154*$I1154*(SUMPRODUCT((1-'Emission Factors'!$C$37)^ROW(INDIRECT("1:" &amp; 'Emission Factors'!$C$45-1)))+1))</f>
        <v>0</v>
      </c>
      <c r="R1154" s="176">
        <f ca="1">IFERROR((($O1154+$Q1154)*'Emission Factors'!$C$10)+($P1154*'Emission Factors'!$C$17),"")</f>
        <v>0</v>
      </c>
      <c r="S1154" s="146" t="str">
        <f t="shared" ca="1" si="70"/>
        <v>N/A</v>
      </c>
      <c r="T1154" s="98">
        <f ca="1">IFERROR((($O1154+$Q1154)*'Emission Factors'!$C$11)+($P1154*'Emission Factors'!$C$18),"")</f>
        <v>0</v>
      </c>
      <c r="U1154" s="98">
        <f ca="1">IFERROR((($O1154+$Q1154)*'Emission Factors'!$C$12)+($P1154*'Emission Factors'!$C$19),"")</f>
        <v>0</v>
      </c>
      <c r="V1154" s="98">
        <f ca="1">IFERROR((($O1154+$Q1154)*'Emission Factors'!$C$13)+($P1154*'Emission Factors'!$C$20),"")</f>
        <v>0</v>
      </c>
      <c r="W1154" s="147">
        <f ca="1">IFERROR(IF(N1154="Residential",($O1154+Q1154)*'Emission Factors'!$C$14+(P1154*'Emission Factors'!$C$21),($O1154+Q1154)*'Emission Factors'!$C$15+(P1154*'Emission Factors'!$C$22)),"")</f>
        <v>0</v>
      </c>
      <c r="X1154" s="97">
        <f t="shared" si="71"/>
        <v>0</v>
      </c>
    </row>
    <row r="1155" spans="2:24" x14ac:dyDescent="0.3">
      <c r="B1155" s="94"/>
      <c r="C1155" s="95"/>
      <c r="D1155" s="95"/>
      <c r="E1155" s="95"/>
      <c r="F1155" s="144"/>
      <c r="G1155" s="94"/>
      <c r="H1155" s="145"/>
      <c r="I1155" s="96"/>
      <c r="J1155" s="96"/>
      <c r="K1155" s="96"/>
      <c r="L1155" s="96"/>
      <c r="M1155" s="96"/>
      <c r="N1155" s="96"/>
      <c r="O1155" s="97">
        <f t="shared" si="68"/>
        <v>0</v>
      </c>
      <c r="P1155" s="97">
        <f t="shared" si="69"/>
        <v>0</v>
      </c>
      <c r="Q1155" s="97" cm="1">
        <f t="array" aca="1" ref="Q1155" ca="1">IF(I1155=0,0,$E1155*$I1155*(SUMPRODUCT((1-'Emission Factors'!$C$37)^ROW(INDIRECT("1:" &amp; 'Emission Factors'!$C$45-1)))+1))</f>
        <v>0</v>
      </c>
      <c r="R1155" s="176">
        <f ca="1">IFERROR((($O1155+$Q1155)*'Emission Factors'!$C$10)+($P1155*'Emission Factors'!$C$17),"")</f>
        <v>0</v>
      </c>
      <c r="S1155" s="146" t="str">
        <f t="shared" ca="1" si="70"/>
        <v>N/A</v>
      </c>
      <c r="T1155" s="98">
        <f ca="1">IFERROR((($O1155+$Q1155)*'Emission Factors'!$C$11)+($P1155*'Emission Factors'!$C$18),"")</f>
        <v>0</v>
      </c>
      <c r="U1155" s="98">
        <f ca="1">IFERROR((($O1155+$Q1155)*'Emission Factors'!$C$12)+($P1155*'Emission Factors'!$C$19),"")</f>
        <v>0</v>
      </c>
      <c r="V1155" s="98">
        <f ca="1">IFERROR((($O1155+$Q1155)*'Emission Factors'!$C$13)+($P1155*'Emission Factors'!$C$20),"")</f>
        <v>0</v>
      </c>
      <c r="W1155" s="147">
        <f ca="1">IFERROR(IF(N1155="Residential",($O1155+Q1155)*'Emission Factors'!$C$14+(P1155*'Emission Factors'!$C$21),($O1155+Q1155)*'Emission Factors'!$C$15+(P1155*'Emission Factors'!$C$22)),"")</f>
        <v>0</v>
      </c>
      <c r="X1155" s="97">
        <f t="shared" si="71"/>
        <v>0</v>
      </c>
    </row>
    <row r="1156" spans="2:24" x14ac:dyDescent="0.3">
      <c r="B1156" s="94"/>
      <c r="C1156" s="95"/>
      <c r="D1156" s="95"/>
      <c r="E1156" s="95"/>
      <c r="F1156" s="144"/>
      <c r="G1156" s="94"/>
      <c r="H1156" s="145"/>
      <c r="I1156" s="96"/>
      <c r="J1156" s="96"/>
      <c r="K1156" s="96"/>
      <c r="L1156" s="96"/>
      <c r="M1156" s="96"/>
      <c r="N1156" s="96"/>
      <c r="O1156" s="97">
        <f t="shared" si="68"/>
        <v>0</v>
      </c>
      <c r="P1156" s="97">
        <f t="shared" si="69"/>
        <v>0</v>
      </c>
      <c r="Q1156" s="97" cm="1">
        <f t="array" aca="1" ref="Q1156" ca="1">IF(I1156=0,0,$E1156*$I1156*(SUMPRODUCT((1-'Emission Factors'!$C$37)^ROW(INDIRECT("1:" &amp; 'Emission Factors'!$C$45-1)))+1))</f>
        <v>0</v>
      </c>
      <c r="R1156" s="176">
        <f ca="1">IFERROR((($O1156+$Q1156)*'Emission Factors'!$C$10)+($P1156*'Emission Factors'!$C$17),"")</f>
        <v>0</v>
      </c>
      <c r="S1156" s="146" t="str">
        <f t="shared" ca="1" si="70"/>
        <v>N/A</v>
      </c>
      <c r="T1156" s="98">
        <f ca="1">IFERROR((($O1156+$Q1156)*'Emission Factors'!$C$11)+($P1156*'Emission Factors'!$C$18),"")</f>
        <v>0</v>
      </c>
      <c r="U1156" s="98">
        <f ca="1">IFERROR((($O1156+$Q1156)*'Emission Factors'!$C$12)+($P1156*'Emission Factors'!$C$19),"")</f>
        <v>0</v>
      </c>
      <c r="V1156" s="98">
        <f ca="1">IFERROR((($O1156+$Q1156)*'Emission Factors'!$C$13)+($P1156*'Emission Factors'!$C$20),"")</f>
        <v>0</v>
      </c>
      <c r="W1156" s="147">
        <f ca="1">IFERROR(IF(N1156="Residential",($O1156+Q1156)*'Emission Factors'!$C$14+(P1156*'Emission Factors'!$C$21),($O1156+Q1156)*'Emission Factors'!$C$15+(P1156*'Emission Factors'!$C$22)),"")</f>
        <v>0</v>
      </c>
      <c r="X1156" s="97">
        <f t="shared" si="71"/>
        <v>0</v>
      </c>
    </row>
    <row r="1157" spans="2:24" x14ac:dyDescent="0.3">
      <c r="B1157" s="94"/>
      <c r="C1157" s="95"/>
      <c r="D1157" s="95"/>
      <c r="E1157" s="95"/>
      <c r="F1157" s="144"/>
      <c r="G1157" s="94"/>
      <c r="H1157" s="145"/>
      <c r="I1157" s="96"/>
      <c r="J1157" s="96"/>
      <c r="K1157" s="96"/>
      <c r="L1157" s="96"/>
      <c r="M1157" s="96"/>
      <c r="N1157" s="96"/>
      <c r="O1157" s="97">
        <f t="shared" si="68"/>
        <v>0</v>
      </c>
      <c r="P1157" s="97">
        <f t="shared" si="69"/>
        <v>0</v>
      </c>
      <c r="Q1157" s="97" cm="1">
        <f t="array" aca="1" ref="Q1157" ca="1">IF(I1157=0,0,$E1157*$I1157*(SUMPRODUCT((1-'Emission Factors'!$C$37)^ROW(INDIRECT("1:" &amp; 'Emission Factors'!$C$45-1)))+1))</f>
        <v>0</v>
      </c>
      <c r="R1157" s="176">
        <f ca="1">IFERROR((($O1157+$Q1157)*'Emission Factors'!$C$10)+($P1157*'Emission Factors'!$C$17),"")</f>
        <v>0</v>
      </c>
      <c r="S1157" s="146" t="str">
        <f t="shared" ca="1" si="70"/>
        <v>N/A</v>
      </c>
      <c r="T1157" s="98">
        <f ca="1">IFERROR((($O1157+$Q1157)*'Emission Factors'!$C$11)+($P1157*'Emission Factors'!$C$18),"")</f>
        <v>0</v>
      </c>
      <c r="U1157" s="98">
        <f ca="1">IFERROR((($O1157+$Q1157)*'Emission Factors'!$C$12)+($P1157*'Emission Factors'!$C$19),"")</f>
        <v>0</v>
      </c>
      <c r="V1157" s="98">
        <f ca="1">IFERROR((($O1157+$Q1157)*'Emission Factors'!$C$13)+($P1157*'Emission Factors'!$C$20),"")</f>
        <v>0</v>
      </c>
      <c r="W1157" s="147">
        <f ca="1">IFERROR(IF(N1157="Residential",($O1157+Q1157)*'Emission Factors'!$C$14+(P1157*'Emission Factors'!$C$21),($O1157+Q1157)*'Emission Factors'!$C$15+(P1157*'Emission Factors'!$C$22)),"")</f>
        <v>0</v>
      </c>
      <c r="X1157" s="97">
        <f t="shared" si="71"/>
        <v>0</v>
      </c>
    </row>
    <row r="1158" spans="2:24" x14ac:dyDescent="0.3">
      <c r="B1158" s="94"/>
      <c r="C1158" s="95"/>
      <c r="D1158" s="95"/>
      <c r="E1158" s="95"/>
      <c r="F1158" s="144"/>
      <c r="G1158" s="94"/>
      <c r="H1158" s="145"/>
      <c r="I1158" s="96"/>
      <c r="J1158" s="96"/>
      <c r="K1158" s="96"/>
      <c r="L1158" s="96"/>
      <c r="M1158" s="96"/>
      <c r="N1158" s="96"/>
      <c r="O1158" s="97">
        <f t="shared" si="68"/>
        <v>0</v>
      </c>
      <c r="P1158" s="97">
        <f t="shared" si="69"/>
        <v>0</v>
      </c>
      <c r="Q1158" s="97" cm="1">
        <f t="array" aca="1" ref="Q1158" ca="1">IF(I1158=0,0,$E1158*$I1158*(SUMPRODUCT((1-'Emission Factors'!$C$37)^ROW(INDIRECT("1:" &amp; 'Emission Factors'!$C$45-1)))+1))</f>
        <v>0</v>
      </c>
      <c r="R1158" s="176">
        <f ca="1">IFERROR((($O1158+$Q1158)*'Emission Factors'!$C$10)+($P1158*'Emission Factors'!$C$17),"")</f>
        <v>0</v>
      </c>
      <c r="S1158" s="146" t="str">
        <f t="shared" ca="1" si="70"/>
        <v>N/A</v>
      </c>
      <c r="T1158" s="98">
        <f ca="1">IFERROR((($O1158+$Q1158)*'Emission Factors'!$C$11)+($P1158*'Emission Factors'!$C$18),"")</f>
        <v>0</v>
      </c>
      <c r="U1158" s="98">
        <f ca="1">IFERROR((($O1158+$Q1158)*'Emission Factors'!$C$12)+($P1158*'Emission Factors'!$C$19),"")</f>
        <v>0</v>
      </c>
      <c r="V1158" s="98">
        <f ca="1">IFERROR((($O1158+$Q1158)*'Emission Factors'!$C$13)+($P1158*'Emission Factors'!$C$20),"")</f>
        <v>0</v>
      </c>
      <c r="W1158" s="147">
        <f ca="1">IFERROR(IF(N1158="Residential",($O1158+Q1158)*'Emission Factors'!$C$14+(P1158*'Emission Factors'!$C$21),($O1158+Q1158)*'Emission Factors'!$C$15+(P1158*'Emission Factors'!$C$22)),"")</f>
        <v>0</v>
      </c>
      <c r="X1158" s="97">
        <f t="shared" si="71"/>
        <v>0</v>
      </c>
    </row>
    <row r="1159" spans="2:24" x14ac:dyDescent="0.3">
      <c r="B1159" s="94"/>
      <c r="C1159" s="95"/>
      <c r="D1159" s="95"/>
      <c r="E1159" s="95"/>
      <c r="F1159" s="144"/>
      <c r="G1159" s="94"/>
      <c r="H1159" s="145"/>
      <c r="I1159" s="96"/>
      <c r="J1159" s="96"/>
      <c r="K1159" s="96"/>
      <c r="L1159" s="96"/>
      <c r="M1159" s="96"/>
      <c r="N1159" s="96"/>
      <c r="O1159" s="97">
        <f t="shared" si="68"/>
        <v>0</v>
      </c>
      <c r="P1159" s="97">
        <f t="shared" si="69"/>
        <v>0</v>
      </c>
      <c r="Q1159" s="97" cm="1">
        <f t="array" aca="1" ref="Q1159" ca="1">IF(I1159=0,0,$E1159*$I1159*(SUMPRODUCT((1-'Emission Factors'!$C$37)^ROW(INDIRECT("1:" &amp; 'Emission Factors'!$C$45-1)))+1))</f>
        <v>0</v>
      </c>
      <c r="R1159" s="176">
        <f ca="1">IFERROR((($O1159+$Q1159)*'Emission Factors'!$C$10)+($P1159*'Emission Factors'!$C$17),"")</f>
        <v>0</v>
      </c>
      <c r="S1159" s="146" t="str">
        <f t="shared" ca="1" si="70"/>
        <v>N/A</v>
      </c>
      <c r="T1159" s="98">
        <f ca="1">IFERROR((($O1159+$Q1159)*'Emission Factors'!$C$11)+($P1159*'Emission Factors'!$C$18),"")</f>
        <v>0</v>
      </c>
      <c r="U1159" s="98">
        <f ca="1">IFERROR((($O1159+$Q1159)*'Emission Factors'!$C$12)+($P1159*'Emission Factors'!$C$19),"")</f>
        <v>0</v>
      </c>
      <c r="V1159" s="98">
        <f ca="1">IFERROR((($O1159+$Q1159)*'Emission Factors'!$C$13)+($P1159*'Emission Factors'!$C$20),"")</f>
        <v>0</v>
      </c>
      <c r="W1159" s="147">
        <f ca="1">IFERROR(IF(N1159="Residential",($O1159+Q1159)*'Emission Factors'!$C$14+(P1159*'Emission Factors'!$C$21),($O1159+Q1159)*'Emission Factors'!$C$15+(P1159*'Emission Factors'!$C$22)),"")</f>
        <v>0</v>
      </c>
      <c r="X1159" s="97">
        <f t="shared" si="71"/>
        <v>0</v>
      </c>
    </row>
    <row r="1160" spans="2:24" x14ac:dyDescent="0.3">
      <c r="B1160" s="94"/>
      <c r="C1160" s="95"/>
      <c r="D1160" s="95"/>
      <c r="E1160" s="95"/>
      <c r="F1160" s="144"/>
      <c r="G1160" s="94"/>
      <c r="H1160" s="145"/>
      <c r="I1160" s="96"/>
      <c r="J1160" s="96"/>
      <c r="K1160" s="96"/>
      <c r="L1160" s="96"/>
      <c r="M1160" s="96"/>
      <c r="N1160" s="96"/>
      <c r="O1160" s="97">
        <f t="shared" si="68"/>
        <v>0</v>
      </c>
      <c r="P1160" s="97">
        <f t="shared" si="69"/>
        <v>0</v>
      </c>
      <c r="Q1160" s="97" cm="1">
        <f t="array" aca="1" ref="Q1160" ca="1">IF(I1160=0,0,$E1160*$I1160*(SUMPRODUCT((1-'Emission Factors'!$C$37)^ROW(INDIRECT("1:" &amp; 'Emission Factors'!$C$45-1)))+1))</f>
        <v>0</v>
      </c>
      <c r="R1160" s="176">
        <f ca="1">IFERROR((($O1160+$Q1160)*'Emission Factors'!$C$10)+($P1160*'Emission Factors'!$C$17),"")</f>
        <v>0</v>
      </c>
      <c r="S1160" s="146" t="str">
        <f t="shared" ca="1" si="70"/>
        <v>N/A</v>
      </c>
      <c r="T1160" s="98">
        <f ca="1">IFERROR((($O1160+$Q1160)*'Emission Factors'!$C$11)+($P1160*'Emission Factors'!$C$18),"")</f>
        <v>0</v>
      </c>
      <c r="U1160" s="98">
        <f ca="1">IFERROR((($O1160+$Q1160)*'Emission Factors'!$C$12)+($P1160*'Emission Factors'!$C$19),"")</f>
        <v>0</v>
      </c>
      <c r="V1160" s="98">
        <f ca="1">IFERROR((($O1160+$Q1160)*'Emission Factors'!$C$13)+($P1160*'Emission Factors'!$C$20),"")</f>
        <v>0</v>
      </c>
      <c r="W1160" s="147">
        <f ca="1">IFERROR(IF(N1160="Residential",($O1160+Q1160)*'Emission Factors'!$C$14+(P1160*'Emission Factors'!$C$21),($O1160+Q1160)*'Emission Factors'!$C$15+(P1160*'Emission Factors'!$C$22)),"")</f>
        <v>0</v>
      </c>
      <c r="X1160" s="97">
        <f t="shared" si="71"/>
        <v>0</v>
      </c>
    </row>
    <row r="1161" spans="2:24" x14ac:dyDescent="0.3">
      <c r="B1161" s="94"/>
      <c r="C1161" s="95"/>
      <c r="D1161" s="95"/>
      <c r="E1161" s="95"/>
      <c r="F1161" s="144"/>
      <c r="G1161" s="94"/>
      <c r="H1161" s="145"/>
      <c r="I1161" s="96"/>
      <c r="J1161" s="96"/>
      <c r="K1161" s="96"/>
      <c r="L1161" s="96"/>
      <c r="M1161" s="96"/>
      <c r="N1161" s="96"/>
      <c r="O1161" s="97">
        <f t="shared" si="68"/>
        <v>0</v>
      </c>
      <c r="P1161" s="97">
        <f t="shared" si="69"/>
        <v>0</v>
      </c>
      <c r="Q1161" s="97" cm="1">
        <f t="array" aca="1" ref="Q1161" ca="1">IF(I1161=0,0,$E1161*$I1161*(SUMPRODUCT((1-'Emission Factors'!$C$37)^ROW(INDIRECT("1:" &amp; 'Emission Factors'!$C$45-1)))+1))</f>
        <v>0</v>
      </c>
      <c r="R1161" s="176">
        <f ca="1">IFERROR((($O1161+$Q1161)*'Emission Factors'!$C$10)+($P1161*'Emission Factors'!$C$17),"")</f>
        <v>0</v>
      </c>
      <c r="S1161" s="146" t="str">
        <f t="shared" ca="1" si="70"/>
        <v>N/A</v>
      </c>
      <c r="T1161" s="98">
        <f ca="1">IFERROR((($O1161+$Q1161)*'Emission Factors'!$C$11)+($P1161*'Emission Factors'!$C$18),"")</f>
        <v>0</v>
      </c>
      <c r="U1161" s="98">
        <f ca="1">IFERROR((($O1161+$Q1161)*'Emission Factors'!$C$12)+($P1161*'Emission Factors'!$C$19),"")</f>
        <v>0</v>
      </c>
      <c r="V1161" s="98">
        <f ca="1">IFERROR((($O1161+$Q1161)*'Emission Factors'!$C$13)+($P1161*'Emission Factors'!$C$20),"")</f>
        <v>0</v>
      </c>
      <c r="W1161" s="147">
        <f ca="1">IFERROR(IF(N1161="Residential",($O1161+Q1161)*'Emission Factors'!$C$14+(P1161*'Emission Factors'!$C$21),($O1161+Q1161)*'Emission Factors'!$C$15+(P1161*'Emission Factors'!$C$22)),"")</f>
        <v>0</v>
      </c>
      <c r="X1161" s="97">
        <f t="shared" si="71"/>
        <v>0</v>
      </c>
    </row>
    <row r="1162" spans="2:24" x14ac:dyDescent="0.3">
      <c r="B1162" s="94"/>
      <c r="C1162" s="95"/>
      <c r="D1162" s="95"/>
      <c r="E1162" s="95"/>
      <c r="F1162" s="144"/>
      <c r="G1162" s="94"/>
      <c r="H1162" s="145"/>
      <c r="I1162" s="96"/>
      <c r="J1162" s="96"/>
      <c r="K1162" s="96"/>
      <c r="L1162" s="96"/>
      <c r="M1162" s="96"/>
      <c r="N1162" s="96"/>
      <c r="O1162" s="97">
        <f t="shared" si="68"/>
        <v>0</v>
      </c>
      <c r="P1162" s="97">
        <f t="shared" si="69"/>
        <v>0</v>
      </c>
      <c r="Q1162" s="97" cm="1">
        <f t="array" aca="1" ref="Q1162" ca="1">IF(I1162=0,0,$E1162*$I1162*(SUMPRODUCT((1-'Emission Factors'!$C$37)^ROW(INDIRECT("1:" &amp; 'Emission Factors'!$C$45-1)))+1))</f>
        <v>0</v>
      </c>
      <c r="R1162" s="176">
        <f ca="1">IFERROR((($O1162+$Q1162)*'Emission Factors'!$C$10)+($P1162*'Emission Factors'!$C$17),"")</f>
        <v>0</v>
      </c>
      <c r="S1162" s="146" t="str">
        <f t="shared" ca="1" si="70"/>
        <v>N/A</v>
      </c>
      <c r="T1162" s="98">
        <f ca="1">IFERROR((($O1162+$Q1162)*'Emission Factors'!$C$11)+($P1162*'Emission Factors'!$C$18),"")</f>
        <v>0</v>
      </c>
      <c r="U1162" s="98">
        <f ca="1">IFERROR((($O1162+$Q1162)*'Emission Factors'!$C$12)+($P1162*'Emission Factors'!$C$19),"")</f>
        <v>0</v>
      </c>
      <c r="V1162" s="98">
        <f ca="1">IFERROR((($O1162+$Q1162)*'Emission Factors'!$C$13)+($P1162*'Emission Factors'!$C$20),"")</f>
        <v>0</v>
      </c>
      <c r="W1162" s="147">
        <f ca="1">IFERROR(IF(N1162="Residential",($O1162+Q1162)*'Emission Factors'!$C$14+(P1162*'Emission Factors'!$C$21),($O1162+Q1162)*'Emission Factors'!$C$15+(P1162*'Emission Factors'!$C$22)),"")</f>
        <v>0</v>
      </c>
      <c r="X1162" s="97">
        <f t="shared" si="71"/>
        <v>0</v>
      </c>
    </row>
    <row r="1163" spans="2:24" x14ac:dyDescent="0.3">
      <c r="B1163" s="94"/>
      <c r="C1163" s="95"/>
      <c r="D1163" s="95"/>
      <c r="E1163" s="95"/>
      <c r="F1163" s="144"/>
      <c r="G1163" s="94"/>
      <c r="H1163" s="145"/>
      <c r="I1163" s="96"/>
      <c r="J1163" s="96"/>
      <c r="K1163" s="96"/>
      <c r="L1163" s="96"/>
      <c r="M1163" s="96"/>
      <c r="N1163" s="96"/>
      <c r="O1163" s="97">
        <f t="shared" si="68"/>
        <v>0</v>
      </c>
      <c r="P1163" s="97">
        <f t="shared" si="69"/>
        <v>0</v>
      </c>
      <c r="Q1163" s="97" cm="1">
        <f t="array" aca="1" ref="Q1163" ca="1">IF(I1163=0,0,$E1163*$I1163*(SUMPRODUCT((1-'Emission Factors'!$C$37)^ROW(INDIRECT("1:" &amp; 'Emission Factors'!$C$45-1)))+1))</f>
        <v>0</v>
      </c>
      <c r="R1163" s="176">
        <f ca="1">IFERROR((($O1163+$Q1163)*'Emission Factors'!$C$10)+($P1163*'Emission Factors'!$C$17),"")</f>
        <v>0</v>
      </c>
      <c r="S1163" s="146" t="str">
        <f t="shared" ca="1" si="70"/>
        <v>N/A</v>
      </c>
      <c r="T1163" s="98">
        <f ca="1">IFERROR((($O1163+$Q1163)*'Emission Factors'!$C$11)+($P1163*'Emission Factors'!$C$18),"")</f>
        <v>0</v>
      </c>
      <c r="U1163" s="98">
        <f ca="1">IFERROR((($O1163+$Q1163)*'Emission Factors'!$C$12)+($P1163*'Emission Factors'!$C$19),"")</f>
        <v>0</v>
      </c>
      <c r="V1163" s="98">
        <f ca="1">IFERROR((($O1163+$Q1163)*'Emission Factors'!$C$13)+($P1163*'Emission Factors'!$C$20),"")</f>
        <v>0</v>
      </c>
      <c r="W1163" s="147">
        <f ca="1">IFERROR(IF(N1163="Residential",($O1163+Q1163)*'Emission Factors'!$C$14+(P1163*'Emission Factors'!$C$21),($O1163+Q1163)*'Emission Factors'!$C$15+(P1163*'Emission Factors'!$C$22)),"")</f>
        <v>0</v>
      </c>
      <c r="X1163" s="97">
        <f t="shared" si="71"/>
        <v>0</v>
      </c>
    </row>
    <row r="1164" spans="2:24" x14ac:dyDescent="0.3">
      <c r="B1164" s="94"/>
      <c r="C1164" s="95"/>
      <c r="D1164" s="95"/>
      <c r="E1164" s="95"/>
      <c r="F1164" s="144"/>
      <c r="G1164" s="94"/>
      <c r="H1164" s="145"/>
      <c r="I1164" s="96"/>
      <c r="J1164" s="96"/>
      <c r="K1164" s="96"/>
      <c r="L1164" s="96"/>
      <c r="M1164" s="96"/>
      <c r="N1164" s="96"/>
      <c r="O1164" s="97">
        <f t="shared" si="68"/>
        <v>0</v>
      </c>
      <c r="P1164" s="97">
        <f t="shared" si="69"/>
        <v>0</v>
      </c>
      <c r="Q1164" s="97" cm="1">
        <f t="array" aca="1" ref="Q1164" ca="1">IF(I1164=0,0,$E1164*$I1164*(SUMPRODUCT((1-'Emission Factors'!$C$37)^ROW(INDIRECT("1:" &amp; 'Emission Factors'!$C$45-1)))+1))</f>
        <v>0</v>
      </c>
      <c r="R1164" s="176">
        <f ca="1">IFERROR((($O1164+$Q1164)*'Emission Factors'!$C$10)+($P1164*'Emission Factors'!$C$17),"")</f>
        <v>0</v>
      </c>
      <c r="S1164" s="146" t="str">
        <f t="shared" ca="1" si="70"/>
        <v>N/A</v>
      </c>
      <c r="T1164" s="98">
        <f ca="1">IFERROR((($O1164+$Q1164)*'Emission Factors'!$C$11)+($P1164*'Emission Factors'!$C$18),"")</f>
        <v>0</v>
      </c>
      <c r="U1164" s="98">
        <f ca="1">IFERROR((($O1164+$Q1164)*'Emission Factors'!$C$12)+($P1164*'Emission Factors'!$C$19),"")</f>
        <v>0</v>
      </c>
      <c r="V1164" s="98">
        <f ca="1">IFERROR((($O1164+$Q1164)*'Emission Factors'!$C$13)+($P1164*'Emission Factors'!$C$20),"")</f>
        <v>0</v>
      </c>
      <c r="W1164" s="147">
        <f ca="1">IFERROR(IF(N1164="Residential",($O1164+Q1164)*'Emission Factors'!$C$14+(P1164*'Emission Factors'!$C$21),($O1164+Q1164)*'Emission Factors'!$C$15+(P1164*'Emission Factors'!$C$22)),"")</f>
        <v>0</v>
      </c>
      <c r="X1164" s="97">
        <f t="shared" si="71"/>
        <v>0</v>
      </c>
    </row>
    <row r="1165" spans="2:24" x14ac:dyDescent="0.3">
      <c r="B1165" s="94"/>
      <c r="C1165" s="95"/>
      <c r="D1165" s="95"/>
      <c r="E1165" s="95"/>
      <c r="F1165" s="144"/>
      <c r="G1165" s="94"/>
      <c r="H1165" s="145"/>
      <c r="I1165" s="96"/>
      <c r="J1165" s="96"/>
      <c r="K1165" s="96"/>
      <c r="L1165" s="96"/>
      <c r="M1165" s="96"/>
      <c r="N1165" s="96"/>
      <c r="O1165" s="97">
        <f t="shared" si="68"/>
        <v>0</v>
      </c>
      <c r="P1165" s="97">
        <f t="shared" si="69"/>
        <v>0</v>
      </c>
      <c r="Q1165" s="97" cm="1">
        <f t="array" aca="1" ref="Q1165" ca="1">IF(I1165=0,0,$E1165*$I1165*(SUMPRODUCT((1-'Emission Factors'!$C$37)^ROW(INDIRECT("1:" &amp; 'Emission Factors'!$C$45-1)))+1))</f>
        <v>0</v>
      </c>
      <c r="R1165" s="176">
        <f ca="1">IFERROR((($O1165+$Q1165)*'Emission Factors'!$C$10)+($P1165*'Emission Factors'!$C$17),"")</f>
        <v>0</v>
      </c>
      <c r="S1165" s="146" t="str">
        <f t="shared" ca="1" si="70"/>
        <v>N/A</v>
      </c>
      <c r="T1165" s="98">
        <f ca="1">IFERROR((($O1165+$Q1165)*'Emission Factors'!$C$11)+($P1165*'Emission Factors'!$C$18),"")</f>
        <v>0</v>
      </c>
      <c r="U1165" s="98">
        <f ca="1">IFERROR((($O1165+$Q1165)*'Emission Factors'!$C$12)+($P1165*'Emission Factors'!$C$19),"")</f>
        <v>0</v>
      </c>
      <c r="V1165" s="98">
        <f ca="1">IFERROR((($O1165+$Q1165)*'Emission Factors'!$C$13)+($P1165*'Emission Factors'!$C$20),"")</f>
        <v>0</v>
      </c>
      <c r="W1165" s="147">
        <f ca="1">IFERROR(IF(N1165="Residential",($O1165+Q1165)*'Emission Factors'!$C$14+(P1165*'Emission Factors'!$C$21),($O1165+Q1165)*'Emission Factors'!$C$15+(P1165*'Emission Factors'!$C$22)),"")</f>
        <v>0</v>
      </c>
      <c r="X1165" s="97">
        <f t="shared" si="71"/>
        <v>0</v>
      </c>
    </row>
    <row r="1166" spans="2:24" x14ac:dyDescent="0.3">
      <c r="B1166" s="94"/>
      <c r="C1166" s="95"/>
      <c r="D1166" s="95"/>
      <c r="E1166" s="95"/>
      <c r="F1166" s="144"/>
      <c r="G1166" s="94"/>
      <c r="H1166" s="145"/>
      <c r="I1166" s="96"/>
      <c r="J1166" s="96"/>
      <c r="K1166" s="96"/>
      <c r="L1166" s="96"/>
      <c r="M1166" s="96"/>
      <c r="N1166" s="96"/>
      <c r="O1166" s="97">
        <f t="shared" si="68"/>
        <v>0</v>
      </c>
      <c r="P1166" s="97">
        <f t="shared" si="69"/>
        <v>0</v>
      </c>
      <c r="Q1166" s="97" cm="1">
        <f t="array" aca="1" ref="Q1166" ca="1">IF(I1166=0,0,$E1166*$I1166*(SUMPRODUCT((1-'Emission Factors'!$C$37)^ROW(INDIRECT("1:" &amp; 'Emission Factors'!$C$45-1)))+1))</f>
        <v>0</v>
      </c>
      <c r="R1166" s="176">
        <f ca="1">IFERROR((($O1166+$Q1166)*'Emission Factors'!$C$10)+($P1166*'Emission Factors'!$C$17),"")</f>
        <v>0</v>
      </c>
      <c r="S1166" s="146" t="str">
        <f t="shared" ca="1" si="70"/>
        <v>N/A</v>
      </c>
      <c r="T1166" s="98">
        <f ca="1">IFERROR((($O1166+$Q1166)*'Emission Factors'!$C$11)+($P1166*'Emission Factors'!$C$18),"")</f>
        <v>0</v>
      </c>
      <c r="U1166" s="98">
        <f ca="1">IFERROR((($O1166+$Q1166)*'Emission Factors'!$C$12)+($P1166*'Emission Factors'!$C$19),"")</f>
        <v>0</v>
      </c>
      <c r="V1166" s="98">
        <f ca="1">IFERROR((($O1166+$Q1166)*'Emission Factors'!$C$13)+($P1166*'Emission Factors'!$C$20),"")</f>
        <v>0</v>
      </c>
      <c r="W1166" s="147">
        <f ca="1">IFERROR(IF(N1166="Residential",($O1166+Q1166)*'Emission Factors'!$C$14+(P1166*'Emission Factors'!$C$21),($O1166+Q1166)*'Emission Factors'!$C$15+(P1166*'Emission Factors'!$C$22)),"")</f>
        <v>0</v>
      </c>
      <c r="X1166" s="97">
        <f t="shared" si="71"/>
        <v>0</v>
      </c>
    </row>
    <row r="1167" spans="2:24" x14ac:dyDescent="0.3">
      <c r="B1167" s="94"/>
      <c r="C1167" s="95"/>
      <c r="D1167" s="95"/>
      <c r="E1167" s="95"/>
      <c r="F1167" s="144"/>
      <c r="G1167" s="94"/>
      <c r="H1167" s="145"/>
      <c r="I1167" s="96"/>
      <c r="J1167" s="96"/>
      <c r="K1167" s="96"/>
      <c r="L1167" s="96"/>
      <c r="M1167" s="96"/>
      <c r="N1167" s="96"/>
      <c r="O1167" s="97">
        <f t="shared" ref="O1167:O1230" si="72">IF($J1167=0,0,$E1167*$J1167*$M1167)</f>
        <v>0</v>
      </c>
      <c r="P1167" s="97">
        <f t="shared" ref="P1167:P1230" si="73">IF(K1167=0,0,$E1167*K1167*M1167)</f>
        <v>0</v>
      </c>
      <c r="Q1167" s="97" cm="1">
        <f t="array" aca="1" ref="Q1167" ca="1">IF(I1167=0,0,$E1167*$I1167*(SUMPRODUCT((1-'Emission Factors'!$C$37)^ROW(INDIRECT("1:" &amp; 'Emission Factors'!$C$45-1)))+1))</f>
        <v>0</v>
      </c>
      <c r="R1167" s="176">
        <f ca="1">IFERROR((($O1167+$Q1167)*'Emission Factors'!$C$10)+($P1167*'Emission Factors'!$C$17),"")</f>
        <v>0</v>
      </c>
      <c r="S1167" s="146" t="str">
        <f t="shared" ref="S1167:S1230" ca="1" si="74">IFERROR(R1167/H1167,"N/A")</f>
        <v>N/A</v>
      </c>
      <c r="T1167" s="98">
        <f ca="1">IFERROR((($O1167+$Q1167)*'Emission Factors'!$C$11)+($P1167*'Emission Factors'!$C$18),"")</f>
        <v>0</v>
      </c>
      <c r="U1167" s="98">
        <f ca="1">IFERROR((($O1167+$Q1167)*'Emission Factors'!$C$12)+($P1167*'Emission Factors'!$C$19),"")</f>
        <v>0</v>
      </c>
      <c r="V1167" s="98">
        <f ca="1">IFERROR((($O1167+$Q1167)*'Emission Factors'!$C$13)+($P1167*'Emission Factors'!$C$20),"")</f>
        <v>0</v>
      </c>
      <c r="W1167" s="147">
        <f ca="1">IFERROR(IF(N1167="Residential",($O1167+Q1167)*'Emission Factors'!$C$14+(P1167*'Emission Factors'!$C$21),($O1167+Q1167)*'Emission Factors'!$C$15+(P1167*'Emission Factors'!$C$22)),"")</f>
        <v>0</v>
      </c>
      <c r="X1167" s="97">
        <f t="shared" ref="X1167:X1230" si="75">IF(L1167=0,0,$E1167*$L1167*$M1167)</f>
        <v>0</v>
      </c>
    </row>
    <row r="1168" spans="2:24" x14ac:dyDescent="0.3">
      <c r="B1168" s="94"/>
      <c r="C1168" s="95"/>
      <c r="D1168" s="95"/>
      <c r="E1168" s="95"/>
      <c r="F1168" s="144"/>
      <c r="G1168" s="94"/>
      <c r="H1168" s="145"/>
      <c r="I1168" s="96"/>
      <c r="J1168" s="96"/>
      <c r="K1168" s="96"/>
      <c r="L1168" s="96"/>
      <c r="M1168" s="96"/>
      <c r="N1168" s="96"/>
      <c r="O1168" s="97">
        <f t="shared" si="72"/>
        <v>0</v>
      </c>
      <c r="P1168" s="97">
        <f t="shared" si="73"/>
        <v>0</v>
      </c>
      <c r="Q1168" s="97" cm="1">
        <f t="array" aca="1" ref="Q1168" ca="1">IF(I1168=0,0,$E1168*$I1168*(SUMPRODUCT((1-'Emission Factors'!$C$37)^ROW(INDIRECT("1:" &amp; 'Emission Factors'!$C$45-1)))+1))</f>
        <v>0</v>
      </c>
      <c r="R1168" s="176">
        <f ca="1">IFERROR((($O1168+$Q1168)*'Emission Factors'!$C$10)+($P1168*'Emission Factors'!$C$17),"")</f>
        <v>0</v>
      </c>
      <c r="S1168" s="146" t="str">
        <f t="shared" ca="1" si="74"/>
        <v>N/A</v>
      </c>
      <c r="T1168" s="98">
        <f ca="1">IFERROR((($O1168+$Q1168)*'Emission Factors'!$C$11)+($P1168*'Emission Factors'!$C$18),"")</f>
        <v>0</v>
      </c>
      <c r="U1168" s="98">
        <f ca="1">IFERROR((($O1168+$Q1168)*'Emission Factors'!$C$12)+($P1168*'Emission Factors'!$C$19),"")</f>
        <v>0</v>
      </c>
      <c r="V1168" s="98">
        <f ca="1">IFERROR((($O1168+$Q1168)*'Emission Factors'!$C$13)+($P1168*'Emission Factors'!$C$20),"")</f>
        <v>0</v>
      </c>
      <c r="W1168" s="147">
        <f ca="1">IFERROR(IF(N1168="Residential",($O1168+Q1168)*'Emission Factors'!$C$14+(P1168*'Emission Factors'!$C$21),($O1168+Q1168)*'Emission Factors'!$C$15+(P1168*'Emission Factors'!$C$22)),"")</f>
        <v>0</v>
      </c>
      <c r="X1168" s="97">
        <f t="shared" si="75"/>
        <v>0</v>
      </c>
    </row>
    <row r="1169" spans="2:24" x14ac:dyDescent="0.3">
      <c r="B1169" s="94"/>
      <c r="C1169" s="95"/>
      <c r="D1169" s="95"/>
      <c r="E1169" s="95"/>
      <c r="F1169" s="144"/>
      <c r="G1169" s="94"/>
      <c r="H1169" s="145"/>
      <c r="I1169" s="96"/>
      <c r="J1169" s="96"/>
      <c r="K1169" s="96"/>
      <c r="L1169" s="96"/>
      <c r="M1169" s="96"/>
      <c r="N1169" s="96"/>
      <c r="O1169" s="97">
        <f t="shared" si="72"/>
        <v>0</v>
      </c>
      <c r="P1169" s="97">
        <f t="shared" si="73"/>
        <v>0</v>
      </c>
      <c r="Q1169" s="97" cm="1">
        <f t="array" aca="1" ref="Q1169" ca="1">IF(I1169=0,0,$E1169*$I1169*(SUMPRODUCT((1-'Emission Factors'!$C$37)^ROW(INDIRECT("1:" &amp; 'Emission Factors'!$C$45-1)))+1))</f>
        <v>0</v>
      </c>
      <c r="R1169" s="176">
        <f ca="1">IFERROR((($O1169+$Q1169)*'Emission Factors'!$C$10)+($P1169*'Emission Factors'!$C$17),"")</f>
        <v>0</v>
      </c>
      <c r="S1169" s="146" t="str">
        <f t="shared" ca="1" si="74"/>
        <v>N/A</v>
      </c>
      <c r="T1169" s="98">
        <f ca="1">IFERROR((($O1169+$Q1169)*'Emission Factors'!$C$11)+($P1169*'Emission Factors'!$C$18),"")</f>
        <v>0</v>
      </c>
      <c r="U1169" s="98">
        <f ca="1">IFERROR((($O1169+$Q1169)*'Emission Factors'!$C$12)+($P1169*'Emission Factors'!$C$19),"")</f>
        <v>0</v>
      </c>
      <c r="V1169" s="98">
        <f ca="1">IFERROR((($O1169+$Q1169)*'Emission Factors'!$C$13)+($P1169*'Emission Factors'!$C$20),"")</f>
        <v>0</v>
      </c>
      <c r="W1169" s="147">
        <f ca="1">IFERROR(IF(N1169="Residential",($O1169+Q1169)*'Emission Factors'!$C$14+(P1169*'Emission Factors'!$C$21),($O1169+Q1169)*'Emission Factors'!$C$15+(P1169*'Emission Factors'!$C$22)),"")</f>
        <v>0</v>
      </c>
      <c r="X1169" s="97">
        <f t="shared" si="75"/>
        <v>0</v>
      </c>
    </row>
    <row r="1170" spans="2:24" x14ac:dyDescent="0.3">
      <c r="B1170" s="94"/>
      <c r="C1170" s="95"/>
      <c r="D1170" s="95"/>
      <c r="E1170" s="95"/>
      <c r="F1170" s="144"/>
      <c r="G1170" s="94"/>
      <c r="H1170" s="145"/>
      <c r="I1170" s="96"/>
      <c r="J1170" s="96"/>
      <c r="K1170" s="96"/>
      <c r="L1170" s="96"/>
      <c r="M1170" s="96"/>
      <c r="N1170" s="96"/>
      <c r="O1170" s="97">
        <f t="shared" si="72"/>
        <v>0</v>
      </c>
      <c r="P1170" s="97">
        <f t="shared" si="73"/>
        <v>0</v>
      </c>
      <c r="Q1170" s="97" cm="1">
        <f t="array" aca="1" ref="Q1170" ca="1">IF(I1170=0,0,$E1170*$I1170*(SUMPRODUCT((1-'Emission Factors'!$C$37)^ROW(INDIRECT("1:" &amp; 'Emission Factors'!$C$45-1)))+1))</f>
        <v>0</v>
      </c>
      <c r="R1170" s="176">
        <f ca="1">IFERROR((($O1170+$Q1170)*'Emission Factors'!$C$10)+($P1170*'Emission Factors'!$C$17),"")</f>
        <v>0</v>
      </c>
      <c r="S1170" s="146" t="str">
        <f t="shared" ca="1" si="74"/>
        <v>N/A</v>
      </c>
      <c r="T1170" s="98">
        <f ca="1">IFERROR((($O1170+$Q1170)*'Emission Factors'!$C$11)+($P1170*'Emission Factors'!$C$18),"")</f>
        <v>0</v>
      </c>
      <c r="U1170" s="98">
        <f ca="1">IFERROR((($O1170+$Q1170)*'Emission Factors'!$C$12)+($P1170*'Emission Factors'!$C$19),"")</f>
        <v>0</v>
      </c>
      <c r="V1170" s="98">
        <f ca="1">IFERROR((($O1170+$Q1170)*'Emission Factors'!$C$13)+($P1170*'Emission Factors'!$C$20),"")</f>
        <v>0</v>
      </c>
      <c r="W1170" s="147">
        <f ca="1">IFERROR(IF(N1170="Residential",($O1170+Q1170)*'Emission Factors'!$C$14+(P1170*'Emission Factors'!$C$21),($O1170+Q1170)*'Emission Factors'!$C$15+(P1170*'Emission Factors'!$C$22)),"")</f>
        <v>0</v>
      </c>
      <c r="X1170" s="97">
        <f t="shared" si="75"/>
        <v>0</v>
      </c>
    </row>
    <row r="1171" spans="2:24" x14ac:dyDescent="0.3">
      <c r="B1171" s="94"/>
      <c r="C1171" s="95"/>
      <c r="D1171" s="95"/>
      <c r="E1171" s="95"/>
      <c r="F1171" s="144"/>
      <c r="G1171" s="94"/>
      <c r="H1171" s="145"/>
      <c r="I1171" s="96"/>
      <c r="J1171" s="96"/>
      <c r="K1171" s="96"/>
      <c r="L1171" s="96"/>
      <c r="M1171" s="96"/>
      <c r="N1171" s="96"/>
      <c r="O1171" s="97">
        <f t="shared" si="72"/>
        <v>0</v>
      </c>
      <c r="P1171" s="97">
        <f t="shared" si="73"/>
        <v>0</v>
      </c>
      <c r="Q1171" s="97" cm="1">
        <f t="array" aca="1" ref="Q1171" ca="1">IF(I1171=0,0,$E1171*$I1171*(SUMPRODUCT((1-'Emission Factors'!$C$37)^ROW(INDIRECT("1:" &amp; 'Emission Factors'!$C$45-1)))+1))</f>
        <v>0</v>
      </c>
      <c r="R1171" s="176">
        <f ca="1">IFERROR((($O1171+$Q1171)*'Emission Factors'!$C$10)+($P1171*'Emission Factors'!$C$17),"")</f>
        <v>0</v>
      </c>
      <c r="S1171" s="146" t="str">
        <f t="shared" ca="1" si="74"/>
        <v>N/A</v>
      </c>
      <c r="T1171" s="98">
        <f ca="1">IFERROR((($O1171+$Q1171)*'Emission Factors'!$C$11)+($P1171*'Emission Factors'!$C$18),"")</f>
        <v>0</v>
      </c>
      <c r="U1171" s="98">
        <f ca="1">IFERROR((($O1171+$Q1171)*'Emission Factors'!$C$12)+($P1171*'Emission Factors'!$C$19),"")</f>
        <v>0</v>
      </c>
      <c r="V1171" s="98">
        <f ca="1">IFERROR((($O1171+$Q1171)*'Emission Factors'!$C$13)+($P1171*'Emission Factors'!$C$20),"")</f>
        <v>0</v>
      </c>
      <c r="W1171" s="147">
        <f ca="1">IFERROR(IF(N1171="Residential",($O1171+Q1171)*'Emission Factors'!$C$14+(P1171*'Emission Factors'!$C$21),($O1171+Q1171)*'Emission Factors'!$C$15+(P1171*'Emission Factors'!$C$22)),"")</f>
        <v>0</v>
      </c>
      <c r="X1171" s="97">
        <f t="shared" si="75"/>
        <v>0</v>
      </c>
    </row>
    <row r="1172" spans="2:24" x14ac:dyDescent="0.3">
      <c r="B1172" s="94"/>
      <c r="C1172" s="95"/>
      <c r="D1172" s="95"/>
      <c r="E1172" s="95"/>
      <c r="F1172" s="144"/>
      <c r="G1172" s="94"/>
      <c r="H1172" s="145"/>
      <c r="I1172" s="96"/>
      <c r="J1172" s="96"/>
      <c r="K1172" s="96"/>
      <c r="L1172" s="96"/>
      <c r="M1172" s="96"/>
      <c r="N1172" s="96"/>
      <c r="O1172" s="97">
        <f t="shared" si="72"/>
        <v>0</v>
      </c>
      <c r="P1172" s="97">
        <f t="shared" si="73"/>
        <v>0</v>
      </c>
      <c r="Q1172" s="97" cm="1">
        <f t="array" aca="1" ref="Q1172" ca="1">IF(I1172=0,0,$E1172*$I1172*(SUMPRODUCT((1-'Emission Factors'!$C$37)^ROW(INDIRECT("1:" &amp; 'Emission Factors'!$C$45-1)))+1))</f>
        <v>0</v>
      </c>
      <c r="R1172" s="176">
        <f ca="1">IFERROR((($O1172+$Q1172)*'Emission Factors'!$C$10)+($P1172*'Emission Factors'!$C$17),"")</f>
        <v>0</v>
      </c>
      <c r="S1172" s="146" t="str">
        <f t="shared" ca="1" si="74"/>
        <v>N/A</v>
      </c>
      <c r="T1172" s="98">
        <f ca="1">IFERROR((($O1172+$Q1172)*'Emission Factors'!$C$11)+($P1172*'Emission Factors'!$C$18),"")</f>
        <v>0</v>
      </c>
      <c r="U1172" s="98">
        <f ca="1">IFERROR((($O1172+$Q1172)*'Emission Factors'!$C$12)+($P1172*'Emission Factors'!$C$19),"")</f>
        <v>0</v>
      </c>
      <c r="V1172" s="98">
        <f ca="1">IFERROR((($O1172+$Q1172)*'Emission Factors'!$C$13)+($P1172*'Emission Factors'!$C$20),"")</f>
        <v>0</v>
      </c>
      <c r="W1172" s="147">
        <f ca="1">IFERROR(IF(N1172="Residential",($O1172+Q1172)*'Emission Factors'!$C$14+(P1172*'Emission Factors'!$C$21),($O1172+Q1172)*'Emission Factors'!$C$15+(P1172*'Emission Factors'!$C$22)),"")</f>
        <v>0</v>
      </c>
      <c r="X1172" s="97">
        <f t="shared" si="75"/>
        <v>0</v>
      </c>
    </row>
    <row r="1173" spans="2:24" x14ac:dyDescent="0.3">
      <c r="B1173" s="94"/>
      <c r="C1173" s="95"/>
      <c r="D1173" s="95"/>
      <c r="E1173" s="95"/>
      <c r="F1173" s="144"/>
      <c r="G1173" s="94"/>
      <c r="H1173" s="145"/>
      <c r="I1173" s="96"/>
      <c r="J1173" s="96"/>
      <c r="K1173" s="96"/>
      <c r="L1173" s="96"/>
      <c r="M1173" s="96"/>
      <c r="N1173" s="96"/>
      <c r="O1173" s="97">
        <f t="shared" si="72"/>
        <v>0</v>
      </c>
      <c r="P1173" s="97">
        <f t="shared" si="73"/>
        <v>0</v>
      </c>
      <c r="Q1173" s="97" cm="1">
        <f t="array" aca="1" ref="Q1173" ca="1">IF(I1173=0,0,$E1173*$I1173*(SUMPRODUCT((1-'Emission Factors'!$C$37)^ROW(INDIRECT("1:" &amp; 'Emission Factors'!$C$45-1)))+1))</f>
        <v>0</v>
      </c>
      <c r="R1173" s="176">
        <f ca="1">IFERROR((($O1173+$Q1173)*'Emission Factors'!$C$10)+($P1173*'Emission Factors'!$C$17),"")</f>
        <v>0</v>
      </c>
      <c r="S1173" s="146" t="str">
        <f t="shared" ca="1" si="74"/>
        <v>N/A</v>
      </c>
      <c r="T1173" s="98">
        <f ca="1">IFERROR((($O1173+$Q1173)*'Emission Factors'!$C$11)+($P1173*'Emission Factors'!$C$18),"")</f>
        <v>0</v>
      </c>
      <c r="U1173" s="98">
        <f ca="1">IFERROR((($O1173+$Q1173)*'Emission Factors'!$C$12)+($P1173*'Emission Factors'!$C$19),"")</f>
        <v>0</v>
      </c>
      <c r="V1173" s="98">
        <f ca="1">IFERROR((($O1173+$Q1173)*'Emission Factors'!$C$13)+($P1173*'Emission Factors'!$C$20),"")</f>
        <v>0</v>
      </c>
      <c r="W1173" s="147">
        <f ca="1">IFERROR(IF(N1173="Residential",($O1173+Q1173)*'Emission Factors'!$C$14+(P1173*'Emission Factors'!$C$21),($O1173+Q1173)*'Emission Factors'!$C$15+(P1173*'Emission Factors'!$C$22)),"")</f>
        <v>0</v>
      </c>
      <c r="X1173" s="97">
        <f t="shared" si="75"/>
        <v>0</v>
      </c>
    </row>
    <row r="1174" spans="2:24" x14ac:dyDescent="0.3">
      <c r="B1174" s="94"/>
      <c r="C1174" s="95"/>
      <c r="D1174" s="95"/>
      <c r="E1174" s="95"/>
      <c r="F1174" s="144"/>
      <c r="G1174" s="94"/>
      <c r="H1174" s="145"/>
      <c r="I1174" s="96"/>
      <c r="J1174" s="96"/>
      <c r="K1174" s="96"/>
      <c r="L1174" s="96"/>
      <c r="M1174" s="96"/>
      <c r="N1174" s="96"/>
      <c r="O1174" s="97">
        <f t="shared" si="72"/>
        <v>0</v>
      </c>
      <c r="P1174" s="97">
        <f t="shared" si="73"/>
        <v>0</v>
      </c>
      <c r="Q1174" s="97" cm="1">
        <f t="array" aca="1" ref="Q1174" ca="1">IF(I1174=0,0,$E1174*$I1174*(SUMPRODUCT((1-'Emission Factors'!$C$37)^ROW(INDIRECT("1:" &amp; 'Emission Factors'!$C$45-1)))+1))</f>
        <v>0</v>
      </c>
      <c r="R1174" s="176">
        <f ca="1">IFERROR((($O1174+$Q1174)*'Emission Factors'!$C$10)+($P1174*'Emission Factors'!$C$17),"")</f>
        <v>0</v>
      </c>
      <c r="S1174" s="146" t="str">
        <f t="shared" ca="1" si="74"/>
        <v>N/A</v>
      </c>
      <c r="T1174" s="98">
        <f ca="1">IFERROR((($O1174+$Q1174)*'Emission Factors'!$C$11)+($P1174*'Emission Factors'!$C$18),"")</f>
        <v>0</v>
      </c>
      <c r="U1174" s="98">
        <f ca="1">IFERROR((($O1174+$Q1174)*'Emission Factors'!$C$12)+($P1174*'Emission Factors'!$C$19),"")</f>
        <v>0</v>
      </c>
      <c r="V1174" s="98">
        <f ca="1">IFERROR((($O1174+$Q1174)*'Emission Factors'!$C$13)+($P1174*'Emission Factors'!$C$20),"")</f>
        <v>0</v>
      </c>
      <c r="W1174" s="147">
        <f ca="1">IFERROR(IF(N1174="Residential",($O1174+Q1174)*'Emission Factors'!$C$14+(P1174*'Emission Factors'!$C$21),($O1174+Q1174)*'Emission Factors'!$C$15+(P1174*'Emission Factors'!$C$22)),"")</f>
        <v>0</v>
      </c>
      <c r="X1174" s="97">
        <f t="shared" si="75"/>
        <v>0</v>
      </c>
    </row>
    <row r="1175" spans="2:24" x14ac:dyDescent="0.3">
      <c r="B1175" s="94"/>
      <c r="C1175" s="95"/>
      <c r="D1175" s="95"/>
      <c r="E1175" s="95"/>
      <c r="F1175" s="144"/>
      <c r="G1175" s="94"/>
      <c r="H1175" s="145"/>
      <c r="I1175" s="96"/>
      <c r="J1175" s="96"/>
      <c r="K1175" s="96"/>
      <c r="L1175" s="96"/>
      <c r="M1175" s="96"/>
      <c r="N1175" s="96"/>
      <c r="O1175" s="97">
        <f t="shared" si="72"/>
        <v>0</v>
      </c>
      <c r="P1175" s="97">
        <f t="shared" si="73"/>
        <v>0</v>
      </c>
      <c r="Q1175" s="97" cm="1">
        <f t="array" aca="1" ref="Q1175" ca="1">IF(I1175=0,0,$E1175*$I1175*(SUMPRODUCT((1-'Emission Factors'!$C$37)^ROW(INDIRECT("1:" &amp; 'Emission Factors'!$C$45-1)))+1))</f>
        <v>0</v>
      </c>
      <c r="R1175" s="176">
        <f ca="1">IFERROR((($O1175+$Q1175)*'Emission Factors'!$C$10)+($P1175*'Emission Factors'!$C$17),"")</f>
        <v>0</v>
      </c>
      <c r="S1175" s="146" t="str">
        <f t="shared" ca="1" si="74"/>
        <v>N/A</v>
      </c>
      <c r="T1175" s="98">
        <f ca="1">IFERROR((($O1175+$Q1175)*'Emission Factors'!$C$11)+($P1175*'Emission Factors'!$C$18),"")</f>
        <v>0</v>
      </c>
      <c r="U1175" s="98">
        <f ca="1">IFERROR((($O1175+$Q1175)*'Emission Factors'!$C$12)+($P1175*'Emission Factors'!$C$19),"")</f>
        <v>0</v>
      </c>
      <c r="V1175" s="98">
        <f ca="1">IFERROR((($O1175+$Q1175)*'Emission Factors'!$C$13)+($P1175*'Emission Factors'!$C$20),"")</f>
        <v>0</v>
      </c>
      <c r="W1175" s="147">
        <f ca="1">IFERROR(IF(N1175="Residential",($O1175+Q1175)*'Emission Factors'!$C$14+(P1175*'Emission Factors'!$C$21),($O1175+Q1175)*'Emission Factors'!$C$15+(P1175*'Emission Factors'!$C$22)),"")</f>
        <v>0</v>
      </c>
      <c r="X1175" s="97">
        <f t="shared" si="75"/>
        <v>0</v>
      </c>
    </row>
    <row r="1176" spans="2:24" x14ac:dyDescent="0.3">
      <c r="B1176" s="94"/>
      <c r="C1176" s="95"/>
      <c r="D1176" s="95"/>
      <c r="E1176" s="95"/>
      <c r="F1176" s="144"/>
      <c r="G1176" s="94"/>
      <c r="H1176" s="145"/>
      <c r="I1176" s="96"/>
      <c r="J1176" s="96"/>
      <c r="K1176" s="96"/>
      <c r="L1176" s="96"/>
      <c r="M1176" s="96"/>
      <c r="N1176" s="96"/>
      <c r="O1176" s="97">
        <f t="shared" si="72"/>
        <v>0</v>
      </c>
      <c r="P1176" s="97">
        <f t="shared" si="73"/>
        <v>0</v>
      </c>
      <c r="Q1176" s="97" cm="1">
        <f t="array" aca="1" ref="Q1176" ca="1">IF(I1176=0,0,$E1176*$I1176*(SUMPRODUCT((1-'Emission Factors'!$C$37)^ROW(INDIRECT("1:" &amp; 'Emission Factors'!$C$45-1)))+1))</f>
        <v>0</v>
      </c>
      <c r="R1176" s="176">
        <f ca="1">IFERROR((($O1176+$Q1176)*'Emission Factors'!$C$10)+($P1176*'Emission Factors'!$C$17),"")</f>
        <v>0</v>
      </c>
      <c r="S1176" s="146" t="str">
        <f t="shared" ca="1" si="74"/>
        <v>N/A</v>
      </c>
      <c r="T1176" s="98">
        <f ca="1">IFERROR((($O1176+$Q1176)*'Emission Factors'!$C$11)+($P1176*'Emission Factors'!$C$18),"")</f>
        <v>0</v>
      </c>
      <c r="U1176" s="98">
        <f ca="1">IFERROR((($O1176+$Q1176)*'Emission Factors'!$C$12)+($P1176*'Emission Factors'!$C$19),"")</f>
        <v>0</v>
      </c>
      <c r="V1176" s="98">
        <f ca="1">IFERROR((($O1176+$Q1176)*'Emission Factors'!$C$13)+($P1176*'Emission Factors'!$C$20),"")</f>
        <v>0</v>
      </c>
      <c r="W1176" s="147">
        <f ca="1">IFERROR(IF(N1176="Residential",($O1176+Q1176)*'Emission Factors'!$C$14+(P1176*'Emission Factors'!$C$21),($O1176+Q1176)*'Emission Factors'!$C$15+(P1176*'Emission Factors'!$C$22)),"")</f>
        <v>0</v>
      </c>
      <c r="X1176" s="97">
        <f t="shared" si="75"/>
        <v>0</v>
      </c>
    </row>
    <row r="1177" spans="2:24" x14ac:dyDescent="0.3">
      <c r="B1177" s="94"/>
      <c r="C1177" s="95"/>
      <c r="D1177" s="95"/>
      <c r="E1177" s="95"/>
      <c r="F1177" s="144"/>
      <c r="G1177" s="94"/>
      <c r="H1177" s="145"/>
      <c r="I1177" s="96"/>
      <c r="J1177" s="96"/>
      <c r="K1177" s="96"/>
      <c r="L1177" s="96"/>
      <c r="M1177" s="96"/>
      <c r="N1177" s="96"/>
      <c r="O1177" s="97">
        <f t="shared" si="72"/>
        <v>0</v>
      </c>
      <c r="P1177" s="97">
        <f t="shared" si="73"/>
        <v>0</v>
      </c>
      <c r="Q1177" s="97" cm="1">
        <f t="array" aca="1" ref="Q1177" ca="1">IF(I1177=0,0,$E1177*$I1177*(SUMPRODUCT((1-'Emission Factors'!$C$37)^ROW(INDIRECT("1:" &amp; 'Emission Factors'!$C$45-1)))+1))</f>
        <v>0</v>
      </c>
      <c r="R1177" s="176">
        <f ca="1">IFERROR((($O1177+$Q1177)*'Emission Factors'!$C$10)+($P1177*'Emission Factors'!$C$17),"")</f>
        <v>0</v>
      </c>
      <c r="S1177" s="146" t="str">
        <f t="shared" ca="1" si="74"/>
        <v>N/A</v>
      </c>
      <c r="T1177" s="98">
        <f ca="1">IFERROR((($O1177+$Q1177)*'Emission Factors'!$C$11)+($P1177*'Emission Factors'!$C$18),"")</f>
        <v>0</v>
      </c>
      <c r="U1177" s="98">
        <f ca="1">IFERROR((($O1177+$Q1177)*'Emission Factors'!$C$12)+($P1177*'Emission Factors'!$C$19),"")</f>
        <v>0</v>
      </c>
      <c r="V1177" s="98">
        <f ca="1">IFERROR((($O1177+$Q1177)*'Emission Factors'!$C$13)+($P1177*'Emission Factors'!$C$20),"")</f>
        <v>0</v>
      </c>
      <c r="W1177" s="147">
        <f ca="1">IFERROR(IF(N1177="Residential",($O1177+Q1177)*'Emission Factors'!$C$14+(P1177*'Emission Factors'!$C$21),($O1177+Q1177)*'Emission Factors'!$C$15+(P1177*'Emission Factors'!$C$22)),"")</f>
        <v>0</v>
      </c>
      <c r="X1177" s="97">
        <f t="shared" si="75"/>
        <v>0</v>
      </c>
    </row>
    <row r="1178" spans="2:24" x14ac:dyDescent="0.3">
      <c r="B1178" s="94"/>
      <c r="C1178" s="95"/>
      <c r="D1178" s="95"/>
      <c r="E1178" s="95"/>
      <c r="F1178" s="144"/>
      <c r="G1178" s="94"/>
      <c r="H1178" s="145"/>
      <c r="I1178" s="96"/>
      <c r="J1178" s="96"/>
      <c r="K1178" s="96"/>
      <c r="L1178" s="96"/>
      <c r="M1178" s="96"/>
      <c r="N1178" s="96"/>
      <c r="O1178" s="97">
        <f t="shared" si="72"/>
        <v>0</v>
      </c>
      <c r="P1178" s="97">
        <f t="shared" si="73"/>
        <v>0</v>
      </c>
      <c r="Q1178" s="97" cm="1">
        <f t="array" aca="1" ref="Q1178" ca="1">IF(I1178=0,0,$E1178*$I1178*(SUMPRODUCT((1-'Emission Factors'!$C$37)^ROW(INDIRECT("1:" &amp; 'Emission Factors'!$C$45-1)))+1))</f>
        <v>0</v>
      </c>
      <c r="R1178" s="176">
        <f ca="1">IFERROR((($O1178+$Q1178)*'Emission Factors'!$C$10)+($P1178*'Emission Factors'!$C$17),"")</f>
        <v>0</v>
      </c>
      <c r="S1178" s="146" t="str">
        <f t="shared" ca="1" si="74"/>
        <v>N/A</v>
      </c>
      <c r="T1178" s="98">
        <f ca="1">IFERROR((($O1178+$Q1178)*'Emission Factors'!$C$11)+($P1178*'Emission Factors'!$C$18),"")</f>
        <v>0</v>
      </c>
      <c r="U1178" s="98">
        <f ca="1">IFERROR((($O1178+$Q1178)*'Emission Factors'!$C$12)+($P1178*'Emission Factors'!$C$19),"")</f>
        <v>0</v>
      </c>
      <c r="V1178" s="98">
        <f ca="1">IFERROR((($O1178+$Q1178)*'Emission Factors'!$C$13)+($P1178*'Emission Factors'!$C$20),"")</f>
        <v>0</v>
      </c>
      <c r="W1178" s="147">
        <f ca="1">IFERROR(IF(N1178="Residential",($O1178+Q1178)*'Emission Factors'!$C$14+(P1178*'Emission Factors'!$C$21),($O1178+Q1178)*'Emission Factors'!$C$15+(P1178*'Emission Factors'!$C$22)),"")</f>
        <v>0</v>
      </c>
      <c r="X1178" s="97">
        <f t="shared" si="75"/>
        <v>0</v>
      </c>
    </row>
    <row r="1179" spans="2:24" x14ac:dyDescent="0.3">
      <c r="B1179" s="94"/>
      <c r="C1179" s="95"/>
      <c r="D1179" s="95"/>
      <c r="E1179" s="95"/>
      <c r="F1179" s="144"/>
      <c r="G1179" s="94"/>
      <c r="H1179" s="145"/>
      <c r="I1179" s="96"/>
      <c r="J1179" s="96"/>
      <c r="K1179" s="96"/>
      <c r="L1179" s="96"/>
      <c r="M1179" s="96"/>
      <c r="N1179" s="96"/>
      <c r="O1179" s="97">
        <f t="shared" si="72"/>
        <v>0</v>
      </c>
      <c r="P1179" s="97">
        <f t="shared" si="73"/>
        <v>0</v>
      </c>
      <c r="Q1179" s="97" cm="1">
        <f t="array" aca="1" ref="Q1179" ca="1">IF(I1179=0,0,$E1179*$I1179*(SUMPRODUCT((1-'Emission Factors'!$C$37)^ROW(INDIRECT("1:" &amp; 'Emission Factors'!$C$45-1)))+1))</f>
        <v>0</v>
      </c>
      <c r="R1179" s="176">
        <f ca="1">IFERROR((($O1179+$Q1179)*'Emission Factors'!$C$10)+($P1179*'Emission Factors'!$C$17),"")</f>
        <v>0</v>
      </c>
      <c r="S1179" s="146" t="str">
        <f t="shared" ca="1" si="74"/>
        <v>N/A</v>
      </c>
      <c r="T1179" s="98">
        <f ca="1">IFERROR((($O1179+$Q1179)*'Emission Factors'!$C$11)+($P1179*'Emission Factors'!$C$18),"")</f>
        <v>0</v>
      </c>
      <c r="U1179" s="98">
        <f ca="1">IFERROR((($O1179+$Q1179)*'Emission Factors'!$C$12)+($P1179*'Emission Factors'!$C$19),"")</f>
        <v>0</v>
      </c>
      <c r="V1179" s="98">
        <f ca="1">IFERROR((($O1179+$Q1179)*'Emission Factors'!$C$13)+($P1179*'Emission Factors'!$C$20),"")</f>
        <v>0</v>
      </c>
      <c r="W1179" s="147">
        <f ca="1">IFERROR(IF(N1179="Residential",($O1179+Q1179)*'Emission Factors'!$C$14+(P1179*'Emission Factors'!$C$21),($O1179+Q1179)*'Emission Factors'!$C$15+(P1179*'Emission Factors'!$C$22)),"")</f>
        <v>0</v>
      </c>
      <c r="X1179" s="97">
        <f t="shared" si="75"/>
        <v>0</v>
      </c>
    </row>
    <row r="1180" spans="2:24" x14ac:dyDescent="0.3">
      <c r="B1180" s="94"/>
      <c r="C1180" s="95"/>
      <c r="D1180" s="95"/>
      <c r="E1180" s="95"/>
      <c r="F1180" s="144"/>
      <c r="G1180" s="94"/>
      <c r="H1180" s="145"/>
      <c r="I1180" s="96"/>
      <c r="J1180" s="96"/>
      <c r="K1180" s="96"/>
      <c r="L1180" s="96"/>
      <c r="M1180" s="96"/>
      <c r="N1180" s="96"/>
      <c r="O1180" s="97">
        <f t="shared" si="72"/>
        <v>0</v>
      </c>
      <c r="P1180" s="97">
        <f t="shared" si="73"/>
        <v>0</v>
      </c>
      <c r="Q1180" s="97" cm="1">
        <f t="array" aca="1" ref="Q1180" ca="1">IF(I1180=0,0,$E1180*$I1180*(SUMPRODUCT((1-'Emission Factors'!$C$37)^ROW(INDIRECT("1:" &amp; 'Emission Factors'!$C$45-1)))+1))</f>
        <v>0</v>
      </c>
      <c r="R1180" s="176">
        <f ca="1">IFERROR((($O1180+$Q1180)*'Emission Factors'!$C$10)+($P1180*'Emission Factors'!$C$17),"")</f>
        <v>0</v>
      </c>
      <c r="S1180" s="146" t="str">
        <f t="shared" ca="1" si="74"/>
        <v>N/A</v>
      </c>
      <c r="T1180" s="98">
        <f ca="1">IFERROR((($O1180+$Q1180)*'Emission Factors'!$C$11)+($P1180*'Emission Factors'!$C$18),"")</f>
        <v>0</v>
      </c>
      <c r="U1180" s="98">
        <f ca="1">IFERROR((($O1180+$Q1180)*'Emission Factors'!$C$12)+($P1180*'Emission Factors'!$C$19),"")</f>
        <v>0</v>
      </c>
      <c r="V1180" s="98">
        <f ca="1">IFERROR((($O1180+$Q1180)*'Emission Factors'!$C$13)+($P1180*'Emission Factors'!$C$20),"")</f>
        <v>0</v>
      </c>
      <c r="W1180" s="147">
        <f ca="1">IFERROR(IF(N1180="Residential",($O1180+Q1180)*'Emission Factors'!$C$14+(P1180*'Emission Factors'!$C$21),($O1180+Q1180)*'Emission Factors'!$C$15+(P1180*'Emission Factors'!$C$22)),"")</f>
        <v>0</v>
      </c>
      <c r="X1180" s="97">
        <f t="shared" si="75"/>
        <v>0</v>
      </c>
    </row>
    <row r="1181" spans="2:24" x14ac:dyDescent="0.3">
      <c r="B1181" s="94"/>
      <c r="C1181" s="95"/>
      <c r="D1181" s="95"/>
      <c r="E1181" s="95"/>
      <c r="F1181" s="144"/>
      <c r="G1181" s="94"/>
      <c r="H1181" s="145"/>
      <c r="I1181" s="96"/>
      <c r="J1181" s="96"/>
      <c r="K1181" s="96"/>
      <c r="L1181" s="96"/>
      <c r="M1181" s="96"/>
      <c r="N1181" s="96"/>
      <c r="O1181" s="97">
        <f t="shared" si="72"/>
        <v>0</v>
      </c>
      <c r="P1181" s="97">
        <f t="shared" si="73"/>
        <v>0</v>
      </c>
      <c r="Q1181" s="97" cm="1">
        <f t="array" aca="1" ref="Q1181" ca="1">IF(I1181=0,0,$E1181*$I1181*(SUMPRODUCT((1-'Emission Factors'!$C$37)^ROW(INDIRECT("1:" &amp; 'Emission Factors'!$C$45-1)))+1))</f>
        <v>0</v>
      </c>
      <c r="R1181" s="176">
        <f ca="1">IFERROR((($O1181+$Q1181)*'Emission Factors'!$C$10)+($P1181*'Emission Factors'!$C$17),"")</f>
        <v>0</v>
      </c>
      <c r="S1181" s="146" t="str">
        <f t="shared" ca="1" si="74"/>
        <v>N/A</v>
      </c>
      <c r="T1181" s="98">
        <f ca="1">IFERROR((($O1181+$Q1181)*'Emission Factors'!$C$11)+($P1181*'Emission Factors'!$C$18),"")</f>
        <v>0</v>
      </c>
      <c r="U1181" s="98">
        <f ca="1">IFERROR((($O1181+$Q1181)*'Emission Factors'!$C$12)+($P1181*'Emission Factors'!$C$19),"")</f>
        <v>0</v>
      </c>
      <c r="V1181" s="98">
        <f ca="1">IFERROR((($O1181+$Q1181)*'Emission Factors'!$C$13)+($P1181*'Emission Factors'!$C$20),"")</f>
        <v>0</v>
      </c>
      <c r="W1181" s="147">
        <f ca="1">IFERROR(IF(N1181="Residential",($O1181+Q1181)*'Emission Factors'!$C$14+(P1181*'Emission Factors'!$C$21),($O1181+Q1181)*'Emission Factors'!$C$15+(P1181*'Emission Factors'!$C$22)),"")</f>
        <v>0</v>
      </c>
      <c r="X1181" s="97">
        <f t="shared" si="75"/>
        <v>0</v>
      </c>
    </row>
    <row r="1182" spans="2:24" x14ac:dyDescent="0.3">
      <c r="B1182" s="94"/>
      <c r="C1182" s="95"/>
      <c r="D1182" s="95"/>
      <c r="E1182" s="95"/>
      <c r="F1182" s="144"/>
      <c r="G1182" s="94"/>
      <c r="H1182" s="145"/>
      <c r="I1182" s="96"/>
      <c r="J1182" s="96"/>
      <c r="K1182" s="96"/>
      <c r="L1182" s="96"/>
      <c r="M1182" s="96"/>
      <c r="N1182" s="96"/>
      <c r="O1182" s="97">
        <f t="shared" si="72"/>
        <v>0</v>
      </c>
      <c r="P1182" s="97">
        <f t="shared" si="73"/>
        <v>0</v>
      </c>
      <c r="Q1182" s="97" cm="1">
        <f t="array" aca="1" ref="Q1182" ca="1">IF(I1182=0,0,$E1182*$I1182*(SUMPRODUCT((1-'Emission Factors'!$C$37)^ROW(INDIRECT("1:" &amp; 'Emission Factors'!$C$45-1)))+1))</f>
        <v>0</v>
      </c>
      <c r="R1182" s="176">
        <f ca="1">IFERROR((($O1182+$Q1182)*'Emission Factors'!$C$10)+($P1182*'Emission Factors'!$C$17),"")</f>
        <v>0</v>
      </c>
      <c r="S1182" s="146" t="str">
        <f t="shared" ca="1" si="74"/>
        <v>N/A</v>
      </c>
      <c r="T1182" s="98">
        <f ca="1">IFERROR((($O1182+$Q1182)*'Emission Factors'!$C$11)+($P1182*'Emission Factors'!$C$18),"")</f>
        <v>0</v>
      </c>
      <c r="U1182" s="98">
        <f ca="1">IFERROR((($O1182+$Q1182)*'Emission Factors'!$C$12)+($P1182*'Emission Factors'!$C$19),"")</f>
        <v>0</v>
      </c>
      <c r="V1182" s="98">
        <f ca="1">IFERROR((($O1182+$Q1182)*'Emission Factors'!$C$13)+($P1182*'Emission Factors'!$C$20),"")</f>
        <v>0</v>
      </c>
      <c r="W1182" s="147">
        <f ca="1">IFERROR(IF(N1182="Residential",($O1182+Q1182)*'Emission Factors'!$C$14+(P1182*'Emission Factors'!$C$21),($O1182+Q1182)*'Emission Factors'!$C$15+(P1182*'Emission Factors'!$C$22)),"")</f>
        <v>0</v>
      </c>
      <c r="X1182" s="97">
        <f t="shared" si="75"/>
        <v>0</v>
      </c>
    </row>
    <row r="1183" spans="2:24" x14ac:dyDescent="0.3">
      <c r="B1183" s="94"/>
      <c r="C1183" s="95"/>
      <c r="D1183" s="95"/>
      <c r="E1183" s="95"/>
      <c r="F1183" s="144"/>
      <c r="G1183" s="94"/>
      <c r="H1183" s="145"/>
      <c r="I1183" s="96"/>
      <c r="J1183" s="96"/>
      <c r="K1183" s="96"/>
      <c r="L1183" s="96"/>
      <c r="M1183" s="96"/>
      <c r="N1183" s="96"/>
      <c r="O1183" s="97">
        <f t="shared" si="72"/>
        <v>0</v>
      </c>
      <c r="P1183" s="97">
        <f t="shared" si="73"/>
        <v>0</v>
      </c>
      <c r="Q1183" s="97" cm="1">
        <f t="array" aca="1" ref="Q1183" ca="1">IF(I1183=0,0,$E1183*$I1183*(SUMPRODUCT((1-'Emission Factors'!$C$37)^ROW(INDIRECT("1:" &amp; 'Emission Factors'!$C$45-1)))+1))</f>
        <v>0</v>
      </c>
      <c r="R1183" s="176">
        <f ca="1">IFERROR((($O1183+$Q1183)*'Emission Factors'!$C$10)+($P1183*'Emission Factors'!$C$17),"")</f>
        <v>0</v>
      </c>
      <c r="S1183" s="146" t="str">
        <f t="shared" ca="1" si="74"/>
        <v>N/A</v>
      </c>
      <c r="T1183" s="98">
        <f ca="1">IFERROR((($O1183+$Q1183)*'Emission Factors'!$C$11)+($P1183*'Emission Factors'!$C$18),"")</f>
        <v>0</v>
      </c>
      <c r="U1183" s="98">
        <f ca="1">IFERROR((($O1183+$Q1183)*'Emission Factors'!$C$12)+($P1183*'Emission Factors'!$C$19),"")</f>
        <v>0</v>
      </c>
      <c r="V1183" s="98">
        <f ca="1">IFERROR((($O1183+$Q1183)*'Emission Factors'!$C$13)+($P1183*'Emission Factors'!$C$20),"")</f>
        <v>0</v>
      </c>
      <c r="W1183" s="147">
        <f ca="1">IFERROR(IF(N1183="Residential",($O1183+Q1183)*'Emission Factors'!$C$14+(P1183*'Emission Factors'!$C$21),($O1183+Q1183)*'Emission Factors'!$C$15+(P1183*'Emission Factors'!$C$22)),"")</f>
        <v>0</v>
      </c>
      <c r="X1183" s="97">
        <f t="shared" si="75"/>
        <v>0</v>
      </c>
    </row>
    <row r="1184" spans="2:24" x14ac:dyDescent="0.3">
      <c r="B1184" s="94"/>
      <c r="C1184" s="95"/>
      <c r="D1184" s="95"/>
      <c r="E1184" s="95"/>
      <c r="F1184" s="144"/>
      <c r="G1184" s="94"/>
      <c r="H1184" s="145"/>
      <c r="I1184" s="96"/>
      <c r="J1184" s="96"/>
      <c r="K1184" s="96"/>
      <c r="L1184" s="96"/>
      <c r="M1184" s="96"/>
      <c r="N1184" s="96"/>
      <c r="O1184" s="97">
        <f t="shared" si="72"/>
        <v>0</v>
      </c>
      <c r="P1184" s="97">
        <f t="shared" si="73"/>
        <v>0</v>
      </c>
      <c r="Q1184" s="97" cm="1">
        <f t="array" aca="1" ref="Q1184" ca="1">IF(I1184=0,0,$E1184*$I1184*(SUMPRODUCT((1-'Emission Factors'!$C$37)^ROW(INDIRECT("1:" &amp; 'Emission Factors'!$C$45-1)))+1))</f>
        <v>0</v>
      </c>
      <c r="R1184" s="176">
        <f ca="1">IFERROR((($O1184+$Q1184)*'Emission Factors'!$C$10)+($P1184*'Emission Factors'!$C$17),"")</f>
        <v>0</v>
      </c>
      <c r="S1184" s="146" t="str">
        <f t="shared" ca="1" si="74"/>
        <v>N/A</v>
      </c>
      <c r="T1184" s="98">
        <f ca="1">IFERROR((($O1184+$Q1184)*'Emission Factors'!$C$11)+($P1184*'Emission Factors'!$C$18),"")</f>
        <v>0</v>
      </c>
      <c r="U1184" s="98">
        <f ca="1">IFERROR((($O1184+$Q1184)*'Emission Factors'!$C$12)+($P1184*'Emission Factors'!$C$19),"")</f>
        <v>0</v>
      </c>
      <c r="V1184" s="98">
        <f ca="1">IFERROR((($O1184+$Q1184)*'Emission Factors'!$C$13)+($P1184*'Emission Factors'!$C$20),"")</f>
        <v>0</v>
      </c>
      <c r="W1184" s="147">
        <f ca="1">IFERROR(IF(N1184="Residential",($O1184+Q1184)*'Emission Factors'!$C$14+(P1184*'Emission Factors'!$C$21),($O1184+Q1184)*'Emission Factors'!$C$15+(P1184*'Emission Factors'!$C$22)),"")</f>
        <v>0</v>
      </c>
      <c r="X1184" s="97">
        <f t="shared" si="75"/>
        <v>0</v>
      </c>
    </row>
    <row r="1185" spans="2:24" x14ac:dyDescent="0.3">
      <c r="B1185" s="94"/>
      <c r="C1185" s="95"/>
      <c r="D1185" s="95"/>
      <c r="E1185" s="95"/>
      <c r="F1185" s="144"/>
      <c r="G1185" s="94"/>
      <c r="H1185" s="145"/>
      <c r="I1185" s="96"/>
      <c r="J1185" s="96"/>
      <c r="K1185" s="96"/>
      <c r="L1185" s="96"/>
      <c r="M1185" s="96"/>
      <c r="N1185" s="96"/>
      <c r="O1185" s="97">
        <f t="shared" si="72"/>
        <v>0</v>
      </c>
      <c r="P1185" s="97">
        <f t="shared" si="73"/>
        <v>0</v>
      </c>
      <c r="Q1185" s="97" cm="1">
        <f t="array" aca="1" ref="Q1185" ca="1">IF(I1185=0,0,$E1185*$I1185*(SUMPRODUCT((1-'Emission Factors'!$C$37)^ROW(INDIRECT("1:" &amp; 'Emission Factors'!$C$45-1)))+1))</f>
        <v>0</v>
      </c>
      <c r="R1185" s="176">
        <f ca="1">IFERROR((($O1185+$Q1185)*'Emission Factors'!$C$10)+($P1185*'Emission Factors'!$C$17),"")</f>
        <v>0</v>
      </c>
      <c r="S1185" s="146" t="str">
        <f t="shared" ca="1" si="74"/>
        <v>N/A</v>
      </c>
      <c r="T1185" s="98">
        <f ca="1">IFERROR((($O1185+$Q1185)*'Emission Factors'!$C$11)+($P1185*'Emission Factors'!$C$18),"")</f>
        <v>0</v>
      </c>
      <c r="U1185" s="98">
        <f ca="1">IFERROR((($O1185+$Q1185)*'Emission Factors'!$C$12)+($P1185*'Emission Factors'!$C$19),"")</f>
        <v>0</v>
      </c>
      <c r="V1185" s="98">
        <f ca="1">IFERROR((($O1185+$Q1185)*'Emission Factors'!$C$13)+($P1185*'Emission Factors'!$C$20),"")</f>
        <v>0</v>
      </c>
      <c r="W1185" s="147">
        <f ca="1">IFERROR(IF(N1185="Residential",($O1185+Q1185)*'Emission Factors'!$C$14+(P1185*'Emission Factors'!$C$21),($O1185+Q1185)*'Emission Factors'!$C$15+(P1185*'Emission Factors'!$C$22)),"")</f>
        <v>0</v>
      </c>
      <c r="X1185" s="97">
        <f t="shared" si="75"/>
        <v>0</v>
      </c>
    </row>
    <row r="1186" spans="2:24" x14ac:dyDescent="0.3">
      <c r="B1186" s="94"/>
      <c r="C1186" s="95"/>
      <c r="D1186" s="95"/>
      <c r="E1186" s="95"/>
      <c r="F1186" s="144"/>
      <c r="G1186" s="94"/>
      <c r="H1186" s="145"/>
      <c r="I1186" s="96"/>
      <c r="J1186" s="96"/>
      <c r="K1186" s="96"/>
      <c r="L1186" s="96"/>
      <c r="M1186" s="96"/>
      <c r="N1186" s="96"/>
      <c r="O1186" s="97">
        <f t="shared" si="72"/>
        <v>0</v>
      </c>
      <c r="P1186" s="97">
        <f t="shared" si="73"/>
        <v>0</v>
      </c>
      <c r="Q1186" s="97" cm="1">
        <f t="array" aca="1" ref="Q1186" ca="1">IF(I1186=0,0,$E1186*$I1186*(SUMPRODUCT((1-'Emission Factors'!$C$37)^ROW(INDIRECT("1:" &amp; 'Emission Factors'!$C$45-1)))+1))</f>
        <v>0</v>
      </c>
      <c r="R1186" s="176">
        <f ca="1">IFERROR((($O1186+$Q1186)*'Emission Factors'!$C$10)+($P1186*'Emission Factors'!$C$17),"")</f>
        <v>0</v>
      </c>
      <c r="S1186" s="146" t="str">
        <f t="shared" ca="1" si="74"/>
        <v>N/A</v>
      </c>
      <c r="T1186" s="98">
        <f ca="1">IFERROR((($O1186+$Q1186)*'Emission Factors'!$C$11)+($P1186*'Emission Factors'!$C$18),"")</f>
        <v>0</v>
      </c>
      <c r="U1186" s="98">
        <f ca="1">IFERROR((($O1186+$Q1186)*'Emission Factors'!$C$12)+($P1186*'Emission Factors'!$C$19),"")</f>
        <v>0</v>
      </c>
      <c r="V1186" s="98">
        <f ca="1">IFERROR((($O1186+$Q1186)*'Emission Factors'!$C$13)+($P1186*'Emission Factors'!$C$20),"")</f>
        <v>0</v>
      </c>
      <c r="W1186" s="147">
        <f ca="1">IFERROR(IF(N1186="Residential",($O1186+Q1186)*'Emission Factors'!$C$14+(P1186*'Emission Factors'!$C$21),($O1186+Q1186)*'Emission Factors'!$C$15+(P1186*'Emission Factors'!$C$22)),"")</f>
        <v>0</v>
      </c>
      <c r="X1186" s="97">
        <f t="shared" si="75"/>
        <v>0</v>
      </c>
    </row>
    <row r="1187" spans="2:24" x14ac:dyDescent="0.3">
      <c r="B1187" s="94"/>
      <c r="C1187" s="95"/>
      <c r="D1187" s="95"/>
      <c r="E1187" s="95"/>
      <c r="F1187" s="144"/>
      <c r="G1187" s="94"/>
      <c r="H1187" s="145"/>
      <c r="I1187" s="96"/>
      <c r="J1187" s="96"/>
      <c r="K1187" s="96"/>
      <c r="L1187" s="96"/>
      <c r="M1187" s="96"/>
      <c r="N1187" s="96"/>
      <c r="O1187" s="97">
        <f t="shared" si="72"/>
        <v>0</v>
      </c>
      <c r="P1187" s="97">
        <f t="shared" si="73"/>
        <v>0</v>
      </c>
      <c r="Q1187" s="97" cm="1">
        <f t="array" aca="1" ref="Q1187" ca="1">IF(I1187=0,0,$E1187*$I1187*(SUMPRODUCT((1-'Emission Factors'!$C$37)^ROW(INDIRECT("1:" &amp; 'Emission Factors'!$C$45-1)))+1))</f>
        <v>0</v>
      </c>
      <c r="R1187" s="176">
        <f ca="1">IFERROR((($O1187+$Q1187)*'Emission Factors'!$C$10)+($P1187*'Emission Factors'!$C$17),"")</f>
        <v>0</v>
      </c>
      <c r="S1187" s="146" t="str">
        <f t="shared" ca="1" si="74"/>
        <v>N/A</v>
      </c>
      <c r="T1187" s="98">
        <f ca="1">IFERROR((($O1187+$Q1187)*'Emission Factors'!$C$11)+($P1187*'Emission Factors'!$C$18),"")</f>
        <v>0</v>
      </c>
      <c r="U1187" s="98">
        <f ca="1">IFERROR((($O1187+$Q1187)*'Emission Factors'!$C$12)+($P1187*'Emission Factors'!$C$19),"")</f>
        <v>0</v>
      </c>
      <c r="V1187" s="98">
        <f ca="1">IFERROR((($O1187+$Q1187)*'Emission Factors'!$C$13)+($P1187*'Emission Factors'!$C$20),"")</f>
        <v>0</v>
      </c>
      <c r="W1187" s="147">
        <f ca="1">IFERROR(IF(N1187="Residential",($O1187+Q1187)*'Emission Factors'!$C$14+(P1187*'Emission Factors'!$C$21),($O1187+Q1187)*'Emission Factors'!$C$15+(P1187*'Emission Factors'!$C$22)),"")</f>
        <v>0</v>
      </c>
      <c r="X1187" s="97">
        <f t="shared" si="75"/>
        <v>0</v>
      </c>
    </row>
    <row r="1188" spans="2:24" x14ac:dyDescent="0.3">
      <c r="B1188" s="94"/>
      <c r="C1188" s="95"/>
      <c r="D1188" s="95"/>
      <c r="E1188" s="95"/>
      <c r="F1188" s="144"/>
      <c r="G1188" s="94"/>
      <c r="H1188" s="145"/>
      <c r="I1188" s="96"/>
      <c r="J1188" s="96"/>
      <c r="K1188" s="96"/>
      <c r="L1188" s="96"/>
      <c r="M1188" s="96"/>
      <c r="N1188" s="96"/>
      <c r="O1188" s="97">
        <f t="shared" si="72"/>
        <v>0</v>
      </c>
      <c r="P1188" s="97">
        <f t="shared" si="73"/>
        <v>0</v>
      </c>
      <c r="Q1188" s="97" cm="1">
        <f t="array" aca="1" ref="Q1188" ca="1">IF(I1188=0,0,$E1188*$I1188*(SUMPRODUCT((1-'Emission Factors'!$C$37)^ROW(INDIRECT("1:" &amp; 'Emission Factors'!$C$45-1)))+1))</f>
        <v>0</v>
      </c>
      <c r="R1188" s="176">
        <f ca="1">IFERROR((($O1188+$Q1188)*'Emission Factors'!$C$10)+($P1188*'Emission Factors'!$C$17),"")</f>
        <v>0</v>
      </c>
      <c r="S1188" s="146" t="str">
        <f t="shared" ca="1" si="74"/>
        <v>N/A</v>
      </c>
      <c r="T1188" s="98">
        <f ca="1">IFERROR((($O1188+$Q1188)*'Emission Factors'!$C$11)+($P1188*'Emission Factors'!$C$18),"")</f>
        <v>0</v>
      </c>
      <c r="U1188" s="98">
        <f ca="1">IFERROR((($O1188+$Q1188)*'Emission Factors'!$C$12)+($P1188*'Emission Factors'!$C$19),"")</f>
        <v>0</v>
      </c>
      <c r="V1188" s="98">
        <f ca="1">IFERROR((($O1188+$Q1188)*'Emission Factors'!$C$13)+($P1188*'Emission Factors'!$C$20),"")</f>
        <v>0</v>
      </c>
      <c r="W1188" s="147">
        <f ca="1">IFERROR(IF(N1188="Residential",($O1188+Q1188)*'Emission Factors'!$C$14+(P1188*'Emission Factors'!$C$21),($O1188+Q1188)*'Emission Factors'!$C$15+(P1188*'Emission Factors'!$C$22)),"")</f>
        <v>0</v>
      </c>
      <c r="X1188" s="97">
        <f t="shared" si="75"/>
        <v>0</v>
      </c>
    </row>
    <row r="1189" spans="2:24" x14ac:dyDescent="0.3">
      <c r="B1189" s="94"/>
      <c r="C1189" s="95"/>
      <c r="D1189" s="95"/>
      <c r="E1189" s="95"/>
      <c r="F1189" s="144"/>
      <c r="G1189" s="94"/>
      <c r="H1189" s="145"/>
      <c r="I1189" s="96"/>
      <c r="J1189" s="96"/>
      <c r="K1189" s="96"/>
      <c r="L1189" s="96"/>
      <c r="M1189" s="96"/>
      <c r="N1189" s="96"/>
      <c r="O1189" s="97">
        <f t="shared" si="72"/>
        <v>0</v>
      </c>
      <c r="P1189" s="97">
        <f t="shared" si="73"/>
        <v>0</v>
      </c>
      <c r="Q1189" s="97" cm="1">
        <f t="array" aca="1" ref="Q1189" ca="1">IF(I1189=0,0,$E1189*$I1189*(SUMPRODUCT((1-'Emission Factors'!$C$37)^ROW(INDIRECT("1:" &amp; 'Emission Factors'!$C$45-1)))+1))</f>
        <v>0</v>
      </c>
      <c r="R1189" s="176">
        <f ca="1">IFERROR((($O1189+$Q1189)*'Emission Factors'!$C$10)+($P1189*'Emission Factors'!$C$17),"")</f>
        <v>0</v>
      </c>
      <c r="S1189" s="146" t="str">
        <f t="shared" ca="1" si="74"/>
        <v>N/A</v>
      </c>
      <c r="T1189" s="98">
        <f ca="1">IFERROR((($O1189+$Q1189)*'Emission Factors'!$C$11)+($P1189*'Emission Factors'!$C$18),"")</f>
        <v>0</v>
      </c>
      <c r="U1189" s="98">
        <f ca="1">IFERROR((($O1189+$Q1189)*'Emission Factors'!$C$12)+($P1189*'Emission Factors'!$C$19),"")</f>
        <v>0</v>
      </c>
      <c r="V1189" s="98">
        <f ca="1">IFERROR((($O1189+$Q1189)*'Emission Factors'!$C$13)+($P1189*'Emission Factors'!$C$20),"")</f>
        <v>0</v>
      </c>
      <c r="W1189" s="147">
        <f ca="1">IFERROR(IF(N1189="Residential",($O1189+Q1189)*'Emission Factors'!$C$14+(P1189*'Emission Factors'!$C$21),($O1189+Q1189)*'Emission Factors'!$C$15+(P1189*'Emission Factors'!$C$22)),"")</f>
        <v>0</v>
      </c>
      <c r="X1189" s="97">
        <f t="shared" si="75"/>
        <v>0</v>
      </c>
    </row>
    <row r="1190" spans="2:24" x14ac:dyDescent="0.3">
      <c r="B1190" s="94"/>
      <c r="C1190" s="95"/>
      <c r="D1190" s="95"/>
      <c r="E1190" s="95"/>
      <c r="F1190" s="144"/>
      <c r="G1190" s="94"/>
      <c r="H1190" s="145"/>
      <c r="I1190" s="96"/>
      <c r="J1190" s="96"/>
      <c r="K1190" s="96"/>
      <c r="L1190" s="96"/>
      <c r="M1190" s="96"/>
      <c r="N1190" s="96"/>
      <c r="O1190" s="97">
        <f t="shared" si="72"/>
        <v>0</v>
      </c>
      <c r="P1190" s="97">
        <f t="shared" si="73"/>
        <v>0</v>
      </c>
      <c r="Q1190" s="97" cm="1">
        <f t="array" aca="1" ref="Q1190" ca="1">IF(I1190=0,0,$E1190*$I1190*(SUMPRODUCT((1-'Emission Factors'!$C$37)^ROW(INDIRECT("1:" &amp; 'Emission Factors'!$C$45-1)))+1))</f>
        <v>0</v>
      </c>
      <c r="R1190" s="176">
        <f ca="1">IFERROR((($O1190+$Q1190)*'Emission Factors'!$C$10)+($P1190*'Emission Factors'!$C$17),"")</f>
        <v>0</v>
      </c>
      <c r="S1190" s="146" t="str">
        <f t="shared" ca="1" si="74"/>
        <v>N/A</v>
      </c>
      <c r="T1190" s="98">
        <f ca="1">IFERROR((($O1190+$Q1190)*'Emission Factors'!$C$11)+($P1190*'Emission Factors'!$C$18),"")</f>
        <v>0</v>
      </c>
      <c r="U1190" s="98">
        <f ca="1">IFERROR((($O1190+$Q1190)*'Emission Factors'!$C$12)+($P1190*'Emission Factors'!$C$19),"")</f>
        <v>0</v>
      </c>
      <c r="V1190" s="98">
        <f ca="1">IFERROR((($O1190+$Q1190)*'Emission Factors'!$C$13)+($P1190*'Emission Factors'!$C$20),"")</f>
        <v>0</v>
      </c>
      <c r="W1190" s="147">
        <f ca="1">IFERROR(IF(N1190="Residential",($O1190+Q1190)*'Emission Factors'!$C$14+(P1190*'Emission Factors'!$C$21),($O1190+Q1190)*'Emission Factors'!$C$15+(P1190*'Emission Factors'!$C$22)),"")</f>
        <v>0</v>
      </c>
      <c r="X1190" s="97">
        <f t="shared" si="75"/>
        <v>0</v>
      </c>
    </row>
    <row r="1191" spans="2:24" x14ac:dyDescent="0.3">
      <c r="B1191" s="94"/>
      <c r="C1191" s="95"/>
      <c r="D1191" s="95"/>
      <c r="E1191" s="95"/>
      <c r="F1191" s="144"/>
      <c r="G1191" s="94"/>
      <c r="H1191" s="145"/>
      <c r="I1191" s="96"/>
      <c r="J1191" s="96"/>
      <c r="K1191" s="96"/>
      <c r="L1191" s="96"/>
      <c r="M1191" s="96"/>
      <c r="N1191" s="96"/>
      <c r="O1191" s="97">
        <f t="shared" si="72"/>
        <v>0</v>
      </c>
      <c r="P1191" s="97">
        <f t="shared" si="73"/>
        <v>0</v>
      </c>
      <c r="Q1191" s="97" cm="1">
        <f t="array" aca="1" ref="Q1191" ca="1">IF(I1191=0,0,$E1191*$I1191*(SUMPRODUCT((1-'Emission Factors'!$C$37)^ROW(INDIRECT("1:" &amp; 'Emission Factors'!$C$45-1)))+1))</f>
        <v>0</v>
      </c>
      <c r="R1191" s="176">
        <f ca="1">IFERROR((($O1191+$Q1191)*'Emission Factors'!$C$10)+($P1191*'Emission Factors'!$C$17),"")</f>
        <v>0</v>
      </c>
      <c r="S1191" s="146" t="str">
        <f t="shared" ca="1" si="74"/>
        <v>N/A</v>
      </c>
      <c r="T1191" s="98">
        <f ca="1">IFERROR((($O1191+$Q1191)*'Emission Factors'!$C$11)+($P1191*'Emission Factors'!$C$18),"")</f>
        <v>0</v>
      </c>
      <c r="U1191" s="98">
        <f ca="1">IFERROR((($O1191+$Q1191)*'Emission Factors'!$C$12)+($P1191*'Emission Factors'!$C$19),"")</f>
        <v>0</v>
      </c>
      <c r="V1191" s="98">
        <f ca="1">IFERROR((($O1191+$Q1191)*'Emission Factors'!$C$13)+($P1191*'Emission Factors'!$C$20),"")</f>
        <v>0</v>
      </c>
      <c r="W1191" s="147">
        <f ca="1">IFERROR(IF(N1191="Residential",($O1191+Q1191)*'Emission Factors'!$C$14+(P1191*'Emission Factors'!$C$21),($O1191+Q1191)*'Emission Factors'!$C$15+(P1191*'Emission Factors'!$C$22)),"")</f>
        <v>0</v>
      </c>
      <c r="X1191" s="97">
        <f t="shared" si="75"/>
        <v>0</v>
      </c>
    </row>
    <row r="1192" spans="2:24" x14ac:dyDescent="0.3">
      <c r="B1192" s="94"/>
      <c r="C1192" s="95"/>
      <c r="D1192" s="95"/>
      <c r="E1192" s="95"/>
      <c r="F1192" s="144"/>
      <c r="G1192" s="94"/>
      <c r="H1192" s="145"/>
      <c r="I1192" s="96"/>
      <c r="J1192" s="96"/>
      <c r="K1192" s="96"/>
      <c r="L1192" s="96"/>
      <c r="M1192" s="96"/>
      <c r="N1192" s="96"/>
      <c r="O1192" s="97">
        <f t="shared" si="72"/>
        <v>0</v>
      </c>
      <c r="P1192" s="97">
        <f t="shared" si="73"/>
        <v>0</v>
      </c>
      <c r="Q1192" s="97" cm="1">
        <f t="array" aca="1" ref="Q1192" ca="1">IF(I1192=0,0,$E1192*$I1192*(SUMPRODUCT((1-'Emission Factors'!$C$37)^ROW(INDIRECT("1:" &amp; 'Emission Factors'!$C$45-1)))+1))</f>
        <v>0</v>
      </c>
      <c r="R1192" s="176">
        <f ca="1">IFERROR((($O1192+$Q1192)*'Emission Factors'!$C$10)+($P1192*'Emission Factors'!$C$17),"")</f>
        <v>0</v>
      </c>
      <c r="S1192" s="146" t="str">
        <f t="shared" ca="1" si="74"/>
        <v>N/A</v>
      </c>
      <c r="T1192" s="98">
        <f ca="1">IFERROR((($O1192+$Q1192)*'Emission Factors'!$C$11)+($P1192*'Emission Factors'!$C$18),"")</f>
        <v>0</v>
      </c>
      <c r="U1192" s="98">
        <f ca="1">IFERROR((($O1192+$Q1192)*'Emission Factors'!$C$12)+($P1192*'Emission Factors'!$C$19),"")</f>
        <v>0</v>
      </c>
      <c r="V1192" s="98">
        <f ca="1">IFERROR((($O1192+$Q1192)*'Emission Factors'!$C$13)+($P1192*'Emission Factors'!$C$20),"")</f>
        <v>0</v>
      </c>
      <c r="W1192" s="147">
        <f ca="1">IFERROR(IF(N1192="Residential",($O1192+Q1192)*'Emission Factors'!$C$14+(P1192*'Emission Factors'!$C$21),($O1192+Q1192)*'Emission Factors'!$C$15+(P1192*'Emission Factors'!$C$22)),"")</f>
        <v>0</v>
      </c>
      <c r="X1192" s="97">
        <f t="shared" si="75"/>
        <v>0</v>
      </c>
    </row>
    <row r="1193" spans="2:24" x14ac:dyDescent="0.3">
      <c r="B1193" s="94"/>
      <c r="C1193" s="95"/>
      <c r="D1193" s="95"/>
      <c r="E1193" s="95"/>
      <c r="F1193" s="144"/>
      <c r="G1193" s="94"/>
      <c r="H1193" s="145"/>
      <c r="I1193" s="96"/>
      <c r="J1193" s="96"/>
      <c r="K1193" s="96"/>
      <c r="L1193" s="96"/>
      <c r="M1193" s="96"/>
      <c r="N1193" s="96"/>
      <c r="O1193" s="97">
        <f t="shared" si="72"/>
        <v>0</v>
      </c>
      <c r="P1193" s="97">
        <f t="shared" si="73"/>
        <v>0</v>
      </c>
      <c r="Q1193" s="97" cm="1">
        <f t="array" aca="1" ref="Q1193" ca="1">IF(I1193=0,0,$E1193*$I1193*(SUMPRODUCT((1-'Emission Factors'!$C$37)^ROW(INDIRECT("1:" &amp; 'Emission Factors'!$C$45-1)))+1))</f>
        <v>0</v>
      </c>
      <c r="R1193" s="176">
        <f ca="1">IFERROR((($O1193+$Q1193)*'Emission Factors'!$C$10)+($P1193*'Emission Factors'!$C$17),"")</f>
        <v>0</v>
      </c>
      <c r="S1193" s="146" t="str">
        <f t="shared" ca="1" si="74"/>
        <v>N/A</v>
      </c>
      <c r="T1193" s="98">
        <f ca="1">IFERROR((($O1193+$Q1193)*'Emission Factors'!$C$11)+($P1193*'Emission Factors'!$C$18),"")</f>
        <v>0</v>
      </c>
      <c r="U1193" s="98">
        <f ca="1">IFERROR((($O1193+$Q1193)*'Emission Factors'!$C$12)+($P1193*'Emission Factors'!$C$19),"")</f>
        <v>0</v>
      </c>
      <c r="V1193" s="98">
        <f ca="1">IFERROR((($O1193+$Q1193)*'Emission Factors'!$C$13)+($P1193*'Emission Factors'!$C$20),"")</f>
        <v>0</v>
      </c>
      <c r="W1193" s="147">
        <f ca="1">IFERROR(IF(N1193="Residential",($O1193+Q1193)*'Emission Factors'!$C$14+(P1193*'Emission Factors'!$C$21),($O1193+Q1193)*'Emission Factors'!$C$15+(P1193*'Emission Factors'!$C$22)),"")</f>
        <v>0</v>
      </c>
      <c r="X1193" s="97">
        <f t="shared" si="75"/>
        <v>0</v>
      </c>
    </row>
    <row r="1194" spans="2:24" x14ac:dyDescent="0.3">
      <c r="B1194" s="94"/>
      <c r="C1194" s="95"/>
      <c r="D1194" s="95"/>
      <c r="E1194" s="95"/>
      <c r="F1194" s="144"/>
      <c r="G1194" s="94"/>
      <c r="H1194" s="145"/>
      <c r="I1194" s="96"/>
      <c r="J1194" s="96"/>
      <c r="K1194" s="96"/>
      <c r="L1194" s="96"/>
      <c r="M1194" s="96"/>
      <c r="N1194" s="96"/>
      <c r="O1194" s="97">
        <f t="shared" si="72"/>
        <v>0</v>
      </c>
      <c r="P1194" s="97">
        <f t="shared" si="73"/>
        <v>0</v>
      </c>
      <c r="Q1194" s="97" cm="1">
        <f t="array" aca="1" ref="Q1194" ca="1">IF(I1194=0,0,$E1194*$I1194*(SUMPRODUCT((1-'Emission Factors'!$C$37)^ROW(INDIRECT("1:" &amp; 'Emission Factors'!$C$45-1)))+1))</f>
        <v>0</v>
      </c>
      <c r="R1194" s="176">
        <f ca="1">IFERROR((($O1194+$Q1194)*'Emission Factors'!$C$10)+($P1194*'Emission Factors'!$C$17),"")</f>
        <v>0</v>
      </c>
      <c r="S1194" s="146" t="str">
        <f t="shared" ca="1" si="74"/>
        <v>N/A</v>
      </c>
      <c r="T1194" s="98">
        <f ca="1">IFERROR((($O1194+$Q1194)*'Emission Factors'!$C$11)+($P1194*'Emission Factors'!$C$18),"")</f>
        <v>0</v>
      </c>
      <c r="U1194" s="98">
        <f ca="1">IFERROR((($O1194+$Q1194)*'Emission Factors'!$C$12)+($P1194*'Emission Factors'!$C$19),"")</f>
        <v>0</v>
      </c>
      <c r="V1194" s="98">
        <f ca="1">IFERROR((($O1194+$Q1194)*'Emission Factors'!$C$13)+($P1194*'Emission Factors'!$C$20),"")</f>
        <v>0</v>
      </c>
      <c r="W1194" s="147">
        <f ca="1">IFERROR(IF(N1194="Residential",($O1194+Q1194)*'Emission Factors'!$C$14+(P1194*'Emission Factors'!$C$21),($O1194+Q1194)*'Emission Factors'!$C$15+(P1194*'Emission Factors'!$C$22)),"")</f>
        <v>0</v>
      </c>
      <c r="X1194" s="97">
        <f t="shared" si="75"/>
        <v>0</v>
      </c>
    </row>
    <row r="1195" spans="2:24" x14ac:dyDescent="0.3">
      <c r="B1195" s="94"/>
      <c r="C1195" s="95"/>
      <c r="D1195" s="95"/>
      <c r="E1195" s="95"/>
      <c r="F1195" s="144"/>
      <c r="G1195" s="94"/>
      <c r="H1195" s="145"/>
      <c r="I1195" s="96"/>
      <c r="J1195" s="96"/>
      <c r="K1195" s="96"/>
      <c r="L1195" s="96"/>
      <c r="M1195" s="96"/>
      <c r="N1195" s="96"/>
      <c r="O1195" s="97">
        <f t="shared" si="72"/>
        <v>0</v>
      </c>
      <c r="P1195" s="97">
        <f t="shared" si="73"/>
        <v>0</v>
      </c>
      <c r="Q1195" s="97" cm="1">
        <f t="array" aca="1" ref="Q1195" ca="1">IF(I1195=0,0,$E1195*$I1195*(SUMPRODUCT((1-'Emission Factors'!$C$37)^ROW(INDIRECT("1:" &amp; 'Emission Factors'!$C$45-1)))+1))</f>
        <v>0</v>
      </c>
      <c r="R1195" s="176">
        <f ca="1">IFERROR((($O1195+$Q1195)*'Emission Factors'!$C$10)+($P1195*'Emission Factors'!$C$17),"")</f>
        <v>0</v>
      </c>
      <c r="S1195" s="146" t="str">
        <f t="shared" ca="1" si="74"/>
        <v>N/A</v>
      </c>
      <c r="T1195" s="98">
        <f ca="1">IFERROR((($O1195+$Q1195)*'Emission Factors'!$C$11)+($P1195*'Emission Factors'!$C$18),"")</f>
        <v>0</v>
      </c>
      <c r="U1195" s="98">
        <f ca="1">IFERROR((($O1195+$Q1195)*'Emission Factors'!$C$12)+($P1195*'Emission Factors'!$C$19),"")</f>
        <v>0</v>
      </c>
      <c r="V1195" s="98">
        <f ca="1">IFERROR((($O1195+$Q1195)*'Emission Factors'!$C$13)+($P1195*'Emission Factors'!$C$20),"")</f>
        <v>0</v>
      </c>
      <c r="W1195" s="147">
        <f ca="1">IFERROR(IF(N1195="Residential",($O1195+Q1195)*'Emission Factors'!$C$14+(P1195*'Emission Factors'!$C$21),($O1195+Q1195)*'Emission Factors'!$C$15+(P1195*'Emission Factors'!$C$22)),"")</f>
        <v>0</v>
      </c>
      <c r="X1195" s="97">
        <f t="shared" si="75"/>
        <v>0</v>
      </c>
    </row>
    <row r="1196" spans="2:24" x14ac:dyDescent="0.3">
      <c r="B1196" s="94"/>
      <c r="C1196" s="95"/>
      <c r="D1196" s="95"/>
      <c r="E1196" s="95"/>
      <c r="F1196" s="144"/>
      <c r="G1196" s="94"/>
      <c r="H1196" s="145"/>
      <c r="I1196" s="96"/>
      <c r="J1196" s="96"/>
      <c r="K1196" s="96"/>
      <c r="L1196" s="96"/>
      <c r="M1196" s="96"/>
      <c r="N1196" s="96"/>
      <c r="O1196" s="97">
        <f t="shared" si="72"/>
        <v>0</v>
      </c>
      <c r="P1196" s="97">
        <f t="shared" si="73"/>
        <v>0</v>
      </c>
      <c r="Q1196" s="97" cm="1">
        <f t="array" aca="1" ref="Q1196" ca="1">IF(I1196=0,0,$E1196*$I1196*(SUMPRODUCT((1-'Emission Factors'!$C$37)^ROW(INDIRECT("1:" &amp; 'Emission Factors'!$C$45-1)))+1))</f>
        <v>0</v>
      </c>
      <c r="R1196" s="176">
        <f ca="1">IFERROR((($O1196+$Q1196)*'Emission Factors'!$C$10)+($P1196*'Emission Factors'!$C$17),"")</f>
        <v>0</v>
      </c>
      <c r="S1196" s="146" t="str">
        <f t="shared" ca="1" si="74"/>
        <v>N/A</v>
      </c>
      <c r="T1196" s="98">
        <f ca="1">IFERROR((($O1196+$Q1196)*'Emission Factors'!$C$11)+($P1196*'Emission Factors'!$C$18),"")</f>
        <v>0</v>
      </c>
      <c r="U1196" s="98">
        <f ca="1">IFERROR((($O1196+$Q1196)*'Emission Factors'!$C$12)+($P1196*'Emission Factors'!$C$19),"")</f>
        <v>0</v>
      </c>
      <c r="V1196" s="98">
        <f ca="1">IFERROR((($O1196+$Q1196)*'Emission Factors'!$C$13)+($P1196*'Emission Factors'!$C$20),"")</f>
        <v>0</v>
      </c>
      <c r="W1196" s="147">
        <f ca="1">IFERROR(IF(N1196="Residential",($O1196+Q1196)*'Emission Factors'!$C$14+(P1196*'Emission Factors'!$C$21),($O1196+Q1196)*'Emission Factors'!$C$15+(P1196*'Emission Factors'!$C$22)),"")</f>
        <v>0</v>
      </c>
      <c r="X1196" s="97">
        <f t="shared" si="75"/>
        <v>0</v>
      </c>
    </row>
    <row r="1197" spans="2:24" x14ac:dyDescent="0.3">
      <c r="B1197" s="94"/>
      <c r="C1197" s="95"/>
      <c r="D1197" s="95"/>
      <c r="E1197" s="95"/>
      <c r="F1197" s="144"/>
      <c r="G1197" s="94"/>
      <c r="H1197" s="145"/>
      <c r="I1197" s="96"/>
      <c r="J1197" s="96"/>
      <c r="K1197" s="96"/>
      <c r="L1197" s="96"/>
      <c r="M1197" s="96"/>
      <c r="N1197" s="96"/>
      <c r="O1197" s="97">
        <f t="shared" si="72"/>
        <v>0</v>
      </c>
      <c r="P1197" s="97">
        <f t="shared" si="73"/>
        <v>0</v>
      </c>
      <c r="Q1197" s="97" cm="1">
        <f t="array" aca="1" ref="Q1197" ca="1">IF(I1197=0,0,$E1197*$I1197*(SUMPRODUCT((1-'Emission Factors'!$C$37)^ROW(INDIRECT("1:" &amp; 'Emission Factors'!$C$45-1)))+1))</f>
        <v>0</v>
      </c>
      <c r="R1197" s="176">
        <f ca="1">IFERROR((($O1197+$Q1197)*'Emission Factors'!$C$10)+($P1197*'Emission Factors'!$C$17),"")</f>
        <v>0</v>
      </c>
      <c r="S1197" s="146" t="str">
        <f t="shared" ca="1" si="74"/>
        <v>N/A</v>
      </c>
      <c r="T1197" s="98">
        <f ca="1">IFERROR((($O1197+$Q1197)*'Emission Factors'!$C$11)+($P1197*'Emission Factors'!$C$18),"")</f>
        <v>0</v>
      </c>
      <c r="U1197" s="98">
        <f ca="1">IFERROR((($O1197+$Q1197)*'Emission Factors'!$C$12)+($P1197*'Emission Factors'!$C$19),"")</f>
        <v>0</v>
      </c>
      <c r="V1197" s="98">
        <f ca="1">IFERROR((($O1197+$Q1197)*'Emission Factors'!$C$13)+($P1197*'Emission Factors'!$C$20),"")</f>
        <v>0</v>
      </c>
      <c r="W1197" s="147">
        <f ca="1">IFERROR(IF(N1197="Residential",($O1197+Q1197)*'Emission Factors'!$C$14+(P1197*'Emission Factors'!$C$21),($O1197+Q1197)*'Emission Factors'!$C$15+(P1197*'Emission Factors'!$C$22)),"")</f>
        <v>0</v>
      </c>
      <c r="X1197" s="97">
        <f t="shared" si="75"/>
        <v>0</v>
      </c>
    </row>
    <row r="1198" spans="2:24" x14ac:dyDescent="0.3">
      <c r="B1198" s="94"/>
      <c r="C1198" s="95"/>
      <c r="D1198" s="95"/>
      <c r="E1198" s="95"/>
      <c r="F1198" s="144"/>
      <c r="G1198" s="94"/>
      <c r="H1198" s="145"/>
      <c r="I1198" s="96"/>
      <c r="J1198" s="96"/>
      <c r="K1198" s="96"/>
      <c r="L1198" s="96"/>
      <c r="M1198" s="96"/>
      <c r="N1198" s="96"/>
      <c r="O1198" s="97">
        <f t="shared" si="72"/>
        <v>0</v>
      </c>
      <c r="P1198" s="97">
        <f t="shared" si="73"/>
        <v>0</v>
      </c>
      <c r="Q1198" s="97" cm="1">
        <f t="array" aca="1" ref="Q1198" ca="1">IF(I1198=0,0,$E1198*$I1198*(SUMPRODUCT((1-'Emission Factors'!$C$37)^ROW(INDIRECT("1:" &amp; 'Emission Factors'!$C$45-1)))+1))</f>
        <v>0</v>
      </c>
      <c r="R1198" s="176">
        <f ca="1">IFERROR((($O1198+$Q1198)*'Emission Factors'!$C$10)+($P1198*'Emission Factors'!$C$17),"")</f>
        <v>0</v>
      </c>
      <c r="S1198" s="146" t="str">
        <f t="shared" ca="1" si="74"/>
        <v>N/A</v>
      </c>
      <c r="T1198" s="98">
        <f ca="1">IFERROR((($O1198+$Q1198)*'Emission Factors'!$C$11)+($P1198*'Emission Factors'!$C$18),"")</f>
        <v>0</v>
      </c>
      <c r="U1198" s="98">
        <f ca="1">IFERROR((($O1198+$Q1198)*'Emission Factors'!$C$12)+($P1198*'Emission Factors'!$C$19),"")</f>
        <v>0</v>
      </c>
      <c r="V1198" s="98">
        <f ca="1">IFERROR((($O1198+$Q1198)*'Emission Factors'!$C$13)+($P1198*'Emission Factors'!$C$20),"")</f>
        <v>0</v>
      </c>
      <c r="W1198" s="147">
        <f ca="1">IFERROR(IF(N1198="Residential",($O1198+Q1198)*'Emission Factors'!$C$14+(P1198*'Emission Factors'!$C$21),($O1198+Q1198)*'Emission Factors'!$C$15+(P1198*'Emission Factors'!$C$22)),"")</f>
        <v>0</v>
      </c>
      <c r="X1198" s="97">
        <f t="shared" si="75"/>
        <v>0</v>
      </c>
    </row>
    <row r="1199" spans="2:24" x14ac:dyDescent="0.3">
      <c r="B1199" s="94"/>
      <c r="C1199" s="95"/>
      <c r="D1199" s="95"/>
      <c r="E1199" s="95"/>
      <c r="F1199" s="144"/>
      <c r="G1199" s="94"/>
      <c r="H1199" s="145"/>
      <c r="I1199" s="96"/>
      <c r="J1199" s="96"/>
      <c r="K1199" s="96"/>
      <c r="L1199" s="96"/>
      <c r="M1199" s="96"/>
      <c r="N1199" s="96"/>
      <c r="O1199" s="97">
        <f t="shared" si="72"/>
        <v>0</v>
      </c>
      <c r="P1199" s="97">
        <f t="shared" si="73"/>
        <v>0</v>
      </c>
      <c r="Q1199" s="97" cm="1">
        <f t="array" aca="1" ref="Q1199" ca="1">IF(I1199=0,0,$E1199*$I1199*(SUMPRODUCT((1-'Emission Factors'!$C$37)^ROW(INDIRECT("1:" &amp; 'Emission Factors'!$C$45-1)))+1))</f>
        <v>0</v>
      </c>
      <c r="R1199" s="176">
        <f ca="1">IFERROR((($O1199+$Q1199)*'Emission Factors'!$C$10)+($P1199*'Emission Factors'!$C$17),"")</f>
        <v>0</v>
      </c>
      <c r="S1199" s="146" t="str">
        <f t="shared" ca="1" si="74"/>
        <v>N/A</v>
      </c>
      <c r="T1199" s="98">
        <f ca="1">IFERROR((($O1199+$Q1199)*'Emission Factors'!$C$11)+($P1199*'Emission Factors'!$C$18),"")</f>
        <v>0</v>
      </c>
      <c r="U1199" s="98">
        <f ca="1">IFERROR((($O1199+$Q1199)*'Emission Factors'!$C$12)+($P1199*'Emission Factors'!$C$19),"")</f>
        <v>0</v>
      </c>
      <c r="V1199" s="98">
        <f ca="1">IFERROR((($O1199+$Q1199)*'Emission Factors'!$C$13)+($P1199*'Emission Factors'!$C$20),"")</f>
        <v>0</v>
      </c>
      <c r="W1199" s="147">
        <f ca="1">IFERROR(IF(N1199="Residential",($O1199+Q1199)*'Emission Factors'!$C$14+(P1199*'Emission Factors'!$C$21),($O1199+Q1199)*'Emission Factors'!$C$15+(P1199*'Emission Factors'!$C$22)),"")</f>
        <v>0</v>
      </c>
      <c r="X1199" s="97">
        <f t="shared" si="75"/>
        <v>0</v>
      </c>
    </row>
    <row r="1200" spans="2:24" x14ac:dyDescent="0.3">
      <c r="B1200" s="94"/>
      <c r="C1200" s="95"/>
      <c r="D1200" s="95"/>
      <c r="E1200" s="95"/>
      <c r="F1200" s="144"/>
      <c r="G1200" s="94"/>
      <c r="H1200" s="145"/>
      <c r="I1200" s="96"/>
      <c r="J1200" s="96"/>
      <c r="K1200" s="96"/>
      <c r="L1200" s="96"/>
      <c r="M1200" s="96"/>
      <c r="N1200" s="96"/>
      <c r="O1200" s="97">
        <f t="shared" si="72"/>
        <v>0</v>
      </c>
      <c r="P1200" s="97">
        <f t="shared" si="73"/>
        <v>0</v>
      </c>
      <c r="Q1200" s="97" cm="1">
        <f t="array" aca="1" ref="Q1200" ca="1">IF(I1200=0,0,$E1200*$I1200*(SUMPRODUCT((1-'Emission Factors'!$C$37)^ROW(INDIRECT("1:" &amp; 'Emission Factors'!$C$45-1)))+1))</f>
        <v>0</v>
      </c>
      <c r="R1200" s="176">
        <f ca="1">IFERROR((($O1200+$Q1200)*'Emission Factors'!$C$10)+($P1200*'Emission Factors'!$C$17),"")</f>
        <v>0</v>
      </c>
      <c r="S1200" s="146" t="str">
        <f t="shared" ca="1" si="74"/>
        <v>N/A</v>
      </c>
      <c r="T1200" s="98">
        <f ca="1">IFERROR((($O1200+$Q1200)*'Emission Factors'!$C$11)+($P1200*'Emission Factors'!$C$18),"")</f>
        <v>0</v>
      </c>
      <c r="U1200" s="98">
        <f ca="1">IFERROR((($O1200+$Q1200)*'Emission Factors'!$C$12)+($P1200*'Emission Factors'!$C$19),"")</f>
        <v>0</v>
      </c>
      <c r="V1200" s="98">
        <f ca="1">IFERROR((($O1200+$Q1200)*'Emission Factors'!$C$13)+($P1200*'Emission Factors'!$C$20),"")</f>
        <v>0</v>
      </c>
      <c r="W1200" s="147">
        <f ca="1">IFERROR(IF(N1200="Residential",($O1200+Q1200)*'Emission Factors'!$C$14+(P1200*'Emission Factors'!$C$21),($O1200+Q1200)*'Emission Factors'!$C$15+(P1200*'Emission Factors'!$C$22)),"")</f>
        <v>0</v>
      </c>
      <c r="X1200" s="97">
        <f t="shared" si="75"/>
        <v>0</v>
      </c>
    </row>
    <row r="1201" spans="2:24" x14ac:dyDescent="0.3">
      <c r="B1201" s="94"/>
      <c r="C1201" s="95"/>
      <c r="D1201" s="95"/>
      <c r="E1201" s="95"/>
      <c r="F1201" s="144"/>
      <c r="G1201" s="94"/>
      <c r="H1201" s="145"/>
      <c r="I1201" s="96"/>
      <c r="J1201" s="96"/>
      <c r="K1201" s="96"/>
      <c r="L1201" s="96"/>
      <c r="M1201" s="96"/>
      <c r="N1201" s="96"/>
      <c r="O1201" s="97">
        <f t="shared" si="72"/>
        <v>0</v>
      </c>
      <c r="P1201" s="97">
        <f t="shared" si="73"/>
        <v>0</v>
      </c>
      <c r="Q1201" s="97" cm="1">
        <f t="array" aca="1" ref="Q1201" ca="1">IF(I1201=0,0,$E1201*$I1201*(SUMPRODUCT((1-'Emission Factors'!$C$37)^ROW(INDIRECT("1:" &amp; 'Emission Factors'!$C$45-1)))+1))</f>
        <v>0</v>
      </c>
      <c r="R1201" s="176">
        <f ca="1">IFERROR((($O1201+$Q1201)*'Emission Factors'!$C$10)+($P1201*'Emission Factors'!$C$17),"")</f>
        <v>0</v>
      </c>
      <c r="S1201" s="146" t="str">
        <f t="shared" ca="1" si="74"/>
        <v>N/A</v>
      </c>
      <c r="T1201" s="98">
        <f ca="1">IFERROR((($O1201+$Q1201)*'Emission Factors'!$C$11)+($P1201*'Emission Factors'!$C$18),"")</f>
        <v>0</v>
      </c>
      <c r="U1201" s="98">
        <f ca="1">IFERROR((($O1201+$Q1201)*'Emission Factors'!$C$12)+($P1201*'Emission Factors'!$C$19),"")</f>
        <v>0</v>
      </c>
      <c r="V1201" s="98">
        <f ca="1">IFERROR((($O1201+$Q1201)*'Emission Factors'!$C$13)+($P1201*'Emission Factors'!$C$20),"")</f>
        <v>0</v>
      </c>
      <c r="W1201" s="147">
        <f ca="1">IFERROR(IF(N1201="Residential",($O1201+Q1201)*'Emission Factors'!$C$14+(P1201*'Emission Factors'!$C$21),($O1201+Q1201)*'Emission Factors'!$C$15+(P1201*'Emission Factors'!$C$22)),"")</f>
        <v>0</v>
      </c>
      <c r="X1201" s="97">
        <f t="shared" si="75"/>
        <v>0</v>
      </c>
    </row>
    <row r="1202" spans="2:24" x14ac:dyDescent="0.3">
      <c r="B1202" s="94"/>
      <c r="C1202" s="95"/>
      <c r="D1202" s="95"/>
      <c r="E1202" s="95"/>
      <c r="F1202" s="144"/>
      <c r="G1202" s="94"/>
      <c r="H1202" s="145"/>
      <c r="I1202" s="96"/>
      <c r="J1202" s="96"/>
      <c r="K1202" s="96"/>
      <c r="L1202" s="96"/>
      <c r="M1202" s="96"/>
      <c r="N1202" s="96"/>
      <c r="O1202" s="97">
        <f t="shared" si="72"/>
        <v>0</v>
      </c>
      <c r="P1202" s="97">
        <f t="shared" si="73"/>
        <v>0</v>
      </c>
      <c r="Q1202" s="97" cm="1">
        <f t="array" aca="1" ref="Q1202" ca="1">IF(I1202=0,0,$E1202*$I1202*(SUMPRODUCT((1-'Emission Factors'!$C$37)^ROW(INDIRECT("1:" &amp; 'Emission Factors'!$C$45-1)))+1))</f>
        <v>0</v>
      </c>
      <c r="R1202" s="176">
        <f ca="1">IFERROR((($O1202+$Q1202)*'Emission Factors'!$C$10)+($P1202*'Emission Factors'!$C$17),"")</f>
        <v>0</v>
      </c>
      <c r="S1202" s="146" t="str">
        <f t="shared" ca="1" si="74"/>
        <v>N/A</v>
      </c>
      <c r="T1202" s="98">
        <f ca="1">IFERROR((($O1202+$Q1202)*'Emission Factors'!$C$11)+($P1202*'Emission Factors'!$C$18),"")</f>
        <v>0</v>
      </c>
      <c r="U1202" s="98">
        <f ca="1">IFERROR((($O1202+$Q1202)*'Emission Factors'!$C$12)+($P1202*'Emission Factors'!$C$19),"")</f>
        <v>0</v>
      </c>
      <c r="V1202" s="98">
        <f ca="1">IFERROR((($O1202+$Q1202)*'Emission Factors'!$C$13)+($P1202*'Emission Factors'!$C$20),"")</f>
        <v>0</v>
      </c>
      <c r="W1202" s="147">
        <f ca="1">IFERROR(IF(N1202="Residential",($O1202+Q1202)*'Emission Factors'!$C$14+(P1202*'Emission Factors'!$C$21),($O1202+Q1202)*'Emission Factors'!$C$15+(P1202*'Emission Factors'!$C$22)),"")</f>
        <v>0</v>
      </c>
      <c r="X1202" s="97">
        <f t="shared" si="75"/>
        <v>0</v>
      </c>
    </row>
    <row r="1203" spans="2:24" x14ac:dyDescent="0.3">
      <c r="B1203" s="94"/>
      <c r="C1203" s="95"/>
      <c r="D1203" s="95"/>
      <c r="E1203" s="95"/>
      <c r="F1203" s="144"/>
      <c r="G1203" s="94"/>
      <c r="H1203" s="145"/>
      <c r="I1203" s="96"/>
      <c r="J1203" s="96"/>
      <c r="K1203" s="96"/>
      <c r="L1203" s="96"/>
      <c r="M1203" s="96"/>
      <c r="N1203" s="96"/>
      <c r="O1203" s="97">
        <f t="shared" si="72"/>
        <v>0</v>
      </c>
      <c r="P1203" s="97">
        <f t="shared" si="73"/>
        <v>0</v>
      </c>
      <c r="Q1203" s="97" cm="1">
        <f t="array" aca="1" ref="Q1203" ca="1">IF(I1203=0,0,$E1203*$I1203*(SUMPRODUCT((1-'Emission Factors'!$C$37)^ROW(INDIRECT("1:" &amp; 'Emission Factors'!$C$45-1)))+1))</f>
        <v>0</v>
      </c>
      <c r="R1203" s="176">
        <f ca="1">IFERROR((($O1203+$Q1203)*'Emission Factors'!$C$10)+($P1203*'Emission Factors'!$C$17),"")</f>
        <v>0</v>
      </c>
      <c r="S1203" s="146" t="str">
        <f t="shared" ca="1" si="74"/>
        <v>N/A</v>
      </c>
      <c r="T1203" s="98">
        <f ca="1">IFERROR((($O1203+$Q1203)*'Emission Factors'!$C$11)+($P1203*'Emission Factors'!$C$18),"")</f>
        <v>0</v>
      </c>
      <c r="U1203" s="98">
        <f ca="1">IFERROR((($O1203+$Q1203)*'Emission Factors'!$C$12)+($P1203*'Emission Factors'!$C$19),"")</f>
        <v>0</v>
      </c>
      <c r="V1203" s="98">
        <f ca="1">IFERROR((($O1203+$Q1203)*'Emission Factors'!$C$13)+($P1203*'Emission Factors'!$C$20),"")</f>
        <v>0</v>
      </c>
      <c r="W1203" s="147">
        <f ca="1">IFERROR(IF(N1203="Residential",($O1203+Q1203)*'Emission Factors'!$C$14+(P1203*'Emission Factors'!$C$21),($O1203+Q1203)*'Emission Factors'!$C$15+(P1203*'Emission Factors'!$C$22)),"")</f>
        <v>0</v>
      </c>
      <c r="X1203" s="97">
        <f t="shared" si="75"/>
        <v>0</v>
      </c>
    </row>
    <row r="1204" spans="2:24" x14ac:dyDescent="0.3">
      <c r="B1204" s="94"/>
      <c r="C1204" s="95"/>
      <c r="D1204" s="95"/>
      <c r="E1204" s="95"/>
      <c r="F1204" s="144"/>
      <c r="G1204" s="94"/>
      <c r="H1204" s="145"/>
      <c r="I1204" s="96"/>
      <c r="J1204" s="96"/>
      <c r="K1204" s="96"/>
      <c r="L1204" s="96"/>
      <c r="M1204" s="96"/>
      <c r="N1204" s="96"/>
      <c r="O1204" s="97">
        <f t="shared" si="72"/>
        <v>0</v>
      </c>
      <c r="P1204" s="97">
        <f t="shared" si="73"/>
        <v>0</v>
      </c>
      <c r="Q1204" s="97" cm="1">
        <f t="array" aca="1" ref="Q1204" ca="1">IF(I1204=0,0,$E1204*$I1204*(SUMPRODUCT((1-'Emission Factors'!$C$37)^ROW(INDIRECT("1:" &amp; 'Emission Factors'!$C$45-1)))+1))</f>
        <v>0</v>
      </c>
      <c r="R1204" s="176">
        <f ca="1">IFERROR((($O1204+$Q1204)*'Emission Factors'!$C$10)+($P1204*'Emission Factors'!$C$17),"")</f>
        <v>0</v>
      </c>
      <c r="S1204" s="146" t="str">
        <f t="shared" ca="1" si="74"/>
        <v>N/A</v>
      </c>
      <c r="T1204" s="98">
        <f ca="1">IFERROR((($O1204+$Q1204)*'Emission Factors'!$C$11)+($P1204*'Emission Factors'!$C$18),"")</f>
        <v>0</v>
      </c>
      <c r="U1204" s="98">
        <f ca="1">IFERROR((($O1204+$Q1204)*'Emission Factors'!$C$12)+($P1204*'Emission Factors'!$C$19),"")</f>
        <v>0</v>
      </c>
      <c r="V1204" s="98">
        <f ca="1">IFERROR((($O1204+$Q1204)*'Emission Factors'!$C$13)+($P1204*'Emission Factors'!$C$20),"")</f>
        <v>0</v>
      </c>
      <c r="W1204" s="147">
        <f ca="1">IFERROR(IF(N1204="Residential",($O1204+Q1204)*'Emission Factors'!$C$14+(P1204*'Emission Factors'!$C$21),($O1204+Q1204)*'Emission Factors'!$C$15+(P1204*'Emission Factors'!$C$22)),"")</f>
        <v>0</v>
      </c>
      <c r="X1204" s="97">
        <f t="shared" si="75"/>
        <v>0</v>
      </c>
    </row>
    <row r="1205" spans="2:24" x14ac:dyDescent="0.3">
      <c r="B1205" s="94"/>
      <c r="C1205" s="95"/>
      <c r="D1205" s="95"/>
      <c r="E1205" s="95"/>
      <c r="F1205" s="144"/>
      <c r="G1205" s="94"/>
      <c r="H1205" s="145"/>
      <c r="I1205" s="96"/>
      <c r="J1205" s="96"/>
      <c r="K1205" s="96"/>
      <c r="L1205" s="96"/>
      <c r="M1205" s="96"/>
      <c r="N1205" s="96"/>
      <c r="O1205" s="97">
        <f t="shared" si="72"/>
        <v>0</v>
      </c>
      <c r="P1205" s="97">
        <f t="shared" si="73"/>
        <v>0</v>
      </c>
      <c r="Q1205" s="97" cm="1">
        <f t="array" aca="1" ref="Q1205" ca="1">IF(I1205=0,0,$E1205*$I1205*(SUMPRODUCT((1-'Emission Factors'!$C$37)^ROW(INDIRECT("1:" &amp; 'Emission Factors'!$C$45-1)))+1))</f>
        <v>0</v>
      </c>
      <c r="R1205" s="176">
        <f ca="1">IFERROR((($O1205+$Q1205)*'Emission Factors'!$C$10)+($P1205*'Emission Factors'!$C$17),"")</f>
        <v>0</v>
      </c>
      <c r="S1205" s="146" t="str">
        <f t="shared" ca="1" si="74"/>
        <v>N/A</v>
      </c>
      <c r="T1205" s="98">
        <f ca="1">IFERROR((($O1205+$Q1205)*'Emission Factors'!$C$11)+($P1205*'Emission Factors'!$C$18),"")</f>
        <v>0</v>
      </c>
      <c r="U1205" s="98">
        <f ca="1">IFERROR((($O1205+$Q1205)*'Emission Factors'!$C$12)+($P1205*'Emission Factors'!$C$19),"")</f>
        <v>0</v>
      </c>
      <c r="V1205" s="98">
        <f ca="1">IFERROR((($O1205+$Q1205)*'Emission Factors'!$C$13)+($P1205*'Emission Factors'!$C$20),"")</f>
        <v>0</v>
      </c>
      <c r="W1205" s="147">
        <f ca="1">IFERROR(IF(N1205="Residential",($O1205+Q1205)*'Emission Factors'!$C$14+(P1205*'Emission Factors'!$C$21),($O1205+Q1205)*'Emission Factors'!$C$15+(P1205*'Emission Factors'!$C$22)),"")</f>
        <v>0</v>
      </c>
      <c r="X1205" s="97">
        <f t="shared" si="75"/>
        <v>0</v>
      </c>
    </row>
    <row r="1206" spans="2:24" x14ac:dyDescent="0.3">
      <c r="B1206" s="94"/>
      <c r="C1206" s="95"/>
      <c r="D1206" s="95"/>
      <c r="E1206" s="95"/>
      <c r="F1206" s="144"/>
      <c r="G1206" s="94"/>
      <c r="H1206" s="145"/>
      <c r="I1206" s="96"/>
      <c r="J1206" s="96"/>
      <c r="K1206" s="96"/>
      <c r="L1206" s="96"/>
      <c r="M1206" s="96"/>
      <c r="N1206" s="96"/>
      <c r="O1206" s="97">
        <f t="shared" si="72"/>
        <v>0</v>
      </c>
      <c r="P1206" s="97">
        <f t="shared" si="73"/>
        <v>0</v>
      </c>
      <c r="Q1206" s="97" cm="1">
        <f t="array" aca="1" ref="Q1206" ca="1">IF(I1206=0,0,$E1206*$I1206*(SUMPRODUCT((1-'Emission Factors'!$C$37)^ROW(INDIRECT("1:" &amp; 'Emission Factors'!$C$45-1)))+1))</f>
        <v>0</v>
      </c>
      <c r="R1206" s="176">
        <f ca="1">IFERROR((($O1206+$Q1206)*'Emission Factors'!$C$10)+($P1206*'Emission Factors'!$C$17),"")</f>
        <v>0</v>
      </c>
      <c r="S1206" s="146" t="str">
        <f t="shared" ca="1" si="74"/>
        <v>N/A</v>
      </c>
      <c r="T1206" s="98">
        <f ca="1">IFERROR((($O1206+$Q1206)*'Emission Factors'!$C$11)+($P1206*'Emission Factors'!$C$18),"")</f>
        <v>0</v>
      </c>
      <c r="U1206" s="98">
        <f ca="1">IFERROR((($O1206+$Q1206)*'Emission Factors'!$C$12)+($P1206*'Emission Factors'!$C$19),"")</f>
        <v>0</v>
      </c>
      <c r="V1206" s="98">
        <f ca="1">IFERROR((($O1206+$Q1206)*'Emission Factors'!$C$13)+($P1206*'Emission Factors'!$C$20),"")</f>
        <v>0</v>
      </c>
      <c r="W1206" s="147">
        <f ca="1">IFERROR(IF(N1206="Residential",($O1206+Q1206)*'Emission Factors'!$C$14+(P1206*'Emission Factors'!$C$21),($O1206+Q1206)*'Emission Factors'!$C$15+(P1206*'Emission Factors'!$C$22)),"")</f>
        <v>0</v>
      </c>
      <c r="X1206" s="97">
        <f t="shared" si="75"/>
        <v>0</v>
      </c>
    </row>
    <row r="1207" spans="2:24" x14ac:dyDescent="0.3">
      <c r="B1207" s="94"/>
      <c r="C1207" s="95"/>
      <c r="D1207" s="95"/>
      <c r="E1207" s="95"/>
      <c r="F1207" s="144"/>
      <c r="G1207" s="94"/>
      <c r="H1207" s="145"/>
      <c r="I1207" s="96"/>
      <c r="J1207" s="96"/>
      <c r="K1207" s="96"/>
      <c r="L1207" s="96"/>
      <c r="M1207" s="96"/>
      <c r="N1207" s="96"/>
      <c r="O1207" s="97">
        <f t="shared" si="72"/>
        <v>0</v>
      </c>
      <c r="P1207" s="97">
        <f t="shared" si="73"/>
        <v>0</v>
      </c>
      <c r="Q1207" s="97" cm="1">
        <f t="array" aca="1" ref="Q1207" ca="1">IF(I1207=0,0,$E1207*$I1207*(SUMPRODUCT((1-'Emission Factors'!$C$37)^ROW(INDIRECT("1:" &amp; 'Emission Factors'!$C$45-1)))+1))</f>
        <v>0</v>
      </c>
      <c r="R1207" s="176">
        <f ca="1">IFERROR((($O1207+$Q1207)*'Emission Factors'!$C$10)+($P1207*'Emission Factors'!$C$17),"")</f>
        <v>0</v>
      </c>
      <c r="S1207" s="146" t="str">
        <f t="shared" ca="1" si="74"/>
        <v>N/A</v>
      </c>
      <c r="T1207" s="98">
        <f ca="1">IFERROR((($O1207+$Q1207)*'Emission Factors'!$C$11)+($P1207*'Emission Factors'!$C$18),"")</f>
        <v>0</v>
      </c>
      <c r="U1207" s="98">
        <f ca="1">IFERROR((($O1207+$Q1207)*'Emission Factors'!$C$12)+($P1207*'Emission Factors'!$C$19),"")</f>
        <v>0</v>
      </c>
      <c r="V1207" s="98">
        <f ca="1">IFERROR((($O1207+$Q1207)*'Emission Factors'!$C$13)+($P1207*'Emission Factors'!$C$20),"")</f>
        <v>0</v>
      </c>
      <c r="W1207" s="147">
        <f ca="1">IFERROR(IF(N1207="Residential",($O1207+Q1207)*'Emission Factors'!$C$14+(P1207*'Emission Factors'!$C$21),($O1207+Q1207)*'Emission Factors'!$C$15+(P1207*'Emission Factors'!$C$22)),"")</f>
        <v>0</v>
      </c>
      <c r="X1207" s="97">
        <f t="shared" si="75"/>
        <v>0</v>
      </c>
    </row>
    <row r="1208" spans="2:24" x14ac:dyDescent="0.3">
      <c r="B1208" s="94"/>
      <c r="C1208" s="95"/>
      <c r="D1208" s="95"/>
      <c r="E1208" s="95"/>
      <c r="F1208" s="144"/>
      <c r="G1208" s="94"/>
      <c r="H1208" s="145"/>
      <c r="I1208" s="96"/>
      <c r="J1208" s="96"/>
      <c r="K1208" s="96"/>
      <c r="L1208" s="96"/>
      <c r="M1208" s="96"/>
      <c r="N1208" s="96"/>
      <c r="O1208" s="97">
        <f t="shared" si="72"/>
        <v>0</v>
      </c>
      <c r="P1208" s="97">
        <f t="shared" si="73"/>
        <v>0</v>
      </c>
      <c r="Q1208" s="97" cm="1">
        <f t="array" aca="1" ref="Q1208" ca="1">IF(I1208=0,0,$E1208*$I1208*(SUMPRODUCT((1-'Emission Factors'!$C$37)^ROW(INDIRECT("1:" &amp; 'Emission Factors'!$C$45-1)))+1))</f>
        <v>0</v>
      </c>
      <c r="R1208" s="176">
        <f ca="1">IFERROR((($O1208+$Q1208)*'Emission Factors'!$C$10)+($P1208*'Emission Factors'!$C$17),"")</f>
        <v>0</v>
      </c>
      <c r="S1208" s="146" t="str">
        <f t="shared" ca="1" si="74"/>
        <v>N/A</v>
      </c>
      <c r="T1208" s="98">
        <f ca="1">IFERROR((($O1208+$Q1208)*'Emission Factors'!$C$11)+($P1208*'Emission Factors'!$C$18),"")</f>
        <v>0</v>
      </c>
      <c r="U1208" s="98">
        <f ca="1">IFERROR((($O1208+$Q1208)*'Emission Factors'!$C$12)+($P1208*'Emission Factors'!$C$19),"")</f>
        <v>0</v>
      </c>
      <c r="V1208" s="98">
        <f ca="1">IFERROR((($O1208+$Q1208)*'Emission Factors'!$C$13)+($P1208*'Emission Factors'!$C$20),"")</f>
        <v>0</v>
      </c>
      <c r="W1208" s="147">
        <f ca="1">IFERROR(IF(N1208="Residential",($O1208+Q1208)*'Emission Factors'!$C$14+(P1208*'Emission Factors'!$C$21),($O1208+Q1208)*'Emission Factors'!$C$15+(P1208*'Emission Factors'!$C$22)),"")</f>
        <v>0</v>
      </c>
      <c r="X1208" s="97">
        <f t="shared" si="75"/>
        <v>0</v>
      </c>
    </row>
    <row r="1209" spans="2:24" x14ac:dyDescent="0.3">
      <c r="B1209" s="94"/>
      <c r="C1209" s="95"/>
      <c r="D1209" s="95"/>
      <c r="E1209" s="95"/>
      <c r="F1209" s="144"/>
      <c r="G1209" s="94"/>
      <c r="H1209" s="145"/>
      <c r="I1209" s="96"/>
      <c r="J1209" s="96"/>
      <c r="K1209" s="96"/>
      <c r="L1209" s="96"/>
      <c r="M1209" s="96"/>
      <c r="N1209" s="96"/>
      <c r="O1209" s="97">
        <f t="shared" si="72"/>
        <v>0</v>
      </c>
      <c r="P1209" s="97">
        <f t="shared" si="73"/>
        <v>0</v>
      </c>
      <c r="Q1209" s="97" cm="1">
        <f t="array" aca="1" ref="Q1209" ca="1">IF(I1209=0,0,$E1209*$I1209*(SUMPRODUCT((1-'Emission Factors'!$C$37)^ROW(INDIRECT("1:" &amp; 'Emission Factors'!$C$45-1)))+1))</f>
        <v>0</v>
      </c>
      <c r="R1209" s="176">
        <f ca="1">IFERROR((($O1209+$Q1209)*'Emission Factors'!$C$10)+($P1209*'Emission Factors'!$C$17),"")</f>
        <v>0</v>
      </c>
      <c r="S1209" s="146" t="str">
        <f t="shared" ca="1" si="74"/>
        <v>N/A</v>
      </c>
      <c r="T1209" s="98">
        <f ca="1">IFERROR((($O1209+$Q1209)*'Emission Factors'!$C$11)+($P1209*'Emission Factors'!$C$18),"")</f>
        <v>0</v>
      </c>
      <c r="U1209" s="98">
        <f ca="1">IFERROR((($O1209+$Q1209)*'Emission Factors'!$C$12)+($P1209*'Emission Factors'!$C$19),"")</f>
        <v>0</v>
      </c>
      <c r="V1209" s="98">
        <f ca="1">IFERROR((($O1209+$Q1209)*'Emission Factors'!$C$13)+($P1209*'Emission Factors'!$C$20),"")</f>
        <v>0</v>
      </c>
      <c r="W1209" s="147">
        <f ca="1">IFERROR(IF(N1209="Residential",($O1209+Q1209)*'Emission Factors'!$C$14+(P1209*'Emission Factors'!$C$21),($O1209+Q1209)*'Emission Factors'!$C$15+(P1209*'Emission Factors'!$C$22)),"")</f>
        <v>0</v>
      </c>
      <c r="X1209" s="97">
        <f t="shared" si="75"/>
        <v>0</v>
      </c>
    </row>
    <row r="1210" spans="2:24" x14ac:dyDescent="0.3">
      <c r="B1210" s="94"/>
      <c r="C1210" s="95"/>
      <c r="D1210" s="95"/>
      <c r="E1210" s="95"/>
      <c r="F1210" s="144"/>
      <c r="G1210" s="94"/>
      <c r="H1210" s="145"/>
      <c r="I1210" s="96"/>
      <c r="J1210" s="96"/>
      <c r="K1210" s="96"/>
      <c r="L1210" s="96"/>
      <c r="M1210" s="96"/>
      <c r="N1210" s="96"/>
      <c r="O1210" s="97">
        <f t="shared" si="72"/>
        <v>0</v>
      </c>
      <c r="P1210" s="97">
        <f t="shared" si="73"/>
        <v>0</v>
      </c>
      <c r="Q1210" s="97" cm="1">
        <f t="array" aca="1" ref="Q1210" ca="1">IF(I1210=0,0,$E1210*$I1210*(SUMPRODUCT((1-'Emission Factors'!$C$37)^ROW(INDIRECT("1:" &amp; 'Emission Factors'!$C$45-1)))+1))</f>
        <v>0</v>
      </c>
      <c r="R1210" s="176">
        <f ca="1">IFERROR((($O1210+$Q1210)*'Emission Factors'!$C$10)+($P1210*'Emission Factors'!$C$17),"")</f>
        <v>0</v>
      </c>
      <c r="S1210" s="146" t="str">
        <f t="shared" ca="1" si="74"/>
        <v>N/A</v>
      </c>
      <c r="T1210" s="98">
        <f ca="1">IFERROR((($O1210+$Q1210)*'Emission Factors'!$C$11)+($P1210*'Emission Factors'!$C$18),"")</f>
        <v>0</v>
      </c>
      <c r="U1210" s="98">
        <f ca="1">IFERROR((($O1210+$Q1210)*'Emission Factors'!$C$12)+($P1210*'Emission Factors'!$C$19),"")</f>
        <v>0</v>
      </c>
      <c r="V1210" s="98">
        <f ca="1">IFERROR((($O1210+$Q1210)*'Emission Factors'!$C$13)+($P1210*'Emission Factors'!$C$20),"")</f>
        <v>0</v>
      </c>
      <c r="W1210" s="147">
        <f ca="1">IFERROR(IF(N1210="Residential",($O1210+Q1210)*'Emission Factors'!$C$14+(P1210*'Emission Factors'!$C$21),($O1210+Q1210)*'Emission Factors'!$C$15+(P1210*'Emission Factors'!$C$22)),"")</f>
        <v>0</v>
      </c>
      <c r="X1210" s="97">
        <f t="shared" si="75"/>
        <v>0</v>
      </c>
    </row>
    <row r="1211" spans="2:24" x14ac:dyDescent="0.3">
      <c r="B1211" s="94"/>
      <c r="C1211" s="95"/>
      <c r="D1211" s="95"/>
      <c r="E1211" s="95"/>
      <c r="F1211" s="144"/>
      <c r="G1211" s="94"/>
      <c r="H1211" s="145"/>
      <c r="I1211" s="96"/>
      <c r="J1211" s="96"/>
      <c r="K1211" s="96"/>
      <c r="L1211" s="96"/>
      <c r="M1211" s="96"/>
      <c r="N1211" s="96"/>
      <c r="O1211" s="97">
        <f t="shared" si="72"/>
        <v>0</v>
      </c>
      <c r="P1211" s="97">
        <f t="shared" si="73"/>
        <v>0</v>
      </c>
      <c r="Q1211" s="97" cm="1">
        <f t="array" aca="1" ref="Q1211" ca="1">IF(I1211=0,0,$E1211*$I1211*(SUMPRODUCT((1-'Emission Factors'!$C$37)^ROW(INDIRECT("1:" &amp; 'Emission Factors'!$C$45-1)))+1))</f>
        <v>0</v>
      </c>
      <c r="R1211" s="176">
        <f ca="1">IFERROR((($O1211+$Q1211)*'Emission Factors'!$C$10)+($P1211*'Emission Factors'!$C$17),"")</f>
        <v>0</v>
      </c>
      <c r="S1211" s="146" t="str">
        <f t="shared" ca="1" si="74"/>
        <v>N/A</v>
      </c>
      <c r="T1211" s="98">
        <f ca="1">IFERROR((($O1211+$Q1211)*'Emission Factors'!$C$11)+($P1211*'Emission Factors'!$C$18),"")</f>
        <v>0</v>
      </c>
      <c r="U1211" s="98">
        <f ca="1">IFERROR((($O1211+$Q1211)*'Emission Factors'!$C$12)+($P1211*'Emission Factors'!$C$19),"")</f>
        <v>0</v>
      </c>
      <c r="V1211" s="98">
        <f ca="1">IFERROR((($O1211+$Q1211)*'Emission Factors'!$C$13)+($P1211*'Emission Factors'!$C$20),"")</f>
        <v>0</v>
      </c>
      <c r="W1211" s="147">
        <f ca="1">IFERROR(IF(N1211="Residential",($O1211+Q1211)*'Emission Factors'!$C$14+(P1211*'Emission Factors'!$C$21),($O1211+Q1211)*'Emission Factors'!$C$15+(P1211*'Emission Factors'!$C$22)),"")</f>
        <v>0</v>
      </c>
      <c r="X1211" s="97">
        <f t="shared" si="75"/>
        <v>0</v>
      </c>
    </row>
    <row r="1212" spans="2:24" x14ac:dyDescent="0.3">
      <c r="B1212" s="94"/>
      <c r="C1212" s="95"/>
      <c r="D1212" s="95"/>
      <c r="E1212" s="95"/>
      <c r="F1212" s="144"/>
      <c r="G1212" s="94"/>
      <c r="H1212" s="145"/>
      <c r="I1212" s="96"/>
      <c r="J1212" s="96"/>
      <c r="K1212" s="96"/>
      <c r="L1212" s="96"/>
      <c r="M1212" s="96"/>
      <c r="N1212" s="96"/>
      <c r="O1212" s="97">
        <f t="shared" si="72"/>
        <v>0</v>
      </c>
      <c r="P1212" s="97">
        <f t="shared" si="73"/>
        <v>0</v>
      </c>
      <c r="Q1212" s="97" cm="1">
        <f t="array" aca="1" ref="Q1212" ca="1">IF(I1212=0,0,$E1212*$I1212*(SUMPRODUCT((1-'Emission Factors'!$C$37)^ROW(INDIRECT("1:" &amp; 'Emission Factors'!$C$45-1)))+1))</f>
        <v>0</v>
      </c>
      <c r="R1212" s="176">
        <f ca="1">IFERROR((($O1212+$Q1212)*'Emission Factors'!$C$10)+($P1212*'Emission Factors'!$C$17),"")</f>
        <v>0</v>
      </c>
      <c r="S1212" s="146" t="str">
        <f t="shared" ca="1" si="74"/>
        <v>N/A</v>
      </c>
      <c r="T1212" s="98">
        <f ca="1">IFERROR((($O1212+$Q1212)*'Emission Factors'!$C$11)+($P1212*'Emission Factors'!$C$18),"")</f>
        <v>0</v>
      </c>
      <c r="U1212" s="98">
        <f ca="1">IFERROR((($O1212+$Q1212)*'Emission Factors'!$C$12)+($P1212*'Emission Factors'!$C$19),"")</f>
        <v>0</v>
      </c>
      <c r="V1212" s="98">
        <f ca="1">IFERROR((($O1212+$Q1212)*'Emission Factors'!$C$13)+($P1212*'Emission Factors'!$C$20),"")</f>
        <v>0</v>
      </c>
      <c r="W1212" s="147">
        <f ca="1">IFERROR(IF(N1212="Residential",($O1212+Q1212)*'Emission Factors'!$C$14+(P1212*'Emission Factors'!$C$21),($O1212+Q1212)*'Emission Factors'!$C$15+(P1212*'Emission Factors'!$C$22)),"")</f>
        <v>0</v>
      </c>
      <c r="X1212" s="97">
        <f t="shared" si="75"/>
        <v>0</v>
      </c>
    </row>
    <row r="1213" spans="2:24" x14ac:dyDescent="0.3">
      <c r="B1213" s="94"/>
      <c r="C1213" s="95"/>
      <c r="D1213" s="95"/>
      <c r="E1213" s="95"/>
      <c r="F1213" s="144"/>
      <c r="G1213" s="94"/>
      <c r="H1213" s="145"/>
      <c r="I1213" s="96"/>
      <c r="J1213" s="96"/>
      <c r="K1213" s="96"/>
      <c r="L1213" s="96"/>
      <c r="M1213" s="96"/>
      <c r="N1213" s="96"/>
      <c r="O1213" s="97">
        <f t="shared" si="72"/>
        <v>0</v>
      </c>
      <c r="P1213" s="97">
        <f t="shared" si="73"/>
        <v>0</v>
      </c>
      <c r="Q1213" s="97" cm="1">
        <f t="array" aca="1" ref="Q1213" ca="1">IF(I1213=0,0,$E1213*$I1213*(SUMPRODUCT((1-'Emission Factors'!$C$37)^ROW(INDIRECT("1:" &amp; 'Emission Factors'!$C$45-1)))+1))</f>
        <v>0</v>
      </c>
      <c r="R1213" s="176">
        <f ca="1">IFERROR((($O1213+$Q1213)*'Emission Factors'!$C$10)+($P1213*'Emission Factors'!$C$17),"")</f>
        <v>0</v>
      </c>
      <c r="S1213" s="146" t="str">
        <f t="shared" ca="1" si="74"/>
        <v>N/A</v>
      </c>
      <c r="T1213" s="98">
        <f ca="1">IFERROR((($O1213+$Q1213)*'Emission Factors'!$C$11)+($P1213*'Emission Factors'!$C$18),"")</f>
        <v>0</v>
      </c>
      <c r="U1213" s="98">
        <f ca="1">IFERROR((($O1213+$Q1213)*'Emission Factors'!$C$12)+($P1213*'Emission Factors'!$C$19),"")</f>
        <v>0</v>
      </c>
      <c r="V1213" s="98">
        <f ca="1">IFERROR((($O1213+$Q1213)*'Emission Factors'!$C$13)+($P1213*'Emission Factors'!$C$20),"")</f>
        <v>0</v>
      </c>
      <c r="W1213" s="147">
        <f ca="1">IFERROR(IF(N1213="Residential",($O1213+Q1213)*'Emission Factors'!$C$14+(P1213*'Emission Factors'!$C$21),($O1213+Q1213)*'Emission Factors'!$C$15+(P1213*'Emission Factors'!$C$22)),"")</f>
        <v>0</v>
      </c>
      <c r="X1213" s="97">
        <f t="shared" si="75"/>
        <v>0</v>
      </c>
    </row>
    <row r="1214" spans="2:24" x14ac:dyDescent="0.3">
      <c r="B1214" s="94"/>
      <c r="C1214" s="95"/>
      <c r="D1214" s="95"/>
      <c r="E1214" s="95"/>
      <c r="F1214" s="144"/>
      <c r="G1214" s="94"/>
      <c r="H1214" s="145"/>
      <c r="I1214" s="96"/>
      <c r="J1214" s="96"/>
      <c r="K1214" s="96"/>
      <c r="L1214" s="96"/>
      <c r="M1214" s="96"/>
      <c r="N1214" s="96"/>
      <c r="O1214" s="97">
        <f t="shared" si="72"/>
        <v>0</v>
      </c>
      <c r="P1214" s="97">
        <f t="shared" si="73"/>
        <v>0</v>
      </c>
      <c r="Q1214" s="97" cm="1">
        <f t="array" aca="1" ref="Q1214" ca="1">IF(I1214=0,0,$E1214*$I1214*(SUMPRODUCT((1-'Emission Factors'!$C$37)^ROW(INDIRECT("1:" &amp; 'Emission Factors'!$C$45-1)))+1))</f>
        <v>0</v>
      </c>
      <c r="R1214" s="176">
        <f ca="1">IFERROR((($O1214+$Q1214)*'Emission Factors'!$C$10)+($P1214*'Emission Factors'!$C$17),"")</f>
        <v>0</v>
      </c>
      <c r="S1214" s="146" t="str">
        <f t="shared" ca="1" si="74"/>
        <v>N/A</v>
      </c>
      <c r="T1214" s="98">
        <f ca="1">IFERROR((($O1214+$Q1214)*'Emission Factors'!$C$11)+($P1214*'Emission Factors'!$C$18),"")</f>
        <v>0</v>
      </c>
      <c r="U1214" s="98">
        <f ca="1">IFERROR((($O1214+$Q1214)*'Emission Factors'!$C$12)+($P1214*'Emission Factors'!$C$19),"")</f>
        <v>0</v>
      </c>
      <c r="V1214" s="98">
        <f ca="1">IFERROR((($O1214+$Q1214)*'Emission Factors'!$C$13)+($P1214*'Emission Factors'!$C$20),"")</f>
        <v>0</v>
      </c>
      <c r="W1214" s="147">
        <f ca="1">IFERROR(IF(N1214="Residential",($O1214+Q1214)*'Emission Factors'!$C$14+(P1214*'Emission Factors'!$C$21),($O1214+Q1214)*'Emission Factors'!$C$15+(P1214*'Emission Factors'!$C$22)),"")</f>
        <v>0</v>
      </c>
      <c r="X1214" s="97">
        <f t="shared" si="75"/>
        <v>0</v>
      </c>
    </row>
    <row r="1215" spans="2:24" x14ac:dyDescent="0.3">
      <c r="B1215" s="94"/>
      <c r="C1215" s="95"/>
      <c r="D1215" s="95"/>
      <c r="E1215" s="95"/>
      <c r="F1215" s="144"/>
      <c r="G1215" s="94"/>
      <c r="H1215" s="145"/>
      <c r="I1215" s="96"/>
      <c r="J1215" s="96"/>
      <c r="K1215" s="96"/>
      <c r="L1215" s="96"/>
      <c r="M1215" s="96"/>
      <c r="N1215" s="96"/>
      <c r="O1215" s="97">
        <f t="shared" si="72"/>
        <v>0</v>
      </c>
      <c r="P1215" s="97">
        <f t="shared" si="73"/>
        <v>0</v>
      </c>
      <c r="Q1215" s="97" cm="1">
        <f t="array" aca="1" ref="Q1215" ca="1">IF(I1215=0,0,$E1215*$I1215*(SUMPRODUCT((1-'Emission Factors'!$C$37)^ROW(INDIRECT("1:" &amp; 'Emission Factors'!$C$45-1)))+1))</f>
        <v>0</v>
      </c>
      <c r="R1215" s="176">
        <f ca="1">IFERROR((($O1215+$Q1215)*'Emission Factors'!$C$10)+($P1215*'Emission Factors'!$C$17),"")</f>
        <v>0</v>
      </c>
      <c r="S1215" s="146" t="str">
        <f t="shared" ca="1" si="74"/>
        <v>N/A</v>
      </c>
      <c r="T1215" s="98">
        <f ca="1">IFERROR((($O1215+$Q1215)*'Emission Factors'!$C$11)+($P1215*'Emission Factors'!$C$18),"")</f>
        <v>0</v>
      </c>
      <c r="U1215" s="98">
        <f ca="1">IFERROR((($O1215+$Q1215)*'Emission Factors'!$C$12)+($P1215*'Emission Factors'!$C$19),"")</f>
        <v>0</v>
      </c>
      <c r="V1215" s="98">
        <f ca="1">IFERROR((($O1215+$Q1215)*'Emission Factors'!$C$13)+($P1215*'Emission Factors'!$C$20),"")</f>
        <v>0</v>
      </c>
      <c r="W1215" s="147">
        <f ca="1">IFERROR(IF(N1215="Residential",($O1215+Q1215)*'Emission Factors'!$C$14+(P1215*'Emission Factors'!$C$21),($O1215+Q1215)*'Emission Factors'!$C$15+(P1215*'Emission Factors'!$C$22)),"")</f>
        <v>0</v>
      </c>
      <c r="X1215" s="97">
        <f t="shared" si="75"/>
        <v>0</v>
      </c>
    </row>
    <row r="1216" spans="2:24" x14ac:dyDescent="0.3">
      <c r="B1216" s="94"/>
      <c r="C1216" s="95"/>
      <c r="D1216" s="95"/>
      <c r="E1216" s="95"/>
      <c r="F1216" s="144"/>
      <c r="G1216" s="94"/>
      <c r="H1216" s="145"/>
      <c r="I1216" s="96"/>
      <c r="J1216" s="96"/>
      <c r="K1216" s="96"/>
      <c r="L1216" s="96"/>
      <c r="M1216" s="96"/>
      <c r="N1216" s="96"/>
      <c r="O1216" s="97">
        <f t="shared" si="72"/>
        <v>0</v>
      </c>
      <c r="P1216" s="97">
        <f t="shared" si="73"/>
        <v>0</v>
      </c>
      <c r="Q1216" s="97" cm="1">
        <f t="array" aca="1" ref="Q1216" ca="1">IF(I1216=0,0,$E1216*$I1216*(SUMPRODUCT((1-'Emission Factors'!$C$37)^ROW(INDIRECT("1:" &amp; 'Emission Factors'!$C$45-1)))+1))</f>
        <v>0</v>
      </c>
      <c r="R1216" s="176">
        <f ca="1">IFERROR((($O1216+$Q1216)*'Emission Factors'!$C$10)+($P1216*'Emission Factors'!$C$17),"")</f>
        <v>0</v>
      </c>
      <c r="S1216" s="146" t="str">
        <f t="shared" ca="1" si="74"/>
        <v>N/A</v>
      </c>
      <c r="T1216" s="98">
        <f ca="1">IFERROR((($O1216+$Q1216)*'Emission Factors'!$C$11)+($P1216*'Emission Factors'!$C$18),"")</f>
        <v>0</v>
      </c>
      <c r="U1216" s="98">
        <f ca="1">IFERROR((($O1216+$Q1216)*'Emission Factors'!$C$12)+($P1216*'Emission Factors'!$C$19),"")</f>
        <v>0</v>
      </c>
      <c r="V1216" s="98">
        <f ca="1">IFERROR((($O1216+$Q1216)*'Emission Factors'!$C$13)+($P1216*'Emission Factors'!$C$20),"")</f>
        <v>0</v>
      </c>
      <c r="W1216" s="147">
        <f ca="1">IFERROR(IF(N1216="Residential",($O1216+Q1216)*'Emission Factors'!$C$14+(P1216*'Emission Factors'!$C$21),($O1216+Q1216)*'Emission Factors'!$C$15+(P1216*'Emission Factors'!$C$22)),"")</f>
        <v>0</v>
      </c>
      <c r="X1216" s="97">
        <f t="shared" si="75"/>
        <v>0</v>
      </c>
    </row>
    <row r="1217" spans="2:24" x14ac:dyDescent="0.3">
      <c r="B1217" s="94"/>
      <c r="C1217" s="95"/>
      <c r="D1217" s="95"/>
      <c r="E1217" s="95"/>
      <c r="F1217" s="144"/>
      <c r="G1217" s="94"/>
      <c r="H1217" s="145"/>
      <c r="I1217" s="96"/>
      <c r="J1217" s="96"/>
      <c r="K1217" s="96"/>
      <c r="L1217" s="96"/>
      <c r="M1217" s="96"/>
      <c r="N1217" s="96"/>
      <c r="O1217" s="97">
        <f t="shared" si="72"/>
        <v>0</v>
      </c>
      <c r="P1217" s="97">
        <f t="shared" si="73"/>
        <v>0</v>
      </c>
      <c r="Q1217" s="97" cm="1">
        <f t="array" aca="1" ref="Q1217" ca="1">IF(I1217=0,0,$E1217*$I1217*(SUMPRODUCT((1-'Emission Factors'!$C$37)^ROW(INDIRECT("1:" &amp; 'Emission Factors'!$C$45-1)))+1))</f>
        <v>0</v>
      </c>
      <c r="R1217" s="176">
        <f ca="1">IFERROR((($O1217+$Q1217)*'Emission Factors'!$C$10)+($P1217*'Emission Factors'!$C$17),"")</f>
        <v>0</v>
      </c>
      <c r="S1217" s="146" t="str">
        <f t="shared" ca="1" si="74"/>
        <v>N/A</v>
      </c>
      <c r="T1217" s="98">
        <f ca="1">IFERROR((($O1217+$Q1217)*'Emission Factors'!$C$11)+($P1217*'Emission Factors'!$C$18),"")</f>
        <v>0</v>
      </c>
      <c r="U1217" s="98">
        <f ca="1">IFERROR((($O1217+$Q1217)*'Emission Factors'!$C$12)+($P1217*'Emission Factors'!$C$19),"")</f>
        <v>0</v>
      </c>
      <c r="V1217" s="98">
        <f ca="1">IFERROR((($O1217+$Q1217)*'Emission Factors'!$C$13)+($P1217*'Emission Factors'!$C$20),"")</f>
        <v>0</v>
      </c>
      <c r="W1217" s="147">
        <f ca="1">IFERROR(IF(N1217="Residential",($O1217+Q1217)*'Emission Factors'!$C$14+(P1217*'Emission Factors'!$C$21),($O1217+Q1217)*'Emission Factors'!$C$15+(P1217*'Emission Factors'!$C$22)),"")</f>
        <v>0</v>
      </c>
      <c r="X1217" s="97">
        <f t="shared" si="75"/>
        <v>0</v>
      </c>
    </row>
    <row r="1218" spans="2:24" x14ac:dyDescent="0.3">
      <c r="B1218" s="94"/>
      <c r="C1218" s="95"/>
      <c r="D1218" s="95"/>
      <c r="E1218" s="95"/>
      <c r="F1218" s="144"/>
      <c r="G1218" s="94"/>
      <c r="H1218" s="145"/>
      <c r="I1218" s="96"/>
      <c r="J1218" s="96"/>
      <c r="K1218" s="96"/>
      <c r="L1218" s="96"/>
      <c r="M1218" s="96"/>
      <c r="N1218" s="96"/>
      <c r="O1218" s="97">
        <f t="shared" si="72"/>
        <v>0</v>
      </c>
      <c r="P1218" s="97">
        <f t="shared" si="73"/>
        <v>0</v>
      </c>
      <c r="Q1218" s="97" cm="1">
        <f t="array" aca="1" ref="Q1218" ca="1">IF(I1218=0,0,$E1218*$I1218*(SUMPRODUCT((1-'Emission Factors'!$C$37)^ROW(INDIRECT("1:" &amp; 'Emission Factors'!$C$45-1)))+1))</f>
        <v>0</v>
      </c>
      <c r="R1218" s="176">
        <f ca="1">IFERROR((($O1218+$Q1218)*'Emission Factors'!$C$10)+($P1218*'Emission Factors'!$C$17),"")</f>
        <v>0</v>
      </c>
      <c r="S1218" s="146" t="str">
        <f t="shared" ca="1" si="74"/>
        <v>N/A</v>
      </c>
      <c r="T1218" s="98">
        <f ca="1">IFERROR((($O1218+$Q1218)*'Emission Factors'!$C$11)+($P1218*'Emission Factors'!$C$18),"")</f>
        <v>0</v>
      </c>
      <c r="U1218" s="98">
        <f ca="1">IFERROR((($O1218+$Q1218)*'Emission Factors'!$C$12)+($P1218*'Emission Factors'!$C$19),"")</f>
        <v>0</v>
      </c>
      <c r="V1218" s="98">
        <f ca="1">IFERROR((($O1218+$Q1218)*'Emission Factors'!$C$13)+($P1218*'Emission Factors'!$C$20),"")</f>
        <v>0</v>
      </c>
      <c r="W1218" s="147">
        <f ca="1">IFERROR(IF(N1218="Residential",($O1218+Q1218)*'Emission Factors'!$C$14+(P1218*'Emission Factors'!$C$21),($O1218+Q1218)*'Emission Factors'!$C$15+(P1218*'Emission Factors'!$C$22)),"")</f>
        <v>0</v>
      </c>
      <c r="X1218" s="97">
        <f t="shared" si="75"/>
        <v>0</v>
      </c>
    </row>
    <row r="1219" spans="2:24" x14ac:dyDescent="0.3">
      <c r="B1219" s="94"/>
      <c r="C1219" s="95"/>
      <c r="D1219" s="95"/>
      <c r="E1219" s="95"/>
      <c r="F1219" s="144"/>
      <c r="G1219" s="94"/>
      <c r="H1219" s="145"/>
      <c r="I1219" s="96"/>
      <c r="J1219" s="96"/>
      <c r="K1219" s="96"/>
      <c r="L1219" s="96"/>
      <c r="M1219" s="96"/>
      <c r="N1219" s="96"/>
      <c r="O1219" s="97">
        <f t="shared" si="72"/>
        <v>0</v>
      </c>
      <c r="P1219" s="97">
        <f t="shared" si="73"/>
        <v>0</v>
      </c>
      <c r="Q1219" s="97" cm="1">
        <f t="array" aca="1" ref="Q1219" ca="1">IF(I1219=0,0,$E1219*$I1219*(SUMPRODUCT((1-'Emission Factors'!$C$37)^ROW(INDIRECT("1:" &amp; 'Emission Factors'!$C$45-1)))+1))</f>
        <v>0</v>
      </c>
      <c r="R1219" s="176">
        <f ca="1">IFERROR((($O1219+$Q1219)*'Emission Factors'!$C$10)+($P1219*'Emission Factors'!$C$17),"")</f>
        <v>0</v>
      </c>
      <c r="S1219" s="146" t="str">
        <f t="shared" ca="1" si="74"/>
        <v>N/A</v>
      </c>
      <c r="T1219" s="98">
        <f ca="1">IFERROR((($O1219+$Q1219)*'Emission Factors'!$C$11)+($P1219*'Emission Factors'!$C$18),"")</f>
        <v>0</v>
      </c>
      <c r="U1219" s="98">
        <f ca="1">IFERROR((($O1219+$Q1219)*'Emission Factors'!$C$12)+($P1219*'Emission Factors'!$C$19),"")</f>
        <v>0</v>
      </c>
      <c r="V1219" s="98">
        <f ca="1">IFERROR((($O1219+$Q1219)*'Emission Factors'!$C$13)+($P1219*'Emission Factors'!$C$20),"")</f>
        <v>0</v>
      </c>
      <c r="W1219" s="147">
        <f ca="1">IFERROR(IF(N1219="Residential",($O1219+Q1219)*'Emission Factors'!$C$14+(P1219*'Emission Factors'!$C$21),($O1219+Q1219)*'Emission Factors'!$C$15+(P1219*'Emission Factors'!$C$22)),"")</f>
        <v>0</v>
      </c>
      <c r="X1219" s="97">
        <f t="shared" si="75"/>
        <v>0</v>
      </c>
    </row>
    <row r="1220" spans="2:24" x14ac:dyDescent="0.3">
      <c r="B1220" s="94"/>
      <c r="C1220" s="95"/>
      <c r="D1220" s="95"/>
      <c r="E1220" s="95"/>
      <c r="F1220" s="144"/>
      <c r="G1220" s="94"/>
      <c r="H1220" s="145"/>
      <c r="I1220" s="96"/>
      <c r="J1220" s="96"/>
      <c r="K1220" s="96"/>
      <c r="L1220" s="96"/>
      <c r="M1220" s="96"/>
      <c r="N1220" s="96"/>
      <c r="O1220" s="97">
        <f t="shared" si="72"/>
        <v>0</v>
      </c>
      <c r="P1220" s="97">
        <f t="shared" si="73"/>
        <v>0</v>
      </c>
      <c r="Q1220" s="97" cm="1">
        <f t="array" aca="1" ref="Q1220" ca="1">IF(I1220=0,0,$E1220*$I1220*(SUMPRODUCT((1-'Emission Factors'!$C$37)^ROW(INDIRECT("1:" &amp; 'Emission Factors'!$C$45-1)))+1))</f>
        <v>0</v>
      </c>
      <c r="R1220" s="176">
        <f ca="1">IFERROR((($O1220+$Q1220)*'Emission Factors'!$C$10)+($P1220*'Emission Factors'!$C$17),"")</f>
        <v>0</v>
      </c>
      <c r="S1220" s="146" t="str">
        <f t="shared" ca="1" si="74"/>
        <v>N/A</v>
      </c>
      <c r="T1220" s="98">
        <f ca="1">IFERROR((($O1220+$Q1220)*'Emission Factors'!$C$11)+($P1220*'Emission Factors'!$C$18),"")</f>
        <v>0</v>
      </c>
      <c r="U1220" s="98">
        <f ca="1">IFERROR((($O1220+$Q1220)*'Emission Factors'!$C$12)+($P1220*'Emission Factors'!$C$19),"")</f>
        <v>0</v>
      </c>
      <c r="V1220" s="98">
        <f ca="1">IFERROR((($O1220+$Q1220)*'Emission Factors'!$C$13)+($P1220*'Emission Factors'!$C$20),"")</f>
        <v>0</v>
      </c>
      <c r="W1220" s="147">
        <f ca="1">IFERROR(IF(N1220="Residential",($O1220+Q1220)*'Emission Factors'!$C$14+(P1220*'Emission Factors'!$C$21),($O1220+Q1220)*'Emission Factors'!$C$15+(P1220*'Emission Factors'!$C$22)),"")</f>
        <v>0</v>
      </c>
      <c r="X1220" s="97">
        <f t="shared" si="75"/>
        <v>0</v>
      </c>
    </row>
    <row r="1221" spans="2:24" x14ac:dyDescent="0.3">
      <c r="B1221" s="94"/>
      <c r="C1221" s="95"/>
      <c r="D1221" s="95"/>
      <c r="E1221" s="95"/>
      <c r="F1221" s="144"/>
      <c r="G1221" s="94"/>
      <c r="H1221" s="145"/>
      <c r="I1221" s="96"/>
      <c r="J1221" s="96"/>
      <c r="K1221" s="96"/>
      <c r="L1221" s="96"/>
      <c r="M1221" s="96"/>
      <c r="N1221" s="96"/>
      <c r="O1221" s="97">
        <f t="shared" si="72"/>
        <v>0</v>
      </c>
      <c r="P1221" s="97">
        <f t="shared" si="73"/>
        <v>0</v>
      </c>
      <c r="Q1221" s="97" cm="1">
        <f t="array" aca="1" ref="Q1221" ca="1">IF(I1221=0,0,$E1221*$I1221*(SUMPRODUCT((1-'Emission Factors'!$C$37)^ROW(INDIRECT("1:" &amp; 'Emission Factors'!$C$45-1)))+1))</f>
        <v>0</v>
      </c>
      <c r="R1221" s="176">
        <f ca="1">IFERROR((($O1221+$Q1221)*'Emission Factors'!$C$10)+($P1221*'Emission Factors'!$C$17),"")</f>
        <v>0</v>
      </c>
      <c r="S1221" s="146" t="str">
        <f t="shared" ca="1" si="74"/>
        <v>N/A</v>
      </c>
      <c r="T1221" s="98">
        <f ca="1">IFERROR((($O1221+$Q1221)*'Emission Factors'!$C$11)+($P1221*'Emission Factors'!$C$18),"")</f>
        <v>0</v>
      </c>
      <c r="U1221" s="98">
        <f ca="1">IFERROR((($O1221+$Q1221)*'Emission Factors'!$C$12)+($P1221*'Emission Factors'!$C$19),"")</f>
        <v>0</v>
      </c>
      <c r="V1221" s="98">
        <f ca="1">IFERROR((($O1221+$Q1221)*'Emission Factors'!$C$13)+($P1221*'Emission Factors'!$C$20),"")</f>
        <v>0</v>
      </c>
      <c r="W1221" s="147">
        <f ca="1">IFERROR(IF(N1221="Residential",($O1221+Q1221)*'Emission Factors'!$C$14+(P1221*'Emission Factors'!$C$21),($O1221+Q1221)*'Emission Factors'!$C$15+(P1221*'Emission Factors'!$C$22)),"")</f>
        <v>0</v>
      </c>
      <c r="X1221" s="97">
        <f t="shared" si="75"/>
        <v>0</v>
      </c>
    </row>
    <row r="1222" spans="2:24" x14ac:dyDescent="0.3">
      <c r="B1222" s="94"/>
      <c r="C1222" s="95"/>
      <c r="D1222" s="95"/>
      <c r="E1222" s="95"/>
      <c r="F1222" s="144"/>
      <c r="G1222" s="94"/>
      <c r="H1222" s="145"/>
      <c r="I1222" s="96"/>
      <c r="J1222" s="96"/>
      <c r="K1222" s="96"/>
      <c r="L1222" s="96"/>
      <c r="M1222" s="96"/>
      <c r="N1222" s="96"/>
      <c r="O1222" s="97">
        <f t="shared" si="72"/>
        <v>0</v>
      </c>
      <c r="P1222" s="97">
        <f t="shared" si="73"/>
        <v>0</v>
      </c>
      <c r="Q1222" s="97" cm="1">
        <f t="array" aca="1" ref="Q1222" ca="1">IF(I1222=0,0,$E1222*$I1222*(SUMPRODUCT((1-'Emission Factors'!$C$37)^ROW(INDIRECT("1:" &amp; 'Emission Factors'!$C$45-1)))+1))</f>
        <v>0</v>
      </c>
      <c r="R1222" s="176">
        <f ca="1">IFERROR((($O1222+$Q1222)*'Emission Factors'!$C$10)+($P1222*'Emission Factors'!$C$17),"")</f>
        <v>0</v>
      </c>
      <c r="S1222" s="146" t="str">
        <f t="shared" ca="1" si="74"/>
        <v>N/A</v>
      </c>
      <c r="T1222" s="98">
        <f ca="1">IFERROR((($O1222+$Q1222)*'Emission Factors'!$C$11)+($P1222*'Emission Factors'!$C$18),"")</f>
        <v>0</v>
      </c>
      <c r="U1222" s="98">
        <f ca="1">IFERROR((($O1222+$Q1222)*'Emission Factors'!$C$12)+($P1222*'Emission Factors'!$C$19),"")</f>
        <v>0</v>
      </c>
      <c r="V1222" s="98">
        <f ca="1">IFERROR((($O1222+$Q1222)*'Emission Factors'!$C$13)+($P1222*'Emission Factors'!$C$20),"")</f>
        <v>0</v>
      </c>
      <c r="W1222" s="147">
        <f ca="1">IFERROR(IF(N1222="Residential",($O1222+Q1222)*'Emission Factors'!$C$14+(P1222*'Emission Factors'!$C$21),($O1222+Q1222)*'Emission Factors'!$C$15+(P1222*'Emission Factors'!$C$22)),"")</f>
        <v>0</v>
      </c>
      <c r="X1222" s="97">
        <f t="shared" si="75"/>
        <v>0</v>
      </c>
    </row>
    <row r="1223" spans="2:24" x14ac:dyDescent="0.3">
      <c r="B1223" s="94"/>
      <c r="C1223" s="95"/>
      <c r="D1223" s="95"/>
      <c r="E1223" s="95"/>
      <c r="F1223" s="144"/>
      <c r="G1223" s="94"/>
      <c r="H1223" s="145"/>
      <c r="I1223" s="96"/>
      <c r="J1223" s="96"/>
      <c r="K1223" s="96"/>
      <c r="L1223" s="96"/>
      <c r="M1223" s="96"/>
      <c r="N1223" s="96"/>
      <c r="O1223" s="97">
        <f t="shared" si="72"/>
        <v>0</v>
      </c>
      <c r="P1223" s="97">
        <f t="shared" si="73"/>
        <v>0</v>
      </c>
      <c r="Q1223" s="97" cm="1">
        <f t="array" aca="1" ref="Q1223" ca="1">IF(I1223=0,0,$E1223*$I1223*(SUMPRODUCT((1-'Emission Factors'!$C$37)^ROW(INDIRECT("1:" &amp; 'Emission Factors'!$C$45-1)))+1))</f>
        <v>0</v>
      </c>
      <c r="R1223" s="176">
        <f ca="1">IFERROR((($O1223+$Q1223)*'Emission Factors'!$C$10)+($P1223*'Emission Factors'!$C$17),"")</f>
        <v>0</v>
      </c>
      <c r="S1223" s="146" t="str">
        <f t="shared" ca="1" si="74"/>
        <v>N/A</v>
      </c>
      <c r="T1223" s="98">
        <f ca="1">IFERROR((($O1223+$Q1223)*'Emission Factors'!$C$11)+($P1223*'Emission Factors'!$C$18),"")</f>
        <v>0</v>
      </c>
      <c r="U1223" s="98">
        <f ca="1">IFERROR((($O1223+$Q1223)*'Emission Factors'!$C$12)+($P1223*'Emission Factors'!$C$19),"")</f>
        <v>0</v>
      </c>
      <c r="V1223" s="98">
        <f ca="1">IFERROR((($O1223+$Q1223)*'Emission Factors'!$C$13)+($P1223*'Emission Factors'!$C$20),"")</f>
        <v>0</v>
      </c>
      <c r="W1223" s="147">
        <f ca="1">IFERROR(IF(N1223="Residential",($O1223+Q1223)*'Emission Factors'!$C$14+(P1223*'Emission Factors'!$C$21),($O1223+Q1223)*'Emission Factors'!$C$15+(P1223*'Emission Factors'!$C$22)),"")</f>
        <v>0</v>
      </c>
      <c r="X1223" s="97">
        <f t="shared" si="75"/>
        <v>0</v>
      </c>
    </row>
    <row r="1224" spans="2:24" x14ac:dyDescent="0.3">
      <c r="B1224" s="94"/>
      <c r="C1224" s="95"/>
      <c r="D1224" s="95"/>
      <c r="E1224" s="95"/>
      <c r="F1224" s="144"/>
      <c r="G1224" s="94"/>
      <c r="H1224" s="145"/>
      <c r="I1224" s="96"/>
      <c r="J1224" s="96"/>
      <c r="K1224" s="96"/>
      <c r="L1224" s="96"/>
      <c r="M1224" s="96"/>
      <c r="N1224" s="96"/>
      <c r="O1224" s="97">
        <f t="shared" si="72"/>
        <v>0</v>
      </c>
      <c r="P1224" s="97">
        <f t="shared" si="73"/>
        <v>0</v>
      </c>
      <c r="Q1224" s="97" cm="1">
        <f t="array" aca="1" ref="Q1224" ca="1">IF(I1224=0,0,$E1224*$I1224*(SUMPRODUCT((1-'Emission Factors'!$C$37)^ROW(INDIRECT("1:" &amp; 'Emission Factors'!$C$45-1)))+1))</f>
        <v>0</v>
      </c>
      <c r="R1224" s="176">
        <f ca="1">IFERROR((($O1224+$Q1224)*'Emission Factors'!$C$10)+($P1224*'Emission Factors'!$C$17),"")</f>
        <v>0</v>
      </c>
      <c r="S1224" s="146" t="str">
        <f t="shared" ca="1" si="74"/>
        <v>N/A</v>
      </c>
      <c r="T1224" s="98">
        <f ca="1">IFERROR((($O1224+$Q1224)*'Emission Factors'!$C$11)+($P1224*'Emission Factors'!$C$18),"")</f>
        <v>0</v>
      </c>
      <c r="U1224" s="98">
        <f ca="1">IFERROR((($O1224+$Q1224)*'Emission Factors'!$C$12)+($P1224*'Emission Factors'!$C$19),"")</f>
        <v>0</v>
      </c>
      <c r="V1224" s="98">
        <f ca="1">IFERROR((($O1224+$Q1224)*'Emission Factors'!$C$13)+($P1224*'Emission Factors'!$C$20),"")</f>
        <v>0</v>
      </c>
      <c r="W1224" s="147">
        <f ca="1">IFERROR(IF(N1224="Residential",($O1224+Q1224)*'Emission Factors'!$C$14+(P1224*'Emission Factors'!$C$21),($O1224+Q1224)*'Emission Factors'!$C$15+(P1224*'Emission Factors'!$C$22)),"")</f>
        <v>0</v>
      </c>
      <c r="X1224" s="97">
        <f t="shared" si="75"/>
        <v>0</v>
      </c>
    </row>
    <row r="1225" spans="2:24" x14ac:dyDescent="0.3">
      <c r="B1225" s="94"/>
      <c r="C1225" s="95"/>
      <c r="D1225" s="95"/>
      <c r="E1225" s="95"/>
      <c r="F1225" s="144"/>
      <c r="G1225" s="94"/>
      <c r="H1225" s="145"/>
      <c r="I1225" s="96"/>
      <c r="J1225" s="96"/>
      <c r="K1225" s="96"/>
      <c r="L1225" s="96"/>
      <c r="M1225" s="96"/>
      <c r="N1225" s="96"/>
      <c r="O1225" s="97">
        <f t="shared" si="72"/>
        <v>0</v>
      </c>
      <c r="P1225" s="97">
        <f t="shared" si="73"/>
        <v>0</v>
      </c>
      <c r="Q1225" s="97" cm="1">
        <f t="array" aca="1" ref="Q1225" ca="1">IF(I1225=0,0,$E1225*$I1225*(SUMPRODUCT((1-'Emission Factors'!$C$37)^ROW(INDIRECT("1:" &amp; 'Emission Factors'!$C$45-1)))+1))</f>
        <v>0</v>
      </c>
      <c r="R1225" s="176">
        <f ca="1">IFERROR((($O1225+$Q1225)*'Emission Factors'!$C$10)+($P1225*'Emission Factors'!$C$17),"")</f>
        <v>0</v>
      </c>
      <c r="S1225" s="146" t="str">
        <f t="shared" ca="1" si="74"/>
        <v>N/A</v>
      </c>
      <c r="T1225" s="98">
        <f ca="1">IFERROR((($O1225+$Q1225)*'Emission Factors'!$C$11)+($P1225*'Emission Factors'!$C$18),"")</f>
        <v>0</v>
      </c>
      <c r="U1225" s="98">
        <f ca="1">IFERROR((($O1225+$Q1225)*'Emission Factors'!$C$12)+($P1225*'Emission Factors'!$C$19),"")</f>
        <v>0</v>
      </c>
      <c r="V1225" s="98">
        <f ca="1">IFERROR((($O1225+$Q1225)*'Emission Factors'!$C$13)+($P1225*'Emission Factors'!$C$20),"")</f>
        <v>0</v>
      </c>
      <c r="W1225" s="147">
        <f ca="1">IFERROR(IF(N1225="Residential",($O1225+Q1225)*'Emission Factors'!$C$14+(P1225*'Emission Factors'!$C$21),($O1225+Q1225)*'Emission Factors'!$C$15+(P1225*'Emission Factors'!$C$22)),"")</f>
        <v>0</v>
      </c>
      <c r="X1225" s="97">
        <f t="shared" si="75"/>
        <v>0</v>
      </c>
    </row>
    <row r="1226" spans="2:24" x14ac:dyDescent="0.3">
      <c r="B1226" s="94"/>
      <c r="C1226" s="95"/>
      <c r="D1226" s="95"/>
      <c r="E1226" s="95"/>
      <c r="F1226" s="144"/>
      <c r="G1226" s="94"/>
      <c r="H1226" s="145"/>
      <c r="I1226" s="96"/>
      <c r="J1226" s="96"/>
      <c r="K1226" s="96"/>
      <c r="L1226" s="96"/>
      <c r="M1226" s="96"/>
      <c r="N1226" s="96"/>
      <c r="O1226" s="97">
        <f t="shared" si="72"/>
        <v>0</v>
      </c>
      <c r="P1226" s="97">
        <f t="shared" si="73"/>
        <v>0</v>
      </c>
      <c r="Q1226" s="97" cm="1">
        <f t="array" aca="1" ref="Q1226" ca="1">IF(I1226=0,0,$E1226*$I1226*(SUMPRODUCT((1-'Emission Factors'!$C$37)^ROW(INDIRECT("1:" &amp; 'Emission Factors'!$C$45-1)))+1))</f>
        <v>0</v>
      </c>
      <c r="R1226" s="176">
        <f ca="1">IFERROR((($O1226+$Q1226)*'Emission Factors'!$C$10)+($P1226*'Emission Factors'!$C$17),"")</f>
        <v>0</v>
      </c>
      <c r="S1226" s="146" t="str">
        <f t="shared" ca="1" si="74"/>
        <v>N/A</v>
      </c>
      <c r="T1226" s="98">
        <f ca="1">IFERROR((($O1226+$Q1226)*'Emission Factors'!$C$11)+($P1226*'Emission Factors'!$C$18),"")</f>
        <v>0</v>
      </c>
      <c r="U1226" s="98">
        <f ca="1">IFERROR((($O1226+$Q1226)*'Emission Factors'!$C$12)+($P1226*'Emission Factors'!$C$19),"")</f>
        <v>0</v>
      </c>
      <c r="V1226" s="98">
        <f ca="1">IFERROR((($O1226+$Q1226)*'Emission Factors'!$C$13)+($P1226*'Emission Factors'!$C$20),"")</f>
        <v>0</v>
      </c>
      <c r="W1226" s="147">
        <f ca="1">IFERROR(IF(N1226="Residential",($O1226+Q1226)*'Emission Factors'!$C$14+(P1226*'Emission Factors'!$C$21),($O1226+Q1226)*'Emission Factors'!$C$15+(P1226*'Emission Factors'!$C$22)),"")</f>
        <v>0</v>
      </c>
      <c r="X1226" s="97">
        <f t="shared" si="75"/>
        <v>0</v>
      </c>
    </row>
    <row r="1227" spans="2:24" x14ac:dyDescent="0.3">
      <c r="B1227" s="94"/>
      <c r="C1227" s="95"/>
      <c r="D1227" s="95"/>
      <c r="E1227" s="95"/>
      <c r="F1227" s="144"/>
      <c r="G1227" s="94"/>
      <c r="H1227" s="145"/>
      <c r="I1227" s="96"/>
      <c r="J1227" s="96"/>
      <c r="K1227" s="96"/>
      <c r="L1227" s="96"/>
      <c r="M1227" s="96"/>
      <c r="N1227" s="96"/>
      <c r="O1227" s="97">
        <f t="shared" si="72"/>
        <v>0</v>
      </c>
      <c r="P1227" s="97">
        <f t="shared" si="73"/>
        <v>0</v>
      </c>
      <c r="Q1227" s="97" cm="1">
        <f t="array" aca="1" ref="Q1227" ca="1">IF(I1227=0,0,$E1227*$I1227*(SUMPRODUCT((1-'Emission Factors'!$C$37)^ROW(INDIRECT("1:" &amp; 'Emission Factors'!$C$45-1)))+1))</f>
        <v>0</v>
      </c>
      <c r="R1227" s="176">
        <f ca="1">IFERROR((($O1227+$Q1227)*'Emission Factors'!$C$10)+($P1227*'Emission Factors'!$C$17),"")</f>
        <v>0</v>
      </c>
      <c r="S1227" s="146" t="str">
        <f t="shared" ca="1" si="74"/>
        <v>N/A</v>
      </c>
      <c r="T1227" s="98">
        <f ca="1">IFERROR((($O1227+$Q1227)*'Emission Factors'!$C$11)+($P1227*'Emission Factors'!$C$18),"")</f>
        <v>0</v>
      </c>
      <c r="U1227" s="98">
        <f ca="1">IFERROR((($O1227+$Q1227)*'Emission Factors'!$C$12)+($P1227*'Emission Factors'!$C$19),"")</f>
        <v>0</v>
      </c>
      <c r="V1227" s="98">
        <f ca="1">IFERROR((($O1227+$Q1227)*'Emission Factors'!$C$13)+($P1227*'Emission Factors'!$C$20),"")</f>
        <v>0</v>
      </c>
      <c r="W1227" s="147">
        <f ca="1">IFERROR(IF(N1227="Residential",($O1227+Q1227)*'Emission Factors'!$C$14+(P1227*'Emission Factors'!$C$21),($O1227+Q1227)*'Emission Factors'!$C$15+(P1227*'Emission Factors'!$C$22)),"")</f>
        <v>0</v>
      </c>
      <c r="X1227" s="97">
        <f t="shared" si="75"/>
        <v>0</v>
      </c>
    </row>
    <row r="1228" spans="2:24" x14ac:dyDescent="0.3">
      <c r="B1228" s="94"/>
      <c r="C1228" s="95"/>
      <c r="D1228" s="95"/>
      <c r="E1228" s="95"/>
      <c r="F1228" s="144"/>
      <c r="G1228" s="94"/>
      <c r="H1228" s="145"/>
      <c r="I1228" s="96"/>
      <c r="J1228" s="96"/>
      <c r="K1228" s="96"/>
      <c r="L1228" s="96"/>
      <c r="M1228" s="96"/>
      <c r="N1228" s="96"/>
      <c r="O1228" s="97">
        <f t="shared" si="72"/>
        <v>0</v>
      </c>
      <c r="P1228" s="97">
        <f t="shared" si="73"/>
        <v>0</v>
      </c>
      <c r="Q1228" s="97" cm="1">
        <f t="array" aca="1" ref="Q1228" ca="1">IF(I1228=0,0,$E1228*$I1228*(SUMPRODUCT((1-'Emission Factors'!$C$37)^ROW(INDIRECT("1:" &amp; 'Emission Factors'!$C$45-1)))+1))</f>
        <v>0</v>
      </c>
      <c r="R1228" s="176">
        <f ca="1">IFERROR((($O1228+$Q1228)*'Emission Factors'!$C$10)+($P1228*'Emission Factors'!$C$17),"")</f>
        <v>0</v>
      </c>
      <c r="S1228" s="146" t="str">
        <f t="shared" ca="1" si="74"/>
        <v>N/A</v>
      </c>
      <c r="T1228" s="98">
        <f ca="1">IFERROR((($O1228+$Q1228)*'Emission Factors'!$C$11)+($P1228*'Emission Factors'!$C$18),"")</f>
        <v>0</v>
      </c>
      <c r="U1228" s="98">
        <f ca="1">IFERROR((($O1228+$Q1228)*'Emission Factors'!$C$12)+($P1228*'Emission Factors'!$C$19),"")</f>
        <v>0</v>
      </c>
      <c r="V1228" s="98">
        <f ca="1">IFERROR((($O1228+$Q1228)*'Emission Factors'!$C$13)+($P1228*'Emission Factors'!$C$20),"")</f>
        <v>0</v>
      </c>
      <c r="W1228" s="147">
        <f ca="1">IFERROR(IF(N1228="Residential",($O1228+Q1228)*'Emission Factors'!$C$14+(P1228*'Emission Factors'!$C$21),($O1228+Q1228)*'Emission Factors'!$C$15+(P1228*'Emission Factors'!$C$22)),"")</f>
        <v>0</v>
      </c>
      <c r="X1228" s="97">
        <f t="shared" si="75"/>
        <v>0</v>
      </c>
    </row>
    <row r="1229" spans="2:24" x14ac:dyDescent="0.3">
      <c r="B1229" s="94"/>
      <c r="C1229" s="95"/>
      <c r="D1229" s="95"/>
      <c r="E1229" s="95"/>
      <c r="F1229" s="144"/>
      <c r="G1229" s="94"/>
      <c r="H1229" s="145"/>
      <c r="I1229" s="96"/>
      <c r="J1229" s="96"/>
      <c r="K1229" s="96"/>
      <c r="L1229" s="96"/>
      <c r="M1229" s="96"/>
      <c r="N1229" s="96"/>
      <c r="O1229" s="97">
        <f t="shared" si="72"/>
        <v>0</v>
      </c>
      <c r="P1229" s="97">
        <f t="shared" si="73"/>
        <v>0</v>
      </c>
      <c r="Q1229" s="97" cm="1">
        <f t="array" aca="1" ref="Q1229" ca="1">IF(I1229=0,0,$E1229*$I1229*(SUMPRODUCT((1-'Emission Factors'!$C$37)^ROW(INDIRECT("1:" &amp; 'Emission Factors'!$C$45-1)))+1))</f>
        <v>0</v>
      </c>
      <c r="R1229" s="176">
        <f ca="1">IFERROR((($O1229+$Q1229)*'Emission Factors'!$C$10)+($P1229*'Emission Factors'!$C$17),"")</f>
        <v>0</v>
      </c>
      <c r="S1229" s="146" t="str">
        <f t="shared" ca="1" si="74"/>
        <v>N/A</v>
      </c>
      <c r="T1229" s="98">
        <f ca="1">IFERROR((($O1229+$Q1229)*'Emission Factors'!$C$11)+($P1229*'Emission Factors'!$C$18),"")</f>
        <v>0</v>
      </c>
      <c r="U1229" s="98">
        <f ca="1">IFERROR((($O1229+$Q1229)*'Emission Factors'!$C$12)+($P1229*'Emission Factors'!$C$19),"")</f>
        <v>0</v>
      </c>
      <c r="V1229" s="98">
        <f ca="1">IFERROR((($O1229+$Q1229)*'Emission Factors'!$C$13)+($P1229*'Emission Factors'!$C$20),"")</f>
        <v>0</v>
      </c>
      <c r="W1229" s="147">
        <f ca="1">IFERROR(IF(N1229="Residential",($O1229+Q1229)*'Emission Factors'!$C$14+(P1229*'Emission Factors'!$C$21),($O1229+Q1229)*'Emission Factors'!$C$15+(P1229*'Emission Factors'!$C$22)),"")</f>
        <v>0</v>
      </c>
      <c r="X1229" s="97">
        <f t="shared" si="75"/>
        <v>0</v>
      </c>
    </row>
    <row r="1230" spans="2:24" x14ac:dyDescent="0.3">
      <c r="B1230" s="94"/>
      <c r="C1230" s="95"/>
      <c r="D1230" s="95"/>
      <c r="E1230" s="95"/>
      <c r="F1230" s="144"/>
      <c r="G1230" s="94"/>
      <c r="H1230" s="145"/>
      <c r="I1230" s="96"/>
      <c r="J1230" s="96"/>
      <c r="K1230" s="96"/>
      <c r="L1230" s="96"/>
      <c r="M1230" s="96"/>
      <c r="N1230" s="96"/>
      <c r="O1230" s="97">
        <f t="shared" si="72"/>
        <v>0</v>
      </c>
      <c r="P1230" s="97">
        <f t="shared" si="73"/>
        <v>0</v>
      </c>
      <c r="Q1230" s="97" cm="1">
        <f t="array" aca="1" ref="Q1230" ca="1">IF(I1230=0,0,$E1230*$I1230*(SUMPRODUCT((1-'Emission Factors'!$C$37)^ROW(INDIRECT("1:" &amp; 'Emission Factors'!$C$45-1)))+1))</f>
        <v>0</v>
      </c>
      <c r="R1230" s="176">
        <f ca="1">IFERROR((($O1230+$Q1230)*'Emission Factors'!$C$10)+($P1230*'Emission Factors'!$C$17),"")</f>
        <v>0</v>
      </c>
      <c r="S1230" s="146" t="str">
        <f t="shared" ca="1" si="74"/>
        <v>N/A</v>
      </c>
      <c r="T1230" s="98">
        <f ca="1">IFERROR((($O1230+$Q1230)*'Emission Factors'!$C$11)+($P1230*'Emission Factors'!$C$18),"")</f>
        <v>0</v>
      </c>
      <c r="U1230" s="98">
        <f ca="1">IFERROR((($O1230+$Q1230)*'Emission Factors'!$C$12)+($P1230*'Emission Factors'!$C$19),"")</f>
        <v>0</v>
      </c>
      <c r="V1230" s="98">
        <f ca="1">IFERROR((($O1230+$Q1230)*'Emission Factors'!$C$13)+($P1230*'Emission Factors'!$C$20),"")</f>
        <v>0</v>
      </c>
      <c r="W1230" s="147">
        <f ca="1">IFERROR(IF(N1230="Residential",($O1230+Q1230)*'Emission Factors'!$C$14+(P1230*'Emission Factors'!$C$21),($O1230+Q1230)*'Emission Factors'!$C$15+(P1230*'Emission Factors'!$C$22)),"")</f>
        <v>0</v>
      </c>
      <c r="X1230" s="97">
        <f t="shared" si="75"/>
        <v>0</v>
      </c>
    </row>
    <row r="1231" spans="2:24" x14ac:dyDescent="0.3">
      <c r="B1231" s="94"/>
      <c r="C1231" s="95"/>
      <c r="D1231" s="95"/>
      <c r="E1231" s="95"/>
      <c r="F1231" s="144"/>
      <c r="G1231" s="94"/>
      <c r="H1231" s="145"/>
      <c r="I1231" s="96"/>
      <c r="J1231" s="96"/>
      <c r="K1231" s="96"/>
      <c r="L1231" s="96"/>
      <c r="M1231" s="96"/>
      <c r="N1231" s="96"/>
      <c r="O1231" s="97">
        <f t="shared" ref="O1231:O1294" si="76">IF($J1231=0,0,$E1231*$J1231*$M1231)</f>
        <v>0</v>
      </c>
      <c r="P1231" s="97">
        <f t="shared" ref="P1231:P1294" si="77">IF(K1231=0,0,$E1231*K1231*M1231)</f>
        <v>0</v>
      </c>
      <c r="Q1231" s="97" cm="1">
        <f t="array" aca="1" ref="Q1231" ca="1">IF(I1231=0,0,$E1231*$I1231*(SUMPRODUCT((1-'Emission Factors'!$C$37)^ROW(INDIRECT("1:" &amp; 'Emission Factors'!$C$45-1)))+1))</f>
        <v>0</v>
      </c>
      <c r="R1231" s="176">
        <f ca="1">IFERROR((($O1231+$Q1231)*'Emission Factors'!$C$10)+($P1231*'Emission Factors'!$C$17),"")</f>
        <v>0</v>
      </c>
      <c r="S1231" s="146" t="str">
        <f t="shared" ref="S1231:S1294" ca="1" si="78">IFERROR(R1231/H1231,"N/A")</f>
        <v>N/A</v>
      </c>
      <c r="T1231" s="98">
        <f ca="1">IFERROR((($O1231+$Q1231)*'Emission Factors'!$C$11)+($P1231*'Emission Factors'!$C$18),"")</f>
        <v>0</v>
      </c>
      <c r="U1231" s="98">
        <f ca="1">IFERROR((($O1231+$Q1231)*'Emission Factors'!$C$12)+($P1231*'Emission Factors'!$C$19),"")</f>
        <v>0</v>
      </c>
      <c r="V1231" s="98">
        <f ca="1">IFERROR((($O1231+$Q1231)*'Emission Factors'!$C$13)+($P1231*'Emission Factors'!$C$20),"")</f>
        <v>0</v>
      </c>
      <c r="W1231" s="147">
        <f ca="1">IFERROR(IF(N1231="Residential",($O1231+Q1231)*'Emission Factors'!$C$14+(P1231*'Emission Factors'!$C$21),($O1231+Q1231)*'Emission Factors'!$C$15+(P1231*'Emission Factors'!$C$22)),"")</f>
        <v>0</v>
      </c>
      <c r="X1231" s="97">
        <f t="shared" ref="X1231:X1294" si="79">IF(L1231=0,0,$E1231*$L1231*$M1231)</f>
        <v>0</v>
      </c>
    </row>
    <row r="1232" spans="2:24" x14ac:dyDescent="0.3">
      <c r="B1232" s="94"/>
      <c r="C1232" s="95"/>
      <c r="D1232" s="95"/>
      <c r="E1232" s="95"/>
      <c r="F1232" s="144"/>
      <c r="G1232" s="94"/>
      <c r="H1232" s="145"/>
      <c r="I1232" s="96"/>
      <c r="J1232" s="96"/>
      <c r="K1232" s="96"/>
      <c r="L1232" s="96"/>
      <c r="M1232" s="96"/>
      <c r="N1232" s="96"/>
      <c r="O1232" s="97">
        <f t="shared" si="76"/>
        <v>0</v>
      </c>
      <c r="P1232" s="97">
        <f t="shared" si="77"/>
        <v>0</v>
      </c>
      <c r="Q1232" s="97" cm="1">
        <f t="array" aca="1" ref="Q1232" ca="1">IF(I1232=0,0,$E1232*$I1232*(SUMPRODUCT((1-'Emission Factors'!$C$37)^ROW(INDIRECT("1:" &amp; 'Emission Factors'!$C$45-1)))+1))</f>
        <v>0</v>
      </c>
      <c r="R1232" s="176">
        <f ca="1">IFERROR((($O1232+$Q1232)*'Emission Factors'!$C$10)+($P1232*'Emission Factors'!$C$17),"")</f>
        <v>0</v>
      </c>
      <c r="S1232" s="146" t="str">
        <f t="shared" ca="1" si="78"/>
        <v>N/A</v>
      </c>
      <c r="T1232" s="98">
        <f ca="1">IFERROR((($O1232+$Q1232)*'Emission Factors'!$C$11)+($P1232*'Emission Factors'!$C$18),"")</f>
        <v>0</v>
      </c>
      <c r="U1232" s="98">
        <f ca="1">IFERROR((($O1232+$Q1232)*'Emission Factors'!$C$12)+($P1232*'Emission Factors'!$C$19),"")</f>
        <v>0</v>
      </c>
      <c r="V1232" s="98">
        <f ca="1">IFERROR((($O1232+$Q1232)*'Emission Factors'!$C$13)+($P1232*'Emission Factors'!$C$20),"")</f>
        <v>0</v>
      </c>
      <c r="W1232" s="147">
        <f ca="1">IFERROR(IF(N1232="Residential",($O1232+Q1232)*'Emission Factors'!$C$14+(P1232*'Emission Factors'!$C$21),($O1232+Q1232)*'Emission Factors'!$C$15+(P1232*'Emission Factors'!$C$22)),"")</f>
        <v>0</v>
      </c>
      <c r="X1232" s="97">
        <f t="shared" si="79"/>
        <v>0</v>
      </c>
    </row>
    <row r="1233" spans="2:24" x14ac:dyDescent="0.3">
      <c r="B1233" s="94"/>
      <c r="C1233" s="95"/>
      <c r="D1233" s="95"/>
      <c r="E1233" s="95"/>
      <c r="F1233" s="144"/>
      <c r="G1233" s="94"/>
      <c r="H1233" s="145"/>
      <c r="I1233" s="96"/>
      <c r="J1233" s="96"/>
      <c r="K1233" s="96"/>
      <c r="L1233" s="96"/>
      <c r="M1233" s="96"/>
      <c r="N1233" s="96"/>
      <c r="O1233" s="97">
        <f t="shared" si="76"/>
        <v>0</v>
      </c>
      <c r="P1233" s="97">
        <f t="shared" si="77"/>
        <v>0</v>
      </c>
      <c r="Q1233" s="97" cm="1">
        <f t="array" aca="1" ref="Q1233" ca="1">IF(I1233=0,0,$E1233*$I1233*(SUMPRODUCT((1-'Emission Factors'!$C$37)^ROW(INDIRECT("1:" &amp; 'Emission Factors'!$C$45-1)))+1))</f>
        <v>0</v>
      </c>
      <c r="R1233" s="176">
        <f ca="1">IFERROR((($O1233+$Q1233)*'Emission Factors'!$C$10)+($P1233*'Emission Factors'!$C$17),"")</f>
        <v>0</v>
      </c>
      <c r="S1233" s="146" t="str">
        <f t="shared" ca="1" si="78"/>
        <v>N/A</v>
      </c>
      <c r="T1233" s="98">
        <f ca="1">IFERROR((($O1233+$Q1233)*'Emission Factors'!$C$11)+($P1233*'Emission Factors'!$C$18),"")</f>
        <v>0</v>
      </c>
      <c r="U1233" s="98">
        <f ca="1">IFERROR((($O1233+$Q1233)*'Emission Factors'!$C$12)+($P1233*'Emission Factors'!$C$19),"")</f>
        <v>0</v>
      </c>
      <c r="V1233" s="98">
        <f ca="1">IFERROR((($O1233+$Q1233)*'Emission Factors'!$C$13)+($P1233*'Emission Factors'!$C$20),"")</f>
        <v>0</v>
      </c>
      <c r="W1233" s="147">
        <f ca="1">IFERROR(IF(N1233="Residential",($O1233+Q1233)*'Emission Factors'!$C$14+(P1233*'Emission Factors'!$C$21),($O1233+Q1233)*'Emission Factors'!$C$15+(P1233*'Emission Factors'!$C$22)),"")</f>
        <v>0</v>
      </c>
      <c r="X1233" s="97">
        <f t="shared" si="79"/>
        <v>0</v>
      </c>
    </row>
    <row r="1234" spans="2:24" x14ac:dyDescent="0.3">
      <c r="B1234" s="94"/>
      <c r="C1234" s="95"/>
      <c r="D1234" s="95"/>
      <c r="E1234" s="95"/>
      <c r="F1234" s="144"/>
      <c r="G1234" s="94"/>
      <c r="H1234" s="145"/>
      <c r="I1234" s="96"/>
      <c r="J1234" s="96"/>
      <c r="K1234" s="96"/>
      <c r="L1234" s="96"/>
      <c r="M1234" s="96"/>
      <c r="N1234" s="96"/>
      <c r="O1234" s="97">
        <f t="shared" si="76"/>
        <v>0</v>
      </c>
      <c r="P1234" s="97">
        <f t="shared" si="77"/>
        <v>0</v>
      </c>
      <c r="Q1234" s="97" cm="1">
        <f t="array" aca="1" ref="Q1234" ca="1">IF(I1234=0,0,$E1234*$I1234*(SUMPRODUCT((1-'Emission Factors'!$C$37)^ROW(INDIRECT("1:" &amp; 'Emission Factors'!$C$45-1)))+1))</f>
        <v>0</v>
      </c>
      <c r="R1234" s="176">
        <f ca="1">IFERROR((($O1234+$Q1234)*'Emission Factors'!$C$10)+($P1234*'Emission Factors'!$C$17),"")</f>
        <v>0</v>
      </c>
      <c r="S1234" s="146" t="str">
        <f t="shared" ca="1" si="78"/>
        <v>N/A</v>
      </c>
      <c r="T1234" s="98">
        <f ca="1">IFERROR((($O1234+$Q1234)*'Emission Factors'!$C$11)+($P1234*'Emission Factors'!$C$18),"")</f>
        <v>0</v>
      </c>
      <c r="U1234" s="98">
        <f ca="1">IFERROR((($O1234+$Q1234)*'Emission Factors'!$C$12)+($P1234*'Emission Factors'!$C$19),"")</f>
        <v>0</v>
      </c>
      <c r="V1234" s="98">
        <f ca="1">IFERROR((($O1234+$Q1234)*'Emission Factors'!$C$13)+($P1234*'Emission Factors'!$C$20),"")</f>
        <v>0</v>
      </c>
      <c r="W1234" s="147">
        <f ca="1">IFERROR(IF(N1234="Residential",($O1234+Q1234)*'Emission Factors'!$C$14+(P1234*'Emission Factors'!$C$21),($O1234+Q1234)*'Emission Factors'!$C$15+(P1234*'Emission Factors'!$C$22)),"")</f>
        <v>0</v>
      </c>
      <c r="X1234" s="97">
        <f t="shared" si="79"/>
        <v>0</v>
      </c>
    </row>
    <row r="1235" spans="2:24" x14ac:dyDescent="0.3">
      <c r="B1235" s="94"/>
      <c r="C1235" s="95"/>
      <c r="D1235" s="95"/>
      <c r="E1235" s="95"/>
      <c r="F1235" s="144"/>
      <c r="G1235" s="94"/>
      <c r="H1235" s="145"/>
      <c r="I1235" s="96"/>
      <c r="J1235" s="96"/>
      <c r="K1235" s="96"/>
      <c r="L1235" s="96"/>
      <c r="M1235" s="96"/>
      <c r="N1235" s="96"/>
      <c r="O1235" s="97">
        <f t="shared" si="76"/>
        <v>0</v>
      </c>
      <c r="P1235" s="97">
        <f t="shared" si="77"/>
        <v>0</v>
      </c>
      <c r="Q1235" s="97" cm="1">
        <f t="array" aca="1" ref="Q1235" ca="1">IF(I1235=0,0,$E1235*$I1235*(SUMPRODUCT((1-'Emission Factors'!$C$37)^ROW(INDIRECT("1:" &amp; 'Emission Factors'!$C$45-1)))+1))</f>
        <v>0</v>
      </c>
      <c r="R1235" s="176">
        <f ca="1">IFERROR((($O1235+$Q1235)*'Emission Factors'!$C$10)+($P1235*'Emission Factors'!$C$17),"")</f>
        <v>0</v>
      </c>
      <c r="S1235" s="146" t="str">
        <f t="shared" ca="1" si="78"/>
        <v>N/A</v>
      </c>
      <c r="T1235" s="98">
        <f ca="1">IFERROR((($O1235+$Q1235)*'Emission Factors'!$C$11)+($P1235*'Emission Factors'!$C$18),"")</f>
        <v>0</v>
      </c>
      <c r="U1235" s="98">
        <f ca="1">IFERROR((($O1235+$Q1235)*'Emission Factors'!$C$12)+($P1235*'Emission Factors'!$C$19),"")</f>
        <v>0</v>
      </c>
      <c r="V1235" s="98">
        <f ca="1">IFERROR((($O1235+$Q1235)*'Emission Factors'!$C$13)+($P1235*'Emission Factors'!$C$20),"")</f>
        <v>0</v>
      </c>
      <c r="W1235" s="147">
        <f ca="1">IFERROR(IF(N1235="Residential",($O1235+Q1235)*'Emission Factors'!$C$14+(P1235*'Emission Factors'!$C$21),($O1235+Q1235)*'Emission Factors'!$C$15+(P1235*'Emission Factors'!$C$22)),"")</f>
        <v>0</v>
      </c>
      <c r="X1235" s="97">
        <f t="shared" si="79"/>
        <v>0</v>
      </c>
    </row>
    <row r="1236" spans="2:24" x14ac:dyDescent="0.3">
      <c r="B1236" s="94"/>
      <c r="C1236" s="95"/>
      <c r="D1236" s="95"/>
      <c r="E1236" s="95"/>
      <c r="F1236" s="144"/>
      <c r="G1236" s="94"/>
      <c r="H1236" s="145"/>
      <c r="I1236" s="96"/>
      <c r="J1236" s="96"/>
      <c r="K1236" s="96"/>
      <c r="L1236" s="96"/>
      <c r="M1236" s="96"/>
      <c r="N1236" s="96"/>
      <c r="O1236" s="97">
        <f t="shared" si="76"/>
        <v>0</v>
      </c>
      <c r="P1236" s="97">
        <f t="shared" si="77"/>
        <v>0</v>
      </c>
      <c r="Q1236" s="97" cm="1">
        <f t="array" aca="1" ref="Q1236" ca="1">IF(I1236=0,0,$E1236*$I1236*(SUMPRODUCT((1-'Emission Factors'!$C$37)^ROW(INDIRECT("1:" &amp; 'Emission Factors'!$C$45-1)))+1))</f>
        <v>0</v>
      </c>
      <c r="R1236" s="176">
        <f ca="1">IFERROR((($O1236+$Q1236)*'Emission Factors'!$C$10)+($P1236*'Emission Factors'!$C$17),"")</f>
        <v>0</v>
      </c>
      <c r="S1236" s="146" t="str">
        <f t="shared" ca="1" si="78"/>
        <v>N/A</v>
      </c>
      <c r="T1236" s="98">
        <f ca="1">IFERROR((($O1236+$Q1236)*'Emission Factors'!$C$11)+($P1236*'Emission Factors'!$C$18),"")</f>
        <v>0</v>
      </c>
      <c r="U1236" s="98">
        <f ca="1">IFERROR((($O1236+$Q1236)*'Emission Factors'!$C$12)+($P1236*'Emission Factors'!$C$19),"")</f>
        <v>0</v>
      </c>
      <c r="V1236" s="98">
        <f ca="1">IFERROR((($O1236+$Q1236)*'Emission Factors'!$C$13)+($P1236*'Emission Factors'!$C$20),"")</f>
        <v>0</v>
      </c>
      <c r="W1236" s="147">
        <f ca="1">IFERROR(IF(N1236="Residential",($O1236+Q1236)*'Emission Factors'!$C$14+(P1236*'Emission Factors'!$C$21),($O1236+Q1236)*'Emission Factors'!$C$15+(P1236*'Emission Factors'!$C$22)),"")</f>
        <v>0</v>
      </c>
      <c r="X1236" s="97">
        <f t="shared" si="79"/>
        <v>0</v>
      </c>
    </row>
    <row r="1237" spans="2:24" x14ac:dyDescent="0.3">
      <c r="B1237" s="94"/>
      <c r="C1237" s="95"/>
      <c r="D1237" s="95"/>
      <c r="E1237" s="95"/>
      <c r="F1237" s="144"/>
      <c r="G1237" s="94"/>
      <c r="H1237" s="145"/>
      <c r="I1237" s="96"/>
      <c r="J1237" s="96"/>
      <c r="K1237" s="96"/>
      <c r="L1237" s="96"/>
      <c r="M1237" s="96"/>
      <c r="N1237" s="96"/>
      <c r="O1237" s="97">
        <f t="shared" si="76"/>
        <v>0</v>
      </c>
      <c r="P1237" s="97">
        <f t="shared" si="77"/>
        <v>0</v>
      </c>
      <c r="Q1237" s="97" cm="1">
        <f t="array" aca="1" ref="Q1237" ca="1">IF(I1237=0,0,$E1237*$I1237*(SUMPRODUCT((1-'Emission Factors'!$C$37)^ROW(INDIRECT("1:" &amp; 'Emission Factors'!$C$45-1)))+1))</f>
        <v>0</v>
      </c>
      <c r="R1237" s="176">
        <f ca="1">IFERROR((($O1237+$Q1237)*'Emission Factors'!$C$10)+($P1237*'Emission Factors'!$C$17),"")</f>
        <v>0</v>
      </c>
      <c r="S1237" s="146" t="str">
        <f t="shared" ca="1" si="78"/>
        <v>N/A</v>
      </c>
      <c r="T1237" s="98">
        <f ca="1">IFERROR((($O1237+$Q1237)*'Emission Factors'!$C$11)+($P1237*'Emission Factors'!$C$18),"")</f>
        <v>0</v>
      </c>
      <c r="U1237" s="98">
        <f ca="1">IFERROR((($O1237+$Q1237)*'Emission Factors'!$C$12)+($P1237*'Emission Factors'!$C$19),"")</f>
        <v>0</v>
      </c>
      <c r="V1237" s="98">
        <f ca="1">IFERROR((($O1237+$Q1237)*'Emission Factors'!$C$13)+($P1237*'Emission Factors'!$C$20),"")</f>
        <v>0</v>
      </c>
      <c r="W1237" s="147">
        <f ca="1">IFERROR(IF(N1237="Residential",($O1237+Q1237)*'Emission Factors'!$C$14+(P1237*'Emission Factors'!$C$21),($O1237+Q1237)*'Emission Factors'!$C$15+(P1237*'Emission Factors'!$C$22)),"")</f>
        <v>0</v>
      </c>
      <c r="X1237" s="97">
        <f t="shared" si="79"/>
        <v>0</v>
      </c>
    </row>
    <row r="1238" spans="2:24" x14ac:dyDescent="0.3">
      <c r="B1238" s="94"/>
      <c r="C1238" s="95"/>
      <c r="D1238" s="95"/>
      <c r="E1238" s="95"/>
      <c r="F1238" s="144"/>
      <c r="G1238" s="94"/>
      <c r="H1238" s="145"/>
      <c r="I1238" s="96"/>
      <c r="J1238" s="96"/>
      <c r="K1238" s="96"/>
      <c r="L1238" s="96"/>
      <c r="M1238" s="96"/>
      <c r="N1238" s="96"/>
      <c r="O1238" s="97">
        <f t="shared" si="76"/>
        <v>0</v>
      </c>
      <c r="P1238" s="97">
        <f t="shared" si="77"/>
        <v>0</v>
      </c>
      <c r="Q1238" s="97" cm="1">
        <f t="array" aca="1" ref="Q1238" ca="1">IF(I1238=0,0,$E1238*$I1238*(SUMPRODUCT((1-'Emission Factors'!$C$37)^ROW(INDIRECT("1:" &amp; 'Emission Factors'!$C$45-1)))+1))</f>
        <v>0</v>
      </c>
      <c r="R1238" s="176">
        <f ca="1">IFERROR((($O1238+$Q1238)*'Emission Factors'!$C$10)+($P1238*'Emission Factors'!$C$17),"")</f>
        <v>0</v>
      </c>
      <c r="S1238" s="146" t="str">
        <f t="shared" ca="1" si="78"/>
        <v>N/A</v>
      </c>
      <c r="T1238" s="98">
        <f ca="1">IFERROR((($O1238+$Q1238)*'Emission Factors'!$C$11)+($P1238*'Emission Factors'!$C$18),"")</f>
        <v>0</v>
      </c>
      <c r="U1238" s="98">
        <f ca="1">IFERROR((($O1238+$Q1238)*'Emission Factors'!$C$12)+($P1238*'Emission Factors'!$C$19),"")</f>
        <v>0</v>
      </c>
      <c r="V1238" s="98">
        <f ca="1">IFERROR((($O1238+$Q1238)*'Emission Factors'!$C$13)+($P1238*'Emission Factors'!$C$20),"")</f>
        <v>0</v>
      </c>
      <c r="W1238" s="147">
        <f ca="1">IFERROR(IF(N1238="Residential",($O1238+Q1238)*'Emission Factors'!$C$14+(P1238*'Emission Factors'!$C$21),($O1238+Q1238)*'Emission Factors'!$C$15+(P1238*'Emission Factors'!$C$22)),"")</f>
        <v>0</v>
      </c>
      <c r="X1238" s="97">
        <f t="shared" si="79"/>
        <v>0</v>
      </c>
    </row>
    <row r="1239" spans="2:24" x14ac:dyDescent="0.3">
      <c r="B1239" s="94"/>
      <c r="C1239" s="95"/>
      <c r="D1239" s="95"/>
      <c r="E1239" s="95"/>
      <c r="F1239" s="144"/>
      <c r="G1239" s="94"/>
      <c r="H1239" s="145"/>
      <c r="I1239" s="96"/>
      <c r="J1239" s="96"/>
      <c r="K1239" s="96"/>
      <c r="L1239" s="96"/>
      <c r="M1239" s="96"/>
      <c r="N1239" s="96"/>
      <c r="O1239" s="97">
        <f t="shared" si="76"/>
        <v>0</v>
      </c>
      <c r="P1239" s="97">
        <f t="shared" si="77"/>
        <v>0</v>
      </c>
      <c r="Q1239" s="97" cm="1">
        <f t="array" aca="1" ref="Q1239" ca="1">IF(I1239=0,0,$E1239*$I1239*(SUMPRODUCT((1-'Emission Factors'!$C$37)^ROW(INDIRECT("1:" &amp; 'Emission Factors'!$C$45-1)))+1))</f>
        <v>0</v>
      </c>
      <c r="R1239" s="176">
        <f ca="1">IFERROR((($O1239+$Q1239)*'Emission Factors'!$C$10)+($P1239*'Emission Factors'!$C$17),"")</f>
        <v>0</v>
      </c>
      <c r="S1239" s="146" t="str">
        <f t="shared" ca="1" si="78"/>
        <v>N/A</v>
      </c>
      <c r="T1239" s="98">
        <f ca="1">IFERROR((($O1239+$Q1239)*'Emission Factors'!$C$11)+($P1239*'Emission Factors'!$C$18),"")</f>
        <v>0</v>
      </c>
      <c r="U1239" s="98">
        <f ca="1">IFERROR((($O1239+$Q1239)*'Emission Factors'!$C$12)+($P1239*'Emission Factors'!$C$19),"")</f>
        <v>0</v>
      </c>
      <c r="V1239" s="98">
        <f ca="1">IFERROR((($O1239+$Q1239)*'Emission Factors'!$C$13)+($P1239*'Emission Factors'!$C$20),"")</f>
        <v>0</v>
      </c>
      <c r="W1239" s="147">
        <f ca="1">IFERROR(IF(N1239="Residential",($O1239+Q1239)*'Emission Factors'!$C$14+(P1239*'Emission Factors'!$C$21),($O1239+Q1239)*'Emission Factors'!$C$15+(P1239*'Emission Factors'!$C$22)),"")</f>
        <v>0</v>
      </c>
      <c r="X1239" s="97">
        <f t="shared" si="79"/>
        <v>0</v>
      </c>
    </row>
    <row r="1240" spans="2:24" x14ac:dyDescent="0.3">
      <c r="B1240" s="94"/>
      <c r="C1240" s="95"/>
      <c r="D1240" s="95"/>
      <c r="E1240" s="95"/>
      <c r="F1240" s="144"/>
      <c r="G1240" s="94"/>
      <c r="H1240" s="145"/>
      <c r="I1240" s="96"/>
      <c r="J1240" s="96"/>
      <c r="K1240" s="96"/>
      <c r="L1240" s="96"/>
      <c r="M1240" s="96"/>
      <c r="N1240" s="96"/>
      <c r="O1240" s="97">
        <f t="shared" si="76"/>
        <v>0</v>
      </c>
      <c r="P1240" s="97">
        <f t="shared" si="77"/>
        <v>0</v>
      </c>
      <c r="Q1240" s="97" cm="1">
        <f t="array" aca="1" ref="Q1240" ca="1">IF(I1240=0,0,$E1240*$I1240*(SUMPRODUCT((1-'Emission Factors'!$C$37)^ROW(INDIRECT("1:" &amp; 'Emission Factors'!$C$45-1)))+1))</f>
        <v>0</v>
      </c>
      <c r="R1240" s="176">
        <f ca="1">IFERROR((($O1240+$Q1240)*'Emission Factors'!$C$10)+($P1240*'Emission Factors'!$C$17),"")</f>
        <v>0</v>
      </c>
      <c r="S1240" s="146" t="str">
        <f t="shared" ca="1" si="78"/>
        <v>N/A</v>
      </c>
      <c r="T1240" s="98">
        <f ca="1">IFERROR((($O1240+$Q1240)*'Emission Factors'!$C$11)+($P1240*'Emission Factors'!$C$18),"")</f>
        <v>0</v>
      </c>
      <c r="U1240" s="98">
        <f ca="1">IFERROR((($O1240+$Q1240)*'Emission Factors'!$C$12)+($P1240*'Emission Factors'!$C$19),"")</f>
        <v>0</v>
      </c>
      <c r="V1240" s="98">
        <f ca="1">IFERROR((($O1240+$Q1240)*'Emission Factors'!$C$13)+($P1240*'Emission Factors'!$C$20),"")</f>
        <v>0</v>
      </c>
      <c r="W1240" s="147">
        <f ca="1">IFERROR(IF(N1240="Residential",($O1240+Q1240)*'Emission Factors'!$C$14+(P1240*'Emission Factors'!$C$21),($O1240+Q1240)*'Emission Factors'!$C$15+(P1240*'Emission Factors'!$C$22)),"")</f>
        <v>0</v>
      </c>
      <c r="X1240" s="97">
        <f t="shared" si="79"/>
        <v>0</v>
      </c>
    </row>
    <row r="1241" spans="2:24" x14ac:dyDescent="0.3">
      <c r="B1241" s="94"/>
      <c r="C1241" s="95"/>
      <c r="D1241" s="95"/>
      <c r="E1241" s="95"/>
      <c r="F1241" s="144"/>
      <c r="G1241" s="94"/>
      <c r="H1241" s="145"/>
      <c r="I1241" s="96"/>
      <c r="J1241" s="96"/>
      <c r="K1241" s="96"/>
      <c r="L1241" s="96"/>
      <c r="M1241" s="96"/>
      <c r="N1241" s="96"/>
      <c r="O1241" s="97">
        <f t="shared" si="76"/>
        <v>0</v>
      </c>
      <c r="P1241" s="97">
        <f t="shared" si="77"/>
        <v>0</v>
      </c>
      <c r="Q1241" s="97" cm="1">
        <f t="array" aca="1" ref="Q1241" ca="1">IF(I1241=0,0,$E1241*$I1241*(SUMPRODUCT((1-'Emission Factors'!$C$37)^ROW(INDIRECT("1:" &amp; 'Emission Factors'!$C$45-1)))+1))</f>
        <v>0</v>
      </c>
      <c r="R1241" s="176">
        <f ca="1">IFERROR((($O1241+$Q1241)*'Emission Factors'!$C$10)+($P1241*'Emission Factors'!$C$17),"")</f>
        <v>0</v>
      </c>
      <c r="S1241" s="146" t="str">
        <f t="shared" ca="1" si="78"/>
        <v>N/A</v>
      </c>
      <c r="T1241" s="98">
        <f ca="1">IFERROR((($O1241+$Q1241)*'Emission Factors'!$C$11)+($P1241*'Emission Factors'!$C$18),"")</f>
        <v>0</v>
      </c>
      <c r="U1241" s="98">
        <f ca="1">IFERROR((($O1241+$Q1241)*'Emission Factors'!$C$12)+($P1241*'Emission Factors'!$C$19),"")</f>
        <v>0</v>
      </c>
      <c r="V1241" s="98">
        <f ca="1">IFERROR((($O1241+$Q1241)*'Emission Factors'!$C$13)+($P1241*'Emission Factors'!$C$20),"")</f>
        <v>0</v>
      </c>
      <c r="W1241" s="147">
        <f ca="1">IFERROR(IF(N1241="Residential",($O1241+Q1241)*'Emission Factors'!$C$14+(P1241*'Emission Factors'!$C$21),($O1241+Q1241)*'Emission Factors'!$C$15+(P1241*'Emission Factors'!$C$22)),"")</f>
        <v>0</v>
      </c>
      <c r="X1241" s="97">
        <f t="shared" si="79"/>
        <v>0</v>
      </c>
    </row>
    <row r="1242" spans="2:24" x14ac:dyDescent="0.3">
      <c r="B1242" s="94"/>
      <c r="C1242" s="95"/>
      <c r="D1242" s="95"/>
      <c r="E1242" s="95"/>
      <c r="F1242" s="144"/>
      <c r="G1242" s="94"/>
      <c r="H1242" s="145"/>
      <c r="I1242" s="96"/>
      <c r="J1242" s="96"/>
      <c r="K1242" s="96"/>
      <c r="L1242" s="96"/>
      <c r="M1242" s="96"/>
      <c r="N1242" s="96"/>
      <c r="O1242" s="97">
        <f t="shared" si="76"/>
        <v>0</v>
      </c>
      <c r="P1242" s="97">
        <f t="shared" si="77"/>
        <v>0</v>
      </c>
      <c r="Q1242" s="97" cm="1">
        <f t="array" aca="1" ref="Q1242" ca="1">IF(I1242=0,0,$E1242*$I1242*(SUMPRODUCT((1-'Emission Factors'!$C$37)^ROW(INDIRECT("1:" &amp; 'Emission Factors'!$C$45-1)))+1))</f>
        <v>0</v>
      </c>
      <c r="R1242" s="176">
        <f ca="1">IFERROR((($O1242+$Q1242)*'Emission Factors'!$C$10)+($P1242*'Emission Factors'!$C$17),"")</f>
        <v>0</v>
      </c>
      <c r="S1242" s="146" t="str">
        <f t="shared" ca="1" si="78"/>
        <v>N/A</v>
      </c>
      <c r="T1242" s="98">
        <f ca="1">IFERROR((($O1242+$Q1242)*'Emission Factors'!$C$11)+($P1242*'Emission Factors'!$C$18),"")</f>
        <v>0</v>
      </c>
      <c r="U1242" s="98">
        <f ca="1">IFERROR((($O1242+$Q1242)*'Emission Factors'!$C$12)+($P1242*'Emission Factors'!$C$19),"")</f>
        <v>0</v>
      </c>
      <c r="V1242" s="98">
        <f ca="1">IFERROR((($O1242+$Q1242)*'Emission Factors'!$C$13)+($P1242*'Emission Factors'!$C$20),"")</f>
        <v>0</v>
      </c>
      <c r="W1242" s="147">
        <f ca="1">IFERROR(IF(N1242="Residential",($O1242+Q1242)*'Emission Factors'!$C$14+(P1242*'Emission Factors'!$C$21),($O1242+Q1242)*'Emission Factors'!$C$15+(P1242*'Emission Factors'!$C$22)),"")</f>
        <v>0</v>
      </c>
      <c r="X1242" s="97">
        <f t="shared" si="79"/>
        <v>0</v>
      </c>
    </row>
    <row r="1243" spans="2:24" x14ac:dyDescent="0.3">
      <c r="B1243" s="94"/>
      <c r="C1243" s="95"/>
      <c r="D1243" s="95"/>
      <c r="E1243" s="95"/>
      <c r="F1243" s="144"/>
      <c r="G1243" s="94"/>
      <c r="H1243" s="145"/>
      <c r="I1243" s="96"/>
      <c r="J1243" s="96"/>
      <c r="K1243" s="96"/>
      <c r="L1243" s="96"/>
      <c r="M1243" s="96"/>
      <c r="N1243" s="96"/>
      <c r="O1243" s="97">
        <f t="shared" si="76"/>
        <v>0</v>
      </c>
      <c r="P1243" s="97">
        <f t="shared" si="77"/>
        <v>0</v>
      </c>
      <c r="Q1243" s="97" cm="1">
        <f t="array" aca="1" ref="Q1243" ca="1">IF(I1243=0,0,$E1243*$I1243*(SUMPRODUCT((1-'Emission Factors'!$C$37)^ROW(INDIRECT("1:" &amp; 'Emission Factors'!$C$45-1)))+1))</f>
        <v>0</v>
      </c>
      <c r="R1243" s="176">
        <f ca="1">IFERROR((($O1243+$Q1243)*'Emission Factors'!$C$10)+($P1243*'Emission Factors'!$C$17),"")</f>
        <v>0</v>
      </c>
      <c r="S1243" s="146" t="str">
        <f t="shared" ca="1" si="78"/>
        <v>N/A</v>
      </c>
      <c r="T1243" s="98">
        <f ca="1">IFERROR((($O1243+$Q1243)*'Emission Factors'!$C$11)+($P1243*'Emission Factors'!$C$18),"")</f>
        <v>0</v>
      </c>
      <c r="U1243" s="98">
        <f ca="1">IFERROR((($O1243+$Q1243)*'Emission Factors'!$C$12)+($P1243*'Emission Factors'!$C$19),"")</f>
        <v>0</v>
      </c>
      <c r="V1243" s="98">
        <f ca="1">IFERROR((($O1243+$Q1243)*'Emission Factors'!$C$13)+($P1243*'Emission Factors'!$C$20),"")</f>
        <v>0</v>
      </c>
      <c r="W1243" s="147">
        <f ca="1">IFERROR(IF(N1243="Residential",($O1243+Q1243)*'Emission Factors'!$C$14+(P1243*'Emission Factors'!$C$21),($O1243+Q1243)*'Emission Factors'!$C$15+(P1243*'Emission Factors'!$C$22)),"")</f>
        <v>0</v>
      </c>
      <c r="X1243" s="97">
        <f t="shared" si="79"/>
        <v>0</v>
      </c>
    </row>
    <row r="1244" spans="2:24" x14ac:dyDescent="0.3">
      <c r="B1244" s="94"/>
      <c r="C1244" s="95"/>
      <c r="D1244" s="95"/>
      <c r="E1244" s="95"/>
      <c r="F1244" s="144"/>
      <c r="G1244" s="94"/>
      <c r="H1244" s="145"/>
      <c r="I1244" s="96"/>
      <c r="J1244" s="96"/>
      <c r="K1244" s="96"/>
      <c r="L1244" s="96"/>
      <c r="M1244" s="96"/>
      <c r="N1244" s="96"/>
      <c r="O1244" s="97">
        <f t="shared" si="76"/>
        <v>0</v>
      </c>
      <c r="P1244" s="97">
        <f t="shared" si="77"/>
        <v>0</v>
      </c>
      <c r="Q1244" s="97" cm="1">
        <f t="array" aca="1" ref="Q1244" ca="1">IF(I1244=0,0,$E1244*$I1244*(SUMPRODUCT((1-'Emission Factors'!$C$37)^ROW(INDIRECT("1:" &amp; 'Emission Factors'!$C$45-1)))+1))</f>
        <v>0</v>
      </c>
      <c r="R1244" s="176">
        <f ca="1">IFERROR((($O1244+$Q1244)*'Emission Factors'!$C$10)+($P1244*'Emission Factors'!$C$17),"")</f>
        <v>0</v>
      </c>
      <c r="S1244" s="146" t="str">
        <f t="shared" ca="1" si="78"/>
        <v>N/A</v>
      </c>
      <c r="T1244" s="98">
        <f ca="1">IFERROR((($O1244+$Q1244)*'Emission Factors'!$C$11)+($P1244*'Emission Factors'!$C$18),"")</f>
        <v>0</v>
      </c>
      <c r="U1244" s="98">
        <f ca="1">IFERROR((($O1244+$Q1244)*'Emission Factors'!$C$12)+($P1244*'Emission Factors'!$C$19),"")</f>
        <v>0</v>
      </c>
      <c r="V1244" s="98">
        <f ca="1">IFERROR((($O1244+$Q1244)*'Emission Factors'!$C$13)+($P1244*'Emission Factors'!$C$20),"")</f>
        <v>0</v>
      </c>
      <c r="W1244" s="147">
        <f ca="1">IFERROR(IF(N1244="Residential",($O1244+Q1244)*'Emission Factors'!$C$14+(P1244*'Emission Factors'!$C$21),($O1244+Q1244)*'Emission Factors'!$C$15+(P1244*'Emission Factors'!$C$22)),"")</f>
        <v>0</v>
      </c>
      <c r="X1244" s="97">
        <f t="shared" si="79"/>
        <v>0</v>
      </c>
    </row>
    <row r="1245" spans="2:24" x14ac:dyDescent="0.3">
      <c r="B1245" s="94"/>
      <c r="C1245" s="95"/>
      <c r="D1245" s="95"/>
      <c r="E1245" s="95"/>
      <c r="F1245" s="144"/>
      <c r="G1245" s="94"/>
      <c r="H1245" s="145"/>
      <c r="I1245" s="96"/>
      <c r="J1245" s="96"/>
      <c r="K1245" s="96"/>
      <c r="L1245" s="96"/>
      <c r="M1245" s="96"/>
      <c r="N1245" s="96"/>
      <c r="O1245" s="97">
        <f t="shared" si="76"/>
        <v>0</v>
      </c>
      <c r="P1245" s="97">
        <f t="shared" si="77"/>
        <v>0</v>
      </c>
      <c r="Q1245" s="97" cm="1">
        <f t="array" aca="1" ref="Q1245" ca="1">IF(I1245=0,0,$E1245*$I1245*(SUMPRODUCT((1-'Emission Factors'!$C$37)^ROW(INDIRECT("1:" &amp; 'Emission Factors'!$C$45-1)))+1))</f>
        <v>0</v>
      </c>
      <c r="R1245" s="176">
        <f ca="1">IFERROR((($O1245+$Q1245)*'Emission Factors'!$C$10)+($P1245*'Emission Factors'!$C$17),"")</f>
        <v>0</v>
      </c>
      <c r="S1245" s="146" t="str">
        <f t="shared" ca="1" si="78"/>
        <v>N/A</v>
      </c>
      <c r="T1245" s="98">
        <f ca="1">IFERROR((($O1245+$Q1245)*'Emission Factors'!$C$11)+($P1245*'Emission Factors'!$C$18),"")</f>
        <v>0</v>
      </c>
      <c r="U1245" s="98">
        <f ca="1">IFERROR((($O1245+$Q1245)*'Emission Factors'!$C$12)+($P1245*'Emission Factors'!$C$19),"")</f>
        <v>0</v>
      </c>
      <c r="V1245" s="98">
        <f ca="1">IFERROR((($O1245+$Q1245)*'Emission Factors'!$C$13)+($P1245*'Emission Factors'!$C$20),"")</f>
        <v>0</v>
      </c>
      <c r="W1245" s="147">
        <f ca="1">IFERROR(IF(N1245="Residential",($O1245+Q1245)*'Emission Factors'!$C$14+(P1245*'Emission Factors'!$C$21),($O1245+Q1245)*'Emission Factors'!$C$15+(P1245*'Emission Factors'!$C$22)),"")</f>
        <v>0</v>
      </c>
      <c r="X1245" s="97">
        <f t="shared" si="79"/>
        <v>0</v>
      </c>
    </row>
    <row r="1246" spans="2:24" x14ac:dyDescent="0.3">
      <c r="B1246" s="94"/>
      <c r="C1246" s="95"/>
      <c r="D1246" s="95"/>
      <c r="E1246" s="95"/>
      <c r="F1246" s="144"/>
      <c r="G1246" s="94"/>
      <c r="H1246" s="145"/>
      <c r="I1246" s="96"/>
      <c r="J1246" s="96"/>
      <c r="K1246" s="96"/>
      <c r="L1246" s="96"/>
      <c r="M1246" s="96"/>
      <c r="N1246" s="96"/>
      <c r="O1246" s="97">
        <f t="shared" si="76"/>
        <v>0</v>
      </c>
      <c r="P1246" s="97">
        <f t="shared" si="77"/>
        <v>0</v>
      </c>
      <c r="Q1246" s="97" cm="1">
        <f t="array" aca="1" ref="Q1246" ca="1">IF(I1246=0,0,$E1246*$I1246*(SUMPRODUCT((1-'Emission Factors'!$C$37)^ROW(INDIRECT("1:" &amp; 'Emission Factors'!$C$45-1)))+1))</f>
        <v>0</v>
      </c>
      <c r="R1246" s="176">
        <f ca="1">IFERROR((($O1246+$Q1246)*'Emission Factors'!$C$10)+($P1246*'Emission Factors'!$C$17),"")</f>
        <v>0</v>
      </c>
      <c r="S1246" s="146" t="str">
        <f t="shared" ca="1" si="78"/>
        <v>N/A</v>
      </c>
      <c r="T1246" s="98">
        <f ca="1">IFERROR((($O1246+$Q1246)*'Emission Factors'!$C$11)+($P1246*'Emission Factors'!$C$18),"")</f>
        <v>0</v>
      </c>
      <c r="U1246" s="98">
        <f ca="1">IFERROR((($O1246+$Q1246)*'Emission Factors'!$C$12)+($P1246*'Emission Factors'!$C$19),"")</f>
        <v>0</v>
      </c>
      <c r="V1246" s="98">
        <f ca="1">IFERROR((($O1246+$Q1246)*'Emission Factors'!$C$13)+($P1246*'Emission Factors'!$C$20),"")</f>
        <v>0</v>
      </c>
      <c r="W1246" s="147">
        <f ca="1">IFERROR(IF(N1246="Residential",($O1246+Q1246)*'Emission Factors'!$C$14+(P1246*'Emission Factors'!$C$21),($O1246+Q1246)*'Emission Factors'!$C$15+(P1246*'Emission Factors'!$C$22)),"")</f>
        <v>0</v>
      </c>
      <c r="X1246" s="97">
        <f t="shared" si="79"/>
        <v>0</v>
      </c>
    </row>
    <row r="1247" spans="2:24" x14ac:dyDescent="0.3">
      <c r="B1247" s="94"/>
      <c r="C1247" s="95"/>
      <c r="D1247" s="95"/>
      <c r="E1247" s="95"/>
      <c r="F1247" s="144"/>
      <c r="G1247" s="94"/>
      <c r="H1247" s="145"/>
      <c r="I1247" s="96"/>
      <c r="J1247" s="96"/>
      <c r="K1247" s="96"/>
      <c r="L1247" s="96"/>
      <c r="M1247" s="96"/>
      <c r="N1247" s="96"/>
      <c r="O1247" s="97">
        <f t="shared" si="76"/>
        <v>0</v>
      </c>
      <c r="P1247" s="97">
        <f t="shared" si="77"/>
        <v>0</v>
      </c>
      <c r="Q1247" s="97" cm="1">
        <f t="array" aca="1" ref="Q1247" ca="1">IF(I1247=0,0,$E1247*$I1247*(SUMPRODUCT((1-'Emission Factors'!$C$37)^ROW(INDIRECT("1:" &amp; 'Emission Factors'!$C$45-1)))+1))</f>
        <v>0</v>
      </c>
      <c r="R1247" s="176">
        <f ca="1">IFERROR((($O1247+$Q1247)*'Emission Factors'!$C$10)+($P1247*'Emission Factors'!$C$17),"")</f>
        <v>0</v>
      </c>
      <c r="S1247" s="146" t="str">
        <f t="shared" ca="1" si="78"/>
        <v>N/A</v>
      </c>
      <c r="T1247" s="98">
        <f ca="1">IFERROR((($O1247+$Q1247)*'Emission Factors'!$C$11)+($P1247*'Emission Factors'!$C$18),"")</f>
        <v>0</v>
      </c>
      <c r="U1247" s="98">
        <f ca="1">IFERROR((($O1247+$Q1247)*'Emission Factors'!$C$12)+($P1247*'Emission Factors'!$C$19),"")</f>
        <v>0</v>
      </c>
      <c r="V1247" s="98">
        <f ca="1">IFERROR((($O1247+$Q1247)*'Emission Factors'!$C$13)+($P1247*'Emission Factors'!$C$20),"")</f>
        <v>0</v>
      </c>
      <c r="W1247" s="147">
        <f ca="1">IFERROR(IF(N1247="Residential",($O1247+Q1247)*'Emission Factors'!$C$14+(P1247*'Emission Factors'!$C$21),($O1247+Q1247)*'Emission Factors'!$C$15+(P1247*'Emission Factors'!$C$22)),"")</f>
        <v>0</v>
      </c>
      <c r="X1247" s="97">
        <f t="shared" si="79"/>
        <v>0</v>
      </c>
    </row>
    <row r="1248" spans="2:24" x14ac:dyDescent="0.3">
      <c r="B1248" s="94"/>
      <c r="C1248" s="95"/>
      <c r="D1248" s="95"/>
      <c r="E1248" s="95"/>
      <c r="F1248" s="144"/>
      <c r="G1248" s="94"/>
      <c r="H1248" s="145"/>
      <c r="I1248" s="96"/>
      <c r="J1248" s="96"/>
      <c r="K1248" s="96"/>
      <c r="L1248" s="96"/>
      <c r="M1248" s="96"/>
      <c r="N1248" s="96"/>
      <c r="O1248" s="97">
        <f t="shared" si="76"/>
        <v>0</v>
      </c>
      <c r="P1248" s="97">
        <f t="shared" si="77"/>
        <v>0</v>
      </c>
      <c r="Q1248" s="97" cm="1">
        <f t="array" aca="1" ref="Q1248" ca="1">IF(I1248=0,0,$E1248*$I1248*(SUMPRODUCT((1-'Emission Factors'!$C$37)^ROW(INDIRECT("1:" &amp; 'Emission Factors'!$C$45-1)))+1))</f>
        <v>0</v>
      </c>
      <c r="R1248" s="176">
        <f ca="1">IFERROR((($O1248+$Q1248)*'Emission Factors'!$C$10)+($P1248*'Emission Factors'!$C$17),"")</f>
        <v>0</v>
      </c>
      <c r="S1248" s="146" t="str">
        <f t="shared" ca="1" si="78"/>
        <v>N/A</v>
      </c>
      <c r="T1248" s="98">
        <f ca="1">IFERROR((($O1248+$Q1248)*'Emission Factors'!$C$11)+($P1248*'Emission Factors'!$C$18),"")</f>
        <v>0</v>
      </c>
      <c r="U1248" s="98">
        <f ca="1">IFERROR((($O1248+$Q1248)*'Emission Factors'!$C$12)+($P1248*'Emission Factors'!$C$19),"")</f>
        <v>0</v>
      </c>
      <c r="V1248" s="98">
        <f ca="1">IFERROR((($O1248+$Q1248)*'Emission Factors'!$C$13)+($P1248*'Emission Factors'!$C$20),"")</f>
        <v>0</v>
      </c>
      <c r="W1248" s="147">
        <f ca="1">IFERROR(IF(N1248="Residential",($O1248+Q1248)*'Emission Factors'!$C$14+(P1248*'Emission Factors'!$C$21),($O1248+Q1248)*'Emission Factors'!$C$15+(P1248*'Emission Factors'!$C$22)),"")</f>
        <v>0</v>
      </c>
      <c r="X1248" s="97">
        <f t="shared" si="79"/>
        <v>0</v>
      </c>
    </row>
    <row r="1249" spans="2:24" x14ac:dyDescent="0.3">
      <c r="B1249" s="94"/>
      <c r="C1249" s="95"/>
      <c r="D1249" s="95"/>
      <c r="E1249" s="95"/>
      <c r="F1249" s="144"/>
      <c r="G1249" s="94"/>
      <c r="H1249" s="145"/>
      <c r="I1249" s="96"/>
      <c r="J1249" s="96"/>
      <c r="K1249" s="96"/>
      <c r="L1249" s="96"/>
      <c r="M1249" s="96"/>
      <c r="N1249" s="96"/>
      <c r="O1249" s="97">
        <f t="shared" si="76"/>
        <v>0</v>
      </c>
      <c r="P1249" s="97">
        <f t="shared" si="77"/>
        <v>0</v>
      </c>
      <c r="Q1249" s="97" cm="1">
        <f t="array" aca="1" ref="Q1249" ca="1">IF(I1249=0,0,$E1249*$I1249*(SUMPRODUCT((1-'Emission Factors'!$C$37)^ROW(INDIRECT("1:" &amp; 'Emission Factors'!$C$45-1)))+1))</f>
        <v>0</v>
      </c>
      <c r="R1249" s="176">
        <f ca="1">IFERROR((($O1249+$Q1249)*'Emission Factors'!$C$10)+($P1249*'Emission Factors'!$C$17),"")</f>
        <v>0</v>
      </c>
      <c r="S1249" s="146" t="str">
        <f t="shared" ca="1" si="78"/>
        <v>N/A</v>
      </c>
      <c r="T1249" s="98">
        <f ca="1">IFERROR((($O1249+$Q1249)*'Emission Factors'!$C$11)+($P1249*'Emission Factors'!$C$18),"")</f>
        <v>0</v>
      </c>
      <c r="U1249" s="98">
        <f ca="1">IFERROR((($O1249+$Q1249)*'Emission Factors'!$C$12)+($P1249*'Emission Factors'!$C$19),"")</f>
        <v>0</v>
      </c>
      <c r="V1249" s="98">
        <f ca="1">IFERROR((($O1249+$Q1249)*'Emission Factors'!$C$13)+($P1249*'Emission Factors'!$C$20),"")</f>
        <v>0</v>
      </c>
      <c r="W1249" s="147">
        <f ca="1">IFERROR(IF(N1249="Residential",($O1249+Q1249)*'Emission Factors'!$C$14+(P1249*'Emission Factors'!$C$21),($O1249+Q1249)*'Emission Factors'!$C$15+(P1249*'Emission Factors'!$C$22)),"")</f>
        <v>0</v>
      </c>
      <c r="X1249" s="97">
        <f t="shared" si="79"/>
        <v>0</v>
      </c>
    </row>
    <row r="1250" spans="2:24" x14ac:dyDescent="0.3">
      <c r="B1250" s="94"/>
      <c r="C1250" s="95"/>
      <c r="D1250" s="95"/>
      <c r="E1250" s="95"/>
      <c r="F1250" s="144"/>
      <c r="G1250" s="94"/>
      <c r="H1250" s="145"/>
      <c r="I1250" s="96"/>
      <c r="J1250" s="96"/>
      <c r="K1250" s="96"/>
      <c r="L1250" s="96"/>
      <c r="M1250" s="96"/>
      <c r="N1250" s="96"/>
      <c r="O1250" s="97">
        <f t="shared" si="76"/>
        <v>0</v>
      </c>
      <c r="P1250" s="97">
        <f t="shared" si="77"/>
        <v>0</v>
      </c>
      <c r="Q1250" s="97" cm="1">
        <f t="array" aca="1" ref="Q1250" ca="1">IF(I1250=0,0,$E1250*$I1250*(SUMPRODUCT((1-'Emission Factors'!$C$37)^ROW(INDIRECT("1:" &amp; 'Emission Factors'!$C$45-1)))+1))</f>
        <v>0</v>
      </c>
      <c r="R1250" s="176">
        <f ca="1">IFERROR((($O1250+$Q1250)*'Emission Factors'!$C$10)+($P1250*'Emission Factors'!$C$17),"")</f>
        <v>0</v>
      </c>
      <c r="S1250" s="146" t="str">
        <f t="shared" ca="1" si="78"/>
        <v>N/A</v>
      </c>
      <c r="T1250" s="98">
        <f ca="1">IFERROR((($O1250+$Q1250)*'Emission Factors'!$C$11)+($P1250*'Emission Factors'!$C$18),"")</f>
        <v>0</v>
      </c>
      <c r="U1250" s="98">
        <f ca="1">IFERROR((($O1250+$Q1250)*'Emission Factors'!$C$12)+($P1250*'Emission Factors'!$C$19),"")</f>
        <v>0</v>
      </c>
      <c r="V1250" s="98">
        <f ca="1">IFERROR((($O1250+$Q1250)*'Emission Factors'!$C$13)+($P1250*'Emission Factors'!$C$20),"")</f>
        <v>0</v>
      </c>
      <c r="W1250" s="147">
        <f ca="1">IFERROR(IF(N1250="Residential",($O1250+Q1250)*'Emission Factors'!$C$14+(P1250*'Emission Factors'!$C$21),($O1250+Q1250)*'Emission Factors'!$C$15+(P1250*'Emission Factors'!$C$22)),"")</f>
        <v>0</v>
      </c>
      <c r="X1250" s="97">
        <f t="shared" si="79"/>
        <v>0</v>
      </c>
    </row>
    <row r="1251" spans="2:24" x14ac:dyDescent="0.3">
      <c r="B1251" s="94"/>
      <c r="C1251" s="95"/>
      <c r="D1251" s="95"/>
      <c r="E1251" s="95"/>
      <c r="F1251" s="144"/>
      <c r="G1251" s="94"/>
      <c r="H1251" s="145"/>
      <c r="I1251" s="96"/>
      <c r="J1251" s="96"/>
      <c r="K1251" s="96"/>
      <c r="L1251" s="96"/>
      <c r="M1251" s="96"/>
      <c r="N1251" s="96"/>
      <c r="O1251" s="97">
        <f t="shared" si="76"/>
        <v>0</v>
      </c>
      <c r="P1251" s="97">
        <f t="shared" si="77"/>
        <v>0</v>
      </c>
      <c r="Q1251" s="97" cm="1">
        <f t="array" aca="1" ref="Q1251" ca="1">IF(I1251=0,0,$E1251*$I1251*(SUMPRODUCT((1-'Emission Factors'!$C$37)^ROW(INDIRECT("1:" &amp; 'Emission Factors'!$C$45-1)))+1))</f>
        <v>0</v>
      </c>
      <c r="R1251" s="176">
        <f ca="1">IFERROR((($O1251+$Q1251)*'Emission Factors'!$C$10)+($P1251*'Emission Factors'!$C$17),"")</f>
        <v>0</v>
      </c>
      <c r="S1251" s="146" t="str">
        <f t="shared" ca="1" si="78"/>
        <v>N/A</v>
      </c>
      <c r="T1251" s="98">
        <f ca="1">IFERROR((($O1251+$Q1251)*'Emission Factors'!$C$11)+($P1251*'Emission Factors'!$C$18),"")</f>
        <v>0</v>
      </c>
      <c r="U1251" s="98">
        <f ca="1">IFERROR((($O1251+$Q1251)*'Emission Factors'!$C$12)+($P1251*'Emission Factors'!$C$19),"")</f>
        <v>0</v>
      </c>
      <c r="V1251" s="98">
        <f ca="1">IFERROR((($O1251+$Q1251)*'Emission Factors'!$C$13)+($P1251*'Emission Factors'!$C$20),"")</f>
        <v>0</v>
      </c>
      <c r="W1251" s="147">
        <f ca="1">IFERROR(IF(N1251="Residential",($O1251+Q1251)*'Emission Factors'!$C$14+(P1251*'Emission Factors'!$C$21),($O1251+Q1251)*'Emission Factors'!$C$15+(P1251*'Emission Factors'!$C$22)),"")</f>
        <v>0</v>
      </c>
      <c r="X1251" s="97">
        <f t="shared" si="79"/>
        <v>0</v>
      </c>
    </row>
    <row r="1252" spans="2:24" x14ac:dyDescent="0.3">
      <c r="B1252" s="94"/>
      <c r="C1252" s="95"/>
      <c r="D1252" s="95"/>
      <c r="E1252" s="95"/>
      <c r="F1252" s="144"/>
      <c r="G1252" s="94"/>
      <c r="H1252" s="145"/>
      <c r="I1252" s="96"/>
      <c r="J1252" s="96"/>
      <c r="K1252" s="96"/>
      <c r="L1252" s="96"/>
      <c r="M1252" s="96"/>
      <c r="N1252" s="96"/>
      <c r="O1252" s="97">
        <f t="shared" si="76"/>
        <v>0</v>
      </c>
      <c r="P1252" s="97">
        <f t="shared" si="77"/>
        <v>0</v>
      </c>
      <c r="Q1252" s="97" cm="1">
        <f t="array" aca="1" ref="Q1252" ca="1">IF(I1252=0,0,$E1252*$I1252*(SUMPRODUCT((1-'Emission Factors'!$C$37)^ROW(INDIRECT("1:" &amp; 'Emission Factors'!$C$45-1)))+1))</f>
        <v>0</v>
      </c>
      <c r="R1252" s="176">
        <f ca="1">IFERROR((($O1252+$Q1252)*'Emission Factors'!$C$10)+($P1252*'Emission Factors'!$C$17),"")</f>
        <v>0</v>
      </c>
      <c r="S1252" s="146" t="str">
        <f t="shared" ca="1" si="78"/>
        <v>N/A</v>
      </c>
      <c r="T1252" s="98">
        <f ca="1">IFERROR((($O1252+$Q1252)*'Emission Factors'!$C$11)+($P1252*'Emission Factors'!$C$18),"")</f>
        <v>0</v>
      </c>
      <c r="U1252" s="98">
        <f ca="1">IFERROR((($O1252+$Q1252)*'Emission Factors'!$C$12)+($P1252*'Emission Factors'!$C$19),"")</f>
        <v>0</v>
      </c>
      <c r="V1252" s="98">
        <f ca="1">IFERROR((($O1252+$Q1252)*'Emission Factors'!$C$13)+($P1252*'Emission Factors'!$C$20),"")</f>
        <v>0</v>
      </c>
      <c r="W1252" s="147">
        <f ca="1">IFERROR(IF(N1252="Residential",($O1252+Q1252)*'Emission Factors'!$C$14+(P1252*'Emission Factors'!$C$21),($O1252+Q1252)*'Emission Factors'!$C$15+(P1252*'Emission Factors'!$C$22)),"")</f>
        <v>0</v>
      </c>
      <c r="X1252" s="97">
        <f t="shared" si="79"/>
        <v>0</v>
      </c>
    </row>
    <row r="1253" spans="2:24" x14ac:dyDescent="0.3">
      <c r="B1253" s="94"/>
      <c r="C1253" s="95"/>
      <c r="D1253" s="95"/>
      <c r="E1253" s="95"/>
      <c r="F1253" s="144"/>
      <c r="G1253" s="94"/>
      <c r="H1253" s="145"/>
      <c r="I1253" s="96"/>
      <c r="J1253" s="96"/>
      <c r="K1253" s="96"/>
      <c r="L1253" s="96"/>
      <c r="M1253" s="96"/>
      <c r="N1253" s="96"/>
      <c r="O1253" s="97">
        <f t="shared" si="76"/>
        <v>0</v>
      </c>
      <c r="P1253" s="97">
        <f t="shared" si="77"/>
        <v>0</v>
      </c>
      <c r="Q1253" s="97" cm="1">
        <f t="array" aca="1" ref="Q1253" ca="1">IF(I1253=0,0,$E1253*$I1253*(SUMPRODUCT((1-'Emission Factors'!$C$37)^ROW(INDIRECT("1:" &amp; 'Emission Factors'!$C$45-1)))+1))</f>
        <v>0</v>
      </c>
      <c r="R1253" s="176">
        <f ca="1">IFERROR((($O1253+$Q1253)*'Emission Factors'!$C$10)+($P1253*'Emission Factors'!$C$17),"")</f>
        <v>0</v>
      </c>
      <c r="S1253" s="146" t="str">
        <f t="shared" ca="1" si="78"/>
        <v>N/A</v>
      </c>
      <c r="T1253" s="98">
        <f ca="1">IFERROR((($O1253+$Q1253)*'Emission Factors'!$C$11)+($P1253*'Emission Factors'!$C$18),"")</f>
        <v>0</v>
      </c>
      <c r="U1253" s="98">
        <f ca="1">IFERROR((($O1253+$Q1253)*'Emission Factors'!$C$12)+($P1253*'Emission Factors'!$C$19),"")</f>
        <v>0</v>
      </c>
      <c r="V1253" s="98">
        <f ca="1">IFERROR((($O1253+$Q1253)*'Emission Factors'!$C$13)+($P1253*'Emission Factors'!$C$20),"")</f>
        <v>0</v>
      </c>
      <c r="W1253" s="147">
        <f ca="1">IFERROR(IF(N1253="Residential",($O1253+Q1253)*'Emission Factors'!$C$14+(P1253*'Emission Factors'!$C$21),($O1253+Q1253)*'Emission Factors'!$C$15+(P1253*'Emission Factors'!$C$22)),"")</f>
        <v>0</v>
      </c>
      <c r="X1253" s="97">
        <f t="shared" si="79"/>
        <v>0</v>
      </c>
    </row>
    <row r="1254" spans="2:24" x14ac:dyDescent="0.3">
      <c r="B1254" s="94"/>
      <c r="C1254" s="95"/>
      <c r="D1254" s="95"/>
      <c r="E1254" s="95"/>
      <c r="F1254" s="144"/>
      <c r="G1254" s="94"/>
      <c r="H1254" s="145"/>
      <c r="I1254" s="96"/>
      <c r="J1254" s="96"/>
      <c r="K1254" s="96"/>
      <c r="L1254" s="96"/>
      <c r="M1254" s="96"/>
      <c r="N1254" s="96"/>
      <c r="O1254" s="97">
        <f t="shared" si="76"/>
        <v>0</v>
      </c>
      <c r="P1254" s="97">
        <f t="shared" si="77"/>
        <v>0</v>
      </c>
      <c r="Q1254" s="97" cm="1">
        <f t="array" aca="1" ref="Q1254" ca="1">IF(I1254=0,0,$E1254*$I1254*(SUMPRODUCT((1-'Emission Factors'!$C$37)^ROW(INDIRECT("1:" &amp; 'Emission Factors'!$C$45-1)))+1))</f>
        <v>0</v>
      </c>
      <c r="R1254" s="176">
        <f ca="1">IFERROR((($O1254+$Q1254)*'Emission Factors'!$C$10)+($P1254*'Emission Factors'!$C$17),"")</f>
        <v>0</v>
      </c>
      <c r="S1254" s="146" t="str">
        <f t="shared" ca="1" si="78"/>
        <v>N/A</v>
      </c>
      <c r="T1254" s="98">
        <f ca="1">IFERROR((($O1254+$Q1254)*'Emission Factors'!$C$11)+($P1254*'Emission Factors'!$C$18),"")</f>
        <v>0</v>
      </c>
      <c r="U1254" s="98">
        <f ca="1">IFERROR((($O1254+$Q1254)*'Emission Factors'!$C$12)+($P1254*'Emission Factors'!$C$19),"")</f>
        <v>0</v>
      </c>
      <c r="V1254" s="98">
        <f ca="1">IFERROR((($O1254+$Q1254)*'Emission Factors'!$C$13)+($P1254*'Emission Factors'!$C$20),"")</f>
        <v>0</v>
      </c>
      <c r="W1254" s="147">
        <f ca="1">IFERROR(IF(N1254="Residential",($O1254+Q1254)*'Emission Factors'!$C$14+(P1254*'Emission Factors'!$C$21),($O1254+Q1254)*'Emission Factors'!$C$15+(P1254*'Emission Factors'!$C$22)),"")</f>
        <v>0</v>
      </c>
      <c r="X1254" s="97">
        <f t="shared" si="79"/>
        <v>0</v>
      </c>
    </row>
    <row r="1255" spans="2:24" x14ac:dyDescent="0.3">
      <c r="B1255" s="94"/>
      <c r="C1255" s="95"/>
      <c r="D1255" s="95"/>
      <c r="E1255" s="95"/>
      <c r="F1255" s="144"/>
      <c r="G1255" s="94"/>
      <c r="H1255" s="145"/>
      <c r="I1255" s="96"/>
      <c r="J1255" s="96"/>
      <c r="K1255" s="96"/>
      <c r="L1255" s="96"/>
      <c r="M1255" s="96"/>
      <c r="N1255" s="96"/>
      <c r="O1255" s="97">
        <f t="shared" si="76"/>
        <v>0</v>
      </c>
      <c r="P1255" s="97">
        <f t="shared" si="77"/>
        <v>0</v>
      </c>
      <c r="Q1255" s="97" cm="1">
        <f t="array" aca="1" ref="Q1255" ca="1">IF(I1255=0,0,$E1255*$I1255*(SUMPRODUCT((1-'Emission Factors'!$C$37)^ROW(INDIRECT("1:" &amp; 'Emission Factors'!$C$45-1)))+1))</f>
        <v>0</v>
      </c>
      <c r="R1255" s="176">
        <f ca="1">IFERROR((($O1255+$Q1255)*'Emission Factors'!$C$10)+($P1255*'Emission Factors'!$C$17),"")</f>
        <v>0</v>
      </c>
      <c r="S1255" s="146" t="str">
        <f t="shared" ca="1" si="78"/>
        <v>N/A</v>
      </c>
      <c r="T1255" s="98">
        <f ca="1">IFERROR((($O1255+$Q1255)*'Emission Factors'!$C$11)+($P1255*'Emission Factors'!$C$18),"")</f>
        <v>0</v>
      </c>
      <c r="U1255" s="98">
        <f ca="1">IFERROR((($O1255+$Q1255)*'Emission Factors'!$C$12)+($P1255*'Emission Factors'!$C$19),"")</f>
        <v>0</v>
      </c>
      <c r="V1255" s="98">
        <f ca="1">IFERROR((($O1255+$Q1255)*'Emission Factors'!$C$13)+($P1255*'Emission Factors'!$C$20),"")</f>
        <v>0</v>
      </c>
      <c r="W1255" s="147">
        <f ca="1">IFERROR(IF(N1255="Residential",($O1255+Q1255)*'Emission Factors'!$C$14+(P1255*'Emission Factors'!$C$21),($O1255+Q1255)*'Emission Factors'!$C$15+(P1255*'Emission Factors'!$C$22)),"")</f>
        <v>0</v>
      </c>
      <c r="X1255" s="97">
        <f t="shared" si="79"/>
        <v>0</v>
      </c>
    </row>
    <row r="1256" spans="2:24" x14ac:dyDescent="0.3">
      <c r="B1256" s="94"/>
      <c r="C1256" s="95"/>
      <c r="D1256" s="95"/>
      <c r="E1256" s="95"/>
      <c r="F1256" s="144"/>
      <c r="G1256" s="94"/>
      <c r="H1256" s="145"/>
      <c r="I1256" s="96"/>
      <c r="J1256" s="96"/>
      <c r="K1256" s="96"/>
      <c r="L1256" s="96"/>
      <c r="M1256" s="96"/>
      <c r="N1256" s="96"/>
      <c r="O1256" s="97">
        <f t="shared" si="76"/>
        <v>0</v>
      </c>
      <c r="P1256" s="97">
        <f t="shared" si="77"/>
        <v>0</v>
      </c>
      <c r="Q1256" s="97" cm="1">
        <f t="array" aca="1" ref="Q1256" ca="1">IF(I1256=0,0,$E1256*$I1256*(SUMPRODUCT((1-'Emission Factors'!$C$37)^ROW(INDIRECT("1:" &amp; 'Emission Factors'!$C$45-1)))+1))</f>
        <v>0</v>
      </c>
      <c r="R1256" s="176">
        <f ca="1">IFERROR((($O1256+$Q1256)*'Emission Factors'!$C$10)+($P1256*'Emission Factors'!$C$17),"")</f>
        <v>0</v>
      </c>
      <c r="S1256" s="146" t="str">
        <f t="shared" ca="1" si="78"/>
        <v>N/A</v>
      </c>
      <c r="T1256" s="98">
        <f ca="1">IFERROR((($O1256+$Q1256)*'Emission Factors'!$C$11)+($P1256*'Emission Factors'!$C$18),"")</f>
        <v>0</v>
      </c>
      <c r="U1256" s="98">
        <f ca="1">IFERROR((($O1256+$Q1256)*'Emission Factors'!$C$12)+($P1256*'Emission Factors'!$C$19),"")</f>
        <v>0</v>
      </c>
      <c r="V1256" s="98">
        <f ca="1">IFERROR((($O1256+$Q1256)*'Emission Factors'!$C$13)+($P1256*'Emission Factors'!$C$20),"")</f>
        <v>0</v>
      </c>
      <c r="W1256" s="147">
        <f ca="1">IFERROR(IF(N1256="Residential",($O1256+Q1256)*'Emission Factors'!$C$14+(P1256*'Emission Factors'!$C$21),($O1256+Q1256)*'Emission Factors'!$C$15+(P1256*'Emission Factors'!$C$22)),"")</f>
        <v>0</v>
      </c>
      <c r="X1256" s="97">
        <f t="shared" si="79"/>
        <v>0</v>
      </c>
    </row>
    <row r="1257" spans="2:24" x14ac:dyDescent="0.3">
      <c r="B1257" s="94"/>
      <c r="C1257" s="95"/>
      <c r="D1257" s="95"/>
      <c r="E1257" s="95"/>
      <c r="F1257" s="144"/>
      <c r="G1257" s="94"/>
      <c r="H1257" s="145"/>
      <c r="I1257" s="96"/>
      <c r="J1257" s="96"/>
      <c r="K1257" s="96"/>
      <c r="L1257" s="96"/>
      <c r="M1257" s="96"/>
      <c r="N1257" s="96"/>
      <c r="O1257" s="97">
        <f t="shared" si="76"/>
        <v>0</v>
      </c>
      <c r="P1257" s="97">
        <f t="shared" si="77"/>
        <v>0</v>
      </c>
      <c r="Q1257" s="97" cm="1">
        <f t="array" aca="1" ref="Q1257" ca="1">IF(I1257=0,0,$E1257*$I1257*(SUMPRODUCT((1-'Emission Factors'!$C$37)^ROW(INDIRECT("1:" &amp; 'Emission Factors'!$C$45-1)))+1))</f>
        <v>0</v>
      </c>
      <c r="R1257" s="176">
        <f ca="1">IFERROR((($O1257+$Q1257)*'Emission Factors'!$C$10)+($P1257*'Emission Factors'!$C$17),"")</f>
        <v>0</v>
      </c>
      <c r="S1257" s="146" t="str">
        <f t="shared" ca="1" si="78"/>
        <v>N/A</v>
      </c>
      <c r="T1257" s="98">
        <f ca="1">IFERROR((($O1257+$Q1257)*'Emission Factors'!$C$11)+($P1257*'Emission Factors'!$C$18),"")</f>
        <v>0</v>
      </c>
      <c r="U1257" s="98">
        <f ca="1">IFERROR((($O1257+$Q1257)*'Emission Factors'!$C$12)+($P1257*'Emission Factors'!$C$19),"")</f>
        <v>0</v>
      </c>
      <c r="V1257" s="98">
        <f ca="1">IFERROR((($O1257+$Q1257)*'Emission Factors'!$C$13)+($P1257*'Emission Factors'!$C$20),"")</f>
        <v>0</v>
      </c>
      <c r="W1257" s="147">
        <f ca="1">IFERROR(IF(N1257="Residential",($O1257+Q1257)*'Emission Factors'!$C$14+(P1257*'Emission Factors'!$C$21),($O1257+Q1257)*'Emission Factors'!$C$15+(P1257*'Emission Factors'!$C$22)),"")</f>
        <v>0</v>
      </c>
      <c r="X1257" s="97">
        <f t="shared" si="79"/>
        <v>0</v>
      </c>
    </row>
    <row r="1258" spans="2:24" x14ac:dyDescent="0.3">
      <c r="B1258" s="94"/>
      <c r="C1258" s="95"/>
      <c r="D1258" s="95"/>
      <c r="E1258" s="95"/>
      <c r="F1258" s="144"/>
      <c r="G1258" s="94"/>
      <c r="H1258" s="145"/>
      <c r="I1258" s="96"/>
      <c r="J1258" s="96"/>
      <c r="K1258" s="96"/>
      <c r="L1258" s="96"/>
      <c r="M1258" s="96"/>
      <c r="N1258" s="96"/>
      <c r="O1258" s="97">
        <f t="shared" si="76"/>
        <v>0</v>
      </c>
      <c r="P1258" s="97">
        <f t="shared" si="77"/>
        <v>0</v>
      </c>
      <c r="Q1258" s="97" cm="1">
        <f t="array" aca="1" ref="Q1258" ca="1">IF(I1258=0,0,$E1258*$I1258*(SUMPRODUCT((1-'Emission Factors'!$C$37)^ROW(INDIRECT("1:" &amp; 'Emission Factors'!$C$45-1)))+1))</f>
        <v>0</v>
      </c>
      <c r="R1258" s="176">
        <f ca="1">IFERROR((($O1258+$Q1258)*'Emission Factors'!$C$10)+($P1258*'Emission Factors'!$C$17),"")</f>
        <v>0</v>
      </c>
      <c r="S1258" s="146" t="str">
        <f t="shared" ca="1" si="78"/>
        <v>N/A</v>
      </c>
      <c r="T1258" s="98">
        <f ca="1">IFERROR((($O1258+$Q1258)*'Emission Factors'!$C$11)+($P1258*'Emission Factors'!$C$18),"")</f>
        <v>0</v>
      </c>
      <c r="U1258" s="98">
        <f ca="1">IFERROR((($O1258+$Q1258)*'Emission Factors'!$C$12)+($P1258*'Emission Factors'!$C$19),"")</f>
        <v>0</v>
      </c>
      <c r="V1258" s="98">
        <f ca="1">IFERROR((($O1258+$Q1258)*'Emission Factors'!$C$13)+($P1258*'Emission Factors'!$C$20),"")</f>
        <v>0</v>
      </c>
      <c r="W1258" s="147">
        <f ca="1">IFERROR(IF(N1258="Residential",($O1258+Q1258)*'Emission Factors'!$C$14+(P1258*'Emission Factors'!$C$21),($O1258+Q1258)*'Emission Factors'!$C$15+(P1258*'Emission Factors'!$C$22)),"")</f>
        <v>0</v>
      </c>
      <c r="X1258" s="97">
        <f t="shared" si="79"/>
        <v>0</v>
      </c>
    </row>
    <row r="1259" spans="2:24" x14ac:dyDescent="0.3">
      <c r="B1259" s="94"/>
      <c r="C1259" s="95"/>
      <c r="D1259" s="95"/>
      <c r="E1259" s="95"/>
      <c r="F1259" s="144"/>
      <c r="G1259" s="94"/>
      <c r="H1259" s="145"/>
      <c r="I1259" s="96"/>
      <c r="J1259" s="96"/>
      <c r="K1259" s="96"/>
      <c r="L1259" s="96"/>
      <c r="M1259" s="96"/>
      <c r="N1259" s="96"/>
      <c r="O1259" s="97">
        <f t="shared" si="76"/>
        <v>0</v>
      </c>
      <c r="P1259" s="97">
        <f t="shared" si="77"/>
        <v>0</v>
      </c>
      <c r="Q1259" s="97" cm="1">
        <f t="array" aca="1" ref="Q1259" ca="1">IF(I1259=0,0,$E1259*$I1259*(SUMPRODUCT((1-'Emission Factors'!$C$37)^ROW(INDIRECT("1:" &amp; 'Emission Factors'!$C$45-1)))+1))</f>
        <v>0</v>
      </c>
      <c r="R1259" s="176">
        <f ca="1">IFERROR((($O1259+$Q1259)*'Emission Factors'!$C$10)+($P1259*'Emission Factors'!$C$17),"")</f>
        <v>0</v>
      </c>
      <c r="S1259" s="146" t="str">
        <f t="shared" ca="1" si="78"/>
        <v>N/A</v>
      </c>
      <c r="T1259" s="98">
        <f ca="1">IFERROR((($O1259+$Q1259)*'Emission Factors'!$C$11)+($P1259*'Emission Factors'!$C$18),"")</f>
        <v>0</v>
      </c>
      <c r="U1259" s="98">
        <f ca="1">IFERROR((($O1259+$Q1259)*'Emission Factors'!$C$12)+($P1259*'Emission Factors'!$C$19),"")</f>
        <v>0</v>
      </c>
      <c r="V1259" s="98">
        <f ca="1">IFERROR((($O1259+$Q1259)*'Emission Factors'!$C$13)+($P1259*'Emission Factors'!$C$20),"")</f>
        <v>0</v>
      </c>
      <c r="W1259" s="147">
        <f ca="1">IFERROR(IF(N1259="Residential",($O1259+Q1259)*'Emission Factors'!$C$14+(P1259*'Emission Factors'!$C$21),($O1259+Q1259)*'Emission Factors'!$C$15+(P1259*'Emission Factors'!$C$22)),"")</f>
        <v>0</v>
      </c>
      <c r="X1259" s="97">
        <f t="shared" si="79"/>
        <v>0</v>
      </c>
    </row>
    <row r="1260" spans="2:24" x14ac:dyDescent="0.3">
      <c r="B1260" s="94"/>
      <c r="C1260" s="95"/>
      <c r="D1260" s="95"/>
      <c r="E1260" s="95"/>
      <c r="F1260" s="144"/>
      <c r="G1260" s="94"/>
      <c r="H1260" s="145"/>
      <c r="I1260" s="96"/>
      <c r="J1260" s="96"/>
      <c r="K1260" s="96"/>
      <c r="L1260" s="96"/>
      <c r="M1260" s="96"/>
      <c r="N1260" s="96"/>
      <c r="O1260" s="97">
        <f t="shared" si="76"/>
        <v>0</v>
      </c>
      <c r="P1260" s="97">
        <f t="shared" si="77"/>
        <v>0</v>
      </c>
      <c r="Q1260" s="97" cm="1">
        <f t="array" aca="1" ref="Q1260" ca="1">IF(I1260=0,0,$E1260*$I1260*(SUMPRODUCT((1-'Emission Factors'!$C$37)^ROW(INDIRECT("1:" &amp; 'Emission Factors'!$C$45-1)))+1))</f>
        <v>0</v>
      </c>
      <c r="R1260" s="176">
        <f ca="1">IFERROR((($O1260+$Q1260)*'Emission Factors'!$C$10)+($P1260*'Emission Factors'!$C$17),"")</f>
        <v>0</v>
      </c>
      <c r="S1260" s="146" t="str">
        <f t="shared" ca="1" si="78"/>
        <v>N/A</v>
      </c>
      <c r="T1260" s="98">
        <f ca="1">IFERROR((($O1260+$Q1260)*'Emission Factors'!$C$11)+($P1260*'Emission Factors'!$C$18),"")</f>
        <v>0</v>
      </c>
      <c r="U1260" s="98">
        <f ca="1">IFERROR((($O1260+$Q1260)*'Emission Factors'!$C$12)+($P1260*'Emission Factors'!$C$19),"")</f>
        <v>0</v>
      </c>
      <c r="V1260" s="98">
        <f ca="1">IFERROR((($O1260+$Q1260)*'Emission Factors'!$C$13)+($P1260*'Emission Factors'!$C$20),"")</f>
        <v>0</v>
      </c>
      <c r="W1260" s="147">
        <f ca="1">IFERROR(IF(N1260="Residential",($O1260+Q1260)*'Emission Factors'!$C$14+(P1260*'Emission Factors'!$C$21),($O1260+Q1260)*'Emission Factors'!$C$15+(P1260*'Emission Factors'!$C$22)),"")</f>
        <v>0</v>
      </c>
      <c r="X1260" s="97">
        <f t="shared" si="79"/>
        <v>0</v>
      </c>
    </row>
    <row r="1261" spans="2:24" x14ac:dyDescent="0.3">
      <c r="B1261" s="94"/>
      <c r="C1261" s="95"/>
      <c r="D1261" s="95"/>
      <c r="E1261" s="95"/>
      <c r="F1261" s="144"/>
      <c r="G1261" s="94"/>
      <c r="H1261" s="145"/>
      <c r="I1261" s="96"/>
      <c r="J1261" s="96"/>
      <c r="K1261" s="96"/>
      <c r="L1261" s="96"/>
      <c r="M1261" s="96"/>
      <c r="N1261" s="96"/>
      <c r="O1261" s="97">
        <f t="shared" si="76"/>
        <v>0</v>
      </c>
      <c r="P1261" s="97">
        <f t="shared" si="77"/>
        <v>0</v>
      </c>
      <c r="Q1261" s="97" cm="1">
        <f t="array" aca="1" ref="Q1261" ca="1">IF(I1261=0,0,$E1261*$I1261*(SUMPRODUCT((1-'Emission Factors'!$C$37)^ROW(INDIRECT("1:" &amp; 'Emission Factors'!$C$45-1)))+1))</f>
        <v>0</v>
      </c>
      <c r="R1261" s="176">
        <f ca="1">IFERROR((($O1261+$Q1261)*'Emission Factors'!$C$10)+($P1261*'Emission Factors'!$C$17),"")</f>
        <v>0</v>
      </c>
      <c r="S1261" s="146" t="str">
        <f t="shared" ca="1" si="78"/>
        <v>N/A</v>
      </c>
      <c r="T1261" s="98">
        <f ca="1">IFERROR((($O1261+$Q1261)*'Emission Factors'!$C$11)+($P1261*'Emission Factors'!$C$18),"")</f>
        <v>0</v>
      </c>
      <c r="U1261" s="98">
        <f ca="1">IFERROR((($O1261+$Q1261)*'Emission Factors'!$C$12)+($P1261*'Emission Factors'!$C$19),"")</f>
        <v>0</v>
      </c>
      <c r="V1261" s="98">
        <f ca="1">IFERROR((($O1261+$Q1261)*'Emission Factors'!$C$13)+($P1261*'Emission Factors'!$C$20),"")</f>
        <v>0</v>
      </c>
      <c r="W1261" s="147">
        <f ca="1">IFERROR(IF(N1261="Residential",($O1261+Q1261)*'Emission Factors'!$C$14+(P1261*'Emission Factors'!$C$21),($O1261+Q1261)*'Emission Factors'!$C$15+(P1261*'Emission Factors'!$C$22)),"")</f>
        <v>0</v>
      </c>
      <c r="X1261" s="97">
        <f t="shared" si="79"/>
        <v>0</v>
      </c>
    </row>
    <row r="1262" spans="2:24" x14ac:dyDescent="0.3">
      <c r="B1262" s="94"/>
      <c r="C1262" s="95"/>
      <c r="D1262" s="95"/>
      <c r="E1262" s="95"/>
      <c r="F1262" s="144"/>
      <c r="G1262" s="94"/>
      <c r="H1262" s="145"/>
      <c r="I1262" s="96"/>
      <c r="J1262" s="96"/>
      <c r="K1262" s="96"/>
      <c r="L1262" s="96"/>
      <c r="M1262" s="96"/>
      <c r="N1262" s="96"/>
      <c r="O1262" s="97">
        <f t="shared" si="76"/>
        <v>0</v>
      </c>
      <c r="P1262" s="97">
        <f t="shared" si="77"/>
        <v>0</v>
      </c>
      <c r="Q1262" s="97" cm="1">
        <f t="array" aca="1" ref="Q1262" ca="1">IF(I1262=0,0,$E1262*$I1262*(SUMPRODUCT((1-'Emission Factors'!$C$37)^ROW(INDIRECT("1:" &amp; 'Emission Factors'!$C$45-1)))+1))</f>
        <v>0</v>
      </c>
      <c r="R1262" s="176">
        <f ca="1">IFERROR((($O1262+$Q1262)*'Emission Factors'!$C$10)+($P1262*'Emission Factors'!$C$17),"")</f>
        <v>0</v>
      </c>
      <c r="S1262" s="146" t="str">
        <f t="shared" ca="1" si="78"/>
        <v>N/A</v>
      </c>
      <c r="T1262" s="98">
        <f ca="1">IFERROR((($O1262+$Q1262)*'Emission Factors'!$C$11)+($P1262*'Emission Factors'!$C$18),"")</f>
        <v>0</v>
      </c>
      <c r="U1262" s="98">
        <f ca="1">IFERROR((($O1262+$Q1262)*'Emission Factors'!$C$12)+($P1262*'Emission Factors'!$C$19),"")</f>
        <v>0</v>
      </c>
      <c r="V1262" s="98">
        <f ca="1">IFERROR((($O1262+$Q1262)*'Emission Factors'!$C$13)+($P1262*'Emission Factors'!$C$20),"")</f>
        <v>0</v>
      </c>
      <c r="W1262" s="147">
        <f ca="1">IFERROR(IF(N1262="Residential",($O1262+Q1262)*'Emission Factors'!$C$14+(P1262*'Emission Factors'!$C$21),($O1262+Q1262)*'Emission Factors'!$C$15+(P1262*'Emission Factors'!$C$22)),"")</f>
        <v>0</v>
      </c>
      <c r="X1262" s="97">
        <f t="shared" si="79"/>
        <v>0</v>
      </c>
    </row>
    <row r="1263" spans="2:24" x14ac:dyDescent="0.3">
      <c r="B1263" s="94"/>
      <c r="C1263" s="95"/>
      <c r="D1263" s="95"/>
      <c r="E1263" s="95"/>
      <c r="F1263" s="144"/>
      <c r="G1263" s="94"/>
      <c r="H1263" s="145"/>
      <c r="I1263" s="96"/>
      <c r="J1263" s="96"/>
      <c r="K1263" s="96"/>
      <c r="L1263" s="96"/>
      <c r="M1263" s="96"/>
      <c r="N1263" s="96"/>
      <c r="O1263" s="97">
        <f t="shared" si="76"/>
        <v>0</v>
      </c>
      <c r="P1263" s="97">
        <f t="shared" si="77"/>
        <v>0</v>
      </c>
      <c r="Q1263" s="97" cm="1">
        <f t="array" aca="1" ref="Q1263" ca="1">IF(I1263=0,0,$E1263*$I1263*(SUMPRODUCT((1-'Emission Factors'!$C$37)^ROW(INDIRECT("1:" &amp; 'Emission Factors'!$C$45-1)))+1))</f>
        <v>0</v>
      </c>
      <c r="R1263" s="176">
        <f ca="1">IFERROR((($O1263+$Q1263)*'Emission Factors'!$C$10)+($P1263*'Emission Factors'!$C$17),"")</f>
        <v>0</v>
      </c>
      <c r="S1263" s="146" t="str">
        <f t="shared" ca="1" si="78"/>
        <v>N/A</v>
      </c>
      <c r="T1263" s="98">
        <f ca="1">IFERROR((($O1263+$Q1263)*'Emission Factors'!$C$11)+($P1263*'Emission Factors'!$C$18),"")</f>
        <v>0</v>
      </c>
      <c r="U1263" s="98">
        <f ca="1">IFERROR((($O1263+$Q1263)*'Emission Factors'!$C$12)+($P1263*'Emission Factors'!$C$19),"")</f>
        <v>0</v>
      </c>
      <c r="V1263" s="98">
        <f ca="1">IFERROR((($O1263+$Q1263)*'Emission Factors'!$C$13)+($P1263*'Emission Factors'!$C$20),"")</f>
        <v>0</v>
      </c>
      <c r="W1263" s="147">
        <f ca="1">IFERROR(IF(N1263="Residential",($O1263+Q1263)*'Emission Factors'!$C$14+(P1263*'Emission Factors'!$C$21),($O1263+Q1263)*'Emission Factors'!$C$15+(P1263*'Emission Factors'!$C$22)),"")</f>
        <v>0</v>
      </c>
      <c r="X1263" s="97">
        <f t="shared" si="79"/>
        <v>0</v>
      </c>
    </row>
    <row r="1264" spans="2:24" x14ac:dyDescent="0.3">
      <c r="B1264" s="94"/>
      <c r="C1264" s="95"/>
      <c r="D1264" s="95"/>
      <c r="E1264" s="95"/>
      <c r="F1264" s="144"/>
      <c r="G1264" s="94"/>
      <c r="H1264" s="145"/>
      <c r="I1264" s="96"/>
      <c r="J1264" s="96"/>
      <c r="K1264" s="96"/>
      <c r="L1264" s="96"/>
      <c r="M1264" s="96"/>
      <c r="N1264" s="96"/>
      <c r="O1264" s="97">
        <f t="shared" si="76"/>
        <v>0</v>
      </c>
      <c r="P1264" s="97">
        <f t="shared" si="77"/>
        <v>0</v>
      </c>
      <c r="Q1264" s="97" cm="1">
        <f t="array" aca="1" ref="Q1264" ca="1">IF(I1264=0,0,$E1264*$I1264*(SUMPRODUCT((1-'Emission Factors'!$C$37)^ROW(INDIRECT("1:" &amp; 'Emission Factors'!$C$45-1)))+1))</f>
        <v>0</v>
      </c>
      <c r="R1264" s="176">
        <f ca="1">IFERROR((($O1264+$Q1264)*'Emission Factors'!$C$10)+($P1264*'Emission Factors'!$C$17),"")</f>
        <v>0</v>
      </c>
      <c r="S1264" s="146" t="str">
        <f t="shared" ca="1" si="78"/>
        <v>N/A</v>
      </c>
      <c r="T1264" s="98">
        <f ca="1">IFERROR((($O1264+$Q1264)*'Emission Factors'!$C$11)+($P1264*'Emission Factors'!$C$18),"")</f>
        <v>0</v>
      </c>
      <c r="U1264" s="98">
        <f ca="1">IFERROR((($O1264+$Q1264)*'Emission Factors'!$C$12)+($P1264*'Emission Factors'!$C$19),"")</f>
        <v>0</v>
      </c>
      <c r="V1264" s="98">
        <f ca="1">IFERROR((($O1264+$Q1264)*'Emission Factors'!$C$13)+($P1264*'Emission Factors'!$C$20),"")</f>
        <v>0</v>
      </c>
      <c r="W1264" s="147">
        <f ca="1">IFERROR(IF(N1264="Residential",($O1264+Q1264)*'Emission Factors'!$C$14+(P1264*'Emission Factors'!$C$21),($O1264+Q1264)*'Emission Factors'!$C$15+(P1264*'Emission Factors'!$C$22)),"")</f>
        <v>0</v>
      </c>
      <c r="X1264" s="97">
        <f t="shared" si="79"/>
        <v>0</v>
      </c>
    </row>
    <row r="1265" spans="2:24" x14ac:dyDescent="0.3">
      <c r="B1265" s="94"/>
      <c r="C1265" s="95"/>
      <c r="D1265" s="95"/>
      <c r="E1265" s="95"/>
      <c r="F1265" s="144"/>
      <c r="G1265" s="94"/>
      <c r="H1265" s="145"/>
      <c r="I1265" s="96"/>
      <c r="J1265" s="96"/>
      <c r="K1265" s="96"/>
      <c r="L1265" s="96"/>
      <c r="M1265" s="96"/>
      <c r="N1265" s="96"/>
      <c r="O1265" s="97">
        <f t="shared" si="76"/>
        <v>0</v>
      </c>
      <c r="P1265" s="97">
        <f t="shared" si="77"/>
        <v>0</v>
      </c>
      <c r="Q1265" s="97" cm="1">
        <f t="array" aca="1" ref="Q1265" ca="1">IF(I1265=0,0,$E1265*$I1265*(SUMPRODUCT((1-'Emission Factors'!$C$37)^ROW(INDIRECT("1:" &amp; 'Emission Factors'!$C$45-1)))+1))</f>
        <v>0</v>
      </c>
      <c r="R1265" s="176">
        <f ca="1">IFERROR((($O1265+$Q1265)*'Emission Factors'!$C$10)+($P1265*'Emission Factors'!$C$17),"")</f>
        <v>0</v>
      </c>
      <c r="S1265" s="146" t="str">
        <f t="shared" ca="1" si="78"/>
        <v>N/A</v>
      </c>
      <c r="T1265" s="98">
        <f ca="1">IFERROR((($O1265+$Q1265)*'Emission Factors'!$C$11)+($P1265*'Emission Factors'!$C$18),"")</f>
        <v>0</v>
      </c>
      <c r="U1265" s="98">
        <f ca="1">IFERROR((($O1265+$Q1265)*'Emission Factors'!$C$12)+($P1265*'Emission Factors'!$C$19),"")</f>
        <v>0</v>
      </c>
      <c r="V1265" s="98">
        <f ca="1">IFERROR((($O1265+$Q1265)*'Emission Factors'!$C$13)+($P1265*'Emission Factors'!$C$20),"")</f>
        <v>0</v>
      </c>
      <c r="W1265" s="147">
        <f ca="1">IFERROR(IF(N1265="Residential",($O1265+Q1265)*'Emission Factors'!$C$14+(P1265*'Emission Factors'!$C$21),($O1265+Q1265)*'Emission Factors'!$C$15+(P1265*'Emission Factors'!$C$22)),"")</f>
        <v>0</v>
      </c>
      <c r="X1265" s="97">
        <f t="shared" si="79"/>
        <v>0</v>
      </c>
    </row>
    <row r="1266" spans="2:24" x14ac:dyDescent="0.3">
      <c r="B1266" s="94"/>
      <c r="C1266" s="95"/>
      <c r="D1266" s="95"/>
      <c r="E1266" s="95"/>
      <c r="F1266" s="144"/>
      <c r="G1266" s="94"/>
      <c r="H1266" s="145"/>
      <c r="I1266" s="96"/>
      <c r="J1266" s="96"/>
      <c r="K1266" s="96"/>
      <c r="L1266" s="96"/>
      <c r="M1266" s="96"/>
      <c r="N1266" s="96"/>
      <c r="O1266" s="97">
        <f t="shared" si="76"/>
        <v>0</v>
      </c>
      <c r="P1266" s="97">
        <f t="shared" si="77"/>
        <v>0</v>
      </c>
      <c r="Q1266" s="97" cm="1">
        <f t="array" aca="1" ref="Q1266" ca="1">IF(I1266=0,0,$E1266*$I1266*(SUMPRODUCT((1-'Emission Factors'!$C$37)^ROW(INDIRECT("1:" &amp; 'Emission Factors'!$C$45-1)))+1))</f>
        <v>0</v>
      </c>
      <c r="R1266" s="176">
        <f ca="1">IFERROR((($O1266+$Q1266)*'Emission Factors'!$C$10)+($P1266*'Emission Factors'!$C$17),"")</f>
        <v>0</v>
      </c>
      <c r="S1266" s="146" t="str">
        <f t="shared" ca="1" si="78"/>
        <v>N/A</v>
      </c>
      <c r="T1266" s="98">
        <f ca="1">IFERROR((($O1266+$Q1266)*'Emission Factors'!$C$11)+($P1266*'Emission Factors'!$C$18),"")</f>
        <v>0</v>
      </c>
      <c r="U1266" s="98">
        <f ca="1">IFERROR((($O1266+$Q1266)*'Emission Factors'!$C$12)+($P1266*'Emission Factors'!$C$19),"")</f>
        <v>0</v>
      </c>
      <c r="V1266" s="98">
        <f ca="1">IFERROR((($O1266+$Q1266)*'Emission Factors'!$C$13)+($P1266*'Emission Factors'!$C$20),"")</f>
        <v>0</v>
      </c>
      <c r="W1266" s="147">
        <f ca="1">IFERROR(IF(N1266="Residential",($O1266+Q1266)*'Emission Factors'!$C$14+(P1266*'Emission Factors'!$C$21),($O1266+Q1266)*'Emission Factors'!$C$15+(P1266*'Emission Factors'!$C$22)),"")</f>
        <v>0</v>
      </c>
      <c r="X1266" s="97">
        <f t="shared" si="79"/>
        <v>0</v>
      </c>
    </row>
    <row r="1267" spans="2:24" x14ac:dyDescent="0.3">
      <c r="B1267" s="94"/>
      <c r="C1267" s="95"/>
      <c r="D1267" s="95"/>
      <c r="E1267" s="95"/>
      <c r="F1267" s="144"/>
      <c r="G1267" s="94"/>
      <c r="H1267" s="145"/>
      <c r="I1267" s="96"/>
      <c r="J1267" s="96"/>
      <c r="K1267" s="96"/>
      <c r="L1267" s="96"/>
      <c r="M1267" s="96"/>
      <c r="N1267" s="96"/>
      <c r="O1267" s="97">
        <f t="shared" si="76"/>
        <v>0</v>
      </c>
      <c r="P1267" s="97">
        <f t="shared" si="77"/>
        <v>0</v>
      </c>
      <c r="Q1267" s="97" cm="1">
        <f t="array" aca="1" ref="Q1267" ca="1">IF(I1267=0,0,$E1267*$I1267*(SUMPRODUCT((1-'Emission Factors'!$C$37)^ROW(INDIRECT("1:" &amp; 'Emission Factors'!$C$45-1)))+1))</f>
        <v>0</v>
      </c>
      <c r="R1267" s="176">
        <f ca="1">IFERROR((($O1267+$Q1267)*'Emission Factors'!$C$10)+($P1267*'Emission Factors'!$C$17),"")</f>
        <v>0</v>
      </c>
      <c r="S1267" s="146" t="str">
        <f t="shared" ca="1" si="78"/>
        <v>N/A</v>
      </c>
      <c r="T1267" s="98">
        <f ca="1">IFERROR((($O1267+$Q1267)*'Emission Factors'!$C$11)+($P1267*'Emission Factors'!$C$18),"")</f>
        <v>0</v>
      </c>
      <c r="U1267" s="98">
        <f ca="1">IFERROR((($O1267+$Q1267)*'Emission Factors'!$C$12)+($P1267*'Emission Factors'!$C$19),"")</f>
        <v>0</v>
      </c>
      <c r="V1267" s="98">
        <f ca="1">IFERROR((($O1267+$Q1267)*'Emission Factors'!$C$13)+($P1267*'Emission Factors'!$C$20),"")</f>
        <v>0</v>
      </c>
      <c r="W1267" s="147">
        <f ca="1">IFERROR(IF(N1267="Residential",($O1267+Q1267)*'Emission Factors'!$C$14+(P1267*'Emission Factors'!$C$21),($O1267+Q1267)*'Emission Factors'!$C$15+(P1267*'Emission Factors'!$C$22)),"")</f>
        <v>0</v>
      </c>
      <c r="X1267" s="97">
        <f t="shared" si="79"/>
        <v>0</v>
      </c>
    </row>
    <row r="1268" spans="2:24" x14ac:dyDescent="0.3">
      <c r="B1268" s="94"/>
      <c r="C1268" s="95"/>
      <c r="D1268" s="95"/>
      <c r="E1268" s="95"/>
      <c r="F1268" s="144"/>
      <c r="G1268" s="94"/>
      <c r="H1268" s="145"/>
      <c r="I1268" s="96"/>
      <c r="J1268" s="96"/>
      <c r="K1268" s="96"/>
      <c r="L1268" s="96"/>
      <c r="M1268" s="96"/>
      <c r="N1268" s="96"/>
      <c r="O1268" s="97">
        <f t="shared" si="76"/>
        <v>0</v>
      </c>
      <c r="P1268" s="97">
        <f t="shared" si="77"/>
        <v>0</v>
      </c>
      <c r="Q1268" s="97" cm="1">
        <f t="array" aca="1" ref="Q1268" ca="1">IF(I1268=0,0,$E1268*$I1268*(SUMPRODUCT((1-'Emission Factors'!$C$37)^ROW(INDIRECT("1:" &amp; 'Emission Factors'!$C$45-1)))+1))</f>
        <v>0</v>
      </c>
      <c r="R1268" s="176">
        <f ca="1">IFERROR((($O1268+$Q1268)*'Emission Factors'!$C$10)+($P1268*'Emission Factors'!$C$17),"")</f>
        <v>0</v>
      </c>
      <c r="S1268" s="146" t="str">
        <f t="shared" ca="1" si="78"/>
        <v>N/A</v>
      </c>
      <c r="T1268" s="98">
        <f ca="1">IFERROR((($O1268+$Q1268)*'Emission Factors'!$C$11)+($P1268*'Emission Factors'!$C$18),"")</f>
        <v>0</v>
      </c>
      <c r="U1268" s="98">
        <f ca="1">IFERROR((($O1268+$Q1268)*'Emission Factors'!$C$12)+($P1268*'Emission Factors'!$C$19),"")</f>
        <v>0</v>
      </c>
      <c r="V1268" s="98">
        <f ca="1">IFERROR((($O1268+$Q1268)*'Emission Factors'!$C$13)+($P1268*'Emission Factors'!$C$20),"")</f>
        <v>0</v>
      </c>
      <c r="W1268" s="147">
        <f ca="1">IFERROR(IF(N1268="Residential",($O1268+Q1268)*'Emission Factors'!$C$14+(P1268*'Emission Factors'!$C$21),($O1268+Q1268)*'Emission Factors'!$C$15+(P1268*'Emission Factors'!$C$22)),"")</f>
        <v>0</v>
      </c>
      <c r="X1268" s="97">
        <f t="shared" si="79"/>
        <v>0</v>
      </c>
    </row>
    <row r="1269" spans="2:24" x14ac:dyDescent="0.3">
      <c r="B1269" s="94"/>
      <c r="C1269" s="95"/>
      <c r="D1269" s="95"/>
      <c r="E1269" s="95"/>
      <c r="F1269" s="144"/>
      <c r="G1269" s="94"/>
      <c r="H1269" s="145"/>
      <c r="I1269" s="96"/>
      <c r="J1269" s="96"/>
      <c r="K1269" s="96"/>
      <c r="L1269" s="96"/>
      <c r="M1269" s="96"/>
      <c r="N1269" s="96"/>
      <c r="O1269" s="97">
        <f t="shared" si="76"/>
        <v>0</v>
      </c>
      <c r="P1269" s="97">
        <f t="shared" si="77"/>
        <v>0</v>
      </c>
      <c r="Q1269" s="97" cm="1">
        <f t="array" aca="1" ref="Q1269" ca="1">IF(I1269=0,0,$E1269*$I1269*(SUMPRODUCT((1-'Emission Factors'!$C$37)^ROW(INDIRECT("1:" &amp; 'Emission Factors'!$C$45-1)))+1))</f>
        <v>0</v>
      </c>
      <c r="R1269" s="176">
        <f ca="1">IFERROR((($O1269+$Q1269)*'Emission Factors'!$C$10)+($P1269*'Emission Factors'!$C$17),"")</f>
        <v>0</v>
      </c>
      <c r="S1269" s="146" t="str">
        <f t="shared" ca="1" si="78"/>
        <v>N/A</v>
      </c>
      <c r="T1269" s="98">
        <f ca="1">IFERROR((($O1269+$Q1269)*'Emission Factors'!$C$11)+($P1269*'Emission Factors'!$C$18),"")</f>
        <v>0</v>
      </c>
      <c r="U1269" s="98">
        <f ca="1">IFERROR((($O1269+$Q1269)*'Emission Factors'!$C$12)+($P1269*'Emission Factors'!$C$19),"")</f>
        <v>0</v>
      </c>
      <c r="V1269" s="98">
        <f ca="1">IFERROR((($O1269+$Q1269)*'Emission Factors'!$C$13)+($P1269*'Emission Factors'!$C$20),"")</f>
        <v>0</v>
      </c>
      <c r="W1269" s="147">
        <f ca="1">IFERROR(IF(N1269="Residential",($O1269+Q1269)*'Emission Factors'!$C$14+(P1269*'Emission Factors'!$C$21),($O1269+Q1269)*'Emission Factors'!$C$15+(P1269*'Emission Factors'!$C$22)),"")</f>
        <v>0</v>
      </c>
      <c r="X1269" s="97">
        <f t="shared" si="79"/>
        <v>0</v>
      </c>
    </row>
    <row r="1270" spans="2:24" x14ac:dyDescent="0.3">
      <c r="B1270" s="94"/>
      <c r="C1270" s="95"/>
      <c r="D1270" s="95"/>
      <c r="E1270" s="95"/>
      <c r="F1270" s="144"/>
      <c r="G1270" s="94"/>
      <c r="H1270" s="145"/>
      <c r="I1270" s="96"/>
      <c r="J1270" s="96"/>
      <c r="K1270" s="96"/>
      <c r="L1270" s="96"/>
      <c r="M1270" s="96"/>
      <c r="N1270" s="96"/>
      <c r="O1270" s="97">
        <f t="shared" si="76"/>
        <v>0</v>
      </c>
      <c r="P1270" s="97">
        <f t="shared" si="77"/>
        <v>0</v>
      </c>
      <c r="Q1270" s="97" cm="1">
        <f t="array" aca="1" ref="Q1270" ca="1">IF(I1270=0,0,$E1270*$I1270*(SUMPRODUCT((1-'Emission Factors'!$C$37)^ROW(INDIRECT("1:" &amp; 'Emission Factors'!$C$45-1)))+1))</f>
        <v>0</v>
      </c>
      <c r="R1270" s="176">
        <f ca="1">IFERROR((($O1270+$Q1270)*'Emission Factors'!$C$10)+($P1270*'Emission Factors'!$C$17),"")</f>
        <v>0</v>
      </c>
      <c r="S1270" s="146" t="str">
        <f t="shared" ca="1" si="78"/>
        <v>N/A</v>
      </c>
      <c r="T1270" s="98">
        <f ca="1">IFERROR((($O1270+$Q1270)*'Emission Factors'!$C$11)+($P1270*'Emission Factors'!$C$18),"")</f>
        <v>0</v>
      </c>
      <c r="U1270" s="98">
        <f ca="1">IFERROR((($O1270+$Q1270)*'Emission Factors'!$C$12)+($P1270*'Emission Factors'!$C$19),"")</f>
        <v>0</v>
      </c>
      <c r="V1270" s="98">
        <f ca="1">IFERROR((($O1270+$Q1270)*'Emission Factors'!$C$13)+($P1270*'Emission Factors'!$C$20),"")</f>
        <v>0</v>
      </c>
      <c r="W1270" s="147">
        <f ca="1">IFERROR(IF(N1270="Residential",($O1270+Q1270)*'Emission Factors'!$C$14+(P1270*'Emission Factors'!$C$21),($O1270+Q1270)*'Emission Factors'!$C$15+(P1270*'Emission Factors'!$C$22)),"")</f>
        <v>0</v>
      </c>
      <c r="X1270" s="97">
        <f t="shared" si="79"/>
        <v>0</v>
      </c>
    </row>
    <row r="1271" spans="2:24" x14ac:dyDescent="0.3">
      <c r="B1271" s="94"/>
      <c r="C1271" s="95"/>
      <c r="D1271" s="95"/>
      <c r="E1271" s="95"/>
      <c r="F1271" s="144"/>
      <c r="G1271" s="94"/>
      <c r="H1271" s="145"/>
      <c r="I1271" s="96"/>
      <c r="J1271" s="96"/>
      <c r="K1271" s="96"/>
      <c r="L1271" s="96"/>
      <c r="M1271" s="96"/>
      <c r="N1271" s="96"/>
      <c r="O1271" s="97">
        <f t="shared" si="76"/>
        <v>0</v>
      </c>
      <c r="P1271" s="97">
        <f t="shared" si="77"/>
        <v>0</v>
      </c>
      <c r="Q1271" s="97" cm="1">
        <f t="array" aca="1" ref="Q1271" ca="1">IF(I1271=0,0,$E1271*$I1271*(SUMPRODUCT((1-'Emission Factors'!$C$37)^ROW(INDIRECT("1:" &amp; 'Emission Factors'!$C$45-1)))+1))</f>
        <v>0</v>
      </c>
      <c r="R1271" s="176">
        <f ca="1">IFERROR((($O1271+$Q1271)*'Emission Factors'!$C$10)+($P1271*'Emission Factors'!$C$17),"")</f>
        <v>0</v>
      </c>
      <c r="S1271" s="146" t="str">
        <f t="shared" ca="1" si="78"/>
        <v>N/A</v>
      </c>
      <c r="T1271" s="98">
        <f ca="1">IFERROR((($O1271+$Q1271)*'Emission Factors'!$C$11)+($P1271*'Emission Factors'!$C$18),"")</f>
        <v>0</v>
      </c>
      <c r="U1271" s="98">
        <f ca="1">IFERROR((($O1271+$Q1271)*'Emission Factors'!$C$12)+($P1271*'Emission Factors'!$C$19),"")</f>
        <v>0</v>
      </c>
      <c r="V1271" s="98">
        <f ca="1">IFERROR((($O1271+$Q1271)*'Emission Factors'!$C$13)+($P1271*'Emission Factors'!$C$20),"")</f>
        <v>0</v>
      </c>
      <c r="W1271" s="147">
        <f ca="1">IFERROR(IF(N1271="Residential",($O1271+Q1271)*'Emission Factors'!$C$14+(P1271*'Emission Factors'!$C$21),($O1271+Q1271)*'Emission Factors'!$C$15+(P1271*'Emission Factors'!$C$22)),"")</f>
        <v>0</v>
      </c>
      <c r="X1271" s="97">
        <f t="shared" si="79"/>
        <v>0</v>
      </c>
    </row>
    <row r="1272" spans="2:24" x14ac:dyDescent="0.3">
      <c r="B1272" s="94"/>
      <c r="C1272" s="95"/>
      <c r="D1272" s="95"/>
      <c r="E1272" s="95"/>
      <c r="F1272" s="144"/>
      <c r="G1272" s="94"/>
      <c r="H1272" s="145"/>
      <c r="I1272" s="96"/>
      <c r="J1272" s="96"/>
      <c r="K1272" s="96"/>
      <c r="L1272" s="96"/>
      <c r="M1272" s="96"/>
      <c r="N1272" s="96"/>
      <c r="O1272" s="97">
        <f t="shared" si="76"/>
        <v>0</v>
      </c>
      <c r="P1272" s="97">
        <f t="shared" si="77"/>
        <v>0</v>
      </c>
      <c r="Q1272" s="97" cm="1">
        <f t="array" aca="1" ref="Q1272" ca="1">IF(I1272=0,0,$E1272*$I1272*(SUMPRODUCT((1-'Emission Factors'!$C$37)^ROW(INDIRECT("1:" &amp; 'Emission Factors'!$C$45-1)))+1))</f>
        <v>0</v>
      </c>
      <c r="R1272" s="176">
        <f ca="1">IFERROR((($O1272+$Q1272)*'Emission Factors'!$C$10)+($P1272*'Emission Factors'!$C$17),"")</f>
        <v>0</v>
      </c>
      <c r="S1272" s="146" t="str">
        <f t="shared" ca="1" si="78"/>
        <v>N/A</v>
      </c>
      <c r="T1272" s="98">
        <f ca="1">IFERROR((($O1272+$Q1272)*'Emission Factors'!$C$11)+($P1272*'Emission Factors'!$C$18),"")</f>
        <v>0</v>
      </c>
      <c r="U1272" s="98">
        <f ca="1">IFERROR((($O1272+$Q1272)*'Emission Factors'!$C$12)+($P1272*'Emission Factors'!$C$19),"")</f>
        <v>0</v>
      </c>
      <c r="V1272" s="98">
        <f ca="1">IFERROR((($O1272+$Q1272)*'Emission Factors'!$C$13)+($P1272*'Emission Factors'!$C$20),"")</f>
        <v>0</v>
      </c>
      <c r="W1272" s="147">
        <f ca="1">IFERROR(IF(N1272="Residential",($O1272+Q1272)*'Emission Factors'!$C$14+(P1272*'Emission Factors'!$C$21),($O1272+Q1272)*'Emission Factors'!$C$15+(P1272*'Emission Factors'!$C$22)),"")</f>
        <v>0</v>
      </c>
      <c r="X1272" s="97">
        <f t="shared" si="79"/>
        <v>0</v>
      </c>
    </row>
    <row r="1273" spans="2:24" x14ac:dyDescent="0.3">
      <c r="B1273" s="94"/>
      <c r="C1273" s="95"/>
      <c r="D1273" s="95"/>
      <c r="E1273" s="95"/>
      <c r="F1273" s="144"/>
      <c r="G1273" s="94"/>
      <c r="H1273" s="145"/>
      <c r="I1273" s="96"/>
      <c r="J1273" s="96"/>
      <c r="K1273" s="96"/>
      <c r="L1273" s="96"/>
      <c r="M1273" s="96"/>
      <c r="N1273" s="96"/>
      <c r="O1273" s="97">
        <f t="shared" si="76"/>
        <v>0</v>
      </c>
      <c r="P1273" s="97">
        <f t="shared" si="77"/>
        <v>0</v>
      </c>
      <c r="Q1273" s="97" cm="1">
        <f t="array" aca="1" ref="Q1273" ca="1">IF(I1273=0,0,$E1273*$I1273*(SUMPRODUCT((1-'Emission Factors'!$C$37)^ROW(INDIRECT("1:" &amp; 'Emission Factors'!$C$45-1)))+1))</f>
        <v>0</v>
      </c>
      <c r="R1273" s="176">
        <f ca="1">IFERROR((($O1273+$Q1273)*'Emission Factors'!$C$10)+($P1273*'Emission Factors'!$C$17),"")</f>
        <v>0</v>
      </c>
      <c r="S1273" s="146" t="str">
        <f t="shared" ca="1" si="78"/>
        <v>N/A</v>
      </c>
      <c r="T1273" s="98">
        <f ca="1">IFERROR((($O1273+$Q1273)*'Emission Factors'!$C$11)+($P1273*'Emission Factors'!$C$18),"")</f>
        <v>0</v>
      </c>
      <c r="U1273" s="98">
        <f ca="1">IFERROR((($O1273+$Q1273)*'Emission Factors'!$C$12)+($P1273*'Emission Factors'!$C$19),"")</f>
        <v>0</v>
      </c>
      <c r="V1273" s="98">
        <f ca="1">IFERROR((($O1273+$Q1273)*'Emission Factors'!$C$13)+($P1273*'Emission Factors'!$C$20),"")</f>
        <v>0</v>
      </c>
      <c r="W1273" s="147">
        <f ca="1">IFERROR(IF(N1273="Residential",($O1273+Q1273)*'Emission Factors'!$C$14+(P1273*'Emission Factors'!$C$21),($O1273+Q1273)*'Emission Factors'!$C$15+(P1273*'Emission Factors'!$C$22)),"")</f>
        <v>0</v>
      </c>
      <c r="X1273" s="97">
        <f t="shared" si="79"/>
        <v>0</v>
      </c>
    </row>
    <row r="1274" spans="2:24" x14ac:dyDescent="0.3">
      <c r="B1274" s="94"/>
      <c r="C1274" s="95"/>
      <c r="D1274" s="95"/>
      <c r="E1274" s="95"/>
      <c r="F1274" s="144"/>
      <c r="G1274" s="94"/>
      <c r="H1274" s="145"/>
      <c r="I1274" s="96"/>
      <c r="J1274" s="96"/>
      <c r="K1274" s="96"/>
      <c r="L1274" s="96"/>
      <c r="M1274" s="96"/>
      <c r="N1274" s="96"/>
      <c r="O1274" s="97">
        <f t="shared" si="76"/>
        <v>0</v>
      </c>
      <c r="P1274" s="97">
        <f t="shared" si="77"/>
        <v>0</v>
      </c>
      <c r="Q1274" s="97" cm="1">
        <f t="array" aca="1" ref="Q1274" ca="1">IF(I1274=0,0,$E1274*$I1274*(SUMPRODUCT((1-'Emission Factors'!$C$37)^ROW(INDIRECT("1:" &amp; 'Emission Factors'!$C$45-1)))+1))</f>
        <v>0</v>
      </c>
      <c r="R1274" s="176">
        <f ca="1">IFERROR((($O1274+$Q1274)*'Emission Factors'!$C$10)+($P1274*'Emission Factors'!$C$17),"")</f>
        <v>0</v>
      </c>
      <c r="S1274" s="146" t="str">
        <f t="shared" ca="1" si="78"/>
        <v>N/A</v>
      </c>
      <c r="T1274" s="98">
        <f ca="1">IFERROR((($O1274+$Q1274)*'Emission Factors'!$C$11)+($P1274*'Emission Factors'!$C$18),"")</f>
        <v>0</v>
      </c>
      <c r="U1274" s="98">
        <f ca="1">IFERROR((($O1274+$Q1274)*'Emission Factors'!$C$12)+($P1274*'Emission Factors'!$C$19),"")</f>
        <v>0</v>
      </c>
      <c r="V1274" s="98">
        <f ca="1">IFERROR((($O1274+$Q1274)*'Emission Factors'!$C$13)+($P1274*'Emission Factors'!$C$20),"")</f>
        <v>0</v>
      </c>
      <c r="W1274" s="147">
        <f ca="1">IFERROR(IF(N1274="Residential",($O1274+Q1274)*'Emission Factors'!$C$14+(P1274*'Emission Factors'!$C$21),($O1274+Q1274)*'Emission Factors'!$C$15+(P1274*'Emission Factors'!$C$22)),"")</f>
        <v>0</v>
      </c>
      <c r="X1274" s="97">
        <f t="shared" si="79"/>
        <v>0</v>
      </c>
    </row>
    <row r="1275" spans="2:24" x14ac:dyDescent="0.3">
      <c r="B1275" s="94"/>
      <c r="C1275" s="95"/>
      <c r="D1275" s="95"/>
      <c r="E1275" s="95"/>
      <c r="F1275" s="144"/>
      <c r="G1275" s="94"/>
      <c r="H1275" s="145"/>
      <c r="I1275" s="96"/>
      <c r="J1275" s="96"/>
      <c r="K1275" s="96"/>
      <c r="L1275" s="96"/>
      <c r="M1275" s="96"/>
      <c r="N1275" s="96"/>
      <c r="O1275" s="97">
        <f t="shared" si="76"/>
        <v>0</v>
      </c>
      <c r="P1275" s="97">
        <f t="shared" si="77"/>
        <v>0</v>
      </c>
      <c r="Q1275" s="97" cm="1">
        <f t="array" aca="1" ref="Q1275" ca="1">IF(I1275=0,0,$E1275*$I1275*(SUMPRODUCT((1-'Emission Factors'!$C$37)^ROW(INDIRECT("1:" &amp; 'Emission Factors'!$C$45-1)))+1))</f>
        <v>0</v>
      </c>
      <c r="R1275" s="176">
        <f ca="1">IFERROR((($O1275+$Q1275)*'Emission Factors'!$C$10)+($P1275*'Emission Factors'!$C$17),"")</f>
        <v>0</v>
      </c>
      <c r="S1275" s="146" t="str">
        <f t="shared" ca="1" si="78"/>
        <v>N/A</v>
      </c>
      <c r="T1275" s="98">
        <f ca="1">IFERROR((($O1275+$Q1275)*'Emission Factors'!$C$11)+($P1275*'Emission Factors'!$C$18),"")</f>
        <v>0</v>
      </c>
      <c r="U1275" s="98">
        <f ca="1">IFERROR((($O1275+$Q1275)*'Emission Factors'!$C$12)+($P1275*'Emission Factors'!$C$19),"")</f>
        <v>0</v>
      </c>
      <c r="V1275" s="98">
        <f ca="1">IFERROR((($O1275+$Q1275)*'Emission Factors'!$C$13)+($P1275*'Emission Factors'!$C$20),"")</f>
        <v>0</v>
      </c>
      <c r="W1275" s="147">
        <f ca="1">IFERROR(IF(N1275="Residential",($O1275+Q1275)*'Emission Factors'!$C$14+(P1275*'Emission Factors'!$C$21),($O1275+Q1275)*'Emission Factors'!$C$15+(P1275*'Emission Factors'!$C$22)),"")</f>
        <v>0</v>
      </c>
      <c r="X1275" s="97">
        <f t="shared" si="79"/>
        <v>0</v>
      </c>
    </row>
    <row r="1276" spans="2:24" x14ac:dyDescent="0.3">
      <c r="B1276" s="94"/>
      <c r="C1276" s="95"/>
      <c r="D1276" s="95"/>
      <c r="E1276" s="95"/>
      <c r="F1276" s="144"/>
      <c r="G1276" s="94"/>
      <c r="H1276" s="145"/>
      <c r="I1276" s="96"/>
      <c r="J1276" s="96"/>
      <c r="K1276" s="96"/>
      <c r="L1276" s="96"/>
      <c r="M1276" s="96"/>
      <c r="N1276" s="96"/>
      <c r="O1276" s="97">
        <f t="shared" si="76"/>
        <v>0</v>
      </c>
      <c r="P1276" s="97">
        <f t="shared" si="77"/>
        <v>0</v>
      </c>
      <c r="Q1276" s="97" cm="1">
        <f t="array" aca="1" ref="Q1276" ca="1">IF(I1276=0,0,$E1276*$I1276*(SUMPRODUCT((1-'Emission Factors'!$C$37)^ROW(INDIRECT("1:" &amp; 'Emission Factors'!$C$45-1)))+1))</f>
        <v>0</v>
      </c>
      <c r="R1276" s="176">
        <f ca="1">IFERROR((($O1276+$Q1276)*'Emission Factors'!$C$10)+($P1276*'Emission Factors'!$C$17),"")</f>
        <v>0</v>
      </c>
      <c r="S1276" s="146" t="str">
        <f t="shared" ca="1" si="78"/>
        <v>N/A</v>
      </c>
      <c r="T1276" s="98">
        <f ca="1">IFERROR((($O1276+$Q1276)*'Emission Factors'!$C$11)+($P1276*'Emission Factors'!$C$18),"")</f>
        <v>0</v>
      </c>
      <c r="U1276" s="98">
        <f ca="1">IFERROR((($O1276+$Q1276)*'Emission Factors'!$C$12)+($P1276*'Emission Factors'!$C$19),"")</f>
        <v>0</v>
      </c>
      <c r="V1276" s="98">
        <f ca="1">IFERROR((($O1276+$Q1276)*'Emission Factors'!$C$13)+($P1276*'Emission Factors'!$C$20),"")</f>
        <v>0</v>
      </c>
      <c r="W1276" s="147">
        <f ca="1">IFERROR(IF(N1276="Residential",($O1276+Q1276)*'Emission Factors'!$C$14+(P1276*'Emission Factors'!$C$21),($O1276+Q1276)*'Emission Factors'!$C$15+(P1276*'Emission Factors'!$C$22)),"")</f>
        <v>0</v>
      </c>
      <c r="X1276" s="97">
        <f t="shared" si="79"/>
        <v>0</v>
      </c>
    </row>
    <row r="1277" spans="2:24" x14ac:dyDescent="0.3">
      <c r="B1277" s="94"/>
      <c r="C1277" s="95"/>
      <c r="D1277" s="95"/>
      <c r="E1277" s="95"/>
      <c r="F1277" s="144"/>
      <c r="G1277" s="94"/>
      <c r="H1277" s="145"/>
      <c r="I1277" s="96"/>
      <c r="J1277" s="96"/>
      <c r="K1277" s="96"/>
      <c r="L1277" s="96"/>
      <c r="M1277" s="96"/>
      <c r="N1277" s="96"/>
      <c r="O1277" s="97">
        <f t="shared" si="76"/>
        <v>0</v>
      </c>
      <c r="P1277" s="97">
        <f t="shared" si="77"/>
        <v>0</v>
      </c>
      <c r="Q1277" s="97" cm="1">
        <f t="array" aca="1" ref="Q1277" ca="1">IF(I1277=0,0,$E1277*$I1277*(SUMPRODUCT((1-'Emission Factors'!$C$37)^ROW(INDIRECT("1:" &amp; 'Emission Factors'!$C$45-1)))+1))</f>
        <v>0</v>
      </c>
      <c r="R1277" s="176">
        <f ca="1">IFERROR((($O1277+$Q1277)*'Emission Factors'!$C$10)+($P1277*'Emission Factors'!$C$17),"")</f>
        <v>0</v>
      </c>
      <c r="S1277" s="146" t="str">
        <f t="shared" ca="1" si="78"/>
        <v>N/A</v>
      </c>
      <c r="T1277" s="98">
        <f ca="1">IFERROR((($O1277+$Q1277)*'Emission Factors'!$C$11)+($P1277*'Emission Factors'!$C$18),"")</f>
        <v>0</v>
      </c>
      <c r="U1277" s="98">
        <f ca="1">IFERROR((($O1277+$Q1277)*'Emission Factors'!$C$12)+($P1277*'Emission Factors'!$C$19),"")</f>
        <v>0</v>
      </c>
      <c r="V1277" s="98">
        <f ca="1">IFERROR((($O1277+$Q1277)*'Emission Factors'!$C$13)+($P1277*'Emission Factors'!$C$20),"")</f>
        <v>0</v>
      </c>
      <c r="W1277" s="147">
        <f ca="1">IFERROR(IF(N1277="Residential",($O1277+Q1277)*'Emission Factors'!$C$14+(P1277*'Emission Factors'!$C$21),($O1277+Q1277)*'Emission Factors'!$C$15+(P1277*'Emission Factors'!$C$22)),"")</f>
        <v>0</v>
      </c>
      <c r="X1277" s="97">
        <f t="shared" si="79"/>
        <v>0</v>
      </c>
    </row>
    <row r="1278" spans="2:24" x14ac:dyDescent="0.3">
      <c r="B1278" s="94"/>
      <c r="C1278" s="95"/>
      <c r="D1278" s="95"/>
      <c r="E1278" s="95"/>
      <c r="F1278" s="144"/>
      <c r="G1278" s="94"/>
      <c r="H1278" s="145"/>
      <c r="I1278" s="96"/>
      <c r="J1278" s="96"/>
      <c r="K1278" s="96"/>
      <c r="L1278" s="96"/>
      <c r="M1278" s="96"/>
      <c r="N1278" s="96"/>
      <c r="O1278" s="97">
        <f t="shared" si="76"/>
        <v>0</v>
      </c>
      <c r="P1278" s="97">
        <f t="shared" si="77"/>
        <v>0</v>
      </c>
      <c r="Q1278" s="97" cm="1">
        <f t="array" aca="1" ref="Q1278" ca="1">IF(I1278=0,0,$E1278*$I1278*(SUMPRODUCT((1-'Emission Factors'!$C$37)^ROW(INDIRECT("1:" &amp; 'Emission Factors'!$C$45-1)))+1))</f>
        <v>0</v>
      </c>
      <c r="R1278" s="176">
        <f ca="1">IFERROR((($O1278+$Q1278)*'Emission Factors'!$C$10)+($P1278*'Emission Factors'!$C$17),"")</f>
        <v>0</v>
      </c>
      <c r="S1278" s="146" t="str">
        <f t="shared" ca="1" si="78"/>
        <v>N/A</v>
      </c>
      <c r="T1278" s="98">
        <f ca="1">IFERROR((($O1278+$Q1278)*'Emission Factors'!$C$11)+($P1278*'Emission Factors'!$C$18),"")</f>
        <v>0</v>
      </c>
      <c r="U1278" s="98">
        <f ca="1">IFERROR((($O1278+$Q1278)*'Emission Factors'!$C$12)+($P1278*'Emission Factors'!$C$19),"")</f>
        <v>0</v>
      </c>
      <c r="V1278" s="98">
        <f ca="1">IFERROR((($O1278+$Q1278)*'Emission Factors'!$C$13)+($P1278*'Emission Factors'!$C$20),"")</f>
        <v>0</v>
      </c>
      <c r="W1278" s="147">
        <f ca="1">IFERROR(IF(N1278="Residential",($O1278+Q1278)*'Emission Factors'!$C$14+(P1278*'Emission Factors'!$C$21),($O1278+Q1278)*'Emission Factors'!$C$15+(P1278*'Emission Factors'!$C$22)),"")</f>
        <v>0</v>
      </c>
      <c r="X1278" s="97">
        <f t="shared" si="79"/>
        <v>0</v>
      </c>
    </row>
    <row r="1279" spans="2:24" x14ac:dyDescent="0.3">
      <c r="B1279" s="94"/>
      <c r="C1279" s="95"/>
      <c r="D1279" s="95"/>
      <c r="E1279" s="95"/>
      <c r="F1279" s="144"/>
      <c r="G1279" s="94"/>
      <c r="H1279" s="145"/>
      <c r="I1279" s="96"/>
      <c r="J1279" s="96"/>
      <c r="K1279" s="96"/>
      <c r="L1279" s="96"/>
      <c r="M1279" s="96"/>
      <c r="N1279" s="96"/>
      <c r="O1279" s="97">
        <f t="shared" si="76"/>
        <v>0</v>
      </c>
      <c r="P1279" s="97">
        <f t="shared" si="77"/>
        <v>0</v>
      </c>
      <c r="Q1279" s="97" cm="1">
        <f t="array" aca="1" ref="Q1279" ca="1">IF(I1279=0,0,$E1279*$I1279*(SUMPRODUCT((1-'Emission Factors'!$C$37)^ROW(INDIRECT("1:" &amp; 'Emission Factors'!$C$45-1)))+1))</f>
        <v>0</v>
      </c>
      <c r="R1279" s="176">
        <f ca="1">IFERROR((($O1279+$Q1279)*'Emission Factors'!$C$10)+($P1279*'Emission Factors'!$C$17),"")</f>
        <v>0</v>
      </c>
      <c r="S1279" s="146" t="str">
        <f t="shared" ca="1" si="78"/>
        <v>N/A</v>
      </c>
      <c r="T1279" s="98">
        <f ca="1">IFERROR((($O1279+$Q1279)*'Emission Factors'!$C$11)+($P1279*'Emission Factors'!$C$18),"")</f>
        <v>0</v>
      </c>
      <c r="U1279" s="98">
        <f ca="1">IFERROR((($O1279+$Q1279)*'Emission Factors'!$C$12)+($P1279*'Emission Factors'!$C$19),"")</f>
        <v>0</v>
      </c>
      <c r="V1279" s="98">
        <f ca="1">IFERROR((($O1279+$Q1279)*'Emission Factors'!$C$13)+($P1279*'Emission Factors'!$C$20),"")</f>
        <v>0</v>
      </c>
      <c r="W1279" s="147">
        <f ca="1">IFERROR(IF(N1279="Residential",($O1279+Q1279)*'Emission Factors'!$C$14+(P1279*'Emission Factors'!$C$21),($O1279+Q1279)*'Emission Factors'!$C$15+(P1279*'Emission Factors'!$C$22)),"")</f>
        <v>0</v>
      </c>
      <c r="X1279" s="97">
        <f t="shared" si="79"/>
        <v>0</v>
      </c>
    </row>
    <row r="1280" spans="2:24" x14ac:dyDescent="0.3">
      <c r="B1280" s="94"/>
      <c r="C1280" s="95"/>
      <c r="D1280" s="95"/>
      <c r="E1280" s="95"/>
      <c r="F1280" s="144"/>
      <c r="G1280" s="94"/>
      <c r="H1280" s="145"/>
      <c r="I1280" s="96"/>
      <c r="J1280" s="96"/>
      <c r="K1280" s="96"/>
      <c r="L1280" s="96"/>
      <c r="M1280" s="96"/>
      <c r="N1280" s="96"/>
      <c r="O1280" s="97">
        <f t="shared" si="76"/>
        <v>0</v>
      </c>
      <c r="P1280" s="97">
        <f t="shared" si="77"/>
        <v>0</v>
      </c>
      <c r="Q1280" s="97" cm="1">
        <f t="array" aca="1" ref="Q1280" ca="1">IF(I1280=0,0,$E1280*$I1280*(SUMPRODUCT((1-'Emission Factors'!$C$37)^ROW(INDIRECT("1:" &amp; 'Emission Factors'!$C$45-1)))+1))</f>
        <v>0</v>
      </c>
      <c r="R1280" s="176">
        <f ca="1">IFERROR((($O1280+$Q1280)*'Emission Factors'!$C$10)+($P1280*'Emission Factors'!$C$17),"")</f>
        <v>0</v>
      </c>
      <c r="S1280" s="146" t="str">
        <f t="shared" ca="1" si="78"/>
        <v>N/A</v>
      </c>
      <c r="T1280" s="98">
        <f ca="1">IFERROR((($O1280+$Q1280)*'Emission Factors'!$C$11)+($P1280*'Emission Factors'!$C$18),"")</f>
        <v>0</v>
      </c>
      <c r="U1280" s="98">
        <f ca="1">IFERROR((($O1280+$Q1280)*'Emission Factors'!$C$12)+($P1280*'Emission Factors'!$C$19),"")</f>
        <v>0</v>
      </c>
      <c r="V1280" s="98">
        <f ca="1">IFERROR((($O1280+$Q1280)*'Emission Factors'!$C$13)+($P1280*'Emission Factors'!$C$20),"")</f>
        <v>0</v>
      </c>
      <c r="W1280" s="147">
        <f ca="1">IFERROR(IF(N1280="Residential",($O1280+Q1280)*'Emission Factors'!$C$14+(P1280*'Emission Factors'!$C$21),($O1280+Q1280)*'Emission Factors'!$C$15+(P1280*'Emission Factors'!$C$22)),"")</f>
        <v>0</v>
      </c>
      <c r="X1280" s="97">
        <f t="shared" si="79"/>
        <v>0</v>
      </c>
    </row>
    <row r="1281" spans="2:24" x14ac:dyDescent="0.3">
      <c r="B1281" s="94"/>
      <c r="C1281" s="95"/>
      <c r="D1281" s="95"/>
      <c r="E1281" s="95"/>
      <c r="F1281" s="144"/>
      <c r="G1281" s="94"/>
      <c r="H1281" s="145"/>
      <c r="I1281" s="96"/>
      <c r="J1281" s="96"/>
      <c r="K1281" s="96"/>
      <c r="L1281" s="96"/>
      <c r="M1281" s="96"/>
      <c r="N1281" s="96"/>
      <c r="O1281" s="97">
        <f t="shared" si="76"/>
        <v>0</v>
      </c>
      <c r="P1281" s="97">
        <f t="shared" si="77"/>
        <v>0</v>
      </c>
      <c r="Q1281" s="97" cm="1">
        <f t="array" aca="1" ref="Q1281" ca="1">IF(I1281=0,0,$E1281*$I1281*(SUMPRODUCT((1-'Emission Factors'!$C$37)^ROW(INDIRECT("1:" &amp; 'Emission Factors'!$C$45-1)))+1))</f>
        <v>0</v>
      </c>
      <c r="R1281" s="176">
        <f ca="1">IFERROR((($O1281+$Q1281)*'Emission Factors'!$C$10)+($P1281*'Emission Factors'!$C$17),"")</f>
        <v>0</v>
      </c>
      <c r="S1281" s="146" t="str">
        <f t="shared" ca="1" si="78"/>
        <v>N/A</v>
      </c>
      <c r="T1281" s="98">
        <f ca="1">IFERROR((($O1281+$Q1281)*'Emission Factors'!$C$11)+($P1281*'Emission Factors'!$C$18),"")</f>
        <v>0</v>
      </c>
      <c r="U1281" s="98">
        <f ca="1">IFERROR((($O1281+$Q1281)*'Emission Factors'!$C$12)+($P1281*'Emission Factors'!$C$19),"")</f>
        <v>0</v>
      </c>
      <c r="V1281" s="98">
        <f ca="1">IFERROR((($O1281+$Q1281)*'Emission Factors'!$C$13)+($P1281*'Emission Factors'!$C$20),"")</f>
        <v>0</v>
      </c>
      <c r="W1281" s="147">
        <f ca="1">IFERROR(IF(N1281="Residential",($O1281+Q1281)*'Emission Factors'!$C$14+(P1281*'Emission Factors'!$C$21),($O1281+Q1281)*'Emission Factors'!$C$15+(P1281*'Emission Factors'!$C$22)),"")</f>
        <v>0</v>
      </c>
      <c r="X1281" s="97">
        <f t="shared" si="79"/>
        <v>0</v>
      </c>
    </row>
    <row r="1282" spans="2:24" x14ac:dyDescent="0.3">
      <c r="B1282" s="94"/>
      <c r="C1282" s="95"/>
      <c r="D1282" s="95"/>
      <c r="E1282" s="95"/>
      <c r="F1282" s="144"/>
      <c r="G1282" s="94"/>
      <c r="H1282" s="145"/>
      <c r="I1282" s="96"/>
      <c r="J1282" s="96"/>
      <c r="K1282" s="96"/>
      <c r="L1282" s="96"/>
      <c r="M1282" s="96"/>
      <c r="N1282" s="96"/>
      <c r="O1282" s="97">
        <f t="shared" si="76"/>
        <v>0</v>
      </c>
      <c r="P1282" s="97">
        <f t="shared" si="77"/>
        <v>0</v>
      </c>
      <c r="Q1282" s="97" cm="1">
        <f t="array" aca="1" ref="Q1282" ca="1">IF(I1282=0,0,$E1282*$I1282*(SUMPRODUCT((1-'Emission Factors'!$C$37)^ROW(INDIRECT("1:" &amp; 'Emission Factors'!$C$45-1)))+1))</f>
        <v>0</v>
      </c>
      <c r="R1282" s="176">
        <f ca="1">IFERROR((($O1282+$Q1282)*'Emission Factors'!$C$10)+($P1282*'Emission Factors'!$C$17),"")</f>
        <v>0</v>
      </c>
      <c r="S1282" s="146" t="str">
        <f t="shared" ca="1" si="78"/>
        <v>N/A</v>
      </c>
      <c r="T1282" s="98">
        <f ca="1">IFERROR((($O1282+$Q1282)*'Emission Factors'!$C$11)+($P1282*'Emission Factors'!$C$18),"")</f>
        <v>0</v>
      </c>
      <c r="U1282" s="98">
        <f ca="1">IFERROR((($O1282+$Q1282)*'Emission Factors'!$C$12)+($P1282*'Emission Factors'!$C$19),"")</f>
        <v>0</v>
      </c>
      <c r="V1282" s="98">
        <f ca="1">IFERROR((($O1282+$Q1282)*'Emission Factors'!$C$13)+($P1282*'Emission Factors'!$C$20),"")</f>
        <v>0</v>
      </c>
      <c r="W1282" s="147">
        <f ca="1">IFERROR(IF(N1282="Residential",($O1282+Q1282)*'Emission Factors'!$C$14+(P1282*'Emission Factors'!$C$21),($O1282+Q1282)*'Emission Factors'!$C$15+(P1282*'Emission Factors'!$C$22)),"")</f>
        <v>0</v>
      </c>
      <c r="X1282" s="97">
        <f t="shared" si="79"/>
        <v>0</v>
      </c>
    </row>
    <row r="1283" spans="2:24" x14ac:dyDescent="0.3">
      <c r="B1283" s="94"/>
      <c r="C1283" s="95"/>
      <c r="D1283" s="95"/>
      <c r="E1283" s="95"/>
      <c r="F1283" s="144"/>
      <c r="G1283" s="94"/>
      <c r="H1283" s="145"/>
      <c r="I1283" s="96"/>
      <c r="J1283" s="96"/>
      <c r="K1283" s="96"/>
      <c r="L1283" s="96"/>
      <c r="M1283" s="96"/>
      <c r="N1283" s="96"/>
      <c r="O1283" s="97">
        <f t="shared" si="76"/>
        <v>0</v>
      </c>
      <c r="P1283" s="97">
        <f t="shared" si="77"/>
        <v>0</v>
      </c>
      <c r="Q1283" s="97" cm="1">
        <f t="array" aca="1" ref="Q1283" ca="1">IF(I1283=0,0,$E1283*$I1283*(SUMPRODUCT((1-'Emission Factors'!$C$37)^ROW(INDIRECT("1:" &amp; 'Emission Factors'!$C$45-1)))+1))</f>
        <v>0</v>
      </c>
      <c r="R1283" s="176">
        <f ca="1">IFERROR((($O1283+$Q1283)*'Emission Factors'!$C$10)+($P1283*'Emission Factors'!$C$17),"")</f>
        <v>0</v>
      </c>
      <c r="S1283" s="146" t="str">
        <f t="shared" ca="1" si="78"/>
        <v>N/A</v>
      </c>
      <c r="T1283" s="98">
        <f ca="1">IFERROR((($O1283+$Q1283)*'Emission Factors'!$C$11)+($P1283*'Emission Factors'!$C$18),"")</f>
        <v>0</v>
      </c>
      <c r="U1283" s="98">
        <f ca="1">IFERROR((($O1283+$Q1283)*'Emission Factors'!$C$12)+($P1283*'Emission Factors'!$C$19),"")</f>
        <v>0</v>
      </c>
      <c r="V1283" s="98">
        <f ca="1">IFERROR((($O1283+$Q1283)*'Emission Factors'!$C$13)+($P1283*'Emission Factors'!$C$20),"")</f>
        <v>0</v>
      </c>
      <c r="W1283" s="147">
        <f ca="1">IFERROR(IF(N1283="Residential",($O1283+Q1283)*'Emission Factors'!$C$14+(P1283*'Emission Factors'!$C$21),($O1283+Q1283)*'Emission Factors'!$C$15+(P1283*'Emission Factors'!$C$22)),"")</f>
        <v>0</v>
      </c>
      <c r="X1283" s="97">
        <f t="shared" si="79"/>
        <v>0</v>
      </c>
    </row>
    <row r="1284" spans="2:24" x14ac:dyDescent="0.3">
      <c r="B1284" s="94"/>
      <c r="C1284" s="95"/>
      <c r="D1284" s="95"/>
      <c r="E1284" s="95"/>
      <c r="F1284" s="144"/>
      <c r="G1284" s="94"/>
      <c r="H1284" s="145"/>
      <c r="I1284" s="96"/>
      <c r="J1284" s="96"/>
      <c r="K1284" s="96"/>
      <c r="L1284" s="96"/>
      <c r="M1284" s="96"/>
      <c r="N1284" s="96"/>
      <c r="O1284" s="97">
        <f t="shared" si="76"/>
        <v>0</v>
      </c>
      <c r="P1284" s="97">
        <f t="shared" si="77"/>
        <v>0</v>
      </c>
      <c r="Q1284" s="97" cm="1">
        <f t="array" aca="1" ref="Q1284" ca="1">IF(I1284=0,0,$E1284*$I1284*(SUMPRODUCT((1-'Emission Factors'!$C$37)^ROW(INDIRECT("1:" &amp; 'Emission Factors'!$C$45-1)))+1))</f>
        <v>0</v>
      </c>
      <c r="R1284" s="176">
        <f ca="1">IFERROR((($O1284+$Q1284)*'Emission Factors'!$C$10)+($P1284*'Emission Factors'!$C$17),"")</f>
        <v>0</v>
      </c>
      <c r="S1284" s="146" t="str">
        <f t="shared" ca="1" si="78"/>
        <v>N/A</v>
      </c>
      <c r="T1284" s="98">
        <f ca="1">IFERROR((($O1284+$Q1284)*'Emission Factors'!$C$11)+($P1284*'Emission Factors'!$C$18),"")</f>
        <v>0</v>
      </c>
      <c r="U1284" s="98">
        <f ca="1">IFERROR((($O1284+$Q1284)*'Emission Factors'!$C$12)+($P1284*'Emission Factors'!$C$19),"")</f>
        <v>0</v>
      </c>
      <c r="V1284" s="98">
        <f ca="1">IFERROR((($O1284+$Q1284)*'Emission Factors'!$C$13)+($P1284*'Emission Factors'!$C$20),"")</f>
        <v>0</v>
      </c>
      <c r="W1284" s="147">
        <f ca="1">IFERROR(IF(N1284="Residential",($O1284+Q1284)*'Emission Factors'!$C$14+(P1284*'Emission Factors'!$C$21),($O1284+Q1284)*'Emission Factors'!$C$15+(P1284*'Emission Factors'!$C$22)),"")</f>
        <v>0</v>
      </c>
      <c r="X1284" s="97">
        <f t="shared" si="79"/>
        <v>0</v>
      </c>
    </row>
    <row r="1285" spans="2:24" x14ac:dyDescent="0.3">
      <c r="B1285" s="94"/>
      <c r="C1285" s="95"/>
      <c r="D1285" s="95"/>
      <c r="E1285" s="95"/>
      <c r="F1285" s="144"/>
      <c r="G1285" s="94"/>
      <c r="H1285" s="145"/>
      <c r="I1285" s="96"/>
      <c r="J1285" s="96"/>
      <c r="K1285" s="96"/>
      <c r="L1285" s="96"/>
      <c r="M1285" s="96"/>
      <c r="N1285" s="96"/>
      <c r="O1285" s="97">
        <f t="shared" si="76"/>
        <v>0</v>
      </c>
      <c r="P1285" s="97">
        <f t="shared" si="77"/>
        <v>0</v>
      </c>
      <c r="Q1285" s="97" cm="1">
        <f t="array" aca="1" ref="Q1285" ca="1">IF(I1285=0,0,$E1285*$I1285*(SUMPRODUCT((1-'Emission Factors'!$C$37)^ROW(INDIRECT("1:" &amp; 'Emission Factors'!$C$45-1)))+1))</f>
        <v>0</v>
      </c>
      <c r="R1285" s="176">
        <f ca="1">IFERROR((($O1285+$Q1285)*'Emission Factors'!$C$10)+($P1285*'Emission Factors'!$C$17),"")</f>
        <v>0</v>
      </c>
      <c r="S1285" s="146" t="str">
        <f t="shared" ca="1" si="78"/>
        <v>N/A</v>
      </c>
      <c r="T1285" s="98">
        <f ca="1">IFERROR((($O1285+$Q1285)*'Emission Factors'!$C$11)+($P1285*'Emission Factors'!$C$18),"")</f>
        <v>0</v>
      </c>
      <c r="U1285" s="98">
        <f ca="1">IFERROR((($O1285+$Q1285)*'Emission Factors'!$C$12)+($P1285*'Emission Factors'!$C$19),"")</f>
        <v>0</v>
      </c>
      <c r="V1285" s="98">
        <f ca="1">IFERROR((($O1285+$Q1285)*'Emission Factors'!$C$13)+($P1285*'Emission Factors'!$C$20),"")</f>
        <v>0</v>
      </c>
      <c r="W1285" s="147">
        <f ca="1">IFERROR(IF(N1285="Residential",($O1285+Q1285)*'Emission Factors'!$C$14+(P1285*'Emission Factors'!$C$21),($O1285+Q1285)*'Emission Factors'!$C$15+(P1285*'Emission Factors'!$C$22)),"")</f>
        <v>0</v>
      </c>
      <c r="X1285" s="97">
        <f t="shared" si="79"/>
        <v>0</v>
      </c>
    </row>
    <row r="1286" spans="2:24" x14ac:dyDescent="0.3">
      <c r="B1286" s="94"/>
      <c r="C1286" s="95"/>
      <c r="D1286" s="95"/>
      <c r="E1286" s="95"/>
      <c r="F1286" s="144"/>
      <c r="G1286" s="94"/>
      <c r="H1286" s="145"/>
      <c r="I1286" s="96"/>
      <c r="J1286" s="96"/>
      <c r="K1286" s="96"/>
      <c r="L1286" s="96"/>
      <c r="M1286" s="96"/>
      <c r="N1286" s="96"/>
      <c r="O1286" s="97">
        <f t="shared" si="76"/>
        <v>0</v>
      </c>
      <c r="P1286" s="97">
        <f t="shared" si="77"/>
        <v>0</v>
      </c>
      <c r="Q1286" s="97" cm="1">
        <f t="array" aca="1" ref="Q1286" ca="1">IF(I1286=0,0,$E1286*$I1286*(SUMPRODUCT((1-'Emission Factors'!$C$37)^ROW(INDIRECT("1:" &amp; 'Emission Factors'!$C$45-1)))+1))</f>
        <v>0</v>
      </c>
      <c r="R1286" s="176">
        <f ca="1">IFERROR((($O1286+$Q1286)*'Emission Factors'!$C$10)+($P1286*'Emission Factors'!$C$17),"")</f>
        <v>0</v>
      </c>
      <c r="S1286" s="146" t="str">
        <f t="shared" ca="1" si="78"/>
        <v>N/A</v>
      </c>
      <c r="T1286" s="98">
        <f ca="1">IFERROR((($O1286+$Q1286)*'Emission Factors'!$C$11)+($P1286*'Emission Factors'!$C$18),"")</f>
        <v>0</v>
      </c>
      <c r="U1286" s="98">
        <f ca="1">IFERROR((($O1286+$Q1286)*'Emission Factors'!$C$12)+($P1286*'Emission Factors'!$C$19),"")</f>
        <v>0</v>
      </c>
      <c r="V1286" s="98">
        <f ca="1">IFERROR((($O1286+$Q1286)*'Emission Factors'!$C$13)+($P1286*'Emission Factors'!$C$20),"")</f>
        <v>0</v>
      </c>
      <c r="W1286" s="147">
        <f ca="1">IFERROR(IF(N1286="Residential",($O1286+Q1286)*'Emission Factors'!$C$14+(P1286*'Emission Factors'!$C$21),($O1286+Q1286)*'Emission Factors'!$C$15+(P1286*'Emission Factors'!$C$22)),"")</f>
        <v>0</v>
      </c>
      <c r="X1286" s="97">
        <f t="shared" si="79"/>
        <v>0</v>
      </c>
    </row>
    <row r="1287" spans="2:24" x14ac:dyDescent="0.3">
      <c r="B1287" s="94"/>
      <c r="C1287" s="95"/>
      <c r="D1287" s="95"/>
      <c r="E1287" s="95"/>
      <c r="F1287" s="144"/>
      <c r="G1287" s="94"/>
      <c r="H1287" s="145"/>
      <c r="I1287" s="96"/>
      <c r="J1287" s="96"/>
      <c r="K1287" s="96"/>
      <c r="L1287" s="96"/>
      <c r="M1287" s="96"/>
      <c r="N1287" s="96"/>
      <c r="O1287" s="97">
        <f t="shared" si="76"/>
        <v>0</v>
      </c>
      <c r="P1287" s="97">
        <f t="shared" si="77"/>
        <v>0</v>
      </c>
      <c r="Q1287" s="97" cm="1">
        <f t="array" aca="1" ref="Q1287" ca="1">IF(I1287=0,0,$E1287*$I1287*(SUMPRODUCT((1-'Emission Factors'!$C$37)^ROW(INDIRECT("1:" &amp; 'Emission Factors'!$C$45-1)))+1))</f>
        <v>0</v>
      </c>
      <c r="R1287" s="176">
        <f ca="1">IFERROR((($O1287+$Q1287)*'Emission Factors'!$C$10)+($P1287*'Emission Factors'!$C$17),"")</f>
        <v>0</v>
      </c>
      <c r="S1287" s="146" t="str">
        <f t="shared" ca="1" si="78"/>
        <v>N/A</v>
      </c>
      <c r="T1287" s="98">
        <f ca="1">IFERROR((($O1287+$Q1287)*'Emission Factors'!$C$11)+($P1287*'Emission Factors'!$C$18),"")</f>
        <v>0</v>
      </c>
      <c r="U1287" s="98">
        <f ca="1">IFERROR((($O1287+$Q1287)*'Emission Factors'!$C$12)+($P1287*'Emission Factors'!$C$19),"")</f>
        <v>0</v>
      </c>
      <c r="V1287" s="98">
        <f ca="1">IFERROR((($O1287+$Q1287)*'Emission Factors'!$C$13)+($P1287*'Emission Factors'!$C$20),"")</f>
        <v>0</v>
      </c>
      <c r="W1287" s="147">
        <f ca="1">IFERROR(IF(N1287="Residential",($O1287+Q1287)*'Emission Factors'!$C$14+(P1287*'Emission Factors'!$C$21),($O1287+Q1287)*'Emission Factors'!$C$15+(P1287*'Emission Factors'!$C$22)),"")</f>
        <v>0</v>
      </c>
      <c r="X1287" s="97">
        <f t="shared" si="79"/>
        <v>0</v>
      </c>
    </row>
    <row r="1288" spans="2:24" x14ac:dyDescent="0.3">
      <c r="B1288" s="94"/>
      <c r="C1288" s="95"/>
      <c r="D1288" s="95"/>
      <c r="E1288" s="95"/>
      <c r="F1288" s="144"/>
      <c r="G1288" s="94"/>
      <c r="H1288" s="145"/>
      <c r="I1288" s="96"/>
      <c r="J1288" s="96"/>
      <c r="K1288" s="96"/>
      <c r="L1288" s="96"/>
      <c r="M1288" s="96"/>
      <c r="N1288" s="96"/>
      <c r="O1288" s="97">
        <f t="shared" si="76"/>
        <v>0</v>
      </c>
      <c r="P1288" s="97">
        <f t="shared" si="77"/>
        <v>0</v>
      </c>
      <c r="Q1288" s="97" cm="1">
        <f t="array" aca="1" ref="Q1288" ca="1">IF(I1288=0,0,$E1288*$I1288*(SUMPRODUCT((1-'Emission Factors'!$C$37)^ROW(INDIRECT("1:" &amp; 'Emission Factors'!$C$45-1)))+1))</f>
        <v>0</v>
      </c>
      <c r="R1288" s="176">
        <f ca="1">IFERROR((($O1288+$Q1288)*'Emission Factors'!$C$10)+($P1288*'Emission Factors'!$C$17),"")</f>
        <v>0</v>
      </c>
      <c r="S1288" s="146" t="str">
        <f t="shared" ca="1" si="78"/>
        <v>N/A</v>
      </c>
      <c r="T1288" s="98">
        <f ca="1">IFERROR((($O1288+$Q1288)*'Emission Factors'!$C$11)+($P1288*'Emission Factors'!$C$18),"")</f>
        <v>0</v>
      </c>
      <c r="U1288" s="98">
        <f ca="1">IFERROR((($O1288+$Q1288)*'Emission Factors'!$C$12)+($P1288*'Emission Factors'!$C$19),"")</f>
        <v>0</v>
      </c>
      <c r="V1288" s="98">
        <f ca="1">IFERROR((($O1288+$Q1288)*'Emission Factors'!$C$13)+($P1288*'Emission Factors'!$C$20),"")</f>
        <v>0</v>
      </c>
      <c r="W1288" s="147">
        <f ca="1">IFERROR(IF(N1288="Residential",($O1288+Q1288)*'Emission Factors'!$C$14+(P1288*'Emission Factors'!$C$21),($O1288+Q1288)*'Emission Factors'!$C$15+(P1288*'Emission Factors'!$C$22)),"")</f>
        <v>0</v>
      </c>
      <c r="X1288" s="97">
        <f t="shared" si="79"/>
        <v>0</v>
      </c>
    </row>
    <row r="1289" spans="2:24" x14ac:dyDescent="0.3">
      <c r="B1289" s="94"/>
      <c r="C1289" s="95"/>
      <c r="D1289" s="95"/>
      <c r="E1289" s="95"/>
      <c r="F1289" s="144"/>
      <c r="G1289" s="94"/>
      <c r="H1289" s="145"/>
      <c r="I1289" s="96"/>
      <c r="J1289" s="96"/>
      <c r="K1289" s="96"/>
      <c r="L1289" s="96"/>
      <c r="M1289" s="96"/>
      <c r="N1289" s="96"/>
      <c r="O1289" s="97">
        <f t="shared" si="76"/>
        <v>0</v>
      </c>
      <c r="P1289" s="97">
        <f t="shared" si="77"/>
        <v>0</v>
      </c>
      <c r="Q1289" s="97" cm="1">
        <f t="array" aca="1" ref="Q1289" ca="1">IF(I1289=0,0,$E1289*$I1289*(SUMPRODUCT((1-'Emission Factors'!$C$37)^ROW(INDIRECT("1:" &amp; 'Emission Factors'!$C$45-1)))+1))</f>
        <v>0</v>
      </c>
      <c r="R1289" s="176">
        <f ca="1">IFERROR((($O1289+$Q1289)*'Emission Factors'!$C$10)+($P1289*'Emission Factors'!$C$17),"")</f>
        <v>0</v>
      </c>
      <c r="S1289" s="146" t="str">
        <f t="shared" ca="1" si="78"/>
        <v>N/A</v>
      </c>
      <c r="T1289" s="98">
        <f ca="1">IFERROR((($O1289+$Q1289)*'Emission Factors'!$C$11)+($P1289*'Emission Factors'!$C$18),"")</f>
        <v>0</v>
      </c>
      <c r="U1289" s="98">
        <f ca="1">IFERROR((($O1289+$Q1289)*'Emission Factors'!$C$12)+($P1289*'Emission Factors'!$C$19),"")</f>
        <v>0</v>
      </c>
      <c r="V1289" s="98">
        <f ca="1">IFERROR((($O1289+$Q1289)*'Emission Factors'!$C$13)+($P1289*'Emission Factors'!$C$20),"")</f>
        <v>0</v>
      </c>
      <c r="W1289" s="147">
        <f ca="1">IFERROR(IF(N1289="Residential",($O1289+Q1289)*'Emission Factors'!$C$14+(P1289*'Emission Factors'!$C$21),($O1289+Q1289)*'Emission Factors'!$C$15+(P1289*'Emission Factors'!$C$22)),"")</f>
        <v>0</v>
      </c>
      <c r="X1289" s="97">
        <f t="shared" si="79"/>
        <v>0</v>
      </c>
    </row>
    <row r="1290" spans="2:24" x14ac:dyDescent="0.3">
      <c r="B1290" s="94"/>
      <c r="C1290" s="95"/>
      <c r="D1290" s="95"/>
      <c r="E1290" s="95"/>
      <c r="F1290" s="144"/>
      <c r="G1290" s="94"/>
      <c r="H1290" s="145"/>
      <c r="I1290" s="96"/>
      <c r="J1290" s="96"/>
      <c r="K1290" s="96"/>
      <c r="L1290" s="96"/>
      <c r="M1290" s="96"/>
      <c r="N1290" s="96"/>
      <c r="O1290" s="97">
        <f t="shared" si="76"/>
        <v>0</v>
      </c>
      <c r="P1290" s="97">
        <f t="shared" si="77"/>
        <v>0</v>
      </c>
      <c r="Q1290" s="97" cm="1">
        <f t="array" aca="1" ref="Q1290" ca="1">IF(I1290=0,0,$E1290*$I1290*(SUMPRODUCT((1-'Emission Factors'!$C$37)^ROW(INDIRECT("1:" &amp; 'Emission Factors'!$C$45-1)))+1))</f>
        <v>0</v>
      </c>
      <c r="R1290" s="176">
        <f ca="1">IFERROR((($O1290+$Q1290)*'Emission Factors'!$C$10)+($P1290*'Emission Factors'!$C$17),"")</f>
        <v>0</v>
      </c>
      <c r="S1290" s="146" t="str">
        <f t="shared" ca="1" si="78"/>
        <v>N/A</v>
      </c>
      <c r="T1290" s="98">
        <f ca="1">IFERROR((($O1290+$Q1290)*'Emission Factors'!$C$11)+($P1290*'Emission Factors'!$C$18),"")</f>
        <v>0</v>
      </c>
      <c r="U1290" s="98">
        <f ca="1">IFERROR((($O1290+$Q1290)*'Emission Factors'!$C$12)+($P1290*'Emission Factors'!$C$19),"")</f>
        <v>0</v>
      </c>
      <c r="V1290" s="98">
        <f ca="1">IFERROR((($O1290+$Q1290)*'Emission Factors'!$C$13)+($P1290*'Emission Factors'!$C$20),"")</f>
        <v>0</v>
      </c>
      <c r="W1290" s="147">
        <f ca="1">IFERROR(IF(N1290="Residential",($O1290+Q1290)*'Emission Factors'!$C$14+(P1290*'Emission Factors'!$C$21),($O1290+Q1290)*'Emission Factors'!$C$15+(P1290*'Emission Factors'!$C$22)),"")</f>
        <v>0</v>
      </c>
      <c r="X1290" s="97">
        <f t="shared" si="79"/>
        <v>0</v>
      </c>
    </row>
    <row r="1291" spans="2:24" x14ac:dyDescent="0.3">
      <c r="B1291" s="94"/>
      <c r="C1291" s="95"/>
      <c r="D1291" s="95"/>
      <c r="E1291" s="95"/>
      <c r="F1291" s="144"/>
      <c r="G1291" s="94"/>
      <c r="H1291" s="145"/>
      <c r="I1291" s="96"/>
      <c r="J1291" s="96"/>
      <c r="K1291" s="96"/>
      <c r="L1291" s="96"/>
      <c r="M1291" s="96"/>
      <c r="N1291" s="96"/>
      <c r="O1291" s="97">
        <f t="shared" si="76"/>
        <v>0</v>
      </c>
      <c r="P1291" s="97">
        <f t="shared" si="77"/>
        <v>0</v>
      </c>
      <c r="Q1291" s="97" cm="1">
        <f t="array" aca="1" ref="Q1291" ca="1">IF(I1291=0,0,$E1291*$I1291*(SUMPRODUCT((1-'Emission Factors'!$C$37)^ROW(INDIRECT("1:" &amp; 'Emission Factors'!$C$45-1)))+1))</f>
        <v>0</v>
      </c>
      <c r="R1291" s="176">
        <f ca="1">IFERROR((($O1291+$Q1291)*'Emission Factors'!$C$10)+($P1291*'Emission Factors'!$C$17),"")</f>
        <v>0</v>
      </c>
      <c r="S1291" s="146" t="str">
        <f t="shared" ca="1" si="78"/>
        <v>N/A</v>
      </c>
      <c r="T1291" s="98">
        <f ca="1">IFERROR((($O1291+$Q1291)*'Emission Factors'!$C$11)+($P1291*'Emission Factors'!$C$18),"")</f>
        <v>0</v>
      </c>
      <c r="U1291" s="98">
        <f ca="1">IFERROR((($O1291+$Q1291)*'Emission Factors'!$C$12)+($P1291*'Emission Factors'!$C$19),"")</f>
        <v>0</v>
      </c>
      <c r="V1291" s="98">
        <f ca="1">IFERROR((($O1291+$Q1291)*'Emission Factors'!$C$13)+($P1291*'Emission Factors'!$C$20),"")</f>
        <v>0</v>
      </c>
      <c r="W1291" s="147">
        <f ca="1">IFERROR(IF(N1291="Residential",($O1291+Q1291)*'Emission Factors'!$C$14+(P1291*'Emission Factors'!$C$21),($O1291+Q1291)*'Emission Factors'!$C$15+(P1291*'Emission Factors'!$C$22)),"")</f>
        <v>0</v>
      </c>
      <c r="X1291" s="97">
        <f t="shared" si="79"/>
        <v>0</v>
      </c>
    </row>
    <row r="1292" spans="2:24" x14ac:dyDescent="0.3">
      <c r="B1292" s="94"/>
      <c r="C1292" s="95"/>
      <c r="D1292" s="95"/>
      <c r="E1292" s="95"/>
      <c r="F1292" s="144"/>
      <c r="G1292" s="94"/>
      <c r="H1292" s="145"/>
      <c r="I1292" s="96"/>
      <c r="J1292" s="96"/>
      <c r="K1292" s="96"/>
      <c r="L1292" s="96"/>
      <c r="M1292" s="96"/>
      <c r="N1292" s="96"/>
      <c r="O1292" s="97">
        <f t="shared" si="76"/>
        <v>0</v>
      </c>
      <c r="P1292" s="97">
        <f t="shared" si="77"/>
        <v>0</v>
      </c>
      <c r="Q1292" s="97" cm="1">
        <f t="array" aca="1" ref="Q1292" ca="1">IF(I1292=0,0,$E1292*$I1292*(SUMPRODUCT((1-'Emission Factors'!$C$37)^ROW(INDIRECT("1:" &amp; 'Emission Factors'!$C$45-1)))+1))</f>
        <v>0</v>
      </c>
      <c r="R1292" s="176">
        <f ca="1">IFERROR((($O1292+$Q1292)*'Emission Factors'!$C$10)+($P1292*'Emission Factors'!$C$17),"")</f>
        <v>0</v>
      </c>
      <c r="S1292" s="146" t="str">
        <f t="shared" ca="1" si="78"/>
        <v>N/A</v>
      </c>
      <c r="T1292" s="98">
        <f ca="1">IFERROR((($O1292+$Q1292)*'Emission Factors'!$C$11)+($P1292*'Emission Factors'!$C$18),"")</f>
        <v>0</v>
      </c>
      <c r="U1292" s="98">
        <f ca="1">IFERROR((($O1292+$Q1292)*'Emission Factors'!$C$12)+($P1292*'Emission Factors'!$C$19),"")</f>
        <v>0</v>
      </c>
      <c r="V1292" s="98">
        <f ca="1">IFERROR((($O1292+$Q1292)*'Emission Factors'!$C$13)+($P1292*'Emission Factors'!$C$20),"")</f>
        <v>0</v>
      </c>
      <c r="W1292" s="147">
        <f ca="1">IFERROR(IF(N1292="Residential",($O1292+Q1292)*'Emission Factors'!$C$14+(P1292*'Emission Factors'!$C$21),($O1292+Q1292)*'Emission Factors'!$C$15+(P1292*'Emission Factors'!$C$22)),"")</f>
        <v>0</v>
      </c>
      <c r="X1292" s="97">
        <f t="shared" si="79"/>
        <v>0</v>
      </c>
    </row>
    <row r="1293" spans="2:24" x14ac:dyDescent="0.3">
      <c r="B1293" s="94"/>
      <c r="C1293" s="95"/>
      <c r="D1293" s="95"/>
      <c r="E1293" s="95"/>
      <c r="F1293" s="144"/>
      <c r="G1293" s="94"/>
      <c r="H1293" s="145"/>
      <c r="I1293" s="96"/>
      <c r="J1293" s="96"/>
      <c r="K1293" s="96"/>
      <c r="L1293" s="96"/>
      <c r="M1293" s="96"/>
      <c r="N1293" s="96"/>
      <c r="O1293" s="97">
        <f t="shared" si="76"/>
        <v>0</v>
      </c>
      <c r="P1293" s="97">
        <f t="shared" si="77"/>
        <v>0</v>
      </c>
      <c r="Q1293" s="97" cm="1">
        <f t="array" aca="1" ref="Q1293" ca="1">IF(I1293=0,0,$E1293*$I1293*(SUMPRODUCT((1-'Emission Factors'!$C$37)^ROW(INDIRECT("1:" &amp; 'Emission Factors'!$C$45-1)))+1))</f>
        <v>0</v>
      </c>
      <c r="R1293" s="176">
        <f ca="1">IFERROR((($O1293+$Q1293)*'Emission Factors'!$C$10)+($P1293*'Emission Factors'!$C$17),"")</f>
        <v>0</v>
      </c>
      <c r="S1293" s="146" t="str">
        <f t="shared" ca="1" si="78"/>
        <v>N/A</v>
      </c>
      <c r="T1293" s="98">
        <f ca="1">IFERROR((($O1293+$Q1293)*'Emission Factors'!$C$11)+($P1293*'Emission Factors'!$C$18),"")</f>
        <v>0</v>
      </c>
      <c r="U1293" s="98">
        <f ca="1">IFERROR((($O1293+$Q1293)*'Emission Factors'!$C$12)+($P1293*'Emission Factors'!$C$19),"")</f>
        <v>0</v>
      </c>
      <c r="V1293" s="98">
        <f ca="1">IFERROR((($O1293+$Q1293)*'Emission Factors'!$C$13)+($P1293*'Emission Factors'!$C$20),"")</f>
        <v>0</v>
      </c>
      <c r="W1293" s="147">
        <f ca="1">IFERROR(IF(N1293="Residential",($O1293+Q1293)*'Emission Factors'!$C$14+(P1293*'Emission Factors'!$C$21),($O1293+Q1293)*'Emission Factors'!$C$15+(P1293*'Emission Factors'!$C$22)),"")</f>
        <v>0</v>
      </c>
      <c r="X1293" s="97">
        <f t="shared" si="79"/>
        <v>0</v>
      </c>
    </row>
    <row r="1294" spans="2:24" x14ac:dyDescent="0.3">
      <c r="B1294" s="94"/>
      <c r="C1294" s="95"/>
      <c r="D1294" s="95"/>
      <c r="E1294" s="95"/>
      <c r="F1294" s="144"/>
      <c r="G1294" s="94"/>
      <c r="H1294" s="145"/>
      <c r="I1294" s="96"/>
      <c r="J1294" s="96"/>
      <c r="K1294" s="96"/>
      <c r="L1294" s="96"/>
      <c r="M1294" s="96"/>
      <c r="N1294" s="96"/>
      <c r="O1294" s="97">
        <f t="shared" si="76"/>
        <v>0</v>
      </c>
      <c r="P1294" s="97">
        <f t="shared" si="77"/>
        <v>0</v>
      </c>
      <c r="Q1294" s="97" cm="1">
        <f t="array" aca="1" ref="Q1294" ca="1">IF(I1294=0,0,$E1294*$I1294*(SUMPRODUCT((1-'Emission Factors'!$C$37)^ROW(INDIRECT("1:" &amp; 'Emission Factors'!$C$45-1)))+1))</f>
        <v>0</v>
      </c>
      <c r="R1294" s="176">
        <f ca="1">IFERROR((($O1294+$Q1294)*'Emission Factors'!$C$10)+($P1294*'Emission Factors'!$C$17),"")</f>
        <v>0</v>
      </c>
      <c r="S1294" s="146" t="str">
        <f t="shared" ca="1" si="78"/>
        <v>N/A</v>
      </c>
      <c r="T1294" s="98">
        <f ca="1">IFERROR((($O1294+$Q1294)*'Emission Factors'!$C$11)+($P1294*'Emission Factors'!$C$18),"")</f>
        <v>0</v>
      </c>
      <c r="U1294" s="98">
        <f ca="1">IFERROR((($O1294+$Q1294)*'Emission Factors'!$C$12)+($P1294*'Emission Factors'!$C$19),"")</f>
        <v>0</v>
      </c>
      <c r="V1294" s="98">
        <f ca="1">IFERROR((($O1294+$Q1294)*'Emission Factors'!$C$13)+($P1294*'Emission Factors'!$C$20),"")</f>
        <v>0</v>
      </c>
      <c r="W1294" s="147">
        <f ca="1">IFERROR(IF(N1294="Residential",($O1294+Q1294)*'Emission Factors'!$C$14+(P1294*'Emission Factors'!$C$21),($O1294+Q1294)*'Emission Factors'!$C$15+(P1294*'Emission Factors'!$C$22)),"")</f>
        <v>0</v>
      </c>
      <c r="X1294" s="97">
        <f t="shared" si="79"/>
        <v>0</v>
      </c>
    </row>
    <row r="1295" spans="2:24" x14ac:dyDescent="0.3">
      <c r="B1295" s="94"/>
      <c r="C1295" s="95"/>
      <c r="D1295" s="95"/>
      <c r="E1295" s="95"/>
      <c r="F1295" s="144"/>
      <c r="G1295" s="94"/>
      <c r="H1295" s="145"/>
      <c r="I1295" s="96"/>
      <c r="J1295" s="96"/>
      <c r="K1295" s="96"/>
      <c r="L1295" s="96"/>
      <c r="M1295" s="96"/>
      <c r="N1295" s="96"/>
      <c r="O1295" s="97">
        <f t="shared" ref="O1295:O1358" si="80">IF($J1295=0,0,$E1295*$J1295*$M1295)</f>
        <v>0</v>
      </c>
      <c r="P1295" s="97">
        <f t="shared" ref="P1295:P1358" si="81">IF(K1295=0,0,$E1295*K1295*M1295)</f>
        <v>0</v>
      </c>
      <c r="Q1295" s="97" cm="1">
        <f t="array" aca="1" ref="Q1295" ca="1">IF(I1295=0,0,$E1295*$I1295*(SUMPRODUCT((1-'Emission Factors'!$C$37)^ROW(INDIRECT("1:" &amp; 'Emission Factors'!$C$45-1)))+1))</f>
        <v>0</v>
      </c>
      <c r="R1295" s="176">
        <f ca="1">IFERROR((($O1295+$Q1295)*'Emission Factors'!$C$10)+($P1295*'Emission Factors'!$C$17),"")</f>
        <v>0</v>
      </c>
      <c r="S1295" s="146" t="str">
        <f t="shared" ref="S1295:S1358" ca="1" si="82">IFERROR(R1295/H1295,"N/A")</f>
        <v>N/A</v>
      </c>
      <c r="T1295" s="98">
        <f ca="1">IFERROR((($O1295+$Q1295)*'Emission Factors'!$C$11)+($P1295*'Emission Factors'!$C$18),"")</f>
        <v>0</v>
      </c>
      <c r="U1295" s="98">
        <f ca="1">IFERROR((($O1295+$Q1295)*'Emission Factors'!$C$12)+($P1295*'Emission Factors'!$C$19),"")</f>
        <v>0</v>
      </c>
      <c r="V1295" s="98">
        <f ca="1">IFERROR((($O1295+$Q1295)*'Emission Factors'!$C$13)+($P1295*'Emission Factors'!$C$20),"")</f>
        <v>0</v>
      </c>
      <c r="W1295" s="147">
        <f ca="1">IFERROR(IF(N1295="Residential",($O1295+Q1295)*'Emission Factors'!$C$14+(P1295*'Emission Factors'!$C$21),($O1295+Q1295)*'Emission Factors'!$C$15+(P1295*'Emission Factors'!$C$22)),"")</f>
        <v>0</v>
      </c>
      <c r="X1295" s="97">
        <f t="shared" ref="X1295:X1358" si="83">IF(L1295=0,0,$E1295*$L1295*$M1295)</f>
        <v>0</v>
      </c>
    </row>
    <row r="1296" spans="2:24" x14ac:dyDescent="0.3">
      <c r="B1296" s="94"/>
      <c r="C1296" s="95"/>
      <c r="D1296" s="95"/>
      <c r="E1296" s="95"/>
      <c r="F1296" s="144"/>
      <c r="G1296" s="94"/>
      <c r="H1296" s="145"/>
      <c r="I1296" s="96"/>
      <c r="J1296" s="96"/>
      <c r="K1296" s="96"/>
      <c r="L1296" s="96"/>
      <c r="M1296" s="96"/>
      <c r="N1296" s="96"/>
      <c r="O1296" s="97">
        <f t="shared" si="80"/>
        <v>0</v>
      </c>
      <c r="P1296" s="97">
        <f t="shared" si="81"/>
        <v>0</v>
      </c>
      <c r="Q1296" s="97" cm="1">
        <f t="array" aca="1" ref="Q1296" ca="1">IF(I1296=0,0,$E1296*$I1296*(SUMPRODUCT((1-'Emission Factors'!$C$37)^ROW(INDIRECT("1:" &amp; 'Emission Factors'!$C$45-1)))+1))</f>
        <v>0</v>
      </c>
      <c r="R1296" s="176">
        <f ca="1">IFERROR((($O1296+$Q1296)*'Emission Factors'!$C$10)+($P1296*'Emission Factors'!$C$17),"")</f>
        <v>0</v>
      </c>
      <c r="S1296" s="146" t="str">
        <f t="shared" ca="1" si="82"/>
        <v>N/A</v>
      </c>
      <c r="T1296" s="98">
        <f ca="1">IFERROR((($O1296+$Q1296)*'Emission Factors'!$C$11)+($P1296*'Emission Factors'!$C$18),"")</f>
        <v>0</v>
      </c>
      <c r="U1296" s="98">
        <f ca="1">IFERROR((($O1296+$Q1296)*'Emission Factors'!$C$12)+($P1296*'Emission Factors'!$C$19),"")</f>
        <v>0</v>
      </c>
      <c r="V1296" s="98">
        <f ca="1">IFERROR((($O1296+$Q1296)*'Emission Factors'!$C$13)+($P1296*'Emission Factors'!$C$20),"")</f>
        <v>0</v>
      </c>
      <c r="W1296" s="147">
        <f ca="1">IFERROR(IF(N1296="Residential",($O1296+Q1296)*'Emission Factors'!$C$14+(P1296*'Emission Factors'!$C$21),($O1296+Q1296)*'Emission Factors'!$C$15+(P1296*'Emission Factors'!$C$22)),"")</f>
        <v>0</v>
      </c>
      <c r="X1296" s="97">
        <f t="shared" si="83"/>
        <v>0</v>
      </c>
    </row>
    <row r="1297" spans="2:24" x14ac:dyDescent="0.3">
      <c r="B1297" s="94"/>
      <c r="C1297" s="95"/>
      <c r="D1297" s="95"/>
      <c r="E1297" s="95"/>
      <c r="F1297" s="144"/>
      <c r="G1297" s="94"/>
      <c r="H1297" s="145"/>
      <c r="I1297" s="96"/>
      <c r="J1297" s="96"/>
      <c r="K1297" s="96"/>
      <c r="L1297" s="96"/>
      <c r="M1297" s="96"/>
      <c r="N1297" s="96"/>
      <c r="O1297" s="97">
        <f t="shared" si="80"/>
        <v>0</v>
      </c>
      <c r="P1297" s="97">
        <f t="shared" si="81"/>
        <v>0</v>
      </c>
      <c r="Q1297" s="97" cm="1">
        <f t="array" aca="1" ref="Q1297" ca="1">IF(I1297=0,0,$E1297*$I1297*(SUMPRODUCT((1-'Emission Factors'!$C$37)^ROW(INDIRECT("1:" &amp; 'Emission Factors'!$C$45-1)))+1))</f>
        <v>0</v>
      </c>
      <c r="R1297" s="176">
        <f ca="1">IFERROR((($O1297+$Q1297)*'Emission Factors'!$C$10)+($P1297*'Emission Factors'!$C$17),"")</f>
        <v>0</v>
      </c>
      <c r="S1297" s="146" t="str">
        <f t="shared" ca="1" si="82"/>
        <v>N/A</v>
      </c>
      <c r="T1297" s="98">
        <f ca="1">IFERROR((($O1297+$Q1297)*'Emission Factors'!$C$11)+($P1297*'Emission Factors'!$C$18),"")</f>
        <v>0</v>
      </c>
      <c r="U1297" s="98">
        <f ca="1">IFERROR((($O1297+$Q1297)*'Emission Factors'!$C$12)+($P1297*'Emission Factors'!$C$19),"")</f>
        <v>0</v>
      </c>
      <c r="V1297" s="98">
        <f ca="1">IFERROR((($O1297+$Q1297)*'Emission Factors'!$C$13)+($P1297*'Emission Factors'!$C$20),"")</f>
        <v>0</v>
      </c>
      <c r="W1297" s="147">
        <f ca="1">IFERROR(IF(N1297="Residential",($O1297+Q1297)*'Emission Factors'!$C$14+(P1297*'Emission Factors'!$C$21),($O1297+Q1297)*'Emission Factors'!$C$15+(P1297*'Emission Factors'!$C$22)),"")</f>
        <v>0</v>
      </c>
      <c r="X1297" s="97">
        <f t="shared" si="83"/>
        <v>0</v>
      </c>
    </row>
    <row r="1298" spans="2:24" x14ac:dyDescent="0.3">
      <c r="B1298" s="94"/>
      <c r="C1298" s="95"/>
      <c r="D1298" s="95"/>
      <c r="E1298" s="95"/>
      <c r="F1298" s="144"/>
      <c r="G1298" s="94"/>
      <c r="H1298" s="145"/>
      <c r="I1298" s="96"/>
      <c r="J1298" s="96"/>
      <c r="K1298" s="96"/>
      <c r="L1298" s="96"/>
      <c r="M1298" s="96"/>
      <c r="N1298" s="96"/>
      <c r="O1298" s="97">
        <f t="shared" si="80"/>
        <v>0</v>
      </c>
      <c r="P1298" s="97">
        <f t="shared" si="81"/>
        <v>0</v>
      </c>
      <c r="Q1298" s="97" cm="1">
        <f t="array" aca="1" ref="Q1298" ca="1">IF(I1298=0,0,$E1298*$I1298*(SUMPRODUCT((1-'Emission Factors'!$C$37)^ROW(INDIRECT("1:" &amp; 'Emission Factors'!$C$45-1)))+1))</f>
        <v>0</v>
      </c>
      <c r="R1298" s="176">
        <f ca="1">IFERROR((($O1298+$Q1298)*'Emission Factors'!$C$10)+($P1298*'Emission Factors'!$C$17),"")</f>
        <v>0</v>
      </c>
      <c r="S1298" s="146" t="str">
        <f t="shared" ca="1" si="82"/>
        <v>N/A</v>
      </c>
      <c r="T1298" s="98">
        <f ca="1">IFERROR((($O1298+$Q1298)*'Emission Factors'!$C$11)+($P1298*'Emission Factors'!$C$18),"")</f>
        <v>0</v>
      </c>
      <c r="U1298" s="98">
        <f ca="1">IFERROR((($O1298+$Q1298)*'Emission Factors'!$C$12)+($P1298*'Emission Factors'!$C$19),"")</f>
        <v>0</v>
      </c>
      <c r="V1298" s="98">
        <f ca="1">IFERROR((($O1298+$Q1298)*'Emission Factors'!$C$13)+($P1298*'Emission Factors'!$C$20),"")</f>
        <v>0</v>
      </c>
      <c r="W1298" s="147">
        <f ca="1">IFERROR(IF(N1298="Residential",($O1298+Q1298)*'Emission Factors'!$C$14+(P1298*'Emission Factors'!$C$21),($O1298+Q1298)*'Emission Factors'!$C$15+(P1298*'Emission Factors'!$C$22)),"")</f>
        <v>0</v>
      </c>
      <c r="X1298" s="97">
        <f t="shared" si="83"/>
        <v>0</v>
      </c>
    </row>
    <row r="1299" spans="2:24" x14ac:dyDescent="0.3">
      <c r="B1299" s="94"/>
      <c r="C1299" s="95"/>
      <c r="D1299" s="95"/>
      <c r="E1299" s="95"/>
      <c r="F1299" s="144"/>
      <c r="G1299" s="94"/>
      <c r="H1299" s="145"/>
      <c r="I1299" s="96"/>
      <c r="J1299" s="96"/>
      <c r="K1299" s="96"/>
      <c r="L1299" s="96"/>
      <c r="M1299" s="96"/>
      <c r="N1299" s="96"/>
      <c r="O1299" s="97">
        <f t="shared" si="80"/>
        <v>0</v>
      </c>
      <c r="P1299" s="97">
        <f t="shared" si="81"/>
        <v>0</v>
      </c>
      <c r="Q1299" s="97" cm="1">
        <f t="array" aca="1" ref="Q1299" ca="1">IF(I1299=0,0,$E1299*$I1299*(SUMPRODUCT((1-'Emission Factors'!$C$37)^ROW(INDIRECT("1:" &amp; 'Emission Factors'!$C$45-1)))+1))</f>
        <v>0</v>
      </c>
      <c r="R1299" s="176">
        <f ca="1">IFERROR((($O1299+$Q1299)*'Emission Factors'!$C$10)+($P1299*'Emission Factors'!$C$17),"")</f>
        <v>0</v>
      </c>
      <c r="S1299" s="146" t="str">
        <f t="shared" ca="1" si="82"/>
        <v>N/A</v>
      </c>
      <c r="T1299" s="98">
        <f ca="1">IFERROR((($O1299+$Q1299)*'Emission Factors'!$C$11)+($P1299*'Emission Factors'!$C$18),"")</f>
        <v>0</v>
      </c>
      <c r="U1299" s="98">
        <f ca="1">IFERROR((($O1299+$Q1299)*'Emission Factors'!$C$12)+($P1299*'Emission Factors'!$C$19),"")</f>
        <v>0</v>
      </c>
      <c r="V1299" s="98">
        <f ca="1">IFERROR((($O1299+$Q1299)*'Emission Factors'!$C$13)+($P1299*'Emission Factors'!$C$20),"")</f>
        <v>0</v>
      </c>
      <c r="W1299" s="147">
        <f ca="1">IFERROR(IF(N1299="Residential",($O1299+Q1299)*'Emission Factors'!$C$14+(P1299*'Emission Factors'!$C$21),($O1299+Q1299)*'Emission Factors'!$C$15+(P1299*'Emission Factors'!$C$22)),"")</f>
        <v>0</v>
      </c>
      <c r="X1299" s="97">
        <f t="shared" si="83"/>
        <v>0</v>
      </c>
    </row>
    <row r="1300" spans="2:24" x14ac:dyDescent="0.3">
      <c r="B1300" s="94"/>
      <c r="C1300" s="95"/>
      <c r="D1300" s="95"/>
      <c r="E1300" s="95"/>
      <c r="F1300" s="144"/>
      <c r="G1300" s="94"/>
      <c r="H1300" s="145"/>
      <c r="I1300" s="96"/>
      <c r="J1300" s="96"/>
      <c r="K1300" s="96"/>
      <c r="L1300" s="96"/>
      <c r="M1300" s="96"/>
      <c r="N1300" s="96"/>
      <c r="O1300" s="97">
        <f t="shared" si="80"/>
        <v>0</v>
      </c>
      <c r="P1300" s="97">
        <f t="shared" si="81"/>
        <v>0</v>
      </c>
      <c r="Q1300" s="97" cm="1">
        <f t="array" aca="1" ref="Q1300" ca="1">IF(I1300=0,0,$E1300*$I1300*(SUMPRODUCT((1-'Emission Factors'!$C$37)^ROW(INDIRECT("1:" &amp; 'Emission Factors'!$C$45-1)))+1))</f>
        <v>0</v>
      </c>
      <c r="R1300" s="176">
        <f ca="1">IFERROR((($O1300+$Q1300)*'Emission Factors'!$C$10)+($P1300*'Emission Factors'!$C$17),"")</f>
        <v>0</v>
      </c>
      <c r="S1300" s="146" t="str">
        <f t="shared" ca="1" si="82"/>
        <v>N/A</v>
      </c>
      <c r="T1300" s="98">
        <f ca="1">IFERROR((($O1300+$Q1300)*'Emission Factors'!$C$11)+($P1300*'Emission Factors'!$C$18),"")</f>
        <v>0</v>
      </c>
      <c r="U1300" s="98">
        <f ca="1">IFERROR((($O1300+$Q1300)*'Emission Factors'!$C$12)+($P1300*'Emission Factors'!$C$19),"")</f>
        <v>0</v>
      </c>
      <c r="V1300" s="98">
        <f ca="1">IFERROR((($O1300+$Q1300)*'Emission Factors'!$C$13)+($P1300*'Emission Factors'!$C$20),"")</f>
        <v>0</v>
      </c>
      <c r="W1300" s="147">
        <f ca="1">IFERROR(IF(N1300="Residential",($O1300+Q1300)*'Emission Factors'!$C$14+(P1300*'Emission Factors'!$C$21),($O1300+Q1300)*'Emission Factors'!$C$15+(P1300*'Emission Factors'!$C$22)),"")</f>
        <v>0</v>
      </c>
      <c r="X1300" s="97">
        <f t="shared" si="83"/>
        <v>0</v>
      </c>
    </row>
    <row r="1301" spans="2:24" x14ac:dyDescent="0.3">
      <c r="B1301" s="94"/>
      <c r="C1301" s="95"/>
      <c r="D1301" s="95"/>
      <c r="E1301" s="95"/>
      <c r="F1301" s="144"/>
      <c r="G1301" s="94"/>
      <c r="H1301" s="145"/>
      <c r="I1301" s="96"/>
      <c r="J1301" s="96"/>
      <c r="K1301" s="96"/>
      <c r="L1301" s="96"/>
      <c r="M1301" s="96"/>
      <c r="N1301" s="96"/>
      <c r="O1301" s="97">
        <f t="shared" si="80"/>
        <v>0</v>
      </c>
      <c r="P1301" s="97">
        <f t="shared" si="81"/>
        <v>0</v>
      </c>
      <c r="Q1301" s="97" cm="1">
        <f t="array" aca="1" ref="Q1301" ca="1">IF(I1301=0,0,$E1301*$I1301*(SUMPRODUCT((1-'Emission Factors'!$C$37)^ROW(INDIRECT("1:" &amp; 'Emission Factors'!$C$45-1)))+1))</f>
        <v>0</v>
      </c>
      <c r="R1301" s="176">
        <f ca="1">IFERROR((($O1301+$Q1301)*'Emission Factors'!$C$10)+($P1301*'Emission Factors'!$C$17),"")</f>
        <v>0</v>
      </c>
      <c r="S1301" s="146" t="str">
        <f t="shared" ca="1" si="82"/>
        <v>N/A</v>
      </c>
      <c r="T1301" s="98">
        <f ca="1">IFERROR((($O1301+$Q1301)*'Emission Factors'!$C$11)+($P1301*'Emission Factors'!$C$18),"")</f>
        <v>0</v>
      </c>
      <c r="U1301" s="98">
        <f ca="1">IFERROR((($O1301+$Q1301)*'Emission Factors'!$C$12)+($P1301*'Emission Factors'!$C$19),"")</f>
        <v>0</v>
      </c>
      <c r="V1301" s="98">
        <f ca="1">IFERROR((($O1301+$Q1301)*'Emission Factors'!$C$13)+($P1301*'Emission Factors'!$C$20),"")</f>
        <v>0</v>
      </c>
      <c r="W1301" s="147">
        <f ca="1">IFERROR(IF(N1301="Residential",($O1301+Q1301)*'Emission Factors'!$C$14+(P1301*'Emission Factors'!$C$21),($O1301+Q1301)*'Emission Factors'!$C$15+(P1301*'Emission Factors'!$C$22)),"")</f>
        <v>0</v>
      </c>
      <c r="X1301" s="97">
        <f t="shared" si="83"/>
        <v>0</v>
      </c>
    </row>
    <row r="1302" spans="2:24" x14ac:dyDescent="0.3">
      <c r="B1302" s="94"/>
      <c r="C1302" s="95"/>
      <c r="D1302" s="95"/>
      <c r="E1302" s="95"/>
      <c r="F1302" s="144"/>
      <c r="G1302" s="94"/>
      <c r="H1302" s="145"/>
      <c r="I1302" s="96"/>
      <c r="J1302" s="96"/>
      <c r="K1302" s="96"/>
      <c r="L1302" s="96"/>
      <c r="M1302" s="96"/>
      <c r="N1302" s="96"/>
      <c r="O1302" s="97">
        <f t="shared" si="80"/>
        <v>0</v>
      </c>
      <c r="P1302" s="97">
        <f t="shared" si="81"/>
        <v>0</v>
      </c>
      <c r="Q1302" s="97" cm="1">
        <f t="array" aca="1" ref="Q1302" ca="1">IF(I1302=0,0,$E1302*$I1302*(SUMPRODUCT((1-'Emission Factors'!$C$37)^ROW(INDIRECT("1:" &amp; 'Emission Factors'!$C$45-1)))+1))</f>
        <v>0</v>
      </c>
      <c r="R1302" s="176">
        <f ca="1">IFERROR((($O1302+$Q1302)*'Emission Factors'!$C$10)+($P1302*'Emission Factors'!$C$17),"")</f>
        <v>0</v>
      </c>
      <c r="S1302" s="146" t="str">
        <f t="shared" ca="1" si="82"/>
        <v>N/A</v>
      </c>
      <c r="T1302" s="98">
        <f ca="1">IFERROR((($O1302+$Q1302)*'Emission Factors'!$C$11)+($P1302*'Emission Factors'!$C$18),"")</f>
        <v>0</v>
      </c>
      <c r="U1302" s="98">
        <f ca="1">IFERROR((($O1302+$Q1302)*'Emission Factors'!$C$12)+($P1302*'Emission Factors'!$C$19),"")</f>
        <v>0</v>
      </c>
      <c r="V1302" s="98">
        <f ca="1">IFERROR((($O1302+$Q1302)*'Emission Factors'!$C$13)+($P1302*'Emission Factors'!$C$20),"")</f>
        <v>0</v>
      </c>
      <c r="W1302" s="147">
        <f ca="1">IFERROR(IF(N1302="Residential",($O1302+Q1302)*'Emission Factors'!$C$14+(P1302*'Emission Factors'!$C$21),($O1302+Q1302)*'Emission Factors'!$C$15+(P1302*'Emission Factors'!$C$22)),"")</f>
        <v>0</v>
      </c>
      <c r="X1302" s="97">
        <f t="shared" si="83"/>
        <v>0</v>
      </c>
    </row>
    <row r="1303" spans="2:24" x14ac:dyDescent="0.3">
      <c r="B1303" s="94"/>
      <c r="C1303" s="95"/>
      <c r="D1303" s="95"/>
      <c r="E1303" s="95"/>
      <c r="F1303" s="144"/>
      <c r="G1303" s="94"/>
      <c r="H1303" s="145"/>
      <c r="I1303" s="96"/>
      <c r="J1303" s="96"/>
      <c r="K1303" s="96"/>
      <c r="L1303" s="96"/>
      <c r="M1303" s="96"/>
      <c r="N1303" s="96"/>
      <c r="O1303" s="97">
        <f t="shared" si="80"/>
        <v>0</v>
      </c>
      <c r="P1303" s="97">
        <f t="shared" si="81"/>
        <v>0</v>
      </c>
      <c r="Q1303" s="97" cm="1">
        <f t="array" aca="1" ref="Q1303" ca="1">IF(I1303=0,0,$E1303*$I1303*(SUMPRODUCT((1-'Emission Factors'!$C$37)^ROW(INDIRECT("1:" &amp; 'Emission Factors'!$C$45-1)))+1))</f>
        <v>0</v>
      </c>
      <c r="R1303" s="176">
        <f ca="1">IFERROR((($O1303+$Q1303)*'Emission Factors'!$C$10)+($P1303*'Emission Factors'!$C$17),"")</f>
        <v>0</v>
      </c>
      <c r="S1303" s="146" t="str">
        <f t="shared" ca="1" si="82"/>
        <v>N/A</v>
      </c>
      <c r="T1303" s="98">
        <f ca="1">IFERROR((($O1303+$Q1303)*'Emission Factors'!$C$11)+($P1303*'Emission Factors'!$C$18),"")</f>
        <v>0</v>
      </c>
      <c r="U1303" s="98">
        <f ca="1">IFERROR((($O1303+$Q1303)*'Emission Factors'!$C$12)+($P1303*'Emission Factors'!$C$19),"")</f>
        <v>0</v>
      </c>
      <c r="V1303" s="98">
        <f ca="1">IFERROR((($O1303+$Q1303)*'Emission Factors'!$C$13)+($P1303*'Emission Factors'!$C$20),"")</f>
        <v>0</v>
      </c>
      <c r="W1303" s="147">
        <f ca="1">IFERROR(IF(N1303="Residential",($O1303+Q1303)*'Emission Factors'!$C$14+(P1303*'Emission Factors'!$C$21),($O1303+Q1303)*'Emission Factors'!$C$15+(P1303*'Emission Factors'!$C$22)),"")</f>
        <v>0</v>
      </c>
      <c r="X1303" s="97">
        <f t="shared" si="83"/>
        <v>0</v>
      </c>
    </row>
    <row r="1304" spans="2:24" x14ac:dyDescent="0.3">
      <c r="B1304" s="94"/>
      <c r="C1304" s="95"/>
      <c r="D1304" s="95"/>
      <c r="E1304" s="95"/>
      <c r="F1304" s="144"/>
      <c r="G1304" s="94"/>
      <c r="H1304" s="145"/>
      <c r="I1304" s="96"/>
      <c r="J1304" s="96"/>
      <c r="K1304" s="96"/>
      <c r="L1304" s="96"/>
      <c r="M1304" s="96"/>
      <c r="N1304" s="96"/>
      <c r="O1304" s="97">
        <f t="shared" si="80"/>
        <v>0</v>
      </c>
      <c r="P1304" s="97">
        <f t="shared" si="81"/>
        <v>0</v>
      </c>
      <c r="Q1304" s="97" cm="1">
        <f t="array" aca="1" ref="Q1304" ca="1">IF(I1304=0,0,$E1304*$I1304*(SUMPRODUCT((1-'Emission Factors'!$C$37)^ROW(INDIRECT("1:" &amp; 'Emission Factors'!$C$45-1)))+1))</f>
        <v>0</v>
      </c>
      <c r="R1304" s="176">
        <f ca="1">IFERROR((($O1304+$Q1304)*'Emission Factors'!$C$10)+($P1304*'Emission Factors'!$C$17),"")</f>
        <v>0</v>
      </c>
      <c r="S1304" s="146" t="str">
        <f t="shared" ca="1" si="82"/>
        <v>N/A</v>
      </c>
      <c r="T1304" s="98">
        <f ca="1">IFERROR((($O1304+$Q1304)*'Emission Factors'!$C$11)+($P1304*'Emission Factors'!$C$18),"")</f>
        <v>0</v>
      </c>
      <c r="U1304" s="98">
        <f ca="1">IFERROR((($O1304+$Q1304)*'Emission Factors'!$C$12)+($P1304*'Emission Factors'!$C$19),"")</f>
        <v>0</v>
      </c>
      <c r="V1304" s="98">
        <f ca="1">IFERROR((($O1304+$Q1304)*'Emission Factors'!$C$13)+($P1304*'Emission Factors'!$C$20),"")</f>
        <v>0</v>
      </c>
      <c r="W1304" s="147">
        <f ca="1">IFERROR(IF(N1304="Residential",($O1304+Q1304)*'Emission Factors'!$C$14+(P1304*'Emission Factors'!$C$21),($O1304+Q1304)*'Emission Factors'!$C$15+(P1304*'Emission Factors'!$C$22)),"")</f>
        <v>0</v>
      </c>
      <c r="X1304" s="97">
        <f t="shared" si="83"/>
        <v>0</v>
      </c>
    </row>
    <row r="1305" spans="2:24" x14ac:dyDescent="0.3">
      <c r="B1305" s="94"/>
      <c r="C1305" s="95"/>
      <c r="D1305" s="95"/>
      <c r="E1305" s="95"/>
      <c r="F1305" s="144"/>
      <c r="G1305" s="94"/>
      <c r="H1305" s="145"/>
      <c r="I1305" s="96"/>
      <c r="J1305" s="96"/>
      <c r="K1305" s="96"/>
      <c r="L1305" s="96"/>
      <c r="M1305" s="96"/>
      <c r="N1305" s="96"/>
      <c r="O1305" s="97">
        <f t="shared" si="80"/>
        <v>0</v>
      </c>
      <c r="P1305" s="97">
        <f t="shared" si="81"/>
        <v>0</v>
      </c>
      <c r="Q1305" s="97" cm="1">
        <f t="array" aca="1" ref="Q1305" ca="1">IF(I1305=0,0,$E1305*$I1305*(SUMPRODUCT((1-'Emission Factors'!$C$37)^ROW(INDIRECT("1:" &amp; 'Emission Factors'!$C$45-1)))+1))</f>
        <v>0</v>
      </c>
      <c r="R1305" s="176">
        <f ca="1">IFERROR((($O1305+$Q1305)*'Emission Factors'!$C$10)+($P1305*'Emission Factors'!$C$17),"")</f>
        <v>0</v>
      </c>
      <c r="S1305" s="146" t="str">
        <f t="shared" ca="1" si="82"/>
        <v>N/A</v>
      </c>
      <c r="T1305" s="98">
        <f ca="1">IFERROR((($O1305+$Q1305)*'Emission Factors'!$C$11)+($P1305*'Emission Factors'!$C$18),"")</f>
        <v>0</v>
      </c>
      <c r="U1305" s="98">
        <f ca="1">IFERROR((($O1305+$Q1305)*'Emission Factors'!$C$12)+($P1305*'Emission Factors'!$C$19),"")</f>
        <v>0</v>
      </c>
      <c r="V1305" s="98">
        <f ca="1">IFERROR((($O1305+$Q1305)*'Emission Factors'!$C$13)+($P1305*'Emission Factors'!$C$20),"")</f>
        <v>0</v>
      </c>
      <c r="W1305" s="147">
        <f ca="1">IFERROR(IF(N1305="Residential",($O1305+Q1305)*'Emission Factors'!$C$14+(P1305*'Emission Factors'!$C$21),($O1305+Q1305)*'Emission Factors'!$C$15+(P1305*'Emission Factors'!$C$22)),"")</f>
        <v>0</v>
      </c>
      <c r="X1305" s="97">
        <f t="shared" si="83"/>
        <v>0</v>
      </c>
    </row>
    <row r="1306" spans="2:24" x14ac:dyDescent="0.3">
      <c r="B1306" s="94"/>
      <c r="C1306" s="95"/>
      <c r="D1306" s="95"/>
      <c r="E1306" s="95"/>
      <c r="F1306" s="144"/>
      <c r="G1306" s="94"/>
      <c r="H1306" s="145"/>
      <c r="I1306" s="96"/>
      <c r="J1306" s="96"/>
      <c r="K1306" s="96"/>
      <c r="L1306" s="96"/>
      <c r="M1306" s="96"/>
      <c r="N1306" s="96"/>
      <c r="O1306" s="97">
        <f t="shared" si="80"/>
        <v>0</v>
      </c>
      <c r="P1306" s="97">
        <f t="shared" si="81"/>
        <v>0</v>
      </c>
      <c r="Q1306" s="97" cm="1">
        <f t="array" aca="1" ref="Q1306" ca="1">IF(I1306=0,0,$E1306*$I1306*(SUMPRODUCT((1-'Emission Factors'!$C$37)^ROW(INDIRECT("1:" &amp; 'Emission Factors'!$C$45-1)))+1))</f>
        <v>0</v>
      </c>
      <c r="R1306" s="176">
        <f ca="1">IFERROR((($O1306+$Q1306)*'Emission Factors'!$C$10)+($P1306*'Emission Factors'!$C$17),"")</f>
        <v>0</v>
      </c>
      <c r="S1306" s="146" t="str">
        <f t="shared" ca="1" si="82"/>
        <v>N/A</v>
      </c>
      <c r="T1306" s="98">
        <f ca="1">IFERROR((($O1306+$Q1306)*'Emission Factors'!$C$11)+($P1306*'Emission Factors'!$C$18),"")</f>
        <v>0</v>
      </c>
      <c r="U1306" s="98">
        <f ca="1">IFERROR((($O1306+$Q1306)*'Emission Factors'!$C$12)+($P1306*'Emission Factors'!$C$19),"")</f>
        <v>0</v>
      </c>
      <c r="V1306" s="98">
        <f ca="1">IFERROR((($O1306+$Q1306)*'Emission Factors'!$C$13)+($P1306*'Emission Factors'!$C$20),"")</f>
        <v>0</v>
      </c>
      <c r="W1306" s="147">
        <f ca="1">IFERROR(IF(N1306="Residential",($O1306+Q1306)*'Emission Factors'!$C$14+(P1306*'Emission Factors'!$C$21),($O1306+Q1306)*'Emission Factors'!$C$15+(P1306*'Emission Factors'!$C$22)),"")</f>
        <v>0</v>
      </c>
      <c r="X1306" s="97">
        <f t="shared" si="83"/>
        <v>0</v>
      </c>
    </row>
    <row r="1307" spans="2:24" x14ac:dyDescent="0.3">
      <c r="B1307" s="94"/>
      <c r="C1307" s="95"/>
      <c r="D1307" s="95"/>
      <c r="E1307" s="95"/>
      <c r="F1307" s="144"/>
      <c r="G1307" s="94"/>
      <c r="H1307" s="145"/>
      <c r="I1307" s="96"/>
      <c r="J1307" s="96"/>
      <c r="K1307" s="96"/>
      <c r="L1307" s="96"/>
      <c r="M1307" s="96"/>
      <c r="N1307" s="96"/>
      <c r="O1307" s="97">
        <f t="shared" si="80"/>
        <v>0</v>
      </c>
      <c r="P1307" s="97">
        <f t="shared" si="81"/>
        <v>0</v>
      </c>
      <c r="Q1307" s="97" cm="1">
        <f t="array" aca="1" ref="Q1307" ca="1">IF(I1307=0,0,$E1307*$I1307*(SUMPRODUCT((1-'Emission Factors'!$C$37)^ROW(INDIRECT("1:" &amp; 'Emission Factors'!$C$45-1)))+1))</f>
        <v>0</v>
      </c>
      <c r="R1307" s="176">
        <f ca="1">IFERROR((($O1307+$Q1307)*'Emission Factors'!$C$10)+($P1307*'Emission Factors'!$C$17),"")</f>
        <v>0</v>
      </c>
      <c r="S1307" s="146" t="str">
        <f t="shared" ca="1" si="82"/>
        <v>N/A</v>
      </c>
      <c r="T1307" s="98">
        <f ca="1">IFERROR((($O1307+$Q1307)*'Emission Factors'!$C$11)+($P1307*'Emission Factors'!$C$18),"")</f>
        <v>0</v>
      </c>
      <c r="U1307" s="98">
        <f ca="1">IFERROR((($O1307+$Q1307)*'Emission Factors'!$C$12)+($P1307*'Emission Factors'!$C$19),"")</f>
        <v>0</v>
      </c>
      <c r="V1307" s="98">
        <f ca="1">IFERROR((($O1307+$Q1307)*'Emission Factors'!$C$13)+($P1307*'Emission Factors'!$C$20),"")</f>
        <v>0</v>
      </c>
      <c r="W1307" s="147">
        <f ca="1">IFERROR(IF(N1307="Residential",($O1307+Q1307)*'Emission Factors'!$C$14+(P1307*'Emission Factors'!$C$21),($O1307+Q1307)*'Emission Factors'!$C$15+(P1307*'Emission Factors'!$C$22)),"")</f>
        <v>0</v>
      </c>
      <c r="X1307" s="97">
        <f t="shared" si="83"/>
        <v>0</v>
      </c>
    </row>
    <row r="1308" spans="2:24" x14ac:dyDescent="0.3">
      <c r="B1308" s="94"/>
      <c r="C1308" s="95"/>
      <c r="D1308" s="95"/>
      <c r="E1308" s="95"/>
      <c r="F1308" s="144"/>
      <c r="G1308" s="94"/>
      <c r="H1308" s="145"/>
      <c r="I1308" s="96"/>
      <c r="J1308" s="96"/>
      <c r="K1308" s="96"/>
      <c r="L1308" s="96"/>
      <c r="M1308" s="96"/>
      <c r="N1308" s="96"/>
      <c r="O1308" s="97">
        <f t="shared" si="80"/>
        <v>0</v>
      </c>
      <c r="P1308" s="97">
        <f t="shared" si="81"/>
        <v>0</v>
      </c>
      <c r="Q1308" s="97" cm="1">
        <f t="array" aca="1" ref="Q1308" ca="1">IF(I1308=0,0,$E1308*$I1308*(SUMPRODUCT((1-'Emission Factors'!$C$37)^ROW(INDIRECT("1:" &amp; 'Emission Factors'!$C$45-1)))+1))</f>
        <v>0</v>
      </c>
      <c r="R1308" s="176">
        <f ca="1">IFERROR((($O1308+$Q1308)*'Emission Factors'!$C$10)+($P1308*'Emission Factors'!$C$17),"")</f>
        <v>0</v>
      </c>
      <c r="S1308" s="146" t="str">
        <f t="shared" ca="1" si="82"/>
        <v>N/A</v>
      </c>
      <c r="T1308" s="98">
        <f ca="1">IFERROR((($O1308+$Q1308)*'Emission Factors'!$C$11)+($P1308*'Emission Factors'!$C$18),"")</f>
        <v>0</v>
      </c>
      <c r="U1308" s="98">
        <f ca="1">IFERROR((($O1308+$Q1308)*'Emission Factors'!$C$12)+($P1308*'Emission Factors'!$C$19),"")</f>
        <v>0</v>
      </c>
      <c r="V1308" s="98">
        <f ca="1">IFERROR((($O1308+$Q1308)*'Emission Factors'!$C$13)+($P1308*'Emission Factors'!$C$20),"")</f>
        <v>0</v>
      </c>
      <c r="W1308" s="147">
        <f ca="1">IFERROR(IF(N1308="Residential",($O1308+Q1308)*'Emission Factors'!$C$14+(P1308*'Emission Factors'!$C$21),($O1308+Q1308)*'Emission Factors'!$C$15+(P1308*'Emission Factors'!$C$22)),"")</f>
        <v>0</v>
      </c>
      <c r="X1308" s="97">
        <f t="shared" si="83"/>
        <v>0</v>
      </c>
    </row>
    <row r="1309" spans="2:24" x14ac:dyDescent="0.3">
      <c r="B1309" s="94"/>
      <c r="C1309" s="95"/>
      <c r="D1309" s="95"/>
      <c r="E1309" s="95"/>
      <c r="F1309" s="144"/>
      <c r="G1309" s="94"/>
      <c r="H1309" s="145"/>
      <c r="I1309" s="96"/>
      <c r="J1309" s="96"/>
      <c r="K1309" s="96"/>
      <c r="L1309" s="96"/>
      <c r="M1309" s="96"/>
      <c r="N1309" s="96"/>
      <c r="O1309" s="97">
        <f t="shared" si="80"/>
        <v>0</v>
      </c>
      <c r="P1309" s="97">
        <f t="shared" si="81"/>
        <v>0</v>
      </c>
      <c r="Q1309" s="97" cm="1">
        <f t="array" aca="1" ref="Q1309" ca="1">IF(I1309=0,0,$E1309*$I1309*(SUMPRODUCT((1-'Emission Factors'!$C$37)^ROW(INDIRECT("1:" &amp; 'Emission Factors'!$C$45-1)))+1))</f>
        <v>0</v>
      </c>
      <c r="R1309" s="176">
        <f ca="1">IFERROR((($O1309+$Q1309)*'Emission Factors'!$C$10)+($P1309*'Emission Factors'!$C$17),"")</f>
        <v>0</v>
      </c>
      <c r="S1309" s="146" t="str">
        <f t="shared" ca="1" si="82"/>
        <v>N/A</v>
      </c>
      <c r="T1309" s="98">
        <f ca="1">IFERROR((($O1309+$Q1309)*'Emission Factors'!$C$11)+($P1309*'Emission Factors'!$C$18),"")</f>
        <v>0</v>
      </c>
      <c r="U1309" s="98">
        <f ca="1">IFERROR((($O1309+$Q1309)*'Emission Factors'!$C$12)+($P1309*'Emission Factors'!$C$19),"")</f>
        <v>0</v>
      </c>
      <c r="V1309" s="98">
        <f ca="1">IFERROR((($O1309+$Q1309)*'Emission Factors'!$C$13)+($P1309*'Emission Factors'!$C$20),"")</f>
        <v>0</v>
      </c>
      <c r="W1309" s="147">
        <f ca="1">IFERROR(IF(N1309="Residential",($O1309+Q1309)*'Emission Factors'!$C$14+(P1309*'Emission Factors'!$C$21),($O1309+Q1309)*'Emission Factors'!$C$15+(P1309*'Emission Factors'!$C$22)),"")</f>
        <v>0</v>
      </c>
      <c r="X1309" s="97">
        <f t="shared" si="83"/>
        <v>0</v>
      </c>
    </row>
    <row r="1310" spans="2:24" x14ac:dyDescent="0.3">
      <c r="B1310" s="94"/>
      <c r="C1310" s="95"/>
      <c r="D1310" s="95"/>
      <c r="E1310" s="95"/>
      <c r="F1310" s="144"/>
      <c r="G1310" s="94"/>
      <c r="H1310" s="145"/>
      <c r="I1310" s="96"/>
      <c r="J1310" s="96"/>
      <c r="K1310" s="96"/>
      <c r="L1310" s="96"/>
      <c r="M1310" s="96"/>
      <c r="N1310" s="96"/>
      <c r="O1310" s="97">
        <f t="shared" si="80"/>
        <v>0</v>
      </c>
      <c r="P1310" s="97">
        <f t="shared" si="81"/>
        <v>0</v>
      </c>
      <c r="Q1310" s="97" cm="1">
        <f t="array" aca="1" ref="Q1310" ca="1">IF(I1310=0,0,$E1310*$I1310*(SUMPRODUCT((1-'Emission Factors'!$C$37)^ROW(INDIRECT("1:" &amp; 'Emission Factors'!$C$45-1)))+1))</f>
        <v>0</v>
      </c>
      <c r="R1310" s="176">
        <f ca="1">IFERROR((($O1310+$Q1310)*'Emission Factors'!$C$10)+($P1310*'Emission Factors'!$C$17),"")</f>
        <v>0</v>
      </c>
      <c r="S1310" s="146" t="str">
        <f t="shared" ca="1" si="82"/>
        <v>N/A</v>
      </c>
      <c r="T1310" s="98">
        <f ca="1">IFERROR((($O1310+$Q1310)*'Emission Factors'!$C$11)+($P1310*'Emission Factors'!$C$18),"")</f>
        <v>0</v>
      </c>
      <c r="U1310" s="98">
        <f ca="1">IFERROR((($O1310+$Q1310)*'Emission Factors'!$C$12)+($P1310*'Emission Factors'!$C$19),"")</f>
        <v>0</v>
      </c>
      <c r="V1310" s="98">
        <f ca="1">IFERROR((($O1310+$Q1310)*'Emission Factors'!$C$13)+($P1310*'Emission Factors'!$C$20),"")</f>
        <v>0</v>
      </c>
      <c r="W1310" s="147">
        <f ca="1">IFERROR(IF(N1310="Residential",($O1310+Q1310)*'Emission Factors'!$C$14+(P1310*'Emission Factors'!$C$21),($O1310+Q1310)*'Emission Factors'!$C$15+(P1310*'Emission Factors'!$C$22)),"")</f>
        <v>0</v>
      </c>
      <c r="X1310" s="97">
        <f t="shared" si="83"/>
        <v>0</v>
      </c>
    </row>
    <row r="1311" spans="2:24" x14ac:dyDescent="0.3">
      <c r="B1311" s="94"/>
      <c r="C1311" s="95"/>
      <c r="D1311" s="95"/>
      <c r="E1311" s="95"/>
      <c r="F1311" s="144"/>
      <c r="G1311" s="94"/>
      <c r="H1311" s="145"/>
      <c r="I1311" s="96"/>
      <c r="J1311" s="96"/>
      <c r="K1311" s="96"/>
      <c r="L1311" s="96"/>
      <c r="M1311" s="96"/>
      <c r="N1311" s="96"/>
      <c r="O1311" s="97">
        <f t="shared" si="80"/>
        <v>0</v>
      </c>
      <c r="P1311" s="97">
        <f t="shared" si="81"/>
        <v>0</v>
      </c>
      <c r="Q1311" s="97" cm="1">
        <f t="array" aca="1" ref="Q1311" ca="1">IF(I1311=0,0,$E1311*$I1311*(SUMPRODUCT((1-'Emission Factors'!$C$37)^ROW(INDIRECT("1:" &amp; 'Emission Factors'!$C$45-1)))+1))</f>
        <v>0</v>
      </c>
      <c r="R1311" s="176">
        <f ca="1">IFERROR((($O1311+$Q1311)*'Emission Factors'!$C$10)+($P1311*'Emission Factors'!$C$17),"")</f>
        <v>0</v>
      </c>
      <c r="S1311" s="146" t="str">
        <f t="shared" ca="1" si="82"/>
        <v>N/A</v>
      </c>
      <c r="T1311" s="98">
        <f ca="1">IFERROR((($O1311+$Q1311)*'Emission Factors'!$C$11)+($P1311*'Emission Factors'!$C$18),"")</f>
        <v>0</v>
      </c>
      <c r="U1311" s="98">
        <f ca="1">IFERROR((($O1311+$Q1311)*'Emission Factors'!$C$12)+($P1311*'Emission Factors'!$C$19),"")</f>
        <v>0</v>
      </c>
      <c r="V1311" s="98">
        <f ca="1">IFERROR((($O1311+$Q1311)*'Emission Factors'!$C$13)+($P1311*'Emission Factors'!$C$20),"")</f>
        <v>0</v>
      </c>
      <c r="W1311" s="147">
        <f ca="1">IFERROR(IF(N1311="Residential",($O1311+Q1311)*'Emission Factors'!$C$14+(P1311*'Emission Factors'!$C$21),($O1311+Q1311)*'Emission Factors'!$C$15+(P1311*'Emission Factors'!$C$22)),"")</f>
        <v>0</v>
      </c>
      <c r="X1311" s="97">
        <f t="shared" si="83"/>
        <v>0</v>
      </c>
    </row>
    <row r="1312" spans="2:24" x14ac:dyDescent="0.3">
      <c r="B1312" s="94"/>
      <c r="C1312" s="95"/>
      <c r="D1312" s="95"/>
      <c r="E1312" s="95"/>
      <c r="F1312" s="144"/>
      <c r="G1312" s="94"/>
      <c r="H1312" s="145"/>
      <c r="I1312" s="96"/>
      <c r="J1312" s="96"/>
      <c r="K1312" s="96"/>
      <c r="L1312" s="96"/>
      <c r="M1312" s="96"/>
      <c r="N1312" s="96"/>
      <c r="O1312" s="97">
        <f t="shared" si="80"/>
        <v>0</v>
      </c>
      <c r="P1312" s="97">
        <f t="shared" si="81"/>
        <v>0</v>
      </c>
      <c r="Q1312" s="97" cm="1">
        <f t="array" aca="1" ref="Q1312" ca="1">IF(I1312=0,0,$E1312*$I1312*(SUMPRODUCT((1-'Emission Factors'!$C$37)^ROW(INDIRECT("1:" &amp; 'Emission Factors'!$C$45-1)))+1))</f>
        <v>0</v>
      </c>
      <c r="R1312" s="176">
        <f ca="1">IFERROR((($O1312+$Q1312)*'Emission Factors'!$C$10)+($P1312*'Emission Factors'!$C$17),"")</f>
        <v>0</v>
      </c>
      <c r="S1312" s="146" t="str">
        <f t="shared" ca="1" si="82"/>
        <v>N/A</v>
      </c>
      <c r="T1312" s="98">
        <f ca="1">IFERROR((($O1312+$Q1312)*'Emission Factors'!$C$11)+($P1312*'Emission Factors'!$C$18),"")</f>
        <v>0</v>
      </c>
      <c r="U1312" s="98">
        <f ca="1">IFERROR((($O1312+$Q1312)*'Emission Factors'!$C$12)+($P1312*'Emission Factors'!$C$19),"")</f>
        <v>0</v>
      </c>
      <c r="V1312" s="98">
        <f ca="1">IFERROR((($O1312+$Q1312)*'Emission Factors'!$C$13)+($P1312*'Emission Factors'!$C$20),"")</f>
        <v>0</v>
      </c>
      <c r="W1312" s="147">
        <f ca="1">IFERROR(IF(N1312="Residential",($O1312+Q1312)*'Emission Factors'!$C$14+(P1312*'Emission Factors'!$C$21),($O1312+Q1312)*'Emission Factors'!$C$15+(P1312*'Emission Factors'!$C$22)),"")</f>
        <v>0</v>
      </c>
      <c r="X1312" s="97">
        <f t="shared" si="83"/>
        <v>0</v>
      </c>
    </row>
    <row r="1313" spans="2:24" x14ac:dyDescent="0.3">
      <c r="B1313" s="94"/>
      <c r="C1313" s="95"/>
      <c r="D1313" s="95"/>
      <c r="E1313" s="95"/>
      <c r="F1313" s="144"/>
      <c r="G1313" s="94"/>
      <c r="H1313" s="145"/>
      <c r="I1313" s="96"/>
      <c r="J1313" s="96"/>
      <c r="K1313" s="96"/>
      <c r="L1313" s="96"/>
      <c r="M1313" s="96"/>
      <c r="N1313" s="96"/>
      <c r="O1313" s="97">
        <f t="shared" si="80"/>
        <v>0</v>
      </c>
      <c r="P1313" s="97">
        <f t="shared" si="81"/>
        <v>0</v>
      </c>
      <c r="Q1313" s="97" cm="1">
        <f t="array" aca="1" ref="Q1313" ca="1">IF(I1313=0,0,$E1313*$I1313*(SUMPRODUCT((1-'Emission Factors'!$C$37)^ROW(INDIRECT("1:" &amp; 'Emission Factors'!$C$45-1)))+1))</f>
        <v>0</v>
      </c>
      <c r="R1313" s="176">
        <f ca="1">IFERROR((($O1313+$Q1313)*'Emission Factors'!$C$10)+($P1313*'Emission Factors'!$C$17),"")</f>
        <v>0</v>
      </c>
      <c r="S1313" s="146" t="str">
        <f t="shared" ca="1" si="82"/>
        <v>N/A</v>
      </c>
      <c r="T1313" s="98">
        <f ca="1">IFERROR((($O1313+$Q1313)*'Emission Factors'!$C$11)+($P1313*'Emission Factors'!$C$18),"")</f>
        <v>0</v>
      </c>
      <c r="U1313" s="98">
        <f ca="1">IFERROR((($O1313+$Q1313)*'Emission Factors'!$C$12)+($P1313*'Emission Factors'!$C$19),"")</f>
        <v>0</v>
      </c>
      <c r="V1313" s="98">
        <f ca="1">IFERROR((($O1313+$Q1313)*'Emission Factors'!$C$13)+($P1313*'Emission Factors'!$C$20),"")</f>
        <v>0</v>
      </c>
      <c r="W1313" s="147">
        <f ca="1">IFERROR(IF(N1313="Residential",($O1313+Q1313)*'Emission Factors'!$C$14+(P1313*'Emission Factors'!$C$21),($O1313+Q1313)*'Emission Factors'!$C$15+(P1313*'Emission Factors'!$C$22)),"")</f>
        <v>0</v>
      </c>
      <c r="X1313" s="97">
        <f t="shared" si="83"/>
        <v>0</v>
      </c>
    </row>
    <row r="1314" spans="2:24" x14ac:dyDescent="0.3">
      <c r="B1314" s="94"/>
      <c r="C1314" s="95"/>
      <c r="D1314" s="95"/>
      <c r="E1314" s="95"/>
      <c r="F1314" s="144"/>
      <c r="G1314" s="94"/>
      <c r="H1314" s="145"/>
      <c r="I1314" s="96"/>
      <c r="J1314" s="96"/>
      <c r="K1314" s="96"/>
      <c r="L1314" s="96"/>
      <c r="M1314" s="96"/>
      <c r="N1314" s="96"/>
      <c r="O1314" s="97">
        <f t="shared" si="80"/>
        <v>0</v>
      </c>
      <c r="P1314" s="97">
        <f t="shared" si="81"/>
        <v>0</v>
      </c>
      <c r="Q1314" s="97" cm="1">
        <f t="array" aca="1" ref="Q1314" ca="1">IF(I1314=0,0,$E1314*$I1314*(SUMPRODUCT((1-'Emission Factors'!$C$37)^ROW(INDIRECT("1:" &amp; 'Emission Factors'!$C$45-1)))+1))</f>
        <v>0</v>
      </c>
      <c r="R1314" s="176">
        <f ca="1">IFERROR((($O1314+$Q1314)*'Emission Factors'!$C$10)+($P1314*'Emission Factors'!$C$17),"")</f>
        <v>0</v>
      </c>
      <c r="S1314" s="146" t="str">
        <f t="shared" ca="1" si="82"/>
        <v>N/A</v>
      </c>
      <c r="T1314" s="98">
        <f ca="1">IFERROR((($O1314+$Q1314)*'Emission Factors'!$C$11)+($P1314*'Emission Factors'!$C$18),"")</f>
        <v>0</v>
      </c>
      <c r="U1314" s="98">
        <f ca="1">IFERROR((($O1314+$Q1314)*'Emission Factors'!$C$12)+($P1314*'Emission Factors'!$C$19),"")</f>
        <v>0</v>
      </c>
      <c r="V1314" s="98">
        <f ca="1">IFERROR((($O1314+$Q1314)*'Emission Factors'!$C$13)+($P1314*'Emission Factors'!$C$20),"")</f>
        <v>0</v>
      </c>
      <c r="W1314" s="147">
        <f ca="1">IFERROR(IF(N1314="Residential",($O1314+Q1314)*'Emission Factors'!$C$14+(P1314*'Emission Factors'!$C$21),($O1314+Q1314)*'Emission Factors'!$C$15+(P1314*'Emission Factors'!$C$22)),"")</f>
        <v>0</v>
      </c>
      <c r="X1314" s="97">
        <f t="shared" si="83"/>
        <v>0</v>
      </c>
    </row>
    <row r="1315" spans="2:24" x14ac:dyDescent="0.3">
      <c r="B1315" s="94"/>
      <c r="C1315" s="95"/>
      <c r="D1315" s="95"/>
      <c r="E1315" s="95"/>
      <c r="F1315" s="144"/>
      <c r="G1315" s="94"/>
      <c r="H1315" s="145"/>
      <c r="I1315" s="96"/>
      <c r="J1315" s="96"/>
      <c r="K1315" s="96"/>
      <c r="L1315" s="96"/>
      <c r="M1315" s="96"/>
      <c r="N1315" s="96"/>
      <c r="O1315" s="97">
        <f t="shared" si="80"/>
        <v>0</v>
      </c>
      <c r="P1315" s="97">
        <f t="shared" si="81"/>
        <v>0</v>
      </c>
      <c r="Q1315" s="97" cm="1">
        <f t="array" aca="1" ref="Q1315" ca="1">IF(I1315=0,0,$E1315*$I1315*(SUMPRODUCT((1-'Emission Factors'!$C$37)^ROW(INDIRECT("1:" &amp; 'Emission Factors'!$C$45-1)))+1))</f>
        <v>0</v>
      </c>
      <c r="R1315" s="176">
        <f ca="1">IFERROR((($O1315+$Q1315)*'Emission Factors'!$C$10)+($P1315*'Emission Factors'!$C$17),"")</f>
        <v>0</v>
      </c>
      <c r="S1315" s="146" t="str">
        <f t="shared" ca="1" si="82"/>
        <v>N/A</v>
      </c>
      <c r="T1315" s="98">
        <f ca="1">IFERROR((($O1315+$Q1315)*'Emission Factors'!$C$11)+($P1315*'Emission Factors'!$C$18),"")</f>
        <v>0</v>
      </c>
      <c r="U1315" s="98">
        <f ca="1">IFERROR((($O1315+$Q1315)*'Emission Factors'!$C$12)+($P1315*'Emission Factors'!$C$19),"")</f>
        <v>0</v>
      </c>
      <c r="V1315" s="98">
        <f ca="1">IFERROR((($O1315+$Q1315)*'Emission Factors'!$C$13)+($P1315*'Emission Factors'!$C$20),"")</f>
        <v>0</v>
      </c>
      <c r="W1315" s="147">
        <f ca="1">IFERROR(IF(N1315="Residential",($O1315+Q1315)*'Emission Factors'!$C$14+(P1315*'Emission Factors'!$C$21),($O1315+Q1315)*'Emission Factors'!$C$15+(P1315*'Emission Factors'!$C$22)),"")</f>
        <v>0</v>
      </c>
      <c r="X1315" s="97">
        <f t="shared" si="83"/>
        <v>0</v>
      </c>
    </row>
    <row r="1316" spans="2:24" x14ac:dyDescent="0.3">
      <c r="B1316" s="94"/>
      <c r="C1316" s="95"/>
      <c r="D1316" s="95"/>
      <c r="E1316" s="95"/>
      <c r="F1316" s="144"/>
      <c r="G1316" s="94"/>
      <c r="H1316" s="145"/>
      <c r="I1316" s="96"/>
      <c r="J1316" s="96"/>
      <c r="K1316" s="96"/>
      <c r="L1316" s="96"/>
      <c r="M1316" s="96"/>
      <c r="N1316" s="96"/>
      <c r="O1316" s="97">
        <f t="shared" si="80"/>
        <v>0</v>
      </c>
      <c r="P1316" s="97">
        <f t="shared" si="81"/>
        <v>0</v>
      </c>
      <c r="Q1316" s="97" cm="1">
        <f t="array" aca="1" ref="Q1316" ca="1">IF(I1316=0,0,$E1316*$I1316*(SUMPRODUCT((1-'Emission Factors'!$C$37)^ROW(INDIRECT("1:" &amp; 'Emission Factors'!$C$45-1)))+1))</f>
        <v>0</v>
      </c>
      <c r="R1316" s="176">
        <f ca="1">IFERROR((($O1316+$Q1316)*'Emission Factors'!$C$10)+($P1316*'Emission Factors'!$C$17),"")</f>
        <v>0</v>
      </c>
      <c r="S1316" s="146" t="str">
        <f t="shared" ca="1" si="82"/>
        <v>N/A</v>
      </c>
      <c r="T1316" s="98">
        <f ca="1">IFERROR((($O1316+$Q1316)*'Emission Factors'!$C$11)+($P1316*'Emission Factors'!$C$18),"")</f>
        <v>0</v>
      </c>
      <c r="U1316" s="98">
        <f ca="1">IFERROR((($O1316+$Q1316)*'Emission Factors'!$C$12)+($P1316*'Emission Factors'!$C$19),"")</f>
        <v>0</v>
      </c>
      <c r="V1316" s="98">
        <f ca="1">IFERROR((($O1316+$Q1316)*'Emission Factors'!$C$13)+($P1316*'Emission Factors'!$C$20),"")</f>
        <v>0</v>
      </c>
      <c r="W1316" s="147">
        <f ca="1">IFERROR(IF(N1316="Residential",($O1316+Q1316)*'Emission Factors'!$C$14+(P1316*'Emission Factors'!$C$21),($O1316+Q1316)*'Emission Factors'!$C$15+(P1316*'Emission Factors'!$C$22)),"")</f>
        <v>0</v>
      </c>
      <c r="X1316" s="97">
        <f t="shared" si="83"/>
        <v>0</v>
      </c>
    </row>
    <row r="1317" spans="2:24" x14ac:dyDescent="0.3">
      <c r="B1317" s="94"/>
      <c r="C1317" s="95"/>
      <c r="D1317" s="95"/>
      <c r="E1317" s="95"/>
      <c r="F1317" s="144"/>
      <c r="G1317" s="94"/>
      <c r="H1317" s="145"/>
      <c r="I1317" s="96"/>
      <c r="J1317" s="96"/>
      <c r="K1317" s="96"/>
      <c r="L1317" s="96"/>
      <c r="M1317" s="96"/>
      <c r="N1317" s="96"/>
      <c r="O1317" s="97">
        <f t="shared" si="80"/>
        <v>0</v>
      </c>
      <c r="P1317" s="97">
        <f t="shared" si="81"/>
        <v>0</v>
      </c>
      <c r="Q1317" s="97" cm="1">
        <f t="array" aca="1" ref="Q1317" ca="1">IF(I1317=0,0,$E1317*$I1317*(SUMPRODUCT((1-'Emission Factors'!$C$37)^ROW(INDIRECT("1:" &amp; 'Emission Factors'!$C$45-1)))+1))</f>
        <v>0</v>
      </c>
      <c r="R1317" s="176">
        <f ca="1">IFERROR((($O1317+$Q1317)*'Emission Factors'!$C$10)+($P1317*'Emission Factors'!$C$17),"")</f>
        <v>0</v>
      </c>
      <c r="S1317" s="146" t="str">
        <f t="shared" ca="1" si="82"/>
        <v>N/A</v>
      </c>
      <c r="T1317" s="98">
        <f ca="1">IFERROR((($O1317+$Q1317)*'Emission Factors'!$C$11)+($P1317*'Emission Factors'!$C$18),"")</f>
        <v>0</v>
      </c>
      <c r="U1317" s="98">
        <f ca="1">IFERROR((($O1317+$Q1317)*'Emission Factors'!$C$12)+($P1317*'Emission Factors'!$C$19),"")</f>
        <v>0</v>
      </c>
      <c r="V1317" s="98">
        <f ca="1">IFERROR((($O1317+$Q1317)*'Emission Factors'!$C$13)+($P1317*'Emission Factors'!$C$20),"")</f>
        <v>0</v>
      </c>
      <c r="W1317" s="147">
        <f ca="1">IFERROR(IF(N1317="Residential",($O1317+Q1317)*'Emission Factors'!$C$14+(P1317*'Emission Factors'!$C$21),($O1317+Q1317)*'Emission Factors'!$C$15+(P1317*'Emission Factors'!$C$22)),"")</f>
        <v>0</v>
      </c>
      <c r="X1317" s="97">
        <f t="shared" si="83"/>
        <v>0</v>
      </c>
    </row>
    <row r="1318" spans="2:24" x14ac:dyDescent="0.3">
      <c r="B1318" s="94"/>
      <c r="C1318" s="95"/>
      <c r="D1318" s="95"/>
      <c r="E1318" s="95"/>
      <c r="F1318" s="144"/>
      <c r="G1318" s="94"/>
      <c r="H1318" s="145"/>
      <c r="I1318" s="96"/>
      <c r="J1318" s="96"/>
      <c r="K1318" s="96"/>
      <c r="L1318" s="96"/>
      <c r="M1318" s="96"/>
      <c r="N1318" s="96"/>
      <c r="O1318" s="97">
        <f t="shared" si="80"/>
        <v>0</v>
      </c>
      <c r="P1318" s="97">
        <f t="shared" si="81"/>
        <v>0</v>
      </c>
      <c r="Q1318" s="97" cm="1">
        <f t="array" aca="1" ref="Q1318" ca="1">IF(I1318=0,0,$E1318*$I1318*(SUMPRODUCT((1-'Emission Factors'!$C$37)^ROW(INDIRECT("1:" &amp; 'Emission Factors'!$C$45-1)))+1))</f>
        <v>0</v>
      </c>
      <c r="R1318" s="176">
        <f ca="1">IFERROR((($O1318+$Q1318)*'Emission Factors'!$C$10)+($P1318*'Emission Factors'!$C$17),"")</f>
        <v>0</v>
      </c>
      <c r="S1318" s="146" t="str">
        <f t="shared" ca="1" si="82"/>
        <v>N/A</v>
      </c>
      <c r="T1318" s="98">
        <f ca="1">IFERROR((($O1318+$Q1318)*'Emission Factors'!$C$11)+($P1318*'Emission Factors'!$C$18),"")</f>
        <v>0</v>
      </c>
      <c r="U1318" s="98">
        <f ca="1">IFERROR((($O1318+$Q1318)*'Emission Factors'!$C$12)+($P1318*'Emission Factors'!$C$19),"")</f>
        <v>0</v>
      </c>
      <c r="V1318" s="98">
        <f ca="1">IFERROR((($O1318+$Q1318)*'Emission Factors'!$C$13)+($P1318*'Emission Factors'!$C$20),"")</f>
        <v>0</v>
      </c>
      <c r="W1318" s="147">
        <f ca="1">IFERROR(IF(N1318="Residential",($O1318+Q1318)*'Emission Factors'!$C$14+(P1318*'Emission Factors'!$C$21),($O1318+Q1318)*'Emission Factors'!$C$15+(P1318*'Emission Factors'!$C$22)),"")</f>
        <v>0</v>
      </c>
      <c r="X1318" s="97">
        <f t="shared" si="83"/>
        <v>0</v>
      </c>
    </row>
    <row r="1319" spans="2:24" x14ac:dyDescent="0.3">
      <c r="B1319" s="94"/>
      <c r="C1319" s="95"/>
      <c r="D1319" s="95"/>
      <c r="E1319" s="95"/>
      <c r="F1319" s="144"/>
      <c r="G1319" s="94"/>
      <c r="H1319" s="145"/>
      <c r="I1319" s="96"/>
      <c r="J1319" s="96"/>
      <c r="K1319" s="96"/>
      <c r="L1319" s="96"/>
      <c r="M1319" s="96"/>
      <c r="N1319" s="96"/>
      <c r="O1319" s="97">
        <f t="shared" si="80"/>
        <v>0</v>
      </c>
      <c r="P1319" s="97">
        <f t="shared" si="81"/>
        <v>0</v>
      </c>
      <c r="Q1319" s="97" cm="1">
        <f t="array" aca="1" ref="Q1319" ca="1">IF(I1319=0,0,$E1319*$I1319*(SUMPRODUCT((1-'Emission Factors'!$C$37)^ROW(INDIRECT("1:" &amp; 'Emission Factors'!$C$45-1)))+1))</f>
        <v>0</v>
      </c>
      <c r="R1319" s="176">
        <f ca="1">IFERROR((($O1319+$Q1319)*'Emission Factors'!$C$10)+($P1319*'Emission Factors'!$C$17),"")</f>
        <v>0</v>
      </c>
      <c r="S1319" s="146" t="str">
        <f t="shared" ca="1" si="82"/>
        <v>N/A</v>
      </c>
      <c r="T1319" s="98">
        <f ca="1">IFERROR((($O1319+$Q1319)*'Emission Factors'!$C$11)+($P1319*'Emission Factors'!$C$18),"")</f>
        <v>0</v>
      </c>
      <c r="U1319" s="98">
        <f ca="1">IFERROR((($O1319+$Q1319)*'Emission Factors'!$C$12)+($P1319*'Emission Factors'!$C$19),"")</f>
        <v>0</v>
      </c>
      <c r="V1319" s="98">
        <f ca="1">IFERROR((($O1319+$Q1319)*'Emission Factors'!$C$13)+($P1319*'Emission Factors'!$C$20),"")</f>
        <v>0</v>
      </c>
      <c r="W1319" s="147">
        <f ca="1">IFERROR(IF(N1319="Residential",($O1319+Q1319)*'Emission Factors'!$C$14+(P1319*'Emission Factors'!$C$21),($O1319+Q1319)*'Emission Factors'!$C$15+(P1319*'Emission Factors'!$C$22)),"")</f>
        <v>0</v>
      </c>
      <c r="X1319" s="97">
        <f t="shared" si="83"/>
        <v>0</v>
      </c>
    </row>
    <row r="1320" spans="2:24" x14ac:dyDescent="0.3">
      <c r="B1320" s="94"/>
      <c r="C1320" s="95"/>
      <c r="D1320" s="95"/>
      <c r="E1320" s="95"/>
      <c r="F1320" s="144"/>
      <c r="G1320" s="94"/>
      <c r="H1320" s="145"/>
      <c r="I1320" s="96"/>
      <c r="J1320" s="96"/>
      <c r="K1320" s="96"/>
      <c r="L1320" s="96"/>
      <c r="M1320" s="96"/>
      <c r="N1320" s="96"/>
      <c r="O1320" s="97">
        <f t="shared" si="80"/>
        <v>0</v>
      </c>
      <c r="P1320" s="97">
        <f t="shared" si="81"/>
        <v>0</v>
      </c>
      <c r="Q1320" s="97" cm="1">
        <f t="array" aca="1" ref="Q1320" ca="1">IF(I1320=0,0,$E1320*$I1320*(SUMPRODUCT((1-'Emission Factors'!$C$37)^ROW(INDIRECT("1:" &amp; 'Emission Factors'!$C$45-1)))+1))</f>
        <v>0</v>
      </c>
      <c r="R1320" s="176">
        <f ca="1">IFERROR((($O1320+$Q1320)*'Emission Factors'!$C$10)+($P1320*'Emission Factors'!$C$17),"")</f>
        <v>0</v>
      </c>
      <c r="S1320" s="146" t="str">
        <f t="shared" ca="1" si="82"/>
        <v>N/A</v>
      </c>
      <c r="T1320" s="98">
        <f ca="1">IFERROR((($O1320+$Q1320)*'Emission Factors'!$C$11)+($P1320*'Emission Factors'!$C$18),"")</f>
        <v>0</v>
      </c>
      <c r="U1320" s="98">
        <f ca="1">IFERROR((($O1320+$Q1320)*'Emission Factors'!$C$12)+($P1320*'Emission Factors'!$C$19),"")</f>
        <v>0</v>
      </c>
      <c r="V1320" s="98">
        <f ca="1">IFERROR((($O1320+$Q1320)*'Emission Factors'!$C$13)+($P1320*'Emission Factors'!$C$20),"")</f>
        <v>0</v>
      </c>
      <c r="W1320" s="147">
        <f ca="1">IFERROR(IF(N1320="Residential",($O1320+Q1320)*'Emission Factors'!$C$14+(P1320*'Emission Factors'!$C$21),($O1320+Q1320)*'Emission Factors'!$C$15+(P1320*'Emission Factors'!$C$22)),"")</f>
        <v>0</v>
      </c>
      <c r="X1320" s="97">
        <f t="shared" si="83"/>
        <v>0</v>
      </c>
    </row>
    <row r="1321" spans="2:24" x14ac:dyDescent="0.3">
      <c r="B1321" s="94"/>
      <c r="C1321" s="95"/>
      <c r="D1321" s="95"/>
      <c r="E1321" s="95"/>
      <c r="F1321" s="144"/>
      <c r="G1321" s="94"/>
      <c r="H1321" s="145"/>
      <c r="I1321" s="96"/>
      <c r="J1321" s="96"/>
      <c r="K1321" s="96"/>
      <c r="L1321" s="96"/>
      <c r="M1321" s="96"/>
      <c r="N1321" s="96"/>
      <c r="O1321" s="97">
        <f t="shared" si="80"/>
        <v>0</v>
      </c>
      <c r="P1321" s="97">
        <f t="shared" si="81"/>
        <v>0</v>
      </c>
      <c r="Q1321" s="97" cm="1">
        <f t="array" aca="1" ref="Q1321" ca="1">IF(I1321=0,0,$E1321*$I1321*(SUMPRODUCT((1-'Emission Factors'!$C$37)^ROW(INDIRECT("1:" &amp; 'Emission Factors'!$C$45-1)))+1))</f>
        <v>0</v>
      </c>
      <c r="R1321" s="176">
        <f ca="1">IFERROR((($O1321+$Q1321)*'Emission Factors'!$C$10)+($P1321*'Emission Factors'!$C$17),"")</f>
        <v>0</v>
      </c>
      <c r="S1321" s="146" t="str">
        <f t="shared" ca="1" si="82"/>
        <v>N/A</v>
      </c>
      <c r="T1321" s="98">
        <f ca="1">IFERROR((($O1321+$Q1321)*'Emission Factors'!$C$11)+($P1321*'Emission Factors'!$C$18),"")</f>
        <v>0</v>
      </c>
      <c r="U1321" s="98">
        <f ca="1">IFERROR((($O1321+$Q1321)*'Emission Factors'!$C$12)+($P1321*'Emission Factors'!$C$19),"")</f>
        <v>0</v>
      </c>
      <c r="V1321" s="98">
        <f ca="1">IFERROR((($O1321+$Q1321)*'Emission Factors'!$C$13)+($P1321*'Emission Factors'!$C$20),"")</f>
        <v>0</v>
      </c>
      <c r="W1321" s="147">
        <f ca="1">IFERROR(IF(N1321="Residential",($O1321+Q1321)*'Emission Factors'!$C$14+(P1321*'Emission Factors'!$C$21),($O1321+Q1321)*'Emission Factors'!$C$15+(P1321*'Emission Factors'!$C$22)),"")</f>
        <v>0</v>
      </c>
      <c r="X1321" s="97">
        <f t="shared" si="83"/>
        <v>0</v>
      </c>
    </row>
    <row r="1322" spans="2:24" x14ac:dyDescent="0.3">
      <c r="B1322" s="94"/>
      <c r="C1322" s="95"/>
      <c r="D1322" s="95"/>
      <c r="E1322" s="95"/>
      <c r="F1322" s="144"/>
      <c r="G1322" s="94"/>
      <c r="H1322" s="145"/>
      <c r="I1322" s="96"/>
      <c r="J1322" s="96"/>
      <c r="K1322" s="96"/>
      <c r="L1322" s="96"/>
      <c r="M1322" s="96"/>
      <c r="N1322" s="96"/>
      <c r="O1322" s="97">
        <f t="shared" si="80"/>
        <v>0</v>
      </c>
      <c r="P1322" s="97">
        <f t="shared" si="81"/>
        <v>0</v>
      </c>
      <c r="Q1322" s="97" cm="1">
        <f t="array" aca="1" ref="Q1322" ca="1">IF(I1322=0,0,$E1322*$I1322*(SUMPRODUCT((1-'Emission Factors'!$C$37)^ROW(INDIRECT("1:" &amp; 'Emission Factors'!$C$45-1)))+1))</f>
        <v>0</v>
      </c>
      <c r="R1322" s="176">
        <f ca="1">IFERROR((($O1322+$Q1322)*'Emission Factors'!$C$10)+($P1322*'Emission Factors'!$C$17),"")</f>
        <v>0</v>
      </c>
      <c r="S1322" s="146" t="str">
        <f t="shared" ca="1" si="82"/>
        <v>N/A</v>
      </c>
      <c r="T1322" s="98">
        <f ca="1">IFERROR((($O1322+$Q1322)*'Emission Factors'!$C$11)+($P1322*'Emission Factors'!$C$18),"")</f>
        <v>0</v>
      </c>
      <c r="U1322" s="98">
        <f ca="1">IFERROR((($O1322+$Q1322)*'Emission Factors'!$C$12)+($P1322*'Emission Factors'!$C$19),"")</f>
        <v>0</v>
      </c>
      <c r="V1322" s="98">
        <f ca="1">IFERROR((($O1322+$Q1322)*'Emission Factors'!$C$13)+($P1322*'Emission Factors'!$C$20),"")</f>
        <v>0</v>
      </c>
      <c r="W1322" s="147">
        <f ca="1">IFERROR(IF(N1322="Residential",($O1322+Q1322)*'Emission Factors'!$C$14+(P1322*'Emission Factors'!$C$21),($O1322+Q1322)*'Emission Factors'!$C$15+(P1322*'Emission Factors'!$C$22)),"")</f>
        <v>0</v>
      </c>
      <c r="X1322" s="97">
        <f t="shared" si="83"/>
        <v>0</v>
      </c>
    </row>
    <row r="1323" spans="2:24" x14ac:dyDescent="0.3">
      <c r="B1323" s="94"/>
      <c r="C1323" s="95"/>
      <c r="D1323" s="95"/>
      <c r="E1323" s="95"/>
      <c r="F1323" s="144"/>
      <c r="G1323" s="94"/>
      <c r="H1323" s="145"/>
      <c r="I1323" s="96"/>
      <c r="J1323" s="96"/>
      <c r="K1323" s="96"/>
      <c r="L1323" s="96"/>
      <c r="M1323" s="96"/>
      <c r="N1323" s="96"/>
      <c r="O1323" s="97">
        <f t="shared" si="80"/>
        <v>0</v>
      </c>
      <c r="P1323" s="97">
        <f t="shared" si="81"/>
        <v>0</v>
      </c>
      <c r="Q1323" s="97" cm="1">
        <f t="array" aca="1" ref="Q1323" ca="1">IF(I1323=0,0,$E1323*$I1323*(SUMPRODUCT((1-'Emission Factors'!$C$37)^ROW(INDIRECT("1:" &amp; 'Emission Factors'!$C$45-1)))+1))</f>
        <v>0</v>
      </c>
      <c r="R1323" s="176">
        <f ca="1">IFERROR((($O1323+$Q1323)*'Emission Factors'!$C$10)+($P1323*'Emission Factors'!$C$17),"")</f>
        <v>0</v>
      </c>
      <c r="S1323" s="146" t="str">
        <f t="shared" ca="1" si="82"/>
        <v>N/A</v>
      </c>
      <c r="T1323" s="98">
        <f ca="1">IFERROR((($O1323+$Q1323)*'Emission Factors'!$C$11)+($P1323*'Emission Factors'!$C$18),"")</f>
        <v>0</v>
      </c>
      <c r="U1323" s="98">
        <f ca="1">IFERROR((($O1323+$Q1323)*'Emission Factors'!$C$12)+($P1323*'Emission Factors'!$C$19),"")</f>
        <v>0</v>
      </c>
      <c r="V1323" s="98">
        <f ca="1">IFERROR((($O1323+$Q1323)*'Emission Factors'!$C$13)+($P1323*'Emission Factors'!$C$20),"")</f>
        <v>0</v>
      </c>
      <c r="W1323" s="147">
        <f ca="1">IFERROR(IF(N1323="Residential",($O1323+Q1323)*'Emission Factors'!$C$14+(P1323*'Emission Factors'!$C$21),($O1323+Q1323)*'Emission Factors'!$C$15+(P1323*'Emission Factors'!$C$22)),"")</f>
        <v>0</v>
      </c>
      <c r="X1323" s="97">
        <f t="shared" si="83"/>
        <v>0</v>
      </c>
    </row>
    <row r="1324" spans="2:24" x14ac:dyDescent="0.3">
      <c r="B1324" s="94"/>
      <c r="C1324" s="95"/>
      <c r="D1324" s="95"/>
      <c r="E1324" s="95"/>
      <c r="F1324" s="144"/>
      <c r="G1324" s="94"/>
      <c r="H1324" s="145"/>
      <c r="I1324" s="96"/>
      <c r="J1324" s="96"/>
      <c r="K1324" s="96"/>
      <c r="L1324" s="96"/>
      <c r="M1324" s="96"/>
      <c r="N1324" s="96"/>
      <c r="O1324" s="97">
        <f t="shared" si="80"/>
        <v>0</v>
      </c>
      <c r="P1324" s="97">
        <f t="shared" si="81"/>
        <v>0</v>
      </c>
      <c r="Q1324" s="97" cm="1">
        <f t="array" aca="1" ref="Q1324" ca="1">IF(I1324=0,0,$E1324*$I1324*(SUMPRODUCT((1-'Emission Factors'!$C$37)^ROW(INDIRECT("1:" &amp; 'Emission Factors'!$C$45-1)))+1))</f>
        <v>0</v>
      </c>
      <c r="R1324" s="176">
        <f ca="1">IFERROR((($O1324+$Q1324)*'Emission Factors'!$C$10)+($P1324*'Emission Factors'!$C$17),"")</f>
        <v>0</v>
      </c>
      <c r="S1324" s="146" t="str">
        <f t="shared" ca="1" si="82"/>
        <v>N/A</v>
      </c>
      <c r="T1324" s="98">
        <f ca="1">IFERROR((($O1324+$Q1324)*'Emission Factors'!$C$11)+($P1324*'Emission Factors'!$C$18),"")</f>
        <v>0</v>
      </c>
      <c r="U1324" s="98">
        <f ca="1">IFERROR((($O1324+$Q1324)*'Emission Factors'!$C$12)+($P1324*'Emission Factors'!$C$19),"")</f>
        <v>0</v>
      </c>
      <c r="V1324" s="98">
        <f ca="1">IFERROR((($O1324+$Q1324)*'Emission Factors'!$C$13)+($P1324*'Emission Factors'!$C$20),"")</f>
        <v>0</v>
      </c>
      <c r="W1324" s="147">
        <f ca="1">IFERROR(IF(N1324="Residential",($O1324+Q1324)*'Emission Factors'!$C$14+(P1324*'Emission Factors'!$C$21),($O1324+Q1324)*'Emission Factors'!$C$15+(P1324*'Emission Factors'!$C$22)),"")</f>
        <v>0</v>
      </c>
      <c r="X1324" s="97">
        <f t="shared" si="83"/>
        <v>0</v>
      </c>
    </row>
    <row r="1325" spans="2:24" x14ac:dyDescent="0.3">
      <c r="B1325" s="94"/>
      <c r="C1325" s="95"/>
      <c r="D1325" s="95"/>
      <c r="E1325" s="95"/>
      <c r="F1325" s="144"/>
      <c r="G1325" s="94"/>
      <c r="H1325" s="145"/>
      <c r="I1325" s="96"/>
      <c r="J1325" s="96"/>
      <c r="K1325" s="96"/>
      <c r="L1325" s="96"/>
      <c r="M1325" s="96"/>
      <c r="N1325" s="96"/>
      <c r="O1325" s="97">
        <f t="shared" si="80"/>
        <v>0</v>
      </c>
      <c r="P1325" s="97">
        <f t="shared" si="81"/>
        <v>0</v>
      </c>
      <c r="Q1325" s="97" cm="1">
        <f t="array" aca="1" ref="Q1325" ca="1">IF(I1325=0,0,$E1325*$I1325*(SUMPRODUCT((1-'Emission Factors'!$C$37)^ROW(INDIRECT("1:" &amp; 'Emission Factors'!$C$45-1)))+1))</f>
        <v>0</v>
      </c>
      <c r="R1325" s="176">
        <f ca="1">IFERROR((($O1325+$Q1325)*'Emission Factors'!$C$10)+($P1325*'Emission Factors'!$C$17),"")</f>
        <v>0</v>
      </c>
      <c r="S1325" s="146" t="str">
        <f t="shared" ca="1" si="82"/>
        <v>N/A</v>
      </c>
      <c r="T1325" s="98">
        <f ca="1">IFERROR((($O1325+$Q1325)*'Emission Factors'!$C$11)+($P1325*'Emission Factors'!$C$18),"")</f>
        <v>0</v>
      </c>
      <c r="U1325" s="98">
        <f ca="1">IFERROR((($O1325+$Q1325)*'Emission Factors'!$C$12)+($P1325*'Emission Factors'!$C$19),"")</f>
        <v>0</v>
      </c>
      <c r="V1325" s="98">
        <f ca="1">IFERROR((($O1325+$Q1325)*'Emission Factors'!$C$13)+($P1325*'Emission Factors'!$C$20),"")</f>
        <v>0</v>
      </c>
      <c r="W1325" s="147">
        <f ca="1">IFERROR(IF(N1325="Residential",($O1325+Q1325)*'Emission Factors'!$C$14+(P1325*'Emission Factors'!$C$21),($O1325+Q1325)*'Emission Factors'!$C$15+(P1325*'Emission Factors'!$C$22)),"")</f>
        <v>0</v>
      </c>
      <c r="X1325" s="97">
        <f t="shared" si="83"/>
        <v>0</v>
      </c>
    </row>
    <row r="1326" spans="2:24" x14ac:dyDescent="0.3">
      <c r="B1326" s="94"/>
      <c r="C1326" s="95"/>
      <c r="D1326" s="95"/>
      <c r="E1326" s="95"/>
      <c r="F1326" s="144"/>
      <c r="G1326" s="94"/>
      <c r="H1326" s="145"/>
      <c r="I1326" s="96"/>
      <c r="J1326" s="96"/>
      <c r="K1326" s="96"/>
      <c r="L1326" s="96"/>
      <c r="M1326" s="96"/>
      <c r="N1326" s="96"/>
      <c r="O1326" s="97">
        <f t="shared" si="80"/>
        <v>0</v>
      </c>
      <c r="P1326" s="97">
        <f t="shared" si="81"/>
        <v>0</v>
      </c>
      <c r="Q1326" s="97" cm="1">
        <f t="array" aca="1" ref="Q1326" ca="1">IF(I1326=0,0,$E1326*$I1326*(SUMPRODUCT((1-'Emission Factors'!$C$37)^ROW(INDIRECT("1:" &amp; 'Emission Factors'!$C$45-1)))+1))</f>
        <v>0</v>
      </c>
      <c r="R1326" s="176">
        <f ca="1">IFERROR((($O1326+$Q1326)*'Emission Factors'!$C$10)+($P1326*'Emission Factors'!$C$17),"")</f>
        <v>0</v>
      </c>
      <c r="S1326" s="146" t="str">
        <f t="shared" ca="1" si="82"/>
        <v>N/A</v>
      </c>
      <c r="T1326" s="98">
        <f ca="1">IFERROR((($O1326+$Q1326)*'Emission Factors'!$C$11)+($P1326*'Emission Factors'!$C$18),"")</f>
        <v>0</v>
      </c>
      <c r="U1326" s="98">
        <f ca="1">IFERROR((($O1326+$Q1326)*'Emission Factors'!$C$12)+($P1326*'Emission Factors'!$C$19),"")</f>
        <v>0</v>
      </c>
      <c r="V1326" s="98">
        <f ca="1">IFERROR((($O1326+$Q1326)*'Emission Factors'!$C$13)+($P1326*'Emission Factors'!$C$20),"")</f>
        <v>0</v>
      </c>
      <c r="W1326" s="147">
        <f ca="1">IFERROR(IF(N1326="Residential",($O1326+Q1326)*'Emission Factors'!$C$14+(P1326*'Emission Factors'!$C$21),($O1326+Q1326)*'Emission Factors'!$C$15+(P1326*'Emission Factors'!$C$22)),"")</f>
        <v>0</v>
      </c>
      <c r="X1326" s="97">
        <f t="shared" si="83"/>
        <v>0</v>
      </c>
    </row>
    <row r="1327" spans="2:24" x14ac:dyDescent="0.3">
      <c r="B1327" s="94"/>
      <c r="C1327" s="95"/>
      <c r="D1327" s="95"/>
      <c r="E1327" s="95"/>
      <c r="F1327" s="144"/>
      <c r="G1327" s="94"/>
      <c r="H1327" s="145"/>
      <c r="I1327" s="96"/>
      <c r="J1327" s="96"/>
      <c r="K1327" s="96"/>
      <c r="L1327" s="96"/>
      <c r="M1327" s="96"/>
      <c r="N1327" s="96"/>
      <c r="O1327" s="97">
        <f t="shared" si="80"/>
        <v>0</v>
      </c>
      <c r="P1327" s="97">
        <f t="shared" si="81"/>
        <v>0</v>
      </c>
      <c r="Q1327" s="97" cm="1">
        <f t="array" aca="1" ref="Q1327" ca="1">IF(I1327=0,0,$E1327*$I1327*(SUMPRODUCT((1-'Emission Factors'!$C$37)^ROW(INDIRECT("1:" &amp; 'Emission Factors'!$C$45-1)))+1))</f>
        <v>0</v>
      </c>
      <c r="R1327" s="176">
        <f ca="1">IFERROR((($O1327+$Q1327)*'Emission Factors'!$C$10)+($P1327*'Emission Factors'!$C$17),"")</f>
        <v>0</v>
      </c>
      <c r="S1327" s="146" t="str">
        <f t="shared" ca="1" si="82"/>
        <v>N/A</v>
      </c>
      <c r="T1327" s="98">
        <f ca="1">IFERROR((($O1327+$Q1327)*'Emission Factors'!$C$11)+($P1327*'Emission Factors'!$C$18),"")</f>
        <v>0</v>
      </c>
      <c r="U1327" s="98">
        <f ca="1">IFERROR((($O1327+$Q1327)*'Emission Factors'!$C$12)+($P1327*'Emission Factors'!$C$19),"")</f>
        <v>0</v>
      </c>
      <c r="V1327" s="98">
        <f ca="1">IFERROR((($O1327+$Q1327)*'Emission Factors'!$C$13)+($P1327*'Emission Factors'!$C$20),"")</f>
        <v>0</v>
      </c>
      <c r="W1327" s="147">
        <f ca="1">IFERROR(IF(N1327="Residential",($O1327+Q1327)*'Emission Factors'!$C$14+(P1327*'Emission Factors'!$C$21),($O1327+Q1327)*'Emission Factors'!$C$15+(P1327*'Emission Factors'!$C$22)),"")</f>
        <v>0</v>
      </c>
      <c r="X1327" s="97">
        <f t="shared" si="83"/>
        <v>0</v>
      </c>
    </row>
    <row r="1328" spans="2:24" x14ac:dyDescent="0.3">
      <c r="B1328" s="94"/>
      <c r="C1328" s="95"/>
      <c r="D1328" s="95"/>
      <c r="E1328" s="95"/>
      <c r="F1328" s="144"/>
      <c r="G1328" s="94"/>
      <c r="H1328" s="145"/>
      <c r="I1328" s="96"/>
      <c r="J1328" s="96"/>
      <c r="K1328" s="96"/>
      <c r="L1328" s="96"/>
      <c r="M1328" s="96"/>
      <c r="N1328" s="96"/>
      <c r="O1328" s="97">
        <f t="shared" si="80"/>
        <v>0</v>
      </c>
      <c r="P1328" s="97">
        <f t="shared" si="81"/>
        <v>0</v>
      </c>
      <c r="Q1328" s="97" cm="1">
        <f t="array" aca="1" ref="Q1328" ca="1">IF(I1328=0,0,$E1328*$I1328*(SUMPRODUCT((1-'Emission Factors'!$C$37)^ROW(INDIRECT("1:" &amp; 'Emission Factors'!$C$45-1)))+1))</f>
        <v>0</v>
      </c>
      <c r="R1328" s="176">
        <f ca="1">IFERROR((($O1328+$Q1328)*'Emission Factors'!$C$10)+($P1328*'Emission Factors'!$C$17),"")</f>
        <v>0</v>
      </c>
      <c r="S1328" s="146" t="str">
        <f t="shared" ca="1" si="82"/>
        <v>N/A</v>
      </c>
      <c r="T1328" s="98">
        <f ca="1">IFERROR((($O1328+$Q1328)*'Emission Factors'!$C$11)+($P1328*'Emission Factors'!$C$18),"")</f>
        <v>0</v>
      </c>
      <c r="U1328" s="98">
        <f ca="1">IFERROR((($O1328+$Q1328)*'Emission Factors'!$C$12)+($P1328*'Emission Factors'!$C$19),"")</f>
        <v>0</v>
      </c>
      <c r="V1328" s="98">
        <f ca="1">IFERROR((($O1328+$Q1328)*'Emission Factors'!$C$13)+($P1328*'Emission Factors'!$C$20),"")</f>
        <v>0</v>
      </c>
      <c r="W1328" s="147">
        <f ca="1">IFERROR(IF(N1328="Residential",($O1328+Q1328)*'Emission Factors'!$C$14+(P1328*'Emission Factors'!$C$21),($O1328+Q1328)*'Emission Factors'!$C$15+(P1328*'Emission Factors'!$C$22)),"")</f>
        <v>0</v>
      </c>
      <c r="X1328" s="97">
        <f t="shared" si="83"/>
        <v>0</v>
      </c>
    </row>
    <row r="1329" spans="2:24" x14ac:dyDescent="0.3">
      <c r="B1329" s="94"/>
      <c r="C1329" s="95"/>
      <c r="D1329" s="95"/>
      <c r="E1329" s="95"/>
      <c r="F1329" s="144"/>
      <c r="G1329" s="94"/>
      <c r="H1329" s="145"/>
      <c r="I1329" s="96"/>
      <c r="J1329" s="96"/>
      <c r="K1329" s="96"/>
      <c r="L1329" s="96"/>
      <c r="M1329" s="96"/>
      <c r="N1329" s="96"/>
      <c r="O1329" s="97">
        <f t="shared" si="80"/>
        <v>0</v>
      </c>
      <c r="P1329" s="97">
        <f t="shared" si="81"/>
        <v>0</v>
      </c>
      <c r="Q1329" s="97" cm="1">
        <f t="array" aca="1" ref="Q1329" ca="1">IF(I1329=0,0,$E1329*$I1329*(SUMPRODUCT((1-'Emission Factors'!$C$37)^ROW(INDIRECT("1:" &amp; 'Emission Factors'!$C$45-1)))+1))</f>
        <v>0</v>
      </c>
      <c r="R1329" s="176">
        <f ca="1">IFERROR((($O1329+$Q1329)*'Emission Factors'!$C$10)+($P1329*'Emission Factors'!$C$17),"")</f>
        <v>0</v>
      </c>
      <c r="S1329" s="146" t="str">
        <f t="shared" ca="1" si="82"/>
        <v>N/A</v>
      </c>
      <c r="T1329" s="98">
        <f ca="1">IFERROR((($O1329+$Q1329)*'Emission Factors'!$C$11)+($P1329*'Emission Factors'!$C$18),"")</f>
        <v>0</v>
      </c>
      <c r="U1329" s="98">
        <f ca="1">IFERROR((($O1329+$Q1329)*'Emission Factors'!$C$12)+($P1329*'Emission Factors'!$C$19),"")</f>
        <v>0</v>
      </c>
      <c r="V1329" s="98">
        <f ca="1">IFERROR((($O1329+$Q1329)*'Emission Factors'!$C$13)+($P1329*'Emission Factors'!$C$20),"")</f>
        <v>0</v>
      </c>
      <c r="W1329" s="147">
        <f ca="1">IFERROR(IF(N1329="Residential",($O1329+Q1329)*'Emission Factors'!$C$14+(P1329*'Emission Factors'!$C$21),($O1329+Q1329)*'Emission Factors'!$C$15+(P1329*'Emission Factors'!$C$22)),"")</f>
        <v>0</v>
      </c>
      <c r="X1329" s="97">
        <f t="shared" si="83"/>
        <v>0</v>
      </c>
    </row>
    <row r="1330" spans="2:24" x14ac:dyDescent="0.3">
      <c r="B1330" s="94"/>
      <c r="C1330" s="95"/>
      <c r="D1330" s="95"/>
      <c r="E1330" s="95"/>
      <c r="F1330" s="144"/>
      <c r="G1330" s="94"/>
      <c r="H1330" s="145"/>
      <c r="I1330" s="96"/>
      <c r="J1330" s="96"/>
      <c r="K1330" s="96"/>
      <c r="L1330" s="96"/>
      <c r="M1330" s="96"/>
      <c r="N1330" s="96"/>
      <c r="O1330" s="97">
        <f t="shared" si="80"/>
        <v>0</v>
      </c>
      <c r="P1330" s="97">
        <f t="shared" si="81"/>
        <v>0</v>
      </c>
      <c r="Q1330" s="97" cm="1">
        <f t="array" aca="1" ref="Q1330" ca="1">IF(I1330=0,0,$E1330*$I1330*(SUMPRODUCT((1-'Emission Factors'!$C$37)^ROW(INDIRECT("1:" &amp; 'Emission Factors'!$C$45-1)))+1))</f>
        <v>0</v>
      </c>
      <c r="R1330" s="176">
        <f ca="1">IFERROR((($O1330+$Q1330)*'Emission Factors'!$C$10)+($P1330*'Emission Factors'!$C$17),"")</f>
        <v>0</v>
      </c>
      <c r="S1330" s="146" t="str">
        <f t="shared" ca="1" si="82"/>
        <v>N/A</v>
      </c>
      <c r="T1330" s="98">
        <f ca="1">IFERROR((($O1330+$Q1330)*'Emission Factors'!$C$11)+($P1330*'Emission Factors'!$C$18),"")</f>
        <v>0</v>
      </c>
      <c r="U1330" s="98">
        <f ca="1">IFERROR((($O1330+$Q1330)*'Emission Factors'!$C$12)+($P1330*'Emission Factors'!$C$19),"")</f>
        <v>0</v>
      </c>
      <c r="V1330" s="98">
        <f ca="1">IFERROR((($O1330+$Q1330)*'Emission Factors'!$C$13)+($P1330*'Emission Factors'!$C$20),"")</f>
        <v>0</v>
      </c>
      <c r="W1330" s="147">
        <f ca="1">IFERROR(IF(N1330="Residential",($O1330+Q1330)*'Emission Factors'!$C$14+(P1330*'Emission Factors'!$C$21),($O1330+Q1330)*'Emission Factors'!$C$15+(P1330*'Emission Factors'!$C$22)),"")</f>
        <v>0</v>
      </c>
      <c r="X1330" s="97">
        <f t="shared" si="83"/>
        <v>0</v>
      </c>
    </row>
    <row r="1331" spans="2:24" x14ac:dyDescent="0.3">
      <c r="B1331" s="94"/>
      <c r="C1331" s="95"/>
      <c r="D1331" s="95"/>
      <c r="E1331" s="95"/>
      <c r="F1331" s="144"/>
      <c r="G1331" s="94"/>
      <c r="H1331" s="145"/>
      <c r="I1331" s="96"/>
      <c r="J1331" s="96"/>
      <c r="K1331" s="96"/>
      <c r="L1331" s="96"/>
      <c r="M1331" s="96"/>
      <c r="N1331" s="96"/>
      <c r="O1331" s="97">
        <f t="shared" si="80"/>
        <v>0</v>
      </c>
      <c r="P1331" s="97">
        <f t="shared" si="81"/>
        <v>0</v>
      </c>
      <c r="Q1331" s="97" cm="1">
        <f t="array" aca="1" ref="Q1331" ca="1">IF(I1331=0,0,$E1331*$I1331*(SUMPRODUCT((1-'Emission Factors'!$C$37)^ROW(INDIRECT("1:" &amp; 'Emission Factors'!$C$45-1)))+1))</f>
        <v>0</v>
      </c>
      <c r="R1331" s="176">
        <f ca="1">IFERROR((($O1331+$Q1331)*'Emission Factors'!$C$10)+($P1331*'Emission Factors'!$C$17),"")</f>
        <v>0</v>
      </c>
      <c r="S1331" s="146" t="str">
        <f t="shared" ca="1" si="82"/>
        <v>N/A</v>
      </c>
      <c r="T1331" s="98">
        <f ca="1">IFERROR((($O1331+$Q1331)*'Emission Factors'!$C$11)+($P1331*'Emission Factors'!$C$18),"")</f>
        <v>0</v>
      </c>
      <c r="U1331" s="98">
        <f ca="1">IFERROR((($O1331+$Q1331)*'Emission Factors'!$C$12)+($P1331*'Emission Factors'!$C$19),"")</f>
        <v>0</v>
      </c>
      <c r="V1331" s="98">
        <f ca="1">IFERROR((($O1331+$Q1331)*'Emission Factors'!$C$13)+($P1331*'Emission Factors'!$C$20),"")</f>
        <v>0</v>
      </c>
      <c r="W1331" s="147">
        <f ca="1">IFERROR(IF(N1331="Residential",($O1331+Q1331)*'Emission Factors'!$C$14+(P1331*'Emission Factors'!$C$21),($O1331+Q1331)*'Emission Factors'!$C$15+(P1331*'Emission Factors'!$C$22)),"")</f>
        <v>0</v>
      </c>
      <c r="X1331" s="97">
        <f t="shared" si="83"/>
        <v>0</v>
      </c>
    </row>
    <row r="1332" spans="2:24" x14ac:dyDescent="0.3">
      <c r="B1332" s="94"/>
      <c r="C1332" s="95"/>
      <c r="D1332" s="95"/>
      <c r="E1332" s="95"/>
      <c r="F1332" s="144"/>
      <c r="G1332" s="94"/>
      <c r="H1332" s="145"/>
      <c r="I1332" s="96"/>
      <c r="J1332" s="96"/>
      <c r="K1332" s="96"/>
      <c r="L1332" s="96"/>
      <c r="M1332" s="96"/>
      <c r="N1332" s="96"/>
      <c r="O1332" s="97">
        <f t="shared" si="80"/>
        <v>0</v>
      </c>
      <c r="P1332" s="97">
        <f t="shared" si="81"/>
        <v>0</v>
      </c>
      <c r="Q1332" s="97" cm="1">
        <f t="array" aca="1" ref="Q1332" ca="1">IF(I1332=0,0,$E1332*$I1332*(SUMPRODUCT((1-'Emission Factors'!$C$37)^ROW(INDIRECT("1:" &amp; 'Emission Factors'!$C$45-1)))+1))</f>
        <v>0</v>
      </c>
      <c r="R1332" s="176">
        <f ca="1">IFERROR((($O1332+$Q1332)*'Emission Factors'!$C$10)+($P1332*'Emission Factors'!$C$17),"")</f>
        <v>0</v>
      </c>
      <c r="S1332" s="146" t="str">
        <f t="shared" ca="1" si="82"/>
        <v>N/A</v>
      </c>
      <c r="T1332" s="98">
        <f ca="1">IFERROR((($O1332+$Q1332)*'Emission Factors'!$C$11)+($P1332*'Emission Factors'!$C$18),"")</f>
        <v>0</v>
      </c>
      <c r="U1332" s="98">
        <f ca="1">IFERROR((($O1332+$Q1332)*'Emission Factors'!$C$12)+($P1332*'Emission Factors'!$C$19),"")</f>
        <v>0</v>
      </c>
      <c r="V1332" s="98">
        <f ca="1">IFERROR((($O1332+$Q1332)*'Emission Factors'!$C$13)+($P1332*'Emission Factors'!$C$20),"")</f>
        <v>0</v>
      </c>
      <c r="W1332" s="147">
        <f ca="1">IFERROR(IF(N1332="Residential",($O1332+Q1332)*'Emission Factors'!$C$14+(P1332*'Emission Factors'!$C$21),($O1332+Q1332)*'Emission Factors'!$C$15+(P1332*'Emission Factors'!$C$22)),"")</f>
        <v>0</v>
      </c>
      <c r="X1332" s="97">
        <f t="shared" si="83"/>
        <v>0</v>
      </c>
    </row>
    <row r="1333" spans="2:24" x14ac:dyDescent="0.3">
      <c r="B1333" s="94"/>
      <c r="C1333" s="95"/>
      <c r="D1333" s="95"/>
      <c r="E1333" s="95"/>
      <c r="F1333" s="144"/>
      <c r="G1333" s="94"/>
      <c r="H1333" s="145"/>
      <c r="I1333" s="96"/>
      <c r="J1333" s="96"/>
      <c r="K1333" s="96"/>
      <c r="L1333" s="96"/>
      <c r="M1333" s="96"/>
      <c r="N1333" s="96"/>
      <c r="O1333" s="97">
        <f t="shared" si="80"/>
        <v>0</v>
      </c>
      <c r="P1333" s="97">
        <f t="shared" si="81"/>
        <v>0</v>
      </c>
      <c r="Q1333" s="97" cm="1">
        <f t="array" aca="1" ref="Q1333" ca="1">IF(I1333=0,0,$E1333*$I1333*(SUMPRODUCT((1-'Emission Factors'!$C$37)^ROW(INDIRECT("1:" &amp; 'Emission Factors'!$C$45-1)))+1))</f>
        <v>0</v>
      </c>
      <c r="R1333" s="176">
        <f ca="1">IFERROR((($O1333+$Q1333)*'Emission Factors'!$C$10)+($P1333*'Emission Factors'!$C$17),"")</f>
        <v>0</v>
      </c>
      <c r="S1333" s="146" t="str">
        <f t="shared" ca="1" si="82"/>
        <v>N/A</v>
      </c>
      <c r="T1333" s="98">
        <f ca="1">IFERROR((($O1333+$Q1333)*'Emission Factors'!$C$11)+($P1333*'Emission Factors'!$C$18),"")</f>
        <v>0</v>
      </c>
      <c r="U1333" s="98">
        <f ca="1">IFERROR((($O1333+$Q1333)*'Emission Factors'!$C$12)+($P1333*'Emission Factors'!$C$19),"")</f>
        <v>0</v>
      </c>
      <c r="V1333" s="98">
        <f ca="1">IFERROR((($O1333+$Q1333)*'Emission Factors'!$C$13)+($P1333*'Emission Factors'!$C$20),"")</f>
        <v>0</v>
      </c>
      <c r="W1333" s="147">
        <f ca="1">IFERROR(IF(N1333="Residential",($O1333+Q1333)*'Emission Factors'!$C$14+(P1333*'Emission Factors'!$C$21),($O1333+Q1333)*'Emission Factors'!$C$15+(P1333*'Emission Factors'!$C$22)),"")</f>
        <v>0</v>
      </c>
      <c r="X1333" s="97">
        <f t="shared" si="83"/>
        <v>0</v>
      </c>
    </row>
    <row r="1334" spans="2:24" x14ac:dyDescent="0.3">
      <c r="B1334" s="94"/>
      <c r="C1334" s="95"/>
      <c r="D1334" s="95"/>
      <c r="E1334" s="95"/>
      <c r="F1334" s="144"/>
      <c r="G1334" s="94"/>
      <c r="H1334" s="145"/>
      <c r="I1334" s="96"/>
      <c r="J1334" s="96"/>
      <c r="K1334" s="96"/>
      <c r="L1334" s="96"/>
      <c r="M1334" s="96"/>
      <c r="N1334" s="96"/>
      <c r="O1334" s="97">
        <f t="shared" si="80"/>
        <v>0</v>
      </c>
      <c r="P1334" s="97">
        <f t="shared" si="81"/>
        <v>0</v>
      </c>
      <c r="Q1334" s="97" cm="1">
        <f t="array" aca="1" ref="Q1334" ca="1">IF(I1334=0,0,$E1334*$I1334*(SUMPRODUCT((1-'Emission Factors'!$C$37)^ROW(INDIRECT("1:" &amp; 'Emission Factors'!$C$45-1)))+1))</f>
        <v>0</v>
      </c>
      <c r="R1334" s="176">
        <f ca="1">IFERROR((($O1334+$Q1334)*'Emission Factors'!$C$10)+($P1334*'Emission Factors'!$C$17),"")</f>
        <v>0</v>
      </c>
      <c r="S1334" s="146" t="str">
        <f t="shared" ca="1" si="82"/>
        <v>N/A</v>
      </c>
      <c r="T1334" s="98">
        <f ca="1">IFERROR((($O1334+$Q1334)*'Emission Factors'!$C$11)+($P1334*'Emission Factors'!$C$18),"")</f>
        <v>0</v>
      </c>
      <c r="U1334" s="98">
        <f ca="1">IFERROR((($O1334+$Q1334)*'Emission Factors'!$C$12)+($P1334*'Emission Factors'!$C$19),"")</f>
        <v>0</v>
      </c>
      <c r="V1334" s="98">
        <f ca="1">IFERROR((($O1334+$Q1334)*'Emission Factors'!$C$13)+($P1334*'Emission Factors'!$C$20),"")</f>
        <v>0</v>
      </c>
      <c r="W1334" s="147">
        <f ca="1">IFERROR(IF(N1334="Residential",($O1334+Q1334)*'Emission Factors'!$C$14+(P1334*'Emission Factors'!$C$21),($O1334+Q1334)*'Emission Factors'!$C$15+(P1334*'Emission Factors'!$C$22)),"")</f>
        <v>0</v>
      </c>
      <c r="X1334" s="97">
        <f t="shared" si="83"/>
        <v>0</v>
      </c>
    </row>
    <row r="1335" spans="2:24" x14ac:dyDescent="0.3">
      <c r="B1335" s="94"/>
      <c r="C1335" s="95"/>
      <c r="D1335" s="95"/>
      <c r="E1335" s="95"/>
      <c r="F1335" s="144"/>
      <c r="G1335" s="94"/>
      <c r="H1335" s="145"/>
      <c r="I1335" s="96"/>
      <c r="J1335" s="96"/>
      <c r="K1335" s="96"/>
      <c r="L1335" s="96"/>
      <c r="M1335" s="96"/>
      <c r="N1335" s="96"/>
      <c r="O1335" s="97">
        <f t="shared" si="80"/>
        <v>0</v>
      </c>
      <c r="P1335" s="97">
        <f t="shared" si="81"/>
        <v>0</v>
      </c>
      <c r="Q1335" s="97" cm="1">
        <f t="array" aca="1" ref="Q1335" ca="1">IF(I1335=0,0,$E1335*$I1335*(SUMPRODUCT((1-'Emission Factors'!$C$37)^ROW(INDIRECT("1:" &amp; 'Emission Factors'!$C$45-1)))+1))</f>
        <v>0</v>
      </c>
      <c r="R1335" s="176">
        <f ca="1">IFERROR((($O1335+$Q1335)*'Emission Factors'!$C$10)+($P1335*'Emission Factors'!$C$17),"")</f>
        <v>0</v>
      </c>
      <c r="S1335" s="146" t="str">
        <f t="shared" ca="1" si="82"/>
        <v>N/A</v>
      </c>
      <c r="T1335" s="98">
        <f ca="1">IFERROR((($O1335+$Q1335)*'Emission Factors'!$C$11)+($P1335*'Emission Factors'!$C$18),"")</f>
        <v>0</v>
      </c>
      <c r="U1335" s="98">
        <f ca="1">IFERROR((($O1335+$Q1335)*'Emission Factors'!$C$12)+($P1335*'Emission Factors'!$C$19),"")</f>
        <v>0</v>
      </c>
      <c r="V1335" s="98">
        <f ca="1">IFERROR((($O1335+$Q1335)*'Emission Factors'!$C$13)+($P1335*'Emission Factors'!$C$20),"")</f>
        <v>0</v>
      </c>
      <c r="W1335" s="147">
        <f ca="1">IFERROR(IF(N1335="Residential",($O1335+Q1335)*'Emission Factors'!$C$14+(P1335*'Emission Factors'!$C$21),($O1335+Q1335)*'Emission Factors'!$C$15+(P1335*'Emission Factors'!$C$22)),"")</f>
        <v>0</v>
      </c>
      <c r="X1335" s="97">
        <f t="shared" si="83"/>
        <v>0</v>
      </c>
    </row>
    <row r="1336" spans="2:24" x14ac:dyDescent="0.3">
      <c r="B1336" s="94"/>
      <c r="C1336" s="95"/>
      <c r="D1336" s="95"/>
      <c r="E1336" s="95"/>
      <c r="F1336" s="144"/>
      <c r="G1336" s="94"/>
      <c r="H1336" s="145"/>
      <c r="I1336" s="96"/>
      <c r="J1336" s="96"/>
      <c r="K1336" s="96"/>
      <c r="L1336" s="96"/>
      <c r="M1336" s="96"/>
      <c r="N1336" s="96"/>
      <c r="O1336" s="97">
        <f t="shared" si="80"/>
        <v>0</v>
      </c>
      <c r="P1336" s="97">
        <f t="shared" si="81"/>
        <v>0</v>
      </c>
      <c r="Q1336" s="97" cm="1">
        <f t="array" aca="1" ref="Q1336" ca="1">IF(I1336=0,0,$E1336*$I1336*(SUMPRODUCT((1-'Emission Factors'!$C$37)^ROW(INDIRECT("1:" &amp; 'Emission Factors'!$C$45-1)))+1))</f>
        <v>0</v>
      </c>
      <c r="R1336" s="176">
        <f ca="1">IFERROR((($O1336+$Q1336)*'Emission Factors'!$C$10)+($P1336*'Emission Factors'!$C$17),"")</f>
        <v>0</v>
      </c>
      <c r="S1336" s="146" t="str">
        <f t="shared" ca="1" si="82"/>
        <v>N/A</v>
      </c>
      <c r="T1336" s="98">
        <f ca="1">IFERROR((($O1336+$Q1336)*'Emission Factors'!$C$11)+($P1336*'Emission Factors'!$C$18),"")</f>
        <v>0</v>
      </c>
      <c r="U1336" s="98">
        <f ca="1">IFERROR((($O1336+$Q1336)*'Emission Factors'!$C$12)+($P1336*'Emission Factors'!$C$19),"")</f>
        <v>0</v>
      </c>
      <c r="V1336" s="98">
        <f ca="1">IFERROR((($O1336+$Q1336)*'Emission Factors'!$C$13)+($P1336*'Emission Factors'!$C$20),"")</f>
        <v>0</v>
      </c>
      <c r="W1336" s="147">
        <f ca="1">IFERROR(IF(N1336="Residential",($O1336+Q1336)*'Emission Factors'!$C$14+(P1336*'Emission Factors'!$C$21),($O1336+Q1336)*'Emission Factors'!$C$15+(P1336*'Emission Factors'!$C$22)),"")</f>
        <v>0</v>
      </c>
      <c r="X1336" s="97">
        <f t="shared" si="83"/>
        <v>0</v>
      </c>
    </row>
    <row r="1337" spans="2:24" x14ac:dyDescent="0.3">
      <c r="B1337" s="94"/>
      <c r="C1337" s="95"/>
      <c r="D1337" s="95"/>
      <c r="E1337" s="95"/>
      <c r="F1337" s="144"/>
      <c r="G1337" s="94"/>
      <c r="H1337" s="145"/>
      <c r="I1337" s="96"/>
      <c r="J1337" s="96"/>
      <c r="K1337" s="96"/>
      <c r="L1337" s="96"/>
      <c r="M1337" s="96"/>
      <c r="N1337" s="96"/>
      <c r="O1337" s="97">
        <f t="shared" si="80"/>
        <v>0</v>
      </c>
      <c r="P1337" s="97">
        <f t="shared" si="81"/>
        <v>0</v>
      </c>
      <c r="Q1337" s="97" cm="1">
        <f t="array" aca="1" ref="Q1337" ca="1">IF(I1337=0,0,$E1337*$I1337*(SUMPRODUCT((1-'Emission Factors'!$C$37)^ROW(INDIRECT("1:" &amp; 'Emission Factors'!$C$45-1)))+1))</f>
        <v>0</v>
      </c>
      <c r="R1337" s="176">
        <f ca="1">IFERROR((($O1337+$Q1337)*'Emission Factors'!$C$10)+($P1337*'Emission Factors'!$C$17),"")</f>
        <v>0</v>
      </c>
      <c r="S1337" s="146" t="str">
        <f t="shared" ca="1" si="82"/>
        <v>N/A</v>
      </c>
      <c r="T1337" s="98">
        <f ca="1">IFERROR((($O1337+$Q1337)*'Emission Factors'!$C$11)+($P1337*'Emission Factors'!$C$18),"")</f>
        <v>0</v>
      </c>
      <c r="U1337" s="98">
        <f ca="1">IFERROR((($O1337+$Q1337)*'Emission Factors'!$C$12)+($P1337*'Emission Factors'!$C$19),"")</f>
        <v>0</v>
      </c>
      <c r="V1337" s="98">
        <f ca="1">IFERROR((($O1337+$Q1337)*'Emission Factors'!$C$13)+($P1337*'Emission Factors'!$C$20),"")</f>
        <v>0</v>
      </c>
      <c r="W1337" s="147">
        <f ca="1">IFERROR(IF(N1337="Residential",($O1337+Q1337)*'Emission Factors'!$C$14+(P1337*'Emission Factors'!$C$21),($O1337+Q1337)*'Emission Factors'!$C$15+(P1337*'Emission Factors'!$C$22)),"")</f>
        <v>0</v>
      </c>
      <c r="X1337" s="97">
        <f t="shared" si="83"/>
        <v>0</v>
      </c>
    </row>
    <row r="1338" spans="2:24" x14ac:dyDescent="0.3">
      <c r="B1338" s="94"/>
      <c r="C1338" s="95"/>
      <c r="D1338" s="95"/>
      <c r="E1338" s="95"/>
      <c r="F1338" s="144"/>
      <c r="G1338" s="94"/>
      <c r="H1338" s="145"/>
      <c r="I1338" s="96"/>
      <c r="J1338" s="96"/>
      <c r="K1338" s="96"/>
      <c r="L1338" s="96"/>
      <c r="M1338" s="96"/>
      <c r="N1338" s="96"/>
      <c r="O1338" s="97">
        <f t="shared" si="80"/>
        <v>0</v>
      </c>
      <c r="P1338" s="97">
        <f t="shared" si="81"/>
        <v>0</v>
      </c>
      <c r="Q1338" s="97" cm="1">
        <f t="array" aca="1" ref="Q1338" ca="1">IF(I1338=0,0,$E1338*$I1338*(SUMPRODUCT((1-'Emission Factors'!$C$37)^ROW(INDIRECT("1:" &amp; 'Emission Factors'!$C$45-1)))+1))</f>
        <v>0</v>
      </c>
      <c r="R1338" s="176">
        <f ca="1">IFERROR((($O1338+$Q1338)*'Emission Factors'!$C$10)+($P1338*'Emission Factors'!$C$17),"")</f>
        <v>0</v>
      </c>
      <c r="S1338" s="146" t="str">
        <f t="shared" ca="1" si="82"/>
        <v>N/A</v>
      </c>
      <c r="T1338" s="98">
        <f ca="1">IFERROR((($O1338+$Q1338)*'Emission Factors'!$C$11)+($P1338*'Emission Factors'!$C$18),"")</f>
        <v>0</v>
      </c>
      <c r="U1338" s="98">
        <f ca="1">IFERROR((($O1338+$Q1338)*'Emission Factors'!$C$12)+($P1338*'Emission Factors'!$C$19),"")</f>
        <v>0</v>
      </c>
      <c r="V1338" s="98">
        <f ca="1">IFERROR((($O1338+$Q1338)*'Emission Factors'!$C$13)+($P1338*'Emission Factors'!$C$20),"")</f>
        <v>0</v>
      </c>
      <c r="W1338" s="147">
        <f ca="1">IFERROR(IF(N1338="Residential",($O1338+Q1338)*'Emission Factors'!$C$14+(P1338*'Emission Factors'!$C$21),($O1338+Q1338)*'Emission Factors'!$C$15+(P1338*'Emission Factors'!$C$22)),"")</f>
        <v>0</v>
      </c>
      <c r="X1338" s="97">
        <f t="shared" si="83"/>
        <v>0</v>
      </c>
    </row>
    <row r="1339" spans="2:24" x14ac:dyDescent="0.3">
      <c r="B1339" s="94"/>
      <c r="C1339" s="95"/>
      <c r="D1339" s="95"/>
      <c r="E1339" s="95"/>
      <c r="F1339" s="144"/>
      <c r="G1339" s="94"/>
      <c r="H1339" s="145"/>
      <c r="I1339" s="96"/>
      <c r="J1339" s="96"/>
      <c r="K1339" s="96"/>
      <c r="L1339" s="96"/>
      <c r="M1339" s="96"/>
      <c r="N1339" s="96"/>
      <c r="O1339" s="97">
        <f t="shared" si="80"/>
        <v>0</v>
      </c>
      <c r="P1339" s="97">
        <f t="shared" si="81"/>
        <v>0</v>
      </c>
      <c r="Q1339" s="97" cm="1">
        <f t="array" aca="1" ref="Q1339" ca="1">IF(I1339=0,0,$E1339*$I1339*(SUMPRODUCT((1-'Emission Factors'!$C$37)^ROW(INDIRECT("1:" &amp; 'Emission Factors'!$C$45-1)))+1))</f>
        <v>0</v>
      </c>
      <c r="R1339" s="176">
        <f ca="1">IFERROR((($O1339+$Q1339)*'Emission Factors'!$C$10)+($P1339*'Emission Factors'!$C$17),"")</f>
        <v>0</v>
      </c>
      <c r="S1339" s="146" t="str">
        <f t="shared" ca="1" si="82"/>
        <v>N/A</v>
      </c>
      <c r="T1339" s="98">
        <f ca="1">IFERROR((($O1339+$Q1339)*'Emission Factors'!$C$11)+($P1339*'Emission Factors'!$C$18),"")</f>
        <v>0</v>
      </c>
      <c r="U1339" s="98">
        <f ca="1">IFERROR((($O1339+$Q1339)*'Emission Factors'!$C$12)+($P1339*'Emission Factors'!$C$19),"")</f>
        <v>0</v>
      </c>
      <c r="V1339" s="98">
        <f ca="1">IFERROR((($O1339+$Q1339)*'Emission Factors'!$C$13)+($P1339*'Emission Factors'!$C$20),"")</f>
        <v>0</v>
      </c>
      <c r="W1339" s="147">
        <f ca="1">IFERROR(IF(N1339="Residential",($O1339+Q1339)*'Emission Factors'!$C$14+(P1339*'Emission Factors'!$C$21),($O1339+Q1339)*'Emission Factors'!$C$15+(P1339*'Emission Factors'!$C$22)),"")</f>
        <v>0</v>
      </c>
      <c r="X1339" s="97">
        <f t="shared" si="83"/>
        <v>0</v>
      </c>
    </row>
    <row r="1340" spans="2:24" x14ac:dyDescent="0.3">
      <c r="B1340" s="94"/>
      <c r="C1340" s="95"/>
      <c r="D1340" s="95"/>
      <c r="E1340" s="95"/>
      <c r="F1340" s="144"/>
      <c r="G1340" s="94"/>
      <c r="H1340" s="145"/>
      <c r="I1340" s="96"/>
      <c r="J1340" s="96"/>
      <c r="K1340" s="96"/>
      <c r="L1340" s="96"/>
      <c r="M1340" s="96"/>
      <c r="N1340" s="96"/>
      <c r="O1340" s="97">
        <f t="shared" si="80"/>
        <v>0</v>
      </c>
      <c r="P1340" s="97">
        <f t="shared" si="81"/>
        <v>0</v>
      </c>
      <c r="Q1340" s="97" cm="1">
        <f t="array" aca="1" ref="Q1340" ca="1">IF(I1340=0,0,$E1340*$I1340*(SUMPRODUCT((1-'Emission Factors'!$C$37)^ROW(INDIRECT("1:" &amp; 'Emission Factors'!$C$45-1)))+1))</f>
        <v>0</v>
      </c>
      <c r="R1340" s="176">
        <f ca="1">IFERROR((($O1340+$Q1340)*'Emission Factors'!$C$10)+($P1340*'Emission Factors'!$C$17),"")</f>
        <v>0</v>
      </c>
      <c r="S1340" s="146" t="str">
        <f t="shared" ca="1" si="82"/>
        <v>N/A</v>
      </c>
      <c r="T1340" s="98">
        <f ca="1">IFERROR((($O1340+$Q1340)*'Emission Factors'!$C$11)+($P1340*'Emission Factors'!$C$18),"")</f>
        <v>0</v>
      </c>
      <c r="U1340" s="98">
        <f ca="1">IFERROR((($O1340+$Q1340)*'Emission Factors'!$C$12)+($P1340*'Emission Factors'!$C$19),"")</f>
        <v>0</v>
      </c>
      <c r="V1340" s="98">
        <f ca="1">IFERROR((($O1340+$Q1340)*'Emission Factors'!$C$13)+($P1340*'Emission Factors'!$C$20),"")</f>
        <v>0</v>
      </c>
      <c r="W1340" s="147">
        <f ca="1">IFERROR(IF(N1340="Residential",($O1340+Q1340)*'Emission Factors'!$C$14+(P1340*'Emission Factors'!$C$21),($O1340+Q1340)*'Emission Factors'!$C$15+(P1340*'Emission Factors'!$C$22)),"")</f>
        <v>0</v>
      </c>
      <c r="X1340" s="97">
        <f t="shared" si="83"/>
        <v>0</v>
      </c>
    </row>
    <row r="1341" spans="2:24" x14ac:dyDescent="0.3">
      <c r="B1341" s="94"/>
      <c r="C1341" s="95"/>
      <c r="D1341" s="95"/>
      <c r="E1341" s="95"/>
      <c r="F1341" s="144"/>
      <c r="G1341" s="94"/>
      <c r="H1341" s="145"/>
      <c r="I1341" s="96"/>
      <c r="J1341" s="96"/>
      <c r="K1341" s="96"/>
      <c r="L1341" s="96"/>
      <c r="M1341" s="96"/>
      <c r="N1341" s="96"/>
      <c r="O1341" s="97">
        <f t="shared" si="80"/>
        <v>0</v>
      </c>
      <c r="P1341" s="97">
        <f t="shared" si="81"/>
        <v>0</v>
      </c>
      <c r="Q1341" s="97" cm="1">
        <f t="array" aca="1" ref="Q1341" ca="1">IF(I1341=0,0,$E1341*$I1341*(SUMPRODUCT((1-'Emission Factors'!$C$37)^ROW(INDIRECT("1:" &amp; 'Emission Factors'!$C$45-1)))+1))</f>
        <v>0</v>
      </c>
      <c r="R1341" s="176">
        <f ca="1">IFERROR((($O1341+$Q1341)*'Emission Factors'!$C$10)+($P1341*'Emission Factors'!$C$17),"")</f>
        <v>0</v>
      </c>
      <c r="S1341" s="146" t="str">
        <f t="shared" ca="1" si="82"/>
        <v>N/A</v>
      </c>
      <c r="T1341" s="98">
        <f ca="1">IFERROR((($O1341+$Q1341)*'Emission Factors'!$C$11)+($P1341*'Emission Factors'!$C$18),"")</f>
        <v>0</v>
      </c>
      <c r="U1341" s="98">
        <f ca="1">IFERROR((($O1341+$Q1341)*'Emission Factors'!$C$12)+($P1341*'Emission Factors'!$C$19),"")</f>
        <v>0</v>
      </c>
      <c r="V1341" s="98">
        <f ca="1">IFERROR((($O1341+$Q1341)*'Emission Factors'!$C$13)+($P1341*'Emission Factors'!$C$20),"")</f>
        <v>0</v>
      </c>
      <c r="W1341" s="147">
        <f ca="1">IFERROR(IF(N1341="Residential",($O1341+Q1341)*'Emission Factors'!$C$14+(P1341*'Emission Factors'!$C$21),($O1341+Q1341)*'Emission Factors'!$C$15+(P1341*'Emission Factors'!$C$22)),"")</f>
        <v>0</v>
      </c>
      <c r="X1341" s="97">
        <f t="shared" si="83"/>
        <v>0</v>
      </c>
    </row>
    <row r="1342" spans="2:24" x14ac:dyDescent="0.3">
      <c r="B1342" s="94"/>
      <c r="C1342" s="95"/>
      <c r="D1342" s="95"/>
      <c r="E1342" s="95"/>
      <c r="F1342" s="144"/>
      <c r="G1342" s="94"/>
      <c r="H1342" s="145"/>
      <c r="I1342" s="96"/>
      <c r="J1342" s="96"/>
      <c r="K1342" s="96"/>
      <c r="L1342" s="96"/>
      <c r="M1342" s="96"/>
      <c r="N1342" s="96"/>
      <c r="O1342" s="97">
        <f t="shared" si="80"/>
        <v>0</v>
      </c>
      <c r="P1342" s="97">
        <f t="shared" si="81"/>
        <v>0</v>
      </c>
      <c r="Q1342" s="97" cm="1">
        <f t="array" aca="1" ref="Q1342" ca="1">IF(I1342=0,0,$E1342*$I1342*(SUMPRODUCT((1-'Emission Factors'!$C$37)^ROW(INDIRECT("1:" &amp; 'Emission Factors'!$C$45-1)))+1))</f>
        <v>0</v>
      </c>
      <c r="R1342" s="176">
        <f ca="1">IFERROR((($O1342+$Q1342)*'Emission Factors'!$C$10)+($P1342*'Emission Factors'!$C$17),"")</f>
        <v>0</v>
      </c>
      <c r="S1342" s="146" t="str">
        <f t="shared" ca="1" si="82"/>
        <v>N/A</v>
      </c>
      <c r="T1342" s="98">
        <f ca="1">IFERROR((($O1342+$Q1342)*'Emission Factors'!$C$11)+($P1342*'Emission Factors'!$C$18),"")</f>
        <v>0</v>
      </c>
      <c r="U1342" s="98">
        <f ca="1">IFERROR((($O1342+$Q1342)*'Emission Factors'!$C$12)+($P1342*'Emission Factors'!$C$19),"")</f>
        <v>0</v>
      </c>
      <c r="V1342" s="98">
        <f ca="1">IFERROR((($O1342+$Q1342)*'Emission Factors'!$C$13)+($P1342*'Emission Factors'!$C$20),"")</f>
        <v>0</v>
      </c>
      <c r="W1342" s="147">
        <f ca="1">IFERROR(IF(N1342="Residential",($O1342+Q1342)*'Emission Factors'!$C$14+(P1342*'Emission Factors'!$C$21),($O1342+Q1342)*'Emission Factors'!$C$15+(P1342*'Emission Factors'!$C$22)),"")</f>
        <v>0</v>
      </c>
      <c r="X1342" s="97">
        <f t="shared" si="83"/>
        <v>0</v>
      </c>
    </row>
    <row r="1343" spans="2:24" x14ac:dyDescent="0.3">
      <c r="B1343" s="94"/>
      <c r="C1343" s="95"/>
      <c r="D1343" s="95"/>
      <c r="E1343" s="95"/>
      <c r="F1343" s="144"/>
      <c r="G1343" s="94"/>
      <c r="H1343" s="145"/>
      <c r="I1343" s="96"/>
      <c r="J1343" s="96"/>
      <c r="K1343" s="96"/>
      <c r="L1343" s="96"/>
      <c r="M1343" s="96"/>
      <c r="N1343" s="96"/>
      <c r="O1343" s="97">
        <f t="shared" si="80"/>
        <v>0</v>
      </c>
      <c r="P1343" s="97">
        <f t="shared" si="81"/>
        <v>0</v>
      </c>
      <c r="Q1343" s="97" cm="1">
        <f t="array" aca="1" ref="Q1343" ca="1">IF(I1343=0,0,$E1343*$I1343*(SUMPRODUCT((1-'Emission Factors'!$C$37)^ROW(INDIRECT("1:" &amp; 'Emission Factors'!$C$45-1)))+1))</f>
        <v>0</v>
      </c>
      <c r="R1343" s="176">
        <f ca="1">IFERROR((($O1343+$Q1343)*'Emission Factors'!$C$10)+($P1343*'Emission Factors'!$C$17),"")</f>
        <v>0</v>
      </c>
      <c r="S1343" s="146" t="str">
        <f t="shared" ca="1" si="82"/>
        <v>N/A</v>
      </c>
      <c r="T1343" s="98">
        <f ca="1">IFERROR((($O1343+$Q1343)*'Emission Factors'!$C$11)+($P1343*'Emission Factors'!$C$18),"")</f>
        <v>0</v>
      </c>
      <c r="U1343" s="98">
        <f ca="1">IFERROR((($O1343+$Q1343)*'Emission Factors'!$C$12)+($P1343*'Emission Factors'!$C$19),"")</f>
        <v>0</v>
      </c>
      <c r="V1343" s="98">
        <f ca="1">IFERROR((($O1343+$Q1343)*'Emission Factors'!$C$13)+($P1343*'Emission Factors'!$C$20),"")</f>
        <v>0</v>
      </c>
      <c r="W1343" s="147">
        <f ca="1">IFERROR(IF(N1343="Residential",($O1343+Q1343)*'Emission Factors'!$C$14+(P1343*'Emission Factors'!$C$21),($O1343+Q1343)*'Emission Factors'!$C$15+(P1343*'Emission Factors'!$C$22)),"")</f>
        <v>0</v>
      </c>
      <c r="X1343" s="97">
        <f t="shared" si="83"/>
        <v>0</v>
      </c>
    </row>
    <row r="1344" spans="2:24" x14ac:dyDescent="0.3">
      <c r="B1344" s="94"/>
      <c r="C1344" s="95"/>
      <c r="D1344" s="95"/>
      <c r="E1344" s="95"/>
      <c r="F1344" s="144"/>
      <c r="G1344" s="94"/>
      <c r="H1344" s="145"/>
      <c r="I1344" s="96"/>
      <c r="J1344" s="96"/>
      <c r="K1344" s="96"/>
      <c r="L1344" s="96"/>
      <c r="M1344" s="96"/>
      <c r="N1344" s="96"/>
      <c r="O1344" s="97">
        <f t="shared" si="80"/>
        <v>0</v>
      </c>
      <c r="P1344" s="97">
        <f t="shared" si="81"/>
        <v>0</v>
      </c>
      <c r="Q1344" s="97" cm="1">
        <f t="array" aca="1" ref="Q1344" ca="1">IF(I1344=0,0,$E1344*$I1344*(SUMPRODUCT((1-'Emission Factors'!$C$37)^ROW(INDIRECT("1:" &amp; 'Emission Factors'!$C$45-1)))+1))</f>
        <v>0</v>
      </c>
      <c r="R1344" s="176">
        <f ca="1">IFERROR((($O1344+$Q1344)*'Emission Factors'!$C$10)+($P1344*'Emission Factors'!$C$17),"")</f>
        <v>0</v>
      </c>
      <c r="S1344" s="146" t="str">
        <f t="shared" ca="1" si="82"/>
        <v>N/A</v>
      </c>
      <c r="T1344" s="98">
        <f ca="1">IFERROR((($O1344+$Q1344)*'Emission Factors'!$C$11)+($P1344*'Emission Factors'!$C$18),"")</f>
        <v>0</v>
      </c>
      <c r="U1344" s="98">
        <f ca="1">IFERROR((($O1344+$Q1344)*'Emission Factors'!$C$12)+($P1344*'Emission Factors'!$C$19),"")</f>
        <v>0</v>
      </c>
      <c r="V1344" s="98">
        <f ca="1">IFERROR((($O1344+$Q1344)*'Emission Factors'!$C$13)+($P1344*'Emission Factors'!$C$20),"")</f>
        <v>0</v>
      </c>
      <c r="W1344" s="147">
        <f ca="1">IFERROR(IF(N1344="Residential",($O1344+Q1344)*'Emission Factors'!$C$14+(P1344*'Emission Factors'!$C$21),($O1344+Q1344)*'Emission Factors'!$C$15+(P1344*'Emission Factors'!$C$22)),"")</f>
        <v>0</v>
      </c>
      <c r="X1344" s="97">
        <f t="shared" si="83"/>
        <v>0</v>
      </c>
    </row>
    <row r="1345" spans="2:24" x14ac:dyDescent="0.3">
      <c r="B1345" s="94"/>
      <c r="C1345" s="95"/>
      <c r="D1345" s="95"/>
      <c r="E1345" s="95"/>
      <c r="F1345" s="144"/>
      <c r="G1345" s="94"/>
      <c r="H1345" s="145"/>
      <c r="I1345" s="96"/>
      <c r="J1345" s="96"/>
      <c r="K1345" s="96"/>
      <c r="L1345" s="96"/>
      <c r="M1345" s="96"/>
      <c r="N1345" s="96"/>
      <c r="O1345" s="97">
        <f t="shared" si="80"/>
        <v>0</v>
      </c>
      <c r="P1345" s="97">
        <f t="shared" si="81"/>
        <v>0</v>
      </c>
      <c r="Q1345" s="97" cm="1">
        <f t="array" aca="1" ref="Q1345" ca="1">IF(I1345=0,0,$E1345*$I1345*(SUMPRODUCT((1-'Emission Factors'!$C$37)^ROW(INDIRECT("1:" &amp; 'Emission Factors'!$C$45-1)))+1))</f>
        <v>0</v>
      </c>
      <c r="R1345" s="176">
        <f ca="1">IFERROR((($O1345+$Q1345)*'Emission Factors'!$C$10)+($P1345*'Emission Factors'!$C$17),"")</f>
        <v>0</v>
      </c>
      <c r="S1345" s="146" t="str">
        <f t="shared" ca="1" si="82"/>
        <v>N/A</v>
      </c>
      <c r="T1345" s="98">
        <f ca="1">IFERROR((($O1345+$Q1345)*'Emission Factors'!$C$11)+($P1345*'Emission Factors'!$C$18),"")</f>
        <v>0</v>
      </c>
      <c r="U1345" s="98">
        <f ca="1">IFERROR((($O1345+$Q1345)*'Emission Factors'!$C$12)+($P1345*'Emission Factors'!$C$19),"")</f>
        <v>0</v>
      </c>
      <c r="V1345" s="98">
        <f ca="1">IFERROR((($O1345+$Q1345)*'Emission Factors'!$C$13)+($P1345*'Emission Factors'!$C$20),"")</f>
        <v>0</v>
      </c>
      <c r="W1345" s="147">
        <f ca="1">IFERROR(IF(N1345="Residential",($O1345+Q1345)*'Emission Factors'!$C$14+(P1345*'Emission Factors'!$C$21),($O1345+Q1345)*'Emission Factors'!$C$15+(P1345*'Emission Factors'!$C$22)),"")</f>
        <v>0</v>
      </c>
      <c r="X1345" s="97">
        <f t="shared" si="83"/>
        <v>0</v>
      </c>
    </row>
    <row r="1346" spans="2:24" x14ac:dyDescent="0.3">
      <c r="B1346" s="94"/>
      <c r="C1346" s="95"/>
      <c r="D1346" s="95"/>
      <c r="E1346" s="95"/>
      <c r="F1346" s="144"/>
      <c r="G1346" s="94"/>
      <c r="H1346" s="145"/>
      <c r="I1346" s="96"/>
      <c r="J1346" s="96"/>
      <c r="K1346" s="96"/>
      <c r="L1346" s="96"/>
      <c r="M1346" s="96"/>
      <c r="N1346" s="96"/>
      <c r="O1346" s="97">
        <f t="shared" si="80"/>
        <v>0</v>
      </c>
      <c r="P1346" s="97">
        <f t="shared" si="81"/>
        <v>0</v>
      </c>
      <c r="Q1346" s="97" cm="1">
        <f t="array" aca="1" ref="Q1346" ca="1">IF(I1346=0,0,$E1346*$I1346*(SUMPRODUCT((1-'Emission Factors'!$C$37)^ROW(INDIRECT("1:" &amp; 'Emission Factors'!$C$45-1)))+1))</f>
        <v>0</v>
      </c>
      <c r="R1346" s="176">
        <f ca="1">IFERROR((($O1346+$Q1346)*'Emission Factors'!$C$10)+($P1346*'Emission Factors'!$C$17),"")</f>
        <v>0</v>
      </c>
      <c r="S1346" s="146" t="str">
        <f t="shared" ca="1" si="82"/>
        <v>N/A</v>
      </c>
      <c r="T1346" s="98">
        <f ca="1">IFERROR((($O1346+$Q1346)*'Emission Factors'!$C$11)+($P1346*'Emission Factors'!$C$18),"")</f>
        <v>0</v>
      </c>
      <c r="U1346" s="98">
        <f ca="1">IFERROR((($O1346+$Q1346)*'Emission Factors'!$C$12)+($P1346*'Emission Factors'!$C$19),"")</f>
        <v>0</v>
      </c>
      <c r="V1346" s="98">
        <f ca="1">IFERROR((($O1346+$Q1346)*'Emission Factors'!$C$13)+($P1346*'Emission Factors'!$C$20),"")</f>
        <v>0</v>
      </c>
      <c r="W1346" s="147">
        <f ca="1">IFERROR(IF(N1346="Residential",($O1346+Q1346)*'Emission Factors'!$C$14+(P1346*'Emission Factors'!$C$21),($O1346+Q1346)*'Emission Factors'!$C$15+(P1346*'Emission Factors'!$C$22)),"")</f>
        <v>0</v>
      </c>
      <c r="X1346" s="97">
        <f t="shared" si="83"/>
        <v>0</v>
      </c>
    </row>
    <row r="1347" spans="2:24" x14ac:dyDescent="0.3">
      <c r="B1347" s="94"/>
      <c r="C1347" s="95"/>
      <c r="D1347" s="95"/>
      <c r="E1347" s="95"/>
      <c r="F1347" s="144"/>
      <c r="G1347" s="94"/>
      <c r="H1347" s="145"/>
      <c r="I1347" s="96"/>
      <c r="J1347" s="96"/>
      <c r="K1347" s="96"/>
      <c r="L1347" s="96"/>
      <c r="M1347" s="96"/>
      <c r="N1347" s="96"/>
      <c r="O1347" s="97">
        <f t="shared" si="80"/>
        <v>0</v>
      </c>
      <c r="P1347" s="97">
        <f t="shared" si="81"/>
        <v>0</v>
      </c>
      <c r="Q1347" s="97" cm="1">
        <f t="array" aca="1" ref="Q1347" ca="1">IF(I1347=0,0,$E1347*$I1347*(SUMPRODUCT((1-'Emission Factors'!$C$37)^ROW(INDIRECT("1:" &amp; 'Emission Factors'!$C$45-1)))+1))</f>
        <v>0</v>
      </c>
      <c r="R1347" s="176">
        <f ca="1">IFERROR((($O1347+$Q1347)*'Emission Factors'!$C$10)+($P1347*'Emission Factors'!$C$17),"")</f>
        <v>0</v>
      </c>
      <c r="S1347" s="146" t="str">
        <f t="shared" ca="1" si="82"/>
        <v>N/A</v>
      </c>
      <c r="T1347" s="98">
        <f ca="1">IFERROR((($O1347+$Q1347)*'Emission Factors'!$C$11)+($P1347*'Emission Factors'!$C$18),"")</f>
        <v>0</v>
      </c>
      <c r="U1347" s="98">
        <f ca="1">IFERROR((($O1347+$Q1347)*'Emission Factors'!$C$12)+($P1347*'Emission Factors'!$C$19),"")</f>
        <v>0</v>
      </c>
      <c r="V1347" s="98">
        <f ca="1">IFERROR((($O1347+$Q1347)*'Emission Factors'!$C$13)+($P1347*'Emission Factors'!$C$20),"")</f>
        <v>0</v>
      </c>
      <c r="W1347" s="147">
        <f ca="1">IFERROR(IF(N1347="Residential",($O1347+Q1347)*'Emission Factors'!$C$14+(P1347*'Emission Factors'!$C$21),($O1347+Q1347)*'Emission Factors'!$C$15+(P1347*'Emission Factors'!$C$22)),"")</f>
        <v>0</v>
      </c>
      <c r="X1347" s="97">
        <f t="shared" si="83"/>
        <v>0</v>
      </c>
    </row>
    <row r="1348" spans="2:24" x14ac:dyDescent="0.3">
      <c r="B1348" s="94"/>
      <c r="C1348" s="95"/>
      <c r="D1348" s="95"/>
      <c r="E1348" s="95"/>
      <c r="F1348" s="144"/>
      <c r="G1348" s="94"/>
      <c r="H1348" s="145"/>
      <c r="I1348" s="96"/>
      <c r="J1348" s="96"/>
      <c r="K1348" s="96"/>
      <c r="L1348" s="96"/>
      <c r="M1348" s="96"/>
      <c r="N1348" s="96"/>
      <c r="O1348" s="97">
        <f t="shared" si="80"/>
        <v>0</v>
      </c>
      <c r="P1348" s="97">
        <f t="shared" si="81"/>
        <v>0</v>
      </c>
      <c r="Q1348" s="97" cm="1">
        <f t="array" aca="1" ref="Q1348" ca="1">IF(I1348=0,0,$E1348*$I1348*(SUMPRODUCT((1-'Emission Factors'!$C$37)^ROW(INDIRECT("1:" &amp; 'Emission Factors'!$C$45-1)))+1))</f>
        <v>0</v>
      </c>
      <c r="R1348" s="176">
        <f ca="1">IFERROR((($O1348+$Q1348)*'Emission Factors'!$C$10)+($P1348*'Emission Factors'!$C$17),"")</f>
        <v>0</v>
      </c>
      <c r="S1348" s="146" t="str">
        <f t="shared" ca="1" si="82"/>
        <v>N/A</v>
      </c>
      <c r="T1348" s="98">
        <f ca="1">IFERROR((($O1348+$Q1348)*'Emission Factors'!$C$11)+($P1348*'Emission Factors'!$C$18),"")</f>
        <v>0</v>
      </c>
      <c r="U1348" s="98">
        <f ca="1">IFERROR((($O1348+$Q1348)*'Emission Factors'!$C$12)+($P1348*'Emission Factors'!$C$19),"")</f>
        <v>0</v>
      </c>
      <c r="V1348" s="98">
        <f ca="1">IFERROR((($O1348+$Q1348)*'Emission Factors'!$C$13)+($P1348*'Emission Factors'!$C$20),"")</f>
        <v>0</v>
      </c>
      <c r="W1348" s="147">
        <f ca="1">IFERROR(IF(N1348="Residential",($O1348+Q1348)*'Emission Factors'!$C$14+(P1348*'Emission Factors'!$C$21),($O1348+Q1348)*'Emission Factors'!$C$15+(P1348*'Emission Factors'!$C$22)),"")</f>
        <v>0</v>
      </c>
      <c r="X1348" s="97">
        <f t="shared" si="83"/>
        <v>0</v>
      </c>
    </row>
    <row r="1349" spans="2:24" x14ac:dyDescent="0.3">
      <c r="B1349" s="94"/>
      <c r="C1349" s="95"/>
      <c r="D1349" s="95"/>
      <c r="E1349" s="95"/>
      <c r="F1349" s="144"/>
      <c r="G1349" s="94"/>
      <c r="H1349" s="145"/>
      <c r="I1349" s="96"/>
      <c r="J1349" s="96"/>
      <c r="K1349" s="96"/>
      <c r="L1349" s="96"/>
      <c r="M1349" s="96"/>
      <c r="N1349" s="96"/>
      <c r="O1349" s="97">
        <f t="shared" si="80"/>
        <v>0</v>
      </c>
      <c r="P1349" s="97">
        <f t="shared" si="81"/>
        <v>0</v>
      </c>
      <c r="Q1349" s="97" cm="1">
        <f t="array" aca="1" ref="Q1349" ca="1">IF(I1349=0,0,$E1349*$I1349*(SUMPRODUCT((1-'Emission Factors'!$C$37)^ROW(INDIRECT("1:" &amp; 'Emission Factors'!$C$45-1)))+1))</f>
        <v>0</v>
      </c>
      <c r="R1349" s="176">
        <f ca="1">IFERROR((($O1349+$Q1349)*'Emission Factors'!$C$10)+($P1349*'Emission Factors'!$C$17),"")</f>
        <v>0</v>
      </c>
      <c r="S1349" s="146" t="str">
        <f t="shared" ca="1" si="82"/>
        <v>N/A</v>
      </c>
      <c r="T1349" s="98">
        <f ca="1">IFERROR((($O1349+$Q1349)*'Emission Factors'!$C$11)+($P1349*'Emission Factors'!$C$18),"")</f>
        <v>0</v>
      </c>
      <c r="U1349" s="98">
        <f ca="1">IFERROR((($O1349+$Q1349)*'Emission Factors'!$C$12)+($P1349*'Emission Factors'!$C$19),"")</f>
        <v>0</v>
      </c>
      <c r="V1349" s="98">
        <f ca="1">IFERROR((($O1349+$Q1349)*'Emission Factors'!$C$13)+($P1349*'Emission Factors'!$C$20),"")</f>
        <v>0</v>
      </c>
      <c r="W1349" s="147">
        <f ca="1">IFERROR(IF(N1349="Residential",($O1349+Q1349)*'Emission Factors'!$C$14+(P1349*'Emission Factors'!$C$21),($O1349+Q1349)*'Emission Factors'!$C$15+(P1349*'Emission Factors'!$C$22)),"")</f>
        <v>0</v>
      </c>
      <c r="X1349" s="97">
        <f t="shared" si="83"/>
        <v>0</v>
      </c>
    </row>
    <row r="1350" spans="2:24" x14ac:dyDescent="0.3">
      <c r="B1350" s="94"/>
      <c r="C1350" s="95"/>
      <c r="D1350" s="95"/>
      <c r="E1350" s="95"/>
      <c r="F1350" s="144"/>
      <c r="G1350" s="94"/>
      <c r="H1350" s="145"/>
      <c r="I1350" s="96"/>
      <c r="J1350" s="96"/>
      <c r="K1350" s="96"/>
      <c r="L1350" s="96"/>
      <c r="M1350" s="96"/>
      <c r="N1350" s="96"/>
      <c r="O1350" s="97">
        <f t="shared" si="80"/>
        <v>0</v>
      </c>
      <c r="P1350" s="97">
        <f t="shared" si="81"/>
        <v>0</v>
      </c>
      <c r="Q1350" s="97" cm="1">
        <f t="array" aca="1" ref="Q1350" ca="1">IF(I1350=0,0,$E1350*$I1350*(SUMPRODUCT((1-'Emission Factors'!$C$37)^ROW(INDIRECT("1:" &amp; 'Emission Factors'!$C$45-1)))+1))</f>
        <v>0</v>
      </c>
      <c r="R1350" s="176">
        <f ca="1">IFERROR((($O1350+$Q1350)*'Emission Factors'!$C$10)+($P1350*'Emission Factors'!$C$17),"")</f>
        <v>0</v>
      </c>
      <c r="S1350" s="146" t="str">
        <f t="shared" ca="1" si="82"/>
        <v>N/A</v>
      </c>
      <c r="T1350" s="98">
        <f ca="1">IFERROR((($O1350+$Q1350)*'Emission Factors'!$C$11)+($P1350*'Emission Factors'!$C$18),"")</f>
        <v>0</v>
      </c>
      <c r="U1350" s="98">
        <f ca="1">IFERROR((($O1350+$Q1350)*'Emission Factors'!$C$12)+($P1350*'Emission Factors'!$C$19),"")</f>
        <v>0</v>
      </c>
      <c r="V1350" s="98">
        <f ca="1">IFERROR((($O1350+$Q1350)*'Emission Factors'!$C$13)+($P1350*'Emission Factors'!$C$20),"")</f>
        <v>0</v>
      </c>
      <c r="W1350" s="147">
        <f ca="1">IFERROR(IF(N1350="Residential",($O1350+Q1350)*'Emission Factors'!$C$14+(P1350*'Emission Factors'!$C$21),($O1350+Q1350)*'Emission Factors'!$C$15+(P1350*'Emission Factors'!$C$22)),"")</f>
        <v>0</v>
      </c>
      <c r="X1350" s="97">
        <f t="shared" si="83"/>
        <v>0</v>
      </c>
    </row>
    <row r="1351" spans="2:24" x14ac:dyDescent="0.3">
      <c r="B1351" s="94"/>
      <c r="C1351" s="95"/>
      <c r="D1351" s="95"/>
      <c r="E1351" s="95"/>
      <c r="F1351" s="144"/>
      <c r="G1351" s="94"/>
      <c r="H1351" s="145"/>
      <c r="I1351" s="96"/>
      <c r="J1351" s="96"/>
      <c r="K1351" s="96"/>
      <c r="L1351" s="96"/>
      <c r="M1351" s="96"/>
      <c r="N1351" s="96"/>
      <c r="O1351" s="97">
        <f t="shared" si="80"/>
        <v>0</v>
      </c>
      <c r="P1351" s="97">
        <f t="shared" si="81"/>
        <v>0</v>
      </c>
      <c r="Q1351" s="97" cm="1">
        <f t="array" aca="1" ref="Q1351" ca="1">IF(I1351=0,0,$E1351*$I1351*(SUMPRODUCT((1-'Emission Factors'!$C$37)^ROW(INDIRECT("1:" &amp; 'Emission Factors'!$C$45-1)))+1))</f>
        <v>0</v>
      </c>
      <c r="R1351" s="176">
        <f ca="1">IFERROR((($O1351+$Q1351)*'Emission Factors'!$C$10)+($P1351*'Emission Factors'!$C$17),"")</f>
        <v>0</v>
      </c>
      <c r="S1351" s="146" t="str">
        <f t="shared" ca="1" si="82"/>
        <v>N/A</v>
      </c>
      <c r="T1351" s="98">
        <f ca="1">IFERROR((($O1351+$Q1351)*'Emission Factors'!$C$11)+($P1351*'Emission Factors'!$C$18),"")</f>
        <v>0</v>
      </c>
      <c r="U1351" s="98">
        <f ca="1">IFERROR((($O1351+$Q1351)*'Emission Factors'!$C$12)+($P1351*'Emission Factors'!$C$19),"")</f>
        <v>0</v>
      </c>
      <c r="V1351" s="98">
        <f ca="1">IFERROR((($O1351+$Q1351)*'Emission Factors'!$C$13)+($P1351*'Emission Factors'!$C$20),"")</f>
        <v>0</v>
      </c>
      <c r="W1351" s="147">
        <f ca="1">IFERROR(IF(N1351="Residential",($O1351+Q1351)*'Emission Factors'!$C$14+(P1351*'Emission Factors'!$C$21),($O1351+Q1351)*'Emission Factors'!$C$15+(P1351*'Emission Factors'!$C$22)),"")</f>
        <v>0</v>
      </c>
      <c r="X1351" s="97">
        <f t="shared" si="83"/>
        <v>0</v>
      </c>
    </row>
    <row r="1352" spans="2:24" x14ac:dyDescent="0.3">
      <c r="B1352" s="94"/>
      <c r="C1352" s="95"/>
      <c r="D1352" s="95"/>
      <c r="E1352" s="95"/>
      <c r="F1352" s="144"/>
      <c r="G1352" s="94"/>
      <c r="H1352" s="145"/>
      <c r="I1352" s="96"/>
      <c r="J1352" s="96"/>
      <c r="K1352" s="96"/>
      <c r="L1352" s="96"/>
      <c r="M1352" s="96"/>
      <c r="N1352" s="96"/>
      <c r="O1352" s="97">
        <f t="shared" si="80"/>
        <v>0</v>
      </c>
      <c r="P1352" s="97">
        <f t="shared" si="81"/>
        <v>0</v>
      </c>
      <c r="Q1352" s="97" cm="1">
        <f t="array" aca="1" ref="Q1352" ca="1">IF(I1352=0,0,$E1352*$I1352*(SUMPRODUCT((1-'Emission Factors'!$C$37)^ROW(INDIRECT("1:" &amp; 'Emission Factors'!$C$45-1)))+1))</f>
        <v>0</v>
      </c>
      <c r="R1352" s="176">
        <f ca="1">IFERROR((($O1352+$Q1352)*'Emission Factors'!$C$10)+($P1352*'Emission Factors'!$C$17),"")</f>
        <v>0</v>
      </c>
      <c r="S1352" s="146" t="str">
        <f t="shared" ca="1" si="82"/>
        <v>N/A</v>
      </c>
      <c r="T1352" s="98">
        <f ca="1">IFERROR((($O1352+$Q1352)*'Emission Factors'!$C$11)+($P1352*'Emission Factors'!$C$18),"")</f>
        <v>0</v>
      </c>
      <c r="U1352" s="98">
        <f ca="1">IFERROR((($O1352+$Q1352)*'Emission Factors'!$C$12)+($P1352*'Emission Factors'!$C$19),"")</f>
        <v>0</v>
      </c>
      <c r="V1352" s="98">
        <f ca="1">IFERROR((($O1352+$Q1352)*'Emission Factors'!$C$13)+($P1352*'Emission Factors'!$C$20),"")</f>
        <v>0</v>
      </c>
      <c r="W1352" s="147">
        <f ca="1">IFERROR(IF(N1352="Residential",($O1352+Q1352)*'Emission Factors'!$C$14+(P1352*'Emission Factors'!$C$21),($O1352+Q1352)*'Emission Factors'!$C$15+(P1352*'Emission Factors'!$C$22)),"")</f>
        <v>0</v>
      </c>
      <c r="X1352" s="97">
        <f t="shared" si="83"/>
        <v>0</v>
      </c>
    </row>
    <row r="1353" spans="2:24" x14ac:dyDescent="0.3">
      <c r="B1353" s="94"/>
      <c r="C1353" s="95"/>
      <c r="D1353" s="95"/>
      <c r="E1353" s="95"/>
      <c r="F1353" s="144"/>
      <c r="G1353" s="94"/>
      <c r="H1353" s="145"/>
      <c r="I1353" s="96"/>
      <c r="J1353" s="96"/>
      <c r="K1353" s="96"/>
      <c r="L1353" s="96"/>
      <c r="M1353" s="96"/>
      <c r="N1353" s="96"/>
      <c r="O1353" s="97">
        <f t="shared" si="80"/>
        <v>0</v>
      </c>
      <c r="P1353" s="97">
        <f t="shared" si="81"/>
        <v>0</v>
      </c>
      <c r="Q1353" s="97" cm="1">
        <f t="array" aca="1" ref="Q1353" ca="1">IF(I1353=0,0,$E1353*$I1353*(SUMPRODUCT((1-'Emission Factors'!$C$37)^ROW(INDIRECT("1:" &amp; 'Emission Factors'!$C$45-1)))+1))</f>
        <v>0</v>
      </c>
      <c r="R1353" s="176">
        <f ca="1">IFERROR((($O1353+$Q1353)*'Emission Factors'!$C$10)+($P1353*'Emission Factors'!$C$17),"")</f>
        <v>0</v>
      </c>
      <c r="S1353" s="146" t="str">
        <f t="shared" ca="1" si="82"/>
        <v>N/A</v>
      </c>
      <c r="T1353" s="98">
        <f ca="1">IFERROR((($O1353+$Q1353)*'Emission Factors'!$C$11)+($P1353*'Emission Factors'!$C$18),"")</f>
        <v>0</v>
      </c>
      <c r="U1353" s="98">
        <f ca="1">IFERROR((($O1353+$Q1353)*'Emission Factors'!$C$12)+($P1353*'Emission Factors'!$C$19),"")</f>
        <v>0</v>
      </c>
      <c r="V1353" s="98">
        <f ca="1">IFERROR((($O1353+$Q1353)*'Emission Factors'!$C$13)+($P1353*'Emission Factors'!$C$20),"")</f>
        <v>0</v>
      </c>
      <c r="W1353" s="147">
        <f ca="1">IFERROR(IF(N1353="Residential",($O1353+Q1353)*'Emission Factors'!$C$14+(P1353*'Emission Factors'!$C$21),($O1353+Q1353)*'Emission Factors'!$C$15+(P1353*'Emission Factors'!$C$22)),"")</f>
        <v>0</v>
      </c>
      <c r="X1353" s="97">
        <f t="shared" si="83"/>
        <v>0</v>
      </c>
    </row>
    <row r="1354" spans="2:24" x14ac:dyDescent="0.3">
      <c r="B1354" s="94"/>
      <c r="C1354" s="95"/>
      <c r="D1354" s="95"/>
      <c r="E1354" s="95"/>
      <c r="F1354" s="144"/>
      <c r="G1354" s="94"/>
      <c r="H1354" s="145"/>
      <c r="I1354" s="96"/>
      <c r="J1354" s="96"/>
      <c r="K1354" s="96"/>
      <c r="L1354" s="96"/>
      <c r="M1354" s="96"/>
      <c r="N1354" s="96"/>
      <c r="O1354" s="97">
        <f t="shared" si="80"/>
        <v>0</v>
      </c>
      <c r="P1354" s="97">
        <f t="shared" si="81"/>
        <v>0</v>
      </c>
      <c r="Q1354" s="97" cm="1">
        <f t="array" aca="1" ref="Q1354" ca="1">IF(I1354=0,0,$E1354*$I1354*(SUMPRODUCT((1-'Emission Factors'!$C$37)^ROW(INDIRECT("1:" &amp; 'Emission Factors'!$C$45-1)))+1))</f>
        <v>0</v>
      </c>
      <c r="R1354" s="176">
        <f ca="1">IFERROR((($O1354+$Q1354)*'Emission Factors'!$C$10)+($P1354*'Emission Factors'!$C$17),"")</f>
        <v>0</v>
      </c>
      <c r="S1354" s="146" t="str">
        <f t="shared" ca="1" si="82"/>
        <v>N/A</v>
      </c>
      <c r="T1354" s="98">
        <f ca="1">IFERROR((($O1354+$Q1354)*'Emission Factors'!$C$11)+($P1354*'Emission Factors'!$C$18),"")</f>
        <v>0</v>
      </c>
      <c r="U1354" s="98">
        <f ca="1">IFERROR((($O1354+$Q1354)*'Emission Factors'!$C$12)+($P1354*'Emission Factors'!$C$19),"")</f>
        <v>0</v>
      </c>
      <c r="V1354" s="98">
        <f ca="1">IFERROR((($O1354+$Q1354)*'Emission Factors'!$C$13)+($P1354*'Emission Factors'!$C$20),"")</f>
        <v>0</v>
      </c>
      <c r="W1354" s="147">
        <f ca="1">IFERROR(IF(N1354="Residential",($O1354+Q1354)*'Emission Factors'!$C$14+(P1354*'Emission Factors'!$C$21),($O1354+Q1354)*'Emission Factors'!$C$15+(P1354*'Emission Factors'!$C$22)),"")</f>
        <v>0</v>
      </c>
      <c r="X1354" s="97">
        <f t="shared" si="83"/>
        <v>0</v>
      </c>
    </row>
    <row r="1355" spans="2:24" x14ac:dyDescent="0.3">
      <c r="B1355" s="94"/>
      <c r="C1355" s="95"/>
      <c r="D1355" s="95"/>
      <c r="E1355" s="95"/>
      <c r="F1355" s="144"/>
      <c r="G1355" s="94"/>
      <c r="H1355" s="145"/>
      <c r="I1355" s="96"/>
      <c r="J1355" s="96"/>
      <c r="K1355" s="96"/>
      <c r="L1355" s="96"/>
      <c r="M1355" s="96"/>
      <c r="N1355" s="96"/>
      <c r="O1355" s="97">
        <f t="shared" si="80"/>
        <v>0</v>
      </c>
      <c r="P1355" s="97">
        <f t="shared" si="81"/>
        <v>0</v>
      </c>
      <c r="Q1355" s="97" cm="1">
        <f t="array" aca="1" ref="Q1355" ca="1">IF(I1355=0,0,$E1355*$I1355*(SUMPRODUCT((1-'Emission Factors'!$C$37)^ROW(INDIRECT("1:" &amp; 'Emission Factors'!$C$45-1)))+1))</f>
        <v>0</v>
      </c>
      <c r="R1355" s="176">
        <f ca="1">IFERROR((($O1355+$Q1355)*'Emission Factors'!$C$10)+($P1355*'Emission Factors'!$C$17),"")</f>
        <v>0</v>
      </c>
      <c r="S1355" s="146" t="str">
        <f t="shared" ca="1" si="82"/>
        <v>N/A</v>
      </c>
      <c r="T1355" s="98">
        <f ca="1">IFERROR((($O1355+$Q1355)*'Emission Factors'!$C$11)+($P1355*'Emission Factors'!$C$18),"")</f>
        <v>0</v>
      </c>
      <c r="U1355" s="98">
        <f ca="1">IFERROR((($O1355+$Q1355)*'Emission Factors'!$C$12)+($P1355*'Emission Factors'!$C$19),"")</f>
        <v>0</v>
      </c>
      <c r="V1355" s="98">
        <f ca="1">IFERROR((($O1355+$Q1355)*'Emission Factors'!$C$13)+($P1355*'Emission Factors'!$C$20),"")</f>
        <v>0</v>
      </c>
      <c r="W1355" s="147">
        <f ca="1">IFERROR(IF(N1355="Residential",($O1355+Q1355)*'Emission Factors'!$C$14+(P1355*'Emission Factors'!$C$21),($O1355+Q1355)*'Emission Factors'!$C$15+(P1355*'Emission Factors'!$C$22)),"")</f>
        <v>0</v>
      </c>
      <c r="X1355" s="97">
        <f t="shared" si="83"/>
        <v>0</v>
      </c>
    </row>
    <row r="1356" spans="2:24" x14ac:dyDescent="0.3">
      <c r="B1356" s="94"/>
      <c r="C1356" s="95"/>
      <c r="D1356" s="95"/>
      <c r="E1356" s="95"/>
      <c r="F1356" s="144"/>
      <c r="G1356" s="94"/>
      <c r="H1356" s="145"/>
      <c r="I1356" s="96"/>
      <c r="J1356" s="96"/>
      <c r="K1356" s="96"/>
      <c r="L1356" s="96"/>
      <c r="M1356" s="96"/>
      <c r="N1356" s="96"/>
      <c r="O1356" s="97">
        <f t="shared" si="80"/>
        <v>0</v>
      </c>
      <c r="P1356" s="97">
        <f t="shared" si="81"/>
        <v>0</v>
      </c>
      <c r="Q1356" s="97" cm="1">
        <f t="array" aca="1" ref="Q1356" ca="1">IF(I1356=0,0,$E1356*$I1356*(SUMPRODUCT((1-'Emission Factors'!$C$37)^ROW(INDIRECT("1:" &amp; 'Emission Factors'!$C$45-1)))+1))</f>
        <v>0</v>
      </c>
      <c r="R1356" s="176">
        <f ca="1">IFERROR((($O1356+$Q1356)*'Emission Factors'!$C$10)+($P1356*'Emission Factors'!$C$17),"")</f>
        <v>0</v>
      </c>
      <c r="S1356" s="146" t="str">
        <f t="shared" ca="1" si="82"/>
        <v>N/A</v>
      </c>
      <c r="T1356" s="98">
        <f ca="1">IFERROR((($O1356+$Q1356)*'Emission Factors'!$C$11)+($P1356*'Emission Factors'!$C$18),"")</f>
        <v>0</v>
      </c>
      <c r="U1356" s="98">
        <f ca="1">IFERROR((($O1356+$Q1356)*'Emission Factors'!$C$12)+($P1356*'Emission Factors'!$C$19),"")</f>
        <v>0</v>
      </c>
      <c r="V1356" s="98">
        <f ca="1">IFERROR((($O1356+$Q1356)*'Emission Factors'!$C$13)+($P1356*'Emission Factors'!$C$20),"")</f>
        <v>0</v>
      </c>
      <c r="W1356" s="147">
        <f ca="1">IFERROR(IF(N1356="Residential",($O1356+Q1356)*'Emission Factors'!$C$14+(P1356*'Emission Factors'!$C$21),($O1356+Q1356)*'Emission Factors'!$C$15+(P1356*'Emission Factors'!$C$22)),"")</f>
        <v>0</v>
      </c>
      <c r="X1356" s="97">
        <f t="shared" si="83"/>
        <v>0</v>
      </c>
    </row>
    <row r="1357" spans="2:24" x14ac:dyDescent="0.3">
      <c r="B1357" s="94"/>
      <c r="C1357" s="95"/>
      <c r="D1357" s="95"/>
      <c r="E1357" s="95"/>
      <c r="F1357" s="144"/>
      <c r="G1357" s="94"/>
      <c r="H1357" s="145"/>
      <c r="I1357" s="96"/>
      <c r="J1357" s="96"/>
      <c r="K1357" s="96"/>
      <c r="L1357" s="96"/>
      <c r="M1357" s="96"/>
      <c r="N1357" s="96"/>
      <c r="O1357" s="97">
        <f t="shared" si="80"/>
        <v>0</v>
      </c>
      <c r="P1357" s="97">
        <f t="shared" si="81"/>
        <v>0</v>
      </c>
      <c r="Q1357" s="97" cm="1">
        <f t="array" aca="1" ref="Q1357" ca="1">IF(I1357=0,0,$E1357*$I1357*(SUMPRODUCT((1-'Emission Factors'!$C$37)^ROW(INDIRECT("1:" &amp; 'Emission Factors'!$C$45-1)))+1))</f>
        <v>0</v>
      </c>
      <c r="R1357" s="176">
        <f ca="1">IFERROR((($O1357+$Q1357)*'Emission Factors'!$C$10)+($P1357*'Emission Factors'!$C$17),"")</f>
        <v>0</v>
      </c>
      <c r="S1357" s="146" t="str">
        <f t="shared" ca="1" si="82"/>
        <v>N/A</v>
      </c>
      <c r="T1357" s="98">
        <f ca="1">IFERROR((($O1357+$Q1357)*'Emission Factors'!$C$11)+($P1357*'Emission Factors'!$C$18),"")</f>
        <v>0</v>
      </c>
      <c r="U1357" s="98">
        <f ca="1">IFERROR((($O1357+$Q1357)*'Emission Factors'!$C$12)+($P1357*'Emission Factors'!$C$19),"")</f>
        <v>0</v>
      </c>
      <c r="V1357" s="98">
        <f ca="1">IFERROR((($O1357+$Q1357)*'Emission Factors'!$C$13)+($P1357*'Emission Factors'!$C$20),"")</f>
        <v>0</v>
      </c>
      <c r="W1357" s="147">
        <f ca="1">IFERROR(IF(N1357="Residential",($O1357+Q1357)*'Emission Factors'!$C$14+(P1357*'Emission Factors'!$C$21),($O1357+Q1357)*'Emission Factors'!$C$15+(P1357*'Emission Factors'!$C$22)),"")</f>
        <v>0</v>
      </c>
      <c r="X1357" s="97">
        <f t="shared" si="83"/>
        <v>0</v>
      </c>
    </row>
    <row r="1358" spans="2:24" x14ac:dyDescent="0.3">
      <c r="B1358" s="94"/>
      <c r="C1358" s="95"/>
      <c r="D1358" s="95"/>
      <c r="E1358" s="95"/>
      <c r="F1358" s="144"/>
      <c r="G1358" s="94"/>
      <c r="H1358" s="145"/>
      <c r="I1358" s="96"/>
      <c r="J1358" s="96"/>
      <c r="K1358" s="96"/>
      <c r="L1358" s="96"/>
      <c r="M1358" s="96"/>
      <c r="N1358" s="96"/>
      <c r="O1358" s="97">
        <f t="shared" si="80"/>
        <v>0</v>
      </c>
      <c r="P1358" s="97">
        <f t="shared" si="81"/>
        <v>0</v>
      </c>
      <c r="Q1358" s="97" cm="1">
        <f t="array" aca="1" ref="Q1358" ca="1">IF(I1358=0,0,$E1358*$I1358*(SUMPRODUCT((1-'Emission Factors'!$C$37)^ROW(INDIRECT("1:" &amp; 'Emission Factors'!$C$45-1)))+1))</f>
        <v>0</v>
      </c>
      <c r="R1358" s="176">
        <f ca="1">IFERROR((($O1358+$Q1358)*'Emission Factors'!$C$10)+($P1358*'Emission Factors'!$C$17),"")</f>
        <v>0</v>
      </c>
      <c r="S1358" s="146" t="str">
        <f t="shared" ca="1" si="82"/>
        <v>N/A</v>
      </c>
      <c r="T1358" s="98">
        <f ca="1">IFERROR((($O1358+$Q1358)*'Emission Factors'!$C$11)+($P1358*'Emission Factors'!$C$18),"")</f>
        <v>0</v>
      </c>
      <c r="U1358" s="98">
        <f ca="1">IFERROR((($O1358+$Q1358)*'Emission Factors'!$C$12)+($P1358*'Emission Factors'!$C$19),"")</f>
        <v>0</v>
      </c>
      <c r="V1358" s="98">
        <f ca="1">IFERROR((($O1358+$Q1358)*'Emission Factors'!$C$13)+($P1358*'Emission Factors'!$C$20),"")</f>
        <v>0</v>
      </c>
      <c r="W1358" s="147">
        <f ca="1">IFERROR(IF(N1358="Residential",($O1358+Q1358)*'Emission Factors'!$C$14+(P1358*'Emission Factors'!$C$21),($O1358+Q1358)*'Emission Factors'!$C$15+(P1358*'Emission Factors'!$C$22)),"")</f>
        <v>0</v>
      </c>
      <c r="X1358" s="97">
        <f t="shared" si="83"/>
        <v>0</v>
      </c>
    </row>
    <row r="1359" spans="2:24" x14ac:dyDescent="0.3">
      <c r="B1359" s="94"/>
      <c r="C1359" s="95"/>
      <c r="D1359" s="95"/>
      <c r="E1359" s="95"/>
      <c r="F1359" s="144"/>
      <c r="G1359" s="94"/>
      <c r="H1359" s="145"/>
      <c r="I1359" s="96"/>
      <c r="J1359" s="96"/>
      <c r="K1359" s="96"/>
      <c r="L1359" s="96"/>
      <c r="M1359" s="96"/>
      <c r="N1359" s="96"/>
      <c r="O1359" s="97">
        <f t="shared" ref="O1359:O1422" si="84">IF($J1359=0,0,$E1359*$J1359*$M1359)</f>
        <v>0</v>
      </c>
      <c r="P1359" s="97">
        <f t="shared" ref="P1359:P1422" si="85">IF(K1359=0,0,$E1359*K1359*M1359)</f>
        <v>0</v>
      </c>
      <c r="Q1359" s="97" cm="1">
        <f t="array" aca="1" ref="Q1359" ca="1">IF(I1359=0,0,$E1359*$I1359*(SUMPRODUCT((1-'Emission Factors'!$C$37)^ROW(INDIRECT("1:" &amp; 'Emission Factors'!$C$45-1)))+1))</f>
        <v>0</v>
      </c>
      <c r="R1359" s="176">
        <f ca="1">IFERROR((($O1359+$Q1359)*'Emission Factors'!$C$10)+($P1359*'Emission Factors'!$C$17),"")</f>
        <v>0</v>
      </c>
      <c r="S1359" s="146" t="str">
        <f t="shared" ref="S1359:S1422" ca="1" si="86">IFERROR(R1359/H1359,"N/A")</f>
        <v>N/A</v>
      </c>
      <c r="T1359" s="98">
        <f ca="1">IFERROR((($O1359+$Q1359)*'Emission Factors'!$C$11)+($P1359*'Emission Factors'!$C$18),"")</f>
        <v>0</v>
      </c>
      <c r="U1359" s="98">
        <f ca="1">IFERROR((($O1359+$Q1359)*'Emission Factors'!$C$12)+($P1359*'Emission Factors'!$C$19),"")</f>
        <v>0</v>
      </c>
      <c r="V1359" s="98">
        <f ca="1">IFERROR((($O1359+$Q1359)*'Emission Factors'!$C$13)+($P1359*'Emission Factors'!$C$20),"")</f>
        <v>0</v>
      </c>
      <c r="W1359" s="147">
        <f ca="1">IFERROR(IF(N1359="Residential",($O1359+Q1359)*'Emission Factors'!$C$14+(P1359*'Emission Factors'!$C$21),($O1359+Q1359)*'Emission Factors'!$C$15+(P1359*'Emission Factors'!$C$22)),"")</f>
        <v>0</v>
      </c>
      <c r="X1359" s="97">
        <f t="shared" ref="X1359:X1422" si="87">IF(L1359=0,0,$E1359*$L1359*$M1359)</f>
        <v>0</v>
      </c>
    </row>
    <row r="1360" spans="2:24" x14ac:dyDescent="0.3">
      <c r="B1360" s="94"/>
      <c r="C1360" s="95"/>
      <c r="D1360" s="95"/>
      <c r="E1360" s="95"/>
      <c r="F1360" s="144"/>
      <c r="G1360" s="94"/>
      <c r="H1360" s="145"/>
      <c r="I1360" s="96"/>
      <c r="J1360" s="96"/>
      <c r="K1360" s="96"/>
      <c r="L1360" s="96"/>
      <c r="M1360" s="96"/>
      <c r="N1360" s="96"/>
      <c r="O1360" s="97">
        <f t="shared" si="84"/>
        <v>0</v>
      </c>
      <c r="P1360" s="97">
        <f t="shared" si="85"/>
        <v>0</v>
      </c>
      <c r="Q1360" s="97" cm="1">
        <f t="array" aca="1" ref="Q1360" ca="1">IF(I1360=0,0,$E1360*$I1360*(SUMPRODUCT((1-'Emission Factors'!$C$37)^ROW(INDIRECT("1:" &amp; 'Emission Factors'!$C$45-1)))+1))</f>
        <v>0</v>
      </c>
      <c r="R1360" s="176">
        <f ca="1">IFERROR((($O1360+$Q1360)*'Emission Factors'!$C$10)+($P1360*'Emission Factors'!$C$17),"")</f>
        <v>0</v>
      </c>
      <c r="S1360" s="146" t="str">
        <f t="shared" ca="1" si="86"/>
        <v>N/A</v>
      </c>
      <c r="T1360" s="98">
        <f ca="1">IFERROR((($O1360+$Q1360)*'Emission Factors'!$C$11)+($P1360*'Emission Factors'!$C$18),"")</f>
        <v>0</v>
      </c>
      <c r="U1360" s="98">
        <f ca="1">IFERROR((($O1360+$Q1360)*'Emission Factors'!$C$12)+($P1360*'Emission Factors'!$C$19),"")</f>
        <v>0</v>
      </c>
      <c r="V1360" s="98">
        <f ca="1">IFERROR((($O1360+$Q1360)*'Emission Factors'!$C$13)+($P1360*'Emission Factors'!$C$20),"")</f>
        <v>0</v>
      </c>
      <c r="W1360" s="147">
        <f ca="1">IFERROR(IF(N1360="Residential",($O1360+Q1360)*'Emission Factors'!$C$14+(P1360*'Emission Factors'!$C$21),($O1360+Q1360)*'Emission Factors'!$C$15+(P1360*'Emission Factors'!$C$22)),"")</f>
        <v>0</v>
      </c>
      <c r="X1360" s="97">
        <f t="shared" si="87"/>
        <v>0</v>
      </c>
    </row>
    <row r="1361" spans="2:24" x14ac:dyDescent="0.3">
      <c r="B1361" s="94"/>
      <c r="C1361" s="95"/>
      <c r="D1361" s="95"/>
      <c r="E1361" s="95"/>
      <c r="F1361" s="144"/>
      <c r="G1361" s="94"/>
      <c r="H1361" s="145"/>
      <c r="I1361" s="96"/>
      <c r="J1361" s="96"/>
      <c r="K1361" s="96"/>
      <c r="L1361" s="96"/>
      <c r="M1361" s="96"/>
      <c r="N1361" s="96"/>
      <c r="O1361" s="97">
        <f t="shared" si="84"/>
        <v>0</v>
      </c>
      <c r="P1361" s="97">
        <f t="shared" si="85"/>
        <v>0</v>
      </c>
      <c r="Q1361" s="97" cm="1">
        <f t="array" aca="1" ref="Q1361" ca="1">IF(I1361=0,0,$E1361*$I1361*(SUMPRODUCT((1-'Emission Factors'!$C$37)^ROW(INDIRECT("1:" &amp; 'Emission Factors'!$C$45-1)))+1))</f>
        <v>0</v>
      </c>
      <c r="R1361" s="176">
        <f ca="1">IFERROR((($O1361+$Q1361)*'Emission Factors'!$C$10)+($P1361*'Emission Factors'!$C$17),"")</f>
        <v>0</v>
      </c>
      <c r="S1361" s="146" t="str">
        <f t="shared" ca="1" si="86"/>
        <v>N/A</v>
      </c>
      <c r="T1361" s="98">
        <f ca="1">IFERROR((($O1361+$Q1361)*'Emission Factors'!$C$11)+($P1361*'Emission Factors'!$C$18),"")</f>
        <v>0</v>
      </c>
      <c r="U1361" s="98">
        <f ca="1">IFERROR((($O1361+$Q1361)*'Emission Factors'!$C$12)+($P1361*'Emission Factors'!$C$19),"")</f>
        <v>0</v>
      </c>
      <c r="V1361" s="98">
        <f ca="1">IFERROR((($O1361+$Q1361)*'Emission Factors'!$C$13)+($P1361*'Emission Factors'!$C$20),"")</f>
        <v>0</v>
      </c>
      <c r="W1361" s="147">
        <f ca="1">IFERROR(IF(N1361="Residential",($O1361+Q1361)*'Emission Factors'!$C$14+(P1361*'Emission Factors'!$C$21),($O1361+Q1361)*'Emission Factors'!$C$15+(P1361*'Emission Factors'!$C$22)),"")</f>
        <v>0</v>
      </c>
      <c r="X1361" s="97">
        <f t="shared" si="87"/>
        <v>0</v>
      </c>
    </row>
    <row r="1362" spans="2:24" x14ac:dyDescent="0.3">
      <c r="B1362" s="94"/>
      <c r="C1362" s="95"/>
      <c r="D1362" s="95"/>
      <c r="E1362" s="95"/>
      <c r="F1362" s="144"/>
      <c r="G1362" s="94"/>
      <c r="H1362" s="145"/>
      <c r="I1362" s="96"/>
      <c r="J1362" s="96"/>
      <c r="K1362" s="96"/>
      <c r="L1362" s="96"/>
      <c r="M1362" s="96"/>
      <c r="N1362" s="96"/>
      <c r="O1362" s="97">
        <f t="shared" si="84"/>
        <v>0</v>
      </c>
      <c r="P1362" s="97">
        <f t="shared" si="85"/>
        <v>0</v>
      </c>
      <c r="Q1362" s="97" cm="1">
        <f t="array" aca="1" ref="Q1362" ca="1">IF(I1362=0,0,$E1362*$I1362*(SUMPRODUCT((1-'Emission Factors'!$C$37)^ROW(INDIRECT("1:" &amp; 'Emission Factors'!$C$45-1)))+1))</f>
        <v>0</v>
      </c>
      <c r="R1362" s="176">
        <f ca="1">IFERROR((($O1362+$Q1362)*'Emission Factors'!$C$10)+($P1362*'Emission Factors'!$C$17),"")</f>
        <v>0</v>
      </c>
      <c r="S1362" s="146" t="str">
        <f t="shared" ca="1" si="86"/>
        <v>N/A</v>
      </c>
      <c r="T1362" s="98">
        <f ca="1">IFERROR((($O1362+$Q1362)*'Emission Factors'!$C$11)+($P1362*'Emission Factors'!$C$18),"")</f>
        <v>0</v>
      </c>
      <c r="U1362" s="98">
        <f ca="1">IFERROR((($O1362+$Q1362)*'Emission Factors'!$C$12)+($P1362*'Emission Factors'!$C$19),"")</f>
        <v>0</v>
      </c>
      <c r="V1362" s="98">
        <f ca="1">IFERROR((($O1362+$Q1362)*'Emission Factors'!$C$13)+($P1362*'Emission Factors'!$C$20),"")</f>
        <v>0</v>
      </c>
      <c r="W1362" s="147">
        <f ca="1">IFERROR(IF(N1362="Residential",($O1362+Q1362)*'Emission Factors'!$C$14+(P1362*'Emission Factors'!$C$21),($O1362+Q1362)*'Emission Factors'!$C$15+(P1362*'Emission Factors'!$C$22)),"")</f>
        <v>0</v>
      </c>
      <c r="X1362" s="97">
        <f t="shared" si="87"/>
        <v>0</v>
      </c>
    </row>
    <row r="1363" spans="2:24" x14ac:dyDescent="0.3">
      <c r="B1363" s="94"/>
      <c r="C1363" s="95"/>
      <c r="D1363" s="95"/>
      <c r="E1363" s="95"/>
      <c r="F1363" s="144"/>
      <c r="G1363" s="94"/>
      <c r="H1363" s="145"/>
      <c r="I1363" s="96"/>
      <c r="J1363" s="96"/>
      <c r="K1363" s="96"/>
      <c r="L1363" s="96"/>
      <c r="M1363" s="96"/>
      <c r="N1363" s="96"/>
      <c r="O1363" s="97">
        <f t="shared" si="84"/>
        <v>0</v>
      </c>
      <c r="P1363" s="97">
        <f t="shared" si="85"/>
        <v>0</v>
      </c>
      <c r="Q1363" s="97" cm="1">
        <f t="array" aca="1" ref="Q1363" ca="1">IF(I1363=0,0,$E1363*$I1363*(SUMPRODUCT((1-'Emission Factors'!$C$37)^ROW(INDIRECT("1:" &amp; 'Emission Factors'!$C$45-1)))+1))</f>
        <v>0</v>
      </c>
      <c r="R1363" s="176">
        <f ca="1">IFERROR((($O1363+$Q1363)*'Emission Factors'!$C$10)+($P1363*'Emission Factors'!$C$17),"")</f>
        <v>0</v>
      </c>
      <c r="S1363" s="146" t="str">
        <f t="shared" ca="1" si="86"/>
        <v>N/A</v>
      </c>
      <c r="T1363" s="98">
        <f ca="1">IFERROR((($O1363+$Q1363)*'Emission Factors'!$C$11)+($P1363*'Emission Factors'!$C$18),"")</f>
        <v>0</v>
      </c>
      <c r="U1363" s="98">
        <f ca="1">IFERROR((($O1363+$Q1363)*'Emission Factors'!$C$12)+($P1363*'Emission Factors'!$C$19),"")</f>
        <v>0</v>
      </c>
      <c r="V1363" s="98">
        <f ca="1">IFERROR((($O1363+$Q1363)*'Emission Factors'!$C$13)+($P1363*'Emission Factors'!$C$20),"")</f>
        <v>0</v>
      </c>
      <c r="W1363" s="147">
        <f ca="1">IFERROR(IF(N1363="Residential",($O1363+Q1363)*'Emission Factors'!$C$14+(P1363*'Emission Factors'!$C$21),($O1363+Q1363)*'Emission Factors'!$C$15+(P1363*'Emission Factors'!$C$22)),"")</f>
        <v>0</v>
      </c>
      <c r="X1363" s="97">
        <f t="shared" si="87"/>
        <v>0</v>
      </c>
    </row>
    <row r="1364" spans="2:24" x14ac:dyDescent="0.3">
      <c r="B1364" s="94"/>
      <c r="C1364" s="95"/>
      <c r="D1364" s="95"/>
      <c r="E1364" s="95"/>
      <c r="F1364" s="144"/>
      <c r="G1364" s="94"/>
      <c r="H1364" s="145"/>
      <c r="I1364" s="96"/>
      <c r="J1364" s="96"/>
      <c r="K1364" s="96"/>
      <c r="L1364" s="96"/>
      <c r="M1364" s="96"/>
      <c r="N1364" s="96"/>
      <c r="O1364" s="97">
        <f t="shared" si="84"/>
        <v>0</v>
      </c>
      <c r="P1364" s="97">
        <f t="shared" si="85"/>
        <v>0</v>
      </c>
      <c r="Q1364" s="97" cm="1">
        <f t="array" aca="1" ref="Q1364" ca="1">IF(I1364=0,0,$E1364*$I1364*(SUMPRODUCT((1-'Emission Factors'!$C$37)^ROW(INDIRECT("1:" &amp; 'Emission Factors'!$C$45-1)))+1))</f>
        <v>0</v>
      </c>
      <c r="R1364" s="176">
        <f ca="1">IFERROR((($O1364+$Q1364)*'Emission Factors'!$C$10)+($P1364*'Emission Factors'!$C$17),"")</f>
        <v>0</v>
      </c>
      <c r="S1364" s="146" t="str">
        <f t="shared" ca="1" si="86"/>
        <v>N/A</v>
      </c>
      <c r="T1364" s="98">
        <f ca="1">IFERROR((($O1364+$Q1364)*'Emission Factors'!$C$11)+($P1364*'Emission Factors'!$C$18),"")</f>
        <v>0</v>
      </c>
      <c r="U1364" s="98">
        <f ca="1">IFERROR((($O1364+$Q1364)*'Emission Factors'!$C$12)+($P1364*'Emission Factors'!$C$19),"")</f>
        <v>0</v>
      </c>
      <c r="V1364" s="98">
        <f ca="1">IFERROR((($O1364+$Q1364)*'Emission Factors'!$C$13)+($P1364*'Emission Factors'!$C$20),"")</f>
        <v>0</v>
      </c>
      <c r="W1364" s="147">
        <f ca="1">IFERROR(IF(N1364="Residential",($O1364+Q1364)*'Emission Factors'!$C$14+(P1364*'Emission Factors'!$C$21),($O1364+Q1364)*'Emission Factors'!$C$15+(P1364*'Emission Factors'!$C$22)),"")</f>
        <v>0</v>
      </c>
      <c r="X1364" s="97">
        <f t="shared" si="87"/>
        <v>0</v>
      </c>
    </row>
    <row r="1365" spans="2:24" x14ac:dyDescent="0.3">
      <c r="B1365" s="94"/>
      <c r="C1365" s="95"/>
      <c r="D1365" s="95"/>
      <c r="E1365" s="95"/>
      <c r="F1365" s="144"/>
      <c r="G1365" s="94"/>
      <c r="H1365" s="145"/>
      <c r="I1365" s="96"/>
      <c r="J1365" s="96"/>
      <c r="K1365" s="96"/>
      <c r="L1365" s="96"/>
      <c r="M1365" s="96"/>
      <c r="N1365" s="96"/>
      <c r="O1365" s="97">
        <f t="shared" si="84"/>
        <v>0</v>
      </c>
      <c r="P1365" s="97">
        <f t="shared" si="85"/>
        <v>0</v>
      </c>
      <c r="Q1365" s="97" cm="1">
        <f t="array" aca="1" ref="Q1365" ca="1">IF(I1365=0,0,$E1365*$I1365*(SUMPRODUCT((1-'Emission Factors'!$C$37)^ROW(INDIRECT("1:" &amp; 'Emission Factors'!$C$45-1)))+1))</f>
        <v>0</v>
      </c>
      <c r="R1365" s="176">
        <f ca="1">IFERROR((($O1365+$Q1365)*'Emission Factors'!$C$10)+($P1365*'Emission Factors'!$C$17),"")</f>
        <v>0</v>
      </c>
      <c r="S1365" s="146" t="str">
        <f t="shared" ca="1" si="86"/>
        <v>N/A</v>
      </c>
      <c r="T1365" s="98">
        <f ca="1">IFERROR((($O1365+$Q1365)*'Emission Factors'!$C$11)+($P1365*'Emission Factors'!$C$18),"")</f>
        <v>0</v>
      </c>
      <c r="U1365" s="98">
        <f ca="1">IFERROR((($O1365+$Q1365)*'Emission Factors'!$C$12)+($P1365*'Emission Factors'!$C$19),"")</f>
        <v>0</v>
      </c>
      <c r="V1365" s="98">
        <f ca="1">IFERROR((($O1365+$Q1365)*'Emission Factors'!$C$13)+($P1365*'Emission Factors'!$C$20),"")</f>
        <v>0</v>
      </c>
      <c r="W1365" s="147">
        <f ca="1">IFERROR(IF(N1365="Residential",($O1365+Q1365)*'Emission Factors'!$C$14+(P1365*'Emission Factors'!$C$21),($O1365+Q1365)*'Emission Factors'!$C$15+(P1365*'Emission Factors'!$C$22)),"")</f>
        <v>0</v>
      </c>
      <c r="X1365" s="97">
        <f t="shared" si="87"/>
        <v>0</v>
      </c>
    </row>
    <row r="1366" spans="2:24" x14ac:dyDescent="0.3">
      <c r="B1366" s="94"/>
      <c r="C1366" s="95"/>
      <c r="D1366" s="95"/>
      <c r="E1366" s="95"/>
      <c r="F1366" s="144"/>
      <c r="G1366" s="94"/>
      <c r="H1366" s="145"/>
      <c r="I1366" s="96"/>
      <c r="J1366" s="96"/>
      <c r="K1366" s="96"/>
      <c r="L1366" s="96"/>
      <c r="M1366" s="96"/>
      <c r="N1366" s="96"/>
      <c r="O1366" s="97">
        <f t="shared" si="84"/>
        <v>0</v>
      </c>
      <c r="P1366" s="97">
        <f t="shared" si="85"/>
        <v>0</v>
      </c>
      <c r="Q1366" s="97" cm="1">
        <f t="array" aca="1" ref="Q1366" ca="1">IF(I1366=0,0,$E1366*$I1366*(SUMPRODUCT((1-'Emission Factors'!$C$37)^ROW(INDIRECT("1:" &amp; 'Emission Factors'!$C$45-1)))+1))</f>
        <v>0</v>
      </c>
      <c r="R1366" s="176">
        <f ca="1">IFERROR((($O1366+$Q1366)*'Emission Factors'!$C$10)+($P1366*'Emission Factors'!$C$17),"")</f>
        <v>0</v>
      </c>
      <c r="S1366" s="146" t="str">
        <f t="shared" ca="1" si="86"/>
        <v>N/A</v>
      </c>
      <c r="T1366" s="98">
        <f ca="1">IFERROR((($O1366+$Q1366)*'Emission Factors'!$C$11)+($P1366*'Emission Factors'!$C$18),"")</f>
        <v>0</v>
      </c>
      <c r="U1366" s="98">
        <f ca="1">IFERROR((($O1366+$Q1366)*'Emission Factors'!$C$12)+($P1366*'Emission Factors'!$C$19),"")</f>
        <v>0</v>
      </c>
      <c r="V1366" s="98">
        <f ca="1">IFERROR((($O1366+$Q1366)*'Emission Factors'!$C$13)+($P1366*'Emission Factors'!$C$20),"")</f>
        <v>0</v>
      </c>
      <c r="W1366" s="147">
        <f ca="1">IFERROR(IF(N1366="Residential",($O1366+Q1366)*'Emission Factors'!$C$14+(P1366*'Emission Factors'!$C$21),($O1366+Q1366)*'Emission Factors'!$C$15+(P1366*'Emission Factors'!$C$22)),"")</f>
        <v>0</v>
      </c>
      <c r="X1366" s="97">
        <f t="shared" si="87"/>
        <v>0</v>
      </c>
    </row>
    <row r="1367" spans="2:24" x14ac:dyDescent="0.3">
      <c r="B1367" s="94"/>
      <c r="C1367" s="95"/>
      <c r="D1367" s="95"/>
      <c r="E1367" s="95"/>
      <c r="F1367" s="144"/>
      <c r="G1367" s="94"/>
      <c r="H1367" s="145"/>
      <c r="I1367" s="96"/>
      <c r="J1367" s="96"/>
      <c r="K1367" s="96"/>
      <c r="L1367" s="96"/>
      <c r="M1367" s="96"/>
      <c r="N1367" s="96"/>
      <c r="O1367" s="97">
        <f t="shared" si="84"/>
        <v>0</v>
      </c>
      <c r="P1367" s="97">
        <f t="shared" si="85"/>
        <v>0</v>
      </c>
      <c r="Q1367" s="97" cm="1">
        <f t="array" aca="1" ref="Q1367" ca="1">IF(I1367=0,0,$E1367*$I1367*(SUMPRODUCT((1-'Emission Factors'!$C$37)^ROW(INDIRECT("1:" &amp; 'Emission Factors'!$C$45-1)))+1))</f>
        <v>0</v>
      </c>
      <c r="R1367" s="176">
        <f ca="1">IFERROR((($O1367+$Q1367)*'Emission Factors'!$C$10)+($P1367*'Emission Factors'!$C$17),"")</f>
        <v>0</v>
      </c>
      <c r="S1367" s="146" t="str">
        <f t="shared" ca="1" si="86"/>
        <v>N/A</v>
      </c>
      <c r="T1367" s="98">
        <f ca="1">IFERROR((($O1367+$Q1367)*'Emission Factors'!$C$11)+($P1367*'Emission Factors'!$C$18),"")</f>
        <v>0</v>
      </c>
      <c r="U1367" s="98">
        <f ca="1">IFERROR((($O1367+$Q1367)*'Emission Factors'!$C$12)+($P1367*'Emission Factors'!$C$19),"")</f>
        <v>0</v>
      </c>
      <c r="V1367" s="98">
        <f ca="1">IFERROR((($O1367+$Q1367)*'Emission Factors'!$C$13)+($P1367*'Emission Factors'!$C$20),"")</f>
        <v>0</v>
      </c>
      <c r="W1367" s="147">
        <f ca="1">IFERROR(IF(N1367="Residential",($O1367+Q1367)*'Emission Factors'!$C$14+(P1367*'Emission Factors'!$C$21),($O1367+Q1367)*'Emission Factors'!$C$15+(P1367*'Emission Factors'!$C$22)),"")</f>
        <v>0</v>
      </c>
      <c r="X1367" s="97">
        <f t="shared" si="87"/>
        <v>0</v>
      </c>
    </row>
    <row r="1368" spans="2:24" x14ac:dyDescent="0.3">
      <c r="B1368" s="94"/>
      <c r="C1368" s="95"/>
      <c r="D1368" s="95"/>
      <c r="E1368" s="95"/>
      <c r="F1368" s="144"/>
      <c r="G1368" s="94"/>
      <c r="H1368" s="145"/>
      <c r="I1368" s="96"/>
      <c r="J1368" s="96"/>
      <c r="K1368" s="96"/>
      <c r="L1368" s="96"/>
      <c r="M1368" s="96"/>
      <c r="N1368" s="96"/>
      <c r="O1368" s="97">
        <f t="shared" si="84"/>
        <v>0</v>
      </c>
      <c r="P1368" s="97">
        <f t="shared" si="85"/>
        <v>0</v>
      </c>
      <c r="Q1368" s="97" cm="1">
        <f t="array" aca="1" ref="Q1368" ca="1">IF(I1368=0,0,$E1368*$I1368*(SUMPRODUCT((1-'Emission Factors'!$C$37)^ROW(INDIRECT("1:" &amp; 'Emission Factors'!$C$45-1)))+1))</f>
        <v>0</v>
      </c>
      <c r="R1368" s="176">
        <f ca="1">IFERROR((($O1368+$Q1368)*'Emission Factors'!$C$10)+($P1368*'Emission Factors'!$C$17),"")</f>
        <v>0</v>
      </c>
      <c r="S1368" s="146" t="str">
        <f t="shared" ca="1" si="86"/>
        <v>N/A</v>
      </c>
      <c r="T1368" s="98">
        <f ca="1">IFERROR((($O1368+$Q1368)*'Emission Factors'!$C$11)+($P1368*'Emission Factors'!$C$18),"")</f>
        <v>0</v>
      </c>
      <c r="U1368" s="98">
        <f ca="1">IFERROR((($O1368+$Q1368)*'Emission Factors'!$C$12)+($P1368*'Emission Factors'!$C$19),"")</f>
        <v>0</v>
      </c>
      <c r="V1368" s="98">
        <f ca="1">IFERROR((($O1368+$Q1368)*'Emission Factors'!$C$13)+($P1368*'Emission Factors'!$C$20),"")</f>
        <v>0</v>
      </c>
      <c r="W1368" s="147">
        <f ca="1">IFERROR(IF(N1368="Residential",($O1368+Q1368)*'Emission Factors'!$C$14+(P1368*'Emission Factors'!$C$21),($O1368+Q1368)*'Emission Factors'!$C$15+(P1368*'Emission Factors'!$C$22)),"")</f>
        <v>0</v>
      </c>
      <c r="X1368" s="97">
        <f t="shared" si="87"/>
        <v>0</v>
      </c>
    </row>
    <row r="1369" spans="2:24" x14ac:dyDescent="0.3">
      <c r="B1369" s="94"/>
      <c r="C1369" s="95"/>
      <c r="D1369" s="95"/>
      <c r="E1369" s="95"/>
      <c r="F1369" s="144"/>
      <c r="G1369" s="94"/>
      <c r="H1369" s="145"/>
      <c r="I1369" s="96"/>
      <c r="J1369" s="96"/>
      <c r="K1369" s="96"/>
      <c r="L1369" s="96"/>
      <c r="M1369" s="96"/>
      <c r="N1369" s="96"/>
      <c r="O1369" s="97">
        <f t="shared" si="84"/>
        <v>0</v>
      </c>
      <c r="P1369" s="97">
        <f t="shared" si="85"/>
        <v>0</v>
      </c>
      <c r="Q1369" s="97" cm="1">
        <f t="array" aca="1" ref="Q1369" ca="1">IF(I1369=0,0,$E1369*$I1369*(SUMPRODUCT((1-'Emission Factors'!$C$37)^ROW(INDIRECT("1:" &amp; 'Emission Factors'!$C$45-1)))+1))</f>
        <v>0</v>
      </c>
      <c r="R1369" s="176">
        <f ca="1">IFERROR((($O1369+$Q1369)*'Emission Factors'!$C$10)+($P1369*'Emission Factors'!$C$17),"")</f>
        <v>0</v>
      </c>
      <c r="S1369" s="146" t="str">
        <f t="shared" ca="1" si="86"/>
        <v>N/A</v>
      </c>
      <c r="T1369" s="98">
        <f ca="1">IFERROR((($O1369+$Q1369)*'Emission Factors'!$C$11)+($P1369*'Emission Factors'!$C$18),"")</f>
        <v>0</v>
      </c>
      <c r="U1369" s="98">
        <f ca="1">IFERROR((($O1369+$Q1369)*'Emission Factors'!$C$12)+($P1369*'Emission Factors'!$C$19),"")</f>
        <v>0</v>
      </c>
      <c r="V1369" s="98">
        <f ca="1">IFERROR((($O1369+$Q1369)*'Emission Factors'!$C$13)+($P1369*'Emission Factors'!$C$20),"")</f>
        <v>0</v>
      </c>
      <c r="W1369" s="147">
        <f ca="1">IFERROR(IF(N1369="Residential",($O1369+Q1369)*'Emission Factors'!$C$14+(P1369*'Emission Factors'!$C$21),($O1369+Q1369)*'Emission Factors'!$C$15+(P1369*'Emission Factors'!$C$22)),"")</f>
        <v>0</v>
      </c>
      <c r="X1369" s="97">
        <f t="shared" si="87"/>
        <v>0</v>
      </c>
    </row>
    <row r="1370" spans="2:24" x14ac:dyDescent="0.3">
      <c r="B1370" s="94"/>
      <c r="C1370" s="95"/>
      <c r="D1370" s="95"/>
      <c r="E1370" s="95"/>
      <c r="F1370" s="144"/>
      <c r="G1370" s="94"/>
      <c r="H1370" s="145"/>
      <c r="I1370" s="96"/>
      <c r="J1370" s="96"/>
      <c r="K1370" s="96"/>
      <c r="L1370" s="96"/>
      <c r="M1370" s="96"/>
      <c r="N1370" s="96"/>
      <c r="O1370" s="97">
        <f t="shared" si="84"/>
        <v>0</v>
      </c>
      <c r="P1370" s="97">
        <f t="shared" si="85"/>
        <v>0</v>
      </c>
      <c r="Q1370" s="97" cm="1">
        <f t="array" aca="1" ref="Q1370" ca="1">IF(I1370=0,0,$E1370*$I1370*(SUMPRODUCT((1-'Emission Factors'!$C$37)^ROW(INDIRECT("1:" &amp; 'Emission Factors'!$C$45-1)))+1))</f>
        <v>0</v>
      </c>
      <c r="R1370" s="176">
        <f ca="1">IFERROR((($O1370+$Q1370)*'Emission Factors'!$C$10)+($P1370*'Emission Factors'!$C$17),"")</f>
        <v>0</v>
      </c>
      <c r="S1370" s="146" t="str">
        <f t="shared" ca="1" si="86"/>
        <v>N/A</v>
      </c>
      <c r="T1370" s="98">
        <f ca="1">IFERROR((($O1370+$Q1370)*'Emission Factors'!$C$11)+($P1370*'Emission Factors'!$C$18),"")</f>
        <v>0</v>
      </c>
      <c r="U1370" s="98">
        <f ca="1">IFERROR((($O1370+$Q1370)*'Emission Factors'!$C$12)+($P1370*'Emission Factors'!$C$19),"")</f>
        <v>0</v>
      </c>
      <c r="V1370" s="98">
        <f ca="1">IFERROR((($O1370+$Q1370)*'Emission Factors'!$C$13)+($P1370*'Emission Factors'!$C$20),"")</f>
        <v>0</v>
      </c>
      <c r="W1370" s="147">
        <f ca="1">IFERROR(IF(N1370="Residential",($O1370+Q1370)*'Emission Factors'!$C$14+(P1370*'Emission Factors'!$C$21),($O1370+Q1370)*'Emission Factors'!$C$15+(P1370*'Emission Factors'!$C$22)),"")</f>
        <v>0</v>
      </c>
      <c r="X1370" s="97">
        <f t="shared" si="87"/>
        <v>0</v>
      </c>
    </row>
    <row r="1371" spans="2:24" x14ac:dyDescent="0.3">
      <c r="B1371" s="94"/>
      <c r="C1371" s="95"/>
      <c r="D1371" s="95"/>
      <c r="E1371" s="95"/>
      <c r="F1371" s="144"/>
      <c r="G1371" s="94"/>
      <c r="H1371" s="145"/>
      <c r="I1371" s="96"/>
      <c r="J1371" s="96"/>
      <c r="K1371" s="96"/>
      <c r="L1371" s="96"/>
      <c r="M1371" s="96"/>
      <c r="N1371" s="96"/>
      <c r="O1371" s="97">
        <f t="shared" si="84"/>
        <v>0</v>
      </c>
      <c r="P1371" s="97">
        <f t="shared" si="85"/>
        <v>0</v>
      </c>
      <c r="Q1371" s="97" cm="1">
        <f t="array" aca="1" ref="Q1371" ca="1">IF(I1371=0,0,$E1371*$I1371*(SUMPRODUCT((1-'Emission Factors'!$C$37)^ROW(INDIRECT("1:" &amp; 'Emission Factors'!$C$45-1)))+1))</f>
        <v>0</v>
      </c>
      <c r="R1371" s="176">
        <f ca="1">IFERROR((($O1371+$Q1371)*'Emission Factors'!$C$10)+($P1371*'Emission Factors'!$C$17),"")</f>
        <v>0</v>
      </c>
      <c r="S1371" s="146" t="str">
        <f t="shared" ca="1" si="86"/>
        <v>N/A</v>
      </c>
      <c r="T1371" s="98">
        <f ca="1">IFERROR((($O1371+$Q1371)*'Emission Factors'!$C$11)+($P1371*'Emission Factors'!$C$18),"")</f>
        <v>0</v>
      </c>
      <c r="U1371" s="98">
        <f ca="1">IFERROR((($O1371+$Q1371)*'Emission Factors'!$C$12)+($P1371*'Emission Factors'!$C$19),"")</f>
        <v>0</v>
      </c>
      <c r="V1371" s="98">
        <f ca="1">IFERROR((($O1371+$Q1371)*'Emission Factors'!$C$13)+($P1371*'Emission Factors'!$C$20),"")</f>
        <v>0</v>
      </c>
      <c r="W1371" s="147">
        <f ca="1">IFERROR(IF(N1371="Residential",($O1371+Q1371)*'Emission Factors'!$C$14+(P1371*'Emission Factors'!$C$21),($O1371+Q1371)*'Emission Factors'!$C$15+(P1371*'Emission Factors'!$C$22)),"")</f>
        <v>0</v>
      </c>
      <c r="X1371" s="97">
        <f t="shared" si="87"/>
        <v>0</v>
      </c>
    </row>
    <row r="1372" spans="2:24" x14ac:dyDescent="0.3">
      <c r="B1372" s="94"/>
      <c r="C1372" s="95"/>
      <c r="D1372" s="95"/>
      <c r="E1372" s="95"/>
      <c r="F1372" s="144"/>
      <c r="G1372" s="94"/>
      <c r="H1372" s="145"/>
      <c r="I1372" s="96"/>
      <c r="J1372" s="96"/>
      <c r="K1372" s="96"/>
      <c r="L1372" s="96"/>
      <c r="M1372" s="96"/>
      <c r="N1372" s="96"/>
      <c r="O1372" s="97">
        <f t="shared" si="84"/>
        <v>0</v>
      </c>
      <c r="P1372" s="97">
        <f t="shared" si="85"/>
        <v>0</v>
      </c>
      <c r="Q1372" s="97" cm="1">
        <f t="array" aca="1" ref="Q1372" ca="1">IF(I1372=0,0,$E1372*$I1372*(SUMPRODUCT((1-'Emission Factors'!$C$37)^ROW(INDIRECT("1:" &amp; 'Emission Factors'!$C$45-1)))+1))</f>
        <v>0</v>
      </c>
      <c r="R1372" s="176">
        <f ca="1">IFERROR((($O1372+$Q1372)*'Emission Factors'!$C$10)+($P1372*'Emission Factors'!$C$17),"")</f>
        <v>0</v>
      </c>
      <c r="S1372" s="146" t="str">
        <f t="shared" ca="1" si="86"/>
        <v>N/A</v>
      </c>
      <c r="T1372" s="98">
        <f ca="1">IFERROR((($O1372+$Q1372)*'Emission Factors'!$C$11)+($P1372*'Emission Factors'!$C$18),"")</f>
        <v>0</v>
      </c>
      <c r="U1372" s="98">
        <f ca="1">IFERROR((($O1372+$Q1372)*'Emission Factors'!$C$12)+($P1372*'Emission Factors'!$C$19),"")</f>
        <v>0</v>
      </c>
      <c r="V1372" s="98">
        <f ca="1">IFERROR((($O1372+$Q1372)*'Emission Factors'!$C$13)+($P1372*'Emission Factors'!$C$20),"")</f>
        <v>0</v>
      </c>
      <c r="W1372" s="147">
        <f ca="1">IFERROR(IF(N1372="Residential",($O1372+Q1372)*'Emission Factors'!$C$14+(P1372*'Emission Factors'!$C$21),($O1372+Q1372)*'Emission Factors'!$C$15+(P1372*'Emission Factors'!$C$22)),"")</f>
        <v>0</v>
      </c>
      <c r="X1372" s="97">
        <f t="shared" si="87"/>
        <v>0</v>
      </c>
    </row>
    <row r="1373" spans="2:24" x14ac:dyDescent="0.3">
      <c r="B1373" s="94"/>
      <c r="C1373" s="95"/>
      <c r="D1373" s="95"/>
      <c r="E1373" s="95"/>
      <c r="F1373" s="144"/>
      <c r="G1373" s="94"/>
      <c r="H1373" s="145"/>
      <c r="I1373" s="96"/>
      <c r="J1373" s="96"/>
      <c r="K1373" s="96"/>
      <c r="L1373" s="96"/>
      <c r="M1373" s="96"/>
      <c r="N1373" s="96"/>
      <c r="O1373" s="97">
        <f t="shared" si="84"/>
        <v>0</v>
      </c>
      <c r="P1373" s="97">
        <f t="shared" si="85"/>
        <v>0</v>
      </c>
      <c r="Q1373" s="97" cm="1">
        <f t="array" aca="1" ref="Q1373" ca="1">IF(I1373=0,0,$E1373*$I1373*(SUMPRODUCT((1-'Emission Factors'!$C$37)^ROW(INDIRECT("1:" &amp; 'Emission Factors'!$C$45-1)))+1))</f>
        <v>0</v>
      </c>
      <c r="R1373" s="176">
        <f ca="1">IFERROR((($O1373+$Q1373)*'Emission Factors'!$C$10)+($P1373*'Emission Factors'!$C$17),"")</f>
        <v>0</v>
      </c>
      <c r="S1373" s="146" t="str">
        <f t="shared" ca="1" si="86"/>
        <v>N/A</v>
      </c>
      <c r="T1373" s="98">
        <f ca="1">IFERROR((($O1373+$Q1373)*'Emission Factors'!$C$11)+($P1373*'Emission Factors'!$C$18),"")</f>
        <v>0</v>
      </c>
      <c r="U1373" s="98">
        <f ca="1">IFERROR((($O1373+$Q1373)*'Emission Factors'!$C$12)+($P1373*'Emission Factors'!$C$19),"")</f>
        <v>0</v>
      </c>
      <c r="V1373" s="98">
        <f ca="1">IFERROR((($O1373+$Q1373)*'Emission Factors'!$C$13)+($P1373*'Emission Factors'!$C$20),"")</f>
        <v>0</v>
      </c>
      <c r="W1373" s="147">
        <f ca="1">IFERROR(IF(N1373="Residential",($O1373+Q1373)*'Emission Factors'!$C$14+(P1373*'Emission Factors'!$C$21),($O1373+Q1373)*'Emission Factors'!$C$15+(P1373*'Emission Factors'!$C$22)),"")</f>
        <v>0</v>
      </c>
      <c r="X1373" s="97">
        <f t="shared" si="87"/>
        <v>0</v>
      </c>
    </row>
    <row r="1374" spans="2:24" x14ac:dyDescent="0.3">
      <c r="B1374" s="94"/>
      <c r="C1374" s="95"/>
      <c r="D1374" s="95"/>
      <c r="E1374" s="95"/>
      <c r="F1374" s="144"/>
      <c r="G1374" s="94"/>
      <c r="H1374" s="145"/>
      <c r="I1374" s="96"/>
      <c r="J1374" s="96"/>
      <c r="K1374" s="96"/>
      <c r="L1374" s="96"/>
      <c r="M1374" s="96"/>
      <c r="N1374" s="96"/>
      <c r="O1374" s="97">
        <f t="shared" si="84"/>
        <v>0</v>
      </c>
      <c r="P1374" s="97">
        <f t="shared" si="85"/>
        <v>0</v>
      </c>
      <c r="Q1374" s="97" cm="1">
        <f t="array" aca="1" ref="Q1374" ca="1">IF(I1374=0,0,$E1374*$I1374*(SUMPRODUCT((1-'Emission Factors'!$C$37)^ROW(INDIRECT("1:" &amp; 'Emission Factors'!$C$45-1)))+1))</f>
        <v>0</v>
      </c>
      <c r="R1374" s="176">
        <f ca="1">IFERROR((($O1374+$Q1374)*'Emission Factors'!$C$10)+($P1374*'Emission Factors'!$C$17),"")</f>
        <v>0</v>
      </c>
      <c r="S1374" s="146" t="str">
        <f t="shared" ca="1" si="86"/>
        <v>N/A</v>
      </c>
      <c r="T1374" s="98">
        <f ca="1">IFERROR((($O1374+$Q1374)*'Emission Factors'!$C$11)+($P1374*'Emission Factors'!$C$18),"")</f>
        <v>0</v>
      </c>
      <c r="U1374" s="98">
        <f ca="1">IFERROR((($O1374+$Q1374)*'Emission Factors'!$C$12)+($P1374*'Emission Factors'!$C$19),"")</f>
        <v>0</v>
      </c>
      <c r="V1374" s="98">
        <f ca="1">IFERROR((($O1374+$Q1374)*'Emission Factors'!$C$13)+($P1374*'Emission Factors'!$C$20),"")</f>
        <v>0</v>
      </c>
      <c r="W1374" s="147">
        <f ca="1">IFERROR(IF(N1374="Residential",($O1374+Q1374)*'Emission Factors'!$C$14+(P1374*'Emission Factors'!$C$21),($O1374+Q1374)*'Emission Factors'!$C$15+(P1374*'Emission Factors'!$C$22)),"")</f>
        <v>0</v>
      </c>
      <c r="X1374" s="97">
        <f t="shared" si="87"/>
        <v>0</v>
      </c>
    </row>
    <row r="1375" spans="2:24" x14ac:dyDescent="0.3">
      <c r="B1375" s="94"/>
      <c r="C1375" s="95"/>
      <c r="D1375" s="95"/>
      <c r="E1375" s="95"/>
      <c r="F1375" s="144"/>
      <c r="G1375" s="94"/>
      <c r="H1375" s="145"/>
      <c r="I1375" s="96"/>
      <c r="J1375" s="96"/>
      <c r="K1375" s="96"/>
      <c r="L1375" s="96"/>
      <c r="M1375" s="96"/>
      <c r="N1375" s="96"/>
      <c r="O1375" s="97">
        <f t="shared" si="84"/>
        <v>0</v>
      </c>
      <c r="P1375" s="97">
        <f t="shared" si="85"/>
        <v>0</v>
      </c>
      <c r="Q1375" s="97" cm="1">
        <f t="array" aca="1" ref="Q1375" ca="1">IF(I1375=0,0,$E1375*$I1375*(SUMPRODUCT((1-'Emission Factors'!$C$37)^ROW(INDIRECT("1:" &amp; 'Emission Factors'!$C$45-1)))+1))</f>
        <v>0</v>
      </c>
      <c r="R1375" s="176">
        <f ca="1">IFERROR((($O1375+$Q1375)*'Emission Factors'!$C$10)+($P1375*'Emission Factors'!$C$17),"")</f>
        <v>0</v>
      </c>
      <c r="S1375" s="146" t="str">
        <f t="shared" ca="1" si="86"/>
        <v>N/A</v>
      </c>
      <c r="T1375" s="98">
        <f ca="1">IFERROR((($O1375+$Q1375)*'Emission Factors'!$C$11)+($P1375*'Emission Factors'!$C$18),"")</f>
        <v>0</v>
      </c>
      <c r="U1375" s="98">
        <f ca="1">IFERROR((($O1375+$Q1375)*'Emission Factors'!$C$12)+($P1375*'Emission Factors'!$C$19),"")</f>
        <v>0</v>
      </c>
      <c r="V1375" s="98">
        <f ca="1">IFERROR((($O1375+$Q1375)*'Emission Factors'!$C$13)+($P1375*'Emission Factors'!$C$20),"")</f>
        <v>0</v>
      </c>
      <c r="W1375" s="147">
        <f ca="1">IFERROR(IF(N1375="Residential",($O1375+Q1375)*'Emission Factors'!$C$14+(P1375*'Emission Factors'!$C$21),($O1375+Q1375)*'Emission Factors'!$C$15+(P1375*'Emission Factors'!$C$22)),"")</f>
        <v>0</v>
      </c>
      <c r="X1375" s="97">
        <f t="shared" si="87"/>
        <v>0</v>
      </c>
    </row>
    <row r="1376" spans="2:24" x14ac:dyDescent="0.3">
      <c r="B1376" s="94"/>
      <c r="C1376" s="95"/>
      <c r="D1376" s="95"/>
      <c r="E1376" s="95"/>
      <c r="F1376" s="144"/>
      <c r="G1376" s="94"/>
      <c r="H1376" s="145"/>
      <c r="I1376" s="96"/>
      <c r="J1376" s="96"/>
      <c r="K1376" s="96"/>
      <c r="L1376" s="96"/>
      <c r="M1376" s="96"/>
      <c r="N1376" s="96"/>
      <c r="O1376" s="97">
        <f t="shared" si="84"/>
        <v>0</v>
      </c>
      <c r="P1376" s="97">
        <f t="shared" si="85"/>
        <v>0</v>
      </c>
      <c r="Q1376" s="97" cm="1">
        <f t="array" aca="1" ref="Q1376" ca="1">IF(I1376=0,0,$E1376*$I1376*(SUMPRODUCT((1-'Emission Factors'!$C$37)^ROW(INDIRECT("1:" &amp; 'Emission Factors'!$C$45-1)))+1))</f>
        <v>0</v>
      </c>
      <c r="R1376" s="176">
        <f ca="1">IFERROR((($O1376+$Q1376)*'Emission Factors'!$C$10)+($P1376*'Emission Factors'!$C$17),"")</f>
        <v>0</v>
      </c>
      <c r="S1376" s="146" t="str">
        <f t="shared" ca="1" si="86"/>
        <v>N/A</v>
      </c>
      <c r="T1376" s="98">
        <f ca="1">IFERROR((($O1376+$Q1376)*'Emission Factors'!$C$11)+($P1376*'Emission Factors'!$C$18),"")</f>
        <v>0</v>
      </c>
      <c r="U1376" s="98">
        <f ca="1">IFERROR((($O1376+$Q1376)*'Emission Factors'!$C$12)+($P1376*'Emission Factors'!$C$19),"")</f>
        <v>0</v>
      </c>
      <c r="V1376" s="98">
        <f ca="1">IFERROR((($O1376+$Q1376)*'Emission Factors'!$C$13)+($P1376*'Emission Factors'!$C$20),"")</f>
        <v>0</v>
      </c>
      <c r="W1376" s="147">
        <f ca="1">IFERROR(IF(N1376="Residential",($O1376+Q1376)*'Emission Factors'!$C$14+(P1376*'Emission Factors'!$C$21),($O1376+Q1376)*'Emission Factors'!$C$15+(P1376*'Emission Factors'!$C$22)),"")</f>
        <v>0</v>
      </c>
      <c r="X1376" s="97">
        <f t="shared" si="87"/>
        <v>0</v>
      </c>
    </row>
    <row r="1377" spans="2:24" x14ac:dyDescent="0.3">
      <c r="B1377" s="94"/>
      <c r="C1377" s="95"/>
      <c r="D1377" s="95"/>
      <c r="E1377" s="95"/>
      <c r="F1377" s="144"/>
      <c r="G1377" s="94"/>
      <c r="H1377" s="145"/>
      <c r="I1377" s="96"/>
      <c r="J1377" s="96"/>
      <c r="K1377" s="96"/>
      <c r="L1377" s="96"/>
      <c r="M1377" s="96"/>
      <c r="N1377" s="96"/>
      <c r="O1377" s="97">
        <f t="shared" si="84"/>
        <v>0</v>
      </c>
      <c r="P1377" s="97">
        <f t="shared" si="85"/>
        <v>0</v>
      </c>
      <c r="Q1377" s="97" cm="1">
        <f t="array" aca="1" ref="Q1377" ca="1">IF(I1377=0,0,$E1377*$I1377*(SUMPRODUCT((1-'Emission Factors'!$C$37)^ROW(INDIRECT("1:" &amp; 'Emission Factors'!$C$45-1)))+1))</f>
        <v>0</v>
      </c>
      <c r="R1377" s="176">
        <f ca="1">IFERROR((($O1377+$Q1377)*'Emission Factors'!$C$10)+($P1377*'Emission Factors'!$C$17),"")</f>
        <v>0</v>
      </c>
      <c r="S1377" s="146" t="str">
        <f t="shared" ca="1" si="86"/>
        <v>N/A</v>
      </c>
      <c r="T1377" s="98">
        <f ca="1">IFERROR((($O1377+$Q1377)*'Emission Factors'!$C$11)+($P1377*'Emission Factors'!$C$18),"")</f>
        <v>0</v>
      </c>
      <c r="U1377" s="98">
        <f ca="1">IFERROR((($O1377+$Q1377)*'Emission Factors'!$C$12)+($P1377*'Emission Factors'!$C$19),"")</f>
        <v>0</v>
      </c>
      <c r="V1377" s="98">
        <f ca="1">IFERROR((($O1377+$Q1377)*'Emission Factors'!$C$13)+($P1377*'Emission Factors'!$C$20),"")</f>
        <v>0</v>
      </c>
      <c r="W1377" s="147">
        <f ca="1">IFERROR(IF(N1377="Residential",($O1377+Q1377)*'Emission Factors'!$C$14+(P1377*'Emission Factors'!$C$21),($O1377+Q1377)*'Emission Factors'!$C$15+(P1377*'Emission Factors'!$C$22)),"")</f>
        <v>0</v>
      </c>
      <c r="X1377" s="97">
        <f t="shared" si="87"/>
        <v>0</v>
      </c>
    </row>
    <row r="1378" spans="2:24" x14ac:dyDescent="0.3">
      <c r="B1378" s="94"/>
      <c r="C1378" s="95"/>
      <c r="D1378" s="95"/>
      <c r="E1378" s="95"/>
      <c r="F1378" s="144"/>
      <c r="G1378" s="94"/>
      <c r="H1378" s="145"/>
      <c r="I1378" s="96"/>
      <c r="J1378" s="96"/>
      <c r="K1378" s="96"/>
      <c r="L1378" s="96"/>
      <c r="M1378" s="96"/>
      <c r="N1378" s="96"/>
      <c r="O1378" s="97">
        <f t="shared" si="84"/>
        <v>0</v>
      </c>
      <c r="P1378" s="97">
        <f t="shared" si="85"/>
        <v>0</v>
      </c>
      <c r="Q1378" s="97" cm="1">
        <f t="array" aca="1" ref="Q1378" ca="1">IF(I1378=0,0,$E1378*$I1378*(SUMPRODUCT((1-'Emission Factors'!$C$37)^ROW(INDIRECT("1:" &amp; 'Emission Factors'!$C$45-1)))+1))</f>
        <v>0</v>
      </c>
      <c r="R1378" s="176">
        <f ca="1">IFERROR((($O1378+$Q1378)*'Emission Factors'!$C$10)+($P1378*'Emission Factors'!$C$17),"")</f>
        <v>0</v>
      </c>
      <c r="S1378" s="146" t="str">
        <f t="shared" ca="1" si="86"/>
        <v>N/A</v>
      </c>
      <c r="T1378" s="98">
        <f ca="1">IFERROR((($O1378+$Q1378)*'Emission Factors'!$C$11)+($P1378*'Emission Factors'!$C$18),"")</f>
        <v>0</v>
      </c>
      <c r="U1378" s="98">
        <f ca="1">IFERROR((($O1378+$Q1378)*'Emission Factors'!$C$12)+($P1378*'Emission Factors'!$C$19),"")</f>
        <v>0</v>
      </c>
      <c r="V1378" s="98">
        <f ca="1">IFERROR((($O1378+$Q1378)*'Emission Factors'!$C$13)+($P1378*'Emission Factors'!$C$20),"")</f>
        <v>0</v>
      </c>
      <c r="W1378" s="147">
        <f ca="1">IFERROR(IF(N1378="Residential",($O1378+Q1378)*'Emission Factors'!$C$14+(P1378*'Emission Factors'!$C$21),($O1378+Q1378)*'Emission Factors'!$C$15+(P1378*'Emission Factors'!$C$22)),"")</f>
        <v>0</v>
      </c>
      <c r="X1378" s="97">
        <f t="shared" si="87"/>
        <v>0</v>
      </c>
    </row>
    <row r="1379" spans="2:24" x14ac:dyDescent="0.3">
      <c r="B1379" s="94"/>
      <c r="C1379" s="95"/>
      <c r="D1379" s="95"/>
      <c r="E1379" s="95"/>
      <c r="F1379" s="144"/>
      <c r="G1379" s="94"/>
      <c r="H1379" s="145"/>
      <c r="I1379" s="96"/>
      <c r="J1379" s="96"/>
      <c r="K1379" s="96"/>
      <c r="L1379" s="96"/>
      <c r="M1379" s="96"/>
      <c r="N1379" s="96"/>
      <c r="O1379" s="97">
        <f t="shared" si="84"/>
        <v>0</v>
      </c>
      <c r="P1379" s="97">
        <f t="shared" si="85"/>
        <v>0</v>
      </c>
      <c r="Q1379" s="97" cm="1">
        <f t="array" aca="1" ref="Q1379" ca="1">IF(I1379=0,0,$E1379*$I1379*(SUMPRODUCT((1-'Emission Factors'!$C$37)^ROW(INDIRECT("1:" &amp; 'Emission Factors'!$C$45-1)))+1))</f>
        <v>0</v>
      </c>
      <c r="R1379" s="176">
        <f ca="1">IFERROR((($O1379+$Q1379)*'Emission Factors'!$C$10)+($P1379*'Emission Factors'!$C$17),"")</f>
        <v>0</v>
      </c>
      <c r="S1379" s="146" t="str">
        <f t="shared" ca="1" si="86"/>
        <v>N/A</v>
      </c>
      <c r="T1379" s="98">
        <f ca="1">IFERROR((($O1379+$Q1379)*'Emission Factors'!$C$11)+($P1379*'Emission Factors'!$C$18),"")</f>
        <v>0</v>
      </c>
      <c r="U1379" s="98">
        <f ca="1">IFERROR((($O1379+$Q1379)*'Emission Factors'!$C$12)+($P1379*'Emission Factors'!$C$19),"")</f>
        <v>0</v>
      </c>
      <c r="V1379" s="98">
        <f ca="1">IFERROR((($O1379+$Q1379)*'Emission Factors'!$C$13)+($P1379*'Emission Factors'!$C$20),"")</f>
        <v>0</v>
      </c>
      <c r="W1379" s="147">
        <f ca="1">IFERROR(IF(N1379="Residential",($O1379+Q1379)*'Emission Factors'!$C$14+(P1379*'Emission Factors'!$C$21),($O1379+Q1379)*'Emission Factors'!$C$15+(P1379*'Emission Factors'!$C$22)),"")</f>
        <v>0</v>
      </c>
      <c r="X1379" s="97">
        <f t="shared" si="87"/>
        <v>0</v>
      </c>
    </row>
    <row r="1380" spans="2:24" x14ac:dyDescent="0.3">
      <c r="B1380" s="94"/>
      <c r="C1380" s="95"/>
      <c r="D1380" s="95"/>
      <c r="E1380" s="95"/>
      <c r="F1380" s="144"/>
      <c r="G1380" s="94"/>
      <c r="H1380" s="145"/>
      <c r="I1380" s="96"/>
      <c r="J1380" s="96"/>
      <c r="K1380" s="96"/>
      <c r="L1380" s="96"/>
      <c r="M1380" s="96"/>
      <c r="N1380" s="96"/>
      <c r="O1380" s="97">
        <f t="shared" si="84"/>
        <v>0</v>
      </c>
      <c r="P1380" s="97">
        <f t="shared" si="85"/>
        <v>0</v>
      </c>
      <c r="Q1380" s="97" cm="1">
        <f t="array" aca="1" ref="Q1380" ca="1">IF(I1380=0,0,$E1380*$I1380*(SUMPRODUCT((1-'Emission Factors'!$C$37)^ROW(INDIRECT("1:" &amp; 'Emission Factors'!$C$45-1)))+1))</f>
        <v>0</v>
      </c>
      <c r="R1380" s="176">
        <f ca="1">IFERROR((($O1380+$Q1380)*'Emission Factors'!$C$10)+($P1380*'Emission Factors'!$C$17),"")</f>
        <v>0</v>
      </c>
      <c r="S1380" s="146" t="str">
        <f t="shared" ca="1" si="86"/>
        <v>N/A</v>
      </c>
      <c r="T1380" s="98">
        <f ca="1">IFERROR((($O1380+$Q1380)*'Emission Factors'!$C$11)+($P1380*'Emission Factors'!$C$18),"")</f>
        <v>0</v>
      </c>
      <c r="U1380" s="98">
        <f ca="1">IFERROR((($O1380+$Q1380)*'Emission Factors'!$C$12)+($P1380*'Emission Factors'!$C$19),"")</f>
        <v>0</v>
      </c>
      <c r="V1380" s="98">
        <f ca="1">IFERROR((($O1380+$Q1380)*'Emission Factors'!$C$13)+($P1380*'Emission Factors'!$C$20),"")</f>
        <v>0</v>
      </c>
      <c r="W1380" s="147">
        <f ca="1">IFERROR(IF(N1380="Residential",($O1380+Q1380)*'Emission Factors'!$C$14+(P1380*'Emission Factors'!$C$21),($O1380+Q1380)*'Emission Factors'!$C$15+(P1380*'Emission Factors'!$C$22)),"")</f>
        <v>0</v>
      </c>
      <c r="X1380" s="97">
        <f t="shared" si="87"/>
        <v>0</v>
      </c>
    </row>
    <row r="1381" spans="2:24" x14ac:dyDescent="0.3">
      <c r="B1381" s="94"/>
      <c r="C1381" s="95"/>
      <c r="D1381" s="95"/>
      <c r="E1381" s="95"/>
      <c r="F1381" s="144"/>
      <c r="G1381" s="94"/>
      <c r="H1381" s="145"/>
      <c r="I1381" s="96"/>
      <c r="J1381" s="96"/>
      <c r="K1381" s="96"/>
      <c r="L1381" s="96"/>
      <c r="M1381" s="96"/>
      <c r="N1381" s="96"/>
      <c r="O1381" s="97">
        <f t="shared" si="84"/>
        <v>0</v>
      </c>
      <c r="P1381" s="97">
        <f t="shared" si="85"/>
        <v>0</v>
      </c>
      <c r="Q1381" s="97" cm="1">
        <f t="array" aca="1" ref="Q1381" ca="1">IF(I1381=0,0,$E1381*$I1381*(SUMPRODUCT((1-'Emission Factors'!$C$37)^ROW(INDIRECT("1:" &amp; 'Emission Factors'!$C$45-1)))+1))</f>
        <v>0</v>
      </c>
      <c r="R1381" s="176">
        <f ca="1">IFERROR((($O1381+$Q1381)*'Emission Factors'!$C$10)+($P1381*'Emission Factors'!$C$17),"")</f>
        <v>0</v>
      </c>
      <c r="S1381" s="146" t="str">
        <f t="shared" ca="1" si="86"/>
        <v>N/A</v>
      </c>
      <c r="T1381" s="98">
        <f ca="1">IFERROR((($O1381+$Q1381)*'Emission Factors'!$C$11)+($P1381*'Emission Factors'!$C$18),"")</f>
        <v>0</v>
      </c>
      <c r="U1381" s="98">
        <f ca="1">IFERROR((($O1381+$Q1381)*'Emission Factors'!$C$12)+($P1381*'Emission Factors'!$C$19),"")</f>
        <v>0</v>
      </c>
      <c r="V1381" s="98">
        <f ca="1">IFERROR((($O1381+$Q1381)*'Emission Factors'!$C$13)+($P1381*'Emission Factors'!$C$20),"")</f>
        <v>0</v>
      </c>
      <c r="W1381" s="147">
        <f ca="1">IFERROR(IF(N1381="Residential",($O1381+Q1381)*'Emission Factors'!$C$14+(P1381*'Emission Factors'!$C$21),($O1381+Q1381)*'Emission Factors'!$C$15+(P1381*'Emission Factors'!$C$22)),"")</f>
        <v>0</v>
      </c>
      <c r="X1381" s="97">
        <f t="shared" si="87"/>
        <v>0</v>
      </c>
    </row>
    <row r="1382" spans="2:24" x14ac:dyDescent="0.3">
      <c r="B1382" s="94"/>
      <c r="C1382" s="95"/>
      <c r="D1382" s="95"/>
      <c r="E1382" s="95"/>
      <c r="F1382" s="144"/>
      <c r="G1382" s="94"/>
      <c r="H1382" s="145"/>
      <c r="I1382" s="96"/>
      <c r="J1382" s="96"/>
      <c r="K1382" s="96"/>
      <c r="L1382" s="96"/>
      <c r="M1382" s="96"/>
      <c r="N1382" s="96"/>
      <c r="O1382" s="97">
        <f t="shared" si="84"/>
        <v>0</v>
      </c>
      <c r="P1382" s="97">
        <f t="shared" si="85"/>
        <v>0</v>
      </c>
      <c r="Q1382" s="97" cm="1">
        <f t="array" aca="1" ref="Q1382" ca="1">IF(I1382=0,0,$E1382*$I1382*(SUMPRODUCT((1-'Emission Factors'!$C$37)^ROW(INDIRECT("1:" &amp; 'Emission Factors'!$C$45-1)))+1))</f>
        <v>0</v>
      </c>
      <c r="R1382" s="176">
        <f ca="1">IFERROR((($O1382+$Q1382)*'Emission Factors'!$C$10)+($P1382*'Emission Factors'!$C$17),"")</f>
        <v>0</v>
      </c>
      <c r="S1382" s="146" t="str">
        <f t="shared" ca="1" si="86"/>
        <v>N/A</v>
      </c>
      <c r="T1382" s="98">
        <f ca="1">IFERROR((($O1382+$Q1382)*'Emission Factors'!$C$11)+($P1382*'Emission Factors'!$C$18),"")</f>
        <v>0</v>
      </c>
      <c r="U1382" s="98">
        <f ca="1">IFERROR((($O1382+$Q1382)*'Emission Factors'!$C$12)+($P1382*'Emission Factors'!$C$19),"")</f>
        <v>0</v>
      </c>
      <c r="V1382" s="98">
        <f ca="1">IFERROR((($O1382+$Q1382)*'Emission Factors'!$C$13)+($P1382*'Emission Factors'!$C$20),"")</f>
        <v>0</v>
      </c>
      <c r="W1382" s="147">
        <f ca="1">IFERROR(IF(N1382="Residential",($O1382+Q1382)*'Emission Factors'!$C$14+(P1382*'Emission Factors'!$C$21),($O1382+Q1382)*'Emission Factors'!$C$15+(P1382*'Emission Factors'!$C$22)),"")</f>
        <v>0</v>
      </c>
      <c r="X1382" s="97">
        <f t="shared" si="87"/>
        <v>0</v>
      </c>
    </row>
    <row r="1383" spans="2:24" x14ac:dyDescent="0.3">
      <c r="B1383" s="94"/>
      <c r="C1383" s="95"/>
      <c r="D1383" s="95"/>
      <c r="E1383" s="95"/>
      <c r="F1383" s="144"/>
      <c r="G1383" s="94"/>
      <c r="H1383" s="145"/>
      <c r="I1383" s="96"/>
      <c r="J1383" s="96"/>
      <c r="K1383" s="96"/>
      <c r="L1383" s="96"/>
      <c r="M1383" s="96"/>
      <c r="N1383" s="96"/>
      <c r="O1383" s="97">
        <f t="shared" si="84"/>
        <v>0</v>
      </c>
      <c r="P1383" s="97">
        <f t="shared" si="85"/>
        <v>0</v>
      </c>
      <c r="Q1383" s="97" cm="1">
        <f t="array" aca="1" ref="Q1383" ca="1">IF(I1383=0,0,$E1383*$I1383*(SUMPRODUCT((1-'Emission Factors'!$C$37)^ROW(INDIRECT("1:" &amp; 'Emission Factors'!$C$45-1)))+1))</f>
        <v>0</v>
      </c>
      <c r="R1383" s="176">
        <f ca="1">IFERROR((($O1383+$Q1383)*'Emission Factors'!$C$10)+($P1383*'Emission Factors'!$C$17),"")</f>
        <v>0</v>
      </c>
      <c r="S1383" s="146" t="str">
        <f t="shared" ca="1" si="86"/>
        <v>N/A</v>
      </c>
      <c r="T1383" s="98">
        <f ca="1">IFERROR((($O1383+$Q1383)*'Emission Factors'!$C$11)+($P1383*'Emission Factors'!$C$18),"")</f>
        <v>0</v>
      </c>
      <c r="U1383" s="98">
        <f ca="1">IFERROR((($O1383+$Q1383)*'Emission Factors'!$C$12)+($P1383*'Emission Factors'!$C$19),"")</f>
        <v>0</v>
      </c>
      <c r="V1383" s="98">
        <f ca="1">IFERROR((($O1383+$Q1383)*'Emission Factors'!$C$13)+($P1383*'Emission Factors'!$C$20),"")</f>
        <v>0</v>
      </c>
      <c r="W1383" s="147">
        <f ca="1">IFERROR(IF(N1383="Residential",($O1383+Q1383)*'Emission Factors'!$C$14+(P1383*'Emission Factors'!$C$21),($O1383+Q1383)*'Emission Factors'!$C$15+(P1383*'Emission Factors'!$C$22)),"")</f>
        <v>0</v>
      </c>
      <c r="X1383" s="97">
        <f t="shared" si="87"/>
        <v>0</v>
      </c>
    </row>
    <row r="1384" spans="2:24" x14ac:dyDescent="0.3">
      <c r="B1384" s="94"/>
      <c r="C1384" s="95"/>
      <c r="D1384" s="95"/>
      <c r="E1384" s="95"/>
      <c r="F1384" s="144"/>
      <c r="G1384" s="94"/>
      <c r="H1384" s="145"/>
      <c r="I1384" s="96"/>
      <c r="J1384" s="96"/>
      <c r="K1384" s="96"/>
      <c r="L1384" s="96"/>
      <c r="M1384" s="96"/>
      <c r="N1384" s="96"/>
      <c r="O1384" s="97">
        <f t="shared" si="84"/>
        <v>0</v>
      </c>
      <c r="P1384" s="97">
        <f t="shared" si="85"/>
        <v>0</v>
      </c>
      <c r="Q1384" s="97" cm="1">
        <f t="array" aca="1" ref="Q1384" ca="1">IF(I1384=0,0,$E1384*$I1384*(SUMPRODUCT((1-'Emission Factors'!$C$37)^ROW(INDIRECT("1:" &amp; 'Emission Factors'!$C$45-1)))+1))</f>
        <v>0</v>
      </c>
      <c r="R1384" s="176">
        <f ca="1">IFERROR((($O1384+$Q1384)*'Emission Factors'!$C$10)+($P1384*'Emission Factors'!$C$17),"")</f>
        <v>0</v>
      </c>
      <c r="S1384" s="146" t="str">
        <f t="shared" ca="1" si="86"/>
        <v>N/A</v>
      </c>
      <c r="T1384" s="98">
        <f ca="1">IFERROR((($O1384+$Q1384)*'Emission Factors'!$C$11)+($P1384*'Emission Factors'!$C$18),"")</f>
        <v>0</v>
      </c>
      <c r="U1384" s="98">
        <f ca="1">IFERROR((($O1384+$Q1384)*'Emission Factors'!$C$12)+($P1384*'Emission Factors'!$C$19),"")</f>
        <v>0</v>
      </c>
      <c r="V1384" s="98">
        <f ca="1">IFERROR((($O1384+$Q1384)*'Emission Factors'!$C$13)+($P1384*'Emission Factors'!$C$20),"")</f>
        <v>0</v>
      </c>
      <c r="W1384" s="147">
        <f ca="1">IFERROR(IF(N1384="Residential",($O1384+Q1384)*'Emission Factors'!$C$14+(P1384*'Emission Factors'!$C$21),($O1384+Q1384)*'Emission Factors'!$C$15+(P1384*'Emission Factors'!$C$22)),"")</f>
        <v>0</v>
      </c>
      <c r="X1384" s="97">
        <f t="shared" si="87"/>
        <v>0</v>
      </c>
    </row>
    <row r="1385" spans="2:24" x14ac:dyDescent="0.3">
      <c r="B1385" s="94"/>
      <c r="C1385" s="95"/>
      <c r="D1385" s="95"/>
      <c r="E1385" s="95"/>
      <c r="F1385" s="144"/>
      <c r="G1385" s="94"/>
      <c r="H1385" s="145"/>
      <c r="I1385" s="96"/>
      <c r="J1385" s="96"/>
      <c r="K1385" s="96"/>
      <c r="L1385" s="96"/>
      <c r="M1385" s="96"/>
      <c r="N1385" s="96"/>
      <c r="O1385" s="97">
        <f t="shared" si="84"/>
        <v>0</v>
      </c>
      <c r="P1385" s="97">
        <f t="shared" si="85"/>
        <v>0</v>
      </c>
      <c r="Q1385" s="97" cm="1">
        <f t="array" aca="1" ref="Q1385" ca="1">IF(I1385=0,0,$E1385*$I1385*(SUMPRODUCT((1-'Emission Factors'!$C$37)^ROW(INDIRECT("1:" &amp; 'Emission Factors'!$C$45-1)))+1))</f>
        <v>0</v>
      </c>
      <c r="R1385" s="176">
        <f ca="1">IFERROR((($O1385+$Q1385)*'Emission Factors'!$C$10)+($P1385*'Emission Factors'!$C$17),"")</f>
        <v>0</v>
      </c>
      <c r="S1385" s="146" t="str">
        <f t="shared" ca="1" si="86"/>
        <v>N/A</v>
      </c>
      <c r="T1385" s="98">
        <f ca="1">IFERROR((($O1385+$Q1385)*'Emission Factors'!$C$11)+($P1385*'Emission Factors'!$C$18),"")</f>
        <v>0</v>
      </c>
      <c r="U1385" s="98">
        <f ca="1">IFERROR((($O1385+$Q1385)*'Emission Factors'!$C$12)+($P1385*'Emission Factors'!$C$19),"")</f>
        <v>0</v>
      </c>
      <c r="V1385" s="98">
        <f ca="1">IFERROR((($O1385+$Q1385)*'Emission Factors'!$C$13)+($P1385*'Emission Factors'!$C$20),"")</f>
        <v>0</v>
      </c>
      <c r="W1385" s="147">
        <f ca="1">IFERROR(IF(N1385="Residential",($O1385+Q1385)*'Emission Factors'!$C$14+(P1385*'Emission Factors'!$C$21),($O1385+Q1385)*'Emission Factors'!$C$15+(P1385*'Emission Factors'!$C$22)),"")</f>
        <v>0</v>
      </c>
      <c r="X1385" s="97">
        <f t="shared" si="87"/>
        <v>0</v>
      </c>
    </row>
    <row r="1386" spans="2:24" x14ac:dyDescent="0.3">
      <c r="B1386" s="94"/>
      <c r="C1386" s="95"/>
      <c r="D1386" s="95"/>
      <c r="E1386" s="95"/>
      <c r="F1386" s="144"/>
      <c r="G1386" s="94"/>
      <c r="H1386" s="145"/>
      <c r="I1386" s="96"/>
      <c r="J1386" s="96"/>
      <c r="K1386" s="96"/>
      <c r="L1386" s="96"/>
      <c r="M1386" s="96"/>
      <c r="N1386" s="96"/>
      <c r="O1386" s="97">
        <f t="shared" si="84"/>
        <v>0</v>
      </c>
      <c r="P1386" s="97">
        <f t="shared" si="85"/>
        <v>0</v>
      </c>
      <c r="Q1386" s="97" cm="1">
        <f t="array" aca="1" ref="Q1386" ca="1">IF(I1386=0,0,$E1386*$I1386*(SUMPRODUCT((1-'Emission Factors'!$C$37)^ROW(INDIRECT("1:" &amp; 'Emission Factors'!$C$45-1)))+1))</f>
        <v>0</v>
      </c>
      <c r="R1386" s="176">
        <f ca="1">IFERROR((($O1386+$Q1386)*'Emission Factors'!$C$10)+($P1386*'Emission Factors'!$C$17),"")</f>
        <v>0</v>
      </c>
      <c r="S1386" s="146" t="str">
        <f t="shared" ca="1" si="86"/>
        <v>N/A</v>
      </c>
      <c r="T1386" s="98">
        <f ca="1">IFERROR((($O1386+$Q1386)*'Emission Factors'!$C$11)+($P1386*'Emission Factors'!$C$18),"")</f>
        <v>0</v>
      </c>
      <c r="U1386" s="98">
        <f ca="1">IFERROR((($O1386+$Q1386)*'Emission Factors'!$C$12)+($P1386*'Emission Factors'!$C$19),"")</f>
        <v>0</v>
      </c>
      <c r="V1386" s="98">
        <f ca="1">IFERROR((($O1386+$Q1386)*'Emission Factors'!$C$13)+($P1386*'Emission Factors'!$C$20),"")</f>
        <v>0</v>
      </c>
      <c r="W1386" s="147">
        <f ca="1">IFERROR(IF(N1386="Residential",($O1386+Q1386)*'Emission Factors'!$C$14+(P1386*'Emission Factors'!$C$21),($O1386+Q1386)*'Emission Factors'!$C$15+(P1386*'Emission Factors'!$C$22)),"")</f>
        <v>0</v>
      </c>
      <c r="X1386" s="97">
        <f t="shared" si="87"/>
        <v>0</v>
      </c>
    </row>
    <row r="1387" spans="2:24" x14ac:dyDescent="0.3">
      <c r="B1387" s="94"/>
      <c r="C1387" s="95"/>
      <c r="D1387" s="95"/>
      <c r="E1387" s="95"/>
      <c r="F1387" s="144"/>
      <c r="G1387" s="94"/>
      <c r="H1387" s="145"/>
      <c r="I1387" s="96"/>
      <c r="J1387" s="96"/>
      <c r="K1387" s="96"/>
      <c r="L1387" s="96"/>
      <c r="M1387" s="96"/>
      <c r="N1387" s="96"/>
      <c r="O1387" s="97">
        <f t="shared" si="84"/>
        <v>0</v>
      </c>
      <c r="P1387" s="97">
        <f t="shared" si="85"/>
        <v>0</v>
      </c>
      <c r="Q1387" s="97" cm="1">
        <f t="array" aca="1" ref="Q1387" ca="1">IF(I1387=0,0,$E1387*$I1387*(SUMPRODUCT((1-'Emission Factors'!$C$37)^ROW(INDIRECT("1:" &amp; 'Emission Factors'!$C$45-1)))+1))</f>
        <v>0</v>
      </c>
      <c r="R1387" s="176">
        <f ca="1">IFERROR((($O1387+$Q1387)*'Emission Factors'!$C$10)+($P1387*'Emission Factors'!$C$17),"")</f>
        <v>0</v>
      </c>
      <c r="S1387" s="146" t="str">
        <f t="shared" ca="1" si="86"/>
        <v>N/A</v>
      </c>
      <c r="T1387" s="98">
        <f ca="1">IFERROR((($O1387+$Q1387)*'Emission Factors'!$C$11)+($P1387*'Emission Factors'!$C$18),"")</f>
        <v>0</v>
      </c>
      <c r="U1387" s="98">
        <f ca="1">IFERROR((($O1387+$Q1387)*'Emission Factors'!$C$12)+($P1387*'Emission Factors'!$C$19),"")</f>
        <v>0</v>
      </c>
      <c r="V1387" s="98">
        <f ca="1">IFERROR((($O1387+$Q1387)*'Emission Factors'!$C$13)+($P1387*'Emission Factors'!$C$20),"")</f>
        <v>0</v>
      </c>
      <c r="W1387" s="147">
        <f ca="1">IFERROR(IF(N1387="Residential",($O1387+Q1387)*'Emission Factors'!$C$14+(P1387*'Emission Factors'!$C$21),($O1387+Q1387)*'Emission Factors'!$C$15+(P1387*'Emission Factors'!$C$22)),"")</f>
        <v>0</v>
      </c>
      <c r="X1387" s="97">
        <f t="shared" si="87"/>
        <v>0</v>
      </c>
    </row>
    <row r="1388" spans="2:24" x14ac:dyDescent="0.3">
      <c r="B1388" s="94"/>
      <c r="C1388" s="95"/>
      <c r="D1388" s="95"/>
      <c r="E1388" s="95"/>
      <c r="F1388" s="144"/>
      <c r="G1388" s="94"/>
      <c r="H1388" s="145"/>
      <c r="I1388" s="96"/>
      <c r="J1388" s="96"/>
      <c r="K1388" s="96"/>
      <c r="L1388" s="96"/>
      <c r="M1388" s="96"/>
      <c r="N1388" s="96"/>
      <c r="O1388" s="97">
        <f t="shared" si="84"/>
        <v>0</v>
      </c>
      <c r="P1388" s="97">
        <f t="shared" si="85"/>
        <v>0</v>
      </c>
      <c r="Q1388" s="97" cm="1">
        <f t="array" aca="1" ref="Q1388" ca="1">IF(I1388=0,0,$E1388*$I1388*(SUMPRODUCT((1-'Emission Factors'!$C$37)^ROW(INDIRECT("1:" &amp; 'Emission Factors'!$C$45-1)))+1))</f>
        <v>0</v>
      </c>
      <c r="R1388" s="176">
        <f ca="1">IFERROR((($O1388+$Q1388)*'Emission Factors'!$C$10)+($P1388*'Emission Factors'!$C$17),"")</f>
        <v>0</v>
      </c>
      <c r="S1388" s="146" t="str">
        <f t="shared" ca="1" si="86"/>
        <v>N/A</v>
      </c>
      <c r="T1388" s="98">
        <f ca="1">IFERROR((($O1388+$Q1388)*'Emission Factors'!$C$11)+($P1388*'Emission Factors'!$C$18),"")</f>
        <v>0</v>
      </c>
      <c r="U1388" s="98">
        <f ca="1">IFERROR((($O1388+$Q1388)*'Emission Factors'!$C$12)+($P1388*'Emission Factors'!$C$19),"")</f>
        <v>0</v>
      </c>
      <c r="V1388" s="98">
        <f ca="1">IFERROR((($O1388+$Q1388)*'Emission Factors'!$C$13)+($P1388*'Emission Factors'!$C$20),"")</f>
        <v>0</v>
      </c>
      <c r="W1388" s="147">
        <f ca="1">IFERROR(IF(N1388="Residential",($O1388+Q1388)*'Emission Factors'!$C$14+(P1388*'Emission Factors'!$C$21),($O1388+Q1388)*'Emission Factors'!$C$15+(P1388*'Emission Factors'!$C$22)),"")</f>
        <v>0</v>
      </c>
      <c r="X1388" s="97">
        <f t="shared" si="87"/>
        <v>0</v>
      </c>
    </row>
    <row r="1389" spans="2:24" x14ac:dyDescent="0.3">
      <c r="B1389" s="94"/>
      <c r="C1389" s="95"/>
      <c r="D1389" s="95"/>
      <c r="E1389" s="95"/>
      <c r="F1389" s="144"/>
      <c r="G1389" s="94"/>
      <c r="H1389" s="145"/>
      <c r="I1389" s="96"/>
      <c r="J1389" s="96"/>
      <c r="K1389" s="96"/>
      <c r="L1389" s="96"/>
      <c r="M1389" s="96"/>
      <c r="N1389" s="96"/>
      <c r="O1389" s="97">
        <f t="shared" si="84"/>
        <v>0</v>
      </c>
      <c r="P1389" s="97">
        <f t="shared" si="85"/>
        <v>0</v>
      </c>
      <c r="Q1389" s="97" cm="1">
        <f t="array" aca="1" ref="Q1389" ca="1">IF(I1389=0,0,$E1389*$I1389*(SUMPRODUCT((1-'Emission Factors'!$C$37)^ROW(INDIRECT("1:" &amp; 'Emission Factors'!$C$45-1)))+1))</f>
        <v>0</v>
      </c>
      <c r="R1389" s="176">
        <f ca="1">IFERROR((($O1389+$Q1389)*'Emission Factors'!$C$10)+($P1389*'Emission Factors'!$C$17),"")</f>
        <v>0</v>
      </c>
      <c r="S1389" s="146" t="str">
        <f t="shared" ca="1" si="86"/>
        <v>N/A</v>
      </c>
      <c r="T1389" s="98">
        <f ca="1">IFERROR((($O1389+$Q1389)*'Emission Factors'!$C$11)+($P1389*'Emission Factors'!$C$18),"")</f>
        <v>0</v>
      </c>
      <c r="U1389" s="98">
        <f ca="1">IFERROR((($O1389+$Q1389)*'Emission Factors'!$C$12)+($P1389*'Emission Factors'!$C$19),"")</f>
        <v>0</v>
      </c>
      <c r="V1389" s="98">
        <f ca="1">IFERROR((($O1389+$Q1389)*'Emission Factors'!$C$13)+($P1389*'Emission Factors'!$C$20),"")</f>
        <v>0</v>
      </c>
      <c r="W1389" s="147">
        <f ca="1">IFERROR(IF(N1389="Residential",($O1389+Q1389)*'Emission Factors'!$C$14+(P1389*'Emission Factors'!$C$21),($O1389+Q1389)*'Emission Factors'!$C$15+(P1389*'Emission Factors'!$C$22)),"")</f>
        <v>0</v>
      </c>
      <c r="X1389" s="97">
        <f t="shared" si="87"/>
        <v>0</v>
      </c>
    </row>
    <row r="1390" spans="2:24" x14ac:dyDescent="0.3">
      <c r="B1390" s="94"/>
      <c r="C1390" s="95"/>
      <c r="D1390" s="95"/>
      <c r="E1390" s="95"/>
      <c r="F1390" s="144"/>
      <c r="G1390" s="94"/>
      <c r="H1390" s="145"/>
      <c r="I1390" s="96"/>
      <c r="J1390" s="96"/>
      <c r="K1390" s="96"/>
      <c r="L1390" s="96"/>
      <c r="M1390" s="96"/>
      <c r="N1390" s="96"/>
      <c r="O1390" s="97">
        <f t="shared" si="84"/>
        <v>0</v>
      </c>
      <c r="P1390" s="97">
        <f t="shared" si="85"/>
        <v>0</v>
      </c>
      <c r="Q1390" s="97" cm="1">
        <f t="array" aca="1" ref="Q1390" ca="1">IF(I1390=0,0,$E1390*$I1390*(SUMPRODUCT((1-'Emission Factors'!$C$37)^ROW(INDIRECT("1:" &amp; 'Emission Factors'!$C$45-1)))+1))</f>
        <v>0</v>
      </c>
      <c r="R1390" s="176">
        <f ca="1">IFERROR((($O1390+$Q1390)*'Emission Factors'!$C$10)+($P1390*'Emission Factors'!$C$17),"")</f>
        <v>0</v>
      </c>
      <c r="S1390" s="146" t="str">
        <f t="shared" ca="1" si="86"/>
        <v>N/A</v>
      </c>
      <c r="T1390" s="98">
        <f ca="1">IFERROR((($O1390+$Q1390)*'Emission Factors'!$C$11)+($P1390*'Emission Factors'!$C$18),"")</f>
        <v>0</v>
      </c>
      <c r="U1390" s="98">
        <f ca="1">IFERROR((($O1390+$Q1390)*'Emission Factors'!$C$12)+($P1390*'Emission Factors'!$C$19),"")</f>
        <v>0</v>
      </c>
      <c r="V1390" s="98">
        <f ca="1">IFERROR((($O1390+$Q1390)*'Emission Factors'!$C$13)+($P1390*'Emission Factors'!$C$20),"")</f>
        <v>0</v>
      </c>
      <c r="W1390" s="147">
        <f ca="1">IFERROR(IF(N1390="Residential",($O1390+Q1390)*'Emission Factors'!$C$14+(P1390*'Emission Factors'!$C$21),($O1390+Q1390)*'Emission Factors'!$C$15+(P1390*'Emission Factors'!$C$22)),"")</f>
        <v>0</v>
      </c>
      <c r="X1390" s="97">
        <f t="shared" si="87"/>
        <v>0</v>
      </c>
    </row>
    <row r="1391" spans="2:24" x14ac:dyDescent="0.3">
      <c r="B1391" s="94"/>
      <c r="C1391" s="95"/>
      <c r="D1391" s="95"/>
      <c r="E1391" s="95"/>
      <c r="F1391" s="144"/>
      <c r="G1391" s="94"/>
      <c r="H1391" s="145"/>
      <c r="I1391" s="96"/>
      <c r="J1391" s="96"/>
      <c r="K1391" s="96"/>
      <c r="L1391" s="96"/>
      <c r="M1391" s="96"/>
      <c r="N1391" s="96"/>
      <c r="O1391" s="97">
        <f t="shared" si="84"/>
        <v>0</v>
      </c>
      <c r="P1391" s="97">
        <f t="shared" si="85"/>
        <v>0</v>
      </c>
      <c r="Q1391" s="97" cm="1">
        <f t="array" aca="1" ref="Q1391" ca="1">IF(I1391=0,0,$E1391*$I1391*(SUMPRODUCT((1-'Emission Factors'!$C$37)^ROW(INDIRECT("1:" &amp; 'Emission Factors'!$C$45-1)))+1))</f>
        <v>0</v>
      </c>
      <c r="R1391" s="176">
        <f ca="1">IFERROR((($O1391+$Q1391)*'Emission Factors'!$C$10)+($P1391*'Emission Factors'!$C$17),"")</f>
        <v>0</v>
      </c>
      <c r="S1391" s="146" t="str">
        <f t="shared" ca="1" si="86"/>
        <v>N/A</v>
      </c>
      <c r="T1391" s="98">
        <f ca="1">IFERROR((($O1391+$Q1391)*'Emission Factors'!$C$11)+($P1391*'Emission Factors'!$C$18),"")</f>
        <v>0</v>
      </c>
      <c r="U1391" s="98">
        <f ca="1">IFERROR((($O1391+$Q1391)*'Emission Factors'!$C$12)+($P1391*'Emission Factors'!$C$19),"")</f>
        <v>0</v>
      </c>
      <c r="V1391" s="98">
        <f ca="1">IFERROR((($O1391+$Q1391)*'Emission Factors'!$C$13)+($P1391*'Emission Factors'!$C$20),"")</f>
        <v>0</v>
      </c>
      <c r="W1391" s="147">
        <f ca="1">IFERROR(IF(N1391="Residential",($O1391+Q1391)*'Emission Factors'!$C$14+(P1391*'Emission Factors'!$C$21),($O1391+Q1391)*'Emission Factors'!$C$15+(P1391*'Emission Factors'!$C$22)),"")</f>
        <v>0</v>
      </c>
      <c r="X1391" s="97">
        <f t="shared" si="87"/>
        <v>0</v>
      </c>
    </row>
    <row r="1392" spans="2:24" x14ac:dyDescent="0.3">
      <c r="B1392" s="94"/>
      <c r="C1392" s="95"/>
      <c r="D1392" s="95"/>
      <c r="E1392" s="95"/>
      <c r="F1392" s="144"/>
      <c r="G1392" s="94"/>
      <c r="H1392" s="145"/>
      <c r="I1392" s="96"/>
      <c r="J1392" s="96"/>
      <c r="K1392" s="96"/>
      <c r="L1392" s="96"/>
      <c r="M1392" s="96"/>
      <c r="N1392" s="96"/>
      <c r="O1392" s="97">
        <f t="shared" si="84"/>
        <v>0</v>
      </c>
      <c r="P1392" s="97">
        <f t="shared" si="85"/>
        <v>0</v>
      </c>
      <c r="Q1392" s="97" cm="1">
        <f t="array" aca="1" ref="Q1392" ca="1">IF(I1392=0,0,$E1392*$I1392*(SUMPRODUCT((1-'Emission Factors'!$C$37)^ROW(INDIRECT("1:" &amp; 'Emission Factors'!$C$45-1)))+1))</f>
        <v>0</v>
      </c>
      <c r="R1392" s="176">
        <f ca="1">IFERROR((($O1392+$Q1392)*'Emission Factors'!$C$10)+($P1392*'Emission Factors'!$C$17),"")</f>
        <v>0</v>
      </c>
      <c r="S1392" s="146" t="str">
        <f t="shared" ca="1" si="86"/>
        <v>N/A</v>
      </c>
      <c r="T1392" s="98">
        <f ca="1">IFERROR((($O1392+$Q1392)*'Emission Factors'!$C$11)+($P1392*'Emission Factors'!$C$18),"")</f>
        <v>0</v>
      </c>
      <c r="U1392" s="98">
        <f ca="1">IFERROR((($O1392+$Q1392)*'Emission Factors'!$C$12)+($P1392*'Emission Factors'!$C$19),"")</f>
        <v>0</v>
      </c>
      <c r="V1392" s="98">
        <f ca="1">IFERROR((($O1392+$Q1392)*'Emission Factors'!$C$13)+($P1392*'Emission Factors'!$C$20),"")</f>
        <v>0</v>
      </c>
      <c r="W1392" s="147">
        <f ca="1">IFERROR(IF(N1392="Residential",($O1392+Q1392)*'Emission Factors'!$C$14+(P1392*'Emission Factors'!$C$21),($O1392+Q1392)*'Emission Factors'!$C$15+(P1392*'Emission Factors'!$C$22)),"")</f>
        <v>0</v>
      </c>
      <c r="X1392" s="97">
        <f t="shared" si="87"/>
        <v>0</v>
      </c>
    </row>
    <row r="1393" spans="2:24" x14ac:dyDescent="0.3">
      <c r="B1393" s="94"/>
      <c r="C1393" s="95"/>
      <c r="D1393" s="95"/>
      <c r="E1393" s="95"/>
      <c r="F1393" s="144"/>
      <c r="G1393" s="94"/>
      <c r="H1393" s="145"/>
      <c r="I1393" s="96"/>
      <c r="J1393" s="96"/>
      <c r="K1393" s="96"/>
      <c r="L1393" s="96"/>
      <c r="M1393" s="96"/>
      <c r="N1393" s="96"/>
      <c r="O1393" s="97">
        <f t="shared" si="84"/>
        <v>0</v>
      </c>
      <c r="P1393" s="97">
        <f t="shared" si="85"/>
        <v>0</v>
      </c>
      <c r="Q1393" s="97" cm="1">
        <f t="array" aca="1" ref="Q1393" ca="1">IF(I1393=0,0,$E1393*$I1393*(SUMPRODUCT((1-'Emission Factors'!$C$37)^ROW(INDIRECT("1:" &amp; 'Emission Factors'!$C$45-1)))+1))</f>
        <v>0</v>
      </c>
      <c r="R1393" s="176">
        <f ca="1">IFERROR((($O1393+$Q1393)*'Emission Factors'!$C$10)+($P1393*'Emission Factors'!$C$17),"")</f>
        <v>0</v>
      </c>
      <c r="S1393" s="146" t="str">
        <f t="shared" ca="1" si="86"/>
        <v>N/A</v>
      </c>
      <c r="T1393" s="98">
        <f ca="1">IFERROR((($O1393+$Q1393)*'Emission Factors'!$C$11)+($P1393*'Emission Factors'!$C$18),"")</f>
        <v>0</v>
      </c>
      <c r="U1393" s="98">
        <f ca="1">IFERROR((($O1393+$Q1393)*'Emission Factors'!$C$12)+($P1393*'Emission Factors'!$C$19),"")</f>
        <v>0</v>
      </c>
      <c r="V1393" s="98">
        <f ca="1">IFERROR((($O1393+$Q1393)*'Emission Factors'!$C$13)+($P1393*'Emission Factors'!$C$20),"")</f>
        <v>0</v>
      </c>
      <c r="W1393" s="147">
        <f ca="1">IFERROR(IF(N1393="Residential",($O1393+Q1393)*'Emission Factors'!$C$14+(P1393*'Emission Factors'!$C$21),($O1393+Q1393)*'Emission Factors'!$C$15+(P1393*'Emission Factors'!$C$22)),"")</f>
        <v>0</v>
      </c>
      <c r="X1393" s="97">
        <f t="shared" si="87"/>
        <v>0</v>
      </c>
    </row>
    <row r="1394" spans="2:24" x14ac:dyDescent="0.3">
      <c r="B1394" s="94"/>
      <c r="C1394" s="95"/>
      <c r="D1394" s="95"/>
      <c r="E1394" s="95"/>
      <c r="F1394" s="144"/>
      <c r="G1394" s="94"/>
      <c r="H1394" s="145"/>
      <c r="I1394" s="96"/>
      <c r="J1394" s="96"/>
      <c r="K1394" s="96"/>
      <c r="L1394" s="96"/>
      <c r="M1394" s="96"/>
      <c r="N1394" s="96"/>
      <c r="O1394" s="97">
        <f t="shared" si="84"/>
        <v>0</v>
      </c>
      <c r="P1394" s="97">
        <f t="shared" si="85"/>
        <v>0</v>
      </c>
      <c r="Q1394" s="97" cm="1">
        <f t="array" aca="1" ref="Q1394" ca="1">IF(I1394=0,0,$E1394*$I1394*(SUMPRODUCT((1-'Emission Factors'!$C$37)^ROW(INDIRECT("1:" &amp; 'Emission Factors'!$C$45-1)))+1))</f>
        <v>0</v>
      </c>
      <c r="R1394" s="176">
        <f ca="1">IFERROR((($O1394+$Q1394)*'Emission Factors'!$C$10)+($P1394*'Emission Factors'!$C$17),"")</f>
        <v>0</v>
      </c>
      <c r="S1394" s="146" t="str">
        <f t="shared" ca="1" si="86"/>
        <v>N/A</v>
      </c>
      <c r="T1394" s="98">
        <f ca="1">IFERROR((($O1394+$Q1394)*'Emission Factors'!$C$11)+($P1394*'Emission Factors'!$C$18),"")</f>
        <v>0</v>
      </c>
      <c r="U1394" s="98">
        <f ca="1">IFERROR((($O1394+$Q1394)*'Emission Factors'!$C$12)+($P1394*'Emission Factors'!$C$19),"")</f>
        <v>0</v>
      </c>
      <c r="V1394" s="98">
        <f ca="1">IFERROR((($O1394+$Q1394)*'Emission Factors'!$C$13)+($P1394*'Emission Factors'!$C$20),"")</f>
        <v>0</v>
      </c>
      <c r="W1394" s="147">
        <f ca="1">IFERROR(IF(N1394="Residential",($O1394+Q1394)*'Emission Factors'!$C$14+(P1394*'Emission Factors'!$C$21),($O1394+Q1394)*'Emission Factors'!$C$15+(P1394*'Emission Factors'!$C$22)),"")</f>
        <v>0</v>
      </c>
      <c r="X1394" s="97">
        <f t="shared" si="87"/>
        <v>0</v>
      </c>
    </row>
    <row r="1395" spans="2:24" x14ac:dyDescent="0.3">
      <c r="B1395" s="94"/>
      <c r="C1395" s="95"/>
      <c r="D1395" s="95"/>
      <c r="E1395" s="95"/>
      <c r="F1395" s="144"/>
      <c r="G1395" s="94"/>
      <c r="H1395" s="145"/>
      <c r="I1395" s="96"/>
      <c r="J1395" s="96"/>
      <c r="K1395" s="96"/>
      <c r="L1395" s="96"/>
      <c r="M1395" s="96"/>
      <c r="N1395" s="96"/>
      <c r="O1395" s="97">
        <f t="shared" si="84"/>
        <v>0</v>
      </c>
      <c r="P1395" s="97">
        <f t="shared" si="85"/>
        <v>0</v>
      </c>
      <c r="Q1395" s="97" cm="1">
        <f t="array" aca="1" ref="Q1395" ca="1">IF(I1395=0,0,$E1395*$I1395*(SUMPRODUCT((1-'Emission Factors'!$C$37)^ROW(INDIRECT("1:" &amp; 'Emission Factors'!$C$45-1)))+1))</f>
        <v>0</v>
      </c>
      <c r="R1395" s="176">
        <f ca="1">IFERROR((($O1395+$Q1395)*'Emission Factors'!$C$10)+($P1395*'Emission Factors'!$C$17),"")</f>
        <v>0</v>
      </c>
      <c r="S1395" s="146" t="str">
        <f t="shared" ca="1" si="86"/>
        <v>N/A</v>
      </c>
      <c r="T1395" s="98">
        <f ca="1">IFERROR((($O1395+$Q1395)*'Emission Factors'!$C$11)+($P1395*'Emission Factors'!$C$18),"")</f>
        <v>0</v>
      </c>
      <c r="U1395" s="98">
        <f ca="1">IFERROR((($O1395+$Q1395)*'Emission Factors'!$C$12)+($P1395*'Emission Factors'!$C$19),"")</f>
        <v>0</v>
      </c>
      <c r="V1395" s="98">
        <f ca="1">IFERROR((($O1395+$Q1395)*'Emission Factors'!$C$13)+($P1395*'Emission Factors'!$C$20),"")</f>
        <v>0</v>
      </c>
      <c r="W1395" s="147">
        <f ca="1">IFERROR(IF(N1395="Residential",($O1395+Q1395)*'Emission Factors'!$C$14+(P1395*'Emission Factors'!$C$21),($O1395+Q1395)*'Emission Factors'!$C$15+(P1395*'Emission Factors'!$C$22)),"")</f>
        <v>0</v>
      </c>
      <c r="X1395" s="97">
        <f t="shared" si="87"/>
        <v>0</v>
      </c>
    </row>
    <row r="1396" spans="2:24" x14ac:dyDescent="0.3">
      <c r="B1396" s="94"/>
      <c r="C1396" s="95"/>
      <c r="D1396" s="95"/>
      <c r="E1396" s="95"/>
      <c r="F1396" s="144"/>
      <c r="G1396" s="94"/>
      <c r="H1396" s="145"/>
      <c r="I1396" s="96"/>
      <c r="J1396" s="96"/>
      <c r="K1396" s="96"/>
      <c r="L1396" s="96"/>
      <c r="M1396" s="96"/>
      <c r="N1396" s="96"/>
      <c r="O1396" s="97">
        <f t="shared" si="84"/>
        <v>0</v>
      </c>
      <c r="P1396" s="97">
        <f t="shared" si="85"/>
        <v>0</v>
      </c>
      <c r="Q1396" s="97" cm="1">
        <f t="array" aca="1" ref="Q1396" ca="1">IF(I1396=0,0,$E1396*$I1396*(SUMPRODUCT((1-'Emission Factors'!$C$37)^ROW(INDIRECT("1:" &amp; 'Emission Factors'!$C$45-1)))+1))</f>
        <v>0</v>
      </c>
      <c r="R1396" s="176">
        <f ca="1">IFERROR((($O1396+$Q1396)*'Emission Factors'!$C$10)+($P1396*'Emission Factors'!$C$17),"")</f>
        <v>0</v>
      </c>
      <c r="S1396" s="146" t="str">
        <f t="shared" ca="1" si="86"/>
        <v>N/A</v>
      </c>
      <c r="T1396" s="98">
        <f ca="1">IFERROR((($O1396+$Q1396)*'Emission Factors'!$C$11)+($P1396*'Emission Factors'!$C$18),"")</f>
        <v>0</v>
      </c>
      <c r="U1396" s="98">
        <f ca="1">IFERROR((($O1396+$Q1396)*'Emission Factors'!$C$12)+($P1396*'Emission Factors'!$C$19),"")</f>
        <v>0</v>
      </c>
      <c r="V1396" s="98">
        <f ca="1">IFERROR((($O1396+$Q1396)*'Emission Factors'!$C$13)+($P1396*'Emission Factors'!$C$20),"")</f>
        <v>0</v>
      </c>
      <c r="W1396" s="147">
        <f ca="1">IFERROR(IF(N1396="Residential",($O1396+Q1396)*'Emission Factors'!$C$14+(P1396*'Emission Factors'!$C$21),($O1396+Q1396)*'Emission Factors'!$C$15+(P1396*'Emission Factors'!$C$22)),"")</f>
        <v>0</v>
      </c>
      <c r="X1396" s="97">
        <f t="shared" si="87"/>
        <v>0</v>
      </c>
    </row>
    <row r="1397" spans="2:24" x14ac:dyDescent="0.3">
      <c r="B1397" s="94"/>
      <c r="C1397" s="95"/>
      <c r="D1397" s="95"/>
      <c r="E1397" s="95"/>
      <c r="F1397" s="144"/>
      <c r="G1397" s="94"/>
      <c r="H1397" s="145"/>
      <c r="I1397" s="96"/>
      <c r="J1397" s="96"/>
      <c r="K1397" s="96"/>
      <c r="L1397" s="96"/>
      <c r="M1397" s="96"/>
      <c r="N1397" s="96"/>
      <c r="O1397" s="97">
        <f t="shared" si="84"/>
        <v>0</v>
      </c>
      <c r="P1397" s="97">
        <f t="shared" si="85"/>
        <v>0</v>
      </c>
      <c r="Q1397" s="97" cm="1">
        <f t="array" aca="1" ref="Q1397" ca="1">IF(I1397=0,0,$E1397*$I1397*(SUMPRODUCT((1-'Emission Factors'!$C$37)^ROW(INDIRECT("1:" &amp; 'Emission Factors'!$C$45-1)))+1))</f>
        <v>0</v>
      </c>
      <c r="R1397" s="176">
        <f ca="1">IFERROR((($O1397+$Q1397)*'Emission Factors'!$C$10)+($P1397*'Emission Factors'!$C$17),"")</f>
        <v>0</v>
      </c>
      <c r="S1397" s="146" t="str">
        <f t="shared" ca="1" si="86"/>
        <v>N/A</v>
      </c>
      <c r="T1397" s="98">
        <f ca="1">IFERROR((($O1397+$Q1397)*'Emission Factors'!$C$11)+($P1397*'Emission Factors'!$C$18),"")</f>
        <v>0</v>
      </c>
      <c r="U1397" s="98">
        <f ca="1">IFERROR((($O1397+$Q1397)*'Emission Factors'!$C$12)+($P1397*'Emission Factors'!$C$19),"")</f>
        <v>0</v>
      </c>
      <c r="V1397" s="98">
        <f ca="1">IFERROR((($O1397+$Q1397)*'Emission Factors'!$C$13)+($P1397*'Emission Factors'!$C$20),"")</f>
        <v>0</v>
      </c>
      <c r="W1397" s="147">
        <f ca="1">IFERROR(IF(N1397="Residential",($O1397+Q1397)*'Emission Factors'!$C$14+(P1397*'Emission Factors'!$C$21),($O1397+Q1397)*'Emission Factors'!$C$15+(P1397*'Emission Factors'!$C$22)),"")</f>
        <v>0</v>
      </c>
      <c r="X1397" s="97">
        <f t="shared" si="87"/>
        <v>0</v>
      </c>
    </row>
    <row r="1398" spans="2:24" x14ac:dyDescent="0.3">
      <c r="B1398" s="94"/>
      <c r="C1398" s="95"/>
      <c r="D1398" s="95"/>
      <c r="E1398" s="95"/>
      <c r="F1398" s="144"/>
      <c r="G1398" s="94"/>
      <c r="H1398" s="145"/>
      <c r="I1398" s="96"/>
      <c r="J1398" s="96"/>
      <c r="K1398" s="96"/>
      <c r="L1398" s="96"/>
      <c r="M1398" s="96"/>
      <c r="N1398" s="96"/>
      <c r="O1398" s="97">
        <f t="shared" si="84"/>
        <v>0</v>
      </c>
      <c r="P1398" s="97">
        <f t="shared" si="85"/>
        <v>0</v>
      </c>
      <c r="Q1398" s="97" cm="1">
        <f t="array" aca="1" ref="Q1398" ca="1">IF(I1398=0,0,$E1398*$I1398*(SUMPRODUCT((1-'Emission Factors'!$C$37)^ROW(INDIRECT("1:" &amp; 'Emission Factors'!$C$45-1)))+1))</f>
        <v>0</v>
      </c>
      <c r="R1398" s="176">
        <f ca="1">IFERROR((($O1398+$Q1398)*'Emission Factors'!$C$10)+($P1398*'Emission Factors'!$C$17),"")</f>
        <v>0</v>
      </c>
      <c r="S1398" s="146" t="str">
        <f t="shared" ca="1" si="86"/>
        <v>N/A</v>
      </c>
      <c r="T1398" s="98">
        <f ca="1">IFERROR((($O1398+$Q1398)*'Emission Factors'!$C$11)+($P1398*'Emission Factors'!$C$18),"")</f>
        <v>0</v>
      </c>
      <c r="U1398" s="98">
        <f ca="1">IFERROR((($O1398+$Q1398)*'Emission Factors'!$C$12)+($P1398*'Emission Factors'!$C$19),"")</f>
        <v>0</v>
      </c>
      <c r="V1398" s="98">
        <f ca="1">IFERROR((($O1398+$Q1398)*'Emission Factors'!$C$13)+($P1398*'Emission Factors'!$C$20),"")</f>
        <v>0</v>
      </c>
      <c r="W1398" s="147">
        <f ca="1">IFERROR(IF(N1398="Residential",($O1398+Q1398)*'Emission Factors'!$C$14+(P1398*'Emission Factors'!$C$21),($O1398+Q1398)*'Emission Factors'!$C$15+(P1398*'Emission Factors'!$C$22)),"")</f>
        <v>0</v>
      </c>
      <c r="X1398" s="97">
        <f t="shared" si="87"/>
        <v>0</v>
      </c>
    </row>
    <row r="1399" spans="2:24" x14ac:dyDescent="0.3">
      <c r="B1399" s="94"/>
      <c r="C1399" s="95"/>
      <c r="D1399" s="95"/>
      <c r="E1399" s="95"/>
      <c r="F1399" s="144"/>
      <c r="G1399" s="94"/>
      <c r="H1399" s="145"/>
      <c r="I1399" s="96"/>
      <c r="J1399" s="96"/>
      <c r="K1399" s="96"/>
      <c r="L1399" s="96"/>
      <c r="M1399" s="96"/>
      <c r="N1399" s="96"/>
      <c r="O1399" s="97">
        <f t="shared" si="84"/>
        <v>0</v>
      </c>
      <c r="P1399" s="97">
        <f t="shared" si="85"/>
        <v>0</v>
      </c>
      <c r="Q1399" s="97" cm="1">
        <f t="array" aca="1" ref="Q1399" ca="1">IF(I1399=0,0,$E1399*$I1399*(SUMPRODUCT((1-'Emission Factors'!$C$37)^ROW(INDIRECT("1:" &amp; 'Emission Factors'!$C$45-1)))+1))</f>
        <v>0</v>
      </c>
      <c r="R1399" s="176">
        <f ca="1">IFERROR((($O1399+$Q1399)*'Emission Factors'!$C$10)+($P1399*'Emission Factors'!$C$17),"")</f>
        <v>0</v>
      </c>
      <c r="S1399" s="146" t="str">
        <f t="shared" ca="1" si="86"/>
        <v>N/A</v>
      </c>
      <c r="T1399" s="98">
        <f ca="1">IFERROR((($O1399+$Q1399)*'Emission Factors'!$C$11)+($P1399*'Emission Factors'!$C$18),"")</f>
        <v>0</v>
      </c>
      <c r="U1399" s="98">
        <f ca="1">IFERROR((($O1399+$Q1399)*'Emission Factors'!$C$12)+($P1399*'Emission Factors'!$C$19),"")</f>
        <v>0</v>
      </c>
      <c r="V1399" s="98">
        <f ca="1">IFERROR((($O1399+$Q1399)*'Emission Factors'!$C$13)+($P1399*'Emission Factors'!$C$20),"")</f>
        <v>0</v>
      </c>
      <c r="W1399" s="147">
        <f ca="1">IFERROR(IF(N1399="Residential",($O1399+Q1399)*'Emission Factors'!$C$14+(P1399*'Emission Factors'!$C$21),($O1399+Q1399)*'Emission Factors'!$C$15+(P1399*'Emission Factors'!$C$22)),"")</f>
        <v>0</v>
      </c>
      <c r="X1399" s="97">
        <f t="shared" si="87"/>
        <v>0</v>
      </c>
    </row>
    <row r="1400" spans="2:24" x14ac:dyDescent="0.3">
      <c r="B1400" s="94"/>
      <c r="C1400" s="95"/>
      <c r="D1400" s="95"/>
      <c r="E1400" s="95"/>
      <c r="F1400" s="144"/>
      <c r="G1400" s="94"/>
      <c r="H1400" s="145"/>
      <c r="I1400" s="96"/>
      <c r="J1400" s="96"/>
      <c r="K1400" s="96"/>
      <c r="L1400" s="96"/>
      <c r="M1400" s="96"/>
      <c r="N1400" s="96"/>
      <c r="O1400" s="97">
        <f t="shared" si="84"/>
        <v>0</v>
      </c>
      <c r="P1400" s="97">
        <f t="shared" si="85"/>
        <v>0</v>
      </c>
      <c r="Q1400" s="97" cm="1">
        <f t="array" aca="1" ref="Q1400" ca="1">IF(I1400=0,0,$E1400*$I1400*(SUMPRODUCT((1-'Emission Factors'!$C$37)^ROW(INDIRECT("1:" &amp; 'Emission Factors'!$C$45-1)))+1))</f>
        <v>0</v>
      </c>
      <c r="R1400" s="176">
        <f ca="1">IFERROR((($O1400+$Q1400)*'Emission Factors'!$C$10)+($P1400*'Emission Factors'!$C$17),"")</f>
        <v>0</v>
      </c>
      <c r="S1400" s="146" t="str">
        <f t="shared" ca="1" si="86"/>
        <v>N/A</v>
      </c>
      <c r="T1400" s="98">
        <f ca="1">IFERROR((($O1400+$Q1400)*'Emission Factors'!$C$11)+($P1400*'Emission Factors'!$C$18),"")</f>
        <v>0</v>
      </c>
      <c r="U1400" s="98">
        <f ca="1">IFERROR((($O1400+$Q1400)*'Emission Factors'!$C$12)+($P1400*'Emission Factors'!$C$19),"")</f>
        <v>0</v>
      </c>
      <c r="V1400" s="98">
        <f ca="1">IFERROR((($O1400+$Q1400)*'Emission Factors'!$C$13)+($P1400*'Emission Factors'!$C$20),"")</f>
        <v>0</v>
      </c>
      <c r="W1400" s="147">
        <f ca="1">IFERROR(IF(N1400="Residential",($O1400+Q1400)*'Emission Factors'!$C$14+(P1400*'Emission Factors'!$C$21),($O1400+Q1400)*'Emission Factors'!$C$15+(P1400*'Emission Factors'!$C$22)),"")</f>
        <v>0</v>
      </c>
      <c r="X1400" s="97">
        <f t="shared" si="87"/>
        <v>0</v>
      </c>
    </row>
    <row r="1401" spans="2:24" x14ac:dyDescent="0.3">
      <c r="B1401" s="94"/>
      <c r="C1401" s="95"/>
      <c r="D1401" s="95"/>
      <c r="E1401" s="95"/>
      <c r="F1401" s="144"/>
      <c r="G1401" s="94"/>
      <c r="H1401" s="145"/>
      <c r="I1401" s="96"/>
      <c r="J1401" s="96"/>
      <c r="K1401" s="96"/>
      <c r="L1401" s="96"/>
      <c r="M1401" s="96"/>
      <c r="N1401" s="96"/>
      <c r="O1401" s="97">
        <f t="shared" si="84"/>
        <v>0</v>
      </c>
      <c r="P1401" s="97">
        <f t="shared" si="85"/>
        <v>0</v>
      </c>
      <c r="Q1401" s="97" cm="1">
        <f t="array" aca="1" ref="Q1401" ca="1">IF(I1401=0,0,$E1401*$I1401*(SUMPRODUCT((1-'Emission Factors'!$C$37)^ROW(INDIRECT("1:" &amp; 'Emission Factors'!$C$45-1)))+1))</f>
        <v>0</v>
      </c>
      <c r="R1401" s="176">
        <f ca="1">IFERROR((($O1401+$Q1401)*'Emission Factors'!$C$10)+($P1401*'Emission Factors'!$C$17),"")</f>
        <v>0</v>
      </c>
      <c r="S1401" s="146" t="str">
        <f t="shared" ca="1" si="86"/>
        <v>N/A</v>
      </c>
      <c r="T1401" s="98">
        <f ca="1">IFERROR((($O1401+$Q1401)*'Emission Factors'!$C$11)+($P1401*'Emission Factors'!$C$18),"")</f>
        <v>0</v>
      </c>
      <c r="U1401" s="98">
        <f ca="1">IFERROR((($O1401+$Q1401)*'Emission Factors'!$C$12)+($P1401*'Emission Factors'!$C$19),"")</f>
        <v>0</v>
      </c>
      <c r="V1401" s="98">
        <f ca="1">IFERROR((($O1401+$Q1401)*'Emission Factors'!$C$13)+($P1401*'Emission Factors'!$C$20),"")</f>
        <v>0</v>
      </c>
      <c r="W1401" s="147">
        <f ca="1">IFERROR(IF(N1401="Residential",($O1401+Q1401)*'Emission Factors'!$C$14+(P1401*'Emission Factors'!$C$21),($O1401+Q1401)*'Emission Factors'!$C$15+(P1401*'Emission Factors'!$C$22)),"")</f>
        <v>0</v>
      </c>
      <c r="X1401" s="97">
        <f t="shared" si="87"/>
        <v>0</v>
      </c>
    </row>
    <row r="1402" spans="2:24" x14ac:dyDescent="0.3">
      <c r="B1402" s="94"/>
      <c r="C1402" s="95"/>
      <c r="D1402" s="95"/>
      <c r="E1402" s="95"/>
      <c r="F1402" s="144"/>
      <c r="G1402" s="94"/>
      <c r="H1402" s="145"/>
      <c r="I1402" s="96"/>
      <c r="J1402" s="96"/>
      <c r="K1402" s="96"/>
      <c r="L1402" s="96"/>
      <c r="M1402" s="96"/>
      <c r="N1402" s="96"/>
      <c r="O1402" s="97">
        <f t="shared" si="84"/>
        <v>0</v>
      </c>
      <c r="P1402" s="97">
        <f t="shared" si="85"/>
        <v>0</v>
      </c>
      <c r="Q1402" s="97" cm="1">
        <f t="array" aca="1" ref="Q1402" ca="1">IF(I1402=0,0,$E1402*$I1402*(SUMPRODUCT((1-'Emission Factors'!$C$37)^ROW(INDIRECT("1:" &amp; 'Emission Factors'!$C$45-1)))+1))</f>
        <v>0</v>
      </c>
      <c r="R1402" s="176">
        <f ca="1">IFERROR((($O1402+$Q1402)*'Emission Factors'!$C$10)+($P1402*'Emission Factors'!$C$17),"")</f>
        <v>0</v>
      </c>
      <c r="S1402" s="146" t="str">
        <f t="shared" ca="1" si="86"/>
        <v>N/A</v>
      </c>
      <c r="T1402" s="98">
        <f ca="1">IFERROR((($O1402+$Q1402)*'Emission Factors'!$C$11)+($P1402*'Emission Factors'!$C$18),"")</f>
        <v>0</v>
      </c>
      <c r="U1402" s="98">
        <f ca="1">IFERROR((($O1402+$Q1402)*'Emission Factors'!$C$12)+($P1402*'Emission Factors'!$C$19),"")</f>
        <v>0</v>
      </c>
      <c r="V1402" s="98">
        <f ca="1">IFERROR((($O1402+$Q1402)*'Emission Factors'!$C$13)+($P1402*'Emission Factors'!$C$20),"")</f>
        <v>0</v>
      </c>
      <c r="W1402" s="147">
        <f ca="1">IFERROR(IF(N1402="Residential",($O1402+Q1402)*'Emission Factors'!$C$14+(P1402*'Emission Factors'!$C$21),($O1402+Q1402)*'Emission Factors'!$C$15+(P1402*'Emission Factors'!$C$22)),"")</f>
        <v>0</v>
      </c>
      <c r="X1402" s="97">
        <f t="shared" si="87"/>
        <v>0</v>
      </c>
    </row>
    <row r="1403" spans="2:24" x14ac:dyDescent="0.3">
      <c r="B1403" s="94"/>
      <c r="C1403" s="95"/>
      <c r="D1403" s="95"/>
      <c r="E1403" s="95"/>
      <c r="F1403" s="144"/>
      <c r="G1403" s="94"/>
      <c r="H1403" s="145"/>
      <c r="I1403" s="96"/>
      <c r="J1403" s="96"/>
      <c r="K1403" s="96"/>
      <c r="L1403" s="96"/>
      <c r="M1403" s="96"/>
      <c r="N1403" s="96"/>
      <c r="O1403" s="97">
        <f t="shared" si="84"/>
        <v>0</v>
      </c>
      <c r="P1403" s="97">
        <f t="shared" si="85"/>
        <v>0</v>
      </c>
      <c r="Q1403" s="97" cm="1">
        <f t="array" aca="1" ref="Q1403" ca="1">IF(I1403=0,0,$E1403*$I1403*(SUMPRODUCT((1-'Emission Factors'!$C$37)^ROW(INDIRECT("1:" &amp; 'Emission Factors'!$C$45-1)))+1))</f>
        <v>0</v>
      </c>
      <c r="R1403" s="176">
        <f ca="1">IFERROR((($O1403+$Q1403)*'Emission Factors'!$C$10)+($P1403*'Emission Factors'!$C$17),"")</f>
        <v>0</v>
      </c>
      <c r="S1403" s="146" t="str">
        <f t="shared" ca="1" si="86"/>
        <v>N/A</v>
      </c>
      <c r="T1403" s="98">
        <f ca="1">IFERROR((($O1403+$Q1403)*'Emission Factors'!$C$11)+($P1403*'Emission Factors'!$C$18),"")</f>
        <v>0</v>
      </c>
      <c r="U1403" s="98">
        <f ca="1">IFERROR((($O1403+$Q1403)*'Emission Factors'!$C$12)+($P1403*'Emission Factors'!$C$19),"")</f>
        <v>0</v>
      </c>
      <c r="V1403" s="98">
        <f ca="1">IFERROR((($O1403+$Q1403)*'Emission Factors'!$C$13)+($P1403*'Emission Factors'!$C$20),"")</f>
        <v>0</v>
      </c>
      <c r="W1403" s="147">
        <f ca="1">IFERROR(IF(N1403="Residential",($O1403+Q1403)*'Emission Factors'!$C$14+(P1403*'Emission Factors'!$C$21),($O1403+Q1403)*'Emission Factors'!$C$15+(P1403*'Emission Factors'!$C$22)),"")</f>
        <v>0</v>
      </c>
      <c r="X1403" s="97">
        <f t="shared" si="87"/>
        <v>0</v>
      </c>
    </row>
    <row r="1404" spans="2:24" x14ac:dyDescent="0.3">
      <c r="B1404" s="94"/>
      <c r="C1404" s="95"/>
      <c r="D1404" s="95"/>
      <c r="E1404" s="95"/>
      <c r="F1404" s="144"/>
      <c r="G1404" s="94"/>
      <c r="H1404" s="145"/>
      <c r="I1404" s="96"/>
      <c r="J1404" s="96"/>
      <c r="K1404" s="96"/>
      <c r="L1404" s="96"/>
      <c r="M1404" s="96"/>
      <c r="N1404" s="96"/>
      <c r="O1404" s="97">
        <f t="shared" si="84"/>
        <v>0</v>
      </c>
      <c r="P1404" s="97">
        <f t="shared" si="85"/>
        <v>0</v>
      </c>
      <c r="Q1404" s="97" cm="1">
        <f t="array" aca="1" ref="Q1404" ca="1">IF(I1404=0,0,$E1404*$I1404*(SUMPRODUCT((1-'Emission Factors'!$C$37)^ROW(INDIRECT("1:" &amp; 'Emission Factors'!$C$45-1)))+1))</f>
        <v>0</v>
      </c>
      <c r="R1404" s="176">
        <f ca="1">IFERROR((($O1404+$Q1404)*'Emission Factors'!$C$10)+($P1404*'Emission Factors'!$C$17),"")</f>
        <v>0</v>
      </c>
      <c r="S1404" s="146" t="str">
        <f t="shared" ca="1" si="86"/>
        <v>N/A</v>
      </c>
      <c r="T1404" s="98">
        <f ca="1">IFERROR((($O1404+$Q1404)*'Emission Factors'!$C$11)+($P1404*'Emission Factors'!$C$18),"")</f>
        <v>0</v>
      </c>
      <c r="U1404" s="98">
        <f ca="1">IFERROR((($O1404+$Q1404)*'Emission Factors'!$C$12)+($P1404*'Emission Factors'!$C$19),"")</f>
        <v>0</v>
      </c>
      <c r="V1404" s="98">
        <f ca="1">IFERROR((($O1404+$Q1404)*'Emission Factors'!$C$13)+($P1404*'Emission Factors'!$C$20),"")</f>
        <v>0</v>
      </c>
      <c r="W1404" s="147">
        <f ca="1">IFERROR(IF(N1404="Residential",($O1404+Q1404)*'Emission Factors'!$C$14+(P1404*'Emission Factors'!$C$21),($O1404+Q1404)*'Emission Factors'!$C$15+(P1404*'Emission Factors'!$C$22)),"")</f>
        <v>0</v>
      </c>
      <c r="X1404" s="97">
        <f t="shared" si="87"/>
        <v>0</v>
      </c>
    </row>
    <row r="1405" spans="2:24" x14ac:dyDescent="0.3">
      <c r="B1405" s="94"/>
      <c r="C1405" s="95"/>
      <c r="D1405" s="95"/>
      <c r="E1405" s="95"/>
      <c r="F1405" s="144"/>
      <c r="G1405" s="94"/>
      <c r="H1405" s="145"/>
      <c r="I1405" s="96"/>
      <c r="J1405" s="96"/>
      <c r="K1405" s="96"/>
      <c r="L1405" s="96"/>
      <c r="M1405" s="96"/>
      <c r="N1405" s="96"/>
      <c r="O1405" s="97">
        <f t="shared" si="84"/>
        <v>0</v>
      </c>
      <c r="P1405" s="97">
        <f t="shared" si="85"/>
        <v>0</v>
      </c>
      <c r="Q1405" s="97" cm="1">
        <f t="array" aca="1" ref="Q1405" ca="1">IF(I1405=0,0,$E1405*$I1405*(SUMPRODUCT((1-'Emission Factors'!$C$37)^ROW(INDIRECT("1:" &amp; 'Emission Factors'!$C$45-1)))+1))</f>
        <v>0</v>
      </c>
      <c r="R1405" s="176">
        <f ca="1">IFERROR((($O1405+$Q1405)*'Emission Factors'!$C$10)+($P1405*'Emission Factors'!$C$17),"")</f>
        <v>0</v>
      </c>
      <c r="S1405" s="146" t="str">
        <f t="shared" ca="1" si="86"/>
        <v>N/A</v>
      </c>
      <c r="T1405" s="98">
        <f ca="1">IFERROR((($O1405+$Q1405)*'Emission Factors'!$C$11)+($P1405*'Emission Factors'!$C$18),"")</f>
        <v>0</v>
      </c>
      <c r="U1405" s="98">
        <f ca="1">IFERROR((($O1405+$Q1405)*'Emission Factors'!$C$12)+($P1405*'Emission Factors'!$C$19),"")</f>
        <v>0</v>
      </c>
      <c r="V1405" s="98">
        <f ca="1">IFERROR((($O1405+$Q1405)*'Emission Factors'!$C$13)+($P1405*'Emission Factors'!$C$20),"")</f>
        <v>0</v>
      </c>
      <c r="W1405" s="147">
        <f ca="1">IFERROR(IF(N1405="Residential",($O1405+Q1405)*'Emission Factors'!$C$14+(P1405*'Emission Factors'!$C$21),($O1405+Q1405)*'Emission Factors'!$C$15+(P1405*'Emission Factors'!$C$22)),"")</f>
        <v>0</v>
      </c>
      <c r="X1405" s="97">
        <f t="shared" si="87"/>
        <v>0</v>
      </c>
    </row>
    <row r="1406" spans="2:24" x14ac:dyDescent="0.3">
      <c r="B1406" s="94"/>
      <c r="C1406" s="95"/>
      <c r="D1406" s="95"/>
      <c r="E1406" s="95"/>
      <c r="F1406" s="144"/>
      <c r="G1406" s="94"/>
      <c r="H1406" s="145"/>
      <c r="I1406" s="96"/>
      <c r="J1406" s="96"/>
      <c r="K1406" s="96"/>
      <c r="L1406" s="96"/>
      <c r="M1406" s="96"/>
      <c r="N1406" s="96"/>
      <c r="O1406" s="97">
        <f t="shared" si="84"/>
        <v>0</v>
      </c>
      <c r="P1406" s="97">
        <f t="shared" si="85"/>
        <v>0</v>
      </c>
      <c r="Q1406" s="97" cm="1">
        <f t="array" aca="1" ref="Q1406" ca="1">IF(I1406=0,0,$E1406*$I1406*(SUMPRODUCT((1-'Emission Factors'!$C$37)^ROW(INDIRECT("1:" &amp; 'Emission Factors'!$C$45-1)))+1))</f>
        <v>0</v>
      </c>
      <c r="R1406" s="176">
        <f ca="1">IFERROR((($O1406+$Q1406)*'Emission Factors'!$C$10)+($P1406*'Emission Factors'!$C$17),"")</f>
        <v>0</v>
      </c>
      <c r="S1406" s="146" t="str">
        <f t="shared" ca="1" si="86"/>
        <v>N/A</v>
      </c>
      <c r="T1406" s="98">
        <f ca="1">IFERROR((($O1406+$Q1406)*'Emission Factors'!$C$11)+($P1406*'Emission Factors'!$C$18),"")</f>
        <v>0</v>
      </c>
      <c r="U1406" s="98">
        <f ca="1">IFERROR((($O1406+$Q1406)*'Emission Factors'!$C$12)+($P1406*'Emission Factors'!$C$19),"")</f>
        <v>0</v>
      </c>
      <c r="V1406" s="98">
        <f ca="1">IFERROR((($O1406+$Q1406)*'Emission Factors'!$C$13)+($P1406*'Emission Factors'!$C$20),"")</f>
        <v>0</v>
      </c>
      <c r="W1406" s="147">
        <f ca="1">IFERROR(IF(N1406="Residential",($O1406+Q1406)*'Emission Factors'!$C$14+(P1406*'Emission Factors'!$C$21),($O1406+Q1406)*'Emission Factors'!$C$15+(P1406*'Emission Factors'!$C$22)),"")</f>
        <v>0</v>
      </c>
      <c r="X1406" s="97">
        <f t="shared" si="87"/>
        <v>0</v>
      </c>
    </row>
    <row r="1407" spans="2:24" x14ac:dyDescent="0.3">
      <c r="B1407" s="94"/>
      <c r="C1407" s="95"/>
      <c r="D1407" s="95"/>
      <c r="E1407" s="95"/>
      <c r="F1407" s="144"/>
      <c r="G1407" s="94"/>
      <c r="H1407" s="145"/>
      <c r="I1407" s="96"/>
      <c r="J1407" s="96"/>
      <c r="K1407" s="96"/>
      <c r="L1407" s="96"/>
      <c r="M1407" s="96"/>
      <c r="N1407" s="96"/>
      <c r="O1407" s="97">
        <f t="shared" si="84"/>
        <v>0</v>
      </c>
      <c r="P1407" s="97">
        <f t="shared" si="85"/>
        <v>0</v>
      </c>
      <c r="Q1407" s="97" cm="1">
        <f t="array" aca="1" ref="Q1407" ca="1">IF(I1407=0,0,$E1407*$I1407*(SUMPRODUCT((1-'Emission Factors'!$C$37)^ROW(INDIRECT("1:" &amp; 'Emission Factors'!$C$45-1)))+1))</f>
        <v>0</v>
      </c>
      <c r="R1407" s="176">
        <f ca="1">IFERROR((($O1407+$Q1407)*'Emission Factors'!$C$10)+($P1407*'Emission Factors'!$C$17),"")</f>
        <v>0</v>
      </c>
      <c r="S1407" s="146" t="str">
        <f t="shared" ca="1" si="86"/>
        <v>N/A</v>
      </c>
      <c r="T1407" s="98">
        <f ca="1">IFERROR((($O1407+$Q1407)*'Emission Factors'!$C$11)+($P1407*'Emission Factors'!$C$18),"")</f>
        <v>0</v>
      </c>
      <c r="U1407" s="98">
        <f ca="1">IFERROR((($O1407+$Q1407)*'Emission Factors'!$C$12)+($P1407*'Emission Factors'!$C$19),"")</f>
        <v>0</v>
      </c>
      <c r="V1407" s="98">
        <f ca="1">IFERROR((($O1407+$Q1407)*'Emission Factors'!$C$13)+($P1407*'Emission Factors'!$C$20),"")</f>
        <v>0</v>
      </c>
      <c r="W1407" s="147">
        <f ca="1">IFERROR(IF(N1407="Residential",($O1407+Q1407)*'Emission Factors'!$C$14+(P1407*'Emission Factors'!$C$21),($O1407+Q1407)*'Emission Factors'!$C$15+(P1407*'Emission Factors'!$C$22)),"")</f>
        <v>0</v>
      </c>
      <c r="X1407" s="97">
        <f t="shared" si="87"/>
        <v>0</v>
      </c>
    </row>
    <row r="1408" spans="2:24" x14ac:dyDescent="0.3">
      <c r="B1408" s="94"/>
      <c r="C1408" s="95"/>
      <c r="D1408" s="95"/>
      <c r="E1408" s="95"/>
      <c r="F1408" s="144"/>
      <c r="G1408" s="94"/>
      <c r="H1408" s="145"/>
      <c r="I1408" s="96"/>
      <c r="J1408" s="96"/>
      <c r="K1408" s="96"/>
      <c r="L1408" s="96"/>
      <c r="M1408" s="96"/>
      <c r="N1408" s="96"/>
      <c r="O1408" s="97">
        <f t="shared" si="84"/>
        <v>0</v>
      </c>
      <c r="P1408" s="97">
        <f t="shared" si="85"/>
        <v>0</v>
      </c>
      <c r="Q1408" s="97" cm="1">
        <f t="array" aca="1" ref="Q1408" ca="1">IF(I1408=0,0,$E1408*$I1408*(SUMPRODUCT((1-'Emission Factors'!$C$37)^ROW(INDIRECT("1:" &amp; 'Emission Factors'!$C$45-1)))+1))</f>
        <v>0</v>
      </c>
      <c r="R1408" s="176">
        <f ca="1">IFERROR((($O1408+$Q1408)*'Emission Factors'!$C$10)+($P1408*'Emission Factors'!$C$17),"")</f>
        <v>0</v>
      </c>
      <c r="S1408" s="146" t="str">
        <f t="shared" ca="1" si="86"/>
        <v>N/A</v>
      </c>
      <c r="T1408" s="98">
        <f ca="1">IFERROR((($O1408+$Q1408)*'Emission Factors'!$C$11)+($P1408*'Emission Factors'!$C$18),"")</f>
        <v>0</v>
      </c>
      <c r="U1408" s="98">
        <f ca="1">IFERROR((($O1408+$Q1408)*'Emission Factors'!$C$12)+($P1408*'Emission Factors'!$C$19),"")</f>
        <v>0</v>
      </c>
      <c r="V1408" s="98">
        <f ca="1">IFERROR((($O1408+$Q1408)*'Emission Factors'!$C$13)+($P1408*'Emission Factors'!$C$20),"")</f>
        <v>0</v>
      </c>
      <c r="W1408" s="147">
        <f ca="1">IFERROR(IF(N1408="Residential",($O1408+Q1408)*'Emission Factors'!$C$14+(P1408*'Emission Factors'!$C$21),($O1408+Q1408)*'Emission Factors'!$C$15+(P1408*'Emission Factors'!$C$22)),"")</f>
        <v>0</v>
      </c>
      <c r="X1408" s="97">
        <f t="shared" si="87"/>
        <v>0</v>
      </c>
    </row>
    <row r="1409" spans="2:24" x14ac:dyDescent="0.3">
      <c r="B1409" s="94"/>
      <c r="C1409" s="95"/>
      <c r="D1409" s="95"/>
      <c r="E1409" s="95"/>
      <c r="F1409" s="144"/>
      <c r="G1409" s="94"/>
      <c r="H1409" s="145"/>
      <c r="I1409" s="96"/>
      <c r="J1409" s="96"/>
      <c r="K1409" s="96"/>
      <c r="L1409" s="96"/>
      <c r="M1409" s="96"/>
      <c r="N1409" s="96"/>
      <c r="O1409" s="97">
        <f t="shared" si="84"/>
        <v>0</v>
      </c>
      <c r="P1409" s="97">
        <f t="shared" si="85"/>
        <v>0</v>
      </c>
      <c r="Q1409" s="97" cm="1">
        <f t="array" aca="1" ref="Q1409" ca="1">IF(I1409=0,0,$E1409*$I1409*(SUMPRODUCT((1-'Emission Factors'!$C$37)^ROW(INDIRECT("1:" &amp; 'Emission Factors'!$C$45-1)))+1))</f>
        <v>0</v>
      </c>
      <c r="R1409" s="176">
        <f ca="1">IFERROR((($O1409+$Q1409)*'Emission Factors'!$C$10)+($P1409*'Emission Factors'!$C$17),"")</f>
        <v>0</v>
      </c>
      <c r="S1409" s="146" t="str">
        <f t="shared" ca="1" si="86"/>
        <v>N/A</v>
      </c>
      <c r="T1409" s="98">
        <f ca="1">IFERROR((($O1409+$Q1409)*'Emission Factors'!$C$11)+($P1409*'Emission Factors'!$C$18),"")</f>
        <v>0</v>
      </c>
      <c r="U1409" s="98">
        <f ca="1">IFERROR((($O1409+$Q1409)*'Emission Factors'!$C$12)+($P1409*'Emission Factors'!$C$19),"")</f>
        <v>0</v>
      </c>
      <c r="V1409" s="98">
        <f ca="1">IFERROR((($O1409+$Q1409)*'Emission Factors'!$C$13)+($P1409*'Emission Factors'!$C$20),"")</f>
        <v>0</v>
      </c>
      <c r="W1409" s="147">
        <f ca="1">IFERROR(IF(N1409="Residential",($O1409+Q1409)*'Emission Factors'!$C$14+(P1409*'Emission Factors'!$C$21),($O1409+Q1409)*'Emission Factors'!$C$15+(P1409*'Emission Factors'!$C$22)),"")</f>
        <v>0</v>
      </c>
      <c r="X1409" s="97">
        <f t="shared" si="87"/>
        <v>0</v>
      </c>
    </row>
    <row r="1410" spans="2:24" x14ac:dyDescent="0.3">
      <c r="B1410" s="94"/>
      <c r="C1410" s="95"/>
      <c r="D1410" s="95"/>
      <c r="E1410" s="95"/>
      <c r="F1410" s="144"/>
      <c r="G1410" s="94"/>
      <c r="H1410" s="145"/>
      <c r="I1410" s="96"/>
      <c r="J1410" s="96"/>
      <c r="K1410" s="96"/>
      <c r="L1410" s="96"/>
      <c r="M1410" s="96"/>
      <c r="N1410" s="96"/>
      <c r="O1410" s="97">
        <f t="shared" si="84"/>
        <v>0</v>
      </c>
      <c r="P1410" s="97">
        <f t="shared" si="85"/>
        <v>0</v>
      </c>
      <c r="Q1410" s="97" cm="1">
        <f t="array" aca="1" ref="Q1410" ca="1">IF(I1410=0,0,$E1410*$I1410*(SUMPRODUCT((1-'Emission Factors'!$C$37)^ROW(INDIRECT("1:" &amp; 'Emission Factors'!$C$45-1)))+1))</f>
        <v>0</v>
      </c>
      <c r="R1410" s="176">
        <f ca="1">IFERROR((($O1410+$Q1410)*'Emission Factors'!$C$10)+($P1410*'Emission Factors'!$C$17),"")</f>
        <v>0</v>
      </c>
      <c r="S1410" s="146" t="str">
        <f t="shared" ca="1" si="86"/>
        <v>N/A</v>
      </c>
      <c r="T1410" s="98">
        <f ca="1">IFERROR((($O1410+$Q1410)*'Emission Factors'!$C$11)+($P1410*'Emission Factors'!$C$18),"")</f>
        <v>0</v>
      </c>
      <c r="U1410" s="98">
        <f ca="1">IFERROR((($O1410+$Q1410)*'Emission Factors'!$C$12)+($P1410*'Emission Factors'!$C$19),"")</f>
        <v>0</v>
      </c>
      <c r="V1410" s="98">
        <f ca="1">IFERROR((($O1410+$Q1410)*'Emission Factors'!$C$13)+($P1410*'Emission Factors'!$C$20),"")</f>
        <v>0</v>
      </c>
      <c r="W1410" s="147">
        <f ca="1">IFERROR(IF(N1410="Residential",($O1410+Q1410)*'Emission Factors'!$C$14+(P1410*'Emission Factors'!$C$21),($O1410+Q1410)*'Emission Factors'!$C$15+(P1410*'Emission Factors'!$C$22)),"")</f>
        <v>0</v>
      </c>
      <c r="X1410" s="97">
        <f t="shared" si="87"/>
        <v>0</v>
      </c>
    </row>
    <row r="1411" spans="2:24" x14ac:dyDescent="0.3">
      <c r="B1411" s="94"/>
      <c r="C1411" s="95"/>
      <c r="D1411" s="95"/>
      <c r="E1411" s="95"/>
      <c r="F1411" s="144"/>
      <c r="G1411" s="94"/>
      <c r="H1411" s="145"/>
      <c r="I1411" s="96"/>
      <c r="J1411" s="96"/>
      <c r="K1411" s="96"/>
      <c r="L1411" s="96"/>
      <c r="M1411" s="96"/>
      <c r="N1411" s="96"/>
      <c r="O1411" s="97">
        <f t="shared" si="84"/>
        <v>0</v>
      </c>
      <c r="P1411" s="97">
        <f t="shared" si="85"/>
        <v>0</v>
      </c>
      <c r="Q1411" s="97" cm="1">
        <f t="array" aca="1" ref="Q1411" ca="1">IF(I1411=0,0,$E1411*$I1411*(SUMPRODUCT((1-'Emission Factors'!$C$37)^ROW(INDIRECT("1:" &amp; 'Emission Factors'!$C$45-1)))+1))</f>
        <v>0</v>
      </c>
      <c r="R1411" s="176">
        <f ca="1">IFERROR((($O1411+$Q1411)*'Emission Factors'!$C$10)+($P1411*'Emission Factors'!$C$17),"")</f>
        <v>0</v>
      </c>
      <c r="S1411" s="146" t="str">
        <f t="shared" ca="1" si="86"/>
        <v>N/A</v>
      </c>
      <c r="T1411" s="98">
        <f ca="1">IFERROR((($O1411+$Q1411)*'Emission Factors'!$C$11)+($P1411*'Emission Factors'!$C$18),"")</f>
        <v>0</v>
      </c>
      <c r="U1411" s="98">
        <f ca="1">IFERROR((($O1411+$Q1411)*'Emission Factors'!$C$12)+($P1411*'Emission Factors'!$C$19),"")</f>
        <v>0</v>
      </c>
      <c r="V1411" s="98">
        <f ca="1">IFERROR((($O1411+$Q1411)*'Emission Factors'!$C$13)+($P1411*'Emission Factors'!$C$20),"")</f>
        <v>0</v>
      </c>
      <c r="W1411" s="147">
        <f ca="1">IFERROR(IF(N1411="Residential",($O1411+Q1411)*'Emission Factors'!$C$14+(P1411*'Emission Factors'!$C$21),($O1411+Q1411)*'Emission Factors'!$C$15+(P1411*'Emission Factors'!$C$22)),"")</f>
        <v>0</v>
      </c>
      <c r="X1411" s="97">
        <f t="shared" si="87"/>
        <v>0</v>
      </c>
    </row>
    <row r="1412" spans="2:24" x14ac:dyDescent="0.3">
      <c r="B1412" s="94"/>
      <c r="C1412" s="95"/>
      <c r="D1412" s="95"/>
      <c r="E1412" s="95"/>
      <c r="F1412" s="144"/>
      <c r="G1412" s="94"/>
      <c r="H1412" s="145"/>
      <c r="I1412" s="96"/>
      <c r="J1412" s="96"/>
      <c r="K1412" s="96"/>
      <c r="L1412" s="96"/>
      <c r="M1412" s="96"/>
      <c r="N1412" s="96"/>
      <c r="O1412" s="97">
        <f t="shared" si="84"/>
        <v>0</v>
      </c>
      <c r="P1412" s="97">
        <f t="shared" si="85"/>
        <v>0</v>
      </c>
      <c r="Q1412" s="97" cm="1">
        <f t="array" aca="1" ref="Q1412" ca="1">IF(I1412=0,0,$E1412*$I1412*(SUMPRODUCT((1-'Emission Factors'!$C$37)^ROW(INDIRECT("1:" &amp; 'Emission Factors'!$C$45-1)))+1))</f>
        <v>0</v>
      </c>
      <c r="R1412" s="176">
        <f ca="1">IFERROR((($O1412+$Q1412)*'Emission Factors'!$C$10)+($P1412*'Emission Factors'!$C$17),"")</f>
        <v>0</v>
      </c>
      <c r="S1412" s="146" t="str">
        <f t="shared" ca="1" si="86"/>
        <v>N/A</v>
      </c>
      <c r="T1412" s="98">
        <f ca="1">IFERROR((($O1412+$Q1412)*'Emission Factors'!$C$11)+($P1412*'Emission Factors'!$C$18),"")</f>
        <v>0</v>
      </c>
      <c r="U1412" s="98">
        <f ca="1">IFERROR((($O1412+$Q1412)*'Emission Factors'!$C$12)+($P1412*'Emission Factors'!$C$19),"")</f>
        <v>0</v>
      </c>
      <c r="V1412" s="98">
        <f ca="1">IFERROR((($O1412+$Q1412)*'Emission Factors'!$C$13)+($P1412*'Emission Factors'!$C$20),"")</f>
        <v>0</v>
      </c>
      <c r="W1412" s="147">
        <f ca="1">IFERROR(IF(N1412="Residential",($O1412+Q1412)*'Emission Factors'!$C$14+(P1412*'Emission Factors'!$C$21),($O1412+Q1412)*'Emission Factors'!$C$15+(P1412*'Emission Factors'!$C$22)),"")</f>
        <v>0</v>
      </c>
      <c r="X1412" s="97">
        <f t="shared" si="87"/>
        <v>0</v>
      </c>
    </row>
    <row r="1413" spans="2:24" x14ac:dyDescent="0.3">
      <c r="B1413" s="94"/>
      <c r="C1413" s="95"/>
      <c r="D1413" s="95"/>
      <c r="E1413" s="95"/>
      <c r="F1413" s="144"/>
      <c r="G1413" s="94"/>
      <c r="H1413" s="145"/>
      <c r="I1413" s="96"/>
      <c r="J1413" s="96"/>
      <c r="K1413" s="96"/>
      <c r="L1413" s="96"/>
      <c r="M1413" s="96"/>
      <c r="N1413" s="96"/>
      <c r="O1413" s="97">
        <f t="shared" si="84"/>
        <v>0</v>
      </c>
      <c r="P1413" s="97">
        <f t="shared" si="85"/>
        <v>0</v>
      </c>
      <c r="Q1413" s="97" cm="1">
        <f t="array" aca="1" ref="Q1413" ca="1">IF(I1413=0,0,$E1413*$I1413*(SUMPRODUCT((1-'Emission Factors'!$C$37)^ROW(INDIRECT("1:" &amp; 'Emission Factors'!$C$45-1)))+1))</f>
        <v>0</v>
      </c>
      <c r="R1413" s="176">
        <f ca="1">IFERROR((($O1413+$Q1413)*'Emission Factors'!$C$10)+($P1413*'Emission Factors'!$C$17),"")</f>
        <v>0</v>
      </c>
      <c r="S1413" s="146" t="str">
        <f t="shared" ca="1" si="86"/>
        <v>N/A</v>
      </c>
      <c r="T1413" s="98">
        <f ca="1">IFERROR((($O1413+$Q1413)*'Emission Factors'!$C$11)+($P1413*'Emission Factors'!$C$18),"")</f>
        <v>0</v>
      </c>
      <c r="U1413" s="98">
        <f ca="1">IFERROR((($O1413+$Q1413)*'Emission Factors'!$C$12)+($P1413*'Emission Factors'!$C$19),"")</f>
        <v>0</v>
      </c>
      <c r="V1413" s="98">
        <f ca="1">IFERROR((($O1413+$Q1413)*'Emission Factors'!$C$13)+($P1413*'Emission Factors'!$C$20),"")</f>
        <v>0</v>
      </c>
      <c r="W1413" s="147">
        <f ca="1">IFERROR(IF(N1413="Residential",($O1413+Q1413)*'Emission Factors'!$C$14+(P1413*'Emission Factors'!$C$21),($O1413+Q1413)*'Emission Factors'!$C$15+(P1413*'Emission Factors'!$C$22)),"")</f>
        <v>0</v>
      </c>
      <c r="X1413" s="97">
        <f t="shared" si="87"/>
        <v>0</v>
      </c>
    </row>
    <row r="1414" spans="2:24" x14ac:dyDescent="0.3">
      <c r="B1414" s="94"/>
      <c r="C1414" s="95"/>
      <c r="D1414" s="95"/>
      <c r="E1414" s="95"/>
      <c r="F1414" s="144"/>
      <c r="G1414" s="94"/>
      <c r="H1414" s="145"/>
      <c r="I1414" s="96"/>
      <c r="J1414" s="96"/>
      <c r="K1414" s="96"/>
      <c r="L1414" s="96"/>
      <c r="M1414" s="96"/>
      <c r="N1414" s="96"/>
      <c r="O1414" s="97">
        <f t="shared" si="84"/>
        <v>0</v>
      </c>
      <c r="P1414" s="97">
        <f t="shared" si="85"/>
        <v>0</v>
      </c>
      <c r="Q1414" s="97" cm="1">
        <f t="array" aca="1" ref="Q1414" ca="1">IF(I1414=0,0,$E1414*$I1414*(SUMPRODUCT((1-'Emission Factors'!$C$37)^ROW(INDIRECT("1:" &amp; 'Emission Factors'!$C$45-1)))+1))</f>
        <v>0</v>
      </c>
      <c r="R1414" s="176">
        <f ca="1">IFERROR((($O1414+$Q1414)*'Emission Factors'!$C$10)+($P1414*'Emission Factors'!$C$17),"")</f>
        <v>0</v>
      </c>
      <c r="S1414" s="146" t="str">
        <f t="shared" ca="1" si="86"/>
        <v>N/A</v>
      </c>
      <c r="T1414" s="98">
        <f ca="1">IFERROR((($O1414+$Q1414)*'Emission Factors'!$C$11)+($P1414*'Emission Factors'!$C$18),"")</f>
        <v>0</v>
      </c>
      <c r="U1414" s="98">
        <f ca="1">IFERROR((($O1414+$Q1414)*'Emission Factors'!$C$12)+($P1414*'Emission Factors'!$C$19),"")</f>
        <v>0</v>
      </c>
      <c r="V1414" s="98">
        <f ca="1">IFERROR((($O1414+$Q1414)*'Emission Factors'!$C$13)+($P1414*'Emission Factors'!$C$20),"")</f>
        <v>0</v>
      </c>
      <c r="W1414" s="147">
        <f ca="1">IFERROR(IF(N1414="Residential",($O1414+Q1414)*'Emission Factors'!$C$14+(P1414*'Emission Factors'!$C$21),($O1414+Q1414)*'Emission Factors'!$C$15+(P1414*'Emission Factors'!$C$22)),"")</f>
        <v>0</v>
      </c>
      <c r="X1414" s="97">
        <f t="shared" si="87"/>
        <v>0</v>
      </c>
    </row>
    <row r="1415" spans="2:24" x14ac:dyDescent="0.3">
      <c r="B1415" s="94"/>
      <c r="C1415" s="95"/>
      <c r="D1415" s="95"/>
      <c r="E1415" s="95"/>
      <c r="F1415" s="144"/>
      <c r="G1415" s="94"/>
      <c r="H1415" s="145"/>
      <c r="I1415" s="96"/>
      <c r="J1415" s="96"/>
      <c r="K1415" s="96"/>
      <c r="L1415" s="96"/>
      <c r="M1415" s="96"/>
      <c r="N1415" s="96"/>
      <c r="O1415" s="97">
        <f t="shared" si="84"/>
        <v>0</v>
      </c>
      <c r="P1415" s="97">
        <f t="shared" si="85"/>
        <v>0</v>
      </c>
      <c r="Q1415" s="97" cm="1">
        <f t="array" aca="1" ref="Q1415" ca="1">IF(I1415=0,0,$E1415*$I1415*(SUMPRODUCT((1-'Emission Factors'!$C$37)^ROW(INDIRECT("1:" &amp; 'Emission Factors'!$C$45-1)))+1))</f>
        <v>0</v>
      </c>
      <c r="R1415" s="176">
        <f ca="1">IFERROR((($O1415+$Q1415)*'Emission Factors'!$C$10)+($P1415*'Emission Factors'!$C$17),"")</f>
        <v>0</v>
      </c>
      <c r="S1415" s="146" t="str">
        <f t="shared" ca="1" si="86"/>
        <v>N/A</v>
      </c>
      <c r="T1415" s="98">
        <f ca="1">IFERROR((($O1415+$Q1415)*'Emission Factors'!$C$11)+($P1415*'Emission Factors'!$C$18),"")</f>
        <v>0</v>
      </c>
      <c r="U1415" s="98">
        <f ca="1">IFERROR((($O1415+$Q1415)*'Emission Factors'!$C$12)+($P1415*'Emission Factors'!$C$19),"")</f>
        <v>0</v>
      </c>
      <c r="V1415" s="98">
        <f ca="1">IFERROR((($O1415+$Q1415)*'Emission Factors'!$C$13)+($P1415*'Emission Factors'!$C$20),"")</f>
        <v>0</v>
      </c>
      <c r="W1415" s="147">
        <f ca="1">IFERROR(IF(N1415="Residential",($O1415+Q1415)*'Emission Factors'!$C$14+(P1415*'Emission Factors'!$C$21),($O1415+Q1415)*'Emission Factors'!$C$15+(P1415*'Emission Factors'!$C$22)),"")</f>
        <v>0</v>
      </c>
      <c r="X1415" s="97">
        <f t="shared" si="87"/>
        <v>0</v>
      </c>
    </row>
    <row r="1416" spans="2:24" x14ac:dyDescent="0.3">
      <c r="B1416" s="94"/>
      <c r="C1416" s="95"/>
      <c r="D1416" s="95"/>
      <c r="E1416" s="95"/>
      <c r="F1416" s="144"/>
      <c r="G1416" s="94"/>
      <c r="H1416" s="145"/>
      <c r="I1416" s="96"/>
      <c r="J1416" s="96"/>
      <c r="K1416" s="96"/>
      <c r="L1416" s="96"/>
      <c r="M1416" s="96"/>
      <c r="N1416" s="96"/>
      <c r="O1416" s="97">
        <f t="shared" si="84"/>
        <v>0</v>
      </c>
      <c r="P1416" s="97">
        <f t="shared" si="85"/>
        <v>0</v>
      </c>
      <c r="Q1416" s="97" cm="1">
        <f t="array" aca="1" ref="Q1416" ca="1">IF(I1416=0,0,$E1416*$I1416*(SUMPRODUCT((1-'Emission Factors'!$C$37)^ROW(INDIRECT("1:" &amp; 'Emission Factors'!$C$45-1)))+1))</f>
        <v>0</v>
      </c>
      <c r="R1416" s="176">
        <f ca="1">IFERROR((($O1416+$Q1416)*'Emission Factors'!$C$10)+($P1416*'Emission Factors'!$C$17),"")</f>
        <v>0</v>
      </c>
      <c r="S1416" s="146" t="str">
        <f t="shared" ca="1" si="86"/>
        <v>N/A</v>
      </c>
      <c r="T1416" s="98">
        <f ca="1">IFERROR((($O1416+$Q1416)*'Emission Factors'!$C$11)+($P1416*'Emission Factors'!$C$18),"")</f>
        <v>0</v>
      </c>
      <c r="U1416" s="98">
        <f ca="1">IFERROR((($O1416+$Q1416)*'Emission Factors'!$C$12)+($P1416*'Emission Factors'!$C$19),"")</f>
        <v>0</v>
      </c>
      <c r="V1416" s="98">
        <f ca="1">IFERROR((($O1416+$Q1416)*'Emission Factors'!$C$13)+($P1416*'Emission Factors'!$C$20),"")</f>
        <v>0</v>
      </c>
      <c r="W1416" s="147">
        <f ca="1">IFERROR(IF(N1416="Residential",($O1416+Q1416)*'Emission Factors'!$C$14+(P1416*'Emission Factors'!$C$21),($O1416+Q1416)*'Emission Factors'!$C$15+(P1416*'Emission Factors'!$C$22)),"")</f>
        <v>0</v>
      </c>
      <c r="X1416" s="97">
        <f t="shared" si="87"/>
        <v>0</v>
      </c>
    </row>
    <row r="1417" spans="2:24" x14ac:dyDescent="0.3">
      <c r="B1417" s="94"/>
      <c r="C1417" s="95"/>
      <c r="D1417" s="95"/>
      <c r="E1417" s="95"/>
      <c r="F1417" s="144"/>
      <c r="G1417" s="94"/>
      <c r="H1417" s="145"/>
      <c r="I1417" s="96"/>
      <c r="J1417" s="96"/>
      <c r="K1417" s="96"/>
      <c r="L1417" s="96"/>
      <c r="M1417" s="96"/>
      <c r="N1417" s="96"/>
      <c r="O1417" s="97">
        <f t="shared" si="84"/>
        <v>0</v>
      </c>
      <c r="P1417" s="97">
        <f t="shared" si="85"/>
        <v>0</v>
      </c>
      <c r="Q1417" s="97" cm="1">
        <f t="array" aca="1" ref="Q1417" ca="1">IF(I1417=0,0,$E1417*$I1417*(SUMPRODUCT((1-'Emission Factors'!$C$37)^ROW(INDIRECT("1:" &amp; 'Emission Factors'!$C$45-1)))+1))</f>
        <v>0</v>
      </c>
      <c r="R1417" s="176">
        <f ca="1">IFERROR((($O1417+$Q1417)*'Emission Factors'!$C$10)+($P1417*'Emission Factors'!$C$17),"")</f>
        <v>0</v>
      </c>
      <c r="S1417" s="146" t="str">
        <f t="shared" ca="1" si="86"/>
        <v>N/A</v>
      </c>
      <c r="T1417" s="98">
        <f ca="1">IFERROR((($O1417+$Q1417)*'Emission Factors'!$C$11)+($P1417*'Emission Factors'!$C$18),"")</f>
        <v>0</v>
      </c>
      <c r="U1417" s="98">
        <f ca="1">IFERROR((($O1417+$Q1417)*'Emission Factors'!$C$12)+($P1417*'Emission Factors'!$C$19),"")</f>
        <v>0</v>
      </c>
      <c r="V1417" s="98">
        <f ca="1">IFERROR((($O1417+$Q1417)*'Emission Factors'!$C$13)+($P1417*'Emission Factors'!$C$20),"")</f>
        <v>0</v>
      </c>
      <c r="W1417" s="147">
        <f ca="1">IFERROR(IF(N1417="Residential",($O1417+Q1417)*'Emission Factors'!$C$14+(P1417*'Emission Factors'!$C$21),($O1417+Q1417)*'Emission Factors'!$C$15+(P1417*'Emission Factors'!$C$22)),"")</f>
        <v>0</v>
      </c>
      <c r="X1417" s="97">
        <f t="shared" si="87"/>
        <v>0</v>
      </c>
    </row>
    <row r="1418" spans="2:24" x14ac:dyDescent="0.3">
      <c r="B1418" s="94"/>
      <c r="C1418" s="95"/>
      <c r="D1418" s="95"/>
      <c r="E1418" s="95"/>
      <c r="F1418" s="144"/>
      <c r="G1418" s="94"/>
      <c r="H1418" s="145"/>
      <c r="I1418" s="96"/>
      <c r="J1418" s="96"/>
      <c r="K1418" s="96"/>
      <c r="L1418" s="96"/>
      <c r="M1418" s="96"/>
      <c r="N1418" s="96"/>
      <c r="O1418" s="97">
        <f t="shared" si="84"/>
        <v>0</v>
      </c>
      <c r="P1418" s="97">
        <f t="shared" si="85"/>
        <v>0</v>
      </c>
      <c r="Q1418" s="97" cm="1">
        <f t="array" aca="1" ref="Q1418" ca="1">IF(I1418=0,0,$E1418*$I1418*(SUMPRODUCT((1-'Emission Factors'!$C$37)^ROW(INDIRECT("1:" &amp; 'Emission Factors'!$C$45-1)))+1))</f>
        <v>0</v>
      </c>
      <c r="R1418" s="176">
        <f ca="1">IFERROR((($O1418+$Q1418)*'Emission Factors'!$C$10)+($P1418*'Emission Factors'!$C$17),"")</f>
        <v>0</v>
      </c>
      <c r="S1418" s="146" t="str">
        <f t="shared" ca="1" si="86"/>
        <v>N/A</v>
      </c>
      <c r="T1418" s="98">
        <f ca="1">IFERROR((($O1418+$Q1418)*'Emission Factors'!$C$11)+($P1418*'Emission Factors'!$C$18),"")</f>
        <v>0</v>
      </c>
      <c r="U1418" s="98">
        <f ca="1">IFERROR((($O1418+$Q1418)*'Emission Factors'!$C$12)+($P1418*'Emission Factors'!$C$19),"")</f>
        <v>0</v>
      </c>
      <c r="V1418" s="98">
        <f ca="1">IFERROR((($O1418+$Q1418)*'Emission Factors'!$C$13)+($P1418*'Emission Factors'!$C$20),"")</f>
        <v>0</v>
      </c>
      <c r="W1418" s="147">
        <f ca="1">IFERROR(IF(N1418="Residential",($O1418+Q1418)*'Emission Factors'!$C$14+(P1418*'Emission Factors'!$C$21),($O1418+Q1418)*'Emission Factors'!$C$15+(P1418*'Emission Factors'!$C$22)),"")</f>
        <v>0</v>
      </c>
      <c r="X1418" s="97">
        <f t="shared" si="87"/>
        <v>0</v>
      </c>
    </row>
    <row r="1419" spans="2:24" x14ac:dyDescent="0.3">
      <c r="B1419" s="94"/>
      <c r="C1419" s="95"/>
      <c r="D1419" s="95"/>
      <c r="E1419" s="95"/>
      <c r="F1419" s="144"/>
      <c r="G1419" s="94"/>
      <c r="H1419" s="145"/>
      <c r="I1419" s="96"/>
      <c r="J1419" s="96"/>
      <c r="K1419" s="96"/>
      <c r="L1419" s="96"/>
      <c r="M1419" s="96"/>
      <c r="N1419" s="96"/>
      <c r="O1419" s="97">
        <f t="shared" si="84"/>
        <v>0</v>
      </c>
      <c r="P1419" s="97">
        <f t="shared" si="85"/>
        <v>0</v>
      </c>
      <c r="Q1419" s="97" cm="1">
        <f t="array" aca="1" ref="Q1419" ca="1">IF(I1419=0,0,$E1419*$I1419*(SUMPRODUCT((1-'Emission Factors'!$C$37)^ROW(INDIRECT("1:" &amp; 'Emission Factors'!$C$45-1)))+1))</f>
        <v>0</v>
      </c>
      <c r="R1419" s="176">
        <f ca="1">IFERROR((($O1419+$Q1419)*'Emission Factors'!$C$10)+($P1419*'Emission Factors'!$C$17),"")</f>
        <v>0</v>
      </c>
      <c r="S1419" s="146" t="str">
        <f t="shared" ca="1" si="86"/>
        <v>N/A</v>
      </c>
      <c r="T1419" s="98">
        <f ca="1">IFERROR((($O1419+$Q1419)*'Emission Factors'!$C$11)+($P1419*'Emission Factors'!$C$18),"")</f>
        <v>0</v>
      </c>
      <c r="U1419" s="98">
        <f ca="1">IFERROR((($O1419+$Q1419)*'Emission Factors'!$C$12)+($P1419*'Emission Factors'!$C$19),"")</f>
        <v>0</v>
      </c>
      <c r="V1419" s="98">
        <f ca="1">IFERROR((($O1419+$Q1419)*'Emission Factors'!$C$13)+($P1419*'Emission Factors'!$C$20),"")</f>
        <v>0</v>
      </c>
      <c r="W1419" s="147">
        <f ca="1">IFERROR(IF(N1419="Residential",($O1419+Q1419)*'Emission Factors'!$C$14+(P1419*'Emission Factors'!$C$21),($O1419+Q1419)*'Emission Factors'!$C$15+(P1419*'Emission Factors'!$C$22)),"")</f>
        <v>0</v>
      </c>
      <c r="X1419" s="97">
        <f t="shared" si="87"/>
        <v>0</v>
      </c>
    </row>
    <row r="1420" spans="2:24" x14ac:dyDescent="0.3">
      <c r="B1420" s="94"/>
      <c r="C1420" s="95"/>
      <c r="D1420" s="95"/>
      <c r="E1420" s="95"/>
      <c r="F1420" s="144"/>
      <c r="G1420" s="94"/>
      <c r="H1420" s="145"/>
      <c r="I1420" s="96"/>
      <c r="J1420" s="96"/>
      <c r="K1420" s="96"/>
      <c r="L1420" s="96"/>
      <c r="M1420" s="96"/>
      <c r="N1420" s="96"/>
      <c r="O1420" s="97">
        <f t="shared" si="84"/>
        <v>0</v>
      </c>
      <c r="P1420" s="97">
        <f t="shared" si="85"/>
        <v>0</v>
      </c>
      <c r="Q1420" s="97" cm="1">
        <f t="array" aca="1" ref="Q1420" ca="1">IF(I1420=0,0,$E1420*$I1420*(SUMPRODUCT((1-'Emission Factors'!$C$37)^ROW(INDIRECT("1:" &amp; 'Emission Factors'!$C$45-1)))+1))</f>
        <v>0</v>
      </c>
      <c r="R1420" s="176">
        <f ca="1">IFERROR((($O1420+$Q1420)*'Emission Factors'!$C$10)+($P1420*'Emission Factors'!$C$17),"")</f>
        <v>0</v>
      </c>
      <c r="S1420" s="146" t="str">
        <f t="shared" ca="1" si="86"/>
        <v>N/A</v>
      </c>
      <c r="T1420" s="98">
        <f ca="1">IFERROR((($O1420+$Q1420)*'Emission Factors'!$C$11)+($P1420*'Emission Factors'!$C$18),"")</f>
        <v>0</v>
      </c>
      <c r="U1420" s="98">
        <f ca="1">IFERROR((($O1420+$Q1420)*'Emission Factors'!$C$12)+($P1420*'Emission Factors'!$C$19),"")</f>
        <v>0</v>
      </c>
      <c r="V1420" s="98">
        <f ca="1">IFERROR((($O1420+$Q1420)*'Emission Factors'!$C$13)+($P1420*'Emission Factors'!$C$20),"")</f>
        <v>0</v>
      </c>
      <c r="W1420" s="147">
        <f ca="1">IFERROR(IF(N1420="Residential",($O1420+Q1420)*'Emission Factors'!$C$14+(P1420*'Emission Factors'!$C$21),($O1420+Q1420)*'Emission Factors'!$C$15+(P1420*'Emission Factors'!$C$22)),"")</f>
        <v>0</v>
      </c>
      <c r="X1420" s="97">
        <f t="shared" si="87"/>
        <v>0</v>
      </c>
    </row>
    <row r="1421" spans="2:24" x14ac:dyDescent="0.3">
      <c r="B1421" s="94"/>
      <c r="C1421" s="95"/>
      <c r="D1421" s="95"/>
      <c r="E1421" s="95"/>
      <c r="F1421" s="144"/>
      <c r="G1421" s="94"/>
      <c r="H1421" s="145"/>
      <c r="I1421" s="96"/>
      <c r="J1421" s="96"/>
      <c r="K1421" s="96"/>
      <c r="L1421" s="96"/>
      <c r="M1421" s="96"/>
      <c r="N1421" s="96"/>
      <c r="O1421" s="97">
        <f t="shared" si="84"/>
        <v>0</v>
      </c>
      <c r="P1421" s="97">
        <f t="shared" si="85"/>
        <v>0</v>
      </c>
      <c r="Q1421" s="97" cm="1">
        <f t="array" aca="1" ref="Q1421" ca="1">IF(I1421=0,0,$E1421*$I1421*(SUMPRODUCT((1-'Emission Factors'!$C$37)^ROW(INDIRECT("1:" &amp; 'Emission Factors'!$C$45-1)))+1))</f>
        <v>0</v>
      </c>
      <c r="R1421" s="176">
        <f ca="1">IFERROR((($O1421+$Q1421)*'Emission Factors'!$C$10)+($P1421*'Emission Factors'!$C$17),"")</f>
        <v>0</v>
      </c>
      <c r="S1421" s="146" t="str">
        <f t="shared" ca="1" si="86"/>
        <v>N/A</v>
      </c>
      <c r="T1421" s="98">
        <f ca="1">IFERROR((($O1421+$Q1421)*'Emission Factors'!$C$11)+($P1421*'Emission Factors'!$C$18),"")</f>
        <v>0</v>
      </c>
      <c r="U1421" s="98">
        <f ca="1">IFERROR((($O1421+$Q1421)*'Emission Factors'!$C$12)+($P1421*'Emission Factors'!$C$19),"")</f>
        <v>0</v>
      </c>
      <c r="V1421" s="98">
        <f ca="1">IFERROR((($O1421+$Q1421)*'Emission Factors'!$C$13)+($P1421*'Emission Factors'!$C$20),"")</f>
        <v>0</v>
      </c>
      <c r="W1421" s="147">
        <f ca="1">IFERROR(IF(N1421="Residential",($O1421+Q1421)*'Emission Factors'!$C$14+(P1421*'Emission Factors'!$C$21),($O1421+Q1421)*'Emission Factors'!$C$15+(P1421*'Emission Factors'!$C$22)),"")</f>
        <v>0</v>
      </c>
      <c r="X1421" s="97">
        <f t="shared" si="87"/>
        <v>0</v>
      </c>
    </row>
    <row r="1422" spans="2:24" x14ac:dyDescent="0.3">
      <c r="B1422" s="94"/>
      <c r="C1422" s="95"/>
      <c r="D1422" s="95"/>
      <c r="E1422" s="95"/>
      <c r="F1422" s="144"/>
      <c r="G1422" s="94"/>
      <c r="H1422" s="145"/>
      <c r="I1422" s="96"/>
      <c r="J1422" s="96"/>
      <c r="K1422" s="96"/>
      <c r="L1422" s="96"/>
      <c r="M1422" s="96"/>
      <c r="N1422" s="96"/>
      <c r="O1422" s="97">
        <f t="shared" si="84"/>
        <v>0</v>
      </c>
      <c r="P1422" s="97">
        <f t="shared" si="85"/>
        <v>0</v>
      </c>
      <c r="Q1422" s="97" cm="1">
        <f t="array" aca="1" ref="Q1422" ca="1">IF(I1422=0,0,$E1422*$I1422*(SUMPRODUCT((1-'Emission Factors'!$C$37)^ROW(INDIRECT("1:" &amp; 'Emission Factors'!$C$45-1)))+1))</f>
        <v>0</v>
      </c>
      <c r="R1422" s="176">
        <f ca="1">IFERROR((($O1422+$Q1422)*'Emission Factors'!$C$10)+($P1422*'Emission Factors'!$C$17),"")</f>
        <v>0</v>
      </c>
      <c r="S1422" s="146" t="str">
        <f t="shared" ca="1" si="86"/>
        <v>N/A</v>
      </c>
      <c r="T1422" s="98">
        <f ca="1">IFERROR((($O1422+$Q1422)*'Emission Factors'!$C$11)+($P1422*'Emission Factors'!$C$18),"")</f>
        <v>0</v>
      </c>
      <c r="U1422" s="98">
        <f ca="1">IFERROR((($O1422+$Q1422)*'Emission Factors'!$C$12)+($P1422*'Emission Factors'!$C$19),"")</f>
        <v>0</v>
      </c>
      <c r="V1422" s="98">
        <f ca="1">IFERROR((($O1422+$Q1422)*'Emission Factors'!$C$13)+($P1422*'Emission Factors'!$C$20),"")</f>
        <v>0</v>
      </c>
      <c r="W1422" s="147">
        <f ca="1">IFERROR(IF(N1422="Residential",($O1422+Q1422)*'Emission Factors'!$C$14+(P1422*'Emission Factors'!$C$21),($O1422+Q1422)*'Emission Factors'!$C$15+(P1422*'Emission Factors'!$C$22)),"")</f>
        <v>0</v>
      </c>
      <c r="X1422" s="97">
        <f t="shared" si="87"/>
        <v>0</v>
      </c>
    </row>
    <row r="1423" spans="2:24" x14ac:dyDescent="0.3">
      <c r="B1423" s="94"/>
      <c r="C1423" s="95"/>
      <c r="D1423" s="95"/>
      <c r="E1423" s="95"/>
      <c r="F1423" s="144"/>
      <c r="G1423" s="94"/>
      <c r="H1423" s="145"/>
      <c r="I1423" s="96"/>
      <c r="J1423" s="96"/>
      <c r="K1423" s="96"/>
      <c r="L1423" s="96"/>
      <c r="M1423" s="96"/>
      <c r="N1423" s="96"/>
      <c r="O1423" s="97">
        <f t="shared" ref="O1423:O1486" si="88">IF($J1423=0,0,$E1423*$J1423*$M1423)</f>
        <v>0</v>
      </c>
      <c r="P1423" s="97">
        <f t="shared" ref="P1423:P1486" si="89">IF(K1423=0,0,$E1423*K1423*M1423)</f>
        <v>0</v>
      </c>
      <c r="Q1423" s="97" cm="1">
        <f t="array" aca="1" ref="Q1423" ca="1">IF(I1423=0,0,$E1423*$I1423*(SUMPRODUCT((1-'Emission Factors'!$C$37)^ROW(INDIRECT("1:" &amp; 'Emission Factors'!$C$45-1)))+1))</f>
        <v>0</v>
      </c>
      <c r="R1423" s="176">
        <f ca="1">IFERROR((($O1423+$Q1423)*'Emission Factors'!$C$10)+($P1423*'Emission Factors'!$C$17),"")</f>
        <v>0</v>
      </c>
      <c r="S1423" s="146" t="str">
        <f t="shared" ref="S1423:S1486" ca="1" si="90">IFERROR(R1423/H1423,"N/A")</f>
        <v>N/A</v>
      </c>
      <c r="T1423" s="98">
        <f ca="1">IFERROR((($O1423+$Q1423)*'Emission Factors'!$C$11)+($P1423*'Emission Factors'!$C$18),"")</f>
        <v>0</v>
      </c>
      <c r="U1423" s="98">
        <f ca="1">IFERROR((($O1423+$Q1423)*'Emission Factors'!$C$12)+($P1423*'Emission Factors'!$C$19),"")</f>
        <v>0</v>
      </c>
      <c r="V1423" s="98">
        <f ca="1">IFERROR((($O1423+$Q1423)*'Emission Factors'!$C$13)+($P1423*'Emission Factors'!$C$20),"")</f>
        <v>0</v>
      </c>
      <c r="W1423" s="147">
        <f ca="1">IFERROR(IF(N1423="Residential",($O1423+Q1423)*'Emission Factors'!$C$14+(P1423*'Emission Factors'!$C$21),($O1423+Q1423)*'Emission Factors'!$C$15+(P1423*'Emission Factors'!$C$22)),"")</f>
        <v>0</v>
      </c>
      <c r="X1423" s="97">
        <f t="shared" ref="X1423:X1486" si="91">IF(L1423=0,0,$E1423*$L1423*$M1423)</f>
        <v>0</v>
      </c>
    </row>
    <row r="1424" spans="2:24" x14ac:dyDescent="0.3">
      <c r="B1424" s="94"/>
      <c r="C1424" s="95"/>
      <c r="D1424" s="95"/>
      <c r="E1424" s="95"/>
      <c r="F1424" s="144"/>
      <c r="G1424" s="94"/>
      <c r="H1424" s="145"/>
      <c r="I1424" s="96"/>
      <c r="J1424" s="96"/>
      <c r="K1424" s="96"/>
      <c r="L1424" s="96"/>
      <c r="M1424" s="96"/>
      <c r="N1424" s="96"/>
      <c r="O1424" s="97">
        <f t="shared" si="88"/>
        <v>0</v>
      </c>
      <c r="P1424" s="97">
        <f t="shared" si="89"/>
        <v>0</v>
      </c>
      <c r="Q1424" s="97" cm="1">
        <f t="array" aca="1" ref="Q1424" ca="1">IF(I1424=0,0,$E1424*$I1424*(SUMPRODUCT((1-'Emission Factors'!$C$37)^ROW(INDIRECT("1:" &amp; 'Emission Factors'!$C$45-1)))+1))</f>
        <v>0</v>
      </c>
      <c r="R1424" s="176">
        <f ca="1">IFERROR((($O1424+$Q1424)*'Emission Factors'!$C$10)+($P1424*'Emission Factors'!$C$17),"")</f>
        <v>0</v>
      </c>
      <c r="S1424" s="146" t="str">
        <f t="shared" ca="1" si="90"/>
        <v>N/A</v>
      </c>
      <c r="T1424" s="98">
        <f ca="1">IFERROR((($O1424+$Q1424)*'Emission Factors'!$C$11)+($P1424*'Emission Factors'!$C$18),"")</f>
        <v>0</v>
      </c>
      <c r="U1424" s="98">
        <f ca="1">IFERROR((($O1424+$Q1424)*'Emission Factors'!$C$12)+($P1424*'Emission Factors'!$C$19),"")</f>
        <v>0</v>
      </c>
      <c r="V1424" s="98">
        <f ca="1">IFERROR((($O1424+$Q1424)*'Emission Factors'!$C$13)+($P1424*'Emission Factors'!$C$20),"")</f>
        <v>0</v>
      </c>
      <c r="W1424" s="147">
        <f ca="1">IFERROR(IF(N1424="Residential",($O1424+Q1424)*'Emission Factors'!$C$14+(P1424*'Emission Factors'!$C$21),($O1424+Q1424)*'Emission Factors'!$C$15+(P1424*'Emission Factors'!$C$22)),"")</f>
        <v>0</v>
      </c>
      <c r="X1424" s="97">
        <f t="shared" si="91"/>
        <v>0</v>
      </c>
    </row>
    <row r="1425" spans="2:24" x14ac:dyDescent="0.3">
      <c r="B1425" s="94"/>
      <c r="C1425" s="95"/>
      <c r="D1425" s="95"/>
      <c r="E1425" s="95"/>
      <c r="F1425" s="144"/>
      <c r="G1425" s="94"/>
      <c r="H1425" s="145"/>
      <c r="I1425" s="96"/>
      <c r="J1425" s="96"/>
      <c r="K1425" s="96"/>
      <c r="L1425" s="96"/>
      <c r="M1425" s="96"/>
      <c r="N1425" s="96"/>
      <c r="O1425" s="97">
        <f t="shared" si="88"/>
        <v>0</v>
      </c>
      <c r="P1425" s="97">
        <f t="shared" si="89"/>
        <v>0</v>
      </c>
      <c r="Q1425" s="97" cm="1">
        <f t="array" aca="1" ref="Q1425" ca="1">IF(I1425=0,0,$E1425*$I1425*(SUMPRODUCT((1-'Emission Factors'!$C$37)^ROW(INDIRECT("1:" &amp; 'Emission Factors'!$C$45-1)))+1))</f>
        <v>0</v>
      </c>
      <c r="R1425" s="176">
        <f ca="1">IFERROR((($O1425+$Q1425)*'Emission Factors'!$C$10)+($P1425*'Emission Factors'!$C$17),"")</f>
        <v>0</v>
      </c>
      <c r="S1425" s="146" t="str">
        <f t="shared" ca="1" si="90"/>
        <v>N/A</v>
      </c>
      <c r="T1425" s="98">
        <f ca="1">IFERROR((($O1425+$Q1425)*'Emission Factors'!$C$11)+($P1425*'Emission Factors'!$C$18),"")</f>
        <v>0</v>
      </c>
      <c r="U1425" s="98">
        <f ca="1">IFERROR((($O1425+$Q1425)*'Emission Factors'!$C$12)+($P1425*'Emission Factors'!$C$19),"")</f>
        <v>0</v>
      </c>
      <c r="V1425" s="98">
        <f ca="1">IFERROR((($O1425+$Q1425)*'Emission Factors'!$C$13)+($P1425*'Emission Factors'!$C$20),"")</f>
        <v>0</v>
      </c>
      <c r="W1425" s="147">
        <f ca="1">IFERROR(IF(N1425="Residential",($O1425+Q1425)*'Emission Factors'!$C$14+(P1425*'Emission Factors'!$C$21),($O1425+Q1425)*'Emission Factors'!$C$15+(P1425*'Emission Factors'!$C$22)),"")</f>
        <v>0</v>
      </c>
      <c r="X1425" s="97">
        <f t="shared" si="91"/>
        <v>0</v>
      </c>
    </row>
    <row r="1426" spans="2:24" x14ac:dyDescent="0.3">
      <c r="B1426" s="94"/>
      <c r="C1426" s="95"/>
      <c r="D1426" s="95"/>
      <c r="E1426" s="95"/>
      <c r="F1426" s="144"/>
      <c r="G1426" s="94"/>
      <c r="H1426" s="145"/>
      <c r="I1426" s="96"/>
      <c r="J1426" s="96"/>
      <c r="K1426" s="96"/>
      <c r="L1426" s="96"/>
      <c r="M1426" s="96"/>
      <c r="N1426" s="96"/>
      <c r="O1426" s="97">
        <f t="shared" si="88"/>
        <v>0</v>
      </c>
      <c r="P1426" s="97">
        <f t="shared" si="89"/>
        <v>0</v>
      </c>
      <c r="Q1426" s="97" cm="1">
        <f t="array" aca="1" ref="Q1426" ca="1">IF(I1426=0,0,$E1426*$I1426*(SUMPRODUCT((1-'Emission Factors'!$C$37)^ROW(INDIRECT("1:" &amp; 'Emission Factors'!$C$45-1)))+1))</f>
        <v>0</v>
      </c>
      <c r="R1426" s="176">
        <f ca="1">IFERROR((($O1426+$Q1426)*'Emission Factors'!$C$10)+($P1426*'Emission Factors'!$C$17),"")</f>
        <v>0</v>
      </c>
      <c r="S1426" s="146" t="str">
        <f t="shared" ca="1" si="90"/>
        <v>N/A</v>
      </c>
      <c r="T1426" s="98">
        <f ca="1">IFERROR((($O1426+$Q1426)*'Emission Factors'!$C$11)+($P1426*'Emission Factors'!$C$18),"")</f>
        <v>0</v>
      </c>
      <c r="U1426" s="98">
        <f ca="1">IFERROR((($O1426+$Q1426)*'Emission Factors'!$C$12)+($P1426*'Emission Factors'!$C$19),"")</f>
        <v>0</v>
      </c>
      <c r="V1426" s="98">
        <f ca="1">IFERROR((($O1426+$Q1426)*'Emission Factors'!$C$13)+($P1426*'Emission Factors'!$C$20),"")</f>
        <v>0</v>
      </c>
      <c r="W1426" s="147">
        <f ca="1">IFERROR(IF(N1426="Residential",($O1426+Q1426)*'Emission Factors'!$C$14+(P1426*'Emission Factors'!$C$21),($O1426+Q1426)*'Emission Factors'!$C$15+(P1426*'Emission Factors'!$C$22)),"")</f>
        <v>0</v>
      </c>
      <c r="X1426" s="97">
        <f t="shared" si="91"/>
        <v>0</v>
      </c>
    </row>
    <row r="1427" spans="2:24" x14ac:dyDescent="0.3">
      <c r="B1427" s="94"/>
      <c r="C1427" s="95"/>
      <c r="D1427" s="95"/>
      <c r="E1427" s="95"/>
      <c r="F1427" s="144"/>
      <c r="G1427" s="94"/>
      <c r="H1427" s="145"/>
      <c r="I1427" s="96"/>
      <c r="J1427" s="96"/>
      <c r="K1427" s="96"/>
      <c r="L1427" s="96"/>
      <c r="M1427" s="96"/>
      <c r="N1427" s="96"/>
      <c r="O1427" s="97">
        <f t="shared" si="88"/>
        <v>0</v>
      </c>
      <c r="P1427" s="97">
        <f t="shared" si="89"/>
        <v>0</v>
      </c>
      <c r="Q1427" s="97" cm="1">
        <f t="array" aca="1" ref="Q1427" ca="1">IF(I1427=0,0,$E1427*$I1427*(SUMPRODUCT((1-'Emission Factors'!$C$37)^ROW(INDIRECT("1:" &amp; 'Emission Factors'!$C$45-1)))+1))</f>
        <v>0</v>
      </c>
      <c r="R1427" s="176">
        <f ca="1">IFERROR((($O1427+$Q1427)*'Emission Factors'!$C$10)+($P1427*'Emission Factors'!$C$17),"")</f>
        <v>0</v>
      </c>
      <c r="S1427" s="146" t="str">
        <f t="shared" ca="1" si="90"/>
        <v>N/A</v>
      </c>
      <c r="T1427" s="98">
        <f ca="1">IFERROR((($O1427+$Q1427)*'Emission Factors'!$C$11)+($P1427*'Emission Factors'!$C$18),"")</f>
        <v>0</v>
      </c>
      <c r="U1427" s="98">
        <f ca="1">IFERROR((($O1427+$Q1427)*'Emission Factors'!$C$12)+($P1427*'Emission Factors'!$C$19),"")</f>
        <v>0</v>
      </c>
      <c r="V1427" s="98">
        <f ca="1">IFERROR((($O1427+$Q1427)*'Emission Factors'!$C$13)+($P1427*'Emission Factors'!$C$20),"")</f>
        <v>0</v>
      </c>
      <c r="W1427" s="147">
        <f ca="1">IFERROR(IF(N1427="Residential",($O1427+Q1427)*'Emission Factors'!$C$14+(P1427*'Emission Factors'!$C$21),($O1427+Q1427)*'Emission Factors'!$C$15+(P1427*'Emission Factors'!$C$22)),"")</f>
        <v>0</v>
      </c>
      <c r="X1427" s="97">
        <f t="shared" si="91"/>
        <v>0</v>
      </c>
    </row>
    <row r="1428" spans="2:24" x14ac:dyDescent="0.3">
      <c r="B1428" s="94"/>
      <c r="C1428" s="95"/>
      <c r="D1428" s="95"/>
      <c r="E1428" s="95"/>
      <c r="F1428" s="144"/>
      <c r="G1428" s="94"/>
      <c r="H1428" s="145"/>
      <c r="I1428" s="96"/>
      <c r="J1428" s="96"/>
      <c r="K1428" s="96"/>
      <c r="L1428" s="96"/>
      <c r="M1428" s="96"/>
      <c r="N1428" s="96"/>
      <c r="O1428" s="97">
        <f t="shared" si="88"/>
        <v>0</v>
      </c>
      <c r="P1428" s="97">
        <f t="shared" si="89"/>
        <v>0</v>
      </c>
      <c r="Q1428" s="97" cm="1">
        <f t="array" aca="1" ref="Q1428" ca="1">IF(I1428=0,0,$E1428*$I1428*(SUMPRODUCT((1-'Emission Factors'!$C$37)^ROW(INDIRECT("1:" &amp; 'Emission Factors'!$C$45-1)))+1))</f>
        <v>0</v>
      </c>
      <c r="R1428" s="176">
        <f ca="1">IFERROR((($O1428+$Q1428)*'Emission Factors'!$C$10)+($P1428*'Emission Factors'!$C$17),"")</f>
        <v>0</v>
      </c>
      <c r="S1428" s="146" t="str">
        <f t="shared" ca="1" si="90"/>
        <v>N/A</v>
      </c>
      <c r="T1428" s="98">
        <f ca="1">IFERROR((($O1428+$Q1428)*'Emission Factors'!$C$11)+($P1428*'Emission Factors'!$C$18),"")</f>
        <v>0</v>
      </c>
      <c r="U1428" s="98">
        <f ca="1">IFERROR((($O1428+$Q1428)*'Emission Factors'!$C$12)+($P1428*'Emission Factors'!$C$19),"")</f>
        <v>0</v>
      </c>
      <c r="V1428" s="98">
        <f ca="1">IFERROR((($O1428+$Q1428)*'Emission Factors'!$C$13)+($P1428*'Emission Factors'!$C$20),"")</f>
        <v>0</v>
      </c>
      <c r="W1428" s="147">
        <f ca="1">IFERROR(IF(N1428="Residential",($O1428+Q1428)*'Emission Factors'!$C$14+(P1428*'Emission Factors'!$C$21),($O1428+Q1428)*'Emission Factors'!$C$15+(P1428*'Emission Factors'!$C$22)),"")</f>
        <v>0</v>
      </c>
      <c r="X1428" s="97">
        <f t="shared" si="91"/>
        <v>0</v>
      </c>
    </row>
    <row r="1429" spans="2:24" x14ac:dyDescent="0.3">
      <c r="B1429" s="94"/>
      <c r="C1429" s="95"/>
      <c r="D1429" s="95"/>
      <c r="E1429" s="95"/>
      <c r="F1429" s="144"/>
      <c r="G1429" s="94"/>
      <c r="H1429" s="145"/>
      <c r="I1429" s="96"/>
      <c r="J1429" s="96"/>
      <c r="K1429" s="96"/>
      <c r="L1429" s="96"/>
      <c r="M1429" s="96"/>
      <c r="N1429" s="96"/>
      <c r="O1429" s="97">
        <f t="shared" si="88"/>
        <v>0</v>
      </c>
      <c r="P1429" s="97">
        <f t="shared" si="89"/>
        <v>0</v>
      </c>
      <c r="Q1429" s="97" cm="1">
        <f t="array" aca="1" ref="Q1429" ca="1">IF(I1429=0,0,$E1429*$I1429*(SUMPRODUCT((1-'Emission Factors'!$C$37)^ROW(INDIRECT("1:" &amp; 'Emission Factors'!$C$45-1)))+1))</f>
        <v>0</v>
      </c>
      <c r="R1429" s="176">
        <f ca="1">IFERROR((($O1429+$Q1429)*'Emission Factors'!$C$10)+($P1429*'Emission Factors'!$C$17),"")</f>
        <v>0</v>
      </c>
      <c r="S1429" s="146" t="str">
        <f t="shared" ca="1" si="90"/>
        <v>N/A</v>
      </c>
      <c r="T1429" s="98">
        <f ca="1">IFERROR((($O1429+$Q1429)*'Emission Factors'!$C$11)+($P1429*'Emission Factors'!$C$18),"")</f>
        <v>0</v>
      </c>
      <c r="U1429" s="98">
        <f ca="1">IFERROR((($O1429+$Q1429)*'Emission Factors'!$C$12)+($P1429*'Emission Factors'!$C$19),"")</f>
        <v>0</v>
      </c>
      <c r="V1429" s="98">
        <f ca="1">IFERROR((($O1429+$Q1429)*'Emission Factors'!$C$13)+($P1429*'Emission Factors'!$C$20),"")</f>
        <v>0</v>
      </c>
      <c r="W1429" s="147">
        <f ca="1">IFERROR(IF(N1429="Residential",($O1429+Q1429)*'Emission Factors'!$C$14+(P1429*'Emission Factors'!$C$21),($O1429+Q1429)*'Emission Factors'!$C$15+(P1429*'Emission Factors'!$C$22)),"")</f>
        <v>0</v>
      </c>
      <c r="X1429" s="97">
        <f t="shared" si="91"/>
        <v>0</v>
      </c>
    </row>
    <row r="1430" spans="2:24" x14ac:dyDescent="0.3">
      <c r="B1430" s="94"/>
      <c r="C1430" s="95"/>
      <c r="D1430" s="95"/>
      <c r="E1430" s="95"/>
      <c r="F1430" s="144"/>
      <c r="G1430" s="94"/>
      <c r="H1430" s="145"/>
      <c r="I1430" s="96"/>
      <c r="J1430" s="96"/>
      <c r="K1430" s="96"/>
      <c r="L1430" s="96"/>
      <c r="M1430" s="96"/>
      <c r="N1430" s="96"/>
      <c r="O1430" s="97">
        <f t="shared" si="88"/>
        <v>0</v>
      </c>
      <c r="P1430" s="97">
        <f t="shared" si="89"/>
        <v>0</v>
      </c>
      <c r="Q1430" s="97" cm="1">
        <f t="array" aca="1" ref="Q1430" ca="1">IF(I1430=0,0,$E1430*$I1430*(SUMPRODUCT((1-'Emission Factors'!$C$37)^ROW(INDIRECT("1:" &amp; 'Emission Factors'!$C$45-1)))+1))</f>
        <v>0</v>
      </c>
      <c r="R1430" s="176">
        <f ca="1">IFERROR((($O1430+$Q1430)*'Emission Factors'!$C$10)+($P1430*'Emission Factors'!$C$17),"")</f>
        <v>0</v>
      </c>
      <c r="S1430" s="146" t="str">
        <f t="shared" ca="1" si="90"/>
        <v>N/A</v>
      </c>
      <c r="T1430" s="98">
        <f ca="1">IFERROR((($O1430+$Q1430)*'Emission Factors'!$C$11)+($P1430*'Emission Factors'!$C$18),"")</f>
        <v>0</v>
      </c>
      <c r="U1430" s="98">
        <f ca="1">IFERROR((($O1430+$Q1430)*'Emission Factors'!$C$12)+($P1430*'Emission Factors'!$C$19),"")</f>
        <v>0</v>
      </c>
      <c r="V1430" s="98">
        <f ca="1">IFERROR((($O1430+$Q1430)*'Emission Factors'!$C$13)+($P1430*'Emission Factors'!$C$20),"")</f>
        <v>0</v>
      </c>
      <c r="W1430" s="147">
        <f ca="1">IFERROR(IF(N1430="Residential",($O1430+Q1430)*'Emission Factors'!$C$14+(P1430*'Emission Factors'!$C$21),($O1430+Q1430)*'Emission Factors'!$C$15+(P1430*'Emission Factors'!$C$22)),"")</f>
        <v>0</v>
      </c>
      <c r="X1430" s="97">
        <f t="shared" si="91"/>
        <v>0</v>
      </c>
    </row>
    <row r="1431" spans="2:24" x14ac:dyDescent="0.3">
      <c r="B1431" s="94"/>
      <c r="C1431" s="95"/>
      <c r="D1431" s="95"/>
      <c r="E1431" s="95"/>
      <c r="F1431" s="144"/>
      <c r="G1431" s="94"/>
      <c r="H1431" s="145"/>
      <c r="I1431" s="96"/>
      <c r="J1431" s="96"/>
      <c r="K1431" s="96"/>
      <c r="L1431" s="96"/>
      <c r="M1431" s="96"/>
      <c r="N1431" s="96"/>
      <c r="O1431" s="97">
        <f t="shared" si="88"/>
        <v>0</v>
      </c>
      <c r="P1431" s="97">
        <f t="shared" si="89"/>
        <v>0</v>
      </c>
      <c r="Q1431" s="97" cm="1">
        <f t="array" aca="1" ref="Q1431" ca="1">IF(I1431=0,0,$E1431*$I1431*(SUMPRODUCT((1-'Emission Factors'!$C$37)^ROW(INDIRECT("1:" &amp; 'Emission Factors'!$C$45-1)))+1))</f>
        <v>0</v>
      </c>
      <c r="R1431" s="176">
        <f ca="1">IFERROR((($O1431+$Q1431)*'Emission Factors'!$C$10)+($P1431*'Emission Factors'!$C$17),"")</f>
        <v>0</v>
      </c>
      <c r="S1431" s="146" t="str">
        <f t="shared" ca="1" si="90"/>
        <v>N/A</v>
      </c>
      <c r="T1431" s="98">
        <f ca="1">IFERROR((($O1431+$Q1431)*'Emission Factors'!$C$11)+($P1431*'Emission Factors'!$C$18),"")</f>
        <v>0</v>
      </c>
      <c r="U1431" s="98">
        <f ca="1">IFERROR((($O1431+$Q1431)*'Emission Factors'!$C$12)+($P1431*'Emission Factors'!$C$19),"")</f>
        <v>0</v>
      </c>
      <c r="V1431" s="98">
        <f ca="1">IFERROR((($O1431+$Q1431)*'Emission Factors'!$C$13)+($P1431*'Emission Factors'!$C$20),"")</f>
        <v>0</v>
      </c>
      <c r="W1431" s="147">
        <f ca="1">IFERROR(IF(N1431="Residential",($O1431+Q1431)*'Emission Factors'!$C$14+(P1431*'Emission Factors'!$C$21),($O1431+Q1431)*'Emission Factors'!$C$15+(P1431*'Emission Factors'!$C$22)),"")</f>
        <v>0</v>
      </c>
      <c r="X1431" s="97">
        <f t="shared" si="91"/>
        <v>0</v>
      </c>
    </row>
    <row r="1432" spans="2:24" x14ac:dyDescent="0.3">
      <c r="B1432" s="94"/>
      <c r="C1432" s="95"/>
      <c r="D1432" s="95"/>
      <c r="E1432" s="95"/>
      <c r="F1432" s="144"/>
      <c r="G1432" s="94"/>
      <c r="H1432" s="145"/>
      <c r="I1432" s="96"/>
      <c r="J1432" s="96"/>
      <c r="K1432" s="96"/>
      <c r="L1432" s="96"/>
      <c r="M1432" s="96"/>
      <c r="N1432" s="96"/>
      <c r="O1432" s="97">
        <f t="shared" si="88"/>
        <v>0</v>
      </c>
      <c r="P1432" s="97">
        <f t="shared" si="89"/>
        <v>0</v>
      </c>
      <c r="Q1432" s="97" cm="1">
        <f t="array" aca="1" ref="Q1432" ca="1">IF(I1432=0,0,$E1432*$I1432*(SUMPRODUCT((1-'Emission Factors'!$C$37)^ROW(INDIRECT("1:" &amp; 'Emission Factors'!$C$45-1)))+1))</f>
        <v>0</v>
      </c>
      <c r="R1432" s="176">
        <f ca="1">IFERROR((($O1432+$Q1432)*'Emission Factors'!$C$10)+($P1432*'Emission Factors'!$C$17),"")</f>
        <v>0</v>
      </c>
      <c r="S1432" s="146" t="str">
        <f t="shared" ca="1" si="90"/>
        <v>N/A</v>
      </c>
      <c r="T1432" s="98">
        <f ca="1">IFERROR((($O1432+$Q1432)*'Emission Factors'!$C$11)+($P1432*'Emission Factors'!$C$18),"")</f>
        <v>0</v>
      </c>
      <c r="U1432" s="98">
        <f ca="1">IFERROR((($O1432+$Q1432)*'Emission Factors'!$C$12)+($P1432*'Emission Factors'!$C$19),"")</f>
        <v>0</v>
      </c>
      <c r="V1432" s="98">
        <f ca="1">IFERROR((($O1432+$Q1432)*'Emission Factors'!$C$13)+($P1432*'Emission Factors'!$C$20),"")</f>
        <v>0</v>
      </c>
      <c r="W1432" s="147">
        <f ca="1">IFERROR(IF(N1432="Residential",($O1432+Q1432)*'Emission Factors'!$C$14+(P1432*'Emission Factors'!$C$21),($O1432+Q1432)*'Emission Factors'!$C$15+(P1432*'Emission Factors'!$C$22)),"")</f>
        <v>0</v>
      </c>
      <c r="X1432" s="97">
        <f t="shared" si="91"/>
        <v>0</v>
      </c>
    </row>
    <row r="1433" spans="2:24" x14ac:dyDescent="0.3">
      <c r="B1433" s="94"/>
      <c r="C1433" s="95"/>
      <c r="D1433" s="95"/>
      <c r="E1433" s="95"/>
      <c r="F1433" s="144"/>
      <c r="G1433" s="94"/>
      <c r="H1433" s="145"/>
      <c r="I1433" s="96"/>
      <c r="J1433" s="96"/>
      <c r="K1433" s="96"/>
      <c r="L1433" s="96"/>
      <c r="M1433" s="96"/>
      <c r="N1433" s="96"/>
      <c r="O1433" s="97">
        <f t="shared" si="88"/>
        <v>0</v>
      </c>
      <c r="P1433" s="97">
        <f t="shared" si="89"/>
        <v>0</v>
      </c>
      <c r="Q1433" s="97" cm="1">
        <f t="array" aca="1" ref="Q1433" ca="1">IF(I1433=0,0,$E1433*$I1433*(SUMPRODUCT((1-'Emission Factors'!$C$37)^ROW(INDIRECT("1:" &amp; 'Emission Factors'!$C$45-1)))+1))</f>
        <v>0</v>
      </c>
      <c r="R1433" s="176">
        <f ca="1">IFERROR((($O1433+$Q1433)*'Emission Factors'!$C$10)+($P1433*'Emission Factors'!$C$17),"")</f>
        <v>0</v>
      </c>
      <c r="S1433" s="146" t="str">
        <f t="shared" ca="1" si="90"/>
        <v>N/A</v>
      </c>
      <c r="T1433" s="98">
        <f ca="1">IFERROR((($O1433+$Q1433)*'Emission Factors'!$C$11)+($P1433*'Emission Factors'!$C$18),"")</f>
        <v>0</v>
      </c>
      <c r="U1433" s="98">
        <f ca="1">IFERROR((($O1433+$Q1433)*'Emission Factors'!$C$12)+($P1433*'Emission Factors'!$C$19),"")</f>
        <v>0</v>
      </c>
      <c r="V1433" s="98">
        <f ca="1">IFERROR((($O1433+$Q1433)*'Emission Factors'!$C$13)+($P1433*'Emission Factors'!$C$20),"")</f>
        <v>0</v>
      </c>
      <c r="W1433" s="147">
        <f ca="1">IFERROR(IF(N1433="Residential",($O1433+Q1433)*'Emission Factors'!$C$14+(P1433*'Emission Factors'!$C$21),($O1433+Q1433)*'Emission Factors'!$C$15+(P1433*'Emission Factors'!$C$22)),"")</f>
        <v>0</v>
      </c>
      <c r="X1433" s="97">
        <f t="shared" si="91"/>
        <v>0</v>
      </c>
    </row>
    <row r="1434" spans="2:24" x14ac:dyDescent="0.3">
      <c r="B1434" s="94"/>
      <c r="C1434" s="95"/>
      <c r="D1434" s="95"/>
      <c r="E1434" s="95"/>
      <c r="F1434" s="144"/>
      <c r="G1434" s="94"/>
      <c r="H1434" s="145"/>
      <c r="I1434" s="96"/>
      <c r="J1434" s="96"/>
      <c r="K1434" s="96"/>
      <c r="L1434" s="96"/>
      <c r="M1434" s="96"/>
      <c r="N1434" s="96"/>
      <c r="O1434" s="97">
        <f t="shared" si="88"/>
        <v>0</v>
      </c>
      <c r="P1434" s="97">
        <f t="shared" si="89"/>
        <v>0</v>
      </c>
      <c r="Q1434" s="97" cm="1">
        <f t="array" aca="1" ref="Q1434" ca="1">IF(I1434=0,0,$E1434*$I1434*(SUMPRODUCT((1-'Emission Factors'!$C$37)^ROW(INDIRECT("1:" &amp; 'Emission Factors'!$C$45-1)))+1))</f>
        <v>0</v>
      </c>
      <c r="R1434" s="176">
        <f ca="1">IFERROR((($O1434+$Q1434)*'Emission Factors'!$C$10)+($P1434*'Emission Factors'!$C$17),"")</f>
        <v>0</v>
      </c>
      <c r="S1434" s="146" t="str">
        <f t="shared" ca="1" si="90"/>
        <v>N/A</v>
      </c>
      <c r="T1434" s="98">
        <f ca="1">IFERROR((($O1434+$Q1434)*'Emission Factors'!$C$11)+($P1434*'Emission Factors'!$C$18),"")</f>
        <v>0</v>
      </c>
      <c r="U1434" s="98">
        <f ca="1">IFERROR((($O1434+$Q1434)*'Emission Factors'!$C$12)+($P1434*'Emission Factors'!$C$19),"")</f>
        <v>0</v>
      </c>
      <c r="V1434" s="98">
        <f ca="1">IFERROR((($O1434+$Q1434)*'Emission Factors'!$C$13)+($P1434*'Emission Factors'!$C$20),"")</f>
        <v>0</v>
      </c>
      <c r="W1434" s="147">
        <f ca="1">IFERROR(IF(N1434="Residential",($O1434+Q1434)*'Emission Factors'!$C$14+(P1434*'Emission Factors'!$C$21),($O1434+Q1434)*'Emission Factors'!$C$15+(P1434*'Emission Factors'!$C$22)),"")</f>
        <v>0</v>
      </c>
      <c r="X1434" s="97">
        <f t="shared" si="91"/>
        <v>0</v>
      </c>
    </row>
    <row r="1435" spans="2:24" x14ac:dyDescent="0.3">
      <c r="B1435" s="94"/>
      <c r="C1435" s="95"/>
      <c r="D1435" s="95"/>
      <c r="E1435" s="95"/>
      <c r="F1435" s="144"/>
      <c r="G1435" s="94"/>
      <c r="H1435" s="145"/>
      <c r="I1435" s="96"/>
      <c r="J1435" s="96"/>
      <c r="K1435" s="96"/>
      <c r="L1435" s="96"/>
      <c r="M1435" s="96"/>
      <c r="N1435" s="96"/>
      <c r="O1435" s="97">
        <f t="shared" si="88"/>
        <v>0</v>
      </c>
      <c r="P1435" s="97">
        <f t="shared" si="89"/>
        <v>0</v>
      </c>
      <c r="Q1435" s="97" cm="1">
        <f t="array" aca="1" ref="Q1435" ca="1">IF(I1435=0,0,$E1435*$I1435*(SUMPRODUCT((1-'Emission Factors'!$C$37)^ROW(INDIRECT("1:" &amp; 'Emission Factors'!$C$45-1)))+1))</f>
        <v>0</v>
      </c>
      <c r="R1435" s="176">
        <f ca="1">IFERROR((($O1435+$Q1435)*'Emission Factors'!$C$10)+($P1435*'Emission Factors'!$C$17),"")</f>
        <v>0</v>
      </c>
      <c r="S1435" s="146" t="str">
        <f t="shared" ca="1" si="90"/>
        <v>N/A</v>
      </c>
      <c r="T1435" s="98">
        <f ca="1">IFERROR((($O1435+$Q1435)*'Emission Factors'!$C$11)+($P1435*'Emission Factors'!$C$18),"")</f>
        <v>0</v>
      </c>
      <c r="U1435" s="98">
        <f ca="1">IFERROR((($O1435+$Q1435)*'Emission Factors'!$C$12)+($P1435*'Emission Factors'!$C$19),"")</f>
        <v>0</v>
      </c>
      <c r="V1435" s="98">
        <f ca="1">IFERROR((($O1435+$Q1435)*'Emission Factors'!$C$13)+($P1435*'Emission Factors'!$C$20),"")</f>
        <v>0</v>
      </c>
      <c r="W1435" s="147">
        <f ca="1">IFERROR(IF(N1435="Residential",($O1435+Q1435)*'Emission Factors'!$C$14+(P1435*'Emission Factors'!$C$21),($O1435+Q1435)*'Emission Factors'!$C$15+(P1435*'Emission Factors'!$C$22)),"")</f>
        <v>0</v>
      </c>
      <c r="X1435" s="97">
        <f t="shared" si="91"/>
        <v>0</v>
      </c>
    </row>
    <row r="1436" spans="2:24" x14ac:dyDescent="0.3">
      <c r="B1436" s="94"/>
      <c r="C1436" s="95"/>
      <c r="D1436" s="95"/>
      <c r="E1436" s="95"/>
      <c r="F1436" s="144"/>
      <c r="G1436" s="94"/>
      <c r="H1436" s="145"/>
      <c r="I1436" s="96"/>
      <c r="J1436" s="96"/>
      <c r="K1436" s="96"/>
      <c r="L1436" s="96"/>
      <c r="M1436" s="96"/>
      <c r="N1436" s="96"/>
      <c r="O1436" s="97">
        <f t="shared" si="88"/>
        <v>0</v>
      </c>
      <c r="P1436" s="97">
        <f t="shared" si="89"/>
        <v>0</v>
      </c>
      <c r="Q1436" s="97" cm="1">
        <f t="array" aca="1" ref="Q1436" ca="1">IF(I1436=0,0,$E1436*$I1436*(SUMPRODUCT((1-'Emission Factors'!$C$37)^ROW(INDIRECT("1:" &amp; 'Emission Factors'!$C$45-1)))+1))</f>
        <v>0</v>
      </c>
      <c r="R1436" s="176">
        <f ca="1">IFERROR((($O1436+$Q1436)*'Emission Factors'!$C$10)+($P1436*'Emission Factors'!$C$17),"")</f>
        <v>0</v>
      </c>
      <c r="S1436" s="146" t="str">
        <f t="shared" ca="1" si="90"/>
        <v>N/A</v>
      </c>
      <c r="T1436" s="98">
        <f ca="1">IFERROR((($O1436+$Q1436)*'Emission Factors'!$C$11)+($P1436*'Emission Factors'!$C$18),"")</f>
        <v>0</v>
      </c>
      <c r="U1436" s="98">
        <f ca="1">IFERROR((($O1436+$Q1436)*'Emission Factors'!$C$12)+($P1436*'Emission Factors'!$C$19),"")</f>
        <v>0</v>
      </c>
      <c r="V1436" s="98">
        <f ca="1">IFERROR((($O1436+$Q1436)*'Emission Factors'!$C$13)+($P1436*'Emission Factors'!$C$20),"")</f>
        <v>0</v>
      </c>
      <c r="W1436" s="147">
        <f ca="1">IFERROR(IF(N1436="Residential",($O1436+Q1436)*'Emission Factors'!$C$14+(P1436*'Emission Factors'!$C$21),($O1436+Q1436)*'Emission Factors'!$C$15+(P1436*'Emission Factors'!$C$22)),"")</f>
        <v>0</v>
      </c>
      <c r="X1436" s="97">
        <f t="shared" si="91"/>
        <v>0</v>
      </c>
    </row>
    <row r="1437" spans="2:24" x14ac:dyDescent="0.3">
      <c r="B1437" s="94"/>
      <c r="C1437" s="95"/>
      <c r="D1437" s="95"/>
      <c r="E1437" s="95"/>
      <c r="F1437" s="144"/>
      <c r="G1437" s="94"/>
      <c r="H1437" s="145"/>
      <c r="I1437" s="96"/>
      <c r="J1437" s="96"/>
      <c r="K1437" s="96"/>
      <c r="L1437" s="96"/>
      <c r="M1437" s="96"/>
      <c r="N1437" s="96"/>
      <c r="O1437" s="97">
        <f t="shared" si="88"/>
        <v>0</v>
      </c>
      <c r="P1437" s="97">
        <f t="shared" si="89"/>
        <v>0</v>
      </c>
      <c r="Q1437" s="97" cm="1">
        <f t="array" aca="1" ref="Q1437" ca="1">IF(I1437=0,0,$E1437*$I1437*(SUMPRODUCT((1-'Emission Factors'!$C$37)^ROW(INDIRECT("1:" &amp; 'Emission Factors'!$C$45-1)))+1))</f>
        <v>0</v>
      </c>
      <c r="R1437" s="176">
        <f ca="1">IFERROR((($O1437+$Q1437)*'Emission Factors'!$C$10)+($P1437*'Emission Factors'!$C$17),"")</f>
        <v>0</v>
      </c>
      <c r="S1437" s="146" t="str">
        <f t="shared" ca="1" si="90"/>
        <v>N/A</v>
      </c>
      <c r="T1437" s="98">
        <f ca="1">IFERROR((($O1437+$Q1437)*'Emission Factors'!$C$11)+($P1437*'Emission Factors'!$C$18),"")</f>
        <v>0</v>
      </c>
      <c r="U1437" s="98">
        <f ca="1">IFERROR((($O1437+$Q1437)*'Emission Factors'!$C$12)+($P1437*'Emission Factors'!$C$19),"")</f>
        <v>0</v>
      </c>
      <c r="V1437" s="98">
        <f ca="1">IFERROR((($O1437+$Q1437)*'Emission Factors'!$C$13)+($P1437*'Emission Factors'!$C$20),"")</f>
        <v>0</v>
      </c>
      <c r="W1437" s="147">
        <f ca="1">IFERROR(IF(N1437="Residential",($O1437+Q1437)*'Emission Factors'!$C$14+(P1437*'Emission Factors'!$C$21),($O1437+Q1437)*'Emission Factors'!$C$15+(P1437*'Emission Factors'!$C$22)),"")</f>
        <v>0</v>
      </c>
      <c r="X1437" s="97">
        <f t="shared" si="91"/>
        <v>0</v>
      </c>
    </row>
    <row r="1438" spans="2:24" x14ac:dyDescent="0.3">
      <c r="B1438" s="94"/>
      <c r="C1438" s="95"/>
      <c r="D1438" s="95"/>
      <c r="E1438" s="95"/>
      <c r="F1438" s="144"/>
      <c r="G1438" s="94"/>
      <c r="H1438" s="145"/>
      <c r="I1438" s="96"/>
      <c r="J1438" s="96"/>
      <c r="K1438" s="96"/>
      <c r="L1438" s="96"/>
      <c r="M1438" s="96"/>
      <c r="N1438" s="96"/>
      <c r="O1438" s="97">
        <f t="shared" si="88"/>
        <v>0</v>
      </c>
      <c r="P1438" s="97">
        <f t="shared" si="89"/>
        <v>0</v>
      </c>
      <c r="Q1438" s="97" cm="1">
        <f t="array" aca="1" ref="Q1438" ca="1">IF(I1438=0,0,$E1438*$I1438*(SUMPRODUCT((1-'Emission Factors'!$C$37)^ROW(INDIRECT("1:" &amp; 'Emission Factors'!$C$45-1)))+1))</f>
        <v>0</v>
      </c>
      <c r="R1438" s="176">
        <f ca="1">IFERROR((($O1438+$Q1438)*'Emission Factors'!$C$10)+($P1438*'Emission Factors'!$C$17),"")</f>
        <v>0</v>
      </c>
      <c r="S1438" s="146" t="str">
        <f t="shared" ca="1" si="90"/>
        <v>N/A</v>
      </c>
      <c r="T1438" s="98">
        <f ca="1">IFERROR((($O1438+$Q1438)*'Emission Factors'!$C$11)+($P1438*'Emission Factors'!$C$18),"")</f>
        <v>0</v>
      </c>
      <c r="U1438" s="98">
        <f ca="1">IFERROR((($O1438+$Q1438)*'Emission Factors'!$C$12)+($P1438*'Emission Factors'!$C$19),"")</f>
        <v>0</v>
      </c>
      <c r="V1438" s="98">
        <f ca="1">IFERROR((($O1438+$Q1438)*'Emission Factors'!$C$13)+($P1438*'Emission Factors'!$C$20),"")</f>
        <v>0</v>
      </c>
      <c r="W1438" s="147">
        <f ca="1">IFERROR(IF(N1438="Residential",($O1438+Q1438)*'Emission Factors'!$C$14+(P1438*'Emission Factors'!$C$21),($O1438+Q1438)*'Emission Factors'!$C$15+(P1438*'Emission Factors'!$C$22)),"")</f>
        <v>0</v>
      </c>
      <c r="X1438" s="97">
        <f t="shared" si="91"/>
        <v>0</v>
      </c>
    </row>
    <row r="1439" spans="2:24" x14ac:dyDescent="0.3">
      <c r="B1439" s="94"/>
      <c r="C1439" s="95"/>
      <c r="D1439" s="95"/>
      <c r="E1439" s="95"/>
      <c r="F1439" s="144"/>
      <c r="G1439" s="94"/>
      <c r="H1439" s="145"/>
      <c r="I1439" s="96"/>
      <c r="J1439" s="96"/>
      <c r="K1439" s="96"/>
      <c r="L1439" s="96"/>
      <c r="M1439" s="96"/>
      <c r="N1439" s="96"/>
      <c r="O1439" s="97">
        <f t="shared" si="88"/>
        <v>0</v>
      </c>
      <c r="P1439" s="97">
        <f t="shared" si="89"/>
        <v>0</v>
      </c>
      <c r="Q1439" s="97" cm="1">
        <f t="array" aca="1" ref="Q1439" ca="1">IF(I1439=0,0,$E1439*$I1439*(SUMPRODUCT((1-'Emission Factors'!$C$37)^ROW(INDIRECT("1:" &amp; 'Emission Factors'!$C$45-1)))+1))</f>
        <v>0</v>
      </c>
      <c r="R1439" s="176">
        <f ca="1">IFERROR((($O1439+$Q1439)*'Emission Factors'!$C$10)+($P1439*'Emission Factors'!$C$17),"")</f>
        <v>0</v>
      </c>
      <c r="S1439" s="146" t="str">
        <f t="shared" ca="1" si="90"/>
        <v>N/A</v>
      </c>
      <c r="T1439" s="98">
        <f ca="1">IFERROR((($O1439+$Q1439)*'Emission Factors'!$C$11)+($P1439*'Emission Factors'!$C$18),"")</f>
        <v>0</v>
      </c>
      <c r="U1439" s="98">
        <f ca="1">IFERROR((($O1439+$Q1439)*'Emission Factors'!$C$12)+($P1439*'Emission Factors'!$C$19),"")</f>
        <v>0</v>
      </c>
      <c r="V1439" s="98">
        <f ca="1">IFERROR((($O1439+$Q1439)*'Emission Factors'!$C$13)+($P1439*'Emission Factors'!$C$20),"")</f>
        <v>0</v>
      </c>
      <c r="W1439" s="147">
        <f ca="1">IFERROR(IF(N1439="Residential",($O1439+Q1439)*'Emission Factors'!$C$14+(P1439*'Emission Factors'!$C$21),($O1439+Q1439)*'Emission Factors'!$C$15+(P1439*'Emission Factors'!$C$22)),"")</f>
        <v>0</v>
      </c>
      <c r="X1439" s="97">
        <f t="shared" si="91"/>
        <v>0</v>
      </c>
    </row>
    <row r="1440" spans="2:24" x14ac:dyDescent="0.3">
      <c r="B1440" s="94"/>
      <c r="C1440" s="95"/>
      <c r="D1440" s="95"/>
      <c r="E1440" s="95"/>
      <c r="F1440" s="144"/>
      <c r="G1440" s="94"/>
      <c r="H1440" s="145"/>
      <c r="I1440" s="96"/>
      <c r="J1440" s="96"/>
      <c r="K1440" s="96"/>
      <c r="L1440" s="96"/>
      <c r="M1440" s="96"/>
      <c r="N1440" s="96"/>
      <c r="O1440" s="97">
        <f t="shared" si="88"/>
        <v>0</v>
      </c>
      <c r="P1440" s="97">
        <f t="shared" si="89"/>
        <v>0</v>
      </c>
      <c r="Q1440" s="97" cm="1">
        <f t="array" aca="1" ref="Q1440" ca="1">IF(I1440=0,0,$E1440*$I1440*(SUMPRODUCT((1-'Emission Factors'!$C$37)^ROW(INDIRECT("1:" &amp; 'Emission Factors'!$C$45-1)))+1))</f>
        <v>0</v>
      </c>
      <c r="R1440" s="176">
        <f ca="1">IFERROR((($O1440+$Q1440)*'Emission Factors'!$C$10)+($P1440*'Emission Factors'!$C$17),"")</f>
        <v>0</v>
      </c>
      <c r="S1440" s="146" t="str">
        <f t="shared" ca="1" si="90"/>
        <v>N/A</v>
      </c>
      <c r="T1440" s="98">
        <f ca="1">IFERROR((($O1440+$Q1440)*'Emission Factors'!$C$11)+($P1440*'Emission Factors'!$C$18),"")</f>
        <v>0</v>
      </c>
      <c r="U1440" s="98">
        <f ca="1">IFERROR((($O1440+$Q1440)*'Emission Factors'!$C$12)+($P1440*'Emission Factors'!$C$19),"")</f>
        <v>0</v>
      </c>
      <c r="V1440" s="98">
        <f ca="1">IFERROR((($O1440+$Q1440)*'Emission Factors'!$C$13)+($P1440*'Emission Factors'!$C$20),"")</f>
        <v>0</v>
      </c>
      <c r="W1440" s="147">
        <f ca="1">IFERROR(IF(N1440="Residential",($O1440+Q1440)*'Emission Factors'!$C$14+(P1440*'Emission Factors'!$C$21),($O1440+Q1440)*'Emission Factors'!$C$15+(P1440*'Emission Factors'!$C$22)),"")</f>
        <v>0</v>
      </c>
      <c r="X1440" s="97">
        <f t="shared" si="91"/>
        <v>0</v>
      </c>
    </row>
    <row r="1441" spans="2:24" x14ac:dyDescent="0.3">
      <c r="B1441" s="94"/>
      <c r="C1441" s="95"/>
      <c r="D1441" s="95"/>
      <c r="E1441" s="95"/>
      <c r="F1441" s="144"/>
      <c r="G1441" s="94"/>
      <c r="H1441" s="145"/>
      <c r="I1441" s="96"/>
      <c r="J1441" s="96"/>
      <c r="K1441" s="96"/>
      <c r="L1441" s="96"/>
      <c r="M1441" s="96"/>
      <c r="N1441" s="96"/>
      <c r="O1441" s="97">
        <f t="shared" si="88"/>
        <v>0</v>
      </c>
      <c r="P1441" s="97">
        <f t="shared" si="89"/>
        <v>0</v>
      </c>
      <c r="Q1441" s="97" cm="1">
        <f t="array" aca="1" ref="Q1441" ca="1">IF(I1441=0,0,$E1441*$I1441*(SUMPRODUCT((1-'Emission Factors'!$C$37)^ROW(INDIRECT("1:" &amp; 'Emission Factors'!$C$45-1)))+1))</f>
        <v>0</v>
      </c>
      <c r="R1441" s="176">
        <f ca="1">IFERROR((($O1441+$Q1441)*'Emission Factors'!$C$10)+($P1441*'Emission Factors'!$C$17),"")</f>
        <v>0</v>
      </c>
      <c r="S1441" s="146" t="str">
        <f t="shared" ca="1" si="90"/>
        <v>N/A</v>
      </c>
      <c r="T1441" s="98">
        <f ca="1">IFERROR((($O1441+$Q1441)*'Emission Factors'!$C$11)+($P1441*'Emission Factors'!$C$18),"")</f>
        <v>0</v>
      </c>
      <c r="U1441" s="98">
        <f ca="1">IFERROR((($O1441+$Q1441)*'Emission Factors'!$C$12)+($P1441*'Emission Factors'!$C$19),"")</f>
        <v>0</v>
      </c>
      <c r="V1441" s="98">
        <f ca="1">IFERROR((($O1441+$Q1441)*'Emission Factors'!$C$13)+($P1441*'Emission Factors'!$C$20),"")</f>
        <v>0</v>
      </c>
      <c r="W1441" s="147">
        <f ca="1">IFERROR(IF(N1441="Residential",($O1441+Q1441)*'Emission Factors'!$C$14+(P1441*'Emission Factors'!$C$21),($O1441+Q1441)*'Emission Factors'!$C$15+(P1441*'Emission Factors'!$C$22)),"")</f>
        <v>0</v>
      </c>
      <c r="X1441" s="97">
        <f t="shared" si="91"/>
        <v>0</v>
      </c>
    </row>
    <row r="1442" spans="2:24" x14ac:dyDescent="0.3">
      <c r="B1442" s="94"/>
      <c r="C1442" s="95"/>
      <c r="D1442" s="95"/>
      <c r="E1442" s="95"/>
      <c r="F1442" s="144"/>
      <c r="G1442" s="94"/>
      <c r="H1442" s="145"/>
      <c r="I1442" s="96"/>
      <c r="J1442" s="96"/>
      <c r="K1442" s="96"/>
      <c r="L1442" s="96"/>
      <c r="M1442" s="96"/>
      <c r="N1442" s="96"/>
      <c r="O1442" s="97">
        <f t="shared" si="88"/>
        <v>0</v>
      </c>
      <c r="P1442" s="97">
        <f t="shared" si="89"/>
        <v>0</v>
      </c>
      <c r="Q1442" s="97" cm="1">
        <f t="array" aca="1" ref="Q1442" ca="1">IF(I1442=0,0,$E1442*$I1442*(SUMPRODUCT((1-'Emission Factors'!$C$37)^ROW(INDIRECT("1:" &amp; 'Emission Factors'!$C$45-1)))+1))</f>
        <v>0</v>
      </c>
      <c r="R1442" s="176">
        <f ca="1">IFERROR((($O1442+$Q1442)*'Emission Factors'!$C$10)+($P1442*'Emission Factors'!$C$17),"")</f>
        <v>0</v>
      </c>
      <c r="S1442" s="146" t="str">
        <f t="shared" ca="1" si="90"/>
        <v>N/A</v>
      </c>
      <c r="T1442" s="98">
        <f ca="1">IFERROR((($O1442+$Q1442)*'Emission Factors'!$C$11)+($P1442*'Emission Factors'!$C$18),"")</f>
        <v>0</v>
      </c>
      <c r="U1442" s="98">
        <f ca="1">IFERROR((($O1442+$Q1442)*'Emission Factors'!$C$12)+($P1442*'Emission Factors'!$C$19),"")</f>
        <v>0</v>
      </c>
      <c r="V1442" s="98">
        <f ca="1">IFERROR((($O1442+$Q1442)*'Emission Factors'!$C$13)+($P1442*'Emission Factors'!$C$20),"")</f>
        <v>0</v>
      </c>
      <c r="W1442" s="147">
        <f ca="1">IFERROR(IF(N1442="Residential",($O1442+Q1442)*'Emission Factors'!$C$14+(P1442*'Emission Factors'!$C$21),($O1442+Q1442)*'Emission Factors'!$C$15+(P1442*'Emission Factors'!$C$22)),"")</f>
        <v>0</v>
      </c>
      <c r="X1442" s="97">
        <f t="shared" si="91"/>
        <v>0</v>
      </c>
    </row>
    <row r="1443" spans="2:24" x14ac:dyDescent="0.3">
      <c r="B1443" s="94"/>
      <c r="C1443" s="95"/>
      <c r="D1443" s="95"/>
      <c r="E1443" s="95"/>
      <c r="F1443" s="144"/>
      <c r="G1443" s="94"/>
      <c r="H1443" s="145"/>
      <c r="I1443" s="96"/>
      <c r="J1443" s="96"/>
      <c r="K1443" s="96"/>
      <c r="L1443" s="96"/>
      <c r="M1443" s="96"/>
      <c r="N1443" s="96"/>
      <c r="O1443" s="97">
        <f t="shared" si="88"/>
        <v>0</v>
      </c>
      <c r="P1443" s="97">
        <f t="shared" si="89"/>
        <v>0</v>
      </c>
      <c r="Q1443" s="97" cm="1">
        <f t="array" aca="1" ref="Q1443" ca="1">IF(I1443=0,0,$E1443*$I1443*(SUMPRODUCT((1-'Emission Factors'!$C$37)^ROW(INDIRECT("1:" &amp; 'Emission Factors'!$C$45-1)))+1))</f>
        <v>0</v>
      </c>
      <c r="R1443" s="176">
        <f ca="1">IFERROR((($O1443+$Q1443)*'Emission Factors'!$C$10)+($P1443*'Emission Factors'!$C$17),"")</f>
        <v>0</v>
      </c>
      <c r="S1443" s="146" t="str">
        <f t="shared" ca="1" si="90"/>
        <v>N/A</v>
      </c>
      <c r="T1443" s="98">
        <f ca="1">IFERROR((($O1443+$Q1443)*'Emission Factors'!$C$11)+($P1443*'Emission Factors'!$C$18),"")</f>
        <v>0</v>
      </c>
      <c r="U1443" s="98">
        <f ca="1">IFERROR((($O1443+$Q1443)*'Emission Factors'!$C$12)+($P1443*'Emission Factors'!$C$19),"")</f>
        <v>0</v>
      </c>
      <c r="V1443" s="98">
        <f ca="1">IFERROR((($O1443+$Q1443)*'Emission Factors'!$C$13)+($P1443*'Emission Factors'!$C$20),"")</f>
        <v>0</v>
      </c>
      <c r="W1443" s="147">
        <f ca="1">IFERROR(IF(N1443="Residential",($O1443+Q1443)*'Emission Factors'!$C$14+(P1443*'Emission Factors'!$C$21),($O1443+Q1443)*'Emission Factors'!$C$15+(P1443*'Emission Factors'!$C$22)),"")</f>
        <v>0</v>
      </c>
      <c r="X1443" s="97">
        <f t="shared" si="91"/>
        <v>0</v>
      </c>
    </row>
    <row r="1444" spans="2:24" x14ac:dyDescent="0.3">
      <c r="B1444" s="94"/>
      <c r="C1444" s="95"/>
      <c r="D1444" s="95"/>
      <c r="E1444" s="95"/>
      <c r="F1444" s="144"/>
      <c r="G1444" s="94"/>
      <c r="H1444" s="145"/>
      <c r="I1444" s="96"/>
      <c r="J1444" s="96"/>
      <c r="K1444" s="96"/>
      <c r="L1444" s="96"/>
      <c r="M1444" s="96"/>
      <c r="N1444" s="96"/>
      <c r="O1444" s="97">
        <f t="shared" si="88"/>
        <v>0</v>
      </c>
      <c r="P1444" s="97">
        <f t="shared" si="89"/>
        <v>0</v>
      </c>
      <c r="Q1444" s="97" cm="1">
        <f t="array" aca="1" ref="Q1444" ca="1">IF(I1444=0,0,$E1444*$I1444*(SUMPRODUCT((1-'Emission Factors'!$C$37)^ROW(INDIRECT("1:" &amp; 'Emission Factors'!$C$45-1)))+1))</f>
        <v>0</v>
      </c>
      <c r="R1444" s="176">
        <f ca="1">IFERROR((($O1444+$Q1444)*'Emission Factors'!$C$10)+($P1444*'Emission Factors'!$C$17),"")</f>
        <v>0</v>
      </c>
      <c r="S1444" s="146" t="str">
        <f t="shared" ca="1" si="90"/>
        <v>N/A</v>
      </c>
      <c r="T1444" s="98">
        <f ca="1">IFERROR((($O1444+$Q1444)*'Emission Factors'!$C$11)+($P1444*'Emission Factors'!$C$18),"")</f>
        <v>0</v>
      </c>
      <c r="U1444" s="98">
        <f ca="1">IFERROR((($O1444+$Q1444)*'Emission Factors'!$C$12)+($P1444*'Emission Factors'!$C$19),"")</f>
        <v>0</v>
      </c>
      <c r="V1444" s="98">
        <f ca="1">IFERROR((($O1444+$Q1444)*'Emission Factors'!$C$13)+($P1444*'Emission Factors'!$C$20),"")</f>
        <v>0</v>
      </c>
      <c r="W1444" s="147">
        <f ca="1">IFERROR(IF(N1444="Residential",($O1444+Q1444)*'Emission Factors'!$C$14+(P1444*'Emission Factors'!$C$21),($O1444+Q1444)*'Emission Factors'!$C$15+(P1444*'Emission Factors'!$C$22)),"")</f>
        <v>0</v>
      </c>
      <c r="X1444" s="97">
        <f t="shared" si="91"/>
        <v>0</v>
      </c>
    </row>
    <row r="1445" spans="2:24" x14ac:dyDescent="0.3">
      <c r="B1445" s="94"/>
      <c r="C1445" s="95"/>
      <c r="D1445" s="95"/>
      <c r="E1445" s="95"/>
      <c r="F1445" s="144"/>
      <c r="G1445" s="94"/>
      <c r="H1445" s="145"/>
      <c r="I1445" s="96"/>
      <c r="J1445" s="96"/>
      <c r="K1445" s="96"/>
      <c r="L1445" s="96"/>
      <c r="M1445" s="96"/>
      <c r="N1445" s="96"/>
      <c r="O1445" s="97">
        <f t="shared" si="88"/>
        <v>0</v>
      </c>
      <c r="P1445" s="97">
        <f t="shared" si="89"/>
        <v>0</v>
      </c>
      <c r="Q1445" s="97" cm="1">
        <f t="array" aca="1" ref="Q1445" ca="1">IF(I1445=0,0,$E1445*$I1445*(SUMPRODUCT((1-'Emission Factors'!$C$37)^ROW(INDIRECT("1:" &amp; 'Emission Factors'!$C$45-1)))+1))</f>
        <v>0</v>
      </c>
      <c r="R1445" s="176">
        <f ca="1">IFERROR((($O1445+$Q1445)*'Emission Factors'!$C$10)+($P1445*'Emission Factors'!$C$17),"")</f>
        <v>0</v>
      </c>
      <c r="S1445" s="146" t="str">
        <f t="shared" ca="1" si="90"/>
        <v>N/A</v>
      </c>
      <c r="T1445" s="98">
        <f ca="1">IFERROR((($O1445+$Q1445)*'Emission Factors'!$C$11)+($P1445*'Emission Factors'!$C$18),"")</f>
        <v>0</v>
      </c>
      <c r="U1445" s="98">
        <f ca="1">IFERROR((($O1445+$Q1445)*'Emission Factors'!$C$12)+($P1445*'Emission Factors'!$C$19),"")</f>
        <v>0</v>
      </c>
      <c r="V1445" s="98">
        <f ca="1">IFERROR((($O1445+$Q1445)*'Emission Factors'!$C$13)+($P1445*'Emission Factors'!$C$20),"")</f>
        <v>0</v>
      </c>
      <c r="W1445" s="147">
        <f ca="1">IFERROR(IF(N1445="Residential",($O1445+Q1445)*'Emission Factors'!$C$14+(P1445*'Emission Factors'!$C$21),($O1445+Q1445)*'Emission Factors'!$C$15+(P1445*'Emission Factors'!$C$22)),"")</f>
        <v>0</v>
      </c>
      <c r="X1445" s="97">
        <f t="shared" si="91"/>
        <v>0</v>
      </c>
    </row>
    <row r="1446" spans="2:24" x14ac:dyDescent="0.3">
      <c r="B1446" s="94"/>
      <c r="C1446" s="95"/>
      <c r="D1446" s="95"/>
      <c r="E1446" s="95"/>
      <c r="F1446" s="144"/>
      <c r="G1446" s="94"/>
      <c r="H1446" s="145"/>
      <c r="I1446" s="96"/>
      <c r="J1446" s="96"/>
      <c r="K1446" s="96"/>
      <c r="L1446" s="96"/>
      <c r="M1446" s="96"/>
      <c r="N1446" s="96"/>
      <c r="O1446" s="97">
        <f t="shared" si="88"/>
        <v>0</v>
      </c>
      <c r="P1446" s="97">
        <f t="shared" si="89"/>
        <v>0</v>
      </c>
      <c r="Q1446" s="97" cm="1">
        <f t="array" aca="1" ref="Q1446" ca="1">IF(I1446=0,0,$E1446*$I1446*(SUMPRODUCT((1-'Emission Factors'!$C$37)^ROW(INDIRECT("1:" &amp; 'Emission Factors'!$C$45-1)))+1))</f>
        <v>0</v>
      </c>
      <c r="R1446" s="176">
        <f ca="1">IFERROR((($O1446+$Q1446)*'Emission Factors'!$C$10)+($P1446*'Emission Factors'!$C$17),"")</f>
        <v>0</v>
      </c>
      <c r="S1446" s="146" t="str">
        <f t="shared" ca="1" si="90"/>
        <v>N/A</v>
      </c>
      <c r="T1446" s="98">
        <f ca="1">IFERROR((($O1446+$Q1446)*'Emission Factors'!$C$11)+($P1446*'Emission Factors'!$C$18),"")</f>
        <v>0</v>
      </c>
      <c r="U1446" s="98">
        <f ca="1">IFERROR((($O1446+$Q1446)*'Emission Factors'!$C$12)+($P1446*'Emission Factors'!$C$19),"")</f>
        <v>0</v>
      </c>
      <c r="V1446" s="98">
        <f ca="1">IFERROR((($O1446+$Q1446)*'Emission Factors'!$C$13)+($P1446*'Emission Factors'!$C$20),"")</f>
        <v>0</v>
      </c>
      <c r="W1446" s="147">
        <f ca="1">IFERROR(IF(N1446="Residential",($O1446+Q1446)*'Emission Factors'!$C$14+(P1446*'Emission Factors'!$C$21),($O1446+Q1446)*'Emission Factors'!$C$15+(P1446*'Emission Factors'!$C$22)),"")</f>
        <v>0</v>
      </c>
      <c r="X1446" s="97">
        <f t="shared" si="91"/>
        <v>0</v>
      </c>
    </row>
    <row r="1447" spans="2:24" x14ac:dyDescent="0.3">
      <c r="B1447" s="94"/>
      <c r="C1447" s="95"/>
      <c r="D1447" s="95"/>
      <c r="E1447" s="95"/>
      <c r="F1447" s="144"/>
      <c r="G1447" s="94"/>
      <c r="H1447" s="145"/>
      <c r="I1447" s="96"/>
      <c r="J1447" s="96"/>
      <c r="K1447" s="96"/>
      <c r="L1447" s="96"/>
      <c r="M1447" s="96"/>
      <c r="N1447" s="96"/>
      <c r="O1447" s="97">
        <f t="shared" si="88"/>
        <v>0</v>
      </c>
      <c r="P1447" s="97">
        <f t="shared" si="89"/>
        <v>0</v>
      </c>
      <c r="Q1447" s="97" cm="1">
        <f t="array" aca="1" ref="Q1447" ca="1">IF(I1447=0,0,$E1447*$I1447*(SUMPRODUCT((1-'Emission Factors'!$C$37)^ROW(INDIRECT("1:" &amp; 'Emission Factors'!$C$45-1)))+1))</f>
        <v>0</v>
      </c>
      <c r="R1447" s="176">
        <f ca="1">IFERROR((($O1447+$Q1447)*'Emission Factors'!$C$10)+($P1447*'Emission Factors'!$C$17),"")</f>
        <v>0</v>
      </c>
      <c r="S1447" s="146" t="str">
        <f t="shared" ca="1" si="90"/>
        <v>N/A</v>
      </c>
      <c r="T1447" s="98">
        <f ca="1">IFERROR((($O1447+$Q1447)*'Emission Factors'!$C$11)+($P1447*'Emission Factors'!$C$18),"")</f>
        <v>0</v>
      </c>
      <c r="U1447" s="98">
        <f ca="1">IFERROR((($O1447+$Q1447)*'Emission Factors'!$C$12)+($P1447*'Emission Factors'!$C$19),"")</f>
        <v>0</v>
      </c>
      <c r="V1447" s="98">
        <f ca="1">IFERROR((($O1447+$Q1447)*'Emission Factors'!$C$13)+($P1447*'Emission Factors'!$C$20),"")</f>
        <v>0</v>
      </c>
      <c r="W1447" s="147">
        <f ca="1">IFERROR(IF(N1447="Residential",($O1447+Q1447)*'Emission Factors'!$C$14+(P1447*'Emission Factors'!$C$21),($O1447+Q1447)*'Emission Factors'!$C$15+(P1447*'Emission Factors'!$C$22)),"")</f>
        <v>0</v>
      </c>
      <c r="X1447" s="97">
        <f t="shared" si="91"/>
        <v>0</v>
      </c>
    </row>
    <row r="1448" spans="2:24" x14ac:dyDescent="0.3">
      <c r="B1448" s="94"/>
      <c r="C1448" s="95"/>
      <c r="D1448" s="95"/>
      <c r="E1448" s="95"/>
      <c r="F1448" s="144"/>
      <c r="G1448" s="94"/>
      <c r="H1448" s="145"/>
      <c r="I1448" s="96"/>
      <c r="J1448" s="96"/>
      <c r="K1448" s="96"/>
      <c r="L1448" s="96"/>
      <c r="M1448" s="96"/>
      <c r="N1448" s="96"/>
      <c r="O1448" s="97">
        <f t="shared" si="88"/>
        <v>0</v>
      </c>
      <c r="P1448" s="97">
        <f t="shared" si="89"/>
        <v>0</v>
      </c>
      <c r="Q1448" s="97" cm="1">
        <f t="array" aca="1" ref="Q1448" ca="1">IF(I1448=0,0,$E1448*$I1448*(SUMPRODUCT((1-'Emission Factors'!$C$37)^ROW(INDIRECT("1:" &amp; 'Emission Factors'!$C$45-1)))+1))</f>
        <v>0</v>
      </c>
      <c r="R1448" s="176">
        <f ca="1">IFERROR((($O1448+$Q1448)*'Emission Factors'!$C$10)+($P1448*'Emission Factors'!$C$17),"")</f>
        <v>0</v>
      </c>
      <c r="S1448" s="146" t="str">
        <f t="shared" ca="1" si="90"/>
        <v>N/A</v>
      </c>
      <c r="T1448" s="98">
        <f ca="1">IFERROR((($O1448+$Q1448)*'Emission Factors'!$C$11)+($P1448*'Emission Factors'!$C$18),"")</f>
        <v>0</v>
      </c>
      <c r="U1448" s="98">
        <f ca="1">IFERROR((($O1448+$Q1448)*'Emission Factors'!$C$12)+($P1448*'Emission Factors'!$C$19),"")</f>
        <v>0</v>
      </c>
      <c r="V1448" s="98">
        <f ca="1">IFERROR((($O1448+$Q1448)*'Emission Factors'!$C$13)+($P1448*'Emission Factors'!$C$20),"")</f>
        <v>0</v>
      </c>
      <c r="W1448" s="147">
        <f ca="1">IFERROR(IF(N1448="Residential",($O1448+Q1448)*'Emission Factors'!$C$14+(P1448*'Emission Factors'!$C$21),($O1448+Q1448)*'Emission Factors'!$C$15+(P1448*'Emission Factors'!$C$22)),"")</f>
        <v>0</v>
      </c>
      <c r="X1448" s="97">
        <f t="shared" si="91"/>
        <v>0</v>
      </c>
    </row>
    <row r="1449" spans="2:24" x14ac:dyDescent="0.3">
      <c r="B1449" s="94"/>
      <c r="C1449" s="95"/>
      <c r="D1449" s="95"/>
      <c r="E1449" s="95"/>
      <c r="F1449" s="144"/>
      <c r="G1449" s="94"/>
      <c r="H1449" s="145"/>
      <c r="I1449" s="96"/>
      <c r="J1449" s="96"/>
      <c r="K1449" s="96"/>
      <c r="L1449" s="96"/>
      <c r="M1449" s="96"/>
      <c r="N1449" s="96"/>
      <c r="O1449" s="97">
        <f t="shared" si="88"/>
        <v>0</v>
      </c>
      <c r="P1449" s="97">
        <f t="shared" si="89"/>
        <v>0</v>
      </c>
      <c r="Q1449" s="97" cm="1">
        <f t="array" aca="1" ref="Q1449" ca="1">IF(I1449=0,0,$E1449*$I1449*(SUMPRODUCT((1-'Emission Factors'!$C$37)^ROW(INDIRECT("1:" &amp; 'Emission Factors'!$C$45-1)))+1))</f>
        <v>0</v>
      </c>
      <c r="R1449" s="176">
        <f ca="1">IFERROR((($O1449+$Q1449)*'Emission Factors'!$C$10)+($P1449*'Emission Factors'!$C$17),"")</f>
        <v>0</v>
      </c>
      <c r="S1449" s="146" t="str">
        <f t="shared" ca="1" si="90"/>
        <v>N/A</v>
      </c>
      <c r="T1449" s="98">
        <f ca="1">IFERROR((($O1449+$Q1449)*'Emission Factors'!$C$11)+($P1449*'Emission Factors'!$C$18),"")</f>
        <v>0</v>
      </c>
      <c r="U1449" s="98">
        <f ca="1">IFERROR((($O1449+$Q1449)*'Emission Factors'!$C$12)+($P1449*'Emission Factors'!$C$19),"")</f>
        <v>0</v>
      </c>
      <c r="V1449" s="98">
        <f ca="1">IFERROR((($O1449+$Q1449)*'Emission Factors'!$C$13)+($P1449*'Emission Factors'!$C$20),"")</f>
        <v>0</v>
      </c>
      <c r="W1449" s="147">
        <f ca="1">IFERROR(IF(N1449="Residential",($O1449+Q1449)*'Emission Factors'!$C$14+(P1449*'Emission Factors'!$C$21),($O1449+Q1449)*'Emission Factors'!$C$15+(P1449*'Emission Factors'!$C$22)),"")</f>
        <v>0</v>
      </c>
      <c r="X1449" s="97">
        <f t="shared" si="91"/>
        <v>0</v>
      </c>
    </row>
    <row r="1450" spans="2:24" x14ac:dyDescent="0.3">
      <c r="B1450" s="94"/>
      <c r="C1450" s="95"/>
      <c r="D1450" s="95"/>
      <c r="E1450" s="95"/>
      <c r="F1450" s="144"/>
      <c r="G1450" s="94"/>
      <c r="H1450" s="145"/>
      <c r="I1450" s="96"/>
      <c r="J1450" s="96"/>
      <c r="K1450" s="96"/>
      <c r="L1450" s="96"/>
      <c r="M1450" s="96"/>
      <c r="N1450" s="96"/>
      <c r="O1450" s="97">
        <f t="shared" si="88"/>
        <v>0</v>
      </c>
      <c r="P1450" s="97">
        <f t="shared" si="89"/>
        <v>0</v>
      </c>
      <c r="Q1450" s="97" cm="1">
        <f t="array" aca="1" ref="Q1450" ca="1">IF(I1450=0,0,$E1450*$I1450*(SUMPRODUCT((1-'Emission Factors'!$C$37)^ROW(INDIRECT("1:" &amp; 'Emission Factors'!$C$45-1)))+1))</f>
        <v>0</v>
      </c>
      <c r="R1450" s="176">
        <f ca="1">IFERROR((($O1450+$Q1450)*'Emission Factors'!$C$10)+($P1450*'Emission Factors'!$C$17),"")</f>
        <v>0</v>
      </c>
      <c r="S1450" s="146" t="str">
        <f t="shared" ca="1" si="90"/>
        <v>N/A</v>
      </c>
      <c r="T1450" s="98">
        <f ca="1">IFERROR((($O1450+$Q1450)*'Emission Factors'!$C$11)+($P1450*'Emission Factors'!$C$18),"")</f>
        <v>0</v>
      </c>
      <c r="U1450" s="98">
        <f ca="1">IFERROR((($O1450+$Q1450)*'Emission Factors'!$C$12)+($P1450*'Emission Factors'!$C$19),"")</f>
        <v>0</v>
      </c>
      <c r="V1450" s="98">
        <f ca="1">IFERROR((($O1450+$Q1450)*'Emission Factors'!$C$13)+($P1450*'Emission Factors'!$C$20),"")</f>
        <v>0</v>
      </c>
      <c r="W1450" s="147">
        <f ca="1">IFERROR(IF(N1450="Residential",($O1450+Q1450)*'Emission Factors'!$C$14+(P1450*'Emission Factors'!$C$21),($O1450+Q1450)*'Emission Factors'!$C$15+(P1450*'Emission Factors'!$C$22)),"")</f>
        <v>0</v>
      </c>
      <c r="X1450" s="97">
        <f t="shared" si="91"/>
        <v>0</v>
      </c>
    </row>
    <row r="1451" spans="2:24" x14ac:dyDescent="0.3">
      <c r="B1451" s="94"/>
      <c r="C1451" s="95"/>
      <c r="D1451" s="95"/>
      <c r="E1451" s="95"/>
      <c r="F1451" s="144"/>
      <c r="G1451" s="94"/>
      <c r="H1451" s="145"/>
      <c r="I1451" s="96"/>
      <c r="J1451" s="96"/>
      <c r="K1451" s="96"/>
      <c r="L1451" s="96"/>
      <c r="M1451" s="96"/>
      <c r="N1451" s="96"/>
      <c r="O1451" s="97">
        <f t="shared" si="88"/>
        <v>0</v>
      </c>
      <c r="P1451" s="97">
        <f t="shared" si="89"/>
        <v>0</v>
      </c>
      <c r="Q1451" s="97" cm="1">
        <f t="array" aca="1" ref="Q1451" ca="1">IF(I1451=0,0,$E1451*$I1451*(SUMPRODUCT((1-'Emission Factors'!$C$37)^ROW(INDIRECT("1:" &amp; 'Emission Factors'!$C$45-1)))+1))</f>
        <v>0</v>
      </c>
      <c r="R1451" s="176">
        <f ca="1">IFERROR((($O1451+$Q1451)*'Emission Factors'!$C$10)+($P1451*'Emission Factors'!$C$17),"")</f>
        <v>0</v>
      </c>
      <c r="S1451" s="146" t="str">
        <f t="shared" ca="1" si="90"/>
        <v>N/A</v>
      </c>
      <c r="T1451" s="98">
        <f ca="1">IFERROR((($O1451+$Q1451)*'Emission Factors'!$C$11)+($P1451*'Emission Factors'!$C$18),"")</f>
        <v>0</v>
      </c>
      <c r="U1451" s="98">
        <f ca="1">IFERROR((($O1451+$Q1451)*'Emission Factors'!$C$12)+($P1451*'Emission Factors'!$C$19),"")</f>
        <v>0</v>
      </c>
      <c r="V1451" s="98">
        <f ca="1">IFERROR((($O1451+$Q1451)*'Emission Factors'!$C$13)+($P1451*'Emission Factors'!$C$20),"")</f>
        <v>0</v>
      </c>
      <c r="W1451" s="147">
        <f ca="1">IFERROR(IF(N1451="Residential",($O1451+Q1451)*'Emission Factors'!$C$14+(P1451*'Emission Factors'!$C$21),($O1451+Q1451)*'Emission Factors'!$C$15+(P1451*'Emission Factors'!$C$22)),"")</f>
        <v>0</v>
      </c>
      <c r="X1451" s="97">
        <f t="shared" si="91"/>
        <v>0</v>
      </c>
    </row>
    <row r="1452" spans="2:24" x14ac:dyDescent="0.3">
      <c r="B1452" s="94"/>
      <c r="C1452" s="95"/>
      <c r="D1452" s="95"/>
      <c r="E1452" s="95"/>
      <c r="F1452" s="144"/>
      <c r="G1452" s="94"/>
      <c r="H1452" s="145"/>
      <c r="I1452" s="96"/>
      <c r="J1452" s="96"/>
      <c r="K1452" s="96"/>
      <c r="L1452" s="96"/>
      <c r="M1452" s="96"/>
      <c r="N1452" s="96"/>
      <c r="O1452" s="97">
        <f t="shared" si="88"/>
        <v>0</v>
      </c>
      <c r="P1452" s="97">
        <f t="shared" si="89"/>
        <v>0</v>
      </c>
      <c r="Q1452" s="97" cm="1">
        <f t="array" aca="1" ref="Q1452" ca="1">IF(I1452=0,0,$E1452*$I1452*(SUMPRODUCT((1-'Emission Factors'!$C$37)^ROW(INDIRECT("1:" &amp; 'Emission Factors'!$C$45-1)))+1))</f>
        <v>0</v>
      </c>
      <c r="R1452" s="176">
        <f ca="1">IFERROR((($O1452+$Q1452)*'Emission Factors'!$C$10)+($P1452*'Emission Factors'!$C$17),"")</f>
        <v>0</v>
      </c>
      <c r="S1452" s="146" t="str">
        <f t="shared" ca="1" si="90"/>
        <v>N/A</v>
      </c>
      <c r="T1452" s="98">
        <f ca="1">IFERROR((($O1452+$Q1452)*'Emission Factors'!$C$11)+($P1452*'Emission Factors'!$C$18),"")</f>
        <v>0</v>
      </c>
      <c r="U1452" s="98">
        <f ca="1">IFERROR((($O1452+$Q1452)*'Emission Factors'!$C$12)+($P1452*'Emission Factors'!$C$19),"")</f>
        <v>0</v>
      </c>
      <c r="V1452" s="98">
        <f ca="1">IFERROR((($O1452+$Q1452)*'Emission Factors'!$C$13)+($P1452*'Emission Factors'!$C$20),"")</f>
        <v>0</v>
      </c>
      <c r="W1452" s="147">
        <f ca="1">IFERROR(IF(N1452="Residential",($O1452+Q1452)*'Emission Factors'!$C$14+(P1452*'Emission Factors'!$C$21),($O1452+Q1452)*'Emission Factors'!$C$15+(P1452*'Emission Factors'!$C$22)),"")</f>
        <v>0</v>
      </c>
      <c r="X1452" s="97">
        <f t="shared" si="91"/>
        <v>0</v>
      </c>
    </row>
    <row r="1453" spans="2:24" x14ac:dyDescent="0.3">
      <c r="B1453" s="94"/>
      <c r="C1453" s="95"/>
      <c r="D1453" s="95"/>
      <c r="E1453" s="95"/>
      <c r="F1453" s="144"/>
      <c r="G1453" s="94"/>
      <c r="H1453" s="145"/>
      <c r="I1453" s="96"/>
      <c r="J1453" s="96"/>
      <c r="K1453" s="96"/>
      <c r="L1453" s="96"/>
      <c r="M1453" s="96"/>
      <c r="N1453" s="96"/>
      <c r="O1453" s="97">
        <f t="shared" si="88"/>
        <v>0</v>
      </c>
      <c r="P1453" s="97">
        <f t="shared" si="89"/>
        <v>0</v>
      </c>
      <c r="Q1453" s="97" cm="1">
        <f t="array" aca="1" ref="Q1453" ca="1">IF(I1453=0,0,$E1453*$I1453*(SUMPRODUCT((1-'Emission Factors'!$C$37)^ROW(INDIRECT("1:" &amp; 'Emission Factors'!$C$45-1)))+1))</f>
        <v>0</v>
      </c>
      <c r="R1453" s="176">
        <f ca="1">IFERROR((($O1453+$Q1453)*'Emission Factors'!$C$10)+($P1453*'Emission Factors'!$C$17),"")</f>
        <v>0</v>
      </c>
      <c r="S1453" s="146" t="str">
        <f t="shared" ca="1" si="90"/>
        <v>N/A</v>
      </c>
      <c r="T1453" s="98">
        <f ca="1">IFERROR((($O1453+$Q1453)*'Emission Factors'!$C$11)+($P1453*'Emission Factors'!$C$18),"")</f>
        <v>0</v>
      </c>
      <c r="U1453" s="98">
        <f ca="1">IFERROR((($O1453+$Q1453)*'Emission Factors'!$C$12)+($P1453*'Emission Factors'!$C$19),"")</f>
        <v>0</v>
      </c>
      <c r="V1453" s="98">
        <f ca="1">IFERROR((($O1453+$Q1453)*'Emission Factors'!$C$13)+($P1453*'Emission Factors'!$C$20),"")</f>
        <v>0</v>
      </c>
      <c r="W1453" s="147">
        <f ca="1">IFERROR(IF(N1453="Residential",($O1453+Q1453)*'Emission Factors'!$C$14+(P1453*'Emission Factors'!$C$21),($O1453+Q1453)*'Emission Factors'!$C$15+(P1453*'Emission Factors'!$C$22)),"")</f>
        <v>0</v>
      </c>
      <c r="X1453" s="97">
        <f t="shared" si="91"/>
        <v>0</v>
      </c>
    </row>
    <row r="1454" spans="2:24" x14ac:dyDescent="0.3">
      <c r="B1454" s="94"/>
      <c r="C1454" s="95"/>
      <c r="D1454" s="95"/>
      <c r="E1454" s="95"/>
      <c r="F1454" s="144"/>
      <c r="G1454" s="94"/>
      <c r="H1454" s="145"/>
      <c r="I1454" s="96"/>
      <c r="J1454" s="96"/>
      <c r="K1454" s="96"/>
      <c r="L1454" s="96"/>
      <c r="M1454" s="96"/>
      <c r="N1454" s="96"/>
      <c r="O1454" s="97">
        <f t="shared" si="88"/>
        <v>0</v>
      </c>
      <c r="P1454" s="97">
        <f t="shared" si="89"/>
        <v>0</v>
      </c>
      <c r="Q1454" s="97" cm="1">
        <f t="array" aca="1" ref="Q1454" ca="1">IF(I1454=0,0,$E1454*$I1454*(SUMPRODUCT((1-'Emission Factors'!$C$37)^ROW(INDIRECT("1:" &amp; 'Emission Factors'!$C$45-1)))+1))</f>
        <v>0</v>
      </c>
      <c r="R1454" s="176">
        <f ca="1">IFERROR((($O1454+$Q1454)*'Emission Factors'!$C$10)+($P1454*'Emission Factors'!$C$17),"")</f>
        <v>0</v>
      </c>
      <c r="S1454" s="146" t="str">
        <f t="shared" ca="1" si="90"/>
        <v>N/A</v>
      </c>
      <c r="T1454" s="98">
        <f ca="1">IFERROR((($O1454+$Q1454)*'Emission Factors'!$C$11)+($P1454*'Emission Factors'!$C$18),"")</f>
        <v>0</v>
      </c>
      <c r="U1454" s="98">
        <f ca="1">IFERROR((($O1454+$Q1454)*'Emission Factors'!$C$12)+($P1454*'Emission Factors'!$C$19),"")</f>
        <v>0</v>
      </c>
      <c r="V1454" s="98">
        <f ca="1">IFERROR((($O1454+$Q1454)*'Emission Factors'!$C$13)+($P1454*'Emission Factors'!$C$20),"")</f>
        <v>0</v>
      </c>
      <c r="W1454" s="147">
        <f ca="1">IFERROR(IF(N1454="Residential",($O1454+Q1454)*'Emission Factors'!$C$14+(P1454*'Emission Factors'!$C$21),($O1454+Q1454)*'Emission Factors'!$C$15+(P1454*'Emission Factors'!$C$22)),"")</f>
        <v>0</v>
      </c>
      <c r="X1454" s="97">
        <f t="shared" si="91"/>
        <v>0</v>
      </c>
    </row>
    <row r="1455" spans="2:24" x14ac:dyDescent="0.3">
      <c r="B1455" s="94"/>
      <c r="C1455" s="95"/>
      <c r="D1455" s="95"/>
      <c r="E1455" s="95"/>
      <c r="F1455" s="144"/>
      <c r="G1455" s="94"/>
      <c r="H1455" s="145"/>
      <c r="I1455" s="96"/>
      <c r="J1455" s="96"/>
      <c r="K1455" s="96"/>
      <c r="L1455" s="96"/>
      <c r="M1455" s="96"/>
      <c r="N1455" s="96"/>
      <c r="O1455" s="97">
        <f t="shared" si="88"/>
        <v>0</v>
      </c>
      <c r="P1455" s="97">
        <f t="shared" si="89"/>
        <v>0</v>
      </c>
      <c r="Q1455" s="97" cm="1">
        <f t="array" aca="1" ref="Q1455" ca="1">IF(I1455=0,0,$E1455*$I1455*(SUMPRODUCT((1-'Emission Factors'!$C$37)^ROW(INDIRECT("1:" &amp; 'Emission Factors'!$C$45-1)))+1))</f>
        <v>0</v>
      </c>
      <c r="R1455" s="176">
        <f ca="1">IFERROR((($O1455+$Q1455)*'Emission Factors'!$C$10)+($P1455*'Emission Factors'!$C$17),"")</f>
        <v>0</v>
      </c>
      <c r="S1455" s="146" t="str">
        <f t="shared" ca="1" si="90"/>
        <v>N/A</v>
      </c>
      <c r="T1455" s="98">
        <f ca="1">IFERROR((($O1455+$Q1455)*'Emission Factors'!$C$11)+($P1455*'Emission Factors'!$C$18),"")</f>
        <v>0</v>
      </c>
      <c r="U1455" s="98">
        <f ca="1">IFERROR((($O1455+$Q1455)*'Emission Factors'!$C$12)+($P1455*'Emission Factors'!$C$19),"")</f>
        <v>0</v>
      </c>
      <c r="V1455" s="98">
        <f ca="1">IFERROR((($O1455+$Q1455)*'Emission Factors'!$C$13)+($P1455*'Emission Factors'!$C$20),"")</f>
        <v>0</v>
      </c>
      <c r="W1455" s="147">
        <f ca="1">IFERROR(IF(N1455="Residential",($O1455+Q1455)*'Emission Factors'!$C$14+(P1455*'Emission Factors'!$C$21),($O1455+Q1455)*'Emission Factors'!$C$15+(P1455*'Emission Factors'!$C$22)),"")</f>
        <v>0</v>
      </c>
      <c r="X1455" s="97">
        <f t="shared" si="91"/>
        <v>0</v>
      </c>
    </row>
    <row r="1456" spans="2:24" x14ac:dyDescent="0.3">
      <c r="B1456" s="94"/>
      <c r="C1456" s="95"/>
      <c r="D1456" s="95"/>
      <c r="E1456" s="95"/>
      <c r="F1456" s="144"/>
      <c r="G1456" s="94"/>
      <c r="H1456" s="145"/>
      <c r="I1456" s="96"/>
      <c r="J1456" s="96"/>
      <c r="K1456" s="96"/>
      <c r="L1456" s="96"/>
      <c r="M1456" s="96"/>
      <c r="N1456" s="96"/>
      <c r="O1456" s="97">
        <f t="shared" si="88"/>
        <v>0</v>
      </c>
      <c r="P1456" s="97">
        <f t="shared" si="89"/>
        <v>0</v>
      </c>
      <c r="Q1456" s="97" cm="1">
        <f t="array" aca="1" ref="Q1456" ca="1">IF(I1456=0,0,$E1456*$I1456*(SUMPRODUCT((1-'Emission Factors'!$C$37)^ROW(INDIRECT("1:" &amp; 'Emission Factors'!$C$45-1)))+1))</f>
        <v>0</v>
      </c>
      <c r="R1456" s="176">
        <f ca="1">IFERROR((($O1456+$Q1456)*'Emission Factors'!$C$10)+($P1456*'Emission Factors'!$C$17),"")</f>
        <v>0</v>
      </c>
      <c r="S1456" s="146" t="str">
        <f t="shared" ca="1" si="90"/>
        <v>N/A</v>
      </c>
      <c r="T1456" s="98">
        <f ca="1">IFERROR((($O1456+$Q1456)*'Emission Factors'!$C$11)+($P1456*'Emission Factors'!$C$18),"")</f>
        <v>0</v>
      </c>
      <c r="U1456" s="98">
        <f ca="1">IFERROR((($O1456+$Q1456)*'Emission Factors'!$C$12)+($P1456*'Emission Factors'!$C$19),"")</f>
        <v>0</v>
      </c>
      <c r="V1456" s="98">
        <f ca="1">IFERROR((($O1456+$Q1456)*'Emission Factors'!$C$13)+($P1456*'Emission Factors'!$C$20),"")</f>
        <v>0</v>
      </c>
      <c r="W1456" s="147">
        <f ca="1">IFERROR(IF(N1456="Residential",($O1456+Q1456)*'Emission Factors'!$C$14+(P1456*'Emission Factors'!$C$21),($O1456+Q1456)*'Emission Factors'!$C$15+(P1456*'Emission Factors'!$C$22)),"")</f>
        <v>0</v>
      </c>
      <c r="X1456" s="97">
        <f t="shared" si="91"/>
        <v>0</v>
      </c>
    </row>
    <row r="1457" spans="2:24" x14ac:dyDescent="0.3">
      <c r="B1457" s="94"/>
      <c r="C1457" s="95"/>
      <c r="D1457" s="95"/>
      <c r="E1457" s="95"/>
      <c r="F1457" s="144"/>
      <c r="G1457" s="94"/>
      <c r="H1457" s="145"/>
      <c r="I1457" s="96"/>
      <c r="J1457" s="96"/>
      <c r="K1457" s="96"/>
      <c r="L1457" s="96"/>
      <c r="M1457" s="96"/>
      <c r="N1457" s="96"/>
      <c r="O1457" s="97">
        <f t="shared" si="88"/>
        <v>0</v>
      </c>
      <c r="P1457" s="97">
        <f t="shared" si="89"/>
        <v>0</v>
      </c>
      <c r="Q1457" s="97" cm="1">
        <f t="array" aca="1" ref="Q1457" ca="1">IF(I1457=0,0,$E1457*$I1457*(SUMPRODUCT((1-'Emission Factors'!$C$37)^ROW(INDIRECT("1:" &amp; 'Emission Factors'!$C$45-1)))+1))</f>
        <v>0</v>
      </c>
      <c r="R1457" s="176">
        <f ca="1">IFERROR((($O1457+$Q1457)*'Emission Factors'!$C$10)+($P1457*'Emission Factors'!$C$17),"")</f>
        <v>0</v>
      </c>
      <c r="S1457" s="146" t="str">
        <f t="shared" ca="1" si="90"/>
        <v>N/A</v>
      </c>
      <c r="T1457" s="98">
        <f ca="1">IFERROR((($O1457+$Q1457)*'Emission Factors'!$C$11)+($P1457*'Emission Factors'!$C$18),"")</f>
        <v>0</v>
      </c>
      <c r="U1457" s="98">
        <f ca="1">IFERROR((($O1457+$Q1457)*'Emission Factors'!$C$12)+($P1457*'Emission Factors'!$C$19),"")</f>
        <v>0</v>
      </c>
      <c r="V1457" s="98">
        <f ca="1">IFERROR((($O1457+$Q1457)*'Emission Factors'!$C$13)+($P1457*'Emission Factors'!$C$20),"")</f>
        <v>0</v>
      </c>
      <c r="W1457" s="147">
        <f ca="1">IFERROR(IF(N1457="Residential",($O1457+Q1457)*'Emission Factors'!$C$14+(P1457*'Emission Factors'!$C$21),($O1457+Q1457)*'Emission Factors'!$C$15+(P1457*'Emission Factors'!$C$22)),"")</f>
        <v>0</v>
      </c>
      <c r="X1457" s="97">
        <f t="shared" si="91"/>
        <v>0</v>
      </c>
    </row>
    <row r="1458" spans="2:24" x14ac:dyDescent="0.3">
      <c r="B1458" s="94"/>
      <c r="C1458" s="95"/>
      <c r="D1458" s="95"/>
      <c r="E1458" s="95"/>
      <c r="F1458" s="144"/>
      <c r="G1458" s="94"/>
      <c r="H1458" s="145"/>
      <c r="I1458" s="96"/>
      <c r="J1458" s="96"/>
      <c r="K1458" s="96"/>
      <c r="L1458" s="96"/>
      <c r="M1458" s="96"/>
      <c r="N1458" s="96"/>
      <c r="O1458" s="97">
        <f t="shared" si="88"/>
        <v>0</v>
      </c>
      <c r="P1458" s="97">
        <f t="shared" si="89"/>
        <v>0</v>
      </c>
      <c r="Q1458" s="97" cm="1">
        <f t="array" aca="1" ref="Q1458" ca="1">IF(I1458=0,0,$E1458*$I1458*(SUMPRODUCT((1-'Emission Factors'!$C$37)^ROW(INDIRECT("1:" &amp; 'Emission Factors'!$C$45-1)))+1))</f>
        <v>0</v>
      </c>
      <c r="R1458" s="176">
        <f ca="1">IFERROR((($O1458+$Q1458)*'Emission Factors'!$C$10)+($P1458*'Emission Factors'!$C$17),"")</f>
        <v>0</v>
      </c>
      <c r="S1458" s="146" t="str">
        <f t="shared" ca="1" si="90"/>
        <v>N/A</v>
      </c>
      <c r="T1458" s="98">
        <f ca="1">IFERROR((($O1458+$Q1458)*'Emission Factors'!$C$11)+($P1458*'Emission Factors'!$C$18),"")</f>
        <v>0</v>
      </c>
      <c r="U1458" s="98">
        <f ca="1">IFERROR((($O1458+$Q1458)*'Emission Factors'!$C$12)+($P1458*'Emission Factors'!$C$19),"")</f>
        <v>0</v>
      </c>
      <c r="V1458" s="98">
        <f ca="1">IFERROR((($O1458+$Q1458)*'Emission Factors'!$C$13)+($P1458*'Emission Factors'!$C$20),"")</f>
        <v>0</v>
      </c>
      <c r="W1458" s="147">
        <f ca="1">IFERROR(IF(N1458="Residential",($O1458+Q1458)*'Emission Factors'!$C$14+(P1458*'Emission Factors'!$C$21),($O1458+Q1458)*'Emission Factors'!$C$15+(P1458*'Emission Factors'!$C$22)),"")</f>
        <v>0</v>
      </c>
      <c r="X1458" s="97">
        <f t="shared" si="91"/>
        <v>0</v>
      </c>
    </row>
    <row r="1459" spans="2:24" x14ac:dyDescent="0.3">
      <c r="B1459" s="94"/>
      <c r="C1459" s="95"/>
      <c r="D1459" s="95"/>
      <c r="E1459" s="95"/>
      <c r="F1459" s="144"/>
      <c r="G1459" s="94"/>
      <c r="H1459" s="145"/>
      <c r="I1459" s="96"/>
      <c r="J1459" s="96"/>
      <c r="K1459" s="96"/>
      <c r="L1459" s="96"/>
      <c r="M1459" s="96"/>
      <c r="N1459" s="96"/>
      <c r="O1459" s="97">
        <f t="shared" si="88"/>
        <v>0</v>
      </c>
      <c r="P1459" s="97">
        <f t="shared" si="89"/>
        <v>0</v>
      </c>
      <c r="Q1459" s="97" cm="1">
        <f t="array" aca="1" ref="Q1459" ca="1">IF(I1459=0,0,$E1459*$I1459*(SUMPRODUCT((1-'Emission Factors'!$C$37)^ROW(INDIRECT("1:" &amp; 'Emission Factors'!$C$45-1)))+1))</f>
        <v>0</v>
      </c>
      <c r="R1459" s="176">
        <f ca="1">IFERROR((($O1459+$Q1459)*'Emission Factors'!$C$10)+($P1459*'Emission Factors'!$C$17),"")</f>
        <v>0</v>
      </c>
      <c r="S1459" s="146" t="str">
        <f t="shared" ca="1" si="90"/>
        <v>N/A</v>
      </c>
      <c r="T1459" s="98">
        <f ca="1">IFERROR((($O1459+$Q1459)*'Emission Factors'!$C$11)+($P1459*'Emission Factors'!$C$18),"")</f>
        <v>0</v>
      </c>
      <c r="U1459" s="98">
        <f ca="1">IFERROR((($O1459+$Q1459)*'Emission Factors'!$C$12)+($P1459*'Emission Factors'!$C$19),"")</f>
        <v>0</v>
      </c>
      <c r="V1459" s="98">
        <f ca="1">IFERROR((($O1459+$Q1459)*'Emission Factors'!$C$13)+($P1459*'Emission Factors'!$C$20),"")</f>
        <v>0</v>
      </c>
      <c r="W1459" s="147">
        <f ca="1">IFERROR(IF(N1459="Residential",($O1459+Q1459)*'Emission Factors'!$C$14+(P1459*'Emission Factors'!$C$21),($O1459+Q1459)*'Emission Factors'!$C$15+(P1459*'Emission Factors'!$C$22)),"")</f>
        <v>0</v>
      </c>
      <c r="X1459" s="97">
        <f t="shared" si="91"/>
        <v>0</v>
      </c>
    </row>
    <row r="1460" spans="2:24" x14ac:dyDescent="0.3">
      <c r="B1460" s="94"/>
      <c r="C1460" s="95"/>
      <c r="D1460" s="95"/>
      <c r="E1460" s="95"/>
      <c r="F1460" s="144"/>
      <c r="G1460" s="94"/>
      <c r="H1460" s="145"/>
      <c r="I1460" s="96"/>
      <c r="J1460" s="96"/>
      <c r="K1460" s="96"/>
      <c r="L1460" s="96"/>
      <c r="M1460" s="96"/>
      <c r="N1460" s="96"/>
      <c r="O1460" s="97">
        <f t="shared" si="88"/>
        <v>0</v>
      </c>
      <c r="P1460" s="97">
        <f t="shared" si="89"/>
        <v>0</v>
      </c>
      <c r="Q1460" s="97" cm="1">
        <f t="array" aca="1" ref="Q1460" ca="1">IF(I1460=0,0,$E1460*$I1460*(SUMPRODUCT((1-'Emission Factors'!$C$37)^ROW(INDIRECT("1:" &amp; 'Emission Factors'!$C$45-1)))+1))</f>
        <v>0</v>
      </c>
      <c r="R1460" s="176">
        <f ca="1">IFERROR((($O1460+$Q1460)*'Emission Factors'!$C$10)+($P1460*'Emission Factors'!$C$17),"")</f>
        <v>0</v>
      </c>
      <c r="S1460" s="146" t="str">
        <f t="shared" ca="1" si="90"/>
        <v>N/A</v>
      </c>
      <c r="T1460" s="98">
        <f ca="1">IFERROR((($O1460+$Q1460)*'Emission Factors'!$C$11)+($P1460*'Emission Factors'!$C$18),"")</f>
        <v>0</v>
      </c>
      <c r="U1460" s="98">
        <f ca="1">IFERROR((($O1460+$Q1460)*'Emission Factors'!$C$12)+($P1460*'Emission Factors'!$C$19),"")</f>
        <v>0</v>
      </c>
      <c r="V1460" s="98">
        <f ca="1">IFERROR((($O1460+$Q1460)*'Emission Factors'!$C$13)+($P1460*'Emission Factors'!$C$20),"")</f>
        <v>0</v>
      </c>
      <c r="W1460" s="147">
        <f ca="1">IFERROR(IF(N1460="Residential",($O1460+Q1460)*'Emission Factors'!$C$14+(P1460*'Emission Factors'!$C$21),($O1460+Q1460)*'Emission Factors'!$C$15+(P1460*'Emission Factors'!$C$22)),"")</f>
        <v>0</v>
      </c>
      <c r="X1460" s="97">
        <f t="shared" si="91"/>
        <v>0</v>
      </c>
    </row>
    <row r="1461" spans="2:24" x14ac:dyDescent="0.3">
      <c r="B1461" s="94"/>
      <c r="C1461" s="95"/>
      <c r="D1461" s="95"/>
      <c r="E1461" s="95"/>
      <c r="F1461" s="144"/>
      <c r="G1461" s="94"/>
      <c r="H1461" s="145"/>
      <c r="I1461" s="96"/>
      <c r="J1461" s="96"/>
      <c r="K1461" s="96"/>
      <c r="L1461" s="96"/>
      <c r="M1461" s="96"/>
      <c r="N1461" s="96"/>
      <c r="O1461" s="97">
        <f t="shared" si="88"/>
        <v>0</v>
      </c>
      <c r="P1461" s="97">
        <f t="shared" si="89"/>
        <v>0</v>
      </c>
      <c r="Q1461" s="97" cm="1">
        <f t="array" aca="1" ref="Q1461" ca="1">IF(I1461=0,0,$E1461*$I1461*(SUMPRODUCT((1-'Emission Factors'!$C$37)^ROW(INDIRECT("1:" &amp; 'Emission Factors'!$C$45-1)))+1))</f>
        <v>0</v>
      </c>
      <c r="R1461" s="176">
        <f ca="1">IFERROR((($O1461+$Q1461)*'Emission Factors'!$C$10)+($P1461*'Emission Factors'!$C$17),"")</f>
        <v>0</v>
      </c>
      <c r="S1461" s="146" t="str">
        <f t="shared" ca="1" si="90"/>
        <v>N/A</v>
      </c>
      <c r="T1461" s="98">
        <f ca="1">IFERROR((($O1461+$Q1461)*'Emission Factors'!$C$11)+($P1461*'Emission Factors'!$C$18),"")</f>
        <v>0</v>
      </c>
      <c r="U1461" s="98">
        <f ca="1">IFERROR((($O1461+$Q1461)*'Emission Factors'!$C$12)+($P1461*'Emission Factors'!$C$19),"")</f>
        <v>0</v>
      </c>
      <c r="V1461" s="98">
        <f ca="1">IFERROR((($O1461+$Q1461)*'Emission Factors'!$C$13)+($P1461*'Emission Factors'!$C$20),"")</f>
        <v>0</v>
      </c>
      <c r="W1461" s="147">
        <f ca="1">IFERROR(IF(N1461="Residential",($O1461+Q1461)*'Emission Factors'!$C$14+(P1461*'Emission Factors'!$C$21),($O1461+Q1461)*'Emission Factors'!$C$15+(P1461*'Emission Factors'!$C$22)),"")</f>
        <v>0</v>
      </c>
      <c r="X1461" s="97">
        <f t="shared" si="91"/>
        <v>0</v>
      </c>
    </row>
    <row r="1462" spans="2:24" x14ac:dyDescent="0.3">
      <c r="B1462" s="94"/>
      <c r="C1462" s="95"/>
      <c r="D1462" s="95"/>
      <c r="E1462" s="95"/>
      <c r="F1462" s="144"/>
      <c r="G1462" s="94"/>
      <c r="H1462" s="145"/>
      <c r="I1462" s="96"/>
      <c r="J1462" s="96"/>
      <c r="K1462" s="96"/>
      <c r="L1462" s="96"/>
      <c r="M1462" s="96"/>
      <c r="N1462" s="96"/>
      <c r="O1462" s="97">
        <f t="shared" si="88"/>
        <v>0</v>
      </c>
      <c r="P1462" s="97">
        <f t="shared" si="89"/>
        <v>0</v>
      </c>
      <c r="Q1462" s="97" cm="1">
        <f t="array" aca="1" ref="Q1462" ca="1">IF(I1462=0,0,$E1462*$I1462*(SUMPRODUCT((1-'Emission Factors'!$C$37)^ROW(INDIRECT("1:" &amp; 'Emission Factors'!$C$45-1)))+1))</f>
        <v>0</v>
      </c>
      <c r="R1462" s="176">
        <f ca="1">IFERROR((($O1462+$Q1462)*'Emission Factors'!$C$10)+($P1462*'Emission Factors'!$C$17),"")</f>
        <v>0</v>
      </c>
      <c r="S1462" s="146" t="str">
        <f t="shared" ca="1" si="90"/>
        <v>N/A</v>
      </c>
      <c r="T1462" s="98">
        <f ca="1">IFERROR((($O1462+$Q1462)*'Emission Factors'!$C$11)+($P1462*'Emission Factors'!$C$18),"")</f>
        <v>0</v>
      </c>
      <c r="U1462" s="98">
        <f ca="1">IFERROR((($O1462+$Q1462)*'Emission Factors'!$C$12)+($P1462*'Emission Factors'!$C$19),"")</f>
        <v>0</v>
      </c>
      <c r="V1462" s="98">
        <f ca="1">IFERROR((($O1462+$Q1462)*'Emission Factors'!$C$13)+($P1462*'Emission Factors'!$C$20),"")</f>
        <v>0</v>
      </c>
      <c r="W1462" s="147">
        <f ca="1">IFERROR(IF(N1462="Residential",($O1462+Q1462)*'Emission Factors'!$C$14+(P1462*'Emission Factors'!$C$21),($O1462+Q1462)*'Emission Factors'!$C$15+(P1462*'Emission Factors'!$C$22)),"")</f>
        <v>0</v>
      </c>
      <c r="X1462" s="97">
        <f t="shared" si="91"/>
        <v>0</v>
      </c>
    </row>
    <row r="1463" spans="2:24" x14ac:dyDescent="0.3">
      <c r="B1463" s="94"/>
      <c r="C1463" s="95"/>
      <c r="D1463" s="95"/>
      <c r="E1463" s="95"/>
      <c r="F1463" s="144"/>
      <c r="G1463" s="94"/>
      <c r="H1463" s="145"/>
      <c r="I1463" s="96"/>
      <c r="J1463" s="96"/>
      <c r="K1463" s="96"/>
      <c r="L1463" s="96"/>
      <c r="M1463" s="96"/>
      <c r="N1463" s="96"/>
      <c r="O1463" s="97">
        <f t="shared" si="88"/>
        <v>0</v>
      </c>
      <c r="P1463" s="97">
        <f t="shared" si="89"/>
        <v>0</v>
      </c>
      <c r="Q1463" s="97" cm="1">
        <f t="array" aca="1" ref="Q1463" ca="1">IF(I1463=0,0,$E1463*$I1463*(SUMPRODUCT((1-'Emission Factors'!$C$37)^ROW(INDIRECT("1:" &amp; 'Emission Factors'!$C$45-1)))+1))</f>
        <v>0</v>
      </c>
      <c r="R1463" s="176">
        <f ca="1">IFERROR((($O1463+$Q1463)*'Emission Factors'!$C$10)+($P1463*'Emission Factors'!$C$17),"")</f>
        <v>0</v>
      </c>
      <c r="S1463" s="146" t="str">
        <f t="shared" ca="1" si="90"/>
        <v>N/A</v>
      </c>
      <c r="T1463" s="98">
        <f ca="1">IFERROR((($O1463+$Q1463)*'Emission Factors'!$C$11)+($P1463*'Emission Factors'!$C$18),"")</f>
        <v>0</v>
      </c>
      <c r="U1463" s="98">
        <f ca="1">IFERROR((($O1463+$Q1463)*'Emission Factors'!$C$12)+($P1463*'Emission Factors'!$C$19),"")</f>
        <v>0</v>
      </c>
      <c r="V1463" s="98">
        <f ca="1">IFERROR((($O1463+$Q1463)*'Emission Factors'!$C$13)+($P1463*'Emission Factors'!$C$20),"")</f>
        <v>0</v>
      </c>
      <c r="W1463" s="147">
        <f ca="1">IFERROR(IF(N1463="Residential",($O1463+Q1463)*'Emission Factors'!$C$14+(P1463*'Emission Factors'!$C$21),($O1463+Q1463)*'Emission Factors'!$C$15+(P1463*'Emission Factors'!$C$22)),"")</f>
        <v>0</v>
      </c>
      <c r="X1463" s="97">
        <f t="shared" si="91"/>
        <v>0</v>
      </c>
    </row>
    <row r="1464" spans="2:24" x14ac:dyDescent="0.3">
      <c r="B1464" s="94"/>
      <c r="C1464" s="95"/>
      <c r="D1464" s="95"/>
      <c r="E1464" s="95"/>
      <c r="F1464" s="144"/>
      <c r="G1464" s="94"/>
      <c r="H1464" s="145"/>
      <c r="I1464" s="96"/>
      <c r="J1464" s="96"/>
      <c r="K1464" s="96"/>
      <c r="L1464" s="96"/>
      <c r="M1464" s="96"/>
      <c r="N1464" s="96"/>
      <c r="O1464" s="97">
        <f t="shared" si="88"/>
        <v>0</v>
      </c>
      <c r="P1464" s="97">
        <f t="shared" si="89"/>
        <v>0</v>
      </c>
      <c r="Q1464" s="97" cm="1">
        <f t="array" aca="1" ref="Q1464" ca="1">IF(I1464=0,0,$E1464*$I1464*(SUMPRODUCT((1-'Emission Factors'!$C$37)^ROW(INDIRECT("1:" &amp; 'Emission Factors'!$C$45-1)))+1))</f>
        <v>0</v>
      </c>
      <c r="R1464" s="176">
        <f ca="1">IFERROR((($O1464+$Q1464)*'Emission Factors'!$C$10)+($P1464*'Emission Factors'!$C$17),"")</f>
        <v>0</v>
      </c>
      <c r="S1464" s="146" t="str">
        <f t="shared" ca="1" si="90"/>
        <v>N/A</v>
      </c>
      <c r="T1464" s="98">
        <f ca="1">IFERROR((($O1464+$Q1464)*'Emission Factors'!$C$11)+($P1464*'Emission Factors'!$C$18),"")</f>
        <v>0</v>
      </c>
      <c r="U1464" s="98">
        <f ca="1">IFERROR((($O1464+$Q1464)*'Emission Factors'!$C$12)+($P1464*'Emission Factors'!$C$19),"")</f>
        <v>0</v>
      </c>
      <c r="V1464" s="98">
        <f ca="1">IFERROR((($O1464+$Q1464)*'Emission Factors'!$C$13)+($P1464*'Emission Factors'!$C$20),"")</f>
        <v>0</v>
      </c>
      <c r="W1464" s="147">
        <f ca="1">IFERROR(IF(N1464="Residential",($O1464+Q1464)*'Emission Factors'!$C$14+(P1464*'Emission Factors'!$C$21),($O1464+Q1464)*'Emission Factors'!$C$15+(P1464*'Emission Factors'!$C$22)),"")</f>
        <v>0</v>
      </c>
      <c r="X1464" s="97">
        <f t="shared" si="91"/>
        <v>0</v>
      </c>
    </row>
    <row r="1465" spans="2:24" x14ac:dyDescent="0.3">
      <c r="B1465" s="94"/>
      <c r="C1465" s="95"/>
      <c r="D1465" s="95"/>
      <c r="E1465" s="95"/>
      <c r="F1465" s="144"/>
      <c r="G1465" s="94"/>
      <c r="H1465" s="145"/>
      <c r="I1465" s="96"/>
      <c r="J1465" s="96"/>
      <c r="K1465" s="96"/>
      <c r="L1465" s="96"/>
      <c r="M1465" s="96"/>
      <c r="N1465" s="96"/>
      <c r="O1465" s="97">
        <f t="shared" si="88"/>
        <v>0</v>
      </c>
      <c r="P1465" s="97">
        <f t="shared" si="89"/>
        <v>0</v>
      </c>
      <c r="Q1465" s="97" cm="1">
        <f t="array" aca="1" ref="Q1465" ca="1">IF(I1465=0,0,$E1465*$I1465*(SUMPRODUCT((1-'Emission Factors'!$C$37)^ROW(INDIRECT("1:" &amp; 'Emission Factors'!$C$45-1)))+1))</f>
        <v>0</v>
      </c>
      <c r="R1465" s="176">
        <f ca="1">IFERROR((($O1465+$Q1465)*'Emission Factors'!$C$10)+($P1465*'Emission Factors'!$C$17),"")</f>
        <v>0</v>
      </c>
      <c r="S1465" s="146" t="str">
        <f t="shared" ca="1" si="90"/>
        <v>N/A</v>
      </c>
      <c r="T1465" s="98">
        <f ca="1">IFERROR((($O1465+$Q1465)*'Emission Factors'!$C$11)+($P1465*'Emission Factors'!$C$18),"")</f>
        <v>0</v>
      </c>
      <c r="U1465" s="98">
        <f ca="1">IFERROR((($O1465+$Q1465)*'Emission Factors'!$C$12)+($P1465*'Emission Factors'!$C$19),"")</f>
        <v>0</v>
      </c>
      <c r="V1465" s="98">
        <f ca="1">IFERROR((($O1465+$Q1465)*'Emission Factors'!$C$13)+($P1465*'Emission Factors'!$C$20),"")</f>
        <v>0</v>
      </c>
      <c r="W1465" s="147">
        <f ca="1">IFERROR(IF(N1465="Residential",($O1465+Q1465)*'Emission Factors'!$C$14+(P1465*'Emission Factors'!$C$21),($O1465+Q1465)*'Emission Factors'!$C$15+(P1465*'Emission Factors'!$C$22)),"")</f>
        <v>0</v>
      </c>
      <c r="X1465" s="97">
        <f t="shared" si="91"/>
        <v>0</v>
      </c>
    </row>
    <row r="1466" spans="2:24" x14ac:dyDescent="0.3">
      <c r="B1466" s="94"/>
      <c r="C1466" s="95"/>
      <c r="D1466" s="95"/>
      <c r="E1466" s="95"/>
      <c r="F1466" s="144"/>
      <c r="G1466" s="94"/>
      <c r="H1466" s="145"/>
      <c r="I1466" s="96"/>
      <c r="J1466" s="96"/>
      <c r="K1466" s="96"/>
      <c r="L1466" s="96"/>
      <c r="M1466" s="96"/>
      <c r="N1466" s="96"/>
      <c r="O1466" s="97">
        <f t="shared" si="88"/>
        <v>0</v>
      </c>
      <c r="P1466" s="97">
        <f t="shared" si="89"/>
        <v>0</v>
      </c>
      <c r="Q1466" s="97" cm="1">
        <f t="array" aca="1" ref="Q1466" ca="1">IF(I1466=0,0,$E1466*$I1466*(SUMPRODUCT((1-'Emission Factors'!$C$37)^ROW(INDIRECT("1:" &amp; 'Emission Factors'!$C$45-1)))+1))</f>
        <v>0</v>
      </c>
      <c r="R1466" s="176">
        <f ca="1">IFERROR((($O1466+$Q1466)*'Emission Factors'!$C$10)+($P1466*'Emission Factors'!$C$17),"")</f>
        <v>0</v>
      </c>
      <c r="S1466" s="146" t="str">
        <f t="shared" ca="1" si="90"/>
        <v>N/A</v>
      </c>
      <c r="T1466" s="98">
        <f ca="1">IFERROR((($O1466+$Q1466)*'Emission Factors'!$C$11)+($P1466*'Emission Factors'!$C$18),"")</f>
        <v>0</v>
      </c>
      <c r="U1466" s="98">
        <f ca="1">IFERROR((($O1466+$Q1466)*'Emission Factors'!$C$12)+($P1466*'Emission Factors'!$C$19),"")</f>
        <v>0</v>
      </c>
      <c r="V1466" s="98">
        <f ca="1">IFERROR((($O1466+$Q1466)*'Emission Factors'!$C$13)+($P1466*'Emission Factors'!$C$20),"")</f>
        <v>0</v>
      </c>
      <c r="W1466" s="147">
        <f ca="1">IFERROR(IF(N1466="Residential",($O1466+Q1466)*'Emission Factors'!$C$14+(P1466*'Emission Factors'!$C$21),($O1466+Q1466)*'Emission Factors'!$C$15+(P1466*'Emission Factors'!$C$22)),"")</f>
        <v>0</v>
      </c>
      <c r="X1466" s="97">
        <f t="shared" si="91"/>
        <v>0</v>
      </c>
    </row>
    <row r="1467" spans="2:24" x14ac:dyDescent="0.3">
      <c r="B1467" s="94"/>
      <c r="C1467" s="95"/>
      <c r="D1467" s="95"/>
      <c r="E1467" s="95"/>
      <c r="F1467" s="144"/>
      <c r="G1467" s="94"/>
      <c r="H1467" s="145"/>
      <c r="I1467" s="96"/>
      <c r="J1467" s="96"/>
      <c r="K1467" s="96"/>
      <c r="L1467" s="96"/>
      <c r="M1467" s="96"/>
      <c r="N1467" s="96"/>
      <c r="O1467" s="97">
        <f t="shared" si="88"/>
        <v>0</v>
      </c>
      <c r="P1467" s="97">
        <f t="shared" si="89"/>
        <v>0</v>
      </c>
      <c r="Q1467" s="97" cm="1">
        <f t="array" aca="1" ref="Q1467" ca="1">IF(I1467=0,0,$E1467*$I1467*(SUMPRODUCT((1-'Emission Factors'!$C$37)^ROW(INDIRECT("1:" &amp; 'Emission Factors'!$C$45-1)))+1))</f>
        <v>0</v>
      </c>
      <c r="R1467" s="176">
        <f ca="1">IFERROR((($O1467+$Q1467)*'Emission Factors'!$C$10)+($P1467*'Emission Factors'!$C$17),"")</f>
        <v>0</v>
      </c>
      <c r="S1467" s="146" t="str">
        <f t="shared" ca="1" si="90"/>
        <v>N/A</v>
      </c>
      <c r="T1467" s="98">
        <f ca="1">IFERROR((($O1467+$Q1467)*'Emission Factors'!$C$11)+($P1467*'Emission Factors'!$C$18),"")</f>
        <v>0</v>
      </c>
      <c r="U1467" s="98">
        <f ca="1">IFERROR((($O1467+$Q1467)*'Emission Factors'!$C$12)+($P1467*'Emission Factors'!$C$19),"")</f>
        <v>0</v>
      </c>
      <c r="V1467" s="98">
        <f ca="1">IFERROR((($O1467+$Q1467)*'Emission Factors'!$C$13)+($P1467*'Emission Factors'!$C$20),"")</f>
        <v>0</v>
      </c>
      <c r="W1467" s="147">
        <f ca="1">IFERROR(IF(N1467="Residential",($O1467+Q1467)*'Emission Factors'!$C$14+(P1467*'Emission Factors'!$C$21),($O1467+Q1467)*'Emission Factors'!$C$15+(P1467*'Emission Factors'!$C$22)),"")</f>
        <v>0</v>
      </c>
      <c r="X1467" s="97">
        <f t="shared" si="91"/>
        <v>0</v>
      </c>
    </row>
    <row r="1468" spans="2:24" x14ac:dyDescent="0.3">
      <c r="B1468" s="94"/>
      <c r="C1468" s="95"/>
      <c r="D1468" s="95"/>
      <c r="E1468" s="95"/>
      <c r="F1468" s="144"/>
      <c r="G1468" s="94"/>
      <c r="H1468" s="145"/>
      <c r="I1468" s="96"/>
      <c r="J1468" s="96"/>
      <c r="K1468" s="96"/>
      <c r="L1468" s="96"/>
      <c r="M1468" s="96"/>
      <c r="N1468" s="96"/>
      <c r="O1468" s="97">
        <f t="shared" si="88"/>
        <v>0</v>
      </c>
      <c r="P1468" s="97">
        <f t="shared" si="89"/>
        <v>0</v>
      </c>
      <c r="Q1468" s="97" cm="1">
        <f t="array" aca="1" ref="Q1468" ca="1">IF(I1468=0,0,$E1468*$I1468*(SUMPRODUCT((1-'Emission Factors'!$C$37)^ROW(INDIRECT("1:" &amp; 'Emission Factors'!$C$45-1)))+1))</f>
        <v>0</v>
      </c>
      <c r="R1468" s="176">
        <f ca="1">IFERROR((($O1468+$Q1468)*'Emission Factors'!$C$10)+($P1468*'Emission Factors'!$C$17),"")</f>
        <v>0</v>
      </c>
      <c r="S1468" s="146" t="str">
        <f t="shared" ca="1" si="90"/>
        <v>N/A</v>
      </c>
      <c r="T1468" s="98">
        <f ca="1">IFERROR((($O1468+$Q1468)*'Emission Factors'!$C$11)+($P1468*'Emission Factors'!$C$18),"")</f>
        <v>0</v>
      </c>
      <c r="U1468" s="98">
        <f ca="1">IFERROR((($O1468+$Q1468)*'Emission Factors'!$C$12)+($P1468*'Emission Factors'!$C$19),"")</f>
        <v>0</v>
      </c>
      <c r="V1468" s="98">
        <f ca="1">IFERROR((($O1468+$Q1468)*'Emission Factors'!$C$13)+($P1468*'Emission Factors'!$C$20),"")</f>
        <v>0</v>
      </c>
      <c r="W1468" s="147">
        <f ca="1">IFERROR(IF(N1468="Residential",($O1468+Q1468)*'Emission Factors'!$C$14+(P1468*'Emission Factors'!$C$21),($O1468+Q1468)*'Emission Factors'!$C$15+(P1468*'Emission Factors'!$C$22)),"")</f>
        <v>0</v>
      </c>
      <c r="X1468" s="97">
        <f t="shared" si="91"/>
        <v>0</v>
      </c>
    </row>
    <row r="1469" spans="2:24" x14ac:dyDescent="0.3">
      <c r="B1469" s="94"/>
      <c r="C1469" s="95"/>
      <c r="D1469" s="95"/>
      <c r="E1469" s="95"/>
      <c r="F1469" s="144"/>
      <c r="G1469" s="94"/>
      <c r="H1469" s="145"/>
      <c r="I1469" s="96"/>
      <c r="J1469" s="96"/>
      <c r="K1469" s="96"/>
      <c r="L1469" s="96"/>
      <c r="M1469" s="96"/>
      <c r="N1469" s="96"/>
      <c r="O1469" s="97">
        <f t="shared" si="88"/>
        <v>0</v>
      </c>
      <c r="P1469" s="97">
        <f t="shared" si="89"/>
        <v>0</v>
      </c>
      <c r="Q1469" s="97" cm="1">
        <f t="array" aca="1" ref="Q1469" ca="1">IF(I1469=0,0,$E1469*$I1469*(SUMPRODUCT((1-'Emission Factors'!$C$37)^ROW(INDIRECT("1:" &amp; 'Emission Factors'!$C$45-1)))+1))</f>
        <v>0</v>
      </c>
      <c r="R1469" s="176">
        <f ca="1">IFERROR((($O1469+$Q1469)*'Emission Factors'!$C$10)+($P1469*'Emission Factors'!$C$17),"")</f>
        <v>0</v>
      </c>
      <c r="S1469" s="146" t="str">
        <f t="shared" ca="1" si="90"/>
        <v>N/A</v>
      </c>
      <c r="T1469" s="98">
        <f ca="1">IFERROR((($O1469+$Q1469)*'Emission Factors'!$C$11)+($P1469*'Emission Factors'!$C$18),"")</f>
        <v>0</v>
      </c>
      <c r="U1469" s="98">
        <f ca="1">IFERROR((($O1469+$Q1469)*'Emission Factors'!$C$12)+($P1469*'Emission Factors'!$C$19),"")</f>
        <v>0</v>
      </c>
      <c r="V1469" s="98">
        <f ca="1">IFERROR((($O1469+$Q1469)*'Emission Factors'!$C$13)+($P1469*'Emission Factors'!$C$20),"")</f>
        <v>0</v>
      </c>
      <c r="W1469" s="147">
        <f ca="1">IFERROR(IF(N1469="Residential",($O1469+Q1469)*'Emission Factors'!$C$14+(P1469*'Emission Factors'!$C$21),($O1469+Q1469)*'Emission Factors'!$C$15+(P1469*'Emission Factors'!$C$22)),"")</f>
        <v>0</v>
      </c>
      <c r="X1469" s="97">
        <f t="shared" si="91"/>
        <v>0</v>
      </c>
    </row>
    <row r="1470" spans="2:24" x14ac:dyDescent="0.3">
      <c r="B1470" s="94"/>
      <c r="C1470" s="95"/>
      <c r="D1470" s="95"/>
      <c r="E1470" s="95"/>
      <c r="F1470" s="144"/>
      <c r="G1470" s="94"/>
      <c r="H1470" s="145"/>
      <c r="I1470" s="96"/>
      <c r="J1470" s="96"/>
      <c r="K1470" s="96"/>
      <c r="L1470" s="96"/>
      <c r="M1470" s="96"/>
      <c r="N1470" s="96"/>
      <c r="O1470" s="97">
        <f t="shared" si="88"/>
        <v>0</v>
      </c>
      <c r="P1470" s="97">
        <f t="shared" si="89"/>
        <v>0</v>
      </c>
      <c r="Q1470" s="97" cm="1">
        <f t="array" aca="1" ref="Q1470" ca="1">IF(I1470=0,0,$E1470*$I1470*(SUMPRODUCT((1-'Emission Factors'!$C$37)^ROW(INDIRECT("1:" &amp; 'Emission Factors'!$C$45-1)))+1))</f>
        <v>0</v>
      </c>
      <c r="R1470" s="176">
        <f ca="1">IFERROR((($O1470+$Q1470)*'Emission Factors'!$C$10)+($P1470*'Emission Factors'!$C$17),"")</f>
        <v>0</v>
      </c>
      <c r="S1470" s="146" t="str">
        <f t="shared" ca="1" si="90"/>
        <v>N/A</v>
      </c>
      <c r="T1470" s="98">
        <f ca="1">IFERROR((($O1470+$Q1470)*'Emission Factors'!$C$11)+($P1470*'Emission Factors'!$C$18),"")</f>
        <v>0</v>
      </c>
      <c r="U1470" s="98">
        <f ca="1">IFERROR((($O1470+$Q1470)*'Emission Factors'!$C$12)+($P1470*'Emission Factors'!$C$19),"")</f>
        <v>0</v>
      </c>
      <c r="V1470" s="98">
        <f ca="1">IFERROR((($O1470+$Q1470)*'Emission Factors'!$C$13)+($P1470*'Emission Factors'!$C$20),"")</f>
        <v>0</v>
      </c>
      <c r="W1470" s="147">
        <f ca="1">IFERROR(IF(N1470="Residential",($O1470+Q1470)*'Emission Factors'!$C$14+(P1470*'Emission Factors'!$C$21),($O1470+Q1470)*'Emission Factors'!$C$15+(P1470*'Emission Factors'!$C$22)),"")</f>
        <v>0</v>
      </c>
      <c r="X1470" s="97">
        <f t="shared" si="91"/>
        <v>0</v>
      </c>
    </row>
    <row r="1471" spans="2:24" x14ac:dyDescent="0.3">
      <c r="B1471" s="94"/>
      <c r="C1471" s="95"/>
      <c r="D1471" s="95"/>
      <c r="E1471" s="95"/>
      <c r="F1471" s="144"/>
      <c r="G1471" s="94"/>
      <c r="H1471" s="145"/>
      <c r="I1471" s="96"/>
      <c r="J1471" s="96"/>
      <c r="K1471" s="96"/>
      <c r="L1471" s="96"/>
      <c r="M1471" s="96"/>
      <c r="N1471" s="96"/>
      <c r="O1471" s="97">
        <f t="shared" si="88"/>
        <v>0</v>
      </c>
      <c r="P1471" s="97">
        <f t="shared" si="89"/>
        <v>0</v>
      </c>
      <c r="Q1471" s="97" cm="1">
        <f t="array" aca="1" ref="Q1471" ca="1">IF(I1471=0,0,$E1471*$I1471*(SUMPRODUCT((1-'Emission Factors'!$C$37)^ROW(INDIRECT("1:" &amp; 'Emission Factors'!$C$45-1)))+1))</f>
        <v>0</v>
      </c>
      <c r="R1471" s="176">
        <f ca="1">IFERROR((($O1471+$Q1471)*'Emission Factors'!$C$10)+($P1471*'Emission Factors'!$C$17),"")</f>
        <v>0</v>
      </c>
      <c r="S1471" s="146" t="str">
        <f t="shared" ca="1" si="90"/>
        <v>N/A</v>
      </c>
      <c r="T1471" s="98">
        <f ca="1">IFERROR((($O1471+$Q1471)*'Emission Factors'!$C$11)+($P1471*'Emission Factors'!$C$18),"")</f>
        <v>0</v>
      </c>
      <c r="U1471" s="98">
        <f ca="1">IFERROR((($O1471+$Q1471)*'Emission Factors'!$C$12)+($P1471*'Emission Factors'!$C$19),"")</f>
        <v>0</v>
      </c>
      <c r="V1471" s="98">
        <f ca="1">IFERROR((($O1471+$Q1471)*'Emission Factors'!$C$13)+($P1471*'Emission Factors'!$C$20),"")</f>
        <v>0</v>
      </c>
      <c r="W1471" s="147">
        <f ca="1">IFERROR(IF(N1471="Residential",($O1471+Q1471)*'Emission Factors'!$C$14+(P1471*'Emission Factors'!$C$21),($O1471+Q1471)*'Emission Factors'!$C$15+(P1471*'Emission Factors'!$C$22)),"")</f>
        <v>0</v>
      </c>
      <c r="X1471" s="97">
        <f t="shared" si="91"/>
        <v>0</v>
      </c>
    </row>
    <row r="1472" spans="2:24" x14ac:dyDescent="0.3">
      <c r="B1472" s="94"/>
      <c r="C1472" s="95"/>
      <c r="D1472" s="95"/>
      <c r="E1472" s="95"/>
      <c r="F1472" s="144"/>
      <c r="G1472" s="94"/>
      <c r="H1472" s="145"/>
      <c r="I1472" s="96"/>
      <c r="J1472" s="96"/>
      <c r="K1472" s="96"/>
      <c r="L1472" s="96"/>
      <c r="M1472" s="96"/>
      <c r="N1472" s="96"/>
      <c r="O1472" s="97">
        <f t="shared" si="88"/>
        <v>0</v>
      </c>
      <c r="P1472" s="97">
        <f t="shared" si="89"/>
        <v>0</v>
      </c>
      <c r="Q1472" s="97" cm="1">
        <f t="array" aca="1" ref="Q1472" ca="1">IF(I1472=0,0,$E1472*$I1472*(SUMPRODUCT((1-'Emission Factors'!$C$37)^ROW(INDIRECT("1:" &amp; 'Emission Factors'!$C$45-1)))+1))</f>
        <v>0</v>
      </c>
      <c r="R1472" s="176">
        <f ca="1">IFERROR((($O1472+$Q1472)*'Emission Factors'!$C$10)+($P1472*'Emission Factors'!$C$17),"")</f>
        <v>0</v>
      </c>
      <c r="S1472" s="146" t="str">
        <f t="shared" ca="1" si="90"/>
        <v>N/A</v>
      </c>
      <c r="T1472" s="98">
        <f ca="1">IFERROR((($O1472+$Q1472)*'Emission Factors'!$C$11)+($P1472*'Emission Factors'!$C$18),"")</f>
        <v>0</v>
      </c>
      <c r="U1472" s="98">
        <f ca="1">IFERROR((($O1472+$Q1472)*'Emission Factors'!$C$12)+($P1472*'Emission Factors'!$C$19),"")</f>
        <v>0</v>
      </c>
      <c r="V1472" s="98">
        <f ca="1">IFERROR((($O1472+$Q1472)*'Emission Factors'!$C$13)+($P1472*'Emission Factors'!$C$20),"")</f>
        <v>0</v>
      </c>
      <c r="W1472" s="147">
        <f ca="1">IFERROR(IF(N1472="Residential",($O1472+Q1472)*'Emission Factors'!$C$14+(P1472*'Emission Factors'!$C$21),($O1472+Q1472)*'Emission Factors'!$C$15+(P1472*'Emission Factors'!$C$22)),"")</f>
        <v>0</v>
      </c>
      <c r="X1472" s="97">
        <f t="shared" si="91"/>
        <v>0</v>
      </c>
    </row>
    <row r="1473" spans="2:24" x14ac:dyDescent="0.3">
      <c r="B1473" s="94"/>
      <c r="C1473" s="95"/>
      <c r="D1473" s="95"/>
      <c r="E1473" s="95"/>
      <c r="F1473" s="144"/>
      <c r="G1473" s="94"/>
      <c r="H1473" s="145"/>
      <c r="I1473" s="96"/>
      <c r="J1473" s="96"/>
      <c r="K1473" s="96"/>
      <c r="L1473" s="96"/>
      <c r="M1473" s="96"/>
      <c r="N1473" s="96"/>
      <c r="O1473" s="97">
        <f t="shared" si="88"/>
        <v>0</v>
      </c>
      <c r="P1473" s="97">
        <f t="shared" si="89"/>
        <v>0</v>
      </c>
      <c r="Q1473" s="97" cm="1">
        <f t="array" aca="1" ref="Q1473" ca="1">IF(I1473=0,0,$E1473*$I1473*(SUMPRODUCT((1-'Emission Factors'!$C$37)^ROW(INDIRECT("1:" &amp; 'Emission Factors'!$C$45-1)))+1))</f>
        <v>0</v>
      </c>
      <c r="R1473" s="176">
        <f ca="1">IFERROR((($O1473+$Q1473)*'Emission Factors'!$C$10)+($P1473*'Emission Factors'!$C$17),"")</f>
        <v>0</v>
      </c>
      <c r="S1473" s="146" t="str">
        <f t="shared" ca="1" si="90"/>
        <v>N/A</v>
      </c>
      <c r="T1473" s="98">
        <f ca="1">IFERROR((($O1473+$Q1473)*'Emission Factors'!$C$11)+($P1473*'Emission Factors'!$C$18),"")</f>
        <v>0</v>
      </c>
      <c r="U1473" s="98">
        <f ca="1">IFERROR((($O1473+$Q1473)*'Emission Factors'!$C$12)+($P1473*'Emission Factors'!$C$19),"")</f>
        <v>0</v>
      </c>
      <c r="V1473" s="98">
        <f ca="1">IFERROR((($O1473+$Q1473)*'Emission Factors'!$C$13)+($P1473*'Emission Factors'!$C$20),"")</f>
        <v>0</v>
      </c>
      <c r="W1473" s="147">
        <f ca="1">IFERROR(IF(N1473="Residential",($O1473+Q1473)*'Emission Factors'!$C$14+(P1473*'Emission Factors'!$C$21),($O1473+Q1473)*'Emission Factors'!$C$15+(P1473*'Emission Factors'!$C$22)),"")</f>
        <v>0</v>
      </c>
      <c r="X1473" s="97">
        <f t="shared" si="91"/>
        <v>0</v>
      </c>
    </row>
    <row r="1474" spans="2:24" x14ac:dyDescent="0.3">
      <c r="B1474" s="94"/>
      <c r="C1474" s="95"/>
      <c r="D1474" s="95"/>
      <c r="E1474" s="95"/>
      <c r="F1474" s="144"/>
      <c r="G1474" s="94"/>
      <c r="H1474" s="145"/>
      <c r="I1474" s="96"/>
      <c r="J1474" s="96"/>
      <c r="K1474" s="96"/>
      <c r="L1474" s="96"/>
      <c r="M1474" s="96"/>
      <c r="N1474" s="96"/>
      <c r="O1474" s="97">
        <f t="shared" si="88"/>
        <v>0</v>
      </c>
      <c r="P1474" s="97">
        <f t="shared" si="89"/>
        <v>0</v>
      </c>
      <c r="Q1474" s="97" cm="1">
        <f t="array" aca="1" ref="Q1474" ca="1">IF(I1474=0,0,$E1474*$I1474*(SUMPRODUCT((1-'Emission Factors'!$C$37)^ROW(INDIRECT("1:" &amp; 'Emission Factors'!$C$45-1)))+1))</f>
        <v>0</v>
      </c>
      <c r="R1474" s="176">
        <f ca="1">IFERROR((($O1474+$Q1474)*'Emission Factors'!$C$10)+($P1474*'Emission Factors'!$C$17),"")</f>
        <v>0</v>
      </c>
      <c r="S1474" s="146" t="str">
        <f t="shared" ca="1" si="90"/>
        <v>N/A</v>
      </c>
      <c r="T1474" s="98">
        <f ca="1">IFERROR((($O1474+$Q1474)*'Emission Factors'!$C$11)+($P1474*'Emission Factors'!$C$18),"")</f>
        <v>0</v>
      </c>
      <c r="U1474" s="98">
        <f ca="1">IFERROR((($O1474+$Q1474)*'Emission Factors'!$C$12)+($P1474*'Emission Factors'!$C$19),"")</f>
        <v>0</v>
      </c>
      <c r="V1474" s="98">
        <f ca="1">IFERROR((($O1474+$Q1474)*'Emission Factors'!$C$13)+($P1474*'Emission Factors'!$C$20),"")</f>
        <v>0</v>
      </c>
      <c r="W1474" s="147">
        <f ca="1">IFERROR(IF(N1474="Residential",($O1474+Q1474)*'Emission Factors'!$C$14+(P1474*'Emission Factors'!$C$21),($O1474+Q1474)*'Emission Factors'!$C$15+(P1474*'Emission Factors'!$C$22)),"")</f>
        <v>0</v>
      </c>
      <c r="X1474" s="97">
        <f t="shared" si="91"/>
        <v>0</v>
      </c>
    </row>
    <row r="1475" spans="2:24" x14ac:dyDescent="0.3">
      <c r="B1475" s="94"/>
      <c r="C1475" s="95"/>
      <c r="D1475" s="95"/>
      <c r="E1475" s="95"/>
      <c r="F1475" s="144"/>
      <c r="G1475" s="94"/>
      <c r="H1475" s="145"/>
      <c r="I1475" s="96"/>
      <c r="J1475" s="96"/>
      <c r="K1475" s="96"/>
      <c r="L1475" s="96"/>
      <c r="M1475" s="96"/>
      <c r="N1475" s="96"/>
      <c r="O1475" s="97">
        <f t="shared" si="88"/>
        <v>0</v>
      </c>
      <c r="P1475" s="97">
        <f t="shared" si="89"/>
        <v>0</v>
      </c>
      <c r="Q1475" s="97" cm="1">
        <f t="array" aca="1" ref="Q1475" ca="1">IF(I1475=0,0,$E1475*$I1475*(SUMPRODUCT((1-'Emission Factors'!$C$37)^ROW(INDIRECT("1:" &amp; 'Emission Factors'!$C$45-1)))+1))</f>
        <v>0</v>
      </c>
      <c r="R1475" s="176">
        <f ca="1">IFERROR((($O1475+$Q1475)*'Emission Factors'!$C$10)+($P1475*'Emission Factors'!$C$17),"")</f>
        <v>0</v>
      </c>
      <c r="S1475" s="146" t="str">
        <f t="shared" ca="1" si="90"/>
        <v>N/A</v>
      </c>
      <c r="T1475" s="98">
        <f ca="1">IFERROR((($O1475+$Q1475)*'Emission Factors'!$C$11)+($P1475*'Emission Factors'!$C$18),"")</f>
        <v>0</v>
      </c>
      <c r="U1475" s="98">
        <f ca="1">IFERROR((($O1475+$Q1475)*'Emission Factors'!$C$12)+($P1475*'Emission Factors'!$C$19),"")</f>
        <v>0</v>
      </c>
      <c r="V1475" s="98">
        <f ca="1">IFERROR((($O1475+$Q1475)*'Emission Factors'!$C$13)+($P1475*'Emission Factors'!$C$20),"")</f>
        <v>0</v>
      </c>
      <c r="W1475" s="147">
        <f ca="1">IFERROR(IF(N1475="Residential",($O1475+Q1475)*'Emission Factors'!$C$14+(P1475*'Emission Factors'!$C$21),($O1475+Q1475)*'Emission Factors'!$C$15+(P1475*'Emission Factors'!$C$22)),"")</f>
        <v>0</v>
      </c>
      <c r="X1475" s="97">
        <f t="shared" si="91"/>
        <v>0</v>
      </c>
    </row>
    <row r="1476" spans="2:24" x14ac:dyDescent="0.3">
      <c r="B1476" s="94"/>
      <c r="C1476" s="95"/>
      <c r="D1476" s="95"/>
      <c r="E1476" s="95"/>
      <c r="F1476" s="144"/>
      <c r="G1476" s="94"/>
      <c r="H1476" s="145"/>
      <c r="I1476" s="96"/>
      <c r="J1476" s="96"/>
      <c r="K1476" s="96"/>
      <c r="L1476" s="96"/>
      <c r="M1476" s="96"/>
      <c r="N1476" s="96"/>
      <c r="O1476" s="97">
        <f t="shared" si="88"/>
        <v>0</v>
      </c>
      <c r="P1476" s="97">
        <f t="shared" si="89"/>
        <v>0</v>
      </c>
      <c r="Q1476" s="97" cm="1">
        <f t="array" aca="1" ref="Q1476" ca="1">IF(I1476=0,0,$E1476*$I1476*(SUMPRODUCT((1-'Emission Factors'!$C$37)^ROW(INDIRECT("1:" &amp; 'Emission Factors'!$C$45-1)))+1))</f>
        <v>0</v>
      </c>
      <c r="R1476" s="176">
        <f ca="1">IFERROR((($O1476+$Q1476)*'Emission Factors'!$C$10)+($P1476*'Emission Factors'!$C$17),"")</f>
        <v>0</v>
      </c>
      <c r="S1476" s="146" t="str">
        <f t="shared" ca="1" si="90"/>
        <v>N/A</v>
      </c>
      <c r="T1476" s="98">
        <f ca="1">IFERROR((($O1476+$Q1476)*'Emission Factors'!$C$11)+($P1476*'Emission Factors'!$C$18),"")</f>
        <v>0</v>
      </c>
      <c r="U1476" s="98">
        <f ca="1">IFERROR((($O1476+$Q1476)*'Emission Factors'!$C$12)+($P1476*'Emission Factors'!$C$19),"")</f>
        <v>0</v>
      </c>
      <c r="V1476" s="98">
        <f ca="1">IFERROR((($O1476+$Q1476)*'Emission Factors'!$C$13)+($P1476*'Emission Factors'!$C$20),"")</f>
        <v>0</v>
      </c>
      <c r="W1476" s="147">
        <f ca="1">IFERROR(IF(N1476="Residential",($O1476+Q1476)*'Emission Factors'!$C$14+(P1476*'Emission Factors'!$C$21),($O1476+Q1476)*'Emission Factors'!$C$15+(P1476*'Emission Factors'!$C$22)),"")</f>
        <v>0</v>
      </c>
      <c r="X1476" s="97">
        <f t="shared" si="91"/>
        <v>0</v>
      </c>
    </row>
    <row r="1477" spans="2:24" x14ac:dyDescent="0.3">
      <c r="B1477" s="94"/>
      <c r="C1477" s="95"/>
      <c r="D1477" s="95"/>
      <c r="E1477" s="95"/>
      <c r="F1477" s="144"/>
      <c r="G1477" s="94"/>
      <c r="H1477" s="145"/>
      <c r="I1477" s="96"/>
      <c r="J1477" s="96"/>
      <c r="K1477" s="96"/>
      <c r="L1477" s="96"/>
      <c r="M1477" s="96"/>
      <c r="N1477" s="96"/>
      <c r="O1477" s="97">
        <f t="shared" si="88"/>
        <v>0</v>
      </c>
      <c r="P1477" s="97">
        <f t="shared" si="89"/>
        <v>0</v>
      </c>
      <c r="Q1477" s="97" cm="1">
        <f t="array" aca="1" ref="Q1477" ca="1">IF(I1477=0,0,$E1477*$I1477*(SUMPRODUCT((1-'Emission Factors'!$C$37)^ROW(INDIRECT("1:" &amp; 'Emission Factors'!$C$45-1)))+1))</f>
        <v>0</v>
      </c>
      <c r="R1477" s="176">
        <f ca="1">IFERROR((($O1477+$Q1477)*'Emission Factors'!$C$10)+($P1477*'Emission Factors'!$C$17),"")</f>
        <v>0</v>
      </c>
      <c r="S1477" s="146" t="str">
        <f t="shared" ca="1" si="90"/>
        <v>N/A</v>
      </c>
      <c r="T1477" s="98">
        <f ca="1">IFERROR((($O1477+$Q1477)*'Emission Factors'!$C$11)+($P1477*'Emission Factors'!$C$18),"")</f>
        <v>0</v>
      </c>
      <c r="U1477" s="98">
        <f ca="1">IFERROR((($O1477+$Q1477)*'Emission Factors'!$C$12)+($P1477*'Emission Factors'!$C$19),"")</f>
        <v>0</v>
      </c>
      <c r="V1477" s="98">
        <f ca="1">IFERROR((($O1477+$Q1477)*'Emission Factors'!$C$13)+($P1477*'Emission Factors'!$C$20),"")</f>
        <v>0</v>
      </c>
      <c r="W1477" s="147">
        <f ca="1">IFERROR(IF(N1477="Residential",($O1477+Q1477)*'Emission Factors'!$C$14+(P1477*'Emission Factors'!$C$21),($O1477+Q1477)*'Emission Factors'!$C$15+(P1477*'Emission Factors'!$C$22)),"")</f>
        <v>0</v>
      </c>
      <c r="X1477" s="97">
        <f t="shared" si="91"/>
        <v>0</v>
      </c>
    </row>
    <row r="1478" spans="2:24" x14ac:dyDescent="0.3">
      <c r="B1478" s="94"/>
      <c r="C1478" s="95"/>
      <c r="D1478" s="95"/>
      <c r="E1478" s="95"/>
      <c r="F1478" s="144"/>
      <c r="G1478" s="94"/>
      <c r="H1478" s="145"/>
      <c r="I1478" s="96"/>
      <c r="J1478" s="96"/>
      <c r="K1478" s="96"/>
      <c r="L1478" s="96"/>
      <c r="M1478" s="96"/>
      <c r="N1478" s="96"/>
      <c r="O1478" s="97">
        <f t="shared" si="88"/>
        <v>0</v>
      </c>
      <c r="P1478" s="97">
        <f t="shared" si="89"/>
        <v>0</v>
      </c>
      <c r="Q1478" s="97" cm="1">
        <f t="array" aca="1" ref="Q1478" ca="1">IF(I1478=0,0,$E1478*$I1478*(SUMPRODUCT((1-'Emission Factors'!$C$37)^ROW(INDIRECT("1:" &amp; 'Emission Factors'!$C$45-1)))+1))</f>
        <v>0</v>
      </c>
      <c r="R1478" s="176">
        <f ca="1">IFERROR((($O1478+$Q1478)*'Emission Factors'!$C$10)+($P1478*'Emission Factors'!$C$17),"")</f>
        <v>0</v>
      </c>
      <c r="S1478" s="146" t="str">
        <f t="shared" ca="1" si="90"/>
        <v>N/A</v>
      </c>
      <c r="T1478" s="98">
        <f ca="1">IFERROR((($O1478+$Q1478)*'Emission Factors'!$C$11)+($P1478*'Emission Factors'!$C$18),"")</f>
        <v>0</v>
      </c>
      <c r="U1478" s="98">
        <f ca="1">IFERROR((($O1478+$Q1478)*'Emission Factors'!$C$12)+($P1478*'Emission Factors'!$C$19),"")</f>
        <v>0</v>
      </c>
      <c r="V1478" s="98">
        <f ca="1">IFERROR((($O1478+$Q1478)*'Emission Factors'!$C$13)+($P1478*'Emission Factors'!$C$20),"")</f>
        <v>0</v>
      </c>
      <c r="W1478" s="147">
        <f ca="1">IFERROR(IF(N1478="Residential",($O1478+Q1478)*'Emission Factors'!$C$14+(P1478*'Emission Factors'!$C$21),($O1478+Q1478)*'Emission Factors'!$C$15+(P1478*'Emission Factors'!$C$22)),"")</f>
        <v>0</v>
      </c>
      <c r="X1478" s="97">
        <f t="shared" si="91"/>
        <v>0</v>
      </c>
    </row>
    <row r="1479" spans="2:24" x14ac:dyDescent="0.3">
      <c r="B1479" s="94"/>
      <c r="C1479" s="95"/>
      <c r="D1479" s="95"/>
      <c r="E1479" s="95"/>
      <c r="F1479" s="144"/>
      <c r="G1479" s="94"/>
      <c r="H1479" s="145"/>
      <c r="I1479" s="96"/>
      <c r="J1479" s="96"/>
      <c r="K1479" s="96"/>
      <c r="L1479" s="96"/>
      <c r="M1479" s="96"/>
      <c r="N1479" s="96"/>
      <c r="O1479" s="97">
        <f t="shared" si="88"/>
        <v>0</v>
      </c>
      <c r="P1479" s="97">
        <f t="shared" si="89"/>
        <v>0</v>
      </c>
      <c r="Q1479" s="97" cm="1">
        <f t="array" aca="1" ref="Q1479" ca="1">IF(I1479=0,0,$E1479*$I1479*(SUMPRODUCT((1-'Emission Factors'!$C$37)^ROW(INDIRECT("1:" &amp; 'Emission Factors'!$C$45-1)))+1))</f>
        <v>0</v>
      </c>
      <c r="R1479" s="176">
        <f ca="1">IFERROR((($O1479+$Q1479)*'Emission Factors'!$C$10)+($P1479*'Emission Factors'!$C$17),"")</f>
        <v>0</v>
      </c>
      <c r="S1479" s="146" t="str">
        <f t="shared" ca="1" si="90"/>
        <v>N/A</v>
      </c>
      <c r="T1479" s="98">
        <f ca="1">IFERROR((($O1479+$Q1479)*'Emission Factors'!$C$11)+($P1479*'Emission Factors'!$C$18),"")</f>
        <v>0</v>
      </c>
      <c r="U1479" s="98">
        <f ca="1">IFERROR((($O1479+$Q1479)*'Emission Factors'!$C$12)+($P1479*'Emission Factors'!$C$19),"")</f>
        <v>0</v>
      </c>
      <c r="V1479" s="98">
        <f ca="1">IFERROR((($O1479+$Q1479)*'Emission Factors'!$C$13)+($P1479*'Emission Factors'!$C$20),"")</f>
        <v>0</v>
      </c>
      <c r="W1479" s="147">
        <f ca="1">IFERROR(IF(N1479="Residential",($O1479+Q1479)*'Emission Factors'!$C$14+(P1479*'Emission Factors'!$C$21),($O1479+Q1479)*'Emission Factors'!$C$15+(P1479*'Emission Factors'!$C$22)),"")</f>
        <v>0</v>
      </c>
      <c r="X1479" s="97">
        <f t="shared" si="91"/>
        <v>0</v>
      </c>
    </row>
    <row r="1480" spans="2:24" x14ac:dyDescent="0.3">
      <c r="B1480" s="94"/>
      <c r="C1480" s="95"/>
      <c r="D1480" s="95"/>
      <c r="E1480" s="95"/>
      <c r="F1480" s="144"/>
      <c r="G1480" s="94"/>
      <c r="H1480" s="145"/>
      <c r="I1480" s="96"/>
      <c r="J1480" s="96"/>
      <c r="K1480" s="96"/>
      <c r="L1480" s="96"/>
      <c r="M1480" s="96"/>
      <c r="N1480" s="96"/>
      <c r="O1480" s="97">
        <f t="shared" si="88"/>
        <v>0</v>
      </c>
      <c r="P1480" s="97">
        <f t="shared" si="89"/>
        <v>0</v>
      </c>
      <c r="Q1480" s="97" cm="1">
        <f t="array" aca="1" ref="Q1480" ca="1">IF(I1480=0,0,$E1480*$I1480*(SUMPRODUCT((1-'Emission Factors'!$C$37)^ROW(INDIRECT("1:" &amp; 'Emission Factors'!$C$45-1)))+1))</f>
        <v>0</v>
      </c>
      <c r="R1480" s="176">
        <f ca="1">IFERROR((($O1480+$Q1480)*'Emission Factors'!$C$10)+($P1480*'Emission Factors'!$C$17),"")</f>
        <v>0</v>
      </c>
      <c r="S1480" s="146" t="str">
        <f t="shared" ca="1" si="90"/>
        <v>N/A</v>
      </c>
      <c r="T1480" s="98">
        <f ca="1">IFERROR((($O1480+$Q1480)*'Emission Factors'!$C$11)+($P1480*'Emission Factors'!$C$18),"")</f>
        <v>0</v>
      </c>
      <c r="U1480" s="98">
        <f ca="1">IFERROR((($O1480+$Q1480)*'Emission Factors'!$C$12)+($P1480*'Emission Factors'!$C$19),"")</f>
        <v>0</v>
      </c>
      <c r="V1480" s="98">
        <f ca="1">IFERROR((($O1480+$Q1480)*'Emission Factors'!$C$13)+($P1480*'Emission Factors'!$C$20),"")</f>
        <v>0</v>
      </c>
      <c r="W1480" s="147">
        <f ca="1">IFERROR(IF(N1480="Residential",($O1480+Q1480)*'Emission Factors'!$C$14+(P1480*'Emission Factors'!$C$21),($O1480+Q1480)*'Emission Factors'!$C$15+(P1480*'Emission Factors'!$C$22)),"")</f>
        <v>0</v>
      </c>
      <c r="X1480" s="97">
        <f t="shared" si="91"/>
        <v>0</v>
      </c>
    </row>
    <row r="1481" spans="2:24" x14ac:dyDescent="0.3">
      <c r="B1481" s="94"/>
      <c r="C1481" s="95"/>
      <c r="D1481" s="95"/>
      <c r="E1481" s="95"/>
      <c r="F1481" s="144"/>
      <c r="G1481" s="94"/>
      <c r="H1481" s="145"/>
      <c r="I1481" s="96"/>
      <c r="J1481" s="96"/>
      <c r="K1481" s="96"/>
      <c r="L1481" s="96"/>
      <c r="M1481" s="96"/>
      <c r="N1481" s="96"/>
      <c r="O1481" s="97">
        <f t="shared" si="88"/>
        <v>0</v>
      </c>
      <c r="P1481" s="97">
        <f t="shared" si="89"/>
        <v>0</v>
      </c>
      <c r="Q1481" s="97" cm="1">
        <f t="array" aca="1" ref="Q1481" ca="1">IF(I1481=0,0,$E1481*$I1481*(SUMPRODUCT((1-'Emission Factors'!$C$37)^ROW(INDIRECT("1:" &amp; 'Emission Factors'!$C$45-1)))+1))</f>
        <v>0</v>
      </c>
      <c r="R1481" s="176">
        <f ca="1">IFERROR((($O1481+$Q1481)*'Emission Factors'!$C$10)+($P1481*'Emission Factors'!$C$17),"")</f>
        <v>0</v>
      </c>
      <c r="S1481" s="146" t="str">
        <f t="shared" ca="1" si="90"/>
        <v>N/A</v>
      </c>
      <c r="T1481" s="98">
        <f ca="1">IFERROR((($O1481+$Q1481)*'Emission Factors'!$C$11)+($P1481*'Emission Factors'!$C$18),"")</f>
        <v>0</v>
      </c>
      <c r="U1481" s="98">
        <f ca="1">IFERROR((($O1481+$Q1481)*'Emission Factors'!$C$12)+($P1481*'Emission Factors'!$C$19),"")</f>
        <v>0</v>
      </c>
      <c r="V1481" s="98">
        <f ca="1">IFERROR((($O1481+$Q1481)*'Emission Factors'!$C$13)+($P1481*'Emission Factors'!$C$20),"")</f>
        <v>0</v>
      </c>
      <c r="W1481" s="147">
        <f ca="1">IFERROR(IF(N1481="Residential",($O1481+Q1481)*'Emission Factors'!$C$14+(P1481*'Emission Factors'!$C$21),($O1481+Q1481)*'Emission Factors'!$C$15+(P1481*'Emission Factors'!$C$22)),"")</f>
        <v>0</v>
      </c>
      <c r="X1481" s="97">
        <f t="shared" si="91"/>
        <v>0</v>
      </c>
    </row>
    <row r="1482" spans="2:24" x14ac:dyDescent="0.3">
      <c r="B1482" s="94"/>
      <c r="C1482" s="95"/>
      <c r="D1482" s="95"/>
      <c r="E1482" s="95"/>
      <c r="F1482" s="144"/>
      <c r="G1482" s="94"/>
      <c r="H1482" s="145"/>
      <c r="I1482" s="96"/>
      <c r="J1482" s="96"/>
      <c r="K1482" s="96"/>
      <c r="L1482" s="96"/>
      <c r="M1482" s="96"/>
      <c r="N1482" s="96"/>
      <c r="O1482" s="97">
        <f t="shared" si="88"/>
        <v>0</v>
      </c>
      <c r="P1482" s="97">
        <f t="shared" si="89"/>
        <v>0</v>
      </c>
      <c r="Q1482" s="97" cm="1">
        <f t="array" aca="1" ref="Q1482" ca="1">IF(I1482=0,0,$E1482*$I1482*(SUMPRODUCT((1-'Emission Factors'!$C$37)^ROW(INDIRECT("1:" &amp; 'Emission Factors'!$C$45-1)))+1))</f>
        <v>0</v>
      </c>
      <c r="R1482" s="176">
        <f ca="1">IFERROR((($O1482+$Q1482)*'Emission Factors'!$C$10)+($P1482*'Emission Factors'!$C$17),"")</f>
        <v>0</v>
      </c>
      <c r="S1482" s="146" t="str">
        <f t="shared" ca="1" si="90"/>
        <v>N/A</v>
      </c>
      <c r="T1482" s="98">
        <f ca="1">IFERROR((($O1482+$Q1482)*'Emission Factors'!$C$11)+($P1482*'Emission Factors'!$C$18),"")</f>
        <v>0</v>
      </c>
      <c r="U1482" s="98">
        <f ca="1">IFERROR((($O1482+$Q1482)*'Emission Factors'!$C$12)+($P1482*'Emission Factors'!$C$19),"")</f>
        <v>0</v>
      </c>
      <c r="V1482" s="98">
        <f ca="1">IFERROR((($O1482+$Q1482)*'Emission Factors'!$C$13)+($P1482*'Emission Factors'!$C$20),"")</f>
        <v>0</v>
      </c>
      <c r="W1482" s="147">
        <f ca="1">IFERROR(IF(N1482="Residential",($O1482+Q1482)*'Emission Factors'!$C$14+(P1482*'Emission Factors'!$C$21),($O1482+Q1482)*'Emission Factors'!$C$15+(P1482*'Emission Factors'!$C$22)),"")</f>
        <v>0</v>
      </c>
      <c r="X1482" s="97">
        <f t="shared" si="91"/>
        <v>0</v>
      </c>
    </row>
    <row r="1483" spans="2:24" x14ac:dyDescent="0.3">
      <c r="B1483" s="94"/>
      <c r="C1483" s="95"/>
      <c r="D1483" s="95"/>
      <c r="E1483" s="95"/>
      <c r="F1483" s="144"/>
      <c r="G1483" s="94"/>
      <c r="H1483" s="145"/>
      <c r="I1483" s="96"/>
      <c r="J1483" s="96"/>
      <c r="K1483" s="96"/>
      <c r="L1483" s="96"/>
      <c r="M1483" s="96"/>
      <c r="N1483" s="96"/>
      <c r="O1483" s="97">
        <f t="shared" si="88"/>
        <v>0</v>
      </c>
      <c r="P1483" s="97">
        <f t="shared" si="89"/>
        <v>0</v>
      </c>
      <c r="Q1483" s="97" cm="1">
        <f t="array" aca="1" ref="Q1483" ca="1">IF(I1483=0,0,$E1483*$I1483*(SUMPRODUCT((1-'Emission Factors'!$C$37)^ROW(INDIRECT("1:" &amp; 'Emission Factors'!$C$45-1)))+1))</f>
        <v>0</v>
      </c>
      <c r="R1483" s="176">
        <f ca="1">IFERROR((($O1483+$Q1483)*'Emission Factors'!$C$10)+($P1483*'Emission Factors'!$C$17),"")</f>
        <v>0</v>
      </c>
      <c r="S1483" s="146" t="str">
        <f t="shared" ca="1" si="90"/>
        <v>N/A</v>
      </c>
      <c r="T1483" s="98">
        <f ca="1">IFERROR((($O1483+$Q1483)*'Emission Factors'!$C$11)+($P1483*'Emission Factors'!$C$18),"")</f>
        <v>0</v>
      </c>
      <c r="U1483" s="98">
        <f ca="1">IFERROR((($O1483+$Q1483)*'Emission Factors'!$C$12)+($P1483*'Emission Factors'!$C$19),"")</f>
        <v>0</v>
      </c>
      <c r="V1483" s="98">
        <f ca="1">IFERROR((($O1483+$Q1483)*'Emission Factors'!$C$13)+($P1483*'Emission Factors'!$C$20),"")</f>
        <v>0</v>
      </c>
      <c r="W1483" s="147">
        <f ca="1">IFERROR(IF(N1483="Residential",($O1483+Q1483)*'Emission Factors'!$C$14+(P1483*'Emission Factors'!$C$21),($O1483+Q1483)*'Emission Factors'!$C$15+(P1483*'Emission Factors'!$C$22)),"")</f>
        <v>0</v>
      </c>
      <c r="X1483" s="97">
        <f t="shared" si="91"/>
        <v>0</v>
      </c>
    </row>
    <row r="1484" spans="2:24" x14ac:dyDescent="0.3">
      <c r="B1484" s="94"/>
      <c r="C1484" s="95"/>
      <c r="D1484" s="95"/>
      <c r="E1484" s="95"/>
      <c r="F1484" s="144"/>
      <c r="G1484" s="94"/>
      <c r="H1484" s="145"/>
      <c r="I1484" s="96"/>
      <c r="J1484" s="96"/>
      <c r="K1484" s="96"/>
      <c r="L1484" s="96"/>
      <c r="M1484" s="96"/>
      <c r="N1484" s="96"/>
      <c r="O1484" s="97">
        <f t="shared" si="88"/>
        <v>0</v>
      </c>
      <c r="P1484" s="97">
        <f t="shared" si="89"/>
        <v>0</v>
      </c>
      <c r="Q1484" s="97" cm="1">
        <f t="array" aca="1" ref="Q1484" ca="1">IF(I1484=0,0,$E1484*$I1484*(SUMPRODUCT((1-'Emission Factors'!$C$37)^ROW(INDIRECT("1:" &amp; 'Emission Factors'!$C$45-1)))+1))</f>
        <v>0</v>
      </c>
      <c r="R1484" s="176">
        <f ca="1">IFERROR((($O1484+$Q1484)*'Emission Factors'!$C$10)+($P1484*'Emission Factors'!$C$17),"")</f>
        <v>0</v>
      </c>
      <c r="S1484" s="146" t="str">
        <f t="shared" ca="1" si="90"/>
        <v>N/A</v>
      </c>
      <c r="T1484" s="98">
        <f ca="1">IFERROR((($O1484+$Q1484)*'Emission Factors'!$C$11)+($P1484*'Emission Factors'!$C$18),"")</f>
        <v>0</v>
      </c>
      <c r="U1484" s="98">
        <f ca="1">IFERROR((($O1484+$Q1484)*'Emission Factors'!$C$12)+($P1484*'Emission Factors'!$C$19),"")</f>
        <v>0</v>
      </c>
      <c r="V1484" s="98">
        <f ca="1">IFERROR((($O1484+$Q1484)*'Emission Factors'!$C$13)+($P1484*'Emission Factors'!$C$20),"")</f>
        <v>0</v>
      </c>
      <c r="W1484" s="147">
        <f ca="1">IFERROR(IF(N1484="Residential",($O1484+Q1484)*'Emission Factors'!$C$14+(P1484*'Emission Factors'!$C$21),($O1484+Q1484)*'Emission Factors'!$C$15+(P1484*'Emission Factors'!$C$22)),"")</f>
        <v>0</v>
      </c>
      <c r="X1484" s="97">
        <f t="shared" si="91"/>
        <v>0</v>
      </c>
    </row>
    <row r="1485" spans="2:24" x14ac:dyDescent="0.3">
      <c r="B1485" s="94"/>
      <c r="C1485" s="95"/>
      <c r="D1485" s="95"/>
      <c r="E1485" s="95"/>
      <c r="F1485" s="144"/>
      <c r="G1485" s="94"/>
      <c r="H1485" s="145"/>
      <c r="I1485" s="96"/>
      <c r="J1485" s="96"/>
      <c r="K1485" s="96"/>
      <c r="L1485" s="96"/>
      <c r="M1485" s="96"/>
      <c r="N1485" s="96"/>
      <c r="O1485" s="97">
        <f t="shared" si="88"/>
        <v>0</v>
      </c>
      <c r="P1485" s="97">
        <f t="shared" si="89"/>
        <v>0</v>
      </c>
      <c r="Q1485" s="97" cm="1">
        <f t="array" aca="1" ref="Q1485" ca="1">IF(I1485=0,0,$E1485*$I1485*(SUMPRODUCT((1-'Emission Factors'!$C$37)^ROW(INDIRECT("1:" &amp; 'Emission Factors'!$C$45-1)))+1))</f>
        <v>0</v>
      </c>
      <c r="R1485" s="176">
        <f ca="1">IFERROR((($O1485+$Q1485)*'Emission Factors'!$C$10)+($P1485*'Emission Factors'!$C$17),"")</f>
        <v>0</v>
      </c>
      <c r="S1485" s="146" t="str">
        <f t="shared" ca="1" si="90"/>
        <v>N/A</v>
      </c>
      <c r="T1485" s="98">
        <f ca="1">IFERROR((($O1485+$Q1485)*'Emission Factors'!$C$11)+($P1485*'Emission Factors'!$C$18),"")</f>
        <v>0</v>
      </c>
      <c r="U1485" s="98">
        <f ca="1">IFERROR((($O1485+$Q1485)*'Emission Factors'!$C$12)+($P1485*'Emission Factors'!$C$19),"")</f>
        <v>0</v>
      </c>
      <c r="V1485" s="98">
        <f ca="1">IFERROR((($O1485+$Q1485)*'Emission Factors'!$C$13)+($P1485*'Emission Factors'!$C$20),"")</f>
        <v>0</v>
      </c>
      <c r="W1485" s="147">
        <f ca="1">IFERROR(IF(N1485="Residential",($O1485+Q1485)*'Emission Factors'!$C$14+(P1485*'Emission Factors'!$C$21),($O1485+Q1485)*'Emission Factors'!$C$15+(P1485*'Emission Factors'!$C$22)),"")</f>
        <v>0</v>
      </c>
      <c r="X1485" s="97">
        <f t="shared" si="91"/>
        <v>0</v>
      </c>
    </row>
    <row r="1486" spans="2:24" x14ac:dyDescent="0.3">
      <c r="B1486" s="94"/>
      <c r="C1486" s="95"/>
      <c r="D1486" s="95"/>
      <c r="E1486" s="95"/>
      <c r="F1486" s="144"/>
      <c r="G1486" s="94"/>
      <c r="H1486" s="145"/>
      <c r="I1486" s="96"/>
      <c r="J1486" s="96"/>
      <c r="K1486" s="96"/>
      <c r="L1486" s="96"/>
      <c r="M1486" s="96"/>
      <c r="N1486" s="96"/>
      <c r="O1486" s="97">
        <f t="shared" si="88"/>
        <v>0</v>
      </c>
      <c r="P1486" s="97">
        <f t="shared" si="89"/>
        <v>0</v>
      </c>
      <c r="Q1486" s="97" cm="1">
        <f t="array" aca="1" ref="Q1486" ca="1">IF(I1486=0,0,$E1486*$I1486*(SUMPRODUCT((1-'Emission Factors'!$C$37)^ROW(INDIRECT("1:" &amp; 'Emission Factors'!$C$45-1)))+1))</f>
        <v>0</v>
      </c>
      <c r="R1486" s="176">
        <f ca="1">IFERROR((($O1486+$Q1486)*'Emission Factors'!$C$10)+($P1486*'Emission Factors'!$C$17),"")</f>
        <v>0</v>
      </c>
      <c r="S1486" s="146" t="str">
        <f t="shared" ca="1" si="90"/>
        <v>N/A</v>
      </c>
      <c r="T1486" s="98">
        <f ca="1">IFERROR((($O1486+$Q1486)*'Emission Factors'!$C$11)+($P1486*'Emission Factors'!$C$18),"")</f>
        <v>0</v>
      </c>
      <c r="U1486" s="98">
        <f ca="1">IFERROR((($O1486+$Q1486)*'Emission Factors'!$C$12)+($P1486*'Emission Factors'!$C$19),"")</f>
        <v>0</v>
      </c>
      <c r="V1486" s="98">
        <f ca="1">IFERROR((($O1486+$Q1486)*'Emission Factors'!$C$13)+($P1486*'Emission Factors'!$C$20),"")</f>
        <v>0</v>
      </c>
      <c r="W1486" s="147">
        <f ca="1">IFERROR(IF(N1486="Residential",($O1486+Q1486)*'Emission Factors'!$C$14+(P1486*'Emission Factors'!$C$21),($O1486+Q1486)*'Emission Factors'!$C$15+(P1486*'Emission Factors'!$C$22)),"")</f>
        <v>0</v>
      </c>
      <c r="X1486" s="97">
        <f t="shared" si="91"/>
        <v>0</v>
      </c>
    </row>
    <row r="1487" spans="2:24" x14ac:dyDescent="0.3">
      <c r="B1487" s="94"/>
      <c r="C1487" s="95"/>
      <c r="D1487" s="95"/>
      <c r="E1487" s="95"/>
      <c r="F1487" s="144"/>
      <c r="G1487" s="94"/>
      <c r="H1487" s="145"/>
      <c r="I1487" s="96"/>
      <c r="J1487" s="96"/>
      <c r="K1487" s="96"/>
      <c r="L1487" s="96"/>
      <c r="M1487" s="96"/>
      <c r="N1487" s="96"/>
      <c r="O1487" s="97">
        <f t="shared" ref="O1487:O1550" si="92">IF($J1487=0,0,$E1487*$J1487*$M1487)</f>
        <v>0</v>
      </c>
      <c r="P1487" s="97">
        <f t="shared" ref="P1487:P1550" si="93">IF(K1487=0,0,$E1487*K1487*M1487)</f>
        <v>0</v>
      </c>
      <c r="Q1487" s="97" cm="1">
        <f t="array" aca="1" ref="Q1487" ca="1">IF(I1487=0,0,$E1487*$I1487*(SUMPRODUCT((1-'Emission Factors'!$C$37)^ROW(INDIRECT("1:" &amp; 'Emission Factors'!$C$45-1)))+1))</f>
        <v>0</v>
      </c>
      <c r="R1487" s="176">
        <f ca="1">IFERROR((($O1487+$Q1487)*'Emission Factors'!$C$10)+($P1487*'Emission Factors'!$C$17),"")</f>
        <v>0</v>
      </c>
      <c r="S1487" s="146" t="str">
        <f t="shared" ref="S1487:S1550" ca="1" si="94">IFERROR(R1487/H1487,"N/A")</f>
        <v>N/A</v>
      </c>
      <c r="T1487" s="98">
        <f ca="1">IFERROR((($O1487+$Q1487)*'Emission Factors'!$C$11)+($P1487*'Emission Factors'!$C$18),"")</f>
        <v>0</v>
      </c>
      <c r="U1487" s="98">
        <f ca="1">IFERROR((($O1487+$Q1487)*'Emission Factors'!$C$12)+($P1487*'Emission Factors'!$C$19),"")</f>
        <v>0</v>
      </c>
      <c r="V1487" s="98">
        <f ca="1">IFERROR((($O1487+$Q1487)*'Emission Factors'!$C$13)+($P1487*'Emission Factors'!$C$20),"")</f>
        <v>0</v>
      </c>
      <c r="W1487" s="147">
        <f ca="1">IFERROR(IF(N1487="Residential",($O1487+Q1487)*'Emission Factors'!$C$14+(P1487*'Emission Factors'!$C$21),($O1487+Q1487)*'Emission Factors'!$C$15+(P1487*'Emission Factors'!$C$22)),"")</f>
        <v>0</v>
      </c>
      <c r="X1487" s="97">
        <f t="shared" ref="X1487:X1550" si="95">IF(L1487=0,0,$E1487*$L1487*$M1487)</f>
        <v>0</v>
      </c>
    </row>
    <row r="1488" spans="2:24" x14ac:dyDescent="0.3">
      <c r="B1488" s="94"/>
      <c r="C1488" s="95"/>
      <c r="D1488" s="95"/>
      <c r="E1488" s="95"/>
      <c r="F1488" s="144"/>
      <c r="G1488" s="94"/>
      <c r="H1488" s="145"/>
      <c r="I1488" s="96"/>
      <c r="J1488" s="96"/>
      <c r="K1488" s="96"/>
      <c r="L1488" s="96"/>
      <c r="M1488" s="96"/>
      <c r="N1488" s="96"/>
      <c r="O1488" s="97">
        <f t="shared" si="92"/>
        <v>0</v>
      </c>
      <c r="P1488" s="97">
        <f t="shared" si="93"/>
        <v>0</v>
      </c>
      <c r="Q1488" s="97" cm="1">
        <f t="array" aca="1" ref="Q1488" ca="1">IF(I1488=0,0,$E1488*$I1488*(SUMPRODUCT((1-'Emission Factors'!$C$37)^ROW(INDIRECT("1:" &amp; 'Emission Factors'!$C$45-1)))+1))</f>
        <v>0</v>
      </c>
      <c r="R1488" s="176">
        <f ca="1">IFERROR((($O1488+$Q1488)*'Emission Factors'!$C$10)+($P1488*'Emission Factors'!$C$17),"")</f>
        <v>0</v>
      </c>
      <c r="S1488" s="146" t="str">
        <f t="shared" ca="1" si="94"/>
        <v>N/A</v>
      </c>
      <c r="T1488" s="98">
        <f ca="1">IFERROR((($O1488+$Q1488)*'Emission Factors'!$C$11)+($P1488*'Emission Factors'!$C$18),"")</f>
        <v>0</v>
      </c>
      <c r="U1488" s="98">
        <f ca="1">IFERROR((($O1488+$Q1488)*'Emission Factors'!$C$12)+($P1488*'Emission Factors'!$C$19),"")</f>
        <v>0</v>
      </c>
      <c r="V1488" s="98">
        <f ca="1">IFERROR((($O1488+$Q1488)*'Emission Factors'!$C$13)+($P1488*'Emission Factors'!$C$20),"")</f>
        <v>0</v>
      </c>
      <c r="W1488" s="147">
        <f ca="1">IFERROR(IF(N1488="Residential",($O1488+Q1488)*'Emission Factors'!$C$14+(P1488*'Emission Factors'!$C$21),($O1488+Q1488)*'Emission Factors'!$C$15+(P1488*'Emission Factors'!$C$22)),"")</f>
        <v>0</v>
      </c>
      <c r="X1488" s="97">
        <f t="shared" si="95"/>
        <v>0</v>
      </c>
    </row>
    <row r="1489" spans="2:24" x14ac:dyDescent="0.3">
      <c r="B1489" s="94"/>
      <c r="C1489" s="95"/>
      <c r="D1489" s="95"/>
      <c r="E1489" s="95"/>
      <c r="F1489" s="144"/>
      <c r="G1489" s="94"/>
      <c r="H1489" s="145"/>
      <c r="I1489" s="96"/>
      <c r="J1489" s="96"/>
      <c r="K1489" s="96"/>
      <c r="L1489" s="96"/>
      <c r="M1489" s="96"/>
      <c r="N1489" s="96"/>
      <c r="O1489" s="97">
        <f t="shared" si="92"/>
        <v>0</v>
      </c>
      <c r="P1489" s="97">
        <f t="shared" si="93"/>
        <v>0</v>
      </c>
      <c r="Q1489" s="97" cm="1">
        <f t="array" aca="1" ref="Q1489" ca="1">IF(I1489=0,0,$E1489*$I1489*(SUMPRODUCT((1-'Emission Factors'!$C$37)^ROW(INDIRECT("1:" &amp; 'Emission Factors'!$C$45-1)))+1))</f>
        <v>0</v>
      </c>
      <c r="R1489" s="176">
        <f ca="1">IFERROR((($O1489+$Q1489)*'Emission Factors'!$C$10)+($P1489*'Emission Factors'!$C$17),"")</f>
        <v>0</v>
      </c>
      <c r="S1489" s="146" t="str">
        <f t="shared" ca="1" si="94"/>
        <v>N/A</v>
      </c>
      <c r="T1489" s="98">
        <f ca="1">IFERROR((($O1489+$Q1489)*'Emission Factors'!$C$11)+($P1489*'Emission Factors'!$C$18),"")</f>
        <v>0</v>
      </c>
      <c r="U1489" s="98">
        <f ca="1">IFERROR((($O1489+$Q1489)*'Emission Factors'!$C$12)+($P1489*'Emission Factors'!$C$19),"")</f>
        <v>0</v>
      </c>
      <c r="V1489" s="98">
        <f ca="1">IFERROR((($O1489+$Q1489)*'Emission Factors'!$C$13)+($P1489*'Emission Factors'!$C$20),"")</f>
        <v>0</v>
      </c>
      <c r="W1489" s="147">
        <f ca="1">IFERROR(IF(N1489="Residential",($O1489+Q1489)*'Emission Factors'!$C$14+(P1489*'Emission Factors'!$C$21),($O1489+Q1489)*'Emission Factors'!$C$15+(P1489*'Emission Factors'!$C$22)),"")</f>
        <v>0</v>
      </c>
      <c r="X1489" s="97">
        <f t="shared" si="95"/>
        <v>0</v>
      </c>
    </row>
    <row r="1490" spans="2:24" x14ac:dyDescent="0.3">
      <c r="B1490" s="94"/>
      <c r="C1490" s="95"/>
      <c r="D1490" s="95"/>
      <c r="E1490" s="95"/>
      <c r="F1490" s="144"/>
      <c r="G1490" s="94"/>
      <c r="H1490" s="145"/>
      <c r="I1490" s="96"/>
      <c r="J1490" s="96"/>
      <c r="K1490" s="96"/>
      <c r="L1490" s="96"/>
      <c r="M1490" s="96"/>
      <c r="N1490" s="96"/>
      <c r="O1490" s="97">
        <f t="shared" si="92"/>
        <v>0</v>
      </c>
      <c r="P1490" s="97">
        <f t="shared" si="93"/>
        <v>0</v>
      </c>
      <c r="Q1490" s="97" cm="1">
        <f t="array" aca="1" ref="Q1490" ca="1">IF(I1490=0,0,$E1490*$I1490*(SUMPRODUCT((1-'Emission Factors'!$C$37)^ROW(INDIRECT("1:" &amp; 'Emission Factors'!$C$45-1)))+1))</f>
        <v>0</v>
      </c>
      <c r="R1490" s="176">
        <f ca="1">IFERROR((($O1490+$Q1490)*'Emission Factors'!$C$10)+($P1490*'Emission Factors'!$C$17),"")</f>
        <v>0</v>
      </c>
      <c r="S1490" s="146" t="str">
        <f t="shared" ca="1" si="94"/>
        <v>N/A</v>
      </c>
      <c r="T1490" s="98">
        <f ca="1">IFERROR((($O1490+$Q1490)*'Emission Factors'!$C$11)+($P1490*'Emission Factors'!$C$18),"")</f>
        <v>0</v>
      </c>
      <c r="U1490" s="98">
        <f ca="1">IFERROR((($O1490+$Q1490)*'Emission Factors'!$C$12)+($P1490*'Emission Factors'!$C$19),"")</f>
        <v>0</v>
      </c>
      <c r="V1490" s="98">
        <f ca="1">IFERROR((($O1490+$Q1490)*'Emission Factors'!$C$13)+($P1490*'Emission Factors'!$C$20),"")</f>
        <v>0</v>
      </c>
      <c r="W1490" s="147">
        <f ca="1">IFERROR(IF(N1490="Residential",($O1490+Q1490)*'Emission Factors'!$C$14+(P1490*'Emission Factors'!$C$21),($O1490+Q1490)*'Emission Factors'!$C$15+(P1490*'Emission Factors'!$C$22)),"")</f>
        <v>0</v>
      </c>
      <c r="X1490" s="97">
        <f t="shared" si="95"/>
        <v>0</v>
      </c>
    </row>
    <row r="1491" spans="2:24" x14ac:dyDescent="0.3">
      <c r="B1491" s="94"/>
      <c r="C1491" s="95"/>
      <c r="D1491" s="95"/>
      <c r="E1491" s="95"/>
      <c r="F1491" s="144"/>
      <c r="G1491" s="94"/>
      <c r="H1491" s="145"/>
      <c r="I1491" s="96"/>
      <c r="J1491" s="96"/>
      <c r="K1491" s="96"/>
      <c r="L1491" s="96"/>
      <c r="M1491" s="96"/>
      <c r="N1491" s="96"/>
      <c r="O1491" s="97">
        <f t="shared" si="92"/>
        <v>0</v>
      </c>
      <c r="P1491" s="97">
        <f t="shared" si="93"/>
        <v>0</v>
      </c>
      <c r="Q1491" s="97" cm="1">
        <f t="array" aca="1" ref="Q1491" ca="1">IF(I1491=0,0,$E1491*$I1491*(SUMPRODUCT((1-'Emission Factors'!$C$37)^ROW(INDIRECT("1:" &amp; 'Emission Factors'!$C$45-1)))+1))</f>
        <v>0</v>
      </c>
      <c r="R1491" s="176">
        <f ca="1">IFERROR((($O1491+$Q1491)*'Emission Factors'!$C$10)+($P1491*'Emission Factors'!$C$17),"")</f>
        <v>0</v>
      </c>
      <c r="S1491" s="146" t="str">
        <f t="shared" ca="1" si="94"/>
        <v>N/A</v>
      </c>
      <c r="T1491" s="98">
        <f ca="1">IFERROR((($O1491+$Q1491)*'Emission Factors'!$C$11)+($P1491*'Emission Factors'!$C$18),"")</f>
        <v>0</v>
      </c>
      <c r="U1491" s="98">
        <f ca="1">IFERROR((($O1491+$Q1491)*'Emission Factors'!$C$12)+($P1491*'Emission Factors'!$C$19),"")</f>
        <v>0</v>
      </c>
      <c r="V1491" s="98">
        <f ca="1">IFERROR((($O1491+$Q1491)*'Emission Factors'!$C$13)+($P1491*'Emission Factors'!$C$20),"")</f>
        <v>0</v>
      </c>
      <c r="W1491" s="147">
        <f ca="1">IFERROR(IF(N1491="Residential",($O1491+Q1491)*'Emission Factors'!$C$14+(P1491*'Emission Factors'!$C$21),($O1491+Q1491)*'Emission Factors'!$C$15+(P1491*'Emission Factors'!$C$22)),"")</f>
        <v>0</v>
      </c>
      <c r="X1491" s="97">
        <f t="shared" si="95"/>
        <v>0</v>
      </c>
    </row>
    <row r="1492" spans="2:24" x14ac:dyDescent="0.3">
      <c r="B1492" s="94"/>
      <c r="C1492" s="95"/>
      <c r="D1492" s="95"/>
      <c r="E1492" s="95"/>
      <c r="F1492" s="144"/>
      <c r="G1492" s="94"/>
      <c r="H1492" s="145"/>
      <c r="I1492" s="96"/>
      <c r="J1492" s="96"/>
      <c r="K1492" s="96"/>
      <c r="L1492" s="96"/>
      <c r="M1492" s="96"/>
      <c r="N1492" s="96"/>
      <c r="O1492" s="97">
        <f t="shared" si="92"/>
        <v>0</v>
      </c>
      <c r="P1492" s="97">
        <f t="shared" si="93"/>
        <v>0</v>
      </c>
      <c r="Q1492" s="97" cm="1">
        <f t="array" aca="1" ref="Q1492" ca="1">IF(I1492=0,0,$E1492*$I1492*(SUMPRODUCT((1-'Emission Factors'!$C$37)^ROW(INDIRECT("1:" &amp; 'Emission Factors'!$C$45-1)))+1))</f>
        <v>0</v>
      </c>
      <c r="R1492" s="176">
        <f ca="1">IFERROR((($O1492+$Q1492)*'Emission Factors'!$C$10)+($P1492*'Emission Factors'!$C$17),"")</f>
        <v>0</v>
      </c>
      <c r="S1492" s="146" t="str">
        <f t="shared" ca="1" si="94"/>
        <v>N/A</v>
      </c>
      <c r="T1492" s="98">
        <f ca="1">IFERROR((($O1492+$Q1492)*'Emission Factors'!$C$11)+($P1492*'Emission Factors'!$C$18),"")</f>
        <v>0</v>
      </c>
      <c r="U1492" s="98">
        <f ca="1">IFERROR((($O1492+$Q1492)*'Emission Factors'!$C$12)+($P1492*'Emission Factors'!$C$19),"")</f>
        <v>0</v>
      </c>
      <c r="V1492" s="98">
        <f ca="1">IFERROR((($O1492+$Q1492)*'Emission Factors'!$C$13)+($P1492*'Emission Factors'!$C$20),"")</f>
        <v>0</v>
      </c>
      <c r="W1492" s="147">
        <f ca="1">IFERROR(IF(N1492="Residential",($O1492+Q1492)*'Emission Factors'!$C$14+(P1492*'Emission Factors'!$C$21),($O1492+Q1492)*'Emission Factors'!$C$15+(P1492*'Emission Factors'!$C$22)),"")</f>
        <v>0</v>
      </c>
      <c r="X1492" s="97">
        <f t="shared" si="95"/>
        <v>0</v>
      </c>
    </row>
    <row r="1493" spans="2:24" x14ac:dyDescent="0.3">
      <c r="B1493" s="94"/>
      <c r="C1493" s="95"/>
      <c r="D1493" s="95"/>
      <c r="E1493" s="95"/>
      <c r="F1493" s="144"/>
      <c r="G1493" s="94"/>
      <c r="H1493" s="145"/>
      <c r="I1493" s="96"/>
      <c r="J1493" s="96"/>
      <c r="K1493" s="96"/>
      <c r="L1493" s="96"/>
      <c r="M1493" s="96"/>
      <c r="N1493" s="96"/>
      <c r="O1493" s="97">
        <f t="shared" si="92"/>
        <v>0</v>
      </c>
      <c r="P1493" s="97">
        <f t="shared" si="93"/>
        <v>0</v>
      </c>
      <c r="Q1493" s="97" cm="1">
        <f t="array" aca="1" ref="Q1493" ca="1">IF(I1493=0,0,$E1493*$I1493*(SUMPRODUCT((1-'Emission Factors'!$C$37)^ROW(INDIRECT("1:" &amp; 'Emission Factors'!$C$45-1)))+1))</f>
        <v>0</v>
      </c>
      <c r="R1493" s="176">
        <f ca="1">IFERROR((($O1493+$Q1493)*'Emission Factors'!$C$10)+($P1493*'Emission Factors'!$C$17),"")</f>
        <v>0</v>
      </c>
      <c r="S1493" s="146" t="str">
        <f t="shared" ca="1" si="94"/>
        <v>N/A</v>
      </c>
      <c r="T1493" s="98">
        <f ca="1">IFERROR((($O1493+$Q1493)*'Emission Factors'!$C$11)+($P1493*'Emission Factors'!$C$18),"")</f>
        <v>0</v>
      </c>
      <c r="U1493" s="98">
        <f ca="1">IFERROR((($O1493+$Q1493)*'Emission Factors'!$C$12)+($P1493*'Emission Factors'!$C$19),"")</f>
        <v>0</v>
      </c>
      <c r="V1493" s="98">
        <f ca="1">IFERROR((($O1493+$Q1493)*'Emission Factors'!$C$13)+($P1493*'Emission Factors'!$C$20),"")</f>
        <v>0</v>
      </c>
      <c r="W1493" s="147">
        <f ca="1">IFERROR(IF(N1493="Residential",($O1493+Q1493)*'Emission Factors'!$C$14+(P1493*'Emission Factors'!$C$21),($O1493+Q1493)*'Emission Factors'!$C$15+(P1493*'Emission Factors'!$C$22)),"")</f>
        <v>0</v>
      </c>
      <c r="X1493" s="97">
        <f t="shared" si="95"/>
        <v>0</v>
      </c>
    </row>
    <row r="1494" spans="2:24" x14ac:dyDescent="0.3">
      <c r="B1494" s="94"/>
      <c r="C1494" s="95"/>
      <c r="D1494" s="95"/>
      <c r="E1494" s="95"/>
      <c r="F1494" s="144"/>
      <c r="G1494" s="94"/>
      <c r="H1494" s="145"/>
      <c r="I1494" s="96"/>
      <c r="J1494" s="96"/>
      <c r="K1494" s="96"/>
      <c r="L1494" s="96"/>
      <c r="M1494" s="96"/>
      <c r="N1494" s="96"/>
      <c r="O1494" s="97">
        <f t="shared" si="92"/>
        <v>0</v>
      </c>
      <c r="P1494" s="97">
        <f t="shared" si="93"/>
        <v>0</v>
      </c>
      <c r="Q1494" s="97" cm="1">
        <f t="array" aca="1" ref="Q1494" ca="1">IF(I1494=0,0,$E1494*$I1494*(SUMPRODUCT((1-'Emission Factors'!$C$37)^ROW(INDIRECT("1:" &amp; 'Emission Factors'!$C$45-1)))+1))</f>
        <v>0</v>
      </c>
      <c r="R1494" s="176">
        <f ca="1">IFERROR((($O1494+$Q1494)*'Emission Factors'!$C$10)+($P1494*'Emission Factors'!$C$17),"")</f>
        <v>0</v>
      </c>
      <c r="S1494" s="146" t="str">
        <f t="shared" ca="1" si="94"/>
        <v>N/A</v>
      </c>
      <c r="T1494" s="98">
        <f ca="1">IFERROR((($O1494+$Q1494)*'Emission Factors'!$C$11)+($P1494*'Emission Factors'!$C$18),"")</f>
        <v>0</v>
      </c>
      <c r="U1494" s="98">
        <f ca="1">IFERROR((($O1494+$Q1494)*'Emission Factors'!$C$12)+($P1494*'Emission Factors'!$C$19),"")</f>
        <v>0</v>
      </c>
      <c r="V1494" s="98">
        <f ca="1">IFERROR((($O1494+$Q1494)*'Emission Factors'!$C$13)+($P1494*'Emission Factors'!$C$20),"")</f>
        <v>0</v>
      </c>
      <c r="W1494" s="147">
        <f ca="1">IFERROR(IF(N1494="Residential",($O1494+Q1494)*'Emission Factors'!$C$14+(P1494*'Emission Factors'!$C$21),($O1494+Q1494)*'Emission Factors'!$C$15+(P1494*'Emission Factors'!$C$22)),"")</f>
        <v>0</v>
      </c>
      <c r="X1494" s="97">
        <f t="shared" si="95"/>
        <v>0</v>
      </c>
    </row>
    <row r="1495" spans="2:24" x14ac:dyDescent="0.3">
      <c r="B1495" s="94"/>
      <c r="C1495" s="95"/>
      <c r="D1495" s="95"/>
      <c r="E1495" s="95"/>
      <c r="F1495" s="144"/>
      <c r="G1495" s="94"/>
      <c r="H1495" s="145"/>
      <c r="I1495" s="96"/>
      <c r="J1495" s="96"/>
      <c r="K1495" s="96"/>
      <c r="L1495" s="96"/>
      <c r="M1495" s="96"/>
      <c r="N1495" s="96"/>
      <c r="O1495" s="97">
        <f t="shared" si="92"/>
        <v>0</v>
      </c>
      <c r="P1495" s="97">
        <f t="shared" si="93"/>
        <v>0</v>
      </c>
      <c r="Q1495" s="97" cm="1">
        <f t="array" aca="1" ref="Q1495" ca="1">IF(I1495=0,0,$E1495*$I1495*(SUMPRODUCT((1-'Emission Factors'!$C$37)^ROW(INDIRECT("1:" &amp; 'Emission Factors'!$C$45-1)))+1))</f>
        <v>0</v>
      </c>
      <c r="R1495" s="176">
        <f ca="1">IFERROR((($O1495+$Q1495)*'Emission Factors'!$C$10)+($P1495*'Emission Factors'!$C$17),"")</f>
        <v>0</v>
      </c>
      <c r="S1495" s="146" t="str">
        <f t="shared" ca="1" si="94"/>
        <v>N/A</v>
      </c>
      <c r="T1495" s="98">
        <f ca="1">IFERROR((($O1495+$Q1495)*'Emission Factors'!$C$11)+($P1495*'Emission Factors'!$C$18),"")</f>
        <v>0</v>
      </c>
      <c r="U1495" s="98">
        <f ca="1">IFERROR((($O1495+$Q1495)*'Emission Factors'!$C$12)+($P1495*'Emission Factors'!$C$19),"")</f>
        <v>0</v>
      </c>
      <c r="V1495" s="98">
        <f ca="1">IFERROR((($O1495+$Q1495)*'Emission Factors'!$C$13)+($P1495*'Emission Factors'!$C$20),"")</f>
        <v>0</v>
      </c>
      <c r="W1495" s="147">
        <f ca="1">IFERROR(IF(N1495="Residential",($O1495+Q1495)*'Emission Factors'!$C$14+(P1495*'Emission Factors'!$C$21),($O1495+Q1495)*'Emission Factors'!$C$15+(P1495*'Emission Factors'!$C$22)),"")</f>
        <v>0</v>
      </c>
      <c r="X1495" s="97">
        <f t="shared" si="95"/>
        <v>0</v>
      </c>
    </row>
    <row r="1496" spans="2:24" x14ac:dyDescent="0.3">
      <c r="B1496" s="94"/>
      <c r="C1496" s="95"/>
      <c r="D1496" s="95"/>
      <c r="E1496" s="95"/>
      <c r="F1496" s="144"/>
      <c r="G1496" s="94"/>
      <c r="H1496" s="145"/>
      <c r="I1496" s="96"/>
      <c r="J1496" s="96"/>
      <c r="K1496" s="96"/>
      <c r="L1496" s="96"/>
      <c r="M1496" s="96"/>
      <c r="N1496" s="96"/>
      <c r="O1496" s="97">
        <f t="shared" si="92"/>
        <v>0</v>
      </c>
      <c r="P1496" s="97">
        <f t="shared" si="93"/>
        <v>0</v>
      </c>
      <c r="Q1496" s="97" cm="1">
        <f t="array" aca="1" ref="Q1496" ca="1">IF(I1496=0,0,$E1496*$I1496*(SUMPRODUCT((1-'Emission Factors'!$C$37)^ROW(INDIRECT("1:" &amp; 'Emission Factors'!$C$45-1)))+1))</f>
        <v>0</v>
      </c>
      <c r="R1496" s="176">
        <f ca="1">IFERROR((($O1496+$Q1496)*'Emission Factors'!$C$10)+($P1496*'Emission Factors'!$C$17),"")</f>
        <v>0</v>
      </c>
      <c r="S1496" s="146" t="str">
        <f t="shared" ca="1" si="94"/>
        <v>N/A</v>
      </c>
      <c r="T1496" s="98">
        <f ca="1">IFERROR((($O1496+$Q1496)*'Emission Factors'!$C$11)+($P1496*'Emission Factors'!$C$18),"")</f>
        <v>0</v>
      </c>
      <c r="U1496" s="98">
        <f ca="1">IFERROR((($O1496+$Q1496)*'Emission Factors'!$C$12)+($P1496*'Emission Factors'!$C$19),"")</f>
        <v>0</v>
      </c>
      <c r="V1496" s="98">
        <f ca="1">IFERROR((($O1496+$Q1496)*'Emission Factors'!$C$13)+($P1496*'Emission Factors'!$C$20),"")</f>
        <v>0</v>
      </c>
      <c r="W1496" s="147">
        <f ca="1">IFERROR(IF(N1496="Residential",($O1496+Q1496)*'Emission Factors'!$C$14+(P1496*'Emission Factors'!$C$21),($O1496+Q1496)*'Emission Factors'!$C$15+(P1496*'Emission Factors'!$C$22)),"")</f>
        <v>0</v>
      </c>
      <c r="X1496" s="97">
        <f t="shared" si="95"/>
        <v>0</v>
      </c>
    </row>
    <row r="1497" spans="2:24" x14ac:dyDescent="0.3">
      <c r="B1497" s="94"/>
      <c r="C1497" s="95"/>
      <c r="D1497" s="95"/>
      <c r="E1497" s="95"/>
      <c r="F1497" s="144"/>
      <c r="G1497" s="94"/>
      <c r="H1497" s="145"/>
      <c r="I1497" s="96"/>
      <c r="J1497" s="96"/>
      <c r="K1497" s="96"/>
      <c r="L1497" s="96"/>
      <c r="M1497" s="96"/>
      <c r="N1497" s="96"/>
      <c r="O1497" s="97">
        <f t="shared" si="92"/>
        <v>0</v>
      </c>
      <c r="P1497" s="97">
        <f t="shared" si="93"/>
        <v>0</v>
      </c>
      <c r="Q1497" s="97" cm="1">
        <f t="array" aca="1" ref="Q1497" ca="1">IF(I1497=0,0,$E1497*$I1497*(SUMPRODUCT((1-'Emission Factors'!$C$37)^ROW(INDIRECT("1:" &amp; 'Emission Factors'!$C$45-1)))+1))</f>
        <v>0</v>
      </c>
      <c r="R1497" s="176">
        <f ca="1">IFERROR((($O1497+$Q1497)*'Emission Factors'!$C$10)+($P1497*'Emission Factors'!$C$17),"")</f>
        <v>0</v>
      </c>
      <c r="S1497" s="146" t="str">
        <f t="shared" ca="1" si="94"/>
        <v>N/A</v>
      </c>
      <c r="T1497" s="98">
        <f ca="1">IFERROR((($O1497+$Q1497)*'Emission Factors'!$C$11)+($P1497*'Emission Factors'!$C$18),"")</f>
        <v>0</v>
      </c>
      <c r="U1497" s="98">
        <f ca="1">IFERROR((($O1497+$Q1497)*'Emission Factors'!$C$12)+($P1497*'Emission Factors'!$C$19),"")</f>
        <v>0</v>
      </c>
      <c r="V1497" s="98">
        <f ca="1">IFERROR((($O1497+$Q1497)*'Emission Factors'!$C$13)+($P1497*'Emission Factors'!$C$20),"")</f>
        <v>0</v>
      </c>
      <c r="W1497" s="147">
        <f ca="1">IFERROR(IF(N1497="Residential",($O1497+Q1497)*'Emission Factors'!$C$14+(P1497*'Emission Factors'!$C$21),($O1497+Q1497)*'Emission Factors'!$C$15+(P1497*'Emission Factors'!$C$22)),"")</f>
        <v>0</v>
      </c>
      <c r="X1497" s="97">
        <f t="shared" si="95"/>
        <v>0</v>
      </c>
    </row>
    <row r="1498" spans="2:24" x14ac:dyDescent="0.3">
      <c r="B1498" s="94"/>
      <c r="C1498" s="95"/>
      <c r="D1498" s="95"/>
      <c r="E1498" s="95"/>
      <c r="F1498" s="144"/>
      <c r="G1498" s="94"/>
      <c r="H1498" s="145"/>
      <c r="I1498" s="96"/>
      <c r="J1498" s="96"/>
      <c r="K1498" s="96"/>
      <c r="L1498" s="96"/>
      <c r="M1498" s="96"/>
      <c r="N1498" s="96"/>
      <c r="O1498" s="97">
        <f t="shared" si="92"/>
        <v>0</v>
      </c>
      <c r="P1498" s="97">
        <f t="shared" si="93"/>
        <v>0</v>
      </c>
      <c r="Q1498" s="97" cm="1">
        <f t="array" aca="1" ref="Q1498" ca="1">IF(I1498=0,0,$E1498*$I1498*(SUMPRODUCT((1-'Emission Factors'!$C$37)^ROW(INDIRECT("1:" &amp; 'Emission Factors'!$C$45-1)))+1))</f>
        <v>0</v>
      </c>
      <c r="R1498" s="176">
        <f ca="1">IFERROR((($O1498+$Q1498)*'Emission Factors'!$C$10)+($P1498*'Emission Factors'!$C$17),"")</f>
        <v>0</v>
      </c>
      <c r="S1498" s="146" t="str">
        <f t="shared" ca="1" si="94"/>
        <v>N/A</v>
      </c>
      <c r="T1498" s="98">
        <f ca="1">IFERROR((($O1498+$Q1498)*'Emission Factors'!$C$11)+($P1498*'Emission Factors'!$C$18),"")</f>
        <v>0</v>
      </c>
      <c r="U1498" s="98">
        <f ca="1">IFERROR((($O1498+$Q1498)*'Emission Factors'!$C$12)+($P1498*'Emission Factors'!$C$19),"")</f>
        <v>0</v>
      </c>
      <c r="V1498" s="98">
        <f ca="1">IFERROR((($O1498+$Q1498)*'Emission Factors'!$C$13)+($P1498*'Emission Factors'!$C$20),"")</f>
        <v>0</v>
      </c>
      <c r="W1498" s="147">
        <f ca="1">IFERROR(IF(N1498="Residential",($O1498+Q1498)*'Emission Factors'!$C$14+(P1498*'Emission Factors'!$C$21),($O1498+Q1498)*'Emission Factors'!$C$15+(P1498*'Emission Factors'!$C$22)),"")</f>
        <v>0</v>
      </c>
      <c r="X1498" s="97">
        <f t="shared" si="95"/>
        <v>0</v>
      </c>
    </row>
    <row r="1499" spans="2:24" x14ac:dyDescent="0.3">
      <c r="B1499" s="94"/>
      <c r="C1499" s="95"/>
      <c r="D1499" s="95"/>
      <c r="E1499" s="95"/>
      <c r="F1499" s="144"/>
      <c r="G1499" s="94"/>
      <c r="H1499" s="145"/>
      <c r="I1499" s="96"/>
      <c r="J1499" s="96"/>
      <c r="K1499" s="96"/>
      <c r="L1499" s="96"/>
      <c r="M1499" s="96"/>
      <c r="N1499" s="96"/>
      <c r="O1499" s="97">
        <f t="shared" si="92"/>
        <v>0</v>
      </c>
      <c r="P1499" s="97">
        <f t="shared" si="93"/>
        <v>0</v>
      </c>
      <c r="Q1499" s="97" cm="1">
        <f t="array" aca="1" ref="Q1499" ca="1">IF(I1499=0,0,$E1499*$I1499*(SUMPRODUCT((1-'Emission Factors'!$C$37)^ROW(INDIRECT("1:" &amp; 'Emission Factors'!$C$45-1)))+1))</f>
        <v>0</v>
      </c>
      <c r="R1499" s="176">
        <f ca="1">IFERROR((($O1499+$Q1499)*'Emission Factors'!$C$10)+($P1499*'Emission Factors'!$C$17),"")</f>
        <v>0</v>
      </c>
      <c r="S1499" s="146" t="str">
        <f t="shared" ca="1" si="94"/>
        <v>N/A</v>
      </c>
      <c r="T1499" s="98">
        <f ca="1">IFERROR((($O1499+$Q1499)*'Emission Factors'!$C$11)+($P1499*'Emission Factors'!$C$18),"")</f>
        <v>0</v>
      </c>
      <c r="U1499" s="98">
        <f ca="1">IFERROR((($O1499+$Q1499)*'Emission Factors'!$C$12)+($P1499*'Emission Factors'!$C$19),"")</f>
        <v>0</v>
      </c>
      <c r="V1499" s="98">
        <f ca="1">IFERROR((($O1499+$Q1499)*'Emission Factors'!$C$13)+($P1499*'Emission Factors'!$C$20),"")</f>
        <v>0</v>
      </c>
      <c r="W1499" s="147">
        <f ca="1">IFERROR(IF(N1499="Residential",($O1499+Q1499)*'Emission Factors'!$C$14+(P1499*'Emission Factors'!$C$21),($O1499+Q1499)*'Emission Factors'!$C$15+(P1499*'Emission Factors'!$C$22)),"")</f>
        <v>0</v>
      </c>
      <c r="X1499" s="97">
        <f t="shared" si="95"/>
        <v>0</v>
      </c>
    </row>
    <row r="1500" spans="2:24" x14ac:dyDescent="0.3">
      <c r="B1500" s="94"/>
      <c r="C1500" s="95"/>
      <c r="D1500" s="95"/>
      <c r="E1500" s="95"/>
      <c r="F1500" s="144"/>
      <c r="G1500" s="94"/>
      <c r="H1500" s="145"/>
      <c r="I1500" s="96"/>
      <c r="J1500" s="96"/>
      <c r="K1500" s="96"/>
      <c r="L1500" s="96"/>
      <c r="M1500" s="96"/>
      <c r="N1500" s="96"/>
      <c r="O1500" s="97">
        <f t="shared" si="92"/>
        <v>0</v>
      </c>
      <c r="P1500" s="97">
        <f t="shared" si="93"/>
        <v>0</v>
      </c>
      <c r="Q1500" s="97" cm="1">
        <f t="array" aca="1" ref="Q1500" ca="1">IF(I1500=0,0,$E1500*$I1500*(SUMPRODUCT((1-'Emission Factors'!$C$37)^ROW(INDIRECT("1:" &amp; 'Emission Factors'!$C$45-1)))+1))</f>
        <v>0</v>
      </c>
      <c r="R1500" s="176">
        <f ca="1">IFERROR((($O1500+$Q1500)*'Emission Factors'!$C$10)+($P1500*'Emission Factors'!$C$17),"")</f>
        <v>0</v>
      </c>
      <c r="S1500" s="146" t="str">
        <f t="shared" ca="1" si="94"/>
        <v>N/A</v>
      </c>
      <c r="T1500" s="98">
        <f ca="1">IFERROR((($O1500+$Q1500)*'Emission Factors'!$C$11)+($P1500*'Emission Factors'!$C$18),"")</f>
        <v>0</v>
      </c>
      <c r="U1500" s="98">
        <f ca="1">IFERROR((($O1500+$Q1500)*'Emission Factors'!$C$12)+($P1500*'Emission Factors'!$C$19),"")</f>
        <v>0</v>
      </c>
      <c r="V1500" s="98">
        <f ca="1">IFERROR((($O1500+$Q1500)*'Emission Factors'!$C$13)+($P1500*'Emission Factors'!$C$20),"")</f>
        <v>0</v>
      </c>
      <c r="W1500" s="147">
        <f ca="1">IFERROR(IF(N1500="Residential",($O1500+Q1500)*'Emission Factors'!$C$14+(P1500*'Emission Factors'!$C$21),($O1500+Q1500)*'Emission Factors'!$C$15+(P1500*'Emission Factors'!$C$22)),"")</f>
        <v>0</v>
      </c>
      <c r="X1500" s="97">
        <f t="shared" si="95"/>
        <v>0</v>
      </c>
    </row>
    <row r="1501" spans="2:24" x14ac:dyDescent="0.3">
      <c r="B1501" s="94"/>
      <c r="C1501" s="95"/>
      <c r="D1501" s="95"/>
      <c r="E1501" s="95"/>
      <c r="F1501" s="144"/>
      <c r="G1501" s="94"/>
      <c r="H1501" s="145"/>
      <c r="I1501" s="96"/>
      <c r="J1501" s="96"/>
      <c r="K1501" s="96"/>
      <c r="L1501" s="96"/>
      <c r="M1501" s="96"/>
      <c r="N1501" s="96"/>
      <c r="O1501" s="97">
        <f t="shared" si="92"/>
        <v>0</v>
      </c>
      <c r="P1501" s="97">
        <f t="shared" si="93"/>
        <v>0</v>
      </c>
      <c r="Q1501" s="97" cm="1">
        <f t="array" aca="1" ref="Q1501" ca="1">IF(I1501=0,0,$E1501*$I1501*(SUMPRODUCT((1-'Emission Factors'!$C$37)^ROW(INDIRECT("1:" &amp; 'Emission Factors'!$C$45-1)))+1))</f>
        <v>0</v>
      </c>
      <c r="R1501" s="176">
        <f ca="1">IFERROR((($O1501+$Q1501)*'Emission Factors'!$C$10)+($P1501*'Emission Factors'!$C$17),"")</f>
        <v>0</v>
      </c>
      <c r="S1501" s="146" t="str">
        <f t="shared" ca="1" si="94"/>
        <v>N/A</v>
      </c>
      <c r="T1501" s="98">
        <f ca="1">IFERROR((($O1501+$Q1501)*'Emission Factors'!$C$11)+($P1501*'Emission Factors'!$C$18),"")</f>
        <v>0</v>
      </c>
      <c r="U1501" s="98">
        <f ca="1">IFERROR((($O1501+$Q1501)*'Emission Factors'!$C$12)+($P1501*'Emission Factors'!$C$19),"")</f>
        <v>0</v>
      </c>
      <c r="V1501" s="98">
        <f ca="1">IFERROR((($O1501+$Q1501)*'Emission Factors'!$C$13)+($P1501*'Emission Factors'!$C$20),"")</f>
        <v>0</v>
      </c>
      <c r="W1501" s="147">
        <f ca="1">IFERROR(IF(N1501="Residential",($O1501+Q1501)*'Emission Factors'!$C$14+(P1501*'Emission Factors'!$C$21),($O1501+Q1501)*'Emission Factors'!$C$15+(P1501*'Emission Factors'!$C$22)),"")</f>
        <v>0</v>
      </c>
      <c r="X1501" s="97">
        <f t="shared" si="95"/>
        <v>0</v>
      </c>
    </row>
    <row r="1502" spans="2:24" x14ac:dyDescent="0.3">
      <c r="B1502" s="94"/>
      <c r="C1502" s="95"/>
      <c r="D1502" s="95"/>
      <c r="E1502" s="95"/>
      <c r="F1502" s="144"/>
      <c r="G1502" s="94"/>
      <c r="H1502" s="145"/>
      <c r="I1502" s="96"/>
      <c r="J1502" s="96"/>
      <c r="K1502" s="96"/>
      <c r="L1502" s="96"/>
      <c r="M1502" s="96"/>
      <c r="N1502" s="96"/>
      <c r="O1502" s="97">
        <f t="shared" si="92"/>
        <v>0</v>
      </c>
      <c r="P1502" s="97">
        <f t="shared" si="93"/>
        <v>0</v>
      </c>
      <c r="Q1502" s="97" cm="1">
        <f t="array" aca="1" ref="Q1502" ca="1">IF(I1502=0,0,$E1502*$I1502*(SUMPRODUCT((1-'Emission Factors'!$C$37)^ROW(INDIRECT("1:" &amp; 'Emission Factors'!$C$45-1)))+1))</f>
        <v>0</v>
      </c>
      <c r="R1502" s="176">
        <f ca="1">IFERROR((($O1502+$Q1502)*'Emission Factors'!$C$10)+($P1502*'Emission Factors'!$C$17),"")</f>
        <v>0</v>
      </c>
      <c r="S1502" s="146" t="str">
        <f t="shared" ca="1" si="94"/>
        <v>N/A</v>
      </c>
      <c r="T1502" s="98">
        <f ca="1">IFERROR((($O1502+$Q1502)*'Emission Factors'!$C$11)+($P1502*'Emission Factors'!$C$18),"")</f>
        <v>0</v>
      </c>
      <c r="U1502" s="98">
        <f ca="1">IFERROR((($O1502+$Q1502)*'Emission Factors'!$C$12)+($P1502*'Emission Factors'!$C$19),"")</f>
        <v>0</v>
      </c>
      <c r="V1502" s="98">
        <f ca="1">IFERROR((($O1502+$Q1502)*'Emission Factors'!$C$13)+($P1502*'Emission Factors'!$C$20),"")</f>
        <v>0</v>
      </c>
      <c r="W1502" s="147">
        <f ca="1">IFERROR(IF(N1502="Residential",($O1502+Q1502)*'Emission Factors'!$C$14+(P1502*'Emission Factors'!$C$21),($O1502+Q1502)*'Emission Factors'!$C$15+(P1502*'Emission Factors'!$C$22)),"")</f>
        <v>0</v>
      </c>
      <c r="X1502" s="97">
        <f t="shared" si="95"/>
        <v>0</v>
      </c>
    </row>
    <row r="1503" spans="2:24" x14ac:dyDescent="0.3">
      <c r="B1503" s="94"/>
      <c r="C1503" s="95"/>
      <c r="D1503" s="95"/>
      <c r="E1503" s="95"/>
      <c r="F1503" s="144"/>
      <c r="G1503" s="94"/>
      <c r="H1503" s="145"/>
      <c r="I1503" s="96"/>
      <c r="J1503" s="96"/>
      <c r="K1503" s="96"/>
      <c r="L1503" s="96"/>
      <c r="M1503" s="96"/>
      <c r="N1503" s="96"/>
      <c r="O1503" s="97">
        <f t="shared" si="92"/>
        <v>0</v>
      </c>
      <c r="P1503" s="97">
        <f t="shared" si="93"/>
        <v>0</v>
      </c>
      <c r="Q1503" s="97" cm="1">
        <f t="array" aca="1" ref="Q1503" ca="1">IF(I1503=0,0,$E1503*$I1503*(SUMPRODUCT((1-'Emission Factors'!$C$37)^ROW(INDIRECT("1:" &amp; 'Emission Factors'!$C$45-1)))+1))</f>
        <v>0</v>
      </c>
      <c r="R1503" s="176">
        <f ca="1">IFERROR((($O1503+$Q1503)*'Emission Factors'!$C$10)+($P1503*'Emission Factors'!$C$17),"")</f>
        <v>0</v>
      </c>
      <c r="S1503" s="146" t="str">
        <f t="shared" ca="1" si="94"/>
        <v>N/A</v>
      </c>
      <c r="T1503" s="98">
        <f ca="1">IFERROR((($O1503+$Q1503)*'Emission Factors'!$C$11)+($P1503*'Emission Factors'!$C$18),"")</f>
        <v>0</v>
      </c>
      <c r="U1503" s="98">
        <f ca="1">IFERROR((($O1503+$Q1503)*'Emission Factors'!$C$12)+($P1503*'Emission Factors'!$C$19),"")</f>
        <v>0</v>
      </c>
      <c r="V1503" s="98">
        <f ca="1">IFERROR((($O1503+$Q1503)*'Emission Factors'!$C$13)+($P1503*'Emission Factors'!$C$20),"")</f>
        <v>0</v>
      </c>
      <c r="W1503" s="147">
        <f ca="1">IFERROR(IF(N1503="Residential",($O1503+Q1503)*'Emission Factors'!$C$14+(P1503*'Emission Factors'!$C$21),($O1503+Q1503)*'Emission Factors'!$C$15+(P1503*'Emission Factors'!$C$22)),"")</f>
        <v>0</v>
      </c>
      <c r="X1503" s="97">
        <f t="shared" si="95"/>
        <v>0</v>
      </c>
    </row>
    <row r="1504" spans="2:24" x14ac:dyDescent="0.3">
      <c r="B1504" s="94"/>
      <c r="C1504" s="95"/>
      <c r="D1504" s="95"/>
      <c r="E1504" s="95"/>
      <c r="F1504" s="144"/>
      <c r="G1504" s="94"/>
      <c r="H1504" s="145"/>
      <c r="I1504" s="96"/>
      <c r="J1504" s="96"/>
      <c r="K1504" s="96"/>
      <c r="L1504" s="96"/>
      <c r="M1504" s="96"/>
      <c r="N1504" s="96"/>
      <c r="O1504" s="97">
        <f t="shared" si="92"/>
        <v>0</v>
      </c>
      <c r="P1504" s="97">
        <f t="shared" si="93"/>
        <v>0</v>
      </c>
      <c r="Q1504" s="97" cm="1">
        <f t="array" aca="1" ref="Q1504" ca="1">IF(I1504=0,0,$E1504*$I1504*(SUMPRODUCT((1-'Emission Factors'!$C$37)^ROW(INDIRECT("1:" &amp; 'Emission Factors'!$C$45-1)))+1))</f>
        <v>0</v>
      </c>
      <c r="R1504" s="176">
        <f ca="1">IFERROR((($O1504+$Q1504)*'Emission Factors'!$C$10)+($P1504*'Emission Factors'!$C$17),"")</f>
        <v>0</v>
      </c>
      <c r="S1504" s="146" t="str">
        <f t="shared" ca="1" si="94"/>
        <v>N/A</v>
      </c>
      <c r="T1504" s="98">
        <f ca="1">IFERROR((($O1504+$Q1504)*'Emission Factors'!$C$11)+($P1504*'Emission Factors'!$C$18),"")</f>
        <v>0</v>
      </c>
      <c r="U1504" s="98">
        <f ca="1">IFERROR((($O1504+$Q1504)*'Emission Factors'!$C$12)+($P1504*'Emission Factors'!$C$19),"")</f>
        <v>0</v>
      </c>
      <c r="V1504" s="98">
        <f ca="1">IFERROR((($O1504+$Q1504)*'Emission Factors'!$C$13)+($P1504*'Emission Factors'!$C$20),"")</f>
        <v>0</v>
      </c>
      <c r="W1504" s="147">
        <f ca="1">IFERROR(IF(N1504="Residential",($O1504+Q1504)*'Emission Factors'!$C$14+(P1504*'Emission Factors'!$C$21),($O1504+Q1504)*'Emission Factors'!$C$15+(P1504*'Emission Factors'!$C$22)),"")</f>
        <v>0</v>
      </c>
      <c r="X1504" s="97">
        <f t="shared" si="95"/>
        <v>0</v>
      </c>
    </row>
    <row r="1505" spans="2:24" x14ac:dyDescent="0.3">
      <c r="B1505" s="94"/>
      <c r="C1505" s="95"/>
      <c r="D1505" s="95"/>
      <c r="E1505" s="95"/>
      <c r="F1505" s="144"/>
      <c r="G1505" s="94"/>
      <c r="H1505" s="145"/>
      <c r="I1505" s="96"/>
      <c r="J1505" s="96"/>
      <c r="K1505" s="96"/>
      <c r="L1505" s="96"/>
      <c r="M1505" s="96"/>
      <c r="N1505" s="96"/>
      <c r="O1505" s="97">
        <f t="shared" si="92"/>
        <v>0</v>
      </c>
      <c r="P1505" s="97">
        <f t="shared" si="93"/>
        <v>0</v>
      </c>
      <c r="Q1505" s="97" cm="1">
        <f t="array" aca="1" ref="Q1505" ca="1">IF(I1505=0,0,$E1505*$I1505*(SUMPRODUCT((1-'Emission Factors'!$C$37)^ROW(INDIRECT("1:" &amp; 'Emission Factors'!$C$45-1)))+1))</f>
        <v>0</v>
      </c>
      <c r="R1505" s="176">
        <f ca="1">IFERROR((($O1505+$Q1505)*'Emission Factors'!$C$10)+($P1505*'Emission Factors'!$C$17),"")</f>
        <v>0</v>
      </c>
      <c r="S1505" s="146" t="str">
        <f t="shared" ca="1" si="94"/>
        <v>N/A</v>
      </c>
      <c r="T1505" s="98">
        <f ca="1">IFERROR((($O1505+$Q1505)*'Emission Factors'!$C$11)+($P1505*'Emission Factors'!$C$18),"")</f>
        <v>0</v>
      </c>
      <c r="U1505" s="98">
        <f ca="1">IFERROR((($O1505+$Q1505)*'Emission Factors'!$C$12)+($P1505*'Emission Factors'!$C$19),"")</f>
        <v>0</v>
      </c>
      <c r="V1505" s="98">
        <f ca="1">IFERROR((($O1505+$Q1505)*'Emission Factors'!$C$13)+($P1505*'Emission Factors'!$C$20),"")</f>
        <v>0</v>
      </c>
      <c r="W1505" s="147">
        <f ca="1">IFERROR(IF(N1505="Residential",($O1505+Q1505)*'Emission Factors'!$C$14+(P1505*'Emission Factors'!$C$21),($O1505+Q1505)*'Emission Factors'!$C$15+(P1505*'Emission Factors'!$C$22)),"")</f>
        <v>0</v>
      </c>
      <c r="X1505" s="97">
        <f t="shared" si="95"/>
        <v>0</v>
      </c>
    </row>
    <row r="1506" spans="2:24" x14ac:dyDescent="0.3">
      <c r="B1506" s="94"/>
      <c r="C1506" s="95"/>
      <c r="D1506" s="95"/>
      <c r="E1506" s="95"/>
      <c r="F1506" s="144"/>
      <c r="G1506" s="94"/>
      <c r="H1506" s="145"/>
      <c r="I1506" s="96"/>
      <c r="J1506" s="96"/>
      <c r="K1506" s="96"/>
      <c r="L1506" s="96"/>
      <c r="M1506" s="96"/>
      <c r="N1506" s="96"/>
      <c r="O1506" s="97">
        <f t="shared" si="92"/>
        <v>0</v>
      </c>
      <c r="P1506" s="97">
        <f t="shared" si="93"/>
        <v>0</v>
      </c>
      <c r="Q1506" s="97" cm="1">
        <f t="array" aca="1" ref="Q1506" ca="1">IF(I1506=0,0,$E1506*$I1506*(SUMPRODUCT((1-'Emission Factors'!$C$37)^ROW(INDIRECT("1:" &amp; 'Emission Factors'!$C$45-1)))+1))</f>
        <v>0</v>
      </c>
      <c r="R1506" s="176">
        <f ca="1">IFERROR((($O1506+$Q1506)*'Emission Factors'!$C$10)+($P1506*'Emission Factors'!$C$17),"")</f>
        <v>0</v>
      </c>
      <c r="S1506" s="146" t="str">
        <f t="shared" ca="1" si="94"/>
        <v>N/A</v>
      </c>
      <c r="T1506" s="98">
        <f ca="1">IFERROR((($O1506+$Q1506)*'Emission Factors'!$C$11)+($P1506*'Emission Factors'!$C$18),"")</f>
        <v>0</v>
      </c>
      <c r="U1506" s="98">
        <f ca="1">IFERROR((($O1506+$Q1506)*'Emission Factors'!$C$12)+($P1506*'Emission Factors'!$C$19),"")</f>
        <v>0</v>
      </c>
      <c r="V1506" s="98">
        <f ca="1">IFERROR((($O1506+$Q1506)*'Emission Factors'!$C$13)+($P1506*'Emission Factors'!$C$20),"")</f>
        <v>0</v>
      </c>
      <c r="W1506" s="147">
        <f ca="1">IFERROR(IF(N1506="Residential",($O1506+Q1506)*'Emission Factors'!$C$14+(P1506*'Emission Factors'!$C$21),($O1506+Q1506)*'Emission Factors'!$C$15+(P1506*'Emission Factors'!$C$22)),"")</f>
        <v>0</v>
      </c>
      <c r="X1506" s="97">
        <f t="shared" si="95"/>
        <v>0</v>
      </c>
    </row>
    <row r="1507" spans="2:24" x14ac:dyDescent="0.3">
      <c r="B1507" s="94"/>
      <c r="C1507" s="95"/>
      <c r="D1507" s="95"/>
      <c r="E1507" s="95"/>
      <c r="F1507" s="144"/>
      <c r="G1507" s="94"/>
      <c r="H1507" s="145"/>
      <c r="I1507" s="96"/>
      <c r="J1507" s="96"/>
      <c r="K1507" s="96"/>
      <c r="L1507" s="96"/>
      <c r="M1507" s="96"/>
      <c r="N1507" s="96"/>
      <c r="O1507" s="97">
        <f t="shared" si="92"/>
        <v>0</v>
      </c>
      <c r="P1507" s="97">
        <f t="shared" si="93"/>
        <v>0</v>
      </c>
      <c r="Q1507" s="97" cm="1">
        <f t="array" aca="1" ref="Q1507" ca="1">IF(I1507=0,0,$E1507*$I1507*(SUMPRODUCT((1-'Emission Factors'!$C$37)^ROW(INDIRECT("1:" &amp; 'Emission Factors'!$C$45-1)))+1))</f>
        <v>0</v>
      </c>
      <c r="R1507" s="176">
        <f ca="1">IFERROR((($O1507+$Q1507)*'Emission Factors'!$C$10)+($P1507*'Emission Factors'!$C$17),"")</f>
        <v>0</v>
      </c>
      <c r="S1507" s="146" t="str">
        <f t="shared" ca="1" si="94"/>
        <v>N/A</v>
      </c>
      <c r="T1507" s="98">
        <f ca="1">IFERROR((($O1507+$Q1507)*'Emission Factors'!$C$11)+($P1507*'Emission Factors'!$C$18),"")</f>
        <v>0</v>
      </c>
      <c r="U1507" s="98">
        <f ca="1">IFERROR((($O1507+$Q1507)*'Emission Factors'!$C$12)+($P1507*'Emission Factors'!$C$19),"")</f>
        <v>0</v>
      </c>
      <c r="V1507" s="98">
        <f ca="1">IFERROR((($O1507+$Q1507)*'Emission Factors'!$C$13)+($P1507*'Emission Factors'!$C$20),"")</f>
        <v>0</v>
      </c>
      <c r="W1507" s="147">
        <f ca="1">IFERROR(IF(N1507="Residential",($O1507+Q1507)*'Emission Factors'!$C$14+(P1507*'Emission Factors'!$C$21),($O1507+Q1507)*'Emission Factors'!$C$15+(P1507*'Emission Factors'!$C$22)),"")</f>
        <v>0</v>
      </c>
      <c r="X1507" s="97">
        <f t="shared" si="95"/>
        <v>0</v>
      </c>
    </row>
    <row r="1508" spans="2:24" x14ac:dyDescent="0.3">
      <c r="B1508" s="94"/>
      <c r="C1508" s="95"/>
      <c r="D1508" s="95"/>
      <c r="E1508" s="95"/>
      <c r="F1508" s="144"/>
      <c r="G1508" s="94"/>
      <c r="H1508" s="145"/>
      <c r="I1508" s="96"/>
      <c r="J1508" s="96"/>
      <c r="K1508" s="96"/>
      <c r="L1508" s="96"/>
      <c r="M1508" s="96"/>
      <c r="N1508" s="96"/>
      <c r="O1508" s="97">
        <f t="shared" si="92"/>
        <v>0</v>
      </c>
      <c r="P1508" s="97">
        <f t="shared" si="93"/>
        <v>0</v>
      </c>
      <c r="Q1508" s="97" cm="1">
        <f t="array" aca="1" ref="Q1508" ca="1">IF(I1508=0,0,$E1508*$I1508*(SUMPRODUCT((1-'Emission Factors'!$C$37)^ROW(INDIRECT("1:" &amp; 'Emission Factors'!$C$45-1)))+1))</f>
        <v>0</v>
      </c>
      <c r="R1508" s="176">
        <f ca="1">IFERROR((($O1508+$Q1508)*'Emission Factors'!$C$10)+($P1508*'Emission Factors'!$C$17),"")</f>
        <v>0</v>
      </c>
      <c r="S1508" s="146" t="str">
        <f t="shared" ca="1" si="94"/>
        <v>N/A</v>
      </c>
      <c r="T1508" s="98">
        <f ca="1">IFERROR((($O1508+$Q1508)*'Emission Factors'!$C$11)+($P1508*'Emission Factors'!$C$18),"")</f>
        <v>0</v>
      </c>
      <c r="U1508" s="98">
        <f ca="1">IFERROR((($O1508+$Q1508)*'Emission Factors'!$C$12)+($P1508*'Emission Factors'!$C$19),"")</f>
        <v>0</v>
      </c>
      <c r="V1508" s="98">
        <f ca="1">IFERROR((($O1508+$Q1508)*'Emission Factors'!$C$13)+($P1508*'Emission Factors'!$C$20),"")</f>
        <v>0</v>
      </c>
      <c r="W1508" s="147">
        <f ca="1">IFERROR(IF(N1508="Residential",($O1508+Q1508)*'Emission Factors'!$C$14+(P1508*'Emission Factors'!$C$21),($O1508+Q1508)*'Emission Factors'!$C$15+(P1508*'Emission Factors'!$C$22)),"")</f>
        <v>0</v>
      </c>
      <c r="X1508" s="97">
        <f t="shared" si="95"/>
        <v>0</v>
      </c>
    </row>
    <row r="1509" spans="2:24" x14ac:dyDescent="0.3">
      <c r="B1509" s="94"/>
      <c r="C1509" s="95"/>
      <c r="D1509" s="95"/>
      <c r="E1509" s="95"/>
      <c r="F1509" s="144"/>
      <c r="G1509" s="94"/>
      <c r="H1509" s="145"/>
      <c r="I1509" s="96"/>
      <c r="J1509" s="96"/>
      <c r="K1509" s="96"/>
      <c r="L1509" s="96"/>
      <c r="M1509" s="96"/>
      <c r="N1509" s="96"/>
      <c r="O1509" s="97">
        <f t="shared" si="92"/>
        <v>0</v>
      </c>
      <c r="P1509" s="97">
        <f t="shared" si="93"/>
        <v>0</v>
      </c>
      <c r="Q1509" s="97" cm="1">
        <f t="array" aca="1" ref="Q1509" ca="1">IF(I1509=0,0,$E1509*$I1509*(SUMPRODUCT((1-'Emission Factors'!$C$37)^ROW(INDIRECT("1:" &amp; 'Emission Factors'!$C$45-1)))+1))</f>
        <v>0</v>
      </c>
      <c r="R1509" s="176">
        <f ca="1">IFERROR((($O1509+$Q1509)*'Emission Factors'!$C$10)+($P1509*'Emission Factors'!$C$17),"")</f>
        <v>0</v>
      </c>
      <c r="S1509" s="146" t="str">
        <f t="shared" ca="1" si="94"/>
        <v>N/A</v>
      </c>
      <c r="T1509" s="98">
        <f ca="1">IFERROR((($O1509+$Q1509)*'Emission Factors'!$C$11)+($P1509*'Emission Factors'!$C$18),"")</f>
        <v>0</v>
      </c>
      <c r="U1509" s="98">
        <f ca="1">IFERROR((($O1509+$Q1509)*'Emission Factors'!$C$12)+($P1509*'Emission Factors'!$C$19),"")</f>
        <v>0</v>
      </c>
      <c r="V1509" s="98">
        <f ca="1">IFERROR((($O1509+$Q1509)*'Emission Factors'!$C$13)+($P1509*'Emission Factors'!$C$20),"")</f>
        <v>0</v>
      </c>
      <c r="W1509" s="147">
        <f ca="1">IFERROR(IF(N1509="Residential",($O1509+Q1509)*'Emission Factors'!$C$14+(P1509*'Emission Factors'!$C$21),($O1509+Q1509)*'Emission Factors'!$C$15+(P1509*'Emission Factors'!$C$22)),"")</f>
        <v>0</v>
      </c>
      <c r="X1509" s="97">
        <f t="shared" si="95"/>
        <v>0</v>
      </c>
    </row>
    <row r="1510" spans="2:24" x14ac:dyDescent="0.3">
      <c r="B1510" s="94"/>
      <c r="C1510" s="95"/>
      <c r="D1510" s="95"/>
      <c r="E1510" s="95"/>
      <c r="F1510" s="144"/>
      <c r="G1510" s="94"/>
      <c r="H1510" s="145"/>
      <c r="I1510" s="96"/>
      <c r="J1510" s="96"/>
      <c r="K1510" s="96"/>
      <c r="L1510" s="96"/>
      <c r="M1510" s="96"/>
      <c r="N1510" s="96"/>
      <c r="O1510" s="97">
        <f t="shared" si="92"/>
        <v>0</v>
      </c>
      <c r="P1510" s="97">
        <f t="shared" si="93"/>
        <v>0</v>
      </c>
      <c r="Q1510" s="97" cm="1">
        <f t="array" aca="1" ref="Q1510" ca="1">IF(I1510=0,0,$E1510*$I1510*(SUMPRODUCT((1-'Emission Factors'!$C$37)^ROW(INDIRECT("1:" &amp; 'Emission Factors'!$C$45-1)))+1))</f>
        <v>0</v>
      </c>
      <c r="R1510" s="176">
        <f ca="1">IFERROR((($O1510+$Q1510)*'Emission Factors'!$C$10)+($P1510*'Emission Factors'!$C$17),"")</f>
        <v>0</v>
      </c>
      <c r="S1510" s="146" t="str">
        <f t="shared" ca="1" si="94"/>
        <v>N/A</v>
      </c>
      <c r="T1510" s="98">
        <f ca="1">IFERROR((($O1510+$Q1510)*'Emission Factors'!$C$11)+($P1510*'Emission Factors'!$C$18),"")</f>
        <v>0</v>
      </c>
      <c r="U1510" s="98">
        <f ca="1">IFERROR((($O1510+$Q1510)*'Emission Factors'!$C$12)+($P1510*'Emission Factors'!$C$19),"")</f>
        <v>0</v>
      </c>
      <c r="V1510" s="98">
        <f ca="1">IFERROR((($O1510+$Q1510)*'Emission Factors'!$C$13)+($P1510*'Emission Factors'!$C$20),"")</f>
        <v>0</v>
      </c>
      <c r="W1510" s="147">
        <f ca="1">IFERROR(IF(N1510="Residential",($O1510+Q1510)*'Emission Factors'!$C$14+(P1510*'Emission Factors'!$C$21),($O1510+Q1510)*'Emission Factors'!$C$15+(P1510*'Emission Factors'!$C$22)),"")</f>
        <v>0</v>
      </c>
      <c r="X1510" s="97">
        <f t="shared" si="95"/>
        <v>0</v>
      </c>
    </row>
    <row r="1511" spans="2:24" x14ac:dyDescent="0.3">
      <c r="B1511" s="94"/>
      <c r="C1511" s="95"/>
      <c r="D1511" s="95"/>
      <c r="E1511" s="95"/>
      <c r="F1511" s="144"/>
      <c r="G1511" s="94"/>
      <c r="H1511" s="145"/>
      <c r="I1511" s="96"/>
      <c r="J1511" s="96"/>
      <c r="K1511" s="96"/>
      <c r="L1511" s="96"/>
      <c r="M1511" s="96"/>
      <c r="N1511" s="96"/>
      <c r="O1511" s="97">
        <f t="shared" si="92"/>
        <v>0</v>
      </c>
      <c r="P1511" s="97">
        <f t="shared" si="93"/>
        <v>0</v>
      </c>
      <c r="Q1511" s="97" cm="1">
        <f t="array" aca="1" ref="Q1511" ca="1">IF(I1511=0,0,$E1511*$I1511*(SUMPRODUCT((1-'Emission Factors'!$C$37)^ROW(INDIRECT("1:" &amp; 'Emission Factors'!$C$45-1)))+1))</f>
        <v>0</v>
      </c>
      <c r="R1511" s="176">
        <f ca="1">IFERROR((($O1511+$Q1511)*'Emission Factors'!$C$10)+($P1511*'Emission Factors'!$C$17),"")</f>
        <v>0</v>
      </c>
      <c r="S1511" s="146" t="str">
        <f t="shared" ca="1" si="94"/>
        <v>N/A</v>
      </c>
      <c r="T1511" s="98">
        <f ca="1">IFERROR((($O1511+$Q1511)*'Emission Factors'!$C$11)+($P1511*'Emission Factors'!$C$18),"")</f>
        <v>0</v>
      </c>
      <c r="U1511" s="98">
        <f ca="1">IFERROR((($O1511+$Q1511)*'Emission Factors'!$C$12)+($P1511*'Emission Factors'!$C$19),"")</f>
        <v>0</v>
      </c>
      <c r="V1511" s="98">
        <f ca="1">IFERROR((($O1511+$Q1511)*'Emission Factors'!$C$13)+($P1511*'Emission Factors'!$C$20),"")</f>
        <v>0</v>
      </c>
      <c r="W1511" s="147">
        <f ca="1">IFERROR(IF(N1511="Residential",($O1511+Q1511)*'Emission Factors'!$C$14+(P1511*'Emission Factors'!$C$21),($O1511+Q1511)*'Emission Factors'!$C$15+(P1511*'Emission Factors'!$C$22)),"")</f>
        <v>0</v>
      </c>
      <c r="X1511" s="97">
        <f t="shared" si="95"/>
        <v>0</v>
      </c>
    </row>
    <row r="1512" spans="2:24" x14ac:dyDescent="0.3">
      <c r="B1512" s="94"/>
      <c r="C1512" s="95"/>
      <c r="D1512" s="95"/>
      <c r="E1512" s="95"/>
      <c r="F1512" s="144"/>
      <c r="G1512" s="94"/>
      <c r="H1512" s="145"/>
      <c r="I1512" s="96"/>
      <c r="J1512" s="96"/>
      <c r="K1512" s="96"/>
      <c r="L1512" s="96"/>
      <c r="M1512" s="96"/>
      <c r="N1512" s="96"/>
      <c r="O1512" s="97">
        <f t="shared" si="92"/>
        <v>0</v>
      </c>
      <c r="P1512" s="97">
        <f t="shared" si="93"/>
        <v>0</v>
      </c>
      <c r="Q1512" s="97" cm="1">
        <f t="array" aca="1" ref="Q1512" ca="1">IF(I1512=0,0,$E1512*$I1512*(SUMPRODUCT((1-'Emission Factors'!$C$37)^ROW(INDIRECT("1:" &amp; 'Emission Factors'!$C$45-1)))+1))</f>
        <v>0</v>
      </c>
      <c r="R1512" s="176">
        <f ca="1">IFERROR((($O1512+$Q1512)*'Emission Factors'!$C$10)+($P1512*'Emission Factors'!$C$17),"")</f>
        <v>0</v>
      </c>
      <c r="S1512" s="146" t="str">
        <f t="shared" ca="1" si="94"/>
        <v>N/A</v>
      </c>
      <c r="T1512" s="98">
        <f ca="1">IFERROR((($O1512+$Q1512)*'Emission Factors'!$C$11)+($P1512*'Emission Factors'!$C$18),"")</f>
        <v>0</v>
      </c>
      <c r="U1512" s="98">
        <f ca="1">IFERROR((($O1512+$Q1512)*'Emission Factors'!$C$12)+($P1512*'Emission Factors'!$C$19),"")</f>
        <v>0</v>
      </c>
      <c r="V1512" s="98">
        <f ca="1">IFERROR((($O1512+$Q1512)*'Emission Factors'!$C$13)+($P1512*'Emission Factors'!$C$20),"")</f>
        <v>0</v>
      </c>
      <c r="W1512" s="147">
        <f ca="1">IFERROR(IF(N1512="Residential",($O1512+Q1512)*'Emission Factors'!$C$14+(P1512*'Emission Factors'!$C$21),($O1512+Q1512)*'Emission Factors'!$C$15+(P1512*'Emission Factors'!$C$22)),"")</f>
        <v>0</v>
      </c>
      <c r="X1512" s="97">
        <f t="shared" si="95"/>
        <v>0</v>
      </c>
    </row>
    <row r="1513" spans="2:24" x14ac:dyDescent="0.3">
      <c r="B1513" s="94"/>
      <c r="C1513" s="95"/>
      <c r="D1513" s="95"/>
      <c r="E1513" s="95"/>
      <c r="F1513" s="144"/>
      <c r="G1513" s="94"/>
      <c r="H1513" s="145"/>
      <c r="I1513" s="96"/>
      <c r="J1513" s="96"/>
      <c r="K1513" s="96"/>
      <c r="L1513" s="96"/>
      <c r="M1513" s="96"/>
      <c r="N1513" s="96"/>
      <c r="O1513" s="97">
        <f t="shared" si="92"/>
        <v>0</v>
      </c>
      <c r="P1513" s="97">
        <f t="shared" si="93"/>
        <v>0</v>
      </c>
      <c r="Q1513" s="97" cm="1">
        <f t="array" aca="1" ref="Q1513" ca="1">IF(I1513=0,0,$E1513*$I1513*(SUMPRODUCT((1-'Emission Factors'!$C$37)^ROW(INDIRECT("1:" &amp; 'Emission Factors'!$C$45-1)))+1))</f>
        <v>0</v>
      </c>
      <c r="R1513" s="176">
        <f ca="1">IFERROR((($O1513+$Q1513)*'Emission Factors'!$C$10)+($P1513*'Emission Factors'!$C$17),"")</f>
        <v>0</v>
      </c>
      <c r="S1513" s="146" t="str">
        <f t="shared" ca="1" si="94"/>
        <v>N/A</v>
      </c>
      <c r="T1513" s="98">
        <f ca="1">IFERROR((($O1513+$Q1513)*'Emission Factors'!$C$11)+($P1513*'Emission Factors'!$C$18),"")</f>
        <v>0</v>
      </c>
      <c r="U1513" s="98">
        <f ca="1">IFERROR((($O1513+$Q1513)*'Emission Factors'!$C$12)+($P1513*'Emission Factors'!$C$19),"")</f>
        <v>0</v>
      </c>
      <c r="V1513" s="98">
        <f ca="1">IFERROR((($O1513+$Q1513)*'Emission Factors'!$C$13)+($P1513*'Emission Factors'!$C$20),"")</f>
        <v>0</v>
      </c>
      <c r="W1513" s="147">
        <f ca="1">IFERROR(IF(N1513="Residential",($O1513+Q1513)*'Emission Factors'!$C$14+(P1513*'Emission Factors'!$C$21),($O1513+Q1513)*'Emission Factors'!$C$15+(P1513*'Emission Factors'!$C$22)),"")</f>
        <v>0</v>
      </c>
      <c r="X1513" s="97">
        <f t="shared" si="95"/>
        <v>0</v>
      </c>
    </row>
    <row r="1514" spans="2:24" x14ac:dyDescent="0.3">
      <c r="B1514" s="94"/>
      <c r="C1514" s="95"/>
      <c r="D1514" s="95"/>
      <c r="E1514" s="95"/>
      <c r="F1514" s="144"/>
      <c r="G1514" s="94"/>
      <c r="H1514" s="145"/>
      <c r="I1514" s="96"/>
      <c r="J1514" s="96"/>
      <c r="K1514" s="96"/>
      <c r="L1514" s="96"/>
      <c r="M1514" s="96"/>
      <c r="N1514" s="96"/>
      <c r="O1514" s="97">
        <f t="shared" si="92"/>
        <v>0</v>
      </c>
      <c r="P1514" s="97">
        <f t="shared" si="93"/>
        <v>0</v>
      </c>
      <c r="Q1514" s="97" cm="1">
        <f t="array" aca="1" ref="Q1514" ca="1">IF(I1514=0,0,$E1514*$I1514*(SUMPRODUCT((1-'Emission Factors'!$C$37)^ROW(INDIRECT("1:" &amp; 'Emission Factors'!$C$45-1)))+1))</f>
        <v>0</v>
      </c>
      <c r="R1514" s="176">
        <f ca="1">IFERROR((($O1514+$Q1514)*'Emission Factors'!$C$10)+($P1514*'Emission Factors'!$C$17),"")</f>
        <v>0</v>
      </c>
      <c r="S1514" s="146" t="str">
        <f t="shared" ca="1" si="94"/>
        <v>N/A</v>
      </c>
      <c r="T1514" s="98">
        <f ca="1">IFERROR((($O1514+$Q1514)*'Emission Factors'!$C$11)+($P1514*'Emission Factors'!$C$18),"")</f>
        <v>0</v>
      </c>
      <c r="U1514" s="98">
        <f ca="1">IFERROR((($O1514+$Q1514)*'Emission Factors'!$C$12)+($P1514*'Emission Factors'!$C$19),"")</f>
        <v>0</v>
      </c>
      <c r="V1514" s="98">
        <f ca="1">IFERROR((($O1514+$Q1514)*'Emission Factors'!$C$13)+($P1514*'Emission Factors'!$C$20),"")</f>
        <v>0</v>
      </c>
      <c r="W1514" s="147">
        <f ca="1">IFERROR(IF(N1514="Residential",($O1514+Q1514)*'Emission Factors'!$C$14+(P1514*'Emission Factors'!$C$21),($O1514+Q1514)*'Emission Factors'!$C$15+(P1514*'Emission Factors'!$C$22)),"")</f>
        <v>0</v>
      </c>
      <c r="X1514" s="97">
        <f t="shared" si="95"/>
        <v>0</v>
      </c>
    </row>
    <row r="1515" spans="2:24" x14ac:dyDescent="0.3">
      <c r="B1515" s="94"/>
      <c r="C1515" s="95"/>
      <c r="D1515" s="95"/>
      <c r="E1515" s="95"/>
      <c r="F1515" s="144"/>
      <c r="G1515" s="94"/>
      <c r="H1515" s="145"/>
      <c r="I1515" s="96"/>
      <c r="J1515" s="96"/>
      <c r="K1515" s="96"/>
      <c r="L1515" s="96"/>
      <c r="M1515" s="96"/>
      <c r="N1515" s="96"/>
      <c r="O1515" s="97">
        <f t="shared" si="92"/>
        <v>0</v>
      </c>
      <c r="P1515" s="97">
        <f t="shared" si="93"/>
        <v>0</v>
      </c>
      <c r="Q1515" s="97" cm="1">
        <f t="array" aca="1" ref="Q1515" ca="1">IF(I1515=0,0,$E1515*$I1515*(SUMPRODUCT((1-'Emission Factors'!$C$37)^ROW(INDIRECT("1:" &amp; 'Emission Factors'!$C$45-1)))+1))</f>
        <v>0</v>
      </c>
      <c r="R1515" s="176">
        <f ca="1">IFERROR((($O1515+$Q1515)*'Emission Factors'!$C$10)+($P1515*'Emission Factors'!$C$17),"")</f>
        <v>0</v>
      </c>
      <c r="S1515" s="146" t="str">
        <f t="shared" ca="1" si="94"/>
        <v>N/A</v>
      </c>
      <c r="T1515" s="98">
        <f ca="1">IFERROR((($O1515+$Q1515)*'Emission Factors'!$C$11)+($P1515*'Emission Factors'!$C$18),"")</f>
        <v>0</v>
      </c>
      <c r="U1515" s="98">
        <f ca="1">IFERROR((($O1515+$Q1515)*'Emission Factors'!$C$12)+($P1515*'Emission Factors'!$C$19),"")</f>
        <v>0</v>
      </c>
      <c r="V1515" s="98">
        <f ca="1">IFERROR((($O1515+$Q1515)*'Emission Factors'!$C$13)+($P1515*'Emission Factors'!$C$20),"")</f>
        <v>0</v>
      </c>
      <c r="W1515" s="147">
        <f ca="1">IFERROR(IF(N1515="Residential",($O1515+Q1515)*'Emission Factors'!$C$14+(P1515*'Emission Factors'!$C$21),($O1515+Q1515)*'Emission Factors'!$C$15+(P1515*'Emission Factors'!$C$22)),"")</f>
        <v>0</v>
      </c>
      <c r="X1515" s="97">
        <f t="shared" si="95"/>
        <v>0</v>
      </c>
    </row>
    <row r="1516" spans="2:24" x14ac:dyDescent="0.3">
      <c r="B1516" s="94"/>
      <c r="C1516" s="95"/>
      <c r="D1516" s="95"/>
      <c r="E1516" s="95"/>
      <c r="F1516" s="144"/>
      <c r="G1516" s="94"/>
      <c r="H1516" s="145"/>
      <c r="I1516" s="96"/>
      <c r="J1516" s="96"/>
      <c r="K1516" s="96"/>
      <c r="L1516" s="96"/>
      <c r="M1516" s="96"/>
      <c r="N1516" s="96"/>
      <c r="O1516" s="97">
        <f t="shared" si="92"/>
        <v>0</v>
      </c>
      <c r="P1516" s="97">
        <f t="shared" si="93"/>
        <v>0</v>
      </c>
      <c r="Q1516" s="97" cm="1">
        <f t="array" aca="1" ref="Q1516" ca="1">IF(I1516=0,0,$E1516*$I1516*(SUMPRODUCT((1-'Emission Factors'!$C$37)^ROW(INDIRECT("1:" &amp; 'Emission Factors'!$C$45-1)))+1))</f>
        <v>0</v>
      </c>
      <c r="R1516" s="176">
        <f ca="1">IFERROR((($O1516+$Q1516)*'Emission Factors'!$C$10)+($P1516*'Emission Factors'!$C$17),"")</f>
        <v>0</v>
      </c>
      <c r="S1516" s="146" t="str">
        <f t="shared" ca="1" si="94"/>
        <v>N/A</v>
      </c>
      <c r="T1516" s="98">
        <f ca="1">IFERROR((($O1516+$Q1516)*'Emission Factors'!$C$11)+($P1516*'Emission Factors'!$C$18),"")</f>
        <v>0</v>
      </c>
      <c r="U1516" s="98">
        <f ca="1">IFERROR((($O1516+$Q1516)*'Emission Factors'!$C$12)+($P1516*'Emission Factors'!$C$19),"")</f>
        <v>0</v>
      </c>
      <c r="V1516" s="98">
        <f ca="1">IFERROR((($O1516+$Q1516)*'Emission Factors'!$C$13)+($P1516*'Emission Factors'!$C$20),"")</f>
        <v>0</v>
      </c>
      <c r="W1516" s="147">
        <f ca="1">IFERROR(IF(N1516="Residential",($O1516+Q1516)*'Emission Factors'!$C$14+(P1516*'Emission Factors'!$C$21),($O1516+Q1516)*'Emission Factors'!$C$15+(P1516*'Emission Factors'!$C$22)),"")</f>
        <v>0</v>
      </c>
      <c r="X1516" s="97">
        <f t="shared" si="95"/>
        <v>0</v>
      </c>
    </row>
    <row r="1517" spans="2:24" x14ac:dyDescent="0.3">
      <c r="B1517" s="94"/>
      <c r="C1517" s="95"/>
      <c r="D1517" s="95"/>
      <c r="E1517" s="95"/>
      <c r="F1517" s="144"/>
      <c r="G1517" s="94"/>
      <c r="H1517" s="145"/>
      <c r="I1517" s="96"/>
      <c r="J1517" s="96"/>
      <c r="K1517" s="96"/>
      <c r="L1517" s="96"/>
      <c r="M1517" s="96"/>
      <c r="N1517" s="96"/>
      <c r="O1517" s="97">
        <f t="shared" si="92"/>
        <v>0</v>
      </c>
      <c r="P1517" s="97">
        <f t="shared" si="93"/>
        <v>0</v>
      </c>
      <c r="Q1517" s="97" cm="1">
        <f t="array" aca="1" ref="Q1517" ca="1">IF(I1517=0,0,$E1517*$I1517*(SUMPRODUCT((1-'Emission Factors'!$C$37)^ROW(INDIRECT("1:" &amp; 'Emission Factors'!$C$45-1)))+1))</f>
        <v>0</v>
      </c>
      <c r="R1517" s="176">
        <f ca="1">IFERROR((($O1517+$Q1517)*'Emission Factors'!$C$10)+($P1517*'Emission Factors'!$C$17),"")</f>
        <v>0</v>
      </c>
      <c r="S1517" s="146" t="str">
        <f t="shared" ca="1" si="94"/>
        <v>N/A</v>
      </c>
      <c r="T1517" s="98">
        <f ca="1">IFERROR((($O1517+$Q1517)*'Emission Factors'!$C$11)+($P1517*'Emission Factors'!$C$18),"")</f>
        <v>0</v>
      </c>
      <c r="U1517" s="98">
        <f ca="1">IFERROR((($O1517+$Q1517)*'Emission Factors'!$C$12)+($P1517*'Emission Factors'!$C$19),"")</f>
        <v>0</v>
      </c>
      <c r="V1517" s="98">
        <f ca="1">IFERROR((($O1517+$Q1517)*'Emission Factors'!$C$13)+($P1517*'Emission Factors'!$C$20),"")</f>
        <v>0</v>
      </c>
      <c r="W1517" s="147">
        <f ca="1">IFERROR(IF(N1517="Residential",($O1517+Q1517)*'Emission Factors'!$C$14+(P1517*'Emission Factors'!$C$21),($O1517+Q1517)*'Emission Factors'!$C$15+(P1517*'Emission Factors'!$C$22)),"")</f>
        <v>0</v>
      </c>
      <c r="X1517" s="97">
        <f t="shared" si="95"/>
        <v>0</v>
      </c>
    </row>
    <row r="1518" spans="2:24" x14ac:dyDescent="0.3">
      <c r="B1518" s="94"/>
      <c r="C1518" s="95"/>
      <c r="D1518" s="95"/>
      <c r="E1518" s="95"/>
      <c r="F1518" s="144"/>
      <c r="G1518" s="94"/>
      <c r="H1518" s="145"/>
      <c r="I1518" s="96"/>
      <c r="J1518" s="96"/>
      <c r="K1518" s="96"/>
      <c r="L1518" s="96"/>
      <c r="M1518" s="96"/>
      <c r="N1518" s="96"/>
      <c r="O1518" s="97">
        <f t="shared" si="92"/>
        <v>0</v>
      </c>
      <c r="P1518" s="97">
        <f t="shared" si="93"/>
        <v>0</v>
      </c>
      <c r="Q1518" s="97" cm="1">
        <f t="array" aca="1" ref="Q1518" ca="1">IF(I1518=0,0,$E1518*$I1518*(SUMPRODUCT((1-'Emission Factors'!$C$37)^ROW(INDIRECT("1:" &amp; 'Emission Factors'!$C$45-1)))+1))</f>
        <v>0</v>
      </c>
      <c r="R1518" s="176">
        <f ca="1">IFERROR((($O1518+$Q1518)*'Emission Factors'!$C$10)+($P1518*'Emission Factors'!$C$17),"")</f>
        <v>0</v>
      </c>
      <c r="S1518" s="146" t="str">
        <f t="shared" ca="1" si="94"/>
        <v>N/A</v>
      </c>
      <c r="T1518" s="98">
        <f ca="1">IFERROR((($O1518+$Q1518)*'Emission Factors'!$C$11)+($P1518*'Emission Factors'!$C$18),"")</f>
        <v>0</v>
      </c>
      <c r="U1518" s="98">
        <f ca="1">IFERROR((($O1518+$Q1518)*'Emission Factors'!$C$12)+($P1518*'Emission Factors'!$C$19),"")</f>
        <v>0</v>
      </c>
      <c r="V1518" s="98">
        <f ca="1">IFERROR((($O1518+$Q1518)*'Emission Factors'!$C$13)+($P1518*'Emission Factors'!$C$20),"")</f>
        <v>0</v>
      </c>
      <c r="W1518" s="147">
        <f ca="1">IFERROR(IF(N1518="Residential",($O1518+Q1518)*'Emission Factors'!$C$14+(P1518*'Emission Factors'!$C$21),($O1518+Q1518)*'Emission Factors'!$C$15+(P1518*'Emission Factors'!$C$22)),"")</f>
        <v>0</v>
      </c>
      <c r="X1518" s="97">
        <f t="shared" si="95"/>
        <v>0</v>
      </c>
    </row>
    <row r="1519" spans="2:24" x14ac:dyDescent="0.3">
      <c r="B1519" s="94"/>
      <c r="C1519" s="95"/>
      <c r="D1519" s="95"/>
      <c r="E1519" s="95"/>
      <c r="F1519" s="144"/>
      <c r="G1519" s="94"/>
      <c r="H1519" s="145"/>
      <c r="I1519" s="96"/>
      <c r="J1519" s="96"/>
      <c r="K1519" s="96"/>
      <c r="L1519" s="96"/>
      <c r="M1519" s="96"/>
      <c r="N1519" s="96"/>
      <c r="O1519" s="97">
        <f t="shared" si="92"/>
        <v>0</v>
      </c>
      <c r="P1519" s="97">
        <f t="shared" si="93"/>
        <v>0</v>
      </c>
      <c r="Q1519" s="97" cm="1">
        <f t="array" aca="1" ref="Q1519" ca="1">IF(I1519=0,0,$E1519*$I1519*(SUMPRODUCT((1-'Emission Factors'!$C$37)^ROW(INDIRECT("1:" &amp; 'Emission Factors'!$C$45-1)))+1))</f>
        <v>0</v>
      </c>
      <c r="R1519" s="176">
        <f ca="1">IFERROR((($O1519+$Q1519)*'Emission Factors'!$C$10)+($P1519*'Emission Factors'!$C$17),"")</f>
        <v>0</v>
      </c>
      <c r="S1519" s="146" t="str">
        <f t="shared" ca="1" si="94"/>
        <v>N/A</v>
      </c>
      <c r="T1519" s="98">
        <f ca="1">IFERROR((($O1519+$Q1519)*'Emission Factors'!$C$11)+($P1519*'Emission Factors'!$C$18),"")</f>
        <v>0</v>
      </c>
      <c r="U1519" s="98">
        <f ca="1">IFERROR((($O1519+$Q1519)*'Emission Factors'!$C$12)+($P1519*'Emission Factors'!$C$19),"")</f>
        <v>0</v>
      </c>
      <c r="V1519" s="98">
        <f ca="1">IFERROR((($O1519+$Q1519)*'Emission Factors'!$C$13)+($P1519*'Emission Factors'!$C$20),"")</f>
        <v>0</v>
      </c>
      <c r="W1519" s="147">
        <f ca="1">IFERROR(IF(N1519="Residential",($O1519+Q1519)*'Emission Factors'!$C$14+(P1519*'Emission Factors'!$C$21),($O1519+Q1519)*'Emission Factors'!$C$15+(P1519*'Emission Factors'!$C$22)),"")</f>
        <v>0</v>
      </c>
      <c r="X1519" s="97">
        <f t="shared" si="95"/>
        <v>0</v>
      </c>
    </row>
    <row r="1520" spans="2:24" x14ac:dyDescent="0.3">
      <c r="B1520" s="94"/>
      <c r="C1520" s="95"/>
      <c r="D1520" s="95"/>
      <c r="E1520" s="95"/>
      <c r="F1520" s="144"/>
      <c r="G1520" s="94"/>
      <c r="H1520" s="145"/>
      <c r="I1520" s="96"/>
      <c r="J1520" s="96"/>
      <c r="K1520" s="96"/>
      <c r="L1520" s="96"/>
      <c r="M1520" s="96"/>
      <c r="N1520" s="96"/>
      <c r="O1520" s="97">
        <f t="shared" si="92"/>
        <v>0</v>
      </c>
      <c r="P1520" s="97">
        <f t="shared" si="93"/>
        <v>0</v>
      </c>
      <c r="Q1520" s="97" cm="1">
        <f t="array" aca="1" ref="Q1520" ca="1">IF(I1520=0,0,$E1520*$I1520*(SUMPRODUCT((1-'Emission Factors'!$C$37)^ROW(INDIRECT("1:" &amp; 'Emission Factors'!$C$45-1)))+1))</f>
        <v>0</v>
      </c>
      <c r="R1520" s="176">
        <f ca="1">IFERROR((($O1520+$Q1520)*'Emission Factors'!$C$10)+($P1520*'Emission Factors'!$C$17),"")</f>
        <v>0</v>
      </c>
      <c r="S1520" s="146" t="str">
        <f t="shared" ca="1" si="94"/>
        <v>N/A</v>
      </c>
      <c r="T1520" s="98">
        <f ca="1">IFERROR((($O1520+$Q1520)*'Emission Factors'!$C$11)+($P1520*'Emission Factors'!$C$18),"")</f>
        <v>0</v>
      </c>
      <c r="U1520" s="98">
        <f ca="1">IFERROR((($O1520+$Q1520)*'Emission Factors'!$C$12)+($P1520*'Emission Factors'!$C$19),"")</f>
        <v>0</v>
      </c>
      <c r="V1520" s="98">
        <f ca="1">IFERROR((($O1520+$Q1520)*'Emission Factors'!$C$13)+($P1520*'Emission Factors'!$C$20),"")</f>
        <v>0</v>
      </c>
      <c r="W1520" s="147">
        <f ca="1">IFERROR(IF(N1520="Residential",($O1520+Q1520)*'Emission Factors'!$C$14+(P1520*'Emission Factors'!$C$21),($O1520+Q1520)*'Emission Factors'!$C$15+(P1520*'Emission Factors'!$C$22)),"")</f>
        <v>0</v>
      </c>
      <c r="X1520" s="97">
        <f t="shared" si="95"/>
        <v>0</v>
      </c>
    </row>
    <row r="1521" spans="2:24" x14ac:dyDescent="0.3">
      <c r="B1521" s="94"/>
      <c r="C1521" s="95"/>
      <c r="D1521" s="95"/>
      <c r="E1521" s="95"/>
      <c r="F1521" s="144"/>
      <c r="G1521" s="94"/>
      <c r="H1521" s="145"/>
      <c r="I1521" s="96"/>
      <c r="J1521" s="96"/>
      <c r="K1521" s="96"/>
      <c r="L1521" s="96"/>
      <c r="M1521" s="96"/>
      <c r="N1521" s="96"/>
      <c r="O1521" s="97">
        <f t="shared" si="92"/>
        <v>0</v>
      </c>
      <c r="P1521" s="97">
        <f t="shared" si="93"/>
        <v>0</v>
      </c>
      <c r="Q1521" s="97" cm="1">
        <f t="array" aca="1" ref="Q1521" ca="1">IF(I1521=0,0,$E1521*$I1521*(SUMPRODUCT((1-'Emission Factors'!$C$37)^ROW(INDIRECT("1:" &amp; 'Emission Factors'!$C$45-1)))+1))</f>
        <v>0</v>
      </c>
      <c r="R1521" s="176">
        <f ca="1">IFERROR((($O1521+$Q1521)*'Emission Factors'!$C$10)+($P1521*'Emission Factors'!$C$17),"")</f>
        <v>0</v>
      </c>
      <c r="S1521" s="146" t="str">
        <f t="shared" ca="1" si="94"/>
        <v>N/A</v>
      </c>
      <c r="T1521" s="98">
        <f ca="1">IFERROR((($O1521+$Q1521)*'Emission Factors'!$C$11)+($P1521*'Emission Factors'!$C$18),"")</f>
        <v>0</v>
      </c>
      <c r="U1521" s="98">
        <f ca="1">IFERROR((($O1521+$Q1521)*'Emission Factors'!$C$12)+($P1521*'Emission Factors'!$C$19),"")</f>
        <v>0</v>
      </c>
      <c r="V1521" s="98">
        <f ca="1">IFERROR((($O1521+$Q1521)*'Emission Factors'!$C$13)+($P1521*'Emission Factors'!$C$20),"")</f>
        <v>0</v>
      </c>
      <c r="W1521" s="147">
        <f ca="1">IFERROR(IF(N1521="Residential",($O1521+Q1521)*'Emission Factors'!$C$14+(P1521*'Emission Factors'!$C$21),($O1521+Q1521)*'Emission Factors'!$C$15+(P1521*'Emission Factors'!$C$22)),"")</f>
        <v>0</v>
      </c>
      <c r="X1521" s="97">
        <f t="shared" si="95"/>
        <v>0</v>
      </c>
    </row>
    <row r="1522" spans="2:24" x14ac:dyDescent="0.3">
      <c r="B1522" s="94"/>
      <c r="C1522" s="95"/>
      <c r="D1522" s="95"/>
      <c r="E1522" s="95"/>
      <c r="F1522" s="144"/>
      <c r="G1522" s="94"/>
      <c r="H1522" s="145"/>
      <c r="I1522" s="96"/>
      <c r="J1522" s="96"/>
      <c r="K1522" s="96"/>
      <c r="L1522" s="96"/>
      <c r="M1522" s="96"/>
      <c r="N1522" s="96"/>
      <c r="O1522" s="97">
        <f t="shared" si="92"/>
        <v>0</v>
      </c>
      <c r="P1522" s="97">
        <f t="shared" si="93"/>
        <v>0</v>
      </c>
      <c r="Q1522" s="97" cm="1">
        <f t="array" aca="1" ref="Q1522" ca="1">IF(I1522=0,0,$E1522*$I1522*(SUMPRODUCT((1-'Emission Factors'!$C$37)^ROW(INDIRECT("1:" &amp; 'Emission Factors'!$C$45-1)))+1))</f>
        <v>0</v>
      </c>
      <c r="R1522" s="176">
        <f ca="1">IFERROR((($O1522+$Q1522)*'Emission Factors'!$C$10)+($P1522*'Emission Factors'!$C$17),"")</f>
        <v>0</v>
      </c>
      <c r="S1522" s="146" t="str">
        <f t="shared" ca="1" si="94"/>
        <v>N/A</v>
      </c>
      <c r="T1522" s="98">
        <f ca="1">IFERROR((($O1522+$Q1522)*'Emission Factors'!$C$11)+($P1522*'Emission Factors'!$C$18),"")</f>
        <v>0</v>
      </c>
      <c r="U1522" s="98">
        <f ca="1">IFERROR((($O1522+$Q1522)*'Emission Factors'!$C$12)+($P1522*'Emission Factors'!$C$19),"")</f>
        <v>0</v>
      </c>
      <c r="V1522" s="98">
        <f ca="1">IFERROR((($O1522+$Q1522)*'Emission Factors'!$C$13)+($P1522*'Emission Factors'!$C$20),"")</f>
        <v>0</v>
      </c>
      <c r="W1522" s="147">
        <f ca="1">IFERROR(IF(N1522="Residential",($O1522+Q1522)*'Emission Factors'!$C$14+(P1522*'Emission Factors'!$C$21),($O1522+Q1522)*'Emission Factors'!$C$15+(P1522*'Emission Factors'!$C$22)),"")</f>
        <v>0</v>
      </c>
      <c r="X1522" s="97">
        <f t="shared" si="95"/>
        <v>0</v>
      </c>
    </row>
    <row r="1523" spans="2:24" x14ac:dyDescent="0.3">
      <c r="B1523" s="94"/>
      <c r="C1523" s="95"/>
      <c r="D1523" s="95"/>
      <c r="E1523" s="95"/>
      <c r="F1523" s="144"/>
      <c r="G1523" s="94"/>
      <c r="H1523" s="145"/>
      <c r="I1523" s="96"/>
      <c r="J1523" s="96"/>
      <c r="K1523" s="96"/>
      <c r="L1523" s="96"/>
      <c r="M1523" s="96"/>
      <c r="N1523" s="96"/>
      <c r="O1523" s="97">
        <f t="shared" si="92"/>
        <v>0</v>
      </c>
      <c r="P1523" s="97">
        <f t="shared" si="93"/>
        <v>0</v>
      </c>
      <c r="Q1523" s="97" cm="1">
        <f t="array" aca="1" ref="Q1523" ca="1">IF(I1523=0,0,$E1523*$I1523*(SUMPRODUCT((1-'Emission Factors'!$C$37)^ROW(INDIRECT("1:" &amp; 'Emission Factors'!$C$45-1)))+1))</f>
        <v>0</v>
      </c>
      <c r="R1523" s="176">
        <f ca="1">IFERROR((($O1523+$Q1523)*'Emission Factors'!$C$10)+($P1523*'Emission Factors'!$C$17),"")</f>
        <v>0</v>
      </c>
      <c r="S1523" s="146" t="str">
        <f t="shared" ca="1" si="94"/>
        <v>N/A</v>
      </c>
      <c r="T1523" s="98">
        <f ca="1">IFERROR((($O1523+$Q1523)*'Emission Factors'!$C$11)+($P1523*'Emission Factors'!$C$18),"")</f>
        <v>0</v>
      </c>
      <c r="U1523" s="98">
        <f ca="1">IFERROR((($O1523+$Q1523)*'Emission Factors'!$C$12)+($P1523*'Emission Factors'!$C$19),"")</f>
        <v>0</v>
      </c>
      <c r="V1523" s="98">
        <f ca="1">IFERROR((($O1523+$Q1523)*'Emission Factors'!$C$13)+($P1523*'Emission Factors'!$C$20),"")</f>
        <v>0</v>
      </c>
      <c r="W1523" s="147">
        <f ca="1">IFERROR(IF(N1523="Residential",($O1523+Q1523)*'Emission Factors'!$C$14+(P1523*'Emission Factors'!$C$21),($O1523+Q1523)*'Emission Factors'!$C$15+(P1523*'Emission Factors'!$C$22)),"")</f>
        <v>0</v>
      </c>
      <c r="X1523" s="97">
        <f t="shared" si="95"/>
        <v>0</v>
      </c>
    </row>
    <row r="1524" spans="2:24" x14ac:dyDescent="0.3">
      <c r="B1524" s="94"/>
      <c r="C1524" s="95"/>
      <c r="D1524" s="95"/>
      <c r="E1524" s="95"/>
      <c r="F1524" s="144"/>
      <c r="G1524" s="94"/>
      <c r="H1524" s="145"/>
      <c r="I1524" s="96"/>
      <c r="J1524" s="96"/>
      <c r="K1524" s="96"/>
      <c r="L1524" s="96"/>
      <c r="M1524" s="96"/>
      <c r="N1524" s="96"/>
      <c r="O1524" s="97">
        <f t="shared" si="92"/>
        <v>0</v>
      </c>
      <c r="P1524" s="97">
        <f t="shared" si="93"/>
        <v>0</v>
      </c>
      <c r="Q1524" s="97" cm="1">
        <f t="array" aca="1" ref="Q1524" ca="1">IF(I1524=0,0,$E1524*$I1524*(SUMPRODUCT((1-'Emission Factors'!$C$37)^ROW(INDIRECT("1:" &amp; 'Emission Factors'!$C$45-1)))+1))</f>
        <v>0</v>
      </c>
      <c r="R1524" s="176">
        <f ca="1">IFERROR((($O1524+$Q1524)*'Emission Factors'!$C$10)+($P1524*'Emission Factors'!$C$17),"")</f>
        <v>0</v>
      </c>
      <c r="S1524" s="146" t="str">
        <f t="shared" ca="1" si="94"/>
        <v>N/A</v>
      </c>
      <c r="T1524" s="98">
        <f ca="1">IFERROR((($O1524+$Q1524)*'Emission Factors'!$C$11)+($P1524*'Emission Factors'!$C$18),"")</f>
        <v>0</v>
      </c>
      <c r="U1524" s="98">
        <f ca="1">IFERROR((($O1524+$Q1524)*'Emission Factors'!$C$12)+($P1524*'Emission Factors'!$C$19),"")</f>
        <v>0</v>
      </c>
      <c r="V1524" s="98">
        <f ca="1">IFERROR((($O1524+$Q1524)*'Emission Factors'!$C$13)+($P1524*'Emission Factors'!$C$20),"")</f>
        <v>0</v>
      </c>
      <c r="W1524" s="147">
        <f ca="1">IFERROR(IF(N1524="Residential",($O1524+Q1524)*'Emission Factors'!$C$14+(P1524*'Emission Factors'!$C$21),($O1524+Q1524)*'Emission Factors'!$C$15+(P1524*'Emission Factors'!$C$22)),"")</f>
        <v>0</v>
      </c>
      <c r="X1524" s="97">
        <f t="shared" si="95"/>
        <v>0</v>
      </c>
    </row>
    <row r="1525" spans="2:24" x14ac:dyDescent="0.3">
      <c r="B1525" s="94"/>
      <c r="C1525" s="95"/>
      <c r="D1525" s="95"/>
      <c r="E1525" s="95"/>
      <c r="F1525" s="144"/>
      <c r="G1525" s="94"/>
      <c r="H1525" s="145"/>
      <c r="I1525" s="96"/>
      <c r="J1525" s="96"/>
      <c r="K1525" s="96"/>
      <c r="L1525" s="96"/>
      <c r="M1525" s="96"/>
      <c r="N1525" s="96"/>
      <c r="O1525" s="97">
        <f t="shared" si="92"/>
        <v>0</v>
      </c>
      <c r="P1525" s="97">
        <f t="shared" si="93"/>
        <v>0</v>
      </c>
      <c r="Q1525" s="97" cm="1">
        <f t="array" aca="1" ref="Q1525" ca="1">IF(I1525=0,0,$E1525*$I1525*(SUMPRODUCT((1-'Emission Factors'!$C$37)^ROW(INDIRECT("1:" &amp; 'Emission Factors'!$C$45-1)))+1))</f>
        <v>0</v>
      </c>
      <c r="R1525" s="176">
        <f ca="1">IFERROR((($O1525+$Q1525)*'Emission Factors'!$C$10)+($P1525*'Emission Factors'!$C$17),"")</f>
        <v>0</v>
      </c>
      <c r="S1525" s="146" t="str">
        <f t="shared" ca="1" si="94"/>
        <v>N/A</v>
      </c>
      <c r="T1525" s="98">
        <f ca="1">IFERROR((($O1525+$Q1525)*'Emission Factors'!$C$11)+($P1525*'Emission Factors'!$C$18),"")</f>
        <v>0</v>
      </c>
      <c r="U1525" s="98">
        <f ca="1">IFERROR((($O1525+$Q1525)*'Emission Factors'!$C$12)+($P1525*'Emission Factors'!$C$19),"")</f>
        <v>0</v>
      </c>
      <c r="V1525" s="98">
        <f ca="1">IFERROR((($O1525+$Q1525)*'Emission Factors'!$C$13)+($P1525*'Emission Factors'!$C$20),"")</f>
        <v>0</v>
      </c>
      <c r="W1525" s="147">
        <f ca="1">IFERROR(IF(N1525="Residential",($O1525+Q1525)*'Emission Factors'!$C$14+(P1525*'Emission Factors'!$C$21),($O1525+Q1525)*'Emission Factors'!$C$15+(P1525*'Emission Factors'!$C$22)),"")</f>
        <v>0</v>
      </c>
      <c r="X1525" s="97">
        <f t="shared" si="95"/>
        <v>0</v>
      </c>
    </row>
    <row r="1526" spans="2:24" x14ac:dyDescent="0.3">
      <c r="B1526" s="94"/>
      <c r="C1526" s="95"/>
      <c r="D1526" s="95"/>
      <c r="E1526" s="95"/>
      <c r="F1526" s="144"/>
      <c r="G1526" s="94"/>
      <c r="H1526" s="145"/>
      <c r="I1526" s="96"/>
      <c r="J1526" s="96"/>
      <c r="K1526" s="96"/>
      <c r="L1526" s="96"/>
      <c r="M1526" s="96"/>
      <c r="N1526" s="96"/>
      <c r="O1526" s="97">
        <f t="shared" si="92"/>
        <v>0</v>
      </c>
      <c r="P1526" s="97">
        <f t="shared" si="93"/>
        <v>0</v>
      </c>
      <c r="Q1526" s="97" cm="1">
        <f t="array" aca="1" ref="Q1526" ca="1">IF(I1526=0,0,$E1526*$I1526*(SUMPRODUCT((1-'Emission Factors'!$C$37)^ROW(INDIRECT("1:" &amp; 'Emission Factors'!$C$45-1)))+1))</f>
        <v>0</v>
      </c>
      <c r="R1526" s="176">
        <f ca="1">IFERROR((($O1526+$Q1526)*'Emission Factors'!$C$10)+($P1526*'Emission Factors'!$C$17),"")</f>
        <v>0</v>
      </c>
      <c r="S1526" s="146" t="str">
        <f t="shared" ca="1" si="94"/>
        <v>N/A</v>
      </c>
      <c r="T1526" s="98">
        <f ca="1">IFERROR((($O1526+$Q1526)*'Emission Factors'!$C$11)+($P1526*'Emission Factors'!$C$18),"")</f>
        <v>0</v>
      </c>
      <c r="U1526" s="98">
        <f ca="1">IFERROR((($O1526+$Q1526)*'Emission Factors'!$C$12)+($P1526*'Emission Factors'!$C$19),"")</f>
        <v>0</v>
      </c>
      <c r="V1526" s="98">
        <f ca="1">IFERROR((($O1526+$Q1526)*'Emission Factors'!$C$13)+($P1526*'Emission Factors'!$C$20),"")</f>
        <v>0</v>
      </c>
      <c r="W1526" s="147">
        <f ca="1">IFERROR(IF(N1526="Residential",($O1526+Q1526)*'Emission Factors'!$C$14+(P1526*'Emission Factors'!$C$21),($O1526+Q1526)*'Emission Factors'!$C$15+(P1526*'Emission Factors'!$C$22)),"")</f>
        <v>0</v>
      </c>
      <c r="X1526" s="97">
        <f t="shared" si="95"/>
        <v>0</v>
      </c>
    </row>
    <row r="1527" spans="2:24" x14ac:dyDescent="0.3">
      <c r="B1527" s="94"/>
      <c r="C1527" s="95"/>
      <c r="D1527" s="95"/>
      <c r="E1527" s="95"/>
      <c r="F1527" s="144"/>
      <c r="G1527" s="94"/>
      <c r="H1527" s="145"/>
      <c r="I1527" s="96"/>
      <c r="J1527" s="96"/>
      <c r="K1527" s="96"/>
      <c r="L1527" s="96"/>
      <c r="M1527" s="96"/>
      <c r="N1527" s="96"/>
      <c r="O1527" s="97">
        <f t="shared" si="92"/>
        <v>0</v>
      </c>
      <c r="P1527" s="97">
        <f t="shared" si="93"/>
        <v>0</v>
      </c>
      <c r="Q1527" s="97" cm="1">
        <f t="array" aca="1" ref="Q1527" ca="1">IF(I1527=0,0,$E1527*$I1527*(SUMPRODUCT((1-'Emission Factors'!$C$37)^ROW(INDIRECT("1:" &amp; 'Emission Factors'!$C$45-1)))+1))</f>
        <v>0</v>
      </c>
      <c r="R1527" s="176">
        <f ca="1">IFERROR((($O1527+$Q1527)*'Emission Factors'!$C$10)+($P1527*'Emission Factors'!$C$17),"")</f>
        <v>0</v>
      </c>
      <c r="S1527" s="146" t="str">
        <f t="shared" ca="1" si="94"/>
        <v>N/A</v>
      </c>
      <c r="T1527" s="98">
        <f ca="1">IFERROR((($O1527+$Q1527)*'Emission Factors'!$C$11)+($P1527*'Emission Factors'!$C$18),"")</f>
        <v>0</v>
      </c>
      <c r="U1527" s="98">
        <f ca="1">IFERROR((($O1527+$Q1527)*'Emission Factors'!$C$12)+($P1527*'Emission Factors'!$C$19),"")</f>
        <v>0</v>
      </c>
      <c r="V1527" s="98">
        <f ca="1">IFERROR((($O1527+$Q1527)*'Emission Factors'!$C$13)+($P1527*'Emission Factors'!$C$20),"")</f>
        <v>0</v>
      </c>
      <c r="W1527" s="147">
        <f ca="1">IFERROR(IF(N1527="Residential",($O1527+Q1527)*'Emission Factors'!$C$14+(P1527*'Emission Factors'!$C$21),($O1527+Q1527)*'Emission Factors'!$C$15+(P1527*'Emission Factors'!$C$22)),"")</f>
        <v>0</v>
      </c>
      <c r="X1527" s="97">
        <f t="shared" si="95"/>
        <v>0</v>
      </c>
    </row>
    <row r="1528" spans="2:24" x14ac:dyDescent="0.3">
      <c r="B1528" s="94"/>
      <c r="C1528" s="95"/>
      <c r="D1528" s="95"/>
      <c r="E1528" s="95"/>
      <c r="F1528" s="144"/>
      <c r="G1528" s="94"/>
      <c r="H1528" s="145"/>
      <c r="I1528" s="96"/>
      <c r="J1528" s="96"/>
      <c r="K1528" s="96"/>
      <c r="L1528" s="96"/>
      <c r="M1528" s="96"/>
      <c r="N1528" s="96"/>
      <c r="O1528" s="97">
        <f t="shared" si="92"/>
        <v>0</v>
      </c>
      <c r="P1528" s="97">
        <f t="shared" si="93"/>
        <v>0</v>
      </c>
      <c r="Q1528" s="97" cm="1">
        <f t="array" aca="1" ref="Q1528" ca="1">IF(I1528=0,0,$E1528*$I1528*(SUMPRODUCT((1-'Emission Factors'!$C$37)^ROW(INDIRECT("1:" &amp; 'Emission Factors'!$C$45-1)))+1))</f>
        <v>0</v>
      </c>
      <c r="R1528" s="176">
        <f ca="1">IFERROR((($O1528+$Q1528)*'Emission Factors'!$C$10)+($P1528*'Emission Factors'!$C$17),"")</f>
        <v>0</v>
      </c>
      <c r="S1528" s="146" t="str">
        <f t="shared" ca="1" si="94"/>
        <v>N/A</v>
      </c>
      <c r="T1528" s="98">
        <f ca="1">IFERROR((($O1528+$Q1528)*'Emission Factors'!$C$11)+($P1528*'Emission Factors'!$C$18),"")</f>
        <v>0</v>
      </c>
      <c r="U1528" s="98">
        <f ca="1">IFERROR((($O1528+$Q1528)*'Emission Factors'!$C$12)+($P1528*'Emission Factors'!$C$19),"")</f>
        <v>0</v>
      </c>
      <c r="V1528" s="98">
        <f ca="1">IFERROR((($O1528+$Q1528)*'Emission Factors'!$C$13)+($P1528*'Emission Factors'!$C$20),"")</f>
        <v>0</v>
      </c>
      <c r="W1528" s="147">
        <f ca="1">IFERROR(IF(N1528="Residential",($O1528+Q1528)*'Emission Factors'!$C$14+(P1528*'Emission Factors'!$C$21),($O1528+Q1528)*'Emission Factors'!$C$15+(P1528*'Emission Factors'!$C$22)),"")</f>
        <v>0</v>
      </c>
      <c r="X1528" s="97">
        <f t="shared" si="95"/>
        <v>0</v>
      </c>
    </row>
    <row r="1529" spans="2:24" x14ac:dyDescent="0.3">
      <c r="B1529" s="94"/>
      <c r="C1529" s="95"/>
      <c r="D1529" s="95"/>
      <c r="E1529" s="95"/>
      <c r="F1529" s="144"/>
      <c r="G1529" s="94"/>
      <c r="H1529" s="145"/>
      <c r="I1529" s="96"/>
      <c r="J1529" s="96"/>
      <c r="K1529" s="96"/>
      <c r="L1529" s="96"/>
      <c r="M1529" s="96"/>
      <c r="N1529" s="96"/>
      <c r="O1529" s="97">
        <f t="shared" si="92"/>
        <v>0</v>
      </c>
      <c r="P1529" s="97">
        <f t="shared" si="93"/>
        <v>0</v>
      </c>
      <c r="Q1529" s="97" cm="1">
        <f t="array" aca="1" ref="Q1529" ca="1">IF(I1529=0,0,$E1529*$I1529*(SUMPRODUCT((1-'Emission Factors'!$C$37)^ROW(INDIRECT("1:" &amp; 'Emission Factors'!$C$45-1)))+1))</f>
        <v>0</v>
      </c>
      <c r="R1529" s="176">
        <f ca="1">IFERROR((($O1529+$Q1529)*'Emission Factors'!$C$10)+($P1529*'Emission Factors'!$C$17),"")</f>
        <v>0</v>
      </c>
      <c r="S1529" s="146" t="str">
        <f t="shared" ca="1" si="94"/>
        <v>N/A</v>
      </c>
      <c r="T1529" s="98">
        <f ca="1">IFERROR((($O1529+$Q1529)*'Emission Factors'!$C$11)+($P1529*'Emission Factors'!$C$18),"")</f>
        <v>0</v>
      </c>
      <c r="U1529" s="98">
        <f ca="1">IFERROR((($O1529+$Q1529)*'Emission Factors'!$C$12)+($P1529*'Emission Factors'!$C$19),"")</f>
        <v>0</v>
      </c>
      <c r="V1529" s="98">
        <f ca="1">IFERROR((($O1529+$Q1529)*'Emission Factors'!$C$13)+($P1529*'Emission Factors'!$C$20),"")</f>
        <v>0</v>
      </c>
      <c r="W1529" s="147">
        <f ca="1">IFERROR(IF(N1529="Residential",($O1529+Q1529)*'Emission Factors'!$C$14+(P1529*'Emission Factors'!$C$21),($O1529+Q1529)*'Emission Factors'!$C$15+(P1529*'Emission Factors'!$C$22)),"")</f>
        <v>0</v>
      </c>
      <c r="X1529" s="97">
        <f t="shared" si="95"/>
        <v>0</v>
      </c>
    </row>
    <row r="1530" spans="2:24" x14ac:dyDescent="0.3">
      <c r="B1530" s="94"/>
      <c r="C1530" s="95"/>
      <c r="D1530" s="95"/>
      <c r="E1530" s="95"/>
      <c r="F1530" s="144"/>
      <c r="G1530" s="94"/>
      <c r="H1530" s="145"/>
      <c r="I1530" s="96"/>
      <c r="J1530" s="96"/>
      <c r="K1530" s="96"/>
      <c r="L1530" s="96"/>
      <c r="M1530" s="96"/>
      <c r="N1530" s="96"/>
      <c r="O1530" s="97">
        <f t="shared" si="92"/>
        <v>0</v>
      </c>
      <c r="P1530" s="97">
        <f t="shared" si="93"/>
        <v>0</v>
      </c>
      <c r="Q1530" s="97" cm="1">
        <f t="array" aca="1" ref="Q1530" ca="1">IF(I1530=0,0,$E1530*$I1530*(SUMPRODUCT((1-'Emission Factors'!$C$37)^ROW(INDIRECT("1:" &amp; 'Emission Factors'!$C$45-1)))+1))</f>
        <v>0</v>
      </c>
      <c r="R1530" s="176">
        <f ca="1">IFERROR((($O1530+$Q1530)*'Emission Factors'!$C$10)+($P1530*'Emission Factors'!$C$17),"")</f>
        <v>0</v>
      </c>
      <c r="S1530" s="146" t="str">
        <f t="shared" ca="1" si="94"/>
        <v>N/A</v>
      </c>
      <c r="T1530" s="98">
        <f ca="1">IFERROR((($O1530+$Q1530)*'Emission Factors'!$C$11)+($P1530*'Emission Factors'!$C$18),"")</f>
        <v>0</v>
      </c>
      <c r="U1530" s="98">
        <f ca="1">IFERROR((($O1530+$Q1530)*'Emission Factors'!$C$12)+($P1530*'Emission Factors'!$C$19),"")</f>
        <v>0</v>
      </c>
      <c r="V1530" s="98">
        <f ca="1">IFERROR((($O1530+$Q1530)*'Emission Factors'!$C$13)+($P1530*'Emission Factors'!$C$20),"")</f>
        <v>0</v>
      </c>
      <c r="W1530" s="147">
        <f ca="1">IFERROR(IF(N1530="Residential",($O1530+Q1530)*'Emission Factors'!$C$14+(P1530*'Emission Factors'!$C$21),($O1530+Q1530)*'Emission Factors'!$C$15+(P1530*'Emission Factors'!$C$22)),"")</f>
        <v>0</v>
      </c>
      <c r="X1530" s="97">
        <f t="shared" si="95"/>
        <v>0</v>
      </c>
    </row>
    <row r="1531" spans="2:24" x14ac:dyDescent="0.3">
      <c r="B1531" s="94"/>
      <c r="C1531" s="95"/>
      <c r="D1531" s="95"/>
      <c r="E1531" s="95"/>
      <c r="F1531" s="144"/>
      <c r="G1531" s="94"/>
      <c r="H1531" s="145"/>
      <c r="I1531" s="96"/>
      <c r="J1531" s="96"/>
      <c r="K1531" s="96"/>
      <c r="L1531" s="96"/>
      <c r="M1531" s="96"/>
      <c r="N1531" s="96"/>
      <c r="O1531" s="97">
        <f t="shared" si="92"/>
        <v>0</v>
      </c>
      <c r="P1531" s="97">
        <f t="shared" si="93"/>
        <v>0</v>
      </c>
      <c r="Q1531" s="97" cm="1">
        <f t="array" aca="1" ref="Q1531" ca="1">IF(I1531=0,0,$E1531*$I1531*(SUMPRODUCT((1-'Emission Factors'!$C$37)^ROW(INDIRECT("1:" &amp; 'Emission Factors'!$C$45-1)))+1))</f>
        <v>0</v>
      </c>
      <c r="R1531" s="176">
        <f ca="1">IFERROR((($O1531+$Q1531)*'Emission Factors'!$C$10)+($P1531*'Emission Factors'!$C$17),"")</f>
        <v>0</v>
      </c>
      <c r="S1531" s="146" t="str">
        <f t="shared" ca="1" si="94"/>
        <v>N/A</v>
      </c>
      <c r="T1531" s="98">
        <f ca="1">IFERROR((($O1531+$Q1531)*'Emission Factors'!$C$11)+($P1531*'Emission Factors'!$C$18),"")</f>
        <v>0</v>
      </c>
      <c r="U1531" s="98">
        <f ca="1">IFERROR((($O1531+$Q1531)*'Emission Factors'!$C$12)+($P1531*'Emission Factors'!$C$19),"")</f>
        <v>0</v>
      </c>
      <c r="V1531" s="98">
        <f ca="1">IFERROR((($O1531+$Q1531)*'Emission Factors'!$C$13)+($P1531*'Emission Factors'!$C$20),"")</f>
        <v>0</v>
      </c>
      <c r="W1531" s="147">
        <f ca="1">IFERROR(IF(N1531="Residential",($O1531+Q1531)*'Emission Factors'!$C$14+(P1531*'Emission Factors'!$C$21),($O1531+Q1531)*'Emission Factors'!$C$15+(P1531*'Emission Factors'!$C$22)),"")</f>
        <v>0</v>
      </c>
      <c r="X1531" s="97">
        <f t="shared" si="95"/>
        <v>0</v>
      </c>
    </row>
    <row r="1532" spans="2:24" x14ac:dyDescent="0.3">
      <c r="B1532" s="94"/>
      <c r="C1532" s="95"/>
      <c r="D1532" s="95"/>
      <c r="E1532" s="95"/>
      <c r="F1532" s="144"/>
      <c r="G1532" s="94"/>
      <c r="H1532" s="145"/>
      <c r="I1532" s="96"/>
      <c r="J1532" s="96"/>
      <c r="K1532" s="96"/>
      <c r="L1532" s="96"/>
      <c r="M1532" s="96"/>
      <c r="N1532" s="96"/>
      <c r="O1532" s="97">
        <f t="shared" si="92"/>
        <v>0</v>
      </c>
      <c r="P1532" s="97">
        <f t="shared" si="93"/>
        <v>0</v>
      </c>
      <c r="Q1532" s="97" cm="1">
        <f t="array" aca="1" ref="Q1532" ca="1">IF(I1532=0,0,$E1532*$I1532*(SUMPRODUCT((1-'Emission Factors'!$C$37)^ROW(INDIRECT("1:" &amp; 'Emission Factors'!$C$45-1)))+1))</f>
        <v>0</v>
      </c>
      <c r="R1532" s="176">
        <f ca="1">IFERROR((($O1532+$Q1532)*'Emission Factors'!$C$10)+($P1532*'Emission Factors'!$C$17),"")</f>
        <v>0</v>
      </c>
      <c r="S1532" s="146" t="str">
        <f t="shared" ca="1" si="94"/>
        <v>N/A</v>
      </c>
      <c r="T1532" s="98">
        <f ca="1">IFERROR((($O1532+$Q1532)*'Emission Factors'!$C$11)+($P1532*'Emission Factors'!$C$18),"")</f>
        <v>0</v>
      </c>
      <c r="U1532" s="98">
        <f ca="1">IFERROR((($O1532+$Q1532)*'Emission Factors'!$C$12)+($P1532*'Emission Factors'!$C$19),"")</f>
        <v>0</v>
      </c>
      <c r="V1532" s="98">
        <f ca="1">IFERROR((($O1532+$Q1532)*'Emission Factors'!$C$13)+($P1532*'Emission Factors'!$C$20),"")</f>
        <v>0</v>
      </c>
      <c r="W1532" s="147">
        <f ca="1">IFERROR(IF(N1532="Residential",($O1532+Q1532)*'Emission Factors'!$C$14+(P1532*'Emission Factors'!$C$21),($O1532+Q1532)*'Emission Factors'!$C$15+(P1532*'Emission Factors'!$C$22)),"")</f>
        <v>0</v>
      </c>
      <c r="X1532" s="97">
        <f t="shared" si="95"/>
        <v>0</v>
      </c>
    </row>
    <row r="1533" spans="2:24" x14ac:dyDescent="0.3">
      <c r="B1533" s="94"/>
      <c r="C1533" s="95"/>
      <c r="D1533" s="95"/>
      <c r="E1533" s="95"/>
      <c r="F1533" s="144"/>
      <c r="G1533" s="94"/>
      <c r="H1533" s="145"/>
      <c r="I1533" s="96"/>
      <c r="J1533" s="96"/>
      <c r="K1533" s="96"/>
      <c r="L1533" s="96"/>
      <c r="M1533" s="96"/>
      <c r="N1533" s="96"/>
      <c r="O1533" s="97">
        <f t="shared" si="92"/>
        <v>0</v>
      </c>
      <c r="P1533" s="97">
        <f t="shared" si="93"/>
        <v>0</v>
      </c>
      <c r="Q1533" s="97" cm="1">
        <f t="array" aca="1" ref="Q1533" ca="1">IF(I1533=0,0,$E1533*$I1533*(SUMPRODUCT((1-'Emission Factors'!$C$37)^ROW(INDIRECT("1:" &amp; 'Emission Factors'!$C$45-1)))+1))</f>
        <v>0</v>
      </c>
      <c r="R1533" s="176">
        <f ca="1">IFERROR((($O1533+$Q1533)*'Emission Factors'!$C$10)+($P1533*'Emission Factors'!$C$17),"")</f>
        <v>0</v>
      </c>
      <c r="S1533" s="146" t="str">
        <f t="shared" ca="1" si="94"/>
        <v>N/A</v>
      </c>
      <c r="T1533" s="98">
        <f ca="1">IFERROR((($O1533+$Q1533)*'Emission Factors'!$C$11)+($P1533*'Emission Factors'!$C$18),"")</f>
        <v>0</v>
      </c>
      <c r="U1533" s="98">
        <f ca="1">IFERROR((($O1533+$Q1533)*'Emission Factors'!$C$12)+($P1533*'Emission Factors'!$C$19),"")</f>
        <v>0</v>
      </c>
      <c r="V1533" s="98">
        <f ca="1">IFERROR((($O1533+$Q1533)*'Emission Factors'!$C$13)+($P1533*'Emission Factors'!$C$20),"")</f>
        <v>0</v>
      </c>
      <c r="W1533" s="147">
        <f ca="1">IFERROR(IF(N1533="Residential",($O1533+Q1533)*'Emission Factors'!$C$14+(P1533*'Emission Factors'!$C$21),($O1533+Q1533)*'Emission Factors'!$C$15+(P1533*'Emission Factors'!$C$22)),"")</f>
        <v>0</v>
      </c>
      <c r="X1533" s="97">
        <f t="shared" si="95"/>
        <v>0</v>
      </c>
    </row>
    <row r="1534" spans="2:24" x14ac:dyDescent="0.3">
      <c r="B1534" s="94"/>
      <c r="C1534" s="95"/>
      <c r="D1534" s="95"/>
      <c r="E1534" s="95"/>
      <c r="F1534" s="144"/>
      <c r="G1534" s="94"/>
      <c r="H1534" s="145"/>
      <c r="I1534" s="96"/>
      <c r="J1534" s="96"/>
      <c r="K1534" s="96"/>
      <c r="L1534" s="96"/>
      <c r="M1534" s="96"/>
      <c r="N1534" s="96"/>
      <c r="O1534" s="97">
        <f t="shared" si="92"/>
        <v>0</v>
      </c>
      <c r="P1534" s="97">
        <f t="shared" si="93"/>
        <v>0</v>
      </c>
      <c r="Q1534" s="97" cm="1">
        <f t="array" aca="1" ref="Q1534" ca="1">IF(I1534=0,0,$E1534*$I1534*(SUMPRODUCT((1-'Emission Factors'!$C$37)^ROW(INDIRECT("1:" &amp; 'Emission Factors'!$C$45-1)))+1))</f>
        <v>0</v>
      </c>
      <c r="R1534" s="176">
        <f ca="1">IFERROR((($O1534+$Q1534)*'Emission Factors'!$C$10)+($P1534*'Emission Factors'!$C$17),"")</f>
        <v>0</v>
      </c>
      <c r="S1534" s="146" t="str">
        <f t="shared" ca="1" si="94"/>
        <v>N/A</v>
      </c>
      <c r="T1534" s="98">
        <f ca="1">IFERROR((($O1534+$Q1534)*'Emission Factors'!$C$11)+($P1534*'Emission Factors'!$C$18),"")</f>
        <v>0</v>
      </c>
      <c r="U1534" s="98">
        <f ca="1">IFERROR((($O1534+$Q1534)*'Emission Factors'!$C$12)+($P1534*'Emission Factors'!$C$19),"")</f>
        <v>0</v>
      </c>
      <c r="V1534" s="98">
        <f ca="1">IFERROR((($O1534+$Q1534)*'Emission Factors'!$C$13)+($P1534*'Emission Factors'!$C$20),"")</f>
        <v>0</v>
      </c>
      <c r="W1534" s="147">
        <f ca="1">IFERROR(IF(N1534="Residential",($O1534+Q1534)*'Emission Factors'!$C$14+(P1534*'Emission Factors'!$C$21),($O1534+Q1534)*'Emission Factors'!$C$15+(P1534*'Emission Factors'!$C$22)),"")</f>
        <v>0</v>
      </c>
      <c r="X1534" s="97">
        <f t="shared" si="95"/>
        <v>0</v>
      </c>
    </row>
    <row r="1535" spans="2:24" x14ac:dyDescent="0.3">
      <c r="B1535" s="94"/>
      <c r="C1535" s="95"/>
      <c r="D1535" s="95"/>
      <c r="E1535" s="95"/>
      <c r="F1535" s="144"/>
      <c r="G1535" s="94"/>
      <c r="H1535" s="145"/>
      <c r="I1535" s="96"/>
      <c r="J1535" s="96"/>
      <c r="K1535" s="96"/>
      <c r="L1535" s="96"/>
      <c r="M1535" s="96"/>
      <c r="N1535" s="96"/>
      <c r="O1535" s="97">
        <f t="shared" si="92"/>
        <v>0</v>
      </c>
      <c r="P1535" s="97">
        <f t="shared" si="93"/>
        <v>0</v>
      </c>
      <c r="Q1535" s="97" cm="1">
        <f t="array" aca="1" ref="Q1535" ca="1">IF(I1535=0,0,$E1535*$I1535*(SUMPRODUCT((1-'Emission Factors'!$C$37)^ROW(INDIRECT("1:" &amp; 'Emission Factors'!$C$45-1)))+1))</f>
        <v>0</v>
      </c>
      <c r="R1535" s="176">
        <f ca="1">IFERROR((($O1535+$Q1535)*'Emission Factors'!$C$10)+($P1535*'Emission Factors'!$C$17),"")</f>
        <v>0</v>
      </c>
      <c r="S1535" s="146" t="str">
        <f t="shared" ca="1" si="94"/>
        <v>N/A</v>
      </c>
      <c r="T1535" s="98">
        <f ca="1">IFERROR((($O1535+$Q1535)*'Emission Factors'!$C$11)+($P1535*'Emission Factors'!$C$18),"")</f>
        <v>0</v>
      </c>
      <c r="U1535" s="98">
        <f ca="1">IFERROR((($O1535+$Q1535)*'Emission Factors'!$C$12)+($P1535*'Emission Factors'!$C$19),"")</f>
        <v>0</v>
      </c>
      <c r="V1535" s="98">
        <f ca="1">IFERROR((($O1535+$Q1535)*'Emission Factors'!$C$13)+($P1535*'Emission Factors'!$C$20),"")</f>
        <v>0</v>
      </c>
      <c r="W1535" s="147">
        <f ca="1">IFERROR(IF(N1535="Residential",($O1535+Q1535)*'Emission Factors'!$C$14+(P1535*'Emission Factors'!$C$21),($O1535+Q1535)*'Emission Factors'!$C$15+(P1535*'Emission Factors'!$C$22)),"")</f>
        <v>0</v>
      </c>
      <c r="X1535" s="97">
        <f t="shared" si="95"/>
        <v>0</v>
      </c>
    </row>
    <row r="1536" spans="2:24" x14ac:dyDescent="0.3">
      <c r="B1536" s="94"/>
      <c r="C1536" s="95"/>
      <c r="D1536" s="95"/>
      <c r="E1536" s="95"/>
      <c r="F1536" s="144"/>
      <c r="G1536" s="94"/>
      <c r="H1536" s="145"/>
      <c r="I1536" s="96"/>
      <c r="J1536" s="96"/>
      <c r="K1536" s="96"/>
      <c r="L1536" s="96"/>
      <c r="M1536" s="96"/>
      <c r="N1536" s="96"/>
      <c r="O1536" s="97">
        <f t="shared" si="92"/>
        <v>0</v>
      </c>
      <c r="P1536" s="97">
        <f t="shared" si="93"/>
        <v>0</v>
      </c>
      <c r="Q1536" s="97" cm="1">
        <f t="array" aca="1" ref="Q1536" ca="1">IF(I1536=0,0,$E1536*$I1536*(SUMPRODUCT((1-'Emission Factors'!$C$37)^ROW(INDIRECT("1:" &amp; 'Emission Factors'!$C$45-1)))+1))</f>
        <v>0</v>
      </c>
      <c r="R1536" s="176">
        <f ca="1">IFERROR((($O1536+$Q1536)*'Emission Factors'!$C$10)+($P1536*'Emission Factors'!$C$17),"")</f>
        <v>0</v>
      </c>
      <c r="S1536" s="146" t="str">
        <f t="shared" ca="1" si="94"/>
        <v>N/A</v>
      </c>
      <c r="T1536" s="98">
        <f ca="1">IFERROR((($O1536+$Q1536)*'Emission Factors'!$C$11)+($P1536*'Emission Factors'!$C$18),"")</f>
        <v>0</v>
      </c>
      <c r="U1536" s="98">
        <f ca="1">IFERROR((($O1536+$Q1536)*'Emission Factors'!$C$12)+($P1536*'Emission Factors'!$C$19),"")</f>
        <v>0</v>
      </c>
      <c r="V1536" s="98">
        <f ca="1">IFERROR((($O1536+$Q1536)*'Emission Factors'!$C$13)+($P1536*'Emission Factors'!$C$20),"")</f>
        <v>0</v>
      </c>
      <c r="W1536" s="147">
        <f ca="1">IFERROR(IF(N1536="Residential",($O1536+Q1536)*'Emission Factors'!$C$14+(P1536*'Emission Factors'!$C$21),($O1536+Q1536)*'Emission Factors'!$C$15+(P1536*'Emission Factors'!$C$22)),"")</f>
        <v>0</v>
      </c>
      <c r="X1536" s="97">
        <f t="shared" si="95"/>
        <v>0</v>
      </c>
    </row>
    <row r="1537" spans="2:24" x14ac:dyDescent="0.3">
      <c r="B1537" s="94"/>
      <c r="C1537" s="95"/>
      <c r="D1537" s="95"/>
      <c r="E1537" s="95"/>
      <c r="F1537" s="144"/>
      <c r="G1537" s="94"/>
      <c r="H1537" s="145"/>
      <c r="I1537" s="96"/>
      <c r="J1537" s="96"/>
      <c r="K1537" s="96"/>
      <c r="L1537" s="96"/>
      <c r="M1537" s="96"/>
      <c r="N1537" s="96"/>
      <c r="O1537" s="97">
        <f t="shared" si="92"/>
        <v>0</v>
      </c>
      <c r="P1537" s="97">
        <f t="shared" si="93"/>
        <v>0</v>
      </c>
      <c r="Q1537" s="97" cm="1">
        <f t="array" aca="1" ref="Q1537" ca="1">IF(I1537=0,0,$E1537*$I1537*(SUMPRODUCT((1-'Emission Factors'!$C$37)^ROW(INDIRECT("1:" &amp; 'Emission Factors'!$C$45-1)))+1))</f>
        <v>0</v>
      </c>
      <c r="R1537" s="176">
        <f ca="1">IFERROR((($O1537+$Q1537)*'Emission Factors'!$C$10)+($P1537*'Emission Factors'!$C$17),"")</f>
        <v>0</v>
      </c>
      <c r="S1537" s="146" t="str">
        <f t="shared" ca="1" si="94"/>
        <v>N/A</v>
      </c>
      <c r="T1537" s="98">
        <f ca="1">IFERROR((($O1537+$Q1537)*'Emission Factors'!$C$11)+($P1537*'Emission Factors'!$C$18),"")</f>
        <v>0</v>
      </c>
      <c r="U1537" s="98">
        <f ca="1">IFERROR((($O1537+$Q1537)*'Emission Factors'!$C$12)+($P1537*'Emission Factors'!$C$19),"")</f>
        <v>0</v>
      </c>
      <c r="V1537" s="98">
        <f ca="1">IFERROR((($O1537+$Q1537)*'Emission Factors'!$C$13)+($P1537*'Emission Factors'!$C$20),"")</f>
        <v>0</v>
      </c>
      <c r="W1537" s="147">
        <f ca="1">IFERROR(IF(N1537="Residential",($O1537+Q1537)*'Emission Factors'!$C$14+(P1537*'Emission Factors'!$C$21),($O1537+Q1537)*'Emission Factors'!$C$15+(P1537*'Emission Factors'!$C$22)),"")</f>
        <v>0</v>
      </c>
      <c r="X1537" s="97">
        <f t="shared" si="95"/>
        <v>0</v>
      </c>
    </row>
    <row r="1538" spans="2:24" x14ac:dyDescent="0.3">
      <c r="B1538" s="94"/>
      <c r="C1538" s="95"/>
      <c r="D1538" s="95"/>
      <c r="E1538" s="95"/>
      <c r="F1538" s="144"/>
      <c r="G1538" s="94"/>
      <c r="H1538" s="145"/>
      <c r="I1538" s="96"/>
      <c r="J1538" s="96"/>
      <c r="K1538" s="96"/>
      <c r="L1538" s="96"/>
      <c r="M1538" s="96"/>
      <c r="N1538" s="96"/>
      <c r="O1538" s="97">
        <f t="shared" si="92"/>
        <v>0</v>
      </c>
      <c r="P1538" s="97">
        <f t="shared" si="93"/>
        <v>0</v>
      </c>
      <c r="Q1538" s="97" cm="1">
        <f t="array" aca="1" ref="Q1538" ca="1">IF(I1538=0,0,$E1538*$I1538*(SUMPRODUCT((1-'Emission Factors'!$C$37)^ROW(INDIRECT("1:" &amp; 'Emission Factors'!$C$45-1)))+1))</f>
        <v>0</v>
      </c>
      <c r="R1538" s="176">
        <f ca="1">IFERROR((($O1538+$Q1538)*'Emission Factors'!$C$10)+($P1538*'Emission Factors'!$C$17),"")</f>
        <v>0</v>
      </c>
      <c r="S1538" s="146" t="str">
        <f t="shared" ca="1" si="94"/>
        <v>N/A</v>
      </c>
      <c r="T1538" s="98">
        <f ca="1">IFERROR((($O1538+$Q1538)*'Emission Factors'!$C$11)+($P1538*'Emission Factors'!$C$18),"")</f>
        <v>0</v>
      </c>
      <c r="U1538" s="98">
        <f ca="1">IFERROR((($O1538+$Q1538)*'Emission Factors'!$C$12)+($P1538*'Emission Factors'!$C$19),"")</f>
        <v>0</v>
      </c>
      <c r="V1538" s="98">
        <f ca="1">IFERROR((($O1538+$Q1538)*'Emission Factors'!$C$13)+($P1538*'Emission Factors'!$C$20),"")</f>
        <v>0</v>
      </c>
      <c r="W1538" s="147">
        <f ca="1">IFERROR(IF(N1538="Residential",($O1538+Q1538)*'Emission Factors'!$C$14+(P1538*'Emission Factors'!$C$21),($O1538+Q1538)*'Emission Factors'!$C$15+(P1538*'Emission Factors'!$C$22)),"")</f>
        <v>0</v>
      </c>
      <c r="X1538" s="97">
        <f t="shared" si="95"/>
        <v>0</v>
      </c>
    </row>
    <row r="1539" spans="2:24" x14ac:dyDescent="0.3">
      <c r="B1539" s="94"/>
      <c r="C1539" s="95"/>
      <c r="D1539" s="95"/>
      <c r="E1539" s="95"/>
      <c r="F1539" s="144"/>
      <c r="G1539" s="94"/>
      <c r="H1539" s="145"/>
      <c r="I1539" s="96"/>
      <c r="J1539" s="96"/>
      <c r="K1539" s="96"/>
      <c r="L1539" s="96"/>
      <c r="M1539" s="96"/>
      <c r="N1539" s="96"/>
      <c r="O1539" s="97">
        <f t="shared" si="92"/>
        <v>0</v>
      </c>
      <c r="P1539" s="97">
        <f t="shared" si="93"/>
        <v>0</v>
      </c>
      <c r="Q1539" s="97" cm="1">
        <f t="array" aca="1" ref="Q1539" ca="1">IF(I1539=0,0,$E1539*$I1539*(SUMPRODUCT((1-'Emission Factors'!$C$37)^ROW(INDIRECT("1:" &amp; 'Emission Factors'!$C$45-1)))+1))</f>
        <v>0</v>
      </c>
      <c r="R1539" s="176">
        <f ca="1">IFERROR((($O1539+$Q1539)*'Emission Factors'!$C$10)+($P1539*'Emission Factors'!$C$17),"")</f>
        <v>0</v>
      </c>
      <c r="S1539" s="146" t="str">
        <f t="shared" ca="1" si="94"/>
        <v>N/A</v>
      </c>
      <c r="T1539" s="98">
        <f ca="1">IFERROR((($O1539+$Q1539)*'Emission Factors'!$C$11)+($P1539*'Emission Factors'!$C$18),"")</f>
        <v>0</v>
      </c>
      <c r="U1539" s="98">
        <f ca="1">IFERROR((($O1539+$Q1539)*'Emission Factors'!$C$12)+($P1539*'Emission Factors'!$C$19),"")</f>
        <v>0</v>
      </c>
      <c r="V1539" s="98">
        <f ca="1">IFERROR((($O1539+$Q1539)*'Emission Factors'!$C$13)+($P1539*'Emission Factors'!$C$20),"")</f>
        <v>0</v>
      </c>
      <c r="W1539" s="147">
        <f ca="1">IFERROR(IF(N1539="Residential",($O1539+Q1539)*'Emission Factors'!$C$14+(P1539*'Emission Factors'!$C$21),($O1539+Q1539)*'Emission Factors'!$C$15+(P1539*'Emission Factors'!$C$22)),"")</f>
        <v>0</v>
      </c>
      <c r="X1539" s="97">
        <f t="shared" si="95"/>
        <v>0</v>
      </c>
    </row>
    <row r="1540" spans="2:24" x14ac:dyDescent="0.3">
      <c r="B1540" s="94"/>
      <c r="C1540" s="95"/>
      <c r="D1540" s="95"/>
      <c r="E1540" s="95"/>
      <c r="F1540" s="144"/>
      <c r="G1540" s="94"/>
      <c r="H1540" s="145"/>
      <c r="I1540" s="96"/>
      <c r="J1540" s="96"/>
      <c r="K1540" s="96"/>
      <c r="L1540" s="96"/>
      <c r="M1540" s="96"/>
      <c r="N1540" s="96"/>
      <c r="O1540" s="97">
        <f t="shared" si="92"/>
        <v>0</v>
      </c>
      <c r="P1540" s="97">
        <f t="shared" si="93"/>
        <v>0</v>
      </c>
      <c r="Q1540" s="97" cm="1">
        <f t="array" aca="1" ref="Q1540" ca="1">IF(I1540=0,0,$E1540*$I1540*(SUMPRODUCT((1-'Emission Factors'!$C$37)^ROW(INDIRECT("1:" &amp; 'Emission Factors'!$C$45-1)))+1))</f>
        <v>0</v>
      </c>
      <c r="R1540" s="176">
        <f ca="1">IFERROR((($O1540+$Q1540)*'Emission Factors'!$C$10)+($P1540*'Emission Factors'!$C$17),"")</f>
        <v>0</v>
      </c>
      <c r="S1540" s="146" t="str">
        <f t="shared" ca="1" si="94"/>
        <v>N/A</v>
      </c>
      <c r="T1540" s="98">
        <f ca="1">IFERROR((($O1540+$Q1540)*'Emission Factors'!$C$11)+($P1540*'Emission Factors'!$C$18),"")</f>
        <v>0</v>
      </c>
      <c r="U1540" s="98">
        <f ca="1">IFERROR((($O1540+$Q1540)*'Emission Factors'!$C$12)+($P1540*'Emission Factors'!$C$19),"")</f>
        <v>0</v>
      </c>
      <c r="V1540" s="98">
        <f ca="1">IFERROR((($O1540+$Q1540)*'Emission Factors'!$C$13)+($P1540*'Emission Factors'!$C$20),"")</f>
        <v>0</v>
      </c>
      <c r="W1540" s="147">
        <f ca="1">IFERROR(IF(N1540="Residential",($O1540+Q1540)*'Emission Factors'!$C$14+(P1540*'Emission Factors'!$C$21),($O1540+Q1540)*'Emission Factors'!$C$15+(P1540*'Emission Factors'!$C$22)),"")</f>
        <v>0</v>
      </c>
      <c r="X1540" s="97">
        <f t="shared" si="95"/>
        <v>0</v>
      </c>
    </row>
    <row r="1541" spans="2:24" x14ac:dyDescent="0.3">
      <c r="B1541" s="94"/>
      <c r="C1541" s="95"/>
      <c r="D1541" s="95"/>
      <c r="E1541" s="95"/>
      <c r="F1541" s="144"/>
      <c r="G1541" s="94"/>
      <c r="H1541" s="145"/>
      <c r="I1541" s="96"/>
      <c r="J1541" s="96"/>
      <c r="K1541" s="96"/>
      <c r="L1541" s="96"/>
      <c r="M1541" s="96"/>
      <c r="N1541" s="96"/>
      <c r="O1541" s="97">
        <f t="shared" si="92"/>
        <v>0</v>
      </c>
      <c r="P1541" s="97">
        <f t="shared" si="93"/>
        <v>0</v>
      </c>
      <c r="Q1541" s="97" cm="1">
        <f t="array" aca="1" ref="Q1541" ca="1">IF(I1541=0,0,$E1541*$I1541*(SUMPRODUCT((1-'Emission Factors'!$C$37)^ROW(INDIRECT("1:" &amp; 'Emission Factors'!$C$45-1)))+1))</f>
        <v>0</v>
      </c>
      <c r="R1541" s="176">
        <f ca="1">IFERROR((($O1541+$Q1541)*'Emission Factors'!$C$10)+($P1541*'Emission Factors'!$C$17),"")</f>
        <v>0</v>
      </c>
      <c r="S1541" s="146" t="str">
        <f t="shared" ca="1" si="94"/>
        <v>N/A</v>
      </c>
      <c r="T1541" s="98">
        <f ca="1">IFERROR((($O1541+$Q1541)*'Emission Factors'!$C$11)+($P1541*'Emission Factors'!$C$18),"")</f>
        <v>0</v>
      </c>
      <c r="U1541" s="98">
        <f ca="1">IFERROR((($O1541+$Q1541)*'Emission Factors'!$C$12)+($P1541*'Emission Factors'!$C$19),"")</f>
        <v>0</v>
      </c>
      <c r="V1541" s="98">
        <f ca="1">IFERROR((($O1541+$Q1541)*'Emission Factors'!$C$13)+($P1541*'Emission Factors'!$C$20),"")</f>
        <v>0</v>
      </c>
      <c r="W1541" s="147">
        <f ca="1">IFERROR(IF(N1541="Residential",($O1541+Q1541)*'Emission Factors'!$C$14+(P1541*'Emission Factors'!$C$21),($O1541+Q1541)*'Emission Factors'!$C$15+(P1541*'Emission Factors'!$C$22)),"")</f>
        <v>0</v>
      </c>
      <c r="X1541" s="97">
        <f t="shared" si="95"/>
        <v>0</v>
      </c>
    </row>
    <row r="1542" spans="2:24" x14ac:dyDescent="0.3">
      <c r="B1542" s="94"/>
      <c r="C1542" s="95"/>
      <c r="D1542" s="95"/>
      <c r="E1542" s="95"/>
      <c r="F1542" s="144"/>
      <c r="G1542" s="94"/>
      <c r="H1542" s="145"/>
      <c r="I1542" s="96"/>
      <c r="J1542" s="96"/>
      <c r="K1542" s="96"/>
      <c r="L1542" s="96"/>
      <c r="M1542" s="96"/>
      <c r="N1542" s="96"/>
      <c r="O1542" s="97">
        <f t="shared" si="92"/>
        <v>0</v>
      </c>
      <c r="P1542" s="97">
        <f t="shared" si="93"/>
        <v>0</v>
      </c>
      <c r="Q1542" s="97" cm="1">
        <f t="array" aca="1" ref="Q1542" ca="1">IF(I1542=0,0,$E1542*$I1542*(SUMPRODUCT((1-'Emission Factors'!$C$37)^ROW(INDIRECT("1:" &amp; 'Emission Factors'!$C$45-1)))+1))</f>
        <v>0</v>
      </c>
      <c r="R1542" s="176">
        <f ca="1">IFERROR((($O1542+$Q1542)*'Emission Factors'!$C$10)+($P1542*'Emission Factors'!$C$17),"")</f>
        <v>0</v>
      </c>
      <c r="S1542" s="146" t="str">
        <f t="shared" ca="1" si="94"/>
        <v>N/A</v>
      </c>
      <c r="T1542" s="98">
        <f ca="1">IFERROR((($O1542+$Q1542)*'Emission Factors'!$C$11)+($P1542*'Emission Factors'!$C$18),"")</f>
        <v>0</v>
      </c>
      <c r="U1542" s="98">
        <f ca="1">IFERROR((($O1542+$Q1542)*'Emission Factors'!$C$12)+($P1542*'Emission Factors'!$C$19),"")</f>
        <v>0</v>
      </c>
      <c r="V1542" s="98">
        <f ca="1">IFERROR((($O1542+$Q1542)*'Emission Factors'!$C$13)+($P1542*'Emission Factors'!$C$20),"")</f>
        <v>0</v>
      </c>
      <c r="W1542" s="147">
        <f ca="1">IFERROR(IF(N1542="Residential",($O1542+Q1542)*'Emission Factors'!$C$14+(P1542*'Emission Factors'!$C$21),($O1542+Q1542)*'Emission Factors'!$C$15+(P1542*'Emission Factors'!$C$22)),"")</f>
        <v>0</v>
      </c>
      <c r="X1542" s="97">
        <f t="shared" si="95"/>
        <v>0</v>
      </c>
    </row>
    <row r="1543" spans="2:24" x14ac:dyDescent="0.3">
      <c r="B1543" s="94"/>
      <c r="C1543" s="95"/>
      <c r="D1543" s="95"/>
      <c r="E1543" s="95"/>
      <c r="F1543" s="144"/>
      <c r="G1543" s="94"/>
      <c r="H1543" s="145"/>
      <c r="I1543" s="96"/>
      <c r="J1543" s="96"/>
      <c r="K1543" s="96"/>
      <c r="L1543" s="96"/>
      <c r="M1543" s="96"/>
      <c r="N1543" s="96"/>
      <c r="O1543" s="97">
        <f t="shared" si="92"/>
        <v>0</v>
      </c>
      <c r="P1543" s="97">
        <f t="shared" si="93"/>
        <v>0</v>
      </c>
      <c r="Q1543" s="97" cm="1">
        <f t="array" aca="1" ref="Q1543" ca="1">IF(I1543=0,0,$E1543*$I1543*(SUMPRODUCT((1-'Emission Factors'!$C$37)^ROW(INDIRECT("1:" &amp; 'Emission Factors'!$C$45-1)))+1))</f>
        <v>0</v>
      </c>
      <c r="R1543" s="176">
        <f ca="1">IFERROR((($O1543+$Q1543)*'Emission Factors'!$C$10)+($P1543*'Emission Factors'!$C$17),"")</f>
        <v>0</v>
      </c>
      <c r="S1543" s="146" t="str">
        <f t="shared" ca="1" si="94"/>
        <v>N/A</v>
      </c>
      <c r="T1543" s="98">
        <f ca="1">IFERROR((($O1543+$Q1543)*'Emission Factors'!$C$11)+($P1543*'Emission Factors'!$C$18),"")</f>
        <v>0</v>
      </c>
      <c r="U1543" s="98">
        <f ca="1">IFERROR((($O1543+$Q1543)*'Emission Factors'!$C$12)+($P1543*'Emission Factors'!$C$19),"")</f>
        <v>0</v>
      </c>
      <c r="V1543" s="98">
        <f ca="1">IFERROR((($O1543+$Q1543)*'Emission Factors'!$C$13)+($P1543*'Emission Factors'!$C$20),"")</f>
        <v>0</v>
      </c>
      <c r="W1543" s="147">
        <f ca="1">IFERROR(IF(N1543="Residential",($O1543+Q1543)*'Emission Factors'!$C$14+(P1543*'Emission Factors'!$C$21),($O1543+Q1543)*'Emission Factors'!$C$15+(P1543*'Emission Factors'!$C$22)),"")</f>
        <v>0</v>
      </c>
      <c r="X1543" s="97">
        <f t="shared" si="95"/>
        <v>0</v>
      </c>
    </row>
    <row r="1544" spans="2:24" x14ac:dyDescent="0.3">
      <c r="B1544" s="94"/>
      <c r="C1544" s="95"/>
      <c r="D1544" s="95"/>
      <c r="E1544" s="95"/>
      <c r="F1544" s="144"/>
      <c r="G1544" s="94"/>
      <c r="H1544" s="145"/>
      <c r="I1544" s="96"/>
      <c r="J1544" s="96"/>
      <c r="K1544" s="96"/>
      <c r="L1544" s="96"/>
      <c r="M1544" s="96"/>
      <c r="N1544" s="96"/>
      <c r="O1544" s="97">
        <f t="shared" si="92"/>
        <v>0</v>
      </c>
      <c r="P1544" s="97">
        <f t="shared" si="93"/>
        <v>0</v>
      </c>
      <c r="Q1544" s="97" cm="1">
        <f t="array" aca="1" ref="Q1544" ca="1">IF(I1544=0,0,$E1544*$I1544*(SUMPRODUCT((1-'Emission Factors'!$C$37)^ROW(INDIRECT("1:" &amp; 'Emission Factors'!$C$45-1)))+1))</f>
        <v>0</v>
      </c>
      <c r="R1544" s="176">
        <f ca="1">IFERROR((($O1544+$Q1544)*'Emission Factors'!$C$10)+($P1544*'Emission Factors'!$C$17),"")</f>
        <v>0</v>
      </c>
      <c r="S1544" s="146" t="str">
        <f t="shared" ca="1" si="94"/>
        <v>N/A</v>
      </c>
      <c r="T1544" s="98">
        <f ca="1">IFERROR((($O1544+$Q1544)*'Emission Factors'!$C$11)+($P1544*'Emission Factors'!$C$18),"")</f>
        <v>0</v>
      </c>
      <c r="U1544" s="98">
        <f ca="1">IFERROR((($O1544+$Q1544)*'Emission Factors'!$C$12)+($P1544*'Emission Factors'!$C$19),"")</f>
        <v>0</v>
      </c>
      <c r="V1544" s="98">
        <f ca="1">IFERROR((($O1544+$Q1544)*'Emission Factors'!$C$13)+($P1544*'Emission Factors'!$C$20),"")</f>
        <v>0</v>
      </c>
      <c r="W1544" s="147">
        <f ca="1">IFERROR(IF(N1544="Residential",($O1544+Q1544)*'Emission Factors'!$C$14+(P1544*'Emission Factors'!$C$21),($O1544+Q1544)*'Emission Factors'!$C$15+(P1544*'Emission Factors'!$C$22)),"")</f>
        <v>0</v>
      </c>
      <c r="X1544" s="97">
        <f t="shared" si="95"/>
        <v>0</v>
      </c>
    </row>
    <row r="1545" spans="2:24" x14ac:dyDescent="0.3">
      <c r="B1545" s="94"/>
      <c r="C1545" s="95"/>
      <c r="D1545" s="95"/>
      <c r="E1545" s="95"/>
      <c r="F1545" s="144"/>
      <c r="G1545" s="94"/>
      <c r="H1545" s="145"/>
      <c r="I1545" s="96"/>
      <c r="J1545" s="96"/>
      <c r="K1545" s="96"/>
      <c r="L1545" s="96"/>
      <c r="M1545" s="96"/>
      <c r="N1545" s="96"/>
      <c r="O1545" s="97">
        <f t="shared" si="92"/>
        <v>0</v>
      </c>
      <c r="P1545" s="97">
        <f t="shared" si="93"/>
        <v>0</v>
      </c>
      <c r="Q1545" s="97" cm="1">
        <f t="array" aca="1" ref="Q1545" ca="1">IF(I1545=0,0,$E1545*$I1545*(SUMPRODUCT((1-'Emission Factors'!$C$37)^ROW(INDIRECT("1:" &amp; 'Emission Factors'!$C$45-1)))+1))</f>
        <v>0</v>
      </c>
      <c r="R1545" s="176">
        <f ca="1">IFERROR((($O1545+$Q1545)*'Emission Factors'!$C$10)+($P1545*'Emission Factors'!$C$17),"")</f>
        <v>0</v>
      </c>
      <c r="S1545" s="146" t="str">
        <f t="shared" ca="1" si="94"/>
        <v>N/A</v>
      </c>
      <c r="T1545" s="98">
        <f ca="1">IFERROR((($O1545+$Q1545)*'Emission Factors'!$C$11)+($P1545*'Emission Factors'!$C$18),"")</f>
        <v>0</v>
      </c>
      <c r="U1545" s="98">
        <f ca="1">IFERROR((($O1545+$Q1545)*'Emission Factors'!$C$12)+($P1545*'Emission Factors'!$C$19),"")</f>
        <v>0</v>
      </c>
      <c r="V1545" s="98">
        <f ca="1">IFERROR((($O1545+$Q1545)*'Emission Factors'!$C$13)+($P1545*'Emission Factors'!$C$20),"")</f>
        <v>0</v>
      </c>
      <c r="W1545" s="147">
        <f ca="1">IFERROR(IF(N1545="Residential",($O1545+Q1545)*'Emission Factors'!$C$14+(P1545*'Emission Factors'!$C$21),($O1545+Q1545)*'Emission Factors'!$C$15+(P1545*'Emission Factors'!$C$22)),"")</f>
        <v>0</v>
      </c>
      <c r="X1545" s="97">
        <f t="shared" si="95"/>
        <v>0</v>
      </c>
    </row>
    <row r="1546" spans="2:24" x14ac:dyDescent="0.3">
      <c r="B1546" s="94"/>
      <c r="C1546" s="95"/>
      <c r="D1546" s="95"/>
      <c r="E1546" s="95"/>
      <c r="F1546" s="144"/>
      <c r="G1546" s="94"/>
      <c r="H1546" s="145"/>
      <c r="I1546" s="96"/>
      <c r="J1546" s="96"/>
      <c r="K1546" s="96"/>
      <c r="L1546" s="96"/>
      <c r="M1546" s="96"/>
      <c r="N1546" s="96"/>
      <c r="O1546" s="97">
        <f t="shared" si="92"/>
        <v>0</v>
      </c>
      <c r="P1546" s="97">
        <f t="shared" si="93"/>
        <v>0</v>
      </c>
      <c r="Q1546" s="97" cm="1">
        <f t="array" aca="1" ref="Q1546" ca="1">IF(I1546=0,0,$E1546*$I1546*(SUMPRODUCT((1-'Emission Factors'!$C$37)^ROW(INDIRECT("1:" &amp; 'Emission Factors'!$C$45-1)))+1))</f>
        <v>0</v>
      </c>
      <c r="R1546" s="176">
        <f ca="1">IFERROR((($O1546+$Q1546)*'Emission Factors'!$C$10)+($P1546*'Emission Factors'!$C$17),"")</f>
        <v>0</v>
      </c>
      <c r="S1546" s="146" t="str">
        <f t="shared" ca="1" si="94"/>
        <v>N/A</v>
      </c>
      <c r="T1546" s="98">
        <f ca="1">IFERROR((($O1546+$Q1546)*'Emission Factors'!$C$11)+($P1546*'Emission Factors'!$C$18),"")</f>
        <v>0</v>
      </c>
      <c r="U1546" s="98">
        <f ca="1">IFERROR((($O1546+$Q1546)*'Emission Factors'!$C$12)+($P1546*'Emission Factors'!$C$19),"")</f>
        <v>0</v>
      </c>
      <c r="V1546" s="98">
        <f ca="1">IFERROR((($O1546+$Q1546)*'Emission Factors'!$C$13)+($P1546*'Emission Factors'!$C$20),"")</f>
        <v>0</v>
      </c>
      <c r="W1546" s="147">
        <f ca="1">IFERROR(IF(N1546="Residential",($O1546+Q1546)*'Emission Factors'!$C$14+(P1546*'Emission Factors'!$C$21),($O1546+Q1546)*'Emission Factors'!$C$15+(P1546*'Emission Factors'!$C$22)),"")</f>
        <v>0</v>
      </c>
      <c r="X1546" s="97">
        <f t="shared" si="95"/>
        <v>0</v>
      </c>
    </row>
    <row r="1547" spans="2:24" x14ac:dyDescent="0.3">
      <c r="B1547" s="94"/>
      <c r="C1547" s="95"/>
      <c r="D1547" s="95"/>
      <c r="E1547" s="95"/>
      <c r="F1547" s="144"/>
      <c r="G1547" s="94"/>
      <c r="H1547" s="145"/>
      <c r="I1547" s="96"/>
      <c r="J1547" s="96"/>
      <c r="K1547" s="96"/>
      <c r="L1547" s="96"/>
      <c r="M1547" s="96"/>
      <c r="N1547" s="96"/>
      <c r="O1547" s="97">
        <f t="shared" si="92"/>
        <v>0</v>
      </c>
      <c r="P1547" s="97">
        <f t="shared" si="93"/>
        <v>0</v>
      </c>
      <c r="Q1547" s="97" cm="1">
        <f t="array" aca="1" ref="Q1547" ca="1">IF(I1547=0,0,$E1547*$I1547*(SUMPRODUCT((1-'Emission Factors'!$C$37)^ROW(INDIRECT("1:" &amp; 'Emission Factors'!$C$45-1)))+1))</f>
        <v>0</v>
      </c>
      <c r="R1547" s="176">
        <f ca="1">IFERROR((($O1547+$Q1547)*'Emission Factors'!$C$10)+($P1547*'Emission Factors'!$C$17),"")</f>
        <v>0</v>
      </c>
      <c r="S1547" s="146" t="str">
        <f t="shared" ca="1" si="94"/>
        <v>N/A</v>
      </c>
      <c r="T1547" s="98">
        <f ca="1">IFERROR((($O1547+$Q1547)*'Emission Factors'!$C$11)+($P1547*'Emission Factors'!$C$18),"")</f>
        <v>0</v>
      </c>
      <c r="U1547" s="98">
        <f ca="1">IFERROR((($O1547+$Q1547)*'Emission Factors'!$C$12)+($P1547*'Emission Factors'!$C$19),"")</f>
        <v>0</v>
      </c>
      <c r="V1547" s="98">
        <f ca="1">IFERROR((($O1547+$Q1547)*'Emission Factors'!$C$13)+($P1547*'Emission Factors'!$C$20),"")</f>
        <v>0</v>
      </c>
      <c r="W1547" s="147">
        <f ca="1">IFERROR(IF(N1547="Residential",($O1547+Q1547)*'Emission Factors'!$C$14+(P1547*'Emission Factors'!$C$21),($O1547+Q1547)*'Emission Factors'!$C$15+(P1547*'Emission Factors'!$C$22)),"")</f>
        <v>0</v>
      </c>
      <c r="X1547" s="97">
        <f t="shared" si="95"/>
        <v>0</v>
      </c>
    </row>
    <row r="1548" spans="2:24" x14ac:dyDescent="0.3">
      <c r="B1548" s="94"/>
      <c r="C1548" s="95"/>
      <c r="D1548" s="95"/>
      <c r="E1548" s="95"/>
      <c r="F1548" s="144"/>
      <c r="G1548" s="94"/>
      <c r="H1548" s="145"/>
      <c r="I1548" s="96"/>
      <c r="J1548" s="96"/>
      <c r="K1548" s="96"/>
      <c r="L1548" s="96"/>
      <c r="M1548" s="96"/>
      <c r="N1548" s="96"/>
      <c r="O1548" s="97">
        <f t="shared" si="92"/>
        <v>0</v>
      </c>
      <c r="P1548" s="97">
        <f t="shared" si="93"/>
        <v>0</v>
      </c>
      <c r="Q1548" s="97" cm="1">
        <f t="array" aca="1" ref="Q1548" ca="1">IF(I1548=0,0,$E1548*$I1548*(SUMPRODUCT((1-'Emission Factors'!$C$37)^ROW(INDIRECT("1:" &amp; 'Emission Factors'!$C$45-1)))+1))</f>
        <v>0</v>
      </c>
      <c r="R1548" s="176">
        <f ca="1">IFERROR((($O1548+$Q1548)*'Emission Factors'!$C$10)+($P1548*'Emission Factors'!$C$17),"")</f>
        <v>0</v>
      </c>
      <c r="S1548" s="146" t="str">
        <f t="shared" ca="1" si="94"/>
        <v>N/A</v>
      </c>
      <c r="T1548" s="98">
        <f ca="1">IFERROR((($O1548+$Q1548)*'Emission Factors'!$C$11)+($P1548*'Emission Factors'!$C$18),"")</f>
        <v>0</v>
      </c>
      <c r="U1548" s="98">
        <f ca="1">IFERROR((($O1548+$Q1548)*'Emission Factors'!$C$12)+($P1548*'Emission Factors'!$C$19),"")</f>
        <v>0</v>
      </c>
      <c r="V1548" s="98">
        <f ca="1">IFERROR((($O1548+$Q1548)*'Emission Factors'!$C$13)+($P1548*'Emission Factors'!$C$20),"")</f>
        <v>0</v>
      </c>
      <c r="W1548" s="147">
        <f ca="1">IFERROR(IF(N1548="Residential",($O1548+Q1548)*'Emission Factors'!$C$14+(P1548*'Emission Factors'!$C$21),($O1548+Q1548)*'Emission Factors'!$C$15+(P1548*'Emission Factors'!$C$22)),"")</f>
        <v>0</v>
      </c>
      <c r="X1548" s="97">
        <f t="shared" si="95"/>
        <v>0</v>
      </c>
    </row>
    <row r="1549" spans="2:24" x14ac:dyDescent="0.3">
      <c r="B1549" s="94"/>
      <c r="C1549" s="95"/>
      <c r="D1549" s="95"/>
      <c r="E1549" s="95"/>
      <c r="F1549" s="144"/>
      <c r="G1549" s="94"/>
      <c r="H1549" s="145"/>
      <c r="I1549" s="96"/>
      <c r="J1549" s="96"/>
      <c r="K1549" s="96"/>
      <c r="L1549" s="96"/>
      <c r="M1549" s="96"/>
      <c r="N1549" s="96"/>
      <c r="O1549" s="97">
        <f t="shared" si="92"/>
        <v>0</v>
      </c>
      <c r="P1549" s="97">
        <f t="shared" si="93"/>
        <v>0</v>
      </c>
      <c r="Q1549" s="97" cm="1">
        <f t="array" aca="1" ref="Q1549" ca="1">IF(I1549=0,0,$E1549*$I1549*(SUMPRODUCT((1-'Emission Factors'!$C$37)^ROW(INDIRECT("1:" &amp; 'Emission Factors'!$C$45-1)))+1))</f>
        <v>0</v>
      </c>
      <c r="R1549" s="176">
        <f ca="1">IFERROR((($O1549+$Q1549)*'Emission Factors'!$C$10)+($P1549*'Emission Factors'!$C$17),"")</f>
        <v>0</v>
      </c>
      <c r="S1549" s="146" t="str">
        <f t="shared" ca="1" si="94"/>
        <v>N/A</v>
      </c>
      <c r="T1549" s="98">
        <f ca="1">IFERROR((($O1549+$Q1549)*'Emission Factors'!$C$11)+($P1549*'Emission Factors'!$C$18),"")</f>
        <v>0</v>
      </c>
      <c r="U1549" s="98">
        <f ca="1">IFERROR((($O1549+$Q1549)*'Emission Factors'!$C$12)+($P1549*'Emission Factors'!$C$19),"")</f>
        <v>0</v>
      </c>
      <c r="V1549" s="98">
        <f ca="1">IFERROR((($O1549+$Q1549)*'Emission Factors'!$C$13)+($P1549*'Emission Factors'!$C$20),"")</f>
        <v>0</v>
      </c>
      <c r="W1549" s="147">
        <f ca="1">IFERROR(IF(N1549="Residential",($O1549+Q1549)*'Emission Factors'!$C$14+(P1549*'Emission Factors'!$C$21),($O1549+Q1549)*'Emission Factors'!$C$15+(P1549*'Emission Factors'!$C$22)),"")</f>
        <v>0</v>
      </c>
      <c r="X1549" s="97">
        <f t="shared" si="95"/>
        <v>0</v>
      </c>
    </row>
    <row r="1550" spans="2:24" x14ac:dyDescent="0.3">
      <c r="B1550" s="94"/>
      <c r="C1550" s="95"/>
      <c r="D1550" s="95"/>
      <c r="E1550" s="95"/>
      <c r="F1550" s="144"/>
      <c r="G1550" s="94"/>
      <c r="H1550" s="145"/>
      <c r="I1550" s="96"/>
      <c r="J1550" s="96"/>
      <c r="K1550" s="96"/>
      <c r="L1550" s="96"/>
      <c r="M1550" s="96"/>
      <c r="N1550" s="96"/>
      <c r="O1550" s="97">
        <f t="shared" si="92"/>
        <v>0</v>
      </c>
      <c r="P1550" s="97">
        <f t="shared" si="93"/>
        <v>0</v>
      </c>
      <c r="Q1550" s="97" cm="1">
        <f t="array" aca="1" ref="Q1550" ca="1">IF(I1550=0,0,$E1550*$I1550*(SUMPRODUCT((1-'Emission Factors'!$C$37)^ROW(INDIRECT("1:" &amp; 'Emission Factors'!$C$45-1)))+1))</f>
        <v>0</v>
      </c>
      <c r="R1550" s="176">
        <f ca="1">IFERROR((($O1550+$Q1550)*'Emission Factors'!$C$10)+($P1550*'Emission Factors'!$C$17),"")</f>
        <v>0</v>
      </c>
      <c r="S1550" s="146" t="str">
        <f t="shared" ca="1" si="94"/>
        <v>N/A</v>
      </c>
      <c r="T1550" s="98">
        <f ca="1">IFERROR((($O1550+$Q1550)*'Emission Factors'!$C$11)+($P1550*'Emission Factors'!$C$18),"")</f>
        <v>0</v>
      </c>
      <c r="U1550" s="98">
        <f ca="1">IFERROR((($O1550+$Q1550)*'Emission Factors'!$C$12)+($P1550*'Emission Factors'!$C$19),"")</f>
        <v>0</v>
      </c>
      <c r="V1550" s="98">
        <f ca="1">IFERROR((($O1550+$Q1550)*'Emission Factors'!$C$13)+($P1550*'Emission Factors'!$C$20),"")</f>
        <v>0</v>
      </c>
      <c r="W1550" s="147">
        <f ca="1">IFERROR(IF(N1550="Residential",($O1550+Q1550)*'Emission Factors'!$C$14+(P1550*'Emission Factors'!$C$21),($O1550+Q1550)*'Emission Factors'!$C$15+(P1550*'Emission Factors'!$C$22)),"")</f>
        <v>0</v>
      </c>
      <c r="X1550" s="97">
        <f t="shared" si="95"/>
        <v>0</v>
      </c>
    </row>
    <row r="1551" spans="2:24" x14ac:dyDescent="0.3">
      <c r="B1551" s="94"/>
      <c r="C1551" s="95"/>
      <c r="D1551" s="95"/>
      <c r="E1551" s="95"/>
      <c r="F1551" s="144"/>
      <c r="G1551" s="94"/>
      <c r="H1551" s="145"/>
      <c r="I1551" s="96"/>
      <c r="J1551" s="96"/>
      <c r="K1551" s="96"/>
      <c r="L1551" s="96"/>
      <c r="M1551" s="96"/>
      <c r="N1551" s="96"/>
      <c r="O1551" s="97">
        <f t="shared" ref="O1551:O1614" si="96">IF($J1551=0,0,$E1551*$J1551*$M1551)</f>
        <v>0</v>
      </c>
      <c r="P1551" s="97">
        <f t="shared" ref="P1551:P1614" si="97">IF(K1551=0,0,$E1551*K1551*M1551)</f>
        <v>0</v>
      </c>
      <c r="Q1551" s="97" cm="1">
        <f t="array" aca="1" ref="Q1551" ca="1">IF(I1551=0,0,$E1551*$I1551*(SUMPRODUCT((1-'Emission Factors'!$C$37)^ROW(INDIRECT("1:" &amp; 'Emission Factors'!$C$45-1)))+1))</f>
        <v>0</v>
      </c>
      <c r="R1551" s="176">
        <f ca="1">IFERROR((($O1551+$Q1551)*'Emission Factors'!$C$10)+($P1551*'Emission Factors'!$C$17),"")</f>
        <v>0</v>
      </c>
      <c r="S1551" s="146" t="str">
        <f t="shared" ref="S1551:S1614" ca="1" si="98">IFERROR(R1551/H1551,"N/A")</f>
        <v>N/A</v>
      </c>
      <c r="T1551" s="98">
        <f ca="1">IFERROR((($O1551+$Q1551)*'Emission Factors'!$C$11)+($P1551*'Emission Factors'!$C$18),"")</f>
        <v>0</v>
      </c>
      <c r="U1551" s="98">
        <f ca="1">IFERROR((($O1551+$Q1551)*'Emission Factors'!$C$12)+($P1551*'Emission Factors'!$C$19),"")</f>
        <v>0</v>
      </c>
      <c r="V1551" s="98">
        <f ca="1">IFERROR((($O1551+$Q1551)*'Emission Factors'!$C$13)+($P1551*'Emission Factors'!$C$20),"")</f>
        <v>0</v>
      </c>
      <c r="W1551" s="147">
        <f ca="1">IFERROR(IF(N1551="Residential",($O1551+Q1551)*'Emission Factors'!$C$14+(P1551*'Emission Factors'!$C$21),($O1551+Q1551)*'Emission Factors'!$C$15+(P1551*'Emission Factors'!$C$22)),"")</f>
        <v>0</v>
      </c>
      <c r="X1551" s="97">
        <f t="shared" ref="X1551:X1614" si="99">IF(L1551=0,0,$E1551*$L1551*$M1551)</f>
        <v>0</v>
      </c>
    </row>
    <row r="1552" spans="2:24" x14ac:dyDescent="0.3">
      <c r="B1552" s="94"/>
      <c r="C1552" s="95"/>
      <c r="D1552" s="95"/>
      <c r="E1552" s="95"/>
      <c r="F1552" s="144"/>
      <c r="G1552" s="94"/>
      <c r="H1552" s="145"/>
      <c r="I1552" s="96"/>
      <c r="J1552" s="96"/>
      <c r="K1552" s="96"/>
      <c r="L1552" s="96"/>
      <c r="M1552" s="96"/>
      <c r="N1552" s="96"/>
      <c r="O1552" s="97">
        <f t="shared" si="96"/>
        <v>0</v>
      </c>
      <c r="P1552" s="97">
        <f t="shared" si="97"/>
        <v>0</v>
      </c>
      <c r="Q1552" s="97" cm="1">
        <f t="array" aca="1" ref="Q1552" ca="1">IF(I1552=0,0,$E1552*$I1552*(SUMPRODUCT((1-'Emission Factors'!$C$37)^ROW(INDIRECT("1:" &amp; 'Emission Factors'!$C$45-1)))+1))</f>
        <v>0</v>
      </c>
      <c r="R1552" s="176">
        <f ca="1">IFERROR((($O1552+$Q1552)*'Emission Factors'!$C$10)+($P1552*'Emission Factors'!$C$17),"")</f>
        <v>0</v>
      </c>
      <c r="S1552" s="146" t="str">
        <f t="shared" ca="1" si="98"/>
        <v>N/A</v>
      </c>
      <c r="T1552" s="98">
        <f ca="1">IFERROR((($O1552+$Q1552)*'Emission Factors'!$C$11)+($P1552*'Emission Factors'!$C$18),"")</f>
        <v>0</v>
      </c>
      <c r="U1552" s="98">
        <f ca="1">IFERROR((($O1552+$Q1552)*'Emission Factors'!$C$12)+($P1552*'Emission Factors'!$C$19),"")</f>
        <v>0</v>
      </c>
      <c r="V1552" s="98">
        <f ca="1">IFERROR((($O1552+$Q1552)*'Emission Factors'!$C$13)+($P1552*'Emission Factors'!$C$20),"")</f>
        <v>0</v>
      </c>
      <c r="W1552" s="147">
        <f ca="1">IFERROR(IF(N1552="Residential",($O1552+Q1552)*'Emission Factors'!$C$14+(P1552*'Emission Factors'!$C$21),($O1552+Q1552)*'Emission Factors'!$C$15+(P1552*'Emission Factors'!$C$22)),"")</f>
        <v>0</v>
      </c>
      <c r="X1552" s="97">
        <f t="shared" si="99"/>
        <v>0</v>
      </c>
    </row>
    <row r="1553" spans="2:24" x14ac:dyDescent="0.3">
      <c r="B1553" s="94"/>
      <c r="C1553" s="95"/>
      <c r="D1553" s="95"/>
      <c r="E1553" s="95"/>
      <c r="F1553" s="144"/>
      <c r="G1553" s="94"/>
      <c r="H1553" s="145"/>
      <c r="I1553" s="96"/>
      <c r="J1553" s="96"/>
      <c r="K1553" s="96"/>
      <c r="L1553" s="96"/>
      <c r="M1553" s="96"/>
      <c r="N1553" s="96"/>
      <c r="O1553" s="97">
        <f t="shared" si="96"/>
        <v>0</v>
      </c>
      <c r="P1553" s="97">
        <f t="shared" si="97"/>
        <v>0</v>
      </c>
      <c r="Q1553" s="97" cm="1">
        <f t="array" aca="1" ref="Q1553" ca="1">IF(I1553=0,0,$E1553*$I1553*(SUMPRODUCT((1-'Emission Factors'!$C$37)^ROW(INDIRECT("1:" &amp; 'Emission Factors'!$C$45-1)))+1))</f>
        <v>0</v>
      </c>
      <c r="R1553" s="176">
        <f ca="1">IFERROR((($O1553+$Q1553)*'Emission Factors'!$C$10)+($P1553*'Emission Factors'!$C$17),"")</f>
        <v>0</v>
      </c>
      <c r="S1553" s="146" t="str">
        <f t="shared" ca="1" si="98"/>
        <v>N/A</v>
      </c>
      <c r="T1553" s="98">
        <f ca="1">IFERROR((($O1553+$Q1553)*'Emission Factors'!$C$11)+($P1553*'Emission Factors'!$C$18),"")</f>
        <v>0</v>
      </c>
      <c r="U1553" s="98">
        <f ca="1">IFERROR((($O1553+$Q1553)*'Emission Factors'!$C$12)+($P1553*'Emission Factors'!$C$19),"")</f>
        <v>0</v>
      </c>
      <c r="V1553" s="98">
        <f ca="1">IFERROR((($O1553+$Q1553)*'Emission Factors'!$C$13)+($P1553*'Emission Factors'!$C$20),"")</f>
        <v>0</v>
      </c>
      <c r="W1553" s="147">
        <f ca="1">IFERROR(IF(N1553="Residential",($O1553+Q1553)*'Emission Factors'!$C$14+(P1553*'Emission Factors'!$C$21),($O1553+Q1553)*'Emission Factors'!$C$15+(P1553*'Emission Factors'!$C$22)),"")</f>
        <v>0</v>
      </c>
      <c r="X1553" s="97">
        <f t="shared" si="99"/>
        <v>0</v>
      </c>
    </row>
    <row r="1554" spans="2:24" x14ac:dyDescent="0.3">
      <c r="B1554" s="94"/>
      <c r="C1554" s="95"/>
      <c r="D1554" s="95"/>
      <c r="E1554" s="95"/>
      <c r="F1554" s="144"/>
      <c r="G1554" s="94"/>
      <c r="H1554" s="145"/>
      <c r="I1554" s="96"/>
      <c r="J1554" s="96"/>
      <c r="K1554" s="96"/>
      <c r="L1554" s="96"/>
      <c r="M1554" s="96"/>
      <c r="N1554" s="96"/>
      <c r="O1554" s="97">
        <f t="shared" si="96"/>
        <v>0</v>
      </c>
      <c r="P1554" s="97">
        <f t="shared" si="97"/>
        <v>0</v>
      </c>
      <c r="Q1554" s="97" cm="1">
        <f t="array" aca="1" ref="Q1554" ca="1">IF(I1554=0,0,$E1554*$I1554*(SUMPRODUCT((1-'Emission Factors'!$C$37)^ROW(INDIRECT("1:" &amp; 'Emission Factors'!$C$45-1)))+1))</f>
        <v>0</v>
      </c>
      <c r="R1554" s="176">
        <f ca="1">IFERROR((($O1554+$Q1554)*'Emission Factors'!$C$10)+($P1554*'Emission Factors'!$C$17),"")</f>
        <v>0</v>
      </c>
      <c r="S1554" s="146" t="str">
        <f t="shared" ca="1" si="98"/>
        <v>N/A</v>
      </c>
      <c r="T1554" s="98">
        <f ca="1">IFERROR((($O1554+$Q1554)*'Emission Factors'!$C$11)+($P1554*'Emission Factors'!$C$18),"")</f>
        <v>0</v>
      </c>
      <c r="U1554" s="98">
        <f ca="1">IFERROR((($O1554+$Q1554)*'Emission Factors'!$C$12)+($P1554*'Emission Factors'!$C$19),"")</f>
        <v>0</v>
      </c>
      <c r="V1554" s="98">
        <f ca="1">IFERROR((($O1554+$Q1554)*'Emission Factors'!$C$13)+($P1554*'Emission Factors'!$C$20),"")</f>
        <v>0</v>
      </c>
      <c r="W1554" s="147">
        <f ca="1">IFERROR(IF(N1554="Residential",($O1554+Q1554)*'Emission Factors'!$C$14+(P1554*'Emission Factors'!$C$21),($O1554+Q1554)*'Emission Factors'!$C$15+(P1554*'Emission Factors'!$C$22)),"")</f>
        <v>0</v>
      </c>
      <c r="X1554" s="97">
        <f t="shared" si="99"/>
        <v>0</v>
      </c>
    </row>
    <row r="1555" spans="2:24" x14ac:dyDescent="0.3">
      <c r="B1555" s="94"/>
      <c r="C1555" s="95"/>
      <c r="D1555" s="95"/>
      <c r="E1555" s="95"/>
      <c r="F1555" s="144"/>
      <c r="G1555" s="94"/>
      <c r="H1555" s="145"/>
      <c r="I1555" s="96"/>
      <c r="J1555" s="96"/>
      <c r="K1555" s="96"/>
      <c r="L1555" s="96"/>
      <c r="M1555" s="96"/>
      <c r="N1555" s="96"/>
      <c r="O1555" s="97">
        <f t="shared" si="96"/>
        <v>0</v>
      </c>
      <c r="P1555" s="97">
        <f t="shared" si="97"/>
        <v>0</v>
      </c>
      <c r="Q1555" s="97" cm="1">
        <f t="array" aca="1" ref="Q1555" ca="1">IF(I1555=0,0,$E1555*$I1555*(SUMPRODUCT((1-'Emission Factors'!$C$37)^ROW(INDIRECT("1:" &amp; 'Emission Factors'!$C$45-1)))+1))</f>
        <v>0</v>
      </c>
      <c r="R1555" s="176">
        <f ca="1">IFERROR((($O1555+$Q1555)*'Emission Factors'!$C$10)+($P1555*'Emission Factors'!$C$17),"")</f>
        <v>0</v>
      </c>
      <c r="S1555" s="146" t="str">
        <f t="shared" ca="1" si="98"/>
        <v>N/A</v>
      </c>
      <c r="T1555" s="98">
        <f ca="1">IFERROR((($O1555+$Q1555)*'Emission Factors'!$C$11)+($P1555*'Emission Factors'!$C$18),"")</f>
        <v>0</v>
      </c>
      <c r="U1555" s="98">
        <f ca="1">IFERROR((($O1555+$Q1555)*'Emission Factors'!$C$12)+($P1555*'Emission Factors'!$C$19),"")</f>
        <v>0</v>
      </c>
      <c r="V1555" s="98">
        <f ca="1">IFERROR((($O1555+$Q1555)*'Emission Factors'!$C$13)+($P1555*'Emission Factors'!$C$20),"")</f>
        <v>0</v>
      </c>
      <c r="W1555" s="147">
        <f ca="1">IFERROR(IF(N1555="Residential",($O1555+Q1555)*'Emission Factors'!$C$14+(P1555*'Emission Factors'!$C$21),($O1555+Q1555)*'Emission Factors'!$C$15+(P1555*'Emission Factors'!$C$22)),"")</f>
        <v>0</v>
      </c>
      <c r="X1555" s="97">
        <f t="shared" si="99"/>
        <v>0</v>
      </c>
    </row>
    <row r="1556" spans="2:24" x14ac:dyDescent="0.3">
      <c r="B1556" s="94"/>
      <c r="C1556" s="95"/>
      <c r="D1556" s="95"/>
      <c r="E1556" s="95"/>
      <c r="F1556" s="144"/>
      <c r="G1556" s="94"/>
      <c r="H1556" s="145"/>
      <c r="I1556" s="96"/>
      <c r="J1556" s="96"/>
      <c r="K1556" s="96"/>
      <c r="L1556" s="96"/>
      <c r="M1556" s="96"/>
      <c r="N1556" s="96"/>
      <c r="O1556" s="97">
        <f t="shared" si="96"/>
        <v>0</v>
      </c>
      <c r="P1556" s="97">
        <f t="shared" si="97"/>
        <v>0</v>
      </c>
      <c r="Q1556" s="97" cm="1">
        <f t="array" aca="1" ref="Q1556" ca="1">IF(I1556=0,0,$E1556*$I1556*(SUMPRODUCT((1-'Emission Factors'!$C$37)^ROW(INDIRECT("1:" &amp; 'Emission Factors'!$C$45-1)))+1))</f>
        <v>0</v>
      </c>
      <c r="R1556" s="176">
        <f ca="1">IFERROR((($O1556+$Q1556)*'Emission Factors'!$C$10)+($P1556*'Emission Factors'!$C$17),"")</f>
        <v>0</v>
      </c>
      <c r="S1556" s="146" t="str">
        <f t="shared" ca="1" si="98"/>
        <v>N/A</v>
      </c>
      <c r="T1556" s="98">
        <f ca="1">IFERROR((($O1556+$Q1556)*'Emission Factors'!$C$11)+($P1556*'Emission Factors'!$C$18),"")</f>
        <v>0</v>
      </c>
      <c r="U1556" s="98">
        <f ca="1">IFERROR((($O1556+$Q1556)*'Emission Factors'!$C$12)+($P1556*'Emission Factors'!$C$19),"")</f>
        <v>0</v>
      </c>
      <c r="V1556" s="98">
        <f ca="1">IFERROR((($O1556+$Q1556)*'Emission Factors'!$C$13)+($P1556*'Emission Factors'!$C$20),"")</f>
        <v>0</v>
      </c>
      <c r="W1556" s="147">
        <f ca="1">IFERROR(IF(N1556="Residential",($O1556+Q1556)*'Emission Factors'!$C$14+(P1556*'Emission Factors'!$C$21),($O1556+Q1556)*'Emission Factors'!$C$15+(P1556*'Emission Factors'!$C$22)),"")</f>
        <v>0</v>
      </c>
      <c r="X1556" s="97">
        <f t="shared" si="99"/>
        <v>0</v>
      </c>
    </row>
    <row r="1557" spans="2:24" x14ac:dyDescent="0.3">
      <c r="B1557" s="94"/>
      <c r="C1557" s="95"/>
      <c r="D1557" s="95"/>
      <c r="E1557" s="95"/>
      <c r="F1557" s="144"/>
      <c r="G1557" s="94"/>
      <c r="H1557" s="145"/>
      <c r="I1557" s="96"/>
      <c r="J1557" s="96"/>
      <c r="K1557" s="96"/>
      <c r="L1557" s="96"/>
      <c r="M1557" s="96"/>
      <c r="N1557" s="96"/>
      <c r="O1557" s="97">
        <f t="shared" si="96"/>
        <v>0</v>
      </c>
      <c r="P1557" s="97">
        <f t="shared" si="97"/>
        <v>0</v>
      </c>
      <c r="Q1557" s="97" cm="1">
        <f t="array" aca="1" ref="Q1557" ca="1">IF(I1557=0,0,$E1557*$I1557*(SUMPRODUCT((1-'Emission Factors'!$C$37)^ROW(INDIRECT("1:" &amp; 'Emission Factors'!$C$45-1)))+1))</f>
        <v>0</v>
      </c>
      <c r="R1557" s="176">
        <f ca="1">IFERROR((($O1557+$Q1557)*'Emission Factors'!$C$10)+($P1557*'Emission Factors'!$C$17),"")</f>
        <v>0</v>
      </c>
      <c r="S1557" s="146" t="str">
        <f t="shared" ca="1" si="98"/>
        <v>N/A</v>
      </c>
      <c r="T1557" s="98">
        <f ca="1">IFERROR((($O1557+$Q1557)*'Emission Factors'!$C$11)+($P1557*'Emission Factors'!$C$18),"")</f>
        <v>0</v>
      </c>
      <c r="U1557" s="98">
        <f ca="1">IFERROR((($O1557+$Q1557)*'Emission Factors'!$C$12)+($P1557*'Emission Factors'!$C$19),"")</f>
        <v>0</v>
      </c>
      <c r="V1557" s="98">
        <f ca="1">IFERROR((($O1557+$Q1557)*'Emission Factors'!$C$13)+($P1557*'Emission Factors'!$C$20),"")</f>
        <v>0</v>
      </c>
      <c r="W1557" s="147">
        <f ca="1">IFERROR(IF(N1557="Residential",($O1557+Q1557)*'Emission Factors'!$C$14+(P1557*'Emission Factors'!$C$21),($O1557+Q1557)*'Emission Factors'!$C$15+(P1557*'Emission Factors'!$C$22)),"")</f>
        <v>0</v>
      </c>
      <c r="X1557" s="97">
        <f t="shared" si="99"/>
        <v>0</v>
      </c>
    </row>
    <row r="1558" spans="2:24" x14ac:dyDescent="0.3">
      <c r="B1558" s="94"/>
      <c r="C1558" s="95"/>
      <c r="D1558" s="95"/>
      <c r="E1558" s="95"/>
      <c r="F1558" s="144"/>
      <c r="G1558" s="94"/>
      <c r="H1558" s="145"/>
      <c r="I1558" s="96"/>
      <c r="J1558" s="96"/>
      <c r="K1558" s="96"/>
      <c r="L1558" s="96"/>
      <c r="M1558" s="96"/>
      <c r="N1558" s="96"/>
      <c r="O1558" s="97">
        <f t="shared" si="96"/>
        <v>0</v>
      </c>
      <c r="P1558" s="97">
        <f t="shared" si="97"/>
        <v>0</v>
      </c>
      <c r="Q1558" s="97" cm="1">
        <f t="array" aca="1" ref="Q1558" ca="1">IF(I1558=0,0,$E1558*$I1558*(SUMPRODUCT((1-'Emission Factors'!$C$37)^ROW(INDIRECT("1:" &amp; 'Emission Factors'!$C$45-1)))+1))</f>
        <v>0</v>
      </c>
      <c r="R1558" s="176">
        <f ca="1">IFERROR((($O1558+$Q1558)*'Emission Factors'!$C$10)+($P1558*'Emission Factors'!$C$17),"")</f>
        <v>0</v>
      </c>
      <c r="S1558" s="146" t="str">
        <f t="shared" ca="1" si="98"/>
        <v>N/A</v>
      </c>
      <c r="T1558" s="98">
        <f ca="1">IFERROR((($O1558+$Q1558)*'Emission Factors'!$C$11)+($P1558*'Emission Factors'!$C$18),"")</f>
        <v>0</v>
      </c>
      <c r="U1558" s="98">
        <f ca="1">IFERROR((($O1558+$Q1558)*'Emission Factors'!$C$12)+($P1558*'Emission Factors'!$C$19),"")</f>
        <v>0</v>
      </c>
      <c r="V1558" s="98">
        <f ca="1">IFERROR((($O1558+$Q1558)*'Emission Factors'!$C$13)+($P1558*'Emission Factors'!$C$20),"")</f>
        <v>0</v>
      </c>
      <c r="W1558" s="147">
        <f ca="1">IFERROR(IF(N1558="Residential",($O1558+Q1558)*'Emission Factors'!$C$14+(P1558*'Emission Factors'!$C$21),($O1558+Q1558)*'Emission Factors'!$C$15+(P1558*'Emission Factors'!$C$22)),"")</f>
        <v>0</v>
      </c>
      <c r="X1558" s="97">
        <f t="shared" si="99"/>
        <v>0</v>
      </c>
    </row>
    <row r="1559" spans="2:24" x14ac:dyDescent="0.3">
      <c r="B1559" s="94"/>
      <c r="C1559" s="95"/>
      <c r="D1559" s="95"/>
      <c r="E1559" s="95"/>
      <c r="F1559" s="144"/>
      <c r="G1559" s="94"/>
      <c r="H1559" s="145"/>
      <c r="I1559" s="96"/>
      <c r="J1559" s="96"/>
      <c r="K1559" s="96"/>
      <c r="L1559" s="96"/>
      <c r="M1559" s="96"/>
      <c r="N1559" s="96"/>
      <c r="O1559" s="97">
        <f t="shared" si="96"/>
        <v>0</v>
      </c>
      <c r="P1559" s="97">
        <f t="shared" si="97"/>
        <v>0</v>
      </c>
      <c r="Q1559" s="97" cm="1">
        <f t="array" aca="1" ref="Q1559" ca="1">IF(I1559=0,0,$E1559*$I1559*(SUMPRODUCT((1-'Emission Factors'!$C$37)^ROW(INDIRECT("1:" &amp; 'Emission Factors'!$C$45-1)))+1))</f>
        <v>0</v>
      </c>
      <c r="R1559" s="176">
        <f ca="1">IFERROR((($O1559+$Q1559)*'Emission Factors'!$C$10)+($P1559*'Emission Factors'!$C$17),"")</f>
        <v>0</v>
      </c>
      <c r="S1559" s="146" t="str">
        <f t="shared" ca="1" si="98"/>
        <v>N/A</v>
      </c>
      <c r="T1559" s="98">
        <f ca="1">IFERROR((($O1559+$Q1559)*'Emission Factors'!$C$11)+($P1559*'Emission Factors'!$C$18),"")</f>
        <v>0</v>
      </c>
      <c r="U1559" s="98">
        <f ca="1">IFERROR((($O1559+$Q1559)*'Emission Factors'!$C$12)+($P1559*'Emission Factors'!$C$19),"")</f>
        <v>0</v>
      </c>
      <c r="V1559" s="98">
        <f ca="1">IFERROR((($O1559+$Q1559)*'Emission Factors'!$C$13)+($P1559*'Emission Factors'!$C$20),"")</f>
        <v>0</v>
      </c>
      <c r="W1559" s="147">
        <f ca="1">IFERROR(IF(N1559="Residential",($O1559+Q1559)*'Emission Factors'!$C$14+(P1559*'Emission Factors'!$C$21),($O1559+Q1559)*'Emission Factors'!$C$15+(P1559*'Emission Factors'!$C$22)),"")</f>
        <v>0</v>
      </c>
      <c r="X1559" s="97">
        <f t="shared" si="99"/>
        <v>0</v>
      </c>
    </row>
    <row r="1560" spans="2:24" x14ac:dyDescent="0.3">
      <c r="B1560" s="94"/>
      <c r="C1560" s="95"/>
      <c r="D1560" s="95"/>
      <c r="E1560" s="95"/>
      <c r="F1560" s="144"/>
      <c r="G1560" s="94"/>
      <c r="H1560" s="145"/>
      <c r="I1560" s="96"/>
      <c r="J1560" s="96"/>
      <c r="K1560" s="96"/>
      <c r="L1560" s="96"/>
      <c r="M1560" s="96"/>
      <c r="N1560" s="96"/>
      <c r="O1560" s="97">
        <f t="shared" si="96"/>
        <v>0</v>
      </c>
      <c r="P1560" s="97">
        <f t="shared" si="97"/>
        <v>0</v>
      </c>
      <c r="Q1560" s="97" cm="1">
        <f t="array" aca="1" ref="Q1560" ca="1">IF(I1560=0,0,$E1560*$I1560*(SUMPRODUCT((1-'Emission Factors'!$C$37)^ROW(INDIRECT("1:" &amp; 'Emission Factors'!$C$45-1)))+1))</f>
        <v>0</v>
      </c>
      <c r="R1560" s="176">
        <f ca="1">IFERROR((($O1560+$Q1560)*'Emission Factors'!$C$10)+($P1560*'Emission Factors'!$C$17),"")</f>
        <v>0</v>
      </c>
      <c r="S1560" s="146" t="str">
        <f t="shared" ca="1" si="98"/>
        <v>N/A</v>
      </c>
      <c r="T1560" s="98">
        <f ca="1">IFERROR((($O1560+$Q1560)*'Emission Factors'!$C$11)+($P1560*'Emission Factors'!$C$18),"")</f>
        <v>0</v>
      </c>
      <c r="U1560" s="98">
        <f ca="1">IFERROR((($O1560+$Q1560)*'Emission Factors'!$C$12)+($P1560*'Emission Factors'!$C$19),"")</f>
        <v>0</v>
      </c>
      <c r="V1560" s="98">
        <f ca="1">IFERROR((($O1560+$Q1560)*'Emission Factors'!$C$13)+($P1560*'Emission Factors'!$C$20),"")</f>
        <v>0</v>
      </c>
      <c r="W1560" s="147">
        <f ca="1">IFERROR(IF(N1560="Residential",($O1560+Q1560)*'Emission Factors'!$C$14+(P1560*'Emission Factors'!$C$21),($O1560+Q1560)*'Emission Factors'!$C$15+(P1560*'Emission Factors'!$C$22)),"")</f>
        <v>0</v>
      </c>
      <c r="X1560" s="97">
        <f t="shared" si="99"/>
        <v>0</v>
      </c>
    </row>
    <row r="1561" spans="2:24" x14ac:dyDescent="0.3">
      <c r="B1561" s="94"/>
      <c r="C1561" s="95"/>
      <c r="D1561" s="95"/>
      <c r="E1561" s="95"/>
      <c r="F1561" s="144"/>
      <c r="G1561" s="94"/>
      <c r="H1561" s="145"/>
      <c r="I1561" s="96"/>
      <c r="J1561" s="96"/>
      <c r="K1561" s="96"/>
      <c r="L1561" s="96"/>
      <c r="M1561" s="96"/>
      <c r="N1561" s="96"/>
      <c r="O1561" s="97">
        <f t="shared" si="96"/>
        <v>0</v>
      </c>
      <c r="P1561" s="97">
        <f t="shared" si="97"/>
        <v>0</v>
      </c>
      <c r="Q1561" s="97" cm="1">
        <f t="array" aca="1" ref="Q1561" ca="1">IF(I1561=0,0,$E1561*$I1561*(SUMPRODUCT((1-'Emission Factors'!$C$37)^ROW(INDIRECT("1:" &amp; 'Emission Factors'!$C$45-1)))+1))</f>
        <v>0</v>
      </c>
      <c r="R1561" s="176">
        <f ca="1">IFERROR((($O1561+$Q1561)*'Emission Factors'!$C$10)+($P1561*'Emission Factors'!$C$17),"")</f>
        <v>0</v>
      </c>
      <c r="S1561" s="146" t="str">
        <f t="shared" ca="1" si="98"/>
        <v>N/A</v>
      </c>
      <c r="T1561" s="98">
        <f ca="1">IFERROR((($O1561+$Q1561)*'Emission Factors'!$C$11)+($P1561*'Emission Factors'!$C$18),"")</f>
        <v>0</v>
      </c>
      <c r="U1561" s="98">
        <f ca="1">IFERROR((($O1561+$Q1561)*'Emission Factors'!$C$12)+($P1561*'Emission Factors'!$C$19),"")</f>
        <v>0</v>
      </c>
      <c r="V1561" s="98">
        <f ca="1">IFERROR((($O1561+$Q1561)*'Emission Factors'!$C$13)+($P1561*'Emission Factors'!$C$20),"")</f>
        <v>0</v>
      </c>
      <c r="W1561" s="147">
        <f ca="1">IFERROR(IF(N1561="Residential",($O1561+Q1561)*'Emission Factors'!$C$14+(P1561*'Emission Factors'!$C$21),($O1561+Q1561)*'Emission Factors'!$C$15+(P1561*'Emission Factors'!$C$22)),"")</f>
        <v>0</v>
      </c>
      <c r="X1561" s="97">
        <f t="shared" si="99"/>
        <v>0</v>
      </c>
    </row>
    <row r="1562" spans="2:24" x14ac:dyDescent="0.3">
      <c r="B1562" s="94"/>
      <c r="C1562" s="95"/>
      <c r="D1562" s="95"/>
      <c r="E1562" s="95"/>
      <c r="F1562" s="144"/>
      <c r="G1562" s="94"/>
      <c r="H1562" s="145"/>
      <c r="I1562" s="96"/>
      <c r="J1562" s="96"/>
      <c r="K1562" s="96"/>
      <c r="L1562" s="96"/>
      <c r="M1562" s="96"/>
      <c r="N1562" s="96"/>
      <c r="O1562" s="97">
        <f t="shared" si="96"/>
        <v>0</v>
      </c>
      <c r="P1562" s="97">
        <f t="shared" si="97"/>
        <v>0</v>
      </c>
      <c r="Q1562" s="97" cm="1">
        <f t="array" aca="1" ref="Q1562" ca="1">IF(I1562=0,0,$E1562*$I1562*(SUMPRODUCT((1-'Emission Factors'!$C$37)^ROW(INDIRECT("1:" &amp; 'Emission Factors'!$C$45-1)))+1))</f>
        <v>0</v>
      </c>
      <c r="R1562" s="176">
        <f ca="1">IFERROR((($O1562+$Q1562)*'Emission Factors'!$C$10)+($P1562*'Emission Factors'!$C$17),"")</f>
        <v>0</v>
      </c>
      <c r="S1562" s="146" t="str">
        <f t="shared" ca="1" si="98"/>
        <v>N/A</v>
      </c>
      <c r="T1562" s="98">
        <f ca="1">IFERROR((($O1562+$Q1562)*'Emission Factors'!$C$11)+($P1562*'Emission Factors'!$C$18),"")</f>
        <v>0</v>
      </c>
      <c r="U1562" s="98">
        <f ca="1">IFERROR((($O1562+$Q1562)*'Emission Factors'!$C$12)+($P1562*'Emission Factors'!$C$19),"")</f>
        <v>0</v>
      </c>
      <c r="V1562" s="98">
        <f ca="1">IFERROR((($O1562+$Q1562)*'Emission Factors'!$C$13)+($P1562*'Emission Factors'!$C$20),"")</f>
        <v>0</v>
      </c>
      <c r="W1562" s="147">
        <f ca="1">IFERROR(IF(N1562="Residential",($O1562+Q1562)*'Emission Factors'!$C$14+(P1562*'Emission Factors'!$C$21),($O1562+Q1562)*'Emission Factors'!$C$15+(P1562*'Emission Factors'!$C$22)),"")</f>
        <v>0</v>
      </c>
      <c r="X1562" s="97">
        <f t="shared" si="99"/>
        <v>0</v>
      </c>
    </row>
    <row r="1563" spans="2:24" x14ac:dyDescent="0.3">
      <c r="B1563" s="94"/>
      <c r="C1563" s="95"/>
      <c r="D1563" s="95"/>
      <c r="E1563" s="95"/>
      <c r="F1563" s="144"/>
      <c r="G1563" s="94"/>
      <c r="H1563" s="145"/>
      <c r="I1563" s="96"/>
      <c r="J1563" s="96"/>
      <c r="K1563" s="96"/>
      <c r="L1563" s="96"/>
      <c r="M1563" s="96"/>
      <c r="N1563" s="96"/>
      <c r="O1563" s="97">
        <f t="shared" si="96"/>
        <v>0</v>
      </c>
      <c r="P1563" s="97">
        <f t="shared" si="97"/>
        <v>0</v>
      </c>
      <c r="Q1563" s="97" cm="1">
        <f t="array" aca="1" ref="Q1563" ca="1">IF(I1563=0,0,$E1563*$I1563*(SUMPRODUCT((1-'Emission Factors'!$C$37)^ROW(INDIRECT("1:" &amp; 'Emission Factors'!$C$45-1)))+1))</f>
        <v>0</v>
      </c>
      <c r="R1563" s="176">
        <f ca="1">IFERROR((($O1563+$Q1563)*'Emission Factors'!$C$10)+($P1563*'Emission Factors'!$C$17),"")</f>
        <v>0</v>
      </c>
      <c r="S1563" s="146" t="str">
        <f t="shared" ca="1" si="98"/>
        <v>N/A</v>
      </c>
      <c r="T1563" s="98">
        <f ca="1">IFERROR((($O1563+$Q1563)*'Emission Factors'!$C$11)+($P1563*'Emission Factors'!$C$18),"")</f>
        <v>0</v>
      </c>
      <c r="U1563" s="98">
        <f ca="1">IFERROR((($O1563+$Q1563)*'Emission Factors'!$C$12)+($P1563*'Emission Factors'!$C$19),"")</f>
        <v>0</v>
      </c>
      <c r="V1563" s="98">
        <f ca="1">IFERROR((($O1563+$Q1563)*'Emission Factors'!$C$13)+($P1563*'Emission Factors'!$C$20),"")</f>
        <v>0</v>
      </c>
      <c r="W1563" s="147">
        <f ca="1">IFERROR(IF(N1563="Residential",($O1563+Q1563)*'Emission Factors'!$C$14+(P1563*'Emission Factors'!$C$21),($O1563+Q1563)*'Emission Factors'!$C$15+(P1563*'Emission Factors'!$C$22)),"")</f>
        <v>0</v>
      </c>
      <c r="X1563" s="97">
        <f t="shared" si="99"/>
        <v>0</v>
      </c>
    </row>
    <row r="1564" spans="2:24" x14ac:dyDescent="0.3">
      <c r="B1564" s="94"/>
      <c r="C1564" s="95"/>
      <c r="D1564" s="95"/>
      <c r="E1564" s="95"/>
      <c r="F1564" s="144"/>
      <c r="G1564" s="94"/>
      <c r="H1564" s="145"/>
      <c r="I1564" s="96"/>
      <c r="J1564" s="96"/>
      <c r="K1564" s="96"/>
      <c r="L1564" s="96"/>
      <c r="M1564" s="96"/>
      <c r="N1564" s="96"/>
      <c r="O1564" s="97">
        <f t="shared" si="96"/>
        <v>0</v>
      </c>
      <c r="P1564" s="97">
        <f t="shared" si="97"/>
        <v>0</v>
      </c>
      <c r="Q1564" s="97" cm="1">
        <f t="array" aca="1" ref="Q1564" ca="1">IF(I1564=0,0,$E1564*$I1564*(SUMPRODUCT((1-'Emission Factors'!$C$37)^ROW(INDIRECT("1:" &amp; 'Emission Factors'!$C$45-1)))+1))</f>
        <v>0</v>
      </c>
      <c r="R1564" s="176">
        <f ca="1">IFERROR((($O1564+$Q1564)*'Emission Factors'!$C$10)+($P1564*'Emission Factors'!$C$17),"")</f>
        <v>0</v>
      </c>
      <c r="S1564" s="146" t="str">
        <f t="shared" ca="1" si="98"/>
        <v>N/A</v>
      </c>
      <c r="T1564" s="98">
        <f ca="1">IFERROR((($O1564+$Q1564)*'Emission Factors'!$C$11)+($P1564*'Emission Factors'!$C$18),"")</f>
        <v>0</v>
      </c>
      <c r="U1564" s="98">
        <f ca="1">IFERROR((($O1564+$Q1564)*'Emission Factors'!$C$12)+($P1564*'Emission Factors'!$C$19),"")</f>
        <v>0</v>
      </c>
      <c r="V1564" s="98">
        <f ca="1">IFERROR((($O1564+$Q1564)*'Emission Factors'!$C$13)+($P1564*'Emission Factors'!$C$20),"")</f>
        <v>0</v>
      </c>
      <c r="W1564" s="147">
        <f ca="1">IFERROR(IF(N1564="Residential",($O1564+Q1564)*'Emission Factors'!$C$14+(P1564*'Emission Factors'!$C$21),($O1564+Q1564)*'Emission Factors'!$C$15+(P1564*'Emission Factors'!$C$22)),"")</f>
        <v>0</v>
      </c>
      <c r="X1564" s="97">
        <f t="shared" si="99"/>
        <v>0</v>
      </c>
    </row>
    <row r="1565" spans="2:24" x14ac:dyDescent="0.3">
      <c r="B1565" s="94"/>
      <c r="C1565" s="95"/>
      <c r="D1565" s="95"/>
      <c r="E1565" s="95"/>
      <c r="F1565" s="144"/>
      <c r="G1565" s="94"/>
      <c r="H1565" s="145"/>
      <c r="I1565" s="96"/>
      <c r="J1565" s="96"/>
      <c r="K1565" s="96"/>
      <c r="L1565" s="96"/>
      <c r="M1565" s="96"/>
      <c r="N1565" s="96"/>
      <c r="O1565" s="97">
        <f t="shared" si="96"/>
        <v>0</v>
      </c>
      <c r="P1565" s="97">
        <f t="shared" si="97"/>
        <v>0</v>
      </c>
      <c r="Q1565" s="97" cm="1">
        <f t="array" aca="1" ref="Q1565" ca="1">IF(I1565=0,0,$E1565*$I1565*(SUMPRODUCT((1-'Emission Factors'!$C$37)^ROW(INDIRECT("1:" &amp; 'Emission Factors'!$C$45-1)))+1))</f>
        <v>0</v>
      </c>
      <c r="R1565" s="176">
        <f ca="1">IFERROR((($O1565+$Q1565)*'Emission Factors'!$C$10)+($P1565*'Emission Factors'!$C$17),"")</f>
        <v>0</v>
      </c>
      <c r="S1565" s="146" t="str">
        <f t="shared" ca="1" si="98"/>
        <v>N/A</v>
      </c>
      <c r="T1565" s="98">
        <f ca="1">IFERROR((($O1565+$Q1565)*'Emission Factors'!$C$11)+($P1565*'Emission Factors'!$C$18),"")</f>
        <v>0</v>
      </c>
      <c r="U1565" s="98">
        <f ca="1">IFERROR((($O1565+$Q1565)*'Emission Factors'!$C$12)+($P1565*'Emission Factors'!$C$19),"")</f>
        <v>0</v>
      </c>
      <c r="V1565" s="98">
        <f ca="1">IFERROR((($O1565+$Q1565)*'Emission Factors'!$C$13)+($P1565*'Emission Factors'!$C$20),"")</f>
        <v>0</v>
      </c>
      <c r="W1565" s="147">
        <f ca="1">IFERROR(IF(N1565="Residential",($O1565+Q1565)*'Emission Factors'!$C$14+(P1565*'Emission Factors'!$C$21),($O1565+Q1565)*'Emission Factors'!$C$15+(P1565*'Emission Factors'!$C$22)),"")</f>
        <v>0</v>
      </c>
      <c r="X1565" s="97">
        <f t="shared" si="99"/>
        <v>0</v>
      </c>
    </row>
    <row r="1566" spans="2:24" x14ac:dyDescent="0.3">
      <c r="B1566" s="94"/>
      <c r="C1566" s="95"/>
      <c r="D1566" s="95"/>
      <c r="E1566" s="95"/>
      <c r="F1566" s="144"/>
      <c r="G1566" s="94"/>
      <c r="H1566" s="145"/>
      <c r="I1566" s="96"/>
      <c r="J1566" s="96"/>
      <c r="K1566" s="96"/>
      <c r="L1566" s="96"/>
      <c r="M1566" s="96"/>
      <c r="N1566" s="96"/>
      <c r="O1566" s="97">
        <f t="shared" si="96"/>
        <v>0</v>
      </c>
      <c r="P1566" s="97">
        <f t="shared" si="97"/>
        <v>0</v>
      </c>
      <c r="Q1566" s="97" cm="1">
        <f t="array" aca="1" ref="Q1566" ca="1">IF(I1566=0,0,$E1566*$I1566*(SUMPRODUCT((1-'Emission Factors'!$C$37)^ROW(INDIRECT("1:" &amp; 'Emission Factors'!$C$45-1)))+1))</f>
        <v>0</v>
      </c>
      <c r="R1566" s="176">
        <f ca="1">IFERROR((($O1566+$Q1566)*'Emission Factors'!$C$10)+($P1566*'Emission Factors'!$C$17),"")</f>
        <v>0</v>
      </c>
      <c r="S1566" s="146" t="str">
        <f t="shared" ca="1" si="98"/>
        <v>N/A</v>
      </c>
      <c r="T1566" s="98">
        <f ca="1">IFERROR((($O1566+$Q1566)*'Emission Factors'!$C$11)+($P1566*'Emission Factors'!$C$18),"")</f>
        <v>0</v>
      </c>
      <c r="U1566" s="98">
        <f ca="1">IFERROR((($O1566+$Q1566)*'Emission Factors'!$C$12)+($P1566*'Emission Factors'!$C$19),"")</f>
        <v>0</v>
      </c>
      <c r="V1566" s="98">
        <f ca="1">IFERROR((($O1566+$Q1566)*'Emission Factors'!$C$13)+($P1566*'Emission Factors'!$C$20),"")</f>
        <v>0</v>
      </c>
      <c r="W1566" s="147">
        <f ca="1">IFERROR(IF(N1566="Residential",($O1566+Q1566)*'Emission Factors'!$C$14+(P1566*'Emission Factors'!$C$21),($O1566+Q1566)*'Emission Factors'!$C$15+(P1566*'Emission Factors'!$C$22)),"")</f>
        <v>0</v>
      </c>
      <c r="X1566" s="97">
        <f t="shared" si="99"/>
        <v>0</v>
      </c>
    </row>
    <row r="1567" spans="2:24" x14ac:dyDescent="0.3">
      <c r="B1567" s="94"/>
      <c r="C1567" s="95"/>
      <c r="D1567" s="95"/>
      <c r="E1567" s="95"/>
      <c r="F1567" s="144"/>
      <c r="G1567" s="94"/>
      <c r="H1567" s="145"/>
      <c r="I1567" s="96"/>
      <c r="J1567" s="96"/>
      <c r="K1567" s="96"/>
      <c r="L1567" s="96"/>
      <c r="M1567" s="96"/>
      <c r="N1567" s="96"/>
      <c r="O1567" s="97">
        <f t="shared" si="96"/>
        <v>0</v>
      </c>
      <c r="P1567" s="97">
        <f t="shared" si="97"/>
        <v>0</v>
      </c>
      <c r="Q1567" s="97" cm="1">
        <f t="array" aca="1" ref="Q1567" ca="1">IF(I1567=0,0,$E1567*$I1567*(SUMPRODUCT((1-'Emission Factors'!$C$37)^ROW(INDIRECT("1:" &amp; 'Emission Factors'!$C$45-1)))+1))</f>
        <v>0</v>
      </c>
      <c r="R1567" s="176">
        <f ca="1">IFERROR((($O1567+$Q1567)*'Emission Factors'!$C$10)+($P1567*'Emission Factors'!$C$17),"")</f>
        <v>0</v>
      </c>
      <c r="S1567" s="146" t="str">
        <f t="shared" ca="1" si="98"/>
        <v>N/A</v>
      </c>
      <c r="T1567" s="98">
        <f ca="1">IFERROR((($O1567+$Q1567)*'Emission Factors'!$C$11)+($P1567*'Emission Factors'!$C$18),"")</f>
        <v>0</v>
      </c>
      <c r="U1567" s="98">
        <f ca="1">IFERROR((($O1567+$Q1567)*'Emission Factors'!$C$12)+($P1567*'Emission Factors'!$C$19),"")</f>
        <v>0</v>
      </c>
      <c r="V1567" s="98">
        <f ca="1">IFERROR((($O1567+$Q1567)*'Emission Factors'!$C$13)+($P1567*'Emission Factors'!$C$20),"")</f>
        <v>0</v>
      </c>
      <c r="W1567" s="147">
        <f ca="1">IFERROR(IF(N1567="Residential",($O1567+Q1567)*'Emission Factors'!$C$14+(P1567*'Emission Factors'!$C$21),($O1567+Q1567)*'Emission Factors'!$C$15+(P1567*'Emission Factors'!$C$22)),"")</f>
        <v>0</v>
      </c>
      <c r="X1567" s="97">
        <f t="shared" si="99"/>
        <v>0</v>
      </c>
    </row>
    <row r="1568" spans="2:24" x14ac:dyDescent="0.3">
      <c r="B1568" s="94"/>
      <c r="C1568" s="95"/>
      <c r="D1568" s="95"/>
      <c r="E1568" s="95"/>
      <c r="F1568" s="144"/>
      <c r="G1568" s="94"/>
      <c r="H1568" s="145"/>
      <c r="I1568" s="96"/>
      <c r="J1568" s="96"/>
      <c r="K1568" s="96"/>
      <c r="L1568" s="96"/>
      <c r="M1568" s="96"/>
      <c r="N1568" s="96"/>
      <c r="O1568" s="97">
        <f t="shared" si="96"/>
        <v>0</v>
      </c>
      <c r="P1568" s="97">
        <f t="shared" si="97"/>
        <v>0</v>
      </c>
      <c r="Q1568" s="97" cm="1">
        <f t="array" aca="1" ref="Q1568" ca="1">IF(I1568=0,0,$E1568*$I1568*(SUMPRODUCT((1-'Emission Factors'!$C$37)^ROW(INDIRECT("1:" &amp; 'Emission Factors'!$C$45-1)))+1))</f>
        <v>0</v>
      </c>
      <c r="R1568" s="176">
        <f ca="1">IFERROR((($O1568+$Q1568)*'Emission Factors'!$C$10)+($P1568*'Emission Factors'!$C$17),"")</f>
        <v>0</v>
      </c>
      <c r="S1568" s="146" t="str">
        <f t="shared" ca="1" si="98"/>
        <v>N/A</v>
      </c>
      <c r="T1568" s="98">
        <f ca="1">IFERROR((($O1568+$Q1568)*'Emission Factors'!$C$11)+($P1568*'Emission Factors'!$C$18),"")</f>
        <v>0</v>
      </c>
      <c r="U1568" s="98">
        <f ca="1">IFERROR((($O1568+$Q1568)*'Emission Factors'!$C$12)+($P1568*'Emission Factors'!$C$19),"")</f>
        <v>0</v>
      </c>
      <c r="V1568" s="98">
        <f ca="1">IFERROR((($O1568+$Q1568)*'Emission Factors'!$C$13)+($P1568*'Emission Factors'!$C$20),"")</f>
        <v>0</v>
      </c>
      <c r="W1568" s="147">
        <f ca="1">IFERROR(IF(N1568="Residential",($O1568+Q1568)*'Emission Factors'!$C$14+(P1568*'Emission Factors'!$C$21),($O1568+Q1568)*'Emission Factors'!$C$15+(P1568*'Emission Factors'!$C$22)),"")</f>
        <v>0</v>
      </c>
      <c r="X1568" s="97">
        <f t="shared" si="99"/>
        <v>0</v>
      </c>
    </row>
    <row r="1569" spans="2:24" x14ac:dyDescent="0.3">
      <c r="B1569" s="94"/>
      <c r="C1569" s="95"/>
      <c r="D1569" s="95"/>
      <c r="E1569" s="95"/>
      <c r="F1569" s="144"/>
      <c r="G1569" s="94"/>
      <c r="H1569" s="145"/>
      <c r="I1569" s="96"/>
      <c r="J1569" s="96"/>
      <c r="K1569" s="96"/>
      <c r="L1569" s="96"/>
      <c r="M1569" s="96"/>
      <c r="N1569" s="96"/>
      <c r="O1569" s="97">
        <f t="shared" si="96"/>
        <v>0</v>
      </c>
      <c r="P1569" s="97">
        <f t="shared" si="97"/>
        <v>0</v>
      </c>
      <c r="Q1569" s="97" cm="1">
        <f t="array" aca="1" ref="Q1569" ca="1">IF(I1569=0,0,$E1569*$I1569*(SUMPRODUCT((1-'Emission Factors'!$C$37)^ROW(INDIRECT("1:" &amp; 'Emission Factors'!$C$45-1)))+1))</f>
        <v>0</v>
      </c>
      <c r="R1569" s="176">
        <f ca="1">IFERROR((($O1569+$Q1569)*'Emission Factors'!$C$10)+($P1569*'Emission Factors'!$C$17),"")</f>
        <v>0</v>
      </c>
      <c r="S1569" s="146" t="str">
        <f t="shared" ca="1" si="98"/>
        <v>N/A</v>
      </c>
      <c r="T1569" s="98">
        <f ca="1">IFERROR((($O1569+$Q1569)*'Emission Factors'!$C$11)+($P1569*'Emission Factors'!$C$18),"")</f>
        <v>0</v>
      </c>
      <c r="U1569" s="98">
        <f ca="1">IFERROR((($O1569+$Q1569)*'Emission Factors'!$C$12)+($P1569*'Emission Factors'!$C$19),"")</f>
        <v>0</v>
      </c>
      <c r="V1569" s="98">
        <f ca="1">IFERROR((($O1569+$Q1569)*'Emission Factors'!$C$13)+($P1569*'Emission Factors'!$C$20),"")</f>
        <v>0</v>
      </c>
      <c r="W1569" s="147">
        <f ca="1">IFERROR(IF(N1569="Residential",($O1569+Q1569)*'Emission Factors'!$C$14+(P1569*'Emission Factors'!$C$21),($O1569+Q1569)*'Emission Factors'!$C$15+(P1569*'Emission Factors'!$C$22)),"")</f>
        <v>0</v>
      </c>
      <c r="X1569" s="97">
        <f t="shared" si="99"/>
        <v>0</v>
      </c>
    </row>
    <row r="1570" spans="2:24" x14ac:dyDescent="0.3">
      <c r="B1570" s="94"/>
      <c r="C1570" s="95"/>
      <c r="D1570" s="95"/>
      <c r="E1570" s="95"/>
      <c r="F1570" s="144"/>
      <c r="G1570" s="94"/>
      <c r="H1570" s="145"/>
      <c r="I1570" s="96"/>
      <c r="J1570" s="96"/>
      <c r="K1570" s="96"/>
      <c r="L1570" s="96"/>
      <c r="M1570" s="96"/>
      <c r="N1570" s="96"/>
      <c r="O1570" s="97">
        <f t="shared" si="96"/>
        <v>0</v>
      </c>
      <c r="P1570" s="97">
        <f t="shared" si="97"/>
        <v>0</v>
      </c>
      <c r="Q1570" s="97" cm="1">
        <f t="array" aca="1" ref="Q1570" ca="1">IF(I1570=0,0,$E1570*$I1570*(SUMPRODUCT((1-'Emission Factors'!$C$37)^ROW(INDIRECT("1:" &amp; 'Emission Factors'!$C$45-1)))+1))</f>
        <v>0</v>
      </c>
      <c r="R1570" s="176">
        <f ca="1">IFERROR((($O1570+$Q1570)*'Emission Factors'!$C$10)+($P1570*'Emission Factors'!$C$17),"")</f>
        <v>0</v>
      </c>
      <c r="S1570" s="146" t="str">
        <f t="shared" ca="1" si="98"/>
        <v>N/A</v>
      </c>
      <c r="T1570" s="98">
        <f ca="1">IFERROR((($O1570+$Q1570)*'Emission Factors'!$C$11)+($P1570*'Emission Factors'!$C$18),"")</f>
        <v>0</v>
      </c>
      <c r="U1570" s="98">
        <f ca="1">IFERROR((($O1570+$Q1570)*'Emission Factors'!$C$12)+($P1570*'Emission Factors'!$C$19),"")</f>
        <v>0</v>
      </c>
      <c r="V1570" s="98">
        <f ca="1">IFERROR((($O1570+$Q1570)*'Emission Factors'!$C$13)+($P1570*'Emission Factors'!$C$20),"")</f>
        <v>0</v>
      </c>
      <c r="W1570" s="147">
        <f ca="1">IFERROR(IF(N1570="Residential",($O1570+Q1570)*'Emission Factors'!$C$14+(P1570*'Emission Factors'!$C$21),($O1570+Q1570)*'Emission Factors'!$C$15+(P1570*'Emission Factors'!$C$22)),"")</f>
        <v>0</v>
      </c>
      <c r="X1570" s="97">
        <f t="shared" si="99"/>
        <v>0</v>
      </c>
    </row>
    <row r="1571" spans="2:24" x14ac:dyDescent="0.3">
      <c r="B1571" s="94"/>
      <c r="C1571" s="95"/>
      <c r="D1571" s="95"/>
      <c r="E1571" s="95"/>
      <c r="F1571" s="144"/>
      <c r="G1571" s="94"/>
      <c r="H1571" s="145"/>
      <c r="I1571" s="96"/>
      <c r="J1571" s="96"/>
      <c r="K1571" s="96"/>
      <c r="L1571" s="96"/>
      <c r="M1571" s="96"/>
      <c r="N1571" s="96"/>
      <c r="O1571" s="97">
        <f t="shared" si="96"/>
        <v>0</v>
      </c>
      <c r="P1571" s="97">
        <f t="shared" si="97"/>
        <v>0</v>
      </c>
      <c r="Q1571" s="97" cm="1">
        <f t="array" aca="1" ref="Q1571" ca="1">IF(I1571=0,0,$E1571*$I1571*(SUMPRODUCT((1-'Emission Factors'!$C$37)^ROW(INDIRECT("1:" &amp; 'Emission Factors'!$C$45-1)))+1))</f>
        <v>0</v>
      </c>
      <c r="R1571" s="176">
        <f ca="1">IFERROR((($O1571+$Q1571)*'Emission Factors'!$C$10)+($P1571*'Emission Factors'!$C$17),"")</f>
        <v>0</v>
      </c>
      <c r="S1571" s="146" t="str">
        <f t="shared" ca="1" si="98"/>
        <v>N/A</v>
      </c>
      <c r="T1571" s="98">
        <f ca="1">IFERROR((($O1571+$Q1571)*'Emission Factors'!$C$11)+($P1571*'Emission Factors'!$C$18),"")</f>
        <v>0</v>
      </c>
      <c r="U1571" s="98">
        <f ca="1">IFERROR((($O1571+$Q1571)*'Emission Factors'!$C$12)+($P1571*'Emission Factors'!$C$19),"")</f>
        <v>0</v>
      </c>
      <c r="V1571" s="98">
        <f ca="1">IFERROR((($O1571+$Q1571)*'Emission Factors'!$C$13)+($P1571*'Emission Factors'!$C$20),"")</f>
        <v>0</v>
      </c>
      <c r="W1571" s="147">
        <f ca="1">IFERROR(IF(N1571="Residential",($O1571+Q1571)*'Emission Factors'!$C$14+(P1571*'Emission Factors'!$C$21),($O1571+Q1571)*'Emission Factors'!$C$15+(P1571*'Emission Factors'!$C$22)),"")</f>
        <v>0</v>
      </c>
      <c r="X1571" s="97">
        <f t="shared" si="99"/>
        <v>0</v>
      </c>
    </row>
    <row r="1572" spans="2:24" x14ac:dyDescent="0.3">
      <c r="B1572" s="94"/>
      <c r="C1572" s="95"/>
      <c r="D1572" s="95"/>
      <c r="E1572" s="95"/>
      <c r="F1572" s="144"/>
      <c r="G1572" s="94"/>
      <c r="H1572" s="145"/>
      <c r="I1572" s="96"/>
      <c r="J1572" s="96"/>
      <c r="K1572" s="96"/>
      <c r="L1572" s="96"/>
      <c r="M1572" s="96"/>
      <c r="N1572" s="96"/>
      <c r="O1572" s="97">
        <f t="shared" si="96"/>
        <v>0</v>
      </c>
      <c r="P1572" s="97">
        <f t="shared" si="97"/>
        <v>0</v>
      </c>
      <c r="Q1572" s="97" cm="1">
        <f t="array" aca="1" ref="Q1572" ca="1">IF(I1572=0,0,$E1572*$I1572*(SUMPRODUCT((1-'Emission Factors'!$C$37)^ROW(INDIRECT("1:" &amp; 'Emission Factors'!$C$45-1)))+1))</f>
        <v>0</v>
      </c>
      <c r="R1572" s="176">
        <f ca="1">IFERROR((($O1572+$Q1572)*'Emission Factors'!$C$10)+($P1572*'Emission Factors'!$C$17),"")</f>
        <v>0</v>
      </c>
      <c r="S1572" s="146" t="str">
        <f t="shared" ca="1" si="98"/>
        <v>N/A</v>
      </c>
      <c r="T1572" s="98">
        <f ca="1">IFERROR((($O1572+$Q1572)*'Emission Factors'!$C$11)+($P1572*'Emission Factors'!$C$18),"")</f>
        <v>0</v>
      </c>
      <c r="U1572" s="98">
        <f ca="1">IFERROR((($O1572+$Q1572)*'Emission Factors'!$C$12)+($P1572*'Emission Factors'!$C$19),"")</f>
        <v>0</v>
      </c>
      <c r="V1572" s="98">
        <f ca="1">IFERROR((($O1572+$Q1572)*'Emission Factors'!$C$13)+($P1572*'Emission Factors'!$C$20),"")</f>
        <v>0</v>
      </c>
      <c r="W1572" s="147">
        <f ca="1">IFERROR(IF(N1572="Residential",($O1572+Q1572)*'Emission Factors'!$C$14+(P1572*'Emission Factors'!$C$21),($O1572+Q1572)*'Emission Factors'!$C$15+(P1572*'Emission Factors'!$C$22)),"")</f>
        <v>0</v>
      </c>
      <c r="X1572" s="97">
        <f t="shared" si="99"/>
        <v>0</v>
      </c>
    </row>
    <row r="1573" spans="2:24" x14ac:dyDescent="0.3">
      <c r="B1573" s="94"/>
      <c r="C1573" s="95"/>
      <c r="D1573" s="95"/>
      <c r="E1573" s="95"/>
      <c r="F1573" s="144"/>
      <c r="G1573" s="94"/>
      <c r="H1573" s="145"/>
      <c r="I1573" s="96"/>
      <c r="J1573" s="96"/>
      <c r="K1573" s="96"/>
      <c r="L1573" s="96"/>
      <c r="M1573" s="96"/>
      <c r="N1573" s="96"/>
      <c r="O1573" s="97">
        <f t="shared" si="96"/>
        <v>0</v>
      </c>
      <c r="P1573" s="97">
        <f t="shared" si="97"/>
        <v>0</v>
      </c>
      <c r="Q1573" s="97" cm="1">
        <f t="array" aca="1" ref="Q1573" ca="1">IF(I1573=0,0,$E1573*$I1573*(SUMPRODUCT((1-'Emission Factors'!$C$37)^ROW(INDIRECT("1:" &amp; 'Emission Factors'!$C$45-1)))+1))</f>
        <v>0</v>
      </c>
      <c r="R1573" s="176">
        <f ca="1">IFERROR((($O1573+$Q1573)*'Emission Factors'!$C$10)+($P1573*'Emission Factors'!$C$17),"")</f>
        <v>0</v>
      </c>
      <c r="S1573" s="146" t="str">
        <f t="shared" ca="1" si="98"/>
        <v>N/A</v>
      </c>
      <c r="T1573" s="98">
        <f ca="1">IFERROR((($O1573+$Q1573)*'Emission Factors'!$C$11)+($P1573*'Emission Factors'!$C$18),"")</f>
        <v>0</v>
      </c>
      <c r="U1573" s="98">
        <f ca="1">IFERROR((($O1573+$Q1573)*'Emission Factors'!$C$12)+($P1573*'Emission Factors'!$C$19),"")</f>
        <v>0</v>
      </c>
      <c r="V1573" s="98">
        <f ca="1">IFERROR((($O1573+$Q1573)*'Emission Factors'!$C$13)+($P1573*'Emission Factors'!$C$20),"")</f>
        <v>0</v>
      </c>
      <c r="W1573" s="147">
        <f ca="1">IFERROR(IF(N1573="Residential",($O1573+Q1573)*'Emission Factors'!$C$14+(P1573*'Emission Factors'!$C$21),($O1573+Q1573)*'Emission Factors'!$C$15+(P1573*'Emission Factors'!$C$22)),"")</f>
        <v>0</v>
      </c>
      <c r="X1573" s="97">
        <f t="shared" si="99"/>
        <v>0</v>
      </c>
    </row>
    <row r="1574" spans="2:24" x14ac:dyDescent="0.3">
      <c r="B1574" s="94"/>
      <c r="C1574" s="95"/>
      <c r="D1574" s="95"/>
      <c r="E1574" s="95"/>
      <c r="F1574" s="144"/>
      <c r="G1574" s="94"/>
      <c r="H1574" s="145"/>
      <c r="I1574" s="96"/>
      <c r="J1574" s="96"/>
      <c r="K1574" s="96"/>
      <c r="L1574" s="96"/>
      <c r="M1574" s="96"/>
      <c r="N1574" s="96"/>
      <c r="O1574" s="97">
        <f t="shared" si="96"/>
        <v>0</v>
      </c>
      <c r="P1574" s="97">
        <f t="shared" si="97"/>
        <v>0</v>
      </c>
      <c r="Q1574" s="97" cm="1">
        <f t="array" aca="1" ref="Q1574" ca="1">IF(I1574=0,0,$E1574*$I1574*(SUMPRODUCT((1-'Emission Factors'!$C$37)^ROW(INDIRECT("1:" &amp; 'Emission Factors'!$C$45-1)))+1))</f>
        <v>0</v>
      </c>
      <c r="R1574" s="176">
        <f ca="1">IFERROR((($O1574+$Q1574)*'Emission Factors'!$C$10)+($P1574*'Emission Factors'!$C$17),"")</f>
        <v>0</v>
      </c>
      <c r="S1574" s="146" t="str">
        <f t="shared" ca="1" si="98"/>
        <v>N/A</v>
      </c>
      <c r="T1574" s="98">
        <f ca="1">IFERROR((($O1574+$Q1574)*'Emission Factors'!$C$11)+($P1574*'Emission Factors'!$C$18),"")</f>
        <v>0</v>
      </c>
      <c r="U1574" s="98">
        <f ca="1">IFERROR((($O1574+$Q1574)*'Emission Factors'!$C$12)+($P1574*'Emission Factors'!$C$19),"")</f>
        <v>0</v>
      </c>
      <c r="V1574" s="98">
        <f ca="1">IFERROR((($O1574+$Q1574)*'Emission Factors'!$C$13)+($P1574*'Emission Factors'!$C$20),"")</f>
        <v>0</v>
      </c>
      <c r="W1574" s="147">
        <f ca="1">IFERROR(IF(N1574="Residential",($O1574+Q1574)*'Emission Factors'!$C$14+(P1574*'Emission Factors'!$C$21),($O1574+Q1574)*'Emission Factors'!$C$15+(P1574*'Emission Factors'!$C$22)),"")</f>
        <v>0</v>
      </c>
      <c r="X1574" s="97">
        <f t="shared" si="99"/>
        <v>0</v>
      </c>
    </row>
    <row r="1575" spans="2:24" x14ac:dyDescent="0.3">
      <c r="B1575" s="94"/>
      <c r="C1575" s="95"/>
      <c r="D1575" s="95"/>
      <c r="E1575" s="95"/>
      <c r="F1575" s="144"/>
      <c r="G1575" s="94"/>
      <c r="H1575" s="145"/>
      <c r="I1575" s="96"/>
      <c r="J1575" s="96"/>
      <c r="K1575" s="96"/>
      <c r="L1575" s="96"/>
      <c r="M1575" s="96"/>
      <c r="N1575" s="96"/>
      <c r="O1575" s="97">
        <f t="shared" si="96"/>
        <v>0</v>
      </c>
      <c r="P1575" s="97">
        <f t="shared" si="97"/>
        <v>0</v>
      </c>
      <c r="Q1575" s="97" cm="1">
        <f t="array" aca="1" ref="Q1575" ca="1">IF(I1575=0,0,$E1575*$I1575*(SUMPRODUCT((1-'Emission Factors'!$C$37)^ROW(INDIRECT("1:" &amp; 'Emission Factors'!$C$45-1)))+1))</f>
        <v>0</v>
      </c>
      <c r="R1575" s="176">
        <f ca="1">IFERROR((($O1575+$Q1575)*'Emission Factors'!$C$10)+($P1575*'Emission Factors'!$C$17),"")</f>
        <v>0</v>
      </c>
      <c r="S1575" s="146" t="str">
        <f t="shared" ca="1" si="98"/>
        <v>N/A</v>
      </c>
      <c r="T1575" s="98">
        <f ca="1">IFERROR((($O1575+$Q1575)*'Emission Factors'!$C$11)+($P1575*'Emission Factors'!$C$18),"")</f>
        <v>0</v>
      </c>
      <c r="U1575" s="98">
        <f ca="1">IFERROR((($O1575+$Q1575)*'Emission Factors'!$C$12)+($P1575*'Emission Factors'!$C$19),"")</f>
        <v>0</v>
      </c>
      <c r="V1575" s="98">
        <f ca="1">IFERROR((($O1575+$Q1575)*'Emission Factors'!$C$13)+($P1575*'Emission Factors'!$C$20),"")</f>
        <v>0</v>
      </c>
      <c r="W1575" s="147">
        <f ca="1">IFERROR(IF(N1575="Residential",($O1575+Q1575)*'Emission Factors'!$C$14+(P1575*'Emission Factors'!$C$21),($O1575+Q1575)*'Emission Factors'!$C$15+(P1575*'Emission Factors'!$C$22)),"")</f>
        <v>0</v>
      </c>
      <c r="X1575" s="97">
        <f t="shared" si="99"/>
        <v>0</v>
      </c>
    </row>
    <row r="1576" spans="2:24" x14ac:dyDescent="0.3">
      <c r="B1576" s="94"/>
      <c r="C1576" s="95"/>
      <c r="D1576" s="95"/>
      <c r="E1576" s="95"/>
      <c r="F1576" s="144"/>
      <c r="G1576" s="94"/>
      <c r="H1576" s="145"/>
      <c r="I1576" s="96"/>
      <c r="J1576" s="96"/>
      <c r="K1576" s="96"/>
      <c r="L1576" s="96"/>
      <c r="M1576" s="96"/>
      <c r="N1576" s="96"/>
      <c r="O1576" s="97">
        <f t="shared" si="96"/>
        <v>0</v>
      </c>
      <c r="P1576" s="97">
        <f t="shared" si="97"/>
        <v>0</v>
      </c>
      <c r="Q1576" s="97" cm="1">
        <f t="array" aca="1" ref="Q1576" ca="1">IF(I1576=0,0,$E1576*$I1576*(SUMPRODUCT((1-'Emission Factors'!$C$37)^ROW(INDIRECT("1:" &amp; 'Emission Factors'!$C$45-1)))+1))</f>
        <v>0</v>
      </c>
      <c r="R1576" s="176">
        <f ca="1">IFERROR((($O1576+$Q1576)*'Emission Factors'!$C$10)+($P1576*'Emission Factors'!$C$17),"")</f>
        <v>0</v>
      </c>
      <c r="S1576" s="146" t="str">
        <f t="shared" ca="1" si="98"/>
        <v>N/A</v>
      </c>
      <c r="T1576" s="98">
        <f ca="1">IFERROR((($O1576+$Q1576)*'Emission Factors'!$C$11)+($P1576*'Emission Factors'!$C$18),"")</f>
        <v>0</v>
      </c>
      <c r="U1576" s="98">
        <f ca="1">IFERROR((($O1576+$Q1576)*'Emission Factors'!$C$12)+($P1576*'Emission Factors'!$C$19),"")</f>
        <v>0</v>
      </c>
      <c r="V1576" s="98">
        <f ca="1">IFERROR((($O1576+$Q1576)*'Emission Factors'!$C$13)+($P1576*'Emission Factors'!$C$20),"")</f>
        <v>0</v>
      </c>
      <c r="W1576" s="147">
        <f ca="1">IFERROR(IF(N1576="Residential",($O1576+Q1576)*'Emission Factors'!$C$14+(P1576*'Emission Factors'!$C$21),($O1576+Q1576)*'Emission Factors'!$C$15+(P1576*'Emission Factors'!$C$22)),"")</f>
        <v>0</v>
      </c>
      <c r="X1576" s="97">
        <f t="shared" si="99"/>
        <v>0</v>
      </c>
    </row>
    <row r="1577" spans="2:24" x14ac:dyDescent="0.3">
      <c r="B1577" s="94"/>
      <c r="C1577" s="95"/>
      <c r="D1577" s="95"/>
      <c r="E1577" s="95"/>
      <c r="F1577" s="144"/>
      <c r="G1577" s="94"/>
      <c r="H1577" s="145"/>
      <c r="I1577" s="96"/>
      <c r="J1577" s="96"/>
      <c r="K1577" s="96"/>
      <c r="L1577" s="96"/>
      <c r="M1577" s="96"/>
      <c r="N1577" s="96"/>
      <c r="O1577" s="97">
        <f t="shared" si="96"/>
        <v>0</v>
      </c>
      <c r="P1577" s="97">
        <f t="shared" si="97"/>
        <v>0</v>
      </c>
      <c r="Q1577" s="97" cm="1">
        <f t="array" aca="1" ref="Q1577" ca="1">IF(I1577=0,0,$E1577*$I1577*(SUMPRODUCT((1-'Emission Factors'!$C$37)^ROW(INDIRECT("1:" &amp; 'Emission Factors'!$C$45-1)))+1))</f>
        <v>0</v>
      </c>
      <c r="R1577" s="176">
        <f ca="1">IFERROR((($O1577+$Q1577)*'Emission Factors'!$C$10)+($P1577*'Emission Factors'!$C$17),"")</f>
        <v>0</v>
      </c>
      <c r="S1577" s="146" t="str">
        <f t="shared" ca="1" si="98"/>
        <v>N/A</v>
      </c>
      <c r="T1577" s="98">
        <f ca="1">IFERROR((($O1577+$Q1577)*'Emission Factors'!$C$11)+($P1577*'Emission Factors'!$C$18),"")</f>
        <v>0</v>
      </c>
      <c r="U1577" s="98">
        <f ca="1">IFERROR((($O1577+$Q1577)*'Emission Factors'!$C$12)+($P1577*'Emission Factors'!$C$19),"")</f>
        <v>0</v>
      </c>
      <c r="V1577" s="98">
        <f ca="1">IFERROR((($O1577+$Q1577)*'Emission Factors'!$C$13)+($P1577*'Emission Factors'!$C$20),"")</f>
        <v>0</v>
      </c>
      <c r="W1577" s="147">
        <f ca="1">IFERROR(IF(N1577="Residential",($O1577+Q1577)*'Emission Factors'!$C$14+(P1577*'Emission Factors'!$C$21),($O1577+Q1577)*'Emission Factors'!$C$15+(P1577*'Emission Factors'!$C$22)),"")</f>
        <v>0</v>
      </c>
      <c r="X1577" s="97">
        <f t="shared" si="99"/>
        <v>0</v>
      </c>
    </row>
    <row r="1578" spans="2:24" x14ac:dyDescent="0.3">
      <c r="B1578" s="94"/>
      <c r="C1578" s="95"/>
      <c r="D1578" s="95"/>
      <c r="E1578" s="95"/>
      <c r="F1578" s="144"/>
      <c r="G1578" s="94"/>
      <c r="H1578" s="145"/>
      <c r="I1578" s="96"/>
      <c r="J1578" s="96"/>
      <c r="K1578" s="96"/>
      <c r="L1578" s="96"/>
      <c r="M1578" s="96"/>
      <c r="N1578" s="96"/>
      <c r="O1578" s="97">
        <f t="shared" si="96"/>
        <v>0</v>
      </c>
      <c r="P1578" s="97">
        <f t="shared" si="97"/>
        <v>0</v>
      </c>
      <c r="Q1578" s="97" cm="1">
        <f t="array" aca="1" ref="Q1578" ca="1">IF(I1578=0,0,$E1578*$I1578*(SUMPRODUCT((1-'Emission Factors'!$C$37)^ROW(INDIRECT("1:" &amp; 'Emission Factors'!$C$45-1)))+1))</f>
        <v>0</v>
      </c>
      <c r="R1578" s="176">
        <f ca="1">IFERROR((($O1578+$Q1578)*'Emission Factors'!$C$10)+($P1578*'Emission Factors'!$C$17),"")</f>
        <v>0</v>
      </c>
      <c r="S1578" s="146" t="str">
        <f t="shared" ca="1" si="98"/>
        <v>N/A</v>
      </c>
      <c r="T1578" s="98">
        <f ca="1">IFERROR((($O1578+$Q1578)*'Emission Factors'!$C$11)+($P1578*'Emission Factors'!$C$18),"")</f>
        <v>0</v>
      </c>
      <c r="U1578" s="98">
        <f ca="1">IFERROR((($O1578+$Q1578)*'Emission Factors'!$C$12)+($P1578*'Emission Factors'!$C$19),"")</f>
        <v>0</v>
      </c>
      <c r="V1578" s="98">
        <f ca="1">IFERROR((($O1578+$Q1578)*'Emission Factors'!$C$13)+($P1578*'Emission Factors'!$C$20),"")</f>
        <v>0</v>
      </c>
      <c r="W1578" s="147">
        <f ca="1">IFERROR(IF(N1578="Residential",($O1578+Q1578)*'Emission Factors'!$C$14+(P1578*'Emission Factors'!$C$21),($O1578+Q1578)*'Emission Factors'!$C$15+(P1578*'Emission Factors'!$C$22)),"")</f>
        <v>0</v>
      </c>
      <c r="X1578" s="97">
        <f t="shared" si="99"/>
        <v>0</v>
      </c>
    </row>
    <row r="1579" spans="2:24" x14ac:dyDescent="0.3">
      <c r="B1579" s="94"/>
      <c r="C1579" s="95"/>
      <c r="D1579" s="95"/>
      <c r="E1579" s="95"/>
      <c r="F1579" s="144"/>
      <c r="G1579" s="94"/>
      <c r="H1579" s="145"/>
      <c r="I1579" s="96"/>
      <c r="J1579" s="96"/>
      <c r="K1579" s="96"/>
      <c r="L1579" s="96"/>
      <c r="M1579" s="96"/>
      <c r="N1579" s="96"/>
      <c r="O1579" s="97">
        <f t="shared" si="96"/>
        <v>0</v>
      </c>
      <c r="P1579" s="97">
        <f t="shared" si="97"/>
        <v>0</v>
      </c>
      <c r="Q1579" s="97" cm="1">
        <f t="array" aca="1" ref="Q1579" ca="1">IF(I1579=0,0,$E1579*$I1579*(SUMPRODUCT((1-'Emission Factors'!$C$37)^ROW(INDIRECT("1:" &amp; 'Emission Factors'!$C$45-1)))+1))</f>
        <v>0</v>
      </c>
      <c r="R1579" s="176">
        <f ca="1">IFERROR((($O1579+$Q1579)*'Emission Factors'!$C$10)+($P1579*'Emission Factors'!$C$17),"")</f>
        <v>0</v>
      </c>
      <c r="S1579" s="146" t="str">
        <f t="shared" ca="1" si="98"/>
        <v>N/A</v>
      </c>
      <c r="T1579" s="98">
        <f ca="1">IFERROR((($O1579+$Q1579)*'Emission Factors'!$C$11)+($P1579*'Emission Factors'!$C$18),"")</f>
        <v>0</v>
      </c>
      <c r="U1579" s="98">
        <f ca="1">IFERROR((($O1579+$Q1579)*'Emission Factors'!$C$12)+($P1579*'Emission Factors'!$C$19),"")</f>
        <v>0</v>
      </c>
      <c r="V1579" s="98">
        <f ca="1">IFERROR((($O1579+$Q1579)*'Emission Factors'!$C$13)+($P1579*'Emission Factors'!$C$20),"")</f>
        <v>0</v>
      </c>
      <c r="W1579" s="147">
        <f ca="1">IFERROR(IF(N1579="Residential",($O1579+Q1579)*'Emission Factors'!$C$14+(P1579*'Emission Factors'!$C$21),($O1579+Q1579)*'Emission Factors'!$C$15+(P1579*'Emission Factors'!$C$22)),"")</f>
        <v>0</v>
      </c>
      <c r="X1579" s="97">
        <f t="shared" si="99"/>
        <v>0</v>
      </c>
    </row>
    <row r="1580" spans="2:24" x14ac:dyDescent="0.3">
      <c r="B1580" s="94"/>
      <c r="C1580" s="95"/>
      <c r="D1580" s="95"/>
      <c r="E1580" s="95"/>
      <c r="F1580" s="144"/>
      <c r="G1580" s="94"/>
      <c r="H1580" s="145"/>
      <c r="I1580" s="96"/>
      <c r="J1580" s="96"/>
      <c r="K1580" s="96"/>
      <c r="L1580" s="96"/>
      <c r="M1580" s="96"/>
      <c r="N1580" s="96"/>
      <c r="O1580" s="97">
        <f t="shared" si="96"/>
        <v>0</v>
      </c>
      <c r="P1580" s="97">
        <f t="shared" si="97"/>
        <v>0</v>
      </c>
      <c r="Q1580" s="97" cm="1">
        <f t="array" aca="1" ref="Q1580" ca="1">IF(I1580=0,0,$E1580*$I1580*(SUMPRODUCT((1-'Emission Factors'!$C$37)^ROW(INDIRECT("1:" &amp; 'Emission Factors'!$C$45-1)))+1))</f>
        <v>0</v>
      </c>
      <c r="R1580" s="176">
        <f ca="1">IFERROR((($O1580+$Q1580)*'Emission Factors'!$C$10)+($P1580*'Emission Factors'!$C$17),"")</f>
        <v>0</v>
      </c>
      <c r="S1580" s="146" t="str">
        <f t="shared" ca="1" si="98"/>
        <v>N/A</v>
      </c>
      <c r="T1580" s="98">
        <f ca="1">IFERROR((($O1580+$Q1580)*'Emission Factors'!$C$11)+($P1580*'Emission Factors'!$C$18),"")</f>
        <v>0</v>
      </c>
      <c r="U1580" s="98">
        <f ca="1">IFERROR((($O1580+$Q1580)*'Emission Factors'!$C$12)+($P1580*'Emission Factors'!$C$19),"")</f>
        <v>0</v>
      </c>
      <c r="V1580" s="98">
        <f ca="1">IFERROR((($O1580+$Q1580)*'Emission Factors'!$C$13)+($P1580*'Emission Factors'!$C$20),"")</f>
        <v>0</v>
      </c>
      <c r="W1580" s="147">
        <f ca="1">IFERROR(IF(N1580="Residential",($O1580+Q1580)*'Emission Factors'!$C$14+(P1580*'Emission Factors'!$C$21),($O1580+Q1580)*'Emission Factors'!$C$15+(P1580*'Emission Factors'!$C$22)),"")</f>
        <v>0</v>
      </c>
      <c r="X1580" s="97">
        <f t="shared" si="99"/>
        <v>0</v>
      </c>
    </row>
    <row r="1581" spans="2:24" x14ac:dyDescent="0.3">
      <c r="B1581" s="94"/>
      <c r="C1581" s="95"/>
      <c r="D1581" s="95"/>
      <c r="E1581" s="95"/>
      <c r="F1581" s="144"/>
      <c r="G1581" s="94"/>
      <c r="H1581" s="145"/>
      <c r="I1581" s="96"/>
      <c r="J1581" s="96"/>
      <c r="K1581" s="96"/>
      <c r="L1581" s="96"/>
      <c r="M1581" s="96"/>
      <c r="N1581" s="96"/>
      <c r="O1581" s="97">
        <f t="shared" si="96"/>
        <v>0</v>
      </c>
      <c r="P1581" s="97">
        <f t="shared" si="97"/>
        <v>0</v>
      </c>
      <c r="Q1581" s="97" cm="1">
        <f t="array" aca="1" ref="Q1581" ca="1">IF(I1581=0,0,$E1581*$I1581*(SUMPRODUCT((1-'Emission Factors'!$C$37)^ROW(INDIRECT("1:" &amp; 'Emission Factors'!$C$45-1)))+1))</f>
        <v>0</v>
      </c>
      <c r="R1581" s="176">
        <f ca="1">IFERROR((($O1581+$Q1581)*'Emission Factors'!$C$10)+($P1581*'Emission Factors'!$C$17),"")</f>
        <v>0</v>
      </c>
      <c r="S1581" s="146" t="str">
        <f t="shared" ca="1" si="98"/>
        <v>N/A</v>
      </c>
      <c r="T1581" s="98">
        <f ca="1">IFERROR((($O1581+$Q1581)*'Emission Factors'!$C$11)+($P1581*'Emission Factors'!$C$18),"")</f>
        <v>0</v>
      </c>
      <c r="U1581" s="98">
        <f ca="1">IFERROR((($O1581+$Q1581)*'Emission Factors'!$C$12)+($P1581*'Emission Factors'!$C$19),"")</f>
        <v>0</v>
      </c>
      <c r="V1581" s="98">
        <f ca="1">IFERROR((($O1581+$Q1581)*'Emission Factors'!$C$13)+($P1581*'Emission Factors'!$C$20),"")</f>
        <v>0</v>
      </c>
      <c r="W1581" s="147">
        <f ca="1">IFERROR(IF(N1581="Residential",($O1581+Q1581)*'Emission Factors'!$C$14+(P1581*'Emission Factors'!$C$21),($O1581+Q1581)*'Emission Factors'!$C$15+(P1581*'Emission Factors'!$C$22)),"")</f>
        <v>0</v>
      </c>
      <c r="X1581" s="97">
        <f t="shared" si="99"/>
        <v>0</v>
      </c>
    </row>
    <row r="1582" spans="2:24" x14ac:dyDescent="0.3">
      <c r="B1582" s="94"/>
      <c r="C1582" s="95"/>
      <c r="D1582" s="95"/>
      <c r="E1582" s="95"/>
      <c r="F1582" s="144"/>
      <c r="G1582" s="94"/>
      <c r="H1582" s="145"/>
      <c r="I1582" s="96"/>
      <c r="J1582" s="96"/>
      <c r="K1582" s="96"/>
      <c r="L1582" s="96"/>
      <c r="M1582" s="96"/>
      <c r="N1582" s="96"/>
      <c r="O1582" s="97">
        <f t="shared" si="96"/>
        <v>0</v>
      </c>
      <c r="P1582" s="97">
        <f t="shared" si="97"/>
        <v>0</v>
      </c>
      <c r="Q1582" s="97" cm="1">
        <f t="array" aca="1" ref="Q1582" ca="1">IF(I1582=0,0,$E1582*$I1582*(SUMPRODUCT((1-'Emission Factors'!$C$37)^ROW(INDIRECT("1:" &amp; 'Emission Factors'!$C$45-1)))+1))</f>
        <v>0</v>
      </c>
      <c r="R1582" s="176">
        <f ca="1">IFERROR((($O1582+$Q1582)*'Emission Factors'!$C$10)+($P1582*'Emission Factors'!$C$17),"")</f>
        <v>0</v>
      </c>
      <c r="S1582" s="146" t="str">
        <f t="shared" ca="1" si="98"/>
        <v>N/A</v>
      </c>
      <c r="T1582" s="98">
        <f ca="1">IFERROR((($O1582+$Q1582)*'Emission Factors'!$C$11)+($P1582*'Emission Factors'!$C$18),"")</f>
        <v>0</v>
      </c>
      <c r="U1582" s="98">
        <f ca="1">IFERROR((($O1582+$Q1582)*'Emission Factors'!$C$12)+($P1582*'Emission Factors'!$C$19),"")</f>
        <v>0</v>
      </c>
      <c r="V1582" s="98">
        <f ca="1">IFERROR((($O1582+$Q1582)*'Emission Factors'!$C$13)+($P1582*'Emission Factors'!$C$20),"")</f>
        <v>0</v>
      </c>
      <c r="W1582" s="147">
        <f ca="1">IFERROR(IF(N1582="Residential",($O1582+Q1582)*'Emission Factors'!$C$14+(P1582*'Emission Factors'!$C$21),($O1582+Q1582)*'Emission Factors'!$C$15+(P1582*'Emission Factors'!$C$22)),"")</f>
        <v>0</v>
      </c>
      <c r="X1582" s="97">
        <f t="shared" si="99"/>
        <v>0</v>
      </c>
    </row>
    <row r="1583" spans="2:24" x14ac:dyDescent="0.3">
      <c r="B1583" s="94"/>
      <c r="C1583" s="95"/>
      <c r="D1583" s="95"/>
      <c r="E1583" s="95"/>
      <c r="F1583" s="144"/>
      <c r="G1583" s="94"/>
      <c r="H1583" s="145"/>
      <c r="I1583" s="96"/>
      <c r="J1583" s="96"/>
      <c r="K1583" s="96"/>
      <c r="L1583" s="96"/>
      <c r="M1583" s="96"/>
      <c r="N1583" s="96"/>
      <c r="O1583" s="97">
        <f t="shared" si="96"/>
        <v>0</v>
      </c>
      <c r="P1583" s="97">
        <f t="shared" si="97"/>
        <v>0</v>
      </c>
      <c r="Q1583" s="97" cm="1">
        <f t="array" aca="1" ref="Q1583" ca="1">IF(I1583=0,0,$E1583*$I1583*(SUMPRODUCT((1-'Emission Factors'!$C$37)^ROW(INDIRECT("1:" &amp; 'Emission Factors'!$C$45-1)))+1))</f>
        <v>0</v>
      </c>
      <c r="R1583" s="176">
        <f ca="1">IFERROR((($O1583+$Q1583)*'Emission Factors'!$C$10)+($P1583*'Emission Factors'!$C$17),"")</f>
        <v>0</v>
      </c>
      <c r="S1583" s="146" t="str">
        <f t="shared" ca="1" si="98"/>
        <v>N/A</v>
      </c>
      <c r="T1583" s="98">
        <f ca="1">IFERROR((($O1583+$Q1583)*'Emission Factors'!$C$11)+($P1583*'Emission Factors'!$C$18),"")</f>
        <v>0</v>
      </c>
      <c r="U1583" s="98">
        <f ca="1">IFERROR((($O1583+$Q1583)*'Emission Factors'!$C$12)+($P1583*'Emission Factors'!$C$19),"")</f>
        <v>0</v>
      </c>
      <c r="V1583" s="98">
        <f ca="1">IFERROR((($O1583+$Q1583)*'Emission Factors'!$C$13)+($P1583*'Emission Factors'!$C$20),"")</f>
        <v>0</v>
      </c>
      <c r="W1583" s="147">
        <f ca="1">IFERROR(IF(N1583="Residential",($O1583+Q1583)*'Emission Factors'!$C$14+(P1583*'Emission Factors'!$C$21),($O1583+Q1583)*'Emission Factors'!$C$15+(P1583*'Emission Factors'!$C$22)),"")</f>
        <v>0</v>
      </c>
      <c r="X1583" s="97">
        <f t="shared" si="99"/>
        <v>0</v>
      </c>
    </row>
    <row r="1584" spans="2:24" x14ac:dyDescent="0.3">
      <c r="B1584" s="94"/>
      <c r="C1584" s="95"/>
      <c r="D1584" s="95"/>
      <c r="E1584" s="95"/>
      <c r="F1584" s="144"/>
      <c r="G1584" s="94"/>
      <c r="H1584" s="145"/>
      <c r="I1584" s="96"/>
      <c r="J1584" s="96"/>
      <c r="K1584" s="96"/>
      <c r="L1584" s="96"/>
      <c r="M1584" s="96"/>
      <c r="N1584" s="96"/>
      <c r="O1584" s="97">
        <f t="shared" si="96"/>
        <v>0</v>
      </c>
      <c r="P1584" s="97">
        <f t="shared" si="97"/>
        <v>0</v>
      </c>
      <c r="Q1584" s="97" cm="1">
        <f t="array" aca="1" ref="Q1584" ca="1">IF(I1584=0,0,$E1584*$I1584*(SUMPRODUCT((1-'Emission Factors'!$C$37)^ROW(INDIRECT("1:" &amp; 'Emission Factors'!$C$45-1)))+1))</f>
        <v>0</v>
      </c>
      <c r="R1584" s="176">
        <f ca="1">IFERROR((($O1584+$Q1584)*'Emission Factors'!$C$10)+($P1584*'Emission Factors'!$C$17),"")</f>
        <v>0</v>
      </c>
      <c r="S1584" s="146" t="str">
        <f t="shared" ca="1" si="98"/>
        <v>N/A</v>
      </c>
      <c r="T1584" s="98">
        <f ca="1">IFERROR((($O1584+$Q1584)*'Emission Factors'!$C$11)+($P1584*'Emission Factors'!$C$18),"")</f>
        <v>0</v>
      </c>
      <c r="U1584" s="98">
        <f ca="1">IFERROR((($O1584+$Q1584)*'Emission Factors'!$C$12)+($P1584*'Emission Factors'!$C$19),"")</f>
        <v>0</v>
      </c>
      <c r="V1584" s="98">
        <f ca="1">IFERROR((($O1584+$Q1584)*'Emission Factors'!$C$13)+($P1584*'Emission Factors'!$C$20),"")</f>
        <v>0</v>
      </c>
      <c r="W1584" s="147">
        <f ca="1">IFERROR(IF(N1584="Residential",($O1584+Q1584)*'Emission Factors'!$C$14+(P1584*'Emission Factors'!$C$21),($O1584+Q1584)*'Emission Factors'!$C$15+(P1584*'Emission Factors'!$C$22)),"")</f>
        <v>0</v>
      </c>
      <c r="X1584" s="97">
        <f t="shared" si="99"/>
        <v>0</v>
      </c>
    </row>
    <row r="1585" spans="2:24" x14ac:dyDescent="0.3">
      <c r="B1585" s="94"/>
      <c r="C1585" s="95"/>
      <c r="D1585" s="95"/>
      <c r="E1585" s="95"/>
      <c r="F1585" s="144"/>
      <c r="G1585" s="94"/>
      <c r="H1585" s="145"/>
      <c r="I1585" s="96"/>
      <c r="J1585" s="96"/>
      <c r="K1585" s="96"/>
      <c r="L1585" s="96"/>
      <c r="M1585" s="96"/>
      <c r="N1585" s="96"/>
      <c r="O1585" s="97">
        <f t="shared" si="96"/>
        <v>0</v>
      </c>
      <c r="P1585" s="97">
        <f t="shared" si="97"/>
        <v>0</v>
      </c>
      <c r="Q1585" s="97" cm="1">
        <f t="array" aca="1" ref="Q1585" ca="1">IF(I1585=0,0,$E1585*$I1585*(SUMPRODUCT((1-'Emission Factors'!$C$37)^ROW(INDIRECT("1:" &amp; 'Emission Factors'!$C$45-1)))+1))</f>
        <v>0</v>
      </c>
      <c r="R1585" s="176">
        <f ca="1">IFERROR((($O1585+$Q1585)*'Emission Factors'!$C$10)+($P1585*'Emission Factors'!$C$17),"")</f>
        <v>0</v>
      </c>
      <c r="S1585" s="146" t="str">
        <f t="shared" ca="1" si="98"/>
        <v>N/A</v>
      </c>
      <c r="T1585" s="98">
        <f ca="1">IFERROR((($O1585+$Q1585)*'Emission Factors'!$C$11)+($P1585*'Emission Factors'!$C$18),"")</f>
        <v>0</v>
      </c>
      <c r="U1585" s="98">
        <f ca="1">IFERROR((($O1585+$Q1585)*'Emission Factors'!$C$12)+($P1585*'Emission Factors'!$C$19),"")</f>
        <v>0</v>
      </c>
      <c r="V1585" s="98">
        <f ca="1">IFERROR((($O1585+$Q1585)*'Emission Factors'!$C$13)+($P1585*'Emission Factors'!$C$20),"")</f>
        <v>0</v>
      </c>
      <c r="W1585" s="147">
        <f ca="1">IFERROR(IF(N1585="Residential",($O1585+Q1585)*'Emission Factors'!$C$14+(P1585*'Emission Factors'!$C$21),($O1585+Q1585)*'Emission Factors'!$C$15+(P1585*'Emission Factors'!$C$22)),"")</f>
        <v>0</v>
      </c>
      <c r="X1585" s="97">
        <f t="shared" si="99"/>
        <v>0</v>
      </c>
    </row>
    <row r="1586" spans="2:24" x14ac:dyDescent="0.3">
      <c r="B1586" s="94"/>
      <c r="C1586" s="95"/>
      <c r="D1586" s="95"/>
      <c r="E1586" s="95"/>
      <c r="F1586" s="144"/>
      <c r="G1586" s="94"/>
      <c r="H1586" s="145"/>
      <c r="I1586" s="96"/>
      <c r="J1586" s="96"/>
      <c r="K1586" s="96"/>
      <c r="L1586" s="96"/>
      <c r="M1586" s="96"/>
      <c r="N1586" s="96"/>
      <c r="O1586" s="97">
        <f t="shared" si="96"/>
        <v>0</v>
      </c>
      <c r="P1586" s="97">
        <f t="shared" si="97"/>
        <v>0</v>
      </c>
      <c r="Q1586" s="97" cm="1">
        <f t="array" aca="1" ref="Q1586" ca="1">IF(I1586=0,0,$E1586*$I1586*(SUMPRODUCT((1-'Emission Factors'!$C$37)^ROW(INDIRECT("1:" &amp; 'Emission Factors'!$C$45-1)))+1))</f>
        <v>0</v>
      </c>
      <c r="R1586" s="176">
        <f ca="1">IFERROR((($O1586+$Q1586)*'Emission Factors'!$C$10)+($P1586*'Emission Factors'!$C$17),"")</f>
        <v>0</v>
      </c>
      <c r="S1586" s="146" t="str">
        <f t="shared" ca="1" si="98"/>
        <v>N/A</v>
      </c>
      <c r="T1586" s="98">
        <f ca="1">IFERROR((($O1586+$Q1586)*'Emission Factors'!$C$11)+($P1586*'Emission Factors'!$C$18),"")</f>
        <v>0</v>
      </c>
      <c r="U1586" s="98">
        <f ca="1">IFERROR((($O1586+$Q1586)*'Emission Factors'!$C$12)+($P1586*'Emission Factors'!$C$19),"")</f>
        <v>0</v>
      </c>
      <c r="V1586" s="98">
        <f ca="1">IFERROR((($O1586+$Q1586)*'Emission Factors'!$C$13)+($P1586*'Emission Factors'!$C$20),"")</f>
        <v>0</v>
      </c>
      <c r="W1586" s="147">
        <f ca="1">IFERROR(IF(N1586="Residential",($O1586+Q1586)*'Emission Factors'!$C$14+(P1586*'Emission Factors'!$C$21),($O1586+Q1586)*'Emission Factors'!$C$15+(P1586*'Emission Factors'!$C$22)),"")</f>
        <v>0</v>
      </c>
      <c r="X1586" s="97">
        <f t="shared" si="99"/>
        <v>0</v>
      </c>
    </row>
    <row r="1587" spans="2:24" x14ac:dyDescent="0.3">
      <c r="B1587" s="94"/>
      <c r="C1587" s="95"/>
      <c r="D1587" s="95"/>
      <c r="E1587" s="95"/>
      <c r="F1587" s="144"/>
      <c r="G1587" s="94"/>
      <c r="H1587" s="145"/>
      <c r="I1587" s="96"/>
      <c r="J1587" s="96"/>
      <c r="K1587" s="96"/>
      <c r="L1587" s="96"/>
      <c r="M1587" s="96"/>
      <c r="N1587" s="96"/>
      <c r="O1587" s="97">
        <f t="shared" si="96"/>
        <v>0</v>
      </c>
      <c r="P1587" s="97">
        <f t="shared" si="97"/>
        <v>0</v>
      </c>
      <c r="Q1587" s="97" cm="1">
        <f t="array" aca="1" ref="Q1587" ca="1">IF(I1587=0,0,$E1587*$I1587*(SUMPRODUCT((1-'Emission Factors'!$C$37)^ROW(INDIRECT("1:" &amp; 'Emission Factors'!$C$45-1)))+1))</f>
        <v>0</v>
      </c>
      <c r="R1587" s="176">
        <f ca="1">IFERROR((($O1587+$Q1587)*'Emission Factors'!$C$10)+($P1587*'Emission Factors'!$C$17),"")</f>
        <v>0</v>
      </c>
      <c r="S1587" s="146" t="str">
        <f t="shared" ca="1" si="98"/>
        <v>N/A</v>
      </c>
      <c r="T1587" s="98">
        <f ca="1">IFERROR((($O1587+$Q1587)*'Emission Factors'!$C$11)+($P1587*'Emission Factors'!$C$18),"")</f>
        <v>0</v>
      </c>
      <c r="U1587" s="98">
        <f ca="1">IFERROR((($O1587+$Q1587)*'Emission Factors'!$C$12)+($P1587*'Emission Factors'!$C$19),"")</f>
        <v>0</v>
      </c>
      <c r="V1587" s="98">
        <f ca="1">IFERROR((($O1587+$Q1587)*'Emission Factors'!$C$13)+($P1587*'Emission Factors'!$C$20),"")</f>
        <v>0</v>
      </c>
      <c r="W1587" s="147">
        <f ca="1">IFERROR(IF(N1587="Residential",($O1587+Q1587)*'Emission Factors'!$C$14+(P1587*'Emission Factors'!$C$21),($O1587+Q1587)*'Emission Factors'!$C$15+(P1587*'Emission Factors'!$C$22)),"")</f>
        <v>0</v>
      </c>
      <c r="X1587" s="97">
        <f t="shared" si="99"/>
        <v>0</v>
      </c>
    </row>
    <row r="1588" spans="2:24" x14ac:dyDescent="0.3">
      <c r="B1588" s="94"/>
      <c r="C1588" s="95"/>
      <c r="D1588" s="95"/>
      <c r="E1588" s="95"/>
      <c r="F1588" s="144"/>
      <c r="G1588" s="94"/>
      <c r="H1588" s="145"/>
      <c r="I1588" s="96"/>
      <c r="J1588" s="96"/>
      <c r="K1588" s="96"/>
      <c r="L1588" s="96"/>
      <c r="M1588" s="96"/>
      <c r="N1588" s="96"/>
      <c r="O1588" s="97">
        <f t="shared" si="96"/>
        <v>0</v>
      </c>
      <c r="P1588" s="97">
        <f t="shared" si="97"/>
        <v>0</v>
      </c>
      <c r="Q1588" s="97" cm="1">
        <f t="array" aca="1" ref="Q1588" ca="1">IF(I1588=0,0,$E1588*$I1588*(SUMPRODUCT((1-'Emission Factors'!$C$37)^ROW(INDIRECT("1:" &amp; 'Emission Factors'!$C$45-1)))+1))</f>
        <v>0</v>
      </c>
      <c r="R1588" s="176">
        <f ca="1">IFERROR((($O1588+$Q1588)*'Emission Factors'!$C$10)+($P1588*'Emission Factors'!$C$17),"")</f>
        <v>0</v>
      </c>
      <c r="S1588" s="146" t="str">
        <f t="shared" ca="1" si="98"/>
        <v>N/A</v>
      </c>
      <c r="T1588" s="98">
        <f ca="1">IFERROR((($O1588+$Q1588)*'Emission Factors'!$C$11)+($P1588*'Emission Factors'!$C$18),"")</f>
        <v>0</v>
      </c>
      <c r="U1588" s="98">
        <f ca="1">IFERROR((($O1588+$Q1588)*'Emission Factors'!$C$12)+($P1588*'Emission Factors'!$C$19),"")</f>
        <v>0</v>
      </c>
      <c r="V1588" s="98">
        <f ca="1">IFERROR((($O1588+$Q1588)*'Emission Factors'!$C$13)+($P1588*'Emission Factors'!$C$20),"")</f>
        <v>0</v>
      </c>
      <c r="W1588" s="147">
        <f ca="1">IFERROR(IF(N1588="Residential",($O1588+Q1588)*'Emission Factors'!$C$14+(P1588*'Emission Factors'!$C$21),($O1588+Q1588)*'Emission Factors'!$C$15+(P1588*'Emission Factors'!$C$22)),"")</f>
        <v>0</v>
      </c>
      <c r="X1588" s="97">
        <f t="shared" si="99"/>
        <v>0</v>
      </c>
    </row>
    <row r="1589" spans="2:24" x14ac:dyDescent="0.3">
      <c r="B1589" s="94"/>
      <c r="C1589" s="95"/>
      <c r="D1589" s="95"/>
      <c r="E1589" s="95"/>
      <c r="F1589" s="144"/>
      <c r="G1589" s="94"/>
      <c r="H1589" s="145"/>
      <c r="I1589" s="96"/>
      <c r="J1589" s="96"/>
      <c r="K1589" s="96"/>
      <c r="L1589" s="96"/>
      <c r="M1589" s="96"/>
      <c r="N1589" s="96"/>
      <c r="O1589" s="97">
        <f t="shared" si="96"/>
        <v>0</v>
      </c>
      <c r="P1589" s="97">
        <f t="shared" si="97"/>
        <v>0</v>
      </c>
      <c r="Q1589" s="97" cm="1">
        <f t="array" aca="1" ref="Q1589" ca="1">IF(I1589=0,0,$E1589*$I1589*(SUMPRODUCT((1-'Emission Factors'!$C$37)^ROW(INDIRECT("1:" &amp; 'Emission Factors'!$C$45-1)))+1))</f>
        <v>0</v>
      </c>
      <c r="R1589" s="176">
        <f ca="1">IFERROR((($O1589+$Q1589)*'Emission Factors'!$C$10)+($P1589*'Emission Factors'!$C$17),"")</f>
        <v>0</v>
      </c>
      <c r="S1589" s="146" t="str">
        <f t="shared" ca="1" si="98"/>
        <v>N/A</v>
      </c>
      <c r="T1589" s="98">
        <f ca="1">IFERROR((($O1589+$Q1589)*'Emission Factors'!$C$11)+($P1589*'Emission Factors'!$C$18),"")</f>
        <v>0</v>
      </c>
      <c r="U1589" s="98">
        <f ca="1">IFERROR((($O1589+$Q1589)*'Emission Factors'!$C$12)+($P1589*'Emission Factors'!$C$19),"")</f>
        <v>0</v>
      </c>
      <c r="V1589" s="98">
        <f ca="1">IFERROR((($O1589+$Q1589)*'Emission Factors'!$C$13)+($P1589*'Emission Factors'!$C$20),"")</f>
        <v>0</v>
      </c>
      <c r="W1589" s="147">
        <f ca="1">IFERROR(IF(N1589="Residential",($O1589+Q1589)*'Emission Factors'!$C$14+(P1589*'Emission Factors'!$C$21),($O1589+Q1589)*'Emission Factors'!$C$15+(P1589*'Emission Factors'!$C$22)),"")</f>
        <v>0</v>
      </c>
      <c r="X1589" s="97">
        <f t="shared" si="99"/>
        <v>0</v>
      </c>
    </row>
    <row r="1590" spans="2:24" x14ac:dyDescent="0.3">
      <c r="B1590" s="94"/>
      <c r="C1590" s="95"/>
      <c r="D1590" s="95"/>
      <c r="E1590" s="95"/>
      <c r="F1590" s="144"/>
      <c r="G1590" s="94"/>
      <c r="H1590" s="145"/>
      <c r="I1590" s="96"/>
      <c r="J1590" s="96"/>
      <c r="K1590" s="96"/>
      <c r="L1590" s="96"/>
      <c r="M1590" s="96"/>
      <c r="N1590" s="96"/>
      <c r="O1590" s="97">
        <f t="shared" si="96"/>
        <v>0</v>
      </c>
      <c r="P1590" s="97">
        <f t="shared" si="97"/>
        <v>0</v>
      </c>
      <c r="Q1590" s="97" cm="1">
        <f t="array" aca="1" ref="Q1590" ca="1">IF(I1590=0,0,$E1590*$I1590*(SUMPRODUCT((1-'Emission Factors'!$C$37)^ROW(INDIRECT("1:" &amp; 'Emission Factors'!$C$45-1)))+1))</f>
        <v>0</v>
      </c>
      <c r="R1590" s="176">
        <f ca="1">IFERROR((($O1590+$Q1590)*'Emission Factors'!$C$10)+($P1590*'Emission Factors'!$C$17),"")</f>
        <v>0</v>
      </c>
      <c r="S1590" s="146" t="str">
        <f t="shared" ca="1" si="98"/>
        <v>N/A</v>
      </c>
      <c r="T1590" s="98">
        <f ca="1">IFERROR((($O1590+$Q1590)*'Emission Factors'!$C$11)+($P1590*'Emission Factors'!$C$18),"")</f>
        <v>0</v>
      </c>
      <c r="U1590" s="98">
        <f ca="1">IFERROR((($O1590+$Q1590)*'Emission Factors'!$C$12)+($P1590*'Emission Factors'!$C$19),"")</f>
        <v>0</v>
      </c>
      <c r="V1590" s="98">
        <f ca="1">IFERROR((($O1590+$Q1590)*'Emission Factors'!$C$13)+($P1590*'Emission Factors'!$C$20),"")</f>
        <v>0</v>
      </c>
      <c r="W1590" s="147">
        <f ca="1">IFERROR(IF(N1590="Residential",($O1590+Q1590)*'Emission Factors'!$C$14+(P1590*'Emission Factors'!$C$21),($O1590+Q1590)*'Emission Factors'!$C$15+(P1590*'Emission Factors'!$C$22)),"")</f>
        <v>0</v>
      </c>
      <c r="X1590" s="97">
        <f t="shared" si="99"/>
        <v>0</v>
      </c>
    </row>
    <row r="1591" spans="2:24" x14ac:dyDescent="0.3">
      <c r="B1591" s="94"/>
      <c r="C1591" s="95"/>
      <c r="D1591" s="95"/>
      <c r="E1591" s="95"/>
      <c r="F1591" s="144"/>
      <c r="G1591" s="94"/>
      <c r="H1591" s="145"/>
      <c r="I1591" s="96"/>
      <c r="J1591" s="96"/>
      <c r="K1591" s="96"/>
      <c r="L1591" s="96"/>
      <c r="M1591" s="96"/>
      <c r="N1591" s="96"/>
      <c r="O1591" s="97">
        <f t="shared" si="96"/>
        <v>0</v>
      </c>
      <c r="P1591" s="97">
        <f t="shared" si="97"/>
        <v>0</v>
      </c>
      <c r="Q1591" s="97" cm="1">
        <f t="array" aca="1" ref="Q1591" ca="1">IF(I1591=0,0,$E1591*$I1591*(SUMPRODUCT((1-'Emission Factors'!$C$37)^ROW(INDIRECT("1:" &amp; 'Emission Factors'!$C$45-1)))+1))</f>
        <v>0</v>
      </c>
      <c r="R1591" s="176">
        <f ca="1">IFERROR((($O1591+$Q1591)*'Emission Factors'!$C$10)+($P1591*'Emission Factors'!$C$17),"")</f>
        <v>0</v>
      </c>
      <c r="S1591" s="146" t="str">
        <f t="shared" ca="1" si="98"/>
        <v>N/A</v>
      </c>
      <c r="T1591" s="98">
        <f ca="1">IFERROR((($O1591+$Q1591)*'Emission Factors'!$C$11)+($P1591*'Emission Factors'!$C$18),"")</f>
        <v>0</v>
      </c>
      <c r="U1591" s="98">
        <f ca="1">IFERROR((($O1591+$Q1591)*'Emission Factors'!$C$12)+($P1591*'Emission Factors'!$C$19),"")</f>
        <v>0</v>
      </c>
      <c r="V1591" s="98">
        <f ca="1">IFERROR((($O1591+$Q1591)*'Emission Factors'!$C$13)+($P1591*'Emission Factors'!$C$20),"")</f>
        <v>0</v>
      </c>
      <c r="W1591" s="147">
        <f ca="1">IFERROR(IF(N1591="Residential",($O1591+Q1591)*'Emission Factors'!$C$14+(P1591*'Emission Factors'!$C$21),($O1591+Q1591)*'Emission Factors'!$C$15+(P1591*'Emission Factors'!$C$22)),"")</f>
        <v>0</v>
      </c>
      <c r="X1591" s="97">
        <f t="shared" si="99"/>
        <v>0</v>
      </c>
    </row>
    <row r="1592" spans="2:24" x14ac:dyDescent="0.3">
      <c r="B1592" s="94"/>
      <c r="C1592" s="95"/>
      <c r="D1592" s="95"/>
      <c r="E1592" s="95"/>
      <c r="F1592" s="144"/>
      <c r="G1592" s="94"/>
      <c r="H1592" s="145"/>
      <c r="I1592" s="96"/>
      <c r="J1592" s="96"/>
      <c r="K1592" s="96"/>
      <c r="L1592" s="96"/>
      <c r="M1592" s="96"/>
      <c r="N1592" s="96"/>
      <c r="O1592" s="97">
        <f t="shared" si="96"/>
        <v>0</v>
      </c>
      <c r="P1592" s="97">
        <f t="shared" si="97"/>
        <v>0</v>
      </c>
      <c r="Q1592" s="97" cm="1">
        <f t="array" aca="1" ref="Q1592" ca="1">IF(I1592=0,0,$E1592*$I1592*(SUMPRODUCT((1-'Emission Factors'!$C$37)^ROW(INDIRECT("1:" &amp; 'Emission Factors'!$C$45-1)))+1))</f>
        <v>0</v>
      </c>
      <c r="R1592" s="176">
        <f ca="1">IFERROR((($O1592+$Q1592)*'Emission Factors'!$C$10)+($P1592*'Emission Factors'!$C$17),"")</f>
        <v>0</v>
      </c>
      <c r="S1592" s="146" t="str">
        <f t="shared" ca="1" si="98"/>
        <v>N/A</v>
      </c>
      <c r="T1592" s="98">
        <f ca="1">IFERROR((($O1592+$Q1592)*'Emission Factors'!$C$11)+($P1592*'Emission Factors'!$C$18),"")</f>
        <v>0</v>
      </c>
      <c r="U1592" s="98">
        <f ca="1">IFERROR((($O1592+$Q1592)*'Emission Factors'!$C$12)+($P1592*'Emission Factors'!$C$19),"")</f>
        <v>0</v>
      </c>
      <c r="V1592" s="98">
        <f ca="1">IFERROR((($O1592+$Q1592)*'Emission Factors'!$C$13)+($P1592*'Emission Factors'!$C$20),"")</f>
        <v>0</v>
      </c>
      <c r="W1592" s="147">
        <f ca="1">IFERROR(IF(N1592="Residential",($O1592+Q1592)*'Emission Factors'!$C$14+(P1592*'Emission Factors'!$C$21),($O1592+Q1592)*'Emission Factors'!$C$15+(P1592*'Emission Factors'!$C$22)),"")</f>
        <v>0</v>
      </c>
      <c r="X1592" s="97">
        <f t="shared" si="99"/>
        <v>0</v>
      </c>
    </row>
    <row r="1593" spans="2:24" x14ac:dyDescent="0.3">
      <c r="B1593" s="94"/>
      <c r="C1593" s="95"/>
      <c r="D1593" s="95"/>
      <c r="E1593" s="95"/>
      <c r="F1593" s="144"/>
      <c r="G1593" s="94"/>
      <c r="H1593" s="145"/>
      <c r="I1593" s="96"/>
      <c r="J1593" s="96"/>
      <c r="K1593" s="96"/>
      <c r="L1593" s="96"/>
      <c r="M1593" s="96"/>
      <c r="N1593" s="96"/>
      <c r="O1593" s="97">
        <f t="shared" si="96"/>
        <v>0</v>
      </c>
      <c r="P1593" s="97">
        <f t="shared" si="97"/>
        <v>0</v>
      </c>
      <c r="Q1593" s="97" cm="1">
        <f t="array" aca="1" ref="Q1593" ca="1">IF(I1593=0,0,$E1593*$I1593*(SUMPRODUCT((1-'Emission Factors'!$C$37)^ROW(INDIRECT("1:" &amp; 'Emission Factors'!$C$45-1)))+1))</f>
        <v>0</v>
      </c>
      <c r="R1593" s="176">
        <f ca="1">IFERROR((($O1593+$Q1593)*'Emission Factors'!$C$10)+($P1593*'Emission Factors'!$C$17),"")</f>
        <v>0</v>
      </c>
      <c r="S1593" s="146" t="str">
        <f t="shared" ca="1" si="98"/>
        <v>N/A</v>
      </c>
      <c r="T1593" s="98">
        <f ca="1">IFERROR((($O1593+$Q1593)*'Emission Factors'!$C$11)+($P1593*'Emission Factors'!$C$18),"")</f>
        <v>0</v>
      </c>
      <c r="U1593" s="98">
        <f ca="1">IFERROR((($O1593+$Q1593)*'Emission Factors'!$C$12)+($P1593*'Emission Factors'!$C$19),"")</f>
        <v>0</v>
      </c>
      <c r="V1593" s="98">
        <f ca="1">IFERROR((($O1593+$Q1593)*'Emission Factors'!$C$13)+($P1593*'Emission Factors'!$C$20),"")</f>
        <v>0</v>
      </c>
      <c r="W1593" s="147">
        <f ca="1">IFERROR(IF(N1593="Residential",($O1593+Q1593)*'Emission Factors'!$C$14+(P1593*'Emission Factors'!$C$21),($O1593+Q1593)*'Emission Factors'!$C$15+(P1593*'Emission Factors'!$C$22)),"")</f>
        <v>0</v>
      </c>
      <c r="X1593" s="97">
        <f t="shared" si="99"/>
        <v>0</v>
      </c>
    </row>
    <row r="1594" spans="2:24" x14ac:dyDescent="0.3">
      <c r="B1594" s="94"/>
      <c r="C1594" s="95"/>
      <c r="D1594" s="95"/>
      <c r="E1594" s="95"/>
      <c r="F1594" s="144"/>
      <c r="G1594" s="94"/>
      <c r="H1594" s="145"/>
      <c r="I1594" s="96"/>
      <c r="J1594" s="96"/>
      <c r="K1594" s="96"/>
      <c r="L1594" s="96"/>
      <c r="M1594" s="96"/>
      <c r="N1594" s="96"/>
      <c r="O1594" s="97">
        <f t="shared" si="96"/>
        <v>0</v>
      </c>
      <c r="P1594" s="97">
        <f t="shared" si="97"/>
        <v>0</v>
      </c>
      <c r="Q1594" s="97" cm="1">
        <f t="array" aca="1" ref="Q1594" ca="1">IF(I1594=0,0,$E1594*$I1594*(SUMPRODUCT((1-'Emission Factors'!$C$37)^ROW(INDIRECT("1:" &amp; 'Emission Factors'!$C$45-1)))+1))</f>
        <v>0</v>
      </c>
      <c r="R1594" s="176">
        <f ca="1">IFERROR((($O1594+$Q1594)*'Emission Factors'!$C$10)+($P1594*'Emission Factors'!$C$17),"")</f>
        <v>0</v>
      </c>
      <c r="S1594" s="146" t="str">
        <f t="shared" ca="1" si="98"/>
        <v>N/A</v>
      </c>
      <c r="T1594" s="98">
        <f ca="1">IFERROR((($O1594+$Q1594)*'Emission Factors'!$C$11)+($P1594*'Emission Factors'!$C$18),"")</f>
        <v>0</v>
      </c>
      <c r="U1594" s="98">
        <f ca="1">IFERROR((($O1594+$Q1594)*'Emission Factors'!$C$12)+($P1594*'Emission Factors'!$C$19),"")</f>
        <v>0</v>
      </c>
      <c r="V1594" s="98">
        <f ca="1">IFERROR((($O1594+$Q1594)*'Emission Factors'!$C$13)+($P1594*'Emission Factors'!$C$20),"")</f>
        <v>0</v>
      </c>
      <c r="W1594" s="147">
        <f ca="1">IFERROR(IF(N1594="Residential",($O1594+Q1594)*'Emission Factors'!$C$14+(P1594*'Emission Factors'!$C$21),($O1594+Q1594)*'Emission Factors'!$C$15+(P1594*'Emission Factors'!$C$22)),"")</f>
        <v>0</v>
      </c>
      <c r="X1594" s="97">
        <f t="shared" si="99"/>
        <v>0</v>
      </c>
    </row>
    <row r="1595" spans="2:24" x14ac:dyDescent="0.3">
      <c r="B1595" s="94"/>
      <c r="C1595" s="95"/>
      <c r="D1595" s="95"/>
      <c r="E1595" s="95"/>
      <c r="F1595" s="144"/>
      <c r="G1595" s="94"/>
      <c r="H1595" s="145"/>
      <c r="I1595" s="96"/>
      <c r="J1595" s="96"/>
      <c r="K1595" s="96"/>
      <c r="L1595" s="96"/>
      <c r="M1595" s="96"/>
      <c r="N1595" s="96"/>
      <c r="O1595" s="97">
        <f t="shared" si="96"/>
        <v>0</v>
      </c>
      <c r="P1595" s="97">
        <f t="shared" si="97"/>
        <v>0</v>
      </c>
      <c r="Q1595" s="97" cm="1">
        <f t="array" aca="1" ref="Q1595" ca="1">IF(I1595=0,0,$E1595*$I1595*(SUMPRODUCT((1-'Emission Factors'!$C$37)^ROW(INDIRECT("1:" &amp; 'Emission Factors'!$C$45-1)))+1))</f>
        <v>0</v>
      </c>
      <c r="R1595" s="176">
        <f ca="1">IFERROR((($O1595+$Q1595)*'Emission Factors'!$C$10)+($P1595*'Emission Factors'!$C$17),"")</f>
        <v>0</v>
      </c>
      <c r="S1595" s="146" t="str">
        <f t="shared" ca="1" si="98"/>
        <v>N/A</v>
      </c>
      <c r="T1595" s="98">
        <f ca="1">IFERROR((($O1595+$Q1595)*'Emission Factors'!$C$11)+($P1595*'Emission Factors'!$C$18),"")</f>
        <v>0</v>
      </c>
      <c r="U1595" s="98">
        <f ca="1">IFERROR((($O1595+$Q1595)*'Emission Factors'!$C$12)+($P1595*'Emission Factors'!$C$19),"")</f>
        <v>0</v>
      </c>
      <c r="V1595" s="98">
        <f ca="1">IFERROR((($O1595+$Q1595)*'Emission Factors'!$C$13)+($P1595*'Emission Factors'!$C$20),"")</f>
        <v>0</v>
      </c>
      <c r="W1595" s="147">
        <f ca="1">IFERROR(IF(N1595="Residential",($O1595+Q1595)*'Emission Factors'!$C$14+(P1595*'Emission Factors'!$C$21),($O1595+Q1595)*'Emission Factors'!$C$15+(P1595*'Emission Factors'!$C$22)),"")</f>
        <v>0</v>
      </c>
      <c r="X1595" s="97">
        <f t="shared" si="99"/>
        <v>0</v>
      </c>
    </row>
    <row r="1596" spans="2:24" x14ac:dyDescent="0.3">
      <c r="B1596" s="94"/>
      <c r="C1596" s="95"/>
      <c r="D1596" s="95"/>
      <c r="E1596" s="95"/>
      <c r="F1596" s="144"/>
      <c r="G1596" s="94"/>
      <c r="H1596" s="145"/>
      <c r="I1596" s="96"/>
      <c r="J1596" s="96"/>
      <c r="K1596" s="96"/>
      <c r="L1596" s="96"/>
      <c r="M1596" s="96"/>
      <c r="N1596" s="96"/>
      <c r="O1596" s="97">
        <f t="shared" si="96"/>
        <v>0</v>
      </c>
      <c r="P1596" s="97">
        <f t="shared" si="97"/>
        <v>0</v>
      </c>
      <c r="Q1596" s="97" cm="1">
        <f t="array" aca="1" ref="Q1596" ca="1">IF(I1596=0,0,$E1596*$I1596*(SUMPRODUCT((1-'Emission Factors'!$C$37)^ROW(INDIRECT("1:" &amp; 'Emission Factors'!$C$45-1)))+1))</f>
        <v>0</v>
      </c>
      <c r="R1596" s="176">
        <f ca="1">IFERROR((($O1596+$Q1596)*'Emission Factors'!$C$10)+($P1596*'Emission Factors'!$C$17),"")</f>
        <v>0</v>
      </c>
      <c r="S1596" s="146" t="str">
        <f t="shared" ca="1" si="98"/>
        <v>N/A</v>
      </c>
      <c r="T1596" s="98">
        <f ca="1">IFERROR((($O1596+$Q1596)*'Emission Factors'!$C$11)+($P1596*'Emission Factors'!$C$18),"")</f>
        <v>0</v>
      </c>
      <c r="U1596" s="98">
        <f ca="1">IFERROR((($O1596+$Q1596)*'Emission Factors'!$C$12)+($P1596*'Emission Factors'!$C$19),"")</f>
        <v>0</v>
      </c>
      <c r="V1596" s="98">
        <f ca="1">IFERROR((($O1596+$Q1596)*'Emission Factors'!$C$13)+($P1596*'Emission Factors'!$C$20),"")</f>
        <v>0</v>
      </c>
      <c r="W1596" s="147">
        <f ca="1">IFERROR(IF(N1596="Residential",($O1596+Q1596)*'Emission Factors'!$C$14+(P1596*'Emission Factors'!$C$21),($O1596+Q1596)*'Emission Factors'!$C$15+(P1596*'Emission Factors'!$C$22)),"")</f>
        <v>0</v>
      </c>
      <c r="X1596" s="97">
        <f t="shared" si="99"/>
        <v>0</v>
      </c>
    </row>
    <row r="1597" spans="2:24" x14ac:dyDescent="0.3">
      <c r="B1597" s="94"/>
      <c r="C1597" s="95"/>
      <c r="D1597" s="95"/>
      <c r="E1597" s="95"/>
      <c r="F1597" s="144"/>
      <c r="G1597" s="94"/>
      <c r="H1597" s="145"/>
      <c r="I1597" s="96"/>
      <c r="J1597" s="96"/>
      <c r="K1597" s="96"/>
      <c r="L1597" s="96"/>
      <c r="M1597" s="96"/>
      <c r="N1597" s="96"/>
      <c r="O1597" s="97">
        <f t="shared" si="96"/>
        <v>0</v>
      </c>
      <c r="P1597" s="97">
        <f t="shared" si="97"/>
        <v>0</v>
      </c>
      <c r="Q1597" s="97" cm="1">
        <f t="array" aca="1" ref="Q1597" ca="1">IF(I1597=0,0,$E1597*$I1597*(SUMPRODUCT((1-'Emission Factors'!$C$37)^ROW(INDIRECT("1:" &amp; 'Emission Factors'!$C$45-1)))+1))</f>
        <v>0</v>
      </c>
      <c r="R1597" s="176">
        <f ca="1">IFERROR((($O1597+$Q1597)*'Emission Factors'!$C$10)+($P1597*'Emission Factors'!$C$17),"")</f>
        <v>0</v>
      </c>
      <c r="S1597" s="146" t="str">
        <f t="shared" ca="1" si="98"/>
        <v>N/A</v>
      </c>
      <c r="T1597" s="98">
        <f ca="1">IFERROR((($O1597+$Q1597)*'Emission Factors'!$C$11)+($P1597*'Emission Factors'!$C$18),"")</f>
        <v>0</v>
      </c>
      <c r="U1597" s="98">
        <f ca="1">IFERROR((($O1597+$Q1597)*'Emission Factors'!$C$12)+($P1597*'Emission Factors'!$C$19),"")</f>
        <v>0</v>
      </c>
      <c r="V1597" s="98">
        <f ca="1">IFERROR((($O1597+$Q1597)*'Emission Factors'!$C$13)+($P1597*'Emission Factors'!$C$20),"")</f>
        <v>0</v>
      </c>
      <c r="W1597" s="147">
        <f ca="1">IFERROR(IF(N1597="Residential",($O1597+Q1597)*'Emission Factors'!$C$14+(P1597*'Emission Factors'!$C$21),($O1597+Q1597)*'Emission Factors'!$C$15+(P1597*'Emission Factors'!$C$22)),"")</f>
        <v>0</v>
      </c>
      <c r="X1597" s="97">
        <f t="shared" si="99"/>
        <v>0</v>
      </c>
    </row>
    <row r="1598" spans="2:24" x14ac:dyDescent="0.3">
      <c r="B1598" s="94"/>
      <c r="C1598" s="95"/>
      <c r="D1598" s="95"/>
      <c r="E1598" s="95"/>
      <c r="F1598" s="144"/>
      <c r="G1598" s="94"/>
      <c r="H1598" s="145"/>
      <c r="I1598" s="96"/>
      <c r="J1598" s="96"/>
      <c r="K1598" s="96"/>
      <c r="L1598" s="96"/>
      <c r="M1598" s="96"/>
      <c r="N1598" s="96"/>
      <c r="O1598" s="97">
        <f t="shared" si="96"/>
        <v>0</v>
      </c>
      <c r="P1598" s="97">
        <f t="shared" si="97"/>
        <v>0</v>
      </c>
      <c r="Q1598" s="97" cm="1">
        <f t="array" aca="1" ref="Q1598" ca="1">IF(I1598=0,0,$E1598*$I1598*(SUMPRODUCT((1-'Emission Factors'!$C$37)^ROW(INDIRECT("1:" &amp; 'Emission Factors'!$C$45-1)))+1))</f>
        <v>0</v>
      </c>
      <c r="R1598" s="176">
        <f ca="1">IFERROR((($O1598+$Q1598)*'Emission Factors'!$C$10)+($P1598*'Emission Factors'!$C$17),"")</f>
        <v>0</v>
      </c>
      <c r="S1598" s="146" t="str">
        <f t="shared" ca="1" si="98"/>
        <v>N/A</v>
      </c>
      <c r="T1598" s="98">
        <f ca="1">IFERROR((($O1598+$Q1598)*'Emission Factors'!$C$11)+($P1598*'Emission Factors'!$C$18),"")</f>
        <v>0</v>
      </c>
      <c r="U1598" s="98">
        <f ca="1">IFERROR((($O1598+$Q1598)*'Emission Factors'!$C$12)+($P1598*'Emission Factors'!$C$19),"")</f>
        <v>0</v>
      </c>
      <c r="V1598" s="98">
        <f ca="1">IFERROR((($O1598+$Q1598)*'Emission Factors'!$C$13)+($P1598*'Emission Factors'!$C$20),"")</f>
        <v>0</v>
      </c>
      <c r="W1598" s="147">
        <f ca="1">IFERROR(IF(N1598="Residential",($O1598+Q1598)*'Emission Factors'!$C$14+(P1598*'Emission Factors'!$C$21),($O1598+Q1598)*'Emission Factors'!$C$15+(P1598*'Emission Factors'!$C$22)),"")</f>
        <v>0</v>
      </c>
      <c r="X1598" s="97">
        <f t="shared" si="99"/>
        <v>0</v>
      </c>
    </row>
    <row r="1599" spans="2:24" x14ac:dyDescent="0.3">
      <c r="B1599" s="94"/>
      <c r="C1599" s="95"/>
      <c r="D1599" s="95"/>
      <c r="E1599" s="95"/>
      <c r="F1599" s="144"/>
      <c r="G1599" s="94"/>
      <c r="H1599" s="145"/>
      <c r="I1599" s="96"/>
      <c r="J1599" s="96"/>
      <c r="K1599" s="96"/>
      <c r="L1599" s="96"/>
      <c r="M1599" s="96"/>
      <c r="N1599" s="96"/>
      <c r="O1599" s="97">
        <f t="shared" si="96"/>
        <v>0</v>
      </c>
      <c r="P1599" s="97">
        <f t="shared" si="97"/>
        <v>0</v>
      </c>
      <c r="Q1599" s="97" cm="1">
        <f t="array" aca="1" ref="Q1599" ca="1">IF(I1599=0,0,$E1599*$I1599*(SUMPRODUCT((1-'Emission Factors'!$C$37)^ROW(INDIRECT("1:" &amp; 'Emission Factors'!$C$45-1)))+1))</f>
        <v>0</v>
      </c>
      <c r="R1599" s="176">
        <f ca="1">IFERROR((($O1599+$Q1599)*'Emission Factors'!$C$10)+($P1599*'Emission Factors'!$C$17),"")</f>
        <v>0</v>
      </c>
      <c r="S1599" s="146" t="str">
        <f t="shared" ca="1" si="98"/>
        <v>N/A</v>
      </c>
      <c r="T1599" s="98">
        <f ca="1">IFERROR((($O1599+$Q1599)*'Emission Factors'!$C$11)+($P1599*'Emission Factors'!$C$18),"")</f>
        <v>0</v>
      </c>
      <c r="U1599" s="98">
        <f ca="1">IFERROR((($O1599+$Q1599)*'Emission Factors'!$C$12)+($P1599*'Emission Factors'!$C$19),"")</f>
        <v>0</v>
      </c>
      <c r="V1599" s="98">
        <f ca="1">IFERROR((($O1599+$Q1599)*'Emission Factors'!$C$13)+($P1599*'Emission Factors'!$C$20),"")</f>
        <v>0</v>
      </c>
      <c r="W1599" s="147">
        <f ca="1">IFERROR(IF(N1599="Residential",($O1599+Q1599)*'Emission Factors'!$C$14+(P1599*'Emission Factors'!$C$21),($O1599+Q1599)*'Emission Factors'!$C$15+(P1599*'Emission Factors'!$C$22)),"")</f>
        <v>0</v>
      </c>
      <c r="X1599" s="97">
        <f t="shared" si="99"/>
        <v>0</v>
      </c>
    </row>
    <row r="1600" spans="2:24" x14ac:dyDescent="0.3">
      <c r="B1600" s="94"/>
      <c r="C1600" s="95"/>
      <c r="D1600" s="95"/>
      <c r="E1600" s="95"/>
      <c r="F1600" s="144"/>
      <c r="G1600" s="94"/>
      <c r="H1600" s="145"/>
      <c r="I1600" s="96"/>
      <c r="J1600" s="96"/>
      <c r="K1600" s="96"/>
      <c r="L1600" s="96"/>
      <c r="M1600" s="96"/>
      <c r="N1600" s="96"/>
      <c r="O1600" s="97">
        <f t="shared" si="96"/>
        <v>0</v>
      </c>
      <c r="P1600" s="97">
        <f t="shared" si="97"/>
        <v>0</v>
      </c>
      <c r="Q1600" s="97" cm="1">
        <f t="array" aca="1" ref="Q1600" ca="1">IF(I1600=0,0,$E1600*$I1600*(SUMPRODUCT((1-'Emission Factors'!$C$37)^ROW(INDIRECT("1:" &amp; 'Emission Factors'!$C$45-1)))+1))</f>
        <v>0</v>
      </c>
      <c r="R1600" s="176">
        <f ca="1">IFERROR((($O1600+$Q1600)*'Emission Factors'!$C$10)+($P1600*'Emission Factors'!$C$17),"")</f>
        <v>0</v>
      </c>
      <c r="S1600" s="146" t="str">
        <f t="shared" ca="1" si="98"/>
        <v>N/A</v>
      </c>
      <c r="T1600" s="98">
        <f ca="1">IFERROR((($O1600+$Q1600)*'Emission Factors'!$C$11)+($P1600*'Emission Factors'!$C$18),"")</f>
        <v>0</v>
      </c>
      <c r="U1600" s="98">
        <f ca="1">IFERROR((($O1600+$Q1600)*'Emission Factors'!$C$12)+($P1600*'Emission Factors'!$C$19),"")</f>
        <v>0</v>
      </c>
      <c r="V1600" s="98">
        <f ca="1">IFERROR((($O1600+$Q1600)*'Emission Factors'!$C$13)+($P1600*'Emission Factors'!$C$20),"")</f>
        <v>0</v>
      </c>
      <c r="W1600" s="147">
        <f ca="1">IFERROR(IF(N1600="Residential",($O1600+Q1600)*'Emission Factors'!$C$14+(P1600*'Emission Factors'!$C$21),($O1600+Q1600)*'Emission Factors'!$C$15+(P1600*'Emission Factors'!$C$22)),"")</f>
        <v>0</v>
      </c>
      <c r="X1600" s="97">
        <f t="shared" si="99"/>
        <v>0</v>
      </c>
    </row>
    <row r="1601" spans="2:24" x14ac:dyDescent="0.3">
      <c r="B1601" s="94"/>
      <c r="C1601" s="95"/>
      <c r="D1601" s="95"/>
      <c r="E1601" s="95"/>
      <c r="F1601" s="144"/>
      <c r="G1601" s="94"/>
      <c r="H1601" s="145"/>
      <c r="I1601" s="96"/>
      <c r="J1601" s="96"/>
      <c r="K1601" s="96"/>
      <c r="L1601" s="96"/>
      <c r="M1601" s="96"/>
      <c r="N1601" s="96"/>
      <c r="O1601" s="97">
        <f t="shared" si="96"/>
        <v>0</v>
      </c>
      <c r="P1601" s="97">
        <f t="shared" si="97"/>
        <v>0</v>
      </c>
      <c r="Q1601" s="97" cm="1">
        <f t="array" aca="1" ref="Q1601" ca="1">IF(I1601=0,0,$E1601*$I1601*(SUMPRODUCT((1-'Emission Factors'!$C$37)^ROW(INDIRECT("1:" &amp; 'Emission Factors'!$C$45-1)))+1))</f>
        <v>0</v>
      </c>
      <c r="R1601" s="176">
        <f ca="1">IFERROR((($O1601+$Q1601)*'Emission Factors'!$C$10)+($P1601*'Emission Factors'!$C$17),"")</f>
        <v>0</v>
      </c>
      <c r="S1601" s="146" t="str">
        <f t="shared" ca="1" si="98"/>
        <v>N/A</v>
      </c>
      <c r="T1601" s="98">
        <f ca="1">IFERROR((($O1601+$Q1601)*'Emission Factors'!$C$11)+($P1601*'Emission Factors'!$C$18),"")</f>
        <v>0</v>
      </c>
      <c r="U1601" s="98">
        <f ca="1">IFERROR((($O1601+$Q1601)*'Emission Factors'!$C$12)+($P1601*'Emission Factors'!$C$19),"")</f>
        <v>0</v>
      </c>
      <c r="V1601" s="98">
        <f ca="1">IFERROR((($O1601+$Q1601)*'Emission Factors'!$C$13)+($P1601*'Emission Factors'!$C$20),"")</f>
        <v>0</v>
      </c>
      <c r="W1601" s="147">
        <f ca="1">IFERROR(IF(N1601="Residential",($O1601+Q1601)*'Emission Factors'!$C$14+(P1601*'Emission Factors'!$C$21),($O1601+Q1601)*'Emission Factors'!$C$15+(P1601*'Emission Factors'!$C$22)),"")</f>
        <v>0</v>
      </c>
      <c r="X1601" s="97">
        <f t="shared" si="99"/>
        <v>0</v>
      </c>
    </row>
    <row r="1602" spans="2:24" x14ac:dyDescent="0.3">
      <c r="B1602" s="94"/>
      <c r="C1602" s="95"/>
      <c r="D1602" s="95"/>
      <c r="E1602" s="95"/>
      <c r="F1602" s="144"/>
      <c r="G1602" s="94"/>
      <c r="H1602" s="145"/>
      <c r="I1602" s="96"/>
      <c r="J1602" s="96"/>
      <c r="K1602" s="96"/>
      <c r="L1602" s="96"/>
      <c r="M1602" s="96"/>
      <c r="N1602" s="96"/>
      <c r="O1602" s="97">
        <f t="shared" si="96"/>
        <v>0</v>
      </c>
      <c r="P1602" s="97">
        <f t="shared" si="97"/>
        <v>0</v>
      </c>
      <c r="Q1602" s="97" cm="1">
        <f t="array" aca="1" ref="Q1602" ca="1">IF(I1602=0,0,$E1602*$I1602*(SUMPRODUCT((1-'Emission Factors'!$C$37)^ROW(INDIRECT("1:" &amp; 'Emission Factors'!$C$45-1)))+1))</f>
        <v>0</v>
      </c>
      <c r="R1602" s="176">
        <f ca="1">IFERROR((($O1602+$Q1602)*'Emission Factors'!$C$10)+($P1602*'Emission Factors'!$C$17),"")</f>
        <v>0</v>
      </c>
      <c r="S1602" s="146" t="str">
        <f t="shared" ca="1" si="98"/>
        <v>N/A</v>
      </c>
      <c r="T1602" s="98">
        <f ca="1">IFERROR((($O1602+$Q1602)*'Emission Factors'!$C$11)+($P1602*'Emission Factors'!$C$18),"")</f>
        <v>0</v>
      </c>
      <c r="U1602" s="98">
        <f ca="1">IFERROR((($O1602+$Q1602)*'Emission Factors'!$C$12)+($P1602*'Emission Factors'!$C$19),"")</f>
        <v>0</v>
      </c>
      <c r="V1602" s="98">
        <f ca="1">IFERROR((($O1602+$Q1602)*'Emission Factors'!$C$13)+($P1602*'Emission Factors'!$C$20),"")</f>
        <v>0</v>
      </c>
      <c r="W1602" s="147">
        <f ca="1">IFERROR(IF(N1602="Residential",($O1602+Q1602)*'Emission Factors'!$C$14+(P1602*'Emission Factors'!$C$21),($O1602+Q1602)*'Emission Factors'!$C$15+(P1602*'Emission Factors'!$C$22)),"")</f>
        <v>0</v>
      </c>
      <c r="X1602" s="97">
        <f t="shared" si="99"/>
        <v>0</v>
      </c>
    </row>
    <row r="1603" spans="2:24" x14ac:dyDescent="0.3">
      <c r="B1603" s="94"/>
      <c r="C1603" s="95"/>
      <c r="D1603" s="95"/>
      <c r="E1603" s="95"/>
      <c r="F1603" s="144"/>
      <c r="G1603" s="94"/>
      <c r="H1603" s="145"/>
      <c r="I1603" s="96"/>
      <c r="J1603" s="96"/>
      <c r="K1603" s="96"/>
      <c r="L1603" s="96"/>
      <c r="M1603" s="96"/>
      <c r="N1603" s="96"/>
      <c r="O1603" s="97">
        <f t="shared" si="96"/>
        <v>0</v>
      </c>
      <c r="P1603" s="97">
        <f t="shared" si="97"/>
        <v>0</v>
      </c>
      <c r="Q1603" s="97" cm="1">
        <f t="array" aca="1" ref="Q1603" ca="1">IF(I1603=0,0,$E1603*$I1603*(SUMPRODUCT((1-'Emission Factors'!$C$37)^ROW(INDIRECT("1:" &amp; 'Emission Factors'!$C$45-1)))+1))</f>
        <v>0</v>
      </c>
      <c r="R1603" s="176">
        <f ca="1">IFERROR((($O1603+$Q1603)*'Emission Factors'!$C$10)+($P1603*'Emission Factors'!$C$17),"")</f>
        <v>0</v>
      </c>
      <c r="S1603" s="146" t="str">
        <f t="shared" ca="1" si="98"/>
        <v>N/A</v>
      </c>
      <c r="T1603" s="98">
        <f ca="1">IFERROR((($O1603+$Q1603)*'Emission Factors'!$C$11)+($P1603*'Emission Factors'!$C$18),"")</f>
        <v>0</v>
      </c>
      <c r="U1603" s="98">
        <f ca="1">IFERROR((($O1603+$Q1603)*'Emission Factors'!$C$12)+($P1603*'Emission Factors'!$C$19),"")</f>
        <v>0</v>
      </c>
      <c r="V1603" s="98">
        <f ca="1">IFERROR((($O1603+$Q1603)*'Emission Factors'!$C$13)+($P1603*'Emission Factors'!$C$20),"")</f>
        <v>0</v>
      </c>
      <c r="W1603" s="147">
        <f ca="1">IFERROR(IF(N1603="Residential",($O1603+Q1603)*'Emission Factors'!$C$14+(P1603*'Emission Factors'!$C$21),($O1603+Q1603)*'Emission Factors'!$C$15+(P1603*'Emission Factors'!$C$22)),"")</f>
        <v>0</v>
      </c>
      <c r="X1603" s="97">
        <f t="shared" si="99"/>
        <v>0</v>
      </c>
    </row>
    <row r="1604" spans="2:24" x14ac:dyDescent="0.3">
      <c r="B1604" s="94"/>
      <c r="C1604" s="95"/>
      <c r="D1604" s="95"/>
      <c r="E1604" s="95"/>
      <c r="F1604" s="144"/>
      <c r="G1604" s="94"/>
      <c r="H1604" s="145"/>
      <c r="I1604" s="96"/>
      <c r="J1604" s="96"/>
      <c r="K1604" s="96"/>
      <c r="L1604" s="96"/>
      <c r="M1604" s="96"/>
      <c r="N1604" s="96"/>
      <c r="O1604" s="97">
        <f t="shared" si="96"/>
        <v>0</v>
      </c>
      <c r="P1604" s="97">
        <f t="shared" si="97"/>
        <v>0</v>
      </c>
      <c r="Q1604" s="97" cm="1">
        <f t="array" aca="1" ref="Q1604" ca="1">IF(I1604=0,0,$E1604*$I1604*(SUMPRODUCT((1-'Emission Factors'!$C$37)^ROW(INDIRECT("1:" &amp; 'Emission Factors'!$C$45-1)))+1))</f>
        <v>0</v>
      </c>
      <c r="R1604" s="176">
        <f ca="1">IFERROR((($O1604+$Q1604)*'Emission Factors'!$C$10)+($P1604*'Emission Factors'!$C$17),"")</f>
        <v>0</v>
      </c>
      <c r="S1604" s="146" t="str">
        <f t="shared" ca="1" si="98"/>
        <v>N/A</v>
      </c>
      <c r="T1604" s="98">
        <f ca="1">IFERROR((($O1604+$Q1604)*'Emission Factors'!$C$11)+($P1604*'Emission Factors'!$C$18),"")</f>
        <v>0</v>
      </c>
      <c r="U1604" s="98">
        <f ca="1">IFERROR((($O1604+$Q1604)*'Emission Factors'!$C$12)+($P1604*'Emission Factors'!$C$19),"")</f>
        <v>0</v>
      </c>
      <c r="V1604" s="98">
        <f ca="1">IFERROR((($O1604+$Q1604)*'Emission Factors'!$C$13)+($P1604*'Emission Factors'!$C$20),"")</f>
        <v>0</v>
      </c>
      <c r="W1604" s="147">
        <f ca="1">IFERROR(IF(N1604="Residential",($O1604+Q1604)*'Emission Factors'!$C$14+(P1604*'Emission Factors'!$C$21),($O1604+Q1604)*'Emission Factors'!$C$15+(P1604*'Emission Factors'!$C$22)),"")</f>
        <v>0</v>
      </c>
      <c r="X1604" s="97">
        <f t="shared" si="99"/>
        <v>0</v>
      </c>
    </row>
    <row r="1605" spans="2:24" x14ac:dyDescent="0.3">
      <c r="B1605" s="94"/>
      <c r="C1605" s="95"/>
      <c r="D1605" s="95"/>
      <c r="E1605" s="95"/>
      <c r="F1605" s="144"/>
      <c r="G1605" s="94"/>
      <c r="H1605" s="145"/>
      <c r="I1605" s="96"/>
      <c r="J1605" s="96"/>
      <c r="K1605" s="96"/>
      <c r="L1605" s="96"/>
      <c r="M1605" s="96"/>
      <c r="N1605" s="96"/>
      <c r="O1605" s="97">
        <f t="shared" si="96"/>
        <v>0</v>
      </c>
      <c r="P1605" s="97">
        <f t="shared" si="97"/>
        <v>0</v>
      </c>
      <c r="Q1605" s="97" cm="1">
        <f t="array" aca="1" ref="Q1605" ca="1">IF(I1605=0,0,$E1605*$I1605*(SUMPRODUCT((1-'Emission Factors'!$C$37)^ROW(INDIRECT("1:" &amp; 'Emission Factors'!$C$45-1)))+1))</f>
        <v>0</v>
      </c>
      <c r="R1605" s="176">
        <f ca="1">IFERROR((($O1605+$Q1605)*'Emission Factors'!$C$10)+($P1605*'Emission Factors'!$C$17),"")</f>
        <v>0</v>
      </c>
      <c r="S1605" s="146" t="str">
        <f t="shared" ca="1" si="98"/>
        <v>N/A</v>
      </c>
      <c r="T1605" s="98">
        <f ca="1">IFERROR((($O1605+$Q1605)*'Emission Factors'!$C$11)+($P1605*'Emission Factors'!$C$18),"")</f>
        <v>0</v>
      </c>
      <c r="U1605" s="98">
        <f ca="1">IFERROR((($O1605+$Q1605)*'Emission Factors'!$C$12)+($P1605*'Emission Factors'!$C$19),"")</f>
        <v>0</v>
      </c>
      <c r="V1605" s="98">
        <f ca="1">IFERROR((($O1605+$Q1605)*'Emission Factors'!$C$13)+($P1605*'Emission Factors'!$C$20),"")</f>
        <v>0</v>
      </c>
      <c r="W1605" s="147">
        <f ca="1">IFERROR(IF(N1605="Residential",($O1605+Q1605)*'Emission Factors'!$C$14+(P1605*'Emission Factors'!$C$21),($O1605+Q1605)*'Emission Factors'!$C$15+(P1605*'Emission Factors'!$C$22)),"")</f>
        <v>0</v>
      </c>
      <c r="X1605" s="97">
        <f t="shared" si="99"/>
        <v>0</v>
      </c>
    </row>
    <row r="1606" spans="2:24" x14ac:dyDescent="0.3">
      <c r="B1606" s="94"/>
      <c r="C1606" s="95"/>
      <c r="D1606" s="95"/>
      <c r="E1606" s="95"/>
      <c r="F1606" s="144"/>
      <c r="G1606" s="94"/>
      <c r="H1606" s="145"/>
      <c r="I1606" s="96"/>
      <c r="J1606" s="96"/>
      <c r="K1606" s="96"/>
      <c r="L1606" s="96"/>
      <c r="M1606" s="96"/>
      <c r="N1606" s="96"/>
      <c r="O1606" s="97">
        <f t="shared" si="96"/>
        <v>0</v>
      </c>
      <c r="P1606" s="97">
        <f t="shared" si="97"/>
        <v>0</v>
      </c>
      <c r="Q1606" s="97" cm="1">
        <f t="array" aca="1" ref="Q1606" ca="1">IF(I1606=0,0,$E1606*$I1606*(SUMPRODUCT((1-'Emission Factors'!$C$37)^ROW(INDIRECT("1:" &amp; 'Emission Factors'!$C$45-1)))+1))</f>
        <v>0</v>
      </c>
      <c r="R1606" s="176">
        <f ca="1">IFERROR((($O1606+$Q1606)*'Emission Factors'!$C$10)+($P1606*'Emission Factors'!$C$17),"")</f>
        <v>0</v>
      </c>
      <c r="S1606" s="146" t="str">
        <f t="shared" ca="1" si="98"/>
        <v>N/A</v>
      </c>
      <c r="T1606" s="98">
        <f ca="1">IFERROR((($O1606+$Q1606)*'Emission Factors'!$C$11)+($P1606*'Emission Factors'!$C$18),"")</f>
        <v>0</v>
      </c>
      <c r="U1606" s="98">
        <f ca="1">IFERROR((($O1606+$Q1606)*'Emission Factors'!$C$12)+($P1606*'Emission Factors'!$C$19),"")</f>
        <v>0</v>
      </c>
      <c r="V1606" s="98">
        <f ca="1">IFERROR((($O1606+$Q1606)*'Emission Factors'!$C$13)+($P1606*'Emission Factors'!$C$20),"")</f>
        <v>0</v>
      </c>
      <c r="W1606" s="147">
        <f ca="1">IFERROR(IF(N1606="Residential",($O1606+Q1606)*'Emission Factors'!$C$14+(P1606*'Emission Factors'!$C$21),($O1606+Q1606)*'Emission Factors'!$C$15+(P1606*'Emission Factors'!$C$22)),"")</f>
        <v>0</v>
      </c>
      <c r="X1606" s="97">
        <f t="shared" si="99"/>
        <v>0</v>
      </c>
    </row>
    <row r="1607" spans="2:24" x14ac:dyDescent="0.3">
      <c r="B1607" s="94"/>
      <c r="C1607" s="95"/>
      <c r="D1607" s="95"/>
      <c r="E1607" s="95"/>
      <c r="F1607" s="144"/>
      <c r="G1607" s="94"/>
      <c r="H1607" s="145"/>
      <c r="I1607" s="96"/>
      <c r="J1607" s="96"/>
      <c r="K1607" s="96"/>
      <c r="L1607" s="96"/>
      <c r="M1607" s="96"/>
      <c r="N1607" s="96"/>
      <c r="O1607" s="97">
        <f t="shared" si="96"/>
        <v>0</v>
      </c>
      <c r="P1607" s="97">
        <f t="shared" si="97"/>
        <v>0</v>
      </c>
      <c r="Q1607" s="97" cm="1">
        <f t="array" aca="1" ref="Q1607" ca="1">IF(I1607=0,0,$E1607*$I1607*(SUMPRODUCT((1-'Emission Factors'!$C$37)^ROW(INDIRECT("1:" &amp; 'Emission Factors'!$C$45-1)))+1))</f>
        <v>0</v>
      </c>
      <c r="R1607" s="176">
        <f ca="1">IFERROR((($O1607+$Q1607)*'Emission Factors'!$C$10)+($P1607*'Emission Factors'!$C$17),"")</f>
        <v>0</v>
      </c>
      <c r="S1607" s="146" t="str">
        <f t="shared" ca="1" si="98"/>
        <v>N/A</v>
      </c>
      <c r="T1607" s="98">
        <f ca="1">IFERROR((($O1607+$Q1607)*'Emission Factors'!$C$11)+($P1607*'Emission Factors'!$C$18),"")</f>
        <v>0</v>
      </c>
      <c r="U1607" s="98">
        <f ca="1">IFERROR((($O1607+$Q1607)*'Emission Factors'!$C$12)+($P1607*'Emission Factors'!$C$19),"")</f>
        <v>0</v>
      </c>
      <c r="V1607" s="98">
        <f ca="1">IFERROR((($O1607+$Q1607)*'Emission Factors'!$C$13)+($P1607*'Emission Factors'!$C$20),"")</f>
        <v>0</v>
      </c>
      <c r="W1607" s="147">
        <f ca="1">IFERROR(IF(N1607="Residential",($O1607+Q1607)*'Emission Factors'!$C$14+(P1607*'Emission Factors'!$C$21),($O1607+Q1607)*'Emission Factors'!$C$15+(P1607*'Emission Factors'!$C$22)),"")</f>
        <v>0</v>
      </c>
      <c r="X1607" s="97">
        <f t="shared" si="99"/>
        <v>0</v>
      </c>
    </row>
    <row r="1608" spans="2:24" x14ac:dyDescent="0.3">
      <c r="B1608" s="94"/>
      <c r="C1608" s="95"/>
      <c r="D1608" s="95"/>
      <c r="E1608" s="95"/>
      <c r="F1608" s="144"/>
      <c r="G1608" s="94"/>
      <c r="H1608" s="145"/>
      <c r="I1608" s="96"/>
      <c r="J1608" s="96"/>
      <c r="K1608" s="96"/>
      <c r="L1608" s="96"/>
      <c r="M1608" s="96"/>
      <c r="N1608" s="96"/>
      <c r="O1608" s="97">
        <f t="shared" si="96"/>
        <v>0</v>
      </c>
      <c r="P1608" s="97">
        <f t="shared" si="97"/>
        <v>0</v>
      </c>
      <c r="Q1608" s="97" cm="1">
        <f t="array" aca="1" ref="Q1608" ca="1">IF(I1608=0,0,$E1608*$I1608*(SUMPRODUCT((1-'Emission Factors'!$C$37)^ROW(INDIRECT("1:" &amp; 'Emission Factors'!$C$45-1)))+1))</f>
        <v>0</v>
      </c>
      <c r="R1608" s="176">
        <f ca="1">IFERROR((($O1608+$Q1608)*'Emission Factors'!$C$10)+($P1608*'Emission Factors'!$C$17),"")</f>
        <v>0</v>
      </c>
      <c r="S1608" s="146" t="str">
        <f t="shared" ca="1" si="98"/>
        <v>N/A</v>
      </c>
      <c r="T1608" s="98">
        <f ca="1">IFERROR((($O1608+$Q1608)*'Emission Factors'!$C$11)+($P1608*'Emission Factors'!$C$18),"")</f>
        <v>0</v>
      </c>
      <c r="U1608" s="98">
        <f ca="1">IFERROR((($O1608+$Q1608)*'Emission Factors'!$C$12)+($P1608*'Emission Factors'!$C$19),"")</f>
        <v>0</v>
      </c>
      <c r="V1608" s="98">
        <f ca="1">IFERROR((($O1608+$Q1608)*'Emission Factors'!$C$13)+($P1608*'Emission Factors'!$C$20),"")</f>
        <v>0</v>
      </c>
      <c r="W1608" s="147">
        <f ca="1">IFERROR(IF(N1608="Residential",($O1608+Q1608)*'Emission Factors'!$C$14+(P1608*'Emission Factors'!$C$21),($O1608+Q1608)*'Emission Factors'!$C$15+(P1608*'Emission Factors'!$C$22)),"")</f>
        <v>0</v>
      </c>
      <c r="X1608" s="97">
        <f t="shared" si="99"/>
        <v>0</v>
      </c>
    </row>
    <row r="1609" spans="2:24" x14ac:dyDescent="0.3">
      <c r="B1609" s="94"/>
      <c r="C1609" s="95"/>
      <c r="D1609" s="95"/>
      <c r="E1609" s="95"/>
      <c r="F1609" s="144"/>
      <c r="G1609" s="94"/>
      <c r="H1609" s="145"/>
      <c r="I1609" s="96"/>
      <c r="J1609" s="96"/>
      <c r="K1609" s="96"/>
      <c r="L1609" s="96"/>
      <c r="M1609" s="96"/>
      <c r="N1609" s="96"/>
      <c r="O1609" s="97">
        <f t="shared" si="96"/>
        <v>0</v>
      </c>
      <c r="P1609" s="97">
        <f t="shared" si="97"/>
        <v>0</v>
      </c>
      <c r="Q1609" s="97" cm="1">
        <f t="array" aca="1" ref="Q1609" ca="1">IF(I1609=0,0,$E1609*$I1609*(SUMPRODUCT((1-'Emission Factors'!$C$37)^ROW(INDIRECT("1:" &amp; 'Emission Factors'!$C$45-1)))+1))</f>
        <v>0</v>
      </c>
      <c r="R1609" s="176">
        <f ca="1">IFERROR((($O1609+$Q1609)*'Emission Factors'!$C$10)+($P1609*'Emission Factors'!$C$17),"")</f>
        <v>0</v>
      </c>
      <c r="S1609" s="146" t="str">
        <f t="shared" ca="1" si="98"/>
        <v>N/A</v>
      </c>
      <c r="T1609" s="98">
        <f ca="1">IFERROR((($O1609+$Q1609)*'Emission Factors'!$C$11)+($P1609*'Emission Factors'!$C$18),"")</f>
        <v>0</v>
      </c>
      <c r="U1609" s="98">
        <f ca="1">IFERROR((($O1609+$Q1609)*'Emission Factors'!$C$12)+($P1609*'Emission Factors'!$C$19),"")</f>
        <v>0</v>
      </c>
      <c r="V1609" s="98">
        <f ca="1">IFERROR((($O1609+$Q1609)*'Emission Factors'!$C$13)+($P1609*'Emission Factors'!$C$20),"")</f>
        <v>0</v>
      </c>
      <c r="W1609" s="147">
        <f ca="1">IFERROR(IF(N1609="Residential",($O1609+Q1609)*'Emission Factors'!$C$14+(P1609*'Emission Factors'!$C$21),($O1609+Q1609)*'Emission Factors'!$C$15+(P1609*'Emission Factors'!$C$22)),"")</f>
        <v>0</v>
      </c>
      <c r="X1609" s="97">
        <f t="shared" si="99"/>
        <v>0</v>
      </c>
    </row>
    <row r="1610" spans="2:24" x14ac:dyDescent="0.3">
      <c r="B1610" s="94"/>
      <c r="C1610" s="95"/>
      <c r="D1610" s="95"/>
      <c r="E1610" s="95"/>
      <c r="F1610" s="144"/>
      <c r="G1610" s="94"/>
      <c r="H1610" s="145"/>
      <c r="I1610" s="96"/>
      <c r="J1610" s="96"/>
      <c r="K1610" s="96"/>
      <c r="L1610" s="96"/>
      <c r="M1610" s="96"/>
      <c r="N1610" s="96"/>
      <c r="O1610" s="97">
        <f t="shared" si="96"/>
        <v>0</v>
      </c>
      <c r="P1610" s="97">
        <f t="shared" si="97"/>
        <v>0</v>
      </c>
      <c r="Q1610" s="97" cm="1">
        <f t="array" aca="1" ref="Q1610" ca="1">IF(I1610=0,0,$E1610*$I1610*(SUMPRODUCT((1-'Emission Factors'!$C$37)^ROW(INDIRECT("1:" &amp; 'Emission Factors'!$C$45-1)))+1))</f>
        <v>0</v>
      </c>
      <c r="R1610" s="176">
        <f ca="1">IFERROR((($O1610+$Q1610)*'Emission Factors'!$C$10)+($P1610*'Emission Factors'!$C$17),"")</f>
        <v>0</v>
      </c>
      <c r="S1610" s="146" t="str">
        <f t="shared" ca="1" si="98"/>
        <v>N/A</v>
      </c>
      <c r="T1610" s="98">
        <f ca="1">IFERROR((($O1610+$Q1610)*'Emission Factors'!$C$11)+($P1610*'Emission Factors'!$C$18),"")</f>
        <v>0</v>
      </c>
      <c r="U1610" s="98">
        <f ca="1">IFERROR((($O1610+$Q1610)*'Emission Factors'!$C$12)+($P1610*'Emission Factors'!$C$19),"")</f>
        <v>0</v>
      </c>
      <c r="V1610" s="98">
        <f ca="1">IFERROR((($O1610+$Q1610)*'Emission Factors'!$C$13)+($P1610*'Emission Factors'!$C$20),"")</f>
        <v>0</v>
      </c>
      <c r="W1610" s="147">
        <f ca="1">IFERROR(IF(N1610="Residential",($O1610+Q1610)*'Emission Factors'!$C$14+(P1610*'Emission Factors'!$C$21),($O1610+Q1610)*'Emission Factors'!$C$15+(P1610*'Emission Factors'!$C$22)),"")</f>
        <v>0</v>
      </c>
      <c r="X1610" s="97">
        <f t="shared" si="99"/>
        <v>0</v>
      </c>
    </row>
    <row r="1611" spans="2:24" x14ac:dyDescent="0.3">
      <c r="B1611" s="94"/>
      <c r="C1611" s="95"/>
      <c r="D1611" s="95"/>
      <c r="E1611" s="95"/>
      <c r="F1611" s="144"/>
      <c r="G1611" s="94"/>
      <c r="H1611" s="145"/>
      <c r="I1611" s="96"/>
      <c r="J1611" s="96"/>
      <c r="K1611" s="96"/>
      <c r="L1611" s="96"/>
      <c r="M1611" s="96"/>
      <c r="N1611" s="96"/>
      <c r="O1611" s="97">
        <f t="shared" si="96"/>
        <v>0</v>
      </c>
      <c r="P1611" s="97">
        <f t="shared" si="97"/>
        <v>0</v>
      </c>
      <c r="Q1611" s="97" cm="1">
        <f t="array" aca="1" ref="Q1611" ca="1">IF(I1611=0,0,$E1611*$I1611*(SUMPRODUCT((1-'Emission Factors'!$C$37)^ROW(INDIRECT("1:" &amp; 'Emission Factors'!$C$45-1)))+1))</f>
        <v>0</v>
      </c>
      <c r="R1611" s="176">
        <f ca="1">IFERROR((($O1611+$Q1611)*'Emission Factors'!$C$10)+($P1611*'Emission Factors'!$C$17),"")</f>
        <v>0</v>
      </c>
      <c r="S1611" s="146" t="str">
        <f t="shared" ca="1" si="98"/>
        <v>N/A</v>
      </c>
      <c r="T1611" s="98">
        <f ca="1">IFERROR((($O1611+$Q1611)*'Emission Factors'!$C$11)+($P1611*'Emission Factors'!$C$18),"")</f>
        <v>0</v>
      </c>
      <c r="U1611" s="98">
        <f ca="1">IFERROR((($O1611+$Q1611)*'Emission Factors'!$C$12)+($P1611*'Emission Factors'!$C$19),"")</f>
        <v>0</v>
      </c>
      <c r="V1611" s="98">
        <f ca="1">IFERROR((($O1611+$Q1611)*'Emission Factors'!$C$13)+($P1611*'Emission Factors'!$C$20),"")</f>
        <v>0</v>
      </c>
      <c r="W1611" s="147">
        <f ca="1">IFERROR(IF(N1611="Residential",($O1611+Q1611)*'Emission Factors'!$C$14+(P1611*'Emission Factors'!$C$21),($O1611+Q1611)*'Emission Factors'!$C$15+(P1611*'Emission Factors'!$C$22)),"")</f>
        <v>0</v>
      </c>
      <c r="X1611" s="97">
        <f t="shared" si="99"/>
        <v>0</v>
      </c>
    </row>
    <row r="1612" spans="2:24" x14ac:dyDescent="0.3">
      <c r="B1612" s="94"/>
      <c r="C1612" s="95"/>
      <c r="D1612" s="95"/>
      <c r="E1612" s="95"/>
      <c r="F1612" s="144"/>
      <c r="G1612" s="94"/>
      <c r="H1612" s="145"/>
      <c r="I1612" s="96"/>
      <c r="J1612" s="96"/>
      <c r="K1612" s="96"/>
      <c r="L1612" s="96"/>
      <c r="M1612" s="96"/>
      <c r="N1612" s="96"/>
      <c r="O1612" s="97">
        <f t="shared" si="96"/>
        <v>0</v>
      </c>
      <c r="P1612" s="97">
        <f t="shared" si="97"/>
        <v>0</v>
      </c>
      <c r="Q1612" s="97" cm="1">
        <f t="array" aca="1" ref="Q1612" ca="1">IF(I1612=0,0,$E1612*$I1612*(SUMPRODUCT((1-'Emission Factors'!$C$37)^ROW(INDIRECT("1:" &amp; 'Emission Factors'!$C$45-1)))+1))</f>
        <v>0</v>
      </c>
      <c r="R1612" s="176">
        <f ca="1">IFERROR((($O1612+$Q1612)*'Emission Factors'!$C$10)+($P1612*'Emission Factors'!$C$17),"")</f>
        <v>0</v>
      </c>
      <c r="S1612" s="146" t="str">
        <f t="shared" ca="1" si="98"/>
        <v>N/A</v>
      </c>
      <c r="T1612" s="98">
        <f ca="1">IFERROR((($O1612+$Q1612)*'Emission Factors'!$C$11)+($P1612*'Emission Factors'!$C$18),"")</f>
        <v>0</v>
      </c>
      <c r="U1612" s="98">
        <f ca="1">IFERROR((($O1612+$Q1612)*'Emission Factors'!$C$12)+($P1612*'Emission Factors'!$C$19),"")</f>
        <v>0</v>
      </c>
      <c r="V1612" s="98">
        <f ca="1">IFERROR((($O1612+$Q1612)*'Emission Factors'!$C$13)+($P1612*'Emission Factors'!$C$20),"")</f>
        <v>0</v>
      </c>
      <c r="W1612" s="147">
        <f ca="1">IFERROR(IF(N1612="Residential",($O1612+Q1612)*'Emission Factors'!$C$14+(P1612*'Emission Factors'!$C$21),($O1612+Q1612)*'Emission Factors'!$C$15+(P1612*'Emission Factors'!$C$22)),"")</f>
        <v>0</v>
      </c>
      <c r="X1612" s="97">
        <f t="shared" si="99"/>
        <v>0</v>
      </c>
    </row>
    <row r="1613" spans="2:24" x14ac:dyDescent="0.3">
      <c r="B1613" s="94"/>
      <c r="C1613" s="95"/>
      <c r="D1613" s="95"/>
      <c r="E1613" s="95"/>
      <c r="F1613" s="144"/>
      <c r="G1613" s="94"/>
      <c r="H1613" s="145"/>
      <c r="I1613" s="96"/>
      <c r="J1613" s="96"/>
      <c r="K1613" s="96"/>
      <c r="L1613" s="96"/>
      <c r="M1613" s="96"/>
      <c r="N1613" s="96"/>
      <c r="O1613" s="97">
        <f t="shared" si="96"/>
        <v>0</v>
      </c>
      <c r="P1613" s="97">
        <f t="shared" si="97"/>
        <v>0</v>
      </c>
      <c r="Q1613" s="97" cm="1">
        <f t="array" aca="1" ref="Q1613" ca="1">IF(I1613=0,0,$E1613*$I1613*(SUMPRODUCT((1-'Emission Factors'!$C$37)^ROW(INDIRECT("1:" &amp; 'Emission Factors'!$C$45-1)))+1))</f>
        <v>0</v>
      </c>
      <c r="R1613" s="176">
        <f ca="1">IFERROR((($O1613+$Q1613)*'Emission Factors'!$C$10)+($P1613*'Emission Factors'!$C$17),"")</f>
        <v>0</v>
      </c>
      <c r="S1613" s="146" t="str">
        <f t="shared" ca="1" si="98"/>
        <v>N/A</v>
      </c>
      <c r="T1613" s="98">
        <f ca="1">IFERROR((($O1613+$Q1613)*'Emission Factors'!$C$11)+($P1613*'Emission Factors'!$C$18),"")</f>
        <v>0</v>
      </c>
      <c r="U1613" s="98">
        <f ca="1">IFERROR((($O1613+$Q1613)*'Emission Factors'!$C$12)+($P1613*'Emission Factors'!$C$19),"")</f>
        <v>0</v>
      </c>
      <c r="V1613" s="98">
        <f ca="1">IFERROR((($O1613+$Q1613)*'Emission Factors'!$C$13)+($P1613*'Emission Factors'!$C$20),"")</f>
        <v>0</v>
      </c>
      <c r="W1613" s="147">
        <f ca="1">IFERROR(IF(N1613="Residential",($O1613+Q1613)*'Emission Factors'!$C$14+(P1613*'Emission Factors'!$C$21),($O1613+Q1613)*'Emission Factors'!$C$15+(P1613*'Emission Factors'!$C$22)),"")</f>
        <v>0</v>
      </c>
      <c r="X1613" s="97">
        <f t="shared" si="99"/>
        <v>0</v>
      </c>
    </row>
    <row r="1614" spans="2:24" x14ac:dyDescent="0.3">
      <c r="B1614" s="94"/>
      <c r="C1614" s="95"/>
      <c r="D1614" s="95"/>
      <c r="E1614" s="95"/>
      <c r="F1614" s="144"/>
      <c r="G1614" s="94"/>
      <c r="H1614" s="145"/>
      <c r="I1614" s="96"/>
      <c r="J1614" s="96"/>
      <c r="K1614" s="96"/>
      <c r="L1614" s="96"/>
      <c r="M1614" s="96"/>
      <c r="N1614" s="96"/>
      <c r="O1614" s="97">
        <f t="shared" si="96"/>
        <v>0</v>
      </c>
      <c r="P1614" s="97">
        <f t="shared" si="97"/>
        <v>0</v>
      </c>
      <c r="Q1614" s="97" cm="1">
        <f t="array" aca="1" ref="Q1614" ca="1">IF(I1614=0,0,$E1614*$I1614*(SUMPRODUCT((1-'Emission Factors'!$C$37)^ROW(INDIRECT("1:" &amp; 'Emission Factors'!$C$45-1)))+1))</f>
        <v>0</v>
      </c>
      <c r="R1614" s="176">
        <f ca="1">IFERROR((($O1614+$Q1614)*'Emission Factors'!$C$10)+($P1614*'Emission Factors'!$C$17),"")</f>
        <v>0</v>
      </c>
      <c r="S1614" s="146" t="str">
        <f t="shared" ca="1" si="98"/>
        <v>N/A</v>
      </c>
      <c r="T1614" s="98">
        <f ca="1">IFERROR((($O1614+$Q1614)*'Emission Factors'!$C$11)+($P1614*'Emission Factors'!$C$18),"")</f>
        <v>0</v>
      </c>
      <c r="U1614" s="98">
        <f ca="1">IFERROR((($O1614+$Q1614)*'Emission Factors'!$C$12)+($P1614*'Emission Factors'!$C$19),"")</f>
        <v>0</v>
      </c>
      <c r="V1614" s="98">
        <f ca="1">IFERROR((($O1614+$Q1614)*'Emission Factors'!$C$13)+($P1614*'Emission Factors'!$C$20),"")</f>
        <v>0</v>
      </c>
      <c r="W1614" s="147">
        <f ca="1">IFERROR(IF(N1614="Residential",($O1614+Q1614)*'Emission Factors'!$C$14+(P1614*'Emission Factors'!$C$21),($O1614+Q1614)*'Emission Factors'!$C$15+(P1614*'Emission Factors'!$C$22)),"")</f>
        <v>0</v>
      </c>
      <c r="X1614" s="97">
        <f t="shared" si="99"/>
        <v>0</v>
      </c>
    </row>
    <row r="1615" spans="2:24" x14ac:dyDescent="0.3">
      <c r="B1615" s="94"/>
      <c r="C1615" s="95"/>
      <c r="D1615" s="95"/>
      <c r="E1615" s="95"/>
      <c r="F1615" s="144"/>
      <c r="G1615" s="94"/>
      <c r="H1615" s="145"/>
      <c r="I1615" s="96"/>
      <c r="J1615" s="96"/>
      <c r="K1615" s="96"/>
      <c r="L1615" s="96"/>
      <c r="M1615" s="96"/>
      <c r="N1615" s="96"/>
      <c r="O1615" s="97">
        <f t="shared" ref="O1615:O1678" si="100">IF($J1615=0,0,$E1615*$J1615*$M1615)</f>
        <v>0</v>
      </c>
      <c r="P1615" s="97">
        <f t="shared" ref="P1615:P1678" si="101">IF(K1615=0,0,$E1615*K1615*M1615)</f>
        <v>0</v>
      </c>
      <c r="Q1615" s="97" cm="1">
        <f t="array" aca="1" ref="Q1615" ca="1">IF(I1615=0,0,$E1615*$I1615*(SUMPRODUCT((1-'Emission Factors'!$C$37)^ROW(INDIRECT("1:" &amp; 'Emission Factors'!$C$45-1)))+1))</f>
        <v>0</v>
      </c>
      <c r="R1615" s="176">
        <f ca="1">IFERROR((($O1615+$Q1615)*'Emission Factors'!$C$10)+($P1615*'Emission Factors'!$C$17),"")</f>
        <v>0</v>
      </c>
      <c r="S1615" s="146" t="str">
        <f t="shared" ref="S1615:S1678" ca="1" si="102">IFERROR(R1615/H1615,"N/A")</f>
        <v>N/A</v>
      </c>
      <c r="T1615" s="98">
        <f ca="1">IFERROR((($O1615+$Q1615)*'Emission Factors'!$C$11)+($P1615*'Emission Factors'!$C$18),"")</f>
        <v>0</v>
      </c>
      <c r="U1615" s="98">
        <f ca="1">IFERROR((($O1615+$Q1615)*'Emission Factors'!$C$12)+($P1615*'Emission Factors'!$C$19),"")</f>
        <v>0</v>
      </c>
      <c r="V1615" s="98">
        <f ca="1">IFERROR((($O1615+$Q1615)*'Emission Factors'!$C$13)+($P1615*'Emission Factors'!$C$20),"")</f>
        <v>0</v>
      </c>
      <c r="W1615" s="147">
        <f ca="1">IFERROR(IF(N1615="Residential",($O1615+Q1615)*'Emission Factors'!$C$14+(P1615*'Emission Factors'!$C$21),($O1615+Q1615)*'Emission Factors'!$C$15+(P1615*'Emission Factors'!$C$22)),"")</f>
        <v>0</v>
      </c>
      <c r="X1615" s="97">
        <f t="shared" ref="X1615:X1678" si="103">IF(L1615=0,0,$E1615*$L1615*$M1615)</f>
        <v>0</v>
      </c>
    </row>
    <row r="1616" spans="2:24" x14ac:dyDescent="0.3">
      <c r="B1616" s="94"/>
      <c r="C1616" s="95"/>
      <c r="D1616" s="95"/>
      <c r="E1616" s="95"/>
      <c r="F1616" s="144"/>
      <c r="G1616" s="94"/>
      <c r="H1616" s="145"/>
      <c r="I1616" s="96"/>
      <c r="J1616" s="96"/>
      <c r="K1616" s="96"/>
      <c r="L1616" s="96"/>
      <c r="M1616" s="96"/>
      <c r="N1616" s="96"/>
      <c r="O1616" s="97">
        <f t="shared" si="100"/>
        <v>0</v>
      </c>
      <c r="P1616" s="97">
        <f t="shared" si="101"/>
        <v>0</v>
      </c>
      <c r="Q1616" s="97" cm="1">
        <f t="array" aca="1" ref="Q1616" ca="1">IF(I1616=0,0,$E1616*$I1616*(SUMPRODUCT((1-'Emission Factors'!$C$37)^ROW(INDIRECT("1:" &amp; 'Emission Factors'!$C$45-1)))+1))</f>
        <v>0</v>
      </c>
      <c r="R1616" s="176">
        <f ca="1">IFERROR((($O1616+$Q1616)*'Emission Factors'!$C$10)+($P1616*'Emission Factors'!$C$17),"")</f>
        <v>0</v>
      </c>
      <c r="S1616" s="146" t="str">
        <f t="shared" ca="1" si="102"/>
        <v>N/A</v>
      </c>
      <c r="T1616" s="98">
        <f ca="1">IFERROR((($O1616+$Q1616)*'Emission Factors'!$C$11)+($P1616*'Emission Factors'!$C$18),"")</f>
        <v>0</v>
      </c>
      <c r="U1616" s="98">
        <f ca="1">IFERROR((($O1616+$Q1616)*'Emission Factors'!$C$12)+($P1616*'Emission Factors'!$C$19),"")</f>
        <v>0</v>
      </c>
      <c r="V1616" s="98">
        <f ca="1">IFERROR((($O1616+$Q1616)*'Emission Factors'!$C$13)+($P1616*'Emission Factors'!$C$20),"")</f>
        <v>0</v>
      </c>
      <c r="W1616" s="147">
        <f ca="1">IFERROR(IF(N1616="Residential",($O1616+Q1616)*'Emission Factors'!$C$14+(P1616*'Emission Factors'!$C$21),($O1616+Q1616)*'Emission Factors'!$C$15+(P1616*'Emission Factors'!$C$22)),"")</f>
        <v>0</v>
      </c>
      <c r="X1616" s="97">
        <f t="shared" si="103"/>
        <v>0</v>
      </c>
    </row>
    <row r="1617" spans="2:24" x14ac:dyDescent="0.3">
      <c r="B1617" s="94"/>
      <c r="C1617" s="95"/>
      <c r="D1617" s="95"/>
      <c r="E1617" s="95"/>
      <c r="F1617" s="144"/>
      <c r="G1617" s="94"/>
      <c r="H1617" s="145"/>
      <c r="I1617" s="96"/>
      <c r="J1617" s="96"/>
      <c r="K1617" s="96"/>
      <c r="L1617" s="96"/>
      <c r="M1617" s="96"/>
      <c r="N1617" s="96"/>
      <c r="O1617" s="97">
        <f t="shared" si="100"/>
        <v>0</v>
      </c>
      <c r="P1617" s="97">
        <f t="shared" si="101"/>
        <v>0</v>
      </c>
      <c r="Q1617" s="97" cm="1">
        <f t="array" aca="1" ref="Q1617" ca="1">IF(I1617=0,0,$E1617*$I1617*(SUMPRODUCT((1-'Emission Factors'!$C$37)^ROW(INDIRECT("1:" &amp; 'Emission Factors'!$C$45-1)))+1))</f>
        <v>0</v>
      </c>
      <c r="R1617" s="176">
        <f ca="1">IFERROR((($O1617+$Q1617)*'Emission Factors'!$C$10)+($P1617*'Emission Factors'!$C$17),"")</f>
        <v>0</v>
      </c>
      <c r="S1617" s="146" t="str">
        <f t="shared" ca="1" si="102"/>
        <v>N/A</v>
      </c>
      <c r="T1617" s="98">
        <f ca="1">IFERROR((($O1617+$Q1617)*'Emission Factors'!$C$11)+($P1617*'Emission Factors'!$C$18),"")</f>
        <v>0</v>
      </c>
      <c r="U1617" s="98">
        <f ca="1">IFERROR((($O1617+$Q1617)*'Emission Factors'!$C$12)+($P1617*'Emission Factors'!$C$19),"")</f>
        <v>0</v>
      </c>
      <c r="V1617" s="98">
        <f ca="1">IFERROR((($O1617+$Q1617)*'Emission Factors'!$C$13)+($P1617*'Emission Factors'!$C$20),"")</f>
        <v>0</v>
      </c>
      <c r="W1617" s="147">
        <f ca="1">IFERROR(IF(N1617="Residential",($O1617+Q1617)*'Emission Factors'!$C$14+(P1617*'Emission Factors'!$C$21),($O1617+Q1617)*'Emission Factors'!$C$15+(P1617*'Emission Factors'!$C$22)),"")</f>
        <v>0</v>
      </c>
      <c r="X1617" s="97">
        <f t="shared" si="103"/>
        <v>0</v>
      </c>
    </row>
    <row r="1618" spans="2:24" x14ac:dyDescent="0.3">
      <c r="B1618" s="94"/>
      <c r="C1618" s="95"/>
      <c r="D1618" s="95"/>
      <c r="E1618" s="95"/>
      <c r="F1618" s="144"/>
      <c r="G1618" s="94"/>
      <c r="H1618" s="145"/>
      <c r="I1618" s="96"/>
      <c r="J1618" s="96"/>
      <c r="K1618" s="96"/>
      <c r="L1618" s="96"/>
      <c r="M1618" s="96"/>
      <c r="N1618" s="96"/>
      <c r="O1618" s="97">
        <f t="shared" si="100"/>
        <v>0</v>
      </c>
      <c r="P1618" s="97">
        <f t="shared" si="101"/>
        <v>0</v>
      </c>
      <c r="Q1618" s="97" cm="1">
        <f t="array" aca="1" ref="Q1618" ca="1">IF(I1618=0,0,$E1618*$I1618*(SUMPRODUCT((1-'Emission Factors'!$C$37)^ROW(INDIRECT("1:" &amp; 'Emission Factors'!$C$45-1)))+1))</f>
        <v>0</v>
      </c>
      <c r="R1618" s="176">
        <f ca="1">IFERROR((($O1618+$Q1618)*'Emission Factors'!$C$10)+($P1618*'Emission Factors'!$C$17),"")</f>
        <v>0</v>
      </c>
      <c r="S1618" s="146" t="str">
        <f t="shared" ca="1" si="102"/>
        <v>N/A</v>
      </c>
      <c r="T1618" s="98">
        <f ca="1">IFERROR((($O1618+$Q1618)*'Emission Factors'!$C$11)+($P1618*'Emission Factors'!$C$18),"")</f>
        <v>0</v>
      </c>
      <c r="U1618" s="98">
        <f ca="1">IFERROR((($O1618+$Q1618)*'Emission Factors'!$C$12)+($P1618*'Emission Factors'!$C$19),"")</f>
        <v>0</v>
      </c>
      <c r="V1618" s="98">
        <f ca="1">IFERROR((($O1618+$Q1618)*'Emission Factors'!$C$13)+($P1618*'Emission Factors'!$C$20),"")</f>
        <v>0</v>
      </c>
      <c r="W1618" s="147">
        <f ca="1">IFERROR(IF(N1618="Residential",($O1618+Q1618)*'Emission Factors'!$C$14+(P1618*'Emission Factors'!$C$21),($O1618+Q1618)*'Emission Factors'!$C$15+(P1618*'Emission Factors'!$C$22)),"")</f>
        <v>0</v>
      </c>
      <c r="X1618" s="97">
        <f t="shared" si="103"/>
        <v>0</v>
      </c>
    </row>
    <row r="1619" spans="2:24" x14ac:dyDescent="0.3">
      <c r="B1619" s="94"/>
      <c r="C1619" s="95"/>
      <c r="D1619" s="95"/>
      <c r="E1619" s="95"/>
      <c r="F1619" s="144"/>
      <c r="G1619" s="94"/>
      <c r="H1619" s="145"/>
      <c r="I1619" s="96"/>
      <c r="J1619" s="96"/>
      <c r="K1619" s="96"/>
      <c r="L1619" s="96"/>
      <c r="M1619" s="96"/>
      <c r="N1619" s="96"/>
      <c r="O1619" s="97">
        <f t="shared" si="100"/>
        <v>0</v>
      </c>
      <c r="P1619" s="97">
        <f t="shared" si="101"/>
        <v>0</v>
      </c>
      <c r="Q1619" s="97" cm="1">
        <f t="array" aca="1" ref="Q1619" ca="1">IF(I1619=0,0,$E1619*$I1619*(SUMPRODUCT((1-'Emission Factors'!$C$37)^ROW(INDIRECT("1:" &amp; 'Emission Factors'!$C$45-1)))+1))</f>
        <v>0</v>
      </c>
      <c r="R1619" s="176">
        <f ca="1">IFERROR((($O1619+$Q1619)*'Emission Factors'!$C$10)+($P1619*'Emission Factors'!$C$17),"")</f>
        <v>0</v>
      </c>
      <c r="S1619" s="146" t="str">
        <f t="shared" ca="1" si="102"/>
        <v>N/A</v>
      </c>
      <c r="T1619" s="98">
        <f ca="1">IFERROR((($O1619+$Q1619)*'Emission Factors'!$C$11)+($P1619*'Emission Factors'!$C$18),"")</f>
        <v>0</v>
      </c>
      <c r="U1619" s="98">
        <f ca="1">IFERROR((($O1619+$Q1619)*'Emission Factors'!$C$12)+($P1619*'Emission Factors'!$C$19),"")</f>
        <v>0</v>
      </c>
      <c r="V1619" s="98">
        <f ca="1">IFERROR((($O1619+$Q1619)*'Emission Factors'!$C$13)+($P1619*'Emission Factors'!$C$20),"")</f>
        <v>0</v>
      </c>
      <c r="W1619" s="147">
        <f ca="1">IFERROR(IF(N1619="Residential",($O1619+Q1619)*'Emission Factors'!$C$14+(P1619*'Emission Factors'!$C$21),($O1619+Q1619)*'Emission Factors'!$C$15+(P1619*'Emission Factors'!$C$22)),"")</f>
        <v>0</v>
      </c>
      <c r="X1619" s="97">
        <f t="shared" si="103"/>
        <v>0</v>
      </c>
    </row>
    <row r="1620" spans="2:24" x14ac:dyDescent="0.3">
      <c r="B1620" s="94"/>
      <c r="C1620" s="95"/>
      <c r="D1620" s="95"/>
      <c r="E1620" s="95"/>
      <c r="F1620" s="144"/>
      <c r="G1620" s="94"/>
      <c r="H1620" s="145"/>
      <c r="I1620" s="96"/>
      <c r="J1620" s="96"/>
      <c r="K1620" s="96"/>
      <c r="L1620" s="96"/>
      <c r="M1620" s="96"/>
      <c r="N1620" s="96"/>
      <c r="O1620" s="97">
        <f t="shared" si="100"/>
        <v>0</v>
      </c>
      <c r="P1620" s="97">
        <f t="shared" si="101"/>
        <v>0</v>
      </c>
      <c r="Q1620" s="97" cm="1">
        <f t="array" aca="1" ref="Q1620" ca="1">IF(I1620=0,0,$E1620*$I1620*(SUMPRODUCT((1-'Emission Factors'!$C$37)^ROW(INDIRECT("1:" &amp; 'Emission Factors'!$C$45-1)))+1))</f>
        <v>0</v>
      </c>
      <c r="R1620" s="176">
        <f ca="1">IFERROR((($O1620+$Q1620)*'Emission Factors'!$C$10)+($P1620*'Emission Factors'!$C$17),"")</f>
        <v>0</v>
      </c>
      <c r="S1620" s="146" t="str">
        <f t="shared" ca="1" si="102"/>
        <v>N/A</v>
      </c>
      <c r="T1620" s="98">
        <f ca="1">IFERROR((($O1620+$Q1620)*'Emission Factors'!$C$11)+($P1620*'Emission Factors'!$C$18),"")</f>
        <v>0</v>
      </c>
      <c r="U1620" s="98">
        <f ca="1">IFERROR((($O1620+$Q1620)*'Emission Factors'!$C$12)+($P1620*'Emission Factors'!$C$19),"")</f>
        <v>0</v>
      </c>
      <c r="V1620" s="98">
        <f ca="1">IFERROR((($O1620+$Q1620)*'Emission Factors'!$C$13)+($P1620*'Emission Factors'!$C$20),"")</f>
        <v>0</v>
      </c>
      <c r="W1620" s="147">
        <f ca="1">IFERROR(IF(N1620="Residential",($O1620+Q1620)*'Emission Factors'!$C$14+(P1620*'Emission Factors'!$C$21),($O1620+Q1620)*'Emission Factors'!$C$15+(P1620*'Emission Factors'!$C$22)),"")</f>
        <v>0</v>
      </c>
      <c r="X1620" s="97">
        <f t="shared" si="103"/>
        <v>0</v>
      </c>
    </row>
    <row r="1621" spans="2:24" x14ac:dyDescent="0.3">
      <c r="B1621" s="94"/>
      <c r="C1621" s="95"/>
      <c r="D1621" s="95"/>
      <c r="E1621" s="95"/>
      <c r="F1621" s="144"/>
      <c r="G1621" s="94"/>
      <c r="H1621" s="145"/>
      <c r="I1621" s="96"/>
      <c r="J1621" s="96"/>
      <c r="K1621" s="96"/>
      <c r="L1621" s="96"/>
      <c r="M1621" s="96"/>
      <c r="N1621" s="96"/>
      <c r="O1621" s="97">
        <f t="shared" si="100"/>
        <v>0</v>
      </c>
      <c r="P1621" s="97">
        <f t="shared" si="101"/>
        <v>0</v>
      </c>
      <c r="Q1621" s="97" cm="1">
        <f t="array" aca="1" ref="Q1621" ca="1">IF(I1621=0,0,$E1621*$I1621*(SUMPRODUCT((1-'Emission Factors'!$C$37)^ROW(INDIRECT("1:" &amp; 'Emission Factors'!$C$45-1)))+1))</f>
        <v>0</v>
      </c>
      <c r="R1621" s="176">
        <f ca="1">IFERROR((($O1621+$Q1621)*'Emission Factors'!$C$10)+($P1621*'Emission Factors'!$C$17),"")</f>
        <v>0</v>
      </c>
      <c r="S1621" s="146" t="str">
        <f t="shared" ca="1" si="102"/>
        <v>N/A</v>
      </c>
      <c r="T1621" s="98">
        <f ca="1">IFERROR((($O1621+$Q1621)*'Emission Factors'!$C$11)+($P1621*'Emission Factors'!$C$18),"")</f>
        <v>0</v>
      </c>
      <c r="U1621" s="98">
        <f ca="1">IFERROR((($O1621+$Q1621)*'Emission Factors'!$C$12)+($P1621*'Emission Factors'!$C$19),"")</f>
        <v>0</v>
      </c>
      <c r="V1621" s="98">
        <f ca="1">IFERROR((($O1621+$Q1621)*'Emission Factors'!$C$13)+($P1621*'Emission Factors'!$C$20),"")</f>
        <v>0</v>
      </c>
      <c r="W1621" s="147">
        <f ca="1">IFERROR(IF(N1621="Residential",($O1621+Q1621)*'Emission Factors'!$C$14+(P1621*'Emission Factors'!$C$21),($O1621+Q1621)*'Emission Factors'!$C$15+(P1621*'Emission Factors'!$C$22)),"")</f>
        <v>0</v>
      </c>
      <c r="X1621" s="97">
        <f t="shared" si="103"/>
        <v>0</v>
      </c>
    </row>
    <row r="1622" spans="2:24" x14ac:dyDescent="0.3">
      <c r="B1622" s="94"/>
      <c r="C1622" s="95"/>
      <c r="D1622" s="95"/>
      <c r="E1622" s="95"/>
      <c r="F1622" s="144"/>
      <c r="G1622" s="94"/>
      <c r="H1622" s="145"/>
      <c r="I1622" s="96"/>
      <c r="J1622" s="96"/>
      <c r="K1622" s="96"/>
      <c r="L1622" s="96"/>
      <c r="M1622" s="96"/>
      <c r="N1622" s="96"/>
      <c r="O1622" s="97">
        <f t="shared" si="100"/>
        <v>0</v>
      </c>
      <c r="P1622" s="97">
        <f t="shared" si="101"/>
        <v>0</v>
      </c>
      <c r="Q1622" s="97" cm="1">
        <f t="array" aca="1" ref="Q1622" ca="1">IF(I1622=0,0,$E1622*$I1622*(SUMPRODUCT((1-'Emission Factors'!$C$37)^ROW(INDIRECT("1:" &amp; 'Emission Factors'!$C$45-1)))+1))</f>
        <v>0</v>
      </c>
      <c r="R1622" s="176">
        <f ca="1">IFERROR((($O1622+$Q1622)*'Emission Factors'!$C$10)+($P1622*'Emission Factors'!$C$17),"")</f>
        <v>0</v>
      </c>
      <c r="S1622" s="146" t="str">
        <f t="shared" ca="1" si="102"/>
        <v>N/A</v>
      </c>
      <c r="T1622" s="98">
        <f ca="1">IFERROR((($O1622+$Q1622)*'Emission Factors'!$C$11)+($P1622*'Emission Factors'!$C$18),"")</f>
        <v>0</v>
      </c>
      <c r="U1622" s="98">
        <f ca="1">IFERROR((($O1622+$Q1622)*'Emission Factors'!$C$12)+($P1622*'Emission Factors'!$C$19),"")</f>
        <v>0</v>
      </c>
      <c r="V1622" s="98">
        <f ca="1">IFERROR((($O1622+$Q1622)*'Emission Factors'!$C$13)+($P1622*'Emission Factors'!$C$20),"")</f>
        <v>0</v>
      </c>
      <c r="W1622" s="147">
        <f ca="1">IFERROR(IF(N1622="Residential",($O1622+Q1622)*'Emission Factors'!$C$14+(P1622*'Emission Factors'!$C$21),($O1622+Q1622)*'Emission Factors'!$C$15+(P1622*'Emission Factors'!$C$22)),"")</f>
        <v>0</v>
      </c>
      <c r="X1622" s="97">
        <f t="shared" si="103"/>
        <v>0</v>
      </c>
    </row>
    <row r="1623" spans="2:24" x14ac:dyDescent="0.3">
      <c r="B1623" s="94"/>
      <c r="C1623" s="95"/>
      <c r="D1623" s="95"/>
      <c r="E1623" s="95"/>
      <c r="F1623" s="144"/>
      <c r="G1623" s="94"/>
      <c r="H1623" s="145"/>
      <c r="I1623" s="96"/>
      <c r="J1623" s="96"/>
      <c r="K1623" s="96"/>
      <c r="L1623" s="96"/>
      <c r="M1623" s="96"/>
      <c r="N1623" s="96"/>
      <c r="O1623" s="97">
        <f t="shared" si="100"/>
        <v>0</v>
      </c>
      <c r="P1623" s="97">
        <f t="shared" si="101"/>
        <v>0</v>
      </c>
      <c r="Q1623" s="97" cm="1">
        <f t="array" aca="1" ref="Q1623" ca="1">IF(I1623=0,0,$E1623*$I1623*(SUMPRODUCT((1-'Emission Factors'!$C$37)^ROW(INDIRECT("1:" &amp; 'Emission Factors'!$C$45-1)))+1))</f>
        <v>0</v>
      </c>
      <c r="R1623" s="176">
        <f ca="1">IFERROR((($O1623+$Q1623)*'Emission Factors'!$C$10)+($P1623*'Emission Factors'!$C$17),"")</f>
        <v>0</v>
      </c>
      <c r="S1623" s="146" t="str">
        <f t="shared" ca="1" si="102"/>
        <v>N/A</v>
      </c>
      <c r="T1623" s="98">
        <f ca="1">IFERROR((($O1623+$Q1623)*'Emission Factors'!$C$11)+($P1623*'Emission Factors'!$C$18),"")</f>
        <v>0</v>
      </c>
      <c r="U1623" s="98">
        <f ca="1">IFERROR((($O1623+$Q1623)*'Emission Factors'!$C$12)+($P1623*'Emission Factors'!$C$19),"")</f>
        <v>0</v>
      </c>
      <c r="V1623" s="98">
        <f ca="1">IFERROR((($O1623+$Q1623)*'Emission Factors'!$C$13)+($P1623*'Emission Factors'!$C$20),"")</f>
        <v>0</v>
      </c>
      <c r="W1623" s="147">
        <f ca="1">IFERROR(IF(N1623="Residential",($O1623+Q1623)*'Emission Factors'!$C$14+(P1623*'Emission Factors'!$C$21),($O1623+Q1623)*'Emission Factors'!$C$15+(P1623*'Emission Factors'!$C$22)),"")</f>
        <v>0</v>
      </c>
      <c r="X1623" s="97">
        <f t="shared" si="103"/>
        <v>0</v>
      </c>
    </row>
    <row r="1624" spans="2:24" x14ac:dyDescent="0.3">
      <c r="B1624" s="94"/>
      <c r="C1624" s="95"/>
      <c r="D1624" s="95"/>
      <c r="E1624" s="95"/>
      <c r="F1624" s="144"/>
      <c r="G1624" s="94"/>
      <c r="H1624" s="145"/>
      <c r="I1624" s="96"/>
      <c r="J1624" s="96"/>
      <c r="K1624" s="96"/>
      <c r="L1624" s="96"/>
      <c r="M1624" s="96"/>
      <c r="N1624" s="96"/>
      <c r="O1624" s="97">
        <f t="shared" si="100"/>
        <v>0</v>
      </c>
      <c r="P1624" s="97">
        <f t="shared" si="101"/>
        <v>0</v>
      </c>
      <c r="Q1624" s="97" cm="1">
        <f t="array" aca="1" ref="Q1624" ca="1">IF(I1624=0,0,$E1624*$I1624*(SUMPRODUCT((1-'Emission Factors'!$C$37)^ROW(INDIRECT("1:" &amp; 'Emission Factors'!$C$45-1)))+1))</f>
        <v>0</v>
      </c>
      <c r="R1624" s="176">
        <f ca="1">IFERROR((($O1624+$Q1624)*'Emission Factors'!$C$10)+($P1624*'Emission Factors'!$C$17),"")</f>
        <v>0</v>
      </c>
      <c r="S1624" s="146" t="str">
        <f t="shared" ca="1" si="102"/>
        <v>N/A</v>
      </c>
      <c r="T1624" s="98">
        <f ca="1">IFERROR((($O1624+$Q1624)*'Emission Factors'!$C$11)+($P1624*'Emission Factors'!$C$18),"")</f>
        <v>0</v>
      </c>
      <c r="U1624" s="98">
        <f ca="1">IFERROR((($O1624+$Q1624)*'Emission Factors'!$C$12)+($P1624*'Emission Factors'!$C$19),"")</f>
        <v>0</v>
      </c>
      <c r="V1624" s="98">
        <f ca="1">IFERROR((($O1624+$Q1624)*'Emission Factors'!$C$13)+($P1624*'Emission Factors'!$C$20),"")</f>
        <v>0</v>
      </c>
      <c r="W1624" s="147">
        <f ca="1">IFERROR(IF(N1624="Residential",($O1624+Q1624)*'Emission Factors'!$C$14+(P1624*'Emission Factors'!$C$21),($O1624+Q1624)*'Emission Factors'!$C$15+(P1624*'Emission Factors'!$C$22)),"")</f>
        <v>0</v>
      </c>
      <c r="X1624" s="97">
        <f t="shared" si="103"/>
        <v>0</v>
      </c>
    </row>
    <row r="1625" spans="2:24" x14ac:dyDescent="0.3">
      <c r="B1625" s="94"/>
      <c r="C1625" s="95"/>
      <c r="D1625" s="95"/>
      <c r="E1625" s="95"/>
      <c r="F1625" s="144"/>
      <c r="G1625" s="94"/>
      <c r="H1625" s="145"/>
      <c r="I1625" s="96"/>
      <c r="J1625" s="96"/>
      <c r="K1625" s="96"/>
      <c r="L1625" s="96"/>
      <c r="M1625" s="96"/>
      <c r="N1625" s="96"/>
      <c r="O1625" s="97">
        <f t="shared" si="100"/>
        <v>0</v>
      </c>
      <c r="P1625" s="97">
        <f t="shared" si="101"/>
        <v>0</v>
      </c>
      <c r="Q1625" s="97" cm="1">
        <f t="array" aca="1" ref="Q1625" ca="1">IF(I1625=0,0,$E1625*$I1625*(SUMPRODUCT((1-'Emission Factors'!$C$37)^ROW(INDIRECT("1:" &amp; 'Emission Factors'!$C$45-1)))+1))</f>
        <v>0</v>
      </c>
      <c r="R1625" s="176">
        <f ca="1">IFERROR((($O1625+$Q1625)*'Emission Factors'!$C$10)+($P1625*'Emission Factors'!$C$17),"")</f>
        <v>0</v>
      </c>
      <c r="S1625" s="146" t="str">
        <f t="shared" ca="1" si="102"/>
        <v>N/A</v>
      </c>
      <c r="T1625" s="98">
        <f ca="1">IFERROR((($O1625+$Q1625)*'Emission Factors'!$C$11)+($P1625*'Emission Factors'!$C$18),"")</f>
        <v>0</v>
      </c>
      <c r="U1625" s="98">
        <f ca="1">IFERROR((($O1625+$Q1625)*'Emission Factors'!$C$12)+($P1625*'Emission Factors'!$C$19),"")</f>
        <v>0</v>
      </c>
      <c r="V1625" s="98">
        <f ca="1">IFERROR((($O1625+$Q1625)*'Emission Factors'!$C$13)+($P1625*'Emission Factors'!$C$20),"")</f>
        <v>0</v>
      </c>
      <c r="W1625" s="147">
        <f ca="1">IFERROR(IF(N1625="Residential",($O1625+Q1625)*'Emission Factors'!$C$14+(P1625*'Emission Factors'!$C$21),($O1625+Q1625)*'Emission Factors'!$C$15+(P1625*'Emission Factors'!$C$22)),"")</f>
        <v>0</v>
      </c>
      <c r="X1625" s="97">
        <f t="shared" si="103"/>
        <v>0</v>
      </c>
    </row>
    <row r="1626" spans="2:24" x14ac:dyDescent="0.3">
      <c r="B1626" s="94"/>
      <c r="C1626" s="95"/>
      <c r="D1626" s="95"/>
      <c r="E1626" s="95"/>
      <c r="F1626" s="144"/>
      <c r="G1626" s="94"/>
      <c r="H1626" s="145"/>
      <c r="I1626" s="96"/>
      <c r="J1626" s="96"/>
      <c r="K1626" s="96"/>
      <c r="L1626" s="96"/>
      <c r="M1626" s="96"/>
      <c r="N1626" s="96"/>
      <c r="O1626" s="97">
        <f t="shared" si="100"/>
        <v>0</v>
      </c>
      <c r="P1626" s="97">
        <f t="shared" si="101"/>
        <v>0</v>
      </c>
      <c r="Q1626" s="97" cm="1">
        <f t="array" aca="1" ref="Q1626" ca="1">IF(I1626=0,0,$E1626*$I1626*(SUMPRODUCT((1-'Emission Factors'!$C$37)^ROW(INDIRECT("1:" &amp; 'Emission Factors'!$C$45-1)))+1))</f>
        <v>0</v>
      </c>
      <c r="R1626" s="176">
        <f ca="1">IFERROR((($O1626+$Q1626)*'Emission Factors'!$C$10)+($P1626*'Emission Factors'!$C$17),"")</f>
        <v>0</v>
      </c>
      <c r="S1626" s="146" t="str">
        <f t="shared" ca="1" si="102"/>
        <v>N/A</v>
      </c>
      <c r="T1626" s="98">
        <f ca="1">IFERROR((($O1626+$Q1626)*'Emission Factors'!$C$11)+($P1626*'Emission Factors'!$C$18),"")</f>
        <v>0</v>
      </c>
      <c r="U1626" s="98">
        <f ca="1">IFERROR((($O1626+$Q1626)*'Emission Factors'!$C$12)+($P1626*'Emission Factors'!$C$19),"")</f>
        <v>0</v>
      </c>
      <c r="V1626" s="98">
        <f ca="1">IFERROR((($O1626+$Q1626)*'Emission Factors'!$C$13)+($P1626*'Emission Factors'!$C$20),"")</f>
        <v>0</v>
      </c>
      <c r="W1626" s="147">
        <f ca="1">IFERROR(IF(N1626="Residential",($O1626+Q1626)*'Emission Factors'!$C$14+(P1626*'Emission Factors'!$C$21),($O1626+Q1626)*'Emission Factors'!$C$15+(P1626*'Emission Factors'!$C$22)),"")</f>
        <v>0</v>
      </c>
      <c r="X1626" s="97">
        <f t="shared" si="103"/>
        <v>0</v>
      </c>
    </row>
    <row r="1627" spans="2:24" x14ac:dyDescent="0.3">
      <c r="B1627" s="94"/>
      <c r="C1627" s="95"/>
      <c r="D1627" s="95"/>
      <c r="E1627" s="95"/>
      <c r="F1627" s="144"/>
      <c r="G1627" s="94"/>
      <c r="H1627" s="145"/>
      <c r="I1627" s="96"/>
      <c r="J1627" s="96"/>
      <c r="K1627" s="96"/>
      <c r="L1627" s="96"/>
      <c r="M1627" s="96"/>
      <c r="N1627" s="96"/>
      <c r="O1627" s="97">
        <f t="shared" si="100"/>
        <v>0</v>
      </c>
      <c r="P1627" s="97">
        <f t="shared" si="101"/>
        <v>0</v>
      </c>
      <c r="Q1627" s="97" cm="1">
        <f t="array" aca="1" ref="Q1627" ca="1">IF(I1627=0,0,$E1627*$I1627*(SUMPRODUCT((1-'Emission Factors'!$C$37)^ROW(INDIRECT("1:" &amp; 'Emission Factors'!$C$45-1)))+1))</f>
        <v>0</v>
      </c>
      <c r="R1627" s="176">
        <f ca="1">IFERROR((($O1627+$Q1627)*'Emission Factors'!$C$10)+($P1627*'Emission Factors'!$C$17),"")</f>
        <v>0</v>
      </c>
      <c r="S1627" s="146" t="str">
        <f t="shared" ca="1" si="102"/>
        <v>N/A</v>
      </c>
      <c r="T1627" s="98">
        <f ca="1">IFERROR((($O1627+$Q1627)*'Emission Factors'!$C$11)+($P1627*'Emission Factors'!$C$18),"")</f>
        <v>0</v>
      </c>
      <c r="U1627" s="98">
        <f ca="1">IFERROR((($O1627+$Q1627)*'Emission Factors'!$C$12)+($P1627*'Emission Factors'!$C$19),"")</f>
        <v>0</v>
      </c>
      <c r="V1627" s="98">
        <f ca="1">IFERROR((($O1627+$Q1627)*'Emission Factors'!$C$13)+($P1627*'Emission Factors'!$C$20),"")</f>
        <v>0</v>
      </c>
      <c r="W1627" s="147">
        <f ca="1">IFERROR(IF(N1627="Residential",($O1627+Q1627)*'Emission Factors'!$C$14+(P1627*'Emission Factors'!$C$21),($O1627+Q1627)*'Emission Factors'!$C$15+(P1627*'Emission Factors'!$C$22)),"")</f>
        <v>0</v>
      </c>
      <c r="X1627" s="97">
        <f t="shared" si="103"/>
        <v>0</v>
      </c>
    </row>
    <row r="1628" spans="2:24" x14ac:dyDescent="0.3">
      <c r="B1628" s="94"/>
      <c r="C1628" s="95"/>
      <c r="D1628" s="95"/>
      <c r="E1628" s="95"/>
      <c r="F1628" s="144"/>
      <c r="G1628" s="94"/>
      <c r="H1628" s="145"/>
      <c r="I1628" s="96"/>
      <c r="J1628" s="96"/>
      <c r="K1628" s="96"/>
      <c r="L1628" s="96"/>
      <c r="M1628" s="96"/>
      <c r="N1628" s="96"/>
      <c r="O1628" s="97">
        <f t="shared" si="100"/>
        <v>0</v>
      </c>
      <c r="P1628" s="97">
        <f t="shared" si="101"/>
        <v>0</v>
      </c>
      <c r="Q1628" s="97" cm="1">
        <f t="array" aca="1" ref="Q1628" ca="1">IF(I1628=0,0,$E1628*$I1628*(SUMPRODUCT((1-'Emission Factors'!$C$37)^ROW(INDIRECT("1:" &amp; 'Emission Factors'!$C$45-1)))+1))</f>
        <v>0</v>
      </c>
      <c r="R1628" s="176">
        <f ca="1">IFERROR((($O1628+$Q1628)*'Emission Factors'!$C$10)+($P1628*'Emission Factors'!$C$17),"")</f>
        <v>0</v>
      </c>
      <c r="S1628" s="146" t="str">
        <f t="shared" ca="1" si="102"/>
        <v>N/A</v>
      </c>
      <c r="T1628" s="98">
        <f ca="1">IFERROR((($O1628+$Q1628)*'Emission Factors'!$C$11)+($P1628*'Emission Factors'!$C$18),"")</f>
        <v>0</v>
      </c>
      <c r="U1628" s="98">
        <f ca="1">IFERROR((($O1628+$Q1628)*'Emission Factors'!$C$12)+($P1628*'Emission Factors'!$C$19),"")</f>
        <v>0</v>
      </c>
      <c r="V1628" s="98">
        <f ca="1">IFERROR((($O1628+$Q1628)*'Emission Factors'!$C$13)+($P1628*'Emission Factors'!$C$20),"")</f>
        <v>0</v>
      </c>
      <c r="W1628" s="147">
        <f ca="1">IFERROR(IF(N1628="Residential",($O1628+Q1628)*'Emission Factors'!$C$14+(P1628*'Emission Factors'!$C$21),($O1628+Q1628)*'Emission Factors'!$C$15+(P1628*'Emission Factors'!$C$22)),"")</f>
        <v>0</v>
      </c>
      <c r="X1628" s="97">
        <f t="shared" si="103"/>
        <v>0</v>
      </c>
    </row>
    <row r="1629" spans="2:24" x14ac:dyDescent="0.3">
      <c r="B1629" s="94"/>
      <c r="C1629" s="95"/>
      <c r="D1629" s="95"/>
      <c r="E1629" s="95"/>
      <c r="F1629" s="144"/>
      <c r="G1629" s="94"/>
      <c r="H1629" s="145"/>
      <c r="I1629" s="96"/>
      <c r="J1629" s="96"/>
      <c r="K1629" s="96"/>
      <c r="L1629" s="96"/>
      <c r="M1629" s="96"/>
      <c r="N1629" s="96"/>
      <c r="O1629" s="97">
        <f t="shared" si="100"/>
        <v>0</v>
      </c>
      <c r="P1629" s="97">
        <f t="shared" si="101"/>
        <v>0</v>
      </c>
      <c r="Q1629" s="97" cm="1">
        <f t="array" aca="1" ref="Q1629" ca="1">IF(I1629=0,0,$E1629*$I1629*(SUMPRODUCT((1-'Emission Factors'!$C$37)^ROW(INDIRECT("1:" &amp; 'Emission Factors'!$C$45-1)))+1))</f>
        <v>0</v>
      </c>
      <c r="R1629" s="176">
        <f ca="1">IFERROR((($O1629+$Q1629)*'Emission Factors'!$C$10)+($P1629*'Emission Factors'!$C$17),"")</f>
        <v>0</v>
      </c>
      <c r="S1629" s="146" t="str">
        <f t="shared" ca="1" si="102"/>
        <v>N/A</v>
      </c>
      <c r="T1629" s="98">
        <f ca="1">IFERROR((($O1629+$Q1629)*'Emission Factors'!$C$11)+($P1629*'Emission Factors'!$C$18),"")</f>
        <v>0</v>
      </c>
      <c r="U1629" s="98">
        <f ca="1">IFERROR((($O1629+$Q1629)*'Emission Factors'!$C$12)+($P1629*'Emission Factors'!$C$19),"")</f>
        <v>0</v>
      </c>
      <c r="V1629" s="98">
        <f ca="1">IFERROR((($O1629+$Q1629)*'Emission Factors'!$C$13)+($P1629*'Emission Factors'!$C$20),"")</f>
        <v>0</v>
      </c>
      <c r="W1629" s="147">
        <f ca="1">IFERROR(IF(N1629="Residential",($O1629+Q1629)*'Emission Factors'!$C$14+(P1629*'Emission Factors'!$C$21),($O1629+Q1629)*'Emission Factors'!$C$15+(P1629*'Emission Factors'!$C$22)),"")</f>
        <v>0</v>
      </c>
      <c r="X1629" s="97">
        <f t="shared" si="103"/>
        <v>0</v>
      </c>
    </row>
    <row r="1630" spans="2:24" x14ac:dyDescent="0.3">
      <c r="B1630" s="94"/>
      <c r="C1630" s="95"/>
      <c r="D1630" s="95"/>
      <c r="E1630" s="95"/>
      <c r="F1630" s="144"/>
      <c r="G1630" s="94"/>
      <c r="H1630" s="145"/>
      <c r="I1630" s="96"/>
      <c r="J1630" s="96"/>
      <c r="K1630" s="96"/>
      <c r="L1630" s="96"/>
      <c r="M1630" s="96"/>
      <c r="N1630" s="96"/>
      <c r="O1630" s="97">
        <f t="shared" si="100"/>
        <v>0</v>
      </c>
      <c r="P1630" s="97">
        <f t="shared" si="101"/>
        <v>0</v>
      </c>
      <c r="Q1630" s="97" cm="1">
        <f t="array" aca="1" ref="Q1630" ca="1">IF(I1630=0,0,$E1630*$I1630*(SUMPRODUCT((1-'Emission Factors'!$C$37)^ROW(INDIRECT("1:" &amp; 'Emission Factors'!$C$45-1)))+1))</f>
        <v>0</v>
      </c>
      <c r="R1630" s="176">
        <f ca="1">IFERROR((($O1630+$Q1630)*'Emission Factors'!$C$10)+($P1630*'Emission Factors'!$C$17),"")</f>
        <v>0</v>
      </c>
      <c r="S1630" s="146" t="str">
        <f t="shared" ca="1" si="102"/>
        <v>N/A</v>
      </c>
      <c r="T1630" s="98">
        <f ca="1">IFERROR((($O1630+$Q1630)*'Emission Factors'!$C$11)+($P1630*'Emission Factors'!$C$18),"")</f>
        <v>0</v>
      </c>
      <c r="U1630" s="98">
        <f ca="1">IFERROR((($O1630+$Q1630)*'Emission Factors'!$C$12)+($P1630*'Emission Factors'!$C$19),"")</f>
        <v>0</v>
      </c>
      <c r="V1630" s="98">
        <f ca="1">IFERROR((($O1630+$Q1630)*'Emission Factors'!$C$13)+($P1630*'Emission Factors'!$C$20),"")</f>
        <v>0</v>
      </c>
      <c r="W1630" s="147">
        <f ca="1">IFERROR(IF(N1630="Residential",($O1630+Q1630)*'Emission Factors'!$C$14+(P1630*'Emission Factors'!$C$21),($O1630+Q1630)*'Emission Factors'!$C$15+(P1630*'Emission Factors'!$C$22)),"")</f>
        <v>0</v>
      </c>
      <c r="X1630" s="97">
        <f t="shared" si="103"/>
        <v>0</v>
      </c>
    </row>
    <row r="1631" spans="2:24" x14ac:dyDescent="0.3">
      <c r="B1631" s="94"/>
      <c r="C1631" s="95"/>
      <c r="D1631" s="95"/>
      <c r="E1631" s="95"/>
      <c r="F1631" s="144"/>
      <c r="G1631" s="94"/>
      <c r="H1631" s="145"/>
      <c r="I1631" s="96"/>
      <c r="J1631" s="96"/>
      <c r="K1631" s="96"/>
      <c r="L1631" s="96"/>
      <c r="M1631" s="96"/>
      <c r="N1631" s="96"/>
      <c r="O1631" s="97">
        <f t="shared" si="100"/>
        <v>0</v>
      </c>
      <c r="P1631" s="97">
        <f t="shared" si="101"/>
        <v>0</v>
      </c>
      <c r="Q1631" s="97" cm="1">
        <f t="array" aca="1" ref="Q1631" ca="1">IF(I1631=0,0,$E1631*$I1631*(SUMPRODUCT((1-'Emission Factors'!$C$37)^ROW(INDIRECT("1:" &amp; 'Emission Factors'!$C$45-1)))+1))</f>
        <v>0</v>
      </c>
      <c r="R1631" s="176">
        <f ca="1">IFERROR((($O1631+$Q1631)*'Emission Factors'!$C$10)+($P1631*'Emission Factors'!$C$17),"")</f>
        <v>0</v>
      </c>
      <c r="S1631" s="146" t="str">
        <f t="shared" ca="1" si="102"/>
        <v>N/A</v>
      </c>
      <c r="T1631" s="98">
        <f ca="1">IFERROR((($O1631+$Q1631)*'Emission Factors'!$C$11)+($P1631*'Emission Factors'!$C$18),"")</f>
        <v>0</v>
      </c>
      <c r="U1631" s="98">
        <f ca="1">IFERROR((($O1631+$Q1631)*'Emission Factors'!$C$12)+($P1631*'Emission Factors'!$C$19),"")</f>
        <v>0</v>
      </c>
      <c r="V1631" s="98">
        <f ca="1">IFERROR((($O1631+$Q1631)*'Emission Factors'!$C$13)+($P1631*'Emission Factors'!$C$20),"")</f>
        <v>0</v>
      </c>
      <c r="W1631" s="147">
        <f ca="1">IFERROR(IF(N1631="Residential",($O1631+Q1631)*'Emission Factors'!$C$14+(P1631*'Emission Factors'!$C$21),($O1631+Q1631)*'Emission Factors'!$C$15+(P1631*'Emission Factors'!$C$22)),"")</f>
        <v>0</v>
      </c>
      <c r="X1631" s="97">
        <f t="shared" si="103"/>
        <v>0</v>
      </c>
    </row>
    <row r="1632" spans="2:24" x14ac:dyDescent="0.3">
      <c r="B1632" s="94"/>
      <c r="C1632" s="95"/>
      <c r="D1632" s="95"/>
      <c r="E1632" s="95"/>
      <c r="F1632" s="144"/>
      <c r="G1632" s="94"/>
      <c r="H1632" s="145"/>
      <c r="I1632" s="96"/>
      <c r="J1632" s="96"/>
      <c r="K1632" s="96"/>
      <c r="L1632" s="96"/>
      <c r="M1632" s="96"/>
      <c r="N1632" s="96"/>
      <c r="O1632" s="97">
        <f t="shared" si="100"/>
        <v>0</v>
      </c>
      <c r="P1632" s="97">
        <f t="shared" si="101"/>
        <v>0</v>
      </c>
      <c r="Q1632" s="97" cm="1">
        <f t="array" aca="1" ref="Q1632" ca="1">IF(I1632=0,0,$E1632*$I1632*(SUMPRODUCT((1-'Emission Factors'!$C$37)^ROW(INDIRECT("1:" &amp; 'Emission Factors'!$C$45-1)))+1))</f>
        <v>0</v>
      </c>
      <c r="R1632" s="176">
        <f ca="1">IFERROR((($O1632+$Q1632)*'Emission Factors'!$C$10)+($P1632*'Emission Factors'!$C$17),"")</f>
        <v>0</v>
      </c>
      <c r="S1632" s="146" t="str">
        <f t="shared" ca="1" si="102"/>
        <v>N/A</v>
      </c>
      <c r="T1632" s="98">
        <f ca="1">IFERROR((($O1632+$Q1632)*'Emission Factors'!$C$11)+($P1632*'Emission Factors'!$C$18),"")</f>
        <v>0</v>
      </c>
      <c r="U1632" s="98">
        <f ca="1">IFERROR((($O1632+$Q1632)*'Emission Factors'!$C$12)+($P1632*'Emission Factors'!$C$19),"")</f>
        <v>0</v>
      </c>
      <c r="V1632" s="98">
        <f ca="1">IFERROR((($O1632+$Q1632)*'Emission Factors'!$C$13)+($P1632*'Emission Factors'!$C$20),"")</f>
        <v>0</v>
      </c>
      <c r="W1632" s="147">
        <f ca="1">IFERROR(IF(N1632="Residential",($O1632+Q1632)*'Emission Factors'!$C$14+(P1632*'Emission Factors'!$C$21),($O1632+Q1632)*'Emission Factors'!$C$15+(P1632*'Emission Factors'!$C$22)),"")</f>
        <v>0</v>
      </c>
      <c r="X1632" s="97">
        <f t="shared" si="103"/>
        <v>0</v>
      </c>
    </row>
    <row r="1633" spans="2:24" x14ac:dyDescent="0.3">
      <c r="B1633" s="94"/>
      <c r="C1633" s="95"/>
      <c r="D1633" s="95"/>
      <c r="E1633" s="95"/>
      <c r="F1633" s="144"/>
      <c r="G1633" s="94"/>
      <c r="H1633" s="145"/>
      <c r="I1633" s="96"/>
      <c r="J1633" s="96"/>
      <c r="K1633" s="96"/>
      <c r="L1633" s="96"/>
      <c r="M1633" s="96"/>
      <c r="N1633" s="96"/>
      <c r="O1633" s="97">
        <f t="shared" si="100"/>
        <v>0</v>
      </c>
      <c r="P1633" s="97">
        <f t="shared" si="101"/>
        <v>0</v>
      </c>
      <c r="Q1633" s="97" cm="1">
        <f t="array" aca="1" ref="Q1633" ca="1">IF(I1633=0,0,$E1633*$I1633*(SUMPRODUCT((1-'Emission Factors'!$C$37)^ROW(INDIRECT("1:" &amp; 'Emission Factors'!$C$45-1)))+1))</f>
        <v>0</v>
      </c>
      <c r="R1633" s="176">
        <f ca="1">IFERROR((($O1633+$Q1633)*'Emission Factors'!$C$10)+($P1633*'Emission Factors'!$C$17),"")</f>
        <v>0</v>
      </c>
      <c r="S1633" s="146" t="str">
        <f t="shared" ca="1" si="102"/>
        <v>N/A</v>
      </c>
      <c r="T1633" s="98">
        <f ca="1">IFERROR((($O1633+$Q1633)*'Emission Factors'!$C$11)+($P1633*'Emission Factors'!$C$18),"")</f>
        <v>0</v>
      </c>
      <c r="U1633" s="98">
        <f ca="1">IFERROR((($O1633+$Q1633)*'Emission Factors'!$C$12)+($P1633*'Emission Factors'!$C$19),"")</f>
        <v>0</v>
      </c>
      <c r="V1633" s="98">
        <f ca="1">IFERROR((($O1633+$Q1633)*'Emission Factors'!$C$13)+($P1633*'Emission Factors'!$C$20),"")</f>
        <v>0</v>
      </c>
      <c r="W1633" s="147">
        <f ca="1">IFERROR(IF(N1633="Residential",($O1633+Q1633)*'Emission Factors'!$C$14+(P1633*'Emission Factors'!$C$21),($O1633+Q1633)*'Emission Factors'!$C$15+(P1633*'Emission Factors'!$C$22)),"")</f>
        <v>0</v>
      </c>
      <c r="X1633" s="97">
        <f t="shared" si="103"/>
        <v>0</v>
      </c>
    </row>
    <row r="1634" spans="2:24" x14ac:dyDescent="0.3">
      <c r="B1634" s="94"/>
      <c r="C1634" s="95"/>
      <c r="D1634" s="95"/>
      <c r="E1634" s="95"/>
      <c r="F1634" s="144"/>
      <c r="G1634" s="94"/>
      <c r="H1634" s="145"/>
      <c r="I1634" s="96"/>
      <c r="J1634" s="96"/>
      <c r="K1634" s="96"/>
      <c r="L1634" s="96"/>
      <c r="M1634" s="96"/>
      <c r="N1634" s="96"/>
      <c r="O1634" s="97">
        <f t="shared" si="100"/>
        <v>0</v>
      </c>
      <c r="P1634" s="97">
        <f t="shared" si="101"/>
        <v>0</v>
      </c>
      <c r="Q1634" s="97" cm="1">
        <f t="array" aca="1" ref="Q1634" ca="1">IF(I1634=0,0,$E1634*$I1634*(SUMPRODUCT((1-'Emission Factors'!$C$37)^ROW(INDIRECT("1:" &amp; 'Emission Factors'!$C$45-1)))+1))</f>
        <v>0</v>
      </c>
      <c r="R1634" s="176">
        <f ca="1">IFERROR((($O1634+$Q1634)*'Emission Factors'!$C$10)+($P1634*'Emission Factors'!$C$17),"")</f>
        <v>0</v>
      </c>
      <c r="S1634" s="146" t="str">
        <f t="shared" ca="1" si="102"/>
        <v>N/A</v>
      </c>
      <c r="T1634" s="98">
        <f ca="1">IFERROR((($O1634+$Q1634)*'Emission Factors'!$C$11)+($P1634*'Emission Factors'!$C$18),"")</f>
        <v>0</v>
      </c>
      <c r="U1634" s="98">
        <f ca="1">IFERROR((($O1634+$Q1634)*'Emission Factors'!$C$12)+($P1634*'Emission Factors'!$C$19),"")</f>
        <v>0</v>
      </c>
      <c r="V1634" s="98">
        <f ca="1">IFERROR((($O1634+$Q1634)*'Emission Factors'!$C$13)+($P1634*'Emission Factors'!$C$20),"")</f>
        <v>0</v>
      </c>
      <c r="W1634" s="147">
        <f ca="1">IFERROR(IF(N1634="Residential",($O1634+Q1634)*'Emission Factors'!$C$14+(P1634*'Emission Factors'!$C$21),($O1634+Q1634)*'Emission Factors'!$C$15+(P1634*'Emission Factors'!$C$22)),"")</f>
        <v>0</v>
      </c>
      <c r="X1634" s="97">
        <f t="shared" si="103"/>
        <v>0</v>
      </c>
    </row>
    <row r="1635" spans="2:24" x14ac:dyDescent="0.3">
      <c r="B1635" s="94"/>
      <c r="C1635" s="95"/>
      <c r="D1635" s="95"/>
      <c r="E1635" s="95"/>
      <c r="F1635" s="144"/>
      <c r="G1635" s="94"/>
      <c r="H1635" s="145"/>
      <c r="I1635" s="96"/>
      <c r="J1635" s="96"/>
      <c r="K1635" s="96"/>
      <c r="L1635" s="96"/>
      <c r="M1635" s="96"/>
      <c r="N1635" s="96"/>
      <c r="O1635" s="97">
        <f t="shared" si="100"/>
        <v>0</v>
      </c>
      <c r="P1635" s="97">
        <f t="shared" si="101"/>
        <v>0</v>
      </c>
      <c r="Q1635" s="97" cm="1">
        <f t="array" aca="1" ref="Q1635" ca="1">IF(I1635=0,0,$E1635*$I1635*(SUMPRODUCT((1-'Emission Factors'!$C$37)^ROW(INDIRECT("1:" &amp; 'Emission Factors'!$C$45-1)))+1))</f>
        <v>0</v>
      </c>
      <c r="R1635" s="176">
        <f ca="1">IFERROR((($O1635+$Q1635)*'Emission Factors'!$C$10)+($P1635*'Emission Factors'!$C$17),"")</f>
        <v>0</v>
      </c>
      <c r="S1635" s="146" t="str">
        <f t="shared" ca="1" si="102"/>
        <v>N/A</v>
      </c>
      <c r="T1635" s="98">
        <f ca="1">IFERROR((($O1635+$Q1635)*'Emission Factors'!$C$11)+($P1635*'Emission Factors'!$C$18),"")</f>
        <v>0</v>
      </c>
      <c r="U1635" s="98">
        <f ca="1">IFERROR((($O1635+$Q1635)*'Emission Factors'!$C$12)+($P1635*'Emission Factors'!$C$19),"")</f>
        <v>0</v>
      </c>
      <c r="V1635" s="98">
        <f ca="1">IFERROR((($O1635+$Q1635)*'Emission Factors'!$C$13)+($P1635*'Emission Factors'!$C$20),"")</f>
        <v>0</v>
      </c>
      <c r="W1635" s="147">
        <f ca="1">IFERROR(IF(N1635="Residential",($O1635+Q1635)*'Emission Factors'!$C$14+(P1635*'Emission Factors'!$C$21),($O1635+Q1635)*'Emission Factors'!$C$15+(P1635*'Emission Factors'!$C$22)),"")</f>
        <v>0</v>
      </c>
      <c r="X1635" s="97">
        <f t="shared" si="103"/>
        <v>0</v>
      </c>
    </row>
    <row r="1636" spans="2:24" x14ac:dyDescent="0.3">
      <c r="B1636" s="94"/>
      <c r="C1636" s="95"/>
      <c r="D1636" s="95"/>
      <c r="E1636" s="95"/>
      <c r="F1636" s="144"/>
      <c r="G1636" s="94"/>
      <c r="H1636" s="145"/>
      <c r="I1636" s="96"/>
      <c r="J1636" s="96"/>
      <c r="K1636" s="96"/>
      <c r="L1636" s="96"/>
      <c r="M1636" s="96"/>
      <c r="N1636" s="96"/>
      <c r="O1636" s="97">
        <f t="shared" si="100"/>
        <v>0</v>
      </c>
      <c r="P1636" s="97">
        <f t="shared" si="101"/>
        <v>0</v>
      </c>
      <c r="Q1636" s="97" cm="1">
        <f t="array" aca="1" ref="Q1636" ca="1">IF(I1636=0,0,$E1636*$I1636*(SUMPRODUCT((1-'Emission Factors'!$C$37)^ROW(INDIRECT("1:" &amp; 'Emission Factors'!$C$45-1)))+1))</f>
        <v>0</v>
      </c>
      <c r="R1636" s="176">
        <f ca="1">IFERROR((($O1636+$Q1636)*'Emission Factors'!$C$10)+($P1636*'Emission Factors'!$C$17),"")</f>
        <v>0</v>
      </c>
      <c r="S1636" s="146" t="str">
        <f t="shared" ca="1" si="102"/>
        <v>N/A</v>
      </c>
      <c r="T1636" s="98">
        <f ca="1">IFERROR((($O1636+$Q1636)*'Emission Factors'!$C$11)+($P1636*'Emission Factors'!$C$18),"")</f>
        <v>0</v>
      </c>
      <c r="U1636" s="98">
        <f ca="1">IFERROR((($O1636+$Q1636)*'Emission Factors'!$C$12)+($P1636*'Emission Factors'!$C$19),"")</f>
        <v>0</v>
      </c>
      <c r="V1636" s="98">
        <f ca="1">IFERROR((($O1636+$Q1636)*'Emission Factors'!$C$13)+($P1636*'Emission Factors'!$C$20),"")</f>
        <v>0</v>
      </c>
      <c r="W1636" s="147">
        <f ca="1">IFERROR(IF(N1636="Residential",($O1636+Q1636)*'Emission Factors'!$C$14+(P1636*'Emission Factors'!$C$21),($O1636+Q1636)*'Emission Factors'!$C$15+(P1636*'Emission Factors'!$C$22)),"")</f>
        <v>0</v>
      </c>
      <c r="X1636" s="97">
        <f t="shared" si="103"/>
        <v>0</v>
      </c>
    </row>
    <row r="1637" spans="2:24" x14ac:dyDescent="0.3">
      <c r="B1637" s="94"/>
      <c r="C1637" s="95"/>
      <c r="D1637" s="95"/>
      <c r="E1637" s="95"/>
      <c r="F1637" s="144"/>
      <c r="G1637" s="94"/>
      <c r="H1637" s="145"/>
      <c r="I1637" s="96"/>
      <c r="J1637" s="96"/>
      <c r="K1637" s="96"/>
      <c r="L1637" s="96"/>
      <c r="M1637" s="96"/>
      <c r="N1637" s="96"/>
      <c r="O1637" s="97">
        <f t="shared" si="100"/>
        <v>0</v>
      </c>
      <c r="P1637" s="97">
        <f t="shared" si="101"/>
        <v>0</v>
      </c>
      <c r="Q1637" s="97" cm="1">
        <f t="array" aca="1" ref="Q1637" ca="1">IF(I1637=0,0,$E1637*$I1637*(SUMPRODUCT((1-'Emission Factors'!$C$37)^ROW(INDIRECT("1:" &amp; 'Emission Factors'!$C$45-1)))+1))</f>
        <v>0</v>
      </c>
      <c r="R1637" s="176">
        <f ca="1">IFERROR((($O1637+$Q1637)*'Emission Factors'!$C$10)+($P1637*'Emission Factors'!$C$17),"")</f>
        <v>0</v>
      </c>
      <c r="S1637" s="146" t="str">
        <f t="shared" ca="1" si="102"/>
        <v>N/A</v>
      </c>
      <c r="T1637" s="98">
        <f ca="1">IFERROR((($O1637+$Q1637)*'Emission Factors'!$C$11)+($P1637*'Emission Factors'!$C$18),"")</f>
        <v>0</v>
      </c>
      <c r="U1637" s="98">
        <f ca="1">IFERROR((($O1637+$Q1637)*'Emission Factors'!$C$12)+($P1637*'Emission Factors'!$C$19),"")</f>
        <v>0</v>
      </c>
      <c r="V1637" s="98">
        <f ca="1">IFERROR((($O1637+$Q1637)*'Emission Factors'!$C$13)+($P1637*'Emission Factors'!$C$20),"")</f>
        <v>0</v>
      </c>
      <c r="W1637" s="147">
        <f ca="1">IFERROR(IF(N1637="Residential",($O1637+Q1637)*'Emission Factors'!$C$14+(P1637*'Emission Factors'!$C$21),($O1637+Q1637)*'Emission Factors'!$C$15+(P1637*'Emission Factors'!$C$22)),"")</f>
        <v>0</v>
      </c>
      <c r="X1637" s="97">
        <f t="shared" si="103"/>
        <v>0</v>
      </c>
    </row>
    <row r="1638" spans="2:24" x14ac:dyDescent="0.3">
      <c r="B1638" s="94"/>
      <c r="C1638" s="95"/>
      <c r="D1638" s="95"/>
      <c r="E1638" s="95"/>
      <c r="F1638" s="144"/>
      <c r="G1638" s="94"/>
      <c r="H1638" s="145"/>
      <c r="I1638" s="96"/>
      <c r="J1638" s="96"/>
      <c r="K1638" s="96"/>
      <c r="L1638" s="96"/>
      <c r="M1638" s="96"/>
      <c r="N1638" s="96"/>
      <c r="O1638" s="97">
        <f t="shared" si="100"/>
        <v>0</v>
      </c>
      <c r="P1638" s="97">
        <f t="shared" si="101"/>
        <v>0</v>
      </c>
      <c r="Q1638" s="97" cm="1">
        <f t="array" aca="1" ref="Q1638" ca="1">IF(I1638=0,0,$E1638*$I1638*(SUMPRODUCT((1-'Emission Factors'!$C$37)^ROW(INDIRECT("1:" &amp; 'Emission Factors'!$C$45-1)))+1))</f>
        <v>0</v>
      </c>
      <c r="R1638" s="176">
        <f ca="1">IFERROR((($O1638+$Q1638)*'Emission Factors'!$C$10)+($P1638*'Emission Factors'!$C$17),"")</f>
        <v>0</v>
      </c>
      <c r="S1638" s="146" t="str">
        <f t="shared" ca="1" si="102"/>
        <v>N/A</v>
      </c>
      <c r="T1638" s="98">
        <f ca="1">IFERROR((($O1638+$Q1638)*'Emission Factors'!$C$11)+($P1638*'Emission Factors'!$C$18),"")</f>
        <v>0</v>
      </c>
      <c r="U1638" s="98">
        <f ca="1">IFERROR((($O1638+$Q1638)*'Emission Factors'!$C$12)+($P1638*'Emission Factors'!$C$19),"")</f>
        <v>0</v>
      </c>
      <c r="V1638" s="98">
        <f ca="1">IFERROR((($O1638+$Q1638)*'Emission Factors'!$C$13)+($P1638*'Emission Factors'!$C$20),"")</f>
        <v>0</v>
      </c>
      <c r="W1638" s="147">
        <f ca="1">IFERROR(IF(N1638="Residential",($O1638+Q1638)*'Emission Factors'!$C$14+(P1638*'Emission Factors'!$C$21),($O1638+Q1638)*'Emission Factors'!$C$15+(P1638*'Emission Factors'!$C$22)),"")</f>
        <v>0</v>
      </c>
      <c r="X1638" s="97">
        <f t="shared" si="103"/>
        <v>0</v>
      </c>
    </row>
    <row r="1639" spans="2:24" x14ac:dyDescent="0.3">
      <c r="B1639" s="94"/>
      <c r="C1639" s="95"/>
      <c r="D1639" s="95"/>
      <c r="E1639" s="95"/>
      <c r="F1639" s="144"/>
      <c r="G1639" s="94"/>
      <c r="H1639" s="145"/>
      <c r="I1639" s="96"/>
      <c r="J1639" s="96"/>
      <c r="K1639" s="96"/>
      <c r="L1639" s="96"/>
      <c r="M1639" s="96"/>
      <c r="N1639" s="96"/>
      <c r="O1639" s="97">
        <f t="shared" si="100"/>
        <v>0</v>
      </c>
      <c r="P1639" s="97">
        <f t="shared" si="101"/>
        <v>0</v>
      </c>
      <c r="Q1639" s="97" cm="1">
        <f t="array" aca="1" ref="Q1639" ca="1">IF(I1639=0,0,$E1639*$I1639*(SUMPRODUCT((1-'Emission Factors'!$C$37)^ROW(INDIRECT("1:" &amp; 'Emission Factors'!$C$45-1)))+1))</f>
        <v>0</v>
      </c>
      <c r="R1639" s="176">
        <f ca="1">IFERROR((($O1639+$Q1639)*'Emission Factors'!$C$10)+($P1639*'Emission Factors'!$C$17),"")</f>
        <v>0</v>
      </c>
      <c r="S1639" s="146" t="str">
        <f t="shared" ca="1" si="102"/>
        <v>N/A</v>
      </c>
      <c r="T1639" s="98">
        <f ca="1">IFERROR((($O1639+$Q1639)*'Emission Factors'!$C$11)+($P1639*'Emission Factors'!$C$18),"")</f>
        <v>0</v>
      </c>
      <c r="U1639" s="98">
        <f ca="1">IFERROR((($O1639+$Q1639)*'Emission Factors'!$C$12)+($P1639*'Emission Factors'!$C$19),"")</f>
        <v>0</v>
      </c>
      <c r="V1639" s="98">
        <f ca="1">IFERROR((($O1639+$Q1639)*'Emission Factors'!$C$13)+($P1639*'Emission Factors'!$C$20),"")</f>
        <v>0</v>
      </c>
      <c r="W1639" s="147">
        <f ca="1">IFERROR(IF(N1639="Residential",($O1639+Q1639)*'Emission Factors'!$C$14+(P1639*'Emission Factors'!$C$21),($O1639+Q1639)*'Emission Factors'!$C$15+(P1639*'Emission Factors'!$C$22)),"")</f>
        <v>0</v>
      </c>
      <c r="X1639" s="97">
        <f t="shared" si="103"/>
        <v>0</v>
      </c>
    </row>
    <row r="1640" spans="2:24" x14ac:dyDescent="0.3">
      <c r="B1640" s="94"/>
      <c r="C1640" s="95"/>
      <c r="D1640" s="95"/>
      <c r="E1640" s="95"/>
      <c r="F1640" s="144"/>
      <c r="G1640" s="94"/>
      <c r="H1640" s="145"/>
      <c r="I1640" s="96"/>
      <c r="J1640" s="96"/>
      <c r="K1640" s="96"/>
      <c r="L1640" s="96"/>
      <c r="M1640" s="96"/>
      <c r="N1640" s="96"/>
      <c r="O1640" s="97">
        <f t="shared" si="100"/>
        <v>0</v>
      </c>
      <c r="P1640" s="97">
        <f t="shared" si="101"/>
        <v>0</v>
      </c>
      <c r="Q1640" s="97" cm="1">
        <f t="array" aca="1" ref="Q1640" ca="1">IF(I1640=0,0,$E1640*$I1640*(SUMPRODUCT((1-'Emission Factors'!$C$37)^ROW(INDIRECT("1:" &amp; 'Emission Factors'!$C$45-1)))+1))</f>
        <v>0</v>
      </c>
      <c r="R1640" s="176">
        <f ca="1">IFERROR((($O1640+$Q1640)*'Emission Factors'!$C$10)+($P1640*'Emission Factors'!$C$17),"")</f>
        <v>0</v>
      </c>
      <c r="S1640" s="146" t="str">
        <f t="shared" ca="1" si="102"/>
        <v>N/A</v>
      </c>
      <c r="T1640" s="98">
        <f ca="1">IFERROR((($O1640+$Q1640)*'Emission Factors'!$C$11)+($P1640*'Emission Factors'!$C$18),"")</f>
        <v>0</v>
      </c>
      <c r="U1640" s="98">
        <f ca="1">IFERROR((($O1640+$Q1640)*'Emission Factors'!$C$12)+($P1640*'Emission Factors'!$C$19),"")</f>
        <v>0</v>
      </c>
      <c r="V1640" s="98">
        <f ca="1">IFERROR((($O1640+$Q1640)*'Emission Factors'!$C$13)+($P1640*'Emission Factors'!$C$20),"")</f>
        <v>0</v>
      </c>
      <c r="W1640" s="147">
        <f ca="1">IFERROR(IF(N1640="Residential",($O1640+Q1640)*'Emission Factors'!$C$14+(P1640*'Emission Factors'!$C$21),($O1640+Q1640)*'Emission Factors'!$C$15+(P1640*'Emission Factors'!$C$22)),"")</f>
        <v>0</v>
      </c>
      <c r="X1640" s="97">
        <f t="shared" si="103"/>
        <v>0</v>
      </c>
    </row>
    <row r="1641" spans="2:24" x14ac:dyDescent="0.3">
      <c r="B1641" s="94"/>
      <c r="C1641" s="95"/>
      <c r="D1641" s="95"/>
      <c r="E1641" s="95"/>
      <c r="F1641" s="144"/>
      <c r="G1641" s="94"/>
      <c r="H1641" s="145"/>
      <c r="I1641" s="96"/>
      <c r="J1641" s="96"/>
      <c r="K1641" s="96"/>
      <c r="L1641" s="96"/>
      <c r="M1641" s="96"/>
      <c r="N1641" s="96"/>
      <c r="O1641" s="97">
        <f t="shared" si="100"/>
        <v>0</v>
      </c>
      <c r="P1641" s="97">
        <f t="shared" si="101"/>
        <v>0</v>
      </c>
      <c r="Q1641" s="97" cm="1">
        <f t="array" aca="1" ref="Q1641" ca="1">IF(I1641=0,0,$E1641*$I1641*(SUMPRODUCT((1-'Emission Factors'!$C$37)^ROW(INDIRECT("1:" &amp; 'Emission Factors'!$C$45-1)))+1))</f>
        <v>0</v>
      </c>
      <c r="R1641" s="176">
        <f ca="1">IFERROR((($O1641+$Q1641)*'Emission Factors'!$C$10)+($P1641*'Emission Factors'!$C$17),"")</f>
        <v>0</v>
      </c>
      <c r="S1641" s="146" t="str">
        <f t="shared" ca="1" si="102"/>
        <v>N/A</v>
      </c>
      <c r="T1641" s="98">
        <f ca="1">IFERROR((($O1641+$Q1641)*'Emission Factors'!$C$11)+($P1641*'Emission Factors'!$C$18),"")</f>
        <v>0</v>
      </c>
      <c r="U1641" s="98">
        <f ca="1">IFERROR((($O1641+$Q1641)*'Emission Factors'!$C$12)+($P1641*'Emission Factors'!$C$19),"")</f>
        <v>0</v>
      </c>
      <c r="V1641" s="98">
        <f ca="1">IFERROR((($O1641+$Q1641)*'Emission Factors'!$C$13)+($P1641*'Emission Factors'!$C$20),"")</f>
        <v>0</v>
      </c>
      <c r="W1641" s="147">
        <f ca="1">IFERROR(IF(N1641="Residential",($O1641+Q1641)*'Emission Factors'!$C$14+(P1641*'Emission Factors'!$C$21),($O1641+Q1641)*'Emission Factors'!$C$15+(P1641*'Emission Factors'!$C$22)),"")</f>
        <v>0</v>
      </c>
      <c r="X1641" s="97">
        <f t="shared" si="103"/>
        <v>0</v>
      </c>
    </row>
    <row r="1642" spans="2:24" x14ac:dyDescent="0.3">
      <c r="B1642" s="94"/>
      <c r="C1642" s="95"/>
      <c r="D1642" s="95"/>
      <c r="E1642" s="95"/>
      <c r="F1642" s="144"/>
      <c r="G1642" s="94"/>
      <c r="H1642" s="145"/>
      <c r="I1642" s="96"/>
      <c r="J1642" s="96"/>
      <c r="K1642" s="96"/>
      <c r="L1642" s="96"/>
      <c r="M1642" s="96"/>
      <c r="N1642" s="96"/>
      <c r="O1642" s="97">
        <f t="shared" si="100"/>
        <v>0</v>
      </c>
      <c r="P1642" s="97">
        <f t="shared" si="101"/>
        <v>0</v>
      </c>
      <c r="Q1642" s="97" cm="1">
        <f t="array" aca="1" ref="Q1642" ca="1">IF(I1642=0,0,$E1642*$I1642*(SUMPRODUCT((1-'Emission Factors'!$C$37)^ROW(INDIRECT("1:" &amp; 'Emission Factors'!$C$45-1)))+1))</f>
        <v>0</v>
      </c>
      <c r="R1642" s="176">
        <f ca="1">IFERROR((($O1642+$Q1642)*'Emission Factors'!$C$10)+($P1642*'Emission Factors'!$C$17),"")</f>
        <v>0</v>
      </c>
      <c r="S1642" s="146" t="str">
        <f t="shared" ca="1" si="102"/>
        <v>N/A</v>
      </c>
      <c r="T1642" s="98">
        <f ca="1">IFERROR((($O1642+$Q1642)*'Emission Factors'!$C$11)+($P1642*'Emission Factors'!$C$18),"")</f>
        <v>0</v>
      </c>
      <c r="U1642" s="98">
        <f ca="1">IFERROR((($O1642+$Q1642)*'Emission Factors'!$C$12)+($P1642*'Emission Factors'!$C$19),"")</f>
        <v>0</v>
      </c>
      <c r="V1642" s="98">
        <f ca="1">IFERROR((($O1642+$Q1642)*'Emission Factors'!$C$13)+($P1642*'Emission Factors'!$C$20),"")</f>
        <v>0</v>
      </c>
      <c r="W1642" s="147">
        <f ca="1">IFERROR(IF(N1642="Residential",($O1642+Q1642)*'Emission Factors'!$C$14+(P1642*'Emission Factors'!$C$21),($O1642+Q1642)*'Emission Factors'!$C$15+(P1642*'Emission Factors'!$C$22)),"")</f>
        <v>0</v>
      </c>
      <c r="X1642" s="97">
        <f t="shared" si="103"/>
        <v>0</v>
      </c>
    </row>
    <row r="1643" spans="2:24" x14ac:dyDescent="0.3">
      <c r="B1643" s="94"/>
      <c r="C1643" s="95"/>
      <c r="D1643" s="95"/>
      <c r="E1643" s="95"/>
      <c r="F1643" s="144"/>
      <c r="G1643" s="94"/>
      <c r="H1643" s="145"/>
      <c r="I1643" s="96"/>
      <c r="J1643" s="96"/>
      <c r="K1643" s="96"/>
      <c r="L1643" s="96"/>
      <c r="M1643" s="96"/>
      <c r="N1643" s="96"/>
      <c r="O1643" s="97">
        <f t="shared" si="100"/>
        <v>0</v>
      </c>
      <c r="P1643" s="97">
        <f t="shared" si="101"/>
        <v>0</v>
      </c>
      <c r="Q1643" s="97" cm="1">
        <f t="array" aca="1" ref="Q1643" ca="1">IF(I1643=0,0,$E1643*$I1643*(SUMPRODUCT((1-'Emission Factors'!$C$37)^ROW(INDIRECT("1:" &amp; 'Emission Factors'!$C$45-1)))+1))</f>
        <v>0</v>
      </c>
      <c r="R1643" s="176">
        <f ca="1">IFERROR((($O1643+$Q1643)*'Emission Factors'!$C$10)+($P1643*'Emission Factors'!$C$17),"")</f>
        <v>0</v>
      </c>
      <c r="S1643" s="146" t="str">
        <f t="shared" ca="1" si="102"/>
        <v>N/A</v>
      </c>
      <c r="T1643" s="98">
        <f ca="1">IFERROR((($O1643+$Q1643)*'Emission Factors'!$C$11)+($P1643*'Emission Factors'!$C$18),"")</f>
        <v>0</v>
      </c>
      <c r="U1643" s="98">
        <f ca="1">IFERROR((($O1643+$Q1643)*'Emission Factors'!$C$12)+($P1643*'Emission Factors'!$C$19),"")</f>
        <v>0</v>
      </c>
      <c r="V1643" s="98">
        <f ca="1">IFERROR((($O1643+$Q1643)*'Emission Factors'!$C$13)+($P1643*'Emission Factors'!$C$20),"")</f>
        <v>0</v>
      </c>
      <c r="W1643" s="147">
        <f ca="1">IFERROR(IF(N1643="Residential",($O1643+Q1643)*'Emission Factors'!$C$14+(P1643*'Emission Factors'!$C$21),($O1643+Q1643)*'Emission Factors'!$C$15+(P1643*'Emission Factors'!$C$22)),"")</f>
        <v>0</v>
      </c>
      <c r="X1643" s="97">
        <f t="shared" si="103"/>
        <v>0</v>
      </c>
    </row>
    <row r="1644" spans="2:24" x14ac:dyDescent="0.3">
      <c r="B1644" s="94"/>
      <c r="C1644" s="95"/>
      <c r="D1644" s="95"/>
      <c r="E1644" s="95"/>
      <c r="F1644" s="144"/>
      <c r="G1644" s="94"/>
      <c r="H1644" s="145"/>
      <c r="I1644" s="96"/>
      <c r="J1644" s="96"/>
      <c r="K1644" s="96"/>
      <c r="L1644" s="96"/>
      <c r="M1644" s="96"/>
      <c r="N1644" s="96"/>
      <c r="O1644" s="97">
        <f t="shared" si="100"/>
        <v>0</v>
      </c>
      <c r="P1644" s="97">
        <f t="shared" si="101"/>
        <v>0</v>
      </c>
      <c r="Q1644" s="97" cm="1">
        <f t="array" aca="1" ref="Q1644" ca="1">IF(I1644=0,0,$E1644*$I1644*(SUMPRODUCT((1-'Emission Factors'!$C$37)^ROW(INDIRECT("1:" &amp; 'Emission Factors'!$C$45-1)))+1))</f>
        <v>0</v>
      </c>
      <c r="R1644" s="176">
        <f ca="1">IFERROR((($O1644+$Q1644)*'Emission Factors'!$C$10)+($P1644*'Emission Factors'!$C$17),"")</f>
        <v>0</v>
      </c>
      <c r="S1644" s="146" t="str">
        <f t="shared" ca="1" si="102"/>
        <v>N/A</v>
      </c>
      <c r="T1644" s="98">
        <f ca="1">IFERROR((($O1644+$Q1644)*'Emission Factors'!$C$11)+($P1644*'Emission Factors'!$C$18),"")</f>
        <v>0</v>
      </c>
      <c r="U1644" s="98">
        <f ca="1">IFERROR((($O1644+$Q1644)*'Emission Factors'!$C$12)+($P1644*'Emission Factors'!$C$19),"")</f>
        <v>0</v>
      </c>
      <c r="V1644" s="98">
        <f ca="1">IFERROR((($O1644+$Q1644)*'Emission Factors'!$C$13)+($P1644*'Emission Factors'!$C$20),"")</f>
        <v>0</v>
      </c>
      <c r="W1644" s="147">
        <f ca="1">IFERROR(IF(N1644="Residential",($O1644+Q1644)*'Emission Factors'!$C$14+(P1644*'Emission Factors'!$C$21),($O1644+Q1644)*'Emission Factors'!$C$15+(P1644*'Emission Factors'!$C$22)),"")</f>
        <v>0</v>
      </c>
      <c r="X1644" s="97">
        <f t="shared" si="103"/>
        <v>0</v>
      </c>
    </row>
    <row r="1645" spans="2:24" x14ac:dyDescent="0.3">
      <c r="B1645" s="94"/>
      <c r="C1645" s="95"/>
      <c r="D1645" s="95"/>
      <c r="E1645" s="95"/>
      <c r="F1645" s="144"/>
      <c r="G1645" s="94"/>
      <c r="H1645" s="145"/>
      <c r="I1645" s="96"/>
      <c r="J1645" s="96"/>
      <c r="K1645" s="96"/>
      <c r="L1645" s="96"/>
      <c r="M1645" s="96"/>
      <c r="N1645" s="96"/>
      <c r="O1645" s="97">
        <f t="shared" si="100"/>
        <v>0</v>
      </c>
      <c r="P1645" s="97">
        <f t="shared" si="101"/>
        <v>0</v>
      </c>
      <c r="Q1645" s="97" cm="1">
        <f t="array" aca="1" ref="Q1645" ca="1">IF(I1645=0,0,$E1645*$I1645*(SUMPRODUCT((1-'Emission Factors'!$C$37)^ROW(INDIRECT("1:" &amp; 'Emission Factors'!$C$45-1)))+1))</f>
        <v>0</v>
      </c>
      <c r="R1645" s="176">
        <f ca="1">IFERROR((($O1645+$Q1645)*'Emission Factors'!$C$10)+($P1645*'Emission Factors'!$C$17),"")</f>
        <v>0</v>
      </c>
      <c r="S1645" s="146" t="str">
        <f t="shared" ca="1" si="102"/>
        <v>N/A</v>
      </c>
      <c r="T1645" s="98">
        <f ca="1">IFERROR((($O1645+$Q1645)*'Emission Factors'!$C$11)+($P1645*'Emission Factors'!$C$18),"")</f>
        <v>0</v>
      </c>
      <c r="U1645" s="98">
        <f ca="1">IFERROR((($O1645+$Q1645)*'Emission Factors'!$C$12)+($P1645*'Emission Factors'!$C$19),"")</f>
        <v>0</v>
      </c>
      <c r="V1645" s="98">
        <f ca="1">IFERROR((($O1645+$Q1645)*'Emission Factors'!$C$13)+($P1645*'Emission Factors'!$C$20),"")</f>
        <v>0</v>
      </c>
      <c r="W1645" s="147">
        <f ca="1">IFERROR(IF(N1645="Residential",($O1645+Q1645)*'Emission Factors'!$C$14+(P1645*'Emission Factors'!$C$21),($O1645+Q1645)*'Emission Factors'!$C$15+(P1645*'Emission Factors'!$C$22)),"")</f>
        <v>0</v>
      </c>
      <c r="X1645" s="97">
        <f t="shared" si="103"/>
        <v>0</v>
      </c>
    </row>
    <row r="1646" spans="2:24" x14ac:dyDescent="0.3">
      <c r="B1646" s="94"/>
      <c r="C1646" s="95"/>
      <c r="D1646" s="95"/>
      <c r="E1646" s="95"/>
      <c r="F1646" s="144"/>
      <c r="G1646" s="94"/>
      <c r="H1646" s="145"/>
      <c r="I1646" s="96"/>
      <c r="J1646" s="96"/>
      <c r="K1646" s="96"/>
      <c r="L1646" s="96"/>
      <c r="M1646" s="96"/>
      <c r="N1646" s="96"/>
      <c r="O1646" s="97">
        <f t="shared" si="100"/>
        <v>0</v>
      </c>
      <c r="P1646" s="97">
        <f t="shared" si="101"/>
        <v>0</v>
      </c>
      <c r="Q1646" s="97" cm="1">
        <f t="array" aca="1" ref="Q1646" ca="1">IF(I1646=0,0,$E1646*$I1646*(SUMPRODUCT((1-'Emission Factors'!$C$37)^ROW(INDIRECT("1:" &amp; 'Emission Factors'!$C$45-1)))+1))</f>
        <v>0</v>
      </c>
      <c r="R1646" s="176">
        <f ca="1">IFERROR((($O1646+$Q1646)*'Emission Factors'!$C$10)+($P1646*'Emission Factors'!$C$17),"")</f>
        <v>0</v>
      </c>
      <c r="S1646" s="146" t="str">
        <f t="shared" ca="1" si="102"/>
        <v>N/A</v>
      </c>
      <c r="T1646" s="98">
        <f ca="1">IFERROR((($O1646+$Q1646)*'Emission Factors'!$C$11)+($P1646*'Emission Factors'!$C$18),"")</f>
        <v>0</v>
      </c>
      <c r="U1646" s="98">
        <f ca="1">IFERROR((($O1646+$Q1646)*'Emission Factors'!$C$12)+($P1646*'Emission Factors'!$C$19),"")</f>
        <v>0</v>
      </c>
      <c r="V1646" s="98">
        <f ca="1">IFERROR((($O1646+$Q1646)*'Emission Factors'!$C$13)+($P1646*'Emission Factors'!$C$20),"")</f>
        <v>0</v>
      </c>
      <c r="W1646" s="147">
        <f ca="1">IFERROR(IF(N1646="Residential",($O1646+Q1646)*'Emission Factors'!$C$14+(P1646*'Emission Factors'!$C$21),($O1646+Q1646)*'Emission Factors'!$C$15+(P1646*'Emission Factors'!$C$22)),"")</f>
        <v>0</v>
      </c>
      <c r="X1646" s="97">
        <f t="shared" si="103"/>
        <v>0</v>
      </c>
    </row>
    <row r="1647" spans="2:24" x14ac:dyDescent="0.3">
      <c r="B1647" s="94"/>
      <c r="C1647" s="95"/>
      <c r="D1647" s="95"/>
      <c r="E1647" s="95"/>
      <c r="F1647" s="144"/>
      <c r="G1647" s="94"/>
      <c r="H1647" s="145"/>
      <c r="I1647" s="96"/>
      <c r="J1647" s="96"/>
      <c r="K1647" s="96"/>
      <c r="L1647" s="96"/>
      <c r="M1647" s="96"/>
      <c r="N1647" s="96"/>
      <c r="O1647" s="97">
        <f t="shared" si="100"/>
        <v>0</v>
      </c>
      <c r="P1647" s="97">
        <f t="shared" si="101"/>
        <v>0</v>
      </c>
      <c r="Q1647" s="97" cm="1">
        <f t="array" aca="1" ref="Q1647" ca="1">IF(I1647=0,0,$E1647*$I1647*(SUMPRODUCT((1-'Emission Factors'!$C$37)^ROW(INDIRECT("1:" &amp; 'Emission Factors'!$C$45-1)))+1))</f>
        <v>0</v>
      </c>
      <c r="R1647" s="176">
        <f ca="1">IFERROR((($O1647+$Q1647)*'Emission Factors'!$C$10)+($P1647*'Emission Factors'!$C$17),"")</f>
        <v>0</v>
      </c>
      <c r="S1647" s="146" t="str">
        <f t="shared" ca="1" si="102"/>
        <v>N/A</v>
      </c>
      <c r="T1647" s="98">
        <f ca="1">IFERROR((($O1647+$Q1647)*'Emission Factors'!$C$11)+($P1647*'Emission Factors'!$C$18),"")</f>
        <v>0</v>
      </c>
      <c r="U1647" s="98">
        <f ca="1">IFERROR((($O1647+$Q1647)*'Emission Factors'!$C$12)+($P1647*'Emission Factors'!$C$19),"")</f>
        <v>0</v>
      </c>
      <c r="V1647" s="98">
        <f ca="1">IFERROR((($O1647+$Q1647)*'Emission Factors'!$C$13)+($P1647*'Emission Factors'!$C$20),"")</f>
        <v>0</v>
      </c>
      <c r="W1647" s="147">
        <f ca="1">IFERROR(IF(N1647="Residential",($O1647+Q1647)*'Emission Factors'!$C$14+(P1647*'Emission Factors'!$C$21),($O1647+Q1647)*'Emission Factors'!$C$15+(P1647*'Emission Factors'!$C$22)),"")</f>
        <v>0</v>
      </c>
      <c r="X1647" s="97">
        <f t="shared" si="103"/>
        <v>0</v>
      </c>
    </row>
    <row r="1648" spans="2:24" x14ac:dyDescent="0.3">
      <c r="B1648" s="94"/>
      <c r="C1648" s="95"/>
      <c r="D1648" s="95"/>
      <c r="E1648" s="95"/>
      <c r="F1648" s="144"/>
      <c r="G1648" s="94"/>
      <c r="H1648" s="145"/>
      <c r="I1648" s="96"/>
      <c r="J1648" s="96"/>
      <c r="K1648" s="96"/>
      <c r="L1648" s="96"/>
      <c r="M1648" s="96"/>
      <c r="N1648" s="96"/>
      <c r="O1648" s="97">
        <f t="shared" si="100"/>
        <v>0</v>
      </c>
      <c r="P1648" s="97">
        <f t="shared" si="101"/>
        <v>0</v>
      </c>
      <c r="Q1648" s="97" cm="1">
        <f t="array" aca="1" ref="Q1648" ca="1">IF(I1648=0,0,$E1648*$I1648*(SUMPRODUCT((1-'Emission Factors'!$C$37)^ROW(INDIRECT("1:" &amp; 'Emission Factors'!$C$45-1)))+1))</f>
        <v>0</v>
      </c>
      <c r="R1648" s="176">
        <f ca="1">IFERROR((($O1648+$Q1648)*'Emission Factors'!$C$10)+($P1648*'Emission Factors'!$C$17),"")</f>
        <v>0</v>
      </c>
      <c r="S1648" s="146" t="str">
        <f t="shared" ca="1" si="102"/>
        <v>N/A</v>
      </c>
      <c r="T1648" s="98">
        <f ca="1">IFERROR((($O1648+$Q1648)*'Emission Factors'!$C$11)+($P1648*'Emission Factors'!$C$18),"")</f>
        <v>0</v>
      </c>
      <c r="U1648" s="98">
        <f ca="1">IFERROR((($O1648+$Q1648)*'Emission Factors'!$C$12)+($P1648*'Emission Factors'!$C$19),"")</f>
        <v>0</v>
      </c>
      <c r="V1648" s="98">
        <f ca="1">IFERROR((($O1648+$Q1648)*'Emission Factors'!$C$13)+($P1648*'Emission Factors'!$C$20),"")</f>
        <v>0</v>
      </c>
      <c r="W1648" s="147">
        <f ca="1">IFERROR(IF(N1648="Residential",($O1648+Q1648)*'Emission Factors'!$C$14+(P1648*'Emission Factors'!$C$21),($O1648+Q1648)*'Emission Factors'!$C$15+(P1648*'Emission Factors'!$C$22)),"")</f>
        <v>0</v>
      </c>
      <c r="X1648" s="97">
        <f t="shared" si="103"/>
        <v>0</v>
      </c>
    </row>
    <row r="1649" spans="2:24" x14ac:dyDescent="0.3">
      <c r="B1649" s="94"/>
      <c r="C1649" s="95"/>
      <c r="D1649" s="95"/>
      <c r="E1649" s="95"/>
      <c r="F1649" s="144"/>
      <c r="G1649" s="94"/>
      <c r="H1649" s="145"/>
      <c r="I1649" s="96"/>
      <c r="J1649" s="96"/>
      <c r="K1649" s="96"/>
      <c r="L1649" s="96"/>
      <c r="M1649" s="96"/>
      <c r="N1649" s="96"/>
      <c r="O1649" s="97">
        <f t="shared" si="100"/>
        <v>0</v>
      </c>
      <c r="P1649" s="97">
        <f t="shared" si="101"/>
        <v>0</v>
      </c>
      <c r="Q1649" s="97" cm="1">
        <f t="array" aca="1" ref="Q1649" ca="1">IF(I1649=0,0,$E1649*$I1649*(SUMPRODUCT((1-'Emission Factors'!$C$37)^ROW(INDIRECT("1:" &amp; 'Emission Factors'!$C$45-1)))+1))</f>
        <v>0</v>
      </c>
      <c r="R1649" s="176">
        <f ca="1">IFERROR((($O1649+$Q1649)*'Emission Factors'!$C$10)+($P1649*'Emission Factors'!$C$17),"")</f>
        <v>0</v>
      </c>
      <c r="S1649" s="146" t="str">
        <f t="shared" ca="1" si="102"/>
        <v>N/A</v>
      </c>
      <c r="T1649" s="98">
        <f ca="1">IFERROR((($O1649+$Q1649)*'Emission Factors'!$C$11)+($P1649*'Emission Factors'!$C$18),"")</f>
        <v>0</v>
      </c>
      <c r="U1649" s="98">
        <f ca="1">IFERROR((($O1649+$Q1649)*'Emission Factors'!$C$12)+($P1649*'Emission Factors'!$C$19),"")</f>
        <v>0</v>
      </c>
      <c r="V1649" s="98">
        <f ca="1">IFERROR((($O1649+$Q1649)*'Emission Factors'!$C$13)+($P1649*'Emission Factors'!$C$20),"")</f>
        <v>0</v>
      </c>
      <c r="W1649" s="147">
        <f ca="1">IFERROR(IF(N1649="Residential",($O1649+Q1649)*'Emission Factors'!$C$14+(P1649*'Emission Factors'!$C$21),($O1649+Q1649)*'Emission Factors'!$C$15+(P1649*'Emission Factors'!$C$22)),"")</f>
        <v>0</v>
      </c>
      <c r="X1649" s="97">
        <f t="shared" si="103"/>
        <v>0</v>
      </c>
    </row>
    <row r="1650" spans="2:24" x14ac:dyDescent="0.3">
      <c r="B1650" s="94"/>
      <c r="C1650" s="95"/>
      <c r="D1650" s="95"/>
      <c r="E1650" s="95"/>
      <c r="F1650" s="144"/>
      <c r="G1650" s="94"/>
      <c r="H1650" s="145"/>
      <c r="I1650" s="96"/>
      <c r="J1650" s="96"/>
      <c r="K1650" s="96"/>
      <c r="L1650" s="96"/>
      <c r="M1650" s="96"/>
      <c r="N1650" s="96"/>
      <c r="O1650" s="97">
        <f t="shared" si="100"/>
        <v>0</v>
      </c>
      <c r="P1650" s="97">
        <f t="shared" si="101"/>
        <v>0</v>
      </c>
      <c r="Q1650" s="97" cm="1">
        <f t="array" aca="1" ref="Q1650" ca="1">IF(I1650=0,0,$E1650*$I1650*(SUMPRODUCT((1-'Emission Factors'!$C$37)^ROW(INDIRECT("1:" &amp; 'Emission Factors'!$C$45-1)))+1))</f>
        <v>0</v>
      </c>
      <c r="R1650" s="176">
        <f ca="1">IFERROR((($O1650+$Q1650)*'Emission Factors'!$C$10)+($P1650*'Emission Factors'!$C$17),"")</f>
        <v>0</v>
      </c>
      <c r="S1650" s="146" t="str">
        <f t="shared" ca="1" si="102"/>
        <v>N/A</v>
      </c>
      <c r="T1650" s="98">
        <f ca="1">IFERROR((($O1650+$Q1650)*'Emission Factors'!$C$11)+($P1650*'Emission Factors'!$C$18),"")</f>
        <v>0</v>
      </c>
      <c r="U1650" s="98">
        <f ca="1">IFERROR((($O1650+$Q1650)*'Emission Factors'!$C$12)+($P1650*'Emission Factors'!$C$19),"")</f>
        <v>0</v>
      </c>
      <c r="V1650" s="98">
        <f ca="1">IFERROR((($O1650+$Q1650)*'Emission Factors'!$C$13)+($P1650*'Emission Factors'!$C$20),"")</f>
        <v>0</v>
      </c>
      <c r="W1650" s="147">
        <f ca="1">IFERROR(IF(N1650="Residential",($O1650+Q1650)*'Emission Factors'!$C$14+(P1650*'Emission Factors'!$C$21),($O1650+Q1650)*'Emission Factors'!$C$15+(P1650*'Emission Factors'!$C$22)),"")</f>
        <v>0</v>
      </c>
      <c r="X1650" s="97">
        <f t="shared" si="103"/>
        <v>0</v>
      </c>
    </row>
    <row r="1651" spans="2:24" x14ac:dyDescent="0.3">
      <c r="B1651" s="94"/>
      <c r="C1651" s="95"/>
      <c r="D1651" s="95"/>
      <c r="E1651" s="95"/>
      <c r="F1651" s="144"/>
      <c r="G1651" s="94"/>
      <c r="H1651" s="145"/>
      <c r="I1651" s="96"/>
      <c r="J1651" s="96"/>
      <c r="K1651" s="96"/>
      <c r="L1651" s="96"/>
      <c r="M1651" s="96"/>
      <c r="N1651" s="96"/>
      <c r="O1651" s="97">
        <f t="shared" si="100"/>
        <v>0</v>
      </c>
      <c r="P1651" s="97">
        <f t="shared" si="101"/>
        <v>0</v>
      </c>
      <c r="Q1651" s="97" cm="1">
        <f t="array" aca="1" ref="Q1651" ca="1">IF(I1651=0,0,$E1651*$I1651*(SUMPRODUCT((1-'Emission Factors'!$C$37)^ROW(INDIRECT("1:" &amp; 'Emission Factors'!$C$45-1)))+1))</f>
        <v>0</v>
      </c>
      <c r="R1651" s="176">
        <f ca="1">IFERROR((($O1651+$Q1651)*'Emission Factors'!$C$10)+($P1651*'Emission Factors'!$C$17),"")</f>
        <v>0</v>
      </c>
      <c r="S1651" s="146" t="str">
        <f t="shared" ca="1" si="102"/>
        <v>N/A</v>
      </c>
      <c r="T1651" s="98">
        <f ca="1">IFERROR((($O1651+$Q1651)*'Emission Factors'!$C$11)+($P1651*'Emission Factors'!$C$18),"")</f>
        <v>0</v>
      </c>
      <c r="U1651" s="98">
        <f ca="1">IFERROR((($O1651+$Q1651)*'Emission Factors'!$C$12)+($P1651*'Emission Factors'!$C$19),"")</f>
        <v>0</v>
      </c>
      <c r="V1651" s="98">
        <f ca="1">IFERROR((($O1651+$Q1651)*'Emission Factors'!$C$13)+($P1651*'Emission Factors'!$C$20),"")</f>
        <v>0</v>
      </c>
      <c r="W1651" s="147">
        <f ca="1">IFERROR(IF(N1651="Residential",($O1651+Q1651)*'Emission Factors'!$C$14+(P1651*'Emission Factors'!$C$21),($O1651+Q1651)*'Emission Factors'!$C$15+(P1651*'Emission Factors'!$C$22)),"")</f>
        <v>0</v>
      </c>
      <c r="X1651" s="97">
        <f t="shared" si="103"/>
        <v>0</v>
      </c>
    </row>
    <row r="1652" spans="2:24" x14ac:dyDescent="0.3">
      <c r="B1652" s="94"/>
      <c r="C1652" s="95"/>
      <c r="D1652" s="95"/>
      <c r="E1652" s="95"/>
      <c r="F1652" s="144"/>
      <c r="G1652" s="94"/>
      <c r="H1652" s="145"/>
      <c r="I1652" s="96"/>
      <c r="J1652" s="96"/>
      <c r="K1652" s="96"/>
      <c r="L1652" s="96"/>
      <c r="M1652" s="96"/>
      <c r="N1652" s="96"/>
      <c r="O1652" s="97">
        <f t="shared" si="100"/>
        <v>0</v>
      </c>
      <c r="P1652" s="97">
        <f t="shared" si="101"/>
        <v>0</v>
      </c>
      <c r="Q1652" s="97" cm="1">
        <f t="array" aca="1" ref="Q1652" ca="1">IF(I1652=0,0,$E1652*$I1652*(SUMPRODUCT((1-'Emission Factors'!$C$37)^ROW(INDIRECT("1:" &amp; 'Emission Factors'!$C$45-1)))+1))</f>
        <v>0</v>
      </c>
      <c r="R1652" s="176">
        <f ca="1">IFERROR((($O1652+$Q1652)*'Emission Factors'!$C$10)+($P1652*'Emission Factors'!$C$17),"")</f>
        <v>0</v>
      </c>
      <c r="S1652" s="146" t="str">
        <f t="shared" ca="1" si="102"/>
        <v>N/A</v>
      </c>
      <c r="T1652" s="98">
        <f ca="1">IFERROR((($O1652+$Q1652)*'Emission Factors'!$C$11)+($P1652*'Emission Factors'!$C$18),"")</f>
        <v>0</v>
      </c>
      <c r="U1652" s="98">
        <f ca="1">IFERROR((($O1652+$Q1652)*'Emission Factors'!$C$12)+($P1652*'Emission Factors'!$C$19),"")</f>
        <v>0</v>
      </c>
      <c r="V1652" s="98">
        <f ca="1">IFERROR((($O1652+$Q1652)*'Emission Factors'!$C$13)+($P1652*'Emission Factors'!$C$20),"")</f>
        <v>0</v>
      </c>
      <c r="W1652" s="147">
        <f ca="1">IFERROR(IF(N1652="Residential",($O1652+Q1652)*'Emission Factors'!$C$14+(P1652*'Emission Factors'!$C$21),($O1652+Q1652)*'Emission Factors'!$C$15+(P1652*'Emission Factors'!$C$22)),"")</f>
        <v>0</v>
      </c>
      <c r="X1652" s="97">
        <f t="shared" si="103"/>
        <v>0</v>
      </c>
    </row>
    <row r="1653" spans="2:24" x14ac:dyDescent="0.3">
      <c r="B1653" s="94"/>
      <c r="C1653" s="95"/>
      <c r="D1653" s="95"/>
      <c r="E1653" s="95"/>
      <c r="F1653" s="144"/>
      <c r="G1653" s="94"/>
      <c r="H1653" s="145"/>
      <c r="I1653" s="96"/>
      <c r="J1653" s="96"/>
      <c r="K1653" s="96"/>
      <c r="L1653" s="96"/>
      <c r="M1653" s="96"/>
      <c r="N1653" s="96"/>
      <c r="O1653" s="97">
        <f t="shared" si="100"/>
        <v>0</v>
      </c>
      <c r="P1653" s="97">
        <f t="shared" si="101"/>
        <v>0</v>
      </c>
      <c r="Q1653" s="97" cm="1">
        <f t="array" aca="1" ref="Q1653" ca="1">IF(I1653=0,0,$E1653*$I1653*(SUMPRODUCT((1-'Emission Factors'!$C$37)^ROW(INDIRECT("1:" &amp; 'Emission Factors'!$C$45-1)))+1))</f>
        <v>0</v>
      </c>
      <c r="R1653" s="176">
        <f ca="1">IFERROR((($O1653+$Q1653)*'Emission Factors'!$C$10)+($P1653*'Emission Factors'!$C$17),"")</f>
        <v>0</v>
      </c>
      <c r="S1653" s="146" t="str">
        <f t="shared" ca="1" si="102"/>
        <v>N/A</v>
      </c>
      <c r="T1653" s="98">
        <f ca="1">IFERROR((($O1653+$Q1653)*'Emission Factors'!$C$11)+($P1653*'Emission Factors'!$C$18),"")</f>
        <v>0</v>
      </c>
      <c r="U1653" s="98">
        <f ca="1">IFERROR((($O1653+$Q1653)*'Emission Factors'!$C$12)+($P1653*'Emission Factors'!$C$19),"")</f>
        <v>0</v>
      </c>
      <c r="V1653" s="98">
        <f ca="1">IFERROR((($O1653+$Q1653)*'Emission Factors'!$C$13)+($P1653*'Emission Factors'!$C$20),"")</f>
        <v>0</v>
      </c>
      <c r="W1653" s="147">
        <f ca="1">IFERROR(IF(N1653="Residential",($O1653+Q1653)*'Emission Factors'!$C$14+(P1653*'Emission Factors'!$C$21),($O1653+Q1653)*'Emission Factors'!$C$15+(P1653*'Emission Factors'!$C$22)),"")</f>
        <v>0</v>
      </c>
      <c r="X1653" s="97">
        <f t="shared" si="103"/>
        <v>0</v>
      </c>
    </row>
    <row r="1654" spans="2:24" x14ac:dyDescent="0.3">
      <c r="B1654" s="94"/>
      <c r="C1654" s="95"/>
      <c r="D1654" s="95"/>
      <c r="E1654" s="95"/>
      <c r="F1654" s="144"/>
      <c r="G1654" s="94"/>
      <c r="H1654" s="145"/>
      <c r="I1654" s="96"/>
      <c r="J1654" s="96"/>
      <c r="K1654" s="96"/>
      <c r="L1654" s="96"/>
      <c r="M1654" s="96"/>
      <c r="N1654" s="96"/>
      <c r="O1654" s="97">
        <f t="shared" si="100"/>
        <v>0</v>
      </c>
      <c r="P1654" s="97">
        <f t="shared" si="101"/>
        <v>0</v>
      </c>
      <c r="Q1654" s="97" cm="1">
        <f t="array" aca="1" ref="Q1654" ca="1">IF(I1654=0,0,$E1654*$I1654*(SUMPRODUCT((1-'Emission Factors'!$C$37)^ROW(INDIRECT("1:" &amp; 'Emission Factors'!$C$45-1)))+1))</f>
        <v>0</v>
      </c>
      <c r="R1654" s="176">
        <f ca="1">IFERROR((($O1654+$Q1654)*'Emission Factors'!$C$10)+($P1654*'Emission Factors'!$C$17),"")</f>
        <v>0</v>
      </c>
      <c r="S1654" s="146" t="str">
        <f t="shared" ca="1" si="102"/>
        <v>N/A</v>
      </c>
      <c r="T1654" s="98">
        <f ca="1">IFERROR((($O1654+$Q1654)*'Emission Factors'!$C$11)+($P1654*'Emission Factors'!$C$18),"")</f>
        <v>0</v>
      </c>
      <c r="U1654" s="98">
        <f ca="1">IFERROR((($O1654+$Q1654)*'Emission Factors'!$C$12)+($P1654*'Emission Factors'!$C$19),"")</f>
        <v>0</v>
      </c>
      <c r="V1654" s="98">
        <f ca="1">IFERROR((($O1654+$Q1654)*'Emission Factors'!$C$13)+($P1654*'Emission Factors'!$C$20),"")</f>
        <v>0</v>
      </c>
      <c r="W1654" s="147">
        <f ca="1">IFERROR(IF(N1654="Residential",($O1654+Q1654)*'Emission Factors'!$C$14+(P1654*'Emission Factors'!$C$21),($O1654+Q1654)*'Emission Factors'!$C$15+(P1654*'Emission Factors'!$C$22)),"")</f>
        <v>0</v>
      </c>
      <c r="X1654" s="97">
        <f t="shared" si="103"/>
        <v>0</v>
      </c>
    </row>
    <row r="1655" spans="2:24" x14ac:dyDescent="0.3">
      <c r="B1655" s="94"/>
      <c r="C1655" s="95"/>
      <c r="D1655" s="95"/>
      <c r="E1655" s="95"/>
      <c r="F1655" s="144"/>
      <c r="G1655" s="94"/>
      <c r="H1655" s="145"/>
      <c r="I1655" s="96"/>
      <c r="J1655" s="96"/>
      <c r="K1655" s="96"/>
      <c r="L1655" s="96"/>
      <c r="M1655" s="96"/>
      <c r="N1655" s="96"/>
      <c r="O1655" s="97">
        <f t="shared" si="100"/>
        <v>0</v>
      </c>
      <c r="P1655" s="97">
        <f t="shared" si="101"/>
        <v>0</v>
      </c>
      <c r="Q1655" s="97" cm="1">
        <f t="array" aca="1" ref="Q1655" ca="1">IF(I1655=0,0,$E1655*$I1655*(SUMPRODUCT((1-'Emission Factors'!$C$37)^ROW(INDIRECT("1:" &amp; 'Emission Factors'!$C$45-1)))+1))</f>
        <v>0</v>
      </c>
      <c r="R1655" s="176">
        <f ca="1">IFERROR((($O1655+$Q1655)*'Emission Factors'!$C$10)+($P1655*'Emission Factors'!$C$17),"")</f>
        <v>0</v>
      </c>
      <c r="S1655" s="146" t="str">
        <f t="shared" ca="1" si="102"/>
        <v>N/A</v>
      </c>
      <c r="T1655" s="98">
        <f ca="1">IFERROR((($O1655+$Q1655)*'Emission Factors'!$C$11)+($P1655*'Emission Factors'!$C$18),"")</f>
        <v>0</v>
      </c>
      <c r="U1655" s="98">
        <f ca="1">IFERROR((($O1655+$Q1655)*'Emission Factors'!$C$12)+($P1655*'Emission Factors'!$C$19),"")</f>
        <v>0</v>
      </c>
      <c r="V1655" s="98">
        <f ca="1">IFERROR((($O1655+$Q1655)*'Emission Factors'!$C$13)+($P1655*'Emission Factors'!$C$20),"")</f>
        <v>0</v>
      </c>
      <c r="W1655" s="147">
        <f ca="1">IFERROR(IF(N1655="Residential",($O1655+Q1655)*'Emission Factors'!$C$14+(P1655*'Emission Factors'!$C$21),($O1655+Q1655)*'Emission Factors'!$C$15+(P1655*'Emission Factors'!$C$22)),"")</f>
        <v>0</v>
      </c>
      <c r="X1655" s="97">
        <f t="shared" si="103"/>
        <v>0</v>
      </c>
    </row>
    <row r="1656" spans="2:24" x14ac:dyDescent="0.3">
      <c r="B1656" s="94"/>
      <c r="C1656" s="95"/>
      <c r="D1656" s="95"/>
      <c r="E1656" s="95"/>
      <c r="F1656" s="144"/>
      <c r="G1656" s="94"/>
      <c r="H1656" s="145"/>
      <c r="I1656" s="96"/>
      <c r="J1656" s="96"/>
      <c r="K1656" s="96"/>
      <c r="L1656" s="96"/>
      <c r="M1656" s="96"/>
      <c r="N1656" s="96"/>
      <c r="O1656" s="97">
        <f t="shared" si="100"/>
        <v>0</v>
      </c>
      <c r="P1656" s="97">
        <f t="shared" si="101"/>
        <v>0</v>
      </c>
      <c r="Q1656" s="97" cm="1">
        <f t="array" aca="1" ref="Q1656" ca="1">IF(I1656=0,0,$E1656*$I1656*(SUMPRODUCT((1-'Emission Factors'!$C$37)^ROW(INDIRECT("1:" &amp; 'Emission Factors'!$C$45-1)))+1))</f>
        <v>0</v>
      </c>
      <c r="R1656" s="176">
        <f ca="1">IFERROR((($O1656+$Q1656)*'Emission Factors'!$C$10)+($P1656*'Emission Factors'!$C$17),"")</f>
        <v>0</v>
      </c>
      <c r="S1656" s="146" t="str">
        <f t="shared" ca="1" si="102"/>
        <v>N/A</v>
      </c>
      <c r="T1656" s="98">
        <f ca="1">IFERROR((($O1656+$Q1656)*'Emission Factors'!$C$11)+($P1656*'Emission Factors'!$C$18),"")</f>
        <v>0</v>
      </c>
      <c r="U1656" s="98">
        <f ca="1">IFERROR((($O1656+$Q1656)*'Emission Factors'!$C$12)+($P1656*'Emission Factors'!$C$19),"")</f>
        <v>0</v>
      </c>
      <c r="V1656" s="98">
        <f ca="1">IFERROR((($O1656+$Q1656)*'Emission Factors'!$C$13)+($P1656*'Emission Factors'!$C$20),"")</f>
        <v>0</v>
      </c>
      <c r="W1656" s="147">
        <f ca="1">IFERROR(IF(N1656="Residential",($O1656+Q1656)*'Emission Factors'!$C$14+(P1656*'Emission Factors'!$C$21),($O1656+Q1656)*'Emission Factors'!$C$15+(P1656*'Emission Factors'!$C$22)),"")</f>
        <v>0</v>
      </c>
      <c r="X1656" s="97">
        <f t="shared" si="103"/>
        <v>0</v>
      </c>
    </row>
    <row r="1657" spans="2:24" x14ac:dyDescent="0.3">
      <c r="B1657" s="94"/>
      <c r="C1657" s="95"/>
      <c r="D1657" s="95"/>
      <c r="E1657" s="95"/>
      <c r="F1657" s="144"/>
      <c r="G1657" s="94"/>
      <c r="H1657" s="145"/>
      <c r="I1657" s="96"/>
      <c r="J1657" s="96"/>
      <c r="K1657" s="96"/>
      <c r="L1657" s="96"/>
      <c r="M1657" s="96"/>
      <c r="N1657" s="96"/>
      <c r="O1657" s="97">
        <f t="shared" si="100"/>
        <v>0</v>
      </c>
      <c r="P1657" s="97">
        <f t="shared" si="101"/>
        <v>0</v>
      </c>
      <c r="Q1657" s="97" cm="1">
        <f t="array" aca="1" ref="Q1657" ca="1">IF(I1657=0,0,$E1657*$I1657*(SUMPRODUCT((1-'Emission Factors'!$C$37)^ROW(INDIRECT("1:" &amp; 'Emission Factors'!$C$45-1)))+1))</f>
        <v>0</v>
      </c>
      <c r="R1657" s="176">
        <f ca="1">IFERROR((($O1657+$Q1657)*'Emission Factors'!$C$10)+($P1657*'Emission Factors'!$C$17),"")</f>
        <v>0</v>
      </c>
      <c r="S1657" s="146" t="str">
        <f t="shared" ca="1" si="102"/>
        <v>N/A</v>
      </c>
      <c r="T1657" s="98">
        <f ca="1">IFERROR((($O1657+$Q1657)*'Emission Factors'!$C$11)+($P1657*'Emission Factors'!$C$18),"")</f>
        <v>0</v>
      </c>
      <c r="U1657" s="98">
        <f ca="1">IFERROR((($O1657+$Q1657)*'Emission Factors'!$C$12)+($P1657*'Emission Factors'!$C$19),"")</f>
        <v>0</v>
      </c>
      <c r="V1657" s="98">
        <f ca="1">IFERROR((($O1657+$Q1657)*'Emission Factors'!$C$13)+($P1657*'Emission Factors'!$C$20),"")</f>
        <v>0</v>
      </c>
      <c r="W1657" s="147">
        <f ca="1">IFERROR(IF(N1657="Residential",($O1657+Q1657)*'Emission Factors'!$C$14+(P1657*'Emission Factors'!$C$21),($O1657+Q1657)*'Emission Factors'!$C$15+(P1657*'Emission Factors'!$C$22)),"")</f>
        <v>0</v>
      </c>
      <c r="X1657" s="97">
        <f t="shared" si="103"/>
        <v>0</v>
      </c>
    </row>
    <row r="1658" spans="2:24" x14ac:dyDescent="0.3">
      <c r="B1658" s="94"/>
      <c r="C1658" s="95"/>
      <c r="D1658" s="95"/>
      <c r="E1658" s="95"/>
      <c r="F1658" s="144"/>
      <c r="G1658" s="94"/>
      <c r="H1658" s="145"/>
      <c r="I1658" s="96"/>
      <c r="J1658" s="96"/>
      <c r="K1658" s="96"/>
      <c r="L1658" s="96"/>
      <c r="M1658" s="96"/>
      <c r="N1658" s="96"/>
      <c r="O1658" s="97">
        <f t="shared" si="100"/>
        <v>0</v>
      </c>
      <c r="P1658" s="97">
        <f t="shared" si="101"/>
        <v>0</v>
      </c>
      <c r="Q1658" s="97" cm="1">
        <f t="array" aca="1" ref="Q1658" ca="1">IF(I1658=0,0,$E1658*$I1658*(SUMPRODUCT((1-'Emission Factors'!$C$37)^ROW(INDIRECT("1:" &amp; 'Emission Factors'!$C$45-1)))+1))</f>
        <v>0</v>
      </c>
      <c r="R1658" s="176">
        <f ca="1">IFERROR((($O1658+$Q1658)*'Emission Factors'!$C$10)+($P1658*'Emission Factors'!$C$17),"")</f>
        <v>0</v>
      </c>
      <c r="S1658" s="146" t="str">
        <f t="shared" ca="1" si="102"/>
        <v>N/A</v>
      </c>
      <c r="T1658" s="98">
        <f ca="1">IFERROR((($O1658+$Q1658)*'Emission Factors'!$C$11)+($P1658*'Emission Factors'!$C$18),"")</f>
        <v>0</v>
      </c>
      <c r="U1658" s="98">
        <f ca="1">IFERROR((($O1658+$Q1658)*'Emission Factors'!$C$12)+($P1658*'Emission Factors'!$C$19),"")</f>
        <v>0</v>
      </c>
      <c r="V1658" s="98">
        <f ca="1">IFERROR((($O1658+$Q1658)*'Emission Factors'!$C$13)+($P1658*'Emission Factors'!$C$20),"")</f>
        <v>0</v>
      </c>
      <c r="W1658" s="147">
        <f ca="1">IFERROR(IF(N1658="Residential",($O1658+Q1658)*'Emission Factors'!$C$14+(P1658*'Emission Factors'!$C$21),($O1658+Q1658)*'Emission Factors'!$C$15+(P1658*'Emission Factors'!$C$22)),"")</f>
        <v>0</v>
      </c>
      <c r="X1658" s="97">
        <f t="shared" si="103"/>
        <v>0</v>
      </c>
    </row>
    <row r="1659" spans="2:24" x14ac:dyDescent="0.3">
      <c r="B1659" s="94"/>
      <c r="C1659" s="95"/>
      <c r="D1659" s="95"/>
      <c r="E1659" s="95"/>
      <c r="F1659" s="144"/>
      <c r="G1659" s="94"/>
      <c r="H1659" s="145"/>
      <c r="I1659" s="96"/>
      <c r="J1659" s="96"/>
      <c r="K1659" s="96"/>
      <c r="L1659" s="96"/>
      <c r="M1659" s="96"/>
      <c r="N1659" s="96"/>
      <c r="O1659" s="97">
        <f t="shared" si="100"/>
        <v>0</v>
      </c>
      <c r="P1659" s="97">
        <f t="shared" si="101"/>
        <v>0</v>
      </c>
      <c r="Q1659" s="97" cm="1">
        <f t="array" aca="1" ref="Q1659" ca="1">IF(I1659=0,0,$E1659*$I1659*(SUMPRODUCT((1-'Emission Factors'!$C$37)^ROW(INDIRECT("1:" &amp; 'Emission Factors'!$C$45-1)))+1))</f>
        <v>0</v>
      </c>
      <c r="R1659" s="176">
        <f ca="1">IFERROR((($O1659+$Q1659)*'Emission Factors'!$C$10)+($P1659*'Emission Factors'!$C$17),"")</f>
        <v>0</v>
      </c>
      <c r="S1659" s="146" t="str">
        <f t="shared" ca="1" si="102"/>
        <v>N/A</v>
      </c>
      <c r="T1659" s="98">
        <f ca="1">IFERROR((($O1659+$Q1659)*'Emission Factors'!$C$11)+($P1659*'Emission Factors'!$C$18),"")</f>
        <v>0</v>
      </c>
      <c r="U1659" s="98">
        <f ca="1">IFERROR((($O1659+$Q1659)*'Emission Factors'!$C$12)+($P1659*'Emission Factors'!$C$19),"")</f>
        <v>0</v>
      </c>
      <c r="V1659" s="98">
        <f ca="1">IFERROR((($O1659+$Q1659)*'Emission Factors'!$C$13)+($P1659*'Emission Factors'!$C$20),"")</f>
        <v>0</v>
      </c>
      <c r="W1659" s="147">
        <f ca="1">IFERROR(IF(N1659="Residential",($O1659+Q1659)*'Emission Factors'!$C$14+(P1659*'Emission Factors'!$C$21),($O1659+Q1659)*'Emission Factors'!$C$15+(P1659*'Emission Factors'!$C$22)),"")</f>
        <v>0</v>
      </c>
      <c r="X1659" s="97">
        <f t="shared" si="103"/>
        <v>0</v>
      </c>
    </row>
    <row r="1660" spans="2:24" x14ac:dyDescent="0.3">
      <c r="B1660" s="94"/>
      <c r="C1660" s="95"/>
      <c r="D1660" s="95"/>
      <c r="E1660" s="95"/>
      <c r="F1660" s="144"/>
      <c r="G1660" s="94"/>
      <c r="H1660" s="145"/>
      <c r="I1660" s="96"/>
      <c r="J1660" s="96"/>
      <c r="K1660" s="96"/>
      <c r="L1660" s="96"/>
      <c r="M1660" s="96"/>
      <c r="N1660" s="96"/>
      <c r="O1660" s="97">
        <f t="shared" si="100"/>
        <v>0</v>
      </c>
      <c r="P1660" s="97">
        <f t="shared" si="101"/>
        <v>0</v>
      </c>
      <c r="Q1660" s="97" cm="1">
        <f t="array" aca="1" ref="Q1660" ca="1">IF(I1660=0,0,$E1660*$I1660*(SUMPRODUCT((1-'Emission Factors'!$C$37)^ROW(INDIRECT("1:" &amp; 'Emission Factors'!$C$45-1)))+1))</f>
        <v>0</v>
      </c>
      <c r="R1660" s="176">
        <f ca="1">IFERROR((($O1660+$Q1660)*'Emission Factors'!$C$10)+($P1660*'Emission Factors'!$C$17),"")</f>
        <v>0</v>
      </c>
      <c r="S1660" s="146" t="str">
        <f t="shared" ca="1" si="102"/>
        <v>N/A</v>
      </c>
      <c r="T1660" s="98">
        <f ca="1">IFERROR((($O1660+$Q1660)*'Emission Factors'!$C$11)+($P1660*'Emission Factors'!$C$18),"")</f>
        <v>0</v>
      </c>
      <c r="U1660" s="98">
        <f ca="1">IFERROR((($O1660+$Q1660)*'Emission Factors'!$C$12)+($P1660*'Emission Factors'!$C$19),"")</f>
        <v>0</v>
      </c>
      <c r="V1660" s="98">
        <f ca="1">IFERROR((($O1660+$Q1660)*'Emission Factors'!$C$13)+($P1660*'Emission Factors'!$C$20),"")</f>
        <v>0</v>
      </c>
      <c r="W1660" s="147">
        <f ca="1">IFERROR(IF(N1660="Residential",($O1660+Q1660)*'Emission Factors'!$C$14+(P1660*'Emission Factors'!$C$21),($O1660+Q1660)*'Emission Factors'!$C$15+(P1660*'Emission Factors'!$C$22)),"")</f>
        <v>0</v>
      </c>
      <c r="X1660" s="97">
        <f t="shared" si="103"/>
        <v>0</v>
      </c>
    </row>
    <row r="1661" spans="2:24" x14ac:dyDescent="0.3">
      <c r="B1661" s="94"/>
      <c r="C1661" s="95"/>
      <c r="D1661" s="95"/>
      <c r="E1661" s="95"/>
      <c r="F1661" s="144"/>
      <c r="G1661" s="94"/>
      <c r="H1661" s="145"/>
      <c r="I1661" s="96"/>
      <c r="J1661" s="96"/>
      <c r="K1661" s="96"/>
      <c r="L1661" s="96"/>
      <c r="M1661" s="96"/>
      <c r="N1661" s="96"/>
      <c r="O1661" s="97">
        <f t="shared" si="100"/>
        <v>0</v>
      </c>
      <c r="P1661" s="97">
        <f t="shared" si="101"/>
        <v>0</v>
      </c>
      <c r="Q1661" s="97" cm="1">
        <f t="array" aca="1" ref="Q1661" ca="1">IF(I1661=0,0,$E1661*$I1661*(SUMPRODUCT((1-'Emission Factors'!$C$37)^ROW(INDIRECT("1:" &amp; 'Emission Factors'!$C$45-1)))+1))</f>
        <v>0</v>
      </c>
      <c r="R1661" s="176">
        <f ca="1">IFERROR((($O1661+$Q1661)*'Emission Factors'!$C$10)+($P1661*'Emission Factors'!$C$17),"")</f>
        <v>0</v>
      </c>
      <c r="S1661" s="146" t="str">
        <f t="shared" ca="1" si="102"/>
        <v>N/A</v>
      </c>
      <c r="T1661" s="98">
        <f ca="1">IFERROR((($O1661+$Q1661)*'Emission Factors'!$C$11)+($P1661*'Emission Factors'!$C$18),"")</f>
        <v>0</v>
      </c>
      <c r="U1661" s="98">
        <f ca="1">IFERROR((($O1661+$Q1661)*'Emission Factors'!$C$12)+($P1661*'Emission Factors'!$C$19),"")</f>
        <v>0</v>
      </c>
      <c r="V1661" s="98">
        <f ca="1">IFERROR((($O1661+$Q1661)*'Emission Factors'!$C$13)+($P1661*'Emission Factors'!$C$20),"")</f>
        <v>0</v>
      </c>
      <c r="W1661" s="147">
        <f ca="1">IFERROR(IF(N1661="Residential",($O1661+Q1661)*'Emission Factors'!$C$14+(P1661*'Emission Factors'!$C$21),($O1661+Q1661)*'Emission Factors'!$C$15+(P1661*'Emission Factors'!$C$22)),"")</f>
        <v>0</v>
      </c>
      <c r="X1661" s="97">
        <f t="shared" si="103"/>
        <v>0</v>
      </c>
    </row>
    <row r="1662" spans="2:24" x14ac:dyDescent="0.3">
      <c r="B1662" s="94"/>
      <c r="C1662" s="95"/>
      <c r="D1662" s="95"/>
      <c r="E1662" s="95"/>
      <c r="F1662" s="144"/>
      <c r="G1662" s="94"/>
      <c r="H1662" s="145"/>
      <c r="I1662" s="96"/>
      <c r="J1662" s="96"/>
      <c r="K1662" s="96"/>
      <c r="L1662" s="96"/>
      <c r="M1662" s="96"/>
      <c r="N1662" s="96"/>
      <c r="O1662" s="97">
        <f t="shared" si="100"/>
        <v>0</v>
      </c>
      <c r="P1662" s="97">
        <f t="shared" si="101"/>
        <v>0</v>
      </c>
      <c r="Q1662" s="97" cm="1">
        <f t="array" aca="1" ref="Q1662" ca="1">IF(I1662=0,0,$E1662*$I1662*(SUMPRODUCT((1-'Emission Factors'!$C$37)^ROW(INDIRECT("1:" &amp; 'Emission Factors'!$C$45-1)))+1))</f>
        <v>0</v>
      </c>
      <c r="R1662" s="176">
        <f ca="1">IFERROR((($O1662+$Q1662)*'Emission Factors'!$C$10)+($P1662*'Emission Factors'!$C$17),"")</f>
        <v>0</v>
      </c>
      <c r="S1662" s="146" t="str">
        <f t="shared" ca="1" si="102"/>
        <v>N/A</v>
      </c>
      <c r="T1662" s="98">
        <f ca="1">IFERROR((($O1662+$Q1662)*'Emission Factors'!$C$11)+($P1662*'Emission Factors'!$C$18),"")</f>
        <v>0</v>
      </c>
      <c r="U1662" s="98">
        <f ca="1">IFERROR((($O1662+$Q1662)*'Emission Factors'!$C$12)+($P1662*'Emission Factors'!$C$19),"")</f>
        <v>0</v>
      </c>
      <c r="V1662" s="98">
        <f ca="1">IFERROR((($O1662+$Q1662)*'Emission Factors'!$C$13)+($P1662*'Emission Factors'!$C$20),"")</f>
        <v>0</v>
      </c>
      <c r="W1662" s="147">
        <f ca="1">IFERROR(IF(N1662="Residential",($O1662+Q1662)*'Emission Factors'!$C$14+(P1662*'Emission Factors'!$C$21),($O1662+Q1662)*'Emission Factors'!$C$15+(P1662*'Emission Factors'!$C$22)),"")</f>
        <v>0</v>
      </c>
      <c r="X1662" s="97">
        <f t="shared" si="103"/>
        <v>0</v>
      </c>
    </row>
    <row r="1663" spans="2:24" x14ac:dyDescent="0.3">
      <c r="B1663" s="94"/>
      <c r="C1663" s="95"/>
      <c r="D1663" s="95"/>
      <c r="E1663" s="95"/>
      <c r="F1663" s="144"/>
      <c r="G1663" s="94"/>
      <c r="H1663" s="145"/>
      <c r="I1663" s="96"/>
      <c r="J1663" s="96"/>
      <c r="K1663" s="96"/>
      <c r="L1663" s="96"/>
      <c r="M1663" s="96"/>
      <c r="N1663" s="96"/>
      <c r="O1663" s="97">
        <f t="shared" si="100"/>
        <v>0</v>
      </c>
      <c r="P1663" s="97">
        <f t="shared" si="101"/>
        <v>0</v>
      </c>
      <c r="Q1663" s="97" cm="1">
        <f t="array" aca="1" ref="Q1663" ca="1">IF(I1663=0,0,$E1663*$I1663*(SUMPRODUCT((1-'Emission Factors'!$C$37)^ROW(INDIRECT("1:" &amp; 'Emission Factors'!$C$45-1)))+1))</f>
        <v>0</v>
      </c>
      <c r="R1663" s="176">
        <f ca="1">IFERROR((($O1663+$Q1663)*'Emission Factors'!$C$10)+($P1663*'Emission Factors'!$C$17),"")</f>
        <v>0</v>
      </c>
      <c r="S1663" s="146" t="str">
        <f t="shared" ca="1" si="102"/>
        <v>N/A</v>
      </c>
      <c r="T1663" s="98">
        <f ca="1">IFERROR((($O1663+$Q1663)*'Emission Factors'!$C$11)+($P1663*'Emission Factors'!$C$18),"")</f>
        <v>0</v>
      </c>
      <c r="U1663" s="98">
        <f ca="1">IFERROR((($O1663+$Q1663)*'Emission Factors'!$C$12)+($P1663*'Emission Factors'!$C$19),"")</f>
        <v>0</v>
      </c>
      <c r="V1663" s="98">
        <f ca="1">IFERROR((($O1663+$Q1663)*'Emission Factors'!$C$13)+($P1663*'Emission Factors'!$C$20),"")</f>
        <v>0</v>
      </c>
      <c r="W1663" s="147">
        <f ca="1">IFERROR(IF(N1663="Residential",($O1663+Q1663)*'Emission Factors'!$C$14+(P1663*'Emission Factors'!$C$21),($O1663+Q1663)*'Emission Factors'!$C$15+(P1663*'Emission Factors'!$C$22)),"")</f>
        <v>0</v>
      </c>
      <c r="X1663" s="97">
        <f t="shared" si="103"/>
        <v>0</v>
      </c>
    </row>
    <row r="1664" spans="2:24" x14ac:dyDescent="0.3">
      <c r="B1664" s="94"/>
      <c r="C1664" s="95"/>
      <c r="D1664" s="95"/>
      <c r="E1664" s="95"/>
      <c r="F1664" s="144"/>
      <c r="G1664" s="94"/>
      <c r="H1664" s="145"/>
      <c r="I1664" s="96"/>
      <c r="J1664" s="96"/>
      <c r="K1664" s="96"/>
      <c r="L1664" s="96"/>
      <c r="M1664" s="96"/>
      <c r="N1664" s="96"/>
      <c r="O1664" s="97">
        <f t="shared" si="100"/>
        <v>0</v>
      </c>
      <c r="P1664" s="97">
        <f t="shared" si="101"/>
        <v>0</v>
      </c>
      <c r="Q1664" s="97" cm="1">
        <f t="array" aca="1" ref="Q1664" ca="1">IF(I1664=0,0,$E1664*$I1664*(SUMPRODUCT((1-'Emission Factors'!$C$37)^ROW(INDIRECT("1:" &amp; 'Emission Factors'!$C$45-1)))+1))</f>
        <v>0</v>
      </c>
      <c r="R1664" s="176">
        <f ca="1">IFERROR((($O1664+$Q1664)*'Emission Factors'!$C$10)+($P1664*'Emission Factors'!$C$17),"")</f>
        <v>0</v>
      </c>
      <c r="S1664" s="146" t="str">
        <f t="shared" ca="1" si="102"/>
        <v>N/A</v>
      </c>
      <c r="T1664" s="98">
        <f ca="1">IFERROR((($O1664+$Q1664)*'Emission Factors'!$C$11)+($P1664*'Emission Factors'!$C$18),"")</f>
        <v>0</v>
      </c>
      <c r="U1664" s="98">
        <f ca="1">IFERROR((($O1664+$Q1664)*'Emission Factors'!$C$12)+($P1664*'Emission Factors'!$C$19),"")</f>
        <v>0</v>
      </c>
      <c r="V1664" s="98">
        <f ca="1">IFERROR((($O1664+$Q1664)*'Emission Factors'!$C$13)+($P1664*'Emission Factors'!$C$20),"")</f>
        <v>0</v>
      </c>
      <c r="W1664" s="147">
        <f ca="1">IFERROR(IF(N1664="Residential",($O1664+Q1664)*'Emission Factors'!$C$14+(P1664*'Emission Factors'!$C$21),($O1664+Q1664)*'Emission Factors'!$C$15+(P1664*'Emission Factors'!$C$22)),"")</f>
        <v>0</v>
      </c>
      <c r="X1664" s="97">
        <f t="shared" si="103"/>
        <v>0</v>
      </c>
    </row>
    <row r="1665" spans="2:24" x14ac:dyDescent="0.3">
      <c r="B1665" s="94"/>
      <c r="C1665" s="95"/>
      <c r="D1665" s="95"/>
      <c r="E1665" s="95"/>
      <c r="F1665" s="144"/>
      <c r="G1665" s="94"/>
      <c r="H1665" s="145"/>
      <c r="I1665" s="96"/>
      <c r="J1665" s="96"/>
      <c r="K1665" s="96"/>
      <c r="L1665" s="96"/>
      <c r="M1665" s="96"/>
      <c r="N1665" s="96"/>
      <c r="O1665" s="97">
        <f t="shared" si="100"/>
        <v>0</v>
      </c>
      <c r="P1665" s="97">
        <f t="shared" si="101"/>
        <v>0</v>
      </c>
      <c r="Q1665" s="97" cm="1">
        <f t="array" aca="1" ref="Q1665" ca="1">IF(I1665=0,0,$E1665*$I1665*(SUMPRODUCT((1-'Emission Factors'!$C$37)^ROW(INDIRECT("1:" &amp; 'Emission Factors'!$C$45-1)))+1))</f>
        <v>0</v>
      </c>
      <c r="R1665" s="176">
        <f ca="1">IFERROR((($O1665+$Q1665)*'Emission Factors'!$C$10)+($P1665*'Emission Factors'!$C$17),"")</f>
        <v>0</v>
      </c>
      <c r="S1665" s="146" t="str">
        <f t="shared" ca="1" si="102"/>
        <v>N/A</v>
      </c>
      <c r="T1665" s="98">
        <f ca="1">IFERROR((($O1665+$Q1665)*'Emission Factors'!$C$11)+($P1665*'Emission Factors'!$C$18),"")</f>
        <v>0</v>
      </c>
      <c r="U1665" s="98">
        <f ca="1">IFERROR((($O1665+$Q1665)*'Emission Factors'!$C$12)+($P1665*'Emission Factors'!$C$19),"")</f>
        <v>0</v>
      </c>
      <c r="V1665" s="98">
        <f ca="1">IFERROR((($O1665+$Q1665)*'Emission Factors'!$C$13)+($P1665*'Emission Factors'!$C$20),"")</f>
        <v>0</v>
      </c>
      <c r="W1665" s="147">
        <f ca="1">IFERROR(IF(N1665="Residential",($O1665+Q1665)*'Emission Factors'!$C$14+(P1665*'Emission Factors'!$C$21),($O1665+Q1665)*'Emission Factors'!$C$15+(P1665*'Emission Factors'!$C$22)),"")</f>
        <v>0</v>
      </c>
      <c r="X1665" s="97">
        <f t="shared" si="103"/>
        <v>0</v>
      </c>
    </row>
    <row r="1666" spans="2:24" x14ac:dyDescent="0.3">
      <c r="B1666" s="94"/>
      <c r="C1666" s="95"/>
      <c r="D1666" s="95"/>
      <c r="E1666" s="95"/>
      <c r="F1666" s="144"/>
      <c r="G1666" s="94"/>
      <c r="H1666" s="145"/>
      <c r="I1666" s="96"/>
      <c r="J1666" s="96"/>
      <c r="K1666" s="96"/>
      <c r="L1666" s="96"/>
      <c r="M1666" s="96"/>
      <c r="N1666" s="96"/>
      <c r="O1666" s="97">
        <f t="shared" si="100"/>
        <v>0</v>
      </c>
      <c r="P1666" s="97">
        <f t="shared" si="101"/>
        <v>0</v>
      </c>
      <c r="Q1666" s="97" cm="1">
        <f t="array" aca="1" ref="Q1666" ca="1">IF(I1666=0,0,$E1666*$I1666*(SUMPRODUCT((1-'Emission Factors'!$C$37)^ROW(INDIRECT("1:" &amp; 'Emission Factors'!$C$45-1)))+1))</f>
        <v>0</v>
      </c>
      <c r="R1666" s="176">
        <f ca="1">IFERROR((($O1666+$Q1666)*'Emission Factors'!$C$10)+($P1666*'Emission Factors'!$C$17),"")</f>
        <v>0</v>
      </c>
      <c r="S1666" s="146" t="str">
        <f t="shared" ca="1" si="102"/>
        <v>N/A</v>
      </c>
      <c r="T1666" s="98">
        <f ca="1">IFERROR((($O1666+$Q1666)*'Emission Factors'!$C$11)+($P1666*'Emission Factors'!$C$18),"")</f>
        <v>0</v>
      </c>
      <c r="U1666" s="98">
        <f ca="1">IFERROR((($O1666+$Q1666)*'Emission Factors'!$C$12)+($P1666*'Emission Factors'!$C$19),"")</f>
        <v>0</v>
      </c>
      <c r="V1666" s="98">
        <f ca="1">IFERROR((($O1666+$Q1666)*'Emission Factors'!$C$13)+($P1666*'Emission Factors'!$C$20),"")</f>
        <v>0</v>
      </c>
      <c r="W1666" s="147">
        <f ca="1">IFERROR(IF(N1666="Residential",($O1666+Q1666)*'Emission Factors'!$C$14+(P1666*'Emission Factors'!$C$21),($O1666+Q1666)*'Emission Factors'!$C$15+(P1666*'Emission Factors'!$C$22)),"")</f>
        <v>0</v>
      </c>
      <c r="X1666" s="97">
        <f t="shared" si="103"/>
        <v>0</v>
      </c>
    </row>
    <row r="1667" spans="2:24" x14ac:dyDescent="0.3">
      <c r="B1667" s="94"/>
      <c r="C1667" s="95"/>
      <c r="D1667" s="95"/>
      <c r="E1667" s="95"/>
      <c r="F1667" s="144"/>
      <c r="G1667" s="94"/>
      <c r="H1667" s="145"/>
      <c r="I1667" s="96"/>
      <c r="J1667" s="96"/>
      <c r="K1667" s="96"/>
      <c r="L1667" s="96"/>
      <c r="M1667" s="96"/>
      <c r="N1667" s="96"/>
      <c r="O1667" s="97">
        <f t="shared" si="100"/>
        <v>0</v>
      </c>
      <c r="P1667" s="97">
        <f t="shared" si="101"/>
        <v>0</v>
      </c>
      <c r="Q1667" s="97" cm="1">
        <f t="array" aca="1" ref="Q1667" ca="1">IF(I1667=0,0,$E1667*$I1667*(SUMPRODUCT((1-'Emission Factors'!$C$37)^ROW(INDIRECT("1:" &amp; 'Emission Factors'!$C$45-1)))+1))</f>
        <v>0</v>
      </c>
      <c r="R1667" s="176">
        <f ca="1">IFERROR((($O1667+$Q1667)*'Emission Factors'!$C$10)+($P1667*'Emission Factors'!$C$17),"")</f>
        <v>0</v>
      </c>
      <c r="S1667" s="146" t="str">
        <f t="shared" ca="1" si="102"/>
        <v>N/A</v>
      </c>
      <c r="T1667" s="98">
        <f ca="1">IFERROR((($O1667+$Q1667)*'Emission Factors'!$C$11)+($P1667*'Emission Factors'!$C$18),"")</f>
        <v>0</v>
      </c>
      <c r="U1667" s="98">
        <f ca="1">IFERROR((($O1667+$Q1667)*'Emission Factors'!$C$12)+($P1667*'Emission Factors'!$C$19),"")</f>
        <v>0</v>
      </c>
      <c r="V1667" s="98">
        <f ca="1">IFERROR((($O1667+$Q1667)*'Emission Factors'!$C$13)+($P1667*'Emission Factors'!$C$20),"")</f>
        <v>0</v>
      </c>
      <c r="W1667" s="147">
        <f ca="1">IFERROR(IF(N1667="Residential",($O1667+Q1667)*'Emission Factors'!$C$14+(P1667*'Emission Factors'!$C$21),($O1667+Q1667)*'Emission Factors'!$C$15+(P1667*'Emission Factors'!$C$22)),"")</f>
        <v>0</v>
      </c>
      <c r="X1667" s="97">
        <f t="shared" si="103"/>
        <v>0</v>
      </c>
    </row>
    <row r="1668" spans="2:24" x14ac:dyDescent="0.3">
      <c r="B1668" s="94"/>
      <c r="C1668" s="95"/>
      <c r="D1668" s="95"/>
      <c r="E1668" s="95"/>
      <c r="F1668" s="144"/>
      <c r="G1668" s="94"/>
      <c r="H1668" s="145"/>
      <c r="I1668" s="96"/>
      <c r="J1668" s="96"/>
      <c r="K1668" s="96"/>
      <c r="L1668" s="96"/>
      <c r="M1668" s="96"/>
      <c r="N1668" s="96"/>
      <c r="O1668" s="97">
        <f t="shared" si="100"/>
        <v>0</v>
      </c>
      <c r="P1668" s="97">
        <f t="shared" si="101"/>
        <v>0</v>
      </c>
      <c r="Q1668" s="97" cm="1">
        <f t="array" aca="1" ref="Q1668" ca="1">IF(I1668=0,0,$E1668*$I1668*(SUMPRODUCT((1-'Emission Factors'!$C$37)^ROW(INDIRECT("1:" &amp; 'Emission Factors'!$C$45-1)))+1))</f>
        <v>0</v>
      </c>
      <c r="R1668" s="176">
        <f ca="1">IFERROR((($O1668+$Q1668)*'Emission Factors'!$C$10)+($P1668*'Emission Factors'!$C$17),"")</f>
        <v>0</v>
      </c>
      <c r="S1668" s="146" t="str">
        <f t="shared" ca="1" si="102"/>
        <v>N/A</v>
      </c>
      <c r="T1668" s="98">
        <f ca="1">IFERROR((($O1668+$Q1668)*'Emission Factors'!$C$11)+($P1668*'Emission Factors'!$C$18),"")</f>
        <v>0</v>
      </c>
      <c r="U1668" s="98">
        <f ca="1">IFERROR((($O1668+$Q1668)*'Emission Factors'!$C$12)+($P1668*'Emission Factors'!$C$19),"")</f>
        <v>0</v>
      </c>
      <c r="V1668" s="98">
        <f ca="1">IFERROR((($O1668+$Q1668)*'Emission Factors'!$C$13)+($P1668*'Emission Factors'!$C$20),"")</f>
        <v>0</v>
      </c>
      <c r="W1668" s="147">
        <f ca="1">IFERROR(IF(N1668="Residential",($O1668+Q1668)*'Emission Factors'!$C$14+(P1668*'Emission Factors'!$C$21),($O1668+Q1668)*'Emission Factors'!$C$15+(P1668*'Emission Factors'!$C$22)),"")</f>
        <v>0</v>
      </c>
      <c r="X1668" s="97">
        <f t="shared" si="103"/>
        <v>0</v>
      </c>
    </row>
    <row r="1669" spans="2:24" x14ac:dyDescent="0.3">
      <c r="B1669" s="94"/>
      <c r="C1669" s="95"/>
      <c r="D1669" s="95"/>
      <c r="E1669" s="95"/>
      <c r="F1669" s="144"/>
      <c r="G1669" s="94"/>
      <c r="H1669" s="145"/>
      <c r="I1669" s="96"/>
      <c r="J1669" s="96"/>
      <c r="K1669" s="96"/>
      <c r="L1669" s="96"/>
      <c r="M1669" s="96"/>
      <c r="N1669" s="96"/>
      <c r="O1669" s="97">
        <f t="shared" si="100"/>
        <v>0</v>
      </c>
      <c r="P1669" s="97">
        <f t="shared" si="101"/>
        <v>0</v>
      </c>
      <c r="Q1669" s="97" cm="1">
        <f t="array" aca="1" ref="Q1669" ca="1">IF(I1669=0,0,$E1669*$I1669*(SUMPRODUCT((1-'Emission Factors'!$C$37)^ROW(INDIRECT("1:" &amp; 'Emission Factors'!$C$45-1)))+1))</f>
        <v>0</v>
      </c>
      <c r="R1669" s="176">
        <f ca="1">IFERROR((($O1669+$Q1669)*'Emission Factors'!$C$10)+($P1669*'Emission Factors'!$C$17),"")</f>
        <v>0</v>
      </c>
      <c r="S1669" s="146" t="str">
        <f t="shared" ca="1" si="102"/>
        <v>N/A</v>
      </c>
      <c r="T1669" s="98">
        <f ca="1">IFERROR((($O1669+$Q1669)*'Emission Factors'!$C$11)+($P1669*'Emission Factors'!$C$18),"")</f>
        <v>0</v>
      </c>
      <c r="U1669" s="98">
        <f ca="1">IFERROR((($O1669+$Q1669)*'Emission Factors'!$C$12)+($P1669*'Emission Factors'!$C$19),"")</f>
        <v>0</v>
      </c>
      <c r="V1669" s="98">
        <f ca="1">IFERROR((($O1669+$Q1669)*'Emission Factors'!$C$13)+($P1669*'Emission Factors'!$C$20),"")</f>
        <v>0</v>
      </c>
      <c r="W1669" s="147">
        <f ca="1">IFERROR(IF(N1669="Residential",($O1669+Q1669)*'Emission Factors'!$C$14+(P1669*'Emission Factors'!$C$21),($O1669+Q1669)*'Emission Factors'!$C$15+(P1669*'Emission Factors'!$C$22)),"")</f>
        <v>0</v>
      </c>
      <c r="X1669" s="97">
        <f t="shared" si="103"/>
        <v>0</v>
      </c>
    </row>
    <row r="1670" spans="2:24" x14ac:dyDescent="0.3">
      <c r="B1670" s="94"/>
      <c r="C1670" s="95"/>
      <c r="D1670" s="95"/>
      <c r="E1670" s="95"/>
      <c r="F1670" s="144"/>
      <c r="G1670" s="94"/>
      <c r="H1670" s="145"/>
      <c r="I1670" s="96"/>
      <c r="J1670" s="96"/>
      <c r="K1670" s="96"/>
      <c r="L1670" s="96"/>
      <c r="M1670" s="96"/>
      <c r="N1670" s="96"/>
      <c r="O1670" s="97">
        <f t="shared" si="100"/>
        <v>0</v>
      </c>
      <c r="P1670" s="97">
        <f t="shared" si="101"/>
        <v>0</v>
      </c>
      <c r="Q1670" s="97" cm="1">
        <f t="array" aca="1" ref="Q1670" ca="1">IF(I1670=0,0,$E1670*$I1670*(SUMPRODUCT((1-'Emission Factors'!$C$37)^ROW(INDIRECT("1:" &amp; 'Emission Factors'!$C$45-1)))+1))</f>
        <v>0</v>
      </c>
      <c r="R1670" s="176">
        <f ca="1">IFERROR((($O1670+$Q1670)*'Emission Factors'!$C$10)+($P1670*'Emission Factors'!$C$17),"")</f>
        <v>0</v>
      </c>
      <c r="S1670" s="146" t="str">
        <f t="shared" ca="1" si="102"/>
        <v>N/A</v>
      </c>
      <c r="T1670" s="98">
        <f ca="1">IFERROR((($O1670+$Q1670)*'Emission Factors'!$C$11)+($P1670*'Emission Factors'!$C$18),"")</f>
        <v>0</v>
      </c>
      <c r="U1670" s="98">
        <f ca="1">IFERROR((($O1670+$Q1670)*'Emission Factors'!$C$12)+($P1670*'Emission Factors'!$C$19),"")</f>
        <v>0</v>
      </c>
      <c r="V1670" s="98">
        <f ca="1">IFERROR((($O1670+$Q1670)*'Emission Factors'!$C$13)+($P1670*'Emission Factors'!$C$20),"")</f>
        <v>0</v>
      </c>
      <c r="W1670" s="147">
        <f ca="1">IFERROR(IF(N1670="Residential",($O1670+Q1670)*'Emission Factors'!$C$14+(P1670*'Emission Factors'!$C$21),($O1670+Q1670)*'Emission Factors'!$C$15+(P1670*'Emission Factors'!$C$22)),"")</f>
        <v>0</v>
      </c>
      <c r="X1670" s="97">
        <f t="shared" si="103"/>
        <v>0</v>
      </c>
    </row>
    <row r="1671" spans="2:24" x14ac:dyDescent="0.3">
      <c r="B1671" s="94"/>
      <c r="C1671" s="95"/>
      <c r="D1671" s="95"/>
      <c r="E1671" s="95"/>
      <c r="F1671" s="144"/>
      <c r="G1671" s="94"/>
      <c r="H1671" s="145"/>
      <c r="I1671" s="96"/>
      <c r="J1671" s="96"/>
      <c r="K1671" s="96"/>
      <c r="L1671" s="96"/>
      <c r="M1671" s="96"/>
      <c r="N1671" s="96"/>
      <c r="O1671" s="97">
        <f t="shared" si="100"/>
        <v>0</v>
      </c>
      <c r="P1671" s="97">
        <f t="shared" si="101"/>
        <v>0</v>
      </c>
      <c r="Q1671" s="97" cm="1">
        <f t="array" aca="1" ref="Q1671" ca="1">IF(I1671=0,0,$E1671*$I1671*(SUMPRODUCT((1-'Emission Factors'!$C$37)^ROW(INDIRECT("1:" &amp; 'Emission Factors'!$C$45-1)))+1))</f>
        <v>0</v>
      </c>
      <c r="R1671" s="176">
        <f ca="1">IFERROR((($O1671+$Q1671)*'Emission Factors'!$C$10)+($P1671*'Emission Factors'!$C$17),"")</f>
        <v>0</v>
      </c>
      <c r="S1671" s="146" t="str">
        <f t="shared" ca="1" si="102"/>
        <v>N/A</v>
      </c>
      <c r="T1671" s="98">
        <f ca="1">IFERROR((($O1671+$Q1671)*'Emission Factors'!$C$11)+($P1671*'Emission Factors'!$C$18),"")</f>
        <v>0</v>
      </c>
      <c r="U1671" s="98">
        <f ca="1">IFERROR((($O1671+$Q1671)*'Emission Factors'!$C$12)+($P1671*'Emission Factors'!$C$19),"")</f>
        <v>0</v>
      </c>
      <c r="V1671" s="98">
        <f ca="1">IFERROR((($O1671+$Q1671)*'Emission Factors'!$C$13)+($P1671*'Emission Factors'!$C$20),"")</f>
        <v>0</v>
      </c>
      <c r="W1671" s="147">
        <f ca="1">IFERROR(IF(N1671="Residential",($O1671+Q1671)*'Emission Factors'!$C$14+(P1671*'Emission Factors'!$C$21),($O1671+Q1671)*'Emission Factors'!$C$15+(P1671*'Emission Factors'!$C$22)),"")</f>
        <v>0</v>
      </c>
      <c r="X1671" s="97">
        <f t="shared" si="103"/>
        <v>0</v>
      </c>
    </row>
    <row r="1672" spans="2:24" x14ac:dyDescent="0.3">
      <c r="B1672" s="94"/>
      <c r="C1672" s="95"/>
      <c r="D1672" s="95"/>
      <c r="E1672" s="95"/>
      <c r="F1672" s="144"/>
      <c r="G1672" s="94"/>
      <c r="H1672" s="145"/>
      <c r="I1672" s="96"/>
      <c r="J1672" s="96"/>
      <c r="K1672" s="96"/>
      <c r="L1672" s="96"/>
      <c r="M1672" s="96"/>
      <c r="N1672" s="96"/>
      <c r="O1672" s="97">
        <f t="shared" si="100"/>
        <v>0</v>
      </c>
      <c r="P1672" s="97">
        <f t="shared" si="101"/>
        <v>0</v>
      </c>
      <c r="Q1672" s="97" cm="1">
        <f t="array" aca="1" ref="Q1672" ca="1">IF(I1672=0,0,$E1672*$I1672*(SUMPRODUCT((1-'Emission Factors'!$C$37)^ROW(INDIRECT("1:" &amp; 'Emission Factors'!$C$45-1)))+1))</f>
        <v>0</v>
      </c>
      <c r="R1672" s="176">
        <f ca="1">IFERROR((($O1672+$Q1672)*'Emission Factors'!$C$10)+($P1672*'Emission Factors'!$C$17),"")</f>
        <v>0</v>
      </c>
      <c r="S1672" s="146" t="str">
        <f t="shared" ca="1" si="102"/>
        <v>N/A</v>
      </c>
      <c r="T1672" s="98">
        <f ca="1">IFERROR((($O1672+$Q1672)*'Emission Factors'!$C$11)+($P1672*'Emission Factors'!$C$18),"")</f>
        <v>0</v>
      </c>
      <c r="U1672" s="98">
        <f ca="1">IFERROR((($O1672+$Q1672)*'Emission Factors'!$C$12)+($P1672*'Emission Factors'!$C$19),"")</f>
        <v>0</v>
      </c>
      <c r="V1672" s="98">
        <f ca="1">IFERROR((($O1672+$Q1672)*'Emission Factors'!$C$13)+($P1672*'Emission Factors'!$C$20),"")</f>
        <v>0</v>
      </c>
      <c r="W1672" s="147">
        <f ca="1">IFERROR(IF(N1672="Residential",($O1672+Q1672)*'Emission Factors'!$C$14+(P1672*'Emission Factors'!$C$21),($O1672+Q1672)*'Emission Factors'!$C$15+(P1672*'Emission Factors'!$C$22)),"")</f>
        <v>0</v>
      </c>
      <c r="X1672" s="97">
        <f t="shared" si="103"/>
        <v>0</v>
      </c>
    </row>
    <row r="1673" spans="2:24" x14ac:dyDescent="0.3">
      <c r="B1673" s="94"/>
      <c r="C1673" s="95"/>
      <c r="D1673" s="95"/>
      <c r="E1673" s="95"/>
      <c r="F1673" s="144"/>
      <c r="G1673" s="94"/>
      <c r="H1673" s="145"/>
      <c r="I1673" s="96"/>
      <c r="J1673" s="96"/>
      <c r="K1673" s="96"/>
      <c r="L1673" s="96"/>
      <c r="M1673" s="96"/>
      <c r="N1673" s="96"/>
      <c r="O1673" s="97">
        <f t="shared" si="100"/>
        <v>0</v>
      </c>
      <c r="P1673" s="97">
        <f t="shared" si="101"/>
        <v>0</v>
      </c>
      <c r="Q1673" s="97" cm="1">
        <f t="array" aca="1" ref="Q1673" ca="1">IF(I1673=0,0,$E1673*$I1673*(SUMPRODUCT((1-'Emission Factors'!$C$37)^ROW(INDIRECT("1:" &amp; 'Emission Factors'!$C$45-1)))+1))</f>
        <v>0</v>
      </c>
      <c r="R1673" s="176">
        <f ca="1">IFERROR((($O1673+$Q1673)*'Emission Factors'!$C$10)+($P1673*'Emission Factors'!$C$17),"")</f>
        <v>0</v>
      </c>
      <c r="S1673" s="146" t="str">
        <f t="shared" ca="1" si="102"/>
        <v>N/A</v>
      </c>
      <c r="T1673" s="98">
        <f ca="1">IFERROR((($O1673+$Q1673)*'Emission Factors'!$C$11)+($P1673*'Emission Factors'!$C$18),"")</f>
        <v>0</v>
      </c>
      <c r="U1673" s="98">
        <f ca="1">IFERROR((($O1673+$Q1673)*'Emission Factors'!$C$12)+($P1673*'Emission Factors'!$C$19),"")</f>
        <v>0</v>
      </c>
      <c r="V1673" s="98">
        <f ca="1">IFERROR((($O1673+$Q1673)*'Emission Factors'!$C$13)+($P1673*'Emission Factors'!$C$20),"")</f>
        <v>0</v>
      </c>
      <c r="W1673" s="147">
        <f ca="1">IFERROR(IF(N1673="Residential",($O1673+Q1673)*'Emission Factors'!$C$14+(P1673*'Emission Factors'!$C$21),($O1673+Q1673)*'Emission Factors'!$C$15+(P1673*'Emission Factors'!$C$22)),"")</f>
        <v>0</v>
      </c>
      <c r="X1673" s="97">
        <f t="shared" si="103"/>
        <v>0</v>
      </c>
    </row>
    <row r="1674" spans="2:24" x14ac:dyDescent="0.3">
      <c r="B1674" s="94"/>
      <c r="C1674" s="95"/>
      <c r="D1674" s="95"/>
      <c r="E1674" s="95"/>
      <c r="F1674" s="144"/>
      <c r="G1674" s="94"/>
      <c r="H1674" s="145"/>
      <c r="I1674" s="96"/>
      <c r="J1674" s="96"/>
      <c r="K1674" s="96"/>
      <c r="L1674" s="96"/>
      <c r="M1674" s="96"/>
      <c r="N1674" s="96"/>
      <c r="O1674" s="97">
        <f t="shared" si="100"/>
        <v>0</v>
      </c>
      <c r="P1674" s="97">
        <f t="shared" si="101"/>
        <v>0</v>
      </c>
      <c r="Q1674" s="97" cm="1">
        <f t="array" aca="1" ref="Q1674" ca="1">IF(I1674=0,0,$E1674*$I1674*(SUMPRODUCT((1-'Emission Factors'!$C$37)^ROW(INDIRECT("1:" &amp; 'Emission Factors'!$C$45-1)))+1))</f>
        <v>0</v>
      </c>
      <c r="R1674" s="176">
        <f ca="1">IFERROR((($O1674+$Q1674)*'Emission Factors'!$C$10)+($P1674*'Emission Factors'!$C$17),"")</f>
        <v>0</v>
      </c>
      <c r="S1674" s="146" t="str">
        <f t="shared" ca="1" si="102"/>
        <v>N/A</v>
      </c>
      <c r="T1674" s="98">
        <f ca="1">IFERROR((($O1674+$Q1674)*'Emission Factors'!$C$11)+($P1674*'Emission Factors'!$C$18),"")</f>
        <v>0</v>
      </c>
      <c r="U1674" s="98">
        <f ca="1">IFERROR((($O1674+$Q1674)*'Emission Factors'!$C$12)+($P1674*'Emission Factors'!$C$19),"")</f>
        <v>0</v>
      </c>
      <c r="V1674" s="98">
        <f ca="1">IFERROR((($O1674+$Q1674)*'Emission Factors'!$C$13)+($P1674*'Emission Factors'!$C$20),"")</f>
        <v>0</v>
      </c>
      <c r="W1674" s="147">
        <f ca="1">IFERROR(IF(N1674="Residential",($O1674+Q1674)*'Emission Factors'!$C$14+(P1674*'Emission Factors'!$C$21),($O1674+Q1674)*'Emission Factors'!$C$15+(P1674*'Emission Factors'!$C$22)),"")</f>
        <v>0</v>
      </c>
      <c r="X1674" s="97">
        <f t="shared" si="103"/>
        <v>0</v>
      </c>
    </row>
    <row r="1675" spans="2:24" x14ac:dyDescent="0.3">
      <c r="B1675" s="94"/>
      <c r="C1675" s="95"/>
      <c r="D1675" s="95"/>
      <c r="E1675" s="95"/>
      <c r="F1675" s="144"/>
      <c r="G1675" s="94"/>
      <c r="H1675" s="145"/>
      <c r="I1675" s="96"/>
      <c r="J1675" s="96"/>
      <c r="K1675" s="96"/>
      <c r="L1675" s="96"/>
      <c r="M1675" s="96"/>
      <c r="N1675" s="96"/>
      <c r="O1675" s="97">
        <f t="shared" si="100"/>
        <v>0</v>
      </c>
      <c r="P1675" s="97">
        <f t="shared" si="101"/>
        <v>0</v>
      </c>
      <c r="Q1675" s="97" cm="1">
        <f t="array" aca="1" ref="Q1675" ca="1">IF(I1675=0,0,$E1675*$I1675*(SUMPRODUCT((1-'Emission Factors'!$C$37)^ROW(INDIRECT("1:" &amp; 'Emission Factors'!$C$45-1)))+1))</f>
        <v>0</v>
      </c>
      <c r="R1675" s="176">
        <f ca="1">IFERROR((($O1675+$Q1675)*'Emission Factors'!$C$10)+($P1675*'Emission Factors'!$C$17),"")</f>
        <v>0</v>
      </c>
      <c r="S1675" s="146" t="str">
        <f t="shared" ca="1" si="102"/>
        <v>N/A</v>
      </c>
      <c r="T1675" s="98">
        <f ca="1">IFERROR((($O1675+$Q1675)*'Emission Factors'!$C$11)+($P1675*'Emission Factors'!$C$18),"")</f>
        <v>0</v>
      </c>
      <c r="U1675" s="98">
        <f ca="1">IFERROR((($O1675+$Q1675)*'Emission Factors'!$C$12)+($P1675*'Emission Factors'!$C$19),"")</f>
        <v>0</v>
      </c>
      <c r="V1675" s="98">
        <f ca="1">IFERROR((($O1675+$Q1675)*'Emission Factors'!$C$13)+($P1675*'Emission Factors'!$C$20),"")</f>
        <v>0</v>
      </c>
      <c r="W1675" s="147">
        <f ca="1">IFERROR(IF(N1675="Residential",($O1675+Q1675)*'Emission Factors'!$C$14+(P1675*'Emission Factors'!$C$21),($O1675+Q1675)*'Emission Factors'!$C$15+(P1675*'Emission Factors'!$C$22)),"")</f>
        <v>0</v>
      </c>
      <c r="X1675" s="97">
        <f t="shared" si="103"/>
        <v>0</v>
      </c>
    </row>
    <row r="1676" spans="2:24" x14ac:dyDescent="0.3">
      <c r="B1676" s="94"/>
      <c r="C1676" s="95"/>
      <c r="D1676" s="95"/>
      <c r="E1676" s="95"/>
      <c r="F1676" s="144"/>
      <c r="G1676" s="94"/>
      <c r="H1676" s="145"/>
      <c r="I1676" s="96"/>
      <c r="J1676" s="96"/>
      <c r="K1676" s="96"/>
      <c r="L1676" s="96"/>
      <c r="M1676" s="96"/>
      <c r="N1676" s="96"/>
      <c r="O1676" s="97">
        <f t="shared" si="100"/>
        <v>0</v>
      </c>
      <c r="P1676" s="97">
        <f t="shared" si="101"/>
        <v>0</v>
      </c>
      <c r="Q1676" s="97" cm="1">
        <f t="array" aca="1" ref="Q1676" ca="1">IF(I1676=0,0,$E1676*$I1676*(SUMPRODUCT((1-'Emission Factors'!$C$37)^ROW(INDIRECT("1:" &amp; 'Emission Factors'!$C$45-1)))+1))</f>
        <v>0</v>
      </c>
      <c r="R1676" s="176">
        <f ca="1">IFERROR((($O1676+$Q1676)*'Emission Factors'!$C$10)+($P1676*'Emission Factors'!$C$17),"")</f>
        <v>0</v>
      </c>
      <c r="S1676" s="146" t="str">
        <f t="shared" ca="1" si="102"/>
        <v>N/A</v>
      </c>
      <c r="T1676" s="98">
        <f ca="1">IFERROR((($O1676+$Q1676)*'Emission Factors'!$C$11)+($P1676*'Emission Factors'!$C$18),"")</f>
        <v>0</v>
      </c>
      <c r="U1676" s="98">
        <f ca="1">IFERROR((($O1676+$Q1676)*'Emission Factors'!$C$12)+($P1676*'Emission Factors'!$C$19),"")</f>
        <v>0</v>
      </c>
      <c r="V1676" s="98">
        <f ca="1">IFERROR((($O1676+$Q1676)*'Emission Factors'!$C$13)+($P1676*'Emission Factors'!$C$20),"")</f>
        <v>0</v>
      </c>
      <c r="W1676" s="147">
        <f ca="1">IFERROR(IF(N1676="Residential",($O1676+Q1676)*'Emission Factors'!$C$14+(P1676*'Emission Factors'!$C$21),($O1676+Q1676)*'Emission Factors'!$C$15+(P1676*'Emission Factors'!$C$22)),"")</f>
        <v>0</v>
      </c>
      <c r="X1676" s="97">
        <f t="shared" si="103"/>
        <v>0</v>
      </c>
    </row>
    <row r="1677" spans="2:24" x14ac:dyDescent="0.3">
      <c r="B1677" s="94"/>
      <c r="C1677" s="95"/>
      <c r="D1677" s="95"/>
      <c r="E1677" s="95"/>
      <c r="F1677" s="144"/>
      <c r="G1677" s="94"/>
      <c r="H1677" s="145"/>
      <c r="I1677" s="96"/>
      <c r="J1677" s="96"/>
      <c r="K1677" s="96"/>
      <c r="L1677" s="96"/>
      <c r="M1677" s="96"/>
      <c r="N1677" s="96"/>
      <c r="O1677" s="97">
        <f t="shared" si="100"/>
        <v>0</v>
      </c>
      <c r="P1677" s="97">
        <f t="shared" si="101"/>
        <v>0</v>
      </c>
      <c r="Q1677" s="97" cm="1">
        <f t="array" aca="1" ref="Q1677" ca="1">IF(I1677=0,0,$E1677*$I1677*(SUMPRODUCT((1-'Emission Factors'!$C$37)^ROW(INDIRECT("1:" &amp; 'Emission Factors'!$C$45-1)))+1))</f>
        <v>0</v>
      </c>
      <c r="R1677" s="176">
        <f ca="1">IFERROR((($O1677+$Q1677)*'Emission Factors'!$C$10)+($P1677*'Emission Factors'!$C$17),"")</f>
        <v>0</v>
      </c>
      <c r="S1677" s="146" t="str">
        <f t="shared" ca="1" si="102"/>
        <v>N/A</v>
      </c>
      <c r="T1677" s="98">
        <f ca="1">IFERROR((($O1677+$Q1677)*'Emission Factors'!$C$11)+($P1677*'Emission Factors'!$C$18),"")</f>
        <v>0</v>
      </c>
      <c r="U1677" s="98">
        <f ca="1">IFERROR((($O1677+$Q1677)*'Emission Factors'!$C$12)+($P1677*'Emission Factors'!$C$19),"")</f>
        <v>0</v>
      </c>
      <c r="V1677" s="98">
        <f ca="1">IFERROR((($O1677+$Q1677)*'Emission Factors'!$C$13)+($P1677*'Emission Factors'!$C$20),"")</f>
        <v>0</v>
      </c>
      <c r="W1677" s="147">
        <f ca="1">IFERROR(IF(N1677="Residential",($O1677+Q1677)*'Emission Factors'!$C$14+(P1677*'Emission Factors'!$C$21),($O1677+Q1677)*'Emission Factors'!$C$15+(P1677*'Emission Factors'!$C$22)),"")</f>
        <v>0</v>
      </c>
      <c r="X1677" s="97">
        <f t="shared" si="103"/>
        <v>0</v>
      </c>
    </row>
    <row r="1678" spans="2:24" x14ac:dyDescent="0.3">
      <c r="B1678" s="94"/>
      <c r="C1678" s="95"/>
      <c r="D1678" s="95"/>
      <c r="E1678" s="95"/>
      <c r="F1678" s="144"/>
      <c r="G1678" s="94"/>
      <c r="H1678" s="145"/>
      <c r="I1678" s="96"/>
      <c r="J1678" s="96"/>
      <c r="K1678" s="96"/>
      <c r="L1678" s="96"/>
      <c r="M1678" s="96"/>
      <c r="N1678" s="96"/>
      <c r="O1678" s="97">
        <f t="shared" si="100"/>
        <v>0</v>
      </c>
      <c r="P1678" s="97">
        <f t="shared" si="101"/>
        <v>0</v>
      </c>
      <c r="Q1678" s="97" cm="1">
        <f t="array" aca="1" ref="Q1678" ca="1">IF(I1678=0,0,$E1678*$I1678*(SUMPRODUCT((1-'Emission Factors'!$C$37)^ROW(INDIRECT("1:" &amp; 'Emission Factors'!$C$45-1)))+1))</f>
        <v>0</v>
      </c>
      <c r="R1678" s="176">
        <f ca="1">IFERROR((($O1678+$Q1678)*'Emission Factors'!$C$10)+($P1678*'Emission Factors'!$C$17),"")</f>
        <v>0</v>
      </c>
      <c r="S1678" s="146" t="str">
        <f t="shared" ca="1" si="102"/>
        <v>N/A</v>
      </c>
      <c r="T1678" s="98">
        <f ca="1">IFERROR((($O1678+$Q1678)*'Emission Factors'!$C$11)+($P1678*'Emission Factors'!$C$18),"")</f>
        <v>0</v>
      </c>
      <c r="U1678" s="98">
        <f ca="1">IFERROR((($O1678+$Q1678)*'Emission Factors'!$C$12)+($P1678*'Emission Factors'!$C$19),"")</f>
        <v>0</v>
      </c>
      <c r="V1678" s="98">
        <f ca="1">IFERROR((($O1678+$Q1678)*'Emission Factors'!$C$13)+($P1678*'Emission Factors'!$C$20),"")</f>
        <v>0</v>
      </c>
      <c r="W1678" s="147">
        <f ca="1">IFERROR(IF(N1678="Residential",($O1678+Q1678)*'Emission Factors'!$C$14+(P1678*'Emission Factors'!$C$21),($O1678+Q1678)*'Emission Factors'!$C$15+(P1678*'Emission Factors'!$C$22)),"")</f>
        <v>0</v>
      </c>
      <c r="X1678" s="97">
        <f t="shared" si="103"/>
        <v>0</v>
      </c>
    </row>
    <row r="1679" spans="2:24" x14ac:dyDescent="0.3">
      <c r="B1679" s="94"/>
      <c r="C1679" s="95"/>
      <c r="D1679" s="95"/>
      <c r="E1679" s="95"/>
      <c r="F1679" s="144"/>
      <c r="G1679" s="94"/>
      <c r="H1679" s="145"/>
      <c r="I1679" s="96"/>
      <c r="J1679" s="96"/>
      <c r="K1679" s="96"/>
      <c r="L1679" s="96"/>
      <c r="M1679" s="96"/>
      <c r="N1679" s="96"/>
      <c r="O1679" s="97">
        <f t="shared" ref="O1679:O1742" si="104">IF($J1679=0,0,$E1679*$J1679*$M1679)</f>
        <v>0</v>
      </c>
      <c r="P1679" s="97">
        <f t="shared" ref="P1679:P1742" si="105">IF(K1679=0,0,$E1679*K1679*M1679)</f>
        <v>0</v>
      </c>
      <c r="Q1679" s="97" cm="1">
        <f t="array" aca="1" ref="Q1679" ca="1">IF(I1679=0,0,$E1679*$I1679*(SUMPRODUCT((1-'Emission Factors'!$C$37)^ROW(INDIRECT("1:" &amp; 'Emission Factors'!$C$45-1)))+1))</f>
        <v>0</v>
      </c>
      <c r="R1679" s="176">
        <f ca="1">IFERROR((($O1679+$Q1679)*'Emission Factors'!$C$10)+($P1679*'Emission Factors'!$C$17),"")</f>
        <v>0</v>
      </c>
      <c r="S1679" s="146" t="str">
        <f t="shared" ref="S1679:S1742" ca="1" si="106">IFERROR(R1679/H1679,"N/A")</f>
        <v>N/A</v>
      </c>
      <c r="T1679" s="98">
        <f ca="1">IFERROR((($O1679+$Q1679)*'Emission Factors'!$C$11)+($P1679*'Emission Factors'!$C$18),"")</f>
        <v>0</v>
      </c>
      <c r="U1679" s="98">
        <f ca="1">IFERROR((($O1679+$Q1679)*'Emission Factors'!$C$12)+($P1679*'Emission Factors'!$C$19),"")</f>
        <v>0</v>
      </c>
      <c r="V1679" s="98">
        <f ca="1">IFERROR((($O1679+$Q1679)*'Emission Factors'!$C$13)+($P1679*'Emission Factors'!$C$20),"")</f>
        <v>0</v>
      </c>
      <c r="W1679" s="147">
        <f ca="1">IFERROR(IF(N1679="Residential",($O1679+Q1679)*'Emission Factors'!$C$14+(P1679*'Emission Factors'!$C$21),($O1679+Q1679)*'Emission Factors'!$C$15+(P1679*'Emission Factors'!$C$22)),"")</f>
        <v>0</v>
      </c>
      <c r="X1679" s="97">
        <f t="shared" ref="X1679:X1742" si="107">IF(L1679=0,0,$E1679*$L1679*$M1679)</f>
        <v>0</v>
      </c>
    </row>
    <row r="1680" spans="2:24" x14ac:dyDescent="0.3">
      <c r="B1680" s="94"/>
      <c r="C1680" s="95"/>
      <c r="D1680" s="95"/>
      <c r="E1680" s="95"/>
      <c r="F1680" s="144"/>
      <c r="G1680" s="94"/>
      <c r="H1680" s="145"/>
      <c r="I1680" s="96"/>
      <c r="J1680" s="96"/>
      <c r="K1680" s="96"/>
      <c r="L1680" s="96"/>
      <c r="M1680" s="96"/>
      <c r="N1680" s="96"/>
      <c r="O1680" s="97">
        <f t="shared" si="104"/>
        <v>0</v>
      </c>
      <c r="P1680" s="97">
        <f t="shared" si="105"/>
        <v>0</v>
      </c>
      <c r="Q1680" s="97" cm="1">
        <f t="array" aca="1" ref="Q1680" ca="1">IF(I1680=0,0,$E1680*$I1680*(SUMPRODUCT((1-'Emission Factors'!$C$37)^ROW(INDIRECT("1:" &amp; 'Emission Factors'!$C$45-1)))+1))</f>
        <v>0</v>
      </c>
      <c r="R1680" s="176">
        <f ca="1">IFERROR((($O1680+$Q1680)*'Emission Factors'!$C$10)+($P1680*'Emission Factors'!$C$17),"")</f>
        <v>0</v>
      </c>
      <c r="S1680" s="146" t="str">
        <f t="shared" ca="1" si="106"/>
        <v>N/A</v>
      </c>
      <c r="T1680" s="98">
        <f ca="1">IFERROR((($O1680+$Q1680)*'Emission Factors'!$C$11)+($P1680*'Emission Factors'!$C$18),"")</f>
        <v>0</v>
      </c>
      <c r="U1680" s="98">
        <f ca="1">IFERROR((($O1680+$Q1680)*'Emission Factors'!$C$12)+($P1680*'Emission Factors'!$C$19),"")</f>
        <v>0</v>
      </c>
      <c r="V1680" s="98">
        <f ca="1">IFERROR((($O1680+$Q1680)*'Emission Factors'!$C$13)+($P1680*'Emission Factors'!$C$20),"")</f>
        <v>0</v>
      </c>
      <c r="W1680" s="147">
        <f ca="1">IFERROR(IF(N1680="Residential",($O1680+Q1680)*'Emission Factors'!$C$14+(P1680*'Emission Factors'!$C$21),($O1680+Q1680)*'Emission Factors'!$C$15+(P1680*'Emission Factors'!$C$22)),"")</f>
        <v>0</v>
      </c>
      <c r="X1680" s="97">
        <f t="shared" si="107"/>
        <v>0</v>
      </c>
    </row>
    <row r="1681" spans="2:24" x14ac:dyDescent="0.3">
      <c r="B1681" s="94"/>
      <c r="C1681" s="95"/>
      <c r="D1681" s="95"/>
      <c r="E1681" s="95"/>
      <c r="F1681" s="144"/>
      <c r="G1681" s="94"/>
      <c r="H1681" s="145"/>
      <c r="I1681" s="96"/>
      <c r="J1681" s="96"/>
      <c r="K1681" s="96"/>
      <c r="L1681" s="96"/>
      <c r="M1681" s="96"/>
      <c r="N1681" s="96"/>
      <c r="O1681" s="97">
        <f t="shared" si="104"/>
        <v>0</v>
      </c>
      <c r="P1681" s="97">
        <f t="shared" si="105"/>
        <v>0</v>
      </c>
      <c r="Q1681" s="97" cm="1">
        <f t="array" aca="1" ref="Q1681" ca="1">IF(I1681=0,0,$E1681*$I1681*(SUMPRODUCT((1-'Emission Factors'!$C$37)^ROW(INDIRECT("1:" &amp; 'Emission Factors'!$C$45-1)))+1))</f>
        <v>0</v>
      </c>
      <c r="R1681" s="176">
        <f ca="1">IFERROR((($O1681+$Q1681)*'Emission Factors'!$C$10)+($P1681*'Emission Factors'!$C$17),"")</f>
        <v>0</v>
      </c>
      <c r="S1681" s="146" t="str">
        <f t="shared" ca="1" si="106"/>
        <v>N/A</v>
      </c>
      <c r="T1681" s="98">
        <f ca="1">IFERROR((($O1681+$Q1681)*'Emission Factors'!$C$11)+($P1681*'Emission Factors'!$C$18),"")</f>
        <v>0</v>
      </c>
      <c r="U1681" s="98">
        <f ca="1">IFERROR((($O1681+$Q1681)*'Emission Factors'!$C$12)+($P1681*'Emission Factors'!$C$19),"")</f>
        <v>0</v>
      </c>
      <c r="V1681" s="98">
        <f ca="1">IFERROR((($O1681+$Q1681)*'Emission Factors'!$C$13)+($P1681*'Emission Factors'!$C$20),"")</f>
        <v>0</v>
      </c>
      <c r="W1681" s="147">
        <f ca="1">IFERROR(IF(N1681="Residential",($O1681+Q1681)*'Emission Factors'!$C$14+(P1681*'Emission Factors'!$C$21),($O1681+Q1681)*'Emission Factors'!$C$15+(P1681*'Emission Factors'!$C$22)),"")</f>
        <v>0</v>
      </c>
      <c r="X1681" s="97">
        <f t="shared" si="107"/>
        <v>0</v>
      </c>
    </row>
    <row r="1682" spans="2:24" x14ac:dyDescent="0.3">
      <c r="B1682" s="94"/>
      <c r="C1682" s="95"/>
      <c r="D1682" s="95"/>
      <c r="E1682" s="95"/>
      <c r="F1682" s="144"/>
      <c r="G1682" s="94"/>
      <c r="H1682" s="145"/>
      <c r="I1682" s="96"/>
      <c r="J1682" s="96"/>
      <c r="K1682" s="96"/>
      <c r="L1682" s="96"/>
      <c r="M1682" s="96"/>
      <c r="N1682" s="96"/>
      <c r="O1682" s="97">
        <f t="shared" si="104"/>
        <v>0</v>
      </c>
      <c r="P1682" s="97">
        <f t="shared" si="105"/>
        <v>0</v>
      </c>
      <c r="Q1682" s="97" cm="1">
        <f t="array" aca="1" ref="Q1682" ca="1">IF(I1682=0,0,$E1682*$I1682*(SUMPRODUCT((1-'Emission Factors'!$C$37)^ROW(INDIRECT("1:" &amp; 'Emission Factors'!$C$45-1)))+1))</f>
        <v>0</v>
      </c>
      <c r="R1682" s="176">
        <f ca="1">IFERROR((($O1682+$Q1682)*'Emission Factors'!$C$10)+($P1682*'Emission Factors'!$C$17),"")</f>
        <v>0</v>
      </c>
      <c r="S1682" s="146" t="str">
        <f t="shared" ca="1" si="106"/>
        <v>N/A</v>
      </c>
      <c r="T1682" s="98">
        <f ca="1">IFERROR((($O1682+$Q1682)*'Emission Factors'!$C$11)+($P1682*'Emission Factors'!$C$18),"")</f>
        <v>0</v>
      </c>
      <c r="U1682" s="98">
        <f ca="1">IFERROR((($O1682+$Q1682)*'Emission Factors'!$C$12)+($P1682*'Emission Factors'!$C$19),"")</f>
        <v>0</v>
      </c>
      <c r="V1682" s="98">
        <f ca="1">IFERROR((($O1682+$Q1682)*'Emission Factors'!$C$13)+($P1682*'Emission Factors'!$C$20),"")</f>
        <v>0</v>
      </c>
      <c r="W1682" s="147">
        <f ca="1">IFERROR(IF(N1682="Residential",($O1682+Q1682)*'Emission Factors'!$C$14+(P1682*'Emission Factors'!$C$21),($O1682+Q1682)*'Emission Factors'!$C$15+(P1682*'Emission Factors'!$C$22)),"")</f>
        <v>0</v>
      </c>
      <c r="X1682" s="97">
        <f t="shared" si="107"/>
        <v>0</v>
      </c>
    </row>
    <row r="1683" spans="2:24" x14ac:dyDescent="0.3">
      <c r="B1683" s="94"/>
      <c r="C1683" s="95"/>
      <c r="D1683" s="95"/>
      <c r="E1683" s="95"/>
      <c r="F1683" s="144"/>
      <c r="G1683" s="94"/>
      <c r="H1683" s="145"/>
      <c r="I1683" s="96"/>
      <c r="J1683" s="96"/>
      <c r="K1683" s="96"/>
      <c r="L1683" s="96"/>
      <c r="M1683" s="96"/>
      <c r="N1683" s="96"/>
      <c r="O1683" s="97">
        <f t="shared" si="104"/>
        <v>0</v>
      </c>
      <c r="P1683" s="97">
        <f t="shared" si="105"/>
        <v>0</v>
      </c>
      <c r="Q1683" s="97" cm="1">
        <f t="array" aca="1" ref="Q1683" ca="1">IF(I1683=0,0,$E1683*$I1683*(SUMPRODUCT((1-'Emission Factors'!$C$37)^ROW(INDIRECT("1:" &amp; 'Emission Factors'!$C$45-1)))+1))</f>
        <v>0</v>
      </c>
      <c r="R1683" s="176">
        <f ca="1">IFERROR((($O1683+$Q1683)*'Emission Factors'!$C$10)+($P1683*'Emission Factors'!$C$17),"")</f>
        <v>0</v>
      </c>
      <c r="S1683" s="146" t="str">
        <f t="shared" ca="1" si="106"/>
        <v>N/A</v>
      </c>
      <c r="T1683" s="98">
        <f ca="1">IFERROR((($O1683+$Q1683)*'Emission Factors'!$C$11)+($P1683*'Emission Factors'!$C$18),"")</f>
        <v>0</v>
      </c>
      <c r="U1683" s="98">
        <f ca="1">IFERROR((($O1683+$Q1683)*'Emission Factors'!$C$12)+($P1683*'Emission Factors'!$C$19),"")</f>
        <v>0</v>
      </c>
      <c r="V1683" s="98">
        <f ca="1">IFERROR((($O1683+$Q1683)*'Emission Factors'!$C$13)+($P1683*'Emission Factors'!$C$20),"")</f>
        <v>0</v>
      </c>
      <c r="W1683" s="147">
        <f ca="1">IFERROR(IF(N1683="Residential",($O1683+Q1683)*'Emission Factors'!$C$14+(P1683*'Emission Factors'!$C$21),($O1683+Q1683)*'Emission Factors'!$C$15+(P1683*'Emission Factors'!$C$22)),"")</f>
        <v>0</v>
      </c>
      <c r="X1683" s="97">
        <f t="shared" si="107"/>
        <v>0</v>
      </c>
    </row>
    <row r="1684" spans="2:24" x14ac:dyDescent="0.3">
      <c r="B1684" s="94"/>
      <c r="C1684" s="95"/>
      <c r="D1684" s="95"/>
      <c r="E1684" s="95"/>
      <c r="F1684" s="144"/>
      <c r="G1684" s="94"/>
      <c r="H1684" s="145"/>
      <c r="I1684" s="96"/>
      <c r="J1684" s="96"/>
      <c r="K1684" s="96"/>
      <c r="L1684" s="96"/>
      <c r="M1684" s="96"/>
      <c r="N1684" s="96"/>
      <c r="O1684" s="97">
        <f t="shared" si="104"/>
        <v>0</v>
      </c>
      <c r="P1684" s="97">
        <f t="shared" si="105"/>
        <v>0</v>
      </c>
      <c r="Q1684" s="97" cm="1">
        <f t="array" aca="1" ref="Q1684" ca="1">IF(I1684=0,0,$E1684*$I1684*(SUMPRODUCT((1-'Emission Factors'!$C$37)^ROW(INDIRECT("1:" &amp; 'Emission Factors'!$C$45-1)))+1))</f>
        <v>0</v>
      </c>
      <c r="R1684" s="176">
        <f ca="1">IFERROR((($O1684+$Q1684)*'Emission Factors'!$C$10)+($P1684*'Emission Factors'!$C$17),"")</f>
        <v>0</v>
      </c>
      <c r="S1684" s="146" t="str">
        <f t="shared" ca="1" si="106"/>
        <v>N/A</v>
      </c>
      <c r="T1684" s="98">
        <f ca="1">IFERROR((($O1684+$Q1684)*'Emission Factors'!$C$11)+($P1684*'Emission Factors'!$C$18),"")</f>
        <v>0</v>
      </c>
      <c r="U1684" s="98">
        <f ca="1">IFERROR((($O1684+$Q1684)*'Emission Factors'!$C$12)+($P1684*'Emission Factors'!$C$19),"")</f>
        <v>0</v>
      </c>
      <c r="V1684" s="98">
        <f ca="1">IFERROR((($O1684+$Q1684)*'Emission Factors'!$C$13)+($P1684*'Emission Factors'!$C$20),"")</f>
        <v>0</v>
      </c>
      <c r="W1684" s="147">
        <f ca="1">IFERROR(IF(N1684="Residential",($O1684+Q1684)*'Emission Factors'!$C$14+(P1684*'Emission Factors'!$C$21),($O1684+Q1684)*'Emission Factors'!$C$15+(P1684*'Emission Factors'!$C$22)),"")</f>
        <v>0</v>
      </c>
      <c r="X1684" s="97">
        <f t="shared" si="107"/>
        <v>0</v>
      </c>
    </row>
    <row r="1685" spans="2:24" x14ac:dyDescent="0.3">
      <c r="B1685" s="94"/>
      <c r="C1685" s="95"/>
      <c r="D1685" s="95"/>
      <c r="E1685" s="95"/>
      <c r="F1685" s="144"/>
      <c r="G1685" s="94"/>
      <c r="H1685" s="145"/>
      <c r="I1685" s="96"/>
      <c r="J1685" s="96"/>
      <c r="K1685" s="96"/>
      <c r="L1685" s="96"/>
      <c r="M1685" s="96"/>
      <c r="N1685" s="96"/>
      <c r="O1685" s="97">
        <f t="shared" si="104"/>
        <v>0</v>
      </c>
      <c r="P1685" s="97">
        <f t="shared" si="105"/>
        <v>0</v>
      </c>
      <c r="Q1685" s="97" cm="1">
        <f t="array" aca="1" ref="Q1685" ca="1">IF(I1685=0,0,$E1685*$I1685*(SUMPRODUCT((1-'Emission Factors'!$C$37)^ROW(INDIRECT("1:" &amp; 'Emission Factors'!$C$45-1)))+1))</f>
        <v>0</v>
      </c>
      <c r="R1685" s="176">
        <f ca="1">IFERROR((($O1685+$Q1685)*'Emission Factors'!$C$10)+($P1685*'Emission Factors'!$C$17),"")</f>
        <v>0</v>
      </c>
      <c r="S1685" s="146" t="str">
        <f t="shared" ca="1" si="106"/>
        <v>N/A</v>
      </c>
      <c r="T1685" s="98">
        <f ca="1">IFERROR((($O1685+$Q1685)*'Emission Factors'!$C$11)+($P1685*'Emission Factors'!$C$18),"")</f>
        <v>0</v>
      </c>
      <c r="U1685" s="98">
        <f ca="1">IFERROR((($O1685+$Q1685)*'Emission Factors'!$C$12)+($P1685*'Emission Factors'!$C$19),"")</f>
        <v>0</v>
      </c>
      <c r="V1685" s="98">
        <f ca="1">IFERROR((($O1685+$Q1685)*'Emission Factors'!$C$13)+($P1685*'Emission Factors'!$C$20),"")</f>
        <v>0</v>
      </c>
      <c r="W1685" s="147">
        <f ca="1">IFERROR(IF(N1685="Residential",($O1685+Q1685)*'Emission Factors'!$C$14+(P1685*'Emission Factors'!$C$21),($O1685+Q1685)*'Emission Factors'!$C$15+(P1685*'Emission Factors'!$C$22)),"")</f>
        <v>0</v>
      </c>
      <c r="X1685" s="97">
        <f t="shared" si="107"/>
        <v>0</v>
      </c>
    </row>
    <row r="1686" spans="2:24" x14ac:dyDescent="0.3">
      <c r="B1686" s="94"/>
      <c r="C1686" s="95"/>
      <c r="D1686" s="95"/>
      <c r="E1686" s="95"/>
      <c r="F1686" s="144"/>
      <c r="G1686" s="94"/>
      <c r="H1686" s="145"/>
      <c r="I1686" s="96"/>
      <c r="J1686" s="96"/>
      <c r="K1686" s="96"/>
      <c r="L1686" s="96"/>
      <c r="M1686" s="96"/>
      <c r="N1686" s="96"/>
      <c r="O1686" s="97">
        <f t="shared" si="104"/>
        <v>0</v>
      </c>
      <c r="P1686" s="97">
        <f t="shared" si="105"/>
        <v>0</v>
      </c>
      <c r="Q1686" s="97" cm="1">
        <f t="array" aca="1" ref="Q1686" ca="1">IF(I1686=0,0,$E1686*$I1686*(SUMPRODUCT((1-'Emission Factors'!$C$37)^ROW(INDIRECT("1:" &amp; 'Emission Factors'!$C$45-1)))+1))</f>
        <v>0</v>
      </c>
      <c r="R1686" s="176">
        <f ca="1">IFERROR((($O1686+$Q1686)*'Emission Factors'!$C$10)+($P1686*'Emission Factors'!$C$17),"")</f>
        <v>0</v>
      </c>
      <c r="S1686" s="146" t="str">
        <f t="shared" ca="1" si="106"/>
        <v>N/A</v>
      </c>
      <c r="T1686" s="98">
        <f ca="1">IFERROR((($O1686+$Q1686)*'Emission Factors'!$C$11)+($P1686*'Emission Factors'!$C$18),"")</f>
        <v>0</v>
      </c>
      <c r="U1686" s="98">
        <f ca="1">IFERROR((($O1686+$Q1686)*'Emission Factors'!$C$12)+($P1686*'Emission Factors'!$C$19),"")</f>
        <v>0</v>
      </c>
      <c r="V1686" s="98">
        <f ca="1">IFERROR((($O1686+$Q1686)*'Emission Factors'!$C$13)+($P1686*'Emission Factors'!$C$20),"")</f>
        <v>0</v>
      </c>
      <c r="W1686" s="147">
        <f ca="1">IFERROR(IF(N1686="Residential",($O1686+Q1686)*'Emission Factors'!$C$14+(P1686*'Emission Factors'!$C$21),($O1686+Q1686)*'Emission Factors'!$C$15+(P1686*'Emission Factors'!$C$22)),"")</f>
        <v>0</v>
      </c>
      <c r="X1686" s="97">
        <f t="shared" si="107"/>
        <v>0</v>
      </c>
    </row>
    <row r="1687" spans="2:24" x14ac:dyDescent="0.3">
      <c r="B1687" s="94"/>
      <c r="C1687" s="95"/>
      <c r="D1687" s="95"/>
      <c r="E1687" s="95"/>
      <c r="F1687" s="144"/>
      <c r="G1687" s="94"/>
      <c r="H1687" s="145"/>
      <c r="I1687" s="96"/>
      <c r="J1687" s="96"/>
      <c r="K1687" s="96"/>
      <c r="L1687" s="96"/>
      <c r="M1687" s="96"/>
      <c r="N1687" s="96"/>
      <c r="O1687" s="97">
        <f t="shared" si="104"/>
        <v>0</v>
      </c>
      <c r="P1687" s="97">
        <f t="shared" si="105"/>
        <v>0</v>
      </c>
      <c r="Q1687" s="97" cm="1">
        <f t="array" aca="1" ref="Q1687" ca="1">IF(I1687=0,0,$E1687*$I1687*(SUMPRODUCT((1-'Emission Factors'!$C$37)^ROW(INDIRECT("1:" &amp; 'Emission Factors'!$C$45-1)))+1))</f>
        <v>0</v>
      </c>
      <c r="R1687" s="176">
        <f ca="1">IFERROR((($O1687+$Q1687)*'Emission Factors'!$C$10)+($P1687*'Emission Factors'!$C$17),"")</f>
        <v>0</v>
      </c>
      <c r="S1687" s="146" t="str">
        <f t="shared" ca="1" si="106"/>
        <v>N/A</v>
      </c>
      <c r="T1687" s="98">
        <f ca="1">IFERROR((($O1687+$Q1687)*'Emission Factors'!$C$11)+($P1687*'Emission Factors'!$C$18),"")</f>
        <v>0</v>
      </c>
      <c r="U1687" s="98">
        <f ca="1">IFERROR((($O1687+$Q1687)*'Emission Factors'!$C$12)+($P1687*'Emission Factors'!$C$19),"")</f>
        <v>0</v>
      </c>
      <c r="V1687" s="98">
        <f ca="1">IFERROR((($O1687+$Q1687)*'Emission Factors'!$C$13)+($P1687*'Emission Factors'!$C$20),"")</f>
        <v>0</v>
      </c>
      <c r="W1687" s="147">
        <f ca="1">IFERROR(IF(N1687="Residential",($O1687+Q1687)*'Emission Factors'!$C$14+(P1687*'Emission Factors'!$C$21),($O1687+Q1687)*'Emission Factors'!$C$15+(P1687*'Emission Factors'!$C$22)),"")</f>
        <v>0</v>
      </c>
      <c r="X1687" s="97">
        <f t="shared" si="107"/>
        <v>0</v>
      </c>
    </row>
    <row r="1688" spans="2:24" x14ac:dyDescent="0.3">
      <c r="B1688" s="94"/>
      <c r="C1688" s="95"/>
      <c r="D1688" s="95"/>
      <c r="E1688" s="95"/>
      <c r="F1688" s="144"/>
      <c r="G1688" s="94"/>
      <c r="H1688" s="145"/>
      <c r="I1688" s="96"/>
      <c r="J1688" s="96"/>
      <c r="K1688" s="96"/>
      <c r="L1688" s="96"/>
      <c r="M1688" s="96"/>
      <c r="N1688" s="96"/>
      <c r="O1688" s="97">
        <f t="shared" si="104"/>
        <v>0</v>
      </c>
      <c r="P1688" s="97">
        <f t="shared" si="105"/>
        <v>0</v>
      </c>
      <c r="Q1688" s="97" cm="1">
        <f t="array" aca="1" ref="Q1688" ca="1">IF(I1688=0,0,$E1688*$I1688*(SUMPRODUCT((1-'Emission Factors'!$C$37)^ROW(INDIRECT("1:" &amp; 'Emission Factors'!$C$45-1)))+1))</f>
        <v>0</v>
      </c>
      <c r="R1688" s="176">
        <f ca="1">IFERROR((($O1688+$Q1688)*'Emission Factors'!$C$10)+($P1688*'Emission Factors'!$C$17),"")</f>
        <v>0</v>
      </c>
      <c r="S1688" s="146" t="str">
        <f t="shared" ca="1" si="106"/>
        <v>N/A</v>
      </c>
      <c r="T1688" s="98">
        <f ca="1">IFERROR((($O1688+$Q1688)*'Emission Factors'!$C$11)+($P1688*'Emission Factors'!$C$18),"")</f>
        <v>0</v>
      </c>
      <c r="U1688" s="98">
        <f ca="1">IFERROR((($O1688+$Q1688)*'Emission Factors'!$C$12)+($P1688*'Emission Factors'!$C$19),"")</f>
        <v>0</v>
      </c>
      <c r="V1688" s="98">
        <f ca="1">IFERROR((($O1688+$Q1688)*'Emission Factors'!$C$13)+($P1688*'Emission Factors'!$C$20),"")</f>
        <v>0</v>
      </c>
      <c r="W1688" s="147">
        <f ca="1">IFERROR(IF(N1688="Residential",($O1688+Q1688)*'Emission Factors'!$C$14+(P1688*'Emission Factors'!$C$21),($O1688+Q1688)*'Emission Factors'!$C$15+(P1688*'Emission Factors'!$C$22)),"")</f>
        <v>0</v>
      </c>
      <c r="X1688" s="97">
        <f t="shared" si="107"/>
        <v>0</v>
      </c>
    </row>
    <row r="1689" spans="2:24" x14ac:dyDescent="0.3">
      <c r="B1689" s="94"/>
      <c r="C1689" s="95"/>
      <c r="D1689" s="95"/>
      <c r="E1689" s="95"/>
      <c r="F1689" s="144"/>
      <c r="G1689" s="94"/>
      <c r="H1689" s="145"/>
      <c r="I1689" s="96"/>
      <c r="J1689" s="96"/>
      <c r="K1689" s="96"/>
      <c r="L1689" s="96"/>
      <c r="M1689" s="96"/>
      <c r="N1689" s="96"/>
      <c r="O1689" s="97">
        <f t="shared" si="104"/>
        <v>0</v>
      </c>
      <c r="P1689" s="97">
        <f t="shared" si="105"/>
        <v>0</v>
      </c>
      <c r="Q1689" s="97" cm="1">
        <f t="array" aca="1" ref="Q1689" ca="1">IF(I1689=0,0,$E1689*$I1689*(SUMPRODUCT((1-'Emission Factors'!$C$37)^ROW(INDIRECT("1:" &amp; 'Emission Factors'!$C$45-1)))+1))</f>
        <v>0</v>
      </c>
      <c r="R1689" s="176">
        <f ca="1">IFERROR((($O1689+$Q1689)*'Emission Factors'!$C$10)+($P1689*'Emission Factors'!$C$17),"")</f>
        <v>0</v>
      </c>
      <c r="S1689" s="146" t="str">
        <f t="shared" ca="1" si="106"/>
        <v>N/A</v>
      </c>
      <c r="T1689" s="98">
        <f ca="1">IFERROR((($O1689+$Q1689)*'Emission Factors'!$C$11)+($P1689*'Emission Factors'!$C$18),"")</f>
        <v>0</v>
      </c>
      <c r="U1689" s="98">
        <f ca="1">IFERROR((($O1689+$Q1689)*'Emission Factors'!$C$12)+($P1689*'Emission Factors'!$C$19),"")</f>
        <v>0</v>
      </c>
      <c r="V1689" s="98">
        <f ca="1">IFERROR((($O1689+$Q1689)*'Emission Factors'!$C$13)+($P1689*'Emission Factors'!$C$20),"")</f>
        <v>0</v>
      </c>
      <c r="W1689" s="147">
        <f ca="1">IFERROR(IF(N1689="Residential",($O1689+Q1689)*'Emission Factors'!$C$14+(P1689*'Emission Factors'!$C$21),($O1689+Q1689)*'Emission Factors'!$C$15+(P1689*'Emission Factors'!$C$22)),"")</f>
        <v>0</v>
      </c>
      <c r="X1689" s="97">
        <f t="shared" si="107"/>
        <v>0</v>
      </c>
    </row>
    <row r="1690" spans="2:24" x14ac:dyDescent="0.3">
      <c r="B1690" s="94"/>
      <c r="C1690" s="95"/>
      <c r="D1690" s="95"/>
      <c r="E1690" s="95"/>
      <c r="F1690" s="144"/>
      <c r="G1690" s="94"/>
      <c r="H1690" s="145"/>
      <c r="I1690" s="96"/>
      <c r="J1690" s="96"/>
      <c r="K1690" s="96"/>
      <c r="L1690" s="96"/>
      <c r="M1690" s="96"/>
      <c r="N1690" s="96"/>
      <c r="O1690" s="97">
        <f t="shared" si="104"/>
        <v>0</v>
      </c>
      <c r="P1690" s="97">
        <f t="shared" si="105"/>
        <v>0</v>
      </c>
      <c r="Q1690" s="97" cm="1">
        <f t="array" aca="1" ref="Q1690" ca="1">IF(I1690=0,0,$E1690*$I1690*(SUMPRODUCT((1-'Emission Factors'!$C$37)^ROW(INDIRECT("1:" &amp; 'Emission Factors'!$C$45-1)))+1))</f>
        <v>0</v>
      </c>
      <c r="R1690" s="176">
        <f ca="1">IFERROR((($O1690+$Q1690)*'Emission Factors'!$C$10)+($P1690*'Emission Factors'!$C$17),"")</f>
        <v>0</v>
      </c>
      <c r="S1690" s="146" t="str">
        <f t="shared" ca="1" si="106"/>
        <v>N/A</v>
      </c>
      <c r="T1690" s="98">
        <f ca="1">IFERROR((($O1690+$Q1690)*'Emission Factors'!$C$11)+($P1690*'Emission Factors'!$C$18),"")</f>
        <v>0</v>
      </c>
      <c r="U1690" s="98">
        <f ca="1">IFERROR((($O1690+$Q1690)*'Emission Factors'!$C$12)+($P1690*'Emission Factors'!$C$19),"")</f>
        <v>0</v>
      </c>
      <c r="V1690" s="98">
        <f ca="1">IFERROR((($O1690+$Q1690)*'Emission Factors'!$C$13)+($P1690*'Emission Factors'!$C$20),"")</f>
        <v>0</v>
      </c>
      <c r="W1690" s="147">
        <f ca="1">IFERROR(IF(N1690="Residential",($O1690+Q1690)*'Emission Factors'!$C$14+(P1690*'Emission Factors'!$C$21),($O1690+Q1690)*'Emission Factors'!$C$15+(P1690*'Emission Factors'!$C$22)),"")</f>
        <v>0</v>
      </c>
      <c r="X1690" s="97">
        <f t="shared" si="107"/>
        <v>0</v>
      </c>
    </row>
    <row r="1691" spans="2:24" x14ac:dyDescent="0.3">
      <c r="B1691" s="94"/>
      <c r="C1691" s="95"/>
      <c r="D1691" s="95"/>
      <c r="E1691" s="95"/>
      <c r="F1691" s="144"/>
      <c r="G1691" s="94"/>
      <c r="H1691" s="145"/>
      <c r="I1691" s="96"/>
      <c r="J1691" s="96"/>
      <c r="K1691" s="96"/>
      <c r="L1691" s="96"/>
      <c r="M1691" s="96"/>
      <c r="N1691" s="96"/>
      <c r="O1691" s="97">
        <f t="shared" si="104"/>
        <v>0</v>
      </c>
      <c r="P1691" s="97">
        <f t="shared" si="105"/>
        <v>0</v>
      </c>
      <c r="Q1691" s="97" cm="1">
        <f t="array" aca="1" ref="Q1691" ca="1">IF(I1691=0,0,$E1691*$I1691*(SUMPRODUCT((1-'Emission Factors'!$C$37)^ROW(INDIRECT("1:" &amp; 'Emission Factors'!$C$45-1)))+1))</f>
        <v>0</v>
      </c>
      <c r="R1691" s="176">
        <f ca="1">IFERROR((($O1691+$Q1691)*'Emission Factors'!$C$10)+($P1691*'Emission Factors'!$C$17),"")</f>
        <v>0</v>
      </c>
      <c r="S1691" s="146" t="str">
        <f t="shared" ca="1" si="106"/>
        <v>N/A</v>
      </c>
      <c r="T1691" s="98">
        <f ca="1">IFERROR((($O1691+$Q1691)*'Emission Factors'!$C$11)+($P1691*'Emission Factors'!$C$18),"")</f>
        <v>0</v>
      </c>
      <c r="U1691" s="98">
        <f ca="1">IFERROR((($O1691+$Q1691)*'Emission Factors'!$C$12)+($P1691*'Emission Factors'!$C$19),"")</f>
        <v>0</v>
      </c>
      <c r="V1691" s="98">
        <f ca="1">IFERROR((($O1691+$Q1691)*'Emission Factors'!$C$13)+($P1691*'Emission Factors'!$C$20),"")</f>
        <v>0</v>
      </c>
      <c r="W1691" s="147">
        <f ca="1">IFERROR(IF(N1691="Residential",($O1691+Q1691)*'Emission Factors'!$C$14+(P1691*'Emission Factors'!$C$21),($O1691+Q1691)*'Emission Factors'!$C$15+(P1691*'Emission Factors'!$C$22)),"")</f>
        <v>0</v>
      </c>
      <c r="X1691" s="97">
        <f t="shared" si="107"/>
        <v>0</v>
      </c>
    </row>
    <row r="1692" spans="2:24" x14ac:dyDescent="0.3">
      <c r="B1692" s="94"/>
      <c r="C1692" s="95"/>
      <c r="D1692" s="95"/>
      <c r="E1692" s="95"/>
      <c r="F1692" s="144"/>
      <c r="G1692" s="94"/>
      <c r="H1692" s="145"/>
      <c r="I1692" s="96"/>
      <c r="J1692" s="96"/>
      <c r="K1692" s="96"/>
      <c r="L1692" s="96"/>
      <c r="M1692" s="96"/>
      <c r="N1692" s="96"/>
      <c r="O1692" s="97">
        <f t="shared" si="104"/>
        <v>0</v>
      </c>
      <c r="P1692" s="97">
        <f t="shared" si="105"/>
        <v>0</v>
      </c>
      <c r="Q1692" s="97" cm="1">
        <f t="array" aca="1" ref="Q1692" ca="1">IF(I1692=0,0,$E1692*$I1692*(SUMPRODUCT((1-'Emission Factors'!$C$37)^ROW(INDIRECT("1:" &amp; 'Emission Factors'!$C$45-1)))+1))</f>
        <v>0</v>
      </c>
      <c r="R1692" s="176">
        <f ca="1">IFERROR((($O1692+$Q1692)*'Emission Factors'!$C$10)+($P1692*'Emission Factors'!$C$17),"")</f>
        <v>0</v>
      </c>
      <c r="S1692" s="146" t="str">
        <f t="shared" ca="1" si="106"/>
        <v>N/A</v>
      </c>
      <c r="T1692" s="98">
        <f ca="1">IFERROR((($O1692+$Q1692)*'Emission Factors'!$C$11)+($P1692*'Emission Factors'!$C$18),"")</f>
        <v>0</v>
      </c>
      <c r="U1692" s="98">
        <f ca="1">IFERROR((($O1692+$Q1692)*'Emission Factors'!$C$12)+($P1692*'Emission Factors'!$C$19),"")</f>
        <v>0</v>
      </c>
      <c r="V1692" s="98">
        <f ca="1">IFERROR((($O1692+$Q1692)*'Emission Factors'!$C$13)+($P1692*'Emission Factors'!$C$20),"")</f>
        <v>0</v>
      </c>
      <c r="W1692" s="147">
        <f ca="1">IFERROR(IF(N1692="Residential",($O1692+Q1692)*'Emission Factors'!$C$14+(P1692*'Emission Factors'!$C$21),($O1692+Q1692)*'Emission Factors'!$C$15+(P1692*'Emission Factors'!$C$22)),"")</f>
        <v>0</v>
      </c>
      <c r="X1692" s="97">
        <f t="shared" si="107"/>
        <v>0</v>
      </c>
    </row>
    <row r="1693" spans="2:24" x14ac:dyDescent="0.3">
      <c r="B1693" s="94"/>
      <c r="C1693" s="95"/>
      <c r="D1693" s="95"/>
      <c r="E1693" s="95"/>
      <c r="F1693" s="144"/>
      <c r="G1693" s="94"/>
      <c r="H1693" s="145"/>
      <c r="I1693" s="96"/>
      <c r="J1693" s="96"/>
      <c r="K1693" s="96"/>
      <c r="L1693" s="96"/>
      <c r="M1693" s="96"/>
      <c r="N1693" s="96"/>
      <c r="O1693" s="97">
        <f t="shared" si="104"/>
        <v>0</v>
      </c>
      <c r="P1693" s="97">
        <f t="shared" si="105"/>
        <v>0</v>
      </c>
      <c r="Q1693" s="97" cm="1">
        <f t="array" aca="1" ref="Q1693" ca="1">IF(I1693=0,0,$E1693*$I1693*(SUMPRODUCT((1-'Emission Factors'!$C$37)^ROW(INDIRECT("1:" &amp; 'Emission Factors'!$C$45-1)))+1))</f>
        <v>0</v>
      </c>
      <c r="R1693" s="176">
        <f ca="1">IFERROR((($O1693+$Q1693)*'Emission Factors'!$C$10)+($P1693*'Emission Factors'!$C$17),"")</f>
        <v>0</v>
      </c>
      <c r="S1693" s="146" t="str">
        <f t="shared" ca="1" si="106"/>
        <v>N/A</v>
      </c>
      <c r="T1693" s="98">
        <f ca="1">IFERROR((($O1693+$Q1693)*'Emission Factors'!$C$11)+($P1693*'Emission Factors'!$C$18),"")</f>
        <v>0</v>
      </c>
      <c r="U1693" s="98">
        <f ca="1">IFERROR((($O1693+$Q1693)*'Emission Factors'!$C$12)+($P1693*'Emission Factors'!$C$19),"")</f>
        <v>0</v>
      </c>
      <c r="V1693" s="98">
        <f ca="1">IFERROR((($O1693+$Q1693)*'Emission Factors'!$C$13)+($P1693*'Emission Factors'!$C$20),"")</f>
        <v>0</v>
      </c>
      <c r="W1693" s="147">
        <f ca="1">IFERROR(IF(N1693="Residential",($O1693+Q1693)*'Emission Factors'!$C$14+(P1693*'Emission Factors'!$C$21),($O1693+Q1693)*'Emission Factors'!$C$15+(P1693*'Emission Factors'!$C$22)),"")</f>
        <v>0</v>
      </c>
      <c r="X1693" s="97">
        <f t="shared" si="107"/>
        <v>0</v>
      </c>
    </row>
    <row r="1694" spans="2:24" x14ac:dyDescent="0.3">
      <c r="B1694" s="94"/>
      <c r="C1694" s="95"/>
      <c r="D1694" s="95"/>
      <c r="E1694" s="95"/>
      <c r="F1694" s="144"/>
      <c r="G1694" s="94"/>
      <c r="H1694" s="145"/>
      <c r="I1694" s="96"/>
      <c r="J1694" s="96"/>
      <c r="K1694" s="96"/>
      <c r="L1694" s="96"/>
      <c r="M1694" s="96"/>
      <c r="N1694" s="96"/>
      <c r="O1694" s="97">
        <f t="shared" si="104"/>
        <v>0</v>
      </c>
      <c r="P1694" s="97">
        <f t="shared" si="105"/>
        <v>0</v>
      </c>
      <c r="Q1694" s="97" cm="1">
        <f t="array" aca="1" ref="Q1694" ca="1">IF(I1694=0,0,$E1694*$I1694*(SUMPRODUCT((1-'Emission Factors'!$C$37)^ROW(INDIRECT("1:" &amp; 'Emission Factors'!$C$45-1)))+1))</f>
        <v>0</v>
      </c>
      <c r="R1694" s="176">
        <f ca="1">IFERROR((($O1694+$Q1694)*'Emission Factors'!$C$10)+($P1694*'Emission Factors'!$C$17),"")</f>
        <v>0</v>
      </c>
      <c r="S1694" s="146" t="str">
        <f t="shared" ca="1" si="106"/>
        <v>N/A</v>
      </c>
      <c r="T1694" s="98">
        <f ca="1">IFERROR((($O1694+$Q1694)*'Emission Factors'!$C$11)+($P1694*'Emission Factors'!$C$18),"")</f>
        <v>0</v>
      </c>
      <c r="U1694" s="98">
        <f ca="1">IFERROR((($O1694+$Q1694)*'Emission Factors'!$C$12)+($P1694*'Emission Factors'!$C$19),"")</f>
        <v>0</v>
      </c>
      <c r="V1694" s="98">
        <f ca="1">IFERROR((($O1694+$Q1694)*'Emission Factors'!$C$13)+($P1694*'Emission Factors'!$C$20),"")</f>
        <v>0</v>
      </c>
      <c r="W1694" s="147">
        <f ca="1">IFERROR(IF(N1694="Residential",($O1694+Q1694)*'Emission Factors'!$C$14+(P1694*'Emission Factors'!$C$21),($O1694+Q1694)*'Emission Factors'!$C$15+(P1694*'Emission Factors'!$C$22)),"")</f>
        <v>0</v>
      </c>
      <c r="X1694" s="97">
        <f t="shared" si="107"/>
        <v>0</v>
      </c>
    </row>
    <row r="1695" spans="2:24" x14ac:dyDescent="0.3">
      <c r="B1695" s="94"/>
      <c r="C1695" s="95"/>
      <c r="D1695" s="95"/>
      <c r="E1695" s="95"/>
      <c r="F1695" s="144"/>
      <c r="G1695" s="94"/>
      <c r="H1695" s="145"/>
      <c r="I1695" s="96"/>
      <c r="J1695" s="96"/>
      <c r="K1695" s="96"/>
      <c r="L1695" s="96"/>
      <c r="M1695" s="96"/>
      <c r="N1695" s="96"/>
      <c r="O1695" s="97">
        <f t="shared" si="104"/>
        <v>0</v>
      </c>
      <c r="P1695" s="97">
        <f t="shared" si="105"/>
        <v>0</v>
      </c>
      <c r="Q1695" s="97" cm="1">
        <f t="array" aca="1" ref="Q1695" ca="1">IF(I1695=0,0,$E1695*$I1695*(SUMPRODUCT((1-'Emission Factors'!$C$37)^ROW(INDIRECT("1:" &amp; 'Emission Factors'!$C$45-1)))+1))</f>
        <v>0</v>
      </c>
      <c r="R1695" s="176">
        <f ca="1">IFERROR((($O1695+$Q1695)*'Emission Factors'!$C$10)+($P1695*'Emission Factors'!$C$17),"")</f>
        <v>0</v>
      </c>
      <c r="S1695" s="146" t="str">
        <f t="shared" ca="1" si="106"/>
        <v>N/A</v>
      </c>
      <c r="T1695" s="98">
        <f ca="1">IFERROR((($O1695+$Q1695)*'Emission Factors'!$C$11)+($P1695*'Emission Factors'!$C$18),"")</f>
        <v>0</v>
      </c>
      <c r="U1695" s="98">
        <f ca="1">IFERROR((($O1695+$Q1695)*'Emission Factors'!$C$12)+($P1695*'Emission Factors'!$C$19),"")</f>
        <v>0</v>
      </c>
      <c r="V1695" s="98">
        <f ca="1">IFERROR((($O1695+$Q1695)*'Emission Factors'!$C$13)+($P1695*'Emission Factors'!$C$20),"")</f>
        <v>0</v>
      </c>
      <c r="W1695" s="147">
        <f ca="1">IFERROR(IF(N1695="Residential",($O1695+Q1695)*'Emission Factors'!$C$14+(P1695*'Emission Factors'!$C$21),($O1695+Q1695)*'Emission Factors'!$C$15+(P1695*'Emission Factors'!$C$22)),"")</f>
        <v>0</v>
      </c>
      <c r="X1695" s="97">
        <f t="shared" si="107"/>
        <v>0</v>
      </c>
    </row>
    <row r="1696" spans="2:24" x14ac:dyDescent="0.3">
      <c r="B1696" s="94"/>
      <c r="C1696" s="95"/>
      <c r="D1696" s="95"/>
      <c r="E1696" s="95"/>
      <c r="F1696" s="144"/>
      <c r="G1696" s="94"/>
      <c r="H1696" s="145"/>
      <c r="I1696" s="96"/>
      <c r="J1696" s="96"/>
      <c r="K1696" s="96"/>
      <c r="L1696" s="96"/>
      <c r="M1696" s="96"/>
      <c r="N1696" s="96"/>
      <c r="O1696" s="97">
        <f t="shared" si="104"/>
        <v>0</v>
      </c>
      <c r="P1696" s="97">
        <f t="shared" si="105"/>
        <v>0</v>
      </c>
      <c r="Q1696" s="97" cm="1">
        <f t="array" aca="1" ref="Q1696" ca="1">IF(I1696=0,0,$E1696*$I1696*(SUMPRODUCT((1-'Emission Factors'!$C$37)^ROW(INDIRECT("1:" &amp; 'Emission Factors'!$C$45-1)))+1))</f>
        <v>0</v>
      </c>
      <c r="R1696" s="176">
        <f ca="1">IFERROR((($O1696+$Q1696)*'Emission Factors'!$C$10)+($P1696*'Emission Factors'!$C$17),"")</f>
        <v>0</v>
      </c>
      <c r="S1696" s="146" t="str">
        <f t="shared" ca="1" si="106"/>
        <v>N/A</v>
      </c>
      <c r="T1696" s="98">
        <f ca="1">IFERROR((($O1696+$Q1696)*'Emission Factors'!$C$11)+($P1696*'Emission Factors'!$C$18),"")</f>
        <v>0</v>
      </c>
      <c r="U1696" s="98">
        <f ca="1">IFERROR((($O1696+$Q1696)*'Emission Factors'!$C$12)+($P1696*'Emission Factors'!$C$19),"")</f>
        <v>0</v>
      </c>
      <c r="V1696" s="98">
        <f ca="1">IFERROR((($O1696+$Q1696)*'Emission Factors'!$C$13)+($P1696*'Emission Factors'!$C$20),"")</f>
        <v>0</v>
      </c>
      <c r="W1696" s="147">
        <f ca="1">IFERROR(IF(N1696="Residential",($O1696+Q1696)*'Emission Factors'!$C$14+(P1696*'Emission Factors'!$C$21),($O1696+Q1696)*'Emission Factors'!$C$15+(P1696*'Emission Factors'!$C$22)),"")</f>
        <v>0</v>
      </c>
      <c r="X1696" s="97">
        <f t="shared" si="107"/>
        <v>0</v>
      </c>
    </row>
    <row r="1697" spans="2:24" x14ac:dyDescent="0.3">
      <c r="B1697" s="94"/>
      <c r="C1697" s="95"/>
      <c r="D1697" s="95"/>
      <c r="E1697" s="95"/>
      <c r="F1697" s="144"/>
      <c r="G1697" s="94"/>
      <c r="H1697" s="145"/>
      <c r="I1697" s="96"/>
      <c r="J1697" s="96"/>
      <c r="K1697" s="96"/>
      <c r="L1697" s="96"/>
      <c r="M1697" s="96"/>
      <c r="N1697" s="96"/>
      <c r="O1697" s="97">
        <f t="shared" si="104"/>
        <v>0</v>
      </c>
      <c r="P1697" s="97">
        <f t="shared" si="105"/>
        <v>0</v>
      </c>
      <c r="Q1697" s="97" cm="1">
        <f t="array" aca="1" ref="Q1697" ca="1">IF(I1697=0,0,$E1697*$I1697*(SUMPRODUCT((1-'Emission Factors'!$C$37)^ROW(INDIRECT("1:" &amp; 'Emission Factors'!$C$45-1)))+1))</f>
        <v>0</v>
      </c>
      <c r="R1697" s="176">
        <f ca="1">IFERROR((($O1697+$Q1697)*'Emission Factors'!$C$10)+($P1697*'Emission Factors'!$C$17),"")</f>
        <v>0</v>
      </c>
      <c r="S1697" s="146" t="str">
        <f t="shared" ca="1" si="106"/>
        <v>N/A</v>
      </c>
      <c r="T1697" s="98">
        <f ca="1">IFERROR((($O1697+$Q1697)*'Emission Factors'!$C$11)+($P1697*'Emission Factors'!$C$18),"")</f>
        <v>0</v>
      </c>
      <c r="U1697" s="98">
        <f ca="1">IFERROR((($O1697+$Q1697)*'Emission Factors'!$C$12)+($P1697*'Emission Factors'!$C$19),"")</f>
        <v>0</v>
      </c>
      <c r="V1697" s="98">
        <f ca="1">IFERROR((($O1697+$Q1697)*'Emission Factors'!$C$13)+($P1697*'Emission Factors'!$C$20),"")</f>
        <v>0</v>
      </c>
      <c r="W1697" s="147">
        <f ca="1">IFERROR(IF(N1697="Residential",($O1697+Q1697)*'Emission Factors'!$C$14+(P1697*'Emission Factors'!$C$21),($O1697+Q1697)*'Emission Factors'!$C$15+(P1697*'Emission Factors'!$C$22)),"")</f>
        <v>0</v>
      </c>
      <c r="X1697" s="97">
        <f t="shared" si="107"/>
        <v>0</v>
      </c>
    </row>
    <row r="1698" spans="2:24" x14ac:dyDescent="0.3">
      <c r="B1698" s="94"/>
      <c r="C1698" s="95"/>
      <c r="D1698" s="95"/>
      <c r="E1698" s="95"/>
      <c r="F1698" s="144"/>
      <c r="G1698" s="94"/>
      <c r="H1698" s="145"/>
      <c r="I1698" s="96"/>
      <c r="J1698" s="96"/>
      <c r="K1698" s="96"/>
      <c r="L1698" s="96"/>
      <c r="M1698" s="96"/>
      <c r="N1698" s="96"/>
      <c r="O1698" s="97">
        <f t="shared" si="104"/>
        <v>0</v>
      </c>
      <c r="P1698" s="97">
        <f t="shared" si="105"/>
        <v>0</v>
      </c>
      <c r="Q1698" s="97" cm="1">
        <f t="array" aca="1" ref="Q1698" ca="1">IF(I1698=0,0,$E1698*$I1698*(SUMPRODUCT((1-'Emission Factors'!$C$37)^ROW(INDIRECT("1:" &amp; 'Emission Factors'!$C$45-1)))+1))</f>
        <v>0</v>
      </c>
      <c r="R1698" s="176">
        <f ca="1">IFERROR((($O1698+$Q1698)*'Emission Factors'!$C$10)+($P1698*'Emission Factors'!$C$17),"")</f>
        <v>0</v>
      </c>
      <c r="S1698" s="146" t="str">
        <f t="shared" ca="1" si="106"/>
        <v>N/A</v>
      </c>
      <c r="T1698" s="98">
        <f ca="1">IFERROR((($O1698+$Q1698)*'Emission Factors'!$C$11)+($P1698*'Emission Factors'!$C$18),"")</f>
        <v>0</v>
      </c>
      <c r="U1698" s="98">
        <f ca="1">IFERROR((($O1698+$Q1698)*'Emission Factors'!$C$12)+($P1698*'Emission Factors'!$C$19),"")</f>
        <v>0</v>
      </c>
      <c r="V1698" s="98">
        <f ca="1">IFERROR((($O1698+$Q1698)*'Emission Factors'!$C$13)+($P1698*'Emission Factors'!$C$20),"")</f>
        <v>0</v>
      </c>
      <c r="W1698" s="147">
        <f ca="1">IFERROR(IF(N1698="Residential",($O1698+Q1698)*'Emission Factors'!$C$14+(P1698*'Emission Factors'!$C$21),($O1698+Q1698)*'Emission Factors'!$C$15+(P1698*'Emission Factors'!$C$22)),"")</f>
        <v>0</v>
      </c>
      <c r="X1698" s="97">
        <f t="shared" si="107"/>
        <v>0</v>
      </c>
    </row>
    <row r="1699" spans="2:24" x14ac:dyDescent="0.3">
      <c r="B1699" s="94"/>
      <c r="C1699" s="95"/>
      <c r="D1699" s="95"/>
      <c r="E1699" s="95"/>
      <c r="F1699" s="144"/>
      <c r="G1699" s="94"/>
      <c r="H1699" s="145"/>
      <c r="I1699" s="96"/>
      <c r="J1699" s="96"/>
      <c r="K1699" s="96"/>
      <c r="L1699" s="96"/>
      <c r="M1699" s="96"/>
      <c r="N1699" s="96"/>
      <c r="O1699" s="97">
        <f t="shared" si="104"/>
        <v>0</v>
      </c>
      <c r="P1699" s="97">
        <f t="shared" si="105"/>
        <v>0</v>
      </c>
      <c r="Q1699" s="97" cm="1">
        <f t="array" aca="1" ref="Q1699" ca="1">IF(I1699=0,0,$E1699*$I1699*(SUMPRODUCT((1-'Emission Factors'!$C$37)^ROW(INDIRECT("1:" &amp; 'Emission Factors'!$C$45-1)))+1))</f>
        <v>0</v>
      </c>
      <c r="R1699" s="176">
        <f ca="1">IFERROR((($O1699+$Q1699)*'Emission Factors'!$C$10)+($P1699*'Emission Factors'!$C$17),"")</f>
        <v>0</v>
      </c>
      <c r="S1699" s="146" t="str">
        <f t="shared" ca="1" si="106"/>
        <v>N/A</v>
      </c>
      <c r="T1699" s="98">
        <f ca="1">IFERROR((($O1699+$Q1699)*'Emission Factors'!$C$11)+($P1699*'Emission Factors'!$C$18),"")</f>
        <v>0</v>
      </c>
      <c r="U1699" s="98">
        <f ca="1">IFERROR((($O1699+$Q1699)*'Emission Factors'!$C$12)+($P1699*'Emission Factors'!$C$19),"")</f>
        <v>0</v>
      </c>
      <c r="V1699" s="98">
        <f ca="1">IFERROR((($O1699+$Q1699)*'Emission Factors'!$C$13)+($P1699*'Emission Factors'!$C$20),"")</f>
        <v>0</v>
      </c>
      <c r="W1699" s="147">
        <f ca="1">IFERROR(IF(N1699="Residential",($O1699+Q1699)*'Emission Factors'!$C$14+(P1699*'Emission Factors'!$C$21),($O1699+Q1699)*'Emission Factors'!$C$15+(P1699*'Emission Factors'!$C$22)),"")</f>
        <v>0</v>
      </c>
      <c r="X1699" s="97">
        <f t="shared" si="107"/>
        <v>0</v>
      </c>
    </row>
    <row r="1700" spans="2:24" x14ac:dyDescent="0.3">
      <c r="B1700" s="94"/>
      <c r="C1700" s="95"/>
      <c r="D1700" s="95"/>
      <c r="E1700" s="95"/>
      <c r="F1700" s="144"/>
      <c r="G1700" s="94"/>
      <c r="H1700" s="145"/>
      <c r="I1700" s="96"/>
      <c r="J1700" s="96"/>
      <c r="K1700" s="96"/>
      <c r="L1700" s="96"/>
      <c r="M1700" s="96"/>
      <c r="N1700" s="96"/>
      <c r="O1700" s="97">
        <f t="shared" si="104"/>
        <v>0</v>
      </c>
      <c r="P1700" s="97">
        <f t="shared" si="105"/>
        <v>0</v>
      </c>
      <c r="Q1700" s="97" cm="1">
        <f t="array" aca="1" ref="Q1700" ca="1">IF(I1700=0,0,$E1700*$I1700*(SUMPRODUCT((1-'Emission Factors'!$C$37)^ROW(INDIRECT("1:" &amp; 'Emission Factors'!$C$45-1)))+1))</f>
        <v>0</v>
      </c>
      <c r="R1700" s="176">
        <f ca="1">IFERROR((($O1700+$Q1700)*'Emission Factors'!$C$10)+($P1700*'Emission Factors'!$C$17),"")</f>
        <v>0</v>
      </c>
      <c r="S1700" s="146" t="str">
        <f t="shared" ca="1" si="106"/>
        <v>N/A</v>
      </c>
      <c r="T1700" s="98">
        <f ca="1">IFERROR((($O1700+$Q1700)*'Emission Factors'!$C$11)+($P1700*'Emission Factors'!$C$18),"")</f>
        <v>0</v>
      </c>
      <c r="U1700" s="98">
        <f ca="1">IFERROR((($O1700+$Q1700)*'Emission Factors'!$C$12)+($P1700*'Emission Factors'!$C$19),"")</f>
        <v>0</v>
      </c>
      <c r="V1700" s="98">
        <f ca="1">IFERROR((($O1700+$Q1700)*'Emission Factors'!$C$13)+($P1700*'Emission Factors'!$C$20),"")</f>
        <v>0</v>
      </c>
      <c r="W1700" s="147">
        <f ca="1">IFERROR(IF(N1700="Residential",($O1700+Q1700)*'Emission Factors'!$C$14+(P1700*'Emission Factors'!$C$21),($O1700+Q1700)*'Emission Factors'!$C$15+(P1700*'Emission Factors'!$C$22)),"")</f>
        <v>0</v>
      </c>
      <c r="X1700" s="97">
        <f t="shared" si="107"/>
        <v>0</v>
      </c>
    </row>
    <row r="1701" spans="2:24" x14ac:dyDescent="0.3">
      <c r="B1701" s="94"/>
      <c r="C1701" s="95"/>
      <c r="D1701" s="95"/>
      <c r="E1701" s="95"/>
      <c r="F1701" s="144"/>
      <c r="G1701" s="94"/>
      <c r="H1701" s="145"/>
      <c r="I1701" s="96"/>
      <c r="J1701" s="96"/>
      <c r="K1701" s="96"/>
      <c r="L1701" s="96"/>
      <c r="M1701" s="96"/>
      <c r="N1701" s="96"/>
      <c r="O1701" s="97">
        <f t="shared" si="104"/>
        <v>0</v>
      </c>
      <c r="P1701" s="97">
        <f t="shared" si="105"/>
        <v>0</v>
      </c>
      <c r="Q1701" s="97" cm="1">
        <f t="array" aca="1" ref="Q1701" ca="1">IF(I1701=0,0,$E1701*$I1701*(SUMPRODUCT((1-'Emission Factors'!$C$37)^ROW(INDIRECT("1:" &amp; 'Emission Factors'!$C$45-1)))+1))</f>
        <v>0</v>
      </c>
      <c r="R1701" s="176">
        <f ca="1">IFERROR((($O1701+$Q1701)*'Emission Factors'!$C$10)+($P1701*'Emission Factors'!$C$17),"")</f>
        <v>0</v>
      </c>
      <c r="S1701" s="146" t="str">
        <f t="shared" ca="1" si="106"/>
        <v>N/A</v>
      </c>
      <c r="T1701" s="98">
        <f ca="1">IFERROR((($O1701+$Q1701)*'Emission Factors'!$C$11)+($P1701*'Emission Factors'!$C$18),"")</f>
        <v>0</v>
      </c>
      <c r="U1701" s="98">
        <f ca="1">IFERROR((($O1701+$Q1701)*'Emission Factors'!$C$12)+($P1701*'Emission Factors'!$C$19),"")</f>
        <v>0</v>
      </c>
      <c r="V1701" s="98">
        <f ca="1">IFERROR((($O1701+$Q1701)*'Emission Factors'!$C$13)+($P1701*'Emission Factors'!$C$20),"")</f>
        <v>0</v>
      </c>
      <c r="W1701" s="147">
        <f ca="1">IFERROR(IF(N1701="Residential",($O1701+Q1701)*'Emission Factors'!$C$14+(P1701*'Emission Factors'!$C$21),($O1701+Q1701)*'Emission Factors'!$C$15+(P1701*'Emission Factors'!$C$22)),"")</f>
        <v>0</v>
      </c>
      <c r="X1701" s="97">
        <f t="shared" si="107"/>
        <v>0</v>
      </c>
    </row>
    <row r="1702" spans="2:24" x14ac:dyDescent="0.3">
      <c r="B1702" s="94"/>
      <c r="C1702" s="95"/>
      <c r="D1702" s="95"/>
      <c r="E1702" s="95"/>
      <c r="F1702" s="144"/>
      <c r="G1702" s="94"/>
      <c r="H1702" s="145"/>
      <c r="I1702" s="96"/>
      <c r="J1702" s="96"/>
      <c r="K1702" s="96"/>
      <c r="L1702" s="96"/>
      <c r="M1702" s="96"/>
      <c r="N1702" s="96"/>
      <c r="O1702" s="97">
        <f t="shared" si="104"/>
        <v>0</v>
      </c>
      <c r="P1702" s="97">
        <f t="shared" si="105"/>
        <v>0</v>
      </c>
      <c r="Q1702" s="97" cm="1">
        <f t="array" aca="1" ref="Q1702" ca="1">IF(I1702=0,0,$E1702*$I1702*(SUMPRODUCT((1-'Emission Factors'!$C$37)^ROW(INDIRECT("1:" &amp; 'Emission Factors'!$C$45-1)))+1))</f>
        <v>0</v>
      </c>
      <c r="R1702" s="176">
        <f ca="1">IFERROR((($O1702+$Q1702)*'Emission Factors'!$C$10)+($P1702*'Emission Factors'!$C$17),"")</f>
        <v>0</v>
      </c>
      <c r="S1702" s="146" t="str">
        <f t="shared" ca="1" si="106"/>
        <v>N/A</v>
      </c>
      <c r="T1702" s="98">
        <f ca="1">IFERROR((($O1702+$Q1702)*'Emission Factors'!$C$11)+($P1702*'Emission Factors'!$C$18),"")</f>
        <v>0</v>
      </c>
      <c r="U1702" s="98">
        <f ca="1">IFERROR((($O1702+$Q1702)*'Emission Factors'!$C$12)+($P1702*'Emission Factors'!$C$19),"")</f>
        <v>0</v>
      </c>
      <c r="V1702" s="98">
        <f ca="1">IFERROR((($O1702+$Q1702)*'Emission Factors'!$C$13)+($P1702*'Emission Factors'!$C$20),"")</f>
        <v>0</v>
      </c>
      <c r="W1702" s="147">
        <f ca="1">IFERROR(IF(N1702="Residential",($O1702+Q1702)*'Emission Factors'!$C$14+(P1702*'Emission Factors'!$C$21),($O1702+Q1702)*'Emission Factors'!$C$15+(P1702*'Emission Factors'!$C$22)),"")</f>
        <v>0</v>
      </c>
      <c r="X1702" s="97">
        <f t="shared" si="107"/>
        <v>0</v>
      </c>
    </row>
    <row r="1703" spans="2:24" x14ac:dyDescent="0.3">
      <c r="B1703" s="94"/>
      <c r="C1703" s="95"/>
      <c r="D1703" s="95"/>
      <c r="E1703" s="95"/>
      <c r="F1703" s="144"/>
      <c r="G1703" s="94"/>
      <c r="H1703" s="145"/>
      <c r="I1703" s="96"/>
      <c r="J1703" s="96"/>
      <c r="K1703" s="96"/>
      <c r="L1703" s="96"/>
      <c r="M1703" s="96"/>
      <c r="N1703" s="96"/>
      <c r="O1703" s="97">
        <f t="shared" si="104"/>
        <v>0</v>
      </c>
      <c r="P1703" s="97">
        <f t="shared" si="105"/>
        <v>0</v>
      </c>
      <c r="Q1703" s="97" cm="1">
        <f t="array" aca="1" ref="Q1703" ca="1">IF(I1703=0,0,$E1703*$I1703*(SUMPRODUCT((1-'Emission Factors'!$C$37)^ROW(INDIRECT("1:" &amp; 'Emission Factors'!$C$45-1)))+1))</f>
        <v>0</v>
      </c>
      <c r="R1703" s="176">
        <f ca="1">IFERROR((($O1703+$Q1703)*'Emission Factors'!$C$10)+($P1703*'Emission Factors'!$C$17),"")</f>
        <v>0</v>
      </c>
      <c r="S1703" s="146" t="str">
        <f t="shared" ca="1" si="106"/>
        <v>N/A</v>
      </c>
      <c r="T1703" s="98">
        <f ca="1">IFERROR((($O1703+$Q1703)*'Emission Factors'!$C$11)+($P1703*'Emission Factors'!$C$18),"")</f>
        <v>0</v>
      </c>
      <c r="U1703" s="98">
        <f ca="1">IFERROR((($O1703+$Q1703)*'Emission Factors'!$C$12)+($P1703*'Emission Factors'!$C$19),"")</f>
        <v>0</v>
      </c>
      <c r="V1703" s="98">
        <f ca="1">IFERROR((($O1703+$Q1703)*'Emission Factors'!$C$13)+($P1703*'Emission Factors'!$C$20),"")</f>
        <v>0</v>
      </c>
      <c r="W1703" s="147">
        <f ca="1">IFERROR(IF(N1703="Residential",($O1703+Q1703)*'Emission Factors'!$C$14+(P1703*'Emission Factors'!$C$21),($O1703+Q1703)*'Emission Factors'!$C$15+(P1703*'Emission Factors'!$C$22)),"")</f>
        <v>0</v>
      </c>
      <c r="X1703" s="97">
        <f t="shared" si="107"/>
        <v>0</v>
      </c>
    </row>
    <row r="1704" spans="2:24" x14ac:dyDescent="0.3">
      <c r="B1704" s="94"/>
      <c r="C1704" s="95"/>
      <c r="D1704" s="95"/>
      <c r="E1704" s="95"/>
      <c r="F1704" s="144"/>
      <c r="G1704" s="94"/>
      <c r="H1704" s="145"/>
      <c r="I1704" s="96"/>
      <c r="J1704" s="96"/>
      <c r="K1704" s="96"/>
      <c r="L1704" s="96"/>
      <c r="M1704" s="96"/>
      <c r="N1704" s="96"/>
      <c r="O1704" s="97">
        <f t="shared" si="104"/>
        <v>0</v>
      </c>
      <c r="P1704" s="97">
        <f t="shared" si="105"/>
        <v>0</v>
      </c>
      <c r="Q1704" s="97" cm="1">
        <f t="array" aca="1" ref="Q1704" ca="1">IF(I1704=0,0,$E1704*$I1704*(SUMPRODUCT((1-'Emission Factors'!$C$37)^ROW(INDIRECT("1:" &amp; 'Emission Factors'!$C$45-1)))+1))</f>
        <v>0</v>
      </c>
      <c r="R1704" s="176">
        <f ca="1">IFERROR((($O1704+$Q1704)*'Emission Factors'!$C$10)+($P1704*'Emission Factors'!$C$17),"")</f>
        <v>0</v>
      </c>
      <c r="S1704" s="146" t="str">
        <f t="shared" ca="1" si="106"/>
        <v>N/A</v>
      </c>
      <c r="T1704" s="98">
        <f ca="1">IFERROR((($O1704+$Q1704)*'Emission Factors'!$C$11)+($P1704*'Emission Factors'!$C$18),"")</f>
        <v>0</v>
      </c>
      <c r="U1704" s="98">
        <f ca="1">IFERROR((($O1704+$Q1704)*'Emission Factors'!$C$12)+($P1704*'Emission Factors'!$C$19),"")</f>
        <v>0</v>
      </c>
      <c r="V1704" s="98">
        <f ca="1">IFERROR((($O1704+$Q1704)*'Emission Factors'!$C$13)+($P1704*'Emission Factors'!$C$20),"")</f>
        <v>0</v>
      </c>
      <c r="W1704" s="147">
        <f ca="1">IFERROR(IF(N1704="Residential",($O1704+Q1704)*'Emission Factors'!$C$14+(P1704*'Emission Factors'!$C$21),($O1704+Q1704)*'Emission Factors'!$C$15+(P1704*'Emission Factors'!$C$22)),"")</f>
        <v>0</v>
      </c>
      <c r="X1704" s="97">
        <f t="shared" si="107"/>
        <v>0</v>
      </c>
    </row>
    <row r="1705" spans="2:24" x14ac:dyDescent="0.3">
      <c r="B1705" s="94"/>
      <c r="C1705" s="95"/>
      <c r="D1705" s="95"/>
      <c r="E1705" s="95"/>
      <c r="F1705" s="144"/>
      <c r="G1705" s="94"/>
      <c r="H1705" s="145"/>
      <c r="I1705" s="96"/>
      <c r="J1705" s="96"/>
      <c r="K1705" s="96"/>
      <c r="L1705" s="96"/>
      <c r="M1705" s="96"/>
      <c r="N1705" s="96"/>
      <c r="O1705" s="97">
        <f t="shared" si="104"/>
        <v>0</v>
      </c>
      <c r="P1705" s="97">
        <f t="shared" si="105"/>
        <v>0</v>
      </c>
      <c r="Q1705" s="97" cm="1">
        <f t="array" aca="1" ref="Q1705" ca="1">IF(I1705=0,0,$E1705*$I1705*(SUMPRODUCT((1-'Emission Factors'!$C$37)^ROW(INDIRECT("1:" &amp; 'Emission Factors'!$C$45-1)))+1))</f>
        <v>0</v>
      </c>
      <c r="R1705" s="176">
        <f ca="1">IFERROR((($O1705+$Q1705)*'Emission Factors'!$C$10)+($P1705*'Emission Factors'!$C$17),"")</f>
        <v>0</v>
      </c>
      <c r="S1705" s="146" t="str">
        <f t="shared" ca="1" si="106"/>
        <v>N/A</v>
      </c>
      <c r="T1705" s="98">
        <f ca="1">IFERROR((($O1705+$Q1705)*'Emission Factors'!$C$11)+($P1705*'Emission Factors'!$C$18),"")</f>
        <v>0</v>
      </c>
      <c r="U1705" s="98">
        <f ca="1">IFERROR((($O1705+$Q1705)*'Emission Factors'!$C$12)+($P1705*'Emission Factors'!$C$19),"")</f>
        <v>0</v>
      </c>
      <c r="V1705" s="98">
        <f ca="1">IFERROR((($O1705+$Q1705)*'Emission Factors'!$C$13)+($P1705*'Emission Factors'!$C$20),"")</f>
        <v>0</v>
      </c>
      <c r="W1705" s="147">
        <f ca="1">IFERROR(IF(N1705="Residential",($O1705+Q1705)*'Emission Factors'!$C$14+(P1705*'Emission Factors'!$C$21),($O1705+Q1705)*'Emission Factors'!$C$15+(P1705*'Emission Factors'!$C$22)),"")</f>
        <v>0</v>
      </c>
      <c r="X1705" s="97">
        <f t="shared" si="107"/>
        <v>0</v>
      </c>
    </row>
    <row r="1706" spans="2:24" x14ac:dyDescent="0.3">
      <c r="B1706" s="94"/>
      <c r="C1706" s="95"/>
      <c r="D1706" s="95"/>
      <c r="E1706" s="95"/>
      <c r="F1706" s="144"/>
      <c r="G1706" s="94"/>
      <c r="H1706" s="145"/>
      <c r="I1706" s="96"/>
      <c r="J1706" s="96"/>
      <c r="K1706" s="96"/>
      <c r="L1706" s="96"/>
      <c r="M1706" s="96"/>
      <c r="N1706" s="96"/>
      <c r="O1706" s="97">
        <f t="shared" si="104"/>
        <v>0</v>
      </c>
      <c r="P1706" s="97">
        <f t="shared" si="105"/>
        <v>0</v>
      </c>
      <c r="Q1706" s="97" cm="1">
        <f t="array" aca="1" ref="Q1706" ca="1">IF(I1706=0,0,$E1706*$I1706*(SUMPRODUCT((1-'Emission Factors'!$C$37)^ROW(INDIRECT("1:" &amp; 'Emission Factors'!$C$45-1)))+1))</f>
        <v>0</v>
      </c>
      <c r="R1706" s="176">
        <f ca="1">IFERROR((($O1706+$Q1706)*'Emission Factors'!$C$10)+($P1706*'Emission Factors'!$C$17),"")</f>
        <v>0</v>
      </c>
      <c r="S1706" s="146" t="str">
        <f t="shared" ca="1" si="106"/>
        <v>N/A</v>
      </c>
      <c r="T1706" s="98">
        <f ca="1">IFERROR((($O1706+$Q1706)*'Emission Factors'!$C$11)+($P1706*'Emission Factors'!$C$18),"")</f>
        <v>0</v>
      </c>
      <c r="U1706" s="98">
        <f ca="1">IFERROR((($O1706+$Q1706)*'Emission Factors'!$C$12)+($P1706*'Emission Factors'!$C$19),"")</f>
        <v>0</v>
      </c>
      <c r="V1706" s="98">
        <f ca="1">IFERROR((($O1706+$Q1706)*'Emission Factors'!$C$13)+($P1706*'Emission Factors'!$C$20),"")</f>
        <v>0</v>
      </c>
      <c r="W1706" s="147">
        <f ca="1">IFERROR(IF(N1706="Residential",($O1706+Q1706)*'Emission Factors'!$C$14+(P1706*'Emission Factors'!$C$21),($O1706+Q1706)*'Emission Factors'!$C$15+(P1706*'Emission Factors'!$C$22)),"")</f>
        <v>0</v>
      </c>
      <c r="X1706" s="97">
        <f t="shared" si="107"/>
        <v>0</v>
      </c>
    </row>
    <row r="1707" spans="2:24" x14ac:dyDescent="0.3">
      <c r="B1707" s="94"/>
      <c r="C1707" s="95"/>
      <c r="D1707" s="95"/>
      <c r="E1707" s="95"/>
      <c r="F1707" s="144"/>
      <c r="G1707" s="94"/>
      <c r="H1707" s="145"/>
      <c r="I1707" s="96"/>
      <c r="J1707" s="96"/>
      <c r="K1707" s="96"/>
      <c r="L1707" s="96"/>
      <c r="M1707" s="96"/>
      <c r="N1707" s="96"/>
      <c r="O1707" s="97">
        <f t="shared" si="104"/>
        <v>0</v>
      </c>
      <c r="P1707" s="97">
        <f t="shared" si="105"/>
        <v>0</v>
      </c>
      <c r="Q1707" s="97" cm="1">
        <f t="array" aca="1" ref="Q1707" ca="1">IF(I1707=0,0,$E1707*$I1707*(SUMPRODUCT((1-'Emission Factors'!$C$37)^ROW(INDIRECT("1:" &amp; 'Emission Factors'!$C$45-1)))+1))</f>
        <v>0</v>
      </c>
      <c r="R1707" s="176">
        <f ca="1">IFERROR((($O1707+$Q1707)*'Emission Factors'!$C$10)+($P1707*'Emission Factors'!$C$17),"")</f>
        <v>0</v>
      </c>
      <c r="S1707" s="146" t="str">
        <f t="shared" ca="1" si="106"/>
        <v>N/A</v>
      </c>
      <c r="T1707" s="98">
        <f ca="1">IFERROR((($O1707+$Q1707)*'Emission Factors'!$C$11)+($P1707*'Emission Factors'!$C$18),"")</f>
        <v>0</v>
      </c>
      <c r="U1707" s="98">
        <f ca="1">IFERROR((($O1707+$Q1707)*'Emission Factors'!$C$12)+($P1707*'Emission Factors'!$C$19),"")</f>
        <v>0</v>
      </c>
      <c r="V1707" s="98">
        <f ca="1">IFERROR((($O1707+$Q1707)*'Emission Factors'!$C$13)+($P1707*'Emission Factors'!$C$20),"")</f>
        <v>0</v>
      </c>
      <c r="W1707" s="147">
        <f ca="1">IFERROR(IF(N1707="Residential",($O1707+Q1707)*'Emission Factors'!$C$14+(P1707*'Emission Factors'!$C$21),($O1707+Q1707)*'Emission Factors'!$C$15+(P1707*'Emission Factors'!$C$22)),"")</f>
        <v>0</v>
      </c>
      <c r="X1707" s="97">
        <f t="shared" si="107"/>
        <v>0</v>
      </c>
    </row>
    <row r="1708" spans="2:24" x14ac:dyDescent="0.3">
      <c r="B1708" s="94"/>
      <c r="C1708" s="95"/>
      <c r="D1708" s="95"/>
      <c r="E1708" s="95"/>
      <c r="F1708" s="144"/>
      <c r="G1708" s="94"/>
      <c r="H1708" s="145"/>
      <c r="I1708" s="96"/>
      <c r="J1708" s="96"/>
      <c r="K1708" s="96"/>
      <c r="L1708" s="96"/>
      <c r="M1708" s="96"/>
      <c r="N1708" s="96"/>
      <c r="O1708" s="97">
        <f t="shared" si="104"/>
        <v>0</v>
      </c>
      <c r="P1708" s="97">
        <f t="shared" si="105"/>
        <v>0</v>
      </c>
      <c r="Q1708" s="97" cm="1">
        <f t="array" aca="1" ref="Q1708" ca="1">IF(I1708=0,0,$E1708*$I1708*(SUMPRODUCT((1-'Emission Factors'!$C$37)^ROW(INDIRECT("1:" &amp; 'Emission Factors'!$C$45-1)))+1))</f>
        <v>0</v>
      </c>
      <c r="R1708" s="176">
        <f ca="1">IFERROR((($O1708+$Q1708)*'Emission Factors'!$C$10)+($P1708*'Emission Factors'!$C$17),"")</f>
        <v>0</v>
      </c>
      <c r="S1708" s="146" t="str">
        <f t="shared" ca="1" si="106"/>
        <v>N/A</v>
      </c>
      <c r="T1708" s="98">
        <f ca="1">IFERROR((($O1708+$Q1708)*'Emission Factors'!$C$11)+($P1708*'Emission Factors'!$C$18),"")</f>
        <v>0</v>
      </c>
      <c r="U1708" s="98">
        <f ca="1">IFERROR((($O1708+$Q1708)*'Emission Factors'!$C$12)+($P1708*'Emission Factors'!$C$19),"")</f>
        <v>0</v>
      </c>
      <c r="V1708" s="98">
        <f ca="1">IFERROR((($O1708+$Q1708)*'Emission Factors'!$C$13)+($P1708*'Emission Factors'!$C$20),"")</f>
        <v>0</v>
      </c>
      <c r="W1708" s="147">
        <f ca="1">IFERROR(IF(N1708="Residential",($O1708+Q1708)*'Emission Factors'!$C$14+(P1708*'Emission Factors'!$C$21),($O1708+Q1708)*'Emission Factors'!$C$15+(P1708*'Emission Factors'!$C$22)),"")</f>
        <v>0</v>
      </c>
      <c r="X1708" s="97">
        <f t="shared" si="107"/>
        <v>0</v>
      </c>
    </row>
    <row r="1709" spans="2:24" x14ac:dyDescent="0.3">
      <c r="B1709" s="94"/>
      <c r="C1709" s="95"/>
      <c r="D1709" s="95"/>
      <c r="E1709" s="95"/>
      <c r="F1709" s="144"/>
      <c r="G1709" s="94"/>
      <c r="H1709" s="145"/>
      <c r="I1709" s="96"/>
      <c r="J1709" s="96"/>
      <c r="K1709" s="96"/>
      <c r="L1709" s="96"/>
      <c r="M1709" s="96"/>
      <c r="N1709" s="96"/>
      <c r="O1709" s="97">
        <f t="shared" si="104"/>
        <v>0</v>
      </c>
      <c r="P1709" s="97">
        <f t="shared" si="105"/>
        <v>0</v>
      </c>
      <c r="Q1709" s="97" cm="1">
        <f t="array" aca="1" ref="Q1709" ca="1">IF(I1709=0,0,$E1709*$I1709*(SUMPRODUCT((1-'Emission Factors'!$C$37)^ROW(INDIRECT("1:" &amp; 'Emission Factors'!$C$45-1)))+1))</f>
        <v>0</v>
      </c>
      <c r="R1709" s="176">
        <f ca="1">IFERROR((($O1709+$Q1709)*'Emission Factors'!$C$10)+($P1709*'Emission Factors'!$C$17),"")</f>
        <v>0</v>
      </c>
      <c r="S1709" s="146" t="str">
        <f t="shared" ca="1" si="106"/>
        <v>N/A</v>
      </c>
      <c r="T1709" s="98">
        <f ca="1">IFERROR((($O1709+$Q1709)*'Emission Factors'!$C$11)+($P1709*'Emission Factors'!$C$18),"")</f>
        <v>0</v>
      </c>
      <c r="U1709" s="98">
        <f ca="1">IFERROR((($O1709+$Q1709)*'Emission Factors'!$C$12)+($P1709*'Emission Factors'!$C$19),"")</f>
        <v>0</v>
      </c>
      <c r="V1709" s="98">
        <f ca="1">IFERROR((($O1709+$Q1709)*'Emission Factors'!$C$13)+($P1709*'Emission Factors'!$C$20),"")</f>
        <v>0</v>
      </c>
      <c r="W1709" s="147">
        <f ca="1">IFERROR(IF(N1709="Residential",($O1709+Q1709)*'Emission Factors'!$C$14+(P1709*'Emission Factors'!$C$21),($O1709+Q1709)*'Emission Factors'!$C$15+(P1709*'Emission Factors'!$C$22)),"")</f>
        <v>0</v>
      </c>
      <c r="X1709" s="97">
        <f t="shared" si="107"/>
        <v>0</v>
      </c>
    </row>
    <row r="1710" spans="2:24" x14ac:dyDescent="0.3">
      <c r="B1710" s="94"/>
      <c r="C1710" s="95"/>
      <c r="D1710" s="95"/>
      <c r="E1710" s="95"/>
      <c r="F1710" s="144"/>
      <c r="G1710" s="94"/>
      <c r="H1710" s="145"/>
      <c r="I1710" s="96"/>
      <c r="J1710" s="96"/>
      <c r="K1710" s="96"/>
      <c r="L1710" s="96"/>
      <c r="M1710" s="96"/>
      <c r="N1710" s="96"/>
      <c r="O1710" s="97">
        <f t="shared" si="104"/>
        <v>0</v>
      </c>
      <c r="P1710" s="97">
        <f t="shared" si="105"/>
        <v>0</v>
      </c>
      <c r="Q1710" s="97" cm="1">
        <f t="array" aca="1" ref="Q1710" ca="1">IF(I1710=0,0,$E1710*$I1710*(SUMPRODUCT((1-'Emission Factors'!$C$37)^ROW(INDIRECT("1:" &amp; 'Emission Factors'!$C$45-1)))+1))</f>
        <v>0</v>
      </c>
      <c r="R1710" s="176">
        <f ca="1">IFERROR((($O1710+$Q1710)*'Emission Factors'!$C$10)+($P1710*'Emission Factors'!$C$17),"")</f>
        <v>0</v>
      </c>
      <c r="S1710" s="146" t="str">
        <f t="shared" ca="1" si="106"/>
        <v>N/A</v>
      </c>
      <c r="T1710" s="98">
        <f ca="1">IFERROR((($O1710+$Q1710)*'Emission Factors'!$C$11)+($P1710*'Emission Factors'!$C$18),"")</f>
        <v>0</v>
      </c>
      <c r="U1710" s="98">
        <f ca="1">IFERROR((($O1710+$Q1710)*'Emission Factors'!$C$12)+($P1710*'Emission Factors'!$C$19),"")</f>
        <v>0</v>
      </c>
      <c r="V1710" s="98">
        <f ca="1">IFERROR((($O1710+$Q1710)*'Emission Factors'!$C$13)+($P1710*'Emission Factors'!$C$20),"")</f>
        <v>0</v>
      </c>
      <c r="W1710" s="147">
        <f ca="1">IFERROR(IF(N1710="Residential",($O1710+Q1710)*'Emission Factors'!$C$14+(P1710*'Emission Factors'!$C$21),($O1710+Q1710)*'Emission Factors'!$C$15+(P1710*'Emission Factors'!$C$22)),"")</f>
        <v>0</v>
      </c>
      <c r="X1710" s="97">
        <f t="shared" si="107"/>
        <v>0</v>
      </c>
    </row>
    <row r="1711" spans="2:24" x14ac:dyDescent="0.3">
      <c r="B1711" s="94"/>
      <c r="C1711" s="95"/>
      <c r="D1711" s="95"/>
      <c r="E1711" s="95"/>
      <c r="F1711" s="144"/>
      <c r="G1711" s="94"/>
      <c r="H1711" s="145"/>
      <c r="I1711" s="96"/>
      <c r="J1711" s="96"/>
      <c r="K1711" s="96"/>
      <c r="L1711" s="96"/>
      <c r="M1711" s="96"/>
      <c r="N1711" s="96"/>
      <c r="O1711" s="97">
        <f t="shared" si="104"/>
        <v>0</v>
      </c>
      <c r="P1711" s="97">
        <f t="shared" si="105"/>
        <v>0</v>
      </c>
      <c r="Q1711" s="97" cm="1">
        <f t="array" aca="1" ref="Q1711" ca="1">IF(I1711=0,0,$E1711*$I1711*(SUMPRODUCT((1-'Emission Factors'!$C$37)^ROW(INDIRECT("1:" &amp; 'Emission Factors'!$C$45-1)))+1))</f>
        <v>0</v>
      </c>
      <c r="R1711" s="176">
        <f ca="1">IFERROR((($O1711+$Q1711)*'Emission Factors'!$C$10)+($P1711*'Emission Factors'!$C$17),"")</f>
        <v>0</v>
      </c>
      <c r="S1711" s="146" t="str">
        <f t="shared" ca="1" si="106"/>
        <v>N/A</v>
      </c>
      <c r="T1711" s="98">
        <f ca="1">IFERROR((($O1711+$Q1711)*'Emission Factors'!$C$11)+($P1711*'Emission Factors'!$C$18),"")</f>
        <v>0</v>
      </c>
      <c r="U1711" s="98">
        <f ca="1">IFERROR((($O1711+$Q1711)*'Emission Factors'!$C$12)+($P1711*'Emission Factors'!$C$19),"")</f>
        <v>0</v>
      </c>
      <c r="V1711" s="98">
        <f ca="1">IFERROR((($O1711+$Q1711)*'Emission Factors'!$C$13)+($P1711*'Emission Factors'!$C$20),"")</f>
        <v>0</v>
      </c>
      <c r="W1711" s="147">
        <f ca="1">IFERROR(IF(N1711="Residential",($O1711+Q1711)*'Emission Factors'!$C$14+(P1711*'Emission Factors'!$C$21),($O1711+Q1711)*'Emission Factors'!$C$15+(P1711*'Emission Factors'!$C$22)),"")</f>
        <v>0</v>
      </c>
      <c r="X1711" s="97">
        <f t="shared" si="107"/>
        <v>0</v>
      </c>
    </row>
    <row r="1712" spans="2:24" x14ac:dyDescent="0.3">
      <c r="B1712" s="94"/>
      <c r="C1712" s="95"/>
      <c r="D1712" s="95"/>
      <c r="E1712" s="95"/>
      <c r="F1712" s="144"/>
      <c r="G1712" s="94"/>
      <c r="H1712" s="145"/>
      <c r="I1712" s="96"/>
      <c r="J1712" s="96"/>
      <c r="K1712" s="96"/>
      <c r="L1712" s="96"/>
      <c r="M1712" s="96"/>
      <c r="N1712" s="96"/>
      <c r="O1712" s="97">
        <f t="shared" si="104"/>
        <v>0</v>
      </c>
      <c r="P1712" s="97">
        <f t="shared" si="105"/>
        <v>0</v>
      </c>
      <c r="Q1712" s="97" cm="1">
        <f t="array" aca="1" ref="Q1712" ca="1">IF(I1712=0,0,$E1712*$I1712*(SUMPRODUCT((1-'Emission Factors'!$C$37)^ROW(INDIRECT("1:" &amp; 'Emission Factors'!$C$45-1)))+1))</f>
        <v>0</v>
      </c>
      <c r="R1712" s="176">
        <f ca="1">IFERROR((($O1712+$Q1712)*'Emission Factors'!$C$10)+($P1712*'Emission Factors'!$C$17),"")</f>
        <v>0</v>
      </c>
      <c r="S1712" s="146" t="str">
        <f t="shared" ca="1" si="106"/>
        <v>N/A</v>
      </c>
      <c r="T1712" s="98">
        <f ca="1">IFERROR((($O1712+$Q1712)*'Emission Factors'!$C$11)+($P1712*'Emission Factors'!$C$18),"")</f>
        <v>0</v>
      </c>
      <c r="U1712" s="98">
        <f ca="1">IFERROR((($O1712+$Q1712)*'Emission Factors'!$C$12)+($P1712*'Emission Factors'!$C$19),"")</f>
        <v>0</v>
      </c>
      <c r="V1712" s="98">
        <f ca="1">IFERROR((($O1712+$Q1712)*'Emission Factors'!$C$13)+($P1712*'Emission Factors'!$C$20),"")</f>
        <v>0</v>
      </c>
      <c r="W1712" s="147">
        <f ca="1">IFERROR(IF(N1712="Residential",($O1712+Q1712)*'Emission Factors'!$C$14+(P1712*'Emission Factors'!$C$21),($O1712+Q1712)*'Emission Factors'!$C$15+(P1712*'Emission Factors'!$C$22)),"")</f>
        <v>0</v>
      </c>
      <c r="X1712" s="97">
        <f t="shared" si="107"/>
        <v>0</v>
      </c>
    </row>
    <row r="1713" spans="2:24" x14ac:dyDescent="0.3">
      <c r="B1713" s="94"/>
      <c r="C1713" s="95"/>
      <c r="D1713" s="95"/>
      <c r="E1713" s="95"/>
      <c r="F1713" s="144"/>
      <c r="G1713" s="94"/>
      <c r="H1713" s="145"/>
      <c r="I1713" s="96"/>
      <c r="J1713" s="96"/>
      <c r="K1713" s="96"/>
      <c r="L1713" s="96"/>
      <c r="M1713" s="96"/>
      <c r="N1713" s="96"/>
      <c r="O1713" s="97">
        <f t="shared" si="104"/>
        <v>0</v>
      </c>
      <c r="P1713" s="97">
        <f t="shared" si="105"/>
        <v>0</v>
      </c>
      <c r="Q1713" s="97" cm="1">
        <f t="array" aca="1" ref="Q1713" ca="1">IF(I1713=0,0,$E1713*$I1713*(SUMPRODUCT((1-'Emission Factors'!$C$37)^ROW(INDIRECT("1:" &amp; 'Emission Factors'!$C$45-1)))+1))</f>
        <v>0</v>
      </c>
      <c r="R1713" s="176">
        <f ca="1">IFERROR((($O1713+$Q1713)*'Emission Factors'!$C$10)+($P1713*'Emission Factors'!$C$17),"")</f>
        <v>0</v>
      </c>
      <c r="S1713" s="146" t="str">
        <f t="shared" ca="1" si="106"/>
        <v>N/A</v>
      </c>
      <c r="T1713" s="98">
        <f ca="1">IFERROR((($O1713+$Q1713)*'Emission Factors'!$C$11)+($P1713*'Emission Factors'!$C$18),"")</f>
        <v>0</v>
      </c>
      <c r="U1713" s="98">
        <f ca="1">IFERROR((($O1713+$Q1713)*'Emission Factors'!$C$12)+($P1713*'Emission Factors'!$C$19),"")</f>
        <v>0</v>
      </c>
      <c r="V1713" s="98">
        <f ca="1">IFERROR((($O1713+$Q1713)*'Emission Factors'!$C$13)+($P1713*'Emission Factors'!$C$20),"")</f>
        <v>0</v>
      </c>
      <c r="W1713" s="147">
        <f ca="1">IFERROR(IF(N1713="Residential",($O1713+Q1713)*'Emission Factors'!$C$14+(P1713*'Emission Factors'!$C$21),($O1713+Q1713)*'Emission Factors'!$C$15+(P1713*'Emission Factors'!$C$22)),"")</f>
        <v>0</v>
      </c>
      <c r="X1713" s="97">
        <f t="shared" si="107"/>
        <v>0</v>
      </c>
    </row>
    <row r="1714" spans="2:24" x14ac:dyDescent="0.3">
      <c r="B1714" s="94"/>
      <c r="C1714" s="95"/>
      <c r="D1714" s="95"/>
      <c r="E1714" s="95"/>
      <c r="F1714" s="144"/>
      <c r="G1714" s="94"/>
      <c r="H1714" s="145"/>
      <c r="I1714" s="96"/>
      <c r="J1714" s="96"/>
      <c r="K1714" s="96"/>
      <c r="L1714" s="96"/>
      <c r="M1714" s="96"/>
      <c r="N1714" s="96"/>
      <c r="O1714" s="97">
        <f t="shared" si="104"/>
        <v>0</v>
      </c>
      <c r="P1714" s="97">
        <f t="shared" si="105"/>
        <v>0</v>
      </c>
      <c r="Q1714" s="97" cm="1">
        <f t="array" aca="1" ref="Q1714" ca="1">IF(I1714=0,0,$E1714*$I1714*(SUMPRODUCT((1-'Emission Factors'!$C$37)^ROW(INDIRECT("1:" &amp; 'Emission Factors'!$C$45-1)))+1))</f>
        <v>0</v>
      </c>
      <c r="R1714" s="176">
        <f ca="1">IFERROR((($O1714+$Q1714)*'Emission Factors'!$C$10)+($P1714*'Emission Factors'!$C$17),"")</f>
        <v>0</v>
      </c>
      <c r="S1714" s="146" t="str">
        <f t="shared" ca="1" si="106"/>
        <v>N/A</v>
      </c>
      <c r="T1714" s="98">
        <f ca="1">IFERROR((($O1714+$Q1714)*'Emission Factors'!$C$11)+($P1714*'Emission Factors'!$C$18),"")</f>
        <v>0</v>
      </c>
      <c r="U1714" s="98">
        <f ca="1">IFERROR((($O1714+$Q1714)*'Emission Factors'!$C$12)+($P1714*'Emission Factors'!$C$19),"")</f>
        <v>0</v>
      </c>
      <c r="V1714" s="98">
        <f ca="1">IFERROR((($O1714+$Q1714)*'Emission Factors'!$C$13)+($P1714*'Emission Factors'!$C$20),"")</f>
        <v>0</v>
      </c>
      <c r="W1714" s="147">
        <f ca="1">IFERROR(IF(N1714="Residential",($O1714+Q1714)*'Emission Factors'!$C$14+(P1714*'Emission Factors'!$C$21),($O1714+Q1714)*'Emission Factors'!$C$15+(P1714*'Emission Factors'!$C$22)),"")</f>
        <v>0</v>
      </c>
      <c r="X1714" s="97">
        <f t="shared" si="107"/>
        <v>0</v>
      </c>
    </row>
    <row r="1715" spans="2:24" x14ac:dyDescent="0.3">
      <c r="B1715" s="94"/>
      <c r="C1715" s="95"/>
      <c r="D1715" s="95"/>
      <c r="E1715" s="95"/>
      <c r="F1715" s="144"/>
      <c r="G1715" s="94"/>
      <c r="H1715" s="145"/>
      <c r="I1715" s="96"/>
      <c r="J1715" s="96"/>
      <c r="K1715" s="96"/>
      <c r="L1715" s="96"/>
      <c r="M1715" s="96"/>
      <c r="N1715" s="96"/>
      <c r="O1715" s="97">
        <f t="shared" si="104"/>
        <v>0</v>
      </c>
      <c r="P1715" s="97">
        <f t="shared" si="105"/>
        <v>0</v>
      </c>
      <c r="Q1715" s="97" cm="1">
        <f t="array" aca="1" ref="Q1715" ca="1">IF(I1715=0,0,$E1715*$I1715*(SUMPRODUCT((1-'Emission Factors'!$C$37)^ROW(INDIRECT("1:" &amp; 'Emission Factors'!$C$45-1)))+1))</f>
        <v>0</v>
      </c>
      <c r="R1715" s="176">
        <f ca="1">IFERROR((($O1715+$Q1715)*'Emission Factors'!$C$10)+($P1715*'Emission Factors'!$C$17),"")</f>
        <v>0</v>
      </c>
      <c r="S1715" s="146" t="str">
        <f t="shared" ca="1" si="106"/>
        <v>N/A</v>
      </c>
      <c r="T1715" s="98">
        <f ca="1">IFERROR((($O1715+$Q1715)*'Emission Factors'!$C$11)+($P1715*'Emission Factors'!$C$18),"")</f>
        <v>0</v>
      </c>
      <c r="U1715" s="98">
        <f ca="1">IFERROR((($O1715+$Q1715)*'Emission Factors'!$C$12)+($P1715*'Emission Factors'!$C$19),"")</f>
        <v>0</v>
      </c>
      <c r="V1715" s="98">
        <f ca="1">IFERROR((($O1715+$Q1715)*'Emission Factors'!$C$13)+($P1715*'Emission Factors'!$C$20),"")</f>
        <v>0</v>
      </c>
      <c r="W1715" s="147">
        <f ca="1">IFERROR(IF(N1715="Residential",($O1715+Q1715)*'Emission Factors'!$C$14+(P1715*'Emission Factors'!$C$21),($O1715+Q1715)*'Emission Factors'!$C$15+(P1715*'Emission Factors'!$C$22)),"")</f>
        <v>0</v>
      </c>
      <c r="X1715" s="97">
        <f t="shared" si="107"/>
        <v>0</v>
      </c>
    </row>
    <row r="1716" spans="2:24" x14ac:dyDescent="0.3">
      <c r="B1716" s="94"/>
      <c r="C1716" s="95"/>
      <c r="D1716" s="95"/>
      <c r="E1716" s="95"/>
      <c r="F1716" s="144"/>
      <c r="G1716" s="94"/>
      <c r="H1716" s="145"/>
      <c r="I1716" s="96"/>
      <c r="J1716" s="96"/>
      <c r="K1716" s="96"/>
      <c r="L1716" s="96"/>
      <c r="M1716" s="96"/>
      <c r="N1716" s="96"/>
      <c r="O1716" s="97">
        <f t="shared" si="104"/>
        <v>0</v>
      </c>
      <c r="P1716" s="97">
        <f t="shared" si="105"/>
        <v>0</v>
      </c>
      <c r="Q1716" s="97" cm="1">
        <f t="array" aca="1" ref="Q1716" ca="1">IF(I1716=0,0,$E1716*$I1716*(SUMPRODUCT((1-'Emission Factors'!$C$37)^ROW(INDIRECT("1:" &amp; 'Emission Factors'!$C$45-1)))+1))</f>
        <v>0</v>
      </c>
      <c r="R1716" s="176">
        <f ca="1">IFERROR((($O1716+$Q1716)*'Emission Factors'!$C$10)+($P1716*'Emission Factors'!$C$17),"")</f>
        <v>0</v>
      </c>
      <c r="S1716" s="146" t="str">
        <f t="shared" ca="1" si="106"/>
        <v>N/A</v>
      </c>
      <c r="T1716" s="98">
        <f ca="1">IFERROR((($O1716+$Q1716)*'Emission Factors'!$C$11)+($P1716*'Emission Factors'!$C$18),"")</f>
        <v>0</v>
      </c>
      <c r="U1716" s="98">
        <f ca="1">IFERROR((($O1716+$Q1716)*'Emission Factors'!$C$12)+($P1716*'Emission Factors'!$C$19),"")</f>
        <v>0</v>
      </c>
      <c r="V1716" s="98">
        <f ca="1">IFERROR((($O1716+$Q1716)*'Emission Factors'!$C$13)+($P1716*'Emission Factors'!$C$20),"")</f>
        <v>0</v>
      </c>
      <c r="W1716" s="147">
        <f ca="1">IFERROR(IF(N1716="Residential",($O1716+Q1716)*'Emission Factors'!$C$14+(P1716*'Emission Factors'!$C$21),($O1716+Q1716)*'Emission Factors'!$C$15+(P1716*'Emission Factors'!$C$22)),"")</f>
        <v>0</v>
      </c>
      <c r="X1716" s="97">
        <f t="shared" si="107"/>
        <v>0</v>
      </c>
    </row>
    <row r="1717" spans="2:24" x14ac:dyDescent="0.3">
      <c r="B1717" s="94"/>
      <c r="C1717" s="95"/>
      <c r="D1717" s="95"/>
      <c r="E1717" s="95"/>
      <c r="F1717" s="144"/>
      <c r="G1717" s="94"/>
      <c r="H1717" s="145"/>
      <c r="I1717" s="96"/>
      <c r="J1717" s="96"/>
      <c r="K1717" s="96"/>
      <c r="L1717" s="96"/>
      <c r="M1717" s="96"/>
      <c r="N1717" s="96"/>
      <c r="O1717" s="97">
        <f t="shared" si="104"/>
        <v>0</v>
      </c>
      <c r="P1717" s="97">
        <f t="shared" si="105"/>
        <v>0</v>
      </c>
      <c r="Q1717" s="97" cm="1">
        <f t="array" aca="1" ref="Q1717" ca="1">IF(I1717=0,0,$E1717*$I1717*(SUMPRODUCT((1-'Emission Factors'!$C$37)^ROW(INDIRECT("1:" &amp; 'Emission Factors'!$C$45-1)))+1))</f>
        <v>0</v>
      </c>
      <c r="R1717" s="176">
        <f ca="1">IFERROR((($O1717+$Q1717)*'Emission Factors'!$C$10)+($P1717*'Emission Factors'!$C$17),"")</f>
        <v>0</v>
      </c>
      <c r="S1717" s="146" t="str">
        <f t="shared" ca="1" si="106"/>
        <v>N/A</v>
      </c>
      <c r="T1717" s="98">
        <f ca="1">IFERROR((($O1717+$Q1717)*'Emission Factors'!$C$11)+($P1717*'Emission Factors'!$C$18),"")</f>
        <v>0</v>
      </c>
      <c r="U1717" s="98">
        <f ca="1">IFERROR((($O1717+$Q1717)*'Emission Factors'!$C$12)+($P1717*'Emission Factors'!$C$19),"")</f>
        <v>0</v>
      </c>
      <c r="V1717" s="98">
        <f ca="1">IFERROR((($O1717+$Q1717)*'Emission Factors'!$C$13)+($P1717*'Emission Factors'!$C$20),"")</f>
        <v>0</v>
      </c>
      <c r="W1717" s="147">
        <f ca="1">IFERROR(IF(N1717="Residential",($O1717+Q1717)*'Emission Factors'!$C$14+(P1717*'Emission Factors'!$C$21),($O1717+Q1717)*'Emission Factors'!$C$15+(P1717*'Emission Factors'!$C$22)),"")</f>
        <v>0</v>
      </c>
      <c r="X1717" s="97">
        <f t="shared" si="107"/>
        <v>0</v>
      </c>
    </row>
    <row r="1718" spans="2:24" x14ac:dyDescent="0.3">
      <c r="B1718" s="94"/>
      <c r="C1718" s="95"/>
      <c r="D1718" s="95"/>
      <c r="E1718" s="95"/>
      <c r="F1718" s="144"/>
      <c r="G1718" s="94"/>
      <c r="H1718" s="145"/>
      <c r="I1718" s="96"/>
      <c r="J1718" s="96"/>
      <c r="K1718" s="96"/>
      <c r="L1718" s="96"/>
      <c r="M1718" s="96"/>
      <c r="N1718" s="96"/>
      <c r="O1718" s="97">
        <f t="shared" si="104"/>
        <v>0</v>
      </c>
      <c r="P1718" s="97">
        <f t="shared" si="105"/>
        <v>0</v>
      </c>
      <c r="Q1718" s="97" cm="1">
        <f t="array" aca="1" ref="Q1718" ca="1">IF(I1718=0,0,$E1718*$I1718*(SUMPRODUCT((1-'Emission Factors'!$C$37)^ROW(INDIRECT("1:" &amp; 'Emission Factors'!$C$45-1)))+1))</f>
        <v>0</v>
      </c>
      <c r="R1718" s="176">
        <f ca="1">IFERROR((($O1718+$Q1718)*'Emission Factors'!$C$10)+($P1718*'Emission Factors'!$C$17),"")</f>
        <v>0</v>
      </c>
      <c r="S1718" s="146" t="str">
        <f t="shared" ca="1" si="106"/>
        <v>N/A</v>
      </c>
      <c r="T1718" s="98">
        <f ca="1">IFERROR((($O1718+$Q1718)*'Emission Factors'!$C$11)+($P1718*'Emission Factors'!$C$18),"")</f>
        <v>0</v>
      </c>
      <c r="U1718" s="98">
        <f ca="1">IFERROR((($O1718+$Q1718)*'Emission Factors'!$C$12)+($P1718*'Emission Factors'!$C$19),"")</f>
        <v>0</v>
      </c>
      <c r="V1718" s="98">
        <f ca="1">IFERROR((($O1718+$Q1718)*'Emission Factors'!$C$13)+($P1718*'Emission Factors'!$C$20),"")</f>
        <v>0</v>
      </c>
      <c r="W1718" s="147">
        <f ca="1">IFERROR(IF(N1718="Residential",($O1718+Q1718)*'Emission Factors'!$C$14+(P1718*'Emission Factors'!$C$21),($O1718+Q1718)*'Emission Factors'!$C$15+(P1718*'Emission Factors'!$C$22)),"")</f>
        <v>0</v>
      </c>
      <c r="X1718" s="97">
        <f t="shared" si="107"/>
        <v>0</v>
      </c>
    </row>
    <row r="1719" spans="2:24" x14ac:dyDescent="0.3">
      <c r="B1719" s="94"/>
      <c r="C1719" s="95"/>
      <c r="D1719" s="95"/>
      <c r="E1719" s="95"/>
      <c r="F1719" s="144"/>
      <c r="G1719" s="94"/>
      <c r="H1719" s="145"/>
      <c r="I1719" s="96"/>
      <c r="J1719" s="96"/>
      <c r="K1719" s="96"/>
      <c r="L1719" s="96"/>
      <c r="M1719" s="96"/>
      <c r="N1719" s="96"/>
      <c r="O1719" s="97">
        <f t="shared" si="104"/>
        <v>0</v>
      </c>
      <c r="P1719" s="97">
        <f t="shared" si="105"/>
        <v>0</v>
      </c>
      <c r="Q1719" s="97" cm="1">
        <f t="array" aca="1" ref="Q1719" ca="1">IF(I1719=0,0,$E1719*$I1719*(SUMPRODUCT((1-'Emission Factors'!$C$37)^ROW(INDIRECT("1:" &amp; 'Emission Factors'!$C$45-1)))+1))</f>
        <v>0</v>
      </c>
      <c r="R1719" s="176">
        <f ca="1">IFERROR((($O1719+$Q1719)*'Emission Factors'!$C$10)+($P1719*'Emission Factors'!$C$17),"")</f>
        <v>0</v>
      </c>
      <c r="S1719" s="146" t="str">
        <f t="shared" ca="1" si="106"/>
        <v>N/A</v>
      </c>
      <c r="T1719" s="98">
        <f ca="1">IFERROR((($O1719+$Q1719)*'Emission Factors'!$C$11)+($P1719*'Emission Factors'!$C$18),"")</f>
        <v>0</v>
      </c>
      <c r="U1719" s="98">
        <f ca="1">IFERROR((($O1719+$Q1719)*'Emission Factors'!$C$12)+($P1719*'Emission Factors'!$C$19),"")</f>
        <v>0</v>
      </c>
      <c r="V1719" s="98">
        <f ca="1">IFERROR((($O1719+$Q1719)*'Emission Factors'!$C$13)+($P1719*'Emission Factors'!$C$20),"")</f>
        <v>0</v>
      </c>
      <c r="W1719" s="147">
        <f ca="1">IFERROR(IF(N1719="Residential",($O1719+Q1719)*'Emission Factors'!$C$14+(P1719*'Emission Factors'!$C$21),($O1719+Q1719)*'Emission Factors'!$C$15+(P1719*'Emission Factors'!$C$22)),"")</f>
        <v>0</v>
      </c>
      <c r="X1719" s="97">
        <f t="shared" si="107"/>
        <v>0</v>
      </c>
    </row>
    <row r="1720" spans="2:24" x14ac:dyDescent="0.3">
      <c r="B1720" s="94"/>
      <c r="C1720" s="95"/>
      <c r="D1720" s="95"/>
      <c r="E1720" s="95"/>
      <c r="F1720" s="144"/>
      <c r="G1720" s="94"/>
      <c r="H1720" s="145"/>
      <c r="I1720" s="96"/>
      <c r="J1720" s="96"/>
      <c r="K1720" s="96"/>
      <c r="L1720" s="96"/>
      <c r="M1720" s="96"/>
      <c r="N1720" s="96"/>
      <c r="O1720" s="97">
        <f t="shared" si="104"/>
        <v>0</v>
      </c>
      <c r="P1720" s="97">
        <f t="shared" si="105"/>
        <v>0</v>
      </c>
      <c r="Q1720" s="97" cm="1">
        <f t="array" aca="1" ref="Q1720" ca="1">IF(I1720=0,0,$E1720*$I1720*(SUMPRODUCT((1-'Emission Factors'!$C$37)^ROW(INDIRECT("1:" &amp; 'Emission Factors'!$C$45-1)))+1))</f>
        <v>0</v>
      </c>
      <c r="R1720" s="176">
        <f ca="1">IFERROR((($O1720+$Q1720)*'Emission Factors'!$C$10)+($P1720*'Emission Factors'!$C$17),"")</f>
        <v>0</v>
      </c>
      <c r="S1720" s="146" t="str">
        <f t="shared" ca="1" si="106"/>
        <v>N/A</v>
      </c>
      <c r="T1720" s="98">
        <f ca="1">IFERROR((($O1720+$Q1720)*'Emission Factors'!$C$11)+($P1720*'Emission Factors'!$C$18),"")</f>
        <v>0</v>
      </c>
      <c r="U1720" s="98">
        <f ca="1">IFERROR((($O1720+$Q1720)*'Emission Factors'!$C$12)+($P1720*'Emission Factors'!$C$19),"")</f>
        <v>0</v>
      </c>
      <c r="V1720" s="98">
        <f ca="1">IFERROR((($O1720+$Q1720)*'Emission Factors'!$C$13)+($P1720*'Emission Factors'!$C$20),"")</f>
        <v>0</v>
      </c>
      <c r="W1720" s="147">
        <f ca="1">IFERROR(IF(N1720="Residential",($O1720+Q1720)*'Emission Factors'!$C$14+(P1720*'Emission Factors'!$C$21),($O1720+Q1720)*'Emission Factors'!$C$15+(P1720*'Emission Factors'!$C$22)),"")</f>
        <v>0</v>
      </c>
      <c r="X1720" s="97">
        <f t="shared" si="107"/>
        <v>0</v>
      </c>
    </row>
    <row r="1721" spans="2:24" x14ac:dyDescent="0.3">
      <c r="B1721" s="94"/>
      <c r="C1721" s="95"/>
      <c r="D1721" s="95"/>
      <c r="E1721" s="95"/>
      <c r="F1721" s="144"/>
      <c r="G1721" s="94"/>
      <c r="H1721" s="145"/>
      <c r="I1721" s="96"/>
      <c r="J1721" s="96"/>
      <c r="K1721" s="96"/>
      <c r="L1721" s="96"/>
      <c r="M1721" s="96"/>
      <c r="N1721" s="96"/>
      <c r="O1721" s="97">
        <f t="shared" si="104"/>
        <v>0</v>
      </c>
      <c r="P1721" s="97">
        <f t="shared" si="105"/>
        <v>0</v>
      </c>
      <c r="Q1721" s="97" cm="1">
        <f t="array" aca="1" ref="Q1721" ca="1">IF(I1721=0,0,$E1721*$I1721*(SUMPRODUCT((1-'Emission Factors'!$C$37)^ROW(INDIRECT("1:" &amp; 'Emission Factors'!$C$45-1)))+1))</f>
        <v>0</v>
      </c>
      <c r="R1721" s="176">
        <f ca="1">IFERROR((($O1721+$Q1721)*'Emission Factors'!$C$10)+($P1721*'Emission Factors'!$C$17),"")</f>
        <v>0</v>
      </c>
      <c r="S1721" s="146" t="str">
        <f t="shared" ca="1" si="106"/>
        <v>N/A</v>
      </c>
      <c r="T1721" s="98">
        <f ca="1">IFERROR((($O1721+$Q1721)*'Emission Factors'!$C$11)+($P1721*'Emission Factors'!$C$18),"")</f>
        <v>0</v>
      </c>
      <c r="U1721" s="98">
        <f ca="1">IFERROR((($O1721+$Q1721)*'Emission Factors'!$C$12)+($P1721*'Emission Factors'!$C$19),"")</f>
        <v>0</v>
      </c>
      <c r="V1721" s="98">
        <f ca="1">IFERROR((($O1721+$Q1721)*'Emission Factors'!$C$13)+($P1721*'Emission Factors'!$C$20),"")</f>
        <v>0</v>
      </c>
      <c r="W1721" s="147">
        <f ca="1">IFERROR(IF(N1721="Residential",($O1721+Q1721)*'Emission Factors'!$C$14+(P1721*'Emission Factors'!$C$21),($O1721+Q1721)*'Emission Factors'!$C$15+(P1721*'Emission Factors'!$C$22)),"")</f>
        <v>0</v>
      </c>
      <c r="X1721" s="97">
        <f t="shared" si="107"/>
        <v>0</v>
      </c>
    </row>
    <row r="1722" spans="2:24" x14ac:dyDescent="0.3">
      <c r="B1722" s="94"/>
      <c r="C1722" s="95"/>
      <c r="D1722" s="95"/>
      <c r="E1722" s="95"/>
      <c r="F1722" s="144"/>
      <c r="G1722" s="94"/>
      <c r="H1722" s="145"/>
      <c r="I1722" s="96"/>
      <c r="J1722" s="96"/>
      <c r="K1722" s="96"/>
      <c r="L1722" s="96"/>
      <c r="M1722" s="96"/>
      <c r="N1722" s="96"/>
      <c r="O1722" s="97">
        <f t="shared" si="104"/>
        <v>0</v>
      </c>
      <c r="P1722" s="97">
        <f t="shared" si="105"/>
        <v>0</v>
      </c>
      <c r="Q1722" s="97" cm="1">
        <f t="array" aca="1" ref="Q1722" ca="1">IF(I1722=0,0,$E1722*$I1722*(SUMPRODUCT((1-'Emission Factors'!$C$37)^ROW(INDIRECT("1:" &amp; 'Emission Factors'!$C$45-1)))+1))</f>
        <v>0</v>
      </c>
      <c r="R1722" s="176">
        <f ca="1">IFERROR((($O1722+$Q1722)*'Emission Factors'!$C$10)+($P1722*'Emission Factors'!$C$17),"")</f>
        <v>0</v>
      </c>
      <c r="S1722" s="146" t="str">
        <f t="shared" ca="1" si="106"/>
        <v>N/A</v>
      </c>
      <c r="T1722" s="98">
        <f ca="1">IFERROR((($O1722+$Q1722)*'Emission Factors'!$C$11)+($P1722*'Emission Factors'!$C$18),"")</f>
        <v>0</v>
      </c>
      <c r="U1722" s="98">
        <f ca="1">IFERROR((($O1722+$Q1722)*'Emission Factors'!$C$12)+($P1722*'Emission Factors'!$C$19),"")</f>
        <v>0</v>
      </c>
      <c r="V1722" s="98">
        <f ca="1">IFERROR((($O1722+$Q1722)*'Emission Factors'!$C$13)+($P1722*'Emission Factors'!$C$20),"")</f>
        <v>0</v>
      </c>
      <c r="W1722" s="147">
        <f ca="1">IFERROR(IF(N1722="Residential",($O1722+Q1722)*'Emission Factors'!$C$14+(P1722*'Emission Factors'!$C$21),($O1722+Q1722)*'Emission Factors'!$C$15+(P1722*'Emission Factors'!$C$22)),"")</f>
        <v>0</v>
      </c>
      <c r="X1722" s="97">
        <f t="shared" si="107"/>
        <v>0</v>
      </c>
    </row>
    <row r="1723" spans="2:24" x14ac:dyDescent="0.3">
      <c r="B1723" s="94"/>
      <c r="C1723" s="95"/>
      <c r="D1723" s="95"/>
      <c r="E1723" s="95"/>
      <c r="F1723" s="144"/>
      <c r="G1723" s="94"/>
      <c r="H1723" s="145"/>
      <c r="I1723" s="96"/>
      <c r="J1723" s="96"/>
      <c r="K1723" s="96"/>
      <c r="L1723" s="96"/>
      <c r="M1723" s="96"/>
      <c r="N1723" s="96"/>
      <c r="O1723" s="97">
        <f t="shared" si="104"/>
        <v>0</v>
      </c>
      <c r="P1723" s="97">
        <f t="shared" si="105"/>
        <v>0</v>
      </c>
      <c r="Q1723" s="97" cm="1">
        <f t="array" aca="1" ref="Q1723" ca="1">IF(I1723=0,0,$E1723*$I1723*(SUMPRODUCT((1-'Emission Factors'!$C$37)^ROW(INDIRECT("1:" &amp; 'Emission Factors'!$C$45-1)))+1))</f>
        <v>0</v>
      </c>
      <c r="R1723" s="176">
        <f ca="1">IFERROR((($O1723+$Q1723)*'Emission Factors'!$C$10)+($P1723*'Emission Factors'!$C$17),"")</f>
        <v>0</v>
      </c>
      <c r="S1723" s="146" t="str">
        <f t="shared" ca="1" si="106"/>
        <v>N/A</v>
      </c>
      <c r="T1723" s="98">
        <f ca="1">IFERROR((($O1723+$Q1723)*'Emission Factors'!$C$11)+($P1723*'Emission Factors'!$C$18),"")</f>
        <v>0</v>
      </c>
      <c r="U1723" s="98">
        <f ca="1">IFERROR((($O1723+$Q1723)*'Emission Factors'!$C$12)+($P1723*'Emission Factors'!$C$19),"")</f>
        <v>0</v>
      </c>
      <c r="V1723" s="98">
        <f ca="1">IFERROR((($O1723+$Q1723)*'Emission Factors'!$C$13)+($P1723*'Emission Factors'!$C$20),"")</f>
        <v>0</v>
      </c>
      <c r="W1723" s="147">
        <f ca="1">IFERROR(IF(N1723="Residential",($O1723+Q1723)*'Emission Factors'!$C$14+(P1723*'Emission Factors'!$C$21),($O1723+Q1723)*'Emission Factors'!$C$15+(P1723*'Emission Factors'!$C$22)),"")</f>
        <v>0</v>
      </c>
      <c r="X1723" s="97">
        <f t="shared" si="107"/>
        <v>0</v>
      </c>
    </row>
    <row r="1724" spans="2:24" x14ac:dyDescent="0.3">
      <c r="B1724" s="94"/>
      <c r="C1724" s="95"/>
      <c r="D1724" s="95"/>
      <c r="E1724" s="95"/>
      <c r="F1724" s="144"/>
      <c r="G1724" s="94"/>
      <c r="H1724" s="145"/>
      <c r="I1724" s="96"/>
      <c r="J1724" s="96"/>
      <c r="K1724" s="96"/>
      <c r="L1724" s="96"/>
      <c r="M1724" s="96"/>
      <c r="N1724" s="96"/>
      <c r="O1724" s="97">
        <f t="shared" si="104"/>
        <v>0</v>
      </c>
      <c r="P1724" s="97">
        <f t="shared" si="105"/>
        <v>0</v>
      </c>
      <c r="Q1724" s="97" cm="1">
        <f t="array" aca="1" ref="Q1724" ca="1">IF(I1724=0,0,$E1724*$I1724*(SUMPRODUCT((1-'Emission Factors'!$C$37)^ROW(INDIRECT("1:" &amp; 'Emission Factors'!$C$45-1)))+1))</f>
        <v>0</v>
      </c>
      <c r="R1724" s="176">
        <f ca="1">IFERROR((($O1724+$Q1724)*'Emission Factors'!$C$10)+($P1724*'Emission Factors'!$C$17),"")</f>
        <v>0</v>
      </c>
      <c r="S1724" s="146" t="str">
        <f t="shared" ca="1" si="106"/>
        <v>N/A</v>
      </c>
      <c r="T1724" s="98">
        <f ca="1">IFERROR((($O1724+$Q1724)*'Emission Factors'!$C$11)+($P1724*'Emission Factors'!$C$18),"")</f>
        <v>0</v>
      </c>
      <c r="U1724" s="98">
        <f ca="1">IFERROR((($O1724+$Q1724)*'Emission Factors'!$C$12)+($P1724*'Emission Factors'!$C$19),"")</f>
        <v>0</v>
      </c>
      <c r="V1724" s="98">
        <f ca="1">IFERROR((($O1724+$Q1724)*'Emission Factors'!$C$13)+($P1724*'Emission Factors'!$C$20),"")</f>
        <v>0</v>
      </c>
      <c r="W1724" s="147">
        <f ca="1">IFERROR(IF(N1724="Residential",($O1724+Q1724)*'Emission Factors'!$C$14+(P1724*'Emission Factors'!$C$21),($O1724+Q1724)*'Emission Factors'!$C$15+(P1724*'Emission Factors'!$C$22)),"")</f>
        <v>0</v>
      </c>
      <c r="X1724" s="97">
        <f t="shared" si="107"/>
        <v>0</v>
      </c>
    </row>
    <row r="1725" spans="2:24" x14ac:dyDescent="0.3">
      <c r="B1725" s="94"/>
      <c r="C1725" s="95"/>
      <c r="D1725" s="95"/>
      <c r="E1725" s="95"/>
      <c r="F1725" s="144"/>
      <c r="G1725" s="94"/>
      <c r="H1725" s="145"/>
      <c r="I1725" s="96"/>
      <c r="J1725" s="96"/>
      <c r="K1725" s="96"/>
      <c r="L1725" s="96"/>
      <c r="M1725" s="96"/>
      <c r="N1725" s="96"/>
      <c r="O1725" s="97">
        <f t="shared" si="104"/>
        <v>0</v>
      </c>
      <c r="P1725" s="97">
        <f t="shared" si="105"/>
        <v>0</v>
      </c>
      <c r="Q1725" s="97" cm="1">
        <f t="array" aca="1" ref="Q1725" ca="1">IF(I1725=0,0,$E1725*$I1725*(SUMPRODUCT((1-'Emission Factors'!$C$37)^ROW(INDIRECT("1:" &amp; 'Emission Factors'!$C$45-1)))+1))</f>
        <v>0</v>
      </c>
      <c r="R1725" s="176">
        <f ca="1">IFERROR((($O1725+$Q1725)*'Emission Factors'!$C$10)+($P1725*'Emission Factors'!$C$17),"")</f>
        <v>0</v>
      </c>
      <c r="S1725" s="146" t="str">
        <f t="shared" ca="1" si="106"/>
        <v>N/A</v>
      </c>
      <c r="T1725" s="98">
        <f ca="1">IFERROR((($O1725+$Q1725)*'Emission Factors'!$C$11)+($P1725*'Emission Factors'!$C$18),"")</f>
        <v>0</v>
      </c>
      <c r="U1725" s="98">
        <f ca="1">IFERROR((($O1725+$Q1725)*'Emission Factors'!$C$12)+($P1725*'Emission Factors'!$C$19),"")</f>
        <v>0</v>
      </c>
      <c r="V1725" s="98">
        <f ca="1">IFERROR((($O1725+$Q1725)*'Emission Factors'!$C$13)+($P1725*'Emission Factors'!$C$20),"")</f>
        <v>0</v>
      </c>
      <c r="W1725" s="147">
        <f ca="1">IFERROR(IF(N1725="Residential",($O1725+Q1725)*'Emission Factors'!$C$14+(P1725*'Emission Factors'!$C$21),($O1725+Q1725)*'Emission Factors'!$C$15+(P1725*'Emission Factors'!$C$22)),"")</f>
        <v>0</v>
      </c>
      <c r="X1725" s="97">
        <f t="shared" si="107"/>
        <v>0</v>
      </c>
    </row>
    <row r="1726" spans="2:24" x14ac:dyDescent="0.3">
      <c r="B1726" s="94"/>
      <c r="C1726" s="95"/>
      <c r="D1726" s="95"/>
      <c r="E1726" s="95"/>
      <c r="F1726" s="144"/>
      <c r="G1726" s="94"/>
      <c r="H1726" s="145"/>
      <c r="I1726" s="96"/>
      <c r="J1726" s="96"/>
      <c r="K1726" s="96"/>
      <c r="L1726" s="96"/>
      <c r="M1726" s="96"/>
      <c r="N1726" s="96"/>
      <c r="O1726" s="97">
        <f t="shared" si="104"/>
        <v>0</v>
      </c>
      <c r="P1726" s="97">
        <f t="shared" si="105"/>
        <v>0</v>
      </c>
      <c r="Q1726" s="97" cm="1">
        <f t="array" aca="1" ref="Q1726" ca="1">IF(I1726=0,0,$E1726*$I1726*(SUMPRODUCT((1-'Emission Factors'!$C$37)^ROW(INDIRECT("1:" &amp; 'Emission Factors'!$C$45-1)))+1))</f>
        <v>0</v>
      </c>
      <c r="R1726" s="176">
        <f ca="1">IFERROR((($O1726+$Q1726)*'Emission Factors'!$C$10)+($P1726*'Emission Factors'!$C$17),"")</f>
        <v>0</v>
      </c>
      <c r="S1726" s="146" t="str">
        <f t="shared" ca="1" si="106"/>
        <v>N/A</v>
      </c>
      <c r="T1726" s="98">
        <f ca="1">IFERROR((($O1726+$Q1726)*'Emission Factors'!$C$11)+($P1726*'Emission Factors'!$C$18),"")</f>
        <v>0</v>
      </c>
      <c r="U1726" s="98">
        <f ca="1">IFERROR((($O1726+$Q1726)*'Emission Factors'!$C$12)+($P1726*'Emission Factors'!$C$19),"")</f>
        <v>0</v>
      </c>
      <c r="V1726" s="98">
        <f ca="1">IFERROR((($O1726+$Q1726)*'Emission Factors'!$C$13)+($P1726*'Emission Factors'!$C$20),"")</f>
        <v>0</v>
      </c>
      <c r="W1726" s="147">
        <f ca="1">IFERROR(IF(N1726="Residential",($O1726+Q1726)*'Emission Factors'!$C$14+(P1726*'Emission Factors'!$C$21),($O1726+Q1726)*'Emission Factors'!$C$15+(P1726*'Emission Factors'!$C$22)),"")</f>
        <v>0</v>
      </c>
      <c r="X1726" s="97">
        <f t="shared" si="107"/>
        <v>0</v>
      </c>
    </row>
    <row r="1727" spans="2:24" x14ac:dyDescent="0.3">
      <c r="B1727" s="94"/>
      <c r="C1727" s="95"/>
      <c r="D1727" s="95"/>
      <c r="E1727" s="95"/>
      <c r="F1727" s="144"/>
      <c r="G1727" s="94"/>
      <c r="H1727" s="145"/>
      <c r="I1727" s="96"/>
      <c r="J1727" s="96"/>
      <c r="K1727" s="96"/>
      <c r="L1727" s="96"/>
      <c r="M1727" s="96"/>
      <c r="N1727" s="96"/>
      <c r="O1727" s="97">
        <f t="shared" si="104"/>
        <v>0</v>
      </c>
      <c r="P1727" s="97">
        <f t="shared" si="105"/>
        <v>0</v>
      </c>
      <c r="Q1727" s="97" cm="1">
        <f t="array" aca="1" ref="Q1727" ca="1">IF(I1727=0,0,$E1727*$I1727*(SUMPRODUCT((1-'Emission Factors'!$C$37)^ROW(INDIRECT("1:" &amp; 'Emission Factors'!$C$45-1)))+1))</f>
        <v>0</v>
      </c>
      <c r="R1727" s="176">
        <f ca="1">IFERROR((($O1727+$Q1727)*'Emission Factors'!$C$10)+($P1727*'Emission Factors'!$C$17),"")</f>
        <v>0</v>
      </c>
      <c r="S1727" s="146" t="str">
        <f t="shared" ca="1" si="106"/>
        <v>N/A</v>
      </c>
      <c r="T1727" s="98">
        <f ca="1">IFERROR((($O1727+$Q1727)*'Emission Factors'!$C$11)+($P1727*'Emission Factors'!$C$18),"")</f>
        <v>0</v>
      </c>
      <c r="U1727" s="98">
        <f ca="1">IFERROR((($O1727+$Q1727)*'Emission Factors'!$C$12)+($P1727*'Emission Factors'!$C$19),"")</f>
        <v>0</v>
      </c>
      <c r="V1727" s="98">
        <f ca="1">IFERROR((($O1727+$Q1727)*'Emission Factors'!$C$13)+($P1727*'Emission Factors'!$C$20),"")</f>
        <v>0</v>
      </c>
      <c r="W1727" s="147">
        <f ca="1">IFERROR(IF(N1727="Residential",($O1727+Q1727)*'Emission Factors'!$C$14+(P1727*'Emission Factors'!$C$21),($O1727+Q1727)*'Emission Factors'!$C$15+(P1727*'Emission Factors'!$C$22)),"")</f>
        <v>0</v>
      </c>
      <c r="X1727" s="97">
        <f t="shared" si="107"/>
        <v>0</v>
      </c>
    </row>
    <row r="1728" spans="2:24" x14ac:dyDescent="0.3">
      <c r="B1728" s="94"/>
      <c r="C1728" s="95"/>
      <c r="D1728" s="95"/>
      <c r="E1728" s="95"/>
      <c r="F1728" s="144"/>
      <c r="G1728" s="94"/>
      <c r="H1728" s="145"/>
      <c r="I1728" s="96"/>
      <c r="J1728" s="96"/>
      <c r="K1728" s="96"/>
      <c r="L1728" s="96"/>
      <c r="M1728" s="96"/>
      <c r="N1728" s="96"/>
      <c r="O1728" s="97">
        <f t="shared" si="104"/>
        <v>0</v>
      </c>
      <c r="P1728" s="97">
        <f t="shared" si="105"/>
        <v>0</v>
      </c>
      <c r="Q1728" s="97" cm="1">
        <f t="array" aca="1" ref="Q1728" ca="1">IF(I1728=0,0,$E1728*$I1728*(SUMPRODUCT((1-'Emission Factors'!$C$37)^ROW(INDIRECT("1:" &amp; 'Emission Factors'!$C$45-1)))+1))</f>
        <v>0</v>
      </c>
      <c r="R1728" s="176">
        <f ca="1">IFERROR((($O1728+$Q1728)*'Emission Factors'!$C$10)+($P1728*'Emission Factors'!$C$17),"")</f>
        <v>0</v>
      </c>
      <c r="S1728" s="146" t="str">
        <f t="shared" ca="1" si="106"/>
        <v>N/A</v>
      </c>
      <c r="T1728" s="98">
        <f ca="1">IFERROR((($O1728+$Q1728)*'Emission Factors'!$C$11)+($P1728*'Emission Factors'!$C$18),"")</f>
        <v>0</v>
      </c>
      <c r="U1728" s="98">
        <f ca="1">IFERROR((($O1728+$Q1728)*'Emission Factors'!$C$12)+($P1728*'Emission Factors'!$C$19),"")</f>
        <v>0</v>
      </c>
      <c r="V1728" s="98">
        <f ca="1">IFERROR((($O1728+$Q1728)*'Emission Factors'!$C$13)+($P1728*'Emission Factors'!$C$20),"")</f>
        <v>0</v>
      </c>
      <c r="W1728" s="147">
        <f ca="1">IFERROR(IF(N1728="Residential",($O1728+Q1728)*'Emission Factors'!$C$14+(P1728*'Emission Factors'!$C$21),($O1728+Q1728)*'Emission Factors'!$C$15+(P1728*'Emission Factors'!$C$22)),"")</f>
        <v>0</v>
      </c>
      <c r="X1728" s="97">
        <f t="shared" si="107"/>
        <v>0</v>
      </c>
    </row>
    <row r="1729" spans="2:24" x14ac:dyDescent="0.3">
      <c r="B1729" s="94"/>
      <c r="C1729" s="95"/>
      <c r="D1729" s="95"/>
      <c r="E1729" s="95"/>
      <c r="F1729" s="144"/>
      <c r="G1729" s="94"/>
      <c r="H1729" s="145"/>
      <c r="I1729" s="96"/>
      <c r="J1729" s="96"/>
      <c r="K1729" s="96"/>
      <c r="L1729" s="96"/>
      <c r="M1729" s="96"/>
      <c r="N1729" s="96"/>
      <c r="O1729" s="97">
        <f t="shared" si="104"/>
        <v>0</v>
      </c>
      <c r="P1729" s="97">
        <f t="shared" si="105"/>
        <v>0</v>
      </c>
      <c r="Q1729" s="97" cm="1">
        <f t="array" aca="1" ref="Q1729" ca="1">IF(I1729=0,0,$E1729*$I1729*(SUMPRODUCT((1-'Emission Factors'!$C$37)^ROW(INDIRECT("1:" &amp; 'Emission Factors'!$C$45-1)))+1))</f>
        <v>0</v>
      </c>
      <c r="R1729" s="176">
        <f ca="1">IFERROR((($O1729+$Q1729)*'Emission Factors'!$C$10)+($P1729*'Emission Factors'!$C$17),"")</f>
        <v>0</v>
      </c>
      <c r="S1729" s="146" t="str">
        <f t="shared" ca="1" si="106"/>
        <v>N/A</v>
      </c>
      <c r="T1729" s="98">
        <f ca="1">IFERROR((($O1729+$Q1729)*'Emission Factors'!$C$11)+($P1729*'Emission Factors'!$C$18),"")</f>
        <v>0</v>
      </c>
      <c r="U1729" s="98">
        <f ca="1">IFERROR((($O1729+$Q1729)*'Emission Factors'!$C$12)+($P1729*'Emission Factors'!$C$19),"")</f>
        <v>0</v>
      </c>
      <c r="V1729" s="98">
        <f ca="1">IFERROR((($O1729+$Q1729)*'Emission Factors'!$C$13)+($P1729*'Emission Factors'!$C$20),"")</f>
        <v>0</v>
      </c>
      <c r="W1729" s="147">
        <f ca="1">IFERROR(IF(N1729="Residential",($O1729+Q1729)*'Emission Factors'!$C$14+(P1729*'Emission Factors'!$C$21),($O1729+Q1729)*'Emission Factors'!$C$15+(P1729*'Emission Factors'!$C$22)),"")</f>
        <v>0</v>
      </c>
      <c r="X1729" s="97">
        <f t="shared" si="107"/>
        <v>0</v>
      </c>
    </row>
    <row r="1730" spans="2:24" x14ac:dyDescent="0.3">
      <c r="B1730" s="94"/>
      <c r="C1730" s="95"/>
      <c r="D1730" s="95"/>
      <c r="E1730" s="95"/>
      <c r="F1730" s="144"/>
      <c r="G1730" s="94"/>
      <c r="H1730" s="145"/>
      <c r="I1730" s="96"/>
      <c r="J1730" s="96"/>
      <c r="K1730" s="96"/>
      <c r="L1730" s="96"/>
      <c r="M1730" s="96"/>
      <c r="N1730" s="96"/>
      <c r="O1730" s="97">
        <f t="shared" si="104"/>
        <v>0</v>
      </c>
      <c r="P1730" s="97">
        <f t="shared" si="105"/>
        <v>0</v>
      </c>
      <c r="Q1730" s="97" cm="1">
        <f t="array" aca="1" ref="Q1730" ca="1">IF(I1730=0,0,$E1730*$I1730*(SUMPRODUCT((1-'Emission Factors'!$C$37)^ROW(INDIRECT("1:" &amp; 'Emission Factors'!$C$45-1)))+1))</f>
        <v>0</v>
      </c>
      <c r="R1730" s="176">
        <f ca="1">IFERROR((($O1730+$Q1730)*'Emission Factors'!$C$10)+($P1730*'Emission Factors'!$C$17),"")</f>
        <v>0</v>
      </c>
      <c r="S1730" s="146" t="str">
        <f t="shared" ca="1" si="106"/>
        <v>N/A</v>
      </c>
      <c r="T1730" s="98">
        <f ca="1">IFERROR((($O1730+$Q1730)*'Emission Factors'!$C$11)+($P1730*'Emission Factors'!$C$18),"")</f>
        <v>0</v>
      </c>
      <c r="U1730" s="98">
        <f ca="1">IFERROR((($O1730+$Q1730)*'Emission Factors'!$C$12)+($P1730*'Emission Factors'!$C$19),"")</f>
        <v>0</v>
      </c>
      <c r="V1730" s="98">
        <f ca="1">IFERROR((($O1730+$Q1730)*'Emission Factors'!$C$13)+($P1730*'Emission Factors'!$C$20),"")</f>
        <v>0</v>
      </c>
      <c r="W1730" s="147">
        <f ca="1">IFERROR(IF(N1730="Residential",($O1730+Q1730)*'Emission Factors'!$C$14+(P1730*'Emission Factors'!$C$21),($O1730+Q1730)*'Emission Factors'!$C$15+(P1730*'Emission Factors'!$C$22)),"")</f>
        <v>0</v>
      </c>
      <c r="X1730" s="97">
        <f t="shared" si="107"/>
        <v>0</v>
      </c>
    </row>
    <row r="1731" spans="2:24" x14ac:dyDescent="0.3">
      <c r="B1731" s="94"/>
      <c r="C1731" s="95"/>
      <c r="D1731" s="95"/>
      <c r="E1731" s="95"/>
      <c r="F1731" s="144"/>
      <c r="G1731" s="94"/>
      <c r="H1731" s="145"/>
      <c r="I1731" s="96"/>
      <c r="J1731" s="96"/>
      <c r="K1731" s="96"/>
      <c r="L1731" s="96"/>
      <c r="M1731" s="96"/>
      <c r="N1731" s="96"/>
      <c r="O1731" s="97">
        <f t="shared" si="104"/>
        <v>0</v>
      </c>
      <c r="P1731" s="97">
        <f t="shared" si="105"/>
        <v>0</v>
      </c>
      <c r="Q1731" s="97" cm="1">
        <f t="array" aca="1" ref="Q1731" ca="1">IF(I1731=0,0,$E1731*$I1731*(SUMPRODUCT((1-'Emission Factors'!$C$37)^ROW(INDIRECT("1:" &amp; 'Emission Factors'!$C$45-1)))+1))</f>
        <v>0</v>
      </c>
      <c r="R1731" s="176">
        <f ca="1">IFERROR((($O1731+$Q1731)*'Emission Factors'!$C$10)+($P1731*'Emission Factors'!$C$17),"")</f>
        <v>0</v>
      </c>
      <c r="S1731" s="146" t="str">
        <f t="shared" ca="1" si="106"/>
        <v>N/A</v>
      </c>
      <c r="T1731" s="98">
        <f ca="1">IFERROR((($O1731+$Q1731)*'Emission Factors'!$C$11)+($P1731*'Emission Factors'!$C$18),"")</f>
        <v>0</v>
      </c>
      <c r="U1731" s="98">
        <f ca="1">IFERROR((($O1731+$Q1731)*'Emission Factors'!$C$12)+($P1731*'Emission Factors'!$C$19),"")</f>
        <v>0</v>
      </c>
      <c r="V1731" s="98">
        <f ca="1">IFERROR((($O1731+$Q1731)*'Emission Factors'!$C$13)+($P1731*'Emission Factors'!$C$20),"")</f>
        <v>0</v>
      </c>
      <c r="W1731" s="147">
        <f ca="1">IFERROR(IF(N1731="Residential",($O1731+Q1731)*'Emission Factors'!$C$14+(P1731*'Emission Factors'!$C$21),($O1731+Q1731)*'Emission Factors'!$C$15+(P1731*'Emission Factors'!$C$22)),"")</f>
        <v>0</v>
      </c>
      <c r="X1731" s="97">
        <f t="shared" si="107"/>
        <v>0</v>
      </c>
    </row>
    <row r="1732" spans="2:24" x14ac:dyDescent="0.3">
      <c r="B1732" s="94"/>
      <c r="C1732" s="95"/>
      <c r="D1732" s="95"/>
      <c r="E1732" s="95"/>
      <c r="F1732" s="144"/>
      <c r="G1732" s="94"/>
      <c r="H1732" s="145"/>
      <c r="I1732" s="96"/>
      <c r="J1732" s="96"/>
      <c r="K1732" s="96"/>
      <c r="L1732" s="96"/>
      <c r="M1732" s="96"/>
      <c r="N1732" s="96"/>
      <c r="O1732" s="97">
        <f t="shared" si="104"/>
        <v>0</v>
      </c>
      <c r="P1732" s="97">
        <f t="shared" si="105"/>
        <v>0</v>
      </c>
      <c r="Q1732" s="97" cm="1">
        <f t="array" aca="1" ref="Q1732" ca="1">IF(I1732=0,0,$E1732*$I1732*(SUMPRODUCT((1-'Emission Factors'!$C$37)^ROW(INDIRECT("1:" &amp; 'Emission Factors'!$C$45-1)))+1))</f>
        <v>0</v>
      </c>
      <c r="R1732" s="176">
        <f ca="1">IFERROR((($O1732+$Q1732)*'Emission Factors'!$C$10)+($P1732*'Emission Factors'!$C$17),"")</f>
        <v>0</v>
      </c>
      <c r="S1732" s="146" t="str">
        <f t="shared" ca="1" si="106"/>
        <v>N/A</v>
      </c>
      <c r="T1732" s="98">
        <f ca="1">IFERROR((($O1732+$Q1732)*'Emission Factors'!$C$11)+($P1732*'Emission Factors'!$C$18),"")</f>
        <v>0</v>
      </c>
      <c r="U1732" s="98">
        <f ca="1">IFERROR((($O1732+$Q1732)*'Emission Factors'!$C$12)+($P1732*'Emission Factors'!$C$19),"")</f>
        <v>0</v>
      </c>
      <c r="V1732" s="98">
        <f ca="1">IFERROR((($O1732+$Q1732)*'Emission Factors'!$C$13)+($P1732*'Emission Factors'!$C$20),"")</f>
        <v>0</v>
      </c>
      <c r="W1732" s="147">
        <f ca="1">IFERROR(IF(N1732="Residential",($O1732+Q1732)*'Emission Factors'!$C$14+(P1732*'Emission Factors'!$C$21),($O1732+Q1732)*'Emission Factors'!$C$15+(P1732*'Emission Factors'!$C$22)),"")</f>
        <v>0</v>
      </c>
      <c r="X1732" s="97">
        <f t="shared" si="107"/>
        <v>0</v>
      </c>
    </row>
    <row r="1733" spans="2:24" x14ac:dyDescent="0.3">
      <c r="B1733" s="94"/>
      <c r="C1733" s="95"/>
      <c r="D1733" s="95"/>
      <c r="E1733" s="95"/>
      <c r="F1733" s="144"/>
      <c r="G1733" s="94"/>
      <c r="H1733" s="145"/>
      <c r="I1733" s="96"/>
      <c r="J1733" s="96"/>
      <c r="K1733" s="96"/>
      <c r="L1733" s="96"/>
      <c r="M1733" s="96"/>
      <c r="N1733" s="96"/>
      <c r="O1733" s="97">
        <f t="shared" si="104"/>
        <v>0</v>
      </c>
      <c r="P1733" s="97">
        <f t="shared" si="105"/>
        <v>0</v>
      </c>
      <c r="Q1733" s="97" cm="1">
        <f t="array" aca="1" ref="Q1733" ca="1">IF(I1733=0,0,$E1733*$I1733*(SUMPRODUCT((1-'Emission Factors'!$C$37)^ROW(INDIRECT("1:" &amp; 'Emission Factors'!$C$45-1)))+1))</f>
        <v>0</v>
      </c>
      <c r="R1733" s="176">
        <f ca="1">IFERROR((($O1733+$Q1733)*'Emission Factors'!$C$10)+($P1733*'Emission Factors'!$C$17),"")</f>
        <v>0</v>
      </c>
      <c r="S1733" s="146" t="str">
        <f t="shared" ca="1" si="106"/>
        <v>N/A</v>
      </c>
      <c r="T1733" s="98">
        <f ca="1">IFERROR((($O1733+$Q1733)*'Emission Factors'!$C$11)+($P1733*'Emission Factors'!$C$18),"")</f>
        <v>0</v>
      </c>
      <c r="U1733" s="98">
        <f ca="1">IFERROR((($O1733+$Q1733)*'Emission Factors'!$C$12)+($P1733*'Emission Factors'!$C$19),"")</f>
        <v>0</v>
      </c>
      <c r="V1733" s="98">
        <f ca="1">IFERROR((($O1733+$Q1733)*'Emission Factors'!$C$13)+($P1733*'Emission Factors'!$C$20),"")</f>
        <v>0</v>
      </c>
      <c r="W1733" s="147">
        <f ca="1">IFERROR(IF(N1733="Residential",($O1733+Q1733)*'Emission Factors'!$C$14+(P1733*'Emission Factors'!$C$21),($O1733+Q1733)*'Emission Factors'!$C$15+(P1733*'Emission Factors'!$C$22)),"")</f>
        <v>0</v>
      </c>
      <c r="X1733" s="97">
        <f t="shared" si="107"/>
        <v>0</v>
      </c>
    </row>
    <row r="1734" spans="2:24" x14ac:dyDescent="0.3">
      <c r="B1734" s="94"/>
      <c r="C1734" s="95"/>
      <c r="D1734" s="95"/>
      <c r="E1734" s="95"/>
      <c r="F1734" s="144"/>
      <c r="G1734" s="94"/>
      <c r="H1734" s="145"/>
      <c r="I1734" s="96"/>
      <c r="J1734" s="96"/>
      <c r="K1734" s="96"/>
      <c r="L1734" s="96"/>
      <c r="M1734" s="96"/>
      <c r="N1734" s="96"/>
      <c r="O1734" s="97">
        <f t="shared" si="104"/>
        <v>0</v>
      </c>
      <c r="P1734" s="97">
        <f t="shared" si="105"/>
        <v>0</v>
      </c>
      <c r="Q1734" s="97" cm="1">
        <f t="array" aca="1" ref="Q1734" ca="1">IF(I1734=0,0,$E1734*$I1734*(SUMPRODUCT((1-'Emission Factors'!$C$37)^ROW(INDIRECT("1:" &amp; 'Emission Factors'!$C$45-1)))+1))</f>
        <v>0</v>
      </c>
      <c r="R1734" s="176">
        <f ca="1">IFERROR((($O1734+$Q1734)*'Emission Factors'!$C$10)+($P1734*'Emission Factors'!$C$17),"")</f>
        <v>0</v>
      </c>
      <c r="S1734" s="146" t="str">
        <f t="shared" ca="1" si="106"/>
        <v>N/A</v>
      </c>
      <c r="T1734" s="98">
        <f ca="1">IFERROR((($O1734+$Q1734)*'Emission Factors'!$C$11)+($P1734*'Emission Factors'!$C$18),"")</f>
        <v>0</v>
      </c>
      <c r="U1734" s="98">
        <f ca="1">IFERROR((($O1734+$Q1734)*'Emission Factors'!$C$12)+($P1734*'Emission Factors'!$C$19),"")</f>
        <v>0</v>
      </c>
      <c r="V1734" s="98">
        <f ca="1">IFERROR((($O1734+$Q1734)*'Emission Factors'!$C$13)+($P1734*'Emission Factors'!$C$20),"")</f>
        <v>0</v>
      </c>
      <c r="W1734" s="147">
        <f ca="1">IFERROR(IF(N1734="Residential",($O1734+Q1734)*'Emission Factors'!$C$14+(P1734*'Emission Factors'!$C$21),($O1734+Q1734)*'Emission Factors'!$C$15+(P1734*'Emission Factors'!$C$22)),"")</f>
        <v>0</v>
      </c>
      <c r="X1734" s="97">
        <f t="shared" si="107"/>
        <v>0</v>
      </c>
    </row>
    <row r="1735" spans="2:24" x14ac:dyDescent="0.3">
      <c r="B1735" s="94"/>
      <c r="C1735" s="95"/>
      <c r="D1735" s="95"/>
      <c r="E1735" s="95"/>
      <c r="F1735" s="144"/>
      <c r="G1735" s="94"/>
      <c r="H1735" s="145"/>
      <c r="I1735" s="96"/>
      <c r="J1735" s="96"/>
      <c r="K1735" s="96"/>
      <c r="L1735" s="96"/>
      <c r="M1735" s="96"/>
      <c r="N1735" s="96"/>
      <c r="O1735" s="97">
        <f t="shared" si="104"/>
        <v>0</v>
      </c>
      <c r="P1735" s="97">
        <f t="shared" si="105"/>
        <v>0</v>
      </c>
      <c r="Q1735" s="97" cm="1">
        <f t="array" aca="1" ref="Q1735" ca="1">IF(I1735=0,0,$E1735*$I1735*(SUMPRODUCT((1-'Emission Factors'!$C$37)^ROW(INDIRECT("1:" &amp; 'Emission Factors'!$C$45-1)))+1))</f>
        <v>0</v>
      </c>
      <c r="R1735" s="176">
        <f ca="1">IFERROR((($O1735+$Q1735)*'Emission Factors'!$C$10)+($P1735*'Emission Factors'!$C$17),"")</f>
        <v>0</v>
      </c>
      <c r="S1735" s="146" t="str">
        <f t="shared" ca="1" si="106"/>
        <v>N/A</v>
      </c>
      <c r="T1735" s="98">
        <f ca="1">IFERROR((($O1735+$Q1735)*'Emission Factors'!$C$11)+($P1735*'Emission Factors'!$C$18),"")</f>
        <v>0</v>
      </c>
      <c r="U1735" s="98">
        <f ca="1">IFERROR((($O1735+$Q1735)*'Emission Factors'!$C$12)+($P1735*'Emission Factors'!$C$19),"")</f>
        <v>0</v>
      </c>
      <c r="V1735" s="98">
        <f ca="1">IFERROR((($O1735+$Q1735)*'Emission Factors'!$C$13)+($P1735*'Emission Factors'!$C$20),"")</f>
        <v>0</v>
      </c>
      <c r="W1735" s="147">
        <f ca="1">IFERROR(IF(N1735="Residential",($O1735+Q1735)*'Emission Factors'!$C$14+(P1735*'Emission Factors'!$C$21),($O1735+Q1735)*'Emission Factors'!$C$15+(P1735*'Emission Factors'!$C$22)),"")</f>
        <v>0</v>
      </c>
      <c r="X1735" s="97">
        <f t="shared" si="107"/>
        <v>0</v>
      </c>
    </row>
    <row r="1736" spans="2:24" x14ac:dyDescent="0.3">
      <c r="B1736" s="94"/>
      <c r="C1736" s="95"/>
      <c r="D1736" s="95"/>
      <c r="E1736" s="95"/>
      <c r="F1736" s="144"/>
      <c r="G1736" s="94"/>
      <c r="H1736" s="145"/>
      <c r="I1736" s="96"/>
      <c r="J1736" s="96"/>
      <c r="K1736" s="96"/>
      <c r="L1736" s="96"/>
      <c r="M1736" s="96"/>
      <c r="N1736" s="96"/>
      <c r="O1736" s="97">
        <f t="shared" si="104"/>
        <v>0</v>
      </c>
      <c r="P1736" s="97">
        <f t="shared" si="105"/>
        <v>0</v>
      </c>
      <c r="Q1736" s="97" cm="1">
        <f t="array" aca="1" ref="Q1736" ca="1">IF(I1736=0,0,$E1736*$I1736*(SUMPRODUCT((1-'Emission Factors'!$C$37)^ROW(INDIRECT("1:" &amp; 'Emission Factors'!$C$45-1)))+1))</f>
        <v>0</v>
      </c>
      <c r="R1736" s="176">
        <f ca="1">IFERROR((($O1736+$Q1736)*'Emission Factors'!$C$10)+($P1736*'Emission Factors'!$C$17),"")</f>
        <v>0</v>
      </c>
      <c r="S1736" s="146" t="str">
        <f t="shared" ca="1" si="106"/>
        <v>N/A</v>
      </c>
      <c r="T1736" s="98">
        <f ca="1">IFERROR((($O1736+$Q1736)*'Emission Factors'!$C$11)+($P1736*'Emission Factors'!$C$18),"")</f>
        <v>0</v>
      </c>
      <c r="U1736" s="98">
        <f ca="1">IFERROR((($O1736+$Q1736)*'Emission Factors'!$C$12)+($P1736*'Emission Factors'!$C$19),"")</f>
        <v>0</v>
      </c>
      <c r="V1736" s="98">
        <f ca="1">IFERROR((($O1736+$Q1736)*'Emission Factors'!$C$13)+($P1736*'Emission Factors'!$C$20),"")</f>
        <v>0</v>
      </c>
      <c r="W1736" s="147">
        <f ca="1">IFERROR(IF(N1736="Residential",($O1736+Q1736)*'Emission Factors'!$C$14+(P1736*'Emission Factors'!$C$21),($O1736+Q1736)*'Emission Factors'!$C$15+(P1736*'Emission Factors'!$C$22)),"")</f>
        <v>0</v>
      </c>
      <c r="X1736" s="97">
        <f t="shared" si="107"/>
        <v>0</v>
      </c>
    </row>
    <row r="1737" spans="2:24" x14ac:dyDescent="0.3">
      <c r="B1737" s="94"/>
      <c r="C1737" s="95"/>
      <c r="D1737" s="95"/>
      <c r="E1737" s="95"/>
      <c r="F1737" s="144"/>
      <c r="G1737" s="94"/>
      <c r="H1737" s="145"/>
      <c r="I1737" s="96"/>
      <c r="J1737" s="96"/>
      <c r="K1737" s="96"/>
      <c r="L1737" s="96"/>
      <c r="M1737" s="96"/>
      <c r="N1737" s="96"/>
      <c r="O1737" s="97">
        <f t="shared" si="104"/>
        <v>0</v>
      </c>
      <c r="P1737" s="97">
        <f t="shared" si="105"/>
        <v>0</v>
      </c>
      <c r="Q1737" s="97" cm="1">
        <f t="array" aca="1" ref="Q1737" ca="1">IF(I1737=0,0,$E1737*$I1737*(SUMPRODUCT((1-'Emission Factors'!$C$37)^ROW(INDIRECT("1:" &amp; 'Emission Factors'!$C$45-1)))+1))</f>
        <v>0</v>
      </c>
      <c r="R1737" s="176">
        <f ca="1">IFERROR((($O1737+$Q1737)*'Emission Factors'!$C$10)+($P1737*'Emission Factors'!$C$17),"")</f>
        <v>0</v>
      </c>
      <c r="S1737" s="146" t="str">
        <f t="shared" ca="1" si="106"/>
        <v>N/A</v>
      </c>
      <c r="T1737" s="98">
        <f ca="1">IFERROR((($O1737+$Q1737)*'Emission Factors'!$C$11)+($P1737*'Emission Factors'!$C$18),"")</f>
        <v>0</v>
      </c>
      <c r="U1737" s="98">
        <f ca="1">IFERROR((($O1737+$Q1737)*'Emission Factors'!$C$12)+($P1737*'Emission Factors'!$C$19),"")</f>
        <v>0</v>
      </c>
      <c r="V1737" s="98">
        <f ca="1">IFERROR((($O1737+$Q1737)*'Emission Factors'!$C$13)+($P1737*'Emission Factors'!$C$20),"")</f>
        <v>0</v>
      </c>
      <c r="W1737" s="147">
        <f ca="1">IFERROR(IF(N1737="Residential",($O1737+Q1737)*'Emission Factors'!$C$14+(P1737*'Emission Factors'!$C$21),($O1737+Q1737)*'Emission Factors'!$C$15+(P1737*'Emission Factors'!$C$22)),"")</f>
        <v>0</v>
      </c>
      <c r="X1737" s="97">
        <f t="shared" si="107"/>
        <v>0</v>
      </c>
    </row>
    <row r="1738" spans="2:24" x14ac:dyDescent="0.3">
      <c r="B1738" s="94"/>
      <c r="C1738" s="95"/>
      <c r="D1738" s="95"/>
      <c r="E1738" s="95"/>
      <c r="F1738" s="144"/>
      <c r="G1738" s="94"/>
      <c r="H1738" s="145"/>
      <c r="I1738" s="96"/>
      <c r="J1738" s="96"/>
      <c r="K1738" s="96"/>
      <c r="L1738" s="96"/>
      <c r="M1738" s="96"/>
      <c r="N1738" s="96"/>
      <c r="O1738" s="97">
        <f t="shared" si="104"/>
        <v>0</v>
      </c>
      <c r="P1738" s="97">
        <f t="shared" si="105"/>
        <v>0</v>
      </c>
      <c r="Q1738" s="97" cm="1">
        <f t="array" aca="1" ref="Q1738" ca="1">IF(I1738=0,0,$E1738*$I1738*(SUMPRODUCT((1-'Emission Factors'!$C$37)^ROW(INDIRECT("1:" &amp; 'Emission Factors'!$C$45-1)))+1))</f>
        <v>0</v>
      </c>
      <c r="R1738" s="176">
        <f ca="1">IFERROR((($O1738+$Q1738)*'Emission Factors'!$C$10)+($P1738*'Emission Factors'!$C$17),"")</f>
        <v>0</v>
      </c>
      <c r="S1738" s="146" t="str">
        <f t="shared" ca="1" si="106"/>
        <v>N/A</v>
      </c>
      <c r="T1738" s="98">
        <f ca="1">IFERROR((($O1738+$Q1738)*'Emission Factors'!$C$11)+($P1738*'Emission Factors'!$C$18),"")</f>
        <v>0</v>
      </c>
      <c r="U1738" s="98">
        <f ca="1">IFERROR((($O1738+$Q1738)*'Emission Factors'!$C$12)+($P1738*'Emission Factors'!$C$19),"")</f>
        <v>0</v>
      </c>
      <c r="V1738" s="98">
        <f ca="1">IFERROR((($O1738+$Q1738)*'Emission Factors'!$C$13)+($P1738*'Emission Factors'!$C$20),"")</f>
        <v>0</v>
      </c>
      <c r="W1738" s="147">
        <f ca="1">IFERROR(IF(N1738="Residential",($O1738+Q1738)*'Emission Factors'!$C$14+(P1738*'Emission Factors'!$C$21),($O1738+Q1738)*'Emission Factors'!$C$15+(P1738*'Emission Factors'!$C$22)),"")</f>
        <v>0</v>
      </c>
      <c r="X1738" s="97">
        <f t="shared" si="107"/>
        <v>0</v>
      </c>
    </row>
    <row r="1739" spans="2:24" x14ac:dyDescent="0.3">
      <c r="B1739" s="94"/>
      <c r="C1739" s="95"/>
      <c r="D1739" s="95"/>
      <c r="E1739" s="95"/>
      <c r="F1739" s="144"/>
      <c r="G1739" s="94"/>
      <c r="H1739" s="145"/>
      <c r="I1739" s="96"/>
      <c r="J1739" s="96"/>
      <c r="K1739" s="96"/>
      <c r="L1739" s="96"/>
      <c r="M1739" s="96"/>
      <c r="N1739" s="96"/>
      <c r="O1739" s="97">
        <f t="shared" si="104"/>
        <v>0</v>
      </c>
      <c r="P1739" s="97">
        <f t="shared" si="105"/>
        <v>0</v>
      </c>
      <c r="Q1739" s="97" cm="1">
        <f t="array" aca="1" ref="Q1739" ca="1">IF(I1739=0,0,$E1739*$I1739*(SUMPRODUCT((1-'Emission Factors'!$C$37)^ROW(INDIRECT("1:" &amp; 'Emission Factors'!$C$45-1)))+1))</f>
        <v>0</v>
      </c>
      <c r="R1739" s="176">
        <f ca="1">IFERROR((($O1739+$Q1739)*'Emission Factors'!$C$10)+($P1739*'Emission Factors'!$C$17),"")</f>
        <v>0</v>
      </c>
      <c r="S1739" s="146" t="str">
        <f t="shared" ca="1" si="106"/>
        <v>N/A</v>
      </c>
      <c r="T1739" s="98">
        <f ca="1">IFERROR((($O1739+$Q1739)*'Emission Factors'!$C$11)+($P1739*'Emission Factors'!$C$18),"")</f>
        <v>0</v>
      </c>
      <c r="U1739" s="98">
        <f ca="1">IFERROR((($O1739+$Q1739)*'Emission Factors'!$C$12)+($P1739*'Emission Factors'!$C$19),"")</f>
        <v>0</v>
      </c>
      <c r="V1739" s="98">
        <f ca="1">IFERROR((($O1739+$Q1739)*'Emission Factors'!$C$13)+($P1739*'Emission Factors'!$C$20),"")</f>
        <v>0</v>
      </c>
      <c r="W1739" s="147">
        <f ca="1">IFERROR(IF(N1739="Residential",($O1739+Q1739)*'Emission Factors'!$C$14+(P1739*'Emission Factors'!$C$21),($O1739+Q1739)*'Emission Factors'!$C$15+(P1739*'Emission Factors'!$C$22)),"")</f>
        <v>0</v>
      </c>
      <c r="X1739" s="97">
        <f t="shared" si="107"/>
        <v>0</v>
      </c>
    </row>
    <row r="1740" spans="2:24" x14ac:dyDescent="0.3">
      <c r="B1740" s="94"/>
      <c r="C1740" s="95"/>
      <c r="D1740" s="95"/>
      <c r="E1740" s="95"/>
      <c r="F1740" s="144"/>
      <c r="G1740" s="94"/>
      <c r="H1740" s="145"/>
      <c r="I1740" s="96"/>
      <c r="J1740" s="96"/>
      <c r="K1740" s="96"/>
      <c r="L1740" s="96"/>
      <c r="M1740" s="96"/>
      <c r="N1740" s="96"/>
      <c r="O1740" s="97">
        <f t="shared" si="104"/>
        <v>0</v>
      </c>
      <c r="P1740" s="97">
        <f t="shared" si="105"/>
        <v>0</v>
      </c>
      <c r="Q1740" s="97" cm="1">
        <f t="array" aca="1" ref="Q1740" ca="1">IF(I1740=0,0,$E1740*$I1740*(SUMPRODUCT((1-'Emission Factors'!$C$37)^ROW(INDIRECT("1:" &amp; 'Emission Factors'!$C$45-1)))+1))</f>
        <v>0</v>
      </c>
      <c r="R1740" s="176">
        <f ca="1">IFERROR((($O1740+$Q1740)*'Emission Factors'!$C$10)+($P1740*'Emission Factors'!$C$17),"")</f>
        <v>0</v>
      </c>
      <c r="S1740" s="146" t="str">
        <f t="shared" ca="1" si="106"/>
        <v>N/A</v>
      </c>
      <c r="T1740" s="98">
        <f ca="1">IFERROR((($O1740+$Q1740)*'Emission Factors'!$C$11)+($P1740*'Emission Factors'!$C$18),"")</f>
        <v>0</v>
      </c>
      <c r="U1740" s="98">
        <f ca="1">IFERROR((($O1740+$Q1740)*'Emission Factors'!$C$12)+($P1740*'Emission Factors'!$C$19),"")</f>
        <v>0</v>
      </c>
      <c r="V1740" s="98">
        <f ca="1">IFERROR((($O1740+$Q1740)*'Emission Factors'!$C$13)+($P1740*'Emission Factors'!$C$20),"")</f>
        <v>0</v>
      </c>
      <c r="W1740" s="147">
        <f ca="1">IFERROR(IF(N1740="Residential",($O1740+Q1740)*'Emission Factors'!$C$14+(P1740*'Emission Factors'!$C$21),($O1740+Q1740)*'Emission Factors'!$C$15+(P1740*'Emission Factors'!$C$22)),"")</f>
        <v>0</v>
      </c>
      <c r="X1740" s="97">
        <f t="shared" si="107"/>
        <v>0</v>
      </c>
    </row>
    <row r="1741" spans="2:24" x14ac:dyDescent="0.3">
      <c r="B1741" s="94"/>
      <c r="C1741" s="95"/>
      <c r="D1741" s="95"/>
      <c r="E1741" s="95"/>
      <c r="F1741" s="144"/>
      <c r="G1741" s="94"/>
      <c r="H1741" s="145"/>
      <c r="I1741" s="96"/>
      <c r="J1741" s="96"/>
      <c r="K1741" s="96"/>
      <c r="L1741" s="96"/>
      <c r="M1741" s="96"/>
      <c r="N1741" s="96"/>
      <c r="O1741" s="97">
        <f t="shared" si="104"/>
        <v>0</v>
      </c>
      <c r="P1741" s="97">
        <f t="shared" si="105"/>
        <v>0</v>
      </c>
      <c r="Q1741" s="97" cm="1">
        <f t="array" aca="1" ref="Q1741" ca="1">IF(I1741=0,0,$E1741*$I1741*(SUMPRODUCT((1-'Emission Factors'!$C$37)^ROW(INDIRECT("1:" &amp; 'Emission Factors'!$C$45-1)))+1))</f>
        <v>0</v>
      </c>
      <c r="R1741" s="176">
        <f ca="1">IFERROR((($O1741+$Q1741)*'Emission Factors'!$C$10)+($P1741*'Emission Factors'!$C$17),"")</f>
        <v>0</v>
      </c>
      <c r="S1741" s="146" t="str">
        <f t="shared" ca="1" si="106"/>
        <v>N/A</v>
      </c>
      <c r="T1741" s="98">
        <f ca="1">IFERROR((($O1741+$Q1741)*'Emission Factors'!$C$11)+($P1741*'Emission Factors'!$C$18),"")</f>
        <v>0</v>
      </c>
      <c r="U1741" s="98">
        <f ca="1">IFERROR((($O1741+$Q1741)*'Emission Factors'!$C$12)+($P1741*'Emission Factors'!$C$19),"")</f>
        <v>0</v>
      </c>
      <c r="V1741" s="98">
        <f ca="1">IFERROR((($O1741+$Q1741)*'Emission Factors'!$C$13)+($P1741*'Emission Factors'!$C$20),"")</f>
        <v>0</v>
      </c>
      <c r="W1741" s="147">
        <f ca="1">IFERROR(IF(N1741="Residential",($O1741+Q1741)*'Emission Factors'!$C$14+(P1741*'Emission Factors'!$C$21),($O1741+Q1741)*'Emission Factors'!$C$15+(P1741*'Emission Factors'!$C$22)),"")</f>
        <v>0</v>
      </c>
      <c r="X1741" s="97">
        <f t="shared" si="107"/>
        <v>0</v>
      </c>
    </row>
    <row r="1742" spans="2:24" x14ac:dyDescent="0.3">
      <c r="B1742" s="94"/>
      <c r="C1742" s="95"/>
      <c r="D1742" s="95"/>
      <c r="E1742" s="95"/>
      <c r="F1742" s="144"/>
      <c r="G1742" s="94"/>
      <c r="H1742" s="145"/>
      <c r="I1742" s="96"/>
      <c r="J1742" s="96"/>
      <c r="K1742" s="96"/>
      <c r="L1742" s="96"/>
      <c r="M1742" s="96"/>
      <c r="N1742" s="96"/>
      <c r="O1742" s="97">
        <f t="shared" si="104"/>
        <v>0</v>
      </c>
      <c r="P1742" s="97">
        <f t="shared" si="105"/>
        <v>0</v>
      </c>
      <c r="Q1742" s="97" cm="1">
        <f t="array" aca="1" ref="Q1742" ca="1">IF(I1742=0,0,$E1742*$I1742*(SUMPRODUCT((1-'Emission Factors'!$C$37)^ROW(INDIRECT("1:" &amp; 'Emission Factors'!$C$45-1)))+1))</f>
        <v>0</v>
      </c>
      <c r="R1742" s="176">
        <f ca="1">IFERROR((($O1742+$Q1742)*'Emission Factors'!$C$10)+($P1742*'Emission Factors'!$C$17),"")</f>
        <v>0</v>
      </c>
      <c r="S1742" s="146" t="str">
        <f t="shared" ca="1" si="106"/>
        <v>N/A</v>
      </c>
      <c r="T1742" s="98">
        <f ca="1">IFERROR((($O1742+$Q1742)*'Emission Factors'!$C$11)+($P1742*'Emission Factors'!$C$18),"")</f>
        <v>0</v>
      </c>
      <c r="U1742" s="98">
        <f ca="1">IFERROR((($O1742+$Q1742)*'Emission Factors'!$C$12)+($P1742*'Emission Factors'!$C$19),"")</f>
        <v>0</v>
      </c>
      <c r="V1742" s="98">
        <f ca="1">IFERROR((($O1742+$Q1742)*'Emission Factors'!$C$13)+($P1742*'Emission Factors'!$C$20),"")</f>
        <v>0</v>
      </c>
      <c r="W1742" s="147">
        <f ca="1">IFERROR(IF(N1742="Residential",($O1742+Q1742)*'Emission Factors'!$C$14+(P1742*'Emission Factors'!$C$21),($O1742+Q1742)*'Emission Factors'!$C$15+(P1742*'Emission Factors'!$C$22)),"")</f>
        <v>0</v>
      </c>
      <c r="X1742" s="97">
        <f t="shared" si="107"/>
        <v>0</v>
      </c>
    </row>
    <row r="1743" spans="2:24" x14ac:dyDescent="0.3">
      <c r="B1743" s="94"/>
      <c r="C1743" s="95"/>
      <c r="D1743" s="95"/>
      <c r="E1743" s="95"/>
      <c r="F1743" s="144"/>
      <c r="G1743" s="94"/>
      <c r="H1743" s="145"/>
      <c r="I1743" s="96"/>
      <c r="J1743" s="96"/>
      <c r="K1743" s="96"/>
      <c r="L1743" s="96"/>
      <c r="M1743" s="96"/>
      <c r="N1743" s="96"/>
      <c r="O1743" s="97">
        <f t="shared" ref="O1743:O1806" si="108">IF($J1743=0,0,$E1743*$J1743*$M1743)</f>
        <v>0</v>
      </c>
      <c r="P1743" s="97">
        <f t="shared" ref="P1743:P1806" si="109">IF(K1743=0,0,$E1743*K1743*M1743)</f>
        <v>0</v>
      </c>
      <c r="Q1743" s="97" cm="1">
        <f t="array" aca="1" ref="Q1743" ca="1">IF(I1743=0,0,$E1743*$I1743*(SUMPRODUCT((1-'Emission Factors'!$C$37)^ROW(INDIRECT("1:" &amp; 'Emission Factors'!$C$45-1)))+1))</f>
        <v>0</v>
      </c>
      <c r="R1743" s="176">
        <f ca="1">IFERROR((($O1743+$Q1743)*'Emission Factors'!$C$10)+($P1743*'Emission Factors'!$C$17),"")</f>
        <v>0</v>
      </c>
      <c r="S1743" s="146" t="str">
        <f t="shared" ref="S1743:S1806" ca="1" si="110">IFERROR(R1743/H1743,"N/A")</f>
        <v>N/A</v>
      </c>
      <c r="T1743" s="98">
        <f ca="1">IFERROR((($O1743+$Q1743)*'Emission Factors'!$C$11)+($P1743*'Emission Factors'!$C$18),"")</f>
        <v>0</v>
      </c>
      <c r="U1743" s="98">
        <f ca="1">IFERROR((($O1743+$Q1743)*'Emission Factors'!$C$12)+($P1743*'Emission Factors'!$C$19),"")</f>
        <v>0</v>
      </c>
      <c r="V1743" s="98">
        <f ca="1">IFERROR((($O1743+$Q1743)*'Emission Factors'!$C$13)+($P1743*'Emission Factors'!$C$20),"")</f>
        <v>0</v>
      </c>
      <c r="W1743" s="147">
        <f ca="1">IFERROR(IF(N1743="Residential",($O1743+Q1743)*'Emission Factors'!$C$14+(P1743*'Emission Factors'!$C$21),($O1743+Q1743)*'Emission Factors'!$C$15+(P1743*'Emission Factors'!$C$22)),"")</f>
        <v>0</v>
      </c>
      <c r="X1743" s="97">
        <f t="shared" ref="X1743:X1806" si="111">IF(L1743=0,0,$E1743*$L1743*$M1743)</f>
        <v>0</v>
      </c>
    </row>
    <row r="1744" spans="2:24" x14ac:dyDescent="0.3">
      <c r="B1744" s="94"/>
      <c r="C1744" s="95"/>
      <c r="D1744" s="95"/>
      <c r="E1744" s="95"/>
      <c r="F1744" s="144"/>
      <c r="G1744" s="94"/>
      <c r="H1744" s="145"/>
      <c r="I1744" s="96"/>
      <c r="J1744" s="96"/>
      <c r="K1744" s="96"/>
      <c r="L1744" s="96"/>
      <c r="M1744" s="96"/>
      <c r="N1744" s="96"/>
      <c r="O1744" s="97">
        <f t="shared" si="108"/>
        <v>0</v>
      </c>
      <c r="P1744" s="97">
        <f t="shared" si="109"/>
        <v>0</v>
      </c>
      <c r="Q1744" s="97" cm="1">
        <f t="array" aca="1" ref="Q1744" ca="1">IF(I1744=0,0,$E1744*$I1744*(SUMPRODUCT((1-'Emission Factors'!$C$37)^ROW(INDIRECT("1:" &amp; 'Emission Factors'!$C$45-1)))+1))</f>
        <v>0</v>
      </c>
      <c r="R1744" s="176">
        <f ca="1">IFERROR((($O1744+$Q1744)*'Emission Factors'!$C$10)+($P1744*'Emission Factors'!$C$17),"")</f>
        <v>0</v>
      </c>
      <c r="S1744" s="146" t="str">
        <f t="shared" ca="1" si="110"/>
        <v>N/A</v>
      </c>
      <c r="T1744" s="98">
        <f ca="1">IFERROR((($O1744+$Q1744)*'Emission Factors'!$C$11)+($P1744*'Emission Factors'!$C$18),"")</f>
        <v>0</v>
      </c>
      <c r="U1744" s="98">
        <f ca="1">IFERROR((($O1744+$Q1744)*'Emission Factors'!$C$12)+($P1744*'Emission Factors'!$C$19),"")</f>
        <v>0</v>
      </c>
      <c r="V1744" s="98">
        <f ca="1">IFERROR((($O1744+$Q1744)*'Emission Factors'!$C$13)+($P1744*'Emission Factors'!$C$20),"")</f>
        <v>0</v>
      </c>
      <c r="W1744" s="147">
        <f ca="1">IFERROR(IF(N1744="Residential",($O1744+Q1744)*'Emission Factors'!$C$14+(P1744*'Emission Factors'!$C$21),($O1744+Q1744)*'Emission Factors'!$C$15+(P1744*'Emission Factors'!$C$22)),"")</f>
        <v>0</v>
      </c>
      <c r="X1744" s="97">
        <f t="shared" si="111"/>
        <v>0</v>
      </c>
    </row>
    <row r="1745" spans="2:24" x14ac:dyDescent="0.3">
      <c r="B1745" s="94"/>
      <c r="C1745" s="95"/>
      <c r="D1745" s="95"/>
      <c r="E1745" s="95"/>
      <c r="F1745" s="144"/>
      <c r="G1745" s="94"/>
      <c r="H1745" s="145"/>
      <c r="I1745" s="96"/>
      <c r="J1745" s="96"/>
      <c r="K1745" s="96"/>
      <c r="L1745" s="96"/>
      <c r="M1745" s="96"/>
      <c r="N1745" s="96"/>
      <c r="O1745" s="97">
        <f t="shared" si="108"/>
        <v>0</v>
      </c>
      <c r="P1745" s="97">
        <f t="shared" si="109"/>
        <v>0</v>
      </c>
      <c r="Q1745" s="97" cm="1">
        <f t="array" aca="1" ref="Q1745" ca="1">IF(I1745=0,0,$E1745*$I1745*(SUMPRODUCT((1-'Emission Factors'!$C$37)^ROW(INDIRECT("1:" &amp; 'Emission Factors'!$C$45-1)))+1))</f>
        <v>0</v>
      </c>
      <c r="R1745" s="176">
        <f ca="1">IFERROR((($O1745+$Q1745)*'Emission Factors'!$C$10)+($P1745*'Emission Factors'!$C$17),"")</f>
        <v>0</v>
      </c>
      <c r="S1745" s="146" t="str">
        <f t="shared" ca="1" si="110"/>
        <v>N/A</v>
      </c>
      <c r="T1745" s="98">
        <f ca="1">IFERROR((($O1745+$Q1745)*'Emission Factors'!$C$11)+($P1745*'Emission Factors'!$C$18),"")</f>
        <v>0</v>
      </c>
      <c r="U1745" s="98">
        <f ca="1">IFERROR((($O1745+$Q1745)*'Emission Factors'!$C$12)+($P1745*'Emission Factors'!$C$19),"")</f>
        <v>0</v>
      </c>
      <c r="V1745" s="98">
        <f ca="1">IFERROR((($O1745+$Q1745)*'Emission Factors'!$C$13)+($P1745*'Emission Factors'!$C$20),"")</f>
        <v>0</v>
      </c>
      <c r="W1745" s="147">
        <f ca="1">IFERROR(IF(N1745="Residential",($O1745+Q1745)*'Emission Factors'!$C$14+(P1745*'Emission Factors'!$C$21),($O1745+Q1745)*'Emission Factors'!$C$15+(P1745*'Emission Factors'!$C$22)),"")</f>
        <v>0</v>
      </c>
      <c r="X1745" s="97">
        <f t="shared" si="111"/>
        <v>0</v>
      </c>
    </row>
    <row r="1746" spans="2:24" x14ac:dyDescent="0.3">
      <c r="B1746" s="94"/>
      <c r="C1746" s="95"/>
      <c r="D1746" s="95"/>
      <c r="E1746" s="95"/>
      <c r="F1746" s="144"/>
      <c r="G1746" s="94"/>
      <c r="H1746" s="145"/>
      <c r="I1746" s="96"/>
      <c r="J1746" s="96"/>
      <c r="K1746" s="96"/>
      <c r="L1746" s="96"/>
      <c r="M1746" s="96"/>
      <c r="N1746" s="96"/>
      <c r="O1746" s="97">
        <f t="shared" si="108"/>
        <v>0</v>
      </c>
      <c r="P1746" s="97">
        <f t="shared" si="109"/>
        <v>0</v>
      </c>
      <c r="Q1746" s="97" cm="1">
        <f t="array" aca="1" ref="Q1746" ca="1">IF(I1746=0,0,$E1746*$I1746*(SUMPRODUCT((1-'Emission Factors'!$C$37)^ROW(INDIRECT("1:" &amp; 'Emission Factors'!$C$45-1)))+1))</f>
        <v>0</v>
      </c>
      <c r="R1746" s="176">
        <f ca="1">IFERROR((($O1746+$Q1746)*'Emission Factors'!$C$10)+($P1746*'Emission Factors'!$C$17),"")</f>
        <v>0</v>
      </c>
      <c r="S1746" s="146" t="str">
        <f t="shared" ca="1" si="110"/>
        <v>N/A</v>
      </c>
      <c r="T1746" s="98">
        <f ca="1">IFERROR((($O1746+$Q1746)*'Emission Factors'!$C$11)+($P1746*'Emission Factors'!$C$18),"")</f>
        <v>0</v>
      </c>
      <c r="U1746" s="98">
        <f ca="1">IFERROR((($O1746+$Q1746)*'Emission Factors'!$C$12)+($P1746*'Emission Factors'!$C$19),"")</f>
        <v>0</v>
      </c>
      <c r="V1746" s="98">
        <f ca="1">IFERROR((($O1746+$Q1746)*'Emission Factors'!$C$13)+($P1746*'Emission Factors'!$C$20),"")</f>
        <v>0</v>
      </c>
      <c r="W1746" s="147">
        <f ca="1">IFERROR(IF(N1746="Residential",($O1746+Q1746)*'Emission Factors'!$C$14+(P1746*'Emission Factors'!$C$21),($O1746+Q1746)*'Emission Factors'!$C$15+(P1746*'Emission Factors'!$C$22)),"")</f>
        <v>0</v>
      </c>
      <c r="X1746" s="97">
        <f t="shared" si="111"/>
        <v>0</v>
      </c>
    </row>
    <row r="1747" spans="2:24" x14ac:dyDescent="0.3">
      <c r="B1747" s="94"/>
      <c r="C1747" s="95"/>
      <c r="D1747" s="95"/>
      <c r="E1747" s="95"/>
      <c r="F1747" s="144"/>
      <c r="G1747" s="94"/>
      <c r="H1747" s="145"/>
      <c r="I1747" s="96"/>
      <c r="J1747" s="96"/>
      <c r="K1747" s="96"/>
      <c r="L1747" s="96"/>
      <c r="M1747" s="96"/>
      <c r="N1747" s="96"/>
      <c r="O1747" s="97">
        <f t="shared" si="108"/>
        <v>0</v>
      </c>
      <c r="P1747" s="97">
        <f t="shared" si="109"/>
        <v>0</v>
      </c>
      <c r="Q1747" s="97" cm="1">
        <f t="array" aca="1" ref="Q1747" ca="1">IF(I1747=0,0,$E1747*$I1747*(SUMPRODUCT((1-'Emission Factors'!$C$37)^ROW(INDIRECT("1:" &amp; 'Emission Factors'!$C$45-1)))+1))</f>
        <v>0</v>
      </c>
      <c r="R1747" s="176">
        <f ca="1">IFERROR((($O1747+$Q1747)*'Emission Factors'!$C$10)+($P1747*'Emission Factors'!$C$17),"")</f>
        <v>0</v>
      </c>
      <c r="S1747" s="146" t="str">
        <f t="shared" ca="1" si="110"/>
        <v>N/A</v>
      </c>
      <c r="T1747" s="98">
        <f ca="1">IFERROR((($O1747+$Q1747)*'Emission Factors'!$C$11)+($P1747*'Emission Factors'!$C$18),"")</f>
        <v>0</v>
      </c>
      <c r="U1747" s="98">
        <f ca="1">IFERROR((($O1747+$Q1747)*'Emission Factors'!$C$12)+($P1747*'Emission Factors'!$C$19),"")</f>
        <v>0</v>
      </c>
      <c r="V1747" s="98">
        <f ca="1">IFERROR((($O1747+$Q1747)*'Emission Factors'!$C$13)+($P1747*'Emission Factors'!$C$20),"")</f>
        <v>0</v>
      </c>
      <c r="W1747" s="147">
        <f ca="1">IFERROR(IF(N1747="Residential",($O1747+Q1747)*'Emission Factors'!$C$14+(P1747*'Emission Factors'!$C$21),($O1747+Q1747)*'Emission Factors'!$C$15+(P1747*'Emission Factors'!$C$22)),"")</f>
        <v>0</v>
      </c>
      <c r="X1747" s="97">
        <f t="shared" si="111"/>
        <v>0</v>
      </c>
    </row>
    <row r="1748" spans="2:24" x14ac:dyDescent="0.3">
      <c r="B1748" s="94"/>
      <c r="C1748" s="95"/>
      <c r="D1748" s="95"/>
      <c r="E1748" s="95"/>
      <c r="F1748" s="144"/>
      <c r="G1748" s="94"/>
      <c r="H1748" s="145"/>
      <c r="I1748" s="96"/>
      <c r="J1748" s="96"/>
      <c r="K1748" s="96"/>
      <c r="L1748" s="96"/>
      <c r="M1748" s="96"/>
      <c r="N1748" s="96"/>
      <c r="O1748" s="97">
        <f t="shared" si="108"/>
        <v>0</v>
      </c>
      <c r="P1748" s="97">
        <f t="shared" si="109"/>
        <v>0</v>
      </c>
      <c r="Q1748" s="97" cm="1">
        <f t="array" aca="1" ref="Q1748" ca="1">IF(I1748=0,0,$E1748*$I1748*(SUMPRODUCT((1-'Emission Factors'!$C$37)^ROW(INDIRECT("1:" &amp; 'Emission Factors'!$C$45-1)))+1))</f>
        <v>0</v>
      </c>
      <c r="R1748" s="176">
        <f ca="1">IFERROR((($O1748+$Q1748)*'Emission Factors'!$C$10)+($P1748*'Emission Factors'!$C$17),"")</f>
        <v>0</v>
      </c>
      <c r="S1748" s="146" t="str">
        <f t="shared" ca="1" si="110"/>
        <v>N/A</v>
      </c>
      <c r="T1748" s="98">
        <f ca="1">IFERROR((($O1748+$Q1748)*'Emission Factors'!$C$11)+($P1748*'Emission Factors'!$C$18),"")</f>
        <v>0</v>
      </c>
      <c r="U1748" s="98">
        <f ca="1">IFERROR((($O1748+$Q1748)*'Emission Factors'!$C$12)+($P1748*'Emission Factors'!$C$19),"")</f>
        <v>0</v>
      </c>
      <c r="V1748" s="98">
        <f ca="1">IFERROR((($O1748+$Q1748)*'Emission Factors'!$C$13)+($P1748*'Emission Factors'!$C$20),"")</f>
        <v>0</v>
      </c>
      <c r="W1748" s="147">
        <f ca="1">IFERROR(IF(N1748="Residential",($O1748+Q1748)*'Emission Factors'!$C$14+(P1748*'Emission Factors'!$C$21),($O1748+Q1748)*'Emission Factors'!$C$15+(P1748*'Emission Factors'!$C$22)),"")</f>
        <v>0</v>
      </c>
      <c r="X1748" s="97">
        <f t="shared" si="111"/>
        <v>0</v>
      </c>
    </row>
    <row r="1749" spans="2:24" x14ac:dyDescent="0.3">
      <c r="B1749" s="94"/>
      <c r="C1749" s="95"/>
      <c r="D1749" s="95"/>
      <c r="E1749" s="95"/>
      <c r="F1749" s="144"/>
      <c r="G1749" s="94"/>
      <c r="H1749" s="145"/>
      <c r="I1749" s="96"/>
      <c r="J1749" s="96"/>
      <c r="K1749" s="96"/>
      <c r="L1749" s="96"/>
      <c r="M1749" s="96"/>
      <c r="N1749" s="96"/>
      <c r="O1749" s="97">
        <f t="shared" si="108"/>
        <v>0</v>
      </c>
      <c r="P1749" s="97">
        <f t="shared" si="109"/>
        <v>0</v>
      </c>
      <c r="Q1749" s="97" cm="1">
        <f t="array" aca="1" ref="Q1749" ca="1">IF(I1749=0,0,$E1749*$I1749*(SUMPRODUCT((1-'Emission Factors'!$C$37)^ROW(INDIRECT("1:" &amp; 'Emission Factors'!$C$45-1)))+1))</f>
        <v>0</v>
      </c>
      <c r="R1749" s="176">
        <f ca="1">IFERROR((($O1749+$Q1749)*'Emission Factors'!$C$10)+($P1749*'Emission Factors'!$C$17),"")</f>
        <v>0</v>
      </c>
      <c r="S1749" s="146" t="str">
        <f t="shared" ca="1" si="110"/>
        <v>N/A</v>
      </c>
      <c r="T1749" s="98">
        <f ca="1">IFERROR((($O1749+$Q1749)*'Emission Factors'!$C$11)+($P1749*'Emission Factors'!$C$18),"")</f>
        <v>0</v>
      </c>
      <c r="U1749" s="98">
        <f ca="1">IFERROR((($O1749+$Q1749)*'Emission Factors'!$C$12)+($P1749*'Emission Factors'!$C$19),"")</f>
        <v>0</v>
      </c>
      <c r="V1749" s="98">
        <f ca="1">IFERROR((($O1749+$Q1749)*'Emission Factors'!$C$13)+($P1749*'Emission Factors'!$C$20),"")</f>
        <v>0</v>
      </c>
      <c r="W1749" s="147">
        <f ca="1">IFERROR(IF(N1749="Residential",($O1749+Q1749)*'Emission Factors'!$C$14+(P1749*'Emission Factors'!$C$21),($O1749+Q1749)*'Emission Factors'!$C$15+(P1749*'Emission Factors'!$C$22)),"")</f>
        <v>0</v>
      </c>
      <c r="X1749" s="97">
        <f t="shared" si="111"/>
        <v>0</v>
      </c>
    </row>
    <row r="1750" spans="2:24" x14ac:dyDescent="0.3">
      <c r="B1750" s="94"/>
      <c r="C1750" s="95"/>
      <c r="D1750" s="95"/>
      <c r="E1750" s="95"/>
      <c r="F1750" s="144"/>
      <c r="G1750" s="94"/>
      <c r="H1750" s="145"/>
      <c r="I1750" s="96"/>
      <c r="J1750" s="96"/>
      <c r="K1750" s="96"/>
      <c r="L1750" s="96"/>
      <c r="M1750" s="96"/>
      <c r="N1750" s="96"/>
      <c r="O1750" s="97">
        <f t="shared" si="108"/>
        <v>0</v>
      </c>
      <c r="P1750" s="97">
        <f t="shared" si="109"/>
        <v>0</v>
      </c>
      <c r="Q1750" s="97" cm="1">
        <f t="array" aca="1" ref="Q1750" ca="1">IF(I1750=0,0,$E1750*$I1750*(SUMPRODUCT((1-'Emission Factors'!$C$37)^ROW(INDIRECT("1:" &amp; 'Emission Factors'!$C$45-1)))+1))</f>
        <v>0</v>
      </c>
      <c r="R1750" s="176">
        <f ca="1">IFERROR((($O1750+$Q1750)*'Emission Factors'!$C$10)+($P1750*'Emission Factors'!$C$17),"")</f>
        <v>0</v>
      </c>
      <c r="S1750" s="146" t="str">
        <f t="shared" ca="1" si="110"/>
        <v>N/A</v>
      </c>
      <c r="T1750" s="98">
        <f ca="1">IFERROR((($O1750+$Q1750)*'Emission Factors'!$C$11)+($P1750*'Emission Factors'!$C$18),"")</f>
        <v>0</v>
      </c>
      <c r="U1750" s="98">
        <f ca="1">IFERROR((($O1750+$Q1750)*'Emission Factors'!$C$12)+($P1750*'Emission Factors'!$C$19),"")</f>
        <v>0</v>
      </c>
      <c r="V1750" s="98">
        <f ca="1">IFERROR((($O1750+$Q1750)*'Emission Factors'!$C$13)+($P1750*'Emission Factors'!$C$20),"")</f>
        <v>0</v>
      </c>
      <c r="W1750" s="147">
        <f ca="1">IFERROR(IF(N1750="Residential",($O1750+Q1750)*'Emission Factors'!$C$14+(P1750*'Emission Factors'!$C$21),($O1750+Q1750)*'Emission Factors'!$C$15+(P1750*'Emission Factors'!$C$22)),"")</f>
        <v>0</v>
      </c>
      <c r="X1750" s="97">
        <f t="shared" si="111"/>
        <v>0</v>
      </c>
    </row>
    <row r="1751" spans="2:24" x14ac:dyDescent="0.3">
      <c r="B1751" s="94"/>
      <c r="C1751" s="95"/>
      <c r="D1751" s="95"/>
      <c r="E1751" s="95"/>
      <c r="F1751" s="144"/>
      <c r="G1751" s="94"/>
      <c r="H1751" s="145"/>
      <c r="I1751" s="96"/>
      <c r="J1751" s="96"/>
      <c r="K1751" s="96"/>
      <c r="L1751" s="96"/>
      <c r="M1751" s="96"/>
      <c r="N1751" s="96"/>
      <c r="O1751" s="97">
        <f t="shared" si="108"/>
        <v>0</v>
      </c>
      <c r="P1751" s="97">
        <f t="shared" si="109"/>
        <v>0</v>
      </c>
      <c r="Q1751" s="97" cm="1">
        <f t="array" aca="1" ref="Q1751" ca="1">IF(I1751=0,0,$E1751*$I1751*(SUMPRODUCT((1-'Emission Factors'!$C$37)^ROW(INDIRECT("1:" &amp; 'Emission Factors'!$C$45-1)))+1))</f>
        <v>0</v>
      </c>
      <c r="R1751" s="176">
        <f ca="1">IFERROR((($O1751+$Q1751)*'Emission Factors'!$C$10)+($P1751*'Emission Factors'!$C$17),"")</f>
        <v>0</v>
      </c>
      <c r="S1751" s="146" t="str">
        <f t="shared" ca="1" si="110"/>
        <v>N/A</v>
      </c>
      <c r="T1751" s="98">
        <f ca="1">IFERROR((($O1751+$Q1751)*'Emission Factors'!$C$11)+($P1751*'Emission Factors'!$C$18),"")</f>
        <v>0</v>
      </c>
      <c r="U1751" s="98">
        <f ca="1">IFERROR((($O1751+$Q1751)*'Emission Factors'!$C$12)+($P1751*'Emission Factors'!$C$19),"")</f>
        <v>0</v>
      </c>
      <c r="V1751" s="98">
        <f ca="1">IFERROR((($O1751+$Q1751)*'Emission Factors'!$C$13)+($P1751*'Emission Factors'!$C$20),"")</f>
        <v>0</v>
      </c>
      <c r="W1751" s="147">
        <f ca="1">IFERROR(IF(N1751="Residential",($O1751+Q1751)*'Emission Factors'!$C$14+(P1751*'Emission Factors'!$C$21),($O1751+Q1751)*'Emission Factors'!$C$15+(P1751*'Emission Factors'!$C$22)),"")</f>
        <v>0</v>
      </c>
      <c r="X1751" s="97">
        <f t="shared" si="111"/>
        <v>0</v>
      </c>
    </row>
    <row r="1752" spans="2:24" x14ac:dyDescent="0.3">
      <c r="B1752" s="94"/>
      <c r="C1752" s="95"/>
      <c r="D1752" s="95"/>
      <c r="E1752" s="95"/>
      <c r="F1752" s="144"/>
      <c r="G1752" s="94"/>
      <c r="H1752" s="145"/>
      <c r="I1752" s="96"/>
      <c r="J1752" s="96"/>
      <c r="K1752" s="96"/>
      <c r="L1752" s="96"/>
      <c r="M1752" s="96"/>
      <c r="N1752" s="96"/>
      <c r="O1752" s="97">
        <f t="shared" si="108"/>
        <v>0</v>
      </c>
      <c r="P1752" s="97">
        <f t="shared" si="109"/>
        <v>0</v>
      </c>
      <c r="Q1752" s="97" cm="1">
        <f t="array" aca="1" ref="Q1752" ca="1">IF(I1752=0,0,$E1752*$I1752*(SUMPRODUCT((1-'Emission Factors'!$C$37)^ROW(INDIRECT("1:" &amp; 'Emission Factors'!$C$45-1)))+1))</f>
        <v>0</v>
      </c>
      <c r="R1752" s="176">
        <f ca="1">IFERROR((($O1752+$Q1752)*'Emission Factors'!$C$10)+($P1752*'Emission Factors'!$C$17),"")</f>
        <v>0</v>
      </c>
      <c r="S1752" s="146" t="str">
        <f t="shared" ca="1" si="110"/>
        <v>N/A</v>
      </c>
      <c r="T1752" s="98">
        <f ca="1">IFERROR((($O1752+$Q1752)*'Emission Factors'!$C$11)+($P1752*'Emission Factors'!$C$18),"")</f>
        <v>0</v>
      </c>
      <c r="U1752" s="98">
        <f ca="1">IFERROR((($O1752+$Q1752)*'Emission Factors'!$C$12)+($P1752*'Emission Factors'!$C$19),"")</f>
        <v>0</v>
      </c>
      <c r="V1752" s="98">
        <f ca="1">IFERROR((($O1752+$Q1752)*'Emission Factors'!$C$13)+($P1752*'Emission Factors'!$C$20),"")</f>
        <v>0</v>
      </c>
      <c r="W1752" s="147">
        <f ca="1">IFERROR(IF(N1752="Residential",($O1752+Q1752)*'Emission Factors'!$C$14+(P1752*'Emission Factors'!$C$21),($O1752+Q1752)*'Emission Factors'!$C$15+(P1752*'Emission Factors'!$C$22)),"")</f>
        <v>0</v>
      </c>
      <c r="X1752" s="97">
        <f t="shared" si="111"/>
        <v>0</v>
      </c>
    </row>
    <row r="1753" spans="2:24" x14ac:dyDescent="0.3">
      <c r="B1753" s="94"/>
      <c r="C1753" s="95"/>
      <c r="D1753" s="95"/>
      <c r="E1753" s="95"/>
      <c r="F1753" s="144"/>
      <c r="G1753" s="94"/>
      <c r="H1753" s="145"/>
      <c r="I1753" s="96"/>
      <c r="J1753" s="96"/>
      <c r="K1753" s="96"/>
      <c r="L1753" s="96"/>
      <c r="M1753" s="96"/>
      <c r="N1753" s="96"/>
      <c r="O1753" s="97">
        <f t="shared" si="108"/>
        <v>0</v>
      </c>
      <c r="P1753" s="97">
        <f t="shared" si="109"/>
        <v>0</v>
      </c>
      <c r="Q1753" s="97" cm="1">
        <f t="array" aca="1" ref="Q1753" ca="1">IF(I1753=0,0,$E1753*$I1753*(SUMPRODUCT((1-'Emission Factors'!$C$37)^ROW(INDIRECT("1:" &amp; 'Emission Factors'!$C$45-1)))+1))</f>
        <v>0</v>
      </c>
      <c r="R1753" s="176">
        <f ca="1">IFERROR((($O1753+$Q1753)*'Emission Factors'!$C$10)+($P1753*'Emission Factors'!$C$17),"")</f>
        <v>0</v>
      </c>
      <c r="S1753" s="146" t="str">
        <f t="shared" ca="1" si="110"/>
        <v>N/A</v>
      </c>
      <c r="T1753" s="98">
        <f ca="1">IFERROR((($O1753+$Q1753)*'Emission Factors'!$C$11)+($P1753*'Emission Factors'!$C$18),"")</f>
        <v>0</v>
      </c>
      <c r="U1753" s="98">
        <f ca="1">IFERROR((($O1753+$Q1753)*'Emission Factors'!$C$12)+($P1753*'Emission Factors'!$C$19),"")</f>
        <v>0</v>
      </c>
      <c r="V1753" s="98">
        <f ca="1">IFERROR((($O1753+$Q1753)*'Emission Factors'!$C$13)+($P1753*'Emission Factors'!$C$20),"")</f>
        <v>0</v>
      </c>
      <c r="W1753" s="147">
        <f ca="1">IFERROR(IF(N1753="Residential",($O1753+Q1753)*'Emission Factors'!$C$14+(P1753*'Emission Factors'!$C$21),($O1753+Q1753)*'Emission Factors'!$C$15+(P1753*'Emission Factors'!$C$22)),"")</f>
        <v>0</v>
      </c>
      <c r="X1753" s="97">
        <f t="shared" si="111"/>
        <v>0</v>
      </c>
    </row>
    <row r="1754" spans="2:24" x14ac:dyDescent="0.3">
      <c r="B1754" s="94"/>
      <c r="C1754" s="95"/>
      <c r="D1754" s="95"/>
      <c r="E1754" s="95"/>
      <c r="F1754" s="144"/>
      <c r="G1754" s="94"/>
      <c r="H1754" s="145"/>
      <c r="I1754" s="96"/>
      <c r="J1754" s="96"/>
      <c r="K1754" s="96"/>
      <c r="L1754" s="96"/>
      <c r="M1754" s="96"/>
      <c r="N1754" s="96"/>
      <c r="O1754" s="97">
        <f t="shared" si="108"/>
        <v>0</v>
      </c>
      <c r="P1754" s="97">
        <f t="shared" si="109"/>
        <v>0</v>
      </c>
      <c r="Q1754" s="97" cm="1">
        <f t="array" aca="1" ref="Q1754" ca="1">IF(I1754=0,0,$E1754*$I1754*(SUMPRODUCT((1-'Emission Factors'!$C$37)^ROW(INDIRECT("1:" &amp; 'Emission Factors'!$C$45-1)))+1))</f>
        <v>0</v>
      </c>
      <c r="R1754" s="176">
        <f ca="1">IFERROR((($O1754+$Q1754)*'Emission Factors'!$C$10)+($P1754*'Emission Factors'!$C$17),"")</f>
        <v>0</v>
      </c>
      <c r="S1754" s="146" t="str">
        <f t="shared" ca="1" si="110"/>
        <v>N/A</v>
      </c>
      <c r="T1754" s="98">
        <f ca="1">IFERROR((($O1754+$Q1754)*'Emission Factors'!$C$11)+($P1754*'Emission Factors'!$C$18),"")</f>
        <v>0</v>
      </c>
      <c r="U1754" s="98">
        <f ca="1">IFERROR((($O1754+$Q1754)*'Emission Factors'!$C$12)+($P1754*'Emission Factors'!$C$19),"")</f>
        <v>0</v>
      </c>
      <c r="V1754" s="98">
        <f ca="1">IFERROR((($O1754+$Q1754)*'Emission Factors'!$C$13)+($P1754*'Emission Factors'!$C$20),"")</f>
        <v>0</v>
      </c>
      <c r="W1754" s="147">
        <f ca="1">IFERROR(IF(N1754="Residential",($O1754+Q1754)*'Emission Factors'!$C$14+(P1754*'Emission Factors'!$C$21),($O1754+Q1754)*'Emission Factors'!$C$15+(P1754*'Emission Factors'!$C$22)),"")</f>
        <v>0</v>
      </c>
      <c r="X1754" s="97">
        <f t="shared" si="111"/>
        <v>0</v>
      </c>
    </row>
    <row r="1755" spans="2:24" x14ac:dyDescent="0.3">
      <c r="B1755" s="94"/>
      <c r="C1755" s="95"/>
      <c r="D1755" s="95"/>
      <c r="E1755" s="95"/>
      <c r="F1755" s="144"/>
      <c r="G1755" s="94"/>
      <c r="H1755" s="145"/>
      <c r="I1755" s="96"/>
      <c r="J1755" s="96"/>
      <c r="K1755" s="96"/>
      <c r="L1755" s="96"/>
      <c r="M1755" s="96"/>
      <c r="N1755" s="96"/>
      <c r="O1755" s="97">
        <f t="shared" si="108"/>
        <v>0</v>
      </c>
      <c r="P1755" s="97">
        <f t="shared" si="109"/>
        <v>0</v>
      </c>
      <c r="Q1755" s="97" cm="1">
        <f t="array" aca="1" ref="Q1755" ca="1">IF(I1755=0,0,$E1755*$I1755*(SUMPRODUCT((1-'Emission Factors'!$C$37)^ROW(INDIRECT("1:" &amp; 'Emission Factors'!$C$45-1)))+1))</f>
        <v>0</v>
      </c>
      <c r="R1755" s="176">
        <f ca="1">IFERROR((($O1755+$Q1755)*'Emission Factors'!$C$10)+($P1755*'Emission Factors'!$C$17),"")</f>
        <v>0</v>
      </c>
      <c r="S1755" s="146" t="str">
        <f t="shared" ca="1" si="110"/>
        <v>N/A</v>
      </c>
      <c r="T1755" s="98">
        <f ca="1">IFERROR((($O1755+$Q1755)*'Emission Factors'!$C$11)+($P1755*'Emission Factors'!$C$18),"")</f>
        <v>0</v>
      </c>
      <c r="U1755" s="98">
        <f ca="1">IFERROR((($O1755+$Q1755)*'Emission Factors'!$C$12)+($P1755*'Emission Factors'!$C$19),"")</f>
        <v>0</v>
      </c>
      <c r="V1755" s="98">
        <f ca="1">IFERROR((($O1755+$Q1755)*'Emission Factors'!$C$13)+($P1755*'Emission Factors'!$C$20),"")</f>
        <v>0</v>
      </c>
      <c r="W1755" s="147">
        <f ca="1">IFERROR(IF(N1755="Residential",($O1755+Q1755)*'Emission Factors'!$C$14+(P1755*'Emission Factors'!$C$21),($O1755+Q1755)*'Emission Factors'!$C$15+(P1755*'Emission Factors'!$C$22)),"")</f>
        <v>0</v>
      </c>
      <c r="X1755" s="97">
        <f t="shared" si="111"/>
        <v>0</v>
      </c>
    </row>
    <row r="1756" spans="2:24" x14ac:dyDescent="0.3">
      <c r="B1756" s="94"/>
      <c r="C1756" s="95"/>
      <c r="D1756" s="95"/>
      <c r="E1756" s="95"/>
      <c r="F1756" s="144"/>
      <c r="G1756" s="94"/>
      <c r="H1756" s="145"/>
      <c r="I1756" s="96"/>
      <c r="J1756" s="96"/>
      <c r="K1756" s="96"/>
      <c r="L1756" s="96"/>
      <c r="M1756" s="96"/>
      <c r="N1756" s="96"/>
      <c r="O1756" s="97">
        <f t="shared" si="108"/>
        <v>0</v>
      </c>
      <c r="P1756" s="97">
        <f t="shared" si="109"/>
        <v>0</v>
      </c>
      <c r="Q1756" s="97" cm="1">
        <f t="array" aca="1" ref="Q1756" ca="1">IF(I1756=0,0,$E1756*$I1756*(SUMPRODUCT((1-'Emission Factors'!$C$37)^ROW(INDIRECT("1:" &amp; 'Emission Factors'!$C$45-1)))+1))</f>
        <v>0</v>
      </c>
      <c r="R1756" s="176">
        <f ca="1">IFERROR((($O1756+$Q1756)*'Emission Factors'!$C$10)+($P1756*'Emission Factors'!$C$17),"")</f>
        <v>0</v>
      </c>
      <c r="S1756" s="146" t="str">
        <f t="shared" ca="1" si="110"/>
        <v>N/A</v>
      </c>
      <c r="T1756" s="98">
        <f ca="1">IFERROR((($O1756+$Q1756)*'Emission Factors'!$C$11)+($P1756*'Emission Factors'!$C$18),"")</f>
        <v>0</v>
      </c>
      <c r="U1756" s="98">
        <f ca="1">IFERROR((($O1756+$Q1756)*'Emission Factors'!$C$12)+($P1756*'Emission Factors'!$C$19),"")</f>
        <v>0</v>
      </c>
      <c r="V1756" s="98">
        <f ca="1">IFERROR((($O1756+$Q1756)*'Emission Factors'!$C$13)+($P1756*'Emission Factors'!$C$20),"")</f>
        <v>0</v>
      </c>
      <c r="W1756" s="147">
        <f ca="1">IFERROR(IF(N1756="Residential",($O1756+Q1756)*'Emission Factors'!$C$14+(P1756*'Emission Factors'!$C$21),($O1756+Q1756)*'Emission Factors'!$C$15+(P1756*'Emission Factors'!$C$22)),"")</f>
        <v>0</v>
      </c>
      <c r="X1756" s="97">
        <f t="shared" si="111"/>
        <v>0</v>
      </c>
    </row>
    <row r="1757" spans="2:24" x14ac:dyDescent="0.3">
      <c r="B1757" s="94"/>
      <c r="C1757" s="95"/>
      <c r="D1757" s="95"/>
      <c r="E1757" s="95"/>
      <c r="F1757" s="144"/>
      <c r="G1757" s="94"/>
      <c r="H1757" s="145"/>
      <c r="I1757" s="96"/>
      <c r="J1757" s="96"/>
      <c r="K1757" s="96"/>
      <c r="L1757" s="96"/>
      <c r="M1757" s="96"/>
      <c r="N1757" s="96"/>
      <c r="O1757" s="97">
        <f t="shared" si="108"/>
        <v>0</v>
      </c>
      <c r="P1757" s="97">
        <f t="shared" si="109"/>
        <v>0</v>
      </c>
      <c r="Q1757" s="97" cm="1">
        <f t="array" aca="1" ref="Q1757" ca="1">IF(I1757=0,0,$E1757*$I1757*(SUMPRODUCT((1-'Emission Factors'!$C$37)^ROW(INDIRECT("1:" &amp; 'Emission Factors'!$C$45-1)))+1))</f>
        <v>0</v>
      </c>
      <c r="R1757" s="176">
        <f ca="1">IFERROR((($O1757+$Q1757)*'Emission Factors'!$C$10)+($P1757*'Emission Factors'!$C$17),"")</f>
        <v>0</v>
      </c>
      <c r="S1757" s="146" t="str">
        <f t="shared" ca="1" si="110"/>
        <v>N/A</v>
      </c>
      <c r="T1757" s="98">
        <f ca="1">IFERROR((($O1757+$Q1757)*'Emission Factors'!$C$11)+($P1757*'Emission Factors'!$C$18),"")</f>
        <v>0</v>
      </c>
      <c r="U1757" s="98">
        <f ca="1">IFERROR((($O1757+$Q1757)*'Emission Factors'!$C$12)+($P1757*'Emission Factors'!$C$19),"")</f>
        <v>0</v>
      </c>
      <c r="V1757" s="98">
        <f ca="1">IFERROR((($O1757+$Q1757)*'Emission Factors'!$C$13)+($P1757*'Emission Factors'!$C$20),"")</f>
        <v>0</v>
      </c>
      <c r="W1757" s="147">
        <f ca="1">IFERROR(IF(N1757="Residential",($O1757+Q1757)*'Emission Factors'!$C$14+(P1757*'Emission Factors'!$C$21),($O1757+Q1757)*'Emission Factors'!$C$15+(P1757*'Emission Factors'!$C$22)),"")</f>
        <v>0</v>
      </c>
      <c r="X1757" s="97">
        <f t="shared" si="111"/>
        <v>0</v>
      </c>
    </row>
    <row r="1758" spans="2:24" x14ac:dyDescent="0.3">
      <c r="B1758" s="94"/>
      <c r="C1758" s="95"/>
      <c r="D1758" s="95"/>
      <c r="E1758" s="95"/>
      <c r="F1758" s="144"/>
      <c r="G1758" s="94"/>
      <c r="H1758" s="145"/>
      <c r="I1758" s="96"/>
      <c r="J1758" s="96"/>
      <c r="K1758" s="96"/>
      <c r="L1758" s="96"/>
      <c r="M1758" s="96"/>
      <c r="N1758" s="96"/>
      <c r="O1758" s="97">
        <f t="shared" si="108"/>
        <v>0</v>
      </c>
      <c r="P1758" s="97">
        <f t="shared" si="109"/>
        <v>0</v>
      </c>
      <c r="Q1758" s="97" cm="1">
        <f t="array" aca="1" ref="Q1758" ca="1">IF(I1758=0,0,$E1758*$I1758*(SUMPRODUCT((1-'Emission Factors'!$C$37)^ROW(INDIRECT("1:" &amp; 'Emission Factors'!$C$45-1)))+1))</f>
        <v>0</v>
      </c>
      <c r="R1758" s="176">
        <f ca="1">IFERROR((($O1758+$Q1758)*'Emission Factors'!$C$10)+($P1758*'Emission Factors'!$C$17),"")</f>
        <v>0</v>
      </c>
      <c r="S1758" s="146" t="str">
        <f t="shared" ca="1" si="110"/>
        <v>N/A</v>
      </c>
      <c r="T1758" s="98">
        <f ca="1">IFERROR((($O1758+$Q1758)*'Emission Factors'!$C$11)+($P1758*'Emission Factors'!$C$18),"")</f>
        <v>0</v>
      </c>
      <c r="U1758" s="98">
        <f ca="1">IFERROR((($O1758+$Q1758)*'Emission Factors'!$C$12)+($P1758*'Emission Factors'!$C$19),"")</f>
        <v>0</v>
      </c>
      <c r="V1758" s="98">
        <f ca="1">IFERROR((($O1758+$Q1758)*'Emission Factors'!$C$13)+($P1758*'Emission Factors'!$C$20),"")</f>
        <v>0</v>
      </c>
      <c r="W1758" s="147">
        <f ca="1">IFERROR(IF(N1758="Residential",($O1758+Q1758)*'Emission Factors'!$C$14+(P1758*'Emission Factors'!$C$21),($O1758+Q1758)*'Emission Factors'!$C$15+(P1758*'Emission Factors'!$C$22)),"")</f>
        <v>0</v>
      </c>
      <c r="X1758" s="97">
        <f t="shared" si="111"/>
        <v>0</v>
      </c>
    </row>
    <row r="1759" spans="2:24" x14ac:dyDescent="0.3">
      <c r="B1759" s="94"/>
      <c r="C1759" s="95"/>
      <c r="D1759" s="95"/>
      <c r="E1759" s="95"/>
      <c r="F1759" s="144"/>
      <c r="G1759" s="94"/>
      <c r="H1759" s="145"/>
      <c r="I1759" s="96"/>
      <c r="J1759" s="96"/>
      <c r="K1759" s="96"/>
      <c r="L1759" s="96"/>
      <c r="M1759" s="96"/>
      <c r="N1759" s="96"/>
      <c r="O1759" s="97">
        <f t="shared" si="108"/>
        <v>0</v>
      </c>
      <c r="P1759" s="97">
        <f t="shared" si="109"/>
        <v>0</v>
      </c>
      <c r="Q1759" s="97" cm="1">
        <f t="array" aca="1" ref="Q1759" ca="1">IF(I1759=0,0,$E1759*$I1759*(SUMPRODUCT((1-'Emission Factors'!$C$37)^ROW(INDIRECT("1:" &amp; 'Emission Factors'!$C$45-1)))+1))</f>
        <v>0</v>
      </c>
      <c r="R1759" s="176">
        <f ca="1">IFERROR((($O1759+$Q1759)*'Emission Factors'!$C$10)+($P1759*'Emission Factors'!$C$17),"")</f>
        <v>0</v>
      </c>
      <c r="S1759" s="146" t="str">
        <f t="shared" ca="1" si="110"/>
        <v>N/A</v>
      </c>
      <c r="T1759" s="98">
        <f ca="1">IFERROR((($O1759+$Q1759)*'Emission Factors'!$C$11)+($P1759*'Emission Factors'!$C$18),"")</f>
        <v>0</v>
      </c>
      <c r="U1759" s="98">
        <f ca="1">IFERROR((($O1759+$Q1759)*'Emission Factors'!$C$12)+($P1759*'Emission Factors'!$C$19),"")</f>
        <v>0</v>
      </c>
      <c r="V1759" s="98">
        <f ca="1">IFERROR((($O1759+$Q1759)*'Emission Factors'!$C$13)+($P1759*'Emission Factors'!$C$20),"")</f>
        <v>0</v>
      </c>
      <c r="W1759" s="147">
        <f ca="1">IFERROR(IF(N1759="Residential",($O1759+Q1759)*'Emission Factors'!$C$14+(P1759*'Emission Factors'!$C$21),($O1759+Q1759)*'Emission Factors'!$C$15+(P1759*'Emission Factors'!$C$22)),"")</f>
        <v>0</v>
      </c>
      <c r="X1759" s="97">
        <f t="shared" si="111"/>
        <v>0</v>
      </c>
    </row>
    <row r="1760" spans="2:24" x14ac:dyDescent="0.3">
      <c r="B1760" s="94"/>
      <c r="C1760" s="95"/>
      <c r="D1760" s="95"/>
      <c r="E1760" s="95"/>
      <c r="F1760" s="144"/>
      <c r="G1760" s="94"/>
      <c r="H1760" s="145"/>
      <c r="I1760" s="96"/>
      <c r="J1760" s="96"/>
      <c r="K1760" s="96"/>
      <c r="L1760" s="96"/>
      <c r="M1760" s="96"/>
      <c r="N1760" s="96"/>
      <c r="O1760" s="97">
        <f t="shared" si="108"/>
        <v>0</v>
      </c>
      <c r="P1760" s="97">
        <f t="shared" si="109"/>
        <v>0</v>
      </c>
      <c r="Q1760" s="97" cm="1">
        <f t="array" aca="1" ref="Q1760" ca="1">IF(I1760=0,0,$E1760*$I1760*(SUMPRODUCT((1-'Emission Factors'!$C$37)^ROW(INDIRECT("1:" &amp; 'Emission Factors'!$C$45-1)))+1))</f>
        <v>0</v>
      </c>
      <c r="R1760" s="176">
        <f ca="1">IFERROR((($O1760+$Q1760)*'Emission Factors'!$C$10)+($P1760*'Emission Factors'!$C$17),"")</f>
        <v>0</v>
      </c>
      <c r="S1760" s="146" t="str">
        <f t="shared" ca="1" si="110"/>
        <v>N/A</v>
      </c>
      <c r="T1760" s="98">
        <f ca="1">IFERROR((($O1760+$Q1760)*'Emission Factors'!$C$11)+($P1760*'Emission Factors'!$C$18),"")</f>
        <v>0</v>
      </c>
      <c r="U1760" s="98">
        <f ca="1">IFERROR((($O1760+$Q1760)*'Emission Factors'!$C$12)+($P1760*'Emission Factors'!$C$19),"")</f>
        <v>0</v>
      </c>
      <c r="V1760" s="98">
        <f ca="1">IFERROR((($O1760+$Q1760)*'Emission Factors'!$C$13)+($P1760*'Emission Factors'!$C$20),"")</f>
        <v>0</v>
      </c>
      <c r="W1760" s="147">
        <f ca="1">IFERROR(IF(N1760="Residential",($O1760+Q1760)*'Emission Factors'!$C$14+(P1760*'Emission Factors'!$C$21),($O1760+Q1760)*'Emission Factors'!$C$15+(P1760*'Emission Factors'!$C$22)),"")</f>
        <v>0</v>
      </c>
      <c r="X1760" s="97">
        <f t="shared" si="111"/>
        <v>0</v>
      </c>
    </row>
    <row r="1761" spans="2:24" x14ac:dyDescent="0.3">
      <c r="B1761" s="94"/>
      <c r="C1761" s="95"/>
      <c r="D1761" s="95"/>
      <c r="E1761" s="95"/>
      <c r="F1761" s="144"/>
      <c r="G1761" s="94"/>
      <c r="H1761" s="145"/>
      <c r="I1761" s="96"/>
      <c r="J1761" s="96"/>
      <c r="K1761" s="96"/>
      <c r="L1761" s="96"/>
      <c r="M1761" s="96"/>
      <c r="N1761" s="96"/>
      <c r="O1761" s="97">
        <f t="shared" si="108"/>
        <v>0</v>
      </c>
      <c r="P1761" s="97">
        <f t="shared" si="109"/>
        <v>0</v>
      </c>
      <c r="Q1761" s="97" cm="1">
        <f t="array" aca="1" ref="Q1761" ca="1">IF(I1761=0,0,$E1761*$I1761*(SUMPRODUCT((1-'Emission Factors'!$C$37)^ROW(INDIRECT("1:" &amp; 'Emission Factors'!$C$45-1)))+1))</f>
        <v>0</v>
      </c>
      <c r="R1761" s="176">
        <f ca="1">IFERROR((($O1761+$Q1761)*'Emission Factors'!$C$10)+($P1761*'Emission Factors'!$C$17),"")</f>
        <v>0</v>
      </c>
      <c r="S1761" s="146" t="str">
        <f t="shared" ca="1" si="110"/>
        <v>N/A</v>
      </c>
      <c r="T1761" s="98">
        <f ca="1">IFERROR((($O1761+$Q1761)*'Emission Factors'!$C$11)+($P1761*'Emission Factors'!$C$18),"")</f>
        <v>0</v>
      </c>
      <c r="U1761" s="98">
        <f ca="1">IFERROR((($O1761+$Q1761)*'Emission Factors'!$C$12)+($P1761*'Emission Factors'!$C$19),"")</f>
        <v>0</v>
      </c>
      <c r="V1761" s="98">
        <f ca="1">IFERROR((($O1761+$Q1761)*'Emission Factors'!$C$13)+($P1761*'Emission Factors'!$C$20),"")</f>
        <v>0</v>
      </c>
      <c r="W1761" s="147">
        <f ca="1">IFERROR(IF(N1761="Residential",($O1761+Q1761)*'Emission Factors'!$C$14+(P1761*'Emission Factors'!$C$21),($O1761+Q1761)*'Emission Factors'!$C$15+(P1761*'Emission Factors'!$C$22)),"")</f>
        <v>0</v>
      </c>
      <c r="X1761" s="97">
        <f t="shared" si="111"/>
        <v>0</v>
      </c>
    </row>
    <row r="1762" spans="2:24" x14ac:dyDescent="0.3">
      <c r="B1762" s="94"/>
      <c r="C1762" s="95"/>
      <c r="D1762" s="95"/>
      <c r="E1762" s="95"/>
      <c r="F1762" s="144"/>
      <c r="G1762" s="94"/>
      <c r="H1762" s="145"/>
      <c r="I1762" s="96"/>
      <c r="J1762" s="96"/>
      <c r="K1762" s="96"/>
      <c r="L1762" s="96"/>
      <c r="M1762" s="96"/>
      <c r="N1762" s="96"/>
      <c r="O1762" s="97">
        <f t="shared" si="108"/>
        <v>0</v>
      </c>
      <c r="P1762" s="97">
        <f t="shared" si="109"/>
        <v>0</v>
      </c>
      <c r="Q1762" s="97" cm="1">
        <f t="array" aca="1" ref="Q1762" ca="1">IF(I1762=0,0,$E1762*$I1762*(SUMPRODUCT((1-'Emission Factors'!$C$37)^ROW(INDIRECT("1:" &amp; 'Emission Factors'!$C$45-1)))+1))</f>
        <v>0</v>
      </c>
      <c r="R1762" s="176">
        <f ca="1">IFERROR((($O1762+$Q1762)*'Emission Factors'!$C$10)+($P1762*'Emission Factors'!$C$17),"")</f>
        <v>0</v>
      </c>
      <c r="S1762" s="146" t="str">
        <f t="shared" ca="1" si="110"/>
        <v>N/A</v>
      </c>
      <c r="T1762" s="98">
        <f ca="1">IFERROR((($O1762+$Q1762)*'Emission Factors'!$C$11)+($P1762*'Emission Factors'!$C$18),"")</f>
        <v>0</v>
      </c>
      <c r="U1762" s="98">
        <f ca="1">IFERROR((($O1762+$Q1762)*'Emission Factors'!$C$12)+($P1762*'Emission Factors'!$C$19),"")</f>
        <v>0</v>
      </c>
      <c r="V1762" s="98">
        <f ca="1">IFERROR((($O1762+$Q1762)*'Emission Factors'!$C$13)+($P1762*'Emission Factors'!$C$20),"")</f>
        <v>0</v>
      </c>
      <c r="W1762" s="147">
        <f ca="1">IFERROR(IF(N1762="Residential",($O1762+Q1762)*'Emission Factors'!$C$14+(P1762*'Emission Factors'!$C$21),($O1762+Q1762)*'Emission Factors'!$C$15+(P1762*'Emission Factors'!$C$22)),"")</f>
        <v>0</v>
      </c>
      <c r="X1762" s="97">
        <f t="shared" si="111"/>
        <v>0</v>
      </c>
    </row>
    <row r="1763" spans="2:24" x14ac:dyDescent="0.3">
      <c r="B1763" s="94"/>
      <c r="C1763" s="95"/>
      <c r="D1763" s="95"/>
      <c r="E1763" s="95"/>
      <c r="F1763" s="144"/>
      <c r="G1763" s="94"/>
      <c r="H1763" s="145"/>
      <c r="I1763" s="96"/>
      <c r="J1763" s="96"/>
      <c r="K1763" s="96"/>
      <c r="L1763" s="96"/>
      <c r="M1763" s="96"/>
      <c r="N1763" s="96"/>
      <c r="O1763" s="97">
        <f t="shared" si="108"/>
        <v>0</v>
      </c>
      <c r="P1763" s="97">
        <f t="shared" si="109"/>
        <v>0</v>
      </c>
      <c r="Q1763" s="97" cm="1">
        <f t="array" aca="1" ref="Q1763" ca="1">IF(I1763=0,0,$E1763*$I1763*(SUMPRODUCT((1-'Emission Factors'!$C$37)^ROW(INDIRECT("1:" &amp; 'Emission Factors'!$C$45-1)))+1))</f>
        <v>0</v>
      </c>
      <c r="R1763" s="176">
        <f ca="1">IFERROR((($O1763+$Q1763)*'Emission Factors'!$C$10)+($P1763*'Emission Factors'!$C$17),"")</f>
        <v>0</v>
      </c>
      <c r="S1763" s="146" t="str">
        <f t="shared" ca="1" si="110"/>
        <v>N/A</v>
      </c>
      <c r="T1763" s="98">
        <f ca="1">IFERROR((($O1763+$Q1763)*'Emission Factors'!$C$11)+($P1763*'Emission Factors'!$C$18),"")</f>
        <v>0</v>
      </c>
      <c r="U1763" s="98">
        <f ca="1">IFERROR((($O1763+$Q1763)*'Emission Factors'!$C$12)+($P1763*'Emission Factors'!$C$19),"")</f>
        <v>0</v>
      </c>
      <c r="V1763" s="98">
        <f ca="1">IFERROR((($O1763+$Q1763)*'Emission Factors'!$C$13)+($P1763*'Emission Factors'!$C$20),"")</f>
        <v>0</v>
      </c>
      <c r="W1763" s="147">
        <f ca="1">IFERROR(IF(N1763="Residential",($O1763+Q1763)*'Emission Factors'!$C$14+(P1763*'Emission Factors'!$C$21),($O1763+Q1763)*'Emission Factors'!$C$15+(P1763*'Emission Factors'!$C$22)),"")</f>
        <v>0</v>
      </c>
      <c r="X1763" s="97">
        <f t="shared" si="111"/>
        <v>0</v>
      </c>
    </row>
    <row r="1764" spans="2:24" x14ac:dyDescent="0.3">
      <c r="B1764" s="94"/>
      <c r="C1764" s="95"/>
      <c r="D1764" s="95"/>
      <c r="E1764" s="95"/>
      <c r="F1764" s="144"/>
      <c r="G1764" s="94"/>
      <c r="H1764" s="145"/>
      <c r="I1764" s="96"/>
      <c r="J1764" s="96"/>
      <c r="K1764" s="96"/>
      <c r="L1764" s="96"/>
      <c r="M1764" s="96"/>
      <c r="N1764" s="96"/>
      <c r="O1764" s="97">
        <f t="shared" si="108"/>
        <v>0</v>
      </c>
      <c r="P1764" s="97">
        <f t="shared" si="109"/>
        <v>0</v>
      </c>
      <c r="Q1764" s="97" cm="1">
        <f t="array" aca="1" ref="Q1764" ca="1">IF(I1764=0,0,$E1764*$I1764*(SUMPRODUCT((1-'Emission Factors'!$C$37)^ROW(INDIRECT("1:" &amp; 'Emission Factors'!$C$45-1)))+1))</f>
        <v>0</v>
      </c>
      <c r="R1764" s="176">
        <f ca="1">IFERROR((($O1764+$Q1764)*'Emission Factors'!$C$10)+($P1764*'Emission Factors'!$C$17),"")</f>
        <v>0</v>
      </c>
      <c r="S1764" s="146" t="str">
        <f t="shared" ca="1" si="110"/>
        <v>N/A</v>
      </c>
      <c r="T1764" s="98">
        <f ca="1">IFERROR((($O1764+$Q1764)*'Emission Factors'!$C$11)+($P1764*'Emission Factors'!$C$18),"")</f>
        <v>0</v>
      </c>
      <c r="U1764" s="98">
        <f ca="1">IFERROR((($O1764+$Q1764)*'Emission Factors'!$C$12)+($P1764*'Emission Factors'!$C$19),"")</f>
        <v>0</v>
      </c>
      <c r="V1764" s="98">
        <f ca="1">IFERROR((($O1764+$Q1764)*'Emission Factors'!$C$13)+($P1764*'Emission Factors'!$C$20),"")</f>
        <v>0</v>
      </c>
      <c r="W1764" s="147">
        <f ca="1">IFERROR(IF(N1764="Residential",($O1764+Q1764)*'Emission Factors'!$C$14+(P1764*'Emission Factors'!$C$21),($O1764+Q1764)*'Emission Factors'!$C$15+(P1764*'Emission Factors'!$C$22)),"")</f>
        <v>0</v>
      </c>
      <c r="X1764" s="97">
        <f t="shared" si="111"/>
        <v>0</v>
      </c>
    </row>
    <row r="1765" spans="2:24" x14ac:dyDescent="0.3">
      <c r="B1765" s="94"/>
      <c r="C1765" s="95"/>
      <c r="D1765" s="95"/>
      <c r="E1765" s="95"/>
      <c r="F1765" s="144"/>
      <c r="G1765" s="94"/>
      <c r="H1765" s="145"/>
      <c r="I1765" s="96"/>
      <c r="J1765" s="96"/>
      <c r="K1765" s="96"/>
      <c r="L1765" s="96"/>
      <c r="M1765" s="96"/>
      <c r="N1765" s="96"/>
      <c r="O1765" s="97">
        <f t="shared" si="108"/>
        <v>0</v>
      </c>
      <c r="P1765" s="97">
        <f t="shared" si="109"/>
        <v>0</v>
      </c>
      <c r="Q1765" s="97" cm="1">
        <f t="array" aca="1" ref="Q1765" ca="1">IF(I1765=0,0,$E1765*$I1765*(SUMPRODUCT((1-'Emission Factors'!$C$37)^ROW(INDIRECT("1:" &amp; 'Emission Factors'!$C$45-1)))+1))</f>
        <v>0</v>
      </c>
      <c r="R1765" s="176">
        <f ca="1">IFERROR((($O1765+$Q1765)*'Emission Factors'!$C$10)+($P1765*'Emission Factors'!$C$17),"")</f>
        <v>0</v>
      </c>
      <c r="S1765" s="146" t="str">
        <f t="shared" ca="1" si="110"/>
        <v>N/A</v>
      </c>
      <c r="T1765" s="98">
        <f ca="1">IFERROR((($O1765+$Q1765)*'Emission Factors'!$C$11)+($P1765*'Emission Factors'!$C$18),"")</f>
        <v>0</v>
      </c>
      <c r="U1765" s="98">
        <f ca="1">IFERROR((($O1765+$Q1765)*'Emission Factors'!$C$12)+($P1765*'Emission Factors'!$C$19),"")</f>
        <v>0</v>
      </c>
      <c r="V1765" s="98">
        <f ca="1">IFERROR((($O1765+$Q1765)*'Emission Factors'!$C$13)+($P1765*'Emission Factors'!$C$20),"")</f>
        <v>0</v>
      </c>
      <c r="W1765" s="147">
        <f ca="1">IFERROR(IF(N1765="Residential",($O1765+Q1765)*'Emission Factors'!$C$14+(P1765*'Emission Factors'!$C$21),($O1765+Q1765)*'Emission Factors'!$C$15+(P1765*'Emission Factors'!$C$22)),"")</f>
        <v>0</v>
      </c>
      <c r="X1765" s="97">
        <f t="shared" si="111"/>
        <v>0</v>
      </c>
    </row>
    <row r="1766" spans="2:24" x14ac:dyDescent="0.3">
      <c r="B1766" s="94"/>
      <c r="C1766" s="95"/>
      <c r="D1766" s="95"/>
      <c r="E1766" s="95"/>
      <c r="F1766" s="144"/>
      <c r="G1766" s="94"/>
      <c r="H1766" s="145"/>
      <c r="I1766" s="96"/>
      <c r="J1766" s="96"/>
      <c r="K1766" s="96"/>
      <c r="L1766" s="96"/>
      <c r="M1766" s="96"/>
      <c r="N1766" s="96"/>
      <c r="O1766" s="97">
        <f t="shared" si="108"/>
        <v>0</v>
      </c>
      <c r="P1766" s="97">
        <f t="shared" si="109"/>
        <v>0</v>
      </c>
      <c r="Q1766" s="97" cm="1">
        <f t="array" aca="1" ref="Q1766" ca="1">IF(I1766=0,0,$E1766*$I1766*(SUMPRODUCT((1-'Emission Factors'!$C$37)^ROW(INDIRECT("1:" &amp; 'Emission Factors'!$C$45-1)))+1))</f>
        <v>0</v>
      </c>
      <c r="R1766" s="176">
        <f ca="1">IFERROR((($O1766+$Q1766)*'Emission Factors'!$C$10)+($P1766*'Emission Factors'!$C$17),"")</f>
        <v>0</v>
      </c>
      <c r="S1766" s="146" t="str">
        <f t="shared" ca="1" si="110"/>
        <v>N/A</v>
      </c>
      <c r="T1766" s="98">
        <f ca="1">IFERROR((($O1766+$Q1766)*'Emission Factors'!$C$11)+($P1766*'Emission Factors'!$C$18),"")</f>
        <v>0</v>
      </c>
      <c r="U1766" s="98">
        <f ca="1">IFERROR((($O1766+$Q1766)*'Emission Factors'!$C$12)+($P1766*'Emission Factors'!$C$19),"")</f>
        <v>0</v>
      </c>
      <c r="V1766" s="98">
        <f ca="1">IFERROR((($O1766+$Q1766)*'Emission Factors'!$C$13)+($P1766*'Emission Factors'!$C$20),"")</f>
        <v>0</v>
      </c>
      <c r="W1766" s="147">
        <f ca="1">IFERROR(IF(N1766="Residential",($O1766+Q1766)*'Emission Factors'!$C$14+(P1766*'Emission Factors'!$C$21),($O1766+Q1766)*'Emission Factors'!$C$15+(P1766*'Emission Factors'!$C$22)),"")</f>
        <v>0</v>
      </c>
      <c r="X1766" s="97">
        <f t="shared" si="111"/>
        <v>0</v>
      </c>
    </row>
    <row r="1767" spans="2:24" x14ac:dyDescent="0.3">
      <c r="B1767" s="94"/>
      <c r="C1767" s="95"/>
      <c r="D1767" s="95"/>
      <c r="E1767" s="95"/>
      <c r="F1767" s="144"/>
      <c r="G1767" s="94"/>
      <c r="H1767" s="145"/>
      <c r="I1767" s="96"/>
      <c r="J1767" s="96"/>
      <c r="K1767" s="96"/>
      <c r="L1767" s="96"/>
      <c r="M1767" s="96"/>
      <c r="N1767" s="96"/>
      <c r="O1767" s="97">
        <f t="shared" si="108"/>
        <v>0</v>
      </c>
      <c r="P1767" s="97">
        <f t="shared" si="109"/>
        <v>0</v>
      </c>
      <c r="Q1767" s="97" cm="1">
        <f t="array" aca="1" ref="Q1767" ca="1">IF(I1767=0,0,$E1767*$I1767*(SUMPRODUCT((1-'Emission Factors'!$C$37)^ROW(INDIRECT("1:" &amp; 'Emission Factors'!$C$45-1)))+1))</f>
        <v>0</v>
      </c>
      <c r="R1767" s="176">
        <f ca="1">IFERROR((($O1767+$Q1767)*'Emission Factors'!$C$10)+($P1767*'Emission Factors'!$C$17),"")</f>
        <v>0</v>
      </c>
      <c r="S1767" s="146" t="str">
        <f t="shared" ca="1" si="110"/>
        <v>N/A</v>
      </c>
      <c r="T1767" s="98">
        <f ca="1">IFERROR((($O1767+$Q1767)*'Emission Factors'!$C$11)+($P1767*'Emission Factors'!$C$18),"")</f>
        <v>0</v>
      </c>
      <c r="U1767" s="98">
        <f ca="1">IFERROR((($O1767+$Q1767)*'Emission Factors'!$C$12)+($P1767*'Emission Factors'!$C$19),"")</f>
        <v>0</v>
      </c>
      <c r="V1767" s="98">
        <f ca="1">IFERROR((($O1767+$Q1767)*'Emission Factors'!$C$13)+($P1767*'Emission Factors'!$C$20),"")</f>
        <v>0</v>
      </c>
      <c r="W1767" s="147">
        <f ca="1">IFERROR(IF(N1767="Residential",($O1767+Q1767)*'Emission Factors'!$C$14+(P1767*'Emission Factors'!$C$21),($O1767+Q1767)*'Emission Factors'!$C$15+(P1767*'Emission Factors'!$C$22)),"")</f>
        <v>0</v>
      </c>
      <c r="X1767" s="97">
        <f t="shared" si="111"/>
        <v>0</v>
      </c>
    </row>
    <row r="1768" spans="2:24" x14ac:dyDescent="0.3">
      <c r="B1768" s="94"/>
      <c r="C1768" s="95"/>
      <c r="D1768" s="95"/>
      <c r="E1768" s="95"/>
      <c r="F1768" s="144"/>
      <c r="G1768" s="94"/>
      <c r="H1768" s="145"/>
      <c r="I1768" s="96"/>
      <c r="J1768" s="96"/>
      <c r="K1768" s="96"/>
      <c r="L1768" s="96"/>
      <c r="M1768" s="96"/>
      <c r="N1768" s="96"/>
      <c r="O1768" s="97">
        <f t="shared" si="108"/>
        <v>0</v>
      </c>
      <c r="P1768" s="97">
        <f t="shared" si="109"/>
        <v>0</v>
      </c>
      <c r="Q1768" s="97" cm="1">
        <f t="array" aca="1" ref="Q1768" ca="1">IF(I1768=0,0,$E1768*$I1768*(SUMPRODUCT((1-'Emission Factors'!$C$37)^ROW(INDIRECT("1:" &amp; 'Emission Factors'!$C$45-1)))+1))</f>
        <v>0</v>
      </c>
      <c r="R1768" s="176">
        <f ca="1">IFERROR((($O1768+$Q1768)*'Emission Factors'!$C$10)+($P1768*'Emission Factors'!$C$17),"")</f>
        <v>0</v>
      </c>
      <c r="S1768" s="146" t="str">
        <f t="shared" ca="1" si="110"/>
        <v>N/A</v>
      </c>
      <c r="T1768" s="98">
        <f ca="1">IFERROR((($O1768+$Q1768)*'Emission Factors'!$C$11)+($P1768*'Emission Factors'!$C$18),"")</f>
        <v>0</v>
      </c>
      <c r="U1768" s="98">
        <f ca="1">IFERROR((($O1768+$Q1768)*'Emission Factors'!$C$12)+($P1768*'Emission Factors'!$C$19),"")</f>
        <v>0</v>
      </c>
      <c r="V1768" s="98">
        <f ca="1">IFERROR((($O1768+$Q1768)*'Emission Factors'!$C$13)+($P1768*'Emission Factors'!$C$20),"")</f>
        <v>0</v>
      </c>
      <c r="W1768" s="147">
        <f ca="1">IFERROR(IF(N1768="Residential",($O1768+Q1768)*'Emission Factors'!$C$14+(P1768*'Emission Factors'!$C$21),($O1768+Q1768)*'Emission Factors'!$C$15+(P1768*'Emission Factors'!$C$22)),"")</f>
        <v>0</v>
      </c>
      <c r="X1768" s="97">
        <f t="shared" si="111"/>
        <v>0</v>
      </c>
    </row>
    <row r="1769" spans="2:24" x14ac:dyDescent="0.3">
      <c r="B1769" s="94"/>
      <c r="C1769" s="95"/>
      <c r="D1769" s="95"/>
      <c r="E1769" s="95"/>
      <c r="F1769" s="144"/>
      <c r="G1769" s="94"/>
      <c r="H1769" s="145"/>
      <c r="I1769" s="96"/>
      <c r="J1769" s="96"/>
      <c r="K1769" s="96"/>
      <c r="L1769" s="96"/>
      <c r="M1769" s="96"/>
      <c r="N1769" s="96"/>
      <c r="O1769" s="97">
        <f t="shared" si="108"/>
        <v>0</v>
      </c>
      <c r="P1769" s="97">
        <f t="shared" si="109"/>
        <v>0</v>
      </c>
      <c r="Q1769" s="97" cm="1">
        <f t="array" aca="1" ref="Q1769" ca="1">IF(I1769=0,0,$E1769*$I1769*(SUMPRODUCT((1-'Emission Factors'!$C$37)^ROW(INDIRECT("1:" &amp; 'Emission Factors'!$C$45-1)))+1))</f>
        <v>0</v>
      </c>
      <c r="R1769" s="176">
        <f ca="1">IFERROR((($O1769+$Q1769)*'Emission Factors'!$C$10)+($P1769*'Emission Factors'!$C$17),"")</f>
        <v>0</v>
      </c>
      <c r="S1769" s="146" t="str">
        <f t="shared" ca="1" si="110"/>
        <v>N/A</v>
      </c>
      <c r="T1769" s="98">
        <f ca="1">IFERROR((($O1769+$Q1769)*'Emission Factors'!$C$11)+($P1769*'Emission Factors'!$C$18),"")</f>
        <v>0</v>
      </c>
      <c r="U1769" s="98">
        <f ca="1">IFERROR((($O1769+$Q1769)*'Emission Factors'!$C$12)+($P1769*'Emission Factors'!$C$19),"")</f>
        <v>0</v>
      </c>
      <c r="V1769" s="98">
        <f ca="1">IFERROR((($O1769+$Q1769)*'Emission Factors'!$C$13)+($P1769*'Emission Factors'!$C$20),"")</f>
        <v>0</v>
      </c>
      <c r="W1769" s="147">
        <f ca="1">IFERROR(IF(N1769="Residential",($O1769+Q1769)*'Emission Factors'!$C$14+(P1769*'Emission Factors'!$C$21),($O1769+Q1769)*'Emission Factors'!$C$15+(P1769*'Emission Factors'!$C$22)),"")</f>
        <v>0</v>
      </c>
      <c r="X1769" s="97">
        <f t="shared" si="111"/>
        <v>0</v>
      </c>
    </row>
    <row r="1770" spans="2:24" x14ac:dyDescent="0.3">
      <c r="B1770" s="94"/>
      <c r="C1770" s="95"/>
      <c r="D1770" s="95"/>
      <c r="E1770" s="95"/>
      <c r="F1770" s="144"/>
      <c r="G1770" s="94"/>
      <c r="H1770" s="145"/>
      <c r="I1770" s="96"/>
      <c r="J1770" s="96"/>
      <c r="K1770" s="96"/>
      <c r="L1770" s="96"/>
      <c r="M1770" s="96"/>
      <c r="N1770" s="96"/>
      <c r="O1770" s="97">
        <f t="shared" si="108"/>
        <v>0</v>
      </c>
      <c r="P1770" s="97">
        <f t="shared" si="109"/>
        <v>0</v>
      </c>
      <c r="Q1770" s="97" cm="1">
        <f t="array" aca="1" ref="Q1770" ca="1">IF(I1770=0,0,$E1770*$I1770*(SUMPRODUCT((1-'Emission Factors'!$C$37)^ROW(INDIRECT("1:" &amp; 'Emission Factors'!$C$45-1)))+1))</f>
        <v>0</v>
      </c>
      <c r="R1770" s="176">
        <f ca="1">IFERROR((($O1770+$Q1770)*'Emission Factors'!$C$10)+($P1770*'Emission Factors'!$C$17),"")</f>
        <v>0</v>
      </c>
      <c r="S1770" s="146" t="str">
        <f t="shared" ca="1" si="110"/>
        <v>N/A</v>
      </c>
      <c r="T1770" s="98">
        <f ca="1">IFERROR((($O1770+$Q1770)*'Emission Factors'!$C$11)+($P1770*'Emission Factors'!$C$18),"")</f>
        <v>0</v>
      </c>
      <c r="U1770" s="98">
        <f ca="1">IFERROR((($O1770+$Q1770)*'Emission Factors'!$C$12)+($P1770*'Emission Factors'!$C$19),"")</f>
        <v>0</v>
      </c>
      <c r="V1770" s="98">
        <f ca="1">IFERROR((($O1770+$Q1770)*'Emission Factors'!$C$13)+($P1770*'Emission Factors'!$C$20),"")</f>
        <v>0</v>
      </c>
      <c r="W1770" s="147">
        <f ca="1">IFERROR(IF(N1770="Residential",($O1770+Q1770)*'Emission Factors'!$C$14+(P1770*'Emission Factors'!$C$21),($O1770+Q1770)*'Emission Factors'!$C$15+(P1770*'Emission Factors'!$C$22)),"")</f>
        <v>0</v>
      </c>
      <c r="X1770" s="97">
        <f t="shared" si="111"/>
        <v>0</v>
      </c>
    </row>
    <row r="1771" spans="2:24" x14ac:dyDescent="0.3">
      <c r="B1771" s="94"/>
      <c r="C1771" s="95"/>
      <c r="D1771" s="95"/>
      <c r="E1771" s="95"/>
      <c r="F1771" s="144"/>
      <c r="G1771" s="94"/>
      <c r="H1771" s="145"/>
      <c r="I1771" s="96"/>
      <c r="J1771" s="96"/>
      <c r="K1771" s="96"/>
      <c r="L1771" s="96"/>
      <c r="M1771" s="96"/>
      <c r="N1771" s="96"/>
      <c r="O1771" s="97">
        <f t="shared" si="108"/>
        <v>0</v>
      </c>
      <c r="P1771" s="97">
        <f t="shared" si="109"/>
        <v>0</v>
      </c>
      <c r="Q1771" s="97" cm="1">
        <f t="array" aca="1" ref="Q1771" ca="1">IF(I1771=0,0,$E1771*$I1771*(SUMPRODUCT((1-'Emission Factors'!$C$37)^ROW(INDIRECT("1:" &amp; 'Emission Factors'!$C$45-1)))+1))</f>
        <v>0</v>
      </c>
      <c r="R1771" s="176">
        <f ca="1">IFERROR((($O1771+$Q1771)*'Emission Factors'!$C$10)+($P1771*'Emission Factors'!$C$17),"")</f>
        <v>0</v>
      </c>
      <c r="S1771" s="146" t="str">
        <f t="shared" ca="1" si="110"/>
        <v>N/A</v>
      </c>
      <c r="T1771" s="98">
        <f ca="1">IFERROR((($O1771+$Q1771)*'Emission Factors'!$C$11)+($P1771*'Emission Factors'!$C$18),"")</f>
        <v>0</v>
      </c>
      <c r="U1771" s="98">
        <f ca="1">IFERROR((($O1771+$Q1771)*'Emission Factors'!$C$12)+($P1771*'Emission Factors'!$C$19),"")</f>
        <v>0</v>
      </c>
      <c r="V1771" s="98">
        <f ca="1">IFERROR((($O1771+$Q1771)*'Emission Factors'!$C$13)+($P1771*'Emission Factors'!$C$20),"")</f>
        <v>0</v>
      </c>
      <c r="W1771" s="147">
        <f ca="1">IFERROR(IF(N1771="Residential",($O1771+Q1771)*'Emission Factors'!$C$14+(P1771*'Emission Factors'!$C$21),($O1771+Q1771)*'Emission Factors'!$C$15+(P1771*'Emission Factors'!$C$22)),"")</f>
        <v>0</v>
      </c>
      <c r="X1771" s="97">
        <f t="shared" si="111"/>
        <v>0</v>
      </c>
    </row>
    <row r="1772" spans="2:24" x14ac:dyDescent="0.3">
      <c r="B1772" s="94"/>
      <c r="C1772" s="95"/>
      <c r="D1772" s="95"/>
      <c r="E1772" s="95"/>
      <c r="F1772" s="144"/>
      <c r="G1772" s="94"/>
      <c r="H1772" s="145"/>
      <c r="I1772" s="96"/>
      <c r="J1772" s="96"/>
      <c r="K1772" s="96"/>
      <c r="L1772" s="96"/>
      <c r="M1772" s="96"/>
      <c r="N1772" s="96"/>
      <c r="O1772" s="97">
        <f t="shared" si="108"/>
        <v>0</v>
      </c>
      <c r="P1772" s="97">
        <f t="shared" si="109"/>
        <v>0</v>
      </c>
      <c r="Q1772" s="97" cm="1">
        <f t="array" aca="1" ref="Q1772" ca="1">IF(I1772=0,0,$E1772*$I1772*(SUMPRODUCT((1-'Emission Factors'!$C$37)^ROW(INDIRECT("1:" &amp; 'Emission Factors'!$C$45-1)))+1))</f>
        <v>0</v>
      </c>
      <c r="R1772" s="176">
        <f ca="1">IFERROR((($O1772+$Q1772)*'Emission Factors'!$C$10)+($P1772*'Emission Factors'!$C$17),"")</f>
        <v>0</v>
      </c>
      <c r="S1772" s="146" t="str">
        <f t="shared" ca="1" si="110"/>
        <v>N/A</v>
      </c>
      <c r="T1772" s="98">
        <f ca="1">IFERROR((($O1772+$Q1772)*'Emission Factors'!$C$11)+($P1772*'Emission Factors'!$C$18),"")</f>
        <v>0</v>
      </c>
      <c r="U1772" s="98">
        <f ca="1">IFERROR((($O1772+$Q1772)*'Emission Factors'!$C$12)+($P1772*'Emission Factors'!$C$19),"")</f>
        <v>0</v>
      </c>
      <c r="V1772" s="98">
        <f ca="1">IFERROR((($O1772+$Q1772)*'Emission Factors'!$C$13)+($P1772*'Emission Factors'!$C$20),"")</f>
        <v>0</v>
      </c>
      <c r="W1772" s="147">
        <f ca="1">IFERROR(IF(N1772="Residential",($O1772+Q1772)*'Emission Factors'!$C$14+(P1772*'Emission Factors'!$C$21),($O1772+Q1772)*'Emission Factors'!$C$15+(P1772*'Emission Factors'!$C$22)),"")</f>
        <v>0</v>
      </c>
      <c r="X1772" s="97">
        <f t="shared" si="111"/>
        <v>0</v>
      </c>
    </row>
    <row r="1773" spans="2:24" x14ac:dyDescent="0.3">
      <c r="B1773" s="94"/>
      <c r="C1773" s="95"/>
      <c r="D1773" s="95"/>
      <c r="E1773" s="95"/>
      <c r="F1773" s="144"/>
      <c r="G1773" s="94"/>
      <c r="H1773" s="145"/>
      <c r="I1773" s="96"/>
      <c r="J1773" s="96"/>
      <c r="K1773" s="96"/>
      <c r="L1773" s="96"/>
      <c r="M1773" s="96"/>
      <c r="N1773" s="96"/>
      <c r="O1773" s="97">
        <f t="shared" si="108"/>
        <v>0</v>
      </c>
      <c r="P1773" s="97">
        <f t="shared" si="109"/>
        <v>0</v>
      </c>
      <c r="Q1773" s="97" cm="1">
        <f t="array" aca="1" ref="Q1773" ca="1">IF(I1773=0,0,$E1773*$I1773*(SUMPRODUCT((1-'Emission Factors'!$C$37)^ROW(INDIRECT("1:" &amp; 'Emission Factors'!$C$45-1)))+1))</f>
        <v>0</v>
      </c>
      <c r="R1773" s="176">
        <f ca="1">IFERROR((($O1773+$Q1773)*'Emission Factors'!$C$10)+($P1773*'Emission Factors'!$C$17),"")</f>
        <v>0</v>
      </c>
      <c r="S1773" s="146" t="str">
        <f t="shared" ca="1" si="110"/>
        <v>N/A</v>
      </c>
      <c r="T1773" s="98">
        <f ca="1">IFERROR((($O1773+$Q1773)*'Emission Factors'!$C$11)+($P1773*'Emission Factors'!$C$18),"")</f>
        <v>0</v>
      </c>
      <c r="U1773" s="98">
        <f ca="1">IFERROR((($O1773+$Q1773)*'Emission Factors'!$C$12)+($P1773*'Emission Factors'!$C$19),"")</f>
        <v>0</v>
      </c>
      <c r="V1773" s="98">
        <f ca="1">IFERROR((($O1773+$Q1773)*'Emission Factors'!$C$13)+($P1773*'Emission Factors'!$C$20),"")</f>
        <v>0</v>
      </c>
      <c r="W1773" s="147">
        <f ca="1">IFERROR(IF(N1773="Residential",($O1773+Q1773)*'Emission Factors'!$C$14+(P1773*'Emission Factors'!$C$21),($O1773+Q1773)*'Emission Factors'!$C$15+(P1773*'Emission Factors'!$C$22)),"")</f>
        <v>0</v>
      </c>
      <c r="X1773" s="97">
        <f t="shared" si="111"/>
        <v>0</v>
      </c>
    </row>
    <row r="1774" spans="2:24" x14ac:dyDescent="0.3">
      <c r="B1774" s="94"/>
      <c r="C1774" s="95"/>
      <c r="D1774" s="95"/>
      <c r="E1774" s="95"/>
      <c r="F1774" s="144"/>
      <c r="G1774" s="94"/>
      <c r="H1774" s="145"/>
      <c r="I1774" s="96"/>
      <c r="J1774" s="96"/>
      <c r="K1774" s="96"/>
      <c r="L1774" s="96"/>
      <c r="M1774" s="96"/>
      <c r="N1774" s="96"/>
      <c r="O1774" s="97">
        <f t="shared" si="108"/>
        <v>0</v>
      </c>
      <c r="P1774" s="97">
        <f t="shared" si="109"/>
        <v>0</v>
      </c>
      <c r="Q1774" s="97" cm="1">
        <f t="array" aca="1" ref="Q1774" ca="1">IF(I1774=0,0,$E1774*$I1774*(SUMPRODUCT((1-'Emission Factors'!$C$37)^ROW(INDIRECT("1:" &amp; 'Emission Factors'!$C$45-1)))+1))</f>
        <v>0</v>
      </c>
      <c r="R1774" s="176">
        <f ca="1">IFERROR((($O1774+$Q1774)*'Emission Factors'!$C$10)+($P1774*'Emission Factors'!$C$17),"")</f>
        <v>0</v>
      </c>
      <c r="S1774" s="146" t="str">
        <f t="shared" ca="1" si="110"/>
        <v>N/A</v>
      </c>
      <c r="T1774" s="98">
        <f ca="1">IFERROR((($O1774+$Q1774)*'Emission Factors'!$C$11)+($P1774*'Emission Factors'!$C$18),"")</f>
        <v>0</v>
      </c>
      <c r="U1774" s="98">
        <f ca="1">IFERROR((($O1774+$Q1774)*'Emission Factors'!$C$12)+($P1774*'Emission Factors'!$C$19),"")</f>
        <v>0</v>
      </c>
      <c r="V1774" s="98">
        <f ca="1">IFERROR((($O1774+$Q1774)*'Emission Factors'!$C$13)+($P1774*'Emission Factors'!$C$20),"")</f>
        <v>0</v>
      </c>
      <c r="W1774" s="147">
        <f ca="1">IFERROR(IF(N1774="Residential",($O1774+Q1774)*'Emission Factors'!$C$14+(P1774*'Emission Factors'!$C$21),($O1774+Q1774)*'Emission Factors'!$C$15+(P1774*'Emission Factors'!$C$22)),"")</f>
        <v>0</v>
      </c>
      <c r="X1774" s="97">
        <f t="shared" si="111"/>
        <v>0</v>
      </c>
    </row>
    <row r="1775" spans="2:24" x14ac:dyDescent="0.3">
      <c r="B1775" s="94"/>
      <c r="C1775" s="95"/>
      <c r="D1775" s="95"/>
      <c r="E1775" s="95"/>
      <c r="F1775" s="144"/>
      <c r="G1775" s="94"/>
      <c r="H1775" s="145"/>
      <c r="I1775" s="96"/>
      <c r="J1775" s="96"/>
      <c r="K1775" s="96"/>
      <c r="L1775" s="96"/>
      <c r="M1775" s="96"/>
      <c r="N1775" s="96"/>
      <c r="O1775" s="97">
        <f t="shared" si="108"/>
        <v>0</v>
      </c>
      <c r="P1775" s="97">
        <f t="shared" si="109"/>
        <v>0</v>
      </c>
      <c r="Q1775" s="97" cm="1">
        <f t="array" aca="1" ref="Q1775" ca="1">IF(I1775=0,0,$E1775*$I1775*(SUMPRODUCT((1-'Emission Factors'!$C$37)^ROW(INDIRECT("1:" &amp; 'Emission Factors'!$C$45-1)))+1))</f>
        <v>0</v>
      </c>
      <c r="R1775" s="176">
        <f ca="1">IFERROR((($O1775+$Q1775)*'Emission Factors'!$C$10)+($P1775*'Emission Factors'!$C$17),"")</f>
        <v>0</v>
      </c>
      <c r="S1775" s="146" t="str">
        <f t="shared" ca="1" si="110"/>
        <v>N/A</v>
      </c>
      <c r="T1775" s="98">
        <f ca="1">IFERROR((($O1775+$Q1775)*'Emission Factors'!$C$11)+($P1775*'Emission Factors'!$C$18),"")</f>
        <v>0</v>
      </c>
      <c r="U1775" s="98">
        <f ca="1">IFERROR((($O1775+$Q1775)*'Emission Factors'!$C$12)+($P1775*'Emission Factors'!$C$19),"")</f>
        <v>0</v>
      </c>
      <c r="V1775" s="98">
        <f ca="1">IFERROR((($O1775+$Q1775)*'Emission Factors'!$C$13)+($P1775*'Emission Factors'!$C$20),"")</f>
        <v>0</v>
      </c>
      <c r="W1775" s="147">
        <f ca="1">IFERROR(IF(N1775="Residential",($O1775+Q1775)*'Emission Factors'!$C$14+(P1775*'Emission Factors'!$C$21),($O1775+Q1775)*'Emission Factors'!$C$15+(P1775*'Emission Factors'!$C$22)),"")</f>
        <v>0</v>
      </c>
      <c r="X1775" s="97">
        <f t="shared" si="111"/>
        <v>0</v>
      </c>
    </row>
    <row r="1776" spans="2:24" x14ac:dyDescent="0.3">
      <c r="B1776" s="94"/>
      <c r="C1776" s="95"/>
      <c r="D1776" s="95"/>
      <c r="E1776" s="95"/>
      <c r="F1776" s="144"/>
      <c r="G1776" s="94"/>
      <c r="H1776" s="145"/>
      <c r="I1776" s="96"/>
      <c r="J1776" s="96"/>
      <c r="K1776" s="96"/>
      <c r="L1776" s="96"/>
      <c r="M1776" s="96"/>
      <c r="N1776" s="96"/>
      <c r="O1776" s="97">
        <f t="shared" si="108"/>
        <v>0</v>
      </c>
      <c r="P1776" s="97">
        <f t="shared" si="109"/>
        <v>0</v>
      </c>
      <c r="Q1776" s="97" cm="1">
        <f t="array" aca="1" ref="Q1776" ca="1">IF(I1776=0,0,$E1776*$I1776*(SUMPRODUCT((1-'Emission Factors'!$C$37)^ROW(INDIRECT("1:" &amp; 'Emission Factors'!$C$45-1)))+1))</f>
        <v>0</v>
      </c>
      <c r="R1776" s="176">
        <f ca="1">IFERROR((($O1776+$Q1776)*'Emission Factors'!$C$10)+($P1776*'Emission Factors'!$C$17),"")</f>
        <v>0</v>
      </c>
      <c r="S1776" s="146" t="str">
        <f t="shared" ca="1" si="110"/>
        <v>N/A</v>
      </c>
      <c r="T1776" s="98">
        <f ca="1">IFERROR((($O1776+$Q1776)*'Emission Factors'!$C$11)+($P1776*'Emission Factors'!$C$18),"")</f>
        <v>0</v>
      </c>
      <c r="U1776" s="98">
        <f ca="1">IFERROR((($O1776+$Q1776)*'Emission Factors'!$C$12)+($P1776*'Emission Factors'!$C$19),"")</f>
        <v>0</v>
      </c>
      <c r="V1776" s="98">
        <f ca="1">IFERROR((($O1776+$Q1776)*'Emission Factors'!$C$13)+($P1776*'Emission Factors'!$C$20),"")</f>
        <v>0</v>
      </c>
      <c r="W1776" s="147">
        <f ca="1">IFERROR(IF(N1776="Residential",($O1776+Q1776)*'Emission Factors'!$C$14+(P1776*'Emission Factors'!$C$21),($O1776+Q1776)*'Emission Factors'!$C$15+(P1776*'Emission Factors'!$C$22)),"")</f>
        <v>0</v>
      </c>
      <c r="X1776" s="97">
        <f t="shared" si="111"/>
        <v>0</v>
      </c>
    </row>
    <row r="1777" spans="2:24" x14ac:dyDescent="0.3">
      <c r="B1777" s="94"/>
      <c r="C1777" s="95"/>
      <c r="D1777" s="95"/>
      <c r="E1777" s="95"/>
      <c r="F1777" s="144"/>
      <c r="G1777" s="94"/>
      <c r="H1777" s="145"/>
      <c r="I1777" s="96"/>
      <c r="J1777" s="96"/>
      <c r="K1777" s="96"/>
      <c r="L1777" s="96"/>
      <c r="M1777" s="96"/>
      <c r="N1777" s="96"/>
      <c r="O1777" s="97">
        <f t="shared" si="108"/>
        <v>0</v>
      </c>
      <c r="P1777" s="97">
        <f t="shared" si="109"/>
        <v>0</v>
      </c>
      <c r="Q1777" s="97" cm="1">
        <f t="array" aca="1" ref="Q1777" ca="1">IF(I1777=0,0,$E1777*$I1777*(SUMPRODUCT((1-'Emission Factors'!$C$37)^ROW(INDIRECT("1:" &amp; 'Emission Factors'!$C$45-1)))+1))</f>
        <v>0</v>
      </c>
      <c r="R1777" s="176">
        <f ca="1">IFERROR((($O1777+$Q1777)*'Emission Factors'!$C$10)+($P1777*'Emission Factors'!$C$17),"")</f>
        <v>0</v>
      </c>
      <c r="S1777" s="146" t="str">
        <f t="shared" ca="1" si="110"/>
        <v>N/A</v>
      </c>
      <c r="T1777" s="98">
        <f ca="1">IFERROR((($O1777+$Q1777)*'Emission Factors'!$C$11)+($P1777*'Emission Factors'!$C$18),"")</f>
        <v>0</v>
      </c>
      <c r="U1777" s="98">
        <f ca="1">IFERROR((($O1777+$Q1777)*'Emission Factors'!$C$12)+($P1777*'Emission Factors'!$C$19),"")</f>
        <v>0</v>
      </c>
      <c r="V1777" s="98">
        <f ca="1">IFERROR((($O1777+$Q1777)*'Emission Factors'!$C$13)+($P1777*'Emission Factors'!$C$20),"")</f>
        <v>0</v>
      </c>
      <c r="W1777" s="147">
        <f ca="1">IFERROR(IF(N1777="Residential",($O1777+Q1777)*'Emission Factors'!$C$14+(P1777*'Emission Factors'!$C$21),($O1777+Q1777)*'Emission Factors'!$C$15+(P1777*'Emission Factors'!$C$22)),"")</f>
        <v>0</v>
      </c>
      <c r="X1777" s="97">
        <f t="shared" si="111"/>
        <v>0</v>
      </c>
    </row>
    <row r="1778" spans="2:24" x14ac:dyDescent="0.3">
      <c r="B1778" s="94"/>
      <c r="C1778" s="95"/>
      <c r="D1778" s="95"/>
      <c r="E1778" s="95"/>
      <c r="F1778" s="144"/>
      <c r="G1778" s="94"/>
      <c r="H1778" s="145"/>
      <c r="I1778" s="96"/>
      <c r="J1778" s="96"/>
      <c r="K1778" s="96"/>
      <c r="L1778" s="96"/>
      <c r="M1778" s="96"/>
      <c r="N1778" s="96"/>
      <c r="O1778" s="97">
        <f t="shared" si="108"/>
        <v>0</v>
      </c>
      <c r="P1778" s="97">
        <f t="shared" si="109"/>
        <v>0</v>
      </c>
      <c r="Q1778" s="97" cm="1">
        <f t="array" aca="1" ref="Q1778" ca="1">IF(I1778=0,0,$E1778*$I1778*(SUMPRODUCT((1-'Emission Factors'!$C$37)^ROW(INDIRECT("1:" &amp; 'Emission Factors'!$C$45-1)))+1))</f>
        <v>0</v>
      </c>
      <c r="R1778" s="176">
        <f ca="1">IFERROR((($O1778+$Q1778)*'Emission Factors'!$C$10)+($P1778*'Emission Factors'!$C$17),"")</f>
        <v>0</v>
      </c>
      <c r="S1778" s="146" t="str">
        <f t="shared" ca="1" si="110"/>
        <v>N/A</v>
      </c>
      <c r="T1778" s="98">
        <f ca="1">IFERROR((($O1778+$Q1778)*'Emission Factors'!$C$11)+($P1778*'Emission Factors'!$C$18),"")</f>
        <v>0</v>
      </c>
      <c r="U1778" s="98">
        <f ca="1">IFERROR((($O1778+$Q1778)*'Emission Factors'!$C$12)+($P1778*'Emission Factors'!$C$19),"")</f>
        <v>0</v>
      </c>
      <c r="V1778" s="98">
        <f ca="1">IFERROR((($O1778+$Q1778)*'Emission Factors'!$C$13)+($P1778*'Emission Factors'!$C$20),"")</f>
        <v>0</v>
      </c>
      <c r="W1778" s="147">
        <f ca="1">IFERROR(IF(N1778="Residential",($O1778+Q1778)*'Emission Factors'!$C$14+(P1778*'Emission Factors'!$C$21),($O1778+Q1778)*'Emission Factors'!$C$15+(P1778*'Emission Factors'!$C$22)),"")</f>
        <v>0</v>
      </c>
      <c r="X1778" s="97">
        <f t="shared" si="111"/>
        <v>0</v>
      </c>
    </row>
    <row r="1779" spans="2:24" x14ac:dyDescent="0.3">
      <c r="B1779" s="94"/>
      <c r="C1779" s="95"/>
      <c r="D1779" s="95"/>
      <c r="E1779" s="95"/>
      <c r="F1779" s="144"/>
      <c r="G1779" s="94"/>
      <c r="H1779" s="145"/>
      <c r="I1779" s="96"/>
      <c r="J1779" s="96"/>
      <c r="K1779" s="96"/>
      <c r="L1779" s="96"/>
      <c r="M1779" s="96"/>
      <c r="N1779" s="96"/>
      <c r="O1779" s="97">
        <f t="shared" si="108"/>
        <v>0</v>
      </c>
      <c r="P1779" s="97">
        <f t="shared" si="109"/>
        <v>0</v>
      </c>
      <c r="Q1779" s="97" cm="1">
        <f t="array" aca="1" ref="Q1779" ca="1">IF(I1779=0,0,$E1779*$I1779*(SUMPRODUCT((1-'Emission Factors'!$C$37)^ROW(INDIRECT("1:" &amp; 'Emission Factors'!$C$45-1)))+1))</f>
        <v>0</v>
      </c>
      <c r="R1779" s="176">
        <f ca="1">IFERROR((($O1779+$Q1779)*'Emission Factors'!$C$10)+($P1779*'Emission Factors'!$C$17),"")</f>
        <v>0</v>
      </c>
      <c r="S1779" s="146" t="str">
        <f t="shared" ca="1" si="110"/>
        <v>N/A</v>
      </c>
      <c r="T1779" s="98">
        <f ca="1">IFERROR((($O1779+$Q1779)*'Emission Factors'!$C$11)+($P1779*'Emission Factors'!$C$18),"")</f>
        <v>0</v>
      </c>
      <c r="U1779" s="98">
        <f ca="1">IFERROR((($O1779+$Q1779)*'Emission Factors'!$C$12)+($P1779*'Emission Factors'!$C$19),"")</f>
        <v>0</v>
      </c>
      <c r="V1779" s="98">
        <f ca="1">IFERROR((($O1779+$Q1779)*'Emission Factors'!$C$13)+($P1779*'Emission Factors'!$C$20),"")</f>
        <v>0</v>
      </c>
      <c r="W1779" s="147">
        <f ca="1">IFERROR(IF(N1779="Residential",($O1779+Q1779)*'Emission Factors'!$C$14+(P1779*'Emission Factors'!$C$21),($O1779+Q1779)*'Emission Factors'!$C$15+(P1779*'Emission Factors'!$C$22)),"")</f>
        <v>0</v>
      </c>
      <c r="X1779" s="97">
        <f t="shared" si="111"/>
        <v>0</v>
      </c>
    </row>
    <row r="1780" spans="2:24" x14ac:dyDescent="0.3">
      <c r="B1780" s="94"/>
      <c r="C1780" s="95"/>
      <c r="D1780" s="95"/>
      <c r="E1780" s="95"/>
      <c r="F1780" s="144"/>
      <c r="G1780" s="94"/>
      <c r="H1780" s="145"/>
      <c r="I1780" s="96"/>
      <c r="J1780" s="96"/>
      <c r="K1780" s="96"/>
      <c r="L1780" s="96"/>
      <c r="M1780" s="96"/>
      <c r="N1780" s="96"/>
      <c r="O1780" s="97">
        <f t="shared" si="108"/>
        <v>0</v>
      </c>
      <c r="P1780" s="97">
        <f t="shared" si="109"/>
        <v>0</v>
      </c>
      <c r="Q1780" s="97" cm="1">
        <f t="array" aca="1" ref="Q1780" ca="1">IF(I1780=0,0,$E1780*$I1780*(SUMPRODUCT((1-'Emission Factors'!$C$37)^ROW(INDIRECT("1:" &amp; 'Emission Factors'!$C$45-1)))+1))</f>
        <v>0</v>
      </c>
      <c r="R1780" s="176">
        <f ca="1">IFERROR((($O1780+$Q1780)*'Emission Factors'!$C$10)+($P1780*'Emission Factors'!$C$17),"")</f>
        <v>0</v>
      </c>
      <c r="S1780" s="146" t="str">
        <f t="shared" ca="1" si="110"/>
        <v>N/A</v>
      </c>
      <c r="T1780" s="98">
        <f ca="1">IFERROR((($O1780+$Q1780)*'Emission Factors'!$C$11)+($P1780*'Emission Factors'!$C$18),"")</f>
        <v>0</v>
      </c>
      <c r="U1780" s="98">
        <f ca="1">IFERROR((($O1780+$Q1780)*'Emission Factors'!$C$12)+($P1780*'Emission Factors'!$C$19),"")</f>
        <v>0</v>
      </c>
      <c r="V1780" s="98">
        <f ca="1">IFERROR((($O1780+$Q1780)*'Emission Factors'!$C$13)+($P1780*'Emission Factors'!$C$20),"")</f>
        <v>0</v>
      </c>
      <c r="W1780" s="147">
        <f ca="1">IFERROR(IF(N1780="Residential",($O1780+Q1780)*'Emission Factors'!$C$14+(P1780*'Emission Factors'!$C$21),($O1780+Q1780)*'Emission Factors'!$C$15+(P1780*'Emission Factors'!$C$22)),"")</f>
        <v>0</v>
      </c>
      <c r="X1780" s="97">
        <f t="shared" si="111"/>
        <v>0</v>
      </c>
    </row>
    <row r="1781" spans="2:24" x14ac:dyDescent="0.3">
      <c r="B1781" s="94"/>
      <c r="C1781" s="95"/>
      <c r="D1781" s="95"/>
      <c r="E1781" s="95"/>
      <c r="F1781" s="144"/>
      <c r="G1781" s="94"/>
      <c r="H1781" s="145"/>
      <c r="I1781" s="96"/>
      <c r="J1781" s="96"/>
      <c r="K1781" s="96"/>
      <c r="L1781" s="96"/>
      <c r="M1781" s="96"/>
      <c r="N1781" s="96"/>
      <c r="O1781" s="97">
        <f t="shared" si="108"/>
        <v>0</v>
      </c>
      <c r="P1781" s="97">
        <f t="shared" si="109"/>
        <v>0</v>
      </c>
      <c r="Q1781" s="97" cm="1">
        <f t="array" aca="1" ref="Q1781" ca="1">IF(I1781=0,0,$E1781*$I1781*(SUMPRODUCT((1-'Emission Factors'!$C$37)^ROW(INDIRECT("1:" &amp; 'Emission Factors'!$C$45-1)))+1))</f>
        <v>0</v>
      </c>
      <c r="R1781" s="176">
        <f ca="1">IFERROR((($O1781+$Q1781)*'Emission Factors'!$C$10)+($P1781*'Emission Factors'!$C$17),"")</f>
        <v>0</v>
      </c>
      <c r="S1781" s="146" t="str">
        <f t="shared" ca="1" si="110"/>
        <v>N/A</v>
      </c>
      <c r="T1781" s="98">
        <f ca="1">IFERROR((($O1781+$Q1781)*'Emission Factors'!$C$11)+($P1781*'Emission Factors'!$C$18),"")</f>
        <v>0</v>
      </c>
      <c r="U1781" s="98">
        <f ca="1">IFERROR((($O1781+$Q1781)*'Emission Factors'!$C$12)+($P1781*'Emission Factors'!$C$19),"")</f>
        <v>0</v>
      </c>
      <c r="V1781" s="98">
        <f ca="1">IFERROR((($O1781+$Q1781)*'Emission Factors'!$C$13)+($P1781*'Emission Factors'!$C$20),"")</f>
        <v>0</v>
      </c>
      <c r="W1781" s="147">
        <f ca="1">IFERROR(IF(N1781="Residential",($O1781+Q1781)*'Emission Factors'!$C$14+(P1781*'Emission Factors'!$C$21),($O1781+Q1781)*'Emission Factors'!$C$15+(P1781*'Emission Factors'!$C$22)),"")</f>
        <v>0</v>
      </c>
      <c r="X1781" s="97">
        <f t="shared" si="111"/>
        <v>0</v>
      </c>
    </row>
    <row r="1782" spans="2:24" x14ac:dyDescent="0.3">
      <c r="B1782" s="94"/>
      <c r="C1782" s="95"/>
      <c r="D1782" s="95"/>
      <c r="E1782" s="95"/>
      <c r="F1782" s="144"/>
      <c r="G1782" s="94"/>
      <c r="H1782" s="145"/>
      <c r="I1782" s="96"/>
      <c r="J1782" s="96"/>
      <c r="K1782" s="96"/>
      <c r="L1782" s="96"/>
      <c r="M1782" s="96"/>
      <c r="N1782" s="96"/>
      <c r="O1782" s="97">
        <f t="shared" si="108"/>
        <v>0</v>
      </c>
      <c r="P1782" s="97">
        <f t="shared" si="109"/>
        <v>0</v>
      </c>
      <c r="Q1782" s="97" cm="1">
        <f t="array" aca="1" ref="Q1782" ca="1">IF(I1782=0,0,$E1782*$I1782*(SUMPRODUCT((1-'Emission Factors'!$C$37)^ROW(INDIRECT("1:" &amp; 'Emission Factors'!$C$45-1)))+1))</f>
        <v>0</v>
      </c>
      <c r="R1782" s="176">
        <f ca="1">IFERROR((($O1782+$Q1782)*'Emission Factors'!$C$10)+($P1782*'Emission Factors'!$C$17),"")</f>
        <v>0</v>
      </c>
      <c r="S1782" s="146" t="str">
        <f t="shared" ca="1" si="110"/>
        <v>N/A</v>
      </c>
      <c r="T1782" s="98">
        <f ca="1">IFERROR((($O1782+$Q1782)*'Emission Factors'!$C$11)+($P1782*'Emission Factors'!$C$18),"")</f>
        <v>0</v>
      </c>
      <c r="U1782" s="98">
        <f ca="1">IFERROR((($O1782+$Q1782)*'Emission Factors'!$C$12)+($P1782*'Emission Factors'!$C$19),"")</f>
        <v>0</v>
      </c>
      <c r="V1782" s="98">
        <f ca="1">IFERROR((($O1782+$Q1782)*'Emission Factors'!$C$13)+($P1782*'Emission Factors'!$C$20),"")</f>
        <v>0</v>
      </c>
      <c r="W1782" s="147">
        <f ca="1">IFERROR(IF(N1782="Residential",($O1782+Q1782)*'Emission Factors'!$C$14+(P1782*'Emission Factors'!$C$21),($O1782+Q1782)*'Emission Factors'!$C$15+(P1782*'Emission Factors'!$C$22)),"")</f>
        <v>0</v>
      </c>
      <c r="X1782" s="97">
        <f t="shared" si="111"/>
        <v>0</v>
      </c>
    </row>
    <row r="1783" spans="2:24" x14ac:dyDescent="0.3">
      <c r="B1783" s="94"/>
      <c r="C1783" s="95"/>
      <c r="D1783" s="95"/>
      <c r="E1783" s="95"/>
      <c r="F1783" s="144"/>
      <c r="G1783" s="94"/>
      <c r="H1783" s="145"/>
      <c r="I1783" s="96"/>
      <c r="J1783" s="96"/>
      <c r="K1783" s="96"/>
      <c r="L1783" s="96"/>
      <c r="M1783" s="96"/>
      <c r="N1783" s="96"/>
      <c r="O1783" s="97">
        <f t="shared" si="108"/>
        <v>0</v>
      </c>
      <c r="P1783" s="97">
        <f t="shared" si="109"/>
        <v>0</v>
      </c>
      <c r="Q1783" s="97" cm="1">
        <f t="array" aca="1" ref="Q1783" ca="1">IF(I1783=0,0,$E1783*$I1783*(SUMPRODUCT((1-'Emission Factors'!$C$37)^ROW(INDIRECT("1:" &amp; 'Emission Factors'!$C$45-1)))+1))</f>
        <v>0</v>
      </c>
      <c r="R1783" s="176">
        <f ca="1">IFERROR((($O1783+$Q1783)*'Emission Factors'!$C$10)+($P1783*'Emission Factors'!$C$17),"")</f>
        <v>0</v>
      </c>
      <c r="S1783" s="146" t="str">
        <f t="shared" ca="1" si="110"/>
        <v>N/A</v>
      </c>
      <c r="T1783" s="98">
        <f ca="1">IFERROR((($O1783+$Q1783)*'Emission Factors'!$C$11)+($P1783*'Emission Factors'!$C$18),"")</f>
        <v>0</v>
      </c>
      <c r="U1783" s="98">
        <f ca="1">IFERROR((($O1783+$Q1783)*'Emission Factors'!$C$12)+($P1783*'Emission Factors'!$C$19),"")</f>
        <v>0</v>
      </c>
      <c r="V1783" s="98">
        <f ca="1">IFERROR((($O1783+$Q1783)*'Emission Factors'!$C$13)+($P1783*'Emission Factors'!$C$20),"")</f>
        <v>0</v>
      </c>
      <c r="W1783" s="147">
        <f ca="1">IFERROR(IF(N1783="Residential",($O1783+Q1783)*'Emission Factors'!$C$14+(P1783*'Emission Factors'!$C$21),($O1783+Q1783)*'Emission Factors'!$C$15+(P1783*'Emission Factors'!$C$22)),"")</f>
        <v>0</v>
      </c>
      <c r="X1783" s="97">
        <f t="shared" si="111"/>
        <v>0</v>
      </c>
    </row>
    <row r="1784" spans="2:24" x14ac:dyDescent="0.3">
      <c r="B1784" s="94"/>
      <c r="C1784" s="95"/>
      <c r="D1784" s="95"/>
      <c r="E1784" s="95"/>
      <c r="F1784" s="144"/>
      <c r="G1784" s="94"/>
      <c r="H1784" s="145"/>
      <c r="I1784" s="96"/>
      <c r="J1784" s="96"/>
      <c r="K1784" s="96"/>
      <c r="L1784" s="96"/>
      <c r="M1784" s="96"/>
      <c r="N1784" s="96"/>
      <c r="O1784" s="97">
        <f t="shared" si="108"/>
        <v>0</v>
      </c>
      <c r="P1784" s="97">
        <f t="shared" si="109"/>
        <v>0</v>
      </c>
      <c r="Q1784" s="97" cm="1">
        <f t="array" aca="1" ref="Q1784" ca="1">IF(I1784=0,0,$E1784*$I1784*(SUMPRODUCT((1-'Emission Factors'!$C$37)^ROW(INDIRECT("1:" &amp; 'Emission Factors'!$C$45-1)))+1))</f>
        <v>0</v>
      </c>
      <c r="R1784" s="176">
        <f ca="1">IFERROR((($O1784+$Q1784)*'Emission Factors'!$C$10)+($P1784*'Emission Factors'!$C$17),"")</f>
        <v>0</v>
      </c>
      <c r="S1784" s="146" t="str">
        <f t="shared" ca="1" si="110"/>
        <v>N/A</v>
      </c>
      <c r="T1784" s="98">
        <f ca="1">IFERROR((($O1784+$Q1784)*'Emission Factors'!$C$11)+($P1784*'Emission Factors'!$C$18),"")</f>
        <v>0</v>
      </c>
      <c r="U1784" s="98">
        <f ca="1">IFERROR((($O1784+$Q1784)*'Emission Factors'!$C$12)+($P1784*'Emission Factors'!$C$19),"")</f>
        <v>0</v>
      </c>
      <c r="V1784" s="98">
        <f ca="1">IFERROR((($O1784+$Q1784)*'Emission Factors'!$C$13)+($P1784*'Emission Factors'!$C$20),"")</f>
        <v>0</v>
      </c>
      <c r="W1784" s="147">
        <f ca="1">IFERROR(IF(N1784="Residential",($O1784+Q1784)*'Emission Factors'!$C$14+(P1784*'Emission Factors'!$C$21),($O1784+Q1784)*'Emission Factors'!$C$15+(P1784*'Emission Factors'!$C$22)),"")</f>
        <v>0</v>
      </c>
      <c r="X1784" s="97">
        <f t="shared" si="111"/>
        <v>0</v>
      </c>
    </row>
    <row r="1785" spans="2:24" x14ac:dyDescent="0.3">
      <c r="B1785" s="94"/>
      <c r="C1785" s="95"/>
      <c r="D1785" s="95"/>
      <c r="E1785" s="95"/>
      <c r="F1785" s="144"/>
      <c r="G1785" s="94"/>
      <c r="H1785" s="145"/>
      <c r="I1785" s="96"/>
      <c r="J1785" s="96"/>
      <c r="K1785" s="96"/>
      <c r="L1785" s="96"/>
      <c r="M1785" s="96"/>
      <c r="N1785" s="96"/>
      <c r="O1785" s="97">
        <f t="shared" si="108"/>
        <v>0</v>
      </c>
      <c r="P1785" s="97">
        <f t="shared" si="109"/>
        <v>0</v>
      </c>
      <c r="Q1785" s="97" cm="1">
        <f t="array" aca="1" ref="Q1785" ca="1">IF(I1785=0,0,$E1785*$I1785*(SUMPRODUCT((1-'Emission Factors'!$C$37)^ROW(INDIRECT("1:" &amp; 'Emission Factors'!$C$45-1)))+1))</f>
        <v>0</v>
      </c>
      <c r="R1785" s="176">
        <f ca="1">IFERROR((($O1785+$Q1785)*'Emission Factors'!$C$10)+($P1785*'Emission Factors'!$C$17),"")</f>
        <v>0</v>
      </c>
      <c r="S1785" s="146" t="str">
        <f t="shared" ca="1" si="110"/>
        <v>N/A</v>
      </c>
      <c r="T1785" s="98">
        <f ca="1">IFERROR((($O1785+$Q1785)*'Emission Factors'!$C$11)+($P1785*'Emission Factors'!$C$18),"")</f>
        <v>0</v>
      </c>
      <c r="U1785" s="98">
        <f ca="1">IFERROR((($O1785+$Q1785)*'Emission Factors'!$C$12)+($P1785*'Emission Factors'!$C$19),"")</f>
        <v>0</v>
      </c>
      <c r="V1785" s="98">
        <f ca="1">IFERROR((($O1785+$Q1785)*'Emission Factors'!$C$13)+($P1785*'Emission Factors'!$C$20),"")</f>
        <v>0</v>
      </c>
      <c r="W1785" s="147">
        <f ca="1">IFERROR(IF(N1785="Residential",($O1785+Q1785)*'Emission Factors'!$C$14+(P1785*'Emission Factors'!$C$21),($O1785+Q1785)*'Emission Factors'!$C$15+(P1785*'Emission Factors'!$C$22)),"")</f>
        <v>0</v>
      </c>
      <c r="X1785" s="97">
        <f t="shared" si="111"/>
        <v>0</v>
      </c>
    </row>
    <row r="1786" spans="2:24" x14ac:dyDescent="0.3">
      <c r="B1786" s="94"/>
      <c r="C1786" s="95"/>
      <c r="D1786" s="95"/>
      <c r="E1786" s="95"/>
      <c r="F1786" s="144"/>
      <c r="G1786" s="94"/>
      <c r="H1786" s="145"/>
      <c r="I1786" s="96"/>
      <c r="J1786" s="96"/>
      <c r="K1786" s="96"/>
      <c r="L1786" s="96"/>
      <c r="M1786" s="96"/>
      <c r="N1786" s="96"/>
      <c r="O1786" s="97">
        <f t="shared" si="108"/>
        <v>0</v>
      </c>
      <c r="P1786" s="97">
        <f t="shared" si="109"/>
        <v>0</v>
      </c>
      <c r="Q1786" s="97" cm="1">
        <f t="array" aca="1" ref="Q1786" ca="1">IF(I1786=0,0,$E1786*$I1786*(SUMPRODUCT((1-'Emission Factors'!$C$37)^ROW(INDIRECT("1:" &amp; 'Emission Factors'!$C$45-1)))+1))</f>
        <v>0</v>
      </c>
      <c r="R1786" s="176">
        <f ca="1">IFERROR((($O1786+$Q1786)*'Emission Factors'!$C$10)+($P1786*'Emission Factors'!$C$17),"")</f>
        <v>0</v>
      </c>
      <c r="S1786" s="146" t="str">
        <f t="shared" ca="1" si="110"/>
        <v>N/A</v>
      </c>
      <c r="T1786" s="98">
        <f ca="1">IFERROR((($O1786+$Q1786)*'Emission Factors'!$C$11)+($P1786*'Emission Factors'!$C$18),"")</f>
        <v>0</v>
      </c>
      <c r="U1786" s="98">
        <f ca="1">IFERROR((($O1786+$Q1786)*'Emission Factors'!$C$12)+($P1786*'Emission Factors'!$C$19),"")</f>
        <v>0</v>
      </c>
      <c r="V1786" s="98">
        <f ca="1">IFERROR((($O1786+$Q1786)*'Emission Factors'!$C$13)+($P1786*'Emission Factors'!$C$20),"")</f>
        <v>0</v>
      </c>
      <c r="W1786" s="147">
        <f ca="1">IFERROR(IF(N1786="Residential",($O1786+Q1786)*'Emission Factors'!$C$14+(P1786*'Emission Factors'!$C$21),($O1786+Q1786)*'Emission Factors'!$C$15+(P1786*'Emission Factors'!$C$22)),"")</f>
        <v>0</v>
      </c>
      <c r="X1786" s="97">
        <f t="shared" si="111"/>
        <v>0</v>
      </c>
    </row>
    <row r="1787" spans="2:24" x14ac:dyDescent="0.3">
      <c r="B1787" s="94"/>
      <c r="C1787" s="95"/>
      <c r="D1787" s="95"/>
      <c r="E1787" s="95"/>
      <c r="F1787" s="144"/>
      <c r="G1787" s="94"/>
      <c r="H1787" s="145"/>
      <c r="I1787" s="96"/>
      <c r="J1787" s="96"/>
      <c r="K1787" s="96"/>
      <c r="L1787" s="96"/>
      <c r="M1787" s="96"/>
      <c r="N1787" s="96"/>
      <c r="O1787" s="97">
        <f t="shared" si="108"/>
        <v>0</v>
      </c>
      <c r="P1787" s="97">
        <f t="shared" si="109"/>
        <v>0</v>
      </c>
      <c r="Q1787" s="97" cm="1">
        <f t="array" aca="1" ref="Q1787" ca="1">IF(I1787=0,0,$E1787*$I1787*(SUMPRODUCT((1-'Emission Factors'!$C$37)^ROW(INDIRECT("1:" &amp; 'Emission Factors'!$C$45-1)))+1))</f>
        <v>0</v>
      </c>
      <c r="R1787" s="176">
        <f ca="1">IFERROR((($O1787+$Q1787)*'Emission Factors'!$C$10)+($P1787*'Emission Factors'!$C$17),"")</f>
        <v>0</v>
      </c>
      <c r="S1787" s="146" t="str">
        <f t="shared" ca="1" si="110"/>
        <v>N/A</v>
      </c>
      <c r="T1787" s="98">
        <f ca="1">IFERROR((($O1787+$Q1787)*'Emission Factors'!$C$11)+($P1787*'Emission Factors'!$C$18),"")</f>
        <v>0</v>
      </c>
      <c r="U1787" s="98">
        <f ca="1">IFERROR((($O1787+$Q1787)*'Emission Factors'!$C$12)+($P1787*'Emission Factors'!$C$19),"")</f>
        <v>0</v>
      </c>
      <c r="V1787" s="98">
        <f ca="1">IFERROR((($O1787+$Q1787)*'Emission Factors'!$C$13)+($P1787*'Emission Factors'!$C$20),"")</f>
        <v>0</v>
      </c>
      <c r="W1787" s="147">
        <f ca="1">IFERROR(IF(N1787="Residential",($O1787+Q1787)*'Emission Factors'!$C$14+(P1787*'Emission Factors'!$C$21),($O1787+Q1787)*'Emission Factors'!$C$15+(P1787*'Emission Factors'!$C$22)),"")</f>
        <v>0</v>
      </c>
      <c r="X1787" s="97">
        <f t="shared" si="111"/>
        <v>0</v>
      </c>
    </row>
    <row r="1788" spans="2:24" x14ac:dyDescent="0.3">
      <c r="B1788" s="94"/>
      <c r="C1788" s="95"/>
      <c r="D1788" s="95"/>
      <c r="E1788" s="95"/>
      <c r="F1788" s="144"/>
      <c r="G1788" s="94"/>
      <c r="H1788" s="145"/>
      <c r="I1788" s="96"/>
      <c r="J1788" s="96"/>
      <c r="K1788" s="96"/>
      <c r="L1788" s="96"/>
      <c r="M1788" s="96"/>
      <c r="N1788" s="96"/>
      <c r="O1788" s="97">
        <f t="shared" si="108"/>
        <v>0</v>
      </c>
      <c r="P1788" s="97">
        <f t="shared" si="109"/>
        <v>0</v>
      </c>
      <c r="Q1788" s="97" cm="1">
        <f t="array" aca="1" ref="Q1788" ca="1">IF(I1788=0,0,$E1788*$I1788*(SUMPRODUCT((1-'Emission Factors'!$C$37)^ROW(INDIRECT("1:" &amp; 'Emission Factors'!$C$45-1)))+1))</f>
        <v>0</v>
      </c>
      <c r="R1788" s="176">
        <f ca="1">IFERROR((($O1788+$Q1788)*'Emission Factors'!$C$10)+($P1788*'Emission Factors'!$C$17),"")</f>
        <v>0</v>
      </c>
      <c r="S1788" s="146" t="str">
        <f t="shared" ca="1" si="110"/>
        <v>N/A</v>
      </c>
      <c r="T1788" s="98">
        <f ca="1">IFERROR((($O1788+$Q1788)*'Emission Factors'!$C$11)+($P1788*'Emission Factors'!$C$18),"")</f>
        <v>0</v>
      </c>
      <c r="U1788" s="98">
        <f ca="1">IFERROR((($O1788+$Q1788)*'Emission Factors'!$C$12)+($P1788*'Emission Factors'!$C$19),"")</f>
        <v>0</v>
      </c>
      <c r="V1788" s="98">
        <f ca="1">IFERROR((($O1788+$Q1788)*'Emission Factors'!$C$13)+($P1788*'Emission Factors'!$C$20),"")</f>
        <v>0</v>
      </c>
      <c r="W1788" s="147">
        <f ca="1">IFERROR(IF(N1788="Residential",($O1788+Q1788)*'Emission Factors'!$C$14+(P1788*'Emission Factors'!$C$21),($O1788+Q1788)*'Emission Factors'!$C$15+(P1788*'Emission Factors'!$C$22)),"")</f>
        <v>0</v>
      </c>
      <c r="X1788" s="97">
        <f t="shared" si="111"/>
        <v>0</v>
      </c>
    </row>
    <row r="1789" spans="2:24" x14ac:dyDescent="0.3">
      <c r="B1789" s="94"/>
      <c r="C1789" s="95"/>
      <c r="D1789" s="95"/>
      <c r="E1789" s="95"/>
      <c r="F1789" s="144"/>
      <c r="G1789" s="94"/>
      <c r="H1789" s="145"/>
      <c r="I1789" s="96"/>
      <c r="J1789" s="96"/>
      <c r="K1789" s="96"/>
      <c r="L1789" s="96"/>
      <c r="M1789" s="96"/>
      <c r="N1789" s="96"/>
      <c r="O1789" s="97">
        <f t="shared" si="108"/>
        <v>0</v>
      </c>
      <c r="P1789" s="97">
        <f t="shared" si="109"/>
        <v>0</v>
      </c>
      <c r="Q1789" s="97" cm="1">
        <f t="array" aca="1" ref="Q1789" ca="1">IF(I1789=0,0,$E1789*$I1789*(SUMPRODUCT((1-'Emission Factors'!$C$37)^ROW(INDIRECT("1:" &amp; 'Emission Factors'!$C$45-1)))+1))</f>
        <v>0</v>
      </c>
      <c r="R1789" s="176">
        <f ca="1">IFERROR((($O1789+$Q1789)*'Emission Factors'!$C$10)+($P1789*'Emission Factors'!$C$17),"")</f>
        <v>0</v>
      </c>
      <c r="S1789" s="146" t="str">
        <f t="shared" ca="1" si="110"/>
        <v>N/A</v>
      </c>
      <c r="T1789" s="98">
        <f ca="1">IFERROR((($O1789+$Q1789)*'Emission Factors'!$C$11)+($P1789*'Emission Factors'!$C$18),"")</f>
        <v>0</v>
      </c>
      <c r="U1789" s="98">
        <f ca="1">IFERROR((($O1789+$Q1789)*'Emission Factors'!$C$12)+($P1789*'Emission Factors'!$C$19),"")</f>
        <v>0</v>
      </c>
      <c r="V1789" s="98">
        <f ca="1">IFERROR((($O1789+$Q1789)*'Emission Factors'!$C$13)+($P1789*'Emission Factors'!$C$20),"")</f>
        <v>0</v>
      </c>
      <c r="W1789" s="147">
        <f ca="1">IFERROR(IF(N1789="Residential",($O1789+Q1789)*'Emission Factors'!$C$14+(P1789*'Emission Factors'!$C$21),($O1789+Q1789)*'Emission Factors'!$C$15+(P1789*'Emission Factors'!$C$22)),"")</f>
        <v>0</v>
      </c>
      <c r="X1789" s="97">
        <f t="shared" si="111"/>
        <v>0</v>
      </c>
    </row>
    <row r="1790" spans="2:24" x14ac:dyDescent="0.3">
      <c r="B1790" s="94"/>
      <c r="C1790" s="95"/>
      <c r="D1790" s="95"/>
      <c r="E1790" s="95"/>
      <c r="F1790" s="144"/>
      <c r="G1790" s="94"/>
      <c r="H1790" s="145"/>
      <c r="I1790" s="96"/>
      <c r="J1790" s="96"/>
      <c r="K1790" s="96"/>
      <c r="L1790" s="96"/>
      <c r="M1790" s="96"/>
      <c r="N1790" s="96"/>
      <c r="O1790" s="97">
        <f t="shared" si="108"/>
        <v>0</v>
      </c>
      <c r="P1790" s="97">
        <f t="shared" si="109"/>
        <v>0</v>
      </c>
      <c r="Q1790" s="97" cm="1">
        <f t="array" aca="1" ref="Q1790" ca="1">IF(I1790=0,0,$E1790*$I1790*(SUMPRODUCT((1-'Emission Factors'!$C$37)^ROW(INDIRECT("1:" &amp; 'Emission Factors'!$C$45-1)))+1))</f>
        <v>0</v>
      </c>
      <c r="R1790" s="176">
        <f ca="1">IFERROR((($O1790+$Q1790)*'Emission Factors'!$C$10)+($P1790*'Emission Factors'!$C$17),"")</f>
        <v>0</v>
      </c>
      <c r="S1790" s="146" t="str">
        <f t="shared" ca="1" si="110"/>
        <v>N/A</v>
      </c>
      <c r="T1790" s="98">
        <f ca="1">IFERROR((($O1790+$Q1790)*'Emission Factors'!$C$11)+($P1790*'Emission Factors'!$C$18),"")</f>
        <v>0</v>
      </c>
      <c r="U1790" s="98">
        <f ca="1">IFERROR((($O1790+$Q1790)*'Emission Factors'!$C$12)+($P1790*'Emission Factors'!$C$19),"")</f>
        <v>0</v>
      </c>
      <c r="V1790" s="98">
        <f ca="1">IFERROR((($O1790+$Q1790)*'Emission Factors'!$C$13)+($P1790*'Emission Factors'!$C$20),"")</f>
        <v>0</v>
      </c>
      <c r="W1790" s="147">
        <f ca="1">IFERROR(IF(N1790="Residential",($O1790+Q1790)*'Emission Factors'!$C$14+(P1790*'Emission Factors'!$C$21),($O1790+Q1790)*'Emission Factors'!$C$15+(P1790*'Emission Factors'!$C$22)),"")</f>
        <v>0</v>
      </c>
      <c r="X1790" s="97">
        <f t="shared" si="111"/>
        <v>0</v>
      </c>
    </row>
    <row r="1791" spans="2:24" x14ac:dyDescent="0.3">
      <c r="B1791" s="94"/>
      <c r="C1791" s="95"/>
      <c r="D1791" s="95"/>
      <c r="E1791" s="95"/>
      <c r="F1791" s="144"/>
      <c r="G1791" s="94"/>
      <c r="H1791" s="145"/>
      <c r="I1791" s="96"/>
      <c r="J1791" s="96"/>
      <c r="K1791" s="96"/>
      <c r="L1791" s="96"/>
      <c r="M1791" s="96"/>
      <c r="N1791" s="96"/>
      <c r="O1791" s="97">
        <f t="shared" si="108"/>
        <v>0</v>
      </c>
      <c r="P1791" s="97">
        <f t="shared" si="109"/>
        <v>0</v>
      </c>
      <c r="Q1791" s="97" cm="1">
        <f t="array" aca="1" ref="Q1791" ca="1">IF(I1791=0,0,$E1791*$I1791*(SUMPRODUCT((1-'Emission Factors'!$C$37)^ROW(INDIRECT("1:" &amp; 'Emission Factors'!$C$45-1)))+1))</f>
        <v>0</v>
      </c>
      <c r="R1791" s="176">
        <f ca="1">IFERROR((($O1791+$Q1791)*'Emission Factors'!$C$10)+($P1791*'Emission Factors'!$C$17),"")</f>
        <v>0</v>
      </c>
      <c r="S1791" s="146" t="str">
        <f t="shared" ca="1" si="110"/>
        <v>N/A</v>
      </c>
      <c r="T1791" s="98">
        <f ca="1">IFERROR((($O1791+$Q1791)*'Emission Factors'!$C$11)+($P1791*'Emission Factors'!$C$18),"")</f>
        <v>0</v>
      </c>
      <c r="U1791" s="98">
        <f ca="1">IFERROR((($O1791+$Q1791)*'Emission Factors'!$C$12)+($P1791*'Emission Factors'!$C$19),"")</f>
        <v>0</v>
      </c>
      <c r="V1791" s="98">
        <f ca="1">IFERROR((($O1791+$Q1791)*'Emission Factors'!$C$13)+($P1791*'Emission Factors'!$C$20),"")</f>
        <v>0</v>
      </c>
      <c r="W1791" s="147">
        <f ca="1">IFERROR(IF(N1791="Residential",($O1791+Q1791)*'Emission Factors'!$C$14+(P1791*'Emission Factors'!$C$21),($O1791+Q1791)*'Emission Factors'!$C$15+(P1791*'Emission Factors'!$C$22)),"")</f>
        <v>0</v>
      </c>
      <c r="X1791" s="97">
        <f t="shared" si="111"/>
        <v>0</v>
      </c>
    </row>
    <row r="1792" spans="2:24" x14ac:dyDescent="0.3">
      <c r="B1792" s="94"/>
      <c r="C1792" s="95"/>
      <c r="D1792" s="95"/>
      <c r="E1792" s="95"/>
      <c r="F1792" s="144"/>
      <c r="G1792" s="94"/>
      <c r="H1792" s="145"/>
      <c r="I1792" s="96"/>
      <c r="J1792" s="96"/>
      <c r="K1792" s="96"/>
      <c r="L1792" s="96"/>
      <c r="M1792" s="96"/>
      <c r="N1792" s="96"/>
      <c r="O1792" s="97">
        <f t="shared" si="108"/>
        <v>0</v>
      </c>
      <c r="P1792" s="97">
        <f t="shared" si="109"/>
        <v>0</v>
      </c>
      <c r="Q1792" s="97" cm="1">
        <f t="array" aca="1" ref="Q1792" ca="1">IF(I1792=0,0,$E1792*$I1792*(SUMPRODUCT((1-'Emission Factors'!$C$37)^ROW(INDIRECT("1:" &amp; 'Emission Factors'!$C$45-1)))+1))</f>
        <v>0</v>
      </c>
      <c r="R1792" s="176">
        <f ca="1">IFERROR((($O1792+$Q1792)*'Emission Factors'!$C$10)+($P1792*'Emission Factors'!$C$17),"")</f>
        <v>0</v>
      </c>
      <c r="S1792" s="146" t="str">
        <f t="shared" ca="1" si="110"/>
        <v>N/A</v>
      </c>
      <c r="T1792" s="98">
        <f ca="1">IFERROR((($O1792+$Q1792)*'Emission Factors'!$C$11)+($P1792*'Emission Factors'!$C$18),"")</f>
        <v>0</v>
      </c>
      <c r="U1792" s="98">
        <f ca="1">IFERROR((($O1792+$Q1792)*'Emission Factors'!$C$12)+($P1792*'Emission Factors'!$C$19),"")</f>
        <v>0</v>
      </c>
      <c r="V1792" s="98">
        <f ca="1">IFERROR((($O1792+$Q1792)*'Emission Factors'!$C$13)+($P1792*'Emission Factors'!$C$20),"")</f>
        <v>0</v>
      </c>
      <c r="W1792" s="147">
        <f ca="1">IFERROR(IF(N1792="Residential",($O1792+Q1792)*'Emission Factors'!$C$14+(P1792*'Emission Factors'!$C$21),($O1792+Q1792)*'Emission Factors'!$C$15+(P1792*'Emission Factors'!$C$22)),"")</f>
        <v>0</v>
      </c>
      <c r="X1792" s="97">
        <f t="shared" si="111"/>
        <v>0</v>
      </c>
    </row>
    <row r="1793" spans="2:24" x14ac:dyDescent="0.3">
      <c r="B1793" s="94"/>
      <c r="C1793" s="95"/>
      <c r="D1793" s="95"/>
      <c r="E1793" s="95"/>
      <c r="F1793" s="144"/>
      <c r="G1793" s="94"/>
      <c r="H1793" s="145"/>
      <c r="I1793" s="96"/>
      <c r="J1793" s="96"/>
      <c r="K1793" s="96"/>
      <c r="L1793" s="96"/>
      <c r="M1793" s="96"/>
      <c r="N1793" s="96"/>
      <c r="O1793" s="97">
        <f t="shared" si="108"/>
        <v>0</v>
      </c>
      <c r="P1793" s="97">
        <f t="shared" si="109"/>
        <v>0</v>
      </c>
      <c r="Q1793" s="97" cm="1">
        <f t="array" aca="1" ref="Q1793" ca="1">IF(I1793=0,0,$E1793*$I1793*(SUMPRODUCT((1-'Emission Factors'!$C$37)^ROW(INDIRECT("1:" &amp; 'Emission Factors'!$C$45-1)))+1))</f>
        <v>0</v>
      </c>
      <c r="R1793" s="176">
        <f ca="1">IFERROR((($O1793+$Q1793)*'Emission Factors'!$C$10)+($P1793*'Emission Factors'!$C$17),"")</f>
        <v>0</v>
      </c>
      <c r="S1793" s="146" t="str">
        <f t="shared" ca="1" si="110"/>
        <v>N/A</v>
      </c>
      <c r="T1793" s="98">
        <f ca="1">IFERROR((($O1793+$Q1793)*'Emission Factors'!$C$11)+($P1793*'Emission Factors'!$C$18),"")</f>
        <v>0</v>
      </c>
      <c r="U1793" s="98">
        <f ca="1">IFERROR((($O1793+$Q1793)*'Emission Factors'!$C$12)+($P1793*'Emission Factors'!$C$19),"")</f>
        <v>0</v>
      </c>
      <c r="V1793" s="98">
        <f ca="1">IFERROR((($O1793+$Q1793)*'Emission Factors'!$C$13)+($P1793*'Emission Factors'!$C$20),"")</f>
        <v>0</v>
      </c>
      <c r="W1793" s="147">
        <f ca="1">IFERROR(IF(N1793="Residential",($O1793+Q1793)*'Emission Factors'!$C$14+(P1793*'Emission Factors'!$C$21),($O1793+Q1793)*'Emission Factors'!$C$15+(P1793*'Emission Factors'!$C$22)),"")</f>
        <v>0</v>
      </c>
      <c r="X1793" s="97">
        <f t="shared" si="111"/>
        <v>0</v>
      </c>
    </row>
    <row r="1794" spans="2:24" x14ac:dyDescent="0.3">
      <c r="B1794" s="94"/>
      <c r="C1794" s="95"/>
      <c r="D1794" s="95"/>
      <c r="E1794" s="95"/>
      <c r="F1794" s="144"/>
      <c r="G1794" s="94"/>
      <c r="H1794" s="145"/>
      <c r="I1794" s="96"/>
      <c r="J1794" s="96"/>
      <c r="K1794" s="96"/>
      <c r="L1794" s="96"/>
      <c r="M1794" s="96"/>
      <c r="N1794" s="96"/>
      <c r="O1794" s="97">
        <f t="shared" si="108"/>
        <v>0</v>
      </c>
      <c r="P1794" s="97">
        <f t="shared" si="109"/>
        <v>0</v>
      </c>
      <c r="Q1794" s="97" cm="1">
        <f t="array" aca="1" ref="Q1794" ca="1">IF(I1794=0,0,$E1794*$I1794*(SUMPRODUCT((1-'Emission Factors'!$C$37)^ROW(INDIRECT("1:" &amp; 'Emission Factors'!$C$45-1)))+1))</f>
        <v>0</v>
      </c>
      <c r="R1794" s="176">
        <f ca="1">IFERROR((($O1794+$Q1794)*'Emission Factors'!$C$10)+($P1794*'Emission Factors'!$C$17),"")</f>
        <v>0</v>
      </c>
      <c r="S1794" s="146" t="str">
        <f t="shared" ca="1" si="110"/>
        <v>N/A</v>
      </c>
      <c r="T1794" s="98">
        <f ca="1">IFERROR((($O1794+$Q1794)*'Emission Factors'!$C$11)+($P1794*'Emission Factors'!$C$18),"")</f>
        <v>0</v>
      </c>
      <c r="U1794" s="98">
        <f ca="1">IFERROR((($O1794+$Q1794)*'Emission Factors'!$C$12)+($P1794*'Emission Factors'!$C$19),"")</f>
        <v>0</v>
      </c>
      <c r="V1794" s="98">
        <f ca="1">IFERROR((($O1794+$Q1794)*'Emission Factors'!$C$13)+($P1794*'Emission Factors'!$C$20),"")</f>
        <v>0</v>
      </c>
      <c r="W1794" s="147">
        <f ca="1">IFERROR(IF(N1794="Residential",($O1794+Q1794)*'Emission Factors'!$C$14+(P1794*'Emission Factors'!$C$21),($O1794+Q1794)*'Emission Factors'!$C$15+(P1794*'Emission Factors'!$C$22)),"")</f>
        <v>0</v>
      </c>
      <c r="X1794" s="97">
        <f t="shared" si="111"/>
        <v>0</v>
      </c>
    </row>
    <row r="1795" spans="2:24" x14ac:dyDescent="0.3">
      <c r="B1795" s="94"/>
      <c r="C1795" s="95"/>
      <c r="D1795" s="95"/>
      <c r="E1795" s="95"/>
      <c r="F1795" s="144"/>
      <c r="G1795" s="94"/>
      <c r="H1795" s="145"/>
      <c r="I1795" s="96"/>
      <c r="J1795" s="96"/>
      <c r="K1795" s="96"/>
      <c r="L1795" s="96"/>
      <c r="M1795" s="96"/>
      <c r="N1795" s="96"/>
      <c r="O1795" s="97">
        <f t="shared" si="108"/>
        <v>0</v>
      </c>
      <c r="P1795" s="97">
        <f t="shared" si="109"/>
        <v>0</v>
      </c>
      <c r="Q1795" s="97" cm="1">
        <f t="array" aca="1" ref="Q1795" ca="1">IF(I1795=0,0,$E1795*$I1795*(SUMPRODUCT((1-'Emission Factors'!$C$37)^ROW(INDIRECT("1:" &amp; 'Emission Factors'!$C$45-1)))+1))</f>
        <v>0</v>
      </c>
      <c r="R1795" s="176">
        <f ca="1">IFERROR((($O1795+$Q1795)*'Emission Factors'!$C$10)+($P1795*'Emission Factors'!$C$17),"")</f>
        <v>0</v>
      </c>
      <c r="S1795" s="146" t="str">
        <f t="shared" ca="1" si="110"/>
        <v>N/A</v>
      </c>
      <c r="T1795" s="98">
        <f ca="1">IFERROR((($O1795+$Q1795)*'Emission Factors'!$C$11)+($P1795*'Emission Factors'!$C$18),"")</f>
        <v>0</v>
      </c>
      <c r="U1795" s="98">
        <f ca="1">IFERROR((($O1795+$Q1795)*'Emission Factors'!$C$12)+($P1795*'Emission Factors'!$C$19),"")</f>
        <v>0</v>
      </c>
      <c r="V1795" s="98">
        <f ca="1">IFERROR((($O1795+$Q1795)*'Emission Factors'!$C$13)+($P1795*'Emission Factors'!$C$20),"")</f>
        <v>0</v>
      </c>
      <c r="W1795" s="147">
        <f ca="1">IFERROR(IF(N1795="Residential",($O1795+Q1795)*'Emission Factors'!$C$14+(P1795*'Emission Factors'!$C$21),($O1795+Q1795)*'Emission Factors'!$C$15+(P1795*'Emission Factors'!$C$22)),"")</f>
        <v>0</v>
      </c>
      <c r="X1795" s="97">
        <f t="shared" si="111"/>
        <v>0</v>
      </c>
    </row>
    <row r="1796" spans="2:24" x14ac:dyDescent="0.3">
      <c r="B1796" s="94"/>
      <c r="C1796" s="95"/>
      <c r="D1796" s="95"/>
      <c r="E1796" s="95"/>
      <c r="F1796" s="144"/>
      <c r="G1796" s="94"/>
      <c r="H1796" s="145"/>
      <c r="I1796" s="96"/>
      <c r="J1796" s="96"/>
      <c r="K1796" s="96"/>
      <c r="L1796" s="96"/>
      <c r="M1796" s="96"/>
      <c r="N1796" s="96"/>
      <c r="O1796" s="97">
        <f t="shared" si="108"/>
        <v>0</v>
      </c>
      <c r="P1796" s="97">
        <f t="shared" si="109"/>
        <v>0</v>
      </c>
      <c r="Q1796" s="97" cm="1">
        <f t="array" aca="1" ref="Q1796" ca="1">IF(I1796=0,0,$E1796*$I1796*(SUMPRODUCT((1-'Emission Factors'!$C$37)^ROW(INDIRECT("1:" &amp; 'Emission Factors'!$C$45-1)))+1))</f>
        <v>0</v>
      </c>
      <c r="R1796" s="176">
        <f ca="1">IFERROR((($O1796+$Q1796)*'Emission Factors'!$C$10)+($P1796*'Emission Factors'!$C$17),"")</f>
        <v>0</v>
      </c>
      <c r="S1796" s="146" t="str">
        <f t="shared" ca="1" si="110"/>
        <v>N/A</v>
      </c>
      <c r="T1796" s="98">
        <f ca="1">IFERROR((($O1796+$Q1796)*'Emission Factors'!$C$11)+($P1796*'Emission Factors'!$C$18),"")</f>
        <v>0</v>
      </c>
      <c r="U1796" s="98">
        <f ca="1">IFERROR((($O1796+$Q1796)*'Emission Factors'!$C$12)+($P1796*'Emission Factors'!$C$19),"")</f>
        <v>0</v>
      </c>
      <c r="V1796" s="98">
        <f ca="1">IFERROR((($O1796+$Q1796)*'Emission Factors'!$C$13)+($P1796*'Emission Factors'!$C$20),"")</f>
        <v>0</v>
      </c>
      <c r="W1796" s="147">
        <f ca="1">IFERROR(IF(N1796="Residential",($O1796+Q1796)*'Emission Factors'!$C$14+(P1796*'Emission Factors'!$C$21),($O1796+Q1796)*'Emission Factors'!$C$15+(P1796*'Emission Factors'!$C$22)),"")</f>
        <v>0</v>
      </c>
      <c r="X1796" s="97">
        <f t="shared" si="111"/>
        <v>0</v>
      </c>
    </row>
    <row r="1797" spans="2:24" x14ac:dyDescent="0.3">
      <c r="B1797" s="94"/>
      <c r="C1797" s="95"/>
      <c r="D1797" s="95"/>
      <c r="E1797" s="95"/>
      <c r="F1797" s="144"/>
      <c r="G1797" s="94"/>
      <c r="H1797" s="145"/>
      <c r="I1797" s="96"/>
      <c r="J1797" s="96"/>
      <c r="K1797" s="96"/>
      <c r="L1797" s="96"/>
      <c r="M1797" s="96"/>
      <c r="N1797" s="96"/>
      <c r="O1797" s="97">
        <f t="shared" si="108"/>
        <v>0</v>
      </c>
      <c r="P1797" s="97">
        <f t="shared" si="109"/>
        <v>0</v>
      </c>
      <c r="Q1797" s="97" cm="1">
        <f t="array" aca="1" ref="Q1797" ca="1">IF(I1797=0,0,$E1797*$I1797*(SUMPRODUCT((1-'Emission Factors'!$C$37)^ROW(INDIRECT("1:" &amp; 'Emission Factors'!$C$45-1)))+1))</f>
        <v>0</v>
      </c>
      <c r="R1797" s="176">
        <f ca="1">IFERROR((($O1797+$Q1797)*'Emission Factors'!$C$10)+($P1797*'Emission Factors'!$C$17),"")</f>
        <v>0</v>
      </c>
      <c r="S1797" s="146" t="str">
        <f t="shared" ca="1" si="110"/>
        <v>N/A</v>
      </c>
      <c r="T1797" s="98">
        <f ca="1">IFERROR((($O1797+$Q1797)*'Emission Factors'!$C$11)+($P1797*'Emission Factors'!$C$18),"")</f>
        <v>0</v>
      </c>
      <c r="U1797" s="98">
        <f ca="1">IFERROR((($O1797+$Q1797)*'Emission Factors'!$C$12)+($P1797*'Emission Factors'!$C$19),"")</f>
        <v>0</v>
      </c>
      <c r="V1797" s="98">
        <f ca="1">IFERROR((($O1797+$Q1797)*'Emission Factors'!$C$13)+($P1797*'Emission Factors'!$C$20),"")</f>
        <v>0</v>
      </c>
      <c r="W1797" s="147">
        <f ca="1">IFERROR(IF(N1797="Residential",($O1797+Q1797)*'Emission Factors'!$C$14+(P1797*'Emission Factors'!$C$21),($O1797+Q1797)*'Emission Factors'!$C$15+(P1797*'Emission Factors'!$C$22)),"")</f>
        <v>0</v>
      </c>
      <c r="X1797" s="97">
        <f t="shared" si="111"/>
        <v>0</v>
      </c>
    </row>
    <row r="1798" spans="2:24" x14ac:dyDescent="0.3">
      <c r="B1798" s="94"/>
      <c r="C1798" s="95"/>
      <c r="D1798" s="95"/>
      <c r="E1798" s="95"/>
      <c r="F1798" s="144"/>
      <c r="G1798" s="94"/>
      <c r="H1798" s="145"/>
      <c r="I1798" s="96"/>
      <c r="J1798" s="96"/>
      <c r="K1798" s="96"/>
      <c r="L1798" s="96"/>
      <c r="M1798" s="96"/>
      <c r="N1798" s="96"/>
      <c r="O1798" s="97">
        <f t="shared" si="108"/>
        <v>0</v>
      </c>
      <c r="P1798" s="97">
        <f t="shared" si="109"/>
        <v>0</v>
      </c>
      <c r="Q1798" s="97" cm="1">
        <f t="array" aca="1" ref="Q1798" ca="1">IF(I1798=0,0,$E1798*$I1798*(SUMPRODUCT((1-'Emission Factors'!$C$37)^ROW(INDIRECT("1:" &amp; 'Emission Factors'!$C$45-1)))+1))</f>
        <v>0</v>
      </c>
      <c r="R1798" s="176">
        <f ca="1">IFERROR((($O1798+$Q1798)*'Emission Factors'!$C$10)+($P1798*'Emission Factors'!$C$17),"")</f>
        <v>0</v>
      </c>
      <c r="S1798" s="146" t="str">
        <f t="shared" ca="1" si="110"/>
        <v>N/A</v>
      </c>
      <c r="T1798" s="98">
        <f ca="1">IFERROR((($O1798+$Q1798)*'Emission Factors'!$C$11)+($P1798*'Emission Factors'!$C$18),"")</f>
        <v>0</v>
      </c>
      <c r="U1798" s="98">
        <f ca="1">IFERROR((($O1798+$Q1798)*'Emission Factors'!$C$12)+($P1798*'Emission Factors'!$C$19),"")</f>
        <v>0</v>
      </c>
      <c r="V1798" s="98">
        <f ca="1">IFERROR((($O1798+$Q1798)*'Emission Factors'!$C$13)+($P1798*'Emission Factors'!$C$20),"")</f>
        <v>0</v>
      </c>
      <c r="W1798" s="147">
        <f ca="1">IFERROR(IF(N1798="Residential",($O1798+Q1798)*'Emission Factors'!$C$14+(P1798*'Emission Factors'!$C$21),($O1798+Q1798)*'Emission Factors'!$C$15+(P1798*'Emission Factors'!$C$22)),"")</f>
        <v>0</v>
      </c>
      <c r="X1798" s="97">
        <f t="shared" si="111"/>
        <v>0</v>
      </c>
    </row>
    <row r="1799" spans="2:24" x14ac:dyDescent="0.3">
      <c r="B1799" s="94"/>
      <c r="C1799" s="95"/>
      <c r="D1799" s="95"/>
      <c r="E1799" s="95"/>
      <c r="F1799" s="144"/>
      <c r="G1799" s="94"/>
      <c r="H1799" s="145"/>
      <c r="I1799" s="96"/>
      <c r="J1799" s="96"/>
      <c r="K1799" s="96"/>
      <c r="L1799" s="96"/>
      <c r="M1799" s="96"/>
      <c r="N1799" s="96"/>
      <c r="O1799" s="97">
        <f t="shared" si="108"/>
        <v>0</v>
      </c>
      <c r="P1799" s="97">
        <f t="shared" si="109"/>
        <v>0</v>
      </c>
      <c r="Q1799" s="97" cm="1">
        <f t="array" aca="1" ref="Q1799" ca="1">IF(I1799=0,0,$E1799*$I1799*(SUMPRODUCT((1-'Emission Factors'!$C$37)^ROW(INDIRECT("1:" &amp; 'Emission Factors'!$C$45-1)))+1))</f>
        <v>0</v>
      </c>
      <c r="R1799" s="176">
        <f ca="1">IFERROR((($O1799+$Q1799)*'Emission Factors'!$C$10)+($P1799*'Emission Factors'!$C$17),"")</f>
        <v>0</v>
      </c>
      <c r="S1799" s="146" t="str">
        <f t="shared" ca="1" si="110"/>
        <v>N/A</v>
      </c>
      <c r="T1799" s="98">
        <f ca="1">IFERROR((($O1799+$Q1799)*'Emission Factors'!$C$11)+($P1799*'Emission Factors'!$C$18),"")</f>
        <v>0</v>
      </c>
      <c r="U1799" s="98">
        <f ca="1">IFERROR((($O1799+$Q1799)*'Emission Factors'!$C$12)+($P1799*'Emission Factors'!$C$19),"")</f>
        <v>0</v>
      </c>
      <c r="V1799" s="98">
        <f ca="1">IFERROR((($O1799+$Q1799)*'Emission Factors'!$C$13)+($P1799*'Emission Factors'!$C$20),"")</f>
        <v>0</v>
      </c>
      <c r="W1799" s="147">
        <f ca="1">IFERROR(IF(N1799="Residential",($O1799+Q1799)*'Emission Factors'!$C$14+(P1799*'Emission Factors'!$C$21),($O1799+Q1799)*'Emission Factors'!$C$15+(P1799*'Emission Factors'!$C$22)),"")</f>
        <v>0</v>
      </c>
      <c r="X1799" s="97">
        <f t="shared" si="111"/>
        <v>0</v>
      </c>
    </row>
    <row r="1800" spans="2:24" x14ac:dyDescent="0.3">
      <c r="B1800" s="94"/>
      <c r="C1800" s="95"/>
      <c r="D1800" s="95"/>
      <c r="E1800" s="95"/>
      <c r="F1800" s="144"/>
      <c r="G1800" s="94"/>
      <c r="H1800" s="145"/>
      <c r="I1800" s="96"/>
      <c r="J1800" s="96"/>
      <c r="K1800" s="96"/>
      <c r="L1800" s="96"/>
      <c r="M1800" s="96"/>
      <c r="N1800" s="96"/>
      <c r="O1800" s="97">
        <f t="shared" si="108"/>
        <v>0</v>
      </c>
      <c r="P1800" s="97">
        <f t="shared" si="109"/>
        <v>0</v>
      </c>
      <c r="Q1800" s="97" cm="1">
        <f t="array" aca="1" ref="Q1800" ca="1">IF(I1800=0,0,$E1800*$I1800*(SUMPRODUCT((1-'Emission Factors'!$C$37)^ROW(INDIRECT("1:" &amp; 'Emission Factors'!$C$45-1)))+1))</f>
        <v>0</v>
      </c>
      <c r="R1800" s="176">
        <f ca="1">IFERROR((($O1800+$Q1800)*'Emission Factors'!$C$10)+($P1800*'Emission Factors'!$C$17),"")</f>
        <v>0</v>
      </c>
      <c r="S1800" s="146" t="str">
        <f t="shared" ca="1" si="110"/>
        <v>N/A</v>
      </c>
      <c r="T1800" s="98">
        <f ca="1">IFERROR((($O1800+$Q1800)*'Emission Factors'!$C$11)+($P1800*'Emission Factors'!$C$18),"")</f>
        <v>0</v>
      </c>
      <c r="U1800" s="98">
        <f ca="1">IFERROR((($O1800+$Q1800)*'Emission Factors'!$C$12)+($P1800*'Emission Factors'!$C$19),"")</f>
        <v>0</v>
      </c>
      <c r="V1800" s="98">
        <f ca="1">IFERROR((($O1800+$Q1800)*'Emission Factors'!$C$13)+($P1800*'Emission Factors'!$C$20),"")</f>
        <v>0</v>
      </c>
      <c r="W1800" s="147">
        <f ca="1">IFERROR(IF(N1800="Residential",($O1800+Q1800)*'Emission Factors'!$C$14+(P1800*'Emission Factors'!$C$21),($O1800+Q1800)*'Emission Factors'!$C$15+(P1800*'Emission Factors'!$C$22)),"")</f>
        <v>0</v>
      </c>
      <c r="X1800" s="97">
        <f t="shared" si="111"/>
        <v>0</v>
      </c>
    </row>
    <row r="1801" spans="2:24" x14ac:dyDescent="0.3">
      <c r="B1801" s="94"/>
      <c r="C1801" s="95"/>
      <c r="D1801" s="95"/>
      <c r="E1801" s="95"/>
      <c r="F1801" s="144"/>
      <c r="G1801" s="94"/>
      <c r="H1801" s="145"/>
      <c r="I1801" s="96"/>
      <c r="J1801" s="96"/>
      <c r="K1801" s="96"/>
      <c r="L1801" s="96"/>
      <c r="M1801" s="96"/>
      <c r="N1801" s="96"/>
      <c r="O1801" s="97">
        <f t="shared" si="108"/>
        <v>0</v>
      </c>
      <c r="P1801" s="97">
        <f t="shared" si="109"/>
        <v>0</v>
      </c>
      <c r="Q1801" s="97" cm="1">
        <f t="array" aca="1" ref="Q1801" ca="1">IF(I1801=0,0,$E1801*$I1801*(SUMPRODUCT((1-'Emission Factors'!$C$37)^ROW(INDIRECT("1:" &amp; 'Emission Factors'!$C$45-1)))+1))</f>
        <v>0</v>
      </c>
      <c r="R1801" s="176">
        <f ca="1">IFERROR((($O1801+$Q1801)*'Emission Factors'!$C$10)+($P1801*'Emission Factors'!$C$17),"")</f>
        <v>0</v>
      </c>
      <c r="S1801" s="146" t="str">
        <f t="shared" ca="1" si="110"/>
        <v>N/A</v>
      </c>
      <c r="T1801" s="98">
        <f ca="1">IFERROR((($O1801+$Q1801)*'Emission Factors'!$C$11)+($P1801*'Emission Factors'!$C$18),"")</f>
        <v>0</v>
      </c>
      <c r="U1801" s="98">
        <f ca="1">IFERROR((($O1801+$Q1801)*'Emission Factors'!$C$12)+($P1801*'Emission Factors'!$C$19),"")</f>
        <v>0</v>
      </c>
      <c r="V1801" s="98">
        <f ca="1">IFERROR((($O1801+$Q1801)*'Emission Factors'!$C$13)+($P1801*'Emission Factors'!$C$20),"")</f>
        <v>0</v>
      </c>
      <c r="W1801" s="147">
        <f ca="1">IFERROR(IF(N1801="Residential",($O1801+Q1801)*'Emission Factors'!$C$14+(P1801*'Emission Factors'!$C$21),($O1801+Q1801)*'Emission Factors'!$C$15+(P1801*'Emission Factors'!$C$22)),"")</f>
        <v>0</v>
      </c>
      <c r="X1801" s="97">
        <f t="shared" si="111"/>
        <v>0</v>
      </c>
    </row>
    <row r="1802" spans="2:24" x14ac:dyDescent="0.3">
      <c r="B1802" s="94"/>
      <c r="C1802" s="95"/>
      <c r="D1802" s="95"/>
      <c r="E1802" s="95"/>
      <c r="F1802" s="144"/>
      <c r="G1802" s="94"/>
      <c r="H1802" s="145"/>
      <c r="I1802" s="96"/>
      <c r="J1802" s="96"/>
      <c r="K1802" s="96"/>
      <c r="L1802" s="96"/>
      <c r="M1802" s="96"/>
      <c r="N1802" s="96"/>
      <c r="O1802" s="97">
        <f t="shared" si="108"/>
        <v>0</v>
      </c>
      <c r="P1802" s="97">
        <f t="shared" si="109"/>
        <v>0</v>
      </c>
      <c r="Q1802" s="97" cm="1">
        <f t="array" aca="1" ref="Q1802" ca="1">IF(I1802=0,0,$E1802*$I1802*(SUMPRODUCT((1-'Emission Factors'!$C$37)^ROW(INDIRECT("1:" &amp; 'Emission Factors'!$C$45-1)))+1))</f>
        <v>0</v>
      </c>
      <c r="R1802" s="176">
        <f ca="1">IFERROR((($O1802+$Q1802)*'Emission Factors'!$C$10)+($P1802*'Emission Factors'!$C$17),"")</f>
        <v>0</v>
      </c>
      <c r="S1802" s="146" t="str">
        <f t="shared" ca="1" si="110"/>
        <v>N/A</v>
      </c>
      <c r="T1802" s="98">
        <f ca="1">IFERROR((($O1802+$Q1802)*'Emission Factors'!$C$11)+($P1802*'Emission Factors'!$C$18),"")</f>
        <v>0</v>
      </c>
      <c r="U1802" s="98">
        <f ca="1">IFERROR((($O1802+$Q1802)*'Emission Factors'!$C$12)+($P1802*'Emission Factors'!$C$19),"")</f>
        <v>0</v>
      </c>
      <c r="V1802" s="98">
        <f ca="1">IFERROR((($O1802+$Q1802)*'Emission Factors'!$C$13)+($P1802*'Emission Factors'!$C$20),"")</f>
        <v>0</v>
      </c>
      <c r="W1802" s="147">
        <f ca="1">IFERROR(IF(N1802="Residential",($O1802+Q1802)*'Emission Factors'!$C$14+(P1802*'Emission Factors'!$C$21),($O1802+Q1802)*'Emission Factors'!$C$15+(P1802*'Emission Factors'!$C$22)),"")</f>
        <v>0</v>
      </c>
      <c r="X1802" s="97">
        <f t="shared" si="111"/>
        <v>0</v>
      </c>
    </row>
    <row r="1803" spans="2:24" x14ac:dyDescent="0.3">
      <c r="B1803" s="94"/>
      <c r="C1803" s="95"/>
      <c r="D1803" s="95"/>
      <c r="E1803" s="95"/>
      <c r="F1803" s="144"/>
      <c r="G1803" s="94"/>
      <c r="H1803" s="145"/>
      <c r="I1803" s="96"/>
      <c r="J1803" s="96"/>
      <c r="K1803" s="96"/>
      <c r="L1803" s="96"/>
      <c r="M1803" s="96"/>
      <c r="N1803" s="96"/>
      <c r="O1803" s="97">
        <f t="shared" si="108"/>
        <v>0</v>
      </c>
      <c r="P1803" s="97">
        <f t="shared" si="109"/>
        <v>0</v>
      </c>
      <c r="Q1803" s="97" cm="1">
        <f t="array" aca="1" ref="Q1803" ca="1">IF(I1803=0,0,$E1803*$I1803*(SUMPRODUCT((1-'Emission Factors'!$C$37)^ROW(INDIRECT("1:" &amp; 'Emission Factors'!$C$45-1)))+1))</f>
        <v>0</v>
      </c>
      <c r="R1803" s="176">
        <f ca="1">IFERROR((($O1803+$Q1803)*'Emission Factors'!$C$10)+($P1803*'Emission Factors'!$C$17),"")</f>
        <v>0</v>
      </c>
      <c r="S1803" s="146" t="str">
        <f t="shared" ca="1" si="110"/>
        <v>N/A</v>
      </c>
      <c r="T1803" s="98">
        <f ca="1">IFERROR((($O1803+$Q1803)*'Emission Factors'!$C$11)+($P1803*'Emission Factors'!$C$18),"")</f>
        <v>0</v>
      </c>
      <c r="U1803" s="98">
        <f ca="1">IFERROR((($O1803+$Q1803)*'Emission Factors'!$C$12)+($P1803*'Emission Factors'!$C$19),"")</f>
        <v>0</v>
      </c>
      <c r="V1803" s="98">
        <f ca="1">IFERROR((($O1803+$Q1803)*'Emission Factors'!$C$13)+($P1803*'Emission Factors'!$C$20),"")</f>
        <v>0</v>
      </c>
      <c r="W1803" s="147">
        <f ca="1">IFERROR(IF(N1803="Residential",($O1803+Q1803)*'Emission Factors'!$C$14+(P1803*'Emission Factors'!$C$21),($O1803+Q1803)*'Emission Factors'!$C$15+(P1803*'Emission Factors'!$C$22)),"")</f>
        <v>0</v>
      </c>
      <c r="X1803" s="97">
        <f t="shared" si="111"/>
        <v>0</v>
      </c>
    </row>
    <row r="1804" spans="2:24" x14ac:dyDescent="0.3">
      <c r="B1804" s="94"/>
      <c r="C1804" s="95"/>
      <c r="D1804" s="95"/>
      <c r="E1804" s="95"/>
      <c r="F1804" s="144"/>
      <c r="G1804" s="94"/>
      <c r="H1804" s="145"/>
      <c r="I1804" s="96"/>
      <c r="J1804" s="96"/>
      <c r="K1804" s="96"/>
      <c r="L1804" s="96"/>
      <c r="M1804" s="96"/>
      <c r="N1804" s="96"/>
      <c r="O1804" s="97">
        <f t="shared" si="108"/>
        <v>0</v>
      </c>
      <c r="P1804" s="97">
        <f t="shared" si="109"/>
        <v>0</v>
      </c>
      <c r="Q1804" s="97" cm="1">
        <f t="array" aca="1" ref="Q1804" ca="1">IF(I1804=0,0,$E1804*$I1804*(SUMPRODUCT((1-'Emission Factors'!$C$37)^ROW(INDIRECT("1:" &amp; 'Emission Factors'!$C$45-1)))+1))</f>
        <v>0</v>
      </c>
      <c r="R1804" s="176">
        <f ca="1">IFERROR((($O1804+$Q1804)*'Emission Factors'!$C$10)+($P1804*'Emission Factors'!$C$17),"")</f>
        <v>0</v>
      </c>
      <c r="S1804" s="146" t="str">
        <f t="shared" ca="1" si="110"/>
        <v>N/A</v>
      </c>
      <c r="T1804" s="98">
        <f ca="1">IFERROR((($O1804+$Q1804)*'Emission Factors'!$C$11)+($P1804*'Emission Factors'!$C$18),"")</f>
        <v>0</v>
      </c>
      <c r="U1804" s="98">
        <f ca="1">IFERROR((($O1804+$Q1804)*'Emission Factors'!$C$12)+($P1804*'Emission Factors'!$C$19),"")</f>
        <v>0</v>
      </c>
      <c r="V1804" s="98">
        <f ca="1">IFERROR((($O1804+$Q1804)*'Emission Factors'!$C$13)+($P1804*'Emission Factors'!$C$20),"")</f>
        <v>0</v>
      </c>
      <c r="W1804" s="147">
        <f ca="1">IFERROR(IF(N1804="Residential",($O1804+Q1804)*'Emission Factors'!$C$14+(P1804*'Emission Factors'!$C$21),($O1804+Q1804)*'Emission Factors'!$C$15+(P1804*'Emission Factors'!$C$22)),"")</f>
        <v>0</v>
      </c>
      <c r="X1804" s="97">
        <f t="shared" si="111"/>
        <v>0</v>
      </c>
    </row>
    <row r="1805" spans="2:24" x14ac:dyDescent="0.3">
      <c r="B1805" s="94"/>
      <c r="C1805" s="95"/>
      <c r="D1805" s="95"/>
      <c r="E1805" s="95"/>
      <c r="F1805" s="144"/>
      <c r="G1805" s="94"/>
      <c r="H1805" s="145"/>
      <c r="I1805" s="96"/>
      <c r="J1805" s="96"/>
      <c r="K1805" s="96"/>
      <c r="L1805" s="96"/>
      <c r="M1805" s="96"/>
      <c r="N1805" s="96"/>
      <c r="O1805" s="97">
        <f t="shared" si="108"/>
        <v>0</v>
      </c>
      <c r="P1805" s="97">
        <f t="shared" si="109"/>
        <v>0</v>
      </c>
      <c r="Q1805" s="97" cm="1">
        <f t="array" aca="1" ref="Q1805" ca="1">IF(I1805=0,0,$E1805*$I1805*(SUMPRODUCT((1-'Emission Factors'!$C$37)^ROW(INDIRECT("1:" &amp; 'Emission Factors'!$C$45-1)))+1))</f>
        <v>0</v>
      </c>
      <c r="R1805" s="176">
        <f ca="1">IFERROR((($O1805+$Q1805)*'Emission Factors'!$C$10)+($P1805*'Emission Factors'!$C$17),"")</f>
        <v>0</v>
      </c>
      <c r="S1805" s="146" t="str">
        <f t="shared" ca="1" si="110"/>
        <v>N/A</v>
      </c>
      <c r="T1805" s="98">
        <f ca="1">IFERROR((($O1805+$Q1805)*'Emission Factors'!$C$11)+($P1805*'Emission Factors'!$C$18),"")</f>
        <v>0</v>
      </c>
      <c r="U1805" s="98">
        <f ca="1">IFERROR((($O1805+$Q1805)*'Emission Factors'!$C$12)+($P1805*'Emission Factors'!$C$19),"")</f>
        <v>0</v>
      </c>
      <c r="V1805" s="98">
        <f ca="1">IFERROR((($O1805+$Q1805)*'Emission Factors'!$C$13)+($P1805*'Emission Factors'!$C$20),"")</f>
        <v>0</v>
      </c>
      <c r="W1805" s="147">
        <f ca="1">IFERROR(IF(N1805="Residential",($O1805+Q1805)*'Emission Factors'!$C$14+(P1805*'Emission Factors'!$C$21),($O1805+Q1805)*'Emission Factors'!$C$15+(P1805*'Emission Factors'!$C$22)),"")</f>
        <v>0</v>
      </c>
      <c r="X1805" s="97">
        <f t="shared" si="111"/>
        <v>0</v>
      </c>
    </row>
    <row r="1806" spans="2:24" x14ac:dyDescent="0.3">
      <c r="B1806" s="94"/>
      <c r="C1806" s="95"/>
      <c r="D1806" s="95"/>
      <c r="E1806" s="95"/>
      <c r="F1806" s="144"/>
      <c r="G1806" s="94"/>
      <c r="H1806" s="145"/>
      <c r="I1806" s="96"/>
      <c r="J1806" s="96"/>
      <c r="K1806" s="96"/>
      <c r="L1806" s="96"/>
      <c r="M1806" s="96"/>
      <c r="N1806" s="96"/>
      <c r="O1806" s="97">
        <f t="shared" si="108"/>
        <v>0</v>
      </c>
      <c r="P1806" s="97">
        <f t="shared" si="109"/>
        <v>0</v>
      </c>
      <c r="Q1806" s="97" cm="1">
        <f t="array" aca="1" ref="Q1806" ca="1">IF(I1806=0,0,$E1806*$I1806*(SUMPRODUCT((1-'Emission Factors'!$C$37)^ROW(INDIRECT("1:" &amp; 'Emission Factors'!$C$45-1)))+1))</f>
        <v>0</v>
      </c>
      <c r="R1806" s="176">
        <f ca="1">IFERROR((($O1806+$Q1806)*'Emission Factors'!$C$10)+($P1806*'Emission Factors'!$C$17),"")</f>
        <v>0</v>
      </c>
      <c r="S1806" s="146" t="str">
        <f t="shared" ca="1" si="110"/>
        <v>N/A</v>
      </c>
      <c r="T1806" s="98">
        <f ca="1">IFERROR((($O1806+$Q1806)*'Emission Factors'!$C$11)+($P1806*'Emission Factors'!$C$18),"")</f>
        <v>0</v>
      </c>
      <c r="U1806" s="98">
        <f ca="1">IFERROR((($O1806+$Q1806)*'Emission Factors'!$C$12)+($P1806*'Emission Factors'!$C$19),"")</f>
        <v>0</v>
      </c>
      <c r="V1806" s="98">
        <f ca="1">IFERROR((($O1806+$Q1806)*'Emission Factors'!$C$13)+($P1806*'Emission Factors'!$C$20),"")</f>
        <v>0</v>
      </c>
      <c r="W1806" s="147">
        <f ca="1">IFERROR(IF(N1806="Residential",($O1806+Q1806)*'Emission Factors'!$C$14+(P1806*'Emission Factors'!$C$21),($O1806+Q1806)*'Emission Factors'!$C$15+(P1806*'Emission Factors'!$C$22)),"")</f>
        <v>0</v>
      </c>
      <c r="X1806" s="97">
        <f t="shared" si="111"/>
        <v>0</v>
      </c>
    </row>
    <row r="1807" spans="2:24" x14ac:dyDescent="0.3">
      <c r="B1807" s="94"/>
      <c r="C1807" s="95"/>
      <c r="D1807" s="95"/>
      <c r="E1807" s="95"/>
      <c r="F1807" s="144"/>
      <c r="G1807" s="94"/>
      <c r="H1807" s="145"/>
      <c r="I1807" s="96"/>
      <c r="J1807" s="96"/>
      <c r="K1807" s="96"/>
      <c r="L1807" s="96"/>
      <c r="M1807" s="96"/>
      <c r="N1807" s="96"/>
      <c r="O1807" s="97">
        <f t="shared" ref="O1807:O1870" si="112">IF($J1807=0,0,$E1807*$J1807*$M1807)</f>
        <v>0</v>
      </c>
      <c r="P1807" s="97">
        <f t="shared" ref="P1807:P1870" si="113">IF(K1807=0,0,$E1807*K1807*M1807)</f>
        <v>0</v>
      </c>
      <c r="Q1807" s="97" cm="1">
        <f t="array" aca="1" ref="Q1807" ca="1">IF(I1807=0,0,$E1807*$I1807*(SUMPRODUCT((1-'Emission Factors'!$C$37)^ROW(INDIRECT("1:" &amp; 'Emission Factors'!$C$45-1)))+1))</f>
        <v>0</v>
      </c>
      <c r="R1807" s="176">
        <f ca="1">IFERROR((($O1807+$Q1807)*'Emission Factors'!$C$10)+($P1807*'Emission Factors'!$C$17),"")</f>
        <v>0</v>
      </c>
      <c r="S1807" s="146" t="str">
        <f t="shared" ref="S1807:S1870" ca="1" si="114">IFERROR(R1807/H1807,"N/A")</f>
        <v>N/A</v>
      </c>
      <c r="T1807" s="98">
        <f ca="1">IFERROR((($O1807+$Q1807)*'Emission Factors'!$C$11)+($P1807*'Emission Factors'!$C$18),"")</f>
        <v>0</v>
      </c>
      <c r="U1807" s="98">
        <f ca="1">IFERROR((($O1807+$Q1807)*'Emission Factors'!$C$12)+($P1807*'Emission Factors'!$C$19),"")</f>
        <v>0</v>
      </c>
      <c r="V1807" s="98">
        <f ca="1">IFERROR((($O1807+$Q1807)*'Emission Factors'!$C$13)+($P1807*'Emission Factors'!$C$20),"")</f>
        <v>0</v>
      </c>
      <c r="W1807" s="147">
        <f ca="1">IFERROR(IF(N1807="Residential",($O1807+Q1807)*'Emission Factors'!$C$14+(P1807*'Emission Factors'!$C$21),($O1807+Q1807)*'Emission Factors'!$C$15+(P1807*'Emission Factors'!$C$22)),"")</f>
        <v>0</v>
      </c>
      <c r="X1807" s="97">
        <f t="shared" ref="X1807:X1870" si="115">IF(L1807=0,0,$E1807*$L1807*$M1807)</f>
        <v>0</v>
      </c>
    </row>
    <row r="1808" spans="2:24" x14ac:dyDescent="0.3">
      <c r="B1808" s="94"/>
      <c r="C1808" s="95"/>
      <c r="D1808" s="95"/>
      <c r="E1808" s="95"/>
      <c r="F1808" s="144"/>
      <c r="G1808" s="94"/>
      <c r="H1808" s="145"/>
      <c r="I1808" s="96"/>
      <c r="J1808" s="96"/>
      <c r="K1808" s="96"/>
      <c r="L1808" s="96"/>
      <c r="M1808" s="96"/>
      <c r="N1808" s="96"/>
      <c r="O1808" s="97">
        <f t="shared" si="112"/>
        <v>0</v>
      </c>
      <c r="P1808" s="97">
        <f t="shared" si="113"/>
        <v>0</v>
      </c>
      <c r="Q1808" s="97" cm="1">
        <f t="array" aca="1" ref="Q1808" ca="1">IF(I1808=0,0,$E1808*$I1808*(SUMPRODUCT((1-'Emission Factors'!$C$37)^ROW(INDIRECT("1:" &amp; 'Emission Factors'!$C$45-1)))+1))</f>
        <v>0</v>
      </c>
      <c r="R1808" s="176">
        <f ca="1">IFERROR((($O1808+$Q1808)*'Emission Factors'!$C$10)+($P1808*'Emission Factors'!$C$17),"")</f>
        <v>0</v>
      </c>
      <c r="S1808" s="146" t="str">
        <f t="shared" ca="1" si="114"/>
        <v>N/A</v>
      </c>
      <c r="T1808" s="98">
        <f ca="1">IFERROR((($O1808+$Q1808)*'Emission Factors'!$C$11)+($P1808*'Emission Factors'!$C$18),"")</f>
        <v>0</v>
      </c>
      <c r="U1808" s="98">
        <f ca="1">IFERROR((($O1808+$Q1808)*'Emission Factors'!$C$12)+($P1808*'Emission Factors'!$C$19),"")</f>
        <v>0</v>
      </c>
      <c r="V1808" s="98">
        <f ca="1">IFERROR((($O1808+$Q1808)*'Emission Factors'!$C$13)+($P1808*'Emission Factors'!$C$20),"")</f>
        <v>0</v>
      </c>
      <c r="W1808" s="147">
        <f ca="1">IFERROR(IF(N1808="Residential",($O1808+Q1808)*'Emission Factors'!$C$14+(P1808*'Emission Factors'!$C$21),($O1808+Q1808)*'Emission Factors'!$C$15+(P1808*'Emission Factors'!$C$22)),"")</f>
        <v>0</v>
      </c>
      <c r="X1808" s="97">
        <f t="shared" si="115"/>
        <v>0</v>
      </c>
    </row>
    <row r="1809" spans="2:24" x14ac:dyDescent="0.3">
      <c r="B1809" s="94"/>
      <c r="C1809" s="95"/>
      <c r="D1809" s="95"/>
      <c r="E1809" s="95"/>
      <c r="F1809" s="144"/>
      <c r="G1809" s="94"/>
      <c r="H1809" s="145"/>
      <c r="I1809" s="96"/>
      <c r="J1809" s="96"/>
      <c r="K1809" s="96"/>
      <c r="L1809" s="96"/>
      <c r="M1809" s="96"/>
      <c r="N1809" s="96"/>
      <c r="O1809" s="97">
        <f t="shared" si="112"/>
        <v>0</v>
      </c>
      <c r="P1809" s="97">
        <f t="shared" si="113"/>
        <v>0</v>
      </c>
      <c r="Q1809" s="97" cm="1">
        <f t="array" aca="1" ref="Q1809" ca="1">IF(I1809=0,0,$E1809*$I1809*(SUMPRODUCT((1-'Emission Factors'!$C$37)^ROW(INDIRECT("1:" &amp; 'Emission Factors'!$C$45-1)))+1))</f>
        <v>0</v>
      </c>
      <c r="R1809" s="176">
        <f ca="1">IFERROR((($O1809+$Q1809)*'Emission Factors'!$C$10)+($P1809*'Emission Factors'!$C$17),"")</f>
        <v>0</v>
      </c>
      <c r="S1809" s="146" t="str">
        <f t="shared" ca="1" si="114"/>
        <v>N/A</v>
      </c>
      <c r="T1809" s="98">
        <f ca="1">IFERROR((($O1809+$Q1809)*'Emission Factors'!$C$11)+($P1809*'Emission Factors'!$C$18),"")</f>
        <v>0</v>
      </c>
      <c r="U1809" s="98">
        <f ca="1">IFERROR((($O1809+$Q1809)*'Emission Factors'!$C$12)+($P1809*'Emission Factors'!$C$19),"")</f>
        <v>0</v>
      </c>
      <c r="V1809" s="98">
        <f ca="1">IFERROR((($O1809+$Q1809)*'Emission Factors'!$C$13)+($P1809*'Emission Factors'!$C$20),"")</f>
        <v>0</v>
      </c>
      <c r="W1809" s="147">
        <f ca="1">IFERROR(IF(N1809="Residential",($O1809+Q1809)*'Emission Factors'!$C$14+(P1809*'Emission Factors'!$C$21),($O1809+Q1809)*'Emission Factors'!$C$15+(P1809*'Emission Factors'!$C$22)),"")</f>
        <v>0</v>
      </c>
      <c r="X1809" s="97">
        <f t="shared" si="115"/>
        <v>0</v>
      </c>
    </row>
    <row r="1810" spans="2:24" x14ac:dyDescent="0.3">
      <c r="B1810" s="94"/>
      <c r="C1810" s="95"/>
      <c r="D1810" s="95"/>
      <c r="E1810" s="95"/>
      <c r="F1810" s="144"/>
      <c r="G1810" s="94"/>
      <c r="H1810" s="145"/>
      <c r="I1810" s="96"/>
      <c r="J1810" s="96"/>
      <c r="K1810" s="96"/>
      <c r="L1810" s="96"/>
      <c r="M1810" s="96"/>
      <c r="N1810" s="96"/>
      <c r="O1810" s="97">
        <f t="shared" si="112"/>
        <v>0</v>
      </c>
      <c r="P1810" s="97">
        <f t="shared" si="113"/>
        <v>0</v>
      </c>
      <c r="Q1810" s="97" cm="1">
        <f t="array" aca="1" ref="Q1810" ca="1">IF(I1810=0,0,$E1810*$I1810*(SUMPRODUCT((1-'Emission Factors'!$C$37)^ROW(INDIRECT("1:" &amp; 'Emission Factors'!$C$45-1)))+1))</f>
        <v>0</v>
      </c>
      <c r="R1810" s="176">
        <f ca="1">IFERROR((($O1810+$Q1810)*'Emission Factors'!$C$10)+($P1810*'Emission Factors'!$C$17),"")</f>
        <v>0</v>
      </c>
      <c r="S1810" s="146" t="str">
        <f t="shared" ca="1" si="114"/>
        <v>N/A</v>
      </c>
      <c r="T1810" s="98">
        <f ca="1">IFERROR((($O1810+$Q1810)*'Emission Factors'!$C$11)+($P1810*'Emission Factors'!$C$18),"")</f>
        <v>0</v>
      </c>
      <c r="U1810" s="98">
        <f ca="1">IFERROR((($O1810+$Q1810)*'Emission Factors'!$C$12)+($P1810*'Emission Factors'!$C$19),"")</f>
        <v>0</v>
      </c>
      <c r="V1810" s="98">
        <f ca="1">IFERROR((($O1810+$Q1810)*'Emission Factors'!$C$13)+($P1810*'Emission Factors'!$C$20),"")</f>
        <v>0</v>
      </c>
      <c r="W1810" s="147">
        <f ca="1">IFERROR(IF(N1810="Residential",($O1810+Q1810)*'Emission Factors'!$C$14+(P1810*'Emission Factors'!$C$21),($O1810+Q1810)*'Emission Factors'!$C$15+(P1810*'Emission Factors'!$C$22)),"")</f>
        <v>0</v>
      </c>
      <c r="X1810" s="97">
        <f t="shared" si="115"/>
        <v>0</v>
      </c>
    </row>
    <row r="1811" spans="2:24" x14ac:dyDescent="0.3">
      <c r="B1811" s="94"/>
      <c r="C1811" s="95"/>
      <c r="D1811" s="95"/>
      <c r="E1811" s="95"/>
      <c r="F1811" s="144"/>
      <c r="G1811" s="94"/>
      <c r="H1811" s="145"/>
      <c r="I1811" s="96"/>
      <c r="J1811" s="96"/>
      <c r="K1811" s="96"/>
      <c r="L1811" s="96"/>
      <c r="M1811" s="96"/>
      <c r="N1811" s="96"/>
      <c r="O1811" s="97">
        <f t="shared" si="112"/>
        <v>0</v>
      </c>
      <c r="P1811" s="97">
        <f t="shared" si="113"/>
        <v>0</v>
      </c>
      <c r="Q1811" s="97" cm="1">
        <f t="array" aca="1" ref="Q1811" ca="1">IF(I1811=0,0,$E1811*$I1811*(SUMPRODUCT((1-'Emission Factors'!$C$37)^ROW(INDIRECT("1:" &amp; 'Emission Factors'!$C$45-1)))+1))</f>
        <v>0</v>
      </c>
      <c r="R1811" s="176">
        <f ca="1">IFERROR((($O1811+$Q1811)*'Emission Factors'!$C$10)+($P1811*'Emission Factors'!$C$17),"")</f>
        <v>0</v>
      </c>
      <c r="S1811" s="146" t="str">
        <f t="shared" ca="1" si="114"/>
        <v>N/A</v>
      </c>
      <c r="T1811" s="98">
        <f ca="1">IFERROR((($O1811+$Q1811)*'Emission Factors'!$C$11)+($P1811*'Emission Factors'!$C$18),"")</f>
        <v>0</v>
      </c>
      <c r="U1811" s="98">
        <f ca="1">IFERROR((($O1811+$Q1811)*'Emission Factors'!$C$12)+($P1811*'Emission Factors'!$C$19),"")</f>
        <v>0</v>
      </c>
      <c r="V1811" s="98">
        <f ca="1">IFERROR((($O1811+$Q1811)*'Emission Factors'!$C$13)+($P1811*'Emission Factors'!$C$20),"")</f>
        <v>0</v>
      </c>
      <c r="W1811" s="147">
        <f ca="1">IFERROR(IF(N1811="Residential",($O1811+Q1811)*'Emission Factors'!$C$14+(P1811*'Emission Factors'!$C$21),($O1811+Q1811)*'Emission Factors'!$C$15+(P1811*'Emission Factors'!$C$22)),"")</f>
        <v>0</v>
      </c>
      <c r="X1811" s="97">
        <f t="shared" si="115"/>
        <v>0</v>
      </c>
    </row>
    <row r="1812" spans="2:24" x14ac:dyDescent="0.3">
      <c r="B1812" s="94"/>
      <c r="C1812" s="95"/>
      <c r="D1812" s="95"/>
      <c r="E1812" s="95"/>
      <c r="F1812" s="144"/>
      <c r="G1812" s="94"/>
      <c r="H1812" s="145"/>
      <c r="I1812" s="96"/>
      <c r="J1812" s="96"/>
      <c r="K1812" s="96"/>
      <c r="L1812" s="96"/>
      <c r="M1812" s="96"/>
      <c r="N1812" s="96"/>
      <c r="O1812" s="97">
        <f t="shared" si="112"/>
        <v>0</v>
      </c>
      <c r="P1812" s="97">
        <f t="shared" si="113"/>
        <v>0</v>
      </c>
      <c r="Q1812" s="97" cm="1">
        <f t="array" aca="1" ref="Q1812" ca="1">IF(I1812=0,0,$E1812*$I1812*(SUMPRODUCT((1-'Emission Factors'!$C$37)^ROW(INDIRECT("1:" &amp; 'Emission Factors'!$C$45-1)))+1))</f>
        <v>0</v>
      </c>
      <c r="R1812" s="176">
        <f ca="1">IFERROR((($O1812+$Q1812)*'Emission Factors'!$C$10)+($P1812*'Emission Factors'!$C$17),"")</f>
        <v>0</v>
      </c>
      <c r="S1812" s="146" t="str">
        <f t="shared" ca="1" si="114"/>
        <v>N/A</v>
      </c>
      <c r="T1812" s="98">
        <f ca="1">IFERROR((($O1812+$Q1812)*'Emission Factors'!$C$11)+($P1812*'Emission Factors'!$C$18),"")</f>
        <v>0</v>
      </c>
      <c r="U1812" s="98">
        <f ca="1">IFERROR((($O1812+$Q1812)*'Emission Factors'!$C$12)+($P1812*'Emission Factors'!$C$19),"")</f>
        <v>0</v>
      </c>
      <c r="V1812" s="98">
        <f ca="1">IFERROR((($O1812+$Q1812)*'Emission Factors'!$C$13)+($P1812*'Emission Factors'!$C$20),"")</f>
        <v>0</v>
      </c>
      <c r="W1812" s="147">
        <f ca="1">IFERROR(IF(N1812="Residential",($O1812+Q1812)*'Emission Factors'!$C$14+(P1812*'Emission Factors'!$C$21),($O1812+Q1812)*'Emission Factors'!$C$15+(P1812*'Emission Factors'!$C$22)),"")</f>
        <v>0</v>
      </c>
      <c r="X1812" s="97">
        <f t="shared" si="115"/>
        <v>0</v>
      </c>
    </row>
    <row r="1813" spans="2:24" x14ac:dyDescent="0.3">
      <c r="B1813" s="94"/>
      <c r="C1813" s="95"/>
      <c r="D1813" s="95"/>
      <c r="E1813" s="95"/>
      <c r="F1813" s="144"/>
      <c r="G1813" s="94"/>
      <c r="H1813" s="145"/>
      <c r="I1813" s="96"/>
      <c r="J1813" s="96"/>
      <c r="K1813" s="96"/>
      <c r="L1813" s="96"/>
      <c r="M1813" s="96"/>
      <c r="N1813" s="96"/>
      <c r="O1813" s="97">
        <f t="shared" si="112"/>
        <v>0</v>
      </c>
      <c r="P1813" s="97">
        <f t="shared" si="113"/>
        <v>0</v>
      </c>
      <c r="Q1813" s="97" cm="1">
        <f t="array" aca="1" ref="Q1813" ca="1">IF(I1813=0,0,$E1813*$I1813*(SUMPRODUCT((1-'Emission Factors'!$C$37)^ROW(INDIRECT("1:" &amp; 'Emission Factors'!$C$45-1)))+1))</f>
        <v>0</v>
      </c>
      <c r="R1813" s="176">
        <f ca="1">IFERROR((($O1813+$Q1813)*'Emission Factors'!$C$10)+($P1813*'Emission Factors'!$C$17),"")</f>
        <v>0</v>
      </c>
      <c r="S1813" s="146" t="str">
        <f t="shared" ca="1" si="114"/>
        <v>N/A</v>
      </c>
      <c r="T1813" s="98">
        <f ca="1">IFERROR((($O1813+$Q1813)*'Emission Factors'!$C$11)+($P1813*'Emission Factors'!$C$18),"")</f>
        <v>0</v>
      </c>
      <c r="U1813" s="98">
        <f ca="1">IFERROR((($O1813+$Q1813)*'Emission Factors'!$C$12)+($P1813*'Emission Factors'!$C$19),"")</f>
        <v>0</v>
      </c>
      <c r="V1813" s="98">
        <f ca="1">IFERROR((($O1813+$Q1813)*'Emission Factors'!$C$13)+($P1813*'Emission Factors'!$C$20),"")</f>
        <v>0</v>
      </c>
      <c r="W1813" s="147">
        <f ca="1">IFERROR(IF(N1813="Residential",($O1813+Q1813)*'Emission Factors'!$C$14+(P1813*'Emission Factors'!$C$21),($O1813+Q1813)*'Emission Factors'!$C$15+(P1813*'Emission Factors'!$C$22)),"")</f>
        <v>0</v>
      </c>
      <c r="X1813" s="97">
        <f t="shared" si="115"/>
        <v>0</v>
      </c>
    </row>
    <row r="1814" spans="2:24" x14ac:dyDescent="0.3">
      <c r="B1814" s="94"/>
      <c r="C1814" s="95"/>
      <c r="D1814" s="95"/>
      <c r="E1814" s="95"/>
      <c r="F1814" s="144"/>
      <c r="G1814" s="94"/>
      <c r="H1814" s="145"/>
      <c r="I1814" s="96"/>
      <c r="J1814" s="96"/>
      <c r="K1814" s="96"/>
      <c r="L1814" s="96"/>
      <c r="M1814" s="96"/>
      <c r="N1814" s="96"/>
      <c r="O1814" s="97">
        <f t="shared" si="112"/>
        <v>0</v>
      </c>
      <c r="P1814" s="97">
        <f t="shared" si="113"/>
        <v>0</v>
      </c>
      <c r="Q1814" s="97" cm="1">
        <f t="array" aca="1" ref="Q1814" ca="1">IF(I1814=0,0,$E1814*$I1814*(SUMPRODUCT((1-'Emission Factors'!$C$37)^ROW(INDIRECT("1:" &amp; 'Emission Factors'!$C$45-1)))+1))</f>
        <v>0</v>
      </c>
      <c r="R1814" s="176">
        <f ca="1">IFERROR((($O1814+$Q1814)*'Emission Factors'!$C$10)+($P1814*'Emission Factors'!$C$17),"")</f>
        <v>0</v>
      </c>
      <c r="S1814" s="146" t="str">
        <f t="shared" ca="1" si="114"/>
        <v>N/A</v>
      </c>
      <c r="T1814" s="98">
        <f ca="1">IFERROR((($O1814+$Q1814)*'Emission Factors'!$C$11)+($P1814*'Emission Factors'!$C$18),"")</f>
        <v>0</v>
      </c>
      <c r="U1814" s="98">
        <f ca="1">IFERROR((($O1814+$Q1814)*'Emission Factors'!$C$12)+($P1814*'Emission Factors'!$C$19),"")</f>
        <v>0</v>
      </c>
      <c r="V1814" s="98">
        <f ca="1">IFERROR((($O1814+$Q1814)*'Emission Factors'!$C$13)+($P1814*'Emission Factors'!$C$20),"")</f>
        <v>0</v>
      </c>
      <c r="W1814" s="147">
        <f ca="1">IFERROR(IF(N1814="Residential",($O1814+Q1814)*'Emission Factors'!$C$14+(P1814*'Emission Factors'!$C$21),($O1814+Q1814)*'Emission Factors'!$C$15+(P1814*'Emission Factors'!$C$22)),"")</f>
        <v>0</v>
      </c>
      <c r="X1814" s="97">
        <f t="shared" si="115"/>
        <v>0</v>
      </c>
    </row>
    <row r="1815" spans="2:24" x14ac:dyDescent="0.3">
      <c r="B1815" s="94"/>
      <c r="C1815" s="95"/>
      <c r="D1815" s="95"/>
      <c r="E1815" s="95"/>
      <c r="F1815" s="144"/>
      <c r="G1815" s="94"/>
      <c r="H1815" s="145"/>
      <c r="I1815" s="96"/>
      <c r="J1815" s="96"/>
      <c r="K1815" s="96"/>
      <c r="L1815" s="96"/>
      <c r="M1815" s="96"/>
      <c r="N1815" s="96"/>
      <c r="O1815" s="97">
        <f t="shared" si="112"/>
        <v>0</v>
      </c>
      <c r="P1815" s="97">
        <f t="shared" si="113"/>
        <v>0</v>
      </c>
      <c r="Q1815" s="97" cm="1">
        <f t="array" aca="1" ref="Q1815" ca="1">IF(I1815=0,0,$E1815*$I1815*(SUMPRODUCT((1-'Emission Factors'!$C$37)^ROW(INDIRECT("1:" &amp; 'Emission Factors'!$C$45-1)))+1))</f>
        <v>0</v>
      </c>
      <c r="R1815" s="176">
        <f ca="1">IFERROR((($O1815+$Q1815)*'Emission Factors'!$C$10)+($P1815*'Emission Factors'!$C$17),"")</f>
        <v>0</v>
      </c>
      <c r="S1815" s="146" t="str">
        <f t="shared" ca="1" si="114"/>
        <v>N/A</v>
      </c>
      <c r="T1815" s="98">
        <f ca="1">IFERROR((($O1815+$Q1815)*'Emission Factors'!$C$11)+($P1815*'Emission Factors'!$C$18),"")</f>
        <v>0</v>
      </c>
      <c r="U1815" s="98">
        <f ca="1">IFERROR((($O1815+$Q1815)*'Emission Factors'!$C$12)+($P1815*'Emission Factors'!$C$19),"")</f>
        <v>0</v>
      </c>
      <c r="V1815" s="98">
        <f ca="1">IFERROR((($O1815+$Q1815)*'Emission Factors'!$C$13)+($P1815*'Emission Factors'!$C$20),"")</f>
        <v>0</v>
      </c>
      <c r="W1815" s="147">
        <f ca="1">IFERROR(IF(N1815="Residential",($O1815+Q1815)*'Emission Factors'!$C$14+(P1815*'Emission Factors'!$C$21),($O1815+Q1815)*'Emission Factors'!$C$15+(P1815*'Emission Factors'!$C$22)),"")</f>
        <v>0</v>
      </c>
      <c r="X1815" s="97">
        <f t="shared" si="115"/>
        <v>0</v>
      </c>
    </row>
    <row r="1816" spans="2:24" x14ac:dyDescent="0.3">
      <c r="B1816" s="94"/>
      <c r="C1816" s="95"/>
      <c r="D1816" s="95"/>
      <c r="E1816" s="95"/>
      <c r="F1816" s="144"/>
      <c r="G1816" s="94"/>
      <c r="H1816" s="145"/>
      <c r="I1816" s="96"/>
      <c r="J1816" s="96"/>
      <c r="K1816" s="96"/>
      <c r="L1816" s="96"/>
      <c r="M1816" s="96"/>
      <c r="N1816" s="96"/>
      <c r="O1816" s="97">
        <f t="shared" si="112"/>
        <v>0</v>
      </c>
      <c r="P1816" s="97">
        <f t="shared" si="113"/>
        <v>0</v>
      </c>
      <c r="Q1816" s="97" cm="1">
        <f t="array" aca="1" ref="Q1816" ca="1">IF(I1816=0,0,$E1816*$I1816*(SUMPRODUCT((1-'Emission Factors'!$C$37)^ROW(INDIRECT("1:" &amp; 'Emission Factors'!$C$45-1)))+1))</f>
        <v>0</v>
      </c>
      <c r="R1816" s="176">
        <f ca="1">IFERROR((($O1816+$Q1816)*'Emission Factors'!$C$10)+($P1816*'Emission Factors'!$C$17),"")</f>
        <v>0</v>
      </c>
      <c r="S1816" s="146" t="str">
        <f t="shared" ca="1" si="114"/>
        <v>N/A</v>
      </c>
      <c r="T1816" s="98">
        <f ca="1">IFERROR((($O1816+$Q1816)*'Emission Factors'!$C$11)+($P1816*'Emission Factors'!$C$18),"")</f>
        <v>0</v>
      </c>
      <c r="U1816" s="98">
        <f ca="1">IFERROR((($O1816+$Q1816)*'Emission Factors'!$C$12)+($P1816*'Emission Factors'!$C$19),"")</f>
        <v>0</v>
      </c>
      <c r="V1816" s="98">
        <f ca="1">IFERROR((($O1816+$Q1816)*'Emission Factors'!$C$13)+($P1816*'Emission Factors'!$C$20),"")</f>
        <v>0</v>
      </c>
      <c r="W1816" s="147">
        <f ca="1">IFERROR(IF(N1816="Residential",($O1816+Q1816)*'Emission Factors'!$C$14+(P1816*'Emission Factors'!$C$21),($O1816+Q1816)*'Emission Factors'!$C$15+(P1816*'Emission Factors'!$C$22)),"")</f>
        <v>0</v>
      </c>
      <c r="X1816" s="97">
        <f t="shared" si="115"/>
        <v>0</v>
      </c>
    </row>
    <row r="1817" spans="2:24" x14ac:dyDescent="0.3">
      <c r="B1817" s="94"/>
      <c r="C1817" s="95"/>
      <c r="D1817" s="95"/>
      <c r="E1817" s="95"/>
      <c r="F1817" s="144"/>
      <c r="G1817" s="94"/>
      <c r="H1817" s="145"/>
      <c r="I1817" s="96"/>
      <c r="J1817" s="96"/>
      <c r="K1817" s="96"/>
      <c r="L1817" s="96"/>
      <c r="M1817" s="96"/>
      <c r="N1817" s="96"/>
      <c r="O1817" s="97">
        <f t="shared" si="112"/>
        <v>0</v>
      </c>
      <c r="P1817" s="97">
        <f t="shared" si="113"/>
        <v>0</v>
      </c>
      <c r="Q1817" s="97" cm="1">
        <f t="array" aca="1" ref="Q1817" ca="1">IF(I1817=0,0,$E1817*$I1817*(SUMPRODUCT((1-'Emission Factors'!$C$37)^ROW(INDIRECT("1:" &amp; 'Emission Factors'!$C$45-1)))+1))</f>
        <v>0</v>
      </c>
      <c r="R1817" s="176">
        <f ca="1">IFERROR((($O1817+$Q1817)*'Emission Factors'!$C$10)+($P1817*'Emission Factors'!$C$17),"")</f>
        <v>0</v>
      </c>
      <c r="S1817" s="146" t="str">
        <f t="shared" ca="1" si="114"/>
        <v>N/A</v>
      </c>
      <c r="T1817" s="98">
        <f ca="1">IFERROR((($O1817+$Q1817)*'Emission Factors'!$C$11)+($P1817*'Emission Factors'!$C$18),"")</f>
        <v>0</v>
      </c>
      <c r="U1817" s="98">
        <f ca="1">IFERROR((($O1817+$Q1817)*'Emission Factors'!$C$12)+($P1817*'Emission Factors'!$C$19),"")</f>
        <v>0</v>
      </c>
      <c r="V1817" s="98">
        <f ca="1">IFERROR((($O1817+$Q1817)*'Emission Factors'!$C$13)+($P1817*'Emission Factors'!$C$20),"")</f>
        <v>0</v>
      </c>
      <c r="W1817" s="147">
        <f ca="1">IFERROR(IF(N1817="Residential",($O1817+Q1817)*'Emission Factors'!$C$14+(P1817*'Emission Factors'!$C$21),($O1817+Q1817)*'Emission Factors'!$C$15+(P1817*'Emission Factors'!$C$22)),"")</f>
        <v>0</v>
      </c>
      <c r="X1817" s="97">
        <f t="shared" si="115"/>
        <v>0</v>
      </c>
    </row>
    <row r="1818" spans="2:24" x14ac:dyDescent="0.3">
      <c r="B1818" s="94"/>
      <c r="C1818" s="95"/>
      <c r="D1818" s="95"/>
      <c r="E1818" s="95"/>
      <c r="F1818" s="144"/>
      <c r="G1818" s="94"/>
      <c r="H1818" s="145"/>
      <c r="I1818" s="96"/>
      <c r="J1818" s="96"/>
      <c r="K1818" s="96"/>
      <c r="L1818" s="96"/>
      <c r="M1818" s="96"/>
      <c r="N1818" s="96"/>
      <c r="O1818" s="97">
        <f t="shared" si="112"/>
        <v>0</v>
      </c>
      <c r="P1818" s="97">
        <f t="shared" si="113"/>
        <v>0</v>
      </c>
      <c r="Q1818" s="97" cm="1">
        <f t="array" aca="1" ref="Q1818" ca="1">IF(I1818=0,0,$E1818*$I1818*(SUMPRODUCT((1-'Emission Factors'!$C$37)^ROW(INDIRECT("1:" &amp; 'Emission Factors'!$C$45-1)))+1))</f>
        <v>0</v>
      </c>
      <c r="R1818" s="176">
        <f ca="1">IFERROR((($O1818+$Q1818)*'Emission Factors'!$C$10)+($P1818*'Emission Factors'!$C$17),"")</f>
        <v>0</v>
      </c>
      <c r="S1818" s="146" t="str">
        <f t="shared" ca="1" si="114"/>
        <v>N/A</v>
      </c>
      <c r="T1818" s="98">
        <f ca="1">IFERROR((($O1818+$Q1818)*'Emission Factors'!$C$11)+($P1818*'Emission Factors'!$C$18),"")</f>
        <v>0</v>
      </c>
      <c r="U1818" s="98">
        <f ca="1">IFERROR((($O1818+$Q1818)*'Emission Factors'!$C$12)+($P1818*'Emission Factors'!$C$19),"")</f>
        <v>0</v>
      </c>
      <c r="V1818" s="98">
        <f ca="1">IFERROR((($O1818+$Q1818)*'Emission Factors'!$C$13)+($P1818*'Emission Factors'!$C$20),"")</f>
        <v>0</v>
      </c>
      <c r="W1818" s="147">
        <f ca="1">IFERROR(IF(N1818="Residential",($O1818+Q1818)*'Emission Factors'!$C$14+(P1818*'Emission Factors'!$C$21),($O1818+Q1818)*'Emission Factors'!$C$15+(P1818*'Emission Factors'!$C$22)),"")</f>
        <v>0</v>
      </c>
      <c r="X1818" s="97">
        <f t="shared" si="115"/>
        <v>0</v>
      </c>
    </row>
    <row r="1819" spans="2:24" x14ac:dyDescent="0.3">
      <c r="B1819" s="94"/>
      <c r="C1819" s="95"/>
      <c r="D1819" s="95"/>
      <c r="E1819" s="95"/>
      <c r="F1819" s="144"/>
      <c r="G1819" s="94"/>
      <c r="H1819" s="145"/>
      <c r="I1819" s="96"/>
      <c r="J1819" s="96"/>
      <c r="K1819" s="96"/>
      <c r="L1819" s="96"/>
      <c r="M1819" s="96"/>
      <c r="N1819" s="96"/>
      <c r="O1819" s="97">
        <f t="shared" si="112"/>
        <v>0</v>
      </c>
      <c r="P1819" s="97">
        <f t="shared" si="113"/>
        <v>0</v>
      </c>
      <c r="Q1819" s="97" cm="1">
        <f t="array" aca="1" ref="Q1819" ca="1">IF(I1819=0,0,$E1819*$I1819*(SUMPRODUCT((1-'Emission Factors'!$C$37)^ROW(INDIRECT("1:" &amp; 'Emission Factors'!$C$45-1)))+1))</f>
        <v>0</v>
      </c>
      <c r="R1819" s="176">
        <f ca="1">IFERROR((($O1819+$Q1819)*'Emission Factors'!$C$10)+($P1819*'Emission Factors'!$C$17),"")</f>
        <v>0</v>
      </c>
      <c r="S1819" s="146" t="str">
        <f t="shared" ca="1" si="114"/>
        <v>N/A</v>
      </c>
      <c r="T1819" s="98">
        <f ca="1">IFERROR((($O1819+$Q1819)*'Emission Factors'!$C$11)+($P1819*'Emission Factors'!$C$18),"")</f>
        <v>0</v>
      </c>
      <c r="U1819" s="98">
        <f ca="1">IFERROR((($O1819+$Q1819)*'Emission Factors'!$C$12)+($P1819*'Emission Factors'!$C$19),"")</f>
        <v>0</v>
      </c>
      <c r="V1819" s="98">
        <f ca="1">IFERROR((($O1819+$Q1819)*'Emission Factors'!$C$13)+($P1819*'Emission Factors'!$C$20),"")</f>
        <v>0</v>
      </c>
      <c r="W1819" s="147">
        <f ca="1">IFERROR(IF(N1819="Residential",($O1819+Q1819)*'Emission Factors'!$C$14+(P1819*'Emission Factors'!$C$21),($O1819+Q1819)*'Emission Factors'!$C$15+(P1819*'Emission Factors'!$C$22)),"")</f>
        <v>0</v>
      </c>
      <c r="X1819" s="97">
        <f t="shared" si="115"/>
        <v>0</v>
      </c>
    </row>
    <row r="1820" spans="2:24" x14ac:dyDescent="0.3">
      <c r="B1820" s="94"/>
      <c r="C1820" s="95"/>
      <c r="D1820" s="95"/>
      <c r="E1820" s="95"/>
      <c r="F1820" s="144"/>
      <c r="G1820" s="94"/>
      <c r="H1820" s="145"/>
      <c r="I1820" s="96"/>
      <c r="J1820" s="96"/>
      <c r="K1820" s="96"/>
      <c r="L1820" s="96"/>
      <c r="M1820" s="96"/>
      <c r="N1820" s="96"/>
      <c r="O1820" s="97">
        <f t="shared" si="112"/>
        <v>0</v>
      </c>
      <c r="P1820" s="97">
        <f t="shared" si="113"/>
        <v>0</v>
      </c>
      <c r="Q1820" s="97" cm="1">
        <f t="array" aca="1" ref="Q1820" ca="1">IF(I1820=0,0,$E1820*$I1820*(SUMPRODUCT((1-'Emission Factors'!$C$37)^ROW(INDIRECT("1:" &amp; 'Emission Factors'!$C$45-1)))+1))</f>
        <v>0</v>
      </c>
      <c r="R1820" s="176">
        <f ca="1">IFERROR((($O1820+$Q1820)*'Emission Factors'!$C$10)+($P1820*'Emission Factors'!$C$17),"")</f>
        <v>0</v>
      </c>
      <c r="S1820" s="146" t="str">
        <f t="shared" ca="1" si="114"/>
        <v>N/A</v>
      </c>
      <c r="T1820" s="98">
        <f ca="1">IFERROR((($O1820+$Q1820)*'Emission Factors'!$C$11)+($P1820*'Emission Factors'!$C$18),"")</f>
        <v>0</v>
      </c>
      <c r="U1820" s="98">
        <f ca="1">IFERROR((($O1820+$Q1820)*'Emission Factors'!$C$12)+($P1820*'Emission Factors'!$C$19),"")</f>
        <v>0</v>
      </c>
      <c r="V1820" s="98">
        <f ca="1">IFERROR((($O1820+$Q1820)*'Emission Factors'!$C$13)+($P1820*'Emission Factors'!$C$20),"")</f>
        <v>0</v>
      </c>
      <c r="W1820" s="147">
        <f ca="1">IFERROR(IF(N1820="Residential",($O1820+Q1820)*'Emission Factors'!$C$14+(P1820*'Emission Factors'!$C$21),($O1820+Q1820)*'Emission Factors'!$C$15+(P1820*'Emission Factors'!$C$22)),"")</f>
        <v>0</v>
      </c>
      <c r="X1820" s="97">
        <f t="shared" si="115"/>
        <v>0</v>
      </c>
    </row>
    <row r="1821" spans="2:24" x14ac:dyDescent="0.3">
      <c r="B1821" s="94"/>
      <c r="C1821" s="95"/>
      <c r="D1821" s="95"/>
      <c r="E1821" s="95"/>
      <c r="F1821" s="144"/>
      <c r="G1821" s="94"/>
      <c r="H1821" s="145"/>
      <c r="I1821" s="96"/>
      <c r="J1821" s="96"/>
      <c r="K1821" s="96"/>
      <c r="L1821" s="96"/>
      <c r="M1821" s="96"/>
      <c r="N1821" s="96"/>
      <c r="O1821" s="97">
        <f t="shared" si="112"/>
        <v>0</v>
      </c>
      <c r="P1821" s="97">
        <f t="shared" si="113"/>
        <v>0</v>
      </c>
      <c r="Q1821" s="97" cm="1">
        <f t="array" aca="1" ref="Q1821" ca="1">IF(I1821=0,0,$E1821*$I1821*(SUMPRODUCT((1-'Emission Factors'!$C$37)^ROW(INDIRECT("1:" &amp; 'Emission Factors'!$C$45-1)))+1))</f>
        <v>0</v>
      </c>
      <c r="R1821" s="176">
        <f ca="1">IFERROR((($O1821+$Q1821)*'Emission Factors'!$C$10)+($P1821*'Emission Factors'!$C$17),"")</f>
        <v>0</v>
      </c>
      <c r="S1821" s="146" t="str">
        <f t="shared" ca="1" si="114"/>
        <v>N/A</v>
      </c>
      <c r="T1821" s="98">
        <f ca="1">IFERROR((($O1821+$Q1821)*'Emission Factors'!$C$11)+($P1821*'Emission Factors'!$C$18),"")</f>
        <v>0</v>
      </c>
      <c r="U1821" s="98">
        <f ca="1">IFERROR((($O1821+$Q1821)*'Emission Factors'!$C$12)+($P1821*'Emission Factors'!$C$19),"")</f>
        <v>0</v>
      </c>
      <c r="V1821" s="98">
        <f ca="1">IFERROR((($O1821+$Q1821)*'Emission Factors'!$C$13)+($P1821*'Emission Factors'!$C$20),"")</f>
        <v>0</v>
      </c>
      <c r="W1821" s="147">
        <f ca="1">IFERROR(IF(N1821="Residential",($O1821+Q1821)*'Emission Factors'!$C$14+(P1821*'Emission Factors'!$C$21),($O1821+Q1821)*'Emission Factors'!$C$15+(P1821*'Emission Factors'!$C$22)),"")</f>
        <v>0</v>
      </c>
      <c r="X1821" s="97">
        <f t="shared" si="115"/>
        <v>0</v>
      </c>
    </row>
    <row r="1822" spans="2:24" x14ac:dyDescent="0.3">
      <c r="B1822" s="94"/>
      <c r="C1822" s="95"/>
      <c r="D1822" s="95"/>
      <c r="E1822" s="95"/>
      <c r="F1822" s="144"/>
      <c r="G1822" s="94"/>
      <c r="H1822" s="145"/>
      <c r="I1822" s="96"/>
      <c r="J1822" s="96"/>
      <c r="K1822" s="96"/>
      <c r="L1822" s="96"/>
      <c r="M1822" s="96"/>
      <c r="N1822" s="96"/>
      <c r="O1822" s="97">
        <f t="shared" si="112"/>
        <v>0</v>
      </c>
      <c r="P1822" s="97">
        <f t="shared" si="113"/>
        <v>0</v>
      </c>
      <c r="Q1822" s="97" cm="1">
        <f t="array" aca="1" ref="Q1822" ca="1">IF(I1822=0,0,$E1822*$I1822*(SUMPRODUCT((1-'Emission Factors'!$C$37)^ROW(INDIRECT("1:" &amp; 'Emission Factors'!$C$45-1)))+1))</f>
        <v>0</v>
      </c>
      <c r="R1822" s="176">
        <f ca="1">IFERROR((($O1822+$Q1822)*'Emission Factors'!$C$10)+($P1822*'Emission Factors'!$C$17),"")</f>
        <v>0</v>
      </c>
      <c r="S1822" s="146" t="str">
        <f t="shared" ca="1" si="114"/>
        <v>N/A</v>
      </c>
      <c r="T1822" s="98">
        <f ca="1">IFERROR((($O1822+$Q1822)*'Emission Factors'!$C$11)+($P1822*'Emission Factors'!$C$18),"")</f>
        <v>0</v>
      </c>
      <c r="U1822" s="98">
        <f ca="1">IFERROR((($O1822+$Q1822)*'Emission Factors'!$C$12)+($P1822*'Emission Factors'!$C$19),"")</f>
        <v>0</v>
      </c>
      <c r="V1822" s="98">
        <f ca="1">IFERROR((($O1822+$Q1822)*'Emission Factors'!$C$13)+($P1822*'Emission Factors'!$C$20),"")</f>
        <v>0</v>
      </c>
      <c r="W1822" s="147">
        <f ca="1">IFERROR(IF(N1822="Residential",($O1822+Q1822)*'Emission Factors'!$C$14+(P1822*'Emission Factors'!$C$21),($O1822+Q1822)*'Emission Factors'!$C$15+(P1822*'Emission Factors'!$C$22)),"")</f>
        <v>0</v>
      </c>
      <c r="X1822" s="97">
        <f t="shared" si="115"/>
        <v>0</v>
      </c>
    </row>
    <row r="1823" spans="2:24" x14ac:dyDescent="0.3">
      <c r="B1823" s="94"/>
      <c r="C1823" s="95"/>
      <c r="D1823" s="95"/>
      <c r="E1823" s="95"/>
      <c r="F1823" s="144"/>
      <c r="G1823" s="94"/>
      <c r="H1823" s="145"/>
      <c r="I1823" s="96"/>
      <c r="J1823" s="96"/>
      <c r="K1823" s="96"/>
      <c r="L1823" s="96"/>
      <c r="M1823" s="96"/>
      <c r="N1823" s="96"/>
      <c r="O1823" s="97">
        <f t="shared" si="112"/>
        <v>0</v>
      </c>
      <c r="P1823" s="97">
        <f t="shared" si="113"/>
        <v>0</v>
      </c>
      <c r="Q1823" s="97" cm="1">
        <f t="array" aca="1" ref="Q1823" ca="1">IF(I1823=0,0,$E1823*$I1823*(SUMPRODUCT((1-'Emission Factors'!$C$37)^ROW(INDIRECT("1:" &amp; 'Emission Factors'!$C$45-1)))+1))</f>
        <v>0</v>
      </c>
      <c r="R1823" s="176">
        <f ca="1">IFERROR((($O1823+$Q1823)*'Emission Factors'!$C$10)+($P1823*'Emission Factors'!$C$17),"")</f>
        <v>0</v>
      </c>
      <c r="S1823" s="146" t="str">
        <f t="shared" ca="1" si="114"/>
        <v>N/A</v>
      </c>
      <c r="T1823" s="98">
        <f ca="1">IFERROR((($O1823+$Q1823)*'Emission Factors'!$C$11)+($P1823*'Emission Factors'!$C$18),"")</f>
        <v>0</v>
      </c>
      <c r="U1823" s="98">
        <f ca="1">IFERROR((($O1823+$Q1823)*'Emission Factors'!$C$12)+($P1823*'Emission Factors'!$C$19),"")</f>
        <v>0</v>
      </c>
      <c r="V1823" s="98">
        <f ca="1">IFERROR((($O1823+$Q1823)*'Emission Factors'!$C$13)+($P1823*'Emission Factors'!$C$20),"")</f>
        <v>0</v>
      </c>
      <c r="W1823" s="147">
        <f ca="1">IFERROR(IF(N1823="Residential",($O1823+Q1823)*'Emission Factors'!$C$14+(P1823*'Emission Factors'!$C$21),($O1823+Q1823)*'Emission Factors'!$C$15+(P1823*'Emission Factors'!$C$22)),"")</f>
        <v>0</v>
      </c>
      <c r="X1823" s="97">
        <f t="shared" si="115"/>
        <v>0</v>
      </c>
    </row>
    <row r="1824" spans="2:24" x14ac:dyDescent="0.3">
      <c r="B1824" s="94"/>
      <c r="C1824" s="95"/>
      <c r="D1824" s="95"/>
      <c r="E1824" s="95"/>
      <c r="F1824" s="144"/>
      <c r="G1824" s="94"/>
      <c r="H1824" s="145"/>
      <c r="I1824" s="96"/>
      <c r="J1824" s="96"/>
      <c r="K1824" s="96"/>
      <c r="L1824" s="96"/>
      <c r="M1824" s="96"/>
      <c r="N1824" s="96"/>
      <c r="O1824" s="97">
        <f t="shared" si="112"/>
        <v>0</v>
      </c>
      <c r="P1824" s="97">
        <f t="shared" si="113"/>
        <v>0</v>
      </c>
      <c r="Q1824" s="97" cm="1">
        <f t="array" aca="1" ref="Q1824" ca="1">IF(I1824=0,0,$E1824*$I1824*(SUMPRODUCT((1-'Emission Factors'!$C$37)^ROW(INDIRECT("1:" &amp; 'Emission Factors'!$C$45-1)))+1))</f>
        <v>0</v>
      </c>
      <c r="R1824" s="176">
        <f ca="1">IFERROR((($O1824+$Q1824)*'Emission Factors'!$C$10)+($P1824*'Emission Factors'!$C$17),"")</f>
        <v>0</v>
      </c>
      <c r="S1824" s="146" t="str">
        <f t="shared" ca="1" si="114"/>
        <v>N/A</v>
      </c>
      <c r="T1824" s="98">
        <f ca="1">IFERROR((($O1824+$Q1824)*'Emission Factors'!$C$11)+($P1824*'Emission Factors'!$C$18),"")</f>
        <v>0</v>
      </c>
      <c r="U1824" s="98">
        <f ca="1">IFERROR((($O1824+$Q1824)*'Emission Factors'!$C$12)+($P1824*'Emission Factors'!$C$19),"")</f>
        <v>0</v>
      </c>
      <c r="V1824" s="98">
        <f ca="1">IFERROR((($O1824+$Q1824)*'Emission Factors'!$C$13)+($P1824*'Emission Factors'!$C$20),"")</f>
        <v>0</v>
      </c>
      <c r="W1824" s="147">
        <f ca="1">IFERROR(IF(N1824="Residential",($O1824+Q1824)*'Emission Factors'!$C$14+(P1824*'Emission Factors'!$C$21),($O1824+Q1824)*'Emission Factors'!$C$15+(P1824*'Emission Factors'!$C$22)),"")</f>
        <v>0</v>
      </c>
      <c r="X1824" s="97">
        <f t="shared" si="115"/>
        <v>0</v>
      </c>
    </row>
    <row r="1825" spans="2:24" x14ac:dyDescent="0.3">
      <c r="B1825" s="94"/>
      <c r="C1825" s="95"/>
      <c r="D1825" s="95"/>
      <c r="E1825" s="95"/>
      <c r="F1825" s="144"/>
      <c r="G1825" s="94"/>
      <c r="H1825" s="145"/>
      <c r="I1825" s="96"/>
      <c r="J1825" s="96"/>
      <c r="K1825" s="96"/>
      <c r="L1825" s="96"/>
      <c r="M1825" s="96"/>
      <c r="N1825" s="96"/>
      <c r="O1825" s="97">
        <f t="shared" si="112"/>
        <v>0</v>
      </c>
      <c r="P1825" s="97">
        <f t="shared" si="113"/>
        <v>0</v>
      </c>
      <c r="Q1825" s="97" cm="1">
        <f t="array" aca="1" ref="Q1825" ca="1">IF(I1825=0,0,$E1825*$I1825*(SUMPRODUCT((1-'Emission Factors'!$C$37)^ROW(INDIRECT("1:" &amp; 'Emission Factors'!$C$45-1)))+1))</f>
        <v>0</v>
      </c>
      <c r="R1825" s="176">
        <f ca="1">IFERROR((($O1825+$Q1825)*'Emission Factors'!$C$10)+($P1825*'Emission Factors'!$C$17),"")</f>
        <v>0</v>
      </c>
      <c r="S1825" s="146" t="str">
        <f t="shared" ca="1" si="114"/>
        <v>N/A</v>
      </c>
      <c r="T1825" s="98">
        <f ca="1">IFERROR((($O1825+$Q1825)*'Emission Factors'!$C$11)+($P1825*'Emission Factors'!$C$18),"")</f>
        <v>0</v>
      </c>
      <c r="U1825" s="98">
        <f ca="1">IFERROR((($O1825+$Q1825)*'Emission Factors'!$C$12)+($P1825*'Emission Factors'!$C$19),"")</f>
        <v>0</v>
      </c>
      <c r="V1825" s="98">
        <f ca="1">IFERROR((($O1825+$Q1825)*'Emission Factors'!$C$13)+($P1825*'Emission Factors'!$C$20),"")</f>
        <v>0</v>
      </c>
      <c r="W1825" s="147">
        <f ca="1">IFERROR(IF(N1825="Residential",($O1825+Q1825)*'Emission Factors'!$C$14+(P1825*'Emission Factors'!$C$21),($O1825+Q1825)*'Emission Factors'!$C$15+(P1825*'Emission Factors'!$C$22)),"")</f>
        <v>0</v>
      </c>
      <c r="X1825" s="97">
        <f t="shared" si="115"/>
        <v>0</v>
      </c>
    </row>
    <row r="1826" spans="2:24" x14ac:dyDescent="0.3">
      <c r="B1826" s="94"/>
      <c r="C1826" s="95"/>
      <c r="D1826" s="95"/>
      <c r="E1826" s="95"/>
      <c r="F1826" s="144"/>
      <c r="G1826" s="94"/>
      <c r="H1826" s="145"/>
      <c r="I1826" s="96"/>
      <c r="J1826" s="96"/>
      <c r="K1826" s="96"/>
      <c r="L1826" s="96"/>
      <c r="M1826" s="96"/>
      <c r="N1826" s="96"/>
      <c r="O1826" s="97">
        <f t="shared" si="112"/>
        <v>0</v>
      </c>
      <c r="P1826" s="97">
        <f t="shared" si="113"/>
        <v>0</v>
      </c>
      <c r="Q1826" s="97" cm="1">
        <f t="array" aca="1" ref="Q1826" ca="1">IF(I1826=0,0,$E1826*$I1826*(SUMPRODUCT((1-'Emission Factors'!$C$37)^ROW(INDIRECT("1:" &amp; 'Emission Factors'!$C$45-1)))+1))</f>
        <v>0</v>
      </c>
      <c r="R1826" s="176">
        <f ca="1">IFERROR((($O1826+$Q1826)*'Emission Factors'!$C$10)+($P1826*'Emission Factors'!$C$17),"")</f>
        <v>0</v>
      </c>
      <c r="S1826" s="146" t="str">
        <f t="shared" ca="1" si="114"/>
        <v>N/A</v>
      </c>
      <c r="T1826" s="98">
        <f ca="1">IFERROR((($O1826+$Q1826)*'Emission Factors'!$C$11)+($P1826*'Emission Factors'!$C$18),"")</f>
        <v>0</v>
      </c>
      <c r="U1826" s="98">
        <f ca="1">IFERROR((($O1826+$Q1826)*'Emission Factors'!$C$12)+($P1826*'Emission Factors'!$C$19),"")</f>
        <v>0</v>
      </c>
      <c r="V1826" s="98">
        <f ca="1">IFERROR((($O1826+$Q1826)*'Emission Factors'!$C$13)+($P1826*'Emission Factors'!$C$20),"")</f>
        <v>0</v>
      </c>
      <c r="W1826" s="147">
        <f ca="1">IFERROR(IF(N1826="Residential",($O1826+Q1826)*'Emission Factors'!$C$14+(P1826*'Emission Factors'!$C$21),($O1826+Q1826)*'Emission Factors'!$C$15+(P1826*'Emission Factors'!$C$22)),"")</f>
        <v>0</v>
      </c>
      <c r="X1826" s="97">
        <f t="shared" si="115"/>
        <v>0</v>
      </c>
    </row>
    <row r="1827" spans="2:24" x14ac:dyDescent="0.3">
      <c r="B1827" s="94"/>
      <c r="C1827" s="95"/>
      <c r="D1827" s="95"/>
      <c r="E1827" s="95"/>
      <c r="F1827" s="144"/>
      <c r="G1827" s="94"/>
      <c r="H1827" s="145"/>
      <c r="I1827" s="96"/>
      <c r="J1827" s="96"/>
      <c r="K1827" s="96"/>
      <c r="L1827" s="96"/>
      <c r="M1827" s="96"/>
      <c r="N1827" s="96"/>
      <c r="O1827" s="97">
        <f t="shared" si="112"/>
        <v>0</v>
      </c>
      <c r="P1827" s="97">
        <f t="shared" si="113"/>
        <v>0</v>
      </c>
      <c r="Q1827" s="97" cm="1">
        <f t="array" aca="1" ref="Q1827" ca="1">IF(I1827=0,0,$E1827*$I1827*(SUMPRODUCT((1-'Emission Factors'!$C$37)^ROW(INDIRECT("1:" &amp; 'Emission Factors'!$C$45-1)))+1))</f>
        <v>0</v>
      </c>
      <c r="R1827" s="176">
        <f ca="1">IFERROR((($O1827+$Q1827)*'Emission Factors'!$C$10)+($P1827*'Emission Factors'!$C$17),"")</f>
        <v>0</v>
      </c>
      <c r="S1827" s="146" t="str">
        <f t="shared" ca="1" si="114"/>
        <v>N/A</v>
      </c>
      <c r="T1827" s="98">
        <f ca="1">IFERROR((($O1827+$Q1827)*'Emission Factors'!$C$11)+($P1827*'Emission Factors'!$C$18),"")</f>
        <v>0</v>
      </c>
      <c r="U1827" s="98">
        <f ca="1">IFERROR((($O1827+$Q1827)*'Emission Factors'!$C$12)+($P1827*'Emission Factors'!$C$19),"")</f>
        <v>0</v>
      </c>
      <c r="V1827" s="98">
        <f ca="1">IFERROR((($O1827+$Q1827)*'Emission Factors'!$C$13)+($P1827*'Emission Factors'!$C$20),"")</f>
        <v>0</v>
      </c>
      <c r="W1827" s="147">
        <f ca="1">IFERROR(IF(N1827="Residential",($O1827+Q1827)*'Emission Factors'!$C$14+(P1827*'Emission Factors'!$C$21),($O1827+Q1827)*'Emission Factors'!$C$15+(P1827*'Emission Factors'!$C$22)),"")</f>
        <v>0</v>
      </c>
      <c r="X1827" s="97">
        <f t="shared" si="115"/>
        <v>0</v>
      </c>
    </row>
    <row r="1828" spans="2:24" x14ac:dyDescent="0.3">
      <c r="B1828" s="94"/>
      <c r="C1828" s="95"/>
      <c r="D1828" s="95"/>
      <c r="E1828" s="95"/>
      <c r="F1828" s="144"/>
      <c r="G1828" s="94"/>
      <c r="H1828" s="145"/>
      <c r="I1828" s="96"/>
      <c r="J1828" s="96"/>
      <c r="K1828" s="96"/>
      <c r="L1828" s="96"/>
      <c r="M1828" s="96"/>
      <c r="N1828" s="96"/>
      <c r="O1828" s="97">
        <f t="shared" si="112"/>
        <v>0</v>
      </c>
      <c r="P1828" s="97">
        <f t="shared" si="113"/>
        <v>0</v>
      </c>
      <c r="Q1828" s="97" cm="1">
        <f t="array" aca="1" ref="Q1828" ca="1">IF(I1828=0,0,$E1828*$I1828*(SUMPRODUCT((1-'Emission Factors'!$C$37)^ROW(INDIRECT("1:" &amp; 'Emission Factors'!$C$45-1)))+1))</f>
        <v>0</v>
      </c>
      <c r="R1828" s="176">
        <f ca="1">IFERROR((($O1828+$Q1828)*'Emission Factors'!$C$10)+($P1828*'Emission Factors'!$C$17),"")</f>
        <v>0</v>
      </c>
      <c r="S1828" s="146" t="str">
        <f t="shared" ca="1" si="114"/>
        <v>N/A</v>
      </c>
      <c r="T1828" s="98">
        <f ca="1">IFERROR((($O1828+$Q1828)*'Emission Factors'!$C$11)+($P1828*'Emission Factors'!$C$18),"")</f>
        <v>0</v>
      </c>
      <c r="U1828" s="98">
        <f ca="1">IFERROR((($O1828+$Q1828)*'Emission Factors'!$C$12)+($P1828*'Emission Factors'!$C$19),"")</f>
        <v>0</v>
      </c>
      <c r="V1828" s="98">
        <f ca="1">IFERROR((($O1828+$Q1828)*'Emission Factors'!$C$13)+($P1828*'Emission Factors'!$C$20),"")</f>
        <v>0</v>
      </c>
      <c r="W1828" s="147">
        <f ca="1">IFERROR(IF(N1828="Residential",($O1828+Q1828)*'Emission Factors'!$C$14+(P1828*'Emission Factors'!$C$21),($O1828+Q1828)*'Emission Factors'!$C$15+(P1828*'Emission Factors'!$C$22)),"")</f>
        <v>0</v>
      </c>
      <c r="X1828" s="97">
        <f t="shared" si="115"/>
        <v>0</v>
      </c>
    </row>
    <row r="1829" spans="2:24" x14ac:dyDescent="0.3">
      <c r="B1829" s="94"/>
      <c r="C1829" s="95"/>
      <c r="D1829" s="95"/>
      <c r="E1829" s="95"/>
      <c r="F1829" s="144"/>
      <c r="G1829" s="94"/>
      <c r="H1829" s="145"/>
      <c r="I1829" s="96"/>
      <c r="J1829" s="96"/>
      <c r="K1829" s="96"/>
      <c r="L1829" s="96"/>
      <c r="M1829" s="96"/>
      <c r="N1829" s="96"/>
      <c r="O1829" s="97">
        <f t="shared" si="112"/>
        <v>0</v>
      </c>
      <c r="P1829" s="97">
        <f t="shared" si="113"/>
        <v>0</v>
      </c>
      <c r="Q1829" s="97" cm="1">
        <f t="array" aca="1" ref="Q1829" ca="1">IF(I1829=0,0,$E1829*$I1829*(SUMPRODUCT((1-'Emission Factors'!$C$37)^ROW(INDIRECT("1:" &amp; 'Emission Factors'!$C$45-1)))+1))</f>
        <v>0</v>
      </c>
      <c r="R1829" s="176">
        <f ca="1">IFERROR((($O1829+$Q1829)*'Emission Factors'!$C$10)+($P1829*'Emission Factors'!$C$17),"")</f>
        <v>0</v>
      </c>
      <c r="S1829" s="146" t="str">
        <f t="shared" ca="1" si="114"/>
        <v>N/A</v>
      </c>
      <c r="T1829" s="98">
        <f ca="1">IFERROR((($O1829+$Q1829)*'Emission Factors'!$C$11)+($P1829*'Emission Factors'!$C$18),"")</f>
        <v>0</v>
      </c>
      <c r="U1829" s="98">
        <f ca="1">IFERROR((($O1829+$Q1829)*'Emission Factors'!$C$12)+($P1829*'Emission Factors'!$C$19),"")</f>
        <v>0</v>
      </c>
      <c r="V1829" s="98">
        <f ca="1">IFERROR((($O1829+$Q1829)*'Emission Factors'!$C$13)+($P1829*'Emission Factors'!$C$20),"")</f>
        <v>0</v>
      </c>
      <c r="W1829" s="147">
        <f ca="1">IFERROR(IF(N1829="Residential",($O1829+Q1829)*'Emission Factors'!$C$14+(P1829*'Emission Factors'!$C$21),($O1829+Q1829)*'Emission Factors'!$C$15+(P1829*'Emission Factors'!$C$22)),"")</f>
        <v>0</v>
      </c>
      <c r="X1829" s="97">
        <f t="shared" si="115"/>
        <v>0</v>
      </c>
    </row>
    <row r="1830" spans="2:24" x14ac:dyDescent="0.3">
      <c r="B1830" s="94"/>
      <c r="C1830" s="95"/>
      <c r="D1830" s="95"/>
      <c r="E1830" s="95"/>
      <c r="F1830" s="144"/>
      <c r="G1830" s="94"/>
      <c r="H1830" s="145"/>
      <c r="I1830" s="96"/>
      <c r="J1830" s="96"/>
      <c r="K1830" s="96"/>
      <c r="L1830" s="96"/>
      <c r="M1830" s="96"/>
      <c r="N1830" s="96"/>
      <c r="O1830" s="97">
        <f t="shared" si="112"/>
        <v>0</v>
      </c>
      <c r="P1830" s="97">
        <f t="shared" si="113"/>
        <v>0</v>
      </c>
      <c r="Q1830" s="97" cm="1">
        <f t="array" aca="1" ref="Q1830" ca="1">IF(I1830=0,0,$E1830*$I1830*(SUMPRODUCT((1-'Emission Factors'!$C$37)^ROW(INDIRECT("1:" &amp; 'Emission Factors'!$C$45-1)))+1))</f>
        <v>0</v>
      </c>
      <c r="R1830" s="176">
        <f ca="1">IFERROR((($O1830+$Q1830)*'Emission Factors'!$C$10)+($P1830*'Emission Factors'!$C$17),"")</f>
        <v>0</v>
      </c>
      <c r="S1830" s="146" t="str">
        <f t="shared" ca="1" si="114"/>
        <v>N/A</v>
      </c>
      <c r="T1830" s="98">
        <f ca="1">IFERROR((($O1830+$Q1830)*'Emission Factors'!$C$11)+($P1830*'Emission Factors'!$C$18),"")</f>
        <v>0</v>
      </c>
      <c r="U1830" s="98">
        <f ca="1">IFERROR((($O1830+$Q1830)*'Emission Factors'!$C$12)+($P1830*'Emission Factors'!$C$19),"")</f>
        <v>0</v>
      </c>
      <c r="V1830" s="98">
        <f ca="1">IFERROR((($O1830+$Q1830)*'Emission Factors'!$C$13)+($P1830*'Emission Factors'!$C$20),"")</f>
        <v>0</v>
      </c>
      <c r="W1830" s="147">
        <f ca="1">IFERROR(IF(N1830="Residential",($O1830+Q1830)*'Emission Factors'!$C$14+(P1830*'Emission Factors'!$C$21),($O1830+Q1830)*'Emission Factors'!$C$15+(P1830*'Emission Factors'!$C$22)),"")</f>
        <v>0</v>
      </c>
      <c r="X1830" s="97">
        <f t="shared" si="115"/>
        <v>0</v>
      </c>
    </row>
    <row r="1831" spans="2:24" x14ac:dyDescent="0.3">
      <c r="B1831" s="94"/>
      <c r="C1831" s="95"/>
      <c r="D1831" s="95"/>
      <c r="E1831" s="95"/>
      <c r="F1831" s="144"/>
      <c r="G1831" s="94"/>
      <c r="H1831" s="145"/>
      <c r="I1831" s="96"/>
      <c r="J1831" s="96"/>
      <c r="K1831" s="96"/>
      <c r="L1831" s="96"/>
      <c r="M1831" s="96"/>
      <c r="N1831" s="96"/>
      <c r="O1831" s="97">
        <f t="shared" si="112"/>
        <v>0</v>
      </c>
      <c r="P1831" s="97">
        <f t="shared" si="113"/>
        <v>0</v>
      </c>
      <c r="Q1831" s="97" cm="1">
        <f t="array" aca="1" ref="Q1831" ca="1">IF(I1831=0,0,$E1831*$I1831*(SUMPRODUCT((1-'Emission Factors'!$C$37)^ROW(INDIRECT("1:" &amp; 'Emission Factors'!$C$45-1)))+1))</f>
        <v>0</v>
      </c>
      <c r="R1831" s="176">
        <f ca="1">IFERROR((($O1831+$Q1831)*'Emission Factors'!$C$10)+($P1831*'Emission Factors'!$C$17),"")</f>
        <v>0</v>
      </c>
      <c r="S1831" s="146" t="str">
        <f t="shared" ca="1" si="114"/>
        <v>N/A</v>
      </c>
      <c r="T1831" s="98">
        <f ca="1">IFERROR((($O1831+$Q1831)*'Emission Factors'!$C$11)+($P1831*'Emission Factors'!$C$18),"")</f>
        <v>0</v>
      </c>
      <c r="U1831" s="98">
        <f ca="1">IFERROR((($O1831+$Q1831)*'Emission Factors'!$C$12)+($P1831*'Emission Factors'!$C$19),"")</f>
        <v>0</v>
      </c>
      <c r="V1831" s="98">
        <f ca="1">IFERROR((($O1831+$Q1831)*'Emission Factors'!$C$13)+($P1831*'Emission Factors'!$C$20),"")</f>
        <v>0</v>
      </c>
      <c r="W1831" s="147">
        <f ca="1">IFERROR(IF(N1831="Residential",($O1831+Q1831)*'Emission Factors'!$C$14+(P1831*'Emission Factors'!$C$21),($O1831+Q1831)*'Emission Factors'!$C$15+(P1831*'Emission Factors'!$C$22)),"")</f>
        <v>0</v>
      </c>
      <c r="X1831" s="97">
        <f t="shared" si="115"/>
        <v>0</v>
      </c>
    </row>
    <row r="1832" spans="2:24" x14ac:dyDescent="0.3">
      <c r="B1832" s="94"/>
      <c r="C1832" s="95"/>
      <c r="D1832" s="95"/>
      <c r="E1832" s="95"/>
      <c r="F1832" s="144"/>
      <c r="G1832" s="94"/>
      <c r="H1832" s="145"/>
      <c r="I1832" s="96"/>
      <c r="J1832" s="96"/>
      <c r="K1832" s="96"/>
      <c r="L1832" s="96"/>
      <c r="M1832" s="96"/>
      <c r="N1832" s="96"/>
      <c r="O1832" s="97">
        <f t="shared" si="112"/>
        <v>0</v>
      </c>
      <c r="P1832" s="97">
        <f t="shared" si="113"/>
        <v>0</v>
      </c>
      <c r="Q1832" s="97" cm="1">
        <f t="array" aca="1" ref="Q1832" ca="1">IF(I1832=0,0,$E1832*$I1832*(SUMPRODUCT((1-'Emission Factors'!$C$37)^ROW(INDIRECT("1:" &amp; 'Emission Factors'!$C$45-1)))+1))</f>
        <v>0</v>
      </c>
      <c r="R1832" s="176">
        <f ca="1">IFERROR((($O1832+$Q1832)*'Emission Factors'!$C$10)+($P1832*'Emission Factors'!$C$17),"")</f>
        <v>0</v>
      </c>
      <c r="S1832" s="146" t="str">
        <f t="shared" ca="1" si="114"/>
        <v>N/A</v>
      </c>
      <c r="T1832" s="98">
        <f ca="1">IFERROR((($O1832+$Q1832)*'Emission Factors'!$C$11)+($P1832*'Emission Factors'!$C$18),"")</f>
        <v>0</v>
      </c>
      <c r="U1832" s="98">
        <f ca="1">IFERROR((($O1832+$Q1832)*'Emission Factors'!$C$12)+($P1832*'Emission Factors'!$C$19),"")</f>
        <v>0</v>
      </c>
      <c r="V1832" s="98">
        <f ca="1">IFERROR((($O1832+$Q1832)*'Emission Factors'!$C$13)+($P1832*'Emission Factors'!$C$20),"")</f>
        <v>0</v>
      </c>
      <c r="W1832" s="147">
        <f ca="1">IFERROR(IF(N1832="Residential",($O1832+Q1832)*'Emission Factors'!$C$14+(P1832*'Emission Factors'!$C$21),($O1832+Q1832)*'Emission Factors'!$C$15+(P1832*'Emission Factors'!$C$22)),"")</f>
        <v>0</v>
      </c>
      <c r="X1832" s="97">
        <f t="shared" si="115"/>
        <v>0</v>
      </c>
    </row>
    <row r="1833" spans="2:24" x14ac:dyDescent="0.3">
      <c r="B1833" s="94"/>
      <c r="C1833" s="95"/>
      <c r="D1833" s="95"/>
      <c r="E1833" s="95"/>
      <c r="F1833" s="144"/>
      <c r="G1833" s="94"/>
      <c r="H1833" s="145"/>
      <c r="I1833" s="96"/>
      <c r="J1833" s="96"/>
      <c r="K1833" s="96"/>
      <c r="L1833" s="96"/>
      <c r="M1833" s="96"/>
      <c r="N1833" s="96"/>
      <c r="O1833" s="97">
        <f t="shared" si="112"/>
        <v>0</v>
      </c>
      <c r="P1833" s="97">
        <f t="shared" si="113"/>
        <v>0</v>
      </c>
      <c r="Q1833" s="97" cm="1">
        <f t="array" aca="1" ref="Q1833" ca="1">IF(I1833=0,0,$E1833*$I1833*(SUMPRODUCT((1-'Emission Factors'!$C$37)^ROW(INDIRECT("1:" &amp; 'Emission Factors'!$C$45-1)))+1))</f>
        <v>0</v>
      </c>
      <c r="R1833" s="176">
        <f ca="1">IFERROR((($O1833+$Q1833)*'Emission Factors'!$C$10)+($P1833*'Emission Factors'!$C$17),"")</f>
        <v>0</v>
      </c>
      <c r="S1833" s="146" t="str">
        <f t="shared" ca="1" si="114"/>
        <v>N/A</v>
      </c>
      <c r="T1833" s="98">
        <f ca="1">IFERROR((($O1833+$Q1833)*'Emission Factors'!$C$11)+($P1833*'Emission Factors'!$C$18),"")</f>
        <v>0</v>
      </c>
      <c r="U1833" s="98">
        <f ca="1">IFERROR((($O1833+$Q1833)*'Emission Factors'!$C$12)+($P1833*'Emission Factors'!$C$19),"")</f>
        <v>0</v>
      </c>
      <c r="V1833" s="98">
        <f ca="1">IFERROR((($O1833+$Q1833)*'Emission Factors'!$C$13)+($P1833*'Emission Factors'!$C$20),"")</f>
        <v>0</v>
      </c>
      <c r="W1833" s="147">
        <f ca="1">IFERROR(IF(N1833="Residential",($O1833+Q1833)*'Emission Factors'!$C$14+(P1833*'Emission Factors'!$C$21),($O1833+Q1833)*'Emission Factors'!$C$15+(P1833*'Emission Factors'!$C$22)),"")</f>
        <v>0</v>
      </c>
      <c r="X1833" s="97">
        <f t="shared" si="115"/>
        <v>0</v>
      </c>
    </row>
    <row r="1834" spans="2:24" x14ac:dyDescent="0.3">
      <c r="B1834" s="94"/>
      <c r="C1834" s="95"/>
      <c r="D1834" s="95"/>
      <c r="E1834" s="95"/>
      <c r="F1834" s="144"/>
      <c r="G1834" s="94"/>
      <c r="H1834" s="145"/>
      <c r="I1834" s="96"/>
      <c r="J1834" s="96"/>
      <c r="K1834" s="96"/>
      <c r="L1834" s="96"/>
      <c r="M1834" s="96"/>
      <c r="N1834" s="96"/>
      <c r="O1834" s="97">
        <f t="shared" si="112"/>
        <v>0</v>
      </c>
      <c r="P1834" s="97">
        <f t="shared" si="113"/>
        <v>0</v>
      </c>
      <c r="Q1834" s="97" cm="1">
        <f t="array" aca="1" ref="Q1834" ca="1">IF(I1834=0,0,$E1834*$I1834*(SUMPRODUCT((1-'Emission Factors'!$C$37)^ROW(INDIRECT("1:" &amp; 'Emission Factors'!$C$45-1)))+1))</f>
        <v>0</v>
      </c>
      <c r="R1834" s="176">
        <f ca="1">IFERROR((($O1834+$Q1834)*'Emission Factors'!$C$10)+($P1834*'Emission Factors'!$C$17),"")</f>
        <v>0</v>
      </c>
      <c r="S1834" s="146" t="str">
        <f t="shared" ca="1" si="114"/>
        <v>N/A</v>
      </c>
      <c r="T1834" s="98">
        <f ca="1">IFERROR((($O1834+$Q1834)*'Emission Factors'!$C$11)+($P1834*'Emission Factors'!$C$18),"")</f>
        <v>0</v>
      </c>
      <c r="U1834" s="98">
        <f ca="1">IFERROR((($O1834+$Q1834)*'Emission Factors'!$C$12)+($P1834*'Emission Factors'!$C$19),"")</f>
        <v>0</v>
      </c>
      <c r="V1834" s="98">
        <f ca="1">IFERROR((($O1834+$Q1834)*'Emission Factors'!$C$13)+($P1834*'Emission Factors'!$C$20),"")</f>
        <v>0</v>
      </c>
      <c r="W1834" s="147">
        <f ca="1">IFERROR(IF(N1834="Residential",($O1834+Q1834)*'Emission Factors'!$C$14+(P1834*'Emission Factors'!$C$21),($O1834+Q1834)*'Emission Factors'!$C$15+(P1834*'Emission Factors'!$C$22)),"")</f>
        <v>0</v>
      </c>
      <c r="X1834" s="97">
        <f t="shared" si="115"/>
        <v>0</v>
      </c>
    </row>
    <row r="1835" spans="2:24" x14ac:dyDescent="0.3">
      <c r="B1835" s="94"/>
      <c r="C1835" s="95"/>
      <c r="D1835" s="95"/>
      <c r="E1835" s="95"/>
      <c r="F1835" s="144"/>
      <c r="G1835" s="94"/>
      <c r="H1835" s="145"/>
      <c r="I1835" s="96"/>
      <c r="J1835" s="96"/>
      <c r="K1835" s="96"/>
      <c r="L1835" s="96"/>
      <c r="M1835" s="96"/>
      <c r="N1835" s="96"/>
      <c r="O1835" s="97">
        <f t="shared" si="112"/>
        <v>0</v>
      </c>
      <c r="P1835" s="97">
        <f t="shared" si="113"/>
        <v>0</v>
      </c>
      <c r="Q1835" s="97" cm="1">
        <f t="array" aca="1" ref="Q1835" ca="1">IF(I1835=0,0,$E1835*$I1835*(SUMPRODUCT((1-'Emission Factors'!$C$37)^ROW(INDIRECT("1:" &amp; 'Emission Factors'!$C$45-1)))+1))</f>
        <v>0</v>
      </c>
      <c r="R1835" s="176">
        <f ca="1">IFERROR((($O1835+$Q1835)*'Emission Factors'!$C$10)+($P1835*'Emission Factors'!$C$17),"")</f>
        <v>0</v>
      </c>
      <c r="S1835" s="146" t="str">
        <f t="shared" ca="1" si="114"/>
        <v>N/A</v>
      </c>
      <c r="T1835" s="98">
        <f ca="1">IFERROR((($O1835+$Q1835)*'Emission Factors'!$C$11)+($P1835*'Emission Factors'!$C$18),"")</f>
        <v>0</v>
      </c>
      <c r="U1835" s="98">
        <f ca="1">IFERROR((($O1835+$Q1835)*'Emission Factors'!$C$12)+($P1835*'Emission Factors'!$C$19),"")</f>
        <v>0</v>
      </c>
      <c r="V1835" s="98">
        <f ca="1">IFERROR((($O1835+$Q1835)*'Emission Factors'!$C$13)+($P1835*'Emission Factors'!$C$20),"")</f>
        <v>0</v>
      </c>
      <c r="W1835" s="147">
        <f ca="1">IFERROR(IF(N1835="Residential",($O1835+Q1835)*'Emission Factors'!$C$14+(P1835*'Emission Factors'!$C$21),($O1835+Q1835)*'Emission Factors'!$C$15+(P1835*'Emission Factors'!$C$22)),"")</f>
        <v>0</v>
      </c>
      <c r="X1835" s="97">
        <f t="shared" si="115"/>
        <v>0</v>
      </c>
    </row>
    <row r="1836" spans="2:24" x14ac:dyDescent="0.3">
      <c r="B1836" s="94"/>
      <c r="C1836" s="95"/>
      <c r="D1836" s="95"/>
      <c r="E1836" s="95"/>
      <c r="F1836" s="144"/>
      <c r="G1836" s="94"/>
      <c r="H1836" s="145"/>
      <c r="I1836" s="96"/>
      <c r="J1836" s="96"/>
      <c r="K1836" s="96"/>
      <c r="L1836" s="96"/>
      <c r="M1836" s="96"/>
      <c r="N1836" s="96"/>
      <c r="O1836" s="97">
        <f t="shared" si="112"/>
        <v>0</v>
      </c>
      <c r="P1836" s="97">
        <f t="shared" si="113"/>
        <v>0</v>
      </c>
      <c r="Q1836" s="97" cm="1">
        <f t="array" aca="1" ref="Q1836" ca="1">IF(I1836=0,0,$E1836*$I1836*(SUMPRODUCT((1-'Emission Factors'!$C$37)^ROW(INDIRECT("1:" &amp; 'Emission Factors'!$C$45-1)))+1))</f>
        <v>0</v>
      </c>
      <c r="R1836" s="176">
        <f ca="1">IFERROR((($O1836+$Q1836)*'Emission Factors'!$C$10)+($P1836*'Emission Factors'!$C$17),"")</f>
        <v>0</v>
      </c>
      <c r="S1836" s="146" t="str">
        <f t="shared" ca="1" si="114"/>
        <v>N/A</v>
      </c>
      <c r="T1836" s="98">
        <f ca="1">IFERROR((($O1836+$Q1836)*'Emission Factors'!$C$11)+($P1836*'Emission Factors'!$C$18),"")</f>
        <v>0</v>
      </c>
      <c r="U1836" s="98">
        <f ca="1">IFERROR((($O1836+$Q1836)*'Emission Factors'!$C$12)+($P1836*'Emission Factors'!$C$19),"")</f>
        <v>0</v>
      </c>
      <c r="V1836" s="98">
        <f ca="1">IFERROR((($O1836+$Q1836)*'Emission Factors'!$C$13)+($P1836*'Emission Factors'!$C$20),"")</f>
        <v>0</v>
      </c>
      <c r="W1836" s="147">
        <f ca="1">IFERROR(IF(N1836="Residential",($O1836+Q1836)*'Emission Factors'!$C$14+(P1836*'Emission Factors'!$C$21),($O1836+Q1836)*'Emission Factors'!$C$15+(P1836*'Emission Factors'!$C$22)),"")</f>
        <v>0</v>
      </c>
      <c r="X1836" s="97">
        <f t="shared" si="115"/>
        <v>0</v>
      </c>
    </row>
    <row r="1837" spans="2:24" x14ac:dyDescent="0.3">
      <c r="B1837" s="94"/>
      <c r="C1837" s="95"/>
      <c r="D1837" s="95"/>
      <c r="E1837" s="95"/>
      <c r="F1837" s="144"/>
      <c r="G1837" s="94"/>
      <c r="H1837" s="145"/>
      <c r="I1837" s="96"/>
      <c r="J1837" s="96"/>
      <c r="K1837" s="96"/>
      <c r="L1837" s="96"/>
      <c r="M1837" s="96"/>
      <c r="N1837" s="96"/>
      <c r="O1837" s="97">
        <f t="shared" si="112"/>
        <v>0</v>
      </c>
      <c r="P1837" s="97">
        <f t="shared" si="113"/>
        <v>0</v>
      </c>
      <c r="Q1837" s="97" cm="1">
        <f t="array" aca="1" ref="Q1837" ca="1">IF(I1837=0,0,$E1837*$I1837*(SUMPRODUCT((1-'Emission Factors'!$C$37)^ROW(INDIRECT("1:" &amp; 'Emission Factors'!$C$45-1)))+1))</f>
        <v>0</v>
      </c>
      <c r="R1837" s="176">
        <f ca="1">IFERROR((($O1837+$Q1837)*'Emission Factors'!$C$10)+($P1837*'Emission Factors'!$C$17),"")</f>
        <v>0</v>
      </c>
      <c r="S1837" s="146" t="str">
        <f t="shared" ca="1" si="114"/>
        <v>N/A</v>
      </c>
      <c r="T1837" s="98">
        <f ca="1">IFERROR((($O1837+$Q1837)*'Emission Factors'!$C$11)+($P1837*'Emission Factors'!$C$18),"")</f>
        <v>0</v>
      </c>
      <c r="U1837" s="98">
        <f ca="1">IFERROR((($O1837+$Q1837)*'Emission Factors'!$C$12)+($P1837*'Emission Factors'!$C$19),"")</f>
        <v>0</v>
      </c>
      <c r="V1837" s="98">
        <f ca="1">IFERROR((($O1837+$Q1837)*'Emission Factors'!$C$13)+($P1837*'Emission Factors'!$C$20),"")</f>
        <v>0</v>
      </c>
      <c r="W1837" s="147">
        <f ca="1">IFERROR(IF(N1837="Residential",($O1837+Q1837)*'Emission Factors'!$C$14+(P1837*'Emission Factors'!$C$21),($O1837+Q1837)*'Emission Factors'!$C$15+(P1837*'Emission Factors'!$C$22)),"")</f>
        <v>0</v>
      </c>
      <c r="X1837" s="97">
        <f t="shared" si="115"/>
        <v>0</v>
      </c>
    </row>
    <row r="1838" spans="2:24" x14ac:dyDescent="0.3">
      <c r="B1838" s="94"/>
      <c r="C1838" s="95"/>
      <c r="D1838" s="95"/>
      <c r="E1838" s="95"/>
      <c r="F1838" s="144"/>
      <c r="G1838" s="94"/>
      <c r="H1838" s="145"/>
      <c r="I1838" s="96"/>
      <c r="J1838" s="96"/>
      <c r="K1838" s="96"/>
      <c r="L1838" s="96"/>
      <c r="M1838" s="96"/>
      <c r="N1838" s="96"/>
      <c r="O1838" s="97">
        <f t="shared" si="112"/>
        <v>0</v>
      </c>
      <c r="P1838" s="97">
        <f t="shared" si="113"/>
        <v>0</v>
      </c>
      <c r="Q1838" s="97" cm="1">
        <f t="array" aca="1" ref="Q1838" ca="1">IF(I1838=0,0,$E1838*$I1838*(SUMPRODUCT((1-'Emission Factors'!$C$37)^ROW(INDIRECT("1:" &amp; 'Emission Factors'!$C$45-1)))+1))</f>
        <v>0</v>
      </c>
      <c r="R1838" s="176">
        <f ca="1">IFERROR((($O1838+$Q1838)*'Emission Factors'!$C$10)+($P1838*'Emission Factors'!$C$17),"")</f>
        <v>0</v>
      </c>
      <c r="S1838" s="146" t="str">
        <f t="shared" ca="1" si="114"/>
        <v>N/A</v>
      </c>
      <c r="T1838" s="98">
        <f ca="1">IFERROR((($O1838+$Q1838)*'Emission Factors'!$C$11)+($P1838*'Emission Factors'!$C$18),"")</f>
        <v>0</v>
      </c>
      <c r="U1838" s="98">
        <f ca="1">IFERROR((($O1838+$Q1838)*'Emission Factors'!$C$12)+($P1838*'Emission Factors'!$C$19),"")</f>
        <v>0</v>
      </c>
      <c r="V1838" s="98">
        <f ca="1">IFERROR((($O1838+$Q1838)*'Emission Factors'!$C$13)+($P1838*'Emission Factors'!$C$20),"")</f>
        <v>0</v>
      </c>
      <c r="W1838" s="147">
        <f ca="1">IFERROR(IF(N1838="Residential",($O1838+Q1838)*'Emission Factors'!$C$14+(P1838*'Emission Factors'!$C$21),($O1838+Q1838)*'Emission Factors'!$C$15+(P1838*'Emission Factors'!$C$22)),"")</f>
        <v>0</v>
      </c>
      <c r="X1838" s="97">
        <f t="shared" si="115"/>
        <v>0</v>
      </c>
    </row>
    <row r="1839" spans="2:24" x14ac:dyDescent="0.3">
      <c r="B1839" s="94"/>
      <c r="C1839" s="95"/>
      <c r="D1839" s="95"/>
      <c r="E1839" s="95"/>
      <c r="F1839" s="144"/>
      <c r="G1839" s="94"/>
      <c r="H1839" s="145"/>
      <c r="I1839" s="96"/>
      <c r="J1839" s="96"/>
      <c r="K1839" s="96"/>
      <c r="L1839" s="96"/>
      <c r="M1839" s="96"/>
      <c r="N1839" s="96"/>
      <c r="O1839" s="97">
        <f t="shared" si="112"/>
        <v>0</v>
      </c>
      <c r="P1839" s="97">
        <f t="shared" si="113"/>
        <v>0</v>
      </c>
      <c r="Q1839" s="97" cm="1">
        <f t="array" aca="1" ref="Q1839" ca="1">IF(I1839=0,0,$E1839*$I1839*(SUMPRODUCT((1-'Emission Factors'!$C$37)^ROW(INDIRECT("1:" &amp; 'Emission Factors'!$C$45-1)))+1))</f>
        <v>0</v>
      </c>
      <c r="R1839" s="176">
        <f ca="1">IFERROR((($O1839+$Q1839)*'Emission Factors'!$C$10)+($P1839*'Emission Factors'!$C$17),"")</f>
        <v>0</v>
      </c>
      <c r="S1839" s="146" t="str">
        <f t="shared" ca="1" si="114"/>
        <v>N/A</v>
      </c>
      <c r="T1839" s="98">
        <f ca="1">IFERROR((($O1839+$Q1839)*'Emission Factors'!$C$11)+($P1839*'Emission Factors'!$C$18),"")</f>
        <v>0</v>
      </c>
      <c r="U1839" s="98">
        <f ca="1">IFERROR((($O1839+$Q1839)*'Emission Factors'!$C$12)+($P1839*'Emission Factors'!$C$19),"")</f>
        <v>0</v>
      </c>
      <c r="V1839" s="98">
        <f ca="1">IFERROR((($O1839+$Q1839)*'Emission Factors'!$C$13)+($P1839*'Emission Factors'!$C$20),"")</f>
        <v>0</v>
      </c>
      <c r="W1839" s="147">
        <f ca="1">IFERROR(IF(N1839="Residential",($O1839+Q1839)*'Emission Factors'!$C$14+(P1839*'Emission Factors'!$C$21),($O1839+Q1839)*'Emission Factors'!$C$15+(P1839*'Emission Factors'!$C$22)),"")</f>
        <v>0</v>
      </c>
      <c r="X1839" s="97">
        <f t="shared" si="115"/>
        <v>0</v>
      </c>
    </row>
    <row r="1840" spans="2:24" x14ac:dyDescent="0.3">
      <c r="B1840" s="94"/>
      <c r="C1840" s="95"/>
      <c r="D1840" s="95"/>
      <c r="E1840" s="95"/>
      <c r="F1840" s="144"/>
      <c r="G1840" s="94"/>
      <c r="H1840" s="145"/>
      <c r="I1840" s="96"/>
      <c r="J1840" s="96"/>
      <c r="K1840" s="96"/>
      <c r="L1840" s="96"/>
      <c r="M1840" s="96"/>
      <c r="N1840" s="96"/>
      <c r="O1840" s="97">
        <f t="shared" si="112"/>
        <v>0</v>
      </c>
      <c r="P1840" s="97">
        <f t="shared" si="113"/>
        <v>0</v>
      </c>
      <c r="Q1840" s="97" cm="1">
        <f t="array" aca="1" ref="Q1840" ca="1">IF(I1840=0,0,$E1840*$I1840*(SUMPRODUCT((1-'Emission Factors'!$C$37)^ROW(INDIRECT("1:" &amp; 'Emission Factors'!$C$45-1)))+1))</f>
        <v>0</v>
      </c>
      <c r="R1840" s="176">
        <f ca="1">IFERROR((($O1840+$Q1840)*'Emission Factors'!$C$10)+($P1840*'Emission Factors'!$C$17),"")</f>
        <v>0</v>
      </c>
      <c r="S1840" s="146" t="str">
        <f t="shared" ca="1" si="114"/>
        <v>N/A</v>
      </c>
      <c r="T1840" s="98">
        <f ca="1">IFERROR((($O1840+$Q1840)*'Emission Factors'!$C$11)+($P1840*'Emission Factors'!$C$18),"")</f>
        <v>0</v>
      </c>
      <c r="U1840" s="98">
        <f ca="1">IFERROR((($O1840+$Q1840)*'Emission Factors'!$C$12)+($P1840*'Emission Factors'!$C$19),"")</f>
        <v>0</v>
      </c>
      <c r="V1840" s="98">
        <f ca="1">IFERROR((($O1840+$Q1840)*'Emission Factors'!$C$13)+($P1840*'Emission Factors'!$C$20),"")</f>
        <v>0</v>
      </c>
      <c r="W1840" s="147">
        <f ca="1">IFERROR(IF(N1840="Residential",($O1840+Q1840)*'Emission Factors'!$C$14+(P1840*'Emission Factors'!$C$21),($O1840+Q1840)*'Emission Factors'!$C$15+(P1840*'Emission Factors'!$C$22)),"")</f>
        <v>0</v>
      </c>
      <c r="X1840" s="97">
        <f t="shared" si="115"/>
        <v>0</v>
      </c>
    </row>
    <row r="1841" spans="2:24" x14ac:dyDescent="0.3">
      <c r="B1841" s="94"/>
      <c r="C1841" s="95"/>
      <c r="D1841" s="95"/>
      <c r="E1841" s="95"/>
      <c r="F1841" s="144"/>
      <c r="G1841" s="94"/>
      <c r="H1841" s="145"/>
      <c r="I1841" s="96"/>
      <c r="J1841" s="96"/>
      <c r="K1841" s="96"/>
      <c r="L1841" s="96"/>
      <c r="M1841" s="96"/>
      <c r="N1841" s="96"/>
      <c r="O1841" s="97">
        <f t="shared" si="112"/>
        <v>0</v>
      </c>
      <c r="P1841" s="97">
        <f t="shared" si="113"/>
        <v>0</v>
      </c>
      <c r="Q1841" s="97" cm="1">
        <f t="array" aca="1" ref="Q1841" ca="1">IF(I1841=0,0,$E1841*$I1841*(SUMPRODUCT((1-'Emission Factors'!$C$37)^ROW(INDIRECT("1:" &amp; 'Emission Factors'!$C$45-1)))+1))</f>
        <v>0</v>
      </c>
      <c r="R1841" s="176">
        <f ca="1">IFERROR((($O1841+$Q1841)*'Emission Factors'!$C$10)+($P1841*'Emission Factors'!$C$17),"")</f>
        <v>0</v>
      </c>
      <c r="S1841" s="146" t="str">
        <f t="shared" ca="1" si="114"/>
        <v>N/A</v>
      </c>
      <c r="T1841" s="98">
        <f ca="1">IFERROR((($O1841+$Q1841)*'Emission Factors'!$C$11)+($P1841*'Emission Factors'!$C$18),"")</f>
        <v>0</v>
      </c>
      <c r="U1841" s="98">
        <f ca="1">IFERROR((($O1841+$Q1841)*'Emission Factors'!$C$12)+($P1841*'Emission Factors'!$C$19),"")</f>
        <v>0</v>
      </c>
      <c r="V1841" s="98">
        <f ca="1">IFERROR((($O1841+$Q1841)*'Emission Factors'!$C$13)+($P1841*'Emission Factors'!$C$20),"")</f>
        <v>0</v>
      </c>
      <c r="W1841" s="147">
        <f ca="1">IFERROR(IF(N1841="Residential",($O1841+Q1841)*'Emission Factors'!$C$14+(P1841*'Emission Factors'!$C$21),($O1841+Q1841)*'Emission Factors'!$C$15+(P1841*'Emission Factors'!$C$22)),"")</f>
        <v>0</v>
      </c>
      <c r="X1841" s="97">
        <f t="shared" si="115"/>
        <v>0</v>
      </c>
    </row>
    <row r="1842" spans="2:24" x14ac:dyDescent="0.3">
      <c r="B1842" s="94"/>
      <c r="C1842" s="95"/>
      <c r="D1842" s="95"/>
      <c r="E1842" s="95"/>
      <c r="F1842" s="144"/>
      <c r="G1842" s="94"/>
      <c r="H1842" s="145"/>
      <c r="I1842" s="96"/>
      <c r="J1842" s="96"/>
      <c r="K1842" s="96"/>
      <c r="L1842" s="96"/>
      <c r="M1842" s="96"/>
      <c r="N1842" s="96"/>
      <c r="O1842" s="97">
        <f t="shared" si="112"/>
        <v>0</v>
      </c>
      <c r="P1842" s="97">
        <f t="shared" si="113"/>
        <v>0</v>
      </c>
      <c r="Q1842" s="97" cm="1">
        <f t="array" aca="1" ref="Q1842" ca="1">IF(I1842=0,0,$E1842*$I1842*(SUMPRODUCT((1-'Emission Factors'!$C$37)^ROW(INDIRECT("1:" &amp; 'Emission Factors'!$C$45-1)))+1))</f>
        <v>0</v>
      </c>
      <c r="R1842" s="176">
        <f ca="1">IFERROR((($O1842+$Q1842)*'Emission Factors'!$C$10)+($P1842*'Emission Factors'!$C$17),"")</f>
        <v>0</v>
      </c>
      <c r="S1842" s="146" t="str">
        <f t="shared" ca="1" si="114"/>
        <v>N/A</v>
      </c>
      <c r="T1842" s="98">
        <f ca="1">IFERROR((($O1842+$Q1842)*'Emission Factors'!$C$11)+($P1842*'Emission Factors'!$C$18),"")</f>
        <v>0</v>
      </c>
      <c r="U1842" s="98">
        <f ca="1">IFERROR((($O1842+$Q1842)*'Emission Factors'!$C$12)+($P1842*'Emission Factors'!$C$19),"")</f>
        <v>0</v>
      </c>
      <c r="V1842" s="98">
        <f ca="1">IFERROR((($O1842+$Q1842)*'Emission Factors'!$C$13)+($P1842*'Emission Factors'!$C$20),"")</f>
        <v>0</v>
      </c>
      <c r="W1842" s="147">
        <f ca="1">IFERROR(IF(N1842="Residential",($O1842+Q1842)*'Emission Factors'!$C$14+(P1842*'Emission Factors'!$C$21),($O1842+Q1842)*'Emission Factors'!$C$15+(P1842*'Emission Factors'!$C$22)),"")</f>
        <v>0</v>
      </c>
      <c r="X1842" s="97">
        <f t="shared" si="115"/>
        <v>0</v>
      </c>
    </row>
    <row r="1843" spans="2:24" x14ac:dyDescent="0.3">
      <c r="B1843" s="94"/>
      <c r="C1843" s="95"/>
      <c r="D1843" s="95"/>
      <c r="E1843" s="95"/>
      <c r="F1843" s="144"/>
      <c r="G1843" s="94"/>
      <c r="H1843" s="145"/>
      <c r="I1843" s="96"/>
      <c r="J1843" s="96"/>
      <c r="K1843" s="96"/>
      <c r="L1843" s="96"/>
      <c r="M1843" s="96"/>
      <c r="N1843" s="96"/>
      <c r="O1843" s="97">
        <f t="shared" si="112"/>
        <v>0</v>
      </c>
      <c r="P1843" s="97">
        <f t="shared" si="113"/>
        <v>0</v>
      </c>
      <c r="Q1843" s="97" cm="1">
        <f t="array" aca="1" ref="Q1843" ca="1">IF(I1843=0,0,$E1843*$I1843*(SUMPRODUCT((1-'Emission Factors'!$C$37)^ROW(INDIRECT("1:" &amp; 'Emission Factors'!$C$45-1)))+1))</f>
        <v>0</v>
      </c>
      <c r="R1843" s="176">
        <f ca="1">IFERROR((($O1843+$Q1843)*'Emission Factors'!$C$10)+($P1843*'Emission Factors'!$C$17),"")</f>
        <v>0</v>
      </c>
      <c r="S1843" s="146" t="str">
        <f t="shared" ca="1" si="114"/>
        <v>N/A</v>
      </c>
      <c r="T1843" s="98">
        <f ca="1">IFERROR((($O1843+$Q1843)*'Emission Factors'!$C$11)+($P1843*'Emission Factors'!$C$18),"")</f>
        <v>0</v>
      </c>
      <c r="U1843" s="98">
        <f ca="1">IFERROR((($O1843+$Q1843)*'Emission Factors'!$C$12)+($P1843*'Emission Factors'!$C$19),"")</f>
        <v>0</v>
      </c>
      <c r="V1843" s="98">
        <f ca="1">IFERROR((($O1843+$Q1843)*'Emission Factors'!$C$13)+($P1843*'Emission Factors'!$C$20),"")</f>
        <v>0</v>
      </c>
      <c r="W1843" s="147">
        <f ca="1">IFERROR(IF(N1843="Residential",($O1843+Q1843)*'Emission Factors'!$C$14+(P1843*'Emission Factors'!$C$21),($O1843+Q1843)*'Emission Factors'!$C$15+(P1843*'Emission Factors'!$C$22)),"")</f>
        <v>0</v>
      </c>
      <c r="X1843" s="97">
        <f t="shared" si="115"/>
        <v>0</v>
      </c>
    </row>
    <row r="1844" spans="2:24" x14ac:dyDescent="0.3">
      <c r="B1844" s="94"/>
      <c r="C1844" s="95"/>
      <c r="D1844" s="95"/>
      <c r="E1844" s="95"/>
      <c r="F1844" s="144"/>
      <c r="G1844" s="94"/>
      <c r="H1844" s="145"/>
      <c r="I1844" s="96"/>
      <c r="J1844" s="96"/>
      <c r="K1844" s="96"/>
      <c r="L1844" s="96"/>
      <c r="M1844" s="96"/>
      <c r="N1844" s="96"/>
      <c r="O1844" s="97">
        <f t="shared" si="112"/>
        <v>0</v>
      </c>
      <c r="P1844" s="97">
        <f t="shared" si="113"/>
        <v>0</v>
      </c>
      <c r="Q1844" s="97" cm="1">
        <f t="array" aca="1" ref="Q1844" ca="1">IF(I1844=0,0,$E1844*$I1844*(SUMPRODUCT((1-'Emission Factors'!$C$37)^ROW(INDIRECT("1:" &amp; 'Emission Factors'!$C$45-1)))+1))</f>
        <v>0</v>
      </c>
      <c r="R1844" s="176">
        <f ca="1">IFERROR((($O1844+$Q1844)*'Emission Factors'!$C$10)+($P1844*'Emission Factors'!$C$17),"")</f>
        <v>0</v>
      </c>
      <c r="S1844" s="146" t="str">
        <f t="shared" ca="1" si="114"/>
        <v>N/A</v>
      </c>
      <c r="T1844" s="98">
        <f ca="1">IFERROR((($O1844+$Q1844)*'Emission Factors'!$C$11)+($P1844*'Emission Factors'!$C$18),"")</f>
        <v>0</v>
      </c>
      <c r="U1844" s="98">
        <f ca="1">IFERROR((($O1844+$Q1844)*'Emission Factors'!$C$12)+($P1844*'Emission Factors'!$C$19),"")</f>
        <v>0</v>
      </c>
      <c r="V1844" s="98">
        <f ca="1">IFERROR((($O1844+$Q1844)*'Emission Factors'!$C$13)+($P1844*'Emission Factors'!$C$20),"")</f>
        <v>0</v>
      </c>
      <c r="W1844" s="147">
        <f ca="1">IFERROR(IF(N1844="Residential",($O1844+Q1844)*'Emission Factors'!$C$14+(P1844*'Emission Factors'!$C$21),($O1844+Q1844)*'Emission Factors'!$C$15+(P1844*'Emission Factors'!$C$22)),"")</f>
        <v>0</v>
      </c>
      <c r="X1844" s="97">
        <f t="shared" si="115"/>
        <v>0</v>
      </c>
    </row>
    <row r="1845" spans="2:24" x14ac:dyDescent="0.3">
      <c r="B1845" s="94"/>
      <c r="C1845" s="95"/>
      <c r="D1845" s="95"/>
      <c r="E1845" s="95"/>
      <c r="F1845" s="144"/>
      <c r="G1845" s="94"/>
      <c r="H1845" s="145"/>
      <c r="I1845" s="96"/>
      <c r="J1845" s="96"/>
      <c r="K1845" s="96"/>
      <c r="L1845" s="96"/>
      <c r="M1845" s="96"/>
      <c r="N1845" s="96"/>
      <c r="O1845" s="97">
        <f t="shared" si="112"/>
        <v>0</v>
      </c>
      <c r="P1845" s="97">
        <f t="shared" si="113"/>
        <v>0</v>
      </c>
      <c r="Q1845" s="97" cm="1">
        <f t="array" aca="1" ref="Q1845" ca="1">IF(I1845=0,0,$E1845*$I1845*(SUMPRODUCT((1-'Emission Factors'!$C$37)^ROW(INDIRECT("1:" &amp; 'Emission Factors'!$C$45-1)))+1))</f>
        <v>0</v>
      </c>
      <c r="R1845" s="176">
        <f ca="1">IFERROR((($O1845+$Q1845)*'Emission Factors'!$C$10)+($P1845*'Emission Factors'!$C$17),"")</f>
        <v>0</v>
      </c>
      <c r="S1845" s="146" t="str">
        <f t="shared" ca="1" si="114"/>
        <v>N/A</v>
      </c>
      <c r="T1845" s="98">
        <f ca="1">IFERROR((($O1845+$Q1845)*'Emission Factors'!$C$11)+($P1845*'Emission Factors'!$C$18),"")</f>
        <v>0</v>
      </c>
      <c r="U1845" s="98">
        <f ca="1">IFERROR((($O1845+$Q1845)*'Emission Factors'!$C$12)+($P1845*'Emission Factors'!$C$19),"")</f>
        <v>0</v>
      </c>
      <c r="V1845" s="98">
        <f ca="1">IFERROR((($O1845+$Q1845)*'Emission Factors'!$C$13)+($P1845*'Emission Factors'!$C$20),"")</f>
        <v>0</v>
      </c>
      <c r="W1845" s="147">
        <f ca="1">IFERROR(IF(N1845="Residential",($O1845+Q1845)*'Emission Factors'!$C$14+(P1845*'Emission Factors'!$C$21),($O1845+Q1845)*'Emission Factors'!$C$15+(P1845*'Emission Factors'!$C$22)),"")</f>
        <v>0</v>
      </c>
      <c r="X1845" s="97">
        <f t="shared" si="115"/>
        <v>0</v>
      </c>
    </row>
    <row r="1846" spans="2:24" x14ac:dyDescent="0.3">
      <c r="B1846" s="94"/>
      <c r="C1846" s="95"/>
      <c r="D1846" s="95"/>
      <c r="E1846" s="95"/>
      <c r="F1846" s="144"/>
      <c r="G1846" s="94"/>
      <c r="H1846" s="145"/>
      <c r="I1846" s="96"/>
      <c r="J1846" s="96"/>
      <c r="K1846" s="96"/>
      <c r="L1846" s="96"/>
      <c r="M1846" s="96"/>
      <c r="N1846" s="96"/>
      <c r="O1846" s="97">
        <f t="shared" si="112"/>
        <v>0</v>
      </c>
      <c r="P1846" s="97">
        <f t="shared" si="113"/>
        <v>0</v>
      </c>
      <c r="Q1846" s="97" cm="1">
        <f t="array" aca="1" ref="Q1846" ca="1">IF(I1846=0,0,$E1846*$I1846*(SUMPRODUCT((1-'Emission Factors'!$C$37)^ROW(INDIRECT("1:" &amp; 'Emission Factors'!$C$45-1)))+1))</f>
        <v>0</v>
      </c>
      <c r="R1846" s="176">
        <f ca="1">IFERROR((($O1846+$Q1846)*'Emission Factors'!$C$10)+($P1846*'Emission Factors'!$C$17),"")</f>
        <v>0</v>
      </c>
      <c r="S1846" s="146" t="str">
        <f t="shared" ca="1" si="114"/>
        <v>N/A</v>
      </c>
      <c r="T1846" s="98">
        <f ca="1">IFERROR((($O1846+$Q1846)*'Emission Factors'!$C$11)+($P1846*'Emission Factors'!$C$18),"")</f>
        <v>0</v>
      </c>
      <c r="U1846" s="98">
        <f ca="1">IFERROR((($O1846+$Q1846)*'Emission Factors'!$C$12)+($P1846*'Emission Factors'!$C$19),"")</f>
        <v>0</v>
      </c>
      <c r="V1846" s="98">
        <f ca="1">IFERROR((($O1846+$Q1846)*'Emission Factors'!$C$13)+($P1846*'Emission Factors'!$C$20),"")</f>
        <v>0</v>
      </c>
      <c r="W1846" s="147">
        <f ca="1">IFERROR(IF(N1846="Residential",($O1846+Q1846)*'Emission Factors'!$C$14+(P1846*'Emission Factors'!$C$21),($O1846+Q1846)*'Emission Factors'!$C$15+(P1846*'Emission Factors'!$C$22)),"")</f>
        <v>0</v>
      </c>
      <c r="X1846" s="97">
        <f t="shared" si="115"/>
        <v>0</v>
      </c>
    </row>
    <row r="1847" spans="2:24" x14ac:dyDescent="0.3">
      <c r="B1847" s="94"/>
      <c r="C1847" s="95"/>
      <c r="D1847" s="95"/>
      <c r="E1847" s="95"/>
      <c r="F1847" s="144"/>
      <c r="G1847" s="94"/>
      <c r="H1847" s="145"/>
      <c r="I1847" s="96"/>
      <c r="J1847" s="96"/>
      <c r="K1847" s="96"/>
      <c r="L1847" s="96"/>
      <c r="M1847" s="96"/>
      <c r="N1847" s="96"/>
      <c r="O1847" s="97">
        <f t="shared" si="112"/>
        <v>0</v>
      </c>
      <c r="P1847" s="97">
        <f t="shared" si="113"/>
        <v>0</v>
      </c>
      <c r="Q1847" s="97" cm="1">
        <f t="array" aca="1" ref="Q1847" ca="1">IF(I1847=0,0,$E1847*$I1847*(SUMPRODUCT((1-'Emission Factors'!$C$37)^ROW(INDIRECT("1:" &amp; 'Emission Factors'!$C$45-1)))+1))</f>
        <v>0</v>
      </c>
      <c r="R1847" s="176">
        <f ca="1">IFERROR((($O1847+$Q1847)*'Emission Factors'!$C$10)+($P1847*'Emission Factors'!$C$17),"")</f>
        <v>0</v>
      </c>
      <c r="S1847" s="146" t="str">
        <f t="shared" ca="1" si="114"/>
        <v>N/A</v>
      </c>
      <c r="T1847" s="98">
        <f ca="1">IFERROR((($O1847+$Q1847)*'Emission Factors'!$C$11)+($P1847*'Emission Factors'!$C$18),"")</f>
        <v>0</v>
      </c>
      <c r="U1847" s="98">
        <f ca="1">IFERROR((($O1847+$Q1847)*'Emission Factors'!$C$12)+($P1847*'Emission Factors'!$C$19),"")</f>
        <v>0</v>
      </c>
      <c r="V1847" s="98">
        <f ca="1">IFERROR((($O1847+$Q1847)*'Emission Factors'!$C$13)+($P1847*'Emission Factors'!$C$20),"")</f>
        <v>0</v>
      </c>
      <c r="W1847" s="147">
        <f ca="1">IFERROR(IF(N1847="Residential",($O1847+Q1847)*'Emission Factors'!$C$14+(P1847*'Emission Factors'!$C$21),($O1847+Q1847)*'Emission Factors'!$C$15+(P1847*'Emission Factors'!$C$22)),"")</f>
        <v>0</v>
      </c>
      <c r="X1847" s="97">
        <f t="shared" si="115"/>
        <v>0</v>
      </c>
    </row>
    <row r="1848" spans="2:24" x14ac:dyDescent="0.3">
      <c r="B1848" s="94"/>
      <c r="C1848" s="95"/>
      <c r="D1848" s="95"/>
      <c r="E1848" s="95"/>
      <c r="F1848" s="144"/>
      <c r="G1848" s="94"/>
      <c r="H1848" s="145"/>
      <c r="I1848" s="96"/>
      <c r="J1848" s="96"/>
      <c r="K1848" s="96"/>
      <c r="L1848" s="96"/>
      <c r="M1848" s="96"/>
      <c r="N1848" s="96"/>
      <c r="O1848" s="97">
        <f t="shared" si="112"/>
        <v>0</v>
      </c>
      <c r="P1848" s="97">
        <f t="shared" si="113"/>
        <v>0</v>
      </c>
      <c r="Q1848" s="97" cm="1">
        <f t="array" aca="1" ref="Q1848" ca="1">IF(I1848=0,0,$E1848*$I1848*(SUMPRODUCT((1-'Emission Factors'!$C$37)^ROW(INDIRECT("1:" &amp; 'Emission Factors'!$C$45-1)))+1))</f>
        <v>0</v>
      </c>
      <c r="R1848" s="176">
        <f ca="1">IFERROR((($O1848+$Q1848)*'Emission Factors'!$C$10)+($P1848*'Emission Factors'!$C$17),"")</f>
        <v>0</v>
      </c>
      <c r="S1848" s="146" t="str">
        <f t="shared" ca="1" si="114"/>
        <v>N/A</v>
      </c>
      <c r="T1848" s="98">
        <f ca="1">IFERROR((($O1848+$Q1848)*'Emission Factors'!$C$11)+($P1848*'Emission Factors'!$C$18),"")</f>
        <v>0</v>
      </c>
      <c r="U1848" s="98">
        <f ca="1">IFERROR((($O1848+$Q1848)*'Emission Factors'!$C$12)+($P1848*'Emission Factors'!$C$19),"")</f>
        <v>0</v>
      </c>
      <c r="V1848" s="98">
        <f ca="1">IFERROR((($O1848+$Q1848)*'Emission Factors'!$C$13)+($P1848*'Emission Factors'!$C$20),"")</f>
        <v>0</v>
      </c>
      <c r="W1848" s="147">
        <f ca="1">IFERROR(IF(N1848="Residential",($O1848+Q1848)*'Emission Factors'!$C$14+(P1848*'Emission Factors'!$C$21),($O1848+Q1848)*'Emission Factors'!$C$15+(P1848*'Emission Factors'!$C$22)),"")</f>
        <v>0</v>
      </c>
      <c r="X1848" s="97">
        <f t="shared" si="115"/>
        <v>0</v>
      </c>
    </row>
    <row r="1849" spans="2:24" x14ac:dyDescent="0.3">
      <c r="B1849" s="94"/>
      <c r="C1849" s="95"/>
      <c r="D1849" s="95"/>
      <c r="E1849" s="95"/>
      <c r="F1849" s="144"/>
      <c r="G1849" s="94"/>
      <c r="H1849" s="145"/>
      <c r="I1849" s="96"/>
      <c r="J1849" s="96"/>
      <c r="K1849" s="96"/>
      <c r="L1849" s="96"/>
      <c r="M1849" s="96"/>
      <c r="N1849" s="96"/>
      <c r="O1849" s="97">
        <f t="shared" si="112"/>
        <v>0</v>
      </c>
      <c r="P1849" s="97">
        <f t="shared" si="113"/>
        <v>0</v>
      </c>
      <c r="Q1849" s="97" cm="1">
        <f t="array" aca="1" ref="Q1849" ca="1">IF(I1849=0,0,$E1849*$I1849*(SUMPRODUCT((1-'Emission Factors'!$C$37)^ROW(INDIRECT("1:" &amp; 'Emission Factors'!$C$45-1)))+1))</f>
        <v>0</v>
      </c>
      <c r="R1849" s="176">
        <f ca="1">IFERROR((($O1849+$Q1849)*'Emission Factors'!$C$10)+($P1849*'Emission Factors'!$C$17),"")</f>
        <v>0</v>
      </c>
      <c r="S1849" s="146" t="str">
        <f t="shared" ca="1" si="114"/>
        <v>N/A</v>
      </c>
      <c r="T1849" s="98">
        <f ca="1">IFERROR((($O1849+$Q1849)*'Emission Factors'!$C$11)+($P1849*'Emission Factors'!$C$18),"")</f>
        <v>0</v>
      </c>
      <c r="U1849" s="98">
        <f ca="1">IFERROR((($O1849+$Q1849)*'Emission Factors'!$C$12)+($P1849*'Emission Factors'!$C$19),"")</f>
        <v>0</v>
      </c>
      <c r="V1849" s="98">
        <f ca="1">IFERROR((($O1849+$Q1849)*'Emission Factors'!$C$13)+($P1849*'Emission Factors'!$C$20),"")</f>
        <v>0</v>
      </c>
      <c r="W1849" s="147">
        <f ca="1">IFERROR(IF(N1849="Residential",($O1849+Q1849)*'Emission Factors'!$C$14+(P1849*'Emission Factors'!$C$21),($O1849+Q1849)*'Emission Factors'!$C$15+(P1849*'Emission Factors'!$C$22)),"")</f>
        <v>0</v>
      </c>
      <c r="X1849" s="97">
        <f t="shared" si="115"/>
        <v>0</v>
      </c>
    </row>
    <row r="1850" spans="2:24" x14ac:dyDescent="0.3">
      <c r="B1850" s="94"/>
      <c r="C1850" s="95"/>
      <c r="D1850" s="95"/>
      <c r="E1850" s="95"/>
      <c r="F1850" s="144"/>
      <c r="G1850" s="94"/>
      <c r="H1850" s="145"/>
      <c r="I1850" s="96"/>
      <c r="J1850" s="96"/>
      <c r="K1850" s="96"/>
      <c r="L1850" s="96"/>
      <c r="M1850" s="96"/>
      <c r="N1850" s="96"/>
      <c r="O1850" s="97">
        <f t="shared" si="112"/>
        <v>0</v>
      </c>
      <c r="P1850" s="97">
        <f t="shared" si="113"/>
        <v>0</v>
      </c>
      <c r="Q1850" s="97" cm="1">
        <f t="array" aca="1" ref="Q1850" ca="1">IF(I1850=0,0,$E1850*$I1850*(SUMPRODUCT((1-'Emission Factors'!$C$37)^ROW(INDIRECT("1:" &amp; 'Emission Factors'!$C$45-1)))+1))</f>
        <v>0</v>
      </c>
      <c r="R1850" s="176">
        <f ca="1">IFERROR((($O1850+$Q1850)*'Emission Factors'!$C$10)+($P1850*'Emission Factors'!$C$17),"")</f>
        <v>0</v>
      </c>
      <c r="S1850" s="146" t="str">
        <f t="shared" ca="1" si="114"/>
        <v>N/A</v>
      </c>
      <c r="T1850" s="98">
        <f ca="1">IFERROR((($O1850+$Q1850)*'Emission Factors'!$C$11)+($P1850*'Emission Factors'!$C$18),"")</f>
        <v>0</v>
      </c>
      <c r="U1850" s="98">
        <f ca="1">IFERROR((($O1850+$Q1850)*'Emission Factors'!$C$12)+($P1850*'Emission Factors'!$C$19),"")</f>
        <v>0</v>
      </c>
      <c r="V1850" s="98">
        <f ca="1">IFERROR((($O1850+$Q1850)*'Emission Factors'!$C$13)+($P1850*'Emission Factors'!$C$20),"")</f>
        <v>0</v>
      </c>
      <c r="W1850" s="147">
        <f ca="1">IFERROR(IF(N1850="Residential",($O1850+Q1850)*'Emission Factors'!$C$14+(P1850*'Emission Factors'!$C$21),($O1850+Q1850)*'Emission Factors'!$C$15+(P1850*'Emission Factors'!$C$22)),"")</f>
        <v>0</v>
      </c>
      <c r="X1850" s="97">
        <f t="shared" si="115"/>
        <v>0</v>
      </c>
    </row>
    <row r="1851" spans="2:24" x14ac:dyDescent="0.3">
      <c r="B1851" s="94"/>
      <c r="C1851" s="95"/>
      <c r="D1851" s="95"/>
      <c r="E1851" s="95"/>
      <c r="F1851" s="144"/>
      <c r="G1851" s="94"/>
      <c r="H1851" s="145"/>
      <c r="I1851" s="96"/>
      <c r="J1851" s="96"/>
      <c r="K1851" s="96"/>
      <c r="L1851" s="96"/>
      <c r="M1851" s="96"/>
      <c r="N1851" s="96"/>
      <c r="O1851" s="97">
        <f t="shared" si="112"/>
        <v>0</v>
      </c>
      <c r="P1851" s="97">
        <f t="shared" si="113"/>
        <v>0</v>
      </c>
      <c r="Q1851" s="97" cm="1">
        <f t="array" aca="1" ref="Q1851" ca="1">IF(I1851=0,0,$E1851*$I1851*(SUMPRODUCT((1-'Emission Factors'!$C$37)^ROW(INDIRECT("1:" &amp; 'Emission Factors'!$C$45-1)))+1))</f>
        <v>0</v>
      </c>
      <c r="R1851" s="176">
        <f ca="1">IFERROR((($O1851+$Q1851)*'Emission Factors'!$C$10)+($P1851*'Emission Factors'!$C$17),"")</f>
        <v>0</v>
      </c>
      <c r="S1851" s="146" t="str">
        <f t="shared" ca="1" si="114"/>
        <v>N/A</v>
      </c>
      <c r="T1851" s="98">
        <f ca="1">IFERROR((($O1851+$Q1851)*'Emission Factors'!$C$11)+($P1851*'Emission Factors'!$C$18),"")</f>
        <v>0</v>
      </c>
      <c r="U1851" s="98">
        <f ca="1">IFERROR((($O1851+$Q1851)*'Emission Factors'!$C$12)+($P1851*'Emission Factors'!$C$19),"")</f>
        <v>0</v>
      </c>
      <c r="V1851" s="98">
        <f ca="1">IFERROR((($O1851+$Q1851)*'Emission Factors'!$C$13)+($P1851*'Emission Factors'!$C$20),"")</f>
        <v>0</v>
      </c>
      <c r="W1851" s="147">
        <f ca="1">IFERROR(IF(N1851="Residential",($O1851+Q1851)*'Emission Factors'!$C$14+(P1851*'Emission Factors'!$C$21),($O1851+Q1851)*'Emission Factors'!$C$15+(P1851*'Emission Factors'!$C$22)),"")</f>
        <v>0</v>
      </c>
      <c r="X1851" s="97">
        <f t="shared" si="115"/>
        <v>0</v>
      </c>
    </row>
    <row r="1852" spans="2:24" x14ac:dyDescent="0.3">
      <c r="B1852" s="94"/>
      <c r="C1852" s="95"/>
      <c r="D1852" s="95"/>
      <c r="E1852" s="95"/>
      <c r="F1852" s="144"/>
      <c r="G1852" s="94"/>
      <c r="H1852" s="145"/>
      <c r="I1852" s="96"/>
      <c r="J1852" s="96"/>
      <c r="K1852" s="96"/>
      <c r="L1852" s="96"/>
      <c r="M1852" s="96"/>
      <c r="N1852" s="96"/>
      <c r="O1852" s="97">
        <f t="shared" si="112"/>
        <v>0</v>
      </c>
      <c r="P1852" s="97">
        <f t="shared" si="113"/>
        <v>0</v>
      </c>
      <c r="Q1852" s="97" cm="1">
        <f t="array" aca="1" ref="Q1852" ca="1">IF(I1852=0,0,$E1852*$I1852*(SUMPRODUCT((1-'Emission Factors'!$C$37)^ROW(INDIRECT("1:" &amp; 'Emission Factors'!$C$45-1)))+1))</f>
        <v>0</v>
      </c>
      <c r="R1852" s="176">
        <f ca="1">IFERROR((($O1852+$Q1852)*'Emission Factors'!$C$10)+($P1852*'Emission Factors'!$C$17),"")</f>
        <v>0</v>
      </c>
      <c r="S1852" s="146" t="str">
        <f t="shared" ca="1" si="114"/>
        <v>N/A</v>
      </c>
      <c r="T1852" s="98">
        <f ca="1">IFERROR((($O1852+$Q1852)*'Emission Factors'!$C$11)+($P1852*'Emission Factors'!$C$18),"")</f>
        <v>0</v>
      </c>
      <c r="U1852" s="98">
        <f ca="1">IFERROR((($O1852+$Q1852)*'Emission Factors'!$C$12)+($P1852*'Emission Factors'!$C$19),"")</f>
        <v>0</v>
      </c>
      <c r="V1852" s="98">
        <f ca="1">IFERROR((($O1852+$Q1852)*'Emission Factors'!$C$13)+($P1852*'Emission Factors'!$C$20),"")</f>
        <v>0</v>
      </c>
      <c r="W1852" s="147">
        <f ca="1">IFERROR(IF(N1852="Residential",($O1852+Q1852)*'Emission Factors'!$C$14+(P1852*'Emission Factors'!$C$21),($O1852+Q1852)*'Emission Factors'!$C$15+(P1852*'Emission Factors'!$C$22)),"")</f>
        <v>0</v>
      </c>
      <c r="X1852" s="97">
        <f t="shared" si="115"/>
        <v>0</v>
      </c>
    </row>
    <row r="1853" spans="2:24" x14ac:dyDescent="0.3">
      <c r="B1853" s="94"/>
      <c r="C1853" s="95"/>
      <c r="D1853" s="95"/>
      <c r="E1853" s="95"/>
      <c r="F1853" s="144"/>
      <c r="G1853" s="94"/>
      <c r="H1853" s="145"/>
      <c r="I1853" s="96"/>
      <c r="J1853" s="96"/>
      <c r="K1853" s="96"/>
      <c r="L1853" s="96"/>
      <c r="M1853" s="96"/>
      <c r="N1853" s="96"/>
      <c r="O1853" s="97">
        <f t="shared" si="112"/>
        <v>0</v>
      </c>
      <c r="P1853" s="97">
        <f t="shared" si="113"/>
        <v>0</v>
      </c>
      <c r="Q1853" s="97" cm="1">
        <f t="array" aca="1" ref="Q1853" ca="1">IF(I1853=0,0,$E1853*$I1853*(SUMPRODUCT((1-'Emission Factors'!$C$37)^ROW(INDIRECT("1:" &amp; 'Emission Factors'!$C$45-1)))+1))</f>
        <v>0</v>
      </c>
      <c r="R1853" s="176">
        <f ca="1">IFERROR((($O1853+$Q1853)*'Emission Factors'!$C$10)+($P1853*'Emission Factors'!$C$17),"")</f>
        <v>0</v>
      </c>
      <c r="S1853" s="146" t="str">
        <f t="shared" ca="1" si="114"/>
        <v>N/A</v>
      </c>
      <c r="T1853" s="98">
        <f ca="1">IFERROR((($O1853+$Q1853)*'Emission Factors'!$C$11)+($P1853*'Emission Factors'!$C$18),"")</f>
        <v>0</v>
      </c>
      <c r="U1853" s="98">
        <f ca="1">IFERROR((($O1853+$Q1853)*'Emission Factors'!$C$12)+($P1853*'Emission Factors'!$C$19),"")</f>
        <v>0</v>
      </c>
      <c r="V1853" s="98">
        <f ca="1">IFERROR((($O1853+$Q1853)*'Emission Factors'!$C$13)+($P1853*'Emission Factors'!$C$20),"")</f>
        <v>0</v>
      </c>
      <c r="W1853" s="147">
        <f ca="1">IFERROR(IF(N1853="Residential",($O1853+Q1853)*'Emission Factors'!$C$14+(P1853*'Emission Factors'!$C$21),($O1853+Q1853)*'Emission Factors'!$C$15+(P1853*'Emission Factors'!$C$22)),"")</f>
        <v>0</v>
      </c>
      <c r="X1853" s="97">
        <f t="shared" si="115"/>
        <v>0</v>
      </c>
    </row>
    <row r="1854" spans="2:24" x14ac:dyDescent="0.3">
      <c r="B1854" s="94"/>
      <c r="C1854" s="95"/>
      <c r="D1854" s="95"/>
      <c r="E1854" s="95"/>
      <c r="F1854" s="144"/>
      <c r="G1854" s="94"/>
      <c r="H1854" s="145"/>
      <c r="I1854" s="96"/>
      <c r="J1854" s="96"/>
      <c r="K1854" s="96"/>
      <c r="L1854" s="96"/>
      <c r="M1854" s="96"/>
      <c r="N1854" s="96"/>
      <c r="O1854" s="97">
        <f t="shared" si="112"/>
        <v>0</v>
      </c>
      <c r="P1854" s="97">
        <f t="shared" si="113"/>
        <v>0</v>
      </c>
      <c r="Q1854" s="97" cm="1">
        <f t="array" aca="1" ref="Q1854" ca="1">IF(I1854=0,0,$E1854*$I1854*(SUMPRODUCT((1-'Emission Factors'!$C$37)^ROW(INDIRECT("1:" &amp; 'Emission Factors'!$C$45-1)))+1))</f>
        <v>0</v>
      </c>
      <c r="R1854" s="176">
        <f ca="1">IFERROR((($O1854+$Q1854)*'Emission Factors'!$C$10)+($P1854*'Emission Factors'!$C$17),"")</f>
        <v>0</v>
      </c>
      <c r="S1854" s="146" t="str">
        <f t="shared" ca="1" si="114"/>
        <v>N/A</v>
      </c>
      <c r="T1854" s="98">
        <f ca="1">IFERROR((($O1854+$Q1854)*'Emission Factors'!$C$11)+($P1854*'Emission Factors'!$C$18),"")</f>
        <v>0</v>
      </c>
      <c r="U1854" s="98">
        <f ca="1">IFERROR((($O1854+$Q1854)*'Emission Factors'!$C$12)+($P1854*'Emission Factors'!$C$19),"")</f>
        <v>0</v>
      </c>
      <c r="V1854" s="98">
        <f ca="1">IFERROR((($O1854+$Q1854)*'Emission Factors'!$C$13)+($P1854*'Emission Factors'!$C$20),"")</f>
        <v>0</v>
      </c>
      <c r="W1854" s="147">
        <f ca="1">IFERROR(IF(N1854="Residential",($O1854+Q1854)*'Emission Factors'!$C$14+(P1854*'Emission Factors'!$C$21),($O1854+Q1854)*'Emission Factors'!$C$15+(P1854*'Emission Factors'!$C$22)),"")</f>
        <v>0</v>
      </c>
      <c r="X1854" s="97">
        <f t="shared" si="115"/>
        <v>0</v>
      </c>
    </row>
    <row r="1855" spans="2:24" x14ac:dyDescent="0.3">
      <c r="B1855" s="94"/>
      <c r="C1855" s="95"/>
      <c r="D1855" s="95"/>
      <c r="E1855" s="95"/>
      <c r="F1855" s="144"/>
      <c r="G1855" s="94"/>
      <c r="H1855" s="145"/>
      <c r="I1855" s="96"/>
      <c r="J1855" s="96"/>
      <c r="K1855" s="96"/>
      <c r="L1855" s="96"/>
      <c r="M1855" s="96"/>
      <c r="N1855" s="96"/>
      <c r="O1855" s="97">
        <f t="shared" si="112"/>
        <v>0</v>
      </c>
      <c r="P1855" s="97">
        <f t="shared" si="113"/>
        <v>0</v>
      </c>
      <c r="Q1855" s="97" cm="1">
        <f t="array" aca="1" ref="Q1855" ca="1">IF(I1855=0,0,$E1855*$I1855*(SUMPRODUCT((1-'Emission Factors'!$C$37)^ROW(INDIRECT("1:" &amp; 'Emission Factors'!$C$45-1)))+1))</f>
        <v>0</v>
      </c>
      <c r="R1855" s="176">
        <f ca="1">IFERROR((($O1855+$Q1855)*'Emission Factors'!$C$10)+($P1855*'Emission Factors'!$C$17),"")</f>
        <v>0</v>
      </c>
      <c r="S1855" s="146" t="str">
        <f t="shared" ca="1" si="114"/>
        <v>N/A</v>
      </c>
      <c r="T1855" s="98">
        <f ca="1">IFERROR((($O1855+$Q1855)*'Emission Factors'!$C$11)+($P1855*'Emission Factors'!$C$18),"")</f>
        <v>0</v>
      </c>
      <c r="U1855" s="98">
        <f ca="1">IFERROR((($O1855+$Q1855)*'Emission Factors'!$C$12)+($P1855*'Emission Factors'!$C$19),"")</f>
        <v>0</v>
      </c>
      <c r="V1855" s="98">
        <f ca="1">IFERROR((($O1855+$Q1855)*'Emission Factors'!$C$13)+($P1855*'Emission Factors'!$C$20),"")</f>
        <v>0</v>
      </c>
      <c r="W1855" s="147">
        <f ca="1">IFERROR(IF(N1855="Residential",($O1855+Q1855)*'Emission Factors'!$C$14+(P1855*'Emission Factors'!$C$21),($O1855+Q1855)*'Emission Factors'!$C$15+(P1855*'Emission Factors'!$C$22)),"")</f>
        <v>0</v>
      </c>
      <c r="X1855" s="97">
        <f t="shared" si="115"/>
        <v>0</v>
      </c>
    </row>
    <row r="1856" spans="2:24" x14ac:dyDescent="0.3">
      <c r="B1856" s="94"/>
      <c r="C1856" s="95"/>
      <c r="D1856" s="95"/>
      <c r="E1856" s="95"/>
      <c r="F1856" s="144"/>
      <c r="G1856" s="94"/>
      <c r="H1856" s="145"/>
      <c r="I1856" s="96"/>
      <c r="J1856" s="96"/>
      <c r="K1856" s="96"/>
      <c r="L1856" s="96"/>
      <c r="M1856" s="96"/>
      <c r="N1856" s="96"/>
      <c r="O1856" s="97">
        <f t="shared" si="112"/>
        <v>0</v>
      </c>
      <c r="P1856" s="97">
        <f t="shared" si="113"/>
        <v>0</v>
      </c>
      <c r="Q1856" s="97" cm="1">
        <f t="array" aca="1" ref="Q1856" ca="1">IF(I1856=0,0,$E1856*$I1856*(SUMPRODUCT((1-'Emission Factors'!$C$37)^ROW(INDIRECT("1:" &amp; 'Emission Factors'!$C$45-1)))+1))</f>
        <v>0</v>
      </c>
      <c r="R1856" s="176">
        <f ca="1">IFERROR((($O1856+$Q1856)*'Emission Factors'!$C$10)+($P1856*'Emission Factors'!$C$17),"")</f>
        <v>0</v>
      </c>
      <c r="S1856" s="146" t="str">
        <f t="shared" ca="1" si="114"/>
        <v>N/A</v>
      </c>
      <c r="T1856" s="98">
        <f ca="1">IFERROR((($O1856+$Q1856)*'Emission Factors'!$C$11)+($P1856*'Emission Factors'!$C$18),"")</f>
        <v>0</v>
      </c>
      <c r="U1856" s="98">
        <f ca="1">IFERROR((($O1856+$Q1856)*'Emission Factors'!$C$12)+($P1856*'Emission Factors'!$C$19),"")</f>
        <v>0</v>
      </c>
      <c r="V1856" s="98">
        <f ca="1">IFERROR((($O1856+$Q1856)*'Emission Factors'!$C$13)+($P1856*'Emission Factors'!$C$20),"")</f>
        <v>0</v>
      </c>
      <c r="W1856" s="147">
        <f ca="1">IFERROR(IF(N1856="Residential",($O1856+Q1856)*'Emission Factors'!$C$14+(P1856*'Emission Factors'!$C$21),($O1856+Q1856)*'Emission Factors'!$C$15+(P1856*'Emission Factors'!$C$22)),"")</f>
        <v>0</v>
      </c>
      <c r="X1856" s="97">
        <f t="shared" si="115"/>
        <v>0</v>
      </c>
    </row>
    <row r="1857" spans="2:24" x14ac:dyDescent="0.3">
      <c r="B1857" s="94"/>
      <c r="C1857" s="95"/>
      <c r="D1857" s="95"/>
      <c r="E1857" s="95"/>
      <c r="F1857" s="144"/>
      <c r="G1857" s="94"/>
      <c r="H1857" s="145"/>
      <c r="I1857" s="96"/>
      <c r="J1857" s="96"/>
      <c r="K1857" s="96"/>
      <c r="L1857" s="96"/>
      <c r="M1857" s="96"/>
      <c r="N1857" s="96"/>
      <c r="O1857" s="97">
        <f t="shared" si="112"/>
        <v>0</v>
      </c>
      <c r="P1857" s="97">
        <f t="shared" si="113"/>
        <v>0</v>
      </c>
      <c r="Q1857" s="97" cm="1">
        <f t="array" aca="1" ref="Q1857" ca="1">IF(I1857=0,0,$E1857*$I1857*(SUMPRODUCT((1-'Emission Factors'!$C$37)^ROW(INDIRECT("1:" &amp; 'Emission Factors'!$C$45-1)))+1))</f>
        <v>0</v>
      </c>
      <c r="R1857" s="176">
        <f ca="1">IFERROR((($O1857+$Q1857)*'Emission Factors'!$C$10)+($P1857*'Emission Factors'!$C$17),"")</f>
        <v>0</v>
      </c>
      <c r="S1857" s="146" t="str">
        <f t="shared" ca="1" si="114"/>
        <v>N/A</v>
      </c>
      <c r="T1857" s="98">
        <f ca="1">IFERROR((($O1857+$Q1857)*'Emission Factors'!$C$11)+($P1857*'Emission Factors'!$C$18),"")</f>
        <v>0</v>
      </c>
      <c r="U1857" s="98">
        <f ca="1">IFERROR((($O1857+$Q1857)*'Emission Factors'!$C$12)+($P1857*'Emission Factors'!$C$19),"")</f>
        <v>0</v>
      </c>
      <c r="V1857" s="98">
        <f ca="1">IFERROR((($O1857+$Q1857)*'Emission Factors'!$C$13)+($P1857*'Emission Factors'!$C$20),"")</f>
        <v>0</v>
      </c>
      <c r="W1857" s="147">
        <f ca="1">IFERROR(IF(N1857="Residential",($O1857+Q1857)*'Emission Factors'!$C$14+(P1857*'Emission Factors'!$C$21),($O1857+Q1857)*'Emission Factors'!$C$15+(P1857*'Emission Factors'!$C$22)),"")</f>
        <v>0</v>
      </c>
      <c r="X1857" s="97">
        <f t="shared" si="115"/>
        <v>0</v>
      </c>
    </row>
    <row r="1858" spans="2:24" x14ac:dyDescent="0.3">
      <c r="B1858" s="94"/>
      <c r="C1858" s="95"/>
      <c r="D1858" s="95"/>
      <c r="E1858" s="95"/>
      <c r="F1858" s="144"/>
      <c r="G1858" s="94"/>
      <c r="H1858" s="145"/>
      <c r="I1858" s="96"/>
      <c r="J1858" s="96"/>
      <c r="K1858" s="96"/>
      <c r="L1858" s="96"/>
      <c r="M1858" s="96"/>
      <c r="N1858" s="96"/>
      <c r="O1858" s="97">
        <f t="shared" si="112"/>
        <v>0</v>
      </c>
      <c r="P1858" s="97">
        <f t="shared" si="113"/>
        <v>0</v>
      </c>
      <c r="Q1858" s="97" cm="1">
        <f t="array" aca="1" ref="Q1858" ca="1">IF(I1858=0,0,$E1858*$I1858*(SUMPRODUCT((1-'Emission Factors'!$C$37)^ROW(INDIRECT("1:" &amp; 'Emission Factors'!$C$45-1)))+1))</f>
        <v>0</v>
      </c>
      <c r="R1858" s="176">
        <f ca="1">IFERROR((($O1858+$Q1858)*'Emission Factors'!$C$10)+($P1858*'Emission Factors'!$C$17),"")</f>
        <v>0</v>
      </c>
      <c r="S1858" s="146" t="str">
        <f t="shared" ca="1" si="114"/>
        <v>N/A</v>
      </c>
      <c r="T1858" s="98">
        <f ca="1">IFERROR((($O1858+$Q1858)*'Emission Factors'!$C$11)+($P1858*'Emission Factors'!$C$18),"")</f>
        <v>0</v>
      </c>
      <c r="U1858" s="98">
        <f ca="1">IFERROR((($O1858+$Q1858)*'Emission Factors'!$C$12)+($P1858*'Emission Factors'!$C$19),"")</f>
        <v>0</v>
      </c>
      <c r="V1858" s="98">
        <f ca="1">IFERROR((($O1858+$Q1858)*'Emission Factors'!$C$13)+($P1858*'Emission Factors'!$C$20),"")</f>
        <v>0</v>
      </c>
      <c r="W1858" s="147">
        <f ca="1">IFERROR(IF(N1858="Residential",($O1858+Q1858)*'Emission Factors'!$C$14+(P1858*'Emission Factors'!$C$21),($O1858+Q1858)*'Emission Factors'!$C$15+(P1858*'Emission Factors'!$C$22)),"")</f>
        <v>0</v>
      </c>
      <c r="X1858" s="97">
        <f t="shared" si="115"/>
        <v>0</v>
      </c>
    </row>
    <row r="1859" spans="2:24" x14ac:dyDescent="0.3">
      <c r="B1859" s="94"/>
      <c r="C1859" s="95"/>
      <c r="D1859" s="95"/>
      <c r="E1859" s="95"/>
      <c r="F1859" s="144"/>
      <c r="G1859" s="94"/>
      <c r="H1859" s="145"/>
      <c r="I1859" s="96"/>
      <c r="J1859" s="96"/>
      <c r="K1859" s="96"/>
      <c r="L1859" s="96"/>
      <c r="M1859" s="96"/>
      <c r="N1859" s="96"/>
      <c r="O1859" s="97">
        <f t="shared" si="112"/>
        <v>0</v>
      </c>
      <c r="P1859" s="97">
        <f t="shared" si="113"/>
        <v>0</v>
      </c>
      <c r="Q1859" s="97" cm="1">
        <f t="array" aca="1" ref="Q1859" ca="1">IF(I1859=0,0,$E1859*$I1859*(SUMPRODUCT((1-'Emission Factors'!$C$37)^ROW(INDIRECT("1:" &amp; 'Emission Factors'!$C$45-1)))+1))</f>
        <v>0</v>
      </c>
      <c r="R1859" s="176">
        <f ca="1">IFERROR((($O1859+$Q1859)*'Emission Factors'!$C$10)+($P1859*'Emission Factors'!$C$17),"")</f>
        <v>0</v>
      </c>
      <c r="S1859" s="146" t="str">
        <f t="shared" ca="1" si="114"/>
        <v>N/A</v>
      </c>
      <c r="T1859" s="98">
        <f ca="1">IFERROR((($O1859+$Q1859)*'Emission Factors'!$C$11)+($P1859*'Emission Factors'!$C$18),"")</f>
        <v>0</v>
      </c>
      <c r="U1859" s="98">
        <f ca="1">IFERROR((($O1859+$Q1859)*'Emission Factors'!$C$12)+($P1859*'Emission Factors'!$C$19),"")</f>
        <v>0</v>
      </c>
      <c r="V1859" s="98">
        <f ca="1">IFERROR((($O1859+$Q1859)*'Emission Factors'!$C$13)+($P1859*'Emission Factors'!$C$20),"")</f>
        <v>0</v>
      </c>
      <c r="W1859" s="147">
        <f ca="1">IFERROR(IF(N1859="Residential",($O1859+Q1859)*'Emission Factors'!$C$14+(P1859*'Emission Factors'!$C$21),($O1859+Q1859)*'Emission Factors'!$C$15+(P1859*'Emission Factors'!$C$22)),"")</f>
        <v>0</v>
      </c>
      <c r="X1859" s="97">
        <f t="shared" si="115"/>
        <v>0</v>
      </c>
    </row>
    <row r="1860" spans="2:24" x14ac:dyDescent="0.3">
      <c r="B1860" s="94"/>
      <c r="C1860" s="95"/>
      <c r="D1860" s="95"/>
      <c r="E1860" s="95"/>
      <c r="F1860" s="144"/>
      <c r="G1860" s="94"/>
      <c r="H1860" s="145"/>
      <c r="I1860" s="96"/>
      <c r="J1860" s="96"/>
      <c r="K1860" s="96"/>
      <c r="L1860" s="96"/>
      <c r="M1860" s="96"/>
      <c r="N1860" s="96"/>
      <c r="O1860" s="97">
        <f t="shared" si="112"/>
        <v>0</v>
      </c>
      <c r="P1860" s="97">
        <f t="shared" si="113"/>
        <v>0</v>
      </c>
      <c r="Q1860" s="97" cm="1">
        <f t="array" aca="1" ref="Q1860" ca="1">IF(I1860=0,0,$E1860*$I1860*(SUMPRODUCT((1-'Emission Factors'!$C$37)^ROW(INDIRECT("1:" &amp; 'Emission Factors'!$C$45-1)))+1))</f>
        <v>0</v>
      </c>
      <c r="R1860" s="176">
        <f ca="1">IFERROR((($O1860+$Q1860)*'Emission Factors'!$C$10)+($P1860*'Emission Factors'!$C$17),"")</f>
        <v>0</v>
      </c>
      <c r="S1860" s="146" t="str">
        <f t="shared" ca="1" si="114"/>
        <v>N/A</v>
      </c>
      <c r="T1860" s="98">
        <f ca="1">IFERROR((($O1860+$Q1860)*'Emission Factors'!$C$11)+($P1860*'Emission Factors'!$C$18),"")</f>
        <v>0</v>
      </c>
      <c r="U1860" s="98">
        <f ca="1">IFERROR((($O1860+$Q1860)*'Emission Factors'!$C$12)+($P1860*'Emission Factors'!$C$19),"")</f>
        <v>0</v>
      </c>
      <c r="V1860" s="98">
        <f ca="1">IFERROR((($O1860+$Q1860)*'Emission Factors'!$C$13)+($P1860*'Emission Factors'!$C$20),"")</f>
        <v>0</v>
      </c>
      <c r="W1860" s="147">
        <f ca="1">IFERROR(IF(N1860="Residential",($O1860+Q1860)*'Emission Factors'!$C$14+(P1860*'Emission Factors'!$C$21),($O1860+Q1860)*'Emission Factors'!$C$15+(P1860*'Emission Factors'!$C$22)),"")</f>
        <v>0</v>
      </c>
      <c r="X1860" s="97">
        <f t="shared" si="115"/>
        <v>0</v>
      </c>
    </row>
    <row r="1861" spans="2:24" x14ac:dyDescent="0.3">
      <c r="B1861" s="94"/>
      <c r="C1861" s="95"/>
      <c r="D1861" s="95"/>
      <c r="E1861" s="95"/>
      <c r="F1861" s="144"/>
      <c r="G1861" s="94"/>
      <c r="H1861" s="145"/>
      <c r="I1861" s="96"/>
      <c r="J1861" s="96"/>
      <c r="K1861" s="96"/>
      <c r="L1861" s="96"/>
      <c r="M1861" s="96"/>
      <c r="N1861" s="96"/>
      <c r="O1861" s="97">
        <f t="shared" si="112"/>
        <v>0</v>
      </c>
      <c r="P1861" s="97">
        <f t="shared" si="113"/>
        <v>0</v>
      </c>
      <c r="Q1861" s="97" cm="1">
        <f t="array" aca="1" ref="Q1861" ca="1">IF(I1861=0,0,$E1861*$I1861*(SUMPRODUCT((1-'Emission Factors'!$C$37)^ROW(INDIRECT("1:" &amp; 'Emission Factors'!$C$45-1)))+1))</f>
        <v>0</v>
      </c>
      <c r="R1861" s="176">
        <f ca="1">IFERROR((($O1861+$Q1861)*'Emission Factors'!$C$10)+($P1861*'Emission Factors'!$C$17),"")</f>
        <v>0</v>
      </c>
      <c r="S1861" s="146" t="str">
        <f t="shared" ca="1" si="114"/>
        <v>N/A</v>
      </c>
      <c r="T1861" s="98">
        <f ca="1">IFERROR((($O1861+$Q1861)*'Emission Factors'!$C$11)+($P1861*'Emission Factors'!$C$18),"")</f>
        <v>0</v>
      </c>
      <c r="U1861" s="98">
        <f ca="1">IFERROR((($O1861+$Q1861)*'Emission Factors'!$C$12)+($P1861*'Emission Factors'!$C$19),"")</f>
        <v>0</v>
      </c>
      <c r="V1861" s="98">
        <f ca="1">IFERROR((($O1861+$Q1861)*'Emission Factors'!$C$13)+($P1861*'Emission Factors'!$C$20),"")</f>
        <v>0</v>
      </c>
      <c r="W1861" s="147">
        <f ca="1">IFERROR(IF(N1861="Residential",($O1861+Q1861)*'Emission Factors'!$C$14+(P1861*'Emission Factors'!$C$21),($O1861+Q1861)*'Emission Factors'!$C$15+(P1861*'Emission Factors'!$C$22)),"")</f>
        <v>0</v>
      </c>
      <c r="X1861" s="97">
        <f t="shared" si="115"/>
        <v>0</v>
      </c>
    </row>
    <row r="1862" spans="2:24" x14ac:dyDescent="0.3">
      <c r="B1862" s="94"/>
      <c r="C1862" s="95"/>
      <c r="D1862" s="95"/>
      <c r="E1862" s="95"/>
      <c r="F1862" s="144"/>
      <c r="G1862" s="94"/>
      <c r="H1862" s="145"/>
      <c r="I1862" s="96"/>
      <c r="J1862" s="96"/>
      <c r="K1862" s="96"/>
      <c r="L1862" s="96"/>
      <c r="M1862" s="96"/>
      <c r="N1862" s="96"/>
      <c r="O1862" s="97">
        <f t="shared" si="112"/>
        <v>0</v>
      </c>
      <c r="P1862" s="97">
        <f t="shared" si="113"/>
        <v>0</v>
      </c>
      <c r="Q1862" s="97" cm="1">
        <f t="array" aca="1" ref="Q1862" ca="1">IF(I1862=0,0,$E1862*$I1862*(SUMPRODUCT((1-'Emission Factors'!$C$37)^ROW(INDIRECT("1:" &amp; 'Emission Factors'!$C$45-1)))+1))</f>
        <v>0</v>
      </c>
      <c r="R1862" s="176">
        <f ca="1">IFERROR((($O1862+$Q1862)*'Emission Factors'!$C$10)+($P1862*'Emission Factors'!$C$17),"")</f>
        <v>0</v>
      </c>
      <c r="S1862" s="146" t="str">
        <f t="shared" ca="1" si="114"/>
        <v>N/A</v>
      </c>
      <c r="T1862" s="98">
        <f ca="1">IFERROR((($O1862+$Q1862)*'Emission Factors'!$C$11)+($P1862*'Emission Factors'!$C$18),"")</f>
        <v>0</v>
      </c>
      <c r="U1862" s="98">
        <f ca="1">IFERROR((($O1862+$Q1862)*'Emission Factors'!$C$12)+($P1862*'Emission Factors'!$C$19),"")</f>
        <v>0</v>
      </c>
      <c r="V1862" s="98">
        <f ca="1">IFERROR((($O1862+$Q1862)*'Emission Factors'!$C$13)+($P1862*'Emission Factors'!$C$20),"")</f>
        <v>0</v>
      </c>
      <c r="W1862" s="147">
        <f ca="1">IFERROR(IF(N1862="Residential",($O1862+Q1862)*'Emission Factors'!$C$14+(P1862*'Emission Factors'!$C$21),($O1862+Q1862)*'Emission Factors'!$C$15+(P1862*'Emission Factors'!$C$22)),"")</f>
        <v>0</v>
      </c>
      <c r="X1862" s="97">
        <f t="shared" si="115"/>
        <v>0</v>
      </c>
    </row>
    <row r="1863" spans="2:24" x14ac:dyDescent="0.3">
      <c r="B1863" s="94"/>
      <c r="C1863" s="95"/>
      <c r="D1863" s="95"/>
      <c r="E1863" s="95"/>
      <c r="F1863" s="144"/>
      <c r="G1863" s="94"/>
      <c r="H1863" s="145"/>
      <c r="I1863" s="96"/>
      <c r="J1863" s="96"/>
      <c r="K1863" s="96"/>
      <c r="L1863" s="96"/>
      <c r="M1863" s="96"/>
      <c r="N1863" s="96"/>
      <c r="O1863" s="97">
        <f t="shared" si="112"/>
        <v>0</v>
      </c>
      <c r="P1863" s="97">
        <f t="shared" si="113"/>
        <v>0</v>
      </c>
      <c r="Q1863" s="97" cm="1">
        <f t="array" aca="1" ref="Q1863" ca="1">IF(I1863=0,0,$E1863*$I1863*(SUMPRODUCT((1-'Emission Factors'!$C$37)^ROW(INDIRECT("1:" &amp; 'Emission Factors'!$C$45-1)))+1))</f>
        <v>0</v>
      </c>
      <c r="R1863" s="176">
        <f ca="1">IFERROR((($O1863+$Q1863)*'Emission Factors'!$C$10)+($P1863*'Emission Factors'!$C$17),"")</f>
        <v>0</v>
      </c>
      <c r="S1863" s="146" t="str">
        <f t="shared" ca="1" si="114"/>
        <v>N/A</v>
      </c>
      <c r="T1863" s="98">
        <f ca="1">IFERROR((($O1863+$Q1863)*'Emission Factors'!$C$11)+($P1863*'Emission Factors'!$C$18),"")</f>
        <v>0</v>
      </c>
      <c r="U1863" s="98">
        <f ca="1">IFERROR((($O1863+$Q1863)*'Emission Factors'!$C$12)+($P1863*'Emission Factors'!$C$19),"")</f>
        <v>0</v>
      </c>
      <c r="V1863" s="98">
        <f ca="1">IFERROR((($O1863+$Q1863)*'Emission Factors'!$C$13)+($P1863*'Emission Factors'!$C$20),"")</f>
        <v>0</v>
      </c>
      <c r="W1863" s="147">
        <f ca="1">IFERROR(IF(N1863="Residential",($O1863+Q1863)*'Emission Factors'!$C$14+(P1863*'Emission Factors'!$C$21),($O1863+Q1863)*'Emission Factors'!$C$15+(P1863*'Emission Factors'!$C$22)),"")</f>
        <v>0</v>
      </c>
      <c r="X1863" s="97">
        <f t="shared" si="115"/>
        <v>0</v>
      </c>
    </row>
    <row r="1864" spans="2:24" x14ac:dyDescent="0.3">
      <c r="B1864" s="94"/>
      <c r="C1864" s="95"/>
      <c r="D1864" s="95"/>
      <c r="E1864" s="95"/>
      <c r="F1864" s="144"/>
      <c r="G1864" s="94"/>
      <c r="H1864" s="145"/>
      <c r="I1864" s="96"/>
      <c r="J1864" s="96"/>
      <c r="K1864" s="96"/>
      <c r="L1864" s="96"/>
      <c r="M1864" s="96"/>
      <c r="N1864" s="96"/>
      <c r="O1864" s="97">
        <f t="shared" si="112"/>
        <v>0</v>
      </c>
      <c r="P1864" s="97">
        <f t="shared" si="113"/>
        <v>0</v>
      </c>
      <c r="Q1864" s="97" cm="1">
        <f t="array" aca="1" ref="Q1864" ca="1">IF(I1864=0,0,$E1864*$I1864*(SUMPRODUCT((1-'Emission Factors'!$C$37)^ROW(INDIRECT("1:" &amp; 'Emission Factors'!$C$45-1)))+1))</f>
        <v>0</v>
      </c>
      <c r="R1864" s="176">
        <f ca="1">IFERROR((($O1864+$Q1864)*'Emission Factors'!$C$10)+($P1864*'Emission Factors'!$C$17),"")</f>
        <v>0</v>
      </c>
      <c r="S1864" s="146" t="str">
        <f t="shared" ca="1" si="114"/>
        <v>N/A</v>
      </c>
      <c r="T1864" s="98">
        <f ca="1">IFERROR((($O1864+$Q1864)*'Emission Factors'!$C$11)+($P1864*'Emission Factors'!$C$18),"")</f>
        <v>0</v>
      </c>
      <c r="U1864" s="98">
        <f ca="1">IFERROR((($O1864+$Q1864)*'Emission Factors'!$C$12)+($P1864*'Emission Factors'!$C$19),"")</f>
        <v>0</v>
      </c>
      <c r="V1864" s="98">
        <f ca="1">IFERROR((($O1864+$Q1864)*'Emission Factors'!$C$13)+($P1864*'Emission Factors'!$C$20),"")</f>
        <v>0</v>
      </c>
      <c r="W1864" s="147">
        <f ca="1">IFERROR(IF(N1864="Residential",($O1864+Q1864)*'Emission Factors'!$C$14+(P1864*'Emission Factors'!$C$21),($O1864+Q1864)*'Emission Factors'!$C$15+(P1864*'Emission Factors'!$C$22)),"")</f>
        <v>0</v>
      </c>
      <c r="X1864" s="97">
        <f t="shared" si="115"/>
        <v>0</v>
      </c>
    </row>
    <row r="1865" spans="2:24" x14ac:dyDescent="0.3">
      <c r="B1865" s="94"/>
      <c r="C1865" s="95"/>
      <c r="D1865" s="95"/>
      <c r="E1865" s="95"/>
      <c r="F1865" s="144"/>
      <c r="G1865" s="94"/>
      <c r="H1865" s="145"/>
      <c r="I1865" s="96"/>
      <c r="J1865" s="96"/>
      <c r="K1865" s="96"/>
      <c r="L1865" s="96"/>
      <c r="M1865" s="96"/>
      <c r="N1865" s="96"/>
      <c r="O1865" s="97">
        <f t="shared" si="112"/>
        <v>0</v>
      </c>
      <c r="P1865" s="97">
        <f t="shared" si="113"/>
        <v>0</v>
      </c>
      <c r="Q1865" s="97" cm="1">
        <f t="array" aca="1" ref="Q1865" ca="1">IF(I1865=0,0,$E1865*$I1865*(SUMPRODUCT((1-'Emission Factors'!$C$37)^ROW(INDIRECT("1:" &amp; 'Emission Factors'!$C$45-1)))+1))</f>
        <v>0</v>
      </c>
      <c r="R1865" s="176">
        <f ca="1">IFERROR((($O1865+$Q1865)*'Emission Factors'!$C$10)+($P1865*'Emission Factors'!$C$17),"")</f>
        <v>0</v>
      </c>
      <c r="S1865" s="146" t="str">
        <f t="shared" ca="1" si="114"/>
        <v>N/A</v>
      </c>
      <c r="T1865" s="98">
        <f ca="1">IFERROR((($O1865+$Q1865)*'Emission Factors'!$C$11)+($P1865*'Emission Factors'!$C$18),"")</f>
        <v>0</v>
      </c>
      <c r="U1865" s="98">
        <f ca="1">IFERROR((($O1865+$Q1865)*'Emission Factors'!$C$12)+($P1865*'Emission Factors'!$C$19),"")</f>
        <v>0</v>
      </c>
      <c r="V1865" s="98">
        <f ca="1">IFERROR((($O1865+$Q1865)*'Emission Factors'!$C$13)+($P1865*'Emission Factors'!$C$20),"")</f>
        <v>0</v>
      </c>
      <c r="W1865" s="147">
        <f ca="1">IFERROR(IF(N1865="Residential",($O1865+Q1865)*'Emission Factors'!$C$14+(P1865*'Emission Factors'!$C$21),($O1865+Q1865)*'Emission Factors'!$C$15+(P1865*'Emission Factors'!$C$22)),"")</f>
        <v>0</v>
      </c>
      <c r="X1865" s="97">
        <f t="shared" si="115"/>
        <v>0</v>
      </c>
    </row>
    <row r="1866" spans="2:24" x14ac:dyDescent="0.3">
      <c r="B1866" s="94"/>
      <c r="C1866" s="95"/>
      <c r="D1866" s="95"/>
      <c r="E1866" s="95"/>
      <c r="F1866" s="144"/>
      <c r="G1866" s="94"/>
      <c r="H1866" s="145"/>
      <c r="I1866" s="96"/>
      <c r="J1866" s="96"/>
      <c r="K1866" s="96"/>
      <c r="L1866" s="96"/>
      <c r="M1866" s="96"/>
      <c r="N1866" s="96"/>
      <c r="O1866" s="97">
        <f t="shared" si="112"/>
        <v>0</v>
      </c>
      <c r="P1866" s="97">
        <f t="shared" si="113"/>
        <v>0</v>
      </c>
      <c r="Q1866" s="97" cm="1">
        <f t="array" aca="1" ref="Q1866" ca="1">IF(I1866=0,0,$E1866*$I1866*(SUMPRODUCT((1-'Emission Factors'!$C$37)^ROW(INDIRECT("1:" &amp; 'Emission Factors'!$C$45-1)))+1))</f>
        <v>0</v>
      </c>
      <c r="R1866" s="176">
        <f ca="1">IFERROR((($O1866+$Q1866)*'Emission Factors'!$C$10)+($P1866*'Emission Factors'!$C$17),"")</f>
        <v>0</v>
      </c>
      <c r="S1866" s="146" t="str">
        <f t="shared" ca="1" si="114"/>
        <v>N/A</v>
      </c>
      <c r="T1866" s="98">
        <f ca="1">IFERROR((($O1866+$Q1866)*'Emission Factors'!$C$11)+($P1866*'Emission Factors'!$C$18),"")</f>
        <v>0</v>
      </c>
      <c r="U1866" s="98">
        <f ca="1">IFERROR((($O1866+$Q1866)*'Emission Factors'!$C$12)+($P1866*'Emission Factors'!$C$19),"")</f>
        <v>0</v>
      </c>
      <c r="V1866" s="98">
        <f ca="1">IFERROR((($O1866+$Q1866)*'Emission Factors'!$C$13)+($P1866*'Emission Factors'!$C$20),"")</f>
        <v>0</v>
      </c>
      <c r="W1866" s="147">
        <f ca="1">IFERROR(IF(N1866="Residential",($O1866+Q1866)*'Emission Factors'!$C$14+(P1866*'Emission Factors'!$C$21),($O1866+Q1866)*'Emission Factors'!$C$15+(P1866*'Emission Factors'!$C$22)),"")</f>
        <v>0</v>
      </c>
      <c r="X1866" s="97">
        <f t="shared" si="115"/>
        <v>0</v>
      </c>
    </row>
    <row r="1867" spans="2:24" x14ac:dyDescent="0.3">
      <c r="B1867" s="94"/>
      <c r="C1867" s="95"/>
      <c r="D1867" s="95"/>
      <c r="E1867" s="95"/>
      <c r="F1867" s="144"/>
      <c r="G1867" s="94"/>
      <c r="H1867" s="145"/>
      <c r="I1867" s="96"/>
      <c r="J1867" s="96"/>
      <c r="K1867" s="96"/>
      <c r="L1867" s="96"/>
      <c r="M1867" s="96"/>
      <c r="N1867" s="96"/>
      <c r="O1867" s="97">
        <f t="shared" si="112"/>
        <v>0</v>
      </c>
      <c r="P1867" s="97">
        <f t="shared" si="113"/>
        <v>0</v>
      </c>
      <c r="Q1867" s="97" cm="1">
        <f t="array" aca="1" ref="Q1867" ca="1">IF(I1867=0,0,$E1867*$I1867*(SUMPRODUCT((1-'Emission Factors'!$C$37)^ROW(INDIRECT("1:" &amp; 'Emission Factors'!$C$45-1)))+1))</f>
        <v>0</v>
      </c>
      <c r="R1867" s="176">
        <f ca="1">IFERROR((($O1867+$Q1867)*'Emission Factors'!$C$10)+($P1867*'Emission Factors'!$C$17),"")</f>
        <v>0</v>
      </c>
      <c r="S1867" s="146" t="str">
        <f t="shared" ca="1" si="114"/>
        <v>N/A</v>
      </c>
      <c r="T1867" s="98">
        <f ca="1">IFERROR((($O1867+$Q1867)*'Emission Factors'!$C$11)+($P1867*'Emission Factors'!$C$18),"")</f>
        <v>0</v>
      </c>
      <c r="U1867" s="98">
        <f ca="1">IFERROR((($O1867+$Q1867)*'Emission Factors'!$C$12)+($P1867*'Emission Factors'!$C$19),"")</f>
        <v>0</v>
      </c>
      <c r="V1867" s="98">
        <f ca="1">IFERROR((($O1867+$Q1867)*'Emission Factors'!$C$13)+($P1867*'Emission Factors'!$C$20),"")</f>
        <v>0</v>
      </c>
      <c r="W1867" s="147">
        <f ca="1">IFERROR(IF(N1867="Residential",($O1867+Q1867)*'Emission Factors'!$C$14+(P1867*'Emission Factors'!$C$21),($O1867+Q1867)*'Emission Factors'!$C$15+(P1867*'Emission Factors'!$C$22)),"")</f>
        <v>0</v>
      </c>
      <c r="X1867" s="97">
        <f t="shared" si="115"/>
        <v>0</v>
      </c>
    </row>
    <row r="1868" spans="2:24" x14ac:dyDescent="0.3">
      <c r="B1868" s="94"/>
      <c r="C1868" s="95"/>
      <c r="D1868" s="95"/>
      <c r="E1868" s="95"/>
      <c r="F1868" s="144"/>
      <c r="G1868" s="94"/>
      <c r="H1868" s="145"/>
      <c r="I1868" s="96"/>
      <c r="J1868" s="96"/>
      <c r="K1868" s="96"/>
      <c r="L1868" s="96"/>
      <c r="M1868" s="96"/>
      <c r="N1868" s="96"/>
      <c r="O1868" s="97">
        <f t="shared" si="112"/>
        <v>0</v>
      </c>
      <c r="P1868" s="97">
        <f t="shared" si="113"/>
        <v>0</v>
      </c>
      <c r="Q1868" s="97" cm="1">
        <f t="array" aca="1" ref="Q1868" ca="1">IF(I1868=0,0,$E1868*$I1868*(SUMPRODUCT((1-'Emission Factors'!$C$37)^ROW(INDIRECT("1:" &amp; 'Emission Factors'!$C$45-1)))+1))</f>
        <v>0</v>
      </c>
      <c r="R1868" s="176">
        <f ca="1">IFERROR((($O1868+$Q1868)*'Emission Factors'!$C$10)+($P1868*'Emission Factors'!$C$17),"")</f>
        <v>0</v>
      </c>
      <c r="S1868" s="146" t="str">
        <f t="shared" ca="1" si="114"/>
        <v>N/A</v>
      </c>
      <c r="T1868" s="98">
        <f ca="1">IFERROR((($O1868+$Q1868)*'Emission Factors'!$C$11)+($P1868*'Emission Factors'!$C$18),"")</f>
        <v>0</v>
      </c>
      <c r="U1868" s="98">
        <f ca="1">IFERROR((($O1868+$Q1868)*'Emission Factors'!$C$12)+($P1868*'Emission Factors'!$C$19),"")</f>
        <v>0</v>
      </c>
      <c r="V1868" s="98">
        <f ca="1">IFERROR((($O1868+$Q1868)*'Emission Factors'!$C$13)+($P1868*'Emission Factors'!$C$20),"")</f>
        <v>0</v>
      </c>
      <c r="W1868" s="147">
        <f ca="1">IFERROR(IF(N1868="Residential",($O1868+Q1868)*'Emission Factors'!$C$14+(P1868*'Emission Factors'!$C$21),($O1868+Q1868)*'Emission Factors'!$C$15+(P1868*'Emission Factors'!$C$22)),"")</f>
        <v>0</v>
      </c>
      <c r="X1868" s="97">
        <f t="shared" si="115"/>
        <v>0</v>
      </c>
    </row>
    <row r="1869" spans="2:24" x14ac:dyDescent="0.3">
      <c r="B1869" s="94"/>
      <c r="C1869" s="95"/>
      <c r="D1869" s="95"/>
      <c r="E1869" s="95"/>
      <c r="F1869" s="144"/>
      <c r="G1869" s="94"/>
      <c r="H1869" s="145"/>
      <c r="I1869" s="96"/>
      <c r="J1869" s="96"/>
      <c r="K1869" s="96"/>
      <c r="L1869" s="96"/>
      <c r="M1869" s="96"/>
      <c r="N1869" s="96"/>
      <c r="O1869" s="97">
        <f t="shared" si="112"/>
        <v>0</v>
      </c>
      <c r="P1869" s="97">
        <f t="shared" si="113"/>
        <v>0</v>
      </c>
      <c r="Q1869" s="97" cm="1">
        <f t="array" aca="1" ref="Q1869" ca="1">IF(I1869=0,0,$E1869*$I1869*(SUMPRODUCT((1-'Emission Factors'!$C$37)^ROW(INDIRECT("1:" &amp; 'Emission Factors'!$C$45-1)))+1))</f>
        <v>0</v>
      </c>
      <c r="R1869" s="176">
        <f ca="1">IFERROR((($O1869+$Q1869)*'Emission Factors'!$C$10)+($P1869*'Emission Factors'!$C$17),"")</f>
        <v>0</v>
      </c>
      <c r="S1869" s="146" t="str">
        <f t="shared" ca="1" si="114"/>
        <v>N/A</v>
      </c>
      <c r="T1869" s="98">
        <f ca="1">IFERROR((($O1869+$Q1869)*'Emission Factors'!$C$11)+($P1869*'Emission Factors'!$C$18),"")</f>
        <v>0</v>
      </c>
      <c r="U1869" s="98">
        <f ca="1">IFERROR((($O1869+$Q1869)*'Emission Factors'!$C$12)+($P1869*'Emission Factors'!$C$19),"")</f>
        <v>0</v>
      </c>
      <c r="V1869" s="98">
        <f ca="1">IFERROR((($O1869+$Q1869)*'Emission Factors'!$C$13)+($P1869*'Emission Factors'!$C$20),"")</f>
        <v>0</v>
      </c>
      <c r="W1869" s="147">
        <f ca="1">IFERROR(IF(N1869="Residential",($O1869+Q1869)*'Emission Factors'!$C$14+(P1869*'Emission Factors'!$C$21),($O1869+Q1869)*'Emission Factors'!$C$15+(P1869*'Emission Factors'!$C$22)),"")</f>
        <v>0</v>
      </c>
      <c r="X1869" s="97">
        <f t="shared" si="115"/>
        <v>0</v>
      </c>
    </row>
    <row r="1870" spans="2:24" x14ac:dyDescent="0.3">
      <c r="B1870" s="94"/>
      <c r="C1870" s="95"/>
      <c r="D1870" s="95"/>
      <c r="E1870" s="95"/>
      <c r="F1870" s="144"/>
      <c r="G1870" s="94"/>
      <c r="H1870" s="145"/>
      <c r="I1870" s="96"/>
      <c r="J1870" s="96"/>
      <c r="K1870" s="96"/>
      <c r="L1870" s="96"/>
      <c r="M1870" s="96"/>
      <c r="N1870" s="96"/>
      <c r="O1870" s="97">
        <f t="shared" si="112"/>
        <v>0</v>
      </c>
      <c r="P1870" s="97">
        <f t="shared" si="113"/>
        <v>0</v>
      </c>
      <c r="Q1870" s="97" cm="1">
        <f t="array" aca="1" ref="Q1870" ca="1">IF(I1870=0,0,$E1870*$I1870*(SUMPRODUCT((1-'Emission Factors'!$C$37)^ROW(INDIRECT("1:" &amp; 'Emission Factors'!$C$45-1)))+1))</f>
        <v>0</v>
      </c>
      <c r="R1870" s="176">
        <f ca="1">IFERROR((($O1870+$Q1870)*'Emission Factors'!$C$10)+($P1870*'Emission Factors'!$C$17),"")</f>
        <v>0</v>
      </c>
      <c r="S1870" s="146" t="str">
        <f t="shared" ca="1" si="114"/>
        <v>N/A</v>
      </c>
      <c r="T1870" s="98">
        <f ca="1">IFERROR((($O1870+$Q1870)*'Emission Factors'!$C$11)+($P1870*'Emission Factors'!$C$18),"")</f>
        <v>0</v>
      </c>
      <c r="U1870" s="98">
        <f ca="1">IFERROR((($O1870+$Q1870)*'Emission Factors'!$C$12)+($P1870*'Emission Factors'!$C$19),"")</f>
        <v>0</v>
      </c>
      <c r="V1870" s="98">
        <f ca="1">IFERROR((($O1870+$Q1870)*'Emission Factors'!$C$13)+($P1870*'Emission Factors'!$C$20),"")</f>
        <v>0</v>
      </c>
      <c r="W1870" s="147">
        <f ca="1">IFERROR(IF(N1870="Residential",($O1870+Q1870)*'Emission Factors'!$C$14+(P1870*'Emission Factors'!$C$21),($O1870+Q1870)*'Emission Factors'!$C$15+(P1870*'Emission Factors'!$C$22)),"")</f>
        <v>0</v>
      </c>
      <c r="X1870" s="97">
        <f t="shared" si="115"/>
        <v>0</v>
      </c>
    </row>
    <row r="1871" spans="2:24" x14ac:dyDescent="0.3">
      <c r="B1871" s="94"/>
      <c r="C1871" s="95"/>
      <c r="D1871" s="95"/>
      <c r="E1871" s="95"/>
      <c r="F1871" s="144"/>
      <c r="G1871" s="94"/>
      <c r="H1871" s="145"/>
      <c r="I1871" s="96"/>
      <c r="J1871" s="96"/>
      <c r="K1871" s="96"/>
      <c r="L1871" s="96"/>
      <c r="M1871" s="96"/>
      <c r="N1871" s="96"/>
      <c r="O1871" s="97">
        <f t="shared" ref="O1871:O1934" si="116">IF($J1871=0,0,$E1871*$J1871*$M1871)</f>
        <v>0</v>
      </c>
      <c r="P1871" s="97">
        <f t="shared" ref="P1871:P1934" si="117">IF(K1871=0,0,$E1871*K1871*M1871)</f>
        <v>0</v>
      </c>
      <c r="Q1871" s="97" cm="1">
        <f t="array" aca="1" ref="Q1871" ca="1">IF(I1871=0,0,$E1871*$I1871*(SUMPRODUCT((1-'Emission Factors'!$C$37)^ROW(INDIRECT("1:" &amp; 'Emission Factors'!$C$45-1)))+1))</f>
        <v>0</v>
      </c>
      <c r="R1871" s="176">
        <f ca="1">IFERROR((($O1871+$Q1871)*'Emission Factors'!$C$10)+($P1871*'Emission Factors'!$C$17),"")</f>
        <v>0</v>
      </c>
      <c r="S1871" s="146" t="str">
        <f t="shared" ref="S1871:S1934" ca="1" si="118">IFERROR(R1871/H1871,"N/A")</f>
        <v>N/A</v>
      </c>
      <c r="T1871" s="98">
        <f ca="1">IFERROR((($O1871+$Q1871)*'Emission Factors'!$C$11)+($P1871*'Emission Factors'!$C$18),"")</f>
        <v>0</v>
      </c>
      <c r="U1871" s="98">
        <f ca="1">IFERROR((($O1871+$Q1871)*'Emission Factors'!$C$12)+($P1871*'Emission Factors'!$C$19),"")</f>
        <v>0</v>
      </c>
      <c r="V1871" s="98">
        <f ca="1">IFERROR((($O1871+$Q1871)*'Emission Factors'!$C$13)+($P1871*'Emission Factors'!$C$20),"")</f>
        <v>0</v>
      </c>
      <c r="W1871" s="147">
        <f ca="1">IFERROR(IF(N1871="Residential",($O1871+Q1871)*'Emission Factors'!$C$14+(P1871*'Emission Factors'!$C$21),($O1871+Q1871)*'Emission Factors'!$C$15+(P1871*'Emission Factors'!$C$22)),"")</f>
        <v>0</v>
      </c>
      <c r="X1871" s="97">
        <f t="shared" ref="X1871:X1934" si="119">IF(L1871=0,0,$E1871*$L1871*$M1871)</f>
        <v>0</v>
      </c>
    </row>
    <row r="1872" spans="2:24" x14ac:dyDescent="0.3">
      <c r="B1872" s="94"/>
      <c r="C1872" s="95"/>
      <c r="D1872" s="95"/>
      <c r="E1872" s="95"/>
      <c r="F1872" s="144"/>
      <c r="G1872" s="94"/>
      <c r="H1872" s="145"/>
      <c r="I1872" s="96"/>
      <c r="J1872" s="96"/>
      <c r="K1872" s="96"/>
      <c r="L1872" s="96"/>
      <c r="M1872" s="96"/>
      <c r="N1872" s="96"/>
      <c r="O1872" s="97">
        <f t="shared" si="116"/>
        <v>0</v>
      </c>
      <c r="P1872" s="97">
        <f t="shared" si="117"/>
        <v>0</v>
      </c>
      <c r="Q1872" s="97" cm="1">
        <f t="array" aca="1" ref="Q1872" ca="1">IF(I1872=0,0,$E1872*$I1872*(SUMPRODUCT((1-'Emission Factors'!$C$37)^ROW(INDIRECT("1:" &amp; 'Emission Factors'!$C$45-1)))+1))</f>
        <v>0</v>
      </c>
      <c r="R1872" s="176">
        <f ca="1">IFERROR((($O1872+$Q1872)*'Emission Factors'!$C$10)+($P1872*'Emission Factors'!$C$17),"")</f>
        <v>0</v>
      </c>
      <c r="S1872" s="146" t="str">
        <f t="shared" ca="1" si="118"/>
        <v>N/A</v>
      </c>
      <c r="T1872" s="98">
        <f ca="1">IFERROR((($O1872+$Q1872)*'Emission Factors'!$C$11)+($P1872*'Emission Factors'!$C$18),"")</f>
        <v>0</v>
      </c>
      <c r="U1872" s="98">
        <f ca="1">IFERROR((($O1872+$Q1872)*'Emission Factors'!$C$12)+($P1872*'Emission Factors'!$C$19),"")</f>
        <v>0</v>
      </c>
      <c r="V1872" s="98">
        <f ca="1">IFERROR((($O1872+$Q1872)*'Emission Factors'!$C$13)+($P1872*'Emission Factors'!$C$20),"")</f>
        <v>0</v>
      </c>
      <c r="W1872" s="147">
        <f ca="1">IFERROR(IF(N1872="Residential",($O1872+Q1872)*'Emission Factors'!$C$14+(P1872*'Emission Factors'!$C$21),($O1872+Q1872)*'Emission Factors'!$C$15+(P1872*'Emission Factors'!$C$22)),"")</f>
        <v>0</v>
      </c>
      <c r="X1872" s="97">
        <f t="shared" si="119"/>
        <v>0</v>
      </c>
    </row>
    <row r="1873" spans="2:24" x14ac:dyDescent="0.3">
      <c r="B1873" s="94"/>
      <c r="C1873" s="95"/>
      <c r="D1873" s="95"/>
      <c r="E1873" s="95"/>
      <c r="F1873" s="144"/>
      <c r="G1873" s="94"/>
      <c r="H1873" s="145"/>
      <c r="I1873" s="96"/>
      <c r="J1873" s="96"/>
      <c r="K1873" s="96"/>
      <c r="L1873" s="96"/>
      <c r="M1873" s="96"/>
      <c r="N1873" s="96"/>
      <c r="O1873" s="97">
        <f t="shared" si="116"/>
        <v>0</v>
      </c>
      <c r="P1873" s="97">
        <f t="shared" si="117"/>
        <v>0</v>
      </c>
      <c r="Q1873" s="97" cm="1">
        <f t="array" aca="1" ref="Q1873" ca="1">IF(I1873=0,0,$E1873*$I1873*(SUMPRODUCT((1-'Emission Factors'!$C$37)^ROW(INDIRECT("1:" &amp; 'Emission Factors'!$C$45-1)))+1))</f>
        <v>0</v>
      </c>
      <c r="R1873" s="176">
        <f ca="1">IFERROR((($O1873+$Q1873)*'Emission Factors'!$C$10)+($P1873*'Emission Factors'!$C$17),"")</f>
        <v>0</v>
      </c>
      <c r="S1873" s="146" t="str">
        <f t="shared" ca="1" si="118"/>
        <v>N/A</v>
      </c>
      <c r="T1873" s="98">
        <f ca="1">IFERROR((($O1873+$Q1873)*'Emission Factors'!$C$11)+($P1873*'Emission Factors'!$C$18),"")</f>
        <v>0</v>
      </c>
      <c r="U1873" s="98">
        <f ca="1">IFERROR((($O1873+$Q1873)*'Emission Factors'!$C$12)+($P1873*'Emission Factors'!$C$19),"")</f>
        <v>0</v>
      </c>
      <c r="V1873" s="98">
        <f ca="1">IFERROR((($O1873+$Q1873)*'Emission Factors'!$C$13)+($P1873*'Emission Factors'!$C$20),"")</f>
        <v>0</v>
      </c>
      <c r="W1873" s="147">
        <f ca="1">IFERROR(IF(N1873="Residential",($O1873+Q1873)*'Emission Factors'!$C$14+(P1873*'Emission Factors'!$C$21),($O1873+Q1873)*'Emission Factors'!$C$15+(P1873*'Emission Factors'!$C$22)),"")</f>
        <v>0</v>
      </c>
      <c r="X1873" s="97">
        <f t="shared" si="119"/>
        <v>0</v>
      </c>
    </row>
    <row r="1874" spans="2:24" x14ac:dyDescent="0.3">
      <c r="B1874" s="94"/>
      <c r="C1874" s="95"/>
      <c r="D1874" s="95"/>
      <c r="E1874" s="95"/>
      <c r="F1874" s="144"/>
      <c r="G1874" s="94"/>
      <c r="H1874" s="145"/>
      <c r="I1874" s="96"/>
      <c r="J1874" s="96"/>
      <c r="K1874" s="96"/>
      <c r="L1874" s="96"/>
      <c r="M1874" s="96"/>
      <c r="N1874" s="96"/>
      <c r="O1874" s="97">
        <f t="shared" si="116"/>
        <v>0</v>
      </c>
      <c r="P1874" s="97">
        <f t="shared" si="117"/>
        <v>0</v>
      </c>
      <c r="Q1874" s="97" cm="1">
        <f t="array" aca="1" ref="Q1874" ca="1">IF(I1874=0,0,$E1874*$I1874*(SUMPRODUCT((1-'Emission Factors'!$C$37)^ROW(INDIRECT("1:" &amp; 'Emission Factors'!$C$45-1)))+1))</f>
        <v>0</v>
      </c>
      <c r="R1874" s="176">
        <f ca="1">IFERROR((($O1874+$Q1874)*'Emission Factors'!$C$10)+($P1874*'Emission Factors'!$C$17),"")</f>
        <v>0</v>
      </c>
      <c r="S1874" s="146" t="str">
        <f t="shared" ca="1" si="118"/>
        <v>N/A</v>
      </c>
      <c r="T1874" s="98">
        <f ca="1">IFERROR((($O1874+$Q1874)*'Emission Factors'!$C$11)+($P1874*'Emission Factors'!$C$18),"")</f>
        <v>0</v>
      </c>
      <c r="U1874" s="98">
        <f ca="1">IFERROR((($O1874+$Q1874)*'Emission Factors'!$C$12)+($P1874*'Emission Factors'!$C$19),"")</f>
        <v>0</v>
      </c>
      <c r="V1874" s="98">
        <f ca="1">IFERROR((($O1874+$Q1874)*'Emission Factors'!$C$13)+($P1874*'Emission Factors'!$C$20),"")</f>
        <v>0</v>
      </c>
      <c r="W1874" s="147">
        <f ca="1">IFERROR(IF(N1874="Residential",($O1874+Q1874)*'Emission Factors'!$C$14+(P1874*'Emission Factors'!$C$21),($O1874+Q1874)*'Emission Factors'!$C$15+(P1874*'Emission Factors'!$C$22)),"")</f>
        <v>0</v>
      </c>
      <c r="X1874" s="97">
        <f t="shared" si="119"/>
        <v>0</v>
      </c>
    </row>
    <row r="1875" spans="2:24" x14ac:dyDescent="0.3">
      <c r="B1875" s="94"/>
      <c r="C1875" s="95"/>
      <c r="D1875" s="95"/>
      <c r="E1875" s="95"/>
      <c r="F1875" s="144"/>
      <c r="G1875" s="94"/>
      <c r="H1875" s="145"/>
      <c r="I1875" s="96"/>
      <c r="J1875" s="96"/>
      <c r="K1875" s="96"/>
      <c r="L1875" s="96"/>
      <c r="M1875" s="96"/>
      <c r="N1875" s="96"/>
      <c r="O1875" s="97">
        <f t="shared" si="116"/>
        <v>0</v>
      </c>
      <c r="P1875" s="97">
        <f t="shared" si="117"/>
        <v>0</v>
      </c>
      <c r="Q1875" s="97" cm="1">
        <f t="array" aca="1" ref="Q1875" ca="1">IF(I1875=0,0,$E1875*$I1875*(SUMPRODUCT((1-'Emission Factors'!$C$37)^ROW(INDIRECT("1:" &amp; 'Emission Factors'!$C$45-1)))+1))</f>
        <v>0</v>
      </c>
      <c r="R1875" s="176">
        <f ca="1">IFERROR((($O1875+$Q1875)*'Emission Factors'!$C$10)+($P1875*'Emission Factors'!$C$17),"")</f>
        <v>0</v>
      </c>
      <c r="S1875" s="146" t="str">
        <f t="shared" ca="1" si="118"/>
        <v>N/A</v>
      </c>
      <c r="T1875" s="98">
        <f ca="1">IFERROR((($O1875+$Q1875)*'Emission Factors'!$C$11)+($P1875*'Emission Factors'!$C$18),"")</f>
        <v>0</v>
      </c>
      <c r="U1875" s="98">
        <f ca="1">IFERROR((($O1875+$Q1875)*'Emission Factors'!$C$12)+($P1875*'Emission Factors'!$C$19),"")</f>
        <v>0</v>
      </c>
      <c r="V1875" s="98">
        <f ca="1">IFERROR((($O1875+$Q1875)*'Emission Factors'!$C$13)+($P1875*'Emission Factors'!$C$20),"")</f>
        <v>0</v>
      </c>
      <c r="W1875" s="147">
        <f ca="1">IFERROR(IF(N1875="Residential",($O1875+Q1875)*'Emission Factors'!$C$14+(P1875*'Emission Factors'!$C$21),($O1875+Q1875)*'Emission Factors'!$C$15+(P1875*'Emission Factors'!$C$22)),"")</f>
        <v>0</v>
      </c>
      <c r="X1875" s="97">
        <f t="shared" si="119"/>
        <v>0</v>
      </c>
    </row>
    <row r="1876" spans="2:24" x14ac:dyDescent="0.3">
      <c r="B1876" s="94"/>
      <c r="C1876" s="95"/>
      <c r="D1876" s="95"/>
      <c r="E1876" s="95"/>
      <c r="F1876" s="144"/>
      <c r="G1876" s="94"/>
      <c r="H1876" s="145"/>
      <c r="I1876" s="96"/>
      <c r="J1876" s="96"/>
      <c r="K1876" s="96"/>
      <c r="L1876" s="96"/>
      <c r="M1876" s="96"/>
      <c r="N1876" s="96"/>
      <c r="O1876" s="97">
        <f t="shared" si="116"/>
        <v>0</v>
      </c>
      <c r="P1876" s="97">
        <f t="shared" si="117"/>
        <v>0</v>
      </c>
      <c r="Q1876" s="97" cm="1">
        <f t="array" aca="1" ref="Q1876" ca="1">IF(I1876=0,0,$E1876*$I1876*(SUMPRODUCT((1-'Emission Factors'!$C$37)^ROW(INDIRECT("1:" &amp; 'Emission Factors'!$C$45-1)))+1))</f>
        <v>0</v>
      </c>
      <c r="R1876" s="176">
        <f ca="1">IFERROR((($O1876+$Q1876)*'Emission Factors'!$C$10)+($P1876*'Emission Factors'!$C$17),"")</f>
        <v>0</v>
      </c>
      <c r="S1876" s="146" t="str">
        <f t="shared" ca="1" si="118"/>
        <v>N/A</v>
      </c>
      <c r="T1876" s="98">
        <f ca="1">IFERROR((($O1876+$Q1876)*'Emission Factors'!$C$11)+($P1876*'Emission Factors'!$C$18),"")</f>
        <v>0</v>
      </c>
      <c r="U1876" s="98">
        <f ca="1">IFERROR((($O1876+$Q1876)*'Emission Factors'!$C$12)+($P1876*'Emission Factors'!$C$19),"")</f>
        <v>0</v>
      </c>
      <c r="V1876" s="98">
        <f ca="1">IFERROR((($O1876+$Q1876)*'Emission Factors'!$C$13)+($P1876*'Emission Factors'!$C$20),"")</f>
        <v>0</v>
      </c>
      <c r="W1876" s="147">
        <f ca="1">IFERROR(IF(N1876="Residential",($O1876+Q1876)*'Emission Factors'!$C$14+(P1876*'Emission Factors'!$C$21),($O1876+Q1876)*'Emission Factors'!$C$15+(P1876*'Emission Factors'!$C$22)),"")</f>
        <v>0</v>
      </c>
      <c r="X1876" s="97">
        <f t="shared" si="119"/>
        <v>0</v>
      </c>
    </row>
    <row r="1877" spans="2:24" x14ac:dyDescent="0.3">
      <c r="B1877" s="94"/>
      <c r="C1877" s="95"/>
      <c r="D1877" s="95"/>
      <c r="E1877" s="95"/>
      <c r="F1877" s="144"/>
      <c r="G1877" s="94"/>
      <c r="H1877" s="145"/>
      <c r="I1877" s="96"/>
      <c r="J1877" s="96"/>
      <c r="K1877" s="96"/>
      <c r="L1877" s="96"/>
      <c r="M1877" s="96"/>
      <c r="N1877" s="96"/>
      <c r="O1877" s="97">
        <f t="shared" si="116"/>
        <v>0</v>
      </c>
      <c r="P1877" s="97">
        <f t="shared" si="117"/>
        <v>0</v>
      </c>
      <c r="Q1877" s="97" cm="1">
        <f t="array" aca="1" ref="Q1877" ca="1">IF(I1877=0,0,$E1877*$I1877*(SUMPRODUCT((1-'Emission Factors'!$C$37)^ROW(INDIRECT("1:" &amp; 'Emission Factors'!$C$45-1)))+1))</f>
        <v>0</v>
      </c>
      <c r="R1877" s="176">
        <f ca="1">IFERROR((($O1877+$Q1877)*'Emission Factors'!$C$10)+($P1877*'Emission Factors'!$C$17),"")</f>
        <v>0</v>
      </c>
      <c r="S1877" s="146" t="str">
        <f t="shared" ca="1" si="118"/>
        <v>N/A</v>
      </c>
      <c r="T1877" s="98">
        <f ca="1">IFERROR((($O1877+$Q1877)*'Emission Factors'!$C$11)+($P1877*'Emission Factors'!$C$18),"")</f>
        <v>0</v>
      </c>
      <c r="U1877" s="98">
        <f ca="1">IFERROR((($O1877+$Q1877)*'Emission Factors'!$C$12)+($P1877*'Emission Factors'!$C$19),"")</f>
        <v>0</v>
      </c>
      <c r="V1877" s="98">
        <f ca="1">IFERROR((($O1877+$Q1877)*'Emission Factors'!$C$13)+($P1877*'Emission Factors'!$C$20),"")</f>
        <v>0</v>
      </c>
      <c r="W1877" s="147">
        <f ca="1">IFERROR(IF(N1877="Residential",($O1877+Q1877)*'Emission Factors'!$C$14+(P1877*'Emission Factors'!$C$21),($O1877+Q1877)*'Emission Factors'!$C$15+(P1877*'Emission Factors'!$C$22)),"")</f>
        <v>0</v>
      </c>
      <c r="X1877" s="97">
        <f t="shared" si="119"/>
        <v>0</v>
      </c>
    </row>
    <row r="1878" spans="2:24" x14ac:dyDescent="0.3">
      <c r="B1878" s="94"/>
      <c r="C1878" s="95"/>
      <c r="D1878" s="95"/>
      <c r="E1878" s="95"/>
      <c r="F1878" s="144"/>
      <c r="G1878" s="94"/>
      <c r="H1878" s="145"/>
      <c r="I1878" s="96"/>
      <c r="J1878" s="96"/>
      <c r="K1878" s="96"/>
      <c r="L1878" s="96"/>
      <c r="M1878" s="96"/>
      <c r="N1878" s="96"/>
      <c r="O1878" s="97">
        <f t="shared" si="116"/>
        <v>0</v>
      </c>
      <c r="P1878" s="97">
        <f t="shared" si="117"/>
        <v>0</v>
      </c>
      <c r="Q1878" s="97" cm="1">
        <f t="array" aca="1" ref="Q1878" ca="1">IF(I1878=0,0,$E1878*$I1878*(SUMPRODUCT((1-'Emission Factors'!$C$37)^ROW(INDIRECT("1:" &amp; 'Emission Factors'!$C$45-1)))+1))</f>
        <v>0</v>
      </c>
      <c r="R1878" s="176">
        <f ca="1">IFERROR((($O1878+$Q1878)*'Emission Factors'!$C$10)+($P1878*'Emission Factors'!$C$17),"")</f>
        <v>0</v>
      </c>
      <c r="S1878" s="146" t="str">
        <f t="shared" ca="1" si="118"/>
        <v>N/A</v>
      </c>
      <c r="T1878" s="98">
        <f ca="1">IFERROR((($O1878+$Q1878)*'Emission Factors'!$C$11)+($P1878*'Emission Factors'!$C$18),"")</f>
        <v>0</v>
      </c>
      <c r="U1878" s="98">
        <f ca="1">IFERROR((($O1878+$Q1878)*'Emission Factors'!$C$12)+($P1878*'Emission Factors'!$C$19),"")</f>
        <v>0</v>
      </c>
      <c r="V1878" s="98">
        <f ca="1">IFERROR((($O1878+$Q1878)*'Emission Factors'!$C$13)+($P1878*'Emission Factors'!$C$20),"")</f>
        <v>0</v>
      </c>
      <c r="W1878" s="147">
        <f ca="1">IFERROR(IF(N1878="Residential",($O1878+Q1878)*'Emission Factors'!$C$14+(P1878*'Emission Factors'!$C$21),($O1878+Q1878)*'Emission Factors'!$C$15+(P1878*'Emission Factors'!$C$22)),"")</f>
        <v>0</v>
      </c>
      <c r="X1878" s="97">
        <f t="shared" si="119"/>
        <v>0</v>
      </c>
    </row>
    <row r="1879" spans="2:24" x14ac:dyDescent="0.3">
      <c r="B1879" s="94"/>
      <c r="C1879" s="95"/>
      <c r="D1879" s="95"/>
      <c r="E1879" s="95"/>
      <c r="F1879" s="144"/>
      <c r="G1879" s="94"/>
      <c r="H1879" s="145"/>
      <c r="I1879" s="96"/>
      <c r="J1879" s="96"/>
      <c r="K1879" s="96"/>
      <c r="L1879" s="96"/>
      <c r="M1879" s="96"/>
      <c r="N1879" s="96"/>
      <c r="O1879" s="97">
        <f t="shared" si="116"/>
        <v>0</v>
      </c>
      <c r="P1879" s="97">
        <f t="shared" si="117"/>
        <v>0</v>
      </c>
      <c r="Q1879" s="97" cm="1">
        <f t="array" aca="1" ref="Q1879" ca="1">IF(I1879=0,0,$E1879*$I1879*(SUMPRODUCT((1-'Emission Factors'!$C$37)^ROW(INDIRECT("1:" &amp; 'Emission Factors'!$C$45-1)))+1))</f>
        <v>0</v>
      </c>
      <c r="R1879" s="176">
        <f ca="1">IFERROR((($O1879+$Q1879)*'Emission Factors'!$C$10)+($P1879*'Emission Factors'!$C$17),"")</f>
        <v>0</v>
      </c>
      <c r="S1879" s="146" t="str">
        <f t="shared" ca="1" si="118"/>
        <v>N/A</v>
      </c>
      <c r="T1879" s="98">
        <f ca="1">IFERROR((($O1879+$Q1879)*'Emission Factors'!$C$11)+($P1879*'Emission Factors'!$C$18),"")</f>
        <v>0</v>
      </c>
      <c r="U1879" s="98">
        <f ca="1">IFERROR((($O1879+$Q1879)*'Emission Factors'!$C$12)+($P1879*'Emission Factors'!$C$19),"")</f>
        <v>0</v>
      </c>
      <c r="V1879" s="98">
        <f ca="1">IFERROR((($O1879+$Q1879)*'Emission Factors'!$C$13)+($P1879*'Emission Factors'!$C$20),"")</f>
        <v>0</v>
      </c>
      <c r="W1879" s="147">
        <f ca="1">IFERROR(IF(N1879="Residential",($O1879+Q1879)*'Emission Factors'!$C$14+(P1879*'Emission Factors'!$C$21),($O1879+Q1879)*'Emission Factors'!$C$15+(P1879*'Emission Factors'!$C$22)),"")</f>
        <v>0</v>
      </c>
      <c r="X1879" s="97">
        <f t="shared" si="119"/>
        <v>0</v>
      </c>
    </row>
    <row r="1880" spans="2:24" x14ac:dyDescent="0.3">
      <c r="B1880" s="94"/>
      <c r="C1880" s="95"/>
      <c r="D1880" s="95"/>
      <c r="E1880" s="95"/>
      <c r="F1880" s="144"/>
      <c r="G1880" s="94"/>
      <c r="H1880" s="145"/>
      <c r="I1880" s="96"/>
      <c r="J1880" s="96"/>
      <c r="K1880" s="96"/>
      <c r="L1880" s="96"/>
      <c r="M1880" s="96"/>
      <c r="N1880" s="96"/>
      <c r="O1880" s="97">
        <f t="shared" si="116"/>
        <v>0</v>
      </c>
      <c r="P1880" s="97">
        <f t="shared" si="117"/>
        <v>0</v>
      </c>
      <c r="Q1880" s="97" cm="1">
        <f t="array" aca="1" ref="Q1880" ca="1">IF(I1880=0,0,$E1880*$I1880*(SUMPRODUCT((1-'Emission Factors'!$C$37)^ROW(INDIRECT("1:" &amp; 'Emission Factors'!$C$45-1)))+1))</f>
        <v>0</v>
      </c>
      <c r="R1880" s="176">
        <f ca="1">IFERROR((($O1880+$Q1880)*'Emission Factors'!$C$10)+($P1880*'Emission Factors'!$C$17),"")</f>
        <v>0</v>
      </c>
      <c r="S1880" s="146" t="str">
        <f t="shared" ca="1" si="118"/>
        <v>N/A</v>
      </c>
      <c r="T1880" s="98">
        <f ca="1">IFERROR((($O1880+$Q1880)*'Emission Factors'!$C$11)+($P1880*'Emission Factors'!$C$18),"")</f>
        <v>0</v>
      </c>
      <c r="U1880" s="98">
        <f ca="1">IFERROR((($O1880+$Q1880)*'Emission Factors'!$C$12)+($P1880*'Emission Factors'!$C$19),"")</f>
        <v>0</v>
      </c>
      <c r="V1880" s="98">
        <f ca="1">IFERROR((($O1880+$Q1880)*'Emission Factors'!$C$13)+($P1880*'Emission Factors'!$C$20),"")</f>
        <v>0</v>
      </c>
      <c r="W1880" s="147">
        <f ca="1">IFERROR(IF(N1880="Residential",($O1880+Q1880)*'Emission Factors'!$C$14+(P1880*'Emission Factors'!$C$21),($O1880+Q1880)*'Emission Factors'!$C$15+(P1880*'Emission Factors'!$C$22)),"")</f>
        <v>0</v>
      </c>
      <c r="X1880" s="97">
        <f t="shared" si="119"/>
        <v>0</v>
      </c>
    </row>
    <row r="1881" spans="2:24" x14ac:dyDescent="0.3">
      <c r="B1881" s="94"/>
      <c r="C1881" s="95"/>
      <c r="D1881" s="95"/>
      <c r="E1881" s="95"/>
      <c r="F1881" s="144"/>
      <c r="G1881" s="94"/>
      <c r="H1881" s="145"/>
      <c r="I1881" s="96"/>
      <c r="J1881" s="96"/>
      <c r="K1881" s="96"/>
      <c r="L1881" s="96"/>
      <c r="M1881" s="96"/>
      <c r="N1881" s="96"/>
      <c r="O1881" s="97">
        <f t="shared" si="116"/>
        <v>0</v>
      </c>
      <c r="P1881" s="97">
        <f t="shared" si="117"/>
        <v>0</v>
      </c>
      <c r="Q1881" s="97" cm="1">
        <f t="array" aca="1" ref="Q1881" ca="1">IF(I1881=0,0,$E1881*$I1881*(SUMPRODUCT((1-'Emission Factors'!$C$37)^ROW(INDIRECT("1:" &amp; 'Emission Factors'!$C$45-1)))+1))</f>
        <v>0</v>
      </c>
      <c r="R1881" s="176">
        <f ca="1">IFERROR((($O1881+$Q1881)*'Emission Factors'!$C$10)+($P1881*'Emission Factors'!$C$17),"")</f>
        <v>0</v>
      </c>
      <c r="S1881" s="146" t="str">
        <f t="shared" ca="1" si="118"/>
        <v>N/A</v>
      </c>
      <c r="T1881" s="98">
        <f ca="1">IFERROR((($O1881+$Q1881)*'Emission Factors'!$C$11)+($P1881*'Emission Factors'!$C$18),"")</f>
        <v>0</v>
      </c>
      <c r="U1881" s="98">
        <f ca="1">IFERROR((($O1881+$Q1881)*'Emission Factors'!$C$12)+($P1881*'Emission Factors'!$C$19),"")</f>
        <v>0</v>
      </c>
      <c r="V1881" s="98">
        <f ca="1">IFERROR((($O1881+$Q1881)*'Emission Factors'!$C$13)+($P1881*'Emission Factors'!$C$20),"")</f>
        <v>0</v>
      </c>
      <c r="W1881" s="147">
        <f ca="1">IFERROR(IF(N1881="Residential",($O1881+Q1881)*'Emission Factors'!$C$14+(P1881*'Emission Factors'!$C$21),($O1881+Q1881)*'Emission Factors'!$C$15+(P1881*'Emission Factors'!$C$22)),"")</f>
        <v>0</v>
      </c>
      <c r="X1881" s="97">
        <f t="shared" si="119"/>
        <v>0</v>
      </c>
    </row>
    <row r="1882" spans="2:24" x14ac:dyDescent="0.3">
      <c r="B1882" s="94"/>
      <c r="C1882" s="95"/>
      <c r="D1882" s="95"/>
      <c r="E1882" s="95"/>
      <c r="F1882" s="144"/>
      <c r="G1882" s="94"/>
      <c r="H1882" s="145"/>
      <c r="I1882" s="96"/>
      <c r="J1882" s="96"/>
      <c r="K1882" s="96"/>
      <c r="L1882" s="96"/>
      <c r="M1882" s="96"/>
      <c r="N1882" s="96"/>
      <c r="O1882" s="97">
        <f t="shared" si="116"/>
        <v>0</v>
      </c>
      <c r="P1882" s="97">
        <f t="shared" si="117"/>
        <v>0</v>
      </c>
      <c r="Q1882" s="97" cm="1">
        <f t="array" aca="1" ref="Q1882" ca="1">IF(I1882=0,0,$E1882*$I1882*(SUMPRODUCT((1-'Emission Factors'!$C$37)^ROW(INDIRECT("1:" &amp; 'Emission Factors'!$C$45-1)))+1))</f>
        <v>0</v>
      </c>
      <c r="R1882" s="176">
        <f ca="1">IFERROR((($O1882+$Q1882)*'Emission Factors'!$C$10)+($P1882*'Emission Factors'!$C$17),"")</f>
        <v>0</v>
      </c>
      <c r="S1882" s="146" t="str">
        <f t="shared" ca="1" si="118"/>
        <v>N/A</v>
      </c>
      <c r="T1882" s="98">
        <f ca="1">IFERROR((($O1882+$Q1882)*'Emission Factors'!$C$11)+($P1882*'Emission Factors'!$C$18),"")</f>
        <v>0</v>
      </c>
      <c r="U1882" s="98">
        <f ca="1">IFERROR((($O1882+$Q1882)*'Emission Factors'!$C$12)+($P1882*'Emission Factors'!$C$19),"")</f>
        <v>0</v>
      </c>
      <c r="V1882" s="98">
        <f ca="1">IFERROR((($O1882+$Q1882)*'Emission Factors'!$C$13)+($P1882*'Emission Factors'!$C$20),"")</f>
        <v>0</v>
      </c>
      <c r="W1882" s="147">
        <f ca="1">IFERROR(IF(N1882="Residential",($O1882+Q1882)*'Emission Factors'!$C$14+(P1882*'Emission Factors'!$C$21),($O1882+Q1882)*'Emission Factors'!$C$15+(P1882*'Emission Factors'!$C$22)),"")</f>
        <v>0</v>
      </c>
      <c r="X1882" s="97">
        <f t="shared" si="119"/>
        <v>0</v>
      </c>
    </row>
    <row r="1883" spans="2:24" x14ac:dyDescent="0.3">
      <c r="B1883" s="94"/>
      <c r="C1883" s="95"/>
      <c r="D1883" s="95"/>
      <c r="E1883" s="95"/>
      <c r="F1883" s="144"/>
      <c r="G1883" s="94"/>
      <c r="H1883" s="145"/>
      <c r="I1883" s="96"/>
      <c r="J1883" s="96"/>
      <c r="K1883" s="96"/>
      <c r="L1883" s="96"/>
      <c r="M1883" s="96"/>
      <c r="N1883" s="96"/>
      <c r="O1883" s="97">
        <f t="shared" si="116"/>
        <v>0</v>
      </c>
      <c r="P1883" s="97">
        <f t="shared" si="117"/>
        <v>0</v>
      </c>
      <c r="Q1883" s="97" cm="1">
        <f t="array" aca="1" ref="Q1883" ca="1">IF(I1883=0,0,$E1883*$I1883*(SUMPRODUCT((1-'Emission Factors'!$C$37)^ROW(INDIRECT("1:" &amp; 'Emission Factors'!$C$45-1)))+1))</f>
        <v>0</v>
      </c>
      <c r="R1883" s="176">
        <f ca="1">IFERROR((($O1883+$Q1883)*'Emission Factors'!$C$10)+($P1883*'Emission Factors'!$C$17),"")</f>
        <v>0</v>
      </c>
      <c r="S1883" s="146" t="str">
        <f t="shared" ca="1" si="118"/>
        <v>N/A</v>
      </c>
      <c r="T1883" s="98">
        <f ca="1">IFERROR((($O1883+$Q1883)*'Emission Factors'!$C$11)+($P1883*'Emission Factors'!$C$18),"")</f>
        <v>0</v>
      </c>
      <c r="U1883" s="98">
        <f ca="1">IFERROR((($O1883+$Q1883)*'Emission Factors'!$C$12)+($P1883*'Emission Factors'!$C$19),"")</f>
        <v>0</v>
      </c>
      <c r="V1883" s="98">
        <f ca="1">IFERROR((($O1883+$Q1883)*'Emission Factors'!$C$13)+($P1883*'Emission Factors'!$C$20),"")</f>
        <v>0</v>
      </c>
      <c r="W1883" s="147">
        <f ca="1">IFERROR(IF(N1883="Residential",($O1883+Q1883)*'Emission Factors'!$C$14+(P1883*'Emission Factors'!$C$21),($O1883+Q1883)*'Emission Factors'!$C$15+(P1883*'Emission Factors'!$C$22)),"")</f>
        <v>0</v>
      </c>
      <c r="X1883" s="97">
        <f t="shared" si="119"/>
        <v>0</v>
      </c>
    </row>
    <row r="1884" spans="2:24" x14ac:dyDescent="0.3">
      <c r="B1884" s="94"/>
      <c r="C1884" s="95"/>
      <c r="D1884" s="95"/>
      <c r="E1884" s="95"/>
      <c r="F1884" s="144"/>
      <c r="G1884" s="94"/>
      <c r="H1884" s="145"/>
      <c r="I1884" s="96"/>
      <c r="J1884" s="96"/>
      <c r="K1884" s="96"/>
      <c r="L1884" s="96"/>
      <c r="M1884" s="96"/>
      <c r="N1884" s="96"/>
      <c r="O1884" s="97">
        <f t="shared" si="116"/>
        <v>0</v>
      </c>
      <c r="P1884" s="97">
        <f t="shared" si="117"/>
        <v>0</v>
      </c>
      <c r="Q1884" s="97" cm="1">
        <f t="array" aca="1" ref="Q1884" ca="1">IF(I1884=0,0,$E1884*$I1884*(SUMPRODUCT((1-'Emission Factors'!$C$37)^ROW(INDIRECT("1:" &amp; 'Emission Factors'!$C$45-1)))+1))</f>
        <v>0</v>
      </c>
      <c r="R1884" s="176">
        <f ca="1">IFERROR((($O1884+$Q1884)*'Emission Factors'!$C$10)+($P1884*'Emission Factors'!$C$17),"")</f>
        <v>0</v>
      </c>
      <c r="S1884" s="146" t="str">
        <f t="shared" ca="1" si="118"/>
        <v>N/A</v>
      </c>
      <c r="T1884" s="98">
        <f ca="1">IFERROR((($O1884+$Q1884)*'Emission Factors'!$C$11)+($P1884*'Emission Factors'!$C$18),"")</f>
        <v>0</v>
      </c>
      <c r="U1884" s="98">
        <f ca="1">IFERROR((($O1884+$Q1884)*'Emission Factors'!$C$12)+($P1884*'Emission Factors'!$C$19),"")</f>
        <v>0</v>
      </c>
      <c r="V1884" s="98">
        <f ca="1">IFERROR((($O1884+$Q1884)*'Emission Factors'!$C$13)+($P1884*'Emission Factors'!$C$20),"")</f>
        <v>0</v>
      </c>
      <c r="W1884" s="147">
        <f ca="1">IFERROR(IF(N1884="Residential",($O1884+Q1884)*'Emission Factors'!$C$14+(P1884*'Emission Factors'!$C$21),($O1884+Q1884)*'Emission Factors'!$C$15+(P1884*'Emission Factors'!$C$22)),"")</f>
        <v>0</v>
      </c>
      <c r="X1884" s="97">
        <f t="shared" si="119"/>
        <v>0</v>
      </c>
    </row>
    <row r="1885" spans="2:24" x14ac:dyDescent="0.3">
      <c r="B1885" s="94"/>
      <c r="C1885" s="95"/>
      <c r="D1885" s="95"/>
      <c r="E1885" s="95"/>
      <c r="F1885" s="144"/>
      <c r="G1885" s="94"/>
      <c r="H1885" s="145"/>
      <c r="I1885" s="96"/>
      <c r="J1885" s="96"/>
      <c r="K1885" s="96"/>
      <c r="L1885" s="96"/>
      <c r="M1885" s="96"/>
      <c r="N1885" s="96"/>
      <c r="O1885" s="97">
        <f t="shared" si="116"/>
        <v>0</v>
      </c>
      <c r="P1885" s="97">
        <f t="shared" si="117"/>
        <v>0</v>
      </c>
      <c r="Q1885" s="97" cm="1">
        <f t="array" aca="1" ref="Q1885" ca="1">IF(I1885=0,0,$E1885*$I1885*(SUMPRODUCT((1-'Emission Factors'!$C$37)^ROW(INDIRECT("1:" &amp; 'Emission Factors'!$C$45-1)))+1))</f>
        <v>0</v>
      </c>
      <c r="R1885" s="176">
        <f ca="1">IFERROR((($O1885+$Q1885)*'Emission Factors'!$C$10)+($P1885*'Emission Factors'!$C$17),"")</f>
        <v>0</v>
      </c>
      <c r="S1885" s="146" t="str">
        <f t="shared" ca="1" si="118"/>
        <v>N/A</v>
      </c>
      <c r="T1885" s="98">
        <f ca="1">IFERROR((($O1885+$Q1885)*'Emission Factors'!$C$11)+($P1885*'Emission Factors'!$C$18),"")</f>
        <v>0</v>
      </c>
      <c r="U1885" s="98">
        <f ca="1">IFERROR((($O1885+$Q1885)*'Emission Factors'!$C$12)+($P1885*'Emission Factors'!$C$19),"")</f>
        <v>0</v>
      </c>
      <c r="V1885" s="98">
        <f ca="1">IFERROR((($O1885+$Q1885)*'Emission Factors'!$C$13)+($P1885*'Emission Factors'!$C$20),"")</f>
        <v>0</v>
      </c>
      <c r="W1885" s="147">
        <f ca="1">IFERROR(IF(N1885="Residential",($O1885+Q1885)*'Emission Factors'!$C$14+(P1885*'Emission Factors'!$C$21),($O1885+Q1885)*'Emission Factors'!$C$15+(P1885*'Emission Factors'!$C$22)),"")</f>
        <v>0</v>
      </c>
      <c r="X1885" s="97">
        <f t="shared" si="119"/>
        <v>0</v>
      </c>
    </row>
    <row r="1886" spans="2:24" x14ac:dyDescent="0.3">
      <c r="B1886" s="94"/>
      <c r="C1886" s="95"/>
      <c r="D1886" s="95"/>
      <c r="E1886" s="95"/>
      <c r="F1886" s="144"/>
      <c r="G1886" s="94"/>
      <c r="H1886" s="145"/>
      <c r="I1886" s="96"/>
      <c r="J1886" s="96"/>
      <c r="K1886" s="96"/>
      <c r="L1886" s="96"/>
      <c r="M1886" s="96"/>
      <c r="N1886" s="96"/>
      <c r="O1886" s="97">
        <f t="shared" si="116"/>
        <v>0</v>
      </c>
      <c r="P1886" s="97">
        <f t="shared" si="117"/>
        <v>0</v>
      </c>
      <c r="Q1886" s="97" cm="1">
        <f t="array" aca="1" ref="Q1886" ca="1">IF(I1886=0,0,$E1886*$I1886*(SUMPRODUCT((1-'Emission Factors'!$C$37)^ROW(INDIRECT("1:" &amp; 'Emission Factors'!$C$45-1)))+1))</f>
        <v>0</v>
      </c>
      <c r="R1886" s="176">
        <f ca="1">IFERROR((($O1886+$Q1886)*'Emission Factors'!$C$10)+($P1886*'Emission Factors'!$C$17),"")</f>
        <v>0</v>
      </c>
      <c r="S1886" s="146" t="str">
        <f t="shared" ca="1" si="118"/>
        <v>N/A</v>
      </c>
      <c r="T1886" s="98">
        <f ca="1">IFERROR((($O1886+$Q1886)*'Emission Factors'!$C$11)+($P1886*'Emission Factors'!$C$18),"")</f>
        <v>0</v>
      </c>
      <c r="U1886" s="98">
        <f ca="1">IFERROR((($O1886+$Q1886)*'Emission Factors'!$C$12)+($P1886*'Emission Factors'!$C$19),"")</f>
        <v>0</v>
      </c>
      <c r="V1886" s="98">
        <f ca="1">IFERROR((($O1886+$Q1886)*'Emission Factors'!$C$13)+($P1886*'Emission Factors'!$C$20),"")</f>
        <v>0</v>
      </c>
      <c r="W1886" s="147">
        <f ca="1">IFERROR(IF(N1886="Residential",($O1886+Q1886)*'Emission Factors'!$C$14+(P1886*'Emission Factors'!$C$21),($O1886+Q1886)*'Emission Factors'!$C$15+(P1886*'Emission Factors'!$C$22)),"")</f>
        <v>0</v>
      </c>
      <c r="X1886" s="97">
        <f t="shared" si="119"/>
        <v>0</v>
      </c>
    </row>
    <row r="1887" spans="2:24" x14ac:dyDescent="0.3">
      <c r="B1887" s="94"/>
      <c r="C1887" s="95"/>
      <c r="D1887" s="95"/>
      <c r="E1887" s="95"/>
      <c r="F1887" s="144"/>
      <c r="G1887" s="94"/>
      <c r="H1887" s="145"/>
      <c r="I1887" s="96"/>
      <c r="J1887" s="96"/>
      <c r="K1887" s="96"/>
      <c r="L1887" s="96"/>
      <c r="M1887" s="96"/>
      <c r="N1887" s="96"/>
      <c r="O1887" s="97">
        <f t="shared" si="116"/>
        <v>0</v>
      </c>
      <c r="P1887" s="97">
        <f t="shared" si="117"/>
        <v>0</v>
      </c>
      <c r="Q1887" s="97" cm="1">
        <f t="array" aca="1" ref="Q1887" ca="1">IF(I1887=0,0,$E1887*$I1887*(SUMPRODUCT((1-'Emission Factors'!$C$37)^ROW(INDIRECT("1:" &amp; 'Emission Factors'!$C$45-1)))+1))</f>
        <v>0</v>
      </c>
      <c r="R1887" s="176">
        <f ca="1">IFERROR((($O1887+$Q1887)*'Emission Factors'!$C$10)+($P1887*'Emission Factors'!$C$17),"")</f>
        <v>0</v>
      </c>
      <c r="S1887" s="146" t="str">
        <f t="shared" ca="1" si="118"/>
        <v>N/A</v>
      </c>
      <c r="T1887" s="98">
        <f ca="1">IFERROR((($O1887+$Q1887)*'Emission Factors'!$C$11)+($P1887*'Emission Factors'!$C$18),"")</f>
        <v>0</v>
      </c>
      <c r="U1887" s="98">
        <f ca="1">IFERROR((($O1887+$Q1887)*'Emission Factors'!$C$12)+($P1887*'Emission Factors'!$C$19),"")</f>
        <v>0</v>
      </c>
      <c r="V1887" s="98">
        <f ca="1">IFERROR((($O1887+$Q1887)*'Emission Factors'!$C$13)+($P1887*'Emission Factors'!$C$20),"")</f>
        <v>0</v>
      </c>
      <c r="W1887" s="147">
        <f ca="1">IFERROR(IF(N1887="Residential",($O1887+Q1887)*'Emission Factors'!$C$14+(P1887*'Emission Factors'!$C$21),($O1887+Q1887)*'Emission Factors'!$C$15+(P1887*'Emission Factors'!$C$22)),"")</f>
        <v>0</v>
      </c>
      <c r="X1887" s="97">
        <f t="shared" si="119"/>
        <v>0</v>
      </c>
    </row>
    <row r="1888" spans="2:24" x14ac:dyDescent="0.3">
      <c r="B1888" s="94"/>
      <c r="C1888" s="95"/>
      <c r="D1888" s="95"/>
      <c r="E1888" s="95"/>
      <c r="F1888" s="144"/>
      <c r="G1888" s="94"/>
      <c r="H1888" s="145"/>
      <c r="I1888" s="96"/>
      <c r="J1888" s="96"/>
      <c r="K1888" s="96"/>
      <c r="L1888" s="96"/>
      <c r="M1888" s="96"/>
      <c r="N1888" s="96"/>
      <c r="O1888" s="97">
        <f t="shared" si="116"/>
        <v>0</v>
      </c>
      <c r="P1888" s="97">
        <f t="shared" si="117"/>
        <v>0</v>
      </c>
      <c r="Q1888" s="97" cm="1">
        <f t="array" aca="1" ref="Q1888" ca="1">IF(I1888=0,0,$E1888*$I1888*(SUMPRODUCT((1-'Emission Factors'!$C$37)^ROW(INDIRECT("1:" &amp; 'Emission Factors'!$C$45-1)))+1))</f>
        <v>0</v>
      </c>
      <c r="R1888" s="176">
        <f ca="1">IFERROR((($O1888+$Q1888)*'Emission Factors'!$C$10)+($P1888*'Emission Factors'!$C$17),"")</f>
        <v>0</v>
      </c>
      <c r="S1888" s="146" t="str">
        <f t="shared" ca="1" si="118"/>
        <v>N/A</v>
      </c>
      <c r="T1888" s="98">
        <f ca="1">IFERROR((($O1888+$Q1888)*'Emission Factors'!$C$11)+($P1888*'Emission Factors'!$C$18),"")</f>
        <v>0</v>
      </c>
      <c r="U1888" s="98">
        <f ca="1">IFERROR((($O1888+$Q1888)*'Emission Factors'!$C$12)+($P1888*'Emission Factors'!$C$19),"")</f>
        <v>0</v>
      </c>
      <c r="V1888" s="98">
        <f ca="1">IFERROR((($O1888+$Q1888)*'Emission Factors'!$C$13)+($P1888*'Emission Factors'!$C$20),"")</f>
        <v>0</v>
      </c>
      <c r="W1888" s="147">
        <f ca="1">IFERROR(IF(N1888="Residential",($O1888+Q1888)*'Emission Factors'!$C$14+(P1888*'Emission Factors'!$C$21),($O1888+Q1888)*'Emission Factors'!$C$15+(P1888*'Emission Factors'!$C$22)),"")</f>
        <v>0</v>
      </c>
      <c r="X1888" s="97">
        <f t="shared" si="119"/>
        <v>0</v>
      </c>
    </row>
    <row r="1889" spans="2:24" x14ac:dyDescent="0.3">
      <c r="B1889" s="94"/>
      <c r="C1889" s="95"/>
      <c r="D1889" s="95"/>
      <c r="E1889" s="95"/>
      <c r="F1889" s="144"/>
      <c r="G1889" s="94"/>
      <c r="H1889" s="145"/>
      <c r="I1889" s="96"/>
      <c r="J1889" s="96"/>
      <c r="K1889" s="96"/>
      <c r="L1889" s="96"/>
      <c r="M1889" s="96"/>
      <c r="N1889" s="96"/>
      <c r="O1889" s="97">
        <f t="shared" si="116"/>
        <v>0</v>
      </c>
      <c r="P1889" s="97">
        <f t="shared" si="117"/>
        <v>0</v>
      </c>
      <c r="Q1889" s="97" cm="1">
        <f t="array" aca="1" ref="Q1889" ca="1">IF(I1889=0,0,$E1889*$I1889*(SUMPRODUCT((1-'Emission Factors'!$C$37)^ROW(INDIRECT("1:" &amp; 'Emission Factors'!$C$45-1)))+1))</f>
        <v>0</v>
      </c>
      <c r="R1889" s="176">
        <f ca="1">IFERROR((($O1889+$Q1889)*'Emission Factors'!$C$10)+($P1889*'Emission Factors'!$C$17),"")</f>
        <v>0</v>
      </c>
      <c r="S1889" s="146" t="str">
        <f t="shared" ca="1" si="118"/>
        <v>N/A</v>
      </c>
      <c r="T1889" s="98">
        <f ca="1">IFERROR((($O1889+$Q1889)*'Emission Factors'!$C$11)+($P1889*'Emission Factors'!$C$18),"")</f>
        <v>0</v>
      </c>
      <c r="U1889" s="98">
        <f ca="1">IFERROR((($O1889+$Q1889)*'Emission Factors'!$C$12)+($P1889*'Emission Factors'!$C$19),"")</f>
        <v>0</v>
      </c>
      <c r="V1889" s="98">
        <f ca="1">IFERROR((($O1889+$Q1889)*'Emission Factors'!$C$13)+($P1889*'Emission Factors'!$C$20),"")</f>
        <v>0</v>
      </c>
      <c r="W1889" s="147">
        <f ca="1">IFERROR(IF(N1889="Residential",($O1889+Q1889)*'Emission Factors'!$C$14+(P1889*'Emission Factors'!$C$21),($O1889+Q1889)*'Emission Factors'!$C$15+(P1889*'Emission Factors'!$C$22)),"")</f>
        <v>0</v>
      </c>
      <c r="X1889" s="97">
        <f t="shared" si="119"/>
        <v>0</v>
      </c>
    </row>
    <row r="1890" spans="2:24" x14ac:dyDescent="0.3">
      <c r="B1890" s="94"/>
      <c r="C1890" s="95"/>
      <c r="D1890" s="95"/>
      <c r="E1890" s="95"/>
      <c r="F1890" s="144"/>
      <c r="G1890" s="94"/>
      <c r="H1890" s="145"/>
      <c r="I1890" s="96"/>
      <c r="J1890" s="96"/>
      <c r="K1890" s="96"/>
      <c r="L1890" s="96"/>
      <c r="M1890" s="96"/>
      <c r="N1890" s="96"/>
      <c r="O1890" s="97">
        <f t="shared" si="116"/>
        <v>0</v>
      </c>
      <c r="P1890" s="97">
        <f t="shared" si="117"/>
        <v>0</v>
      </c>
      <c r="Q1890" s="97" cm="1">
        <f t="array" aca="1" ref="Q1890" ca="1">IF(I1890=0,0,$E1890*$I1890*(SUMPRODUCT((1-'Emission Factors'!$C$37)^ROW(INDIRECT("1:" &amp; 'Emission Factors'!$C$45-1)))+1))</f>
        <v>0</v>
      </c>
      <c r="R1890" s="176">
        <f ca="1">IFERROR((($O1890+$Q1890)*'Emission Factors'!$C$10)+($P1890*'Emission Factors'!$C$17),"")</f>
        <v>0</v>
      </c>
      <c r="S1890" s="146" t="str">
        <f t="shared" ca="1" si="118"/>
        <v>N/A</v>
      </c>
      <c r="T1890" s="98">
        <f ca="1">IFERROR((($O1890+$Q1890)*'Emission Factors'!$C$11)+($P1890*'Emission Factors'!$C$18),"")</f>
        <v>0</v>
      </c>
      <c r="U1890" s="98">
        <f ca="1">IFERROR((($O1890+$Q1890)*'Emission Factors'!$C$12)+($P1890*'Emission Factors'!$C$19),"")</f>
        <v>0</v>
      </c>
      <c r="V1890" s="98">
        <f ca="1">IFERROR((($O1890+$Q1890)*'Emission Factors'!$C$13)+($P1890*'Emission Factors'!$C$20),"")</f>
        <v>0</v>
      </c>
      <c r="W1890" s="147">
        <f ca="1">IFERROR(IF(N1890="Residential",($O1890+Q1890)*'Emission Factors'!$C$14+(P1890*'Emission Factors'!$C$21),($O1890+Q1890)*'Emission Factors'!$C$15+(P1890*'Emission Factors'!$C$22)),"")</f>
        <v>0</v>
      </c>
      <c r="X1890" s="97">
        <f t="shared" si="119"/>
        <v>0</v>
      </c>
    </row>
    <row r="1891" spans="2:24" x14ac:dyDescent="0.3">
      <c r="B1891" s="94"/>
      <c r="C1891" s="95"/>
      <c r="D1891" s="95"/>
      <c r="E1891" s="95"/>
      <c r="F1891" s="144"/>
      <c r="G1891" s="94"/>
      <c r="H1891" s="145"/>
      <c r="I1891" s="96"/>
      <c r="J1891" s="96"/>
      <c r="K1891" s="96"/>
      <c r="L1891" s="96"/>
      <c r="M1891" s="96"/>
      <c r="N1891" s="96"/>
      <c r="O1891" s="97">
        <f t="shared" si="116"/>
        <v>0</v>
      </c>
      <c r="P1891" s="97">
        <f t="shared" si="117"/>
        <v>0</v>
      </c>
      <c r="Q1891" s="97" cm="1">
        <f t="array" aca="1" ref="Q1891" ca="1">IF(I1891=0,0,$E1891*$I1891*(SUMPRODUCT((1-'Emission Factors'!$C$37)^ROW(INDIRECT("1:" &amp; 'Emission Factors'!$C$45-1)))+1))</f>
        <v>0</v>
      </c>
      <c r="R1891" s="176">
        <f ca="1">IFERROR((($O1891+$Q1891)*'Emission Factors'!$C$10)+($P1891*'Emission Factors'!$C$17),"")</f>
        <v>0</v>
      </c>
      <c r="S1891" s="146" t="str">
        <f t="shared" ca="1" si="118"/>
        <v>N/A</v>
      </c>
      <c r="T1891" s="98">
        <f ca="1">IFERROR((($O1891+$Q1891)*'Emission Factors'!$C$11)+($P1891*'Emission Factors'!$C$18),"")</f>
        <v>0</v>
      </c>
      <c r="U1891" s="98">
        <f ca="1">IFERROR((($O1891+$Q1891)*'Emission Factors'!$C$12)+($P1891*'Emission Factors'!$C$19),"")</f>
        <v>0</v>
      </c>
      <c r="V1891" s="98">
        <f ca="1">IFERROR((($O1891+$Q1891)*'Emission Factors'!$C$13)+($P1891*'Emission Factors'!$C$20),"")</f>
        <v>0</v>
      </c>
      <c r="W1891" s="147">
        <f ca="1">IFERROR(IF(N1891="Residential",($O1891+Q1891)*'Emission Factors'!$C$14+(P1891*'Emission Factors'!$C$21),($O1891+Q1891)*'Emission Factors'!$C$15+(P1891*'Emission Factors'!$C$22)),"")</f>
        <v>0</v>
      </c>
      <c r="X1891" s="97">
        <f t="shared" si="119"/>
        <v>0</v>
      </c>
    </row>
    <row r="1892" spans="2:24" x14ac:dyDescent="0.3">
      <c r="B1892" s="94"/>
      <c r="C1892" s="95"/>
      <c r="D1892" s="95"/>
      <c r="E1892" s="95"/>
      <c r="F1892" s="144"/>
      <c r="G1892" s="94"/>
      <c r="H1892" s="145"/>
      <c r="I1892" s="96"/>
      <c r="J1892" s="96"/>
      <c r="K1892" s="96"/>
      <c r="L1892" s="96"/>
      <c r="M1892" s="96"/>
      <c r="N1892" s="96"/>
      <c r="O1892" s="97">
        <f t="shared" si="116"/>
        <v>0</v>
      </c>
      <c r="P1892" s="97">
        <f t="shared" si="117"/>
        <v>0</v>
      </c>
      <c r="Q1892" s="97" cm="1">
        <f t="array" aca="1" ref="Q1892" ca="1">IF(I1892=0,0,$E1892*$I1892*(SUMPRODUCT((1-'Emission Factors'!$C$37)^ROW(INDIRECT("1:" &amp; 'Emission Factors'!$C$45-1)))+1))</f>
        <v>0</v>
      </c>
      <c r="R1892" s="176">
        <f ca="1">IFERROR((($O1892+$Q1892)*'Emission Factors'!$C$10)+($P1892*'Emission Factors'!$C$17),"")</f>
        <v>0</v>
      </c>
      <c r="S1892" s="146" t="str">
        <f t="shared" ca="1" si="118"/>
        <v>N/A</v>
      </c>
      <c r="T1892" s="98">
        <f ca="1">IFERROR((($O1892+$Q1892)*'Emission Factors'!$C$11)+($P1892*'Emission Factors'!$C$18),"")</f>
        <v>0</v>
      </c>
      <c r="U1892" s="98">
        <f ca="1">IFERROR((($O1892+$Q1892)*'Emission Factors'!$C$12)+($P1892*'Emission Factors'!$C$19),"")</f>
        <v>0</v>
      </c>
      <c r="V1892" s="98">
        <f ca="1">IFERROR((($O1892+$Q1892)*'Emission Factors'!$C$13)+($P1892*'Emission Factors'!$C$20),"")</f>
        <v>0</v>
      </c>
      <c r="W1892" s="147">
        <f ca="1">IFERROR(IF(N1892="Residential",($O1892+Q1892)*'Emission Factors'!$C$14+(P1892*'Emission Factors'!$C$21),($O1892+Q1892)*'Emission Factors'!$C$15+(P1892*'Emission Factors'!$C$22)),"")</f>
        <v>0</v>
      </c>
      <c r="X1892" s="97">
        <f t="shared" si="119"/>
        <v>0</v>
      </c>
    </row>
    <row r="1893" spans="2:24" x14ac:dyDescent="0.3">
      <c r="B1893" s="94"/>
      <c r="C1893" s="95"/>
      <c r="D1893" s="95"/>
      <c r="E1893" s="95"/>
      <c r="F1893" s="144"/>
      <c r="G1893" s="94"/>
      <c r="H1893" s="145"/>
      <c r="I1893" s="96"/>
      <c r="J1893" s="96"/>
      <c r="K1893" s="96"/>
      <c r="L1893" s="96"/>
      <c r="M1893" s="96"/>
      <c r="N1893" s="96"/>
      <c r="O1893" s="97">
        <f t="shared" si="116"/>
        <v>0</v>
      </c>
      <c r="P1893" s="97">
        <f t="shared" si="117"/>
        <v>0</v>
      </c>
      <c r="Q1893" s="97" cm="1">
        <f t="array" aca="1" ref="Q1893" ca="1">IF(I1893=0,0,$E1893*$I1893*(SUMPRODUCT((1-'Emission Factors'!$C$37)^ROW(INDIRECT("1:" &amp; 'Emission Factors'!$C$45-1)))+1))</f>
        <v>0</v>
      </c>
      <c r="R1893" s="176">
        <f ca="1">IFERROR((($O1893+$Q1893)*'Emission Factors'!$C$10)+($P1893*'Emission Factors'!$C$17),"")</f>
        <v>0</v>
      </c>
      <c r="S1893" s="146" t="str">
        <f t="shared" ca="1" si="118"/>
        <v>N/A</v>
      </c>
      <c r="T1893" s="98">
        <f ca="1">IFERROR((($O1893+$Q1893)*'Emission Factors'!$C$11)+($P1893*'Emission Factors'!$C$18),"")</f>
        <v>0</v>
      </c>
      <c r="U1893" s="98">
        <f ca="1">IFERROR((($O1893+$Q1893)*'Emission Factors'!$C$12)+($P1893*'Emission Factors'!$C$19),"")</f>
        <v>0</v>
      </c>
      <c r="V1893" s="98">
        <f ca="1">IFERROR((($O1893+$Q1893)*'Emission Factors'!$C$13)+($P1893*'Emission Factors'!$C$20),"")</f>
        <v>0</v>
      </c>
      <c r="W1893" s="147">
        <f ca="1">IFERROR(IF(N1893="Residential",($O1893+Q1893)*'Emission Factors'!$C$14+(P1893*'Emission Factors'!$C$21),($O1893+Q1893)*'Emission Factors'!$C$15+(P1893*'Emission Factors'!$C$22)),"")</f>
        <v>0</v>
      </c>
      <c r="X1893" s="97">
        <f t="shared" si="119"/>
        <v>0</v>
      </c>
    </row>
    <row r="1894" spans="2:24" x14ac:dyDescent="0.3">
      <c r="B1894" s="94"/>
      <c r="C1894" s="95"/>
      <c r="D1894" s="95"/>
      <c r="E1894" s="95"/>
      <c r="F1894" s="144"/>
      <c r="G1894" s="94"/>
      <c r="H1894" s="145"/>
      <c r="I1894" s="96"/>
      <c r="J1894" s="96"/>
      <c r="K1894" s="96"/>
      <c r="L1894" s="96"/>
      <c r="M1894" s="96"/>
      <c r="N1894" s="96"/>
      <c r="O1894" s="97">
        <f t="shared" si="116"/>
        <v>0</v>
      </c>
      <c r="P1894" s="97">
        <f t="shared" si="117"/>
        <v>0</v>
      </c>
      <c r="Q1894" s="97" cm="1">
        <f t="array" aca="1" ref="Q1894" ca="1">IF(I1894=0,0,$E1894*$I1894*(SUMPRODUCT((1-'Emission Factors'!$C$37)^ROW(INDIRECT("1:" &amp; 'Emission Factors'!$C$45-1)))+1))</f>
        <v>0</v>
      </c>
      <c r="R1894" s="176">
        <f ca="1">IFERROR((($O1894+$Q1894)*'Emission Factors'!$C$10)+($P1894*'Emission Factors'!$C$17),"")</f>
        <v>0</v>
      </c>
      <c r="S1894" s="146" t="str">
        <f t="shared" ca="1" si="118"/>
        <v>N/A</v>
      </c>
      <c r="T1894" s="98">
        <f ca="1">IFERROR((($O1894+$Q1894)*'Emission Factors'!$C$11)+($P1894*'Emission Factors'!$C$18),"")</f>
        <v>0</v>
      </c>
      <c r="U1894" s="98">
        <f ca="1">IFERROR((($O1894+$Q1894)*'Emission Factors'!$C$12)+($P1894*'Emission Factors'!$C$19),"")</f>
        <v>0</v>
      </c>
      <c r="V1894" s="98">
        <f ca="1">IFERROR((($O1894+$Q1894)*'Emission Factors'!$C$13)+($P1894*'Emission Factors'!$C$20),"")</f>
        <v>0</v>
      </c>
      <c r="W1894" s="147">
        <f ca="1">IFERROR(IF(N1894="Residential",($O1894+Q1894)*'Emission Factors'!$C$14+(P1894*'Emission Factors'!$C$21),($O1894+Q1894)*'Emission Factors'!$C$15+(P1894*'Emission Factors'!$C$22)),"")</f>
        <v>0</v>
      </c>
      <c r="X1894" s="97">
        <f t="shared" si="119"/>
        <v>0</v>
      </c>
    </row>
    <row r="1895" spans="2:24" x14ac:dyDescent="0.3">
      <c r="B1895" s="94"/>
      <c r="C1895" s="95"/>
      <c r="D1895" s="95"/>
      <c r="E1895" s="95"/>
      <c r="F1895" s="144"/>
      <c r="G1895" s="94"/>
      <c r="H1895" s="145"/>
      <c r="I1895" s="96"/>
      <c r="J1895" s="96"/>
      <c r="K1895" s="96"/>
      <c r="L1895" s="96"/>
      <c r="M1895" s="96"/>
      <c r="N1895" s="96"/>
      <c r="O1895" s="97">
        <f t="shared" si="116"/>
        <v>0</v>
      </c>
      <c r="P1895" s="97">
        <f t="shared" si="117"/>
        <v>0</v>
      </c>
      <c r="Q1895" s="97" cm="1">
        <f t="array" aca="1" ref="Q1895" ca="1">IF(I1895=0,0,$E1895*$I1895*(SUMPRODUCT((1-'Emission Factors'!$C$37)^ROW(INDIRECT("1:" &amp; 'Emission Factors'!$C$45-1)))+1))</f>
        <v>0</v>
      </c>
      <c r="R1895" s="176">
        <f ca="1">IFERROR((($O1895+$Q1895)*'Emission Factors'!$C$10)+($P1895*'Emission Factors'!$C$17),"")</f>
        <v>0</v>
      </c>
      <c r="S1895" s="146" t="str">
        <f t="shared" ca="1" si="118"/>
        <v>N/A</v>
      </c>
      <c r="T1895" s="98">
        <f ca="1">IFERROR((($O1895+$Q1895)*'Emission Factors'!$C$11)+($P1895*'Emission Factors'!$C$18),"")</f>
        <v>0</v>
      </c>
      <c r="U1895" s="98">
        <f ca="1">IFERROR((($O1895+$Q1895)*'Emission Factors'!$C$12)+($P1895*'Emission Factors'!$C$19),"")</f>
        <v>0</v>
      </c>
      <c r="V1895" s="98">
        <f ca="1">IFERROR((($O1895+$Q1895)*'Emission Factors'!$C$13)+($P1895*'Emission Factors'!$C$20),"")</f>
        <v>0</v>
      </c>
      <c r="W1895" s="147">
        <f ca="1">IFERROR(IF(N1895="Residential",($O1895+Q1895)*'Emission Factors'!$C$14+(P1895*'Emission Factors'!$C$21),($O1895+Q1895)*'Emission Factors'!$C$15+(P1895*'Emission Factors'!$C$22)),"")</f>
        <v>0</v>
      </c>
      <c r="X1895" s="97">
        <f t="shared" si="119"/>
        <v>0</v>
      </c>
    </row>
    <row r="1896" spans="2:24" x14ac:dyDescent="0.3">
      <c r="B1896" s="94"/>
      <c r="C1896" s="95"/>
      <c r="D1896" s="95"/>
      <c r="E1896" s="95"/>
      <c r="F1896" s="144"/>
      <c r="G1896" s="94"/>
      <c r="H1896" s="145"/>
      <c r="I1896" s="96"/>
      <c r="J1896" s="96"/>
      <c r="K1896" s="96"/>
      <c r="L1896" s="96"/>
      <c r="M1896" s="96"/>
      <c r="N1896" s="96"/>
      <c r="O1896" s="97">
        <f t="shared" si="116"/>
        <v>0</v>
      </c>
      <c r="P1896" s="97">
        <f t="shared" si="117"/>
        <v>0</v>
      </c>
      <c r="Q1896" s="97" cm="1">
        <f t="array" aca="1" ref="Q1896" ca="1">IF(I1896=0,0,$E1896*$I1896*(SUMPRODUCT((1-'Emission Factors'!$C$37)^ROW(INDIRECT("1:" &amp; 'Emission Factors'!$C$45-1)))+1))</f>
        <v>0</v>
      </c>
      <c r="R1896" s="176">
        <f ca="1">IFERROR((($O1896+$Q1896)*'Emission Factors'!$C$10)+($P1896*'Emission Factors'!$C$17),"")</f>
        <v>0</v>
      </c>
      <c r="S1896" s="146" t="str">
        <f t="shared" ca="1" si="118"/>
        <v>N/A</v>
      </c>
      <c r="T1896" s="98">
        <f ca="1">IFERROR((($O1896+$Q1896)*'Emission Factors'!$C$11)+($P1896*'Emission Factors'!$C$18),"")</f>
        <v>0</v>
      </c>
      <c r="U1896" s="98">
        <f ca="1">IFERROR((($O1896+$Q1896)*'Emission Factors'!$C$12)+($P1896*'Emission Factors'!$C$19),"")</f>
        <v>0</v>
      </c>
      <c r="V1896" s="98">
        <f ca="1">IFERROR((($O1896+$Q1896)*'Emission Factors'!$C$13)+($P1896*'Emission Factors'!$C$20),"")</f>
        <v>0</v>
      </c>
      <c r="W1896" s="147">
        <f ca="1">IFERROR(IF(N1896="Residential",($O1896+Q1896)*'Emission Factors'!$C$14+(P1896*'Emission Factors'!$C$21),($O1896+Q1896)*'Emission Factors'!$C$15+(P1896*'Emission Factors'!$C$22)),"")</f>
        <v>0</v>
      </c>
      <c r="X1896" s="97">
        <f t="shared" si="119"/>
        <v>0</v>
      </c>
    </row>
    <row r="1897" spans="2:24" x14ac:dyDescent="0.3">
      <c r="B1897" s="94"/>
      <c r="C1897" s="95"/>
      <c r="D1897" s="95"/>
      <c r="E1897" s="95"/>
      <c r="F1897" s="144"/>
      <c r="G1897" s="94"/>
      <c r="H1897" s="145"/>
      <c r="I1897" s="96"/>
      <c r="J1897" s="96"/>
      <c r="K1897" s="96"/>
      <c r="L1897" s="96"/>
      <c r="M1897" s="96"/>
      <c r="N1897" s="96"/>
      <c r="O1897" s="97">
        <f t="shared" si="116"/>
        <v>0</v>
      </c>
      <c r="P1897" s="97">
        <f t="shared" si="117"/>
        <v>0</v>
      </c>
      <c r="Q1897" s="97" cm="1">
        <f t="array" aca="1" ref="Q1897" ca="1">IF(I1897=0,0,$E1897*$I1897*(SUMPRODUCT((1-'Emission Factors'!$C$37)^ROW(INDIRECT("1:" &amp; 'Emission Factors'!$C$45-1)))+1))</f>
        <v>0</v>
      </c>
      <c r="R1897" s="176">
        <f ca="1">IFERROR((($O1897+$Q1897)*'Emission Factors'!$C$10)+($P1897*'Emission Factors'!$C$17),"")</f>
        <v>0</v>
      </c>
      <c r="S1897" s="146" t="str">
        <f t="shared" ca="1" si="118"/>
        <v>N/A</v>
      </c>
      <c r="T1897" s="98">
        <f ca="1">IFERROR((($O1897+$Q1897)*'Emission Factors'!$C$11)+($P1897*'Emission Factors'!$C$18),"")</f>
        <v>0</v>
      </c>
      <c r="U1897" s="98">
        <f ca="1">IFERROR((($O1897+$Q1897)*'Emission Factors'!$C$12)+($P1897*'Emission Factors'!$C$19),"")</f>
        <v>0</v>
      </c>
      <c r="V1897" s="98">
        <f ca="1">IFERROR((($O1897+$Q1897)*'Emission Factors'!$C$13)+($P1897*'Emission Factors'!$C$20),"")</f>
        <v>0</v>
      </c>
      <c r="W1897" s="147">
        <f ca="1">IFERROR(IF(N1897="Residential",($O1897+Q1897)*'Emission Factors'!$C$14+(P1897*'Emission Factors'!$C$21),($O1897+Q1897)*'Emission Factors'!$C$15+(P1897*'Emission Factors'!$C$22)),"")</f>
        <v>0</v>
      </c>
      <c r="X1897" s="97">
        <f t="shared" si="119"/>
        <v>0</v>
      </c>
    </row>
    <row r="1898" spans="2:24" x14ac:dyDescent="0.3">
      <c r="B1898" s="94"/>
      <c r="C1898" s="95"/>
      <c r="D1898" s="95"/>
      <c r="E1898" s="95"/>
      <c r="F1898" s="144"/>
      <c r="G1898" s="94"/>
      <c r="H1898" s="145"/>
      <c r="I1898" s="96"/>
      <c r="J1898" s="96"/>
      <c r="K1898" s="96"/>
      <c r="L1898" s="96"/>
      <c r="M1898" s="96"/>
      <c r="N1898" s="96"/>
      <c r="O1898" s="97">
        <f t="shared" si="116"/>
        <v>0</v>
      </c>
      <c r="P1898" s="97">
        <f t="shared" si="117"/>
        <v>0</v>
      </c>
      <c r="Q1898" s="97" cm="1">
        <f t="array" aca="1" ref="Q1898" ca="1">IF(I1898=0,0,$E1898*$I1898*(SUMPRODUCT((1-'Emission Factors'!$C$37)^ROW(INDIRECT("1:" &amp; 'Emission Factors'!$C$45-1)))+1))</f>
        <v>0</v>
      </c>
      <c r="R1898" s="176">
        <f ca="1">IFERROR((($O1898+$Q1898)*'Emission Factors'!$C$10)+($P1898*'Emission Factors'!$C$17),"")</f>
        <v>0</v>
      </c>
      <c r="S1898" s="146" t="str">
        <f t="shared" ca="1" si="118"/>
        <v>N/A</v>
      </c>
      <c r="T1898" s="98">
        <f ca="1">IFERROR((($O1898+$Q1898)*'Emission Factors'!$C$11)+($P1898*'Emission Factors'!$C$18),"")</f>
        <v>0</v>
      </c>
      <c r="U1898" s="98">
        <f ca="1">IFERROR((($O1898+$Q1898)*'Emission Factors'!$C$12)+($P1898*'Emission Factors'!$C$19),"")</f>
        <v>0</v>
      </c>
      <c r="V1898" s="98">
        <f ca="1">IFERROR((($O1898+$Q1898)*'Emission Factors'!$C$13)+($P1898*'Emission Factors'!$C$20),"")</f>
        <v>0</v>
      </c>
      <c r="W1898" s="147">
        <f ca="1">IFERROR(IF(N1898="Residential",($O1898+Q1898)*'Emission Factors'!$C$14+(P1898*'Emission Factors'!$C$21),($O1898+Q1898)*'Emission Factors'!$C$15+(P1898*'Emission Factors'!$C$22)),"")</f>
        <v>0</v>
      </c>
      <c r="X1898" s="97">
        <f t="shared" si="119"/>
        <v>0</v>
      </c>
    </row>
    <row r="1899" spans="2:24" x14ac:dyDescent="0.3">
      <c r="B1899" s="94"/>
      <c r="C1899" s="95"/>
      <c r="D1899" s="95"/>
      <c r="E1899" s="95"/>
      <c r="F1899" s="144"/>
      <c r="G1899" s="94"/>
      <c r="H1899" s="145"/>
      <c r="I1899" s="96"/>
      <c r="J1899" s="96"/>
      <c r="K1899" s="96"/>
      <c r="L1899" s="96"/>
      <c r="M1899" s="96"/>
      <c r="N1899" s="96"/>
      <c r="O1899" s="97">
        <f t="shared" si="116"/>
        <v>0</v>
      </c>
      <c r="P1899" s="97">
        <f t="shared" si="117"/>
        <v>0</v>
      </c>
      <c r="Q1899" s="97" cm="1">
        <f t="array" aca="1" ref="Q1899" ca="1">IF(I1899=0,0,$E1899*$I1899*(SUMPRODUCT((1-'Emission Factors'!$C$37)^ROW(INDIRECT("1:" &amp; 'Emission Factors'!$C$45-1)))+1))</f>
        <v>0</v>
      </c>
      <c r="R1899" s="176">
        <f ca="1">IFERROR((($O1899+$Q1899)*'Emission Factors'!$C$10)+($P1899*'Emission Factors'!$C$17),"")</f>
        <v>0</v>
      </c>
      <c r="S1899" s="146" t="str">
        <f t="shared" ca="1" si="118"/>
        <v>N/A</v>
      </c>
      <c r="T1899" s="98">
        <f ca="1">IFERROR((($O1899+$Q1899)*'Emission Factors'!$C$11)+($P1899*'Emission Factors'!$C$18),"")</f>
        <v>0</v>
      </c>
      <c r="U1899" s="98">
        <f ca="1">IFERROR((($O1899+$Q1899)*'Emission Factors'!$C$12)+($P1899*'Emission Factors'!$C$19),"")</f>
        <v>0</v>
      </c>
      <c r="V1899" s="98">
        <f ca="1">IFERROR((($O1899+$Q1899)*'Emission Factors'!$C$13)+($P1899*'Emission Factors'!$C$20),"")</f>
        <v>0</v>
      </c>
      <c r="W1899" s="147">
        <f ca="1">IFERROR(IF(N1899="Residential",($O1899+Q1899)*'Emission Factors'!$C$14+(P1899*'Emission Factors'!$C$21),($O1899+Q1899)*'Emission Factors'!$C$15+(P1899*'Emission Factors'!$C$22)),"")</f>
        <v>0</v>
      </c>
      <c r="X1899" s="97">
        <f t="shared" si="119"/>
        <v>0</v>
      </c>
    </row>
    <row r="1900" spans="2:24" x14ac:dyDescent="0.3">
      <c r="B1900" s="94"/>
      <c r="C1900" s="95"/>
      <c r="D1900" s="95"/>
      <c r="E1900" s="95"/>
      <c r="F1900" s="144"/>
      <c r="G1900" s="94"/>
      <c r="H1900" s="145"/>
      <c r="I1900" s="96"/>
      <c r="J1900" s="96"/>
      <c r="K1900" s="96"/>
      <c r="L1900" s="96"/>
      <c r="M1900" s="96"/>
      <c r="N1900" s="96"/>
      <c r="O1900" s="97">
        <f t="shared" si="116"/>
        <v>0</v>
      </c>
      <c r="P1900" s="97">
        <f t="shared" si="117"/>
        <v>0</v>
      </c>
      <c r="Q1900" s="97" cm="1">
        <f t="array" aca="1" ref="Q1900" ca="1">IF(I1900=0,0,$E1900*$I1900*(SUMPRODUCT((1-'Emission Factors'!$C$37)^ROW(INDIRECT("1:" &amp; 'Emission Factors'!$C$45-1)))+1))</f>
        <v>0</v>
      </c>
      <c r="R1900" s="176">
        <f ca="1">IFERROR((($O1900+$Q1900)*'Emission Factors'!$C$10)+($P1900*'Emission Factors'!$C$17),"")</f>
        <v>0</v>
      </c>
      <c r="S1900" s="146" t="str">
        <f t="shared" ca="1" si="118"/>
        <v>N/A</v>
      </c>
      <c r="T1900" s="98">
        <f ca="1">IFERROR((($O1900+$Q1900)*'Emission Factors'!$C$11)+($P1900*'Emission Factors'!$C$18),"")</f>
        <v>0</v>
      </c>
      <c r="U1900" s="98">
        <f ca="1">IFERROR((($O1900+$Q1900)*'Emission Factors'!$C$12)+($P1900*'Emission Factors'!$C$19),"")</f>
        <v>0</v>
      </c>
      <c r="V1900" s="98">
        <f ca="1">IFERROR((($O1900+$Q1900)*'Emission Factors'!$C$13)+($P1900*'Emission Factors'!$C$20),"")</f>
        <v>0</v>
      </c>
      <c r="W1900" s="147">
        <f ca="1">IFERROR(IF(N1900="Residential",($O1900+Q1900)*'Emission Factors'!$C$14+(P1900*'Emission Factors'!$C$21),($O1900+Q1900)*'Emission Factors'!$C$15+(P1900*'Emission Factors'!$C$22)),"")</f>
        <v>0</v>
      </c>
      <c r="X1900" s="97">
        <f t="shared" si="119"/>
        <v>0</v>
      </c>
    </row>
    <row r="1901" spans="2:24" x14ac:dyDescent="0.3">
      <c r="B1901" s="94"/>
      <c r="C1901" s="95"/>
      <c r="D1901" s="95"/>
      <c r="E1901" s="95"/>
      <c r="F1901" s="144"/>
      <c r="G1901" s="94"/>
      <c r="H1901" s="145"/>
      <c r="I1901" s="96"/>
      <c r="J1901" s="96"/>
      <c r="K1901" s="96"/>
      <c r="L1901" s="96"/>
      <c r="M1901" s="96"/>
      <c r="N1901" s="96"/>
      <c r="O1901" s="97">
        <f t="shared" si="116"/>
        <v>0</v>
      </c>
      <c r="P1901" s="97">
        <f t="shared" si="117"/>
        <v>0</v>
      </c>
      <c r="Q1901" s="97" cm="1">
        <f t="array" aca="1" ref="Q1901" ca="1">IF(I1901=0,0,$E1901*$I1901*(SUMPRODUCT((1-'Emission Factors'!$C$37)^ROW(INDIRECT("1:" &amp; 'Emission Factors'!$C$45-1)))+1))</f>
        <v>0</v>
      </c>
      <c r="R1901" s="176">
        <f ca="1">IFERROR((($O1901+$Q1901)*'Emission Factors'!$C$10)+($P1901*'Emission Factors'!$C$17),"")</f>
        <v>0</v>
      </c>
      <c r="S1901" s="146" t="str">
        <f t="shared" ca="1" si="118"/>
        <v>N/A</v>
      </c>
      <c r="T1901" s="98">
        <f ca="1">IFERROR((($O1901+$Q1901)*'Emission Factors'!$C$11)+($P1901*'Emission Factors'!$C$18),"")</f>
        <v>0</v>
      </c>
      <c r="U1901" s="98">
        <f ca="1">IFERROR((($O1901+$Q1901)*'Emission Factors'!$C$12)+($P1901*'Emission Factors'!$C$19),"")</f>
        <v>0</v>
      </c>
      <c r="V1901" s="98">
        <f ca="1">IFERROR((($O1901+$Q1901)*'Emission Factors'!$C$13)+($P1901*'Emission Factors'!$C$20),"")</f>
        <v>0</v>
      </c>
      <c r="W1901" s="147">
        <f ca="1">IFERROR(IF(N1901="Residential",($O1901+Q1901)*'Emission Factors'!$C$14+(P1901*'Emission Factors'!$C$21),($O1901+Q1901)*'Emission Factors'!$C$15+(P1901*'Emission Factors'!$C$22)),"")</f>
        <v>0</v>
      </c>
      <c r="X1901" s="97">
        <f t="shared" si="119"/>
        <v>0</v>
      </c>
    </row>
    <row r="1902" spans="2:24" x14ac:dyDescent="0.3">
      <c r="B1902" s="94"/>
      <c r="C1902" s="95"/>
      <c r="D1902" s="95"/>
      <c r="E1902" s="95"/>
      <c r="F1902" s="144"/>
      <c r="G1902" s="94"/>
      <c r="H1902" s="145"/>
      <c r="I1902" s="96"/>
      <c r="J1902" s="96"/>
      <c r="K1902" s="96"/>
      <c r="L1902" s="96"/>
      <c r="M1902" s="96"/>
      <c r="N1902" s="96"/>
      <c r="O1902" s="97">
        <f t="shared" si="116"/>
        <v>0</v>
      </c>
      <c r="P1902" s="97">
        <f t="shared" si="117"/>
        <v>0</v>
      </c>
      <c r="Q1902" s="97" cm="1">
        <f t="array" aca="1" ref="Q1902" ca="1">IF(I1902=0,0,$E1902*$I1902*(SUMPRODUCT((1-'Emission Factors'!$C$37)^ROW(INDIRECT("1:" &amp; 'Emission Factors'!$C$45-1)))+1))</f>
        <v>0</v>
      </c>
      <c r="R1902" s="176">
        <f ca="1">IFERROR((($O1902+$Q1902)*'Emission Factors'!$C$10)+($P1902*'Emission Factors'!$C$17),"")</f>
        <v>0</v>
      </c>
      <c r="S1902" s="146" t="str">
        <f t="shared" ca="1" si="118"/>
        <v>N/A</v>
      </c>
      <c r="T1902" s="98">
        <f ca="1">IFERROR((($O1902+$Q1902)*'Emission Factors'!$C$11)+($P1902*'Emission Factors'!$C$18),"")</f>
        <v>0</v>
      </c>
      <c r="U1902" s="98">
        <f ca="1">IFERROR((($O1902+$Q1902)*'Emission Factors'!$C$12)+($P1902*'Emission Factors'!$C$19),"")</f>
        <v>0</v>
      </c>
      <c r="V1902" s="98">
        <f ca="1">IFERROR((($O1902+$Q1902)*'Emission Factors'!$C$13)+($P1902*'Emission Factors'!$C$20),"")</f>
        <v>0</v>
      </c>
      <c r="W1902" s="147">
        <f ca="1">IFERROR(IF(N1902="Residential",($O1902+Q1902)*'Emission Factors'!$C$14+(P1902*'Emission Factors'!$C$21),($O1902+Q1902)*'Emission Factors'!$C$15+(P1902*'Emission Factors'!$C$22)),"")</f>
        <v>0</v>
      </c>
      <c r="X1902" s="97">
        <f t="shared" si="119"/>
        <v>0</v>
      </c>
    </row>
    <row r="1903" spans="2:24" x14ac:dyDescent="0.3">
      <c r="B1903" s="94"/>
      <c r="C1903" s="95"/>
      <c r="D1903" s="95"/>
      <c r="E1903" s="95"/>
      <c r="F1903" s="144"/>
      <c r="G1903" s="94"/>
      <c r="H1903" s="145"/>
      <c r="I1903" s="96"/>
      <c r="J1903" s="96"/>
      <c r="K1903" s="96"/>
      <c r="L1903" s="96"/>
      <c r="M1903" s="96"/>
      <c r="N1903" s="96"/>
      <c r="O1903" s="97">
        <f t="shared" si="116"/>
        <v>0</v>
      </c>
      <c r="P1903" s="97">
        <f t="shared" si="117"/>
        <v>0</v>
      </c>
      <c r="Q1903" s="97" cm="1">
        <f t="array" aca="1" ref="Q1903" ca="1">IF(I1903=0,0,$E1903*$I1903*(SUMPRODUCT((1-'Emission Factors'!$C$37)^ROW(INDIRECT("1:" &amp; 'Emission Factors'!$C$45-1)))+1))</f>
        <v>0</v>
      </c>
      <c r="R1903" s="176">
        <f ca="1">IFERROR((($O1903+$Q1903)*'Emission Factors'!$C$10)+($P1903*'Emission Factors'!$C$17),"")</f>
        <v>0</v>
      </c>
      <c r="S1903" s="146" t="str">
        <f t="shared" ca="1" si="118"/>
        <v>N/A</v>
      </c>
      <c r="T1903" s="98">
        <f ca="1">IFERROR((($O1903+$Q1903)*'Emission Factors'!$C$11)+($P1903*'Emission Factors'!$C$18),"")</f>
        <v>0</v>
      </c>
      <c r="U1903" s="98">
        <f ca="1">IFERROR((($O1903+$Q1903)*'Emission Factors'!$C$12)+($P1903*'Emission Factors'!$C$19),"")</f>
        <v>0</v>
      </c>
      <c r="V1903" s="98">
        <f ca="1">IFERROR((($O1903+$Q1903)*'Emission Factors'!$C$13)+($P1903*'Emission Factors'!$C$20),"")</f>
        <v>0</v>
      </c>
      <c r="W1903" s="147">
        <f ca="1">IFERROR(IF(N1903="Residential",($O1903+Q1903)*'Emission Factors'!$C$14+(P1903*'Emission Factors'!$C$21),($O1903+Q1903)*'Emission Factors'!$C$15+(P1903*'Emission Factors'!$C$22)),"")</f>
        <v>0</v>
      </c>
      <c r="X1903" s="97">
        <f t="shared" si="119"/>
        <v>0</v>
      </c>
    </row>
    <row r="1904" spans="2:24" x14ac:dyDescent="0.3">
      <c r="B1904" s="94"/>
      <c r="C1904" s="95"/>
      <c r="D1904" s="95"/>
      <c r="E1904" s="95"/>
      <c r="F1904" s="144"/>
      <c r="G1904" s="94"/>
      <c r="H1904" s="145"/>
      <c r="I1904" s="96"/>
      <c r="J1904" s="96"/>
      <c r="K1904" s="96"/>
      <c r="L1904" s="96"/>
      <c r="M1904" s="96"/>
      <c r="N1904" s="96"/>
      <c r="O1904" s="97">
        <f t="shared" si="116"/>
        <v>0</v>
      </c>
      <c r="P1904" s="97">
        <f t="shared" si="117"/>
        <v>0</v>
      </c>
      <c r="Q1904" s="97" cm="1">
        <f t="array" aca="1" ref="Q1904" ca="1">IF(I1904=0,0,$E1904*$I1904*(SUMPRODUCT((1-'Emission Factors'!$C$37)^ROW(INDIRECT("1:" &amp; 'Emission Factors'!$C$45-1)))+1))</f>
        <v>0</v>
      </c>
      <c r="R1904" s="176">
        <f ca="1">IFERROR((($O1904+$Q1904)*'Emission Factors'!$C$10)+($P1904*'Emission Factors'!$C$17),"")</f>
        <v>0</v>
      </c>
      <c r="S1904" s="146" t="str">
        <f t="shared" ca="1" si="118"/>
        <v>N/A</v>
      </c>
      <c r="T1904" s="98">
        <f ca="1">IFERROR((($O1904+$Q1904)*'Emission Factors'!$C$11)+($P1904*'Emission Factors'!$C$18),"")</f>
        <v>0</v>
      </c>
      <c r="U1904" s="98">
        <f ca="1">IFERROR((($O1904+$Q1904)*'Emission Factors'!$C$12)+($P1904*'Emission Factors'!$C$19),"")</f>
        <v>0</v>
      </c>
      <c r="V1904" s="98">
        <f ca="1">IFERROR((($O1904+$Q1904)*'Emission Factors'!$C$13)+($P1904*'Emission Factors'!$C$20),"")</f>
        <v>0</v>
      </c>
      <c r="W1904" s="147">
        <f ca="1">IFERROR(IF(N1904="Residential",($O1904+Q1904)*'Emission Factors'!$C$14+(P1904*'Emission Factors'!$C$21),($O1904+Q1904)*'Emission Factors'!$C$15+(P1904*'Emission Factors'!$C$22)),"")</f>
        <v>0</v>
      </c>
      <c r="X1904" s="97">
        <f t="shared" si="119"/>
        <v>0</v>
      </c>
    </row>
    <row r="1905" spans="2:24" x14ac:dyDescent="0.3">
      <c r="B1905" s="94"/>
      <c r="C1905" s="95"/>
      <c r="D1905" s="95"/>
      <c r="E1905" s="95"/>
      <c r="F1905" s="144"/>
      <c r="G1905" s="94"/>
      <c r="H1905" s="145"/>
      <c r="I1905" s="96"/>
      <c r="J1905" s="96"/>
      <c r="K1905" s="96"/>
      <c r="L1905" s="96"/>
      <c r="M1905" s="96"/>
      <c r="N1905" s="96"/>
      <c r="O1905" s="97">
        <f t="shared" si="116"/>
        <v>0</v>
      </c>
      <c r="P1905" s="97">
        <f t="shared" si="117"/>
        <v>0</v>
      </c>
      <c r="Q1905" s="97" cm="1">
        <f t="array" aca="1" ref="Q1905" ca="1">IF(I1905=0,0,$E1905*$I1905*(SUMPRODUCT((1-'Emission Factors'!$C$37)^ROW(INDIRECT("1:" &amp; 'Emission Factors'!$C$45-1)))+1))</f>
        <v>0</v>
      </c>
      <c r="R1905" s="176">
        <f ca="1">IFERROR((($O1905+$Q1905)*'Emission Factors'!$C$10)+($P1905*'Emission Factors'!$C$17),"")</f>
        <v>0</v>
      </c>
      <c r="S1905" s="146" t="str">
        <f t="shared" ca="1" si="118"/>
        <v>N/A</v>
      </c>
      <c r="T1905" s="98">
        <f ca="1">IFERROR((($O1905+$Q1905)*'Emission Factors'!$C$11)+($P1905*'Emission Factors'!$C$18),"")</f>
        <v>0</v>
      </c>
      <c r="U1905" s="98">
        <f ca="1">IFERROR((($O1905+$Q1905)*'Emission Factors'!$C$12)+($P1905*'Emission Factors'!$C$19),"")</f>
        <v>0</v>
      </c>
      <c r="V1905" s="98">
        <f ca="1">IFERROR((($O1905+$Q1905)*'Emission Factors'!$C$13)+($P1905*'Emission Factors'!$C$20),"")</f>
        <v>0</v>
      </c>
      <c r="W1905" s="147">
        <f ca="1">IFERROR(IF(N1905="Residential",($O1905+Q1905)*'Emission Factors'!$C$14+(P1905*'Emission Factors'!$C$21),($O1905+Q1905)*'Emission Factors'!$C$15+(P1905*'Emission Factors'!$C$22)),"")</f>
        <v>0</v>
      </c>
      <c r="X1905" s="97">
        <f t="shared" si="119"/>
        <v>0</v>
      </c>
    </row>
    <row r="1906" spans="2:24" x14ac:dyDescent="0.3">
      <c r="B1906" s="94"/>
      <c r="C1906" s="95"/>
      <c r="D1906" s="95"/>
      <c r="E1906" s="95"/>
      <c r="F1906" s="144"/>
      <c r="G1906" s="94"/>
      <c r="H1906" s="145"/>
      <c r="I1906" s="96"/>
      <c r="J1906" s="96"/>
      <c r="K1906" s="96"/>
      <c r="L1906" s="96"/>
      <c r="M1906" s="96"/>
      <c r="N1906" s="96"/>
      <c r="O1906" s="97">
        <f t="shared" si="116"/>
        <v>0</v>
      </c>
      <c r="P1906" s="97">
        <f t="shared" si="117"/>
        <v>0</v>
      </c>
      <c r="Q1906" s="97" cm="1">
        <f t="array" aca="1" ref="Q1906" ca="1">IF(I1906=0,0,$E1906*$I1906*(SUMPRODUCT((1-'Emission Factors'!$C$37)^ROW(INDIRECT("1:" &amp; 'Emission Factors'!$C$45-1)))+1))</f>
        <v>0</v>
      </c>
      <c r="R1906" s="176">
        <f ca="1">IFERROR((($O1906+$Q1906)*'Emission Factors'!$C$10)+($P1906*'Emission Factors'!$C$17),"")</f>
        <v>0</v>
      </c>
      <c r="S1906" s="146" t="str">
        <f t="shared" ca="1" si="118"/>
        <v>N/A</v>
      </c>
      <c r="T1906" s="98">
        <f ca="1">IFERROR((($O1906+$Q1906)*'Emission Factors'!$C$11)+($P1906*'Emission Factors'!$C$18),"")</f>
        <v>0</v>
      </c>
      <c r="U1906" s="98">
        <f ca="1">IFERROR((($O1906+$Q1906)*'Emission Factors'!$C$12)+($P1906*'Emission Factors'!$C$19),"")</f>
        <v>0</v>
      </c>
      <c r="V1906" s="98">
        <f ca="1">IFERROR((($O1906+$Q1906)*'Emission Factors'!$C$13)+($P1906*'Emission Factors'!$C$20),"")</f>
        <v>0</v>
      </c>
      <c r="W1906" s="147">
        <f ca="1">IFERROR(IF(N1906="Residential",($O1906+Q1906)*'Emission Factors'!$C$14+(P1906*'Emission Factors'!$C$21),($O1906+Q1906)*'Emission Factors'!$C$15+(P1906*'Emission Factors'!$C$22)),"")</f>
        <v>0</v>
      </c>
      <c r="X1906" s="97">
        <f t="shared" si="119"/>
        <v>0</v>
      </c>
    </row>
    <row r="1907" spans="2:24" x14ac:dyDescent="0.3">
      <c r="B1907" s="94"/>
      <c r="C1907" s="95"/>
      <c r="D1907" s="95"/>
      <c r="E1907" s="95"/>
      <c r="F1907" s="144"/>
      <c r="G1907" s="94"/>
      <c r="H1907" s="145"/>
      <c r="I1907" s="96"/>
      <c r="J1907" s="96"/>
      <c r="K1907" s="96"/>
      <c r="L1907" s="96"/>
      <c r="M1907" s="96"/>
      <c r="N1907" s="96"/>
      <c r="O1907" s="97">
        <f t="shared" si="116"/>
        <v>0</v>
      </c>
      <c r="P1907" s="97">
        <f t="shared" si="117"/>
        <v>0</v>
      </c>
      <c r="Q1907" s="97" cm="1">
        <f t="array" aca="1" ref="Q1907" ca="1">IF(I1907=0,0,$E1907*$I1907*(SUMPRODUCT((1-'Emission Factors'!$C$37)^ROW(INDIRECT("1:" &amp; 'Emission Factors'!$C$45-1)))+1))</f>
        <v>0</v>
      </c>
      <c r="R1907" s="176">
        <f ca="1">IFERROR((($O1907+$Q1907)*'Emission Factors'!$C$10)+($P1907*'Emission Factors'!$C$17),"")</f>
        <v>0</v>
      </c>
      <c r="S1907" s="146" t="str">
        <f t="shared" ca="1" si="118"/>
        <v>N/A</v>
      </c>
      <c r="T1907" s="98">
        <f ca="1">IFERROR((($O1907+$Q1907)*'Emission Factors'!$C$11)+($P1907*'Emission Factors'!$C$18),"")</f>
        <v>0</v>
      </c>
      <c r="U1907" s="98">
        <f ca="1">IFERROR((($O1907+$Q1907)*'Emission Factors'!$C$12)+($P1907*'Emission Factors'!$C$19),"")</f>
        <v>0</v>
      </c>
      <c r="V1907" s="98">
        <f ca="1">IFERROR((($O1907+$Q1907)*'Emission Factors'!$C$13)+($P1907*'Emission Factors'!$C$20),"")</f>
        <v>0</v>
      </c>
      <c r="W1907" s="147">
        <f ca="1">IFERROR(IF(N1907="Residential",($O1907+Q1907)*'Emission Factors'!$C$14+(P1907*'Emission Factors'!$C$21),($O1907+Q1907)*'Emission Factors'!$C$15+(P1907*'Emission Factors'!$C$22)),"")</f>
        <v>0</v>
      </c>
      <c r="X1907" s="97">
        <f t="shared" si="119"/>
        <v>0</v>
      </c>
    </row>
    <row r="1908" spans="2:24" x14ac:dyDescent="0.3">
      <c r="B1908" s="94"/>
      <c r="C1908" s="95"/>
      <c r="D1908" s="95"/>
      <c r="E1908" s="95"/>
      <c r="F1908" s="144"/>
      <c r="G1908" s="94"/>
      <c r="H1908" s="145"/>
      <c r="I1908" s="96"/>
      <c r="J1908" s="96"/>
      <c r="K1908" s="96"/>
      <c r="L1908" s="96"/>
      <c r="M1908" s="96"/>
      <c r="N1908" s="96"/>
      <c r="O1908" s="97">
        <f t="shared" si="116"/>
        <v>0</v>
      </c>
      <c r="P1908" s="97">
        <f t="shared" si="117"/>
        <v>0</v>
      </c>
      <c r="Q1908" s="97" cm="1">
        <f t="array" aca="1" ref="Q1908" ca="1">IF(I1908=0,0,$E1908*$I1908*(SUMPRODUCT((1-'Emission Factors'!$C$37)^ROW(INDIRECT("1:" &amp; 'Emission Factors'!$C$45-1)))+1))</f>
        <v>0</v>
      </c>
      <c r="R1908" s="176">
        <f ca="1">IFERROR((($O1908+$Q1908)*'Emission Factors'!$C$10)+($P1908*'Emission Factors'!$C$17),"")</f>
        <v>0</v>
      </c>
      <c r="S1908" s="146" t="str">
        <f t="shared" ca="1" si="118"/>
        <v>N/A</v>
      </c>
      <c r="T1908" s="98">
        <f ca="1">IFERROR((($O1908+$Q1908)*'Emission Factors'!$C$11)+($P1908*'Emission Factors'!$C$18),"")</f>
        <v>0</v>
      </c>
      <c r="U1908" s="98">
        <f ca="1">IFERROR((($O1908+$Q1908)*'Emission Factors'!$C$12)+($P1908*'Emission Factors'!$C$19),"")</f>
        <v>0</v>
      </c>
      <c r="V1908" s="98">
        <f ca="1">IFERROR((($O1908+$Q1908)*'Emission Factors'!$C$13)+($P1908*'Emission Factors'!$C$20),"")</f>
        <v>0</v>
      </c>
      <c r="W1908" s="147">
        <f ca="1">IFERROR(IF(N1908="Residential",($O1908+Q1908)*'Emission Factors'!$C$14+(P1908*'Emission Factors'!$C$21),($O1908+Q1908)*'Emission Factors'!$C$15+(P1908*'Emission Factors'!$C$22)),"")</f>
        <v>0</v>
      </c>
      <c r="X1908" s="97">
        <f t="shared" si="119"/>
        <v>0</v>
      </c>
    </row>
    <row r="1909" spans="2:24" x14ac:dyDescent="0.3">
      <c r="B1909" s="94"/>
      <c r="C1909" s="95"/>
      <c r="D1909" s="95"/>
      <c r="E1909" s="95"/>
      <c r="F1909" s="144"/>
      <c r="G1909" s="94"/>
      <c r="H1909" s="145"/>
      <c r="I1909" s="96"/>
      <c r="J1909" s="96"/>
      <c r="K1909" s="96"/>
      <c r="L1909" s="96"/>
      <c r="M1909" s="96"/>
      <c r="N1909" s="96"/>
      <c r="O1909" s="97">
        <f t="shared" si="116"/>
        <v>0</v>
      </c>
      <c r="P1909" s="97">
        <f t="shared" si="117"/>
        <v>0</v>
      </c>
      <c r="Q1909" s="97" cm="1">
        <f t="array" aca="1" ref="Q1909" ca="1">IF(I1909=0,0,$E1909*$I1909*(SUMPRODUCT((1-'Emission Factors'!$C$37)^ROW(INDIRECT("1:" &amp; 'Emission Factors'!$C$45-1)))+1))</f>
        <v>0</v>
      </c>
      <c r="R1909" s="176">
        <f ca="1">IFERROR((($O1909+$Q1909)*'Emission Factors'!$C$10)+($P1909*'Emission Factors'!$C$17),"")</f>
        <v>0</v>
      </c>
      <c r="S1909" s="146" t="str">
        <f t="shared" ca="1" si="118"/>
        <v>N/A</v>
      </c>
      <c r="T1909" s="98">
        <f ca="1">IFERROR((($O1909+$Q1909)*'Emission Factors'!$C$11)+($P1909*'Emission Factors'!$C$18),"")</f>
        <v>0</v>
      </c>
      <c r="U1909" s="98">
        <f ca="1">IFERROR((($O1909+$Q1909)*'Emission Factors'!$C$12)+($P1909*'Emission Factors'!$C$19),"")</f>
        <v>0</v>
      </c>
      <c r="V1909" s="98">
        <f ca="1">IFERROR((($O1909+$Q1909)*'Emission Factors'!$C$13)+($P1909*'Emission Factors'!$C$20),"")</f>
        <v>0</v>
      </c>
      <c r="W1909" s="147">
        <f ca="1">IFERROR(IF(N1909="Residential",($O1909+Q1909)*'Emission Factors'!$C$14+(P1909*'Emission Factors'!$C$21),($O1909+Q1909)*'Emission Factors'!$C$15+(P1909*'Emission Factors'!$C$22)),"")</f>
        <v>0</v>
      </c>
      <c r="X1909" s="97">
        <f t="shared" si="119"/>
        <v>0</v>
      </c>
    </row>
    <row r="1910" spans="2:24" x14ac:dyDescent="0.3">
      <c r="B1910" s="94"/>
      <c r="C1910" s="95"/>
      <c r="D1910" s="95"/>
      <c r="E1910" s="95"/>
      <c r="F1910" s="144"/>
      <c r="G1910" s="94"/>
      <c r="H1910" s="145"/>
      <c r="I1910" s="96"/>
      <c r="J1910" s="96"/>
      <c r="K1910" s="96"/>
      <c r="L1910" s="96"/>
      <c r="M1910" s="96"/>
      <c r="N1910" s="96"/>
      <c r="O1910" s="97">
        <f t="shared" si="116"/>
        <v>0</v>
      </c>
      <c r="P1910" s="97">
        <f t="shared" si="117"/>
        <v>0</v>
      </c>
      <c r="Q1910" s="97" cm="1">
        <f t="array" aca="1" ref="Q1910" ca="1">IF(I1910=0,0,$E1910*$I1910*(SUMPRODUCT((1-'Emission Factors'!$C$37)^ROW(INDIRECT("1:" &amp; 'Emission Factors'!$C$45-1)))+1))</f>
        <v>0</v>
      </c>
      <c r="R1910" s="176">
        <f ca="1">IFERROR((($O1910+$Q1910)*'Emission Factors'!$C$10)+($P1910*'Emission Factors'!$C$17),"")</f>
        <v>0</v>
      </c>
      <c r="S1910" s="146" t="str">
        <f t="shared" ca="1" si="118"/>
        <v>N/A</v>
      </c>
      <c r="T1910" s="98">
        <f ca="1">IFERROR((($O1910+$Q1910)*'Emission Factors'!$C$11)+($P1910*'Emission Factors'!$C$18),"")</f>
        <v>0</v>
      </c>
      <c r="U1910" s="98">
        <f ca="1">IFERROR((($O1910+$Q1910)*'Emission Factors'!$C$12)+($P1910*'Emission Factors'!$C$19),"")</f>
        <v>0</v>
      </c>
      <c r="V1910" s="98">
        <f ca="1">IFERROR((($O1910+$Q1910)*'Emission Factors'!$C$13)+($P1910*'Emission Factors'!$C$20),"")</f>
        <v>0</v>
      </c>
      <c r="W1910" s="147">
        <f ca="1">IFERROR(IF(N1910="Residential",($O1910+Q1910)*'Emission Factors'!$C$14+(P1910*'Emission Factors'!$C$21),($O1910+Q1910)*'Emission Factors'!$C$15+(P1910*'Emission Factors'!$C$22)),"")</f>
        <v>0</v>
      </c>
      <c r="X1910" s="97">
        <f t="shared" si="119"/>
        <v>0</v>
      </c>
    </row>
    <row r="1911" spans="2:24" x14ac:dyDescent="0.3">
      <c r="B1911" s="94"/>
      <c r="C1911" s="95"/>
      <c r="D1911" s="95"/>
      <c r="E1911" s="95"/>
      <c r="F1911" s="144"/>
      <c r="G1911" s="94"/>
      <c r="H1911" s="145"/>
      <c r="I1911" s="96"/>
      <c r="J1911" s="96"/>
      <c r="K1911" s="96"/>
      <c r="L1911" s="96"/>
      <c r="M1911" s="96"/>
      <c r="N1911" s="96"/>
      <c r="O1911" s="97">
        <f t="shared" si="116"/>
        <v>0</v>
      </c>
      <c r="P1911" s="97">
        <f t="shared" si="117"/>
        <v>0</v>
      </c>
      <c r="Q1911" s="97" cm="1">
        <f t="array" aca="1" ref="Q1911" ca="1">IF(I1911=0,0,$E1911*$I1911*(SUMPRODUCT((1-'Emission Factors'!$C$37)^ROW(INDIRECT("1:" &amp; 'Emission Factors'!$C$45-1)))+1))</f>
        <v>0</v>
      </c>
      <c r="R1911" s="176">
        <f ca="1">IFERROR((($O1911+$Q1911)*'Emission Factors'!$C$10)+($P1911*'Emission Factors'!$C$17),"")</f>
        <v>0</v>
      </c>
      <c r="S1911" s="146" t="str">
        <f t="shared" ca="1" si="118"/>
        <v>N/A</v>
      </c>
      <c r="T1911" s="98">
        <f ca="1">IFERROR((($O1911+$Q1911)*'Emission Factors'!$C$11)+($P1911*'Emission Factors'!$C$18),"")</f>
        <v>0</v>
      </c>
      <c r="U1911" s="98">
        <f ca="1">IFERROR((($O1911+$Q1911)*'Emission Factors'!$C$12)+($P1911*'Emission Factors'!$C$19),"")</f>
        <v>0</v>
      </c>
      <c r="V1911" s="98">
        <f ca="1">IFERROR((($O1911+$Q1911)*'Emission Factors'!$C$13)+($P1911*'Emission Factors'!$C$20),"")</f>
        <v>0</v>
      </c>
      <c r="W1911" s="147">
        <f ca="1">IFERROR(IF(N1911="Residential",($O1911+Q1911)*'Emission Factors'!$C$14+(P1911*'Emission Factors'!$C$21),($O1911+Q1911)*'Emission Factors'!$C$15+(P1911*'Emission Factors'!$C$22)),"")</f>
        <v>0</v>
      </c>
      <c r="X1911" s="97">
        <f t="shared" si="119"/>
        <v>0</v>
      </c>
    </row>
    <row r="1912" spans="2:24" x14ac:dyDescent="0.3">
      <c r="B1912" s="94"/>
      <c r="C1912" s="95"/>
      <c r="D1912" s="95"/>
      <c r="E1912" s="95"/>
      <c r="F1912" s="144"/>
      <c r="G1912" s="94"/>
      <c r="H1912" s="145"/>
      <c r="I1912" s="96"/>
      <c r="J1912" s="96"/>
      <c r="K1912" s="96"/>
      <c r="L1912" s="96"/>
      <c r="M1912" s="96"/>
      <c r="N1912" s="96"/>
      <c r="O1912" s="97">
        <f t="shared" si="116"/>
        <v>0</v>
      </c>
      <c r="P1912" s="97">
        <f t="shared" si="117"/>
        <v>0</v>
      </c>
      <c r="Q1912" s="97" cm="1">
        <f t="array" aca="1" ref="Q1912" ca="1">IF(I1912=0,0,$E1912*$I1912*(SUMPRODUCT((1-'Emission Factors'!$C$37)^ROW(INDIRECT("1:" &amp; 'Emission Factors'!$C$45-1)))+1))</f>
        <v>0</v>
      </c>
      <c r="R1912" s="176">
        <f ca="1">IFERROR((($O1912+$Q1912)*'Emission Factors'!$C$10)+($P1912*'Emission Factors'!$C$17),"")</f>
        <v>0</v>
      </c>
      <c r="S1912" s="146" t="str">
        <f t="shared" ca="1" si="118"/>
        <v>N/A</v>
      </c>
      <c r="T1912" s="98">
        <f ca="1">IFERROR((($O1912+$Q1912)*'Emission Factors'!$C$11)+($P1912*'Emission Factors'!$C$18),"")</f>
        <v>0</v>
      </c>
      <c r="U1912" s="98">
        <f ca="1">IFERROR((($O1912+$Q1912)*'Emission Factors'!$C$12)+($P1912*'Emission Factors'!$C$19),"")</f>
        <v>0</v>
      </c>
      <c r="V1912" s="98">
        <f ca="1">IFERROR((($O1912+$Q1912)*'Emission Factors'!$C$13)+($P1912*'Emission Factors'!$C$20),"")</f>
        <v>0</v>
      </c>
      <c r="W1912" s="147">
        <f ca="1">IFERROR(IF(N1912="Residential",($O1912+Q1912)*'Emission Factors'!$C$14+(P1912*'Emission Factors'!$C$21),($O1912+Q1912)*'Emission Factors'!$C$15+(P1912*'Emission Factors'!$C$22)),"")</f>
        <v>0</v>
      </c>
      <c r="X1912" s="97">
        <f t="shared" si="119"/>
        <v>0</v>
      </c>
    </row>
    <row r="1913" spans="2:24" x14ac:dyDescent="0.3">
      <c r="B1913" s="94"/>
      <c r="C1913" s="95"/>
      <c r="D1913" s="95"/>
      <c r="E1913" s="95"/>
      <c r="F1913" s="144"/>
      <c r="G1913" s="94"/>
      <c r="H1913" s="145"/>
      <c r="I1913" s="96"/>
      <c r="J1913" s="96"/>
      <c r="K1913" s="96"/>
      <c r="L1913" s="96"/>
      <c r="M1913" s="96"/>
      <c r="N1913" s="96"/>
      <c r="O1913" s="97">
        <f t="shared" si="116"/>
        <v>0</v>
      </c>
      <c r="P1913" s="97">
        <f t="shared" si="117"/>
        <v>0</v>
      </c>
      <c r="Q1913" s="97" cm="1">
        <f t="array" aca="1" ref="Q1913" ca="1">IF(I1913=0,0,$E1913*$I1913*(SUMPRODUCT((1-'Emission Factors'!$C$37)^ROW(INDIRECT("1:" &amp; 'Emission Factors'!$C$45-1)))+1))</f>
        <v>0</v>
      </c>
      <c r="R1913" s="176">
        <f ca="1">IFERROR((($O1913+$Q1913)*'Emission Factors'!$C$10)+($P1913*'Emission Factors'!$C$17),"")</f>
        <v>0</v>
      </c>
      <c r="S1913" s="146" t="str">
        <f t="shared" ca="1" si="118"/>
        <v>N/A</v>
      </c>
      <c r="T1913" s="98">
        <f ca="1">IFERROR((($O1913+$Q1913)*'Emission Factors'!$C$11)+($P1913*'Emission Factors'!$C$18),"")</f>
        <v>0</v>
      </c>
      <c r="U1913" s="98">
        <f ca="1">IFERROR((($O1913+$Q1913)*'Emission Factors'!$C$12)+($P1913*'Emission Factors'!$C$19),"")</f>
        <v>0</v>
      </c>
      <c r="V1913" s="98">
        <f ca="1">IFERROR((($O1913+$Q1913)*'Emission Factors'!$C$13)+($P1913*'Emission Factors'!$C$20),"")</f>
        <v>0</v>
      </c>
      <c r="W1913" s="147">
        <f ca="1">IFERROR(IF(N1913="Residential",($O1913+Q1913)*'Emission Factors'!$C$14+(P1913*'Emission Factors'!$C$21),($O1913+Q1913)*'Emission Factors'!$C$15+(P1913*'Emission Factors'!$C$22)),"")</f>
        <v>0</v>
      </c>
      <c r="X1913" s="97">
        <f t="shared" si="119"/>
        <v>0</v>
      </c>
    </row>
    <row r="1914" spans="2:24" x14ac:dyDescent="0.3">
      <c r="B1914" s="94"/>
      <c r="C1914" s="95"/>
      <c r="D1914" s="95"/>
      <c r="E1914" s="95"/>
      <c r="F1914" s="144"/>
      <c r="G1914" s="94"/>
      <c r="H1914" s="145"/>
      <c r="I1914" s="96"/>
      <c r="J1914" s="96"/>
      <c r="K1914" s="96"/>
      <c r="L1914" s="96"/>
      <c r="M1914" s="96"/>
      <c r="N1914" s="96"/>
      <c r="O1914" s="97">
        <f t="shared" si="116"/>
        <v>0</v>
      </c>
      <c r="P1914" s="97">
        <f t="shared" si="117"/>
        <v>0</v>
      </c>
      <c r="Q1914" s="97" cm="1">
        <f t="array" aca="1" ref="Q1914" ca="1">IF(I1914=0,0,$E1914*$I1914*(SUMPRODUCT((1-'Emission Factors'!$C$37)^ROW(INDIRECT("1:" &amp; 'Emission Factors'!$C$45-1)))+1))</f>
        <v>0</v>
      </c>
      <c r="R1914" s="176">
        <f ca="1">IFERROR((($O1914+$Q1914)*'Emission Factors'!$C$10)+($P1914*'Emission Factors'!$C$17),"")</f>
        <v>0</v>
      </c>
      <c r="S1914" s="146" t="str">
        <f t="shared" ca="1" si="118"/>
        <v>N/A</v>
      </c>
      <c r="T1914" s="98">
        <f ca="1">IFERROR((($O1914+$Q1914)*'Emission Factors'!$C$11)+($P1914*'Emission Factors'!$C$18),"")</f>
        <v>0</v>
      </c>
      <c r="U1914" s="98">
        <f ca="1">IFERROR((($O1914+$Q1914)*'Emission Factors'!$C$12)+($P1914*'Emission Factors'!$C$19),"")</f>
        <v>0</v>
      </c>
      <c r="V1914" s="98">
        <f ca="1">IFERROR((($O1914+$Q1914)*'Emission Factors'!$C$13)+($P1914*'Emission Factors'!$C$20),"")</f>
        <v>0</v>
      </c>
      <c r="W1914" s="147">
        <f ca="1">IFERROR(IF(N1914="Residential",($O1914+Q1914)*'Emission Factors'!$C$14+(P1914*'Emission Factors'!$C$21),($O1914+Q1914)*'Emission Factors'!$C$15+(P1914*'Emission Factors'!$C$22)),"")</f>
        <v>0</v>
      </c>
      <c r="X1914" s="97">
        <f t="shared" si="119"/>
        <v>0</v>
      </c>
    </row>
    <row r="1915" spans="2:24" x14ac:dyDescent="0.3">
      <c r="B1915" s="94"/>
      <c r="C1915" s="95"/>
      <c r="D1915" s="95"/>
      <c r="E1915" s="95"/>
      <c r="F1915" s="144"/>
      <c r="G1915" s="94"/>
      <c r="H1915" s="145"/>
      <c r="I1915" s="96"/>
      <c r="J1915" s="96"/>
      <c r="K1915" s="96"/>
      <c r="L1915" s="96"/>
      <c r="M1915" s="96"/>
      <c r="N1915" s="96"/>
      <c r="O1915" s="97">
        <f t="shared" si="116"/>
        <v>0</v>
      </c>
      <c r="P1915" s="97">
        <f t="shared" si="117"/>
        <v>0</v>
      </c>
      <c r="Q1915" s="97" cm="1">
        <f t="array" aca="1" ref="Q1915" ca="1">IF(I1915=0,0,$E1915*$I1915*(SUMPRODUCT((1-'Emission Factors'!$C$37)^ROW(INDIRECT("1:" &amp; 'Emission Factors'!$C$45-1)))+1))</f>
        <v>0</v>
      </c>
      <c r="R1915" s="176">
        <f ca="1">IFERROR((($O1915+$Q1915)*'Emission Factors'!$C$10)+($P1915*'Emission Factors'!$C$17),"")</f>
        <v>0</v>
      </c>
      <c r="S1915" s="146" t="str">
        <f t="shared" ca="1" si="118"/>
        <v>N/A</v>
      </c>
      <c r="T1915" s="98">
        <f ca="1">IFERROR((($O1915+$Q1915)*'Emission Factors'!$C$11)+($P1915*'Emission Factors'!$C$18),"")</f>
        <v>0</v>
      </c>
      <c r="U1915" s="98">
        <f ca="1">IFERROR((($O1915+$Q1915)*'Emission Factors'!$C$12)+($P1915*'Emission Factors'!$C$19),"")</f>
        <v>0</v>
      </c>
      <c r="V1915" s="98">
        <f ca="1">IFERROR((($O1915+$Q1915)*'Emission Factors'!$C$13)+($P1915*'Emission Factors'!$C$20),"")</f>
        <v>0</v>
      </c>
      <c r="W1915" s="147">
        <f ca="1">IFERROR(IF(N1915="Residential",($O1915+Q1915)*'Emission Factors'!$C$14+(P1915*'Emission Factors'!$C$21),($O1915+Q1915)*'Emission Factors'!$C$15+(P1915*'Emission Factors'!$C$22)),"")</f>
        <v>0</v>
      </c>
      <c r="X1915" s="97">
        <f t="shared" si="119"/>
        <v>0</v>
      </c>
    </row>
    <row r="1916" spans="2:24" x14ac:dyDescent="0.3">
      <c r="B1916" s="94"/>
      <c r="C1916" s="95"/>
      <c r="D1916" s="95"/>
      <c r="E1916" s="95"/>
      <c r="F1916" s="144"/>
      <c r="G1916" s="94"/>
      <c r="H1916" s="145"/>
      <c r="I1916" s="96"/>
      <c r="J1916" s="96"/>
      <c r="K1916" s="96"/>
      <c r="L1916" s="96"/>
      <c r="M1916" s="96"/>
      <c r="N1916" s="96"/>
      <c r="O1916" s="97">
        <f t="shared" si="116"/>
        <v>0</v>
      </c>
      <c r="P1916" s="97">
        <f t="shared" si="117"/>
        <v>0</v>
      </c>
      <c r="Q1916" s="97" cm="1">
        <f t="array" aca="1" ref="Q1916" ca="1">IF(I1916=0,0,$E1916*$I1916*(SUMPRODUCT((1-'Emission Factors'!$C$37)^ROW(INDIRECT("1:" &amp; 'Emission Factors'!$C$45-1)))+1))</f>
        <v>0</v>
      </c>
      <c r="R1916" s="176">
        <f ca="1">IFERROR((($O1916+$Q1916)*'Emission Factors'!$C$10)+($P1916*'Emission Factors'!$C$17),"")</f>
        <v>0</v>
      </c>
      <c r="S1916" s="146" t="str">
        <f t="shared" ca="1" si="118"/>
        <v>N/A</v>
      </c>
      <c r="T1916" s="98">
        <f ca="1">IFERROR((($O1916+$Q1916)*'Emission Factors'!$C$11)+($P1916*'Emission Factors'!$C$18),"")</f>
        <v>0</v>
      </c>
      <c r="U1916" s="98">
        <f ca="1">IFERROR((($O1916+$Q1916)*'Emission Factors'!$C$12)+($P1916*'Emission Factors'!$C$19),"")</f>
        <v>0</v>
      </c>
      <c r="V1916" s="98">
        <f ca="1">IFERROR((($O1916+$Q1916)*'Emission Factors'!$C$13)+($P1916*'Emission Factors'!$C$20),"")</f>
        <v>0</v>
      </c>
      <c r="W1916" s="147">
        <f ca="1">IFERROR(IF(N1916="Residential",($O1916+Q1916)*'Emission Factors'!$C$14+(P1916*'Emission Factors'!$C$21),($O1916+Q1916)*'Emission Factors'!$C$15+(P1916*'Emission Factors'!$C$22)),"")</f>
        <v>0</v>
      </c>
      <c r="X1916" s="97">
        <f t="shared" si="119"/>
        <v>0</v>
      </c>
    </row>
    <row r="1917" spans="2:24" x14ac:dyDescent="0.3">
      <c r="B1917" s="94"/>
      <c r="C1917" s="95"/>
      <c r="D1917" s="95"/>
      <c r="E1917" s="95"/>
      <c r="F1917" s="144"/>
      <c r="G1917" s="94"/>
      <c r="H1917" s="145"/>
      <c r="I1917" s="96"/>
      <c r="J1917" s="96"/>
      <c r="K1917" s="96"/>
      <c r="L1917" s="96"/>
      <c r="M1917" s="96"/>
      <c r="N1917" s="96"/>
      <c r="O1917" s="97">
        <f t="shared" si="116"/>
        <v>0</v>
      </c>
      <c r="P1917" s="97">
        <f t="shared" si="117"/>
        <v>0</v>
      </c>
      <c r="Q1917" s="97" cm="1">
        <f t="array" aca="1" ref="Q1917" ca="1">IF(I1917=0,0,$E1917*$I1917*(SUMPRODUCT((1-'Emission Factors'!$C$37)^ROW(INDIRECT("1:" &amp; 'Emission Factors'!$C$45-1)))+1))</f>
        <v>0</v>
      </c>
      <c r="R1917" s="176">
        <f ca="1">IFERROR((($O1917+$Q1917)*'Emission Factors'!$C$10)+($P1917*'Emission Factors'!$C$17),"")</f>
        <v>0</v>
      </c>
      <c r="S1917" s="146" t="str">
        <f t="shared" ca="1" si="118"/>
        <v>N/A</v>
      </c>
      <c r="T1917" s="98">
        <f ca="1">IFERROR((($O1917+$Q1917)*'Emission Factors'!$C$11)+($P1917*'Emission Factors'!$C$18),"")</f>
        <v>0</v>
      </c>
      <c r="U1917" s="98">
        <f ca="1">IFERROR((($O1917+$Q1917)*'Emission Factors'!$C$12)+($P1917*'Emission Factors'!$C$19),"")</f>
        <v>0</v>
      </c>
      <c r="V1917" s="98">
        <f ca="1">IFERROR((($O1917+$Q1917)*'Emission Factors'!$C$13)+($P1917*'Emission Factors'!$C$20),"")</f>
        <v>0</v>
      </c>
      <c r="W1917" s="147">
        <f ca="1">IFERROR(IF(N1917="Residential",($O1917+Q1917)*'Emission Factors'!$C$14+(P1917*'Emission Factors'!$C$21),($O1917+Q1917)*'Emission Factors'!$C$15+(P1917*'Emission Factors'!$C$22)),"")</f>
        <v>0</v>
      </c>
      <c r="X1917" s="97">
        <f t="shared" si="119"/>
        <v>0</v>
      </c>
    </row>
    <row r="1918" spans="2:24" x14ac:dyDescent="0.3">
      <c r="B1918" s="94"/>
      <c r="C1918" s="95"/>
      <c r="D1918" s="95"/>
      <c r="E1918" s="95"/>
      <c r="F1918" s="144"/>
      <c r="G1918" s="94"/>
      <c r="H1918" s="145"/>
      <c r="I1918" s="96"/>
      <c r="J1918" s="96"/>
      <c r="K1918" s="96"/>
      <c r="L1918" s="96"/>
      <c r="M1918" s="96"/>
      <c r="N1918" s="96"/>
      <c r="O1918" s="97">
        <f t="shared" si="116"/>
        <v>0</v>
      </c>
      <c r="P1918" s="97">
        <f t="shared" si="117"/>
        <v>0</v>
      </c>
      <c r="Q1918" s="97" cm="1">
        <f t="array" aca="1" ref="Q1918" ca="1">IF(I1918=0,0,$E1918*$I1918*(SUMPRODUCT((1-'Emission Factors'!$C$37)^ROW(INDIRECT("1:" &amp; 'Emission Factors'!$C$45-1)))+1))</f>
        <v>0</v>
      </c>
      <c r="R1918" s="176">
        <f ca="1">IFERROR((($O1918+$Q1918)*'Emission Factors'!$C$10)+($P1918*'Emission Factors'!$C$17),"")</f>
        <v>0</v>
      </c>
      <c r="S1918" s="146" t="str">
        <f t="shared" ca="1" si="118"/>
        <v>N/A</v>
      </c>
      <c r="T1918" s="98">
        <f ca="1">IFERROR((($O1918+$Q1918)*'Emission Factors'!$C$11)+($P1918*'Emission Factors'!$C$18),"")</f>
        <v>0</v>
      </c>
      <c r="U1918" s="98">
        <f ca="1">IFERROR((($O1918+$Q1918)*'Emission Factors'!$C$12)+($P1918*'Emission Factors'!$C$19),"")</f>
        <v>0</v>
      </c>
      <c r="V1918" s="98">
        <f ca="1">IFERROR((($O1918+$Q1918)*'Emission Factors'!$C$13)+($P1918*'Emission Factors'!$C$20),"")</f>
        <v>0</v>
      </c>
      <c r="W1918" s="147">
        <f ca="1">IFERROR(IF(N1918="Residential",($O1918+Q1918)*'Emission Factors'!$C$14+(P1918*'Emission Factors'!$C$21),($O1918+Q1918)*'Emission Factors'!$C$15+(P1918*'Emission Factors'!$C$22)),"")</f>
        <v>0</v>
      </c>
      <c r="X1918" s="97">
        <f t="shared" si="119"/>
        <v>0</v>
      </c>
    </row>
    <row r="1919" spans="2:24" x14ac:dyDescent="0.3">
      <c r="B1919" s="94"/>
      <c r="C1919" s="95"/>
      <c r="D1919" s="95"/>
      <c r="E1919" s="95"/>
      <c r="F1919" s="144"/>
      <c r="G1919" s="94"/>
      <c r="H1919" s="145"/>
      <c r="I1919" s="96"/>
      <c r="J1919" s="96"/>
      <c r="K1919" s="96"/>
      <c r="L1919" s="96"/>
      <c r="M1919" s="96"/>
      <c r="N1919" s="96"/>
      <c r="O1919" s="97">
        <f t="shared" si="116"/>
        <v>0</v>
      </c>
      <c r="P1919" s="97">
        <f t="shared" si="117"/>
        <v>0</v>
      </c>
      <c r="Q1919" s="97" cm="1">
        <f t="array" aca="1" ref="Q1919" ca="1">IF(I1919=0,0,$E1919*$I1919*(SUMPRODUCT((1-'Emission Factors'!$C$37)^ROW(INDIRECT("1:" &amp; 'Emission Factors'!$C$45-1)))+1))</f>
        <v>0</v>
      </c>
      <c r="R1919" s="176">
        <f ca="1">IFERROR((($O1919+$Q1919)*'Emission Factors'!$C$10)+($P1919*'Emission Factors'!$C$17),"")</f>
        <v>0</v>
      </c>
      <c r="S1919" s="146" t="str">
        <f t="shared" ca="1" si="118"/>
        <v>N/A</v>
      </c>
      <c r="T1919" s="98">
        <f ca="1">IFERROR((($O1919+$Q1919)*'Emission Factors'!$C$11)+($P1919*'Emission Factors'!$C$18),"")</f>
        <v>0</v>
      </c>
      <c r="U1919" s="98">
        <f ca="1">IFERROR((($O1919+$Q1919)*'Emission Factors'!$C$12)+($P1919*'Emission Factors'!$C$19),"")</f>
        <v>0</v>
      </c>
      <c r="V1919" s="98">
        <f ca="1">IFERROR((($O1919+$Q1919)*'Emission Factors'!$C$13)+($P1919*'Emission Factors'!$C$20),"")</f>
        <v>0</v>
      </c>
      <c r="W1919" s="147">
        <f ca="1">IFERROR(IF(N1919="Residential",($O1919+Q1919)*'Emission Factors'!$C$14+(P1919*'Emission Factors'!$C$21),($O1919+Q1919)*'Emission Factors'!$C$15+(P1919*'Emission Factors'!$C$22)),"")</f>
        <v>0</v>
      </c>
      <c r="X1919" s="97">
        <f t="shared" si="119"/>
        <v>0</v>
      </c>
    </row>
    <row r="1920" spans="2:24" x14ac:dyDescent="0.3">
      <c r="B1920" s="94"/>
      <c r="C1920" s="95"/>
      <c r="D1920" s="95"/>
      <c r="E1920" s="95"/>
      <c r="F1920" s="144"/>
      <c r="G1920" s="94"/>
      <c r="H1920" s="145"/>
      <c r="I1920" s="96"/>
      <c r="J1920" s="96"/>
      <c r="K1920" s="96"/>
      <c r="L1920" s="96"/>
      <c r="M1920" s="96"/>
      <c r="N1920" s="96"/>
      <c r="O1920" s="97">
        <f t="shared" si="116"/>
        <v>0</v>
      </c>
      <c r="P1920" s="97">
        <f t="shared" si="117"/>
        <v>0</v>
      </c>
      <c r="Q1920" s="97" cm="1">
        <f t="array" aca="1" ref="Q1920" ca="1">IF(I1920=0,0,$E1920*$I1920*(SUMPRODUCT((1-'Emission Factors'!$C$37)^ROW(INDIRECT("1:" &amp; 'Emission Factors'!$C$45-1)))+1))</f>
        <v>0</v>
      </c>
      <c r="R1920" s="176">
        <f ca="1">IFERROR((($O1920+$Q1920)*'Emission Factors'!$C$10)+($P1920*'Emission Factors'!$C$17),"")</f>
        <v>0</v>
      </c>
      <c r="S1920" s="146" t="str">
        <f t="shared" ca="1" si="118"/>
        <v>N/A</v>
      </c>
      <c r="T1920" s="98">
        <f ca="1">IFERROR((($O1920+$Q1920)*'Emission Factors'!$C$11)+($P1920*'Emission Factors'!$C$18),"")</f>
        <v>0</v>
      </c>
      <c r="U1920" s="98">
        <f ca="1">IFERROR((($O1920+$Q1920)*'Emission Factors'!$C$12)+($P1920*'Emission Factors'!$C$19),"")</f>
        <v>0</v>
      </c>
      <c r="V1920" s="98">
        <f ca="1">IFERROR((($O1920+$Q1920)*'Emission Factors'!$C$13)+($P1920*'Emission Factors'!$C$20),"")</f>
        <v>0</v>
      </c>
      <c r="W1920" s="147">
        <f ca="1">IFERROR(IF(N1920="Residential",($O1920+Q1920)*'Emission Factors'!$C$14+(P1920*'Emission Factors'!$C$21),($O1920+Q1920)*'Emission Factors'!$C$15+(P1920*'Emission Factors'!$C$22)),"")</f>
        <v>0</v>
      </c>
      <c r="X1920" s="97">
        <f t="shared" si="119"/>
        <v>0</v>
      </c>
    </row>
    <row r="1921" spans="2:24" x14ac:dyDescent="0.3">
      <c r="B1921" s="94"/>
      <c r="C1921" s="95"/>
      <c r="D1921" s="95"/>
      <c r="E1921" s="95"/>
      <c r="F1921" s="144"/>
      <c r="G1921" s="94"/>
      <c r="H1921" s="145"/>
      <c r="I1921" s="96"/>
      <c r="J1921" s="96"/>
      <c r="K1921" s="96"/>
      <c r="L1921" s="96"/>
      <c r="M1921" s="96"/>
      <c r="N1921" s="96"/>
      <c r="O1921" s="97">
        <f t="shared" si="116"/>
        <v>0</v>
      </c>
      <c r="P1921" s="97">
        <f t="shared" si="117"/>
        <v>0</v>
      </c>
      <c r="Q1921" s="97" cm="1">
        <f t="array" aca="1" ref="Q1921" ca="1">IF(I1921=0,0,$E1921*$I1921*(SUMPRODUCT((1-'Emission Factors'!$C$37)^ROW(INDIRECT("1:" &amp; 'Emission Factors'!$C$45-1)))+1))</f>
        <v>0</v>
      </c>
      <c r="R1921" s="176">
        <f ca="1">IFERROR((($O1921+$Q1921)*'Emission Factors'!$C$10)+($P1921*'Emission Factors'!$C$17),"")</f>
        <v>0</v>
      </c>
      <c r="S1921" s="146" t="str">
        <f t="shared" ca="1" si="118"/>
        <v>N/A</v>
      </c>
      <c r="T1921" s="98">
        <f ca="1">IFERROR((($O1921+$Q1921)*'Emission Factors'!$C$11)+($P1921*'Emission Factors'!$C$18),"")</f>
        <v>0</v>
      </c>
      <c r="U1921" s="98">
        <f ca="1">IFERROR((($O1921+$Q1921)*'Emission Factors'!$C$12)+($P1921*'Emission Factors'!$C$19),"")</f>
        <v>0</v>
      </c>
      <c r="V1921" s="98">
        <f ca="1">IFERROR((($O1921+$Q1921)*'Emission Factors'!$C$13)+($P1921*'Emission Factors'!$C$20),"")</f>
        <v>0</v>
      </c>
      <c r="W1921" s="147">
        <f ca="1">IFERROR(IF(N1921="Residential",($O1921+Q1921)*'Emission Factors'!$C$14+(P1921*'Emission Factors'!$C$21),($O1921+Q1921)*'Emission Factors'!$C$15+(P1921*'Emission Factors'!$C$22)),"")</f>
        <v>0</v>
      </c>
      <c r="X1921" s="97">
        <f t="shared" si="119"/>
        <v>0</v>
      </c>
    </row>
    <row r="1922" spans="2:24" x14ac:dyDescent="0.3">
      <c r="B1922" s="94"/>
      <c r="C1922" s="95"/>
      <c r="D1922" s="95"/>
      <c r="E1922" s="95"/>
      <c r="F1922" s="144"/>
      <c r="G1922" s="94"/>
      <c r="H1922" s="145"/>
      <c r="I1922" s="96"/>
      <c r="J1922" s="96"/>
      <c r="K1922" s="96"/>
      <c r="L1922" s="96"/>
      <c r="M1922" s="96"/>
      <c r="N1922" s="96"/>
      <c r="O1922" s="97">
        <f t="shared" si="116"/>
        <v>0</v>
      </c>
      <c r="P1922" s="97">
        <f t="shared" si="117"/>
        <v>0</v>
      </c>
      <c r="Q1922" s="97" cm="1">
        <f t="array" aca="1" ref="Q1922" ca="1">IF(I1922=0,0,$E1922*$I1922*(SUMPRODUCT((1-'Emission Factors'!$C$37)^ROW(INDIRECT("1:" &amp; 'Emission Factors'!$C$45-1)))+1))</f>
        <v>0</v>
      </c>
      <c r="R1922" s="176">
        <f ca="1">IFERROR((($O1922+$Q1922)*'Emission Factors'!$C$10)+($P1922*'Emission Factors'!$C$17),"")</f>
        <v>0</v>
      </c>
      <c r="S1922" s="146" t="str">
        <f t="shared" ca="1" si="118"/>
        <v>N/A</v>
      </c>
      <c r="T1922" s="98">
        <f ca="1">IFERROR((($O1922+$Q1922)*'Emission Factors'!$C$11)+($P1922*'Emission Factors'!$C$18),"")</f>
        <v>0</v>
      </c>
      <c r="U1922" s="98">
        <f ca="1">IFERROR((($O1922+$Q1922)*'Emission Factors'!$C$12)+($P1922*'Emission Factors'!$C$19),"")</f>
        <v>0</v>
      </c>
      <c r="V1922" s="98">
        <f ca="1">IFERROR((($O1922+$Q1922)*'Emission Factors'!$C$13)+($P1922*'Emission Factors'!$C$20),"")</f>
        <v>0</v>
      </c>
      <c r="W1922" s="147">
        <f ca="1">IFERROR(IF(N1922="Residential",($O1922+Q1922)*'Emission Factors'!$C$14+(P1922*'Emission Factors'!$C$21),($O1922+Q1922)*'Emission Factors'!$C$15+(P1922*'Emission Factors'!$C$22)),"")</f>
        <v>0</v>
      </c>
      <c r="X1922" s="97">
        <f t="shared" si="119"/>
        <v>0</v>
      </c>
    </row>
    <row r="1923" spans="2:24" x14ac:dyDescent="0.3">
      <c r="B1923" s="94"/>
      <c r="C1923" s="95"/>
      <c r="D1923" s="95"/>
      <c r="E1923" s="95"/>
      <c r="F1923" s="144"/>
      <c r="G1923" s="94"/>
      <c r="H1923" s="145"/>
      <c r="I1923" s="96"/>
      <c r="J1923" s="96"/>
      <c r="K1923" s="96"/>
      <c r="L1923" s="96"/>
      <c r="M1923" s="96"/>
      <c r="N1923" s="96"/>
      <c r="O1923" s="97">
        <f t="shared" si="116"/>
        <v>0</v>
      </c>
      <c r="P1923" s="97">
        <f t="shared" si="117"/>
        <v>0</v>
      </c>
      <c r="Q1923" s="97" cm="1">
        <f t="array" aca="1" ref="Q1923" ca="1">IF(I1923=0,0,$E1923*$I1923*(SUMPRODUCT((1-'Emission Factors'!$C$37)^ROW(INDIRECT("1:" &amp; 'Emission Factors'!$C$45-1)))+1))</f>
        <v>0</v>
      </c>
      <c r="R1923" s="176">
        <f ca="1">IFERROR((($O1923+$Q1923)*'Emission Factors'!$C$10)+($P1923*'Emission Factors'!$C$17),"")</f>
        <v>0</v>
      </c>
      <c r="S1923" s="146" t="str">
        <f t="shared" ca="1" si="118"/>
        <v>N/A</v>
      </c>
      <c r="T1923" s="98">
        <f ca="1">IFERROR((($O1923+$Q1923)*'Emission Factors'!$C$11)+($P1923*'Emission Factors'!$C$18),"")</f>
        <v>0</v>
      </c>
      <c r="U1923" s="98">
        <f ca="1">IFERROR((($O1923+$Q1923)*'Emission Factors'!$C$12)+($P1923*'Emission Factors'!$C$19),"")</f>
        <v>0</v>
      </c>
      <c r="V1923" s="98">
        <f ca="1">IFERROR((($O1923+$Q1923)*'Emission Factors'!$C$13)+($P1923*'Emission Factors'!$C$20),"")</f>
        <v>0</v>
      </c>
      <c r="W1923" s="147">
        <f ca="1">IFERROR(IF(N1923="Residential",($O1923+Q1923)*'Emission Factors'!$C$14+(P1923*'Emission Factors'!$C$21),($O1923+Q1923)*'Emission Factors'!$C$15+(P1923*'Emission Factors'!$C$22)),"")</f>
        <v>0</v>
      </c>
      <c r="X1923" s="97">
        <f t="shared" si="119"/>
        <v>0</v>
      </c>
    </row>
    <row r="1924" spans="2:24" x14ac:dyDescent="0.3">
      <c r="B1924" s="94"/>
      <c r="C1924" s="95"/>
      <c r="D1924" s="95"/>
      <c r="E1924" s="95"/>
      <c r="F1924" s="144"/>
      <c r="G1924" s="94"/>
      <c r="H1924" s="145"/>
      <c r="I1924" s="96"/>
      <c r="J1924" s="96"/>
      <c r="K1924" s="96"/>
      <c r="L1924" s="96"/>
      <c r="M1924" s="96"/>
      <c r="N1924" s="96"/>
      <c r="O1924" s="97">
        <f t="shared" si="116"/>
        <v>0</v>
      </c>
      <c r="P1924" s="97">
        <f t="shared" si="117"/>
        <v>0</v>
      </c>
      <c r="Q1924" s="97" cm="1">
        <f t="array" aca="1" ref="Q1924" ca="1">IF(I1924=0,0,$E1924*$I1924*(SUMPRODUCT((1-'Emission Factors'!$C$37)^ROW(INDIRECT("1:" &amp; 'Emission Factors'!$C$45-1)))+1))</f>
        <v>0</v>
      </c>
      <c r="R1924" s="176">
        <f ca="1">IFERROR((($O1924+$Q1924)*'Emission Factors'!$C$10)+($P1924*'Emission Factors'!$C$17),"")</f>
        <v>0</v>
      </c>
      <c r="S1924" s="146" t="str">
        <f t="shared" ca="1" si="118"/>
        <v>N/A</v>
      </c>
      <c r="T1924" s="98">
        <f ca="1">IFERROR((($O1924+$Q1924)*'Emission Factors'!$C$11)+($P1924*'Emission Factors'!$C$18),"")</f>
        <v>0</v>
      </c>
      <c r="U1924" s="98">
        <f ca="1">IFERROR((($O1924+$Q1924)*'Emission Factors'!$C$12)+($P1924*'Emission Factors'!$C$19),"")</f>
        <v>0</v>
      </c>
      <c r="V1924" s="98">
        <f ca="1">IFERROR((($O1924+$Q1924)*'Emission Factors'!$C$13)+($P1924*'Emission Factors'!$C$20),"")</f>
        <v>0</v>
      </c>
      <c r="W1924" s="147">
        <f ca="1">IFERROR(IF(N1924="Residential",($O1924+Q1924)*'Emission Factors'!$C$14+(P1924*'Emission Factors'!$C$21),($O1924+Q1924)*'Emission Factors'!$C$15+(P1924*'Emission Factors'!$C$22)),"")</f>
        <v>0</v>
      </c>
      <c r="X1924" s="97">
        <f t="shared" si="119"/>
        <v>0</v>
      </c>
    </row>
    <row r="1925" spans="2:24" x14ac:dyDescent="0.3">
      <c r="B1925" s="94"/>
      <c r="C1925" s="95"/>
      <c r="D1925" s="95"/>
      <c r="E1925" s="95"/>
      <c r="F1925" s="144"/>
      <c r="G1925" s="94"/>
      <c r="H1925" s="145"/>
      <c r="I1925" s="96"/>
      <c r="J1925" s="96"/>
      <c r="K1925" s="96"/>
      <c r="L1925" s="96"/>
      <c r="M1925" s="96"/>
      <c r="N1925" s="96"/>
      <c r="O1925" s="97">
        <f t="shared" si="116"/>
        <v>0</v>
      </c>
      <c r="P1925" s="97">
        <f t="shared" si="117"/>
        <v>0</v>
      </c>
      <c r="Q1925" s="97" cm="1">
        <f t="array" aca="1" ref="Q1925" ca="1">IF(I1925=0,0,$E1925*$I1925*(SUMPRODUCT((1-'Emission Factors'!$C$37)^ROW(INDIRECT("1:" &amp; 'Emission Factors'!$C$45-1)))+1))</f>
        <v>0</v>
      </c>
      <c r="R1925" s="176">
        <f ca="1">IFERROR((($O1925+$Q1925)*'Emission Factors'!$C$10)+($P1925*'Emission Factors'!$C$17),"")</f>
        <v>0</v>
      </c>
      <c r="S1925" s="146" t="str">
        <f t="shared" ca="1" si="118"/>
        <v>N/A</v>
      </c>
      <c r="T1925" s="98">
        <f ca="1">IFERROR((($O1925+$Q1925)*'Emission Factors'!$C$11)+($P1925*'Emission Factors'!$C$18),"")</f>
        <v>0</v>
      </c>
      <c r="U1925" s="98">
        <f ca="1">IFERROR((($O1925+$Q1925)*'Emission Factors'!$C$12)+($P1925*'Emission Factors'!$C$19),"")</f>
        <v>0</v>
      </c>
      <c r="V1925" s="98">
        <f ca="1">IFERROR((($O1925+$Q1925)*'Emission Factors'!$C$13)+($P1925*'Emission Factors'!$C$20),"")</f>
        <v>0</v>
      </c>
      <c r="W1925" s="147">
        <f ca="1">IFERROR(IF(N1925="Residential",($O1925+Q1925)*'Emission Factors'!$C$14+(P1925*'Emission Factors'!$C$21),($O1925+Q1925)*'Emission Factors'!$C$15+(P1925*'Emission Factors'!$C$22)),"")</f>
        <v>0</v>
      </c>
      <c r="X1925" s="97">
        <f t="shared" si="119"/>
        <v>0</v>
      </c>
    </row>
    <row r="1926" spans="2:24" x14ac:dyDescent="0.3">
      <c r="B1926" s="94"/>
      <c r="C1926" s="95"/>
      <c r="D1926" s="95"/>
      <c r="E1926" s="95"/>
      <c r="F1926" s="144"/>
      <c r="G1926" s="94"/>
      <c r="H1926" s="145"/>
      <c r="I1926" s="96"/>
      <c r="J1926" s="96"/>
      <c r="K1926" s="96"/>
      <c r="L1926" s="96"/>
      <c r="M1926" s="96"/>
      <c r="N1926" s="96"/>
      <c r="O1926" s="97">
        <f t="shared" si="116"/>
        <v>0</v>
      </c>
      <c r="P1926" s="97">
        <f t="shared" si="117"/>
        <v>0</v>
      </c>
      <c r="Q1926" s="97" cm="1">
        <f t="array" aca="1" ref="Q1926" ca="1">IF(I1926=0,0,$E1926*$I1926*(SUMPRODUCT((1-'Emission Factors'!$C$37)^ROW(INDIRECT("1:" &amp; 'Emission Factors'!$C$45-1)))+1))</f>
        <v>0</v>
      </c>
      <c r="R1926" s="176">
        <f ca="1">IFERROR((($O1926+$Q1926)*'Emission Factors'!$C$10)+($P1926*'Emission Factors'!$C$17),"")</f>
        <v>0</v>
      </c>
      <c r="S1926" s="146" t="str">
        <f t="shared" ca="1" si="118"/>
        <v>N/A</v>
      </c>
      <c r="T1926" s="98">
        <f ca="1">IFERROR((($O1926+$Q1926)*'Emission Factors'!$C$11)+($P1926*'Emission Factors'!$C$18),"")</f>
        <v>0</v>
      </c>
      <c r="U1926" s="98">
        <f ca="1">IFERROR((($O1926+$Q1926)*'Emission Factors'!$C$12)+($P1926*'Emission Factors'!$C$19),"")</f>
        <v>0</v>
      </c>
      <c r="V1926" s="98">
        <f ca="1">IFERROR((($O1926+$Q1926)*'Emission Factors'!$C$13)+($P1926*'Emission Factors'!$C$20),"")</f>
        <v>0</v>
      </c>
      <c r="W1926" s="147">
        <f ca="1">IFERROR(IF(N1926="Residential",($O1926+Q1926)*'Emission Factors'!$C$14+(P1926*'Emission Factors'!$C$21),($O1926+Q1926)*'Emission Factors'!$C$15+(P1926*'Emission Factors'!$C$22)),"")</f>
        <v>0</v>
      </c>
      <c r="X1926" s="97">
        <f t="shared" si="119"/>
        <v>0</v>
      </c>
    </row>
    <row r="1927" spans="2:24" x14ac:dyDescent="0.3">
      <c r="B1927" s="94"/>
      <c r="C1927" s="95"/>
      <c r="D1927" s="95"/>
      <c r="E1927" s="95"/>
      <c r="F1927" s="144"/>
      <c r="G1927" s="94"/>
      <c r="H1927" s="145"/>
      <c r="I1927" s="96"/>
      <c r="J1927" s="96"/>
      <c r="K1927" s="96"/>
      <c r="L1927" s="96"/>
      <c r="M1927" s="96"/>
      <c r="N1927" s="96"/>
      <c r="O1927" s="97">
        <f t="shared" si="116"/>
        <v>0</v>
      </c>
      <c r="P1927" s="97">
        <f t="shared" si="117"/>
        <v>0</v>
      </c>
      <c r="Q1927" s="97" cm="1">
        <f t="array" aca="1" ref="Q1927" ca="1">IF(I1927=0,0,$E1927*$I1927*(SUMPRODUCT((1-'Emission Factors'!$C$37)^ROW(INDIRECT("1:" &amp; 'Emission Factors'!$C$45-1)))+1))</f>
        <v>0</v>
      </c>
      <c r="R1927" s="176">
        <f ca="1">IFERROR((($O1927+$Q1927)*'Emission Factors'!$C$10)+($P1927*'Emission Factors'!$C$17),"")</f>
        <v>0</v>
      </c>
      <c r="S1927" s="146" t="str">
        <f t="shared" ca="1" si="118"/>
        <v>N/A</v>
      </c>
      <c r="T1927" s="98">
        <f ca="1">IFERROR((($O1927+$Q1927)*'Emission Factors'!$C$11)+($P1927*'Emission Factors'!$C$18),"")</f>
        <v>0</v>
      </c>
      <c r="U1927" s="98">
        <f ca="1">IFERROR((($O1927+$Q1927)*'Emission Factors'!$C$12)+($P1927*'Emission Factors'!$C$19),"")</f>
        <v>0</v>
      </c>
      <c r="V1927" s="98">
        <f ca="1">IFERROR((($O1927+$Q1927)*'Emission Factors'!$C$13)+($P1927*'Emission Factors'!$C$20),"")</f>
        <v>0</v>
      </c>
      <c r="W1927" s="147">
        <f ca="1">IFERROR(IF(N1927="Residential",($O1927+Q1927)*'Emission Factors'!$C$14+(P1927*'Emission Factors'!$C$21),($O1927+Q1927)*'Emission Factors'!$C$15+(P1927*'Emission Factors'!$C$22)),"")</f>
        <v>0</v>
      </c>
      <c r="X1927" s="97">
        <f t="shared" si="119"/>
        <v>0</v>
      </c>
    </row>
    <row r="1928" spans="2:24" x14ac:dyDescent="0.3">
      <c r="B1928" s="94"/>
      <c r="C1928" s="95"/>
      <c r="D1928" s="95"/>
      <c r="E1928" s="95"/>
      <c r="F1928" s="144"/>
      <c r="G1928" s="94"/>
      <c r="H1928" s="145"/>
      <c r="I1928" s="96"/>
      <c r="J1928" s="96"/>
      <c r="K1928" s="96"/>
      <c r="L1928" s="96"/>
      <c r="M1928" s="96"/>
      <c r="N1928" s="96"/>
      <c r="O1928" s="97">
        <f t="shared" si="116"/>
        <v>0</v>
      </c>
      <c r="P1928" s="97">
        <f t="shared" si="117"/>
        <v>0</v>
      </c>
      <c r="Q1928" s="97" cm="1">
        <f t="array" aca="1" ref="Q1928" ca="1">IF(I1928=0,0,$E1928*$I1928*(SUMPRODUCT((1-'Emission Factors'!$C$37)^ROW(INDIRECT("1:" &amp; 'Emission Factors'!$C$45-1)))+1))</f>
        <v>0</v>
      </c>
      <c r="R1928" s="176">
        <f ca="1">IFERROR((($O1928+$Q1928)*'Emission Factors'!$C$10)+($P1928*'Emission Factors'!$C$17),"")</f>
        <v>0</v>
      </c>
      <c r="S1928" s="146" t="str">
        <f t="shared" ca="1" si="118"/>
        <v>N/A</v>
      </c>
      <c r="T1928" s="98">
        <f ca="1">IFERROR((($O1928+$Q1928)*'Emission Factors'!$C$11)+($P1928*'Emission Factors'!$C$18),"")</f>
        <v>0</v>
      </c>
      <c r="U1928" s="98">
        <f ca="1">IFERROR((($O1928+$Q1928)*'Emission Factors'!$C$12)+($P1928*'Emission Factors'!$C$19),"")</f>
        <v>0</v>
      </c>
      <c r="V1928" s="98">
        <f ca="1">IFERROR((($O1928+$Q1928)*'Emission Factors'!$C$13)+($P1928*'Emission Factors'!$C$20),"")</f>
        <v>0</v>
      </c>
      <c r="W1928" s="147">
        <f ca="1">IFERROR(IF(N1928="Residential",($O1928+Q1928)*'Emission Factors'!$C$14+(P1928*'Emission Factors'!$C$21),($O1928+Q1928)*'Emission Factors'!$C$15+(P1928*'Emission Factors'!$C$22)),"")</f>
        <v>0</v>
      </c>
      <c r="X1928" s="97">
        <f t="shared" si="119"/>
        <v>0</v>
      </c>
    </row>
    <row r="1929" spans="2:24" x14ac:dyDescent="0.3">
      <c r="B1929" s="94"/>
      <c r="C1929" s="95"/>
      <c r="D1929" s="95"/>
      <c r="E1929" s="95"/>
      <c r="F1929" s="144"/>
      <c r="G1929" s="94"/>
      <c r="H1929" s="145"/>
      <c r="I1929" s="96"/>
      <c r="J1929" s="96"/>
      <c r="K1929" s="96"/>
      <c r="L1929" s="96"/>
      <c r="M1929" s="96"/>
      <c r="N1929" s="96"/>
      <c r="O1929" s="97">
        <f t="shared" si="116"/>
        <v>0</v>
      </c>
      <c r="P1929" s="97">
        <f t="shared" si="117"/>
        <v>0</v>
      </c>
      <c r="Q1929" s="97" cm="1">
        <f t="array" aca="1" ref="Q1929" ca="1">IF(I1929=0,0,$E1929*$I1929*(SUMPRODUCT((1-'Emission Factors'!$C$37)^ROW(INDIRECT("1:" &amp; 'Emission Factors'!$C$45-1)))+1))</f>
        <v>0</v>
      </c>
      <c r="R1929" s="176">
        <f ca="1">IFERROR((($O1929+$Q1929)*'Emission Factors'!$C$10)+($P1929*'Emission Factors'!$C$17),"")</f>
        <v>0</v>
      </c>
      <c r="S1929" s="146" t="str">
        <f t="shared" ca="1" si="118"/>
        <v>N/A</v>
      </c>
      <c r="T1929" s="98">
        <f ca="1">IFERROR((($O1929+$Q1929)*'Emission Factors'!$C$11)+($P1929*'Emission Factors'!$C$18),"")</f>
        <v>0</v>
      </c>
      <c r="U1929" s="98">
        <f ca="1">IFERROR((($O1929+$Q1929)*'Emission Factors'!$C$12)+($P1929*'Emission Factors'!$C$19),"")</f>
        <v>0</v>
      </c>
      <c r="V1929" s="98">
        <f ca="1">IFERROR((($O1929+$Q1929)*'Emission Factors'!$C$13)+($P1929*'Emission Factors'!$C$20),"")</f>
        <v>0</v>
      </c>
      <c r="W1929" s="147">
        <f ca="1">IFERROR(IF(N1929="Residential",($O1929+Q1929)*'Emission Factors'!$C$14+(P1929*'Emission Factors'!$C$21),($O1929+Q1929)*'Emission Factors'!$C$15+(P1929*'Emission Factors'!$C$22)),"")</f>
        <v>0</v>
      </c>
      <c r="X1929" s="97">
        <f t="shared" si="119"/>
        <v>0</v>
      </c>
    </row>
    <row r="1930" spans="2:24" x14ac:dyDescent="0.3">
      <c r="B1930" s="94"/>
      <c r="C1930" s="95"/>
      <c r="D1930" s="95"/>
      <c r="E1930" s="95"/>
      <c r="F1930" s="144"/>
      <c r="G1930" s="94"/>
      <c r="H1930" s="145"/>
      <c r="I1930" s="96"/>
      <c r="J1930" s="96"/>
      <c r="K1930" s="96"/>
      <c r="L1930" s="96"/>
      <c r="M1930" s="96"/>
      <c r="N1930" s="96"/>
      <c r="O1930" s="97">
        <f t="shared" si="116"/>
        <v>0</v>
      </c>
      <c r="P1930" s="97">
        <f t="shared" si="117"/>
        <v>0</v>
      </c>
      <c r="Q1930" s="97" cm="1">
        <f t="array" aca="1" ref="Q1930" ca="1">IF(I1930=0,0,$E1930*$I1930*(SUMPRODUCT((1-'Emission Factors'!$C$37)^ROW(INDIRECT("1:" &amp; 'Emission Factors'!$C$45-1)))+1))</f>
        <v>0</v>
      </c>
      <c r="R1930" s="176">
        <f ca="1">IFERROR((($O1930+$Q1930)*'Emission Factors'!$C$10)+($P1930*'Emission Factors'!$C$17),"")</f>
        <v>0</v>
      </c>
      <c r="S1930" s="146" t="str">
        <f t="shared" ca="1" si="118"/>
        <v>N/A</v>
      </c>
      <c r="T1930" s="98">
        <f ca="1">IFERROR((($O1930+$Q1930)*'Emission Factors'!$C$11)+($P1930*'Emission Factors'!$C$18),"")</f>
        <v>0</v>
      </c>
      <c r="U1930" s="98">
        <f ca="1">IFERROR((($O1930+$Q1930)*'Emission Factors'!$C$12)+($P1930*'Emission Factors'!$C$19),"")</f>
        <v>0</v>
      </c>
      <c r="V1930" s="98">
        <f ca="1">IFERROR((($O1930+$Q1930)*'Emission Factors'!$C$13)+($P1930*'Emission Factors'!$C$20),"")</f>
        <v>0</v>
      </c>
      <c r="W1930" s="147">
        <f ca="1">IFERROR(IF(N1930="Residential",($O1930+Q1930)*'Emission Factors'!$C$14+(P1930*'Emission Factors'!$C$21),($O1930+Q1930)*'Emission Factors'!$C$15+(P1930*'Emission Factors'!$C$22)),"")</f>
        <v>0</v>
      </c>
      <c r="X1930" s="97">
        <f t="shared" si="119"/>
        <v>0</v>
      </c>
    </row>
    <row r="1931" spans="2:24" x14ac:dyDescent="0.3">
      <c r="B1931" s="94"/>
      <c r="C1931" s="95"/>
      <c r="D1931" s="95"/>
      <c r="E1931" s="95"/>
      <c r="F1931" s="144"/>
      <c r="G1931" s="94"/>
      <c r="H1931" s="145"/>
      <c r="I1931" s="96"/>
      <c r="J1931" s="96"/>
      <c r="K1931" s="96"/>
      <c r="L1931" s="96"/>
      <c r="M1931" s="96"/>
      <c r="N1931" s="96"/>
      <c r="O1931" s="97">
        <f t="shared" si="116"/>
        <v>0</v>
      </c>
      <c r="P1931" s="97">
        <f t="shared" si="117"/>
        <v>0</v>
      </c>
      <c r="Q1931" s="97" cm="1">
        <f t="array" aca="1" ref="Q1931" ca="1">IF(I1931=0,0,$E1931*$I1931*(SUMPRODUCT((1-'Emission Factors'!$C$37)^ROW(INDIRECT("1:" &amp; 'Emission Factors'!$C$45-1)))+1))</f>
        <v>0</v>
      </c>
      <c r="R1931" s="176">
        <f ca="1">IFERROR((($O1931+$Q1931)*'Emission Factors'!$C$10)+($P1931*'Emission Factors'!$C$17),"")</f>
        <v>0</v>
      </c>
      <c r="S1931" s="146" t="str">
        <f t="shared" ca="1" si="118"/>
        <v>N/A</v>
      </c>
      <c r="T1931" s="98">
        <f ca="1">IFERROR((($O1931+$Q1931)*'Emission Factors'!$C$11)+($P1931*'Emission Factors'!$C$18),"")</f>
        <v>0</v>
      </c>
      <c r="U1931" s="98">
        <f ca="1">IFERROR((($O1931+$Q1931)*'Emission Factors'!$C$12)+($P1931*'Emission Factors'!$C$19),"")</f>
        <v>0</v>
      </c>
      <c r="V1931" s="98">
        <f ca="1">IFERROR((($O1931+$Q1931)*'Emission Factors'!$C$13)+($P1931*'Emission Factors'!$C$20),"")</f>
        <v>0</v>
      </c>
      <c r="W1931" s="147">
        <f ca="1">IFERROR(IF(N1931="Residential",($O1931+Q1931)*'Emission Factors'!$C$14+(P1931*'Emission Factors'!$C$21),($O1931+Q1931)*'Emission Factors'!$C$15+(P1931*'Emission Factors'!$C$22)),"")</f>
        <v>0</v>
      </c>
      <c r="X1931" s="97">
        <f t="shared" si="119"/>
        <v>0</v>
      </c>
    </row>
    <row r="1932" spans="2:24" x14ac:dyDescent="0.3">
      <c r="B1932" s="94"/>
      <c r="C1932" s="95"/>
      <c r="D1932" s="95"/>
      <c r="E1932" s="95"/>
      <c r="F1932" s="144"/>
      <c r="G1932" s="94"/>
      <c r="H1932" s="145"/>
      <c r="I1932" s="96"/>
      <c r="J1932" s="96"/>
      <c r="K1932" s="96"/>
      <c r="L1932" s="96"/>
      <c r="M1932" s="96"/>
      <c r="N1932" s="96"/>
      <c r="O1932" s="97">
        <f t="shared" si="116"/>
        <v>0</v>
      </c>
      <c r="P1932" s="97">
        <f t="shared" si="117"/>
        <v>0</v>
      </c>
      <c r="Q1932" s="97" cm="1">
        <f t="array" aca="1" ref="Q1932" ca="1">IF(I1932=0,0,$E1932*$I1932*(SUMPRODUCT((1-'Emission Factors'!$C$37)^ROW(INDIRECT("1:" &amp; 'Emission Factors'!$C$45-1)))+1))</f>
        <v>0</v>
      </c>
      <c r="R1932" s="176">
        <f ca="1">IFERROR((($O1932+$Q1932)*'Emission Factors'!$C$10)+($P1932*'Emission Factors'!$C$17),"")</f>
        <v>0</v>
      </c>
      <c r="S1932" s="146" t="str">
        <f t="shared" ca="1" si="118"/>
        <v>N/A</v>
      </c>
      <c r="T1932" s="98">
        <f ca="1">IFERROR((($O1932+$Q1932)*'Emission Factors'!$C$11)+($P1932*'Emission Factors'!$C$18),"")</f>
        <v>0</v>
      </c>
      <c r="U1932" s="98">
        <f ca="1">IFERROR((($O1932+$Q1932)*'Emission Factors'!$C$12)+($P1932*'Emission Factors'!$C$19),"")</f>
        <v>0</v>
      </c>
      <c r="V1932" s="98">
        <f ca="1">IFERROR((($O1932+$Q1932)*'Emission Factors'!$C$13)+($P1932*'Emission Factors'!$C$20),"")</f>
        <v>0</v>
      </c>
      <c r="W1932" s="147">
        <f ca="1">IFERROR(IF(N1932="Residential",($O1932+Q1932)*'Emission Factors'!$C$14+(P1932*'Emission Factors'!$C$21),($O1932+Q1932)*'Emission Factors'!$C$15+(P1932*'Emission Factors'!$C$22)),"")</f>
        <v>0</v>
      </c>
      <c r="X1932" s="97">
        <f t="shared" si="119"/>
        <v>0</v>
      </c>
    </row>
    <row r="1933" spans="2:24" x14ac:dyDescent="0.3">
      <c r="B1933" s="94"/>
      <c r="C1933" s="95"/>
      <c r="D1933" s="95"/>
      <c r="E1933" s="95"/>
      <c r="F1933" s="144"/>
      <c r="G1933" s="94"/>
      <c r="H1933" s="145"/>
      <c r="I1933" s="96"/>
      <c r="J1933" s="96"/>
      <c r="K1933" s="96"/>
      <c r="L1933" s="96"/>
      <c r="M1933" s="96"/>
      <c r="N1933" s="96"/>
      <c r="O1933" s="97">
        <f t="shared" si="116"/>
        <v>0</v>
      </c>
      <c r="P1933" s="97">
        <f t="shared" si="117"/>
        <v>0</v>
      </c>
      <c r="Q1933" s="97" cm="1">
        <f t="array" aca="1" ref="Q1933" ca="1">IF(I1933=0,0,$E1933*$I1933*(SUMPRODUCT((1-'Emission Factors'!$C$37)^ROW(INDIRECT("1:" &amp; 'Emission Factors'!$C$45-1)))+1))</f>
        <v>0</v>
      </c>
      <c r="R1933" s="176">
        <f ca="1">IFERROR((($O1933+$Q1933)*'Emission Factors'!$C$10)+($P1933*'Emission Factors'!$C$17),"")</f>
        <v>0</v>
      </c>
      <c r="S1933" s="146" t="str">
        <f t="shared" ca="1" si="118"/>
        <v>N/A</v>
      </c>
      <c r="T1933" s="98">
        <f ca="1">IFERROR((($O1933+$Q1933)*'Emission Factors'!$C$11)+($P1933*'Emission Factors'!$C$18),"")</f>
        <v>0</v>
      </c>
      <c r="U1933" s="98">
        <f ca="1">IFERROR((($O1933+$Q1933)*'Emission Factors'!$C$12)+($P1933*'Emission Factors'!$C$19),"")</f>
        <v>0</v>
      </c>
      <c r="V1933" s="98">
        <f ca="1">IFERROR((($O1933+$Q1933)*'Emission Factors'!$C$13)+($P1933*'Emission Factors'!$C$20),"")</f>
        <v>0</v>
      </c>
      <c r="W1933" s="147">
        <f ca="1">IFERROR(IF(N1933="Residential",($O1933+Q1933)*'Emission Factors'!$C$14+(P1933*'Emission Factors'!$C$21),($O1933+Q1933)*'Emission Factors'!$C$15+(P1933*'Emission Factors'!$C$22)),"")</f>
        <v>0</v>
      </c>
      <c r="X1933" s="97">
        <f t="shared" si="119"/>
        <v>0</v>
      </c>
    </row>
    <row r="1934" spans="2:24" x14ac:dyDescent="0.3">
      <c r="B1934" s="94"/>
      <c r="C1934" s="95"/>
      <c r="D1934" s="95"/>
      <c r="E1934" s="95"/>
      <c r="F1934" s="144"/>
      <c r="G1934" s="94"/>
      <c r="H1934" s="145"/>
      <c r="I1934" s="96"/>
      <c r="J1934" s="96"/>
      <c r="K1934" s="96"/>
      <c r="L1934" s="96"/>
      <c r="M1934" s="96"/>
      <c r="N1934" s="96"/>
      <c r="O1934" s="97">
        <f t="shared" si="116"/>
        <v>0</v>
      </c>
      <c r="P1934" s="97">
        <f t="shared" si="117"/>
        <v>0</v>
      </c>
      <c r="Q1934" s="97" cm="1">
        <f t="array" aca="1" ref="Q1934" ca="1">IF(I1934=0,0,$E1934*$I1934*(SUMPRODUCT((1-'Emission Factors'!$C$37)^ROW(INDIRECT("1:" &amp; 'Emission Factors'!$C$45-1)))+1))</f>
        <v>0</v>
      </c>
      <c r="R1934" s="176">
        <f ca="1">IFERROR((($O1934+$Q1934)*'Emission Factors'!$C$10)+($P1934*'Emission Factors'!$C$17),"")</f>
        <v>0</v>
      </c>
      <c r="S1934" s="146" t="str">
        <f t="shared" ca="1" si="118"/>
        <v>N/A</v>
      </c>
      <c r="T1934" s="98">
        <f ca="1">IFERROR((($O1934+$Q1934)*'Emission Factors'!$C$11)+($P1934*'Emission Factors'!$C$18),"")</f>
        <v>0</v>
      </c>
      <c r="U1934" s="98">
        <f ca="1">IFERROR((($O1934+$Q1934)*'Emission Factors'!$C$12)+($P1934*'Emission Factors'!$C$19),"")</f>
        <v>0</v>
      </c>
      <c r="V1934" s="98">
        <f ca="1">IFERROR((($O1934+$Q1934)*'Emission Factors'!$C$13)+($P1934*'Emission Factors'!$C$20),"")</f>
        <v>0</v>
      </c>
      <c r="W1934" s="147">
        <f ca="1">IFERROR(IF(N1934="Residential",($O1934+Q1934)*'Emission Factors'!$C$14+(P1934*'Emission Factors'!$C$21),($O1934+Q1934)*'Emission Factors'!$C$15+(P1934*'Emission Factors'!$C$22)),"")</f>
        <v>0</v>
      </c>
      <c r="X1934" s="97">
        <f t="shared" si="119"/>
        <v>0</v>
      </c>
    </row>
    <row r="1935" spans="2:24" x14ac:dyDescent="0.3">
      <c r="B1935" s="94"/>
      <c r="C1935" s="95"/>
      <c r="D1935" s="95"/>
      <c r="E1935" s="95"/>
      <c r="F1935" s="144"/>
      <c r="G1935" s="94"/>
      <c r="H1935" s="145"/>
      <c r="I1935" s="96"/>
      <c r="J1935" s="96"/>
      <c r="K1935" s="96"/>
      <c r="L1935" s="96"/>
      <c r="M1935" s="96"/>
      <c r="N1935" s="96"/>
      <c r="O1935" s="97">
        <f t="shared" ref="O1935:O1998" si="120">IF($J1935=0,0,$E1935*$J1935*$M1935)</f>
        <v>0</v>
      </c>
      <c r="P1935" s="97">
        <f t="shared" ref="P1935:P1998" si="121">IF(K1935=0,0,$E1935*K1935*M1935)</f>
        <v>0</v>
      </c>
      <c r="Q1935" s="97" cm="1">
        <f t="array" aca="1" ref="Q1935" ca="1">IF(I1935=0,0,$E1935*$I1935*(SUMPRODUCT((1-'Emission Factors'!$C$37)^ROW(INDIRECT("1:" &amp; 'Emission Factors'!$C$45-1)))+1))</f>
        <v>0</v>
      </c>
      <c r="R1935" s="176">
        <f ca="1">IFERROR((($O1935+$Q1935)*'Emission Factors'!$C$10)+($P1935*'Emission Factors'!$C$17),"")</f>
        <v>0</v>
      </c>
      <c r="S1935" s="146" t="str">
        <f t="shared" ref="S1935:S1998" ca="1" si="122">IFERROR(R1935/H1935,"N/A")</f>
        <v>N/A</v>
      </c>
      <c r="T1935" s="98">
        <f ca="1">IFERROR((($O1935+$Q1935)*'Emission Factors'!$C$11)+($P1935*'Emission Factors'!$C$18),"")</f>
        <v>0</v>
      </c>
      <c r="U1935" s="98">
        <f ca="1">IFERROR((($O1935+$Q1935)*'Emission Factors'!$C$12)+($P1935*'Emission Factors'!$C$19),"")</f>
        <v>0</v>
      </c>
      <c r="V1935" s="98">
        <f ca="1">IFERROR((($O1935+$Q1935)*'Emission Factors'!$C$13)+($P1935*'Emission Factors'!$C$20),"")</f>
        <v>0</v>
      </c>
      <c r="W1935" s="147">
        <f ca="1">IFERROR(IF(N1935="Residential",($O1935+Q1935)*'Emission Factors'!$C$14+(P1935*'Emission Factors'!$C$21),($O1935+Q1935)*'Emission Factors'!$C$15+(P1935*'Emission Factors'!$C$22)),"")</f>
        <v>0</v>
      </c>
      <c r="X1935" s="97">
        <f t="shared" ref="X1935:X1998" si="123">IF(L1935=0,0,$E1935*$L1935*$M1935)</f>
        <v>0</v>
      </c>
    </row>
    <row r="1936" spans="2:24" x14ac:dyDescent="0.3">
      <c r="B1936" s="94"/>
      <c r="C1936" s="95"/>
      <c r="D1936" s="95"/>
      <c r="E1936" s="95"/>
      <c r="F1936" s="144"/>
      <c r="G1936" s="94"/>
      <c r="H1936" s="145"/>
      <c r="I1936" s="96"/>
      <c r="J1936" s="96"/>
      <c r="K1936" s="96"/>
      <c r="L1936" s="96"/>
      <c r="M1936" s="96"/>
      <c r="N1936" s="96"/>
      <c r="O1936" s="97">
        <f t="shared" si="120"/>
        <v>0</v>
      </c>
      <c r="P1936" s="97">
        <f t="shared" si="121"/>
        <v>0</v>
      </c>
      <c r="Q1936" s="97" cm="1">
        <f t="array" aca="1" ref="Q1936" ca="1">IF(I1936=0,0,$E1936*$I1936*(SUMPRODUCT((1-'Emission Factors'!$C$37)^ROW(INDIRECT("1:" &amp; 'Emission Factors'!$C$45-1)))+1))</f>
        <v>0</v>
      </c>
      <c r="R1936" s="176">
        <f ca="1">IFERROR((($O1936+$Q1936)*'Emission Factors'!$C$10)+($P1936*'Emission Factors'!$C$17),"")</f>
        <v>0</v>
      </c>
      <c r="S1936" s="146" t="str">
        <f t="shared" ca="1" si="122"/>
        <v>N/A</v>
      </c>
      <c r="T1936" s="98">
        <f ca="1">IFERROR((($O1936+$Q1936)*'Emission Factors'!$C$11)+($P1936*'Emission Factors'!$C$18),"")</f>
        <v>0</v>
      </c>
      <c r="U1936" s="98">
        <f ca="1">IFERROR((($O1936+$Q1936)*'Emission Factors'!$C$12)+($P1936*'Emission Factors'!$C$19),"")</f>
        <v>0</v>
      </c>
      <c r="V1936" s="98">
        <f ca="1">IFERROR((($O1936+$Q1936)*'Emission Factors'!$C$13)+($P1936*'Emission Factors'!$C$20),"")</f>
        <v>0</v>
      </c>
      <c r="W1936" s="147">
        <f ca="1">IFERROR(IF(N1936="Residential",($O1936+Q1936)*'Emission Factors'!$C$14+(P1936*'Emission Factors'!$C$21),($O1936+Q1936)*'Emission Factors'!$C$15+(P1936*'Emission Factors'!$C$22)),"")</f>
        <v>0</v>
      </c>
      <c r="X1936" s="97">
        <f t="shared" si="123"/>
        <v>0</v>
      </c>
    </row>
    <row r="1937" spans="2:24" x14ac:dyDescent="0.3">
      <c r="B1937" s="94"/>
      <c r="C1937" s="95"/>
      <c r="D1937" s="95"/>
      <c r="E1937" s="95"/>
      <c r="F1937" s="144"/>
      <c r="G1937" s="94"/>
      <c r="H1937" s="145"/>
      <c r="I1937" s="96"/>
      <c r="J1937" s="96"/>
      <c r="K1937" s="96"/>
      <c r="L1937" s="96"/>
      <c r="M1937" s="96"/>
      <c r="N1937" s="96"/>
      <c r="O1937" s="97">
        <f t="shared" si="120"/>
        <v>0</v>
      </c>
      <c r="P1937" s="97">
        <f t="shared" si="121"/>
        <v>0</v>
      </c>
      <c r="Q1937" s="97" cm="1">
        <f t="array" aca="1" ref="Q1937" ca="1">IF(I1937=0,0,$E1937*$I1937*(SUMPRODUCT((1-'Emission Factors'!$C$37)^ROW(INDIRECT("1:" &amp; 'Emission Factors'!$C$45-1)))+1))</f>
        <v>0</v>
      </c>
      <c r="R1937" s="176">
        <f ca="1">IFERROR((($O1937+$Q1937)*'Emission Factors'!$C$10)+($P1937*'Emission Factors'!$C$17),"")</f>
        <v>0</v>
      </c>
      <c r="S1937" s="146" t="str">
        <f t="shared" ca="1" si="122"/>
        <v>N/A</v>
      </c>
      <c r="T1937" s="98">
        <f ca="1">IFERROR((($O1937+$Q1937)*'Emission Factors'!$C$11)+($P1937*'Emission Factors'!$C$18),"")</f>
        <v>0</v>
      </c>
      <c r="U1937" s="98">
        <f ca="1">IFERROR((($O1937+$Q1937)*'Emission Factors'!$C$12)+($P1937*'Emission Factors'!$C$19),"")</f>
        <v>0</v>
      </c>
      <c r="V1937" s="98">
        <f ca="1">IFERROR((($O1937+$Q1937)*'Emission Factors'!$C$13)+($P1937*'Emission Factors'!$C$20),"")</f>
        <v>0</v>
      </c>
      <c r="W1937" s="147">
        <f ca="1">IFERROR(IF(N1937="Residential",($O1937+Q1937)*'Emission Factors'!$C$14+(P1937*'Emission Factors'!$C$21),($O1937+Q1937)*'Emission Factors'!$C$15+(P1937*'Emission Factors'!$C$22)),"")</f>
        <v>0</v>
      </c>
      <c r="X1937" s="97">
        <f t="shared" si="123"/>
        <v>0</v>
      </c>
    </row>
    <row r="1938" spans="2:24" x14ac:dyDescent="0.3">
      <c r="B1938" s="94"/>
      <c r="C1938" s="95"/>
      <c r="D1938" s="95"/>
      <c r="E1938" s="95"/>
      <c r="F1938" s="144"/>
      <c r="G1938" s="94"/>
      <c r="H1938" s="145"/>
      <c r="I1938" s="96"/>
      <c r="J1938" s="96"/>
      <c r="K1938" s="96"/>
      <c r="L1938" s="96"/>
      <c r="M1938" s="96"/>
      <c r="N1938" s="96"/>
      <c r="O1938" s="97">
        <f t="shared" si="120"/>
        <v>0</v>
      </c>
      <c r="P1938" s="97">
        <f t="shared" si="121"/>
        <v>0</v>
      </c>
      <c r="Q1938" s="97" cm="1">
        <f t="array" aca="1" ref="Q1938" ca="1">IF(I1938=0,0,$E1938*$I1938*(SUMPRODUCT((1-'Emission Factors'!$C$37)^ROW(INDIRECT("1:" &amp; 'Emission Factors'!$C$45-1)))+1))</f>
        <v>0</v>
      </c>
      <c r="R1938" s="176">
        <f ca="1">IFERROR((($O1938+$Q1938)*'Emission Factors'!$C$10)+($P1938*'Emission Factors'!$C$17),"")</f>
        <v>0</v>
      </c>
      <c r="S1938" s="146" t="str">
        <f t="shared" ca="1" si="122"/>
        <v>N/A</v>
      </c>
      <c r="T1938" s="98">
        <f ca="1">IFERROR((($O1938+$Q1938)*'Emission Factors'!$C$11)+($P1938*'Emission Factors'!$C$18),"")</f>
        <v>0</v>
      </c>
      <c r="U1938" s="98">
        <f ca="1">IFERROR((($O1938+$Q1938)*'Emission Factors'!$C$12)+($P1938*'Emission Factors'!$C$19),"")</f>
        <v>0</v>
      </c>
      <c r="V1938" s="98">
        <f ca="1">IFERROR((($O1938+$Q1938)*'Emission Factors'!$C$13)+($P1938*'Emission Factors'!$C$20),"")</f>
        <v>0</v>
      </c>
      <c r="W1938" s="147">
        <f ca="1">IFERROR(IF(N1938="Residential",($O1938+Q1938)*'Emission Factors'!$C$14+(P1938*'Emission Factors'!$C$21),($O1938+Q1938)*'Emission Factors'!$C$15+(P1938*'Emission Factors'!$C$22)),"")</f>
        <v>0</v>
      </c>
      <c r="X1938" s="97">
        <f t="shared" si="123"/>
        <v>0</v>
      </c>
    </row>
    <row r="1939" spans="2:24" x14ac:dyDescent="0.3">
      <c r="B1939" s="94"/>
      <c r="C1939" s="95"/>
      <c r="D1939" s="95"/>
      <c r="E1939" s="95"/>
      <c r="F1939" s="144"/>
      <c r="G1939" s="94"/>
      <c r="H1939" s="145"/>
      <c r="I1939" s="96"/>
      <c r="J1939" s="96"/>
      <c r="K1939" s="96"/>
      <c r="L1939" s="96"/>
      <c r="M1939" s="96"/>
      <c r="N1939" s="96"/>
      <c r="O1939" s="97">
        <f t="shared" si="120"/>
        <v>0</v>
      </c>
      <c r="P1939" s="97">
        <f t="shared" si="121"/>
        <v>0</v>
      </c>
      <c r="Q1939" s="97" cm="1">
        <f t="array" aca="1" ref="Q1939" ca="1">IF(I1939=0,0,$E1939*$I1939*(SUMPRODUCT((1-'Emission Factors'!$C$37)^ROW(INDIRECT("1:" &amp; 'Emission Factors'!$C$45-1)))+1))</f>
        <v>0</v>
      </c>
      <c r="R1939" s="176">
        <f ca="1">IFERROR((($O1939+$Q1939)*'Emission Factors'!$C$10)+($P1939*'Emission Factors'!$C$17),"")</f>
        <v>0</v>
      </c>
      <c r="S1939" s="146" t="str">
        <f t="shared" ca="1" si="122"/>
        <v>N/A</v>
      </c>
      <c r="T1939" s="98">
        <f ca="1">IFERROR((($O1939+$Q1939)*'Emission Factors'!$C$11)+($P1939*'Emission Factors'!$C$18),"")</f>
        <v>0</v>
      </c>
      <c r="U1939" s="98">
        <f ca="1">IFERROR((($O1939+$Q1939)*'Emission Factors'!$C$12)+($P1939*'Emission Factors'!$C$19),"")</f>
        <v>0</v>
      </c>
      <c r="V1939" s="98">
        <f ca="1">IFERROR((($O1939+$Q1939)*'Emission Factors'!$C$13)+($P1939*'Emission Factors'!$C$20),"")</f>
        <v>0</v>
      </c>
      <c r="W1939" s="147">
        <f ca="1">IFERROR(IF(N1939="Residential",($O1939+Q1939)*'Emission Factors'!$C$14+(P1939*'Emission Factors'!$C$21),($O1939+Q1939)*'Emission Factors'!$C$15+(P1939*'Emission Factors'!$C$22)),"")</f>
        <v>0</v>
      </c>
      <c r="X1939" s="97">
        <f t="shared" si="123"/>
        <v>0</v>
      </c>
    </row>
    <row r="1940" spans="2:24" x14ac:dyDescent="0.3">
      <c r="B1940" s="94"/>
      <c r="C1940" s="95"/>
      <c r="D1940" s="95"/>
      <c r="E1940" s="95"/>
      <c r="F1940" s="144"/>
      <c r="G1940" s="94"/>
      <c r="H1940" s="145"/>
      <c r="I1940" s="96"/>
      <c r="J1940" s="96"/>
      <c r="K1940" s="96"/>
      <c r="L1940" s="96"/>
      <c r="M1940" s="96"/>
      <c r="N1940" s="96"/>
      <c r="O1940" s="97">
        <f t="shared" si="120"/>
        <v>0</v>
      </c>
      <c r="P1940" s="97">
        <f t="shared" si="121"/>
        <v>0</v>
      </c>
      <c r="Q1940" s="97" cm="1">
        <f t="array" aca="1" ref="Q1940" ca="1">IF(I1940=0,0,$E1940*$I1940*(SUMPRODUCT((1-'Emission Factors'!$C$37)^ROW(INDIRECT("1:" &amp; 'Emission Factors'!$C$45-1)))+1))</f>
        <v>0</v>
      </c>
      <c r="R1940" s="176">
        <f ca="1">IFERROR((($O1940+$Q1940)*'Emission Factors'!$C$10)+($P1940*'Emission Factors'!$C$17),"")</f>
        <v>0</v>
      </c>
      <c r="S1940" s="146" t="str">
        <f t="shared" ca="1" si="122"/>
        <v>N/A</v>
      </c>
      <c r="T1940" s="98">
        <f ca="1">IFERROR((($O1940+$Q1940)*'Emission Factors'!$C$11)+($P1940*'Emission Factors'!$C$18),"")</f>
        <v>0</v>
      </c>
      <c r="U1940" s="98">
        <f ca="1">IFERROR((($O1940+$Q1940)*'Emission Factors'!$C$12)+($P1940*'Emission Factors'!$C$19),"")</f>
        <v>0</v>
      </c>
      <c r="V1940" s="98">
        <f ca="1">IFERROR((($O1940+$Q1940)*'Emission Factors'!$C$13)+($P1940*'Emission Factors'!$C$20),"")</f>
        <v>0</v>
      </c>
      <c r="W1940" s="147">
        <f ca="1">IFERROR(IF(N1940="Residential",($O1940+Q1940)*'Emission Factors'!$C$14+(P1940*'Emission Factors'!$C$21),($O1940+Q1940)*'Emission Factors'!$C$15+(P1940*'Emission Factors'!$C$22)),"")</f>
        <v>0</v>
      </c>
      <c r="X1940" s="97">
        <f t="shared" si="123"/>
        <v>0</v>
      </c>
    </row>
    <row r="1941" spans="2:24" x14ac:dyDescent="0.3">
      <c r="B1941" s="94"/>
      <c r="C1941" s="95"/>
      <c r="D1941" s="95"/>
      <c r="E1941" s="95"/>
      <c r="F1941" s="144"/>
      <c r="G1941" s="94"/>
      <c r="H1941" s="145"/>
      <c r="I1941" s="96"/>
      <c r="J1941" s="96"/>
      <c r="K1941" s="96"/>
      <c r="L1941" s="96"/>
      <c r="M1941" s="96"/>
      <c r="N1941" s="96"/>
      <c r="O1941" s="97">
        <f t="shared" si="120"/>
        <v>0</v>
      </c>
      <c r="P1941" s="97">
        <f t="shared" si="121"/>
        <v>0</v>
      </c>
      <c r="Q1941" s="97" cm="1">
        <f t="array" aca="1" ref="Q1941" ca="1">IF(I1941=0,0,$E1941*$I1941*(SUMPRODUCT((1-'Emission Factors'!$C$37)^ROW(INDIRECT("1:" &amp; 'Emission Factors'!$C$45-1)))+1))</f>
        <v>0</v>
      </c>
      <c r="R1941" s="176">
        <f ca="1">IFERROR((($O1941+$Q1941)*'Emission Factors'!$C$10)+($P1941*'Emission Factors'!$C$17),"")</f>
        <v>0</v>
      </c>
      <c r="S1941" s="146" t="str">
        <f t="shared" ca="1" si="122"/>
        <v>N/A</v>
      </c>
      <c r="T1941" s="98">
        <f ca="1">IFERROR((($O1941+$Q1941)*'Emission Factors'!$C$11)+($P1941*'Emission Factors'!$C$18),"")</f>
        <v>0</v>
      </c>
      <c r="U1941" s="98">
        <f ca="1">IFERROR((($O1941+$Q1941)*'Emission Factors'!$C$12)+($P1941*'Emission Factors'!$C$19),"")</f>
        <v>0</v>
      </c>
      <c r="V1941" s="98">
        <f ca="1">IFERROR((($O1941+$Q1941)*'Emission Factors'!$C$13)+($P1941*'Emission Factors'!$C$20),"")</f>
        <v>0</v>
      </c>
      <c r="W1941" s="147">
        <f ca="1">IFERROR(IF(N1941="Residential",($O1941+Q1941)*'Emission Factors'!$C$14+(P1941*'Emission Factors'!$C$21),($O1941+Q1941)*'Emission Factors'!$C$15+(P1941*'Emission Factors'!$C$22)),"")</f>
        <v>0</v>
      </c>
      <c r="X1941" s="97">
        <f t="shared" si="123"/>
        <v>0</v>
      </c>
    </row>
    <row r="1942" spans="2:24" x14ac:dyDescent="0.3">
      <c r="B1942" s="94"/>
      <c r="C1942" s="95"/>
      <c r="D1942" s="95"/>
      <c r="E1942" s="95"/>
      <c r="F1942" s="144"/>
      <c r="G1942" s="94"/>
      <c r="H1942" s="145"/>
      <c r="I1942" s="96"/>
      <c r="J1942" s="96"/>
      <c r="K1942" s="96"/>
      <c r="L1942" s="96"/>
      <c r="M1942" s="96"/>
      <c r="N1942" s="96"/>
      <c r="O1942" s="97">
        <f t="shared" si="120"/>
        <v>0</v>
      </c>
      <c r="P1942" s="97">
        <f t="shared" si="121"/>
        <v>0</v>
      </c>
      <c r="Q1942" s="97" cm="1">
        <f t="array" aca="1" ref="Q1942" ca="1">IF(I1942=0,0,$E1942*$I1942*(SUMPRODUCT((1-'Emission Factors'!$C$37)^ROW(INDIRECT("1:" &amp; 'Emission Factors'!$C$45-1)))+1))</f>
        <v>0</v>
      </c>
      <c r="R1942" s="176">
        <f ca="1">IFERROR((($O1942+$Q1942)*'Emission Factors'!$C$10)+($P1942*'Emission Factors'!$C$17),"")</f>
        <v>0</v>
      </c>
      <c r="S1942" s="146" t="str">
        <f t="shared" ca="1" si="122"/>
        <v>N/A</v>
      </c>
      <c r="T1942" s="98">
        <f ca="1">IFERROR((($O1942+$Q1942)*'Emission Factors'!$C$11)+($P1942*'Emission Factors'!$C$18),"")</f>
        <v>0</v>
      </c>
      <c r="U1942" s="98">
        <f ca="1">IFERROR((($O1942+$Q1942)*'Emission Factors'!$C$12)+($P1942*'Emission Factors'!$C$19),"")</f>
        <v>0</v>
      </c>
      <c r="V1942" s="98">
        <f ca="1">IFERROR((($O1942+$Q1942)*'Emission Factors'!$C$13)+($P1942*'Emission Factors'!$C$20),"")</f>
        <v>0</v>
      </c>
      <c r="W1942" s="147">
        <f ca="1">IFERROR(IF(N1942="Residential",($O1942+Q1942)*'Emission Factors'!$C$14+(P1942*'Emission Factors'!$C$21),($O1942+Q1942)*'Emission Factors'!$C$15+(P1942*'Emission Factors'!$C$22)),"")</f>
        <v>0</v>
      </c>
      <c r="X1942" s="97">
        <f t="shared" si="123"/>
        <v>0</v>
      </c>
    </row>
    <row r="1943" spans="2:24" x14ac:dyDescent="0.3">
      <c r="B1943" s="94"/>
      <c r="C1943" s="95"/>
      <c r="D1943" s="95"/>
      <c r="E1943" s="95"/>
      <c r="F1943" s="144"/>
      <c r="G1943" s="94"/>
      <c r="H1943" s="145"/>
      <c r="I1943" s="96"/>
      <c r="J1943" s="96"/>
      <c r="K1943" s="96"/>
      <c r="L1943" s="96"/>
      <c r="M1943" s="96"/>
      <c r="N1943" s="96"/>
      <c r="O1943" s="97">
        <f t="shared" si="120"/>
        <v>0</v>
      </c>
      <c r="P1943" s="97">
        <f t="shared" si="121"/>
        <v>0</v>
      </c>
      <c r="Q1943" s="97" cm="1">
        <f t="array" aca="1" ref="Q1943" ca="1">IF(I1943=0,0,$E1943*$I1943*(SUMPRODUCT((1-'Emission Factors'!$C$37)^ROW(INDIRECT("1:" &amp; 'Emission Factors'!$C$45-1)))+1))</f>
        <v>0</v>
      </c>
      <c r="R1943" s="176">
        <f ca="1">IFERROR((($O1943+$Q1943)*'Emission Factors'!$C$10)+($P1943*'Emission Factors'!$C$17),"")</f>
        <v>0</v>
      </c>
      <c r="S1943" s="146" t="str">
        <f t="shared" ca="1" si="122"/>
        <v>N/A</v>
      </c>
      <c r="T1943" s="98">
        <f ca="1">IFERROR((($O1943+$Q1943)*'Emission Factors'!$C$11)+($P1943*'Emission Factors'!$C$18),"")</f>
        <v>0</v>
      </c>
      <c r="U1943" s="98">
        <f ca="1">IFERROR((($O1943+$Q1943)*'Emission Factors'!$C$12)+($P1943*'Emission Factors'!$C$19),"")</f>
        <v>0</v>
      </c>
      <c r="V1943" s="98">
        <f ca="1">IFERROR((($O1943+$Q1943)*'Emission Factors'!$C$13)+($P1943*'Emission Factors'!$C$20),"")</f>
        <v>0</v>
      </c>
      <c r="W1943" s="147">
        <f ca="1">IFERROR(IF(N1943="Residential",($O1943+Q1943)*'Emission Factors'!$C$14+(P1943*'Emission Factors'!$C$21),($O1943+Q1943)*'Emission Factors'!$C$15+(P1943*'Emission Factors'!$C$22)),"")</f>
        <v>0</v>
      </c>
      <c r="X1943" s="97">
        <f t="shared" si="123"/>
        <v>0</v>
      </c>
    </row>
    <row r="1944" spans="2:24" x14ac:dyDescent="0.3">
      <c r="B1944" s="94"/>
      <c r="C1944" s="95"/>
      <c r="D1944" s="95"/>
      <c r="E1944" s="95"/>
      <c r="F1944" s="144"/>
      <c r="G1944" s="94"/>
      <c r="H1944" s="145"/>
      <c r="I1944" s="96"/>
      <c r="J1944" s="96"/>
      <c r="K1944" s="96"/>
      <c r="L1944" s="96"/>
      <c r="M1944" s="96"/>
      <c r="N1944" s="96"/>
      <c r="O1944" s="97">
        <f t="shared" si="120"/>
        <v>0</v>
      </c>
      <c r="P1944" s="97">
        <f t="shared" si="121"/>
        <v>0</v>
      </c>
      <c r="Q1944" s="97" cm="1">
        <f t="array" aca="1" ref="Q1944" ca="1">IF(I1944=0,0,$E1944*$I1944*(SUMPRODUCT((1-'Emission Factors'!$C$37)^ROW(INDIRECT("1:" &amp; 'Emission Factors'!$C$45-1)))+1))</f>
        <v>0</v>
      </c>
      <c r="R1944" s="176">
        <f ca="1">IFERROR((($O1944+$Q1944)*'Emission Factors'!$C$10)+($P1944*'Emission Factors'!$C$17),"")</f>
        <v>0</v>
      </c>
      <c r="S1944" s="146" t="str">
        <f t="shared" ca="1" si="122"/>
        <v>N/A</v>
      </c>
      <c r="T1944" s="98">
        <f ca="1">IFERROR((($O1944+$Q1944)*'Emission Factors'!$C$11)+($P1944*'Emission Factors'!$C$18),"")</f>
        <v>0</v>
      </c>
      <c r="U1944" s="98">
        <f ca="1">IFERROR((($O1944+$Q1944)*'Emission Factors'!$C$12)+($P1944*'Emission Factors'!$C$19),"")</f>
        <v>0</v>
      </c>
      <c r="V1944" s="98">
        <f ca="1">IFERROR((($O1944+$Q1944)*'Emission Factors'!$C$13)+($P1944*'Emission Factors'!$C$20),"")</f>
        <v>0</v>
      </c>
      <c r="W1944" s="147">
        <f ca="1">IFERROR(IF(N1944="Residential",($O1944+Q1944)*'Emission Factors'!$C$14+(P1944*'Emission Factors'!$C$21),($O1944+Q1944)*'Emission Factors'!$C$15+(P1944*'Emission Factors'!$C$22)),"")</f>
        <v>0</v>
      </c>
      <c r="X1944" s="97">
        <f t="shared" si="123"/>
        <v>0</v>
      </c>
    </row>
    <row r="1945" spans="2:24" x14ac:dyDescent="0.3">
      <c r="B1945" s="94"/>
      <c r="C1945" s="95"/>
      <c r="D1945" s="95"/>
      <c r="E1945" s="95"/>
      <c r="F1945" s="144"/>
      <c r="G1945" s="94"/>
      <c r="H1945" s="145"/>
      <c r="I1945" s="96"/>
      <c r="J1945" s="96"/>
      <c r="K1945" s="96"/>
      <c r="L1945" s="96"/>
      <c r="M1945" s="96"/>
      <c r="N1945" s="96"/>
      <c r="O1945" s="97">
        <f t="shared" si="120"/>
        <v>0</v>
      </c>
      <c r="P1945" s="97">
        <f t="shared" si="121"/>
        <v>0</v>
      </c>
      <c r="Q1945" s="97" cm="1">
        <f t="array" aca="1" ref="Q1945" ca="1">IF(I1945=0,0,$E1945*$I1945*(SUMPRODUCT((1-'Emission Factors'!$C$37)^ROW(INDIRECT("1:" &amp; 'Emission Factors'!$C$45-1)))+1))</f>
        <v>0</v>
      </c>
      <c r="R1945" s="176">
        <f ca="1">IFERROR((($O1945+$Q1945)*'Emission Factors'!$C$10)+($P1945*'Emission Factors'!$C$17),"")</f>
        <v>0</v>
      </c>
      <c r="S1945" s="146" t="str">
        <f t="shared" ca="1" si="122"/>
        <v>N/A</v>
      </c>
      <c r="T1945" s="98">
        <f ca="1">IFERROR((($O1945+$Q1945)*'Emission Factors'!$C$11)+($P1945*'Emission Factors'!$C$18),"")</f>
        <v>0</v>
      </c>
      <c r="U1945" s="98">
        <f ca="1">IFERROR((($O1945+$Q1945)*'Emission Factors'!$C$12)+($P1945*'Emission Factors'!$C$19),"")</f>
        <v>0</v>
      </c>
      <c r="V1945" s="98">
        <f ca="1">IFERROR((($O1945+$Q1945)*'Emission Factors'!$C$13)+($P1945*'Emission Factors'!$C$20),"")</f>
        <v>0</v>
      </c>
      <c r="W1945" s="147">
        <f ca="1">IFERROR(IF(N1945="Residential",($O1945+Q1945)*'Emission Factors'!$C$14+(P1945*'Emission Factors'!$C$21),($O1945+Q1945)*'Emission Factors'!$C$15+(P1945*'Emission Factors'!$C$22)),"")</f>
        <v>0</v>
      </c>
      <c r="X1945" s="97">
        <f t="shared" si="123"/>
        <v>0</v>
      </c>
    </row>
    <row r="1946" spans="2:24" x14ac:dyDescent="0.3">
      <c r="B1946" s="94"/>
      <c r="C1946" s="95"/>
      <c r="D1946" s="95"/>
      <c r="E1946" s="95"/>
      <c r="F1946" s="144"/>
      <c r="G1946" s="94"/>
      <c r="H1946" s="145"/>
      <c r="I1946" s="96"/>
      <c r="J1946" s="96"/>
      <c r="K1946" s="96"/>
      <c r="L1946" s="96"/>
      <c r="M1946" s="96"/>
      <c r="N1946" s="96"/>
      <c r="O1946" s="97">
        <f t="shared" si="120"/>
        <v>0</v>
      </c>
      <c r="P1946" s="97">
        <f t="shared" si="121"/>
        <v>0</v>
      </c>
      <c r="Q1946" s="97" cm="1">
        <f t="array" aca="1" ref="Q1946" ca="1">IF(I1946=0,0,$E1946*$I1946*(SUMPRODUCT((1-'Emission Factors'!$C$37)^ROW(INDIRECT("1:" &amp; 'Emission Factors'!$C$45-1)))+1))</f>
        <v>0</v>
      </c>
      <c r="R1946" s="176">
        <f ca="1">IFERROR((($O1946+$Q1946)*'Emission Factors'!$C$10)+($P1946*'Emission Factors'!$C$17),"")</f>
        <v>0</v>
      </c>
      <c r="S1946" s="146" t="str">
        <f t="shared" ca="1" si="122"/>
        <v>N/A</v>
      </c>
      <c r="T1946" s="98">
        <f ca="1">IFERROR((($O1946+$Q1946)*'Emission Factors'!$C$11)+($P1946*'Emission Factors'!$C$18),"")</f>
        <v>0</v>
      </c>
      <c r="U1946" s="98">
        <f ca="1">IFERROR((($O1946+$Q1946)*'Emission Factors'!$C$12)+($P1946*'Emission Factors'!$C$19),"")</f>
        <v>0</v>
      </c>
      <c r="V1946" s="98">
        <f ca="1">IFERROR((($O1946+$Q1946)*'Emission Factors'!$C$13)+($P1946*'Emission Factors'!$C$20),"")</f>
        <v>0</v>
      </c>
      <c r="W1946" s="147">
        <f ca="1">IFERROR(IF(N1946="Residential",($O1946+Q1946)*'Emission Factors'!$C$14+(P1946*'Emission Factors'!$C$21),($O1946+Q1946)*'Emission Factors'!$C$15+(P1946*'Emission Factors'!$C$22)),"")</f>
        <v>0</v>
      </c>
      <c r="X1946" s="97">
        <f t="shared" si="123"/>
        <v>0</v>
      </c>
    </row>
    <row r="1947" spans="2:24" x14ac:dyDescent="0.3">
      <c r="B1947" s="94"/>
      <c r="C1947" s="95"/>
      <c r="D1947" s="95"/>
      <c r="E1947" s="95"/>
      <c r="F1947" s="144"/>
      <c r="G1947" s="94"/>
      <c r="H1947" s="145"/>
      <c r="I1947" s="96"/>
      <c r="J1947" s="96"/>
      <c r="K1947" s="96"/>
      <c r="L1947" s="96"/>
      <c r="M1947" s="96"/>
      <c r="N1947" s="96"/>
      <c r="O1947" s="97">
        <f t="shared" si="120"/>
        <v>0</v>
      </c>
      <c r="P1947" s="97">
        <f t="shared" si="121"/>
        <v>0</v>
      </c>
      <c r="Q1947" s="97" cm="1">
        <f t="array" aca="1" ref="Q1947" ca="1">IF(I1947=0,0,$E1947*$I1947*(SUMPRODUCT((1-'Emission Factors'!$C$37)^ROW(INDIRECT("1:" &amp; 'Emission Factors'!$C$45-1)))+1))</f>
        <v>0</v>
      </c>
      <c r="R1947" s="176">
        <f ca="1">IFERROR((($O1947+$Q1947)*'Emission Factors'!$C$10)+($P1947*'Emission Factors'!$C$17),"")</f>
        <v>0</v>
      </c>
      <c r="S1947" s="146" t="str">
        <f t="shared" ca="1" si="122"/>
        <v>N/A</v>
      </c>
      <c r="T1947" s="98">
        <f ca="1">IFERROR((($O1947+$Q1947)*'Emission Factors'!$C$11)+($P1947*'Emission Factors'!$C$18),"")</f>
        <v>0</v>
      </c>
      <c r="U1947" s="98">
        <f ca="1">IFERROR((($O1947+$Q1947)*'Emission Factors'!$C$12)+($P1947*'Emission Factors'!$C$19),"")</f>
        <v>0</v>
      </c>
      <c r="V1947" s="98">
        <f ca="1">IFERROR((($O1947+$Q1947)*'Emission Factors'!$C$13)+($P1947*'Emission Factors'!$C$20),"")</f>
        <v>0</v>
      </c>
      <c r="W1947" s="147">
        <f ca="1">IFERROR(IF(N1947="Residential",($O1947+Q1947)*'Emission Factors'!$C$14+(P1947*'Emission Factors'!$C$21),($O1947+Q1947)*'Emission Factors'!$C$15+(P1947*'Emission Factors'!$C$22)),"")</f>
        <v>0</v>
      </c>
      <c r="X1947" s="97">
        <f t="shared" si="123"/>
        <v>0</v>
      </c>
    </row>
    <row r="1948" spans="2:24" x14ac:dyDescent="0.3">
      <c r="B1948" s="94"/>
      <c r="C1948" s="95"/>
      <c r="D1948" s="95"/>
      <c r="E1948" s="95"/>
      <c r="F1948" s="144"/>
      <c r="G1948" s="94"/>
      <c r="H1948" s="145"/>
      <c r="I1948" s="96"/>
      <c r="J1948" s="96"/>
      <c r="K1948" s="96"/>
      <c r="L1948" s="96"/>
      <c r="M1948" s="96"/>
      <c r="N1948" s="96"/>
      <c r="O1948" s="97">
        <f t="shared" si="120"/>
        <v>0</v>
      </c>
      <c r="P1948" s="97">
        <f t="shared" si="121"/>
        <v>0</v>
      </c>
      <c r="Q1948" s="97" cm="1">
        <f t="array" aca="1" ref="Q1948" ca="1">IF(I1948=0,0,$E1948*$I1948*(SUMPRODUCT((1-'Emission Factors'!$C$37)^ROW(INDIRECT("1:" &amp; 'Emission Factors'!$C$45-1)))+1))</f>
        <v>0</v>
      </c>
      <c r="R1948" s="176">
        <f ca="1">IFERROR((($O1948+$Q1948)*'Emission Factors'!$C$10)+($P1948*'Emission Factors'!$C$17),"")</f>
        <v>0</v>
      </c>
      <c r="S1948" s="146" t="str">
        <f t="shared" ca="1" si="122"/>
        <v>N/A</v>
      </c>
      <c r="T1948" s="98">
        <f ca="1">IFERROR((($O1948+$Q1948)*'Emission Factors'!$C$11)+($P1948*'Emission Factors'!$C$18),"")</f>
        <v>0</v>
      </c>
      <c r="U1948" s="98">
        <f ca="1">IFERROR((($O1948+$Q1948)*'Emission Factors'!$C$12)+($P1948*'Emission Factors'!$C$19),"")</f>
        <v>0</v>
      </c>
      <c r="V1948" s="98">
        <f ca="1">IFERROR((($O1948+$Q1948)*'Emission Factors'!$C$13)+($P1948*'Emission Factors'!$C$20),"")</f>
        <v>0</v>
      </c>
      <c r="W1948" s="147">
        <f ca="1">IFERROR(IF(N1948="Residential",($O1948+Q1948)*'Emission Factors'!$C$14+(P1948*'Emission Factors'!$C$21),($O1948+Q1948)*'Emission Factors'!$C$15+(P1948*'Emission Factors'!$C$22)),"")</f>
        <v>0</v>
      </c>
      <c r="X1948" s="97">
        <f t="shared" si="123"/>
        <v>0</v>
      </c>
    </row>
    <row r="1949" spans="2:24" x14ac:dyDescent="0.3">
      <c r="B1949" s="94"/>
      <c r="C1949" s="95"/>
      <c r="D1949" s="95"/>
      <c r="E1949" s="95"/>
      <c r="F1949" s="144"/>
      <c r="G1949" s="94"/>
      <c r="H1949" s="145"/>
      <c r="I1949" s="96"/>
      <c r="J1949" s="96"/>
      <c r="K1949" s="96"/>
      <c r="L1949" s="96"/>
      <c r="M1949" s="96"/>
      <c r="N1949" s="96"/>
      <c r="O1949" s="97">
        <f t="shared" si="120"/>
        <v>0</v>
      </c>
      <c r="P1949" s="97">
        <f t="shared" si="121"/>
        <v>0</v>
      </c>
      <c r="Q1949" s="97" cm="1">
        <f t="array" aca="1" ref="Q1949" ca="1">IF(I1949=0,0,$E1949*$I1949*(SUMPRODUCT((1-'Emission Factors'!$C$37)^ROW(INDIRECT("1:" &amp; 'Emission Factors'!$C$45-1)))+1))</f>
        <v>0</v>
      </c>
      <c r="R1949" s="176">
        <f ca="1">IFERROR((($O1949+$Q1949)*'Emission Factors'!$C$10)+($P1949*'Emission Factors'!$C$17),"")</f>
        <v>0</v>
      </c>
      <c r="S1949" s="146" t="str">
        <f t="shared" ca="1" si="122"/>
        <v>N/A</v>
      </c>
      <c r="T1949" s="98">
        <f ca="1">IFERROR((($O1949+$Q1949)*'Emission Factors'!$C$11)+($P1949*'Emission Factors'!$C$18),"")</f>
        <v>0</v>
      </c>
      <c r="U1949" s="98">
        <f ca="1">IFERROR((($O1949+$Q1949)*'Emission Factors'!$C$12)+($P1949*'Emission Factors'!$C$19),"")</f>
        <v>0</v>
      </c>
      <c r="V1949" s="98">
        <f ca="1">IFERROR((($O1949+$Q1949)*'Emission Factors'!$C$13)+($P1949*'Emission Factors'!$C$20),"")</f>
        <v>0</v>
      </c>
      <c r="W1949" s="147">
        <f ca="1">IFERROR(IF(N1949="Residential",($O1949+Q1949)*'Emission Factors'!$C$14+(P1949*'Emission Factors'!$C$21),($O1949+Q1949)*'Emission Factors'!$C$15+(P1949*'Emission Factors'!$C$22)),"")</f>
        <v>0</v>
      </c>
      <c r="X1949" s="97">
        <f t="shared" si="123"/>
        <v>0</v>
      </c>
    </row>
    <row r="1950" spans="2:24" x14ac:dyDescent="0.3">
      <c r="B1950" s="94"/>
      <c r="C1950" s="95"/>
      <c r="D1950" s="95"/>
      <c r="E1950" s="95"/>
      <c r="F1950" s="144"/>
      <c r="G1950" s="94"/>
      <c r="H1950" s="145"/>
      <c r="I1950" s="96"/>
      <c r="J1950" s="96"/>
      <c r="K1950" s="96"/>
      <c r="L1950" s="96"/>
      <c r="M1950" s="96"/>
      <c r="N1950" s="96"/>
      <c r="O1950" s="97">
        <f t="shared" si="120"/>
        <v>0</v>
      </c>
      <c r="P1950" s="97">
        <f t="shared" si="121"/>
        <v>0</v>
      </c>
      <c r="Q1950" s="97" cm="1">
        <f t="array" aca="1" ref="Q1950" ca="1">IF(I1950=0,0,$E1950*$I1950*(SUMPRODUCT((1-'Emission Factors'!$C$37)^ROW(INDIRECT("1:" &amp; 'Emission Factors'!$C$45-1)))+1))</f>
        <v>0</v>
      </c>
      <c r="R1950" s="176">
        <f ca="1">IFERROR((($O1950+$Q1950)*'Emission Factors'!$C$10)+($P1950*'Emission Factors'!$C$17),"")</f>
        <v>0</v>
      </c>
      <c r="S1950" s="146" t="str">
        <f t="shared" ca="1" si="122"/>
        <v>N/A</v>
      </c>
      <c r="T1950" s="98">
        <f ca="1">IFERROR((($O1950+$Q1950)*'Emission Factors'!$C$11)+($P1950*'Emission Factors'!$C$18),"")</f>
        <v>0</v>
      </c>
      <c r="U1950" s="98">
        <f ca="1">IFERROR((($O1950+$Q1950)*'Emission Factors'!$C$12)+($P1950*'Emission Factors'!$C$19),"")</f>
        <v>0</v>
      </c>
      <c r="V1950" s="98">
        <f ca="1">IFERROR((($O1950+$Q1950)*'Emission Factors'!$C$13)+($P1950*'Emission Factors'!$C$20),"")</f>
        <v>0</v>
      </c>
      <c r="W1950" s="147">
        <f ca="1">IFERROR(IF(N1950="Residential",($O1950+Q1950)*'Emission Factors'!$C$14+(P1950*'Emission Factors'!$C$21),($O1950+Q1950)*'Emission Factors'!$C$15+(P1950*'Emission Factors'!$C$22)),"")</f>
        <v>0</v>
      </c>
      <c r="X1950" s="97">
        <f t="shared" si="123"/>
        <v>0</v>
      </c>
    </row>
    <row r="1951" spans="2:24" x14ac:dyDescent="0.3">
      <c r="B1951" s="94"/>
      <c r="C1951" s="95"/>
      <c r="D1951" s="95"/>
      <c r="E1951" s="95"/>
      <c r="F1951" s="144"/>
      <c r="G1951" s="94"/>
      <c r="H1951" s="145"/>
      <c r="I1951" s="96"/>
      <c r="J1951" s="96"/>
      <c r="K1951" s="96"/>
      <c r="L1951" s="96"/>
      <c r="M1951" s="96"/>
      <c r="N1951" s="96"/>
      <c r="O1951" s="97">
        <f t="shared" si="120"/>
        <v>0</v>
      </c>
      <c r="P1951" s="97">
        <f t="shared" si="121"/>
        <v>0</v>
      </c>
      <c r="Q1951" s="97" cm="1">
        <f t="array" aca="1" ref="Q1951" ca="1">IF(I1951=0,0,$E1951*$I1951*(SUMPRODUCT((1-'Emission Factors'!$C$37)^ROW(INDIRECT("1:" &amp; 'Emission Factors'!$C$45-1)))+1))</f>
        <v>0</v>
      </c>
      <c r="R1951" s="176">
        <f ca="1">IFERROR((($O1951+$Q1951)*'Emission Factors'!$C$10)+($P1951*'Emission Factors'!$C$17),"")</f>
        <v>0</v>
      </c>
      <c r="S1951" s="146" t="str">
        <f t="shared" ca="1" si="122"/>
        <v>N/A</v>
      </c>
      <c r="T1951" s="98">
        <f ca="1">IFERROR((($O1951+$Q1951)*'Emission Factors'!$C$11)+($P1951*'Emission Factors'!$C$18),"")</f>
        <v>0</v>
      </c>
      <c r="U1951" s="98">
        <f ca="1">IFERROR((($O1951+$Q1951)*'Emission Factors'!$C$12)+($P1951*'Emission Factors'!$C$19),"")</f>
        <v>0</v>
      </c>
      <c r="V1951" s="98">
        <f ca="1">IFERROR((($O1951+$Q1951)*'Emission Factors'!$C$13)+($P1951*'Emission Factors'!$C$20),"")</f>
        <v>0</v>
      </c>
      <c r="W1951" s="147">
        <f ca="1">IFERROR(IF(N1951="Residential",($O1951+Q1951)*'Emission Factors'!$C$14+(P1951*'Emission Factors'!$C$21),($O1951+Q1951)*'Emission Factors'!$C$15+(P1951*'Emission Factors'!$C$22)),"")</f>
        <v>0</v>
      </c>
      <c r="X1951" s="97">
        <f t="shared" si="123"/>
        <v>0</v>
      </c>
    </row>
    <row r="1952" spans="2:24" x14ac:dyDescent="0.3">
      <c r="B1952" s="94"/>
      <c r="C1952" s="95"/>
      <c r="D1952" s="95"/>
      <c r="E1952" s="95"/>
      <c r="F1952" s="144"/>
      <c r="G1952" s="94"/>
      <c r="H1952" s="145"/>
      <c r="I1952" s="96"/>
      <c r="J1952" s="96"/>
      <c r="K1952" s="96"/>
      <c r="L1952" s="96"/>
      <c r="M1952" s="96"/>
      <c r="N1952" s="96"/>
      <c r="O1952" s="97">
        <f t="shared" si="120"/>
        <v>0</v>
      </c>
      <c r="P1952" s="97">
        <f t="shared" si="121"/>
        <v>0</v>
      </c>
      <c r="Q1952" s="97" cm="1">
        <f t="array" aca="1" ref="Q1952" ca="1">IF(I1952=0,0,$E1952*$I1952*(SUMPRODUCT((1-'Emission Factors'!$C$37)^ROW(INDIRECT("1:" &amp; 'Emission Factors'!$C$45-1)))+1))</f>
        <v>0</v>
      </c>
      <c r="R1952" s="176">
        <f ca="1">IFERROR((($O1952+$Q1952)*'Emission Factors'!$C$10)+($P1952*'Emission Factors'!$C$17),"")</f>
        <v>0</v>
      </c>
      <c r="S1952" s="146" t="str">
        <f t="shared" ca="1" si="122"/>
        <v>N/A</v>
      </c>
      <c r="T1952" s="98">
        <f ca="1">IFERROR((($O1952+$Q1952)*'Emission Factors'!$C$11)+($P1952*'Emission Factors'!$C$18),"")</f>
        <v>0</v>
      </c>
      <c r="U1952" s="98">
        <f ca="1">IFERROR((($O1952+$Q1952)*'Emission Factors'!$C$12)+($P1952*'Emission Factors'!$C$19),"")</f>
        <v>0</v>
      </c>
      <c r="V1952" s="98">
        <f ca="1">IFERROR((($O1952+$Q1952)*'Emission Factors'!$C$13)+($P1952*'Emission Factors'!$C$20),"")</f>
        <v>0</v>
      </c>
      <c r="W1952" s="147">
        <f ca="1">IFERROR(IF(N1952="Residential",($O1952+Q1952)*'Emission Factors'!$C$14+(P1952*'Emission Factors'!$C$21),($O1952+Q1952)*'Emission Factors'!$C$15+(P1952*'Emission Factors'!$C$22)),"")</f>
        <v>0</v>
      </c>
      <c r="X1952" s="97">
        <f t="shared" si="123"/>
        <v>0</v>
      </c>
    </row>
    <row r="1953" spans="2:24" x14ac:dyDescent="0.3">
      <c r="B1953" s="94"/>
      <c r="C1953" s="95"/>
      <c r="D1953" s="95"/>
      <c r="E1953" s="95"/>
      <c r="F1953" s="144"/>
      <c r="G1953" s="94"/>
      <c r="H1953" s="145"/>
      <c r="I1953" s="96"/>
      <c r="J1953" s="96"/>
      <c r="K1953" s="96"/>
      <c r="L1953" s="96"/>
      <c r="M1953" s="96"/>
      <c r="N1953" s="96"/>
      <c r="O1953" s="97">
        <f t="shared" si="120"/>
        <v>0</v>
      </c>
      <c r="P1953" s="97">
        <f t="shared" si="121"/>
        <v>0</v>
      </c>
      <c r="Q1953" s="97" cm="1">
        <f t="array" aca="1" ref="Q1953" ca="1">IF(I1953=0,0,$E1953*$I1953*(SUMPRODUCT((1-'Emission Factors'!$C$37)^ROW(INDIRECT("1:" &amp; 'Emission Factors'!$C$45-1)))+1))</f>
        <v>0</v>
      </c>
      <c r="R1953" s="176">
        <f ca="1">IFERROR((($O1953+$Q1953)*'Emission Factors'!$C$10)+($P1953*'Emission Factors'!$C$17),"")</f>
        <v>0</v>
      </c>
      <c r="S1953" s="146" t="str">
        <f t="shared" ca="1" si="122"/>
        <v>N/A</v>
      </c>
      <c r="T1953" s="98">
        <f ca="1">IFERROR((($O1953+$Q1953)*'Emission Factors'!$C$11)+($P1953*'Emission Factors'!$C$18),"")</f>
        <v>0</v>
      </c>
      <c r="U1953" s="98">
        <f ca="1">IFERROR((($O1953+$Q1953)*'Emission Factors'!$C$12)+($P1953*'Emission Factors'!$C$19),"")</f>
        <v>0</v>
      </c>
      <c r="V1953" s="98">
        <f ca="1">IFERROR((($O1953+$Q1953)*'Emission Factors'!$C$13)+($P1953*'Emission Factors'!$C$20),"")</f>
        <v>0</v>
      </c>
      <c r="W1953" s="147">
        <f ca="1">IFERROR(IF(N1953="Residential",($O1953+Q1953)*'Emission Factors'!$C$14+(P1953*'Emission Factors'!$C$21),($O1953+Q1953)*'Emission Factors'!$C$15+(P1953*'Emission Factors'!$C$22)),"")</f>
        <v>0</v>
      </c>
      <c r="X1953" s="97">
        <f t="shared" si="123"/>
        <v>0</v>
      </c>
    </row>
    <row r="1954" spans="2:24" x14ac:dyDescent="0.3">
      <c r="B1954" s="94"/>
      <c r="C1954" s="95"/>
      <c r="D1954" s="95"/>
      <c r="E1954" s="95"/>
      <c r="F1954" s="144"/>
      <c r="G1954" s="94"/>
      <c r="H1954" s="145"/>
      <c r="I1954" s="96"/>
      <c r="J1954" s="96"/>
      <c r="K1954" s="96"/>
      <c r="L1954" s="96"/>
      <c r="M1954" s="96"/>
      <c r="N1954" s="96"/>
      <c r="O1954" s="97">
        <f t="shared" si="120"/>
        <v>0</v>
      </c>
      <c r="P1954" s="97">
        <f t="shared" si="121"/>
        <v>0</v>
      </c>
      <c r="Q1954" s="97" cm="1">
        <f t="array" aca="1" ref="Q1954" ca="1">IF(I1954=0,0,$E1954*$I1954*(SUMPRODUCT((1-'Emission Factors'!$C$37)^ROW(INDIRECT("1:" &amp; 'Emission Factors'!$C$45-1)))+1))</f>
        <v>0</v>
      </c>
      <c r="R1954" s="176">
        <f ca="1">IFERROR((($O1954+$Q1954)*'Emission Factors'!$C$10)+($P1954*'Emission Factors'!$C$17),"")</f>
        <v>0</v>
      </c>
      <c r="S1954" s="146" t="str">
        <f t="shared" ca="1" si="122"/>
        <v>N/A</v>
      </c>
      <c r="T1954" s="98">
        <f ca="1">IFERROR((($O1954+$Q1954)*'Emission Factors'!$C$11)+($P1954*'Emission Factors'!$C$18),"")</f>
        <v>0</v>
      </c>
      <c r="U1954" s="98">
        <f ca="1">IFERROR((($O1954+$Q1954)*'Emission Factors'!$C$12)+($P1954*'Emission Factors'!$C$19),"")</f>
        <v>0</v>
      </c>
      <c r="V1954" s="98">
        <f ca="1">IFERROR((($O1954+$Q1954)*'Emission Factors'!$C$13)+($P1954*'Emission Factors'!$C$20),"")</f>
        <v>0</v>
      </c>
      <c r="W1954" s="147">
        <f ca="1">IFERROR(IF(N1954="Residential",($O1954+Q1954)*'Emission Factors'!$C$14+(P1954*'Emission Factors'!$C$21),($O1954+Q1954)*'Emission Factors'!$C$15+(P1954*'Emission Factors'!$C$22)),"")</f>
        <v>0</v>
      </c>
      <c r="X1954" s="97">
        <f t="shared" si="123"/>
        <v>0</v>
      </c>
    </row>
    <row r="1955" spans="2:24" x14ac:dyDescent="0.3">
      <c r="B1955" s="94"/>
      <c r="C1955" s="95"/>
      <c r="D1955" s="95"/>
      <c r="E1955" s="95"/>
      <c r="F1955" s="144"/>
      <c r="G1955" s="94"/>
      <c r="H1955" s="145"/>
      <c r="I1955" s="96"/>
      <c r="J1955" s="96"/>
      <c r="K1955" s="96"/>
      <c r="L1955" s="96"/>
      <c r="M1955" s="96"/>
      <c r="N1955" s="96"/>
      <c r="O1955" s="97">
        <f t="shared" si="120"/>
        <v>0</v>
      </c>
      <c r="P1955" s="97">
        <f t="shared" si="121"/>
        <v>0</v>
      </c>
      <c r="Q1955" s="97" cm="1">
        <f t="array" aca="1" ref="Q1955" ca="1">IF(I1955=0,0,$E1955*$I1955*(SUMPRODUCT((1-'Emission Factors'!$C$37)^ROW(INDIRECT("1:" &amp; 'Emission Factors'!$C$45-1)))+1))</f>
        <v>0</v>
      </c>
      <c r="R1955" s="176">
        <f ca="1">IFERROR((($O1955+$Q1955)*'Emission Factors'!$C$10)+($P1955*'Emission Factors'!$C$17),"")</f>
        <v>0</v>
      </c>
      <c r="S1955" s="146" t="str">
        <f t="shared" ca="1" si="122"/>
        <v>N/A</v>
      </c>
      <c r="T1955" s="98">
        <f ca="1">IFERROR((($O1955+$Q1955)*'Emission Factors'!$C$11)+($P1955*'Emission Factors'!$C$18),"")</f>
        <v>0</v>
      </c>
      <c r="U1955" s="98">
        <f ca="1">IFERROR((($O1955+$Q1955)*'Emission Factors'!$C$12)+($P1955*'Emission Factors'!$C$19),"")</f>
        <v>0</v>
      </c>
      <c r="V1955" s="98">
        <f ca="1">IFERROR((($O1955+$Q1955)*'Emission Factors'!$C$13)+($P1955*'Emission Factors'!$C$20),"")</f>
        <v>0</v>
      </c>
      <c r="W1955" s="147">
        <f ca="1">IFERROR(IF(N1955="Residential",($O1955+Q1955)*'Emission Factors'!$C$14+(P1955*'Emission Factors'!$C$21),($O1955+Q1955)*'Emission Factors'!$C$15+(P1955*'Emission Factors'!$C$22)),"")</f>
        <v>0</v>
      </c>
      <c r="X1955" s="97">
        <f t="shared" si="123"/>
        <v>0</v>
      </c>
    </row>
    <row r="1956" spans="2:24" x14ac:dyDescent="0.3">
      <c r="B1956" s="94"/>
      <c r="C1956" s="95"/>
      <c r="D1956" s="95"/>
      <c r="E1956" s="95"/>
      <c r="F1956" s="144"/>
      <c r="G1956" s="94"/>
      <c r="H1956" s="145"/>
      <c r="I1956" s="96"/>
      <c r="J1956" s="96"/>
      <c r="K1956" s="96"/>
      <c r="L1956" s="96"/>
      <c r="M1956" s="96"/>
      <c r="N1956" s="96"/>
      <c r="O1956" s="97">
        <f t="shared" si="120"/>
        <v>0</v>
      </c>
      <c r="P1956" s="97">
        <f t="shared" si="121"/>
        <v>0</v>
      </c>
      <c r="Q1956" s="97" cm="1">
        <f t="array" aca="1" ref="Q1956" ca="1">IF(I1956=0,0,$E1956*$I1956*(SUMPRODUCT((1-'Emission Factors'!$C$37)^ROW(INDIRECT("1:" &amp; 'Emission Factors'!$C$45-1)))+1))</f>
        <v>0</v>
      </c>
      <c r="R1956" s="176">
        <f ca="1">IFERROR((($O1956+$Q1956)*'Emission Factors'!$C$10)+($P1956*'Emission Factors'!$C$17),"")</f>
        <v>0</v>
      </c>
      <c r="S1956" s="146" t="str">
        <f t="shared" ca="1" si="122"/>
        <v>N/A</v>
      </c>
      <c r="T1956" s="98">
        <f ca="1">IFERROR((($O1956+$Q1956)*'Emission Factors'!$C$11)+($P1956*'Emission Factors'!$C$18),"")</f>
        <v>0</v>
      </c>
      <c r="U1956" s="98">
        <f ca="1">IFERROR((($O1956+$Q1956)*'Emission Factors'!$C$12)+($P1956*'Emission Factors'!$C$19),"")</f>
        <v>0</v>
      </c>
      <c r="V1956" s="98">
        <f ca="1">IFERROR((($O1956+$Q1956)*'Emission Factors'!$C$13)+($P1956*'Emission Factors'!$C$20),"")</f>
        <v>0</v>
      </c>
      <c r="W1956" s="147">
        <f ca="1">IFERROR(IF(N1956="Residential",($O1956+Q1956)*'Emission Factors'!$C$14+(P1956*'Emission Factors'!$C$21),($O1956+Q1956)*'Emission Factors'!$C$15+(P1956*'Emission Factors'!$C$22)),"")</f>
        <v>0</v>
      </c>
      <c r="X1956" s="97">
        <f t="shared" si="123"/>
        <v>0</v>
      </c>
    </row>
    <row r="1957" spans="2:24" x14ac:dyDescent="0.3">
      <c r="B1957" s="94"/>
      <c r="C1957" s="95"/>
      <c r="D1957" s="95"/>
      <c r="E1957" s="95"/>
      <c r="F1957" s="144"/>
      <c r="G1957" s="94"/>
      <c r="H1957" s="145"/>
      <c r="I1957" s="96"/>
      <c r="J1957" s="96"/>
      <c r="K1957" s="96"/>
      <c r="L1957" s="96"/>
      <c r="M1957" s="96"/>
      <c r="N1957" s="96"/>
      <c r="O1957" s="97">
        <f t="shared" si="120"/>
        <v>0</v>
      </c>
      <c r="P1957" s="97">
        <f t="shared" si="121"/>
        <v>0</v>
      </c>
      <c r="Q1957" s="97" cm="1">
        <f t="array" aca="1" ref="Q1957" ca="1">IF(I1957=0,0,$E1957*$I1957*(SUMPRODUCT((1-'Emission Factors'!$C$37)^ROW(INDIRECT("1:" &amp; 'Emission Factors'!$C$45-1)))+1))</f>
        <v>0</v>
      </c>
      <c r="R1957" s="176">
        <f ca="1">IFERROR((($O1957+$Q1957)*'Emission Factors'!$C$10)+($P1957*'Emission Factors'!$C$17),"")</f>
        <v>0</v>
      </c>
      <c r="S1957" s="146" t="str">
        <f t="shared" ca="1" si="122"/>
        <v>N/A</v>
      </c>
      <c r="T1957" s="98">
        <f ca="1">IFERROR((($O1957+$Q1957)*'Emission Factors'!$C$11)+($P1957*'Emission Factors'!$C$18),"")</f>
        <v>0</v>
      </c>
      <c r="U1957" s="98">
        <f ca="1">IFERROR((($O1957+$Q1957)*'Emission Factors'!$C$12)+($P1957*'Emission Factors'!$C$19),"")</f>
        <v>0</v>
      </c>
      <c r="V1957" s="98">
        <f ca="1">IFERROR((($O1957+$Q1957)*'Emission Factors'!$C$13)+($P1957*'Emission Factors'!$C$20),"")</f>
        <v>0</v>
      </c>
      <c r="W1957" s="147">
        <f ca="1">IFERROR(IF(N1957="Residential",($O1957+Q1957)*'Emission Factors'!$C$14+(P1957*'Emission Factors'!$C$21),($O1957+Q1957)*'Emission Factors'!$C$15+(P1957*'Emission Factors'!$C$22)),"")</f>
        <v>0</v>
      </c>
      <c r="X1957" s="97">
        <f t="shared" si="123"/>
        <v>0</v>
      </c>
    </row>
    <row r="1958" spans="2:24" x14ac:dyDescent="0.3">
      <c r="B1958" s="94"/>
      <c r="C1958" s="95"/>
      <c r="D1958" s="95"/>
      <c r="E1958" s="95"/>
      <c r="F1958" s="144"/>
      <c r="G1958" s="94"/>
      <c r="H1958" s="145"/>
      <c r="I1958" s="96"/>
      <c r="J1958" s="96"/>
      <c r="K1958" s="96"/>
      <c r="L1958" s="96"/>
      <c r="M1958" s="96"/>
      <c r="N1958" s="96"/>
      <c r="O1958" s="97">
        <f t="shared" si="120"/>
        <v>0</v>
      </c>
      <c r="P1958" s="97">
        <f t="shared" si="121"/>
        <v>0</v>
      </c>
      <c r="Q1958" s="97" cm="1">
        <f t="array" aca="1" ref="Q1958" ca="1">IF(I1958=0,0,$E1958*$I1958*(SUMPRODUCT((1-'Emission Factors'!$C$37)^ROW(INDIRECT("1:" &amp; 'Emission Factors'!$C$45-1)))+1))</f>
        <v>0</v>
      </c>
      <c r="R1958" s="176">
        <f ca="1">IFERROR((($O1958+$Q1958)*'Emission Factors'!$C$10)+($P1958*'Emission Factors'!$C$17),"")</f>
        <v>0</v>
      </c>
      <c r="S1958" s="146" t="str">
        <f t="shared" ca="1" si="122"/>
        <v>N/A</v>
      </c>
      <c r="T1958" s="98">
        <f ca="1">IFERROR((($O1958+$Q1958)*'Emission Factors'!$C$11)+($P1958*'Emission Factors'!$C$18),"")</f>
        <v>0</v>
      </c>
      <c r="U1958" s="98">
        <f ca="1">IFERROR((($O1958+$Q1958)*'Emission Factors'!$C$12)+($P1958*'Emission Factors'!$C$19),"")</f>
        <v>0</v>
      </c>
      <c r="V1958" s="98">
        <f ca="1">IFERROR((($O1958+$Q1958)*'Emission Factors'!$C$13)+($P1958*'Emission Factors'!$C$20),"")</f>
        <v>0</v>
      </c>
      <c r="W1958" s="147">
        <f ca="1">IFERROR(IF(N1958="Residential",($O1958+Q1958)*'Emission Factors'!$C$14+(P1958*'Emission Factors'!$C$21),($O1958+Q1958)*'Emission Factors'!$C$15+(P1958*'Emission Factors'!$C$22)),"")</f>
        <v>0</v>
      </c>
      <c r="X1958" s="97">
        <f t="shared" si="123"/>
        <v>0</v>
      </c>
    </row>
    <row r="1959" spans="2:24" x14ac:dyDescent="0.3">
      <c r="B1959" s="94"/>
      <c r="C1959" s="95"/>
      <c r="D1959" s="95"/>
      <c r="E1959" s="95"/>
      <c r="F1959" s="144"/>
      <c r="G1959" s="94"/>
      <c r="H1959" s="145"/>
      <c r="I1959" s="96"/>
      <c r="J1959" s="96"/>
      <c r="K1959" s="96"/>
      <c r="L1959" s="96"/>
      <c r="M1959" s="96"/>
      <c r="N1959" s="96"/>
      <c r="O1959" s="97">
        <f t="shared" si="120"/>
        <v>0</v>
      </c>
      <c r="P1959" s="97">
        <f t="shared" si="121"/>
        <v>0</v>
      </c>
      <c r="Q1959" s="97" cm="1">
        <f t="array" aca="1" ref="Q1959" ca="1">IF(I1959=0,0,$E1959*$I1959*(SUMPRODUCT((1-'Emission Factors'!$C$37)^ROW(INDIRECT("1:" &amp; 'Emission Factors'!$C$45-1)))+1))</f>
        <v>0</v>
      </c>
      <c r="R1959" s="176">
        <f ca="1">IFERROR((($O1959+$Q1959)*'Emission Factors'!$C$10)+($P1959*'Emission Factors'!$C$17),"")</f>
        <v>0</v>
      </c>
      <c r="S1959" s="146" t="str">
        <f t="shared" ca="1" si="122"/>
        <v>N/A</v>
      </c>
      <c r="T1959" s="98">
        <f ca="1">IFERROR((($O1959+$Q1959)*'Emission Factors'!$C$11)+($P1959*'Emission Factors'!$C$18),"")</f>
        <v>0</v>
      </c>
      <c r="U1959" s="98">
        <f ca="1">IFERROR((($O1959+$Q1959)*'Emission Factors'!$C$12)+($P1959*'Emission Factors'!$C$19),"")</f>
        <v>0</v>
      </c>
      <c r="V1959" s="98">
        <f ca="1">IFERROR((($O1959+$Q1959)*'Emission Factors'!$C$13)+($P1959*'Emission Factors'!$C$20),"")</f>
        <v>0</v>
      </c>
      <c r="W1959" s="147">
        <f ca="1">IFERROR(IF(N1959="Residential",($O1959+Q1959)*'Emission Factors'!$C$14+(P1959*'Emission Factors'!$C$21),($O1959+Q1959)*'Emission Factors'!$C$15+(P1959*'Emission Factors'!$C$22)),"")</f>
        <v>0</v>
      </c>
      <c r="X1959" s="97">
        <f t="shared" si="123"/>
        <v>0</v>
      </c>
    </row>
    <row r="1960" spans="2:24" x14ac:dyDescent="0.3">
      <c r="B1960" s="94"/>
      <c r="C1960" s="95"/>
      <c r="D1960" s="95"/>
      <c r="E1960" s="95"/>
      <c r="F1960" s="144"/>
      <c r="G1960" s="94"/>
      <c r="H1960" s="145"/>
      <c r="I1960" s="96"/>
      <c r="J1960" s="96"/>
      <c r="K1960" s="96"/>
      <c r="L1960" s="96"/>
      <c r="M1960" s="96"/>
      <c r="N1960" s="96"/>
      <c r="O1960" s="97">
        <f t="shared" si="120"/>
        <v>0</v>
      </c>
      <c r="P1960" s="97">
        <f t="shared" si="121"/>
        <v>0</v>
      </c>
      <c r="Q1960" s="97" cm="1">
        <f t="array" aca="1" ref="Q1960" ca="1">IF(I1960=0,0,$E1960*$I1960*(SUMPRODUCT((1-'Emission Factors'!$C$37)^ROW(INDIRECT("1:" &amp; 'Emission Factors'!$C$45-1)))+1))</f>
        <v>0</v>
      </c>
      <c r="R1960" s="176">
        <f ca="1">IFERROR((($O1960+$Q1960)*'Emission Factors'!$C$10)+($P1960*'Emission Factors'!$C$17),"")</f>
        <v>0</v>
      </c>
      <c r="S1960" s="146" t="str">
        <f t="shared" ca="1" si="122"/>
        <v>N/A</v>
      </c>
      <c r="T1960" s="98">
        <f ca="1">IFERROR((($O1960+$Q1960)*'Emission Factors'!$C$11)+($P1960*'Emission Factors'!$C$18),"")</f>
        <v>0</v>
      </c>
      <c r="U1960" s="98">
        <f ca="1">IFERROR((($O1960+$Q1960)*'Emission Factors'!$C$12)+($P1960*'Emission Factors'!$C$19),"")</f>
        <v>0</v>
      </c>
      <c r="V1960" s="98">
        <f ca="1">IFERROR((($O1960+$Q1960)*'Emission Factors'!$C$13)+($P1960*'Emission Factors'!$C$20),"")</f>
        <v>0</v>
      </c>
      <c r="W1960" s="147">
        <f ca="1">IFERROR(IF(N1960="Residential",($O1960+Q1960)*'Emission Factors'!$C$14+(P1960*'Emission Factors'!$C$21),($O1960+Q1960)*'Emission Factors'!$C$15+(P1960*'Emission Factors'!$C$22)),"")</f>
        <v>0</v>
      </c>
      <c r="X1960" s="97">
        <f t="shared" si="123"/>
        <v>0</v>
      </c>
    </row>
    <row r="1961" spans="2:24" x14ac:dyDescent="0.3">
      <c r="B1961" s="94"/>
      <c r="C1961" s="95"/>
      <c r="D1961" s="95"/>
      <c r="E1961" s="95"/>
      <c r="F1961" s="144"/>
      <c r="G1961" s="94"/>
      <c r="H1961" s="145"/>
      <c r="I1961" s="96"/>
      <c r="J1961" s="96"/>
      <c r="K1961" s="96"/>
      <c r="L1961" s="96"/>
      <c r="M1961" s="96"/>
      <c r="N1961" s="96"/>
      <c r="O1961" s="97">
        <f t="shared" si="120"/>
        <v>0</v>
      </c>
      <c r="P1961" s="97">
        <f t="shared" si="121"/>
        <v>0</v>
      </c>
      <c r="Q1961" s="97" cm="1">
        <f t="array" aca="1" ref="Q1961" ca="1">IF(I1961=0,0,$E1961*$I1961*(SUMPRODUCT((1-'Emission Factors'!$C$37)^ROW(INDIRECT("1:" &amp; 'Emission Factors'!$C$45-1)))+1))</f>
        <v>0</v>
      </c>
      <c r="R1961" s="176">
        <f ca="1">IFERROR((($O1961+$Q1961)*'Emission Factors'!$C$10)+($P1961*'Emission Factors'!$C$17),"")</f>
        <v>0</v>
      </c>
      <c r="S1961" s="146" t="str">
        <f t="shared" ca="1" si="122"/>
        <v>N/A</v>
      </c>
      <c r="T1961" s="98">
        <f ca="1">IFERROR((($O1961+$Q1961)*'Emission Factors'!$C$11)+($P1961*'Emission Factors'!$C$18),"")</f>
        <v>0</v>
      </c>
      <c r="U1961" s="98">
        <f ca="1">IFERROR((($O1961+$Q1961)*'Emission Factors'!$C$12)+($P1961*'Emission Factors'!$C$19),"")</f>
        <v>0</v>
      </c>
      <c r="V1961" s="98">
        <f ca="1">IFERROR((($O1961+$Q1961)*'Emission Factors'!$C$13)+($P1961*'Emission Factors'!$C$20),"")</f>
        <v>0</v>
      </c>
      <c r="W1961" s="147">
        <f ca="1">IFERROR(IF(N1961="Residential",($O1961+Q1961)*'Emission Factors'!$C$14+(P1961*'Emission Factors'!$C$21),($O1961+Q1961)*'Emission Factors'!$C$15+(P1961*'Emission Factors'!$C$22)),"")</f>
        <v>0</v>
      </c>
      <c r="X1961" s="97">
        <f t="shared" si="123"/>
        <v>0</v>
      </c>
    </row>
    <row r="1962" spans="2:24" x14ac:dyDescent="0.3">
      <c r="B1962" s="94"/>
      <c r="C1962" s="95"/>
      <c r="D1962" s="95"/>
      <c r="E1962" s="95"/>
      <c r="F1962" s="144"/>
      <c r="G1962" s="94"/>
      <c r="H1962" s="145"/>
      <c r="I1962" s="96"/>
      <c r="J1962" s="96"/>
      <c r="K1962" s="96"/>
      <c r="L1962" s="96"/>
      <c r="M1962" s="96"/>
      <c r="N1962" s="96"/>
      <c r="O1962" s="97">
        <f t="shared" si="120"/>
        <v>0</v>
      </c>
      <c r="P1962" s="97">
        <f t="shared" si="121"/>
        <v>0</v>
      </c>
      <c r="Q1962" s="97" cm="1">
        <f t="array" aca="1" ref="Q1962" ca="1">IF(I1962=0,0,$E1962*$I1962*(SUMPRODUCT((1-'Emission Factors'!$C$37)^ROW(INDIRECT("1:" &amp; 'Emission Factors'!$C$45-1)))+1))</f>
        <v>0</v>
      </c>
      <c r="R1962" s="176">
        <f ca="1">IFERROR((($O1962+$Q1962)*'Emission Factors'!$C$10)+($P1962*'Emission Factors'!$C$17),"")</f>
        <v>0</v>
      </c>
      <c r="S1962" s="146" t="str">
        <f t="shared" ca="1" si="122"/>
        <v>N/A</v>
      </c>
      <c r="T1962" s="98">
        <f ca="1">IFERROR((($O1962+$Q1962)*'Emission Factors'!$C$11)+($P1962*'Emission Factors'!$C$18),"")</f>
        <v>0</v>
      </c>
      <c r="U1962" s="98">
        <f ca="1">IFERROR((($O1962+$Q1962)*'Emission Factors'!$C$12)+($P1962*'Emission Factors'!$C$19),"")</f>
        <v>0</v>
      </c>
      <c r="V1962" s="98">
        <f ca="1">IFERROR((($O1962+$Q1962)*'Emission Factors'!$C$13)+($P1962*'Emission Factors'!$C$20),"")</f>
        <v>0</v>
      </c>
      <c r="W1962" s="147">
        <f ca="1">IFERROR(IF(N1962="Residential",($O1962+Q1962)*'Emission Factors'!$C$14+(P1962*'Emission Factors'!$C$21),($O1962+Q1962)*'Emission Factors'!$C$15+(P1962*'Emission Factors'!$C$22)),"")</f>
        <v>0</v>
      </c>
      <c r="X1962" s="97">
        <f t="shared" si="123"/>
        <v>0</v>
      </c>
    </row>
    <row r="1963" spans="2:24" x14ac:dyDescent="0.3">
      <c r="B1963" s="94"/>
      <c r="C1963" s="95"/>
      <c r="D1963" s="95"/>
      <c r="E1963" s="95"/>
      <c r="F1963" s="144"/>
      <c r="G1963" s="94"/>
      <c r="H1963" s="145"/>
      <c r="I1963" s="96"/>
      <c r="J1963" s="96"/>
      <c r="K1963" s="96"/>
      <c r="L1963" s="96"/>
      <c r="M1963" s="96"/>
      <c r="N1963" s="96"/>
      <c r="O1963" s="97">
        <f t="shared" si="120"/>
        <v>0</v>
      </c>
      <c r="P1963" s="97">
        <f t="shared" si="121"/>
        <v>0</v>
      </c>
      <c r="Q1963" s="97" cm="1">
        <f t="array" aca="1" ref="Q1963" ca="1">IF(I1963=0,0,$E1963*$I1963*(SUMPRODUCT((1-'Emission Factors'!$C$37)^ROW(INDIRECT("1:" &amp; 'Emission Factors'!$C$45-1)))+1))</f>
        <v>0</v>
      </c>
      <c r="R1963" s="176">
        <f ca="1">IFERROR((($O1963+$Q1963)*'Emission Factors'!$C$10)+($P1963*'Emission Factors'!$C$17),"")</f>
        <v>0</v>
      </c>
      <c r="S1963" s="146" t="str">
        <f t="shared" ca="1" si="122"/>
        <v>N/A</v>
      </c>
      <c r="T1963" s="98">
        <f ca="1">IFERROR((($O1963+$Q1963)*'Emission Factors'!$C$11)+($P1963*'Emission Factors'!$C$18),"")</f>
        <v>0</v>
      </c>
      <c r="U1963" s="98">
        <f ca="1">IFERROR((($O1963+$Q1963)*'Emission Factors'!$C$12)+($P1963*'Emission Factors'!$C$19),"")</f>
        <v>0</v>
      </c>
      <c r="V1963" s="98">
        <f ca="1">IFERROR((($O1963+$Q1963)*'Emission Factors'!$C$13)+($P1963*'Emission Factors'!$C$20),"")</f>
        <v>0</v>
      </c>
      <c r="W1963" s="147">
        <f ca="1">IFERROR(IF(N1963="Residential",($O1963+Q1963)*'Emission Factors'!$C$14+(P1963*'Emission Factors'!$C$21),($O1963+Q1963)*'Emission Factors'!$C$15+(P1963*'Emission Factors'!$C$22)),"")</f>
        <v>0</v>
      </c>
      <c r="X1963" s="97">
        <f t="shared" si="123"/>
        <v>0</v>
      </c>
    </row>
    <row r="1964" spans="2:24" x14ac:dyDescent="0.3">
      <c r="B1964" s="94"/>
      <c r="C1964" s="95"/>
      <c r="D1964" s="95"/>
      <c r="E1964" s="95"/>
      <c r="F1964" s="144"/>
      <c r="G1964" s="94"/>
      <c r="H1964" s="145"/>
      <c r="I1964" s="96"/>
      <c r="J1964" s="96"/>
      <c r="K1964" s="96"/>
      <c r="L1964" s="96"/>
      <c r="M1964" s="96"/>
      <c r="N1964" s="96"/>
      <c r="O1964" s="97">
        <f t="shared" si="120"/>
        <v>0</v>
      </c>
      <c r="P1964" s="97">
        <f t="shared" si="121"/>
        <v>0</v>
      </c>
      <c r="Q1964" s="97" cm="1">
        <f t="array" aca="1" ref="Q1964" ca="1">IF(I1964=0,0,$E1964*$I1964*(SUMPRODUCT((1-'Emission Factors'!$C$37)^ROW(INDIRECT("1:" &amp; 'Emission Factors'!$C$45-1)))+1))</f>
        <v>0</v>
      </c>
      <c r="R1964" s="176">
        <f ca="1">IFERROR((($O1964+$Q1964)*'Emission Factors'!$C$10)+($P1964*'Emission Factors'!$C$17),"")</f>
        <v>0</v>
      </c>
      <c r="S1964" s="146" t="str">
        <f t="shared" ca="1" si="122"/>
        <v>N/A</v>
      </c>
      <c r="T1964" s="98">
        <f ca="1">IFERROR((($O1964+$Q1964)*'Emission Factors'!$C$11)+($P1964*'Emission Factors'!$C$18),"")</f>
        <v>0</v>
      </c>
      <c r="U1964" s="98">
        <f ca="1">IFERROR((($O1964+$Q1964)*'Emission Factors'!$C$12)+($P1964*'Emission Factors'!$C$19),"")</f>
        <v>0</v>
      </c>
      <c r="V1964" s="98">
        <f ca="1">IFERROR((($O1964+$Q1964)*'Emission Factors'!$C$13)+($P1964*'Emission Factors'!$C$20),"")</f>
        <v>0</v>
      </c>
      <c r="W1964" s="147">
        <f ca="1">IFERROR(IF(N1964="Residential",($O1964+Q1964)*'Emission Factors'!$C$14+(P1964*'Emission Factors'!$C$21),($O1964+Q1964)*'Emission Factors'!$C$15+(P1964*'Emission Factors'!$C$22)),"")</f>
        <v>0</v>
      </c>
      <c r="X1964" s="97">
        <f t="shared" si="123"/>
        <v>0</v>
      </c>
    </row>
    <row r="1965" spans="2:24" x14ac:dyDescent="0.3">
      <c r="B1965" s="94"/>
      <c r="C1965" s="95"/>
      <c r="D1965" s="95"/>
      <c r="E1965" s="95"/>
      <c r="F1965" s="144"/>
      <c r="G1965" s="94"/>
      <c r="H1965" s="145"/>
      <c r="I1965" s="96"/>
      <c r="J1965" s="96"/>
      <c r="K1965" s="96"/>
      <c r="L1965" s="96"/>
      <c r="M1965" s="96"/>
      <c r="N1965" s="96"/>
      <c r="O1965" s="97">
        <f t="shared" si="120"/>
        <v>0</v>
      </c>
      <c r="P1965" s="97">
        <f t="shared" si="121"/>
        <v>0</v>
      </c>
      <c r="Q1965" s="97" cm="1">
        <f t="array" aca="1" ref="Q1965" ca="1">IF(I1965=0,0,$E1965*$I1965*(SUMPRODUCT((1-'Emission Factors'!$C$37)^ROW(INDIRECT("1:" &amp; 'Emission Factors'!$C$45-1)))+1))</f>
        <v>0</v>
      </c>
      <c r="R1965" s="176">
        <f ca="1">IFERROR((($O1965+$Q1965)*'Emission Factors'!$C$10)+($P1965*'Emission Factors'!$C$17),"")</f>
        <v>0</v>
      </c>
      <c r="S1965" s="146" t="str">
        <f t="shared" ca="1" si="122"/>
        <v>N/A</v>
      </c>
      <c r="T1965" s="98">
        <f ca="1">IFERROR((($O1965+$Q1965)*'Emission Factors'!$C$11)+($P1965*'Emission Factors'!$C$18),"")</f>
        <v>0</v>
      </c>
      <c r="U1965" s="98">
        <f ca="1">IFERROR((($O1965+$Q1965)*'Emission Factors'!$C$12)+($P1965*'Emission Factors'!$C$19),"")</f>
        <v>0</v>
      </c>
      <c r="V1965" s="98">
        <f ca="1">IFERROR((($O1965+$Q1965)*'Emission Factors'!$C$13)+($P1965*'Emission Factors'!$C$20),"")</f>
        <v>0</v>
      </c>
      <c r="W1965" s="147">
        <f ca="1">IFERROR(IF(N1965="Residential",($O1965+Q1965)*'Emission Factors'!$C$14+(P1965*'Emission Factors'!$C$21),($O1965+Q1965)*'Emission Factors'!$C$15+(P1965*'Emission Factors'!$C$22)),"")</f>
        <v>0</v>
      </c>
      <c r="X1965" s="97">
        <f t="shared" si="123"/>
        <v>0</v>
      </c>
    </row>
    <row r="1966" spans="2:24" x14ac:dyDescent="0.3">
      <c r="B1966" s="94"/>
      <c r="C1966" s="95"/>
      <c r="D1966" s="95"/>
      <c r="E1966" s="95"/>
      <c r="F1966" s="144"/>
      <c r="G1966" s="94"/>
      <c r="H1966" s="145"/>
      <c r="I1966" s="96"/>
      <c r="J1966" s="96"/>
      <c r="K1966" s="96"/>
      <c r="L1966" s="96"/>
      <c r="M1966" s="96"/>
      <c r="N1966" s="96"/>
      <c r="O1966" s="97">
        <f t="shared" si="120"/>
        <v>0</v>
      </c>
      <c r="P1966" s="97">
        <f t="shared" si="121"/>
        <v>0</v>
      </c>
      <c r="Q1966" s="97" cm="1">
        <f t="array" aca="1" ref="Q1966" ca="1">IF(I1966=0,0,$E1966*$I1966*(SUMPRODUCT((1-'Emission Factors'!$C$37)^ROW(INDIRECT("1:" &amp; 'Emission Factors'!$C$45-1)))+1))</f>
        <v>0</v>
      </c>
      <c r="R1966" s="176">
        <f ca="1">IFERROR((($O1966+$Q1966)*'Emission Factors'!$C$10)+($P1966*'Emission Factors'!$C$17),"")</f>
        <v>0</v>
      </c>
      <c r="S1966" s="146" t="str">
        <f t="shared" ca="1" si="122"/>
        <v>N/A</v>
      </c>
      <c r="T1966" s="98">
        <f ca="1">IFERROR((($O1966+$Q1966)*'Emission Factors'!$C$11)+($P1966*'Emission Factors'!$C$18),"")</f>
        <v>0</v>
      </c>
      <c r="U1966" s="98">
        <f ca="1">IFERROR((($O1966+$Q1966)*'Emission Factors'!$C$12)+($P1966*'Emission Factors'!$C$19),"")</f>
        <v>0</v>
      </c>
      <c r="V1966" s="98">
        <f ca="1">IFERROR((($O1966+$Q1966)*'Emission Factors'!$C$13)+($P1966*'Emission Factors'!$C$20),"")</f>
        <v>0</v>
      </c>
      <c r="W1966" s="147">
        <f ca="1">IFERROR(IF(N1966="Residential",($O1966+Q1966)*'Emission Factors'!$C$14+(P1966*'Emission Factors'!$C$21),($O1966+Q1966)*'Emission Factors'!$C$15+(P1966*'Emission Factors'!$C$22)),"")</f>
        <v>0</v>
      </c>
      <c r="X1966" s="97">
        <f t="shared" si="123"/>
        <v>0</v>
      </c>
    </row>
    <row r="1967" spans="2:24" x14ac:dyDescent="0.3">
      <c r="B1967" s="94"/>
      <c r="C1967" s="95"/>
      <c r="D1967" s="95"/>
      <c r="E1967" s="95"/>
      <c r="F1967" s="144"/>
      <c r="G1967" s="94"/>
      <c r="H1967" s="145"/>
      <c r="I1967" s="96"/>
      <c r="J1967" s="96"/>
      <c r="K1967" s="96"/>
      <c r="L1967" s="96"/>
      <c r="M1967" s="96"/>
      <c r="N1967" s="96"/>
      <c r="O1967" s="97">
        <f t="shared" si="120"/>
        <v>0</v>
      </c>
      <c r="P1967" s="97">
        <f t="shared" si="121"/>
        <v>0</v>
      </c>
      <c r="Q1967" s="97" cm="1">
        <f t="array" aca="1" ref="Q1967" ca="1">IF(I1967=0,0,$E1967*$I1967*(SUMPRODUCT((1-'Emission Factors'!$C$37)^ROW(INDIRECT("1:" &amp; 'Emission Factors'!$C$45-1)))+1))</f>
        <v>0</v>
      </c>
      <c r="R1967" s="176">
        <f ca="1">IFERROR((($O1967+$Q1967)*'Emission Factors'!$C$10)+($P1967*'Emission Factors'!$C$17),"")</f>
        <v>0</v>
      </c>
      <c r="S1967" s="146" t="str">
        <f t="shared" ca="1" si="122"/>
        <v>N/A</v>
      </c>
      <c r="T1967" s="98">
        <f ca="1">IFERROR((($O1967+$Q1967)*'Emission Factors'!$C$11)+($P1967*'Emission Factors'!$C$18),"")</f>
        <v>0</v>
      </c>
      <c r="U1967" s="98">
        <f ca="1">IFERROR((($O1967+$Q1967)*'Emission Factors'!$C$12)+($P1967*'Emission Factors'!$C$19),"")</f>
        <v>0</v>
      </c>
      <c r="V1967" s="98">
        <f ca="1">IFERROR((($O1967+$Q1967)*'Emission Factors'!$C$13)+($P1967*'Emission Factors'!$C$20),"")</f>
        <v>0</v>
      </c>
      <c r="W1967" s="147">
        <f ca="1">IFERROR(IF(N1967="Residential",($O1967+Q1967)*'Emission Factors'!$C$14+(P1967*'Emission Factors'!$C$21),($O1967+Q1967)*'Emission Factors'!$C$15+(P1967*'Emission Factors'!$C$22)),"")</f>
        <v>0</v>
      </c>
      <c r="X1967" s="97">
        <f t="shared" si="123"/>
        <v>0</v>
      </c>
    </row>
    <row r="1968" spans="2:24" x14ac:dyDescent="0.3">
      <c r="B1968" s="94"/>
      <c r="C1968" s="95"/>
      <c r="D1968" s="95"/>
      <c r="E1968" s="95"/>
      <c r="F1968" s="144"/>
      <c r="G1968" s="94"/>
      <c r="H1968" s="145"/>
      <c r="I1968" s="96"/>
      <c r="J1968" s="96"/>
      <c r="K1968" s="96"/>
      <c r="L1968" s="96"/>
      <c r="M1968" s="96"/>
      <c r="N1968" s="96"/>
      <c r="O1968" s="97">
        <f t="shared" si="120"/>
        <v>0</v>
      </c>
      <c r="P1968" s="97">
        <f t="shared" si="121"/>
        <v>0</v>
      </c>
      <c r="Q1968" s="97" cm="1">
        <f t="array" aca="1" ref="Q1968" ca="1">IF(I1968=0,0,$E1968*$I1968*(SUMPRODUCT((1-'Emission Factors'!$C$37)^ROW(INDIRECT("1:" &amp; 'Emission Factors'!$C$45-1)))+1))</f>
        <v>0</v>
      </c>
      <c r="R1968" s="176">
        <f ca="1">IFERROR((($O1968+$Q1968)*'Emission Factors'!$C$10)+($P1968*'Emission Factors'!$C$17),"")</f>
        <v>0</v>
      </c>
      <c r="S1968" s="146" t="str">
        <f t="shared" ca="1" si="122"/>
        <v>N/A</v>
      </c>
      <c r="T1968" s="98">
        <f ca="1">IFERROR((($O1968+$Q1968)*'Emission Factors'!$C$11)+($P1968*'Emission Factors'!$C$18),"")</f>
        <v>0</v>
      </c>
      <c r="U1968" s="98">
        <f ca="1">IFERROR((($O1968+$Q1968)*'Emission Factors'!$C$12)+($P1968*'Emission Factors'!$C$19),"")</f>
        <v>0</v>
      </c>
      <c r="V1968" s="98">
        <f ca="1">IFERROR((($O1968+$Q1968)*'Emission Factors'!$C$13)+($P1968*'Emission Factors'!$C$20),"")</f>
        <v>0</v>
      </c>
      <c r="W1968" s="147">
        <f ca="1">IFERROR(IF(N1968="Residential",($O1968+Q1968)*'Emission Factors'!$C$14+(P1968*'Emission Factors'!$C$21),($O1968+Q1968)*'Emission Factors'!$C$15+(P1968*'Emission Factors'!$C$22)),"")</f>
        <v>0</v>
      </c>
      <c r="X1968" s="97">
        <f t="shared" si="123"/>
        <v>0</v>
      </c>
    </row>
    <row r="1969" spans="2:24" x14ac:dyDescent="0.3">
      <c r="B1969" s="94"/>
      <c r="C1969" s="95"/>
      <c r="D1969" s="95"/>
      <c r="E1969" s="95"/>
      <c r="F1969" s="144"/>
      <c r="G1969" s="94"/>
      <c r="H1969" s="145"/>
      <c r="I1969" s="96"/>
      <c r="J1969" s="96"/>
      <c r="K1969" s="96"/>
      <c r="L1969" s="96"/>
      <c r="M1969" s="96"/>
      <c r="N1969" s="96"/>
      <c r="O1969" s="97">
        <f t="shared" si="120"/>
        <v>0</v>
      </c>
      <c r="P1969" s="97">
        <f t="shared" si="121"/>
        <v>0</v>
      </c>
      <c r="Q1969" s="97" cm="1">
        <f t="array" aca="1" ref="Q1969" ca="1">IF(I1969=0,0,$E1969*$I1969*(SUMPRODUCT((1-'Emission Factors'!$C$37)^ROW(INDIRECT("1:" &amp; 'Emission Factors'!$C$45-1)))+1))</f>
        <v>0</v>
      </c>
      <c r="R1969" s="176">
        <f ca="1">IFERROR((($O1969+$Q1969)*'Emission Factors'!$C$10)+($P1969*'Emission Factors'!$C$17),"")</f>
        <v>0</v>
      </c>
      <c r="S1969" s="146" t="str">
        <f t="shared" ca="1" si="122"/>
        <v>N/A</v>
      </c>
      <c r="T1969" s="98">
        <f ca="1">IFERROR((($O1969+$Q1969)*'Emission Factors'!$C$11)+($P1969*'Emission Factors'!$C$18),"")</f>
        <v>0</v>
      </c>
      <c r="U1969" s="98">
        <f ca="1">IFERROR((($O1969+$Q1969)*'Emission Factors'!$C$12)+($P1969*'Emission Factors'!$C$19),"")</f>
        <v>0</v>
      </c>
      <c r="V1969" s="98">
        <f ca="1">IFERROR((($O1969+$Q1969)*'Emission Factors'!$C$13)+($P1969*'Emission Factors'!$C$20),"")</f>
        <v>0</v>
      </c>
      <c r="W1969" s="147">
        <f ca="1">IFERROR(IF(N1969="Residential",($O1969+Q1969)*'Emission Factors'!$C$14+(P1969*'Emission Factors'!$C$21),($O1969+Q1969)*'Emission Factors'!$C$15+(P1969*'Emission Factors'!$C$22)),"")</f>
        <v>0</v>
      </c>
      <c r="X1969" s="97">
        <f t="shared" si="123"/>
        <v>0</v>
      </c>
    </row>
    <row r="1970" spans="2:24" x14ac:dyDescent="0.3">
      <c r="B1970" s="94"/>
      <c r="C1970" s="95"/>
      <c r="D1970" s="95"/>
      <c r="E1970" s="95"/>
      <c r="F1970" s="144"/>
      <c r="G1970" s="94"/>
      <c r="H1970" s="145"/>
      <c r="I1970" s="96"/>
      <c r="J1970" s="96"/>
      <c r="K1970" s="96"/>
      <c r="L1970" s="96"/>
      <c r="M1970" s="96"/>
      <c r="N1970" s="96"/>
      <c r="O1970" s="97">
        <f t="shared" si="120"/>
        <v>0</v>
      </c>
      <c r="P1970" s="97">
        <f t="shared" si="121"/>
        <v>0</v>
      </c>
      <c r="Q1970" s="97" cm="1">
        <f t="array" aca="1" ref="Q1970" ca="1">IF(I1970=0,0,$E1970*$I1970*(SUMPRODUCT((1-'Emission Factors'!$C$37)^ROW(INDIRECT("1:" &amp; 'Emission Factors'!$C$45-1)))+1))</f>
        <v>0</v>
      </c>
      <c r="R1970" s="176">
        <f ca="1">IFERROR((($O1970+$Q1970)*'Emission Factors'!$C$10)+($P1970*'Emission Factors'!$C$17),"")</f>
        <v>0</v>
      </c>
      <c r="S1970" s="146" t="str">
        <f t="shared" ca="1" si="122"/>
        <v>N/A</v>
      </c>
      <c r="T1970" s="98">
        <f ca="1">IFERROR((($O1970+$Q1970)*'Emission Factors'!$C$11)+($P1970*'Emission Factors'!$C$18),"")</f>
        <v>0</v>
      </c>
      <c r="U1970" s="98">
        <f ca="1">IFERROR((($O1970+$Q1970)*'Emission Factors'!$C$12)+($P1970*'Emission Factors'!$C$19),"")</f>
        <v>0</v>
      </c>
      <c r="V1970" s="98">
        <f ca="1">IFERROR((($O1970+$Q1970)*'Emission Factors'!$C$13)+($P1970*'Emission Factors'!$C$20),"")</f>
        <v>0</v>
      </c>
      <c r="W1970" s="147">
        <f ca="1">IFERROR(IF(N1970="Residential",($O1970+Q1970)*'Emission Factors'!$C$14+(P1970*'Emission Factors'!$C$21),($O1970+Q1970)*'Emission Factors'!$C$15+(P1970*'Emission Factors'!$C$22)),"")</f>
        <v>0</v>
      </c>
      <c r="X1970" s="97">
        <f t="shared" si="123"/>
        <v>0</v>
      </c>
    </row>
    <row r="1971" spans="2:24" x14ac:dyDescent="0.3">
      <c r="B1971" s="94"/>
      <c r="C1971" s="95"/>
      <c r="D1971" s="95"/>
      <c r="E1971" s="95"/>
      <c r="F1971" s="144"/>
      <c r="G1971" s="94"/>
      <c r="H1971" s="145"/>
      <c r="I1971" s="96"/>
      <c r="J1971" s="96"/>
      <c r="K1971" s="96"/>
      <c r="L1971" s="96"/>
      <c r="M1971" s="96"/>
      <c r="N1971" s="96"/>
      <c r="O1971" s="97">
        <f t="shared" si="120"/>
        <v>0</v>
      </c>
      <c r="P1971" s="97">
        <f t="shared" si="121"/>
        <v>0</v>
      </c>
      <c r="Q1971" s="97" cm="1">
        <f t="array" aca="1" ref="Q1971" ca="1">IF(I1971=0,0,$E1971*$I1971*(SUMPRODUCT((1-'Emission Factors'!$C$37)^ROW(INDIRECT("1:" &amp; 'Emission Factors'!$C$45-1)))+1))</f>
        <v>0</v>
      </c>
      <c r="R1971" s="176">
        <f ca="1">IFERROR((($O1971+$Q1971)*'Emission Factors'!$C$10)+($P1971*'Emission Factors'!$C$17),"")</f>
        <v>0</v>
      </c>
      <c r="S1971" s="146" t="str">
        <f t="shared" ca="1" si="122"/>
        <v>N/A</v>
      </c>
      <c r="T1971" s="98">
        <f ca="1">IFERROR((($O1971+$Q1971)*'Emission Factors'!$C$11)+($P1971*'Emission Factors'!$C$18),"")</f>
        <v>0</v>
      </c>
      <c r="U1971" s="98">
        <f ca="1">IFERROR((($O1971+$Q1971)*'Emission Factors'!$C$12)+($P1971*'Emission Factors'!$C$19),"")</f>
        <v>0</v>
      </c>
      <c r="V1971" s="98">
        <f ca="1">IFERROR((($O1971+$Q1971)*'Emission Factors'!$C$13)+($P1971*'Emission Factors'!$C$20),"")</f>
        <v>0</v>
      </c>
      <c r="W1971" s="147">
        <f ca="1">IFERROR(IF(N1971="Residential",($O1971+Q1971)*'Emission Factors'!$C$14+(P1971*'Emission Factors'!$C$21),($O1971+Q1971)*'Emission Factors'!$C$15+(P1971*'Emission Factors'!$C$22)),"")</f>
        <v>0</v>
      </c>
      <c r="X1971" s="97">
        <f t="shared" si="123"/>
        <v>0</v>
      </c>
    </row>
    <row r="1972" spans="2:24" x14ac:dyDescent="0.3">
      <c r="B1972" s="94"/>
      <c r="C1972" s="95"/>
      <c r="D1972" s="95"/>
      <c r="E1972" s="95"/>
      <c r="F1972" s="144"/>
      <c r="G1972" s="94"/>
      <c r="H1972" s="145"/>
      <c r="I1972" s="96"/>
      <c r="J1972" s="96"/>
      <c r="K1972" s="96"/>
      <c r="L1972" s="96"/>
      <c r="M1972" s="96"/>
      <c r="N1972" s="96"/>
      <c r="O1972" s="97">
        <f t="shared" si="120"/>
        <v>0</v>
      </c>
      <c r="P1972" s="97">
        <f t="shared" si="121"/>
        <v>0</v>
      </c>
      <c r="Q1972" s="97" cm="1">
        <f t="array" aca="1" ref="Q1972" ca="1">IF(I1972=0,0,$E1972*$I1972*(SUMPRODUCT((1-'Emission Factors'!$C$37)^ROW(INDIRECT("1:" &amp; 'Emission Factors'!$C$45-1)))+1))</f>
        <v>0</v>
      </c>
      <c r="R1972" s="176">
        <f ca="1">IFERROR((($O1972+$Q1972)*'Emission Factors'!$C$10)+($P1972*'Emission Factors'!$C$17),"")</f>
        <v>0</v>
      </c>
      <c r="S1972" s="146" t="str">
        <f t="shared" ca="1" si="122"/>
        <v>N/A</v>
      </c>
      <c r="T1972" s="98">
        <f ca="1">IFERROR((($O1972+$Q1972)*'Emission Factors'!$C$11)+($P1972*'Emission Factors'!$C$18),"")</f>
        <v>0</v>
      </c>
      <c r="U1972" s="98">
        <f ca="1">IFERROR((($O1972+$Q1972)*'Emission Factors'!$C$12)+($P1972*'Emission Factors'!$C$19),"")</f>
        <v>0</v>
      </c>
      <c r="V1972" s="98">
        <f ca="1">IFERROR((($O1972+$Q1972)*'Emission Factors'!$C$13)+($P1972*'Emission Factors'!$C$20),"")</f>
        <v>0</v>
      </c>
      <c r="W1972" s="147">
        <f ca="1">IFERROR(IF(N1972="Residential",($O1972+Q1972)*'Emission Factors'!$C$14+(P1972*'Emission Factors'!$C$21),($O1972+Q1972)*'Emission Factors'!$C$15+(P1972*'Emission Factors'!$C$22)),"")</f>
        <v>0</v>
      </c>
      <c r="X1972" s="97">
        <f t="shared" si="123"/>
        <v>0</v>
      </c>
    </row>
    <row r="1973" spans="2:24" x14ac:dyDescent="0.3">
      <c r="B1973" s="94"/>
      <c r="C1973" s="95"/>
      <c r="D1973" s="95"/>
      <c r="E1973" s="95"/>
      <c r="F1973" s="144"/>
      <c r="G1973" s="94"/>
      <c r="H1973" s="145"/>
      <c r="I1973" s="96"/>
      <c r="J1973" s="96"/>
      <c r="K1973" s="96"/>
      <c r="L1973" s="96"/>
      <c r="M1973" s="96"/>
      <c r="N1973" s="96"/>
      <c r="O1973" s="97">
        <f t="shared" si="120"/>
        <v>0</v>
      </c>
      <c r="P1973" s="97">
        <f t="shared" si="121"/>
        <v>0</v>
      </c>
      <c r="Q1973" s="97" cm="1">
        <f t="array" aca="1" ref="Q1973" ca="1">IF(I1973=0,0,$E1973*$I1973*(SUMPRODUCT((1-'Emission Factors'!$C$37)^ROW(INDIRECT("1:" &amp; 'Emission Factors'!$C$45-1)))+1))</f>
        <v>0</v>
      </c>
      <c r="R1973" s="176">
        <f ca="1">IFERROR((($O1973+$Q1973)*'Emission Factors'!$C$10)+($P1973*'Emission Factors'!$C$17),"")</f>
        <v>0</v>
      </c>
      <c r="S1973" s="146" t="str">
        <f t="shared" ca="1" si="122"/>
        <v>N/A</v>
      </c>
      <c r="T1973" s="98">
        <f ca="1">IFERROR((($O1973+$Q1973)*'Emission Factors'!$C$11)+($P1973*'Emission Factors'!$C$18),"")</f>
        <v>0</v>
      </c>
      <c r="U1973" s="98">
        <f ca="1">IFERROR((($O1973+$Q1973)*'Emission Factors'!$C$12)+($P1973*'Emission Factors'!$C$19),"")</f>
        <v>0</v>
      </c>
      <c r="V1973" s="98">
        <f ca="1">IFERROR((($O1973+$Q1973)*'Emission Factors'!$C$13)+($P1973*'Emission Factors'!$C$20),"")</f>
        <v>0</v>
      </c>
      <c r="W1973" s="147">
        <f ca="1">IFERROR(IF(N1973="Residential",($O1973+Q1973)*'Emission Factors'!$C$14+(P1973*'Emission Factors'!$C$21),($O1973+Q1973)*'Emission Factors'!$C$15+(P1973*'Emission Factors'!$C$22)),"")</f>
        <v>0</v>
      </c>
      <c r="X1973" s="97">
        <f t="shared" si="123"/>
        <v>0</v>
      </c>
    </row>
    <row r="1974" spans="2:24" x14ac:dyDescent="0.3">
      <c r="B1974" s="94"/>
      <c r="C1974" s="95"/>
      <c r="D1974" s="95"/>
      <c r="E1974" s="95"/>
      <c r="F1974" s="144"/>
      <c r="G1974" s="94"/>
      <c r="H1974" s="145"/>
      <c r="I1974" s="96"/>
      <c r="J1974" s="96"/>
      <c r="K1974" s="96"/>
      <c r="L1974" s="96"/>
      <c r="M1974" s="96"/>
      <c r="N1974" s="96"/>
      <c r="O1974" s="97">
        <f t="shared" si="120"/>
        <v>0</v>
      </c>
      <c r="P1974" s="97">
        <f t="shared" si="121"/>
        <v>0</v>
      </c>
      <c r="Q1974" s="97" cm="1">
        <f t="array" aca="1" ref="Q1974" ca="1">IF(I1974=0,0,$E1974*$I1974*(SUMPRODUCT((1-'Emission Factors'!$C$37)^ROW(INDIRECT("1:" &amp; 'Emission Factors'!$C$45-1)))+1))</f>
        <v>0</v>
      </c>
      <c r="R1974" s="176">
        <f ca="1">IFERROR((($O1974+$Q1974)*'Emission Factors'!$C$10)+($P1974*'Emission Factors'!$C$17),"")</f>
        <v>0</v>
      </c>
      <c r="S1974" s="146" t="str">
        <f t="shared" ca="1" si="122"/>
        <v>N/A</v>
      </c>
      <c r="T1974" s="98">
        <f ca="1">IFERROR((($O1974+$Q1974)*'Emission Factors'!$C$11)+($P1974*'Emission Factors'!$C$18),"")</f>
        <v>0</v>
      </c>
      <c r="U1974" s="98">
        <f ca="1">IFERROR((($O1974+$Q1974)*'Emission Factors'!$C$12)+($P1974*'Emission Factors'!$C$19),"")</f>
        <v>0</v>
      </c>
      <c r="V1974" s="98">
        <f ca="1">IFERROR((($O1974+$Q1974)*'Emission Factors'!$C$13)+($P1974*'Emission Factors'!$C$20),"")</f>
        <v>0</v>
      </c>
      <c r="W1974" s="147">
        <f ca="1">IFERROR(IF(N1974="Residential",($O1974+Q1974)*'Emission Factors'!$C$14+(P1974*'Emission Factors'!$C$21),($O1974+Q1974)*'Emission Factors'!$C$15+(P1974*'Emission Factors'!$C$22)),"")</f>
        <v>0</v>
      </c>
      <c r="X1974" s="97">
        <f t="shared" si="123"/>
        <v>0</v>
      </c>
    </row>
    <row r="1975" spans="2:24" x14ac:dyDescent="0.3">
      <c r="B1975" s="94"/>
      <c r="C1975" s="95"/>
      <c r="D1975" s="95"/>
      <c r="E1975" s="95"/>
      <c r="F1975" s="144"/>
      <c r="G1975" s="94"/>
      <c r="H1975" s="145"/>
      <c r="I1975" s="96"/>
      <c r="J1975" s="96"/>
      <c r="K1975" s="96"/>
      <c r="L1975" s="96"/>
      <c r="M1975" s="96"/>
      <c r="N1975" s="96"/>
      <c r="O1975" s="97">
        <f t="shared" si="120"/>
        <v>0</v>
      </c>
      <c r="P1975" s="97">
        <f t="shared" si="121"/>
        <v>0</v>
      </c>
      <c r="Q1975" s="97" cm="1">
        <f t="array" aca="1" ref="Q1975" ca="1">IF(I1975=0,0,$E1975*$I1975*(SUMPRODUCT((1-'Emission Factors'!$C$37)^ROW(INDIRECT("1:" &amp; 'Emission Factors'!$C$45-1)))+1))</f>
        <v>0</v>
      </c>
      <c r="R1975" s="176">
        <f ca="1">IFERROR((($O1975+$Q1975)*'Emission Factors'!$C$10)+($P1975*'Emission Factors'!$C$17),"")</f>
        <v>0</v>
      </c>
      <c r="S1975" s="146" t="str">
        <f t="shared" ca="1" si="122"/>
        <v>N/A</v>
      </c>
      <c r="T1975" s="98">
        <f ca="1">IFERROR((($O1975+$Q1975)*'Emission Factors'!$C$11)+($P1975*'Emission Factors'!$C$18),"")</f>
        <v>0</v>
      </c>
      <c r="U1975" s="98">
        <f ca="1">IFERROR((($O1975+$Q1975)*'Emission Factors'!$C$12)+($P1975*'Emission Factors'!$C$19),"")</f>
        <v>0</v>
      </c>
      <c r="V1975" s="98">
        <f ca="1">IFERROR((($O1975+$Q1975)*'Emission Factors'!$C$13)+($P1975*'Emission Factors'!$C$20),"")</f>
        <v>0</v>
      </c>
      <c r="W1975" s="147">
        <f ca="1">IFERROR(IF(N1975="Residential",($O1975+Q1975)*'Emission Factors'!$C$14+(P1975*'Emission Factors'!$C$21),($O1975+Q1975)*'Emission Factors'!$C$15+(P1975*'Emission Factors'!$C$22)),"")</f>
        <v>0</v>
      </c>
      <c r="X1975" s="97">
        <f t="shared" si="123"/>
        <v>0</v>
      </c>
    </row>
    <row r="1976" spans="2:24" x14ac:dyDescent="0.3">
      <c r="B1976" s="94"/>
      <c r="C1976" s="95"/>
      <c r="D1976" s="95"/>
      <c r="E1976" s="95"/>
      <c r="F1976" s="144"/>
      <c r="G1976" s="94"/>
      <c r="H1976" s="145"/>
      <c r="I1976" s="96"/>
      <c r="J1976" s="96"/>
      <c r="K1976" s="96"/>
      <c r="L1976" s="96"/>
      <c r="M1976" s="96"/>
      <c r="N1976" s="96"/>
      <c r="O1976" s="97">
        <f t="shared" si="120"/>
        <v>0</v>
      </c>
      <c r="P1976" s="97">
        <f t="shared" si="121"/>
        <v>0</v>
      </c>
      <c r="Q1976" s="97" cm="1">
        <f t="array" aca="1" ref="Q1976" ca="1">IF(I1976=0,0,$E1976*$I1976*(SUMPRODUCT((1-'Emission Factors'!$C$37)^ROW(INDIRECT("1:" &amp; 'Emission Factors'!$C$45-1)))+1))</f>
        <v>0</v>
      </c>
      <c r="R1976" s="176">
        <f ca="1">IFERROR((($O1976+$Q1976)*'Emission Factors'!$C$10)+($P1976*'Emission Factors'!$C$17),"")</f>
        <v>0</v>
      </c>
      <c r="S1976" s="146" t="str">
        <f t="shared" ca="1" si="122"/>
        <v>N/A</v>
      </c>
      <c r="T1976" s="98">
        <f ca="1">IFERROR((($O1976+$Q1976)*'Emission Factors'!$C$11)+($P1976*'Emission Factors'!$C$18),"")</f>
        <v>0</v>
      </c>
      <c r="U1976" s="98">
        <f ca="1">IFERROR((($O1976+$Q1976)*'Emission Factors'!$C$12)+($P1976*'Emission Factors'!$C$19),"")</f>
        <v>0</v>
      </c>
      <c r="V1976" s="98">
        <f ca="1">IFERROR((($O1976+$Q1976)*'Emission Factors'!$C$13)+($P1976*'Emission Factors'!$C$20),"")</f>
        <v>0</v>
      </c>
      <c r="W1976" s="147">
        <f ca="1">IFERROR(IF(N1976="Residential",($O1976+Q1976)*'Emission Factors'!$C$14+(P1976*'Emission Factors'!$C$21),($O1976+Q1976)*'Emission Factors'!$C$15+(P1976*'Emission Factors'!$C$22)),"")</f>
        <v>0</v>
      </c>
      <c r="X1976" s="97">
        <f t="shared" si="123"/>
        <v>0</v>
      </c>
    </row>
    <row r="1977" spans="2:24" x14ac:dyDescent="0.3">
      <c r="B1977" s="94"/>
      <c r="C1977" s="95"/>
      <c r="D1977" s="95"/>
      <c r="E1977" s="95"/>
      <c r="F1977" s="144"/>
      <c r="G1977" s="94"/>
      <c r="H1977" s="145"/>
      <c r="I1977" s="96"/>
      <c r="J1977" s="96"/>
      <c r="K1977" s="96"/>
      <c r="L1977" s="96"/>
      <c r="M1977" s="96"/>
      <c r="N1977" s="96"/>
      <c r="O1977" s="97">
        <f t="shared" si="120"/>
        <v>0</v>
      </c>
      <c r="P1977" s="97">
        <f t="shared" si="121"/>
        <v>0</v>
      </c>
      <c r="Q1977" s="97" cm="1">
        <f t="array" aca="1" ref="Q1977" ca="1">IF(I1977=0,0,$E1977*$I1977*(SUMPRODUCT((1-'Emission Factors'!$C$37)^ROW(INDIRECT("1:" &amp; 'Emission Factors'!$C$45-1)))+1))</f>
        <v>0</v>
      </c>
      <c r="R1977" s="176">
        <f ca="1">IFERROR((($O1977+$Q1977)*'Emission Factors'!$C$10)+($P1977*'Emission Factors'!$C$17),"")</f>
        <v>0</v>
      </c>
      <c r="S1977" s="146" t="str">
        <f t="shared" ca="1" si="122"/>
        <v>N/A</v>
      </c>
      <c r="T1977" s="98">
        <f ca="1">IFERROR((($O1977+$Q1977)*'Emission Factors'!$C$11)+($P1977*'Emission Factors'!$C$18),"")</f>
        <v>0</v>
      </c>
      <c r="U1977" s="98">
        <f ca="1">IFERROR((($O1977+$Q1977)*'Emission Factors'!$C$12)+($P1977*'Emission Factors'!$C$19),"")</f>
        <v>0</v>
      </c>
      <c r="V1977" s="98">
        <f ca="1">IFERROR((($O1977+$Q1977)*'Emission Factors'!$C$13)+($P1977*'Emission Factors'!$C$20),"")</f>
        <v>0</v>
      </c>
      <c r="W1977" s="147">
        <f ca="1">IFERROR(IF(N1977="Residential",($O1977+Q1977)*'Emission Factors'!$C$14+(P1977*'Emission Factors'!$C$21),($O1977+Q1977)*'Emission Factors'!$C$15+(P1977*'Emission Factors'!$C$22)),"")</f>
        <v>0</v>
      </c>
      <c r="X1977" s="97">
        <f t="shared" si="123"/>
        <v>0</v>
      </c>
    </row>
    <row r="1978" spans="2:24" x14ac:dyDescent="0.3">
      <c r="B1978" s="94"/>
      <c r="C1978" s="95"/>
      <c r="D1978" s="95"/>
      <c r="E1978" s="95"/>
      <c r="F1978" s="144"/>
      <c r="G1978" s="94"/>
      <c r="H1978" s="145"/>
      <c r="I1978" s="96"/>
      <c r="J1978" s="96"/>
      <c r="K1978" s="96"/>
      <c r="L1978" s="96"/>
      <c r="M1978" s="96"/>
      <c r="N1978" s="96"/>
      <c r="O1978" s="97">
        <f t="shared" si="120"/>
        <v>0</v>
      </c>
      <c r="P1978" s="97">
        <f t="shared" si="121"/>
        <v>0</v>
      </c>
      <c r="Q1978" s="97" cm="1">
        <f t="array" aca="1" ref="Q1978" ca="1">IF(I1978=0,0,$E1978*$I1978*(SUMPRODUCT((1-'Emission Factors'!$C$37)^ROW(INDIRECT("1:" &amp; 'Emission Factors'!$C$45-1)))+1))</f>
        <v>0</v>
      </c>
      <c r="R1978" s="176">
        <f ca="1">IFERROR((($O1978+$Q1978)*'Emission Factors'!$C$10)+($P1978*'Emission Factors'!$C$17),"")</f>
        <v>0</v>
      </c>
      <c r="S1978" s="146" t="str">
        <f t="shared" ca="1" si="122"/>
        <v>N/A</v>
      </c>
      <c r="T1978" s="98">
        <f ca="1">IFERROR((($O1978+$Q1978)*'Emission Factors'!$C$11)+($P1978*'Emission Factors'!$C$18),"")</f>
        <v>0</v>
      </c>
      <c r="U1978" s="98">
        <f ca="1">IFERROR((($O1978+$Q1978)*'Emission Factors'!$C$12)+($P1978*'Emission Factors'!$C$19),"")</f>
        <v>0</v>
      </c>
      <c r="V1978" s="98">
        <f ca="1">IFERROR((($O1978+$Q1978)*'Emission Factors'!$C$13)+($P1978*'Emission Factors'!$C$20),"")</f>
        <v>0</v>
      </c>
      <c r="W1978" s="147">
        <f ca="1">IFERROR(IF(N1978="Residential",($O1978+Q1978)*'Emission Factors'!$C$14+(P1978*'Emission Factors'!$C$21),($O1978+Q1978)*'Emission Factors'!$C$15+(P1978*'Emission Factors'!$C$22)),"")</f>
        <v>0</v>
      </c>
      <c r="X1978" s="97">
        <f t="shared" si="123"/>
        <v>0</v>
      </c>
    </row>
    <row r="1979" spans="2:24" x14ac:dyDescent="0.3">
      <c r="B1979" s="94"/>
      <c r="C1979" s="95"/>
      <c r="D1979" s="95"/>
      <c r="E1979" s="95"/>
      <c r="F1979" s="144"/>
      <c r="G1979" s="94"/>
      <c r="H1979" s="145"/>
      <c r="I1979" s="96"/>
      <c r="J1979" s="96"/>
      <c r="K1979" s="96"/>
      <c r="L1979" s="96"/>
      <c r="M1979" s="96"/>
      <c r="N1979" s="96"/>
      <c r="O1979" s="97">
        <f t="shared" si="120"/>
        <v>0</v>
      </c>
      <c r="P1979" s="97">
        <f t="shared" si="121"/>
        <v>0</v>
      </c>
      <c r="Q1979" s="97" cm="1">
        <f t="array" aca="1" ref="Q1979" ca="1">IF(I1979=0,0,$E1979*$I1979*(SUMPRODUCT((1-'Emission Factors'!$C$37)^ROW(INDIRECT("1:" &amp; 'Emission Factors'!$C$45-1)))+1))</f>
        <v>0</v>
      </c>
      <c r="R1979" s="176">
        <f ca="1">IFERROR((($O1979+$Q1979)*'Emission Factors'!$C$10)+($P1979*'Emission Factors'!$C$17),"")</f>
        <v>0</v>
      </c>
      <c r="S1979" s="146" t="str">
        <f t="shared" ca="1" si="122"/>
        <v>N/A</v>
      </c>
      <c r="T1979" s="98">
        <f ca="1">IFERROR((($O1979+$Q1979)*'Emission Factors'!$C$11)+($P1979*'Emission Factors'!$C$18),"")</f>
        <v>0</v>
      </c>
      <c r="U1979" s="98">
        <f ca="1">IFERROR((($O1979+$Q1979)*'Emission Factors'!$C$12)+($P1979*'Emission Factors'!$C$19),"")</f>
        <v>0</v>
      </c>
      <c r="V1979" s="98">
        <f ca="1">IFERROR((($O1979+$Q1979)*'Emission Factors'!$C$13)+($P1979*'Emission Factors'!$C$20),"")</f>
        <v>0</v>
      </c>
      <c r="W1979" s="147">
        <f ca="1">IFERROR(IF(N1979="Residential",($O1979+Q1979)*'Emission Factors'!$C$14+(P1979*'Emission Factors'!$C$21),($O1979+Q1979)*'Emission Factors'!$C$15+(P1979*'Emission Factors'!$C$22)),"")</f>
        <v>0</v>
      </c>
      <c r="X1979" s="97">
        <f t="shared" si="123"/>
        <v>0</v>
      </c>
    </row>
    <row r="1980" spans="2:24" x14ac:dyDescent="0.3">
      <c r="B1980" s="94"/>
      <c r="C1980" s="95"/>
      <c r="D1980" s="95"/>
      <c r="E1980" s="95"/>
      <c r="F1980" s="144"/>
      <c r="G1980" s="94"/>
      <c r="H1980" s="145"/>
      <c r="I1980" s="96"/>
      <c r="J1980" s="96"/>
      <c r="K1980" s="96"/>
      <c r="L1980" s="96"/>
      <c r="M1980" s="96"/>
      <c r="N1980" s="96"/>
      <c r="O1980" s="97">
        <f t="shared" si="120"/>
        <v>0</v>
      </c>
      <c r="P1980" s="97">
        <f t="shared" si="121"/>
        <v>0</v>
      </c>
      <c r="Q1980" s="97" cm="1">
        <f t="array" aca="1" ref="Q1980" ca="1">IF(I1980=0,0,$E1980*$I1980*(SUMPRODUCT((1-'Emission Factors'!$C$37)^ROW(INDIRECT("1:" &amp; 'Emission Factors'!$C$45-1)))+1))</f>
        <v>0</v>
      </c>
      <c r="R1980" s="176">
        <f ca="1">IFERROR((($O1980+$Q1980)*'Emission Factors'!$C$10)+($P1980*'Emission Factors'!$C$17),"")</f>
        <v>0</v>
      </c>
      <c r="S1980" s="146" t="str">
        <f t="shared" ca="1" si="122"/>
        <v>N/A</v>
      </c>
      <c r="T1980" s="98">
        <f ca="1">IFERROR((($O1980+$Q1980)*'Emission Factors'!$C$11)+($P1980*'Emission Factors'!$C$18),"")</f>
        <v>0</v>
      </c>
      <c r="U1980" s="98">
        <f ca="1">IFERROR((($O1980+$Q1980)*'Emission Factors'!$C$12)+($P1980*'Emission Factors'!$C$19),"")</f>
        <v>0</v>
      </c>
      <c r="V1980" s="98">
        <f ca="1">IFERROR((($O1980+$Q1980)*'Emission Factors'!$C$13)+($P1980*'Emission Factors'!$C$20),"")</f>
        <v>0</v>
      </c>
      <c r="W1980" s="147">
        <f ca="1">IFERROR(IF(N1980="Residential",($O1980+Q1980)*'Emission Factors'!$C$14+(P1980*'Emission Factors'!$C$21),($O1980+Q1980)*'Emission Factors'!$C$15+(P1980*'Emission Factors'!$C$22)),"")</f>
        <v>0</v>
      </c>
      <c r="X1980" s="97">
        <f t="shared" si="123"/>
        <v>0</v>
      </c>
    </row>
    <row r="1981" spans="2:24" x14ac:dyDescent="0.3">
      <c r="B1981" s="94"/>
      <c r="C1981" s="95"/>
      <c r="D1981" s="95"/>
      <c r="E1981" s="95"/>
      <c r="F1981" s="144"/>
      <c r="G1981" s="94"/>
      <c r="H1981" s="145"/>
      <c r="I1981" s="96"/>
      <c r="J1981" s="96"/>
      <c r="K1981" s="96"/>
      <c r="L1981" s="96"/>
      <c r="M1981" s="96"/>
      <c r="N1981" s="96"/>
      <c r="O1981" s="97">
        <f t="shared" si="120"/>
        <v>0</v>
      </c>
      <c r="P1981" s="97">
        <f t="shared" si="121"/>
        <v>0</v>
      </c>
      <c r="Q1981" s="97" cm="1">
        <f t="array" aca="1" ref="Q1981" ca="1">IF(I1981=0,0,$E1981*$I1981*(SUMPRODUCT((1-'Emission Factors'!$C$37)^ROW(INDIRECT("1:" &amp; 'Emission Factors'!$C$45-1)))+1))</f>
        <v>0</v>
      </c>
      <c r="R1981" s="176">
        <f ca="1">IFERROR((($O1981+$Q1981)*'Emission Factors'!$C$10)+($P1981*'Emission Factors'!$C$17),"")</f>
        <v>0</v>
      </c>
      <c r="S1981" s="146" t="str">
        <f t="shared" ca="1" si="122"/>
        <v>N/A</v>
      </c>
      <c r="T1981" s="98">
        <f ca="1">IFERROR((($O1981+$Q1981)*'Emission Factors'!$C$11)+($P1981*'Emission Factors'!$C$18),"")</f>
        <v>0</v>
      </c>
      <c r="U1981" s="98">
        <f ca="1">IFERROR((($O1981+$Q1981)*'Emission Factors'!$C$12)+($P1981*'Emission Factors'!$C$19),"")</f>
        <v>0</v>
      </c>
      <c r="V1981" s="98">
        <f ca="1">IFERROR((($O1981+$Q1981)*'Emission Factors'!$C$13)+($P1981*'Emission Factors'!$C$20),"")</f>
        <v>0</v>
      </c>
      <c r="W1981" s="147">
        <f ca="1">IFERROR(IF(N1981="Residential",($O1981+Q1981)*'Emission Factors'!$C$14+(P1981*'Emission Factors'!$C$21),($O1981+Q1981)*'Emission Factors'!$C$15+(P1981*'Emission Factors'!$C$22)),"")</f>
        <v>0</v>
      </c>
      <c r="X1981" s="97">
        <f t="shared" si="123"/>
        <v>0</v>
      </c>
    </row>
    <row r="1982" spans="2:24" x14ac:dyDescent="0.3">
      <c r="B1982" s="94"/>
      <c r="C1982" s="95"/>
      <c r="D1982" s="95"/>
      <c r="E1982" s="95"/>
      <c r="F1982" s="144"/>
      <c r="G1982" s="94"/>
      <c r="H1982" s="145"/>
      <c r="I1982" s="96"/>
      <c r="J1982" s="96"/>
      <c r="K1982" s="96"/>
      <c r="L1982" s="96"/>
      <c r="M1982" s="96"/>
      <c r="N1982" s="96"/>
      <c r="O1982" s="97">
        <f t="shared" si="120"/>
        <v>0</v>
      </c>
      <c r="P1982" s="97">
        <f t="shared" si="121"/>
        <v>0</v>
      </c>
      <c r="Q1982" s="97" cm="1">
        <f t="array" aca="1" ref="Q1982" ca="1">IF(I1982=0,0,$E1982*$I1982*(SUMPRODUCT((1-'Emission Factors'!$C$37)^ROW(INDIRECT("1:" &amp; 'Emission Factors'!$C$45-1)))+1))</f>
        <v>0</v>
      </c>
      <c r="R1982" s="176">
        <f ca="1">IFERROR((($O1982+$Q1982)*'Emission Factors'!$C$10)+($P1982*'Emission Factors'!$C$17),"")</f>
        <v>0</v>
      </c>
      <c r="S1982" s="146" t="str">
        <f t="shared" ca="1" si="122"/>
        <v>N/A</v>
      </c>
      <c r="T1982" s="98">
        <f ca="1">IFERROR((($O1982+$Q1982)*'Emission Factors'!$C$11)+($P1982*'Emission Factors'!$C$18),"")</f>
        <v>0</v>
      </c>
      <c r="U1982" s="98">
        <f ca="1">IFERROR((($O1982+$Q1982)*'Emission Factors'!$C$12)+($P1982*'Emission Factors'!$C$19),"")</f>
        <v>0</v>
      </c>
      <c r="V1982" s="98">
        <f ca="1">IFERROR((($O1982+$Q1982)*'Emission Factors'!$C$13)+($P1982*'Emission Factors'!$C$20),"")</f>
        <v>0</v>
      </c>
      <c r="W1982" s="147">
        <f ca="1">IFERROR(IF(N1982="Residential",($O1982+Q1982)*'Emission Factors'!$C$14+(P1982*'Emission Factors'!$C$21),($O1982+Q1982)*'Emission Factors'!$C$15+(P1982*'Emission Factors'!$C$22)),"")</f>
        <v>0</v>
      </c>
      <c r="X1982" s="97">
        <f t="shared" si="123"/>
        <v>0</v>
      </c>
    </row>
    <row r="1983" spans="2:24" x14ac:dyDescent="0.3">
      <c r="B1983" s="94"/>
      <c r="C1983" s="95"/>
      <c r="D1983" s="95"/>
      <c r="E1983" s="95"/>
      <c r="F1983" s="144"/>
      <c r="G1983" s="94"/>
      <c r="H1983" s="145"/>
      <c r="I1983" s="96"/>
      <c r="J1983" s="96"/>
      <c r="K1983" s="96"/>
      <c r="L1983" s="96"/>
      <c r="M1983" s="96"/>
      <c r="N1983" s="96"/>
      <c r="O1983" s="97">
        <f t="shared" si="120"/>
        <v>0</v>
      </c>
      <c r="P1983" s="97">
        <f t="shared" si="121"/>
        <v>0</v>
      </c>
      <c r="Q1983" s="97" cm="1">
        <f t="array" aca="1" ref="Q1983" ca="1">IF(I1983=0,0,$E1983*$I1983*(SUMPRODUCT((1-'Emission Factors'!$C$37)^ROW(INDIRECT("1:" &amp; 'Emission Factors'!$C$45-1)))+1))</f>
        <v>0</v>
      </c>
      <c r="R1983" s="176">
        <f ca="1">IFERROR((($O1983+$Q1983)*'Emission Factors'!$C$10)+($P1983*'Emission Factors'!$C$17),"")</f>
        <v>0</v>
      </c>
      <c r="S1983" s="146" t="str">
        <f t="shared" ca="1" si="122"/>
        <v>N/A</v>
      </c>
      <c r="T1983" s="98">
        <f ca="1">IFERROR((($O1983+$Q1983)*'Emission Factors'!$C$11)+($P1983*'Emission Factors'!$C$18),"")</f>
        <v>0</v>
      </c>
      <c r="U1983" s="98">
        <f ca="1">IFERROR((($O1983+$Q1983)*'Emission Factors'!$C$12)+($P1983*'Emission Factors'!$C$19),"")</f>
        <v>0</v>
      </c>
      <c r="V1983" s="98">
        <f ca="1">IFERROR((($O1983+$Q1983)*'Emission Factors'!$C$13)+($P1983*'Emission Factors'!$C$20),"")</f>
        <v>0</v>
      </c>
      <c r="W1983" s="147">
        <f ca="1">IFERROR(IF(N1983="Residential",($O1983+Q1983)*'Emission Factors'!$C$14+(P1983*'Emission Factors'!$C$21),($O1983+Q1983)*'Emission Factors'!$C$15+(P1983*'Emission Factors'!$C$22)),"")</f>
        <v>0</v>
      </c>
      <c r="X1983" s="97">
        <f t="shared" si="123"/>
        <v>0</v>
      </c>
    </row>
    <row r="1984" spans="2:24" x14ac:dyDescent="0.3">
      <c r="B1984" s="94"/>
      <c r="C1984" s="95"/>
      <c r="D1984" s="95"/>
      <c r="E1984" s="95"/>
      <c r="F1984" s="144"/>
      <c r="G1984" s="94"/>
      <c r="H1984" s="145"/>
      <c r="I1984" s="96"/>
      <c r="J1984" s="96"/>
      <c r="K1984" s="96"/>
      <c r="L1984" s="96"/>
      <c r="M1984" s="96"/>
      <c r="N1984" s="96"/>
      <c r="O1984" s="97">
        <f t="shared" si="120"/>
        <v>0</v>
      </c>
      <c r="P1984" s="97">
        <f t="shared" si="121"/>
        <v>0</v>
      </c>
      <c r="Q1984" s="97" cm="1">
        <f t="array" aca="1" ref="Q1984" ca="1">IF(I1984=0,0,$E1984*$I1984*(SUMPRODUCT((1-'Emission Factors'!$C$37)^ROW(INDIRECT("1:" &amp; 'Emission Factors'!$C$45-1)))+1))</f>
        <v>0</v>
      </c>
      <c r="R1984" s="176">
        <f ca="1">IFERROR((($O1984+$Q1984)*'Emission Factors'!$C$10)+($P1984*'Emission Factors'!$C$17),"")</f>
        <v>0</v>
      </c>
      <c r="S1984" s="146" t="str">
        <f t="shared" ca="1" si="122"/>
        <v>N/A</v>
      </c>
      <c r="T1984" s="98">
        <f ca="1">IFERROR((($O1984+$Q1984)*'Emission Factors'!$C$11)+($P1984*'Emission Factors'!$C$18),"")</f>
        <v>0</v>
      </c>
      <c r="U1984" s="98">
        <f ca="1">IFERROR((($O1984+$Q1984)*'Emission Factors'!$C$12)+($P1984*'Emission Factors'!$C$19),"")</f>
        <v>0</v>
      </c>
      <c r="V1984" s="98">
        <f ca="1">IFERROR((($O1984+$Q1984)*'Emission Factors'!$C$13)+($P1984*'Emission Factors'!$C$20),"")</f>
        <v>0</v>
      </c>
      <c r="W1984" s="147">
        <f ca="1">IFERROR(IF(N1984="Residential",($O1984+Q1984)*'Emission Factors'!$C$14+(P1984*'Emission Factors'!$C$21),($O1984+Q1984)*'Emission Factors'!$C$15+(P1984*'Emission Factors'!$C$22)),"")</f>
        <v>0</v>
      </c>
      <c r="X1984" s="97">
        <f t="shared" si="123"/>
        <v>0</v>
      </c>
    </row>
    <row r="1985" spans="2:24" x14ac:dyDescent="0.3">
      <c r="B1985" s="94"/>
      <c r="C1985" s="95"/>
      <c r="D1985" s="95"/>
      <c r="E1985" s="95"/>
      <c r="F1985" s="144"/>
      <c r="G1985" s="94"/>
      <c r="H1985" s="145"/>
      <c r="I1985" s="96"/>
      <c r="J1985" s="96"/>
      <c r="K1985" s="96"/>
      <c r="L1985" s="96"/>
      <c r="M1985" s="96"/>
      <c r="N1985" s="96"/>
      <c r="O1985" s="97">
        <f t="shared" si="120"/>
        <v>0</v>
      </c>
      <c r="P1985" s="97">
        <f t="shared" si="121"/>
        <v>0</v>
      </c>
      <c r="Q1985" s="97" cm="1">
        <f t="array" aca="1" ref="Q1985" ca="1">IF(I1985=0,0,$E1985*$I1985*(SUMPRODUCT((1-'Emission Factors'!$C$37)^ROW(INDIRECT("1:" &amp; 'Emission Factors'!$C$45-1)))+1))</f>
        <v>0</v>
      </c>
      <c r="R1985" s="176">
        <f ca="1">IFERROR((($O1985+$Q1985)*'Emission Factors'!$C$10)+($P1985*'Emission Factors'!$C$17),"")</f>
        <v>0</v>
      </c>
      <c r="S1985" s="146" t="str">
        <f t="shared" ca="1" si="122"/>
        <v>N/A</v>
      </c>
      <c r="T1985" s="98">
        <f ca="1">IFERROR((($O1985+$Q1985)*'Emission Factors'!$C$11)+($P1985*'Emission Factors'!$C$18),"")</f>
        <v>0</v>
      </c>
      <c r="U1985" s="98">
        <f ca="1">IFERROR((($O1985+$Q1985)*'Emission Factors'!$C$12)+($P1985*'Emission Factors'!$C$19),"")</f>
        <v>0</v>
      </c>
      <c r="V1985" s="98">
        <f ca="1">IFERROR((($O1985+$Q1985)*'Emission Factors'!$C$13)+($P1985*'Emission Factors'!$C$20),"")</f>
        <v>0</v>
      </c>
      <c r="W1985" s="147">
        <f ca="1">IFERROR(IF(N1985="Residential",($O1985+Q1985)*'Emission Factors'!$C$14+(P1985*'Emission Factors'!$C$21),($O1985+Q1985)*'Emission Factors'!$C$15+(P1985*'Emission Factors'!$C$22)),"")</f>
        <v>0</v>
      </c>
      <c r="X1985" s="97">
        <f t="shared" si="123"/>
        <v>0</v>
      </c>
    </row>
    <row r="1986" spans="2:24" x14ac:dyDescent="0.3">
      <c r="B1986" s="94"/>
      <c r="C1986" s="95"/>
      <c r="D1986" s="95"/>
      <c r="E1986" s="95"/>
      <c r="F1986" s="144"/>
      <c r="G1986" s="94"/>
      <c r="H1986" s="145"/>
      <c r="I1986" s="96"/>
      <c r="J1986" s="96"/>
      <c r="K1986" s="96"/>
      <c r="L1986" s="96"/>
      <c r="M1986" s="96"/>
      <c r="N1986" s="96"/>
      <c r="O1986" s="97">
        <f t="shared" si="120"/>
        <v>0</v>
      </c>
      <c r="P1986" s="97">
        <f t="shared" si="121"/>
        <v>0</v>
      </c>
      <c r="Q1986" s="97" cm="1">
        <f t="array" aca="1" ref="Q1986" ca="1">IF(I1986=0,0,$E1986*$I1986*(SUMPRODUCT((1-'Emission Factors'!$C$37)^ROW(INDIRECT("1:" &amp; 'Emission Factors'!$C$45-1)))+1))</f>
        <v>0</v>
      </c>
      <c r="R1986" s="176">
        <f ca="1">IFERROR((($O1986+$Q1986)*'Emission Factors'!$C$10)+($P1986*'Emission Factors'!$C$17),"")</f>
        <v>0</v>
      </c>
      <c r="S1986" s="146" t="str">
        <f t="shared" ca="1" si="122"/>
        <v>N/A</v>
      </c>
      <c r="T1986" s="98">
        <f ca="1">IFERROR((($O1986+$Q1986)*'Emission Factors'!$C$11)+($P1986*'Emission Factors'!$C$18),"")</f>
        <v>0</v>
      </c>
      <c r="U1986" s="98">
        <f ca="1">IFERROR((($O1986+$Q1986)*'Emission Factors'!$C$12)+($P1986*'Emission Factors'!$C$19),"")</f>
        <v>0</v>
      </c>
      <c r="V1986" s="98">
        <f ca="1">IFERROR((($O1986+$Q1986)*'Emission Factors'!$C$13)+($P1986*'Emission Factors'!$C$20),"")</f>
        <v>0</v>
      </c>
      <c r="W1986" s="147">
        <f ca="1">IFERROR(IF(N1986="Residential",($O1986+Q1986)*'Emission Factors'!$C$14+(P1986*'Emission Factors'!$C$21),($O1986+Q1986)*'Emission Factors'!$C$15+(P1986*'Emission Factors'!$C$22)),"")</f>
        <v>0</v>
      </c>
      <c r="X1986" s="97">
        <f t="shared" si="123"/>
        <v>0</v>
      </c>
    </row>
    <row r="1987" spans="2:24" x14ac:dyDescent="0.3">
      <c r="B1987" s="94"/>
      <c r="C1987" s="95"/>
      <c r="D1987" s="95"/>
      <c r="E1987" s="95"/>
      <c r="F1987" s="144"/>
      <c r="G1987" s="94"/>
      <c r="H1987" s="145"/>
      <c r="I1987" s="96"/>
      <c r="J1987" s="96"/>
      <c r="K1987" s="96"/>
      <c r="L1987" s="96"/>
      <c r="M1987" s="96"/>
      <c r="N1987" s="96"/>
      <c r="O1987" s="97">
        <f t="shared" si="120"/>
        <v>0</v>
      </c>
      <c r="P1987" s="97">
        <f t="shared" si="121"/>
        <v>0</v>
      </c>
      <c r="Q1987" s="97" cm="1">
        <f t="array" aca="1" ref="Q1987" ca="1">IF(I1987=0,0,$E1987*$I1987*(SUMPRODUCT((1-'Emission Factors'!$C$37)^ROW(INDIRECT("1:" &amp; 'Emission Factors'!$C$45-1)))+1))</f>
        <v>0</v>
      </c>
      <c r="R1987" s="176">
        <f ca="1">IFERROR((($O1987+$Q1987)*'Emission Factors'!$C$10)+($P1987*'Emission Factors'!$C$17),"")</f>
        <v>0</v>
      </c>
      <c r="S1987" s="146" t="str">
        <f t="shared" ca="1" si="122"/>
        <v>N/A</v>
      </c>
      <c r="T1987" s="98">
        <f ca="1">IFERROR((($O1987+$Q1987)*'Emission Factors'!$C$11)+($P1987*'Emission Factors'!$C$18),"")</f>
        <v>0</v>
      </c>
      <c r="U1987" s="98">
        <f ca="1">IFERROR((($O1987+$Q1987)*'Emission Factors'!$C$12)+($P1987*'Emission Factors'!$C$19),"")</f>
        <v>0</v>
      </c>
      <c r="V1987" s="98">
        <f ca="1">IFERROR((($O1987+$Q1987)*'Emission Factors'!$C$13)+($P1987*'Emission Factors'!$C$20),"")</f>
        <v>0</v>
      </c>
      <c r="W1987" s="147">
        <f ca="1">IFERROR(IF(N1987="Residential",($O1987+Q1987)*'Emission Factors'!$C$14+(P1987*'Emission Factors'!$C$21),($O1987+Q1987)*'Emission Factors'!$C$15+(P1987*'Emission Factors'!$C$22)),"")</f>
        <v>0</v>
      </c>
      <c r="X1987" s="97">
        <f t="shared" si="123"/>
        <v>0</v>
      </c>
    </row>
    <row r="1988" spans="2:24" x14ac:dyDescent="0.3">
      <c r="B1988" s="94"/>
      <c r="C1988" s="95"/>
      <c r="D1988" s="95"/>
      <c r="E1988" s="95"/>
      <c r="F1988" s="144"/>
      <c r="G1988" s="94"/>
      <c r="H1988" s="145"/>
      <c r="I1988" s="96"/>
      <c r="J1988" s="96"/>
      <c r="K1988" s="96"/>
      <c r="L1988" s="96"/>
      <c r="M1988" s="96"/>
      <c r="N1988" s="96"/>
      <c r="O1988" s="97">
        <f t="shared" si="120"/>
        <v>0</v>
      </c>
      <c r="P1988" s="97">
        <f t="shared" si="121"/>
        <v>0</v>
      </c>
      <c r="Q1988" s="97" cm="1">
        <f t="array" aca="1" ref="Q1988" ca="1">IF(I1988=0,0,$E1988*$I1988*(SUMPRODUCT((1-'Emission Factors'!$C$37)^ROW(INDIRECT("1:" &amp; 'Emission Factors'!$C$45-1)))+1))</f>
        <v>0</v>
      </c>
      <c r="R1988" s="176">
        <f ca="1">IFERROR((($O1988+$Q1988)*'Emission Factors'!$C$10)+($P1988*'Emission Factors'!$C$17),"")</f>
        <v>0</v>
      </c>
      <c r="S1988" s="146" t="str">
        <f t="shared" ca="1" si="122"/>
        <v>N/A</v>
      </c>
      <c r="T1988" s="98">
        <f ca="1">IFERROR((($O1988+$Q1988)*'Emission Factors'!$C$11)+($P1988*'Emission Factors'!$C$18),"")</f>
        <v>0</v>
      </c>
      <c r="U1988" s="98">
        <f ca="1">IFERROR((($O1988+$Q1988)*'Emission Factors'!$C$12)+($P1988*'Emission Factors'!$C$19),"")</f>
        <v>0</v>
      </c>
      <c r="V1988" s="98">
        <f ca="1">IFERROR((($O1988+$Q1988)*'Emission Factors'!$C$13)+($P1988*'Emission Factors'!$C$20),"")</f>
        <v>0</v>
      </c>
      <c r="W1988" s="147">
        <f ca="1">IFERROR(IF(N1988="Residential",($O1988+Q1988)*'Emission Factors'!$C$14+(P1988*'Emission Factors'!$C$21),($O1988+Q1988)*'Emission Factors'!$C$15+(P1988*'Emission Factors'!$C$22)),"")</f>
        <v>0</v>
      </c>
      <c r="X1988" s="97">
        <f t="shared" si="123"/>
        <v>0</v>
      </c>
    </row>
    <row r="1989" spans="2:24" x14ac:dyDescent="0.3">
      <c r="B1989" s="94"/>
      <c r="C1989" s="95"/>
      <c r="D1989" s="95"/>
      <c r="E1989" s="95"/>
      <c r="F1989" s="144"/>
      <c r="G1989" s="94"/>
      <c r="H1989" s="145"/>
      <c r="I1989" s="96"/>
      <c r="J1989" s="96"/>
      <c r="K1989" s="96"/>
      <c r="L1989" s="96"/>
      <c r="M1989" s="96"/>
      <c r="N1989" s="96"/>
      <c r="O1989" s="97">
        <f t="shared" si="120"/>
        <v>0</v>
      </c>
      <c r="P1989" s="97">
        <f t="shared" si="121"/>
        <v>0</v>
      </c>
      <c r="Q1989" s="97" cm="1">
        <f t="array" aca="1" ref="Q1989" ca="1">IF(I1989=0,0,$E1989*$I1989*(SUMPRODUCT((1-'Emission Factors'!$C$37)^ROW(INDIRECT("1:" &amp; 'Emission Factors'!$C$45-1)))+1))</f>
        <v>0</v>
      </c>
      <c r="R1989" s="176">
        <f ca="1">IFERROR((($O1989+$Q1989)*'Emission Factors'!$C$10)+($P1989*'Emission Factors'!$C$17),"")</f>
        <v>0</v>
      </c>
      <c r="S1989" s="146" t="str">
        <f t="shared" ca="1" si="122"/>
        <v>N/A</v>
      </c>
      <c r="T1989" s="98">
        <f ca="1">IFERROR((($O1989+$Q1989)*'Emission Factors'!$C$11)+($P1989*'Emission Factors'!$C$18),"")</f>
        <v>0</v>
      </c>
      <c r="U1989" s="98">
        <f ca="1">IFERROR((($O1989+$Q1989)*'Emission Factors'!$C$12)+($P1989*'Emission Factors'!$C$19),"")</f>
        <v>0</v>
      </c>
      <c r="V1989" s="98">
        <f ca="1">IFERROR((($O1989+$Q1989)*'Emission Factors'!$C$13)+($P1989*'Emission Factors'!$C$20),"")</f>
        <v>0</v>
      </c>
      <c r="W1989" s="147">
        <f ca="1">IFERROR(IF(N1989="Residential",($O1989+Q1989)*'Emission Factors'!$C$14+(P1989*'Emission Factors'!$C$21),($O1989+Q1989)*'Emission Factors'!$C$15+(P1989*'Emission Factors'!$C$22)),"")</f>
        <v>0</v>
      </c>
      <c r="X1989" s="97">
        <f t="shared" si="123"/>
        <v>0</v>
      </c>
    </row>
    <row r="1990" spans="2:24" x14ac:dyDescent="0.3">
      <c r="B1990" s="94"/>
      <c r="C1990" s="95"/>
      <c r="D1990" s="95"/>
      <c r="E1990" s="95"/>
      <c r="F1990" s="144"/>
      <c r="G1990" s="94"/>
      <c r="H1990" s="145"/>
      <c r="I1990" s="96"/>
      <c r="J1990" s="96"/>
      <c r="K1990" s="96"/>
      <c r="L1990" s="96"/>
      <c r="M1990" s="96"/>
      <c r="N1990" s="96"/>
      <c r="O1990" s="97">
        <f t="shared" si="120"/>
        <v>0</v>
      </c>
      <c r="P1990" s="97">
        <f t="shared" si="121"/>
        <v>0</v>
      </c>
      <c r="Q1990" s="97" cm="1">
        <f t="array" aca="1" ref="Q1990" ca="1">IF(I1990=0,0,$E1990*$I1990*(SUMPRODUCT((1-'Emission Factors'!$C$37)^ROW(INDIRECT("1:" &amp; 'Emission Factors'!$C$45-1)))+1))</f>
        <v>0</v>
      </c>
      <c r="R1990" s="176">
        <f ca="1">IFERROR((($O1990+$Q1990)*'Emission Factors'!$C$10)+($P1990*'Emission Factors'!$C$17),"")</f>
        <v>0</v>
      </c>
      <c r="S1990" s="146" t="str">
        <f t="shared" ca="1" si="122"/>
        <v>N/A</v>
      </c>
      <c r="T1990" s="98">
        <f ca="1">IFERROR((($O1990+$Q1990)*'Emission Factors'!$C$11)+($P1990*'Emission Factors'!$C$18),"")</f>
        <v>0</v>
      </c>
      <c r="U1990" s="98">
        <f ca="1">IFERROR((($O1990+$Q1990)*'Emission Factors'!$C$12)+($P1990*'Emission Factors'!$C$19),"")</f>
        <v>0</v>
      </c>
      <c r="V1990" s="98">
        <f ca="1">IFERROR((($O1990+$Q1990)*'Emission Factors'!$C$13)+($P1990*'Emission Factors'!$C$20),"")</f>
        <v>0</v>
      </c>
      <c r="W1990" s="147">
        <f ca="1">IFERROR(IF(N1990="Residential",($O1990+Q1990)*'Emission Factors'!$C$14+(P1990*'Emission Factors'!$C$21),($O1990+Q1990)*'Emission Factors'!$C$15+(P1990*'Emission Factors'!$C$22)),"")</f>
        <v>0</v>
      </c>
      <c r="X1990" s="97">
        <f t="shared" si="123"/>
        <v>0</v>
      </c>
    </row>
    <row r="1991" spans="2:24" x14ac:dyDescent="0.3">
      <c r="B1991" s="94"/>
      <c r="C1991" s="95"/>
      <c r="D1991" s="95"/>
      <c r="E1991" s="95"/>
      <c r="F1991" s="144"/>
      <c r="G1991" s="94"/>
      <c r="H1991" s="145"/>
      <c r="I1991" s="96"/>
      <c r="J1991" s="96"/>
      <c r="K1991" s="96"/>
      <c r="L1991" s="96"/>
      <c r="M1991" s="96"/>
      <c r="N1991" s="96"/>
      <c r="O1991" s="97">
        <f t="shared" si="120"/>
        <v>0</v>
      </c>
      <c r="P1991" s="97">
        <f t="shared" si="121"/>
        <v>0</v>
      </c>
      <c r="Q1991" s="97" cm="1">
        <f t="array" aca="1" ref="Q1991" ca="1">IF(I1991=0,0,$E1991*$I1991*(SUMPRODUCT((1-'Emission Factors'!$C$37)^ROW(INDIRECT("1:" &amp; 'Emission Factors'!$C$45-1)))+1))</f>
        <v>0</v>
      </c>
      <c r="R1991" s="176">
        <f ca="1">IFERROR((($O1991+$Q1991)*'Emission Factors'!$C$10)+($P1991*'Emission Factors'!$C$17),"")</f>
        <v>0</v>
      </c>
      <c r="S1991" s="146" t="str">
        <f t="shared" ca="1" si="122"/>
        <v>N/A</v>
      </c>
      <c r="T1991" s="98">
        <f ca="1">IFERROR((($O1991+$Q1991)*'Emission Factors'!$C$11)+($P1991*'Emission Factors'!$C$18),"")</f>
        <v>0</v>
      </c>
      <c r="U1991" s="98">
        <f ca="1">IFERROR((($O1991+$Q1991)*'Emission Factors'!$C$12)+($P1991*'Emission Factors'!$C$19),"")</f>
        <v>0</v>
      </c>
      <c r="V1991" s="98">
        <f ca="1">IFERROR((($O1991+$Q1991)*'Emission Factors'!$C$13)+($P1991*'Emission Factors'!$C$20),"")</f>
        <v>0</v>
      </c>
      <c r="W1991" s="147">
        <f ca="1">IFERROR(IF(N1991="Residential",($O1991+Q1991)*'Emission Factors'!$C$14+(P1991*'Emission Factors'!$C$21),($O1991+Q1991)*'Emission Factors'!$C$15+(P1991*'Emission Factors'!$C$22)),"")</f>
        <v>0</v>
      </c>
      <c r="X1991" s="97">
        <f t="shared" si="123"/>
        <v>0</v>
      </c>
    </row>
    <row r="1992" spans="2:24" x14ac:dyDescent="0.3">
      <c r="B1992" s="94"/>
      <c r="C1992" s="95"/>
      <c r="D1992" s="95"/>
      <c r="E1992" s="95"/>
      <c r="F1992" s="144"/>
      <c r="G1992" s="94"/>
      <c r="H1992" s="145"/>
      <c r="I1992" s="96"/>
      <c r="J1992" s="96"/>
      <c r="K1992" s="96"/>
      <c r="L1992" s="96"/>
      <c r="M1992" s="96"/>
      <c r="N1992" s="96"/>
      <c r="O1992" s="97">
        <f t="shared" si="120"/>
        <v>0</v>
      </c>
      <c r="P1992" s="97">
        <f t="shared" si="121"/>
        <v>0</v>
      </c>
      <c r="Q1992" s="97" cm="1">
        <f t="array" aca="1" ref="Q1992" ca="1">IF(I1992=0,0,$E1992*$I1992*(SUMPRODUCT((1-'Emission Factors'!$C$37)^ROW(INDIRECT("1:" &amp; 'Emission Factors'!$C$45-1)))+1))</f>
        <v>0</v>
      </c>
      <c r="R1992" s="176">
        <f ca="1">IFERROR((($O1992+$Q1992)*'Emission Factors'!$C$10)+($P1992*'Emission Factors'!$C$17),"")</f>
        <v>0</v>
      </c>
      <c r="S1992" s="146" t="str">
        <f t="shared" ca="1" si="122"/>
        <v>N/A</v>
      </c>
      <c r="T1992" s="98">
        <f ca="1">IFERROR((($O1992+$Q1992)*'Emission Factors'!$C$11)+($P1992*'Emission Factors'!$C$18),"")</f>
        <v>0</v>
      </c>
      <c r="U1992" s="98">
        <f ca="1">IFERROR((($O1992+$Q1992)*'Emission Factors'!$C$12)+($P1992*'Emission Factors'!$C$19),"")</f>
        <v>0</v>
      </c>
      <c r="V1992" s="98">
        <f ca="1">IFERROR((($O1992+$Q1992)*'Emission Factors'!$C$13)+($P1992*'Emission Factors'!$C$20),"")</f>
        <v>0</v>
      </c>
      <c r="W1992" s="147">
        <f ca="1">IFERROR(IF(N1992="Residential",($O1992+Q1992)*'Emission Factors'!$C$14+(P1992*'Emission Factors'!$C$21),($O1992+Q1992)*'Emission Factors'!$C$15+(P1992*'Emission Factors'!$C$22)),"")</f>
        <v>0</v>
      </c>
      <c r="X1992" s="97">
        <f t="shared" si="123"/>
        <v>0</v>
      </c>
    </row>
    <row r="1993" spans="2:24" x14ac:dyDescent="0.3">
      <c r="B1993" s="94"/>
      <c r="C1993" s="95"/>
      <c r="D1993" s="95"/>
      <c r="E1993" s="95"/>
      <c r="F1993" s="144"/>
      <c r="G1993" s="94"/>
      <c r="H1993" s="145"/>
      <c r="I1993" s="96"/>
      <c r="J1993" s="96"/>
      <c r="K1993" s="96"/>
      <c r="L1993" s="96"/>
      <c r="M1993" s="96"/>
      <c r="N1993" s="96"/>
      <c r="O1993" s="97">
        <f t="shared" si="120"/>
        <v>0</v>
      </c>
      <c r="P1993" s="97">
        <f t="shared" si="121"/>
        <v>0</v>
      </c>
      <c r="Q1993" s="97" cm="1">
        <f t="array" aca="1" ref="Q1993" ca="1">IF(I1993=0,0,$E1993*$I1993*(SUMPRODUCT((1-'Emission Factors'!$C$37)^ROW(INDIRECT("1:" &amp; 'Emission Factors'!$C$45-1)))+1))</f>
        <v>0</v>
      </c>
      <c r="R1993" s="176">
        <f ca="1">IFERROR((($O1993+$Q1993)*'Emission Factors'!$C$10)+($P1993*'Emission Factors'!$C$17),"")</f>
        <v>0</v>
      </c>
      <c r="S1993" s="146" t="str">
        <f t="shared" ca="1" si="122"/>
        <v>N/A</v>
      </c>
      <c r="T1993" s="98">
        <f ca="1">IFERROR((($O1993+$Q1993)*'Emission Factors'!$C$11)+($P1993*'Emission Factors'!$C$18),"")</f>
        <v>0</v>
      </c>
      <c r="U1993" s="98">
        <f ca="1">IFERROR((($O1993+$Q1993)*'Emission Factors'!$C$12)+($P1993*'Emission Factors'!$C$19),"")</f>
        <v>0</v>
      </c>
      <c r="V1993" s="98">
        <f ca="1">IFERROR((($O1993+$Q1993)*'Emission Factors'!$C$13)+($P1993*'Emission Factors'!$C$20),"")</f>
        <v>0</v>
      </c>
      <c r="W1993" s="147">
        <f ca="1">IFERROR(IF(N1993="Residential",($O1993+Q1993)*'Emission Factors'!$C$14+(P1993*'Emission Factors'!$C$21),($O1993+Q1993)*'Emission Factors'!$C$15+(P1993*'Emission Factors'!$C$22)),"")</f>
        <v>0</v>
      </c>
      <c r="X1993" s="97">
        <f t="shared" si="123"/>
        <v>0</v>
      </c>
    </row>
    <row r="1994" spans="2:24" x14ac:dyDescent="0.3">
      <c r="B1994" s="94"/>
      <c r="C1994" s="95"/>
      <c r="D1994" s="95"/>
      <c r="E1994" s="95"/>
      <c r="F1994" s="144"/>
      <c r="G1994" s="94"/>
      <c r="H1994" s="145"/>
      <c r="I1994" s="96"/>
      <c r="J1994" s="96"/>
      <c r="K1994" s="96"/>
      <c r="L1994" s="96"/>
      <c r="M1994" s="96"/>
      <c r="N1994" s="96"/>
      <c r="O1994" s="97">
        <f t="shared" si="120"/>
        <v>0</v>
      </c>
      <c r="P1994" s="97">
        <f t="shared" si="121"/>
        <v>0</v>
      </c>
      <c r="Q1994" s="97" cm="1">
        <f t="array" aca="1" ref="Q1994" ca="1">IF(I1994=0,0,$E1994*$I1994*(SUMPRODUCT((1-'Emission Factors'!$C$37)^ROW(INDIRECT("1:" &amp; 'Emission Factors'!$C$45-1)))+1))</f>
        <v>0</v>
      </c>
      <c r="R1994" s="176">
        <f ca="1">IFERROR((($O1994+$Q1994)*'Emission Factors'!$C$10)+($P1994*'Emission Factors'!$C$17),"")</f>
        <v>0</v>
      </c>
      <c r="S1994" s="146" t="str">
        <f t="shared" ca="1" si="122"/>
        <v>N/A</v>
      </c>
      <c r="T1994" s="98">
        <f ca="1">IFERROR((($O1994+$Q1994)*'Emission Factors'!$C$11)+($P1994*'Emission Factors'!$C$18),"")</f>
        <v>0</v>
      </c>
      <c r="U1994" s="98">
        <f ca="1">IFERROR((($O1994+$Q1994)*'Emission Factors'!$C$12)+($P1994*'Emission Factors'!$C$19),"")</f>
        <v>0</v>
      </c>
      <c r="V1994" s="98">
        <f ca="1">IFERROR((($O1994+$Q1994)*'Emission Factors'!$C$13)+($P1994*'Emission Factors'!$C$20),"")</f>
        <v>0</v>
      </c>
      <c r="W1994" s="147">
        <f ca="1">IFERROR(IF(N1994="Residential",($O1994+Q1994)*'Emission Factors'!$C$14+(P1994*'Emission Factors'!$C$21),($O1994+Q1994)*'Emission Factors'!$C$15+(P1994*'Emission Factors'!$C$22)),"")</f>
        <v>0</v>
      </c>
      <c r="X1994" s="97">
        <f t="shared" si="123"/>
        <v>0</v>
      </c>
    </row>
    <row r="1995" spans="2:24" x14ac:dyDescent="0.3">
      <c r="B1995" s="94"/>
      <c r="C1995" s="95"/>
      <c r="D1995" s="95"/>
      <c r="E1995" s="95"/>
      <c r="F1995" s="144"/>
      <c r="G1995" s="94"/>
      <c r="H1995" s="145"/>
      <c r="I1995" s="96"/>
      <c r="J1995" s="96"/>
      <c r="K1995" s="96"/>
      <c r="L1995" s="96"/>
      <c r="M1995" s="96"/>
      <c r="N1995" s="96"/>
      <c r="O1995" s="97">
        <f t="shared" si="120"/>
        <v>0</v>
      </c>
      <c r="P1995" s="97">
        <f t="shared" si="121"/>
        <v>0</v>
      </c>
      <c r="Q1995" s="97" cm="1">
        <f t="array" aca="1" ref="Q1995" ca="1">IF(I1995=0,0,$E1995*$I1995*(SUMPRODUCT((1-'Emission Factors'!$C$37)^ROW(INDIRECT("1:" &amp; 'Emission Factors'!$C$45-1)))+1))</f>
        <v>0</v>
      </c>
      <c r="R1995" s="176">
        <f ca="1">IFERROR((($O1995+$Q1995)*'Emission Factors'!$C$10)+($P1995*'Emission Factors'!$C$17),"")</f>
        <v>0</v>
      </c>
      <c r="S1995" s="146" t="str">
        <f t="shared" ca="1" si="122"/>
        <v>N/A</v>
      </c>
      <c r="T1995" s="98">
        <f ca="1">IFERROR((($O1995+$Q1995)*'Emission Factors'!$C$11)+($P1995*'Emission Factors'!$C$18),"")</f>
        <v>0</v>
      </c>
      <c r="U1995" s="98">
        <f ca="1">IFERROR((($O1995+$Q1995)*'Emission Factors'!$C$12)+($P1995*'Emission Factors'!$C$19),"")</f>
        <v>0</v>
      </c>
      <c r="V1995" s="98">
        <f ca="1">IFERROR((($O1995+$Q1995)*'Emission Factors'!$C$13)+($P1995*'Emission Factors'!$C$20),"")</f>
        <v>0</v>
      </c>
      <c r="W1995" s="147">
        <f ca="1">IFERROR(IF(N1995="Residential",($O1995+Q1995)*'Emission Factors'!$C$14+(P1995*'Emission Factors'!$C$21),($O1995+Q1995)*'Emission Factors'!$C$15+(P1995*'Emission Factors'!$C$22)),"")</f>
        <v>0</v>
      </c>
      <c r="X1995" s="97">
        <f t="shared" si="123"/>
        <v>0</v>
      </c>
    </row>
    <row r="1996" spans="2:24" x14ac:dyDescent="0.3">
      <c r="B1996" s="94"/>
      <c r="C1996" s="95"/>
      <c r="D1996" s="95"/>
      <c r="E1996" s="95"/>
      <c r="F1996" s="144"/>
      <c r="G1996" s="94"/>
      <c r="H1996" s="145"/>
      <c r="I1996" s="96"/>
      <c r="J1996" s="96"/>
      <c r="K1996" s="96"/>
      <c r="L1996" s="96"/>
      <c r="M1996" s="96"/>
      <c r="N1996" s="96"/>
      <c r="O1996" s="97">
        <f t="shared" si="120"/>
        <v>0</v>
      </c>
      <c r="P1996" s="97">
        <f t="shared" si="121"/>
        <v>0</v>
      </c>
      <c r="Q1996" s="97" cm="1">
        <f t="array" aca="1" ref="Q1996" ca="1">IF(I1996=0,0,$E1996*$I1996*(SUMPRODUCT((1-'Emission Factors'!$C$37)^ROW(INDIRECT("1:" &amp; 'Emission Factors'!$C$45-1)))+1))</f>
        <v>0</v>
      </c>
      <c r="R1996" s="176">
        <f ca="1">IFERROR((($O1996+$Q1996)*'Emission Factors'!$C$10)+($P1996*'Emission Factors'!$C$17),"")</f>
        <v>0</v>
      </c>
      <c r="S1996" s="146" t="str">
        <f t="shared" ca="1" si="122"/>
        <v>N/A</v>
      </c>
      <c r="T1996" s="98">
        <f ca="1">IFERROR((($O1996+$Q1996)*'Emission Factors'!$C$11)+($P1996*'Emission Factors'!$C$18),"")</f>
        <v>0</v>
      </c>
      <c r="U1996" s="98">
        <f ca="1">IFERROR((($O1996+$Q1996)*'Emission Factors'!$C$12)+($P1996*'Emission Factors'!$C$19),"")</f>
        <v>0</v>
      </c>
      <c r="V1996" s="98">
        <f ca="1">IFERROR((($O1996+$Q1996)*'Emission Factors'!$C$13)+($P1996*'Emission Factors'!$C$20),"")</f>
        <v>0</v>
      </c>
      <c r="W1996" s="147">
        <f ca="1">IFERROR(IF(N1996="Residential",($O1996+Q1996)*'Emission Factors'!$C$14+(P1996*'Emission Factors'!$C$21),($O1996+Q1996)*'Emission Factors'!$C$15+(P1996*'Emission Factors'!$C$22)),"")</f>
        <v>0</v>
      </c>
      <c r="X1996" s="97">
        <f t="shared" si="123"/>
        <v>0</v>
      </c>
    </row>
    <row r="1997" spans="2:24" x14ac:dyDescent="0.3">
      <c r="B1997" s="94"/>
      <c r="C1997" s="95"/>
      <c r="D1997" s="95"/>
      <c r="E1997" s="95"/>
      <c r="F1997" s="144"/>
      <c r="G1997" s="94"/>
      <c r="H1997" s="145"/>
      <c r="I1997" s="96"/>
      <c r="J1997" s="96"/>
      <c r="K1997" s="96"/>
      <c r="L1997" s="96"/>
      <c r="M1997" s="96"/>
      <c r="N1997" s="96"/>
      <c r="O1997" s="97">
        <f t="shared" si="120"/>
        <v>0</v>
      </c>
      <c r="P1997" s="97">
        <f t="shared" si="121"/>
        <v>0</v>
      </c>
      <c r="Q1997" s="97" cm="1">
        <f t="array" aca="1" ref="Q1997" ca="1">IF(I1997=0,0,$E1997*$I1997*(SUMPRODUCT((1-'Emission Factors'!$C$37)^ROW(INDIRECT("1:" &amp; 'Emission Factors'!$C$45-1)))+1))</f>
        <v>0</v>
      </c>
      <c r="R1997" s="176">
        <f ca="1">IFERROR((($O1997+$Q1997)*'Emission Factors'!$C$10)+($P1997*'Emission Factors'!$C$17),"")</f>
        <v>0</v>
      </c>
      <c r="S1997" s="146" t="str">
        <f t="shared" ca="1" si="122"/>
        <v>N/A</v>
      </c>
      <c r="T1997" s="98">
        <f ca="1">IFERROR((($O1997+$Q1997)*'Emission Factors'!$C$11)+($P1997*'Emission Factors'!$C$18),"")</f>
        <v>0</v>
      </c>
      <c r="U1997" s="98">
        <f ca="1">IFERROR((($O1997+$Q1997)*'Emission Factors'!$C$12)+($P1997*'Emission Factors'!$C$19),"")</f>
        <v>0</v>
      </c>
      <c r="V1997" s="98">
        <f ca="1">IFERROR((($O1997+$Q1997)*'Emission Factors'!$C$13)+($P1997*'Emission Factors'!$C$20),"")</f>
        <v>0</v>
      </c>
      <c r="W1997" s="147">
        <f ca="1">IFERROR(IF(N1997="Residential",($O1997+Q1997)*'Emission Factors'!$C$14+(P1997*'Emission Factors'!$C$21),($O1997+Q1997)*'Emission Factors'!$C$15+(P1997*'Emission Factors'!$C$22)),"")</f>
        <v>0</v>
      </c>
      <c r="X1997" s="97">
        <f t="shared" si="123"/>
        <v>0</v>
      </c>
    </row>
    <row r="1998" spans="2:24" x14ac:dyDescent="0.3">
      <c r="B1998" s="94"/>
      <c r="C1998" s="95"/>
      <c r="D1998" s="95"/>
      <c r="E1998" s="95"/>
      <c r="F1998" s="144"/>
      <c r="G1998" s="94"/>
      <c r="H1998" s="145"/>
      <c r="I1998" s="96"/>
      <c r="J1998" s="96"/>
      <c r="K1998" s="96"/>
      <c r="L1998" s="96"/>
      <c r="M1998" s="96"/>
      <c r="N1998" s="96"/>
      <c r="O1998" s="97">
        <f t="shared" si="120"/>
        <v>0</v>
      </c>
      <c r="P1998" s="97">
        <f t="shared" si="121"/>
        <v>0</v>
      </c>
      <c r="Q1998" s="97" cm="1">
        <f t="array" aca="1" ref="Q1998" ca="1">IF(I1998=0,0,$E1998*$I1998*(SUMPRODUCT((1-'Emission Factors'!$C$37)^ROW(INDIRECT("1:" &amp; 'Emission Factors'!$C$45-1)))+1))</f>
        <v>0</v>
      </c>
      <c r="R1998" s="176">
        <f ca="1">IFERROR((($O1998+$Q1998)*'Emission Factors'!$C$10)+($P1998*'Emission Factors'!$C$17),"")</f>
        <v>0</v>
      </c>
      <c r="S1998" s="146" t="str">
        <f t="shared" ca="1" si="122"/>
        <v>N/A</v>
      </c>
      <c r="T1998" s="98">
        <f ca="1">IFERROR((($O1998+$Q1998)*'Emission Factors'!$C$11)+($P1998*'Emission Factors'!$C$18),"")</f>
        <v>0</v>
      </c>
      <c r="U1998" s="98">
        <f ca="1">IFERROR((($O1998+$Q1998)*'Emission Factors'!$C$12)+($P1998*'Emission Factors'!$C$19),"")</f>
        <v>0</v>
      </c>
      <c r="V1998" s="98">
        <f ca="1">IFERROR((($O1998+$Q1998)*'Emission Factors'!$C$13)+($P1998*'Emission Factors'!$C$20),"")</f>
        <v>0</v>
      </c>
      <c r="W1998" s="147">
        <f ca="1">IFERROR(IF(N1998="Residential",($O1998+Q1998)*'Emission Factors'!$C$14+(P1998*'Emission Factors'!$C$21),($O1998+Q1998)*'Emission Factors'!$C$15+(P1998*'Emission Factors'!$C$22)),"")</f>
        <v>0</v>
      </c>
      <c r="X1998" s="97">
        <f t="shared" si="123"/>
        <v>0</v>
      </c>
    </row>
    <row r="1999" spans="2:24" x14ac:dyDescent="0.3">
      <c r="B1999" s="94"/>
      <c r="C1999" s="95"/>
      <c r="D1999" s="95"/>
      <c r="E1999" s="95"/>
      <c r="F1999" s="144"/>
      <c r="G1999" s="94"/>
      <c r="H1999" s="145"/>
      <c r="I1999" s="96"/>
      <c r="J1999" s="96"/>
      <c r="K1999" s="96"/>
      <c r="L1999" s="96"/>
      <c r="M1999" s="96"/>
      <c r="N1999" s="96"/>
      <c r="O1999" s="97">
        <f t="shared" ref="O1999:O2062" si="124">IF($J1999=0,0,$E1999*$J1999*$M1999)</f>
        <v>0</v>
      </c>
      <c r="P1999" s="97">
        <f t="shared" ref="P1999:P2062" si="125">IF(K1999=0,0,$E1999*K1999*M1999)</f>
        <v>0</v>
      </c>
      <c r="Q1999" s="97" cm="1">
        <f t="array" aca="1" ref="Q1999" ca="1">IF(I1999=0,0,$E1999*$I1999*(SUMPRODUCT((1-'Emission Factors'!$C$37)^ROW(INDIRECT("1:" &amp; 'Emission Factors'!$C$45-1)))+1))</f>
        <v>0</v>
      </c>
      <c r="R1999" s="176">
        <f ca="1">IFERROR((($O1999+$Q1999)*'Emission Factors'!$C$10)+($P1999*'Emission Factors'!$C$17),"")</f>
        <v>0</v>
      </c>
      <c r="S1999" s="146" t="str">
        <f t="shared" ref="S1999:S2062" ca="1" si="126">IFERROR(R1999/H1999,"N/A")</f>
        <v>N/A</v>
      </c>
      <c r="T1999" s="98">
        <f ca="1">IFERROR((($O1999+$Q1999)*'Emission Factors'!$C$11)+($P1999*'Emission Factors'!$C$18),"")</f>
        <v>0</v>
      </c>
      <c r="U1999" s="98">
        <f ca="1">IFERROR((($O1999+$Q1999)*'Emission Factors'!$C$12)+($P1999*'Emission Factors'!$C$19),"")</f>
        <v>0</v>
      </c>
      <c r="V1999" s="98">
        <f ca="1">IFERROR((($O1999+$Q1999)*'Emission Factors'!$C$13)+($P1999*'Emission Factors'!$C$20),"")</f>
        <v>0</v>
      </c>
      <c r="W1999" s="147">
        <f ca="1">IFERROR(IF(N1999="Residential",($O1999+Q1999)*'Emission Factors'!$C$14+(P1999*'Emission Factors'!$C$21),($O1999+Q1999)*'Emission Factors'!$C$15+(P1999*'Emission Factors'!$C$22)),"")</f>
        <v>0</v>
      </c>
      <c r="X1999" s="97">
        <f t="shared" ref="X1999:X2062" si="127">IF(L1999=0,0,$E1999*$L1999*$M1999)</f>
        <v>0</v>
      </c>
    </row>
    <row r="2000" spans="2:24" x14ac:dyDescent="0.3">
      <c r="B2000" s="94"/>
      <c r="C2000" s="95"/>
      <c r="D2000" s="95"/>
      <c r="E2000" s="95"/>
      <c r="F2000" s="144"/>
      <c r="G2000" s="94"/>
      <c r="H2000" s="145"/>
      <c r="I2000" s="96"/>
      <c r="J2000" s="96"/>
      <c r="K2000" s="96"/>
      <c r="L2000" s="96"/>
      <c r="M2000" s="96"/>
      <c r="N2000" s="96"/>
      <c r="O2000" s="97">
        <f t="shared" si="124"/>
        <v>0</v>
      </c>
      <c r="P2000" s="97">
        <f t="shared" si="125"/>
        <v>0</v>
      </c>
      <c r="Q2000" s="97" cm="1">
        <f t="array" aca="1" ref="Q2000" ca="1">IF(I2000=0,0,$E2000*$I2000*(SUMPRODUCT((1-'Emission Factors'!$C$37)^ROW(INDIRECT("1:" &amp; 'Emission Factors'!$C$45-1)))+1))</f>
        <v>0</v>
      </c>
      <c r="R2000" s="176">
        <f ca="1">IFERROR((($O2000+$Q2000)*'Emission Factors'!$C$10)+($P2000*'Emission Factors'!$C$17),"")</f>
        <v>0</v>
      </c>
      <c r="S2000" s="146" t="str">
        <f t="shared" ca="1" si="126"/>
        <v>N/A</v>
      </c>
      <c r="T2000" s="98">
        <f ca="1">IFERROR((($O2000+$Q2000)*'Emission Factors'!$C$11)+($P2000*'Emission Factors'!$C$18),"")</f>
        <v>0</v>
      </c>
      <c r="U2000" s="98">
        <f ca="1">IFERROR((($O2000+$Q2000)*'Emission Factors'!$C$12)+($P2000*'Emission Factors'!$C$19),"")</f>
        <v>0</v>
      </c>
      <c r="V2000" s="98">
        <f ca="1">IFERROR((($O2000+$Q2000)*'Emission Factors'!$C$13)+($P2000*'Emission Factors'!$C$20),"")</f>
        <v>0</v>
      </c>
      <c r="W2000" s="147">
        <f ca="1">IFERROR(IF(N2000="Residential",($O2000+Q2000)*'Emission Factors'!$C$14+(P2000*'Emission Factors'!$C$21),($O2000+Q2000)*'Emission Factors'!$C$15+(P2000*'Emission Factors'!$C$22)),"")</f>
        <v>0</v>
      </c>
      <c r="X2000" s="97">
        <f t="shared" si="127"/>
        <v>0</v>
      </c>
    </row>
    <row r="2001" spans="2:24" x14ac:dyDescent="0.3">
      <c r="B2001" s="94"/>
      <c r="C2001" s="95"/>
      <c r="D2001" s="95"/>
      <c r="E2001" s="95"/>
      <c r="F2001" s="144"/>
      <c r="G2001" s="94"/>
      <c r="H2001" s="145"/>
      <c r="I2001" s="96"/>
      <c r="J2001" s="96"/>
      <c r="K2001" s="96"/>
      <c r="L2001" s="96"/>
      <c r="M2001" s="96"/>
      <c r="N2001" s="96"/>
      <c r="O2001" s="97">
        <f t="shared" si="124"/>
        <v>0</v>
      </c>
      <c r="P2001" s="97">
        <f t="shared" si="125"/>
        <v>0</v>
      </c>
      <c r="Q2001" s="97" cm="1">
        <f t="array" aca="1" ref="Q2001" ca="1">IF(I2001=0,0,$E2001*$I2001*(SUMPRODUCT((1-'Emission Factors'!$C$37)^ROW(INDIRECT("1:" &amp; 'Emission Factors'!$C$45-1)))+1))</f>
        <v>0</v>
      </c>
      <c r="R2001" s="176">
        <f ca="1">IFERROR((($O2001+$Q2001)*'Emission Factors'!$C$10)+($P2001*'Emission Factors'!$C$17),"")</f>
        <v>0</v>
      </c>
      <c r="S2001" s="146" t="str">
        <f t="shared" ca="1" si="126"/>
        <v>N/A</v>
      </c>
      <c r="T2001" s="98">
        <f ca="1">IFERROR((($O2001+$Q2001)*'Emission Factors'!$C$11)+($P2001*'Emission Factors'!$C$18),"")</f>
        <v>0</v>
      </c>
      <c r="U2001" s="98">
        <f ca="1">IFERROR((($O2001+$Q2001)*'Emission Factors'!$C$12)+($P2001*'Emission Factors'!$C$19),"")</f>
        <v>0</v>
      </c>
      <c r="V2001" s="98">
        <f ca="1">IFERROR((($O2001+$Q2001)*'Emission Factors'!$C$13)+($P2001*'Emission Factors'!$C$20),"")</f>
        <v>0</v>
      </c>
      <c r="W2001" s="147">
        <f ca="1">IFERROR(IF(N2001="Residential",($O2001+Q2001)*'Emission Factors'!$C$14+(P2001*'Emission Factors'!$C$21),($O2001+Q2001)*'Emission Factors'!$C$15+(P2001*'Emission Factors'!$C$22)),"")</f>
        <v>0</v>
      </c>
      <c r="X2001" s="97">
        <f t="shared" si="127"/>
        <v>0</v>
      </c>
    </row>
    <row r="2002" spans="2:24" x14ac:dyDescent="0.3">
      <c r="B2002" s="94"/>
      <c r="C2002" s="95"/>
      <c r="D2002" s="95"/>
      <c r="E2002" s="95"/>
      <c r="F2002" s="144"/>
      <c r="G2002" s="94"/>
      <c r="H2002" s="145"/>
      <c r="I2002" s="96"/>
      <c r="J2002" s="96"/>
      <c r="K2002" s="96"/>
      <c r="L2002" s="96"/>
      <c r="M2002" s="96"/>
      <c r="N2002" s="96"/>
      <c r="O2002" s="97">
        <f t="shared" si="124"/>
        <v>0</v>
      </c>
      <c r="P2002" s="97">
        <f t="shared" si="125"/>
        <v>0</v>
      </c>
      <c r="Q2002" s="97" cm="1">
        <f t="array" aca="1" ref="Q2002" ca="1">IF(I2002=0,0,$E2002*$I2002*(SUMPRODUCT((1-'Emission Factors'!$C$37)^ROW(INDIRECT("1:" &amp; 'Emission Factors'!$C$45-1)))+1))</f>
        <v>0</v>
      </c>
      <c r="R2002" s="176">
        <f ca="1">IFERROR((($O2002+$Q2002)*'Emission Factors'!$C$10)+($P2002*'Emission Factors'!$C$17),"")</f>
        <v>0</v>
      </c>
      <c r="S2002" s="146" t="str">
        <f t="shared" ca="1" si="126"/>
        <v>N/A</v>
      </c>
      <c r="T2002" s="98">
        <f ca="1">IFERROR((($O2002+$Q2002)*'Emission Factors'!$C$11)+($P2002*'Emission Factors'!$C$18),"")</f>
        <v>0</v>
      </c>
      <c r="U2002" s="98">
        <f ca="1">IFERROR((($O2002+$Q2002)*'Emission Factors'!$C$12)+($P2002*'Emission Factors'!$C$19),"")</f>
        <v>0</v>
      </c>
      <c r="V2002" s="98">
        <f ca="1">IFERROR((($O2002+$Q2002)*'Emission Factors'!$C$13)+($P2002*'Emission Factors'!$C$20),"")</f>
        <v>0</v>
      </c>
      <c r="W2002" s="147">
        <f ca="1">IFERROR(IF(N2002="Residential",($O2002+Q2002)*'Emission Factors'!$C$14+(P2002*'Emission Factors'!$C$21),($O2002+Q2002)*'Emission Factors'!$C$15+(P2002*'Emission Factors'!$C$22)),"")</f>
        <v>0</v>
      </c>
      <c r="X2002" s="97">
        <f t="shared" si="127"/>
        <v>0</v>
      </c>
    </row>
    <row r="2003" spans="2:24" x14ac:dyDescent="0.3">
      <c r="B2003" s="94"/>
      <c r="C2003" s="95"/>
      <c r="D2003" s="95"/>
      <c r="E2003" s="95"/>
      <c r="F2003" s="144"/>
      <c r="G2003" s="94"/>
      <c r="H2003" s="145"/>
      <c r="I2003" s="96"/>
      <c r="J2003" s="96"/>
      <c r="K2003" s="96"/>
      <c r="L2003" s="96"/>
      <c r="M2003" s="96"/>
      <c r="N2003" s="96"/>
      <c r="O2003" s="97">
        <f t="shared" si="124"/>
        <v>0</v>
      </c>
      <c r="P2003" s="97">
        <f t="shared" si="125"/>
        <v>0</v>
      </c>
      <c r="Q2003" s="97" cm="1">
        <f t="array" aca="1" ref="Q2003" ca="1">IF(I2003=0,0,$E2003*$I2003*(SUMPRODUCT((1-'Emission Factors'!$C$37)^ROW(INDIRECT("1:" &amp; 'Emission Factors'!$C$45-1)))+1))</f>
        <v>0</v>
      </c>
      <c r="R2003" s="176">
        <f ca="1">IFERROR((($O2003+$Q2003)*'Emission Factors'!$C$10)+($P2003*'Emission Factors'!$C$17),"")</f>
        <v>0</v>
      </c>
      <c r="S2003" s="146" t="str">
        <f t="shared" ca="1" si="126"/>
        <v>N/A</v>
      </c>
      <c r="T2003" s="98">
        <f ca="1">IFERROR((($O2003+$Q2003)*'Emission Factors'!$C$11)+($P2003*'Emission Factors'!$C$18),"")</f>
        <v>0</v>
      </c>
      <c r="U2003" s="98">
        <f ca="1">IFERROR((($O2003+$Q2003)*'Emission Factors'!$C$12)+($P2003*'Emission Factors'!$C$19),"")</f>
        <v>0</v>
      </c>
      <c r="V2003" s="98">
        <f ca="1">IFERROR((($O2003+$Q2003)*'Emission Factors'!$C$13)+($P2003*'Emission Factors'!$C$20),"")</f>
        <v>0</v>
      </c>
      <c r="W2003" s="147">
        <f ca="1">IFERROR(IF(N2003="Residential",($O2003+Q2003)*'Emission Factors'!$C$14+(P2003*'Emission Factors'!$C$21),($O2003+Q2003)*'Emission Factors'!$C$15+(P2003*'Emission Factors'!$C$22)),"")</f>
        <v>0</v>
      </c>
      <c r="X2003" s="97">
        <f t="shared" si="127"/>
        <v>0</v>
      </c>
    </row>
    <row r="2004" spans="2:24" x14ac:dyDescent="0.3">
      <c r="B2004" s="94"/>
      <c r="C2004" s="95"/>
      <c r="D2004" s="95"/>
      <c r="E2004" s="95"/>
      <c r="F2004" s="144"/>
      <c r="G2004" s="94"/>
      <c r="H2004" s="145"/>
      <c r="I2004" s="96"/>
      <c r="J2004" s="96"/>
      <c r="K2004" s="96"/>
      <c r="L2004" s="96"/>
      <c r="M2004" s="96"/>
      <c r="N2004" s="96"/>
      <c r="O2004" s="97">
        <f t="shared" si="124"/>
        <v>0</v>
      </c>
      <c r="P2004" s="97">
        <f t="shared" si="125"/>
        <v>0</v>
      </c>
      <c r="Q2004" s="97" cm="1">
        <f t="array" aca="1" ref="Q2004" ca="1">IF(I2004=0,0,$E2004*$I2004*(SUMPRODUCT((1-'Emission Factors'!$C$37)^ROW(INDIRECT("1:" &amp; 'Emission Factors'!$C$45-1)))+1))</f>
        <v>0</v>
      </c>
      <c r="R2004" s="176">
        <f ca="1">IFERROR((($O2004+$Q2004)*'Emission Factors'!$C$10)+($P2004*'Emission Factors'!$C$17),"")</f>
        <v>0</v>
      </c>
      <c r="S2004" s="146" t="str">
        <f t="shared" ca="1" si="126"/>
        <v>N/A</v>
      </c>
      <c r="T2004" s="98">
        <f ca="1">IFERROR((($O2004+$Q2004)*'Emission Factors'!$C$11)+($P2004*'Emission Factors'!$C$18),"")</f>
        <v>0</v>
      </c>
      <c r="U2004" s="98">
        <f ca="1">IFERROR((($O2004+$Q2004)*'Emission Factors'!$C$12)+($P2004*'Emission Factors'!$C$19),"")</f>
        <v>0</v>
      </c>
      <c r="V2004" s="98">
        <f ca="1">IFERROR((($O2004+$Q2004)*'Emission Factors'!$C$13)+($P2004*'Emission Factors'!$C$20),"")</f>
        <v>0</v>
      </c>
      <c r="W2004" s="147">
        <f ca="1">IFERROR(IF(N2004="Residential",($O2004+Q2004)*'Emission Factors'!$C$14+(P2004*'Emission Factors'!$C$21),($O2004+Q2004)*'Emission Factors'!$C$15+(P2004*'Emission Factors'!$C$22)),"")</f>
        <v>0</v>
      </c>
      <c r="X2004" s="97">
        <f t="shared" si="127"/>
        <v>0</v>
      </c>
    </row>
    <row r="2005" spans="2:24" x14ac:dyDescent="0.3">
      <c r="B2005" s="94"/>
      <c r="C2005" s="95"/>
      <c r="D2005" s="95"/>
      <c r="E2005" s="95"/>
      <c r="F2005" s="144"/>
      <c r="G2005" s="94"/>
      <c r="H2005" s="145"/>
      <c r="I2005" s="96"/>
      <c r="J2005" s="96"/>
      <c r="K2005" s="96"/>
      <c r="L2005" s="96"/>
      <c r="M2005" s="96"/>
      <c r="N2005" s="96"/>
      <c r="O2005" s="97">
        <f t="shared" si="124"/>
        <v>0</v>
      </c>
      <c r="P2005" s="97">
        <f t="shared" si="125"/>
        <v>0</v>
      </c>
      <c r="Q2005" s="97" cm="1">
        <f t="array" aca="1" ref="Q2005" ca="1">IF(I2005=0,0,$E2005*$I2005*(SUMPRODUCT((1-'Emission Factors'!$C$37)^ROW(INDIRECT("1:" &amp; 'Emission Factors'!$C$45-1)))+1))</f>
        <v>0</v>
      </c>
      <c r="R2005" s="176">
        <f ca="1">IFERROR((($O2005+$Q2005)*'Emission Factors'!$C$10)+($P2005*'Emission Factors'!$C$17),"")</f>
        <v>0</v>
      </c>
      <c r="S2005" s="146" t="str">
        <f t="shared" ca="1" si="126"/>
        <v>N/A</v>
      </c>
      <c r="T2005" s="98">
        <f ca="1">IFERROR((($O2005+$Q2005)*'Emission Factors'!$C$11)+($P2005*'Emission Factors'!$C$18),"")</f>
        <v>0</v>
      </c>
      <c r="U2005" s="98">
        <f ca="1">IFERROR((($O2005+$Q2005)*'Emission Factors'!$C$12)+($P2005*'Emission Factors'!$C$19),"")</f>
        <v>0</v>
      </c>
      <c r="V2005" s="98">
        <f ca="1">IFERROR((($O2005+$Q2005)*'Emission Factors'!$C$13)+($P2005*'Emission Factors'!$C$20),"")</f>
        <v>0</v>
      </c>
      <c r="W2005" s="147">
        <f ca="1">IFERROR(IF(N2005="Residential",($O2005+Q2005)*'Emission Factors'!$C$14+(P2005*'Emission Factors'!$C$21),($O2005+Q2005)*'Emission Factors'!$C$15+(P2005*'Emission Factors'!$C$22)),"")</f>
        <v>0</v>
      </c>
      <c r="X2005" s="97">
        <f t="shared" si="127"/>
        <v>0</v>
      </c>
    </row>
    <row r="2006" spans="2:24" x14ac:dyDescent="0.3">
      <c r="B2006" s="94"/>
      <c r="C2006" s="95"/>
      <c r="D2006" s="95"/>
      <c r="E2006" s="95"/>
      <c r="F2006" s="144"/>
      <c r="G2006" s="94"/>
      <c r="H2006" s="145"/>
      <c r="I2006" s="96"/>
      <c r="J2006" s="96"/>
      <c r="K2006" s="96"/>
      <c r="L2006" s="96"/>
      <c r="M2006" s="96"/>
      <c r="N2006" s="96"/>
      <c r="O2006" s="97">
        <f t="shared" si="124"/>
        <v>0</v>
      </c>
      <c r="P2006" s="97">
        <f t="shared" si="125"/>
        <v>0</v>
      </c>
      <c r="Q2006" s="97" cm="1">
        <f t="array" aca="1" ref="Q2006" ca="1">IF(I2006=0,0,$E2006*$I2006*(SUMPRODUCT((1-'Emission Factors'!$C$37)^ROW(INDIRECT("1:" &amp; 'Emission Factors'!$C$45-1)))+1))</f>
        <v>0</v>
      </c>
      <c r="R2006" s="176">
        <f ca="1">IFERROR((($O2006+$Q2006)*'Emission Factors'!$C$10)+($P2006*'Emission Factors'!$C$17),"")</f>
        <v>0</v>
      </c>
      <c r="S2006" s="146" t="str">
        <f t="shared" ca="1" si="126"/>
        <v>N/A</v>
      </c>
      <c r="T2006" s="98">
        <f ca="1">IFERROR((($O2006+$Q2006)*'Emission Factors'!$C$11)+($P2006*'Emission Factors'!$C$18),"")</f>
        <v>0</v>
      </c>
      <c r="U2006" s="98">
        <f ca="1">IFERROR((($O2006+$Q2006)*'Emission Factors'!$C$12)+($P2006*'Emission Factors'!$C$19),"")</f>
        <v>0</v>
      </c>
      <c r="V2006" s="98">
        <f ca="1">IFERROR((($O2006+$Q2006)*'Emission Factors'!$C$13)+($P2006*'Emission Factors'!$C$20),"")</f>
        <v>0</v>
      </c>
      <c r="W2006" s="147">
        <f ca="1">IFERROR(IF(N2006="Residential",($O2006+Q2006)*'Emission Factors'!$C$14+(P2006*'Emission Factors'!$C$21),($O2006+Q2006)*'Emission Factors'!$C$15+(P2006*'Emission Factors'!$C$22)),"")</f>
        <v>0</v>
      </c>
      <c r="X2006" s="97">
        <f t="shared" si="127"/>
        <v>0</v>
      </c>
    </row>
    <row r="2007" spans="2:24" x14ac:dyDescent="0.3">
      <c r="B2007" s="94"/>
      <c r="C2007" s="95"/>
      <c r="D2007" s="95"/>
      <c r="E2007" s="95"/>
      <c r="F2007" s="144"/>
      <c r="G2007" s="94"/>
      <c r="H2007" s="145"/>
      <c r="I2007" s="96"/>
      <c r="J2007" s="96"/>
      <c r="K2007" s="96"/>
      <c r="L2007" s="96"/>
      <c r="M2007" s="96"/>
      <c r="N2007" s="96"/>
      <c r="O2007" s="97">
        <f t="shared" si="124"/>
        <v>0</v>
      </c>
      <c r="P2007" s="97">
        <f t="shared" si="125"/>
        <v>0</v>
      </c>
      <c r="Q2007" s="97" cm="1">
        <f t="array" aca="1" ref="Q2007" ca="1">IF(I2007=0,0,$E2007*$I2007*(SUMPRODUCT((1-'Emission Factors'!$C$37)^ROW(INDIRECT("1:" &amp; 'Emission Factors'!$C$45-1)))+1))</f>
        <v>0</v>
      </c>
      <c r="R2007" s="176">
        <f ca="1">IFERROR((($O2007+$Q2007)*'Emission Factors'!$C$10)+($P2007*'Emission Factors'!$C$17),"")</f>
        <v>0</v>
      </c>
      <c r="S2007" s="146" t="str">
        <f t="shared" ca="1" si="126"/>
        <v>N/A</v>
      </c>
      <c r="T2007" s="98">
        <f ca="1">IFERROR((($O2007+$Q2007)*'Emission Factors'!$C$11)+($P2007*'Emission Factors'!$C$18),"")</f>
        <v>0</v>
      </c>
      <c r="U2007" s="98">
        <f ca="1">IFERROR((($O2007+$Q2007)*'Emission Factors'!$C$12)+($P2007*'Emission Factors'!$C$19),"")</f>
        <v>0</v>
      </c>
      <c r="V2007" s="98">
        <f ca="1">IFERROR((($O2007+$Q2007)*'Emission Factors'!$C$13)+($P2007*'Emission Factors'!$C$20),"")</f>
        <v>0</v>
      </c>
      <c r="W2007" s="147">
        <f ca="1">IFERROR(IF(N2007="Residential",($O2007+Q2007)*'Emission Factors'!$C$14+(P2007*'Emission Factors'!$C$21),($O2007+Q2007)*'Emission Factors'!$C$15+(P2007*'Emission Factors'!$C$22)),"")</f>
        <v>0</v>
      </c>
      <c r="X2007" s="97">
        <f t="shared" si="127"/>
        <v>0</v>
      </c>
    </row>
    <row r="2008" spans="2:24" x14ac:dyDescent="0.3">
      <c r="B2008" s="94"/>
      <c r="C2008" s="95"/>
      <c r="D2008" s="95"/>
      <c r="E2008" s="95"/>
      <c r="F2008" s="144"/>
      <c r="G2008" s="94"/>
      <c r="H2008" s="145"/>
      <c r="I2008" s="96"/>
      <c r="J2008" s="96"/>
      <c r="K2008" s="96"/>
      <c r="L2008" s="96"/>
      <c r="M2008" s="96"/>
      <c r="N2008" s="96"/>
      <c r="O2008" s="97">
        <f t="shared" si="124"/>
        <v>0</v>
      </c>
      <c r="P2008" s="97">
        <f t="shared" si="125"/>
        <v>0</v>
      </c>
      <c r="Q2008" s="97" cm="1">
        <f t="array" aca="1" ref="Q2008" ca="1">IF(I2008=0,0,$E2008*$I2008*(SUMPRODUCT((1-'Emission Factors'!$C$37)^ROW(INDIRECT("1:" &amp; 'Emission Factors'!$C$45-1)))+1))</f>
        <v>0</v>
      </c>
      <c r="R2008" s="176">
        <f ca="1">IFERROR((($O2008+$Q2008)*'Emission Factors'!$C$10)+($P2008*'Emission Factors'!$C$17),"")</f>
        <v>0</v>
      </c>
      <c r="S2008" s="146" t="str">
        <f t="shared" ca="1" si="126"/>
        <v>N/A</v>
      </c>
      <c r="T2008" s="98">
        <f ca="1">IFERROR((($O2008+$Q2008)*'Emission Factors'!$C$11)+($P2008*'Emission Factors'!$C$18),"")</f>
        <v>0</v>
      </c>
      <c r="U2008" s="98">
        <f ca="1">IFERROR((($O2008+$Q2008)*'Emission Factors'!$C$12)+($P2008*'Emission Factors'!$C$19),"")</f>
        <v>0</v>
      </c>
      <c r="V2008" s="98">
        <f ca="1">IFERROR((($O2008+$Q2008)*'Emission Factors'!$C$13)+($P2008*'Emission Factors'!$C$20),"")</f>
        <v>0</v>
      </c>
      <c r="W2008" s="147">
        <f ca="1">IFERROR(IF(N2008="Residential",($O2008+Q2008)*'Emission Factors'!$C$14+(P2008*'Emission Factors'!$C$21),($O2008+Q2008)*'Emission Factors'!$C$15+(P2008*'Emission Factors'!$C$22)),"")</f>
        <v>0</v>
      </c>
      <c r="X2008" s="97">
        <f t="shared" si="127"/>
        <v>0</v>
      </c>
    </row>
    <row r="2009" spans="2:24" x14ac:dyDescent="0.3">
      <c r="B2009" s="94"/>
      <c r="C2009" s="95"/>
      <c r="D2009" s="95"/>
      <c r="E2009" s="95"/>
      <c r="F2009" s="144"/>
      <c r="G2009" s="94"/>
      <c r="H2009" s="145"/>
      <c r="I2009" s="96"/>
      <c r="J2009" s="96"/>
      <c r="K2009" s="96"/>
      <c r="L2009" s="96"/>
      <c r="M2009" s="96"/>
      <c r="N2009" s="96"/>
      <c r="O2009" s="97">
        <f t="shared" si="124"/>
        <v>0</v>
      </c>
      <c r="P2009" s="97">
        <f t="shared" si="125"/>
        <v>0</v>
      </c>
      <c r="Q2009" s="97" cm="1">
        <f t="array" aca="1" ref="Q2009" ca="1">IF(I2009=0,0,$E2009*$I2009*(SUMPRODUCT((1-'Emission Factors'!$C$37)^ROW(INDIRECT("1:" &amp; 'Emission Factors'!$C$45-1)))+1))</f>
        <v>0</v>
      </c>
      <c r="R2009" s="176">
        <f ca="1">IFERROR((($O2009+$Q2009)*'Emission Factors'!$C$10)+($P2009*'Emission Factors'!$C$17),"")</f>
        <v>0</v>
      </c>
      <c r="S2009" s="146" t="str">
        <f t="shared" ca="1" si="126"/>
        <v>N/A</v>
      </c>
      <c r="T2009" s="98">
        <f ca="1">IFERROR((($O2009+$Q2009)*'Emission Factors'!$C$11)+($P2009*'Emission Factors'!$C$18),"")</f>
        <v>0</v>
      </c>
      <c r="U2009" s="98">
        <f ca="1">IFERROR((($O2009+$Q2009)*'Emission Factors'!$C$12)+($P2009*'Emission Factors'!$C$19),"")</f>
        <v>0</v>
      </c>
      <c r="V2009" s="98">
        <f ca="1">IFERROR((($O2009+$Q2009)*'Emission Factors'!$C$13)+($P2009*'Emission Factors'!$C$20),"")</f>
        <v>0</v>
      </c>
      <c r="W2009" s="147">
        <f ca="1">IFERROR(IF(N2009="Residential",($O2009+Q2009)*'Emission Factors'!$C$14+(P2009*'Emission Factors'!$C$21),($O2009+Q2009)*'Emission Factors'!$C$15+(P2009*'Emission Factors'!$C$22)),"")</f>
        <v>0</v>
      </c>
      <c r="X2009" s="97">
        <f t="shared" si="127"/>
        <v>0</v>
      </c>
    </row>
    <row r="2010" spans="2:24" x14ac:dyDescent="0.3">
      <c r="B2010" s="94"/>
      <c r="C2010" s="95"/>
      <c r="D2010" s="95"/>
      <c r="E2010" s="95"/>
      <c r="F2010" s="144"/>
      <c r="G2010" s="94"/>
      <c r="H2010" s="145"/>
      <c r="I2010" s="96"/>
      <c r="J2010" s="96"/>
      <c r="K2010" s="96"/>
      <c r="L2010" s="96"/>
      <c r="M2010" s="96"/>
      <c r="N2010" s="96"/>
      <c r="O2010" s="97">
        <f t="shared" si="124"/>
        <v>0</v>
      </c>
      <c r="P2010" s="97">
        <f t="shared" si="125"/>
        <v>0</v>
      </c>
      <c r="Q2010" s="97" cm="1">
        <f t="array" aca="1" ref="Q2010" ca="1">IF(I2010=0,0,$E2010*$I2010*(SUMPRODUCT((1-'Emission Factors'!$C$37)^ROW(INDIRECT("1:" &amp; 'Emission Factors'!$C$45-1)))+1))</f>
        <v>0</v>
      </c>
      <c r="R2010" s="176">
        <f ca="1">IFERROR((($O2010+$Q2010)*'Emission Factors'!$C$10)+($P2010*'Emission Factors'!$C$17),"")</f>
        <v>0</v>
      </c>
      <c r="S2010" s="146" t="str">
        <f t="shared" ca="1" si="126"/>
        <v>N/A</v>
      </c>
      <c r="T2010" s="98">
        <f ca="1">IFERROR((($O2010+$Q2010)*'Emission Factors'!$C$11)+($P2010*'Emission Factors'!$C$18),"")</f>
        <v>0</v>
      </c>
      <c r="U2010" s="98">
        <f ca="1">IFERROR((($O2010+$Q2010)*'Emission Factors'!$C$12)+($P2010*'Emission Factors'!$C$19),"")</f>
        <v>0</v>
      </c>
      <c r="V2010" s="98">
        <f ca="1">IFERROR((($O2010+$Q2010)*'Emission Factors'!$C$13)+($P2010*'Emission Factors'!$C$20),"")</f>
        <v>0</v>
      </c>
      <c r="W2010" s="147">
        <f ca="1">IFERROR(IF(N2010="Residential",($O2010+Q2010)*'Emission Factors'!$C$14+(P2010*'Emission Factors'!$C$21),($O2010+Q2010)*'Emission Factors'!$C$15+(P2010*'Emission Factors'!$C$22)),"")</f>
        <v>0</v>
      </c>
      <c r="X2010" s="97">
        <f t="shared" si="127"/>
        <v>0</v>
      </c>
    </row>
    <row r="2011" spans="2:24" x14ac:dyDescent="0.3">
      <c r="B2011" s="94"/>
      <c r="C2011" s="95"/>
      <c r="D2011" s="95"/>
      <c r="E2011" s="95"/>
      <c r="F2011" s="144"/>
      <c r="G2011" s="94"/>
      <c r="H2011" s="145"/>
      <c r="I2011" s="96"/>
      <c r="J2011" s="96"/>
      <c r="K2011" s="96"/>
      <c r="L2011" s="96"/>
      <c r="M2011" s="96"/>
      <c r="N2011" s="96"/>
      <c r="O2011" s="97">
        <f t="shared" si="124"/>
        <v>0</v>
      </c>
      <c r="P2011" s="97">
        <f t="shared" si="125"/>
        <v>0</v>
      </c>
      <c r="Q2011" s="97" cm="1">
        <f t="array" aca="1" ref="Q2011" ca="1">IF(I2011=0,0,$E2011*$I2011*(SUMPRODUCT((1-'Emission Factors'!$C$37)^ROW(INDIRECT("1:" &amp; 'Emission Factors'!$C$45-1)))+1))</f>
        <v>0</v>
      </c>
      <c r="R2011" s="176">
        <f ca="1">IFERROR((($O2011+$Q2011)*'Emission Factors'!$C$10)+($P2011*'Emission Factors'!$C$17),"")</f>
        <v>0</v>
      </c>
      <c r="S2011" s="146" t="str">
        <f t="shared" ca="1" si="126"/>
        <v>N/A</v>
      </c>
      <c r="T2011" s="98">
        <f ca="1">IFERROR((($O2011+$Q2011)*'Emission Factors'!$C$11)+($P2011*'Emission Factors'!$C$18),"")</f>
        <v>0</v>
      </c>
      <c r="U2011" s="98">
        <f ca="1">IFERROR((($O2011+$Q2011)*'Emission Factors'!$C$12)+($P2011*'Emission Factors'!$C$19),"")</f>
        <v>0</v>
      </c>
      <c r="V2011" s="98">
        <f ca="1">IFERROR((($O2011+$Q2011)*'Emission Factors'!$C$13)+($P2011*'Emission Factors'!$C$20),"")</f>
        <v>0</v>
      </c>
      <c r="W2011" s="147">
        <f ca="1">IFERROR(IF(N2011="Residential",($O2011+Q2011)*'Emission Factors'!$C$14+(P2011*'Emission Factors'!$C$21),($O2011+Q2011)*'Emission Factors'!$C$15+(P2011*'Emission Factors'!$C$22)),"")</f>
        <v>0</v>
      </c>
      <c r="X2011" s="97">
        <f t="shared" si="127"/>
        <v>0</v>
      </c>
    </row>
    <row r="2012" spans="2:24" x14ac:dyDescent="0.3">
      <c r="B2012" s="94"/>
      <c r="C2012" s="95"/>
      <c r="D2012" s="95"/>
      <c r="E2012" s="95"/>
      <c r="F2012" s="144"/>
      <c r="G2012" s="94"/>
      <c r="H2012" s="145"/>
      <c r="I2012" s="96"/>
      <c r="J2012" s="96"/>
      <c r="K2012" s="96"/>
      <c r="L2012" s="96"/>
      <c r="M2012" s="96"/>
      <c r="N2012" s="96"/>
      <c r="O2012" s="97">
        <f t="shared" si="124"/>
        <v>0</v>
      </c>
      <c r="P2012" s="97">
        <f t="shared" si="125"/>
        <v>0</v>
      </c>
      <c r="Q2012" s="97" cm="1">
        <f t="array" aca="1" ref="Q2012" ca="1">IF(I2012=0,0,$E2012*$I2012*(SUMPRODUCT((1-'Emission Factors'!$C$37)^ROW(INDIRECT("1:" &amp; 'Emission Factors'!$C$45-1)))+1))</f>
        <v>0</v>
      </c>
      <c r="R2012" s="176">
        <f ca="1">IFERROR((($O2012+$Q2012)*'Emission Factors'!$C$10)+($P2012*'Emission Factors'!$C$17),"")</f>
        <v>0</v>
      </c>
      <c r="S2012" s="146" t="str">
        <f t="shared" ca="1" si="126"/>
        <v>N/A</v>
      </c>
      <c r="T2012" s="98">
        <f ca="1">IFERROR((($O2012+$Q2012)*'Emission Factors'!$C$11)+($P2012*'Emission Factors'!$C$18),"")</f>
        <v>0</v>
      </c>
      <c r="U2012" s="98">
        <f ca="1">IFERROR((($O2012+$Q2012)*'Emission Factors'!$C$12)+($P2012*'Emission Factors'!$C$19),"")</f>
        <v>0</v>
      </c>
      <c r="V2012" s="98">
        <f ca="1">IFERROR((($O2012+$Q2012)*'Emission Factors'!$C$13)+($P2012*'Emission Factors'!$C$20),"")</f>
        <v>0</v>
      </c>
      <c r="W2012" s="147">
        <f ca="1">IFERROR(IF(N2012="Residential",($O2012+Q2012)*'Emission Factors'!$C$14+(P2012*'Emission Factors'!$C$21),($O2012+Q2012)*'Emission Factors'!$C$15+(P2012*'Emission Factors'!$C$22)),"")</f>
        <v>0</v>
      </c>
      <c r="X2012" s="97">
        <f t="shared" si="127"/>
        <v>0</v>
      </c>
    </row>
    <row r="2013" spans="2:24" x14ac:dyDescent="0.3">
      <c r="B2013" s="94"/>
      <c r="C2013" s="95"/>
      <c r="D2013" s="95"/>
      <c r="E2013" s="95"/>
      <c r="F2013" s="144"/>
      <c r="G2013" s="94"/>
      <c r="H2013" s="145"/>
      <c r="I2013" s="96"/>
      <c r="J2013" s="96"/>
      <c r="K2013" s="96"/>
      <c r="L2013" s="96"/>
      <c r="M2013" s="96"/>
      <c r="N2013" s="96"/>
      <c r="O2013" s="97">
        <f t="shared" si="124"/>
        <v>0</v>
      </c>
      <c r="P2013" s="97">
        <f t="shared" si="125"/>
        <v>0</v>
      </c>
      <c r="Q2013" s="97" cm="1">
        <f t="array" aca="1" ref="Q2013" ca="1">IF(I2013=0,0,$E2013*$I2013*(SUMPRODUCT((1-'Emission Factors'!$C$37)^ROW(INDIRECT("1:" &amp; 'Emission Factors'!$C$45-1)))+1))</f>
        <v>0</v>
      </c>
      <c r="R2013" s="176">
        <f ca="1">IFERROR((($O2013+$Q2013)*'Emission Factors'!$C$10)+($P2013*'Emission Factors'!$C$17),"")</f>
        <v>0</v>
      </c>
      <c r="S2013" s="146" t="str">
        <f t="shared" ca="1" si="126"/>
        <v>N/A</v>
      </c>
      <c r="T2013" s="98">
        <f ca="1">IFERROR((($O2013+$Q2013)*'Emission Factors'!$C$11)+($P2013*'Emission Factors'!$C$18),"")</f>
        <v>0</v>
      </c>
      <c r="U2013" s="98">
        <f ca="1">IFERROR((($O2013+$Q2013)*'Emission Factors'!$C$12)+($P2013*'Emission Factors'!$C$19),"")</f>
        <v>0</v>
      </c>
      <c r="V2013" s="98">
        <f ca="1">IFERROR((($O2013+$Q2013)*'Emission Factors'!$C$13)+($P2013*'Emission Factors'!$C$20),"")</f>
        <v>0</v>
      </c>
      <c r="W2013" s="147">
        <f ca="1">IFERROR(IF(N2013="Residential",($O2013+Q2013)*'Emission Factors'!$C$14+(P2013*'Emission Factors'!$C$21),($O2013+Q2013)*'Emission Factors'!$C$15+(P2013*'Emission Factors'!$C$22)),"")</f>
        <v>0</v>
      </c>
      <c r="X2013" s="97">
        <f t="shared" si="127"/>
        <v>0</v>
      </c>
    </row>
    <row r="2014" spans="2:24" x14ac:dyDescent="0.3">
      <c r="B2014" s="94"/>
      <c r="C2014" s="95"/>
      <c r="D2014" s="95"/>
      <c r="E2014" s="95"/>
      <c r="F2014" s="144"/>
      <c r="G2014" s="94"/>
      <c r="H2014" s="145"/>
      <c r="I2014" s="96"/>
      <c r="J2014" s="96"/>
      <c r="K2014" s="96"/>
      <c r="L2014" s="96"/>
      <c r="M2014" s="96"/>
      <c r="N2014" s="96"/>
      <c r="O2014" s="97">
        <f t="shared" si="124"/>
        <v>0</v>
      </c>
      <c r="P2014" s="97">
        <f t="shared" si="125"/>
        <v>0</v>
      </c>
      <c r="Q2014" s="97" cm="1">
        <f t="array" aca="1" ref="Q2014" ca="1">IF(I2014=0,0,$E2014*$I2014*(SUMPRODUCT((1-'Emission Factors'!$C$37)^ROW(INDIRECT("1:" &amp; 'Emission Factors'!$C$45-1)))+1))</f>
        <v>0</v>
      </c>
      <c r="R2014" s="176">
        <f ca="1">IFERROR((($O2014+$Q2014)*'Emission Factors'!$C$10)+($P2014*'Emission Factors'!$C$17),"")</f>
        <v>0</v>
      </c>
      <c r="S2014" s="146" t="str">
        <f t="shared" ca="1" si="126"/>
        <v>N/A</v>
      </c>
      <c r="T2014" s="98">
        <f ca="1">IFERROR((($O2014+$Q2014)*'Emission Factors'!$C$11)+($P2014*'Emission Factors'!$C$18),"")</f>
        <v>0</v>
      </c>
      <c r="U2014" s="98">
        <f ca="1">IFERROR((($O2014+$Q2014)*'Emission Factors'!$C$12)+($P2014*'Emission Factors'!$C$19),"")</f>
        <v>0</v>
      </c>
      <c r="V2014" s="98">
        <f ca="1">IFERROR((($O2014+$Q2014)*'Emission Factors'!$C$13)+($P2014*'Emission Factors'!$C$20),"")</f>
        <v>0</v>
      </c>
      <c r="W2014" s="147">
        <f ca="1">IFERROR(IF(N2014="Residential",($O2014+Q2014)*'Emission Factors'!$C$14+(P2014*'Emission Factors'!$C$21),($O2014+Q2014)*'Emission Factors'!$C$15+(P2014*'Emission Factors'!$C$22)),"")</f>
        <v>0</v>
      </c>
      <c r="X2014" s="97">
        <f t="shared" si="127"/>
        <v>0</v>
      </c>
    </row>
    <row r="2015" spans="2:24" x14ac:dyDescent="0.3">
      <c r="B2015" s="94"/>
      <c r="C2015" s="95"/>
      <c r="D2015" s="95"/>
      <c r="E2015" s="95"/>
      <c r="F2015" s="144"/>
      <c r="G2015" s="94"/>
      <c r="H2015" s="145"/>
      <c r="I2015" s="96"/>
      <c r="J2015" s="96"/>
      <c r="K2015" s="96"/>
      <c r="L2015" s="96"/>
      <c r="M2015" s="96"/>
      <c r="N2015" s="96"/>
      <c r="O2015" s="97">
        <f t="shared" si="124"/>
        <v>0</v>
      </c>
      <c r="P2015" s="97">
        <f t="shared" si="125"/>
        <v>0</v>
      </c>
      <c r="Q2015" s="97" cm="1">
        <f t="array" aca="1" ref="Q2015" ca="1">IF(I2015=0,0,$E2015*$I2015*(SUMPRODUCT((1-'Emission Factors'!$C$37)^ROW(INDIRECT("1:" &amp; 'Emission Factors'!$C$45-1)))+1))</f>
        <v>0</v>
      </c>
      <c r="R2015" s="176">
        <f ca="1">IFERROR((($O2015+$Q2015)*'Emission Factors'!$C$10)+($P2015*'Emission Factors'!$C$17),"")</f>
        <v>0</v>
      </c>
      <c r="S2015" s="146" t="str">
        <f t="shared" ca="1" si="126"/>
        <v>N/A</v>
      </c>
      <c r="T2015" s="98">
        <f ca="1">IFERROR((($O2015+$Q2015)*'Emission Factors'!$C$11)+($P2015*'Emission Factors'!$C$18),"")</f>
        <v>0</v>
      </c>
      <c r="U2015" s="98">
        <f ca="1">IFERROR((($O2015+$Q2015)*'Emission Factors'!$C$12)+($P2015*'Emission Factors'!$C$19),"")</f>
        <v>0</v>
      </c>
      <c r="V2015" s="98">
        <f ca="1">IFERROR((($O2015+$Q2015)*'Emission Factors'!$C$13)+($P2015*'Emission Factors'!$C$20),"")</f>
        <v>0</v>
      </c>
      <c r="W2015" s="147">
        <f ca="1">IFERROR(IF(N2015="Residential",($O2015+Q2015)*'Emission Factors'!$C$14+(P2015*'Emission Factors'!$C$21),($O2015+Q2015)*'Emission Factors'!$C$15+(P2015*'Emission Factors'!$C$22)),"")</f>
        <v>0</v>
      </c>
      <c r="X2015" s="97">
        <f t="shared" si="127"/>
        <v>0</v>
      </c>
    </row>
    <row r="2016" spans="2:24" x14ac:dyDescent="0.3">
      <c r="B2016" s="94"/>
      <c r="C2016" s="95"/>
      <c r="D2016" s="95"/>
      <c r="E2016" s="95"/>
      <c r="F2016" s="144"/>
      <c r="G2016" s="94"/>
      <c r="H2016" s="145"/>
      <c r="I2016" s="96"/>
      <c r="J2016" s="96"/>
      <c r="K2016" s="96"/>
      <c r="L2016" s="96"/>
      <c r="M2016" s="96"/>
      <c r="N2016" s="96"/>
      <c r="O2016" s="97">
        <f t="shared" si="124"/>
        <v>0</v>
      </c>
      <c r="P2016" s="97">
        <f t="shared" si="125"/>
        <v>0</v>
      </c>
      <c r="Q2016" s="97" cm="1">
        <f t="array" aca="1" ref="Q2016" ca="1">IF(I2016=0,0,$E2016*$I2016*(SUMPRODUCT((1-'Emission Factors'!$C$37)^ROW(INDIRECT("1:" &amp; 'Emission Factors'!$C$45-1)))+1))</f>
        <v>0</v>
      </c>
      <c r="R2016" s="176">
        <f ca="1">IFERROR((($O2016+$Q2016)*'Emission Factors'!$C$10)+($P2016*'Emission Factors'!$C$17),"")</f>
        <v>0</v>
      </c>
      <c r="S2016" s="146" t="str">
        <f t="shared" ca="1" si="126"/>
        <v>N/A</v>
      </c>
      <c r="T2016" s="98">
        <f ca="1">IFERROR((($O2016+$Q2016)*'Emission Factors'!$C$11)+($P2016*'Emission Factors'!$C$18),"")</f>
        <v>0</v>
      </c>
      <c r="U2016" s="98">
        <f ca="1">IFERROR((($O2016+$Q2016)*'Emission Factors'!$C$12)+($P2016*'Emission Factors'!$C$19),"")</f>
        <v>0</v>
      </c>
      <c r="V2016" s="98">
        <f ca="1">IFERROR((($O2016+$Q2016)*'Emission Factors'!$C$13)+($P2016*'Emission Factors'!$C$20),"")</f>
        <v>0</v>
      </c>
      <c r="W2016" s="147">
        <f ca="1">IFERROR(IF(N2016="Residential",($O2016+Q2016)*'Emission Factors'!$C$14+(P2016*'Emission Factors'!$C$21),($O2016+Q2016)*'Emission Factors'!$C$15+(P2016*'Emission Factors'!$C$22)),"")</f>
        <v>0</v>
      </c>
      <c r="X2016" s="97">
        <f t="shared" si="127"/>
        <v>0</v>
      </c>
    </row>
    <row r="2017" spans="2:24" x14ac:dyDescent="0.3">
      <c r="B2017" s="94"/>
      <c r="C2017" s="95"/>
      <c r="D2017" s="95"/>
      <c r="E2017" s="95"/>
      <c r="F2017" s="144"/>
      <c r="G2017" s="94"/>
      <c r="H2017" s="145"/>
      <c r="I2017" s="96"/>
      <c r="J2017" s="96"/>
      <c r="K2017" s="96"/>
      <c r="L2017" s="96"/>
      <c r="M2017" s="96"/>
      <c r="N2017" s="96"/>
      <c r="O2017" s="97">
        <f t="shared" si="124"/>
        <v>0</v>
      </c>
      <c r="P2017" s="97">
        <f t="shared" si="125"/>
        <v>0</v>
      </c>
      <c r="Q2017" s="97" cm="1">
        <f t="array" aca="1" ref="Q2017" ca="1">IF(I2017=0,0,$E2017*$I2017*(SUMPRODUCT((1-'Emission Factors'!$C$37)^ROW(INDIRECT("1:" &amp; 'Emission Factors'!$C$45-1)))+1))</f>
        <v>0</v>
      </c>
      <c r="R2017" s="176">
        <f ca="1">IFERROR((($O2017+$Q2017)*'Emission Factors'!$C$10)+($P2017*'Emission Factors'!$C$17),"")</f>
        <v>0</v>
      </c>
      <c r="S2017" s="146" t="str">
        <f t="shared" ca="1" si="126"/>
        <v>N/A</v>
      </c>
      <c r="T2017" s="98">
        <f ca="1">IFERROR((($O2017+$Q2017)*'Emission Factors'!$C$11)+($P2017*'Emission Factors'!$C$18),"")</f>
        <v>0</v>
      </c>
      <c r="U2017" s="98">
        <f ca="1">IFERROR((($O2017+$Q2017)*'Emission Factors'!$C$12)+($P2017*'Emission Factors'!$C$19),"")</f>
        <v>0</v>
      </c>
      <c r="V2017" s="98">
        <f ca="1">IFERROR((($O2017+$Q2017)*'Emission Factors'!$C$13)+($P2017*'Emission Factors'!$C$20),"")</f>
        <v>0</v>
      </c>
      <c r="W2017" s="147">
        <f ca="1">IFERROR(IF(N2017="Residential",($O2017+Q2017)*'Emission Factors'!$C$14+(P2017*'Emission Factors'!$C$21),($O2017+Q2017)*'Emission Factors'!$C$15+(P2017*'Emission Factors'!$C$22)),"")</f>
        <v>0</v>
      </c>
      <c r="X2017" s="97">
        <f t="shared" si="127"/>
        <v>0</v>
      </c>
    </row>
    <row r="2018" spans="2:24" x14ac:dyDescent="0.3">
      <c r="B2018" s="94"/>
      <c r="C2018" s="95"/>
      <c r="D2018" s="95"/>
      <c r="E2018" s="95"/>
      <c r="F2018" s="144"/>
      <c r="G2018" s="94"/>
      <c r="H2018" s="145"/>
      <c r="I2018" s="96"/>
      <c r="J2018" s="96"/>
      <c r="K2018" s="96"/>
      <c r="L2018" s="96"/>
      <c r="M2018" s="96"/>
      <c r="N2018" s="96"/>
      <c r="O2018" s="97">
        <f t="shared" si="124"/>
        <v>0</v>
      </c>
      <c r="P2018" s="97">
        <f t="shared" si="125"/>
        <v>0</v>
      </c>
      <c r="Q2018" s="97" cm="1">
        <f t="array" aca="1" ref="Q2018" ca="1">IF(I2018=0,0,$E2018*$I2018*(SUMPRODUCT((1-'Emission Factors'!$C$37)^ROW(INDIRECT("1:" &amp; 'Emission Factors'!$C$45-1)))+1))</f>
        <v>0</v>
      </c>
      <c r="R2018" s="176">
        <f ca="1">IFERROR((($O2018+$Q2018)*'Emission Factors'!$C$10)+($P2018*'Emission Factors'!$C$17),"")</f>
        <v>0</v>
      </c>
      <c r="S2018" s="146" t="str">
        <f t="shared" ca="1" si="126"/>
        <v>N/A</v>
      </c>
      <c r="T2018" s="98">
        <f ca="1">IFERROR((($O2018+$Q2018)*'Emission Factors'!$C$11)+($P2018*'Emission Factors'!$C$18),"")</f>
        <v>0</v>
      </c>
      <c r="U2018" s="98">
        <f ca="1">IFERROR((($O2018+$Q2018)*'Emission Factors'!$C$12)+($P2018*'Emission Factors'!$C$19),"")</f>
        <v>0</v>
      </c>
      <c r="V2018" s="98">
        <f ca="1">IFERROR((($O2018+$Q2018)*'Emission Factors'!$C$13)+($P2018*'Emission Factors'!$C$20),"")</f>
        <v>0</v>
      </c>
      <c r="W2018" s="147">
        <f ca="1">IFERROR(IF(N2018="Residential",($O2018+Q2018)*'Emission Factors'!$C$14+(P2018*'Emission Factors'!$C$21),($O2018+Q2018)*'Emission Factors'!$C$15+(P2018*'Emission Factors'!$C$22)),"")</f>
        <v>0</v>
      </c>
      <c r="X2018" s="97">
        <f t="shared" si="127"/>
        <v>0</v>
      </c>
    </row>
    <row r="2019" spans="2:24" x14ac:dyDescent="0.3">
      <c r="B2019" s="94"/>
      <c r="C2019" s="95"/>
      <c r="D2019" s="95"/>
      <c r="E2019" s="95"/>
      <c r="F2019" s="144"/>
      <c r="G2019" s="94"/>
      <c r="H2019" s="145"/>
      <c r="I2019" s="96"/>
      <c r="J2019" s="96"/>
      <c r="K2019" s="96"/>
      <c r="L2019" s="96"/>
      <c r="M2019" s="96"/>
      <c r="N2019" s="96"/>
      <c r="O2019" s="97">
        <f t="shared" si="124"/>
        <v>0</v>
      </c>
      <c r="P2019" s="97">
        <f t="shared" si="125"/>
        <v>0</v>
      </c>
      <c r="Q2019" s="97" cm="1">
        <f t="array" aca="1" ref="Q2019" ca="1">IF(I2019=0,0,$E2019*$I2019*(SUMPRODUCT((1-'Emission Factors'!$C$37)^ROW(INDIRECT("1:" &amp; 'Emission Factors'!$C$45-1)))+1))</f>
        <v>0</v>
      </c>
      <c r="R2019" s="176">
        <f ca="1">IFERROR((($O2019+$Q2019)*'Emission Factors'!$C$10)+($P2019*'Emission Factors'!$C$17),"")</f>
        <v>0</v>
      </c>
      <c r="S2019" s="146" t="str">
        <f t="shared" ca="1" si="126"/>
        <v>N/A</v>
      </c>
      <c r="T2019" s="98">
        <f ca="1">IFERROR((($O2019+$Q2019)*'Emission Factors'!$C$11)+($P2019*'Emission Factors'!$C$18),"")</f>
        <v>0</v>
      </c>
      <c r="U2019" s="98">
        <f ca="1">IFERROR((($O2019+$Q2019)*'Emission Factors'!$C$12)+($P2019*'Emission Factors'!$C$19),"")</f>
        <v>0</v>
      </c>
      <c r="V2019" s="98">
        <f ca="1">IFERROR((($O2019+$Q2019)*'Emission Factors'!$C$13)+($P2019*'Emission Factors'!$C$20),"")</f>
        <v>0</v>
      </c>
      <c r="W2019" s="147">
        <f ca="1">IFERROR(IF(N2019="Residential",($O2019+Q2019)*'Emission Factors'!$C$14+(P2019*'Emission Factors'!$C$21),($O2019+Q2019)*'Emission Factors'!$C$15+(P2019*'Emission Factors'!$C$22)),"")</f>
        <v>0</v>
      </c>
      <c r="X2019" s="97">
        <f t="shared" si="127"/>
        <v>0</v>
      </c>
    </row>
    <row r="2020" spans="2:24" x14ac:dyDescent="0.3">
      <c r="B2020" s="94"/>
      <c r="C2020" s="95"/>
      <c r="D2020" s="95"/>
      <c r="E2020" s="95"/>
      <c r="F2020" s="144"/>
      <c r="G2020" s="94"/>
      <c r="H2020" s="145"/>
      <c r="I2020" s="96"/>
      <c r="J2020" s="96"/>
      <c r="K2020" s="96"/>
      <c r="L2020" s="96"/>
      <c r="M2020" s="96"/>
      <c r="N2020" s="96"/>
      <c r="O2020" s="97">
        <f t="shared" si="124"/>
        <v>0</v>
      </c>
      <c r="P2020" s="97">
        <f t="shared" si="125"/>
        <v>0</v>
      </c>
      <c r="Q2020" s="97" cm="1">
        <f t="array" aca="1" ref="Q2020" ca="1">IF(I2020=0,0,$E2020*$I2020*(SUMPRODUCT((1-'Emission Factors'!$C$37)^ROW(INDIRECT("1:" &amp; 'Emission Factors'!$C$45-1)))+1))</f>
        <v>0</v>
      </c>
      <c r="R2020" s="176">
        <f ca="1">IFERROR((($O2020+$Q2020)*'Emission Factors'!$C$10)+($P2020*'Emission Factors'!$C$17),"")</f>
        <v>0</v>
      </c>
      <c r="S2020" s="146" t="str">
        <f t="shared" ca="1" si="126"/>
        <v>N/A</v>
      </c>
      <c r="T2020" s="98">
        <f ca="1">IFERROR((($O2020+$Q2020)*'Emission Factors'!$C$11)+($P2020*'Emission Factors'!$C$18),"")</f>
        <v>0</v>
      </c>
      <c r="U2020" s="98">
        <f ca="1">IFERROR((($O2020+$Q2020)*'Emission Factors'!$C$12)+($P2020*'Emission Factors'!$C$19),"")</f>
        <v>0</v>
      </c>
      <c r="V2020" s="98">
        <f ca="1">IFERROR((($O2020+$Q2020)*'Emission Factors'!$C$13)+($P2020*'Emission Factors'!$C$20),"")</f>
        <v>0</v>
      </c>
      <c r="W2020" s="147">
        <f ca="1">IFERROR(IF(N2020="Residential",($O2020+Q2020)*'Emission Factors'!$C$14+(P2020*'Emission Factors'!$C$21),($O2020+Q2020)*'Emission Factors'!$C$15+(P2020*'Emission Factors'!$C$22)),"")</f>
        <v>0</v>
      </c>
      <c r="X2020" s="97">
        <f t="shared" si="127"/>
        <v>0</v>
      </c>
    </row>
    <row r="2021" spans="2:24" x14ac:dyDescent="0.3">
      <c r="B2021" s="94"/>
      <c r="C2021" s="95"/>
      <c r="D2021" s="95"/>
      <c r="E2021" s="95"/>
      <c r="F2021" s="144"/>
      <c r="G2021" s="94"/>
      <c r="H2021" s="145"/>
      <c r="I2021" s="96"/>
      <c r="J2021" s="96"/>
      <c r="K2021" s="96"/>
      <c r="L2021" s="96"/>
      <c r="M2021" s="96"/>
      <c r="N2021" s="96"/>
      <c r="O2021" s="97">
        <f t="shared" si="124"/>
        <v>0</v>
      </c>
      <c r="P2021" s="97">
        <f t="shared" si="125"/>
        <v>0</v>
      </c>
      <c r="Q2021" s="97" cm="1">
        <f t="array" aca="1" ref="Q2021" ca="1">IF(I2021=0,0,$E2021*$I2021*(SUMPRODUCT((1-'Emission Factors'!$C$37)^ROW(INDIRECT("1:" &amp; 'Emission Factors'!$C$45-1)))+1))</f>
        <v>0</v>
      </c>
      <c r="R2021" s="176">
        <f ca="1">IFERROR((($O2021+$Q2021)*'Emission Factors'!$C$10)+($P2021*'Emission Factors'!$C$17),"")</f>
        <v>0</v>
      </c>
      <c r="S2021" s="146" t="str">
        <f t="shared" ca="1" si="126"/>
        <v>N/A</v>
      </c>
      <c r="T2021" s="98">
        <f ca="1">IFERROR((($O2021+$Q2021)*'Emission Factors'!$C$11)+($P2021*'Emission Factors'!$C$18),"")</f>
        <v>0</v>
      </c>
      <c r="U2021" s="98">
        <f ca="1">IFERROR((($O2021+$Q2021)*'Emission Factors'!$C$12)+($P2021*'Emission Factors'!$C$19),"")</f>
        <v>0</v>
      </c>
      <c r="V2021" s="98">
        <f ca="1">IFERROR((($O2021+$Q2021)*'Emission Factors'!$C$13)+($P2021*'Emission Factors'!$C$20),"")</f>
        <v>0</v>
      </c>
      <c r="W2021" s="147">
        <f ca="1">IFERROR(IF(N2021="Residential",($O2021+Q2021)*'Emission Factors'!$C$14+(P2021*'Emission Factors'!$C$21),($O2021+Q2021)*'Emission Factors'!$C$15+(P2021*'Emission Factors'!$C$22)),"")</f>
        <v>0</v>
      </c>
      <c r="X2021" s="97">
        <f t="shared" si="127"/>
        <v>0</v>
      </c>
    </row>
    <row r="2022" spans="2:24" x14ac:dyDescent="0.3">
      <c r="B2022" s="94"/>
      <c r="C2022" s="95"/>
      <c r="D2022" s="95"/>
      <c r="E2022" s="95"/>
      <c r="F2022" s="144"/>
      <c r="G2022" s="94"/>
      <c r="H2022" s="145"/>
      <c r="I2022" s="96"/>
      <c r="J2022" s="96"/>
      <c r="K2022" s="96"/>
      <c r="L2022" s="96"/>
      <c r="M2022" s="96"/>
      <c r="N2022" s="96"/>
      <c r="O2022" s="97">
        <f t="shared" si="124"/>
        <v>0</v>
      </c>
      <c r="P2022" s="97">
        <f t="shared" si="125"/>
        <v>0</v>
      </c>
      <c r="Q2022" s="97" cm="1">
        <f t="array" aca="1" ref="Q2022" ca="1">IF(I2022=0,0,$E2022*$I2022*(SUMPRODUCT((1-'Emission Factors'!$C$37)^ROW(INDIRECT("1:" &amp; 'Emission Factors'!$C$45-1)))+1))</f>
        <v>0</v>
      </c>
      <c r="R2022" s="176">
        <f ca="1">IFERROR((($O2022+$Q2022)*'Emission Factors'!$C$10)+($P2022*'Emission Factors'!$C$17),"")</f>
        <v>0</v>
      </c>
      <c r="S2022" s="146" t="str">
        <f t="shared" ca="1" si="126"/>
        <v>N/A</v>
      </c>
      <c r="T2022" s="98">
        <f ca="1">IFERROR((($O2022+$Q2022)*'Emission Factors'!$C$11)+($P2022*'Emission Factors'!$C$18),"")</f>
        <v>0</v>
      </c>
      <c r="U2022" s="98">
        <f ca="1">IFERROR((($O2022+$Q2022)*'Emission Factors'!$C$12)+($P2022*'Emission Factors'!$C$19),"")</f>
        <v>0</v>
      </c>
      <c r="V2022" s="98">
        <f ca="1">IFERROR((($O2022+$Q2022)*'Emission Factors'!$C$13)+($P2022*'Emission Factors'!$C$20),"")</f>
        <v>0</v>
      </c>
      <c r="W2022" s="147">
        <f ca="1">IFERROR(IF(N2022="Residential",($O2022+Q2022)*'Emission Factors'!$C$14+(P2022*'Emission Factors'!$C$21),($O2022+Q2022)*'Emission Factors'!$C$15+(P2022*'Emission Factors'!$C$22)),"")</f>
        <v>0</v>
      </c>
      <c r="X2022" s="97">
        <f t="shared" si="127"/>
        <v>0</v>
      </c>
    </row>
    <row r="2023" spans="2:24" x14ac:dyDescent="0.3">
      <c r="B2023" s="94"/>
      <c r="C2023" s="95"/>
      <c r="D2023" s="95"/>
      <c r="E2023" s="95"/>
      <c r="F2023" s="144"/>
      <c r="G2023" s="94"/>
      <c r="H2023" s="145"/>
      <c r="I2023" s="96"/>
      <c r="J2023" s="96"/>
      <c r="K2023" s="96"/>
      <c r="L2023" s="96"/>
      <c r="M2023" s="96"/>
      <c r="N2023" s="96"/>
      <c r="O2023" s="97">
        <f t="shared" si="124"/>
        <v>0</v>
      </c>
      <c r="P2023" s="97">
        <f t="shared" si="125"/>
        <v>0</v>
      </c>
      <c r="Q2023" s="97" cm="1">
        <f t="array" aca="1" ref="Q2023" ca="1">IF(I2023=0,0,$E2023*$I2023*(SUMPRODUCT((1-'Emission Factors'!$C$37)^ROW(INDIRECT("1:" &amp; 'Emission Factors'!$C$45-1)))+1))</f>
        <v>0</v>
      </c>
      <c r="R2023" s="176">
        <f ca="1">IFERROR((($O2023+$Q2023)*'Emission Factors'!$C$10)+($P2023*'Emission Factors'!$C$17),"")</f>
        <v>0</v>
      </c>
      <c r="S2023" s="146" t="str">
        <f t="shared" ca="1" si="126"/>
        <v>N/A</v>
      </c>
      <c r="T2023" s="98">
        <f ca="1">IFERROR((($O2023+$Q2023)*'Emission Factors'!$C$11)+($P2023*'Emission Factors'!$C$18),"")</f>
        <v>0</v>
      </c>
      <c r="U2023" s="98">
        <f ca="1">IFERROR((($O2023+$Q2023)*'Emission Factors'!$C$12)+($P2023*'Emission Factors'!$C$19),"")</f>
        <v>0</v>
      </c>
      <c r="V2023" s="98">
        <f ca="1">IFERROR((($O2023+$Q2023)*'Emission Factors'!$C$13)+($P2023*'Emission Factors'!$C$20),"")</f>
        <v>0</v>
      </c>
      <c r="W2023" s="147">
        <f ca="1">IFERROR(IF(N2023="Residential",($O2023+Q2023)*'Emission Factors'!$C$14+(P2023*'Emission Factors'!$C$21),($O2023+Q2023)*'Emission Factors'!$C$15+(P2023*'Emission Factors'!$C$22)),"")</f>
        <v>0</v>
      </c>
      <c r="X2023" s="97">
        <f t="shared" si="127"/>
        <v>0</v>
      </c>
    </row>
    <row r="2024" spans="2:24" x14ac:dyDescent="0.3">
      <c r="B2024" s="94"/>
      <c r="C2024" s="95"/>
      <c r="D2024" s="95"/>
      <c r="E2024" s="95"/>
      <c r="F2024" s="144"/>
      <c r="G2024" s="94"/>
      <c r="H2024" s="145"/>
      <c r="I2024" s="96"/>
      <c r="J2024" s="96"/>
      <c r="K2024" s="96"/>
      <c r="L2024" s="96"/>
      <c r="M2024" s="96"/>
      <c r="N2024" s="96"/>
      <c r="O2024" s="97">
        <f t="shared" si="124"/>
        <v>0</v>
      </c>
      <c r="P2024" s="97">
        <f t="shared" si="125"/>
        <v>0</v>
      </c>
      <c r="Q2024" s="97" cm="1">
        <f t="array" aca="1" ref="Q2024" ca="1">IF(I2024=0,0,$E2024*$I2024*(SUMPRODUCT((1-'Emission Factors'!$C$37)^ROW(INDIRECT("1:" &amp; 'Emission Factors'!$C$45-1)))+1))</f>
        <v>0</v>
      </c>
      <c r="R2024" s="176">
        <f ca="1">IFERROR((($O2024+$Q2024)*'Emission Factors'!$C$10)+($P2024*'Emission Factors'!$C$17),"")</f>
        <v>0</v>
      </c>
      <c r="S2024" s="146" t="str">
        <f t="shared" ca="1" si="126"/>
        <v>N/A</v>
      </c>
      <c r="T2024" s="98">
        <f ca="1">IFERROR((($O2024+$Q2024)*'Emission Factors'!$C$11)+($P2024*'Emission Factors'!$C$18),"")</f>
        <v>0</v>
      </c>
      <c r="U2024" s="98">
        <f ca="1">IFERROR((($O2024+$Q2024)*'Emission Factors'!$C$12)+($P2024*'Emission Factors'!$C$19),"")</f>
        <v>0</v>
      </c>
      <c r="V2024" s="98">
        <f ca="1">IFERROR((($O2024+$Q2024)*'Emission Factors'!$C$13)+($P2024*'Emission Factors'!$C$20),"")</f>
        <v>0</v>
      </c>
      <c r="W2024" s="147">
        <f ca="1">IFERROR(IF(N2024="Residential",($O2024+Q2024)*'Emission Factors'!$C$14+(P2024*'Emission Factors'!$C$21),($O2024+Q2024)*'Emission Factors'!$C$15+(P2024*'Emission Factors'!$C$22)),"")</f>
        <v>0</v>
      </c>
      <c r="X2024" s="97">
        <f t="shared" si="127"/>
        <v>0</v>
      </c>
    </row>
    <row r="2025" spans="2:24" x14ac:dyDescent="0.3">
      <c r="B2025" s="94"/>
      <c r="C2025" s="95"/>
      <c r="D2025" s="95"/>
      <c r="E2025" s="95"/>
      <c r="F2025" s="144"/>
      <c r="G2025" s="94"/>
      <c r="H2025" s="145"/>
      <c r="I2025" s="96"/>
      <c r="J2025" s="96"/>
      <c r="K2025" s="96"/>
      <c r="L2025" s="96"/>
      <c r="M2025" s="96"/>
      <c r="N2025" s="96"/>
      <c r="O2025" s="97">
        <f t="shared" si="124"/>
        <v>0</v>
      </c>
      <c r="P2025" s="97">
        <f t="shared" si="125"/>
        <v>0</v>
      </c>
      <c r="Q2025" s="97" cm="1">
        <f t="array" aca="1" ref="Q2025" ca="1">IF(I2025=0,0,$E2025*$I2025*(SUMPRODUCT((1-'Emission Factors'!$C$37)^ROW(INDIRECT("1:" &amp; 'Emission Factors'!$C$45-1)))+1))</f>
        <v>0</v>
      </c>
      <c r="R2025" s="176">
        <f ca="1">IFERROR((($O2025+$Q2025)*'Emission Factors'!$C$10)+($P2025*'Emission Factors'!$C$17),"")</f>
        <v>0</v>
      </c>
      <c r="S2025" s="146" t="str">
        <f t="shared" ca="1" si="126"/>
        <v>N/A</v>
      </c>
      <c r="T2025" s="98">
        <f ca="1">IFERROR((($O2025+$Q2025)*'Emission Factors'!$C$11)+($P2025*'Emission Factors'!$C$18),"")</f>
        <v>0</v>
      </c>
      <c r="U2025" s="98">
        <f ca="1">IFERROR((($O2025+$Q2025)*'Emission Factors'!$C$12)+($P2025*'Emission Factors'!$C$19),"")</f>
        <v>0</v>
      </c>
      <c r="V2025" s="98">
        <f ca="1">IFERROR((($O2025+$Q2025)*'Emission Factors'!$C$13)+($P2025*'Emission Factors'!$C$20),"")</f>
        <v>0</v>
      </c>
      <c r="W2025" s="147">
        <f ca="1">IFERROR(IF(N2025="Residential",($O2025+Q2025)*'Emission Factors'!$C$14+(P2025*'Emission Factors'!$C$21),($O2025+Q2025)*'Emission Factors'!$C$15+(P2025*'Emission Factors'!$C$22)),"")</f>
        <v>0</v>
      </c>
      <c r="X2025" s="97">
        <f t="shared" si="127"/>
        <v>0</v>
      </c>
    </row>
    <row r="2026" spans="2:24" x14ac:dyDescent="0.3">
      <c r="B2026" s="94"/>
      <c r="C2026" s="95"/>
      <c r="D2026" s="95"/>
      <c r="E2026" s="95"/>
      <c r="F2026" s="144"/>
      <c r="G2026" s="94"/>
      <c r="H2026" s="145"/>
      <c r="I2026" s="96"/>
      <c r="J2026" s="96"/>
      <c r="K2026" s="96"/>
      <c r="L2026" s="96"/>
      <c r="M2026" s="96"/>
      <c r="N2026" s="96"/>
      <c r="O2026" s="97">
        <f t="shared" si="124"/>
        <v>0</v>
      </c>
      <c r="P2026" s="97">
        <f t="shared" si="125"/>
        <v>0</v>
      </c>
      <c r="Q2026" s="97" cm="1">
        <f t="array" aca="1" ref="Q2026" ca="1">IF(I2026=0,0,$E2026*$I2026*(SUMPRODUCT((1-'Emission Factors'!$C$37)^ROW(INDIRECT("1:" &amp; 'Emission Factors'!$C$45-1)))+1))</f>
        <v>0</v>
      </c>
      <c r="R2026" s="176">
        <f ca="1">IFERROR((($O2026+$Q2026)*'Emission Factors'!$C$10)+($P2026*'Emission Factors'!$C$17),"")</f>
        <v>0</v>
      </c>
      <c r="S2026" s="146" t="str">
        <f t="shared" ca="1" si="126"/>
        <v>N/A</v>
      </c>
      <c r="T2026" s="98">
        <f ca="1">IFERROR((($O2026+$Q2026)*'Emission Factors'!$C$11)+($P2026*'Emission Factors'!$C$18),"")</f>
        <v>0</v>
      </c>
      <c r="U2026" s="98">
        <f ca="1">IFERROR((($O2026+$Q2026)*'Emission Factors'!$C$12)+($P2026*'Emission Factors'!$C$19),"")</f>
        <v>0</v>
      </c>
      <c r="V2026" s="98">
        <f ca="1">IFERROR((($O2026+$Q2026)*'Emission Factors'!$C$13)+($P2026*'Emission Factors'!$C$20),"")</f>
        <v>0</v>
      </c>
      <c r="W2026" s="147">
        <f ca="1">IFERROR(IF(N2026="Residential",($O2026+Q2026)*'Emission Factors'!$C$14+(P2026*'Emission Factors'!$C$21),($O2026+Q2026)*'Emission Factors'!$C$15+(P2026*'Emission Factors'!$C$22)),"")</f>
        <v>0</v>
      </c>
      <c r="X2026" s="97">
        <f t="shared" si="127"/>
        <v>0</v>
      </c>
    </row>
    <row r="2027" spans="2:24" x14ac:dyDescent="0.3">
      <c r="B2027" s="94"/>
      <c r="C2027" s="95"/>
      <c r="D2027" s="95"/>
      <c r="E2027" s="95"/>
      <c r="F2027" s="144"/>
      <c r="G2027" s="94"/>
      <c r="H2027" s="145"/>
      <c r="I2027" s="96"/>
      <c r="J2027" s="96"/>
      <c r="K2027" s="96"/>
      <c r="L2027" s="96"/>
      <c r="M2027" s="96"/>
      <c r="N2027" s="96"/>
      <c r="O2027" s="97">
        <f t="shared" si="124"/>
        <v>0</v>
      </c>
      <c r="P2027" s="97">
        <f t="shared" si="125"/>
        <v>0</v>
      </c>
      <c r="Q2027" s="97" cm="1">
        <f t="array" aca="1" ref="Q2027" ca="1">IF(I2027=0,0,$E2027*$I2027*(SUMPRODUCT((1-'Emission Factors'!$C$37)^ROW(INDIRECT("1:" &amp; 'Emission Factors'!$C$45-1)))+1))</f>
        <v>0</v>
      </c>
      <c r="R2027" s="176">
        <f ca="1">IFERROR((($O2027+$Q2027)*'Emission Factors'!$C$10)+($P2027*'Emission Factors'!$C$17),"")</f>
        <v>0</v>
      </c>
      <c r="S2027" s="146" t="str">
        <f t="shared" ca="1" si="126"/>
        <v>N/A</v>
      </c>
      <c r="T2027" s="98">
        <f ca="1">IFERROR((($O2027+$Q2027)*'Emission Factors'!$C$11)+($P2027*'Emission Factors'!$C$18),"")</f>
        <v>0</v>
      </c>
      <c r="U2027" s="98">
        <f ca="1">IFERROR((($O2027+$Q2027)*'Emission Factors'!$C$12)+($P2027*'Emission Factors'!$C$19),"")</f>
        <v>0</v>
      </c>
      <c r="V2027" s="98">
        <f ca="1">IFERROR((($O2027+$Q2027)*'Emission Factors'!$C$13)+($P2027*'Emission Factors'!$C$20),"")</f>
        <v>0</v>
      </c>
      <c r="W2027" s="147">
        <f ca="1">IFERROR(IF(N2027="Residential",($O2027+Q2027)*'Emission Factors'!$C$14+(P2027*'Emission Factors'!$C$21),($O2027+Q2027)*'Emission Factors'!$C$15+(P2027*'Emission Factors'!$C$22)),"")</f>
        <v>0</v>
      </c>
      <c r="X2027" s="97">
        <f t="shared" si="127"/>
        <v>0</v>
      </c>
    </row>
    <row r="2028" spans="2:24" x14ac:dyDescent="0.3">
      <c r="B2028" s="94"/>
      <c r="C2028" s="95"/>
      <c r="D2028" s="95"/>
      <c r="E2028" s="95"/>
      <c r="F2028" s="144"/>
      <c r="G2028" s="94"/>
      <c r="H2028" s="145"/>
      <c r="I2028" s="96"/>
      <c r="J2028" s="96"/>
      <c r="K2028" s="96"/>
      <c r="L2028" s="96"/>
      <c r="M2028" s="96"/>
      <c r="N2028" s="96"/>
      <c r="O2028" s="97">
        <f t="shared" si="124"/>
        <v>0</v>
      </c>
      <c r="P2028" s="97">
        <f t="shared" si="125"/>
        <v>0</v>
      </c>
      <c r="Q2028" s="97" cm="1">
        <f t="array" aca="1" ref="Q2028" ca="1">IF(I2028=0,0,$E2028*$I2028*(SUMPRODUCT((1-'Emission Factors'!$C$37)^ROW(INDIRECT("1:" &amp; 'Emission Factors'!$C$45-1)))+1))</f>
        <v>0</v>
      </c>
      <c r="R2028" s="176">
        <f ca="1">IFERROR((($O2028+$Q2028)*'Emission Factors'!$C$10)+($P2028*'Emission Factors'!$C$17),"")</f>
        <v>0</v>
      </c>
      <c r="S2028" s="146" t="str">
        <f t="shared" ca="1" si="126"/>
        <v>N/A</v>
      </c>
      <c r="T2028" s="98">
        <f ca="1">IFERROR((($O2028+$Q2028)*'Emission Factors'!$C$11)+($P2028*'Emission Factors'!$C$18),"")</f>
        <v>0</v>
      </c>
      <c r="U2028" s="98">
        <f ca="1">IFERROR((($O2028+$Q2028)*'Emission Factors'!$C$12)+($P2028*'Emission Factors'!$C$19),"")</f>
        <v>0</v>
      </c>
      <c r="V2028" s="98">
        <f ca="1">IFERROR((($O2028+$Q2028)*'Emission Factors'!$C$13)+($P2028*'Emission Factors'!$C$20),"")</f>
        <v>0</v>
      </c>
      <c r="W2028" s="147">
        <f ca="1">IFERROR(IF(N2028="Residential",($O2028+Q2028)*'Emission Factors'!$C$14+(P2028*'Emission Factors'!$C$21),($O2028+Q2028)*'Emission Factors'!$C$15+(P2028*'Emission Factors'!$C$22)),"")</f>
        <v>0</v>
      </c>
      <c r="X2028" s="97">
        <f t="shared" si="127"/>
        <v>0</v>
      </c>
    </row>
    <row r="2029" spans="2:24" x14ac:dyDescent="0.3">
      <c r="B2029" s="94"/>
      <c r="C2029" s="95"/>
      <c r="D2029" s="95"/>
      <c r="E2029" s="95"/>
      <c r="F2029" s="144"/>
      <c r="G2029" s="94"/>
      <c r="H2029" s="145"/>
      <c r="I2029" s="96"/>
      <c r="J2029" s="96"/>
      <c r="K2029" s="96"/>
      <c r="L2029" s="96"/>
      <c r="M2029" s="96"/>
      <c r="N2029" s="96"/>
      <c r="O2029" s="97">
        <f t="shared" si="124"/>
        <v>0</v>
      </c>
      <c r="P2029" s="97">
        <f t="shared" si="125"/>
        <v>0</v>
      </c>
      <c r="Q2029" s="97" cm="1">
        <f t="array" aca="1" ref="Q2029" ca="1">IF(I2029=0,0,$E2029*$I2029*(SUMPRODUCT((1-'Emission Factors'!$C$37)^ROW(INDIRECT("1:" &amp; 'Emission Factors'!$C$45-1)))+1))</f>
        <v>0</v>
      </c>
      <c r="R2029" s="176">
        <f ca="1">IFERROR((($O2029+$Q2029)*'Emission Factors'!$C$10)+($P2029*'Emission Factors'!$C$17),"")</f>
        <v>0</v>
      </c>
      <c r="S2029" s="146" t="str">
        <f t="shared" ca="1" si="126"/>
        <v>N/A</v>
      </c>
      <c r="T2029" s="98">
        <f ca="1">IFERROR((($O2029+$Q2029)*'Emission Factors'!$C$11)+($P2029*'Emission Factors'!$C$18),"")</f>
        <v>0</v>
      </c>
      <c r="U2029" s="98">
        <f ca="1">IFERROR((($O2029+$Q2029)*'Emission Factors'!$C$12)+($P2029*'Emission Factors'!$C$19),"")</f>
        <v>0</v>
      </c>
      <c r="V2029" s="98">
        <f ca="1">IFERROR((($O2029+$Q2029)*'Emission Factors'!$C$13)+($P2029*'Emission Factors'!$C$20),"")</f>
        <v>0</v>
      </c>
      <c r="W2029" s="147">
        <f ca="1">IFERROR(IF(N2029="Residential",($O2029+Q2029)*'Emission Factors'!$C$14+(P2029*'Emission Factors'!$C$21),($O2029+Q2029)*'Emission Factors'!$C$15+(P2029*'Emission Factors'!$C$22)),"")</f>
        <v>0</v>
      </c>
      <c r="X2029" s="97">
        <f t="shared" si="127"/>
        <v>0</v>
      </c>
    </row>
    <row r="2030" spans="2:24" x14ac:dyDescent="0.3">
      <c r="B2030" s="94"/>
      <c r="C2030" s="95"/>
      <c r="D2030" s="95"/>
      <c r="E2030" s="95"/>
      <c r="F2030" s="144"/>
      <c r="G2030" s="94"/>
      <c r="H2030" s="145"/>
      <c r="I2030" s="96"/>
      <c r="J2030" s="96"/>
      <c r="K2030" s="96"/>
      <c r="L2030" s="96"/>
      <c r="M2030" s="96"/>
      <c r="N2030" s="96"/>
      <c r="O2030" s="97">
        <f t="shared" si="124"/>
        <v>0</v>
      </c>
      <c r="P2030" s="97">
        <f t="shared" si="125"/>
        <v>0</v>
      </c>
      <c r="Q2030" s="97" cm="1">
        <f t="array" aca="1" ref="Q2030" ca="1">IF(I2030=0,0,$E2030*$I2030*(SUMPRODUCT((1-'Emission Factors'!$C$37)^ROW(INDIRECT("1:" &amp; 'Emission Factors'!$C$45-1)))+1))</f>
        <v>0</v>
      </c>
      <c r="R2030" s="176">
        <f ca="1">IFERROR((($O2030+$Q2030)*'Emission Factors'!$C$10)+($P2030*'Emission Factors'!$C$17),"")</f>
        <v>0</v>
      </c>
      <c r="S2030" s="146" t="str">
        <f t="shared" ca="1" si="126"/>
        <v>N/A</v>
      </c>
      <c r="T2030" s="98">
        <f ca="1">IFERROR((($O2030+$Q2030)*'Emission Factors'!$C$11)+($P2030*'Emission Factors'!$C$18),"")</f>
        <v>0</v>
      </c>
      <c r="U2030" s="98">
        <f ca="1">IFERROR((($O2030+$Q2030)*'Emission Factors'!$C$12)+($P2030*'Emission Factors'!$C$19),"")</f>
        <v>0</v>
      </c>
      <c r="V2030" s="98">
        <f ca="1">IFERROR((($O2030+$Q2030)*'Emission Factors'!$C$13)+($P2030*'Emission Factors'!$C$20),"")</f>
        <v>0</v>
      </c>
      <c r="W2030" s="147">
        <f ca="1">IFERROR(IF(N2030="Residential",($O2030+Q2030)*'Emission Factors'!$C$14+(P2030*'Emission Factors'!$C$21),($O2030+Q2030)*'Emission Factors'!$C$15+(P2030*'Emission Factors'!$C$22)),"")</f>
        <v>0</v>
      </c>
      <c r="X2030" s="97">
        <f t="shared" si="127"/>
        <v>0</v>
      </c>
    </row>
    <row r="2031" spans="2:24" x14ac:dyDescent="0.3">
      <c r="B2031" s="94"/>
      <c r="C2031" s="95"/>
      <c r="D2031" s="95"/>
      <c r="E2031" s="95"/>
      <c r="F2031" s="144"/>
      <c r="G2031" s="94"/>
      <c r="H2031" s="145"/>
      <c r="I2031" s="96"/>
      <c r="J2031" s="96"/>
      <c r="K2031" s="96"/>
      <c r="L2031" s="96"/>
      <c r="M2031" s="96"/>
      <c r="N2031" s="96"/>
      <c r="O2031" s="97">
        <f t="shared" si="124"/>
        <v>0</v>
      </c>
      <c r="P2031" s="97">
        <f t="shared" si="125"/>
        <v>0</v>
      </c>
      <c r="Q2031" s="97" cm="1">
        <f t="array" aca="1" ref="Q2031" ca="1">IF(I2031=0,0,$E2031*$I2031*(SUMPRODUCT((1-'Emission Factors'!$C$37)^ROW(INDIRECT("1:" &amp; 'Emission Factors'!$C$45-1)))+1))</f>
        <v>0</v>
      </c>
      <c r="R2031" s="176">
        <f ca="1">IFERROR((($O2031+$Q2031)*'Emission Factors'!$C$10)+($P2031*'Emission Factors'!$C$17),"")</f>
        <v>0</v>
      </c>
      <c r="S2031" s="146" t="str">
        <f t="shared" ca="1" si="126"/>
        <v>N/A</v>
      </c>
      <c r="T2031" s="98">
        <f ca="1">IFERROR((($O2031+$Q2031)*'Emission Factors'!$C$11)+($P2031*'Emission Factors'!$C$18),"")</f>
        <v>0</v>
      </c>
      <c r="U2031" s="98">
        <f ca="1">IFERROR((($O2031+$Q2031)*'Emission Factors'!$C$12)+($P2031*'Emission Factors'!$C$19),"")</f>
        <v>0</v>
      </c>
      <c r="V2031" s="98">
        <f ca="1">IFERROR((($O2031+$Q2031)*'Emission Factors'!$C$13)+($P2031*'Emission Factors'!$C$20),"")</f>
        <v>0</v>
      </c>
      <c r="W2031" s="147">
        <f ca="1">IFERROR(IF(N2031="Residential",($O2031+Q2031)*'Emission Factors'!$C$14+(P2031*'Emission Factors'!$C$21),($O2031+Q2031)*'Emission Factors'!$C$15+(P2031*'Emission Factors'!$C$22)),"")</f>
        <v>0</v>
      </c>
      <c r="X2031" s="97">
        <f t="shared" si="127"/>
        <v>0</v>
      </c>
    </row>
    <row r="2032" spans="2:24" x14ac:dyDescent="0.3">
      <c r="B2032" s="94"/>
      <c r="C2032" s="95"/>
      <c r="D2032" s="95"/>
      <c r="E2032" s="95"/>
      <c r="F2032" s="144"/>
      <c r="G2032" s="94"/>
      <c r="H2032" s="145"/>
      <c r="I2032" s="96"/>
      <c r="J2032" s="96"/>
      <c r="K2032" s="96"/>
      <c r="L2032" s="96"/>
      <c r="M2032" s="96"/>
      <c r="N2032" s="96"/>
      <c r="O2032" s="97">
        <f t="shared" si="124"/>
        <v>0</v>
      </c>
      <c r="P2032" s="97">
        <f t="shared" si="125"/>
        <v>0</v>
      </c>
      <c r="Q2032" s="97" cm="1">
        <f t="array" aca="1" ref="Q2032" ca="1">IF(I2032=0,0,$E2032*$I2032*(SUMPRODUCT((1-'Emission Factors'!$C$37)^ROW(INDIRECT("1:" &amp; 'Emission Factors'!$C$45-1)))+1))</f>
        <v>0</v>
      </c>
      <c r="R2032" s="176">
        <f ca="1">IFERROR((($O2032+$Q2032)*'Emission Factors'!$C$10)+($P2032*'Emission Factors'!$C$17),"")</f>
        <v>0</v>
      </c>
      <c r="S2032" s="146" t="str">
        <f t="shared" ca="1" si="126"/>
        <v>N/A</v>
      </c>
      <c r="T2032" s="98">
        <f ca="1">IFERROR((($O2032+$Q2032)*'Emission Factors'!$C$11)+($P2032*'Emission Factors'!$C$18),"")</f>
        <v>0</v>
      </c>
      <c r="U2032" s="98">
        <f ca="1">IFERROR((($O2032+$Q2032)*'Emission Factors'!$C$12)+($P2032*'Emission Factors'!$C$19),"")</f>
        <v>0</v>
      </c>
      <c r="V2032" s="98">
        <f ca="1">IFERROR((($O2032+$Q2032)*'Emission Factors'!$C$13)+($P2032*'Emission Factors'!$C$20),"")</f>
        <v>0</v>
      </c>
      <c r="W2032" s="147">
        <f ca="1">IFERROR(IF(N2032="Residential",($O2032+Q2032)*'Emission Factors'!$C$14+(P2032*'Emission Factors'!$C$21),($O2032+Q2032)*'Emission Factors'!$C$15+(P2032*'Emission Factors'!$C$22)),"")</f>
        <v>0</v>
      </c>
      <c r="X2032" s="97">
        <f t="shared" si="127"/>
        <v>0</v>
      </c>
    </row>
    <row r="2033" spans="2:24" x14ac:dyDescent="0.3">
      <c r="B2033" s="94"/>
      <c r="C2033" s="95"/>
      <c r="D2033" s="95"/>
      <c r="E2033" s="95"/>
      <c r="F2033" s="144"/>
      <c r="G2033" s="94"/>
      <c r="H2033" s="145"/>
      <c r="I2033" s="96"/>
      <c r="J2033" s="96"/>
      <c r="K2033" s="96"/>
      <c r="L2033" s="96"/>
      <c r="M2033" s="96"/>
      <c r="N2033" s="96"/>
      <c r="O2033" s="97">
        <f t="shared" si="124"/>
        <v>0</v>
      </c>
      <c r="P2033" s="97">
        <f t="shared" si="125"/>
        <v>0</v>
      </c>
      <c r="Q2033" s="97" cm="1">
        <f t="array" aca="1" ref="Q2033" ca="1">IF(I2033=0,0,$E2033*$I2033*(SUMPRODUCT((1-'Emission Factors'!$C$37)^ROW(INDIRECT("1:" &amp; 'Emission Factors'!$C$45-1)))+1))</f>
        <v>0</v>
      </c>
      <c r="R2033" s="176">
        <f ca="1">IFERROR((($O2033+$Q2033)*'Emission Factors'!$C$10)+($P2033*'Emission Factors'!$C$17),"")</f>
        <v>0</v>
      </c>
      <c r="S2033" s="146" t="str">
        <f t="shared" ca="1" si="126"/>
        <v>N/A</v>
      </c>
      <c r="T2033" s="98">
        <f ca="1">IFERROR((($O2033+$Q2033)*'Emission Factors'!$C$11)+($P2033*'Emission Factors'!$C$18),"")</f>
        <v>0</v>
      </c>
      <c r="U2033" s="98">
        <f ca="1">IFERROR((($O2033+$Q2033)*'Emission Factors'!$C$12)+($P2033*'Emission Factors'!$C$19),"")</f>
        <v>0</v>
      </c>
      <c r="V2033" s="98">
        <f ca="1">IFERROR((($O2033+$Q2033)*'Emission Factors'!$C$13)+($P2033*'Emission Factors'!$C$20),"")</f>
        <v>0</v>
      </c>
      <c r="W2033" s="147">
        <f ca="1">IFERROR(IF(N2033="Residential",($O2033+Q2033)*'Emission Factors'!$C$14+(P2033*'Emission Factors'!$C$21),($O2033+Q2033)*'Emission Factors'!$C$15+(P2033*'Emission Factors'!$C$22)),"")</f>
        <v>0</v>
      </c>
      <c r="X2033" s="97">
        <f t="shared" si="127"/>
        <v>0</v>
      </c>
    </row>
    <row r="2034" spans="2:24" x14ac:dyDescent="0.3">
      <c r="B2034" s="94"/>
      <c r="C2034" s="95"/>
      <c r="D2034" s="95"/>
      <c r="E2034" s="95"/>
      <c r="F2034" s="144"/>
      <c r="G2034" s="94"/>
      <c r="H2034" s="145"/>
      <c r="I2034" s="96"/>
      <c r="J2034" s="96"/>
      <c r="K2034" s="96"/>
      <c r="L2034" s="96"/>
      <c r="M2034" s="96"/>
      <c r="N2034" s="96"/>
      <c r="O2034" s="97">
        <f t="shared" si="124"/>
        <v>0</v>
      </c>
      <c r="P2034" s="97">
        <f t="shared" si="125"/>
        <v>0</v>
      </c>
      <c r="Q2034" s="97" cm="1">
        <f t="array" aca="1" ref="Q2034" ca="1">IF(I2034=0,0,$E2034*$I2034*(SUMPRODUCT((1-'Emission Factors'!$C$37)^ROW(INDIRECT("1:" &amp; 'Emission Factors'!$C$45-1)))+1))</f>
        <v>0</v>
      </c>
      <c r="R2034" s="176">
        <f ca="1">IFERROR((($O2034+$Q2034)*'Emission Factors'!$C$10)+($P2034*'Emission Factors'!$C$17),"")</f>
        <v>0</v>
      </c>
      <c r="S2034" s="146" t="str">
        <f t="shared" ca="1" si="126"/>
        <v>N/A</v>
      </c>
      <c r="T2034" s="98">
        <f ca="1">IFERROR((($O2034+$Q2034)*'Emission Factors'!$C$11)+($P2034*'Emission Factors'!$C$18),"")</f>
        <v>0</v>
      </c>
      <c r="U2034" s="98">
        <f ca="1">IFERROR((($O2034+$Q2034)*'Emission Factors'!$C$12)+($P2034*'Emission Factors'!$C$19),"")</f>
        <v>0</v>
      </c>
      <c r="V2034" s="98">
        <f ca="1">IFERROR((($O2034+$Q2034)*'Emission Factors'!$C$13)+($P2034*'Emission Factors'!$C$20),"")</f>
        <v>0</v>
      </c>
      <c r="W2034" s="147">
        <f ca="1">IFERROR(IF(N2034="Residential",($O2034+Q2034)*'Emission Factors'!$C$14+(P2034*'Emission Factors'!$C$21),($O2034+Q2034)*'Emission Factors'!$C$15+(P2034*'Emission Factors'!$C$22)),"")</f>
        <v>0</v>
      </c>
      <c r="X2034" s="97">
        <f t="shared" si="127"/>
        <v>0</v>
      </c>
    </row>
    <row r="2035" spans="2:24" x14ac:dyDescent="0.3">
      <c r="B2035" s="94"/>
      <c r="C2035" s="95"/>
      <c r="D2035" s="95"/>
      <c r="E2035" s="95"/>
      <c r="F2035" s="144"/>
      <c r="G2035" s="94"/>
      <c r="H2035" s="145"/>
      <c r="I2035" s="96"/>
      <c r="J2035" s="96"/>
      <c r="K2035" s="96"/>
      <c r="L2035" s="96"/>
      <c r="M2035" s="96"/>
      <c r="N2035" s="96"/>
      <c r="O2035" s="97">
        <f t="shared" si="124"/>
        <v>0</v>
      </c>
      <c r="P2035" s="97">
        <f t="shared" si="125"/>
        <v>0</v>
      </c>
      <c r="Q2035" s="97" cm="1">
        <f t="array" aca="1" ref="Q2035" ca="1">IF(I2035=0,0,$E2035*$I2035*(SUMPRODUCT((1-'Emission Factors'!$C$37)^ROW(INDIRECT("1:" &amp; 'Emission Factors'!$C$45-1)))+1))</f>
        <v>0</v>
      </c>
      <c r="R2035" s="176">
        <f ca="1">IFERROR((($O2035+$Q2035)*'Emission Factors'!$C$10)+($P2035*'Emission Factors'!$C$17),"")</f>
        <v>0</v>
      </c>
      <c r="S2035" s="146" t="str">
        <f t="shared" ca="1" si="126"/>
        <v>N/A</v>
      </c>
      <c r="T2035" s="98">
        <f ca="1">IFERROR((($O2035+$Q2035)*'Emission Factors'!$C$11)+($P2035*'Emission Factors'!$C$18),"")</f>
        <v>0</v>
      </c>
      <c r="U2035" s="98">
        <f ca="1">IFERROR((($O2035+$Q2035)*'Emission Factors'!$C$12)+($P2035*'Emission Factors'!$C$19),"")</f>
        <v>0</v>
      </c>
      <c r="V2035" s="98">
        <f ca="1">IFERROR((($O2035+$Q2035)*'Emission Factors'!$C$13)+($P2035*'Emission Factors'!$C$20),"")</f>
        <v>0</v>
      </c>
      <c r="W2035" s="147">
        <f ca="1">IFERROR(IF(N2035="Residential",($O2035+Q2035)*'Emission Factors'!$C$14+(P2035*'Emission Factors'!$C$21),($O2035+Q2035)*'Emission Factors'!$C$15+(P2035*'Emission Factors'!$C$22)),"")</f>
        <v>0</v>
      </c>
      <c r="X2035" s="97">
        <f t="shared" si="127"/>
        <v>0</v>
      </c>
    </row>
    <row r="2036" spans="2:24" x14ac:dyDescent="0.3">
      <c r="B2036" s="94"/>
      <c r="C2036" s="95"/>
      <c r="D2036" s="95"/>
      <c r="E2036" s="95"/>
      <c r="F2036" s="144"/>
      <c r="G2036" s="94"/>
      <c r="H2036" s="145"/>
      <c r="I2036" s="96"/>
      <c r="J2036" s="96"/>
      <c r="K2036" s="96"/>
      <c r="L2036" s="96"/>
      <c r="M2036" s="96"/>
      <c r="N2036" s="96"/>
      <c r="O2036" s="97">
        <f t="shared" si="124"/>
        <v>0</v>
      </c>
      <c r="P2036" s="97">
        <f t="shared" si="125"/>
        <v>0</v>
      </c>
      <c r="Q2036" s="97" cm="1">
        <f t="array" aca="1" ref="Q2036" ca="1">IF(I2036=0,0,$E2036*$I2036*(SUMPRODUCT((1-'Emission Factors'!$C$37)^ROW(INDIRECT("1:" &amp; 'Emission Factors'!$C$45-1)))+1))</f>
        <v>0</v>
      </c>
      <c r="R2036" s="176">
        <f ca="1">IFERROR((($O2036+$Q2036)*'Emission Factors'!$C$10)+($P2036*'Emission Factors'!$C$17),"")</f>
        <v>0</v>
      </c>
      <c r="S2036" s="146" t="str">
        <f t="shared" ca="1" si="126"/>
        <v>N/A</v>
      </c>
      <c r="T2036" s="98">
        <f ca="1">IFERROR((($O2036+$Q2036)*'Emission Factors'!$C$11)+($P2036*'Emission Factors'!$C$18),"")</f>
        <v>0</v>
      </c>
      <c r="U2036" s="98">
        <f ca="1">IFERROR((($O2036+$Q2036)*'Emission Factors'!$C$12)+($P2036*'Emission Factors'!$C$19),"")</f>
        <v>0</v>
      </c>
      <c r="V2036" s="98">
        <f ca="1">IFERROR((($O2036+$Q2036)*'Emission Factors'!$C$13)+($P2036*'Emission Factors'!$C$20),"")</f>
        <v>0</v>
      </c>
      <c r="W2036" s="147">
        <f ca="1">IFERROR(IF(N2036="Residential",($O2036+Q2036)*'Emission Factors'!$C$14+(P2036*'Emission Factors'!$C$21),($O2036+Q2036)*'Emission Factors'!$C$15+(P2036*'Emission Factors'!$C$22)),"")</f>
        <v>0</v>
      </c>
      <c r="X2036" s="97">
        <f t="shared" si="127"/>
        <v>0</v>
      </c>
    </row>
    <row r="2037" spans="2:24" x14ac:dyDescent="0.3">
      <c r="B2037" s="94"/>
      <c r="C2037" s="95"/>
      <c r="D2037" s="95"/>
      <c r="E2037" s="95"/>
      <c r="F2037" s="144"/>
      <c r="G2037" s="94"/>
      <c r="H2037" s="145"/>
      <c r="I2037" s="96"/>
      <c r="J2037" s="96"/>
      <c r="K2037" s="96"/>
      <c r="L2037" s="96"/>
      <c r="M2037" s="96"/>
      <c r="N2037" s="96"/>
      <c r="O2037" s="97">
        <f t="shared" si="124"/>
        <v>0</v>
      </c>
      <c r="P2037" s="97">
        <f t="shared" si="125"/>
        <v>0</v>
      </c>
      <c r="Q2037" s="97" cm="1">
        <f t="array" aca="1" ref="Q2037" ca="1">IF(I2037=0,0,$E2037*$I2037*(SUMPRODUCT((1-'Emission Factors'!$C$37)^ROW(INDIRECT("1:" &amp; 'Emission Factors'!$C$45-1)))+1))</f>
        <v>0</v>
      </c>
      <c r="R2037" s="176">
        <f ca="1">IFERROR((($O2037+$Q2037)*'Emission Factors'!$C$10)+($P2037*'Emission Factors'!$C$17),"")</f>
        <v>0</v>
      </c>
      <c r="S2037" s="146" t="str">
        <f t="shared" ca="1" si="126"/>
        <v>N/A</v>
      </c>
      <c r="T2037" s="98">
        <f ca="1">IFERROR((($O2037+$Q2037)*'Emission Factors'!$C$11)+($P2037*'Emission Factors'!$C$18),"")</f>
        <v>0</v>
      </c>
      <c r="U2037" s="98">
        <f ca="1">IFERROR((($O2037+$Q2037)*'Emission Factors'!$C$12)+($P2037*'Emission Factors'!$C$19),"")</f>
        <v>0</v>
      </c>
      <c r="V2037" s="98">
        <f ca="1">IFERROR((($O2037+$Q2037)*'Emission Factors'!$C$13)+($P2037*'Emission Factors'!$C$20),"")</f>
        <v>0</v>
      </c>
      <c r="W2037" s="147">
        <f ca="1">IFERROR(IF(N2037="Residential",($O2037+Q2037)*'Emission Factors'!$C$14+(P2037*'Emission Factors'!$C$21),($O2037+Q2037)*'Emission Factors'!$C$15+(P2037*'Emission Factors'!$C$22)),"")</f>
        <v>0</v>
      </c>
      <c r="X2037" s="97">
        <f t="shared" si="127"/>
        <v>0</v>
      </c>
    </row>
    <row r="2038" spans="2:24" x14ac:dyDescent="0.3">
      <c r="B2038" s="94"/>
      <c r="C2038" s="95"/>
      <c r="D2038" s="95"/>
      <c r="E2038" s="95"/>
      <c r="F2038" s="144"/>
      <c r="G2038" s="94"/>
      <c r="H2038" s="145"/>
      <c r="I2038" s="96"/>
      <c r="J2038" s="96"/>
      <c r="K2038" s="96"/>
      <c r="L2038" s="96"/>
      <c r="M2038" s="96"/>
      <c r="N2038" s="96"/>
      <c r="O2038" s="97">
        <f t="shared" si="124"/>
        <v>0</v>
      </c>
      <c r="P2038" s="97">
        <f t="shared" si="125"/>
        <v>0</v>
      </c>
      <c r="Q2038" s="97" cm="1">
        <f t="array" aca="1" ref="Q2038" ca="1">IF(I2038=0,0,$E2038*$I2038*(SUMPRODUCT((1-'Emission Factors'!$C$37)^ROW(INDIRECT("1:" &amp; 'Emission Factors'!$C$45-1)))+1))</f>
        <v>0</v>
      </c>
      <c r="R2038" s="176">
        <f ca="1">IFERROR((($O2038+$Q2038)*'Emission Factors'!$C$10)+($P2038*'Emission Factors'!$C$17),"")</f>
        <v>0</v>
      </c>
      <c r="S2038" s="146" t="str">
        <f t="shared" ca="1" si="126"/>
        <v>N/A</v>
      </c>
      <c r="T2038" s="98">
        <f ca="1">IFERROR((($O2038+$Q2038)*'Emission Factors'!$C$11)+($P2038*'Emission Factors'!$C$18),"")</f>
        <v>0</v>
      </c>
      <c r="U2038" s="98">
        <f ca="1">IFERROR((($O2038+$Q2038)*'Emission Factors'!$C$12)+($P2038*'Emission Factors'!$C$19),"")</f>
        <v>0</v>
      </c>
      <c r="V2038" s="98">
        <f ca="1">IFERROR((($O2038+$Q2038)*'Emission Factors'!$C$13)+($P2038*'Emission Factors'!$C$20),"")</f>
        <v>0</v>
      </c>
      <c r="W2038" s="147">
        <f ca="1">IFERROR(IF(N2038="Residential",($O2038+Q2038)*'Emission Factors'!$C$14+(P2038*'Emission Factors'!$C$21),($O2038+Q2038)*'Emission Factors'!$C$15+(P2038*'Emission Factors'!$C$22)),"")</f>
        <v>0</v>
      </c>
      <c r="X2038" s="97">
        <f t="shared" si="127"/>
        <v>0</v>
      </c>
    </row>
    <row r="2039" spans="2:24" x14ac:dyDescent="0.3">
      <c r="B2039" s="94"/>
      <c r="C2039" s="95"/>
      <c r="D2039" s="95"/>
      <c r="E2039" s="95"/>
      <c r="F2039" s="144"/>
      <c r="G2039" s="94"/>
      <c r="H2039" s="145"/>
      <c r="I2039" s="96"/>
      <c r="J2039" s="96"/>
      <c r="K2039" s="96"/>
      <c r="L2039" s="96"/>
      <c r="M2039" s="96"/>
      <c r="N2039" s="96"/>
      <c r="O2039" s="97">
        <f t="shared" si="124"/>
        <v>0</v>
      </c>
      <c r="P2039" s="97">
        <f t="shared" si="125"/>
        <v>0</v>
      </c>
      <c r="Q2039" s="97" cm="1">
        <f t="array" aca="1" ref="Q2039" ca="1">IF(I2039=0,0,$E2039*$I2039*(SUMPRODUCT((1-'Emission Factors'!$C$37)^ROW(INDIRECT("1:" &amp; 'Emission Factors'!$C$45-1)))+1))</f>
        <v>0</v>
      </c>
      <c r="R2039" s="176">
        <f ca="1">IFERROR((($O2039+$Q2039)*'Emission Factors'!$C$10)+($P2039*'Emission Factors'!$C$17),"")</f>
        <v>0</v>
      </c>
      <c r="S2039" s="146" t="str">
        <f t="shared" ca="1" si="126"/>
        <v>N/A</v>
      </c>
      <c r="T2039" s="98">
        <f ca="1">IFERROR((($O2039+$Q2039)*'Emission Factors'!$C$11)+($P2039*'Emission Factors'!$C$18),"")</f>
        <v>0</v>
      </c>
      <c r="U2039" s="98">
        <f ca="1">IFERROR((($O2039+$Q2039)*'Emission Factors'!$C$12)+($P2039*'Emission Factors'!$C$19),"")</f>
        <v>0</v>
      </c>
      <c r="V2039" s="98">
        <f ca="1">IFERROR((($O2039+$Q2039)*'Emission Factors'!$C$13)+($P2039*'Emission Factors'!$C$20),"")</f>
        <v>0</v>
      </c>
      <c r="W2039" s="147">
        <f ca="1">IFERROR(IF(N2039="Residential",($O2039+Q2039)*'Emission Factors'!$C$14+(P2039*'Emission Factors'!$C$21),($O2039+Q2039)*'Emission Factors'!$C$15+(P2039*'Emission Factors'!$C$22)),"")</f>
        <v>0</v>
      </c>
      <c r="X2039" s="97">
        <f t="shared" si="127"/>
        <v>0</v>
      </c>
    </row>
    <row r="2040" spans="2:24" x14ac:dyDescent="0.3">
      <c r="B2040" s="94"/>
      <c r="C2040" s="95"/>
      <c r="D2040" s="95"/>
      <c r="E2040" s="95"/>
      <c r="F2040" s="144"/>
      <c r="G2040" s="94"/>
      <c r="H2040" s="145"/>
      <c r="I2040" s="96"/>
      <c r="J2040" s="96"/>
      <c r="K2040" s="96"/>
      <c r="L2040" s="96"/>
      <c r="M2040" s="96"/>
      <c r="N2040" s="96"/>
      <c r="O2040" s="97">
        <f t="shared" si="124"/>
        <v>0</v>
      </c>
      <c r="P2040" s="97">
        <f t="shared" si="125"/>
        <v>0</v>
      </c>
      <c r="Q2040" s="97" cm="1">
        <f t="array" aca="1" ref="Q2040" ca="1">IF(I2040=0,0,$E2040*$I2040*(SUMPRODUCT((1-'Emission Factors'!$C$37)^ROW(INDIRECT("1:" &amp; 'Emission Factors'!$C$45-1)))+1))</f>
        <v>0</v>
      </c>
      <c r="R2040" s="176">
        <f ca="1">IFERROR((($O2040+$Q2040)*'Emission Factors'!$C$10)+($P2040*'Emission Factors'!$C$17),"")</f>
        <v>0</v>
      </c>
      <c r="S2040" s="146" t="str">
        <f t="shared" ca="1" si="126"/>
        <v>N/A</v>
      </c>
      <c r="T2040" s="98">
        <f ca="1">IFERROR((($O2040+$Q2040)*'Emission Factors'!$C$11)+($P2040*'Emission Factors'!$C$18),"")</f>
        <v>0</v>
      </c>
      <c r="U2040" s="98">
        <f ca="1">IFERROR((($O2040+$Q2040)*'Emission Factors'!$C$12)+($P2040*'Emission Factors'!$C$19),"")</f>
        <v>0</v>
      </c>
      <c r="V2040" s="98">
        <f ca="1">IFERROR((($O2040+$Q2040)*'Emission Factors'!$C$13)+($P2040*'Emission Factors'!$C$20),"")</f>
        <v>0</v>
      </c>
      <c r="W2040" s="147">
        <f ca="1">IFERROR(IF(N2040="Residential",($O2040+Q2040)*'Emission Factors'!$C$14+(P2040*'Emission Factors'!$C$21),($O2040+Q2040)*'Emission Factors'!$C$15+(P2040*'Emission Factors'!$C$22)),"")</f>
        <v>0</v>
      </c>
      <c r="X2040" s="97">
        <f t="shared" si="127"/>
        <v>0</v>
      </c>
    </row>
    <row r="2041" spans="2:24" x14ac:dyDescent="0.3">
      <c r="B2041" s="94"/>
      <c r="C2041" s="95"/>
      <c r="D2041" s="95"/>
      <c r="E2041" s="95"/>
      <c r="F2041" s="144"/>
      <c r="G2041" s="94"/>
      <c r="H2041" s="145"/>
      <c r="I2041" s="96"/>
      <c r="J2041" s="96"/>
      <c r="K2041" s="96"/>
      <c r="L2041" s="96"/>
      <c r="M2041" s="96"/>
      <c r="N2041" s="96"/>
      <c r="O2041" s="97">
        <f t="shared" si="124"/>
        <v>0</v>
      </c>
      <c r="P2041" s="97">
        <f t="shared" si="125"/>
        <v>0</v>
      </c>
      <c r="Q2041" s="97" cm="1">
        <f t="array" aca="1" ref="Q2041" ca="1">IF(I2041=0,0,$E2041*$I2041*(SUMPRODUCT((1-'Emission Factors'!$C$37)^ROW(INDIRECT("1:" &amp; 'Emission Factors'!$C$45-1)))+1))</f>
        <v>0</v>
      </c>
      <c r="R2041" s="176">
        <f ca="1">IFERROR((($O2041+$Q2041)*'Emission Factors'!$C$10)+($P2041*'Emission Factors'!$C$17),"")</f>
        <v>0</v>
      </c>
      <c r="S2041" s="146" t="str">
        <f t="shared" ca="1" si="126"/>
        <v>N/A</v>
      </c>
      <c r="T2041" s="98">
        <f ca="1">IFERROR((($O2041+$Q2041)*'Emission Factors'!$C$11)+($P2041*'Emission Factors'!$C$18),"")</f>
        <v>0</v>
      </c>
      <c r="U2041" s="98">
        <f ca="1">IFERROR((($O2041+$Q2041)*'Emission Factors'!$C$12)+($P2041*'Emission Factors'!$C$19),"")</f>
        <v>0</v>
      </c>
      <c r="V2041" s="98">
        <f ca="1">IFERROR((($O2041+$Q2041)*'Emission Factors'!$C$13)+($P2041*'Emission Factors'!$C$20),"")</f>
        <v>0</v>
      </c>
      <c r="W2041" s="147">
        <f ca="1">IFERROR(IF(N2041="Residential",($O2041+Q2041)*'Emission Factors'!$C$14+(P2041*'Emission Factors'!$C$21),($O2041+Q2041)*'Emission Factors'!$C$15+(P2041*'Emission Factors'!$C$22)),"")</f>
        <v>0</v>
      </c>
      <c r="X2041" s="97">
        <f t="shared" si="127"/>
        <v>0</v>
      </c>
    </row>
    <row r="2042" spans="2:24" x14ac:dyDescent="0.3">
      <c r="B2042" s="94"/>
      <c r="C2042" s="95"/>
      <c r="D2042" s="95"/>
      <c r="E2042" s="95"/>
      <c r="F2042" s="144"/>
      <c r="G2042" s="94"/>
      <c r="H2042" s="145"/>
      <c r="I2042" s="96"/>
      <c r="J2042" s="96"/>
      <c r="K2042" s="96"/>
      <c r="L2042" s="96"/>
      <c r="M2042" s="96"/>
      <c r="N2042" s="96"/>
      <c r="O2042" s="97">
        <f t="shared" si="124"/>
        <v>0</v>
      </c>
      <c r="P2042" s="97">
        <f t="shared" si="125"/>
        <v>0</v>
      </c>
      <c r="Q2042" s="97" cm="1">
        <f t="array" aca="1" ref="Q2042" ca="1">IF(I2042=0,0,$E2042*$I2042*(SUMPRODUCT((1-'Emission Factors'!$C$37)^ROW(INDIRECT("1:" &amp; 'Emission Factors'!$C$45-1)))+1))</f>
        <v>0</v>
      </c>
      <c r="R2042" s="176">
        <f ca="1">IFERROR((($O2042+$Q2042)*'Emission Factors'!$C$10)+($P2042*'Emission Factors'!$C$17),"")</f>
        <v>0</v>
      </c>
      <c r="S2042" s="146" t="str">
        <f t="shared" ca="1" si="126"/>
        <v>N/A</v>
      </c>
      <c r="T2042" s="98">
        <f ca="1">IFERROR((($O2042+$Q2042)*'Emission Factors'!$C$11)+($P2042*'Emission Factors'!$C$18),"")</f>
        <v>0</v>
      </c>
      <c r="U2042" s="98">
        <f ca="1">IFERROR((($O2042+$Q2042)*'Emission Factors'!$C$12)+($P2042*'Emission Factors'!$C$19),"")</f>
        <v>0</v>
      </c>
      <c r="V2042" s="98">
        <f ca="1">IFERROR((($O2042+$Q2042)*'Emission Factors'!$C$13)+($P2042*'Emission Factors'!$C$20),"")</f>
        <v>0</v>
      </c>
      <c r="W2042" s="147">
        <f ca="1">IFERROR(IF(N2042="Residential",($O2042+Q2042)*'Emission Factors'!$C$14+(P2042*'Emission Factors'!$C$21),($O2042+Q2042)*'Emission Factors'!$C$15+(P2042*'Emission Factors'!$C$22)),"")</f>
        <v>0</v>
      </c>
      <c r="X2042" s="97">
        <f t="shared" si="127"/>
        <v>0</v>
      </c>
    </row>
    <row r="2043" spans="2:24" x14ac:dyDescent="0.3">
      <c r="B2043" s="94"/>
      <c r="C2043" s="95"/>
      <c r="D2043" s="95"/>
      <c r="E2043" s="95"/>
      <c r="F2043" s="144"/>
      <c r="G2043" s="94"/>
      <c r="H2043" s="145"/>
      <c r="I2043" s="96"/>
      <c r="J2043" s="96"/>
      <c r="K2043" s="96"/>
      <c r="L2043" s="96"/>
      <c r="M2043" s="96"/>
      <c r="N2043" s="96"/>
      <c r="O2043" s="97">
        <f t="shared" si="124"/>
        <v>0</v>
      </c>
      <c r="P2043" s="97">
        <f t="shared" si="125"/>
        <v>0</v>
      </c>
      <c r="Q2043" s="97" cm="1">
        <f t="array" aca="1" ref="Q2043" ca="1">IF(I2043=0,0,$E2043*$I2043*(SUMPRODUCT((1-'Emission Factors'!$C$37)^ROW(INDIRECT("1:" &amp; 'Emission Factors'!$C$45-1)))+1))</f>
        <v>0</v>
      </c>
      <c r="R2043" s="176">
        <f ca="1">IFERROR((($O2043+$Q2043)*'Emission Factors'!$C$10)+($P2043*'Emission Factors'!$C$17),"")</f>
        <v>0</v>
      </c>
      <c r="S2043" s="146" t="str">
        <f t="shared" ca="1" si="126"/>
        <v>N/A</v>
      </c>
      <c r="T2043" s="98">
        <f ca="1">IFERROR((($O2043+$Q2043)*'Emission Factors'!$C$11)+($P2043*'Emission Factors'!$C$18),"")</f>
        <v>0</v>
      </c>
      <c r="U2043" s="98">
        <f ca="1">IFERROR((($O2043+$Q2043)*'Emission Factors'!$C$12)+($P2043*'Emission Factors'!$C$19),"")</f>
        <v>0</v>
      </c>
      <c r="V2043" s="98">
        <f ca="1">IFERROR((($O2043+$Q2043)*'Emission Factors'!$C$13)+($P2043*'Emission Factors'!$C$20),"")</f>
        <v>0</v>
      </c>
      <c r="W2043" s="147">
        <f ca="1">IFERROR(IF(N2043="Residential",($O2043+Q2043)*'Emission Factors'!$C$14+(P2043*'Emission Factors'!$C$21),($O2043+Q2043)*'Emission Factors'!$C$15+(P2043*'Emission Factors'!$C$22)),"")</f>
        <v>0</v>
      </c>
      <c r="X2043" s="97">
        <f t="shared" si="127"/>
        <v>0</v>
      </c>
    </row>
    <row r="2044" spans="2:24" x14ac:dyDescent="0.3">
      <c r="B2044" s="94"/>
      <c r="C2044" s="95"/>
      <c r="D2044" s="95"/>
      <c r="E2044" s="95"/>
      <c r="F2044" s="144"/>
      <c r="G2044" s="94"/>
      <c r="H2044" s="145"/>
      <c r="I2044" s="96"/>
      <c r="J2044" s="96"/>
      <c r="K2044" s="96"/>
      <c r="L2044" s="96"/>
      <c r="M2044" s="96"/>
      <c r="N2044" s="96"/>
      <c r="O2044" s="97">
        <f t="shared" si="124"/>
        <v>0</v>
      </c>
      <c r="P2044" s="97">
        <f t="shared" si="125"/>
        <v>0</v>
      </c>
      <c r="Q2044" s="97" cm="1">
        <f t="array" aca="1" ref="Q2044" ca="1">IF(I2044=0,0,$E2044*$I2044*(SUMPRODUCT((1-'Emission Factors'!$C$37)^ROW(INDIRECT("1:" &amp; 'Emission Factors'!$C$45-1)))+1))</f>
        <v>0</v>
      </c>
      <c r="R2044" s="176">
        <f ca="1">IFERROR((($O2044+$Q2044)*'Emission Factors'!$C$10)+($P2044*'Emission Factors'!$C$17),"")</f>
        <v>0</v>
      </c>
      <c r="S2044" s="146" t="str">
        <f t="shared" ca="1" si="126"/>
        <v>N/A</v>
      </c>
      <c r="T2044" s="98">
        <f ca="1">IFERROR((($O2044+$Q2044)*'Emission Factors'!$C$11)+($P2044*'Emission Factors'!$C$18),"")</f>
        <v>0</v>
      </c>
      <c r="U2044" s="98">
        <f ca="1">IFERROR((($O2044+$Q2044)*'Emission Factors'!$C$12)+($P2044*'Emission Factors'!$C$19),"")</f>
        <v>0</v>
      </c>
      <c r="V2044" s="98">
        <f ca="1">IFERROR((($O2044+$Q2044)*'Emission Factors'!$C$13)+($P2044*'Emission Factors'!$C$20),"")</f>
        <v>0</v>
      </c>
      <c r="W2044" s="147">
        <f ca="1">IFERROR(IF(N2044="Residential",($O2044+Q2044)*'Emission Factors'!$C$14+(P2044*'Emission Factors'!$C$21),($O2044+Q2044)*'Emission Factors'!$C$15+(P2044*'Emission Factors'!$C$22)),"")</f>
        <v>0</v>
      </c>
      <c r="X2044" s="97">
        <f t="shared" si="127"/>
        <v>0</v>
      </c>
    </row>
    <row r="2045" spans="2:24" x14ac:dyDescent="0.3">
      <c r="B2045" s="94"/>
      <c r="C2045" s="95"/>
      <c r="D2045" s="95"/>
      <c r="E2045" s="95"/>
      <c r="F2045" s="144"/>
      <c r="G2045" s="94"/>
      <c r="H2045" s="145"/>
      <c r="I2045" s="96"/>
      <c r="J2045" s="96"/>
      <c r="K2045" s="96"/>
      <c r="L2045" s="96"/>
      <c r="M2045" s="96"/>
      <c r="N2045" s="96"/>
      <c r="O2045" s="97">
        <f t="shared" si="124"/>
        <v>0</v>
      </c>
      <c r="P2045" s="97">
        <f t="shared" si="125"/>
        <v>0</v>
      </c>
      <c r="Q2045" s="97" cm="1">
        <f t="array" aca="1" ref="Q2045" ca="1">IF(I2045=0,0,$E2045*$I2045*(SUMPRODUCT((1-'Emission Factors'!$C$37)^ROW(INDIRECT("1:" &amp; 'Emission Factors'!$C$45-1)))+1))</f>
        <v>0</v>
      </c>
      <c r="R2045" s="176">
        <f ca="1">IFERROR((($O2045+$Q2045)*'Emission Factors'!$C$10)+($P2045*'Emission Factors'!$C$17),"")</f>
        <v>0</v>
      </c>
      <c r="S2045" s="146" t="str">
        <f t="shared" ca="1" si="126"/>
        <v>N/A</v>
      </c>
      <c r="T2045" s="98">
        <f ca="1">IFERROR((($O2045+$Q2045)*'Emission Factors'!$C$11)+($P2045*'Emission Factors'!$C$18),"")</f>
        <v>0</v>
      </c>
      <c r="U2045" s="98">
        <f ca="1">IFERROR((($O2045+$Q2045)*'Emission Factors'!$C$12)+($P2045*'Emission Factors'!$C$19),"")</f>
        <v>0</v>
      </c>
      <c r="V2045" s="98">
        <f ca="1">IFERROR((($O2045+$Q2045)*'Emission Factors'!$C$13)+($P2045*'Emission Factors'!$C$20),"")</f>
        <v>0</v>
      </c>
      <c r="W2045" s="147">
        <f ca="1">IFERROR(IF(N2045="Residential",($O2045+Q2045)*'Emission Factors'!$C$14+(P2045*'Emission Factors'!$C$21),($O2045+Q2045)*'Emission Factors'!$C$15+(P2045*'Emission Factors'!$C$22)),"")</f>
        <v>0</v>
      </c>
      <c r="X2045" s="97">
        <f t="shared" si="127"/>
        <v>0</v>
      </c>
    </row>
    <row r="2046" spans="2:24" x14ac:dyDescent="0.3">
      <c r="B2046" s="94"/>
      <c r="C2046" s="95"/>
      <c r="D2046" s="95"/>
      <c r="E2046" s="95"/>
      <c r="F2046" s="144"/>
      <c r="G2046" s="94"/>
      <c r="H2046" s="145"/>
      <c r="I2046" s="96"/>
      <c r="J2046" s="96"/>
      <c r="K2046" s="96"/>
      <c r="L2046" s="96"/>
      <c r="M2046" s="96"/>
      <c r="N2046" s="96"/>
      <c r="O2046" s="97">
        <f t="shared" si="124"/>
        <v>0</v>
      </c>
      <c r="P2046" s="97">
        <f t="shared" si="125"/>
        <v>0</v>
      </c>
      <c r="Q2046" s="97" cm="1">
        <f t="array" aca="1" ref="Q2046" ca="1">IF(I2046=0,0,$E2046*$I2046*(SUMPRODUCT((1-'Emission Factors'!$C$37)^ROW(INDIRECT("1:" &amp; 'Emission Factors'!$C$45-1)))+1))</f>
        <v>0</v>
      </c>
      <c r="R2046" s="176">
        <f ca="1">IFERROR((($O2046+$Q2046)*'Emission Factors'!$C$10)+($P2046*'Emission Factors'!$C$17),"")</f>
        <v>0</v>
      </c>
      <c r="S2046" s="146" t="str">
        <f t="shared" ca="1" si="126"/>
        <v>N/A</v>
      </c>
      <c r="T2046" s="98">
        <f ca="1">IFERROR((($O2046+$Q2046)*'Emission Factors'!$C$11)+($P2046*'Emission Factors'!$C$18),"")</f>
        <v>0</v>
      </c>
      <c r="U2046" s="98">
        <f ca="1">IFERROR((($O2046+$Q2046)*'Emission Factors'!$C$12)+($P2046*'Emission Factors'!$C$19),"")</f>
        <v>0</v>
      </c>
      <c r="V2046" s="98">
        <f ca="1">IFERROR((($O2046+$Q2046)*'Emission Factors'!$C$13)+($P2046*'Emission Factors'!$C$20),"")</f>
        <v>0</v>
      </c>
      <c r="W2046" s="147">
        <f ca="1">IFERROR(IF(N2046="Residential",($O2046+Q2046)*'Emission Factors'!$C$14+(P2046*'Emission Factors'!$C$21),($O2046+Q2046)*'Emission Factors'!$C$15+(P2046*'Emission Factors'!$C$22)),"")</f>
        <v>0</v>
      </c>
      <c r="X2046" s="97">
        <f t="shared" si="127"/>
        <v>0</v>
      </c>
    </row>
    <row r="2047" spans="2:24" x14ac:dyDescent="0.3">
      <c r="B2047" s="94"/>
      <c r="C2047" s="95"/>
      <c r="D2047" s="95"/>
      <c r="E2047" s="95"/>
      <c r="F2047" s="144"/>
      <c r="G2047" s="94"/>
      <c r="H2047" s="145"/>
      <c r="I2047" s="96"/>
      <c r="J2047" s="96"/>
      <c r="K2047" s="96"/>
      <c r="L2047" s="96"/>
      <c r="M2047" s="96"/>
      <c r="N2047" s="96"/>
      <c r="O2047" s="97">
        <f t="shared" si="124"/>
        <v>0</v>
      </c>
      <c r="P2047" s="97">
        <f t="shared" si="125"/>
        <v>0</v>
      </c>
      <c r="Q2047" s="97" cm="1">
        <f t="array" aca="1" ref="Q2047" ca="1">IF(I2047=0,0,$E2047*$I2047*(SUMPRODUCT((1-'Emission Factors'!$C$37)^ROW(INDIRECT("1:" &amp; 'Emission Factors'!$C$45-1)))+1))</f>
        <v>0</v>
      </c>
      <c r="R2047" s="176">
        <f ca="1">IFERROR((($O2047+$Q2047)*'Emission Factors'!$C$10)+($P2047*'Emission Factors'!$C$17),"")</f>
        <v>0</v>
      </c>
      <c r="S2047" s="146" t="str">
        <f t="shared" ca="1" si="126"/>
        <v>N/A</v>
      </c>
      <c r="T2047" s="98">
        <f ca="1">IFERROR((($O2047+$Q2047)*'Emission Factors'!$C$11)+($P2047*'Emission Factors'!$C$18),"")</f>
        <v>0</v>
      </c>
      <c r="U2047" s="98">
        <f ca="1">IFERROR((($O2047+$Q2047)*'Emission Factors'!$C$12)+($P2047*'Emission Factors'!$C$19),"")</f>
        <v>0</v>
      </c>
      <c r="V2047" s="98">
        <f ca="1">IFERROR((($O2047+$Q2047)*'Emission Factors'!$C$13)+($P2047*'Emission Factors'!$C$20),"")</f>
        <v>0</v>
      </c>
      <c r="W2047" s="147">
        <f ca="1">IFERROR(IF(N2047="Residential",($O2047+Q2047)*'Emission Factors'!$C$14+(P2047*'Emission Factors'!$C$21),($O2047+Q2047)*'Emission Factors'!$C$15+(P2047*'Emission Factors'!$C$22)),"")</f>
        <v>0</v>
      </c>
      <c r="X2047" s="97">
        <f t="shared" si="127"/>
        <v>0</v>
      </c>
    </row>
    <row r="2048" spans="2:24" x14ac:dyDescent="0.3">
      <c r="B2048" s="94"/>
      <c r="C2048" s="95"/>
      <c r="D2048" s="95"/>
      <c r="E2048" s="95"/>
      <c r="F2048" s="144"/>
      <c r="G2048" s="94"/>
      <c r="H2048" s="145"/>
      <c r="I2048" s="96"/>
      <c r="J2048" s="96"/>
      <c r="K2048" s="96"/>
      <c r="L2048" s="96"/>
      <c r="M2048" s="96"/>
      <c r="N2048" s="96"/>
      <c r="O2048" s="97">
        <f t="shared" si="124"/>
        <v>0</v>
      </c>
      <c r="P2048" s="97">
        <f t="shared" si="125"/>
        <v>0</v>
      </c>
      <c r="Q2048" s="97" cm="1">
        <f t="array" aca="1" ref="Q2048" ca="1">IF(I2048=0,0,$E2048*$I2048*(SUMPRODUCT((1-'Emission Factors'!$C$37)^ROW(INDIRECT("1:" &amp; 'Emission Factors'!$C$45-1)))+1))</f>
        <v>0</v>
      </c>
      <c r="R2048" s="176">
        <f ca="1">IFERROR((($O2048+$Q2048)*'Emission Factors'!$C$10)+($P2048*'Emission Factors'!$C$17),"")</f>
        <v>0</v>
      </c>
      <c r="S2048" s="146" t="str">
        <f t="shared" ca="1" si="126"/>
        <v>N/A</v>
      </c>
      <c r="T2048" s="98">
        <f ca="1">IFERROR((($O2048+$Q2048)*'Emission Factors'!$C$11)+($P2048*'Emission Factors'!$C$18),"")</f>
        <v>0</v>
      </c>
      <c r="U2048" s="98">
        <f ca="1">IFERROR((($O2048+$Q2048)*'Emission Factors'!$C$12)+($P2048*'Emission Factors'!$C$19),"")</f>
        <v>0</v>
      </c>
      <c r="V2048" s="98">
        <f ca="1">IFERROR((($O2048+$Q2048)*'Emission Factors'!$C$13)+($P2048*'Emission Factors'!$C$20),"")</f>
        <v>0</v>
      </c>
      <c r="W2048" s="147">
        <f ca="1">IFERROR(IF(N2048="Residential",($O2048+Q2048)*'Emission Factors'!$C$14+(P2048*'Emission Factors'!$C$21),($O2048+Q2048)*'Emission Factors'!$C$15+(P2048*'Emission Factors'!$C$22)),"")</f>
        <v>0</v>
      </c>
      <c r="X2048" s="97">
        <f t="shared" si="127"/>
        <v>0</v>
      </c>
    </row>
    <row r="2049" spans="2:24" x14ac:dyDescent="0.3">
      <c r="B2049" s="94"/>
      <c r="C2049" s="95"/>
      <c r="D2049" s="95"/>
      <c r="E2049" s="95"/>
      <c r="F2049" s="144"/>
      <c r="G2049" s="94"/>
      <c r="H2049" s="145"/>
      <c r="I2049" s="96"/>
      <c r="J2049" s="96"/>
      <c r="K2049" s="96"/>
      <c r="L2049" s="96"/>
      <c r="M2049" s="96"/>
      <c r="N2049" s="96"/>
      <c r="O2049" s="97">
        <f t="shared" si="124"/>
        <v>0</v>
      </c>
      <c r="P2049" s="97">
        <f t="shared" si="125"/>
        <v>0</v>
      </c>
      <c r="Q2049" s="97" cm="1">
        <f t="array" aca="1" ref="Q2049" ca="1">IF(I2049=0,0,$E2049*$I2049*(SUMPRODUCT((1-'Emission Factors'!$C$37)^ROW(INDIRECT("1:" &amp; 'Emission Factors'!$C$45-1)))+1))</f>
        <v>0</v>
      </c>
      <c r="R2049" s="176">
        <f ca="1">IFERROR((($O2049+$Q2049)*'Emission Factors'!$C$10)+($P2049*'Emission Factors'!$C$17),"")</f>
        <v>0</v>
      </c>
      <c r="S2049" s="146" t="str">
        <f t="shared" ca="1" si="126"/>
        <v>N/A</v>
      </c>
      <c r="T2049" s="98">
        <f ca="1">IFERROR((($O2049+$Q2049)*'Emission Factors'!$C$11)+($P2049*'Emission Factors'!$C$18),"")</f>
        <v>0</v>
      </c>
      <c r="U2049" s="98">
        <f ca="1">IFERROR((($O2049+$Q2049)*'Emission Factors'!$C$12)+($P2049*'Emission Factors'!$C$19),"")</f>
        <v>0</v>
      </c>
      <c r="V2049" s="98">
        <f ca="1">IFERROR((($O2049+$Q2049)*'Emission Factors'!$C$13)+($P2049*'Emission Factors'!$C$20),"")</f>
        <v>0</v>
      </c>
      <c r="W2049" s="147">
        <f ca="1">IFERROR(IF(N2049="Residential",($O2049+Q2049)*'Emission Factors'!$C$14+(P2049*'Emission Factors'!$C$21),($O2049+Q2049)*'Emission Factors'!$C$15+(P2049*'Emission Factors'!$C$22)),"")</f>
        <v>0</v>
      </c>
      <c r="X2049" s="97">
        <f t="shared" si="127"/>
        <v>0</v>
      </c>
    </row>
    <row r="2050" spans="2:24" x14ac:dyDescent="0.3">
      <c r="B2050" s="94"/>
      <c r="C2050" s="95"/>
      <c r="D2050" s="95"/>
      <c r="E2050" s="95"/>
      <c r="F2050" s="144"/>
      <c r="G2050" s="94"/>
      <c r="H2050" s="145"/>
      <c r="I2050" s="96"/>
      <c r="J2050" s="96"/>
      <c r="K2050" s="96"/>
      <c r="L2050" s="96"/>
      <c r="M2050" s="96"/>
      <c r="N2050" s="96"/>
      <c r="O2050" s="97">
        <f t="shared" si="124"/>
        <v>0</v>
      </c>
      <c r="P2050" s="97">
        <f t="shared" si="125"/>
        <v>0</v>
      </c>
      <c r="Q2050" s="97" cm="1">
        <f t="array" aca="1" ref="Q2050" ca="1">IF(I2050=0,0,$E2050*$I2050*(SUMPRODUCT((1-'Emission Factors'!$C$37)^ROW(INDIRECT("1:" &amp; 'Emission Factors'!$C$45-1)))+1))</f>
        <v>0</v>
      </c>
      <c r="R2050" s="176">
        <f ca="1">IFERROR((($O2050+$Q2050)*'Emission Factors'!$C$10)+($P2050*'Emission Factors'!$C$17),"")</f>
        <v>0</v>
      </c>
      <c r="S2050" s="146" t="str">
        <f t="shared" ca="1" si="126"/>
        <v>N/A</v>
      </c>
      <c r="T2050" s="98">
        <f ca="1">IFERROR((($O2050+$Q2050)*'Emission Factors'!$C$11)+($P2050*'Emission Factors'!$C$18),"")</f>
        <v>0</v>
      </c>
      <c r="U2050" s="98">
        <f ca="1">IFERROR((($O2050+$Q2050)*'Emission Factors'!$C$12)+($P2050*'Emission Factors'!$C$19),"")</f>
        <v>0</v>
      </c>
      <c r="V2050" s="98">
        <f ca="1">IFERROR((($O2050+$Q2050)*'Emission Factors'!$C$13)+($P2050*'Emission Factors'!$C$20),"")</f>
        <v>0</v>
      </c>
      <c r="W2050" s="147">
        <f ca="1">IFERROR(IF(N2050="Residential",($O2050+Q2050)*'Emission Factors'!$C$14+(P2050*'Emission Factors'!$C$21),($O2050+Q2050)*'Emission Factors'!$C$15+(P2050*'Emission Factors'!$C$22)),"")</f>
        <v>0</v>
      </c>
      <c r="X2050" s="97">
        <f t="shared" si="127"/>
        <v>0</v>
      </c>
    </row>
    <row r="2051" spans="2:24" x14ac:dyDescent="0.3">
      <c r="B2051" s="94"/>
      <c r="C2051" s="95"/>
      <c r="D2051" s="95"/>
      <c r="E2051" s="95"/>
      <c r="F2051" s="144"/>
      <c r="G2051" s="94"/>
      <c r="H2051" s="145"/>
      <c r="I2051" s="96"/>
      <c r="J2051" s="96"/>
      <c r="K2051" s="96"/>
      <c r="L2051" s="96"/>
      <c r="M2051" s="96"/>
      <c r="N2051" s="96"/>
      <c r="O2051" s="97">
        <f t="shared" si="124"/>
        <v>0</v>
      </c>
      <c r="P2051" s="97">
        <f t="shared" si="125"/>
        <v>0</v>
      </c>
      <c r="Q2051" s="97" cm="1">
        <f t="array" aca="1" ref="Q2051" ca="1">IF(I2051=0,0,$E2051*$I2051*(SUMPRODUCT((1-'Emission Factors'!$C$37)^ROW(INDIRECT("1:" &amp; 'Emission Factors'!$C$45-1)))+1))</f>
        <v>0</v>
      </c>
      <c r="R2051" s="176">
        <f ca="1">IFERROR((($O2051+$Q2051)*'Emission Factors'!$C$10)+($P2051*'Emission Factors'!$C$17),"")</f>
        <v>0</v>
      </c>
      <c r="S2051" s="146" t="str">
        <f t="shared" ca="1" si="126"/>
        <v>N/A</v>
      </c>
      <c r="T2051" s="98">
        <f ca="1">IFERROR((($O2051+$Q2051)*'Emission Factors'!$C$11)+($P2051*'Emission Factors'!$C$18),"")</f>
        <v>0</v>
      </c>
      <c r="U2051" s="98">
        <f ca="1">IFERROR((($O2051+$Q2051)*'Emission Factors'!$C$12)+($P2051*'Emission Factors'!$C$19),"")</f>
        <v>0</v>
      </c>
      <c r="V2051" s="98">
        <f ca="1">IFERROR((($O2051+$Q2051)*'Emission Factors'!$C$13)+($P2051*'Emission Factors'!$C$20),"")</f>
        <v>0</v>
      </c>
      <c r="W2051" s="147">
        <f ca="1">IFERROR(IF(N2051="Residential",($O2051+Q2051)*'Emission Factors'!$C$14+(P2051*'Emission Factors'!$C$21),($O2051+Q2051)*'Emission Factors'!$C$15+(P2051*'Emission Factors'!$C$22)),"")</f>
        <v>0</v>
      </c>
      <c r="X2051" s="97">
        <f t="shared" si="127"/>
        <v>0</v>
      </c>
    </row>
    <row r="2052" spans="2:24" x14ac:dyDescent="0.3">
      <c r="B2052" s="94"/>
      <c r="C2052" s="95"/>
      <c r="D2052" s="95"/>
      <c r="E2052" s="95"/>
      <c r="F2052" s="144"/>
      <c r="G2052" s="94"/>
      <c r="H2052" s="145"/>
      <c r="I2052" s="96"/>
      <c r="J2052" s="96"/>
      <c r="K2052" s="96"/>
      <c r="L2052" s="96"/>
      <c r="M2052" s="96"/>
      <c r="N2052" s="96"/>
      <c r="O2052" s="97">
        <f t="shared" si="124"/>
        <v>0</v>
      </c>
      <c r="P2052" s="97">
        <f t="shared" si="125"/>
        <v>0</v>
      </c>
      <c r="Q2052" s="97" cm="1">
        <f t="array" aca="1" ref="Q2052" ca="1">IF(I2052=0,0,$E2052*$I2052*(SUMPRODUCT((1-'Emission Factors'!$C$37)^ROW(INDIRECT("1:" &amp; 'Emission Factors'!$C$45-1)))+1))</f>
        <v>0</v>
      </c>
      <c r="R2052" s="176">
        <f ca="1">IFERROR((($O2052+$Q2052)*'Emission Factors'!$C$10)+($P2052*'Emission Factors'!$C$17),"")</f>
        <v>0</v>
      </c>
      <c r="S2052" s="146" t="str">
        <f t="shared" ca="1" si="126"/>
        <v>N/A</v>
      </c>
      <c r="T2052" s="98">
        <f ca="1">IFERROR((($O2052+$Q2052)*'Emission Factors'!$C$11)+($P2052*'Emission Factors'!$C$18),"")</f>
        <v>0</v>
      </c>
      <c r="U2052" s="98">
        <f ca="1">IFERROR((($O2052+$Q2052)*'Emission Factors'!$C$12)+($P2052*'Emission Factors'!$C$19),"")</f>
        <v>0</v>
      </c>
      <c r="V2052" s="98">
        <f ca="1">IFERROR((($O2052+$Q2052)*'Emission Factors'!$C$13)+($P2052*'Emission Factors'!$C$20),"")</f>
        <v>0</v>
      </c>
      <c r="W2052" s="147">
        <f ca="1">IFERROR(IF(N2052="Residential",($O2052+Q2052)*'Emission Factors'!$C$14+(P2052*'Emission Factors'!$C$21),($O2052+Q2052)*'Emission Factors'!$C$15+(P2052*'Emission Factors'!$C$22)),"")</f>
        <v>0</v>
      </c>
      <c r="X2052" s="97">
        <f t="shared" si="127"/>
        <v>0</v>
      </c>
    </row>
    <row r="2053" spans="2:24" x14ac:dyDescent="0.3">
      <c r="B2053" s="94"/>
      <c r="C2053" s="95"/>
      <c r="D2053" s="95"/>
      <c r="E2053" s="95"/>
      <c r="F2053" s="144"/>
      <c r="G2053" s="94"/>
      <c r="H2053" s="145"/>
      <c r="I2053" s="96"/>
      <c r="J2053" s="96"/>
      <c r="K2053" s="96"/>
      <c r="L2053" s="96"/>
      <c r="M2053" s="96"/>
      <c r="N2053" s="96"/>
      <c r="O2053" s="97">
        <f t="shared" si="124"/>
        <v>0</v>
      </c>
      <c r="P2053" s="97">
        <f t="shared" si="125"/>
        <v>0</v>
      </c>
      <c r="Q2053" s="97" cm="1">
        <f t="array" aca="1" ref="Q2053" ca="1">IF(I2053=0,0,$E2053*$I2053*(SUMPRODUCT((1-'Emission Factors'!$C$37)^ROW(INDIRECT("1:" &amp; 'Emission Factors'!$C$45-1)))+1))</f>
        <v>0</v>
      </c>
      <c r="R2053" s="176">
        <f ca="1">IFERROR((($O2053+$Q2053)*'Emission Factors'!$C$10)+($P2053*'Emission Factors'!$C$17),"")</f>
        <v>0</v>
      </c>
      <c r="S2053" s="146" t="str">
        <f t="shared" ca="1" si="126"/>
        <v>N/A</v>
      </c>
      <c r="T2053" s="98">
        <f ca="1">IFERROR((($O2053+$Q2053)*'Emission Factors'!$C$11)+($P2053*'Emission Factors'!$C$18),"")</f>
        <v>0</v>
      </c>
      <c r="U2053" s="98">
        <f ca="1">IFERROR((($O2053+$Q2053)*'Emission Factors'!$C$12)+($P2053*'Emission Factors'!$C$19),"")</f>
        <v>0</v>
      </c>
      <c r="V2053" s="98">
        <f ca="1">IFERROR((($O2053+$Q2053)*'Emission Factors'!$C$13)+($P2053*'Emission Factors'!$C$20),"")</f>
        <v>0</v>
      </c>
      <c r="W2053" s="147">
        <f ca="1">IFERROR(IF(N2053="Residential",($O2053+Q2053)*'Emission Factors'!$C$14+(P2053*'Emission Factors'!$C$21),($O2053+Q2053)*'Emission Factors'!$C$15+(P2053*'Emission Factors'!$C$22)),"")</f>
        <v>0</v>
      </c>
      <c r="X2053" s="97">
        <f t="shared" si="127"/>
        <v>0</v>
      </c>
    </row>
    <row r="2054" spans="2:24" x14ac:dyDescent="0.3">
      <c r="B2054" s="94"/>
      <c r="C2054" s="95"/>
      <c r="D2054" s="95"/>
      <c r="E2054" s="95"/>
      <c r="F2054" s="144"/>
      <c r="G2054" s="94"/>
      <c r="H2054" s="145"/>
      <c r="I2054" s="96"/>
      <c r="J2054" s="96"/>
      <c r="K2054" s="96"/>
      <c r="L2054" s="96"/>
      <c r="M2054" s="96"/>
      <c r="N2054" s="96"/>
      <c r="O2054" s="97">
        <f t="shared" si="124"/>
        <v>0</v>
      </c>
      <c r="P2054" s="97">
        <f t="shared" si="125"/>
        <v>0</v>
      </c>
      <c r="Q2054" s="97" cm="1">
        <f t="array" aca="1" ref="Q2054" ca="1">IF(I2054=0,0,$E2054*$I2054*(SUMPRODUCT((1-'Emission Factors'!$C$37)^ROW(INDIRECT("1:" &amp; 'Emission Factors'!$C$45-1)))+1))</f>
        <v>0</v>
      </c>
      <c r="R2054" s="176">
        <f ca="1">IFERROR((($O2054+$Q2054)*'Emission Factors'!$C$10)+($P2054*'Emission Factors'!$C$17),"")</f>
        <v>0</v>
      </c>
      <c r="S2054" s="146" t="str">
        <f t="shared" ca="1" si="126"/>
        <v>N/A</v>
      </c>
      <c r="T2054" s="98">
        <f ca="1">IFERROR((($O2054+$Q2054)*'Emission Factors'!$C$11)+($P2054*'Emission Factors'!$C$18),"")</f>
        <v>0</v>
      </c>
      <c r="U2054" s="98">
        <f ca="1">IFERROR((($O2054+$Q2054)*'Emission Factors'!$C$12)+($P2054*'Emission Factors'!$C$19),"")</f>
        <v>0</v>
      </c>
      <c r="V2054" s="98">
        <f ca="1">IFERROR((($O2054+$Q2054)*'Emission Factors'!$C$13)+($P2054*'Emission Factors'!$C$20),"")</f>
        <v>0</v>
      </c>
      <c r="W2054" s="147">
        <f ca="1">IFERROR(IF(N2054="Residential",($O2054+Q2054)*'Emission Factors'!$C$14+(P2054*'Emission Factors'!$C$21),($O2054+Q2054)*'Emission Factors'!$C$15+(P2054*'Emission Factors'!$C$22)),"")</f>
        <v>0</v>
      </c>
      <c r="X2054" s="97">
        <f t="shared" si="127"/>
        <v>0</v>
      </c>
    </row>
    <row r="2055" spans="2:24" x14ac:dyDescent="0.3">
      <c r="B2055" s="94"/>
      <c r="C2055" s="95"/>
      <c r="D2055" s="95"/>
      <c r="E2055" s="95"/>
      <c r="F2055" s="144"/>
      <c r="G2055" s="94"/>
      <c r="H2055" s="145"/>
      <c r="I2055" s="96"/>
      <c r="J2055" s="96"/>
      <c r="K2055" s="96"/>
      <c r="L2055" s="96"/>
      <c r="M2055" s="96"/>
      <c r="N2055" s="96"/>
      <c r="O2055" s="97">
        <f t="shared" si="124"/>
        <v>0</v>
      </c>
      <c r="P2055" s="97">
        <f t="shared" si="125"/>
        <v>0</v>
      </c>
      <c r="Q2055" s="97" cm="1">
        <f t="array" aca="1" ref="Q2055" ca="1">IF(I2055=0,0,$E2055*$I2055*(SUMPRODUCT((1-'Emission Factors'!$C$37)^ROW(INDIRECT("1:" &amp; 'Emission Factors'!$C$45-1)))+1))</f>
        <v>0</v>
      </c>
      <c r="R2055" s="176">
        <f ca="1">IFERROR((($O2055+$Q2055)*'Emission Factors'!$C$10)+($P2055*'Emission Factors'!$C$17),"")</f>
        <v>0</v>
      </c>
      <c r="S2055" s="146" t="str">
        <f t="shared" ca="1" si="126"/>
        <v>N/A</v>
      </c>
      <c r="T2055" s="98">
        <f ca="1">IFERROR((($O2055+$Q2055)*'Emission Factors'!$C$11)+($P2055*'Emission Factors'!$C$18),"")</f>
        <v>0</v>
      </c>
      <c r="U2055" s="98">
        <f ca="1">IFERROR((($O2055+$Q2055)*'Emission Factors'!$C$12)+($P2055*'Emission Factors'!$C$19),"")</f>
        <v>0</v>
      </c>
      <c r="V2055" s="98">
        <f ca="1">IFERROR((($O2055+$Q2055)*'Emission Factors'!$C$13)+($P2055*'Emission Factors'!$C$20),"")</f>
        <v>0</v>
      </c>
      <c r="W2055" s="147">
        <f ca="1">IFERROR(IF(N2055="Residential",($O2055+Q2055)*'Emission Factors'!$C$14+(P2055*'Emission Factors'!$C$21),($O2055+Q2055)*'Emission Factors'!$C$15+(P2055*'Emission Factors'!$C$22)),"")</f>
        <v>0</v>
      </c>
      <c r="X2055" s="97">
        <f t="shared" si="127"/>
        <v>0</v>
      </c>
    </row>
    <row r="2056" spans="2:24" x14ac:dyDescent="0.3">
      <c r="B2056" s="94"/>
      <c r="C2056" s="95"/>
      <c r="D2056" s="95"/>
      <c r="E2056" s="95"/>
      <c r="F2056" s="144"/>
      <c r="G2056" s="94"/>
      <c r="H2056" s="145"/>
      <c r="I2056" s="96"/>
      <c r="J2056" s="96"/>
      <c r="K2056" s="96"/>
      <c r="L2056" s="96"/>
      <c r="M2056" s="96"/>
      <c r="N2056" s="96"/>
      <c r="O2056" s="97">
        <f t="shared" si="124"/>
        <v>0</v>
      </c>
      <c r="P2056" s="97">
        <f t="shared" si="125"/>
        <v>0</v>
      </c>
      <c r="Q2056" s="97" cm="1">
        <f t="array" aca="1" ref="Q2056" ca="1">IF(I2056=0,0,$E2056*$I2056*(SUMPRODUCT((1-'Emission Factors'!$C$37)^ROW(INDIRECT("1:" &amp; 'Emission Factors'!$C$45-1)))+1))</f>
        <v>0</v>
      </c>
      <c r="R2056" s="176">
        <f ca="1">IFERROR((($O2056+$Q2056)*'Emission Factors'!$C$10)+($P2056*'Emission Factors'!$C$17),"")</f>
        <v>0</v>
      </c>
      <c r="S2056" s="146" t="str">
        <f t="shared" ca="1" si="126"/>
        <v>N/A</v>
      </c>
      <c r="T2056" s="98">
        <f ca="1">IFERROR((($O2056+$Q2056)*'Emission Factors'!$C$11)+($P2056*'Emission Factors'!$C$18),"")</f>
        <v>0</v>
      </c>
      <c r="U2056" s="98">
        <f ca="1">IFERROR((($O2056+$Q2056)*'Emission Factors'!$C$12)+($P2056*'Emission Factors'!$C$19),"")</f>
        <v>0</v>
      </c>
      <c r="V2056" s="98">
        <f ca="1">IFERROR((($O2056+$Q2056)*'Emission Factors'!$C$13)+($P2056*'Emission Factors'!$C$20),"")</f>
        <v>0</v>
      </c>
      <c r="W2056" s="147">
        <f ca="1">IFERROR(IF(N2056="Residential",($O2056+Q2056)*'Emission Factors'!$C$14+(P2056*'Emission Factors'!$C$21),($O2056+Q2056)*'Emission Factors'!$C$15+(P2056*'Emission Factors'!$C$22)),"")</f>
        <v>0</v>
      </c>
      <c r="X2056" s="97">
        <f t="shared" si="127"/>
        <v>0</v>
      </c>
    </row>
    <row r="2057" spans="2:24" x14ac:dyDescent="0.3">
      <c r="B2057" s="94"/>
      <c r="C2057" s="95"/>
      <c r="D2057" s="95"/>
      <c r="E2057" s="95"/>
      <c r="F2057" s="144"/>
      <c r="G2057" s="94"/>
      <c r="H2057" s="145"/>
      <c r="I2057" s="96"/>
      <c r="J2057" s="96"/>
      <c r="K2057" s="96"/>
      <c r="L2057" s="96"/>
      <c r="M2057" s="96"/>
      <c r="N2057" s="96"/>
      <c r="O2057" s="97">
        <f t="shared" si="124"/>
        <v>0</v>
      </c>
      <c r="P2057" s="97">
        <f t="shared" si="125"/>
        <v>0</v>
      </c>
      <c r="Q2057" s="97" cm="1">
        <f t="array" aca="1" ref="Q2057" ca="1">IF(I2057=0,0,$E2057*$I2057*(SUMPRODUCT((1-'Emission Factors'!$C$37)^ROW(INDIRECT("1:" &amp; 'Emission Factors'!$C$45-1)))+1))</f>
        <v>0</v>
      </c>
      <c r="R2057" s="176">
        <f ca="1">IFERROR((($O2057+$Q2057)*'Emission Factors'!$C$10)+($P2057*'Emission Factors'!$C$17),"")</f>
        <v>0</v>
      </c>
      <c r="S2057" s="146" t="str">
        <f t="shared" ca="1" si="126"/>
        <v>N/A</v>
      </c>
      <c r="T2057" s="98">
        <f ca="1">IFERROR((($O2057+$Q2057)*'Emission Factors'!$C$11)+($P2057*'Emission Factors'!$C$18),"")</f>
        <v>0</v>
      </c>
      <c r="U2057" s="98">
        <f ca="1">IFERROR((($O2057+$Q2057)*'Emission Factors'!$C$12)+($P2057*'Emission Factors'!$C$19),"")</f>
        <v>0</v>
      </c>
      <c r="V2057" s="98">
        <f ca="1">IFERROR((($O2057+$Q2057)*'Emission Factors'!$C$13)+($P2057*'Emission Factors'!$C$20),"")</f>
        <v>0</v>
      </c>
      <c r="W2057" s="147">
        <f ca="1">IFERROR(IF(N2057="Residential",($O2057+Q2057)*'Emission Factors'!$C$14+(P2057*'Emission Factors'!$C$21),($O2057+Q2057)*'Emission Factors'!$C$15+(P2057*'Emission Factors'!$C$22)),"")</f>
        <v>0</v>
      </c>
      <c r="X2057" s="97">
        <f t="shared" si="127"/>
        <v>0</v>
      </c>
    </row>
    <row r="2058" spans="2:24" x14ac:dyDescent="0.3">
      <c r="B2058" s="94"/>
      <c r="C2058" s="95"/>
      <c r="D2058" s="95"/>
      <c r="E2058" s="95"/>
      <c r="F2058" s="144"/>
      <c r="G2058" s="94"/>
      <c r="H2058" s="145"/>
      <c r="I2058" s="96"/>
      <c r="J2058" s="96"/>
      <c r="K2058" s="96"/>
      <c r="L2058" s="96"/>
      <c r="M2058" s="96"/>
      <c r="N2058" s="96"/>
      <c r="O2058" s="97">
        <f t="shared" si="124"/>
        <v>0</v>
      </c>
      <c r="P2058" s="97">
        <f t="shared" si="125"/>
        <v>0</v>
      </c>
      <c r="Q2058" s="97" cm="1">
        <f t="array" aca="1" ref="Q2058" ca="1">IF(I2058=0,0,$E2058*$I2058*(SUMPRODUCT((1-'Emission Factors'!$C$37)^ROW(INDIRECT("1:" &amp; 'Emission Factors'!$C$45-1)))+1))</f>
        <v>0</v>
      </c>
      <c r="R2058" s="176">
        <f ca="1">IFERROR((($O2058+$Q2058)*'Emission Factors'!$C$10)+($P2058*'Emission Factors'!$C$17),"")</f>
        <v>0</v>
      </c>
      <c r="S2058" s="146" t="str">
        <f t="shared" ca="1" si="126"/>
        <v>N/A</v>
      </c>
      <c r="T2058" s="98">
        <f ca="1">IFERROR((($O2058+$Q2058)*'Emission Factors'!$C$11)+($P2058*'Emission Factors'!$C$18),"")</f>
        <v>0</v>
      </c>
      <c r="U2058" s="98">
        <f ca="1">IFERROR((($O2058+$Q2058)*'Emission Factors'!$C$12)+($P2058*'Emission Factors'!$C$19),"")</f>
        <v>0</v>
      </c>
      <c r="V2058" s="98">
        <f ca="1">IFERROR((($O2058+$Q2058)*'Emission Factors'!$C$13)+($P2058*'Emission Factors'!$C$20),"")</f>
        <v>0</v>
      </c>
      <c r="W2058" s="147">
        <f ca="1">IFERROR(IF(N2058="Residential",($O2058+Q2058)*'Emission Factors'!$C$14+(P2058*'Emission Factors'!$C$21),($O2058+Q2058)*'Emission Factors'!$C$15+(P2058*'Emission Factors'!$C$22)),"")</f>
        <v>0</v>
      </c>
      <c r="X2058" s="97">
        <f t="shared" si="127"/>
        <v>0</v>
      </c>
    </row>
    <row r="2059" spans="2:24" x14ac:dyDescent="0.3">
      <c r="B2059" s="94"/>
      <c r="C2059" s="95"/>
      <c r="D2059" s="95"/>
      <c r="E2059" s="95"/>
      <c r="F2059" s="144"/>
      <c r="G2059" s="94"/>
      <c r="H2059" s="145"/>
      <c r="I2059" s="96"/>
      <c r="J2059" s="96"/>
      <c r="K2059" s="96"/>
      <c r="L2059" s="96"/>
      <c r="M2059" s="96"/>
      <c r="N2059" s="96"/>
      <c r="O2059" s="97">
        <f t="shared" si="124"/>
        <v>0</v>
      </c>
      <c r="P2059" s="97">
        <f t="shared" si="125"/>
        <v>0</v>
      </c>
      <c r="Q2059" s="97" cm="1">
        <f t="array" aca="1" ref="Q2059" ca="1">IF(I2059=0,0,$E2059*$I2059*(SUMPRODUCT((1-'Emission Factors'!$C$37)^ROW(INDIRECT("1:" &amp; 'Emission Factors'!$C$45-1)))+1))</f>
        <v>0</v>
      </c>
      <c r="R2059" s="176">
        <f ca="1">IFERROR((($O2059+$Q2059)*'Emission Factors'!$C$10)+($P2059*'Emission Factors'!$C$17),"")</f>
        <v>0</v>
      </c>
      <c r="S2059" s="146" t="str">
        <f t="shared" ca="1" si="126"/>
        <v>N/A</v>
      </c>
      <c r="T2059" s="98">
        <f ca="1">IFERROR((($O2059+$Q2059)*'Emission Factors'!$C$11)+($P2059*'Emission Factors'!$C$18),"")</f>
        <v>0</v>
      </c>
      <c r="U2059" s="98">
        <f ca="1">IFERROR((($O2059+$Q2059)*'Emission Factors'!$C$12)+($P2059*'Emission Factors'!$C$19),"")</f>
        <v>0</v>
      </c>
      <c r="V2059" s="98">
        <f ca="1">IFERROR((($O2059+$Q2059)*'Emission Factors'!$C$13)+($P2059*'Emission Factors'!$C$20),"")</f>
        <v>0</v>
      </c>
      <c r="W2059" s="147">
        <f ca="1">IFERROR(IF(N2059="Residential",($O2059+Q2059)*'Emission Factors'!$C$14+(P2059*'Emission Factors'!$C$21),($O2059+Q2059)*'Emission Factors'!$C$15+(P2059*'Emission Factors'!$C$22)),"")</f>
        <v>0</v>
      </c>
      <c r="X2059" s="97">
        <f t="shared" si="127"/>
        <v>0</v>
      </c>
    </row>
    <row r="2060" spans="2:24" x14ac:dyDescent="0.3">
      <c r="B2060" s="94"/>
      <c r="C2060" s="95"/>
      <c r="D2060" s="95"/>
      <c r="E2060" s="95"/>
      <c r="F2060" s="144"/>
      <c r="G2060" s="94"/>
      <c r="H2060" s="145"/>
      <c r="I2060" s="96"/>
      <c r="J2060" s="96"/>
      <c r="K2060" s="96"/>
      <c r="L2060" s="96"/>
      <c r="M2060" s="96"/>
      <c r="N2060" s="96"/>
      <c r="O2060" s="97">
        <f t="shared" si="124"/>
        <v>0</v>
      </c>
      <c r="P2060" s="97">
        <f t="shared" si="125"/>
        <v>0</v>
      </c>
      <c r="Q2060" s="97" cm="1">
        <f t="array" aca="1" ref="Q2060" ca="1">IF(I2060=0,0,$E2060*$I2060*(SUMPRODUCT((1-'Emission Factors'!$C$37)^ROW(INDIRECT("1:" &amp; 'Emission Factors'!$C$45-1)))+1))</f>
        <v>0</v>
      </c>
      <c r="R2060" s="176">
        <f ca="1">IFERROR((($O2060+$Q2060)*'Emission Factors'!$C$10)+($P2060*'Emission Factors'!$C$17),"")</f>
        <v>0</v>
      </c>
      <c r="S2060" s="146" t="str">
        <f t="shared" ca="1" si="126"/>
        <v>N/A</v>
      </c>
      <c r="T2060" s="98">
        <f ca="1">IFERROR((($O2060+$Q2060)*'Emission Factors'!$C$11)+($P2060*'Emission Factors'!$C$18),"")</f>
        <v>0</v>
      </c>
      <c r="U2060" s="98">
        <f ca="1">IFERROR((($O2060+$Q2060)*'Emission Factors'!$C$12)+($P2060*'Emission Factors'!$C$19),"")</f>
        <v>0</v>
      </c>
      <c r="V2060" s="98">
        <f ca="1">IFERROR((($O2060+$Q2060)*'Emission Factors'!$C$13)+($P2060*'Emission Factors'!$C$20),"")</f>
        <v>0</v>
      </c>
      <c r="W2060" s="147">
        <f ca="1">IFERROR(IF(N2060="Residential",($O2060+Q2060)*'Emission Factors'!$C$14+(P2060*'Emission Factors'!$C$21),($O2060+Q2060)*'Emission Factors'!$C$15+(P2060*'Emission Factors'!$C$22)),"")</f>
        <v>0</v>
      </c>
      <c r="X2060" s="97">
        <f t="shared" si="127"/>
        <v>0</v>
      </c>
    </row>
    <row r="2061" spans="2:24" x14ac:dyDescent="0.3">
      <c r="B2061" s="94"/>
      <c r="C2061" s="95"/>
      <c r="D2061" s="95"/>
      <c r="E2061" s="95"/>
      <c r="F2061" s="144"/>
      <c r="G2061" s="94"/>
      <c r="H2061" s="145"/>
      <c r="I2061" s="96"/>
      <c r="J2061" s="96"/>
      <c r="K2061" s="96"/>
      <c r="L2061" s="96"/>
      <c r="M2061" s="96"/>
      <c r="N2061" s="96"/>
      <c r="O2061" s="97">
        <f t="shared" si="124"/>
        <v>0</v>
      </c>
      <c r="P2061" s="97">
        <f t="shared" si="125"/>
        <v>0</v>
      </c>
      <c r="Q2061" s="97" cm="1">
        <f t="array" aca="1" ref="Q2061" ca="1">IF(I2061=0,0,$E2061*$I2061*(SUMPRODUCT((1-'Emission Factors'!$C$37)^ROW(INDIRECT("1:" &amp; 'Emission Factors'!$C$45-1)))+1))</f>
        <v>0</v>
      </c>
      <c r="R2061" s="176">
        <f ca="1">IFERROR((($O2061+$Q2061)*'Emission Factors'!$C$10)+($P2061*'Emission Factors'!$C$17),"")</f>
        <v>0</v>
      </c>
      <c r="S2061" s="146" t="str">
        <f t="shared" ca="1" si="126"/>
        <v>N/A</v>
      </c>
      <c r="T2061" s="98">
        <f ca="1">IFERROR((($O2061+$Q2061)*'Emission Factors'!$C$11)+($P2061*'Emission Factors'!$C$18),"")</f>
        <v>0</v>
      </c>
      <c r="U2061" s="98">
        <f ca="1">IFERROR((($O2061+$Q2061)*'Emission Factors'!$C$12)+($P2061*'Emission Factors'!$C$19),"")</f>
        <v>0</v>
      </c>
      <c r="V2061" s="98">
        <f ca="1">IFERROR((($O2061+$Q2061)*'Emission Factors'!$C$13)+($P2061*'Emission Factors'!$C$20),"")</f>
        <v>0</v>
      </c>
      <c r="W2061" s="147">
        <f ca="1">IFERROR(IF(N2061="Residential",($O2061+Q2061)*'Emission Factors'!$C$14+(P2061*'Emission Factors'!$C$21),($O2061+Q2061)*'Emission Factors'!$C$15+(P2061*'Emission Factors'!$C$22)),"")</f>
        <v>0</v>
      </c>
      <c r="X2061" s="97">
        <f t="shared" si="127"/>
        <v>0</v>
      </c>
    </row>
    <row r="2062" spans="2:24" x14ac:dyDescent="0.3">
      <c r="B2062" s="94"/>
      <c r="C2062" s="95"/>
      <c r="D2062" s="95"/>
      <c r="E2062" s="95"/>
      <c r="F2062" s="144"/>
      <c r="G2062" s="94"/>
      <c r="H2062" s="145"/>
      <c r="I2062" s="96"/>
      <c r="J2062" s="96"/>
      <c r="K2062" s="96"/>
      <c r="L2062" s="96"/>
      <c r="M2062" s="96"/>
      <c r="N2062" s="96"/>
      <c r="O2062" s="97">
        <f t="shared" si="124"/>
        <v>0</v>
      </c>
      <c r="P2062" s="97">
        <f t="shared" si="125"/>
        <v>0</v>
      </c>
      <c r="Q2062" s="97" cm="1">
        <f t="array" aca="1" ref="Q2062" ca="1">IF(I2062=0,0,$E2062*$I2062*(SUMPRODUCT((1-'Emission Factors'!$C$37)^ROW(INDIRECT("1:" &amp; 'Emission Factors'!$C$45-1)))+1))</f>
        <v>0</v>
      </c>
      <c r="R2062" s="176">
        <f ca="1">IFERROR((($O2062+$Q2062)*'Emission Factors'!$C$10)+($P2062*'Emission Factors'!$C$17),"")</f>
        <v>0</v>
      </c>
      <c r="S2062" s="146" t="str">
        <f t="shared" ca="1" si="126"/>
        <v>N/A</v>
      </c>
      <c r="T2062" s="98">
        <f ca="1">IFERROR((($O2062+$Q2062)*'Emission Factors'!$C$11)+($P2062*'Emission Factors'!$C$18),"")</f>
        <v>0</v>
      </c>
      <c r="U2062" s="98">
        <f ca="1">IFERROR((($O2062+$Q2062)*'Emission Factors'!$C$12)+($P2062*'Emission Factors'!$C$19),"")</f>
        <v>0</v>
      </c>
      <c r="V2062" s="98">
        <f ca="1">IFERROR((($O2062+$Q2062)*'Emission Factors'!$C$13)+($P2062*'Emission Factors'!$C$20),"")</f>
        <v>0</v>
      </c>
      <c r="W2062" s="147">
        <f ca="1">IFERROR(IF(N2062="Residential",($O2062+Q2062)*'Emission Factors'!$C$14+(P2062*'Emission Factors'!$C$21),($O2062+Q2062)*'Emission Factors'!$C$15+(P2062*'Emission Factors'!$C$22)),"")</f>
        <v>0</v>
      </c>
      <c r="X2062" s="97">
        <f t="shared" si="127"/>
        <v>0</v>
      </c>
    </row>
    <row r="2063" spans="2:24" x14ac:dyDescent="0.3">
      <c r="B2063" s="94"/>
      <c r="C2063" s="95"/>
      <c r="D2063" s="95"/>
      <c r="E2063" s="95"/>
      <c r="F2063" s="144"/>
      <c r="G2063" s="94"/>
      <c r="H2063" s="145"/>
      <c r="I2063" s="96"/>
      <c r="J2063" s="96"/>
      <c r="K2063" s="96"/>
      <c r="L2063" s="96"/>
      <c r="M2063" s="96"/>
      <c r="N2063" s="96"/>
      <c r="O2063" s="97">
        <f t="shared" ref="O2063:O2126" si="128">IF($J2063=0,0,$E2063*$J2063*$M2063)</f>
        <v>0</v>
      </c>
      <c r="P2063" s="97">
        <f t="shared" ref="P2063:P2126" si="129">IF(K2063=0,0,$E2063*K2063*M2063)</f>
        <v>0</v>
      </c>
      <c r="Q2063" s="97" cm="1">
        <f t="array" aca="1" ref="Q2063" ca="1">IF(I2063=0,0,$E2063*$I2063*(SUMPRODUCT((1-'Emission Factors'!$C$37)^ROW(INDIRECT("1:" &amp; 'Emission Factors'!$C$45-1)))+1))</f>
        <v>0</v>
      </c>
      <c r="R2063" s="176">
        <f ca="1">IFERROR((($O2063+$Q2063)*'Emission Factors'!$C$10)+($P2063*'Emission Factors'!$C$17),"")</f>
        <v>0</v>
      </c>
      <c r="S2063" s="146" t="str">
        <f t="shared" ref="S2063:S2126" ca="1" si="130">IFERROR(R2063/H2063,"N/A")</f>
        <v>N/A</v>
      </c>
      <c r="T2063" s="98">
        <f ca="1">IFERROR((($O2063+$Q2063)*'Emission Factors'!$C$11)+($P2063*'Emission Factors'!$C$18),"")</f>
        <v>0</v>
      </c>
      <c r="U2063" s="98">
        <f ca="1">IFERROR((($O2063+$Q2063)*'Emission Factors'!$C$12)+($P2063*'Emission Factors'!$C$19),"")</f>
        <v>0</v>
      </c>
      <c r="V2063" s="98">
        <f ca="1">IFERROR((($O2063+$Q2063)*'Emission Factors'!$C$13)+($P2063*'Emission Factors'!$C$20),"")</f>
        <v>0</v>
      </c>
      <c r="W2063" s="147">
        <f ca="1">IFERROR(IF(N2063="Residential",($O2063+Q2063)*'Emission Factors'!$C$14+(P2063*'Emission Factors'!$C$21),($O2063+Q2063)*'Emission Factors'!$C$15+(P2063*'Emission Factors'!$C$22)),"")</f>
        <v>0</v>
      </c>
      <c r="X2063" s="97">
        <f t="shared" ref="X2063:X2126" si="131">IF(L2063=0,0,$E2063*$L2063*$M2063)</f>
        <v>0</v>
      </c>
    </row>
    <row r="2064" spans="2:24" x14ac:dyDescent="0.3">
      <c r="B2064" s="94"/>
      <c r="C2064" s="95"/>
      <c r="D2064" s="95"/>
      <c r="E2064" s="95"/>
      <c r="F2064" s="144"/>
      <c r="G2064" s="94"/>
      <c r="H2064" s="145"/>
      <c r="I2064" s="96"/>
      <c r="J2064" s="96"/>
      <c r="K2064" s="96"/>
      <c r="L2064" s="96"/>
      <c r="M2064" s="96"/>
      <c r="N2064" s="96"/>
      <c r="O2064" s="97">
        <f t="shared" si="128"/>
        <v>0</v>
      </c>
      <c r="P2064" s="97">
        <f t="shared" si="129"/>
        <v>0</v>
      </c>
      <c r="Q2064" s="97" cm="1">
        <f t="array" aca="1" ref="Q2064" ca="1">IF(I2064=0,0,$E2064*$I2064*(SUMPRODUCT((1-'Emission Factors'!$C$37)^ROW(INDIRECT("1:" &amp; 'Emission Factors'!$C$45-1)))+1))</f>
        <v>0</v>
      </c>
      <c r="R2064" s="176">
        <f ca="1">IFERROR((($O2064+$Q2064)*'Emission Factors'!$C$10)+($P2064*'Emission Factors'!$C$17),"")</f>
        <v>0</v>
      </c>
      <c r="S2064" s="146" t="str">
        <f t="shared" ca="1" si="130"/>
        <v>N/A</v>
      </c>
      <c r="T2064" s="98">
        <f ca="1">IFERROR((($O2064+$Q2064)*'Emission Factors'!$C$11)+($P2064*'Emission Factors'!$C$18),"")</f>
        <v>0</v>
      </c>
      <c r="U2064" s="98">
        <f ca="1">IFERROR((($O2064+$Q2064)*'Emission Factors'!$C$12)+($P2064*'Emission Factors'!$C$19),"")</f>
        <v>0</v>
      </c>
      <c r="V2064" s="98">
        <f ca="1">IFERROR((($O2064+$Q2064)*'Emission Factors'!$C$13)+($P2064*'Emission Factors'!$C$20),"")</f>
        <v>0</v>
      </c>
      <c r="W2064" s="147">
        <f ca="1">IFERROR(IF(N2064="Residential",($O2064+Q2064)*'Emission Factors'!$C$14+(P2064*'Emission Factors'!$C$21),($O2064+Q2064)*'Emission Factors'!$C$15+(P2064*'Emission Factors'!$C$22)),"")</f>
        <v>0</v>
      </c>
      <c r="X2064" s="97">
        <f t="shared" si="131"/>
        <v>0</v>
      </c>
    </row>
    <row r="2065" spans="2:24" x14ac:dyDescent="0.3">
      <c r="B2065" s="94"/>
      <c r="C2065" s="95"/>
      <c r="D2065" s="95"/>
      <c r="E2065" s="95"/>
      <c r="F2065" s="144"/>
      <c r="G2065" s="94"/>
      <c r="H2065" s="145"/>
      <c r="I2065" s="96"/>
      <c r="J2065" s="96"/>
      <c r="K2065" s="96"/>
      <c r="L2065" s="96"/>
      <c r="M2065" s="96"/>
      <c r="N2065" s="96"/>
      <c r="O2065" s="97">
        <f t="shared" si="128"/>
        <v>0</v>
      </c>
      <c r="P2065" s="97">
        <f t="shared" si="129"/>
        <v>0</v>
      </c>
      <c r="Q2065" s="97" cm="1">
        <f t="array" aca="1" ref="Q2065" ca="1">IF(I2065=0,0,$E2065*$I2065*(SUMPRODUCT((1-'Emission Factors'!$C$37)^ROW(INDIRECT("1:" &amp; 'Emission Factors'!$C$45-1)))+1))</f>
        <v>0</v>
      </c>
      <c r="R2065" s="176">
        <f ca="1">IFERROR((($O2065+$Q2065)*'Emission Factors'!$C$10)+($P2065*'Emission Factors'!$C$17),"")</f>
        <v>0</v>
      </c>
      <c r="S2065" s="146" t="str">
        <f t="shared" ca="1" si="130"/>
        <v>N/A</v>
      </c>
      <c r="T2065" s="98">
        <f ca="1">IFERROR((($O2065+$Q2065)*'Emission Factors'!$C$11)+($P2065*'Emission Factors'!$C$18),"")</f>
        <v>0</v>
      </c>
      <c r="U2065" s="98">
        <f ca="1">IFERROR((($O2065+$Q2065)*'Emission Factors'!$C$12)+($P2065*'Emission Factors'!$C$19),"")</f>
        <v>0</v>
      </c>
      <c r="V2065" s="98">
        <f ca="1">IFERROR((($O2065+$Q2065)*'Emission Factors'!$C$13)+($P2065*'Emission Factors'!$C$20),"")</f>
        <v>0</v>
      </c>
      <c r="W2065" s="147">
        <f ca="1">IFERROR(IF(N2065="Residential",($O2065+Q2065)*'Emission Factors'!$C$14+(P2065*'Emission Factors'!$C$21),($O2065+Q2065)*'Emission Factors'!$C$15+(P2065*'Emission Factors'!$C$22)),"")</f>
        <v>0</v>
      </c>
      <c r="X2065" s="97">
        <f t="shared" si="131"/>
        <v>0</v>
      </c>
    </row>
    <row r="2066" spans="2:24" x14ac:dyDescent="0.3">
      <c r="B2066" s="94"/>
      <c r="C2066" s="95"/>
      <c r="D2066" s="95"/>
      <c r="E2066" s="95"/>
      <c r="F2066" s="144"/>
      <c r="G2066" s="94"/>
      <c r="H2066" s="145"/>
      <c r="I2066" s="96"/>
      <c r="J2066" s="96"/>
      <c r="K2066" s="96"/>
      <c r="L2066" s="96"/>
      <c r="M2066" s="96"/>
      <c r="N2066" s="96"/>
      <c r="O2066" s="97">
        <f t="shared" si="128"/>
        <v>0</v>
      </c>
      <c r="P2066" s="97">
        <f t="shared" si="129"/>
        <v>0</v>
      </c>
      <c r="Q2066" s="97" cm="1">
        <f t="array" aca="1" ref="Q2066" ca="1">IF(I2066=0,0,$E2066*$I2066*(SUMPRODUCT((1-'Emission Factors'!$C$37)^ROW(INDIRECT("1:" &amp; 'Emission Factors'!$C$45-1)))+1))</f>
        <v>0</v>
      </c>
      <c r="R2066" s="176">
        <f ca="1">IFERROR((($O2066+$Q2066)*'Emission Factors'!$C$10)+($P2066*'Emission Factors'!$C$17),"")</f>
        <v>0</v>
      </c>
      <c r="S2066" s="146" t="str">
        <f t="shared" ca="1" si="130"/>
        <v>N/A</v>
      </c>
      <c r="T2066" s="98">
        <f ca="1">IFERROR((($O2066+$Q2066)*'Emission Factors'!$C$11)+($P2066*'Emission Factors'!$C$18),"")</f>
        <v>0</v>
      </c>
      <c r="U2066" s="98">
        <f ca="1">IFERROR((($O2066+$Q2066)*'Emission Factors'!$C$12)+($P2066*'Emission Factors'!$C$19),"")</f>
        <v>0</v>
      </c>
      <c r="V2066" s="98">
        <f ca="1">IFERROR((($O2066+$Q2066)*'Emission Factors'!$C$13)+($P2066*'Emission Factors'!$C$20),"")</f>
        <v>0</v>
      </c>
      <c r="W2066" s="147">
        <f ca="1">IFERROR(IF(N2066="Residential",($O2066+Q2066)*'Emission Factors'!$C$14+(P2066*'Emission Factors'!$C$21),($O2066+Q2066)*'Emission Factors'!$C$15+(P2066*'Emission Factors'!$C$22)),"")</f>
        <v>0</v>
      </c>
      <c r="X2066" s="97">
        <f t="shared" si="131"/>
        <v>0</v>
      </c>
    </row>
    <row r="2067" spans="2:24" x14ac:dyDescent="0.3">
      <c r="B2067" s="94"/>
      <c r="C2067" s="95"/>
      <c r="D2067" s="95"/>
      <c r="E2067" s="95"/>
      <c r="F2067" s="144"/>
      <c r="G2067" s="94"/>
      <c r="H2067" s="145"/>
      <c r="I2067" s="96"/>
      <c r="J2067" s="96"/>
      <c r="K2067" s="96"/>
      <c r="L2067" s="96"/>
      <c r="M2067" s="96"/>
      <c r="N2067" s="96"/>
      <c r="O2067" s="97">
        <f t="shared" si="128"/>
        <v>0</v>
      </c>
      <c r="P2067" s="97">
        <f t="shared" si="129"/>
        <v>0</v>
      </c>
      <c r="Q2067" s="97" cm="1">
        <f t="array" aca="1" ref="Q2067" ca="1">IF(I2067=0,0,$E2067*$I2067*(SUMPRODUCT((1-'Emission Factors'!$C$37)^ROW(INDIRECT("1:" &amp; 'Emission Factors'!$C$45-1)))+1))</f>
        <v>0</v>
      </c>
      <c r="R2067" s="176">
        <f ca="1">IFERROR((($O2067+$Q2067)*'Emission Factors'!$C$10)+($P2067*'Emission Factors'!$C$17),"")</f>
        <v>0</v>
      </c>
      <c r="S2067" s="146" t="str">
        <f t="shared" ca="1" si="130"/>
        <v>N/A</v>
      </c>
      <c r="T2067" s="98">
        <f ca="1">IFERROR((($O2067+$Q2067)*'Emission Factors'!$C$11)+($P2067*'Emission Factors'!$C$18),"")</f>
        <v>0</v>
      </c>
      <c r="U2067" s="98">
        <f ca="1">IFERROR((($O2067+$Q2067)*'Emission Factors'!$C$12)+($P2067*'Emission Factors'!$C$19),"")</f>
        <v>0</v>
      </c>
      <c r="V2067" s="98">
        <f ca="1">IFERROR((($O2067+$Q2067)*'Emission Factors'!$C$13)+($P2067*'Emission Factors'!$C$20),"")</f>
        <v>0</v>
      </c>
      <c r="W2067" s="147">
        <f ca="1">IFERROR(IF(N2067="Residential",($O2067+Q2067)*'Emission Factors'!$C$14+(P2067*'Emission Factors'!$C$21),($O2067+Q2067)*'Emission Factors'!$C$15+(P2067*'Emission Factors'!$C$22)),"")</f>
        <v>0</v>
      </c>
      <c r="X2067" s="97">
        <f t="shared" si="131"/>
        <v>0</v>
      </c>
    </row>
    <row r="2068" spans="2:24" x14ac:dyDescent="0.3">
      <c r="B2068" s="94"/>
      <c r="C2068" s="95"/>
      <c r="D2068" s="95"/>
      <c r="E2068" s="95"/>
      <c r="F2068" s="144"/>
      <c r="G2068" s="94"/>
      <c r="H2068" s="145"/>
      <c r="I2068" s="96"/>
      <c r="J2068" s="96"/>
      <c r="K2068" s="96"/>
      <c r="L2068" s="96"/>
      <c r="M2068" s="96"/>
      <c r="N2068" s="96"/>
      <c r="O2068" s="97">
        <f t="shared" si="128"/>
        <v>0</v>
      </c>
      <c r="P2068" s="97">
        <f t="shared" si="129"/>
        <v>0</v>
      </c>
      <c r="Q2068" s="97" cm="1">
        <f t="array" aca="1" ref="Q2068" ca="1">IF(I2068=0,0,$E2068*$I2068*(SUMPRODUCT((1-'Emission Factors'!$C$37)^ROW(INDIRECT("1:" &amp; 'Emission Factors'!$C$45-1)))+1))</f>
        <v>0</v>
      </c>
      <c r="R2068" s="176">
        <f ca="1">IFERROR((($O2068+$Q2068)*'Emission Factors'!$C$10)+($P2068*'Emission Factors'!$C$17),"")</f>
        <v>0</v>
      </c>
      <c r="S2068" s="146" t="str">
        <f t="shared" ca="1" si="130"/>
        <v>N/A</v>
      </c>
      <c r="T2068" s="98">
        <f ca="1">IFERROR((($O2068+$Q2068)*'Emission Factors'!$C$11)+($P2068*'Emission Factors'!$C$18),"")</f>
        <v>0</v>
      </c>
      <c r="U2068" s="98">
        <f ca="1">IFERROR((($O2068+$Q2068)*'Emission Factors'!$C$12)+($P2068*'Emission Factors'!$C$19),"")</f>
        <v>0</v>
      </c>
      <c r="V2068" s="98">
        <f ca="1">IFERROR((($O2068+$Q2068)*'Emission Factors'!$C$13)+($P2068*'Emission Factors'!$C$20),"")</f>
        <v>0</v>
      </c>
      <c r="W2068" s="147">
        <f ca="1">IFERROR(IF(N2068="Residential",($O2068+Q2068)*'Emission Factors'!$C$14+(P2068*'Emission Factors'!$C$21),($O2068+Q2068)*'Emission Factors'!$C$15+(P2068*'Emission Factors'!$C$22)),"")</f>
        <v>0</v>
      </c>
      <c r="X2068" s="97">
        <f t="shared" si="131"/>
        <v>0</v>
      </c>
    </row>
    <row r="2069" spans="2:24" x14ac:dyDescent="0.3">
      <c r="B2069" s="94"/>
      <c r="C2069" s="95"/>
      <c r="D2069" s="95"/>
      <c r="E2069" s="95"/>
      <c r="F2069" s="144"/>
      <c r="G2069" s="94"/>
      <c r="H2069" s="145"/>
      <c r="I2069" s="96"/>
      <c r="J2069" s="96"/>
      <c r="K2069" s="96"/>
      <c r="L2069" s="96"/>
      <c r="M2069" s="96"/>
      <c r="N2069" s="96"/>
      <c r="O2069" s="97">
        <f t="shared" si="128"/>
        <v>0</v>
      </c>
      <c r="P2069" s="97">
        <f t="shared" si="129"/>
        <v>0</v>
      </c>
      <c r="Q2069" s="97" cm="1">
        <f t="array" aca="1" ref="Q2069" ca="1">IF(I2069=0,0,$E2069*$I2069*(SUMPRODUCT((1-'Emission Factors'!$C$37)^ROW(INDIRECT("1:" &amp; 'Emission Factors'!$C$45-1)))+1))</f>
        <v>0</v>
      </c>
      <c r="R2069" s="176">
        <f ca="1">IFERROR((($O2069+$Q2069)*'Emission Factors'!$C$10)+($P2069*'Emission Factors'!$C$17),"")</f>
        <v>0</v>
      </c>
      <c r="S2069" s="146" t="str">
        <f t="shared" ca="1" si="130"/>
        <v>N/A</v>
      </c>
      <c r="T2069" s="98">
        <f ca="1">IFERROR((($O2069+$Q2069)*'Emission Factors'!$C$11)+($P2069*'Emission Factors'!$C$18),"")</f>
        <v>0</v>
      </c>
      <c r="U2069" s="98">
        <f ca="1">IFERROR((($O2069+$Q2069)*'Emission Factors'!$C$12)+($P2069*'Emission Factors'!$C$19),"")</f>
        <v>0</v>
      </c>
      <c r="V2069" s="98">
        <f ca="1">IFERROR((($O2069+$Q2069)*'Emission Factors'!$C$13)+($P2069*'Emission Factors'!$C$20),"")</f>
        <v>0</v>
      </c>
      <c r="W2069" s="147">
        <f ca="1">IFERROR(IF(N2069="Residential",($O2069+Q2069)*'Emission Factors'!$C$14+(P2069*'Emission Factors'!$C$21),($O2069+Q2069)*'Emission Factors'!$C$15+(P2069*'Emission Factors'!$C$22)),"")</f>
        <v>0</v>
      </c>
      <c r="X2069" s="97">
        <f t="shared" si="131"/>
        <v>0</v>
      </c>
    </row>
    <row r="2070" spans="2:24" x14ac:dyDescent="0.3">
      <c r="B2070" s="94"/>
      <c r="C2070" s="95"/>
      <c r="D2070" s="95"/>
      <c r="E2070" s="95"/>
      <c r="F2070" s="144"/>
      <c r="G2070" s="94"/>
      <c r="H2070" s="145"/>
      <c r="I2070" s="96"/>
      <c r="J2070" s="96"/>
      <c r="K2070" s="96"/>
      <c r="L2070" s="96"/>
      <c r="M2070" s="96"/>
      <c r="N2070" s="96"/>
      <c r="O2070" s="97">
        <f t="shared" si="128"/>
        <v>0</v>
      </c>
      <c r="P2070" s="97">
        <f t="shared" si="129"/>
        <v>0</v>
      </c>
      <c r="Q2070" s="97" cm="1">
        <f t="array" aca="1" ref="Q2070" ca="1">IF(I2070=0,0,$E2070*$I2070*(SUMPRODUCT((1-'Emission Factors'!$C$37)^ROW(INDIRECT("1:" &amp; 'Emission Factors'!$C$45-1)))+1))</f>
        <v>0</v>
      </c>
      <c r="R2070" s="176">
        <f ca="1">IFERROR((($O2070+$Q2070)*'Emission Factors'!$C$10)+($P2070*'Emission Factors'!$C$17),"")</f>
        <v>0</v>
      </c>
      <c r="S2070" s="146" t="str">
        <f t="shared" ca="1" si="130"/>
        <v>N/A</v>
      </c>
      <c r="T2070" s="98">
        <f ca="1">IFERROR((($O2070+$Q2070)*'Emission Factors'!$C$11)+($P2070*'Emission Factors'!$C$18),"")</f>
        <v>0</v>
      </c>
      <c r="U2070" s="98">
        <f ca="1">IFERROR((($O2070+$Q2070)*'Emission Factors'!$C$12)+($P2070*'Emission Factors'!$C$19),"")</f>
        <v>0</v>
      </c>
      <c r="V2070" s="98">
        <f ca="1">IFERROR((($O2070+$Q2070)*'Emission Factors'!$C$13)+($P2070*'Emission Factors'!$C$20),"")</f>
        <v>0</v>
      </c>
      <c r="W2070" s="147">
        <f ca="1">IFERROR(IF(N2070="Residential",($O2070+Q2070)*'Emission Factors'!$C$14+(P2070*'Emission Factors'!$C$21),($O2070+Q2070)*'Emission Factors'!$C$15+(P2070*'Emission Factors'!$C$22)),"")</f>
        <v>0</v>
      </c>
      <c r="X2070" s="97">
        <f t="shared" si="131"/>
        <v>0</v>
      </c>
    </row>
    <row r="2071" spans="2:24" x14ac:dyDescent="0.3">
      <c r="B2071" s="94"/>
      <c r="C2071" s="95"/>
      <c r="D2071" s="95"/>
      <c r="E2071" s="95"/>
      <c r="F2071" s="144"/>
      <c r="G2071" s="94"/>
      <c r="H2071" s="145"/>
      <c r="I2071" s="96"/>
      <c r="J2071" s="96"/>
      <c r="K2071" s="96"/>
      <c r="L2071" s="96"/>
      <c r="M2071" s="96"/>
      <c r="N2071" s="96"/>
      <c r="O2071" s="97">
        <f t="shared" si="128"/>
        <v>0</v>
      </c>
      <c r="P2071" s="97">
        <f t="shared" si="129"/>
        <v>0</v>
      </c>
      <c r="Q2071" s="97" cm="1">
        <f t="array" aca="1" ref="Q2071" ca="1">IF(I2071=0,0,$E2071*$I2071*(SUMPRODUCT((1-'Emission Factors'!$C$37)^ROW(INDIRECT("1:" &amp; 'Emission Factors'!$C$45-1)))+1))</f>
        <v>0</v>
      </c>
      <c r="R2071" s="176">
        <f ca="1">IFERROR((($O2071+$Q2071)*'Emission Factors'!$C$10)+($P2071*'Emission Factors'!$C$17),"")</f>
        <v>0</v>
      </c>
      <c r="S2071" s="146" t="str">
        <f t="shared" ca="1" si="130"/>
        <v>N/A</v>
      </c>
      <c r="T2071" s="98">
        <f ca="1">IFERROR((($O2071+$Q2071)*'Emission Factors'!$C$11)+($P2071*'Emission Factors'!$C$18),"")</f>
        <v>0</v>
      </c>
      <c r="U2071" s="98">
        <f ca="1">IFERROR((($O2071+$Q2071)*'Emission Factors'!$C$12)+($P2071*'Emission Factors'!$C$19),"")</f>
        <v>0</v>
      </c>
      <c r="V2071" s="98">
        <f ca="1">IFERROR((($O2071+$Q2071)*'Emission Factors'!$C$13)+($P2071*'Emission Factors'!$C$20),"")</f>
        <v>0</v>
      </c>
      <c r="W2071" s="147">
        <f ca="1">IFERROR(IF(N2071="Residential",($O2071+Q2071)*'Emission Factors'!$C$14+(P2071*'Emission Factors'!$C$21),($O2071+Q2071)*'Emission Factors'!$C$15+(P2071*'Emission Factors'!$C$22)),"")</f>
        <v>0</v>
      </c>
      <c r="X2071" s="97">
        <f t="shared" si="131"/>
        <v>0</v>
      </c>
    </row>
    <row r="2072" spans="2:24" x14ac:dyDescent="0.3">
      <c r="B2072" s="94"/>
      <c r="C2072" s="95"/>
      <c r="D2072" s="95"/>
      <c r="E2072" s="95"/>
      <c r="F2072" s="144"/>
      <c r="G2072" s="94"/>
      <c r="H2072" s="145"/>
      <c r="I2072" s="96"/>
      <c r="J2072" s="96"/>
      <c r="K2072" s="96"/>
      <c r="L2072" s="96"/>
      <c r="M2072" s="96"/>
      <c r="N2072" s="96"/>
      <c r="O2072" s="97">
        <f t="shared" si="128"/>
        <v>0</v>
      </c>
      <c r="P2072" s="97">
        <f t="shared" si="129"/>
        <v>0</v>
      </c>
      <c r="Q2072" s="97" cm="1">
        <f t="array" aca="1" ref="Q2072" ca="1">IF(I2072=0,0,$E2072*$I2072*(SUMPRODUCT((1-'Emission Factors'!$C$37)^ROW(INDIRECT("1:" &amp; 'Emission Factors'!$C$45-1)))+1))</f>
        <v>0</v>
      </c>
      <c r="R2072" s="176">
        <f ca="1">IFERROR((($O2072+$Q2072)*'Emission Factors'!$C$10)+($P2072*'Emission Factors'!$C$17),"")</f>
        <v>0</v>
      </c>
      <c r="S2072" s="146" t="str">
        <f t="shared" ca="1" si="130"/>
        <v>N/A</v>
      </c>
      <c r="T2072" s="98">
        <f ca="1">IFERROR((($O2072+$Q2072)*'Emission Factors'!$C$11)+($P2072*'Emission Factors'!$C$18),"")</f>
        <v>0</v>
      </c>
      <c r="U2072" s="98">
        <f ca="1">IFERROR((($O2072+$Q2072)*'Emission Factors'!$C$12)+($P2072*'Emission Factors'!$C$19),"")</f>
        <v>0</v>
      </c>
      <c r="V2072" s="98">
        <f ca="1">IFERROR((($O2072+$Q2072)*'Emission Factors'!$C$13)+($P2072*'Emission Factors'!$C$20),"")</f>
        <v>0</v>
      </c>
      <c r="W2072" s="147">
        <f ca="1">IFERROR(IF(N2072="Residential",($O2072+Q2072)*'Emission Factors'!$C$14+(P2072*'Emission Factors'!$C$21),($O2072+Q2072)*'Emission Factors'!$C$15+(P2072*'Emission Factors'!$C$22)),"")</f>
        <v>0</v>
      </c>
      <c r="X2072" s="97">
        <f t="shared" si="131"/>
        <v>0</v>
      </c>
    </row>
    <row r="2073" spans="2:24" x14ac:dyDescent="0.3">
      <c r="B2073" s="94"/>
      <c r="C2073" s="95"/>
      <c r="D2073" s="95"/>
      <c r="E2073" s="95"/>
      <c r="F2073" s="144"/>
      <c r="G2073" s="94"/>
      <c r="H2073" s="145"/>
      <c r="I2073" s="96"/>
      <c r="J2073" s="96"/>
      <c r="K2073" s="96"/>
      <c r="L2073" s="96"/>
      <c r="M2073" s="96"/>
      <c r="N2073" s="96"/>
      <c r="O2073" s="97">
        <f t="shared" si="128"/>
        <v>0</v>
      </c>
      <c r="P2073" s="97">
        <f t="shared" si="129"/>
        <v>0</v>
      </c>
      <c r="Q2073" s="97" cm="1">
        <f t="array" aca="1" ref="Q2073" ca="1">IF(I2073=0,0,$E2073*$I2073*(SUMPRODUCT((1-'Emission Factors'!$C$37)^ROW(INDIRECT("1:" &amp; 'Emission Factors'!$C$45-1)))+1))</f>
        <v>0</v>
      </c>
      <c r="R2073" s="176">
        <f ca="1">IFERROR((($O2073+$Q2073)*'Emission Factors'!$C$10)+($P2073*'Emission Factors'!$C$17),"")</f>
        <v>0</v>
      </c>
      <c r="S2073" s="146" t="str">
        <f t="shared" ca="1" si="130"/>
        <v>N/A</v>
      </c>
      <c r="T2073" s="98">
        <f ca="1">IFERROR((($O2073+$Q2073)*'Emission Factors'!$C$11)+($P2073*'Emission Factors'!$C$18),"")</f>
        <v>0</v>
      </c>
      <c r="U2073" s="98">
        <f ca="1">IFERROR((($O2073+$Q2073)*'Emission Factors'!$C$12)+($P2073*'Emission Factors'!$C$19),"")</f>
        <v>0</v>
      </c>
      <c r="V2073" s="98">
        <f ca="1">IFERROR((($O2073+$Q2073)*'Emission Factors'!$C$13)+($P2073*'Emission Factors'!$C$20),"")</f>
        <v>0</v>
      </c>
      <c r="W2073" s="147">
        <f ca="1">IFERROR(IF(N2073="Residential",($O2073+Q2073)*'Emission Factors'!$C$14+(P2073*'Emission Factors'!$C$21),($O2073+Q2073)*'Emission Factors'!$C$15+(P2073*'Emission Factors'!$C$22)),"")</f>
        <v>0</v>
      </c>
      <c r="X2073" s="97">
        <f t="shared" si="131"/>
        <v>0</v>
      </c>
    </row>
    <row r="2074" spans="2:24" x14ac:dyDescent="0.3">
      <c r="B2074" s="94"/>
      <c r="C2074" s="95"/>
      <c r="D2074" s="95"/>
      <c r="E2074" s="95"/>
      <c r="F2074" s="144"/>
      <c r="G2074" s="94"/>
      <c r="H2074" s="145"/>
      <c r="I2074" s="96"/>
      <c r="J2074" s="96"/>
      <c r="K2074" s="96"/>
      <c r="L2074" s="96"/>
      <c r="M2074" s="96"/>
      <c r="N2074" s="96"/>
      <c r="O2074" s="97">
        <f t="shared" si="128"/>
        <v>0</v>
      </c>
      <c r="P2074" s="97">
        <f t="shared" si="129"/>
        <v>0</v>
      </c>
      <c r="Q2074" s="97" cm="1">
        <f t="array" aca="1" ref="Q2074" ca="1">IF(I2074=0,0,$E2074*$I2074*(SUMPRODUCT((1-'Emission Factors'!$C$37)^ROW(INDIRECT("1:" &amp; 'Emission Factors'!$C$45-1)))+1))</f>
        <v>0</v>
      </c>
      <c r="R2074" s="176">
        <f ca="1">IFERROR((($O2074+$Q2074)*'Emission Factors'!$C$10)+($P2074*'Emission Factors'!$C$17),"")</f>
        <v>0</v>
      </c>
      <c r="S2074" s="146" t="str">
        <f t="shared" ca="1" si="130"/>
        <v>N/A</v>
      </c>
      <c r="T2074" s="98">
        <f ca="1">IFERROR((($O2074+$Q2074)*'Emission Factors'!$C$11)+($P2074*'Emission Factors'!$C$18),"")</f>
        <v>0</v>
      </c>
      <c r="U2074" s="98">
        <f ca="1">IFERROR((($O2074+$Q2074)*'Emission Factors'!$C$12)+($P2074*'Emission Factors'!$C$19),"")</f>
        <v>0</v>
      </c>
      <c r="V2074" s="98">
        <f ca="1">IFERROR((($O2074+$Q2074)*'Emission Factors'!$C$13)+($P2074*'Emission Factors'!$C$20),"")</f>
        <v>0</v>
      </c>
      <c r="W2074" s="147">
        <f ca="1">IFERROR(IF(N2074="Residential",($O2074+Q2074)*'Emission Factors'!$C$14+(P2074*'Emission Factors'!$C$21),($O2074+Q2074)*'Emission Factors'!$C$15+(P2074*'Emission Factors'!$C$22)),"")</f>
        <v>0</v>
      </c>
      <c r="X2074" s="97">
        <f t="shared" si="131"/>
        <v>0</v>
      </c>
    </row>
    <row r="2075" spans="2:24" x14ac:dyDescent="0.3">
      <c r="B2075" s="94"/>
      <c r="C2075" s="95"/>
      <c r="D2075" s="95"/>
      <c r="E2075" s="95"/>
      <c r="F2075" s="144"/>
      <c r="G2075" s="94"/>
      <c r="H2075" s="145"/>
      <c r="I2075" s="96"/>
      <c r="J2075" s="96"/>
      <c r="K2075" s="96"/>
      <c r="L2075" s="96"/>
      <c r="M2075" s="96"/>
      <c r="N2075" s="96"/>
      <c r="O2075" s="97">
        <f t="shared" si="128"/>
        <v>0</v>
      </c>
      <c r="P2075" s="97">
        <f t="shared" si="129"/>
        <v>0</v>
      </c>
      <c r="Q2075" s="97" cm="1">
        <f t="array" aca="1" ref="Q2075" ca="1">IF(I2075=0,0,$E2075*$I2075*(SUMPRODUCT((1-'Emission Factors'!$C$37)^ROW(INDIRECT("1:" &amp; 'Emission Factors'!$C$45-1)))+1))</f>
        <v>0</v>
      </c>
      <c r="R2075" s="176">
        <f ca="1">IFERROR((($O2075+$Q2075)*'Emission Factors'!$C$10)+($P2075*'Emission Factors'!$C$17),"")</f>
        <v>0</v>
      </c>
      <c r="S2075" s="146" t="str">
        <f t="shared" ca="1" si="130"/>
        <v>N/A</v>
      </c>
      <c r="T2075" s="98">
        <f ca="1">IFERROR((($O2075+$Q2075)*'Emission Factors'!$C$11)+($P2075*'Emission Factors'!$C$18),"")</f>
        <v>0</v>
      </c>
      <c r="U2075" s="98">
        <f ca="1">IFERROR((($O2075+$Q2075)*'Emission Factors'!$C$12)+($P2075*'Emission Factors'!$C$19),"")</f>
        <v>0</v>
      </c>
      <c r="V2075" s="98">
        <f ca="1">IFERROR((($O2075+$Q2075)*'Emission Factors'!$C$13)+($P2075*'Emission Factors'!$C$20),"")</f>
        <v>0</v>
      </c>
      <c r="W2075" s="147">
        <f ca="1">IFERROR(IF(N2075="Residential",($O2075+Q2075)*'Emission Factors'!$C$14+(P2075*'Emission Factors'!$C$21),($O2075+Q2075)*'Emission Factors'!$C$15+(P2075*'Emission Factors'!$C$22)),"")</f>
        <v>0</v>
      </c>
      <c r="X2075" s="97">
        <f t="shared" si="131"/>
        <v>0</v>
      </c>
    </row>
    <row r="2076" spans="2:24" x14ac:dyDescent="0.3">
      <c r="B2076" s="94"/>
      <c r="C2076" s="95"/>
      <c r="D2076" s="95"/>
      <c r="E2076" s="95"/>
      <c r="F2076" s="144"/>
      <c r="G2076" s="94"/>
      <c r="H2076" s="145"/>
      <c r="I2076" s="96"/>
      <c r="J2076" s="96"/>
      <c r="K2076" s="96"/>
      <c r="L2076" s="96"/>
      <c r="M2076" s="96"/>
      <c r="N2076" s="96"/>
      <c r="O2076" s="97">
        <f t="shared" si="128"/>
        <v>0</v>
      </c>
      <c r="P2076" s="97">
        <f t="shared" si="129"/>
        <v>0</v>
      </c>
      <c r="Q2076" s="97" cm="1">
        <f t="array" aca="1" ref="Q2076" ca="1">IF(I2076=0,0,$E2076*$I2076*(SUMPRODUCT((1-'Emission Factors'!$C$37)^ROW(INDIRECT("1:" &amp; 'Emission Factors'!$C$45-1)))+1))</f>
        <v>0</v>
      </c>
      <c r="R2076" s="176">
        <f ca="1">IFERROR((($O2076+$Q2076)*'Emission Factors'!$C$10)+($P2076*'Emission Factors'!$C$17),"")</f>
        <v>0</v>
      </c>
      <c r="S2076" s="146" t="str">
        <f t="shared" ca="1" si="130"/>
        <v>N/A</v>
      </c>
      <c r="T2076" s="98">
        <f ca="1">IFERROR((($O2076+$Q2076)*'Emission Factors'!$C$11)+($P2076*'Emission Factors'!$C$18),"")</f>
        <v>0</v>
      </c>
      <c r="U2076" s="98">
        <f ca="1">IFERROR((($O2076+$Q2076)*'Emission Factors'!$C$12)+($P2076*'Emission Factors'!$C$19),"")</f>
        <v>0</v>
      </c>
      <c r="V2076" s="98">
        <f ca="1">IFERROR((($O2076+$Q2076)*'Emission Factors'!$C$13)+($P2076*'Emission Factors'!$C$20),"")</f>
        <v>0</v>
      </c>
      <c r="W2076" s="147">
        <f ca="1">IFERROR(IF(N2076="Residential",($O2076+Q2076)*'Emission Factors'!$C$14+(P2076*'Emission Factors'!$C$21),($O2076+Q2076)*'Emission Factors'!$C$15+(P2076*'Emission Factors'!$C$22)),"")</f>
        <v>0</v>
      </c>
      <c r="X2076" s="97">
        <f t="shared" si="131"/>
        <v>0</v>
      </c>
    </row>
    <row r="2077" spans="2:24" x14ac:dyDescent="0.3">
      <c r="B2077" s="94"/>
      <c r="C2077" s="95"/>
      <c r="D2077" s="95"/>
      <c r="E2077" s="95"/>
      <c r="F2077" s="144"/>
      <c r="G2077" s="94"/>
      <c r="H2077" s="145"/>
      <c r="I2077" s="96"/>
      <c r="J2077" s="96"/>
      <c r="K2077" s="96"/>
      <c r="L2077" s="96"/>
      <c r="M2077" s="96"/>
      <c r="N2077" s="96"/>
      <c r="O2077" s="97">
        <f t="shared" si="128"/>
        <v>0</v>
      </c>
      <c r="P2077" s="97">
        <f t="shared" si="129"/>
        <v>0</v>
      </c>
      <c r="Q2077" s="97" cm="1">
        <f t="array" aca="1" ref="Q2077" ca="1">IF(I2077=0,0,$E2077*$I2077*(SUMPRODUCT((1-'Emission Factors'!$C$37)^ROW(INDIRECT("1:" &amp; 'Emission Factors'!$C$45-1)))+1))</f>
        <v>0</v>
      </c>
      <c r="R2077" s="176">
        <f ca="1">IFERROR((($O2077+$Q2077)*'Emission Factors'!$C$10)+($P2077*'Emission Factors'!$C$17),"")</f>
        <v>0</v>
      </c>
      <c r="S2077" s="146" t="str">
        <f t="shared" ca="1" si="130"/>
        <v>N/A</v>
      </c>
      <c r="T2077" s="98">
        <f ca="1">IFERROR((($O2077+$Q2077)*'Emission Factors'!$C$11)+($P2077*'Emission Factors'!$C$18),"")</f>
        <v>0</v>
      </c>
      <c r="U2077" s="98">
        <f ca="1">IFERROR((($O2077+$Q2077)*'Emission Factors'!$C$12)+($P2077*'Emission Factors'!$C$19),"")</f>
        <v>0</v>
      </c>
      <c r="V2077" s="98">
        <f ca="1">IFERROR((($O2077+$Q2077)*'Emission Factors'!$C$13)+($P2077*'Emission Factors'!$C$20),"")</f>
        <v>0</v>
      </c>
      <c r="W2077" s="147">
        <f ca="1">IFERROR(IF(N2077="Residential",($O2077+Q2077)*'Emission Factors'!$C$14+(P2077*'Emission Factors'!$C$21),($O2077+Q2077)*'Emission Factors'!$C$15+(P2077*'Emission Factors'!$C$22)),"")</f>
        <v>0</v>
      </c>
      <c r="X2077" s="97">
        <f t="shared" si="131"/>
        <v>0</v>
      </c>
    </row>
    <row r="2078" spans="2:24" x14ac:dyDescent="0.3">
      <c r="B2078" s="94"/>
      <c r="C2078" s="95"/>
      <c r="D2078" s="95"/>
      <c r="E2078" s="95"/>
      <c r="F2078" s="144"/>
      <c r="G2078" s="94"/>
      <c r="H2078" s="145"/>
      <c r="I2078" s="96"/>
      <c r="J2078" s="96"/>
      <c r="K2078" s="96"/>
      <c r="L2078" s="96"/>
      <c r="M2078" s="96"/>
      <c r="N2078" s="96"/>
      <c r="O2078" s="97">
        <f t="shared" si="128"/>
        <v>0</v>
      </c>
      <c r="P2078" s="97">
        <f t="shared" si="129"/>
        <v>0</v>
      </c>
      <c r="Q2078" s="97" cm="1">
        <f t="array" aca="1" ref="Q2078" ca="1">IF(I2078=0,0,$E2078*$I2078*(SUMPRODUCT((1-'Emission Factors'!$C$37)^ROW(INDIRECT("1:" &amp; 'Emission Factors'!$C$45-1)))+1))</f>
        <v>0</v>
      </c>
      <c r="R2078" s="176">
        <f ca="1">IFERROR((($O2078+$Q2078)*'Emission Factors'!$C$10)+($P2078*'Emission Factors'!$C$17),"")</f>
        <v>0</v>
      </c>
      <c r="S2078" s="146" t="str">
        <f t="shared" ca="1" si="130"/>
        <v>N/A</v>
      </c>
      <c r="T2078" s="98">
        <f ca="1">IFERROR((($O2078+$Q2078)*'Emission Factors'!$C$11)+($P2078*'Emission Factors'!$C$18),"")</f>
        <v>0</v>
      </c>
      <c r="U2078" s="98">
        <f ca="1">IFERROR((($O2078+$Q2078)*'Emission Factors'!$C$12)+($P2078*'Emission Factors'!$C$19),"")</f>
        <v>0</v>
      </c>
      <c r="V2078" s="98">
        <f ca="1">IFERROR((($O2078+$Q2078)*'Emission Factors'!$C$13)+($P2078*'Emission Factors'!$C$20),"")</f>
        <v>0</v>
      </c>
      <c r="W2078" s="147">
        <f ca="1">IFERROR(IF(N2078="Residential",($O2078+Q2078)*'Emission Factors'!$C$14+(P2078*'Emission Factors'!$C$21),($O2078+Q2078)*'Emission Factors'!$C$15+(P2078*'Emission Factors'!$C$22)),"")</f>
        <v>0</v>
      </c>
      <c r="X2078" s="97">
        <f t="shared" si="131"/>
        <v>0</v>
      </c>
    </row>
    <row r="2079" spans="2:24" x14ac:dyDescent="0.3">
      <c r="B2079" s="94"/>
      <c r="C2079" s="95"/>
      <c r="D2079" s="95"/>
      <c r="E2079" s="95"/>
      <c r="F2079" s="144"/>
      <c r="G2079" s="94"/>
      <c r="H2079" s="145"/>
      <c r="I2079" s="96"/>
      <c r="J2079" s="96"/>
      <c r="K2079" s="96"/>
      <c r="L2079" s="96"/>
      <c r="M2079" s="96"/>
      <c r="N2079" s="96"/>
      <c r="O2079" s="97">
        <f t="shared" si="128"/>
        <v>0</v>
      </c>
      <c r="P2079" s="97">
        <f t="shared" si="129"/>
        <v>0</v>
      </c>
      <c r="Q2079" s="97" cm="1">
        <f t="array" aca="1" ref="Q2079" ca="1">IF(I2079=0,0,$E2079*$I2079*(SUMPRODUCT((1-'Emission Factors'!$C$37)^ROW(INDIRECT("1:" &amp; 'Emission Factors'!$C$45-1)))+1))</f>
        <v>0</v>
      </c>
      <c r="R2079" s="176">
        <f ca="1">IFERROR((($O2079+$Q2079)*'Emission Factors'!$C$10)+($P2079*'Emission Factors'!$C$17),"")</f>
        <v>0</v>
      </c>
      <c r="S2079" s="146" t="str">
        <f t="shared" ca="1" si="130"/>
        <v>N/A</v>
      </c>
      <c r="T2079" s="98">
        <f ca="1">IFERROR((($O2079+$Q2079)*'Emission Factors'!$C$11)+($P2079*'Emission Factors'!$C$18),"")</f>
        <v>0</v>
      </c>
      <c r="U2079" s="98">
        <f ca="1">IFERROR((($O2079+$Q2079)*'Emission Factors'!$C$12)+($P2079*'Emission Factors'!$C$19),"")</f>
        <v>0</v>
      </c>
      <c r="V2079" s="98">
        <f ca="1">IFERROR((($O2079+$Q2079)*'Emission Factors'!$C$13)+($P2079*'Emission Factors'!$C$20),"")</f>
        <v>0</v>
      </c>
      <c r="W2079" s="147">
        <f ca="1">IFERROR(IF(N2079="Residential",($O2079+Q2079)*'Emission Factors'!$C$14+(P2079*'Emission Factors'!$C$21),($O2079+Q2079)*'Emission Factors'!$C$15+(P2079*'Emission Factors'!$C$22)),"")</f>
        <v>0</v>
      </c>
      <c r="X2079" s="97">
        <f t="shared" si="131"/>
        <v>0</v>
      </c>
    </row>
    <row r="2080" spans="2:24" x14ac:dyDescent="0.3">
      <c r="B2080" s="94"/>
      <c r="C2080" s="95"/>
      <c r="D2080" s="95"/>
      <c r="E2080" s="95"/>
      <c r="F2080" s="144"/>
      <c r="G2080" s="94"/>
      <c r="H2080" s="145"/>
      <c r="I2080" s="96"/>
      <c r="J2080" s="96"/>
      <c r="K2080" s="96"/>
      <c r="L2080" s="96"/>
      <c r="M2080" s="96"/>
      <c r="N2080" s="96"/>
      <c r="O2080" s="97">
        <f t="shared" si="128"/>
        <v>0</v>
      </c>
      <c r="P2080" s="97">
        <f t="shared" si="129"/>
        <v>0</v>
      </c>
      <c r="Q2080" s="97" cm="1">
        <f t="array" aca="1" ref="Q2080" ca="1">IF(I2080=0,0,$E2080*$I2080*(SUMPRODUCT((1-'Emission Factors'!$C$37)^ROW(INDIRECT("1:" &amp; 'Emission Factors'!$C$45-1)))+1))</f>
        <v>0</v>
      </c>
      <c r="R2080" s="176">
        <f ca="1">IFERROR((($O2080+$Q2080)*'Emission Factors'!$C$10)+($P2080*'Emission Factors'!$C$17),"")</f>
        <v>0</v>
      </c>
      <c r="S2080" s="146" t="str">
        <f t="shared" ca="1" si="130"/>
        <v>N/A</v>
      </c>
      <c r="T2080" s="98">
        <f ca="1">IFERROR((($O2080+$Q2080)*'Emission Factors'!$C$11)+($P2080*'Emission Factors'!$C$18),"")</f>
        <v>0</v>
      </c>
      <c r="U2080" s="98">
        <f ca="1">IFERROR((($O2080+$Q2080)*'Emission Factors'!$C$12)+($P2080*'Emission Factors'!$C$19),"")</f>
        <v>0</v>
      </c>
      <c r="V2080" s="98">
        <f ca="1">IFERROR((($O2080+$Q2080)*'Emission Factors'!$C$13)+($P2080*'Emission Factors'!$C$20),"")</f>
        <v>0</v>
      </c>
      <c r="W2080" s="147">
        <f ca="1">IFERROR(IF(N2080="Residential",($O2080+Q2080)*'Emission Factors'!$C$14+(P2080*'Emission Factors'!$C$21),($O2080+Q2080)*'Emission Factors'!$C$15+(P2080*'Emission Factors'!$C$22)),"")</f>
        <v>0</v>
      </c>
      <c r="X2080" s="97">
        <f t="shared" si="131"/>
        <v>0</v>
      </c>
    </row>
    <row r="2081" spans="2:24" x14ac:dyDescent="0.3">
      <c r="B2081" s="94"/>
      <c r="C2081" s="95"/>
      <c r="D2081" s="95"/>
      <c r="E2081" s="95"/>
      <c r="F2081" s="144"/>
      <c r="G2081" s="94"/>
      <c r="H2081" s="145"/>
      <c r="I2081" s="96"/>
      <c r="J2081" s="96"/>
      <c r="K2081" s="96"/>
      <c r="L2081" s="96"/>
      <c r="M2081" s="96"/>
      <c r="N2081" s="96"/>
      <c r="O2081" s="97">
        <f t="shared" si="128"/>
        <v>0</v>
      </c>
      <c r="P2081" s="97">
        <f t="shared" si="129"/>
        <v>0</v>
      </c>
      <c r="Q2081" s="97" cm="1">
        <f t="array" aca="1" ref="Q2081" ca="1">IF(I2081=0,0,$E2081*$I2081*(SUMPRODUCT((1-'Emission Factors'!$C$37)^ROW(INDIRECT("1:" &amp; 'Emission Factors'!$C$45-1)))+1))</f>
        <v>0</v>
      </c>
      <c r="R2081" s="176">
        <f ca="1">IFERROR((($O2081+$Q2081)*'Emission Factors'!$C$10)+($P2081*'Emission Factors'!$C$17),"")</f>
        <v>0</v>
      </c>
      <c r="S2081" s="146" t="str">
        <f t="shared" ca="1" si="130"/>
        <v>N/A</v>
      </c>
      <c r="T2081" s="98">
        <f ca="1">IFERROR((($O2081+$Q2081)*'Emission Factors'!$C$11)+($P2081*'Emission Factors'!$C$18),"")</f>
        <v>0</v>
      </c>
      <c r="U2081" s="98">
        <f ca="1">IFERROR((($O2081+$Q2081)*'Emission Factors'!$C$12)+($P2081*'Emission Factors'!$C$19),"")</f>
        <v>0</v>
      </c>
      <c r="V2081" s="98">
        <f ca="1">IFERROR((($O2081+$Q2081)*'Emission Factors'!$C$13)+($P2081*'Emission Factors'!$C$20),"")</f>
        <v>0</v>
      </c>
      <c r="W2081" s="147">
        <f ca="1">IFERROR(IF(N2081="Residential",($O2081+Q2081)*'Emission Factors'!$C$14+(P2081*'Emission Factors'!$C$21),($O2081+Q2081)*'Emission Factors'!$C$15+(P2081*'Emission Factors'!$C$22)),"")</f>
        <v>0</v>
      </c>
      <c r="X2081" s="97">
        <f t="shared" si="131"/>
        <v>0</v>
      </c>
    </row>
    <row r="2082" spans="2:24" x14ac:dyDescent="0.3">
      <c r="B2082" s="94"/>
      <c r="C2082" s="95"/>
      <c r="D2082" s="95"/>
      <c r="E2082" s="95"/>
      <c r="F2082" s="144"/>
      <c r="G2082" s="94"/>
      <c r="H2082" s="145"/>
      <c r="I2082" s="96"/>
      <c r="J2082" s="96"/>
      <c r="K2082" s="96"/>
      <c r="L2082" s="96"/>
      <c r="M2082" s="96"/>
      <c r="N2082" s="96"/>
      <c r="O2082" s="97">
        <f t="shared" si="128"/>
        <v>0</v>
      </c>
      <c r="P2082" s="97">
        <f t="shared" si="129"/>
        <v>0</v>
      </c>
      <c r="Q2082" s="97" cm="1">
        <f t="array" aca="1" ref="Q2082" ca="1">IF(I2082=0,0,$E2082*$I2082*(SUMPRODUCT((1-'Emission Factors'!$C$37)^ROW(INDIRECT("1:" &amp; 'Emission Factors'!$C$45-1)))+1))</f>
        <v>0</v>
      </c>
      <c r="R2082" s="176">
        <f ca="1">IFERROR((($O2082+$Q2082)*'Emission Factors'!$C$10)+($P2082*'Emission Factors'!$C$17),"")</f>
        <v>0</v>
      </c>
      <c r="S2082" s="146" t="str">
        <f t="shared" ca="1" si="130"/>
        <v>N/A</v>
      </c>
      <c r="T2082" s="98">
        <f ca="1">IFERROR((($O2082+$Q2082)*'Emission Factors'!$C$11)+($P2082*'Emission Factors'!$C$18),"")</f>
        <v>0</v>
      </c>
      <c r="U2082" s="98">
        <f ca="1">IFERROR((($O2082+$Q2082)*'Emission Factors'!$C$12)+($P2082*'Emission Factors'!$C$19),"")</f>
        <v>0</v>
      </c>
      <c r="V2082" s="98">
        <f ca="1">IFERROR((($O2082+$Q2082)*'Emission Factors'!$C$13)+($P2082*'Emission Factors'!$C$20),"")</f>
        <v>0</v>
      </c>
      <c r="W2082" s="147">
        <f ca="1">IFERROR(IF(N2082="Residential",($O2082+Q2082)*'Emission Factors'!$C$14+(P2082*'Emission Factors'!$C$21),($O2082+Q2082)*'Emission Factors'!$C$15+(P2082*'Emission Factors'!$C$22)),"")</f>
        <v>0</v>
      </c>
      <c r="X2082" s="97">
        <f t="shared" si="131"/>
        <v>0</v>
      </c>
    </row>
    <row r="2083" spans="2:24" x14ac:dyDescent="0.3">
      <c r="B2083" s="94"/>
      <c r="C2083" s="95"/>
      <c r="D2083" s="95"/>
      <c r="E2083" s="95"/>
      <c r="F2083" s="144"/>
      <c r="G2083" s="94"/>
      <c r="H2083" s="145"/>
      <c r="I2083" s="96"/>
      <c r="J2083" s="96"/>
      <c r="K2083" s="96"/>
      <c r="L2083" s="96"/>
      <c r="M2083" s="96"/>
      <c r="N2083" s="96"/>
      <c r="O2083" s="97">
        <f t="shared" si="128"/>
        <v>0</v>
      </c>
      <c r="P2083" s="97">
        <f t="shared" si="129"/>
        <v>0</v>
      </c>
      <c r="Q2083" s="97" cm="1">
        <f t="array" aca="1" ref="Q2083" ca="1">IF(I2083=0,0,$E2083*$I2083*(SUMPRODUCT((1-'Emission Factors'!$C$37)^ROW(INDIRECT("1:" &amp; 'Emission Factors'!$C$45-1)))+1))</f>
        <v>0</v>
      </c>
      <c r="R2083" s="176">
        <f ca="1">IFERROR((($O2083+$Q2083)*'Emission Factors'!$C$10)+($P2083*'Emission Factors'!$C$17),"")</f>
        <v>0</v>
      </c>
      <c r="S2083" s="146" t="str">
        <f t="shared" ca="1" si="130"/>
        <v>N/A</v>
      </c>
      <c r="T2083" s="98">
        <f ca="1">IFERROR((($O2083+$Q2083)*'Emission Factors'!$C$11)+($P2083*'Emission Factors'!$C$18),"")</f>
        <v>0</v>
      </c>
      <c r="U2083" s="98">
        <f ca="1">IFERROR((($O2083+$Q2083)*'Emission Factors'!$C$12)+($P2083*'Emission Factors'!$C$19),"")</f>
        <v>0</v>
      </c>
      <c r="V2083" s="98">
        <f ca="1">IFERROR((($O2083+$Q2083)*'Emission Factors'!$C$13)+($P2083*'Emission Factors'!$C$20),"")</f>
        <v>0</v>
      </c>
      <c r="W2083" s="147">
        <f ca="1">IFERROR(IF(N2083="Residential",($O2083+Q2083)*'Emission Factors'!$C$14+(P2083*'Emission Factors'!$C$21),($O2083+Q2083)*'Emission Factors'!$C$15+(P2083*'Emission Factors'!$C$22)),"")</f>
        <v>0</v>
      </c>
      <c r="X2083" s="97">
        <f t="shared" si="131"/>
        <v>0</v>
      </c>
    </row>
    <row r="2084" spans="2:24" x14ac:dyDescent="0.3">
      <c r="B2084" s="94"/>
      <c r="C2084" s="95"/>
      <c r="D2084" s="95"/>
      <c r="E2084" s="95"/>
      <c r="F2084" s="144"/>
      <c r="G2084" s="94"/>
      <c r="H2084" s="145"/>
      <c r="I2084" s="96"/>
      <c r="J2084" s="96"/>
      <c r="K2084" s="96"/>
      <c r="L2084" s="96"/>
      <c r="M2084" s="96"/>
      <c r="N2084" s="96"/>
      <c r="O2084" s="97">
        <f t="shared" si="128"/>
        <v>0</v>
      </c>
      <c r="P2084" s="97">
        <f t="shared" si="129"/>
        <v>0</v>
      </c>
      <c r="Q2084" s="97" cm="1">
        <f t="array" aca="1" ref="Q2084" ca="1">IF(I2084=0,0,$E2084*$I2084*(SUMPRODUCT((1-'Emission Factors'!$C$37)^ROW(INDIRECT("1:" &amp; 'Emission Factors'!$C$45-1)))+1))</f>
        <v>0</v>
      </c>
      <c r="R2084" s="176">
        <f ca="1">IFERROR((($O2084+$Q2084)*'Emission Factors'!$C$10)+($P2084*'Emission Factors'!$C$17),"")</f>
        <v>0</v>
      </c>
      <c r="S2084" s="146" t="str">
        <f t="shared" ca="1" si="130"/>
        <v>N/A</v>
      </c>
      <c r="T2084" s="98">
        <f ca="1">IFERROR((($O2084+$Q2084)*'Emission Factors'!$C$11)+($P2084*'Emission Factors'!$C$18),"")</f>
        <v>0</v>
      </c>
      <c r="U2084" s="98">
        <f ca="1">IFERROR((($O2084+$Q2084)*'Emission Factors'!$C$12)+($P2084*'Emission Factors'!$C$19),"")</f>
        <v>0</v>
      </c>
      <c r="V2084" s="98">
        <f ca="1">IFERROR((($O2084+$Q2084)*'Emission Factors'!$C$13)+($P2084*'Emission Factors'!$C$20),"")</f>
        <v>0</v>
      </c>
      <c r="W2084" s="147">
        <f ca="1">IFERROR(IF(N2084="Residential",($O2084+Q2084)*'Emission Factors'!$C$14+(P2084*'Emission Factors'!$C$21),($O2084+Q2084)*'Emission Factors'!$C$15+(P2084*'Emission Factors'!$C$22)),"")</f>
        <v>0</v>
      </c>
      <c r="X2084" s="97">
        <f t="shared" si="131"/>
        <v>0</v>
      </c>
    </row>
    <row r="2085" spans="2:24" x14ac:dyDescent="0.3">
      <c r="B2085" s="94"/>
      <c r="C2085" s="95"/>
      <c r="D2085" s="95"/>
      <c r="E2085" s="95"/>
      <c r="F2085" s="144"/>
      <c r="G2085" s="94"/>
      <c r="H2085" s="145"/>
      <c r="I2085" s="96"/>
      <c r="J2085" s="96"/>
      <c r="K2085" s="96"/>
      <c r="L2085" s="96"/>
      <c r="M2085" s="96"/>
      <c r="N2085" s="96"/>
      <c r="O2085" s="97">
        <f t="shared" si="128"/>
        <v>0</v>
      </c>
      <c r="P2085" s="97">
        <f t="shared" si="129"/>
        <v>0</v>
      </c>
      <c r="Q2085" s="97" cm="1">
        <f t="array" aca="1" ref="Q2085" ca="1">IF(I2085=0,0,$E2085*$I2085*(SUMPRODUCT((1-'Emission Factors'!$C$37)^ROW(INDIRECT("1:" &amp; 'Emission Factors'!$C$45-1)))+1))</f>
        <v>0</v>
      </c>
      <c r="R2085" s="176">
        <f ca="1">IFERROR((($O2085+$Q2085)*'Emission Factors'!$C$10)+($P2085*'Emission Factors'!$C$17),"")</f>
        <v>0</v>
      </c>
      <c r="S2085" s="146" t="str">
        <f t="shared" ca="1" si="130"/>
        <v>N/A</v>
      </c>
      <c r="T2085" s="98">
        <f ca="1">IFERROR((($O2085+$Q2085)*'Emission Factors'!$C$11)+($P2085*'Emission Factors'!$C$18),"")</f>
        <v>0</v>
      </c>
      <c r="U2085" s="98">
        <f ca="1">IFERROR((($O2085+$Q2085)*'Emission Factors'!$C$12)+($P2085*'Emission Factors'!$C$19),"")</f>
        <v>0</v>
      </c>
      <c r="V2085" s="98">
        <f ca="1">IFERROR((($O2085+$Q2085)*'Emission Factors'!$C$13)+($P2085*'Emission Factors'!$C$20),"")</f>
        <v>0</v>
      </c>
      <c r="W2085" s="147">
        <f ca="1">IFERROR(IF(N2085="Residential",($O2085+Q2085)*'Emission Factors'!$C$14+(P2085*'Emission Factors'!$C$21),($O2085+Q2085)*'Emission Factors'!$C$15+(P2085*'Emission Factors'!$C$22)),"")</f>
        <v>0</v>
      </c>
      <c r="X2085" s="97">
        <f t="shared" si="131"/>
        <v>0</v>
      </c>
    </row>
    <row r="2086" spans="2:24" x14ac:dyDescent="0.3">
      <c r="B2086" s="94"/>
      <c r="C2086" s="95"/>
      <c r="D2086" s="95"/>
      <c r="E2086" s="95"/>
      <c r="F2086" s="144"/>
      <c r="G2086" s="94"/>
      <c r="H2086" s="145"/>
      <c r="I2086" s="96"/>
      <c r="J2086" s="96"/>
      <c r="K2086" s="96"/>
      <c r="L2086" s="96"/>
      <c r="M2086" s="96"/>
      <c r="N2086" s="96"/>
      <c r="O2086" s="97">
        <f t="shared" si="128"/>
        <v>0</v>
      </c>
      <c r="P2086" s="97">
        <f t="shared" si="129"/>
        <v>0</v>
      </c>
      <c r="Q2086" s="97" cm="1">
        <f t="array" aca="1" ref="Q2086" ca="1">IF(I2086=0,0,$E2086*$I2086*(SUMPRODUCT((1-'Emission Factors'!$C$37)^ROW(INDIRECT("1:" &amp; 'Emission Factors'!$C$45-1)))+1))</f>
        <v>0</v>
      </c>
      <c r="R2086" s="176">
        <f ca="1">IFERROR((($O2086+$Q2086)*'Emission Factors'!$C$10)+($P2086*'Emission Factors'!$C$17),"")</f>
        <v>0</v>
      </c>
      <c r="S2086" s="146" t="str">
        <f t="shared" ca="1" si="130"/>
        <v>N/A</v>
      </c>
      <c r="T2086" s="98">
        <f ca="1">IFERROR((($O2086+$Q2086)*'Emission Factors'!$C$11)+($P2086*'Emission Factors'!$C$18),"")</f>
        <v>0</v>
      </c>
      <c r="U2086" s="98">
        <f ca="1">IFERROR((($O2086+$Q2086)*'Emission Factors'!$C$12)+($P2086*'Emission Factors'!$C$19),"")</f>
        <v>0</v>
      </c>
      <c r="V2086" s="98">
        <f ca="1">IFERROR((($O2086+$Q2086)*'Emission Factors'!$C$13)+($P2086*'Emission Factors'!$C$20),"")</f>
        <v>0</v>
      </c>
      <c r="W2086" s="147">
        <f ca="1">IFERROR(IF(N2086="Residential",($O2086+Q2086)*'Emission Factors'!$C$14+(P2086*'Emission Factors'!$C$21),($O2086+Q2086)*'Emission Factors'!$C$15+(P2086*'Emission Factors'!$C$22)),"")</f>
        <v>0</v>
      </c>
      <c r="X2086" s="97">
        <f t="shared" si="131"/>
        <v>0</v>
      </c>
    </row>
    <row r="2087" spans="2:24" x14ac:dyDescent="0.3">
      <c r="B2087" s="94"/>
      <c r="C2087" s="95"/>
      <c r="D2087" s="95"/>
      <c r="E2087" s="95"/>
      <c r="F2087" s="144"/>
      <c r="G2087" s="94"/>
      <c r="H2087" s="145"/>
      <c r="I2087" s="96"/>
      <c r="J2087" s="96"/>
      <c r="K2087" s="96"/>
      <c r="L2087" s="96"/>
      <c r="M2087" s="96"/>
      <c r="N2087" s="96"/>
      <c r="O2087" s="97">
        <f t="shared" si="128"/>
        <v>0</v>
      </c>
      <c r="P2087" s="97">
        <f t="shared" si="129"/>
        <v>0</v>
      </c>
      <c r="Q2087" s="97" cm="1">
        <f t="array" aca="1" ref="Q2087" ca="1">IF(I2087=0,0,$E2087*$I2087*(SUMPRODUCT((1-'Emission Factors'!$C$37)^ROW(INDIRECT("1:" &amp; 'Emission Factors'!$C$45-1)))+1))</f>
        <v>0</v>
      </c>
      <c r="R2087" s="176">
        <f ca="1">IFERROR((($O2087+$Q2087)*'Emission Factors'!$C$10)+($P2087*'Emission Factors'!$C$17),"")</f>
        <v>0</v>
      </c>
      <c r="S2087" s="146" t="str">
        <f t="shared" ca="1" si="130"/>
        <v>N/A</v>
      </c>
      <c r="T2087" s="98">
        <f ca="1">IFERROR((($O2087+$Q2087)*'Emission Factors'!$C$11)+($P2087*'Emission Factors'!$C$18),"")</f>
        <v>0</v>
      </c>
      <c r="U2087" s="98">
        <f ca="1">IFERROR((($O2087+$Q2087)*'Emission Factors'!$C$12)+($P2087*'Emission Factors'!$C$19),"")</f>
        <v>0</v>
      </c>
      <c r="V2087" s="98">
        <f ca="1">IFERROR((($O2087+$Q2087)*'Emission Factors'!$C$13)+($P2087*'Emission Factors'!$C$20),"")</f>
        <v>0</v>
      </c>
      <c r="W2087" s="147">
        <f ca="1">IFERROR(IF(N2087="Residential",($O2087+Q2087)*'Emission Factors'!$C$14+(P2087*'Emission Factors'!$C$21),($O2087+Q2087)*'Emission Factors'!$C$15+(P2087*'Emission Factors'!$C$22)),"")</f>
        <v>0</v>
      </c>
      <c r="X2087" s="97">
        <f t="shared" si="131"/>
        <v>0</v>
      </c>
    </row>
    <row r="2088" spans="2:24" x14ac:dyDescent="0.3">
      <c r="B2088" s="94"/>
      <c r="C2088" s="95"/>
      <c r="D2088" s="95"/>
      <c r="E2088" s="95"/>
      <c r="F2088" s="144"/>
      <c r="G2088" s="94"/>
      <c r="H2088" s="145"/>
      <c r="I2088" s="96"/>
      <c r="J2088" s="96"/>
      <c r="K2088" s="96"/>
      <c r="L2088" s="96"/>
      <c r="M2088" s="96"/>
      <c r="N2088" s="96"/>
      <c r="O2088" s="97">
        <f t="shared" si="128"/>
        <v>0</v>
      </c>
      <c r="P2088" s="97">
        <f t="shared" si="129"/>
        <v>0</v>
      </c>
      <c r="Q2088" s="97" cm="1">
        <f t="array" aca="1" ref="Q2088" ca="1">IF(I2088=0,0,$E2088*$I2088*(SUMPRODUCT((1-'Emission Factors'!$C$37)^ROW(INDIRECT("1:" &amp; 'Emission Factors'!$C$45-1)))+1))</f>
        <v>0</v>
      </c>
      <c r="R2088" s="176">
        <f ca="1">IFERROR((($O2088+$Q2088)*'Emission Factors'!$C$10)+($P2088*'Emission Factors'!$C$17),"")</f>
        <v>0</v>
      </c>
      <c r="S2088" s="146" t="str">
        <f t="shared" ca="1" si="130"/>
        <v>N/A</v>
      </c>
      <c r="T2088" s="98">
        <f ca="1">IFERROR((($O2088+$Q2088)*'Emission Factors'!$C$11)+($P2088*'Emission Factors'!$C$18),"")</f>
        <v>0</v>
      </c>
      <c r="U2088" s="98">
        <f ca="1">IFERROR((($O2088+$Q2088)*'Emission Factors'!$C$12)+($P2088*'Emission Factors'!$C$19),"")</f>
        <v>0</v>
      </c>
      <c r="V2088" s="98">
        <f ca="1">IFERROR((($O2088+$Q2088)*'Emission Factors'!$C$13)+($P2088*'Emission Factors'!$C$20),"")</f>
        <v>0</v>
      </c>
      <c r="W2088" s="147">
        <f ca="1">IFERROR(IF(N2088="Residential",($O2088+Q2088)*'Emission Factors'!$C$14+(P2088*'Emission Factors'!$C$21),($O2088+Q2088)*'Emission Factors'!$C$15+(P2088*'Emission Factors'!$C$22)),"")</f>
        <v>0</v>
      </c>
      <c r="X2088" s="97">
        <f t="shared" si="131"/>
        <v>0</v>
      </c>
    </row>
    <row r="2089" spans="2:24" x14ac:dyDescent="0.3">
      <c r="B2089" s="94"/>
      <c r="C2089" s="95"/>
      <c r="D2089" s="95"/>
      <c r="E2089" s="95"/>
      <c r="F2089" s="144"/>
      <c r="G2089" s="94"/>
      <c r="H2089" s="145"/>
      <c r="I2089" s="96"/>
      <c r="J2089" s="96"/>
      <c r="K2089" s="96"/>
      <c r="L2089" s="96"/>
      <c r="M2089" s="96"/>
      <c r="N2089" s="96"/>
      <c r="O2089" s="97">
        <f t="shared" si="128"/>
        <v>0</v>
      </c>
      <c r="P2089" s="97">
        <f t="shared" si="129"/>
        <v>0</v>
      </c>
      <c r="Q2089" s="97" cm="1">
        <f t="array" aca="1" ref="Q2089" ca="1">IF(I2089=0,0,$E2089*$I2089*(SUMPRODUCT((1-'Emission Factors'!$C$37)^ROW(INDIRECT("1:" &amp; 'Emission Factors'!$C$45-1)))+1))</f>
        <v>0</v>
      </c>
      <c r="R2089" s="176">
        <f ca="1">IFERROR((($O2089+$Q2089)*'Emission Factors'!$C$10)+($P2089*'Emission Factors'!$C$17),"")</f>
        <v>0</v>
      </c>
      <c r="S2089" s="146" t="str">
        <f t="shared" ca="1" si="130"/>
        <v>N/A</v>
      </c>
      <c r="T2089" s="98">
        <f ca="1">IFERROR((($O2089+$Q2089)*'Emission Factors'!$C$11)+($P2089*'Emission Factors'!$C$18),"")</f>
        <v>0</v>
      </c>
      <c r="U2089" s="98">
        <f ca="1">IFERROR((($O2089+$Q2089)*'Emission Factors'!$C$12)+($P2089*'Emission Factors'!$C$19),"")</f>
        <v>0</v>
      </c>
      <c r="V2089" s="98">
        <f ca="1">IFERROR((($O2089+$Q2089)*'Emission Factors'!$C$13)+($P2089*'Emission Factors'!$C$20),"")</f>
        <v>0</v>
      </c>
      <c r="W2089" s="147">
        <f ca="1">IFERROR(IF(N2089="Residential",($O2089+Q2089)*'Emission Factors'!$C$14+(P2089*'Emission Factors'!$C$21),($O2089+Q2089)*'Emission Factors'!$C$15+(P2089*'Emission Factors'!$C$22)),"")</f>
        <v>0</v>
      </c>
      <c r="X2089" s="97">
        <f t="shared" si="131"/>
        <v>0</v>
      </c>
    </row>
    <row r="2090" spans="2:24" x14ac:dyDescent="0.3">
      <c r="B2090" s="94"/>
      <c r="C2090" s="95"/>
      <c r="D2090" s="95"/>
      <c r="E2090" s="95"/>
      <c r="F2090" s="144"/>
      <c r="G2090" s="94"/>
      <c r="H2090" s="145"/>
      <c r="I2090" s="96"/>
      <c r="J2090" s="96"/>
      <c r="K2090" s="96"/>
      <c r="L2090" s="96"/>
      <c r="M2090" s="96"/>
      <c r="N2090" s="96"/>
      <c r="O2090" s="97">
        <f t="shared" si="128"/>
        <v>0</v>
      </c>
      <c r="P2090" s="97">
        <f t="shared" si="129"/>
        <v>0</v>
      </c>
      <c r="Q2090" s="97" cm="1">
        <f t="array" aca="1" ref="Q2090" ca="1">IF(I2090=0,0,$E2090*$I2090*(SUMPRODUCT((1-'Emission Factors'!$C$37)^ROW(INDIRECT("1:" &amp; 'Emission Factors'!$C$45-1)))+1))</f>
        <v>0</v>
      </c>
      <c r="R2090" s="176">
        <f ca="1">IFERROR((($O2090+$Q2090)*'Emission Factors'!$C$10)+($P2090*'Emission Factors'!$C$17),"")</f>
        <v>0</v>
      </c>
      <c r="S2090" s="146" t="str">
        <f t="shared" ca="1" si="130"/>
        <v>N/A</v>
      </c>
      <c r="T2090" s="98">
        <f ca="1">IFERROR((($O2090+$Q2090)*'Emission Factors'!$C$11)+($P2090*'Emission Factors'!$C$18),"")</f>
        <v>0</v>
      </c>
      <c r="U2090" s="98">
        <f ca="1">IFERROR((($O2090+$Q2090)*'Emission Factors'!$C$12)+($P2090*'Emission Factors'!$C$19),"")</f>
        <v>0</v>
      </c>
      <c r="V2090" s="98">
        <f ca="1">IFERROR((($O2090+$Q2090)*'Emission Factors'!$C$13)+($P2090*'Emission Factors'!$C$20),"")</f>
        <v>0</v>
      </c>
      <c r="W2090" s="147">
        <f ca="1">IFERROR(IF(N2090="Residential",($O2090+Q2090)*'Emission Factors'!$C$14+(P2090*'Emission Factors'!$C$21),($O2090+Q2090)*'Emission Factors'!$C$15+(P2090*'Emission Factors'!$C$22)),"")</f>
        <v>0</v>
      </c>
      <c r="X2090" s="97">
        <f t="shared" si="131"/>
        <v>0</v>
      </c>
    </row>
    <row r="2091" spans="2:24" x14ac:dyDescent="0.3">
      <c r="B2091" s="94"/>
      <c r="C2091" s="95"/>
      <c r="D2091" s="95"/>
      <c r="E2091" s="95"/>
      <c r="F2091" s="144"/>
      <c r="G2091" s="94"/>
      <c r="H2091" s="145"/>
      <c r="I2091" s="96"/>
      <c r="J2091" s="96"/>
      <c r="K2091" s="96"/>
      <c r="L2091" s="96"/>
      <c r="M2091" s="96"/>
      <c r="N2091" s="96"/>
      <c r="O2091" s="97">
        <f t="shared" si="128"/>
        <v>0</v>
      </c>
      <c r="P2091" s="97">
        <f t="shared" si="129"/>
        <v>0</v>
      </c>
      <c r="Q2091" s="97" cm="1">
        <f t="array" aca="1" ref="Q2091" ca="1">IF(I2091=0,0,$E2091*$I2091*(SUMPRODUCT((1-'Emission Factors'!$C$37)^ROW(INDIRECT("1:" &amp; 'Emission Factors'!$C$45-1)))+1))</f>
        <v>0</v>
      </c>
      <c r="R2091" s="176">
        <f ca="1">IFERROR((($O2091+$Q2091)*'Emission Factors'!$C$10)+($P2091*'Emission Factors'!$C$17),"")</f>
        <v>0</v>
      </c>
      <c r="S2091" s="146" t="str">
        <f t="shared" ca="1" si="130"/>
        <v>N/A</v>
      </c>
      <c r="T2091" s="98">
        <f ca="1">IFERROR((($O2091+$Q2091)*'Emission Factors'!$C$11)+($P2091*'Emission Factors'!$C$18),"")</f>
        <v>0</v>
      </c>
      <c r="U2091" s="98">
        <f ca="1">IFERROR((($O2091+$Q2091)*'Emission Factors'!$C$12)+($P2091*'Emission Factors'!$C$19),"")</f>
        <v>0</v>
      </c>
      <c r="V2091" s="98">
        <f ca="1">IFERROR((($O2091+$Q2091)*'Emission Factors'!$C$13)+($P2091*'Emission Factors'!$C$20),"")</f>
        <v>0</v>
      </c>
      <c r="W2091" s="147">
        <f ca="1">IFERROR(IF(N2091="Residential",($O2091+Q2091)*'Emission Factors'!$C$14+(P2091*'Emission Factors'!$C$21),($O2091+Q2091)*'Emission Factors'!$C$15+(P2091*'Emission Factors'!$C$22)),"")</f>
        <v>0</v>
      </c>
      <c r="X2091" s="97">
        <f t="shared" si="131"/>
        <v>0</v>
      </c>
    </row>
    <row r="2092" spans="2:24" x14ac:dyDescent="0.3">
      <c r="B2092" s="94"/>
      <c r="C2092" s="95"/>
      <c r="D2092" s="95"/>
      <c r="E2092" s="95"/>
      <c r="F2092" s="144"/>
      <c r="G2092" s="94"/>
      <c r="H2092" s="145"/>
      <c r="I2092" s="96"/>
      <c r="J2092" s="96"/>
      <c r="K2092" s="96"/>
      <c r="L2092" s="96"/>
      <c r="M2092" s="96"/>
      <c r="N2092" s="96"/>
      <c r="O2092" s="97">
        <f t="shared" si="128"/>
        <v>0</v>
      </c>
      <c r="P2092" s="97">
        <f t="shared" si="129"/>
        <v>0</v>
      </c>
      <c r="Q2092" s="97" cm="1">
        <f t="array" aca="1" ref="Q2092" ca="1">IF(I2092=0,0,$E2092*$I2092*(SUMPRODUCT((1-'Emission Factors'!$C$37)^ROW(INDIRECT("1:" &amp; 'Emission Factors'!$C$45-1)))+1))</f>
        <v>0</v>
      </c>
      <c r="R2092" s="176">
        <f ca="1">IFERROR((($O2092+$Q2092)*'Emission Factors'!$C$10)+($P2092*'Emission Factors'!$C$17),"")</f>
        <v>0</v>
      </c>
      <c r="S2092" s="146" t="str">
        <f t="shared" ca="1" si="130"/>
        <v>N/A</v>
      </c>
      <c r="T2092" s="98">
        <f ca="1">IFERROR((($O2092+$Q2092)*'Emission Factors'!$C$11)+($P2092*'Emission Factors'!$C$18),"")</f>
        <v>0</v>
      </c>
      <c r="U2092" s="98">
        <f ca="1">IFERROR((($O2092+$Q2092)*'Emission Factors'!$C$12)+($P2092*'Emission Factors'!$C$19),"")</f>
        <v>0</v>
      </c>
      <c r="V2092" s="98">
        <f ca="1">IFERROR((($O2092+$Q2092)*'Emission Factors'!$C$13)+($P2092*'Emission Factors'!$C$20),"")</f>
        <v>0</v>
      </c>
      <c r="W2092" s="147">
        <f ca="1">IFERROR(IF(N2092="Residential",($O2092+Q2092)*'Emission Factors'!$C$14+(P2092*'Emission Factors'!$C$21),($O2092+Q2092)*'Emission Factors'!$C$15+(P2092*'Emission Factors'!$C$22)),"")</f>
        <v>0</v>
      </c>
      <c r="X2092" s="97">
        <f t="shared" si="131"/>
        <v>0</v>
      </c>
    </row>
    <row r="2093" spans="2:24" x14ac:dyDescent="0.3">
      <c r="B2093" s="94"/>
      <c r="C2093" s="95"/>
      <c r="D2093" s="95"/>
      <c r="E2093" s="95"/>
      <c r="F2093" s="144"/>
      <c r="G2093" s="94"/>
      <c r="H2093" s="145"/>
      <c r="I2093" s="96"/>
      <c r="J2093" s="96"/>
      <c r="K2093" s="96"/>
      <c r="L2093" s="96"/>
      <c r="M2093" s="96"/>
      <c r="N2093" s="96"/>
      <c r="O2093" s="97">
        <f t="shared" si="128"/>
        <v>0</v>
      </c>
      <c r="P2093" s="97">
        <f t="shared" si="129"/>
        <v>0</v>
      </c>
      <c r="Q2093" s="97" cm="1">
        <f t="array" aca="1" ref="Q2093" ca="1">IF(I2093=0,0,$E2093*$I2093*(SUMPRODUCT((1-'Emission Factors'!$C$37)^ROW(INDIRECT("1:" &amp; 'Emission Factors'!$C$45-1)))+1))</f>
        <v>0</v>
      </c>
      <c r="R2093" s="176">
        <f ca="1">IFERROR((($O2093+$Q2093)*'Emission Factors'!$C$10)+($P2093*'Emission Factors'!$C$17),"")</f>
        <v>0</v>
      </c>
      <c r="S2093" s="146" t="str">
        <f t="shared" ca="1" si="130"/>
        <v>N/A</v>
      </c>
      <c r="T2093" s="98">
        <f ca="1">IFERROR((($O2093+$Q2093)*'Emission Factors'!$C$11)+($P2093*'Emission Factors'!$C$18),"")</f>
        <v>0</v>
      </c>
      <c r="U2093" s="98">
        <f ca="1">IFERROR((($O2093+$Q2093)*'Emission Factors'!$C$12)+($P2093*'Emission Factors'!$C$19),"")</f>
        <v>0</v>
      </c>
      <c r="V2093" s="98">
        <f ca="1">IFERROR((($O2093+$Q2093)*'Emission Factors'!$C$13)+($P2093*'Emission Factors'!$C$20),"")</f>
        <v>0</v>
      </c>
      <c r="W2093" s="147">
        <f ca="1">IFERROR(IF(N2093="Residential",($O2093+Q2093)*'Emission Factors'!$C$14+(P2093*'Emission Factors'!$C$21),($O2093+Q2093)*'Emission Factors'!$C$15+(P2093*'Emission Factors'!$C$22)),"")</f>
        <v>0</v>
      </c>
      <c r="X2093" s="97">
        <f t="shared" si="131"/>
        <v>0</v>
      </c>
    </row>
    <row r="2094" spans="2:24" x14ac:dyDescent="0.3">
      <c r="B2094" s="94"/>
      <c r="C2094" s="95"/>
      <c r="D2094" s="95"/>
      <c r="E2094" s="95"/>
      <c r="F2094" s="144"/>
      <c r="G2094" s="94"/>
      <c r="H2094" s="145"/>
      <c r="I2094" s="96"/>
      <c r="J2094" s="96"/>
      <c r="K2094" s="96"/>
      <c r="L2094" s="96"/>
      <c r="M2094" s="96"/>
      <c r="N2094" s="96"/>
      <c r="O2094" s="97">
        <f t="shared" si="128"/>
        <v>0</v>
      </c>
      <c r="P2094" s="97">
        <f t="shared" si="129"/>
        <v>0</v>
      </c>
      <c r="Q2094" s="97" cm="1">
        <f t="array" aca="1" ref="Q2094" ca="1">IF(I2094=0,0,$E2094*$I2094*(SUMPRODUCT((1-'Emission Factors'!$C$37)^ROW(INDIRECT("1:" &amp; 'Emission Factors'!$C$45-1)))+1))</f>
        <v>0</v>
      </c>
      <c r="R2094" s="176">
        <f ca="1">IFERROR((($O2094+$Q2094)*'Emission Factors'!$C$10)+($P2094*'Emission Factors'!$C$17),"")</f>
        <v>0</v>
      </c>
      <c r="S2094" s="146" t="str">
        <f t="shared" ca="1" si="130"/>
        <v>N/A</v>
      </c>
      <c r="T2094" s="98">
        <f ca="1">IFERROR((($O2094+$Q2094)*'Emission Factors'!$C$11)+($P2094*'Emission Factors'!$C$18),"")</f>
        <v>0</v>
      </c>
      <c r="U2094" s="98">
        <f ca="1">IFERROR((($O2094+$Q2094)*'Emission Factors'!$C$12)+($P2094*'Emission Factors'!$C$19),"")</f>
        <v>0</v>
      </c>
      <c r="V2094" s="98">
        <f ca="1">IFERROR((($O2094+$Q2094)*'Emission Factors'!$C$13)+($P2094*'Emission Factors'!$C$20),"")</f>
        <v>0</v>
      </c>
      <c r="W2094" s="147">
        <f ca="1">IFERROR(IF(N2094="Residential",($O2094+Q2094)*'Emission Factors'!$C$14+(P2094*'Emission Factors'!$C$21),($O2094+Q2094)*'Emission Factors'!$C$15+(P2094*'Emission Factors'!$C$22)),"")</f>
        <v>0</v>
      </c>
      <c r="X2094" s="97">
        <f t="shared" si="131"/>
        <v>0</v>
      </c>
    </row>
    <row r="2095" spans="2:24" x14ac:dyDescent="0.3">
      <c r="B2095" s="94"/>
      <c r="C2095" s="95"/>
      <c r="D2095" s="95"/>
      <c r="E2095" s="95"/>
      <c r="F2095" s="144"/>
      <c r="G2095" s="94"/>
      <c r="H2095" s="145"/>
      <c r="I2095" s="96"/>
      <c r="J2095" s="96"/>
      <c r="K2095" s="96"/>
      <c r="L2095" s="96"/>
      <c r="M2095" s="96"/>
      <c r="N2095" s="96"/>
      <c r="O2095" s="97">
        <f t="shared" si="128"/>
        <v>0</v>
      </c>
      <c r="P2095" s="97">
        <f t="shared" si="129"/>
        <v>0</v>
      </c>
      <c r="Q2095" s="97" cm="1">
        <f t="array" aca="1" ref="Q2095" ca="1">IF(I2095=0,0,$E2095*$I2095*(SUMPRODUCT((1-'Emission Factors'!$C$37)^ROW(INDIRECT("1:" &amp; 'Emission Factors'!$C$45-1)))+1))</f>
        <v>0</v>
      </c>
      <c r="R2095" s="176">
        <f ca="1">IFERROR((($O2095+$Q2095)*'Emission Factors'!$C$10)+($P2095*'Emission Factors'!$C$17),"")</f>
        <v>0</v>
      </c>
      <c r="S2095" s="146" t="str">
        <f t="shared" ca="1" si="130"/>
        <v>N/A</v>
      </c>
      <c r="T2095" s="98">
        <f ca="1">IFERROR((($O2095+$Q2095)*'Emission Factors'!$C$11)+($P2095*'Emission Factors'!$C$18),"")</f>
        <v>0</v>
      </c>
      <c r="U2095" s="98">
        <f ca="1">IFERROR((($O2095+$Q2095)*'Emission Factors'!$C$12)+($P2095*'Emission Factors'!$C$19),"")</f>
        <v>0</v>
      </c>
      <c r="V2095" s="98">
        <f ca="1">IFERROR((($O2095+$Q2095)*'Emission Factors'!$C$13)+($P2095*'Emission Factors'!$C$20),"")</f>
        <v>0</v>
      </c>
      <c r="W2095" s="147">
        <f ca="1">IFERROR(IF(N2095="Residential",($O2095+Q2095)*'Emission Factors'!$C$14+(P2095*'Emission Factors'!$C$21),($O2095+Q2095)*'Emission Factors'!$C$15+(P2095*'Emission Factors'!$C$22)),"")</f>
        <v>0</v>
      </c>
      <c r="X2095" s="97">
        <f t="shared" si="131"/>
        <v>0</v>
      </c>
    </row>
    <row r="2096" spans="2:24" x14ac:dyDescent="0.3">
      <c r="B2096" s="94"/>
      <c r="C2096" s="95"/>
      <c r="D2096" s="95"/>
      <c r="E2096" s="95"/>
      <c r="F2096" s="144"/>
      <c r="G2096" s="94"/>
      <c r="H2096" s="145"/>
      <c r="I2096" s="96"/>
      <c r="J2096" s="96"/>
      <c r="K2096" s="96"/>
      <c r="L2096" s="96"/>
      <c r="M2096" s="96"/>
      <c r="N2096" s="96"/>
      <c r="O2096" s="97">
        <f t="shared" si="128"/>
        <v>0</v>
      </c>
      <c r="P2096" s="97">
        <f t="shared" si="129"/>
        <v>0</v>
      </c>
      <c r="Q2096" s="97" cm="1">
        <f t="array" aca="1" ref="Q2096" ca="1">IF(I2096=0,0,$E2096*$I2096*(SUMPRODUCT((1-'Emission Factors'!$C$37)^ROW(INDIRECT("1:" &amp; 'Emission Factors'!$C$45-1)))+1))</f>
        <v>0</v>
      </c>
      <c r="R2096" s="176">
        <f ca="1">IFERROR((($O2096+$Q2096)*'Emission Factors'!$C$10)+($P2096*'Emission Factors'!$C$17),"")</f>
        <v>0</v>
      </c>
      <c r="S2096" s="146" t="str">
        <f t="shared" ca="1" si="130"/>
        <v>N/A</v>
      </c>
      <c r="T2096" s="98">
        <f ca="1">IFERROR((($O2096+$Q2096)*'Emission Factors'!$C$11)+($P2096*'Emission Factors'!$C$18),"")</f>
        <v>0</v>
      </c>
      <c r="U2096" s="98">
        <f ca="1">IFERROR((($O2096+$Q2096)*'Emission Factors'!$C$12)+($P2096*'Emission Factors'!$C$19),"")</f>
        <v>0</v>
      </c>
      <c r="V2096" s="98">
        <f ca="1">IFERROR((($O2096+$Q2096)*'Emission Factors'!$C$13)+($P2096*'Emission Factors'!$C$20),"")</f>
        <v>0</v>
      </c>
      <c r="W2096" s="147">
        <f ca="1">IFERROR(IF(N2096="Residential",($O2096+Q2096)*'Emission Factors'!$C$14+(P2096*'Emission Factors'!$C$21),($O2096+Q2096)*'Emission Factors'!$C$15+(P2096*'Emission Factors'!$C$22)),"")</f>
        <v>0</v>
      </c>
      <c r="X2096" s="97">
        <f t="shared" si="131"/>
        <v>0</v>
      </c>
    </row>
    <row r="2097" spans="2:24" x14ac:dyDescent="0.3">
      <c r="B2097" s="94"/>
      <c r="C2097" s="95"/>
      <c r="D2097" s="95"/>
      <c r="E2097" s="95"/>
      <c r="F2097" s="144"/>
      <c r="G2097" s="94"/>
      <c r="H2097" s="145"/>
      <c r="I2097" s="96"/>
      <c r="J2097" s="96"/>
      <c r="K2097" s="96"/>
      <c r="L2097" s="96"/>
      <c r="M2097" s="96"/>
      <c r="N2097" s="96"/>
      <c r="O2097" s="97">
        <f t="shared" si="128"/>
        <v>0</v>
      </c>
      <c r="P2097" s="97">
        <f t="shared" si="129"/>
        <v>0</v>
      </c>
      <c r="Q2097" s="97" cm="1">
        <f t="array" aca="1" ref="Q2097" ca="1">IF(I2097=0,0,$E2097*$I2097*(SUMPRODUCT((1-'Emission Factors'!$C$37)^ROW(INDIRECT("1:" &amp; 'Emission Factors'!$C$45-1)))+1))</f>
        <v>0</v>
      </c>
      <c r="R2097" s="176">
        <f ca="1">IFERROR((($O2097+$Q2097)*'Emission Factors'!$C$10)+($P2097*'Emission Factors'!$C$17),"")</f>
        <v>0</v>
      </c>
      <c r="S2097" s="146" t="str">
        <f t="shared" ca="1" si="130"/>
        <v>N/A</v>
      </c>
      <c r="T2097" s="98">
        <f ca="1">IFERROR((($O2097+$Q2097)*'Emission Factors'!$C$11)+($P2097*'Emission Factors'!$C$18),"")</f>
        <v>0</v>
      </c>
      <c r="U2097" s="98">
        <f ca="1">IFERROR((($O2097+$Q2097)*'Emission Factors'!$C$12)+($P2097*'Emission Factors'!$C$19),"")</f>
        <v>0</v>
      </c>
      <c r="V2097" s="98">
        <f ca="1">IFERROR((($O2097+$Q2097)*'Emission Factors'!$C$13)+($P2097*'Emission Factors'!$C$20),"")</f>
        <v>0</v>
      </c>
      <c r="W2097" s="147">
        <f ca="1">IFERROR(IF(N2097="Residential",($O2097+Q2097)*'Emission Factors'!$C$14+(P2097*'Emission Factors'!$C$21),($O2097+Q2097)*'Emission Factors'!$C$15+(P2097*'Emission Factors'!$C$22)),"")</f>
        <v>0</v>
      </c>
      <c r="X2097" s="97">
        <f t="shared" si="131"/>
        <v>0</v>
      </c>
    </row>
    <row r="2098" spans="2:24" x14ac:dyDescent="0.3">
      <c r="B2098" s="94"/>
      <c r="C2098" s="95"/>
      <c r="D2098" s="95"/>
      <c r="E2098" s="95"/>
      <c r="F2098" s="144"/>
      <c r="G2098" s="94"/>
      <c r="H2098" s="145"/>
      <c r="I2098" s="96"/>
      <c r="J2098" s="96"/>
      <c r="K2098" s="96"/>
      <c r="L2098" s="96"/>
      <c r="M2098" s="96"/>
      <c r="N2098" s="96"/>
      <c r="O2098" s="97">
        <f t="shared" si="128"/>
        <v>0</v>
      </c>
      <c r="P2098" s="97">
        <f t="shared" si="129"/>
        <v>0</v>
      </c>
      <c r="Q2098" s="97" cm="1">
        <f t="array" aca="1" ref="Q2098" ca="1">IF(I2098=0,0,$E2098*$I2098*(SUMPRODUCT((1-'Emission Factors'!$C$37)^ROW(INDIRECT("1:" &amp; 'Emission Factors'!$C$45-1)))+1))</f>
        <v>0</v>
      </c>
      <c r="R2098" s="176">
        <f ca="1">IFERROR((($O2098+$Q2098)*'Emission Factors'!$C$10)+($P2098*'Emission Factors'!$C$17),"")</f>
        <v>0</v>
      </c>
      <c r="S2098" s="146" t="str">
        <f t="shared" ca="1" si="130"/>
        <v>N/A</v>
      </c>
      <c r="T2098" s="98">
        <f ca="1">IFERROR((($O2098+$Q2098)*'Emission Factors'!$C$11)+($P2098*'Emission Factors'!$C$18),"")</f>
        <v>0</v>
      </c>
      <c r="U2098" s="98">
        <f ca="1">IFERROR((($O2098+$Q2098)*'Emission Factors'!$C$12)+($P2098*'Emission Factors'!$C$19),"")</f>
        <v>0</v>
      </c>
      <c r="V2098" s="98">
        <f ca="1">IFERROR((($O2098+$Q2098)*'Emission Factors'!$C$13)+($P2098*'Emission Factors'!$C$20),"")</f>
        <v>0</v>
      </c>
      <c r="W2098" s="147">
        <f ca="1">IFERROR(IF(N2098="Residential",($O2098+Q2098)*'Emission Factors'!$C$14+(P2098*'Emission Factors'!$C$21),($O2098+Q2098)*'Emission Factors'!$C$15+(P2098*'Emission Factors'!$C$22)),"")</f>
        <v>0</v>
      </c>
      <c r="X2098" s="97">
        <f t="shared" si="131"/>
        <v>0</v>
      </c>
    </row>
    <row r="2099" spans="2:24" x14ac:dyDescent="0.3">
      <c r="B2099" s="94"/>
      <c r="C2099" s="95"/>
      <c r="D2099" s="95"/>
      <c r="E2099" s="95"/>
      <c r="F2099" s="144"/>
      <c r="G2099" s="94"/>
      <c r="H2099" s="145"/>
      <c r="I2099" s="96"/>
      <c r="J2099" s="96"/>
      <c r="K2099" s="96"/>
      <c r="L2099" s="96"/>
      <c r="M2099" s="96"/>
      <c r="N2099" s="96"/>
      <c r="O2099" s="97">
        <f t="shared" si="128"/>
        <v>0</v>
      </c>
      <c r="P2099" s="97">
        <f t="shared" si="129"/>
        <v>0</v>
      </c>
      <c r="Q2099" s="97" cm="1">
        <f t="array" aca="1" ref="Q2099" ca="1">IF(I2099=0,0,$E2099*$I2099*(SUMPRODUCT((1-'Emission Factors'!$C$37)^ROW(INDIRECT("1:" &amp; 'Emission Factors'!$C$45-1)))+1))</f>
        <v>0</v>
      </c>
      <c r="R2099" s="176">
        <f ca="1">IFERROR((($O2099+$Q2099)*'Emission Factors'!$C$10)+($P2099*'Emission Factors'!$C$17),"")</f>
        <v>0</v>
      </c>
      <c r="S2099" s="146" t="str">
        <f t="shared" ca="1" si="130"/>
        <v>N/A</v>
      </c>
      <c r="T2099" s="98">
        <f ca="1">IFERROR((($O2099+$Q2099)*'Emission Factors'!$C$11)+($P2099*'Emission Factors'!$C$18),"")</f>
        <v>0</v>
      </c>
      <c r="U2099" s="98">
        <f ca="1">IFERROR((($O2099+$Q2099)*'Emission Factors'!$C$12)+($P2099*'Emission Factors'!$C$19),"")</f>
        <v>0</v>
      </c>
      <c r="V2099" s="98">
        <f ca="1">IFERROR((($O2099+$Q2099)*'Emission Factors'!$C$13)+($P2099*'Emission Factors'!$C$20),"")</f>
        <v>0</v>
      </c>
      <c r="W2099" s="147">
        <f ca="1">IFERROR(IF(N2099="Residential",($O2099+Q2099)*'Emission Factors'!$C$14+(P2099*'Emission Factors'!$C$21),($O2099+Q2099)*'Emission Factors'!$C$15+(P2099*'Emission Factors'!$C$22)),"")</f>
        <v>0</v>
      </c>
      <c r="X2099" s="97">
        <f t="shared" si="131"/>
        <v>0</v>
      </c>
    </row>
    <row r="2100" spans="2:24" x14ac:dyDescent="0.3">
      <c r="B2100" s="94"/>
      <c r="C2100" s="95"/>
      <c r="D2100" s="95"/>
      <c r="E2100" s="95"/>
      <c r="F2100" s="144"/>
      <c r="G2100" s="94"/>
      <c r="H2100" s="145"/>
      <c r="I2100" s="96"/>
      <c r="J2100" s="96"/>
      <c r="K2100" s="96"/>
      <c r="L2100" s="96"/>
      <c r="M2100" s="96"/>
      <c r="N2100" s="96"/>
      <c r="O2100" s="97">
        <f t="shared" si="128"/>
        <v>0</v>
      </c>
      <c r="P2100" s="97">
        <f t="shared" si="129"/>
        <v>0</v>
      </c>
      <c r="Q2100" s="97" cm="1">
        <f t="array" aca="1" ref="Q2100" ca="1">IF(I2100=0,0,$E2100*$I2100*(SUMPRODUCT((1-'Emission Factors'!$C$37)^ROW(INDIRECT("1:" &amp; 'Emission Factors'!$C$45-1)))+1))</f>
        <v>0</v>
      </c>
      <c r="R2100" s="176">
        <f ca="1">IFERROR((($O2100+$Q2100)*'Emission Factors'!$C$10)+($P2100*'Emission Factors'!$C$17),"")</f>
        <v>0</v>
      </c>
      <c r="S2100" s="146" t="str">
        <f t="shared" ca="1" si="130"/>
        <v>N/A</v>
      </c>
      <c r="T2100" s="98">
        <f ca="1">IFERROR((($O2100+$Q2100)*'Emission Factors'!$C$11)+($P2100*'Emission Factors'!$C$18),"")</f>
        <v>0</v>
      </c>
      <c r="U2100" s="98">
        <f ca="1">IFERROR((($O2100+$Q2100)*'Emission Factors'!$C$12)+($P2100*'Emission Factors'!$C$19),"")</f>
        <v>0</v>
      </c>
      <c r="V2100" s="98">
        <f ca="1">IFERROR((($O2100+$Q2100)*'Emission Factors'!$C$13)+($P2100*'Emission Factors'!$C$20),"")</f>
        <v>0</v>
      </c>
      <c r="W2100" s="147">
        <f ca="1">IFERROR(IF(N2100="Residential",($O2100+Q2100)*'Emission Factors'!$C$14+(P2100*'Emission Factors'!$C$21),($O2100+Q2100)*'Emission Factors'!$C$15+(P2100*'Emission Factors'!$C$22)),"")</f>
        <v>0</v>
      </c>
      <c r="X2100" s="97">
        <f t="shared" si="131"/>
        <v>0</v>
      </c>
    </row>
    <row r="2101" spans="2:24" x14ac:dyDescent="0.3">
      <c r="B2101" s="94"/>
      <c r="C2101" s="95"/>
      <c r="D2101" s="95"/>
      <c r="E2101" s="95"/>
      <c r="F2101" s="144"/>
      <c r="G2101" s="94"/>
      <c r="H2101" s="145"/>
      <c r="I2101" s="96"/>
      <c r="J2101" s="96"/>
      <c r="K2101" s="96"/>
      <c r="L2101" s="96"/>
      <c r="M2101" s="96"/>
      <c r="N2101" s="96"/>
      <c r="O2101" s="97">
        <f t="shared" si="128"/>
        <v>0</v>
      </c>
      <c r="P2101" s="97">
        <f t="shared" si="129"/>
        <v>0</v>
      </c>
      <c r="Q2101" s="97" cm="1">
        <f t="array" aca="1" ref="Q2101" ca="1">IF(I2101=0,0,$E2101*$I2101*(SUMPRODUCT((1-'Emission Factors'!$C$37)^ROW(INDIRECT("1:" &amp; 'Emission Factors'!$C$45-1)))+1))</f>
        <v>0</v>
      </c>
      <c r="R2101" s="176">
        <f ca="1">IFERROR((($O2101+$Q2101)*'Emission Factors'!$C$10)+($P2101*'Emission Factors'!$C$17),"")</f>
        <v>0</v>
      </c>
      <c r="S2101" s="146" t="str">
        <f t="shared" ca="1" si="130"/>
        <v>N/A</v>
      </c>
      <c r="T2101" s="98">
        <f ca="1">IFERROR((($O2101+$Q2101)*'Emission Factors'!$C$11)+($P2101*'Emission Factors'!$C$18),"")</f>
        <v>0</v>
      </c>
      <c r="U2101" s="98">
        <f ca="1">IFERROR((($O2101+$Q2101)*'Emission Factors'!$C$12)+($P2101*'Emission Factors'!$C$19),"")</f>
        <v>0</v>
      </c>
      <c r="V2101" s="98">
        <f ca="1">IFERROR((($O2101+$Q2101)*'Emission Factors'!$C$13)+($P2101*'Emission Factors'!$C$20),"")</f>
        <v>0</v>
      </c>
      <c r="W2101" s="147">
        <f ca="1">IFERROR(IF(N2101="Residential",($O2101+Q2101)*'Emission Factors'!$C$14+(P2101*'Emission Factors'!$C$21),($O2101+Q2101)*'Emission Factors'!$C$15+(P2101*'Emission Factors'!$C$22)),"")</f>
        <v>0</v>
      </c>
      <c r="X2101" s="97">
        <f t="shared" si="131"/>
        <v>0</v>
      </c>
    </row>
    <row r="2102" spans="2:24" x14ac:dyDescent="0.3">
      <c r="B2102" s="94"/>
      <c r="C2102" s="95"/>
      <c r="D2102" s="95"/>
      <c r="E2102" s="95"/>
      <c r="F2102" s="144"/>
      <c r="G2102" s="94"/>
      <c r="H2102" s="145"/>
      <c r="I2102" s="96"/>
      <c r="J2102" s="96"/>
      <c r="K2102" s="96"/>
      <c r="L2102" s="96"/>
      <c r="M2102" s="96"/>
      <c r="N2102" s="96"/>
      <c r="O2102" s="97">
        <f t="shared" si="128"/>
        <v>0</v>
      </c>
      <c r="P2102" s="97">
        <f t="shared" si="129"/>
        <v>0</v>
      </c>
      <c r="Q2102" s="97" cm="1">
        <f t="array" aca="1" ref="Q2102" ca="1">IF(I2102=0,0,$E2102*$I2102*(SUMPRODUCT((1-'Emission Factors'!$C$37)^ROW(INDIRECT("1:" &amp; 'Emission Factors'!$C$45-1)))+1))</f>
        <v>0</v>
      </c>
      <c r="R2102" s="176">
        <f ca="1">IFERROR((($O2102+$Q2102)*'Emission Factors'!$C$10)+($P2102*'Emission Factors'!$C$17),"")</f>
        <v>0</v>
      </c>
      <c r="S2102" s="146" t="str">
        <f t="shared" ca="1" si="130"/>
        <v>N/A</v>
      </c>
      <c r="T2102" s="98">
        <f ca="1">IFERROR((($O2102+$Q2102)*'Emission Factors'!$C$11)+($P2102*'Emission Factors'!$C$18),"")</f>
        <v>0</v>
      </c>
      <c r="U2102" s="98">
        <f ca="1">IFERROR((($O2102+$Q2102)*'Emission Factors'!$C$12)+($P2102*'Emission Factors'!$C$19),"")</f>
        <v>0</v>
      </c>
      <c r="V2102" s="98">
        <f ca="1">IFERROR((($O2102+$Q2102)*'Emission Factors'!$C$13)+($P2102*'Emission Factors'!$C$20),"")</f>
        <v>0</v>
      </c>
      <c r="W2102" s="147">
        <f ca="1">IFERROR(IF(N2102="Residential",($O2102+Q2102)*'Emission Factors'!$C$14+(P2102*'Emission Factors'!$C$21),($O2102+Q2102)*'Emission Factors'!$C$15+(P2102*'Emission Factors'!$C$22)),"")</f>
        <v>0</v>
      </c>
      <c r="X2102" s="97">
        <f t="shared" si="131"/>
        <v>0</v>
      </c>
    </row>
    <row r="2103" spans="2:24" x14ac:dyDescent="0.3">
      <c r="B2103" s="94"/>
      <c r="C2103" s="95"/>
      <c r="D2103" s="95"/>
      <c r="E2103" s="95"/>
      <c r="F2103" s="144"/>
      <c r="G2103" s="94"/>
      <c r="H2103" s="145"/>
      <c r="I2103" s="96"/>
      <c r="J2103" s="96"/>
      <c r="K2103" s="96"/>
      <c r="L2103" s="96"/>
      <c r="M2103" s="96"/>
      <c r="N2103" s="96"/>
      <c r="O2103" s="97">
        <f t="shared" si="128"/>
        <v>0</v>
      </c>
      <c r="P2103" s="97">
        <f t="shared" si="129"/>
        <v>0</v>
      </c>
      <c r="Q2103" s="97" cm="1">
        <f t="array" aca="1" ref="Q2103" ca="1">IF(I2103=0,0,$E2103*$I2103*(SUMPRODUCT((1-'Emission Factors'!$C$37)^ROW(INDIRECT("1:" &amp; 'Emission Factors'!$C$45-1)))+1))</f>
        <v>0</v>
      </c>
      <c r="R2103" s="176">
        <f ca="1">IFERROR((($O2103+$Q2103)*'Emission Factors'!$C$10)+($P2103*'Emission Factors'!$C$17),"")</f>
        <v>0</v>
      </c>
      <c r="S2103" s="146" t="str">
        <f t="shared" ca="1" si="130"/>
        <v>N/A</v>
      </c>
      <c r="T2103" s="98">
        <f ca="1">IFERROR((($O2103+$Q2103)*'Emission Factors'!$C$11)+($P2103*'Emission Factors'!$C$18),"")</f>
        <v>0</v>
      </c>
      <c r="U2103" s="98">
        <f ca="1">IFERROR((($O2103+$Q2103)*'Emission Factors'!$C$12)+($P2103*'Emission Factors'!$C$19),"")</f>
        <v>0</v>
      </c>
      <c r="V2103" s="98">
        <f ca="1">IFERROR((($O2103+$Q2103)*'Emission Factors'!$C$13)+($P2103*'Emission Factors'!$C$20),"")</f>
        <v>0</v>
      </c>
      <c r="W2103" s="147">
        <f ca="1">IFERROR(IF(N2103="Residential",($O2103+Q2103)*'Emission Factors'!$C$14+(P2103*'Emission Factors'!$C$21),($O2103+Q2103)*'Emission Factors'!$C$15+(P2103*'Emission Factors'!$C$22)),"")</f>
        <v>0</v>
      </c>
      <c r="X2103" s="97">
        <f t="shared" si="131"/>
        <v>0</v>
      </c>
    </row>
    <row r="2104" spans="2:24" x14ac:dyDescent="0.3">
      <c r="B2104" s="94"/>
      <c r="C2104" s="95"/>
      <c r="D2104" s="95"/>
      <c r="E2104" s="95"/>
      <c r="F2104" s="144"/>
      <c r="G2104" s="94"/>
      <c r="H2104" s="145"/>
      <c r="I2104" s="96"/>
      <c r="J2104" s="96"/>
      <c r="K2104" s="96"/>
      <c r="L2104" s="96"/>
      <c r="M2104" s="96"/>
      <c r="N2104" s="96"/>
      <c r="O2104" s="97">
        <f t="shared" si="128"/>
        <v>0</v>
      </c>
      <c r="P2104" s="97">
        <f t="shared" si="129"/>
        <v>0</v>
      </c>
      <c r="Q2104" s="97" cm="1">
        <f t="array" aca="1" ref="Q2104" ca="1">IF(I2104=0,0,$E2104*$I2104*(SUMPRODUCT((1-'Emission Factors'!$C$37)^ROW(INDIRECT("1:" &amp; 'Emission Factors'!$C$45-1)))+1))</f>
        <v>0</v>
      </c>
      <c r="R2104" s="176">
        <f ca="1">IFERROR((($O2104+$Q2104)*'Emission Factors'!$C$10)+($P2104*'Emission Factors'!$C$17),"")</f>
        <v>0</v>
      </c>
      <c r="S2104" s="146" t="str">
        <f t="shared" ca="1" si="130"/>
        <v>N/A</v>
      </c>
      <c r="T2104" s="98">
        <f ca="1">IFERROR((($O2104+$Q2104)*'Emission Factors'!$C$11)+($P2104*'Emission Factors'!$C$18),"")</f>
        <v>0</v>
      </c>
      <c r="U2104" s="98">
        <f ca="1">IFERROR((($O2104+$Q2104)*'Emission Factors'!$C$12)+($P2104*'Emission Factors'!$C$19),"")</f>
        <v>0</v>
      </c>
      <c r="V2104" s="98">
        <f ca="1">IFERROR((($O2104+$Q2104)*'Emission Factors'!$C$13)+($P2104*'Emission Factors'!$C$20),"")</f>
        <v>0</v>
      </c>
      <c r="W2104" s="147">
        <f ca="1">IFERROR(IF(N2104="Residential",($O2104+Q2104)*'Emission Factors'!$C$14+(P2104*'Emission Factors'!$C$21),($O2104+Q2104)*'Emission Factors'!$C$15+(P2104*'Emission Factors'!$C$22)),"")</f>
        <v>0</v>
      </c>
      <c r="X2104" s="97">
        <f t="shared" si="131"/>
        <v>0</v>
      </c>
    </row>
    <row r="2105" spans="2:24" x14ac:dyDescent="0.3">
      <c r="B2105" s="94"/>
      <c r="C2105" s="95"/>
      <c r="D2105" s="95"/>
      <c r="E2105" s="95"/>
      <c r="F2105" s="144"/>
      <c r="G2105" s="94"/>
      <c r="H2105" s="145"/>
      <c r="I2105" s="96"/>
      <c r="J2105" s="96"/>
      <c r="K2105" s="96"/>
      <c r="L2105" s="96"/>
      <c r="M2105" s="96"/>
      <c r="N2105" s="96"/>
      <c r="O2105" s="97">
        <f t="shared" si="128"/>
        <v>0</v>
      </c>
      <c r="P2105" s="97">
        <f t="shared" si="129"/>
        <v>0</v>
      </c>
      <c r="Q2105" s="97" cm="1">
        <f t="array" aca="1" ref="Q2105" ca="1">IF(I2105=0,0,$E2105*$I2105*(SUMPRODUCT((1-'Emission Factors'!$C$37)^ROW(INDIRECT("1:" &amp; 'Emission Factors'!$C$45-1)))+1))</f>
        <v>0</v>
      </c>
      <c r="R2105" s="176">
        <f ca="1">IFERROR((($O2105+$Q2105)*'Emission Factors'!$C$10)+($P2105*'Emission Factors'!$C$17),"")</f>
        <v>0</v>
      </c>
      <c r="S2105" s="146" t="str">
        <f t="shared" ca="1" si="130"/>
        <v>N/A</v>
      </c>
      <c r="T2105" s="98">
        <f ca="1">IFERROR((($O2105+$Q2105)*'Emission Factors'!$C$11)+($P2105*'Emission Factors'!$C$18),"")</f>
        <v>0</v>
      </c>
      <c r="U2105" s="98">
        <f ca="1">IFERROR((($O2105+$Q2105)*'Emission Factors'!$C$12)+($P2105*'Emission Factors'!$C$19),"")</f>
        <v>0</v>
      </c>
      <c r="V2105" s="98">
        <f ca="1">IFERROR((($O2105+$Q2105)*'Emission Factors'!$C$13)+($P2105*'Emission Factors'!$C$20),"")</f>
        <v>0</v>
      </c>
      <c r="W2105" s="147">
        <f ca="1">IFERROR(IF(N2105="Residential",($O2105+Q2105)*'Emission Factors'!$C$14+(P2105*'Emission Factors'!$C$21),($O2105+Q2105)*'Emission Factors'!$C$15+(P2105*'Emission Factors'!$C$22)),"")</f>
        <v>0</v>
      </c>
      <c r="X2105" s="97">
        <f t="shared" si="131"/>
        <v>0</v>
      </c>
    </row>
    <row r="2106" spans="2:24" x14ac:dyDescent="0.3">
      <c r="B2106" s="94"/>
      <c r="C2106" s="95"/>
      <c r="D2106" s="95"/>
      <c r="E2106" s="95"/>
      <c r="F2106" s="144"/>
      <c r="G2106" s="94"/>
      <c r="H2106" s="145"/>
      <c r="I2106" s="96"/>
      <c r="J2106" s="96"/>
      <c r="K2106" s="96"/>
      <c r="L2106" s="96"/>
      <c r="M2106" s="96"/>
      <c r="N2106" s="96"/>
      <c r="O2106" s="97">
        <f t="shared" si="128"/>
        <v>0</v>
      </c>
      <c r="P2106" s="97">
        <f t="shared" si="129"/>
        <v>0</v>
      </c>
      <c r="Q2106" s="97" cm="1">
        <f t="array" aca="1" ref="Q2106" ca="1">IF(I2106=0,0,$E2106*$I2106*(SUMPRODUCT((1-'Emission Factors'!$C$37)^ROW(INDIRECT("1:" &amp; 'Emission Factors'!$C$45-1)))+1))</f>
        <v>0</v>
      </c>
      <c r="R2106" s="176">
        <f ca="1">IFERROR((($O2106+$Q2106)*'Emission Factors'!$C$10)+($P2106*'Emission Factors'!$C$17),"")</f>
        <v>0</v>
      </c>
      <c r="S2106" s="146" t="str">
        <f t="shared" ca="1" si="130"/>
        <v>N/A</v>
      </c>
      <c r="T2106" s="98">
        <f ca="1">IFERROR((($O2106+$Q2106)*'Emission Factors'!$C$11)+($P2106*'Emission Factors'!$C$18),"")</f>
        <v>0</v>
      </c>
      <c r="U2106" s="98">
        <f ca="1">IFERROR((($O2106+$Q2106)*'Emission Factors'!$C$12)+($P2106*'Emission Factors'!$C$19),"")</f>
        <v>0</v>
      </c>
      <c r="V2106" s="98">
        <f ca="1">IFERROR((($O2106+$Q2106)*'Emission Factors'!$C$13)+($P2106*'Emission Factors'!$C$20),"")</f>
        <v>0</v>
      </c>
      <c r="W2106" s="147">
        <f ca="1">IFERROR(IF(N2106="Residential",($O2106+Q2106)*'Emission Factors'!$C$14+(P2106*'Emission Factors'!$C$21),($O2106+Q2106)*'Emission Factors'!$C$15+(P2106*'Emission Factors'!$C$22)),"")</f>
        <v>0</v>
      </c>
      <c r="X2106" s="97">
        <f t="shared" si="131"/>
        <v>0</v>
      </c>
    </row>
    <row r="2107" spans="2:24" x14ac:dyDescent="0.3">
      <c r="B2107" s="94"/>
      <c r="C2107" s="95"/>
      <c r="D2107" s="95"/>
      <c r="E2107" s="95"/>
      <c r="F2107" s="144"/>
      <c r="G2107" s="94"/>
      <c r="H2107" s="145"/>
      <c r="I2107" s="96"/>
      <c r="J2107" s="96"/>
      <c r="K2107" s="96"/>
      <c r="L2107" s="96"/>
      <c r="M2107" s="96"/>
      <c r="N2107" s="96"/>
      <c r="O2107" s="97">
        <f t="shared" si="128"/>
        <v>0</v>
      </c>
      <c r="P2107" s="97">
        <f t="shared" si="129"/>
        <v>0</v>
      </c>
      <c r="Q2107" s="97" cm="1">
        <f t="array" aca="1" ref="Q2107" ca="1">IF(I2107=0,0,$E2107*$I2107*(SUMPRODUCT((1-'Emission Factors'!$C$37)^ROW(INDIRECT("1:" &amp; 'Emission Factors'!$C$45-1)))+1))</f>
        <v>0</v>
      </c>
      <c r="R2107" s="176">
        <f ca="1">IFERROR((($O2107+$Q2107)*'Emission Factors'!$C$10)+($P2107*'Emission Factors'!$C$17),"")</f>
        <v>0</v>
      </c>
      <c r="S2107" s="146" t="str">
        <f t="shared" ca="1" si="130"/>
        <v>N/A</v>
      </c>
      <c r="T2107" s="98">
        <f ca="1">IFERROR((($O2107+$Q2107)*'Emission Factors'!$C$11)+($P2107*'Emission Factors'!$C$18),"")</f>
        <v>0</v>
      </c>
      <c r="U2107" s="98">
        <f ca="1">IFERROR((($O2107+$Q2107)*'Emission Factors'!$C$12)+($P2107*'Emission Factors'!$C$19),"")</f>
        <v>0</v>
      </c>
      <c r="V2107" s="98">
        <f ca="1">IFERROR((($O2107+$Q2107)*'Emission Factors'!$C$13)+($P2107*'Emission Factors'!$C$20),"")</f>
        <v>0</v>
      </c>
      <c r="W2107" s="147">
        <f ca="1">IFERROR(IF(N2107="Residential",($O2107+Q2107)*'Emission Factors'!$C$14+(P2107*'Emission Factors'!$C$21),($O2107+Q2107)*'Emission Factors'!$C$15+(P2107*'Emission Factors'!$C$22)),"")</f>
        <v>0</v>
      </c>
      <c r="X2107" s="97">
        <f t="shared" si="131"/>
        <v>0</v>
      </c>
    </row>
    <row r="2108" spans="2:24" x14ac:dyDescent="0.3">
      <c r="B2108" s="94"/>
      <c r="C2108" s="95"/>
      <c r="D2108" s="95"/>
      <c r="E2108" s="95"/>
      <c r="F2108" s="144"/>
      <c r="G2108" s="94"/>
      <c r="H2108" s="145"/>
      <c r="I2108" s="96"/>
      <c r="J2108" s="96"/>
      <c r="K2108" s="96"/>
      <c r="L2108" s="96"/>
      <c r="M2108" s="96"/>
      <c r="N2108" s="96"/>
      <c r="O2108" s="97">
        <f t="shared" si="128"/>
        <v>0</v>
      </c>
      <c r="P2108" s="97">
        <f t="shared" si="129"/>
        <v>0</v>
      </c>
      <c r="Q2108" s="97" cm="1">
        <f t="array" aca="1" ref="Q2108" ca="1">IF(I2108=0,0,$E2108*$I2108*(SUMPRODUCT((1-'Emission Factors'!$C$37)^ROW(INDIRECT("1:" &amp; 'Emission Factors'!$C$45-1)))+1))</f>
        <v>0</v>
      </c>
      <c r="R2108" s="176">
        <f ca="1">IFERROR((($O2108+$Q2108)*'Emission Factors'!$C$10)+($P2108*'Emission Factors'!$C$17),"")</f>
        <v>0</v>
      </c>
      <c r="S2108" s="146" t="str">
        <f t="shared" ca="1" si="130"/>
        <v>N/A</v>
      </c>
      <c r="T2108" s="98">
        <f ca="1">IFERROR((($O2108+$Q2108)*'Emission Factors'!$C$11)+($P2108*'Emission Factors'!$C$18),"")</f>
        <v>0</v>
      </c>
      <c r="U2108" s="98">
        <f ca="1">IFERROR((($O2108+$Q2108)*'Emission Factors'!$C$12)+($P2108*'Emission Factors'!$C$19),"")</f>
        <v>0</v>
      </c>
      <c r="V2108" s="98">
        <f ca="1">IFERROR((($O2108+$Q2108)*'Emission Factors'!$C$13)+($P2108*'Emission Factors'!$C$20),"")</f>
        <v>0</v>
      </c>
      <c r="W2108" s="147">
        <f ca="1">IFERROR(IF(N2108="Residential",($O2108+Q2108)*'Emission Factors'!$C$14+(P2108*'Emission Factors'!$C$21),($O2108+Q2108)*'Emission Factors'!$C$15+(P2108*'Emission Factors'!$C$22)),"")</f>
        <v>0</v>
      </c>
      <c r="X2108" s="97">
        <f t="shared" si="131"/>
        <v>0</v>
      </c>
    </row>
    <row r="2109" spans="2:24" x14ac:dyDescent="0.3">
      <c r="B2109" s="94"/>
      <c r="C2109" s="95"/>
      <c r="D2109" s="95"/>
      <c r="E2109" s="95"/>
      <c r="F2109" s="144"/>
      <c r="G2109" s="94"/>
      <c r="H2109" s="145"/>
      <c r="I2109" s="96"/>
      <c r="J2109" s="96"/>
      <c r="K2109" s="96"/>
      <c r="L2109" s="96"/>
      <c r="M2109" s="96"/>
      <c r="N2109" s="96"/>
      <c r="O2109" s="97">
        <f t="shared" si="128"/>
        <v>0</v>
      </c>
      <c r="P2109" s="97">
        <f t="shared" si="129"/>
        <v>0</v>
      </c>
      <c r="Q2109" s="97" cm="1">
        <f t="array" aca="1" ref="Q2109" ca="1">IF(I2109=0,0,$E2109*$I2109*(SUMPRODUCT((1-'Emission Factors'!$C$37)^ROW(INDIRECT("1:" &amp; 'Emission Factors'!$C$45-1)))+1))</f>
        <v>0</v>
      </c>
      <c r="R2109" s="176">
        <f ca="1">IFERROR((($O2109+$Q2109)*'Emission Factors'!$C$10)+($P2109*'Emission Factors'!$C$17),"")</f>
        <v>0</v>
      </c>
      <c r="S2109" s="146" t="str">
        <f t="shared" ca="1" si="130"/>
        <v>N/A</v>
      </c>
      <c r="T2109" s="98">
        <f ca="1">IFERROR((($O2109+$Q2109)*'Emission Factors'!$C$11)+($P2109*'Emission Factors'!$C$18),"")</f>
        <v>0</v>
      </c>
      <c r="U2109" s="98">
        <f ca="1">IFERROR((($O2109+$Q2109)*'Emission Factors'!$C$12)+($P2109*'Emission Factors'!$C$19),"")</f>
        <v>0</v>
      </c>
      <c r="V2109" s="98">
        <f ca="1">IFERROR((($O2109+$Q2109)*'Emission Factors'!$C$13)+($P2109*'Emission Factors'!$C$20),"")</f>
        <v>0</v>
      </c>
      <c r="W2109" s="147">
        <f ca="1">IFERROR(IF(N2109="Residential",($O2109+Q2109)*'Emission Factors'!$C$14+(P2109*'Emission Factors'!$C$21),($O2109+Q2109)*'Emission Factors'!$C$15+(P2109*'Emission Factors'!$C$22)),"")</f>
        <v>0</v>
      </c>
      <c r="X2109" s="97">
        <f t="shared" si="131"/>
        <v>0</v>
      </c>
    </row>
    <row r="2110" spans="2:24" x14ac:dyDescent="0.3">
      <c r="B2110" s="94"/>
      <c r="C2110" s="95"/>
      <c r="D2110" s="95"/>
      <c r="E2110" s="95"/>
      <c r="F2110" s="144"/>
      <c r="G2110" s="94"/>
      <c r="H2110" s="145"/>
      <c r="I2110" s="96"/>
      <c r="J2110" s="96"/>
      <c r="K2110" s="96"/>
      <c r="L2110" s="96"/>
      <c r="M2110" s="96"/>
      <c r="N2110" s="96"/>
      <c r="O2110" s="97">
        <f t="shared" si="128"/>
        <v>0</v>
      </c>
      <c r="P2110" s="97">
        <f t="shared" si="129"/>
        <v>0</v>
      </c>
      <c r="Q2110" s="97" cm="1">
        <f t="array" aca="1" ref="Q2110" ca="1">IF(I2110=0,0,$E2110*$I2110*(SUMPRODUCT((1-'Emission Factors'!$C$37)^ROW(INDIRECT("1:" &amp; 'Emission Factors'!$C$45-1)))+1))</f>
        <v>0</v>
      </c>
      <c r="R2110" s="176">
        <f ca="1">IFERROR((($O2110+$Q2110)*'Emission Factors'!$C$10)+($P2110*'Emission Factors'!$C$17),"")</f>
        <v>0</v>
      </c>
      <c r="S2110" s="146" t="str">
        <f t="shared" ca="1" si="130"/>
        <v>N/A</v>
      </c>
      <c r="T2110" s="98">
        <f ca="1">IFERROR((($O2110+$Q2110)*'Emission Factors'!$C$11)+($P2110*'Emission Factors'!$C$18),"")</f>
        <v>0</v>
      </c>
      <c r="U2110" s="98">
        <f ca="1">IFERROR((($O2110+$Q2110)*'Emission Factors'!$C$12)+($P2110*'Emission Factors'!$C$19),"")</f>
        <v>0</v>
      </c>
      <c r="V2110" s="98">
        <f ca="1">IFERROR((($O2110+$Q2110)*'Emission Factors'!$C$13)+($P2110*'Emission Factors'!$C$20),"")</f>
        <v>0</v>
      </c>
      <c r="W2110" s="147">
        <f ca="1">IFERROR(IF(N2110="Residential",($O2110+Q2110)*'Emission Factors'!$C$14+(P2110*'Emission Factors'!$C$21),($O2110+Q2110)*'Emission Factors'!$C$15+(P2110*'Emission Factors'!$C$22)),"")</f>
        <v>0</v>
      </c>
      <c r="X2110" s="97">
        <f t="shared" si="131"/>
        <v>0</v>
      </c>
    </row>
    <row r="2111" spans="2:24" x14ac:dyDescent="0.3">
      <c r="B2111" s="94"/>
      <c r="C2111" s="95"/>
      <c r="D2111" s="95"/>
      <c r="E2111" s="95"/>
      <c r="F2111" s="144"/>
      <c r="G2111" s="94"/>
      <c r="H2111" s="145"/>
      <c r="I2111" s="96"/>
      <c r="J2111" s="96"/>
      <c r="K2111" s="96"/>
      <c r="L2111" s="96"/>
      <c r="M2111" s="96"/>
      <c r="N2111" s="96"/>
      <c r="O2111" s="97">
        <f t="shared" si="128"/>
        <v>0</v>
      </c>
      <c r="P2111" s="97">
        <f t="shared" si="129"/>
        <v>0</v>
      </c>
      <c r="Q2111" s="97" cm="1">
        <f t="array" aca="1" ref="Q2111" ca="1">IF(I2111=0,0,$E2111*$I2111*(SUMPRODUCT((1-'Emission Factors'!$C$37)^ROW(INDIRECT("1:" &amp; 'Emission Factors'!$C$45-1)))+1))</f>
        <v>0</v>
      </c>
      <c r="R2111" s="176">
        <f ca="1">IFERROR((($O2111+$Q2111)*'Emission Factors'!$C$10)+($P2111*'Emission Factors'!$C$17),"")</f>
        <v>0</v>
      </c>
      <c r="S2111" s="146" t="str">
        <f t="shared" ca="1" si="130"/>
        <v>N/A</v>
      </c>
      <c r="T2111" s="98">
        <f ca="1">IFERROR((($O2111+$Q2111)*'Emission Factors'!$C$11)+($P2111*'Emission Factors'!$C$18),"")</f>
        <v>0</v>
      </c>
      <c r="U2111" s="98">
        <f ca="1">IFERROR((($O2111+$Q2111)*'Emission Factors'!$C$12)+($P2111*'Emission Factors'!$C$19),"")</f>
        <v>0</v>
      </c>
      <c r="V2111" s="98">
        <f ca="1">IFERROR((($O2111+$Q2111)*'Emission Factors'!$C$13)+($P2111*'Emission Factors'!$C$20),"")</f>
        <v>0</v>
      </c>
      <c r="W2111" s="147">
        <f ca="1">IFERROR(IF(N2111="Residential",($O2111+Q2111)*'Emission Factors'!$C$14+(P2111*'Emission Factors'!$C$21),($O2111+Q2111)*'Emission Factors'!$C$15+(P2111*'Emission Factors'!$C$22)),"")</f>
        <v>0</v>
      </c>
      <c r="X2111" s="97">
        <f t="shared" si="131"/>
        <v>0</v>
      </c>
    </row>
    <row r="2112" spans="2:24" x14ac:dyDescent="0.3">
      <c r="B2112" s="94"/>
      <c r="C2112" s="95"/>
      <c r="D2112" s="95"/>
      <c r="E2112" s="95"/>
      <c r="F2112" s="144"/>
      <c r="G2112" s="94"/>
      <c r="H2112" s="145"/>
      <c r="I2112" s="96"/>
      <c r="J2112" s="96"/>
      <c r="K2112" s="96"/>
      <c r="L2112" s="96"/>
      <c r="M2112" s="96"/>
      <c r="N2112" s="96"/>
      <c r="O2112" s="97">
        <f t="shared" si="128"/>
        <v>0</v>
      </c>
      <c r="P2112" s="97">
        <f t="shared" si="129"/>
        <v>0</v>
      </c>
      <c r="Q2112" s="97" cm="1">
        <f t="array" aca="1" ref="Q2112" ca="1">IF(I2112=0,0,$E2112*$I2112*(SUMPRODUCT((1-'Emission Factors'!$C$37)^ROW(INDIRECT("1:" &amp; 'Emission Factors'!$C$45-1)))+1))</f>
        <v>0</v>
      </c>
      <c r="R2112" s="176">
        <f ca="1">IFERROR((($O2112+$Q2112)*'Emission Factors'!$C$10)+($P2112*'Emission Factors'!$C$17),"")</f>
        <v>0</v>
      </c>
      <c r="S2112" s="146" t="str">
        <f t="shared" ca="1" si="130"/>
        <v>N/A</v>
      </c>
      <c r="T2112" s="98">
        <f ca="1">IFERROR((($O2112+$Q2112)*'Emission Factors'!$C$11)+($P2112*'Emission Factors'!$C$18),"")</f>
        <v>0</v>
      </c>
      <c r="U2112" s="98">
        <f ca="1">IFERROR((($O2112+$Q2112)*'Emission Factors'!$C$12)+($P2112*'Emission Factors'!$C$19),"")</f>
        <v>0</v>
      </c>
      <c r="V2112" s="98">
        <f ca="1">IFERROR((($O2112+$Q2112)*'Emission Factors'!$C$13)+($P2112*'Emission Factors'!$C$20),"")</f>
        <v>0</v>
      </c>
      <c r="W2112" s="147">
        <f ca="1">IFERROR(IF(N2112="Residential",($O2112+Q2112)*'Emission Factors'!$C$14+(P2112*'Emission Factors'!$C$21),($O2112+Q2112)*'Emission Factors'!$C$15+(P2112*'Emission Factors'!$C$22)),"")</f>
        <v>0</v>
      </c>
      <c r="X2112" s="97">
        <f t="shared" si="131"/>
        <v>0</v>
      </c>
    </row>
    <row r="2113" spans="2:24" x14ac:dyDescent="0.3">
      <c r="B2113" s="94"/>
      <c r="C2113" s="95"/>
      <c r="D2113" s="95"/>
      <c r="E2113" s="95"/>
      <c r="F2113" s="144"/>
      <c r="G2113" s="94"/>
      <c r="H2113" s="145"/>
      <c r="I2113" s="96"/>
      <c r="J2113" s="96"/>
      <c r="K2113" s="96"/>
      <c r="L2113" s="96"/>
      <c r="M2113" s="96"/>
      <c r="N2113" s="96"/>
      <c r="O2113" s="97">
        <f t="shared" si="128"/>
        <v>0</v>
      </c>
      <c r="P2113" s="97">
        <f t="shared" si="129"/>
        <v>0</v>
      </c>
      <c r="Q2113" s="97" cm="1">
        <f t="array" aca="1" ref="Q2113" ca="1">IF(I2113=0,0,$E2113*$I2113*(SUMPRODUCT((1-'Emission Factors'!$C$37)^ROW(INDIRECT("1:" &amp; 'Emission Factors'!$C$45-1)))+1))</f>
        <v>0</v>
      </c>
      <c r="R2113" s="176">
        <f ca="1">IFERROR((($O2113+$Q2113)*'Emission Factors'!$C$10)+($P2113*'Emission Factors'!$C$17),"")</f>
        <v>0</v>
      </c>
      <c r="S2113" s="146" t="str">
        <f t="shared" ca="1" si="130"/>
        <v>N/A</v>
      </c>
      <c r="T2113" s="98">
        <f ca="1">IFERROR((($O2113+$Q2113)*'Emission Factors'!$C$11)+($P2113*'Emission Factors'!$C$18),"")</f>
        <v>0</v>
      </c>
      <c r="U2113" s="98">
        <f ca="1">IFERROR((($O2113+$Q2113)*'Emission Factors'!$C$12)+($P2113*'Emission Factors'!$C$19),"")</f>
        <v>0</v>
      </c>
      <c r="V2113" s="98">
        <f ca="1">IFERROR((($O2113+$Q2113)*'Emission Factors'!$C$13)+($P2113*'Emission Factors'!$C$20),"")</f>
        <v>0</v>
      </c>
      <c r="W2113" s="147">
        <f ca="1">IFERROR(IF(N2113="Residential",($O2113+Q2113)*'Emission Factors'!$C$14+(P2113*'Emission Factors'!$C$21),($O2113+Q2113)*'Emission Factors'!$C$15+(P2113*'Emission Factors'!$C$22)),"")</f>
        <v>0</v>
      </c>
      <c r="X2113" s="97">
        <f t="shared" si="131"/>
        <v>0</v>
      </c>
    </row>
    <row r="2114" spans="2:24" x14ac:dyDescent="0.3">
      <c r="B2114" s="94"/>
      <c r="C2114" s="95"/>
      <c r="D2114" s="95"/>
      <c r="E2114" s="95"/>
      <c r="F2114" s="144"/>
      <c r="G2114" s="94"/>
      <c r="H2114" s="145"/>
      <c r="I2114" s="96"/>
      <c r="J2114" s="96"/>
      <c r="K2114" s="96"/>
      <c r="L2114" s="96"/>
      <c r="M2114" s="96"/>
      <c r="N2114" s="96"/>
      <c r="O2114" s="97">
        <f t="shared" si="128"/>
        <v>0</v>
      </c>
      <c r="P2114" s="97">
        <f t="shared" si="129"/>
        <v>0</v>
      </c>
      <c r="Q2114" s="97" cm="1">
        <f t="array" aca="1" ref="Q2114" ca="1">IF(I2114=0,0,$E2114*$I2114*(SUMPRODUCT((1-'Emission Factors'!$C$37)^ROW(INDIRECT("1:" &amp; 'Emission Factors'!$C$45-1)))+1))</f>
        <v>0</v>
      </c>
      <c r="R2114" s="176">
        <f ca="1">IFERROR((($O2114+$Q2114)*'Emission Factors'!$C$10)+($P2114*'Emission Factors'!$C$17),"")</f>
        <v>0</v>
      </c>
      <c r="S2114" s="146" t="str">
        <f t="shared" ca="1" si="130"/>
        <v>N/A</v>
      </c>
      <c r="T2114" s="98">
        <f ca="1">IFERROR((($O2114+$Q2114)*'Emission Factors'!$C$11)+($P2114*'Emission Factors'!$C$18),"")</f>
        <v>0</v>
      </c>
      <c r="U2114" s="98">
        <f ca="1">IFERROR((($O2114+$Q2114)*'Emission Factors'!$C$12)+($P2114*'Emission Factors'!$C$19),"")</f>
        <v>0</v>
      </c>
      <c r="V2114" s="98">
        <f ca="1">IFERROR((($O2114+$Q2114)*'Emission Factors'!$C$13)+($P2114*'Emission Factors'!$C$20),"")</f>
        <v>0</v>
      </c>
      <c r="W2114" s="147">
        <f ca="1">IFERROR(IF(N2114="Residential",($O2114+Q2114)*'Emission Factors'!$C$14+(P2114*'Emission Factors'!$C$21),($O2114+Q2114)*'Emission Factors'!$C$15+(P2114*'Emission Factors'!$C$22)),"")</f>
        <v>0</v>
      </c>
      <c r="X2114" s="97">
        <f t="shared" si="131"/>
        <v>0</v>
      </c>
    </row>
    <row r="2115" spans="2:24" x14ac:dyDescent="0.3">
      <c r="B2115" s="94"/>
      <c r="C2115" s="95"/>
      <c r="D2115" s="95"/>
      <c r="E2115" s="95"/>
      <c r="F2115" s="144"/>
      <c r="G2115" s="94"/>
      <c r="H2115" s="145"/>
      <c r="I2115" s="96"/>
      <c r="J2115" s="96"/>
      <c r="K2115" s="96"/>
      <c r="L2115" s="96"/>
      <c r="M2115" s="96"/>
      <c r="N2115" s="96"/>
      <c r="O2115" s="97">
        <f t="shared" si="128"/>
        <v>0</v>
      </c>
      <c r="P2115" s="97">
        <f t="shared" si="129"/>
        <v>0</v>
      </c>
      <c r="Q2115" s="97" cm="1">
        <f t="array" aca="1" ref="Q2115" ca="1">IF(I2115=0,0,$E2115*$I2115*(SUMPRODUCT((1-'Emission Factors'!$C$37)^ROW(INDIRECT("1:" &amp; 'Emission Factors'!$C$45-1)))+1))</f>
        <v>0</v>
      </c>
      <c r="R2115" s="176">
        <f ca="1">IFERROR((($O2115+$Q2115)*'Emission Factors'!$C$10)+($P2115*'Emission Factors'!$C$17),"")</f>
        <v>0</v>
      </c>
      <c r="S2115" s="146" t="str">
        <f t="shared" ca="1" si="130"/>
        <v>N/A</v>
      </c>
      <c r="T2115" s="98">
        <f ca="1">IFERROR((($O2115+$Q2115)*'Emission Factors'!$C$11)+($P2115*'Emission Factors'!$C$18),"")</f>
        <v>0</v>
      </c>
      <c r="U2115" s="98">
        <f ca="1">IFERROR((($O2115+$Q2115)*'Emission Factors'!$C$12)+($P2115*'Emission Factors'!$C$19),"")</f>
        <v>0</v>
      </c>
      <c r="V2115" s="98">
        <f ca="1">IFERROR((($O2115+$Q2115)*'Emission Factors'!$C$13)+($P2115*'Emission Factors'!$C$20),"")</f>
        <v>0</v>
      </c>
      <c r="W2115" s="147">
        <f ca="1">IFERROR(IF(N2115="Residential",($O2115+Q2115)*'Emission Factors'!$C$14+(P2115*'Emission Factors'!$C$21),($O2115+Q2115)*'Emission Factors'!$C$15+(P2115*'Emission Factors'!$C$22)),"")</f>
        <v>0</v>
      </c>
      <c r="X2115" s="97">
        <f t="shared" si="131"/>
        <v>0</v>
      </c>
    </row>
    <row r="2116" spans="2:24" x14ac:dyDescent="0.3">
      <c r="B2116" s="94"/>
      <c r="C2116" s="95"/>
      <c r="D2116" s="95"/>
      <c r="E2116" s="95"/>
      <c r="F2116" s="144"/>
      <c r="G2116" s="94"/>
      <c r="H2116" s="145"/>
      <c r="I2116" s="96"/>
      <c r="J2116" s="96"/>
      <c r="K2116" s="96"/>
      <c r="L2116" s="96"/>
      <c r="M2116" s="96"/>
      <c r="N2116" s="96"/>
      <c r="O2116" s="97">
        <f t="shared" si="128"/>
        <v>0</v>
      </c>
      <c r="P2116" s="97">
        <f t="shared" si="129"/>
        <v>0</v>
      </c>
      <c r="Q2116" s="97" cm="1">
        <f t="array" aca="1" ref="Q2116" ca="1">IF(I2116=0,0,$E2116*$I2116*(SUMPRODUCT((1-'Emission Factors'!$C$37)^ROW(INDIRECT("1:" &amp; 'Emission Factors'!$C$45-1)))+1))</f>
        <v>0</v>
      </c>
      <c r="R2116" s="176">
        <f ca="1">IFERROR((($O2116+$Q2116)*'Emission Factors'!$C$10)+($P2116*'Emission Factors'!$C$17),"")</f>
        <v>0</v>
      </c>
      <c r="S2116" s="146" t="str">
        <f t="shared" ca="1" si="130"/>
        <v>N/A</v>
      </c>
      <c r="T2116" s="98">
        <f ca="1">IFERROR((($O2116+$Q2116)*'Emission Factors'!$C$11)+($P2116*'Emission Factors'!$C$18),"")</f>
        <v>0</v>
      </c>
      <c r="U2116" s="98">
        <f ca="1">IFERROR((($O2116+$Q2116)*'Emission Factors'!$C$12)+($P2116*'Emission Factors'!$C$19),"")</f>
        <v>0</v>
      </c>
      <c r="V2116" s="98">
        <f ca="1">IFERROR((($O2116+$Q2116)*'Emission Factors'!$C$13)+($P2116*'Emission Factors'!$C$20),"")</f>
        <v>0</v>
      </c>
      <c r="W2116" s="147">
        <f ca="1">IFERROR(IF(N2116="Residential",($O2116+Q2116)*'Emission Factors'!$C$14+(P2116*'Emission Factors'!$C$21),($O2116+Q2116)*'Emission Factors'!$C$15+(P2116*'Emission Factors'!$C$22)),"")</f>
        <v>0</v>
      </c>
      <c r="X2116" s="97">
        <f t="shared" si="131"/>
        <v>0</v>
      </c>
    </row>
    <row r="2117" spans="2:24" x14ac:dyDescent="0.3">
      <c r="B2117" s="94"/>
      <c r="C2117" s="95"/>
      <c r="D2117" s="95"/>
      <c r="E2117" s="95"/>
      <c r="F2117" s="144"/>
      <c r="G2117" s="94"/>
      <c r="H2117" s="145"/>
      <c r="I2117" s="96"/>
      <c r="J2117" s="96"/>
      <c r="K2117" s="96"/>
      <c r="L2117" s="96"/>
      <c r="M2117" s="96"/>
      <c r="N2117" s="96"/>
      <c r="O2117" s="97">
        <f t="shared" si="128"/>
        <v>0</v>
      </c>
      <c r="P2117" s="97">
        <f t="shared" si="129"/>
        <v>0</v>
      </c>
      <c r="Q2117" s="97" cm="1">
        <f t="array" aca="1" ref="Q2117" ca="1">IF(I2117=0,0,$E2117*$I2117*(SUMPRODUCT((1-'Emission Factors'!$C$37)^ROW(INDIRECT("1:" &amp; 'Emission Factors'!$C$45-1)))+1))</f>
        <v>0</v>
      </c>
      <c r="R2117" s="176">
        <f ca="1">IFERROR((($O2117+$Q2117)*'Emission Factors'!$C$10)+($P2117*'Emission Factors'!$C$17),"")</f>
        <v>0</v>
      </c>
      <c r="S2117" s="146" t="str">
        <f t="shared" ca="1" si="130"/>
        <v>N/A</v>
      </c>
      <c r="T2117" s="98">
        <f ca="1">IFERROR((($O2117+$Q2117)*'Emission Factors'!$C$11)+($P2117*'Emission Factors'!$C$18),"")</f>
        <v>0</v>
      </c>
      <c r="U2117" s="98">
        <f ca="1">IFERROR((($O2117+$Q2117)*'Emission Factors'!$C$12)+($P2117*'Emission Factors'!$C$19),"")</f>
        <v>0</v>
      </c>
      <c r="V2117" s="98">
        <f ca="1">IFERROR((($O2117+$Q2117)*'Emission Factors'!$C$13)+($P2117*'Emission Factors'!$C$20),"")</f>
        <v>0</v>
      </c>
      <c r="W2117" s="147">
        <f ca="1">IFERROR(IF(N2117="Residential",($O2117+Q2117)*'Emission Factors'!$C$14+(P2117*'Emission Factors'!$C$21),($O2117+Q2117)*'Emission Factors'!$C$15+(P2117*'Emission Factors'!$C$22)),"")</f>
        <v>0</v>
      </c>
      <c r="X2117" s="97">
        <f t="shared" si="131"/>
        <v>0</v>
      </c>
    </row>
    <row r="2118" spans="2:24" x14ac:dyDescent="0.3">
      <c r="B2118" s="94"/>
      <c r="C2118" s="95"/>
      <c r="D2118" s="95"/>
      <c r="E2118" s="95"/>
      <c r="F2118" s="144"/>
      <c r="G2118" s="94"/>
      <c r="H2118" s="145"/>
      <c r="I2118" s="96"/>
      <c r="J2118" s="96"/>
      <c r="K2118" s="96"/>
      <c r="L2118" s="96"/>
      <c r="M2118" s="96"/>
      <c r="N2118" s="96"/>
      <c r="O2118" s="97">
        <f t="shared" si="128"/>
        <v>0</v>
      </c>
      <c r="P2118" s="97">
        <f t="shared" si="129"/>
        <v>0</v>
      </c>
      <c r="Q2118" s="97" cm="1">
        <f t="array" aca="1" ref="Q2118" ca="1">IF(I2118=0,0,$E2118*$I2118*(SUMPRODUCT((1-'Emission Factors'!$C$37)^ROW(INDIRECT("1:" &amp; 'Emission Factors'!$C$45-1)))+1))</f>
        <v>0</v>
      </c>
      <c r="R2118" s="176">
        <f ca="1">IFERROR((($O2118+$Q2118)*'Emission Factors'!$C$10)+($P2118*'Emission Factors'!$C$17),"")</f>
        <v>0</v>
      </c>
      <c r="S2118" s="146" t="str">
        <f t="shared" ca="1" si="130"/>
        <v>N/A</v>
      </c>
      <c r="T2118" s="98">
        <f ca="1">IFERROR((($O2118+$Q2118)*'Emission Factors'!$C$11)+($P2118*'Emission Factors'!$C$18),"")</f>
        <v>0</v>
      </c>
      <c r="U2118" s="98">
        <f ca="1">IFERROR((($O2118+$Q2118)*'Emission Factors'!$C$12)+($P2118*'Emission Factors'!$C$19),"")</f>
        <v>0</v>
      </c>
      <c r="V2118" s="98">
        <f ca="1">IFERROR((($O2118+$Q2118)*'Emission Factors'!$C$13)+($P2118*'Emission Factors'!$C$20),"")</f>
        <v>0</v>
      </c>
      <c r="W2118" s="147">
        <f ca="1">IFERROR(IF(N2118="Residential",($O2118+Q2118)*'Emission Factors'!$C$14+(P2118*'Emission Factors'!$C$21),($O2118+Q2118)*'Emission Factors'!$C$15+(P2118*'Emission Factors'!$C$22)),"")</f>
        <v>0</v>
      </c>
      <c r="X2118" s="97">
        <f t="shared" si="131"/>
        <v>0</v>
      </c>
    </row>
    <row r="2119" spans="2:24" x14ac:dyDescent="0.3">
      <c r="B2119" s="94"/>
      <c r="C2119" s="95"/>
      <c r="D2119" s="95"/>
      <c r="E2119" s="95"/>
      <c r="F2119" s="144"/>
      <c r="G2119" s="94"/>
      <c r="H2119" s="145"/>
      <c r="I2119" s="96"/>
      <c r="J2119" s="96"/>
      <c r="K2119" s="96"/>
      <c r="L2119" s="96"/>
      <c r="M2119" s="96"/>
      <c r="N2119" s="96"/>
      <c r="O2119" s="97">
        <f t="shared" si="128"/>
        <v>0</v>
      </c>
      <c r="P2119" s="97">
        <f t="shared" si="129"/>
        <v>0</v>
      </c>
      <c r="Q2119" s="97" cm="1">
        <f t="array" aca="1" ref="Q2119" ca="1">IF(I2119=0,0,$E2119*$I2119*(SUMPRODUCT((1-'Emission Factors'!$C$37)^ROW(INDIRECT("1:" &amp; 'Emission Factors'!$C$45-1)))+1))</f>
        <v>0</v>
      </c>
      <c r="R2119" s="176">
        <f ca="1">IFERROR((($O2119+$Q2119)*'Emission Factors'!$C$10)+($P2119*'Emission Factors'!$C$17),"")</f>
        <v>0</v>
      </c>
      <c r="S2119" s="146" t="str">
        <f t="shared" ca="1" si="130"/>
        <v>N/A</v>
      </c>
      <c r="T2119" s="98">
        <f ca="1">IFERROR((($O2119+$Q2119)*'Emission Factors'!$C$11)+($P2119*'Emission Factors'!$C$18),"")</f>
        <v>0</v>
      </c>
      <c r="U2119" s="98">
        <f ca="1">IFERROR((($O2119+$Q2119)*'Emission Factors'!$C$12)+($P2119*'Emission Factors'!$C$19),"")</f>
        <v>0</v>
      </c>
      <c r="V2119" s="98">
        <f ca="1">IFERROR((($O2119+$Q2119)*'Emission Factors'!$C$13)+($P2119*'Emission Factors'!$C$20),"")</f>
        <v>0</v>
      </c>
      <c r="W2119" s="147">
        <f ca="1">IFERROR(IF(N2119="Residential",($O2119+Q2119)*'Emission Factors'!$C$14+(P2119*'Emission Factors'!$C$21),($O2119+Q2119)*'Emission Factors'!$C$15+(P2119*'Emission Factors'!$C$22)),"")</f>
        <v>0</v>
      </c>
      <c r="X2119" s="97">
        <f t="shared" si="131"/>
        <v>0</v>
      </c>
    </row>
    <row r="2120" spans="2:24" x14ac:dyDescent="0.3">
      <c r="B2120" s="94"/>
      <c r="C2120" s="95"/>
      <c r="D2120" s="95"/>
      <c r="E2120" s="95"/>
      <c r="F2120" s="144"/>
      <c r="G2120" s="94"/>
      <c r="H2120" s="145"/>
      <c r="I2120" s="96"/>
      <c r="J2120" s="96"/>
      <c r="K2120" s="96"/>
      <c r="L2120" s="96"/>
      <c r="M2120" s="96"/>
      <c r="N2120" s="96"/>
      <c r="O2120" s="97">
        <f t="shared" si="128"/>
        <v>0</v>
      </c>
      <c r="P2120" s="97">
        <f t="shared" si="129"/>
        <v>0</v>
      </c>
      <c r="Q2120" s="97" cm="1">
        <f t="array" aca="1" ref="Q2120" ca="1">IF(I2120=0,0,$E2120*$I2120*(SUMPRODUCT((1-'Emission Factors'!$C$37)^ROW(INDIRECT("1:" &amp; 'Emission Factors'!$C$45-1)))+1))</f>
        <v>0</v>
      </c>
      <c r="R2120" s="176">
        <f ca="1">IFERROR((($O2120+$Q2120)*'Emission Factors'!$C$10)+($P2120*'Emission Factors'!$C$17),"")</f>
        <v>0</v>
      </c>
      <c r="S2120" s="146" t="str">
        <f t="shared" ca="1" si="130"/>
        <v>N/A</v>
      </c>
      <c r="T2120" s="98">
        <f ca="1">IFERROR((($O2120+$Q2120)*'Emission Factors'!$C$11)+($P2120*'Emission Factors'!$C$18),"")</f>
        <v>0</v>
      </c>
      <c r="U2120" s="98">
        <f ca="1">IFERROR((($O2120+$Q2120)*'Emission Factors'!$C$12)+($P2120*'Emission Factors'!$C$19),"")</f>
        <v>0</v>
      </c>
      <c r="V2120" s="98">
        <f ca="1">IFERROR((($O2120+$Q2120)*'Emission Factors'!$C$13)+($P2120*'Emission Factors'!$C$20),"")</f>
        <v>0</v>
      </c>
      <c r="W2120" s="147">
        <f ca="1">IFERROR(IF(N2120="Residential",($O2120+Q2120)*'Emission Factors'!$C$14+(P2120*'Emission Factors'!$C$21),($O2120+Q2120)*'Emission Factors'!$C$15+(P2120*'Emission Factors'!$C$22)),"")</f>
        <v>0</v>
      </c>
      <c r="X2120" s="97">
        <f t="shared" si="131"/>
        <v>0</v>
      </c>
    </row>
    <row r="2121" spans="2:24" x14ac:dyDescent="0.3">
      <c r="B2121" s="94"/>
      <c r="C2121" s="95"/>
      <c r="D2121" s="95"/>
      <c r="E2121" s="95"/>
      <c r="F2121" s="144"/>
      <c r="G2121" s="94"/>
      <c r="H2121" s="145"/>
      <c r="I2121" s="96"/>
      <c r="J2121" s="96"/>
      <c r="K2121" s="96"/>
      <c r="L2121" s="96"/>
      <c r="M2121" s="96"/>
      <c r="N2121" s="96"/>
      <c r="O2121" s="97">
        <f t="shared" si="128"/>
        <v>0</v>
      </c>
      <c r="P2121" s="97">
        <f t="shared" si="129"/>
        <v>0</v>
      </c>
      <c r="Q2121" s="97" cm="1">
        <f t="array" aca="1" ref="Q2121" ca="1">IF(I2121=0,0,$E2121*$I2121*(SUMPRODUCT((1-'Emission Factors'!$C$37)^ROW(INDIRECT("1:" &amp; 'Emission Factors'!$C$45-1)))+1))</f>
        <v>0</v>
      </c>
      <c r="R2121" s="176">
        <f ca="1">IFERROR((($O2121+$Q2121)*'Emission Factors'!$C$10)+($P2121*'Emission Factors'!$C$17),"")</f>
        <v>0</v>
      </c>
      <c r="S2121" s="146" t="str">
        <f t="shared" ca="1" si="130"/>
        <v>N/A</v>
      </c>
      <c r="T2121" s="98">
        <f ca="1">IFERROR((($O2121+$Q2121)*'Emission Factors'!$C$11)+($P2121*'Emission Factors'!$C$18),"")</f>
        <v>0</v>
      </c>
      <c r="U2121" s="98">
        <f ca="1">IFERROR((($O2121+$Q2121)*'Emission Factors'!$C$12)+($P2121*'Emission Factors'!$C$19),"")</f>
        <v>0</v>
      </c>
      <c r="V2121" s="98">
        <f ca="1">IFERROR((($O2121+$Q2121)*'Emission Factors'!$C$13)+($P2121*'Emission Factors'!$C$20),"")</f>
        <v>0</v>
      </c>
      <c r="W2121" s="147">
        <f ca="1">IFERROR(IF(N2121="Residential",($O2121+Q2121)*'Emission Factors'!$C$14+(P2121*'Emission Factors'!$C$21),($O2121+Q2121)*'Emission Factors'!$C$15+(P2121*'Emission Factors'!$C$22)),"")</f>
        <v>0</v>
      </c>
      <c r="X2121" s="97">
        <f t="shared" si="131"/>
        <v>0</v>
      </c>
    </row>
    <row r="2122" spans="2:24" x14ac:dyDescent="0.3">
      <c r="B2122" s="94"/>
      <c r="C2122" s="95"/>
      <c r="D2122" s="95"/>
      <c r="E2122" s="95"/>
      <c r="F2122" s="144"/>
      <c r="G2122" s="94"/>
      <c r="H2122" s="145"/>
      <c r="I2122" s="96"/>
      <c r="J2122" s="96"/>
      <c r="K2122" s="96"/>
      <c r="L2122" s="96"/>
      <c r="M2122" s="96"/>
      <c r="N2122" s="96"/>
      <c r="O2122" s="97">
        <f t="shared" si="128"/>
        <v>0</v>
      </c>
      <c r="P2122" s="97">
        <f t="shared" si="129"/>
        <v>0</v>
      </c>
      <c r="Q2122" s="97" cm="1">
        <f t="array" aca="1" ref="Q2122" ca="1">IF(I2122=0,0,$E2122*$I2122*(SUMPRODUCT((1-'Emission Factors'!$C$37)^ROW(INDIRECT("1:" &amp; 'Emission Factors'!$C$45-1)))+1))</f>
        <v>0</v>
      </c>
      <c r="R2122" s="176">
        <f ca="1">IFERROR((($O2122+$Q2122)*'Emission Factors'!$C$10)+($P2122*'Emission Factors'!$C$17),"")</f>
        <v>0</v>
      </c>
      <c r="S2122" s="146" t="str">
        <f t="shared" ca="1" si="130"/>
        <v>N/A</v>
      </c>
      <c r="T2122" s="98">
        <f ca="1">IFERROR((($O2122+$Q2122)*'Emission Factors'!$C$11)+($P2122*'Emission Factors'!$C$18),"")</f>
        <v>0</v>
      </c>
      <c r="U2122" s="98">
        <f ca="1">IFERROR((($O2122+$Q2122)*'Emission Factors'!$C$12)+($P2122*'Emission Factors'!$C$19),"")</f>
        <v>0</v>
      </c>
      <c r="V2122" s="98">
        <f ca="1">IFERROR((($O2122+$Q2122)*'Emission Factors'!$C$13)+($P2122*'Emission Factors'!$C$20),"")</f>
        <v>0</v>
      </c>
      <c r="W2122" s="147">
        <f ca="1">IFERROR(IF(N2122="Residential",($O2122+Q2122)*'Emission Factors'!$C$14+(P2122*'Emission Factors'!$C$21),($O2122+Q2122)*'Emission Factors'!$C$15+(P2122*'Emission Factors'!$C$22)),"")</f>
        <v>0</v>
      </c>
      <c r="X2122" s="97">
        <f t="shared" si="131"/>
        <v>0</v>
      </c>
    </row>
    <row r="2123" spans="2:24" x14ac:dyDescent="0.3">
      <c r="B2123" s="94"/>
      <c r="C2123" s="95"/>
      <c r="D2123" s="95"/>
      <c r="E2123" s="95"/>
      <c r="F2123" s="144"/>
      <c r="G2123" s="94"/>
      <c r="H2123" s="145"/>
      <c r="I2123" s="96"/>
      <c r="J2123" s="96"/>
      <c r="K2123" s="96"/>
      <c r="L2123" s="96"/>
      <c r="M2123" s="96"/>
      <c r="N2123" s="96"/>
      <c r="O2123" s="97">
        <f t="shared" si="128"/>
        <v>0</v>
      </c>
      <c r="P2123" s="97">
        <f t="shared" si="129"/>
        <v>0</v>
      </c>
      <c r="Q2123" s="97" cm="1">
        <f t="array" aca="1" ref="Q2123" ca="1">IF(I2123=0,0,$E2123*$I2123*(SUMPRODUCT((1-'Emission Factors'!$C$37)^ROW(INDIRECT("1:" &amp; 'Emission Factors'!$C$45-1)))+1))</f>
        <v>0</v>
      </c>
      <c r="R2123" s="176">
        <f ca="1">IFERROR((($O2123+$Q2123)*'Emission Factors'!$C$10)+($P2123*'Emission Factors'!$C$17),"")</f>
        <v>0</v>
      </c>
      <c r="S2123" s="146" t="str">
        <f t="shared" ca="1" si="130"/>
        <v>N/A</v>
      </c>
      <c r="T2123" s="98">
        <f ca="1">IFERROR((($O2123+$Q2123)*'Emission Factors'!$C$11)+($P2123*'Emission Factors'!$C$18),"")</f>
        <v>0</v>
      </c>
      <c r="U2123" s="98">
        <f ca="1">IFERROR((($O2123+$Q2123)*'Emission Factors'!$C$12)+($P2123*'Emission Factors'!$C$19),"")</f>
        <v>0</v>
      </c>
      <c r="V2123" s="98">
        <f ca="1">IFERROR((($O2123+$Q2123)*'Emission Factors'!$C$13)+($P2123*'Emission Factors'!$C$20),"")</f>
        <v>0</v>
      </c>
      <c r="W2123" s="147">
        <f ca="1">IFERROR(IF(N2123="Residential",($O2123+Q2123)*'Emission Factors'!$C$14+(P2123*'Emission Factors'!$C$21),($O2123+Q2123)*'Emission Factors'!$C$15+(P2123*'Emission Factors'!$C$22)),"")</f>
        <v>0</v>
      </c>
      <c r="X2123" s="97">
        <f t="shared" si="131"/>
        <v>0</v>
      </c>
    </row>
    <row r="2124" spans="2:24" x14ac:dyDescent="0.3">
      <c r="B2124" s="94"/>
      <c r="C2124" s="95"/>
      <c r="D2124" s="95"/>
      <c r="E2124" s="95"/>
      <c r="F2124" s="144"/>
      <c r="G2124" s="94"/>
      <c r="H2124" s="145"/>
      <c r="I2124" s="96"/>
      <c r="J2124" s="96"/>
      <c r="K2124" s="96"/>
      <c r="L2124" s="96"/>
      <c r="M2124" s="96"/>
      <c r="N2124" s="96"/>
      <c r="O2124" s="97">
        <f t="shared" si="128"/>
        <v>0</v>
      </c>
      <c r="P2124" s="97">
        <f t="shared" si="129"/>
        <v>0</v>
      </c>
      <c r="Q2124" s="97" cm="1">
        <f t="array" aca="1" ref="Q2124" ca="1">IF(I2124=0,0,$E2124*$I2124*(SUMPRODUCT((1-'Emission Factors'!$C$37)^ROW(INDIRECT("1:" &amp; 'Emission Factors'!$C$45-1)))+1))</f>
        <v>0</v>
      </c>
      <c r="R2124" s="176">
        <f ca="1">IFERROR((($O2124+$Q2124)*'Emission Factors'!$C$10)+($P2124*'Emission Factors'!$C$17),"")</f>
        <v>0</v>
      </c>
      <c r="S2124" s="146" t="str">
        <f t="shared" ca="1" si="130"/>
        <v>N/A</v>
      </c>
      <c r="T2124" s="98">
        <f ca="1">IFERROR((($O2124+$Q2124)*'Emission Factors'!$C$11)+($P2124*'Emission Factors'!$C$18),"")</f>
        <v>0</v>
      </c>
      <c r="U2124" s="98">
        <f ca="1">IFERROR((($O2124+$Q2124)*'Emission Factors'!$C$12)+($P2124*'Emission Factors'!$C$19),"")</f>
        <v>0</v>
      </c>
      <c r="V2124" s="98">
        <f ca="1">IFERROR((($O2124+$Q2124)*'Emission Factors'!$C$13)+($P2124*'Emission Factors'!$C$20),"")</f>
        <v>0</v>
      </c>
      <c r="W2124" s="147">
        <f ca="1">IFERROR(IF(N2124="Residential",($O2124+Q2124)*'Emission Factors'!$C$14+(P2124*'Emission Factors'!$C$21),($O2124+Q2124)*'Emission Factors'!$C$15+(P2124*'Emission Factors'!$C$22)),"")</f>
        <v>0</v>
      </c>
      <c r="X2124" s="97">
        <f t="shared" si="131"/>
        <v>0</v>
      </c>
    </row>
    <row r="2125" spans="2:24" x14ac:dyDescent="0.3">
      <c r="B2125" s="94"/>
      <c r="C2125" s="95"/>
      <c r="D2125" s="95"/>
      <c r="E2125" s="95"/>
      <c r="F2125" s="144"/>
      <c r="G2125" s="94"/>
      <c r="H2125" s="145"/>
      <c r="I2125" s="96"/>
      <c r="J2125" s="96"/>
      <c r="K2125" s="96"/>
      <c r="L2125" s="96"/>
      <c r="M2125" s="96"/>
      <c r="N2125" s="96"/>
      <c r="O2125" s="97">
        <f t="shared" si="128"/>
        <v>0</v>
      </c>
      <c r="P2125" s="97">
        <f t="shared" si="129"/>
        <v>0</v>
      </c>
      <c r="Q2125" s="97" cm="1">
        <f t="array" aca="1" ref="Q2125" ca="1">IF(I2125=0,0,$E2125*$I2125*(SUMPRODUCT((1-'Emission Factors'!$C$37)^ROW(INDIRECT("1:" &amp; 'Emission Factors'!$C$45-1)))+1))</f>
        <v>0</v>
      </c>
      <c r="R2125" s="176">
        <f ca="1">IFERROR((($O2125+$Q2125)*'Emission Factors'!$C$10)+($P2125*'Emission Factors'!$C$17),"")</f>
        <v>0</v>
      </c>
      <c r="S2125" s="146" t="str">
        <f t="shared" ca="1" si="130"/>
        <v>N/A</v>
      </c>
      <c r="T2125" s="98">
        <f ca="1">IFERROR((($O2125+$Q2125)*'Emission Factors'!$C$11)+($P2125*'Emission Factors'!$C$18),"")</f>
        <v>0</v>
      </c>
      <c r="U2125" s="98">
        <f ca="1">IFERROR((($O2125+$Q2125)*'Emission Factors'!$C$12)+($P2125*'Emission Factors'!$C$19),"")</f>
        <v>0</v>
      </c>
      <c r="V2125" s="98">
        <f ca="1">IFERROR((($O2125+$Q2125)*'Emission Factors'!$C$13)+($P2125*'Emission Factors'!$C$20),"")</f>
        <v>0</v>
      </c>
      <c r="W2125" s="147">
        <f ca="1">IFERROR(IF(N2125="Residential",($O2125+Q2125)*'Emission Factors'!$C$14+(P2125*'Emission Factors'!$C$21),($O2125+Q2125)*'Emission Factors'!$C$15+(P2125*'Emission Factors'!$C$22)),"")</f>
        <v>0</v>
      </c>
      <c r="X2125" s="97">
        <f t="shared" si="131"/>
        <v>0</v>
      </c>
    </row>
    <row r="2126" spans="2:24" x14ac:dyDescent="0.3">
      <c r="B2126" s="94"/>
      <c r="C2126" s="95"/>
      <c r="D2126" s="95"/>
      <c r="E2126" s="95"/>
      <c r="F2126" s="144"/>
      <c r="G2126" s="94"/>
      <c r="H2126" s="145"/>
      <c r="I2126" s="96"/>
      <c r="J2126" s="96"/>
      <c r="K2126" s="96"/>
      <c r="L2126" s="96"/>
      <c r="M2126" s="96"/>
      <c r="N2126" s="96"/>
      <c r="O2126" s="97">
        <f t="shared" si="128"/>
        <v>0</v>
      </c>
      <c r="P2126" s="97">
        <f t="shared" si="129"/>
        <v>0</v>
      </c>
      <c r="Q2126" s="97" cm="1">
        <f t="array" aca="1" ref="Q2126" ca="1">IF(I2126=0,0,$E2126*$I2126*(SUMPRODUCT((1-'Emission Factors'!$C$37)^ROW(INDIRECT("1:" &amp; 'Emission Factors'!$C$45-1)))+1))</f>
        <v>0</v>
      </c>
      <c r="R2126" s="176">
        <f ca="1">IFERROR((($O2126+$Q2126)*'Emission Factors'!$C$10)+($P2126*'Emission Factors'!$C$17),"")</f>
        <v>0</v>
      </c>
      <c r="S2126" s="146" t="str">
        <f t="shared" ca="1" si="130"/>
        <v>N/A</v>
      </c>
      <c r="T2126" s="98">
        <f ca="1">IFERROR((($O2126+$Q2126)*'Emission Factors'!$C$11)+($P2126*'Emission Factors'!$C$18),"")</f>
        <v>0</v>
      </c>
      <c r="U2126" s="98">
        <f ca="1">IFERROR((($O2126+$Q2126)*'Emission Factors'!$C$12)+($P2126*'Emission Factors'!$C$19),"")</f>
        <v>0</v>
      </c>
      <c r="V2126" s="98">
        <f ca="1">IFERROR((($O2126+$Q2126)*'Emission Factors'!$C$13)+($P2126*'Emission Factors'!$C$20),"")</f>
        <v>0</v>
      </c>
      <c r="W2126" s="147">
        <f ca="1">IFERROR(IF(N2126="Residential",($O2126+Q2126)*'Emission Factors'!$C$14+(P2126*'Emission Factors'!$C$21),($O2126+Q2126)*'Emission Factors'!$C$15+(P2126*'Emission Factors'!$C$22)),"")</f>
        <v>0</v>
      </c>
      <c r="X2126" s="97">
        <f t="shared" si="131"/>
        <v>0</v>
      </c>
    </row>
    <row r="2127" spans="2:24" x14ac:dyDescent="0.3">
      <c r="B2127" s="94"/>
      <c r="C2127" s="95"/>
      <c r="D2127" s="95"/>
      <c r="E2127" s="95"/>
      <c r="F2127" s="144"/>
      <c r="G2127" s="94"/>
      <c r="H2127" s="145"/>
      <c r="I2127" s="96"/>
      <c r="J2127" s="96"/>
      <c r="K2127" s="96"/>
      <c r="L2127" s="96"/>
      <c r="M2127" s="96"/>
      <c r="N2127" s="96"/>
      <c r="O2127" s="97">
        <f t="shared" ref="O2127:O2190" si="132">IF($J2127=0,0,$E2127*$J2127*$M2127)</f>
        <v>0</v>
      </c>
      <c r="P2127" s="97">
        <f t="shared" ref="P2127:P2190" si="133">IF(K2127=0,0,$E2127*K2127*M2127)</f>
        <v>0</v>
      </c>
      <c r="Q2127" s="97" cm="1">
        <f t="array" aca="1" ref="Q2127" ca="1">IF(I2127=0,0,$E2127*$I2127*(SUMPRODUCT((1-'Emission Factors'!$C$37)^ROW(INDIRECT("1:" &amp; 'Emission Factors'!$C$45-1)))+1))</f>
        <v>0</v>
      </c>
      <c r="R2127" s="176">
        <f ca="1">IFERROR((($O2127+$Q2127)*'Emission Factors'!$C$10)+($P2127*'Emission Factors'!$C$17),"")</f>
        <v>0</v>
      </c>
      <c r="S2127" s="146" t="str">
        <f t="shared" ref="S2127:S2190" ca="1" si="134">IFERROR(R2127/H2127,"N/A")</f>
        <v>N/A</v>
      </c>
      <c r="T2127" s="98">
        <f ca="1">IFERROR((($O2127+$Q2127)*'Emission Factors'!$C$11)+($P2127*'Emission Factors'!$C$18),"")</f>
        <v>0</v>
      </c>
      <c r="U2127" s="98">
        <f ca="1">IFERROR((($O2127+$Q2127)*'Emission Factors'!$C$12)+($P2127*'Emission Factors'!$C$19),"")</f>
        <v>0</v>
      </c>
      <c r="V2127" s="98">
        <f ca="1">IFERROR((($O2127+$Q2127)*'Emission Factors'!$C$13)+($P2127*'Emission Factors'!$C$20),"")</f>
        <v>0</v>
      </c>
      <c r="W2127" s="147">
        <f ca="1">IFERROR(IF(N2127="Residential",($O2127+Q2127)*'Emission Factors'!$C$14+(P2127*'Emission Factors'!$C$21),($O2127+Q2127)*'Emission Factors'!$C$15+(P2127*'Emission Factors'!$C$22)),"")</f>
        <v>0</v>
      </c>
      <c r="X2127" s="97">
        <f t="shared" ref="X2127:X2190" si="135">IF(L2127=0,0,$E2127*$L2127*$M2127)</f>
        <v>0</v>
      </c>
    </row>
    <row r="2128" spans="2:24" x14ac:dyDescent="0.3">
      <c r="B2128" s="94"/>
      <c r="C2128" s="95"/>
      <c r="D2128" s="95"/>
      <c r="E2128" s="95"/>
      <c r="F2128" s="144"/>
      <c r="G2128" s="94"/>
      <c r="H2128" s="145"/>
      <c r="I2128" s="96"/>
      <c r="J2128" s="96"/>
      <c r="K2128" s="96"/>
      <c r="L2128" s="96"/>
      <c r="M2128" s="96"/>
      <c r="N2128" s="96"/>
      <c r="O2128" s="97">
        <f t="shared" si="132"/>
        <v>0</v>
      </c>
      <c r="P2128" s="97">
        <f t="shared" si="133"/>
        <v>0</v>
      </c>
      <c r="Q2128" s="97" cm="1">
        <f t="array" aca="1" ref="Q2128" ca="1">IF(I2128=0,0,$E2128*$I2128*(SUMPRODUCT((1-'Emission Factors'!$C$37)^ROW(INDIRECT("1:" &amp; 'Emission Factors'!$C$45-1)))+1))</f>
        <v>0</v>
      </c>
      <c r="R2128" s="176">
        <f ca="1">IFERROR((($O2128+$Q2128)*'Emission Factors'!$C$10)+($P2128*'Emission Factors'!$C$17),"")</f>
        <v>0</v>
      </c>
      <c r="S2128" s="146" t="str">
        <f t="shared" ca="1" si="134"/>
        <v>N/A</v>
      </c>
      <c r="T2128" s="98">
        <f ca="1">IFERROR((($O2128+$Q2128)*'Emission Factors'!$C$11)+($P2128*'Emission Factors'!$C$18),"")</f>
        <v>0</v>
      </c>
      <c r="U2128" s="98">
        <f ca="1">IFERROR((($O2128+$Q2128)*'Emission Factors'!$C$12)+($P2128*'Emission Factors'!$C$19),"")</f>
        <v>0</v>
      </c>
      <c r="V2128" s="98">
        <f ca="1">IFERROR((($O2128+$Q2128)*'Emission Factors'!$C$13)+($P2128*'Emission Factors'!$C$20),"")</f>
        <v>0</v>
      </c>
      <c r="W2128" s="147">
        <f ca="1">IFERROR(IF(N2128="Residential",($O2128+Q2128)*'Emission Factors'!$C$14+(P2128*'Emission Factors'!$C$21),($O2128+Q2128)*'Emission Factors'!$C$15+(P2128*'Emission Factors'!$C$22)),"")</f>
        <v>0</v>
      </c>
      <c r="X2128" s="97">
        <f t="shared" si="135"/>
        <v>0</v>
      </c>
    </row>
    <row r="2129" spans="2:24" x14ac:dyDescent="0.3">
      <c r="B2129" s="94"/>
      <c r="C2129" s="95"/>
      <c r="D2129" s="95"/>
      <c r="E2129" s="95"/>
      <c r="F2129" s="144"/>
      <c r="G2129" s="94"/>
      <c r="H2129" s="145"/>
      <c r="I2129" s="96"/>
      <c r="J2129" s="96"/>
      <c r="K2129" s="96"/>
      <c r="L2129" s="96"/>
      <c r="M2129" s="96"/>
      <c r="N2129" s="96"/>
      <c r="O2129" s="97">
        <f t="shared" si="132"/>
        <v>0</v>
      </c>
      <c r="P2129" s="97">
        <f t="shared" si="133"/>
        <v>0</v>
      </c>
      <c r="Q2129" s="97" cm="1">
        <f t="array" aca="1" ref="Q2129" ca="1">IF(I2129=0,0,$E2129*$I2129*(SUMPRODUCT((1-'Emission Factors'!$C$37)^ROW(INDIRECT("1:" &amp; 'Emission Factors'!$C$45-1)))+1))</f>
        <v>0</v>
      </c>
      <c r="R2129" s="176">
        <f ca="1">IFERROR((($O2129+$Q2129)*'Emission Factors'!$C$10)+($P2129*'Emission Factors'!$C$17),"")</f>
        <v>0</v>
      </c>
      <c r="S2129" s="146" t="str">
        <f t="shared" ca="1" si="134"/>
        <v>N/A</v>
      </c>
      <c r="T2129" s="98">
        <f ca="1">IFERROR((($O2129+$Q2129)*'Emission Factors'!$C$11)+($P2129*'Emission Factors'!$C$18),"")</f>
        <v>0</v>
      </c>
      <c r="U2129" s="98">
        <f ca="1">IFERROR((($O2129+$Q2129)*'Emission Factors'!$C$12)+($P2129*'Emission Factors'!$C$19),"")</f>
        <v>0</v>
      </c>
      <c r="V2129" s="98">
        <f ca="1">IFERROR((($O2129+$Q2129)*'Emission Factors'!$C$13)+($P2129*'Emission Factors'!$C$20),"")</f>
        <v>0</v>
      </c>
      <c r="W2129" s="147">
        <f ca="1">IFERROR(IF(N2129="Residential",($O2129+Q2129)*'Emission Factors'!$C$14+(P2129*'Emission Factors'!$C$21),($O2129+Q2129)*'Emission Factors'!$C$15+(P2129*'Emission Factors'!$C$22)),"")</f>
        <v>0</v>
      </c>
      <c r="X2129" s="97">
        <f t="shared" si="135"/>
        <v>0</v>
      </c>
    </row>
    <row r="2130" spans="2:24" x14ac:dyDescent="0.3">
      <c r="B2130" s="94"/>
      <c r="C2130" s="95"/>
      <c r="D2130" s="95"/>
      <c r="E2130" s="95"/>
      <c r="F2130" s="144"/>
      <c r="G2130" s="94"/>
      <c r="H2130" s="145"/>
      <c r="I2130" s="96"/>
      <c r="J2130" s="96"/>
      <c r="K2130" s="96"/>
      <c r="L2130" s="96"/>
      <c r="M2130" s="96"/>
      <c r="N2130" s="96"/>
      <c r="O2130" s="97">
        <f t="shared" si="132"/>
        <v>0</v>
      </c>
      <c r="P2130" s="97">
        <f t="shared" si="133"/>
        <v>0</v>
      </c>
      <c r="Q2130" s="97" cm="1">
        <f t="array" aca="1" ref="Q2130" ca="1">IF(I2130=0,0,$E2130*$I2130*(SUMPRODUCT((1-'Emission Factors'!$C$37)^ROW(INDIRECT("1:" &amp; 'Emission Factors'!$C$45-1)))+1))</f>
        <v>0</v>
      </c>
      <c r="R2130" s="176">
        <f ca="1">IFERROR((($O2130+$Q2130)*'Emission Factors'!$C$10)+($P2130*'Emission Factors'!$C$17),"")</f>
        <v>0</v>
      </c>
      <c r="S2130" s="146" t="str">
        <f t="shared" ca="1" si="134"/>
        <v>N/A</v>
      </c>
      <c r="T2130" s="98">
        <f ca="1">IFERROR((($O2130+$Q2130)*'Emission Factors'!$C$11)+($P2130*'Emission Factors'!$C$18),"")</f>
        <v>0</v>
      </c>
      <c r="U2130" s="98">
        <f ca="1">IFERROR((($O2130+$Q2130)*'Emission Factors'!$C$12)+($P2130*'Emission Factors'!$C$19),"")</f>
        <v>0</v>
      </c>
      <c r="V2130" s="98">
        <f ca="1">IFERROR((($O2130+$Q2130)*'Emission Factors'!$C$13)+($P2130*'Emission Factors'!$C$20),"")</f>
        <v>0</v>
      </c>
      <c r="W2130" s="147">
        <f ca="1">IFERROR(IF(N2130="Residential",($O2130+Q2130)*'Emission Factors'!$C$14+(P2130*'Emission Factors'!$C$21),($O2130+Q2130)*'Emission Factors'!$C$15+(P2130*'Emission Factors'!$C$22)),"")</f>
        <v>0</v>
      </c>
      <c r="X2130" s="97">
        <f t="shared" si="135"/>
        <v>0</v>
      </c>
    </row>
    <row r="2131" spans="2:24" x14ac:dyDescent="0.3">
      <c r="B2131" s="94"/>
      <c r="C2131" s="95"/>
      <c r="D2131" s="95"/>
      <c r="E2131" s="95"/>
      <c r="F2131" s="144"/>
      <c r="G2131" s="94"/>
      <c r="H2131" s="145"/>
      <c r="I2131" s="96"/>
      <c r="J2131" s="96"/>
      <c r="K2131" s="96"/>
      <c r="L2131" s="96"/>
      <c r="M2131" s="96"/>
      <c r="N2131" s="96"/>
      <c r="O2131" s="97">
        <f t="shared" si="132"/>
        <v>0</v>
      </c>
      <c r="P2131" s="97">
        <f t="shared" si="133"/>
        <v>0</v>
      </c>
      <c r="Q2131" s="97" cm="1">
        <f t="array" aca="1" ref="Q2131" ca="1">IF(I2131=0,0,$E2131*$I2131*(SUMPRODUCT((1-'Emission Factors'!$C$37)^ROW(INDIRECT("1:" &amp; 'Emission Factors'!$C$45-1)))+1))</f>
        <v>0</v>
      </c>
      <c r="R2131" s="176">
        <f ca="1">IFERROR((($O2131+$Q2131)*'Emission Factors'!$C$10)+($P2131*'Emission Factors'!$C$17),"")</f>
        <v>0</v>
      </c>
      <c r="S2131" s="146" t="str">
        <f t="shared" ca="1" si="134"/>
        <v>N/A</v>
      </c>
      <c r="T2131" s="98">
        <f ca="1">IFERROR((($O2131+$Q2131)*'Emission Factors'!$C$11)+($P2131*'Emission Factors'!$C$18),"")</f>
        <v>0</v>
      </c>
      <c r="U2131" s="98">
        <f ca="1">IFERROR((($O2131+$Q2131)*'Emission Factors'!$C$12)+($P2131*'Emission Factors'!$C$19),"")</f>
        <v>0</v>
      </c>
      <c r="V2131" s="98">
        <f ca="1">IFERROR((($O2131+$Q2131)*'Emission Factors'!$C$13)+($P2131*'Emission Factors'!$C$20),"")</f>
        <v>0</v>
      </c>
      <c r="W2131" s="147">
        <f ca="1">IFERROR(IF(N2131="Residential",($O2131+Q2131)*'Emission Factors'!$C$14+(P2131*'Emission Factors'!$C$21),($O2131+Q2131)*'Emission Factors'!$C$15+(P2131*'Emission Factors'!$C$22)),"")</f>
        <v>0</v>
      </c>
      <c r="X2131" s="97">
        <f t="shared" si="135"/>
        <v>0</v>
      </c>
    </row>
    <row r="2132" spans="2:24" x14ac:dyDescent="0.3">
      <c r="B2132" s="94"/>
      <c r="C2132" s="95"/>
      <c r="D2132" s="95"/>
      <c r="E2132" s="95"/>
      <c r="F2132" s="144"/>
      <c r="G2132" s="94"/>
      <c r="H2132" s="145"/>
      <c r="I2132" s="96"/>
      <c r="J2132" s="96"/>
      <c r="K2132" s="96"/>
      <c r="L2132" s="96"/>
      <c r="M2132" s="96"/>
      <c r="N2132" s="96"/>
      <c r="O2132" s="97">
        <f t="shared" si="132"/>
        <v>0</v>
      </c>
      <c r="P2132" s="97">
        <f t="shared" si="133"/>
        <v>0</v>
      </c>
      <c r="Q2132" s="97" cm="1">
        <f t="array" aca="1" ref="Q2132" ca="1">IF(I2132=0,0,$E2132*$I2132*(SUMPRODUCT((1-'Emission Factors'!$C$37)^ROW(INDIRECT("1:" &amp; 'Emission Factors'!$C$45-1)))+1))</f>
        <v>0</v>
      </c>
      <c r="R2132" s="176">
        <f ca="1">IFERROR((($O2132+$Q2132)*'Emission Factors'!$C$10)+($P2132*'Emission Factors'!$C$17),"")</f>
        <v>0</v>
      </c>
      <c r="S2132" s="146" t="str">
        <f t="shared" ca="1" si="134"/>
        <v>N/A</v>
      </c>
      <c r="T2132" s="98">
        <f ca="1">IFERROR((($O2132+$Q2132)*'Emission Factors'!$C$11)+($P2132*'Emission Factors'!$C$18),"")</f>
        <v>0</v>
      </c>
      <c r="U2132" s="98">
        <f ca="1">IFERROR((($O2132+$Q2132)*'Emission Factors'!$C$12)+($P2132*'Emission Factors'!$C$19),"")</f>
        <v>0</v>
      </c>
      <c r="V2132" s="98">
        <f ca="1">IFERROR((($O2132+$Q2132)*'Emission Factors'!$C$13)+($P2132*'Emission Factors'!$C$20),"")</f>
        <v>0</v>
      </c>
      <c r="W2132" s="147">
        <f ca="1">IFERROR(IF(N2132="Residential",($O2132+Q2132)*'Emission Factors'!$C$14+(P2132*'Emission Factors'!$C$21),($O2132+Q2132)*'Emission Factors'!$C$15+(P2132*'Emission Factors'!$C$22)),"")</f>
        <v>0</v>
      </c>
      <c r="X2132" s="97">
        <f t="shared" si="135"/>
        <v>0</v>
      </c>
    </row>
    <row r="2133" spans="2:24" x14ac:dyDescent="0.3">
      <c r="B2133" s="94"/>
      <c r="C2133" s="95"/>
      <c r="D2133" s="95"/>
      <c r="E2133" s="95"/>
      <c r="F2133" s="144"/>
      <c r="G2133" s="94"/>
      <c r="H2133" s="145"/>
      <c r="I2133" s="96"/>
      <c r="J2133" s="96"/>
      <c r="K2133" s="96"/>
      <c r="L2133" s="96"/>
      <c r="M2133" s="96"/>
      <c r="N2133" s="96"/>
      <c r="O2133" s="97">
        <f t="shared" si="132"/>
        <v>0</v>
      </c>
      <c r="P2133" s="97">
        <f t="shared" si="133"/>
        <v>0</v>
      </c>
      <c r="Q2133" s="97" cm="1">
        <f t="array" aca="1" ref="Q2133" ca="1">IF(I2133=0,0,$E2133*$I2133*(SUMPRODUCT((1-'Emission Factors'!$C$37)^ROW(INDIRECT("1:" &amp; 'Emission Factors'!$C$45-1)))+1))</f>
        <v>0</v>
      </c>
      <c r="R2133" s="176">
        <f ca="1">IFERROR((($O2133+$Q2133)*'Emission Factors'!$C$10)+($P2133*'Emission Factors'!$C$17),"")</f>
        <v>0</v>
      </c>
      <c r="S2133" s="146" t="str">
        <f t="shared" ca="1" si="134"/>
        <v>N/A</v>
      </c>
      <c r="T2133" s="98">
        <f ca="1">IFERROR((($O2133+$Q2133)*'Emission Factors'!$C$11)+($P2133*'Emission Factors'!$C$18),"")</f>
        <v>0</v>
      </c>
      <c r="U2133" s="98">
        <f ca="1">IFERROR((($O2133+$Q2133)*'Emission Factors'!$C$12)+($P2133*'Emission Factors'!$C$19),"")</f>
        <v>0</v>
      </c>
      <c r="V2133" s="98">
        <f ca="1">IFERROR((($O2133+$Q2133)*'Emission Factors'!$C$13)+($P2133*'Emission Factors'!$C$20),"")</f>
        <v>0</v>
      </c>
      <c r="W2133" s="147">
        <f ca="1">IFERROR(IF(N2133="Residential",($O2133+Q2133)*'Emission Factors'!$C$14+(P2133*'Emission Factors'!$C$21),($O2133+Q2133)*'Emission Factors'!$C$15+(P2133*'Emission Factors'!$C$22)),"")</f>
        <v>0</v>
      </c>
      <c r="X2133" s="97">
        <f t="shared" si="135"/>
        <v>0</v>
      </c>
    </row>
    <row r="2134" spans="2:24" x14ac:dyDescent="0.3">
      <c r="B2134" s="94"/>
      <c r="C2134" s="95"/>
      <c r="D2134" s="95"/>
      <c r="E2134" s="95"/>
      <c r="F2134" s="144"/>
      <c r="G2134" s="94"/>
      <c r="H2134" s="145"/>
      <c r="I2134" s="96"/>
      <c r="J2134" s="96"/>
      <c r="K2134" s="96"/>
      <c r="L2134" s="96"/>
      <c r="M2134" s="96"/>
      <c r="N2134" s="96"/>
      <c r="O2134" s="97">
        <f t="shared" si="132"/>
        <v>0</v>
      </c>
      <c r="P2134" s="97">
        <f t="shared" si="133"/>
        <v>0</v>
      </c>
      <c r="Q2134" s="97" cm="1">
        <f t="array" aca="1" ref="Q2134" ca="1">IF(I2134=0,0,$E2134*$I2134*(SUMPRODUCT((1-'Emission Factors'!$C$37)^ROW(INDIRECT("1:" &amp; 'Emission Factors'!$C$45-1)))+1))</f>
        <v>0</v>
      </c>
      <c r="R2134" s="176">
        <f ca="1">IFERROR((($O2134+$Q2134)*'Emission Factors'!$C$10)+($P2134*'Emission Factors'!$C$17),"")</f>
        <v>0</v>
      </c>
      <c r="S2134" s="146" t="str">
        <f t="shared" ca="1" si="134"/>
        <v>N/A</v>
      </c>
      <c r="T2134" s="98">
        <f ca="1">IFERROR((($O2134+$Q2134)*'Emission Factors'!$C$11)+($P2134*'Emission Factors'!$C$18),"")</f>
        <v>0</v>
      </c>
      <c r="U2134" s="98">
        <f ca="1">IFERROR((($O2134+$Q2134)*'Emission Factors'!$C$12)+($P2134*'Emission Factors'!$C$19),"")</f>
        <v>0</v>
      </c>
      <c r="V2134" s="98">
        <f ca="1">IFERROR((($O2134+$Q2134)*'Emission Factors'!$C$13)+($P2134*'Emission Factors'!$C$20),"")</f>
        <v>0</v>
      </c>
      <c r="W2134" s="147">
        <f ca="1">IFERROR(IF(N2134="Residential",($O2134+Q2134)*'Emission Factors'!$C$14+(P2134*'Emission Factors'!$C$21),($O2134+Q2134)*'Emission Factors'!$C$15+(P2134*'Emission Factors'!$C$22)),"")</f>
        <v>0</v>
      </c>
      <c r="X2134" s="97">
        <f t="shared" si="135"/>
        <v>0</v>
      </c>
    </row>
    <row r="2135" spans="2:24" x14ac:dyDescent="0.3">
      <c r="B2135" s="94"/>
      <c r="C2135" s="95"/>
      <c r="D2135" s="95"/>
      <c r="E2135" s="95"/>
      <c r="F2135" s="144"/>
      <c r="G2135" s="94"/>
      <c r="H2135" s="145"/>
      <c r="I2135" s="96"/>
      <c r="J2135" s="96"/>
      <c r="K2135" s="96"/>
      <c r="L2135" s="96"/>
      <c r="M2135" s="96"/>
      <c r="N2135" s="96"/>
      <c r="O2135" s="97">
        <f t="shared" si="132"/>
        <v>0</v>
      </c>
      <c r="P2135" s="97">
        <f t="shared" si="133"/>
        <v>0</v>
      </c>
      <c r="Q2135" s="97" cm="1">
        <f t="array" aca="1" ref="Q2135" ca="1">IF(I2135=0,0,$E2135*$I2135*(SUMPRODUCT((1-'Emission Factors'!$C$37)^ROW(INDIRECT("1:" &amp; 'Emission Factors'!$C$45-1)))+1))</f>
        <v>0</v>
      </c>
      <c r="R2135" s="176">
        <f ca="1">IFERROR((($O2135+$Q2135)*'Emission Factors'!$C$10)+($P2135*'Emission Factors'!$C$17),"")</f>
        <v>0</v>
      </c>
      <c r="S2135" s="146" t="str">
        <f t="shared" ca="1" si="134"/>
        <v>N/A</v>
      </c>
      <c r="T2135" s="98">
        <f ca="1">IFERROR((($O2135+$Q2135)*'Emission Factors'!$C$11)+($P2135*'Emission Factors'!$C$18),"")</f>
        <v>0</v>
      </c>
      <c r="U2135" s="98">
        <f ca="1">IFERROR((($O2135+$Q2135)*'Emission Factors'!$C$12)+($P2135*'Emission Factors'!$C$19),"")</f>
        <v>0</v>
      </c>
      <c r="V2135" s="98">
        <f ca="1">IFERROR((($O2135+$Q2135)*'Emission Factors'!$C$13)+($P2135*'Emission Factors'!$C$20),"")</f>
        <v>0</v>
      </c>
      <c r="W2135" s="147">
        <f ca="1">IFERROR(IF(N2135="Residential",($O2135+Q2135)*'Emission Factors'!$C$14+(P2135*'Emission Factors'!$C$21),($O2135+Q2135)*'Emission Factors'!$C$15+(P2135*'Emission Factors'!$C$22)),"")</f>
        <v>0</v>
      </c>
      <c r="X2135" s="97">
        <f t="shared" si="135"/>
        <v>0</v>
      </c>
    </row>
    <row r="2136" spans="2:24" x14ac:dyDescent="0.3">
      <c r="B2136" s="94"/>
      <c r="C2136" s="95"/>
      <c r="D2136" s="95"/>
      <c r="E2136" s="95"/>
      <c r="F2136" s="144"/>
      <c r="G2136" s="94"/>
      <c r="H2136" s="145"/>
      <c r="I2136" s="96"/>
      <c r="J2136" s="96"/>
      <c r="K2136" s="96"/>
      <c r="L2136" s="96"/>
      <c r="M2136" s="96"/>
      <c r="N2136" s="96"/>
      <c r="O2136" s="97">
        <f t="shared" si="132"/>
        <v>0</v>
      </c>
      <c r="P2136" s="97">
        <f t="shared" si="133"/>
        <v>0</v>
      </c>
      <c r="Q2136" s="97" cm="1">
        <f t="array" aca="1" ref="Q2136" ca="1">IF(I2136=0,0,$E2136*$I2136*(SUMPRODUCT((1-'Emission Factors'!$C$37)^ROW(INDIRECT("1:" &amp; 'Emission Factors'!$C$45-1)))+1))</f>
        <v>0</v>
      </c>
      <c r="R2136" s="176">
        <f ca="1">IFERROR((($O2136+$Q2136)*'Emission Factors'!$C$10)+($P2136*'Emission Factors'!$C$17),"")</f>
        <v>0</v>
      </c>
      <c r="S2136" s="146" t="str">
        <f t="shared" ca="1" si="134"/>
        <v>N/A</v>
      </c>
      <c r="T2136" s="98">
        <f ca="1">IFERROR((($O2136+$Q2136)*'Emission Factors'!$C$11)+($P2136*'Emission Factors'!$C$18),"")</f>
        <v>0</v>
      </c>
      <c r="U2136" s="98">
        <f ca="1">IFERROR((($O2136+$Q2136)*'Emission Factors'!$C$12)+($P2136*'Emission Factors'!$C$19),"")</f>
        <v>0</v>
      </c>
      <c r="V2136" s="98">
        <f ca="1">IFERROR((($O2136+$Q2136)*'Emission Factors'!$C$13)+($P2136*'Emission Factors'!$C$20),"")</f>
        <v>0</v>
      </c>
      <c r="W2136" s="147">
        <f ca="1">IFERROR(IF(N2136="Residential",($O2136+Q2136)*'Emission Factors'!$C$14+(P2136*'Emission Factors'!$C$21),($O2136+Q2136)*'Emission Factors'!$C$15+(P2136*'Emission Factors'!$C$22)),"")</f>
        <v>0</v>
      </c>
      <c r="X2136" s="97">
        <f t="shared" si="135"/>
        <v>0</v>
      </c>
    </row>
    <row r="2137" spans="2:24" x14ac:dyDescent="0.3">
      <c r="B2137" s="94"/>
      <c r="C2137" s="95"/>
      <c r="D2137" s="95"/>
      <c r="E2137" s="95"/>
      <c r="F2137" s="144"/>
      <c r="G2137" s="94"/>
      <c r="H2137" s="145"/>
      <c r="I2137" s="96"/>
      <c r="J2137" s="96"/>
      <c r="K2137" s="96"/>
      <c r="L2137" s="96"/>
      <c r="M2137" s="96"/>
      <c r="N2137" s="96"/>
      <c r="O2137" s="97">
        <f t="shared" si="132"/>
        <v>0</v>
      </c>
      <c r="P2137" s="97">
        <f t="shared" si="133"/>
        <v>0</v>
      </c>
      <c r="Q2137" s="97" cm="1">
        <f t="array" aca="1" ref="Q2137" ca="1">IF(I2137=0,0,$E2137*$I2137*(SUMPRODUCT((1-'Emission Factors'!$C$37)^ROW(INDIRECT("1:" &amp; 'Emission Factors'!$C$45-1)))+1))</f>
        <v>0</v>
      </c>
      <c r="R2137" s="176">
        <f ca="1">IFERROR((($O2137+$Q2137)*'Emission Factors'!$C$10)+($P2137*'Emission Factors'!$C$17),"")</f>
        <v>0</v>
      </c>
      <c r="S2137" s="146" t="str">
        <f t="shared" ca="1" si="134"/>
        <v>N/A</v>
      </c>
      <c r="T2137" s="98">
        <f ca="1">IFERROR((($O2137+$Q2137)*'Emission Factors'!$C$11)+($P2137*'Emission Factors'!$C$18),"")</f>
        <v>0</v>
      </c>
      <c r="U2137" s="98">
        <f ca="1">IFERROR((($O2137+$Q2137)*'Emission Factors'!$C$12)+($P2137*'Emission Factors'!$C$19),"")</f>
        <v>0</v>
      </c>
      <c r="V2137" s="98">
        <f ca="1">IFERROR((($O2137+$Q2137)*'Emission Factors'!$C$13)+($P2137*'Emission Factors'!$C$20),"")</f>
        <v>0</v>
      </c>
      <c r="W2137" s="147">
        <f ca="1">IFERROR(IF(N2137="Residential",($O2137+Q2137)*'Emission Factors'!$C$14+(P2137*'Emission Factors'!$C$21),($O2137+Q2137)*'Emission Factors'!$C$15+(P2137*'Emission Factors'!$C$22)),"")</f>
        <v>0</v>
      </c>
      <c r="X2137" s="97">
        <f t="shared" si="135"/>
        <v>0</v>
      </c>
    </row>
    <row r="2138" spans="2:24" x14ac:dyDescent="0.3">
      <c r="B2138" s="94"/>
      <c r="C2138" s="95"/>
      <c r="D2138" s="95"/>
      <c r="E2138" s="95"/>
      <c r="F2138" s="144"/>
      <c r="G2138" s="94"/>
      <c r="H2138" s="145"/>
      <c r="I2138" s="96"/>
      <c r="J2138" s="96"/>
      <c r="K2138" s="96"/>
      <c r="L2138" s="96"/>
      <c r="M2138" s="96"/>
      <c r="N2138" s="96"/>
      <c r="O2138" s="97">
        <f t="shared" si="132"/>
        <v>0</v>
      </c>
      <c r="P2138" s="97">
        <f t="shared" si="133"/>
        <v>0</v>
      </c>
      <c r="Q2138" s="97" cm="1">
        <f t="array" aca="1" ref="Q2138" ca="1">IF(I2138=0,0,$E2138*$I2138*(SUMPRODUCT((1-'Emission Factors'!$C$37)^ROW(INDIRECT("1:" &amp; 'Emission Factors'!$C$45-1)))+1))</f>
        <v>0</v>
      </c>
      <c r="R2138" s="176">
        <f ca="1">IFERROR((($O2138+$Q2138)*'Emission Factors'!$C$10)+($P2138*'Emission Factors'!$C$17),"")</f>
        <v>0</v>
      </c>
      <c r="S2138" s="146" t="str">
        <f t="shared" ca="1" si="134"/>
        <v>N/A</v>
      </c>
      <c r="T2138" s="98">
        <f ca="1">IFERROR((($O2138+$Q2138)*'Emission Factors'!$C$11)+($P2138*'Emission Factors'!$C$18),"")</f>
        <v>0</v>
      </c>
      <c r="U2138" s="98">
        <f ca="1">IFERROR((($O2138+$Q2138)*'Emission Factors'!$C$12)+($P2138*'Emission Factors'!$C$19),"")</f>
        <v>0</v>
      </c>
      <c r="V2138" s="98">
        <f ca="1">IFERROR((($O2138+$Q2138)*'Emission Factors'!$C$13)+($P2138*'Emission Factors'!$C$20),"")</f>
        <v>0</v>
      </c>
      <c r="W2138" s="147">
        <f ca="1">IFERROR(IF(N2138="Residential",($O2138+Q2138)*'Emission Factors'!$C$14+(P2138*'Emission Factors'!$C$21),($O2138+Q2138)*'Emission Factors'!$C$15+(P2138*'Emission Factors'!$C$22)),"")</f>
        <v>0</v>
      </c>
      <c r="X2138" s="97">
        <f t="shared" si="135"/>
        <v>0</v>
      </c>
    </row>
    <row r="2139" spans="2:24" x14ac:dyDescent="0.3">
      <c r="B2139" s="94"/>
      <c r="C2139" s="95"/>
      <c r="D2139" s="95"/>
      <c r="E2139" s="95"/>
      <c r="F2139" s="144"/>
      <c r="G2139" s="94"/>
      <c r="H2139" s="145"/>
      <c r="I2139" s="96"/>
      <c r="J2139" s="96"/>
      <c r="K2139" s="96"/>
      <c r="L2139" s="96"/>
      <c r="M2139" s="96"/>
      <c r="N2139" s="96"/>
      <c r="O2139" s="97">
        <f t="shared" si="132"/>
        <v>0</v>
      </c>
      <c r="P2139" s="97">
        <f t="shared" si="133"/>
        <v>0</v>
      </c>
      <c r="Q2139" s="97" cm="1">
        <f t="array" aca="1" ref="Q2139" ca="1">IF(I2139=0,0,$E2139*$I2139*(SUMPRODUCT((1-'Emission Factors'!$C$37)^ROW(INDIRECT("1:" &amp; 'Emission Factors'!$C$45-1)))+1))</f>
        <v>0</v>
      </c>
      <c r="R2139" s="176">
        <f ca="1">IFERROR((($O2139+$Q2139)*'Emission Factors'!$C$10)+($P2139*'Emission Factors'!$C$17),"")</f>
        <v>0</v>
      </c>
      <c r="S2139" s="146" t="str">
        <f t="shared" ca="1" si="134"/>
        <v>N/A</v>
      </c>
      <c r="T2139" s="98">
        <f ca="1">IFERROR((($O2139+$Q2139)*'Emission Factors'!$C$11)+($P2139*'Emission Factors'!$C$18),"")</f>
        <v>0</v>
      </c>
      <c r="U2139" s="98">
        <f ca="1">IFERROR((($O2139+$Q2139)*'Emission Factors'!$C$12)+($P2139*'Emission Factors'!$C$19),"")</f>
        <v>0</v>
      </c>
      <c r="V2139" s="98">
        <f ca="1">IFERROR((($O2139+$Q2139)*'Emission Factors'!$C$13)+($P2139*'Emission Factors'!$C$20),"")</f>
        <v>0</v>
      </c>
      <c r="W2139" s="147">
        <f ca="1">IFERROR(IF(N2139="Residential",($O2139+Q2139)*'Emission Factors'!$C$14+(P2139*'Emission Factors'!$C$21),($O2139+Q2139)*'Emission Factors'!$C$15+(P2139*'Emission Factors'!$C$22)),"")</f>
        <v>0</v>
      </c>
      <c r="X2139" s="97">
        <f t="shared" si="135"/>
        <v>0</v>
      </c>
    </row>
    <row r="2140" spans="2:24" x14ac:dyDescent="0.3">
      <c r="B2140" s="94"/>
      <c r="C2140" s="95"/>
      <c r="D2140" s="95"/>
      <c r="E2140" s="95"/>
      <c r="F2140" s="144"/>
      <c r="G2140" s="94"/>
      <c r="H2140" s="145"/>
      <c r="I2140" s="96"/>
      <c r="J2140" s="96"/>
      <c r="K2140" s="96"/>
      <c r="L2140" s="96"/>
      <c r="M2140" s="96"/>
      <c r="N2140" s="96"/>
      <c r="O2140" s="97">
        <f t="shared" si="132"/>
        <v>0</v>
      </c>
      <c r="P2140" s="97">
        <f t="shared" si="133"/>
        <v>0</v>
      </c>
      <c r="Q2140" s="97" cm="1">
        <f t="array" aca="1" ref="Q2140" ca="1">IF(I2140=0,0,$E2140*$I2140*(SUMPRODUCT((1-'Emission Factors'!$C$37)^ROW(INDIRECT("1:" &amp; 'Emission Factors'!$C$45-1)))+1))</f>
        <v>0</v>
      </c>
      <c r="R2140" s="176">
        <f ca="1">IFERROR((($O2140+$Q2140)*'Emission Factors'!$C$10)+($P2140*'Emission Factors'!$C$17),"")</f>
        <v>0</v>
      </c>
      <c r="S2140" s="146" t="str">
        <f t="shared" ca="1" si="134"/>
        <v>N/A</v>
      </c>
      <c r="T2140" s="98">
        <f ca="1">IFERROR((($O2140+$Q2140)*'Emission Factors'!$C$11)+($P2140*'Emission Factors'!$C$18),"")</f>
        <v>0</v>
      </c>
      <c r="U2140" s="98">
        <f ca="1">IFERROR((($O2140+$Q2140)*'Emission Factors'!$C$12)+($P2140*'Emission Factors'!$C$19),"")</f>
        <v>0</v>
      </c>
      <c r="V2140" s="98">
        <f ca="1">IFERROR((($O2140+$Q2140)*'Emission Factors'!$C$13)+($P2140*'Emission Factors'!$C$20),"")</f>
        <v>0</v>
      </c>
      <c r="W2140" s="147">
        <f ca="1">IFERROR(IF(N2140="Residential",($O2140+Q2140)*'Emission Factors'!$C$14+(P2140*'Emission Factors'!$C$21),($O2140+Q2140)*'Emission Factors'!$C$15+(P2140*'Emission Factors'!$C$22)),"")</f>
        <v>0</v>
      </c>
      <c r="X2140" s="97">
        <f t="shared" si="135"/>
        <v>0</v>
      </c>
    </row>
    <row r="2141" spans="2:24" x14ac:dyDescent="0.3">
      <c r="B2141" s="94"/>
      <c r="C2141" s="95"/>
      <c r="D2141" s="95"/>
      <c r="E2141" s="95"/>
      <c r="F2141" s="144"/>
      <c r="G2141" s="94"/>
      <c r="H2141" s="145"/>
      <c r="I2141" s="96"/>
      <c r="J2141" s="96"/>
      <c r="K2141" s="96"/>
      <c r="L2141" s="96"/>
      <c r="M2141" s="96"/>
      <c r="N2141" s="96"/>
      <c r="O2141" s="97">
        <f t="shared" si="132"/>
        <v>0</v>
      </c>
      <c r="P2141" s="97">
        <f t="shared" si="133"/>
        <v>0</v>
      </c>
      <c r="Q2141" s="97" cm="1">
        <f t="array" aca="1" ref="Q2141" ca="1">IF(I2141=0,0,$E2141*$I2141*(SUMPRODUCT((1-'Emission Factors'!$C$37)^ROW(INDIRECT("1:" &amp; 'Emission Factors'!$C$45-1)))+1))</f>
        <v>0</v>
      </c>
      <c r="R2141" s="176">
        <f ca="1">IFERROR((($O2141+$Q2141)*'Emission Factors'!$C$10)+($P2141*'Emission Factors'!$C$17),"")</f>
        <v>0</v>
      </c>
      <c r="S2141" s="146" t="str">
        <f t="shared" ca="1" si="134"/>
        <v>N/A</v>
      </c>
      <c r="T2141" s="98">
        <f ca="1">IFERROR((($O2141+$Q2141)*'Emission Factors'!$C$11)+($P2141*'Emission Factors'!$C$18),"")</f>
        <v>0</v>
      </c>
      <c r="U2141" s="98">
        <f ca="1">IFERROR((($O2141+$Q2141)*'Emission Factors'!$C$12)+($P2141*'Emission Factors'!$C$19),"")</f>
        <v>0</v>
      </c>
      <c r="V2141" s="98">
        <f ca="1">IFERROR((($O2141+$Q2141)*'Emission Factors'!$C$13)+($P2141*'Emission Factors'!$C$20),"")</f>
        <v>0</v>
      </c>
      <c r="W2141" s="147">
        <f ca="1">IFERROR(IF(N2141="Residential",($O2141+Q2141)*'Emission Factors'!$C$14+(P2141*'Emission Factors'!$C$21),($O2141+Q2141)*'Emission Factors'!$C$15+(P2141*'Emission Factors'!$C$22)),"")</f>
        <v>0</v>
      </c>
      <c r="X2141" s="97">
        <f t="shared" si="135"/>
        <v>0</v>
      </c>
    </row>
    <row r="2142" spans="2:24" x14ac:dyDescent="0.3">
      <c r="B2142" s="94"/>
      <c r="C2142" s="95"/>
      <c r="D2142" s="95"/>
      <c r="E2142" s="95"/>
      <c r="F2142" s="144"/>
      <c r="G2142" s="94"/>
      <c r="H2142" s="145"/>
      <c r="I2142" s="96"/>
      <c r="J2142" s="96"/>
      <c r="K2142" s="96"/>
      <c r="L2142" s="96"/>
      <c r="M2142" s="96"/>
      <c r="N2142" s="96"/>
      <c r="O2142" s="97">
        <f t="shared" si="132"/>
        <v>0</v>
      </c>
      <c r="P2142" s="97">
        <f t="shared" si="133"/>
        <v>0</v>
      </c>
      <c r="Q2142" s="97" cm="1">
        <f t="array" aca="1" ref="Q2142" ca="1">IF(I2142=0,0,$E2142*$I2142*(SUMPRODUCT((1-'Emission Factors'!$C$37)^ROW(INDIRECT("1:" &amp; 'Emission Factors'!$C$45-1)))+1))</f>
        <v>0</v>
      </c>
      <c r="R2142" s="176">
        <f ca="1">IFERROR((($O2142+$Q2142)*'Emission Factors'!$C$10)+($P2142*'Emission Factors'!$C$17),"")</f>
        <v>0</v>
      </c>
      <c r="S2142" s="146" t="str">
        <f t="shared" ca="1" si="134"/>
        <v>N/A</v>
      </c>
      <c r="T2142" s="98">
        <f ca="1">IFERROR((($O2142+$Q2142)*'Emission Factors'!$C$11)+($P2142*'Emission Factors'!$C$18),"")</f>
        <v>0</v>
      </c>
      <c r="U2142" s="98">
        <f ca="1">IFERROR((($O2142+$Q2142)*'Emission Factors'!$C$12)+($P2142*'Emission Factors'!$C$19),"")</f>
        <v>0</v>
      </c>
      <c r="V2142" s="98">
        <f ca="1">IFERROR((($O2142+$Q2142)*'Emission Factors'!$C$13)+($P2142*'Emission Factors'!$C$20),"")</f>
        <v>0</v>
      </c>
      <c r="W2142" s="147">
        <f ca="1">IFERROR(IF(N2142="Residential",($O2142+Q2142)*'Emission Factors'!$C$14+(P2142*'Emission Factors'!$C$21),($O2142+Q2142)*'Emission Factors'!$C$15+(P2142*'Emission Factors'!$C$22)),"")</f>
        <v>0</v>
      </c>
      <c r="X2142" s="97">
        <f t="shared" si="135"/>
        <v>0</v>
      </c>
    </row>
    <row r="2143" spans="2:24" x14ac:dyDescent="0.3">
      <c r="B2143" s="94"/>
      <c r="C2143" s="95"/>
      <c r="D2143" s="95"/>
      <c r="E2143" s="95"/>
      <c r="F2143" s="144"/>
      <c r="G2143" s="94"/>
      <c r="H2143" s="145"/>
      <c r="I2143" s="96"/>
      <c r="J2143" s="96"/>
      <c r="K2143" s="96"/>
      <c r="L2143" s="96"/>
      <c r="M2143" s="96"/>
      <c r="N2143" s="96"/>
      <c r="O2143" s="97">
        <f t="shared" si="132"/>
        <v>0</v>
      </c>
      <c r="P2143" s="97">
        <f t="shared" si="133"/>
        <v>0</v>
      </c>
      <c r="Q2143" s="97" cm="1">
        <f t="array" aca="1" ref="Q2143" ca="1">IF(I2143=0,0,$E2143*$I2143*(SUMPRODUCT((1-'Emission Factors'!$C$37)^ROW(INDIRECT("1:" &amp; 'Emission Factors'!$C$45-1)))+1))</f>
        <v>0</v>
      </c>
      <c r="R2143" s="176">
        <f ca="1">IFERROR((($O2143+$Q2143)*'Emission Factors'!$C$10)+($P2143*'Emission Factors'!$C$17),"")</f>
        <v>0</v>
      </c>
      <c r="S2143" s="146" t="str">
        <f t="shared" ca="1" si="134"/>
        <v>N/A</v>
      </c>
      <c r="T2143" s="98">
        <f ca="1">IFERROR((($O2143+$Q2143)*'Emission Factors'!$C$11)+($P2143*'Emission Factors'!$C$18),"")</f>
        <v>0</v>
      </c>
      <c r="U2143" s="98">
        <f ca="1">IFERROR((($O2143+$Q2143)*'Emission Factors'!$C$12)+($P2143*'Emission Factors'!$C$19),"")</f>
        <v>0</v>
      </c>
      <c r="V2143" s="98">
        <f ca="1">IFERROR((($O2143+$Q2143)*'Emission Factors'!$C$13)+($P2143*'Emission Factors'!$C$20),"")</f>
        <v>0</v>
      </c>
      <c r="W2143" s="147">
        <f ca="1">IFERROR(IF(N2143="Residential",($O2143+Q2143)*'Emission Factors'!$C$14+(P2143*'Emission Factors'!$C$21),($O2143+Q2143)*'Emission Factors'!$C$15+(P2143*'Emission Factors'!$C$22)),"")</f>
        <v>0</v>
      </c>
      <c r="X2143" s="97">
        <f t="shared" si="135"/>
        <v>0</v>
      </c>
    </row>
    <row r="2144" spans="2:24" x14ac:dyDescent="0.3">
      <c r="B2144" s="94"/>
      <c r="C2144" s="95"/>
      <c r="D2144" s="95"/>
      <c r="E2144" s="95"/>
      <c r="F2144" s="144"/>
      <c r="G2144" s="94"/>
      <c r="H2144" s="145"/>
      <c r="I2144" s="96"/>
      <c r="J2144" s="96"/>
      <c r="K2144" s="96"/>
      <c r="L2144" s="96"/>
      <c r="M2144" s="96"/>
      <c r="N2144" s="96"/>
      <c r="O2144" s="97">
        <f t="shared" si="132"/>
        <v>0</v>
      </c>
      <c r="P2144" s="97">
        <f t="shared" si="133"/>
        <v>0</v>
      </c>
      <c r="Q2144" s="97" cm="1">
        <f t="array" aca="1" ref="Q2144" ca="1">IF(I2144=0,0,$E2144*$I2144*(SUMPRODUCT((1-'Emission Factors'!$C$37)^ROW(INDIRECT("1:" &amp; 'Emission Factors'!$C$45-1)))+1))</f>
        <v>0</v>
      </c>
      <c r="R2144" s="176">
        <f ca="1">IFERROR((($O2144+$Q2144)*'Emission Factors'!$C$10)+($P2144*'Emission Factors'!$C$17),"")</f>
        <v>0</v>
      </c>
      <c r="S2144" s="146" t="str">
        <f t="shared" ca="1" si="134"/>
        <v>N/A</v>
      </c>
      <c r="T2144" s="98">
        <f ca="1">IFERROR((($O2144+$Q2144)*'Emission Factors'!$C$11)+($P2144*'Emission Factors'!$C$18),"")</f>
        <v>0</v>
      </c>
      <c r="U2144" s="98">
        <f ca="1">IFERROR((($O2144+$Q2144)*'Emission Factors'!$C$12)+($P2144*'Emission Factors'!$C$19),"")</f>
        <v>0</v>
      </c>
      <c r="V2144" s="98">
        <f ca="1">IFERROR((($O2144+$Q2144)*'Emission Factors'!$C$13)+($P2144*'Emission Factors'!$C$20),"")</f>
        <v>0</v>
      </c>
      <c r="W2144" s="147">
        <f ca="1">IFERROR(IF(N2144="Residential",($O2144+Q2144)*'Emission Factors'!$C$14+(P2144*'Emission Factors'!$C$21),($O2144+Q2144)*'Emission Factors'!$C$15+(P2144*'Emission Factors'!$C$22)),"")</f>
        <v>0</v>
      </c>
      <c r="X2144" s="97">
        <f t="shared" si="135"/>
        <v>0</v>
      </c>
    </row>
    <row r="2145" spans="2:24" x14ac:dyDescent="0.3">
      <c r="B2145" s="94"/>
      <c r="C2145" s="95"/>
      <c r="D2145" s="95"/>
      <c r="E2145" s="95"/>
      <c r="F2145" s="144"/>
      <c r="G2145" s="94"/>
      <c r="H2145" s="145"/>
      <c r="I2145" s="96"/>
      <c r="J2145" s="96"/>
      <c r="K2145" s="96"/>
      <c r="L2145" s="96"/>
      <c r="M2145" s="96"/>
      <c r="N2145" s="96"/>
      <c r="O2145" s="97">
        <f t="shared" si="132"/>
        <v>0</v>
      </c>
      <c r="P2145" s="97">
        <f t="shared" si="133"/>
        <v>0</v>
      </c>
      <c r="Q2145" s="97" cm="1">
        <f t="array" aca="1" ref="Q2145" ca="1">IF(I2145=0,0,$E2145*$I2145*(SUMPRODUCT((1-'Emission Factors'!$C$37)^ROW(INDIRECT("1:" &amp; 'Emission Factors'!$C$45-1)))+1))</f>
        <v>0</v>
      </c>
      <c r="R2145" s="176">
        <f ca="1">IFERROR((($O2145+$Q2145)*'Emission Factors'!$C$10)+($P2145*'Emission Factors'!$C$17),"")</f>
        <v>0</v>
      </c>
      <c r="S2145" s="146" t="str">
        <f t="shared" ca="1" si="134"/>
        <v>N/A</v>
      </c>
      <c r="T2145" s="98">
        <f ca="1">IFERROR((($O2145+$Q2145)*'Emission Factors'!$C$11)+($P2145*'Emission Factors'!$C$18),"")</f>
        <v>0</v>
      </c>
      <c r="U2145" s="98">
        <f ca="1">IFERROR((($O2145+$Q2145)*'Emission Factors'!$C$12)+($P2145*'Emission Factors'!$C$19),"")</f>
        <v>0</v>
      </c>
      <c r="V2145" s="98">
        <f ca="1">IFERROR((($O2145+$Q2145)*'Emission Factors'!$C$13)+($P2145*'Emission Factors'!$C$20),"")</f>
        <v>0</v>
      </c>
      <c r="W2145" s="147">
        <f ca="1">IFERROR(IF(N2145="Residential",($O2145+Q2145)*'Emission Factors'!$C$14+(P2145*'Emission Factors'!$C$21),($O2145+Q2145)*'Emission Factors'!$C$15+(P2145*'Emission Factors'!$C$22)),"")</f>
        <v>0</v>
      </c>
      <c r="X2145" s="97">
        <f t="shared" si="135"/>
        <v>0</v>
      </c>
    </row>
    <row r="2146" spans="2:24" x14ac:dyDescent="0.3">
      <c r="B2146" s="94"/>
      <c r="C2146" s="95"/>
      <c r="D2146" s="95"/>
      <c r="E2146" s="95"/>
      <c r="F2146" s="144"/>
      <c r="G2146" s="94"/>
      <c r="H2146" s="145"/>
      <c r="I2146" s="96"/>
      <c r="J2146" s="96"/>
      <c r="K2146" s="96"/>
      <c r="L2146" s="96"/>
      <c r="M2146" s="96"/>
      <c r="N2146" s="96"/>
      <c r="O2146" s="97">
        <f t="shared" si="132"/>
        <v>0</v>
      </c>
      <c r="P2146" s="97">
        <f t="shared" si="133"/>
        <v>0</v>
      </c>
      <c r="Q2146" s="97" cm="1">
        <f t="array" aca="1" ref="Q2146" ca="1">IF(I2146=0,0,$E2146*$I2146*(SUMPRODUCT((1-'Emission Factors'!$C$37)^ROW(INDIRECT("1:" &amp; 'Emission Factors'!$C$45-1)))+1))</f>
        <v>0</v>
      </c>
      <c r="R2146" s="176">
        <f ca="1">IFERROR((($O2146+$Q2146)*'Emission Factors'!$C$10)+($P2146*'Emission Factors'!$C$17),"")</f>
        <v>0</v>
      </c>
      <c r="S2146" s="146" t="str">
        <f t="shared" ca="1" si="134"/>
        <v>N/A</v>
      </c>
      <c r="T2146" s="98">
        <f ca="1">IFERROR((($O2146+$Q2146)*'Emission Factors'!$C$11)+($P2146*'Emission Factors'!$C$18),"")</f>
        <v>0</v>
      </c>
      <c r="U2146" s="98">
        <f ca="1">IFERROR((($O2146+$Q2146)*'Emission Factors'!$C$12)+($P2146*'Emission Factors'!$C$19),"")</f>
        <v>0</v>
      </c>
      <c r="V2146" s="98">
        <f ca="1">IFERROR((($O2146+$Q2146)*'Emission Factors'!$C$13)+($P2146*'Emission Factors'!$C$20),"")</f>
        <v>0</v>
      </c>
      <c r="W2146" s="147">
        <f ca="1">IFERROR(IF(N2146="Residential",($O2146+Q2146)*'Emission Factors'!$C$14+(P2146*'Emission Factors'!$C$21),($O2146+Q2146)*'Emission Factors'!$C$15+(P2146*'Emission Factors'!$C$22)),"")</f>
        <v>0</v>
      </c>
      <c r="X2146" s="97">
        <f t="shared" si="135"/>
        <v>0</v>
      </c>
    </row>
    <row r="2147" spans="2:24" x14ac:dyDescent="0.3">
      <c r="B2147" s="94"/>
      <c r="C2147" s="95"/>
      <c r="D2147" s="95"/>
      <c r="E2147" s="95"/>
      <c r="F2147" s="144"/>
      <c r="G2147" s="94"/>
      <c r="H2147" s="145"/>
      <c r="I2147" s="96"/>
      <c r="J2147" s="96"/>
      <c r="K2147" s="96"/>
      <c r="L2147" s="96"/>
      <c r="M2147" s="96"/>
      <c r="N2147" s="96"/>
      <c r="O2147" s="97">
        <f t="shared" si="132"/>
        <v>0</v>
      </c>
      <c r="P2147" s="97">
        <f t="shared" si="133"/>
        <v>0</v>
      </c>
      <c r="Q2147" s="97" cm="1">
        <f t="array" aca="1" ref="Q2147" ca="1">IF(I2147=0,0,$E2147*$I2147*(SUMPRODUCT((1-'Emission Factors'!$C$37)^ROW(INDIRECT("1:" &amp; 'Emission Factors'!$C$45-1)))+1))</f>
        <v>0</v>
      </c>
      <c r="R2147" s="176">
        <f ca="1">IFERROR((($O2147+$Q2147)*'Emission Factors'!$C$10)+($P2147*'Emission Factors'!$C$17),"")</f>
        <v>0</v>
      </c>
      <c r="S2147" s="146" t="str">
        <f t="shared" ca="1" si="134"/>
        <v>N/A</v>
      </c>
      <c r="T2147" s="98">
        <f ca="1">IFERROR((($O2147+$Q2147)*'Emission Factors'!$C$11)+($P2147*'Emission Factors'!$C$18),"")</f>
        <v>0</v>
      </c>
      <c r="U2147" s="98">
        <f ca="1">IFERROR((($O2147+$Q2147)*'Emission Factors'!$C$12)+($P2147*'Emission Factors'!$C$19),"")</f>
        <v>0</v>
      </c>
      <c r="V2147" s="98">
        <f ca="1">IFERROR((($O2147+$Q2147)*'Emission Factors'!$C$13)+($P2147*'Emission Factors'!$C$20),"")</f>
        <v>0</v>
      </c>
      <c r="W2147" s="147">
        <f ca="1">IFERROR(IF(N2147="Residential",($O2147+Q2147)*'Emission Factors'!$C$14+(P2147*'Emission Factors'!$C$21),($O2147+Q2147)*'Emission Factors'!$C$15+(P2147*'Emission Factors'!$C$22)),"")</f>
        <v>0</v>
      </c>
      <c r="X2147" s="97">
        <f t="shared" si="135"/>
        <v>0</v>
      </c>
    </row>
    <row r="2148" spans="2:24" x14ac:dyDescent="0.3">
      <c r="B2148" s="94"/>
      <c r="C2148" s="95"/>
      <c r="D2148" s="95"/>
      <c r="E2148" s="95"/>
      <c r="F2148" s="144"/>
      <c r="G2148" s="94"/>
      <c r="H2148" s="145"/>
      <c r="I2148" s="96"/>
      <c r="J2148" s="96"/>
      <c r="K2148" s="96"/>
      <c r="L2148" s="96"/>
      <c r="M2148" s="96"/>
      <c r="N2148" s="96"/>
      <c r="O2148" s="97">
        <f t="shared" si="132"/>
        <v>0</v>
      </c>
      <c r="P2148" s="97">
        <f t="shared" si="133"/>
        <v>0</v>
      </c>
      <c r="Q2148" s="97" cm="1">
        <f t="array" aca="1" ref="Q2148" ca="1">IF(I2148=0,0,$E2148*$I2148*(SUMPRODUCT((1-'Emission Factors'!$C$37)^ROW(INDIRECT("1:" &amp; 'Emission Factors'!$C$45-1)))+1))</f>
        <v>0</v>
      </c>
      <c r="R2148" s="176">
        <f ca="1">IFERROR((($O2148+$Q2148)*'Emission Factors'!$C$10)+($P2148*'Emission Factors'!$C$17),"")</f>
        <v>0</v>
      </c>
      <c r="S2148" s="146" t="str">
        <f t="shared" ca="1" si="134"/>
        <v>N/A</v>
      </c>
      <c r="T2148" s="98">
        <f ca="1">IFERROR((($O2148+$Q2148)*'Emission Factors'!$C$11)+($P2148*'Emission Factors'!$C$18),"")</f>
        <v>0</v>
      </c>
      <c r="U2148" s="98">
        <f ca="1">IFERROR((($O2148+$Q2148)*'Emission Factors'!$C$12)+($P2148*'Emission Factors'!$C$19),"")</f>
        <v>0</v>
      </c>
      <c r="V2148" s="98">
        <f ca="1">IFERROR((($O2148+$Q2148)*'Emission Factors'!$C$13)+($P2148*'Emission Factors'!$C$20),"")</f>
        <v>0</v>
      </c>
      <c r="W2148" s="147">
        <f ca="1">IFERROR(IF(N2148="Residential",($O2148+Q2148)*'Emission Factors'!$C$14+(P2148*'Emission Factors'!$C$21),($O2148+Q2148)*'Emission Factors'!$C$15+(P2148*'Emission Factors'!$C$22)),"")</f>
        <v>0</v>
      </c>
      <c r="X2148" s="97">
        <f t="shared" si="135"/>
        <v>0</v>
      </c>
    </row>
    <row r="2149" spans="2:24" x14ac:dyDescent="0.3">
      <c r="B2149" s="94"/>
      <c r="C2149" s="95"/>
      <c r="D2149" s="95"/>
      <c r="E2149" s="95"/>
      <c r="F2149" s="144"/>
      <c r="G2149" s="94"/>
      <c r="H2149" s="145"/>
      <c r="I2149" s="96"/>
      <c r="J2149" s="96"/>
      <c r="K2149" s="96"/>
      <c r="L2149" s="96"/>
      <c r="M2149" s="96"/>
      <c r="N2149" s="96"/>
      <c r="O2149" s="97">
        <f t="shared" si="132"/>
        <v>0</v>
      </c>
      <c r="P2149" s="97">
        <f t="shared" si="133"/>
        <v>0</v>
      </c>
      <c r="Q2149" s="97" cm="1">
        <f t="array" aca="1" ref="Q2149" ca="1">IF(I2149=0,0,$E2149*$I2149*(SUMPRODUCT((1-'Emission Factors'!$C$37)^ROW(INDIRECT("1:" &amp; 'Emission Factors'!$C$45-1)))+1))</f>
        <v>0</v>
      </c>
      <c r="R2149" s="176">
        <f ca="1">IFERROR((($O2149+$Q2149)*'Emission Factors'!$C$10)+($P2149*'Emission Factors'!$C$17),"")</f>
        <v>0</v>
      </c>
      <c r="S2149" s="146" t="str">
        <f t="shared" ca="1" si="134"/>
        <v>N/A</v>
      </c>
      <c r="T2149" s="98">
        <f ca="1">IFERROR((($O2149+$Q2149)*'Emission Factors'!$C$11)+($P2149*'Emission Factors'!$C$18),"")</f>
        <v>0</v>
      </c>
      <c r="U2149" s="98">
        <f ca="1">IFERROR((($O2149+$Q2149)*'Emission Factors'!$C$12)+($P2149*'Emission Factors'!$C$19),"")</f>
        <v>0</v>
      </c>
      <c r="V2149" s="98">
        <f ca="1">IFERROR((($O2149+$Q2149)*'Emission Factors'!$C$13)+($P2149*'Emission Factors'!$C$20),"")</f>
        <v>0</v>
      </c>
      <c r="W2149" s="147">
        <f ca="1">IFERROR(IF(N2149="Residential",($O2149+Q2149)*'Emission Factors'!$C$14+(P2149*'Emission Factors'!$C$21),($O2149+Q2149)*'Emission Factors'!$C$15+(P2149*'Emission Factors'!$C$22)),"")</f>
        <v>0</v>
      </c>
      <c r="X2149" s="97">
        <f t="shared" si="135"/>
        <v>0</v>
      </c>
    </row>
    <row r="2150" spans="2:24" x14ac:dyDescent="0.3">
      <c r="B2150" s="94"/>
      <c r="C2150" s="95"/>
      <c r="D2150" s="95"/>
      <c r="E2150" s="95"/>
      <c r="F2150" s="144"/>
      <c r="G2150" s="94"/>
      <c r="H2150" s="145"/>
      <c r="I2150" s="96"/>
      <c r="J2150" s="96"/>
      <c r="K2150" s="96"/>
      <c r="L2150" s="96"/>
      <c r="M2150" s="96"/>
      <c r="N2150" s="96"/>
      <c r="O2150" s="97">
        <f t="shared" si="132"/>
        <v>0</v>
      </c>
      <c r="P2150" s="97">
        <f t="shared" si="133"/>
        <v>0</v>
      </c>
      <c r="Q2150" s="97" cm="1">
        <f t="array" aca="1" ref="Q2150" ca="1">IF(I2150=0,0,$E2150*$I2150*(SUMPRODUCT((1-'Emission Factors'!$C$37)^ROW(INDIRECT("1:" &amp; 'Emission Factors'!$C$45-1)))+1))</f>
        <v>0</v>
      </c>
      <c r="R2150" s="176">
        <f ca="1">IFERROR((($O2150+$Q2150)*'Emission Factors'!$C$10)+($P2150*'Emission Factors'!$C$17),"")</f>
        <v>0</v>
      </c>
      <c r="S2150" s="146" t="str">
        <f t="shared" ca="1" si="134"/>
        <v>N/A</v>
      </c>
      <c r="T2150" s="98">
        <f ca="1">IFERROR((($O2150+$Q2150)*'Emission Factors'!$C$11)+($P2150*'Emission Factors'!$C$18),"")</f>
        <v>0</v>
      </c>
      <c r="U2150" s="98">
        <f ca="1">IFERROR((($O2150+$Q2150)*'Emission Factors'!$C$12)+($P2150*'Emission Factors'!$C$19),"")</f>
        <v>0</v>
      </c>
      <c r="V2150" s="98">
        <f ca="1">IFERROR((($O2150+$Q2150)*'Emission Factors'!$C$13)+($P2150*'Emission Factors'!$C$20),"")</f>
        <v>0</v>
      </c>
      <c r="W2150" s="147">
        <f ca="1">IFERROR(IF(N2150="Residential",($O2150+Q2150)*'Emission Factors'!$C$14+(P2150*'Emission Factors'!$C$21),($O2150+Q2150)*'Emission Factors'!$C$15+(P2150*'Emission Factors'!$C$22)),"")</f>
        <v>0</v>
      </c>
      <c r="X2150" s="97">
        <f t="shared" si="135"/>
        <v>0</v>
      </c>
    </row>
    <row r="2151" spans="2:24" x14ac:dyDescent="0.3">
      <c r="B2151" s="94"/>
      <c r="C2151" s="95"/>
      <c r="D2151" s="95"/>
      <c r="E2151" s="95"/>
      <c r="F2151" s="144"/>
      <c r="G2151" s="94"/>
      <c r="H2151" s="145"/>
      <c r="I2151" s="96"/>
      <c r="J2151" s="96"/>
      <c r="K2151" s="96"/>
      <c r="L2151" s="96"/>
      <c r="M2151" s="96"/>
      <c r="N2151" s="96"/>
      <c r="O2151" s="97">
        <f t="shared" si="132"/>
        <v>0</v>
      </c>
      <c r="P2151" s="97">
        <f t="shared" si="133"/>
        <v>0</v>
      </c>
      <c r="Q2151" s="97" cm="1">
        <f t="array" aca="1" ref="Q2151" ca="1">IF(I2151=0,0,$E2151*$I2151*(SUMPRODUCT((1-'Emission Factors'!$C$37)^ROW(INDIRECT("1:" &amp; 'Emission Factors'!$C$45-1)))+1))</f>
        <v>0</v>
      </c>
      <c r="R2151" s="176">
        <f ca="1">IFERROR((($O2151+$Q2151)*'Emission Factors'!$C$10)+($P2151*'Emission Factors'!$C$17),"")</f>
        <v>0</v>
      </c>
      <c r="S2151" s="146" t="str">
        <f t="shared" ca="1" si="134"/>
        <v>N/A</v>
      </c>
      <c r="T2151" s="98">
        <f ca="1">IFERROR((($O2151+$Q2151)*'Emission Factors'!$C$11)+($P2151*'Emission Factors'!$C$18),"")</f>
        <v>0</v>
      </c>
      <c r="U2151" s="98">
        <f ca="1">IFERROR((($O2151+$Q2151)*'Emission Factors'!$C$12)+($P2151*'Emission Factors'!$C$19),"")</f>
        <v>0</v>
      </c>
      <c r="V2151" s="98">
        <f ca="1">IFERROR((($O2151+$Q2151)*'Emission Factors'!$C$13)+($P2151*'Emission Factors'!$C$20),"")</f>
        <v>0</v>
      </c>
      <c r="W2151" s="147">
        <f ca="1">IFERROR(IF(N2151="Residential",($O2151+Q2151)*'Emission Factors'!$C$14+(P2151*'Emission Factors'!$C$21),($O2151+Q2151)*'Emission Factors'!$C$15+(P2151*'Emission Factors'!$C$22)),"")</f>
        <v>0</v>
      </c>
      <c r="X2151" s="97">
        <f t="shared" si="135"/>
        <v>0</v>
      </c>
    </row>
    <row r="2152" spans="2:24" x14ac:dyDescent="0.3">
      <c r="B2152" s="94"/>
      <c r="C2152" s="95"/>
      <c r="D2152" s="95"/>
      <c r="E2152" s="95"/>
      <c r="F2152" s="144"/>
      <c r="G2152" s="94"/>
      <c r="H2152" s="145"/>
      <c r="I2152" s="96"/>
      <c r="J2152" s="96"/>
      <c r="K2152" s="96"/>
      <c r="L2152" s="96"/>
      <c r="M2152" s="96"/>
      <c r="N2152" s="96"/>
      <c r="O2152" s="97">
        <f t="shared" si="132"/>
        <v>0</v>
      </c>
      <c r="P2152" s="97">
        <f t="shared" si="133"/>
        <v>0</v>
      </c>
      <c r="Q2152" s="97" cm="1">
        <f t="array" aca="1" ref="Q2152" ca="1">IF(I2152=0,0,$E2152*$I2152*(SUMPRODUCT((1-'Emission Factors'!$C$37)^ROW(INDIRECT("1:" &amp; 'Emission Factors'!$C$45-1)))+1))</f>
        <v>0</v>
      </c>
      <c r="R2152" s="176">
        <f ca="1">IFERROR((($O2152+$Q2152)*'Emission Factors'!$C$10)+($P2152*'Emission Factors'!$C$17),"")</f>
        <v>0</v>
      </c>
      <c r="S2152" s="146" t="str">
        <f t="shared" ca="1" si="134"/>
        <v>N/A</v>
      </c>
      <c r="T2152" s="98">
        <f ca="1">IFERROR((($O2152+$Q2152)*'Emission Factors'!$C$11)+($P2152*'Emission Factors'!$C$18),"")</f>
        <v>0</v>
      </c>
      <c r="U2152" s="98">
        <f ca="1">IFERROR((($O2152+$Q2152)*'Emission Factors'!$C$12)+($P2152*'Emission Factors'!$C$19),"")</f>
        <v>0</v>
      </c>
      <c r="V2152" s="98">
        <f ca="1">IFERROR((($O2152+$Q2152)*'Emission Factors'!$C$13)+($P2152*'Emission Factors'!$C$20),"")</f>
        <v>0</v>
      </c>
      <c r="W2152" s="147">
        <f ca="1">IFERROR(IF(N2152="Residential",($O2152+Q2152)*'Emission Factors'!$C$14+(P2152*'Emission Factors'!$C$21),($O2152+Q2152)*'Emission Factors'!$C$15+(P2152*'Emission Factors'!$C$22)),"")</f>
        <v>0</v>
      </c>
      <c r="X2152" s="97">
        <f t="shared" si="135"/>
        <v>0</v>
      </c>
    </row>
    <row r="2153" spans="2:24" x14ac:dyDescent="0.3">
      <c r="B2153" s="94"/>
      <c r="C2153" s="95"/>
      <c r="D2153" s="95"/>
      <c r="E2153" s="95"/>
      <c r="F2153" s="144"/>
      <c r="G2153" s="94"/>
      <c r="H2153" s="145"/>
      <c r="I2153" s="96"/>
      <c r="J2153" s="96"/>
      <c r="K2153" s="96"/>
      <c r="L2153" s="96"/>
      <c r="M2153" s="96"/>
      <c r="N2153" s="96"/>
      <c r="O2153" s="97">
        <f t="shared" si="132"/>
        <v>0</v>
      </c>
      <c r="P2153" s="97">
        <f t="shared" si="133"/>
        <v>0</v>
      </c>
      <c r="Q2153" s="97" cm="1">
        <f t="array" aca="1" ref="Q2153" ca="1">IF(I2153=0,0,$E2153*$I2153*(SUMPRODUCT((1-'Emission Factors'!$C$37)^ROW(INDIRECT("1:" &amp; 'Emission Factors'!$C$45-1)))+1))</f>
        <v>0</v>
      </c>
      <c r="R2153" s="176">
        <f ca="1">IFERROR((($O2153+$Q2153)*'Emission Factors'!$C$10)+($P2153*'Emission Factors'!$C$17),"")</f>
        <v>0</v>
      </c>
      <c r="S2153" s="146" t="str">
        <f t="shared" ca="1" si="134"/>
        <v>N/A</v>
      </c>
      <c r="T2153" s="98">
        <f ca="1">IFERROR((($O2153+$Q2153)*'Emission Factors'!$C$11)+($P2153*'Emission Factors'!$C$18),"")</f>
        <v>0</v>
      </c>
      <c r="U2153" s="98">
        <f ca="1">IFERROR((($O2153+$Q2153)*'Emission Factors'!$C$12)+($P2153*'Emission Factors'!$C$19),"")</f>
        <v>0</v>
      </c>
      <c r="V2153" s="98">
        <f ca="1">IFERROR((($O2153+$Q2153)*'Emission Factors'!$C$13)+($P2153*'Emission Factors'!$C$20),"")</f>
        <v>0</v>
      </c>
      <c r="W2153" s="147">
        <f ca="1">IFERROR(IF(N2153="Residential",($O2153+Q2153)*'Emission Factors'!$C$14+(P2153*'Emission Factors'!$C$21),($O2153+Q2153)*'Emission Factors'!$C$15+(P2153*'Emission Factors'!$C$22)),"")</f>
        <v>0</v>
      </c>
      <c r="X2153" s="97">
        <f t="shared" si="135"/>
        <v>0</v>
      </c>
    </row>
    <row r="2154" spans="2:24" x14ac:dyDescent="0.3">
      <c r="B2154" s="94"/>
      <c r="C2154" s="95"/>
      <c r="D2154" s="95"/>
      <c r="E2154" s="95"/>
      <c r="F2154" s="144"/>
      <c r="G2154" s="94"/>
      <c r="H2154" s="145"/>
      <c r="I2154" s="96"/>
      <c r="J2154" s="96"/>
      <c r="K2154" s="96"/>
      <c r="L2154" s="96"/>
      <c r="M2154" s="96"/>
      <c r="N2154" s="96"/>
      <c r="O2154" s="97">
        <f t="shared" si="132"/>
        <v>0</v>
      </c>
      <c r="P2154" s="97">
        <f t="shared" si="133"/>
        <v>0</v>
      </c>
      <c r="Q2154" s="97" cm="1">
        <f t="array" aca="1" ref="Q2154" ca="1">IF(I2154=0,0,$E2154*$I2154*(SUMPRODUCT((1-'Emission Factors'!$C$37)^ROW(INDIRECT("1:" &amp; 'Emission Factors'!$C$45-1)))+1))</f>
        <v>0</v>
      </c>
      <c r="R2154" s="176">
        <f ca="1">IFERROR((($O2154+$Q2154)*'Emission Factors'!$C$10)+($P2154*'Emission Factors'!$C$17),"")</f>
        <v>0</v>
      </c>
      <c r="S2154" s="146" t="str">
        <f t="shared" ca="1" si="134"/>
        <v>N/A</v>
      </c>
      <c r="T2154" s="98">
        <f ca="1">IFERROR((($O2154+$Q2154)*'Emission Factors'!$C$11)+($P2154*'Emission Factors'!$C$18),"")</f>
        <v>0</v>
      </c>
      <c r="U2154" s="98">
        <f ca="1">IFERROR((($O2154+$Q2154)*'Emission Factors'!$C$12)+($P2154*'Emission Factors'!$C$19),"")</f>
        <v>0</v>
      </c>
      <c r="V2154" s="98">
        <f ca="1">IFERROR((($O2154+$Q2154)*'Emission Factors'!$C$13)+($P2154*'Emission Factors'!$C$20),"")</f>
        <v>0</v>
      </c>
      <c r="W2154" s="147">
        <f ca="1">IFERROR(IF(N2154="Residential",($O2154+Q2154)*'Emission Factors'!$C$14+(P2154*'Emission Factors'!$C$21),($O2154+Q2154)*'Emission Factors'!$C$15+(P2154*'Emission Factors'!$C$22)),"")</f>
        <v>0</v>
      </c>
      <c r="X2154" s="97">
        <f t="shared" si="135"/>
        <v>0</v>
      </c>
    </row>
    <row r="2155" spans="2:24" x14ac:dyDescent="0.3">
      <c r="B2155" s="94"/>
      <c r="C2155" s="95"/>
      <c r="D2155" s="95"/>
      <c r="E2155" s="95"/>
      <c r="F2155" s="144"/>
      <c r="G2155" s="94"/>
      <c r="H2155" s="145"/>
      <c r="I2155" s="96"/>
      <c r="J2155" s="96"/>
      <c r="K2155" s="96"/>
      <c r="L2155" s="96"/>
      <c r="M2155" s="96"/>
      <c r="N2155" s="96"/>
      <c r="O2155" s="97">
        <f t="shared" si="132"/>
        <v>0</v>
      </c>
      <c r="P2155" s="97">
        <f t="shared" si="133"/>
        <v>0</v>
      </c>
      <c r="Q2155" s="97" cm="1">
        <f t="array" aca="1" ref="Q2155" ca="1">IF(I2155=0,0,$E2155*$I2155*(SUMPRODUCT((1-'Emission Factors'!$C$37)^ROW(INDIRECT("1:" &amp; 'Emission Factors'!$C$45-1)))+1))</f>
        <v>0</v>
      </c>
      <c r="R2155" s="176">
        <f ca="1">IFERROR((($O2155+$Q2155)*'Emission Factors'!$C$10)+($P2155*'Emission Factors'!$C$17),"")</f>
        <v>0</v>
      </c>
      <c r="S2155" s="146" t="str">
        <f t="shared" ca="1" si="134"/>
        <v>N/A</v>
      </c>
      <c r="T2155" s="98">
        <f ca="1">IFERROR((($O2155+$Q2155)*'Emission Factors'!$C$11)+($P2155*'Emission Factors'!$C$18),"")</f>
        <v>0</v>
      </c>
      <c r="U2155" s="98">
        <f ca="1">IFERROR((($O2155+$Q2155)*'Emission Factors'!$C$12)+($P2155*'Emission Factors'!$C$19),"")</f>
        <v>0</v>
      </c>
      <c r="V2155" s="98">
        <f ca="1">IFERROR((($O2155+$Q2155)*'Emission Factors'!$C$13)+($P2155*'Emission Factors'!$C$20),"")</f>
        <v>0</v>
      </c>
      <c r="W2155" s="147">
        <f ca="1">IFERROR(IF(N2155="Residential",($O2155+Q2155)*'Emission Factors'!$C$14+(P2155*'Emission Factors'!$C$21),($O2155+Q2155)*'Emission Factors'!$C$15+(P2155*'Emission Factors'!$C$22)),"")</f>
        <v>0</v>
      </c>
      <c r="X2155" s="97">
        <f t="shared" si="135"/>
        <v>0</v>
      </c>
    </row>
    <row r="2156" spans="2:24" x14ac:dyDescent="0.3">
      <c r="B2156" s="94"/>
      <c r="C2156" s="95"/>
      <c r="D2156" s="95"/>
      <c r="E2156" s="95"/>
      <c r="F2156" s="144"/>
      <c r="G2156" s="94"/>
      <c r="H2156" s="145"/>
      <c r="I2156" s="96"/>
      <c r="J2156" s="96"/>
      <c r="K2156" s="96"/>
      <c r="L2156" s="96"/>
      <c r="M2156" s="96"/>
      <c r="N2156" s="96"/>
      <c r="O2156" s="97">
        <f t="shared" si="132"/>
        <v>0</v>
      </c>
      <c r="P2156" s="97">
        <f t="shared" si="133"/>
        <v>0</v>
      </c>
      <c r="Q2156" s="97" cm="1">
        <f t="array" aca="1" ref="Q2156" ca="1">IF(I2156=0,0,$E2156*$I2156*(SUMPRODUCT((1-'Emission Factors'!$C$37)^ROW(INDIRECT("1:" &amp; 'Emission Factors'!$C$45-1)))+1))</f>
        <v>0</v>
      </c>
      <c r="R2156" s="176">
        <f ca="1">IFERROR((($O2156+$Q2156)*'Emission Factors'!$C$10)+($P2156*'Emission Factors'!$C$17),"")</f>
        <v>0</v>
      </c>
      <c r="S2156" s="146" t="str">
        <f t="shared" ca="1" si="134"/>
        <v>N/A</v>
      </c>
      <c r="T2156" s="98">
        <f ca="1">IFERROR((($O2156+$Q2156)*'Emission Factors'!$C$11)+($P2156*'Emission Factors'!$C$18),"")</f>
        <v>0</v>
      </c>
      <c r="U2156" s="98">
        <f ca="1">IFERROR((($O2156+$Q2156)*'Emission Factors'!$C$12)+($P2156*'Emission Factors'!$C$19),"")</f>
        <v>0</v>
      </c>
      <c r="V2156" s="98">
        <f ca="1">IFERROR((($O2156+$Q2156)*'Emission Factors'!$C$13)+($P2156*'Emission Factors'!$C$20),"")</f>
        <v>0</v>
      </c>
      <c r="W2156" s="147">
        <f ca="1">IFERROR(IF(N2156="Residential",($O2156+Q2156)*'Emission Factors'!$C$14+(P2156*'Emission Factors'!$C$21),($O2156+Q2156)*'Emission Factors'!$C$15+(P2156*'Emission Factors'!$C$22)),"")</f>
        <v>0</v>
      </c>
      <c r="X2156" s="97">
        <f t="shared" si="135"/>
        <v>0</v>
      </c>
    </row>
    <row r="2157" spans="2:24" x14ac:dyDescent="0.3">
      <c r="B2157" s="94"/>
      <c r="C2157" s="95"/>
      <c r="D2157" s="95"/>
      <c r="E2157" s="95"/>
      <c r="F2157" s="144"/>
      <c r="G2157" s="94"/>
      <c r="H2157" s="145"/>
      <c r="I2157" s="96"/>
      <c r="J2157" s="96"/>
      <c r="K2157" s="96"/>
      <c r="L2157" s="96"/>
      <c r="M2157" s="96"/>
      <c r="N2157" s="96"/>
      <c r="O2157" s="97">
        <f t="shared" si="132"/>
        <v>0</v>
      </c>
      <c r="P2157" s="97">
        <f t="shared" si="133"/>
        <v>0</v>
      </c>
      <c r="Q2157" s="97" cm="1">
        <f t="array" aca="1" ref="Q2157" ca="1">IF(I2157=0,0,$E2157*$I2157*(SUMPRODUCT((1-'Emission Factors'!$C$37)^ROW(INDIRECT("1:" &amp; 'Emission Factors'!$C$45-1)))+1))</f>
        <v>0</v>
      </c>
      <c r="R2157" s="176">
        <f ca="1">IFERROR((($O2157+$Q2157)*'Emission Factors'!$C$10)+($P2157*'Emission Factors'!$C$17),"")</f>
        <v>0</v>
      </c>
      <c r="S2157" s="146" t="str">
        <f t="shared" ca="1" si="134"/>
        <v>N/A</v>
      </c>
      <c r="T2157" s="98">
        <f ca="1">IFERROR((($O2157+$Q2157)*'Emission Factors'!$C$11)+($P2157*'Emission Factors'!$C$18),"")</f>
        <v>0</v>
      </c>
      <c r="U2157" s="98">
        <f ca="1">IFERROR((($O2157+$Q2157)*'Emission Factors'!$C$12)+($P2157*'Emission Factors'!$C$19),"")</f>
        <v>0</v>
      </c>
      <c r="V2157" s="98">
        <f ca="1">IFERROR((($O2157+$Q2157)*'Emission Factors'!$C$13)+($P2157*'Emission Factors'!$C$20),"")</f>
        <v>0</v>
      </c>
      <c r="W2157" s="147">
        <f ca="1">IFERROR(IF(N2157="Residential",($O2157+Q2157)*'Emission Factors'!$C$14+(P2157*'Emission Factors'!$C$21),($O2157+Q2157)*'Emission Factors'!$C$15+(P2157*'Emission Factors'!$C$22)),"")</f>
        <v>0</v>
      </c>
      <c r="X2157" s="97">
        <f t="shared" si="135"/>
        <v>0</v>
      </c>
    </row>
    <row r="2158" spans="2:24" x14ac:dyDescent="0.3">
      <c r="B2158" s="94"/>
      <c r="C2158" s="95"/>
      <c r="D2158" s="95"/>
      <c r="E2158" s="95"/>
      <c r="F2158" s="144"/>
      <c r="G2158" s="94"/>
      <c r="H2158" s="145"/>
      <c r="I2158" s="96"/>
      <c r="J2158" s="96"/>
      <c r="K2158" s="96"/>
      <c r="L2158" s="96"/>
      <c r="M2158" s="96"/>
      <c r="N2158" s="96"/>
      <c r="O2158" s="97">
        <f t="shared" si="132"/>
        <v>0</v>
      </c>
      <c r="P2158" s="97">
        <f t="shared" si="133"/>
        <v>0</v>
      </c>
      <c r="Q2158" s="97" cm="1">
        <f t="array" aca="1" ref="Q2158" ca="1">IF(I2158=0,0,$E2158*$I2158*(SUMPRODUCT((1-'Emission Factors'!$C$37)^ROW(INDIRECT("1:" &amp; 'Emission Factors'!$C$45-1)))+1))</f>
        <v>0</v>
      </c>
      <c r="R2158" s="176">
        <f ca="1">IFERROR((($O2158+$Q2158)*'Emission Factors'!$C$10)+($P2158*'Emission Factors'!$C$17),"")</f>
        <v>0</v>
      </c>
      <c r="S2158" s="146" t="str">
        <f t="shared" ca="1" si="134"/>
        <v>N/A</v>
      </c>
      <c r="T2158" s="98">
        <f ca="1">IFERROR((($O2158+$Q2158)*'Emission Factors'!$C$11)+($P2158*'Emission Factors'!$C$18),"")</f>
        <v>0</v>
      </c>
      <c r="U2158" s="98">
        <f ca="1">IFERROR((($O2158+$Q2158)*'Emission Factors'!$C$12)+($P2158*'Emission Factors'!$C$19),"")</f>
        <v>0</v>
      </c>
      <c r="V2158" s="98">
        <f ca="1">IFERROR((($O2158+$Q2158)*'Emission Factors'!$C$13)+($P2158*'Emission Factors'!$C$20),"")</f>
        <v>0</v>
      </c>
      <c r="W2158" s="147">
        <f ca="1">IFERROR(IF(N2158="Residential",($O2158+Q2158)*'Emission Factors'!$C$14+(P2158*'Emission Factors'!$C$21),($O2158+Q2158)*'Emission Factors'!$C$15+(P2158*'Emission Factors'!$C$22)),"")</f>
        <v>0</v>
      </c>
      <c r="X2158" s="97">
        <f t="shared" si="135"/>
        <v>0</v>
      </c>
    </row>
    <row r="2159" spans="2:24" x14ac:dyDescent="0.3">
      <c r="B2159" s="94"/>
      <c r="C2159" s="95"/>
      <c r="D2159" s="95"/>
      <c r="E2159" s="95"/>
      <c r="F2159" s="144"/>
      <c r="G2159" s="94"/>
      <c r="H2159" s="145"/>
      <c r="I2159" s="96"/>
      <c r="J2159" s="96"/>
      <c r="K2159" s="96"/>
      <c r="L2159" s="96"/>
      <c r="M2159" s="96"/>
      <c r="N2159" s="96"/>
      <c r="O2159" s="97">
        <f t="shared" si="132"/>
        <v>0</v>
      </c>
      <c r="P2159" s="97">
        <f t="shared" si="133"/>
        <v>0</v>
      </c>
      <c r="Q2159" s="97" cm="1">
        <f t="array" aca="1" ref="Q2159" ca="1">IF(I2159=0,0,$E2159*$I2159*(SUMPRODUCT((1-'Emission Factors'!$C$37)^ROW(INDIRECT("1:" &amp; 'Emission Factors'!$C$45-1)))+1))</f>
        <v>0</v>
      </c>
      <c r="R2159" s="176">
        <f ca="1">IFERROR((($O2159+$Q2159)*'Emission Factors'!$C$10)+($P2159*'Emission Factors'!$C$17),"")</f>
        <v>0</v>
      </c>
      <c r="S2159" s="146" t="str">
        <f t="shared" ca="1" si="134"/>
        <v>N/A</v>
      </c>
      <c r="T2159" s="98">
        <f ca="1">IFERROR((($O2159+$Q2159)*'Emission Factors'!$C$11)+($P2159*'Emission Factors'!$C$18),"")</f>
        <v>0</v>
      </c>
      <c r="U2159" s="98">
        <f ca="1">IFERROR((($O2159+$Q2159)*'Emission Factors'!$C$12)+($P2159*'Emission Factors'!$C$19),"")</f>
        <v>0</v>
      </c>
      <c r="V2159" s="98">
        <f ca="1">IFERROR((($O2159+$Q2159)*'Emission Factors'!$C$13)+($P2159*'Emission Factors'!$C$20),"")</f>
        <v>0</v>
      </c>
      <c r="W2159" s="147">
        <f ca="1">IFERROR(IF(N2159="Residential",($O2159+Q2159)*'Emission Factors'!$C$14+(P2159*'Emission Factors'!$C$21),($O2159+Q2159)*'Emission Factors'!$C$15+(P2159*'Emission Factors'!$C$22)),"")</f>
        <v>0</v>
      </c>
      <c r="X2159" s="97">
        <f t="shared" si="135"/>
        <v>0</v>
      </c>
    </row>
    <row r="2160" spans="2:24" x14ac:dyDescent="0.3">
      <c r="B2160" s="94"/>
      <c r="C2160" s="95"/>
      <c r="D2160" s="95"/>
      <c r="E2160" s="95"/>
      <c r="F2160" s="144"/>
      <c r="G2160" s="94"/>
      <c r="H2160" s="145"/>
      <c r="I2160" s="96"/>
      <c r="J2160" s="96"/>
      <c r="K2160" s="96"/>
      <c r="L2160" s="96"/>
      <c r="M2160" s="96"/>
      <c r="N2160" s="96"/>
      <c r="O2160" s="97">
        <f t="shared" si="132"/>
        <v>0</v>
      </c>
      <c r="P2160" s="97">
        <f t="shared" si="133"/>
        <v>0</v>
      </c>
      <c r="Q2160" s="97" cm="1">
        <f t="array" aca="1" ref="Q2160" ca="1">IF(I2160=0,0,$E2160*$I2160*(SUMPRODUCT((1-'Emission Factors'!$C$37)^ROW(INDIRECT("1:" &amp; 'Emission Factors'!$C$45-1)))+1))</f>
        <v>0</v>
      </c>
      <c r="R2160" s="176">
        <f ca="1">IFERROR((($O2160+$Q2160)*'Emission Factors'!$C$10)+($P2160*'Emission Factors'!$C$17),"")</f>
        <v>0</v>
      </c>
      <c r="S2160" s="146" t="str">
        <f t="shared" ca="1" si="134"/>
        <v>N/A</v>
      </c>
      <c r="T2160" s="98">
        <f ca="1">IFERROR((($O2160+$Q2160)*'Emission Factors'!$C$11)+($P2160*'Emission Factors'!$C$18),"")</f>
        <v>0</v>
      </c>
      <c r="U2160" s="98">
        <f ca="1">IFERROR((($O2160+$Q2160)*'Emission Factors'!$C$12)+($P2160*'Emission Factors'!$C$19),"")</f>
        <v>0</v>
      </c>
      <c r="V2160" s="98">
        <f ca="1">IFERROR((($O2160+$Q2160)*'Emission Factors'!$C$13)+($P2160*'Emission Factors'!$C$20),"")</f>
        <v>0</v>
      </c>
      <c r="W2160" s="147">
        <f ca="1">IFERROR(IF(N2160="Residential",($O2160+Q2160)*'Emission Factors'!$C$14+(P2160*'Emission Factors'!$C$21),($O2160+Q2160)*'Emission Factors'!$C$15+(P2160*'Emission Factors'!$C$22)),"")</f>
        <v>0</v>
      </c>
      <c r="X2160" s="97">
        <f t="shared" si="135"/>
        <v>0</v>
      </c>
    </row>
    <row r="2161" spans="2:24" x14ac:dyDescent="0.3">
      <c r="B2161" s="94"/>
      <c r="C2161" s="95"/>
      <c r="D2161" s="95"/>
      <c r="E2161" s="95"/>
      <c r="F2161" s="144"/>
      <c r="G2161" s="94"/>
      <c r="H2161" s="145"/>
      <c r="I2161" s="96"/>
      <c r="J2161" s="96"/>
      <c r="K2161" s="96"/>
      <c r="L2161" s="96"/>
      <c r="M2161" s="96"/>
      <c r="N2161" s="96"/>
      <c r="O2161" s="97">
        <f t="shared" si="132"/>
        <v>0</v>
      </c>
      <c r="P2161" s="97">
        <f t="shared" si="133"/>
        <v>0</v>
      </c>
      <c r="Q2161" s="97" cm="1">
        <f t="array" aca="1" ref="Q2161" ca="1">IF(I2161=0,0,$E2161*$I2161*(SUMPRODUCT((1-'Emission Factors'!$C$37)^ROW(INDIRECT("1:" &amp; 'Emission Factors'!$C$45-1)))+1))</f>
        <v>0</v>
      </c>
      <c r="R2161" s="176">
        <f ca="1">IFERROR((($O2161+$Q2161)*'Emission Factors'!$C$10)+($P2161*'Emission Factors'!$C$17),"")</f>
        <v>0</v>
      </c>
      <c r="S2161" s="146" t="str">
        <f t="shared" ca="1" si="134"/>
        <v>N/A</v>
      </c>
      <c r="T2161" s="98">
        <f ca="1">IFERROR((($O2161+$Q2161)*'Emission Factors'!$C$11)+($P2161*'Emission Factors'!$C$18),"")</f>
        <v>0</v>
      </c>
      <c r="U2161" s="98">
        <f ca="1">IFERROR((($O2161+$Q2161)*'Emission Factors'!$C$12)+($P2161*'Emission Factors'!$C$19),"")</f>
        <v>0</v>
      </c>
      <c r="V2161" s="98">
        <f ca="1">IFERROR((($O2161+$Q2161)*'Emission Factors'!$C$13)+($P2161*'Emission Factors'!$C$20),"")</f>
        <v>0</v>
      </c>
      <c r="W2161" s="147">
        <f ca="1">IFERROR(IF(N2161="Residential",($O2161+Q2161)*'Emission Factors'!$C$14+(P2161*'Emission Factors'!$C$21),($O2161+Q2161)*'Emission Factors'!$C$15+(P2161*'Emission Factors'!$C$22)),"")</f>
        <v>0</v>
      </c>
      <c r="X2161" s="97">
        <f t="shared" si="135"/>
        <v>0</v>
      </c>
    </row>
    <row r="2162" spans="2:24" x14ac:dyDescent="0.3">
      <c r="B2162" s="94"/>
      <c r="C2162" s="95"/>
      <c r="D2162" s="95"/>
      <c r="E2162" s="95"/>
      <c r="F2162" s="144"/>
      <c r="G2162" s="94"/>
      <c r="H2162" s="145"/>
      <c r="I2162" s="96"/>
      <c r="J2162" s="96"/>
      <c r="K2162" s="96"/>
      <c r="L2162" s="96"/>
      <c r="M2162" s="96"/>
      <c r="N2162" s="96"/>
      <c r="O2162" s="97">
        <f t="shared" si="132"/>
        <v>0</v>
      </c>
      <c r="P2162" s="97">
        <f t="shared" si="133"/>
        <v>0</v>
      </c>
      <c r="Q2162" s="97" cm="1">
        <f t="array" aca="1" ref="Q2162" ca="1">IF(I2162=0,0,$E2162*$I2162*(SUMPRODUCT((1-'Emission Factors'!$C$37)^ROW(INDIRECT("1:" &amp; 'Emission Factors'!$C$45-1)))+1))</f>
        <v>0</v>
      </c>
      <c r="R2162" s="176">
        <f ca="1">IFERROR((($O2162+$Q2162)*'Emission Factors'!$C$10)+($P2162*'Emission Factors'!$C$17),"")</f>
        <v>0</v>
      </c>
      <c r="S2162" s="146" t="str">
        <f t="shared" ca="1" si="134"/>
        <v>N/A</v>
      </c>
      <c r="T2162" s="98">
        <f ca="1">IFERROR((($O2162+$Q2162)*'Emission Factors'!$C$11)+($P2162*'Emission Factors'!$C$18),"")</f>
        <v>0</v>
      </c>
      <c r="U2162" s="98">
        <f ca="1">IFERROR((($O2162+$Q2162)*'Emission Factors'!$C$12)+($P2162*'Emission Factors'!$C$19),"")</f>
        <v>0</v>
      </c>
      <c r="V2162" s="98">
        <f ca="1">IFERROR((($O2162+$Q2162)*'Emission Factors'!$C$13)+($P2162*'Emission Factors'!$C$20),"")</f>
        <v>0</v>
      </c>
      <c r="W2162" s="147">
        <f ca="1">IFERROR(IF(N2162="Residential",($O2162+Q2162)*'Emission Factors'!$C$14+(P2162*'Emission Factors'!$C$21),($O2162+Q2162)*'Emission Factors'!$C$15+(P2162*'Emission Factors'!$C$22)),"")</f>
        <v>0</v>
      </c>
      <c r="X2162" s="97">
        <f t="shared" si="135"/>
        <v>0</v>
      </c>
    </row>
    <row r="2163" spans="2:24" x14ac:dyDescent="0.3">
      <c r="B2163" s="94"/>
      <c r="C2163" s="95"/>
      <c r="D2163" s="95"/>
      <c r="E2163" s="95"/>
      <c r="F2163" s="144"/>
      <c r="G2163" s="94"/>
      <c r="H2163" s="145"/>
      <c r="I2163" s="96"/>
      <c r="J2163" s="96"/>
      <c r="K2163" s="96"/>
      <c r="L2163" s="96"/>
      <c r="M2163" s="96"/>
      <c r="N2163" s="96"/>
      <c r="O2163" s="97">
        <f t="shared" si="132"/>
        <v>0</v>
      </c>
      <c r="P2163" s="97">
        <f t="shared" si="133"/>
        <v>0</v>
      </c>
      <c r="Q2163" s="97" cm="1">
        <f t="array" aca="1" ref="Q2163" ca="1">IF(I2163=0,0,$E2163*$I2163*(SUMPRODUCT((1-'Emission Factors'!$C$37)^ROW(INDIRECT("1:" &amp; 'Emission Factors'!$C$45-1)))+1))</f>
        <v>0</v>
      </c>
      <c r="R2163" s="176">
        <f ca="1">IFERROR((($O2163+$Q2163)*'Emission Factors'!$C$10)+($P2163*'Emission Factors'!$C$17),"")</f>
        <v>0</v>
      </c>
      <c r="S2163" s="146" t="str">
        <f t="shared" ca="1" si="134"/>
        <v>N/A</v>
      </c>
      <c r="T2163" s="98">
        <f ca="1">IFERROR((($O2163+$Q2163)*'Emission Factors'!$C$11)+($P2163*'Emission Factors'!$C$18),"")</f>
        <v>0</v>
      </c>
      <c r="U2163" s="98">
        <f ca="1">IFERROR((($O2163+$Q2163)*'Emission Factors'!$C$12)+($P2163*'Emission Factors'!$C$19),"")</f>
        <v>0</v>
      </c>
      <c r="V2163" s="98">
        <f ca="1">IFERROR((($O2163+$Q2163)*'Emission Factors'!$C$13)+($P2163*'Emission Factors'!$C$20),"")</f>
        <v>0</v>
      </c>
      <c r="W2163" s="147">
        <f ca="1">IFERROR(IF(N2163="Residential",($O2163+Q2163)*'Emission Factors'!$C$14+(P2163*'Emission Factors'!$C$21),($O2163+Q2163)*'Emission Factors'!$C$15+(P2163*'Emission Factors'!$C$22)),"")</f>
        <v>0</v>
      </c>
      <c r="X2163" s="97">
        <f t="shared" si="135"/>
        <v>0</v>
      </c>
    </row>
    <row r="2164" spans="2:24" x14ac:dyDescent="0.3">
      <c r="B2164" s="94"/>
      <c r="C2164" s="95"/>
      <c r="D2164" s="95"/>
      <c r="E2164" s="95"/>
      <c r="F2164" s="144"/>
      <c r="G2164" s="94"/>
      <c r="H2164" s="145"/>
      <c r="I2164" s="96"/>
      <c r="J2164" s="96"/>
      <c r="K2164" s="96"/>
      <c r="L2164" s="96"/>
      <c r="M2164" s="96"/>
      <c r="N2164" s="96"/>
      <c r="O2164" s="97">
        <f t="shared" si="132"/>
        <v>0</v>
      </c>
      <c r="P2164" s="97">
        <f t="shared" si="133"/>
        <v>0</v>
      </c>
      <c r="Q2164" s="97" cm="1">
        <f t="array" aca="1" ref="Q2164" ca="1">IF(I2164=0,0,$E2164*$I2164*(SUMPRODUCT((1-'Emission Factors'!$C$37)^ROW(INDIRECT("1:" &amp; 'Emission Factors'!$C$45-1)))+1))</f>
        <v>0</v>
      </c>
      <c r="R2164" s="176">
        <f ca="1">IFERROR((($O2164+$Q2164)*'Emission Factors'!$C$10)+($P2164*'Emission Factors'!$C$17),"")</f>
        <v>0</v>
      </c>
      <c r="S2164" s="146" t="str">
        <f t="shared" ca="1" si="134"/>
        <v>N/A</v>
      </c>
      <c r="T2164" s="98">
        <f ca="1">IFERROR((($O2164+$Q2164)*'Emission Factors'!$C$11)+($P2164*'Emission Factors'!$C$18),"")</f>
        <v>0</v>
      </c>
      <c r="U2164" s="98">
        <f ca="1">IFERROR((($O2164+$Q2164)*'Emission Factors'!$C$12)+($P2164*'Emission Factors'!$C$19),"")</f>
        <v>0</v>
      </c>
      <c r="V2164" s="98">
        <f ca="1">IFERROR((($O2164+$Q2164)*'Emission Factors'!$C$13)+($P2164*'Emission Factors'!$C$20),"")</f>
        <v>0</v>
      </c>
      <c r="W2164" s="147">
        <f ca="1">IFERROR(IF(N2164="Residential",($O2164+Q2164)*'Emission Factors'!$C$14+(P2164*'Emission Factors'!$C$21),($O2164+Q2164)*'Emission Factors'!$C$15+(P2164*'Emission Factors'!$C$22)),"")</f>
        <v>0</v>
      </c>
      <c r="X2164" s="97">
        <f t="shared" si="135"/>
        <v>0</v>
      </c>
    </row>
    <row r="2165" spans="2:24" x14ac:dyDescent="0.3">
      <c r="B2165" s="94"/>
      <c r="C2165" s="95"/>
      <c r="D2165" s="95"/>
      <c r="E2165" s="95"/>
      <c r="F2165" s="144"/>
      <c r="G2165" s="94"/>
      <c r="H2165" s="145"/>
      <c r="I2165" s="96"/>
      <c r="J2165" s="96"/>
      <c r="K2165" s="96"/>
      <c r="L2165" s="96"/>
      <c r="M2165" s="96"/>
      <c r="N2165" s="96"/>
      <c r="O2165" s="97">
        <f t="shared" si="132"/>
        <v>0</v>
      </c>
      <c r="P2165" s="97">
        <f t="shared" si="133"/>
        <v>0</v>
      </c>
      <c r="Q2165" s="97" cm="1">
        <f t="array" aca="1" ref="Q2165" ca="1">IF(I2165=0,0,$E2165*$I2165*(SUMPRODUCT((1-'Emission Factors'!$C$37)^ROW(INDIRECT("1:" &amp; 'Emission Factors'!$C$45-1)))+1))</f>
        <v>0</v>
      </c>
      <c r="R2165" s="176">
        <f ca="1">IFERROR((($O2165+$Q2165)*'Emission Factors'!$C$10)+($P2165*'Emission Factors'!$C$17),"")</f>
        <v>0</v>
      </c>
      <c r="S2165" s="146" t="str">
        <f t="shared" ca="1" si="134"/>
        <v>N/A</v>
      </c>
      <c r="T2165" s="98">
        <f ca="1">IFERROR((($O2165+$Q2165)*'Emission Factors'!$C$11)+($P2165*'Emission Factors'!$C$18),"")</f>
        <v>0</v>
      </c>
      <c r="U2165" s="98">
        <f ca="1">IFERROR((($O2165+$Q2165)*'Emission Factors'!$C$12)+($P2165*'Emission Factors'!$C$19),"")</f>
        <v>0</v>
      </c>
      <c r="V2165" s="98">
        <f ca="1">IFERROR((($O2165+$Q2165)*'Emission Factors'!$C$13)+($P2165*'Emission Factors'!$C$20),"")</f>
        <v>0</v>
      </c>
      <c r="W2165" s="147">
        <f ca="1">IFERROR(IF(N2165="Residential",($O2165+Q2165)*'Emission Factors'!$C$14+(P2165*'Emission Factors'!$C$21),($O2165+Q2165)*'Emission Factors'!$C$15+(P2165*'Emission Factors'!$C$22)),"")</f>
        <v>0</v>
      </c>
      <c r="X2165" s="97">
        <f t="shared" si="135"/>
        <v>0</v>
      </c>
    </row>
    <row r="2166" spans="2:24" x14ac:dyDescent="0.3">
      <c r="B2166" s="94"/>
      <c r="C2166" s="95"/>
      <c r="D2166" s="95"/>
      <c r="E2166" s="95"/>
      <c r="F2166" s="144"/>
      <c r="G2166" s="94"/>
      <c r="H2166" s="145"/>
      <c r="I2166" s="96"/>
      <c r="J2166" s="96"/>
      <c r="K2166" s="96"/>
      <c r="L2166" s="96"/>
      <c r="M2166" s="96"/>
      <c r="N2166" s="96"/>
      <c r="O2166" s="97">
        <f t="shared" si="132"/>
        <v>0</v>
      </c>
      <c r="P2166" s="97">
        <f t="shared" si="133"/>
        <v>0</v>
      </c>
      <c r="Q2166" s="97" cm="1">
        <f t="array" aca="1" ref="Q2166" ca="1">IF(I2166=0,0,$E2166*$I2166*(SUMPRODUCT((1-'Emission Factors'!$C$37)^ROW(INDIRECT("1:" &amp; 'Emission Factors'!$C$45-1)))+1))</f>
        <v>0</v>
      </c>
      <c r="R2166" s="176">
        <f ca="1">IFERROR((($O2166+$Q2166)*'Emission Factors'!$C$10)+($P2166*'Emission Factors'!$C$17),"")</f>
        <v>0</v>
      </c>
      <c r="S2166" s="146" t="str">
        <f t="shared" ca="1" si="134"/>
        <v>N/A</v>
      </c>
      <c r="T2166" s="98">
        <f ca="1">IFERROR((($O2166+$Q2166)*'Emission Factors'!$C$11)+($P2166*'Emission Factors'!$C$18),"")</f>
        <v>0</v>
      </c>
      <c r="U2166" s="98">
        <f ca="1">IFERROR((($O2166+$Q2166)*'Emission Factors'!$C$12)+($P2166*'Emission Factors'!$C$19),"")</f>
        <v>0</v>
      </c>
      <c r="V2166" s="98">
        <f ca="1">IFERROR((($O2166+$Q2166)*'Emission Factors'!$C$13)+($P2166*'Emission Factors'!$C$20),"")</f>
        <v>0</v>
      </c>
      <c r="W2166" s="147">
        <f ca="1">IFERROR(IF(N2166="Residential",($O2166+Q2166)*'Emission Factors'!$C$14+(P2166*'Emission Factors'!$C$21),($O2166+Q2166)*'Emission Factors'!$C$15+(P2166*'Emission Factors'!$C$22)),"")</f>
        <v>0</v>
      </c>
      <c r="X2166" s="97">
        <f t="shared" si="135"/>
        <v>0</v>
      </c>
    </row>
    <row r="2167" spans="2:24" x14ac:dyDescent="0.3">
      <c r="B2167" s="94"/>
      <c r="C2167" s="95"/>
      <c r="D2167" s="95"/>
      <c r="E2167" s="95"/>
      <c r="F2167" s="144"/>
      <c r="G2167" s="94"/>
      <c r="H2167" s="145"/>
      <c r="I2167" s="96"/>
      <c r="J2167" s="96"/>
      <c r="K2167" s="96"/>
      <c r="L2167" s="96"/>
      <c r="M2167" s="96"/>
      <c r="N2167" s="96"/>
      <c r="O2167" s="97">
        <f t="shared" si="132"/>
        <v>0</v>
      </c>
      <c r="P2167" s="97">
        <f t="shared" si="133"/>
        <v>0</v>
      </c>
      <c r="Q2167" s="97" cm="1">
        <f t="array" aca="1" ref="Q2167" ca="1">IF(I2167=0,0,$E2167*$I2167*(SUMPRODUCT((1-'Emission Factors'!$C$37)^ROW(INDIRECT("1:" &amp; 'Emission Factors'!$C$45-1)))+1))</f>
        <v>0</v>
      </c>
      <c r="R2167" s="176">
        <f ca="1">IFERROR((($O2167+$Q2167)*'Emission Factors'!$C$10)+($P2167*'Emission Factors'!$C$17),"")</f>
        <v>0</v>
      </c>
      <c r="S2167" s="146" t="str">
        <f t="shared" ca="1" si="134"/>
        <v>N/A</v>
      </c>
      <c r="T2167" s="98">
        <f ca="1">IFERROR((($O2167+$Q2167)*'Emission Factors'!$C$11)+($P2167*'Emission Factors'!$C$18),"")</f>
        <v>0</v>
      </c>
      <c r="U2167" s="98">
        <f ca="1">IFERROR((($O2167+$Q2167)*'Emission Factors'!$C$12)+($P2167*'Emission Factors'!$C$19),"")</f>
        <v>0</v>
      </c>
      <c r="V2167" s="98">
        <f ca="1">IFERROR((($O2167+$Q2167)*'Emission Factors'!$C$13)+($P2167*'Emission Factors'!$C$20),"")</f>
        <v>0</v>
      </c>
      <c r="W2167" s="147">
        <f ca="1">IFERROR(IF(N2167="Residential",($O2167+Q2167)*'Emission Factors'!$C$14+(P2167*'Emission Factors'!$C$21),($O2167+Q2167)*'Emission Factors'!$C$15+(P2167*'Emission Factors'!$C$22)),"")</f>
        <v>0</v>
      </c>
      <c r="X2167" s="97">
        <f t="shared" si="135"/>
        <v>0</v>
      </c>
    </row>
    <row r="2168" spans="2:24" x14ac:dyDescent="0.3">
      <c r="B2168" s="94"/>
      <c r="C2168" s="95"/>
      <c r="D2168" s="95"/>
      <c r="E2168" s="95"/>
      <c r="F2168" s="144"/>
      <c r="G2168" s="94"/>
      <c r="H2168" s="145"/>
      <c r="I2168" s="96"/>
      <c r="J2168" s="96"/>
      <c r="K2168" s="96"/>
      <c r="L2168" s="96"/>
      <c r="M2168" s="96"/>
      <c r="N2168" s="96"/>
      <c r="O2168" s="97">
        <f t="shared" si="132"/>
        <v>0</v>
      </c>
      <c r="P2168" s="97">
        <f t="shared" si="133"/>
        <v>0</v>
      </c>
      <c r="Q2168" s="97" cm="1">
        <f t="array" aca="1" ref="Q2168" ca="1">IF(I2168=0,0,$E2168*$I2168*(SUMPRODUCT((1-'Emission Factors'!$C$37)^ROW(INDIRECT("1:" &amp; 'Emission Factors'!$C$45-1)))+1))</f>
        <v>0</v>
      </c>
      <c r="R2168" s="176">
        <f ca="1">IFERROR((($O2168+$Q2168)*'Emission Factors'!$C$10)+($P2168*'Emission Factors'!$C$17),"")</f>
        <v>0</v>
      </c>
      <c r="S2168" s="146" t="str">
        <f t="shared" ca="1" si="134"/>
        <v>N/A</v>
      </c>
      <c r="T2168" s="98">
        <f ca="1">IFERROR((($O2168+$Q2168)*'Emission Factors'!$C$11)+($P2168*'Emission Factors'!$C$18),"")</f>
        <v>0</v>
      </c>
      <c r="U2168" s="98">
        <f ca="1">IFERROR((($O2168+$Q2168)*'Emission Factors'!$C$12)+($P2168*'Emission Factors'!$C$19),"")</f>
        <v>0</v>
      </c>
      <c r="V2168" s="98">
        <f ca="1">IFERROR((($O2168+$Q2168)*'Emission Factors'!$C$13)+($P2168*'Emission Factors'!$C$20),"")</f>
        <v>0</v>
      </c>
      <c r="W2168" s="147">
        <f ca="1">IFERROR(IF(N2168="Residential",($O2168+Q2168)*'Emission Factors'!$C$14+(P2168*'Emission Factors'!$C$21),($O2168+Q2168)*'Emission Factors'!$C$15+(P2168*'Emission Factors'!$C$22)),"")</f>
        <v>0</v>
      </c>
      <c r="X2168" s="97">
        <f t="shared" si="135"/>
        <v>0</v>
      </c>
    </row>
    <row r="2169" spans="2:24" x14ac:dyDescent="0.3">
      <c r="B2169" s="94"/>
      <c r="C2169" s="95"/>
      <c r="D2169" s="95"/>
      <c r="E2169" s="95"/>
      <c r="F2169" s="144"/>
      <c r="G2169" s="94"/>
      <c r="H2169" s="145"/>
      <c r="I2169" s="96"/>
      <c r="J2169" s="96"/>
      <c r="K2169" s="96"/>
      <c r="L2169" s="96"/>
      <c r="M2169" s="96"/>
      <c r="N2169" s="96"/>
      <c r="O2169" s="97">
        <f t="shared" si="132"/>
        <v>0</v>
      </c>
      <c r="P2169" s="97">
        <f t="shared" si="133"/>
        <v>0</v>
      </c>
      <c r="Q2169" s="97" cm="1">
        <f t="array" aca="1" ref="Q2169" ca="1">IF(I2169=0,0,$E2169*$I2169*(SUMPRODUCT((1-'Emission Factors'!$C$37)^ROW(INDIRECT("1:" &amp; 'Emission Factors'!$C$45-1)))+1))</f>
        <v>0</v>
      </c>
      <c r="R2169" s="176">
        <f ca="1">IFERROR((($O2169+$Q2169)*'Emission Factors'!$C$10)+($P2169*'Emission Factors'!$C$17),"")</f>
        <v>0</v>
      </c>
      <c r="S2169" s="146" t="str">
        <f t="shared" ca="1" si="134"/>
        <v>N/A</v>
      </c>
      <c r="T2169" s="98">
        <f ca="1">IFERROR((($O2169+$Q2169)*'Emission Factors'!$C$11)+($P2169*'Emission Factors'!$C$18),"")</f>
        <v>0</v>
      </c>
      <c r="U2169" s="98">
        <f ca="1">IFERROR((($O2169+$Q2169)*'Emission Factors'!$C$12)+($P2169*'Emission Factors'!$C$19),"")</f>
        <v>0</v>
      </c>
      <c r="V2169" s="98">
        <f ca="1">IFERROR((($O2169+$Q2169)*'Emission Factors'!$C$13)+($P2169*'Emission Factors'!$C$20),"")</f>
        <v>0</v>
      </c>
      <c r="W2169" s="147">
        <f ca="1">IFERROR(IF(N2169="Residential",($O2169+Q2169)*'Emission Factors'!$C$14+(P2169*'Emission Factors'!$C$21),($O2169+Q2169)*'Emission Factors'!$C$15+(P2169*'Emission Factors'!$C$22)),"")</f>
        <v>0</v>
      </c>
      <c r="X2169" s="97">
        <f t="shared" si="135"/>
        <v>0</v>
      </c>
    </row>
    <row r="2170" spans="2:24" x14ac:dyDescent="0.3">
      <c r="B2170" s="94"/>
      <c r="C2170" s="95"/>
      <c r="D2170" s="95"/>
      <c r="E2170" s="95"/>
      <c r="F2170" s="144"/>
      <c r="G2170" s="94"/>
      <c r="H2170" s="145"/>
      <c r="I2170" s="96"/>
      <c r="J2170" s="96"/>
      <c r="K2170" s="96"/>
      <c r="L2170" s="96"/>
      <c r="M2170" s="96"/>
      <c r="N2170" s="96"/>
      <c r="O2170" s="97">
        <f t="shared" si="132"/>
        <v>0</v>
      </c>
      <c r="P2170" s="97">
        <f t="shared" si="133"/>
        <v>0</v>
      </c>
      <c r="Q2170" s="97" cm="1">
        <f t="array" aca="1" ref="Q2170" ca="1">IF(I2170=0,0,$E2170*$I2170*(SUMPRODUCT((1-'Emission Factors'!$C$37)^ROW(INDIRECT("1:" &amp; 'Emission Factors'!$C$45-1)))+1))</f>
        <v>0</v>
      </c>
      <c r="R2170" s="176">
        <f ca="1">IFERROR((($O2170+$Q2170)*'Emission Factors'!$C$10)+($P2170*'Emission Factors'!$C$17),"")</f>
        <v>0</v>
      </c>
      <c r="S2170" s="146" t="str">
        <f t="shared" ca="1" si="134"/>
        <v>N/A</v>
      </c>
      <c r="T2170" s="98">
        <f ca="1">IFERROR((($O2170+$Q2170)*'Emission Factors'!$C$11)+($P2170*'Emission Factors'!$C$18),"")</f>
        <v>0</v>
      </c>
      <c r="U2170" s="98">
        <f ca="1">IFERROR((($O2170+$Q2170)*'Emission Factors'!$C$12)+($P2170*'Emission Factors'!$C$19),"")</f>
        <v>0</v>
      </c>
      <c r="V2170" s="98">
        <f ca="1">IFERROR((($O2170+$Q2170)*'Emission Factors'!$C$13)+($P2170*'Emission Factors'!$C$20),"")</f>
        <v>0</v>
      </c>
      <c r="W2170" s="147">
        <f ca="1">IFERROR(IF(N2170="Residential",($O2170+Q2170)*'Emission Factors'!$C$14+(P2170*'Emission Factors'!$C$21),($O2170+Q2170)*'Emission Factors'!$C$15+(P2170*'Emission Factors'!$C$22)),"")</f>
        <v>0</v>
      </c>
      <c r="X2170" s="97">
        <f t="shared" si="135"/>
        <v>0</v>
      </c>
    </row>
    <row r="2171" spans="2:24" x14ac:dyDescent="0.3">
      <c r="B2171" s="94"/>
      <c r="C2171" s="95"/>
      <c r="D2171" s="95"/>
      <c r="E2171" s="95"/>
      <c r="F2171" s="144"/>
      <c r="G2171" s="94"/>
      <c r="H2171" s="145"/>
      <c r="I2171" s="96"/>
      <c r="J2171" s="96"/>
      <c r="K2171" s="96"/>
      <c r="L2171" s="96"/>
      <c r="M2171" s="96"/>
      <c r="N2171" s="96"/>
      <c r="O2171" s="97">
        <f t="shared" si="132"/>
        <v>0</v>
      </c>
      <c r="P2171" s="97">
        <f t="shared" si="133"/>
        <v>0</v>
      </c>
      <c r="Q2171" s="97" cm="1">
        <f t="array" aca="1" ref="Q2171" ca="1">IF(I2171=0,0,$E2171*$I2171*(SUMPRODUCT((1-'Emission Factors'!$C$37)^ROW(INDIRECT("1:" &amp; 'Emission Factors'!$C$45-1)))+1))</f>
        <v>0</v>
      </c>
      <c r="R2171" s="176">
        <f ca="1">IFERROR((($O2171+$Q2171)*'Emission Factors'!$C$10)+($P2171*'Emission Factors'!$C$17),"")</f>
        <v>0</v>
      </c>
      <c r="S2171" s="146" t="str">
        <f t="shared" ca="1" si="134"/>
        <v>N/A</v>
      </c>
      <c r="T2171" s="98">
        <f ca="1">IFERROR((($O2171+$Q2171)*'Emission Factors'!$C$11)+($P2171*'Emission Factors'!$C$18),"")</f>
        <v>0</v>
      </c>
      <c r="U2171" s="98">
        <f ca="1">IFERROR((($O2171+$Q2171)*'Emission Factors'!$C$12)+($P2171*'Emission Factors'!$C$19),"")</f>
        <v>0</v>
      </c>
      <c r="V2171" s="98">
        <f ca="1">IFERROR((($O2171+$Q2171)*'Emission Factors'!$C$13)+($P2171*'Emission Factors'!$C$20),"")</f>
        <v>0</v>
      </c>
      <c r="W2171" s="147">
        <f ca="1">IFERROR(IF(N2171="Residential",($O2171+Q2171)*'Emission Factors'!$C$14+(P2171*'Emission Factors'!$C$21),($O2171+Q2171)*'Emission Factors'!$C$15+(P2171*'Emission Factors'!$C$22)),"")</f>
        <v>0</v>
      </c>
      <c r="X2171" s="97">
        <f t="shared" si="135"/>
        <v>0</v>
      </c>
    </row>
    <row r="2172" spans="2:24" x14ac:dyDescent="0.3">
      <c r="B2172" s="94"/>
      <c r="C2172" s="95"/>
      <c r="D2172" s="95"/>
      <c r="E2172" s="95"/>
      <c r="F2172" s="144"/>
      <c r="G2172" s="94"/>
      <c r="H2172" s="145"/>
      <c r="I2172" s="96"/>
      <c r="J2172" s="96"/>
      <c r="K2172" s="96"/>
      <c r="L2172" s="96"/>
      <c r="M2172" s="96"/>
      <c r="N2172" s="96"/>
      <c r="O2172" s="97">
        <f t="shared" si="132"/>
        <v>0</v>
      </c>
      <c r="P2172" s="97">
        <f t="shared" si="133"/>
        <v>0</v>
      </c>
      <c r="Q2172" s="97" cm="1">
        <f t="array" aca="1" ref="Q2172" ca="1">IF(I2172=0,0,$E2172*$I2172*(SUMPRODUCT((1-'Emission Factors'!$C$37)^ROW(INDIRECT("1:" &amp; 'Emission Factors'!$C$45-1)))+1))</f>
        <v>0</v>
      </c>
      <c r="R2172" s="176">
        <f ca="1">IFERROR((($O2172+$Q2172)*'Emission Factors'!$C$10)+($P2172*'Emission Factors'!$C$17),"")</f>
        <v>0</v>
      </c>
      <c r="S2172" s="146" t="str">
        <f t="shared" ca="1" si="134"/>
        <v>N/A</v>
      </c>
      <c r="T2172" s="98">
        <f ca="1">IFERROR((($O2172+$Q2172)*'Emission Factors'!$C$11)+($P2172*'Emission Factors'!$C$18),"")</f>
        <v>0</v>
      </c>
      <c r="U2172" s="98">
        <f ca="1">IFERROR((($O2172+$Q2172)*'Emission Factors'!$C$12)+($P2172*'Emission Factors'!$C$19),"")</f>
        <v>0</v>
      </c>
      <c r="V2172" s="98">
        <f ca="1">IFERROR((($O2172+$Q2172)*'Emission Factors'!$C$13)+($P2172*'Emission Factors'!$C$20),"")</f>
        <v>0</v>
      </c>
      <c r="W2172" s="147">
        <f ca="1">IFERROR(IF(N2172="Residential",($O2172+Q2172)*'Emission Factors'!$C$14+(P2172*'Emission Factors'!$C$21),($O2172+Q2172)*'Emission Factors'!$C$15+(P2172*'Emission Factors'!$C$22)),"")</f>
        <v>0</v>
      </c>
      <c r="X2172" s="97">
        <f t="shared" si="135"/>
        <v>0</v>
      </c>
    </row>
    <row r="2173" spans="2:24" x14ac:dyDescent="0.3">
      <c r="B2173" s="94"/>
      <c r="C2173" s="95"/>
      <c r="D2173" s="95"/>
      <c r="E2173" s="95"/>
      <c r="F2173" s="144"/>
      <c r="G2173" s="94"/>
      <c r="H2173" s="145"/>
      <c r="I2173" s="96"/>
      <c r="J2173" s="96"/>
      <c r="K2173" s="96"/>
      <c r="L2173" s="96"/>
      <c r="M2173" s="96"/>
      <c r="N2173" s="96"/>
      <c r="O2173" s="97">
        <f t="shared" si="132"/>
        <v>0</v>
      </c>
      <c r="P2173" s="97">
        <f t="shared" si="133"/>
        <v>0</v>
      </c>
      <c r="Q2173" s="97" cm="1">
        <f t="array" aca="1" ref="Q2173" ca="1">IF(I2173=0,0,$E2173*$I2173*(SUMPRODUCT((1-'Emission Factors'!$C$37)^ROW(INDIRECT("1:" &amp; 'Emission Factors'!$C$45-1)))+1))</f>
        <v>0</v>
      </c>
      <c r="R2173" s="176">
        <f ca="1">IFERROR((($O2173+$Q2173)*'Emission Factors'!$C$10)+($P2173*'Emission Factors'!$C$17),"")</f>
        <v>0</v>
      </c>
      <c r="S2173" s="146" t="str">
        <f t="shared" ca="1" si="134"/>
        <v>N/A</v>
      </c>
      <c r="T2173" s="98">
        <f ca="1">IFERROR((($O2173+$Q2173)*'Emission Factors'!$C$11)+($P2173*'Emission Factors'!$C$18),"")</f>
        <v>0</v>
      </c>
      <c r="U2173" s="98">
        <f ca="1">IFERROR((($O2173+$Q2173)*'Emission Factors'!$C$12)+($P2173*'Emission Factors'!$C$19),"")</f>
        <v>0</v>
      </c>
      <c r="V2173" s="98">
        <f ca="1">IFERROR((($O2173+$Q2173)*'Emission Factors'!$C$13)+($P2173*'Emission Factors'!$C$20),"")</f>
        <v>0</v>
      </c>
      <c r="W2173" s="147">
        <f ca="1">IFERROR(IF(N2173="Residential",($O2173+Q2173)*'Emission Factors'!$C$14+(P2173*'Emission Factors'!$C$21),($O2173+Q2173)*'Emission Factors'!$C$15+(P2173*'Emission Factors'!$C$22)),"")</f>
        <v>0</v>
      </c>
      <c r="X2173" s="97">
        <f t="shared" si="135"/>
        <v>0</v>
      </c>
    </row>
    <row r="2174" spans="2:24" x14ac:dyDescent="0.3">
      <c r="B2174" s="94"/>
      <c r="C2174" s="95"/>
      <c r="D2174" s="95"/>
      <c r="E2174" s="95"/>
      <c r="F2174" s="144"/>
      <c r="G2174" s="94"/>
      <c r="H2174" s="145"/>
      <c r="I2174" s="96"/>
      <c r="J2174" s="96"/>
      <c r="K2174" s="96"/>
      <c r="L2174" s="96"/>
      <c r="M2174" s="96"/>
      <c r="N2174" s="96"/>
      <c r="O2174" s="97">
        <f t="shared" si="132"/>
        <v>0</v>
      </c>
      <c r="P2174" s="97">
        <f t="shared" si="133"/>
        <v>0</v>
      </c>
      <c r="Q2174" s="97" cm="1">
        <f t="array" aca="1" ref="Q2174" ca="1">IF(I2174=0,0,$E2174*$I2174*(SUMPRODUCT((1-'Emission Factors'!$C$37)^ROW(INDIRECT("1:" &amp; 'Emission Factors'!$C$45-1)))+1))</f>
        <v>0</v>
      </c>
      <c r="R2174" s="176">
        <f ca="1">IFERROR((($O2174+$Q2174)*'Emission Factors'!$C$10)+($P2174*'Emission Factors'!$C$17),"")</f>
        <v>0</v>
      </c>
      <c r="S2174" s="146" t="str">
        <f t="shared" ca="1" si="134"/>
        <v>N/A</v>
      </c>
      <c r="T2174" s="98">
        <f ca="1">IFERROR((($O2174+$Q2174)*'Emission Factors'!$C$11)+($P2174*'Emission Factors'!$C$18),"")</f>
        <v>0</v>
      </c>
      <c r="U2174" s="98">
        <f ca="1">IFERROR((($O2174+$Q2174)*'Emission Factors'!$C$12)+($P2174*'Emission Factors'!$C$19),"")</f>
        <v>0</v>
      </c>
      <c r="V2174" s="98">
        <f ca="1">IFERROR((($O2174+$Q2174)*'Emission Factors'!$C$13)+($P2174*'Emission Factors'!$C$20),"")</f>
        <v>0</v>
      </c>
      <c r="W2174" s="147">
        <f ca="1">IFERROR(IF(N2174="Residential",($O2174+Q2174)*'Emission Factors'!$C$14+(P2174*'Emission Factors'!$C$21),($O2174+Q2174)*'Emission Factors'!$C$15+(P2174*'Emission Factors'!$C$22)),"")</f>
        <v>0</v>
      </c>
      <c r="X2174" s="97">
        <f t="shared" si="135"/>
        <v>0</v>
      </c>
    </row>
    <row r="2175" spans="2:24" x14ac:dyDescent="0.3">
      <c r="B2175" s="94"/>
      <c r="C2175" s="95"/>
      <c r="D2175" s="95"/>
      <c r="E2175" s="95"/>
      <c r="F2175" s="144"/>
      <c r="G2175" s="94"/>
      <c r="H2175" s="145"/>
      <c r="I2175" s="96"/>
      <c r="J2175" s="96"/>
      <c r="K2175" s="96"/>
      <c r="L2175" s="96"/>
      <c r="M2175" s="96"/>
      <c r="N2175" s="96"/>
      <c r="O2175" s="97">
        <f t="shared" si="132"/>
        <v>0</v>
      </c>
      <c r="P2175" s="97">
        <f t="shared" si="133"/>
        <v>0</v>
      </c>
      <c r="Q2175" s="97" cm="1">
        <f t="array" aca="1" ref="Q2175" ca="1">IF(I2175=0,0,$E2175*$I2175*(SUMPRODUCT((1-'Emission Factors'!$C$37)^ROW(INDIRECT("1:" &amp; 'Emission Factors'!$C$45-1)))+1))</f>
        <v>0</v>
      </c>
      <c r="R2175" s="176">
        <f ca="1">IFERROR((($O2175+$Q2175)*'Emission Factors'!$C$10)+($P2175*'Emission Factors'!$C$17),"")</f>
        <v>0</v>
      </c>
      <c r="S2175" s="146" t="str">
        <f t="shared" ca="1" si="134"/>
        <v>N/A</v>
      </c>
      <c r="T2175" s="98">
        <f ca="1">IFERROR((($O2175+$Q2175)*'Emission Factors'!$C$11)+($P2175*'Emission Factors'!$C$18),"")</f>
        <v>0</v>
      </c>
      <c r="U2175" s="98">
        <f ca="1">IFERROR((($O2175+$Q2175)*'Emission Factors'!$C$12)+($P2175*'Emission Factors'!$C$19),"")</f>
        <v>0</v>
      </c>
      <c r="V2175" s="98">
        <f ca="1">IFERROR((($O2175+$Q2175)*'Emission Factors'!$C$13)+($P2175*'Emission Factors'!$C$20),"")</f>
        <v>0</v>
      </c>
      <c r="W2175" s="147">
        <f ca="1">IFERROR(IF(N2175="Residential",($O2175+Q2175)*'Emission Factors'!$C$14+(P2175*'Emission Factors'!$C$21),($O2175+Q2175)*'Emission Factors'!$C$15+(P2175*'Emission Factors'!$C$22)),"")</f>
        <v>0</v>
      </c>
      <c r="X2175" s="97">
        <f t="shared" si="135"/>
        <v>0</v>
      </c>
    </row>
    <row r="2176" spans="2:24" x14ac:dyDescent="0.3">
      <c r="B2176" s="94"/>
      <c r="C2176" s="95"/>
      <c r="D2176" s="95"/>
      <c r="E2176" s="95"/>
      <c r="F2176" s="144"/>
      <c r="G2176" s="94"/>
      <c r="H2176" s="145"/>
      <c r="I2176" s="96"/>
      <c r="J2176" s="96"/>
      <c r="K2176" s="96"/>
      <c r="L2176" s="96"/>
      <c r="M2176" s="96"/>
      <c r="N2176" s="96"/>
      <c r="O2176" s="97">
        <f t="shared" si="132"/>
        <v>0</v>
      </c>
      <c r="P2176" s="97">
        <f t="shared" si="133"/>
        <v>0</v>
      </c>
      <c r="Q2176" s="97" cm="1">
        <f t="array" aca="1" ref="Q2176" ca="1">IF(I2176=0,0,$E2176*$I2176*(SUMPRODUCT((1-'Emission Factors'!$C$37)^ROW(INDIRECT("1:" &amp; 'Emission Factors'!$C$45-1)))+1))</f>
        <v>0</v>
      </c>
      <c r="R2176" s="176">
        <f ca="1">IFERROR((($O2176+$Q2176)*'Emission Factors'!$C$10)+($P2176*'Emission Factors'!$C$17),"")</f>
        <v>0</v>
      </c>
      <c r="S2176" s="146" t="str">
        <f t="shared" ca="1" si="134"/>
        <v>N/A</v>
      </c>
      <c r="T2176" s="98">
        <f ca="1">IFERROR((($O2176+$Q2176)*'Emission Factors'!$C$11)+($P2176*'Emission Factors'!$C$18),"")</f>
        <v>0</v>
      </c>
      <c r="U2176" s="98">
        <f ca="1">IFERROR((($O2176+$Q2176)*'Emission Factors'!$C$12)+($P2176*'Emission Factors'!$C$19),"")</f>
        <v>0</v>
      </c>
      <c r="V2176" s="98">
        <f ca="1">IFERROR((($O2176+$Q2176)*'Emission Factors'!$C$13)+($P2176*'Emission Factors'!$C$20),"")</f>
        <v>0</v>
      </c>
      <c r="W2176" s="147">
        <f ca="1">IFERROR(IF(N2176="Residential",($O2176+Q2176)*'Emission Factors'!$C$14+(P2176*'Emission Factors'!$C$21),($O2176+Q2176)*'Emission Factors'!$C$15+(P2176*'Emission Factors'!$C$22)),"")</f>
        <v>0</v>
      </c>
      <c r="X2176" s="97">
        <f t="shared" si="135"/>
        <v>0</v>
      </c>
    </row>
    <row r="2177" spans="2:24" x14ac:dyDescent="0.3">
      <c r="B2177" s="94"/>
      <c r="C2177" s="95"/>
      <c r="D2177" s="95"/>
      <c r="E2177" s="95"/>
      <c r="F2177" s="144"/>
      <c r="G2177" s="94"/>
      <c r="H2177" s="145"/>
      <c r="I2177" s="96"/>
      <c r="J2177" s="96"/>
      <c r="K2177" s="96"/>
      <c r="L2177" s="96"/>
      <c r="M2177" s="96"/>
      <c r="N2177" s="96"/>
      <c r="O2177" s="97">
        <f t="shared" si="132"/>
        <v>0</v>
      </c>
      <c r="P2177" s="97">
        <f t="shared" si="133"/>
        <v>0</v>
      </c>
      <c r="Q2177" s="97" cm="1">
        <f t="array" aca="1" ref="Q2177" ca="1">IF(I2177=0,0,$E2177*$I2177*(SUMPRODUCT((1-'Emission Factors'!$C$37)^ROW(INDIRECT("1:" &amp; 'Emission Factors'!$C$45-1)))+1))</f>
        <v>0</v>
      </c>
      <c r="R2177" s="176">
        <f ca="1">IFERROR((($O2177+$Q2177)*'Emission Factors'!$C$10)+($P2177*'Emission Factors'!$C$17),"")</f>
        <v>0</v>
      </c>
      <c r="S2177" s="146" t="str">
        <f t="shared" ca="1" si="134"/>
        <v>N/A</v>
      </c>
      <c r="T2177" s="98">
        <f ca="1">IFERROR((($O2177+$Q2177)*'Emission Factors'!$C$11)+($P2177*'Emission Factors'!$C$18),"")</f>
        <v>0</v>
      </c>
      <c r="U2177" s="98">
        <f ca="1">IFERROR((($O2177+$Q2177)*'Emission Factors'!$C$12)+($P2177*'Emission Factors'!$C$19),"")</f>
        <v>0</v>
      </c>
      <c r="V2177" s="98">
        <f ca="1">IFERROR((($O2177+$Q2177)*'Emission Factors'!$C$13)+($P2177*'Emission Factors'!$C$20),"")</f>
        <v>0</v>
      </c>
      <c r="W2177" s="147">
        <f ca="1">IFERROR(IF(N2177="Residential",($O2177+Q2177)*'Emission Factors'!$C$14+(P2177*'Emission Factors'!$C$21),($O2177+Q2177)*'Emission Factors'!$C$15+(P2177*'Emission Factors'!$C$22)),"")</f>
        <v>0</v>
      </c>
      <c r="X2177" s="97">
        <f t="shared" si="135"/>
        <v>0</v>
      </c>
    </row>
    <row r="2178" spans="2:24" x14ac:dyDescent="0.3">
      <c r="B2178" s="94"/>
      <c r="C2178" s="95"/>
      <c r="D2178" s="95"/>
      <c r="E2178" s="95"/>
      <c r="F2178" s="144"/>
      <c r="G2178" s="94"/>
      <c r="H2178" s="145"/>
      <c r="I2178" s="96"/>
      <c r="J2178" s="96"/>
      <c r="K2178" s="96"/>
      <c r="L2178" s="96"/>
      <c r="M2178" s="96"/>
      <c r="N2178" s="96"/>
      <c r="O2178" s="97">
        <f t="shared" si="132"/>
        <v>0</v>
      </c>
      <c r="P2178" s="97">
        <f t="shared" si="133"/>
        <v>0</v>
      </c>
      <c r="Q2178" s="97" cm="1">
        <f t="array" aca="1" ref="Q2178" ca="1">IF(I2178=0,0,$E2178*$I2178*(SUMPRODUCT((1-'Emission Factors'!$C$37)^ROW(INDIRECT("1:" &amp; 'Emission Factors'!$C$45-1)))+1))</f>
        <v>0</v>
      </c>
      <c r="R2178" s="176">
        <f ca="1">IFERROR((($O2178+$Q2178)*'Emission Factors'!$C$10)+($P2178*'Emission Factors'!$C$17),"")</f>
        <v>0</v>
      </c>
      <c r="S2178" s="146" t="str">
        <f t="shared" ca="1" si="134"/>
        <v>N/A</v>
      </c>
      <c r="T2178" s="98">
        <f ca="1">IFERROR((($O2178+$Q2178)*'Emission Factors'!$C$11)+($P2178*'Emission Factors'!$C$18),"")</f>
        <v>0</v>
      </c>
      <c r="U2178" s="98">
        <f ca="1">IFERROR((($O2178+$Q2178)*'Emission Factors'!$C$12)+($P2178*'Emission Factors'!$C$19),"")</f>
        <v>0</v>
      </c>
      <c r="V2178" s="98">
        <f ca="1">IFERROR((($O2178+$Q2178)*'Emission Factors'!$C$13)+($P2178*'Emission Factors'!$C$20),"")</f>
        <v>0</v>
      </c>
      <c r="W2178" s="147">
        <f ca="1">IFERROR(IF(N2178="Residential",($O2178+Q2178)*'Emission Factors'!$C$14+(P2178*'Emission Factors'!$C$21),($O2178+Q2178)*'Emission Factors'!$C$15+(P2178*'Emission Factors'!$C$22)),"")</f>
        <v>0</v>
      </c>
      <c r="X2178" s="97">
        <f t="shared" si="135"/>
        <v>0</v>
      </c>
    </row>
    <row r="2179" spans="2:24" x14ac:dyDescent="0.3">
      <c r="B2179" s="94"/>
      <c r="C2179" s="95"/>
      <c r="D2179" s="95"/>
      <c r="E2179" s="95"/>
      <c r="F2179" s="144"/>
      <c r="G2179" s="94"/>
      <c r="H2179" s="145"/>
      <c r="I2179" s="96"/>
      <c r="J2179" s="96"/>
      <c r="K2179" s="96"/>
      <c r="L2179" s="96"/>
      <c r="M2179" s="96"/>
      <c r="N2179" s="96"/>
      <c r="O2179" s="97">
        <f t="shared" si="132"/>
        <v>0</v>
      </c>
      <c r="P2179" s="97">
        <f t="shared" si="133"/>
        <v>0</v>
      </c>
      <c r="Q2179" s="97" cm="1">
        <f t="array" aca="1" ref="Q2179" ca="1">IF(I2179=0,0,$E2179*$I2179*(SUMPRODUCT((1-'Emission Factors'!$C$37)^ROW(INDIRECT("1:" &amp; 'Emission Factors'!$C$45-1)))+1))</f>
        <v>0</v>
      </c>
      <c r="R2179" s="176">
        <f ca="1">IFERROR((($O2179+$Q2179)*'Emission Factors'!$C$10)+($P2179*'Emission Factors'!$C$17),"")</f>
        <v>0</v>
      </c>
      <c r="S2179" s="146" t="str">
        <f t="shared" ca="1" si="134"/>
        <v>N/A</v>
      </c>
      <c r="T2179" s="98">
        <f ca="1">IFERROR((($O2179+$Q2179)*'Emission Factors'!$C$11)+($P2179*'Emission Factors'!$C$18),"")</f>
        <v>0</v>
      </c>
      <c r="U2179" s="98">
        <f ca="1">IFERROR((($O2179+$Q2179)*'Emission Factors'!$C$12)+($P2179*'Emission Factors'!$C$19),"")</f>
        <v>0</v>
      </c>
      <c r="V2179" s="98">
        <f ca="1">IFERROR((($O2179+$Q2179)*'Emission Factors'!$C$13)+($P2179*'Emission Factors'!$C$20),"")</f>
        <v>0</v>
      </c>
      <c r="W2179" s="147">
        <f ca="1">IFERROR(IF(N2179="Residential",($O2179+Q2179)*'Emission Factors'!$C$14+(P2179*'Emission Factors'!$C$21),($O2179+Q2179)*'Emission Factors'!$C$15+(P2179*'Emission Factors'!$C$22)),"")</f>
        <v>0</v>
      </c>
      <c r="X2179" s="97">
        <f t="shared" si="135"/>
        <v>0</v>
      </c>
    </row>
    <row r="2180" spans="2:24" x14ac:dyDescent="0.3">
      <c r="B2180" s="94"/>
      <c r="C2180" s="95"/>
      <c r="D2180" s="95"/>
      <c r="E2180" s="95"/>
      <c r="F2180" s="144"/>
      <c r="G2180" s="94"/>
      <c r="H2180" s="145"/>
      <c r="I2180" s="96"/>
      <c r="J2180" s="96"/>
      <c r="K2180" s="96"/>
      <c r="L2180" s="96"/>
      <c r="M2180" s="96"/>
      <c r="N2180" s="96"/>
      <c r="O2180" s="97">
        <f t="shared" si="132"/>
        <v>0</v>
      </c>
      <c r="P2180" s="97">
        <f t="shared" si="133"/>
        <v>0</v>
      </c>
      <c r="Q2180" s="97" cm="1">
        <f t="array" aca="1" ref="Q2180" ca="1">IF(I2180=0,0,$E2180*$I2180*(SUMPRODUCT((1-'Emission Factors'!$C$37)^ROW(INDIRECT("1:" &amp; 'Emission Factors'!$C$45-1)))+1))</f>
        <v>0</v>
      </c>
      <c r="R2180" s="176">
        <f ca="1">IFERROR((($O2180+$Q2180)*'Emission Factors'!$C$10)+($P2180*'Emission Factors'!$C$17),"")</f>
        <v>0</v>
      </c>
      <c r="S2180" s="146" t="str">
        <f t="shared" ca="1" si="134"/>
        <v>N/A</v>
      </c>
      <c r="T2180" s="98">
        <f ca="1">IFERROR((($O2180+$Q2180)*'Emission Factors'!$C$11)+($P2180*'Emission Factors'!$C$18),"")</f>
        <v>0</v>
      </c>
      <c r="U2180" s="98">
        <f ca="1">IFERROR((($O2180+$Q2180)*'Emission Factors'!$C$12)+($P2180*'Emission Factors'!$C$19),"")</f>
        <v>0</v>
      </c>
      <c r="V2180" s="98">
        <f ca="1">IFERROR((($O2180+$Q2180)*'Emission Factors'!$C$13)+($P2180*'Emission Factors'!$C$20),"")</f>
        <v>0</v>
      </c>
      <c r="W2180" s="147">
        <f ca="1">IFERROR(IF(N2180="Residential",($O2180+Q2180)*'Emission Factors'!$C$14+(P2180*'Emission Factors'!$C$21),($O2180+Q2180)*'Emission Factors'!$C$15+(P2180*'Emission Factors'!$C$22)),"")</f>
        <v>0</v>
      </c>
      <c r="X2180" s="97">
        <f t="shared" si="135"/>
        <v>0</v>
      </c>
    </row>
    <row r="2181" spans="2:24" x14ac:dyDescent="0.3">
      <c r="B2181" s="94"/>
      <c r="C2181" s="95"/>
      <c r="D2181" s="95"/>
      <c r="E2181" s="95"/>
      <c r="F2181" s="144"/>
      <c r="G2181" s="94"/>
      <c r="H2181" s="145"/>
      <c r="I2181" s="96"/>
      <c r="J2181" s="96"/>
      <c r="K2181" s="96"/>
      <c r="L2181" s="96"/>
      <c r="M2181" s="96"/>
      <c r="N2181" s="96"/>
      <c r="O2181" s="97">
        <f t="shared" si="132"/>
        <v>0</v>
      </c>
      <c r="P2181" s="97">
        <f t="shared" si="133"/>
        <v>0</v>
      </c>
      <c r="Q2181" s="97" cm="1">
        <f t="array" aca="1" ref="Q2181" ca="1">IF(I2181=0,0,$E2181*$I2181*(SUMPRODUCT((1-'Emission Factors'!$C$37)^ROW(INDIRECT("1:" &amp; 'Emission Factors'!$C$45-1)))+1))</f>
        <v>0</v>
      </c>
      <c r="R2181" s="176">
        <f ca="1">IFERROR((($O2181+$Q2181)*'Emission Factors'!$C$10)+($P2181*'Emission Factors'!$C$17),"")</f>
        <v>0</v>
      </c>
      <c r="S2181" s="146" t="str">
        <f t="shared" ca="1" si="134"/>
        <v>N/A</v>
      </c>
      <c r="T2181" s="98">
        <f ca="1">IFERROR((($O2181+$Q2181)*'Emission Factors'!$C$11)+($P2181*'Emission Factors'!$C$18),"")</f>
        <v>0</v>
      </c>
      <c r="U2181" s="98">
        <f ca="1">IFERROR((($O2181+$Q2181)*'Emission Factors'!$C$12)+($P2181*'Emission Factors'!$C$19),"")</f>
        <v>0</v>
      </c>
      <c r="V2181" s="98">
        <f ca="1">IFERROR((($O2181+$Q2181)*'Emission Factors'!$C$13)+($P2181*'Emission Factors'!$C$20),"")</f>
        <v>0</v>
      </c>
      <c r="W2181" s="147">
        <f ca="1">IFERROR(IF(N2181="Residential",($O2181+Q2181)*'Emission Factors'!$C$14+(P2181*'Emission Factors'!$C$21),($O2181+Q2181)*'Emission Factors'!$C$15+(P2181*'Emission Factors'!$C$22)),"")</f>
        <v>0</v>
      </c>
      <c r="X2181" s="97">
        <f t="shared" si="135"/>
        <v>0</v>
      </c>
    </row>
    <row r="2182" spans="2:24" x14ac:dyDescent="0.3">
      <c r="B2182" s="94"/>
      <c r="C2182" s="95"/>
      <c r="D2182" s="95"/>
      <c r="E2182" s="95"/>
      <c r="F2182" s="144"/>
      <c r="G2182" s="94"/>
      <c r="H2182" s="145"/>
      <c r="I2182" s="96"/>
      <c r="J2182" s="96"/>
      <c r="K2182" s="96"/>
      <c r="L2182" s="96"/>
      <c r="M2182" s="96"/>
      <c r="N2182" s="96"/>
      <c r="O2182" s="97">
        <f t="shared" si="132"/>
        <v>0</v>
      </c>
      <c r="P2182" s="97">
        <f t="shared" si="133"/>
        <v>0</v>
      </c>
      <c r="Q2182" s="97" cm="1">
        <f t="array" aca="1" ref="Q2182" ca="1">IF(I2182=0,0,$E2182*$I2182*(SUMPRODUCT((1-'Emission Factors'!$C$37)^ROW(INDIRECT("1:" &amp; 'Emission Factors'!$C$45-1)))+1))</f>
        <v>0</v>
      </c>
      <c r="R2182" s="176">
        <f ca="1">IFERROR((($O2182+$Q2182)*'Emission Factors'!$C$10)+($P2182*'Emission Factors'!$C$17),"")</f>
        <v>0</v>
      </c>
      <c r="S2182" s="146" t="str">
        <f t="shared" ca="1" si="134"/>
        <v>N/A</v>
      </c>
      <c r="T2182" s="98">
        <f ca="1">IFERROR((($O2182+$Q2182)*'Emission Factors'!$C$11)+($P2182*'Emission Factors'!$C$18),"")</f>
        <v>0</v>
      </c>
      <c r="U2182" s="98">
        <f ca="1">IFERROR((($O2182+$Q2182)*'Emission Factors'!$C$12)+($P2182*'Emission Factors'!$C$19),"")</f>
        <v>0</v>
      </c>
      <c r="V2182" s="98">
        <f ca="1">IFERROR((($O2182+$Q2182)*'Emission Factors'!$C$13)+($P2182*'Emission Factors'!$C$20),"")</f>
        <v>0</v>
      </c>
      <c r="W2182" s="147">
        <f ca="1">IFERROR(IF(N2182="Residential",($O2182+Q2182)*'Emission Factors'!$C$14+(P2182*'Emission Factors'!$C$21),($O2182+Q2182)*'Emission Factors'!$C$15+(P2182*'Emission Factors'!$C$22)),"")</f>
        <v>0</v>
      </c>
      <c r="X2182" s="97">
        <f t="shared" si="135"/>
        <v>0</v>
      </c>
    </row>
    <row r="2183" spans="2:24" x14ac:dyDescent="0.3">
      <c r="B2183" s="94"/>
      <c r="C2183" s="95"/>
      <c r="D2183" s="95"/>
      <c r="E2183" s="95"/>
      <c r="F2183" s="144"/>
      <c r="G2183" s="94"/>
      <c r="H2183" s="145"/>
      <c r="I2183" s="96"/>
      <c r="J2183" s="96"/>
      <c r="K2183" s="96"/>
      <c r="L2183" s="96"/>
      <c r="M2183" s="96"/>
      <c r="N2183" s="96"/>
      <c r="O2183" s="97">
        <f t="shared" si="132"/>
        <v>0</v>
      </c>
      <c r="P2183" s="97">
        <f t="shared" si="133"/>
        <v>0</v>
      </c>
      <c r="Q2183" s="97" cm="1">
        <f t="array" aca="1" ref="Q2183" ca="1">IF(I2183=0,0,$E2183*$I2183*(SUMPRODUCT((1-'Emission Factors'!$C$37)^ROW(INDIRECT("1:" &amp; 'Emission Factors'!$C$45-1)))+1))</f>
        <v>0</v>
      </c>
      <c r="R2183" s="176">
        <f ca="1">IFERROR((($O2183+$Q2183)*'Emission Factors'!$C$10)+($P2183*'Emission Factors'!$C$17),"")</f>
        <v>0</v>
      </c>
      <c r="S2183" s="146" t="str">
        <f t="shared" ca="1" si="134"/>
        <v>N/A</v>
      </c>
      <c r="T2183" s="98">
        <f ca="1">IFERROR((($O2183+$Q2183)*'Emission Factors'!$C$11)+($P2183*'Emission Factors'!$C$18),"")</f>
        <v>0</v>
      </c>
      <c r="U2183" s="98">
        <f ca="1">IFERROR((($O2183+$Q2183)*'Emission Factors'!$C$12)+($P2183*'Emission Factors'!$C$19),"")</f>
        <v>0</v>
      </c>
      <c r="V2183" s="98">
        <f ca="1">IFERROR((($O2183+$Q2183)*'Emission Factors'!$C$13)+($P2183*'Emission Factors'!$C$20),"")</f>
        <v>0</v>
      </c>
      <c r="W2183" s="147">
        <f ca="1">IFERROR(IF(N2183="Residential",($O2183+Q2183)*'Emission Factors'!$C$14+(P2183*'Emission Factors'!$C$21),($O2183+Q2183)*'Emission Factors'!$C$15+(P2183*'Emission Factors'!$C$22)),"")</f>
        <v>0</v>
      </c>
      <c r="X2183" s="97">
        <f t="shared" si="135"/>
        <v>0</v>
      </c>
    </row>
    <row r="2184" spans="2:24" x14ac:dyDescent="0.3">
      <c r="B2184" s="94"/>
      <c r="C2184" s="95"/>
      <c r="D2184" s="95"/>
      <c r="E2184" s="95"/>
      <c r="F2184" s="144"/>
      <c r="G2184" s="94"/>
      <c r="H2184" s="145"/>
      <c r="I2184" s="96"/>
      <c r="J2184" s="96"/>
      <c r="K2184" s="96"/>
      <c r="L2184" s="96"/>
      <c r="M2184" s="96"/>
      <c r="N2184" s="96"/>
      <c r="O2184" s="97">
        <f t="shared" si="132"/>
        <v>0</v>
      </c>
      <c r="P2184" s="97">
        <f t="shared" si="133"/>
        <v>0</v>
      </c>
      <c r="Q2184" s="97" cm="1">
        <f t="array" aca="1" ref="Q2184" ca="1">IF(I2184=0,0,$E2184*$I2184*(SUMPRODUCT((1-'Emission Factors'!$C$37)^ROW(INDIRECT("1:" &amp; 'Emission Factors'!$C$45-1)))+1))</f>
        <v>0</v>
      </c>
      <c r="R2184" s="176">
        <f ca="1">IFERROR((($O2184+$Q2184)*'Emission Factors'!$C$10)+($P2184*'Emission Factors'!$C$17),"")</f>
        <v>0</v>
      </c>
      <c r="S2184" s="146" t="str">
        <f t="shared" ca="1" si="134"/>
        <v>N/A</v>
      </c>
      <c r="T2184" s="98">
        <f ca="1">IFERROR((($O2184+$Q2184)*'Emission Factors'!$C$11)+($P2184*'Emission Factors'!$C$18),"")</f>
        <v>0</v>
      </c>
      <c r="U2184" s="98">
        <f ca="1">IFERROR((($O2184+$Q2184)*'Emission Factors'!$C$12)+($P2184*'Emission Factors'!$C$19),"")</f>
        <v>0</v>
      </c>
      <c r="V2184" s="98">
        <f ca="1">IFERROR((($O2184+$Q2184)*'Emission Factors'!$C$13)+($P2184*'Emission Factors'!$C$20),"")</f>
        <v>0</v>
      </c>
      <c r="W2184" s="147">
        <f ca="1">IFERROR(IF(N2184="Residential",($O2184+Q2184)*'Emission Factors'!$C$14+(P2184*'Emission Factors'!$C$21),($O2184+Q2184)*'Emission Factors'!$C$15+(P2184*'Emission Factors'!$C$22)),"")</f>
        <v>0</v>
      </c>
      <c r="X2184" s="97">
        <f t="shared" si="135"/>
        <v>0</v>
      </c>
    </row>
    <row r="2185" spans="2:24" x14ac:dyDescent="0.3">
      <c r="B2185" s="94"/>
      <c r="C2185" s="95"/>
      <c r="D2185" s="95"/>
      <c r="E2185" s="95"/>
      <c r="F2185" s="144"/>
      <c r="G2185" s="94"/>
      <c r="H2185" s="145"/>
      <c r="I2185" s="96"/>
      <c r="J2185" s="96"/>
      <c r="K2185" s="96"/>
      <c r="L2185" s="96"/>
      <c r="M2185" s="96"/>
      <c r="N2185" s="96"/>
      <c r="O2185" s="97">
        <f t="shared" si="132"/>
        <v>0</v>
      </c>
      <c r="P2185" s="97">
        <f t="shared" si="133"/>
        <v>0</v>
      </c>
      <c r="Q2185" s="97" cm="1">
        <f t="array" aca="1" ref="Q2185" ca="1">IF(I2185=0,0,$E2185*$I2185*(SUMPRODUCT((1-'Emission Factors'!$C$37)^ROW(INDIRECT("1:" &amp; 'Emission Factors'!$C$45-1)))+1))</f>
        <v>0</v>
      </c>
      <c r="R2185" s="176">
        <f ca="1">IFERROR((($O2185+$Q2185)*'Emission Factors'!$C$10)+($P2185*'Emission Factors'!$C$17),"")</f>
        <v>0</v>
      </c>
      <c r="S2185" s="146" t="str">
        <f t="shared" ca="1" si="134"/>
        <v>N/A</v>
      </c>
      <c r="T2185" s="98">
        <f ca="1">IFERROR((($O2185+$Q2185)*'Emission Factors'!$C$11)+($P2185*'Emission Factors'!$C$18),"")</f>
        <v>0</v>
      </c>
      <c r="U2185" s="98">
        <f ca="1">IFERROR((($O2185+$Q2185)*'Emission Factors'!$C$12)+($P2185*'Emission Factors'!$C$19),"")</f>
        <v>0</v>
      </c>
      <c r="V2185" s="98">
        <f ca="1">IFERROR((($O2185+$Q2185)*'Emission Factors'!$C$13)+($P2185*'Emission Factors'!$C$20),"")</f>
        <v>0</v>
      </c>
      <c r="W2185" s="147">
        <f ca="1">IFERROR(IF(N2185="Residential",($O2185+Q2185)*'Emission Factors'!$C$14+(P2185*'Emission Factors'!$C$21),($O2185+Q2185)*'Emission Factors'!$C$15+(P2185*'Emission Factors'!$C$22)),"")</f>
        <v>0</v>
      </c>
      <c r="X2185" s="97">
        <f t="shared" si="135"/>
        <v>0</v>
      </c>
    </row>
    <row r="2186" spans="2:24" x14ac:dyDescent="0.3">
      <c r="B2186" s="94"/>
      <c r="C2186" s="95"/>
      <c r="D2186" s="95"/>
      <c r="E2186" s="95"/>
      <c r="F2186" s="144"/>
      <c r="G2186" s="94"/>
      <c r="H2186" s="145"/>
      <c r="I2186" s="96"/>
      <c r="J2186" s="96"/>
      <c r="K2186" s="96"/>
      <c r="L2186" s="96"/>
      <c r="M2186" s="96"/>
      <c r="N2186" s="96"/>
      <c r="O2186" s="97">
        <f t="shared" si="132"/>
        <v>0</v>
      </c>
      <c r="P2186" s="97">
        <f t="shared" si="133"/>
        <v>0</v>
      </c>
      <c r="Q2186" s="97" cm="1">
        <f t="array" aca="1" ref="Q2186" ca="1">IF(I2186=0,0,$E2186*$I2186*(SUMPRODUCT((1-'Emission Factors'!$C$37)^ROW(INDIRECT("1:" &amp; 'Emission Factors'!$C$45-1)))+1))</f>
        <v>0</v>
      </c>
      <c r="R2186" s="176">
        <f ca="1">IFERROR((($O2186+$Q2186)*'Emission Factors'!$C$10)+($P2186*'Emission Factors'!$C$17),"")</f>
        <v>0</v>
      </c>
      <c r="S2186" s="146" t="str">
        <f t="shared" ca="1" si="134"/>
        <v>N/A</v>
      </c>
      <c r="T2186" s="98">
        <f ca="1">IFERROR((($O2186+$Q2186)*'Emission Factors'!$C$11)+($P2186*'Emission Factors'!$C$18),"")</f>
        <v>0</v>
      </c>
      <c r="U2186" s="98">
        <f ca="1">IFERROR((($O2186+$Q2186)*'Emission Factors'!$C$12)+($P2186*'Emission Factors'!$C$19),"")</f>
        <v>0</v>
      </c>
      <c r="V2186" s="98">
        <f ca="1">IFERROR((($O2186+$Q2186)*'Emission Factors'!$C$13)+($P2186*'Emission Factors'!$C$20),"")</f>
        <v>0</v>
      </c>
      <c r="W2186" s="147">
        <f ca="1">IFERROR(IF(N2186="Residential",($O2186+Q2186)*'Emission Factors'!$C$14+(P2186*'Emission Factors'!$C$21),($O2186+Q2186)*'Emission Factors'!$C$15+(P2186*'Emission Factors'!$C$22)),"")</f>
        <v>0</v>
      </c>
      <c r="X2186" s="97">
        <f t="shared" si="135"/>
        <v>0</v>
      </c>
    </row>
    <row r="2187" spans="2:24" x14ac:dyDescent="0.3">
      <c r="B2187" s="94"/>
      <c r="C2187" s="95"/>
      <c r="D2187" s="95"/>
      <c r="E2187" s="95"/>
      <c r="F2187" s="144"/>
      <c r="G2187" s="94"/>
      <c r="H2187" s="145"/>
      <c r="I2187" s="96"/>
      <c r="J2187" s="96"/>
      <c r="K2187" s="96"/>
      <c r="L2187" s="96"/>
      <c r="M2187" s="96"/>
      <c r="N2187" s="96"/>
      <c r="O2187" s="97">
        <f t="shared" si="132"/>
        <v>0</v>
      </c>
      <c r="P2187" s="97">
        <f t="shared" si="133"/>
        <v>0</v>
      </c>
      <c r="Q2187" s="97" cm="1">
        <f t="array" aca="1" ref="Q2187" ca="1">IF(I2187=0,0,$E2187*$I2187*(SUMPRODUCT((1-'Emission Factors'!$C$37)^ROW(INDIRECT("1:" &amp; 'Emission Factors'!$C$45-1)))+1))</f>
        <v>0</v>
      </c>
      <c r="R2187" s="176">
        <f ca="1">IFERROR((($O2187+$Q2187)*'Emission Factors'!$C$10)+($P2187*'Emission Factors'!$C$17),"")</f>
        <v>0</v>
      </c>
      <c r="S2187" s="146" t="str">
        <f t="shared" ca="1" si="134"/>
        <v>N/A</v>
      </c>
      <c r="T2187" s="98">
        <f ca="1">IFERROR((($O2187+$Q2187)*'Emission Factors'!$C$11)+($P2187*'Emission Factors'!$C$18),"")</f>
        <v>0</v>
      </c>
      <c r="U2187" s="98">
        <f ca="1">IFERROR((($O2187+$Q2187)*'Emission Factors'!$C$12)+($P2187*'Emission Factors'!$C$19),"")</f>
        <v>0</v>
      </c>
      <c r="V2187" s="98">
        <f ca="1">IFERROR((($O2187+$Q2187)*'Emission Factors'!$C$13)+($P2187*'Emission Factors'!$C$20),"")</f>
        <v>0</v>
      </c>
      <c r="W2187" s="147">
        <f ca="1">IFERROR(IF(N2187="Residential",($O2187+Q2187)*'Emission Factors'!$C$14+(P2187*'Emission Factors'!$C$21),($O2187+Q2187)*'Emission Factors'!$C$15+(P2187*'Emission Factors'!$C$22)),"")</f>
        <v>0</v>
      </c>
      <c r="X2187" s="97">
        <f t="shared" si="135"/>
        <v>0</v>
      </c>
    </row>
    <row r="2188" spans="2:24" x14ac:dyDescent="0.3">
      <c r="B2188" s="94"/>
      <c r="C2188" s="95"/>
      <c r="D2188" s="95"/>
      <c r="E2188" s="95"/>
      <c r="F2188" s="144"/>
      <c r="G2188" s="94"/>
      <c r="H2188" s="145"/>
      <c r="I2188" s="96"/>
      <c r="J2188" s="96"/>
      <c r="K2188" s="96"/>
      <c r="L2188" s="96"/>
      <c r="M2188" s="96"/>
      <c r="N2188" s="96"/>
      <c r="O2188" s="97">
        <f t="shared" si="132"/>
        <v>0</v>
      </c>
      <c r="P2188" s="97">
        <f t="shared" si="133"/>
        <v>0</v>
      </c>
      <c r="Q2188" s="97" cm="1">
        <f t="array" aca="1" ref="Q2188" ca="1">IF(I2188=0,0,$E2188*$I2188*(SUMPRODUCT((1-'Emission Factors'!$C$37)^ROW(INDIRECT("1:" &amp; 'Emission Factors'!$C$45-1)))+1))</f>
        <v>0</v>
      </c>
      <c r="R2188" s="176">
        <f ca="1">IFERROR((($O2188+$Q2188)*'Emission Factors'!$C$10)+($P2188*'Emission Factors'!$C$17),"")</f>
        <v>0</v>
      </c>
      <c r="S2188" s="146" t="str">
        <f t="shared" ca="1" si="134"/>
        <v>N/A</v>
      </c>
      <c r="T2188" s="98">
        <f ca="1">IFERROR((($O2188+$Q2188)*'Emission Factors'!$C$11)+($P2188*'Emission Factors'!$C$18),"")</f>
        <v>0</v>
      </c>
      <c r="U2188" s="98">
        <f ca="1">IFERROR((($O2188+$Q2188)*'Emission Factors'!$C$12)+($P2188*'Emission Factors'!$C$19),"")</f>
        <v>0</v>
      </c>
      <c r="V2188" s="98">
        <f ca="1">IFERROR((($O2188+$Q2188)*'Emission Factors'!$C$13)+($P2188*'Emission Factors'!$C$20),"")</f>
        <v>0</v>
      </c>
      <c r="W2188" s="147">
        <f ca="1">IFERROR(IF(N2188="Residential",($O2188+Q2188)*'Emission Factors'!$C$14+(P2188*'Emission Factors'!$C$21),($O2188+Q2188)*'Emission Factors'!$C$15+(P2188*'Emission Factors'!$C$22)),"")</f>
        <v>0</v>
      </c>
      <c r="X2188" s="97">
        <f t="shared" si="135"/>
        <v>0</v>
      </c>
    </row>
    <row r="2189" spans="2:24" x14ac:dyDescent="0.3">
      <c r="B2189" s="94"/>
      <c r="C2189" s="95"/>
      <c r="D2189" s="95"/>
      <c r="E2189" s="95"/>
      <c r="F2189" s="144"/>
      <c r="G2189" s="94"/>
      <c r="H2189" s="145"/>
      <c r="I2189" s="96"/>
      <c r="J2189" s="96"/>
      <c r="K2189" s="96"/>
      <c r="L2189" s="96"/>
      <c r="M2189" s="96"/>
      <c r="N2189" s="96"/>
      <c r="O2189" s="97">
        <f t="shared" si="132"/>
        <v>0</v>
      </c>
      <c r="P2189" s="97">
        <f t="shared" si="133"/>
        <v>0</v>
      </c>
      <c r="Q2189" s="97" cm="1">
        <f t="array" aca="1" ref="Q2189" ca="1">IF(I2189=0,0,$E2189*$I2189*(SUMPRODUCT((1-'Emission Factors'!$C$37)^ROW(INDIRECT("1:" &amp; 'Emission Factors'!$C$45-1)))+1))</f>
        <v>0</v>
      </c>
      <c r="R2189" s="176">
        <f ca="1">IFERROR((($O2189+$Q2189)*'Emission Factors'!$C$10)+($P2189*'Emission Factors'!$C$17),"")</f>
        <v>0</v>
      </c>
      <c r="S2189" s="146" t="str">
        <f t="shared" ca="1" si="134"/>
        <v>N/A</v>
      </c>
      <c r="T2189" s="98">
        <f ca="1">IFERROR((($O2189+$Q2189)*'Emission Factors'!$C$11)+($P2189*'Emission Factors'!$C$18),"")</f>
        <v>0</v>
      </c>
      <c r="U2189" s="98">
        <f ca="1">IFERROR((($O2189+$Q2189)*'Emission Factors'!$C$12)+($P2189*'Emission Factors'!$C$19),"")</f>
        <v>0</v>
      </c>
      <c r="V2189" s="98">
        <f ca="1">IFERROR((($O2189+$Q2189)*'Emission Factors'!$C$13)+($P2189*'Emission Factors'!$C$20),"")</f>
        <v>0</v>
      </c>
      <c r="W2189" s="147">
        <f ca="1">IFERROR(IF(N2189="Residential",($O2189+Q2189)*'Emission Factors'!$C$14+(P2189*'Emission Factors'!$C$21),($O2189+Q2189)*'Emission Factors'!$C$15+(P2189*'Emission Factors'!$C$22)),"")</f>
        <v>0</v>
      </c>
      <c r="X2189" s="97">
        <f t="shared" si="135"/>
        <v>0</v>
      </c>
    </row>
    <row r="2190" spans="2:24" x14ac:dyDescent="0.3">
      <c r="B2190" s="94"/>
      <c r="C2190" s="95"/>
      <c r="D2190" s="95"/>
      <c r="E2190" s="95"/>
      <c r="F2190" s="144"/>
      <c r="G2190" s="94"/>
      <c r="H2190" s="145"/>
      <c r="I2190" s="96"/>
      <c r="J2190" s="96"/>
      <c r="K2190" s="96"/>
      <c r="L2190" s="96"/>
      <c r="M2190" s="96"/>
      <c r="N2190" s="96"/>
      <c r="O2190" s="97">
        <f t="shared" si="132"/>
        <v>0</v>
      </c>
      <c r="P2190" s="97">
        <f t="shared" si="133"/>
        <v>0</v>
      </c>
      <c r="Q2190" s="97" cm="1">
        <f t="array" aca="1" ref="Q2190" ca="1">IF(I2190=0,0,$E2190*$I2190*(SUMPRODUCT((1-'Emission Factors'!$C$37)^ROW(INDIRECT("1:" &amp; 'Emission Factors'!$C$45-1)))+1))</f>
        <v>0</v>
      </c>
      <c r="R2190" s="176">
        <f ca="1">IFERROR((($O2190+$Q2190)*'Emission Factors'!$C$10)+($P2190*'Emission Factors'!$C$17),"")</f>
        <v>0</v>
      </c>
      <c r="S2190" s="146" t="str">
        <f t="shared" ca="1" si="134"/>
        <v>N/A</v>
      </c>
      <c r="T2190" s="98">
        <f ca="1">IFERROR((($O2190+$Q2190)*'Emission Factors'!$C$11)+($P2190*'Emission Factors'!$C$18),"")</f>
        <v>0</v>
      </c>
      <c r="U2190" s="98">
        <f ca="1">IFERROR((($O2190+$Q2190)*'Emission Factors'!$C$12)+($P2190*'Emission Factors'!$C$19),"")</f>
        <v>0</v>
      </c>
      <c r="V2190" s="98">
        <f ca="1">IFERROR((($O2190+$Q2190)*'Emission Factors'!$C$13)+($P2190*'Emission Factors'!$C$20),"")</f>
        <v>0</v>
      </c>
      <c r="W2190" s="147">
        <f ca="1">IFERROR(IF(N2190="Residential",($O2190+Q2190)*'Emission Factors'!$C$14+(P2190*'Emission Factors'!$C$21),($O2190+Q2190)*'Emission Factors'!$C$15+(P2190*'Emission Factors'!$C$22)),"")</f>
        <v>0</v>
      </c>
      <c r="X2190" s="97">
        <f t="shared" si="135"/>
        <v>0</v>
      </c>
    </row>
    <row r="2191" spans="2:24" x14ac:dyDescent="0.3">
      <c r="B2191" s="94"/>
      <c r="C2191" s="95"/>
      <c r="D2191" s="95"/>
      <c r="E2191" s="95"/>
      <c r="F2191" s="144"/>
      <c r="G2191" s="94"/>
      <c r="H2191" s="145"/>
      <c r="I2191" s="96"/>
      <c r="J2191" s="96"/>
      <c r="K2191" s="96"/>
      <c r="L2191" s="96"/>
      <c r="M2191" s="96"/>
      <c r="N2191" s="96"/>
      <c r="O2191" s="97">
        <f t="shared" ref="O2191:O2254" si="136">IF($J2191=0,0,$E2191*$J2191*$M2191)</f>
        <v>0</v>
      </c>
      <c r="P2191" s="97">
        <f t="shared" ref="P2191:P2254" si="137">IF(K2191=0,0,$E2191*K2191*M2191)</f>
        <v>0</v>
      </c>
      <c r="Q2191" s="97" cm="1">
        <f t="array" aca="1" ref="Q2191" ca="1">IF(I2191=0,0,$E2191*$I2191*(SUMPRODUCT((1-'Emission Factors'!$C$37)^ROW(INDIRECT("1:" &amp; 'Emission Factors'!$C$45-1)))+1))</f>
        <v>0</v>
      </c>
      <c r="R2191" s="176">
        <f ca="1">IFERROR((($O2191+$Q2191)*'Emission Factors'!$C$10)+($P2191*'Emission Factors'!$C$17),"")</f>
        <v>0</v>
      </c>
      <c r="S2191" s="146" t="str">
        <f t="shared" ref="S2191:S2254" ca="1" si="138">IFERROR(R2191/H2191,"N/A")</f>
        <v>N/A</v>
      </c>
      <c r="T2191" s="98">
        <f ca="1">IFERROR((($O2191+$Q2191)*'Emission Factors'!$C$11)+($P2191*'Emission Factors'!$C$18),"")</f>
        <v>0</v>
      </c>
      <c r="U2191" s="98">
        <f ca="1">IFERROR((($O2191+$Q2191)*'Emission Factors'!$C$12)+($P2191*'Emission Factors'!$C$19),"")</f>
        <v>0</v>
      </c>
      <c r="V2191" s="98">
        <f ca="1">IFERROR((($O2191+$Q2191)*'Emission Factors'!$C$13)+($P2191*'Emission Factors'!$C$20),"")</f>
        <v>0</v>
      </c>
      <c r="W2191" s="147">
        <f ca="1">IFERROR(IF(N2191="Residential",($O2191+Q2191)*'Emission Factors'!$C$14+(P2191*'Emission Factors'!$C$21),($O2191+Q2191)*'Emission Factors'!$C$15+(P2191*'Emission Factors'!$C$22)),"")</f>
        <v>0</v>
      </c>
      <c r="X2191" s="97">
        <f t="shared" ref="X2191:X2254" si="139">IF(L2191=0,0,$E2191*$L2191*$M2191)</f>
        <v>0</v>
      </c>
    </row>
    <row r="2192" spans="2:24" x14ac:dyDescent="0.3">
      <c r="B2192" s="94"/>
      <c r="C2192" s="95"/>
      <c r="D2192" s="95"/>
      <c r="E2192" s="95"/>
      <c r="F2192" s="144"/>
      <c r="G2192" s="94"/>
      <c r="H2192" s="145"/>
      <c r="I2192" s="96"/>
      <c r="J2192" s="96"/>
      <c r="K2192" s="96"/>
      <c r="L2192" s="96"/>
      <c r="M2192" s="96"/>
      <c r="N2192" s="96"/>
      <c r="O2192" s="97">
        <f t="shared" si="136"/>
        <v>0</v>
      </c>
      <c r="P2192" s="97">
        <f t="shared" si="137"/>
        <v>0</v>
      </c>
      <c r="Q2192" s="97" cm="1">
        <f t="array" aca="1" ref="Q2192" ca="1">IF(I2192=0,0,$E2192*$I2192*(SUMPRODUCT((1-'Emission Factors'!$C$37)^ROW(INDIRECT("1:" &amp; 'Emission Factors'!$C$45-1)))+1))</f>
        <v>0</v>
      </c>
      <c r="R2192" s="176">
        <f ca="1">IFERROR((($O2192+$Q2192)*'Emission Factors'!$C$10)+($P2192*'Emission Factors'!$C$17),"")</f>
        <v>0</v>
      </c>
      <c r="S2192" s="146" t="str">
        <f t="shared" ca="1" si="138"/>
        <v>N/A</v>
      </c>
      <c r="T2192" s="98">
        <f ca="1">IFERROR((($O2192+$Q2192)*'Emission Factors'!$C$11)+($P2192*'Emission Factors'!$C$18),"")</f>
        <v>0</v>
      </c>
      <c r="U2192" s="98">
        <f ca="1">IFERROR((($O2192+$Q2192)*'Emission Factors'!$C$12)+($P2192*'Emission Factors'!$C$19),"")</f>
        <v>0</v>
      </c>
      <c r="V2192" s="98">
        <f ca="1">IFERROR((($O2192+$Q2192)*'Emission Factors'!$C$13)+($P2192*'Emission Factors'!$C$20),"")</f>
        <v>0</v>
      </c>
      <c r="W2192" s="147">
        <f ca="1">IFERROR(IF(N2192="Residential",($O2192+Q2192)*'Emission Factors'!$C$14+(P2192*'Emission Factors'!$C$21),($O2192+Q2192)*'Emission Factors'!$C$15+(P2192*'Emission Factors'!$C$22)),"")</f>
        <v>0</v>
      </c>
      <c r="X2192" s="97">
        <f t="shared" si="139"/>
        <v>0</v>
      </c>
    </row>
    <row r="2193" spans="2:24" x14ac:dyDescent="0.3">
      <c r="B2193" s="94"/>
      <c r="C2193" s="95"/>
      <c r="D2193" s="95"/>
      <c r="E2193" s="95"/>
      <c r="F2193" s="144"/>
      <c r="G2193" s="94"/>
      <c r="H2193" s="145"/>
      <c r="I2193" s="96"/>
      <c r="J2193" s="96"/>
      <c r="K2193" s="96"/>
      <c r="L2193" s="96"/>
      <c r="M2193" s="96"/>
      <c r="N2193" s="96"/>
      <c r="O2193" s="97">
        <f t="shared" si="136"/>
        <v>0</v>
      </c>
      <c r="P2193" s="97">
        <f t="shared" si="137"/>
        <v>0</v>
      </c>
      <c r="Q2193" s="97" cm="1">
        <f t="array" aca="1" ref="Q2193" ca="1">IF(I2193=0,0,$E2193*$I2193*(SUMPRODUCT((1-'Emission Factors'!$C$37)^ROW(INDIRECT("1:" &amp; 'Emission Factors'!$C$45-1)))+1))</f>
        <v>0</v>
      </c>
      <c r="R2193" s="176">
        <f ca="1">IFERROR((($O2193+$Q2193)*'Emission Factors'!$C$10)+($P2193*'Emission Factors'!$C$17),"")</f>
        <v>0</v>
      </c>
      <c r="S2193" s="146" t="str">
        <f t="shared" ca="1" si="138"/>
        <v>N/A</v>
      </c>
      <c r="T2193" s="98">
        <f ca="1">IFERROR((($O2193+$Q2193)*'Emission Factors'!$C$11)+($P2193*'Emission Factors'!$C$18),"")</f>
        <v>0</v>
      </c>
      <c r="U2193" s="98">
        <f ca="1">IFERROR((($O2193+$Q2193)*'Emission Factors'!$C$12)+($P2193*'Emission Factors'!$C$19),"")</f>
        <v>0</v>
      </c>
      <c r="V2193" s="98">
        <f ca="1">IFERROR((($O2193+$Q2193)*'Emission Factors'!$C$13)+($P2193*'Emission Factors'!$C$20),"")</f>
        <v>0</v>
      </c>
      <c r="W2193" s="147">
        <f ca="1">IFERROR(IF(N2193="Residential",($O2193+Q2193)*'Emission Factors'!$C$14+(P2193*'Emission Factors'!$C$21),($O2193+Q2193)*'Emission Factors'!$C$15+(P2193*'Emission Factors'!$C$22)),"")</f>
        <v>0</v>
      </c>
      <c r="X2193" s="97">
        <f t="shared" si="139"/>
        <v>0</v>
      </c>
    </row>
    <row r="2194" spans="2:24" x14ac:dyDescent="0.3">
      <c r="B2194" s="94"/>
      <c r="C2194" s="95"/>
      <c r="D2194" s="95"/>
      <c r="E2194" s="95"/>
      <c r="F2194" s="144"/>
      <c r="G2194" s="94"/>
      <c r="H2194" s="145"/>
      <c r="I2194" s="96"/>
      <c r="J2194" s="96"/>
      <c r="K2194" s="96"/>
      <c r="L2194" s="96"/>
      <c r="M2194" s="96"/>
      <c r="N2194" s="96"/>
      <c r="O2194" s="97">
        <f t="shared" si="136"/>
        <v>0</v>
      </c>
      <c r="P2194" s="97">
        <f t="shared" si="137"/>
        <v>0</v>
      </c>
      <c r="Q2194" s="97" cm="1">
        <f t="array" aca="1" ref="Q2194" ca="1">IF(I2194=0,0,$E2194*$I2194*(SUMPRODUCT((1-'Emission Factors'!$C$37)^ROW(INDIRECT("1:" &amp; 'Emission Factors'!$C$45-1)))+1))</f>
        <v>0</v>
      </c>
      <c r="R2194" s="176">
        <f ca="1">IFERROR((($O2194+$Q2194)*'Emission Factors'!$C$10)+($P2194*'Emission Factors'!$C$17),"")</f>
        <v>0</v>
      </c>
      <c r="S2194" s="146" t="str">
        <f t="shared" ca="1" si="138"/>
        <v>N/A</v>
      </c>
      <c r="T2194" s="98">
        <f ca="1">IFERROR((($O2194+$Q2194)*'Emission Factors'!$C$11)+($P2194*'Emission Factors'!$C$18),"")</f>
        <v>0</v>
      </c>
      <c r="U2194" s="98">
        <f ca="1">IFERROR((($O2194+$Q2194)*'Emission Factors'!$C$12)+($P2194*'Emission Factors'!$C$19),"")</f>
        <v>0</v>
      </c>
      <c r="V2194" s="98">
        <f ca="1">IFERROR((($O2194+$Q2194)*'Emission Factors'!$C$13)+($P2194*'Emission Factors'!$C$20),"")</f>
        <v>0</v>
      </c>
      <c r="W2194" s="147">
        <f ca="1">IFERROR(IF(N2194="Residential",($O2194+Q2194)*'Emission Factors'!$C$14+(P2194*'Emission Factors'!$C$21),($O2194+Q2194)*'Emission Factors'!$C$15+(P2194*'Emission Factors'!$C$22)),"")</f>
        <v>0</v>
      </c>
      <c r="X2194" s="97">
        <f t="shared" si="139"/>
        <v>0</v>
      </c>
    </row>
    <row r="2195" spans="2:24" x14ac:dyDescent="0.3">
      <c r="B2195" s="94"/>
      <c r="C2195" s="95"/>
      <c r="D2195" s="95"/>
      <c r="E2195" s="95"/>
      <c r="F2195" s="144"/>
      <c r="G2195" s="94"/>
      <c r="H2195" s="145"/>
      <c r="I2195" s="96"/>
      <c r="J2195" s="96"/>
      <c r="K2195" s="96"/>
      <c r="L2195" s="96"/>
      <c r="M2195" s="96"/>
      <c r="N2195" s="96"/>
      <c r="O2195" s="97">
        <f t="shared" si="136"/>
        <v>0</v>
      </c>
      <c r="P2195" s="97">
        <f t="shared" si="137"/>
        <v>0</v>
      </c>
      <c r="Q2195" s="97" cm="1">
        <f t="array" aca="1" ref="Q2195" ca="1">IF(I2195=0,0,$E2195*$I2195*(SUMPRODUCT((1-'Emission Factors'!$C$37)^ROW(INDIRECT("1:" &amp; 'Emission Factors'!$C$45-1)))+1))</f>
        <v>0</v>
      </c>
      <c r="R2195" s="176">
        <f ca="1">IFERROR((($O2195+$Q2195)*'Emission Factors'!$C$10)+($P2195*'Emission Factors'!$C$17),"")</f>
        <v>0</v>
      </c>
      <c r="S2195" s="146" t="str">
        <f t="shared" ca="1" si="138"/>
        <v>N/A</v>
      </c>
      <c r="T2195" s="98">
        <f ca="1">IFERROR((($O2195+$Q2195)*'Emission Factors'!$C$11)+($P2195*'Emission Factors'!$C$18),"")</f>
        <v>0</v>
      </c>
      <c r="U2195" s="98">
        <f ca="1">IFERROR((($O2195+$Q2195)*'Emission Factors'!$C$12)+($P2195*'Emission Factors'!$C$19),"")</f>
        <v>0</v>
      </c>
      <c r="V2195" s="98">
        <f ca="1">IFERROR((($O2195+$Q2195)*'Emission Factors'!$C$13)+($P2195*'Emission Factors'!$C$20),"")</f>
        <v>0</v>
      </c>
      <c r="W2195" s="147">
        <f ca="1">IFERROR(IF(N2195="Residential",($O2195+Q2195)*'Emission Factors'!$C$14+(P2195*'Emission Factors'!$C$21),($O2195+Q2195)*'Emission Factors'!$C$15+(P2195*'Emission Factors'!$C$22)),"")</f>
        <v>0</v>
      </c>
      <c r="X2195" s="97">
        <f t="shared" si="139"/>
        <v>0</v>
      </c>
    </row>
    <row r="2196" spans="2:24" x14ac:dyDescent="0.3">
      <c r="B2196" s="94"/>
      <c r="C2196" s="95"/>
      <c r="D2196" s="95"/>
      <c r="E2196" s="95"/>
      <c r="F2196" s="144"/>
      <c r="G2196" s="94"/>
      <c r="H2196" s="145"/>
      <c r="I2196" s="96"/>
      <c r="J2196" s="96"/>
      <c r="K2196" s="96"/>
      <c r="L2196" s="96"/>
      <c r="M2196" s="96"/>
      <c r="N2196" s="96"/>
      <c r="O2196" s="97">
        <f t="shared" si="136"/>
        <v>0</v>
      </c>
      <c r="P2196" s="97">
        <f t="shared" si="137"/>
        <v>0</v>
      </c>
      <c r="Q2196" s="97" cm="1">
        <f t="array" aca="1" ref="Q2196" ca="1">IF(I2196=0,0,$E2196*$I2196*(SUMPRODUCT((1-'Emission Factors'!$C$37)^ROW(INDIRECT("1:" &amp; 'Emission Factors'!$C$45-1)))+1))</f>
        <v>0</v>
      </c>
      <c r="R2196" s="176">
        <f ca="1">IFERROR((($O2196+$Q2196)*'Emission Factors'!$C$10)+($P2196*'Emission Factors'!$C$17),"")</f>
        <v>0</v>
      </c>
      <c r="S2196" s="146" t="str">
        <f t="shared" ca="1" si="138"/>
        <v>N/A</v>
      </c>
      <c r="T2196" s="98">
        <f ca="1">IFERROR((($O2196+$Q2196)*'Emission Factors'!$C$11)+($P2196*'Emission Factors'!$C$18),"")</f>
        <v>0</v>
      </c>
      <c r="U2196" s="98">
        <f ca="1">IFERROR((($O2196+$Q2196)*'Emission Factors'!$C$12)+($P2196*'Emission Factors'!$C$19),"")</f>
        <v>0</v>
      </c>
      <c r="V2196" s="98">
        <f ca="1">IFERROR((($O2196+$Q2196)*'Emission Factors'!$C$13)+($P2196*'Emission Factors'!$C$20),"")</f>
        <v>0</v>
      </c>
      <c r="W2196" s="147">
        <f ca="1">IFERROR(IF(N2196="Residential",($O2196+Q2196)*'Emission Factors'!$C$14+(P2196*'Emission Factors'!$C$21),($O2196+Q2196)*'Emission Factors'!$C$15+(P2196*'Emission Factors'!$C$22)),"")</f>
        <v>0</v>
      </c>
      <c r="X2196" s="97">
        <f t="shared" si="139"/>
        <v>0</v>
      </c>
    </row>
    <row r="2197" spans="2:24" x14ac:dyDescent="0.3">
      <c r="B2197" s="94"/>
      <c r="C2197" s="95"/>
      <c r="D2197" s="95"/>
      <c r="E2197" s="95"/>
      <c r="F2197" s="144"/>
      <c r="G2197" s="94"/>
      <c r="H2197" s="145"/>
      <c r="I2197" s="96"/>
      <c r="J2197" s="96"/>
      <c r="K2197" s="96"/>
      <c r="L2197" s="96"/>
      <c r="M2197" s="96"/>
      <c r="N2197" s="96"/>
      <c r="O2197" s="97">
        <f t="shared" si="136"/>
        <v>0</v>
      </c>
      <c r="P2197" s="97">
        <f t="shared" si="137"/>
        <v>0</v>
      </c>
      <c r="Q2197" s="97" cm="1">
        <f t="array" aca="1" ref="Q2197" ca="1">IF(I2197=0,0,$E2197*$I2197*(SUMPRODUCT((1-'Emission Factors'!$C$37)^ROW(INDIRECT("1:" &amp; 'Emission Factors'!$C$45-1)))+1))</f>
        <v>0</v>
      </c>
      <c r="R2197" s="176">
        <f ca="1">IFERROR((($O2197+$Q2197)*'Emission Factors'!$C$10)+($P2197*'Emission Factors'!$C$17),"")</f>
        <v>0</v>
      </c>
      <c r="S2197" s="146" t="str">
        <f t="shared" ca="1" si="138"/>
        <v>N/A</v>
      </c>
      <c r="T2197" s="98">
        <f ca="1">IFERROR((($O2197+$Q2197)*'Emission Factors'!$C$11)+($P2197*'Emission Factors'!$C$18),"")</f>
        <v>0</v>
      </c>
      <c r="U2197" s="98">
        <f ca="1">IFERROR((($O2197+$Q2197)*'Emission Factors'!$C$12)+($P2197*'Emission Factors'!$C$19),"")</f>
        <v>0</v>
      </c>
      <c r="V2197" s="98">
        <f ca="1">IFERROR((($O2197+$Q2197)*'Emission Factors'!$C$13)+($P2197*'Emission Factors'!$C$20),"")</f>
        <v>0</v>
      </c>
      <c r="W2197" s="147">
        <f ca="1">IFERROR(IF(N2197="Residential",($O2197+Q2197)*'Emission Factors'!$C$14+(P2197*'Emission Factors'!$C$21),($O2197+Q2197)*'Emission Factors'!$C$15+(P2197*'Emission Factors'!$C$22)),"")</f>
        <v>0</v>
      </c>
      <c r="X2197" s="97">
        <f t="shared" si="139"/>
        <v>0</v>
      </c>
    </row>
    <row r="2198" spans="2:24" x14ac:dyDescent="0.3">
      <c r="B2198" s="94"/>
      <c r="C2198" s="95"/>
      <c r="D2198" s="95"/>
      <c r="E2198" s="95"/>
      <c r="F2198" s="144"/>
      <c r="G2198" s="94"/>
      <c r="H2198" s="145"/>
      <c r="I2198" s="96"/>
      <c r="J2198" s="96"/>
      <c r="K2198" s="96"/>
      <c r="L2198" s="96"/>
      <c r="M2198" s="96"/>
      <c r="N2198" s="96"/>
      <c r="O2198" s="97">
        <f t="shared" si="136"/>
        <v>0</v>
      </c>
      <c r="P2198" s="97">
        <f t="shared" si="137"/>
        <v>0</v>
      </c>
      <c r="Q2198" s="97" cm="1">
        <f t="array" aca="1" ref="Q2198" ca="1">IF(I2198=0,0,$E2198*$I2198*(SUMPRODUCT((1-'Emission Factors'!$C$37)^ROW(INDIRECT("1:" &amp; 'Emission Factors'!$C$45-1)))+1))</f>
        <v>0</v>
      </c>
      <c r="R2198" s="176">
        <f ca="1">IFERROR((($O2198+$Q2198)*'Emission Factors'!$C$10)+($P2198*'Emission Factors'!$C$17),"")</f>
        <v>0</v>
      </c>
      <c r="S2198" s="146" t="str">
        <f t="shared" ca="1" si="138"/>
        <v>N/A</v>
      </c>
      <c r="T2198" s="98">
        <f ca="1">IFERROR((($O2198+$Q2198)*'Emission Factors'!$C$11)+($P2198*'Emission Factors'!$C$18),"")</f>
        <v>0</v>
      </c>
      <c r="U2198" s="98">
        <f ca="1">IFERROR((($O2198+$Q2198)*'Emission Factors'!$C$12)+($P2198*'Emission Factors'!$C$19),"")</f>
        <v>0</v>
      </c>
      <c r="V2198" s="98">
        <f ca="1">IFERROR((($O2198+$Q2198)*'Emission Factors'!$C$13)+($P2198*'Emission Factors'!$C$20),"")</f>
        <v>0</v>
      </c>
      <c r="W2198" s="147">
        <f ca="1">IFERROR(IF(N2198="Residential",($O2198+Q2198)*'Emission Factors'!$C$14+(P2198*'Emission Factors'!$C$21),($O2198+Q2198)*'Emission Factors'!$C$15+(P2198*'Emission Factors'!$C$22)),"")</f>
        <v>0</v>
      </c>
      <c r="X2198" s="97">
        <f t="shared" si="139"/>
        <v>0</v>
      </c>
    </row>
    <row r="2199" spans="2:24" x14ac:dyDescent="0.3">
      <c r="B2199" s="94"/>
      <c r="C2199" s="95"/>
      <c r="D2199" s="95"/>
      <c r="E2199" s="95"/>
      <c r="F2199" s="144"/>
      <c r="G2199" s="94"/>
      <c r="H2199" s="145"/>
      <c r="I2199" s="96"/>
      <c r="J2199" s="96"/>
      <c r="K2199" s="96"/>
      <c r="L2199" s="96"/>
      <c r="M2199" s="96"/>
      <c r="N2199" s="96"/>
      <c r="O2199" s="97">
        <f t="shared" si="136"/>
        <v>0</v>
      </c>
      <c r="P2199" s="97">
        <f t="shared" si="137"/>
        <v>0</v>
      </c>
      <c r="Q2199" s="97" cm="1">
        <f t="array" aca="1" ref="Q2199" ca="1">IF(I2199=0,0,$E2199*$I2199*(SUMPRODUCT((1-'Emission Factors'!$C$37)^ROW(INDIRECT("1:" &amp; 'Emission Factors'!$C$45-1)))+1))</f>
        <v>0</v>
      </c>
      <c r="R2199" s="176">
        <f ca="1">IFERROR((($O2199+$Q2199)*'Emission Factors'!$C$10)+($P2199*'Emission Factors'!$C$17),"")</f>
        <v>0</v>
      </c>
      <c r="S2199" s="146" t="str">
        <f t="shared" ca="1" si="138"/>
        <v>N/A</v>
      </c>
      <c r="T2199" s="98">
        <f ca="1">IFERROR((($O2199+$Q2199)*'Emission Factors'!$C$11)+($P2199*'Emission Factors'!$C$18),"")</f>
        <v>0</v>
      </c>
      <c r="U2199" s="98">
        <f ca="1">IFERROR((($O2199+$Q2199)*'Emission Factors'!$C$12)+($P2199*'Emission Factors'!$C$19),"")</f>
        <v>0</v>
      </c>
      <c r="V2199" s="98">
        <f ca="1">IFERROR((($O2199+$Q2199)*'Emission Factors'!$C$13)+($P2199*'Emission Factors'!$C$20),"")</f>
        <v>0</v>
      </c>
      <c r="W2199" s="147">
        <f ca="1">IFERROR(IF(N2199="Residential",($O2199+Q2199)*'Emission Factors'!$C$14+(P2199*'Emission Factors'!$C$21),($O2199+Q2199)*'Emission Factors'!$C$15+(P2199*'Emission Factors'!$C$22)),"")</f>
        <v>0</v>
      </c>
      <c r="X2199" s="97">
        <f t="shared" si="139"/>
        <v>0</v>
      </c>
    </row>
    <row r="2200" spans="2:24" x14ac:dyDescent="0.3">
      <c r="B2200" s="94"/>
      <c r="C2200" s="95"/>
      <c r="D2200" s="95"/>
      <c r="E2200" s="95"/>
      <c r="F2200" s="144"/>
      <c r="G2200" s="94"/>
      <c r="H2200" s="145"/>
      <c r="I2200" s="96"/>
      <c r="J2200" s="96"/>
      <c r="K2200" s="96"/>
      <c r="L2200" s="96"/>
      <c r="M2200" s="96"/>
      <c r="N2200" s="96"/>
      <c r="O2200" s="97">
        <f t="shared" si="136"/>
        <v>0</v>
      </c>
      <c r="P2200" s="97">
        <f t="shared" si="137"/>
        <v>0</v>
      </c>
      <c r="Q2200" s="97" cm="1">
        <f t="array" aca="1" ref="Q2200" ca="1">IF(I2200=0,0,$E2200*$I2200*(SUMPRODUCT((1-'Emission Factors'!$C$37)^ROW(INDIRECT("1:" &amp; 'Emission Factors'!$C$45-1)))+1))</f>
        <v>0</v>
      </c>
      <c r="R2200" s="176">
        <f ca="1">IFERROR((($O2200+$Q2200)*'Emission Factors'!$C$10)+($P2200*'Emission Factors'!$C$17),"")</f>
        <v>0</v>
      </c>
      <c r="S2200" s="146" t="str">
        <f t="shared" ca="1" si="138"/>
        <v>N/A</v>
      </c>
      <c r="T2200" s="98">
        <f ca="1">IFERROR((($O2200+$Q2200)*'Emission Factors'!$C$11)+($P2200*'Emission Factors'!$C$18),"")</f>
        <v>0</v>
      </c>
      <c r="U2200" s="98">
        <f ca="1">IFERROR((($O2200+$Q2200)*'Emission Factors'!$C$12)+($P2200*'Emission Factors'!$C$19),"")</f>
        <v>0</v>
      </c>
      <c r="V2200" s="98">
        <f ca="1">IFERROR((($O2200+$Q2200)*'Emission Factors'!$C$13)+($P2200*'Emission Factors'!$C$20),"")</f>
        <v>0</v>
      </c>
      <c r="W2200" s="147">
        <f ca="1">IFERROR(IF(N2200="Residential",($O2200+Q2200)*'Emission Factors'!$C$14+(P2200*'Emission Factors'!$C$21),($O2200+Q2200)*'Emission Factors'!$C$15+(P2200*'Emission Factors'!$C$22)),"")</f>
        <v>0</v>
      </c>
      <c r="X2200" s="97">
        <f t="shared" si="139"/>
        <v>0</v>
      </c>
    </row>
    <row r="2201" spans="2:24" x14ac:dyDescent="0.3">
      <c r="B2201" s="94"/>
      <c r="C2201" s="95"/>
      <c r="D2201" s="95"/>
      <c r="E2201" s="95"/>
      <c r="F2201" s="144"/>
      <c r="G2201" s="94"/>
      <c r="H2201" s="145"/>
      <c r="I2201" s="96"/>
      <c r="J2201" s="96"/>
      <c r="K2201" s="96"/>
      <c r="L2201" s="96"/>
      <c r="M2201" s="96"/>
      <c r="N2201" s="96"/>
      <c r="O2201" s="97">
        <f t="shared" si="136"/>
        <v>0</v>
      </c>
      <c r="P2201" s="97">
        <f t="shared" si="137"/>
        <v>0</v>
      </c>
      <c r="Q2201" s="97" cm="1">
        <f t="array" aca="1" ref="Q2201" ca="1">IF(I2201=0,0,$E2201*$I2201*(SUMPRODUCT((1-'Emission Factors'!$C$37)^ROW(INDIRECT("1:" &amp; 'Emission Factors'!$C$45-1)))+1))</f>
        <v>0</v>
      </c>
      <c r="R2201" s="176">
        <f ca="1">IFERROR((($O2201+$Q2201)*'Emission Factors'!$C$10)+($P2201*'Emission Factors'!$C$17),"")</f>
        <v>0</v>
      </c>
      <c r="S2201" s="146" t="str">
        <f t="shared" ca="1" si="138"/>
        <v>N/A</v>
      </c>
      <c r="T2201" s="98">
        <f ca="1">IFERROR((($O2201+$Q2201)*'Emission Factors'!$C$11)+($P2201*'Emission Factors'!$C$18),"")</f>
        <v>0</v>
      </c>
      <c r="U2201" s="98">
        <f ca="1">IFERROR((($O2201+$Q2201)*'Emission Factors'!$C$12)+($P2201*'Emission Factors'!$C$19),"")</f>
        <v>0</v>
      </c>
      <c r="V2201" s="98">
        <f ca="1">IFERROR((($O2201+$Q2201)*'Emission Factors'!$C$13)+($P2201*'Emission Factors'!$C$20),"")</f>
        <v>0</v>
      </c>
      <c r="W2201" s="147">
        <f ca="1">IFERROR(IF(N2201="Residential",($O2201+Q2201)*'Emission Factors'!$C$14+(P2201*'Emission Factors'!$C$21),($O2201+Q2201)*'Emission Factors'!$C$15+(P2201*'Emission Factors'!$C$22)),"")</f>
        <v>0</v>
      </c>
      <c r="X2201" s="97">
        <f t="shared" si="139"/>
        <v>0</v>
      </c>
    </row>
    <row r="2202" spans="2:24" x14ac:dyDescent="0.3">
      <c r="B2202" s="94"/>
      <c r="C2202" s="95"/>
      <c r="D2202" s="95"/>
      <c r="E2202" s="95"/>
      <c r="F2202" s="144"/>
      <c r="G2202" s="94"/>
      <c r="H2202" s="145"/>
      <c r="I2202" s="96"/>
      <c r="J2202" s="96"/>
      <c r="K2202" s="96"/>
      <c r="L2202" s="96"/>
      <c r="M2202" s="96"/>
      <c r="N2202" s="96"/>
      <c r="O2202" s="97">
        <f t="shared" si="136"/>
        <v>0</v>
      </c>
      <c r="P2202" s="97">
        <f t="shared" si="137"/>
        <v>0</v>
      </c>
      <c r="Q2202" s="97" cm="1">
        <f t="array" aca="1" ref="Q2202" ca="1">IF(I2202=0,0,$E2202*$I2202*(SUMPRODUCT((1-'Emission Factors'!$C$37)^ROW(INDIRECT("1:" &amp; 'Emission Factors'!$C$45-1)))+1))</f>
        <v>0</v>
      </c>
      <c r="R2202" s="176">
        <f ca="1">IFERROR((($O2202+$Q2202)*'Emission Factors'!$C$10)+($P2202*'Emission Factors'!$C$17),"")</f>
        <v>0</v>
      </c>
      <c r="S2202" s="146" t="str">
        <f t="shared" ca="1" si="138"/>
        <v>N/A</v>
      </c>
      <c r="T2202" s="98">
        <f ca="1">IFERROR((($O2202+$Q2202)*'Emission Factors'!$C$11)+($P2202*'Emission Factors'!$C$18),"")</f>
        <v>0</v>
      </c>
      <c r="U2202" s="98">
        <f ca="1">IFERROR((($O2202+$Q2202)*'Emission Factors'!$C$12)+($P2202*'Emission Factors'!$C$19),"")</f>
        <v>0</v>
      </c>
      <c r="V2202" s="98">
        <f ca="1">IFERROR((($O2202+$Q2202)*'Emission Factors'!$C$13)+($P2202*'Emission Factors'!$C$20),"")</f>
        <v>0</v>
      </c>
      <c r="W2202" s="147">
        <f ca="1">IFERROR(IF(N2202="Residential",($O2202+Q2202)*'Emission Factors'!$C$14+(P2202*'Emission Factors'!$C$21),($O2202+Q2202)*'Emission Factors'!$C$15+(P2202*'Emission Factors'!$C$22)),"")</f>
        <v>0</v>
      </c>
      <c r="X2202" s="97">
        <f t="shared" si="139"/>
        <v>0</v>
      </c>
    </row>
    <row r="2203" spans="2:24" x14ac:dyDescent="0.3">
      <c r="B2203" s="94"/>
      <c r="C2203" s="95"/>
      <c r="D2203" s="95"/>
      <c r="E2203" s="95"/>
      <c r="F2203" s="144"/>
      <c r="G2203" s="94"/>
      <c r="H2203" s="145"/>
      <c r="I2203" s="96"/>
      <c r="J2203" s="96"/>
      <c r="K2203" s="96"/>
      <c r="L2203" s="96"/>
      <c r="M2203" s="96"/>
      <c r="N2203" s="96"/>
      <c r="O2203" s="97">
        <f t="shared" si="136"/>
        <v>0</v>
      </c>
      <c r="P2203" s="97">
        <f t="shared" si="137"/>
        <v>0</v>
      </c>
      <c r="Q2203" s="97" cm="1">
        <f t="array" aca="1" ref="Q2203" ca="1">IF(I2203=0,0,$E2203*$I2203*(SUMPRODUCT((1-'Emission Factors'!$C$37)^ROW(INDIRECT("1:" &amp; 'Emission Factors'!$C$45-1)))+1))</f>
        <v>0</v>
      </c>
      <c r="R2203" s="176">
        <f ca="1">IFERROR((($O2203+$Q2203)*'Emission Factors'!$C$10)+($P2203*'Emission Factors'!$C$17),"")</f>
        <v>0</v>
      </c>
      <c r="S2203" s="146" t="str">
        <f t="shared" ca="1" si="138"/>
        <v>N/A</v>
      </c>
      <c r="T2203" s="98">
        <f ca="1">IFERROR((($O2203+$Q2203)*'Emission Factors'!$C$11)+($P2203*'Emission Factors'!$C$18),"")</f>
        <v>0</v>
      </c>
      <c r="U2203" s="98">
        <f ca="1">IFERROR((($O2203+$Q2203)*'Emission Factors'!$C$12)+($P2203*'Emission Factors'!$C$19),"")</f>
        <v>0</v>
      </c>
      <c r="V2203" s="98">
        <f ca="1">IFERROR((($O2203+$Q2203)*'Emission Factors'!$C$13)+($P2203*'Emission Factors'!$C$20),"")</f>
        <v>0</v>
      </c>
      <c r="W2203" s="147">
        <f ca="1">IFERROR(IF(N2203="Residential",($O2203+Q2203)*'Emission Factors'!$C$14+(P2203*'Emission Factors'!$C$21),($O2203+Q2203)*'Emission Factors'!$C$15+(P2203*'Emission Factors'!$C$22)),"")</f>
        <v>0</v>
      </c>
      <c r="X2203" s="97">
        <f t="shared" si="139"/>
        <v>0</v>
      </c>
    </row>
    <row r="2204" spans="2:24" x14ac:dyDescent="0.3">
      <c r="B2204" s="94"/>
      <c r="C2204" s="95"/>
      <c r="D2204" s="95"/>
      <c r="E2204" s="95"/>
      <c r="F2204" s="144"/>
      <c r="G2204" s="94"/>
      <c r="H2204" s="145"/>
      <c r="I2204" s="96"/>
      <c r="J2204" s="96"/>
      <c r="K2204" s="96"/>
      <c r="L2204" s="96"/>
      <c r="M2204" s="96"/>
      <c r="N2204" s="96"/>
      <c r="O2204" s="97">
        <f t="shared" si="136"/>
        <v>0</v>
      </c>
      <c r="P2204" s="97">
        <f t="shared" si="137"/>
        <v>0</v>
      </c>
      <c r="Q2204" s="97" cm="1">
        <f t="array" aca="1" ref="Q2204" ca="1">IF(I2204=0,0,$E2204*$I2204*(SUMPRODUCT((1-'Emission Factors'!$C$37)^ROW(INDIRECT("1:" &amp; 'Emission Factors'!$C$45-1)))+1))</f>
        <v>0</v>
      </c>
      <c r="R2204" s="176">
        <f ca="1">IFERROR((($O2204+$Q2204)*'Emission Factors'!$C$10)+($P2204*'Emission Factors'!$C$17),"")</f>
        <v>0</v>
      </c>
      <c r="S2204" s="146" t="str">
        <f t="shared" ca="1" si="138"/>
        <v>N/A</v>
      </c>
      <c r="T2204" s="98">
        <f ca="1">IFERROR((($O2204+$Q2204)*'Emission Factors'!$C$11)+($P2204*'Emission Factors'!$C$18),"")</f>
        <v>0</v>
      </c>
      <c r="U2204" s="98">
        <f ca="1">IFERROR((($O2204+$Q2204)*'Emission Factors'!$C$12)+($P2204*'Emission Factors'!$C$19),"")</f>
        <v>0</v>
      </c>
      <c r="V2204" s="98">
        <f ca="1">IFERROR((($O2204+$Q2204)*'Emission Factors'!$C$13)+($P2204*'Emission Factors'!$C$20),"")</f>
        <v>0</v>
      </c>
      <c r="W2204" s="147">
        <f ca="1">IFERROR(IF(N2204="Residential",($O2204+Q2204)*'Emission Factors'!$C$14+(P2204*'Emission Factors'!$C$21),($O2204+Q2204)*'Emission Factors'!$C$15+(P2204*'Emission Factors'!$C$22)),"")</f>
        <v>0</v>
      </c>
      <c r="X2204" s="97">
        <f t="shared" si="139"/>
        <v>0</v>
      </c>
    </row>
    <row r="2205" spans="2:24" x14ac:dyDescent="0.3">
      <c r="B2205" s="94"/>
      <c r="C2205" s="95"/>
      <c r="D2205" s="95"/>
      <c r="E2205" s="95"/>
      <c r="F2205" s="144"/>
      <c r="G2205" s="94"/>
      <c r="H2205" s="145"/>
      <c r="I2205" s="96"/>
      <c r="J2205" s="96"/>
      <c r="K2205" s="96"/>
      <c r="L2205" s="96"/>
      <c r="M2205" s="96"/>
      <c r="N2205" s="96"/>
      <c r="O2205" s="97">
        <f t="shared" si="136"/>
        <v>0</v>
      </c>
      <c r="P2205" s="97">
        <f t="shared" si="137"/>
        <v>0</v>
      </c>
      <c r="Q2205" s="97" cm="1">
        <f t="array" aca="1" ref="Q2205" ca="1">IF(I2205=0,0,$E2205*$I2205*(SUMPRODUCT((1-'Emission Factors'!$C$37)^ROW(INDIRECT("1:" &amp; 'Emission Factors'!$C$45-1)))+1))</f>
        <v>0</v>
      </c>
      <c r="R2205" s="176">
        <f ca="1">IFERROR((($O2205+$Q2205)*'Emission Factors'!$C$10)+($P2205*'Emission Factors'!$C$17),"")</f>
        <v>0</v>
      </c>
      <c r="S2205" s="146" t="str">
        <f t="shared" ca="1" si="138"/>
        <v>N/A</v>
      </c>
      <c r="T2205" s="98">
        <f ca="1">IFERROR((($O2205+$Q2205)*'Emission Factors'!$C$11)+($P2205*'Emission Factors'!$C$18),"")</f>
        <v>0</v>
      </c>
      <c r="U2205" s="98">
        <f ca="1">IFERROR((($O2205+$Q2205)*'Emission Factors'!$C$12)+($P2205*'Emission Factors'!$C$19),"")</f>
        <v>0</v>
      </c>
      <c r="V2205" s="98">
        <f ca="1">IFERROR((($O2205+$Q2205)*'Emission Factors'!$C$13)+($P2205*'Emission Factors'!$C$20),"")</f>
        <v>0</v>
      </c>
      <c r="W2205" s="147">
        <f ca="1">IFERROR(IF(N2205="Residential",($O2205+Q2205)*'Emission Factors'!$C$14+(P2205*'Emission Factors'!$C$21),($O2205+Q2205)*'Emission Factors'!$C$15+(P2205*'Emission Factors'!$C$22)),"")</f>
        <v>0</v>
      </c>
      <c r="X2205" s="97">
        <f t="shared" si="139"/>
        <v>0</v>
      </c>
    </row>
    <row r="2206" spans="2:24" x14ac:dyDescent="0.3">
      <c r="B2206" s="94"/>
      <c r="C2206" s="95"/>
      <c r="D2206" s="95"/>
      <c r="E2206" s="95"/>
      <c r="F2206" s="144"/>
      <c r="G2206" s="94"/>
      <c r="H2206" s="145"/>
      <c r="I2206" s="96"/>
      <c r="J2206" s="96"/>
      <c r="K2206" s="96"/>
      <c r="L2206" s="96"/>
      <c r="M2206" s="96"/>
      <c r="N2206" s="96"/>
      <c r="O2206" s="97">
        <f t="shared" si="136"/>
        <v>0</v>
      </c>
      <c r="P2206" s="97">
        <f t="shared" si="137"/>
        <v>0</v>
      </c>
      <c r="Q2206" s="97" cm="1">
        <f t="array" aca="1" ref="Q2206" ca="1">IF(I2206=0,0,$E2206*$I2206*(SUMPRODUCT((1-'Emission Factors'!$C$37)^ROW(INDIRECT("1:" &amp; 'Emission Factors'!$C$45-1)))+1))</f>
        <v>0</v>
      </c>
      <c r="R2206" s="176">
        <f ca="1">IFERROR((($O2206+$Q2206)*'Emission Factors'!$C$10)+($P2206*'Emission Factors'!$C$17),"")</f>
        <v>0</v>
      </c>
      <c r="S2206" s="146" t="str">
        <f t="shared" ca="1" si="138"/>
        <v>N/A</v>
      </c>
      <c r="T2206" s="98">
        <f ca="1">IFERROR((($O2206+$Q2206)*'Emission Factors'!$C$11)+($P2206*'Emission Factors'!$C$18),"")</f>
        <v>0</v>
      </c>
      <c r="U2206" s="98">
        <f ca="1">IFERROR((($O2206+$Q2206)*'Emission Factors'!$C$12)+($P2206*'Emission Factors'!$C$19),"")</f>
        <v>0</v>
      </c>
      <c r="V2206" s="98">
        <f ca="1">IFERROR((($O2206+$Q2206)*'Emission Factors'!$C$13)+($P2206*'Emission Factors'!$C$20),"")</f>
        <v>0</v>
      </c>
      <c r="W2206" s="147">
        <f ca="1">IFERROR(IF(N2206="Residential",($O2206+Q2206)*'Emission Factors'!$C$14+(P2206*'Emission Factors'!$C$21),($O2206+Q2206)*'Emission Factors'!$C$15+(P2206*'Emission Factors'!$C$22)),"")</f>
        <v>0</v>
      </c>
      <c r="X2206" s="97">
        <f t="shared" si="139"/>
        <v>0</v>
      </c>
    </row>
    <row r="2207" spans="2:24" x14ac:dyDescent="0.3">
      <c r="B2207" s="94"/>
      <c r="C2207" s="95"/>
      <c r="D2207" s="95"/>
      <c r="E2207" s="95"/>
      <c r="F2207" s="144"/>
      <c r="G2207" s="94"/>
      <c r="H2207" s="145"/>
      <c r="I2207" s="96"/>
      <c r="J2207" s="96"/>
      <c r="K2207" s="96"/>
      <c r="L2207" s="96"/>
      <c r="M2207" s="96"/>
      <c r="N2207" s="96"/>
      <c r="O2207" s="97">
        <f t="shared" si="136"/>
        <v>0</v>
      </c>
      <c r="P2207" s="97">
        <f t="shared" si="137"/>
        <v>0</v>
      </c>
      <c r="Q2207" s="97" cm="1">
        <f t="array" aca="1" ref="Q2207" ca="1">IF(I2207=0,0,$E2207*$I2207*(SUMPRODUCT((1-'Emission Factors'!$C$37)^ROW(INDIRECT("1:" &amp; 'Emission Factors'!$C$45-1)))+1))</f>
        <v>0</v>
      </c>
      <c r="R2207" s="176">
        <f ca="1">IFERROR((($O2207+$Q2207)*'Emission Factors'!$C$10)+($P2207*'Emission Factors'!$C$17),"")</f>
        <v>0</v>
      </c>
      <c r="S2207" s="146" t="str">
        <f t="shared" ca="1" si="138"/>
        <v>N/A</v>
      </c>
      <c r="T2207" s="98">
        <f ca="1">IFERROR((($O2207+$Q2207)*'Emission Factors'!$C$11)+($P2207*'Emission Factors'!$C$18),"")</f>
        <v>0</v>
      </c>
      <c r="U2207" s="98">
        <f ca="1">IFERROR((($O2207+$Q2207)*'Emission Factors'!$C$12)+($P2207*'Emission Factors'!$C$19),"")</f>
        <v>0</v>
      </c>
      <c r="V2207" s="98">
        <f ca="1">IFERROR((($O2207+$Q2207)*'Emission Factors'!$C$13)+($P2207*'Emission Factors'!$C$20),"")</f>
        <v>0</v>
      </c>
      <c r="W2207" s="147">
        <f ca="1">IFERROR(IF(N2207="Residential",($O2207+Q2207)*'Emission Factors'!$C$14+(P2207*'Emission Factors'!$C$21),($O2207+Q2207)*'Emission Factors'!$C$15+(P2207*'Emission Factors'!$C$22)),"")</f>
        <v>0</v>
      </c>
      <c r="X2207" s="97">
        <f t="shared" si="139"/>
        <v>0</v>
      </c>
    </row>
    <row r="2208" spans="2:24" x14ac:dyDescent="0.3">
      <c r="B2208" s="94"/>
      <c r="C2208" s="95"/>
      <c r="D2208" s="95"/>
      <c r="E2208" s="95"/>
      <c r="F2208" s="144"/>
      <c r="G2208" s="94"/>
      <c r="H2208" s="145"/>
      <c r="I2208" s="96"/>
      <c r="J2208" s="96"/>
      <c r="K2208" s="96"/>
      <c r="L2208" s="96"/>
      <c r="M2208" s="96"/>
      <c r="N2208" s="96"/>
      <c r="O2208" s="97">
        <f t="shared" si="136"/>
        <v>0</v>
      </c>
      <c r="P2208" s="97">
        <f t="shared" si="137"/>
        <v>0</v>
      </c>
      <c r="Q2208" s="97" cm="1">
        <f t="array" aca="1" ref="Q2208" ca="1">IF(I2208=0,0,$E2208*$I2208*(SUMPRODUCT((1-'Emission Factors'!$C$37)^ROW(INDIRECT("1:" &amp; 'Emission Factors'!$C$45-1)))+1))</f>
        <v>0</v>
      </c>
      <c r="R2208" s="176">
        <f ca="1">IFERROR((($O2208+$Q2208)*'Emission Factors'!$C$10)+($P2208*'Emission Factors'!$C$17),"")</f>
        <v>0</v>
      </c>
      <c r="S2208" s="146" t="str">
        <f t="shared" ca="1" si="138"/>
        <v>N/A</v>
      </c>
      <c r="T2208" s="98">
        <f ca="1">IFERROR((($O2208+$Q2208)*'Emission Factors'!$C$11)+($P2208*'Emission Factors'!$C$18),"")</f>
        <v>0</v>
      </c>
      <c r="U2208" s="98">
        <f ca="1">IFERROR((($O2208+$Q2208)*'Emission Factors'!$C$12)+($P2208*'Emission Factors'!$C$19),"")</f>
        <v>0</v>
      </c>
      <c r="V2208" s="98">
        <f ca="1">IFERROR((($O2208+$Q2208)*'Emission Factors'!$C$13)+($P2208*'Emission Factors'!$C$20),"")</f>
        <v>0</v>
      </c>
      <c r="W2208" s="147">
        <f ca="1">IFERROR(IF(N2208="Residential",($O2208+Q2208)*'Emission Factors'!$C$14+(P2208*'Emission Factors'!$C$21),($O2208+Q2208)*'Emission Factors'!$C$15+(P2208*'Emission Factors'!$C$22)),"")</f>
        <v>0</v>
      </c>
      <c r="X2208" s="97">
        <f t="shared" si="139"/>
        <v>0</v>
      </c>
    </row>
    <row r="2209" spans="2:24" x14ac:dyDescent="0.3">
      <c r="B2209" s="94"/>
      <c r="C2209" s="95"/>
      <c r="D2209" s="95"/>
      <c r="E2209" s="95"/>
      <c r="F2209" s="144"/>
      <c r="G2209" s="94"/>
      <c r="H2209" s="145"/>
      <c r="I2209" s="96"/>
      <c r="J2209" s="96"/>
      <c r="K2209" s="96"/>
      <c r="L2209" s="96"/>
      <c r="M2209" s="96"/>
      <c r="N2209" s="96"/>
      <c r="O2209" s="97">
        <f t="shared" si="136"/>
        <v>0</v>
      </c>
      <c r="P2209" s="97">
        <f t="shared" si="137"/>
        <v>0</v>
      </c>
      <c r="Q2209" s="97" cm="1">
        <f t="array" aca="1" ref="Q2209" ca="1">IF(I2209=0,0,$E2209*$I2209*(SUMPRODUCT((1-'Emission Factors'!$C$37)^ROW(INDIRECT("1:" &amp; 'Emission Factors'!$C$45-1)))+1))</f>
        <v>0</v>
      </c>
      <c r="R2209" s="176">
        <f ca="1">IFERROR((($O2209+$Q2209)*'Emission Factors'!$C$10)+($P2209*'Emission Factors'!$C$17),"")</f>
        <v>0</v>
      </c>
      <c r="S2209" s="146" t="str">
        <f t="shared" ca="1" si="138"/>
        <v>N/A</v>
      </c>
      <c r="T2209" s="98">
        <f ca="1">IFERROR((($O2209+$Q2209)*'Emission Factors'!$C$11)+($P2209*'Emission Factors'!$C$18),"")</f>
        <v>0</v>
      </c>
      <c r="U2209" s="98">
        <f ca="1">IFERROR((($O2209+$Q2209)*'Emission Factors'!$C$12)+($P2209*'Emission Factors'!$C$19),"")</f>
        <v>0</v>
      </c>
      <c r="V2209" s="98">
        <f ca="1">IFERROR((($O2209+$Q2209)*'Emission Factors'!$C$13)+($P2209*'Emission Factors'!$C$20),"")</f>
        <v>0</v>
      </c>
      <c r="W2209" s="147">
        <f ca="1">IFERROR(IF(N2209="Residential",($O2209+Q2209)*'Emission Factors'!$C$14+(P2209*'Emission Factors'!$C$21),($O2209+Q2209)*'Emission Factors'!$C$15+(P2209*'Emission Factors'!$C$22)),"")</f>
        <v>0</v>
      </c>
      <c r="X2209" s="97">
        <f t="shared" si="139"/>
        <v>0</v>
      </c>
    </row>
    <row r="2210" spans="2:24" x14ac:dyDescent="0.3">
      <c r="B2210" s="94"/>
      <c r="C2210" s="95"/>
      <c r="D2210" s="95"/>
      <c r="E2210" s="95"/>
      <c r="F2210" s="144"/>
      <c r="G2210" s="94"/>
      <c r="H2210" s="145"/>
      <c r="I2210" s="96"/>
      <c r="J2210" s="96"/>
      <c r="K2210" s="96"/>
      <c r="L2210" s="96"/>
      <c r="M2210" s="96"/>
      <c r="N2210" s="96"/>
      <c r="O2210" s="97">
        <f t="shared" si="136"/>
        <v>0</v>
      </c>
      <c r="P2210" s="97">
        <f t="shared" si="137"/>
        <v>0</v>
      </c>
      <c r="Q2210" s="97" cm="1">
        <f t="array" aca="1" ref="Q2210" ca="1">IF(I2210=0,0,$E2210*$I2210*(SUMPRODUCT((1-'Emission Factors'!$C$37)^ROW(INDIRECT("1:" &amp; 'Emission Factors'!$C$45-1)))+1))</f>
        <v>0</v>
      </c>
      <c r="R2210" s="176">
        <f ca="1">IFERROR((($O2210+$Q2210)*'Emission Factors'!$C$10)+($P2210*'Emission Factors'!$C$17),"")</f>
        <v>0</v>
      </c>
      <c r="S2210" s="146" t="str">
        <f t="shared" ca="1" si="138"/>
        <v>N/A</v>
      </c>
      <c r="T2210" s="98">
        <f ca="1">IFERROR((($O2210+$Q2210)*'Emission Factors'!$C$11)+($P2210*'Emission Factors'!$C$18),"")</f>
        <v>0</v>
      </c>
      <c r="U2210" s="98">
        <f ca="1">IFERROR((($O2210+$Q2210)*'Emission Factors'!$C$12)+($P2210*'Emission Factors'!$C$19),"")</f>
        <v>0</v>
      </c>
      <c r="V2210" s="98">
        <f ca="1">IFERROR((($O2210+$Q2210)*'Emission Factors'!$C$13)+($P2210*'Emission Factors'!$C$20),"")</f>
        <v>0</v>
      </c>
      <c r="W2210" s="147">
        <f ca="1">IFERROR(IF(N2210="Residential",($O2210+Q2210)*'Emission Factors'!$C$14+(P2210*'Emission Factors'!$C$21),($O2210+Q2210)*'Emission Factors'!$C$15+(P2210*'Emission Factors'!$C$22)),"")</f>
        <v>0</v>
      </c>
      <c r="X2210" s="97">
        <f t="shared" si="139"/>
        <v>0</v>
      </c>
    </row>
    <row r="2211" spans="2:24" x14ac:dyDescent="0.3">
      <c r="B2211" s="94"/>
      <c r="C2211" s="95"/>
      <c r="D2211" s="95"/>
      <c r="E2211" s="95"/>
      <c r="F2211" s="144"/>
      <c r="G2211" s="94"/>
      <c r="H2211" s="145"/>
      <c r="I2211" s="96"/>
      <c r="J2211" s="96"/>
      <c r="K2211" s="96"/>
      <c r="L2211" s="96"/>
      <c r="M2211" s="96"/>
      <c r="N2211" s="96"/>
      <c r="O2211" s="97">
        <f t="shared" si="136"/>
        <v>0</v>
      </c>
      <c r="P2211" s="97">
        <f t="shared" si="137"/>
        <v>0</v>
      </c>
      <c r="Q2211" s="97" cm="1">
        <f t="array" aca="1" ref="Q2211" ca="1">IF(I2211=0,0,$E2211*$I2211*(SUMPRODUCT((1-'Emission Factors'!$C$37)^ROW(INDIRECT("1:" &amp; 'Emission Factors'!$C$45-1)))+1))</f>
        <v>0</v>
      </c>
      <c r="R2211" s="176">
        <f ca="1">IFERROR((($O2211+$Q2211)*'Emission Factors'!$C$10)+($P2211*'Emission Factors'!$C$17),"")</f>
        <v>0</v>
      </c>
      <c r="S2211" s="146" t="str">
        <f t="shared" ca="1" si="138"/>
        <v>N/A</v>
      </c>
      <c r="T2211" s="98">
        <f ca="1">IFERROR((($O2211+$Q2211)*'Emission Factors'!$C$11)+($P2211*'Emission Factors'!$C$18),"")</f>
        <v>0</v>
      </c>
      <c r="U2211" s="98">
        <f ca="1">IFERROR((($O2211+$Q2211)*'Emission Factors'!$C$12)+($P2211*'Emission Factors'!$C$19),"")</f>
        <v>0</v>
      </c>
      <c r="V2211" s="98">
        <f ca="1">IFERROR((($O2211+$Q2211)*'Emission Factors'!$C$13)+($P2211*'Emission Factors'!$C$20),"")</f>
        <v>0</v>
      </c>
      <c r="W2211" s="147">
        <f ca="1">IFERROR(IF(N2211="Residential",($O2211+Q2211)*'Emission Factors'!$C$14+(P2211*'Emission Factors'!$C$21),($O2211+Q2211)*'Emission Factors'!$C$15+(P2211*'Emission Factors'!$C$22)),"")</f>
        <v>0</v>
      </c>
      <c r="X2211" s="97">
        <f t="shared" si="139"/>
        <v>0</v>
      </c>
    </row>
    <row r="2212" spans="2:24" x14ac:dyDescent="0.3">
      <c r="B2212" s="94"/>
      <c r="C2212" s="95"/>
      <c r="D2212" s="95"/>
      <c r="E2212" s="95"/>
      <c r="F2212" s="144"/>
      <c r="G2212" s="94"/>
      <c r="H2212" s="145"/>
      <c r="I2212" s="96"/>
      <c r="J2212" s="96"/>
      <c r="K2212" s="96"/>
      <c r="L2212" s="96"/>
      <c r="M2212" s="96"/>
      <c r="N2212" s="96"/>
      <c r="O2212" s="97">
        <f t="shared" si="136"/>
        <v>0</v>
      </c>
      <c r="P2212" s="97">
        <f t="shared" si="137"/>
        <v>0</v>
      </c>
      <c r="Q2212" s="97" cm="1">
        <f t="array" aca="1" ref="Q2212" ca="1">IF(I2212=0,0,$E2212*$I2212*(SUMPRODUCT((1-'Emission Factors'!$C$37)^ROW(INDIRECT("1:" &amp; 'Emission Factors'!$C$45-1)))+1))</f>
        <v>0</v>
      </c>
      <c r="R2212" s="176">
        <f ca="1">IFERROR((($O2212+$Q2212)*'Emission Factors'!$C$10)+($P2212*'Emission Factors'!$C$17),"")</f>
        <v>0</v>
      </c>
      <c r="S2212" s="146" t="str">
        <f t="shared" ca="1" si="138"/>
        <v>N/A</v>
      </c>
      <c r="T2212" s="98">
        <f ca="1">IFERROR((($O2212+$Q2212)*'Emission Factors'!$C$11)+($P2212*'Emission Factors'!$C$18),"")</f>
        <v>0</v>
      </c>
      <c r="U2212" s="98">
        <f ca="1">IFERROR((($O2212+$Q2212)*'Emission Factors'!$C$12)+($P2212*'Emission Factors'!$C$19),"")</f>
        <v>0</v>
      </c>
      <c r="V2212" s="98">
        <f ca="1">IFERROR((($O2212+$Q2212)*'Emission Factors'!$C$13)+($P2212*'Emission Factors'!$C$20),"")</f>
        <v>0</v>
      </c>
      <c r="W2212" s="147">
        <f ca="1">IFERROR(IF(N2212="Residential",($O2212+Q2212)*'Emission Factors'!$C$14+(P2212*'Emission Factors'!$C$21),($O2212+Q2212)*'Emission Factors'!$C$15+(P2212*'Emission Factors'!$C$22)),"")</f>
        <v>0</v>
      </c>
      <c r="X2212" s="97">
        <f t="shared" si="139"/>
        <v>0</v>
      </c>
    </row>
    <row r="2213" spans="2:24" x14ac:dyDescent="0.3">
      <c r="B2213" s="94"/>
      <c r="C2213" s="95"/>
      <c r="D2213" s="95"/>
      <c r="E2213" s="95"/>
      <c r="F2213" s="144"/>
      <c r="G2213" s="94"/>
      <c r="H2213" s="145"/>
      <c r="I2213" s="96"/>
      <c r="J2213" s="96"/>
      <c r="K2213" s="96"/>
      <c r="L2213" s="96"/>
      <c r="M2213" s="96"/>
      <c r="N2213" s="96"/>
      <c r="O2213" s="97">
        <f t="shared" si="136"/>
        <v>0</v>
      </c>
      <c r="P2213" s="97">
        <f t="shared" si="137"/>
        <v>0</v>
      </c>
      <c r="Q2213" s="97" cm="1">
        <f t="array" aca="1" ref="Q2213" ca="1">IF(I2213=0,0,$E2213*$I2213*(SUMPRODUCT((1-'Emission Factors'!$C$37)^ROW(INDIRECT("1:" &amp; 'Emission Factors'!$C$45-1)))+1))</f>
        <v>0</v>
      </c>
      <c r="R2213" s="176">
        <f ca="1">IFERROR((($O2213+$Q2213)*'Emission Factors'!$C$10)+($P2213*'Emission Factors'!$C$17),"")</f>
        <v>0</v>
      </c>
      <c r="S2213" s="146" t="str">
        <f t="shared" ca="1" si="138"/>
        <v>N/A</v>
      </c>
      <c r="T2213" s="98">
        <f ca="1">IFERROR((($O2213+$Q2213)*'Emission Factors'!$C$11)+($P2213*'Emission Factors'!$C$18),"")</f>
        <v>0</v>
      </c>
      <c r="U2213" s="98">
        <f ca="1">IFERROR((($O2213+$Q2213)*'Emission Factors'!$C$12)+($P2213*'Emission Factors'!$C$19),"")</f>
        <v>0</v>
      </c>
      <c r="V2213" s="98">
        <f ca="1">IFERROR((($O2213+$Q2213)*'Emission Factors'!$C$13)+($P2213*'Emission Factors'!$C$20),"")</f>
        <v>0</v>
      </c>
      <c r="W2213" s="147">
        <f ca="1">IFERROR(IF(N2213="Residential",($O2213+Q2213)*'Emission Factors'!$C$14+(P2213*'Emission Factors'!$C$21),($O2213+Q2213)*'Emission Factors'!$C$15+(P2213*'Emission Factors'!$C$22)),"")</f>
        <v>0</v>
      </c>
      <c r="X2213" s="97">
        <f t="shared" si="139"/>
        <v>0</v>
      </c>
    </row>
    <row r="2214" spans="2:24" x14ac:dyDescent="0.3">
      <c r="B2214" s="94"/>
      <c r="C2214" s="95"/>
      <c r="D2214" s="95"/>
      <c r="E2214" s="95"/>
      <c r="F2214" s="144"/>
      <c r="G2214" s="94"/>
      <c r="H2214" s="145"/>
      <c r="I2214" s="96"/>
      <c r="J2214" s="96"/>
      <c r="K2214" s="96"/>
      <c r="L2214" s="96"/>
      <c r="M2214" s="96"/>
      <c r="N2214" s="96"/>
      <c r="O2214" s="97">
        <f t="shared" si="136"/>
        <v>0</v>
      </c>
      <c r="P2214" s="97">
        <f t="shared" si="137"/>
        <v>0</v>
      </c>
      <c r="Q2214" s="97" cm="1">
        <f t="array" aca="1" ref="Q2214" ca="1">IF(I2214=0,0,$E2214*$I2214*(SUMPRODUCT((1-'Emission Factors'!$C$37)^ROW(INDIRECT("1:" &amp; 'Emission Factors'!$C$45-1)))+1))</f>
        <v>0</v>
      </c>
      <c r="R2214" s="176">
        <f ca="1">IFERROR((($O2214+$Q2214)*'Emission Factors'!$C$10)+($P2214*'Emission Factors'!$C$17),"")</f>
        <v>0</v>
      </c>
      <c r="S2214" s="146" t="str">
        <f t="shared" ca="1" si="138"/>
        <v>N/A</v>
      </c>
      <c r="T2214" s="98">
        <f ca="1">IFERROR((($O2214+$Q2214)*'Emission Factors'!$C$11)+($P2214*'Emission Factors'!$C$18),"")</f>
        <v>0</v>
      </c>
      <c r="U2214" s="98">
        <f ca="1">IFERROR((($O2214+$Q2214)*'Emission Factors'!$C$12)+($P2214*'Emission Factors'!$C$19),"")</f>
        <v>0</v>
      </c>
      <c r="V2214" s="98">
        <f ca="1">IFERROR((($O2214+$Q2214)*'Emission Factors'!$C$13)+($P2214*'Emission Factors'!$C$20),"")</f>
        <v>0</v>
      </c>
      <c r="W2214" s="147">
        <f ca="1">IFERROR(IF(N2214="Residential",($O2214+Q2214)*'Emission Factors'!$C$14+(P2214*'Emission Factors'!$C$21),($O2214+Q2214)*'Emission Factors'!$C$15+(P2214*'Emission Factors'!$C$22)),"")</f>
        <v>0</v>
      </c>
      <c r="X2214" s="97">
        <f t="shared" si="139"/>
        <v>0</v>
      </c>
    </row>
    <row r="2215" spans="2:24" x14ac:dyDescent="0.3">
      <c r="B2215" s="94"/>
      <c r="C2215" s="95"/>
      <c r="D2215" s="95"/>
      <c r="E2215" s="95"/>
      <c r="F2215" s="144"/>
      <c r="G2215" s="94"/>
      <c r="H2215" s="145"/>
      <c r="I2215" s="96"/>
      <c r="J2215" s="96"/>
      <c r="K2215" s="96"/>
      <c r="L2215" s="96"/>
      <c r="M2215" s="96"/>
      <c r="N2215" s="96"/>
      <c r="O2215" s="97">
        <f t="shared" si="136"/>
        <v>0</v>
      </c>
      <c r="P2215" s="97">
        <f t="shared" si="137"/>
        <v>0</v>
      </c>
      <c r="Q2215" s="97" cm="1">
        <f t="array" aca="1" ref="Q2215" ca="1">IF(I2215=0,0,$E2215*$I2215*(SUMPRODUCT((1-'Emission Factors'!$C$37)^ROW(INDIRECT("1:" &amp; 'Emission Factors'!$C$45-1)))+1))</f>
        <v>0</v>
      </c>
      <c r="R2215" s="176">
        <f ca="1">IFERROR((($O2215+$Q2215)*'Emission Factors'!$C$10)+($P2215*'Emission Factors'!$C$17),"")</f>
        <v>0</v>
      </c>
      <c r="S2215" s="146" t="str">
        <f t="shared" ca="1" si="138"/>
        <v>N/A</v>
      </c>
      <c r="T2215" s="98">
        <f ca="1">IFERROR((($O2215+$Q2215)*'Emission Factors'!$C$11)+($P2215*'Emission Factors'!$C$18),"")</f>
        <v>0</v>
      </c>
      <c r="U2215" s="98">
        <f ca="1">IFERROR((($O2215+$Q2215)*'Emission Factors'!$C$12)+($P2215*'Emission Factors'!$C$19),"")</f>
        <v>0</v>
      </c>
      <c r="V2215" s="98">
        <f ca="1">IFERROR((($O2215+$Q2215)*'Emission Factors'!$C$13)+($P2215*'Emission Factors'!$C$20),"")</f>
        <v>0</v>
      </c>
      <c r="W2215" s="147">
        <f ca="1">IFERROR(IF(N2215="Residential",($O2215+Q2215)*'Emission Factors'!$C$14+(P2215*'Emission Factors'!$C$21),($O2215+Q2215)*'Emission Factors'!$C$15+(P2215*'Emission Factors'!$C$22)),"")</f>
        <v>0</v>
      </c>
      <c r="X2215" s="97">
        <f t="shared" si="139"/>
        <v>0</v>
      </c>
    </row>
    <row r="2216" spans="2:24" x14ac:dyDescent="0.3">
      <c r="B2216" s="94"/>
      <c r="C2216" s="95"/>
      <c r="D2216" s="95"/>
      <c r="E2216" s="95"/>
      <c r="F2216" s="144"/>
      <c r="G2216" s="94"/>
      <c r="H2216" s="145"/>
      <c r="I2216" s="96"/>
      <c r="J2216" s="96"/>
      <c r="K2216" s="96"/>
      <c r="L2216" s="96"/>
      <c r="M2216" s="96"/>
      <c r="N2216" s="96"/>
      <c r="O2216" s="97">
        <f t="shared" si="136"/>
        <v>0</v>
      </c>
      <c r="P2216" s="97">
        <f t="shared" si="137"/>
        <v>0</v>
      </c>
      <c r="Q2216" s="97" cm="1">
        <f t="array" aca="1" ref="Q2216" ca="1">IF(I2216=0,0,$E2216*$I2216*(SUMPRODUCT((1-'Emission Factors'!$C$37)^ROW(INDIRECT("1:" &amp; 'Emission Factors'!$C$45-1)))+1))</f>
        <v>0</v>
      </c>
      <c r="R2216" s="176">
        <f ca="1">IFERROR((($O2216+$Q2216)*'Emission Factors'!$C$10)+($P2216*'Emission Factors'!$C$17),"")</f>
        <v>0</v>
      </c>
      <c r="S2216" s="146" t="str">
        <f t="shared" ca="1" si="138"/>
        <v>N/A</v>
      </c>
      <c r="T2216" s="98">
        <f ca="1">IFERROR((($O2216+$Q2216)*'Emission Factors'!$C$11)+($P2216*'Emission Factors'!$C$18),"")</f>
        <v>0</v>
      </c>
      <c r="U2216" s="98">
        <f ca="1">IFERROR((($O2216+$Q2216)*'Emission Factors'!$C$12)+($P2216*'Emission Factors'!$C$19),"")</f>
        <v>0</v>
      </c>
      <c r="V2216" s="98">
        <f ca="1">IFERROR((($O2216+$Q2216)*'Emission Factors'!$C$13)+($P2216*'Emission Factors'!$C$20),"")</f>
        <v>0</v>
      </c>
      <c r="W2216" s="147">
        <f ca="1">IFERROR(IF(N2216="Residential",($O2216+Q2216)*'Emission Factors'!$C$14+(P2216*'Emission Factors'!$C$21),($O2216+Q2216)*'Emission Factors'!$C$15+(P2216*'Emission Factors'!$C$22)),"")</f>
        <v>0</v>
      </c>
      <c r="X2216" s="97">
        <f t="shared" si="139"/>
        <v>0</v>
      </c>
    </row>
    <row r="2217" spans="2:24" x14ac:dyDescent="0.3">
      <c r="B2217" s="94"/>
      <c r="C2217" s="95"/>
      <c r="D2217" s="95"/>
      <c r="E2217" s="95"/>
      <c r="F2217" s="144"/>
      <c r="G2217" s="94"/>
      <c r="H2217" s="145"/>
      <c r="I2217" s="96"/>
      <c r="J2217" s="96"/>
      <c r="K2217" s="96"/>
      <c r="L2217" s="96"/>
      <c r="M2217" s="96"/>
      <c r="N2217" s="96"/>
      <c r="O2217" s="97">
        <f t="shared" si="136"/>
        <v>0</v>
      </c>
      <c r="P2217" s="97">
        <f t="shared" si="137"/>
        <v>0</v>
      </c>
      <c r="Q2217" s="97" cm="1">
        <f t="array" aca="1" ref="Q2217" ca="1">IF(I2217=0,0,$E2217*$I2217*(SUMPRODUCT((1-'Emission Factors'!$C$37)^ROW(INDIRECT("1:" &amp; 'Emission Factors'!$C$45-1)))+1))</f>
        <v>0</v>
      </c>
      <c r="R2217" s="176">
        <f ca="1">IFERROR((($O2217+$Q2217)*'Emission Factors'!$C$10)+($P2217*'Emission Factors'!$C$17),"")</f>
        <v>0</v>
      </c>
      <c r="S2217" s="146" t="str">
        <f t="shared" ca="1" si="138"/>
        <v>N/A</v>
      </c>
      <c r="T2217" s="98">
        <f ca="1">IFERROR((($O2217+$Q2217)*'Emission Factors'!$C$11)+($P2217*'Emission Factors'!$C$18),"")</f>
        <v>0</v>
      </c>
      <c r="U2217" s="98">
        <f ca="1">IFERROR((($O2217+$Q2217)*'Emission Factors'!$C$12)+($P2217*'Emission Factors'!$C$19),"")</f>
        <v>0</v>
      </c>
      <c r="V2217" s="98">
        <f ca="1">IFERROR((($O2217+$Q2217)*'Emission Factors'!$C$13)+($P2217*'Emission Factors'!$C$20),"")</f>
        <v>0</v>
      </c>
      <c r="W2217" s="147">
        <f ca="1">IFERROR(IF(N2217="Residential",($O2217+Q2217)*'Emission Factors'!$C$14+(P2217*'Emission Factors'!$C$21),($O2217+Q2217)*'Emission Factors'!$C$15+(P2217*'Emission Factors'!$C$22)),"")</f>
        <v>0</v>
      </c>
      <c r="X2217" s="97">
        <f t="shared" si="139"/>
        <v>0</v>
      </c>
    </row>
    <row r="2218" spans="2:24" x14ac:dyDescent="0.3">
      <c r="B2218" s="94"/>
      <c r="C2218" s="95"/>
      <c r="D2218" s="95"/>
      <c r="E2218" s="95"/>
      <c r="F2218" s="144"/>
      <c r="G2218" s="94"/>
      <c r="H2218" s="145"/>
      <c r="I2218" s="96"/>
      <c r="J2218" s="96"/>
      <c r="K2218" s="96"/>
      <c r="L2218" s="96"/>
      <c r="M2218" s="96"/>
      <c r="N2218" s="96"/>
      <c r="O2218" s="97">
        <f t="shared" si="136"/>
        <v>0</v>
      </c>
      <c r="P2218" s="97">
        <f t="shared" si="137"/>
        <v>0</v>
      </c>
      <c r="Q2218" s="97" cm="1">
        <f t="array" aca="1" ref="Q2218" ca="1">IF(I2218=0,0,$E2218*$I2218*(SUMPRODUCT((1-'Emission Factors'!$C$37)^ROW(INDIRECT("1:" &amp; 'Emission Factors'!$C$45-1)))+1))</f>
        <v>0</v>
      </c>
      <c r="R2218" s="176">
        <f ca="1">IFERROR((($O2218+$Q2218)*'Emission Factors'!$C$10)+($P2218*'Emission Factors'!$C$17),"")</f>
        <v>0</v>
      </c>
      <c r="S2218" s="146" t="str">
        <f t="shared" ca="1" si="138"/>
        <v>N/A</v>
      </c>
      <c r="T2218" s="98">
        <f ca="1">IFERROR((($O2218+$Q2218)*'Emission Factors'!$C$11)+($P2218*'Emission Factors'!$C$18),"")</f>
        <v>0</v>
      </c>
      <c r="U2218" s="98">
        <f ca="1">IFERROR((($O2218+$Q2218)*'Emission Factors'!$C$12)+($P2218*'Emission Factors'!$C$19),"")</f>
        <v>0</v>
      </c>
      <c r="V2218" s="98">
        <f ca="1">IFERROR((($O2218+$Q2218)*'Emission Factors'!$C$13)+($P2218*'Emission Factors'!$C$20),"")</f>
        <v>0</v>
      </c>
      <c r="W2218" s="147">
        <f ca="1">IFERROR(IF(N2218="Residential",($O2218+Q2218)*'Emission Factors'!$C$14+(P2218*'Emission Factors'!$C$21),($O2218+Q2218)*'Emission Factors'!$C$15+(P2218*'Emission Factors'!$C$22)),"")</f>
        <v>0</v>
      </c>
      <c r="X2218" s="97">
        <f t="shared" si="139"/>
        <v>0</v>
      </c>
    </row>
    <row r="2219" spans="2:24" x14ac:dyDescent="0.3">
      <c r="B2219" s="94"/>
      <c r="C2219" s="95"/>
      <c r="D2219" s="95"/>
      <c r="E2219" s="95"/>
      <c r="F2219" s="144"/>
      <c r="G2219" s="94"/>
      <c r="H2219" s="145"/>
      <c r="I2219" s="96"/>
      <c r="J2219" s="96"/>
      <c r="K2219" s="96"/>
      <c r="L2219" s="96"/>
      <c r="M2219" s="96"/>
      <c r="N2219" s="96"/>
      <c r="O2219" s="97">
        <f t="shared" si="136"/>
        <v>0</v>
      </c>
      <c r="P2219" s="97">
        <f t="shared" si="137"/>
        <v>0</v>
      </c>
      <c r="Q2219" s="97" cm="1">
        <f t="array" aca="1" ref="Q2219" ca="1">IF(I2219=0,0,$E2219*$I2219*(SUMPRODUCT((1-'Emission Factors'!$C$37)^ROW(INDIRECT("1:" &amp; 'Emission Factors'!$C$45-1)))+1))</f>
        <v>0</v>
      </c>
      <c r="R2219" s="176">
        <f ca="1">IFERROR((($O2219+$Q2219)*'Emission Factors'!$C$10)+($P2219*'Emission Factors'!$C$17),"")</f>
        <v>0</v>
      </c>
      <c r="S2219" s="146" t="str">
        <f t="shared" ca="1" si="138"/>
        <v>N/A</v>
      </c>
      <c r="T2219" s="98">
        <f ca="1">IFERROR((($O2219+$Q2219)*'Emission Factors'!$C$11)+($P2219*'Emission Factors'!$C$18),"")</f>
        <v>0</v>
      </c>
      <c r="U2219" s="98">
        <f ca="1">IFERROR((($O2219+$Q2219)*'Emission Factors'!$C$12)+($P2219*'Emission Factors'!$C$19),"")</f>
        <v>0</v>
      </c>
      <c r="V2219" s="98">
        <f ca="1">IFERROR((($O2219+$Q2219)*'Emission Factors'!$C$13)+($P2219*'Emission Factors'!$C$20),"")</f>
        <v>0</v>
      </c>
      <c r="W2219" s="147">
        <f ca="1">IFERROR(IF(N2219="Residential",($O2219+Q2219)*'Emission Factors'!$C$14+(P2219*'Emission Factors'!$C$21),($O2219+Q2219)*'Emission Factors'!$C$15+(P2219*'Emission Factors'!$C$22)),"")</f>
        <v>0</v>
      </c>
      <c r="X2219" s="97">
        <f t="shared" si="139"/>
        <v>0</v>
      </c>
    </row>
    <row r="2220" spans="2:24" x14ac:dyDescent="0.3">
      <c r="B2220" s="94"/>
      <c r="C2220" s="95"/>
      <c r="D2220" s="95"/>
      <c r="E2220" s="95"/>
      <c r="F2220" s="144"/>
      <c r="G2220" s="94"/>
      <c r="H2220" s="145"/>
      <c r="I2220" s="96"/>
      <c r="J2220" s="96"/>
      <c r="K2220" s="96"/>
      <c r="L2220" s="96"/>
      <c r="M2220" s="96"/>
      <c r="N2220" s="96"/>
      <c r="O2220" s="97">
        <f t="shared" si="136"/>
        <v>0</v>
      </c>
      <c r="P2220" s="97">
        <f t="shared" si="137"/>
        <v>0</v>
      </c>
      <c r="Q2220" s="97" cm="1">
        <f t="array" aca="1" ref="Q2220" ca="1">IF(I2220=0,0,$E2220*$I2220*(SUMPRODUCT((1-'Emission Factors'!$C$37)^ROW(INDIRECT("1:" &amp; 'Emission Factors'!$C$45-1)))+1))</f>
        <v>0</v>
      </c>
      <c r="R2220" s="176">
        <f ca="1">IFERROR((($O2220+$Q2220)*'Emission Factors'!$C$10)+($P2220*'Emission Factors'!$C$17),"")</f>
        <v>0</v>
      </c>
      <c r="S2220" s="146" t="str">
        <f t="shared" ca="1" si="138"/>
        <v>N/A</v>
      </c>
      <c r="T2220" s="98">
        <f ca="1">IFERROR((($O2220+$Q2220)*'Emission Factors'!$C$11)+($P2220*'Emission Factors'!$C$18),"")</f>
        <v>0</v>
      </c>
      <c r="U2220" s="98">
        <f ca="1">IFERROR((($O2220+$Q2220)*'Emission Factors'!$C$12)+($P2220*'Emission Factors'!$C$19),"")</f>
        <v>0</v>
      </c>
      <c r="V2220" s="98">
        <f ca="1">IFERROR((($O2220+$Q2220)*'Emission Factors'!$C$13)+($P2220*'Emission Factors'!$C$20),"")</f>
        <v>0</v>
      </c>
      <c r="W2220" s="147">
        <f ca="1">IFERROR(IF(N2220="Residential",($O2220+Q2220)*'Emission Factors'!$C$14+(P2220*'Emission Factors'!$C$21),($O2220+Q2220)*'Emission Factors'!$C$15+(P2220*'Emission Factors'!$C$22)),"")</f>
        <v>0</v>
      </c>
      <c r="X2220" s="97">
        <f t="shared" si="139"/>
        <v>0</v>
      </c>
    </row>
    <row r="2221" spans="2:24" x14ac:dyDescent="0.3">
      <c r="B2221" s="94"/>
      <c r="C2221" s="95"/>
      <c r="D2221" s="95"/>
      <c r="E2221" s="95"/>
      <c r="F2221" s="144"/>
      <c r="G2221" s="94"/>
      <c r="H2221" s="145"/>
      <c r="I2221" s="96"/>
      <c r="J2221" s="96"/>
      <c r="K2221" s="96"/>
      <c r="L2221" s="96"/>
      <c r="M2221" s="96"/>
      <c r="N2221" s="96"/>
      <c r="O2221" s="97">
        <f t="shared" si="136"/>
        <v>0</v>
      </c>
      <c r="P2221" s="97">
        <f t="shared" si="137"/>
        <v>0</v>
      </c>
      <c r="Q2221" s="97" cm="1">
        <f t="array" aca="1" ref="Q2221" ca="1">IF(I2221=0,0,$E2221*$I2221*(SUMPRODUCT((1-'Emission Factors'!$C$37)^ROW(INDIRECT("1:" &amp; 'Emission Factors'!$C$45-1)))+1))</f>
        <v>0</v>
      </c>
      <c r="R2221" s="176">
        <f ca="1">IFERROR((($O2221+$Q2221)*'Emission Factors'!$C$10)+($P2221*'Emission Factors'!$C$17),"")</f>
        <v>0</v>
      </c>
      <c r="S2221" s="146" t="str">
        <f t="shared" ca="1" si="138"/>
        <v>N/A</v>
      </c>
      <c r="T2221" s="98">
        <f ca="1">IFERROR((($O2221+$Q2221)*'Emission Factors'!$C$11)+($P2221*'Emission Factors'!$C$18),"")</f>
        <v>0</v>
      </c>
      <c r="U2221" s="98">
        <f ca="1">IFERROR((($O2221+$Q2221)*'Emission Factors'!$C$12)+($P2221*'Emission Factors'!$C$19),"")</f>
        <v>0</v>
      </c>
      <c r="V2221" s="98">
        <f ca="1">IFERROR((($O2221+$Q2221)*'Emission Factors'!$C$13)+($P2221*'Emission Factors'!$C$20),"")</f>
        <v>0</v>
      </c>
      <c r="W2221" s="147">
        <f ca="1">IFERROR(IF(N2221="Residential",($O2221+Q2221)*'Emission Factors'!$C$14+(P2221*'Emission Factors'!$C$21),($O2221+Q2221)*'Emission Factors'!$C$15+(P2221*'Emission Factors'!$C$22)),"")</f>
        <v>0</v>
      </c>
      <c r="X2221" s="97">
        <f t="shared" si="139"/>
        <v>0</v>
      </c>
    </row>
    <row r="2222" spans="2:24" x14ac:dyDescent="0.3">
      <c r="B2222" s="94"/>
      <c r="C2222" s="95"/>
      <c r="D2222" s="95"/>
      <c r="E2222" s="95"/>
      <c r="F2222" s="144"/>
      <c r="G2222" s="94"/>
      <c r="H2222" s="145"/>
      <c r="I2222" s="96"/>
      <c r="J2222" s="96"/>
      <c r="K2222" s="96"/>
      <c r="L2222" s="96"/>
      <c r="M2222" s="96"/>
      <c r="N2222" s="96"/>
      <c r="O2222" s="97">
        <f t="shared" si="136"/>
        <v>0</v>
      </c>
      <c r="P2222" s="97">
        <f t="shared" si="137"/>
        <v>0</v>
      </c>
      <c r="Q2222" s="97" cm="1">
        <f t="array" aca="1" ref="Q2222" ca="1">IF(I2222=0,0,$E2222*$I2222*(SUMPRODUCT((1-'Emission Factors'!$C$37)^ROW(INDIRECT("1:" &amp; 'Emission Factors'!$C$45-1)))+1))</f>
        <v>0</v>
      </c>
      <c r="R2222" s="176">
        <f ca="1">IFERROR((($O2222+$Q2222)*'Emission Factors'!$C$10)+($P2222*'Emission Factors'!$C$17),"")</f>
        <v>0</v>
      </c>
      <c r="S2222" s="146" t="str">
        <f t="shared" ca="1" si="138"/>
        <v>N/A</v>
      </c>
      <c r="T2222" s="98">
        <f ca="1">IFERROR((($O2222+$Q2222)*'Emission Factors'!$C$11)+($P2222*'Emission Factors'!$C$18),"")</f>
        <v>0</v>
      </c>
      <c r="U2222" s="98">
        <f ca="1">IFERROR((($O2222+$Q2222)*'Emission Factors'!$C$12)+($P2222*'Emission Factors'!$C$19),"")</f>
        <v>0</v>
      </c>
      <c r="V2222" s="98">
        <f ca="1">IFERROR((($O2222+$Q2222)*'Emission Factors'!$C$13)+($P2222*'Emission Factors'!$C$20),"")</f>
        <v>0</v>
      </c>
      <c r="W2222" s="147">
        <f ca="1">IFERROR(IF(N2222="Residential",($O2222+Q2222)*'Emission Factors'!$C$14+(P2222*'Emission Factors'!$C$21),($O2222+Q2222)*'Emission Factors'!$C$15+(P2222*'Emission Factors'!$C$22)),"")</f>
        <v>0</v>
      </c>
      <c r="X2222" s="97">
        <f t="shared" si="139"/>
        <v>0</v>
      </c>
    </row>
    <row r="2223" spans="2:24" x14ac:dyDescent="0.3">
      <c r="B2223" s="94"/>
      <c r="C2223" s="95"/>
      <c r="D2223" s="95"/>
      <c r="E2223" s="95"/>
      <c r="F2223" s="144"/>
      <c r="G2223" s="94"/>
      <c r="H2223" s="145"/>
      <c r="I2223" s="96"/>
      <c r="J2223" s="96"/>
      <c r="K2223" s="96"/>
      <c r="L2223" s="96"/>
      <c r="M2223" s="96"/>
      <c r="N2223" s="96"/>
      <c r="O2223" s="97">
        <f t="shared" si="136"/>
        <v>0</v>
      </c>
      <c r="P2223" s="97">
        <f t="shared" si="137"/>
        <v>0</v>
      </c>
      <c r="Q2223" s="97" cm="1">
        <f t="array" aca="1" ref="Q2223" ca="1">IF(I2223=0,0,$E2223*$I2223*(SUMPRODUCT((1-'Emission Factors'!$C$37)^ROW(INDIRECT("1:" &amp; 'Emission Factors'!$C$45-1)))+1))</f>
        <v>0</v>
      </c>
      <c r="R2223" s="176">
        <f ca="1">IFERROR((($O2223+$Q2223)*'Emission Factors'!$C$10)+($P2223*'Emission Factors'!$C$17),"")</f>
        <v>0</v>
      </c>
      <c r="S2223" s="146" t="str">
        <f t="shared" ca="1" si="138"/>
        <v>N/A</v>
      </c>
      <c r="T2223" s="98">
        <f ca="1">IFERROR((($O2223+$Q2223)*'Emission Factors'!$C$11)+($P2223*'Emission Factors'!$C$18),"")</f>
        <v>0</v>
      </c>
      <c r="U2223" s="98">
        <f ca="1">IFERROR((($O2223+$Q2223)*'Emission Factors'!$C$12)+($P2223*'Emission Factors'!$C$19),"")</f>
        <v>0</v>
      </c>
      <c r="V2223" s="98">
        <f ca="1">IFERROR((($O2223+$Q2223)*'Emission Factors'!$C$13)+($P2223*'Emission Factors'!$C$20),"")</f>
        <v>0</v>
      </c>
      <c r="W2223" s="147">
        <f ca="1">IFERROR(IF(N2223="Residential",($O2223+Q2223)*'Emission Factors'!$C$14+(P2223*'Emission Factors'!$C$21),($O2223+Q2223)*'Emission Factors'!$C$15+(P2223*'Emission Factors'!$C$22)),"")</f>
        <v>0</v>
      </c>
      <c r="X2223" s="97">
        <f t="shared" si="139"/>
        <v>0</v>
      </c>
    </row>
    <row r="2224" spans="2:24" x14ac:dyDescent="0.3">
      <c r="B2224" s="94"/>
      <c r="C2224" s="95"/>
      <c r="D2224" s="95"/>
      <c r="E2224" s="95"/>
      <c r="F2224" s="144"/>
      <c r="G2224" s="94"/>
      <c r="H2224" s="145"/>
      <c r="I2224" s="96"/>
      <c r="J2224" s="96"/>
      <c r="K2224" s="96"/>
      <c r="L2224" s="96"/>
      <c r="M2224" s="96"/>
      <c r="N2224" s="96"/>
      <c r="O2224" s="97">
        <f t="shared" si="136"/>
        <v>0</v>
      </c>
      <c r="P2224" s="97">
        <f t="shared" si="137"/>
        <v>0</v>
      </c>
      <c r="Q2224" s="97" cm="1">
        <f t="array" aca="1" ref="Q2224" ca="1">IF(I2224=0,0,$E2224*$I2224*(SUMPRODUCT((1-'Emission Factors'!$C$37)^ROW(INDIRECT("1:" &amp; 'Emission Factors'!$C$45-1)))+1))</f>
        <v>0</v>
      </c>
      <c r="R2224" s="176">
        <f ca="1">IFERROR((($O2224+$Q2224)*'Emission Factors'!$C$10)+($P2224*'Emission Factors'!$C$17),"")</f>
        <v>0</v>
      </c>
      <c r="S2224" s="146" t="str">
        <f t="shared" ca="1" si="138"/>
        <v>N/A</v>
      </c>
      <c r="T2224" s="98">
        <f ca="1">IFERROR((($O2224+$Q2224)*'Emission Factors'!$C$11)+($P2224*'Emission Factors'!$C$18),"")</f>
        <v>0</v>
      </c>
      <c r="U2224" s="98">
        <f ca="1">IFERROR((($O2224+$Q2224)*'Emission Factors'!$C$12)+($P2224*'Emission Factors'!$C$19),"")</f>
        <v>0</v>
      </c>
      <c r="V2224" s="98">
        <f ca="1">IFERROR((($O2224+$Q2224)*'Emission Factors'!$C$13)+($P2224*'Emission Factors'!$C$20),"")</f>
        <v>0</v>
      </c>
      <c r="W2224" s="147">
        <f ca="1">IFERROR(IF(N2224="Residential",($O2224+Q2224)*'Emission Factors'!$C$14+(P2224*'Emission Factors'!$C$21),($O2224+Q2224)*'Emission Factors'!$C$15+(P2224*'Emission Factors'!$C$22)),"")</f>
        <v>0</v>
      </c>
      <c r="X2224" s="97">
        <f t="shared" si="139"/>
        <v>0</v>
      </c>
    </row>
    <row r="2225" spans="2:24" x14ac:dyDescent="0.3">
      <c r="B2225" s="94"/>
      <c r="C2225" s="95"/>
      <c r="D2225" s="95"/>
      <c r="E2225" s="95"/>
      <c r="F2225" s="144"/>
      <c r="G2225" s="94"/>
      <c r="H2225" s="145"/>
      <c r="I2225" s="96"/>
      <c r="J2225" s="96"/>
      <c r="K2225" s="96"/>
      <c r="L2225" s="96"/>
      <c r="M2225" s="96"/>
      <c r="N2225" s="96"/>
      <c r="O2225" s="97">
        <f t="shared" si="136"/>
        <v>0</v>
      </c>
      <c r="P2225" s="97">
        <f t="shared" si="137"/>
        <v>0</v>
      </c>
      <c r="Q2225" s="97" cm="1">
        <f t="array" aca="1" ref="Q2225" ca="1">IF(I2225=0,0,$E2225*$I2225*(SUMPRODUCT((1-'Emission Factors'!$C$37)^ROW(INDIRECT("1:" &amp; 'Emission Factors'!$C$45-1)))+1))</f>
        <v>0</v>
      </c>
      <c r="R2225" s="176">
        <f ca="1">IFERROR((($O2225+$Q2225)*'Emission Factors'!$C$10)+($P2225*'Emission Factors'!$C$17),"")</f>
        <v>0</v>
      </c>
      <c r="S2225" s="146" t="str">
        <f t="shared" ca="1" si="138"/>
        <v>N/A</v>
      </c>
      <c r="T2225" s="98">
        <f ca="1">IFERROR((($O2225+$Q2225)*'Emission Factors'!$C$11)+($P2225*'Emission Factors'!$C$18),"")</f>
        <v>0</v>
      </c>
      <c r="U2225" s="98">
        <f ca="1">IFERROR((($O2225+$Q2225)*'Emission Factors'!$C$12)+($P2225*'Emission Factors'!$C$19),"")</f>
        <v>0</v>
      </c>
      <c r="V2225" s="98">
        <f ca="1">IFERROR((($O2225+$Q2225)*'Emission Factors'!$C$13)+($P2225*'Emission Factors'!$C$20),"")</f>
        <v>0</v>
      </c>
      <c r="W2225" s="147">
        <f ca="1">IFERROR(IF(N2225="Residential",($O2225+Q2225)*'Emission Factors'!$C$14+(P2225*'Emission Factors'!$C$21),($O2225+Q2225)*'Emission Factors'!$C$15+(P2225*'Emission Factors'!$C$22)),"")</f>
        <v>0</v>
      </c>
      <c r="X2225" s="97">
        <f t="shared" si="139"/>
        <v>0</v>
      </c>
    </row>
    <row r="2226" spans="2:24" x14ac:dyDescent="0.3">
      <c r="B2226" s="94"/>
      <c r="C2226" s="95"/>
      <c r="D2226" s="95"/>
      <c r="E2226" s="95"/>
      <c r="F2226" s="144"/>
      <c r="G2226" s="94"/>
      <c r="H2226" s="145"/>
      <c r="I2226" s="96"/>
      <c r="J2226" s="96"/>
      <c r="K2226" s="96"/>
      <c r="L2226" s="96"/>
      <c r="M2226" s="96"/>
      <c r="N2226" s="96"/>
      <c r="O2226" s="97">
        <f t="shared" si="136"/>
        <v>0</v>
      </c>
      <c r="P2226" s="97">
        <f t="shared" si="137"/>
        <v>0</v>
      </c>
      <c r="Q2226" s="97" cm="1">
        <f t="array" aca="1" ref="Q2226" ca="1">IF(I2226=0,0,$E2226*$I2226*(SUMPRODUCT((1-'Emission Factors'!$C$37)^ROW(INDIRECT("1:" &amp; 'Emission Factors'!$C$45-1)))+1))</f>
        <v>0</v>
      </c>
      <c r="R2226" s="176">
        <f ca="1">IFERROR((($O2226+$Q2226)*'Emission Factors'!$C$10)+($P2226*'Emission Factors'!$C$17),"")</f>
        <v>0</v>
      </c>
      <c r="S2226" s="146" t="str">
        <f t="shared" ca="1" si="138"/>
        <v>N/A</v>
      </c>
      <c r="T2226" s="98">
        <f ca="1">IFERROR((($O2226+$Q2226)*'Emission Factors'!$C$11)+($P2226*'Emission Factors'!$C$18),"")</f>
        <v>0</v>
      </c>
      <c r="U2226" s="98">
        <f ca="1">IFERROR((($O2226+$Q2226)*'Emission Factors'!$C$12)+($P2226*'Emission Factors'!$C$19),"")</f>
        <v>0</v>
      </c>
      <c r="V2226" s="98">
        <f ca="1">IFERROR((($O2226+$Q2226)*'Emission Factors'!$C$13)+($P2226*'Emission Factors'!$C$20),"")</f>
        <v>0</v>
      </c>
      <c r="W2226" s="147">
        <f ca="1">IFERROR(IF(N2226="Residential",($O2226+Q2226)*'Emission Factors'!$C$14+(P2226*'Emission Factors'!$C$21),($O2226+Q2226)*'Emission Factors'!$C$15+(P2226*'Emission Factors'!$C$22)),"")</f>
        <v>0</v>
      </c>
      <c r="X2226" s="97">
        <f t="shared" si="139"/>
        <v>0</v>
      </c>
    </row>
    <row r="2227" spans="2:24" x14ac:dyDescent="0.3">
      <c r="B2227" s="94"/>
      <c r="C2227" s="95"/>
      <c r="D2227" s="95"/>
      <c r="E2227" s="95"/>
      <c r="F2227" s="144"/>
      <c r="G2227" s="94"/>
      <c r="H2227" s="145"/>
      <c r="I2227" s="96"/>
      <c r="J2227" s="96"/>
      <c r="K2227" s="96"/>
      <c r="L2227" s="96"/>
      <c r="M2227" s="96"/>
      <c r="N2227" s="96"/>
      <c r="O2227" s="97">
        <f t="shared" si="136"/>
        <v>0</v>
      </c>
      <c r="P2227" s="97">
        <f t="shared" si="137"/>
        <v>0</v>
      </c>
      <c r="Q2227" s="97" cm="1">
        <f t="array" aca="1" ref="Q2227" ca="1">IF(I2227=0,0,$E2227*$I2227*(SUMPRODUCT((1-'Emission Factors'!$C$37)^ROW(INDIRECT("1:" &amp; 'Emission Factors'!$C$45-1)))+1))</f>
        <v>0</v>
      </c>
      <c r="R2227" s="176">
        <f ca="1">IFERROR((($O2227+$Q2227)*'Emission Factors'!$C$10)+($P2227*'Emission Factors'!$C$17),"")</f>
        <v>0</v>
      </c>
      <c r="S2227" s="146" t="str">
        <f t="shared" ca="1" si="138"/>
        <v>N/A</v>
      </c>
      <c r="T2227" s="98">
        <f ca="1">IFERROR((($O2227+$Q2227)*'Emission Factors'!$C$11)+($P2227*'Emission Factors'!$C$18),"")</f>
        <v>0</v>
      </c>
      <c r="U2227" s="98">
        <f ca="1">IFERROR((($O2227+$Q2227)*'Emission Factors'!$C$12)+($P2227*'Emission Factors'!$C$19),"")</f>
        <v>0</v>
      </c>
      <c r="V2227" s="98">
        <f ca="1">IFERROR((($O2227+$Q2227)*'Emission Factors'!$C$13)+($P2227*'Emission Factors'!$C$20),"")</f>
        <v>0</v>
      </c>
      <c r="W2227" s="147">
        <f ca="1">IFERROR(IF(N2227="Residential",($O2227+Q2227)*'Emission Factors'!$C$14+(P2227*'Emission Factors'!$C$21),($O2227+Q2227)*'Emission Factors'!$C$15+(P2227*'Emission Factors'!$C$22)),"")</f>
        <v>0</v>
      </c>
      <c r="X2227" s="97">
        <f t="shared" si="139"/>
        <v>0</v>
      </c>
    </row>
    <row r="2228" spans="2:24" x14ac:dyDescent="0.3">
      <c r="B2228" s="94"/>
      <c r="C2228" s="95"/>
      <c r="D2228" s="95"/>
      <c r="E2228" s="95"/>
      <c r="F2228" s="144"/>
      <c r="G2228" s="94"/>
      <c r="H2228" s="145"/>
      <c r="I2228" s="96"/>
      <c r="J2228" s="96"/>
      <c r="K2228" s="96"/>
      <c r="L2228" s="96"/>
      <c r="M2228" s="96"/>
      <c r="N2228" s="96"/>
      <c r="O2228" s="97">
        <f t="shared" si="136"/>
        <v>0</v>
      </c>
      <c r="P2228" s="97">
        <f t="shared" si="137"/>
        <v>0</v>
      </c>
      <c r="Q2228" s="97" cm="1">
        <f t="array" aca="1" ref="Q2228" ca="1">IF(I2228=0,0,$E2228*$I2228*(SUMPRODUCT((1-'Emission Factors'!$C$37)^ROW(INDIRECT("1:" &amp; 'Emission Factors'!$C$45-1)))+1))</f>
        <v>0</v>
      </c>
      <c r="R2228" s="176">
        <f ca="1">IFERROR((($O2228+$Q2228)*'Emission Factors'!$C$10)+($P2228*'Emission Factors'!$C$17),"")</f>
        <v>0</v>
      </c>
      <c r="S2228" s="146" t="str">
        <f t="shared" ca="1" si="138"/>
        <v>N/A</v>
      </c>
      <c r="T2228" s="98">
        <f ca="1">IFERROR((($O2228+$Q2228)*'Emission Factors'!$C$11)+($P2228*'Emission Factors'!$C$18),"")</f>
        <v>0</v>
      </c>
      <c r="U2228" s="98">
        <f ca="1">IFERROR((($O2228+$Q2228)*'Emission Factors'!$C$12)+($P2228*'Emission Factors'!$C$19),"")</f>
        <v>0</v>
      </c>
      <c r="V2228" s="98">
        <f ca="1">IFERROR((($O2228+$Q2228)*'Emission Factors'!$C$13)+($P2228*'Emission Factors'!$C$20),"")</f>
        <v>0</v>
      </c>
      <c r="W2228" s="147">
        <f ca="1">IFERROR(IF(N2228="Residential",($O2228+Q2228)*'Emission Factors'!$C$14+(P2228*'Emission Factors'!$C$21),($O2228+Q2228)*'Emission Factors'!$C$15+(P2228*'Emission Factors'!$C$22)),"")</f>
        <v>0</v>
      </c>
      <c r="X2228" s="97">
        <f t="shared" si="139"/>
        <v>0</v>
      </c>
    </row>
    <row r="2229" spans="2:24" x14ac:dyDescent="0.3">
      <c r="B2229" s="94"/>
      <c r="C2229" s="95"/>
      <c r="D2229" s="95"/>
      <c r="E2229" s="95"/>
      <c r="F2229" s="144"/>
      <c r="G2229" s="94"/>
      <c r="H2229" s="145"/>
      <c r="I2229" s="96"/>
      <c r="J2229" s="96"/>
      <c r="K2229" s="96"/>
      <c r="L2229" s="96"/>
      <c r="M2229" s="96"/>
      <c r="N2229" s="96"/>
      <c r="O2229" s="97">
        <f t="shared" si="136"/>
        <v>0</v>
      </c>
      <c r="P2229" s="97">
        <f t="shared" si="137"/>
        <v>0</v>
      </c>
      <c r="Q2229" s="97" cm="1">
        <f t="array" aca="1" ref="Q2229" ca="1">IF(I2229=0,0,$E2229*$I2229*(SUMPRODUCT((1-'Emission Factors'!$C$37)^ROW(INDIRECT("1:" &amp; 'Emission Factors'!$C$45-1)))+1))</f>
        <v>0</v>
      </c>
      <c r="R2229" s="176">
        <f ca="1">IFERROR((($O2229+$Q2229)*'Emission Factors'!$C$10)+($P2229*'Emission Factors'!$C$17),"")</f>
        <v>0</v>
      </c>
      <c r="S2229" s="146" t="str">
        <f t="shared" ca="1" si="138"/>
        <v>N/A</v>
      </c>
      <c r="T2229" s="98">
        <f ca="1">IFERROR((($O2229+$Q2229)*'Emission Factors'!$C$11)+($P2229*'Emission Factors'!$C$18),"")</f>
        <v>0</v>
      </c>
      <c r="U2229" s="98">
        <f ca="1">IFERROR((($O2229+$Q2229)*'Emission Factors'!$C$12)+($P2229*'Emission Factors'!$C$19),"")</f>
        <v>0</v>
      </c>
      <c r="V2229" s="98">
        <f ca="1">IFERROR((($O2229+$Q2229)*'Emission Factors'!$C$13)+($P2229*'Emission Factors'!$C$20),"")</f>
        <v>0</v>
      </c>
      <c r="W2229" s="147">
        <f ca="1">IFERROR(IF(N2229="Residential",($O2229+Q2229)*'Emission Factors'!$C$14+(P2229*'Emission Factors'!$C$21),($O2229+Q2229)*'Emission Factors'!$C$15+(P2229*'Emission Factors'!$C$22)),"")</f>
        <v>0</v>
      </c>
      <c r="X2229" s="97">
        <f t="shared" si="139"/>
        <v>0</v>
      </c>
    </row>
    <row r="2230" spans="2:24" x14ac:dyDescent="0.3">
      <c r="B2230" s="94"/>
      <c r="C2230" s="95"/>
      <c r="D2230" s="95"/>
      <c r="E2230" s="95"/>
      <c r="F2230" s="144"/>
      <c r="G2230" s="94"/>
      <c r="H2230" s="145"/>
      <c r="I2230" s="96"/>
      <c r="J2230" s="96"/>
      <c r="K2230" s="96"/>
      <c r="L2230" s="96"/>
      <c r="M2230" s="96"/>
      <c r="N2230" s="96"/>
      <c r="O2230" s="97">
        <f t="shared" si="136"/>
        <v>0</v>
      </c>
      <c r="P2230" s="97">
        <f t="shared" si="137"/>
        <v>0</v>
      </c>
      <c r="Q2230" s="97" cm="1">
        <f t="array" aca="1" ref="Q2230" ca="1">IF(I2230=0,0,$E2230*$I2230*(SUMPRODUCT((1-'Emission Factors'!$C$37)^ROW(INDIRECT("1:" &amp; 'Emission Factors'!$C$45-1)))+1))</f>
        <v>0</v>
      </c>
      <c r="R2230" s="176">
        <f ca="1">IFERROR((($O2230+$Q2230)*'Emission Factors'!$C$10)+($P2230*'Emission Factors'!$C$17),"")</f>
        <v>0</v>
      </c>
      <c r="S2230" s="146" t="str">
        <f t="shared" ca="1" si="138"/>
        <v>N/A</v>
      </c>
      <c r="T2230" s="98">
        <f ca="1">IFERROR((($O2230+$Q2230)*'Emission Factors'!$C$11)+($P2230*'Emission Factors'!$C$18),"")</f>
        <v>0</v>
      </c>
      <c r="U2230" s="98">
        <f ca="1">IFERROR((($O2230+$Q2230)*'Emission Factors'!$C$12)+($P2230*'Emission Factors'!$C$19),"")</f>
        <v>0</v>
      </c>
      <c r="V2230" s="98">
        <f ca="1">IFERROR((($O2230+$Q2230)*'Emission Factors'!$C$13)+($P2230*'Emission Factors'!$C$20),"")</f>
        <v>0</v>
      </c>
      <c r="W2230" s="147">
        <f ca="1">IFERROR(IF(N2230="Residential",($O2230+Q2230)*'Emission Factors'!$C$14+(P2230*'Emission Factors'!$C$21),($O2230+Q2230)*'Emission Factors'!$C$15+(P2230*'Emission Factors'!$C$22)),"")</f>
        <v>0</v>
      </c>
      <c r="X2230" s="97">
        <f t="shared" si="139"/>
        <v>0</v>
      </c>
    </row>
    <row r="2231" spans="2:24" x14ac:dyDescent="0.3">
      <c r="B2231" s="94"/>
      <c r="C2231" s="95"/>
      <c r="D2231" s="95"/>
      <c r="E2231" s="95"/>
      <c r="F2231" s="144"/>
      <c r="G2231" s="94"/>
      <c r="H2231" s="145"/>
      <c r="I2231" s="96"/>
      <c r="J2231" s="96"/>
      <c r="K2231" s="96"/>
      <c r="L2231" s="96"/>
      <c r="M2231" s="96"/>
      <c r="N2231" s="96"/>
      <c r="O2231" s="97">
        <f t="shared" si="136"/>
        <v>0</v>
      </c>
      <c r="P2231" s="97">
        <f t="shared" si="137"/>
        <v>0</v>
      </c>
      <c r="Q2231" s="97" cm="1">
        <f t="array" aca="1" ref="Q2231" ca="1">IF(I2231=0,0,$E2231*$I2231*(SUMPRODUCT((1-'Emission Factors'!$C$37)^ROW(INDIRECT("1:" &amp; 'Emission Factors'!$C$45-1)))+1))</f>
        <v>0</v>
      </c>
      <c r="R2231" s="176">
        <f ca="1">IFERROR((($O2231+$Q2231)*'Emission Factors'!$C$10)+($P2231*'Emission Factors'!$C$17),"")</f>
        <v>0</v>
      </c>
      <c r="S2231" s="146" t="str">
        <f t="shared" ca="1" si="138"/>
        <v>N/A</v>
      </c>
      <c r="T2231" s="98">
        <f ca="1">IFERROR((($O2231+$Q2231)*'Emission Factors'!$C$11)+($P2231*'Emission Factors'!$C$18),"")</f>
        <v>0</v>
      </c>
      <c r="U2231" s="98">
        <f ca="1">IFERROR((($O2231+$Q2231)*'Emission Factors'!$C$12)+($P2231*'Emission Factors'!$C$19),"")</f>
        <v>0</v>
      </c>
      <c r="V2231" s="98">
        <f ca="1">IFERROR((($O2231+$Q2231)*'Emission Factors'!$C$13)+($P2231*'Emission Factors'!$C$20),"")</f>
        <v>0</v>
      </c>
      <c r="W2231" s="147">
        <f ca="1">IFERROR(IF(N2231="Residential",($O2231+Q2231)*'Emission Factors'!$C$14+(P2231*'Emission Factors'!$C$21),($O2231+Q2231)*'Emission Factors'!$C$15+(P2231*'Emission Factors'!$C$22)),"")</f>
        <v>0</v>
      </c>
      <c r="X2231" s="97">
        <f t="shared" si="139"/>
        <v>0</v>
      </c>
    </row>
    <row r="2232" spans="2:24" x14ac:dyDescent="0.3">
      <c r="B2232" s="94"/>
      <c r="C2232" s="95"/>
      <c r="D2232" s="95"/>
      <c r="E2232" s="95"/>
      <c r="F2232" s="144"/>
      <c r="G2232" s="94"/>
      <c r="H2232" s="145"/>
      <c r="I2232" s="96"/>
      <c r="J2232" s="96"/>
      <c r="K2232" s="96"/>
      <c r="L2232" s="96"/>
      <c r="M2232" s="96"/>
      <c r="N2232" s="96"/>
      <c r="O2232" s="97">
        <f t="shared" si="136"/>
        <v>0</v>
      </c>
      <c r="P2232" s="97">
        <f t="shared" si="137"/>
        <v>0</v>
      </c>
      <c r="Q2232" s="97" cm="1">
        <f t="array" aca="1" ref="Q2232" ca="1">IF(I2232=0,0,$E2232*$I2232*(SUMPRODUCT((1-'Emission Factors'!$C$37)^ROW(INDIRECT("1:" &amp; 'Emission Factors'!$C$45-1)))+1))</f>
        <v>0</v>
      </c>
      <c r="R2232" s="176">
        <f ca="1">IFERROR((($O2232+$Q2232)*'Emission Factors'!$C$10)+($P2232*'Emission Factors'!$C$17),"")</f>
        <v>0</v>
      </c>
      <c r="S2232" s="146" t="str">
        <f t="shared" ca="1" si="138"/>
        <v>N/A</v>
      </c>
      <c r="T2232" s="98">
        <f ca="1">IFERROR((($O2232+$Q2232)*'Emission Factors'!$C$11)+($P2232*'Emission Factors'!$C$18),"")</f>
        <v>0</v>
      </c>
      <c r="U2232" s="98">
        <f ca="1">IFERROR((($O2232+$Q2232)*'Emission Factors'!$C$12)+($P2232*'Emission Factors'!$C$19),"")</f>
        <v>0</v>
      </c>
      <c r="V2232" s="98">
        <f ca="1">IFERROR((($O2232+$Q2232)*'Emission Factors'!$C$13)+($P2232*'Emission Factors'!$C$20),"")</f>
        <v>0</v>
      </c>
      <c r="W2232" s="147">
        <f ca="1">IFERROR(IF(N2232="Residential",($O2232+Q2232)*'Emission Factors'!$C$14+(P2232*'Emission Factors'!$C$21),($O2232+Q2232)*'Emission Factors'!$C$15+(P2232*'Emission Factors'!$C$22)),"")</f>
        <v>0</v>
      </c>
      <c r="X2232" s="97">
        <f t="shared" si="139"/>
        <v>0</v>
      </c>
    </row>
    <row r="2233" spans="2:24" x14ac:dyDescent="0.3">
      <c r="B2233" s="94"/>
      <c r="C2233" s="95"/>
      <c r="D2233" s="95"/>
      <c r="E2233" s="95"/>
      <c r="F2233" s="144"/>
      <c r="G2233" s="94"/>
      <c r="H2233" s="145"/>
      <c r="I2233" s="96"/>
      <c r="J2233" s="96"/>
      <c r="K2233" s="96"/>
      <c r="L2233" s="96"/>
      <c r="M2233" s="96"/>
      <c r="N2233" s="96"/>
      <c r="O2233" s="97">
        <f t="shared" si="136"/>
        <v>0</v>
      </c>
      <c r="P2233" s="97">
        <f t="shared" si="137"/>
        <v>0</v>
      </c>
      <c r="Q2233" s="97" cm="1">
        <f t="array" aca="1" ref="Q2233" ca="1">IF(I2233=0,0,$E2233*$I2233*(SUMPRODUCT((1-'Emission Factors'!$C$37)^ROW(INDIRECT("1:" &amp; 'Emission Factors'!$C$45-1)))+1))</f>
        <v>0</v>
      </c>
      <c r="R2233" s="176">
        <f ca="1">IFERROR((($O2233+$Q2233)*'Emission Factors'!$C$10)+($P2233*'Emission Factors'!$C$17),"")</f>
        <v>0</v>
      </c>
      <c r="S2233" s="146" t="str">
        <f t="shared" ca="1" si="138"/>
        <v>N/A</v>
      </c>
      <c r="T2233" s="98">
        <f ca="1">IFERROR((($O2233+$Q2233)*'Emission Factors'!$C$11)+($P2233*'Emission Factors'!$C$18),"")</f>
        <v>0</v>
      </c>
      <c r="U2233" s="98">
        <f ca="1">IFERROR((($O2233+$Q2233)*'Emission Factors'!$C$12)+($P2233*'Emission Factors'!$C$19),"")</f>
        <v>0</v>
      </c>
      <c r="V2233" s="98">
        <f ca="1">IFERROR((($O2233+$Q2233)*'Emission Factors'!$C$13)+($P2233*'Emission Factors'!$C$20),"")</f>
        <v>0</v>
      </c>
      <c r="W2233" s="147">
        <f ca="1">IFERROR(IF(N2233="Residential",($O2233+Q2233)*'Emission Factors'!$C$14+(P2233*'Emission Factors'!$C$21),($O2233+Q2233)*'Emission Factors'!$C$15+(P2233*'Emission Factors'!$C$22)),"")</f>
        <v>0</v>
      </c>
      <c r="X2233" s="97">
        <f t="shared" si="139"/>
        <v>0</v>
      </c>
    </row>
    <row r="2234" spans="2:24" x14ac:dyDescent="0.3">
      <c r="B2234" s="94"/>
      <c r="C2234" s="95"/>
      <c r="D2234" s="95"/>
      <c r="E2234" s="95"/>
      <c r="F2234" s="144"/>
      <c r="G2234" s="94"/>
      <c r="H2234" s="145"/>
      <c r="I2234" s="96"/>
      <c r="J2234" s="96"/>
      <c r="K2234" s="96"/>
      <c r="L2234" s="96"/>
      <c r="M2234" s="96"/>
      <c r="N2234" s="96"/>
      <c r="O2234" s="97">
        <f t="shared" si="136"/>
        <v>0</v>
      </c>
      <c r="P2234" s="97">
        <f t="shared" si="137"/>
        <v>0</v>
      </c>
      <c r="Q2234" s="97" cm="1">
        <f t="array" aca="1" ref="Q2234" ca="1">IF(I2234=0,0,$E2234*$I2234*(SUMPRODUCT((1-'Emission Factors'!$C$37)^ROW(INDIRECT("1:" &amp; 'Emission Factors'!$C$45-1)))+1))</f>
        <v>0</v>
      </c>
      <c r="R2234" s="176">
        <f ca="1">IFERROR((($O2234+$Q2234)*'Emission Factors'!$C$10)+($P2234*'Emission Factors'!$C$17),"")</f>
        <v>0</v>
      </c>
      <c r="S2234" s="146" t="str">
        <f t="shared" ca="1" si="138"/>
        <v>N/A</v>
      </c>
      <c r="T2234" s="98">
        <f ca="1">IFERROR((($O2234+$Q2234)*'Emission Factors'!$C$11)+($P2234*'Emission Factors'!$C$18),"")</f>
        <v>0</v>
      </c>
      <c r="U2234" s="98">
        <f ca="1">IFERROR((($O2234+$Q2234)*'Emission Factors'!$C$12)+($P2234*'Emission Factors'!$C$19),"")</f>
        <v>0</v>
      </c>
      <c r="V2234" s="98">
        <f ca="1">IFERROR((($O2234+$Q2234)*'Emission Factors'!$C$13)+($P2234*'Emission Factors'!$C$20),"")</f>
        <v>0</v>
      </c>
      <c r="W2234" s="147">
        <f ca="1">IFERROR(IF(N2234="Residential",($O2234+Q2234)*'Emission Factors'!$C$14+(P2234*'Emission Factors'!$C$21),($O2234+Q2234)*'Emission Factors'!$C$15+(P2234*'Emission Factors'!$C$22)),"")</f>
        <v>0</v>
      </c>
      <c r="X2234" s="97">
        <f t="shared" si="139"/>
        <v>0</v>
      </c>
    </row>
    <row r="2235" spans="2:24" x14ac:dyDescent="0.3">
      <c r="B2235" s="94"/>
      <c r="C2235" s="95"/>
      <c r="D2235" s="95"/>
      <c r="E2235" s="95"/>
      <c r="F2235" s="144"/>
      <c r="G2235" s="94"/>
      <c r="H2235" s="145"/>
      <c r="I2235" s="96"/>
      <c r="J2235" s="96"/>
      <c r="K2235" s="96"/>
      <c r="L2235" s="96"/>
      <c r="M2235" s="96"/>
      <c r="N2235" s="96"/>
      <c r="O2235" s="97">
        <f t="shared" si="136"/>
        <v>0</v>
      </c>
      <c r="P2235" s="97">
        <f t="shared" si="137"/>
        <v>0</v>
      </c>
      <c r="Q2235" s="97" cm="1">
        <f t="array" aca="1" ref="Q2235" ca="1">IF(I2235=0,0,$E2235*$I2235*(SUMPRODUCT((1-'Emission Factors'!$C$37)^ROW(INDIRECT("1:" &amp; 'Emission Factors'!$C$45-1)))+1))</f>
        <v>0</v>
      </c>
      <c r="R2235" s="176">
        <f ca="1">IFERROR((($O2235+$Q2235)*'Emission Factors'!$C$10)+($P2235*'Emission Factors'!$C$17),"")</f>
        <v>0</v>
      </c>
      <c r="S2235" s="146" t="str">
        <f t="shared" ca="1" si="138"/>
        <v>N/A</v>
      </c>
      <c r="T2235" s="98">
        <f ca="1">IFERROR((($O2235+$Q2235)*'Emission Factors'!$C$11)+($P2235*'Emission Factors'!$C$18),"")</f>
        <v>0</v>
      </c>
      <c r="U2235" s="98">
        <f ca="1">IFERROR((($O2235+$Q2235)*'Emission Factors'!$C$12)+($P2235*'Emission Factors'!$C$19),"")</f>
        <v>0</v>
      </c>
      <c r="V2235" s="98">
        <f ca="1">IFERROR((($O2235+$Q2235)*'Emission Factors'!$C$13)+($P2235*'Emission Factors'!$C$20),"")</f>
        <v>0</v>
      </c>
      <c r="W2235" s="147">
        <f ca="1">IFERROR(IF(N2235="Residential",($O2235+Q2235)*'Emission Factors'!$C$14+(P2235*'Emission Factors'!$C$21),($O2235+Q2235)*'Emission Factors'!$C$15+(P2235*'Emission Factors'!$C$22)),"")</f>
        <v>0</v>
      </c>
      <c r="X2235" s="97">
        <f t="shared" si="139"/>
        <v>0</v>
      </c>
    </row>
    <row r="2236" spans="2:24" x14ac:dyDescent="0.3">
      <c r="B2236" s="94"/>
      <c r="C2236" s="95"/>
      <c r="D2236" s="95"/>
      <c r="E2236" s="95"/>
      <c r="F2236" s="144"/>
      <c r="G2236" s="94"/>
      <c r="H2236" s="145"/>
      <c r="I2236" s="96"/>
      <c r="J2236" s="96"/>
      <c r="K2236" s="96"/>
      <c r="L2236" s="96"/>
      <c r="M2236" s="96"/>
      <c r="N2236" s="96"/>
      <c r="O2236" s="97">
        <f t="shared" si="136"/>
        <v>0</v>
      </c>
      <c r="P2236" s="97">
        <f t="shared" si="137"/>
        <v>0</v>
      </c>
      <c r="Q2236" s="97" cm="1">
        <f t="array" aca="1" ref="Q2236" ca="1">IF(I2236=0,0,$E2236*$I2236*(SUMPRODUCT((1-'Emission Factors'!$C$37)^ROW(INDIRECT("1:" &amp; 'Emission Factors'!$C$45-1)))+1))</f>
        <v>0</v>
      </c>
      <c r="R2236" s="176">
        <f ca="1">IFERROR((($O2236+$Q2236)*'Emission Factors'!$C$10)+($P2236*'Emission Factors'!$C$17),"")</f>
        <v>0</v>
      </c>
      <c r="S2236" s="146" t="str">
        <f t="shared" ca="1" si="138"/>
        <v>N/A</v>
      </c>
      <c r="T2236" s="98">
        <f ca="1">IFERROR((($O2236+$Q2236)*'Emission Factors'!$C$11)+($P2236*'Emission Factors'!$C$18),"")</f>
        <v>0</v>
      </c>
      <c r="U2236" s="98">
        <f ca="1">IFERROR((($O2236+$Q2236)*'Emission Factors'!$C$12)+($P2236*'Emission Factors'!$C$19),"")</f>
        <v>0</v>
      </c>
      <c r="V2236" s="98">
        <f ca="1">IFERROR((($O2236+$Q2236)*'Emission Factors'!$C$13)+($P2236*'Emission Factors'!$C$20),"")</f>
        <v>0</v>
      </c>
      <c r="W2236" s="147">
        <f ca="1">IFERROR(IF(N2236="Residential",($O2236+Q2236)*'Emission Factors'!$C$14+(P2236*'Emission Factors'!$C$21),($O2236+Q2236)*'Emission Factors'!$C$15+(P2236*'Emission Factors'!$C$22)),"")</f>
        <v>0</v>
      </c>
      <c r="X2236" s="97">
        <f t="shared" si="139"/>
        <v>0</v>
      </c>
    </row>
    <row r="2237" spans="2:24" x14ac:dyDescent="0.3">
      <c r="B2237" s="94"/>
      <c r="C2237" s="95"/>
      <c r="D2237" s="95"/>
      <c r="E2237" s="95"/>
      <c r="F2237" s="144"/>
      <c r="G2237" s="94"/>
      <c r="H2237" s="145"/>
      <c r="I2237" s="96"/>
      <c r="J2237" s="96"/>
      <c r="K2237" s="96"/>
      <c r="L2237" s="96"/>
      <c r="M2237" s="96"/>
      <c r="N2237" s="96"/>
      <c r="O2237" s="97">
        <f t="shared" si="136"/>
        <v>0</v>
      </c>
      <c r="P2237" s="97">
        <f t="shared" si="137"/>
        <v>0</v>
      </c>
      <c r="Q2237" s="97" cm="1">
        <f t="array" aca="1" ref="Q2237" ca="1">IF(I2237=0,0,$E2237*$I2237*(SUMPRODUCT((1-'Emission Factors'!$C$37)^ROW(INDIRECT("1:" &amp; 'Emission Factors'!$C$45-1)))+1))</f>
        <v>0</v>
      </c>
      <c r="R2237" s="176">
        <f ca="1">IFERROR((($O2237+$Q2237)*'Emission Factors'!$C$10)+($P2237*'Emission Factors'!$C$17),"")</f>
        <v>0</v>
      </c>
      <c r="S2237" s="146" t="str">
        <f t="shared" ca="1" si="138"/>
        <v>N/A</v>
      </c>
      <c r="T2237" s="98">
        <f ca="1">IFERROR((($O2237+$Q2237)*'Emission Factors'!$C$11)+($P2237*'Emission Factors'!$C$18),"")</f>
        <v>0</v>
      </c>
      <c r="U2237" s="98">
        <f ca="1">IFERROR((($O2237+$Q2237)*'Emission Factors'!$C$12)+($P2237*'Emission Factors'!$C$19),"")</f>
        <v>0</v>
      </c>
      <c r="V2237" s="98">
        <f ca="1">IFERROR((($O2237+$Q2237)*'Emission Factors'!$C$13)+($P2237*'Emission Factors'!$C$20),"")</f>
        <v>0</v>
      </c>
      <c r="W2237" s="147">
        <f ca="1">IFERROR(IF(N2237="Residential",($O2237+Q2237)*'Emission Factors'!$C$14+(P2237*'Emission Factors'!$C$21),($O2237+Q2237)*'Emission Factors'!$C$15+(P2237*'Emission Factors'!$C$22)),"")</f>
        <v>0</v>
      </c>
      <c r="X2237" s="97">
        <f t="shared" si="139"/>
        <v>0</v>
      </c>
    </row>
    <row r="2238" spans="2:24" x14ac:dyDescent="0.3">
      <c r="B2238" s="94"/>
      <c r="C2238" s="95"/>
      <c r="D2238" s="95"/>
      <c r="E2238" s="95"/>
      <c r="F2238" s="144"/>
      <c r="G2238" s="94"/>
      <c r="H2238" s="145"/>
      <c r="I2238" s="96"/>
      <c r="J2238" s="96"/>
      <c r="K2238" s="96"/>
      <c r="L2238" s="96"/>
      <c r="M2238" s="96"/>
      <c r="N2238" s="96"/>
      <c r="O2238" s="97">
        <f t="shared" si="136"/>
        <v>0</v>
      </c>
      <c r="P2238" s="97">
        <f t="shared" si="137"/>
        <v>0</v>
      </c>
      <c r="Q2238" s="97" cm="1">
        <f t="array" aca="1" ref="Q2238" ca="1">IF(I2238=0,0,$E2238*$I2238*(SUMPRODUCT((1-'Emission Factors'!$C$37)^ROW(INDIRECT("1:" &amp; 'Emission Factors'!$C$45-1)))+1))</f>
        <v>0</v>
      </c>
      <c r="R2238" s="176">
        <f ca="1">IFERROR((($O2238+$Q2238)*'Emission Factors'!$C$10)+($P2238*'Emission Factors'!$C$17),"")</f>
        <v>0</v>
      </c>
      <c r="S2238" s="146" t="str">
        <f t="shared" ca="1" si="138"/>
        <v>N/A</v>
      </c>
      <c r="T2238" s="98">
        <f ca="1">IFERROR((($O2238+$Q2238)*'Emission Factors'!$C$11)+($P2238*'Emission Factors'!$C$18),"")</f>
        <v>0</v>
      </c>
      <c r="U2238" s="98">
        <f ca="1">IFERROR((($O2238+$Q2238)*'Emission Factors'!$C$12)+($P2238*'Emission Factors'!$C$19),"")</f>
        <v>0</v>
      </c>
      <c r="V2238" s="98">
        <f ca="1">IFERROR((($O2238+$Q2238)*'Emission Factors'!$C$13)+($P2238*'Emission Factors'!$C$20),"")</f>
        <v>0</v>
      </c>
      <c r="W2238" s="147">
        <f ca="1">IFERROR(IF(N2238="Residential",($O2238+Q2238)*'Emission Factors'!$C$14+(P2238*'Emission Factors'!$C$21),($O2238+Q2238)*'Emission Factors'!$C$15+(P2238*'Emission Factors'!$C$22)),"")</f>
        <v>0</v>
      </c>
      <c r="X2238" s="97">
        <f t="shared" si="139"/>
        <v>0</v>
      </c>
    </row>
    <row r="2239" spans="2:24" x14ac:dyDescent="0.3">
      <c r="B2239" s="94"/>
      <c r="C2239" s="95"/>
      <c r="D2239" s="95"/>
      <c r="E2239" s="95"/>
      <c r="F2239" s="144"/>
      <c r="G2239" s="94"/>
      <c r="H2239" s="145"/>
      <c r="I2239" s="96"/>
      <c r="J2239" s="96"/>
      <c r="K2239" s="96"/>
      <c r="L2239" s="96"/>
      <c r="M2239" s="96"/>
      <c r="N2239" s="96"/>
      <c r="O2239" s="97">
        <f t="shared" si="136"/>
        <v>0</v>
      </c>
      <c r="P2239" s="97">
        <f t="shared" si="137"/>
        <v>0</v>
      </c>
      <c r="Q2239" s="97" cm="1">
        <f t="array" aca="1" ref="Q2239" ca="1">IF(I2239=0,0,$E2239*$I2239*(SUMPRODUCT((1-'Emission Factors'!$C$37)^ROW(INDIRECT("1:" &amp; 'Emission Factors'!$C$45-1)))+1))</f>
        <v>0</v>
      </c>
      <c r="R2239" s="176">
        <f ca="1">IFERROR((($O2239+$Q2239)*'Emission Factors'!$C$10)+($P2239*'Emission Factors'!$C$17),"")</f>
        <v>0</v>
      </c>
      <c r="S2239" s="146" t="str">
        <f t="shared" ca="1" si="138"/>
        <v>N/A</v>
      </c>
      <c r="T2239" s="98">
        <f ca="1">IFERROR((($O2239+$Q2239)*'Emission Factors'!$C$11)+($P2239*'Emission Factors'!$C$18),"")</f>
        <v>0</v>
      </c>
      <c r="U2239" s="98">
        <f ca="1">IFERROR((($O2239+$Q2239)*'Emission Factors'!$C$12)+($P2239*'Emission Factors'!$C$19),"")</f>
        <v>0</v>
      </c>
      <c r="V2239" s="98">
        <f ca="1">IFERROR((($O2239+$Q2239)*'Emission Factors'!$C$13)+($P2239*'Emission Factors'!$C$20),"")</f>
        <v>0</v>
      </c>
      <c r="W2239" s="147">
        <f ca="1">IFERROR(IF(N2239="Residential",($O2239+Q2239)*'Emission Factors'!$C$14+(P2239*'Emission Factors'!$C$21),($O2239+Q2239)*'Emission Factors'!$C$15+(P2239*'Emission Factors'!$C$22)),"")</f>
        <v>0</v>
      </c>
      <c r="X2239" s="97">
        <f t="shared" si="139"/>
        <v>0</v>
      </c>
    </row>
    <row r="2240" spans="2:24" x14ac:dyDescent="0.3">
      <c r="B2240" s="94"/>
      <c r="C2240" s="95"/>
      <c r="D2240" s="95"/>
      <c r="E2240" s="95"/>
      <c r="F2240" s="144"/>
      <c r="G2240" s="94"/>
      <c r="H2240" s="145"/>
      <c r="I2240" s="96"/>
      <c r="J2240" s="96"/>
      <c r="K2240" s="96"/>
      <c r="L2240" s="96"/>
      <c r="M2240" s="96"/>
      <c r="N2240" s="96"/>
      <c r="O2240" s="97">
        <f t="shared" si="136"/>
        <v>0</v>
      </c>
      <c r="P2240" s="97">
        <f t="shared" si="137"/>
        <v>0</v>
      </c>
      <c r="Q2240" s="97" cm="1">
        <f t="array" aca="1" ref="Q2240" ca="1">IF(I2240=0,0,$E2240*$I2240*(SUMPRODUCT((1-'Emission Factors'!$C$37)^ROW(INDIRECT("1:" &amp; 'Emission Factors'!$C$45-1)))+1))</f>
        <v>0</v>
      </c>
      <c r="R2240" s="176">
        <f ca="1">IFERROR((($O2240+$Q2240)*'Emission Factors'!$C$10)+($P2240*'Emission Factors'!$C$17),"")</f>
        <v>0</v>
      </c>
      <c r="S2240" s="146" t="str">
        <f t="shared" ca="1" si="138"/>
        <v>N/A</v>
      </c>
      <c r="T2240" s="98">
        <f ca="1">IFERROR((($O2240+$Q2240)*'Emission Factors'!$C$11)+($P2240*'Emission Factors'!$C$18),"")</f>
        <v>0</v>
      </c>
      <c r="U2240" s="98">
        <f ca="1">IFERROR((($O2240+$Q2240)*'Emission Factors'!$C$12)+($P2240*'Emission Factors'!$C$19),"")</f>
        <v>0</v>
      </c>
      <c r="V2240" s="98">
        <f ca="1">IFERROR((($O2240+$Q2240)*'Emission Factors'!$C$13)+($P2240*'Emission Factors'!$C$20),"")</f>
        <v>0</v>
      </c>
      <c r="W2240" s="147">
        <f ca="1">IFERROR(IF(N2240="Residential",($O2240+Q2240)*'Emission Factors'!$C$14+(P2240*'Emission Factors'!$C$21),($O2240+Q2240)*'Emission Factors'!$C$15+(P2240*'Emission Factors'!$C$22)),"")</f>
        <v>0</v>
      </c>
      <c r="X2240" s="97">
        <f t="shared" si="139"/>
        <v>0</v>
      </c>
    </row>
    <row r="2241" spans="2:24" x14ac:dyDescent="0.3">
      <c r="B2241" s="94"/>
      <c r="C2241" s="95"/>
      <c r="D2241" s="95"/>
      <c r="E2241" s="95"/>
      <c r="F2241" s="144"/>
      <c r="G2241" s="94"/>
      <c r="H2241" s="145"/>
      <c r="I2241" s="96"/>
      <c r="J2241" s="96"/>
      <c r="K2241" s="96"/>
      <c r="L2241" s="96"/>
      <c r="M2241" s="96"/>
      <c r="N2241" s="96"/>
      <c r="O2241" s="97">
        <f t="shared" si="136"/>
        <v>0</v>
      </c>
      <c r="P2241" s="97">
        <f t="shared" si="137"/>
        <v>0</v>
      </c>
      <c r="Q2241" s="97" cm="1">
        <f t="array" aca="1" ref="Q2241" ca="1">IF(I2241=0,0,$E2241*$I2241*(SUMPRODUCT((1-'Emission Factors'!$C$37)^ROW(INDIRECT("1:" &amp; 'Emission Factors'!$C$45-1)))+1))</f>
        <v>0</v>
      </c>
      <c r="R2241" s="176">
        <f ca="1">IFERROR((($O2241+$Q2241)*'Emission Factors'!$C$10)+($P2241*'Emission Factors'!$C$17),"")</f>
        <v>0</v>
      </c>
      <c r="S2241" s="146" t="str">
        <f t="shared" ca="1" si="138"/>
        <v>N/A</v>
      </c>
      <c r="T2241" s="98">
        <f ca="1">IFERROR((($O2241+$Q2241)*'Emission Factors'!$C$11)+($P2241*'Emission Factors'!$C$18),"")</f>
        <v>0</v>
      </c>
      <c r="U2241" s="98">
        <f ca="1">IFERROR((($O2241+$Q2241)*'Emission Factors'!$C$12)+($P2241*'Emission Factors'!$C$19),"")</f>
        <v>0</v>
      </c>
      <c r="V2241" s="98">
        <f ca="1">IFERROR((($O2241+$Q2241)*'Emission Factors'!$C$13)+($P2241*'Emission Factors'!$C$20),"")</f>
        <v>0</v>
      </c>
      <c r="W2241" s="147">
        <f ca="1">IFERROR(IF(N2241="Residential",($O2241+Q2241)*'Emission Factors'!$C$14+(P2241*'Emission Factors'!$C$21),($O2241+Q2241)*'Emission Factors'!$C$15+(P2241*'Emission Factors'!$C$22)),"")</f>
        <v>0</v>
      </c>
      <c r="X2241" s="97">
        <f t="shared" si="139"/>
        <v>0</v>
      </c>
    </row>
    <row r="2242" spans="2:24" x14ac:dyDescent="0.3">
      <c r="B2242" s="94"/>
      <c r="C2242" s="95"/>
      <c r="D2242" s="95"/>
      <c r="E2242" s="95"/>
      <c r="F2242" s="144"/>
      <c r="G2242" s="94"/>
      <c r="H2242" s="145"/>
      <c r="I2242" s="96"/>
      <c r="J2242" s="96"/>
      <c r="K2242" s="96"/>
      <c r="L2242" s="96"/>
      <c r="M2242" s="96"/>
      <c r="N2242" s="96"/>
      <c r="O2242" s="97">
        <f t="shared" si="136"/>
        <v>0</v>
      </c>
      <c r="P2242" s="97">
        <f t="shared" si="137"/>
        <v>0</v>
      </c>
      <c r="Q2242" s="97" cm="1">
        <f t="array" aca="1" ref="Q2242" ca="1">IF(I2242=0,0,$E2242*$I2242*(SUMPRODUCT((1-'Emission Factors'!$C$37)^ROW(INDIRECT("1:" &amp; 'Emission Factors'!$C$45-1)))+1))</f>
        <v>0</v>
      </c>
      <c r="R2242" s="176">
        <f ca="1">IFERROR((($O2242+$Q2242)*'Emission Factors'!$C$10)+($P2242*'Emission Factors'!$C$17),"")</f>
        <v>0</v>
      </c>
      <c r="S2242" s="146" t="str">
        <f t="shared" ca="1" si="138"/>
        <v>N/A</v>
      </c>
      <c r="T2242" s="98">
        <f ca="1">IFERROR((($O2242+$Q2242)*'Emission Factors'!$C$11)+($P2242*'Emission Factors'!$C$18),"")</f>
        <v>0</v>
      </c>
      <c r="U2242" s="98">
        <f ca="1">IFERROR((($O2242+$Q2242)*'Emission Factors'!$C$12)+($P2242*'Emission Factors'!$C$19),"")</f>
        <v>0</v>
      </c>
      <c r="V2242" s="98">
        <f ca="1">IFERROR((($O2242+$Q2242)*'Emission Factors'!$C$13)+($P2242*'Emission Factors'!$C$20),"")</f>
        <v>0</v>
      </c>
      <c r="W2242" s="147">
        <f ca="1">IFERROR(IF(N2242="Residential",($O2242+Q2242)*'Emission Factors'!$C$14+(P2242*'Emission Factors'!$C$21),($O2242+Q2242)*'Emission Factors'!$C$15+(P2242*'Emission Factors'!$C$22)),"")</f>
        <v>0</v>
      </c>
      <c r="X2242" s="97">
        <f t="shared" si="139"/>
        <v>0</v>
      </c>
    </row>
    <row r="2243" spans="2:24" x14ac:dyDescent="0.3">
      <c r="B2243" s="94"/>
      <c r="C2243" s="95"/>
      <c r="D2243" s="95"/>
      <c r="E2243" s="95"/>
      <c r="F2243" s="144"/>
      <c r="G2243" s="94"/>
      <c r="H2243" s="145"/>
      <c r="I2243" s="96"/>
      <c r="J2243" s="96"/>
      <c r="K2243" s="96"/>
      <c r="L2243" s="96"/>
      <c r="M2243" s="96"/>
      <c r="N2243" s="96"/>
      <c r="O2243" s="97">
        <f t="shared" si="136"/>
        <v>0</v>
      </c>
      <c r="P2243" s="97">
        <f t="shared" si="137"/>
        <v>0</v>
      </c>
      <c r="Q2243" s="97" cm="1">
        <f t="array" aca="1" ref="Q2243" ca="1">IF(I2243=0,0,$E2243*$I2243*(SUMPRODUCT((1-'Emission Factors'!$C$37)^ROW(INDIRECT("1:" &amp; 'Emission Factors'!$C$45-1)))+1))</f>
        <v>0</v>
      </c>
      <c r="R2243" s="176">
        <f ca="1">IFERROR((($O2243+$Q2243)*'Emission Factors'!$C$10)+($P2243*'Emission Factors'!$C$17),"")</f>
        <v>0</v>
      </c>
      <c r="S2243" s="146" t="str">
        <f t="shared" ca="1" si="138"/>
        <v>N/A</v>
      </c>
      <c r="T2243" s="98">
        <f ca="1">IFERROR((($O2243+$Q2243)*'Emission Factors'!$C$11)+($P2243*'Emission Factors'!$C$18),"")</f>
        <v>0</v>
      </c>
      <c r="U2243" s="98">
        <f ca="1">IFERROR((($O2243+$Q2243)*'Emission Factors'!$C$12)+($P2243*'Emission Factors'!$C$19),"")</f>
        <v>0</v>
      </c>
      <c r="V2243" s="98">
        <f ca="1">IFERROR((($O2243+$Q2243)*'Emission Factors'!$C$13)+($P2243*'Emission Factors'!$C$20),"")</f>
        <v>0</v>
      </c>
      <c r="W2243" s="147">
        <f ca="1">IFERROR(IF(N2243="Residential",($O2243+Q2243)*'Emission Factors'!$C$14+(P2243*'Emission Factors'!$C$21),($O2243+Q2243)*'Emission Factors'!$C$15+(P2243*'Emission Factors'!$C$22)),"")</f>
        <v>0</v>
      </c>
      <c r="X2243" s="97">
        <f t="shared" si="139"/>
        <v>0</v>
      </c>
    </row>
    <row r="2244" spans="2:24" x14ac:dyDescent="0.3">
      <c r="B2244" s="94"/>
      <c r="C2244" s="95"/>
      <c r="D2244" s="95"/>
      <c r="E2244" s="95"/>
      <c r="F2244" s="144"/>
      <c r="G2244" s="94"/>
      <c r="H2244" s="145"/>
      <c r="I2244" s="96"/>
      <c r="J2244" s="96"/>
      <c r="K2244" s="96"/>
      <c r="L2244" s="96"/>
      <c r="M2244" s="96"/>
      <c r="N2244" s="96"/>
      <c r="O2244" s="97">
        <f t="shared" si="136"/>
        <v>0</v>
      </c>
      <c r="P2244" s="97">
        <f t="shared" si="137"/>
        <v>0</v>
      </c>
      <c r="Q2244" s="97" cm="1">
        <f t="array" aca="1" ref="Q2244" ca="1">IF(I2244=0,0,$E2244*$I2244*(SUMPRODUCT((1-'Emission Factors'!$C$37)^ROW(INDIRECT("1:" &amp; 'Emission Factors'!$C$45-1)))+1))</f>
        <v>0</v>
      </c>
      <c r="R2244" s="176">
        <f ca="1">IFERROR((($O2244+$Q2244)*'Emission Factors'!$C$10)+($P2244*'Emission Factors'!$C$17),"")</f>
        <v>0</v>
      </c>
      <c r="S2244" s="146" t="str">
        <f t="shared" ca="1" si="138"/>
        <v>N/A</v>
      </c>
      <c r="T2244" s="98">
        <f ca="1">IFERROR((($O2244+$Q2244)*'Emission Factors'!$C$11)+($P2244*'Emission Factors'!$C$18),"")</f>
        <v>0</v>
      </c>
      <c r="U2244" s="98">
        <f ca="1">IFERROR((($O2244+$Q2244)*'Emission Factors'!$C$12)+($P2244*'Emission Factors'!$C$19),"")</f>
        <v>0</v>
      </c>
      <c r="V2244" s="98">
        <f ca="1">IFERROR((($O2244+$Q2244)*'Emission Factors'!$C$13)+($P2244*'Emission Factors'!$C$20),"")</f>
        <v>0</v>
      </c>
      <c r="W2244" s="147">
        <f ca="1">IFERROR(IF(N2244="Residential",($O2244+Q2244)*'Emission Factors'!$C$14+(P2244*'Emission Factors'!$C$21),($O2244+Q2244)*'Emission Factors'!$C$15+(P2244*'Emission Factors'!$C$22)),"")</f>
        <v>0</v>
      </c>
      <c r="X2244" s="97">
        <f t="shared" si="139"/>
        <v>0</v>
      </c>
    </row>
    <row r="2245" spans="2:24" x14ac:dyDescent="0.3">
      <c r="B2245" s="94"/>
      <c r="C2245" s="95"/>
      <c r="D2245" s="95"/>
      <c r="E2245" s="95"/>
      <c r="F2245" s="144"/>
      <c r="G2245" s="94"/>
      <c r="H2245" s="145"/>
      <c r="I2245" s="96"/>
      <c r="J2245" s="96"/>
      <c r="K2245" s="96"/>
      <c r="L2245" s="96"/>
      <c r="M2245" s="96"/>
      <c r="N2245" s="96"/>
      <c r="O2245" s="97">
        <f t="shared" si="136"/>
        <v>0</v>
      </c>
      <c r="P2245" s="97">
        <f t="shared" si="137"/>
        <v>0</v>
      </c>
      <c r="Q2245" s="97" cm="1">
        <f t="array" aca="1" ref="Q2245" ca="1">IF(I2245=0,0,$E2245*$I2245*(SUMPRODUCT((1-'Emission Factors'!$C$37)^ROW(INDIRECT("1:" &amp; 'Emission Factors'!$C$45-1)))+1))</f>
        <v>0</v>
      </c>
      <c r="R2245" s="176">
        <f ca="1">IFERROR((($O2245+$Q2245)*'Emission Factors'!$C$10)+($P2245*'Emission Factors'!$C$17),"")</f>
        <v>0</v>
      </c>
      <c r="S2245" s="146" t="str">
        <f t="shared" ca="1" si="138"/>
        <v>N/A</v>
      </c>
      <c r="T2245" s="98">
        <f ca="1">IFERROR((($O2245+$Q2245)*'Emission Factors'!$C$11)+($P2245*'Emission Factors'!$C$18),"")</f>
        <v>0</v>
      </c>
      <c r="U2245" s="98">
        <f ca="1">IFERROR((($O2245+$Q2245)*'Emission Factors'!$C$12)+($P2245*'Emission Factors'!$C$19),"")</f>
        <v>0</v>
      </c>
      <c r="V2245" s="98">
        <f ca="1">IFERROR((($O2245+$Q2245)*'Emission Factors'!$C$13)+($P2245*'Emission Factors'!$C$20),"")</f>
        <v>0</v>
      </c>
      <c r="W2245" s="147">
        <f ca="1">IFERROR(IF(N2245="Residential",($O2245+Q2245)*'Emission Factors'!$C$14+(P2245*'Emission Factors'!$C$21),($O2245+Q2245)*'Emission Factors'!$C$15+(P2245*'Emission Factors'!$C$22)),"")</f>
        <v>0</v>
      </c>
      <c r="X2245" s="97">
        <f t="shared" si="139"/>
        <v>0</v>
      </c>
    </row>
    <row r="2246" spans="2:24" x14ac:dyDescent="0.3">
      <c r="B2246" s="94"/>
      <c r="C2246" s="95"/>
      <c r="D2246" s="95"/>
      <c r="E2246" s="95"/>
      <c r="F2246" s="144"/>
      <c r="G2246" s="94"/>
      <c r="H2246" s="145"/>
      <c r="I2246" s="96"/>
      <c r="J2246" s="96"/>
      <c r="K2246" s="96"/>
      <c r="L2246" s="96"/>
      <c r="M2246" s="96"/>
      <c r="N2246" s="96"/>
      <c r="O2246" s="97">
        <f t="shared" si="136"/>
        <v>0</v>
      </c>
      <c r="P2246" s="97">
        <f t="shared" si="137"/>
        <v>0</v>
      </c>
      <c r="Q2246" s="97" cm="1">
        <f t="array" aca="1" ref="Q2246" ca="1">IF(I2246=0,0,$E2246*$I2246*(SUMPRODUCT((1-'Emission Factors'!$C$37)^ROW(INDIRECT("1:" &amp; 'Emission Factors'!$C$45-1)))+1))</f>
        <v>0</v>
      </c>
      <c r="R2246" s="176">
        <f ca="1">IFERROR((($O2246+$Q2246)*'Emission Factors'!$C$10)+($P2246*'Emission Factors'!$C$17),"")</f>
        <v>0</v>
      </c>
      <c r="S2246" s="146" t="str">
        <f t="shared" ca="1" si="138"/>
        <v>N/A</v>
      </c>
      <c r="T2246" s="98">
        <f ca="1">IFERROR((($O2246+$Q2246)*'Emission Factors'!$C$11)+($P2246*'Emission Factors'!$C$18),"")</f>
        <v>0</v>
      </c>
      <c r="U2246" s="98">
        <f ca="1">IFERROR((($O2246+$Q2246)*'Emission Factors'!$C$12)+($P2246*'Emission Factors'!$C$19),"")</f>
        <v>0</v>
      </c>
      <c r="V2246" s="98">
        <f ca="1">IFERROR((($O2246+$Q2246)*'Emission Factors'!$C$13)+($P2246*'Emission Factors'!$C$20),"")</f>
        <v>0</v>
      </c>
      <c r="W2246" s="147">
        <f ca="1">IFERROR(IF(N2246="Residential",($O2246+Q2246)*'Emission Factors'!$C$14+(P2246*'Emission Factors'!$C$21),($O2246+Q2246)*'Emission Factors'!$C$15+(P2246*'Emission Factors'!$C$22)),"")</f>
        <v>0</v>
      </c>
      <c r="X2246" s="97">
        <f t="shared" si="139"/>
        <v>0</v>
      </c>
    </row>
    <row r="2247" spans="2:24" x14ac:dyDescent="0.3">
      <c r="B2247" s="94"/>
      <c r="C2247" s="95"/>
      <c r="D2247" s="95"/>
      <c r="E2247" s="95"/>
      <c r="F2247" s="144"/>
      <c r="G2247" s="94"/>
      <c r="H2247" s="145"/>
      <c r="I2247" s="96"/>
      <c r="J2247" s="96"/>
      <c r="K2247" s="96"/>
      <c r="L2247" s="96"/>
      <c r="M2247" s="96"/>
      <c r="N2247" s="96"/>
      <c r="O2247" s="97">
        <f t="shared" si="136"/>
        <v>0</v>
      </c>
      <c r="P2247" s="97">
        <f t="shared" si="137"/>
        <v>0</v>
      </c>
      <c r="Q2247" s="97" cm="1">
        <f t="array" aca="1" ref="Q2247" ca="1">IF(I2247=0,0,$E2247*$I2247*(SUMPRODUCT((1-'Emission Factors'!$C$37)^ROW(INDIRECT("1:" &amp; 'Emission Factors'!$C$45-1)))+1))</f>
        <v>0</v>
      </c>
      <c r="R2247" s="176">
        <f ca="1">IFERROR((($O2247+$Q2247)*'Emission Factors'!$C$10)+($P2247*'Emission Factors'!$C$17),"")</f>
        <v>0</v>
      </c>
      <c r="S2247" s="146" t="str">
        <f t="shared" ca="1" si="138"/>
        <v>N/A</v>
      </c>
      <c r="T2247" s="98">
        <f ca="1">IFERROR((($O2247+$Q2247)*'Emission Factors'!$C$11)+($P2247*'Emission Factors'!$C$18),"")</f>
        <v>0</v>
      </c>
      <c r="U2247" s="98">
        <f ca="1">IFERROR((($O2247+$Q2247)*'Emission Factors'!$C$12)+($P2247*'Emission Factors'!$C$19),"")</f>
        <v>0</v>
      </c>
      <c r="V2247" s="98">
        <f ca="1">IFERROR((($O2247+$Q2247)*'Emission Factors'!$C$13)+($P2247*'Emission Factors'!$C$20),"")</f>
        <v>0</v>
      </c>
      <c r="W2247" s="147">
        <f ca="1">IFERROR(IF(N2247="Residential",($O2247+Q2247)*'Emission Factors'!$C$14+(P2247*'Emission Factors'!$C$21),($O2247+Q2247)*'Emission Factors'!$C$15+(P2247*'Emission Factors'!$C$22)),"")</f>
        <v>0</v>
      </c>
      <c r="X2247" s="97">
        <f t="shared" si="139"/>
        <v>0</v>
      </c>
    </row>
    <row r="2248" spans="2:24" x14ac:dyDescent="0.3">
      <c r="B2248" s="94"/>
      <c r="C2248" s="95"/>
      <c r="D2248" s="95"/>
      <c r="E2248" s="95"/>
      <c r="F2248" s="144"/>
      <c r="G2248" s="94"/>
      <c r="H2248" s="145"/>
      <c r="I2248" s="96"/>
      <c r="J2248" s="96"/>
      <c r="K2248" s="96"/>
      <c r="L2248" s="96"/>
      <c r="M2248" s="96"/>
      <c r="N2248" s="96"/>
      <c r="O2248" s="97">
        <f t="shared" si="136"/>
        <v>0</v>
      </c>
      <c r="P2248" s="97">
        <f t="shared" si="137"/>
        <v>0</v>
      </c>
      <c r="Q2248" s="97" cm="1">
        <f t="array" aca="1" ref="Q2248" ca="1">IF(I2248=0,0,$E2248*$I2248*(SUMPRODUCT((1-'Emission Factors'!$C$37)^ROW(INDIRECT("1:" &amp; 'Emission Factors'!$C$45-1)))+1))</f>
        <v>0</v>
      </c>
      <c r="R2248" s="176">
        <f ca="1">IFERROR((($O2248+$Q2248)*'Emission Factors'!$C$10)+($P2248*'Emission Factors'!$C$17),"")</f>
        <v>0</v>
      </c>
      <c r="S2248" s="146" t="str">
        <f t="shared" ca="1" si="138"/>
        <v>N/A</v>
      </c>
      <c r="T2248" s="98">
        <f ca="1">IFERROR((($O2248+$Q2248)*'Emission Factors'!$C$11)+($P2248*'Emission Factors'!$C$18),"")</f>
        <v>0</v>
      </c>
      <c r="U2248" s="98">
        <f ca="1">IFERROR((($O2248+$Q2248)*'Emission Factors'!$C$12)+($P2248*'Emission Factors'!$C$19),"")</f>
        <v>0</v>
      </c>
      <c r="V2248" s="98">
        <f ca="1">IFERROR((($O2248+$Q2248)*'Emission Factors'!$C$13)+($P2248*'Emission Factors'!$C$20),"")</f>
        <v>0</v>
      </c>
      <c r="W2248" s="147">
        <f ca="1">IFERROR(IF(N2248="Residential",($O2248+Q2248)*'Emission Factors'!$C$14+(P2248*'Emission Factors'!$C$21),($O2248+Q2248)*'Emission Factors'!$C$15+(P2248*'Emission Factors'!$C$22)),"")</f>
        <v>0</v>
      </c>
      <c r="X2248" s="97">
        <f t="shared" si="139"/>
        <v>0</v>
      </c>
    </row>
    <row r="2249" spans="2:24" x14ac:dyDescent="0.3">
      <c r="B2249" s="94"/>
      <c r="C2249" s="95"/>
      <c r="D2249" s="95"/>
      <c r="E2249" s="95"/>
      <c r="F2249" s="144"/>
      <c r="G2249" s="94"/>
      <c r="H2249" s="145"/>
      <c r="I2249" s="96"/>
      <c r="J2249" s="96"/>
      <c r="K2249" s="96"/>
      <c r="L2249" s="96"/>
      <c r="M2249" s="96"/>
      <c r="N2249" s="96"/>
      <c r="O2249" s="97">
        <f t="shared" si="136"/>
        <v>0</v>
      </c>
      <c r="P2249" s="97">
        <f t="shared" si="137"/>
        <v>0</v>
      </c>
      <c r="Q2249" s="97" cm="1">
        <f t="array" aca="1" ref="Q2249" ca="1">IF(I2249=0,0,$E2249*$I2249*(SUMPRODUCT((1-'Emission Factors'!$C$37)^ROW(INDIRECT("1:" &amp; 'Emission Factors'!$C$45-1)))+1))</f>
        <v>0</v>
      </c>
      <c r="R2249" s="176">
        <f ca="1">IFERROR((($O2249+$Q2249)*'Emission Factors'!$C$10)+($P2249*'Emission Factors'!$C$17),"")</f>
        <v>0</v>
      </c>
      <c r="S2249" s="146" t="str">
        <f t="shared" ca="1" si="138"/>
        <v>N/A</v>
      </c>
      <c r="T2249" s="98">
        <f ca="1">IFERROR((($O2249+$Q2249)*'Emission Factors'!$C$11)+($P2249*'Emission Factors'!$C$18),"")</f>
        <v>0</v>
      </c>
      <c r="U2249" s="98">
        <f ca="1">IFERROR((($O2249+$Q2249)*'Emission Factors'!$C$12)+($P2249*'Emission Factors'!$C$19),"")</f>
        <v>0</v>
      </c>
      <c r="V2249" s="98">
        <f ca="1">IFERROR((($O2249+$Q2249)*'Emission Factors'!$C$13)+($P2249*'Emission Factors'!$C$20),"")</f>
        <v>0</v>
      </c>
      <c r="W2249" s="147">
        <f ca="1">IFERROR(IF(N2249="Residential",($O2249+Q2249)*'Emission Factors'!$C$14+(P2249*'Emission Factors'!$C$21),($O2249+Q2249)*'Emission Factors'!$C$15+(P2249*'Emission Factors'!$C$22)),"")</f>
        <v>0</v>
      </c>
      <c r="X2249" s="97">
        <f t="shared" si="139"/>
        <v>0</v>
      </c>
    </row>
    <row r="2250" spans="2:24" x14ac:dyDescent="0.3">
      <c r="B2250" s="94"/>
      <c r="C2250" s="95"/>
      <c r="D2250" s="95"/>
      <c r="E2250" s="95"/>
      <c r="F2250" s="144"/>
      <c r="G2250" s="94"/>
      <c r="H2250" s="145"/>
      <c r="I2250" s="96"/>
      <c r="J2250" s="96"/>
      <c r="K2250" s="96"/>
      <c r="L2250" s="96"/>
      <c r="M2250" s="96"/>
      <c r="N2250" s="96"/>
      <c r="O2250" s="97">
        <f t="shared" si="136"/>
        <v>0</v>
      </c>
      <c r="P2250" s="97">
        <f t="shared" si="137"/>
        <v>0</v>
      </c>
      <c r="Q2250" s="97" cm="1">
        <f t="array" aca="1" ref="Q2250" ca="1">IF(I2250=0,0,$E2250*$I2250*(SUMPRODUCT((1-'Emission Factors'!$C$37)^ROW(INDIRECT("1:" &amp; 'Emission Factors'!$C$45-1)))+1))</f>
        <v>0</v>
      </c>
      <c r="R2250" s="176">
        <f ca="1">IFERROR((($O2250+$Q2250)*'Emission Factors'!$C$10)+($P2250*'Emission Factors'!$C$17),"")</f>
        <v>0</v>
      </c>
      <c r="S2250" s="146" t="str">
        <f t="shared" ca="1" si="138"/>
        <v>N/A</v>
      </c>
      <c r="T2250" s="98">
        <f ca="1">IFERROR((($O2250+$Q2250)*'Emission Factors'!$C$11)+($P2250*'Emission Factors'!$C$18),"")</f>
        <v>0</v>
      </c>
      <c r="U2250" s="98">
        <f ca="1">IFERROR((($O2250+$Q2250)*'Emission Factors'!$C$12)+($P2250*'Emission Factors'!$C$19),"")</f>
        <v>0</v>
      </c>
      <c r="V2250" s="98">
        <f ca="1">IFERROR((($O2250+$Q2250)*'Emission Factors'!$C$13)+($P2250*'Emission Factors'!$C$20),"")</f>
        <v>0</v>
      </c>
      <c r="W2250" s="147">
        <f ca="1">IFERROR(IF(N2250="Residential",($O2250+Q2250)*'Emission Factors'!$C$14+(P2250*'Emission Factors'!$C$21),($O2250+Q2250)*'Emission Factors'!$C$15+(P2250*'Emission Factors'!$C$22)),"")</f>
        <v>0</v>
      </c>
      <c r="X2250" s="97">
        <f t="shared" si="139"/>
        <v>0</v>
      </c>
    </row>
    <row r="2251" spans="2:24" x14ac:dyDescent="0.3">
      <c r="B2251" s="94"/>
      <c r="C2251" s="95"/>
      <c r="D2251" s="95"/>
      <c r="E2251" s="95"/>
      <c r="F2251" s="144"/>
      <c r="G2251" s="94"/>
      <c r="H2251" s="145"/>
      <c r="I2251" s="96"/>
      <c r="J2251" s="96"/>
      <c r="K2251" s="96"/>
      <c r="L2251" s="96"/>
      <c r="M2251" s="96"/>
      <c r="N2251" s="96"/>
      <c r="O2251" s="97">
        <f t="shared" si="136"/>
        <v>0</v>
      </c>
      <c r="P2251" s="97">
        <f t="shared" si="137"/>
        <v>0</v>
      </c>
      <c r="Q2251" s="97" cm="1">
        <f t="array" aca="1" ref="Q2251" ca="1">IF(I2251=0,0,$E2251*$I2251*(SUMPRODUCT((1-'Emission Factors'!$C$37)^ROW(INDIRECT("1:" &amp; 'Emission Factors'!$C$45-1)))+1))</f>
        <v>0</v>
      </c>
      <c r="R2251" s="176">
        <f ca="1">IFERROR((($O2251+$Q2251)*'Emission Factors'!$C$10)+($P2251*'Emission Factors'!$C$17),"")</f>
        <v>0</v>
      </c>
      <c r="S2251" s="146" t="str">
        <f t="shared" ca="1" si="138"/>
        <v>N/A</v>
      </c>
      <c r="T2251" s="98">
        <f ca="1">IFERROR((($O2251+$Q2251)*'Emission Factors'!$C$11)+($P2251*'Emission Factors'!$C$18),"")</f>
        <v>0</v>
      </c>
      <c r="U2251" s="98">
        <f ca="1">IFERROR((($O2251+$Q2251)*'Emission Factors'!$C$12)+($P2251*'Emission Factors'!$C$19),"")</f>
        <v>0</v>
      </c>
      <c r="V2251" s="98">
        <f ca="1">IFERROR((($O2251+$Q2251)*'Emission Factors'!$C$13)+($P2251*'Emission Factors'!$C$20),"")</f>
        <v>0</v>
      </c>
      <c r="W2251" s="147">
        <f ca="1">IFERROR(IF(N2251="Residential",($O2251+Q2251)*'Emission Factors'!$C$14+(P2251*'Emission Factors'!$C$21),($O2251+Q2251)*'Emission Factors'!$C$15+(P2251*'Emission Factors'!$C$22)),"")</f>
        <v>0</v>
      </c>
      <c r="X2251" s="97">
        <f t="shared" si="139"/>
        <v>0</v>
      </c>
    </row>
    <row r="2252" spans="2:24" x14ac:dyDescent="0.3">
      <c r="B2252" s="94"/>
      <c r="C2252" s="95"/>
      <c r="D2252" s="95"/>
      <c r="E2252" s="95"/>
      <c r="F2252" s="144"/>
      <c r="G2252" s="94"/>
      <c r="H2252" s="145"/>
      <c r="I2252" s="96"/>
      <c r="J2252" s="96"/>
      <c r="K2252" s="96"/>
      <c r="L2252" s="96"/>
      <c r="M2252" s="96"/>
      <c r="N2252" s="96"/>
      <c r="O2252" s="97">
        <f t="shared" si="136"/>
        <v>0</v>
      </c>
      <c r="P2252" s="97">
        <f t="shared" si="137"/>
        <v>0</v>
      </c>
      <c r="Q2252" s="97" cm="1">
        <f t="array" aca="1" ref="Q2252" ca="1">IF(I2252=0,0,$E2252*$I2252*(SUMPRODUCT((1-'Emission Factors'!$C$37)^ROW(INDIRECT("1:" &amp; 'Emission Factors'!$C$45-1)))+1))</f>
        <v>0</v>
      </c>
      <c r="R2252" s="176">
        <f ca="1">IFERROR((($O2252+$Q2252)*'Emission Factors'!$C$10)+($P2252*'Emission Factors'!$C$17),"")</f>
        <v>0</v>
      </c>
      <c r="S2252" s="146" t="str">
        <f t="shared" ca="1" si="138"/>
        <v>N/A</v>
      </c>
      <c r="T2252" s="98">
        <f ca="1">IFERROR((($O2252+$Q2252)*'Emission Factors'!$C$11)+($P2252*'Emission Factors'!$C$18),"")</f>
        <v>0</v>
      </c>
      <c r="U2252" s="98">
        <f ca="1">IFERROR((($O2252+$Q2252)*'Emission Factors'!$C$12)+($P2252*'Emission Factors'!$C$19),"")</f>
        <v>0</v>
      </c>
      <c r="V2252" s="98">
        <f ca="1">IFERROR((($O2252+$Q2252)*'Emission Factors'!$C$13)+($P2252*'Emission Factors'!$C$20),"")</f>
        <v>0</v>
      </c>
      <c r="W2252" s="147">
        <f ca="1">IFERROR(IF(N2252="Residential",($O2252+Q2252)*'Emission Factors'!$C$14+(P2252*'Emission Factors'!$C$21),($O2252+Q2252)*'Emission Factors'!$C$15+(P2252*'Emission Factors'!$C$22)),"")</f>
        <v>0</v>
      </c>
      <c r="X2252" s="97">
        <f t="shared" si="139"/>
        <v>0</v>
      </c>
    </row>
    <row r="2253" spans="2:24" x14ac:dyDescent="0.3">
      <c r="B2253" s="94"/>
      <c r="C2253" s="95"/>
      <c r="D2253" s="95"/>
      <c r="E2253" s="95"/>
      <c r="F2253" s="144"/>
      <c r="G2253" s="94"/>
      <c r="H2253" s="145"/>
      <c r="I2253" s="96"/>
      <c r="J2253" s="96"/>
      <c r="K2253" s="96"/>
      <c r="L2253" s="96"/>
      <c r="M2253" s="96"/>
      <c r="N2253" s="96"/>
      <c r="O2253" s="97">
        <f t="shared" si="136"/>
        <v>0</v>
      </c>
      <c r="P2253" s="97">
        <f t="shared" si="137"/>
        <v>0</v>
      </c>
      <c r="Q2253" s="97" cm="1">
        <f t="array" aca="1" ref="Q2253" ca="1">IF(I2253=0,0,$E2253*$I2253*(SUMPRODUCT((1-'Emission Factors'!$C$37)^ROW(INDIRECT("1:" &amp; 'Emission Factors'!$C$45-1)))+1))</f>
        <v>0</v>
      </c>
      <c r="R2253" s="176">
        <f ca="1">IFERROR((($O2253+$Q2253)*'Emission Factors'!$C$10)+($P2253*'Emission Factors'!$C$17),"")</f>
        <v>0</v>
      </c>
      <c r="S2253" s="146" t="str">
        <f t="shared" ca="1" si="138"/>
        <v>N/A</v>
      </c>
      <c r="T2253" s="98">
        <f ca="1">IFERROR((($O2253+$Q2253)*'Emission Factors'!$C$11)+($P2253*'Emission Factors'!$C$18),"")</f>
        <v>0</v>
      </c>
      <c r="U2253" s="98">
        <f ca="1">IFERROR((($O2253+$Q2253)*'Emission Factors'!$C$12)+($P2253*'Emission Factors'!$C$19),"")</f>
        <v>0</v>
      </c>
      <c r="V2253" s="98">
        <f ca="1">IFERROR((($O2253+$Q2253)*'Emission Factors'!$C$13)+($P2253*'Emission Factors'!$C$20),"")</f>
        <v>0</v>
      </c>
      <c r="W2253" s="147">
        <f ca="1">IFERROR(IF(N2253="Residential",($O2253+Q2253)*'Emission Factors'!$C$14+(P2253*'Emission Factors'!$C$21),($O2253+Q2253)*'Emission Factors'!$C$15+(P2253*'Emission Factors'!$C$22)),"")</f>
        <v>0</v>
      </c>
      <c r="X2253" s="97">
        <f t="shared" si="139"/>
        <v>0</v>
      </c>
    </row>
    <row r="2254" spans="2:24" x14ac:dyDescent="0.3">
      <c r="B2254" s="94"/>
      <c r="C2254" s="95"/>
      <c r="D2254" s="95"/>
      <c r="E2254" s="95"/>
      <c r="F2254" s="144"/>
      <c r="G2254" s="94"/>
      <c r="H2254" s="145"/>
      <c r="I2254" s="96"/>
      <c r="J2254" s="96"/>
      <c r="K2254" s="96"/>
      <c r="L2254" s="96"/>
      <c r="M2254" s="96"/>
      <c r="N2254" s="96"/>
      <c r="O2254" s="97">
        <f t="shared" si="136"/>
        <v>0</v>
      </c>
      <c r="P2254" s="97">
        <f t="shared" si="137"/>
        <v>0</v>
      </c>
      <c r="Q2254" s="97" cm="1">
        <f t="array" aca="1" ref="Q2254" ca="1">IF(I2254=0,0,$E2254*$I2254*(SUMPRODUCT((1-'Emission Factors'!$C$37)^ROW(INDIRECT("1:" &amp; 'Emission Factors'!$C$45-1)))+1))</f>
        <v>0</v>
      </c>
      <c r="R2254" s="176">
        <f ca="1">IFERROR((($O2254+$Q2254)*'Emission Factors'!$C$10)+($P2254*'Emission Factors'!$C$17),"")</f>
        <v>0</v>
      </c>
      <c r="S2254" s="146" t="str">
        <f t="shared" ca="1" si="138"/>
        <v>N/A</v>
      </c>
      <c r="T2254" s="98">
        <f ca="1">IFERROR((($O2254+$Q2254)*'Emission Factors'!$C$11)+($P2254*'Emission Factors'!$C$18),"")</f>
        <v>0</v>
      </c>
      <c r="U2254" s="98">
        <f ca="1">IFERROR((($O2254+$Q2254)*'Emission Factors'!$C$12)+($P2254*'Emission Factors'!$C$19),"")</f>
        <v>0</v>
      </c>
      <c r="V2254" s="98">
        <f ca="1">IFERROR((($O2254+$Q2254)*'Emission Factors'!$C$13)+($P2254*'Emission Factors'!$C$20),"")</f>
        <v>0</v>
      </c>
      <c r="W2254" s="147">
        <f ca="1">IFERROR(IF(N2254="Residential",($O2254+Q2254)*'Emission Factors'!$C$14+(P2254*'Emission Factors'!$C$21),($O2254+Q2254)*'Emission Factors'!$C$15+(P2254*'Emission Factors'!$C$22)),"")</f>
        <v>0</v>
      </c>
      <c r="X2254" s="97">
        <f t="shared" si="139"/>
        <v>0</v>
      </c>
    </row>
    <row r="2255" spans="2:24" x14ac:dyDescent="0.3">
      <c r="B2255" s="94"/>
      <c r="C2255" s="95"/>
      <c r="D2255" s="95"/>
      <c r="E2255" s="95"/>
      <c r="F2255" s="144"/>
      <c r="G2255" s="94"/>
      <c r="H2255" s="145"/>
      <c r="I2255" s="96"/>
      <c r="J2255" s="96"/>
      <c r="K2255" s="96"/>
      <c r="L2255" s="96"/>
      <c r="M2255" s="96"/>
      <c r="N2255" s="96"/>
      <c r="O2255" s="97">
        <f t="shared" ref="O2255:O2318" si="140">IF($J2255=0,0,$E2255*$J2255*$M2255)</f>
        <v>0</v>
      </c>
      <c r="P2255" s="97">
        <f t="shared" ref="P2255:P2318" si="141">IF(K2255=0,0,$E2255*K2255*M2255)</f>
        <v>0</v>
      </c>
      <c r="Q2255" s="97" cm="1">
        <f t="array" aca="1" ref="Q2255" ca="1">IF(I2255=0,0,$E2255*$I2255*(SUMPRODUCT((1-'Emission Factors'!$C$37)^ROW(INDIRECT("1:" &amp; 'Emission Factors'!$C$45-1)))+1))</f>
        <v>0</v>
      </c>
      <c r="R2255" s="176">
        <f ca="1">IFERROR((($O2255+$Q2255)*'Emission Factors'!$C$10)+($P2255*'Emission Factors'!$C$17),"")</f>
        <v>0</v>
      </c>
      <c r="S2255" s="146" t="str">
        <f t="shared" ref="S2255:S2318" ca="1" si="142">IFERROR(R2255/H2255,"N/A")</f>
        <v>N/A</v>
      </c>
      <c r="T2255" s="98">
        <f ca="1">IFERROR((($O2255+$Q2255)*'Emission Factors'!$C$11)+($P2255*'Emission Factors'!$C$18),"")</f>
        <v>0</v>
      </c>
      <c r="U2255" s="98">
        <f ca="1">IFERROR((($O2255+$Q2255)*'Emission Factors'!$C$12)+($P2255*'Emission Factors'!$C$19),"")</f>
        <v>0</v>
      </c>
      <c r="V2255" s="98">
        <f ca="1">IFERROR((($O2255+$Q2255)*'Emission Factors'!$C$13)+($P2255*'Emission Factors'!$C$20),"")</f>
        <v>0</v>
      </c>
      <c r="W2255" s="147">
        <f ca="1">IFERROR(IF(N2255="Residential",($O2255+Q2255)*'Emission Factors'!$C$14+(P2255*'Emission Factors'!$C$21),($O2255+Q2255)*'Emission Factors'!$C$15+(P2255*'Emission Factors'!$C$22)),"")</f>
        <v>0</v>
      </c>
      <c r="X2255" s="97">
        <f t="shared" ref="X2255:X2318" si="143">IF(L2255=0,0,$E2255*$L2255*$M2255)</f>
        <v>0</v>
      </c>
    </row>
    <row r="2256" spans="2:24" x14ac:dyDescent="0.3">
      <c r="B2256" s="94"/>
      <c r="C2256" s="95"/>
      <c r="D2256" s="95"/>
      <c r="E2256" s="95"/>
      <c r="F2256" s="144"/>
      <c r="G2256" s="94"/>
      <c r="H2256" s="145"/>
      <c r="I2256" s="96"/>
      <c r="J2256" s="96"/>
      <c r="K2256" s="96"/>
      <c r="L2256" s="96"/>
      <c r="M2256" s="96"/>
      <c r="N2256" s="96"/>
      <c r="O2256" s="97">
        <f t="shared" si="140"/>
        <v>0</v>
      </c>
      <c r="P2256" s="97">
        <f t="shared" si="141"/>
        <v>0</v>
      </c>
      <c r="Q2256" s="97" cm="1">
        <f t="array" aca="1" ref="Q2256" ca="1">IF(I2256=0,0,$E2256*$I2256*(SUMPRODUCT((1-'Emission Factors'!$C$37)^ROW(INDIRECT("1:" &amp; 'Emission Factors'!$C$45-1)))+1))</f>
        <v>0</v>
      </c>
      <c r="R2256" s="176">
        <f ca="1">IFERROR((($O2256+$Q2256)*'Emission Factors'!$C$10)+($P2256*'Emission Factors'!$C$17),"")</f>
        <v>0</v>
      </c>
      <c r="S2256" s="146" t="str">
        <f t="shared" ca="1" si="142"/>
        <v>N/A</v>
      </c>
      <c r="T2256" s="98">
        <f ca="1">IFERROR((($O2256+$Q2256)*'Emission Factors'!$C$11)+($P2256*'Emission Factors'!$C$18),"")</f>
        <v>0</v>
      </c>
      <c r="U2256" s="98">
        <f ca="1">IFERROR((($O2256+$Q2256)*'Emission Factors'!$C$12)+($P2256*'Emission Factors'!$C$19),"")</f>
        <v>0</v>
      </c>
      <c r="V2256" s="98">
        <f ca="1">IFERROR((($O2256+$Q2256)*'Emission Factors'!$C$13)+($P2256*'Emission Factors'!$C$20),"")</f>
        <v>0</v>
      </c>
      <c r="W2256" s="147">
        <f ca="1">IFERROR(IF(N2256="Residential",($O2256+Q2256)*'Emission Factors'!$C$14+(P2256*'Emission Factors'!$C$21),($O2256+Q2256)*'Emission Factors'!$C$15+(P2256*'Emission Factors'!$C$22)),"")</f>
        <v>0</v>
      </c>
      <c r="X2256" s="97">
        <f t="shared" si="143"/>
        <v>0</v>
      </c>
    </row>
    <row r="2257" spans="2:24" x14ac:dyDescent="0.3">
      <c r="B2257" s="94"/>
      <c r="C2257" s="95"/>
      <c r="D2257" s="95"/>
      <c r="E2257" s="95"/>
      <c r="F2257" s="144"/>
      <c r="G2257" s="94"/>
      <c r="H2257" s="145"/>
      <c r="I2257" s="96"/>
      <c r="J2257" s="96"/>
      <c r="K2257" s="96"/>
      <c r="L2257" s="96"/>
      <c r="M2257" s="96"/>
      <c r="N2257" s="96"/>
      <c r="O2257" s="97">
        <f t="shared" si="140"/>
        <v>0</v>
      </c>
      <c r="P2257" s="97">
        <f t="shared" si="141"/>
        <v>0</v>
      </c>
      <c r="Q2257" s="97" cm="1">
        <f t="array" aca="1" ref="Q2257" ca="1">IF(I2257=0,0,$E2257*$I2257*(SUMPRODUCT((1-'Emission Factors'!$C$37)^ROW(INDIRECT("1:" &amp; 'Emission Factors'!$C$45-1)))+1))</f>
        <v>0</v>
      </c>
      <c r="R2257" s="176">
        <f ca="1">IFERROR((($O2257+$Q2257)*'Emission Factors'!$C$10)+($P2257*'Emission Factors'!$C$17),"")</f>
        <v>0</v>
      </c>
      <c r="S2257" s="146" t="str">
        <f t="shared" ca="1" si="142"/>
        <v>N/A</v>
      </c>
      <c r="T2257" s="98">
        <f ca="1">IFERROR((($O2257+$Q2257)*'Emission Factors'!$C$11)+($P2257*'Emission Factors'!$C$18),"")</f>
        <v>0</v>
      </c>
      <c r="U2257" s="98">
        <f ca="1">IFERROR((($O2257+$Q2257)*'Emission Factors'!$C$12)+($P2257*'Emission Factors'!$C$19),"")</f>
        <v>0</v>
      </c>
      <c r="V2257" s="98">
        <f ca="1">IFERROR((($O2257+$Q2257)*'Emission Factors'!$C$13)+($P2257*'Emission Factors'!$C$20),"")</f>
        <v>0</v>
      </c>
      <c r="W2257" s="147">
        <f ca="1">IFERROR(IF(N2257="Residential",($O2257+Q2257)*'Emission Factors'!$C$14+(P2257*'Emission Factors'!$C$21),($O2257+Q2257)*'Emission Factors'!$C$15+(P2257*'Emission Factors'!$C$22)),"")</f>
        <v>0</v>
      </c>
      <c r="X2257" s="97">
        <f t="shared" si="143"/>
        <v>0</v>
      </c>
    </row>
    <row r="2258" spans="2:24" x14ac:dyDescent="0.3">
      <c r="B2258" s="94"/>
      <c r="C2258" s="95"/>
      <c r="D2258" s="95"/>
      <c r="E2258" s="95"/>
      <c r="F2258" s="144"/>
      <c r="G2258" s="94"/>
      <c r="H2258" s="145"/>
      <c r="I2258" s="96"/>
      <c r="J2258" s="96"/>
      <c r="K2258" s="96"/>
      <c r="L2258" s="96"/>
      <c r="M2258" s="96"/>
      <c r="N2258" s="96"/>
      <c r="O2258" s="97">
        <f t="shared" si="140"/>
        <v>0</v>
      </c>
      <c r="P2258" s="97">
        <f t="shared" si="141"/>
        <v>0</v>
      </c>
      <c r="Q2258" s="97" cm="1">
        <f t="array" aca="1" ref="Q2258" ca="1">IF(I2258=0,0,$E2258*$I2258*(SUMPRODUCT((1-'Emission Factors'!$C$37)^ROW(INDIRECT("1:" &amp; 'Emission Factors'!$C$45-1)))+1))</f>
        <v>0</v>
      </c>
      <c r="R2258" s="176">
        <f ca="1">IFERROR((($O2258+$Q2258)*'Emission Factors'!$C$10)+($P2258*'Emission Factors'!$C$17),"")</f>
        <v>0</v>
      </c>
      <c r="S2258" s="146" t="str">
        <f t="shared" ca="1" si="142"/>
        <v>N/A</v>
      </c>
      <c r="T2258" s="98">
        <f ca="1">IFERROR((($O2258+$Q2258)*'Emission Factors'!$C$11)+($P2258*'Emission Factors'!$C$18),"")</f>
        <v>0</v>
      </c>
      <c r="U2258" s="98">
        <f ca="1">IFERROR((($O2258+$Q2258)*'Emission Factors'!$C$12)+($P2258*'Emission Factors'!$C$19),"")</f>
        <v>0</v>
      </c>
      <c r="V2258" s="98">
        <f ca="1">IFERROR((($O2258+$Q2258)*'Emission Factors'!$C$13)+($P2258*'Emission Factors'!$C$20),"")</f>
        <v>0</v>
      </c>
      <c r="W2258" s="147">
        <f ca="1">IFERROR(IF(N2258="Residential",($O2258+Q2258)*'Emission Factors'!$C$14+(P2258*'Emission Factors'!$C$21),($O2258+Q2258)*'Emission Factors'!$C$15+(P2258*'Emission Factors'!$C$22)),"")</f>
        <v>0</v>
      </c>
      <c r="X2258" s="97">
        <f t="shared" si="143"/>
        <v>0</v>
      </c>
    </row>
    <row r="2259" spans="2:24" x14ac:dyDescent="0.3">
      <c r="B2259" s="94"/>
      <c r="C2259" s="95"/>
      <c r="D2259" s="95"/>
      <c r="E2259" s="95"/>
      <c r="F2259" s="144"/>
      <c r="G2259" s="94"/>
      <c r="H2259" s="145"/>
      <c r="I2259" s="96"/>
      <c r="J2259" s="96"/>
      <c r="K2259" s="96"/>
      <c r="L2259" s="96"/>
      <c r="M2259" s="96"/>
      <c r="N2259" s="96"/>
      <c r="O2259" s="97">
        <f t="shared" si="140"/>
        <v>0</v>
      </c>
      <c r="P2259" s="97">
        <f t="shared" si="141"/>
        <v>0</v>
      </c>
      <c r="Q2259" s="97" cm="1">
        <f t="array" aca="1" ref="Q2259" ca="1">IF(I2259=0,0,$E2259*$I2259*(SUMPRODUCT((1-'Emission Factors'!$C$37)^ROW(INDIRECT("1:" &amp; 'Emission Factors'!$C$45-1)))+1))</f>
        <v>0</v>
      </c>
      <c r="R2259" s="176">
        <f ca="1">IFERROR((($O2259+$Q2259)*'Emission Factors'!$C$10)+($P2259*'Emission Factors'!$C$17),"")</f>
        <v>0</v>
      </c>
      <c r="S2259" s="146" t="str">
        <f t="shared" ca="1" si="142"/>
        <v>N/A</v>
      </c>
      <c r="T2259" s="98">
        <f ca="1">IFERROR((($O2259+$Q2259)*'Emission Factors'!$C$11)+($P2259*'Emission Factors'!$C$18),"")</f>
        <v>0</v>
      </c>
      <c r="U2259" s="98">
        <f ca="1">IFERROR((($O2259+$Q2259)*'Emission Factors'!$C$12)+($P2259*'Emission Factors'!$C$19),"")</f>
        <v>0</v>
      </c>
      <c r="V2259" s="98">
        <f ca="1">IFERROR((($O2259+$Q2259)*'Emission Factors'!$C$13)+($P2259*'Emission Factors'!$C$20),"")</f>
        <v>0</v>
      </c>
      <c r="W2259" s="147">
        <f ca="1">IFERROR(IF(N2259="Residential",($O2259+Q2259)*'Emission Factors'!$C$14+(P2259*'Emission Factors'!$C$21),($O2259+Q2259)*'Emission Factors'!$C$15+(P2259*'Emission Factors'!$C$22)),"")</f>
        <v>0</v>
      </c>
      <c r="X2259" s="97">
        <f t="shared" si="143"/>
        <v>0</v>
      </c>
    </row>
    <row r="2260" spans="2:24" x14ac:dyDescent="0.3">
      <c r="B2260" s="94"/>
      <c r="C2260" s="95"/>
      <c r="D2260" s="95"/>
      <c r="E2260" s="95"/>
      <c r="F2260" s="144"/>
      <c r="G2260" s="94"/>
      <c r="H2260" s="145"/>
      <c r="I2260" s="96"/>
      <c r="J2260" s="96"/>
      <c r="K2260" s="96"/>
      <c r="L2260" s="96"/>
      <c r="M2260" s="96"/>
      <c r="N2260" s="96"/>
      <c r="O2260" s="97">
        <f t="shared" si="140"/>
        <v>0</v>
      </c>
      <c r="P2260" s="97">
        <f t="shared" si="141"/>
        <v>0</v>
      </c>
      <c r="Q2260" s="97" cm="1">
        <f t="array" aca="1" ref="Q2260" ca="1">IF(I2260=0,0,$E2260*$I2260*(SUMPRODUCT((1-'Emission Factors'!$C$37)^ROW(INDIRECT("1:" &amp; 'Emission Factors'!$C$45-1)))+1))</f>
        <v>0</v>
      </c>
      <c r="R2260" s="176">
        <f ca="1">IFERROR((($O2260+$Q2260)*'Emission Factors'!$C$10)+($P2260*'Emission Factors'!$C$17),"")</f>
        <v>0</v>
      </c>
      <c r="S2260" s="146" t="str">
        <f t="shared" ca="1" si="142"/>
        <v>N/A</v>
      </c>
      <c r="T2260" s="98">
        <f ca="1">IFERROR((($O2260+$Q2260)*'Emission Factors'!$C$11)+($P2260*'Emission Factors'!$C$18),"")</f>
        <v>0</v>
      </c>
      <c r="U2260" s="98">
        <f ca="1">IFERROR((($O2260+$Q2260)*'Emission Factors'!$C$12)+($P2260*'Emission Factors'!$C$19),"")</f>
        <v>0</v>
      </c>
      <c r="V2260" s="98">
        <f ca="1">IFERROR((($O2260+$Q2260)*'Emission Factors'!$C$13)+($P2260*'Emission Factors'!$C$20),"")</f>
        <v>0</v>
      </c>
      <c r="W2260" s="147">
        <f ca="1">IFERROR(IF(N2260="Residential",($O2260+Q2260)*'Emission Factors'!$C$14+(P2260*'Emission Factors'!$C$21),($O2260+Q2260)*'Emission Factors'!$C$15+(P2260*'Emission Factors'!$C$22)),"")</f>
        <v>0</v>
      </c>
      <c r="X2260" s="97">
        <f t="shared" si="143"/>
        <v>0</v>
      </c>
    </row>
    <row r="2261" spans="2:24" x14ac:dyDescent="0.3">
      <c r="B2261" s="94"/>
      <c r="C2261" s="95"/>
      <c r="D2261" s="95"/>
      <c r="E2261" s="95"/>
      <c r="F2261" s="144"/>
      <c r="G2261" s="94"/>
      <c r="H2261" s="145"/>
      <c r="I2261" s="96"/>
      <c r="J2261" s="96"/>
      <c r="K2261" s="96"/>
      <c r="L2261" s="96"/>
      <c r="M2261" s="96"/>
      <c r="N2261" s="96"/>
      <c r="O2261" s="97">
        <f t="shared" si="140"/>
        <v>0</v>
      </c>
      <c r="P2261" s="97">
        <f t="shared" si="141"/>
        <v>0</v>
      </c>
      <c r="Q2261" s="97" cm="1">
        <f t="array" aca="1" ref="Q2261" ca="1">IF(I2261=0,0,$E2261*$I2261*(SUMPRODUCT((1-'Emission Factors'!$C$37)^ROW(INDIRECT("1:" &amp; 'Emission Factors'!$C$45-1)))+1))</f>
        <v>0</v>
      </c>
      <c r="R2261" s="176">
        <f ca="1">IFERROR((($O2261+$Q2261)*'Emission Factors'!$C$10)+($P2261*'Emission Factors'!$C$17),"")</f>
        <v>0</v>
      </c>
      <c r="S2261" s="146" t="str">
        <f t="shared" ca="1" si="142"/>
        <v>N/A</v>
      </c>
      <c r="T2261" s="98">
        <f ca="1">IFERROR((($O2261+$Q2261)*'Emission Factors'!$C$11)+($P2261*'Emission Factors'!$C$18),"")</f>
        <v>0</v>
      </c>
      <c r="U2261" s="98">
        <f ca="1">IFERROR((($O2261+$Q2261)*'Emission Factors'!$C$12)+($P2261*'Emission Factors'!$C$19),"")</f>
        <v>0</v>
      </c>
      <c r="V2261" s="98">
        <f ca="1">IFERROR((($O2261+$Q2261)*'Emission Factors'!$C$13)+($P2261*'Emission Factors'!$C$20),"")</f>
        <v>0</v>
      </c>
      <c r="W2261" s="147">
        <f ca="1">IFERROR(IF(N2261="Residential",($O2261+Q2261)*'Emission Factors'!$C$14+(P2261*'Emission Factors'!$C$21),($O2261+Q2261)*'Emission Factors'!$C$15+(P2261*'Emission Factors'!$C$22)),"")</f>
        <v>0</v>
      </c>
      <c r="X2261" s="97">
        <f t="shared" si="143"/>
        <v>0</v>
      </c>
    </row>
    <row r="2262" spans="2:24" x14ac:dyDescent="0.3">
      <c r="B2262" s="94"/>
      <c r="C2262" s="95"/>
      <c r="D2262" s="95"/>
      <c r="E2262" s="95"/>
      <c r="F2262" s="144"/>
      <c r="G2262" s="94"/>
      <c r="H2262" s="145"/>
      <c r="I2262" s="96"/>
      <c r="J2262" s="96"/>
      <c r="K2262" s="96"/>
      <c r="L2262" s="96"/>
      <c r="M2262" s="96"/>
      <c r="N2262" s="96"/>
      <c r="O2262" s="97">
        <f t="shared" si="140"/>
        <v>0</v>
      </c>
      <c r="P2262" s="97">
        <f t="shared" si="141"/>
        <v>0</v>
      </c>
      <c r="Q2262" s="97" cm="1">
        <f t="array" aca="1" ref="Q2262" ca="1">IF(I2262=0,0,$E2262*$I2262*(SUMPRODUCT((1-'Emission Factors'!$C$37)^ROW(INDIRECT("1:" &amp; 'Emission Factors'!$C$45-1)))+1))</f>
        <v>0</v>
      </c>
      <c r="R2262" s="176">
        <f ca="1">IFERROR((($O2262+$Q2262)*'Emission Factors'!$C$10)+($P2262*'Emission Factors'!$C$17),"")</f>
        <v>0</v>
      </c>
      <c r="S2262" s="146" t="str">
        <f t="shared" ca="1" si="142"/>
        <v>N/A</v>
      </c>
      <c r="T2262" s="98">
        <f ca="1">IFERROR((($O2262+$Q2262)*'Emission Factors'!$C$11)+($P2262*'Emission Factors'!$C$18),"")</f>
        <v>0</v>
      </c>
      <c r="U2262" s="98">
        <f ca="1">IFERROR((($O2262+$Q2262)*'Emission Factors'!$C$12)+($P2262*'Emission Factors'!$C$19),"")</f>
        <v>0</v>
      </c>
      <c r="V2262" s="98">
        <f ca="1">IFERROR((($O2262+$Q2262)*'Emission Factors'!$C$13)+($P2262*'Emission Factors'!$C$20),"")</f>
        <v>0</v>
      </c>
      <c r="W2262" s="147">
        <f ca="1">IFERROR(IF(N2262="Residential",($O2262+Q2262)*'Emission Factors'!$C$14+(P2262*'Emission Factors'!$C$21),($O2262+Q2262)*'Emission Factors'!$C$15+(P2262*'Emission Factors'!$C$22)),"")</f>
        <v>0</v>
      </c>
      <c r="X2262" s="97">
        <f t="shared" si="143"/>
        <v>0</v>
      </c>
    </row>
    <row r="2263" spans="2:24" x14ac:dyDescent="0.3">
      <c r="B2263" s="94"/>
      <c r="C2263" s="95"/>
      <c r="D2263" s="95"/>
      <c r="E2263" s="95"/>
      <c r="F2263" s="144"/>
      <c r="G2263" s="94"/>
      <c r="H2263" s="145"/>
      <c r="I2263" s="96"/>
      <c r="J2263" s="96"/>
      <c r="K2263" s="96"/>
      <c r="L2263" s="96"/>
      <c r="M2263" s="96"/>
      <c r="N2263" s="96"/>
      <c r="O2263" s="97">
        <f t="shared" si="140"/>
        <v>0</v>
      </c>
      <c r="P2263" s="97">
        <f t="shared" si="141"/>
        <v>0</v>
      </c>
      <c r="Q2263" s="97" cm="1">
        <f t="array" aca="1" ref="Q2263" ca="1">IF(I2263=0,0,$E2263*$I2263*(SUMPRODUCT((1-'Emission Factors'!$C$37)^ROW(INDIRECT("1:" &amp; 'Emission Factors'!$C$45-1)))+1))</f>
        <v>0</v>
      </c>
      <c r="R2263" s="176">
        <f ca="1">IFERROR((($O2263+$Q2263)*'Emission Factors'!$C$10)+($P2263*'Emission Factors'!$C$17),"")</f>
        <v>0</v>
      </c>
      <c r="S2263" s="146" t="str">
        <f t="shared" ca="1" si="142"/>
        <v>N/A</v>
      </c>
      <c r="T2263" s="98">
        <f ca="1">IFERROR((($O2263+$Q2263)*'Emission Factors'!$C$11)+($P2263*'Emission Factors'!$C$18),"")</f>
        <v>0</v>
      </c>
      <c r="U2263" s="98">
        <f ca="1">IFERROR((($O2263+$Q2263)*'Emission Factors'!$C$12)+($P2263*'Emission Factors'!$C$19),"")</f>
        <v>0</v>
      </c>
      <c r="V2263" s="98">
        <f ca="1">IFERROR((($O2263+$Q2263)*'Emission Factors'!$C$13)+($P2263*'Emission Factors'!$C$20),"")</f>
        <v>0</v>
      </c>
      <c r="W2263" s="147">
        <f ca="1">IFERROR(IF(N2263="Residential",($O2263+Q2263)*'Emission Factors'!$C$14+(P2263*'Emission Factors'!$C$21),($O2263+Q2263)*'Emission Factors'!$C$15+(P2263*'Emission Factors'!$C$22)),"")</f>
        <v>0</v>
      </c>
      <c r="X2263" s="97">
        <f t="shared" si="143"/>
        <v>0</v>
      </c>
    </row>
    <row r="2264" spans="2:24" x14ac:dyDescent="0.3">
      <c r="B2264" s="94"/>
      <c r="C2264" s="95"/>
      <c r="D2264" s="95"/>
      <c r="E2264" s="95"/>
      <c r="F2264" s="144"/>
      <c r="G2264" s="94"/>
      <c r="H2264" s="145"/>
      <c r="I2264" s="96"/>
      <c r="J2264" s="96"/>
      <c r="K2264" s="96"/>
      <c r="L2264" s="96"/>
      <c r="M2264" s="96"/>
      <c r="N2264" s="96"/>
      <c r="O2264" s="97">
        <f t="shared" si="140"/>
        <v>0</v>
      </c>
      <c r="P2264" s="97">
        <f t="shared" si="141"/>
        <v>0</v>
      </c>
      <c r="Q2264" s="97" cm="1">
        <f t="array" aca="1" ref="Q2264" ca="1">IF(I2264=0,0,$E2264*$I2264*(SUMPRODUCT((1-'Emission Factors'!$C$37)^ROW(INDIRECT("1:" &amp; 'Emission Factors'!$C$45-1)))+1))</f>
        <v>0</v>
      </c>
      <c r="R2264" s="176">
        <f ca="1">IFERROR((($O2264+$Q2264)*'Emission Factors'!$C$10)+($P2264*'Emission Factors'!$C$17),"")</f>
        <v>0</v>
      </c>
      <c r="S2264" s="146" t="str">
        <f t="shared" ca="1" si="142"/>
        <v>N/A</v>
      </c>
      <c r="T2264" s="98">
        <f ca="1">IFERROR((($O2264+$Q2264)*'Emission Factors'!$C$11)+($P2264*'Emission Factors'!$C$18),"")</f>
        <v>0</v>
      </c>
      <c r="U2264" s="98">
        <f ca="1">IFERROR((($O2264+$Q2264)*'Emission Factors'!$C$12)+($P2264*'Emission Factors'!$C$19),"")</f>
        <v>0</v>
      </c>
      <c r="V2264" s="98">
        <f ca="1">IFERROR((($O2264+$Q2264)*'Emission Factors'!$C$13)+($P2264*'Emission Factors'!$C$20),"")</f>
        <v>0</v>
      </c>
      <c r="W2264" s="147">
        <f ca="1">IFERROR(IF(N2264="Residential",($O2264+Q2264)*'Emission Factors'!$C$14+(P2264*'Emission Factors'!$C$21),($O2264+Q2264)*'Emission Factors'!$C$15+(P2264*'Emission Factors'!$C$22)),"")</f>
        <v>0</v>
      </c>
      <c r="X2264" s="97">
        <f t="shared" si="143"/>
        <v>0</v>
      </c>
    </row>
    <row r="2265" spans="2:24" x14ac:dyDescent="0.3">
      <c r="B2265" s="94"/>
      <c r="C2265" s="95"/>
      <c r="D2265" s="95"/>
      <c r="E2265" s="95"/>
      <c r="F2265" s="144"/>
      <c r="G2265" s="94"/>
      <c r="H2265" s="145"/>
      <c r="I2265" s="96"/>
      <c r="J2265" s="96"/>
      <c r="K2265" s="96"/>
      <c r="L2265" s="96"/>
      <c r="M2265" s="96"/>
      <c r="N2265" s="96"/>
      <c r="O2265" s="97">
        <f t="shared" si="140"/>
        <v>0</v>
      </c>
      <c r="P2265" s="97">
        <f t="shared" si="141"/>
        <v>0</v>
      </c>
      <c r="Q2265" s="97" cm="1">
        <f t="array" aca="1" ref="Q2265" ca="1">IF(I2265=0,0,$E2265*$I2265*(SUMPRODUCT((1-'Emission Factors'!$C$37)^ROW(INDIRECT("1:" &amp; 'Emission Factors'!$C$45-1)))+1))</f>
        <v>0</v>
      </c>
      <c r="R2265" s="176">
        <f ca="1">IFERROR((($O2265+$Q2265)*'Emission Factors'!$C$10)+($P2265*'Emission Factors'!$C$17),"")</f>
        <v>0</v>
      </c>
      <c r="S2265" s="146" t="str">
        <f t="shared" ca="1" si="142"/>
        <v>N/A</v>
      </c>
      <c r="T2265" s="98">
        <f ca="1">IFERROR((($O2265+$Q2265)*'Emission Factors'!$C$11)+($P2265*'Emission Factors'!$C$18),"")</f>
        <v>0</v>
      </c>
      <c r="U2265" s="98">
        <f ca="1">IFERROR((($O2265+$Q2265)*'Emission Factors'!$C$12)+($P2265*'Emission Factors'!$C$19),"")</f>
        <v>0</v>
      </c>
      <c r="V2265" s="98">
        <f ca="1">IFERROR((($O2265+$Q2265)*'Emission Factors'!$C$13)+($P2265*'Emission Factors'!$C$20),"")</f>
        <v>0</v>
      </c>
      <c r="W2265" s="147">
        <f ca="1">IFERROR(IF(N2265="Residential",($O2265+Q2265)*'Emission Factors'!$C$14+(P2265*'Emission Factors'!$C$21),($O2265+Q2265)*'Emission Factors'!$C$15+(P2265*'Emission Factors'!$C$22)),"")</f>
        <v>0</v>
      </c>
      <c r="X2265" s="97">
        <f t="shared" si="143"/>
        <v>0</v>
      </c>
    </row>
    <row r="2266" spans="2:24" x14ac:dyDescent="0.3">
      <c r="B2266" s="94"/>
      <c r="C2266" s="95"/>
      <c r="D2266" s="95"/>
      <c r="E2266" s="95"/>
      <c r="F2266" s="144"/>
      <c r="G2266" s="94"/>
      <c r="H2266" s="145"/>
      <c r="I2266" s="96"/>
      <c r="J2266" s="96"/>
      <c r="K2266" s="96"/>
      <c r="L2266" s="96"/>
      <c r="M2266" s="96"/>
      <c r="N2266" s="96"/>
      <c r="O2266" s="97">
        <f t="shared" si="140"/>
        <v>0</v>
      </c>
      <c r="P2266" s="97">
        <f t="shared" si="141"/>
        <v>0</v>
      </c>
      <c r="Q2266" s="97" cm="1">
        <f t="array" aca="1" ref="Q2266" ca="1">IF(I2266=0,0,$E2266*$I2266*(SUMPRODUCT((1-'Emission Factors'!$C$37)^ROW(INDIRECT("1:" &amp; 'Emission Factors'!$C$45-1)))+1))</f>
        <v>0</v>
      </c>
      <c r="R2266" s="176">
        <f ca="1">IFERROR((($O2266+$Q2266)*'Emission Factors'!$C$10)+($P2266*'Emission Factors'!$C$17),"")</f>
        <v>0</v>
      </c>
      <c r="S2266" s="146" t="str">
        <f t="shared" ca="1" si="142"/>
        <v>N/A</v>
      </c>
      <c r="T2266" s="98">
        <f ca="1">IFERROR((($O2266+$Q2266)*'Emission Factors'!$C$11)+($P2266*'Emission Factors'!$C$18),"")</f>
        <v>0</v>
      </c>
      <c r="U2266" s="98">
        <f ca="1">IFERROR((($O2266+$Q2266)*'Emission Factors'!$C$12)+($P2266*'Emission Factors'!$C$19),"")</f>
        <v>0</v>
      </c>
      <c r="V2266" s="98">
        <f ca="1">IFERROR((($O2266+$Q2266)*'Emission Factors'!$C$13)+($P2266*'Emission Factors'!$C$20),"")</f>
        <v>0</v>
      </c>
      <c r="W2266" s="147">
        <f ca="1">IFERROR(IF(N2266="Residential",($O2266+Q2266)*'Emission Factors'!$C$14+(P2266*'Emission Factors'!$C$21),($O2266+Q2266)*'Emission Factors'!$C$15+(P2266*'Emission Factors'!$C$22)),"")</f>
        <v>0</v>
      </c>
      <c r="X2266" s="97">
        <f t="shared" si="143"/>
        <v>0</v>
      </c>
    </row>
    <row r="2267" spans="2:24" x14ac:dyDescent="0.3">
      <c r="B2267" s="94"/>
      <c r="C2267" s="95"/>
      <c r="D2267" s="95"/>
      <c r="E2267" s="95"/>
      <c r="F2267" s="144"/>
      <c r="G2267" s="94"/>
      <c r="H2267" s="145"/>
      <c r="I2267" s="96"/>
      <c r="J2267" s="96"/>
      <c r="K2267" s="96"/>
      <c r="L2267" s="96"/>
      <c r="M2267" s="96"/>
      <c r="N2267" s="96"/>
      <c r="O2267" s="97">
        <f t="shared" si="140"/>
        <v>0</v>
      </c>
      <c r="P2267" s="97">
        <f t="shared" si="141"/>
        <v>0</v>
      </c>
      <c r="Q2267" s="97" cm="1">
        <f t="array" aca="1" ref="Q2267" ca="1">IF(I2267=0,0,$E2267*$I2267*(SUMPRODUCT((1-'Emission Factors'!$C$37)^ROW(INDIRECT("1:" &amp; 'Emission Factors'!$C$45-1)))+1))</f>
        <v>0</v>
      </c>
      <c r="R2267" s="176">
        <f ca="1">IFERROR((($O2267+$Q2267)*'Emission Factors'!$C$10)+($P2267*'Emission Factors'!$C$17),"")</f>
        <v>0</v>
      </c>
      <c r="S2267" s="146" t="str">
        <f t="shared" ca="1" si="142"/>
        <v>N/A</v>
      </c>
      <c r="T2267" s="98">
        <f ca="1">IFERROR((($O2267+$Q2267)*'Emission Factors'!$C$11)+($P2267*'Emission Factors'!$C$18),"")</f>
        <v>0</v>
      </c>
      <c r="U2267" s="98">
        <f ca="1">IFERROR((($O2267+$Q2267)*'Emission Factors'!$C$12)+($P2267*'Emission Factors'!$C$19),"")</f>
        <v>0</v>
      </c>
      <c r="V2267" s="98">
        <f ca="1">IFERROR((($O2267+$Q2267)*'Emission Factors'!$C$13)+($P2267*'Emission Factors'!$C$20),"")</f>
        <v>0</v>
      </c>
      <c r="W2267" s="147">
        <f ca="1">IFERROR(IF(N2267="Residential",($O2267+Q2267)*'Emission Factors'!$C$14+(P2267*'Emission Factors'!$C$21),($O2267+Q2267)*'Emission Factors'!$C$15+(P2267*'Emission Factors'!$C$22)),"")</f>
        <v>0</v>
      </c>
      <c r="X2267" s="97">
        <f t="shared" si="143"/>
        <v>0</v>
      </c>
    </row>
    <row r="2268" spans="2:24" x14ac:dyDescent="0.3">
      <c r="B2268" s="94"/>
      <c r="C2268" s="95"/>
      <c r="D2268" s="95"/>
      <c r="E2268" s="95"/>
      <c r="F2268" s="144"/>
      <c r="G2268" s="94"/>
      <c r="H2268" s="145"/>
      <c r="I2268" s="96"/>
      <c r="J2268" s="96"/>
      <c r="K2268" s="96"/>
      <c r="L2268" s="96"/>
      <c r="M2268" s="96"/>
      <c r="N2268" s="96"/>
      <c r="O2268" s="97">
        <f t="shared" si="140"/>
        <v>0</v>
      </c>
      <c r="P2268" s="97">
        <f t="shared" si="141"/>
        <v>0</v>
      </c>
      <c r="Q2268" s="97" cm="1">
        <f t="array" aca="1" ref="Q2268" ca="1">IF(I2268=0,0,$E2268*$I2268*(SUMPRODUCT((1-'Emission Factors'!$C$37)^ROW(INDIRECT("1:" &amp; 'Emission Factors'!$C$45-1)))+1))</f>
        <v>0</v>
      </c>
      <c r="R2268" s="176">
        <f ca="1">IFERROR((($O2268+$Q2268)*'Emission Factors'!$C$10)+($P2268*'Emission Factors'!$C$17),"")</f>
        <v>0</v>
      </c>
      <c r="S2268" s="146" t="str">
        <f t="shared" ca="1" si="142"/>
        <v>N/A</v>
      </c>
      <c r="T2268" s="98">
        <f ca="1">IFERROR((($O2268+$Q2268)*'Emission Factors'!$C$11)+($P2268*'Emission Factors'!$C$18),"")</f>
        <v>0</v>
      </c>
      <c r="U2268" s="98">
        <f ca="1">IFERROR((($O2268+$Q2268)*'Emission Factors'!$C$12)+($P2268*'Emission Factors'!$C$19),"")</f>
        <v>0</v>
      </c>
      <c r="V2268" s="98">
        <f ca="1">IFERROR((($O2268+$Q2268)*'Emission Factors'!$C$13)+($P2268*'Emission Factors'!$C$20),"")</f>
        <v>0</v>
      </c>
      <c r="W2268" s="147">
        <f ca="1">IFERROR(IF(N2268="Residential",($O2268+Q2268)*'Emission Factors'!$C$14+(P2268*'Emission Factors'!$C$21),($O2268+Q2268)*'Emission Factors'!$C$15+(P2268*'Emission Factors'!$C$22)),"")</f>
        <v>0</v>
      </c>
      <c r="X2268" s="97">
        <f t="shared" si="143"/>
        <v>0</v>
      </c>
    </row>
    <row r="2269" spans="2:24" x14ac:dyDescent="0.3">
      <c r="B2269" s="94"/>
      <c r="C2269" s="95"/>
      <c r="D2269" s="95"/>
      <c r="E2269" s="95"/>
      <c r="F2269" s="144"/>
      <c r="G2269" s="94"/>
      <c r="H2269" s="145"/>
      <c r="I2269" s="96"/>
      <c r="J2269" s="96"/>
      <c r="K2269" s="96"/>
      <c r="L2269" s="96"/>
      <c r="M2269" s="96"/>
      <c r="N2269" s="96"/>
      <c r="O2269" s="97">
        <f t="shared" si="140"/>
        <v>0</v>
      </c>
      <c r="P2269" s="97">
        <f t="shared" si="141"/>
        <v>0</v>
      </c>
      <c r="Q2269" s="97" cm="1">
        <f t="array" aca="1" ref="Q2269" ca="1">IF(I2269=0,0,$E2269*$I2269*(SUMPRODUCT((1-'Emission Factors'!$C$37)^ROW(INDIRECT("1:" &amp; 'Emission Factors'!$C$45-1)))+1))</f>
        <v>0</v>
      </c>
      <c r="R2269" s="176">
        <f ca="1">IFERROR((($O2269+$Q2269)*'Emission Factors'!$C$10)+($P2269*'Emission Factors'!$C$17),"")</f>
        <v>0</v>
      </c>
      <c r="S2269" s="146" t="str">
        <f t="shared" ca="1" si="142"/>
        <v>N/A</v>
      </c>
      <c r="T2269" s="98">
        <f ca="1">IFERROR((($O2269+$Q2269)*'Emission Factors'!$C$11)+($P2269*'Emission Factors'!$C$18),"")</f>
        <v>0</v>
      </c>
      <c r="U2269" s="98">
        <f ca="1">IFERROR((($O2269+$Q2269)*'Emission Factors'!$C$12)+($P2269*'Emission Factors'!$C$19),"")</f>
        <v>0</v>
      </c>
      <c r="V2269" s="98">
        <f ca="1">IFERROR((($O2269+$Q2269)*'Emission Factors'!$C$13)+($P2269*'Emission Factors'!$C$20),"")</f>
        <v>0</v>
      </c>
      <c r="W2269" s="147">
        <f ca="1">IFERROR(IF(N2269="Residential",($O2269+Q2269)*'Emission Factors'!$C$14+(P2269*'Emission Factors'!$C$21),($O2269+Q2269)*'Emission Factors'!$C$15+(P2269*'Emission Factors'!$C$22)),"")</f>
        <v>0</v>
      </c>
      <c r="X2269" s="97">
        <f t="shared" si="143"/>
        <v>0</v>
      </c>
    </row>
    <row r="2270" spans="2:24" x14ac:dyDescent="0.3">
      <c r="B2270" s="94"/>
      <c r="C2270" s="95"/>
      <c r="D2270" s="95"/>
      <c r="E2270" s="95"/>
      <c r="F2270" s="144"/>
      <c r="G2270" s="94"/>
      <c r="H2270" s="145"/>
      <c r="I2270" s="96"/>
      <c r="J2270" s="96"/>
      <c r="K2270" s="96"/>
      <c r="L2270" s="96"/>
      <c r="M2270" s="96"/>
      <c r="N2270" s="96"/>
      <c r="O2270" s="97">
        <f t="shared" si="140"/>
        <v>0</v>
      </c>
      <c r="P2270" s="97">
        <f t="shared" si="141"/>
        <v>0</v>
      </c>
      <c r="Q2270" s="97" cm="1">
        <f t="array" aca="1" ref="Q2270" ca="1">IF(I2270=0,0,$E2270*$I2270*(SUMPRODUCT((1-'Emission Factors'!$C$37)^ROW(INDIRECT("1:" &amp; 'Emission Factors'!$C$45-1)))+1))</f>
        <v>0</v>
      </c>
      <c r="R2270" s="176">
        <f ca="1">IFERROR((($O2270+$Q2270)*'Emission Factors'!$C$10)+($P2270*'Emission Factors'!$C$17),"")</f>
        <v>0</v>
      </c>
      <c r="S2270" s="146" t="str">
        <f t="shared" ca="1" si="142"/>
        <v>N/A</v>
      </c>
      <c r="T2270" s="98">
        <f ca="1">IFERROR((($O2270+$Q2270)*'Emission Factors'!$C$11)+($P2270*'Emission Factors'!$C$18),"")</f>
        <v>0</v>
      </c>
      <c r="U2270" s="98">
        <f ca="1">IFERROR((($O2270+$Q2270)*'Emission Factors'!$C$12)+($P2270*'Emission Factors'!$C$19),"")</f>
        <v>0</v>
      </c>
      <c r="V2270" s="98">
        <f ca="1">IFERROR((($O2270+$Q2270)*'Emission Factors'!$C$13)+($P2270*'Emission Factors'!$C$20),"")</f>
        <v>0</v>
      </c>
      <c r="W2270" s="147">
        <f ca="1">IFERROR(IF(N2270="Residential",($O2270+Q2270)*'Emission Factors'!$C$14+(P2270*'Emission Factors'!$C$21),($O2270+Q2270)*'Emission Factors'!$C$15+(P2270*'Emission Factors'!$C$22)),"")</f>
        <v>0</v>
      </c>
      <c r="X2270" s="97">
        <f t="shared" si="143"/>
        <v>0</v>
      </c>
    </row>
    <row r="2271" spans="2:24" x14ac:dyDescent="0.3">
      <c r="B2271" s="94"/>
      <c r="C2271" s="95"/>
      <c r="D2271" s="95"/>
      <c r="E2271" s="95"/>
      <c r="F2271" s="144"/>
      <c r="G2271" s="94"/>
      <c r="H2271" s="145"/>
      <c r="I2271" s="96"/>
      <c r="J2271" s="96"/>
      <c r="K2271" s="96"/>
      <c r="L2271" s="96"/>
      <c r="M2271" s="96"/>
      <c r="N2271" s="96"/>
      <c r="O2271" s="97">
        <f t="shared" si="140"/>
        <v>0</v>
      </c>
      <c r="P2271" s="97">
        <f t="shared" si="141"/>
        <v>0</v>
      </c>
      <c r="Q2271" s="97" cm="1">
        <f t="array" aca="1" ref="Q2271" ca="1">IF(I2271=0,0,$E2271*$I2271*(SUMPRODUCT((1-'Emission Factors'!$C$37)^ROW(INDIRECT("1:" &amp; 'Emission Factors'!$C$45-1)))+1))</f>
        <v>0</v>
      </c>
      <c r="R2271" s="176">
        <f ca="1">IFERROR((($O2271+$Q2271)*'Emission Factors'!$C$10)+($P2271*'Emission Factors'!$C$17),"")</f>
        <v>0</v>
      </c>
      <c r="S2271" s="146" t="str">
        <f t="shared" ca="1" si="142"/>
        <v>N/A</v>
      </c>
      <c r="T2271" s="98">
        <f ca="1">IFERROR((($O2271+$Q2271)*'Emission Factors'!$C$11)+($P2271*'Emission Factors'!$C$18),"")</f>
        <v>0</v>
      </c>
      <c r="U2271" s="98">
        <f ca="1">IFERROR((($O2271+$Q2271)*'Emission Factors'!$C$12)+($P2271*'Emission Factors'!$C$19),"")</f>
        <v>0</v>
      </c>
      <c r="V2271" s="98">
        <f ca="1">IFERROR((($O2271+$Q2271)*'Emission Factors'!$C$13)+($P2271*'Emission Factors'!$C$20),"")</f>
        <v>0</v>
      </c>
      <c r="W2271" s="147">
        <f ca="1">IFERROR(IF(N2271="Residential",($O2271+Q2271)*'Emission Factors'!$C$14+(P2271*'Emission Factors'!$C$21),($O2271+Q2271)*'Emission Factors'!$C$15+(P2271*'Emission Factors'!$C$22)),"")</f>
        <v>0</v>
      </c>
      <c r="X2271" s="97">
        <f t="shared" si="143"/>
        <v>0</v>
      </c>
    </row>
    <row r="2272" spans="2:24" x14ac:dyDescent="0.3">
      <c r="B2272" s="94"/>
      <c r="C2272" s="95"/>
      <c r="D2272" s="95"/>
      <c r="E2272" s="95"/>
      <c r="F2272" s="144"/>
      <c r="G2272" s="94"/>
      <c r="H2272" s="145"/>
      <c r="I2272" s="96"/>
      <c r="J2272" s="96"/>
      <c r="K2272" s="96"/>
      <c r="L2272" s="96"/>
      <c r="M2272" s="96"/>
      <c r="N2272" s="96"/>
      <c r="O2272" s="97">
        <f t="shared" si="140"/>
        <v>0</v>
      </c>
      <c r="P2272" s="97">
        <f t="shared" si="141"/>
        <v>0</v>
      </c>
      <c r="Q2272" s="97" cm="1">
        <f t="array" aca="1" ref="Q2272" ca="1">IF(I2272=0,0,$E2272*$I2272*(SUMPRODUCT((1-'Emission Factors'!$C$37)^ROW(INDIRECT("1:" &amp; 'Emission Factors'!$C$45-1)))+1))</f>
        <v>0</v>
      </c>
      <c r="R2272" s="176">
        <f ca="1">IFERROR((($O2272+$Q2272)*'Emission Factors'!$C$10)+($P2272*'Emission Factors'!$C$17),"")</f>
        <v>0</v>
      </c>
      <c r="S2272" s="146" t="str">
        <f t="shared" ca="1" si="142"/>
        <v>N/A</v>
      </c>
      <c r="T2272" s="98">
        <f ca="1">IFERROR((($O2272+$Q2272)*'Emission Factors'!$C$11)+($P2272*'Emission Factors'!$C$18),"")</f>
        <v>0</v>
      </c>
      <c r="U2272" s="98">
        <f ca="1">IFERROR((($O2272+$Q2272)*'Emission Factors'!$C$12)+($P2272*'Emission Factors'!$C$19),"")</f>
        <v>0</v>
      </c>
      <c r="V2272" s="98">
        <f ca="1">IFERROR((($O2272+$Q2272)*'Emission Factors'!$C$13)+($P2272*'Emission Factors'!$C$20),"")</f>
        <v>0</v>
      </c>
      <c r="W2272" s="147">
        <f ca="1">IFERROR(IF(N2272="Residential",($O2272+Q2272)*'Emission Factors'!$C$14+(P2272*'Emission Factors'!$C$21),($O2272+Q2272)*'Emission Factors'!$C$15+(P2272*'Emission Factors'!$C$22)),"")</f>
        <v>0</v>
      </c>
      <c r="X2272" s="97">
        <f t="shared" si="143"/>
        <v>0</v>
      </c>
    </row>
    <row r="2273" spans="2:24" x14ac:dyDescent="0.3">
      <c r="B2273" s="94"/>
      <c r="C2273" s="95"/>
      <c r="D2273" s="95"/>
      <c r="E2273" s="95"/>
      <c r="F2273" s="144"/>
      <c r="G2273" s="94"/>
      <c r="H2273" s="145"/>
      <c r="I2273" s="96"/>
      <c r="J2273" s="96"/>
      <c r="K2273" s="96"/>
      <c r="L2273" s="96"/>
      <c r="M2273" s="96"/>
      <c r="N2273" s="96"/>
      <c r="O2273" s="97">
        <f t="shared" si="140"/>
        <v>0</v>
      </c>
      <c r="P2273" s="97">
        <f t="shared" si="141"/>
        <v>0</v>
      </c>
      <c r="Q2273" s="97" cm="1">
        <f t="array" aca="1" ref="Q2273" ca="1">IF(I2273=0,0,$E2273*$I2273*(SUMPRODUCT((1-'Emission Factors'!$C$37)^ROW(INDIRECT("1:" &amp; 'Emission Factors'!$C$45-1)))+1))</f>
        <v>0</v>
      </c>
      <c r="R2273" s="176">
        <f ca="1">IFERROR((($O2273+$Q2273)*'Emission Factors'!$C$10)+($P2273*'Emission Factors'!$C$17),"")</f>
        <v>0</v>
      </c>
      <c r="S2273" s="146" t="str">
        <f t="shared" ca="1" si="142"/>
        <v>N/A</v>
      </c>
      <c r="T2273" s="98">
        <f ca="1">IFERROR((($O2273+$Q2273)*'Emission Factors'!$C$11)+($P2273*'Emission Factors'!$C$18),"")</f>
        <v>0</v>
      </c>
      <c r="U2273" s="98">
        <f ca="1">IFERROR((($O2273+$Q2273)*'Emission Factors'!$C$12)+($P2273*'Emission Factors'!$C$19),"")</f>
        <v>0</v>
      </c>
      <c r="V2273" s="98">
        <f ca="1">IFERROR((($O2273+$Q2273)*'Emission Factors'!$C$13)+($P2273*'Emission Factors'!$C$20),"")</f>
        <v>0</v>
      </c>
      <c r="W2273" s="147">
        <f ca="1">IFERROR(IF(N2273="Residential",($O2273+Q2273)*'Emission Factors'!$C$14+(P2273*'Emission Factors'!$C$21),($O2273+Q2273)*'Emission Factors'!$C$15+(P2273*'Emission Factors'!$C$22)),"")</f>
        <v>0</v>
      </c>
      <c r="X2273" s="97">
        <f t="shared" si="143"/>
        <v>0</v>
      </c>
    </row>
    <row r="2274" spans="2:24" x14ac:dyDescent="0.3">
      <c r="B2274" s="94"/>
      <c r="C2274" s="95"/>
      <c r="D2274" s="95"/>
      <c r="E2274" s="95"/>
      <c r="F2274" s="144"/>
      <c r="G2274" s="94"/>
      <c r="H2274" s="145"/>
      <c r="I2274" s="96"/>
      <c r="J2274" s="96"/>
      <c r="K2274" s="96"/>
      <c r="L2274" s="96"/>
      <c r="M2274" s="96"/>
      <c r="N2274" s="96"/>
      <c r="O2274" s="97">
        <f t="shared" si="140"/>
        <v>0</v>
      </c>
      <c r="P2274" s="97">
        <f t="shared" si="141"/>
        <v>0</v>
      </c>
      <c r="Q2274" s="97" cm="1">
        <f t="array" aca="1" ref="Q2274" ca="1">IF(I2274=0,0,$E2274*$I2274*(SUMPRODUCT((1-'Emission Factors'!$C$37)^ROW(INDIRECT("1:" &amp; 'Emission Factors'!$C$45-1)))+1))</f>
        <v>0</v>
      </c>
      <c r="R2274" s="176">
        <f ca="1">IFERROR((($O2274+$Q2274)*'Emission Factors'!$C$10)+($P2274*'Emission Factors'!$C$17),"")</f>
        <v>0</v>
      </c>
      <c r="S2274" s="146" t="str">
        <f t="shared" ca="1" si="142"/>
        <v>N/A</v>
      </c>
      <c r="T2274" s="98">
        <f ca="1">IFERROR((($O2274+$Q2274)*'Emission Factors'!$C$11)+($P2274*'Emission Factors'!$C$18),"")</f>
        <v>0</v>
      </c>
      <c r="U2274" s="98">
        <f ca="1">IFERROR((($O2274+$Q2274)*'Emission Factors'!$C$12)+($P2274*'Emission Factors'!$C$19),"")</f>
        <v>0</v>
      </c>
      <c r="V2274" s="98">
        <f ca="1">IFERROR((($O2274+$Q2274)*'Emission Factors'!$C$13)+($P2274*'Emission Factors'!$C$20),"")</f>
        <v>0</v>
      </c>
      <c r="W2274" s="147">
        <f ca="1">IFERROR(IF(N2274="Residential",($O2274+Q2274)*'Emission Factors'!$C$14+(P2274*'Emission Factors'!$C$21),($O2274+Q2274)*'Emission Factors'!$C$15+(P2274*'Emission Factors'!$C$22)),"")</f>
        <v>0</v>
      </c>
      <c r="X2274" s="97">
        <f t="shared" si="143"/>
        <v>0</v>
      </c>
    </row>
    <row r="2275" spans="2:24" x14ac:dyDescent="0.3">
      <c r="B2275" s="94"/>
      <c r="C2275" s="95"/>
      <c r="D2275" s="95"/>
      <c r="E2275" s="95"/>
      <c r="F2275" s="144"/>
      <c r="G2275" s="94"/>
      <c r="H2275" s="145"/>
      <c r="I2275" s="96"/>
      <c r="J2275" s="96"/>
      <c r="K2275" s="96"/>
      <c r="L2275" s="96"/>
      <c r="M2275" s="96"/>
      <c r="N2275" s="96"/>
      <c r="O2275" s="97">
        <f t="shared" si="140"/>
        <v>0</v>
      </c>
      <c r="P2275" s="97">
        <f t="shared" si="141"/>
        <v>0</v>
      </c>
      <c r="Q2275" s="97" cm="1">
        <f t="array" aca="1" ref="Q2275" ca="1">IF(I2275=0,0,$E2275*$I2275*(SUMPRODUCT((1-'Emission Factors'!$C$37)^ROW(INDIRECT("1:" &amp; 'Emission Factors'!$C$45-1)))+1))</f>
        <v>0</v>
      </c>
      <c r="R2275" s="176">
        <f ca="1">IFERROR((($O2275+$Q2275)*'Emission Factors'!$C$10)+($P2275*'Emission Factors'!$C$17),"")</f>
        <v>0</v>
      </c>
      <c r="S2275" s="146" t="str">
        <f t="shared" ca="1" si="142"/>
        <v>N/A</v>
      </c>
      <c r="T2275" s="98">
        <f ca="1">IFERROR((($O2275+$Q2275)*'Emission Factors'!$C$11)+($P2275*'Emission Factors'!$C$18),"")</f>
        <v>0</v>
      </c>
      <c r="U2275" s="98">
        <f ca="1">IFERROR((($O2275+$Q2275)*'Emission Factors'!$C$12)+($P2275*'Emission Factors'!$C$19),"")</f>
        <v>0</v>
      </c>
      <c r="V2275" s="98">
        <f ca="1">IFERROR((($O2275+$Q2275)*'Emission Factors'!$C$13)+($P2275*'Emission Factors'!$C$20),"")</f>
        <v>0</v>
      </c>
      <c r="W2275" s="147">
        <f ca="1">IFERROR(IF(N2275="Residential",($O2275+Q2275)*'Emission Factors'!$C$14+(P2275*'Emission Factors'!$C$21),($O2275+Q2275)*'Emission Factors'!$C$15+(P2275*'Emission Factors'!$C$22)),"")</f>
        <v>0</v>
      </c>
      <c r="X2275" s="97">
        <f t="shared" si="143"/>
        <v>0</v>
      </c>
    </row>
    <row r="2276" spans="2:24" x14ac:dyDescent="0.3">
      <c r="B2276" s="94"/>
      <c r="C2276" s="95"/>
      <c r="D2276" s="95"/>
      <c r="E2276" s="95"/>
      <c r="F2276" s="144"/>
      <c r="G2276" s="94"/>
      <c r="H2276" s="145"/>
      <c r="I2276" s="96"/>
      <c r="J2276" s="96"/>
      <c r="K2276" s="96"/>
      <c r="L2276" s="96"/>
      <c r="M2276" s="96"/>
      <c r="N2276" s="96"/>
      <c r="O2276" s="97">
        <f t="shared" si="140"/>
        <v>0</v>
      </c>
      <c r="P2276" s="97">
        <f t="shared" si="141"/>
        <v>0</v>
      </c>
      <c r="Q2276" s="97" cm="1">
        <f t="array" aca="1" ref="Q2276" ca="1">IF(I2276=0,0,$E2276*$I2276*(SUMPRODUCT((1-'Emission Factors'!$C$37)^ROW(INDIRECT("1:" &amp; 'Emission Factors'!$C$45-1)))+1))</f>
        <v>0</v>
      </c>
      <c r="R2276" s="176">
        <f ca="1">IFERROR((($O2276+$Q2276)*'Emission Factors'!$C$10)+($P2276*'Emission Factors'!$C$17),"")</f>
        <v>0</v>
      </c>
      <c r="S2276" s="146" t="str">
        <f t="shared" ca="1" si="142"/>
        <v>N/A</v>
      </c>
      <c r="T2276" s="98">
        <f ca="1">IFERROR((($O2276+$Q2276)*'Emission Factors'!$C$11)+($P2276*'Emission Factors'!$C$18),"")</f>
        <v>0</v>
      </c>
      <c r="U2276" s="98">
        <f ca="1">IFERROR((($O2276+$Q2276)*'Emission Factors'!$C$12)+($P2276*'Emission Factors'!$C$19),"")</f>
        <v>0</v>
      </c>
      <c r="V2276" s="98">
        <f ca="1">IFERROR((($O2276+$Q2276)*'Emission Factors'!$C$13)+($P2276*'Emission Factors'!$C$20),"")</f>
        <v>0</v>
      </c>
      <c r="W2276" s="147">
        <f ca="1">IFERROR(IF(N2276="Residential",($O2276+Q2276)*'Emission Factors'!$C$14+(P2276*'Emission Factors'!$C$21),($O2276+Q2276)*'Emission Factors'!$C$15+(P2276*'Emission Factors'!$C$22)),"")</f>
        <v>0</v>
      </c>
      <c r="X2276" s="97">
        <f t="shared" si="143"/>
        <v>0</v>
      </c>
    </row>
    <row r="2277" spans="2:24" x14ac:dyDescent="0.3">
      <c r="B2277" s="94"/>
      <c r="C2277" s="95"/>
      <c r="D2277" s="95"/>
      <c r="E2277" s="95"/>
      <c r="F2277" s="144"/>
      <c r="G2277" s="94"/>
      <c r="H2277" s="145"/>
      <c r="I2277" s="96"/>
      <c r="J2277" s="96"/>
      <c r="K2277" s="96"/>
      <c r="L2277" s="96"/>
      <c r="M2277" s="96"/>
      <c r="N2277" s="96"/>
      <c r="O2277" s="97">
        <f t="shared" si="140"/>
        <v>0</v>
      </c>
      <c r="P2277" s="97">
        <f t="shared" si="141"/>
        <v>0</v>
      </c>
      <c r="Q2277" s="97" cm="1">
        <f t="array" aca="1" ref="Q2277" ca="1">IF(I2277=0,0,$E2277*$I2277*(SUMPRODUCT((1-'Emission Factors'!$C$37)^ROW(INDIRECT("1:" &amp; 'Emission Factors'!$C$45-1)))+1))</f>
        <v>0</v>
      </c>
      <c r="R2277" s="176">
        <f ca="1">IFERROR((($O2277+$Q2277)*'Emission Factors'!$C$10)+($P2277*'Emission Factors'!$C$17),"")</f>
        <v>0</v>
      </c>
      <c r="S2277" s="146" t="str">
        <f t="shared" ca="1" si="142"/>
        <v>N/A</v>
      </c>
      <c r="T2277" s="98">
        <f ca="1">IFERROR((($O2277+$Q2277)*'Emission Factors'!$C$11)+($P2277*'Emission Factors'!$C$18),"")</f>
        <v>0</v>
      </c>
      <c r="U2277" s="98">
        <f ca="1">IFERROR((($O2277+$Q2277)*'Emission Factors'!$C$12)+($P2277*'Emission Factors'!$C$19),"")</f>
        <v>0</v>
      </c>
      <c r="V2277" s="98">
        <f ca="1">IFERROR((($O2277+$Q2277)*'Emission Factors'!$C$13)+($P2277*'Emission Factors'!$C$20),"")</f>
        <v>0</v>
      </c>
      <c r="W2277" s="147">
        <f ca="1">IFERROR(IF(N2277="Residential",($O2277+Q2277)*'Emission Factors'!$C$14+(P2277*'Emission Factors'!$C$21),($O2277+Q2277)*'Emission Factors'!$C$15+(P2277*'Emission Factors'!$C$22)),"")</f>
        <v>0</v>
      </c>
      <c r="X2277" s="97">
        <f t="shared" si="143"/>
        <v>0</v>
      </c>
    </row>
    <row r="2278" spans="2:24" x14ac:dyDescent="0.3">
      <c r="B2278" s="94"/>
      <c r="C2278" s="95"/>
      <c r="D2278" s="95"/>
      <c r="E2278" s="95"/>
      <c r="F2278" s="144"/>
      <c r="G2278" s="94"/>
      <c r="H2278" s="145"/>
      <c r="I2278" s="96"/>
      <c r="J2278" s="96"/>
      <c r="K2278" s="96"/>
      <c r="L2278" s="96"/>
      <c r="M2278" s="96"/>
      <c r="N2278" s="96"/>
      <c r="O2278" s="97">
        <f t="shared" si="140"/>
        <v>0</v>
      </c>
      <c r="P2278" s="97">
        <f t="shared" si="141"/>
        <v>0</v>
      </c>
      <c r="Q2278" s="97" cm="1">
        <f t="array" aca="1" ref="Q2278" ca="1">IF(I2278=0,0,$E2278*$I2278*(SUMPRODUCT((1-'Emission Factors'!$C$37)^ROW(INDIRECT("1:" &amp; 'Emission Factors'!$C$45-1)))+1))</f>
        <v>0</v>
      </c>
      <c r="R2278" s="176">
        <f ca="1">IFERROR((($O2278+$Q2278)*'Emission Factors'!$C$10)+($P2278*'Emission Factors'!$C$17),"")</f>
        <v>0</v>
      </c>
      <c r="S2278" s="146" t="str">
        <f t="shared" ca="1" si="142"/>
        <v>N/A</v>
      </c>
      <c r="T2278" s="98">
        <f ca="1">IFERROR((($O2278+$Q2278)*'Emission Factors'!$C$11)+($P2278*'Emission Factors'!$C$18),"")</f>
        <v>0</v>
      </c>
      <c r="U2278" s="98">
        <f ca="1">IFERROR((($O2278+$Q2278)*'Emission Factors'!$C$12)+($P2278*'Emission Factors'!$C$19),"")</f>
        <v>0</v>
      </c>
      <c r="V2278" s="98">
        <f ca="1">IFERROR((($O2278+$Q2278)*'Emission Factors'!$C$13)+($P2278*'Emission Factors'!$C$20),"")</f>
        <v>0</v>
      </c>
      <c r="W2278" s="147">
        <f ca="1">IFERROR(IF(N2278="Residential",($O2278+Q2278)*'Emission Factors'!$C$14+(P2278*'Emission Factors'!$C$21),($O2278+Q2278)*'Emission Factors'!$C$15+(P2278*'Emission Factors'!$C$22)),"")</f>
        <v>0</v>
      </c>
      <c r="X2278" s="97">
        <f t="shared" si="143"/>
        <v>0</v>
      </c>
    </row>
    <row r="2279" spans="2:24" x14ac:dyDescent="0.3">
      <c r="B2279" s="94"/>
      <c r="C2279" s="95"/>
      <c r="D2279" s="95"/>
      <c r="E2279" s="95"/>
      <c r="F2279" s="144"/>
      <c r="G2279" s="94"/>
      <c r="H2279" s="145"/>
      <c r="I2279" s="96"/>
      <c r="J2279" s="96"/>
      <c r="K2279" s="96"/>
      <c r="L2279" s="96"/>
      <c r="M2279" s="96"/>
      <c r="N2279" s="96"/>
      <c r="O2279" s="97">
        <f t="shared" si="140"/>
        <v>0</v>
      </c>
      <c r="P2279" s="97">
        <f t="shared" si="141"/>
        <v>0</v>
      </c>
      <c r="Q2279" s="97" cm="1">
        <f t="array" aca="1" ref="Q2279" ca="1">IF(I2279=0,0,$E2279*$I2279*(SUMPRODUCT((1-'Emission Factors'!$C$37)^ROW(INDIRECT("1:" &amp; 'Emission Factors'!$C$45-1)))+1))</f>
        <v>0</v>
      </c>
      <c r="R2279" s="176">
        <f ca="1">IFERROR((($O2279+$Q2279)*'Emission Factors'!$C$10)+($P2279*'Emission Factors'!$C$17),"")</f>
        <v>0</v>
      </c>
      <c r="S2279" s="146" t="str">
        <f t="shared" ca="1" si="142"/>
        <v>N/A</v>
      </c>
      <c r="T2279" s="98">
        <f ca="1">IFERROR((($O2279+$Q2279)*'Emission Factors'!$C$11)+($P2279*'Emission Factors'!$C$18),"")</f>
        <v>0</v>
      </c>
      <c r="U2279" s="98">
        <f ca="1">IFERROR((($O2279+$Q2279)*'Emission Factors'!$C$12)+($P2279*'Emission Factors'!$C$19),"")</f>
        <v>0</v>
      </c>
      <c r="V2279" s="98">
        <f ca="1">IFERROR((($O2279+$Q2279)*'Emission Factors'!$C$13)+($P2279*'Emission Factors'!$C$20),"")</f>
        <v>0</v>
      </c>
      <c r="W2279" s="147">
        <f ca="1">IFERROR(IF(N2279="Residential",($O2279+Q2279)*'Emission Factors'!$C$14+(P2279*'Emission Factors'!$C$21),($O2279+Q2279)*'Emission Factors'!$C$15+(P2279*'Emission Factors'!$C$22)),"")</f>
        <v>0</v>
      </c>
      <c r="X2279" s="97">
        <f t="shared" si="143"/>
        <v>0</v>
      </c>
    </row>
    <row r="2280" spans="2:24" x14ac:dyDescent="0.3">
      <c r="B2280" s="94"/>
      <c r="C2280" s="95"/>
      <c r="D2280" s="95"/>
      <c r="E2280" s="95"/>
      <c r="F2280" s="144"/>
      <c r="G2280" s="94"/>
      <c r="H2280" s="145"/>
      <c r="I2280" s="96"/>
      <c r="J2280" s="96"/>
      <c r="K2280" s="96"/>
      <c r="L2280" s="96"/>
      <c r="M2280" s="96"/>
      <c r="N2280" s="96"/>
      <c r="O2280" s="97">
        <f t="shared" si="140"/>
        <v>0</v>
      </c>
      <c r="P2280" s="97">
        <f t="shared" si="141"/>
        <v>0</v>
      </c>
      <c r="Q2280" s="97" cm="1">
        <f t="array" aca="1" ref="Q2280" ca="1">IF(I2280=0,0,$E2280*$I2280*(SUMPRODUCT((1-'Emission Factors'!$C$37)^ROW(INDIRECT("1:" &amp; 'Emission Factors'!$C$45-1)))+1))</f>
        <v>0</v>
      </c>
      <c r="R2280" s="176">
        <f ca="1">IFERROR((($O2280+$Q2280)*'Emission Factors'!$C$10)+($P2280*'Emission Factors'!$C$17),"")</f>
        <v>0</v>
      </c>
      <c r="S2280" s="146" t="str">
        <f t="shared" ca="1" si="142"/>
        <v>N/A</v>
      </c>
      <c r="T2280" s="98">
        <f ca="1">IFERROR((($O2280+$Q2280)*'Emission Factors'!$C$11)+($P2280*'Emission Factors'!$C$18),"")</f>
        <v>0</v>
      </c>
      <c r="U2280" s="98">
        <f ca="1">IFERROR((($O2280+$Q2280)*'Emission Factors'!$C$12)+($P2280*'Emission Factors'!$C$19),"")</f>
        <v>0</v>
      </c>
      <c r="V2280" s="98">
        <f ca="1">IFERROR((($O2280+$Q2280)*'Emission Factors'!$C$13)+($P2280*'Emission Factors'!$C$20),"")</f>
        <v>0</v>
      </c>
      <c r="W2280" s="147">
        <f ca="1">IFERROR(IF(N2280="Residential",($O2280+Q2280)*'Emission Factors'!$C$14+(P2280*'Emission Factors'!$C$21),($O2280+Q2280)*'Emission Factors'!$C$15+(P2280*'Emission Factors'!$C$22)),"")</f>
        <v>0</v>
      </c>
      <c r="X2280" s="97">
        <f t="shared" si="143"/>
        <v>0</v>
      </c>
    </row>
    <row r="2281" spans="2:24" x14ac:dyDescent="0.3">
      <c r="B2281" s="94"/>
      <c r="C2281" s="95"/>
      <c r="D2281" s="95"/>
      <c r="E2281" s="95"/>
      <c r="F2281" s="144"/>
      <c r="G2281" s="94"/>
      <c r="H2281" s="145"/>
      <c r="I2281" s="96"/>
      <c r="J2281" s="96"/>
      <c r="K2281" s="96"/>
      <c r="L2281" s="96"/>
      <c r="M2281" s="96"/>
      <c r="N2281" s="96"/>
      <c r="O2281" s="97">
        <f t="shared" si="140"/>
        <v>0</v>
      </c>
      <c r="P2281" s="97">
        <f t="shared" si="141"/>
        <v>0</v>
      </c>
      <c r="Q2281" s="97" cm="1">
        <f t="array" aca="1" ref="Q2281" ca="1">IF(I2281=0,0,$E2281*$I2281*(SUMPRODUCT((1-'Emission Factors'!$C$37)^ROW(INDIRECT("1:" &amp; 'Emission Factors'!$C$45-1)))+1))</f>
        <v>0</v>
      </c>
      <c r="R2281" s="176">
        <f ca="1">IFERROR((($O2281+$Q2281)*'Emission Factors'!$C$10)+($P2281*'Emission Factors'!$C$17),"")</f>
        <v>0</v>
      </c>
      <c r="S2281" s="146" t="str">
        <f t="shared" ca="1" si="142"/>
        <v>N/A</v>
      </c>
      <c r="T2281" s="98">
        <f ca="1">IFERROR((($O2281+$Q2281)*'Emission Factors'!$C$11)+($P2281*'Emission Factors'!$C$18),"")</f>
        <v>0</v>
      </c>
      <c r="U2281" s="98">
        <f ca="1">IFERROR((($O2281+$Q2281)*'Emission Factors'!$C$12)+($P2281*'Emission Factors'!$C$19),"")</f>
        <v>0</v>
      </c>
      <c r="V2281" s="98">
        <f ca="1">IFERROR((($O2281+$Q2281)*'Emission Factors'!$C$13)+($P2281*'Emission Factors'!$C$20),"")</f>
        <v>0</v>
      </c>
      <c r="W2281" s="147">
        <f ca="1">IFERROR(IF(N2281="Residential",($O2281+Q2281)*'Emission Factors'!$C$14+(P2281*'Emission Factors'!$C$21),($O2281+Q2281)*'Emission Factors'!$C$15+(P2281*'Emission Factors'!$C$22)),"")</f>
        <v>0</v>
      </c>
      <c r="X2281" s="97">
        <f t="shared" si="143"/>
        <v>0</v>
      </c>
    </row>
    <row r="2282" spans="2:24" x14ac:dyDescent="0.3">
      <c r="B2282" s="94"/>
      <c r="C2282" s="95"/>
      <c r="D2282" s="95"/>
      <c r="E2282" s="95"/>
      <c r="F2282" s="144"/>
      <c r="G2282" s="94"/>
      <c r="H2282" s="145"/>
      <c r="I2282" s="96"/>
      <c r="J2282" s="96"/>
      <c r="K2282" s="96"/>
      <c r="L2282" s="96"/>
      <c r="M2282" s="96"/>
      <c r="N2282" s="96"/>
      <c r="O2282" s="97">
        <f t="shared" si="140"/>
        <v>0</v>
      </c>
      <c r="P2282" s="97">
        <f t="shared" si="141"/>
        <v>0</v>
      </c>
      <c r="Q2282" s="97" cm="1">
        <f t="array" aca="1" ref="Q2282" ca="1">IF(I2282=0,0,$E2282*$I2282*(SUMPRODUCT((1-'Emission Factors'!$C$37)^ROW(INDIRECT("1:" &amp; 'Emission Factors'!$C$45-1)))+1))</f>
        <v>0</v>
      </c>
      <c r="R2282" s="176">
        <f ca="1">IFERROR((($O2282+$Q2282)*'Emission Factors'!$C$10)+($P2282*'Emission Factors'!$C$17),"")</f>
        <v>0</v>
      </c>
      <c r="S2282" s="146" t="str">
        <f t="shared" ca="1" si="142"/>
        <v>N/A</v>
      </c>
      <c r="T2282" s="98">
        <f ca="1">IFERROR((($O2282+$Q2282)*'Emission Factors'!$C$11)+($P2282*'Emission Factors'!$C$18),"")</f>
        <v>0</v>
      </c>
      <c r="U2282" s="98">
        <f ca="1">IFERROR((($O2282+$Q2282)*'Emission Factors'!$C$12)+($P2282*'Emission Factors'!$C$19),"")</f>
        <v>0</v>
      </c>
      <c r="V2282" s="98">
        <f ca="1">IFERROR((($O2282+$Q2282)*'Emission Factors'!$C$13)+($P2282*'Emission Factors'!$C$20),"")</f>
        <v>0</v>
      </c>
      <c r="W2282" s="147">
        <f ca="1">IFERROR(IF(N2282="Residential",($O2282+Q2282)*'Emission Factors'!$C$14+(P2282*'Emission Factors'!$C$21),($O2282+Q2282)*'Emission Factors'!$C$15+(P2282*'Emission Factors'!$C$22)),"")</f>
        <v>0</v>
      </c>
      <c r="X2282" s="97">
        <f t="shared" si="143"/>
        <v>0</v>
      </c>
    </row>
    <row r="2283" spans="2:24" x14ac:dyDescent="0.3">
      <c r="B2283" s="94"/>
      <c r="C2283" s="95"/>
      <c r="D2283" s="95"/>
      <c r="E2283" s="95"/>
      <c r="F2283" s="144"/>
      <c r="G2283" s="94"/>
      <c r="H2283" s="145"/>
      <c r="I2283" s="96"/>
      <c r="J2283" s="96"/>
      <c r="K2283" s="96"/>
      <c r="L2283" s="96"/>
      <c r="M2283" s="96"/>
      <c r="N2283" s="96"/>
      <c r="O2283" s="97">
        <f t="shared" si="140"/>
        <v>0</v>
      </c>
      <c r="P2283" s="97">
        <f t="shared" si="141"/>
        <v>0</v>
      </c>
      <c r="Q2283" s="97" cm="1">
        <f t="array" aca="1" ref="Q2283" ca="1">IF(I2283=0,0,$E2283*$I2283*(SUMPRODUCT((1-'Emission Factors'!$C$37)^ROW(INDIRECT("1:" &amp; 'Emission Factors'!$C$45-1)))+1))</f>
        <v>0</v>
      </c>
      <c r="R2283" s="176">
        <f ca="1">IFERROR((($O2283+$Q2283)*'Emission Factors'!$C$10)+($P2283*'Emission Factors'!$C$17),"")</f>
        <v>0</v>
      </c>
      <c r="S2283" s="146" t="str">
        <f t="shared" ca="1" si="142"/>
        <v>N/A</v>
      </c>
      <c r="T2283" s="98">
        <f ca="1">IFERROR((($O2283+$Q2283)*'Emission Factors'!$C$11)+($P2283*'Emission Factors'!$C$18),"")</f>
        <v>0</v>
      </c>
      <c r="U2283" s="98">
        <f ca="1">IFERROR((($O2283+$Q2283)*'Emission Factors'!$C$12)+($P2283*'Emission Factors'!$C$19),"")</f>
        <v>0</v>
      </c>
      <c r="V2283" s="98">
        <f ca="1">IFERROR((($O2283+$Q2283)*'Emission Factors'!$C$13)+($P2283*'Emission Factors'!$C$20),"")</f>
        <v>0</v>
      </c>
      <c r="W2283" s="147">
        <f ca="1">IFERROR(IF(N2283="Residential",($O2283+Q2283)*'Emission Factors'!$C$14+(P2283*'Emission Factors'!$C$21),($O2283+Q2283)*'Emission Factors'!$C$15+(P2283*'Emission Factors'!$C$22)),"")</f>
        <v>0</v>
      </c>
      <c r="X2283" s="97">
        <f t="shared" si="143"/>
        <v>0</v>
      </c>
    </row>
    <row r="2284" spans="2:24" x14ac:dyDescent="0.3">
      <c r="B2284" s="94"/>
      <c r="C2284" s="95"/>
      <c r="D2284" s="95"/>
      <c r="E2284" s="95"/>
      <c r="F2284" s="144"/>
      <c r="G2284" s="94"/>
      <c r="H2284" s="145"/>
      <c r="I2284" s="96"/>
      <c r="J2284" s="96"/>
      <c r="K2284" s="96"/>
      <c r="L2284" s="96"/>
      <c r="M2284" s="96"/>
      <c r="N2284" s="96"/>
      <c r="O2284" s="97">
        <f t="shared" si="140"/>
        <v>0</v>
      </c>
      <c r="P2284" s="97">
        <f t="shared" si="141"/>
        <v>0</v>
      </c>
      <c r="Q2284" s="97" cm="1">
        <f t="array" aca="1" ref="Q2284" ca="1">IF(I2284=0,0,$E2284*$I2284*(SUMPRODUCT((1-'Emission Factors'!$C$37)^ROW(INDIRECT("1:" &amp; 'Emission Factors'!$C$45-1)))+1))</f>
        <v>0</v>
      </c>
      <c r="R2284" s="176">
        <f ca="1">IFERROR((($O2284+$Q2284)*'Emission Factors'!$C$10)+($P2284*'Emission Factors'!$C$17),"")</f>
        <v>0</v>
      </c>
      <c r="S2284" s="146" t="str">
        <f t="shared" ca="1" si="142"/>
        <v>N/A</v>
      </c>
      <c r="T2284" s="98">
        <f ca="1">IFERROR((($O2284+$Q2284)*'Emission Factors'!$C$11)+($P2284*'Emission Factors'!$C$18),"")</f>
        <v>0</v>
      </c>
      <c r="U2284" s="98">
        <f ca="1">IFERROR((($O2284+$Q2284)*'Emission Factors'!$C$12)+($P2284*'Emission Factors'!$C$19),"")</f>
        <v>0</v>
      </c>
      <c r="V2284" s="98">
        <f ca="1">IFERROR((($O2284+$Q2284)*'Emission Factors'!$C$13)+($P2284*'Emission Factors'!$C$20),"")</f>
        <v>0</v>
      </c>
      <c r="W2284" s="147">
        <f ca="1">IFERROR(IF(N2284="Residential",($O2284+Q2284)*'Emission Factors'!$C$14+(P2284*'Emission Factors'!$C$21),($O2284+Q2284)*'Emission Factors'!$C$15+(P2284*'Emission Factors'!$C$22)),"")</f>
        <v>0</v>
      </c>
      <c r="X2284" s="97">
        <f t="shared" si="143"/>
        <v>0</v>
      </c>
    </row>
    <row r="2285" spans="2:24" x14ac:dyDescent="0.3">
      <c r="B2285" s="94"/>
      <c r="C2285" s="95"/>
      <c r="D2285" s="95"/>
      <c r="E2285" s="95"/>
      <c r="F2285" s="144"/>
      <c r="G2285" s="94"/>
      <c r="H2285" s="145"/>
      <c r="I2285" s="96"/>
      <c r="J2285" s="96"/>
      <c r="K2285" s="96"/>
      <c r="L2285" s="96"/>
      <c r="M2285" s="96"/>
      <c r="N2285" s="96"/>
      <c r="O2285" s="97">
        <f t="shared" si="140"/>
        <v>0</v>
      </c>
      <c r="P2285" s="97">
        <f t="shared" si="141"/>
        <v>0</v>
      </c>
      <c r="Q2285" s="97" cm="1">
        <f t="array" aca="1" ref="Q2285" ca="1">IF(I2285=0,0,$E2285*$I2285*(SUMPRODUCT((1-'Emission Factors'!$C$37)^ROW(INDIRECT("1:" &amp; 'Emission Factors'!$C$45-1)))+1))</f>
        <v>0</v>
      </c>
      <c r="R2285" s="176">
        <f ca="1">IFERROR((($O2285+$Q2285)*'Emission Factors'!$C$10)+($P2285*'Emission Factors'!$C$17),"")</f>
        <v>0</v>
      </c>
      <c r="S2285" s="146" t="str">
        <f t="shared" ca="1" si="142"/>
        <v>N/A</v>
      </c>
      <c r="T2285" s="98">
        <f ca="1">IFERROR((($O2285+$Q2285)*'Emission Factors'!$C$11)+($P2285*'Emission Factors'!$C$18),"")</f>
        <v>0</v>
      </c>
      <c r="U2285" s="98">
        <f ca="1">IFERROR((($O2285+$Q2285)*'Emission Factors'!$C$12)+($P2285*'Emission Factors'!$C$19),"")</f>
        <v>0</v>
      </c>
      <c r="V2285" s="98">
        <f ca="1">IFERROR((($O2285+$Q2285)*'Emission Factors'!$C$13)+($P2285*'Emission Factors'!$C$20),"")</f>
        <v>0</v>
      </c>
      <c r="W2285" s="147">
        <f ca="1">IFERROR(IF(N2285="Residential",($O2285+Q2285)*'Emission Factors'!$C$14+(P2285*'Emission Factors'!$C$21),($O2285+Q2285)*'Emission Factors'!$C$15+(P2285*'Emission Factors'!$C$22)),"")</f>
        <v>0</v>
      </c>
      <c r="X2285" s="97">
        <f t="shared" si="143"/>
        <v>0</v>
      </c>
    </row>
    <row r="2286" spans="2:24" x14ac:dyDescent="0.3">
      <c r="B2286" s="94"/>
      <c r="C2286" s="95"/>
      <c r="D2286" s="95"/>
      <c r="E2286" s="95"/>
      <c r="F2286" s="144"/>
      <c r="G2286" s="94"/>
      <c r="H2286" s="145"/>
      <c r="I2286" s="96"/>
      <c r="J2286" s="96"/>
      <c r="K2286" s="96"/>
      <c r="L2286" s="96"/>
      <c r="M2286" s="96"/>
      <c r="N2286" s="96"/>
      <c r="O2286" s="97">
        <f t="shared" si="140"/>
        <v>0</v>
      </c>
      <c r="P2286" s="97">
        <f t="shared" si="141"/>
        <v>0</v>
      </c>
      <c r="Q2286" s="97" cm="1">
        <f t="array" aca="1" ref="Q2286" ca="1">IF(I2286=0,0,$E2286*$I2286*(SUMPRODUCT((1-'Emission Factors'!$C$37)^ROW(INDIRECT("1:" &amp; 'Emission Factors'!$C$45-1)))+1))</f>
        <v>0</v>
      </c>
      <c r="R2286" s="176">
        <f ca="1">IFERROR((($O2286+$Q2286)*'Emission Factors'!$C$10)+($P2286*'Emission Factors'!$C$17),"")</f>
        <v>0</v>
      </c>
      <c r="S2286" s="146" t="str">
        <f t="shared" ca="1" si="142"/>
        <v>N/A</v>
      </c>
      <c r="T2286" s="98">
        <f ca="1">IFERROR((($O2286+$Q2286)*'Emission Factors'!$C$11)+($P2286*'Emission Factors'!$C$18),"")</f>
        <v>0</v>
      </c>
      <c r="U2286" s="98">
        <f ca="1">IFERROR((($O2286+$Q2286)*'Emission Factors'!$C$12)+($P2286*'Emission Factors'!$C$19),"")</f>
        <v>0</v>
      </c>
      <c r="V2286" s="98">
        <f ca="1">IFERROR((($O2286+$Q2286)*'Emission Factors'!$C$13)+($P2286*'Emission Factors'!$C$20),"")</f>
        <v>0</v>
      </c>
      <c r="W2286" s="147">
        <f ca="1">IFERROR(IF(N2286="Residential",($O2286+Q2286)*'Emission Factors'!$C$14+(P2286*'Emission Factors'!$C$21),($O2286+Q2286)*'Emission Factors'!$C$15+(P2286*'Emission Factors'!$C$22)),"")</f>
        <v>0</v>
      </c>
      <c r="X2286" s="97">
        <f t="shared" si="143"/>
        <v>0</v>
      </c>
    </row>
    <row r="2287" spans="2:24" x14ac:dyDescent="0.3">
      <c r="B2287" s="94"/>
      <c r="C2287" s="95"/>
      <c r="D2287" s="95"/>
      <c r="E2287" s="95"/>
      <c r="F2287" s="144"/>
      <c r="G2287" s="94"/>
      <c r="H2287" s="145"/>
      <c r="I2287" s="96"/>
      <c r="J2287" s="96"/>
      <c r="K2287" s="96"/>
      <c r="L2287" s="96"/>
      <c r="M2287" s="96"/>
      <c r="N2287" s="96"/>
      <c r="O2287" s="97">
        <f t="shared" si="140"/>
        <v>0</v>
      </c>
      <c r="P2287" s="97">
        <f t="shared" si="141"/>
        <v>0</v>
      </c>
      <c r="Q2287" s="97" cm="1">
        <f t="array" aca="1" ref="Q2287" ca="1">IF(I2287=0,0,$E2287*$I2287*(SUMPRODUCT((1-'Emission Factors'!$C$37)^ROW(INDIRECT("1:" &amp; 'Emission Factors'!$C$45-1)))+1))</f>
        <v>0</v>
      </c>
      <c r="R2287" s="176">
        <f ca="1">IFERROR((($O2287+$Q2287)*'Emission Factors'!$C$10)+($P2287*'Emission Factors'!$C$17),"")</f>
        <v>0</v>
      </c>
      <c r="S2287" s="146" t="str">
        <f t="shared" ca="1" si="142"/>
        <v>N/A</v>
      </c>
      <c r="T2287" s="98">
        <f ca="1">IFERROR((($O2287+$Q2287)*'Emission Factors'!$C$11)+($P2287*'Emission Factors'!$C$18),"")</f>
        <v>0</v>
      </c>
      <c r="U2287" s="98">
        <f ca="1">IFERROR((($O2287+$Q2287)*'Emission Factors'!$C$12)+($P2287*'Emission Factors'!$C$19),"")</f>
        <v>0</v>
      </c>
      <c r="V2287" s="98">
        <f ca="1">IFERROR((($O2287+$Q2287)*'Emission Factors'!$C$13)+($P2287*'Emission Factors'!$C$20),"")</f>
        <v>0</v>
      </c>
      <c r="W2287" s="147">
        <f ca="1">IFERROR(IF(N2287="Residential",($O2287+Q2287)*'Emission Factors'!$C$14+(P2287*'Emission Factors'!$C$21),($O2287+Q2287)*'Emission Factors'!$C$15+(P2287*'Emission Factors'!$C$22)),"")</f>
        <v>0</v>
      </c>
      <c r="X2287" s="97">
        <f t="shared" si="143"/>
        <v>0</v>
      </c>
    </row>
    <row r="2288" spans="2:24" x14ac:dyDescent="0.3">
      <c r="B2288" s="94"/>
      <c r="C2288" s="95"/>
      <c r="D2288" s="95"/>
      <c r="E2288" s="95"/>
      <c r="F2288" s="144"/>
      <c r="G2288" s="94"/>
      <c r="H2288" s="145"/>
      <c r="I2288" s="96"/>
      <c r="J2288" s="96"/>
      <c r="K2288" s="96"/>
      <c r="L2288" s="96"/>
      <c r="M2288" s="96"/>
      <c r="N2288" s="96"/>
      <c r="O2288" s="97">
        <f t="shared" si="140"/>
        <v>0</v>
      </c>
      <c r="P2288" s="97">
        <f t="shared" si="141"/>
        <v>0</v>
      </c>
      <c r="Q2288" s="97" cm="1">
        <f t="array" aca="1" ref="Q2288" ca="1">IF(I2288=0,0,$E2288*$I2288*(SUMPRODUCT((1-'Emission Factors'!$C$37)^ROW(INDIRECT("1:" &amp; 'Emission Factors'!$C$45-1)))+1))</f>
        <v>0</v>
      </c>
      <c r="R2288" s="176">
        <f ca="1">IFERROR((($O2288+$Q2288)*'Emission Factors'!$C$10)+($P2288*'Emission Factors'!$C$17),"")</f>
        <v>0</v>
      </c>
      <c r="S2288" s="146" t="str">
        <f t="shared" ca="1" si="142"/>
        <v>N/A</v>
      </c>
      <c r="T2288" s="98">
        <f ca="1">IFERROR((($O2288+$Q2288)*'Emission Factors'!$C$11)+($P2288*'Emission Factors'!$C$18),"")</f>
        <v>0</v>
      </c>
      <c r="U2288" s="98">
        <f ca="1">IFERROR((($O2288+$Q2288)*'Emission Factors'!$C$12)+($P2288*'Emission Factors'!$C$19),"")</f>
        <v>0</v>
      </c>
      <c r="V2288" s="98">
        <f ca="1">IFERROR((($O2288+$Q2288)*'Emission Factors'!$C$13)+($P2288*'Emission Factors'!$C$20),"")</f>
        <v>0</v>
      </c>
      <c r="W2288" s="147">
        <f ca="1">IFERROR(IF(N2288="Residential",($O2288+Q2288)*'Emission Factors'!$C$14+(P2288*'Emission Factors'!$C$21),($O2288+Q2288)*'Emission Factors'!$C$15+(P2288*'Emission Factors'!$C$22)),"")</f>
        <v>0</v>
      </c>
      <c r="X2288" s="97">
        <f t="shared" si="143"/>
        <v>0</v>
      </c>
    </row>
    <row r="2289" spans="2:24" x14ac:dyDescent="0.3">
      <c r="B2289" s="94"/>
      <c r="C2289" s="95"/>
      <c r="D2289" s="95"/>
      <c r="E2289" s="95"/>
      <c r="F2289" s="144"/>
      <c r="G2289" s="94"/>
      <c r="H2289" s="145"/>
      <c r="I2289" s="96"/>
      <c r="J2289" s="96"/>
      <c r="K2289" s="96"/>
      <c r="L2289" s="96"/>
      <c r="M2289" s="96"/>
      <c r="N2289" s="96"/>
      <c r="O2289" s="97">
        <f t="shared" si="140"/>
        <v>0</v>
      </c>
      <c r="P2289" s="97">
        <f t="shared" si="141"/>
        <v>0</v>
      </c>
      <c r="Q2289" s="97" cm="1">
        <f t="array" aca="1" ref="Q2289" ca="1">IF(I2289=0,0,$E2289*$I2289*(SUMPRODUCT((1-'Emission Factors'!$C$37)^ROW(INDIRECT("1:" &amp; 'Emission Factors'!$C$45-1)))+1))</f>
        <v>0</v>
      </c>
      <c r="R2289" s="176">
        <f ca="1">IFERROR((($O2289+$Q2289)*'Emission Factors'!$C$10)+($P2289*'Emission Factors'!$C$17),"")</f>
        <v>0</v>
      </c>
      <c r="S2289" s="146" t="str">
        <f t="shared" ca="1" si="142"/>
        <v>N/A</v>
      </c>
      <c r="T2289" s="98">
        <f ca="1">IFERROR((($O2289+$Q2289)*'Emission Factors'!$C$11)+($P2289*'Emission Factors'!$C$18),"")</f>
        <v>0</v>
      </c>
      <c r="U2289" s="98">
        <f ca="1">IFERROR((($O2289+$Q2289)*'Emission Factors'!$C$12)+($P2289*'Emission Factors'!$C$19),"")</f>
        <v>0</v>
      </c>
      <c r="V2289" s="98">
        <f ca="1">IFERROR((($O2289+$Q2289)*'Emission Factors'!$C$13)+($P2289*'Emission Factors'!$C$20),"")</f>
        <v>0</v>
      </c>
      <c r="W2289" s="147">
        <f ca="1">IFERROR(IF(N2289="Residential",($O2289+Q2289)*'Emission Factors'!$C$14+(P2289*'Emission Factors'!$C$21),($O2289+Q2289)*'Emission Factors'!$C$15+(P2289*'Emission Factors'!$C$22)),"")</f>
        <v>0</v>
      </c>
      <c r="X2289" s="97">
        <f t="shared" si="143"/>
        <v>0</v>
      </c>
    </row>
    <row r="2290" spans="2:24" x14ac:dyDescent="0.3">
      <c r="B2290" s="94"/>
      <c r="C2290" s="95"/>
      <c r="D2290" s="95"/>
      <c r="E2290" s="95"/>
      <c r="F2290" s="144"/>
      <c r="G2290" s="94"/>
      <c r="H2290" s="145"/>
      <c r="I2290" s="96"/>
      <c r="J2290" s="96"/>
      <c r="K2290" s="96"/>
      <c r="L2290" s="96"/>
      <c r="M2290" s="96"/>
      <c r="N2290" s="96"/>
      <c r="O2290" s="97">
        <f t="shared" si="140"/>
        <v>0</v>
      </c>
      <c r="P2290" s="97">
        <f t="shared" si="141"/>
        <v>0</v>
      </c>
      <c r="Q2290" s="97" cm="1">
        <f t="array" aca="1" ref="Q2290" ca="1">IF(I2290=0,0,$E2290*$I2290*(SUMPRODUCT((1-'Emission Factors'!$C$37)^ROW(INDIRECT("1:" &amp; 'Emission Factors'!$C$45-1)))+1))</f>
        <v>0</v>
      </c>
      <c r="R2290" s="176">
        <f ca="1">IFERROR((($O2290+$Q2290)*'Emission Factors'!$C$10)+($P2290*'Emission Factors'!$C$17),"")</f>
        <v>0</v>
      </c>
      <c r="S2290" s="146" t="str">
        <f t="shared" ca="1" si="142"/>
        <v>N/A</v>
      </c>
      <c r="T2290" s="98">
        <f ca="1">IFERROR((($O2290+$Q2290)*'Emission Factors'!$C$11)+($P2290*'Emission Factors'!$C$18),"")</f>
        <v>0</v>
      </c>
      <c r="U2290" s="98">
        <f ca="1">IFERROR((($O2290+$Q2290)*'Emission Factors'!$C$12)+($P2290*'Emission Factors'!$C$19),"")</f>
        <v>0</v>
      </c>
      <c r="V2290" s="98">
        <f ca="1">IFERROR((($O2290+$Q2290)*'Emission Factors'!$C$13)+($P2290*'Emission Factors'!$C$20),"")</f>
        <v>0</v>
      </c>
      <c r="W2290" s="147">
        <f ca="1">IFERROR(IF(N2290="Residential",($O2290+Q2290)*'Emission Factors'!$C$14+(P2290*'Emission Factors'!$C$21),($O2290+Q2290)*'Emission Factors'!$C$15+(P2290*'Emission Factors'!$C$22)),"")</f>
        <v>0</v>
      </c>
      <c r="X2290" s="97">
        <f t="shared" si="143"/>
        <v>0</v>
      </c>
    </row>
    <row r="2291" spans="2:24" x14ac:dyDescent="0.3">
      <c r="B2291" s="94"/>
      <c r="C2291" s="95"/>
      <c r="D2291" s="95"/>
      <c r="E2291" s="95"/>
      <c r="F2291" s="144"/>
      <c r="G2291" s="94"/>
      <c r="H2291" s="145"/>
      <c r="I2291" s="96"/>
      <c r="J2291" s="96"/>
      <c r="K2291" s="96"/>
      <c r="L2291" s="96"/>
      <c r="M2291" s="96"/>
      <c r="N2291" s="96"/>
      <c r="O2291" s="97">
        <f t="shared" si="140"/>
        <v>0</v>
      </c>
      <c r="P2291" s="97">
        <f t="shared" si="141"/>
        <v>0</v>
      </c>
      <c r="Q2291" s="97" cm="1">
        <f t="array" aca="1" ref="Q2291" ca="1">IF(I2291=0,0,$E2291*$I2291*(SUMPRODUCT((1-'Emission Factors'!$C$37)^ROW(INDIRECT("1:" &amp; 'Emission Factors'!$C$45-1)))+1))</f>
        <v>0</v>
      </c>
      <c r="R2291" s="176">
        <f ca="1">IFERROR((($O2291+$Q2291)*'Emission Factors'!$C$10)+($P2291*'Emission Factors'!$C$17),"")</f>
        <v>0</v>
      </c>
      <c r="S2291" s="146" t="str">
        <f t="shared" ca="1" si="142"/>
        <v>N/A</v>
      </c>
      <c r="T2291" s="98">
        <f ca="1">IFERROR((($O2291+$Q2291)*'Emission Factors'!$C$11)+($P2291*'Emission Factors'!$C$18),"")</f>
        <v>0</v>
      </c>
      <c r="U2291" s="98">
        <f ca="1">IFERROR((($O2291+$Q2291)*'Emission Factors'!$C$12)+($P2291*'Emission Factors'!$C$19),"")</f>
        <v>0</v>
      </c>
      <c r="V2291" s="98">
        <f ca="1">IFERROR((($O2291+$Q2291)*'Emission Factors'!$C$13)+($P2291*'Emission Factors'!$C$20),"")</f>
        <v>0</v>
      </c>
      <c r="W2291" s="147">
        <f ca="1">IFERROR(IF(N2291="Residential",($O2291+Q2291)*'Emission Factors'!$C$14+(P2291*'Emission Factors'!$C$21),($O2291+Q2291)*'Emission Factors'!$C$15+(P2291*'Emission Factors'!$C$22)),"")</f>
        <v>0</v>
      </c>
      <c r="X2291" s="97">
        <f t="shared" si="143"/>
        <v>0</v>
      </c>
    </row>
    <row r="2292" spans="2:24" x14ac:dyDescent="0.3">
      <c r="B2292" s="94"/>
      <c r="C2292" s="95"/>
      <c r="D2292" s="95"/>
      <c r="E2292" s="95"/>
      <c r="F2292" s="144"/>
      <c r="G2292" s="94"/>
      <c r="H2292" s="145"/>
      <c r="I2292" s="96"/>
      <c r="J2292" s="96"/>
      <c r="K2292" s="96"/>
      <c r="L2292" s="96"/>
      <c r="M2292" s="96"/>
      <c r="N2292" s="96"/>
      <c r="O2292" s="97">
        <f t="shared" si="140"/>
        <v>0</v>
      </c>
      <c r="P2292" s="97">
        <f t="shared" si="141"/>
        <v>0</v>
      </c>
      <c r="Q2292" s="97" cm="1">
        <f t="array" aca="1" ref="Q2292" ca="1">IF(I2292=0,0,$E2292*$I2292*(SUMPRODUCT((1-'Emission Factors'!$C$37)^ROW(INDIRECT("1:" &amp; 'Emission Factors'!$C$45-1)))+1))</f>
        <v>0</v>
      </c>
      <c r="R2292" s="176">
        <f ca="1">IFERROR((($O2292+$Q2292)*'Emission Factors'!$C$10)+($P2292*'Emission Factors'!$C$17),"")</f>
        <v>0</v>
      </c>
      <c r="S2292" s="146" t="str">
        <f t="shared" ca="1" si="142"/>
        <v>N/A</v>
      </c>
      <c r="T2292" s="98">
        <f ca="1">IFERROR((($O2292+$Q2292)*'Emission Factors'!$C$11)+($P2292*'Emission Factors'!$C$18),"")</f>
        <v>0</v>
      </c>
      <c r="U2292" s="98">
        <f ca="1">IFERROR((($O2292+$Q2292)*'Emission Factors'!$C$12)+($P2292*'Emission Factors'!$C$19),"")</f>
        <v>0</v>
      </c>
      <c r="V2292" s="98">
        <f ca="1">IFERROR((($O2292+$Q2292)*'Emission Factors'!$C$13)+($P2292*'Emission Factors'!$C$20),"")</f>
        <v>0</v>
      </c>
      <c r="W2292" s="147">
        <f ca="1">IFERROR(IF(N2292="Residential",($O2292+Q2292)*'Emission Factors'!$C$14+(P2292*'Emission Factors'!$C$21),($O2292+Q2292)*'Emission Factors'!$C$15+(P2292*'Emission Factors'!$C$22)),"")</f>
        <v>0</v>
      </c>
      <c r="X2292" s="97">
        <f t="shared" si="143"/>
        <v>0</v>
      </c>
    </row>
    <row r="2293" spans="2:24" x14ac:dyDescent="0.3">
      <c r="B2293" s="94"/>
      <c r="C2293" s="95"/>
      <c r="D2293" s="95"/>
      <c r="E2293" s="95"/>
      <c r="F2293" s="144"/>
      <c r="G2293" s="94"/>
      <c r="H2293" s="145"/>
      <c r="I2293" s="96"/>
      <c r="J2293" s="96"/>
      <c r="K2293" s="96"/>
      <c r="L2293" s="96"/>
      <c r="M2293" s="96"/>
      <c r="N2293" s="96"/>
      <c r="O2293" s="97">
        <f t="shared" si="140"/>
        <v>0</v>
      </c>
      <c r="P2293" s="97">
        <f t="shared" si="141"/>
        <v>0</v>
      </c>
      <c r="Q2293" s="97" cm="1">
        <f t="array" aca="1" ref="Q2293" ca="1">IF(I2293=0,0,$E2293*$I2293*(SUMPRODUCT((1-'Emission Factors'!$C$37)^ROW(INDIRECT("1:" &amp; 'Emission Factors'!$C$45-1)))+1))</f>
        <v>0</v>
      </c>
      <c r="R2293" s="176">
        <f ca="1">IFERROR((($O2293+$Q2293)*'Emission Factors'!$C$10)+($P2293*'Emission Factors'!$C$17),"")</f>
        <v>0</v>
      </c>
      <c r="S2293" s="146" t="str">
        <f t="shared" ca="1" si="142"/>
        <v>N/A</v>
      </c>
      <c r="T2293" s="98">
        <f ca="1">IFERROR((($O2293+$Q2293)*'Emission Factors'!$C$11)+($P2293*'Emission Factors'!$C$18),"")</f>
        <v>0</v>
      </c>
      <c r="U2293" s="98">
        <f ca="1">IFERROR((($O2293+$Q2293)*'Emission Factors'!$C$12)+($P2293*'Emission Factors'!$C$19),"")</f>
        <v>0</v>
      </c>
      <c r="V2293" s="98">
        <f ca="1">IFERROR((($O2293+$Q2293)*'Emission Factors'!$C$13)+($P2293*'Emission Factors'!$C$20),"")</f>
        <v>0</v>
      </c>
      <c r="W2293" s="147">
        <f ca="1">IFERROR(IF(N2293="Residential",($O2293+Q2293)*'Emission Factors'!$C$14+(P2293*'Emission Factors'!$C$21),($O2293+Q2293)*'Emission Factors'!$C$15+(P2293*'Emission Factors'!$C$22)),"")</f>
        <v>0</v>
      </c>
      <c r="X2293" s="97">
        <f t="shared" si="143"/>
        <v>0</v>
      </c>
    </row>
    <row r="2294" spans="2:24" x14ac:dyDescent="0.3">
      <c r="B2294" s="94"/>
      <c r="C2294" s="95"/>
      <c r="D2294" s="95"/>
      <c r="E2294" s="95"/>
      <c r="F2294" s="144"/>
      <c r="G2294" s="94"/>
      <c r="H2294" s="145"/>
      <c r="I2294" s="96"/>
      <c r="J2294" s="96"/>
      <c r="K2294" s="96"/>
      <c r="L2294" s="96"/>
      <c r="M2294" s="96"/>
      <c r="N2294" s="96"/>
      <c r="O2294" s="97">
        <f t="shared" si="140"/>
        <v>0</v>
      </c>
      <c r="P2294" s="97">
        <f t="shared" si="141"/>
        <v>0</v>
      </c>
      <c r="Q2294" s="97" cm="1">
        <f t="array" aca="1" ref="Q2294" ca="1">IF(I2294=0,0,$E2294*$I2294*(SUMPRODUCT((1-'Emission Factors'!$C$37)^ROW(INDIRECT("1:" &amp; 'Emission Factors'!$C$45-1)))+1))</f>
        <v>0</v>
      </c>
      <c r="R2294" s="176">
        <f ca="1">IFERROR((($O2294+$Q2294)*'Emission Factors'!$C$10)+($P2294*'Emission Factors'!$C$17),"")</f>
        <v>0</v>
      </c>
      <c r="S2294" s="146" t="str">
        <f t="shared" ca="1" si="142"/>
        <v>N/A</v>
      </c>
      <c r="T2294" s="98">
        <f ca="1">IFERROR((($O2294+$Q2294)*'Emission Factors'!$C$11)+($P2294*'Emission Factors'!$C$18),"")</f>
        <v>0</v>
      </c>
      <c r="U2294" s="98">
        <f ca="1">IFERROR((($O2294+$Q2294)*'Emission Factors'!$C$12)+($P2294*'Emission Factors'!$C$19),"")</f>
        <v>0</v>
      </c>
      <c r="V2294" s="98">
        <f ca="1">IFERROR((($O2294+$Q2294)*'Emission Factors'!$C$13)+($P2294*'Emission Factors'!$C$20),"")</f>
        <v>0</v>
      </c>
      <c r="W2294" s="147">
        <f ca="1">IFERROR(IF(N2294="Residential",($O2294+Q2294)*'Emission Factors'!$C$14+(P2294*'Emission Factors'!$C$21),($O2294+Q2294)*'Emission Factors'!$C$15+(P2294*'Emission Factors'!$C$22)),"")</f>
        <v>0</v>
      </c>
      <c r="X2294" s="97">
        <f t="shared" si="143"/>
        <v>0</v>
      </c>
    </row>
    <row r="2295" spans="2:24" x14ac:dyDescent="0.3">
      <c r="B2295" s="94"/>
      <c r="C2295" s="95"/>
      <c r="D2295" s="95"/>
      <c r="E2295" s="95"/>
      <c r="F2295" s="144"/>
      <c r="G2295" s="94"/>
      <c r="H2295" s="145"/>
      <c r="I2295" s="96"/>
      <c r="J2295" s="96"/>
      <c r="K2295" s="96"/>
      <c r="L2295" s="96"/>
      <c r="M2295" s="96"/>
      <c r="N2295" s="96"/>
      <c r="O2295" s="97">
        <f t="shared" si="140"/>
        <v>0</v>
      </c>
      <c r="P2295" s="97">
        <f t="shared" si="141"/>
        <v>0</v>
      </c>
      <c r="Q2295" s="97" cm="1">
        <f t="array" aca="1" ref="Q2295" ca="1">IF(I2295=0,0,$E2295*$I2295*(SUMPRODUCT((1-'Emission Factors'!$C$37)^ROW(INDIRECT("1:" &amp; 'Emission Factors'!$C$45-1)))+1))</f>
        <v>0</v>
      </c>
      <c r="R2295" s="176">
        <f ca="1">IFERROR((($O2295+$Q2295)*'Emission Factors'!$C$10)+($P2295*'Emission Factors'!$C$17),"")</f>
        <v>0</v>
      </c>
      <c r="S2295" s="146" t="str">
        <f t="shared" ca="1" si="142"/>
        <v>N/A</v>
      </c>
      <c r="T2295" s="98">
        <f ca="1">IFERROR((($O2295+$Q2295)*'Emission Factors'!$C$11)+($P2295*'Emission Factors'!$C$18),"")</f>
        <v>0</v>
      </c>
      <c r="U2295" s="98">
        <f ca="1">IFERROR((($O2295+$Q2295)*'Emission Factors'!$C$12)+($P2295*'Emission Factors'!$C$19),"")</f>
        <v>0</v>
      </c>
      <c r="V2295" s="98">
        <f ca="1">IFERROR((($O2295+$Q2295)*'Emission Factors'!$C$13)+($P2295*'Emission Factors'!$C$20),"")</f>
        <v>0</v>
      </c>
      <c r="W2295" s="147">
        <f ca="1">IFERROR(IF(N2295="Residential",($O2295+Q2295)*'Emission Factors'!$C$14+(P2295*'Emission Factors'!$C$21),($O2295+Q2295)*'Emission Factors'!$C$15+(P2295*'Emission Factors'!$C$22)),"")</f>
        <v>0</v>
      </c>
      <c r="X2295" s="97">
        <f t="shared" si="143"/>
        <v>0</v>
      </c>
    </row>
    <row r="2296" spans="2:24" x14ac:dyDescent="0.3">
      <c r="B2296" s="94"/>
      <c r="C2296" s="95"/>
      <c r="D2296" s="95"/>
      <c r="E2296" s="95"/>
      <c r="F2296" s="144"/>
      <c r="G2296" s="94"/>
      <c r="H2296" s="145"/>
      <c r="I2296" s="96"/>
      <c r="J2296" s="96"/>
      <c r="K2296" s="96"/>
      <c r="L2296" s="96"/>
      <c r="M2296" s="96"/>
      <c r="N2296" s="96"/>
      <c r="O2296" s="97">
        <f t="shared" si="140"/>
        <v>0</v>
      </c>
      <c r="P2296" s="97">
        <f t="shared" si="141"/>
        <v>0</v>
      </c>
      <c r="Q2296" s="97" cm="1">
        <f t="array" aca="1" ref="Q2296" ca="1">IF(I2296=0,0,$E2296*$I2296*(SUMPRODUCT((1-'Emission Factors'!$C$37)^ROW(INDIRECT("1:" &amp; 'Emission Factors'!$C$45-1)))+1))</f>
        <v>0</v>
      </c>
      <c r="R2296" s="176">
        <f ca="1">IFERROR((($O2296+$Q2296)*'Emission Factors'!$C$10)+($P2296*'Emission Factors'!$C$17),"")</f>
        <v>0</v>
      </c>
      <c r="S2296" s="146" t="str">
        <f t="shared" ca="1" si="142"/>
        <v>N/A</v>
      </c>
      <c r="T2296" s="98">
        <f ca="1">IFERROR((($O2296+$Q2296)*'Emission Factors'!$C$11)+($P2296*'Emission Factors'!$C$18),"")</f>
        <v>0</v>
      </c>
      <c r="U2296" s="98">
        <f ca="1">IFERROR((($O2296+$Q2296)*'Emission Factors'!$C$12)+($P2296*'Emission Factors'!$C$19),"")</f>
        <v>0</v>
      </c>
      <c r="V2296" s="98">
        <f ca="1">IFERROR((($O2296+$Q2296)*'Emission Factors'!$C$13)+($P2296*'Emission Factors'!$C$20),"")</f>
        <v>0</v>
      </c>
      <c r="W2296" s="147">
        <f ca="1">IFERROR(IF(N2296="Residential",($O2296+Q2296)*'Emission Factors'!$C$14+(P2296*'Emission Factors'!$C$21),($O2296+Q2296)*'Emission Factors'!$C$15+(P2296*'Emission Factors'!$C$22)),"")</f>
        <v>0</v>
      </c>
      <c r="X2296" s="97">
        <f t="shared" si="143"/>
        <v>0</v>
      </c>
    </row>
    <row r="2297" spans="2:24" x14ac:dyDescent="0.3">
      <c r="B2297" s="94"/>
      <c r="C2297" s="95"/>
      <c r="D2297" s="95"/>
      <c r="E2297" s="95"/>
      <c r="F2297" s="144"/>
      <c r="G2297" s="94"/>
      <c r="H2297" s="145"/>
      <c r="I2297" s="96"/>
      <c r="J2297" s="96"/>
      <c r="K2297" s="96"/>
      <c r="L2297" s="96"/>
      <c r="M2297" s="96"/>
      <c r="N2297" s="96"/>
      <c r="O2297" s="97">
        <f t="shared" si="140"/>
        <v>0</v>
      </c>
      <c r="P2297" s="97">
        <f t="shared" si="141"/>
        <v>0</v>
      </c>
      <c r="Q2297" s="97" cm="1">
        <f t="array" aca="1" ref="Q2297" ca="1">IF(I2297=0,0,$E2297*$I2297*(SUMPRODUCT((1-'Emission Factors'!$C$37)^ROW(INDIRECT("1:" &amp; 'Emission Factors'!$C$45-1)))+1))</f>
        <v>0</v>
      </c>
      <c r="R2297" s="176">
        <f ca="1">IFERROR((($O2297+$Q2297)*'Emission Factors'!$C$10)+($P2297*'Emission Factors'!$C$17),"")</f>
        <v>0</v>
      </c>
      <c r="S2297" s="146" t="str">
        <f t="shared" ca="1" si="142"/>
        <v>N/A</v>
      </c>
      <c r="T2297" s="98">
        <f ca="1">IFERROR((($O2297+$Q2297)*'Emission Factors'!$C$11)+($P2297*'Emission Factors'!$C$18),"")</f>
        <v>0</v>
      </c>
      <c r="U2297" s="98">
        <f ca="1">IFERROR((($O2297+$Q2297)*'Emission Factors'!$C$12)+($P2297*'Emission Factors'!$C$19),"")</f>
        <v>0</v>
      </c>
      <c r="V2297" s="98">
        <f ca="1">IFERROR((($O2297+$Q2297)*'Emission Factors'!$C$13)+($P2297*'Emission Factors'!$C$20),"")</f>
        <v>0</v>
      </c>
      <c r="W2297" s="147">
        <f ca="1">IFERROR(IF(N2297="Residential",($O2297+Q2297)*'Emission Factors'!$C$14+(P2297*'Emission Factors'!$C$21),($O2297+Q2297)*'Emission Factors'!$C$15+(P2297*'Emission Factors'!$C$22)),"")</f>
        <v>0</v>
      </c>
      <c r="X2297" s="97">
        <f t="shared" si="143"/>
        <v>0</v>
      </c>
    </row>
    <row r="2298" spans="2:24" x14ac:dyDescent="0.3">
      <c r="B2298" s="94"/>
      <c r="C2298" s="95"/>
      <c r="D2298" s="95"/>
      <c r="E2298" s="95"/>
      <c r="F2298" s="144"/>
      <c r="G2298" s="94"/>
      <c r="H2298" s="145"/>
      <c r="I2298" s="96"/>
      <c r="J2298" s="96"/>
      <c r="K2298" s="96"/>
      <c r="L2298" s="96"/>
      <c r="M2298" s="96"/>
      <c r="N2298" s="96"/>
      <c r="O2298" s="97">
        <f t="shared" si="140"/>
        <v>0</v>
      </c>
      <c r="P2298" s="97">
        <f t="shared" si="141"/>
        <v>0</v>
      </c>
      <c r="Q2298" s="97" cm="1">
        <f t="array" aca="1" ref="Q2298" ca="1">IF(I2298=0,0,$E2298*$I2298*(SUMPRODUCT((1-'Emission Factors'!$C$37)^ROW(INDIRECT("1:" &amp; 'Emission Factors'!$C$45-1)))+1))</f>
        <v>0</v>
      </c>
      <c r="R2298" s="176">
        <f ca="1">IFERROR((($O2298+$Q2298)*'Emission Factors'!$C$10)+($P2298*'Emission Factors'!$C$17),"")</f>
        <v>0</v>
      </c>
      <c r="S2298" s="146" t="str">
        <f t="shared" ca="1" si="142"/>
        <v>N/A</v>
      </c>
      <c r="T2298" s="98">
        <f ca="1">IFERROR((($O2298+$Q2298)*'Emission Factors'!$C$11)+($P2298*'Emission Factors'!$C$18),"")</f>
        <v>0</v>
      </c>
      <c r="U2298" s="98">
        <f ca="1">IFERROR((($O2298+$Q2298)*'Emission Factors'!$C$12)+($P2298*'Emission Factors'!$C$19),"")</f>
        <v>0</v>
      </c>
      <c r="V2298" s="98">
        <f ca="1">IFERROR((($O2298+$Q2298)*'Emission Factors'!$C$13)+($P2298*'Emission Factors'!$C$20),"")</f>
        <v>0</v>
      </c>
      <c r="W2298" s="147">
        <f ca="1">IFERROR(IF(N2298="Residential",($O2298+Q2298)*'Emission Factors'!$C$14+(P2298*'Emission Factors'!$C$21),($O2298+Q2298)*'Emission Factors'!$C$15+(P2298*'Emission Factors'!$C$22)),"")</f>
        <v>0</v>
      </c>
      <c r="X2298" s="97">
        <f t="shared" si="143"/>
        <v>0</v>
      </c>
    </row>
    <row r="2299" spans="2:24" x14ac:dyDescent="0.3">
      <c r="B2299" s="94"/>
      <c r="C2299" s="95"/>
      <c r="D2299" s="95"/>
      <c r="E2299" s="95"/>
      <c r="F2299" s="144"/>
      <c r="G2299" s="94"/>
      <c r="H2299" s="145"/>
      <c r="I2299" s="96"/>
      <c r="J2299" s="96"/>
      <c r="K2299" s="96"/>
      <c r="L2299" s="96"/>
      <c r="M2299" s="96"/>
      <c r="N2299" s="96"/>
      <c r="O2299" s="97">
        <f t="shared" si="140"/>
        <v>0</v>
      </c>
      <c r="P2299" s="97">
        <f t="shared" si="141"/>
        <v>0</v>
      </c>
      <c r="Q2299" s="97" cm="1">
        <f t="array" aca="1" ref="Q2299" ca="1">IF(I2299=0,0,$E2299*$I2299*(SUMPRODUCT((1-'Emission Factors'!$C$37)^ROW(INDIRECT("1:" &amp; 'Emission Factors'!$C$45-1)))+1))</f>
        <v>0</v>
      </c>
      <c r="R2299" s="176">
        <f ca="1">IFERROR((($O2299+$Q2299)*'Emission Factors'!$C$10)+($P2299*'Emission Factors'!$C$17),"")</f>
        <v>0</v>
      </c>
      <c r="S2299" s="146" t="str">
        <f t="shared" ca="1" si="142"/>
        <v>N/A</v>
      </c>
      <c r="T2299" s="98">
        <f ca="1">IFERROR((($O2299+$Q2299)*'Emission Factors'!$C$11)+($P2299*'Emission Factors'!$C$18),"")</f>
        <v>0</v>
      </c>
      <c r="U2299" s="98">
        <f ca="1">IFERROR((($O2299+$Q2299)*'Emission Factors'!$C$12)+($P2299*'Emission Factors'!$C$19),"")</f>
        <v>0</v>
      </c>
      <c r="V2299" s="98">
        <f ca="1">IFERROR((($O2299+$Q2299)*'Emission Factors'!$C$13)+($P2299*'Emission Factors'!$C$20),"")</f>
        <v>0</v>
      </c>
      <c r="W2299" s="147">
        <f ca="1">IFERROR(IF(N2299="Residential",($O2299+Q2299)*'Emission Factors'!$C$14+(P2299*'Emission Factors'!$C$21),($O2299+Q2299)*'Emission Factors'!$C$15+(P2299*'Emission Factors'!$C$22)),"")</f>
        <v>0</v>
      </c>
      <c r="X2299" s="97">
        <f t="shared" si="143"/>
        <v>0</v>
      </c>
    </row>
    <row r="2300" spans="2:24" x14ac:dyDescent="0.3">
      <c r="B2300" s="94"/>
      <c r="C2300" s="95"/>
      <c r="D2300" s="95"/>
      <c r="E2300" s="95"/>
      <c r="F2300" s="144"/>
      <c r="G2300" s="94"/>
      <c r="H2300" s="145"/>
      <c r="I2300" s="96"/>
      <c r="J2300" s="96"/>
      <c r="K2300" s="96"/>
      <c r="L2300" s="96"/>
      <c r="M2300" s="96"/>
      <c r="N2300" s="96"/>
      <c r="O2300" s="97">
        <f t="shared" si="140"/>
        <v>0</v>
      </c>
      <c r="P2300" s="97">
        <f t="shared" si="141"/>
        <v>0</v>
      </c>
      <c r="Q2300" s="97" cm="1">
        <f t="array" aca="1" ref="Q2300" ca="1">IF(I2300=0,0,$E2300*$I2300*(SUMPRODUCT((1-'Emission Factors'!$C$37)^ROW(INDIRECT("1:" &amp; 'Emission Factors'!$C$45-1)))+1))</f>
        <v>0</v>
      </c>
      <c r="R2300" s="176">
        <f ca="1">IFERROR((($O2300+$Q2300)*'Emission Factors'!$C$10)+($P2300*'Emission Factors'!$C$17),"")</f>
        <v>0</v>
      </c>
      <c r="S2300" s="146" t="str">
        <f t="shared" ca="1" si="142"/>
        <v>N/A</v>
      </c>
      <c r="T2300" s="98">
        <f ca="1">IFERROR((($O2300+$Q2300)*'Emission Factors'!$C$11)+($P2300*'Emission Factors'!$C$18),"")</f>
        <v>0</v>
      </c>
      <c r="U2300" s="98">
        <f ca="1">IFERROR((($O2300+$Q2300)*'Emission Factors'!$C$12)+($P2300*'Emission Factors'!$C$19),"")</f>
        <v>0</v>
      </c>
      <c r="V2300" s="98">
        <f ca="1">IFERROR((($O2300+$Q2300)*'Emission Factors'!$C$13)+($P2300*'Emission Factors'!$C$20),"")</f>
        <v>0</v>
      </c>
      <c r="W2300" s="147">
        <f ca="1">IFERROR(IF(N2300="Residential",($O2300+Q2300)*'Emission Factors'!$C$14+(P2300*'Emission Factors'!$C$21),($O2300+Q2300)*'Emission Factors'!$C$15+(P2300*'Emission Factors'!$C$22)),"")</f>
        <v>0</v>
      </c>
      <c r="X2300" s="97">
        <f t="shared" si="143"/>
        <v>0</v>
      </c>
    </row>
    <row r="2301" spans="2:24" x14ac:dyDescent="0.3">
      <c r="B2301" s="94"/>
      <c r="C2301" s="95"/>
      <c r="D2301" s="95"/>
      <c r="E2301" s="95"/>
      <c r="F2301" s="144"/>
      <c r="G2301" s="94"/>
      <c r="H2301" s="145"/>
      <c r="I2301" s="96"/>
      <c r="J2301" s="96"/>
      <c r="K2301" s="96"/>
      <c r="L2301" s="96"/>
      <c r="M2301" s="96"/>
      <c r="N2301" s="96"/>
      <c r="O2301" s="97">
        <f t="shared" si="140"/>
        <v>0</v>
      </c>
      <c r="P2301" s="97">
        <f t="shared" si="141"/>
        <v>0</v>
      </c>
      <c r="Q2301" s="97" cm="1">
        <f t="array" aca="1" ref="Q2301" ca="1">IF(I2301=0,0,$E2301*$I2301*(SUMPRODUCT((1-'Emission Factors'!$C$37)^ROW(INDIRECT("1:" &amp; 'Emission Factors'!$C$45-1)))+1))</f>
        <v>0</v>
      </c>
      <c r="R2301" s="176">
        <f ca="1">IFERROR((($O2301+$Q2301)*'Emission Factors'!$C$10)+($P2301*'Emission Factors'!$C$17),"")</f>
        <v>0</v>
      </c>
      <c r="S2301" s="146" t="str">
        <f t="shared" ca="1" si="142"/>
        <v>N/A</v>
      </c>
      <c r="T2301" s="98">
        <f ca="1">IFERROR((($O2301+$Q2301)*'Emission Factors'!$C$11)+($P2301*'Emission Factors'!$C$18),"")</f>
        <v>0</v>
      </c>
      <c r="U2301" s="98">
        <f ca="1">IFERROR((($O2301+$Q2301)*'Emission Factors'!$C$12)+($P2301*'Emission Factors'!$C$19),"")</f>
        <v>0</v>
      </c>
      <c r="V2301" s="98">
        <f ca="1">IFERROR((($O2301+$Q2301)*'Emission Factors'!$C$13)+($P2301*'Emission Factors'!$C$20),"")</f>
        <v>0</v>
      </c>
      <c r="W2301" s="147">
        <f ca="1">IFERROR(IF(N2301="Residential",($O2301+Q2301)*'Emission Factors'!$C$14+(P2301*'Emission Factors'!$C$21),($O2301+Q2301)*'Emission Factors'!$C$15+(P2301*'Emission Factors'!$C$22)),"")</f>
        <v>0</v>
      </c>
      <c r="X2301" s="97">
        <f t="shared" si="143"/>
        <v>0</v>
      </c>
    </row>
    <row r="2302" spans="2:24" x14ac:dyDescent="0.3">
      <c r="B2302" s="94"/>
      <c r="C2302" s="95"/>
      <c r="D2302" s="95"/>
      <c r="E2302" s="95"/>
      <c r="F2302" s="144"/>
      <c r="G2302" s="94"/>
      <c r="H2302" s="145"/>
      <c r="I2302" s="96"/>
      <c r="J2302" s="96"/>
      <c r="K2302" s="96"/>
      <c r="L2302" s="96"/>
      <c r="M2302" s="96"/>
      <c r="N2302" s="96"/>
      <c r="O2302" s="97">
        <f t="shared" si="140"/>
        <v>0</v>
      </c>
      <c r="P2302" s="97">
        <f t="shared" si="141"/>
        <v>0</v>
      </c>
      <c r="Q2302" s="97" cm="1">
        <f t="array" aca="1" ref="Q2302" ca="1">IF(I2302=0,0,$E2302*$I2302*(SUMPRODUCT((1-'Emission Factors'!$C$37)^ROW(INDIRECT("1:" &amp; 'Emission Factors'!$C$45-1)))+1))</f>
        <v>0</v>
      </c>
      <c r="R2302" s="176">
        <f ca="1">IFERROR((($O2302+$Q2302)*'Emission Factors'!$C$10)+($P2302*'Emission Factors'!$C$17),"")</f>
        <v>0</v>
      </c>
      <c r="S2302" s="146" t="str">
        <f t="shared" ca="1" si="142"/>
        <v>N/A</v>
      </c>
      <c r="T2302" s="98">
        <f ca="1">IFERROR((($O2302+$Q2302)*'Emission Factors'!$C$11)+($P2302*'Emission Factors'!$C$18),"")</f>
        <v>0</v>
      </c>
      <c r="U2302" s="98">
        <f ca="1">IFERROR((($O2302+$Q2302)*'Emission Factors'!$C$12)+($P2302*'Emission Factors'!$C$19),"")</f>
        <v>0</v>
      </c>
      <c r="V2302" s="98">
        <f ca="1">IFERROR((($O2302+$Q2302)*'Emission Factors'!$C$13)+($P2302*'Emission Factors'!$C$20),"")</f>
        <v>0</v>
      </c>
      <c r="W2302" s="147">
        <f ca="1">IFERROR(IF(N2302="Residential",($O2302+Q2302)*'Emission Factors'!$C$14+(P2302*'Emission Factors'!$C$21),($O2302+Q2302)*'Emission Factors'!$C$15+(P2302*'Emission Factors'!$C$22)),"")</f>
        <v>0</v>
      </c>
      <c r="X2302" s="97">
        <f t="shared" si="143"/>
        <v>0</v>
      </c>
    </row>
    <row r="2303" spans="2:24" x14ac:dyDescent="0.3">
      <c r="B2303" s="94"/>
      <c r="C2303" s="95"/>
      <c r="D2303" s="95"/>
      <c r="E2303" s="95"/>
      <c r="F2303" s="144"/>
      <c r="G2303" s="94"/>
      <c r="H2303" s="145"/>
      <c r="I2303" s="96"/>
      <c r="J2303" s="96"/>
      <c r="K2303" s="96"/>
      <c r="L2303" s="96"/>
      <c r="M2303" s="96"/>
      <c r="N2303" s="96"/>
      <c r="O2303" s="97">
        <f t="shared" si="140"/>
        <v>0</v>
      </c>
      <c r="P2303" s="97">
        <f t="shared" si="141"/>
        <v>0</v>
      </c>
      <c r="Q2303" s="97" cm="1">
        <f t="array" aca="1" ref="Q2303" ca="1">IF(I2303=0,0,$E2303*$I2303*(SUMPRODUCT((1-'Emission Factors'!$C$37)^ROW(INDIRECT("1:" &amp; 'Emission Factors'!$C$45-1)))+1))</f>
        <v>0</v>
      </c>
      <c r="R2303" s="176">
        <f ca="1">IFERROR((($O2303+$Q2303)*'Emission Factors'!$C$10)+($P2303*'Emission Factors'!$C$17),"")</f>
        <v>0</v>
      </c>
      <c r="S2303" s="146" t="str">
        <f t="shared" ca="1" si="142"/>
        <v>N/A</v>
      </c>
      <c r="T2303" s="98">
        <f ca="1">IFERROR((($O2303+$Q2303)*'Emission Factors'!$C$11)+($P2303*'Emission Factors'!$C$18),"")</f>
        <v>0</v>
      </c>
      <c r="U2303" s="98">
        <f ca="1">IFERROR((($O2303+$Q2303)*'Emission Factors'!$C$12)+($P2303*'Emission Factors'!$C$19),"")</f>
        <v>0</v>
      </c>
      <c r="V2303" s="98">
        <f ca="1">IFERROR((($O2303+$Q2303)*'Emission Factors'!$C$13)+($P2303*'Emission Factors'!$C$20),"")</f>
        <v>0</v>
      </c>
      <c r="W2303" s="147">
        <f ca="1">IFERROR(IF(N2303="Residential",($O2303+Q2303)*'Emission Factors'!$C$14+(P2303*'Emission Factors'!$C$21),($O2303+Q2303)*'Emission Factors'!$C$15+(P2303*'Emission Factors'!$C$22)),"")</f>
        <v>0</v>
      </c>
      <c r="X2303" s="97">
        <f t="shared" si="143"/>
        <v>0</v>
      </c>
    </row>
    <row r="2304" spans="2:24" x14ac:dyDescent="0.3">
      <c r="B2304" s="94"/>
      <c r="C2304" s="95"/>
      <c r="D2304" s="95"/>
      <c r="E2304" s="95"/>
      <c r="F2304" s="144"/>
      <c r="G2304" s="94"/>
      <c r="H2304" s="145"/>
      <c r="I2304" s="96"/>
      <c r="J2304" s="96"/>
      <c r="K2304" s="96"/>
      <c r="L2304" s="96"/>
      <c r="M2304" s="96"/>
      <c r="N2304" s="96"/>
      <c r="O2304" s="97">
        <f t="shared" si="140"/>
        <v>0</v>
      </c>
      <c r="P2304" s="97">
        <f t="shared" si="141"/>
        <v>0</v>
      </c>
      <c r="Q2304" s="97" cm="1">
        <f t="array" aca="1" ref="Q2304" ca="1">IF(I2304=0,0,$E2304*$I2304*(SUMPRODUCT((1-'Emission Factors'!$C$37)^ROW(INDIRECT("1:" &amp; 'Emission Factors'!$C$45-1)))+1))</f>
        <v>0</v>
      </c>
      <c r="R2304" s="176">
        <f ca="1">IFERROR((($O2304+$Q2304)*'Emission Factors'!$C$10)+($P2304*'Emission Factors'!$C$17),"")</f>
        <v>0</v>
      </c>
      <c r="S2304" s="146" t="str">
        <f t="shared" ca="1" si="142"/>
        <v>N/A</v>
      </c>
      <c r="T2304" s="98">
        <f ca="1">IFERROR((($O2304+$Q2304)*'Emission Factors'!$C$11)+($P2304*'Emission Factors'!$C$18),"")</f>
        <v>0</v>
      </c>
      <c r="U2304" s="98">
        <f ca="1">IFERROR((($O2304+$Q2304)*'Emission Factors'!$C$12)+($P2304*'Emission Factors'!$C$19),"")</f>
        <v>0</v>
      </c>
      <c r="V2304" s="98">
        <f ca="1">IFERROR((($O2304+$Q2304)*'Emission Factors'!$C$13)+($P2304*'Emission Factors'!$C$20),"")</f>
        <v>0</v>
      </c>
      <c r="W2304" s="147">
        <f ca="1">IFERROR(IF(N2304="Residential",($O2304+Q2304)*'Emission Factors'!$C$14+(P2304*'Emission Factors'!$C$21),($O2304+Q2304)*'Emission Factors'!$C$15+(P2304*'Emission Factors'!$C$22)),"")</f>
        <v>0</v>
      </c>
      <c r="X2304" s="97">
        <f t="shared" si="143"/>
        <v>0</v>
      </c>
    </row>
    <row r="2305" spans="2:24" x14ac:dyDescent="0.3">
      <c r="B2305" s="94"/>
      <c r="C2305" s="95"/>
      <c r="D2305" s="95"/>
      <c r="E2305" s="95"/>
      <c r="F2305" s="144"/>
      <c r="G2305" s="94"/>
      <c r="H2305" s="145"/>
      <c r="I2305" s="96"/>
      <c r="J2305" s="96"/>
      <c r="K2305" s="96"/>
      <c r="L2305" s="96"/>
      <c r="M2305" s="96"/>
      <c r="N2305" s="96"/>
      <c r="O2305" s="97">
        <f t="shared" si="140"/>
        <v>0</v>
      </c>
      <c r="P2305" s="97">
        <f t="shared" si="141"/>
        <v>0</v>
      </c>
      <c r="Q2305" s="97" cm="1">
        <f t="array" aca="1" ref="Q2305" ca="1">IF(I2305=0,0,$E2305*$I2305*(SUMPRODUCT((1-'Emission Factors'!$C$37)^ROW(INDIRECT("1:" &amp; 'Emission Factors'!$C$45-1)))+1))</f>
        <v>0</v>
      </c>
      <c r="R2305" s="176">
        <f ca="1">IFERROR((($O2305+$Q2305)*'Emission Factors'!$C$10)+($P2305*'Emission Factors'!$C$17),"")</f>
        <v>0</v>
      </c>
      <c r="S2305" s="146" t="str">
        <f t="shared" ca="1" si="142"/>
        <v>N/A</v>
      </c>
      <c r="T2305" s="98">
        <f ca="1">IFERROR((($O2305+$Q2305)*'Emission Factors'!$C$11)+($P2305*'Emission Factors'!$C$18),"")</f>
        <v>0</v>
      </c>
      <c r="U2305" s="98">
        <f ca="1">IFERROR((($O2305+$Q2305)*'Emission Factors'!$C$12)+($P2305*'Emission Factors'!$C$19),"")</f>
        <v>0</v>
      </c>
      <c r="V2305" s="98">
        <f ca="1">IFERROR((($O2305+$Q2305)*'Emission Factors'!$C$13)+($P2305*'Emission Factors'!$C$20),"")</f>
        <v>0</v>
      </c>
      <c r="W2305" s="147">
        <f ca="1">IFERROR(IF(N2305="Residential",($O2305+Q2305)*'Emission Factors'!$C$14+(P2305*'Emission Factors'!$C$21),($O2305+Q2305)*'Emission Factors'!$C$15+(P2305*'Emission Factors'!$C$22)),"")</f>
        <v>0</v>
      </c>
      <c r="X2305" s="97">
        <f t="shared" si="143"/>
        <v>0</v>
      </c>
    </row>
    <row r="2306" spans="2:24" x14ac:dyDescent="0.3">
      <c r="B2306" s="94"/>
      <c r="C2306" s="95"/>
      <c r="D2306" s="95"/>
      <c r="E2306" s="95"/>
      <c r="F2306" s="144"/>
      <c r="G2306" s="94"/>
      <c r="H2306" s="145"/>
      <c r="I2306" s="96"/>
      <c r="J2306" s="96"/>
      <c r="K2306" s="96"/>
      <c r="L2306" s="96"/>
      <c r="M2306" s="96"/>
      <c r="N2306" s="96"/>
      <c r="O2306" s="97">
        <f t="shared" si="140"/>
        <v>0</v>
      </c>
      <c r="P2306" s="97">
        <f t="shared" si="141"/>
        <v>0</v>
      </c>
      <c r="Q2306" s="97" cm="1">
        <f t="array" aca="1" ref="Q2306" ca="1">IF(I2306=0,0,$E2306*$I2306*(SUMPRODUCT((1-'Emission Factors'!$C$37)^ROW(INDIRECT("1:" &amp; 'Emission Factors'!$C$45-1)))+1))</f>
        <v>0</v>
      </c>
      <c r="R2306" s="176">
        <f ca="1">IFERROR((($O2306+$Q2306)*'Emission Factors'!$C$10)+($P2306*'Emission Factors'!$C$17),"")</f>
        <v>0</v>
      </c>
      <c r="S2306" s="146" t="str">
        <f t="shared" ca="1" si="142"/>
        <v>N/A</v>
      </c>
      <c r="T2306" s="98">
        <f ca="1">IFERROR((($O2306+$Q2306)*'Emission Factors'!$C$11)+($P2306*'Emission Factors'!$C$18),"")</f>
        <v>0</v>
      </c>
      <c r="U2306" s="98">
        <f ca="1">IFERROR((($O2306+$Q2306)*'Emission Factors'!$C$12)+($P2306*'Emission Factors'!$C$19),"")</f>
        <v>0</v>
      </c>
      <c r="V2306" s="98">
        <f ca="1">IFERROR((($O2306+$Q2306)*'Emission Factors'!$C$13)+($P2306*'Emission Factors'!$C$20),"")</f>
        <v>0</v>
      </c>
      <c r="W2306" s="147">
        <f ca="1">IFERROR(IF(N2306="Residential",($O2306+Q2306)*'Emission Factors'!$C$14+(P2306*'Emission Factors'!$C$21),($O2306+Q2306)*'Emission Factors'!$C$15+(P2306*'Emission Factors'!$C$22)),"")</f>
        <v>0</v>
      </c>
      <c r="X2306" s="97">
        <f t="shared" si="143"/>
        <v>0</v>
      </c>
    </row>
    <row r="2307" spans="2:24" x14ac:dyDescent="0.3">
      <c r="B2307" s="94"/>
      <c r="C2307" s="95"/>
      <c r="D2307" s="95"/>
      <c r="E2307" s="95"/>
      <c r="F2307" s="144"/>
      <c r="G2307" s="94"/>
      <c r="H2307" s="145"/>
      <c r="I2307" s="96"/>
      <c r="J2307" s="96"/>
      <c r="K2307" s="96"/>
      <c r="L2307" s="96"/>
      <c r="M2307" s="96"/>
      <c r="N2307" s="96"/>
      <c r="O2307" s="97">
        <f t="shared" si="140"/>
        <v>0</v>
      </c>
      <c r="P2307" s="97">
        <f t="shared" si="141"/>
        <v>0</v>
      </c>
      <c r="Q2307" s="97" cm="1">
        <f t="array" aca="1" ref="Q2307" ca="1">IF(I2307=0,0,$E2307*$I2307*(SUMPRODUCT((1-'Emission Factors'!$C$37)^ROW(INDIRECT("1:" &amp; 'Emission Factors'!$C$45-1)))+1))</f>
        <v>0</v>
      </c>
      <c r="R2307" s="176">
        <f ca="1">IFERROR((($O2307+$Q2307)*'Emission Factors'!$C$10)+($P2307*'Emission Factors'!$C$17),"")</f>
        <v>0</v>
      </c>
      <c r="S2307" s="146" t="str">
        <f t="shared" ca="1" si="142"/>
        <v>N/A</v>
      </c>
      <c r="T2307" s="98">
        <f ca="1">IFERROR((($O2307+$Q2307)*'Emission Factors'!$C$11)+($P2307*'Emission Factors'!$C$18),"")</f>
        <v>0</v>
      </c>
      <c r="U2307" s="98">
        <f ca="1">IFERROR((($O2307+$Q2307)*'Emission Factors'!$C$12)+($P2307*'Emission Factors'!$C$19),"")</f>
        <v>0</v>
      </c>
      <c r="V2307" s="98">
        <f ca="1">IFERROR((($O2307+$Q2307)*'Emission Factors'!$C$13)+($P2307*'Emission Factors'!$C$20),"")</f>
        <v>0</v>
      </c>
      <c r="W2307" s="147">
        <f ca="1">IFERROR(IF(N2307="Residential",($O2307+Q2307)*'Emission Factors'!$C$14+(P2307*'Emission Factors'!$C$21),($O2307+Q2307)*'Emission Factors'!$C$15+(P2307*'Emission Factors'!$C$22)),"")</f>
        <v>0</v>
      </c>
      <c r="X2307" s="97">
        <f t="shared" si="143"/>
        <v>0</v>
      </c>
    </row>
    <row r="2308" spans="2:24" x14ac:dyDescent="0.3">
      <c r="B2308" s="94"/>
      <c r="C2308" s="95"/>
      <c r="D2308" s="95"/>
      <c r="E2308" s="95"/>
      <c r="F2308" s="144"/>
      <c r="G2308" s="94"/>
      <c r="H2308" s="145"/>
      <c r="I2308" s="96"/>
      <c r="J2308" s="96"/>
      <c r="K2308" s="96"/>
      <c r="L2308" s="96"/>
      <c r="M2308" s="96"/>
      <c r="N2308" s="96"/>
      <c r="O2308" s="97">
        <f t="shared" si="140"/>
        <v>0</v>
      </c>
      <c r="P2308" s="97">
        <f t="shared" si="141"/>
        <v>0</v>
      </c>
      <c r="Q2308" s="97" cm="1">
        <f t="array" aca="1" ref="Q2308" ca="1">IF(I2308=0,0,$E2308*$I2308*(SUMPRODUCT((1-'Emission Factors'!$C$37)^ROW(INDIRECT("1:" &amp; 'Emission Factors'!$C$45-1)))+1))</f>
        <v>0</v>
      </c>
      <c r="R2308" s="176">
        <f ca="1">IFERROR((($O2308+$Q2308)*'Emission Factors'!$C$10)+($P2308*'Emission Factors'!$C$17),"")</f>
        <v>0</v>
      </c>
      <c r="S2308" s="146" t="str">
        <f t="shared" ca="1" si="142"/>
        <v>N/A</v>
      </c>
      <c r="T2308" s="98">
        <f ca="1">IFERROR((($O2308+$Q2308)*'Emission Factors'!$C$11)+($P2308*'Emission Factors'!$C$18),"")</f>
        <v>0</v>
      </c>
      <c r="U2308" s="98">
        <f ca="1">IFERROR((($O2308+$Q2308)*'Emission Factors'!$C$12)+($P2308*'Emission Factors'!$C$19),"")</f>
        <v>0</v>
      </c>
      <c r="V2308" s="98">
        <f ca="1">IFERROR((($O2308+$Q2308)*'Emission Factors'!$C$13)+($P2308*'Emission Factors'!$C$20),"")</f>
        <v>0</v>
      </c>
      <c r="W2308" s="147">
        <f ca="1">IFERROR(IF(N2308="Residential",($O2308+Q2308)*'Emission Factors'!$C$14+(P2308*'Emission Factors'!$C$21),($O2308+Q2308)*'Emission Factors'!$C$15+(P2308*'Emission Factors'!$C$22)),"")</f>
        <v>0</v>
      </c>
      <c r="X2308" s="97">
        <f t="shared" si="143"/>
        <v>0</v>
      </c>
    </row>
    <row r="2309" spans="2:24" x14ac:dyDescent="0.3">
      <c r="B2309" s="94"/>
      <c r="C2309" s="95"/>
      <c r="D2309" s="95"/>
      <c r="E2309" s="95"/>
      <c r="F2309" s="144"/>
      <c r="G2309" s="94"/>
      <c r="H2309" s="145"/>
      <c r="I2309" s="96"/>
      <c r="J2309" s="96"/>
      <c r="K2309" s="96"/>
      <c r="L2309" s="96"/>
      <c r="M2309" s="96"/>
      <c r="N2309" s="96"/>
      <c r="O2309" s="97">
        <f t="shared" si="140"/>
        <v>0</v>
      </c>
      <c r="P2309" s="97">
        <f t="shared" si="141"/>
        <v>0</v>
      </c>
      <c r="Q2309" s="97" cm="1">
        <f t="array" aca="1" ref="Q2309" ca="1">IF(I2309=0,0,$E2309*$I2309*(SUMPRODUCT((1-'Emission Factors'!$C$37)^ROW(INDIRECT("1:" &amp; 'Emission Factors'!$C$45-1)))+1))</f>
        <v>0</v>
      </c>
      <c r="R2309" s="176">
        <f ca="1">IFERROR((($O2309+$Q2309)*'Emission Factors'!$C$10)+($P2309*'Emission Factors'!$C$17),"")</f>
        <v>0</v>
      </c>
      <c r="S2309" s="146" t="str">
        <f t="shared" ca="1" si="142"/>
        <v>N/A</v>
      </c>
      <c r="T2309" s="98">
        <f ca="1">IFERROR((($O2309+$Q2309)*'Emission Factors'!$C$11)+($P2309*'Emission Factors'!$C$18),"")</f>
        <v>0</v>
      </c>
      <c r="U2309" s="98">
        <f ca="1">IFERROR((($O2309+$Q2309)*'Emission Factors'!$C$12)+($P2309*'Emission Factors'!$C$19),"")</f>
        <v>0</v>
      </c>
      <c r="V2309" s="98">
        <f ca="1">IFERROR((($O2309+$Q2309)*'Emission Factors'!$C$13)+($P2309*'Emission Factors'!$C$20),"")</f>
        <v>0</v>
      </c>
      <c r="W2309" s="147">
        <f ca="1">IFERROR(IF(N2309="Residential",($O2309+Q2309)*'Emission Factors'!$C$14+(P2309*'Emission Factors'!$C$21),($O2309+Q2309)*'Emission Factors'!$C$15+(P2309*'Emission Factors'!$C$22)),"")</f>
        <v>0</v>
      </c>
      <c r="X2309" s="97">
        <f t="shared" si="143"/>
        <v>0</v>
      </c>
    </row>
    <row r="2310" spans="2:24" x14ac:dyDescent="0.3">
      <c r="B2310" s="94"/>
      <c r="C2310" s="95"/>
      <c r="D2310" s="95"/>
      <c r="E2310" s="95"/>
      <c r="F2310" s="144"/>
      <c r="G2310" s="94"/>
      <c r="H2310" s="145"/>
      <c r="I2310" s="96"/>
      <c r="J2310" s="96"/>
      <c r="K2310" s="96"/>
      <c r="L2310" s="96"/>
      <c r="M2310" s="96"/>
      <c r="N2310" s="96"/>
      <c r="O2310" s="97">
        <f t="shared" si="140"/>
        <v>0</v>
      </c>
      <c r="P2310" s="97">
        <f t="shared" si="141"/>
        <v>0</v>
      </c>
      <c r="Q2310" s="97" cm="1">
        <f t="array" aca="1" ref="Q2310" ca="1">IF(I2310=0,0,$E2310*$I2310*(SUMPRODUCT((1-'Emission Factors'!$C$37)^ROW(INDIRECT("1:" &amp; 'Emission Factors'!$C$45-1)))+1))</f>
        <v>0</v>
      </c>
      <c r="R2310" s="176">
        <f ca="1">IFERROR((($O2310+$Q2310)*'Emission Factors'!$C$10)+($P2310*'Emission Factors'!$C$17),"")</f>
        <v>0</v>
      </c>
      <c r="S2310" s="146" t="str">
        <f t="shared" ca="1" si="142"/>
        <v>N/A</v>
      </c>
      <c r="T2310" s="98">
        <f ca="1">IFERROR((($O2310+$Q2310)*'Emission Factors'!$C$11)+($P2310*'Emission Factors'!$C$18),"")</f>
        <v>0</v>
      </c>
      <c r="U2310" s="98">
        <f ca="1">IFERROR((($O2310+$Q2310)*'Emission Factors'!$C$12)+($P2310*'Emission Factors'!$C$19),"")</f>
        <v>0</v>
      </c>
      <c r="V2310" s="98">
        <f ca="1">IFERROR((($O2310+$Q2310)*'Emission Factors'!$C$13)+($P2310*'Emission Factors'!$C$20),"")</f>
        <v>0</v>
      </c>
      <c r="W2310" s="147">
        <f ca="1">IFERROR(IF(N2310="Residential",($O2310+Q2310)*'Emission Factors'!$C$14+(P2310*'Emission Factors'!$C$21),($O2310+Q2310)*'Emission Factors'!$C$15+(P2310*'Emission Factors'!$C$22)),"")</f>
        <v>0</v>
      </c>
      <c r="X2310" s="97">
        <f t="shared" si="143"/>
        <v>0</v>
      </c>
    </row>
    <row r="2311" spans="2:24" x14ac:dyDescent="0.3">
      <c r="B2311" s="94"/>
      <c r="C2311" s="95"/>
      <c r="D2311" s="95"/>
      <c r="E2311" s="95"/>
      <c r="F2311" s="144"/>
      <c r="G2311" s="94"/>
      <c r="H2311" s="145"/>
      <c r="I2311" s="96"/>
      <c r="J2311" s="96"/>
      <c r="K2311" s="96"/>
      <c r="L2311" s="96"/>
      <c r="M2311" s="96"/>
      <c r="N2311" s="96"/>
      <c r="O2311" s="97">
        <f t="shared" si="140"/>
        <v>0</v>
      </c>
      <c r="P2311" s="97">
        <f t="shared" si="141"/>
        <v>0</v>
      </c>
      <c r="Q2311" s="97" cm="1">
        <f t="array" aca="1" ref="Q2311" ca="1">IF(I2311=0,0,$E2311*$I2311*(SUMPRODUCT((1-'Emission Factors'!$C$37)^ROW(INDIRECT("1:" &amp; 'Emission Factors'!$C$45-1)))+1))</f>
        <v>0</v>
      </c>
      <c r="R2311" s="176">
        <f ca="1">IFERROR((($O2311+$Q2311)*'Emission Factors'!$C$10)+($P2311*'Emission Factors'!$C$17),"")</f>
        <v>0</v>
      </c>
      <c r="S2311" s="146" t="str">
        <f t="shared" ca="1" si="142"/>
        <v>N/A</v>
      </c>
      <c r="T2311" s="98">
        <f ca="1">IFERROR((($O2311+$Q2311)*'Emission Factors'!$C$11)+($P2311*'Emission Factors'!$C$18),"")</f>
        <v>0</v>
      </c>
      <c r="U2311" s="98">
        <f ca="1">IFERROR((($O2311+$Q2311)*'Emission Factors'!$C$12)+($P2311*'Emission Factors'!$C$19),"")</f>
        <v>0</v>
      </c>
      <c r="V2311" s="98">
        <f ca="1">IFERROR((($O2311+$Q2311)*'Emission Factors'!$C$13)+($P2311*'Emission Factors'!$C$20),"")</f>
        <v>0</v>
      </c>
      <c r="W2311" s="147">
        <f ca="1">IFERROR(IF(N2311="Residential",($O2311+Q2311)*'Emission Factors'!$C$14+(P2311*'Emission Factors'!$C$21),($O2311+Q2311)*'Emission Factors'!$C$15+(P2311*'Emission Factors'!$C$22)),"")</f>
        <v>0</v>
      </c>
      <c r="X2311" s="97">
        <f t="shared" si="143"/>
        <v>0</v>
      </c>
    </row>
    <row r="2312" spans="2:24" x14ac:dyDescent="0.3">
      <c r="B2312" s="94"/>
      <c r="C2312" s="95"/>
      <c r="D2312" s="95"/>
      <c r="E2312" s="95"/>
      <c r="F2312" s="144"/>
      <c r="G2312" s="94"/>
      <c r="H2312" s="145"/>
      <c r="I2312" s="96"/>
      <c r="J2312" s="96"/>
      <c r="K2312" s="96"/>
      <c r="L2312" s="96"/>
      <c r="M2312" s="96"/>
      <c r="N2312" s="96"/>
      <c r="O2312" s="97">
        <f t="shared" si="140"/>
        <v>0</v>
      </c>
      <c r="P2312" s="97">
        <f t="shared" si="141"/>
        <v>0</v>
      </c>
      <c r="Q2312" s="97" cm="1">
        <f t="array" aca="1" ref="Q2312" ca="1">IF(I2312=0,0,$E2312*$I2312*(SUMPRODUCT((1-'Emission Factors'!$C$37)^ROW(INDIRECT("1:" &amp; 'Emission Factors'!$C$45-1)))+1))</f>
        <v>0</v>
      </c>
      <c r="R2312" s="176">
        <f ca="1">IFERROR((($O2312+$Q2312)*'Emission Factors'!$C$10)+($P2312*'Emission Factors'!$C$17),"")</f>
        <v>0</v>
      </c>
      <c r="S2312" s="146" t="str">
        <f t="shared" ca="1" si="142"/>
        <v>N/A</v>
      </c>
      <c r="T2312" s="98">
        <f ca="1">IFERROR((($O2312+$Q2312)*'Emission Factors'!$C$11)+($P2312*'Emission Factors'!$C$18),"")</f>
        <v>0</v>
      </c>
      <c r="U2312" s="98">
        <f ca="1">IFERROR((($O2312+$Q2312)*'Emission Factors'!$C$12)+($P2312*'Emission Factors'!$C$19),"")</f>
        <v>0</v>
      </c>
      <c r="V2312" s="98">
        <f ca="1">IFERROR((($O2312+$Q2312)*'Emission Factors'!$C$13)+($P2312*'Emission Factors'!$C$20),"")</f>
        <v>0</v>
      </c>
      <c r="W2312" s="147">
        <f ca="1">IFERROR(IF(N2312="Residential",($O2312+Q2312)*'Emission Factors'!$C$14+(P2312*'Emission Factors'!$C$21),($O2312+Q2312)*'Emission Factors'!$C$15+(P2312*'Emission Factors'!$C$22)),"")</f>
        <v>0</v>
      </c>
      <c r="X2312" s="97">
        <f t="shared" si="143"/>
        <v>0</v>
      </c>
    </row>
    <row r="2313" spans="2:24" x14ac:dyDescent="0.3">
      <c r="B2313" s="94"/>
      <c r="C2313" s="95"/>
      <c r="D2313" s="95"/>
      <c r="E2313" s="95"/>
      <c r="F2313" s="144"/>
      <c r="G2313" s="94"/>
      <c r="H2313" s="145"/>
      <c r="I2313" s="96"/>
      <c r="J2313" s="96"/>
      <c r="K2313" s="96"/>
      <c r="L2313" s="96"/>
      <c r="M2313" s="96"/>
      <c r="N2313" s="96"/>
      <c r="O2313" s="97">
        <f t="shared" si="140"/>
        <v>0</v>
      </c>
      <c r="P2313" s="97">
        <f t="shared" si="141"/>
        <v>0</v>
      </c>
      <c r="Q2313" s="97" cm="1">
        <f t="array" aca="1" ref="Q2313" ca="1">IF(I2313=0,0,$E2313*$I2313*(SUMPRODUCT((1-'Emission Factors'!$C$37)^ROW(INDIRECT("1:" &amp; 'Emission Factors'!$C$45-1)))+1))</f>
        <v>0</v>
      </c>
      <c r="R2313" s="176">
        <f ca="1">IFERROR((($O2313+$Q2313)*'Emission Factors'!$C$10)+($P2313*'Emission Factors'!$C$17),"")</f>
        <v>0</v>
      </c>
      <c r="S2313" s="146" t="str">
        <f t="shared" ca="1" si="142"/>
        <v>N/A</v>
      </c>
      <c r="T2313" s="98">
        <f ca="1">IFERROR((($O2313+$Q2313)*'Emission Factors'!$C$11)+($P2313*'Emission Factors'!$C$18),"")</f>
        <v>0</v>
      </c>
      <c r="U2313" s="98">
        <f ca="1">IFERROR((($O2313+$Q2313)*'Emission Factors'!$C$12)+($P2313*'Emission Factors'!$C$19),"")</f>
        <v>0</v>
      </c>
      <c r="V2313" s="98">
        <f ca="1">IFERROR((($O2313+$Q2313)*'Emission Factors'!$C$13)+($P2313*'Emission Factors'!$C$20),"")</f>
        <v>0</v>
      </c>
      <c r="W2313" s="147">
        <f ca="1">IFERROR(IF(N2313="Residential",($O2313+Q2313)*'Emission Factors'!$C$14+(P2313*'Emission Factors'!$C$21),($O2313+Q2313)*'Emission Factors'!$C$15+(P2313*'Emission Factors'!$C$22)),"")</f>
        <v>0</v>
      </c>
      <c r="X2313" s="97">
        <f t="shared" si="143"/>
        <v>0</v>
      </c>
    </row>
    <row r="2314" spans="2:24" x14ac:dyDescent="0.3">
      <c r="B2314" s="94"/>
      <c r="C2314" s="95"/>
      <c r="D2314" s="95"/>
      <c r="E2314" s="95"/>
      <c r="F2314" s="144"/>
      <c r="G2314" s="94"/>
      <c r="H2314" s="145"/>
      <c r="I2314" s="96"/>
      <c r="J2314" s="96"/>
      <c r="K2314" s="96"/>
      <c r="L2314" s="96"/>
      <c r="M2314" s="96"/>
      <c r="N2314" s="96"/>
      <c r="O2314" s="97">
        <f t="shared" si="140"/>
        <v>0</v>
      </c>
      <c r="P2314" s="97">
        <f t="shared" si="141"/>
        <v>0</v>
      </c>
      <c r="Q2314" s="97" cm="1">
        <f t="array" aca="1" ref="Q2314" ca="1">IF(I2314=0,0,$E2314*$I2314*(SUMPRODUCT((1-'Emission Factors'!$C$37)^ROW(INDIRECT("1:" &amp; 'Emission Factors'!$C$45-1)))+1))</f>
        <v>0</v>
      </c>
      <c r="R2314" s="176">
        <f ca="1">IFERROR((($O2314+$Q2314)*'Emission Factors'!$C$10)+($P2314*'Emission Factors'!$C$17),"")</f>
        <v>0</v>
      </c>
      <c r="S2314" s="146" t="str">
        <f t="shared" ca="1" si="142"/>
        <v>N/A</v>
      </c>
      <c r="T2314" s="98">
        <f ca="1">IFERROR((($O2314+$Q2314)*'Emission Factors'!$C$11)+($P2314*'Emission Factors'!$C$18),"")</f>
        <v>0</v>
      </c>
      <c r="U2314" s="98">
        <f ca="1">IFERROR((($O2314+$Q2314)*'Emission Factors'!$C$12)+($P2314*'Emission Factors'!$C$19),"")</f>
        <v>0</v>
      </c>
      <c r="V2314" s="98">
        <f ca="1">IFERROR((($O2314+$Q2314)*'Emission Factors'!$C$13)+($P2314*'Emission Factors'!$C$20),"")</f>
        <v>0</v>
      </c>
      <c r="W2314" s="147">
        <f ca="1">IFERROR(IF(N2314="Residential",($O2314+Q2314)*'Emission Factors'!$C$14+(P2314*'Emission Factors'!$C$21),($O2314+Q2314)*'Emission Factors'!$C$15+(P2314*'Emission Factors'!$C$22)),"")</f>
        <v>0</v>
      </c>
      <c r="X2314" s="97">
        <f t="shared" si="143"/>
        <v>0</v>
      </c>
    </row>
    <row r="2315" spans="2:24" x14ac:dyDescent="0.3">
      <c r="B2315" s="94"/>
      <c r="C2315" s="95"/>
      <c r="D2315" s="95"/>
      <c r="E2315" s="95"/>
      <c r="F2315" s="144"/>
      <c r="G2315" s="94"/>
      <c r="H2315" s="145"/>
      <c r="I2315" s="96"/>
      <c r="J2315" s="96"/>
      <c r="K2315" s="96"/>
      <c r="L2315" s="96"/>
      <c r="M2315" s="96"/>
      <c r="N2315" s="96"/>
      <c r="O2315" s="97">
        <f t="shared" si="140"/>
        <v>0</v>
      </c>
      <c r="P2315" s="97">
        <f t="shared" si="141"/>
        <v>0</v>
      </c>
      <c r="Q2315" s="97" cm="1">
        <f t="array" aca="1" ref="Q2315" ca="1">IF(I2315=0,0,$E2315*$I2315*(SUMPRODUCT((1-'Emission Factors'!$C$37)^ROW(INDIRECT("1:" &amp; 'Emission Factors'!$C$45-1)))+1))</f>
        <v>0</v>
      </c>
      <c r="R2315" s="176">
        <f ca="1">IFERROR((($O2315+$Q2315)*'Emission Factors'!$C$10)+($P2315*'Emission Factors'!$C$17),"")</f>
        <v>0</v>
      </c>
      <c r="S2315" s="146" t="str">
        <f t="shared" ca="1" si="142"/>
        <v>N/A</v>
      </c>
      <c r="T2315" s="98">
        <f ca="1">IFERROR((($O2315+$Q2315)*'Emission Factors'!$C$11)+($P2315*'Emission Factors'!$C$18),"")</f>
        <v>0</v>
      </c>
      <c r="U2315" s="98">
        <f ca="1">IFERROR((($O2315+$Q2315)*'Emission Factors'!$C$12)+($P2315*'Emission Factors'!$C$19),"")</f>
        <v>0</v>
      </c>
      <c r="V2315" s="98">
        <f ca="1">IFERROR((($O2315+$Q2315)*'Emission Factors'!$C$13)+($P2315*'Emission Factors'!$C$20),"")</f>
        <v>0</v>
      </c>
      <c r="W2315" s="147">
        <f ca="1">IFERROR(IF(N2315="Residential",($O2315+Q2315)*'Emission Factors'!$C$14+(P2315*'Emission Factors'!$C$21),($O2315+Q2315)*'Emission Factors'!$C$15+(P2315*'Emission Factors'!$C$22)),"")</f>
        <v>0</v>
      </c>
      <c r="X2315" s="97">
        <f t="shared" si="143"/>
        <v>0</v>
      </c>
    </row>
    <row r="2316" spans="2:24" x14ac:dyDescent="0.3">
      <c r="B2316" s="94"/>
      <c r="C2316" s="95"/>
      <c r="D2316" s="95"/>
      <c r="E2316" s="95"/>
      <c r="F2316" s="144"/>
      <c r="G2316" s="94"/>
      <c r="H2316" s="145"/>
      <c r="I2316" s="96"/>
      <c r="J2316" s="96"/>
      <c r="K2316" s="96"/>
      <c r="L2316" s="96"/>
      <c r="M2316" s="96"/>
      <c r="N2316" s="96"/>
      <c r="O2316" s="97">
        <f t="shared" si="140"/>
        <v>0</v>
      </c>
      <c r="P2316" s="97">
        <f t="shared" si="141"/>
        <v>0</v>
      </c>
      <c r="Q2316" s="97" cm="1">
        <f t="array" aca="1" ref="Q2316" ca="1">IF(I2316=0,0,$E2316*$I2316*(SUMPRODUCT((1-'Emission Factors'!$C$37)^ROW(INDIRECT("1:" &amp; 'Emission Factors'!$C$45-1)))+1))</f>
        <v>0</v>
      </c>
      <c r="R2316" s="176">
        <f ca="1">IFERROR((($O2316+$Q2316)*'Emission Factors'!$C$10)+($P2316*'Emission Factors'!$C$17),"")</f>
        <v>0</v>
      </c>
      <c r="S2316" s="146" t="str">
        <f t="shared" ca="1" si="142"/>
        <v>N/A</v>
      </c>
      <c r="T2316" s="98">
        <f ca="1">IFERROR((($O2316+$Q2316)*'Emission Factors'!$C$11)+($P2316*'Emission Factors'!$C$18),"")</f>
        <v>0</v>
      </c>
      <c r="U2316" s="98">
        <f ca="1">IFERROR((($O2316+$Q2316)*'Emission Factors'!$C$12)+($P2316*'Emission Factors'!$C$19),"")</f>
        <v>0</v>
      </c>
      <c r="V2316" s="98">
        <f ca="1">IFERROR((($O2316+$Q2316)*'Emission Factors'!$C$13)+($P2316*'Emission Factors'!$C$20),"")</f>
        <v>0</v>
      </c>
      <c r="W2316" s="147">
        <f ca="1">IFERROR(IF(N2316="Residential",($O2316+Q2316)*'Emission Factors'!$C$14+(P2316*'Emission Factors'!$C$21),($O2316+Q2316)*'Emission Factors'!$C$15+(P2316*'Emission Factors'!$C$22)),"")</f>
        <v>0</v>
      </c>
      <c r="X2316" s="97">
        <f t="shared" si="143"/>
        <v>0</v>
      </c>
    </row>
    <row r="2317" spans="2:24" x14ac:dyDescent="0.3">
      <c r="B2317" s="94"/>
      <c r="C2317" s="95"/>
      <c r="D2317" s="95"/>
      <c r="E2317" s="95"/>
      <c r="F2317" s="144"/>
      <c r="G2317" s="94"/>
      <c r="H2317" s="145"/>
      <c r="I2317" s="96"/>
      <c r="J2317" s="96"/>
      <c r="K2317" s="96"/>
      <c r="L2317" s="96"/>
      <c r="M2317" s="96"/>
      <c r="N2317" s="96"/>
      <c r="O2317" s="97">
        <f t="shared" si="140"/>
        <v>0</v>
      </c>
      <c r="P2317" s="97">
        <f t="shared" si="141"/>
        <v>0</v>
      </c>
      <c r="Q2317" s="97" cm="1">
        <f t="array" aca="1" ref="Q2317" ca="1">IF(I2317=0,0,$E2317*$I2317*(SUMPRODUCT((1-'Emission Factors'!$C$37)^ROW(INDIRECT("1:" &amp; 'Emission Factors'!$C$45-1)))+1))</f>
        <v>0</v>
      </c>
      <c r="R2317" s="176">
        <f ca="1">IFERROR((($O2317+$Q2317)*'Emission Factors'!$C$10)+($P2317*'Emission Factors'!$C$17),"")</f>
        <v>0</v>
      </c>
      <c r="S2317" s="146" t="str">
        <f t="shared" ca="1" si="142"/>
        <v>N/A</v>
      </c>
      <c r="T2317" s="98">
        <f ca="1">IFERROR((($O2317+$Q2317)*'Emission Factors'!$C$11)+($P2317*'Emission Factors'!$C$18),"")</f>
        <v>0</v>
      </c>
      <c r="U2317" s="98">
        <f ca="1">IFERROR((($O2317+$Q2317)*'Emission Factors'!$C$12)+($P2317*'Emission Factors'!$C$19),"")</f>
        <v>0</v>
      </c>
      <c r="V2317" s="98">
        <f ca="1">IFERROR((($O2317+$Q2317)*'Emission Factors'!$C$13)+($P2317*'Emission Factors'!$C$20),"")</f>
        <v>0</v>
      </c>
      <c r="W2317" s="147">
        <f ca="1">IFERROR(IF(N2317="Residential",($O2317+Q2317)*'Emission Factors'!$C$14+(P2317*'Emission Factors'!$C$21),($O2317+Q2317)*'Emission Factors'!$C$15+(P2317*'Emission Factors'!$C$22)),"")</f>
        <v>0</v>
      </c>
      <c r="X2317" s="97">
        <f t="shared" si="143"/>
        <v>0</v>
      </c>
    </row>
    <row r="2318" spans="2:24" x14ac:dyDescent="0.3">
      <c r="B2318" s="94"/>
      <c r="C2318" s="95"/>
      <c r="D2318" s="95"/>
      <c r="E2318" s="95"/>
      <c r="F2318" s="144"/>
      <c r="G2318" s="94"/>
      <c r="H2318" s="145"/>
      <c r="I2318" s="96"/>
      <c r="J2318" s="96"/>
      <c r="K2318" s="96"/>
      <c r="L2318" s="96"/>
      <c r="M2318" s="96"/>
      <c r="N2318" s="96"/>
      <c r="O2318" s="97">
        <f t="shared" si="140"/>
        <v>0</v>
      </c>
      <c r="P2318" s="97">
        <f t="shared" si="141"/>
        <v>0</v>
      </c>
      <c r="Q2318" s="97" cm="1">
        <f t="array" aca="1" ref="Q2318" ca="1">IF(I2318=0,0,$E2318*$I2318*(SUMPRODUCT((1-'Emission Factors'!$C$37)^ROW(INDIRECT("1:" &amp; 'Emission Factors'!$C$45-1)))+1))</f>
        <v>0</v>
      </c>
      <c r="R2318" s="176">
        <f ca="1">IFERROR((($O2318+$Q2318)*'Emission Factors'!$C$10)+($P2318*'Emission Factors'!$C$17),"")</f>
        <v>0</v>
      </c>
      <c r="S2318" s="146" t="str">
        <f t="shared" ca="1" si="142"/>
        <v>N/A</v>
      </c>
      <c r="T2318" s="98">
        <f ca="1">IFERROR((($O2318+$Q2318)*'Emission Factors'!$C$11)+($P2318*'Emission Factors'!$C$18),"")</f>
        <v>0</v>
      </c>
      <c r="U2318" s="98">
        <f ca="1">IFERROR((($O2318+$Q2318)*'Emission Factors'!$C$12)+($P2318*'Emission Factors'!$C$19),"")</f>
        <v>0</v>
      </c>
      <c r="V2318" s="98">
        <f ca="1">IFERROR((($O2318+$Q2318)*'Emission Factors'!$C$13)+($P2318*'Emission Factors'!$C$20),"")</f>
        <v>0</v>
      </c>
      <c r="W2318" s="147">
        <f ca="1">IFERROR(IF(N2318="Residential",($O2318+Q2318)*'Emission Factors'!$C$14+(P2318*'Emission Factors'!$C$21),($O2318+Q2318)*'Emission Factors'!$C$15+(P2318*'Emission Factors'!$C$22)),"")</f>
        <v>0</v>
      </c>
      <c r="X2318" s="97">
        <f t="shared" si="143"/>
        <v>0</v>
      </c>
    </row>
    <row r="2319" spans="2:24" x14ac:dyDescent="0.3">
      <c r="B2319" s="94"/>
      <c r="C2319" s="95"/>
      <c r="D2319" s="95"/>
      <c r="E2319" s="95"/>
      <c r="F2319" s="144"/>
      <c r="G2319" s="94"/>
      <c r="H2319" s="145"/>
      <c r="I2319" s="96"/>
      <c r="J2319" s="96"/>
      <c r="K2319" s="96"/>
      <c r="L2319" s="96"/>
      <c r="M2319" s="96"/>
      <c r="N2319" s="96"/>
      <c r="O2319" s="97">
        <f t="shared" ref="O2319:O2382" si="144">IF($J2319=0,0,$E2319*$J2319*$M2319)</f>
        <v>0</v>
      </c>
      <c r="P2319" s="97">
        <f t="shared" ref="P2319:P2382" si="145">IF(K2319=0,0,$E2319*K2319*M2319)</f>
        <v>0</v>
      </c>
      <c r="Q2319" s="97" cm="1">
        <f t="array" aca="1" ref="Q2319" ca="1">IF(I2319=0,0,$E2319*$I2319*(SUMPRODUCT((1-'Emission Factors'!$C$37)^ROW(INDIRECT("1:" &amp; 'Emission Factors'!$C$45-1)))+1))</f>
        <v>0</v>
      </c>
      <c r="R2319" s="176">
        <f ca="1">IFERROR((($O2319+$Q2319)*'Emission Factors'!$C$10)+($P2319*'Emission Factors'!$C$17),"")</f>
        <v>0</v>
      </c>
      <c r="S2319" s="146" t="str">
        <f t="shared" ref="S2319:S2382" ca="1" si="146">IFERROR(R2319/H2319,"N/A")</f>
        <v>N/A</v>
      </c>
      <c r="T2319" s="98">
        <f ca="1">IFERROR((($O2319+$Q2319)*'Emission Factors'!$C$11)+($P2319*'Emission Factors'!$C$18),"")</f>
        <v>0</v>
      </c>
      <c r="U2319" s="98">
        <f ca="1">IFERROR((($O2319+$Q2319)*'Emission Factors'!$C$12)+($P2319*'Emission Factors'!$C$19),"")</f>
        <v>0</v>
      </c>
      <c r="V2319" s="98">
        <f ca="1">IFERROR((($O2319+$Q2319)*'Emission Factors'!$C$13)+($P2319*'Emission Factors'!$C$20),"")</f>
        <v>0</v>
      </c>
      <c r="W2319" s="147">
        <f ca="1">IFERROR(IF(N2319="Residential",($O2319+Q2319)*'Emission Factors'!$C$14+(P2319*'Emission Factors'!$C$21),($O2319+Q2319)*'Emission Factors'!$C$15+(P2319*'Emission Factors'!$C$22)),"")</f>
        <v>0</v>
      </c>
      <c r="X2319" s="97">
        <f t="shared" ref="X2319:X2382" si="147">IF(L2319=0,0,$E2319*$L2319*$M2319)</f>
        <v>0</v>
      </c>
    </row>
    <row r="2320" spans="2:24" x14ac:dyDescent="0.3">
      <c r="B2320" s="94"/>
      <c r="C2320" s="95"/>
      <c r="D2320" s="95"/>
      <c r="E2320" s="95"/>
      <c r="F2320" s="144"/>
      <c r="G2320" s="94"/>
      <c r="H2320" s="145"/>
      <c r="I2320" s="96"/>
      <c r="J2320" s="96"/>
      <c r="K2320" s="96"/>
      <c r="L2320" s="96"/>
      <c r="M2320" s="96"/>
      <c r="N2320" s="96"/>
      <c r="O2320" s="97">
        <f t="shared" si="144"/>
        <v>0</v>
      </c>
      <c r="P2320" s="97">
        <f t="shared" si="145"/>
        <v>0</v>
      </c>
      <c r="Q2320" s="97" cm="1">
        <f t="array" aca="1" ref="Q2320" ca="1">IF(I2320=0,0,$E2320*$I2320*(SUMPRODUCT((1-'Emission Factors'!$C$37)^ROW(INDIRECT("1:" &amp; 'Emission Factors'!$C$45-1)))+1))</f>
        <v>0</v>
      </c>
      <c r="R2320" s="176">
        <f ca="1">IFERROR((($O2320+$Q2320)*'Emission Factors'!$C$10)+($P2320*'Emission Factors'!$C$17),"")</f>
        <v>0</v>
      </c>
      <c r="S2320" s="146" t="str">
        <f t="shared" ca="1" si="146"/>
        <v>N/A</v>
      </c>
      <c r="T2320" s="98">
        <f ca="1">IFERROR((($O2320+$Q2320)*'Emission Factors'!$C$11)+($P2320*'Emission Factors'!$C$18),"")</f>
        <v>0</v>
      </c>
      <c r="U2320" s="98">
        <f ca="1">IFERROR((($O2320+$Q2320)*'Emission Factors'!$C$12)+($P2320*'Emission Factors'!$C$19),"")</f>
        <v>0</v>
      </c>
      <c r="V2320" s="98">
        <f ca="1">IFERROR((($O2320+$Q2320)*'Emission Factors'!$C$13)+($P2320*'Emission Factors'!$C$20),"")</f>
        <v>0</v>
      </c>
      <c r="W2320" s="147">
        <f ca="1">IFERROR(IF(N2320="Residential",($O2320+Q2320)*'Emission Factors'!$C$14+(P2320*'Emission Factors'!$C$21),($O2320+Q2320)*'Emission Factors'!$C$15+(P2320*'Emission Factors'!$C$22)),"")</f>
        <v>0</v>
      </c>
      <c r="X2320" s="97">
        <f t="shared" si="147"/>
        <v>0</v>
      </c>
    </row>
    <row r="2321" spans="2:24" x14ac:dyDescent="0.3">
      <c r="B2321" s="94"/>
      <c r="C2321" s="95"/>
      <c r="D2321" s="95"/>
      <c r="E2321" s="95"/>
      <c r="F2321" s="144"/>
      <c r="G2321" s="94"/>
      <c r="H2321" s="145"/>
      <c r="I2321" s="96"/>
      <c r="J2321" s="96"/>
      <c r="K2321" s="96"/>
      <c r="L2321" s="96"/>
      <c r="M2321" s="96"/>
      <c r="N2321" s="96"/>
      <c r="O2321" s="97">
        <f t="shared" si="144"/>
        <v>0</v>
      </c>
      <c r="P2321" s="97">
        <f t="shared" si="145"/>
        <v>0</v>
      </c>
      <c r="Q2321" s="97" cm="1">
        <f t="array" aca="1" ref="Q2321" ca="1">IF(I2321=0,0,$E2321*$I2321*(SUMPRODUCT((1-'Emission Factors'!$C$37)^ROW(INDIRECT("1:" &amp; 'Emission Factors'!$C$45-1)))+1))</f>
        <v>0</v>
      </c>
      <c r="R2321" s="176">
        <f ca="1">IFERROR((($O2321+$Q2321)*'Emission Factors'!$C$10)+($P2321*'Emission Factors'!$C$17),"")</f>
        <v>0</v>
      </c>
      <c r="S2321" s="146" t="str">
        <f t="shared" ca="1" si="146"/>
        <v>N/A</v>
      </c>
      <c r="T2321" s="98">
        <f ca="1">IFERROR((($O2321+$Q2321)*'Emission Factors'!$C$11)+($P2321*'Emission Factors'!$C$18),"")</f>
        <v>0</v>
      </c>
      <c r="U2321" s="98">
        <f ca="1">IFERROR((($O2321+$Q2321)*'Emission Factors'!$C$12)+($P2321*'Emission Factors'!$C$19),"")</f>
        <v>0</v>
      </c>
      <c r="V2321" s="98">
        <f ca="1">IFERROR((($O2321+$Q2321)*'Emission Factors'!$C$13)+($P2321*'Emission Factors'!$C$20),"")</f>
        <v>0</v>
      </c>
      <c r="W2321" s="147">
        <f ca="1">IFERROR(IF(N2321="Residential",($O2321+Q2321)*'Emission Factors'!$C$14+(P2321*'Emission Factors'!$C$21),($O2321+Q2321)*'Emission Factors'!$C$15+(P2321*'Emission Factors'!$C$22)),"")</f>
        <v>0</v>
      </c>
      <c r="X2321" s="97">
        <f t="shared" si="147"/>
        <v>0</v>
      </c>
    </row>
    <row r="2322" spans="2:24" x14ac:dyDescent="0.3">
      <c r="B2322" s="94"/>
      <c r="C2322" s="95"/>
      <c r="D2322" s="95"/>
      <c r="E2322" s="95"/>
      <c r="F2322" s="144"/>
      <c r="G2322" s="94"/>
      <c r="H2322" s="145"/>
      <c r="I2322" s="96"/>
      <c r="J2322" s="96"/>
      <c r="K2322" s="96"/>
      <c r="L2322" s="96"/>
      <c r="M2322" s="96"/>
      <c r="N2322" s="96"/>
      <c r="O2322" s="97">
        <f t="shared" si="144"/>
        <v>0</v>
      </c>
      <c r="P2322" s="97">
        <f t="shared" si="145"/>
        <v>0</v>
      </c>
      <c r="Q2322" s="97" cm="1">
        <f t="array" aca="1" ref="Q2322" ca="1">IF(I2322=0,0,$E2322*$I2322*(SUMPRODUCT((1-'Emission Factors'!$C$37)^ROW(INDIRECT("1:" &amp; 'Emission Factors'!$C$45-1)))+1))</f>
        <v>0</v>
      </c>
      <c r="R2322" s="176">
        <f ca="1">IFERROR((($O2322+$Q2322)*'Emission Factors'!$C$10)+($P2322*'Emission Factors'!$C$17),"")</f>
        <v>0</v>
      </c>
      <c r="S2322" s="146" t="str">
        <f t="shared" ca="1" si="146"/>
        <v>N/A</v>
      </c>
      <c r="T2322" s="98">
        <f ca="1">IFERROR((($O2322+$Q2322)*'Emission Factors'!$C$11)+($P2322*'Emission Factors'!$C$18),"")</f>
        <v>0</v>
      </c>
      <c r="U2322" s="98">
        <f ca="1">IFERROR((($O2322+$Q2322)*'Emission Factors'!$C$12)+($P2322*'Emission Factors'!$C$19),"")</f>
        <v>0</v>
      </c>
      <c r="V2322" s="98">
        <f ca="1">IFERROR((($O2322+$Q2322)*'Emission Factors'!$C$13)+($P2322*'Emission Factors'!$C$20),"")</f>
        <v>0</v>
      </c>
      <c r="W2322" s="147">
        <f ca="1">IFERROR(IF(N2322="Residential",($O2322+Q2322)*'Emission Factors'!$C$14+(P2322*'Emission Factors'!$C$21),($O2322+Q2322)*'Emission Factors'!$C$15+(P2322*'Emission Factors'!$C$22)),"")</f>
        <v>0</v>
      </c>
      <c r="X2322" s="97">
        <f t="shared" si="147"/>
        <v>0</v>
      </c>
    </row>
    <row r="2323" spans="2:24" x14ac:dyDescent="0.3">
      <c r="B2323" s="94"/>
      <c r="C2323" s="95"/>
      <c r="D2323" s="95"/>
      <c r="E2323" s="95"/>
      <c r="F2323" s="144"/>
      <c r="G2323" s="94"/>
      <c r="H2323" s="145"/>
      <c r="I2323" s="96"/>
      <c r="J2323" s="96"/>
      <c r="K2323" s="96"/>
      <c r="L2323" s="96"/>
      <c r="M2323" s="96"/>
      <c r="N2323" s="96"/>
      <c r="O2323" s="97">
        <f t="shared" si="144"/>
        <v>0</v>
      </c>
      <c r="P2323" s="97">
        <f t="shared" si="145"/>
        <v>0</v>
      </c>
      <c r="Q2323" s="97" cm="1">
        <f t="array" aca="1" ref="Q2323" ca="1">IF(I2323=0,0,$E2323*$I2323*(SUMPRODUCT((1-'Emission Factors'!$C$37)^ROW(INDIRECT("1:" &amp; 'Emission Factors'!$C$45-1)))+1))</f>
        <v>0</v>
      </c>
      <c r="R2323" s="176">
        <f ca="1">IFERROR((($O2323+$Q2323)*'Emission Factors'!$C$10)+($P2323*'Emission Factors'!$C$17),"")</f>
        <v>0</v>
      </c>
      <c r="S2323" s="146" t="str">
        <f t="shared" ca="1" si="146"/>
        <v>N/A</v>
      </c>
      <c r="T2323" s="98">
        <f ca="1">IFERROR((($O2323+$Q2323)*'Emission Factors'!$C$11)+($P2323*'Emission Factors'!$C$18),"")</f>
        <v>0</v>
      </c>
      <c r="U2323" s="98">
        <f ca="1">IFERROR((($O2323+$Q2323)*'Emission Factors'!$C$12)+($P2323*'Emission Factors'!$C$19),"")</f>
        <v>0</v>
      </c>
      <c r="V2323" s="98">
        <f ca="1">IFERROR((($O2323+$Q2323)*'Emission Factors'!$C$13)+($P2323*'Emission Factors'!$C$20),"")</f>
        <v>0</v>
      </c>
      <c r="W2323" s="147">
        <f ca="1">IFERROR(IF(N2323="Residential",($O2323+Q2323)*'Emission Factors'!$C$14+(P2323*'Emission Factors'!$C$21),($O2323+Q2323)*'Emission Factors'!$C$15+(P2323*'Emission Factors'!$C$22)),"")</f>
        <v>0</v>
      </c>
      <c r="X2323" s="97">
        <f t="shared" si="147"/>
        <v>0</v>
      </c>
    </row>
    <row r="2324" spans="2:24" x14ac:dyDescent="0.3">
      <c r="B2324" s="94"/>
      <c r="C2324" s="95"/>
      <c r="D2324" s="95"/>
      <c r="E2324" s="95"/>
      <c r="F2324" s="144"/>
      <c r="G2324" s="94"/>
      <c r="H2324" s="145"/>
      <c r="I2324" s="96"/>
      <c r="J2324" s="96"/>
      <c r="K2324" s="96"/>
      <c r="L2324" s="96"/>
      <c r="M2324" s="96"/>
      <c r="N2324" s="96"/>
      <c r="O2324" s="97">
        <f t="shared" si="144"/>
        <v>0</v>
      </c>
      <c r="P2324" s="97">
        <f t="shared" si="145"/>
        <v>0</v>
      </c>
      <c r="Q2324" s="97" cm="1">
        <f t="array" aca="1" ref="Q2324" ca="1">IF(I2324=0,0,$E2324*$I2324*(SUMPRODUCT((1-'Emission Factors'!$C$37)^ROW(INDIRECT("1:" &amp; 'Emission Factors'!$C$45-1)))+1))</f>
        <v>0</v>
      </c>
      <c r="R2324" s="176">
        <f ca="1">IFERROR((($O2324+$Q2324)*'Emission Factors'!$C$10)+($P2324*'Emission Factors'!$C$17),"")</f>
        <v>0</v>
      </c>
      <c r="S2324" s="146" t="str">
        <f t="shared" ca="1" si="146"/>
        <v>N/A</v>
      </c>
      <c r="T2324" s="98">
        <f ca="1">IFERROR((($O2324+$Q2324)*'Emission Factors'!$C$11)+($P2324*'Emission Factors'!$C$18),"")</f>
        <v>0</v>
      </c>
      <c r="U2324" s="98">
        <f ca="1">IFERROR((($O2324+$Q2324)*'Emission Factors'!$C$12)+($P2324*'Emission Factors'!$C$19),"")</f>
        <v>0</v>
      </c>
      <c r="V2324" s="98">
        <f ca="1">IFERROR((($O2324+$Q2324)*'Emission Factors'!$C$13)+($P2324*'Emission Factors'!$C$20),"")</f>
        <v>0</v>
      </c>
      <c r="W2324" s="147">
        <f ca="1">IFERROR(IF(N2324="Residential",($O2324+Q2324)*'Emission Factors'!$C$14+(P2324*'Emission Factors'!$C$21),($O2324+Q2324)*'Emission Factors'!$C$15+(P2324*'Emission Factors'!$C$22)),"")</f>
        <v>0</v>
      </c>
      <c r="X2324" s="97">
        <f t="shared" si="147"/>
        <v>0</v>
      </c>
    </row>
    <row r="2325" spans="2:24" x14ac:dyDescent="0.3">
      <c r="B2325" s="94"/>
      <c r="C2325" s="95"/>
      <c r="D2325" s="95"/>
      <c r="E2325" s="95"/>
      <c r="F2325" s="144"/>
      <c r="G2325" s="94"/>
      <c r="H2325" s="145"/>
      <c r="I2325" s="96"/>
      <c r="J2325" s="96"/>
      <c r="K2325" s="96"/>
      <c r="L2325" s="96"/>
      <c r="M2325" s="96"/>
      <c r="N2325" s="96"/>
      <c r="O2325" s="97">
        <f t="shared" si="144"/>
        <v>0</v>
      </c>
      <c r="P2325" s="97">
        <f t="shared" si="145"/>
        <v>0</v>
      </c>
      <c r="Q2325" s="97" cm="1">
        <f t="array" aca="1" ref="Q2325" ca="1">IF(I2325=0,0,$E2325*$I2325*(SUMPRODUCT((1-'Emission Factors'!$C$37)^ROW(INDIRECT("1:" &amp; 'Emission Factors'!$C$45-1)))+1))</f>
        <v>0</v>
      </c>
      <c r="R2325" s="176">
        <f ca="1">IFERROR((($O2325+$Q2325)*'Emission Factors'!$C$10)+($P2325*'Emission Factors'!$C$17),"")</f>
        <v>0</v>
      </c>
      <c r="S2325" s="146" t="str">
        <f t="shared" ca="1" si="146"/>
        <v>N/A</v>
      </c>
      <c r="T2325" s="98">
        <f ca="1">IFERROR((($O2325+$Q2325)*'Emission Factors'!$C$11)+($P2325*'Emission Factors'!$C$18),"")</f>
        <v>0</v>
      </c>
      <c r="U2325" s="98">
        <f ca="1">IFERROR((($O2325+$Q2325)*'Emission Factors'!$C$12)+($P2325*'Emission Factors'!$C$19),"")</f>
        <v>0</v>
      </c>
      <c r="V2325" s="98">
        <f ca="1">IFERROR((($O2325+$Q2325)*'Emission Factors'!$C$13)+($P2325*'Emission Factors'!$C$20),"")</f>
        <v>0</v>
      </c>
      <c r="W2325" s="147">
        <f ca="1">IFERROR(IF(N2325="Residential",($O2325+Q2325)*'Emission Factors'!$C$14+(P2325*'Emission Factors'!$C$21),($O2325+Q2325)*'Emission Factors'!$C$15+(P2325*'Emission Factors'!$C$22)),"")</f>
        <v>0</v>
      </c>
      <c r="X2325" s="97">
        <f t="shared" si="147"/>
        <v>0</v>
      </c>
    </row>
    <row r="2326" spans="2:24" x14ac:dyDescent="0.3">
      <c r="B2326" s="94"/>
      <c r="C2326" s="95"/>
      <c r="D2326" s="95"/>
      <c r="E2326" s="95"/>
      <c r="F2326" s="144"/>
      <c r="G2326" s="94"/>
      <c r="H2326" s="145"/>
      <c r="I2326" s="96"/>
      <c r="J2326" s="96"/>
      <c r="K2326" s="96"/>
      <c r="L2326" s="96"/>
      <c r="M2326" s="96"/>
      <c r="N2326" s="96"/>
      <c r="O2326" s="97">
        <f t="shared" si="144"/>
        <v>0</v>
      </c>
      <c r="P2326" s="97">
        <f t="shared" si="145"/>
        <v>0</v>
      </c>
      <c r="Q2326" s="97" cm="1">
        <f t="array" aca="1" ref="Q2326" ca="1">IF(I2326=0,0,$E2326*$I2326*(SUMPRODUCT((1-'Emission Factors'!$C$37)^ROW(INDIRECT("1:" &amp; 'Emission Factors'!$C$45-1)))+1))</f>
        <v>0</v>
      </c>
      <c r="R2326" s="176">
        <f ca="1">IFERROR((($O2326+$Q2326)*'Emission Factors'!$C$10)+($P2326*'Emission Factors'!$C$17),"")</f>
        <v>0</v>
      </c>
      <c r="S2326" s="146" t="str">
        <f t="shared" ca="1" si="146"/>
        <v>N/A</v>
      </c>
      <c r="T2326" s="98">
        <f ca="1">IFERROR((($O2326+$Q2326)*'Emission Factors'!$C$11)+($P2326*'Emission Factors'!$C$18),"")</f>
        <v>0</v>
      </c>
      <c r="U2326" s="98">
        <f ca="1">IFERROR((($O2326+$Q2326)*'Emission Factors'!$C$12)+($P2326*'Emission Factors'!$C$19),"")</f>
        <v>0</v>
      </c>
      <c r="V2326" s="98">
        <f ca="1">IFERROR((($O2326+$Q2326)*'Emission Factors'!$C$13)+($P2326*'Emission Factors'!$C$20),"")</f>
        <v>0</v>
      </c>
      <c r="W2326" s="147">
        <f ca="1">IFERROR(IF(N2326="Residential",($O2326+Q2326)*'Emission Factors'!$C$14+(P2326*'Emission Factors'!$C$21),($O2326+Q2326)*'Emission Factors'!$C$15+(P2326*'Emission Factors'!$C$22)),"")</f>
        <v>0</v>
      </c>
      <c r="X2326" s="97">
        <f t="shared" si="147"/>
        <v>0</v>
      </c>
    </row>
    <row r="2327" spans="2:24" x14ac:dyDescent="0.3">
      <c r="B2327" s="94"/>
      <c r="C2327" s="95"/>
      <c r="D2327" s="95"/>
      <c r="E2327" s="95"/>
      <c r="F2327" s="144"/>
      <c r="G2327" s="94"/>
      <c r="H2327" s="145"/>
      <c r="I2327" s="96"/>
      <c r="J2327" s="96"/>
      <c r="K2327" s="96"/>
      <c r="L2327" s="96"/>
      <c r="M2327" s="96"/>
      <c r="N2327" s="96"/>
      <c r="O2327" s="97">
        <f t="shared" si="144"/>
        <v>0</v>
      </c>
      <c r="P2327" s="97">
        <f t="shared" si="145"/>
        <v>0</v>
      </c>
      <c r="Q2327" s="97" cm="1">
        <f t="array" aca="1" ref="Q2327" ca="1">IF(I2327=0,0,$E2327*$I2327*(SUMPRODUCT((1-'Emission Factors'!$C$37)^ROW(INDIRECT("1:" &amp; 'Emission Factors'!$C$45-1)))+1))</f>
        <v>0</v>
      </c>
      <c r="R2327" s="176">
        <f ca="1">IFERROR((($O2327+$Q2327)*'Emission Factors'!$C$10)+($P2327*'Emission Factors'!$C$17),"")</f>
        <v>0</v>
      </c>
      <c r="S2327" s="146" t="str">
        <f t="shared" ca="1" si="146"/>
        <v>N/A</v>
      </c>
      <c r="T2327" s="98">
        <f ca="1">IFERROR((($O2327+$Q2327)*'Emission Factors'!$C$11)+($P2327*'Emission Factors'!$C$18),"")</f>
        <v>0</v>
      </c>
      <c r="U2327" s="98">
        <f ca="1">IFERROR((($O2327+$Q2327)*'Emission Factors'!$C$12)+($P2327*'Emission Factors'!$C$19),"")</f>
        <v>0</v>
      </c>
      <c r="V2327" s="98">
        <f ca="1">IFERROR((($O2327+$Q2327)*'Emission Factors'!$C$13)+($P2327*'Emission Factors'!$C$20),"")</f>
        <v>0</v>
      </c>
      <c r="W2327" s="147">
        <f ca="1">IFERROR(IF(N2327="Residential",($O2327+Q2327)*'Emission Factors'!$C$14+(P2327*'Emission Factors'!$C$21),($O2327+Q2327)*'Emission Factors'!$C$15+(P2327*'Emission Factors'!$C$22)),"")</f>
        <v>0</v>
      </c>
      <c r="X2327" s="97">
        <f t="shared" si="147"/>
        <v>0</v>
      </c>
    </row>
    <row r="2328" spans="2:24" x14ac:dyDescent="0.3">
      <c r="B2328" s="94"/>
      <c r="C2328" s="95"/>
      <c r="D2328" s="95"/>
      <c r="E2328" s="95"/>
      <c r="F2328" s="144"/>
      <c r="G2328" s="94"/>
      <c r="H2328" s="145"/>
      <c r="I2328" s="96"/>
      <c r="J2328" s="96"/>
      <c r="K2328" s="96"/>
      <c r="L2328" s="96"/>
      <c r="M2328" s="96"/>
      <c r="N2328" s="96"/>
      <c r="O2328" s="97">
        <f t="shared" si="144"/>
        <v>0</v>
      </c>
      <c r="P2328" s="97">
        <f t="shared" si="145"/>
        <v>0</v>
      </c>
      <c r="Q2328" s="97" cm="1">
        <f t="array" aca="1" ref="Q2328" ca="1">IF(I2328=0,0,$E2328*$I2328*(SUMPRODUCT((1-'Emission Factors'!$C$37)^ROW(INDIRECT("1:" &amp; 'Emission Factors'!$C$45-1)))+1))</f>
        <v>0</v>
      </c>
      <c r="R2328" s="176">
        <f ca="1">IFERROR((($O2328+$Q2328)*'Emission Factors'!$C$10)+($P2328*'Emission Factors'!$C$17),"")</f>
        <v>0</v>
      </c>
      <c r="S2328" s="146" t="str">
        <f t="shared" ca="1" si="146"/>
        <v>N/A</v>
      </c>
      <c r="T2328" s="98">
        <f ca="1">IFERROR((($O2328+$Q2328)*'Emission Factors'!$C$11)+($P2328*'Emission Factors'!$C$18),"")</f>
        <v>0</v>
      </c>
      <c r="U2328" s="98">
        <f ca="1">IFERROR((($O2328+$Q2328)*'Emission Factors'!$C$12)+($P2328*'Emission Factors'!$C$19),"")</f>
        <v>0</v>
      </c>
      <c r="V2328" s="98">
        <f ca="1">IFERROR((($O2328+$Q2328)*'Emission Factors'!$C$13)+($P2328*'Emission Factors'!$C$20),"")</f>
        <v>0</v>
      </c>
      <c r="W2328" s="147">
        <f ca="1">IFERROR(IF(N2328="Residential",($O2328+Q2328)*'Emission Factors'!$C$14+(P2328*'Emission Factors'!$C$21),($O2328+Q2328)*'Emission Factors'!$C$15+(P2328*'Emission Factors'!$C$22)),"")</f>
        <v>0</v>
      </c>
      <c r="X2328" s="97">
        <f t="shared" si="147"/>
        <v>0</v>
      </c>
    </row>
    <row r="2329" spans="2:24" x14ac:dyDescent="0.3">
      <c r="B2329" s="94"/>
      <c r="C2329" s="95"/>
      <c r="D2329" s="95"/>
      <c r="E2329" s="95"/>
      <c r="F2329" s="144"/>
      <c r="G2329" s="94"/>
      <c r="H2329" s="145"/>
      <c r="I2329" s="96"/>
      <c r="J2329" s="96"/>
      <c r="K2329" s="96"/>
      <c r="L2329" s="96"/>
      <c r="M2329" s="96"/>
      <c r="N2329" s="96"/>
      <c r="O2329" s="97">
        <f t="shared" si="144"/>
        <v>0</v>
      </c>
      <c r="P2329" s="97">
        <f t="shared" si="145"/>
        <v>0</v>
      </c>
      <c r="Q2329" s="97" cm="1">
        <f t="array" aca="1" ref="Q2329" ca="1">IF(I2329=0,0,$E2329*$I2329*(SUMPRODUCT((1-'Emission Factors'!$C$37)^ROW(INDIRECT("1:" &amp; 'Emission Factors'!$C$45-1)))+1))</f>
        <v>0</v>
      </c>
      <c r="R2329" s="176">
        <f ca="1">IFERROR((($O2329+$Q2329)*'Emission Factors'!$C$10)+($P2329*'Emission Factors'!$C$17),"")</f>
        <v>0</v>
      </c>
      <c r="S2329" s="146" t="str">
        <f t="shared" ca="1" si="146"/>
        <v>N/A</v>
      </c>
      <c r="T2329" s="98">
        <f ca="1">IFERROR((($O2329+$Q2329)*'Emission Factors'!$C$11)+($P2329*'Emission Factors'!$C$18),"")</f>
        <v>0</v>
      </c>
      <c r="U2329" s="98">
        <f ca="1">IFERROR((($O2329+$Q2329)*'Emission Factors'!$C$12)+($P2329*'Emission Factors'!$C$19),"")</f>
        <v>0</v>
      </c>
      <c r="V2329" s="98">
        <f ca="1">IFERROR((($O2329+$Q2329)*'Emission Factors'!$C$13)+($P2329*'Emission Factors'!$C$20),"")</f>
        <v>0</v>
      </c>
      <c r="W2329" s="147">
        <f ca="1">IFERROR(IF(N2329="Residential",($O2329+Q2329)*'Emission Factors'!$C$14+(P2329*'Emission Factors'!$C$21),($O2329+Q2329)*'Emission Factors'!$C$15+(P2329*'Emission Factors'!$C$22)),"")</f>
        <v>0</v>
      </c>
      <c r="X2329" s="97">
        <f t="shared" si="147"/>
        <v>0</v>
      </c>
    </row>
    <row r="2330" spans="2:24" x14ac:dyDescent="0.3">
      <c r="B2330" s="94"/>
      <c r="C2330" s="95"/>
      <c r="D2330" s="95"/>
      <c r="E2330" s="95"/>
      <c r="F2330" s="144"/>
      <c r="G2330" s="94"/>
      <c r="H2330" s="145"/>
      <c r="I2330" s="96"/>
      <c r="J2330" s="96"/>
      <c r="K2330" s="96"/>
      <c r="L2330" s="96"/>
      <c r="M2330" s="96"/>
      <c r="N2330" s="96"/>
      <c r="O2330" s="97">
        <f t="shared" si="144"/>
        <v>0</v>
      </c>
      <c r="P2330" s="97">
        <f t="shared" si="145"/>
        <v>0</v>
      </c>
      <c r="Q2330" s="97" cm="1">
        <f t="array" aca="1" ref="Q2330" ca="1">IF(I2330=0,0,$E2330*$I2330*(SUMPRODUCT((1-'Emission Factors'!$C$37)^ROW(INDIRECT("1:" &amp; 'Emission Factors'!$C$45-1)))+1))</f>
        <v>0</v>
      </c>
      <c r="R2330" s="176">
        <f ca="1">IFERROR((($O2330+$Q2330)*'Emission Factors'!$C$10)+($P2330*'Emission Factors'!$C$17),"")</f>
        <v>0</v>
      </c>
      <c r="S2330" s="146" t="str">
        <f t="shared" ca="1" si="146"/>
        <v>N/A</v>
      </c>
      <c r="T2330" s="98">
        <f ca="1">IFERROR((($O2330+$Q2330)*'Emission Factors'!$C$11)+($P2330*'Emission Factors'!$C$18),"")</f>
        <v>0</v>
      </c>
      <c r="U2330" s="98">
        <f ca="1">IFERROR((($O2330+$Q2330)*'Emission Factors'!$C$12)+($P2330*'Emission Factors'!$C$19),"")</f>
        <v>0</v>
      </c>
      <c r="V2330" s="98">
        <f ca="1">IFERROR((($O2330+$Q2330)*'Emission Factors'!$C$13)+($P2330*'Emission Factors'!$C$20),"")</f>
        <v>0</v>
      </c>
      <c r="W2330" s="147">
        <f ca="1">IFERROR(IF(N2330="Residential",($O2330+Q2330)*'Emission Factors'!$C$14+(P2330*'Emission Factors'!$C$21),($O2330+Q2330)*'Emission Factors'!$C$15+(P2330*'Emission Factors'!$C$22)),"")</f>
        <v>0</v>
      </c>
      <c r="X2330" s="97">
        <f t="shared" si="147"/>
        <v>0</v>
      </c>
    </row>
    <row r="2331" spans="2:24" x14ac:dyDescent="0.3">
      <c r="B2331" s="94"/>
      <c r="C2331" s="95"/>
      <c r="D2331" s="95"/>
      <c r="E2331" s="95"/>
      <c r="F2331" s="144"/>
      <c r="G2331" s="94"/>
      <c r="H2331" s="145"/>
      <c r="I2331" s="96"/>
      <c r="J2331" s="96"/>
      <c r="K2331" s="96"/>
      <c r="L2331" s="96"/>
      <c r="M2331" s="96"/>
      <c r="N2331" s="96"/>
      <c r="O2331" s="97">
        <f t="shared" si="144"/>
        <v>0</v>
      </c>
      <c r="P2331" s="97">
        <f t="shared" si="145"/>
        <v>0</v>
      </c>
      <c r="Q2331" s="97" cm="1">
        <f t="array" aca="1" ref="Q2331" ca="1">IF(I2331=0,0,$E2331*$I2331*(SUMPRODUCT((1-'Emission Factors'!$C$37)^ROW(INDIRECT("1:" &amp; 'Emission Factors'!$C$45-1)))+1))</f>
        <v>0</v>
      </c>
      <c r="R2331" s="176">
        <f ca="1">IFERROR((($O2331+$Q2331)*'Emission Factors'!$C$10)+($P2331*'Emission Factors'!$C$17),"")</f>
        <v>0</v>
      </c>
      <c r="S2331" s="146" t="str">
        <f t="shared" ca="1" si="146"/>
        <v>N/A</v>
      </c>
      <c r="T2331" s="98">
        <f ca="1">IFERROR((($O2331+$Q2331)*'Emission Factors'!$C$11)+($P2331*'Emission Factors'!$C$18),"")</f>
        <v>0</v>
      </c>
      <c r="U2331" s="98">
        <f ca="1">IFERROR((($O2331+$Q2331)*'Emission Factors'!$C$12)+($P2331*'Emission Factors'!$C$19),"")</f>
        <v>0</v>
      </c>
      <c r="V2331" s="98">
        <f ca="1">IFERROR((($O2331+$Q2331)*'Emission Factors'!$C$13)+($P2331*'Emission Factors'!$C$20),"")</f>
        <v>0</v>
      </c>
      <c r="W2331" s="147">
        <f ca="1">IFERROR(IF(N2331="Residential",($O2331+Q2331)*'Emission Factors'!$C$14+(P2331*'Emission Factors'!$C$21),($O2331+Q2331)*'Emission Factors'!$C$15+(P2331*'Emission Factors'!$C$22)),"")</f>
        <v>0</v>
      </c>
      <c r="X2331" s="97">
        <f t="shared" si="147"/>
        <v>0</v>
      </c>
    </row>
    <row r="2332" spans="2:24" x14ac:dyDescent="0.3">
      <c r="B2332" s="94"/>
      <c r="C2332" s="95"/>
      <c r="D2332" s="95"/>
      <c r="E2332" s="95"/>
      <c r="F2332" s="144"/>
      <c r="G2332" s="94"/>
      <c r="H2332" s="145"/>
      <c r="I2332" s="96"/>
      <c r="J2332" s="96"/>
      <c r="K2332" s="96"/>
      <c r="L2332" s="96"/>
      <c r="M2332" s="96"/>
      <c r="N2332" s="96"/>
      <c r="O2332" s="97">
        <f t="shared" si="144"/>
        <v>0</v>
      </c>
      <c r="P2332" s="97">
        <f t="shared" si="145"/>
        <v>0</v>
      </c>
      <c r="Q2332" s="97" cm="1">
        <f t="array" aca="1" ref="Q2332" ca="1">IF(I2332=0,0,$E2332*$I2332*(SUMPRODUCT((1-'Emission Factors'!$C$37)^ROW(INDIRECT("1:" &amp; 'Emission Factors'!$C$45-1)))+1))</f>
        <v>0</v>
      </c>
      <c r="R2332" s="176">
        <f ca="1">IFERROR((($O2332+$Q2332)*'Emission Factors'!$C$10)+($P2332*'Emission Factors'!$C$17),"")</f>
        <v>0</v>
      </c>
      <c r="S2332" s="146" t="str">
        <f t="shared" ca="1" si="146"/>
        <v>N/A</v>
      </c>
      <c r="T2332" s="98">
        <f ca="1">IFERROR((($O2332+$Q2332)*'Emission Factors'!$C$11)+($P2332*'Emission Factors'!$C$18),"")</f>
        <v>0</v>
      </c>
      <c r="U2332" s="98">
        <f ca="1">IFERROR((($O2332+$Q2332)*'Emission Factors'!$C$12)+($P2332*'Emission Factors'!$C$19),"")</f>
        <v>0</v>
      </c>
      <c r="V2332" s="98">
        <f ca="1">IFERROR((($O2332+$Q2332)*'Emission Factors'!$C$13)+($P2332*'Emission Factors'!$C$20),"")</f>
        <v>0</v>
      </c>
      <c r="W2332" s="147">
        <f ca="1">IFERROR(IF(N2332="Residential",($O2332+Q2332)*'Emission Factors'!$C$14+(P2332*'Emission Factors'!$C$21),($O2332+Q2332)*'Emission Factors'!$C$15+(P2332*'Emission Factors'!$C$22)),"")</f>
        <v>0</v>
      </c>
      <c r="X2332" s="97">
        <f t="shared" si="147"/>
        <v>0</v>
      </c>
    </row>
    <row r="2333" spans="2:24" x14ac:dyDescent="0.3">
      <c r="B2333" s="94"/>
      <c r="C2333" s="95"/>
      <c r="D2333" s="95"/>
      <c r="E2333" s="95"/>
      <c r="F2333" s="144"/>
      <c r="G2333" s="94"/>
      <c r="H2333" s="145"/>
      <c r="I2333" s="96"/>
      <c r="J2333" s="96"/>
      <c r="K2333" s="96"/>
      <c r="L2333" s="96"/>
      <c r="M2333" s="96"/>
      <c r="N2333" s="96"/>
      <c r="O2333" s="97">
        <f t="shared" si="144"/>
        <v>0</v>
      </c>
      <c r="P2333" s="97">
        <f t="shared" si="145"/>
        <v>0</v>
      </c>
      <c r="Q2333" s="97" cm="1">
        <f t="array" aca="1" ref="Q2333" ca="1">IF(I2333=0,0,$E2333*$I2333*(SUMPRODUCT((1-'Emission Factors'!$C$37)^ROW(INDIRECT("1:" &amp; 'Emission Factors'!$C$45-1)))+1))</f>
        <v>0</v>
      </c>
      <c r="R2333" s="176">
        <f ca="1">IFERROR((($O2333+$Q2333)*'Emission Factors'!$C$10)+($P2333*'Emission Factors'!$C$17),"")</f>
        <v>0</v>
      </c>
      <c r="S2333" s="146" t="str">
        <f t="shared" ca="1" si="146"/>
        <v>N/A</v>
      </c>
      <c r="T2333" s="98">
        <f ca="1">IFERROR((($O2333+$Q2333)*'Emission Factors'!$C$11)+($P2333*'Emission Factors'!$C$18),"")</f>
        <v>0</v>
      </c>
      <c r="U2333" s="98">
        <f ca="1">IFERROR((($O2333+$Q2333)*'Emission Factors'!$C$12)+($P2333*'Emission Factors'!$C$19),"")</f>
        <v>0</v>
      </c>
      <c r="V2333" s="98">
        <f ca="1">IFERROR((($O2333+$Q2333)*'Emission Factors'!$C$13)+($P2333*'Emission Factors'!$C$20),"")</f>
        <v>0</v>
      </c>
      <c r="W2333" s="147">
        <f ca="1">IFERROR(IF(N2333="Residential",($O2333+Q2333)*'Emission Factors'!$C$14+(P2333*'Emission Factors'!$C$21),($O2333+Q2333)*'Emission Factors'!$C$15+(P2333*'Emission Factors'!$C$22)),"")</f>
        <v>0</v>
      </c>
      <c r="X2333" s="97">
        <f t="shared" si="147"/>
        <v>0</v>
      </c>
    </row>
    <row r="2334" spans="2:24" x14ac:dyDescent="0.3">
      <c r="B2334" s="94"/>
      <c r="C2334" s="95"/>
      <c r="D2334" s="95"/>
      <c r="E2334" s="95"/>
      <c r="F2334" s="144"/>
      <c r="G2334" s="94"/>
      <c r="H2334" s="145"/>
      <c r="I2334" s="96"/>
      <c r="J2334" s="96"/>
      <c r="K2334" s="96"/>
      <c r="L2334" s="96"/>
      <c r="M2334" s="96"/>
      <c r="N2334" s="96"/>
      <c r="O2334" s="97">
        <f t="shared" si="144"/>
        <v>0</v>
      </c>
      <c r="P2334" s="97">
        <f t="shared" si="145"/>
        <v>0</v>
      </c>
      <c r="Q2334" s="97" cm="1">
        <f t="array" aca="1" ref="Q2334" ca="1">IF(I2334=0,0,$E2334*$I2334*(SUMPRODUCT((1-'Emission Factors'!$C$37)^ROW(INDIRECT("1:" &amp; 'Emission Factors'!$C$45-1)))+1))</f>
        <v>0</v>
      </c>
      <c r="R2334" s="176">
        <f ca="1">IFERROR((($O2334+$Q2334)*'Emission Factors'!$C$10)+($P2334*'Emission Factors'!$C$17),"")</f>
        <v>0</v>
      </c>
      <c r="S2334" s="146" t="str">
        <f t="shared" ca="1" si="146"/>
        <v>N/A</v>
      </c>
      <c r="T2334" s="98">
        <f ca="1">IFERROR((($O2334+$Q2334)*'Emission Factors'!$C$11)+($P2334*'Emission Factors'!$C$18),"")</f>
        <v>0</v>
      </c>
      <c r="U2334" s="98">
        <f ca="1">IFERROR((($O2334+$Q2334)*'Emission Factors'!$C$12)+($P2334*'Emission Factors'!$C$19),"")</f>
        <v>0</v>
      </c>
      <c r="V2334" s="98">
        <f ca="1">IFERROR((($O2334+$Q2334)*'Emission Factors'!$C$13)+($P2334*'Emission Factors'!$C$20),"")</f>
        <v>0</v>
      </c>
      <c r="W2334" s="147">
        <f ca="1">IFERROR(IF(N2334="Residential",($O2334+Q2334)*'Emission Factors'!$C$14+(P2334*'Emission Factors'!$C$21),($O2334+Q2334)*'Emission Factors'!$C$15+(P2334*'Emission Factors'!$C$22)),"")</f>
        <v>0</v>
      </c>
      <c r="X2334" s="97">
        <f t="shared" si="147"/>
        <v>0</v>
      </c>
    </row>
    <row r="2335" spans="2:24" x14ac:dyDescent="0.3">
      <c r="B2335" s="94"/>
      <c r="C2335" s="95"/>
      <c r="D2335" s="95"/>
      <c r="E2335" s="95"/>
      <c r="F2335" s="144"/>
      <c r="G2335" s="94"/>
      <c r="H2335" s="145"/>
      <c r="I2335" s="96"/>
      <c r="J2335" s="96"/>
      <c r="K2335" s="96"/>
      <c r="L2335" s="96"/>
      <c r="M2335" s="96"/>
      <c r="N2335" s="96"/>
      <c r="O2335" s="97">
        <f t="shared" si="144"/>
        <v>0</v>
      </c>
      <c r="P2335" s="97">
        <f t="shared" si="145"/>
        <v>0</v>
      </c>
      <c r="Q2335" s="97" cm="1">
        <f t="array" aca="1" ref="Q2335" ca="1">IF(I2335=0,0,$E2335*$I2335*(SUMPRODUCT((1-'Emission Factors'!$C$37)^ROW(INDIRECT("1:" &amp; 'Emission Factors'!$C$45-1)))+1))</f>
        <v>0</v>
      </c>
      <c r="R2335" s="176">
        <f ca="1">IFERROR((($O2335+$Q2335)*'Emission Factors'!$C$10)+($P2335*'Emission Factors'!$C$17),"")</f>
        <v>0</v>
      </c>
      <c r="S2335" s="146" t="str">
        <f t="shared" ca="1" si="146"/>
        <v>N/A</v>
      </c>
      <c r="T2335" s="98">
        <f ca="1">IFERROR((($O2335+$Q2335)*'Emission Factors'!$C$11)+($P2335*'Emission Factors'!$C$18),"")</f>
        <v>0</v>
      </c>
      <c r="U2335" s="98">
        <f ca="1">IFERROR((($O2335+$Q2335)*'Emission Factors'!$C$12)+($P2335*'Emission Factors'!$C$19),"")</f>
        <v>0</v>
      </c>
      <c r="V2335" s="98">
        <f ca="1">IFERROR((($O2335+$Q2335)*'Emission Factors'!$C$13)+($P2335*'Emission Factors'!$C$20),"")</f>
        <v>0</v>
      </c>
      <c r="W2335" s="147">
        <f ca="1">IFERROR(IF(N2335="Residential",($O2335+Q2335)*'Emission Factors'!$C$14+(P2335*'Emission Factors'!$C$21),($O2335+Q2335)*'Emission Factors'!$C$15+(P2335*'Emission Factors'!$C$22)),"")</f>
        <v>0</v>
      </c>
      <c r="X2335" s="97">
        <f t="shared" si="147"/>
        <v>0</v>
      </c>
    </row>
    <row r="2336" spans="2:24" x14ac:dyDescent="0.3">
      <c r="B2336" s="94"/>
      <c r="C2336" s="95"/>
      <c r="D2336" s="95"/>
      <c r="E2336" s="95"/>
      <c r="F2336" s="144"/>
      <c r="G2336" s="94"/>
      <c r="H2336" s="145"/>
      <c r="I2336" s="96"/>
      <c r="J2336" s="96"/>
      <c r="K2336" s="96"/>
      <c r="L2336" s="96"/>
      <c r="M2336" s="96"/>
      <c r="N2336" s="96"/>
      <c r="O2336" s="97">
        <f t="shared" si="144"/>
        <v>0</v>
      </c>
      <c r="P2336" s="97">
        <f t="shared" si="145"/>
        <v>0</v>
      </c>
      <c r="Q2336" s="97" cm="1">
        <f t="array" aca="1" ref="Q2336" ca="1">IF(I2336=0,0,$E2336*$I2336*(SUMPRODUCT((1-'Emission Factors'!$C$37)^ROW(INDIRECT("1:" &amp; 'Emission Factors'!$C$45-1)))+1))</f>
        <v>0</v>
      </c>
      <c r="R2336" s="176">
        <f ca="1">IFERROR((($O2336+$Q2336)*'Emission Factors'!$C$10)+($P2336*'Emission Factors'!$C$17),"")</f>
        <v>0</v>
      </c>
      <c r="S2336" s="146" t="str">
        <f t="shared" ca="1" si="146"/>
        <v>N/A</v>
      </c>
      <c r="T2336" s="98">
        <f ca="1">IFERROR((($O2336+$Q2336)*'Emission Factors'!$C$11)+($P2336*'Emission Factors'!$C$18),"")</f>
        <v>0</v>
      </c>
      <c r="U2336" s="98">
        <f ca="1">IFERROR((($O2336+$Q2336)*'Emission Factors'!$C$12)+($P2336*'Emission Factors'!$C$19),"")</f>
        <v>0</v>
      </c>
      <c r="V2336" s="98">
        <f ca="1">IFERROR((($O2336+$Q2336)*'Emission Factors'!$C$13)+($P2336*'Emission Factors'!$C$20),"")</f>
        <v>0</v>
      </c>
      <c r="W2336" s="147">
        <f ca="1">IFERROR(IF(N2336="Residential",($O2336+Q2336)*'Emission Factors'!$C$14+(P2336*'Emission Factors'!$C$21),($O2336+Q2336)*'Emission Factors'!$C$15+(P2336*'Emission Factors'!$C$22)),"")</f>
        <v>0</v>
      </c>
      <c r="X2336" s="97">
        <f t="shared" si="147"/>
        <v>0</v>
      </c>
    </row>
    <row r="2337" spans="2:24" x14ac:dyDescent="0.3">
      <c r="B2337" s="94"/>
      <c r="C2337" s="95"/>
      <c r="D2337" s="95"/>
      <c r="E2337" s="95"/>
      <c r="F2337" s="144"/>
      <c r="G2337" s="94"/>
      <c r="H2337" s="145"/>
      <c r="I2337" s="96"/>
      <c r="J2337" s="96"/>
      <c r="K2337" s="96"/>
      <c r="L2337" s="96"/>
      <c r="M2337" s="96"/>
      <c r="N2337" s="96"/>
      <c r="O2337" s="97">
        <f t="shared" si="144"/>
        <v>0</v>
      </c>
      <c r="P2337" s="97">
        <f t="shared" si="145"/>
        <v>0</v>
      </c>
      <c r="Q2337" s="97" cm="1">
        <f t="array" aca="1" ref="Q2337" ca="1">IF(I2337=0,0,$E2337*$I2337*(SUMPRODUCT((1-'Emission Factors'!$C$37)^ROW(INDIRECT("1:" &amp; 'Emission Factors'!$C$45-1)))+1))</f>
        <v>0</v>
      </c>
      <c r="R2337" s="176">
        <f ca="1">IFERROR((($O2337+$Q2337)*'Emission Factors'!$C$10)+($P2337*'Emission Factors'!$C$17),"")</f>
        <v>0</v>
      </c>
      <c r="S2337" s="146" t="str">
        <f t="shared" ca="1" si="146"/>
        <v>N/A</v>
      </c>
      <c r="T2337" s="98">
        <f ca="1">IFERROR((($O2337+$Q2337)*'Emission Factors'!$C$11)+($P2337*'Emission Factors'!$C$18),"")</f>
        <v>0</v>
      </c>
      <c r="U2337" s="98">
        <f ca="1">IFERROR((($O2337+$Q2337)*'Emission Factors'!$C$12)+($P2337*'Emission Factors'!$C$19),"")</f>
        <v>0</v>
      </c>
      <c r="V2337" s="98">
        <f ca="1">IFERROR((($O2337+$Q2337)*'Emission Factors'!$C$13)+($P2337*'Emission Factors'!$C$20),"")</f>
        <v>0</v>
      </c>
      <c r="W2337" s="147">
        <f ca="1">IFERROR(IF(N2337="Residential",($O2337+Q2337)*'Emission Factors'!$C$14+(P2337*'Emission Factors'!$C$21),($O2337+Q2337)*'Emission Factors'!$C$15+(P2337*'Emission Factors'!$C$22)),"")</f>
        <v>0</v>
      </c>
      <c r="X2337" s="97">
        <f t="shared" si="147"/>
        <v>0</v>
      </c>
    </row>
    <row r="2338" spans="2:24" x14ac:dyDescent="0.3">
      <c r="B2338" s="94"/>
      <c r="C2338" s="95"/>
      <c r="D2338" s="95"/>
      <c r="E2338" s="95"/>
      <c r="F2338" s="144"/>
      <c r="G2338" s="94"/>
      <c r="H2338" s="145"/>
      <c r="I2338" s="96"/>
      <c r="J2338" s="96"/>
      <c r="K2338" s="96"/>
      <c r="L2338" s="96"/>
      <c r="M2338" s="96"/>
      <c r="N2338" s="96"/>
      <c r="O2338" s="97">
        <f t="shared" si="144"/>
        <v>0</v>
      </c>
      <c r="P2338" s="97">
        <f t="shared" si="145"/>
        <v>0</v>
      </c>
      <c r="Q2338" s="97" cm="1">
        <f t="array" aca="1" ref="Q2338" ca="1">IF(I2338=0,0,$E2338*$I2338*(SUMPRODUCT((1-'Emission Factors'!$C$37)^ROW(INDIRECT("1:" &amp; 'Emission Factors'!$C$45-1)))+1))</f>
        <v>0</v>
      </c>
      <c r="R2338" s="176">
        <f ca="1">IFERROR((($O2338+$Q2338)*'Emission Factors'!$C$10)+($P2338*'Emission Factors'!$C$17),"")</f>
        <v>0</v>
      </c>
      <c r="S2338" s="146" t="str">
        <f t="shared" ca="1" si="146"/>
        <v>N/A</v>
      </c>
      <c r="T2338" s="98">
        <f ca="1">IFERROR((($O2338+$Q2338)*'Emission Factors'!$C$11)+($P2338*'Emission Factors'!$C$18),"")</f>
        <v>0</v>
      </c>
      <c r="U2338" s="98">
        <f ca="1">IFERROR((($O2338+$Q2338)*'Emission Factors'!$C$12)+($P2338*'Emission Factors'!$C$19),"")</f>
        <v>0</v>
      </c>
      <c r="V2338" s="98">
        <f ca="1">IFERROR((($O2338+$Q2338)*'Emission Factors'!$C$13)+($P2338*'Emission Factors'!$C$20),"")</f>
        <v>0</v>
      </c>
      <c r="W2338" s="147">
        <f ca="1">IFERROR(IF(N2338="Residential",($O2338+Q2338)*'Emission Factors'!$C$14+(P2338*'Emission Factors'!$C$21),($O2338+Q2338)*'Emission Factors'!$C$15+(P2338*'Emission Factors'!$C$22)),"")</f>
        <v>0</v>
      </c>
      <c r="X2338" s="97">
        <f t="shared" si="147"/>
        <v>0</v>
      </c>
    </row>
    <row r="2339" spans="2:24" x14ac:dyDescent="0.3">
      <c r="B2339" s="94"/>
      <c r="C2339" s="95"/>
      <c r="D2339" s="95"/>
      <c r="E2339" s="95"/>
      <c r="F2339" s="144"/>
      <c r="G2339" s="94"/>
      <c r="H2339" s="145"/>
      <c r="I2339" s="96"/>
      <c r="J2339" s="96"/>
      <c r="K2339" s="96"/>
      <c r="L2339" s="96"/>
      <c r="M2339" s="96"/>
      <c r="N2339" s="96"/>
      <c r="O2339" s="97">
        <f t="shared" si="144"/>
        <v>0</v>
      </c>
      <c r="P2339" s="97">
        <f t="shared" si="145"/>
        <v>0</v>
      </c>
      <c r="Q2339" s="97" cm="1">
        <f t="array" aca="1" ref="Q2339" ca="1">IF(I2339=0,0,$E2339*$I2339*(SUMPRODUCT((1-'Emission Factors'!$C$37)^ROW(INDIRECT("1:" &amp; 'Emission Factors'!$C$45-1)))+1))</f>
        <v>0</v>
      </c>
      <c r="R2339" s="176">
        <f ca="1">IFERROR((($O2339+$Q2339)*'Emission Factors'!$C$10)+($P2339*'Emission Factors'!$C$17),"")</f>
        <v>0</v>
      </c>
      <c r="S2339" s="146" t="str">
        <f t="shared" ca="1" si="146"/>
        <v>N/A</v>
      </c>
      <c r="T2339" s="98">
        <f ca="1">IFERROR((($O2339+$Q2339)*'Emission Factors'!$C$11)+($P2339*'Emission Factors'!$C$18),"")</f>
        <v>0</v>
      </c>
      <c r="U2339" s="98">
        <f ca="1">IFERROR((($O2339+$Q2339)*'Emission Factors'!$C$12)+($P2339*'Emission Factors'!$C$19),"")</f>
        <v>0</v>
      </c>
      <c r="V2339" s="98">
        <f ca="1">IFERROR((($O2339+$Q2339)*'Emission Factors'!$C$13)+($P2339*'Emission Factors'!$C$20),"")</f>
        <v>0</v>
      </c>
      <c r="W2339" s="147">
        <f ca="1">IFERROR(IF(N2339="Residential",($O2339+Q2339)*'Emission Factors'!$C$14+(P2339*'Emission Factors'!$C$21),($O2339+Q2339)*'Emission Factors'!$C$15+(P2339*'Emission Factors'!$C$22)),"")</f>
        <v>0</v>
      </c>
      <c r="X2339" s="97">
        <f t="shared" si="147"/>
        <v>0</v>
      </c>
    </row>
    <row r="2340" spans="2:24" x14ac:dyDescent="0.3">
      <c r="B2340" s="94"/>
      <c r="C2340" s="95"/>
      <c r="D2340" s="95"/>
      <c r="E2340" s="95"/>
      <c r="F2340" s="144"/>
      <c r="G2340" s="94"/>
      <c r="H2340" s="145"/>
      <c r="I2340" s="96"/>
      <c r="J2340" s="96"/>
      <c r="K2340" s="96"/>
      <c r="L2340" s="96"/>
      <c r="M2340" s="96"/>
      <c r="N2340" s="96"/>
      <c r="O2340" s="97">
        <f t="shared" si="144"/>
        <v>0</v>
      </c>
      <c r="P2340" s="97">
        <f t="shared" si="145"/>
        <v>0</v>
      </c>
      <c r="Q2340" s="97" cm="1">
        <f t="array" aca="1" ref="Q2340" ca="1">IF(I2340=0,0,$E2340*$I2340*(SUMPRODUCT((1-'Emission Factors'!$C$37)^ROW(INDIRECT("1:" &amp; 'Emission Factors'!$C$45-1)))+1))</f>
        <v>0</v>
      </c>
      <c r="R2340" s="176">
        <f ca="1">IFERROR((($O2340+$Q2340)*'Emission Factors'!$C$10)+($P2340*'Emission Factors'!$C$17),"")</f>
        <v>0</v>
      </c>
      <c r="S2340" s="146" t="str">
        <f t="shared" ca="1" si="146"/>
        <v>N/A</v>
      </c>
      <c r="T2340" s="98">
        <f ca="1">IFERROR((($O2340+$Q2340)*'Emission Factors'!$C$11)+($P2340*'Emission Factors'!$C$18),"")</f>
        <v>0</v>
      </c>
      <c r="U2340" s="98">
        <f ca="1">IFERROR((($O2340+$Q2340)*'Emission Factors'!$C$12)+($P2340*'Emission Factors'!$C$19),"")</f>
        <v>0</v>
      </c>
      <c r="V2340" s="98">
        <f ca="1">IFERROR((($O2340+$Q2340)*'Emission Factors'!$C$13)+($P2340*'Emission Factors'!$C$20),"")</f>
        <v>0</v>
      </c>
      <c r="W2340" s="147">
        <f ca="1">IFERROR(IF(N2340="Residential",($O2340+Q2340)*'Emission Factors'!$C$14+(P2340*'Emission Factors'!$C$21),($O2340+Q2340)*'Emission Factors'!$C$15+(P2340*'Emission Factors'!$C$22)),"")</f>
        <v>0</v>
      </c>
      <c r="X2340" s="97">
        <f t="shared" si="147"/>
        <v>0</v>
      </c>
    </row>
    <row r="2341" spans="2:24" x14ac:dyDescent="0.3">
      <c r="B2341" s="94"/>
      <c r="C2341" s="95"/>
      <c r="D2341" s="95"/>
      <c r="E2341" s="95"/>
      <c r="F2341" s="144"/>
      <c r="G2341" s="94"/>
      <c r="H2341" s="145"/>
      <c r="I2341" s="96"/>
      <c r="J2341" s="96"/>
      <c r="K2341" s="96"/>
      <c r="L2341" s="96"/>
      <c r="M2341" s="96"/>
      <c r="N2341" s="96"/>
      <c r="O2341" s="97">
        <f t="shared" si="144"/>
        <v>0</v>
      </c>
      <c r="P2341" s="97">
        <f t="shared" si="145"/>
        <v>0</v>
      </c>
      <c r="Q2341" s="97" cm="1">
        <f t="array" aca="1" ref="Q2341" ca="1">IF(I2341=0,0,$E2341*$I2341*(SUMPRODUCT((1-'Emission Factors'!$C$37)^ROW(INDIRECT("1:" &amp; 'Emission Factors'!$C$45-1)))+1))</f>
        <v>0</v>
      </c>
      <c r="R2341" s="176">
        <f ca="1">IFERROR((($O2341+$Q2341)*'Emission Factors'!$C$10)+($P2341*'Emission Factors'!$C$17),"")</f>
        <v>0</v>
      </c>
      <c r="S2341" s="146" t="str">
        <f t="shared" ca="1" si="146"/>
        <v>N/A</v>
      </c>
      <c r="T2341" s="98">
        <f ca="1">IFERROR((($O2341+$Q2341)*'Emission Factors'!$C$11)+($P2341*'Emission Factors'!$C$18),"")</f>
        <v>0</v>
      </c>
      <c r="U2341" s="98">
        <f ca="1">IFERROR((($O2341+$Q2341)*'Emission Factors'!$C$12)+($P2341*'Emission Factors'!$C$19),"")</f>
        <v>0</v>
      </c>
      <c r="V2341" s="98">
        <f ca="1">IFERROR((($O2341+$Q2341)*'Emission Factors'!$C$13)+($P2341*'Emission Factors'!$C$20),"")</f>
        <v>0</v>
      </c>
      <c r="W2341" s="147">
        <f ca="1">IFERROR(IF(N2341="Residential",($O2341+Q2341)*'Emission Factors'!$C$14+(P2341*'Emission Factors'!$C$21),($O2341+Q2341)*'Emission Factors'!$C$15+(P2341*'Emission Factors'!$C$22)),"")</f>
        <v>0</v>
      </c>
      <c r="X2341" s="97">
        <f t="shared" si="147"/>
        <v>0</v>
      </c>
    </row>
    <row r="2342" spans="2:24" x14ac:dyDescent="0.3">
      <c r="B2342" s="94"/>
      <c r="C2342" s="95"/>
      <c r="D2342" s="95"/>
      <c r="E2342" s="95"/>
      <c r="F2342" s="144"/>
      <c r="G2342" s="94"/>
      <c r="H2342" s="145"/>
      <c r="I2342" s="96"/>
      <c r="J2342" s="96"/>
      <c r="K2342" s="96"/>
      <c r="L2342" s="96"/>
      <c r="M2342" s="96"/>
      <c r="N2342" s="96"/>
      <c r="O2342" s="97">
        <f t="shared" si="144"/>
        <v>0</v>
      </c>
      <c r="P2342" s="97">
        <f t="shared" si="145"/>
        <v>0</v>
      </c>
      <c r="Q2342" s="97" cm="1">
        <f t="array" aca="1" ref="Q2342" ca="1">IF(I2342=0,0,$E2342*$I2342*(SUMPRODUCT((1-'Emission Factors'!$C$37)^ROW(INDIRECT("1:" &amp; 'Emission Factors'!$C$45-1)))+1))</f>
        <v>0</v>
      </c>
      <c r="R2342" s="176">
        <f ca="1">IFERROR((($O2342+$Q2342)*'Emission Factors'!$C$10)+($P2342*'Emission Factors'!$C$17),"")</f>
        <v>0</v>
      </c>
      <c r="S2342" s="146" t="str">
        <f t="shared" ca="1" si="146"/>
        <v>N/A</v>
      </c>
      <c r="T2342" s="98">
        <f ca="1">IFERROR((($O2342+$Q2342)*'Emission Factors'!$C$11)+($P2342*'Emission Factors'!$C$18),"")</f>
        <v>0</v>
      </c>
      <c r="U2342" s="98">
        <f ca="1">IFERROR((($O2342+$Q2342)*'Emission Factors'!$C$12)+($P2342*'Emission Factors'!$C$19),"")</f>
        <v>0</v>
      </c>
      <c r="V2342" s="98">
        <f ca="1">IFERROR((($O2342+$Q2342)*'Emission Factors'!$C$13)+($P2342*'Emission Factors'!$C$20),"")</f>
        <v>0</v>
      </c>
      <c r="W2342" s="147">
        <f ca="1">IFERROR(IF(N2342="Residential",($O2342+Q2342)*'Emission Factors'!$C$14+(P2342*'Emission Factors'!$C$21),($O2342+Q2342)*'Emission Factors'!$C$15+(P2342*'Emission Factors'!$C$22)),"")</f>
        <v>0</v>
      </c>
      <c r="X2342" s="97">
        <f t="shared" si="147"/>
        <v>0</v>
      </c>
    </row>
    <row r="2343" spans="2:24" x14ac:dyDescent="0.3">
      <c r="B2343" s="94"/>
      <c r="C2343" s="95"/>
      <c r="D2343" s="95"/>
      <c r="E2343" s="95"/>
      <c r="F2343" s="144"/>
      <c r="G2343" s="94"/>
      <c r="H2343" s="145"/>
      <c r="I2343" s="96"/>
      <c r="J2343" s="96"/>
      <c r="K2343" s="96"/>
      <c r="L2343" s="96"/>
      <c r="M2343" s="96"/>
      <c r="N2343" s="96"/>
      <c r="O2343" s="97">
        <f t="shared" si="144"/>
        <v>0</v>
      </c>
      <c r="P2343" s="97">
        <f t="shared" si="145"/>
        <v>0</v>
      </c>
      <c r="Q2343" s="97" cm="1">
        <f t="array" aca="1" ref="Q2343" ca="1">IF(I2343=0,0,$E2343*$I2343*(SUMPRODUCT((1-'Emission Factors'!$C$37)^ROW(INDIRECT("1:" &amp; 'Emission Factors'!$C$45-1)))+1))</f>
        <v>0</v>
      </c>
      <c r="R2343" s="176">
        <f ca="1">IFERROR((($O2343+$Q2343)*'Emission Factors'!$C$10)+($P2343*'Emission Factors'!$C$17),"")</f>
        <v>0</v>
      </c>
      <c r="S2343" s="146" t="str">
        <f t="shared" ca="1" si="146"/>
        <v>N/A</v>
      </c>
      <c r="T2343" s="98">
        <f ca="1">IFERROR((($O2343+$Q2343)*'Emission Factors'!$C$11)+($P2343*'Emission Factors'!$C$18),"")</f>
        <v>0</v>
      </c>
      <c r="U2343" s="98">
        <f ca="1">IFERROR((($O2343+$Q2343)*'Emission Factors'!$C$12)+($P2343*'Emission Factors'!$C$19),"")</f>
        <v>0</v>
      </c>
      <c r="V2343" s="98">
        <f ca="1">IFERROR((($O2343+$Q2343)*'Emission Factors'!$C$13)+($P2343*'Emission Factors'!$C$20),"")</f>
        <v>0</v>
      </c>
      <c r="W2343" s="147">
        <f ca="1">IFERROR(IF(N2343="Residential",($O2343+Q2343)*'Emission Factors'!$C$14+(P2343*'Emission Factors'!$C$21),($O2343+Q2343)*'Emission Factors'!$C$15+(P2343*'Emission Factors'!$C$22)),"")</f>
        <v>0</v>
      </c>
      <c r="X2343" s="97">
        <f t="shared" si="147"/>
        <v>0</v>
      </c>
    </row>
    <row r="2344" spans="2:24" x14ac:dyDescent="0.3">
      <c r="B2344" s="94"/>
      <c r="C2344" s="95"/>
      <c r="D2344" s="95"/>
      <c r="E2344" s="95"/>
      <c r="F2344" s="144"/>
      <c r="G2344" s="94"/>
      <c r="H2344" s="145"/>
      <c r="I2344" s="96"/>
      <c r="J2344" s="96"/>
      <c r="K2344" s="96"/>
      <c r="L2344" s="96"/>
      <c r="M2344" s="96"/>
      <c r="N2344" s="96"/>
      <c r="O2344" s="97">
        <f t="shared" si="144"/>
        <v>0</v>
      </c>
      <c r="P2344" s="97">
        <f t="shared" si="145"/>
        <v>0</v>
      </c>
      <c r="Q2344" s="97" cm="1">
        <f t="array" aca="1" ref="Q2344" ca="1">IF(I2344=0,0,$E2344*$I2344*(SUMPRODUCT((1-'Emission Factors'!$C$37)^ROW(INDIRECT("1:" &amp; 'Emission Factors'!$C$45-1)))+1))</f>
        <v>0</v>
      </c>
      <c r="R2344" s="176">
        <f ca="1">IFERROR((($O2344+$Q2344)*'Emission Factors'!$C$10)+($P2344*'Emission Factors'!$C$17),"")</f>
        <v>0</v>
      </c>
      <c r="S2344" s="146" t="str">
        <f t="shared" ca="1" si="146"/>
        <v>N/A</v>
      </c>
      <c r="T2344" s="98">
        <f ca="1">IFERROR((($O2344+$Q2344)*'Emission Factors'!$C$11)+($P2344*'Emission Factors'!$C$18),"")</f>
        <v>0</v>
      </c>
      <c r="U2344" s="98">
        <f ca="1">IFERROR((($O2344+$Q2344)*'Emission Factors'!$C$12)+($P2344*'Emission Factors'!$C$19),"")</f>
        <v>0</v>
      </c>
      <c r="V2344" s="98">
        <f ca="1">IFERROR((($O2344+$Q2344)*'Emission Factors'!$C$13)+($P2344*'Emission Factors'!$C$20),"")</f>
        <v>0</v>
      </c>
      <c r="W2344" s="147">
        <f ca="1">IFERROR(IF(N2344="Residential",($O2344+Q2344)*'Emission Factors'!$C$14+(P2344*'Emission Factors'!$C$21),($O2344+Q2344)*'Emission Factors'!$C$15+(P2344*'Emission Factors'!$C$22)),"")</f>
        <v>0</v>
      </c>
      <c r="X2344" s="97">
        <f t="shared" si="147"/>
        <v>0</v>
      </c>
    </row>
    <row r="2345" spans="2:24" x14ac:dyDescent="0.3">
      <c r="B2345" s="94"/>
      <c r="C2345" s="95"/>
      <c r="D2345" s="95"/>
      <c r="E2345" s="95"/>
      <c r="F2345" s="144"/>
      <c r="G2345" s="94"/>
      <c r="H2345" s="145"/>
      <c r="I2345" s="96"/>
      <c r="J2345" s="96"/>
      <c r="K2345" s="96"/>
      <c r="L2345" s="96"/>
      <c r="M2345" s="96"/>
      <c r="N2345" s="96"/>
      <c r="O2345" s="97">
        <f t="shared" si="144"/>
        <v>0</v>
      </c>
      <c r="P2345" s="97">
        <f t="shared" si="145"/>
        <v>0</v>
      </c>
      <c r="Q2345" s="97" cm="1">
        <f t="array" aca="1" ref="Q2345" ca="1">IF(I2345=0,0,$E2345*$I2345*(SUMPRODUCT((1-'Emission Factors'!$C$37)^ROW(INDIRECT("1:" &amp; 'Emission Factors'!$C$45-1)))+1))</f>
        <v>0</v>
      </c>
      <c r="R2345" s="176">
        <f ca="1">IFERROR((($O2345+$Q2345)*'Emission Factors'!$C$10)+($P2345*'Emission Factors'!$C$17),"")</f>
        <v>0</v>
      </c>
      <c r="S2345" s="146" t="str">
        <f t="shared" ca="1" si="146"/>
        <v>N/A</v>
      </c>
      <c r="T2345" s="98">
        <f ca="1">IFERROR((($O2345+$Q2345)*'Emission Factors'!$C$11)+($P2345*'Emission Factors'!$C$18),"")</f>
        <v>0</v>
      </c>
      <c r="U2345" s="98">
        <f ca="1">IFERROR((($O2345+$Q2345)*'Emission Factors'!$C$12)+($P2345*'Emission Factors'!$C$19),"")</f>
        <v>0</v>
      </c>
      <c r="V2345" s="98">
        <f ca="1">IFERROR((($O2345+$Q2345)*'Emission Factors'!$C$13)+($P2345*'Emission Factors'!$C$20),"")</f>
        <v>0</v>
      </c>
      <c r="W2345" s="147">
        <f ca="1">IFERROR(IF(N2345="Residential",($O2345+Q2345)*'Emission Factors'!$C$14+(P2345*'Emission Factors'!$C$21),($O2345+Q2345)*'Emission Factors'!$C$15+(P2345*'Emission Factors'!$C$22)),"")</f>
        <v>0</v>
      </c>
      <c r="X2345" s="97">
        <f t="shared" si="147"/>
        <v>0</v>
      </c>
    </row>
    <row r="2346" spans="2:24" x14ac:dyDescent="0.3">
      <c r="B2346" s="94"/>
      <c r="C2346" s="95"/>
      <c r="D2346" s="95"/>
      <c r="E2346" s="95"/>
      <c r="F2346" s="144"/>
      <c r="G2346" s="94"/>
      <c r="H2346" s="145"/>
      <c r="I2346" s="96"/>
      <c r="J2346" s="96"/>
      <c r="K2346" s="96"/>
      <c r="L2346" s="96"/>
      <c r="M2346" s="96"/>
      <c r="N2346" s="96"/>
      <c r="O2346" s="97">
        <f t="shared" si="144"/>
        <v>0</v>
      </c>
      <c r="P2346" s="97">
        <f t="shared" si="145"/>
        <v>0</v>
      </c>
      <c r="Q2346" s="97" cm="1">
        <f t="array" aca="1" ref="Q2346" ca="1">IF(I2346=0,0,$E2346*$I2346*(SUMPRODUCT((1-'Emission Factors'!$C$37)^ROW(INDIRECT("1:" &amp; 'Emission Factors'!$C$45-1)))+1))</f>
        <v>0</v>
      </c>
      <c r="R2346" s="176">
        <f ca="1">IFERROR((($O2346+$Q2346)*'Emission Factors'!$C$10)+($P2346*'Emission Factors'!$C$17),"")</f>
        <v>0</v>
      </c>
      <c r="S2346" s="146" t="str">
        <f t="shared" ca="1" si="146"/>
        <v>N/A</v>
      </c>
      <c r="T2346" s="98">
        <f ca="1">IFERROR((($O2346+$Q2346)*'Emission Factors'!$C$11)+($P2346*'Emission Factors'!$C$18),"")</f>
        <v>0</v>
      </c>
      <c r="U2346" s="98">
        <f ca="1">IFERROR((($O2346+$Q2346)*'Emission Factors'!$C$12)+($P2346*'Emission Factors'!$C$19),"")</f>
        <v>0</v>
      </c>
      <c r="V2346" s="98">
        <f ca="1">IFERROR((($O2346+$Q2346)*'Emission Factors'!$C$13)+($P2346*'Emission Factors'!$C$20),"")</f>
        <v>0</v>
      </c>
      <c r="W2346" s="147">
        <f ca="1">IFERROR(IF(N2346="Residential",($O2346+Q2346)*'Emission Factors'!$C$14+(P2346*'Emission Factors'!$C$21),($O2346+Q2346)*'Emission Factors'!$C$15+(P2346*'Emission Factors'!$C$22)),"")</f>
        <v>0</v>
      </c>
      <c r="X2346" s="97">
        <f t="shared" si="147"/>
        <v>0</v>
      </c>
    </row>
    <row r="2347" spans="2:24" x14ac:dyDescent="0.3">
      <c r="B2347" s="94"/>
      <c r="C2347" s="95"/>
      <c r="D2347" s="95"/>
      <c r="E2347" s="95"/>
      <c r="F2347" s="144"/>
      <c r="G2347" s="94"/>
      <c r="H2347" s="145"/>
      <c r="I2347" s="96"/>
      <c r="J2347" s="96"/>
      <c r="K2347" s="96"/>
      <c r="L2347" s="96"/>
      <c r="M2347" s="96"/>
      <c r="N2347" s="96"/>
      <c r="O2347" s="97">
        <f t="shared" si="144"/>
        <v>0</v>
      </c>
      <c r="P2347" s="97">
        <f t="shared" si="145"/>
        <v>0</v>
      </c>
      <c r="Q2347" s="97" cm="1">
        <f t="array" aca="1" ref="Q2347" ca="1">IF(I2347=0,0,$E2347*$I2347*(SUMPRODUCT((1-'Emission Factors'!$C$37)^ROW(INDIRECT("1:" &amp; 'Emission Factors'!$C$45-1)))+1))</f>
        <v>0</v>
      </c>
      <c r="R2347" s="176">
        <f ca="1">IFERROR((($O2347+$Q2347)*'Emission Factors'!$C$10)+($P2347*'Emission Factors'!$C$17),"")</f>
        <v>0</v>
      </c>
      <c r="S2347" s="146" t="str">
        <f t="shared" ca="1" si="146"/>
        <v>N/A</v>
      </c>
      <c r="T2347" s="98">
        <f ca="1">IFERROR((($O2347+$Q2347)*'Emission Factors'!$C$11)+($P2347*'Emission Factors'!$C$18),"")</f>
        <v>0</v>
      </c>
      <c r="U2347" s="98">
        <f ca="1">IFERROR((($O2347+$Q2347)*'Emission Factors'!$C$12)+($P2347*'Emission Factors'!$C$19),"")</f>
        <v>0</v>
      </c>
      <c r="V2347" s="98">
        <f ca="1">IFERROR((($O2347+$Q2347)*'Emission Factors'!$C$13)+($P2347*'Emission Factors'!$C$20),"")</f>
        <v>0</v>
      </c>
      <c r="W2347" s="147">
        <f ca="1">IFERROR(IF(N2347="Residential",($O2347+Q2347)*'Emission Factors'!$C$14+(P2347*'Emission Factors'!$C$21),($O2347+Q2347)*'Emission Factors'!$C$15+(P2347*'Emission Factors'!$C$22)),"")</f>
        <v>0</v>
      </c>
      <c r="X2347" s="97">
        <f t="shared" si="147"/>
        <v>0</v>
      </c>
    </row>
    <row r="2348" spans="2:24" x14ac:dyDescent="0.3">
      <c r="B2348" s="94"/>
      <c r="C2348" s="95"/>
      <c r="D2348" s="95"/>
      <c r="E2348" s="95"/>
      <c r="F2348" s="144"/>
      <c r="G2348" s="94"/>
      <c r="H2348" s="145"/>
      <c r="I2348" s="96"/>
      <c r="J2348" s="96"/>
      <c r="K2348" s="96"/>
      <c r="L2348" s="96"/>
      <c r="M2348" s="96"/>
      <c r="N2348" s="96"/>
      <c r="O2348" s="97">
        <f t="shared" si="144"/>
        <v>0</v>
      </c>
      <c r="P2348" s="97">
        <f t="shared" si="145"/>
        <v>0</v>
      </c>
      <c r="Q2348" s="97" cm="1">
        <f t="array" aca="1" ref="Q2348" ca="1">IF(I2348=0,0,$E2348*$I2348*(SUMPRODUCT((1-'Emission Factors'!$C$37)^ROW(INDIRECT("1:" &amp; 'Emission Factors'!$C$45-1)))+1))</f>
        <v>0</v>
      </c>
      <c r="R2348" s="176">
        <f ca="1">IFERROR((($O2348+$Q2348)*'Emission Factors'!$C$10)+($P2348*'Emission Factors'!$C$17),"")</f>
        <v>0</v>
      </c>
      <c r="S2348" s="146" t="str">
        <f t="shared" ca="1" si="146"/>
        <v>N/A</v>
      </c>
      <c r="T2348" s="98">
        <f ca="1">IFERROR((($O2348+$Q2348)*'Emission Factors'!$C$11)+($P2348*'Emission Factors'!$C$18),"")</f>
        <v>0</v>
      </c>
      <c r="U2348" s="98">
        <f ca="1">IFERROR((($O2348+$Q2348)*'Emission Factors'!$C$12)+($P2348*'Emission Factors'!$C$19),"")</f>
        <v>0</v>
      </c>
      <c r="V2348" s="98">
        <f ca="1">IFERROR((($O2348+$Q2348)*'Emission Factors'!$C$13)+($P2348*'Emission Factors'!$C$20),"")</f>
        <v>0</v>
      </c>
      <c r="W2348" s="147">
        <f ca="1">IFERROR(IF(N2348="Residential",($O2348+Q2348)*'Emission Factors'!$C$14+(P2348*'Emission Factors'!$C$21),($O2348+Q2348)*'Emission Factors'!$C$15+(P2348*'Emission Factors'!$C$22)),"")</f>
        <v>0</v>
      </c>
      <c r="X2348" s="97">
        <f t="shared" si="147"/>
        <v>0</v>
      </c>
    </row>
    <row r="2349" spans="2:24" x14ac:dyDescent="0.3">
      <c r="B2349" s="94"/>
      <c r="C2349" s="95"/>
      <c r="D2349" s="95"/>
      <c r="E2349" s="95"/>
      <c r="F2349" s="144"/>
      <c r="G2349" s="94"/>
      <c r="H2349" s="145"/>
      <c r="I2349" s="96"/>
      <c r="J2349" s="96"/>
      <c r="K2349" s="96"/>
      <c r="L2349" s="96"/>
      <c r="M2349" s="96"/>
      <c r="N2349" s="96"/>
      <c r="O2349" s="97">
        <f t="shared" si="144"/>
        <v>0</v>
      </c>
      <c r="P2349" s="97">
        <f t="shared" si="145"/>
        <v>0</v>
      </c>
      <c r="Q2349" s="97" cm="1">
        <f t="array" aca="1" ref="Q2349" ca="1">IF(I2349=0,0,$E2349*$I2349*(SUMPRODUCT((1-'Emission Factors'!$C$37)^ROW(INDIRECT("1:" &amp; 'Emission Factors'!$C$45-1)))+1))</f>
        <v>0</v>
      </c>
      <c r="R2349" s="176">
        <f ca="1">IFERROR((($O2349+$Q2349)*'Emission Factors'!$C$10)+($P2349*'Emission Factors'!$C$17),"")</f>
        <v>0</v>
      </c>
      <c r="S2349" s="146" t="str">
        <f t="shared" ca="1" si="146"/>
        <v>N/A</v>
      </c>
      <c r="T2349" s="98">
        <f ca="1">IFERROR((($O2349+$Q2349)*'Emission Factors'!$C$11)+($P2349*'Emission Factors'!$C$18),"")</f>
        <v>0</v>
      </c>
      <c r="U2349" s="98">
        <f ca="1">IFERROR((($O2349+$Q2349)*'Emission Factors'!$C$12)+($P2349*'Emission Factors'!$C$19),"")</f>
        <v>0</v>
      </c>
      <c r="V2349" s="98">
        <f ca="1">IFERROR((($O2349+$Q2349)*'Emission Factors'!$C$13)+($P2349*'Emission Factors'!$C$20),"")</f>
        <v>0</v>
      </c>
      <c r="W2349" s="147">
        <f ca="1">IFERROR(IF(N2349="Residential",($O2349+Q2349)*'Emission Factors'!$C$14+(P2349*'Emission Factors'!$C$21),($O2349+Q2349)*'Emission Factors'!$C$15+(P2349*'Emission Factors'!$C$22)),"")</f>
        <v>0</v>
      </c>
      <c r="X2349" s="97">
        <f t="shared" si="147"/>
        <v>0</v>
      </c>
    </row>
    <row r="2350" spans="2:24" x14ac:dyDescent="0.3">
      <c r="B2350" s="94"/>
      <c r="C2350" s="95"/>
      <c r="D2350" s="95"/>
      <c r="E2350" s="95"/>
      <c r="F2350" s="144"/>
      <c r="G2350" s="94"/>
      <c r="H2350" s="145"/>
      <c r="I2350" s="96"/>
      <c r="J2350" s="96"/>
      <c r="K2350" s="96"/>
      <c r="L2350" s="96"/>
      <c r="M2350" s="96"/>
      <c r="N2350" s="96"/>
      <c r="O2350" s="97">
        <f t="shared" si="144"/>
        <v>0</v>
      </c>
      <c r="P2350" s="97">
        <f t="shared" si="145"/>
        <v>0</v>
      </c>
      <c r="Q2350" s="97" cm="1">
        <f t="array" aca="1" ref="Q2350" ca="1">IF(I2350=0,0,$E2350*$I2350*(SUMPRODUCT((1-'Emission Factors'!$C$37)^ROW(INDIRECT("1:" &amp; 'Emission Factors'!$C$45-1)))+1))</f>
        <v>0</v>
      </c>
      <c r="R2350" s="176">
        <f ca="1">IFERROR((($O2350+$Q2350)*'Emission Factors'!$C$10)+($P2350*'Emission Factors'!$C$17),"")</f>
        <v>0</v>
      </c>
      <c r="S2350" s="146" t="str">
        <f t="shared" ca="1" si="146"/>
        <v>N/A</v>
      </c>
      <c r="T2350" s="98">
        <f ca="1">IFERROR((($O2350+$Q2350)*'Emission Factors'!$C$11)+($P2350*'Emission Factors'!$C$18),"")</f>
        <v>0</v>
      </c>
      <c r="U2350" s="98">
        <f ca="1">IFERROR((($O2350+$Q2350)*'Emission Factors'!$C$12)+($P2350*'Emission Factors'!$C$19),"")</f>
        <v>0</v>
      </c>
      <c r="V2350" s="98">
        <f ca="1">IFERROR((($O2350+$Q2350)*'Emission Factors'!$C$13)+($P2350*'Emission Factors'!$C$20),"")</f>
        <v>0</v>
      </c>
      <c r="W2350" s="147">
        <f ca="1">IFERROR(IF(N2350="Residential",($O2350+Q2350)*'Emission Factors'!$C$14+(P2350*'Emission Factors'!$C$21),($O2350+Q2350)*'Emission Factors'!$C$15+(P2350*'Emission Factors'!$C$22)),"")</f>
        <v>0</v>
      </c>
      <c r="X2350" s="97">
        <f t="shared" si="147"/>
        <v>0</v>
      </c>
    </row>
    <row r="2351" spans="2:24" x14ac:dyDescent="0.3">
      <c r="B2351" s="94"/>
      <c r="C2351" s="95"/>
      <c r="D2351" s="95"/>
      <c r="E2351" s="95"/>
      <c r="F2351" s="144"/>
      <c r="G2351" s="94"/>
      <c r="H2351" s="145"/>
      <c r="I2351" s="96"/>
      <c r="J2351" s="96"/>
      <c r="K2351" s="96"/>
      <c r="L2351" s="96"/>
      <c r="M2351" s="96"/>
      <c r="N2351" s="96"/>
      <c r="O2351" s="97">
        <f t="shared" si="144"/>
        <v>0</v>
      </c>
      <c r="P2351" s="97">
        <f t="shared" si="145"/>
        <v>0</v>
      </c>
      <c r="Q2351" s="97" cm="1">
        <f t="array" aca="1" ref="Q2351" ca="1">IF(I2351=0,0,$E2351*$I2351*(SUMPRODUCT((1-'Emission Factors'!$C$37)^ROW(INDIRECT("1:" &amp; 'Emission Factors'!$C$45-1)))+1))</f>
        <v>0</v>
      </c>
      <c r="R2351" s="176">
        <f ca="1">IFERROR((($O2351+$Q2351)*'Emission Factors'!$C$10)+($P2351*'Emission Factors'!$C$17),"")</f>
        <v>0</v>
      </c>
      <c r="S2351" s="146" t="str">
        <f t="shared" ca="1" si="146"/>
        <v>N/A</v>
      </c>
      <c r="T2351" s="98">
        <f ca="1">IFERROR((($O2351+$Q2351)*'Emission Factors'!$C$11)+($P2351*'Emission Factors'!$C$18),"")</f>
        <v>0</v>
      </c>
      <c r="U2351" s="98">
        <f ca="1">IFERROR((($O2351+$Q2351)*'Emission Factors'!$C$12)+($P2351*'Emission Factors'!$C$19),"")</f>
        <v>0</v>
      </c>
      <c r="V2351" s="98">
        <f ca="1">IFERROR((($O2351+$Q2351)*'Emission Factors'!$C$13)+($P2351*'Emission Factors'!$C$20),"")</f>
        <v>0</v>
      </c>
      <c r="W2351" s="147">
        <f ca="1">IFERROR(IF(N2351="Residential",($O2351+Q2351)*'Emission Factors'!$C$14+(P2351*'Emission Factors'!$C$21),($O2351+Q2351)*'Emission Factors'!$C$15+(P2351*'Emission Factors'!$C$22)),"")</f>
        <v>0</v>
      </c>
      <c r="X2351" s="97">
        <f t="shared" si="147"/>
        <v>0</v>
      </c>
    </row>
    <row r="2352" spans="2:24" x14ac:dyDescent="0.3">
      <c r="B2352" s="94"/>
      <c r="C2352" s="95"/>
      <c r="D2352" s="95"/>
      <c r="E2352" s="95"/>
      <c r="F2352" s="144"/>
      <c r="G2352" s="94"/>
      <c r="H2352" s="145"/>
      <c r="I2352" s="96"/>
      <c r="J2352" s="96"/>
      <c r="K2352" s="96"/>
      <c r="L2352" s="96"/>
      <c r="M2352" s="96"/>
      <c r="N2352" s="96"/>
      <c r="O2352" s="97">
        <f t="shared" si="144"/>
        <v>0</v>
      </c>
      <c r="P2352" s="97">
        <f t="shared" si="145"/>
        <v>0</v>
      </c>
      <c r="Q2352" s="97" cm="1">
        <f t="array" aca="1" ref="Q2352" ca="1">IF(I2352=0,0,$E2352*$I2352*(SUMPRODUCT((1-'Emission Factors'!$C$37)^ROW(INDIRECT("1:" &amp; 'Emission Factors'!$C$45-1)))+1))</f>
        <v>0</v>
      </c>
      <c r="R2352" s="176">
        <f ca="1">IFERROR((($O2352+$Q2352)*'Emission Factors'!$C$10)+($P2352*'Emission Factors'!$C$17),"")</f>
        <v>0</v>
      </c>
      <c r="S2352" s="146" t="str">
        <f t="shared" ca="1" si="146"/>
        <v>N/A</v>
      </c>
      <c r="T2352" s="98">
        <f ca="1">IFERROR((($O2352+$Q2352)*'Emission Factors'!$C$11)+($P2352*'Emission Factors'!$C$18),"")</f>
        <v>0</v>
      </c>
      <c r="U2352" s="98">
        <f ca="1">IFERROR((($O2352+$Q2352)*'Emission Factors'!$C$12)+($P2352*'Emission Factors'!$C$19),"")</f>
        <v>0</v>
      </c>
      <c r="V2352" s="98">
        <f ca="1">IFERROR((($O2352+$Q2352)*'Emission Factors'!$C$13)+($P2352*'Emission Factors'!$C$20),"")</f>
        <v>0</v>
      </c>
      <c r="W2352" s="147">
        <f ca="1">IFERROR(IF(N2352="Residential",($O2352+Q2352)*'Emission Factors'!$C$14+(P2352*'Emission Factors'!$C$21),($O2352+Q2352)*'Emission Factors'!$C$15+(P2352*'Emission Factors'!$C$22)),"")</f>
        <v>0</v>
      </c>
      <c r="X2352" s="97">
        <f t="shared" si="147"/>
        <v>0</v>
      </c>
    </row>
    <row r="2353" spans="2:24" x14ac:dyDescent="0.3">
      <c r="B2353" s="94"/>
      <c r="C2353" s="95"/>
      <c r="D2353" s="95"/>
      <c r="E2353" s="95"/>
      <c r="F2353" s="144"/>
      <c r="G2353" s="94"/>
      <c r="H2353" s="145"/>
      <c r="I2353" s="96"/>
      <c r="J2353" s="96"/>
      <c r="K2353" s="96"/>
      <c r="L2353" s="96"/>
      <c r="M2353" s="96"/>
      <c r="N2353" s="96"/>
      <c r="O2353" s="97">
        <f t="shared" si="144"/>
        <v>0</v>
      </c>
      <c r="P2353" s="97">
        <f t="shared" si="145"/>
        <v>0</v>
      </c>
      <c r="Q2353" s="97" cm="1">
        <f t="array" aca="1" ref="Q2353" ca="1">IF(I2353=0,0,$E2353*$I2353*(SUMPRODUCT((1-'Emission Factors'!$C$37)^ROW(INDIRECT("1:" &amp; 'Emission Factors'!$C$45-1)))+1))</f>
        <v>0</v>
      </c>
      <c r="R2353" s="176">
        <f ca="1">IFERROR((($O2353+$Q2353)*'Emission Factors'!$C$10)+($P2353*'Emission Factors'!$C$17),"")</f>
        <v>0</v>
      </c>
      <c r="S2353" s="146" t="str">
        <f t="shared" ca="1" si="146"/>
        <v>N/A</v>
      </c>
      <c r="T2353" s="98">
        <f ca="1">IFERROR((($O2353+$Q2353)*'Emission Factors'!$C$11)+($P2353*'Emission Factors'!$C$18),"")</f>
        <v>0</v>
      </c>
      <c r="U2353" s="98">
        <f ca="1">IFERROR((($O2353+$Q2353)*'Emission Factors'!$C$12)+($P2353*'Emission Factors'!$C$19),"")</f>
        <v>0</v>
      </c>
      <c r="V2353" s="98">
        <f ca="1">IFERROR((($O2353+$Q2353)*'Emission Factors'!$C$13)+($P2353*'Emission Factors'!$C$20),"")</f>
        <v>0</v>
      </c>
      <c r="W2353" s="147">
        <f ca="1">IFERROR(IF(N2353="Residential",($O2353+Q2353)*'Emission Factors'!$C$14+(P2353*'Emission Factors'!$C$21),($O2353+Q2353)*'Emission Factors'!$C$15+(P2353*'Emission Factors'!$C$22)),"")</f>
        <v>0</v>
      </c>
      <c r="X2353" s="97">
        <f t="shared" si="147"/>
        <v>0</v>
      </c>
    </row>
    <row r="2354" spans="2:24" x14ac:dyDescent="0.3">
      <c r="B2354" s="94"/>
      <c r="C2354" s="95"/>
      <c r="D2354" s="95"/>
      <c r="E2354" s="95"/>
      <c r="F2354" s="144"/>
      <c r="G2354" s="94"/>
      <c r="H2354" s="145"/>
      <c r="I2354" s="96"/>
      <c r="J2354" s="96"/>
      <c r="K2354" s="96"/>
      <c r="L2354" s="96"/>
      <c r="M2354" s="96"/>
      <c r="N2354" s="96"/>
      <c r="O2354" s="97">
        <f t="shared" si="144"/>
        <v>0</v>
      </c>
      <c r="P2354" s="97">
        <f t="shared" si="145"/>
        <v>0</v>
      </c>
      <c r="Q2354" s="97" cm="1">
        <f t="array" aca="1" ref="Q2354" ca="1">IF(I2354=0,0,$E2354*$I2354*(SUMPRODUCT((1-'Emission Factors'!$C$37)^ROW(INDIRECT("1:" &amp; 'Emission Factors'!$C$45-1)))+1))</f>
        <v>0</v>
      </c>
      <c r="R2354" s="176">
        <f ca="1">IFERROR((($O2354+$Q2354)*'Emission Factors'!$C$10)+($P2354*'Emission Factors'!$C$17),"")</f>
        <v>0</v>
      </c>
      <c r="S2354" s="146" t="str">
        <f t="shared" ca="1" si="146"/>
        <v>N/A</v>
      </c>
      <c r="T2354" s="98">
        <f ca="1">IFERROR((($O2354+$Q2354)*'Emission Factors'!$C$11)+($P2354*'Emission Factors'!$C$18),"")</f>
        <v>0</v>
      </c>
      <c r="U2354" s="98">
        <f ca="1">IFERROR((($O2354+$Q2354)*'Emission Factors'!$C$12)+($P2354*'Emission Factors'!$C$19),"")</f>
        <v>0</v>
      </c>
      <c r="V2354" s="98">
        <f ca="1">IFERROR((($O2354+$Q2354)*'Emission Factors'!$C$13)+($P2354*'Emission Factors'!$C$20),"")</f>
        <v>0</v>
      </c>
      <c r="W2354" s="147">
        <f ca="1">IFERROR(IF(N2354="Residential",($O2354+Q2354)*'Emission Factors'!$C$14+(P2354*'Emission Factors'!$C$21),($O2354+Q2354)*'Emission Factors'!$C$15+(P2354*'Emission Factors'!$C$22)),"")</f>
        <v>0</v>
      </c>
      <c r="X2354" s="97">
        <f t="shared" si="147"/>
        <v>0</v>
      </c>
    </row>
    <row r="2355" spans="2:24" x14ac:dyDescent="0.3">
      <c r="B2355" s="94"/>
      <c r="C2355" s="95"/>
      <c r="D2355" s="95"/>
      <c r="E2355" s="95"/>
      <c r="F2355" s="144"/>
      <c r="G2355" s="94"/>
      <c r="H2355" s="145"/>
      <c r="I2355" s="96"/>
      <c r="J2355" s="96"/>
      <c r="K2355" s="96"/>
      <c r="L2355" s="96"/>
      <c r="M2355" s="96"/>
      <c r="N2355" s="96"/>
      <c r="O2355" s="97">
        <f t="shared" si="144"/>
        <v>0</v>
      </c>
      <c r="P2355" s="97">
        <f t="shared" si="145"/>
        <v>0</v>
      </c>
      <c r="Q2355" s="97" cm="1">
        <f t="array" aca="1" ref="Q2355" ca="1">IF(I2355=0,0,$E2355*$I2355*(SUMPRODUCT((1-'Emission Factors'!$C$37)^ROW(INDIRECT("1:" &amp; 'Emission Factors'!$C$45-1)))+1))</f>
        <v>0</v>
      </c>
      <c r="R2355" s="176">
        <f ca="1">IFERROR((($O2355+$Q2355)*'Emission Factors'!$C$10)+($P2355*'Emission Factors'!$C$17),"")</f>
        <v>0</v>
      </c>
      <c r="S2355" s="146" t="str">
        <f t="shared" ca="1" si="146"/>
        <v>N/A</v>
      </c>
      <c r="T2355" s="98">
        <f ca="1">IFERROR((($O2355+$Q2355)*'Emission Factors'!$C$11)+($P2355*'Emission Factors'!$C$18),"")</f>
        <v>0</v>
      </c>
      <c r="U2355" s="98">
        <f ca="1">IFERROR((($O2355+$Q2355)*'Emission Factors'!$C$12)+($P2355*'Emission Factors'!$C$19),"")</f>
        <v>0</v>
      </c>
      <c r="V2355" s="98">
        <f ca="1">IFERROR((($O2355+$Q2355)*'Emission Factors'!$C$13)+($P2355*'Emission Factors'!$C$20),"")</f>
        <v>0</v>
      </c>
      <c r="W2355" s="147">
        <f ca="1">IFERROR(IF(N2355="Residential",($O2355+Q2355)*'Emission Factors'!$C$14+(P2355*'Emission Factors'!$C$21),($O2355+Q2355)*'Emission Factors'!$C$15+(P2355*'Emission Factors'!$C$22)),"")</f>
        <v>0</v>
      </c>
      <c r="X2355" s="97">
        <f t="shared" si="147"/>
        <v>0</v>
      </c>
    </row>
    <row r="2356" spans="2:24" x14ac:dyDescent="0.3">
      <c r="B2356" s="94"/>
      <c r="C2356" s="95"/>
      <c r="D2356" s="95"/>
      <c r="E2356" s="95"/>
      <c r="F2356" s="144"/>
      <c r="G2356" s="94"/>
      <c r="H2356" s="145"/>
      <c r="I2356" s="96"/>
      <c r="J2356" s="96"/>
      <c r="K2356" s="96"/>
      <c r="L2356" s="96"/>
      <c r="M2356" s="96"/>
      <c r="N2356" s="96"/>
      <c r="O2356" s="97">
        <f t="shared" si="144"/>
        <v>0</v>
      </c>
      <c r="P2356" s="97">
        <f t="shared" si="145"/>
        <v>0</v>
      </c>
      <c r="Q2356" s="97" cm="1">
        <f t="array" aca="1" ref="Q2356" ca="1">IF(I2356=0,0,$E2356*$I2356*(SUMPRODUCT((1-'Emission Factors'!$C$37)^ROW(INDIRECT("1:" &amp; 'Emission Factors'!$C$45-1)))+1))</f>
        <v>0</v>
      </c>
      <c r="R2356" s="176">
        <f ca="1">IFERROR((($O2356+$Q2356)*'Emission Factors'!$C$10)+($P2356*'Emission Factors'!$C$17),"")</f>
        <v>0</v>
      </c>
      <c r="S2356" s="146" t="str">
        <f t="shared" ca="1" si="146"/>
        <v>N/A</v>
      </c>
      <c r="T2356" s="98">
        <f ca="1">IFERROR((($O2356+$Q2356)*'Emission Factors'!$C$11)+($P2356*'Emission Factors'!$C$18),"")</f>
        <v>0</v>
      </c>
      <c r="U2356" s="98">
        <f ca="1">IFERROR((($O2356+$Q2356)*'Emission Factors'!$C$12)+($P2356*'Emission Factors'!$C$19),"")</f>
        <v>0</v>
      </c>
      <c r="V2356" s="98">
        <f ca="1">IFERROR((($O2356+$Q2356)*'Emission Factors'!$C$13)+($P2356*'Emission Factors'!$C$20),"")</f>
        <v>0</v>
      </c>
      <c r="W2356" s="147">
        <f ca="1">IFERROR(IF(N2356="Residential",($O2356+Q2356)*'Emission Factors'!$C$14+(P2356*'Emission Factors'!$C$21),($O2356+Q2356)*'Emission Factors'!$C$15+(P2356*'Emission Factors'!$C$22)),"")</f>
        <v>0</v>
      </c>
      <c r="X2356" s="97">
        <f t="shared" si="147"/>
        <v>0</v>
      </c>
    </row>
    <row r="2357" spans="2:24" x14ac:dyDescent="0.3">
      <c r="B2357" s="94"/>
      <c r="C2357" s="95"/>
      <c r="D2357" s="95"/>
      <c r="E2357" s="95"/>
      <c r="F2357" s="144"/>
      <c r="G2357" s="94"/>
      <c r="H2357" s="145"/>
      <c r="I2357" s="96"/>
      <c r="J2357" s="96"/>
      <c r="K2357" s="96"/>
      <c r="L2357" s="96"/>
      <c r="M2357" s="96"/>
      <c r="N2357" s="96"/>
      <c r="O2357" s="97">
        <f t="shared" si="144"/>
        <v>0</v>
      </c>
      <c r="P2357" s="97">
        <f t="shared" si="145"/>
        <v>0</v>
      </c>
      <c r="Q2357" s="97" cm="1">
        <f t="array" aca="1" ref="Q2357" ca="1">IF(I2357=0,0,$E2357*$I2357*(SUMPRODUCT((1-'Emission Factors'!$C$37)^ROW(INDIRECT("1:" &amp; 'Emission Factors'!$C$45-1)))+1))</f>
        <v>0</v>
      </c>
      <c r="R2357" s="176">
        <f ca="1">IFERROR((($O2357+$Q2357)*'Emission Factors'!$C$10)+($P2357*'Emission Factors'!$C$17),"")</f>
        <v>0</v>
      </c>
      <c r="S2357" s="146" t="str">
        <f t="shared" ca="1" si="146"/>
        <v>N/A</v>
      </c>
      <c r="T2357" s="98">
        <f ca="1">IFERROR((($O2357+$Q2357)*'Emission Factors'!$C$11)+($P2357*'Emission Factors'!$C$18),"")</f>
        <v>0</v>
      </c>
      <c r="U2357" s="98">
        <f ca="1">IFERROR((($O2357+$Q2357)*'Emission Factors'!$C$12)+($P2357*'Emission Factors'!$C$19),"")</f>
        <v>0</v>
      </c>
      <c r="V2357" s="98">
        <f ca="1">IFERROR((($O2357+$Q2357)*'Emission Factors'!$C$13)+($P2357*'Emission Factors'!$C$20),"")</f>
        <v>0</v>
      </c>
      <c r="W2357" s="147">
        <f ca="1">IFERROR(IF(N2357="Residential",($O2357+Q2357)*'Emission Factors'!$C$14+(P2357*'Emission Factors'!$C$21),($O2357+Q2357)*'Emission Factors'!$C$15+(P2357*'Emission Factors'!$C$22)),"")</f>
        <v>0</v>
      </c>
      <c r="X2357" s="97">
        <f t="shared" si="147"/>
        <v>0</v>
      </c>
    </row>
    <row r="2358" spans="2:24" x14ac:dyDescent="0.3">
      <c r="B2358" s="94"/>
      <c r="C2358" s="95"/>
      <c r="D2358" s="95"/>
      <c r="E2358" s="95"/>
      <c r="F2358" s="144"/>
      <c r="G2358" s="94"/>
      <c r="H2358" s="145"/>
      <c r="I2358" s="96"/>
      <c r="J2358" s="96"/>
      <c r="K2358" s="96"/>
      <c r="L2358" s="96"/>
      <c r="M2358" s="96"/>
      <c r="N2358" s="96"/>
      <c r="O2358" s="97">
        <f t="shared" si="144"/>
        <v>0</v>
      </c>
      <c r="P2358" s="97">
        <f t="shared" si="145"/>
        <v>0</v>
      </c>
      <c r="Q2358" s="97" cm="1">
        <f t="array" aca="1" ref="Q2358" ca="1">IF(I2358=0,0,$E2358*$I2358*(SUMPRODUCT((1-'Emission Factors'!$C$37)^ROW(INDIRECT("1:" &amp; 'Emission Factors'!$C$45-1)))+1))</f>
        <v>0</v>
      </c>
      <c r="R2358" s="176">
        <f ca="1">IFERROR((($O2358+$Q2358)*'Emission Factors'!$C$10)+($P2358*'Emission Factors'!$C$17),"")</f>
        <v>0</v>
      </c>
      <c r="S2358" s="146" t="str">
        <f t="shared" ca="1" si="146"/>
        <v>N/A</v>
      </c>
      <c r="T2358" s="98">
        <f ca="1">IFERROR((($O2358+$Q2358)*'Emission Factors'!$C$11)+($P2358*'Emission Factors'!$C$18),"")</f>
        <v>0</v>
      </c>
      <c r="U2358" s="98">
        <f ca="1">IFERROR((($O2358+$Q2358)*'Emission Factors'!$C$12)+($P2358*'Emission Factors'!$C$19),"")</f>
        <v>0</v>
      </c>
      <c r="V2358" s="98">
        <f ca="1">IFERROR((($O2358+$Q2358)*'Emission Factors'!$C$13)+($P2358*'Emission Factors'!$C$20),"")</f>
        <v>0</v>
      </c>
      <c r="W2358" s="147">
        <f ca="1">IFERROR(IF(N2358="Residential",($O2358+Q2358)*'Emission Factors'!$C$14+(P2358*'Emission Factors'!$C$21),($O2358+Q2358)*'Emission Factors'!$C$15+(P2358*'Emission Factors'!$C$22)),"")</f>
        <v>0</v>
      </c>
      <c r="X2358" s="97">
        <f t="shared" si="147"/>
        <v>0</v>
      </c>
    </row>
    <row r="2359" spans="2:24" x14ac:dyDescent="0.3">
      <c r="B2359" s="94"/>
      <c r="C2359" s="95"/>
      <c r="D2359" s="95"/>
      <c r="E2359" s="95"/>
      <c r="F2359" s="144"/>
      <c r="G2359" s="94"/>
      <c r="H2359" s="145"/>
      <c r="I2359" s="96"/>
      <c r="J2359" s="96"/>
      <c r="K2359" s="96"/>
      <c r="L2359" s="96"/>
      <c r="M2359" s="96"/>
      <c r="N2359" s="96"/>
      <c r="O2359" s="97">
        <f t="shared" si="144"/>
        <v>0</v>
      </c>
      <c r="P2359" s="97">
        <f t="shared" si="145"/>
        <v>0</v>
      </c>
      <c r="Q2359" s="97" cm="1">
        <f t="array" aca="1" ref="Q2359" ca="1">IF(I2359=0,0,$E2359*$I2359*(SUMPRODUCT((1-'Emission Factors'!$C$37)^ROW(INDIRECT("1:" &amp; 'Emission Factors'!$C$45-1)))+1))</f>
        <v>0</v>
      </c>
      <c r="R2359" s="176">
        <f ca="1">IFERROR((($O2359+$Q2359)*'Emission Factors'!$C$10)+($P2359*'Emission Factors'!$C$17),"")</f>
        <v>0</v>
      </c>
      <c r="S2359" s="146" t="str">
        <f t="shared" ca="1" si="146"/>
        <v>N/A</v>
      </c>
      <c r="T2359" s="98">
        <f ca="1">IFERROR((($O2359+$Q2359)*'Emission Factors'!$C$11)+($P2359*'Emission Factors'!$C$18),"")</f>
        <v>0</v>
      </c>
      <c r="U2359" s="98">
        <f ca="1">IFERROR((($O2359+$Q2359)*'Emission Factors'!$C$12)+($P2359*'Emission Factors'!$C$19),"")</f>
        <v>0</v>
      </c>
      <c r="V2359" s="98">
        <f ca="1">IFERROR((($O2359+$Q2359)*'Emission Factors'!$C$13)+($P2359*'Emission Factors'!$C$20),"")</f>
        <v>0</v>
      </c>
      <c r="W2359" s="147">
        <f ca="1">IFERROR(IF(N2359="Residential",($O2359+Q2359)*'Emission Factors'!$C$14+(P2359*'Emission Factors'!$C$21),($O2359+Q2359)*'Emission Factors'!$C$15+(P2359*'Emission Factors'!$C$22)),"")</f>
        <v>0</v>
      </c>
      <c r="X2359" s="97">
        <f t="shared" si="147"/>
        <v>0</v>
      </c>
    </row>
    <row r="2360" spans="2:24" x14ac:dyDescent="0.3">
      <c r="B2360" s="94"/>
      <c r="C2360" s="95"/>
      <c r="D2360" s="95"/>
      <c r="E2360" s="95"/>
      <c r="F2360" s="144"/>
      <c r="G2360" s="94"/>
      <c r="H2360" s="145"/>
      <c r="I2360" s="96"/>
      <c r="J2360" s="96"/>
      <c r="K2360" s="96"/>
      <c r="L2360" s="96"/>
      <c r="M2360" s="96"/>
      <c r="N2360" s="96"/>
      <c r="O2360" s="97">
        <f t="shared" si="144"/>
        <v>0</v>
      </c>
      <c r="P2360" s="97">
        <f t="shared" si="145"/>
        <v>0</v>
      </c>
      <c r="Q2360" s="97" cm="1">
        <f t="array" aca="1" ref="Q2360" ca="1">IF(I2360=0,0,$E2360*$I2360*(SUMPRODUCT((1-'Emission Factors'!$C$37)^ROW(INDIRECT("1:" &amp; 'Emission Factors'!$C$45-1)))+1))</f>
        <v>0</v>
      </c>
      <c r="R2360" s="176">
        <f ca="1">IFERROR((($O2360+$Q2360)*'Emission Factors'!$C$10)+($P2360*'Emission Factors'!$C$17),"")</f>
        <v>0</v>
      </c>
      <c r="S2360" s="146" t="str">
        <f t="shared" ca="1" si="146"/>
        <v>N/A</v>
      </c>
      <c r="T2360" s="98">
        <f ca="1">IFERROR((($O2360+$Q2360)*'Emission Factors'!$C$11)+($P2360*'Emission Factors'!$C$18),"")</f>
        <v>0</v>
      </c>
      <c r="U2360" s="98">
        <f ca="1">IFERROR((($O2360+$Q2360)*'Emission Factors'!$C$12)+($P2360*'Emission Factors'!$C$19),"")</f>
        <v>0</v>
      </c>
      <c r="V2360" s="98">
        <f ca="1">IFERROR((($O2360+$Q2360)*'Emission Factors'!$C$13)+($P2360*'Emission Factors'!$C$20),"")</f>
        <v>0</v>
      </c>
      <c r="W2360" s="147">
        <f ca="1">IFERROR(IF(N2360="Residential",($O2360+Q2360)*'Emission Factors'!$C$14+(P2360*'Emission Factors'!$C$21),($O2360+Q2360)*'Emission Factors'!$C$15+(P2360*'Emission Factors'!$C$22)),"")</f>
        <v>0</v>
      </c>
      <c r="X2360" s="97">
        <f t="shared" si="147"/>
        <v>0</v>
      </c>
    </row>
    <row r="2361" spans="2:24" x14ac:dyDescent="0.3">
      <c r="B2361" s="94"/>
      <c r="C2361" s="95"/>
      <c r="D2361" s="95"/>
      <c r="E2361" s="95"/>
      <c r="F2361" s="144"/>
      <c r="G2361" s="94"/>
      <c r="H2361" s="145"/>
      <c r="I2361" s="96"/>
      <c r="J2361" s="96"/>
      <c r="K2361" s="96"/>
      <c r="L2361" s="96"/>
      <c r="M2361" s="96"/>
      <c r="N2361" s="96"/>
      <c r="O2361" s="97">
        <f t="shared" si="144"/>
        <v>0</v>
      </c>
      <c r="P2361" s="97">
        <f t="shared" si="145"/>
        <v>0</v>
      </c>
      <c r="Q2361" s="97" cm="1">
        <f t="array" aca="1" ref="Q2361" ca="1">IF(I2361=0,0,$E2361*$I2361*(SUMPRODUCT((1-'Emission Factors'!$C$37)^ROW(INDIRECT("1:" &amp; 'Emission Factors'!$C$45-1)))+1))</f>
        <v>0</v>
      </c>
      <c r="R2361" s="176">
        <f ca="1">IFERROR((($O2361+$Q2361)*'Emission Factors'!$C$10)+($P2361*'Emission Factors'!$C$17),"")</f>
        <v>0</v>
      </c>
      <c r="S2361" s="146" t="str">
        <f t="shared" ca="1" si="146"/>
        <v>N/A</v>
      </c>
      <c r="T2361" s="98">
        <f ca="1">IFERROR((($O2361+$Q2361)*'Emission Factors'!$C$11)+($P2361*'Emission Factors'!$C$18),"")</f>
        <v>0</v>
      </c>
      <c r="U2361" s="98">
        <f ca="1">IFERROR((($O2361+$Q2361)*'Emission Factors'!$C$12)+($P2361*'Emission Factors'!$C$19),"")</f>
        <v>0</v>
      </c>
      <c r="V2361" s="98">
        <f ca="1">IFERROR((($O2361+$Q2361)*'Emission Factors'!$C$13)+($P2361*'Emission Factors'!$C$20),"")</f>
        <v>0</v>
      </c>
      <c r="W2361" s="147">
        <f ca="1">IFERROR(IF(N2361="Residential",($O2361+Q2361)*'Emission Factors'!$C$14+(P2361*'Emission Factors'!$C$21),($O2361+Q2361)*'Emission Factors'!$C$15+(P2361*'Emission Factors'!$C$22)),"")</f>
        <v>0</v>
      </c>
      <c r="X2361" s="97">
        <f t="shared" si="147"/>
        <v>0</v>
      </c>
    </row>
    <row r="2362" spans="2:24" x14ac:dyDescent="0.3">
      <c r="B2362" s="94"/>
      <c r="C2362" s="95"/>
      <c r="D2362" s="95"/>
      <c r="E2362" s="95"/>
      <c r="F2362" s="144"/>
      <c r="G2362" s="94"/>
      <c r="H2362" s="145"/>
      <c r="I2362" s="96"/>
      <c r="J2362" s="96"/>
      <c r="K2362" s="96"/>
      <c r="L2362" s="96"/>
      <c r="M2362" s="96"/>
      <c r="N2362" s="96"/>
      <c r="O2362" s="97">
        <f t="shared" si="144"/>
        <v>0</v>
      </c>
      <c r="P2362" s="97">
        <f t="shared" si="145"/>
        <v>0</v>
      </c>
      <c r="Q2362" s="97" cm="1">
        <f t="array" aca="1" ref="Q2362" ca="1">IF(I2362=0,0,$E2362*$I2362*(SUMPRODUCT((1-'Emission Factors'!$C$37)^ROW(INDIRECT("1:" &amp; 'Emission Factors'!$C$45-1)))+1))</f>
        <v>0</v>
      </c>
      <c r="R2362" s="176">
        <f ca="1">IFERROR((($O2362+$Q2362)*'Emission Factors'!$C$10)+($P2362*'Emission Factors'!$C$17),"")</f>
        <v>0</v>
      </c>
      <c r="S2362" s="146" t="str">
        <f t="shared" ca="1" si="146"/>
        <v>N/A</v>
      </c>
      <c r="T2362" s="98">
        <f ca="1">IFERROR((($O2362+$Q2362)*'Emission Factors'!$C$11)+($P2362*'Emission Factors'!$C$18),"")</f>
        <v>0</v>
      </c>
      <c r="U2362" s="98">
        <f ca="1">IFERROR((($O2362+$Q2362)*'Emission Factors'!$C$12)+($P2362*'Emission Factors'!$C$19),"")</f>
        <v>0</v>
      </c>
      <c r="V2362" s="98">
        <f ca="1">IFERROR((($O2362+$Q2362)*'Emission Factors'!$C$13)+($P2362*'Emission Factors'!$C$20),"")</f>
        <v>0</v>
      </c>
      <c r="W2362" s="147">
        <f ca="1">IFERROR(IF(N2362="Residential",($O2362+Q2362)*'Emission Factors'!$C$14+(P2362*'Emission Factors'!$C$21),($O2362+Q2362)*'Emission Factors'!$C$15+(P2362*'Emission Factors'!$C$22)),"")</f>
        <v>0</v>
      </c>
      <c r="X2362" s="97">
        <f t="shared" si="147"/>
        <v>0</v>
      </c>
    </row>
    <row r="2363" spans="2:24" x14ac:dyDescent="0.3">
      <c r="B2363" s="94"/>
      <c r="C2363" s="95"/>
      <c r="D2363" s="95"/>
      <c r="E2363" s="95"/>
      <c r="F2363" s="144"/>
      <c r="G2363" s="94"/>
      <c r="H2363" s="145"/>
      <c r="I2363" s="96"/>
      <c r="J2363" s="96"/>
      <c r="K2363" s="96"/>
      <c r="L2363" s="96"/>
      <c r="M2363" s="96"/>
      <c r="N2363" s="96"/>
      <c r="O2363" s="97">
        <f t="shared" si="144"/>
        <v>0</v>
      </c>
      <c r="P2363" s="97">
        <f t="shared" si="145"/>
        <v>0</v>
      </c>
      <c r="Q2363" s="97" cm="1">
        <f t="array" aca="1" ref="Q2363" ca="1">IF(I2363=0,0,$E2363*$I2363*(SUMPRODUCT((1-'Emission Factors'!$C$37)^ROW(INDIRECT("1:" &amp; 'Emission Factors'!$C$45-1)))+1))</f>
        <v>0</v>
      </c>
      <c r="R2363" s="176">
        <f ca="1">IFERROR((($O2363+$Q2363)*'Emission Factors'!$C$10)+($P2363*'Emission Factors'!$C$17),"")</f>
        <v>0</v>
      </c>
      <c r="S2363" s="146" t="str">
        <f t="shared" ca="1" si="146"/>
        <v>N/A</v>
      </c>
      <c r="T2363" s="98">
        <f ca="1">IFERROR((($O2363+$Q2363)*'Emission Factors'!$C$11)+($P2363*'Emission Factors'!$C$18),"")</f>
        <v>0</v>
      </c>
      <c r="U2363" s="98">
        <f ca="1">IFERROR((($O2363+$Q2363)*'Emission Factors'!$C$12)+($P2363*'Emission Factors'!$C$19),"")</f>
        <v>0</v>
      </c>
      <c r="V2363" s="98">
        <f ca="1">IFERROR((($O2363+$Q2363)*'Emission Factors'!$C$13)+($P2363*'Emission Factors'!$C$20),"")</f>
        <v>0</v>
      </c>
      <c r="W2363" s="147">
        <f ca="1">IFERROR(IF(N2363="Residential",($O2363+Q2363)*'Emission Factors'!$C$14+(P2363*'Emission Factors'!$C$21),($O2363+Q2363)*'Emission Factors'!$C$15+(P2363*'Emission Factors'!$C$22)),"")</f>
        <v>0</v>
      </c>
      <c r="X2363" s="97">
        <f t="shared" si="147"/>
        <v>0</v>
      </c>
    </row>
    <row r="2364" spans="2:24" x14ac:dyDescent="0.3">
      <c r="B2364" s="94"/>
      <c r="C2364" s="95"/>
      <c r="D2364" s="95"/>
      <c r="E2364" s="95"/>
      <c r="F2364" s="144"/>
      <c r="G2364" s="94"/>
      <c r="H2364" s="145"/>
      <c r="I2364" s="96"/>
      <c r="J2364" s="96"/>
      <c r="K2364" s="96"/>
      <c r="L2364" s="96"/>
      <c r="M2364" s="96"/>
      <c r="N2364" s="96"/>
      <c r="O2364" s="97">
        <f t="shared" si="144"/>
        <v>0</v>
      </c>
      <c r="P2364" s="97">
        <f t="shared" si="145"/>
        <v>0</v>
      </c>
      <c r="Q2364" s="97" cm="1">
        <f t="array" aca="1" ref="Q2364" ca="1">IF(I2364=0,0,$E2364*$I2364*(SUMPRODUCT((1-'Emission Factors'!$C$37)^ROW(INDIRECT("1:" &amp; 'Emission Factors'!$C$45-1)))+1))</f>
        <v>0</v>
      </c>
      <c r="R2364" s="176">
        <f ca="1">IFERROR((($O2364+$Q2364)*'Emission Factors'!$C$10)+($P2364*'Emission Factors'!$C$17),"")</f>
        <v>0</v>
      </c>
      <c r="S2364" s="146" t="str">
        <f t="shared" ca="1" si="146"/>
        <v>N/A</v>
      </c>
      <c r="T2364" s="98">
        <f ca="1">IFERROR((($O2364+$Q2364)*'Emission Factors'!$C$11)+($P2364*'Emission Factors'!$C$18),"")</f>
        <v>0</v>
      </c>
      <c r="U2364" s="98">
        <f ca="1">IFERROR((($O2364+$Q2364)*'Emission Factors'!$C$12)+($P2364*'Emission Factors'!$C$19),"")</f>
        <v>0</v>
      </c>
      <c r="V2364" s="98">
        <f ca="1">IFERROR((($O2364+$Q2364)*'Emission Factors'!$C$13)+($P2364*'Emission Factors'!$C$20),"")</f>
        <v>0</v>
      </c>
      <c r="W2364" s="147">
        <f ca="1">IFERROR(IF(N2364="Residential",($O2364+Q2364)*'Emission Factors'!$C$14+(P2364*'Emission Factors'!$C$21),($O2364+Q2364)*'Emission Factors'!$C$15+(P2364*'Emission Factors'!$C$22)),"")</f>
        <v>0</v>
      </c>
      <c r="X2364" s="97">
        <f t="shared" si="147"/>
        <v>0</v>
      </c>
    </row>
    <row r="2365" spans="2:24" x14ac:dyDescent="0.3">
      <c r="B2365" s="94"/>
      <c r="C2365" s="95"/>
      <c r="D2365" s="95"/>
      <c r="E2365" s="95"/>
      <c r="F2365" s="144"/>
      <c r="G2365" s="94"/>
      <c r="H2365" s="145"/>
      <c r="I2365" s="96"/>
      <c r="J2365" s="96"/>
      <c r="K2365" s="96"/>
      <c r="L2365" s="96"/>
      <c r="M2365" s="96"/>
      <c r="N2365" s="96"/>
      <c r="O2365" s="97">
        <f t="shared" si="144"/>
        <v>0</v>
      </c>
      <c r="P2365" s="97">
        <f t="shared" si="145"/>
        <v>0</v>
      </c>
      <c r="Q2365" s="97" cm="1">
        <f t="array" aca="1" ref="Q2365" ca="1">IF(I2365=0,0,$E2365*$I2365*(SUMPRODUCT((1-'Emission Factors'!$C$37)^ROW(INDIRECT("1:" &amp; 'Emission Factors'!$C$45-1)))+1))</f>
        <v>0</v>
      </c>
      <c r="R2365" s="176">
        <f ca="1">IFERROR((($O2365+$Q2365)*'Emission Factors'!$C$10)+($P2365*'Emission Factors'!$C$17),"")</f>
        <v>0</v>
      </c>
      <c r="S2365" s="146" t="str">
        <f t="shared" ca="1" si="146"/>
        <v>N/A</v>
      </c>
      <c r="T2365" s="98">
        <f ca="1">IFERROR((($O2365+$Q2365)*'Emission Factors'!$C$11)+($P2365*'Emission Factors'!$C$18),"")</f>
        <v>0</v>
      </c>
      <c r="U2365" s="98">
        <f ca="1">IFERROR((($O2365+$Q2365)*'Emission Factors'!$C$12)+($P2365*'Emission Factors'!$C$19),"")</f>
        <v>0</v>
      </c>
      <c r="V2365" s="98">
        <f ca="1">IFERROR((($O2365+$Q2365)*'Emission Factors'!$C$13)+($P2365*'Emission Factors'!$C$20),"")</f>
        <v>0</v>
      </c>
      <c r="W2365" s="147">
        <f ca="1">IFERROR(IF(N2365="Residential",($O2365+Q2365)*'Emission Factors'!$C$14+(P2365*'Emission Factors'!$C$21),($O2365+Q2365)*'Emission Factors'!$C$15+(P2365*'Emission Factors'!$C$22)),"")</f>
        <v>0</v>
      </c>
      <c r="X2365" s="97">
        <f t="shared" si="147"/>
        <v>0</v>
      </c>
    </row>
    <row r="2366" spans="2:24" x14ac:dyDescent="0.3">
      <c r="B2366" s="94"/>
      <c r="C2366" s="95"/>
      <c r="D2366" s="95"/>
      <c r="E2366" s="95"/>
      <c r="F2366" s="144"/>
      <c r="G2366" s="94"/>
      <c r="H2366" s="145"/>
      <c r="I2366" s="96"/>
      <c r="J2366" s="96"/>
      <c r="K2366" s="96"/>
      <c r="L2366" s="96"/>
      <c r="M2366" s="96"/>
      <c r="N2366" s="96"/>
      <c r="O2366" s="97">
        <f t="shared" si="144"/>
        <v>0</v>
      </c>
      <c r="P2366" s="97">
        <f t="shared" si="145"/>
        <v>0</v>
      </c>
      <c r="Q2366" s="97" cm="1">
        <f t="array" aca="1" ref="Q2366" ca="1">IF(I2366=0,0,$E2366*$I2366*(SUMPRODUCT((1-'Emission Factors'!$C$37)^ROW(INDIRECT("1:" &amp; 'Emission Factors'!$C$45-1)))+1))</f>
        <v>0</v>
      </c>
      <c r="R2366" s="176">
        <f ca="1">IFERROR((($O2366+$Q2366)*'Emission Factors'!$C$10)+($P2366*'Emission Factors'!$C$17),"")</f>
        <v>0</v>
      </c>
      <c r="S2366" s="146" t="str">
        <f t="shared" ca="1" si="146"/>
        <v>N/A</v>
      </c>
      <c r="T2366" s="98">
        <f ca="1">IFERROR((($O2366+$Q2366)*'Emission Factors'!$C$11)+($P2366*'Emission Factors'!$C$18),"")</f>
        <v>0</v>
      </c>
      <c r="U2366" s="98">
        <f ca="1">IFERROR((($O2366+$Q2366)*'Emission Factors'!$C$12)+($P2366*'Emission Factors'!$C$19),"")</f>
        <v>0</v>
      </c>
      <c r="V2366" s="98">
        <f ca="1">IFERROR((($O2366+$Q2366)*'Emission Factors'!$C$13)+($P2366*'Emission Factors'!$C$20),"")</f>
        <v>0</v>
      </c>
      <c r="W2366" s="147">
        <f ca="1">IFERROR(IF(N2366="Residential",($O2366+Q2366)*'Emission Factors'!$C$14+(P2366*'Emission Factors'!$C$21),($O2366+Q2366)*'Emission Factors'!$C$15+(P2366*'Emission Factors'!$C$22)),"")</f>
        <v>0</v>
      </c>
      <c r="X2366" s="97">
        <f t="shared" si="147"/>
        <v>0</v>
      </c>
    </row>
    <row r="2367" spans="2:24" x14ac:dyDescent="0.3">
      <c r="B2367" s="94"/>
      <c r="C2367" s="95"/>
      <c r="D2367" s="95"/>
      <c r="E2367" s="95"/>
      <c r="F2367" s="144"/>
      <c r="G2367" s="94"/>
      <c r="H2367" s="145"/>
      <c r="I2367" s="96"/>
      <c r="J2367" s="96"/>
      <c r="K2367" s="96"/>
      <c r="L2367" s="96"/>
      <c r="M2367" s="96"/>
      <c r="N2367" s="96"/>
      <c r="O2367" s="97">
        <f t="shared" si="144"/>
        <v>0</v>
      </c>
      <c r="P2367" s="97">
        <f t="shared" si="145"/>
        <v>0</v>
      </c>
      <c r="Q2367" s="97" cm="1">
        <f t="array" aca="1" ref="Q2367" ca="1">IF(I2367=0,0,$E2367*$I2367*(SUMPRODUCT((1-'Emission Factors'!$C$37)^ROW(INDIRECT("1:" &amp; 'Emission Factors'!$C$45-1)))+1))</f>
        <v>0</v>
      </c>
      <c r="R2367" s="176">
        <f ca="1">IFERROR((($O2367+$Q2367)*'Emission Factors'!$C$10)+($P2367*'Emission Factors'!$C$17),"")</f>
        <v>0</v>
      </c>
      <c r="S2367" s="146" t="str">
        <f t="shared" ca="1" si="146"/>
        <v>N/A</v>
      </c>
      <c r="T2367" s="98">
        <f ca="1">IFERROR((($O2367+$Q2367)*'Emission Factors'!$C$11)+($P2367*'Emission Factors'!$C$18),"")</f>
        <v>0</v>
      </c>
      <c r="U2367" s="98">
        <f ca="1">IFERROR((($O2367+$Q2367)*'Emission Factors'!$C$12)+($P2367*'Emission Factors'!$C$19),"")</f>
        <v>0</v>
      </c>
      <c r="V2367" s="98">
        <f ca="1">IFERROR((($O2367+$Q2367)*'Emission Factors'!$C$13)+($P2367*'Emission Factors'!$C$20),"")</f>
        <v>0</v>
      </c>
      <c r="W2367" s="147">
        <f ca="1">IFERROR(IF(N2367="Residential",($O2367+Q2367)*'Emission Factors'!$C$14+(P2367*'Emission Factors'!$C$21),($O2367+Q2367)*'Emission Factors'!$C$15+(P2367*'Emission Factors'!$C$22)),"")</f>
        <v>0</v>
      </c>
      <c r="X2367" s="97">
        <f t="shared" si="147"/>
        <v>0</v>
      </c>
    </row>
    <row r="2368" spans="2:24" x14ac:dyDescent="0.3">
      <c r="B2368" s="94"/>
      <c r="C2368" s="95"/>
      <c r="D2368" s="95"/>
      <c r="E2368" s="95"/>
      <c r="F2368" s="144"/>
      <c r="G2368" s="94"/>
      <c r="H2368" s="145"/>
      <c r="I2368" s="96"/>
      <c r="J2368" s="96"/>
      <c r="K2368" s="96"/>
      <c r="L2368" s="96"/>
      <c r="M2368" s="96"/>
      <c r="N2368" s="96"/>
      <c r="O2368" s="97">
        <f t="shared" si="144"/>
        <v>0</v>
      </c>
      <c r="P2368" s="97">
        <f t="shared" si="145"/>
        <v>0</v>
      </c>
      <c r="Q2368" s="97" cm="1">
        <f t="array" aca="1" ref="Q2368" ca="1">IF(I2368=0,0,$E2368*$I2368*(SUMPRODUCT((1-'Emission Factors'!$C$37)^ROW(INDIRECT("1:" &amp; 'Emission Factors'!$C$45-1)))+1))</f>
        <v>0</v>
      </c>
      <c r="R2368" s="176">
        <f ca="1">IFERROR((($O2368+$Q2368)*'Emission Factors'!$C$10)+($P2368*'Emission Factors'!$C$17),"")</f>
        <v>0</v>
      </c>
      <c r="S2368" s="146" t="str">
        <f t="shared" ca="1" si="146"/>
        <v>N/A</v>
      </c>
      <c r="T2368" s="98">
        <f ca="1">IFERROR((($O2368+$Q2368)*'Emission Factors'!$C$11)+($P2368*'Emission Factors'!$C$18),"")</f>
        <v>0</v>
      </c>
      <c r="U2368" s="98">
        <f ca="1">IFERROR((($O2368+$Q2368)*'Emission Factors'!$C$12)+($P2368*'Emission Factors'!$C$19),"")</f>
        <v>0</v>
      </c>
      <c r="V2368" s="98">
        <f ca="1">IFERROR((($O2368+$Q2368)*'Emission Factors'!$C$13)+($P2368*'Emission Factors'!$C$20),"")</f>
        <v>0</v>
      </c>
      <c r="W2368" s="147">
        <f ca="1">IFERROR(IF(N2368="Residential",($O2368+Q2368)*'Emission Factors'!$C$14+(P2368*'Emission Factors'!$C$21),($O2368+Q2368)*'Emission Factors'!$C$15+(P2368*'Emission Factors'!$C$22)),"")</f>
        <v>0</v>
      </c>
      <c r="X2368" s="97">
        <f t="shared" si="147"/>
        <v>0</v>
      </c>
    </row>
    <row r="2369" spans="2:24" x14ac:dyDescent="0.3">
      <c r="B2369" s="94"/>
      <c r="C2369" s="95"/>
      <c r="D2369" s="95"/>
      <c r="E2369" s="95"/>
      <c r="F2369" s="144"/>
      <c r="G2369" s="94"/>
      <c r="H2369" s="145"/>
      <c r="I2369" s="96"/>
      <c r="J2369" s="96"/>
      <c r="K2369" s="96"/>
      <c r="L2369" s="96"/>
      <c r="M2369" s="96"/>
      <c r="N2369" s="96"/>
      <c r="O2369" s="97">
        <f t="shared" si="144"/>
        <v>0</v>
      </c>
      <c r="P2369" s="97">
        <f t="shared" si="145"/>
        <v>0</v>
      </c>
      <c r="Q2369" s="97" cm="1">
        <f t="array" aca="1" ref="Q2369" ca="1">IF(I2369=0,0,$E2369*$I2369*(SUMPRODUCT((1-'Emission Factors'!$C$37)^ROW(INDIRECT("1:" &amp; 'Emission Factors'!$C$45-1)))+1))</f>
        <v>0</v>
      </c>
      <c r="R2369" s="176">
        <f ca="1">IFERROR((($O2369+$Q2369)*'Emission Factors'!$C$10)+($P2369*'Emission Factors'!$C$17),"")</f>
        <v>0</v>
      </c>
      <c r="S2369" s="146" t="str">
        <f t="shared" ca="1" si="146"/>
        <v>N/A</v>
      </c>
      <c r="T2369" s="98">
        <f ca="1">IFERROR((($O2369+$Q2369)*'Emission Factors'!$C$11)+($P2369*'Emission Factors'!$C$18),"")</f>
        <v>0</v>
      </c>
      <c r="U2369" s="98">
        <f ca="1">IFERROR((($O2369+$Q2369)*'Emission Factors'!$C$12)+($P2369*'Emission Factors'!$C$19),"")</f>
        <v>0</v>
      </c>
      <c r="V2369" s="98">
        <f ca="1">IFERROR((($O2369+$Q2369)*'Emission Factors'!$C$13)+($P2369*'Emission Factors'!$C$20),"")</f>
        <v>0</v>
      </c>
      <c r="W2369" s="147">
        <f ca="1">IFERROR(IF(N2369="Residential",($O2369+Q2369)*'Emission Factors'!$C$14+(P2369*'Emission Factors'!$C$21),($O2369+Q2369)*'Emission Factors'!$C$15+(P2369*'Emission Factors'!$C$22)),"")</f>
        <v>0</v>
      </c>
      <c r="X2369" s="97">
        <f t="shared" si="147"/>
        <v>0</v>
      </c>
    </row>
    <row r="2370" spans="2:24" x14ac:dyDescent="0.3">
      <c r="B2370" s="94"/>
      <c r="C2370" s="95"/>
      <c r="D2370" s="95"/>
      <c r="E2370" s="95"/>
      <c r="F2370" s="144"/>
      <c r="G2370" s="94"/>
      <c r="H2370" s="145"/>
      <c r="I2370" s="96"/>
      <c r="J2370" s="96"/>
      <c r="K2370" s="96"/>
      <c r="L2370" s="96"/>
      <c r="M2370" s="96"/>
      <c r="N2370" s="96"/>
      <c r="O2370" s="97">
        <f t="shared" si="144"/>
        <v>0</v>
      </c>
      <c r="P2370" s="97">
        <f t="shared" si="145"/>
        <v>0</v>
      </c>
      <c r="Q2370" s="97" cm="1">
        <f t="array" aca="1" ref="Q2370" ca="1">IF(I2370=0,0,$E2370*$I2370*(SUMPRODUCT((1-'Emission Factors'!$C$37)^ROW(INDIRECT("1:" &amp; 'Emission Factors'!$C$45-1)))+1))</f>
        <v>0</v>
      </c>
      <c r="R2370" s="176">
        <f ca="1">IFERROR((($O2370+$Q2370)*'Emission Factors'!$C$10)+($P2370*'Emission Factors'!$C$17),"")</f>
        <v>0</v>
      </c>
      <c r="S2370" s="146" t="str">
        <f t="shared" ca="1" si="146"/>
        <v>N/A</v>
      </c>
      <c r="T2370" s="98">
        <f ca="1">IFERROR((($O2370+$Q2370)*'Emission Factors'!$C$11)+($P2370*'Emission Factors'!$C$18),"")</f>
        <v>0</v>
      </c>
      <c r="U2370" s="98">
        <f ca="1">IFERROR((($O2370+$Q2370)*'Emission Factors'!$C$12)+($P2370*'Emission Factors'!$C$19),"")</f>
        <v>0</v>
      </c>
      <c r="V2370" s="98">
        <f ca="1">IFERROR((($O2370+$Q2370)*'Emission Factors'!$C$13)+($P2370*'Emission Factors'!$C$20),"")</f>
        <v>0</v>
      </c>
      <c r="W2370" s="147">
        <f ca="1">IFERROR(IF(N2370="Residential",($O2370+Q2370)*'Emission Factors'!$C$14+(P2370*'Emission Factors'!$C$21),($O2370+Q2370)*'Emission Factors'!$C$15+(P2370*'Emission Factors'!$C$22)),"")</f>
        <v>0</v>
      </c>
      <c r="X2370" s="97">
        <f t="shared" si="147"/>
        <v>0</v>
      </c>
    </row>
    <row r="2371" spans="2:24" x14ac:dyDescent="0.3">
      <c r="B2371" s="94"/>
      <c r="C2371" s="95"/>
      <c r="D2371" s="95"/>
      <c r="E2371" s="95"/>
      <c r="F2371" s="144"/>
      <c r="G2371" s="94"/>
      <c r="H2371" s="145"/>
      <c r="I2371" s="96"/>
      <c r="J2371" s="96"/>
      <c r="K2371" s="96"/>
      <c r="L2371" s="96"/>
      <c r="M2371" s="96"/>
      <c r="N2371" s="96"/>
      <c r="O2371" s="97">
        <f t="shared" si="144"/>
        <v>0</v>
      </c>
      <c r="P2371" s="97">
        <f t="shared" si="145"/>
        <v>0</v>
      </c>
      <c r="Q2371" s="97" cm="1">
        <f t="array" aca="1" ref="Q2371" ca="1">IF(I2371=0,0,$E2371*$I2371*(SUMPRODUCT((1-'Emission Factors'!$C$37)^ROW(INDIRECT("1:" &amp; 'Emission Factors'!$C$45-1)))+1))</f>
        <v>0</v>
      </c>
      <c r="R2371" s="176">
        <f ca="1">IFERROR((($O2371+$Q2371)*'Emission Factors'!$C$10)+($P2371*'Emission Factors'!$C$17),"")</f>
        <v>0</v>
      </c>
      <c r="S2371" s="146" t="str">
        <f t="shared" ca="1" si="146"/>
        <v>N/A</v>
      </c>
      <c r="T2371" s="98">
        <f ca="1">IFERROR((($O2371+$Q2371)*'Emission Factors'!$C$11)+($P2371*'Emission Factors'!$C$18),"")</f>
        <v>0</v>
      </c>
      <c r="U2371" s="98">
        <f ca="1">IFERROR((($O2371+$Q2371)*'Emission Factors'!$C$12)+($P2371*'Emission Factors'!$C$19),"")</f>
        <v>0</v>
      </c>
      <c r="V2371" s="98">
        <f ca="1">IFERROR((($O2371+$Q2371)*'Emission Factors'!$C$13)+($P2371*'Emission Factors'!$C$20),"")</f>
        <v>0</v>
      </c>
      <c r="W2371" s="147">
        <f ca="1">IFERROR(IF(N2371="Residential",($O2371+Q2371)*'Emission Factors'!$C$14+(P2371*'Emission Factors'!$C$21),($O2371+Q2371)*'Emission Factors'!$C$15+(P2371*'Emission Factors'!$C$22)),"")</f>
        <v>0</v>
      </c>
      <c r="X2371" s="97">
        <f t="shared" si="147"/>
        <v>0</v>
      </c>
    </row>
    <row r="2372" spans="2:24" x14ac:dyDescent="0.3">
      <c r="B2372" s="94"/>
      <c r="C2372" s="95"/>
      <c r="D2372" s="95"/>
      <c r="E2372" s="95"/>
      <c r="F2372" s="144"/>
      <c r="G2372" s="94"/>
      <c r="H2372" s="145"/>
      <c r="I2372" s="96"/>
      <c r="J2372" s="96"/>
      <c r="K2372" s="96"/>
      <c r="L2372" s="96"/>
      <c r="M2372" s="96"/>
      <c r="N2372" s="96"/>
      <c r="O2372" s="97">
        <f t="shared" si="144"/>
        <v>0</v>
      </c>
      <c r="P2372" s="97">
        <f t="shared" si="145"/>
        <v>0</v>
      </c>
      <c r="Q2372" s="97" cm="1">
        <f t="array" aca="1" ref="Q2372" ca="1">IF(I2372=0,0,$E2372*$I2372*(SUMPRODUCT((1-'Emission Factors'!$C$37)^ROW(INDIRECT("1:" &amp; 'Emission Factors'!$C$45-1)))+1))</f>
        <v>0</v>
      </c>
      <c r="R2372" s="176">
        <f ca="1">IFERROR((($O2372+$Q2372)*'Emission Factors'!$C$10)+($P2372*'Emission Factors'!$C$17),"")</f>
        <v>0</v>
      </c>
      <c r="S2372" s="146" t="str">
        <f t="shared" ca="1" si="146"/>
        <v>N/A</v>
      </c>
      <c r="T2372" s="98">
        <f ca="1">IFERROR((($O2372+$Q2372)*'Emission Factors'!$C$11)+($P2372*'Emission Factors'!$C$18),"")</f>
        <v>0</v>
      </c>
      <c r="U2372" s="98">
        <f ca="1">IFERROR((($O2372+$Q2372)*'Emission Factors'!$C$12)+($P2372*'Emission Factors'!$C$19),"")</f>
        <v>0</v>
      </c>
      <c r="V2372" s="98">
        <f ca="1">IFERROR((($O2372+$Q2372)*'Emission Factors'!$C$13)+($P2372*'Emission Factors'!$C$20),"")</f>
        <v>0</v>
      </c>
      <c r="W2372" s="147">
        <f ca="1">IFERROR(IF(N2372="Residential",($O2372+Q2372)*'Emission Factors'!$C$14+(P2372*'Emission Factors'!$C$21),($O2372+Q2372)*'Emission Factors'!$C$15+(P2372*'Emission Factors'!$C$22)),"")</f>
        <v>0</v>
      </c>
      <c r="X2372" s="97">
        <f t="shared" si="147"/>
        <v>0</v>
      </c>
    </row>
    <row r="2373" spans="2:24" x14ac:dyDescent="0.3">
      <c r="B2373" s="94"/>
      <c r="C2373" s="95"/>
      <c r="D2373" s="95"/>
      <c r="E2373" s="95"/>
      <c r="F2373" s="144"/>
      <c r="G2373" s="94"/>
      <c r="H2373" s="145"/>
      <c r="I2373" s="96"/>
      <c r="J2373" s="96"/>
      <c r="K2373" s="96"/>
      <c r="L2373" s="96"/>
      <c r="M2373" s="96"/>
      <c r="N2373" s="96"/>
      <c r="O2373" s="97">
        <f t="shared" si="144"/>
        <v>0</v>
      </c>
      <c r="P2373" s="97">
        <f t="shared" si="145"/>
        <v>0</v>
      </c>
      <c r="Q2373" s="97" cm="1">
        <f t="array" aca="1" ref="Q2373" ca="1">IF(I2373=0,0,$E2373*$I2373*(SUMPRODUCT((1-'Emission Factors'!$C$37)^ROW(INDIRECT("1:" &amp; 'Emission Factors'!$C$45-1)))+1))</f>
        <v>0</v>
      </c>
      <c r="R2373" s="176">
        <f ca="1">IFERROR((($O2373+$Q2373)*'Emission Factors'!$C$10)+($P2373*'Emission Factors'!$C$17),"")</f>
        <v>0</v>
      </c>
      <c r="S2373" s="146" t="str">
        <f t="shared" ca="1" si="146"/>
        <v>N/A</v>
      </c>
      <c r="T2373" s="98">
        <f ca="1">IFERROR((($O2373+$Q2373)*'Emission Factors'!$C$11)+($P2373*'Emission Factors'!$C$18),"")</f>
        <v>0</v>
      </c>
      <c r="U2373" s="98">
        <f ca="1">IFERROR((($O2373+$Q2373)*'Emission Factors'!$C$12)+($P2373*'Emission Factors'!$C$19),"")</f>
        <v>0</v>
      </c>
      <c r="V2373" s="98">
        <f ca="1">IFERROR((($O2373+$Q2373)*'Emission Factors'!$C$13)+($P2373*'Emission Factors'!$C$20),"")</f>
        <v>0</v>
      </c>
      <c r="W2373" s="147">
        <f ca="1">IFERROR(IF(N2373="Residential",($O2373+Q2373)*'Emission Factors'!$C$14+(P2373*'Emission Factors'!$C$21),($O2373+Q2373)*'Emission Factors'!$C$15+(P2373*'Emission Factors'!$C$22)),"")</f>
        <v>0</v>
      </c>
      <c r="X2373" s="97">
        <f t="shared" si="147"/>
        <v>0</v>
      </c>
    </row>
    <row r="2374" spans="2:24" x14ac:dyDescent="0.3">
      <c r="B2374" s="94"/>
      <c r="C2374" s="95"/>
      <c r="D2374" s="95"/>
      <c r="E2374" s="95"/>
      <c r="F2374" s="144"/>
      <c r="G2374" s="94"/>
      <c r="H2374" s="145"/>
      <c r="I2374" s="96"/>
      <c r="J2374" s="96"/>
      <c r="K2374" s="96"/>
      <c r="L2374" s="96"/>
      <c r="M2374" s="96"/>
      <c r="N2374" s="96"/>
      <c r="O2374" s="97">
        <f t="shared" si="144"/>
        <v>0</v>
      </c>
      <c r="P2374" s="97">
        <f t="shared" si="145"/>
        <v>0</v>
      </c>
      <c r="Q2374" s="97" cm="1">
        <f t="array" aca="1" ref="Q2374" ca="1">IF(I2374=0,0,$E2374*$I2374*(SUMPRODUCT((1-'Emission Factors'!$C$37)^ROW(INDIRECT("1:" &amp; 'Emission Factors'!$C$45-1)))+1))</f>
        <v>0</v>
      </c>
      <c r="R2374" s="176">
        <f ca="1">IFERROR((($O2374+$Q2374)*'Emission Factors'!$C$10)+($P2374*'Emission Factors'!$C$17),"")</f>
        <v>0</v>
      </c>
      <c r="S2374" s="146" t="str">
        <f t="shared" ca="1" si="146"/>
        <v>N/A</v>
      </c>
      <c r="T2374" s="98">
        <f ca="1">IFERROR((($O2374+$Q2374)*'Emission Factors'!$C$11)+($P2374*'Emission Factors'!$C$18),"")</f>
        <v>0</v>
      </c>
      <c r="U2374" s="98">
        <f ca="1">IFERROR((($O2374+$Q2374)*'Emission Factors'!$C$12)+($P2374*'Emission Factors'!$C$19),"")</f>
        <v>0</v>
      </c>
      <c r="V2374" s="98">
        <f ca="1">IFERROR((($O2374+$Q2374)*'Emission Factors'!$C$13)+($P2374*'Emission Factors'!$C$20),"")</f>
        <v>0</v>
      </c>
      <c r="W2374" s="147">
        <f ca="1">IFERROR(IF(N2374="Residential",($O2374+Q2374)*'Emission Factors'!$C$14+(P2374*'Emission Factors'!$C$21),($O2374+Q2374)*'Emission Factors'!$C$15+(P2374*'Emission Factors'!$C$22)),"")</f>
        <v>0</v>
      </c>
      <c r="X2374" s="97">
        <f t="shared" si="147"/>
        <v>0</v>
      </c>
    </row>
    <row r="2375" spans="2:24" x14ac:dyDescent="0.3">
      <c r="B2375" s="94"/>
      <c r="C2375" s="95"/>
      <c r="D2375" s="95"/>
      <c r="E2375" s="95"/>
      <c r="F2375" s="144"/>
      <c r="G2375" s="94"/>
      <c r="H2375" s="145"/>
      <c r="I2375" s="96"/>
      <c r="J2375" s="96"/>
      <c r="K2375" s="96"/>
      <c r="L2375" s="96"/>
      <c r="M2375" s="96"/>
      <c r="N2375" s="96"/>
      <c r="O2375" s="97">
        <f t="shared" si="144"/>
        <v>0</v>
      </c>
      <c r="P2375" s="97">
        <f t="shared" si="145"/>
        <v>0</v>
      </c>
      <c r="Q2375" s="97" cm="1">
        <f t="array" aca="1" ref="Q2375" ca="1">IF(I2375=0,0,$E2375*$I2375*(SUMPRODUCT((1-'Emission Factors'!$C$37)^ROW(INDIRECT("1:" &amp; 'Emission Factors'!$C$45-1)))+1))</f>
        <v>0</v>
      </c>
      <c r="R2375" s="176">
        <f ca="1">IFERROR((($O2375+$Q2375)*'Emission Factors'!$C$10)+($P2375*'Emission Factors'!$C$17),"")</f>
        <v>0</v>
      </c>
      <c r="S2375" s="146" t="str">
        <f t="shared" ca="1" si="146"/>
        <v>N/A</v>
      </c>
      <c r="T2375" s="98">
        <f ca="1">IFERROR((($O2375+$Q2375)*'Emission Factors'!$C$11)+($P2375*'Emission Factors'!$C$18),"")</f>
        <v>0</v>
      </c>
      <c r="U2375" s="98">
        <f ca="1">IFERROR((($O2375+$Q2375)*'Emission Factors'!$C$12)+($P2375*'Emission Factors'!$C$19),"")</f>
        <v>0</v>
      </c>
      <c r="V2375" s="98">
        <f ca="1">IFERROR((($O2375+$Q2375)*'Emission Factors'!$C$13)+($P2375*'Emission Factors'!$C$20),"")</f>
        <v>0</v>
      </c>
      <c r="W2375" s="147">
        <f ca="1">IFERROR(IF(N2375="Residential",($O2375+Q2375)*'Emission Factors'!$C$14+(P2375*'Emission Factors'!$C$21),($O2375+Q2375)*'Emission Factors'!$C$15+(P2375*'Emission Factors'!$C$22)),"")</f>
        <v>0</v>
      </c>
      <c r="X2375" s="97">
        <f t="shared" si="147"/>
        <v>0</v>
      </c>
    </row>
    <row r="2376" spans="2:24" x14ac:dyDescent="0.3">
      <c r="B2376" s="94"/>
      <c r="C2376" s="95"/>
      <c r="D2376" s="95"/>
      <c r="E2376" s="95"/>
      <c r="F2376" s="144"/>
      <c r="G2376" s="94"/>
      <c r="H2376" s="145"/>
      <c r="I2376" s="96"/>
      <c r="J2376" s="96"/>
      <c r="K2376" s="96"/>
      <c r="L2376" s="96"/>
      <c r="M2376" s="96"/>
      <c r="N2376" s="96"/>
      <c r="O2376" s="97">
        <f t="shared" si="144"/>
        <v>0</v>
      </c>
      <c r="P2376" s="97">
        <f t="shared" si="145"/>
        <v>0</v>
      </c>
      <c r="Q2376" s="97" cm="1">
        <f t="array" aca="1" ref="Q2376" ca="1">IF(I2376=0,0,$E2376*$I2376*(SUMPRODUCT((1-'Emission Factors'!$C$37)^ROW(INDIRECT("1:" &amp; 'Emission Factors'!$C$45-1)))+1))</f>
        <v>0</v>
      </c>
      <c r="R2376" s="176">
        <f ca="1">IFERROR((($O2376+$Q2376)*'Emission Factors'!$C$10)+($P2376*'Emission Factors'!$C$17),"")</f>
        <v>0</v>
      </c>
      <c r="S2376" s="146" t="str">
        <f t="shared" ca="1" si="146"/>
        <v>N/A</v>
      </c>
      <c r="T2376" s="98">
        <f ca="1">IFERROR((($O2376+$Q2376)*'Emission Factors'!$C$11)+($P2376*'Emission Factors'!$C$18),"")</f>
        <v>0</v>
      </c>
      <c r="U2376" s="98">
        <f ca="1">IFERROR((($O2376+$Q2376)*'Emission Factors'!$C$12)+($P2376*'Emission Factors'!$C$19),"")</f>
        <v>0</v>
      </c>
      <c r="V2376" s="98">
        <f ca="1">IFERROR((($O2376+$Q2376)*'Emission Factors'!$C$13)+($P2376*'Emission Factors'!$C$20),"")</f>
        <v>0</v>
      </c>
      <c r="W2376" s="147">
        <f ca="1">IFERROR(IF(N2376="Residential",($O2376+Q2376)*'Emission Factors'!$C$14+(P2376*'Emission Factors'!$C$21),($O2376+Q2376)*'Emission Factors'!$C$15+(P2376*'Emission Factors'!$C$22)),"")</f>
        <v>0</v>
      </c>
      <c r="X2376" s="97">
        <f t="shared" si="147"/>
        <v>0</v>
      </c>
    </row>
    <row r="2377" spans="2:24" x14ac:dyDescent="0.3">
      <c r="B2377" s="94"/>
      <c r="C2377" s="95"/>
      <c r="D2377" s="95"/>
      <c r="E2377" s="95"/>
      <c r="F2377" s="144"/>
      <c r="G2377" s="94"/>
      <c r="H2377" s="145"/>
      <c r="I2377" s="96"/>
      <c r="J2377" s="96"/>
      <c r="K2377" s="96"/>
      <c r="L2377" s="96"/>
      <c r="M2377" s="96"/>
      <c r="N2377" s="96"/>
      <c r="O2377" s="97">
        <f t="shared" si="144"/>
        <v>0</v>
      </c>
      <c r="P2377" s="97">
        <f t="shared" si="145"/>
        <v>0</v>
      </c>
      <c r="Q2377" s="97" cm="1">
        <f t="array" aca="1" ref="Q2377" ca="1">IF(I2377=0,0,$E2377*$I2377*(SUMPRODUCT((1-'Emission Factors'!$C$37)^ROW(INDIRECT("1:" &amp; 'Emission Factors'!$C$45-1)))+1))</f>
        <v>0</v>
      </c>
      <c r="R2377" s="176">
        <f ca="1">IFERROR((($O2377+$Q2377)*'Emission Factors'!$C$10)+($P2377*'Emission Factors'!$C$17),"")</f>
        <v>0</v>
      </c>
      <c r="S2377" s="146" t="str">
        <f t="shared" ca="1" si="146"/>
        <v>N/A</v>
      </c>
      <c r="T2377" s="98">
        <f ca="1">IFERROR((($O2377+$Q2377)*'Emission Factors'!$C$11)+($P2377*'Emission Factors'!$C$18),"")</f>
        <v>0</v>
      </c>
      <c r="U2377" s="98">
        <f ca="1">IFERROR((($O2377+$Q2377)*'Emission Factors'!$C$12)+($P2377*'Emission Factors'!$C$19),"")</f>
        <v>0</v>
      </c>
      <c r="V2377" s="98">
        <f ca="1">IFERROR((($O2377+$Q2377)*'Emission Factors'!$C$13)+($P2377*'Emission Factors'!$C$20),"")</f>
        <v>0</v>
      </c>
      <c r="W2377" s="147">
        <f ca="1">IFERROR(IF(N2377="Residential",($O2377+Q2377)*'Emission Factors'!$C$14+(P2377*'Emission Factors'!$C$21),($O2377+Q2377)*'Emission Factors'!$C$15+(P2377*'Emission Factors'!$C$22)),"")</f>
        <v>0</v>
      </c>
      <c r="X2377" s="97">
        <f t="shared" si="147"/>
        <v>0</v>
      </c>
    </row>
    <row r="2378" spans="2:24" x14ac:dyDescent="0.3">
      <c r="B2378" s="94"/>
      <c r="C2378" s="95"/>
      <c r="D2378" s="95"/>
      <c r="E2378" s="95"/>
      <c r="F2378" s="144"/>
      <c r="G2378" s="94"/>
      <c r="H2378" s="145"/>
      <c r="I2378" s="96"/>
      <c r="J2378" s="96"/>
      <c r="K2378" s="96"/>
      <c r="L2378" s="96"/>
      <c r="M2378" s="96"/>
      <c r="N2378" s="96"/>
      <c r="O2378" s="97">
        <f t="shared" si="144"/>
        <v>0</v>
      </c>
      <c r="P2378" s="97">
        <f t="shared" si="145"/>
        <v>0</v>
      </c>
      <c r="Q2378" s="97" cm="1">
        <f t="array" aca="1" ref="Q2378" ca="1">IF(I2378=0,0,$E2378*$I2378*(SUMPRODUCT((1-'Emission Factors'!$C$37)^ROW(INDIRECT("1:" &amp; 'Emission Factors'!$C$45-1)))+1))</f>
        <v>0</v>
      </c>
      <c r="R2378" s="176">
        <f ca="1">IFERROR((($O2378+$Q2378)*'Emission Factors'!$C$10)+($P2378*'Emission Factors'!$C$17),"")</f>
        <v>0</v>
      </c>
      <c r="S2378" s="146" t="str">
        <f t="shared" ca="1" si="146"/>
        <v>N/A</v>
      </c>
      <c r="T2378" s="98">
        <f ca="1">IFERROR((($O2378+$Q2378)*'Emission Factors'!$C$11)+($P2378*'Emission Factors'!$C$18),"")</f>
        <v>0</v>
      </c>
      <c r="U2378" s="98">
        <f ca="1">IFERROR((($O2378+$Q2378)*'Emission Factors'!$C$12)+($P2378*'Emission Factors'!$C$19),"")</f>
        <v>0</v>
      </c>
      <c r="V2378" s="98">
        <f ca="1">IFERROR((($O2378+$Q2378)*'Emission Factors'!$C$13)+($P2378*'Emission Factors'!$C$20),"")</f>
        <v>0</v>
      </c>
      <c r="W2378" s="147">
        <f ca="1">IFERROR(IF(N2378="Residential",($O2378+Q2378)*'Emission Factors'!$C$14+(P2378*'Emission Factors'!$C$21),($O2378+Q2378)*'Emission Factors'!$C$15+(P2378*'Emission Factors'!$C$22)),"")</f>
        <v>0</v>
      </c>
      <c r="X2378" s="97">
        <f t="shared" si="147"/>
        <v>0</v>
      </c>
    </row>
    <row r="2379" spans="2:24" x14ac:dyDescent="0.3">
      <c r="B2379" s="94"/>
      <c r="C2379" s="95"/>
      <c r="D2379" s="95"/>
      <c r="E2379" s="95"/>
      <c r="F2379" s="144"/>
      <c r="G2379" s="94"/>
      <c r="H2379" s="145"/>
      <c r="I2379" s="96"/>
      <c r="J2379" s="96"/>
      <c r="K2379" s="96"/>
      <c r="L2379" s="96"/>
      <c r="M2379" s="96"/>
      <c r="N2379" s="96"/>
      <c r="O2379" s="97">
        <f t="shared" si="144"/>
        <v>0</v>
      </c>
      <c r="P2379" s="97">
        <f t="shared" si="145"/>
        <v>0</v>
      </c>
      <c r="Q2379" s="97" cm="1">
        <f t="array" aca="1" ref="Q2379" ca="1">IF(I2379=0,0,$E2379*$I2379*(SUMPRODUCT((1-'Emission Factors'!$C$37)^ROW(INDIRECT("1:" &amp; 'Emission Factors'!$C$45-1)))+1))</f>
        <v>0</v>
      </c>
      <c r="R2379" s="176">
        <f ca="1">IFERROR((($O2379+$Q2379)*'Emission Factors'!$C$10)+($P2379*'Emission Factors'!$C$17),"")</f>
        <v>0</v>
      </c>
      <c r="S2379" s="146" t="str">
        <f t="shared" ca="1" si="146"/>
        <v>N/A</v>
      </c>
      <c r="T2379" s="98">
        <f ca="1">IFERROR((($O2379+$Q2379)*'Emission Factors'!$C$11)+($P2379*'Emission Factors'!$C$18),"")</f>
        <v>0</v>
      </c>
      <c r="U2379" s="98">
        <f ca="1">IFERROR((($O2379+$Q2379)*'Emission Factors'!$C$12)+($P2379*'Emission Factors'!$C$19),"")</f>
        <v>0</v>
      </c>
      <c r="V2379" s="98">
        <f ca="1">IFERROR((($O2379+$Q2379)*'Emission Factors'!$C$13)+($P2379*'Emission Factors'!$C$20),"")</f>
        <v>0</v>
      </c>
      <c r="W2379" s="147">
        <f ca="1">IFERROR(IF(N2379="Residential",($O2379+Q2379)*'Emission Factors'!$C$14+(P2379*'Emission Factors'!$C$21),($O2379+Q2379)*'Emission Factors'!$C$15+(P2379*'Emission Factors'!$C$22)),"")</f>
        <v>0</v>
      </c>
      <c r="X2379" s="97">
        <f t="shared" si="147"/>
        <v>0</v>
      </c>
    </row>
    <row r="2380" spans="2:24" x14ac:dyDescent="0.3">
      <c r="B2380" s="94"/>
      <c r="C2380" s="95"/>
      <c r="D2380" s="95"/>
      <c r="E2380" s="95"/>
      <c r="F2380" s="144"/>
      <c r="G2380" s="94"/>
      <c r="H2380" s="145"/>
      <c r="I2380" s="96"/>
      <c r="J2380" s="96"/>
      <c r="K2380" s="96"/>
      <c r="L2380" s="96"/>
      <c r="M2380" s="96"/>
      <c r="N2380" s="96"/>
      <c r="O2380" s="97">
        <f t="shared" si="144"/>
        <v>0</v>
      </c>
      <c r="P2380" s="97">
        <f t="shared" si="145"/>
        <v>0</v>
      </c>
      <c r="Q2380" s="97" cm="1">
        <f t="array" aca="1" ref="Q2380" ca="1">IF(I2380=0,0,$E2380*$I2380*(SUMPRODUCT((1-'Emission Factors'!$C$37)^ROW(INDIRECT("1:" &amp; 'Emission Factors'!$C$45-1)))+1))</f>
        <v>0</v>
      </c>
      <c r="R2380" s="176">
        <f ca="1">IFERROR((($O2380+$Q2380)*'Emission Factors'!$C$10)+($P2380*'Emission Factors'!$C$17),"")</f>
        <v>0</v>
      </c>
      <c r="S2380" s="146" t="str">
        <f t="shared" ca="1" si="146"/>
        <v>N/A</v>
      </c>
      <c r="T2380" s="98">
        <f ca="1">IFERROR((($O2380+$Q2380)*'Emission Factors'!$C$11)+($P2380*'Emission Factors'!$C$18),"")</f>
        <v>0</v>
      </c>
      <c r="U2380" s="98">
        <f ca="1">IFERROR((($O2380+$Q2380)*'Emission Factors'!$C$12)+($P2380*'Emission Factors'!$C$19),"")</f>
        <v>0</v>
      </c>
      <c r="V2380" s="98">
        <f ca="1">IFERROR((($O2380+$Q2380)*'Emission Factors'!$C$13)+($P2380*'Emission Factors'!$C$20),"")</f>
        <v>0</v>
      </c>
      <c r="W2380" s="147">
        <f ca="1">IFERROR(IF(N2380="Residential",($O2380+Q2380)*'Emission Factors'!$C$14+(P2380*'Emission Factors'!$C$21),($O2380+Q2380)*'Emission Factors'!$C$15+(P2380*'Emission Factors'!$C$22)),"")</f>
        <v>0</v>
      </c>
      <c r="X2380" s="97">
        <f t="shared" si="147"/>
        <v>0</v>
      </c>
    </row>
    <row r="2381" spans="2:24" x14ac:dyDescent="0.3">
      <c r="B2381" s="94"/>
      <c r="C2381" s="95"/>
      <c r="D2381" s="95"/>
      <c r="E2381" s="95"/>
      <c r="F2381" s="144"/>
      <c r="G2381" s="94"/>
      <c r="H2381" s="145"/>
      <c r="I2381" s="96"/>
      <c r="J2381" s="96"/>
      <c r="K2381" s="96"/>
      <c r="L2381" s="96"/>
      <c r="M2381" s="96"/>
      <c r="N2381" s="96"/>
      <c r="O2381" s="97">
        <f t="shared" si="144"/>
        <v>0</v>
      </c>
      <c r="P2381" s="97">
        <f t="shared" si="145"/>
        <v>0</v>
      </c>
      <c r="Q2381" s="97" cm="1">
        <f t="array" aca="1" ref="Q2381" ca="1">IF(I2381=0,0,$E2381*$I2381*(SUMPRODUCT((1-'Emission Factors'!$C$37)^ROW(INDIRECT("1:" &amp; 'Emission Factors'!$C$45-1)))+1))</f>
        <v>0</v>
      </c>
      <c r="R2381" s="176">
        <f ca="1">IFERROR((($O2381+$Q2381)*'Emission Factors'!$C$10)+($P2381*'Emission Factors'!$C$17),"")</f>
        <v>0</v>
      </c>
      <c r="S2381" s="146" t="str">
        <f t="shared" ca="1" si="146"/>
        <v>N/A</v>
      </c>
      <c r="T2381" s="98">
        <f ca="1">IFERROR((($O2381+$Q2381)*'Emission Factors'!$C$11)+($P2381*'Emission Factors'!$C$18),"")</f>
        <v>0</v>
      </c>
      <c r="U2381" s="98">
        <f ca="1">IFERROR((($O2381+$Q2381)*'Emission Factors'!$C$12)+($P2381*'Emission Factors'!$C$19),"")</f>
        <v>0</v>
      </c>
      <c r="V2381" s="98">
        <f ca="1">IFERROR((($O2381+$Q2381)*'Emission Factors'!$C$13)+($P2381*'Emission Factors'!$C$20),"")</f>
        <v>0</v>
      </c>
      <c r="W2381" s="147">
        <f ca="1">IFERROR(IF(N2381="Residential",($O2381+Q2381)*'Emission Factors'!$C$14+(P2381*'Emission Factors'!$C$21),($O2381+Q2381)*'Emission Factors'!$C$15+(P2381*'Emission Factors'!$C$22)),"")</f>
        <v>0</v>
      </c>
      <c r="X2381" s="97">
        <f t="shared" si="147"/>
        <v>0</v>
      </c>
    </row>
    <row r="2382" spans="2:24" x14ac:dyDescent="0.3">
      <c r="B2382" s="94"/>
      <c r="C2382" s="95"/>
      <c r="D2382" s="95"/>
      <c r="E2382" s="95"/>
      <c r="F2382" s="144"/>
      <c r="G2382" s="94"/>
      <c r="H2382" s="145"/>
      <c r="I2382" s="96"/>
      <c r="J2382" s="96"/>
      <c r="K2382" s="96"/>
      <c r="L2382" s="96"/>
      <c r="M2382" s="96"/>
      <c r="N2382" s="96"/>
      <c r="O2382" s="97">
        <f t="shared" si="144"/>
        <v>0</v>
      </c>
      <c r="P2382" s="97">
        <f t="shared" si="145"/>
        <v>0</v>
      </c>
      <c r="Q2382" s="97" cm="1">
        <f t="array" aca="1" ref="Q2382" ca="1">IF(I2382=0,0,$E2382*$I2382*(SUMPRODUCT((1-'Emission Factors'!$C$37)^ROW(INDIRECT("1:" &amp; 'Emission Factors'!$C$45-1)))+1))</f>
        <v>0</v>
      </c>
      <c r="R2382" s="176">
        <f ca="1">IFERROR((($O2382+$Q2382)*'Emission Factors'!$C$10)+($P2382*'Emission Factors'!$C$17),"")</f>
        <v>0</v>
      </c>
      <c r="S2382" s="146" t="str">
        <f t="shared" ca="1" si="146"/>
        <v>N/A</v>
      </c>
      <c r="T2382" s="98">
        <f ca="1">IFERROR((($O2382+$Q2382)*'Emission Factors'!$C$11)+($P2382*'Emission Factors'!$C$18),"")</f>
        <v>0</v>
      </c>
      <c r="U2382" s="98">
        <f ca="1">IFERROR((($O2382+$Q2382)*'Emission Factors'!$C$12)+($P2382*'Emission Factors'!$C$19),"")</f>
        <v>0</v>
      </c>
      <c r="V2382" s="98">
        <f ca="1">IFERROR((($O2382+$Q2382)*'Emission Factors'!$C$13)+($P2382*'Emission Factors'!$C$20),"")</f>
        <v>0</v>
      </c>
      <c r="W2382" s="147">
        <f ca="1">IFERROR(IF(N2382="Residential",($O2382+Q2382)*'Emission Factors'!$C$14+(P2382*'Emission Factors'!$C$21),($O2382+Q2382)*'Emission Factors'!$C$15+(P2382*'Emission Factors'!$C$22)),"")</f>
        <v>0</v>
      </c>
      <c r="X2382" s="97">
        <f t="shared" si="147"/>
        <v>0</v>
      </c>
    </row>
    <row r="2383" spans="2:24" x14ac:dyDescent="0.3">
      <c r="B2383" s="94"/>
      <c r="C2383" s="95"/>
      <c r="D2383" s="95"/>
      <c r="E2383" s="95"/>
      <c r="F2383" s="144"/>
      <c r="G2383" s="94"/>
      <c r="H2383" s="145"/>
      <c r="I2383" s="96"/>
      <c r="J2383" s="96"/>
      <c r="K2383" s="96"/>
      <c r="L2383" s="96"/>
      <c r="M2383" s="96"/>
      <c r="N2383" s="96"/>
      <c r="O2383" s="97">
        <f t="shared" ref="O2383:O2446" si="148">IF($J2383=0,0,$E2383*$J2383*$M2383)</f>
        <v>0</v>
      </c>
      <c r="P2383" s="97">
        <f t="shared" ref="P2383:P2446" si="149">IF(K2383=0,0,$E2383*K2383*M2383)</f>
        <v>0</v>
      </c>
      <c r="Q2383" s="97" cm="1">
        <f t="array" aca="1" ref="Q2383" ca="1">IF(I2383=0,0,$E2383*$I2383*(SUMPRODUCT((1-'Emission Factors'!$C$37)^ROW(INDIRECT("1:" &amp; 'Emission Factors'!$C$45-1)))+1))</f>
        <v>0</v>
      </c>
      <c r="R2383" s="176">
        <f ca="1">IFERROR((($O2383+$Q2383)*'Emission Factors'!$C$10)+($P2383*'Emission Factors'!$C$17),"")</f>
        <v>0</v>
      </c>
      <c r="S2383" s="146" t="str">
        <f t="shared" ref="S2383:S2446" ca="1" si="150">IFERROR(R2383/H2383,"N/A")</f>
        <v>N/A</v>
      </c>
      <c r="T2383" s="98">
        <f ca="1">IFERROR((($O2383+$Q2383)*'Emission Factors'!$C$11)+($P2383*'Emission Factors'!$C$18),"")</f>
        <v>0</v>
      </c>
      <c r="U2383" s="98">
        <f ca="1">IFERROR((($O2383+$Q2383)*'Emission Factors'!$C$12)+($P2383*'Emission Factors'!$C$19),"")</f>
        <v>0</v>
      </c>
      <c r="V2383" s="98">
        <f ca="1">IFERROR((($O2383+$Q2383)*'Emission Factors'!$C$13)+($P2383*'Emission Factors'!$C$20),"")</f>
        <v>0</v>
      </c>
      <c r="W2383" s="147">
        <f ca="1">IFERROR(IF(N2383="Residential",($O2383+Q2383)*'Emission Factors'!$C$14+(P2383*'Emission Factors'!$C$21),($O2383+Q2383)*'Emission Factors'!$C$15+(P2383*'Emission Factors'!$C$22)),"")</f>
        <v>0</v>
      </c>
      <c r="X2383" s="97">
        <f t="shared" ref="X2383:X2446" si="151">IF(L2383=0,0,$E2383*$L2383*$M2383)</f>
        <v>0</v>
      </c>
    </row>
    <row r="2384" spans="2:24" x14ac:dyDescent="0.3">
      <c r="B2384" s="94"/>
      <c r="C2384" s="95"/>
      <c r="D2384" s="95"/>
      <c r="E2384" s="95"/>
      <c r="F2384" s="144"/>
      <c r="G2384" s="94"/>
      <c r="H2384" s="145"/>
      <c r="I2384" s="96"/>
      <c r="J2384" s="96"/>
      <c r="K2384" s="96"/>
      <c r="L2384" s="96"/>
      <c r="M2384" s="96"/>
      <c r="N2384" s="96"/>
      <c r="O2384" s="97">
        <f t="shared" si="148"/>
        <v>0</v>
      </c>
      <c r="P2384" s="97">
        <f t="shared" si="149"/>
        <v>0</v>
      </c>
      <c r="Q2384" s="97" cm="1">
        <f t="array" aca="1" ref="Q2384" ca="1">IF(I2384=0,0,$E2384*$I2384*(SUMPRODUCT((1-'Emission Factors'!$C$37)^ROW(INDIRECT("1:" &amp; 'Emission Factors'!$C$45-1)))+1))</f>
        <v>0</v>
      </c>
      <c r="R2384" s="176">
        <f ca="1">IFERROR((($O2384+$Q2384)*'Emission Factors'!$C$10)+($P2384*'Emission Factors'!$C$17),"")</f>
        <v>0</v>
      </c>
      <c r="S2384" s="146" t="str">
        <f t="shared" ca="1" si="150"/>
        <v>N/A</v>
      </c>
      <c r="T2384" s="98">
        <f ca="1">IFERROR((($O2384+$Q2384)*'Emission Factors'!$C$11)+($P2384*'Emission Factors'!$C$18),"")</f>
        <v>0</v>
      </c>
      <c r="U2384" s="98">
        <f ca="1">IFERROR((($O2384+$Q2384)*'Emission Factors'!$C$12)+($P2384*'Emission Factors'!$C$19),"")</f>
        <v>0</v>
      </c>
      <c r="V2384" s="98">
        <f ca="1">IFERROR((($O2384+$Q2384)*'Emission Factors'!$C$13)+($P2384*'Emission Factors'!$C$20),"")</f>
        <v>0</v>
      </c>
      <c r="W2384" s="147">
        <f ca="1">IFERROR(IF(N2384="Residential",($O2384+Q2384)*'Emission Factors'!$C$14+(P2384*'Emission Factors'!$C$21),($O2384+Q2384)*'Emission Factors'!$C$15+(P2384*'Emission Factors'!$C$22)),"")</f>
        <v>0</v>
      </c>
      <c r="X2384" s="97">
        <f t="shared" si="151"/>
        <v>0</v>
      </c>
    </row>
    <row r="2385" spans="2:24" x14ac:dyDescent="0.3">
      <c r="B2385" s="94"/>
      <c r="C2385" s="95"/>
      <c r="D2385" s="95"/>
      <c r="E2385" s="95"/>
      <c r="F2385" s="144"/>
      <c r="G2385" s="94"/>
      <c r="H2385" s="145"/>
      <c r="I2385" s="96"/>
      <c r="J2385" s="96"/>
      <c r="K2385" s="96"/>
      <c r="L2385" s="96"/>
      <c r="M2385" s="96"/>
      <c r="N2385" s="96"/>
      <c r="O2385" s="97">
        <f t="shared" si="148"/>
        <v>0</v>
      </c>
      <c r="P2385" s="97">
        <f t="shared" si="149"/>
        <v>0</v>
      </c>
      <c r="Q2385" s="97" cm="1">
        <f t="array" aca="1" ref="Q2385" ca="1">IF(I2385=0,0,$E2385*$I2385*(SUMPRODUCT((1-'Emission Factors'!$C$37)^ROW(INDIRECT("1:" &amp; 'Emission Factors'!$C$45-1)))+1))</f>
        <v>0</v>
      </c>
      <c r="R2385" s="176">
        <f ca="1">IFERROR((($O2385+$Q2385)*'Emission Factors'!$C$10)+($P2385*'Emission Factors'!$C$17),"")</f>
        <v>0</v>
      </c>
      <c r="S2385" s="146" t="str">
        <f t="shared" ca="1" si="150"/>
        <v>N/A</v>
      </c>
      <c r="T2385" s="98">
        <f ca="1">IFERROR((($O2385+$Q2385)*'Emission Factors'!$C$11)+($P2385*'Emission Factors'!$C$18),"")</f>
        <v>0</v>
      </c>
      <c r="U2385" s="98">
        <f ca="1">IFERROR((($O2385+$Q2385)*'Emission Factors'!$C$12)+($P2385*'Emission Factors'!$C$19),"")</f>
        <v>0</v>
      </c>
      <c r="V2385" s="98">
        <f ca="1">IFERROR((($O2385+$Q2385)*'Emission Factors'!$C$13)+($P2385*'Emission Factors'!$C$20),"")</f>
        <v>0</v>
      </c>
      <c r="W2385" s="147">
        <f ca="1">IFERROR(IF(N2385="Residential",($O2385+Q2385)*'Emission Factors'!$C$14+(P2385*'Emission Factors'!$C$21),($O2385+Q2385)*'Emission Factors'!$C$15+(P2385*'Emission Factors'!$C$22)),"")</f>
        <v>0</v>
      </c>
      <c r="X2385" s="97">
        <f t="shared" si="151"/>
        <v>0</v>
      </c>
    </row>
    <row r="2386" spans="2:24" x14ac:dyDescent="0.3">
      <c r="B2386" s="94"/>
      <c r="C2386" s="95"/>
      <c r="D2386" s="95"/>
      <c r="E2386" s="95"/>
      <c r="F2386" s="144"/>
      <c r="G2386" s="94"/>
      <c r="H2386" s="145"/>
      <c r="I2386" s="96"/>
      <c r="J2386" s="96"/>
      <c r="K2386" s="96"/>
      <c r="L2386" s="96"/>
      <c r="M2386" s="96"/>
      <c r="N2386" s="96"/>
      <c r="O2386" s="97">
        <f t="shared" si="148"/>
        <v>0</v>
      </c>
      <c r="P2386" s="97">
        <f t="shared" si="149"/>
        <v>0</v>
      </c>
      <c r="Q2386" s="97" cm="1">
        <f t="array" aca="1" ref="Q2386" ca="1">IF(I2386=0,0,$E2386*$I2386*(SUMPRODUCT((1-'Emission Factors'!$C$37)^ROW(INDIRECT("1:" &amp; 'Emission Factors'!$C$45-1)))+1))</f>
        <v>0</v>
      </c>
      <c r="R2386" s="176">
        <f ca="1">IFERROR((($O2386+$Q2386)*'Emission Factors'!$C$10)+($P2386*'Emission Factors'!$C$17),"")</f>
        <v>0</v>
      </c>
      <c r="S2386" s="146" t="str">
        <f t="shared" ca="1" si="150"/>
        <v>N/A</v>
      </c>
      <c r="T2386" s="98">
        <f ca="1">IFERROR((($O2386+$Q2386)*'Emission Factors'!$C$11)+($P2386*'Emission Factors'!$C$18),"")</f>
        <v>0</v>
      </c>
      <c r="U2386" s="98">
        <f ca="1">IFERROR((($O2386+$Q2386)*'Emission Factors'!$C$12)+($P2386*'Emission Factors'!$C$19),"")</f>
        <v>0</v>
      </c>
      <c r="V2386" s="98">
        <f ca="1">IFERROR((($O2386+$Q2386)*'Emission Factors'!$C$13)+($P2386*'Emission Factors'!$C$20),"")</f>
        <v>0</v>
      </c>
      <c r="W2386" s="147">
        <f ca="1">IFERROR(IF(N2386="Residential",($O2386+Q2386)*'Emission Factors'!$C$14+(P2386*'Emission Factors'!$C$21),($O2386+Q2386)*'Emission Factors'!$C$15+(P2386*'Emission Factors'!$C$22)),"")</f>
        <v>0</v>
      </c>
      <c r="X2386" s="97">
        <f t="shared" si="151"/>
        <v>0</v>
      </c>
    </row>
    <row r="2387" spans="2:24" x14ac:dyDescent="0.3">
      <c r="B2387" s="94"/>
      <c r="C2387" s="95"/>
      <c r="D2387" s="95"/>
      <c r="E2387" s="95"/>
      <c r="F2387" s="144"/>
      <c r="G2387" s="94"/>
      <c r="H2387" s="145"/>
      <c r="I2387" s="96"/>
      <c r="J2387" s="96"/>
      <c r="K2387" s="96"/>
      <c r="L2387" s="96"/>
      <c r="M2387" s="96"/>
      <c r="N2387" s="96"/>
      <c r="O2387" s="97">
        <f t="shared" si="148"/>
        <v>0</v>
      </c>
      <c r="P2387" s="97">
        <f t="shared" si="149"/>
        <v>0</v>
      </c>
      <c r="Q2387" s="97" cm="1">
        <f t="array" aca="1" ref="Q2387" ca="1">IF(I2387=0,0,$E2387*$I2387*(SUMPRODUCT((1-'Emission Factors'!$C$37)^ROW(INDIRECT("1:" &amp; 'Emission Factors'!$C$45-1)))+1))</f>
        <v>0</v>
      </c>
      <c r="R2387" s="176">
        <f ca="1">IFERROR((($O2387+$Q2387)*'Emission Factors'!$C$10)+($P2387*'Emission Factors'!$C$17),"")</f>
        <v>0</v>
      </c>
      <c r="S2387" s="146" t="str">
        <f t="shared" ca="1" si="150"/>
        <v>N/A</v>
      </c>
      <c r="T2387" s="98">
        <f ca="1">IFERROR((($O2387+$Q2387)*'Emission Factors'!$C$11)+($P2387*'Emission Factors'!$C$18),"")</f>
        <v>0</v>
      </c>
      <c r="U2387" s="98">
        <f ca="1">IFERROR((($O2387+$Q2387)*'Emission Factors'!$C$12)+($P2387*'Emission Factors'!$C$19),"")</f>
        <v>0</v>
      </c>
      <c r="V2387" s="98">
        <f ca="1">IFERROR((($O2387+$Q2387)*'Emission Factors'!$C$13)+($P2387*'Emission Factors'!$C$20),"")</f>
        <v>0</v>
      </c>
      <c r="W2387" s="147">
        <f ca="1">IFERROR(IF(N2387="Residential",($O2387+Q2387)*'Emission Factors'!$C$14+(P2387*'Emission Factors'!$C$21),($O2387+Q2387)*'Emission Factors'!$C$15+(P2387*'Emission Factors'!$C$22)),"")</f>
        <v>0</v>
      </c>
      <c r="X2387" s="97">
        <f t="shared" si="151"/>
        <v>0</v>
      </c>
    </row>
    <row r="2388" spans="2:24" x14ac:dyDescent="0.3">
      <c r="B2388" s="94"/>
      <c r="C2388" s="95"/>
      <c r="D2388" s="95"/>
      <c r="E2388" s="95"/>
      <c r="F2388" s="144"/>
      <c r="G2388" s="94"/>
      <c r="H2388" s="145"/>
      <c r="I2388" s="96"/>
      <c r="J2388" s="96"/>
      <c r="K2388" s="96"/>
      <c r="L2388" s="96"/>
      <c r="M2388" s="96"/>
      <c r="N2388" s="96"/>
      <c r="O2388" s="97">
        <f t="shared" si="148"/>
        <v>0</v>
      </c>
      <c r="P2388" s="97">
        <f t="shared" si="149"/>
        <v>0</v>
      </c>
      <c r="Q2388" s="97" cm="1">
        <f t="array" aca="1" ref="Q2388" ca="1">IF(I2388=0,0,$E2388*$I2388*(SUMPRODUCT((1-'Emission Factors'!$C$37)^ROW(INDIRECT("1:" &amp; 'Emission Factors'!$C$45-1)))+1))</f>
        <v>0</v>
      </c>
      <c r="R2388" s="176">
        <f ca="1">IFERROR((($O2388+$Q2388)*'Emission Factors'!$C$10)+($P2388*'Emission Factors'!$C$17),"")</f>
        <v>0</v>
      </c>
      <c r="S2388" s="146" t="str">
        <f t="shared" ca="1" si="150"/>
        <v>N/A</v>
      </c>
      <c r="T2388" s="98">
        <f ca="1">IFERROR((($O2388+$Q2388)*'Emission Factors'!$C$11)+($P2388*'Emission Factors'!$C$18),"")</f>
        <v>0</v>
      </c>
      <c r="U2388" s="98">
        <f ca="1">IFERROR((($O2388+$Q2388)*'Emission Factors'!$C$12)+($P2388*'Emission Factors'!$C$19),"")</f>
        <v>0</v>
      </c>
      <c r="V2388" s="98">
        <f ca="1">IFERROR((($O2388+$Q2388)*'Emission Factors'!$C$13)+($P2388*'Emission Factors'!$C$20),"")</f>
        <v>0</v>
      </c>
      <c r="W2388" s="147">
        <f ca="1">IFERROR(IF(N2388="Residential",($O2388+Q2388)*'Emission Factors'!$C$14+(P2388*'Emission Factors'!$C$21),($O2388+Q2388)*'Emission Factors'!$C$15+(P2388*'Emission Factors'!$C$22)),"")</f>
        <v>0</v>
      </c>
      <c r="X2388" s="97">
        <f t="shared" si="151"/>
        <v>0</v>
      </c>
    </row>
    <row r="2389" spans="2:24" x14ac:dyDescent="0.3">
      <c r="B2389" s="94"/>
      <c r="C2389" s="95"/>
      <c r="D2389" s="95"/>
      <c r="E2389" s="95"/>
      <c r="F2389" s="144"/>
      <c r="G2389" s="94"/>
      <c r="H2389" s="145"/>
      <c r="I2389" s="96"/>
      <c r="J2389" s="96"/>
      <c r="K2389" s="96"/>
      <c r="L2389" s="96"/>
      <c r="M2389" s="96"/>
      <c r="N2389" s="96"/>
      <c r="O2389" s="97">
        <f t="shared" si="148"/>
        <v>0</v>
      </c>
      <c r="P2389" s="97">
        <f t="shared" si="149"/>
        <v>0</v>
      </c>
      <c r="Q2389" s="97" cm="1">
        <f t="array" aca="1" ref="Q2389" ca="1">IF(I2389=0,0,$E2389*$I2389*(SUMPRODUCT((1-'Emission Factors'!$C$37)^ROW(INDIRECT("1:" &amp; 'Emission Factors'!$C$45-1)))+1))</f>
        <v>0</v>
      </c>
      <c r="R2389" s="176">
        <f ca="1">IFERROR((($O2389+$Q2389)*'Emission Factors'!$C$10)+($P2389*'Emission Factors'!$C$17),"")</f>
        <v>0</v>
      </c>
      <c r="S2389" s="146" t="str">
        <f t="shared" ca="1" si="150"/>
        <v>N/A</v>
      </c>
      <c r="T2389" s="98">
        <f ca="1">IFERROR((($O2389+$Q2389)*'Emission Factors'!$C$11)+($P2389*'Emission Factors'!$C$18),"")</f>
        <v>0</v>
      </c>
      <c r="U2389" s="98">
        <f ca="1">IFERROR((($O2389+$Q2389)*'Emission Factors'!$C$12)+($P2389*'Emission Factors'!$C$19),"")</f>
        <v>0</v>
      </c>
      <c r="V2389" s="98">
        <f ca="1">IFERROR((($O2389+$Q2389)*'Emission Factors'!$C$13)+($P2389*'Emission Factors'!$C$20),"")</f>
        <v>0</v>
      </c>
      <c r="W2389" s="147">
        <f ca="1">IFERROR(IF(N2389="Residential",($O2389+Q2389)*'Emission Factors'!$C$14+(P2389*'Emission Factors'!$C$21),($O2389+Q2389)*'Emission Factors'!$C$15+(P2389*'Emission Factors'!$C$22)),"")</f>
        <v>0</v>
      </c>
      <c r="X2389" s="97">
        <f t="shared" si="151"/>
        <v>0</v>
      </c>
    </row>
    <row r="2390" spans="2:24" x14ac:dyDescent="0.3">
      <c r="B2390" s="94"/>
      <c r="C2390" s="95"/>
      <c r="D2390" s="95"/>
      <c r="E2390" s="95"/>
      <c r="F2390" s="144"/>
      <c r="G2390" s="94"/>
      <c r="H2390" s="145"/>
      <c r="I2390" s="96"/>
      <c r="J2390" s="96"/>
      <c r="K2390" s="96"/>
      <c r="L2390" s="96"/>
      <c r="M2390" s="96"/>
      <c r="N2390" s="96"/>
      <c r="O2390" s="97">
        <f t="shared" si="148"/>
        <v>0</v>
      </c>
      <c r="P2390" s="97">
        <f t="shared" si="149"/>
        <v>0</v>
      </c>
      <c r="Q2390" s="97" cm="1">
        <f t="array" aca="1" ref="Q2390" ca="1">IF(I2390=0,0,$E2390*$I2390*(SUMPRODUCT((1-'Emission Factors'!$C$37)^ROW(INDIRECT("1:" &amp; 'Emission Factors'!$C$45-1)))+1))</f>
        <v>0</v>
      </c>
      <c r="R2390" s="176">
        <f ca="1">IFERROR((($O2390+$Q2390)*'Emission Factors'!$C$10)+($P2390*'Emission Factors'!$C$17),"")</f>
        <v>0</v>
      </c>
      <c r="S2390" s="146" t="str">
        <f t="shared" ca="1" si="150"/>
        <v>N/A</v>
      </c>
      <c r="T2390" s="98">
        <f ca="1">IFERROR((($O2390+$Q2390)*'Emission Factors'!$C$11)+($P2390*'Emission Factors'!$C$18),"")</f>
        <v>0</v>
      </c>
      <c r="U2390" s="98">
        <f ca="1">IFERROR((($O2390+$Q2390)*'Emission Factors'!$C$12)+($P2390*'Emission Factors'!$C$19),"")</f>
        <v>0</v>
      </c>
      <c r="V2390" s="98">
        <f ca="1">IFERROR((($O2390+$Q2390)*'Emission Factors'!$C$13)+($P2390*'Emission Factors'!$C$20),"")</f>
        <v>0</v>
      </c>
      <c r="W2390" s="147">
        <f ca="1">IFERROR(IF(N2390="Residential",($O2390+Q2390)*'Emission Factors'!$C$14+(P2390*'Emission Factors'!$C$21),($O2390+Q2390)*'Emission Factors'!$C$15+(P2390*'Emission Factors'!$C$22)),"")</f>
        <v>0</v>
      </c>
      <c r="X2390" s="97">
        <f t="shared" si="151"/>
        <v>0</v>
      </c>
    </row>
    <row r="2391" spans="2:24" x14ac:dyDescent="0.3">
      <c r="B2391" s="94"/>
      <c r="C2391" s="95"/>
      <c r="D2391" s="95"/>
      <c r="E2391" s="95"/>
      <c r="F2391" s="144"/>
      <c r="G2391" s="94"/>
      <c r="H2391" s="145"/>
      <c r="I2391" s="96"/>
      <c r="J2391" s="96"/>
      <c r="K2391" s="96"/>
      <c r="L2391" s="96"/>
      <c r="M2391" s="96"/>
      <c r="N2391" s="96"/>
      <c r="O2391" s="97">
        <f t="shared" si="148"/>
        <v>0</v>
      </c>
      <c r="P2391" s="97">
        <f t="shared" si="149"/>
        <v>0</v>
      </c>
      <c r="Q2391" s="97" cm="1">
        <f t="array" aca="1" ref="Q2391" ca="1">IF(I2391=0,0,$E2391*$I2391*(SUMPRODUCT((1-'Emission Factors'!$C$37)^ROW(INDIRECT("1:" &amp; 'Emission Factors'!$C$45-1)))+1))</f>
        <v>0</v>
      </c>
      <c r="R2391" s="176">
        <f ca="1">IFERROR((($O2391+$Q2391)*'Emission Factors'!$C$10)+($P2391*'Emission Factors'!$C$17),"")</f>
        <v>0</v>
      </c>
      <c r="S2391" s="146" t="str">
        <f t="shared" ca="1" si="150"/>
        <v>N/A</v>
      </c>
      <c r="T2391" s="98">
        <f ca="1">IFERROR((($O2391+$Q2391)*'Emission Factors'!$C$11)+($P2391*'Emission Factors'!$C$18),"")</f>
        <v>0</v>
      </c>
      <c r="U2391" s="98">
        <f ca="1">IFERROR((($O2391+$Q2391)*'Emission Factors'!$C$12)+($P2391*'Emission Factors'!$C$19),"")</f>
        <v>0</v>
      </c>
      <c r="V2391" s="98">
        <f ca="1">IFERROR((($O2391+$Q2391)*'Emission Factors'!$C$13)+($P2391*'Emission Factors'!$C$20),"")</f>
        <v>0</v>
      </c>
      <c r="W2391" s="147">
        <f ca="1">IFERROR(IF(N2391="Residential",($O2391+Q2391)*'Emission Factors'!$C$14+(P2391*'Emission Factors'!$C$21),($O2391+Q2391)*'Emission Factors'!$C$15+(P2391*'Emission Factors'!$C$22)),"")</f>
        <v>0</v>
      </c>
      <c r="X2391" s="97">
        <f t="shared" si="151"/>
        <v>0</v>
      </c>
    </row>
    <row r="2392" spans="2:24" x14ac:dyDescent="0.3">
      <c r="B2392" s="94"/>
      <c r="C2392" s="95"/>
      <c r="D2392" s="95"/>
      <c r="E2392" s="95"/>
      <c r="F2392" s="144"/>
      <c r="G2392" s="94"/>
      <c r="H2392" s="145"/>
      <c r="I2392" s="96"/>
      <c r="J2392" s="96"/>
      <c r="K2392" s="96"/>
      <c r="L2392" s="96"/>
      <c r="M2392" s="96"/>
      <c r="N2392" s="96"/>
      <c r="O2392" s="97">
        <f t="shared" si="148"/>
        <v>0</v>
      </c>
      <c r="P2392" s="97">
        <f t="shared" si="149"/>
        <v>0</v>
      </c>
      <c r="Q2392" s="97" cm="1">
        <f t="array" aca="1" ref="Q2392" ca="1">IF(I2392=0,0,$E2392*$I2392*(SUMPRODUCT((1-'Emission Factors'!$C$37)^ROW(INDIRECT("1:" &amp; 'Emission Factors'!$C$45-1)))+1))</f>
        <v>0</v>
      </c>
      <c r="R2392" s="176">
        <f ca="1">IFERROR((($O2392+$Q2392)*'Emission Factors'!$C$10)+($P2392*'Emission Factors'!$C$17),"")</f>
        <v>0</v>
      </c>
      <c r="S2392" s="146" t="str">
        <f t="shared" ca="1" si="150"/>
        <v>N/A</v>
      </c>
      <c r="T2392" s="98">
        <f ca="1">IFERROR((($O2392+$Q2392)*'Emission Factors'!$C$11)+($P2392*'Emission Factors'!$C$18),"")</f>
        <v>0</v>
      </c>
      <c r="U2392" s="98">
        <f ca="1">IFERROR((($O2392+$Q2392)*'Emission Factors'!$C$12)+($P2392*'Emission Factors'!$C$19),"")</f>
        <v>0</v>
      </c>
      <c r="V2392" s="98">
        <f ca="1">IFERROR((($O2392+$Q2392)*'Emission Factors'!$C$13)+($P2392*'Emission Factors'!$C$20),"")</f>
        <v>0</v>
      </c>
      <c r="W2392" s="147">
        <f ca="1">IFERROR(IF(N2392="Residential",($O2392+Q2392)*'Emission Factors'!$C$14+(P2392*'Emission Factors'!$C$21),($O2392+Q2392)*'Emission Factors'!$C$15+(P2392*'Emission Factors'!$C$22)),"")</f>
        <v>0</v>
      </c>
      <c r="X2392" s="97">
        <f t="shared" si="151"/>
        <v>0</v>
      </c>
    </row>
    <row r="2393" spans="2:24" x14ac:dyDescent="0.3">
      <c r="B2393" s="94"/>
      <c r="C2393" s="95"/>
      <c r="D2393" s="95"/>
      <c r="E2393" s="95"/>
      <c r="F2393" s="144"/>
      <c r="G2393" s="94"/>
      <c r="H2393" s="145"/>
      <c r="I2393" s="96"/>
      <c r="J2393" s="96"/>
      <c r="K2393" s="96"/>
      <c r="L2393" s="96"/>
      <c r="M2393" s="96"/>
      <c r="N2393" s="96"/>
      <c r="O2393" s="97">
        <f t="shared" si="148"/>
        <v>0</v>
      </c>
      <c r="P2393" s="97">
        <f t="shared" si="149"/>
        <v>0</v>
      </c>
      <c r="Q2393" s="97" cm="1">
        <f t="array" aca="1" ref="Q2393" ca="1">IF(I2393=0,0,$E2393*$I2393*(SUMPRODUCT((1-'Emission Factors'!$C$37)^ROW(INDIRECT("1:" &amp; 'Emission Factors'!$C$45-1)))+1))</f>
        <v>0</v>
      </c>
      <c r="R2393" s="176">
        <f ca="1">IFERROR((($O2393+$Q2393)*'Emission Factors'!$C$10)+($P2393*'Emission Factors'!$C$17),"")</f>
        <v>0</v>
      </c>
      <c r="S2393" s="146" t="str">
        <f t="shared" ca="1" si="150"/>
        <v>N/A</v>
      </c>
      <c r="T2393" s="98">
        <f ca="1">IFERROR((($O2393+$Q2393)*'Emission Factors'!$C$11)+($P2393*'Emission Factors'!$C$18),"")</f>
        <v>0</v>
      </c>
      <c r="U2393" s="98">
        <f ca="1">IFERROR((($O2393+$Q2393)*'Emission Factors'!$C$12)+($P2393*'Emission Factors'!$C$19),"")</f>
        <v>0</v>
      </c>
      <c r="V2393" s="98">
        <f ca="1">IFERROR((($O2393+$Q2393)*'Emission Factors'!$C$13)+($P2393*'Emission Factors'!$C$20),"")</f>
        <v>0</v>
      </c>
      <c r="W2393" s="147">
        <f ca="1">IFERROR(IF(N2393="Residential",($O2393+Q2393)*'Emission Factors'!$C$14+(P2393*'Emission Factors'!$C$21),($O2393+Q2393)*'Emission Factors'!$C$15+(P2393*'Emission Factors'!$C$22)),"")</f>
        <v>0</v>
      </c>
      <c r="X2393" s="97">
        <f t="shared" si="151"/>
        <v>0</v>
      </c>
    </row>
    <row r="2394" spans="2:24" x14ac:dyDescent="0.3">
      <c r="B2394" s="94"/>
      <c r="C2394" s="95"/>
      <c r="D2394" s="95"/>
      <c r="E2394" s="95"/>
      <c r="F2394" s="144"/>
      <c r="G2394" s="94"/>
      <c r="H2394" s="145"/>
      <c r="I2394" s="96"/>
      <c r="J2394" s="96"/>
      <c r="K2394" s="96"/>
      <c r="L2394" s="96"/>
      <c r="M2394" s="96"/>
      <c r="N2394" s="96"/>
      <c r="O2394" s="97">
        <f t="shared" si="148"/>
        <v>0</v>
      </c>
      <c r="P2394" s="97">
        <f t="shared" si="149"/>
        <v>0</v>
      </c>
      <c r="Q2394" s="97" cm="1">
        <f t="array" aca="1" ref="Q2394" ca="1">IF(I2394=0,0,$E2394*$I2394*(SUMPRODUCT((1-'Emission Factors'!$C$37)^ROW(INDIRECT("1:" &amp; 'Emission Factors'!$C$45-1)))+1))</f>
        <v>0</v>
      </c>
      <c r="R2394" s="176">
        <f ca="1">IFERROR((($O2394+$Q2394)*'Emission Factors'!$C$10)+($P2394*'Emission Factors'!$C$17),"")</f>
        <v>0</v>
      </c>
      <c r="S2394" s="146" t="str">
        <f t="shared" ca="1" si="150"/>
        <v>N/A</v>
      </c>
      <c r="T2394" s="98">
        <f ca="1">IFERROR((($O2394+$Q2394)*'Emission Factors'!$C$11)+($P2394*'Emission Factors'!$C$18),"")</f>
        <v>0</v>
      </c>
      <c r="U2394" s="98">
        <f ca="1">IFERROR((($O2394+$Q2394)*'Emission Factors'!$C$12)+($P2394*'Emission Factors'!$C$19),"")</f>
        <v>0</v>
      </c>
      <c r="V2394" s="98">
        <f ca="1">IFERROR((($O2394+$Q2394)*'Emission Factors'!$C$13)+($P2394*'Emission Factors'!$C$20),"")</f>
        <v>0</v>
      </c>
      <c r="W2394" s="147">
        <f ca="1">IFERROR(IF(N2394="Residential",($O2394+Q2394)*'Emission Factors'!$C$14+(P2394*'Emission Factors'!$C$21),($O2394+Q2394)*'Emission Factors'!$C$15+(P2394*'Emission Factors'!$C$22)),"")</f>
        <v>0</v>
      </c>
      <c r="X2394" s="97">
        <f t="shared" si="151"/>
        <v>0</v>
      </c>
    </row>
    <row r="2395" spans="2:24" x14ac:dyDescent="0.3">
      <c r="B2395" s="94"/>
      <c r="C2395" s="95"/>
      <c r="D2395" s="95"/>
      <c r="E2395" s="95"/>
      <c r="F2395" s="144"/>
      <c r="G2395" s="94"/>
      <c r="H2395" s="145"/>
      <c r="I2395" s="96"/>
      <c r="J2395" s="96"/>
      <c r="K2395" s="96"/>
      <c r="L2395" s="96"/>
      <c r="M2395" s="96"/>
      <c r="N2395" s="96"/>
      <c r="O2395" s="97">
        <f t="shared" si="148"/>
        <v>0</v>
      </c>
      <c r="P2395" s="97">
        <f t="shared" si="149"/>
        <v>0</v>
      </c>
      <c r="Q2395" s="97" cm="1">
        <f t="array" aca="1" ref="Q2395" ca="1">IF(I2395=0,0,$E2395*$I2395*(SUMPRODUCT((1-'Emission Factors'!$C$37)^ROW(INDIRECT("1:" &amp; 'Emission Factors'!$C$45-1)))+1))</f>
        <v>0</v>
      </c>
      <c r="R2395" s="176">
        <f ca="1">IFERROR((($O2395+$Q2395)*'Emission Factors'!$C$10)+($P2395*'Emission Factors'!$C$17),"")</f>
        <v>0</v>
      </c>
      <c r="S2395" s="146" t="str">
        <f t="shared" ca="1" si="150"/>
        <v>N/A</v>
      </c>
      <c r="T2395" s="98">
        <f ca="1">IFERROR((($O2395+$Q2395)*'Emission Factors'!$C$11)+($P2395*'Emission Factors'!$C$18),"")</f>
        <v>0</v>
      </c>
      <c r="U2395" s="98">
        <f ca="1">IFERROR((($O2395+$Q2395)*'Emission Factors'!$C$12)+($P2395*'Emission Factors'!$C$19),"")</f>
        <v>0</v>
      </c>
      <c r="V2395" s="98">
        <f ca="1">IFERROR((($O2395+$Q2395)*'Emission Factors'!$C$13)+($P2395*'Emission Factors'!$C$20),"")</f>
        <v>0</v>
      </c>
      <c r="W2395" s="147">
        <f ca="1">IFERROR(IF(N2395="Residential",($O2395+Q2395)*'Emission Factors'!$C$14+(P2395*'Emission Factors'!$C$21),($O2395+Q2395)*'Emission Factors'!$C$15+(P2395*'Emission Factors'!$C$22)),"")</f>
        <v>0</v>
      </c>
      <c r="X2395" s="97">
        <f t="shared" si="151"/>
        <v>0</v>
      </c>
    </row>
    <row r="2396" spans="2:24" x14ac:dyDescent="0.3">
      <c r="B2396" s="94"/>
      <c r="C2396" s="95"/>
      <c r="D2396" s="95"/>
      <c r="E2396" s="95"/>
      <c r="F2396" s="144"/>
      <c r="G2396" s="94"/>
      <c r="H2396" s="145"/>
      <c r="I2396" s="96"/>
      <c r="J2396" s="96"/>
      <c r="K2396" s="96"/>
      <c r="L2396" s="96"/>
      <c r="M2396" s="96"/>
      <c r="N2396" s="96"/>
      <c r="O2396" s="97">
        <f t="shared" si="148"/>
        <v>0</v>
      </c>
      <c r="P2396" s="97">
        <f t="shared" si="149"/>
        <v>0</v>
      </c>
      <c r="Q2396" s="97" cm="1">
        <f t="array" aca="1" ref="Q2396" ca="1">IF(I2396=0,0,$E2396*$I2396*(SUMPRODUCT((1-'Emission Factors'!$C$37)^ROW(INDIRECT("1:" &amp; 'Emission Factors'!$C$45-1)))+1))</f>
        <v>0</v>
      </c>
      <c r="R2396" s="176">
        <f ca="1">IFERROR((($O2396+$Q2396)*'Emission Factors'!$C$10)+($P2396*'Emission Factors'!$C$17),"")</f>
        <v>0</v>
      </c>
      <c r="S2396" s="146" t="str">
        <f t="shared" ca="1" si="150"/>
        <v>N/A</v>
      </c>
      <c r="T2396" s="98">
        <f ca="1">IFERROR((($O2396+$Q2396)*'Emission Factors'!$C$11)+($P2396*'Emission Factors'!$C$18),"")</f>
        <v>0</v>
      </c>
      <c r="U2396" s="98">
        <f ca="1">IFERROR((($O2396+$Q2396)*'Emission Factors'!$C$12)+($P2396*'Emission Factors'!$C$19),"")</f>
        <v>0</v>
      </c>
      <c r="V2396" s="98">
        <f ca="1">IFERROR((($O2396+$Q2396)*'Emission Factors'!$C$13)+($P2396*'Emission Factors'!$C$20),"")</f>
        <v>0</v>
      </c>
      <c r="W2396" s="147">
        <f ca="1">IFERROR(IF(N2396="Residential",($O2396+Q2396)*'Emission Factors'!$C$14+(P2396*'Emission Factors'!$C$21),($O2396+Q2396)*'Emission Factors'!$C$15+(P2396*'Emission Factors'!$C$22)),"")</f>
        <v>0</v>
      </c>
      <c r="X2396" s="97">
        <f t="shared" si="151"/>
        <v>0</v>
      </c>
    </row>
    <row r="2397" spans="2:24" x14ac:dyDescent="0.3">
      <c r="B2397" s="94"/>
      <c r="C2397" s="95"/>
      <c r="D2397" s="95"/>
      <c r="E2397" s="95"/>
      <c r="F2397" s="144"/>
      <c r="G2397" s="94"/>
      <c r="H2397" s="145"/>
      <c r="I2397" s="96"/>
      <c r="J2397" s="96"/>
      <c r="K2397" s="96"/>
      <c r="L2397" s="96"/>
      <c r="M2397" s="96"/>
      <c r="N2397" s="96"/>
      <c r="O2397" s="97">
        <f t="shared" si="148"/>
        <v>0</v>
      </c>
      <c r="P2397" s="97">
        <f t="shared" si="149"/>
        <v>0</v>
      </c>
      <c r="Q2397" s="97" cm="1">
        <f t="array" aca="1" ref="Q2397" ca="1">IF(I2397=0,0,$E2397*$I2397*(SUMPRODUCT((1-'Emission Factors'!$C$37)^ROW(INDIRECT("1:" &amp; 'Emission Factors'!$C$45-1)))+1))</f>
        <v>0</v>
      </c>
      <c r="R2397" s="176">
        <f ca="1">IFERROR((($O2397+$Q2397)*'Emission Factors'!$C$10)+($P2397*'Emission Factors'!$C$17),"")</f>
        <v>0</v>
      </c>
      <c r="S2397" s="146" t="str">
        <f t="shared" ca="1" si="150"/>
        <v>N/A</v>
      </c>
      <c r="T2397" s="98">
        <f ca="1">IFERROR((($O2397+$Q2397)*'Emission Factors'!$C$11)+($P2397*'Emission Factors'!$C$18),"")</f>
        <v>0</v>
      </c>
      <c r="U2397" s="98">
        <f ca="1">IFERROR((($O2397+$Q2397)*'Emission Factors'!$C$12)+($P2397*'Emission Factors'!$C$19),"")</f>
        <v>0</v>
      </c>
      <c r="V2397" s="98">
        <f ca="1">IFERROR((($O2397+$Q2397)*'Emission Factors'!$C$13)+($P2397*'Emission Factors'!$C$20),"")</f>
        <v>0</v>
      </c>
      <c r="W2397" s="147">
        <f ca="1">IFERROR(IF(N2397="Residential",($O2397+Q2397)*'Emission Factors'!$C$14+(P2397*'Emission Factors'!$C$21),($O2397+Q2397)*'Emission Factors'!$C$15+(P2397*'Emission Factors'!$C$22)),"")</f>
        <v>0</v>
      </c>
      <c r="X2397" s="97">
        <f t="shared" si="151"/>
        <v>0</v>
      </c>
    </row>
    <row r="2398" spans="2:24" x14ac:dyDescent="0.3">
      <c r="B2398" s="94"/>
      <c r="C2398" s="95"/>
      <c r="D2398" s="95"/>
      <c r="E2398" s="95"/>
      <c r="F2398" s="144"/>
      <c r="G2398" s="94"/>
      <c r="H2398" s="145"/>
      <c r="I2398" s="96"/>
      <c r="J2398" s="96"/>
      <c r="K2398" s="96"/>
      <c r="L2398" s="96"/>
      <c r="M2398" s="96"/>
      <c r="N2398" s="96"/>
      <c r="O2398" s="97">
        <f t="shared" si="148"/>
        <v>0</v>
      </c>
      <c r="P2398" s="97">
        <f t="shared" si="149"/>
        <v>0</v>
      </c>
      <c r="Q2398" s="97" cm="1">
        <f t="array" aca="1" ref="Q2398" ca="1">IF(I2398=0,0,$E2398*$I2398*(SUMPRODUCT((1-'Emission Factors'!$C$37)^ROW(INDIRECT("1:" &amp; 'Emission Factors'!$C$45-1)))+1))</f>
        <v>0</v>
      </c>
      <c r="R2398" s="176">
        <f ca="1">IFERROR((($O2398+$Q2398)*'Emission Factors'!$C$10)+($P2398*'Emission Factors'!$C$17),"")</f>
        <v>0</v>
      </c>
      <c r="S2398" s="146" t="str">
        <f t="shared" ca="1" si="150"/>
        <v>N/A</v>
      </c>
      <c r="T2398" s="98">
        <f ca="1">IFERROR((($O2398+$Q2398)*'Emission Factors'!$C$11)+($P2398*'Emission Factors'!$C$18),"")</f>
        <v>0</v>
      </c>
      <c r="U2398" s="98">
        <f ca="1">IFERROR((($O2398+$Q2398)*'Emission Factors'!$C$12)+($P2398*'Emission Factors'!$C$19),"")</f>
        <v>0</v>
      </c>
      <c r="V2398" s="98">
        <f ca="1">IFERROR((($O2398+$Q2398)*'Emission Factors'!$C$13)+($P2398*'Emission Factors'!$C$20),"")</f>
        <v>0</v>
      </c>
      <c r="W2398" s="147">
        <f ca="1">IFERROR(IF(N2398="Residential",($O2398+Q2398)*'Emission Factors'!$C$14+(P2398*'Emission Factors'!$C$21),($O2398+Q2398)*'Emission Factors'!$C$15+(P2398*'Emission Factors'!$C$22)),"")</f>
        <v>0</v>
      </c>
      <c r="X2398" s="97">
        <f t="shared" si="151"/>
        <v>0</v>
      </c>
    </row>
    <row r="2399" spans="2:24" x14ac:dyDescent="0.3">
      <c r="B2399" s="94"/>
      <c r="C2399" s="95"/>
      <c r="D2399" s="95"/>
      <c r="E2399" s="95"/>
      <c r="F2399" s="144"/>
      <c r="G2399" s="94"/>
      <c r="H2399" s="145"/>
      <c r="I2399" s="96"/>
      <c r="J2399" s="96"/>
      <c r="K2399" s="96"/>
      <c r="L2399" s="96"/>
      <c r="M2399" s="96"/>
      <c r="N2399" s="96"/>
      <c r="O2399" s="97">
        <f t="shared" si="148"/>
        <v>0</v>
      </c>
      <c r="P2399" s="97">
        <f t="shared" si="149"/>
        <v>0</v>
      </c>
      <c r="Q2399" s="97" cm="1">
        <f t="array" aca="1" ref="Q2399" ca="1">IF(I2399=0,0,$E2399*$I2399*(SUMPRODUCT((1-'Emission Factors'!$C$37)^ROW(INDIRECT("1:" &amp; 'Emission Factors'!$C$45-1)))+1))</f>
        <v>0</v>
      </c>
      <c r="R2399" s="176">
        <f ca="1">IFERROR((($O2399+$Q2399)*'Emission Factors'!$C$10)+($P2399*'Emission Factors'!$C$17),"")</f>
        <v>0</v>
      </c>
      <c r="S2399" s="146" t="str">
        <f t="shared" ca="1" si="150"/>
        <v>N/A</v>
      </c>
      <c r="T2399" s="98">
        <f ca="1">IFERROR((($O2399+$Q2399)*'Emission Factors'!$C$11)+($P2399*'Emission Factors'!$C$18),"")</f>
        <v>0</v>
      </c>
      <c r="U2399" s="98">
        <f ca="1">IFERROR((($O2399+$Q2399)*'Emission Factors'!$C$12)+($P2399*'Emission Factors'!$C$19),"")</f>
        <v>0</v>
      </c>
      <c r="V2399" s="98">
        <f ca="1">IFERROR((($O2399+$Q2399)*'Emission Factors'!$C$13)+($P2399*'Emission Factors'!$C$20),"")</f>
        <v>0</v>
      </c>
      <c r="W2399" s="147">
        <f ca="1">IFERROR(IF(N2399="Residential",($O2399+Q2399)*'Emission Factors'!$C$14+(P2399*'Emission Factors'!$C$21),($O2399+Q2399)*'Emission Factors'!$C$15+(P2399*'Emission Factors'!$C$22)),"")</f>
        <v>0</v>
      </c>
      <c r="X2399" s="97">
        <f t="shared" si="151"/>
        <v>0</v>
      </c>
    </row>
    <row r="2400" spans="2:24" x14ac:dyDescent="0.3">
      <c r="B2400" s="94"/>
      <c r="C2400" s="95"/>
      <c r="D2400" s="95"/>
      <c r="E2400" s="95"/>
      <c r="F2400" s="144"/>
      <c r="G2400" s="94"/>
      <c r="H2400" s="145"/>
      <c r="I2400" s="96"/>
      <c r="J2400" s="96"/>
      <c r="K2400" s="96"/>
      <c r="L2400" s="96"/>
      <c r="M2400" s="96"/>
      <c r="N2400" s="96"/>
      <c r="O2400" s="97">
        <f t="shared" si="148"/>
        <v>0</v>
      </c>
      <c r="P2400" s="97">
        <f t="shared" si="149"/>
        <v>0</v>
      </c>
      <c r="Q2400" s="97" cm="1">
        <f t="array" aca="1" ref="Q2400" ca="1">IF(I2400=0,0,$E2400*$I2400*(SUMPRODUCT((1-'Emission Factors'!$C$37)^ROW(INDIRECT("1:" &amp; 'Emission Factors'!$C$45-1)))+1))</f>
        <v>0</v>
      </c>
      <c r="R2400" s="176">
        <f ca="1">IFERROR((($O2400+$Q2400)*'Emission Factors'!$C$10)+($P2400*'Emission Factors'!$C$17),"")</f>
        <v>0</v>
      </c>
      <c r="S2400" s="146" t="str">
        <f t="shared" ca="1" si="150"/>
        <v>N/A</v>
      </c>
      <c r="T2400" s="98">
        <f ca="1">IFERROR((($O2400+$Q2400)*'Emission Factors'!$C$11)+($P2400*'Emission Factors'!$C$18),"")</f>
        <v>0</v>
      </c>
      <c r="U2400" s="98">
        <f ca="1">IFERROR((($O2400+$Q2400)*'Emission Factors'!$C$12)+($P2400*'Emission Factors'!$C$19),"")</f>
        <v>0</v>
      </c>
      <c r="V2400" s="98">
        <f ca="1">IFERROR((($O2400+$Q2400)*'Emission Factors'!$C$13)+($P2400*'Emission Factors'!$C$20),"")</f>
        <v>0</v>
      </c>
      <c r="W2400" s="147">
        <f ca="1">IFERROR(IF(N2400="Residential",($O2400+Q2400)*'Emission Factors'!$C$14+(P2400*'Emission Factors'!$C$21),($O2400+Q2400)*'Emission Factors'!$C$15+(P2400*'Emission Factors'!$C$22)),"")</f>
        <v>0</v>
      </c>
      <c r="X2400" s="97">
        <f t="shared" si="151"/>
        <v>0</v>
      </c>
    </row>
    <row r="2401" spans="2:24" x14ac:dyDescent="0.3">
      <c r="B2401" s="94"/>
      <c r="C2401" s="95"/>
      <c r="D2401" s="95"/>
      <c r="E2401" s="95"/>
      <c r="F2401" s="144"/>
      <c r="G2401" s="94"/>
      <c r="H2401" s="145"/>
      <c r="I2401" s="96"/>
      <c r="J2401" s="96"/>
      <c r="K2401" s="96"/>
      <c r="L2401" s="96"/>
      <c r="M2401" s="96"/>
      <c r="N2401" s="96"/>
      <c r="O2401" s="97">
        <f t="shared" si="148"/>
        <v>0</v>
      </c>
      <c r="P2401" s="97">
        <f t="shared" si="149"/>
        <v>0</v>
      </c>
      <c r="Q2401" s="97" cm="1">
        <f t="array" aca="1" ref="Q2401" ca="1">IF(I2401=0,0,$E2401*$I2401*(SUMPRODUCT((1-'Emission Factors'!$C$37)^ROW(INDIRECT("1:" &amp; 'Emission Factors'!$C$45-1)))+1))</f>
        <v>0</v>
      </c>
      <c r="R2401" s="176">
        <f ca="1">IFERROR((($O2401+$Q2401)*'Emission Factors'!$C$10)+($P2401*'Emission Factors'!$C$17),"")</f>
        <v>0</v>
      </c>
      <c r="S2401" s="146" t="str">
        <f t="shared" ca="1" si="150"/>
        <v>N/A</v>
      </c>
      <c r="T2401" s="98">
        <f ca="1">IFERROR((($O2401+$Q2401)*'Emission Factors'!$C$11)+($P2401*'Emission Factors'!$C$18),"")</f>
        <v>0</v>
      </c>
      <c r="U2401" s="98">
        <f ca="1">IFERROR((($O2401+$Q2401)*'Emission Factors'!$C$12)+($P2401*'Emission Factors'!$C$19),"")</f>
        <v>0</v>
      </c>
      <c r="V2401" s="98">
        <f ca="1">IFERROR((($O2401+$Q2401)*'Emission Factors'!$C$13)+($P2401*'Emission Factors'!$C$20),"")</f>
        <v>0</v>
      </c>
      <c r="W2401" s="147">
        <f ca="1">IFERROR(IF(N2401="Residential",($O2401+Q2401)*'Emission Factors'!$C$14+(P2401*'Emission Factors'!$C$21),($O2401+Q2401)*'Emission Factors'!$C$15+(P2401*'Emission Factors'!$C$22)),"")</f>
        <v>0</v>
      </c>
      <c r="X2401" s="97">
        <f t="shared" si="151"/>
        <v>0</v>
      </c>
    </row>
    <row r="2402" spans="2:24" x14ac:dyDescent="0.3">
      <c r="B2402" s="94"/>
      <c r="C2402" s="95"/>
      <c r="D2402" s="95"/>
      <c r="E2402" s="95"/>
      <c r="F2402" s="144"/>
      <c r="G2402" s="94"/>
      <c r="H2402" s="145"/>
      <c r="I2402" s="96"/>
      <c r="J2402" s="96"/>
      <c r="K2402" s="96"/>
      <c r="L2402" s="96"/>
      <c r="M2402" s="96"/>
      <c r="N2402" s="96"/>
      <c r="O2402" s="97">
        <f t="shared" si="148"/>
        <v>0</v>
      </c>
      <c r="P2402" s="97">
        <f t="shared" si="149"/>
        <v>0</v>
      </c>
      <c r="Q2402" s="97" cm="1">
        <f t="array" aca="1" ref="Q2402" ca="1">IF(I2402=0,0,$E2402*$I2402*(SUMPRODUCT((1-'Emission Factors'!$C$37)^ROW(INDIRECT("1:" &amp; 'Emission Factors'!$C$45-1)))+1))</f>
        <v>0</v>
      </c>
      <c r="R2402" s="176">
        <f ca="1">IFERROR((($O2402+$Q2402)*'Emission Factors'!$C$10)+($P2402*'Emission Factors'!$C$17),"")</f>
        <v>0</v>
      </c>
      <c r="S2402" s="146" t="str">
        <f t="shared" ca="1" si="150"/>
        <v>N/A</v>
      </c>
      <c r="T2402" s="98">
        <f ca="1">IFERROR((($O2402+$Q2402)*'Emission Factors'!$C$11)+($P2402*'Emission Factors'!$C$18),"")</f>
        <v>0</v>
      </c>
      <c r="U2402" s="98">
        <f ca="1">IFERROR((($O2402+$Q2402)*'Emission Factors'!$C$12)+($P2402*'Emission Factors'!$C$19),"")</f>
        <v>0</v>
      </c>
      <c r="V2402" s="98">
        <f ca="1">IFERROR((($O2402+$Q2402)*'Emission Factors'!$C$13)+($P2402*'Emission Factors'!$C$20),"")</f>
        <v>0</v>
      </c>
      <c r="W2402" s="147">
        <f ca="1">IFERROR(IF(N2402="Residential",($O2402+Q2402)*'Emission Factors'!$C$14+(P2402*'Emission Factors'!$C$21),($O2402+Q2402)*'Emission Factors'!$C$15+(P2402*'Emission Factors'!$C$22)),"")</f>
        <v>0</v>
      </c>
      <c r="X2402" s="97">
        <f t="shared" si="151"/>
        <v>0</v>
      </c>
    </row>
    <row r="2403" spans="2:24" x14ac:dyDescent="0.3">
      <c r="B2403" s="94"/>
      <c r="C2403" s="95"/>
      <c r="D2403" s="95"/>
      <c r="E2403" s="95"/>
      <c r="F2403" s="144"/>
      <c r="G2403" s="94"/>
      <c r="H2403" s="145"/>
      <c r="I2403" s="96"/>
      <c r="J2403" s="96"/>
      <c r="K2403" s="96"/>
      <c r="L2403" s="96"/>
      <c r="M2403" s="96"/>
      <c r="N2403" s="96"/>
      <c r="O2403" s="97">
        <f t="shared" si="148"/>
        <v>0</v>
      </c>
      <c r="P2403" s="97">
        <f t="shared" si="149"/>
        <v>0</v>
      </c>
      <c r="Q2403" s="97" cm="1">
        <f t="array" aca="1" ref="Q2403" ca="1">IF(I2403=0,0,$E2403*$I2403*(SUMPRODUCT((1-'Emission Factors'!$C$37)^ROW(INDIRECT("1:" &amp; 'Emission Factors'!$C$45-1)))+1))</f>
        <v>0</v>
      </c>
      <c r="R2403" s="176">
        <f ca="1">IFERROR((($O2403+$Q2403)*'Emission Factors'!$C$10)+($P2403*'Emission Factors'!$C$17),"")</f>
        <v>0</v>
      </c>
      <c r="S2403" s="146" t="str">
        <f t="shared" ca="1" si="150"/>
        <v>N/A</v>
      </c>
      <c r="T2403" s="98">
        <f ca="1">IFERROR((($O2403+$Q2403)*'Emission Factors'!$C$11)+($P2403*'Emission Factors'!$C$18),"")</f>
        <v>0</v>
      </c>
      <c r="U2403" s="98">
        <f ca="1">IFERROR((($O2403+$Q2403)*'Emission Factors'!$C$12)+($P2403*'Emission Factors'!$C$19),"")</f>
        <v>0</v>
      </c>
      <c r="V2403" s="98">
        <f ca="1">IFERROR((($O2403+$Q2403)*'Emission Factors'!$C$13)+($P2403*'Emission Factors'!$C$20),"")</f>
        <v>0</v>
      </c>
      <c r="W2403" s="147">
        <f ca="1">IFERROR(IF(N2403="Residential",($O2403+Q2403)*'Emission Factors'!$C$14+(P2403*'Emission Factors'!$C$21),($O2403+Q2403)*'Emission Factors'!$C$15+(P2403*'Emission Factors'!$C$22)),"")</f>
        <v>0</v>
      </c>
      <c r="X2403" s="97">
        <f t="shared" si="151"/>
        <v>0</v>
      </c>
    </row>
    <row r="2404" spans="2:24" x14ac:dyDescent="0.3">
      <c r="B2404" s="94"/>
      <c r="C2404" s="95"/>
      <c r="D2404" s="95"/>
      <c r="E2404" s="95"/>
      <c r="F2404" s="144"/>
      <c r="G2404" s="94"/>
      <c r="H2404" s="145"/>
      <c r="I2404" s="96"/>
      <c r="J2404" s="96"/>
      <c r="K2404" s="96"/>
      <c r="L2404" s="96"/>
      <c r="M2404" s="96"/>
      <c r="N2404" s="96"/>
      <c r="O2404" s="97">
        <f t="shared" si="148"/>
        <v>0</v>
      </c>
      <c r="P2404" s="97">
        <f t="shared" si="149"/>
        <v>0</v>
      </c>
      <c r="Q2404" s="97" cm="1">
        <f t="array" aca="1" ref="Q2404" ca="1">IF(I2404=0,0,$E2404*$I2404*(SUMPRODUCT((1-'Emission Factors'!$C$37)^ROW(INDIRECT("1:" &amp; 'Emission Factors'!$C$45-1)))+1))</f>
        <v>0</v>
      </c>
      <c r="R2404" s="176">
        <f ca="1">IFERROR((($O2404+$Q2404)*'Emission Factors'!$C$10)+($P2404*'Emission Factors'!$C$17),"")</f>
        <v>0</v>
      </c>
      <c r="S2404" s="146" t="str">
        <f t="shared" ca="1" si="150"/>
        <v>N/A</v>
      </c>
      <c r="T2404" s="98">
        <f ca="1">IFERROR((($O2404+$Q2404)*'Emission Factors'!$C$11)+($P2404*'Emission Factors'!$C$18),"")</f>
        <v>0</v>
      </c>
      <c r="U2404" s="98">
        <f ca="1">IFERROR((($O2404+$Q2404)*'Emission Factors'!$C$12)+($P2404*'Emission Factors'!$C$19),"")</f>
        <v>0</v>
      </c>
      <c r="V2404" s="98">
        <f ca="1">IFERROR((($O2404+$Q2404)*'Emission Factors'!$C$13)+($P2404*'Emission Factors'!$C$20),"")</f>
        <v>0</v>
      </c>
      <c r="W2404" s="147">
        <f ca="1">IFERROR(IF(N2404="Residential",($O2404+Q2404)*'Emission Factors'!$C$14+(P2404*'Emission Factors'!$C$21),($O2404+Q2404)*'Emission Factors'!$C$15+(P2404*'Emission Factors'!$C$22)),"")</f>
        <v>0</v>
      </c>
      <c r="X2404" s="97">
        <f t="shared" si="151"/>
        <v>0</v>
      </c>
    </row>
    <row r="2405" spans="2:24" x14ac:dyDescent="0.3">
      <c r="B2405" s="94"/>
      <c r="C2405" s="95"/>
      <c r="D2405" s="95"/>
      <c r="E2405" s="95"/>
      <c r="F2405" s="144"/>
      <c r="G2405" s="94"/>
      <c r="H2405" s="145"/>
      <c r="I2405" s="96"/>
      <c r="J2405" s="96"/>
      <c r="K2405" s="96"/>
      <c r="L2405" s="96"/>
      <c r="M2405" s="96"/>
      <c r="N2405" s="96"/>
      <c r="O2405" s="97">
        <f t="shared" si="148"/>
        <v>0</v>
      </c>
      <c r="P2405" s="97">
        <f t="shared" si="149"/>
        <v>0</v>
      </c>
      <c r="Q2405" s="97" cm="1">
        <f t="array" aca="1" ref="Q2405" ca="1">IF(I2405=0,0,$E2405*$I2405*(SUMPRODUCT((1-'Emission Factors'!$C$37)^ROW(INDIRECT("1:" &amp; 'Emission Factors'!$C$45-1)))+1))</f>
        <v>0</v>
      </c>
      <c r="R2405" s="176">
        <f ca="1">IFERROR((($O2405+$Q2405)*'Emission Factors'!$C$10)+($P2405*'Emission Factors'!$C$17),"")</f>
        <v>0</v>
      </c>
      <c r="S2405" s="146" t="str">
        <f t="shared" ca="1" si="150"/>
        <v>N/A</v>
      </c>
      <c r="T2405" s="98">
        <f ca="1">IFERROR((($O2405+$Q2405)*'Emission Factors'!$C$11)+($P2405*'Emission Factors'!$C$18),"")</f>
        <v>0</v>
      </c>
      <c r="U2405" s="98">
        <f ca="1">IFERROR((($O2405+$Q2405)*'Emission Factors'!$C$12)+($P2405*'Emission Factors'!$C$19),"")</f>
        <v>0</v>
      </c>
      <c r="V2405" s="98">
        <f ca="1">IFERROR((($O2405+$Q2405)*'Emission Factors'!$C$13)+($P2405*'Emission Factors'!$C$20),"")</f>
        <v>0</v>
      </c>
      <c r="W2405" s="147">
        <f ca="1">IFERROR(IF(N2405="Residential",($O2405+Q2405)*'Emission Factors'!$C$14+(P2405*'Emission Factors'!$C$21),($O2405+Q2405)*'Emission Factors'!$C$15+(P2405*'Emission Factors'!$C$22)),"")</f>
        <v>0</v>
      </c>
      <c r="X2405" s="97">
        <f t="shared" si="151"/>
        <v>0</v>
      </c>
    </row>
    <row r="2406" spans="2:24" x14ac:dyDescent="0.3">
      <c r="B2406" s="94"/>
      <c r="C2406" s="95"/>
      <c r="D2406" s="95"/>
      <c r="E2406" s="95"/>
      <c r="F2406" s="144"/>
      <c r="G2406" s="94"/>
      <c r="H2406" s="145"/>
      <c r="I2406" s="96"/>
      <c r="J2406" s="96"/>
      <c r="K2406" s="96"/>
      <c r="L2406" s="96"/>
      <c r="M2406" s="96"/>
      <c r="N2406" s="96"/>
      <c r="O2406" s="97">
        <f t="shared" si="148"/>
        <v>0</v>
      </c>
      <c r="P2406" s="97">
        <f t="shared" si="149"/>
        <v>0</v>
      </c>
      <c r="Q2406" s="97" cm="1">
        <f t="array" aca="1" ref="Q2406" ca="1">IF(I2406=0,0,$E2406*$I2406*(SUMPRODUCT((1-'Emission Factors'!$C$37)^ROW(INDIRECT("1:" &amp; 'Emission Factors'!$C$45-1)))+1))</f>
        <v>0</v>
      </c>
      <c r="R2406" s="176">
        <f ca="1">IFERROR((($O2406+$Q2406)*'Emission Factors'!$C$10)+($P2406*'Emission Factors'!$C$17),"")</f>
        <v>0</v>
      </c>
      <c r="S2406" s="146" t="str">
        <f t="shared" ca="1" si="150"/>
        <v>N/A</v>
      </c>
      <c r="T2406" s="98">
        <f ca="1">IFERROR((($O2406+$Q2406)*'Emission Factors'!$C$11)+($P2406*'Emission Factors'!$C$18),"")</f>
        <v>0</v>
      </c>
      <c r="U2406" s="98">
        <f ca="1">IFERROR((($O2406+$Q2406)*'Emission Factors'!$C$12)+($P2406*'Emission Factors'!$C$19),"")</f>
        <v>0</v>
      </c>
      <c r="V2406" s="98">
        <f ca="1">IFERROR((($O2406+$Q2406)*'Emission Factors'!$C$13)+($P2406*'Emission Factors'!$C$20),"")</f>
        <v>0</v>
      </c>
      <c r="W2406" s="147">
        <f ca="1">IFERROR(IF(N2406="Residential",($O2406+Q2406)*'Emission Factors'!$C$14+(P2406*'Emission Factors'!$C$21),($O2406+Q2406)*'Emission Factors'!$C$15+(P2406*'Emission Factors'!$C$22)),"")</f>
        <v>0</v>
      </c>
      <c r="X2406" s="97">
        <f t="shared" si="151"/>
        <v>0</v>
      </c>
    </row>
    <row r="2407" spans="2:24" x14ac:dyDescent="0.3">
      <c r="B2407" s="94"/>
      <c r="C2407" s="95"/>
      <c r="D2407" s="95"/>
      <c r="E2407" s="95"/>
      <c r="F2407" s="144"/>
      <c r="G2407" s="94"/>
      <c r="H2407" s="145"/>
      <c r="I2407" s="96"/>
      <c r="J2407" s="96"/>
      <c r="K2407" s="96"/>
      <c r="L2407" s="96"/>
      <c r="M2407" s="96"/>
      <c r="N2407" s="96"/>
      <c r="O2407" s="97">
        <f t="shared" si="148"/>
        <v>0</v>
      </c>
      <c r="P2407" s="97">
        <f t="shared" si="149"/>
        <v>0</v>
      </c>
      <c r="Q2407" s="97" cm="1">
        <f t="array" aca="1" ref="Q2407" ca="1">IF(I2407=0,0,$E2407*$I2407*(SUMPRODUCT((1-'Emission Factors'!$C$37)^ROW(INDIRECT("1:" &amp; 'Emission Factors'!$C$45-1)))+1))</f>
        <v>0</v>
      </c>
      <c r="R2407" s="176">
        <f ca="1">IFERROR((($O2407+$Q2407)*'Emission Factors'!$C$10)+($P2407*'Emission Factors'!$C$17),"")</f>
        <v>0</v>
      </c>
      <c r="S2407" s="146" t="str">
        <f t="shared" ca="1" si="150"/>
        <v>N/A</v>
      </c>
      <c r="T2407" s="98">
        <f ca="1">IFERROR((($O2407+$Q2407)*'Emission Factors'!$C$11)+($P2407*'Emission Factors'!$C$18),"")</f>
        <v>0</v>
      </c>
      <c r="U2407" s="98">
        <f ca="1">IFERROR((($O2407+$Q2407)*'Emission Factors'!$C$12)+($P2407*'Emission Factors'!$C$19),"")</f>
        <v>0</v>
      </c>
      <c r="V2407" s="98">
        <f ca="1">IFERROR((($O2407+$Q2407)*'Emission Factors'!$C$13)+($P2407*'Emission Factors'!$C$20),"")</f>
        <v>0</v>
      </c>
      <c r="W2407" s="147">
        <f ca="1">IFERROR(IF(N2407="Residential",($O2407+Q2407)*'Emission Factors'!$C$14+(P2407*'Emission Factors'!$C$21),($O2407+Q2407)*'Emission Factors'!$C$15+(P2407*'Emission Factors'!$C$22)),"")</f>
        <v>0</v>
      </c>
      <c r="X2407" s="97">
        <f t="shared" si="151"/>
        <v>0</v>
      </c>
    </row>
    <row r="2408" spans="2:24" x14ac:dyDescent="0.3">
      <c r="B2408" s="94"/>
      <c r="C2408" s="95"/>
      <c r="D2408" s="95"/>
      <c r="E2408" s="95"/>
      <c r="F2408" s="144"/>
      <c r="G2408" s="94"/>
      <c r="H2408" s="145"/>
      <c r="I2408" s="96"/>
      <c r="J2408" s="96"/>
      <c r="K2408" s="96"/>
      <c r="L2408" s="96"/>
      <c r="M2408" s="96"/>
      <c r="N2408" s="96"/>
      <c r="O2408" s="97">
        <f t="shared" si="148"/>
        <v>0</v>
      </c>
      <c r="P2408" s="97">
        <f t="shared" si="149"/>
        <v>0</v>
      </c>
      <c r="Q2408" s="97" cm="1">
        <f t="array" aca="1" ref="Q2408" ca="1">IF(I2408=0,0,$E2408*$I2408*(SUMPRODUCT((1-'Emission Factors'!$C$37)^ROW(INDIRECT("1:" &amp; 'Emission Factors'!$C$45-1)))+1))</f>
        <v>0</v>
      </c>
      <c r="R2408" s="176">
        <f ca="1">IFERROR((($O2408+$Q2408)*'Emission Factors'!$C$10)+($P2408*'Emission Factors'!$C$17),"")</f>
        <v>0</v>
      </c>
      <c r="S2408" s="146" t="str">
        <f t="shared" ca="1" si="150"/>
        <v>N/A</v>
      </c>
      <c r="T2408" s="98">
        <f ca="1">IFERROR((($O2408+$Q2408)*'Emission Factors'!$C$11)+($P2408*'Emission Factors'!$C$18),"")</f>
        <v>0</v>
      </c>
      <c r="U2408" s="98">
        <f ca="1">IFERROR((($O2408+$Q2408)*'Emission Factors'!$C$12)+($P2408*'Emission Factors'!$C$19),"")</f>
        <v>0</v>
      </c>
      <c r="V2408" s="98">
        <f ca="1">IFERROR((($O2408+$Q2408)*'Emission Factors'!$C$13)+($P2408*'Emission Factors'!$C$20),"")</f>
        <v>0</v>
      </c>
      <c r="W2408" s="147">
        <f ca="1">IFERROR(IF(N2408="Residential",($O2408+Q2408)*'Emission Factors'!$C$14+(P2408*'Emission Factors'!$C$21),($O2408+Q2408)*'Emission Factors'!$C$15+(P2408*'Emission Factors'!$C$22)),"")</f>
        <v>0</v>
      </c>
      <c r="X2408" s="97">
        <f t="shared" si="151"/>
        <v>0</v>
      </c>
    </row>
    <row r="2409" spans="2:24" x14ac:dyDescent="0.3">
      <c r="B2409" s="94"/>
      <c r="C2409" s="95"/>
      <c r="D2409" s="95"/>
      <c r="E2409" s="95"/>
      <c r="F2409" s="144"/>
      <c r="G2409" s="94"/>
      <c r="H2409" s="145"/>
      <c r="I2409" s="96"/>
      <c r="J2409" s="96"/>
      <c r="K2409" s="96"/>
      <c r="L2409" s="96"/>
      <c r="M2409" s="96"/>
      <c r="N2409" s="96"/>
      <c r="O2409" s="97">
        <f t="shared" si="148"/>
        <v>0</v>
      </c>
      <c r="P2409" s="97">
        <f t="shared" si="149"/>
        <v>0</v>
      </c>
      <c r="Q2409" s="97" cm="1">
        <f t="array" aca="1" ref="Q2409" ca="1">IF(I2409=0,0,$E2409*$I2409*(SUMPRODUCT((1-'Emission Factors'!$C$37)^ROW(INDIRECT("1:" &amp; 'Emission Factors'!$C$45-1)))+1))</f>
        <v>0</v>
      </c>
      <c r="R2409" s="176">
        <f ca="1">IFERROR((($O2409+$Q2409)*'Emission Factors'!$C$10)+($P2409*'Emission Factors'!$C$17),"")</f>
        <v>0</v>
      </c>
      <c r="S2409" s="146" t="str">
        <f t="shared" ca="1" si="150"/>
        <v>N/A</v>
      </c>
      <c r="T2409" s="98">
        <f ca="1">IFERROR((($O2409+$Q2409)*'Emission Factors'!$C$11)+($P2409*'Emission Factors'!$C$18),"")</f>
        <v>0</v>
      </c>
      <c r="U2409" s="98">
        <f ca="1">IFERROR((($O2409+$Q2409)*'Emission Factors'!$C$12)+($P2409*'Emission Factors'!$C$19),"")</f>
        <v>0</v>
      </c>
      <c r="V2409" s="98">
        <f ca="1">IFERROR((($O2409+$Q2409)*'Emission Factors'!$C$13)+($P2409*'Emission Factors'!$C$20),"")</f>
        <v>0</v>
      </c>
      <c r="W2409" s="147">
        <f ca="1">IFERROR(IF(N2409="Residential",($O2409+Q2409)*'Emission Factors'!$C$14+(P2409*'Emission Factors'!$C$21),($O2409+Q2409)*'Emission Factors'!$C$15+(P2409*'Emission Factors'!$C$22)),"")</f>
        <v>0</v>
      </c>
      <c r="X2409" s="97">
        <f t="shared" si="151"/>
        <v>0</v>
      </c>
    </row>
    <row r="2410" spans="2:24" x14ac:dyDescent="0.3">
      <c r="B2410" s="94"/>
      <c r="C2410" s="95"/>
      <c r="D2410" s="95"/>
      <c r="E2410" s="95"/>
      <c r="F2410" s="144"/>
      <c r="G2410" s="94"/>
      <c r="H2410" s="145"/>
      <c r="I2410" s="96"/>
      <c r="J2410" s="96"/>
      <c r="K2410" s="96"/>
      <c r="L2410" s="96"/>
      <c r="M2410" s="96"/>
      <c r="N2410" s="96"/>
      <c r="O2410" s="97">
        <f t="shared" si="148"/>
        <v>0</v>
      </c>
      <c r="P2410" s="97">
        <f t="shared" si="149"/>
        <v>0</v>
      </c>
      <c r="Q2410" s="97" cm="1">
        <f t="array" aca="1" ref="Q2410" ca="1">IF(I2410=0,0,$E2410*$I2410*(SUMPRODUCT((1-'Emission Factors'!$C$37)^ROW(INDIRECT("1:" &amp; 'Emission Factors'!$C$45-1)))+1))</f>
        <v>0</v>
      </c>
      <c r="R2410" s="176">
        <f ca="1">IFERROR((($O2410+$Q2410)*'Emission Factors'!$C$10)+($P2410*'Emission Factors'!$C$17),"")</f>
        <v>0</v>
      </c>
      <c r="S2410" s="146" t="str">
        <f t="shared" ca="1" si="150"/>
        <v>N/A</v>
      </c>
      <c r="T2410" s="98">
        <f ca="1">IFERROR((($O2410+$Q2410)*'Emission Factors'!$C$11)+($P2410*'Emission Factors'!$C$18),"")</f>
        <v>0</v>
      </c>
      <c r="U2410" s="98">
        <f ca="1">IFERROR((($O2410+$Q2410)*'Emission Factors'!$C$12)+($P2410*'Emission Factors'!$C$19),"")</f>
        <v>0</v>
      </c>
      <c r="V2410" s="98">
        <f ca="1">IFERROR((($O2410+$Q2410)*'Emission Factors'!$C$13)+($P2410*'Emission Factors'!$C$20),"")</f>
        <v>0</v>
      </c>
      <c r="W2410" s="147">
        <f ca="1">IFERROR(IF(N2410="Residential",($O2410+Q2410)*'Emission Factors'!$C$14+(P2410*'Emission Factors'!$C$21),($O2410+Q2410)*'Emission Factors'!$C$15+(P2410*'Emission Factors'!$C$22)),"")</f>
        <v>0</v>
      </c>
      <c r="X2410" s="97">
        <f t="shared" si="151"/>
        <v>0</v>
      </c>
    </row>
    <row r="2411" spans="2:24" x14ac:dyDescent="0.3">
      <c r="B2411" s="94"/>
      <c r="C2411" s="95"/>
      <c r="D2411" s="95"/>
      <c r="E2411" s="95"/>
      <c r="F2411" s="144"/>
      <c r="G2411" s="94"/>
      <c r="H2411" s="145"/>
      <c r="I2411" s="96"/>
      <c r="J2411" s="96"/>
      <c r="K2411" s="96"/>
      <c r="L2411" s="96"/>
      <c r="M2411" s="96"/>
      <c r="N2411" s="96"/>
      <c r="O2411" s="97">
        <f t="shared" si="148"/>
        <v>0</v>
      </c>
      <c r="P2411" s="97">
        <f t="shared" si="149"/>
        <v>0</v>
      </c>
      <c r="Q2411" s="97" cm="1">
        <f t="array" aca="1" ref="Q2411" ca="1">IF(I2411=0,0,$E2411*$I2411*(SUMPRODUCT((1-'Emission Factors'!$C$37)^ROW(INDIRECT("1:" &amp; 'Emission Factors'!$C$45-1)))+1))</f>
        <v>0</v>
      </c>
      <c r="R2411" s="176">
        <f ca="1">IFERROR((($O2411+$Q2411)*'Emission Factors'!$C$10)+($P2411*'Emission Factors'!$C$17),"")</f>
        <v>0</v>
      </c>
      <c r="S2411" s="146" t="str">
        <f t="shared" ca="1" si="150"/>
        <v>N/A</v>
      </c>
      <c r="T2411" s="98">
        <f ca="1">IFERROR((($O2411+$Q2411)*'Emission Factors'!$C$11)+($P2411*'Emission Factors'!$C$18),"")</f>
        <v>0</v>
      </c>
      <c r="U2411" s="98">
        <f ca="1">IFERROR((($O2411+$Q2411)*'Emission Factors'!$C$12)+($P2411*'Emission Factors'!$C$19),"")</f>
        <v>0</v>
      </c>
      <c r="V2411" s="98">
        <f ca="1">IFERROR((($O2411+$Q2411)*'Emission Factors'!$C$13)+($P2411*'Emission Factors'!$C$20),"")</f>
        <v>0</v>
      </c>
      <c r="W2411" s="147">
        <f ca="1">IFERROR(IF(N2411="Residential",($O2411+Q2411)*'Emission Factors'!$C$14+(P2411*'Emission Factors'!$C$21),($O2411+Q2411)*'Emission Factors'!$C$15+(P2411*'Emission Factors'!$C$22)),"")</f>
        <v>0</v>
      </c>
      <c r="X2411" s="97">
        <f t="shared" si="151"/>
        <v>0</v>
      </c>
    </row>
    <row r="2412" spans="2:24" x14ac:dyDescent="0.3">
      <c r="B2412" s="94"/>
      <c r="C2412" s="95"/>
      <c r="D2412" s="95"/>
      <c r="E2412" s="95"/>
      <c r="F2412" s="144"/>
      <c r="G2412" s="94"/>
      <c r="H2412" s="145"/>
      <c r="I2412" s="96"/>
      <c r="J2412" s="96"/>
      <c r="K2412" s="96"/>
      <c r="L2412" s="96"/>
      <c r="M2412" s="96"/>
      <c r="N2412" s="96"/>
      <c r="O2412" s="97">
        <f t="shared" si="148"/>
        <v>0</v>
      </c>
      <c r="P2412" s="97">
        <f t="shared" si="149"/>
        <v>0</v>
      </c>
      <c r="Q2412" s="97" cm="1">
        <f t="array" aca="1" ref="Q2412" ca="1">IF(I2412=0,0,$E2412*$I2412*(SUMPRODUCT((1-'Emission Factors'!$C$37)^ROW(INDIRECT("1:" &amp; 'Emission Factors'!$C$45-1)))+1))</f>
        <v>0</v>
      </c>
      <c r="R2412" s="176">
        <f ca="1">IFERROR((($O2412+$Q2412)*'Emission Factors'!$C$10)+($P2412*'Emission Factors'!$C$17),"")</f>
        <v>0</v>
      </c>
      <c r="S2412" s="146" t="str">
        <f t="shared" ca="1" si="150"/>
        <v>N/A</v>
      </c>
      <c r="T2412" s="98">
        <f ca="1">IFERROR((($O2412+$Q2412)*'Emission Factors'!$C$11)+($P2412*'Emission Factors'!$C$18),"")</f>
        <v>0</v>
      </c>
      <c r="U2412" s="98">
        <f ca="1">IFERROR((($O2412+$Q2412)*'Emission Factors'!$C$12)+($P2412*'Emission Factors'!$C$19),"")</f>
        <v>0</v>
      </c>
      <c r="V2412" s="98">
        <f ca="1">IFERROR((($O2412+$Q2412)*'Emission Factors'!$C$13)+($P2412*'Emission Factors'!$C$20),"")</f>
        <v>0</v>
      </c>
      <c r="W2412" s="147">
        <f ca="1">IFERROR(IF(N2412="Residential",($O2412+Q2412)*'Emission Factors'!$C$14+(P2412*'Emission Factors'!$C$21),($O2412+Q2412)*'Emission Factors'!$C$15+(P2412*'Emission Factors'!$C$22)),"")</f>
        <v>0</v>
      </c>
      <c r="X2412" s="97">
        <f t="shared" si="151"/>
        <v>0</v>
      </c>
    </row>
    <row r="2413" spans="2:24" x14ac:dyDescent="0.3">
      <c r="B2413" s="94"/>
      <c r="C2413" s="95"/>
      <c r="D2413" s="95"/>
      <c r="E2413" s="95"/>
      <c r="F2413" s="144"/>
      <c r="G2413" s="94"/>
      <c r="H2413" s="145"/>
      <c r="I2413" s="96"/>
      <c r="J2413" s="96"/>
      <c r="K2413" s="96"/>
      <c r="L2413" s="96"/>
      <c r="M2413" s="96"/>
      <c r="N2413" s="96"/>
      <c r="O2413" s="97">
        <f t="shared" si="148"/>
        <v>0</v>
      </c>
      <c r="P2413" s="97">
        <f t="shared" si="149"/>
        <v>0</v>
      </c>
      <c r="Q2413" s="97" cm="1">
        <f t="array" aca="1" ref="Q2413" ca="1">IF(I2413=0,0,$E2413*$I2413*(SUMPRODUCT((1-'Emission Factors'!$C$37)^ROW(INDIRECT("1:" &amp; 'Emission Factors'!$C$45-1)))+1))</f>
        <v>0</v>
      </c>
      <c r="R2413" s="176">
        <f ca="1">IFERROR((($O2413+$Q2413)*'Emission Factors'!$C$10)+($P2413*'Emission Factors'!$C$17),"")</f>
        <v>0</v>
      </c>
      <c r="S2413" s="146" t="str">
        <f t="shared" ca="1" si="150"/>
        <v>N/A</v>
      </c>
      <c r="T2413" s="98">
        <f ca="1">IFERROR((($O2413+$Q2413)*'Emission Factors'!$C$11)+($P2413*'Emission Factors'!$C$18),"")</f>
        <v>0</v>
      </c>
      <c r="U2413" s="98">
        <f ca="1">IFERROR((($O2413+$Q2413)*'Emission Factors'!$C$12)+($P2413*'Emission Factors'!$C$19),"")</f>
        <v>0</v>
      </c>
      <c r="V2413" s="98">
        <f ca="1">IFERROR((($O2413+$Q2413)*'Emission Factors'!$C$13)+($P2413*'Emission Factors'!$C$20),"")</f>
        <v>0</v>
      </c>
      <c r="W2413" s="147">
        <f ca="1">IFERROR(IF(N2413="Residential",($O2413+Q2413)*'Emission Factors'!$C$14+(P2413*'Emission Factors'!$C$21),($O2413+Q2413)*'Emission Factors'!$C$15+(P2413*'Emission Factors'!$C$22)),"")</f>
        <v>0</v>
      </c>
      <c r="X2413" s="97">
        <f t="shared" si="151"/>
        <v>0</v>
      </c>
    </row>
    <row r="2414" spans="2:24" x14ac:dyDescent="0.3">
      <c r="B2414" s="94"/>
      <c r="C2414" s="95"/>
      <c r="D2414" s="95"/>
      <c r="E2414" s="95"/>
      <c r="F2414" s="144"/>
      <c r="G2414" s="94"/>
      <c r="H2414" s="145"/>
      <c r="I2414" s="96"/>
      <c r="J2414" s="96"/>
      <c r="K2414" s="96"/>
      <c r="L2414" s="96"/>
      <c r="M2414" s="96"/>
      <c r="N2414" s="96"/>
      <c r="O2414" s="97">
        <f t="shared" si="148"/>
        <v>0</v>
      </c>
      <c r="P2414" s="97">
        <f t="shared" si="149"/>
        <v>0</v>
      </c>
      <c r="Q2414" s="97" cm="1">
        <f t="array" aca="1" ref="Q2414" ca="1">IF(I2414=0,0,$E2414*$I2414*(SUMPRODUCT((1-'Emission Factors'!$C$37)^ROW(INDIRECT("1:" &amp; 'Emission Factors'!$C$45-1)))+1))</f>
        <v>0</v>
      </c>
      <c r="R2414" s="176">
        <f ca="1">IFERROR((($O2414+$Q2414)*'Emission Factors'!$C$10)+($P2414*'Emission Factors'!$C$17),"")</f>
        <v>0</v>
      </c>
      <c r="S2414" s="146" t="str">
        <f t="shared" ca="1" si="150"/>
        <v>N/A</v>
      </c>
      <c r="T2414" s="98">
        <f ca="1">IFERROR((($O2414+$Q2414)*'Emission Factors'!$C$11)+($P2414*'Emission Factors'!$C$18),"")</f>
        <v>0</v>
      </c>
      <c r="U2414" s="98">
        <f ca="1">IFERROR((($O2414+$Q2414)*'Emission Factors'!$C$12)+($P2414*'Emission Factors'!$C$19),"")</f>
        <v>0</v>
      </c>
      <c r="V2414" s="98">
        <f ca="1">IFERROR((($O2414+$Q2414)*'Emission Factors'!$C$13)+($P2414*'Emission Factors'!$C$20),"")</f>
        <v>0</v>
      </c>
      <c r="W2414" s="147">
        <f ca="1">IFERROR(IF(N2414="Residential",($O2414+Q2414)*'Emission Factors'!$C$14+(P2414*'Emission Factors'!$C$21),($O2414+Q2414)*'Emission Factors'!$C$15+(P2414*'Emission Factors'!$C$22)),"")</f>
        <v>0</v>
      </c>
      <c r="X2414" s="97">
        <f t="shared" si="151"/>
        <v>0</v>
      </c>
    </row>
    <row r="2415" spans="2:24" x14ac:dyDescent="0.3">
      <c r="B2415" s="94"/>
      <c r="C2415" s="95"/>
      <c r="D2415" s="95"/>
      <c r="E2415" s="95"/>
      <c r="F2415" s="144"/>
      <c r="G2415" s="94"/>
      <c r="H2415" s="145"/>
      <c r="I2415" s="96"/>
      <c r="J2415" s="96"/>
      <c r="K2415" s="96"/>
      <c r="L2415" s="96"/>
      <c r="M2415" s="96"/>
      <c r="N2415" s="96"/>
      <c r="O2415" s="97">
        <f t="shared" si="148"/>
        <v>0</v>
      </c>
      <c r="P2415" s="97">
        <f t="shared" si="149"/>
        <v>0</v>
      </c>
      <c r="Q2415" s="97" cm="1">
        <f t="array" aca="1" ref="Q2415" ca="1">IF(I2415=0,0,$E2415*$I2415*(SUMPRODUCT((1-'Emission Factors'!$C$37)^ROW(INDIRECT("1:" &amp; 'Emission Factors'!$C$45-1)))+1))</f>
        <v>0</v>
      </c>
      <c r="R2415" s="176">
        <f ca="1">IFERROR((($O2415+$Q2415)*'Emission Factors'!$C$10)+($P2415*'Emission Factors'!$C$17),"")</f>
        <v>0</v>
      </c>
      <c r="S2415" s="146" t="str">
        <f t="shared" ca="1" si="150"/>
        <v>N/A</v>
      </c>
      <c r="T2415" s="98">
        <f ca="1">IFERROR((($O2415+$Q2415)*'Emission Factors'!$C$11)+($P2415*'Emission Factors'!$C$18),"")</f>
        <v>0</v>
      </c>
      <c r="U2415" s="98">
        <f ca="1">IFERROR((($O2415+$Q2415)*'Emission Factors'!$C$12)+($P2415*'Emission Factors'!$C$19),"")</f>
        <v>0</v>
      </c>
      <c r="V2415" s="98">
        <f ca="1">IFERROR((($O2415+$Q2415)*'Emission Factors'!$C$13)+($P2415*'Emission Factors'!$C$20),"")</f>
        <v>0</v>
      </c>
      <c r="W2415" s="147">
        <f ca="1">IFERROR(IF(N2415="Residential",($O2415+Q2415)*'Emission Factors'!$C$14+(P2415*'Emission Factors'!$C$21),($O2415+Q2415)*'Emission Factors'!$C$15+(P2415*'Emission Factors'!$C$22)),"")</f>
        <v>0</v>
      </c>
      <c r="X2415" s="97">
        <f t="shared" si="151"/>
        <v>0</v>
      </c>
    </row>
    <row r="2416" spans="2:24" x14ac:dyDescent="0.3">
      <c r="B2416" s="94"/>
      <c r="C2416" s="95"/>
      <c r="D2416" s="95"/>
      <c r="E2416" s="95"/>
      <c r="F2416" s="144"/>
      <c r="G2416" s="94"/>
      <c r="H2416" s="145"/>
      <c r="I2416" s="96"/>
      <c r="J2416" s="96"/>
      <c r="K2416" s="96"/>
      <c r="L2416" s="96"/>
      <c r="M2416" s="96"/>
      <c r="N2416" s="96"/>
      <c r="O2416" s="97">
        <f t="shared" si="148"/>
        <v>0</v>
      </c>
      <c r="P2416" s="97">
        <f t="shared" si="149"/>
        <v>0</v>
      </c>
      <c r="Q2416" s="97" cm="1">
        <f t="array" aca="1" ref="Q2416" ca="1">IF(I2416=0,0,$E2416*$I2416*(SUMPRODUCT((1-'Emission Factors'!$C$37)^ROW(INDIRECT("1:" &amp; 'Emission Factors'!$C$45-1)))+1))</f>
        <v>0</v>
      </c>
      <c r="R2416" s="176">
        <f ca="1">IFERROR((($O2416+$Q2416)*'Emission Factors'!$C$10)+($P2416*'Emission Factors'!$C$17),"")</f>
        <v>0</v>
      </c>
      <c r="S2416" s="146" t="str">
        <f t="shared" ca="1" si="150"/>
        <v>N/A</v>
      </c>
      <c r="T2416" s="98">
        <f ca="1">IFERROR((($O2416+$Q2416)*'Emission Factors'!$C$11)+($P2416*'Emission Factors'!$C$18),"")</f>
        <v>0</v>
      </c>
      <c r="U2416" s="98">
        <f ca="1">IFERROR((($O2416+$Q2416)*'Emission Factors'!$C$12)+($P2416*'Emission Factors'!$C$19),"")</f>
        <v>0</v>
      </c>
      <c r="V2416" s="98">
        <f ca="1">IFERROR((($O2416+$Q2416)*'Emission Factors'!$C$13)+($P2416*'Emission Factors'!$C$20),"")</f>
        <v>0</v>
      </c>
      <c r="W2416" s="147">
        <f ca="1">IFERROR(IF(N2416="Residential",($O2416+Q2416)*'Emission Factors'!$C$14+(P2416*'Emission Factors'!$C$21),($O2416+Q2416)*'Emission Factors'!$C$15+(P2416*'Emission Factors'!$C$22)),"")</f>
        <v>0</v>
      </c>
      <c r="X2416" s="97">
        <f t="shared" si="151"/>
        <v>0</v>
      </c>
    </row>
    <row r="2417" spans="2:24" x14ac:dyDescent="0.3">
      <c r="B2417" s="94"/>
      <c r="C2417" s="95"/>
      <c r="D2417" s="95"/>
      <c r="E2417" s="95"/>
      <c r="F2417" s="144"/>
      <c r="G2417" s="94"/>
      <c r="H2417" s="145"/>
      <c r="I2417" s="96"/>
      <c r="J2417" s="96"/>
      <c r="K2417" s="96"/>
      <c r="L2417" s="96"/>
      <c r="M2417" s="96"/>
      <c r="N2417" s="96"/>
      <c r="O2417" s="97">
        <f t="shared" si="148"/>
        <v>0</v>
      </c>
      <c r="P2417" s="97">
        <f t="shared" si="149"/>
        <v>0</v>
      </c>
      <c r="Q2417" s="97" cm="1">
        <f t="array" aca="1" ref="Q2417" ca="1">IF(I2417=0,0,$E2417*$I2417*(SUMPRODUCT((1-'Emission Factors'!$C$37)^ROW(INDIRECT("1:" &amp; 'Emission Factors'!$C$45-1)))+1))</f>
        <v>0</v>
      </c>
      <c r="R2417" s="176">
        <f ca="1">IFERROR((($O2417+$Q2417)*'Emission Factors'!$C$10)+($P2417*'Emission Factors'!$C$17),"")</f>
        <v>0</v>
      </c>
      <c r="S2417" s="146" t="str">
        <f t="shared" ca="1" si="150"/>
        <v>N/A</v>
      </c>
      <c r="T2417" s="98">
        <f ca="1">IFERROR((($O2417+$Q2417)*'Emission Factors'!$C$11)+($P2417*'Emission Factors'!$C$18),"")</f>
        <v>0</v>
      </c>
      <c r="U2417" s="98">
        <f ca="1">IFERROR((($O2417+$Q2417)*'Emission Factors'!$C$12)+($P2417*'Emission Factors'!$C$19),"")</f>
        <v>0</v>
      </c>
      <c r="V2417" s="98">
        <f ca="1">IFERROR((($O2417+$Q2417)*'Emission Factors'!$C$13)+($P2417*'Emission Factors'!$C$20),"")</f>
        <v>0</v>
      </c>
      <c r="W2417" s="147">
        <f ca="1">IFERROR(IF(N2417="Residential",($O2417+Q2417)*'Emission Factors'!$C$14+(P2417*'Emission Factors'!$C$21),($O2417+Q2417)*'Emission Factors'!$C$15+(P2417*'Emission Factors'!$C$22)),"")</f>
        <v>0</v>
      </c>
      <c r="X2417" s="97">
        <f t="shared" si="151"/>
        <v>0</v>
      </c>
    </row>
    <row r="2418" spans="2:24" x14ac:dyDescent="0.3">
      <c r="B2418" s="94"/>
      <c r="C2418" s="95"/>
      <c r="D2418" s="95"/>
      <c r="E2418" s="95"/>
      <c r="F2418" s="144"/>
      <c r="G2418" s="94"/>
      <c r="H2418" s="145"/>
      <c r="I2418" s="96"/>
      <c r="J2418" s="96"/>
      <c r="K2418" s="96"/>
      <c r="L2418" s="96"/>
      <c r="M2418" s="96"/>
      <c r="N2418" s="96"/>
      <c r="O2418" s="97">
        <f t="shared" si="148"/>
        <v>0</v>
      </c>
      <c r="P2418" s="97">
        <f t="shared" si="149"/>
        <v>0</v>
      </c>
      <c r="Q2418" s="97" cm="1">
        <f t="array" aca="1" ref="Q2418" ca="1">IF(I2418=0,0,$E2418*$I2418*(SUMPRODUCT((1-'Emission Factors'!$C$37)^ROW(INDIRECT("1:" &amp; 'Emission Factors'!$C$45-1)))+1))</f>
        <v>0</v>
      </c>
      <c r="R2418" s="176">
        <f ca="1">IFERROR((($O2418+$Q2418)*'Emission Factors'!$C$10)+($P2418*'Emission Factors'!$C$17),"")</f>
        <v>0</v>
      </c>
      <c r="S2418" s="146" t="str">
        <f t="shared" ca="1" si="150"/>
        <v>N/A</v>
      </c>
      <c r="T2418" s="98">
        <f ca="1">IFERROR((($O2418+$Q2418)*'Emission Factors'!$C$11)+($P2418*'Emission Factors'!$C$18),"")</f>
        <v>0</v>
      </c>
      <c r="U2418" s="98">
        <f ca="1">IFERROR((($O2418+$Q2418)*'Emission Factors'!$C$12)+($P2418*'Emission Factors'!$C$19),"")</f>
        <v>0</v>
      </c>
      <c r="V2418" s="98">
        <f ca="1">IFERROR((($O2418+$Q2418)*'Emission Factors'!$C$13)+($P2418*'Emission Factors'!$C$20),"")</f>
        <v>0</v>
      </c>
      <c r="W2418" s="147">
        <f ca="1">IFERROR(IF(N2418="Residential",($O2418+Q2418)*'Emission Factors'!$C$14+(P2418*'Emission Factors'!$C$21),($O2418+Q2418)*'Emission Factors'!$C$15+(P2418*'Emission Factors'!$C$22)),"")</f>
        <v>0</v>
      </c>
      <c r="X2418" s="97">
        <f t="shared" si="151"/>
        <v>0</v>
      </c>
    </row>
    <row r="2419" spans="2:24" x14ac:dyDescent="0.3">
      <c r="B2419" s="94"/>
      <c r="C2419" s="95"/>
      <c r="D2419" s="95"/>
      <c r="E2419" s="95"/>
      <c r="F2419" s="144"/>
      <c r="G2419" s="94"/>
      <c r="H2419" s="145"/>
      <c r="I2419" s="96"/>
      <c r="J2419" s="96"/>
      <c r="K2419" s="96"/>
      <c r="L2419" s="96"/>
      <c r="M2419" s="96"/>
      <c r="N2419" s="96"/>
      <c r="O2419" s="97">
        <f t="shared" si="148"/>
        <v>0</v>
      </c>
      <c r="P2419" s="97">
        <f t="shared" si="149"/>
        <v>0</v>
      </c>
      <c r="Q2419" s="97" cm="1">
        <f t="array" aca="1" ref="Q2419" ca="1">IF(I2419=0,0,$E2419*$I2419*(SUMPRODUCT((1-'Emission Factors'!$C$37)^ROW(INDIRECT("1:" &amp; 'Emission Factors'!$C$45-1)))+1))</f>
        <v>0</v>
      </c>
      <c r="R2419" s="176">
        <f ca="1">IFERROR((($O2419+$Q2419)*'Emission Factors'!$C$10)+($P2419*'Emission Factors'!$C$17),"")</f>
        <v>0</v>
      </c>
      <c r="S2419" s="146" t="str">
        <f t="shared" ca="1" si="150"/>
        <v>N/A</v>
      </c>
      <c r="T2419" s="98">
        <f ca="1">IFERROR((($O2419+$Q2419)*'Emission Factors'!$C$11)+($P2419*'Emission Factors'!$C$18),"")</f>
        <v>0</v>
      </c>
      <c r="U2419" s="98">
        <f ca="1">IFERROR((($O2419+$Q2419)*'Emission Factors'!$C$12)+($P2419*'Emission Factors'!$C$19),"")</f>
        <v>0</v>
      </c>
      <c r="V2419" s="98">
        <f ca="1">IFERROR((($O2419+$Q2419)*'Emission Factors'!$C$13)+($P2419*'Emission Factors'!$C$20),"")</f>
        <v>0</v>
      </c>
      <c r="W2419" s="147">
        <f ca="1">IFERROR(IF(N2419="Residential",($O2419+Q2419)*'Emission Factors'!$C$14+(P2419*'Emission Factors'!$C$21),($O2419+Q2419)*'Emission Factors'!$C$15+(P2419*'Emission Factors'!$C$22)),"")</f>
        <v>0</v>
      </c>
      <c r="X2419" s="97">
        <f t="shared" si="151"/>
        <v>0</v>
      </c>
    </row>
    <row r="2420" spans="2:24" x14ac:dyDescent="0.3">
      <c r="B2420" s="94"/>
      <c r="C2420" s="95"/>
      <c r="D2420" s="95"/>
      <c r="E2420" s="95"/>
      <c r="F2420" s="144"/>
      <c r="G2420" s="94"/>
      <c r="H2420" s="145"/>
      <c r="I2420" s="96"/>
      <c r="J2420" s="96"/>
      <c r="K2420" s="96"/>
      <c r="L2420" s="96"/>
      <c r="M2420" s="96"/>
      <c r="N2420" s="96"/>
      <c r="O2420" s="97">
        <f t="shared" si="148"/>
        <v>0</v>
      </c>
      <c r="P2420" s="97">
        <f t="shared" si="149"/>
        <v>0</v>
      </c>
      <c r="Q2420" s="97" cm="1">
        <f t="array" aca="1" ref="Q2420" ca="1">IF(I2420=0,0,$E2420*$I2420*(SUMPRODUCT((1-'Emission Factors'!$C$37)^ROW(INDIRECT("1:" &amp; 'Emission Factors'!$C$45-1)))+1))</f>
        <v>0</v>
      </c>
      <c r="R2420" s="176">
        <f ca="1">IFERROR((($O2420+$Q2420)*'Emission Factors'!$C$10)+($P2420*'Emission Factors'!$C$17),"")</f>
        <v>0</v>
      </c>
      <c r="S2420" s="146" t="str">
        <f t="shared" ca="1" si="150"/>
        <v>N/A</v>
      </c>
      <c r="T2420" s="98">
        <f ca="1">IFERROR((($O2420+$Q2420)*'Emission Factors'!$C$11)+($P2420*'Emission Factors'!$C$18),"")</f>
        <v>0</v>
      </c>
      <c r="U2420" s="98">
        <f ca="1">IFERROR((($O2420+$Q2420)*'Emission Factors'!$C$12)+($P2420*'Emission Factors'!$C$19),"")</f>
        <v>0</v>
      </c>
      <c r="V2420" s="98">
        <f ca="1">IFERROR((($O2420+$Q2420)*'Emission Factors'!$C$13)+($P2420*'Emission Factors'!$C$20),"")</f>
        <v>0</v>
      </c>
      <c r="W2420" s="147">
        <f ca="1">IFERROR(IF(N2420="Residential",($O2420+Q2420)*'Emission Factors'!$C$14+(P2420*'Emission Factors'!$C$21),($O2420+Q2420)*'Emission Factors'!$C$15+(P2420*'Emission Factors'!$C$22)),"")</f>
        <v>0</v>
      </c>
      <c r="X2420" s="97">
        <f t="shared" si="151"/>
        <v>0</v>
      </c>
    </row>
    <row r="2421" spans="2:24" x14ac:dyDescent="0.3">
      <c r="B2421" s="94"/>
      <c r="C2421" s="95"/>
      <c r="D2421" s="95"/>
      <c r="E2421" s="95"/>
      <c r="F2421" s="144"/>
      <c r="G2421" s="94"/>
      <c r="H2421" s="145"/>
      <c r="I2421" s="96"/>
      <c r="J2421" s="96"/>
      <c r="K2421" s="96"/>
      <c r="L2421" s="96"/>
      <c r="M2421" s="96"/>
      <c r="N2421" s="96"/>
      <c r="O2421" s="97">
        <f t="shared" si="148"/>
        <v>0</v>
      </c>
      <c r="P2421" s="97">
        <f t="shared" si="149"/>
        <v>0</v>
      </c>
      <c r="Q2421" s="97" cm="1">
        <f t="array" aca="1" ref="Q2421" ca="1">IF(I2421=0,0,$E2421*$I2421*(SUMPRODUCT((1-'Emission Factors'!$C$37)^ROW(INDIRECT("1:" &amp; 'Emission Factors'!$C$45-1)))+1))</f>
        <v>0</v>
      </c>
      <c r="R2421" s="176">
        <f ca="1">IFERROR((($O2421+$Q2421)*'Emission Factors'!$C$10)+($P2421*'Emission Factors'!$C$17),"")</f>
        <v>0</v>
      </c>
      <c r="S2421" s="146" t="str">
        <f t="shared" ca="1" si="150"/>
        <v>N/A</v>
      </c>
      <c r="T2421" s="98">
        <f ca="1">IFERROR((($O2421+$Q2421)*'Emission Factors'!$C$11)+($P2421*'Emission Factors'!$C$18),"")</f>
        <v>0</v>
      </c>
      <c r="U2421" s="98">
        <f ca="1">IFERROR((($O2421+$Q2421)*'Emission Factors'!$C$12)+($P2421*'Emission Factors'!$C$19),"")</f>
        <v>0</v>
      </c>
      <c r="V2421" s="98">
        <f ca="1">IFERROR((($O2421+$Q2421)*'Emission Factors'!$C$13)+($P2421*'Emission Factors'!$C$20),"")</f>
        <v>0</v>
      </c>
      <c r="W2421" s="147">
        <f ca="1">IFERROR(IF(N2421="Residential",($O2421+Q2421)*'Emission Factors'!$C$14+(P2421*'Emission Factors'!$C$21),($O2421+Q2421)*'Emission Factors'!$C$15+(P2421*'Emission Factors'!$C$22)),"")</f>
        <v>0</v>
      </c>
      <c r="X2421" s="97">
        <f t="shared" si="151"/>
        <v>0</v>
      </c>
    </row>
    <row r="2422" spans="2:24" x14ac:dyDescent="0.3">
      <c r="B2422" s="94"/>
      <c r="C2422" s="95"/>
      <c r="D2422" s="95"/>
      <c r="E2422" s="95"/>
      <c r="F2422" s="144"/>
      <c r="G2422" s="94"/>
      <c r="H2422" s="145"/>
      <c r="I2422" s="96"/>
      <c r="J2422" s="96"/>
      <c r="K2422" s="96"/>
      <c r="L2422" s="96"/>
      <c r="M2422" s="96"/>
      <c r="N2422" s="96"/>
      <c r="O2422" s="97">
        <f t="shared" si="148"/>
        <v>0</v>
      </c>
      <c r="P2422" s="97">
        <f t="shared" si="149"/>
        <v>0</v>
      </c>
      <c r="Q2422" s="97" cm="1">
        <f t="array" aca="1" ref="Q2422" ca="1">IF(I2422=0,0,$E2422*$I2422*(SUMPRODUCT((1-'Emission Factors'!$C$37)^ROW(INDIRECT("1:" &amp; 'Emission Factors'!$C$45-1)))+1))</f>
        <v>0</v>
      </c>
      <c r="R2422" s="176">
        <f ca="1">IFERROR((($O2422+$Q2422)*'Emission Factors'!$C$10)+($P2422*'Emission Factors'!$C$17),"")</f>
        <v>0</v>
      </c>
      <c r="S2422" s="146" t="str">
        <f t="shared" ca="1" si="150"/>
        <v>N/A</v>
      </c>
      <c r="T2422" s="98">
        <f ca="1">IFERROR((($O2422+$Q2422)*'Emission Factors'!$C$11)+($P2422*'Emission Factors'!$C$18),"")</f>
        <v>0</v>
      </c>
      <c r="U2422" s="98">
        <f ca="1">IFERROR((($O2422+$Q2422)*'Emission Factors'!$C$12)+($P2422*'Emission Factors'!$C$19),"")</f>
        <v>0</v>
      </c>
      <c r="V2422" s="98">
        <f ca="1">IFERROR((($O2422+$Q2422)*'Emission Factors'!$C$13)+($P2422*'Emission Factors'!$C$20),"")</f>
        <v>0</v>
      </c>
      <c r="W2422" s="147">
        <f ca="1">IFERROR(IF(N2422="Residential",($O2422+Q2422)*'Emission Factors'!$C$14+(P2422*'Emission Factors'!$C$21),($O2422+Q2422)*'Emission Factors'!$C$15+(P2422*'Emission Factors'!$C$22)),"")</f>
        <v>0</v>
      </c>
      <c r="X2422" s="97">
        <f t="shared" si="151"/>
        <v>0</v>
      </c>
    </row>
    <row r="2423" spans="2:24" x14ac:dyDescent="0.3">
      <c r="B2423" s="94"/>
      <c r="C2423" s="95"/>
      <c r="D2423" s="95"/>
      <c r="E2423" s="95"/>
      <c r="F2423" s="144"/>
      <c r="G2423" s="94"/>
      <c r="H2423" s="145"/>
      <c r="I2423" s="96"/>
      <c r="J2423" s="96"/>
      <c r="K2423" s="96"/>
      <c r="L2423" s="96"/>
      <c r="M2423" s="96"/>
      <c r="N2423" s="96"/>
      <c r="O2423" s="97">
        <f t="shared" si="148"/>
        <v>0</v>
      </c>
      <c r="P2423" s="97">
        <f t="shared" si="149"/>
        <v>0</v>
      </c>
      <c r="Q2423" s="97" cm="1">
        <f t="array" aca="1" ref="Q2423" ca="1">IF(I2423=0,0,$E2423*$I2423*(SUMPRODUCT((1-'Emission Factors'!$C$37)^ROW(INDIRECT("1:" &amp; 'Emission Factors'!$C$45-1)))+1))</f>
        <v>0</v>
      </c>
      <c r="R2423" s="176">
        <f ca="1">IFERROR((($O2423+$Q2423)*'Emission Factors'!$C$10)+($P2423*'Emission Factors'!$C$17),"")</f>
        <v>0</v>
      </c>
      <c r="S2423" s="146" t="str">
        <f t="shared" ca="1" si="150"/>
        <v>N/A</v>
      </c>
      <c r="T2423" s="98">
        <f ca="1">IFERROR((($O2423+$Q2423)*'Emission Factors'!$C$11)+($P2423*'Emission Factors'!$C$18),"")</f>
        <v>0</v>
      </c>
      <c r="U2423" s="98">
        <f ca="1">IFERROR((($O2423+$Q2423)*'Emission Factors'!$C$12)+($P2423*'Emission Factors'!$C$19),"")</f>
        <v>0</v>
      </c>
      <c r="V2423" s="98">
        <f ca="1">IFERROR((($O2423+$Q2423)*'Emission Factors'!$C$13)+($P2423*'Emission Factors'!$C$20),"")</f>
        <v>0</v>
      </c>
      <c r="W2423" s="147">
        <f ca="1">IFERROR(IF(N2423="Residential",($O2423+Q2423)*'Emission Factors'!$C$14+(P2423*'Emission Factors'!$C$21),($O2423+Q2423)*'Emission Factors'!$C$15+(P2423*'Emission Factors'!$C$22)),"")</f>
        <v>0</v>
      </c>
      <c r="X2423" s="97">
        <f t="shared" si="151"/>
        <v>0</v>
      </c>
    </row>
    <row r="2424" spans="2:24" x14ac:dyDescent="0.3">
      <c r="B2424" s="94"/>
      <c r="C2424" s="95"/>
      <c r="D2424" s="95"/>
      <c r="E2424" s="95"/>
      <c r="F2424" s="144"/>
      <c r="G2424" s="94"/>
      <c r="H2424" s="145"/>
      <c r="I2424" s="96"/>
      <c r="J2424" s="96"/>
      <c r="K2424" s="96"/>
      <c r="L2424" s="96"/>
      <c r="M2424" s="96"/>
      <c r="N2424" s="96"/>
      <c r="O2424" s="97">
        <f t="shared" si="148"/>
        <v>0</v>
      </c>
      <c r="P2424" s="97">
        <f t="shared" si="149"/>
        <v>0</v>
      </c>
      <c r="Q2424" s="97" cm="1">
        <f t="array" aca="1" ref="Q2424" ca="1">IF(I2424=0,0,$E2424*$I2424*(SUMPRODUCT((1-'Emission Factors'!$C$37)^ROW(INDIRECT("1:" &amp; 'Emission Factors'!$C$45-1)))+1))</f>
        <v>0</v>
      </c>
      <c r="R2424" s="176">
        <f ca="1">IFERROR((($O2424+$Q2424)*'Emission Factors'!$C$10)+($P2424*'Emission Factors'!$C$17),"")</f>
        <v>0</v>
      </c>
      <c r="S2424" s="146" t="str">
        <f t="shared" ca="1" si="150"/>
        <v>N/A</v>
      </c>
      <c r="T2424" s="98">
        <f ca="1">IFERROR((($O2424+$Q2424)*'Emission Factors'!$C$11)+($P2424*'Emission Factors'!$C$18),"")</f>
        <v>0</v>
      </c>
      <c r="U2424" s="98">
        <f ca="1">IFERROR((($O2424+$Q2424)*'Emission Factors'!$C$12)+($P2424*'Emission Factors'!$C$19),"")</f>
        <v>0</v>
      </c>
      <c r="V2424" s="98">
        <f ca="1">IFERROR((($O2424+$Q2424)*'Emission Factors'!$C$13)+($P2424*'Emission Factors'!$C$20),"")</f>
        <v>0</v>
      </c>
      <c r="W2424" s="147">
        <f ca="1">IFERROR(IF(N2424="Residential",($O2424+Q2424)*'Emission Factors'!$C$14+(P2424*'Emission Factors'!$C$21),($O2424+Q2424)*'Emission Factors'!$C$15+(P2424*'Emission Factors'!$C$22)),"")</f>
        <v>0</v>
      </c>
      <c r="X2424" s="97">
        <f t="shared" si="151"/>
        <v>0</v>
      </c>
    </row>
    <row r="2425" spans="2:24" x14ac:dyDescent="0.3">
      <c r="B2425" s="94"/>
      <c r="C2425" s="95"/>
      <c r="D2425" s="95"/>
      <c r="E2425" s="95"/>
      <c r="F2425" s="144"/>
      <c r="G2425" s="94"/>
      <c r="H2425" s="145"/>
      <c r="I2425" s="96"/>
      <c r="J2425" s="96"/>
      <c r="K2425" s="96"/>
      <c r="L2425" s="96"/>
      <c r="M2425" s="96"/>
      <c r="N2425" s="96"/>
      <c r="O2425" s="97">
        <f t="shared" si="148"/>
        <v>0</v>
      </c>
      <c r="P2425" s="97">
        <f t="shared" si="149"/>
        <v>0</v>
      </c>
      <c r="Q2425" s="97" cm="1">
        <f t="array" aca="1" ref="Q2425" ca="1">IF(I2425=0,0,$E2425*$I2425*(SUMPRODUCT((1-'Emission Factors'!$C$37)^ROW(INDIRECT("1:" &amp; 'Emission Factors'!$C$45-1)))+1))</f>
        <v>0</v>
      </c>
      <c r="R2425" s="176">
        <f ca="1">IFERROR((($O2425+$Q2425)*'Emission Factors'!$C$10)+($P2425*'Emission Factors'!$C$17),"")</f>
        <v>0</v>
      </c>
      <c r="S2425" s="146" t="str">
        <f t="shared" ca="1" si="150"/>
        <v>N/A</v>
      </c>
      <c r="T2425" s="98">
        <f ca="1">IFERROR((($O2425+$Q2425)*'Emission Factors'!$C$11)+($P2425*'Emission Factors'!$C$18),"")</f>
        <v>0</v>
      </c>
      <c r="U2425" s="98">
        <f ca="1">IFERROR((($O2425+$Q2425)*'Emission Factors'!$C$12)+($P2425*'Emission Factors'!$C$19),"")</f>
        <v>0</v>
      </c>
      <c r="V2425" s="98">
        <f ca="1">IFERROR((($O2425+$Q2425)*'Emission Factors'!$C$13)+($P2425*'Emission Factors'!$C$20),"")</f>
        <v>0</v>
      </c>
      <c r="W2425" s="147">
        <f ca="1">IFERROR(IF(N2425="Residential",($O2425+Q2425)*'Emission Factors'!$C$14+(P2425*'Emission Factors'!$C$21),($O2425+Q2425)*'Emission Factors'!$C$15+(P2425*'Emission Factors'!$C$22)),"")</f>
        <v>0</v>
      </c>
      <c r="X2425" s="97">
        <f t="shared" si="151"/>
        <v>0</v>
      </c>
    </row>
    <row r="2426" spans="2:24" x14ac:dyDescent="0.3">
      <c r="B2426" s="94"/>
      <c r="C2426" s="95"/>
      <c r="D2426" s="95"/>
      <c r="E2426" s="95"/>
      <c r="F2426" s="144"/>
      <c r="G2426" s="94"/>
      <c r="H2426" s="145"/>
      <c r="I2426" s="96"/>
      <c r="J2426" s="96"/>
      <c r="K2426" s="96"/>
      <c r="L2426" s="96"/>
      <c r="M2426" s="96"/>
      <c r="N2426" s="96"/>
      <c r="O2426" s="97">
        <f t="shared" si="148"/>
        <v>0</v>
      </c>
      <c r="P2426" s="97">
        <f t="shared" si="149"/>
        <v>0</v>
      </c>
      <c r="Q2426" s="97" cm="1">
        <f t="array" aca="1" ref="Q2426" ca="1">IF(I2426=0,0,$E2426*$I2426*(SUMPRODUCT((1-'Emission Factors'!$C$37)^ROW(INDIRECT("1:" &amp; 'Emission Factors'!$C$45-1)))+1))</f>
        <v>0</v>
      </c>
      <c r="R2426" s="176">
        <f ca="1">IFERROR((($O2426+$Q2426)*'Emission Factors'!$C$10)+($P2426*'Emission Factors'!$C$17),"")</f>
        <v>0</v>
      </c>
      <c r="S2426" s="146" t="str">
        <f t="shared" ca="1" si="150"/>
        <v>N/A</v>
      </c>
      <c r="T2426" s="98">
        <f ca="1">IFERROR((($O2426+$Q2426)*'Emission Factors'!$C$11)+($P2426*'Emission Factors'!$C$18),"")</f>
        <v>0</v>
      </c>
      <c r="U2426" s="98">
        <f ca="1">IFERROR((($O2426+$Q2426)*'Emission Factors'!$C$12)+($P2426*'Emission Factors'!$C$19),"")</f>
        <v>0</v>
      </c>
      <c r="V2426" s="98">
        <f ca="1">IFERROR((($O2426+$Q2426)*'Emission Factors'!$C$13)+($P2426*'Emission Factors'!$C$20),"")</f>
        <v>0</v>
      </c>
      <c r="W2426" s="147">
        <f ca="1">IFERROR(IF(N2426="Residential",($O2426+Q2426)*'Emission Factors'!$C$14+(P2426*'Emission Factors'!$C$21),($O2426+Q2426)*'Emission Factors'!$C$15+(P2426*'Emission Factors'!$C$22)),"")</f>
        <v>0</v>
      </c>
      <c r="X2426" s="97">
        <f t="shared" si="151"/>
        <v>0</v>
      </c>
    </row>
    <row r="2427" spans="2:24" x14ac:dyDescent="0.3">
      <c r="B2427" s="94"/>
      <c r="C2427" s="95"/>
      <c r="D2427" s="95"/>
      <c r="E2427" s="95"/>
      <c r="F2427" s="144"/>
      <c r="G2427" s="94"/>
      <c r="H2427" s="145"/>
      <c r="I2427" s="96"/>
      <c r="J2427" s="96"/>
      <c r="K2427" s="96"/>
      <c r="L2427" s="96"/>
      <c r="M2427" s="96"/>
      <c r="N2427" s="96"/>
      <c r="O2427" s="97">
        <f t="shared" si="148"/>
        <v>0</v>
      </c>
      <c r="P2427" s="97">
        <f t="shared" si="149"/>
        <v>0</v>
      </c>
      <c r="Q2427" s="97" cm="1">
        <f t="array" aca="1" ref="Q2427" ca="1">IF(I2427=0,0,$E2427*$I2427*(SUMPRODUCT((1-'Emission Factors'!$C$37)^ROW(INDIRECT("1:" &amp; 'Emission Factors'!$C$45-1)))+1))</f>
        <v>0</v>
      </c>
      <c r="R2427" s="176">
        <f ca="1">IFERROR((($O2427+$Q2427)*'Emission Factors'!$C$10)+($P2427*'Emission Factors'!$C$17),"")</f>
        <v>0</v>
      </c>
      <c r="S2427" s="146" t="str">
        <f t="shared" ca="1" si="150"/>
        <v>N/A</v>
      </c>
      <c r="T2427" s="98">
        <f ca="1">IFERROR((($O2427+$Q2427)*'Emission Factors'!$C$11)+($P2427*'Emission Factors'!$C$18),"")</f>
        <v>0</v>
      </c>
      <c r="U2427" s="98">
        <f ca="1">IFERROR((($O2427+$Q2427)*'Emission Factors'!$C$12)+($P2427*'Emission Factors'!$C$19),"")</f>
        <v>0</v>
      </c>
      <c r="V2427" s="98">
        <f ca="1">IFERROR((($O2427+$Q2427)*'Emission Factors'!$C$13)+($P2427*'Emission Factors'!$C$20),"")</f>
        <v>0</v>
      </c>
      <c r="W2427" s="147">
        <f ca="1">IFERROR(IF(N2427="Residential",($O2427+Q2427)*'Emission Factors'!$C$14+(P2427*'Emission Factors'!$C$21),($O2427+Q2427)*'Emission Factors'!$C$15+(P2427*'Emission Factors'!$C$22)),"")</f>
        <v>0</v>
      </c>
      <c r="X2427" s="97">
        <f t="shared" si="151"/>
        <v>0</v>
      </c>
    </row>
    <row r="2428" spans="2:24" x14ac:dyDescent="0.3">
      <c r="B2428" s="94"/>
      <c r="C2428" s="95"/>
      <c r="D2428" s="95"/>
      <c r="E2428" s="95"/>
      <c r="F2428" s="144"/>
      <c r="G2428" s="94"/>
      <c r="H2428" s="145"/>
      <c r="I2428" s="96"/>
      <c r="J2428" s="96"/>
      <c r="K2428" s="96"/>
      <c r="L2428" s="96"/>
      <c r="M2428" s="96"/>
      <c r="N2428" s="96"/>
      <c r="O2428" s="97">
        <f t="shared" si="148"/>
        <v>0</v>
      </c>
      <c r="P2428" s="97">
        <f t="shared" si="149"/>
        <v>0</v>
      </c>
      <c r="Q2428" s="97" cm="1">
        <f t="array" aca="1" ref="Q2428" ca="1">IF(I2428=0,0,$E2428*$I2428*(SUMPRODUCT((1-'Emission Factors'!$C$37)^ROW(INDIRECT("1:" &amp; 'Emission Factors'!$C$45-1)))+1))</f>
        <v>0</v>
      </c>
      <c r="R2428" s="176">
        <f ca="1">IFERROR((($O2428+$Q2428)*'Emission Factors'!$C$10)+($P2428*'Emission Factors'!$C$17),"")</f>
        <v>0</v>
      </c>
      <c r="S2428" s="146" t="str">
        <f t="shared" ca="1" si="150"/>
        <v>N/A</v>
      </c>
      <c r="T2428" s="98">
        <f ca="1">IFERROR((($O2428+$Q2428)*'Emission Factors'!$C$11)+($P2428*'Emission Factors'!$C$18),"")</f>
        <v>0</v>
      </c>
      <c r="U2428" s="98">
        <f ca="1">IFERROR((($O2428+$Q2428)*'Emission Factors'!$C$12)+($P2428*'Emission Factors'!$C$19),"")</f>
        <v>0</v>
      </c>
      <c r="V2428" s="98">
        <f ca="1">IFERROR((($O2428+$Q2428)*'Emission Factors'!$C$13)+($P2428*'Emission Factors'!$C$20),"")</f>
        <v>0</v>
      </c>
      <c r="W2428" s="147">
        <f ca="1">IFERROR(IF(N2428="Residential",($O2428+Q2428)*'Emission Factors'!$C$14+(P2428*'Emission Factors'!$C$21),($O2428+Q2428)*'Emission Factors'!$C$15+(P2428*'Emission Factors'!$C$22)),"")</f>
        <v>0</v>
      </c>
      <c r="X2428" s="97">
        <f t="shared" si="151"/>
        <v>0</v>
      </c>
    </row>
    <row r="2429" spans="2:24" x14ac:dyDescent="0.3">
      <c r="B2429" s="94"/>
      <c r="C2429" s="95"/>
      <c r="D2429" s="95"/>
      <c r="E2429" s="95"/>
      <c r="F2429" s="144"/>
      <c r="G2429" s="94"/>
      <c r="H2429" s="145"/>
      <c r="I2429" s="96"/>
      <c r="J2429" s="96"/>
      <c r="K2429" s="96"/>
      <c r="L2429" s="96"/>
      <c r="M2429" s="96"/>
      <c r="N2429" s="96"/>
      <c r="O2429" s="97">
        <f t="shared" si="148"/>
        <v>0</v>
      </c>
      <c r="P2429" s="97">
        <f t="shared" si="149"/>
        <v>0</v>
      </c>
      <c r="Q2429" s="97" cm="1">
        <f t="array" aca="1" ref="Q2429" ca="1">IF(I2429=0,0,$E2429*$I2429*(SUMPRODUCT((1-'Emission Factors'!$C$37)^ROW(INDIRECT("1:" &amp; 'Emission Factors'!$C$45-1)))+1))</f>
        <v>0</v>
      </c>
      <c r="R2429" s="176">
        <f ca="1">IFERROR((($O2429+$Q2429)*'Emission Factors'!$C$10)+($P2429*'Emission Factors'!$C$17),"")</f>
        <v>0</v>
      </c>
      <c r="S2429" s="146" t="str">
        <f t="shared" ca="1" si="150"/>
        <v>N/A</v>
      </c>
      <c r="T2429" s="98">
        <f ca="1">IFERROR((($O2429+$Q2429)*'Emission Factors'!$C$11)+($P2429*'Emission Factors'!$C$18),"")</f>
        <v>0</v>
      </c>
      <c r="U2429" s="98">
        <f ca="1">IFERROR((($O2429+$Q2429)*'Emission Factors'!$C$12)+($P2429*'Emission Factors'!$C$19),"")</f>
        <v>0</v>
      </c>
      <c r="V2429" s="98">
        <f ca="1">IFERROR((($O2429+$Q2429)*'Emission Factors'!$C$13)+($P2429*'Emission Factors'!$C$20),"")</f>
        <v>0</v>
      </c>
      <c r="W2429" s="147">
        <f ca="1">IFERROR(IF(N2429="Residential",($O2429+Q2429)*'Emission Factors'!$C$14+(P2429*'Emission Factors'!$C$21),($O2429+Q2429)*'Emission Factors'!$C$15+(P2429*'Emission Factors'!$C$22)),"")</f>
        <v>0</v>
      </c>
      <c r="X2429" s="97">
        <f t="shared" si="151"/>
        <v>0</v>
      </c>
    </row>
    <row r="2430" spans="2:24" x14ac:dyDescent="0.3">
      <c r="B2430" s="94"/>
      <c r="C2430" s="95"/>
      <c r="D2430" s="95"/>
      <c r="E2430" s="95"/>
      <c r="F2430" s="144"/>
      <c r="G2430" s="94"/>
      <c r="H2430" s="145"/>
      <c r="I2430" s="96"/>
      <c r="J2430" s="96"/>
      <c r="K2430" s="96"/>
      <c r="L2430" s="96"/>
      <c r="M2430" s="96"/>
      <c r="N2430" s="96"/>
      <c r="O2430" s="97">
        <f t="shared" si="148"/>
        <v>0</v>
      </c>
      <c r="P2430" s="97">
        <f t="shared" si="149"/>
        <v>0</v>
      </c>
      <c r="Q2430" s="97" cm="1">
        <f t="array" aca="1" ref="Q2430" ca="1">IF(I2430=0,0,$E2430*$I2430*(SUMPRODUCT((1-'Emission Factors'!$C$37)^ROW(INDIRECT("1:" &amp; 'Emission Factors'!$C$45-1)))+1))</f>
        <v>0</v>
      </c>
      <c r="R2430" s="176">
        <f ca="1">IFERROR((($O2430+$Q2430)*'Emission Factors'!$C$10)+($P2430*'Emission Factors'!$C$17),"")</f>
        <v>0</v>
      </c>
      <c r="S2430" s="146" t="str">
        <f t="shared" ca="1" si="150"/>
        <v>N/A</v>
      </c>
      <c r="T2430" s="98">
        <f ca="1">IFERROR((($O2430+$Q2430)*'Emission Factors'!$C$11)+($P2430*'Emission Factors'!$C$18),"")</f>
        <v>0</v>
      </c>
      <c r="U2430" s="98">
        <f ca="1">IFERROR((($O2430+$Q2430)*'Emission Factors'!$C$12)+($P2430*'Emission Factors'!$C$19),"")</f>
        <v>0</v>
      </c>
      <c r="V2430" s="98">
        <f ca="1">IFERROR((($O2430+$Q2430)*'Emission Factors'!$C$13)+($P2430*'Emission Factors'!$C$20),"")</f>
        <v>0</v>
      </c>
      <c r="W2430" s="147">
        <f ca="1">IFERROR(IF(N2430="Residential",($O2430+Q2430)*'Emission Factors'!$C$14+(P2430*'Emission Factors'!$C$21),($O2430+Q2430)*'Emission Factors'!$C$15+(P2430*'Emission Factors'!$C$22)),"")</f>
        <v>0</v>
      </c>
      <c r="X2430" s="97">
        <f t="shared" si="151"/>
        <v>0</v>
      </c>
    </row>
    <row r="2431" spans="2:24" x14ac:dyDescent="0.3">
      <c r="B2431" s="94"/>
      <c r="C2431" s="95"/>
      <c r="D2431" s="95"/>
      <c r="E2431" s="95"/>
      <c r="F2431" s="144"/>
      <c r="G2431" s="94"/>
      <c r="H2431" s="145"/>
      <c r="I2431" s="96"/>
      <c r="J2431" s="96"/>
      <c r="K2431" s="96"/>
      <c r="L2431" s="96"/>
      <c r="M2431" s="96"/>
      <c r="N2431" s="96"/>
      <c r="O2431" s="97">
        <f t="shared" si="148"/>
        <v>0</v>
      </c>
      <c r="P2431" s="97">
        <f t="shared" si="149"/>
        <v>0</v>
      </c>
      <c r="Q2431" s="97" cm="1">
        <f t="array" aca="1" ref="Q2431" ca="1">IF(I2431=0,0,$E2431*$I2431*(SUMPRODUCT((1-'Emission Factors'!$C$37)^ROW(INDIRECT("1:" &amp; 'Emission Factors'!$C$45-1)))+1))</f>
        <v>0</v>
      </c>
      <c r="R2431" s="176">
        <f ca="1">IFERROR((($O2431+$Q2431)*'Emission Factors'!$C$10)+($P2431*'Emission Factors'!$C$17),"")</f>
        <v>0</v>
      </c>
      <c r="S2431" s="146" t="str">
        <f t="shared" ca="1" si="150"/>
        <v>N/A</v>
      </c>
      <c r="T2431" s="98">
        <f ca="1">IFERROR((($O2431+$Q2431)*'Emission Factors'!$C$11)+($P2431*'Emission Factors'!$C$18),"")</f>
        <v>0</v>
      </c>
      <c r="U2431" s="98">
        <f ca="1">IFERROR((($O2431+$Q2431)*'Emission Factors'!$C$12)+($P2431*'Emission Factors'!$C$19),"")</f>
        <v>0</v>
      </c>
      <c r="V2431" s="98">
        <f ca="1">IFERROR((($O2431+$Q2431)*'Emission Factors'!$C$13)+($P2431*'Emission Factors'!$C$20),"")</f>
        <v>0</v>
      </c>
      <c r="W2431" s="147">
        <f ca="1">IFERROR(IF(N2431="Residential",($O2431+Q2431)*'Emission Factors'!$C$14+(P2431*'Emission Factors'!$C$21),($O2431+Q2431)*'Emission Factors'!$C$15+(P2431*'Emission Factors'!$C$22)),"")</f>
        <v>0</v>
      </c>
      <c r="X2431" s="97">
        <f t="shared" si="151"/>
        <v>0</v>
      </c>
    </row>
    <row r="2432" spans="2:24" x14ac:dyDescent="0.3">
      <c r="B2432" s="94"/>
      <c r="C2432" s="95"/>
      <c r="D2432" s="95"/>
      <c r="E2432" s="95"/>
      <c r="F2432" s="144"/>
      <c r="G2432" s="94"/>
      <c r="H2432" s="145"/>
      <c r="I2432" s="96"/>
      <c r="J2432" s="96"/>
      <c r="K2432" s="96"/>
      <c r="L2432" s="96"/>
      <c r="M2432" s="96"/>
      <c r="N2432" s="96"/>
      <c r="O2432" s="97">
        <f t="shared" si="148"/>
        <v>0</v>
      </c>
      <c r="P2432" s="97">
        <f t="shared" si="149"/>
        <v>0</v>
      </c>
      <c r="Q2432" s="97" cm="1">
        <f t="array" aca="1" ref="Q2432" ca="1">IF(I2432=0,0,$E2432*$I2432*(SUMPRODUCT((1-'Emission Factors'!$C$37)^ROW(INDIRECT("1:" &amp; 'Emission Factors'!$C$45-1)))+1))</f>
        <v>0</v>
      </c>
      <c r="R2432" s="176">
        <f ca="1">IFERROR((($O2432+$Q2432)*'Emission Factors'!$C$10)+($P2432*'Emission Factors'!$C$17),"")</f>
        <v>0</v>
      </c>
      <c r="S2432" s="146" t="str">
        <f t="shared" ca="1" si="150"/>
        <v>N/A</v>
      </c>
      <c r="T2432" s="98">
        <f ca="1">IFERROR((($O2432+$Q2432)*'Emission Factors'!$C$11)+($P2432*'Emission Factors'!$C$18),"")</f>
        <v>0</v>
      </c>
      <c r="U2432" s="98">
        <f ca="1">IFERROR((($O2432+$Q2432)*'Emission Factors'!$C$12)+($P2432*'Emission Factors'!$C$19),"")</f>
        <v>0</v>
      </c>
      <c r="V2432" s="98">
        <f ca="1">IFERROR((($O2432+$Q2432)*'Emission Factors'!$C$13)+($P2432*'Emission Factors'!$C$20),"")</f>
        <v>0</v>
      </c>
      <c r="W2432" s="147">
        <f ca="1">IFERROR(IF(N2432="Residential",($O2432+Q2432)*'Emission Factors'!$C$14+(P2432*'Emission Factors'!$C$21),($O2432+Q2432)*'Emission Factors'!$C$15+(P2432*'Emission Factors'!$C$22)),"")</f>
        <v>0</v>
      </c>
      <c r="X2432" s="97">
        <f t="shared" si="151"/>
        <v>0</v>
      </c>
    </row>
    <row r="2433" spans="2:24" x14ac:dyDescent="0.3">
      <c r="B2433" s="94"/>
      <c r="C2433" s="95"/>
      <c r="D2433" s="95"/>
      <c r="E2433" s="95"/>
      <c r="F2433" s="144"/>
      <c r="G2433" s="94"/>
      <c r="H2433" s="145"/>
      <c r="I2433" s="96"/>
      <c r="J2433" s="96"/>
      <c r="K2433" s="96"/>
      <c r="L2433" s="96"/>
      <c r="M2433" s="96"/>
      <c r="N2433" s="96"/>
      <c r="O2433" s="97">
        <f t="shared" si="148"/>
        <v>0</v>
      </c>
      <c r="P2433" s="97">
        <f t="shared" si="149"/>
        <v>0</v>
      </c>
      <c r="Q2433" s="97" cm="1">
        <f t="array" aca="1" ref="Q2433" ca="1">IF(I2433=0,0,$E2433*$I2433*(SUMPRODUCT((1-'Emission Factors'!$C$37)^ROW(INDIRECT("1:" &amp; 'Emission Factors'!$C$45-1)))+1))</f>
        <v>0</v>
      </c>
      <c r="R2433" s="176">
        <f ca="1">IFERROR((($O2433+$Q2433)*'Emission Factors'!$C$10)+($P2433*'Emission Factors'!$C$17),"")</f>
        <v>0</v>
      </c>
      <c r="S2433" s="146" t="str">
        <f t="shared" ca="1" si="150"/>
        <v>N/A</v>
      </c>
      <c r="T2433" s="98">
        <f ca="1">IFERROR((($O2433+$Q2433)*'Emission Factors'!$C$11)+($P2433*'Emission Factors'!$C$18),"")</f>
        <v>0</v>
      </c>
      <c r="U2433" s="98">
        <f ca="1">IFERROR((($O2433+$Q2433)*'Emission Factors'!$C$12)+($P2433*'Emission Factors'!$C$19),"")</f>
        <v>0</v>
      </c>
      <c r="V2433" s="98">
        <f ca="1">IFERROR((($O2433+$Q2433)*'Emission Factors'!$C$13)+($P2433*'Emission Factors'!$C$20),"")</f>
        <v>0</v>
      </c>
      <c r="W2433" s="147">
        <f ca="1">IFERROR(IF(N2433="Residential",($O2433+Q2433)*'Emission Factors'!$C$14+(P2433*'Emission Factors'!$C$21),($O2433+Q2433)*'Emission Factors'!$C$15+(P2433*'Emission Factors'!$C$22)),"")</f>
        <v>0</v>
      </c>
      <c r="X2433" s="97">
        <f t="shared" si="151"/>
        <v>0</v>
      </c>
    </row>
    <row r="2434" spans="2:24" x14ac:dyDescent="0.3">
      <c r="B2434" s="94"/>
      <c r="C2434" s="95"/>
      <c r="D2434" s="95"/>
      <c r="E2434" s="95"/>
      <c r="F2434" s="144"/>
      <c r="G2434" s="94"/>
      <c r="H2434" s="145"/>
      <c r="I2434" s="96"/>
      <c r="J2434" s="96"/>
      <c r="K2434" s="96"/>
      <c r="L2434" s="96"/>
      <c r="M2434" s="96"/>
      <c r="N2434" s="96"/>
      <c r="O2434" s="97">
        <f t="shared" si="148"/>
        <v>0</v>
      </c>
      <c r="P2434" s="97">
        <f t="shared" si="149"/>
        <v>0</v>
      </c>
      <c r="Q2434" s="97" cm="1">
        <f t="array" aca="1" ref="Q2434" ca="1">IF(I2434=0,0,$E2434*$I2434*(SUMPRODUCT((1-'Emission Factors'!$C$37)^ROW(INDIRECT("1:" &amp; 'Emission Factors'!$C$45-1)))+1))</f>
        <v>0</v>
      </c>
      <c r="R2434" s="176">
        <f ca="1">IFERROR((($O2434+$Q2434)*'Emission Factors'!$C$10)+($P2434*'Emission Factors'!$C$17),"")</f>
        <v>0</v>
      </c>
      <c r="S2434" s="146" t="str">
        <f t="shared" ca="1" si="150"/>
        <v>N/A</v>
      </c>
      <c r="T2434" s="98">
        <f ca="1">IFERROR((($O2434+$Q2434)*'Emission Factors'!$C$11)+($P2434*'Emission Factors'!$C$18),"")</f>
        <v>0</v>
      </c>
      <c r="U2434" s="98">
        <f ca="1">IFERROR((($O2434+$Q2434)*'Emission Factors'!$C$12)+($P2434*'Emission Factors'!$C$19),"")</f>
        <v>0</v>
      </c>
      <c r="V2434" s="98">
        <f ca="1">IFERROR((($O2434+$Q2434)*'Emission Factors'!$C$13)+($P2434*'Emission Factors'!$C$20),"")</f>
        <v>0</v>
      </c>
      <c r="W2434" s="147">
        <f ca="1">IFERROR(IF(N2434="Residential",($O2434+Q2434)*'Emission Factors'!$C$14+(P2434*'Emission Factors'!$C$21),($O2434+Q2434)*'Emission Factors'!$C$15+(P2434*'Emission Factors'!$C$22)),"")</f>
        <v>0</v>
      </c>
      <c r="X2434" s="97">
        <f t="shared" si="151"/>
        <v>0</v>
      </c>
    </row>
    <row r="2435" spans="2:24" x14ac:dyDescent="0.3">
      <c r="B2435" s="94"/>
      <c r="C2435" s="95"/>
      <c r="D2435" s="95"/>
      <c r="E2435" s="95"/>
      <c r="F2435" s="144"/>
      <c r="G2435" s="94"/>
      <c r="H2435" s="145"/>
      <c r="I2435" s="96"/>
      <c r="J2435" s="96"/>
      <c r="K2435" s="96"/>
      <c r="L2435" s="96"/>
      <c r="M2435" s="96"/>
      <c r="N2435" s="96"/>
      <c r="O2435" s="97">
        <f t="shared" si="148"/>
        <v>0</v>
      </c>
      <c r="P2435" s="97">
        <f t="shared" si="149"/>
        <v>0</v>
      </c>
      <c r="Q2435" s="97" cm="1">
        <f t="array" aca="1" ref="Q2435" ca="1">IF(I2435=0,0,$E2435*$I2435*(SUMPRODUCT((1-'Emission Factors'!$C$37)^ROW(INDIRECT("1:" &amp; 'Emission Factors'!$C$45-1)))+1))</f>
        <v>0</v>
      </c>
      <c r="R2435" s="176">
        <f ca="1">IFERROR((($O2435+$Q2435)*'Emission Factors'!$C$10)+($P2435*'Emission Factors'!$C$17),"")</f>
        <v>0</v>
      </c>
      <c r="S2435" s="146" t="str">
        <f t="shared" ca="1" si="150"/>
        <v>N/A</v>
      </c>
      <c r="T2435" s="98">
        <f ca="1">IFERROR((($O2435+$Q2435)*'Emission Factors'!$C$11)+($P2435*'Emission Factors'!$C$18),"")</f>
        <v>0</v>
      </c>
      <c r="U2435" s="98">
        <f ca="1">IFERROR((($O2435+$Q2435)*'Emission Factors'!$C$12)+($P2435*'Emission Factors'!$C$19),"")</f>
        <v>0</v>
      </c>
      <c r="V2435" s="98">
        <f ca="1">IFERROR((($O2435+$Q2435)*'Emission Factors'!$C$13)+($P2435*'Emission Factors'!$C$20),"")</f>
        <v>0</v>
      </c>
      <c r="W2435" s="147">
        <f ca="1">IFERROR(IF(N2435="Residential",($O2435+Q2435)*'Emission Factors'!$C$14+(P2435*'Emission Factors'!$C$21),($O2435+Q2435)*'Emission Factors'!$C$15+(P2435*'Emission Factors'!$C$22)),"")</f>
        <v>0</v>
      </c>
      <c r="X2435" s="97">
        <f t="shared" si="151"/>
        <v>0</v>
      </c>
    </row>
    <row r="2436" spans="2:24" x14ac:dyDescent="0.3">
      <c r="B2436" s="94"/>
      <c r="C2436" s="95"/>
      <c r="D2436" s="95"/>
      <c r="E2436" s="95"/>
      <c r="F2436" s="144"/>
      <c r="G2436" s="94"/>
      <c r="H2436" s="145"/>
      <c r="I2436" s="96"/>
      <c r="J2436" s="96"/>
      <c r="K2436" s="96"/>
      <c r="L2436" s="96"/>
      <c r="M2436" s="96"/>
      <c r="N2436" s="96"/>
      <c r="O2436" s="97">
        <f t="shared" si="148"/>
        <v>0</v>
      </c>
      <c r="P2436" s="97">
        <f t="shared" si="149"/>
        <v>0</v>
      </c>
      <c r="Q2436" s="97" cm="1">
        <f t="array" aca="1" ref="Q2436" ca="1">IF(I2436=0,0,$E2436*$I2436*(SUMPRODUCT((1-'Emission Factors'!$C$37)^ROW(INDIRECT("1:" &amp; 'Emission Factors'!$C$45-1)))+1))</f>
        <v>0</v>
      </c>
      <c r="R2436" s="176">
        <f ca="1">IFERROR((($O2436+$Q2436)*'Emission Factors'!$C$10)+($P2436*'Emission Factors'!$C$17),"")</f>
        <v>0</v>
      </c>
      <c r="S2436" s="146" t="str">
        <f t="shared" ca="1" si="150"/>
        <v>N/A</v>
      </c>
      <c r="T2436" s="98">
        <f ca="1">IFERROR((($O2436+$Q2436)*'Emission Factors'!$C$11)+($P2436*'Emission Factors'!$C$18),"")</f>
        <v>0</v>
      </c>
      <c r="U2436" s="98">
        <f ca="1">IFERROR((($O2436+$Q2436)*'Emission Factors'!$C$12)+($P2436*'Emission Factors'!$C$19),"")</f>
        <v>0</v>
      </c>
      <c r="V2436" s="98">
        <f ca="1">IFERROR((($O2436+$Q2436)*'Emission Factors'!$C$13)+($P2436*'Emission Factors'!$C$20),"")</f>
        <v>0</v>
      </c>
      <c r="W2436" s="147">
        <f ca="1">IFERROR(IF(N2436="Residential",($O2436+Q2436)*'Emission Factors'!$C$14+(P2436*'Emission Factors'!$C$21),($O2436+Q2436)*'Emission Factors'!$C$15+(P2436*'Emission Factors'!$C$22)),"")</f>
        <v>0</v>
      </c>
      <c r="X2436" s="97">
        <f t="shared" si="151"/>
        <v>0</v>
      </c>
    </row>
    <row r="2437" spans="2:24" x14ac:dyDescent="0.3">
      <c r="B2437" s="94"/>
      <c r="C2437" s="95"/>
      <c r="D2437" s="95"/>
      <c r="E2437" s="95"/>
      <c r="F2437" s="144"/>
      <c r="G2437" s="94"/>
      <c r="H2437" s="145"/>
      <c r="I2437" s="96"/>
      <c r="J2437" s="96"/>
      <c r="K2437" s="96"/>
      <c r="L2437" s="96"/>
      <c r="M2437" s="96"/>
      <c r="N2437" s="96"/>
      <c r="O2437" s="97">
        <f t="shared" si="148"/>
        <v>0</v>
      </c>
      <c r="P2437" s="97">
        <f t="shared" si="149"/>
        <v>0</v>
      </c>
      <c r="Q2437" s="97" cm="1">
        <f t="array" aca="1" ref="Q2437" ca="1">IF(I2437=0,0,$E2437*$I2437*(SUMPRODUCT((1-'Emission Factors'!$C$37)^ROW(INDIRECT("1:" &amp; 'Emission Factors'!$C$45-1)))+1))</f>
        <v>0</v>
      </c>
      <c r="R2437" s="176">
        <f ca="1">IFERROR((($O2437+$Q2437)*'Emission Factors'!$C$10)+($P2437*'Emission Factors'!$C$17),"")</f>
        <v>0</v>
      </c>
      <c r="S2437" s="146" t="str">
        <f t="shared" ca="1" si="150"/>
        <v>N/A</v>
      </c>
      <c r="T2437" s="98">
        <f ca="1">IFERROR((($O2437+$Q2437)*'Emission Factors'!$C$11)+($P2437*'Emission Factors'!$C$18),"")</f>
        <v>0</v>
      </c>
      <c r="U2437" s="98">
        <f ca="1">IFERROR((($O2437+$Q2437)*'Emission Factors'!$C$12)+($P2437*'Emission Factors'!$C$19),"")</f>
        <v>0</v>
      </c>
      <c r="V2437" s="98">
        <f ca="1">IFERROR((($O2437+$Q2437)*'Emission Factors'!$C$13)+($P2437*'Emission Factors'!$C$20),"")</f>
        <v>0</v>
      </c>
      <c r="W2437" s="147">
        <f ca="1">IFERROR(IF(N2437="Residential",($O2437+Q2437)*'Emission Factors'!$C$14+(P2437*'Emission Factors'!$C$21),($O2437+Q2437)*'Emission Factors'!$C$15+(P2437*'Emission Factors'!$C$22)),"")</f>
        <v>0</v>
      </c>
      <c r="X2437" s="97">
        <f t="shared" si="151"/>
        <v>0</v>
      </c>
    </row>
    <row r="2438" spans="2:24" x14ac:dyDescent="0.3">
      <c r="B2438" s="94"/>
      <c r="C2438" s="95"/>
      <c r="D2438" s="95"/>
      <c r="E2438" s="95"/>
      <c r="F2438" s="144"/>
      <c r="G2438" s="94"/>
      <c r="H2438" s="145"/>
      <c r="I2438" s="96"/>
      <c r="J2438" s="96"/>
      <c r="K2438" s="96"/>
      <c r="L2438" s="96"/>
      <c r="M2438" s="96"/>
      <c r="N2438" s="96"/>
      <c r="O2438" s="97">
        <f t="shared" si="148"/>
        <v>0</v>
      </c>
      <c r="P2438" s="97">
        <f t="shared" si="149"/>
        <v>0</v>
      </c>
      <c r="Q2438" s="97" cm="1">
        <f t="array" aca="1" ref="Q2438" ca="1">IF(I2438=0,0,$E2438*$I2438*(SUMPRODUCT((1-'Emission Factors'!$C$37)^ROW(INDIRECT("1:" &amp; 'Emission Factors'!$C$45-1)))+1))</f>
        <v>0</v>
      </c>
      <c r="R2438" s="176">
        <f ca="1">IFERROR((($O2438+$Q2438)*'Emission Factors'!$C$10)+($P2438*'Emission Factors'!$C$17),"")</f>
        <v>0</v>
      </c>
      <c r="S2438" s="146" t="str">
        <f t="shared" ca="1" si="150"/>
        <v>N/A</v>
      </c>
      <c r="T2438" s="98">
        <f ca="1">IFERROR((($O2438+$Q2438)*'Emission Factors'!$C$11)+($P2438*'Emission Factors'!$C$18),"")</f>
        <v>0</v>
      </c>
      <c r="U2438" s="98">
        <f ca="1">IFERROR((($O2438+$Q2438)*'Emission Factors'!$C$12)+($P2438*'Emission Factors'!$C$19),"")</f>
        <v>0</v>
      </c>
      <c r="V2438" s="98">
        <f ca="1">IFERROR((($O2438+$Q2438)*'Emission Factors'!$C$13)+($P2438*'Emission Factors'!$C$20),"")</f>
        <v>0</v>
      </c>
      <c r="W2438" s="147">
        <f ca="1">IFERROR(IF(N2438="Residential",($O2438+Q2438)*'Emission Factors'!$C$14+(P2438*'Emission Factors'!$C$21),($O2438+Q2438)*'Emission Factors'!$C$15+(P2438*'Emission Factors'!$C$22)),"")</f>
        <v>0</v>
      </c>
      <c r="X2438" s="97">
        <f t="shared" si="151"/>
        <v>0</v>
      </c>
    </row>
    <row r="2439" spans="2:24" x14ac:dyDescent="0.3">
      <c r="B2439" s="94"/>
      <c r="C2439" s="95"/>
      <c r="D2439" s="95"/>
      <c r="E2439" s="95"/>
      <c r="F2439" s="144"/>
      <c r="G2439" s="94"/>
      <c r="H2439" s="145"/>
      <c r="I2439" s="96"/>
      <c r="J2439" s="96"/>
      <c r="K2439" s="96"/>
      <c r="L2439" s="96"/>
      <c r="M2439" s="96"/>
      <c r="N2439" s="96"/>
      <c r="O2439" s="97">
        <f t="shared" si="148"/>
        <v>0</v>
      </c>
      <c r="P2439" s="97">
        <f t="shared" si="149"/>
        <v>0</v>
      </c>
      <c r="Q2439" s="97" cm="1">
        <f t="array" aca="1" ref="Q2439" ca="1">IF(I2439=0,0,$E2439*$I2439*(SUMPRODUCT((1-'Emission Factors'!$C$37)^ROW(INDIRECT("1:" &amp; 'Emission Factors'!$C$45-1)))+1))</f>
        <v>0</v>
      </c>
      <c r="R2439" s="176">
        <f ca="1">IFERROR((($O2439+$Q2439)*'Emission Factors'!$C$10)+($P2439*'Emission Factors'!$C$17),"")</f>
        <v>0</v>
      </c>
      <c r="S2439" s="146" t="str">
        <f t="shared" ca="1" si="150"/>
        <v>N/A</v>
      </c>
      <c r="T2439" s="98">
        <f ca="1">IFERROR((($O2439+$Q2439)*'Emission Factors'!$C$11)+($P2439*'Emission Factors'!$C$18),"")</f>
        <v>0</v>
      </c>
      <c r="U2439" s="98">
        <f ca="1">IFERROR((($O2439+$Q2439)*'Emission Factors'!$C$12)+($P2439*'Emission Factors'!$C$19),"")</f>
        <v>0</v>
      </c>
      <c r="V2439" s="98">
        <f ca="1">IFERROR((($O2439+$Q2439)*'Emission Factors'!$C$13)+($P2439*'Emission Factors'!$C$20),"")</f>
        <v>0</v>
      </c>
      <c r="W2439" s="147">
        <f ca="1">IFERROR(IF(N2439="Residential",($O2439+Q2439)*'Emission Factors'!$C$14+(P2439*'Emission Factors'!$C$21),($O2439+Q2439)*'Emission Factors'!$C$15+(P2439*'Emission Factors'!$C$22)),"")</f>
        <v>0</v>
      </c>
      <c r="X2439" s="97">
        <f t="shared" si="151"/>
        <v>0</v>
      </c>
    </row>
    <row r="2440" spans="2:24" x14ac:dyDescent="0.3">
      <c r="B2440" s="94"/>
      <c r="C2440" s="95"/>
      <c r="D2440" s="95"/>
      <c r="E2440" s="95"/>
      <c r="F2440" s="144"/>
      <c r="G2440" s="94"/>
      <c r="H2440" s="145"/>
      <c r="I2440" s="96"/>
      <c r="J2440" s="96"/>
      <c r="K2440" s="96"/>
      <c r="L2440" s="96"/>
      <c r="M2440" s="96"/>
      <c r="N2440" s="96"/>
      <c r="O2440" s="97">
        <f t="shared" si="148"/>
        <v>0</v>
      </c>
      <c r="P2440" s="97">
        <f t="shared" si="149"/>
        <v>0</v>
      </c>
      <c r="Q2440" s="97" cm="1">
        <f t="array" aca="1" ref="Q2440" ca="1">IF(I2440=0,0,$E2440*$I2440*(SUMPRODUCT((1-'Emission Factors'!$C$37)^ROW(INDIRECT("1:" &amp; 'Emission Factors'!$C$45-1)))+1))</f>
        <v>0</v>
      </c>
      <c r="R2440" s="176">
        <f ca="1">IFERROR((($O2440+$Q2440)*'Emission Factors'!$C$10)+($P2440*'Emission Factors'!$C$17),"")</f>
        <v>0</v>
      </c>
      <c r="S2440" s="146" t="str">
        <f t="shared" ca="1" si="150"/>
        <v>N/A</v>
      </c>
      <c r="T2440" s="98">
        <f ca="1">IFERROR((($O2440+$Q2440)*'Emission Factors'!$C$11)+($P2440*'Emission Factors'!$C$18),"")</f>
        <v>0</v>
      </c>
      <c r="U2440" s="98">
        <f ca="1">IFERROR((($O2440+$Q2440)*'Emission Factors'!$C$12)+($P2440*'Emission Factors'!$C$19),"")</f>
        <v>0</v>
      </c>
      <c r="V2440" s="98">
        <f ca="1">IFERROR((($O2440+$Q2440)*'Emission Factors'!$C$13)+($P2440*'Emission Factors'!$C$20),"")</f>
        <v>0</v>
      </c>
      <c r="W2440" s="147">
        <f ca="1">IFERROR(IF(N2440="Residential",($O2440+Q2440)*'Emission Factors'!$C$14+(P2440*'Emission Factors'!$C$21),($O2440+Q2440)*'Emission Factors'!$C$15+(P2440*'Emission Factors'!$C$22)),"")</f>
        <v>0</v>
      </c>
      <c r="X2440" s="97">
        <f t="shared" si="151"/>
        <v>0</v>
      </c>
    </row>
    <row r="2441" spans="2:24" x14ac:dyDescent="0.3">
      <c r="B2441" s="94"/>
      <c r="C2441" s="95"/>
      <c r="D2441" s="95"/>
      <c r="E2441" s="95"/>
      <c r="F2441" s="144"/>
      <c r="G2441" s="94"/>
      <c r="H2441" s="145"/>
      <c r="I2441" s="96"/>
      <c r="J2441" s="96"/>
      <c r="K2441" s="96"/>
      <c r="L2441" s="96"/>
      <c r="M2441" s="96"/>
      <c r="N2441" s="96"/>
      <c r="O2441" s="97">
        <f t="shared" si="148"/>
        <v>0</v>
      </c>
      <c r="P2441" s="97">
        <f t="shared" si="149"/>
        <v>0</v>
      </c>
      <c r="Q2441" s="97" cm="1">
        <f t="array" aca="1" ref="Q2441" ca="1">IF(I2441=0,0,$E2441*$I2441*(SUMPRODUCT((1-'Emission Factors'!$C$37)^ROW(INDIRECT("1:" &amp; 'Emission Factors'!$C$45-1)))+1))</f>
        <v>0</v>
      </c>
      <c r="R2441" s="176">
        <f ca="1">IFERROR((($O2441+$Q2441)*'Emission Factors'!$C$10)+($P2441*'Emission Factors'!$C$17),"")</f>
        <v>0</v>
      </c>
      <c r="S2441" s="146" t="str">
        <f t="shared" ca="1" si="150"/>
        <v>N/A</v>
      </c>
      <c r="T2441" s="98">
        <f ca="1">IFERROR((($O2441+$Q2441)*'Emission Factors'!$C$11)+($P2441*'Emission Factors'!$C$18),"")</f>
        <v>0</v>
      </c>
      <c r="U2441" s="98">
        <f ca="1">IFERROR((($O2441+$Q2441)*'Emission Factors'!$C$12)+($P2441*'Emission Factors'!$C$19),"")</f>
        <v>0</v>
      </c>
      <c r="V2441" s="98">
        <f ca="1">IFERROR((($O2441+$Q2441)*'Emission Factors'!$C$13)+($P2441*'Emission Factors'!$C$20),"")</f>
        <v>0</v>
      </c>
      <c r="W2441" s="147">
        <f ca="1">IFERROR(IF(N2441="Residential",($O2441+Q2441)*'Emission Factors'!$C$14+(P2441*'Emission Factors'!$C$21),($O2441+Q2441)*'Emission Factors'!$C$15+(P2441*'Emission Factors'!$C$22)),"")</f>
        <v>0</v>
      </c>
      <c r="X2441" s="97">
        <f t="shared" si="151"/>
        <v>0</v>
      </c>
    </row>
    <row r="2442" spans="2:24" x14ac:dyDescent="0.3">
      <c r="B2442" s="94"/>
      <c r="C2442" s="95"/>
      <c r="D2442" s="95"/>
      <c r="E2442" s="95"/>
      <c r="F2442" s="144"/>
      <c r="G2442" s="94"/>
      <c r="H2442" s="145"/>
      <c r="I2442" s="96"/>
      <c r="J2442" s="96"/>
      <c r="K2442" s="96"/>
      <c r="L2442" s="96"/>
      <c r="M2442" s="96"/>
      <c r="N2442" s="96"/>
      <c r="O2442" s="97">
        <f t="shared" si="148"/>
        <v>0</v>
      </c>
      <c r="P2442" s="97">
        <f t="shared" si="149"/>
        <v>0</v>
      </c>
      <c r="Q2442" s="97" cm="1">
        <f t="array" aca="1" ref="Q2442" ca="1">IF(I2442=0,0,$E2442*$I2442*(SUMPRODUCT((1-'Emission Factors'!$C$37)^ROW(INDIRECT("1:" &amp; 'Emission Factors'!$C$45-1)))+1))</f>
        <v>0</v>
      </c>
      <c r="R2442" s="176">
        <f ca="1">IFERROR((($O2442+$Q2442)*'Emission Factors'!$C$10)+($P2442*'Emission Factors'!$C$17),"")</f>
        <v>0</v>
      </c>
      <c r="S2442" s="146" t="str">
        <f t="shared" ca="1" si="150"/>
        <v>N/A</v>
      </c>
      <c r="T2442" s="98">
        <f ca="1">IFERROR((($O2442+$Q2442)*'Emission Factors'!$C$11)+($P2442*'Emission Factors'!$C$18),"")</f>
        <v>0</v>
      </c>
      <c r="U2442" s="98">
        <f ca="1">IFERROR((($O2442+$Q2442)*'Emission Factors'!$C$12)+($P2442*'Emission Factors'!$C$19),"")</f>
        <v>0</v>
      </c>
      <c r="V2442" s="98">
        <f ca="1">IFERROR((($O2442+$Q2442)*'Emission Factors'!$C$13)+($P2442*'Emission Factors'!$C$20),"")</f>
        <v>0</v>
      </c>
      <c r="W2442" s="147">
        <f ca="1">IFERROR(IF(N2442="Residential",($O2442+Q2442)*'Emission Factors'!$C$14+(P2442*'Emission Factors'!$C$21),($O2442+Q2442)*'Emission Factors'!$C$15+(P2442*'Emission Factors'!$C$22)),"")</f>
        <v>0</v>
      </c>
      <c r="X2442" s="97">
        <f t="shared" si="151"/>
        <v>0</v>
      </c>
    </row>
    <row r="2443" spans="2:24" x14ac:dyDescent="0.3">
      <c r="B2443" s="94"/>
      <c r="C2443" s="95"/>
      <c r="D2443" s="95"/>
      <c r="E2443" s="95"/>
      <c r="F2443" s="144"/>
      <c r="G2443" s="94"/>
      <c r="H2443" s="145"/>
      <c r="I2443" s="96"/>
      <c r="J2443" s="96"/>
      <c r="K2443" s="96"/>
      <c r="L2443" s="96"/>
      <c r="M2443" s="96"/>
      <c r="N2443" s="96"/>
      <c r="O2443" s="97">
        <f t="shared" si="148"/>
        <v>0</v>
      </c>
      <c r="P2443" s="97">
        <f t="shared" si="149"/>
        <v>0</v>
      </c>
      <c r="Q2443" s="97" cm="1">
        <f t="array" aca="1" ref="Q2443" ca="1">IF(I2443=0,0,$E2443*$I2443*(SUMPRODUCT((1-'Emission Factors'!$C$37)^ROW(INDIRECT("1:" &amp; 'Emission Factors'!$C$45-1)))+1))</f>
        <v>0</v>
      </c>
      <c r="R2443" s="176">
        <f ca="1">IFERROR((($O2443+$Q2443)*'Emission Factors'!$C$10)+($P2443*'Emission Factors'!$C$17),"")</f>
        <v>0</v>
      </c>
      <c r="S2443" s="146" t="str">
        <f t="shared" ca="1" si="150"/>
        <v>N/A</v>
      </c>
      <c r="T2443" s="98">
        <f ca="1">IFERROR((($O2443+$Q2443)*'Emission Factors'!$C$11)+($P2443*'Emission Factors'!$C$18),"")</f>
        <v>0</v>
      </c>
      <c r="U2443" s="98">
        <f ca="1">IFERROR((($O2443+$Q2443)*'Emission Factors'!$C$12)+($P2443*'Emission Factors'!$C$19),"")</f>
        <v>0</v>
      </c>
      <c r="V2443" s="98">
        <f ca="1">IFERROR((($O2443+$Q2443)*'Emission Factors'!$C$13)+($P2443*'Emission Factors'!$C$20),"")</f>
        <v>0</v>
      </c>
      <c r="W2443" s="147">
        <f ca="1">IFERROR(IF(N2443="Residential",($O2443+Q2443)*'Emission Factors'!$C$14+(P2443*'Emission Factors'!$C$21),($O2443+Q2443)*'Emission Factors'!$C$15+(P2443*'Emission Factors'!$C$22)),"")</f>
        <v>0</v>
      </c>
      <c r="X2443" s="97">
        <f t="shared" si="151"/>
        <v>0</v>
      </c>
    </row>
    <row r="2444" spans="2:24" x14ac:dyDescent="0.3">
      <c r="B2444" s="94"/>
      <c r="C2444" s="95"/>
      <c r="D2444" s="95"/>
      <c r="E2444" s="95"/>
      <c r="F2444" s="144"/>
      <c r="G2444" s="94"/>
      <c r="H2444" s="145"/>
      <c r="I2444" s="96"/>
      <c r="J2444" s="96"/>
      <c r="K2444" s="96"/>
      <c r="L2444" s="96"/>
      <c r="M2444" s="96"/>
      <c r="N2444" s="96"/>
      <c r="O2444" s="97">
        <f t="shared" si="148"/>
        <v>0</v>
      </c>
      <c r="P2444" s="97">
        <f t="shared" si="149"/>
        <v>0</v>
      </c>
      <c r="Q2444" s="97" cm="1">
        <f t="array" aca="1" ref="Q2444" ca="1">IF(I2444=0,0,$E2444*$I2444*(SUMPRODUCT((1-'Emission Factors'!$C$37)^ROW(INDIRECT("1:" &amp; 'Emission Factors'!$C$45-1)))+1))</f>
        <v>0</v>
      </c>
      <c r="R2444" s="176">
        <f ca="1">IFERROR((($O2444+$Q2444)*'Emission Factors'!$C$10)+($P2444*'Emission Factors'!$C$17),"")</f>
        <v>0</v>
      </c>
      <c r="S2444" s="146" t="str">
        <f t="shared" ca="1" si="150"/>
        <v>N/A</v>
      </c>
      <c r="T2444" s="98">
        <f ca="1">IFERROR((($O2444+$Q2444)*'Emission Factors'!$C$11)+($P2444*'Emission Factors'!$C$18),"")</f>
        <v>0</v>
      </c>
      <c r="U2444" s="98">
        <f ca="1">IFERROR((($O2444+$Q2444)*'Emission Factors'!$C$12)+($P2444*'Emission Factors'!$C$19),"")</f>
        <v>0</v>
      </c>
      <c r="V2444" s="98">
        <f ca="1">IFERROR((($O2444+$Q2444)*'Emission Factors'!$C$13)+($P2444*'Emission Factors'!$C$20),"")</f>
        <v>0</v>
      </c>
      <c r="W2444" s="147">
        <f ca="1">IFERROR(IF(N2444="Residential",($O2444+Q2444)*'Emission Factors'!$C$14+(P2444*'Emission Factors'!$C$21),($O2444+Q2444)*'Emission Factors'!$C$15+(P2444*'Emission Factors'!$C$22)),"")</f>
        <v>0</v>
      </c>
      <c r="X2444" s="97">
        <f t="shared" si="151"/>
        <v>0</v>
      </c>
    </row>
    <row r="2445" spans="2:24" x14ac:dyDescent="0.3">
      <c r="B2445" s="94"/>
      <c r="C2445" s="95"/>
      <c r="D2445" s="95"/>
      <c r="E2445" s="95"/>
      <c r="F2445" s="144"/>
      <c r="G2445" s="94"/>
      <c r="H2445" s="145"/>
      <c r="I2445" s="96"/>
      <c r="J2445" s="96"/>
      <c r="K2445" s="96"/>
      <c r="L2445" s="96"/>
      <c r="M2445" s="96"/>
      <c r="N2445" s="96"/>
      <c r="O2445" s="97">
        <f t="shared" si="148"/>
        <v>0</v>
      </c>
      <c r="P2445" s="97">
        <f t="shared" si="149"/>
        <v>0</v>
      </c>
      <c r="Q2445" s="97" cm="1">
        <f t="array" aca="1" ref="Q2445" ca="1">IF(I2445=0,0,$E2445*$I2445*(SUMPRODUCT((1-'Emission Factors'!$C$37)^ROW(INDIRECT("1:" &amp; 'Emission Factors'!$C$45-1)))+1))</f>
        <v>0</v>
      </c>
      <c r="R2445" s="176">
        <f ca="1">IFERROR((($O2445+$Q2445)*'Emission Factors'!$C$10)+($P2445*'Emission Factors'!$C$17),"")</f>
        <v>0</v>
      </c>
      <c r="S2445" s="146" t="str">
        <f t="shared" ca="1" si="150"/>
        <v>N/A</v>
      </c>
      <c r="T2445" s="98">
        <f ca="1">IFERROR((($O2445+$Q2445)*'Emission Factors'!$C$11)+($P2445*'Emission Factors'!$C$18),"")</f>
        <v>0</v>
      </c>
      <c r="U2445" s="98">
        <f ca="1">IFERROR((($O2445+$Q2445)*'Emission Factors'!$C$12)+($P2445*'Emission Factors'!$C$19),"")</f>
        <v>0</v>
      </c>
      <c r="V2445" s="98">
        <f ca="1">IFERROR((($O2445+$Q2445)*'Emission Factors'!$C$13)+($P2445*'Emission Factors'!$C$20),"")</f>
        <v>0</v>
      </c>
      <c r="W2445" s="147">
        <f ca="1">IFERROR(IF(N2445="Residential",($O2445+Q2445)*'Emission Factors'!$C$14+(P2445*'Emission Factors'!$C$21),($O2445+Q2445)*'Emission Factors'!$C$15+(P2445*'Emission Factors'!$C$22)),"")</f>
        <v>0</v>
      </c>
      <c r="X2445" s="97">
        <f t="shared" si="151"/>
        <v>0</v>
      </c>
    </row>
    <row r="2446" spans="2:24" x14ac:dyDescent="0.3">
      <c r="B2446" s="94"/>
      <c r="C2446" s="95"/>
      <c r="D2446" s="95"/>
      <c r="E2446" s="95"/>
      <c r="F2446" s="144"/>
      <c r="G2446" s="94"/>
      <c r="H2446" s="145"/>
      <c r="I2446" s="96"/>
      <c r="J2446" s="96"/>
      <c r="K2446" s="96"/>
      <c r="L2446" s="96"/>
      <c r="M2446" s="96"/>
      <c r="N2446" s="96"/>
      <c r="O2446" s="97">
        <f t="shared" si="148"/>
        <v>0</v>
      </c>
      <c r="P2446" s="97">
        <f t="shared" si="149"/>
        <v>0</v>
      </c>
      <c r="Q2446" s="97" cm="1">
        <f t="array" aca="1" ref="Q2446" ca="1">IF(I2446=0,0,$E2446*$I2446*(SUMPRODUCT((1-'Emission Factors'!$C$37)^ROW(INDIRECT("1:" &amp; 'Emission Factors'!$C$45-1)))+1))</f>
        <v>0</v>
      </c>
      <c r="R2446" s="176">
        <f ca="1">IFERROR((($O2446+$Q2446)*'Emission Factors'!$C$10)+($P2446*'Emission Factors'!$C$17),"")</f>
        <v>0</v>
      </c>
      <c r="S2446" s="146" t="str">
        <f t="shared" ca="1" si="150"/>
        <v>N/A</v>
      </c>
      <c r="T2446" s="98">
        <f ca="1">IFERROR((($O2446+$Q2446)*'Emission Factors'!$C$11)+($P2446*'Emission Factors'!$C$18),"")</f>
        <v>0</v>
      </c>
      <c r="U2446" s="98">
        <f ca="1">IFERROR((($O2446+$Q2446)*'Emission Factors'!$C$12)+($P2446*'Emission Factors'!$C$19),"")</f>
        <v>0</v>
      </c>
      <c r="V2446" s="98">
        <f ca="1">IFERROR((($O2446+$Q2446)*'Emission Factors'!$C$13)+($P2446*'Emission Factors'!$C$20),"")</f>
        <v>0</v>
      </c>
      <c r="W2446" s="147">
        <f ca="1">IFERROR(IF(N2446="Residential",($O2446+Q2446)*'Emission Factors'!$C$14+(P2446*'Emission Factors'!$C$21),($O2446+Q2446)*'Emission Factors'!$C$15+(P2446*'Emission Factors'!$C$22)),"")</f>
        <v>0</v>
      </c>
      <c r="X2446" s="97">
        <f t="shared" si="151"/>
        <v>0</v>
      </c>
    </row>
    <row r="2447" spans="2:24" x14ac:dyDescent="0.3">
      <c r="B2447" s="94"/>
      <c r="C2447" s="95"/>
      <c r="D2447" s="95"/>
      <c r="E2447" s="95"/>
      <c r="F2447" s="144"/>
      <c r="G2447" s="94"/>
      <c r="H2447" s="145"/>
      <c r="I2447" s="96"/>
      <c r="J2447" s="96"/>
      <c r="K2447" s="96"/>
      <c r="L2447" s="96"/>
      <c r="M2447" s="96"/>
      <c r="N2447" s="96"/>
      <c r="O2447" s="97">
        <f t="shared" ref="O2447:O2510" si="152">IF($J2447=0,0,$E2447*$J2447*$M2447)</f>
        <v>0</v>
      </c>
      <c r="P2447" s="97">
        <f t="shared" ref="P2447:P2510" si="153">IF(K2447=0,0,$E2447*K2447*M2447)</f>
        <v>0</v>
      </c>
      <c r="Q2447" s="97" cm="1">
        <f t="array" aca="1" ref="Q2447" ca="1">IF(I2447=0,0,$E2447*$I2447*(SUMPRODUCT((1-'Emission Factors'!$C$37)^ROW(INDIRECT("1:" &amp; 'Emission Factors'!$C$45-1)))+1))</f>
        <v>0</v>
      </c>
      <c r="R2447" s="176">
        <f ca="1">IFERROR((($O2447+$Q2447)*'Emission Factors'!$C$10)+($P2447*'Emission Factors'!$C$17),"")</f>
        <v>0</v>
      </c>
      <c r="S2447" s="146" t="str">
        <f t="shared" ref="S2447:S2510" ca="1" si="154">IFERROR(R2447/H2447,"N/A")</f>
        <v>N/A</v>
      </c>
      <c r="T2447" s="98">
        <f ca="1">IFERROR((($O2447+$Q2447)*'Emission Factors'!$C$11)+($P2447*'Emission Factors'!$C$18),"")</f>
        <v>0</v>
      </c>
      <c r="U2447" s="98">
        <f ca="1">IFERROR((($O2447+$Q2447)*'Emission Factors'!$C$12)+($P2447*'Emission Factors'!$C$19),"")</f>
        <v>0</v>
      </c>
      <c r="V2447" s="98">
        <f ca="1">IFERROR((($O2447+$Q2447)*'Emission Factors'!$C$13)+($P2447*'Emission Factors'!$C$20),"")</f>
        <v>0</v>
      </c>
      <c r="W2447" s="147">
        <f ca="1">IFERROR(IF(N2447="Residential",($O2447+Q2447)*'Emission Factors'!$C$14+(P2447*'Emission Factors'!$C$21),($O2447+Q2447)*'Emission Factors'!$C$15+(P2447*'Emission Factors'!$C$22)),"")</f>
        <v>0</v>
      </c>
      <c r="X2447" s="97">
        <f t="shared" ref="X2447:X2510" si="155">IF(L2447=0,0,$E2447*$L2447*$M2447)</f>
        <v>0</v>
      </c>
    </row>
    <row r="2448" spans="2:24" x14ac:dyDescent="0.3">
      <c r="B2448" s="94"/>
      <c r="C2448" s="95"/>
      <c r="D2448" s="95"/>
      <c r="E2448" s="95"/>
      <c r="F2448" s="144"/>
      <c r="G2448" s="94"/>
      <c r="H2448" s="145"/>
      <c r="I2448" s="96"/>
      <c r="J2448" s="96"/>
      <c r="K2448" s="96"/>
      <c r="L2448" s="96"/>
      <c r="M2448" s="96"/>
      <c r="N2448" s="96"/>
      <c r="O2448" s="97">
        <f t="shared" si="152"/>
        <v>0</v>
      </c>
      <c r="P2448" s="97">
        <f t="shared" si="153"/>
        <v>0</v>
      </c>
      <c r="Q2448" s="97" cm="1">
        <f t="array" aca="1" ref="Q2448" ca="1">IF(I2448=0,0,$E2448*$I2448*(SUMPRODUCT((1-'Emission Factors'!$C$37)^ROW(INDIRECT("1:" &amp; 'Emission Factors'!$C$45-1)))+1))</f>
        <v>0</v>
      </c>
      <c r="R2448" s="176">
        <f ca="1">IFERROR((($O2448+$Q2448)*'Emission Factors'!$C$10)+($P2448*'Emission Factors'!$C$17),"")</f>
        <v>0</v>
      </c>
      <c r="S2448" s="146" t="str">
        <f t="shared" ca="1" si="154"/>
        <v>N/A</v>
      </c>
      <c r="T2448" s="98">
        <f ca="1">IFERROR((($O2448+$Q2448)*'Emission Factors'!$C$11)+($P2448*'Emission Factors'!$C$18),"")</f>
        <v>0</v>
      </c>
      <c r="U2448" s="98">
        <f ca="1">IFERROR((($O2448+$Q2448)*'Emission Factors'!$C$12)+($P2448*'Emission Factors'!$C$19),"")</f>
        <v>0</v>
      </c>
      <c r="V2448" s="98">
        <f ca="1">IFERROR((($O2448+$Q2448)*'Emission Factors'!$C$13)+($P2448*'Emission Factors'!$C$20),"")</f>
        <v>0</v>
      </c>
      <c r="W2448" s="147">
        <f ca="1">IFERROR(IF(N2448="Residential",($O2448+Q2448)*'Emission Factors'!$C$14+(P2448*'Emission Factors'!$C$21),($O2448+Q2448)*'Emission Factors'!$C$15+(P2448*'Emission Factors'!$C$22)),"")</f>
        <v>0</v>
      </c>
      <c r="X2448" s="97">
        <f t="shared" si="155"/>
        <v>0</v>
      </c>
    </row>
    <row r="2449" spans="2:24" x14ac:dyDescent="0.3">
      <c r="B2449" s="94"/>
      <c r="C2449" s="95"/>
      <c r="D2449" s="95"/>
      <c r="E2449" s="95"/>
      <c r="F2449" s="144"/>
      <c r="G2449" s="94"/>
      <c r="H2449" s="145"/>
      <c r="I2449" s="96"/>
      <c r="J2449" s="96"/>
      <c r="K2449" s="96"/>
      <c r="L2449" s="96"/>
      <c r="M2449" s="96"/>
      <c r="N2449" s="96"/>
      <c r="O2449" s="97">
        <f t="shared" si="152"/>
        <v>0</v>
      </c>
      <c r="P2449" s="97">
        <f t="shared" si="153"/>
        <v>0</v>
      </c>
      <c r="Q2449" s="97" cm="1">
        <f t="array" aca="1" ref="Q2449" ca="1">IF(I2449=0,0,$E2449*$I2449*(SUMPRODUCT((1-'Emission Factors'!$C$37)^ROW(INDIRECT("1:" &amp; 'Emission Factors'!$C$45-1)))+1))</f>
        <v>0</v>
      </c>
      <c r="R2449" s="176">
        <f ca="1">IFERROR((($O2449+$Q2449)*'Emission Factors'!$C$10)+($P2449*'Emission Factors'!$C$17),"")</f>
        <v>0</v>
      </c>
      <c r="S2449" s="146" t="str">
        <f t="shared" ca="1" si="154"/>
        <v>N/A</v>
      </c>
      <c r="T2449" s="98">
        <f ca="1">IFERROR((($O2449+$Q2449)*'Emission Factors'!$C$11)+($P2449*'Emission Factors'!$C$18),"")</f>
        <v>0</v>
      </c>
      <c r="U2449" s="98">
        <f ca="1">IFERROR((($O2449+$Q2449)*'Emission Factors'!$C$12)+($P2449*'Emission Factors'!$C$19),"")</f>
        <v>0</v>
      </c>
      <c r="V2449" s="98">
        <f ca="1">IFERROR((($O2449+$Q2449)*'Emission Factors'!$C$13)+($P2449*'Emission Factors'!$C$20),"")</f>
        <v>0</v>
      </c>
      <c r="W2449" s="147">
        <f ca="1">IFERROR(IF(N2449="Residential",($O2449+Q2449)*'Emission Factors'!$C$14+(P2449*'Emission Factors'!$C$21),($O2449+Q2449)*'Emission Factors'!$C$15+(P2449*'Emission Factors'!$C$22)),"")</f>
        <v>0</v>
      </c>
      <c r="X2449" s="97">
        <f t="shared" si="155"/>
        <v>0</v>
      </c>
    </row>
    <row r="2450" spans="2:24" x14ac:dyDescent="0.3">
      <c r="B2450" s="94"/>
      <c r="C2450" s="95"/>
      <c r="D2450" s="95"/>
      <c r="E2450" s="95"/>
      <c r="F2450" s="144"/>
      <c r="G2450" s="94"/>
      <c r="H2450" s="145"/>
      <c r="I2450" s="96"/>
      <c r="J2450" s="96"/>
      <c r="K2450" s="96"/>
      <c r="L2450" s="96"/>
      <c r="M2450" s="96"/>
      <c r="N2450" s="96"/>
      <c r="O2450" s="97">
        <f t="shared" si="152"/>
        <v>0</v>
      </c>
      <c r="P2450" s="97">
        <f t="shared" si="153"/>
        <v>0</v>
      </c>
      <c r="Q2450" s="97" cm="1">
        <f t="array" aca="1" ref="Q2450" ca="1">IF(I2450=0,0,$E2450*$I2450*(SUMPRODUCT((1-'Emission Factors'!$C$37)^ROW(INDIRECT("1:" &amp; 'Emission Factors'!$C$45-1)))+1))</f>
        <v>0</v>
      </c>
      <c r="R2450" s="176">
        <f ca="1">IFERROR((($O2450+$Q2450)*'Emission Factors'!$C$10)+($P2450*'Emission Factors'!$C$17),"")</f>
        <v>0</v>
      </c>
      <c r="S2450" s="146" t="str">
        <f t="shared" ca="1" si="154"/>
        <v>N/A</v>
      </c>
      <c r="T2450" s="98">
        <f ca="1">IFERROR((($O2450+$Q2450)*'Emission Factors'!$C$11)+($P2450*'Emission Factors'!$C$18),"")</f>
        <v>0</v>
      </c>
      <c r="U2450" s="98">
        <f ca="1">IFERROR((($O2450+$Q2450)*'Emission Factors'!$C$12)+($P2450*'Emission Factors'!$C$19),"")</f>
        <v>0</v>
      </c>
      <c r="V2450" s="98">
        <f ca="1">IFERROR((($O2450+$Q2450)*'Emission Factors'!$C$13)+($P2450*'Emission Factors'!$C$20),"")</f>
        <v>0</v>
      </c>
      <c r="W2450" s="147">
        <f ca="1">IFERROR(IF(N2450="Residential",($O2450+Q2450)*'Emission Factors'!$C$14+(P2450*'Emission Factors'!$C$21),($O2450+Q2450)*'Emission Factors'!$C$15+(P2450*'Emission Factors'!$C$22)),"")</f>
        <v>0</v>
      </c>
      <c r="X2450" s="97">
        <f t="shared" si="155"/>
        <v>0</v>
      </c>
    </row>
    <row r="2451" spans="2:24" x14ac:dyDescent="0.3">
      <c r="B2451" s="94"/>
      <c r="C2451" s="95"/>
      <c r="D2451" s="95"/>
      <c r="E2451" s="95"/>
      <c r="F2451" s="144"/>
      <c r="G2451" s="94"/>
      <c r="H2451" s="145"/>
      <c r="I2451" s="96"/>
      <c r="J2451" s="96"/>
      <c r="K2451" s="96"/>
      <c r="L2451" s="96"/>
      <c r="M2451" s="96"/>
      <c r="N2451" s="96"/>
      <c r="O2451" s="97">
        <f t="shared" si="152"/>
        <v>0</v>
      </c>
      <c r="P2451" s="97">
        <f t="shared" si="153"/>
        <v>0</v>
      </c>
      <c r="Q2451" s="97" cm="1">
        <f t="array" aca="1" ref="Q2451" ca="1">IF(I2451=0,0,$E2451*$I2451*(SUMPRODUCT((1-'Emission Factors'!$C$37)^ROW(INDIRECT("1:" &amp; 'Emission Factors'!$C$45-1)))+1))</f>
        <v>0</v>
      </c>
      <c r="R2451" s="176">
        <f ca="1">IFERROR((($O2451+$Q2451)*'Emission Factors'!$C$10)+($P2451*'Emission Factors'!$C$17),"")</f>
        <v>0</v>
      </c>
      <c r="S2451" s="146" t="str">
        <f t="shared" ca="1" si="154"/>
        <v>N/A</v>
      </c>
      <c r="T2451" s="98">
        <f ca="1">IFERROR((($O2451+$Q2451)*'Emission Factors'!$C$11)+($P2451*'Emission Factors'!$C$18),"")</f>
        <v>0</v>
      </c>
      <c r="U2451" s="98">
        <f ca="1">IFERROR((($O2451+$Q2451)*'Emission Factors'!$C$12)+($P2451*'Emission Factors'!$C$19),"")</f>
        <v>0</v>
      </c>
      <c r="V2451" s="98">
        <f ca="1">IFERROR((($O2451+$Q2451)*'Emission Factors'!$C$13)+($P2451*'Emission Factors'!$C$20),"")</f>
        <v>0</v>
      </c>
      <c r="W2451" s="147">
        <f ca="1">IFERROR(IF(N2451="Residential",($O2451+Q2451)*'Emission Factors'!$C$14+(P2451*'Emission Factors'!$C$21),($O2451+Q2451)*'Emission Factors'!$C$15+(P2451*'Emission Factors'!$C$22)),"")</f>
        <v>0</v>
      </c>
      <c r="X2451" s="97">
        <f t="shared" si="155"/>
        <v>0</v>
      </c>
    </row>
    <row r="2452" spans="2:24" x14ac:dyDescent="0.3">
      <c r="B2452" s="94"/>
      <c r="C2452" s="95"/>
      <c r="D2452" s="95"/>
      <c r="E2452" s="95"/>
      <c r="F2452" s="144"/>
      <c r="G2452" s="94"/>
      <c r="H2452" s="145"/>
      <c r="I2452" s="96"/>
      <c r="J2452" s="96"/>
      <c r="K2452" s="96"/>
      <c r="L2452" s="96"/>
      <c r="M2452" s="96"/>
      <c r="N2452" s="96"/>
      <c r="O2452" s="97">
        <f t="shared" si="152"/>
        <v>0</v>
      </c>
      <c r="P2452" s="97">
        <f t="shared" si="153"/>
        <v>0</v>
      </c>
      <c r="Q2452" s="97" cm="1">
        <f t="array" aca="1" ref="Q2452" ca="1">IF(I2452=0,0,$E2452*$I2452*(SUMPRODUCT((1-'Emission Factors'!$C$37)^ROW(INDIRECT("1:" &amp; 'Emission Factors'!$C$45-1)))+1))</f>
        <v>0</v>
      </c>
      <c r="R2452" s="176">
        <f ca="1">IFERROR((($O2452+$Q2452)*'Emission Factors'!$C$10)+($P2452*'Emission Factors'!$C$17),"")</f>
        <v>0</v>
      </c>
      <c r="S2452" s="146" t="str">
        <f t="shared" ca="1" si="154"/>
        <v>N/A</v>
      </c>
      <c r="T2452" s="98">
        <f ca="1">IFERROR((($O2452+$Q2452)*'Emission Factors'!$C$11)+($P2452*'Emission Factors'!$C$18),"")</f>
        <v>0</v>
      </c>
      <c r="U2452" s="98">
        <f ca="1">IFERROR((($O2452+$Q2452)*'Emission Factors'!$C$12)+($P2452*'Emission Factors'!$C$19),"")</f>
        <v>0</v>
      </c>
      <c r="V2452" s="98">
        <f ca="1">IFERROR((($O2452+$Q2452)*'Emission Factors'!$C$13)+($P2452*'Emission Factors'!$C$20),"")</f>
        <v>0</v>
      </c>
      <c r="W2452" s="147">
        <f ca="1">IFERROR(IF(N2452="Residential",($O2452+Q2452)*'Emission Factors'!$C$14+(P2452*'Emission Factors'!$C$21),($O2452+Q2452)*'Emission Factors'!$C$15+(P2452*'Emission Factors'!$C$22)),"")</f>
        <v>0</v>
      </c>
      <c r="X2452" s="97">
        <f t="shared" si="155"/>
        <v>0</v>
      </c>
    </row>
    <row r="2453" spans="2:24" x14ac:dyDescent="0.3">
      <c r="B2453" s="94"/>
      <c r="C2453" s="95"/>
      <c r="D2453" s="95"/>
      <c r="E2453" s="95"/>
      <c r="F2453" s="144"/>
      <c r="G2453" s="94"/>
      <c r="H2453" s="145"/>
      <c r="I2453" s="96"/>
      <c r="J2453" s="96"/>
      <c r="K2453" s="96"/>
      <c r="L2453" s="96"/>
      <c r="M2453" s="96"/>
      <c r="N2453" s="96"/>
      <c r="O2453" s="97">
        <f t="shared" si="152"/>
        <v>0</v>
      </c>
      <c r="P2453" s="97">
        <f t="shared" si="153"/>
        <v>0</v>
      </c>
      <c r="Q2453" s="97" cm="1">
        <f t="array" aca="1" ref="Q2453" ca="1">IF(I2453=0,0,$E2453*$I2453*(SUMPRODUCT((1-'Emission Factors'!$C$37)^ROW(INDIRECT("1:" &amp; 'Emission Factors'!$C$45-1)))+1))</f>
        <v>0</v>
      </c>
      <c r="R2453" s="176">
        <f ca="1">IFERROR((($O2453+$Q2453)*'Emission Factors'!$C$10)+($P2453*'Emission Factors'!$C$17),"")</f>
        <v>0</v>
      </c>
      <c r="S2453" s="146" t="str">
        <f t="shared" ca="1" si="154"/>
        <v>N/A</v>
      </c>
      <c r="T2453" s="98">
        <f ca="1">IFERROR((($O2453+$Q2453)*'Emission Factors'!$C$11)+($P2453*'Emission Factors'!$C$18),"")</f>
        <v>0</v>
      </c>
      <c r="U2453" s="98">
        <f ca="1">IFERROR((($O2453+$Q2453)*'Emission Factors'!$C$12)+($P2453*'Emission Factors'!$C$19),"")</f>
        <v>0</v>
      </c>
      <c r="V2453" s="98">
        <f ca="1">IFERROR((($O2453+$Q2453)*'Emission Factors'!$C$13)+($P2453*'Emission Factors'!$C$20),"")</f>
        <v>0</v>
      </c>
      <c r="W2453" s="147">
        <f ca="1">IFERROR(IF(N2453="Residential",($O2453+Q2453)*'Emission Factors'!$C$14+(P2453*'Emission Factors'!$C$21),($O2453+Q2453)*'Emission Factors'!$C$15+(P2453*'Emission Factors'!$C$22)),"")</f>
        <v>0</v>
      </c>
      <c r="X2453" s="97">
        <f t="shared" si="155"/>
        <v>0</v>
      </c>
    </row>
    <row r="2454" spans="2:24" x14ac:dyDescent="0.3">
      <c r="B2454" s="94"/>
      <c r="C2454" s="95"/>
      <c r="D2454" s="95"/>
      <c r="E2454" s="95"/>
      <c r="F2454" s="144"/>
      <c r="G2454" s="94"/>
      <c r="H2454" s="145"/>
      <c r="I2454" s="96"/>
      <c r="J2454" s="96"/>
      <c r="K2454" s="96"/>
      <c r="L2454" s="96"/>
      <c r="M2454" s="96"/>
      <c r="N2454" s="96"/>
      <c r="O2454" s="97">
        <f t="shared" si="152"/>
        <v>0</v>
      </c>
      <c r="P2454" s="97">
        <f t="shared" si="153"/>
        <v>0</v>
      </c>
      <c r="Q2454" s="97" cm="1">
        <f t="array" aca="1" ref="Q2454" ca="1">IF(I2454=0,0,$E2454*$I2454*(SUMPRODUCT((1-'Emission Factors'!$C$37)^ROW(INDIRECT("1:" &amp; 'Emission Factors'!$C$45-1)))+1))</f>
        <v>0</v>
      </c>
      <c r="R2454" s="176">
        <f ca="1">IFERROR((($O2454+$Q2454)*'Emission Factors'!$C$10)+($P2454*'Emission Factors'!$C$17),"")</f>
        <v>0</v>
      </c>
      <c r="S2454" s="146" t="str">
        <f t="shared" ca="1" si="154"/>
        <v>N/A</v>
      </c>
      <c r="T2454" s="98">
        <f ca="1">IFERROR((($O2454+$Q2454)*'Emission Factors'!$C$11)+($P2454*'Emission Factors'!$C$18),"")</f>
        <v>0</v>
      </c>
      <c r="U2454" s="98">
        <f ca="1">IFERROR((($O2454+$Q2454)*'Emission Factors'!$C$12)+($P2454*'Emission Factors'!$C$19),"")</f>
        <v>0</v>
      </c>
      <c r="V2454" s="98">
        <f ca="1">IFERROR((($O2454+$Q2454)*'Emission Factors'!$C$13)+($P2454*'Emission Factors'!$C$20),"")</f>
        <v>0</v>
      </c>
      <c r="W2454" s="147">
        <f ca="1">IFERROR(IF(N2454="Residential",($O2454+Q2454)*'Emission Factors'!$C$14+(P2454*'Emission Factors'!$C$21),($O2454+Q2454)*'Emission Factors'!$C$15+(P2454*'Emission Factors'!$C$22)),"")</f>
        <v>0</v>
      </c>
      <c r="X2454" s="97">
        <f t="shared" si="155"/>
        <v>0</v>
      </c>
    </row>
    <row r="2455" spans="2:24" x14ac:dyDescent="0.3">
      <c r="B2455" s="94"/>
      <c r="C2455" s="95"/>
      <c r="D2455" s="95"/>
      <c r="E2455" s="95"/>
      <c r="F2455" s="144"/>
      <c r="G2455" s="94"/>
      <c r="H2455" s="145"/>
      <c r="I2455" s="96"/>
      <c r="J2455" s="96"/>
      <c r="K2455" s="96"/>
      <c r="L2455" s="96"/>
      <c r="M2455" s="96"/>
      <c r="N2455" s="96"/>
      <c r="O2455" s="97">
        <f t="shared" si="152"/>
        <v>0</v>
      </c>
      <c r="P2455" s="97">
        <f t="shared" si="153"/>
        <v>0</v>
      </c>
      <c r="Q2455" s="97" cm="1">
        <f t="array" aca="1" ref="Q2455" ca="1">IF(I2455=0,0,$E2455*$I2455*(SUMPRODUCT((1-'Emission Factors'!$C$37)^ROW(INDIRECT("1:" &amp; 'Emission Factors'!$C$45-1)))+1))</f>
        <v>0</v>
      </c>
      <c r="R2455" s="176">
        <f ca="1">IFERROR((($O2455+$Q2455)*'Emission Factors'!$C$10)+($P2455*'Emission Factors'!$C$17),"")</f>
        <v>0</v>
      </c>
      <c r="S2455" s="146" t="str">
        <f t="shared" ca="1" si="154"/>
        <v>N/A</v>
      </c>
      <c r="T2455" s="98">
        <f ca="1">IFERROR((($O2455+$Q2455)*'Emission Factors'!$C$11)+($P2455*'Emission Factors'!$C$18),"")</f>
        <v>0</v>
      </c>
      <c r="U2455" s="98">
        <f ca="1">IFERROR((($O2455+$Q2455)*'Emission Factors'!$C$12)+($P2455*'Emission Factors'!$C$19),"")</f>
        <v>0</v>
      </c>
      <c r="V2455" s="98">
        <f ca="1">IFERROR((($O2455+$Q2455)*'Emission Factors'!$C$13)+($P2455*'Emission Factors'!$C$20),"")</f>
        <v>0</v>
      </c>
      <c r="W2455" s="147">
        <f ca="1">IFERROR(IF(N2455="Residential",($O2455+Q2455)*'Emission Factors'!$C$14+(P2455*'Emission Factors'!$C$21),($O2455+Q2455)*'Emission Factors'!$C$15+(P2455*'Emission Factors'!$C$22)),"")</f>
        <v>0</v>
      </c>
      <c r="X2455" s="97">
        <f t="shared" si="155"/>
        <v>0</v>
      </c>
    </row>
    <row r="2456" spans="2:24" x14ac:dyDescent="0.3">
      <c r="B2456" s="94"/>
      <c r="C2456" s="95"/>
      <c r="D2456" s="95"/>
      <c r="E2456" s="95"/>
      <c r="F2456" s="144"/>
      <c r="G2456" s="94"/>
      <c r="H2456" s="145"/>
      <c r="I2456" s="96"/>
      <c r="J2456" s="96"/>
      <c r="K2456" s="96"/>
      <c r="L2456" s="96"/>
      <c r="M2456" s="96"/>
      <c r="N2456" s="96"/>
      <c r="O2456" s="97">
        <f t="shared" si="152"/>
        <v>0</v>
      </c>
      <c r="P2456" s="97">
        <f t="shared" si="153"/>
        <v>0</v>
      </c>
      <c r="Q2456" s="97" cm="1">
        <f t="array" aca="1" ref="Q2456" ca="1">IF(I2456=0,0,$E2456*$I2456*(SUMPRODUCT((1-'Emission Factors'!$C$37)^ROW(INDIRECT("1:" &amp; 'Emission Factors'!$C$45-1)))+1))</f>
        <v>0</v>
      </c>
      <c r="R2456" s="176">
        <f ca="1">IFERROR((($O2456+$Q2456)*'Emission Factors'!$C$10)+($P2456*'Emission Factors'!$C$17),"")</f>
        <v>0</v>
      </c>
      <c r="S2456" s="146" t="str">
        <f t="shared" ca="1" si="154"/>
        <v>N/A</v>
      </c>
      <c r="T2456" s="98">
        <f ca="1">IFERROR((($O2456+$Q2456)*'Emission Factors'!$C$11)+($P2456*'Emission Factors'!$C$18),"")</f>
        <v>0</v>
      </c>
      <c r="U2456" s="98">
        <f ca="1">IFERROR((($O2456+$Q2456)*'Emission Factors'!$C$12)+($P2456*'Emission Factors'!$C$19),"")</f>
        <v>0</v>
      </c>
      <c r="V2456" s="98">
        <f ca="1">IFERROR((($O2456+$Q2456)*'Emission Factors'!$C$13)+($P2456*'Emission Factors'!$C$20),"")</f>
        <v>0</v>
      </c>
      <c r="W2456" s="147">
        <f ca="1">IFERROR(IF(N2456="Residential",($O2456+Q2456)*'Emission Factors'!$C$14+(P2456*'Emission Factors'!$C$21),($O2456+Q2456)*'Emission Factors'!$C$15+(P2456*'Emission Factors'!$C$22)),"")</f>
        <v>0</v>
      </c>
      <c r="X2456" s="97">
        <f t="shared" si="155"/>
        <v>0</v>
      </c>
    </row>
    <row r="2457" spans="2:24" x14ac:dyDescent="0.3">
      <c r="B2457" s="94"/>
      <c r="C2457" s="95"/>
      <c r="D2457" s="95"/>
      <c r="E2457" s="95"/>
      <c r="F2457" s="144"/>
      <c r="G2457" s="94"/>
      <c r="H2457" s="145"/>
      <c r="I2457" s="96"/>
      <c r="J2457" s="96"/>
      <c r="K2457" s="96"/>
      <c r="L2457" s="96"/>
      <c r="M2457" s="96"/>
      <c r="N2457" s="96"/>
      <c r="O2457" s="97">
        <f t="shared" si="152"/>
        <v>0</v>
      </c>
      <c r="P2457" s="97">
        <f t="shared" si="153"/>
        <v>0</v>
      </c>
      <c r="Q2457" s="97" cm="1">
        <f t="array" aca="1" ref="Q2457" ca="1">IF(I2457=0,0,$E2457*$I2457*(SUMPRODUCT((1-'Emission Factors'!$C$37)^ROW(INDIRECT("1:" &amp; 'Emission Factors'!$C$45-1)))+1))</f>
        <v>0</v>
      </c>
      <c r="R2457" s="176">
        <f ca="1">IFERROR((($O2457+$Q2457)*'Emission Factors'!$C$10)+($P2457*'Emission Factors'!$C$17),"")</f>
        <v>0</v>
      </c>
      <c r="S2457" s="146" t="str">
        <f t="shared" ca="1" si="154"/>
        <v>N/A</v>
      </c>
      <c r="T2457" s="98">
        <f ca="1">IFERROR((($O2457+$Q2457)*'Emission Factors'!$C$11)+($P2457*'Emission Factors'!$C$18),"")</f>
        <v>0</v>
      </c>
      <c r="U2457" s="98">
        <f ca="1">IFERROR((($O2457+$Q2457)*'Emission Factors'!$C$12)+($P2457*'Emission Factors'!$C$19),"")</f>
        <v>0</v>
      </c>
      <c r="V2457" s="98">
        <f ca="1">IFERROR((($O2457+$Q2457)*'Emission Factors'!$C$13)+($P2457*'Emission Factors'!$C$20),"")</f>
        <v>0</v>
      </c>
      <c r="W2457" s="147">
        <f ca="1">IFERROR(IF(N2457="Residential",($O2457+Q2457)*'Emission Factors'!$C$14+(P2457*'Emission Factors'!$C$21),($O2457+Q2457)*'Emission Factors'!$C$15+(P2457*'Emission Factors'!$C$22)),"")</f>
        <v>0</v>
      </c>
      <c r="X2457" s="97">
        <f t="shared" si="155"/>
        <v>0</v>
      </c>
    </row>
    <row r="2458" spans="2:24" x14ac:dyDescent="0.3">
      <c r="B2458" s="94"/>
      <c r="C2458" s="95"/>
      <c r="D2458" s="95"/>
      <c r="E2458" s="95"/>
      <c r="F2458" s="144"/>
      <c r="G2458" s="94"/>
      <c r="H2458" s="145"/>
      <c r="I2458" s="96"/>
      <c r="J2458" s="96"/>
      <c r="K2458" s="96"/>
      <c r="L2458" s="96"/>
      <c r="M2458" s="96"/>
      <c r="N2458" s="96"/>
      <c r="O2458" s="97">
        <f t="shared" si="152"/>
        <v>0</v>
      </c>
      <c r="P2458" s="97">
        <f t="shared" si="153"/>
        <v>0</v>
      </c>
      <c r="Q2458" s="97" cm="1">
        <f t="array" aca="1" ref="Q2458" ca="1">IF(I2458=0,0,$E2458*$I2458*(SUMPRODUCT((1-'Emission Factors'!$C$37)^ROW(INDIRECT("1:" &amp; 'Emission Factors'!$C$45-1)))+1))</f>
        <v>0</v>
      </c>
      <c r="R2458" s="176">
        <f ca="1">IFERROR((($O2458+$Q2458)*'Emission Factors'!$C$10)+($P2458*'Emission Factors'!$C$17),"")</f>
        <v>0</v>
      </c>
      <c r="S2458" s="146" t="str">
        <f t="shared" ca="1" si="154"/>
        <v>N/A</v>
      </c>
      <c r="T2458" s="98">
        <f ca="1">IFERROR((($O2458+$Q2458)*'Emission Factors'!$C$11)+($P2458*'Emission Factors'!$C$18),"")</f>
        <v>0</v>
      </c>
      <c r="U2458" s="98">
        <f ca="1">IFERROR((($O2458+$Q2458)*'Emission Factors'!$C$12)+($P2458*'Emission Factors'!$C$19),"")</f>
        <v>0</v>
      </c>
      <c r="V2458" s="98">
        <f ca="1">IFERROR((($O2458+$Q2458)*'Emission Factors'!$C$13)+($P2458*'Emission Factors'!$C$20),"")</f>
        <v>0</v>
      </c>
      <c r="W2458" s="147">
        <f ca="1">IFERROR(IF(N2458="Residential",($O2458+Q2458)*'Emission Factors'!$C$14+(P2458*'Emission Factors'!$C$21),($O2458+Q2458)*'Emission Factors'!$C$15+(P2458*'Emission Factors'!$C$22)),"")</f>
        <v>0</v>
      </c>
      <c r="X2458" s="97">
        <f t="shared" si="155"/>
        <v>0</v>
      </c>
    </row>
    <row r="2459" spans="2:24" x14ac:dyDescent="0.3">
      <c r="B2459" s="94"/>
      <c r="C2459" s="95"/>
      <c r="D2459" s="95"/>
      <c r="E2459" s="95"/>
      <c r="F2459" s="144"/>
      <c r="G2459" s="94"/>
      <c r="H2459" s="145"/>
      <c r="I2459" s="96"/>
      <c r="J2459" s="96"/>
      <c r="K2459" s="96"/>
      <c r="L2459" s="96"/>
      <c r="M2459" s="96"/>
      <c r="N2459" s="96"/>
      <c r="O2459" s="97">
        <f t="shared" si="152"/>
        <v>0</v>
      </c>
      <c r="P2459" s="97">
        <f t="shared" si="153"/>
        <v>0</v>
      </c>
      <c r="Q2459" s="97" cm="1">
        <f t="array" aca="1" ref="Q2459" ca="1">IF(I2459=0,0,$E2459*$I2459*(SUMPRODUCT((1-'Emission Factors'!$C$37)^ROW(INDIRECT("1:" &amp; 'Emission Factors'!$C$45-1)))+1))</f>
        <v>0</v>
      </c>
      <c r="R2459" s="176">
        <f ca="1">IFERROR((($O2459+$Q2459)*'Emission Factors'!$C$10)+($P2459*'Emission Factors'!$C$17),"")</f>
        <v>0</v>
      </c>
      <c r="S2459" s="146" t="str">
        <f t="shared" ca="1" si="154"/>
        <v>N/A</v>
      </c>
      <c r="T2459" s="98">
        <f ca="1">IFERROR((($O2459+$Q2459)*'Emission Factors'!$C$11)+($P2459*'Emission Factors'!$C$18),"")</f>
        <v>0</v>
      </c>
      <c r="U2459" s="98">
        <f ca="1">IFERROR((($O2459+$Q2459)*'Emission Factors'!$C$12)+($P2459*'Emission Factors'!$C$19),"")</f>
        <v>0</v>
      </c>
      <c r="V2459" s="98">
        <f ca="1">IFERROR((($O2459+$Q2459)*'Emission Factors'!$C$13)+($P2459*'Emission Factors'!$C$20),"")</f>
        <v>0</v>
      </c>
      <c r="W2459" s="147">
        <f ca="1">IFERROR(IF(N2459="Residential",($O2459+Q2459)*'Emission Factors'!$C$14+(P2459*'Emission Factors'!$C$21),($O2459+Q2459)*'Emission Factors'!$C$15+(P2459*'Emission Factors'!$C$22)),"")</f>
        <v>0</v>
      </c>
      <c r="X2459" s="97">
        <f t="shared" si="155"/>
        <v>0</v>
      </c>
    </row>
    <row r="2460" spans="2:24" x14ac:dyDescent="0.3">
      <c r="B2460" s="94"/>
      <c r="C2460" s="95"/>
      <c r="D2460" s="95"/>
      <c r="E2460" s="95"/>
      <c r="F2460" s="144"/>
      <c r="G2460" s="94"/>
      <c r="H2460" s="145"/>
      <c r="I2460" s="96"/>
      <c r="J2460" s="96"/>
      <c r="K2460" s="96"/>
      <c r="L2460" s="96"/>
      <c r="M2460" s="96"/>
      <c r="N2460" s="96"/>
      <c r="O2460" s="97">
        <f t="shared" si="152"/>
        <v>0</v>
      </c>
      <c r="P2460" s="97">
        <f t="shared" si="153"/>
        <v>0</v>
      </c>
      <c r="Q2460" s="97" cm="1">
        <f t="array" aca="1" ref="Q2460" ca="1">IF(I2460=0,0,$E2460*$I2460*(SUMPRODUCT((1-'Emission Factors'!$C$37)^ROW(INDIRECT("1:" &amp; 'Emission Factors'!$C$45-1)))+1))</f>
        <v>0</v>
      </c>
      <c r="R2460" s="176">
        <f ca="1">IFERROR((($O2460+$Q2460)*'Emission Factors'!$C$10)+($P2460*'Emission Factors'!$C$17),"")</f>
        <v>0</v>
      </c>
      <c r="S2460" s="146" t="str">
        <f t="shared" ca="1" si="154"/>
        <v>N/A</v>
      </c>
      <c r="T2460" s="98">
        <f ca="1">IFERROR((($O2460+$Q2460)*'Emission Factors'!$C$11)+($P2460*'Emission Factors'!$C$18),"")</f>
        <v>0</v>
      </c>
      <c r="U2460" s="98">
        <f ca="1">IFERROR((($O2460+$Q2460)*'Emission Factors'!$C$12)+($P2460*'Emission Factors'!$C$19),"")</f>
        <v>0</v>
      </c>
      <c r="V2460" s="98">
        <f ca="1">IFERROR((($O2460+$Q2460)*'Emission Factors'!$C$13)+($P2460*'Emission Factors'!$C$20),"")</f>
        <v>0</v>
      </c>
      <c r="W2460" s="147">
        <f ca="1">IFERROR(IF(N2460="Residential",($O2460+Q2460)*'Emission Factors'!$C$14+(P2460*'Emission Factors'!$C$21),($O2460+Q2460)*'Emission Factors'!$C$15+(P2460*'Emission Factors'!$C$22)),"")</f>
        <v>0</v>
      </c>
      <c r="X2460" s="97">
        <f t="shared" si="155"/>
        <v>0</v>
      </c>
    </row>
    <row r="2461" spans="2:24" x14ac:dyDescent="0.3">
      <c r="B2461" s="94"/>
      <c r="C2461" s="95"/>
      <c r="D2461" s="95"/>
      <c r="E2461" s="95"/>
      <c r="F2461" s="144"/>
      <c r="G2461" s="94"/>
      <c r="H2461" s="145"/>
      <c r="I2461" s="96"/>
      <c r="J2461" s="96"/>
      <c r="K2461" s="96"/>
      <c r="L2461" s="96"/>
      <c r="M2461" s="96"/>
      <c r="N2461" s="96"/>
      <c r="O2461" s="97">
        <f t="shared" si="152"/>
        <v>0</v>
      </c>
      <c r="P2461" s="97">
        <f t="shared" si="153"/>
        <v>0</v>
      </c>
      <c r="Q2461" s="97" cm="1">
        <f t="array" aca="1" ref="Q2461" ca="1">IF(I2461=0,0,$E2461*$I2461*(SUMPRODUCT((1-'Emission Factors'!$C$37)^ROW(INDIRECT("1:" &amp; 'Emission Factors'!$C$45-1)))+1))</f>
        <v>0</v>
      </c>
      <c r="R2461" s="176">
        <f ca="1">IFERROR((($O2461+$Q2461)*'Emission Factors'!$C$10)+($P2461*'Emission Factors'!$C$17),"")</f>
        <v>0</v>
      </c>
      <c r="S2461" s="146" t="str">
        <f t="shared" ca="1" si="154"/>
        <v>N/A</v>
      </c>
      <c r="T2461" s="98">
        <f ca="1">IFERROR((($O2461+$Q2461)*'Emission Factors'!$C$11)+($P2461*'Emission Factors'!$C$18),"")</f>
        <v>0</v>
      </c>
      <c r="U2461" s="98">
        <f ca="1">IFERROR((($O2461+$Q2461)*'Emission Factors'!$C$12)+($P2461*'Emission Factors'!$C$19),"")</f>
        <v>0</v>
      </c>
      <c r="V2461" s="98">
        <f ca="1">IFERROR((($O2461+$Q2461)*'Emission Factors'!$C$13)+($P2461*'Emission Factors'!$C$20),"")</f>
        <v>0</v>
      </c>
      <c r="W2461" s="147">
        <f ca="1">IFERROR(IF(N2461="Residential",($O2461+Q2461)*'Emission Factors'!$C$14+(P2461*'Emission Factors'!$C$21),($O2461+Q2461)*'Emission Factors'!$C$15+(P2461*'Emission Factors'!$C$22)),"")</f>
        <v>0</v>
      </c>
      <c r="X2461" s="97">
        <f t="shared" si="155"/>
        <v>0</v>
      </c>
    </row>
    <row r="2462" spans="2:24" x14ac:dyDescent="0.3">
      <c r="B2462" s="94"/>
      <c r="C2462" s="95"/>
      <c r="D2462" s="95"/>
      <c r="E2462" s="95"/>
      <c r="F2462" s="144"/>
      <c r="G2462" s="94"/>
      <c r="H2462" s="145"/>
      <c r="I2462" s="96"/>
      <c r="J2462" s="96"/>
      <c r="K2462" s="96"/>
      <c r="L2462" s="96"/>
      <c r="M2462" s="96"/>
      <c r="N2462" s="96"/>
      <c r="O2462" s="97">
        <f t="shared" si="152"/>
        <v>0</v>
      </c>
      <c r="P2462" s="97">
        <f t="shared" si="153"/>
        <v>0</v>
      </c>
      <c r="Q2462" s="97" cm="1">
        <f t="array" aca="1" ref="Q2462" ca="1">IF(I2462=0,0,$E2462*$I2462*(SUMPRODUCT((1-'Emission Factors'!$C$37)^ROW(INDIRECT("1:" &amp; 'Emission Factors'!$C$45-1)))+1))</f>
        <v>0</v>
      </c>
      <c r="R2462" s="176">
        <f ca="1">IFERROR((($O2462+$Q2462)*'Emission Factors'!$C$10)+($P2462*'Emission Factors'!$C$17),"")</f>
        <v>0</v>
      </c>
      <c r="S2462" s="146" t="str">
        <f t="shared" ca="1" si="154"/>
        <v>N/A</v>
      </c>
      <c r="T2462" s="98">
        <f ca="1">IFERROR((($O2462+$Q2462)*'Emission Factors'!$C$11)+($P2462*'Emission Factors'!$C$18),"")</f>
        <v>0</v>
      </c>
      <c r="U2462" s="98">
        <f ca="1">IFERROR((($O2462+$Q2462)*'Emission Factors'!$C$12)+($P2462*'Emission Factors'!$C$19),"")</f>
        <v>0</v>
      </c>
      <c r="V2462" s="98">
        <f ca="1">IFERROR((($O2462+$Q2462)*'Emission Factors'!$C$13)+($P2462*'Emission Factors'!$C$20),"")</f>
        <v>0</v>
      </c>
      <c r="W2462" s="147">
        <f ca="1">IFERROR(IF(N2462="Residential",($O2462+Q2462)*'Emission Factors'!$C$14+(P2462*'Emission Factors'!$C$21),($O2462+Q2462)*'Emission Factors'!$C$15+(P2462*'Emission Factors'!$C$22)),"")</f>
        <v>0</v>
      </c>
      <c r="X2462" s="97">
        <f t="shared" si="155"/>
        <v>0</v>
      </c>
    </row>
    <row r="2463" spans="2:24" x14ac:dyDescent="0.3">
      <c r="B2463" s="94"/>
      <c r="C2463" s="95"/>
      <c r="D2463" s="95"/>
      <c r="E2463" s="95"/>
      <c r="F2463" s="144"/>
      <c r="G2463" s="94"/>
      <c r="H2463" s="145"/>
      <c r="I2463" s="96"/>
      <c r="J2463" s="96"/>
      <c r="K2463" s="96"/>
      <c r="L2463" s="96"/>
      <c r="M2463" s="96"/>
      <c r="N2463" s="96"/>
      <c r="O2463" s="97">
        <f t="shared" si="152"/>
        <v>0</v>
      </c>
      <c r="P2463" s="97">
        <f t="shared" si="153"/>
        <v>0</v>
      </c>
      <c r="Q2463" s="97" cm="1">
        <f t="array" aca="1" ref="Q2463" ca="1">IF(I2463=0,0,$E2463*$I2463*(SUMPRODUCT((1-'Emission Factors'!$C$37)^ROW(INDIRECT("1:" &amp; 'Emission Factors'!$C$45-1)))+1))</f>
        <v>0</v>
      </c>
      <c r="R2463" s="176">
        <f ca="1">IFERROR((($O2463+$Q2463)*'Emission Factors'!$C$10)+($P2463*'Emission Factors'!$C$17),"")</f>
        <v>0</v>
      </c>
      <c r="S2463" s="146" t="str">
        <f t="shared" ca="1" si="154"/>
        <v>N/A</v>
      </c>
      <c r="T2463" s="98">
        <f ca="1">IFERROR((($O2463+$Q2463)*'Emission Factors'!$C$11)+($P2463*'Emission Factors'!$C$18),"")</f>
        <v>0</v>
      </c>
      <c r="U2463" s="98">
        <f ca="1">IFERROR((($O2463+$Q2463)*'Emission Factors'!$C$12)+($P2463*'Emission Factors'!$C$19),"")</f>
        <v>0</v>
      </c>
      <c r="V2463" s="98">
        <f ca="1">IFERROR((($O2463+$Q2463)*'Emission Factors'!$C$13)+($P2463*'Emission Factors'!$C$20),"")</f>
        <v>0</v>
      </c>
      <c r="W2463" s="147">
        <f ca="1">IFERROR(IF(N2463="Residential",($O2463+Q2463)*'Emission Factors'!$C$14+(P2463*'Emission Factors'!$C$21),($O2463+Q2463)*'Emission Factors'!$C$15+(P2463*'Emission Factors'!$C$22)),"")</f>
        <v>0</v>
      </c>
      <c r="X2463" s="97">
        <f t="shared" si="155"/>
        <v>0</v>
      </c>
    </row>
    <row r="2464" spans="2:24" x14ac:dyDescent="0.3">
      <c r="B2464" s="94"/>
      <c r="C2464" s="95"/>
      <c r="D2464" s="95"/>
      <c r="E2464" s="95"/>
      <c r="F2464" s="144"/>
      <c r="G2464" s="94"/>
      <c r="H2464" s="145"/>
      <c r="I2464" s="96"/>
      <c r="J2464" s="96"/>
      <c r="K2464" s="96"/>
      <c r="L2464" s="96"/>
      <c r="M2464" s="96"/>
      <c r="N2464" s="96"/>
      <c r="O2464" s="97">
        <f t="shared" si="152"/>
        <v>0</v>
      </c>
      <c r="P2464" s="97">
        <f t="shared" si="153"/>
        <v>0</v>
      </c>
      <c r="Q2464" s="97" cm="1">
        <f t="array" aca="1" ref="Q2464" ca="1">IF(I2464=0,0,$E2464*$I2464*(SUMPRODUCT((1-'Emission Factors'!$C$37)^ROW(INDIRECT("1:" &amp; 'Emission Factors'!$C$45-1)))+1))</f>
        <v>0</v>
      </c>
      <c r="R2464" s="176">
        <f ca="1">IFERROR((($O2464+$Q2464)*'Emission Factors'!$C$10)+($P2464*'Emission Factors'!$C$17),"")</f>
        <v>0</v>
      </c>
      <c r="S2464" s="146" t="str">
        <f t="shared" ca="1" si="154"/>
        <v>N/A</v>
      </c>
      <c r="T2464" s="98">
        <f ca="1">IFERROR((($O2464+$Q2464)*'Emission Factors'!$C$11)+($P2464*'Emission Factors'!$C$18),"")</f>
        <v>0</v>
      </c>
      <c r="U2464" s="98">
        <f ca="1">IFERROR((($O2464+$Q2464)*'Emission Factors'!$C$12)+($P2464*'Emission Factors'!$C$19),"")</f>
        <v>0</v>
      </c>
      <c r="V2464" s="98">
        <f ca="1">IFERROR((($O2464+$Q2464)*'Emission Factors'!$C$13)+($P2464*'Emission Factors'!$C$20),"")</f>
        <v>0</v>
      </c>
      <c r="W2464" s="147">
        <f ca="1">IFERROR(IF(N2464="Residential",($O2464+Q2464)*'Emission Factors'!$C$14+(P2464*'Emission Factors'!$C$21),($O2464+Q2464)*'Emission Factors'!$C$15+(P2464*'Emission Factors'!$C$22)),"")</f>
        <v>0</v>
      </c>
      <c r="X2464" s="97">
        <f t="shared" si="155"/>
        <v>0</v>
      </c>
    </row>
    <row r="2465" spans="2:24" x14ac:dyDescent="0.3">
      <c r="B2465" s="94"/>
      <c r="C2465" s="95"/>
      <c r="D2465" s="95"/>
      <c r="E2465" s="95"/>
      <c r="F2465" s="144"/>
      <c r="G2465" s="94"/>
      <c r="H2465" s="145"/>
      <c r="I2465" s="96"/>
      <c r="J2465" s="96"/>
      <c r="K2465" s="96"/>
      <c r="L2465" s="96"/>
      <c r="M2465" s="96"/>
      <c r="N2465" s="96"/>
      <c r="O2465" s="97">
        <f t="shared" si="152"/>
        <v>0</v>
      </c>
      <c r="P2465" s="97">
        <f t="shared" si="153"/>
        <v>0</v>
      </c>
      <c r="Q2465" s="97" cm="1">
        <f t="array" aca="1" ref="Q2465" ca="1">IF(I2465=0,0,$E2465*$I2465*(SUMPRODUCT((1-'Emission Factors'!$C$37)^ROW(INDIRECT("1:" &amp; 'Emission Factors'!$C$45-1)))+1))</f>
        <v>0</v>
      </c>
      <c r="R2465" s="176">
        <f ca="1">IFERROR((($O2465+$Q2465)*'Emission Factors'!$C$10)+($P2465*'Emission Factors'!$C$17),"")</f>
        <v>0</v>
      </c>
      <c r="S2465" s="146" t="str">
        <f t="shared" ca="1" si="154"/>
        <v>N/A</v>
      </c>
      <c r="T2465" s="98">
        <f ca="1">IFERROR((($O2465+$Q2465)*'Emission Factors'!$C$11)+($P2465*'Emission Factors'!$C$18),"")</f>
        <v>0</v>
      </c>
      <c r="U2465" s="98">
        <f ca="1">IFERROR((($O2465+$Q2465)*'Emission Factors'!$C$12)+($P2465*'Emission Factors'!$C$19),"")</f>
        <v>0</v>
      </c>
      <c r="V2465" s="98">
        <f ca="1">IFERROR((($O2465+$Q2465)*'Emission Factors'!$C$13)+($P2465*'Emission Factors'!$C$20),"")</f>
        <v>0</v>
      </c>
      <c r="W2465" s="147">
        <f ca="1">IFERROR(IF(N2465="Residential",($O2465+Q2465)*'Emission Factors'!$C$14+(P2465*'Emission Factors'!$C$21),($O2465+Q2465)*'Emission Factors'!$C$15+(P2465*'Emission Factors'!$C$22)),"")</f>
        <v>0</v>
      </c>
      <c r="X2465" s="97">
        <f t="shared" si="155"/>
        <v>0</v>
      </c>
    </row>
    <row r="2466" spans="2:24" x14ac:dyDescent="0.3">
      <c r="B2466" s="94"/>
      <c r="C2466" s="95"/>
      <c r="D2466" s="95"/>
      <c r="E2466" s="95"/>
      <c r="F2466" s="144"/>
      <c r="G2466" s="94"/>
      <c r="H2466" s="145"/>
      <c r="I2466" s="96"/>
      <c r="J2466" s="96"/>
      <c r="K2466" s="96"/>
      <c r="L2466" s="96"/>
      <c r="M2466" s="96"/>
      <c r="N2466" s="96"/>
      <c r="O2466" s="97">
        <f t="shared" si="152"/>
        <v>0</v>
      </c>
      <c r="P2466" s="97">
        <f t="shared" si="153"/>
        <v>0</v>
      </c>
      <c r="Q2466" s="97" cm="1">
        <f t="array" aca="1" ref="Q2466" ca="1">IF(I2466=0,0,$E2466*$I2466*(SUMPRODUCT((1-'Emission Factors'!$C$37)^ROW(INDIRECT("1:" &amp; 'Emission Factors'!$C$45-1)))+1))</f>
        <v>0</v>
      </c>
      <c r="R2466" s="176">
        <f ca="1">IFERROR((($O2466+$Q2466)*'Emission Factors'!$C$10)+($P2466*'Emission Factors'!$C$17),"")</f>
        <v>0</v>
      </c>
      <c r="S2466" s="146" t="str">
        <f t="shared" ca="1" si="154"/>
        <v>N/A</v>
      </c>
      <c r="T2466" s="98">
        <f ca="1">IFERROR((($O2466+$Q2466)*'Emission Factors'!$C$11)+($P2466*'Emission Factors'!$C$18),"")</f>
        <v>0</v>
      </c>
      <c r="U2466" s="98">
        <f ca="1">IFERROR((($O2466+$Q2466)*'Emission Factors'!$C$12)+($P2466*'Emission Factors'!$C$19),"")</f>
        <v>0</v>
      </c>
      <c r="V2466" s="98">
        <f ca="1">IFERROR((($O2466+$Q2466)*'Emission Factors'!$C$13)+($P2466*'Emission Factors'!$C$20),"")</f>
        <v>0</v>
      </c>
      <c r="W2466" s="147">
        <f ca="1">IFERROR(IF(N2466="Residential",($O2466+Q2466)*'Emission Factors'!$C$14+(P2466*'Emission Factors'!$C$21),($O2466+Q2466)*'Emission Factors'!$C$15+(P2466*'Emission Factors'!$C$22)),"")</f>
        <v>0</v>
      </c>
      <c r="X2466" s="97">
        <f t="shared" si="155"/>
        <v>0</v>
      </c>
    </row>
    <row r="2467" spans="2:24" x14ac:dyDescent="0.3">
      <c r="B2467" s="94"/>
      <c r="C2467" s="95"/>
      <c r="D2467" s="95"/>
      <c r="E2467" s="95"/>
      <c r="F2467" s="144"/>
      <c r="G2467" s="94"/>
      <c r="H2467" s="145"/>
      <c r="I2467" s="96"/>
      <c r="J2467" s="96"/>
      <c r="K2467" s="96"/>
      <c r="L2467" s="96"/>
      <c r="M2467" s="96"/>
      <c r="N2467" s="96"/>
      <c r="O2467" s="97">
        <f t="shared" si="152"/>
        <v>0</v>
      </c>
      <c r="P2467" s="97">
        <f t="shared" si="153"/>
        <v>0</v>
      </c>
      <c r="Q2467" s="97" cm="1">
        <f t="array" aca="1" ref="Q2467" ca="1">IF(I2467=0,0,$E2467*$I2467*(SUMPRODUCT((1-'Emission Factors'!$C$37)^ROW(INDIRECT("1:" &amp; 'Emission Factors'!$C$45-1)))+1))</f>
        <v>0</v>
      </c>
      <c r="R2467" s="176">
        <f ca="1">IFERROR((($O2467+$Q2467)*'Emission Factors'!$C$10)+($P2467*'Emission Factors'!$C$17),"")</f>
        <v>0</v>
      </c>
      <c r="S2467" s="146" t="str">
        <f t="shared" ca="1" si="154"/>
        <v>N/A</v>
      </c>
      <c r="T2467" s="98">
        <f ca="1">IFERROR((($O2467+$Q2467)*'Emission Factors'!$C$11)+($P2467*'Emission Factors'!$C$18),"")</f>
        <v>0</v>
      </c>
      <c r="U2467" s="98">
        <f ca="1">IFERROR((($O2467+$Q2467)*'Emission Factors'!$C$12)+($P2467*'Emission Factors'!$C$19),"")</f>
        <v>0</v>
      </c>
      <c r="V2467" s="98">
        <f ca="1">IFERROR((($O2467+$Q2467)*'Emission Factors'!$C$13)+($P2467*'Emission Factors'!$C$20),"")</f>
        <v>0</v>
      </c>
      <c r="W2467" s="147">
        <f ca="1">IFERROR(IF(N2467="Residential",($O2467+Q2467)*'Emission Factors'!$C$14+(P2467*'Emission Factors'!$C$21),($O2467+Q2467)*'Emission Factors'!$C$15+(P2467*'Emission Factors'!$C$22)),"")</f>
        <v>0</v>
      </c>
      <c r="X2467" s="97">
        <f t="shared" si="155"/>
        <v>0</v>
      </c>
    </row>
    <row r="2468" spans="2:24" x14ac:dyDescent="0.3">
      <c r="B2468" s="94"/>
      <c r="C2468" s="95"/>
      <c r="D2468" s="95"/>
      <c r="E2468" s="95"/>
      <c r="F2468" s="144"/>
      <c r="G2468" s="94"/>
      <c r="H2468" s="145"/>
      <c r="I2468" s="96"/>
      <c r="J2468" s="96"/>
      <c r="K2468" s="96"/>
      <c r="L2468" s="96"/>
      <c r="M2468" s="96"/>
      <c r="N2468" s="96"/>
      <c r="O2468" s="97">
        <f t="shared" si="152"/>
        <v>0</v>
      </c>
      <c r="P2468" s="97">
        <f t="shared" si="153"/>
        <v>0</v>
      </c>
      <c r="Q2468" s="97" cm="1">
        <f t="array" aca="1" ref="Q2468" ca="1">IF(I2468=0,0,$E2468*$I2468*(SUMPRODUCT((1-'Emission Factors'!$C$37)^ROW(INDIRECT("1:" &amp; 'Emission Factors'!$C$45-1)))+1))</f>
        <v>0</v>
      </c>
      <c r="R2468" s="176">
        <f ca="1">IFERROR((($O2468+$Q2468)*'Emission Factors'!$C$10)+($P2468*'Emission Factors'!$C$17),"")</f>
        <v>0</v>
      </c>
      <c r="S2468" s="146" t="str">
        <f t="shared" ca="1" si="154"/>
        <v>N/A</v>
      </c>
      <c r="T2468" s="98">
        <f ca="1">IFERROR((($O2468+$Q2468)*'Emission Factors'!$C$11)+($P2468*'Emission Factors'!$C$18),"")</f>
        <v>0</v>
      </c>
      <c r="U2468" s="98">
        <f ca="1">IFERROR((($O2468+$Q2468)*'Emission Factors'!$C$12)+($P2468*'Emission Factors'!$C$19),"")</f>
        <v>0</v>
      </c>
      <c r="V2468" s="98">
        <f ca="1">IFERROR((($O2468+$Q2468)*'Emission Factors'!$C$13)+($P2468*'Emission Factors'!$C$20),"")</f>
        <v>0</v>
      </c>
      <c r="W2468" s="147">
        <f ca="1">IFERROR(IF(N2468="Residential",($O2468+Q2468)*'Emission Factors'!$C$14+(P2468*'Emission Factors'!$C$21),($O2468+Q2468)*'Emission Factors'!$C$15+(P2468*'Emission Factors'!$C$22)),"")</f>
        <v>0</v>
      </c>
      <c r="X2468" s="97">
        <f t="shared" si="155"/>
        <v>0</v>
      </c>
    </row>
    <row r="2469" spans="2:24" x14ac:dyDescent="0.3">
      <c r="B2469" s="94"/>
      <c r="C2469" s="95"/>
      <c r="D2469" s="95"/>
      <c r="E2469" s="95"/>
      <c r="F2469" s="144"/>
      <c r="G2469" s="94"/>
      <c r="H2469" s="145"/>
      <c r="I2469" s="96"/>
      <c r="J2469" s="96"/>
      <c r="K2469" s="96"/>
      <c r="L2469" s="96"/>
      <c r="M2469" s="96"/>
      <c r="N2469" s="96"/>
      <c r="O2469" s="97">
        <f t="shared" si="152"/>
        <v>0</v>
      </c>
      <c r="P2469" s="97">
        <f t="shared" si="153"/>
        <v>0</v>
      </c>
      <c r="Q2469" s="97" cm="1">
        <f t="array" aca="1" ref="Q2469" ca="1">IF(I2469=0,0,$E2469*$I2469*(SUMPRODUCT((1-'Emission Factors'!$C$37)^ROW(INDIRECT("1:" &amp; 'Emission Factors'!$C$45-1)))+1))</f>
        <v>0</v>
      </c>
      <c r="R2469" s="176">
        <f ca="1">IFERROR((($O2469+$Q2469)*'Emission Factors'!$C$10)+($P2469*'Emission Factors'!$C$17),"")</f>
        <v>0</v>
      </c>
      <c r="S2469" s="146" t="str">
        <f t="shared" ca="1" si="154"/>
        <v>N/A</v>
      </c>
      <c r="T2469" s="98">
        <f ca="1">IFERROR((($O2469+$Q2469)*'Emission Factors'!$C$11)+($P2469*'Emission Factors'!$C$18),"")</f>
        <v>0</v>
      </c>
      <c r="U2469" s="98">
        <f ca="1">IFERROR((($O2469+$Q2469)*'Emission Factors'!$C$12)+($P2469*'Emission Factors'!$C$19),"")</f>
        <v>0</v>
      </c>
      <c r="V2469" s="98">
        <f ca="1">IFERROR((($O2469+$Q2469)*'Emission Factors'!$C$13)+($P2469*'Emission Factors'!$C$20),"")</f>
        <v>0</v>
      </c>
      <c r="W2469" s="147">
        <f ca="1">IFERROR(IF(N2469="Residential",($O2469+Q2469)*'Emission Factors'!$C$14+(P2469*'Emission Factors'!$C$21),($O2469+Q2469)*'Emission Factors'!$C$15+(P2469*'Emission Factors'!$C$22)),"")</f>
        <v>0</v>
      </c>
      <c r="X2469" s="97">
        <f t="shared" si="155"/>
        <v>0</v>
      </c>
    </row>
    <row r="2470" spans="2:24" x14ac:dyDescent="0.3">
      <c r="B2470" s="94"/>
      <c r="C2470" s="95"/>
      <c r="D2470" s="95"/>
      <c r="E2470" s="95"/>
      <c r="F2470" s="144"/>
      <c r="G2470" s="94"/>
      <c r="H2470" s="145"/>
      <c r="I2470" s="96"/>
      <c r="J2470" s="96"/>
      <c r="K2470" s="96"/>
      <c r="L2470" s="96"/>
      <c r="M2470" s="96"/>
      <c r="N2470" s="96"/>
      <c r="O2470" s="97">
        <f t="shared" si="152"/>
        <v>0</v>
      </c>
      <c r="P2470" s="97">
        <f t="shared" si="153"/>
        <v>0</v>
      </c>
      <c r="Q2470" s="97" cm="1">
        <f t="array" aca="1" ref="Q2470" ca="1">IF(I2470=0,0,$E2470*$I2470*(SUMPRODUCT((1-'Emission Factors'!$C$37)^ROW(INDIRECT("1:" &amp; 'Emission Factors'!$C$45-1)))+1))</f>
        <v>0</v>
      </c>
      <c r="R2470" s="176">
        <f ca="1">IFERROR((($O2470+$Q2470)*'Emission Factors'!$C$10)+($P2470*'Emission Factors'!$C$17),"")</f>
        <v>0</v>
      </c>
      <c r="S2470" s="146" t="str">
        <f t="shared" ca="1" si="154"/>
        <v>N/A</v>
      </c>
      <c r="T2470" s="98">
        <f ca="1">IFERROR((($O2470+$Q2470)*'Emission Factors'!$C$11)+($P2470*'Emission Factors'!$C$18),"")</f>
        <v>0</v>
      </c>
      <c r="U2470" s="98">
        <f ca="1">IFERROR((($O2470+$Q2470)*'Emission Factors'!$C$12)+($P2470*'Emission Factors'!$C$19),"")</f>
        <v>0</v>
      </c>
      <c r="V2470" s="98">
        <f ca="1">IFERROR((($O2470+$Q2470)*'Emission Factors'!$C$13)+($P2470*'Emission Factors'!$C$20),"")</f>
        <v>0</v>
      </c>
      <c r="W2470" s="147">
        <f ca="1">IFERROR(IF(N2470="Residential",($O2470+Q2470)*'Emission Factors'!$C$14+(P2470*'Emission Factors'!$C$21),($O2470+Q2470)*'Emission Factors'!$C$15+(P2470*'Emission Factors'!$C$22)),"")</f>
        <v>0</v>
      </c>
      <c r="X2470" s="97">
        <f t="shared" si="155"/>
        <v>0</v>
      </c>
    </row>
    <row r="2471" spans="2:24" x14ac:dyDescent="0.3">
      <c r="B2471" s="94"/>
      <c r="C2471" s="95"/>
      <c r="D2471" s="95"/>
      <c r="E2471" s="95"/>
      <c r="F2471" s="144"/>
      <c r="G2471" s="94"/>
      <c r="H2471" s="145"/>
      <c r="I2471" s="96"/>
      <c r="J2471" s="96"/>
      <c r="K2471" s="96"/>
      <c r="L2471" s="96"/>
      <c r="M2471" s="96"/>
      <c r="N2471" s="96"/>
      <c r="O2471" s="97">
        <f t="shared" si="152"/>
        <v>0</v>
      </c>
      <c r="P2471" s="97">
        <f t="shared" si="153"/>
        <v>0</v>
      </c>
      <c r="Q2471" s="97" cm="1">
        <f t="array" aca="1" ref="Q2471" ca="1">IF(I2471=0,0,$E2471*$I2471*(SUMPRODUCT((1-'Emission Factors'!$C$37)^ROW(INDIRECT("1:" &amp; 'Emission Factors'!$C$45-1)))+1))</f>
        <v>0</v>
      </c>
      <c r="R2471" s="176">
        <f ca="1">IFERROR((($O2471+$Q2471)*'Emission Factors'!$C$10)+($P2471*'Emission Factors'!$C$17),"")</f>
        <v>0</v>
      </c>
      <c r="S2471" s="146" t="str">
        <f t="shared" ca="1" si="154"/>
        <v>N/A</v>
      </c>
      <c r="T2471" s="98">
        <f ca="1">IFERROR((($O2471+$Q2471)*'Emission Factors'!$C$11)+($P2471*'Emission Factors'!$C$18),"")</f>
        <v>0</v>
      </c>
      <c r="U2471" s="98">
        <f ca="1">IFERROR((($O2471+$Q2471)*'Emission Factors'!$C$12)+($P2471*'Emission Factors'!$C$19),"")</f>
        <v>0</v>
      </c>
      <c r="V2471" s="98">
        <f ca="1">IFERROR((($O2471+$Q2471)*'Emission Factors'!$C$13)+($P2471*'Emission Factors'!$C$20),"")</f>
        <v>0</v>
      </c>
      <c r="W2471" s="147">
        <f ca="1">IFERROR(IF(N2471="Residential",($O2471+Q2471)*'Emission Factors'!$C$14+(P2471*'Emission Factors'!$C$21),($O2471+Q2471)*'Emission Factors'!$C$15+(P2471*'Emission Factors'!$C$22)),"")</f>
        <v>0</v>
      </c>
      <c r="X2471" s="97">
        <f t="shared" si="155"/>
        <v>0</v>
      </c>
    </row>
    <row r="2472" spans="2:24" x14ac:dyDescent="0.3">
      <c r="B2472" s="94"/>
      <c r="C2472" s="95"/>
      <c r="D2472" s="95"/>
      <c r="E2472" s="95"/>
      <c r="F2472" s="144"/>
      <c r="G2472" s="94"/>
      <c r="H2472" s="145"/>
      <c r="I2472" s="96"/>
      <c r="J2472" s="96"/>
      <c r="K2472" s="96"/>
      <c r="L2472" s="96"/>
      <c r="M2472" s="96"/>
      <c r="N2472" s="96"/>
      <c r="O2472" s="97">
        <f t="shared" si="152"/>
        <v>0</v>
      </c>
      <c r="P2472" s="97">
        <f t="shared" si="153"/>
        <v>0</v>
      </c>
      <c r="Q2472" s="97" cm="1">
        <f t="array" aca="1" ref="Q2472" ca="1">IF(I2472=0,0,$E2472*$I2472*(SUMPRODUCT((1-'Emission Factors'!$C$37)^ROW(INDIRECT("1:" &amp; 'Emission Factors'!$C$45-1)))+1))</f>
        <v>0</v>
      </c>
      <c r="R2472" s="176">
        <f ca="1">IFERROR((($O2472+$Q2472)*'Emission Factors'!$C$10)+($P2472*'Emission Factors'!$C$17),"")</f>
        <v>0</v>
      </c>
      <c r="S2472" s="146" t="str">
        <f t="shared" ca="1" si="154"/>
        <v>N/A</v>
      </c>
      <c r="T2472" s="98">
        <f ca="1">IFERROR((($O2472+$Q2472)*'Emission Factors'!$C$11)+($P2472*'Emission Factors'!$C$18),"")</f>
        <v>0</v>
      </c>
      <c r="U2472" s="98">
        <f ca="1">IFERROR((($O2472+$Q2472)*'Emission Factors'!$C$12)+($P2472*'Emission Factors'!$C$19),"")</f>
        <v>0</v>
      </c>
      <c r="V2472" s="98">
        <f ca="1">IFERROR((($O2472+$Q2472)*'Emission Factors'!$C$13)+($P2472*'Emission Factors'!$C$20),"")</f>
        <v>0</v>
      </c>
      <c r="W2472" s="147">
        <f ca="1">IFERROR(IF(N2472="Residential",($O2472+Q2472)*'Emission Factors'!$C$14+(P2472*'Emission Factors'!$C$21),($O2472+Q2472)*'Emission Factors'!$C$15+(P2472*'Emission Factors'!$C$22)),"")</f>
        <v>0</v>
      </c>
      <c r="X2472" s="97">
        <f t="shared" si="155"/>
        <v>0</v>
      </c>
    </row>
    <row r="2473" spans="2:24" x14ac:dyDescent="0.3">
      <c r="B2473" s="94"/>
      <c r="C2473" s="95"/>
      <c r="D2473" s="95"/>
      <c r="E2473" s="95"/>
      <c r="F2473" s="144"/>
      <c r="G2473" s="94"/>
      <c r="H2473" s="145"/>
      <c r="I2473" s="96"/>
      <c r="J2473" s="96"/>
      <c r="K2473" s="96"/>
      <c r="L2473" s="96"/>
      <c r="M2473" s="96"/>
      <c r="N2473" s="96"/>
      <c r="O2473" s="97">
        <f t="shared" si="152"/>
        <v>0</v>
      </c>
      <c r="P2473" s="97">
        <f t="shared" si="153"/>
        <v>0</v>
      </c>
      <c r="Q2473" s="97" cm="1">
        <f t="array" aca="1" ref="Q2473" ca="1">IF(I2473=0,0,$E2473*$I2473*(SUMPRODUCT((1-'Emission Factors'!$C$37)^ROW(INDIRECT("1:" &amp; 'Emission Factors'!$C$45-1)))+1))</f>
        <v>0</v>
      </c>
      <c r="R2473" s="176">
        <f ca="1">IFERROR((($O2473+$Q2473)*'Emission Factors'!$C$10)+($P2473*'Emission Factors'!$C$17),"")</f>
        <v>0</v>
      </c>
      <c r="S2473" s="146" t="str">
        <f t="shared" ca="1" si="154"/>
        <v>N/A</v>
      </c>
      <c r="T2473" s="98">
        <f ca="1">IFERROR((($O2473+$Q2473)*'Emission Factors'!$C$11)+($P2473*'Emission Factors'!$C$18),"")</f>
        <v>0</v>
      </c>
      <c r="U2473" s="98">
        <f ca="1">IFERROR((($O2473+$Q2473)*'Emission Factors'!$C$12)+($P2473*'Emission Factors'!$C$19),"")</f>
        <v>0</v>
      </c>
      <c r="V2473" s="98">
        <f ca="1">IFERROR((($O2473+$Q2473)*'Emission Factors'!$C$13)+($P2473*'Emission Factors'!$C$20),"")</f>
        <v>0</v>
      </c>
      <c r="W2473" s="147">
        <f ca="1">IFERROR(IF(N2473="Residential",($O2473+Q2473)*'Emission Factors'!$C$14+(P2473*'Emission Factors'!$C$21),($O2473+Q2473)*'Emission Factors'!$C$15+(P2473*'Emission Factors'!$C$22)),"")</f>
        <v>0</v>
      </c>
      <c r="X2473" s="97">
        <f t="shared" si="155"/>
        <v>0</v>
      </c>
    </row>
    <row r="2474" spans="2:24" x14ac:dyDescent="0.3">
      <c r="B2474" s="94"/>
      <c r="C2474" s="95"/>
      <c r="D2474" s="95"/>
      <c r="E2474" s="95"/>
      <c r="F2474" s="144"/>
      <c r="G2474" s="94"/>
      <c r="H2474" s="145"/>
      <c r="I2474" s="96"/>
      <c r="J2474" s="96"/>
      <c r="K2474" s="96"/>
      <c r="L2474" s="96"/>
      <c r="M2474" s="96"/>
      <c r="N2474" s="96"/>
      <c r="O2474" s="97">
        <f t="shared" si="152"/>
        <v>0</v>
      </c>
      <c r="P2474" s="97">
        <f t="shared" si="153"/>
        <v>0</v>
      </c>
      <c r="Q2474" s="97" cm="1">
        <f t="array" aca="1" ref="Q2474" ca="1">IF(I2474=0,0,$E2474*$I2474*(SUMPRODUCT((1-'Emission Factors'!$C$37)^ROW(INDIRECT("1:" &amp; 'Emission Factors'!$C$45-1)))+1))</f>
        <v>0</v>
      </c>
      <c r="R2474" s="176">
        <f ca="1">IFERROR((($O2474+$Q2474)*'Emission Factors'!$C$10)+($P2474*'Emission Factors'!$C$17),"")</f>
        <v>0</v>
      </c>
      <c r="S2474" s="146" t="str">
        <f t="shared" ca="1" si="154"/>
        <v>N/A</v>
      </c>
      <c r="T2474" s="98">
        <f ca="1">IFERROR((($O2474+$Q2474)*'Emission Factors'!$C$11)+($P2474*'Emission Factors'!$C$18),"")</f>
        <v>0</v>
      </c>
      <c r="U2474" s="98">
        <f ca="1">IFERROR((($O2474+$Q2474)*'Emission Factors'!$C$12)+($P2474*'Emission Factors'!$C$19),"")</f>
        <v>0</v>
      </c>
      <c r="V2474" s="98">
        <f ca="1">IFERROR((($O2474+$Q2474)*'Emission Factors'!$C$13)+($P2474*'Emission Factors'!$C$20),"")</f>
        <v>0</v>
      </c>
      <c r="W2474" s="147">
        <f ca="1">IFERROR(IF(N2474="Residential",($O2474+Q2474)*'Emission Factors'!$C$14+(P2474*'Emission Factors'!$C$21),($O2474+Q2474)*'Emission Factors'!$C$15+(P2474*'Emission Factors'!$C$22)),"")</f>
        <v>0</v>
      </c>
      <c r="X2474" s="97">
        <f t="shared" si="155"/>
        <v>0</v>
      </c>
    </row>
    <row r="2475" spans="2:24" x14ac:dyDescent="0.3">
      <c r="B2475" s="94"/>
      <c r="C2475" s="95"/>
      <c r="D2475" s="95"/>
      <c r="E2475" s="95"/>
      <c r="F2475" s="144"/>
      <c r="G2475" s="94"/>
      <c r="H2475" s="145"/>
      <c r="I2475" s="96"/>
      <c r="J2475" s="96"/>
      <c r="K2475" s="96"/>
      <c r="L2475" s="96"/>
      <c r="M2475" s="96"/>
      <c r="N2475" s="96"/>
      <c r="O2475" s="97">
        <f t="shared" si="152"/>
        <v>0</v>
      </c>
      <c r="P2475" s="97">
        <f t="shared" si="153"/>
        <v>0</v>
      </c>
      <c r="Q2475" s="97" cm="1">
        <f t="array" aca="1" ref="Q2475" ca="1">IF(I2475=0,0,$E2475*$I2475*(SUMPRODUCT((1-'Emission Factors'!$C$37)^ROW(INDIRECT("1:" &amp; 'Emission Factors'!$C$45-1)))+1))</f>
        <v>0</v>
      </c>
      <c r="R2475" s="176">
        <f ca="1">IFERROR((($O2475+$Q2475)*'Emission Factors'!$C$10)+($P2475*'Emission Factors'!$C$17),"")</f>
        <v>0</v>
      </c>
      <c r="S2475" s="146" t="str">
        <f t="shared" ca="1" si="154"/>
        <v>N/A</v>
      </c>
      <c r="T2475" s="98">
        <f ca="1">IFERROR((($O2475+$Q2475)*'Emission Factors'!$C$11)+($P2475*'Emission Factors'!$C$18),"")</f>
        <v>0</v>
      </c>
      <c r="U2475" s="98">
        <f ca="1">IFERROR((($O2475+$Q2475)*'Emission Factors'!$C$12)+($P2475*'Emission Factors'!$C$19),"")</f>
        <v>0</v>
      </c>
      <c r="V2475" s="98">
        <f ca="1">IFERROR((($O2475+$Q2475)*'Emission Factors'!$C$13)+($P2475*'Emission Factors'!$C$20),"")</f>
        <v>0</v>
      </c>
      <c r="W2475" s="147">
        <f ca="1">IFERROR(IF(N2475="Residential",($O2475+Q2475)*'Emission Factors'!$C$14+(P2475*'Emission Factors'!$C$21),($O2475+Q2475)*'Emission Factors'!$C$15+(P2475*'Emission Factors'!$C$22)),"")</f>
        <v>0</v>
      </c>
      <c r="X2475" s="97">
        <f t="shared" si="155"/>
        <v>0</v>
      </c>
    </row>
    <row r="2476" spans="2:24" x14ac:dyDescent="0.3">
      <c r="B2476" s="94"/>
      <c r="C2476" s="95"/>
      <c r="D2476" s="95"/>
      <c r="E2476" s="95"/>
      <c r="F2476" s="144"/>
      <c r="G2476" s="94"/>
      <c r="H2476" s="145"/>
      <c r="I2476" s="96"/>
      <c r="J2476" s="96"/>
      <c r="K2476" s="96"/>
      <c r="L2476" s="96"/>
      <c r="M2476" s="96"/>
      <c r="N2476" s="96"/>
      <c r="O2476" s="97">
        <f t="shared" si="152"/>
        <v>0</v>
      </c>
      <c r="P2476" s="97">
        <f t="shared" si="153"/>
        <v>0</v>
      </c>
      <c r="Q2476" s="97" cm="1">
        <f t="array" aca="1" ref="Q2476" ca="1">IF(I2476=0,0,$E2476*$I2476*(SUMPRODUCT((1-'Emission Factors'!$C$37)^ROW(INDIRECT("1:" &amp; 'Emission Factors'!$C$45-1)))+1))</f>
        <v>0</v>
      </c>
      <c r="R2476" s="176">
        <f ca="1">IFERROR((($O2476+$Q2476)*'Emission Factors'!$C$10)+($P2476*'Emission Factors'!$C$17),"")</f>
        <v>0</v>
      </c>
      <c r="S2476" s="146" t="str">
        <f t="shared" ca="1" si="154"/>
        <v>N/A</v>
      </c>
      <c r="T2476" s="98">
        <f ca="1">IFERROR((($O2476+$Q2476)*'Emission Factors'!$C$11)+($P2476*'Emission Factors'!$C$18),"")</f>
        <v>0</v>
      </c>
      <c r="U2476" s="98">
        <f ca="1">IFERROR((($O2476+$Q2476)*'Emission Factors'!$C$12)+($P2476*'Emission Factors'!$C$19),"")</f>
        <v>0</v>
      </c>
      <c r="V2476" s="98">
        <f ca="1">IFERROR((($O2476+$Q2476)*'Emission Factors'!$C$13)+($P2476*'Emission Factors'!$C$20),"")</f>
        <v>0</v>
      </c>
      <c r="W2476" s="147">
        <f ca="1">IFERROR(IF(N2476="Residential",($O2476+Q2476)*'Emission Factors'!$C$14+(P2476*'Emission Factors'!$C$21),($O2476+Q2476)*'Emission Factors'!$C$15+(P2476*'Emission Factors'!$C$22)),"")</f>
        <v>0</v>
      </c>
      <c r="X2476" s="97">
        <f t="shared" si="155"/>
        <v>0</v>
      </c>
    </row>
    <row r="2477" spans="2:24" x14ac:dyDescent="0.3">
      <c r="B2477" s="94"/>
      <c r="C2477" s="95"/>
      <c r="D2477" s="95"/>
      <c r="E2477" s="95"/>
      <c r="F2477" s="144"/>
      <c r="G2477" s="94"/>
      <c r="H2477" s="145"/>
      <c r="I2477" s="96"/>
      <c r="J2477" s="96"/>
      <c r="K2477" s="96"/>
      <c r="L2477" s="96"/>
      <c r="M2477" s="96"/>
      <c r="N2477" s="96"/>
      <c r="O2477" s="97">
        <f t="shared" si="152"/>
        <v>0</v>
      </c>
      <c r="P2477" s="97">
        <f t="shared" si="153"/>
        <v>0</v>
      </c>
      <c r="Q2477" s="97" cm="1">
        <f t="array" aca="1" ref="Q2477" ca="1">IF(I2477=0,0,$E2477*$I2477*(SUMPRODUCT((1-'Emission Factors'!$C$37)^ROW(INDIRECT("1:" &amp; 'Emission Factors'!$C$45-1)))+1))</f>
        <v>0</v>
      </c>
      <c r="R2477" s="176">
        <f ca="1">IFERROR((($O2477+$Q2477)*'Emission Factors'!$C$10)+($P2477*'Emission Factors'!$C$17),"")</f>
        <v>0</v>
      </c>
      <c r="S2477" s="146" t="str">
        <f t="shared" ca="1" si="154"/>
        <v>N/A</v>
      </c>
      <c r="T2477" s="98">
        <f ca="1">IFERROR((($O2477+$Q2477)*'Emission Factors'!$C$11)+($P2477*'Emission Factors'!$C$18),"")</f>
        <v>0</v>
      </c>
      <c r="U2477" s="98">
        <f ca="1">IFERROR((($O2477+$Q2477)*'Emission Factors'!$C$12)+($P2477*'Emission Factors'!$C$19),"")</f>
        <v>0</v>
      </c>
      <c r="V2477" s="98">
        <f ca="1">IFERROR((($O2477+$Q2477)*'Emission Factors'!$C$13)+($P2477*'Emission Factors'!$C$20),"")</f>
        <v>0</v>
      </c>
      <c r="W2477" s="147">
        <f ca="1">IFERROR(IF(N2477="Residential",($O2477+Q2477)*'Emission Factors'!$C$14+(P2477*'Emission Factors'!$C$21),($O2477+Q2477)*'Emission Factors'!$C$15+(P2477*'Emission Factors'!$C$22)),"")</f>
        <v>0</v>
      </c>
      <c r="X2477" s="97">
        <f t="shared" si="155"/>
        <v>0</v>
      </c>
    </row>
    <row r="2478" spans="2:24" x14ac:dyDescent="0.3">
      <c r="B2478" s="94"/>
      <c r="C2478" s="95"/>
      <c r="D2478" s="95"/>
      <c r="E2478" s="95"/>
      <c r="F2478" s="144"/>
      <c r="G2478" s="94"/>
      <c r="H2478" s="145"/>
      <c r="I2478" s="96"/>
      <c r="J2478" s="96"/>
      <c r="K2478" s="96"/>
      <c r="L2478" s="96"/>
      <c r="M2478" s="96"/>
      <c r="N2478" s="96"/>
      <c r="O2478" s="97">
        <f t="shared" si="152"/>
        <v>0</v>
      </c>
      <c r="P2478" s="97">
        <f t="shared" si="153"/>
        <v>0</v>
      </c>
      <c r="Q2478" s="97" cm="1">
        <f t="array" aca="1" ref="Q2478" ca="1">IF(I2478=0,0,$E2478*$I2478*(SUMPRODUCT((1-'Emission Factors'!$C$37)^ROW(INDIRECT("1:" &amp; 'Emission Factors'!$C$45-1)))+1))</f>
        <v>0</v>
      </c>
      <c r="R2478" s="176">
        <f ca="1">IFERROR((($O2478+$Q2478)*'Emission Factors'!$C$10)+($P2478*'Emission Factors'!$C$17),"")</f>
        <v>0</v>
      </c>
      <c r="S2478" s="146" t="str">
        <f t="shared" ca="1" si="154"/>
        <v>N/A</v>
      </c>
      <c r="T2478" s="98">
        <f ca="1">IFERROR((($O2478+$Q2478)*'Emission Factors'!$C$11)+($P2478*'Emission Factors'!$C$18),"")</f>
        <v>0</v>
      </c>
      <c r="U2478" s="98">
        <f ca="1">IFERROR((($O2478+$Q2478)*'Emission Factors'!$C$12)+($P2478*'Emission Factors'!$C$19),"")</f>
        <v>0</v>
      </c>
      <c r="V2478" s="98">
        <f ca="1">IFERROR((($O2478+$Q2478)*'Emission Factors'!$C$13)+($P2478*'Emission Factors'!$C$20),"")</f>
        <v>0</v>
      </c>
      <c r="W2478" s="147">
        <f ca="1">IFERROR(IF(N2478="Residential",($O2478+Q2478)*'Emission Factors'!$C$14+(P2478*'Emission Factors'!$C$21),($O2478+Q2478)*'Emission Factors'!$C$15+(P2478*'Emission Factors'!$C$22)),"")</f>
        <v>0</v>
      </c>
      <c r="X2478" s="97">
        <f t="shared" si="155"/>
        <v>0</v>
      </c>
    </row>
    <row r="2479" spans="2:24" x14ac:dyDescent="0.3">
      <c r="B2479" s="94"/>
      <c r="C2479" s="95"/>
      <c r="D2479" s="95"/>
      <c r="E2479" s="95"/>
      <c r="F2479" s="144"/>
      <c r="G2479" s="94"/>
      <c r="H2479" s="145"/>
      <c r="I2479" s="96"/>
      <c r="J2479" s="96"/>
      <c r="K2479" s="96"/>
      <c r="L2479" s="96"/>
      <c r="M2479" s="96"/>
      <c r="N2479" s="96"/>
      <c r="O2479" s="97">
        <f t="shared" si="152"/>
        <v>0</v>
      </c>
      <c r="P2479" s="97">
        <f t="shared" si="153"/>
        <v>0</v>
      </c>
      <c r="Q2479" s="97" cm="1">
        <f t="array" aca="1" ref="Q2479" ca="1">IF(I2479=0,0,$E2479*$I2479*(SUMPRODUCT((1-'Emission Factors'!$C$37)^ROW(INDIRECT("1:" &amp; 'Emission Factors'!$C$45-1)))+1))</f>
        <v>0</v>
      </c>
      <c r="R2479" s="176">
        <f ca="1">IFERROR((($O2479+$Q2479)*'Emission Factors'!$C$10)+($P2479*'Emission Factors'!$C$17),"")</f>
        <v>0</v>
      </c>
      <c r="S2479" s="146" t="str">
        <f t="shared" ca="1" si="154"/>
        <v>N/A</v>
      </c>
      <c r="T2479" s="98">
        <f ca="1">IFERROR((($O2479+$Q2479)*'Emission Factors'!$C$11)+($P2479*'Emission Factors'!$C$18),"")</f>
        <v>0</v>
      </c>
      <c r="U2479" s="98">
        <f ca="1">IFERROR((($O2479+$Q2479)*'Emission Factors'!$C$12)+($P2479*'Emission Factors'!$C$19),"")</f>
        <v>0</v>
      </c>
      <c r="V2479" s="98">
        <f ca="1">IFERROR((($O2479+$Q2479)*'Emission Factors'!$C$13)+($P2479*'Emission Factors'!$C$20),"")</f>
        <v>0</v>
      </c>
      <c r="W2479" s="147">
        <f ca="1">IFERROR(IF(N2479="Residential",($O2479+Q2479)*'Emission Factors'!$C$14+(P2479*'Emission Factors'!$C$21),($O2479+Q2479)*'Emission Factors'!$C$15+(P2479*'Emission Factors'!$C$22)),"")</f>
        <v>0</v>
      </c>
      <c r="X2479" s="97">
        <f t="shared" si="155"/>
        <v>0</v>
      </c>
    </row>
    <row r="2480" spans="2:24" x14ac:dyDescent="0.3">
      <c r="B2480" s="94"/>
      <c r="C2480" s="95"/>
      <c r="D2480" s="95"/>
      <c r="E2480" s="95"/>
      <c r="F2480" s="144"/>
      <c r="G2480" s="94"/>
      <c r="H2480" s="145"/>
      <c r="I2480" s="96"/>
      <c r="J2480" s="96"/>
      <c r="K2480" s="96"/>
      <c r="L2480" s="96"/>
      <c r="M2480" s="96"/>
      <c r="N2480" s="96"/>
      <c r="O2480" s="97">
        <f t="shared" si="152"/>
        <v>0</v>
      </c>
      <c r="P2480" s="97">
        <f t="shared" si="153"/>
        <v>0</v>
      </c>
      <c r="Q2480" s="97" cm="1">
        <f t="array" aca="1" ref="Q2480" ca="1">IF(I2480=0,0,$E2480*$I2480*(SUMPRODUCT((1-'Emission Factors'!$C$37)^ROW(INDIRECT("1:" &amp; 'Emission Factors'!$C$45-1)))+1))</f>
        <v>0</v>
      </c>
      <c r="R2480" s="176">
        <f ca="1">IFERROR((($O2480+$Q2480)*'Emission Factors'!$C$10)+($P2480*'Emission Factors'!$C$17),"")</f>
        <v>0</v>
      </c>
      <c r="S2480" s="146" t="str">
        <f t="shared" ca="1" si="154"/>
        <v>N/A</v>
      </c>
      <c r="T2480" s="98">
        <f ca="1">IFERROR((($O2480+$Q2480)*'Emission Factors'!$C$11)+($P2480*'Emission Factors'!$C$18),"")</f>
        <v>0</v>
      </c>
      <c r="U2480" s="98">
        <f ca="1">IFERROR((($O2480+$Q2480)*'Emission Factors'!$C$12)+($P2480*'Emission Factors'!$C$19),"")</f>
        <v>0</v>
      </c>
      <c r="V2480" s="98">
        <f ca="1">IFERROR((($O2480+$Q2480)*'Emission Factors'!$C$13)+($P2480*'Emission Factors'!$C$20),"")</f>
        <v>0</v>
      </c>
      <c r="W2480" s="147">
        <f ca="1">IFERROR(IF(N2480="Residential",($O2480+Q2480)*'Emission Factors'!$C$14+(P2480*'Emission Factors'!$C$21),($O2480+Q2480)*'Emission Factors'!$C$15+(P2480*'Emission Factors'!$C$22)),"")</f>
        <v>0</v>
      </c>
      <c r="X2480" s="97">
        <f t="shared" si="155"/>
        <v>0</v>
      </c>
    </row>
    <row r="2481" spans="2:24" x14ac:dyDescent="0.3">
      <c r="B2481" s="94"/>
      <c r="C2481" s="95"/>
      <c r="D2481" s="95"/>
      <c r="E2481" s="95"/>
      <c r="F2481" s="144"/>
      <c r="G2481" s="94"/>
      <c r="H2481" s="145"/>
      <c r="I2481" s="96"/>
      <c r="J2481" s="96"/>
      <c r="K2481" s="96"/>
      <c r="L2481" s="96"/>
      <c r="M2481" s="96"/>
      <c r="N2481" s="96"/>
      <c r="O2481" s="97">
        <f t="shared" si="152"/>
        <v>0</v>
      </c>
      <c r="P2481" s="97">
        <f t="shared" si="153"/>
        <v>0</v>
      </c>
      <c r="Q2481" s="97" cm="1">
        <f t="array" aca="1" ref="Q2481" ca="1">IF(I2481=0,0,$E2481*$I2481*(SUMPRODUCT((1-'Emission Factors'!$C$37)^ROW(INDIRECT("1:" &amp; 'Emission Factors'!$C$45-1)))+1))</f>
        <v>0</v>
      </c>
      <c r="R2481" s="176">
        <f ca="1">IFERROR((($O2481+$Q2481)*'Emission Factors'!$C$10)+($P2481*'Emission Factors'!$C$17),"")</f>
        <v>0</v>
      </c>
      <c r="S2481" s="146" t="str">
        <f t="shared" ca="1" si="154"/>
        <v>N/A</v>
      </c>
      <c r="T2481" s="98">
        <f ca="1">IFERROR((($O2481+$Q2481)*'Emission Factors'!$C$11)+($P2481*'Emission Factors'!$C$18),"")</f>
        <v>0</v>
      </c>
      <c r="U2481" s="98">
        <f ca="1">IFERROR((($O2481+$Q2481)*'Emission Factors'!$C$12)+($P2481*'Emission Factors'!$C$19),"")</f>
        <v>0</v>
      </c>
      <c r="V2481" s="98">
        <f ca="1">IFERROR((($O2481+$Q2481)*'Emission Factors'!$C$13)+($P2481*'Emission Factors'!$C$20),"")</f>
        <v>0</v>
      </c>
      <c r="W2481" s="147">
        <f ca="1">IFERROR(IF(N2481="Residential",($O2481+Q2481)*'Emission Factors'!$C$14+(P2481*'Emission Factors'!$C$21),($O2481+Q2481)*'Emission Factors'!$C$15+(P2481*'Emission Factors'!$C$22)),"")</f>
        <v>0</v>
      </c>
      <c r="X2481" s="97">
        <f t="shared" si="155"/>
        <v>0</v>
      </c>
    </row>
    <row r="2482" spans="2:24" x14ac:dyDescent="0.3">
      <c r="B2482" s="94"/>
      <c r="C2482" s="95"/>
      <c r="D2482" s="95"/>
      <c r="E2482" s="95"/>
      <c r="F2482" s="144"/>
      <c r="G2482" s="94"/>
      <c r="H2482" s="145"/>
      <c r="I2482" s="96"/>
      <c r="J2482" s="96"/>
      <c r="K2482" s="96"/>
      <c r="L2482" s="96"/>
      <c r="M2482" s="96"/>
      <c r="N2482" s="96"/>
      <c r="O2482" s="97">
        <f t="shared" si="152"/>
        <v>0</v>
      </c>
      <c r="P2482" s="97">
        <f t="shared" si="153"/>
        <v>0</v>
      </c>
      <c r="Q2482" s="97" cm="1">
        <f t="array" aca="1" ref="Q2482" ca="1">IF(I2482=0,0,$E2482*$I2482*(SUMPRODUCT((1-'Emission Factors'!$C$37)^ROW(INDIRECT("1:" &amp; 'Emission Factors'!$C$45-1)))+1))</f>
        <v>0</v>
      </c>
      <c r="R2482" s="176">
        <f ca="1">IFERROR((($O2482+$Q2482)*'Emission Factors'!$C$10)+($P2482*'Emission Factors'!$C$17),"")</f>
        <v>0</v>
      </c>
      <c r="S2482" s="146" t="str">
        <f t="shared" ca="1" si="154"/>
        <v>N/A</v>
      </c>
      <c r="T2482" s="98">
        <f ca="1">IFERROR((($O2482+$Q2482)*'Emission Factors'!$C$11)+($P2482*'Emission Factors'!$C$18),"")</f>
        <v>0</v>
      </c>
      <c r="U2482" s="98">
        <f ca="1">IFERROR((($O2482+$Q2482)*'Emission Factors'!$C$12)+($P2482*'Emission Factors'!$C$19),"")</f>
        <v>0</v>
      </c>
      <c r="V2482" s="98">
        <f ca="1">IFERROR((($O2482+$Q2482)*'Emission Factors'!$C$13)+($P2482*'Emission Factors'!$C$20),"")</f>
        <v>0</v>
      </c>
      <c r="W2482" s="147">
        <f ca="1">IFERROR(IF(N2482="Residential",($O2482+Q2482)*'Emission Factors'!$C$14+(P2482*'Emission Factors'!$C$21),($O2482+Q2482)*'Emission Factors'!$C$15+(P2482*'Emission Factors'!$C$22)),"")</f>
        <v>0</v>
      </c>
      <c r="X2482" s="97">
        <f t="shared" si="155"/>
        <v>0</v>
      </c>
    </row>
    <row r="2483" spans="2:24" x14ac:dyDescent="0.3">
      <c r="B2483" s="94"/>
      <c r="C2483" s="95"/>
      <c r="D2483" s="95"/>
      <c r="E2483" s="95"/>
      <c r="F2483" s="144"/>
      <c r="G2483" s="94"/>
      <c r="H2483" s="145"/>
      <c r="I2483" s="96"/>
      <c r="J2483" s="96"/>
      <c r="K2483" s="96"/>
      <c r="L2483" s="96"/>
      <c r="M2483" s="96"/>
      <c r="N2483" s="96"/>
      <c r="O2483" s="97">
        <f t="shared" si="152"/>
        <v>0</v>
      </c>
      <c r="P2483" s="97">
        <f t="shared" si="153"/>
        <v>0</v>
      </c>
      <c r="Q2483" s="97" cm="1">
        <f t="array" aca="1" ref="Q2483" ca="1">IF(I2483=0,0,$E2483*$I2483*(SUMPRODUCT((1-'Emission Factors'!$C$37)^ROW(INDIRECT("1:" &amp; 'Emission Factors'!$C$45-1)))+1))</f>
        <v>0</v>
      </c>
      <c r="R2483" s="176">
        <f ca="1">IFERROR((($O2483+$Q2483)*'Emission Factors'!$C$10)+($P2483*'Emission Factors'!$C$17),"")</f>
        <v>0</v>
      </c>
      <c r="S2483" s="146" t="str">
        <f t="shared" ca="1" si="154"/>
        <v>N/A</v>
      </c>
      <c r="T2483" s="98">
        <f ca="1">IFERROR((($O2483+$Q2483)*'Emission Factors'!$C$11)+($P2483*'Emission Factors'!$C$18),"")</f>
        <v>0</v>
      </c>
      <c r="U2483" s="98">
        <f ca="1">IFERROR((($O2483+$Q2483)*'Emission Factors'!$C$12)+($P2483*'Emission Factors'!$C$19),"")</f>
        <v>0</v>
      </c>
      <c r="V2483" s="98">
        <f ca="1">IFERROR((($O2483+$Q2483)*'Emission Factors'!$C$13)+($P2483*'Emission Factors'!$C$20),"")</f>
        <v>0</v>
      </c>
      <c r="W2483" s="147">
        <f ca="1">IFERROR(IF(N2483="Residential",($O2483+Q2483)*'Emission Factors'!$C$14+(P2483*'Emission Factors'!$C$21),($O2483+Q2483)*'Emission Factors'!$C$15+(P2483*'Emission Factors'!$C$22)),"")</f>
        <v>0</v>
      </c>
      <c r="X2483" s="97">
        <f t="shared" si="155"/>
        <v>0</v>
      </c>
    </row>
    <row r="2484" spans="2:24" x14ac:dyDescent="0.3">
      <c r="B2484" s="94"/>
      <c r="C2484" s="95"/>
      <c r="D2484" s="95"/>
      <c r="E2484" s="95"/>
      <c r="F2484" s="144"/>
      <c r="G2484" s="94"/>
      <c r="H2484" s="145"/>
      <c r="I2484" s="96"/>
      <c r="J2484" s="96"/>
      <c r="K2484" s="96"/>
      <c r="L2484" s="96"/>
      <c r="M2484" s="96"/>
      <c r="N2484" s="96"/>
      <c r="O2484" s="97">
        <f t="shared" si="152"/>
        <v>0</v>
      </c>
      <c r="P2484" s="97">
        <f t="shared" si="153"/>
        <v>0</v>
      </c>
      <c r="Q2484" s="97" cm="1">
        <f t="array" aca="1" ref="Q2484" ca="1">IF(I2484=0,0,$E2484*$I2484*(SUMPRODUCT((1-'Emission Factors'!$C$37)^ROW(INDIRECT("1:" &amp; 'Emission Factors'!$C$45-1)))+1))</f>
        <v>0</v>
      </c>
      <c r="R2484" s="176">
        <f ca="1">IFERROR((($O2484+$Q2484)*'Emission Factors'!$C$10)+($P2484*'Emission Factors'!$C$17),"")</f>
        <v>0</v>
      </c>
      <c r="S2484" s="146" t="str">
        <f t="shared" ca="1" si="154"/>
        <v>N/A</v>
      </c>
      <c r="T2484" s="98">
        <f ca="1">IFERROR((($O2484+$Q2484)*'Emission Factors'!$C$11)+($P2484*'Emission Factors'!$C$18),"")</f>
        <v>0</v>
      </c>
      <c r="U2484" s="98">
        <f ca="1">IFERROR((($O2484+$Q2484)*'Emission Factors'!$C$12)+($P2484*'Emission Factors'!$C$19),"")</f>
        <v>0</v>
      </c>
      <c r="V2484" s="98">
        <f ca="1">IFERROR((($O2484+$Q2484)*'Emission Factors'!$C$13)+($P2484*'Emission Factors'!$C$20),"")</f>
        <v>0</v>
      </c>
      <c r="W2484" s="147">
        <f ca="1">IFERROR(IF(N2484="Residential",($O2484+Q2484)*'Emission Factors'!$C$14+(P2484*'Emission Factors'!$C$21),($O2484+Q2484)*'Emission Factors'!$C$15+(P2484*'Emission Factors'!$C$22)),"")</f>
        <v>0</v>
      </c>
      <c r="X2484" s="97">
        <f t="shared" si="155"/>
        <v>0</v>
      </c>
    </row>
    <row r="2485" spans="2:24" x14ac:dyDescent="0.3">
      <c r="B2485" s="94"/>
      <c r="C2485" s="95"/>
      <c r="D2485" s="95"/>
      <c r="E2485" s="95"/>
      <c r="F2485" s="144"/>
      <c r="G2485" s="94"/>
      <c r="H2485" s="145"/>
      <c r="I2485" s="96"/>
      <c r="J2485" s="96"/>
      <c r="K2485" s="96"/>
      <c r="L2485" s="96"/>
      <c r="M2485" s="96"/>
      <c r="N2485" s="96"/>
      <c r="O2485" s="97">
        <f t="shared" si="152"/>
        <v>0</v>
      </c>
      <c r="P2485" s="97">
        <f t="shared" si="153"/>
        <v>0</v>
      </c>
      <c r="Q2485" s="97" cm="1">
        <f t="array" aca="1" ref="Q2485" ca="1">IF(I2485=0,0,$E2485*$I2485*(SUMPRODUCT((1-'Emission Factors'!$C$37)^ROW(INDIRECT("1:" &amp; 'Emission Factors'!$C$45-1)))+1))</f>
        <v>0</v>
      </c>
      <c r="R2485" s="176">
        <f ca="1">IFERROR((($O2485+$Q2485)*'Emission Factors'!$C$10)+($P2485*'Emission Factors'!$C$17),"")</f>
        <v>0</v>
      </c>
      <c r="S2485" s="146" t="str">
        <f t="shared" ca="1" si="154"/>
        <v>N/A</v>
      </c>
      <c r="T2485" s="98">
        <f ca="1">IFERROR((($O2485+$Q2485)*'Emission Factors'!$C$11)+($P2485*'Emission Factors'!$C$18),"")</f>
        <v>0</v>
      </c>
      <c r="U2485" s="98">
        <f ca="1">IFERROR((($O2485+$Q2485)*'Emission Factors'!$C$12)+($P2485*'Emission Factors'!$C$19),"")</f>
        <v>0</v>
      </c>
      <c r="V2485" s="98">
        <f ca="1">IFERROR((($O2485+$Q2485)*'Emission Factors'!$C$13)+($P2485*'Emission Factors'!$C$20),"")</f>
        <v>0</v>
      </c>
      <c r="W2485" s="147">
        <f ca="1">IFERROR(IF(N2485="Residential",($O2485+Q2485)*'Emission Factors'!$C$14+(P2485*'Emission Factors'!$C$21),($O2485+Q2485)*'Emission Factors'!$C$15+(P2485*'Emission Factors'!$C$22)),"")</f>
        <v>0</v>
      </c>
      <c r="X2485" s="97">
        <f t="shared" si="155"/>
        <v>0</v>
      </c>
    </row>
    <row r="2486" spans="2:24" x14ac:dyDescent="0.3">
      <c r="B2486" s="94"/>
      <c r="C2486" s="95"/>
      <c r="D2486" s="95"/>
      <c r="E2486" s="95"/>
      <c r="F2486" s="144"/>
      <c r="G2486" s="94"/>
      <c r="H2486" s="145"/>
      <c r="I2486" s="96"/>
      <c r="J2486" s="96"/>
      <c r="K2486" s="96"/>
      <c r="L2486" s="96"/>
      <c r="M2486" s="96"/>
      <c r="N2486" s="96"/>
      <c r="O2486" s="97">
        <f t="shared" si="152"/>
        <v>0</v>
      </c>
      <c r="P2486" s="97">
        <f t="shared" si="153"/>
        <v>0</v>
      </c>
      <c r="Q2486" s="97" cm="1">
        <f t="array" aca="1" ref="Q2486" ca="1">IF(I2486=0,0,$E2486*$I2486*(SUMPRODUCT((1-'Emission Factors'!$C$37)^ROW(INDIRECT("1:" &amp; 'Emission Factors'!$C$45-1)))+1))</f>
        <v>0</v>
      </c>
      <c r="R2486" s="176">
        <f ca="1">IFERROR((($O2486+$Q2486)*'Emission Factors'!$C$10)+($P2486*'Emission Factors'!$C$17),"")</f>
        <v>0</v>
      </c>
      <c r="S2486" s="146" t="str">
        <f t="shared" ca="1" si="154"/>
        <v>N/A</v>
      </c>
      <c r="T2486" s="98">
        <f ca="1">IFERROR((($O2486+$Q2486)*'Emission Factors'!$C$11)+($P2486*'Emission Factors'!$C$18),"")</f>
        <v>0</v>
      </c>
      <c r="U2486" s="98">
        <f ca="1">IFERROR((($O2486+$Q2486)*'Emission Factors'!$C$12)+($P2486*'Emission Factors'!$C$19),"")</f>
        <v>0</v>
      </c>
      <c r="V2486" s="98">
        <f ca="1">IFERROR((($O2486+$Q2486)*'Emission Factors'!$C$13)+($P2486*'Emission Factors'!$C$20),"")</f>
        <v>0</v>
      </c>
      <c r="W2486" s="147">
        <f ca="1">IFERROR(IF(N2486="Residential",($O2486+Q2486)*'Emission Factors'!$C$14+(P2486*'Emission Factors'!$C$21),($O2486+Q2486)*'Emission Factors'!$C$15+(P2486*'Emission Factors'!$C$22)),"")</f>
        <v>0</v>
      </c>
      <c r="X2486" s="97">
        <f t="shared" si="155"/>
        <v>0</v>
      </c>
    </row>
    <row r="2487" spans="2:24" x14ac:dyDescent="0.3">
      <c r="B2487" s="94"/>
      <c r="C2487" s="95"/>
      <c r="D2487" s="95"/>
      <c r="E2487" s="95"/>
      <c r="F2487" s="144"/>
      <c r="G2487" s="94"/>
      <c r="H2487" s="145"/>
      <c r="I2487" s="96"/>
      <c r="J2487" s="96"/>
      <c r="K2487" s="96"/>
      <c r="L2487" s="96"/>
      <c r="M2487" s="96"/>
      <c r="N2487" s="96"/>
      <c r="O2487" s="97">
        <f t="shared" si="152"/>
        <v>0</v>
      </c>
      <c r="P2487" s="97">
        <f t="shared" si="153"/>
        <v>0</v>
      </c>
      <c r="Q2487" s="97" cm="1">
        <f t="array" aca="1" ref="Q2487" ca="1">IF(I2487=0,0,$E2487*$I2487*(SUMPRODUCT((1-'Emission Factors'!$C$37)^ROW(INDIRECT("1:" &amp; 'Emission Factors'!$C$45-1)))+1))</f>
        <v>0</v>
      </c>
      <c r="R2487" s="176">
        <f ca="1">IFERROR((($O2487+$Q2487)*'Emission Factors'!$C$10)+($P2487*'Emission Factors'!$C$17),"")</f>
        <v>0</v>
      </c>
      <c r="S2487" s="146" t="str">
        <f t="shared" ca="1" si="154"/>
        <v>N/A</v>
      </c>
      <c r="T2487" s="98">
        <f ca="1">IFERROR((($O2487+$Q2487)*'Emission Factors'!$C$11)+($P2487*'Emission Factors'!$C$18),"")</f>
        <v>0</v>
      </c>
      <c r="U2487" s="98">
        <f ca="1">IFERROR((($O2487+$Q2487)*'Emission Factors'!$C$12)+($P2487*'Emission Factors'!$C$19),"")</f>
        <v>0</v>
      </c>
      <c r="V2487" s="98">
        <f ca="1">IFERROR((($O2487+$Q2487)*'Emission Factors'!$C$13)+($P2487*'Emission Factors'!$C$20),"")</f>
        <v>0</v>
      </c>
      <c r="W2487" s="147">
        <f ca="1">IFERROR(IF(N2487="Residential",($O2487+Q2487)*'Emission Factors'!$C$14+(P2487*'Emission Factors'!$C$21),($O2487+Q2487)*'Emission Factors'!$C$15+(P2487*'Emission Factors'!$C$22)),"")</f>
        <v>0</v>
      </c>
      <c r="X2487" s="97">
        <f t="shared" si="155"/>
        <v>0</v>
      </c>
    </row>
    <row r="2488" spans="2:24" x14ac:dyDescent="0.3">
      <c r="B2488" s="94"/>
      <c r="C2488" s="95"/>
      <c r="D2488" s="95"/>
      <c r="E2488" s="95"/>
      <c r="F2488" s="144"/>
      <c r="G2488" s="94"/>
      <c r="H2488" s="145"/>
      <c r="I2488" s="96"/>
      <c r="J2488" s="96"/>
      <c r="K2488" s="96"/>
      <c r="L2488" s="96"/>
      <c r="M2488" s="96"/>
      <c r="N2488" s="96"/>
      <c r="O2488" s="97">
        <f t="shared" si="152"/>
        <v>0</v>
      </c>
      <c r="P2488" s="97">
        <f t="shared" si="153"/>
        <v>0</v>
      </c>
      <c r="Q2488" s="97" cm="1">
        <f t="array" aca="1" ref="Q2488" ca="1">IF(I2488=0,0,$E2488*$I2488*(SUMPRODUCT((1-'Emission Factors'!$C$37)^ROW(INDIRECT("1:" &amp; 'Emission Factors'!$C$45-1)))+1))</f>
        <v>0</v>
      </c>
      <c r="R2488" s="176">
        <f ca="1">IFERROR((($O2488+$Q2488)*'Emission Factors'!$C$10)+($P2488*'Emission Factors'!$C$17),"")</f>
        <v>0</v>
      </c>
      <c r="S2488" s="146" t="str">
        <f t="shared" ca="1" si="154"/>
        <v>N/A</v>
      </c>
      <c r="T2488" s="98">
        <f ca="1">IFERROR((($O2488+$Q2488)*'Emission Factors'!$C$11)+($P2488*'Emission Factors'!$C$18),"")</f>
        <v>0</v>
      </c>
      <c r="U2488" s="98">
        <f ca="1">IFERROR((($O2488+$Q2488)*'Emission Factors'!$C$12)+($P2488*'Emission Factors'!$C$19),"")</f>
        <v>0</v>
      </c>
      <c r="V2488" s="98">
        <f ca="1">IFERROR((($O2488+$Q2488)*'Emission Factors'!$C$13)+($P2488*'Emission Factors'!$C$20),"")</f>
        <v>0</v>
      </c>
      <c r="W2488" s="147">
        <f ca="1">IFERROR(IF(N2488="Residential",($O2488+Q2488)*'Emission Factors'!$C$14+(P2488*'Emission Factors'!$C$21),($O2488+Q2488)*'Emission Factors'!$C$15+(P2488*'Emission Factors'!$C$22)),"")</f>
        <v>0</v>
      </c>
      <c r="X2488" s="97">
        <f t="shared" si="155"/>
        <v>0</v>
      </c>
    </row>
    <row r="2489" spans="2:24" x14ac:dyDescent="0.3">
      <c r="B2489" s="94"/>
      <c r="C2489" s="95"/>
      <c r="D2489" s="95"/>
      <c r="E2489" s="95"/>
      <c r="F2489" s="144"/>
      <c r="G2489" s="94"/>
      <c r="H2489" s="145"/>
      <c r="I2489" s="96"/>
      <c r="J2489" s="96"/>
      <c r="K2489" s="96"/>
      <c r="L2489" s="96"/>
      <c r="M2489" s="96"/>
      <c r="N2489" s="96"/>
      <c r="O2489" s="97">
        <f t="shared" si="152"/>
        <v>0</v>
      </c>
      <c r="P2489" s="97">
        <f t="shared" si="153"/>
        <v>0</v>
      </c>
      <c r="Q2489" s="97" cm="1">
        <f t="array" aca="1" ref="Q2489" ca="1">IF(I2489=0,0,$E2489*$I2489*(SUMPRODUCT((1-'Emission Factors'!$C$37)^ROW(INDIRECT("1:" &amp; 'Emission Factors'!$C$45-1)))+1))</f>
        <v>0</v>
      </c>
      <c r="R2489" s="176">
        <f ca="1">IFERROR((($O2489+$Q2489)*'Emission Factors'!$C$10)+($P2489*'Emission Factors'!$C$17),"")</f>
        <v>0</v>
      </c>
      <c r="S2489" s="146" t="str">
        <f t="shared" ca="1" si="154"/>
        <v>N/A</v>
      </c>
      <c r="T2489" s="98">
        <f ca="1">IFERROR((($O2489+$Q2489)*'Emission Factors'!$C$11)+($P2489*'Emission Factors'!$C$18),"")</f>
        <v>0</v>
      </c>
      <c r="U2489" s="98">
        <f ca="1">IFERROR((($O2489+$Q2489)*'Emission Factors'!$C$12)+($P2489*'Emission Factors'!$C$19),"")</f>
        <v>0</v>
      </c>
      <c r="V2489" s="98">
        <f ca="1">IFERROR((($O2489+$Q2489)*'Emission Factors'!$C$13)+($P2489*'Emission Factors'!$C$20),"")</f>
        <v>0</v>
      </c>
      <c r="W2489" s="147">
        <f ca="1">IFERROR(IF(N2489="Residential",($O2489+Q2489)*'Emission Factors'!$C$14+(P2489*'Emission Factors'!$C$21),($O2489+Q2489)*'Emission Factors'!$C$15+(P2489*'Emission Factors'!$C$22)),"")</f>
        <v>0</v>
      </c>
      <c r="X2489" s="97">
        <f t="shared" si="155"/>
        <v>0</v>
      </c>
    </row>
    <row r="2490" spans="2:24" x14ac:dyDescent="0.3">
      <c r="B2490" s="94"/>
      <c r="C2490" s="95"/>
      <c r="D2490" s="95"/>
      <c r="E2490" s="95"/>
      <c r="F2490" s="144"/>
      <c r="G2490" s="94"/>
      <c r="H2490" s="145"/>
      <c r="I2490" s="96"/>
      <c r="J2490" s="96"/>
      <c r="K2490" s="96"/>
      <c r="L2490" s="96"/>
      <c r="M2490" s="96"/>
      <c r="N2490" s="96"/>
      <c r="O2490" s="97">
        <f t="shared" si="152"/>
        <v>0</v>
      </c>
      <c r="P2490" s="97">
        <f t="shared" si="153"/>
        <v>0</v>
      </c>
      <c r="Q2490" s="97" cm="1">
        <f t="array" aca="1" ref="Q2490" ca="1">IF(I2490=0,0,$E2490*$I2490*(SUMPRODUCT((1-'Emission Factors'!$C$37)^ROW(INDIRECT("1:" &amp; 'Emission Factors'!$C$45-1)))+1))</f>
        <v>0</v>
      </c>
      <c r="R2490" s="176">
        <f ca="1">IFERROR((($O2490+$Q2490)*'Emission Factors'!$C$10)+($P2490*'Emission Factors'!$C$17),"")</f>
        <v>0</v>
      </c>
      <c r="S2490" s="146" t="str">
        <f t="shared" ca="1" si="154"/>
        <v>N/A</v>
      </c>
      <c r="T2490" s="98">
        <f ca="1">IFERROR((($O2490+$Q2490)*'Emission Factors'!$C$11)+($P2490*'Emission Factors'!$C$18),"")</f>
        <v>0</v>
      </c>
      <c r="U2490" s="98">
        <f ca="1">IFERROR((($O2490+$Q2490)*'Emission Factors'!$C$12)+($P2490*'Emission Factors'!$C$19),"")</f>
        <v>0</v>
      </c>
      <c r="V2490" s="98">
        <f ca="1">IFERROR((($O2490+$Q2490)*'Emission Factors'!$C$13)+($P2490*'Emission Factors'!$C$20),"")</f>
        <v>0</v>
      </c>
      <c r="W2490" s="147">
        <f ca="1">IFERROR(IF(N2490="Residential",($O2490+Q2490)*'Emission Factors'!$C$14+(P2490*'Emission Factors'!$C$21),($O2490+Q2490)*'Emission Factors'!$C$15+(P2490*'Emission Factors'!$C$22)),"")</f>
        <v>0</v>
      </c>
      <c r="X2490" s="97">
        <f t="shared" si="155"/>
        <v>0</v>
      </c>
    </row>
    <row r="2491" spans="2:24" x14ac:dyDescent="0.3">
      <c r="B2491" s="94"/>
      <c r="C2491" s="95"/>
      <c r="D2491" s="95"/>
      <c r="E2491" s="95"/>
      <c r="F2491" s="144"/>
      <c r="G2491" s="94"/>
      <c r="H2491" s="145"/>
      <c r="I2491" s="96"/>
      <c r="J2491" s="96"/>
      <c r="K2491" s="96"/>
      <c r="L2491" s="96"/>
      <c r="M2491" s="96"/>
      <c r="N2491" s="96"/>
      <c r="O2491" s="97">
        <f t="shared" si="152"/>
        <v>0</v>
      </c>
      <c r="P2491" s="97">
        <f t="shared" si="153"/>
        <v>0</v>
      </c>
      <c r="Q2491" s="97" cm="1">
        <f t="array" aca="1" ref="Q2491" ca="1">IF(I2491=0,0,$E2491*$I2491*(SUMPRODUCT((1-'Emission Factors'!$C$37)^ROW(INDIRECT("1:" &amp; 'Emission Factors'!$C$45-1)))+1))</f>
        <v>0</v>
      </c>
      <c r="R2491" s="176">
        <f ca="1">IFERROR((($O2491+$Q2491)*'Emission Factors'!$C$10)+($P2491*'Emission Factors'!$C$17),"")</f>
        <v>0</v>
      </c>
      <c r="S2491" s="146" t="str">
        <f t="shared" ca="1" si="154"/>
        <v>N/A</v>
      </c>
      <c r="T2491" s="98">
        <f ca="1">IFERROR((($O2491+$Q2491)*'Emission Factors'!$C$11)+($P2491*'Emission Factors'!$C$18),"")</f>
        <v>0</v>
      </c>
      <c r="U2491" s="98">
        <f ca="1">IFERROR((($O2491+$Q2491)*'Emission Factors'!$C$12)+($P2491*'Emission Factors'!$C$19),"")</f>
        <v>0</v>
      </c>
      <c r="V2491" s="98">
        <f ca="1">IFERROR((($O2491+$Q2491)*'Emission Factors'!$C$13)+($P2491*'Emission Factors'!$C$20),"")</f>
        <v>0</v>
      </c>
      <c r="W2491" s="147">
        <f ca="1">IFERROR(IF(N2491="Residential",($O2491+Q2491)*'Emission Factors'!$C$14+(P2491*'Emission Factors'!$C$21),($O2491+Q2491)*'Emission Factors'!$C$15+(P2491*'Emission Factors'!$C$22)),"")</f>
        <v>0</v>
      </c>
      <c r="X2491" s="97">
        <f t="shared" si="155"/>
        <v>0</v>
      </c>
    </row>
    <row r="2492" spans="2:24" x14ac:dyDescent="0.3">
      <c r="B2492" s="94"/>
      <c r="C2492" s="95"/>
      <c r="D2492" s="95"/>
      <c r="E2492" s="95"/>
      <c r="F2492" s="144"/>
      <c r="G2492" s="94"/>
      <c r="H2492" s="145"/>
      <c r="I2492" s="96"/>
      <c r="J2492" s="96"/>
      <c r="K2492" s="96"/>
      <c r="L2492" s="96"/>
      <c r="M2492" s="96"/>
      <c r="N2492" s="96"/>
      <c r="O2492" s="97">
        <f t="shared" si="152"/>
        <v>0</v>
      </c>
      <c r="P2492" s="97">
        <f t="shared" si="153"/>
        <v>0</v>
      </c>
      <c r="Q2492" s="97" cm="1">
        <f t="array" aca="1" ref="Q2492" ca="1">IF(I2492=0,0,$E2492*$I2492*(SUMPRODUCT((1-'Emission Factors'!$C$37)^ROW(INDIRECT("1:" &amp; 'Emission Factors'!$C$45-1)))+1))</f>
        <v>0</v>
      </c>
      <c r="R2492" s="176">
        <f ca="1">IFERROR((($O2492+$Q2492)*'Emission Factors'!$C$10)+($P2492*'Emission Factors'!$C$17),"")</f>
        <v>0</v>
      </c>
      <c r="S2492" s="146" t="str">
        <f t="shared" ca="1" si="154"/>
        <v>N/A</v>
      </c>
      <c r="T2492" s="98">
        <f ca="1">IFERROR((($O2492+$Q2492)*'Emission Factors'!$C$11)+($P2492*'Emission Factors'!$C$18),"")</f>
        <v>0</v>
      </c>
      <c r="U2492" s="98">
        <f ca="1">IFERROR((($O2492+$Q2492)*'Emission Factors'!$C$12)+($P2492*'Emission Factors'!$C$19),"")</f>
        <v>0</v>
      </c>
      <c r="V2492" s="98">
        <f ca="1">IFERROR((($O2492+$Q2492)*'Emission Factors'!$C$13)+($P2492*'Emission Factors'!$C$20),"")</f>
        <v>0</v>
      </c>
      <c r="W2492" s="147">
        <f ca="1">IFERROR(IF(N2492="Residential",($O2492+Q2492)*'Emission Factors'!$C$14+(P2492*'Emission Factors'!$C$21),($O2492+Q2492)*'Emission Factors'!$C$15+(P2492*'Emission Factors'!$C$22)),"")</f>
        <v>0</v>
      </c>
      <c r="X2492" s="97">
        <f t="shared" si="155"/>
        <v>0</v>
      </c>
    </row>
    <row r="2493" spans="2:24" x14ac:dyDescent="0.3">
      <c r="B2493" s="94"/>
      <c r="C2493" s="95"/>
      <c r="D2493" s="95"/>
      <c r="E2493" s="95"/>
      <c r="F2493" s="144"/>
      <c r="G2493" s="94"/>
      <c r="H2493" s="145"/>
      <c r="I2493" s="96"/>
      <c r="J2493" s="96"/>
      <c r="K2493" s="96"/>
      <c r="L2493" s="96"/>
      <c r="M2493" s="96"/>
      <c r="N2493" s="96"/>
      <c r="O2493" s="97">
        <f t="shared" si="152"/>
        <v>0</v>
      </c>
      <c r="P2493" s="97">
        <f t="shared" si="153"/>
        <v>0</v>
      </c>
      <c r="Q2493" s="97" cm="1">
        <f t="array" aca="1" ref="Q2493" ca="1">IF(I2493=0,0,$E2493*$I2493*(SUMPRODUCT((1-'Emission Factors'!$C$37)^ROW(INDIRECT("1:" &amp; 'Emission Factors'!$C$45-1)))+1))</f>
        <v>0</v>
      </c>
      <c r="R2493" s="176">
        <f ca="1">IFERROR((($O2493+$Q2493)*'Emission Factors'!$C$10)+($P2493*'Emission Factors'!$C$17),"")</f>
        <v>0</v>
      </c>
      <c r="S2493" s="146" t="str">
        <f t="shared" ca="1" si="154"/>
        <v>N/A</v>
      </c>
      <c r="T2493" s="98">
        <f ca="1">IFERROR((($O2493+$Q2493)*'Emission Factors'!$C$11)+($P2493*'Emission Factors'!$C$18),"")</f>
        <v>0</v>
      </c>
      <c r="U2493" s="98">
        <f ca="1">IFERROR((($O2493+$Q2493)*'Emission Factors'!$C$12)+($P2493*'Emission Factors'!$C$19),"")</f>
        <v>0</v>
      </c>
      <c r="V2493" s="98">
        <f ca="1">IFERROR((($O2493+$Q2493)*'Emission Factors'!$C$13)+($P2493*'Emission Factors'!$C$20),"")</f>
        <v>0</v>
      </c>
      <c r="W2493" s="147">
        <f ca="1">IFERROR(IF(N2493="Residential",($O2493+Q2493)*'Emission Factors'!$C$14+(P2493*'Emission Factors'!$C$21),($O2493+Q2493)*'Emission Factors'!$C$15+(P2493*'Emission Factors'!$C$22)),"")</f>
        <v>0</v>
      </c>
      <c r="X2493" s="97">
        <f t="shared" si="155"/>
        <v>0</v>
      </c>
    </row>
    <row r="2494" spans="2:24" x14ac:dyDescent="0.3">
      <c r="B2494" s="94"/>
      <c r="C2494" s="95"/>
      <c r="D2494" s="95"/>
      <c r="E2494" s="95"/>
      <c r="F2494" s="144"/>
      <c r="G2494" s="94"/>
      <c r="H2494" s="145"/>
      <c r="I2494" s="96"/>
      <c r="J2494" s="96"/>
      <c r="K2494" s="96"/>
      <c r="L2494" s="96"/>
      <c r="M2494" s="96"/>
      <c r="N2494" s="96"/>
      <c r="O2494" s="97">
        <f t="shared" si="152"/>
        <v>0</v>
      </c>
      <c r="P2494" s="97">
        <f t="shared" si="153"/>
        <v>0</v>
      </c>
      <c r="Q2494" s="97" cm="1">
        <f t="array" aca="1" ref="Q2494" ca="1">IF(I2494=0,0,$E2494*$I2494*(SUMPRODUCT((1-'Emission Factors'!$C$37)^ROW(INDIRECT("1:" &amp; 'Emission Factors'!$C$45-1)))+1))</f>
        <v>0</v>
      </c>
      <c r="R2494" s="176">
        <f ca="1">IFERROR((($O2494+$Q2494)*'Emission Factors'!$C$10)+($P2494*'Emission Factors'!$C$17),"")</f>
        <v>0</v>
      </c>
      <c r="S2494" s="146" t="str">
        <f t="shared" ca="1" si="154"/>
        <v>N/A</v>
      </c>
      <c r="T2494" s="98">
        <f ca="1">IFERROR((($O2494+$Q2494)*'Emission Factors'!$C$11)+($P2494*'Emission Factors'!$C$18),"")</f>
        <v>0</v>
      </c>
      <c r="U2494" s="98">
        <f ca="1">IFERROR((($O2494+$Q2494)*'Emission Factors'!$C$12)+($P2494*'Emission Factors'!$C$19),"")</f>
        <v>0</v>
      </c>
      <c r="V2494" s="98">
        <f ca="1">IFERROR((($O2494+$Q2494)*'Emission Factors'!$C$13)+($P2494*'Emission Factors'!$C$20),"")</f>
        <v>0</v>
      </c>
      <c r="W2494" s="147">
        <f ca="1">IFERROR(IF(N2494="Residential",($O2494+Q2494)*'Emission Factors'!$C$14+(P2494*'Emission Factors'!$C$21),($O2494+Q2494)*'Emission Factors'!$C$15+(P2494*'Emission Factors'!$C$22)),"")</f>
        <v>0</v>
      </c>
      <c r="X2494" s="97">
        <f t="shared" si="155"/>
        <v>0</v>
      </c>
    </row>
    <row r="2495" spans="2:24" x14ac:dyDescent="0.3">
      <c r="B2495" s="94"/>
      <c r="C2495" s="95"/>
      <c r="D2495" s="95"/>
      <c r="E2495" s="95"/>
      <c r="F2495" s="144"/>
      <c r="G2495" s="94"/>
      <c r="H2495" s="145"/>
      <c r="I2495" s="96"/>
      <c r="J2495" s="96"/>
      <c r="K2495" s="96"/>
      <c r="L2495" s="96"/>
      <c r="M2495" s="96"/>
      <c r="N2495" s="96"/>
      <c r="O2495" s="97">
        <f t="shared" si="152"/>
        <v>0</v>
      </c>
      <c r="P2495" s="97">
        <f t="shared" si="153"/>
        <v>0</v>
      </c>
      <c r="Q2495" s="97" cm="1">
        <f t="array" aca="1" ref="Q2495" ca="1">IF(I2495=0,0,$E2495*$I2495*(SUMPRODUCT((1-'Emission Factors'!$C$37)^ROW(INDIRECT("1:" &amp; 'Emission Factors'!$C$45-1)))+1))</f>
        <v>0</v>
      </c>
      <c r="R2495" s="176">
        <f ca="1">IFERROR((($O2495+$Q2495)*'Emission Factors'!$C$10)+($P2495*'Emission Factors'!$C$17),"")</f>
        <v>0</v>
      </c>
      <c r="S2495" s="146" t="str">
        <f t="shared" ca="1" si="154"/>
        <v>N/A</v>
      </c>
      <c r="T2495" s="98">
        <f ca="1">IFERROR((($O2495+$Q2495)*'Emission Factors'!$C$11)+($P2495*'Emission Factors'!$C$18),"")</f>
        <v>0</v>
      </c>
      <c r="U2495" s="98">
        <f ca="1">IFERROR((($O2495+$Q2495)*'Emission Factors'!$C$12)+($P2495*'Emission Factors'!$C$19),"")</f>
        <v>0</v>
      </c>
      <c r="V2495" s="98">
        <f ca="1">IFERROR((($O2495+$Q2495)*'Emission Factors'!$C$13)+($P2495*'Emission Factors'!$C$20),"")</f>
        <v>0</v>
      </c>
      <c r="W2495" s="147">
        <f ca="1">IFERROR(IF(N2495="Residential",($O2495+Q2495)*'Emission Factors'!$C$14+(P2495*'Emission Factors'!$C$21),($O2495+Q2495)*'Emission Factors'!$C$15+(P2495*'Emission Factors'!$C$22)),"")</f>
        <v>0</v>
      </c>
      <c r="X2495" s="97">
        <f t="shared" si="155"/>
        <v>0</v>
      </c>
    </row>
    <row r="2496" spans="2:24" x14ac:dyDescent="0.3">
      <c r="B2496" s="94"/>
      <c r="C2496" s="95"/>
      <c r="D2496" s="95"/>
      <c r="E2496" s="95"/>
      <c r="F2496" s="144"/>
      <c r="G2496" s="94"/>
      <c r="H2496" s="145"/>
      <c r="I2496" s="96"/>
      <c r="J2496" s="96"/>
      <c r="K2496" s="96"/>
      <c r="L2496" s="96"/>
      <c r="M2496" s="96"/>
      <c r="N2496" s="96"/>
      <c r="O2496" s="97">
        <f t="shared" si="152"/>
        <v>0</v>
      </c>
      <c r="P2496" s="97">
        <f t="shared" si="153"/>
        <v>0</v>
      </c>
      <c r="Q2496" s="97" cm="1">
        <f t="array" aca="1" ref="Q2496" ca="1">IF(I2496=0,0,$E2496*$I2496*(SUMPRODUCT((1-'Emission Factors'!$C$37)^ROW(INDIRECT("1:" &amp; 'Emission Factors'!$C$45-1)))+1))</f>
        <v>0</v>
      </c>
      <c r="R2496" s="176">
        <f ca="1">IFERROR((($O2496+$Q2496)*'Emission Factors'!$C$10)+($P2496*'Emission Factors'!$C$17),"")</f>
        <v>0</v>
      </c>
      <c r="S2496" s="146" t="str">
        <f t="shared" ca="1" si="154"/>
        <v>N/A</v>
      </c>
      <c r="T2496" s="98">
        <f ca="1">IFERROR((($O2496+$Q2496)*'Emission Factors'!$C$11)+($P2496*'Emission Factors'!$C$18),"")</f>
        <v>0</v>
      </c>
      <c r="U2496" s="98">
        <f ca="1">IFERROR((($O2496+$Q2496)*'Emission Factors'!$C$12)+($P2496*'Emission Factors'!$C$19),"")</f>
        <v>0</v>
      </c>
      <c r="V2496" s="98">
        <f ca="1">IFERROR((($O2496+$Q2496)*'Emission Factors'!$C$13)+($P2496*'Emission Factors'!$C$20),"")</f>
        <v>0</v>
      </c>
      <c r="W2496" s="147">
        <f ca="1">IFERROR(IF(N2496="Residential",($O2496+Q2496)*'Emission Factors'!$C$14+(P2496*'Emission Factors'!$C$21),($O2496+Q2496)*'Emission Factors'!$C$15+(P2496*'Emission Factors'!$C$22)),"")</f>
        <v>0</v>
      </c>
      <c r="X2496" s="97">
        <f t="shared" si="155"/>
        <v>0</v>
      </c>
    </row>
    <row r="2497" spans="2:24" x14ac:dyDescent="0.3">
      <c r="B2497" s="94"/>
      <c r="C2497" s="95"/>
      <c r="D2497" s="95"/>
      <c r="E2497" s="95"/>
      <c r="F2497" s="144"/>
      <c r="G2497" s="94"/>
      <c r="H2497" s="145"/>
      <c r="I2497" s="96"/>
      <c r="J2497" s="96"/>
      <c r="K2497" s="96"/>
      <c r="L2497" s="96"/>
      <c r="M2497" s="96"/>
      <c r="N2497" s="96"/>
      <c r="O2497" s="97">
        <f t="shared" si="152"/>
        <v>0</v>
      </c>
      <c r="P2497" s="97">
        <f t="shared" si="153"/>
        <v>0</v>
      </c>
      <c r="Q2497" s="97" cm="1">
        <f t="array" aca="1" ref="Q2497" ca="1">IF(I2497=0,0,$E2497*$I2497*(SUMPRODUCT((1-'Emission Factors'!$C$37)^ROW(INDIRECT("1:" &amp; 'Emission Factors'!$C$45-1)))+1))</f>
        <v>0</v>
      </c>
      <c r="R2497" s="176">
        <f ca="1">IFERROR((($O2497+$Q2497)*'Emission Factors'!$C$10)+($P2497*'Emission Factors'!$C$17),"")</f>
        <v>0</v>
      </c>
      <c r="S2497" s="146" t="str">
        <f t="shared" ca="1" si="154"/>
        <v>N/A</v>
      </c>
      <c r="T2497" s="98">
        <f ca="1">IFERROR((($O2497+$Q2497)*'Emission Factors'!$C$11)+($P2497*'Emission Factors'!$C$18),"")</f>
        <v>0</v>
      </c>
      <c r="U2497" s="98">
        <f ca="1">IFERROR((($O2497+$Q2497)*'Emission Factors'!$C$12)+($P2497*'Emission Factors'!$C$19),"")</f>
        <v>0</v>
      </c>
      <c r="V2497" s="98">
        <f ca="1">IFERROR((($O2497+$Q2497)*'Emission Factors'!$C$13)+($P2497*'Emission Factors'!$C$20),"")</f>
        <v>0</v>
      </c>
      <c r="W2497" s="147">
        <f ca="1">IFERROR(IF(N2497="Residential",($O2497+Q2497)*'Emission Factors'!$C$14+(P2497*'Emission Factors'!$C$21),($O2497+Q2497)*'Emission Factors'!$C$15+(P2497*'Emission Factors'!$C$22)),"")</f>
        <v>0</v>
      </c>
      <c r="X2497" s="97">
        <f t="shared" si="155"/>
        <v>0</v>
      </c>
    </row>
    <row r="2498" spans="2:24" x14ac:dyDescent="0.3">
      <c r="B2498" s="94"/>
      <c r="C2498" s="95"/>
      <c r="D2498" s="95"/>
      <c r="E2498" s="95"/>
      <c r="F2498" s="144"/>
      <c r="G2498" s="94"/>
      <c r="H2498" s="145"/>
      <c r="I2498" s="96"/>
      <c r="J2498" s="96"/>
      <c r="K2498" s="96"/>
      <c r="L2498" s="96"/>
      <c r="M2498" s="96"/>
      <c r="N2498" s="96"/>
      <c r="O2498" s="97">
        <f t="shared" si="152"/>
        <v>0</v>
      </c>
      <c r="P2498" s="97">
        <f t="shared" si="153"/>
        <v>0</v>
      </c>
      <c r="Q2498" s="97" cm="1">
        <f t="array" aca="1" ref="Q2498" ca="1">IF(I2498=0,0,$E2498*$I2498*(SUMPRODUCT((1-'Emission Factors'!$C$37)^ROW(INDIRECT("1:" &amp; 'Emission Factors'!$C$45-1)))+1))</f>
        <v>0</v>
      </c>
      <c r="R2498" s="176">
        <f ca="1">IFERROR((($O2498+$Q2498)*'Emission Factors'!$C$10)+($P2498*'Emission Factors'!$C$17),"")</f>
        <v>0</v>
      </c>
      <c r="S2498" s="146" t="str">
        <f t="shared" ca="1" si="154"/>
        <v>N/A</v>
      </c>
      <c r="T2498" s="98">
        <f ca="1">IFERROR((($O2498+$Q2498)*'Emission Factors'!$C$11)+($P2498*'Emission Factors'!$C$18),"")</f>
        <v>0</v>
      </c>
      <c r="U2498" s="98">
        <f ca="1">IFERROR((($O2498+$Q2498)*'Emission Factors'!$C$12)+($P2498*'Emission Factors'!$C$19),"")</f>
        <v>0</v>
      </c>
      <c r="V2498" s="98">
        <f ca="1">IFERROR((($O2498+$Q2498)*'Emission Factors'!$C$13)+($P2498*'Emission Factors'!$C$20),"")</f>
        <v>0</v>
      </c>
      <c r="W2498" s="147">
        <f ca="1">IFERROR(IF(N2498="Residential",($O2498+Q2498)*'Emission Factors'!$C$14+(P2498*'Emission Factors'!$C$21),($O2498+Q2498)*'Emission Factors'!$C$15+(P2498*'Emission Factors'!$C$22)),"")</f>
        <v>0</v>
      </c>
      <c r="X2498" s="97">
        <f t="shared" si="155"/>
        <v>0</v>
      </c>
    </row>
    <row r="2499" spans="2:24" x14ac:dyDescent="0.3">
      <c r="B2499" s="94"/>
      <c r="C2499" s="95"/>
      <c r="D2499" s="95"/>
      <c r="E2499" s="95"/>
      <c r="F2499" s="144"/>
      <c r="G2499" s="94"/>
      <c r="H2499" s="145"/>
      <c r="I2499" s="96"/>
      <c r="J2499" s="96"/>
      <c r="K2499" s="96"/>
      <c r="L2499" s="96"/>
      <c r="M2499" s="96"/>
      <c r="N2499" s="96"/>
      <c r="O2499" s="97">
        <f t="shared" si="152"/>
        <v>0</v>
      </c>
      <c r="P2499" s="97">
        <f t="shared" si="153"/>
        <v>0</v>
      </c>
      <c r="Q2499" s="97" cm="1">
        <f t="array" aca="1" ref="Q2499" ca="1">IF(I2499=0,0,$E2499*$I2499*(SUMPRODUCT((1-'Emission Factors'!$C$37)^ROW(INDIRECT("1:" &amp; 'Emission Factors'!$C$45-1)))+1))</f>
        <v>0</v>
      </c>
      <c r="R2499" s="176">
        <f ca="1">IFERROR((($O2499+$Q2499)*'Emission Factors'!$C$10)+($P2499*'Emission Factors'!$C$17),"")</f>
        <v>0</v>
      </c>
      <c r="S2499" s="146" t="str">
        <f t="shared" ca="1" si="154"/>
        <v>N/A</v>
      </c>
      <c r="T2499" s="98">
        <f ca="1">IFERROR((($O2499+$Q2499)*'Emission Factors'!$C$11)+($P2499*'Emission Factors'!$C$18),"")</f>
        <v>0</v>
      </c>
      <c r="U2499" s="98">
        <f ca="1">IFERROR((($O2499+$Q2499)*'Emission Factors'!$C$12)+($P2499*'Emission Factors'!$C$19),"")</f>
        <v>0</v>
      </c>
      <c r="V2499" s="98">
        <f ca="1">IFERROR((($O2499+$Q2499)*'Emission Factors'!$C$13)+($P2499*'Emission Factors'!$C$20),"")</f>
        <v>0</v>
      </c>
      <c r="W2499" s="147">
        <f ca="1">IFERROR(IF(N2499="Residential",($O2499+Q2499)*'Emission Factors'!$C$14+(P2499*'Emission Factors'!$C$21),($O2499+Q2499)*'Emission Factors'!$C$15+(P2499*'Emission Factors'!$C$22)),"")</f>
        <v>0</v>
      </c>
      <c r="X2499" s="97">
        <f t="shared" si="155"/>
        <v>0</v>
      </c>
    </row>
    <row r="2500" spans="2:24" x14ac:dyDescent="0.3">
      <c r="B2500" s="94"/>
      <c r="C2500" s="95"/>
      <c r="D2500" s="95"/>
      <c r="E2500" s="95"/>
      <c r="F2500" s="144"/>
      <c r="G2500" s="94"/>
      <c r="H2500" s="145"/>
      <c r="I2500" s="96"/>
      <c r="J2500" s="96"/>
      <c r="K2500" s="96"/>
      <c r="L2500" s="96"/>
      <c r="M2500" s="96"/>
      <c r="N2500" s="96"/>
      <c r="O2500" s="97">
        <f t="shared" si="152"/>
        <v>0</v>
      </c>
      <c r="P2500" s="97">
        <f t="shared" si="153"/>
        <v>0</v>
      </c>
      <c r="Q2500" s="97" cm="1">
        <f t="array" aca="1" ref="Q2500" ca="1">IF(I2500=0,0,$E2500*$I2500*(SUMPRODUCT((1-'Emission Factors'!$C$37)^ROW(INDIRECT("1:" &amp; 'Emission Factors'!$C$45-1)))+1))</f>
        <v>0</v>
      </c>
      <c r="R2500" s="176">
        <f ca="1">IFERROR((($O2500+$Q2500)*'Emission Factors'!$C$10)+($P2500*'Emission Factors'!$C$17),"")</f>
        <v>0</v>
      </c>
      <c r="S2500" s="146" t="str">
        <f t="shared" ca="1" si="154"/>
        <v>N/A</v>
      </c>
      <c r="T2500" s="98">
        <f ca="1">IFERROR((($O2500+$Q2500)*'Emission Factors'!$C$11)+($P2500*'Emission Factors'!$C$18),"")</f>
        <v>0</v>
      </c>
      <c r="U2500" s="98">
        <f ca="1">IFERROR((($O2500+$Q2500)*'Emission Factors'!$C$12)+($P2500*'Emission Factors'!$C$19),"")</f>
        <v>0</v>
      </c>
      <c r="V2500" s="98">
        <f ca="1">IFERROR((($O2500+$Q2500)*'Emission Factors'!$C$13)+($P2500*'Emission Factors'!$C$20),"")</f>
        <v>0</v>
      </c>
      <c r="W2500" s="147">
        <f ca="1">IFERROR(IF(N2500="Residential",($O2500+Q2500)*'Emission Factors'!$C$14+(P2500*'Emission Factors'!$C$21),($O2500+Q2500)*'Emission Factors'!$C$15+(P2500*'Emission Factors'!$C$22)),"")</f>
        <v>0</v>
      </c>
      <c r="X2500" s="97">
        <f t="shared" si="155"/>
        <v>0</v>
      </c>
    </row>
    <row r="2501" spans="2:24" x14ac:dyDescent="0.3">
      <c r="B2501" s="94"/>
      <c r="C2501" s="95"/>
      <c r="D2501" s="95"/>
      <c r="E2501" s="95"/>
      <c r="F2501" s="144"/>
      <c r="G2501" s="94"/>
      <c r="H2501" s="145"/>
      <c r="I2501" s="96"/>
      <c r="J2501" s="96"/>
      <c r="K2501" s="96"/>
      <c r="L2501" s="96"/>
      <c r="M2501" s="96"/>
      <c r="N2501" s="96"/>
      <c r="O2501" s="97">
        <f t="shared" si="152"/>
        <v>0</v>
      </c>
      <c r="P2501" s="97">
        <f t="shared" si="153"/>
        <v>0</v>
      </c>
      <c r="Q2501" s="97" cm="1">
        <f t="array" aca="1" ref="Q2501" ca="1">IF(I2501=0,0,$E2501*$I2501*(SUMPRODUCT((1-'Emission Factors'!$C$37)^ROW(INDIRECT("1:" &amp; 'Emission Factors'!$C$45-1)))+1))</f>
        <v>0</v>
      </c>
      <c r="R2501" s="176">
        <f ca="1">IFERROR((($O2501+$Q2501)*'Emission Factors'!$C$10)+($P2501*'Emission Factors'!$C$17),"")</f>
        <v>0</v>
      </c>
      <c r="S2501" s="146" t="str">
        <f t="shared" ca="1" si="154"/>
        <v>N/A</v>
      </c>
      <c r="T2501" s="98">
        <f ca="1">IFERROR((($O2501+$Q2501)*'Emission Factors'!$C$11)+($P2501*'Emission Factors'!$C$18),"")</f>
        <v>0</v>
      </c>
      <c r="U2501" s="98">
        <f ca="1">IFERROR((($O2501+$Q2501)*'Emission Factors'!$C$12)+($P2501*'Emission Factors'!$C$19),"")</f>
        <v>0</v>
      </c>
      <c r="V2501" s="98">
        <f ca="1">IFERROR((($O2501+$Q2501)*'Emission Factors'!$C$13)+($P2501*'Emission Factors'!$C$20),"")</f>
        <v>0</v>
      </c>
      <c r="W2501" s="147">
        <f ca="1">IFERROR(IF(N2501="Residential",($O2501+Q2501)*'Emission Factors'!$C$14+(P2501*'Emission Factors'!$C$21),($O2501+Q2501)*'Emission Factors'!$C$15+(P2501*'Emission Factors'!$C$22)),"")</f>
        <v>0</v>
      </c>
      <c r="X2501" s="97">
        <f t="shared" si="155"/>
        <v>0</v>
      </c>
    </row>
    <row r="2502" spans="2:24" x14ac:dyDescent="0.3">
      <c r="B2502" s="94"/>
      <c r="C2502" s="95"/>
      <c r="D2502" s="95"/>
      <c r="E2502" s="95"/>
      <c r="F2502" s="144"/>
      <c r="G2502" s="94"/>
      <c r="H2502" s="145"/>
      <c r="I2502" s="96"/>
      <c r="J2502" s="96"/>
      <c r="K2502" s="96"/>
      <c r="L2502" s="96"/>
      <c r="M2502" s="96"/>
      <c r="N2502" s="96"/>
      <c r="O2502" s="97">
        <f t="shared" si="152"/>
        <v>0</v>
      </c>
      <c r="P2502" s="97">
        <f t="shared" si="153"/>
        <v>0</v>
      </c>
      <c r="Q2502" s="97" cm="1">
        <f t="array" aca="1" ref="Q2502" ca="1">IF(I2502=0,0,$E2502*$I2502*(SUMPRODUCT((1-'Emission Factors'!$C$37)^ROW(INDIRECT("1:" &amp; 'Emission Factors'!$C$45-1)))+1))</f>
        <v>0</v>
      </c>
      <c r="R2502" s="176">
        <f ca="1">IFERROR((($O2502+$Q2502)*'Emission Factors'!$C$10)+($P2502*'Emission Factors'!$C$17),"")</f>
        <v>0</v>
      </c>
      <c r="S2502" s="146" t="str">
        <f t="shared" ca="1" si="154"/>
        <v>N/A</v>
      </c>
      <c r="T2502" s="98">
        <f ca="1">IFERROR((($O2502+$Q2502)*'Emission Factors'!$C$11)+($P2502*'Emission Factors'!$C$18),"")</f>
        <v>0</v>
      </c>
      <c r="U2502" s="98">
        <f ca="1">IFERROR((($O2502+$Q2502)*'Emission Factors'!$C$12)+($P2502*'Emission Factors'!$C$19),"")</f>
        <v>0</v>
      </c>
      <c r="V2502" s="98">
        <f ca="1">IFERROR((($O2502+$Q2502)*'Emission Factors'!$C$13)+($P2502*'Emission Factors'!$C$20),"")</f>
        <v>0</v>
      </c>
      <c r="W2502" s="147">
        <f ca="1">IFERROR(IF(N2502="Residential",($O2502+Q2502)*'Emission Factors'!$C$14+(P2502*'Emission Factors'!$C$21),($O2502+Q2502)*'Emission Factors'!$C$15+(P2502*'Emission Factors'!$C$22)),"")</f>
        <v>0</v>
      </c>
      <c r="X2502" s="97">
        <f t="shared" si="155"/>
        <v>0</v>
      </c>
    </row>
    <row r="2503" spans="2:24" x14ac:dyDescent="0.3">
      <c r="B2503" s="94"/>
      <c r="C2503" s="95"/>
      <c r="D2503" s="95"/>
      <c r="E2503" s="95"/>
      <c r="F2503" s="144"/>
      <c r="G2503" s="94"/>
      <c r="H2503" s="145"/>
      <c r="I2503" s="96"/>
      <c r="J2503" s="96"/>
      <c r="K2503" s="96"/>
      <c r="L2503" s="96"/>
      <c r="M2503" s="96"/>
      <c r="N2503" s="96"/>
      <c r="O2503" s="97">
        <f t="shared" si="152"/>
        <v>0</v>
      </c>
      <c r="P2503" s="97">
        <f t="shared" si="153"/>
        <v>0</v>
      </c>
      <c r="Q2503" s="97" cm="1">
        <f t="array" aca="1" ref="Q2503" ca="1">IF(I2503=0,0,$E2503*$I2503*(SUMPRODUCT((1-'Emission Factors'!$C$37)^ROW(INDIRECT("1:" &amp; 'Emission Factors'!$C$45-1)))+1))</f>
        <v>0</v>
      </c>
      <c r="R2503" s="176">
        <f ca="1">IFERROR((($O2503+$Q2503)*'Emission Factors'!$C$10)+($P2503*'Emission Factors'!$C$17),"")</f>
        <v>0</v>
      </c>
      <c r="S2503" s="146" t="str">
        <f t="shared" ca="1" si="154"/>
        <v>N/A</v>
      </c>
      <c r="T2503" s="98">
        <f ca="1">IFERROR((($O2503+$Q2503)*'Emission Factors'!$C$11)+($P2503*'Emission Factors'!$C$18),"")</f>
        <v>0</v>
      </c>
      <c r="U2503" s="98">
        <f ca="1">IFERROR((($O2503+$Q2503)*'Emission Factors'!$C$12)+($P2503*'Emission Factors'!$C$19),"")</f>
        <v>0</v>
      </c>
      <c r="V2503" s="98">
        <f ca="1">IFERROR((($O2503+$Q2503)*'Emission Factors'!$C$13)+($P2503*'Emission Factors'!$C$20),"")</f>
        <v>0</v>
      </c>
      <c r="W2503" s="147">
        <f ca="1">IFERROR(IF(N2503="Residential",($O2503+Q2503)*'Emission Factors'!$C$14+(P2503*'Emission Factors'!$C$21),($O2503+Q2503)*'Emission Factors'!$C$15+(P2503*'Emission Factors'!$C$22)),"")</f>
        <v>0</v>
      </c>
      <c r="X2503" s="97">
        <f t="shared" si="155"/>
        <v>0</v>
      </c>
    </row>
    <row r="2504" spans="2:24" x14ac:dyDescent="0.3">
      <c r="B2504" s="94"/>
      <c r="C2504" s="95"/>
      <c r="D2504" s="95"/>
      <c r="E2504" s="95"/>
      <c r="F2504" s="144"/>
      <c r="G2504" s="94"/>
      <c r="H2504" s="145"/>
      <c r="I2504" s="96"/>
      <c r="J2504" s="96"/>
      <c r="K2504" s="96"/>
      <c r="L2504" s="96"/>
      <c r="M2504" s="96"/>
      <c r="N2504" s="96"/>
      <c r="O2504" s="97">
        <f t="shared" si="152"/>
        <v>0</v>
      </c>
      <c r="P2504" s="97">
        <f t="shared" si="153"/>
        <v>0</v>
      </c>
      <c r="Q2504" s="97" cm="1">
        <f t="array" aca="1" ref="Q2504" ca="1">IF(I2504=0,0,$E2504*$I2504*(SUMPRODUCT((1-'Emission Factors'!$C$37)^ROW(INDIRECT("1:" &amp; 'Emission Factors'!$C$45-1)))+1))</f>
        <v>0</v>
      </c>
      <c r="R2504" s="176">
        <f ca="1">IFERROR((($O2504+$Q2504)*'Emission Factors'!$C$10)+($P2504*'Emission Factors'!$C$17),"")</f>
        <v>0</v>
      </c>
      <c r="S2504" s="146" t="str">
        <f t="shared" ca="1" si="154"/>
        <v>N/A</v>
      </c>
      <c r="T2504" s="98">
        <f ca="1">IFERROR((($O2504+$Q2504)*'Emission Factors'!$C$11)+($P2504*'Emission Factors'!$C$18),"")</f>
        <v>0</v>
      </c>
      <c r="U2504" s="98">
        <f ca="1">IFERROR((($O2504+$Q2504)*'Emission Factors'!$C$12)+($P2504*'Emission Factors'!$C$19),"")</f>
        <v>0</v>
      </c>
      <c r="V2504" s="98">
        <f ca="1">IFERROR((($O2504+$Q2504)*'Emission Factors'!$C$13)+($P2504*'Emission Factors'!$C$20),"")</f>
        <v>0</v>
      </c>
      <c r="W2504" s="147">
        <f ca="1">IFERROR(IF(N2504="Residential",($O2504+Q2504)*'Emission Factors'!$C$14+(P2504*'Emission Factors'!$C$21),($O2504+Q2504)*'Emission Factors'!$C$15+(P2504*'Emission Factors'!$C$22)),"")</f>
        <v>0</v>
      </c>
      <c r="X2504" s="97">
        <f t="shared" si="155"/>
        <v>0</v>
      </c>
    </row>
    <row r="2505" spans="2:24" x14ac:dyDescent="0.3">
      <c r="B2505" s="94"/>
      <c r="C2505" s="95"/>
      <c r="D2505" s="95"/>
      <c r="E2505" s="95"/>
      <c r="F2505" s="144"/>
      <c r="G2505" s="94"/>
      <c r="H2505" s="145"/>
      <c r="I2505" s="96"/>
      <c r="J2505" s="96"/>
      <c r="K2505" s="96"/>
      <c r="L2505" s="96"/>
      <c r="M2505" s="96"/>
      <c r="N2505" s="96"/>
      <c r="O2505" s="97">
        <f t="shared" si="152"/>
        <v>0</v>
      </c>
      <c r="P2505" s="97">
        <f t="shared" si="153"/>
        <v>0</v>
      </c>
      <c r="Q2505" s="97" cm="1">
        <f t="array" aca="1" ref="Q2505" ca="1">IF(I2505=0,0,$E2505*$I2505*(SUMPRODUCT((1-'Emission Factors'!$C$37)^ROW(INDIRECT("1:" &amp; 'Emission Factors'!$C$45-1)))+1))</f>
        <v>0</v>
      </c>
      <c r="R2505" s="176">
        <f ca="1">IFERROR((($O2505+$Q2505)*'Emission Factors'!$C$10)+($P2505*'Emission Factors'!$C$17),"")</f>
        <v>0</v>
      </c>
      <c r="S2505" s="146" t="str">
        <f t="shared" ca="1" si="154"/>
        <v>N/A</v>
      </c>
      <c r="T2505" s="98">
        <f ca="1">IFERROR((($O2505+$Q2505)*'Emission Factors'!$C$11)+($P2505*'Emission Factors'!$C$18),"")</f>
        <v>0</v>
      </c>
      <c r="U2505" s="98">
        <f ca="1">IFERROR((($O2505+$Q2505)*'Emission Factors'!$C$12)+($P2505*'Emission Factors'!$C$19),"")</f>
        <v>0</v>
      </c>
      <c r="V2505" s="98">
        <f ca="1">IFERROR((($O2505+$Q2505)*'Emission Factors'!$C$13)+($P2505*'Emission Factors'!$C$20),"")</f>
        <v>0</v>
      </c>
      <c r="W2505" s="147">
        <f ca="1">IFERROR(IF(N2505="Residential",($O2505+Q2505)*'Emission Factors'!$C$14+(P2505*'Emission Factors'!$C$21),($O2505+Q2505)*'Emission Factors'!$C$15+(P2505*'Emission Factors'!$C$22)),"")</f>
        <v>0</v>
      </c>
      <c r="X2505" s="97">
        <f t="shared" si="155"/>
        <v>0</v>
      </c>
    </row>
    <row r="2506" spans="2:24" x14ac:dyDescent="0.3">
      <c r="B2506" s="94"/>
      <c r="C2506" s="95"/>
      <c r="D2506" s="95"/>
      <c r="E2506" s="95"/>
      <c r="F2506" s="144"/>
      <c r="G2506" s="94"/>
      <c r="H2506" s="145"/>
      <c r="I2506" s="96"/>
      <c r="J2506" s="96"/>
      <c r="K2506" s="96"/>
      <c r="L2506" s="96"/>
      <c r="M2506" s="96"/>
      <c r="N2506" s="96"/>
      <c r="O2506" s="97">
        <f t="shared" si="152"/>
        <v>0</v>
      </c>
      <c r="P2506" s="97">
        <f t="shared" si="153"/>
        <v>0</v>
      </c>
      <c r="Q2506" s="97" cm="1">
        <f t="array" aca="1" ref="Q2506" ca="1">IF(I2506=0,0,$E2506*$I2506*(SUMPRODUCT((1-'Emission Factors'!$C$37)^ROW(INDIRECT("1:" &amp; 'Emission Factors'!$C$45-1)))+1))</f>
        <v>0</v>
      </c>
      <c r="R2506" s="176">
        <f ca="1">IFERROR((($O2506+$Q2506)*'Emission Factors'!$C$10)+($P2506*'Emission Factors'!$C$17),"")</f>
        <v>0</v>
      </c>
      <c r="S2506" s="146" t="str">
        <f t="shared" ca="1" si="154"/>
        <v>N/A</v>
      </c>
      <c r="T2506" s="98">
        <f ca="1">IFERROR((($O2506+$Q2506)*'Emission Factors'!$C$11)+($P2506*'Emission Factors'!$C$18),"")</f>
        <v>0</v>
      </c>
      <c r="U2506" s="98">
        <f ca="1">IFERROR((($O2506+$Q2506)*'Emission Factors'!$C$12)+($P2506*'Emission Factors'!$C$19),"")</f>
        <v>0</v>
      </c>
      <c r="V2506" s="98">
        <f ca="1">IFERROR((($O2506+$Q2506)*'Emission Factors'!$C$13)+($P2506*'Emission Factors'!$C$20),"")</f>
        <v>0</v>
      </c>
      <c r="W2506" s="147">
        <f ca="1">IFERROR(IF(N2506="Residential",($O2506+Q2506)*'Emission Factors'!$C$14+(P2506*'Emission Factors'!$C$21),($O2506+Q2506)*'Emission Factors'!$C$15+(P2506*'Emission Factors'!$C$22)),"")</f>
        <v>0</v>
      </c>
      <c r="X2506" s="97">
        <f t="shared" si="155"/>
        <v>0</v>
      </c>
    </row>
    <row r="2507" spans="2:24" x14ac:dyDescent="0.3">
      <c r="B2507" s="94"/>
      <c r="C2507" s="95"/>
      <c r="D2507" s="95"/>
      <c r="E2507" s="95"/>
      <c r="F2507" s="144"/>
      <c r="G2507" s="94"/>
      <c r="H2507" s="145"/>
      <c r="I2507" s="96"/>
      <c r="J2507" s="96"/>
      <c r="K2507" s="96"/>
      <c r="L2507" s="96"/>
      <c r="M2507" s="96"/>
      <c r="N2507" s="96"/>
      <c r="O2507" s="97">
        <f t="shared" si="152"/>
        <v>0</v>
      </c>
      <c r="P2507" s="97">
        <f t="shared" si="153"/>
        <v>0</v>
      </c>
      <c r="Q2507" s="97" cm="1">
        <f t="array" aca="1" ref="Q2507" ca="1">IF(I2507=0,0,$E2507*$I2507*(SUMPRODUCT((1-'Emission Factors'!$C$37)^ROW(INDIRECT("1:" &amp; 'Emission Factors'!$C$45-1)))+1))</f>
        <v>0</v>
      </c>
      <c r="R2507" s="176">
        <f ca="1">IFERROR((($O2507+$Q2507)*'Emission Factors'!$C$10)+($P2507*'Emission Factors'!$C$17),"")</f>
        <v>0</v>
      </c>
      <c r="S2507" s="146" t="str">
        <f t="shared" ca="1" si="154"/>
        <v>N/A</v>
      </c>
      <c r="T2507" s="98">
        <f ca="1">IFERROR((($O2507+$Q2507)*'Emission Factors'!$C$11)+($P2507*'Emission Factors'!$C$18),"")</f>
        <v>0</v>
      </c>
      <c r="U2507" s="98">
        <f ca="1">IFERROR((($O2507+$Q2507)*'Emission Factors'!$C$12)+($P2507*'Emission Factors'!$C$19),"")</f>
        <v>0</v>
      </c>
      <c r="V2507" s="98">
        <f ca="1">IFERROR((($O2507+$Q2507)*'Emission Factors'!$C$13)+($P2507*'Emission Factors'!$C$20),"")</f>
        <v>0</v>
      </c>
      <c r="W2507" s="147">
        <f ca="1">IFERROR(IF(N2507="Residential",($O2507+Q2507)*'Emission Factors'!$C$14+(P2507*'Emission Factors'!$C$21),($O2507+Q2507)*'Emission Factors'!$C$15+(P2507*'Emission Factors'!$C$22)),"")</f>
        <v>0</v>
      </c>
      <c r="X2507" s="97">
        <f t="shared" si="155"/>
        <v>0</v>
      </c>
    </row>
    <row r="2508" spans="2:24" x14ac:dyDescent="0.3">
      <c r="B2508" s="94"/>
      <c r="C2508" s="95"/>
      <c r="D2508" s="95"/>
      <c r="E2508" s="95"/>
      <c r="F2508" s="144"/>
      <c r="G2508" s="94"/>
      <c r="H2508" s="145"/>
      <c r="I2508" s="96"/>
      <c r="J2508" s="96"/>
      <c r="K2508" s="96"/>
      <c r="L2508" s="96"/>
      <c r="M2508" s="96"/>
      <c r="N2508" s="96"/>
      <c r="O2508" s="97">
        <f t="shared" si="152"/>
        <v>0</v>
      </c>
      <c r="P2508" s="97">
        <f t="shared" si="153"/>
        <v>0</v>
      </c>
      <c r="Q2508" s="97" cm="1">
        <f t="array" aca="1" ref="Q2508" ca="1">IF(I2508=0,0,$E2508*$I2508*(SUMPRODUCT((1-'Emission Factors'!$C$37)^ROW(INDIRECT("1:" &amp; 'Emission Factors'!$C$45-1)))+1))</f>
        <v>0</v>
      </c>
      <c r="R2508" s="176">
        <f ca="1">IFERROR((($O2508+$Q2508)*'Emission Factors'!$C$10)+($P2508*'Emission Factors'!$C$17),"")</f>
        <v>0</v>
      </c>
      <c r="S2508" s="146" t="str">
        <f t="shared" ca="1" si="154"/>
        <v>N/A</v>
      </c>
      <c r="T2508" s="98">
        <f ca="1">IFERROR((($O2508+$Q2508)*'Emission Factors'!$C$11)+($P2508*'Emission Factors'!$C$18),"")</f>
        <v>0</v>
      </c>
      <c r="U2508" s="98">
        <f ca="1">IFERROR((($O2508+$Q2508)*'Emission Factors'!$C$12)+($P2508*'Emission Factors'!$C$19),"")</f>
        <v>0</v>
      </c>
      <c r="V2508" s="98">
        <f ca="1">IFERROR((($O2508+$Q2508)*'Emission Factors'!$C$13)+($P2508*'Emission Factors'!$C$20),"")</f>
        <v>0</v>
      </c>
      <c r="W2508" s="147">
        <f ca="1">IFERROR(IF(N2508="Residential",($O2508+Q2508)*'Emission Factors'!$C$14+(P2508*'Emission Factors'!$C$21),($O2508+Q2508)*'Emission Factors'!$C$15+(P2508*'Emission Factors'!$C$22)),"")</f>
        <v>0</v>
      </c>
      <c r="X2508" s="97">
        <f t="shared" si="155"/>
        <v>0</v>
      </c>
    </row>
    <row r="2509" spans="2:24" x14ac:dyDescent="0.3">
      <c r="B2509" s="94"/>
      <c r="C2509" s="95"/>
      <c r="D2509" s="95"/>
      <c r="E2509" s="95"/>
      <c r="F2509" s="144"/>
      <c r="G2509" s="94"/>
      <c r="H2509" s="145"/>
      <c r="I2509" s="96"/>
      <c r="J2509" s="96"/>
      <c r="K2509" s="96"/>
      <c r="L2509" s="96"/>
      <c r="M2509" s="96"/>
      <c r="N2509" s="96"/>
      <c r="O2509" s="97">
        <f t="shared" si="152"/>
        <v>0</v>
      </c>
      <c r="P2509" s="97">
        <f t="shared" si="153"/>
        <v>0</v>
      </c>
      <c r="Q2509" s="97" cm="1">
        <f t="array" aca="1" ref="Q2509" ca="1">IF(I2509=0,0,$E2509*$I2509*(SUMPRODUCT((1-'Emission Factors'!$C$37)^ROW(INDIRECT("1:" &amp; 'Emission Factors'!$C$45-1)))+1))</f>
        <v>0</v>
      </c>
      <c r="R2509" s="176">
        <f ca="1">IFERROR((($O2509+$Q2509)*'Emission Factors'!$C$10)+($P2509*'Emission Factors'!$C$17),"")</f>
        <v>0</v>
      </c>
      <c r="S2509" s="146" t="str">
        <f t="shared" ca="1" si="154"/>
        <v>N/A</v>
      </c>
      <c r="T2509" s="98">
        <f ca="1">IFERROR((($O2509+$Q2509)*'Emission Factors'!$C$11)+($P2509*'Emission Factors'!$C$18),"")</f>
        <v>0</v>
      </c>
      <c r="U2509" s="98">
        <f ca="1">IFERROR((($O2509+$Q2509)*'Emission Factors'!$C$12)+($P2509*'Emission Factors'!$C$19),"")</f>
        <v>0</v>
      </c>
      <c r="V2509" s="98">
        <f ca="1">IFERROR((($O2509+$Q2509)*'Emission Factors'!$C$13)+($P2509*'Emission Factors'!$C$20),"")</f>
        <v>0</v>
      </c>
      <c r="W2509" s="147">
        <f ca="1">IFERROR(IF(N2509="Residential",($O2509+Q2509)*'Emission Factors'!$C$14+(P2509*'Emission Factors'!$C$21),($O2509+Q2509)*'Emission Factors'!$C$15+(P2509*'Emission Factors'!$C$22)),"")</f>
        <v>0</v>
      </c>
      <c r="X2509" s="97">
        <f t="shared" si="155"/>
        <v>0</v>
      </c>
    </row>
    <row r="2510" spans="2:24" x14ac:dyDescent="0.3">
      <c r="B2510" s="94"/>
      <c r="C2510" s="95"/>
      <c r="D2510" s="95"/>
      <c r="E2510" s="95"/>
      <c r="F2510" s="144"/>
      <c r="G2510" s="94"/>
      <c r="H2510" s="145"/>
      <c r="I2510" s="96"/>
      <c r="J2510" s="96"/>
      <c r="K2510" s="96"/>
      <c r="L2510" s="96"/>
      <c r="M2510" s="96"/>
      <c r="N2510" s="96"/>
      <c r="O2510" s="97">
        <f t="shared" si="152"/>
        <v>0</v>
      </c>
      <c r="P2510" s="97">
        <f t="shared" si="153"/>
        <v>0</v>
      </c>
      <c r="Q2510" s="97" cm="1">
        <f t="array" aca="1" ref="Q2510" ca="1">IF(I2510=0,0,$E2510*$I2510*(SUMPRODUCT((1-'Emission Factors'!$C$37)^ROW(INDIRECT("1:" &amp; 'Emission Factors'!$C$45-1)))+1))</f>
        <v>0</v>
      </c>
      <c r="R2510" s="176">
        <f ca="1">IFERROR((($O2510+$Q2510)*'Emission Factors'!$C$10)+($P2510*'Emission Factors'!$C$17),"")</f>
        <v>0</v>
      </c>
      <c r="S2510" s="146" t="str">
        <f t="shared" ca="1" si="154"/>
        <v>N/A</v>
      </c>
      <c r="T2510" s="98">
        <f ca="1">IFERROR((($O2510+$Q2510)*'Emission Factors'!$C$11)+($P2510*'Emission Factors'!$C$18),"")</f>
        <v>0</v>
      </c>
      <c r="U2510" s="98">
        <f ca="1">IFERROR((($O2510+$Q2510)*'Emission Factors'!$C$12)+($P2510*'Emission Factors'!$C$19),"")</f>
        <v>0</v>
      </c>
      <c r="V2510" s="98">
        <f ca="1">IFERROR((($O2510+$Q2510)*'Emission Factors'!$C$13)+($P2510*'Emission Factors'!$C$20),"")</f>
        <v>0</v>
      </c>
      <c r="W2510" s="147">
        <f ca="1">IFERROR(IF(N2510="Residential",($O2510+Q2510)*'Emission Factors'!$C$14+(P2510*'Emission Factors'!$C$21),($O2510+Q2510)*'Emission Factors'!$C$15+(P2510*'Emission Factors'!$C$22)),"")</f>
        <v>0</v>
      </c>
      <c r="X2510" s="97">
        <f t="shared" si="155"/>
        <v>0</v>
      </c>
    </row>
    <row r="2511" spans="2:24" x14ac:dyDescent="0.3">
      <c r="B2511" s="94"/>
      <c r="C2511" s="95"/>
      <c r="D2511" s="95"/>
      <c r="E2511" s="95"/>
      <c r="F2511" s="144"/>
      <c r="G2511" s="94"/>
      <c r="H2511" s="145"/>
      <c r="I2511" s="96"/>
      <c r="J2511" s="96"/>
      <c r="K2511" s="96"/>
      <c r="L2511" s="96"/>
      <c r="M2511" s="96"/>
      <c r="N2511" s="96"/>
      <c r="O2511" s="97">
        <f t="shared" ref="O2511:O2573" si="156">IF($J2511=0,0,$E2511*$J2511*$M2511)</f>
        <v>0</v>
      </c>
      <c r="P2511" s="97">
        <f t="shared" ref="P2511:P2573" si="157">IF(K2511=0,0,$E2511*K2511*M2511)</f>
        <v>0</v>
      </c>
      <c r="Q2511" s="97" cm="1">
        <f t="array" aca="1" ref="Q2511" ca="1">IF(I2511=0,0,$E2511*$I2511*(SUMPRODUCT((1-'Emission Factors'!$C$37)^ROW(INDIRECT("1:" &amp; 'Emission Factors'!$C$45-1)))+1))</f>
        <v>0</v>
      </c>
      <c r="R2511" s="176">
        <f ca="1">IFERROR((($O2511+$Q2511)*'Emission Factors'!$C$10)+($P2511*'Emission Factors'!$C$17),"")</f>
        <v>0</v>
      </c>
      <c r="S2511" s="146" t="str">
        <f t="shared" ref="S2511:S2573" ca="1" si="158">IFERROR(R2511/H2511,"N/A")</f>
        <v>N/A</v>
      </c>
      <c r="T2511" s="98">
        <f ca="1">IFERROR((($O2511+$Q2511)*'Emission Factors'!$C$11)+($P2511*'Emission Factors'!$C$18),"")</f>
        <v>0</v>
      </c>
      <c r="U2511" s="98">
        <f ca="1">IFERROR((($O2511+$Q2511)*'Emission Factors'!$C$12)+($P2511*'Emission Factors'!$C$19),"")</f>
        <v>0</v>
      </c>
      <c r="V2511" s="98">
        <f ca="1">IFERROR((($O2511+$Q2511)*'Emission Factors'!$C$13)+($P2511*'Emission Factors'!$C$20),"")</f>
        <v>0</v>
      </c>
      <c r="W2511" s="147">
        <f ca="1">IFERROR(IF(N2511="Residential",($O2511+Q2511)*'Emission Factors'!$C$14+(P2511*'Emission Factors'!$C$21),($O2511+Q2511)*'Emission Factors'!$C$15+(P2511*'Emission Factors'!$C$22)),"")</f>
        <v>0</v>
      </c>
      <c r="X2511" s="97">
        <f t="shared" ref="X2511:X2573" si="159">IF(L2511=0,0,$E2511*$L2511*$M2511)</f>
        <v>0</v>
      </c>
    </row>
    <row r="2512" spans="2:24" x14ac:dyDescent="0.3">
      <c r="B2512" s="94"/>
      <c r="C2512" s="95"/>
      <c r="D2512" s="95"/>
      <c r="E2512" s="95"/>
      <c r="F2512" s="144"/>
      <c r="G2512" s="94"/>
      <c r="H2512" s="145"/>
      <c r="I2512" s="96"/>
      <c r="J2512" s="96"/>
      <c r="K2512" s="96"/>
      <c r="L2512" s="96"/>
      <c r="M2512" s="96"/>
      <c r="N2512" s="96"/>
      <c r="O2512" s="97">
        <f t="shared" si="156"/>
        <v>0</v>
      </c>
      <c r="P2512" s="97">
        <f t="shared" si="157"/>
        <v>0</v>
      </c>
      <c r="Q2512" s="97" cm="1">
        <f t="array" aca="1" ref="Q2512" ca="1">IF(I2512=0,0,$E2512*$I2512*(SUMPRODUCT((1-'Emission Factors'!$C$37)^ROW(INDIRECT("1:" &amp; 'Emission Factors'!$C$45-1)))+1))</f>
        <v>0</v>
      </c>
      <c r="R2512" s="176">
        <f ca="1">IFERROR((($O2512+$Q2512)*'Emission Factors'!$C$10)+($P2512*'Emission Factors'!$C$17),"")</f>
        <v>0</v>
      </c>
      <c r="S2512" s="146" t="str">
        <f t="shared" ca="1" si="158"/>
        <v>N/A</v>
      </c>
      <c r="T2512" s="98">
        <f ca="1">IFERROR((($O2512+$Q2512)*'Emission Factors'!$C$11)+($P2512*'Emission Factors'!$C$18),"")</f>
        <v>0</v>
      </c>
      <c r="U2512" s="98">
        <f ca="1">IFERROR((($O2512+$Q2512)*'Emission Factors'!$C$12)+($P2512*'Emission Factors'!$C$19),"")</f>
        <v>0</v>
      </c>
      <c r="V2512" s="98">
        <f ca="1">IFERROR((($O2512+$Q2512)*'Emission Factors'!$C$13)+($P2512*'Emission Factors'!$C$20),"")</f>
        <v>0</v>
      </c>
      <c r="W2512" s="147">
        <f ca="1">IFERROR(IF(N2512="Residential",($O2512+Q2512)*'Emission Factors'!$C$14+(P2512*'Emission Factors'!$C$21),($O2512+Q2512)*'Emission Factors'!$C$15+(P2512*'Emission Factors'!$C$22)),"")</f>
        <v>0</v>
      </c>
      <c r="X2512" s="97">
        <f t="shared" si="159"/>
        <v>0</v>
      </c>
    </row>
    <row r="2513" spans="2:24" x14ac:dyDescent="0.3">
      <c r="B2513" s="94"/>
      <c r="C2513" s="95"/>
      <c r="D2513" s="95"/>
      <c r="E2513" s="95"/>
      <c r="F2513" s="144"/>
      <c r="G2513" s="94"/>
      <c r="H2513" s="145"/>
      <c r="I2513" s="96"/>
      <c r="J2513" s="96"/>
      <c r="K2513" s="96"/>
      <c r="L2513" s="96"/>
      <c r="M2513" s="96"/>
      <c r="N2513" s="96"/>
      <c r="O2513" s="97">
        <f t="shared" si="156"/>
        <v>0</v>
      </c>
      <c r="P2513" s="97">
        <f t="shared" si="157"/>
        <v>0</v>
      </c>
      <c r="Q2513" s="97" cm="1">
        <f t="array" aca="1" ref="Q2513" ca="1">IF(I2513=0,0,$E2513*$I2513*(SUMPRODUCT((1-'Emission Factors'!$C$37)^ROW(INDIRECT("1:" &amp; 'Emission Factors'!$C$45-1)))+1))</f>
        <v>0</v>
      </c>
      <c r="R2513" s="176">
        <f ca="1">IFERROR((($O2513+$Q2513)*'Emission Factors'!$C$10)+($P2513*'Emission Factors'!$C$17),"")</f>
        <v>0</v>
      </c>
      <c r="S2513" s="146" t="str">
        <f t="shared" ca="1" si="158"/>
        <v>N/A</v>
      </c>
      <c r="T2513" s="98">
        <f ca="1">IFERROR((($O2513+$Q2513)*'Emission Factors'!$C$11)+($P2513*'Emission Factors'!$C$18),"")</f>
        <v>0</v>
      </c>
      <c r="U2513" s="98">
        <f ca="1">IFERROR((($O2513+$Q2513)*'Emission Factors'!$C$12)+($P2513*'Emission Factors'!$C$19),"")</f>
        <v>0</v>
      </c>
      <c r="V2513" s="98">
        <f ca="1">IFERROR((($O2513+$Q2513)*'Emission Factors'!$C$13)+($P2513*'Emission Factors'!$C$20),"")</f>
        <v>0</v>
      </c>
      <c r="W2513" s="147">
        <f ca="1">IFERROR(IF(N2513="Residential",($O2513+Q2513)*'Emission Factors'!$C$14+(P2513*'Emission Factors'!$C$21),($O2513+Q2513)*'Emission Factors'!$C$15+(P2513*'Emission Factors'!$C$22)),"")</f>
        <v>0</v>
      </c>
      <c r="X2513" s="97">
        <f t="shared" si="159"/>
        <v>0</v>
      </c>
    </row>
    <row r="2514" spans="2:24" x14ac:dyDescent="0.3">
      <c r="B2514" s="94"/>
      <c r="C2514" s="95"/>
      <c r="D2514" s="95"/>
      <c r="E2514" s="95"/>
      <c r="F2514" s="144"/>
      <c r="G2514" s="94"/>
      <c r="H2514" s="145"/>
      <c r="I2514" s="96"/>
      <c r="J2514" s="96"/>
      <c r="K2514" s="96"/>
      <c r="L2514" s="96"/>
      <c r="M2514" s="96"/>
      <c r="N2514" s="96"/>
      <c r="O2514" s="97">
        <f t="shared" si="156"/>
        <v>0</v>
      </c>
      <c r="P2514" s="97">
        <f t="shared" si="157"/>
        <v>0</v>
      </c>
      <c r="Q2514" s="97" cm="1">
        <f t="array" aca="1" ref="Q2514" ca="1">IF(I2514=0,0,$E2514*$I2514*(SUMPRODUCT((1-'Emission Factors'!$C$37)^ROW(INDIRECT("1:" &amp; 'Emission Factors'!$C$45-1)))+1))</f>
        <v>0</v>
      </c>
      <c r="R2514" s="176">
        <f ca="1">IFERROR((($O2514+$Q2514)*'Emission Factors'!$C$10)+($P2514*'Emission Factors'!$C$17),"")</f>
        <v>0</v>
      </c>
      <c r="S2514" s="146" t="str">
        <f t="shared" ca="1" si="158"/>
        <v>N/A</v>
      </c>
      <c r="T2514" s="98">
        <f ca="1">IFERROR((($O2514+$Q2514)*'Emission Factors'!$C$11)+($P2514*'Emission Factors'!$C$18),"")</f>
        <v>0</v>
      </c>
      <c r="U2514" s="98">
        <f ca="1">IFERROR((($O2514+$Q2514)*'Emission Factors'!$C$12)+($P2514*'Emission Factors'!$C$19),"")</f>
        <v>0</v>
      </c>
      <c r="V2514" s="98">
        <f ca="1">IFERROR((($O2514+$Q2514)*'Emission Factors'!$C$13)+($P2514*'Emission Factors'!$C$20),"")</f>
        <v>0</v>
      </c>
      <c r="W2514" s="147">
        <f ca="1">IFERROR(IF(N2514="Residential",($O2514+Q2514)*'Emission Factors'!$C$14+(P2514*'Emission Factors'!$C$21),($O2514+Q2514)*'Emission Factors'!$C$15+(P2514*'Emission Factors'!$C$22)),"")</f>
        <v>0</v>
      </c>
      <c r="X2514" s="97">
        <f t="shared" si="159"/>
        <v>0</v>
      </c>
    </row>
    <row r="2515" spans="2:24" x14ac:dyDescent="0.3">
      <c r="B2515" s="94"/>
      <c r="C2515" s="95"/>
      <c r="D2515" s="95"/>
      <c r="E2515" s="95"/>
      <c r="F2515" s="144"/>
      <c r="G2515" s="94"/>
      <c r="H2515" s="145"/>
      <c r="I2515" s="96"/>
      <c r="J2515" s="96"/>
      <c r="K2515" s="96"/>
      <c r="L2515" s="96"/>
      <c r="M2515" s="96"/>
      <c r="N2515" s="96"/>
      <c r="O2515" s="97">
        <f t="shared" si="156"/>
        <v>0</v>
      </c>
      <c r="P2515" s="97">
        <f t="shared" si="157"/>
        <v>0</v>
      </c>
      <c r="Q2515" s="97" cm="1">
        <f t="array" aca="1" ref="Q2515" ca="1">IF(I2515=0,0,$E2515*$I2515*(SUMPRODUCT((1-'Emission Factors'!$C$37)^ROW(INDIRECT("1:" &amp; 'Emission Factors'!$C$45-1)))+1))</f>
        <v>0</v>
      </c>
      <c r="R2515" s="176">
        <f ca="1">IFERROR((($O2515+$Q2515)*'Emission Factors'!$C$10)+($P2515*'Emission Factors'!$C$17),"")</f>
        <v>0</v>
      </c>
      <c r="S2515" s="146" t="str">
        <f t="shared" ca="1" si="158"/>
        <v>N/A</v>
      </c>
      <c r="T2515" s="98">
        <f ca="1">IFERROR((($O2515+$Q2515)*'Emission Factors'!$C$11)+($P2515*'Emission Factors'!$C$18),"")</f>
        <v>0</v>
      </c>
      <c r="U2515" s="98">
        <f ca="1">IFERROR((($O2515+$Q2515)*'Emission Factors'!$C$12)+($P2515*'Emission Factors'!$C$19),"")</f>
        <v>0</v>
      </c>
      <c r="V2515" s="98">
        <f ca="1">IFERROR((($O2515+$Q2515)*'Emission Factors'!$C$13)+($P2515*'Emission Factors'!$C$20),"")</f>
        <v>0</v>
      </c>
      <c r="W2515" s="147">
        <f ca="1">IFERROR(IF(N2515="Residential",($O2515+Q2515)*'Emission Factors'!$C$14+(P2515*'Emission Factors'!$C$21),($O2515+Q2515)*'Emission Factors'!$C$15+(P2515*'Emission Factors'!$C$22)),"")</f>
        <v>0</v>
      </c>
      <c r="X2515" s="97">
        <f t="shared" si="159"/>
        <v>0</v>
      </c>
    </row>
    <row r="2516" spans="2:24" x14ac:dyDescent="0.3">
      <c r="B2516" s="94"/>
      <c r="C2516" s="95"/>
      <c r="D2516" s="95"/>
      <c r="E2516" s="95"/>
      <c r="F2516" s="144"/>
      <c r="G2516" s="94"/>
      <c r="H2516" s="145"/>
      <c r="I2516" s="96"/>
      <c r="J2516" s="96"/>
      <c r="K2516" s="96"/>
      <c r="L2516" s="96"/>
      <c r="M2516" s="96"/>
      <c r="N2516" s="96"/>
      <c r="O2516" s="97">
        <f t="shared" si="156"/>
        <v>0</v>
      </c>
      <c r="P2516" s="97">
        <f t="shared" si="157"/>
        <v>0</v>
      </c>
      <c r="Q2516" s="97" cm="1">
        <f t="array" aca="1" ref="Q2516" ca="1">IF(I2516=0,0,$E2516*$I2516*(SUMPRODUCT((1-'Emission Factors'!$C$37)^ROW(INDIRECT("1:" &amp; 'Emission Factors'!$C$45-1)))+1))</f>
        <v>0</v>
      </c>
      <c r="R2516" s="176">
        <f ca="1">IFERROR((($O2516+$Q2516)*'Emission Factors'!$C$10)+($P2516*'Emission Factors'!$C$17),"")</f>
        <v>0</v>
      </c>
      <c r="S2516" s="146" t="str">
        <f t="shared" ca="1" si="158"/>
        <v>N/A</v>
      </c>
      <c r="T2516" s="98">
        <f ca="1">IFERROR((($O2516+$Q2516)*'Emission Factors'!$C$11)+($P2516*'Emission Factors'!$C$18),"")</f>
        <v>0</v>
      </c>
      <c r="U2516" s="98">
        <f ca="1">IFERROR((($O2516+$Q2516)*'Emission Factors'!$C$12)+($P2516*'Emission Factors'!$C$19),"")</f>
        <v>0</v>
      </c>
      <c r="V2516" s="98">
        <f ca="1">IFERROR((($O2516+$Q2516)*'Emission Factors'!$C$13)+($P2516*'Emission Factors'!$C$20),"")</f>
        <v>0</v>
      </c>
      <c r="W2516" s="147">
        <f ca="1">IFERROR(IF(N2516="Residential",($O2516+Q2516)*'Emission Factors'!$C$14+(P2516*'Emission Factors'!$C$21),($O2516+Q2516)*'Emission Factors'!$C$15+(P2516*'Emission Factors'!$C$22)),"")</f>
        <v>0</v>
      </c>
      <c r="X2516" s="97">
        <f t="shared" si="159"/>
        <v>0</v>
      </c>
    </row>
    <row r="2517" spans="2:24" x14ac:dyDescent="0.3">
      <c r="B2517" s="94"/>
      <c r="C2517" s="95"/>
      <c r="D2517" s="95"/>
      <c r="E2517" s="95"/>
      <c r="F2517" s="144"/>
      <c r="G2517" s="94"/>
      <c r="H2517" s="145"/>
      <c r="I2517" s="96"/>
      <c r="J2517" s="96"/>
      <c r="K2517" s="96"/>
      <c r="L2517" s="96"/>
      <c r="M2517" s="96"/>
      <c r="N2517" s="96"/>
      <c r="O2517" s="97">
        <f t="shared" si="156"/>
        <v>0</v>
      </c>
      <c r="P2517" s="97">
        <f t="shared" si="157"/>
        <v>0</v>
      </c>
      <c r="Q2517" s="97" cm="1">
        <f t="array" aca="1" ref="Q2517" ca="1">IF(I2517=0,0,$E2517*$I2517*(SUMPRODUCT((1-'Emission Factors'!$C$37)^ROW(INDIRECT("1:" &amp; 'Emission Factors'!$C$45-1)))+1))</f>
        <v>0</v>
      </c>
      <c r="R2517" s="176">
        <f ca="1">IFERROR((($O2517+$Q2517)*'Emission Factors'!$C$10)+($P2517*'Emission Factors'!$C$17),"")</f>
        <v>0</v>
      </c>
      <c r="S2517" s="146" t="str">
        <f t="shared" ca="1" si="158"/>
        <v>N/A</v>
      </c>
      <c r="T2517" s="98">
        <f ca="1">IFERROR((($O2517+$Q2517)*'Emission Factors'!$C$11)+($P2517*'Emission Factors'!$C$18),"")</f>
        <v>0</v>
      </c>
      <c r="U2517" s="98">
        <f ca="1">IFERROR((($O2517+$Q2517)*'Emission Factors'!$C$12)+($P2517*'Emission Factors'!$C$19),"")</f>
        <v>0</v>
      </c>
      <c r="V2517" s="98">
        <f ca="1">IFERROR((($O2517+$Q2517)*'Emission Factors'!$C$13)+($P2517*'Emission Factors'!$C$20),"")</f>
        <v>0</v>
      </c>
      <c r="W2517" s="147">
        <f ca="1">IFERROR(IF(N2517="Residential",($O2517+Q2517)*'Emission Factors'!$C$14+(P2517*'Emission Factors'!$C$21),($O2517+Q2517)*'Emission Factors'!$C$15+(P2517*'Emission Factors'!$C$22)),"")</f>
        <v>0</v>
      </c>
      <c r="X2517" s="97">
        <f t="shared" si="159"/>
        <v>0</v>
      </c>
    </row>
    <row r="2518" spans="2:24" x14ac:dyDescent="0.3">
      <c r="B2518" s="94"/>
      <c r="C2518" s="95"/>
      <c r="D2518" s="95"/>
      <c r="E2518" s="95"/>
      <c r="F2518" s="144"/>
      <c r="G2518" s="94"/>
      <c r="H2518" s="145"/>
      <c r="I2518" s="96"/>
      <c r="J2518" s="96"/>
      <c r="K2518" s="96"/>
      <c r="L2518" s="96"/>
      <c r="M2518" s="96"/>
      <c r="N2518" s="96"/>
      <c r="O2518" s="97">
        <f t="shared" si="156"/>
        <v>0</v>
      </c>
      <c r="P2518" s="97">
        <f t="shared" si="157"/>
        <v>0</v>
      </c>
      <c r="Q2518" s="97" cm="1">
        <f t="array" aca="1" ref="Q2518" ca="1">IF(I2518=0,0,$E2518*$I2518*(SUMPRODUCT((1-'Emission Factors'!$C$37)^ROW(INDIRECT("1:" &amp; 'Emission Factors'!$C$45-1)))+1))</f>
        <v>0</v>
      </c>
      <c r="R2518" s="176">
        <f ca="1">IFERROR((($O2518+$Q2518)*'Emission Factors'!$C$10)+($P2518*'Emission Factors'!$C$17),"")</f>
        <v>0</v>
      </c>
      <c r="S2518" s="146" t="str">
        <f t="shared" ca="1" si="158"/>
        <v>N/A</v>
      </c>
      <c r="T2518" s="98">
        <f ca="1">IFERROR((($O2518+$Q2518)*'Emission Factors'!$C$11)+($P2518*'Emission Factors'!$C$18),"")</f>
        <v>0</v>
      </c>
      <c r="U2518" s="98">
        <f ca="1">IFERROR((($O2518+$Q2518)*'Emission Factors'!$C$12)+($P2518*'Emission Factors'!$C$19),"")</f>
        <v>0</v>
      </c>
      <c r="V2518" s="98">
        <f ca="1">IFERROR((($O2518+$Q2518)*'Emission Factors'!$C$13)+($P2518*'Emission Factors'!$C$20),"")</f>
        <v>0</v>
      </c>
      <c r="W2518" s="147">
        <f ca="1">IFERROR(IF(N2518="Residential",($O2518+Q2518)*'Emission Factors'!$C$14+(P2518*'Emission Factors'!$C$21),($O2518+Q2518)*'Emission Factors'!$C$15+(P2518*'Emission Factors'!$C$22)),"")</f>
        <v>0</v>
      </c>
      <c r="X2518" s="97">
        <f t="shared" si="159"/>
        <v>0</v>
      </c>
    </row>
    <row r="2519" spans="2:24" x14ac:dyDescent="0.3">
      <c r="B2519" s="94"/>
      <c r="C2519" s="95"/>
      <c r="D2519" s="95"/>
      <c r="E2519" s="95"/>
      <c r="F2519" s="144"/>
      <c r="G2519" s="94"/>
      <c r="H2519" s="145"/>
      <c r="I2519" s="96"/>
      <c r="J2519" s="96"/>
      <c r="K2519" s="96"/>
      <c r="L2519" s="96"/>
      <c r="M2519" s="96"/>
      <c r="N2519" s="96"/>
      <c r="O2519" s="97">
        <f t="shared" si="156"/>
        <v>0</v>
      </c>
      <c r="P2519" s="97">
        <f t="shared" si="157"/>
        <v>0</v>
      </c>
      <c r="Q2519" s="97" cm="1">
        <f t="array" aca="1" ref="Q2519" ca="1">IF(I2519=0,0,$E2519*$I2519*(SUMPRODUCT((1-'Emission Factors'!$C$37)^ROW(INDIRECT("1:" &amp; 'Emission Factors'!$C$45-1)))+1))</f>
        <v>0</v>
      </c>
      <c r="R2519" s="176">
        <f ca="1">IFERROR((($O2519+$Q2519)*'Emission Factors'!$C$10)+($P2519*'Emission Factors'!$C$17),"")</f>
        <v>0</v>
      </c>
      <c r="S2519" s="146" t="str">
        <f t="shared" ca="1" si="158"/>
        <v>N/A</v>
      </c>
      <c r="T2519" s="98">
        <f ca="1">IFERROR((($O2519+$Q2519)*'Emission Factors'!$C$11)+($P2519*'Emission Factors'!$C$18),"")</f>
        <v>0</v>
      </c>
      <c r="U2519" s="98">
        <f ca="1">IFERROR((($O2519+$Q2519)*'Emission Factors'!$C$12)+($P2519*'Emission Factors'!$C$19),"")</f>
        <v>0</v>
      </c>
      <c r="V2519" s="98">
        <f ca="1">IFERROR((($O2519+$Q2519)*'Emission Factors'!$C$13)+($P2519*'Emission Factors'!$C$20),"")</f>
        <v>0</v>
      </c>
      <c r="W2519" s="147">
        <f ca="1">IFERROR(IF(N2519="Residential",($O2519+Q2519)*'Emission Factors'!$C$14+(P2519*'Emission Factors'!$C$21),($O2519+Q2519)*'Emission Factors'!$C$15+(P2519*'Emission Factors'!$C$22)),"")</f>
        <v>0</v>
      </c>
      <c r="X2519" s="97">
        <f t="shared" si="159"/>
        <v>0</v>
      </c>
    </row>
    <row r="2520" spans="2:24" x14ac:dyDescent="0.3">
      <c r="B2520" s="94"/>
      <c r="C2520" s="95"/>
      <c r="D2520" s="95"/>
      <c r="E2520" s="95"/>
      <c r="F2520" s="144"/>
      <c r="G2520" s="94"/>
      <c r="H2520" s="145"/>
      <c r="I2520" s="96"/>
      <c r="J2520" s="96"/>
      <c r="K2520" s="96"/>
      <c r="L2520" s="96"/>
      <c r="M2520" s="96"/>
      <c r="N2520" s="96"/>
      <c r="O2520" s="97">
        <f t="shared" si="156"/>
        <v>0</v>
      </c>
      <c r="P2520" s="97">
        <f t="shared" si="157"/>
        <v>0</v>
      </c>
      <c r="Q2520" s="97" cm="1">
        <f t="array" aca="1" ref="Q2520" ca="1">IF(I2520=0,0,$E2520*$I2520*(SUMPRODUCT((1-'Emission Factors'!$C$37)^ROW(INDIRECT("1:" &amp; 'Emission Factors'!$C$45-1)))+1))</f>
        <v>0</v>
      </c>
      <c r="R2520" s="176">
        <f ca="1">IFERROR((($O2520+$Q2520)*'Emission Factors'!$C$10)+($P2520*'Emission Factors'!$C$17),"")</f>
        <v>0</v>
      </c>
      <c r="S2520" s="146" t="str">
        <f t="shared" ca="1" si="158"/>
        <v>N/A</v>
      </c>
      <c r="T2520" s="98">
        <f ca="1">IFERROR((($O2520+$Q2520)*'Emission Factors'!$C$11)+($P2520*'Emission Factors'!$C$18),"")</f>
        <v>0</v>
      </c>
      <c r="U2520" s="98">
        <f ca="1">IFERROR((($O2520+$Q2520)*'Emission Factors'!$C$12)+($P2520*'Emission Factors'!$C$19),"")</f>
        <v>0</v>
      </c>
      <c r="V2520" s="98">
        <f ca="1">IFERROR((($O2520+$Q2520)*'Emission Factors'!$C$13)+($P2520*'Emission Factors'!$C$20),"")</f>
        <v>0</v>
      </c>
      <c r="W2520" s="147">
        <f ca="1">IFERROR(IF(N2520="Residential",($O2520+Q2520)*'Emission Factors'!$C$14+(P2520*'Emission Factors'!$C$21),($O2520+Q2520)*'Emission Factors'!$C$15+(P2520*'Emission Factors'!$C$22)),"")</f>
        <v>0</v>
      </c>
      <c r="X2520" s="97">
        <f t="shared" si="159"/>
        <v>0</v>
      </c>
    </row>
    <row r="2521" spans="2:24" x14ac:dyDescent="0.3">
      <c r="B2521" s="94"/>
      <c r="C2521" s="95"/>
      <c r="D2521" s="95"/>
      <c r="E2521" s="95"/>
      <c r="F2521" s="144"/>
      <c r="G2521" s="94"/>
      <c r="H2521" s="145"/>
      <c r="I2521" s="96"/>
      <c r="J2521" s="96"/>
      <c r="K2521" s="96"/>
      <c r="L2521" s="96"/>
      <c r="M2521" s="96"/>
      <c r="N2521" s="96"/>
      <c r="O2521" s="97">
        <f t="shared" si="156"/>
        <v>0</v>
      </c>
      <c r="P2521" s="97">
        <f t="shared" si="157"/>
        <v>0</v>
      </c>
      <c r="Q2521" s="97" cm="1">
        <f t="array" aca="1" ref="Q2521" ca="1">IF(I2521=0,0,$E2521*$I2521*(SUMPRODUCT((1-'Emission Factors'!$C$37)^ROW(INDIRECT("1:" &amp; 'Emission Factors'!$C$45-1)))+1))</f>
        <v>0</v>
      </c>
      <c r="R2521" s="176">
        <f ca="1">IFERROR((($O2521+$Q2521)*'Emission Factors'!$C$10)+($P2521*'Emission Factors'!$C$17),"")</f>
        <v>0</v>
      </c>
      <c r="S2521" s="146" t="str">
        <f t="shared" ca="1" si="158"/>
        <v>N/A</v>
      </c>
      <c r="T2521" s="98">
        <f ca="1">IFERROR((($O2521+$Q2521)*'Emission Factors'!$C$11)+($P2521*'Emission Factors'!$C$18),"")</f>
        <v>0</v>
      </c>
      <c r="U2521" s="98">
        <f ca="1">IFERROR((($O2521+$Q2521)*'Emission Factors'!$C$12)+($P2521*'Emission Factors'!$C$19),"")</f>
        <v>0</v>
      </c>
      <c r="V2521" s="98">
        <f ca="1">IFERROR((($O2521+$Q2521)*'Emission Factors'!$C$13)+($P2521*'Emission Factors'!$C$20),"")</f>
        <v>0</v>
      </c>
      <c r="W2521" s="147">
        <f ca="1">IFERROR(IF(N2521="Residential",($O2521+Q2521)*'Emission Factors'!$C$14+(P2521*'Emission Factors'!$C$21),($O2521+Q2521)*'Emission Factors'!$C$15+(P2521*'Emission Factors'!$C$22)),"")</f>
        <v>0</v>
      </c>
      <c r="X2521" s="97">
        <f t="shared" si="159"/>
        <v>0</v>
      </c>
    </row>
    <row r="2522" spans="2:24" x14ac:dyDescent="0.3">
      <c r="B2522" s="94"/>
      <c r="C2522" s="95"/>
      <c r="D2522" s="95"/>
      <c r="E2522" s="95"/>
      <c r="F2522" s="144"/>
      <c r="G2522" s="94"/>
      <c r="H2522" s="145"/>
      <c r="I2522" s="96"/>
      <c r="J2522" s="96"/>
      <c r="K2522" s="96"/>
      <c r="L2522" s="96"/>
      <c r="M2522" s="96"/>
      <c r="N2522" s="96"/>
      <c r="O2522" s="97">
        <f t="shared" si="156"/>
        <v>0</v>
      </c>
      <c r="P2522" s="97">
        <f t="shared" si="157"/>
        <v>0</v>
      </c>
      <c r="Q2522" s="97" cm="1">
        <f t="array" aca="1" ref="Q2522" ca="1">IF(I2522=0,0,$E2522*$I2522*(SUMPRODUCT((1-'Emission Factors'!$C$37)^ROW(INDIRECT("1:" &amp; 'Emission Factors'!$C$45-1)))+1))</f>
        <v>0</v>
      </c>
      <c r="R2522" s="176">
        <f ca="1">IFERROR((($O2522+$Q2522)*'Emission Factors'!$C$10)+($P2522*'Emission Factors'!$C$17),"")</f>
        <v>0</v>
      </c>
      <c r="S2522" s="146" t="str">
        <f t="shared" ca="1" si="158"/>
        <v>N/A</v>
      </c>
      <c r="T2522" s="98">
        <f ca="1">IFERROR((($O2522+$Q2522)*'Emission Factors'!$C$11)+($P2522*'Emission Factors'!$C$18),"")</f>
        <v>0</v>
      </c>
      <c r="U2522" s="98">
        <f ca="1">IFERROR((($O2522+$Q2522)*'Emission Factors'!$C$12)+($P2522*'Emission Factors'!$C$19),"")</f>
        <v>0</v>
      </c>
      <c r="V2522" s="98">
        <f ca="1">IFERROR((($O2522+$Q2522)*'Emission Factors'!$C$13)+($P2522*'Emission Factors'!$C$20),"")</f>
        <v>0</v>
      </c>
      <c r="W2522" s="147">
        <f ca="1">IFERROR(IF(N2522="Residential",($O2522+Q2522)*'Emission Factors'!$C$14+(P2522*'Emission Factors'!$C$21),($O2522+Q2522)*'Emission Factors'!$C$15+(P2522*'Emission Factors'!$C$22)),"")</f>
        <v>0</v>
      </c>
      <c r="X2522" s="97">
        <f t="shared" si="159"/>
        <v>0</v>
      </c>
    </row>
    <row r="2523" spans="2:24" x14ac:dyDescent="0.3">
      <c r="B2523" s="94"/>
      <c r="C2523" s="95"/>
      <c r="D2523" s="95"/>
      <c r="E2523" s="95"/>
      <c r="F2523" s="144"/>
      <c r="G2523" s="94"/>
      <c r="H2523" s="145"/>
      <c r="I2523" s="96"/>
      <c r="J2523" s="96"/>
      <c r="K2523" s="96"/>
      <c r="L2523" s="96"/>
      <c r="M2523" s="96"/>
      <c r="N2523" s="96"/>
      <c r="O2523" s="97">
        <f t="shared" si="156"/>
        <v>0</v>
      </c>
      <c r="P2523" s="97">
        <f t="shared" si="157"/>
        <v>0</v>
      </c>
      <c r="Q2523" s="97" cm="1">
        <f t="array" aca="1" ref="Q2523" ca="1">IF(I2523=0,0,$E2523*$I2523*(SUMPRODUCT((1-'Emission Factors'!$C$37)^ROW(INDIRECT("1:" &amp; 'Emission Factors'!$C$45-1)))+1))</f>
        <v>0</v>
      </c>
      <c r="R2523" s="176">
        <f ca="1">IFERROR((($O2523+$Q2523)*'Emission Factors'!$C$10)+($P2523*'Emission Factors'!$C$17),"")</f>
        <v>0</v>
      </c>
      <c r="S2523" s="146" t="str">
        <f t="shared" ca="1" si="158"/>
        <v>N/A</v>
      </c>
      <c r="T2523" s="98">
        <f ca="1">IFERROR((($O2523+$Q2523)*'Emission Factors'!$C$11)+($P2523*'Emission Factors'!$C$18),"")</f>
        <v>0</v>
      </c>
      <c r="U2523" s="98">
        <f ca="1">IFERROR((($O2523+$Q2523)*'Emission Factors'!$C$12)+($P2523*'Emission Factors'!$C$19),"")</f>
        <v>0</v>
      </c>
      <c r="V2523" s="98">
        <f ca="1">IFERROR((($O2523+$Q2523)*'Emission Factors'!$C$13)+($P2523*'Emission Factors'!$C$20),"")</f>
        <v>0</v>
      </c>
      <c r="W2523" s="147">
        <f ca="1">IFERROR(IF(N2523="Residential",($O2523+Q2523)*'Emission Factors'!$C$14+(P2523*'Emission Factors'!$C$21),($O2523+Q2523)*'Emission Factors'!$C$15+(P2523*'Emission Factors'!$C$22)),"")</f>
        <v>0</v>
      </c>
      <c r="X2523" s="97">
        <f t="shared" si="159"/>
        <v>0</v>
      </c>
    </row>
    <row r="2524" spans="2:24" x14ac:dyDescent="0.3">
      <c r="B2524" s="94"/>
      <c r="C2524" s="95"/>
      <c r="D2524" s="95"/>
      <c r="E2524" s="95"/>
      <c r="F2524" s="144"/>
      <c r="G2524" s="94"/>
      <c r="H2524" s="145"/>
      <c r="I2524" s="96"/>
      <c r="J2524" s="96"/>
      <c r="K2524" s="96"/>
      <c r="L2524" s="96"/>
      <c r="M2524" s="96"/>
      <c r="N2524" s="96"/>
      <c r="O2524" s="97">
        <f t="shared" si="156"/>
        <v>0</v>
      </c>
      <c r="P2524" s="97">
        <f t="shared" si="157"/>
        <v>0</v>
      </c>
      <c r="Q2524" s="97" cm="1">
        <f t="array" aca="1" ref="Q2524" ca="1">IF(I2524=0,0,$E2524*$I2524*(SUMPRODUCT((1-'Emission Factors'!$C$37)^ROW(INDIRECT("1:" &amp; 'Emission Factors'!$C$45-1)))+1))</f>
        <v>0</v>
      </c>
      <c r="R2524" s="176">
        <f ca="1">IFERROR((($O2524+$Q2524)*'Emission Factors'!$C$10)+($P2524*'Emission Factors'!$C$17),"")</f>
        <v>0</v>
      </c>
      <c r="S2524" s="146" t="str">
        <f t="shared" ca="1" si="158"/>
        <v>N/A</v>
      </c>
      <c r="T2524" s="98">
        <f ca="1">IFERROR((($O2524+$Q2524)*'Emission Factors'!$C$11)+($P2524*'Emission Factors'!$C$18),"")</f>
        <v>0</v>
      </c>
      <c r="U2524" s="98">
        <f ca="1">IFERROR((($O2524+$Q2524)*'Emission Factors'!$C$12)+($P2524*'Emission Factors'!$C$19),"")</f>
        <v>0</v>
      </c>
      <c r="V2524" s="98">
        <f ca="1">IFERROR((($O2524+$Q2524)*'Emission Factors'!$C$13)+($P2524*'Emission Factors'!$C$20),"")</f>
        <v>0</v>
      </c>
      <c r="W2524" s="147">
        <f ca="1">IFERROR(IF(N2524="Residential",($O2524+Q2524)*'Emission Factors'!$C$14+(P2524*'Emission Factors'!$C$21),($O2524+Q2524)*'Emission Factors'!$C$15+(P2524*'Emission Factors'!$C$22)),"")</f>
        <v>0</v>
      </c>
      <c r="X2524" s="97">
        <f t="shared" si="159"/>
        <v>0</v>
      </c>
    </row>
    <row r="2525" spans="2:24" x14ac:dyDescent="0.3">
      <c r="B2525" s="94"/>
      <c r="C2525" s="95"/>
      <c r="D2525" s="95"/>
      <c r="E2525" s="95"/>
      <c r="F2525" s="144"/>
      <c r="G2525" s="94"/>
      <c r="H2525" s="145"/>
      <c r="I2525" s="96"/>
      <c r="J2525" s="96"/>
      <c r="K2525" s="96"/>
      <c r="L2525" s="96"/>
      <c r="M2525" s="96"/>
      <c r="N2525" s="96"/>
      <c r="O2525" s="97">
        <f t="shared" si="156"/>
        <v>0</v>
      </c>
      <c r="P2525" s="97">
        <f t="shared" si="157"/>
        <v>0</v>
      </c>
      <c r="Q2525" s="97" cm="1">
        <f t="array" aca="1" ref="Q2525" ca="1">IF(I2525=0,0,$E2525*$I2525*(SUMPRODUCT((1-'Emission Factors'!$C$37)^ROW(INDIRECT("1:" &amp; 'Emission Factors'!$C$45-1)))+1))</f>
        <v>0</v>
      </c>
      <c r="R2525" s="176">
        <f ca="1">IFERROR((($O2525+$Q2525)*'Emission Factors'!$C$10)+($P2525*'Emission Factors'!$C$17),"")</f>
        <v>0</v>
      </c>
      <c r="S2525" s="146" t="str">
        <f t="shared" ca="1" si="158"/>
        <v>N/A</v>
      </c>
      <c r="T2525" s="98">
        <f ca="1">IFERROR((($O2525+$Q2525)*'Emission Factors'!$C$11)+($P2525*'Emission Factors'!$C$18),"")</f>
        <v>0</v>
      </c>
      <c r="U2525" s="98">
        <f ca="1">IFERROR((($O2525+$Q2525)*'Emission Factors'!$C$12)+($P2525*'Emission Factors'!$C$19),"")</f>
        <v>0</v>
      </c>
      <c r="V2525" s="98">
        <f ca="1">IFERROR((($O2525+$Q2525)*'Emission Factors'!$C$13)+($P2525*'Emission Factors'!$C$20),"")</f>
        <v>0</v>
      </c>
      <c r="W2525" s="147">
        <f ca="1">IFERROR(IF(N2525="Residential",($O2525+Q2525)*'Emission Factors'!$C$14+(P2525*'Emission Factors'!$C$21),($O2525+Q2525)*'Emission Factors'!$C$15+(P2525*'Emission Factors'!$C$22)),"")</f>
        <v>0</v>
      </c>
      <c r="X2525" s="97">
        <f t="shared" si="159"/>
        <v>0</v>
      </c>
    </row>
    <row r="2526" spans="2:24" x14ac:dyDescent="0.3">
      <c r="B2526" s="94"/>
      <c r="C2526" s="95"/>
      <c r="D2526" s="95"/>
      <c r="E2526" s="95"/>
      <c r="F2526" s="144"/>
      <c r="G2526" s="94"/>
      <c r="H2526" s="145"/>
      <c r="I2526" s="96"/>
      <c r="J2526" s="96"/>
      <c r="K2526" s="96"/>
      <c r="L2526" s="96"/>
      <c r="M2526" s="96"/>
      <c r="N2526" s="96"/>
      <c r="O2526" s="97">
        <f t="shared" si="156"/>
        <v>0</v>
      </c>
      <c r="P2526" s="97">
        <f t="shared" si="157"/>
        <v>0</v>
      </c>
      <c r="Q2526" s="97" cm="1">
        <f t="array" aca="1" ref="Q2526" ca="1">IF(I2526=0,0,$E2526*$I2526*(SUMPRODUCT((1-'Emission Factors'!$C$37)^ROW(INDIRECT("1:" &amp; 'Emission Factors'!$C$45-1)))+1))</f>
        <v>0</v>
      </c>
      <c r="R2526" s="176">
        <f ca="1">IFERROR((($O2526+$Q2526)*'Emission Factors'!$C$10)+($P2526*'Emission Factors'!$C$17),"")</f>
        <v>0</v>
      </c>
      <c r="S2526" s="146" t="str">
        <f t="shared" ca="1" si="158"/>
        <v>N/A</v>
      </c>
      <c r="T2526" s="98">
        <f ca="1">IFERROR((($O2526+$Q2526)*'Emission Factors'!$C$11)+($P2526*'Emission Factors'!$C$18),"")</f>
        <v>0</v>
      </c>
      <c r="U2526" s="98">
        <f ca="1">IFERROR((($O2526+$Q2526)*'Emission Factors'!$C$12)+($P2526*'Emission Factors'!$C$19),"")</f>
        <v>0</v>
      </c>
      <c r="V2526" s="98">
        <f ca="1">IFERROR((($O2526+$Q2526)*'Emission Factors'!$C$13)+($P2526*'Emission Factors'!$C$20),"")</f>
        <v>0</v>
      </c>
      <c r="W2526" s="147">
        <f ca="1">IFERROR(IF(N2526="Residential",($O2526+Q2526)*'Emission Factors'!$C$14+(P2526*'Emission Factors'!$C$21),($O2526+Q2526)*'Emission Factors'!$C$15+(P2526*'Emission Factors'!$C$22)),"")</f>
        <v>0</v>
      </c>
      <c r="X2526" s="97">
        <f t="shared" si="159"/>
        <v>0</v>
      </c>
    </row>
    <row r="2527" spans="2:24" x14ac:dyDescent="0.3">
      <c r="B2527" s="94"/>
      <c r="C2527" s="95"/>
      <c r="D2527" s="95"/>
      <c r="E2527" s="95"/>
      <c r="F2527" s="144"/>
      <c r="G2527" s="94"/>
      <c r="H2527" s="145"/>
      <c r="I2527" s="96"/>
      <c r="J2527" s="96"/>
      <c r="K2527" s="96"/>
      <c r="L2527" s="96"/>
      <c r="M2527" s="96"/>
      <c r="N2527" s="96"/>
      <c r="O2527" s="97">
        <f t="shared" si="156"/>
        <v>0</v>
      </c>
      <c r="P2527" s="97">
        <f t="shared" si="157"/>
        <v>0</v>
      </c>
      <c r="Q2527" s="97" cm="1">
        <f t="array" aca="1" ref="Q2527" ca="1">IF(I2527=0,0,$E2527*$I2527*(SUMPRODUCT((1-'Emission Factors'!$C$37)^ROW(INDIRECT("1:" &amp; 'Emission Factors'!$C$45-1)))+1))</f>
        <v>0</v>
      </c>
      <c r="R2527" s="176">
        <f ca="1">IFERROR((($O2527+$Q2527)*'Emission Factors'!$C$10)+($P2527*'Emission Factors'!$C$17),"")</f>
        <v>0</v>
      </c>
      <c r="S2527" s="146" t="str">
        <f t="shared" ca="1" si="158"/>
        <v>N/A</v>
      </c>
      <c r="T2527" s="98">
        <f ca="1">IFERROR((($O2527+$Q2527)*'Emission Factors'!$C$11)+($P2527*'Emission Factors'!$C$18),"")</f>
        <v>0</v>
      </c>
      <c r="U2527" s="98">
        <f ca="1">IFERROR((($O2527+$Q2527)*'Emission Factors'!$C$12)+($P2527*'Emission Factors'!$C$19),"")</f>
        <v>0</v>
      </c>
      <c r="V2527" s="98">
        <f ca="1">IFERROR((($O2527+$Q2527)*'Emission Factors'!$C$13)+($P2527*'Emission Factors'!$C$20),"")</f>
        <v>0</v>
      </c>
      <c r="W2527" s="147">
        <f ca="1">IFERROR(IF(N2527="Residential",($O2527+Q2527)*'Emission Factors'!$C$14+(P2527*'Emission Factors'!$C$21),($O2527+Q2527)*'Emission Factors'!$C$15+(P2527*'Emission Factors'!$C$22)),"")</f>
        <v>0</v>
      </c>
      <c r="X2527" s="97">
        <f t="shared" si="159"/>
        <v>0</v>
      </c>
    </row>
    <row r="2528" spans="2:24" x14ac:dyDescent="0.3">
      <c r="B2528" s="94"/>
      <c r="C2528" s="95"/>
      <c r="D2528" s="95"/>
      <c r="E2528" s="95"/>
      <c r="F2528" s="144"/>
      <c r="G2528" s="94"/>
      <c r="H2528" s="145"/>
      <c r="I2528" s="96"/>
      <c r="J2528" s="96"/>
      <c r="K2528" s="96"/>
      <c r="L2528" s="96"/>
      <c r="M2528" s="96"/>
      <c r="N2528" s="96"/>
      <c r="O2528" s="97">
        <f t="shared" si="156"/>
        <v>0</v>
      </c>
      <c r="P2528" s="97">
        <f t="shared" si="157"/>
        <v>0</v>
      </c>
      <c r="Q2528" s="97" cm="1">
        <f t="array" aca="1" ref="Q2528" ca="1">IF(I2528=0,0,$E2528*$I2528*(SUMPRODUCT((1-'Emission Factors'!$C$37)^ROW(INDIRECT("1:" &amp; 'Emission Factors'!$C$45-1)))+1))</f>
        <v>0</v>
      </c>
      <c r="R2528" s="176">
        <f ca="1">IFERROR((($O2528+$Q2528)*'Emission Factors'!$C$10)+($P2528*'Emission Factors'!$C$17),"")</f>
        <v>0</v>
      </c>
      <c r="S2528" s="146" t="str">
        <f t="shared" ca="1" si="158"/>
        <v>N/A</v>
      </c>
      <c r="T2528" s="98">
        <f ca="1">IFERROR((($O2528+$Q2528)*'Emission Factors'!$C$11)+($P2528*'Emission Factors'!$C$18),"")</f>
        <v>0</v>
      </c>
      <c r="U2528" s="98">
        <f ca="1">IFERROR((($O2528+$Q2528)*'Emission Factors'!$C$12)+($P2528*'Emission Factors'!$C$19),"")</f>
        <v>0</v>
      </c>
      <c r="V2528" s="98">
        <f ca="1">IFERROR((($O2528+$Q2528)*'Emission Factors'!$C$13)+($P2528*'Emission Factors'!$C$20),"")</f>
        <v>0</v>
      </c>
      <c r="W2528" s="147">
        <f ca="1">IFERROR(IF(N2528="Residential",($O2528+Q2528)*'Emission Factors'!$C$14+(P2528*'Emission Factors'!$C$21),($O2528+Q2528)*'Emission Factors'!$C$15+(P2528*'Emission Factors'!$C$22)),"")</f>
        <v>0</v>
      </c>
      <c r="X2528" s="97">
        <f t="shared" si="159"/>
        <v>0</v>
      </c>
    </row>
    <row r="2529" spans="2:24" x14ac:dyDescent="0.3">
      <c r="B2529" s="94"/>
      <c r="C2529" s="95"/>
      <c r="D2529" s="95"/>
      <c r="E2529" s="95"/>
      <c r="F2529" s="144"/>
      <c r="G2529" s="94"/>
      <c r="H2529" s="145"/>
      <c r="I2529" s="96"/>
      <c r="J2529" s="96"/>
      <c r="K2529" s="96"/>
      <c r="L2529" s="96"/>
      <c r="M2529" s="96"/>
      <c r="N2529" s="96"/>
      <c r="O2529" s="97">
        <f t="shared" si="156"/>
        <v>0</v>
      </c>
      <c r="P2529" s="97">
        <f t="shared" si="157"/>
        <v>0</v>
      </c>
      <c r="Q2529" s="97" cm="1">
        <f t="array" aca="1" ref="Q2529" ca="1">IF(I2529=0,0,$E2529*$I2529*(SUMPRODUCT((1-'Emission Factors'!$C$37)^ROW(INDIRECT("1:" &amp; 'Emission Factors'!$C$45-1)))+1))</f>
        <v>0</v>
      </c>
      <c r="R2529" s="176">
        <f ca="1">IFERROR((($O2529+$Q2529)*'Emission Factors'!$C$10)+($P2529*'Emission Factors'!$C$17),"")</f>
        <v>0</v>
      </c>
      <c r="S2529" s="146" t="str">
        <f t="shared" ca="1" si="158"/>
        <v>N/A</v>
      </c>
      <c r="T2529" s="98">
        <f ca="1">IFERROR((($O2529+$Q2529)*'Emission Factors'!$C$11)+($P2529*'Emission Factors'!$C$18),"")</f>
        <v>0</v>
      </c>
      <c r="U2529" s="98">
        <f ca="1">IFERROR((($O2529+$Q2529)*'Emission Factors'!$C$12)+($P2529*'Emission Factors'!$C$19),"")</f>
        <v>0</v>
      </c>
      <c r="V2529" s="98">
        <f ca="1">IFERROR((($O2529+$Q2529)*'Emission Factors'!$C$13)+($P2529*'Emission Factors'!$C$20),"")</f>
        <v>0</v>
      </c>
      <c r="W2529" s="147">
        <f ca="1">IFERROR(IF(N2529="Residential",($O2529+Q2529)*'Emission Factors'!$C$14+(P2529*'Emission Factors'!$C$21),($O2529+Q2529)*'Emission Factors'!$C$15+(P2529*'Emission Factors'!$C$22)),"")</f>
        <v>0</v>
      </c>
      <c r="X2529" s="97">
        <f t="shared" si="159"/>
        <v>0</v>
      </c>
    </row>
    <row r="2530" spans="2:24" x14ac:dyDescent="0.3">
      <c r="B2530" s="94"/>
      <c r="C2530" s="95"/>
      <c r="D2530" s="95"/>
      <c r="E2530" s="95"/>
      <c r="F2530" s="144"/>
      <c r="G2530" s="94"/>
      <c r="H2530" s="145"/>
      <c r="I2530" s="96"/>
      <c r="J2530" s="96"/>
      <c r="K2530" s="96"/>
      <c r="L2530" s="96"/>
      <c r="M2530" s="96"/>
      <c r="N2530" s="96"/>
      <c r="O2530" s="97">
        <f t="shared" si="156"/>
        <v>0</v>
      </c>
      <c r="P2530" s="97">
        <f t="shared" si="157"/>
        <v>0</v>
      </c>
      <c r="Q2530" s="97" cm="1">
        <f t="array" aca="1" ref="Q2530" ca="1">IF(I2530=0,0,$E2530*$I2530*(SUMPRODUCT((1-'Emission Factors'!$C$37)^ROW(INDIRECT("1:" &amp; 'Emission Factors'!$C$45-1)))+1))</f>
        <v>0</v>
      </c>
      <c r="R2530" s="176">
        <f ca="1">IFERROR((($O2530+$Q2530)*'Emission Factors'!$C$10)+($P2530*'Emission Factors'!$C$17),"")</f>
        <v>0</v>
      </c>
      <c r="S2530" s="146" t="str">
        <f t="shared" ca="1" si="158"/>
        <v>N/A</v>
      </c>
      <c r="T2530" s="98">
        <f ca="1">IFERROR((($O2530+$Q2530)*'Emission Factors'!$C$11)+($P2530*'Emission Factors'!$C$18),"")</f>
        <v>0</v>
      </c>
      <c r="U2530" s="98">
        <f ca="1">IFERROR((($O2530+$Q2530)*'Emission Factors'!$C$12)+($P2530*'Emission Factors'!$C$19),"")</f>
        <v>0</v>
      </c>
      <c r="V2530" s="98">
        <f ca="1">IFERROR((($O2530+$Q2530)*'Emission Factors'!$C$13)+($P2530*'Emission Factors'!$C$20),"")</f>
        <v>0</v>
      </c>
      <c r="W2530" s="147">
        <f ca="1">IFERROR(IF(N2530="Residential",($O2530+Q2530)*'Emission Factors'!$C$14+(P2530*'Emission Factors'!$C$21),($O2530+Q2530)*'Emission Factors'!$C$15+(P2530*'Emission Factors'!$C$22)),"")</f>
        <v>0</v>
      </c>
      <c r="X2530" s="97">
        <f t="shared" si="159"/>
        <v>0</v>
      </c>
    </row>
    <row r="2531" spans="2:24" x14ac:dyDescent="0.3">
      <c r="B2531" s="94"/>
      <c r="C2531" s="95"/>
      <c r="D2531" s="95"/>
      <c r="E2531" s="95"/>
      <c r="F2531" s="144"/>
      <c r="G2531" s="94"/>
      <c r="H2531" s="145"/>
      <c r="I2531" s="96"/>
      <c r="J2531" s="96"/>
      <c r="K2531" s="96"/>
      <c r="L2531" s="96"/>
      <c r="M2531" s="96"/>
      <c r="N2531" s="96"/>
      <c r="O2531" s="97">
        <f t="shared" si="156"/>
        <v>0</v>
      </c>
      <c r="P2531" s="97">
        <f t="shared" si="157"/>
        <v>0</v>
      </c>
      <c r="Q2531" s="97" cm="1">
        <f t="array" aca="1" ref="Q2531" ca="1">IF(I2531=0,0,$E2531*$I2531*(SUMPRODUCT((1-'Emission Factors'!$C$37)^ROW(INDIRECT("1:" &amp; 'Emission Factors'!$C$45-1)))+1))</f>
        <v>0</v>
      </c>
      <c r="R2531" s="176">
        <f ca="1">IFERROR((($O2531+$Q2531)*'Emission Factors'!$C$10)+($P2531*'Emission Factors'!$C$17),"")</f>
        <v>0</v>
      </c>
      <c r="S2531" s="146" t="str">
        <f t="shared" ca="1" si="158"/>
        <v>N/A</v>
      </c>
      <c r="T2531" s="98">
        <f ca="1">IFERROR((($O2531+$Q2531)*'Emission Factors'!$C$11)+($P2531*'Emission Factors'!$C$18),"")</f>
        <v>0</v>
      </c>
      <c r="U2531" s="98">
        <f ca="1">IFERROR((($O2531+$Q2531)*'Emission Factors'!$C$12)+($P2531*'Emission Factors'!$C$19),"")</f>
        <v>0</v>
      </c>
      <c r="V2531" s="98">
        <f ca="1">IFERROR((($O2531+$Q2531)*'Emission Factors'!$C$13)+($P2531*'Emission Factors'!$C$20),"")</f>
        <v>0</v>
      </c>
      <c r="W2531" s="147">
        <f ca="1">IFERROR(IF(N2531="Residential",($O2531+Q2531)*'Emission Factors'!$C$14+(P2531*'Emission Factors'!$C$21),($O2531+Q2531)*'Emission Factors'!$C$15+(P2531*'Emission Factors'!$C$22)),"")</f>
        <v>0</v>
      </c>
      <c r="X2531" s="97">
        <f t="shared" si="159"/>
        <v>0</v>
      </c>
    </row>
    <row r="2532" spans="2:24" x14ac:dyDescent="0.3">
      <c r="B2532" s="94"/>
      <c r="C2532" s="95"/>
      <c r="D2532" s="95"/>
      <c r="E2532" s="95"/>
      <c r="F2532" s="144"/>
      <c r="G2532" s="94"/>
      <c r="H2532" s="145"/>
      <c r="I2532" s="96"/>
      <c r="J2532" s="96"/>
      <c r="K2532" s="96"/>
      <c r="L2532" s="96"/>
      <c r="M2532" s="96"/>
      <c r="N2532" s="96"/>
      <c r="O2532" s="97">
        <f t="shared" si="156"/>
        <v>0</v>
      </c>
      <c r="P2532" s="97">
        <f t="shared" si="157"/>
        <v>0</v>
      </c>
      <c r="Q2532" s="97" cm="1">
        <f t="array" aca="1" ref="Q2532" ca="1">IF(I2532=0,0,$E2532*$I2532*(SUMPRODUCT((1-'Emission Factors'!$C$37)^ROW(INDIRECT("1:" &amp; 'Emission Factors'!$C$45-1)))+1))</f>
        <v>0</v>
      </c>
      <c r="R2532" s="176">
        <f ca="1">IFERROR((($O2532+$Q2532)*'Emission Factors'!$C$10)+($P2532*'Emission Factors'!$C$17),"")</f>
        <v>0</v>
      </c>
      <c r="S2532" s="146" t="str">
        <f t="shared" ca="1" si="158"/>
        <v>N/A</v>
      </c>
      <c r="T2532" s="98">
        <f ca="1">IFERROR((($O2532+$Q2532)*'Emission Factors'!$C$11)+($P2532*'Emission Factors'!$C$18),"")</f>
        <v>0</v>
      </c>
      <c r="U2532" s="98">
        <f ca="1">IFERROR((($O2532+$Q2532)*'Emission Factors'!$C$12)+($P2532*'Emission Factors'!$C$19),"")</f>
        <v>0</v>
      </c>
      <c r="V2532" s="98">
        <f ca="1">IFERROR((($O2532+$Q2532)*'Emission Factors'!$C$13)+($P2532*'Emission Factors'!$C$20),"")</f>
        <v>0</v>
      </c>
      <c r="W2532" s="147">
        <f ca="1">IFERROR(IF(N2532="Residential",($O2532+Q2532)*'Emission Factors'!$C$14+(P2532*'Emission Factors'!$C$21),($O2532+Q2532)*'Emission Factors'!$C$15+(P2532*'Emission Factors'!$C$22)),"")</f>
        <v>0</v>
      </c>
      <c r="X2532" s="97">
        <f t="shared" si="159"/>
        <v>0</v>
      </c>
    </row>
    <row r="2533" spans="2:24" x14ac:dyDescent="0.3">
      <c r="B2533" s="94"/>
      <c r="C2533" s="95"/>
      <c r="D2533" s="95"/>
      <c r="E2533" s="95"/>
      <c r="F2533" s="144"/>
      <c r="G2533" s="94"/>
      <c r="H2533" s="145"/>
      <c r="I2533" s="96"/>
      <c r="J2533" s="96"/>
      <c r="K2533" s="96"/>
      <c r="L2533" s="96"/>
      <c r="M2533" s="96"/>
      <c r="N2533" s="96"/>
      <c r="O2533" s="97">
        <f t="shared" si="156"/>
        <v>0</v>
      </c>
      <c r="P2533" s="97">
        <f t="shared" si="157"/>
        <v>0</v>
      </c>
      <c r="Q2533" s="97" cm="1">
        <f t="array" aca="1" ref="Q2533" ca="1">IF(I2533=0,0,$E2533*$I2533*(SUMPRODUCT((1-'Emission Factors'!$C$37)^ROW(INDIRECT("1:" &amp; 'Emission Factors'!$C$45-1)))+1))</f>
        <v>0</v>
      </c>
      <c r="R2533" s="176">
        <f ca="1">IFERROR((($O2533+$Q2533)*'Emission Factors'!$C$10)+($P2533*'Emission Factors'!$C$17),"")</f>
        <v>0</v>
      </c>
      <c r="S2533" s="146" t="str">
        <f t="shared" ca="1" si="158"/>
        <v>N/A</v>
      </c>
      <c r="T2533" s="98">
        <f ca="1">IFERROR((($O2533+$Q2533)*'Emission Factors'!$C$11)+($P2533*'Emission Factors'!$C$18),"")</f>
        <v>0</v>
      </c>
      <c r="U2533" s="98">
        <f ca="1">IFERROR((($O2533+$Q2533)*'Emission Factors'!$C$12)+($P2533*'Emission Factors'!$C$19),"")</f>
        <v>0</v>
      </c>
      <c r="V2533" s="98">
        <f ca="1">IFERROR((($O2533+$Q2533)*'Emission Factors'!$C$13)+($P2533*'Emission Factors'!$C$20),"")</f>
        <v>0</v>
      </c>
      <c r="W2533" s="147">
        <f ca="1">IFERROR(IF(N2533="Residential",($O2533+Q2533)*'Emission Factors'!$C$14+(P2533*'Emission Factors'!$C$21),($O2533+Q2533)*'Emission Factors'!$C$15+(P2533*'Emission Factors'!$C$22)),"")</f>
        <v>0</v>
      </c>
      <c r="X2533" s="97">
        <f t="shared" si="159"/>
        <v>0</v>
      </c>
    </row>
    <row r="2534" spans="2:24" x14ac:dyDescent="0.3">
      <c r="B2534" s="94"/>
      <c r="C2534" s="95"/>
      <c r="D2534" s="95"/>
      <c r="E2534" s="95"/>
      <c r="F2534" s="144"/>
      <c r="G2534" s="94"/>
      <c r="H2534" s="145"/>
      <c r="I2534" s="96"/>
      <c r="J2534" s="96"/>
      <c r="K2534" s="96"/>
      <c r="L2534" s="96"/>
      <c r="M2534" s="96"/>
      <c r="N2534" s="96"/>
      <c r="O2534" s="97">
        <f t="shared" si="156"/>
        <v>0</v>
      </c>
      <c r="P2534" s="97">
        <f t="shared" si="157"/>
        <v>0</v>
      </c>
      <c r="Q2534" s="97" cm="1">
        <f t="array" aca="1" ref="Q2534" ca="1">IF(I2534=0,0,$E2534*$I2534*(SUMPRODUCT((1-'Emission Factors'!$C$37)^ROW(INDIRECT("1:" &amp; 'Emission Factors'!$C$45-1)))+1))</f>
        <v>0</v>
      </c>
      <c r="R2534" s="176">
        <f ca="1">IFERROR((($O2534+$Q2534)*'Emission Factors'!$C$10)+($P2534*'Emission Factors'!$C$17),"")</f>
        <v>0</v>
      </c>
      <c r="S2534" s="146" t="str">
        <f t="shared" ca="1" si="158"/>
        <v>N/A</v>
      </c>
      <c r="T2534" s="98">
        <f ca="1">IFERROR((($O2534+$Q2534)*'Emission Factors'!$C$11)+($P2534*'Emission Factors'!$C$18),"")</f>
        <v>0</v>
      </c>
      <c r="U2534" s="98">
        <f ca="1">IFERROR((($O2534+$Q2534)*'Emission Factors'!$C$12)+($P2534*'Emission Factors'!$C$19),"")</f>
        <v>0</v>
      </c>
      <c r="V2534" s="98">
        <f ca="1">IFERROR((($O2534+$Q2534)*'Emission Factors'!$C$13)+($P2534*'Emission Factors'!$C$20),"")</f>
        <v>0</v>
      </c>
      <c r="W2534" s="147">
        <f ca="1">IFERROR(IF(N2534="Residential",($O2534+Q2534)*'Emission Factors'!$C$14+(P2534*'Emission Factors'!$C$21),($O2534+Q2534)*'Emission Factors'!$C$15+(P2534*'Emission Factors'!$C$22)),"")</f>
        <v>0</v>
      </c>
      <c r="X2534" s="97">
        <f t="shared" si="159"/>
        <v>0</v>
      </c>
    </row>
    <row r="2535" spans="2:24" x14ac:dyDescent="0.3">
      <c r="B2535" s="94"/>
      <c r="C2535" s="95"/>
      <c r="D2535" s="95"/>
      <c r="E2535" s="95"/>
      <c r="F2535" s="144"/>
      <c r="G2535" s="94"/>
      <c r="H2535" s="145"/>
      <c r="I2535" s="96"/>
      <c r="J2535" s="96"/>
      <c r="K2535" s="96"/>
      <c r="L2535" s="96"/>
      <c r="M2535" s="96"/>
      <c r="N2535" s="96"/>
      <c r="O2535" s="97">
        <f t="shared" si="156"/>
        <v>0</v>
      </c>
      <c r="P2535" s="97">
        <f t="shared" si="157"/>
        <v>0</v>
      </c>
      <c r="Q2535" s="97" cm="1">
        <f t="array" aca="1" ref="Q2535" ca="1">IF(I2535=0,0,$E2535*$I2535*(SUMPRODUCT((1-'Emission Factors'!$C$37)^ROW(INDIRECT("1:" &amp; 'Emission Factors'!$C$45-1)))+1))</f>
        <v>0</v>
      </c>
      <c r="R2535" s="176">
        <f ca="1">IFERROR((($O2535+$Q2535)*'Emission Factors'!$C$10)+($P2535*'Emission Factors'!$C$17),"")</f>
        <v>0</v>
      </c>
      <c r="S2535" s="146" t="str">
        <f t="shared" ca="1" si="158"/>
        <v>N/A</v>
      </c>
      <c r="T2535" s="98">
        <f ca="1">IFERROR((($O2535+$Q2535)*'Emission Factors'!$C$11)+($P2535*'Emission Factors'!$C$18),"")</f>
        <v>0</v>
      </c>
      <c r="U2535" s="98">
        <f ca="1">IFERROR((($O2535+$Q2535)*'Emission Factors'!$C$12)+($P2535*'Emission Factors'!$C$19),"")</f>
        <v>0</v>
      </c>
      <c r="V2535" s="98">
        <f ca="1">IFERROR((($O2535+$Q2535)*'Emission Factors'!$C$13)+($P2535*'Emission Factors'!$C$20),"")</f>
        <v>0</v>
      </c>
      <c r="W2535" s="147">
        <f ca="1">IFERROR(IF(N2535="Residential",($O2535+Q2535)*'Emission Factors'!$C$14+(P2535*'Emission Factors'!$C$21),($O2535+Q2535)*'Emission Factors'!$C$15+(P2535*'Emission Factors'!$C$22)),"")</f>
        <v>0</v>
      </c>
      <c r="X2535" s="97">
        <f t="shared" si="159"/>
        <v>0</v>
      </c>
    </row>
    <row r="2536" spans="2:24" x14ac:dyDescent="0.3">
      <c r="B2536" s="94"/>
      <c r="C2536" s="95"/>
      <c r="D2536" s="95"/>
      <c r="E2536" s="95"/>
      <c r="F2536" s="144"/>
      <c r="G2536" s="94"/>
      <c r="H2536" s="145"/>
      <c r="I2536" s="96"/>
      <c r="J2536" s="96"/>
      <c r="K2536" s="96"/>
      <c r="L2536" s="96"/>
      <c r="M2536" s="96"/>
      <c r="N2536" s="96"/>
      <c r="O2536" s="97">
        <f t="shared" si="156"/>
        <v>0</v>
      </c>
      <c r="P2536" s="97">
        <f t="shared" si="157"/>
        <v>0</v>
      </c>
      <c r="Q2536" s="97" cm="1">
        <f t="array" aca="1" ref="Q2536" ca="1">IF(I2536=0,0,$E2536*$I2536*(SUMPRODUCT((1-'Emission Factors'!$C$37)^ROW(INDIRECT("1:" &amp; 'Emission Factors'!$C$45-1)))+1))</f>
        <v>0</v>
      </c>
      <c r="R2536" s="176">
        <f ca="1">IFERROR((($O2536+$Q2536)*'Emission Factors'!$C$10)+($P2536*'Emission Factors'!$C$17),"")</f>
        <v>0</v>
      </c>
      <c r="S2536" s="146" t="str">
        <f t="shared" ca="1" si="158"/>
        <v>N/A</v>
      </c>
      <c r="T2536" s="98">
        <f ca="1">IFERROR((($O2536+$Q2536)*'Emission Factors'!$C$11)+($P2536*'Emission Factors'!$C$18),"")</f>
        <v>0</v>
      </c>
      <c r="U2536" s="98">
        <f ca="1">IFERROR((($O2536+$Q2536)*'Emission Factors'!$C$12)+($P2536*'Emission Factors'!$C$19),"")</f>
        <v>0</v>
      </c>
      <c r="V2536" s="98">
        <f ca="1">IFERROR((($O2536+$Q2536)*'Emission Factors'!$C$13)+($P2536*'Emission Factors'!$C$20),"")</f>
        <v>0</v>
      </c>
      <c r="W2536" s="147">
        <f ca="1">IFERROR(IF(N2536="Residential",($O2536+Q2536)*'Emission Factors'!$C$14+(P2536*'Emission Factors'!$C$21),($O2536+Q2536)*'Emission Factors'!$C$15+(P2536*'Emission Factors'!$C$22)),"")</f>
        <v>0</v>
      </c>
      <c r="X2536" s="97">
        <f t="shared" si="159"/>
        <v>0</v>
      </c>
    </row>
    <row r="2537" spans="2:24" x14ac:dyDescent="0.3">
      <c r="B2537" s="94"/>
      <c r="C2537" s="95"/>
      <c r="D2537" s="95"/>
      <c r="E2537" s="95"/>
      <c r="F2537" s="144"/>
      <c r="G2537" s="94"/>
      <c r="H2537" s="145"/>
      <c r="I2537" s="96"/>
      <c r="J2537" s="96"/>
      <c r="K2537" s="96"/>
      <c r="L2537" s="96"/>
      <c r="M2537" s="96"/>
      <c r="N2537" s="96"/>
      <c r="O2537" s="97">
        <f t="shared" si="156"/>
        <v>0</v>
      </c>
      <c r="P2537" s="97">
        <f t="shared" si="157"/>
        <v>0</v>
      </c>
      <c r="Q2537" s="97" cm="1">
        <f t="array" aca="1" ref="Q2537" ca="1">IF(I2537=0,0,$E2537*$I2537*(SUMPRODUCT((1-'Emission Factors'!$C$37)^ROW(INDIRECT("1:" &amp; 'Emission Factors'!$C$45-1)))+1))</f>
        <v>0</v>
      </c>
      <c r="R2537" s="176">
        <f ca="1">IFERROR((($O2537+$Q2537)*'Emission Factors'!$C$10)+($P2537*'Emission Factors'!$C$17),"")</f>
        <v>0</v>
      </c>
      <c r="S2537" s="146" t="str">
        <f t="shared" ca="1" si="158"/>
        <v>N/A</v>
      </c>
      <c r="T2537" s="98">
        <f ca="1">IFERROR((($O2537+$Q2537)*'Emission Factors'!$C$11)+($P2537*'Emission Factors'!$C$18),"")</f>
        <v>0</v>
      </c>
      <c r="U2537" s="98">
        <f ca="1">IFERROR((($O2537+$Q2537)*'Emission Factors'!$C$12)+($P2537*'Emission Factors'!$C$19),"")</f>
        <v>0</v>
      </c>
      <c r="V2537" s="98">
        <f ca="1">IFERROR((($O2537+$Q2537)*'Emission Factors'!$C$13)+($P2537*'Emission Factors'!$C$20),"")</f>
        <v>0</v>
      </c>
      <c r="W2537" s="147">
        <f ca="1">IFERROR(IF(N2537="Residential",($O2537+Q2537)*'Emission Factors'!$C$14+(P2537*'Emission Factors'!$C$21),($O2537+Q2537)*'Emission Factors'!$C$15+(P2537*'Emission Factors'!$C$22)),"")</f>
        <v>0</v>
      </c>
      <c r="X2537" s="97">
        <f t="shared" si="159"/>
        <v>0</v>
      </c>
    </row>
    <row r="2538" spans="2:24" x14ac:dyDescent="0.3">
      <c r="B2538" s="94"/>
      <c r="C2538" s="95"/>
      <c r="D2538" s="95"/>
      <c r="E2538" s="95"/>
      <c r="F2538" s="144"/>
      <c r="G2538" s="94"/>
      <c r="H2538" s="145"/>
      <c r="I2538" s="96"/>
      <c r="J2538" s="96"/>
      <c r="K2538" s="96"/>
      <c r="L2538" s="96"/>
      <c r="M2538" s="96"/>
      <c r="N2538" s="96"/>
      <c r="O2538" s="97">
        <f t="shared" si="156"/>
        <v>0</v>
      </c>
      <c r="P2538" s="97">
        <f t="shared" si="157"/>
        <v>0</v>
      </c>
      <c r="Q2538" s="97" cm="1">
        <f t="array" aca="1" ref="Q2538" ca="1">IF(I2538=0,0,$E2538*$I2538*(SUMPRODUCT((1-'Emission Factors'!$C$37)^ROW(INDIRECT("1:" &amp; 'Emission Factors'!$C$45-1)))+1))</f>
        <v>0</v>
      </c>
      <c r="R2538" s="176">
        <f ca="1">IFERROR((($O2538+$Q2538)*'Emission Factors'!$C$10)+($P2538*'Emission Factors'!$C$17),"")</f>
        <v>0</v>
      </c>
      <c r="S2538" s="146" t="str">
        <f t="shared" ca="1" si="158"/>
        <v>N/A</v>
      </c>
      <c r="T2538" s="98">
        <f ca="1">IFERROR((($O2538+$Q2538)*'Emission Factors'!$C$11)+($P2538*'Emission Factors'!$C$18),"")</f>
        <v>0</v>
      </c>
      <c r="U2538" s="98">
        <f ca="1">IFERROR((($O2538+$Q2538)*'Emission Factors'!$C$12)+($P2538*'Emission Factors'!$C$19),"")</f>
        <v>0</v>
      </c>
      <c r="V2538" s="98">
        <f ca="1">IFERROR((($O2538+$Q2538)*'Emission Factors'!$C$13)+($P2538*'Emission Factors'!$C$20),"")</f>
        <v>0</v>
      </c>
      <c r="W2538" s="147">
        <f ca="1">IFERROR(IF(N2538="Residential",($O2538+Q2538)*'Emission Factors'!$C$14+(P2538*'Emission Factors'!$C$21),($O2538+Q2538)*'Emission Factors'!$C$15+(P2538*'Emission Factors'!$C$22)),"")</f>
        <v>0</v>
      </c>
      <c r="X2538" s="97">
        <f t="shared" si="159"/>
        <v>0</v>
      </c>
    </row>
    <row r="2539" spans="2:24" x14ac:dyDescent="0.3">
      <c r="B2539" s="94"/>
      <c r="C2539" s="95"/>
      <c r="D2539" s="95"/>
      <c r="E2539" s="95"/>
      <c r="F2539" s="144"/>
      <c r="G2539" s="94"/>
      <c r="H2539" s="145"/>
      <c r="I2539" s="96"/>
      <c r="J2539" s="96"/>
      <c r="K2539" s="96"/>
      <c r="L2539" s="96"/>
      <c r="M2539" s="96"/>
      <c r="N2539" s="96"/>
      <c r="O2539" s="97">
        <f t="shared" si="156"/>
        <v>0</v>
      </c>
      <c r="P2539" s="97">
        <f t="shared" si="157"/>
        <v>0</v>
      </c>
      <c r="Q2539" s="97" cm="1">
        <f t="array" aca="1" ref="Q2539" ca="1">IF(I2539=0,0,$E2539*$I2539*(SUMPRODUCT((1-'Emission Factors'!$C$37)^ROW(INDIRECT("1:" &amp; 'Emission Factors'!$C$45-1)))+1))</f>
        <v>0</v>
      </c>
      <c r="R2539" s="176">
        <f ca="1">IFERROR((($O2539+$Q2539)*'Emission Factors'!$C$10)+($P2539*'Emission Factors'!$C$17),"")</f>
        <v>0</v>
      </c>
      <c r="S2539" s="146" t="str">
        <f t="shared" ca="1" si="158"/>
        <v>N/A</v>
      </c>
      <c r="T2539" s="98">
        <f ca="1">IFERROR((($O2539+$Q2539)*'Emission Factors'!$C$11)+($P2539*'Emission Factors'!$C$18),"")</f>
        <v>0</v>
      </c>
      <c r="U2539" s="98">
        <f ca="1">IFERROR((($O2539+$Q2539)*'Emission Factors'!$C$12)+($P2539*'Emission Factors'!$C$19),"")</f>
        <v>0</v>
      </c>
      <c r="V2539" s="98">
        <f ca="1">IFERROR((($O2539+$Q2539)*'Emission Factors'!$C$13)+($P2539*'Emission Factors'!$C$20),"")</f>
        <v>0</v>
      </c>
      <c r="W2539" s="147">
        <f ca="1">IFERROR(IF(N2539="Residential",($O2539+Q2539)*'Emission Factors'!$C$14+(P2539*'Emission Factors'!$C$21),($O2539+Q2539)*'Emission Factors'!$C$15+(P2539*'Emission Factors'!$C$22)),"")</f>
        <v>0</v>
      </c>
      <c r="X2539" s="97">
        <f t="shared" si="159"/>
        <v>0</v>
      </c>
    </row>
    <row r="2540" spans="2:24" x14ac:dyDescent="0.3">
      <c r="B2540" s="94"/>
      <c r="C2540" s="95"/>
      <c r="D2540" s="95"/>
      <c r="E2540" s="95"/>
      <c r="F2540" s="144"/>
      <c r="G2540" s="94"/>
      <c r="H2540" s="145"/>
      <c r="I2540" s="96"/>
      <c r="J2540" s="96"/>
      <c r="K2540" s="96"/>
      <c r="L2540" s="96"/>
      <c r="M2540" s="96"/>
      <c r="N2540" s="96"/>
      <c r="O2540" s="97">
        <f t="shared" si="156"/>
        <v>0</v>
      </c>
      <c r="P2540" s="97">
        <f t="shared" si="157"/>
        <v>0</v>
      </c>
      <c r="Q2540" s="97" cm="1">
        <f t="array" aca="1" ref="Q2540" ca="1">IF(I2540=0,0,$E2540*$I2540*(SUMPRODUCT((1-'Emission Factors'!$C$37)^ROW(INDIRECT("1:" &amp; 'Emission Factors'!$C$45-1)))+1))</f>
        <v>0</v>
      </c>
      <c r="R2540" s="176">
        <f ca="1">IFERROR((($O2540+$Q2540)*'Emission Factors'!$C$10)+($P2540*'Emission Factors'!$C$17),"")</f>
        <v>0</v>
      </c>
      <c r="S2540" s="146" t="str">
        <f t="shared" ca="1" si="158"/>
        <v>N/A</v>
      </c>
      <c r="T2540" s="98">
        <f ca="1">IFERROR((($O2540+$Q2540)*'Emission Factors'!$C$11)+($P2540*'Emission Factors'!$C$18),"")</f>
        <v>0</v>
      </c>
      <c r="U2540" s="98">
        <f ca="1">IFERROR((($O2540+$Q2540)*'Emission Factors'!$C$12)+($P2540*'Emission Factors'!$C$19),"")</f>
        <v>0</v>
      </c>
      <c r="V2540" s="98">
        <f ca="1">IFERROR((($O2540+$Q2540)*'Emission Factors'!$C$13)+($P2540*'Emission Factors'!$C$20),"")</f>
        <v>0</v>
      </c>
      <c r="W2540" s="147">
        <f ca="1">IFERROR(IF(N2540="Residential",($O2540+Q2540)*'Emission Factors'!$C$14+(P2540*'Emission Factors'!$C$21),($O2540+Q2540)*'Emission Factors'!$C$15+(P2540*'Emission Factors'!$C$22)),"")</f>
        <v>0</v>
      </c>
      <c r="X2540" s="97">
        <f t="shared" si="159"/>
        <v>0</v>
      </c>
    </row>
    <row r="2541" spans="2:24" x14ac:dyDescent="0.3">
      <c r="B2541" s="94"/>
      <c r="C2541" s="95"/>
      <c r="D2541" s="95"/>
      <c r="E2541" s="95"/>
      <c r="F2541" s="144"/>
      <c r="G2541" s="94"/>
      <c r="H2541" s="145"/>
      <c r="I2541" s="96"/>
      <c r="J2541" s="96"/>
      <c r="K2541" s="96"/>
      <c r="L2541" s="96"/>
      <c r="M2541" s="96"/>
      <c r="N2541" s="96"/>
      <c r="O2541" s="97">
        <f t="shared" si="156"/>
        <v>0</v>
      </c>
      <c r="P2541" s="97">
        <f t="shared" si="157"/>
        <v>0</v>
      </c>
      <c r="Q2541" s="97" cm="1">
        <f t="array" aca="1" ref="Q2541" ca="1">IF(I2541=0,0,$E2541*$I2541*(SUMPRODUCT((1-'Emission Factors'!$C$37)^ROW(INDIRECT("1:" &amp; 'Emission Factors'!$C$45-1)))+1))</f>
        <v>0</v>
      </c>
      <c r="R2541" s="176">
        <f ca="1">IFERROR((($O2541+$Q2541)*'Emission Factors'!$C$10)+($P2541*'Emission Factors'!$C$17),"")</f>
        <v>0</v>
      </c>
      <c r="S2541" s="146" t="str">
        <f t="shared" ca="1" si="158"/>
        <v>N/A</v>
      </c>
      <c r="T2541" s="98">
        <f ca="1">IFERROR((($O2541+$Q2541)*'Emission Factors'!$C$11)+($P2541*'Emission Factors'!$C$18),"")</f>
        <v>0</v>
      </c>
      <c r="U2541" s="98">
        <f ca="1">IFERROR((($O2541+$Q2541)*'Emission Factors'!$C$12)+($P2541*'Emission Factors'!$C$19),"")</f>
        <v>0</v>
      </c>
      <c r="V2541" s="98">
        <f ca="1">IFERROR((($O2541+$Q2541)*'Emission Factors'!$C$13)+($P2541*'Emission Factors'!$C$20),"")</f>
        <v>0</v>
      </c>
      <c r="W2541" s="147">
        <f ca="1">IFERROR(IF(N2541="Residential",($O2541+Q2541)*'Emission Factors'!$C$14+(P2541*'Emission Factors'!$C$21),($O2541+Q2541)*'Emission Factors'!$C$15+(P2541*'Emission Factors'!$C$22)),"")</f>
        <v>0</v>
      </c>
      <c r="X2541" s="97">
        <f t="shared" si="159"/>
        <v>0</v>
      </c>
    </row>
    <row r="2542" spans="2:24" x14ac:dyDescent="0.3">
      <c r="B2542" s="94"/>
      <c r="C2542" s="95"/>
      <c r="D2542" s="95"/>
      <c r="E2542" s="95"/>
      <c r="F2542" s="144"/>
      <c r="G2542" s="94"/>
      <c r="H2542" s="145"/>
      <c r="I2542" s="96"/>
      <c r="J2542" s="96"/>
      <c r="K2542" s="96"/>
      <c r="L2542" s="96"/>
      <c r="M2542" s="96"/>
      <c r="N2542" s="96"/>
      <c r="O2542" s="97">
        <f t="shared" si="156"/>
        <v>0</v>
      </c>
      <c r="P2542" s="97">
        <f t="shared" si="157"/>
        <v>0</v>
      </c>
      <c r="Q2542" s="97" cm="1">
        <f t="array" aca="1" ref="Q2542" ca="1">IF(I2542=0,0,$E2542*$I2542*(SUMPRODUCT((1-'Emission Factors'!$C$37)^ROW(INDIRECT("1:" &amp; 'Emission Factors'!$C$45-1)))+1))</f>
        <v>0</v>
      </c>
      <c r="R2542" s="176">
        <f ca="1">IFERROR((($O2542+$Q2542)*'Emission Factors'!$C$10)+($P2542*'Emission Factors'!$C$17),"")</f>
        <v>0</v>
      </c>
      <c r="S2542" s="146" t="str">
        <f t="shared" ca="1" si="158"/>
        <v>N/A</v>
      </c>
      <c r="T2542" s="98">
        <f ca="1">IFERROR((($O2542+$Q2542)*'Emission Factors'!$C$11)+($P2542*'Emission Factors'!$C$18),"")</f>
        <v>0</v>
      </c>
      <c r="U2542" s="98">
        <f ca="1">IFERROR((($O2542+$Q2542)*'Emission Factors'!$C$12)+($P2542*'Emission Factors'!$C$19),"")</f>
        <v>0</v>
      </c>
      <c r="V2542" s="98">
        <f ca="1">IFERROR((($O2542+$Q2542)*'Emission Factors'!$C$13)+($P2542*'Emission Factors'!$C$20),"")</f>
        <v>0</v>
      </c>
      <c r="W2542" s="147">
        <f ca="1">IFERROR(IF(N2542="Residential",($O2542+Q2542)*'Emission Factors'!$C$14+(P2542*'Emission Factors'!$C$21),($O2542+Q2542)*'Emission Factors'!$C$15+(P2542*'Emission Factors'!$C$22)),"")</f>
        <v>0</v>
      </c>
      <c r="X2542" s="97">
        <f t="shared" si="159"/>
        <v>0</v>
      </c>
    </row>
    <row r="2543" spans="2:24" x14ac:dyDescent="0.3">
      <c r="B2543" s="94"/>
      <c r="C2543" s="95"/>
      <c r="D2543" s="95"/>
      <c r="E2543" s="95"/>
      <c r="F2543" s="144"/>
      <c r="G2543" s="94"/>
      <c r="H2543" s="145"/>
      <c r="I2543" s="96"/>
      <c r="J2543" s="96"/>
      <c r="K2543" s="96"/>
      <c r="L2543" s="96"/>
      <c r="M2543" s="96"/>
      <c r="N2543" s="96"/>
      <c r="O2543" s="97">
        <f t="shared" si="156"/>
        <v>0</v>
      </c>
      <c r="P2543" s="97">
        <f t="shared" si="157"/>
        <v>0</v>
      </c>
      <c r="Q2543" s="97" cm="1">
        <f t="array" aca="1" ref="Q2543" ca="1">IF(I2543=0,0,$E2543*$I2543*(SUMPRODUCT((1-'Emission Factors'!$C$37)^ROW(INDIRECT("1:" &amp; 'Emission Factors'!$C$45-1)))+1))</f>
        <v>0</v>
      </c>
      <c r="R2543" s="176">
        <f ca="1">IFERROR((($O2543+$Q2543)*'Emission Factors'!$C$10)+($P2543*'Emission Factors'!$C$17),"")</f>
        <v>0</v>
      </c>
      <c r="S2543" s="146" t="str">
        <f t="shared" ca="1" si="158"/>
        <v>N/A</v>
      </c>
      <c r="T2543" s="98">
        <f ca="1">IFERROR((($O2543+$Q2543)*'Emission Factors'!$C$11)+($P2543*'Emission Factors'!$C$18),"")</f>
        <v>0</v>
      </c>
      <c r="U2543" s="98">
        <f ca="1">IFERROR((($O2543+$Q2543)*'Emission Factors'!$C$12)+($P2543*'Emission Factors'!$C$19),"")</f>
        <v>0</v>
      </c>
      <c r="V2543" s="98">
        <f ca="1">IFERROR((($O2543+$Q2543)*'Emission Factors'!$C$13)+($P2543*'Emission Factors'!$C$20),"")</f>
        <v>0</v>
      </c>
      <c r="W2543" s="147">
        <f ca="1">IFERROR(IF(N2543="Residential",($O2543+Q2543)*'Emission Factors'!$C$14+(P2543*'Emission Factors'!$C$21),($O2543+Q2543)*'Emission Factors'!$C$15+(P2543*'Emission Factors'!$C$22)),"")</f>
        <v>0</v>
      </c>
      <c r="X2543" s="97">
        <f t="shared" si="159"/>
        <v>0</v>
      </c>
    </row>
    <row r="2544" spans="2:24" x14ac:dyDescent="0.3">
      <c r="B2544" s="94"/>
      <c r="C2544" s="95"/>
      <c r="D2544" s="95"/>
      <c r="E2544" s="95"/>
      <c r="F2544" s="144"/>
      <c r="G2544" s="94"/>
      <c r="H2544" s="145"/>
      <c r="I2544" s="96"/>
      <c r="J2544" s="96"/>
      <c r="K2544" s="96"/>
      <c r="L2544" s="96"/>
      <c r="M2544" s="96"/>
      <c r="N2544" s="96"/>
      <c r="O2544" s="97">
        <f t="shared" si="156"/>
        <v>0</v>
      </c>
      <c r="P2544" s="97">
        <f t="shared" si="157"/>
        <v>0</v>
      </c>
      <c r="Q2544" s="97" cm="1">
        <f t="array" aca="1" ref="Q2544" ca="1">IF(I2544=0,0,$E2544*$I2544*(SUMPRODUCT((1-'Emission Factors'!$C$37)^ROW(INDIRECT("1:" &amp; 'Emission Factors'!$C$45-1)))+1))</f>
        <v>0</v>
      </c>
      <c r="R2544" s="176">
        <f ca="1">IFERROR((($O2544+$Q2544)*'Emission Factors'!$C$10)+($P2544*'Emission Factors'!$C$17),"")</f>
        <v>0</v>
      </c>
      <c r="S2544" s="146" t="str">
        <f t="shared" ca="1" si="158"/>
        <v>N/A</v>
      </c>
      <c r="T2544" s="98">
        <f ca="1">IFERROR((($O2544+$Q2544)*'Emission Factors'!$C$11)+($P2544*'Emission Factors'!$C$18),"")</f>
        <v>0</v>
      </c>
      <c r="U2544" s="98">
        <f ca="1">IFERROR((($O2544+$Q2544)*'Emission Factors'!$C$12)+($P2544*'Emission Factors'!$C$19),"")</f>
        <v>0</v>
      </c>
      <c r="V2544" s="98">
        <f ca="1">IFERROR((($O2544+$Q2544)*'Emission Factors'!$C$13)+($P2544*'Emission Factors'!$C$20),"")</f>
        <v>0</v>
      </c>
      <c r="W2544" s="147">
        <f ca="1">IFERROR(IF(N2544="Residential",($O2544+Q2544)*'Emission Factors'!$C$14+(P2544*'Emission Factors'!$C$21),($O2544+Q2544)*'Emission Factors'!$C$15+(P2544*'Emission Factors'!$C$22)),"")</f>
        <v>0</v>
      </c>
      <c r="X2544" s="97">
        <f t="shared" si="159"/>
        <v>0</v>
      </c>
    </row>
    <row r="2545" spans="2:24" x14ac:dyDescent="0.3">
      <c r="B2545" s="94"/>
      <c r="C2545" s="95"/>
      <c r="D2545" s="95"/>
      <c r="E2545" s="95"/>
      <c r="F2545" s="144"/>
      <c r="G2545" s="94"/>
      <c r="H2545" s="145"/>
      <c r="I2545" s="96"/>
      <c r="J2545" s="96"/>
      <c r="K2545" s="96"/>
      <c r="L2545" s="96"/>
      <c r="M2545" s="96"/>
      <c r="N2545" s="96"/>
      <c r="O2545" s="97">
        <f t="shared" si="156"/>
        <v>0</v>
      </c>
      <c r="P2545" s="97">
        <f t="shared" si="157"/>
        <v>0</v>
      </c>
      <c r="Q2545" s="97" cm="1">
        <f t="array" aca="1" ref="Q2545" ca="1">IF(I2545=0,0,$E2545*$I2545*(SUMPRODUCT((1-'Emission Factors'!$C$37)^ROW(INDIRECT("1:" &amp; 'Emission Factors'!$C$45-1)))+1))</f>
        <v>0</v>
      </c>
      <c r="R2545" s="176">
        <f ca="1">IFERROR((($O2545+$Q2545)*'Emission Factors'!$C$10)+($P2545*'Emission Factors'!$C$17),"")</f>
        <v>0</v>
      </c>
      <c r="S2545" s="146" t="str">
        <f t="shared" ca="1" si="158"/>
        <v>N/A</v>
      </c>
      <c r="T2545" s="98">
        <f ca="1">IFERROR((($O2545+$Q2545)*'Emission Factors'!$C$11)+($P2545*'Emission Factors'!$C$18),"")</f>
        <v>0</v>
      </c>
      <c r="U2545" s="98">
        <f ca="1">IFERROR((($O2545+$Q2545)*'Emission Factors'!$C$12)+($P2545*'Emission Factors'!$C$19),"")</f>
        <v>0</v>
      </c>
      <c r="V2545" s="98">
        <f ca="1">IFERROR((($O2545+$Q2545)*'Emission Factors'!$C$13)+($P2545*'Emission Factors'!$C$20),"")</f>
        <v>0</v>
      </c>
      <c r="W2545" s="147">
        <f ca="1">IFERROR(IF(N2545="Residential",($O2545+Q2545)*'Emission Factors'!$C$14+(P2545*'Emission Factors'!$C$21),($O2545+Q2545)*'Emission Factors'!$C$15+(P2545*'Emission Factors'!$C$22)),"")</f>
        <v>0</v>
      </c>
      <c r="X2545" s="97">
        <f t="shared" si="159"/>
        <v>0</v>
      </c>
    </row>
    <row r="2546" spans="2:24" x14ac:dyDescent="0.3">
      <c r="B2546" s="94"/>
      <c r="C2546" s="95"/>
      <c r="D2546" s="95"/>
      <c r="E2546" s="95"/>
      <c r="F2546" s="144"/>
      <c r="G2546" s="94"/>
      <c r="H2546" s="145"/>
      <c r="I2546" s="96"/>
      <c r="J2546" s="96"/>
      <c r="K2546" s="96"/>
      <c r="L2546" s="96"/>
      <c r="M2546" s="96"/>
      <c r="N2546" s="96"/>
      <c r="O2546" s="97">
        <f t="shared" si="156"/>
        <v>0</v>
      </c>
      <c r="P2546" s="97">
        <f t="shared" si="157"/>
        <v>0</v>
      </c>
      <c r="Q2546" s="97" cm="1">
        <f t="array" aca="1" ref="Q2546" ca="1">IF(I2546=0,0,$E2546*$I2546*(SUMPRODUCT((1-'Emission Factors'!$C$37)^ROW(INDIRECT("1:" &amp; 'Emission Factors'!$C$45-1)))+1))</f>
        <v>0</v>
      </c>
      <c r="R2546" s="176">
        <f ca="1">IFERROR((($O2546+$Q2546)*'Emission Factors'!$C$10)+($P2546*'Emission Factors'!$C$17),"")</f>
        <v>0</v>
      </c>
      <c r="S2546" s="146" t="str">
        <f t="shared" ca="1" si="158"/>
        <v>N/A</v>
      </c>
      <c r="T2546" s="98">
        <f ca="1">IFERROR((($O2546+$Q2546)*'Emission Factors'!$C$11)+($P2546*'Emission Factors'!$C$18),"")</f>
        <v>0</v>
      </c>
      <c r="U2546" s="98">
        <f ca="1">IFERROR((($O2546+$Q2546)*'Emission Factors'!$C$12)+($P2546*'Emission Factors'!$C$19),"")</f>
        <v>0</v>
      </c>
      <c r="V2546" s="98">
        <f ca="1">IFERROR((($O2546+$Q2546)*'Emission Factors'!$C$13)+($P2546*'Emission Factors'!$C$20),"")</f>
        <v>0</v>
      </c>
      <c r="W2546" s="147">
        <f ca="1">IFERROR(IF(N2546="Residential",($O2546+Q2546)*'Emission Factors'!$C$14+(P2546*'Emission Factors'!$C$21),($O2546+Q2546)*'Emission Factors'!$C$15+(P2546*'Emission Factors'!$C$22)),"")</f>
        <v>0</v>
      </c>
      <c r="X2546" s="97">
        <f t="shared" si="159"/>
        <v>0</v>
      </c>
    </row>
    <row r="2547" spans="2:24" x14ac:dyDescent="0.3">
      <c r="B2547" s="94"/>
      <c r="C2547" s="95"/>
      <c r="D2547" s="95"/>
      <c r="E2547" s="95"/>
      <c r="F2547" s="144"/>
      <c r="G2547" s="94"/>
      <c r="H2547" s="145"/>
      <c r="I2547" s="96"/>
      <c r="J2547" s="96"/>
      <c r="K2547" s="96"/>
      <c r="L2547" s="96"/>
      <c r="M2547" s="96"/>
      <c r="N2547" s="96"/>
      <c r="O2547" s="97">
        <f t="shared" si="156"/>
        <v>0</v>
      </c>
      <c r="P2547" s="97">
        <f t="shared" si="157"/>
        <v>0</v>
      </c>
      <c r="Q2547" s="97" cm="1">
        <f t="array" aca="1" ref="Q2547" ca="1">IF(I2547=0,0,$E2547*$I2547*(SUMPRODUCT((1-'Emission Factors'!$C$37)^ROW(INDIRECT("1:" &amp; 'Emission Factors'!$C$45-1)))+1))</f>
        <v>0</v>
      </c>
      <c r="R2547" s="176">
        <f ca="1">IFERROR((($O2547+$Q2547)*'Emission Factors'!$C$10)+($P2547*'Emission Factors'!$C$17),"")</f>
        <v>0</v>
      </c>
      <c r="S2547" s="146" t="str">
        <f t="shared" ca="1" si="158"/>
        <v>N/A</v>
      </c>
      <c r="T2547" s="98">
        <f ca="1">IFERROR((($O2547+$Q2547)*'Emission Factors'!$C$11)+($P2547*'Emission Factors'!$C$18),"")</f>
        <v>0</v>
      </c>
      <c r="U2547" s="98">
        <f ca="1">IFERROR((($O2547+$Q2547)*'Emission Factors'!$C$12)+($P2547*'Emission Factors'!$C$19),"")</f>
        <v>0</v>
      </c>
      <c r="V2547" s="98">
        <f ca="1">IFERROR((($O2547+$Q2547)*'Emission Factors'!$C$13)+($P2547*'Emission Factors'!$C$20),"")</f>
        <v>0</v>
      </c>
      <c r="W2547" s="147">
        <f ca="1">IFERROR(IF(N2547="Residential",($O2547+Q2547)*'Emission Factors'!$C$14+(P2547*'Emission Factors'!$C$21),($O2547+Q2547)*'Emission Factors'!$C$15+(P2547*'Emission Factors'!$C$22)),"")</f>
        <v>0</v>
      </c>
      <c r="X2547" s="97">
        <f t="shared" si="159"/>
        <v>0</v>
      </c>
    </row>
    <row r="2548" spans="2:24" x14ac:dyDescent="0.3">
      <c r="B2548" s="94"/>
      <c r="C2548" s="95"/>
      <c r="D2548" s="95"/>
      <c r="E2548" s="95"/>
      <c r="F2548" s="144"/>
      <c r="G2548" s="94"/>
      <c r="H2548" s="145"/>
      <c r="I2548" s="96"/>
      <c r="J2548" s="96"/>
      <c r="K2548" s="96"/>
      <c r="L2548" s="96"/>
      <c r="M2548" s="96"/>
      <c r="N2548" s="96"/>
      <c r="O2548" s="97">
        <f t="shared" si="156"/>
        <v>0</v>
      </c>
      <c r="P2548" s="97">
        <f t="shared" si="157"/>
        <v>0</v>
      </c>
      <c r="Q2548" s="97" cm="1">
        <f t="array" aca="1" ref="Q2548" ca="1">IF(I2548=0,0,$E2548*$I2548*(SUMPRODUCT((1-'Emission Factors'!$C$37)^ROW(INDIRECT("1:" &amp; 'Emission Factors'!$C$45-1)))+1))</f>
        <v>0</v>
      </c>
      <c r="R2548" s="176">
        <f ca="1">IFERROR((($O2548+$Q2548)*'Emission Factors'!$C$10)+($P2548*'Emission Factors'!$C$17),"")</f>
        <v>0</v>
      </c>
      <c r="S2548" s="146" t="str">
        <f t="shared" ca="1" si="158"/>
        <v>N/A</v>
      </c>
      <c r="T2548" s="98">
        <f ca="1">IFERROR((($O2548+$Q2548)*'Emission Factors'!$C$11)+($P2548*'Emission Factors'!$C$18),"")</f>
        <v>0</v>
      </c>
      <c r="U2548" s="98">
        <f ca="1">IFERROR((($O2548+$Q2548)*'Emission Factors'!$C$12)+($P2548*'Emission Factors'!$C$19),"")</f>
        <v>0</v>
      </c>
      <c r="V2548" s="98">
        <f ca="1">IFERROR((($O2548+$Q2548)*'Emission Factors'!$C$13)+($P2548*'Emission Factors'!$C$20),"")</f>
        <v>0</v>
      </c>
      <c r="W2548" s="147">
        <f ca="1">IFERROR(IF(N2548="Residential",($O2548+Q2548)*'Emission Factors'!$C$14+(P2548*'Emission Factors'!$C$21),($O2548+Q2548)*'Emission Factors'!$C$15+(P2548*'Emission Factors'!$C$22)),"")</f>
        <v>0</v>
      </c>
      <c r="X2548" s="97">
        <f t="shared" si="159"/>
        <v>0</v>
      </c>
    </row>
    <row r="2549" spans="2:24" x14ac:dyDescent="0.3">
      <c r="B2549" s="94"/>
      <c r="C2549" s="95"/>
      <c r="D2549" s="95"/>
      <c r="E2549" s="95"/>
      <c r="F2549" s="144"/>
      <c r="G2549" s="94"/>
      <c r="H2549" s="145"/>
      <c r="I2549" s="96"/>
      <c r="J2549" s="96"/>
      <c r="K2549" s="96"/>
      <c r="L2549" s="96"/>
      <c r="M2549" s="96"/>
      <c r="N2549" s="96"/>
      <c r="O2549" s="97">
        <f t="shared" si="156"/>
        <v>0</v>
      </c>
      <c r="P2549" s="97">
        <f t="shared" si="157"/>
        <v>0</v>
      </c>
      <c r="Q2549" s="97" cm="1">
        <f t="array" aca="1" ref="Q2549" ca="1">IF(I2549=0,0,$E2549*$I2549*(SUMPRODUCT((1-'Emission Factors'!$C$37)^ROW(INDIRECT("1:" &amp; 'Emission Factors'!$C$45-1)))+1))</f>
        <v>0</v>
      </c>
      <c r="R2549" s="176">
        <f ca="1">IFERROR((($O2549+$Q2549)*'Emission Factors'!$C$10)+($P2549*'Emission Factors'!$C$17),"")</f>
        <v>0</v>
      </c>
      <c r="S2549" s="146" t="str">
        <f t="shared" ca="1" si="158"/>
        <v>N/A</v>
      </c>
      <c r="T2549" s="98">
        <f ca="1">IFERROR((($O2549+$Q2549)*'Emission Factors'!$C$11)+($P2549*'Emission Factors'!$C$18),"")</f>
        <v>0</v>
      </c>
      <c r="U2549" s="98">
        <f ca="1">IFERROR((($O2549+$Q2549)*'Emission Factors'!$C$12)+($P2549*'Emission Factors'!$C$19),"")</f>
        <v>0</v>
      </c>
      <c r="V2549" s="98">
        <f ca="1">IFERROR((($O2549+$Q2549)*'Emission Factors'!$C$13)+($P2549*'Emission Factors'!$C$20),"")</f>
        <v>0</v>
      </c>
      <c r="W2549" s="147">
        <f ca="1">IFERROR(IF(N2549="Residential",($O2549+Q2549)*'Emission Factors'!$C$14+(P2549*'Emission Factors'!$C$21),($O2549+Q2549)*'Emission Factors'!$C$15+(P2549*'Emission Factors'!$C$22)),"")</f>
        <v>0</v>
      </c>
      <c r="X2549" s="97">
        <f t="shared" si="159"/>
        <v>0</v>
      </c>
    </row>
    <row r="2550" spans="2:24" x14ac:dyDescent="0.3">
      <c r="B2550" s="94"/>
      <c r="C2550" s="95"/>
      <c r="D2550" s="95"/>
      <c r="E2550" s="95"/>
      <c r="F2550" s="144"/>
      <c r="G2550" s="94"/>
      <c r="H2550" s="145"/>
      <c r="I2550" s="96"/>
      <c r="J2550" s="96"/>
      <c r="K2550" s="96"/>
      <c r="L2550" s="96"/>
      <c r="M2550" s="96"/>
      <c r="N2550" s="96"/>
      <c r="O2550" s="97">
        <f t="shared" si="156"/>
        <v>0</v>
      </c>
      <c r="P2550" s="97">
        <f t="shared" si="157"/>
        <v>0</v>
      </c>
      <c r="Q2550" s="97" cm="1">
        <f t="array" aca="1" ref="Q2550" ca="1">IF(I2550=0,0,$E2550*$I2550*(SUMPRODUCT((1-'Emission Factors'!$C$37)^ROW(INDIRECT("1:" &amp; 'Emission Factors'!$C$45-1)))+1))</f>
        <v>0</v>
      </c>
      <c r="R2550" s="176">
        <f ca="1">IFERROR((($O2550+$Q2550)*'Emission Factors'!$C$10)+($P2550*'Emission Factors'!$C$17),"")</f>
        <v>0</v>
      </c>
      <c r="S2550" s="146" t="str">
        <f t="shared" ca="1" si="158"/>
        <v>N/A</v>
      </c>
      <c r="T2550" s="98">
        <f ca="1">IFERROR((($O2550+$Q2550)*'Emission Factors'!$C$11)+($P2550*'Emission Factors'!$C$18),"")</f>
        <v>0</v>
      </c>
      <c r="U2550" s="98">
        <f ca="1">IFERROR((($O2550+$Q2550)*'Emission Factors'!$C$12)+($P2550*'Emission Factors'!$C$19),"")</f>
        <v>0</v>
      </c>
      <c r="V2550" s="98">
        <f ca="1">IFERROR((($O2550+$Q2550)*'Emission Factors'!$C$13)+($P2550*'Emission Factors'!$C$20),"")</f>
        <v>0</v>
      </c>
      <c r="W2550" s="147">
        <f ca="1">IFERROR(IF(N2550="Residential",($O2550+Q2550)*'Emission Factors'!$C$14+(P2550*'Emission Factors'!$C$21),($O2550+Q2550)*'Emission Factors'!$C$15+(P2550*'Emission Factors'!$C$22)),"")</f>
        <v>0</v>
      </c>
      <c r="X2550" s="97">
        <f t="shared" si="159"/>
        <v>0</v>
      </c>
    </row>
    <row r="2551" spans="2:24" x14ac:dyDescent="0.3">
      <c r="B2551" s="94"/>
      <c r="C2551" s="95"/>
      <c r="D2551" s="95"/>
      <c r="E2551" s="95"/>
      <c r="F2551" s="144"/>
      <c r="G2551" s="94"/>
      <c r="H2551" s="145"/>
      <c r="I2551" s="96"/>
      <c r="J2551" s="96"/>
      <c r="K2551" s="96"/>
      <c r="L2551" s="96"/>
      <c r="M2551" s="96"/>
      <c r="N2551" s="96"/>
      <c r="O2551" s="97">
        <f t="shared" si="156"/>
        <v>0</v>
      </c>
      <c r="P2551" s="97">
        <f t="shared" si="157"/>
        <v>0</v>
      </c>
      <c r="Q2551" s="97" cm="1">
        <f t="array" aca="1" ref="Q2551" ca="1">IF(I2551=0,0,$E2551*$I2551*(SUMPRODUCT((1-'Emission Factors'!$C$37)^ROW(INDIRECT("1:" &amp; 'Emission Factors'!$C$45-1)))+1))</f>
        <v>0</v>
      </c>
      <c r="R2551" s="176">
        <f ca="1">IFERROR((($O2551+$Q2551)*'Emission Factors'!$C$10)+($P2551*'Emission Factors'!$C$17),"")</f>
        <v>0</v>
      </c>
      <c r="S2551" s="146" t="str">
        <f t="shared" ca="1" si="158"/>
        <v>N/A</v>
      </c>
      <c r="T2551" s="98">
        <f ca="1">IFERROR((($O2551+$Q2551)*'Emission Factors'!$C$11)+($P2551*'Emission Factors'!$C$18),"")</f>
        <v>0</v>
      </c>
      <c r="U2551" s="98">
        <f ca="1">IFERROR((($O2551+$Q2551)*'Emission Factors'!$C$12)+($P2551*'Emission Factors'!$C$19),"")</f>
        <v>0</v>
      </c>
      <c r="V2551" s="98">
        <f ca="1">IFERROR((($O2551+$Q2551)*'Emission Factors'!$C$13)+($P2551*'Emission Factors'!$C$20),"")</f>
        <v>0</v>
      </c>
      <c r="W2551" s="147">
        <f ca="1">IFERROR(IF(N2551="Residential",($O2551+Q2551)*'Emission Factors'!$C$14+(P2551*'Emission Factors'!$C$21),($O2551+Q2551)*'Emission Factors'!$C$15+(P2551*'Emission Factors'!$C$22)),"")</f>
        <v>0</v>
      </c>
      <c r="X2551" s="97">
        <f t="shared" si="159"/>
        <v>0</v>
      </c>
    </row>
    <row r="2552" spans="2:24" x14ac:dyDescent="0.3">
      <c r="B2552" s="94"/>
      <c r="C2552" s="95"/>
      <c r="D2552" s="95"/>
      <c r="E2552" s="95"/>
      <c r="F2552" s="144"/>
      <c r="G2552" s="94"/>
      <c r="H2552" s="145"/>
      <c r="I2552" s="96"/>
      <c r="J2552" s="96"/>
      <c r="K2552" s="96"/>
      <c r="L2552" s="96"/>
      <c r="M2552" s="96"/>
      <c r="N2552" s="96"/>
      <c r="O2552" s="97">
        <f t="shared" si="156"/>
        <v>0</v>
      </c>
      <c r="P2552" s="97">
        <f t="shared" si="157"/>
        <v>0</v>
      </c>
      <c r="Q2552" s="97" cm="1">
        <f t="array" aca="1" ref="Q2552" ca="1">IF(I2552=0,0,$E2552*$I2552*(SUMPRODUCT((1-'Emission Factors'!$C$37)^ROW(INDIRECT("1:" &amp; 'Emission Factors'!$C$45-1)))+1))</f>
        <v>0</v>
      </c>
      <c r="R2552" s="176">
        <f ca="1">IFERROR((($O2552+$Q2552)*'Emission Factors'!$C$10)+($P2552*'Emission Factors'!$C$17),"")</f>
        <v>0</v>
      </c>
      <c r="S2552" s="146" t="str">
        <f t="shared" ca="1" si="158"/>
        <v>N/A</v>
      </c>
      <c r="T2552" s="98">
        <f ca="1">IFERROR((($O2552+$Q2552)*'Emission Factors'!$C$11)+($P2552*'Emission Factors'!$C$18),"")</f>
        <v>0</v>
      </c>
      <c r="U2552" s="98">
        <f ca="1">IFERROR((($O2552+$Q2552)*'Emission Factors'!$C$12)+($P2552*'Emission Factors'!$C$19),"")</f>
        <v>0</v>
      </c>
      <c r="V2552" s="98">
        <f ca="1">IFERROR((($O2552+$Q2552)*'Emission Factors'!$C$13)+($P2552*'Emission Factors'!$C$20),"")</f>
        <v>0</v>
      </c>
      <c r="W2552" s="147">
        <f ca="1">IFERROR(IF(N2552="Residential",($O2552+Q2552)*'Emission Factors'!$C$14+(P2552*'Emission Factors'!$C$21),($O2552+Q2552)*'Emission Factors'!$C$15+(P2552*'Emission Factors'!$C$22)),"")</f>
        <v>0</v>
      </c>
      <c r="X2552" s="97">
        <f t="shared" si="159"/>
        <v>0</v>
      </c>
    </row>
    <row r="2553" spans="2:24" x14ac:dyDescent="0.3">
      <c r="B2553" s="94"/>
      <c r="C2553" s="95"/>
      <c r="D2553" s="95"/>
      <c r="E2553" s="95"/>
      <c r="F2553" s="144"/>
      <c r="G2553" s="94"/>
      <c r="H2553" s="145"/>
      <c r="I2553" s="96"/>
      <c r="J2553" s="96"/>
      <c r="K2553" s="96"/>
      <c r="L2553" s="96"/>
      <c r="M2553" s="96"/>
      <c r="N2553" s="96"/>
      <c r="O2553" s="97">
        <f t="shared" si="156"/>
        <v>0</v>
      </c>
      <c r="P2553" s="97">
        <f t="shared" si="157"/>
        <v>0</v>
      </c>
      <c r="Q2553" s="97" cm="1">
        <f t="array" aca="1" ref="Q2553" ca="1">IF(I2553=0,0,$E2553*$I2553*(SUMPRODUCT((1-'Emission Factors'!$C$37)^ROW(INDIRECT("1:" &amp; 'Emission Factors'!$C$45-1)))+1))</f>
        <v>0</v>
      </c>
      <c r="R2553" s="176">
        <f ca="1">IFERROR((($O2553+$Q2553)*'Emission Factors'!$C$10)+($P2553*'Emission Factors'!$C$17),"")</f>
        <v>0</v>
      </c>
      <c r="S2553" s="146" t="str">
        <f t="shared" ca="1" si="158"/>
        <v>N/A</v>
      </c>
      <c r="T2553" s="98">
        <f ca="1">IFERROR((($O2553+$Q2553)*'Emission Factors'!$C$11)+($P2553*'Emission Factors'!$C$18),"")</f>
        <v>0</v>
      </c>
      <c r="U2553" s="98">
        <f ca="1">IFERROR((($O2553+$Q2553)*'Emission Factors'!$C$12)+($P2553*'Emission Factors'!$C$19),"")</f>
        <v>0</v>
      </c>
      <c r="V2553" s="98">
        <f ca="1">IFERROR((($O2553+$Q2553)*'Emission Factors'!$C$13)+($P2553*'Emission Factors'!$C$20),"")</f>
        <v>0</v>
      </c>
      <c r="W2553" s="147">
        <f ca="1">IFERROR(IF(N2553="Residential",($O2553+Q2553)*'Emission Factors'!$C$14+(P2553*'Emission Factors'!$C$21),($O2553+Q2553)*'Emission Factors'!$C$15+(P2553*'Emission Factors'!$C$22)),"")</f>
        <v>0</v>
      </c>
      <c r="X2553" s="97">
        <f t="shared" si="159"/>
        <v>0</v>
      </c>
    </row>
    <row r="2554" spans="2:24" x14ac:dyDescent="0.3">
      <c r="B2554" s="94"/>
      <c r="C2554" s="95"/>
      <c r="D2554" s="95"/>
      <c r="E2554" s="95"/>
      <c r="F2554" s="144"/>
      <c r="G2554" s="94"/>
      <c r="H2554" s="145"/>
      <c r="I2554" s="96"/>
      <c r="J2554" s="96"/>
      <c r="K2554" s="96"/>
      <c r="L2554" s="96"/>
      <c r="M2554" s="96"/>
      <c r="N2554" s="96"/>
      <c r="O2554" s="97">
        <f t="shared" si="156"/>
        <v>0</v>
      </c>
      <c r="P2554" s="97">
        <f t="shared" si="157"/>
        <v>0</v>
      </c>
      <c r="Q2554" s="97" cm="1">
        <f t="array" aca="1" ref="Q2554" ca="1">IF(I2554=0,0,$E2554*$I2554*(SUMPRODUCT((1-'Emission Factors'!$C$37)^ROW(INDIRECT("1:" &amp; 'Emission Factors'!$C$45-1)))+1))</f>
        <v>0</v>
      </c>
      <c r="R2554" s="176">
        <f ca="1">IFERROR((($O2554+$Q2554)*'Emission Factors'!$C$10)+($P2554*'Emission Factors'!$C$17),"")</f>
        <v>0</v>
      </c>
      <c r="S2554" s="146" t="str">
        <f t="shared" ca="1" si="158"/>
        <v>N/A</v>
      </c>
      <c r="T2554" s="98">
        <f ca="1">IFERROR((($O2554+$Q2554)*'Emission Factors'!$C$11)+($P2554*'Emission Factors'!$C$18),"")</f>
        <v>0</v>
      </c>
      <c r="U2554" s="98">
        <f ca="1">IFERROR((($O2554+$Q2554)*'Emission Factors'!$C$12)+($P2554*'Emission Factors'!$C$19),"")</f>
        <v>0</v>
      </c>
      <c r="V2554" s="98">
        <f ca="1">IFERROR((($O2554+$Q2554)*'Emission Factors'!$C$13)+($P2554*'Emission Factors'!$C$20),"")</f>
        <v>0</v>
      </c>
      <c r="W2554" s="147">
        <f ca="1">IFERROR(IF(N2554="Residential",($O2554+Q2554)*'Emission Factors'!$C$14+(P2554*'Emission Factors'!$C$21),($O2554+Q2554)*'Emission Factors'!$C$15+(P2554*'Emission Factors'!$C$22)),"")</f>
        <v>0</v>
      </c>
      <c r="X2554" s="97">
        <f t="shared" si="159"/>
        <v>0</v>
      </c>
    </row>
    <row r="2555" spans="2:24" x14ac:dyDescent="0.3">
      <c r="B2555" s="94"/>
      <c r="C2555" s="95"/>
      <c r="D2555" s="95"/>
      <c r="E2555" s="95"/>
      <c r="F2555" s="144"/>
      <c r="G2555" s="94"/>
      <c r="H2555" s="145"/>
      <c r="I2555" s="96"/>
      <c r="J2555" s="96"/>
      <c r="K2555" s="96"/>
      <c r="L2555" s="96"/>
      <c r="M2555" s="96"/>
      <c r="N2555" s="96"/>
      <c r="O2555" s="97">
        <f t="shared" si="156"/>
        <v>0</v>
      </c>
      <c r="P2555" s="97">
        <f t="shared" si="157"/>
        <v>0</v>
      </c>
      <c r="Q2555" s="97" cm="1">
        <f t="array" aca="1" ref="Q2555" ca="1">IF(I2555=0,0,$E2555*$I2555*(SUMPRODUCT((1-'Emission Factors'!$C$37)^ROW(INDIRECT("1:" &amp; 'Emission Factors'!$C$45-1)))+1))</f>
        <v>0</v>
      </c>
      <c r="R2555" s="176">
        <f ca="1">IFERROR((($O2555+$Q2555)*'Emission Factors'!$C$10)+($P2555*'Emission Factors'!$C$17),"")</f>
        <v>0</v>
      </c>
      <c r="S2555" s="146" t="str">
        <f t="shared" ca="1" si="158"/>
        <v>N/A</v>
      </c>
      <c r="T2555" s="98">
        <f ca="1">IFERROR((($O2555+$Q2555)*'Emission Factors'!$C$11)+($P2555*'Emission Factors'!$C$18),"")</f>
        <v>0</v>
      </c>
      <c r="U2555" s="98">
        <f ca="1">IFERROR((($O2555+$Q2555)*'Emission Factors'!$C$12)+($P2555*'Emission Factors'!$C$19),"")</f>
        <v>0</v>
      </c>
      <c r="V2555" s="98">
        <f ca="1">IFERROR((($O2555+$Q2555)*'Emission Factors'!$C$13)+($P2555*'Emission Factors'!$C$20),"")</f>
        <v>0</v>
      </c>
      <c r="W2555" s="147">
        <f ca="1">IFERROR(IF(N2555="Residential",($O2555+Q2555)*'Emission Factors'!$C$14+(P2555*'Emission Factors'!$C$21),($O2555+Q2555)*'Emission Factors'!$C$15+(P2555*'Emission Factors'!$C$22)),"")</f>
        <v>0</v>
      </c>
      <c r="X2555" s="97">
        <f t="shared" si="159"/>
        <v>0</v>
      </c>
    </row>
    <row r="2556" spans="2:24" x14ac:dyDescent="0.3">
      <c r="B2556" s="94"/>
      <c r="C2556" s="95"/>
      <c r="D2556" s="95"/>
      <c r="E2556" s="95"/>
      <c r="F2556" s="144"/>
      <c r="G2556" s="94"/>
      <c r="H2556" s="145"/>
      <c r="I2556" s="96"/>
      <c r="J2556" s="96"/>
      <c r="K2556" s="96"/>
      <c r="L2556" s="96"/>
      <c r="M2556" s="96"/>
      <c r="N2556" s="96"/>
      <c r="O2556" s="97">
        <f t="shared" si="156"/>
        <v>0</v>
      </c>
      <c r="P2556" s="97">
        <f t="shared" si="157"/>
        <v>0</v>
      </c>
      <c r="Q2556" s="97" cm="1">
        <f t="array" aca="1" ref="Q2556" ca="1">IF(I2556=0,0,$E2556*$I2556*(SUMPRODUCT((1-'Emission Factors'!$C$37)^ROW(INDIRECT("1:" &amp; 'Emission Factors'!$C$45-1)))+1))</f>
        <v>0</v>
      </c>
      <c r="R2556" s="176">
        <f ca="1">IFERROR((($O2556+$Q2556)*'Emission Factors'!$C$10)+($P2556*'Emission Factors'!$C$17),"")</f>
        <v>0</v>
      </c>
      <c r="S2556" s="146" t="str">
        <f t="shared" ca="1" si="158"/>
        <v>N/A</v>
      </c>
      <c r="T2556" s="98">
        <f ca="1">IFERROR((($O2556+$Q2556)*'Emission Factors'!$C$11)+($P2556*'Emission Factors'!$C$18),"")</f>
        <v>0</v>
      </c>
      <c r="U2556" s="98">
        <f ca="1">IFERROR((($O2556+$Q2556)*'Emission Factors'!$C$12)+($P2556*'Emission Factors'!$C$19),"")</f>
        <v>0</v>
      </c>
      <c r="V2556" s="98">
        <f ca="1">IFERROR((($O2556+$Q2556)*'Emission Factors'!$C$13)+($P2556*'Emission Factors'!$C$20),"")</f>
        <v>0</v>
      </c>
      <c r="W2556" s="147">
        <f ca="1">IFERROR(IF(N2556="Residential",($O2556+Q2556)*'Emission Factors'!$C$14+(P2556*'Emission Factors'!$C$21),($O2556+Q2556)*'Emission Factors'!$C$15+(P2556*'Emission Factors'!$C$22)),"")</f>
        <v>0</v>
      </c>
      <c r="X2556" s="97">
        <f t="shared" si="159"/>
        <v>0</v>
      </c>
    </row>
    <row r="2557" spans="2:24" x14ac:dyDescent="0.3">
      <c r="B2557" s="94"/>
      <c r="C2557" s="95"/>
      <c r="D2557" s="95"/>
      <c r="E2557" s="95"/>
      <c r="F2557" s="144"/>
      <c r="G2557" s="94"/>
      <c r="H2557" s="145"/>
      <c r="I2557" s="96"/>
      <c r="J2557" s="96"/>
      <c r="K2557" s="96"/>
      <c r="L2557" s="96"/>
      <c r="M2557" s="96"/>
      <c r="N2557" s="96"/>
      <c r="O2557" s="97">
        <f t="shared" si="156"/>
        <v>0</v>
      </c>
      <c r="P2557" s="97">
        <f t="shared" si="157"/>
        <v>0</v>
      </c>
      <c r="Q2557" s="97" cm="1">
        <f t="array" aca="1" ref="Q2557" ca="1">IF(I2557=0,0,$E2557*$I2557*(SUMPRODUCT((1-'Emission Factors'!$C$37)^ROW(INDIRECT("1:" &amp; 'Emission Factors'!$C$45-1)))+1))</f>
        <v>0</v>
      </c>
      <c r="R2557" s="176">
        <f ca="1">IFERROR((($O2557+$Q2557)*'Emission Factors'!$C$10)+($P2557*'Emission Factors'!$C$17),"")</f>
        <v>0</v>
      </c>
      <c r="S2557" s="146" t="str">
        <f t="shared" ca="1" si="158"/>
        <v>N/A</v>
      </c>
      <c r="T2557" s="98">
        <f ca="1">IFERROR((($O2557+$Q2557)*'Emission Factors'!$C$11)+($P2557*'Emission Factors'!$C$18),"")</f>
        <v>0</v>
      </c>
      <c r="U2557" s="98">
        <f ca="1">IFERROR((($O2557+$Q2557)*'Emission Factors'!$C$12)+($P2557*'Emission Factors'!$C$19),"")</f>
        <v>0</v>
      </c>
      <c r="V2557" s="98">
        <f ca="1">IFERROR((($O2557+$Q2557)*'Emission Factors'!$C$13)+($P2557*'Emission Factors'!$C$20),"")</f>
        <v>0</v>
      </c>
      <c r="W2557" s="147">
        <f ca="1">IFERROR(IF(N2557="Residential",($O2557+Q2557)*'Emission Factors'!$C$14+(P2557*'Emission Factors'!$C$21),($O2557+Q2557)*'Emission Factors'!$C$15+(P2557*'Emission Factors'!$C$22)),"")</f>
        <v>0</v>
      </c>
      <c r="X2557" s="97">
        <f t="shared" si="159"/>
        <v>0</v>
      </c>
    </row>
    <row r="2558" spans="2:24" x14ac:dyDescent="0.3">
      <c r="B2558" s="94"/>
      <c r="C2558" s="95"/>
      <c r="D2558" s="95"/>
      <c r="E2558" s="95"/>
      <c r="F2558" s="144"/>
      <c r="G2558" s="94"/>
      <c r="H2558" s="145"/>
      <c r="I2558" s="96"/>
      <c r="J2558" s="96"/>
      <c r="K2558" s="96"/>
      <c r="L2558" s="96"/>
      <c r="M2558" s="96"/>
      <c r="N2558" s="96"/>
      <c r="O2558" s="97">
        <f t="shared" si="156"/>
        <v>0</v>
      </c>
      <c r="P2558" s="97">
        <f t="shared" si="157"/>
        <v>0</v>
      </c>
      <c r="Q2558" s="97" cm="1">
        <f t="array" aca="1" ref="Q2558" ca="1">IF(I2558=0,0,$E2558*$I2558*(SUMPRODUCT((1-'Emission Factors'!$C$37)^ROW(INDIRECT("1:" &amp; 'Emission Factors'!$C$45-1)))+1))</f>
        <v>0</v>
      </c>
      <c r="R2558" s="176">
        <f ca="1">IFERROR((($O2558+$Q2558)*'Emission Factors'!$C$10)+($P2558*'Emission Factors'!$C$17),"")</f>
        <v>0</v>
      </c>
      <c r="S2558" s="146" t="str">
        <f t="shared" ca="1" si="158"/>
        <v>N/A</v>
      </c>
      <c r="T2558" s="98">
        <f ca="1">IFERROR((($O2558+$Q2558)*'Emission Factors'!$C$11)+($P2558*'Emission Factors'!$C$18),"")</f>
        <v>0</v>
      </c>
      <c r="U2558" s="98">
        <f ca="1">IFERROR((($O2558+$Q2558)*'Emission Factors'!$C$12)+($P2558*'Emission Factors'!$C$19),"")</f>
        <v>0</v>
      </c>
      <c r="V2558" s="98">
        <f ca="1">IFERROR((($O2558+$Q2558)*'Emission Factors'!$C$13)+($P2558*'Emission Factors'!$C$20),"")</f>
        <v>0</v>
      </c>
      <c r="W2558" s="147">
        <f ca="1">IFERROR(IF(N2558="Residential",($O2558+Q2558)*'Emission Factors'!$C$14+(P2558*'Emission Factors'!$C$21),($O2558+Q2558)*'Emission Factors'!$C$15+(P2558*'Emission Factors'!$C$22)),"")</f>
        <v>0</v>
      </c>
      <c r="X2558" s="97">
        <f t="shared" si="159"/>
        <v>0</v>
      </c>
    </row>
    <row r="2559" spans="2:24" x14ac:dyDescent="0.3">
      <c r="B2559" s="94"/>
      <c r="C2559" s="95"/>
      <c r="D2559" s="95"/>
      <c r="E2559" s="95"/>
      <c r="F2559" s="144"/>
      <c r="G2559" s="94"/>
      <c r="H2559" s="145"/>
      <c r="I2559" s="96"/>
      <c r="J2559" s="96"/>
      <c r="K2559" s="96"/>
      <c r="L2559" s="96"/>
      <c r="M2559" s="96"/>
      <c r="N2559" s="96"/>
      <c r="O2559" s="97">
        <f t="shared" si="156"/>
        <v>0</v>
      </c>
      <c r="P2559" s="97">
        <f t="shared" si="157"/>
        <v>0</v>
      </c>
      <c r="Q2559" s="97" cm="1">
        <f t="array" aca="1" ref="Q2559" ca="1">IF(I2559=0,0,$E2559*$I2559*(SUMPRODUCT((1-'Emission Factors'!$C$37)^ROW(INDIRECT("1:" &amp; 'Emission Factors'!$C$45-1)))+1))</f>
        <v>0</v>
      </c>
      <c r="R2559" s="176">
        <f ca="1">IFERROR((($O2559+$Q2559)*'Emission Factors'!$C$10)+($P2559*'Emission Factors'!$C$17),"")</f>
        <v>0</v>
      </c>
      <c r="S2559" s="146" t="str">
        <f t="shared" ca="1" si="158"/>
        <v>N/A</v>
      </c>
      <c r="T2559" s="98">
        <f ca="1">IFERROR((($O2559+$Q2559)*'Emission Factors'!$C$11)+($P2559*'Emission Factors'!$C$18),"")</f>
        <v>0</v>
      </c>
      <c r="U2559" s="98">
        <f ca="1">IFERROR((($O2559+$Q2559)*'Emission Factors'!$C$12)+($P2559*'Emission Factors'!$C$19),"")</f>
        <v>0</v>
      </c>
      <c r="V2559" s="98">
        <f ca="1">IFERROR((($O2559+$Q2559)*'Emission Factors'!$C$13)+($P2559*'Emission Factors'!$C$20),"")</f>
        <v>0</v>
      </c>
      <c r="W2559" s="147">
        <f ca="1">IFERROR(IF(N2559="Residential",($O2559+Q2559)*'Emission Factors'!$C$14+(P2559*'Emission Factors'!$C$21),($O2559+Q2559)*'Emission Factors'!$C$15+(P2559*'Emission Factors'!$C$22)),"")</f>
        <v>0</v>
      </c>
      <c r="X2559" s="97">
        <f t="shared" si="159"/>
        <v>0</v>
      </c>
    </row>
    <row r="2560" spans="2:24" x14ac:dyDescent="0.3">
      <c r="B2560" s="94"/>
      <c r="C2560" s="95"/>
      <c r="D2560" s="95"/>
      <c r="E2560" s="95"/>
      <c r="F2560" s="144"/>
      <c r="G2560" s="94"/>
      <c r="H2560" s="145"/>
      <c r="I2560" s="96"/>
      <c r="J2560" s="96"/>
      <c r="K2560" s="96"/>
      <c r="L2560" s="96"/>
      <c r="M2560" s="96"/>
      <c r="N2560" s="96"/>
      <c r="O2560" s="97">
        <f t="shared" si="156"/>
        <v>0</v>
      </c>
      <c r="P2560" s="97">
        <f t="shared" si="157"/>
        <v>0</v>
      </c>
      <c r="Q2560" s="97" cm="1">
        <f t="array" aca="1" ref="Q2560" ca="1">IF(I2560=0,0,$E2560*$I2560*(SUMPRODUCT((1-'Emission Factors'!$C$37)^ROW(INDIRECT("1:" &amp; 'Emission Factors'!$C$45-1)))+1))</f>
        <v>0</v>
      </c>
      <c r="R2560" s="176">
        <f ca="1">IFERROR((($O2560+$Q2560)*'Emission Factors'!$C$10)+($P2560*'Emission Factors'!$C$17),"")</f>
        <v>0</v>
      </c>
      <c r="S2560" s="146" t="str">
        <f t="shared" ca="1" si="158"/>
        <v>N/A</v>
      </c>
      <c r="T2560" s="98">
        <f ca="1">IFERROR((($O2560+$Q2560)*'Emission Factors'!$C$11)+($P2560*'Emission Factors'!$C$18),"")</f>
        <v>0</v>
      </c>
      <c r="U2560" s="98">
        <f ca="1">IFERROR((($O2560+$Q2560)*'Emission Factors'!$C$12)+($P2560*'Emission Factors'!$C$19),"")</f>
        <v>0</v>
      </c>
      <c r="V2560" s="98">
        <f ca="1">IFERROR((($O2560+$Q2560)*'Emission Factors'!$C$13)+($P2560*'Emission Factors'!$C$20),"")</f>
        <v>0</v>
      </c>
      <c r="W2560" s="147">
        <f ca="1">IFERROR(IF(N2560="Residential",($O2560+Q2560)*'Emission Factors'!$C$14+(P2560*'Emission Factors'!$C$21),($O2560+Q2560)*'Emission Factors'!$C$15+(P2560*'Emission Factors'!$C$22)),"")</f>
        <v>0</v>
      </c>
      <c r="X2560" s="97">
        <f t="shared" si="159"/>
        <v>0</v>
      </c>
    </row>
    <row r="2561" spans="1:24" x14ac:dyDescent="0.3">
      <c r="B2561" s="94"/>
      <c r="C2561" s="95"/>
      <c r="D2561" s="95"/>
      <c r="E2561" s="95"/>
      <c r="F2561" s="144"/>
      <c r="G2561" s="94"/>
      <c r="H2561" s="145"/>
      <c r="I2561" s="96"/>
      <c r="J2561" s="96"/>
      <c r="K2561" s="96"/>
      <c r="L2561" s="96"/>
      <c r="M2561" s="96"/>
      <c r="N2561" s="96"/>
      <c r="O2561" s="97">
        <f t="shared" si="156"/>
        <v>0</v>
      </c>
      <c r="P2561" s="97">
        <f t="shared" si="157"/>
        <v>0</v>
      </c>
      <c r="Q2561" s="97" cm="1">
        <f t="array" aca="1" ref="Q2561" ca="1">IF(I2561=0,0,$E2561*$I2561*(SUMPRODUCT((1-'Emission Factors'!$C$37)^ROW(INDIRECT("1:" &amp; 'Emission Factors'!$C$45-1)))+1))</f>
        <v>0</v>
      </c>
      <c r="R2561" s="176">
        <f ca="1">IFERROR((($O2561+$Q2561)*'Emission Factors'!$C$10)+($P2561*'Emission Factors'!$C$17),"")</f>
        <v>0</v>
      </c>
      <c r="S2561" s="146" t="str">
        <f t="shared" ca="1" si="158"/>
        <v>N/A</v>
      </c>
      <c r="T2561" s="98">
        <f ca="1">IFERROR((($O2561+$Q2561)*'Emission Factors'!$C$11)+($P2561*'Emission Factors'!$C$18),"")</f>
        <v>0</v>
      </c>
      <c r="U2561" s="98">
        <f ca="1">IFERROR((($O2561+$Q2561)*'Emission Factors'!$C$12)+($P2561*'Emission Factors'!$C$19),"")</f>
        <v>0</v>
      </c>
      <c r="V2561" s="98">
        <f ca="1">IFERROR((($O2561+$Q2561)*'Emission Factors'!$C$13)+($P2561*'Emission Factors'!$C$20),"")</f>
        <v>0</v>
      </c>
      <c r="W2561" s="147">
        <f ca="1">IFERROR(IF(N2561="Residential",($O2561+Q2561)*'Emission Factors'!$C$14+(P2561*'Emission Factors'!$C$21),($O2561+Q2561)*'Emission Factors'!$C$15+(P2561*'Emission Factors'!$C$22)),"")</f>
        <v>0</v>
      </c>
      <c r="X2561" s="97">
        <f t="shared" si="159"/>
        <v>0</v>
      </c>
    </row>
    <row r="2562" spans="1:24" x14ac:dyDescent="0.3">
      <c r="B2562" s="94"/>
      <c r="C2562" s="95"/>
      <c r="D2562" s="95"/>
      <c r="E2562" s="95"/>
      <c r="F2562" s="144"/>
      <c r="G2562" s="94"/>
      <c r="H2562" s="145"/>
      <c r="I2562" s="96"/>
      <c r="J2562" s="96"/>
      <c r="K2562" s="96"/>
      <c r="L2562" s="96"/>
      <c r="M2562" s="96"/>
      <c r="N2562" s="96"/>
      <c r="O2562" s="97">
        <f t="shared" si="156"/>
        <v>0</v>
      </c>
      <c r="P2562" s="97">
        <f t="shared" si="157"/>
        <v>0</v>
      </c>
      <c r="Q2562" s="97" cm="1">
        <f t="array" aca="1" ref="Q2562" ca="1">IF(I2562=0,0,$E2562*$I2562*(SUMPRODUCT((1-'Emission Factors'!$C$37)^ROW(INDIRECT("1:" &amp; 'Emission Factors'!$C$45-1)))+1))</f>
        <v>0</v>
      </c>
      <c r="R2562" s="176">
        <f ca="1">IFERROR((($O2562+$Q2562)*'Emission Factors'!$C$10)+($P2562*'Emission Factors'!$C$17),"")</f>
        <v>0</v>
      </c>
      <c r="S2562" s="146" t="str">
        <f t="shared" ca="1" si="158"/>
        <v>N/A</v>
      </c>
      <c r="T2562" s="98">
        <f ca="1">IFERROR((($O2562+$Q2562)*'Emission Factors'!$C$11)+($P2562*'Emission Factors'!$C$18),"")</f>
        <v>0</v>
      </c>
      <c r="U2562" s="98">
        <f ca="1">IFERROR((($O2562+$Q2562)*'Emission Factors'!$C$12)+($P2562*'Emission Factors'!$C$19),"")</f>
        <v>0</v>
      </c>
      <c r="V2562" s="98">
        <f ca="1">IFERROR((($O2562+$Q2562)*'Emission Factors'!$C$13)+($P2562*'Emission Factors'!$C$20),"")</f>
        <v>0</v>
      </c>
      <c r="W2562" s="147">
        <f ca="1">IFERROR(IF(N2562="Residential",($O2562+Q2562)*'Emission Factors'!$C$14+(P2562*'Emission Factors'!$C$21),($O2562+Q2562)*'Emission Factors'!$C$15+(P2562*'Emission Factors'!$C$22)),"")</f>
        <v>0</v>
      </c>
      <c r="X2562" s="97">
        <f t="shared" si="159"/>
        <v>0</v>
      </c>
    </row>
    <row r="2563" spans="1:24" x14ac:dyDescent="0.3">
      <c r="B2563" s="94"/>
      <c r="C2563" s="95"/>
      <c r="D2563" s="95"/>
      <c r="E2563" s="95"/>
      <c r="F2563" s="144"/>
      <c r="G2563" s="94"/>
      <c r="H2563" s="145"/>
      <c r="I2563" s="96"/>
      <c r="J2563" s="96"/>
      <c r="K2563" s="96"/>
      <c r="L2563" s="96"/>
      <c r="M2563" s="96"/>
      <c r="N2563" s="96"/>
      <c r="O2563" s="97">
        <f t="shared" si="156"/>
        <v>0</v>
      </c>
      <c r="P2563" s="97">
        <f t="shared" si="157"/>
        <v>0</v>
      </c>
      <c r="Q2563" s="97" cm="1">
        <f t="array" aca="1" ref="Q2563" ca="1">IF(I2563=0,0,$E2563*$I2563*(SUMPRODUCT((1-'Emission Factors'!$C$37)^ROW(INDIRECT("1:" &amp; 'Emission Factors'!$C$45-1)))+1))</f>
        <v>0</v>
      </c>
      <c r="R2563" s="176">
        <f ca="1">IFERROR((($O2563+$Q2563)*'Emission Factors'!$C$10)+($P2563*'Emission Factors'!$C$17),"")</f>
        <v>0</v>
      </c>
      <c r="S2563" s="146" t="str">
        <f t="shared" ca="1" si="158"/>
        <v>N/A</v>
      </c>
      <c r="T2563" s="98">
        <f ca="1">IFERROR((($O2563+$Q2563)*'Emission Factors'!$C$11)+($P2563*'Emission Factors'!$C$18),"")</f>
        <v>0</v>
      </c>
      <c r="U2563" s="98">
        <f ca="1">IFERROR((($O2563+$Q2563)*'Emission Factors'!$C$12)+($P2563*'Emission Factors'!$C$19),"")</f>
        <v>0</v>
      </c>
      <c r="V2563" s="98">
        <f ca="1">IFERROR((($O2563+$Q2563)*'Emission Factors'!$C$13)+($P2563*'Emission Factors'!$C$20),"")</f>
        <v>0</v>
      </c>
      <c r="W2563" s="147">
        <f ca="1">IFERROR(IF(N2563="Residential",($O2563+Q2563)*'Emission Factors'!$C$14+(P2563*'Emission Factors'!$C$21),($O2563+Q2563)*'Emission Factors'!$C$15+(P2563*'Emission Factors'!$C$22)),"")</f>
        <v>0</v>
      </c>
      <c r="X2563" s="97">
        <f t="shared" si="159"/>
        <v>0</v>
      </c>
    </row>
    <row r="2564" spans="1:24" x14ac:dyDescent="0.3">
      <c r="B2564" s="94"/>
      <c r="C2564" s="95"/>
      <c r="D2564" s="95"/>
      <c r="E2564" s="95"/>
      <c r="F2564" s="144"/>
      <c r="G2564" s="94"/>
      <c r="H2564" s="145"/>
      <c r="I2564" s="96"/>
      <c r="J2564" s="96"/>
      <c r="K2564" s="96"/>
      <c r="L2564" s="96"/>
      <c r="M2564" s="96"/>
      <c r="N2564" s="96"/>
      <c r="O2564" s="97">
        <f t="shared" si="156"/>
        <v>0</v>
      </c>
      <c r="P2564" s="97">
        <f t="shared" si="157"/>
        <v>0</v>
      </c>
      <c r="Q2564" s="97" cm="1">
        <f t="array" aca="1" ref="Q2564" ca="1">IF(I2564=0,0,$E2564*$I2564*(SUMPRODUCT((1-'Emission Factors'!$C$37)^ROW(INDIRECT("1:" &amp; 'Emission Factors'!$C$45-1)))+1))</f>
        <v>0</v>
      </c>
      <c r="R2564" s="176">
        <f ca="1">IFERROR((($O2564+$Q2564)*'Emission Factors'!$C$10)+($P2564*'Emission Factors'!$C$17),"")</f>
        <v>0</v>
      </c>
      <c r="S2564" s="146" t="str">
        <f t="shared" ca="1" si="158"/>
        <v>N/A</v>
      </c>
      <c r="T2564" s="98">
        <f ca="1">IFERROR((($O2564+$Q2564)*'Emission Factors'!$C$11)+($P2564*'Emission Factors'!$C$18),"")</f>
        <v>0</v>
      </c>
      <c r="U2564" s="98">
        <f ca="1">IFERROR((($O2564+$Q2564)*'Emission Factors'!$C$12)+($P2564*'Emission Factors'!$C$19),"")</f>
        <v>0</v>
      </c>
      <c r="V2564" s="98">
        <f ca="1">IFERROR((($O2564+$Q2564)*'Emission Factors'!$C$13)+($P2564*'Emission Factors'!$C$20),"")</f>
        <v>0</v>
      </c>
      <c r="W2564" s="147">
        <f ca="1">IFERROR(IF(N2564="Residential",($O2564+Q2564)*'Emission Factors'!$C$14+(P2564*'Emission Factors'!$C$21),($O2564+Q2564)*'Emission Factors'!$C$15+(P2564*'Emission Factors'!$C$22)),"")</f>
        <v>0</v>
      </c>
      <c r="X2564" s="97">
        <f t="shared" si="159"/>
        <v>0</v>
      </c>
    </row>
    <row r="2565" spans="1:24" x14ac:dyDescent="0.3">
      <c r="B2565" s="94"/>
      <c r="C2565" s="95"/>
      <c r="D2565" s="95"/>
      <c r="E2565" s="95"/>
      <c r="F2565" s="144"/>
      <c r="G2565" s="94"/>
      <c r="H2565" s="145"/>
      <c r="I2565" s="96"/>
      <c r="J2565" s="96"/>
      <c r="K2565" s="96"/>
      <c r="L2565" s="96"/>
      <c r="M2565" s="96"/>
      <c r="N2565" s="96"/>
      <c r="O2565" s="97">
        <f t="shared" si="156"/>
        <v>0</v>
      </c>
      <c r="P2565" s="97">
        <f t="shared" si="157"/>
        <v>0</v>
      </c>
      <c r="Q2565" s="97" cm="1">
        <f t="array" aca="1" ref="Q2565" ca="1">IF(I2565=0,0,$E2565*$I2565*(SUMPRODUCT((1-'Emission Factors'!$C$37)^ROW(INDIRECT("1:" &amp; 'Emission Factors'!$C$45-1)))+1))</f>
        <v>0</v>
      </c>
      <c r="R2565" s="176">
        <f ca="1">IFERROR((($O2565+$Q2565)*'Emission Factors'!$C$10)+($P2565*'Emission Factors'!$C$17),"")</f>
        <v>0</v>
      </c>
      <c r="S2565" s="146" t="str">
        <f t="shared" ca="1" si="158"/>
        <v>N/A</v>
      </c>
      <c r="T2565" s="98">
        <f ca="1">IFERROR((($O2565+$Q2565)*'Emission Factors'!$C$11)+($P2565*'Emission Factors'!$C$18),"")</f>
        <v>0</v>
      </c>
      <c r="U2565" s="98">
        <f ca="1">IFERROR((($O2565+$Q2565)*'Emission Factors'!$C$12)+($P2565*'Emission Factors'!$C$19),"")</f>
        <v>0</v>
      </c>
      <c r="V2565" s="98">
        <f ca="1">IFERROR((($O2565+$Q2565)*'Emission Factors'!$C$13)+($P2565*'Emission Factors'!$C$20),"")</f>
        <v>0</v>
      </c>
      <c r="W2565" s="147">
        <f ca="1">IFERROR(IF(N2565="Residential",($O2565+Q2565)*'Emission Factors'!$C$14+(P2565*'Emission Factors'!$C$21),($O2565+Q2565)*'Emission Factors'!$C$15+(P2565*'Emission Factors'!$C$22)),"")</f>
        <v>0</v>
      </c>
      <c r="X2565" s="97">
        <f t="shared" si="159"/>
        <v>0</v>
      </c>
    </row>
    <row r="2566" spans="1:24" x14ac:dyDescent="0.3">
      <c r="B2566" s="94"/>
      <c r="C2566" s="95"/>
      <c r="D2566" s="95"/>
      <c r="E2566" s="95"/>
      <c r="F2566" s="144"/>
      <c r="G2566" s="94"/>
      <c r="H2566" s="145"/>
      <c r="I2566" s="96"/>
      <c r="J2566" s="96"/>
      <c r="K2566" s="96"/>
      <c r="L2566" s="96"/>
      <c r="M2566" s="96"/>
      <c r="N2566" s="96"/>
      <c r="O2566" s="97">
        <f t="shared" si="156"/>
        <v>0</v>
      </c>
      <c r="P2566" s="97">
        <f t="shared" si="157"/>
        <v>0</v>
      </c>
      <c r="Q2566" s="97" cm="1">
        <f t="array" aca="1" ref="Q2566" ca="1">IF(I2566=0,0,$E2566*$I2566*(SUMPRODUCT((1-'Emission Factors'!$C$37)^ROW(INDIRECT("1:" &amp; 'Emission Factors'!$C$45-1)))+1))</f>
        <v>0</v>
      </c>
      <c r="R2566" s="176">
        <f ca="1">IFERROR((($O2566+$Q2566)*'Emission Factors'!$C$10)+($P2566*'Emission Factors'!$C$17),"")</f>
        <v>0</v>
      </c>
      <c r="S2566" s="146" t="str">
        <f t="shared" ca="1" si="158"/>
        <v>N/A</v>
      </c>
      <c r="T2566" s="98">
        <f ca="1">IFERROR((($O2566+$Q2566)*'Emission Factors'!$C$11)+($P2566*'Emission Factors'!$C$18),"")</f>
        <v>0</v>
      </c>
      <c r="U2566" s="98">
        <f ca="1">IFERROR((($O2566+$Q2566)*'Emission Factors'!$C$12)+($P2566*'Emission Factors'!$C$19),"")</f>
        <v>0</v>
      </c>
      <c r="V2566" s="98">
        <f ca="1">IFERROR((($O2566+$Q2566)*'Emission Factors'!$C$13)+($P2566*'Emission Factors'!$C$20),"")</f>
        <v>0</v>
      </c>
      <c r="W2566" s="147">
        <f ca="1">IFERROR(IF(N2566="Residential",($O2566+Q2566)*'Emission Factors'!$C$14+(P2566*'Emission Factors'!$C$21),($O2566+Q2566)*'Emission Factors'!$C$15+(P2566*'Emission Factors'!$C$22)),"")</f>
        <v>0</v>
      </c>
      <c r="X2566" s="97">
        <f t="shared" si="159"/>
        <v>0</v>
      </c>
    </row>
    <row r="2567" spans="1:24" x14ac:dyDescent="0.3">
      <c r="B2567" s="94"/>
      <c r="C2567" s="95"/>
      <c r="D2567" s="95"/>
      <c r="E2567" s="95"/>
      <c r="F2567" s="144"/>
      <c r="G2567" s="94"/>
      <c r="H2567" s="145"/>
      <c r="I2567" s="96"/>
      <c r="J2567" s="96"/>
      <c r="K2567" s="96"/>
      <c r="L2567" s="96"/>
      <c r="M2567" s="96"/>
      <c r="N2567" s="96"/>
      <c r="O2567" s="97">
        <f t="shared" si="156"/>
        <v>0</v>
      </c>
      <c r="P2567" s="97">
        <f t="shared" si="157"/>
        <v>0</v>
      </c>
      <c r="Q2567" s="97" cm="1">
        <f t="array" aca="1" ref="Q2567" ca="1">IF(I2567=0,0,$E2567*$I2567*(SUMPRODUCT((1-'Emission Factors'!$C$37)^ROW(INDIRECT("1:" &amp; 'Emission Factors'!$C$45-1)))+1))</f>
        <v>0</v>
      </c>
      <c r="R2567" s="176">
        <f ca="1">IFERROR((($O2567+$Q2567)*'Emission Factors'!$C$10)+($P2567*'Emission Factors'!$C$17),"")</f>
        <v>0</v>
      </c>
      <c r="S2567" s="146" t="str">
        <f t="shared" ca="1" si="158"/>
        <v>N/A</v>
      </c>
      <c r="T2567" s="98">
        <f ca="1">IFERROR((($O2567+$Q2567)*'Emission Factors'!$C$11)+($P2567*'Emission Factors'!$C$18),"")</f>
        <v>0</v>
      </c>
      <c r="U2567" s="98">
        <f ca="1">IFERROR((($O2567+$Q2567)*'Emission Factors'!$C$12)+($P2567*'Emission Factors'!$C$19),"")</f>
        <v>0</v>
      </c>
      <c r="V2567" s="98">
        <f ca="1">IFERROR((($O2567+$Q2567)*'Emission Factors'!$C$13)+($P2567*'Emission Factors'!$C$20),"")</f>
        <v>0</v>
      </c>
      <c r="W2567" s="147">
        <f ca="1">IFERROR(IF(N2567="Residential",($O2567+Q2567)*'Emission Factors'!$C$14+(P2567*'Emission Factors'!$C$21),($O2567+Q2567)*'Emission Factors'!$C$15+(P2567*'Emission Factors'!$C$22)),"")</f>
        <v>0</v>
      </c>
      <c r="X2567" s="97">
        <f t="shared" si="159"/>
        <v>0</v>
      </c>
    </row>
    <row r="2568" spans="1:24" x14ac:dyDescent="0.3">
      <c r="B2568" s="94"/>
      <c r="C2568" s="95"/>
      <c r="D2568" s="95"/>
      <c r="E2568" s="95"/>
      <c r="F2568" s="144"/>
      <c r="G2568" s="94"/>
      <c r="H2568" s="145"/>
      <c r="I2568" s="96"/>
      <c r="J2568" s="96"/>
      <c r="K2568" s="96"/>
      <c r="L2568" s="96"/>
      <c r="M2568" s="96"/>
      <c r="N2568" s="96"/>
      <c r="O2568" s="97">
        <f t="shared" si="156"/>
        <v>0</v>
      </c>
      <c r="P2568" s="97">
        <f t="shared" si="157"/>
        <v>0</v>
      </c>
      <c r="Q2568" s="97" cm="1">
        <f t="array" aca="1" ref="Q2568" ca="1">IF(I2568=0,0,$E2568*$I2568*(SUMPRODUCT((1-'Emission Factors'!$C$37)^ROW(INDIRECT("1:" &amp; 'Emission Factors'!$C$45-1)))+1))</f>
        <v>0</v>
      </c>
      <c r="R2568" s="176">
        <f ca="1">IFERROR((($O2568+$Q2568)*'Emission Factors'!$C$10)+($P2568*'Emission Factors'!$C$17),"")</f>
        <v>0</v>
      </c>
      <c r="S2568" s="146" t="str">
        <f t="shared" ca="1" si="158"/>
        <v>N/A</v>
      </c>
      <c r="T2568" s="98">
        <f ca="1">IFERROR((($O2568+$Q2568)*'Emission Factors'!$C$11)+($P2568*'Emission Factors'!$C$18),"")</f>
        <v>0</v>
      </c>
      <c r="U2568" s="98">
        <f ca="1">IFERROR((($O2568+$Q2568)*'Emission Factors'!$C$12)+($P2568*'Emission Factors'!$C$19),"")</f>
        <v>0</v>
      </c>
      <c r="V2568" s="98">
        <f ca="1">IFERROR((($O2568+$Q2568)*'Emission Factors'!$C$13)+($P2568*'Emission Factors'!$C$20),"")</f>
        <v>0</v>
      </c>
      <c r="W2568" s="147">
        <f ca="1">IFERROR(IF(N2568="Residential",($O2568+Q2568)*'Emission Factors'!$C$14+(P2568*'Emission Factors'!$C$21),($O2568+Q2568)*'Emission Factors'!$C$15+(P2568*'Emission Factors'!$C$22)),"")</f>
        <v>0</v>
      </c>
      <c r="X2568" s="97">
        <f t="shared" si="159"/>
        <v>0</v>
      </c>
    </row>
    <row r="2569" spans="1:24" x14ac:dyDescent="0.3">
      <c r="B2569" s="94"/>
      <c r="C2569" s="95"/>
      <c r="D2569" s="95"/>
      <c r="E2569" s="95"/>
      <c r="F2569" s="144"/>
      <c r="G2569" s="94"/>
      <c r="H2569" s="145"/>
      <c r="I2569" s="96"/>
      <c r="J2569" s="96"/>
      <c r="K2569" s="96"/>
      <c r="L2569" s="96"/>
      <c r="M2569" s="96"/>
      <c r="N2569" s="96"/>
      <c r="O2569" s="97">
        <f t="shared" si="156"/>
        <v>0</v>
      </c>
      <c r="P2569" s="97">
        <f t="shared" si="157"/>
        <v>0</v>
      </c>
      <c r="Q2569" s="97" cm="1">
        <f t="array" aca="1" ref="Q2569" ca="1">IF(I2569=0,0,$E2569*$I2569*(SUMPRODUCT((1-'Emission Factors'!$C$37)^ROW(INDIRECT("1:" &amp; 'Emission Factors'!$C$45-1)))+1))</f>
        <v>0</v>
      </c>
      <c r="R2569" s="176">
        <f ca="1">IFERROR((($O2569+$Q2569)*'Emission Factors'!$C$10)+($P2569*'Emission Factors'!$C$17),"")</f>
        <v>0</v>
      </c>
      <c r="S2569" s="146" t="str">
        <f t="shared" ca="1" si="158"/>
        <v>N/A</v>
      </c>
      <c r="T2569" s="98">
        <f ca="1">IFERROR((($O2569+$Q2569)*'Emission Factors'!$C$11)+($P2569*'Emission Factors'!$C$18),"")</f>
        <v>0</v>
      </c>
      <c r="U2569" s="98">
        <f ca="1">IFERROR((($O2569+$Q2569)*'Emission Factors'!$C$12)+($P2569*'Emission Factors'!$C$19),"")</f>
        <v>0</v>
      </c>
      <c r="V2569" s="98">
        <f ca="1">IFERROR((($O2569+$Q2569)*'Emission Factors'!$C$13)+($P2569*'Emission Factors'!$C$20),"")</f>
        <v>0</v>
      </c>
      <c r="W2569" s="147">
        <f ca="1">IFERROR(IF(N2569="Residential",($O2569+Q2569)*'Emission Factors'!$C$14+(P2569*'Emission Factors'!$C$21),($O2569+Q2569)*'Emission Factors'!$C$15+(P2569*'Emission Factors'!$C$22)),"")</f>
        <v>0</v>
      </c>
      <c r="X2569" s="97">
        <f t="shared" si="159"/>
        <v>0</v>
      </c>
    </row>
    <row r="2570" spans="1:24" x14ac:dyDescent="0.3">
      <c r="B2570" s="94"/>
      <c r="C2570" s="95"/>
      <c r="D2570" s="95"/>
      <c r="E2570" s="95"/>
      <c r="F2570" s="144"/>
      <c r="G2570" s="94"/>
      <c r="H2570" s="145"/>
      <c r="I2570" s="96"/>
      <c r="J2570" s="96"/>
      <c r="K2570" s="96"/>
      <c r="L2570" s="96"/>
      <c r="M2570" s="96"/>
      <c r="N2570" s="96"/>
      <c r="O2570" s="97">
        <f t="shared" si="156"/>
        <v>0</v>
      </c>
      <c r="P2570" s="97">
        <f t="shared" si="157"/>
        <v>0</v>
      </c>
      <c r="Q2570" s="97" cm="1">
        <f t="array" aca="1" ref="Q2570" ca="1">IF(I2570=0,0,$E2570*$I2570*(SUMPRODUCT((1-'Emission Factors'!$C$37)^ROW(INDIRECT("1:" &amp; 'Emission Factors'!$C$45-1)))+1))</f>
        <v>0</v>
      </c>
      <c r="R2570" s="176">
        <f ca="1">IFERROR((($O2570+$Q2570)*'Emission Factors'!$C$10)+($P2570*'Emission Factors'!$C$17),"")</f>
        <v>0</v>
      </c>
      <c r="S2570" s="146" t="str">
        <f t="shared" ca="1" si="158"/>
        <v>N/A</v>
      </c>
      <c r="T2570" s="98">
        <f ca="1">IFERROR((($O2570+$Q2570)*'Emission Factors'!$C$11)+($P2570*'Emission Factors'!$C$18),"")</f>
        <v>0</v>
      </c>
      <c r="U2570" s="98">
        <f ca="1">IFERROR((($O2570+$Q2570)*'Emission Factors'!$C$12)+($P2570*'Emission Factors'!$C$19),"")</f>
        <v>0</v>
      </c>
      <c r="V2570" s="98">
        <f ca="1">IFERROR((($O2570+$Q2570)*'Emission Factors'!$C$13)+($P2570*'Emission Factors'!$C$20),"")</f>
        <v>0</v>
      </c>
      <c r="W2570" s="147">
        <f ca="1">IFERROR(IF(N2570="Residential",($O2570+Q2570)*'Emission Factors'!$C$14+(P2570*'Emission Factors'!$C$21),($O2570+Q2570)*'Emission Factors'!$C$15+(P2570*'Emission Factors'!$C$22)),"")</f>
        <v>0</v>
      </c>
      <c r="X2570" s="97">
        <f t="shared" si="159"/>
        <v>0</v>
      </c>
    </row>
    <row r="2571" spans="1:24" x14ac:dyDescent="0.3">
      <c r="B2571" s="94"/>
      <c r="C2571" s="95"/>
      <c r="D2571" s="95"/>
      <c r="E2571" s="95"/>
      <c r="F2571" s="144"/>
      <c r="G2571" s="94"/>
      <c r="H2571" s="145"/>
      <c r="I2571" s="96"/>
      <c r="J2571" s="96"/>
      <c r="K2571" s="96"/>
      <c r="L2571" s="96"/>
      <c r="M2571" s="96"/>
      <c r="N2571" s="96"/>
      <c r="O2571" s="97">
        <f t="shared" si="156"/>
        <v>0</v>
      </c>
      <c r="P2571" s="97">
        <f t="shared" si="157"/>
        <v>0</v>
      </c>
      <c r="Q2571" s="97" cm="1">
        <f t="array" aca="1" ref="Q2571" ca="1">IF(I2571=0,0,$E2571*$I2571*(SUMPRODUCT((1-'Emission Factors'!$C$37)^ROW(INDIRECT("1:" &amp; 'Emission Factors'!$C$45-1)))+1))</f>
        <v>0</v>
      </c>
      <c r="R2571" s="176">
        <f ca="1">IFERROR((($O2571+$Q2571)*'Emission Factors'!$C$10)+($P2571*'Emission Factors'!$C$17),"")</f>
        <v>0</v>
      </c>
      <c r="S2571" s="146" t="str">
        <f t="shared" ca="1" si="158"/>
        <v>N/A</v>
      </c>
      <c r="T2571" s="98">
        <f ca="1">IFERROR((($O2571+$Q2571)*'Emission Factors'!$C$11)+($P2571*'Emission Factors'!$C$18),"")</f>
        <v>0</v>
      </c>
      <c r="U2571" s="98">
        <f ca="1">IFERROR((($O2571+$Q2571)*'Emission Factors'!$C$12)+($P2571*'Emission Factors'!$C$19),"")</f>
        <v>0</v>
      </c>
      <c r="V2571" s="98">
        <f ca="1">IFERROR((($O2571+$Q2571)*'Emission Factors'!$C$13)+($P2571*'Emission Factors'!$C$20),"")</f>
        <v>0</v>
      </c>
      <c r="W2571" s="147">
        <f ca="1">IFERROR(IF(N2571="Residential",($O2571+Q2571)*'Emission Factors'!$C$14+(P2571*'Emission Factors'!$C$21),($O2571+Q2571)*'Emission Factors'!$C$15+(P2571*'Emission Factors'!$C$22)),"")</f>
        <v>0</v>
      </c>
      <c r="X2571" s="97">
        <f t="shared" si="159"/>
        <v>0</v>
      </c>
    </row>
    <row r="2572" spans="1:24" x14ac:dyDescent="0.3">
      <c r="B2572" s="94"/>
      <c r="C2572" s="95"/>
      <c r="D2572" s="95"/>
      <c r="E2572" s="95"/>
      <c r="F2572" s="144"/>
      <c r="G2572" s="94"/>
      <c r="H2572" s="145"/>
      <c r="I2572" s="96"/>
      <c r="J2572" s="96"/>
      <c r="K2572" s="96"/>
      <c r="L2572" s="96"/>
      <c r="M2572" s="96"/>
      <c r="N2572" s="96"/>
      <c r="O2572" s="97">
        <f t="shared" si="156"/>
        <v>0</v>
      </c>
      <c r="P2572" s="97">
        <f t="shared" si="157"/>
        <v>0</v>
      </c>
      <c r="Q2572" s="97" cm="1">
        <f t="array" aca="1" ref="Q2572" ca="1">IF(I2572=0,0,$E2572*$I2572*(SUMPRODUCT((1-'Emission Factors'!$C$37)^ROW(INDIRECT("1:" &amp; 'Emission Factors'!$C$45-1)))+1))</f>
        <v>0</v>
      </c>
      <c r="R2572" s="176">
        <f ca="1">IFERROR((($O2572+$Q2572)*'Emission Factors'!$C$10)+($P2572*'Emission Factors'!$C$17),"")</f>
        <v>0</v>
      </c>
      <c r="S2572" s="146" t="str">
        <f t="shared" ca="1" si="158"/>
        <v>N/A</v>
      </c>
      <c r="T2572" s="98">
        <f ca="1">IFERROR((($O2572+$Q2572)*'Emission Factors'!$C$11)+($P2572*'Emission Factors'!$C$18),"")</f>
        <v>0</v>
      </c>
      <c r="U2572" s="98">
        <f ca="1">IFERROR((($O2572+$Q2572)*'Emission Factors'!$C$12)+($P2572*'Emission Factors'!$C$19),"")</f>
        <v>0</v>
      </c>
      <c r="V2572" s="98">
        <f ca="1">IFERROR((($O2572+$Q2572)*'Emission Factors'!$C$13)+($P2572*'Emission Factors'!$C$20),"")</f>
        <v>0</v>
      </c>
      <c r="W2572" s="147">
        <f ca="1">IFERROR(IF(N2572="Residential",($O2572+Q2572)*'Emission Factors'!$C$14+(P2572*'Emission Factors'!$C$21),($O2572+Q2572)*'Emission Factors'!$C$15+(P2572*'Emission Factors'!$C$22)),"")</f>
        <v>0</v>
      </c>
      <c r="X2572" s="97">
        <f t="shared" si="159"/>
        <v>0</v>
      </c>
    </row>
    <row r="2573" spans="1:24" x14ac:dyDescent="0.3">
      <c r="B2573" s="94"/>
      <c r="C2573" s="95"/>
      <c r="D2573" s="95"/>
      <c r="E2573" s="95"/>
      <c r="F2573" s="144"/>
      <c r="G2573" s="94"/>
      <c r="H2573" s="145"/>
      <c r="I2573" s="96"/>
      <c r="J2573" s="96"/>
      <c r="K2573" s="96"/>
      <c r="L2573" s="96"/>
      <c r="M2573" s="96"/>
      <c r="N2573" s="96"/>
      <c r="O2573" s="97">
        <f t="shared" si="156"/>
        <v>0</v>
      </c>
      <c r="P2573" s="97">
        <f t="shared" si="157"/>
        <v>0</v>
      </c>
      <c r="Q2573" s="97" cm="1">
        <f t="array" aca="1" ref="Q2573" ca="1">IF(I2573=0,0,$E2573*$I2573*(SUMPRODUCT((1-'Emission Factors'!$C$37)^ROW(INDIRECT("1:" &amp; 'Emission Factors'!$C$45-1)))+1))</f>
        <v>0</v>
      </c>
      <c r="R2573" s="176">
        <f ca="1">IFERROR((($O2573+$Q2573)*'Emission Factors'!$C$10)+($P2573*'Emission Factors'!$C$17),"")</f>
        <v>0</v>
      </c>
      <c r="S2573" s="146" t="str">
        <f t="shared" ca="1" si="158"/>
        <v>N/A</v>
      </c>
      <c r="T2573" s="98">
        <f ca="1">IFERROR((($O2573+$Q2573)*'Emission Factors'!$C$11)+($P2573*'Emission Factors'!$C$18),"")</f>
        <v>0</v>
      </c>
      <c r="U2573" s="98">
        <f ca="1">IFERROR((($O2573+$Q2573)*'Emission Factors'!$C$12)+($P2573*'Emission Factors'!$C$19),"")</f>
        <v>0</v>
      </c>
      <c r="V2573" s="98">
        <f ca="1">IFERROR((($O2573+$Q2573)*'Emission Factors'!$C$13)+($P2573*'Emission Factors'!$C$20),"")</f>
        <v>0</v>
      </c>
      <c r="W2573" s="147">
        <f ca="1">IFERROR(IF(N2573="Residential",($O2573+Q2573)*'Emission Factors'!$C$14+(P2573*'Emission Factors'!$C$21),($O2573+Q2573)*'Emission Factors'!$C$15+(P2573*'Emission Factors'!$C$22)),"")</f>
        <v>0</v>
      </c>
      <c r="X2573" s="97">
        <f t="shared" si="159"/>
        <v>0</v>
      </c>
    </row>
    <row r="2574" spans="1:24" x14ac:dyDescent="0.3">
      <c r="B2574" s="99"/>
      <c r="C2574" s="99"/>
      <c r="D2574" s="99"/>
      <c r="E2574" s="99"/>
      <c r="F2574" s="100" t="s">
        <v>37</v>
      </c>
      <c r="G2574" s="101">
        <f t="shared" ref="G2574:L2574" si="160">SUM(G14:G2573)</f>
        <v>0</v>
      </c>
      <c r="H2574" s="101">
        <f t="shared" si="160"/>
        <v>0</v>
      </c>
      <c r="I2574" s="101">
        <f t="shared" si="160"/>
        <v>0</v>
      </c>
      <c r="J2574" s="101">
        <f t="shared" si="160"/>
        <v>0</v>
      </c>
      <c r="K2574" s="101">
        <f t="shared" si="160"/>
        <v>0</v>
      </c>
      <c r="L2574" s="101">
        <f t="shared" si="160"/>
        <v>0</v>
      </c>
      <c r="M2574" s="101" t="str">
        <f>IFERROR(AVERAGE(M14:M2573), " ")</f>
        <v xml:space="preserve"> </v>
      </c>
      <c r="N2574" s="103"/>
      <c r="O2574" s="101">
        <f t="shared" ref="O2574:X2574" si="161">SUM(O14:O2573)</f>
        <v>0</v>
      </c>
      <c r="P2574" s="101">
        <f t="shared" si="161"/>
        <v>0</v>
      </c>
      <c r="Q2574" s="101">
        <f t="shared" ca="1" si="161"/>
        <v>0</v>
      </c>
      <c r="R2574" s="101">
        <f t="shared" ca="1" si="161"/>
        <v>0</v>
      </c>
      <c r="S2574" s="103">
        <f t="shared" ca="1" si="161"/>
        <v>0</v>
      </c>
      <c r="T2574" s="103">
        <f t="shared" ca="1" si="161"/>
        <v>0</v>
      </c>
      <c r="U2574" s="103">
        <f t="shared" ca="1" si="161"/>
        <v>0</v>
      </c>
      <c r="V2574" s="103">
        <f t="shared" ca="1" si="161"/>
        <v>0</v>
      </c>
      <c r="W2574" s="102">
        <f t="shared" ca="1" si="161"/>
        <v>0</v>
      </c>
      <c r="X2574" s="101">
        <f t="shared" si="161"/>
        <v>0</v>
      </c>
    </row>
    <row r="2575" spans="1:24" x14ac:dyDescent="0.3">
      <c r="G2575" s="80"/>
      <c r="S2575" s="78"/>
    </row>
    <row r="2576" spans="1:24" ht="15.5" x14ac:dyDescent="0.35">
      <c r="A2576" s="48"/>
      <c r="B2576" s="48"/>
      <c r="C2576" s="48"/>
      <c r="D2576" s="48"/>
      <c r="E2576" s="48"/>
      <c r="F2576" s="48"/>
      <c r="G2576" s="105"/>
      <c r="H2576" s="17"/>
      <c r="O2576" s="106"/>
      <c r="P2576" s="106"/>
      <c r="Q2576" s="106"/>
    </row>
    <row r="2577" spans="1:9" ht="15.5" x14ac:dyDescent="0.3">
      <c r="A2577" s="107"/>
      <c r="B2577" s="107"/>
      <c r="C2577" s="107"/>
      <c r="D2577" s="107"/>
      <c r="E2577" s="107"/>
      <c r="F2577" s="107"/>
      <c r="G2577" s="108"/>
      <c r="H2577" s="107"/>
      <c r="I2577" s="148"/>
    </row>
    <row r="2578" spans="1:9" ht="15.5" x14ac:dyDescent="0.3">
      <c r="A2578" s="107"/>
      <c r="B2578" s="107"/>
      <c r="C2578" s="107"/>
      <c r="D2578" s="107"/>
      <c r="E2578" s="107"/>
      <c r="F2578" s="107"/>
      <c r="G2578" s="108"/>
      <c r="H2578" s="107"/>
    </row>
    <row r="2579" spans="1:9" ht="15.5" x14ac:dyDescent="0.3">
      <c r="A2579" s="107"/>
      <c r="B2579" s="107"/>
      <c r="C2579" s="107"/>
      <c r="D2579" s="107"/>
      <c r="E2579" s="107"/>
      <c r="F2579" s="107"/>
      <c r="G2579" s="108"/>
      <c r="H2579" s="107"/>
    </row>
    <row r="2580" spans="1:9" ht="15.5" x14ac:dyDescent="0.3">
      <c r="A2580" s="107"/>
      <c r="B2580" s="107"/>
      <c r="C2580" s="107"/>
      <c r="D2580" s="107"/>
      <c r="E2580" s="107"/>
      <c r="F2580" s="107"/>
      <c r="G2580" s="108"/>
      <c r="H2580" s="107"/>
    </row>
    <row r="2581" spans="1:9" ht="15.5" x14ac:dyDescent="0.3">
      <c r="A2581" s="107"/>
      <c r="B2581" s="107"/>
      <c r="C2581" s="107"/>
      <c r="D2581" s="107"/>
      <c r="E2581" s="107"/>
      <c r="F2581" s="107"/>
      <c r="G2581" s="108"/>
      <c r="H2581" s="107"/>
    </row>
    <row r="2582" spans="1:9" ht="15.5" x14ac:dyDescent="0.3">
      <c r="A2582" s="107"/>
      <c r="B2582" s="107"/>
      <c r="C2582" s="107"/>
      <c r="D2582" s="107"/>
      <c r="E2582" s="107"/>
      <c r="F2582" s="107"/>
      <c r="G2582" s="108"/>
      <c r="H2582" s="107"/>
    </row>
    <row r="2583" spans="1:9" ht="15.5" x14ac:dyDescent="0.3">
      <c r="A2583" s="107"/>
      <c r="B2583" s="107"/>
      <c r="C2583" s="107"/>
      <c r="D2583" s="107"/>
      <c r="E2583" s="107"/>
      <c r="F2583" s="107"/>
      <c r="G2583" s="108"/>
      <c r="H2583" s="107"/>
    </row>
    <row r="2584" spans="1:9" ht="15.5" x14ac:dyDescent="0.3">
      <c r="A2584" s="59"/>
      <c r="B2584" s="59"/>
      <c r="C2584" s="59"/>
      <c r="D2584" s="59"/>
      <c r="E2584" s="59"/>
      <c r="F2584" s="59"/>
      <c r="G2584" s="109"/>
      <c r="H2584" s="59"/>
    </row>
    <row r="2585" spans="1:9" ht="15.5" x14ac:dyDescent="0.3">
      <c r="A2585" s="137"/>
      <c r="B2585" s="137"/>
      <c r="C2585" s="137"/>
      <c r="D2585" s="137"/>
      <c r="E2585" s="137"/>
      <c r="F2585" s="137"/>
      <c r="G2585" s="138"/>
      <c r="H2585" s="137"/>
    </row>
    <row r="2586" spans="1:9" ht="15.5" x14ac:dyDescent="0.3">
      <c r="A2586" s="107"/>
      <c r="B2586" s="107"/>
      <c r="C2586" s="107"/>
      <c r="D2586" s="107"/>
      <c r="E2586" s="107"/>
      <c r="F2586" s="107"/>
      <c r="G2586" s="108"/>
      <c r="H2586" s="107"/>
    </row>
    <row r="2587" spans="1:9" ht="15.5" x14ac:dyDescent="0.3">
      <c r="A2587" s="107"/>
      <c r="B2587" s="107"/>
      <c r="C2587" s="107"/>
      <c r="D2587" s="107"/>
      <c r="E2587" s="107"/>
      <c r="F2587" s="107"/>
      <c r="G2587" s="108"/>
      <c r="H2587" s="107"/>
    </row>
    <row r="2588" spans="1:9" ht="15.5" x14ac:dyDescent="0.3">
      <c r="A2588" s="107"/>
      <c r="B2588" s="107"/>
      <c r="C2588" s="107"/>
      <c r="D2588" s="107"/>
      <c r="E2588" s="107"/>
      <c r="F2588" s="107"/>
      <c r="G2588" s="108"/>
      <c r="H2588" s="107"/>
    </row>
    <row r="2589" spans="1:9" ht="15.5" x14ac:dyDescent="0.3">
      <c r="A2589" s="107"/>
      <c r="B2589" s="107"/>
      <c r="C2589" s="107"/>
      <c r="D2589" s="107"/>
      <c r="E2589" s="107"/>
      <c r="F2589" s="107"/>
      <c r="G2589" s="108"/>
      <c r="H2589" s="107"/>
    </row>
    <row r="2590" spans="1:9" ht="15.5" x14ac:dyDescent="0.3">
      <c r="A2590" s="107"/>
      <c r="B2590" s="107"/>
      <c r="C2590" s="107"/>
      <c r="D2590" s="107"/>
      <c r="E2590" s="107"/>
      <c r="F2590" s="107"/>
      <c r="G2590" s="108"/>
      <c r="H2590" s="107"/>
    </row>
    <row r="2591" spans="1:9" ht="15.5" x14ac:dyDescent="0.3">
      <c r="A2591" s="107"/>
      <c r="B2591" s="107"/>
      <c r="C2591" s="107"/>
      <c r="D2591" s="107"/>
      <c r="E2591" s="107"/>
      <c r="F2591" s="107"/>
      <c r="G2591" s="108"/>
      <c r="H2591" s="107"/>
    </row>
    <row r="2592" spans="1:9" ht="15.5" x14ac:dyDescent="0.3">
      <c r="A2592" s="107"/>
      <c r="B2592" s="107"/>
      <c r="C2592" s="107"/>
      <c r="D2592" s="107"/>
      <c r="E2592" s="107"/>
      <c r="F2592" s="107"/>
      <c r="G2592" s="108"/>
      <c r="H2592" s="107"/>
    </row>
    <row r="2593" spans="1:8" ht="15.5" x14ac:dyDescent="0.3">
      <c r="A2593" s="107"/>
      <c r="B2593" s="107"/>
      <c r="C2593" s="107"/>
      <c r="D2593" s="107"/>
      <c r="E2593" s="107"/>
      <c r="F2593" s="107"/>
      <c r="G2593" s="108"/>
      <c r="H2593" s="107"/>
    </row>
    <row r="2594" spans="1:8" ht="15.5" x14ac:dyDescent="0.35">
      <c r="A2594" s="139"/>
      <c r="B2594" s="139"/>
      <c r="C2594" s="139"/>
      <c r="D2594" s="139"/>
      <c r="E2594" s="139"/>
      <c r="F2594" s="139"/>
      <c r="G2594" s="140"/>
      <c r="H2594" s="139"/>
    </row>
    <row r="2595" spans="1:8" ht="15.5" x14ac:dyDescent="0.35">
      <c r="A2595" s="139"/>
      <c r="B2595" s="139"/>
      <c r="C2595" s="139"/>
      <c r="D2595" s="139"/>
      <c r="E2595" s="139"/>
      <c r="F2595" s="139"/>
      <c r="G2595" s="140"/>
      <c r="H2595" s="139"/>
    </row>
    <row r="2596" spans="1:8" ht="15.5" x14ac:dyDescent="0.35">
      <c r="A2596" s="141"/>
      <c r="B2596" s="141"/>
      <c r="C2596" s="141"/>
      <c r="D2596" s="141"/>
      <c r="E2596" s="141"/>
      <c r="F2596" s="141"/>
      <c r="G2596" s="142"/>
      <c r="H2596" s="139"/>
    </row>
    <row r="2597" spans="1:8" ht="15.5" x14ac:dyDescent="0.35">
      <c r="A2597" s="17"/>
      <c r="B2597" s="17"/>
      <c r="C2597" s="17"/>
      <c r="D2597" s="17"/>
      <c r="E2597" s="17"/>
      <c r="F2597" s="17"/>
      <c r="G2597" s="110"/>
      <c r="H2597" s="17"/>
    </row>
    <row r="2598" spans="1:8" ht="15.5" x14ac:dyDescent="0.35">
      <c r="A2598" s="17"/>
      <c r="B2598" s="17"/>
      <c r="C2598" s="17"/>
      <c r="D2598" s="17"/>
      <c r="E2598" s="17"/>
      <c r="F2598" s="17"/>
      <c r="G2598" s="110"/>
      <c r="H2598" s="17"/>
    </row>
    <row r="2599" spans="1:8" ht="15.5" x14ac:dyDescent="0.35">
      <c r="A2599" s="17"/>
      <c r="B2599" s="17"/>
      <c r="C2599" s="17"/>
      <c r="D2599" s="17"/>
      <c r="E2599" s="17"/>
      <c r="F2599" s="17"/>
      <c r="G2599" s="110"/>
      <c r="H2599" s="17"/>
    </row>
  </sheetData>
  <sheetProtection algorithmName="SHA-512" hashValue="e316Yf4xDPhhdFl+bEc789EC3PRXf6zfl4gH4DHa3v62PD3KlmagbDKInPEI0+/b+45asPGMIXLJocbHNd6rZg==" saltValue="TtLs3IjJQ1ynTUPjdjMsMg==" spinCount="100000" sheet="1"/>
  <mergeCells count="1">
    <mergeCell ref="B10:J10"/>
  </mergeCells>
  <dataValidations disablePrompts="1" count="1">
    <dataValidation type="whole" allowBlank="1" showInputMessage="1" showErrorMessage="1" sqref="E14:E2573" xr:uid="{B018C619-23A9-4DB7-A0A1-C476C4DC871F}">
      <formula1>1</formula1>
      <formula2>10000</formula2>
    </dataValidation>
  </dataValidations>
  <hyperlinks>
    <hyperlink ref="B10" r:id="rId1" display="https://www.arb.ca.gov/sites/default/files/auction-proceeds/csd_liwp_finaluserguide.pdf" xr:uid="{225B0DF5-6BEB-4233-8B42-AB281835ABB9}"/>
    <hyperlink ref="B10:J10" r:id="rId2" display="https://www.arb.ca.gov/sites/default/files/auction-proceeds/csd_liwp_finaluserguide_120424.pdf" xr:uid="{B1A893B3-77E5-4C52-A963-CA350E6F3ED6}"/>
  </hyperlinks>
  <pageMargins left="0.7" right="0.7" top="0.75" bottom="0.75" header="0.3" footer="0.3"/>
  <pageSetup scale="34" orientation="portrait" horizontalDpi="4294967292" verticalDpi="4294967292" r:id="rId3"/>
  <headerFooter>
    <oddFooter>&amp;L&amp;"Avenir LT Std 55 Roman,Regular"&amp;12FINAL - December 4, 2023&amp;C&amp;"Avenir LT Std 55 Roman,Regular"&amp;12Page &amp;P of &amp;N&amp;R&amp;"Avenir LT Std 55 Roman,Regular"&amp;12&amp;A</oddFooter>
  </headerFooter>
  <colBreaks count="1" manualBreakCount="1">
    <brk id="14" max="1048575" man="1"/>
  </colBreaks>
  <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0B06730-3AAA-4A38-9029-B485F5FA02C5}">
          <x14:formula1>
            <xm:f>'Emission Factors'!$B$75:$B$76</xm:f>
          </x14:formula1>
          <xm:sqref>N19:N2573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75BE-C362-4667-A542-324C5DF315B1}">
  <sheetPr>
    <tabColor theme="9" tint="0.79998168889431442"/>
  </sheetPr>
  <dimension ref="A1:AI2599"/>
  <sheetViews>
    <sheetView showGridLines="0" showWhiteSpace="0" zoomScaleNormal="100" zoomScaleSheetLayoutView="30" workbookViewId="0">
      <selection activeCell="B8" sqref="B8"/>
    </sheetView>
  </sheetViews>
  <sheetFormatPr defaultColWidth="8.81640625" defaultRowHeight="14" x14ac:dyDescent="0.3"/>
  <cols>
    <col min="1" max="1" width="4.1796875" style="44" customWidth="1"/>
    <col min="2" max="2" width="38.08984375" style="44" customWidth="1"/>
    <col min="3" max="3" width="17.81640625" style="279" customWidth="1"/>
    <col min="4" max="4" width="43.6328125" style="44" customWidth="1"/>
    <col min="5" max="5" width="15.7265625" style="44" customWidth="1"/>
    <col min="6" max="6" width="13.453125" style="44" customWidth="1"/>
    <col min="7" max="8" width="15.453125" style="44" customWidth="1"/>
    <col min="9" max="9" width="15.81640625" style="44" hidden="1" customWidth="1"/>
    <col min="10" max="10" width="15.81640625" style="44" customWidth="1"/>
    <col min="11" max="11" width="21.1796875" style="44" hidden="1" customWidth="1"/>
    <col min="12" max="13" width="21.453125" style="44" hidden="1" customWidth="1"/>
    <col min="14" max="14" width="21.453125" style="44" customWidth="1"/>
    <col min="15" max="16" width="21.453125" style="44" hidden="1" customWidth="1"/>
    <col min="17" max="17" width="42.1796875" style="44" customWidth="1"/>
    <col min="18" max="19" width="22.1796875" style="44" customWidth="1"/>
    <col min="20" max="20" width="21.453125" style="44" customWidth="1"/>
    <col min="21" max="21" width="22.453125" style="44" hidden="1" customWidth="1"/>
    <col min="22" max="22" width="22.90625" style="44" customWidth="1"/>
    <col min="23" max="23" width="22.90625" style="44" hidden="1" customWidth="1"/>
    <col min="24" max="25" width="22.453125" style="44" hidden="1" customWidth="1"/>
    <col min="26" max="26" width="22.453125" style="44" customWidth="1"/>
    <col min="27" max="32" width="18.453125" style="44" hidden="1" customWidth="1"/>
    <col min="33" max="33" width="15.1796875" style="44" customWidth="1"/>
    <col min="34" max="34" width="12.7265625" style="44" customWidth="1"/>
    <col min="35" max="35" width="17.453125" style="44" customWidth="1"/>
    <col min="36" max="16384" width="8.81640625" style="44"/>
  </cols>
  <sheetData>
    <row r="1" spans="1:35" ht="20.5" x14ac:dyDescent="0.3">
      <c r="A1" s="77"/>
      <c r="B1" s="45" t="s">
        <v>0</v>
      </c>
      <c r="C1" s="45"/>
      <c r="D1" s="45"/>
      <c r="E1" s="45"/>
      <c r="F1" s="45"/>
      <c r="G1" s="45"/>
      <c r="H1" s="45"/>
      <c r="I1" s="45"/>
      <c r="J1" s="45"/>
      <c r="K1" s="45"/>
      <c r="L1" s="45"/>
      <c r="M1" s="45"/>
      <c r="N1" s="45"/>
      <c r="O1" s="45"/>
      <c r="P1" s="45"/>
      <c r="Q1" s="45"/>
      <c r="R1" s="45"/>
      <c r="S1" s="45"/>
      <c r="T1" s="45"/>
      <c r="U1" s="45"/>
      <c r="V1" s="45"/>
      <c r="W1" s="45"/>
      <c r="X1" s="45"/>
      <c r="Y1" s="45"/>
      <c r="Z1" s="45"/>
      <c r="AA1" s="77"/>
      <c r="AB1" s="77"/>
      <c r="AC1" s="77"/>
      <c r="AD1" s="77"/>
      <c r="AE1" s="77"/>
      <c r="AF1" s="77"/>
    </row>
    <row r="2" spans="1:35" ht="20.5" x14ac:dyDescent="0.45">
      <c r="B2" s="259"/>
      <c r="C2" s="46"/>
      <c r="D2" s="46"/>
      <c r="E2" s="46"/>
      <c r="F2" s="46"/>
      <c r="G2" s="46"/>
      <c r="H2" s="46"/>
      <c r="I2" s="46"/>
      <c r="J2" s="46"/>
      <c r="K2" s="46"/>
      <c r="L2" s="46"/>
      <c r="M2" s="46"/>
      <c r="N2" s="46"/>
      <c r="O2" s="46"/>
      <c r="P2" s="46"/>
      <c r="Q2" s="46"/>
      <c r="R2" s="46"/>
      <c r="S2" s="46"/>
      <c r="T2" s="46"/>
      <c r="U2" s="46"/>
      <c r="V2" s="46"/>
      <c r="W2" s="46"/>
      <c r="X2" s="46"/>
      <c r="Y2" s="46"/>
      <c r="Z2" s="46"/>
    </row>
    <row r="3" spans="1:35" ht="20.5" x14ac:dyDescent="0.3">
      <c r="A3" s="77"/>
      <c r="B3" s="45" t="s">
        <v>1</v>
      </c>
      <c r="C3" s="45"/>
      <c r="D3" s="45"/>
      <c r="E3" s="45"/>
      <c r="F3" s="45"/>
      <c r="G3" s="45"/>
      <c r="H3" s="45"/>
      <c r="I3" s="45"/>
      <c r="J3" s="45"/>
      <c r="K3" s="45"/>
      <c r="L3" s="45"/>
      <c r="M3" s="45"/>
      <c r="N3" s="45"/>
      <c r="O3" s="45"/>
      <c r="P3" s="45"/>
      <c r="Q3" s="45"/>
      <c r="R3" s="45"/>
      <c r="S3" s="45"/>
      <c r="T3" s="45"/>
      <c r="U3" s="45"/>
      <c r="V3" s="45"/>
      <c r="W3" s="45"/>
      <c r="X3" s="45"/>
      <c r="Y3" s="45"/>
      <c r="Z3" s="45"/>
      <c r="AA3" s="77"/>
      <c r="AB3" s="77"/>
      <c r="AC3" s="77"/>
      <c r="AD3" s="77"/>
      <c r="AE3" s="77"/>
      <c r="AF3" s="77"/>
    </row>
    <row r="4" spans="1:35" ht="20.5" x14ac:dyDescent="0.3">
      <c r="A4" s="79"/>
      <c r="B4" s="47" t="s">
        <v>35</v>
      </c>
      <c r="C4" s="47"/>
      <c r="D4" s="47"/>
      <c r="E4" s="47"/>
      <c r="F4" s="47"/>
      <c r="G4" s="47"/>
      <c r="H4" s="47"/>
      <c r="I4" s="47"/>
      <c r="J4" s="47"/>
      <c r="K4" s="47"/>
      <c r="L4" s="47"/>
      <c r="M4" s="47"/>
      <c r="N4" s="47"/>
      <c r="O4" s="47"/>
      <c r="P4" s="47"/>
      <c r="Q4" s="47"/>
      <c r="R4" s="47"/>
      <c r="S4" s="47"/>
      <c r="T4" s="47"/>
      <c r="U4" s="47"/>
      <c r="V4" s="47"/>
      <c r="W4" s="47"/>
      <c r="X4" s="47"/>
      <c r="Y4" s="47"/>
      <c r="Z4" s="47"/>
      <c r="AA4" s="79"/>
      <c r="AB4" s="79"/>
      <c r="AC4" s="79"/>
      <c r="AD4" s="79"/>
      <c r="AE4" s="79"/>
      <c r="AF4" s="79"/>
    </row>
    <row r="5" spans="1:35" x14ac:dyDescent="0.3">
      <c r="B5" s="46"/>
      <c r="C5" s="46"/>
      <c r="D5" s="46"/>
      <c r="E5" s="46"/>
      <c r="F5" s="46"/>
      <c r="G5" s="46"/>
      <c r="H5" s="46"/>
      <c r="I5" s="46"/>
      <c r="J5" s="46"/>
      <c r="K5" s="46"/>
      <c r="L5" s="46"/>
      <c r="M5" s="46"/>
      <c r="N5" s="46"/>
      <c r="O5" s="46"/>
      <c r="P5" s="46"/>
      <c r="Q5" s="46"/>
      <c r="R5" s="46"/>
      <c r="S5" s="46"/>
      <c r="T5" s="46"/>
      <c r="U5" s="46"/>
      <c r="V5" s="46"/>
      <c r="W5" s="46"/>
      <c r="X5" s="46"/>
      <c r="Y5" s="46"/>
      <c r="Z5" s="46"/>
    </row>
    <row r="6" spans="1:35" ht="20.5" x14ac:dyDescent="0.3">
      <c r="A6" s="77"/>
      <c r="B6" s="45" t="s">
        <v>2</v>
      </c>
      <c r="C6" s="45"/>
      <c r="D6" s="45"/>
      <c r="E6" s="45"/>
      <c r="F6" s="45"/>
      <c r="G6" s="45"/>
      <c r="H6" s="45"/>
      <c r="I6" s="45"/>
      <c r="J6" s="45"/>
      <c r="K6" s="45"/>
      <c r="L6" s="45"/>
      <c r="M6" s="45"/>
      <c r="N6" s="45"/>
      <c r="O6" s="45"/>
      <c r="P6" s="45"/>
      <c r="Q6" s="45"/>
      <c r="R6" s="45"/>
      <c r="S6" s="45"/>
      <c r="T6" s="45"/>
      <c r="U6" s="45"/>
      <c r="V6" s="45"/>
      <c r="W6" s="45"/>
      <c r="X6" s="45"/>
      <c r="Y6" s="45"/>
      <c r="Z6" s="45"/>
      <c r="AA6" s="77"/>
      <c r="AB6" s="77"/>
      <c r="AC6" s="77"/>
      <c r="AD6" s="77"/>
      <c r="AE6" s="77"/>
      <c r="AF6" s="77"/>
    </row>
    <row r="7" spans="1:35" ht="20.5" x14ac:dyDescent="0.3">
      <c r="A7" s="77"/>
      <c r="B7" s="45"/>
      <c r="C7" s="45"/>
      <c r="D7" s="45"/>
      <c r="E7" s="45"/>
      <c r="F7" s="45"/>
      <c r="G7" s="45"/>
      <c r="H7" s="45"/>
      <c r="I7" s="45"/>
      <c r="J7" s="45"/>
      <c r="K7" s="45"/>
      <c r="L7" s="45"/>
      <c r="M7" s="45"/>
      <c r="N7" s="45"/>
      <c r="O7" s="45"/>
      <c r="P7" s="45"/>
      <c r="Q7" s="45"/>
      <c r="R7" s="45"/>
      <c r="S7" s="45"/>
      <c r="T7" s="45"/>
      <c r="U7" s="45"/>
      <c r="V7" s="45"/>
      <c r="W7" s="45"/>
      <c r="X7" s="45"/>
      <c r="Y7" s="45"/>
      <c r="Z7" s="45"/>
      <c r="AA7" s="77"/>
      <c r="AB7" s="77"/>
      <c r="AC7" s="77"/>
      <c r="AD7" s="77"/>
      <c r="AE7" s="77"/>
      <c r="AF7" s="77"/>
    </row>
    <row r="8" spans="1:35" ht="15.5" x14ac:dyDescent="0.35">
      <c r="A8" s="81"/>
      <c r="B8" s="48" t="s">
        <v>71</v>
      </c>
      <c r="C8" s="48"/>
      <c r="D8" s="48"/>
      <c r="E8" s="48"/>
    </row>
    <row r="9" spans="1:35" ht="15.5" x14ac:dyDescent="0.35">
      <c r="A9" s="81"/>
      <c r="B9" s="40" t="s">
        <v>129</v>
      </c>
      <c r="C9" s="40"/>
      <c r="D9" s="82"/>
      <c r="E9" s="82"/>
      <c r="F9" s="83"/>
      <c r="G9" s="83"/>
      <c r="H9" s="83"/>
      <c r="I9" s="83"/>
      <c r="J9" s="83"/>
      <c r="K9" s="83"/>
    </row>
    <row r="10" spans="1:35" ht="15.5" x14ac:dyDescent="0.35">
      <c r="B10" s="286" t="s">
        <v>519</v>
      </c>
      <c r="C10" s="286"/>
      <c r="D10" s="286"/>
      <c r="E10" s="286"/>
      <c r="F10" s="286"/>
      <c r="G10" s="286"/>
      <c r="H10" s="286"/>
      <c r="I10" s="286"/>
      <c r="J10" s="286"/>
      <c r="K10" s="286"/>
    </row>
    <row r="11" spans="1:35" ht="18" x14ac:dyDescent="0.4">
      <c r="B11" s="84"/>
      <c r="C11" s="84"/>
      <c r="D11" s="85"/>
      <c r="E11" s="85"/>
      <c r="F11" s="85"/>
      <c r="G11" s="85"/>
      <c r="H11" s="85"/>
      <c r="I11" s="85"/>
      <c r="J11" s="85"/>
      <c r="K11" s="49"/>
    </row>
    <row r="12" spans="1:35" s="86" customFormat="1" ht="15.5" x14ac:dyDescent="0.3">
      <c r="B12" s="143" t="s">
        <v>135</v>
      </c>
      <c r="C12" s="143"/>
      <c r="D12" s="143" t="s">
        <v>135</v>
      </c>
      <c r="E12" s="143"/>
      <c r="F12" s="143" t="s">
        <v>135</v>
      </c>
      <c r="G12" s="143" t="s">
        <v>135</v>
      </c>
      <c r="H12" s="143"/>
      <c r="I12" s="143"/>
      <c r="J12" s="143"/>
      <c r="K12" s="143" t="s">
        <v>136</v>
      </c>
      <c r="L12" s="143" t="s">
        <v>136</v>
      </c>
      <c r="M12" s="143"/>
      <c r="N12" s="143"/>
      <c r="O12" s="143"/>
      <c r="P12" s="143"/>
      <c r="Q12" s="143"/>
      <c r="R12" s="143"/>
      <c r="S12" s="143"/>
      <c r="T12" s="143"/>
      <c r="U12" s="143"/>
      <c r="V12" s="143"/>
      <c r="W12" s="143"/>
      <c r="X12" s="143"/>
      <c r="Y12" s="143"/>
      <c r="Z12" s="143"/>
      <c r="AA12" s="143"/>
      <c r="AB12" s="143"/>
      <c r="AC12" s="143"/>
      <c r="AD12" s="143"/>
      <c r="AE12" s="143"/>
      <c r="AF12" s="143"/>
      <c r="AG12" s="86" t="s">
        <v>137</v>
      </c>
      <c r="AH12" s="86" t="s">
        <v>137</v>
      </c>
      <c r="AI12" s="86" t="s">
        <v>137</v>
      </c>
    </row>
    <row r="13" spans="1:35" ht="82.5" customHeight="1" x14ac:dyDescent="0.3">
      <c r="A13" s="87"/>
      <c r="B13" s="88" t="s">
        <v>36</v>
      </c>
      <c r="C13" s="88" t="s">
        <v>48</v>
      </c>
      <c r="D13" s="88" t="s">
        <v>503</v>
      </c>
      <c r="E13" s="88" t="s">
        <v>511</v>
      </c>
      <c r="F13" s="90" t="s">
        <v>489</v>
      </c>
      <c r="G13" s="88" t="s">
        <v>150</v>
      </c>
      <c r="H13" s="88" t="s">
        <v>510</v>
      </c>
      <c r="I13" s="208" t="s">
        <v>490</v>
      </c>
      <c r="J13" s="91" t="s">
        <v>491</v>
      </c>
      <c r="K13" s="208" t="s">
        <v>492</v>
      </c>
      <c r="L13" s="208" t="s">
        <v>493</v>
      </c>
      <c r="M13" s="208" t="s">
        <v>495</v>
      </c>
      <c r="N13" s="91" t="s">
        <v>496</v>
      </c>
      <c r="O13" s="208" t="s">
        <v>494</v>
      </c>
      <c r="P13" s="208" t="s">
        <v>497</v>
      </c>
      <c r="Q13" s="88" t="s">
        <v>502</v>
      </c>
      <c r="R13" s="88" t="s">
        <v>504</v>
      </c>
      <c r="S13" s="88" t="s">
        <v>509</v>
      </c>
      <c r="T13" s="88" t="s">
        <v>505</v>
      </c>
      <c r="U13" s="208" t="s">
        <v>506</v>
      </c>
      <c r="V13" s="88" t="s">
        <v>507</v>
      </c>
      <c r="W13" s="212" t="s">
        <v>508</v>
      </c>
      <c r="X13" s="208" t="s">
        <v>157</v>
      </c>
      <c r="Y13" s="208" t="s">
        <v>156</v>
      </c>
      <c r="Z13" s="91" t="s">
        <v>155</v>
      </c>
      <c r="AA13" s="208" t="s">
        <v>498</v>
      </c>
      <c r="AB13" s="208" t="s">
        <v>499</v>
      </c>
      <c r="AC13" s="92" t="s">
        <v>451</v>
      </c>
      <c r="AD13" s="208" t="s">
        <v>500</v>
      </c>
      <c r="AE13" s="208" t="s">
        <v>501</v>
      </c>
      <c r="AF13" s="250" t="s">
        <v>452</v>
      </c>
      <c r="AG13" s="253" t="s">
        <v>141</v>
      </c>
      <c r="AH13" s="92" t="s">
        <v>453</v>
      </c>
      <c r="AI13" s="93" t="s">
        <v>142</v>
      </c>
    </row>
    <row r="14" spans="1:35" x14ac:dyDescent="0.3">
      <c r="B14" s="94"/>
      <c r="C14" s="95"/>
      <c r="D14" s="95"/>
      <c r="E14" s="95"/>
      <c r="F14" s="94"/>
      <c r="G14" s="94"/>
      <c r="H14" s="245"/>
      <c r="I14" s="211" t="str">
        <f>IF(D14="Room AC (window/wall)",'Emission Factors'!$E$53,IF(D14="Room AC (PTAC/PTHP)",H14,IF(D14="Residential AC",'Emission Factors'!$E$55,IF(D14="Residential HP",H14,IF(D14="Commercial AC (&gt;=65k to &lt;135,000k Btu/hr)",'Emission Factors'!$E$57,IF(D14="Commercial AC (&gt;=135,000k Btu/hr)",'Emission Factors'!$E$58,""))))))</f>
        <v/>
      </c>
      <c r="J14" s="96"/>
      <c r="K14" s="211" t="str">
        <f>IF(ISBLANK(J14),"",VLOOKUP(J14,'Emission Factors'!$C$81:$G$221,4,FALSE))</f>
        <v/>
      </c>
      <c r="L14" s="210" t="str">
        <f>IF(D14="Room AC (window/wall)",'Emission Factors'!$F$53,IF(D14="Room AC (PTAC/PTHP)",'Emission Factors'!$F$54,IF(D14="Residential AC",'Emission Factors'!$F$55,IF(D14="Residential HP",'Emission Factors'!$F$56,IF(D14="Commercial AC (&gt;=65k to &lt;135,000k Btu/hr)",'Emission Factors'!$F$57,IF(D14="Commercial AC (&gt;=135,000k Btu/hr)",'Emission Factors'!$F$58,""))))))</f>
        <v/>
      </c>
      <c r="M14" s="211" t="str">
        <f>IF(D14="Room AC (window/wall)",'Emission Factors'!$G$53,IF(D14="Room AC (PTAC/PTHP)",'Emission Factors'!$G$54,IF(D14="Residential AC",'Emission Factors'!$G$55,IF(D14="Residential HP",'Emission Factors'!$G$56,IF(D14="Commercial AC (&gt;=65k to &lt;135,000k Btu/hr)",'Emission Factors'!$G$57,IF(D14="Commercial AC (&gt;=135,000k Btu/hr)",'Emission Factors'!$G$58,""))))))</f>
        <v/>
      </c>
      <c r="N14" s="96"/>
      <c r="O14" s="209" t="str">
        <f>IF(ISBLANK(D14),"",(IF(D14="Room AC (window/wall)",'Emission Factors'!$C$53,IF(D14="Room AC (PTAC/PTHP)",'Emission Factors'!$C$54,IF(D14="Residential AC",'Emission Factors'!$C$55,IF(D14="Residential HP",'Emission Factors'!$C$56,IF(D14="Commercial AC (&gt;=65k to &lt;135,000k Btu/hr)",'Emission Factors'!$C$57,IF(D14="Commercial AC (&gt;=135,000k Btu/hr)",'Emission Factors'!$C$58,""))))))))</f>
        <v/>
      </c>
      <c r="P14" s="209" t="str">
        <f t="shared" ref="P14:P77" si="0">IFERROR(O14-(IF(ISBLANK(R14),"Error",R14)-E14),"")</f>
        <v/>
      </c>
      <c r="Q14" s="95"/>
      <c r="R14" s="256"/>
      <c r="S14" s="256"/>
      <c r="T14" s="245"/>
      <c r="U14" s="211" t="str">
        <f>IF(Q14="Room AC (window/wall)",'Emission Factors'!$E$53,IF(AND(Q14="Room AC (PTAC/PTHP)",ISBLANK(T14)),"Error",IF(AND(Q14="Room AC (PTAC/PTHP)",T14&gt;0),T14,IF(Q14="Residential AC",'Emission Factors'!$E$55,IF(AND(Q14="Residential HP",ISBLANK(T14)),"Error",IF(AND(Q14="Residential HP",T14&gt;0),T14,IF(Q14="Commercial AC (&gt;=65k to &lt;135,000k Btu/hr)",'Emission Factors'!$E$57,IF(Q14="Commercial AC (&gt;=135,000k Btu/hr)",'Emission Factors'!$E$58,""))))))))</f>
        <v/>
      </c>
      <c r="V14" s="95"/>
      <c r="W14" s="211" t="str">
        <f>IF(ISBLANK(V14),"",VLOOKUP(V14,'Emission Factors'!$C$81:$G$221,4,FALSE))</f>
        <v/>
      </c>
      <c r="X14" s="210" t="str">
        <f>IF(Q14="Room AC (window/wall)",'Emission Factors'!$F$53,IF(Q14="Room AC (PTAC/PTHP)",'Emission Factors'!$F$54,IF(Q14="Residential AC",'Emission Factors'!$F$55,IF(Q14="Residential HP",'Emission Factors'!$F$56,IF(Q14="Commercial AC (&gt;=65k to &lt;135,000k Btu/hr)",'Emission Factors'!$F$57,IF(Q14="Commercial AC (&gt;=135,000k Btu/hr)",'Emission Factors'!$F$58,""))))))</f>
        <v/>
      </c>
      <c r="Y14" s="211" t="str">
        <f>IF(Q14="Room AC (window/wall)",'Emission Factors'!$G$53,IF(Q14="Room AC (PTAC/PTHP)",'Emission Factors'!$G$54,IF(Q14="Residential AC",'Emission Factors'!$G$55,IF(Q14="Residential HP",'Emission Factors'!$G$56,IF(Q14="Commercial AC (&gt;=65k to &lt;135,000k Btu/hr)",'Emission Factors'!$G$57,IF(Q14="Commercial AC (&gt;=135,000k Btu/hr)",'Emission Factors'!$G$58,""))))))</f>
        <v/>
      </c>
      <c r="Z14" s="96"/>
      <c r="AA14" s="97" t="str">
        <f>IF(ISBLANK(Z14),"",(I14*K14*(M14/100)*(N14/2204.6)))</f>
        <v/>
      </c>
      <c r="AB14" s="97" t="str">
        <f>IF(ISBLANK(Z14),"",(U14*W14*(Y14/100)*(Z14/2204.6)))</f>
        <v/>
      </c>
      <c r="AC14" s="246" t="str">
        <f>IF(ISBLANK(Z14),"",(AA14-AB14))</f>
        <v/>
      </c>
      <c r="AD14" s="97" t="str">
        <f>IF(ISBLANK(Z14),"",(H14*K14*(L14/100)*(N14/2204.6)*P14))</f>
        <v/>
      </c>
      <c r="AE14" s="97" t="str">
        <f>IF(ISBLANK(Z14),"",(T14*W14*(X14/100)*(Z14/2204.6)*P14))</f>
        <v/>
      </c>
      <c r="AF14" s="252" t="str">
        <f>IF(ISBLANK(Z14),"",(AD14-AE14))</f>
        <v/>
      </c>
      <c r="AG14" s="254" t="str">
        <f>IF(ISBLANK(S14),"",IF(AND(S14&gt;2024,W14&gt;750),0,SUM(AC14,AF14)))</f>
        <v/>
      </c>
      <c r="AH14" s="248" t="str">
        <f>IF(ISBLANK(Z14),"",(AG14/Z14))</f>
        <v/>
      </c>
      <c r="AI14" s="249" t="str">
        <f>IF(ISBLANK(Z14),"",(IF(AG14=0,0,(AG14/G14))))</f>
        <v/>
      </c>
    </row>
    <row r="15" spans="1:35" x14ac:dyDescent="0.3">
      <c r="B15" s="94"/>
      <c r="C15" s="95"/>
      <c r="D15" s="95"/>
      <c r="E15" s="95"/>
      <c r="F15" s="94"/>
      <c r="G15" s="94"/>
      <c r="H15" s="245"/>
      <c r="I15" s="211" t="str">
        <f>IF(D15="Room AC (window/wall)",'Emission Factors'!$E$53,IF(D15="Room AC (PTAC/PTHP)",H15,IF(D15="Residential AC",'Emission Factors'!$E$55,IF(D15="Residential HP",H15,IF(D15="Commercial AC (&gt;=65k to &lt;135,000k Btu/hr)",'Emission Factors'!$E$57,IF(D15="Commercial AC (&gt;=135,000k Btu/hr)",'Emission Factors'!$E$58,""))))))</f>
        <v/>
      </c>
      <c r="J15" s="96"/>
      <c r="K15" s="211" t="str">
        <f>IF(ISBLANK(J15),"",VLOOKUP(J15,'Emission Factors'!$C$81:$G$221,4,FALSE))</f>
        <v/>
      </c>
      <c r="L15" s="210" t="str">
        <f>IF(D15="Room AC (window/wall)",'Emission Factors'!$F$53,IF(D15="Room AC (PTAC/PTHP)",'Emission Factors'!$F$54,IF(D15="Residential AC",'Emission Factors'!$F$55,IF(D15="Residential HP",'Emission Factors'!$F$56,IF(D15="Commercial AC (&gt;=65k to &lt;135,000k Btu/hr)",'Emission Factors'!$F$57,IF(D15="Commercial AC (&gt;=135,000k Btu/hr)",'Emission Factors'!$F$58,""))))))</f>
        <v/>
      </c>
      <c r="M15" s="211" t="str">
        <f>IF(D15="Room AC (window/wall)",'Emission Factors'!$G$53,IF(D15="Room AC (PTAC/PTHP)",'Emission Factors'!$G$54,IF(D15="Residential AC",'Emission Factors'!$G$55,IF(D15="Residential HP",'Emission Factors'!$G$56,IF(D15="Commercial AC (&gt;=65k to &lt;135,000k Btu/hr)",'Emission Factors'!$G$57,IF(D15="Commercial AC (&gt;=135,000k Btu/hr)",'Emission Factors'!$G$58,""))))))</f>
        <v/>
      </c>
      <c r="N15" s="96"/>
      <c r="O15" s="209" t="str">
        <f>IF(ISBLANK(D15),"",(IF(D15="Room AC (window/wall)",'Emission Factors'!$C$53,IF(D15="Room AC (PTAC/PTHP)",'Emission Factors'!$C$54,IF(D15="Residential AC",'Emission Factors'!$C$55,IF(D15="Residential HP",'Emission Factors'!$C$56,IF(D15="Commercial AC (&gt;=65k to &lt;135,000k Btu/hr)",'Emission Factors'!$C$57,IF(D15="Commercial AC (&gt;=135,000k Btu/hr)",'Emission Factors'!$C$58,""))))))))</f>
        <v/>
      </c>
      <c r="P15" s="209" t="str">
        <f t="shared" si="0"/>
        <v/>
      </c>
      <c r="Q15" s="95"/>
      <c r="R15" s="256"/>
      <c r="S15" s="256"/>
      <c r="T15" s="245"/>
      <c r="U15" s="211" t="str">
        <f>IF(Q15="Room AC (window/wall)",'Emission Factors'!$E$53,IF(AND(Q15="Room AC (PTAC/PTHP)",ISBLANK(T15)),"Error",IF(AND(Q15="Room AC (PTAC/PTHP)",T15&gt;0),T15,IF(Q15="Residential AC",'Emission Factors'!$E$55,IF(AND(Q15="Residential HP",ISBLANK(T15)),"Error",IF(AND(Q15="Residential HP",T15&gt;0),T15,IF(Q15="Commercial AC (&gt;=65k to &lt;135,000k Btu/hr)",'Emission Factors'!$E$57,IF(Q15="Commercial AC (&gt;=135,000k Btu/hr)",'Emission Factors'!$E$58,""))))))))</f>
        <v/>
      </c>
      <c r="V15" s="95"/>
      <c r="W15" s="211" t="str">
        <f>IF(ISBLANK(V15),"",VLOOKUP(V15,'Emission Factors'!$C$81:$G$221,4,FALSE))</f>
        <v/>
      </c>
      <c r="X15" s="210" t="str">
        <f>IF(Q15="Room AC (window/wall)",'Emission Factors'!$F$53,IF(Q15="Room AC (PTAC/PTHP)",'Emission Factors'!$F$54,IF(Q15="Residential AC",'Emission Factors'!$F$55,IF(Q15="Residential HP",'Emission Factors'!$F$56,IF(Q15="Commercial AC (&gt;=65k to &lt;135,000k Btu/hr)",'Emission Factors'!$F$57,IF(Q15="Commercial AC (&gt;=135,000k Btu/hr)",'Emission Factors'!$F$58,""))))))</f>
        <v/>
      </c>
      <c r="Y15" s="211" t="str">
        <f>IF(Q15="Room AC (window/wall)",'Emission Factors'!$G$53,IF(Q15="Room AC (PTAC/PTHP)",'Emission Factors'!$G$54,IF(Q15="Residential AC",'Emission Factors'!$G$55,IF(Q15="Residential HP",'Emission Factors'!$G$56,IF(Q15="Commercial AC (&gt;=65k to &lt;135,000k Btu/hr)",'Emission Factors'!$G$57,IF(Q15="Commercial AC (&gt;=135,000k Btu/hr)",'Emission Factors'!$G$58,""))))))</f>
        <v/>
      </c>
      <c r="Z15" s="96"/>
      <c r="AA15" s="97" t="str">
        <f t="shared" ref="AA15:AA78" si="1">IF(ISBLANK(Z15),"",(I15*K15*(M15/100)*(N15/2204.6)))</f>
        <v/>
      </c>
      <c r="AB15" s="97" t="str">
        <f t="shared" ref="AB15:AB78" si="2">IF(ISBLANK(Z15),"",(U15*W15*(Y15/100)*(Z15/2204.6)))</f>
        <v/>
      </c>
      <c r="AC15" s="246" t="str">
        <f t="shared" ref="AC15:AC78" si="3">IF(ISBLANK(Z15),"",(AA15-AB15))</f>
        <v/>
      </c>
      <c r="AD15" s="97" t="str">
        <f t="shared" ref="AD15:AD78" si="4">IF(ISBLANK(Z15),"",(H15*K15*(L15/100)*(N15/2204.6)*P15))</f>
        <v/>
      </c>
      <c r="AE15" s="97" t="str">
        <f t="shared" ref="AE15:AE78" si="5">IF(ISBLANK(Z15),"",(T15*W15*(X15/100)*(Z15/2204.6)*P15))</f>
        <v/>
      </c>
      <c r="AF15" s="252" t="str">
        <f t="shared" ref="AF15:AF78" si="6">IF(ISBLANK(Z15),"",(AD15-AE15))</f>
        <v/>
      </c>
      <c r="AG15" s="254" t="str">
        <f t="shared" ref="AG15:AG78" si="7">IF(ISBLANK(S15),"",IF(AND(S15&gt;2024,W15&gt;750),0,SUM(AC15,AF15)))</f>
        <v/>
      </c>
      <c r="AH15" s="248" t="str">
        <f t="shared" ref="AH15:AH78" si="8">IF(ISBLANK(Z15),"",(AG15/Z15))</f>
        <v/>
      </c>
      <c r="AI15" s="249" t="str">
        <f t="shared" ref="AI15:AI78" si="9">IF(ISBLANK(Z15),"",(IF(AG15=0,0,(AG15/G15))))</f>
        <v/>
      </c>
    </row>
    <row r="16" spans="1:35" x14ac:dyDescent="0.3">
      <c r="B16" s="94"/>
      <c r="C16" s="95"/>
      <c r="D16" s="95"/>
      <c r="E16" s="95"/>
      <c r="F16" s="94"/>
      <c r="G16" s="94"/>
      <c r="H16" s="245"/>
      <c r="I16" s="211" t="str">
        <f>IF(D16="Room AC (window/wall)",'Emission Factors'!$E$53,IF(D16="Room AC (PTAC/PTHP)",H16,IF(D16="Residential AC",'Emission Factors'!$E$55,IF(D16="Residential HP",H16,IF(D16="Commercial AC (&gt;=65k to &lt;135,000k Btu/hr)",'Emission Factors'!$E$57,IF(D16="Commercial AC (&gt;=135,000k Btu/hr)",'Emission Factors'!$E$58,""))))))</f>
        <v/>
      </c>
      <c r="J16" s="96"/>
      <c r="K16" s="211" t="str">
        <f>IF(ISBLANK(J16),"",VLOOKUP(J16,'Emission Factors'!$C$81:$G$221,4,FALSE))</f>
        <v/>
      </c>
      <c r="L16" s="210" t="str">
        <f>IF(D16="Room AC (window/wall)",'Emission Factors'!$F$53,IF(D16="Room AC (PTAC/PTHP)",'Emission Factors'!$F$54,IF(D16="Residential AC",'Emission Factors'!$F$55,IF(D16="Residential HP",'Emission Factors'!$F$56,IF(D16="Commercial AC (&gt;=65k to &lt;135,000k Btu/hr)",'Emission Factors'!$F$57,IF(D16="Commercial AC (&gt;=135,000k Btu/hr)",'Emission Factors'!$F$58,""))))))</f>
        <v/>
      </c>
      <c r="M16" s="211" t="str">
        <f>IF(D16="Room AC (window/wall)",'Emission Factors'!$G$53,IF(D16="Room AC (PTAC/PTHP)",'Emission Factors'!$G$54,IF(D16="Residential AC",'Emission Factors'!$G$55,IF(D16="Residential HP",'Emission Factors'!$G$56,IF(D16="Commercial AC (&gt;=65k to &lt;135,000k Btu/hr)",'Emission Factors'!$G$57,IF(D16="Commercial AC (&gt;=135,000k Btu/hr)",'Emission Factors'!$G$58,""))))))</f>
        <v/>
      </c>
      <c r="N16" s="96"/>
      <c r="O16" s="209" t="str">
        <f>IF(ISBLANK(D16),"",(IF(D16="Room AC (window/wall)",'Emission Factors'!$C$53,IF(D16="Room AC (PTAC/PTHP)",'Emission Factors'!$C$54,IF(D16="Residential AC",'Emission Factors'!$C$55,IF(D16="Residential HP",'Emission Factors'!$C$56,IF(D16="Commercial AC (&gt;=65k to &lt;135,000k Btu/hr)",'Emission Factors'!$C$57,IF(D16="Commercial AC (&gt;=135,000k Btu/hr)",'Emission Factors'!$C$58,""))))))))</f>
        <v/>
      </c>
      <c r="P16" s="209" t="str">
        <f t="shared" si="0"/>
        <v/>
      </c>
      <c r="Q16" s="95"/>
      <c r="R16" s="256"/>
      <c r="S16" s="256"/>
      <c r="T16" s="245"/>
      <c r="U16" s="211" t="str">
        <f>IF(Q16="Room AC (window/wall)",'Emission Factors'!$E$53,IF(AND(Q16="Room AC (PTAC/PTHP)",ISBLANK(T16)),"Error",IF(AND(Q16="Room AC (PTAC/PTHP)",T16&gt;0),T16,IF(Q16="Residential AC",'Emission Factors'!$E$55,IF(AND(Q16="Residential HP",ISBLANK(T16)),"Error",IF(AND(Q16="Residential HP",T16&gt;0),T16,IF(Q16="Commercial AC (&gt;=65k to &lt;135,000k Btu/hr)",'Emission Factors'!$E$57,IF(Q16="Commercial AC (&gt;=135,000k Btu/hr)",'Emission Factors'!$E$58,""))))))))</f>
        <v/>
      </c>
      <c r="V16" s="95"/>
      <c r="W16" s="211" t="str">
        <f>IF(ISBLANK(V16),"",VLOOKUP(V16,'Emission Factors'!$C$81:$G$221,4,FALSE))</f>
        <v/>
      </c>
      <c r="X16" s="210" t="str">
        <f>IF(Q16="Room AC (window/wall)",'Emission Factors'!$F$53,IF(Q16="Room AC (PTAC/PTHP)",'Emission Factors'!$F$54,IF(Q16="Residential AC",'Emission Factors'!$F$55,IF(Q16="Residential HP",'Emission Factors'!$F$56,IF(Q16="Commercial AC (&gt;=65k to &lt;135,000k Btu/hr)",'Emission Factors'!$F$57,IF(Q16="Commercial AC (&gt;=135,000k Btu/hr)",'Emission Factors'!$F$58,""))))))</f>
        <v/>
      </c>
      <c r="Y16" s="211" t="str">
        <f>IF(Q16="Room AC (window/wall)",'Emission Factors'!$G$53,IF(Q16="Room AC (PTAC/PTHP)",'Emission Factors'!$G$54,IF(Q16="Residential AC",'Emission Factors'!$G$55,IF(Q16="Residential HP",'Emission Factors'!$G$56,IF(Q16="Commercial AC (&gt;=65k to &lt;135,000k Btu/hr)",'Emission Factors'!$G$57,IF(Q16="Commercial AC (&gt;=135,000k Btu/hr)",'Emission Factors'!$G$58,""))))))</f>
        <v/>
      </c>
      <c r="Z16" s="96"/>
      <c r="AA16" s="97" t="str">
        <f t="shared" si="1"/>
        <v/>
      </c>
      <c r="AB16" s="97" t="str">
        <f t="shared" si="2"/>
        <v/>
      </c>
      <c r="AC16" s="246" t="str">
        <f t="shared" si="3"/>
        <v/>
      </c>
      <c r="AD16" s="97" t="str">
        <f t="shared" si="4"/>
        <v/>
      </c>
      <c r="AE16" s="97" t="str">
        <f t="shared" si="5"/>
        <v/>
      </c>
      <c r="AF16" s="252" t="str">
        <f t="shared" si="6"/>
        <v/>
      </c>
      <c r="AG16" s="254" t="str">
        <f t="shared" si="7"/>
        <v/>
      </c>
      <c r="AH16" s="248" t="str">
        <f t="shared" si="8"/>
        <v/>
      </c>
      <c r="AI16" s="249" t="str">
        <f t="shared" si="9"/>
        <v/>
      </c>
    </row>
    <row r="17" spans="2:35" x14ac:dyDescent="0.3">
      <c r="B17" s="94"/>
      <c r="C17" s="95"/>
      <c r="D17" s="95"/>
      <c r="E17" s="95"/>
      <c r="F17" s="94"/>
      <c r="G17" s="94"/>
      <c r="H17" s="245"/>
      <c r="I17" s="211" t="str">
        <f>IF(D17="Room AC (window/wall)",'Emission Factors'!$E$53,IF(D17="Room AC (PTAC/PTHP)",H17,IF(D17="Residential AC",'Emission Factors'!$E$55,IF(D17="Residential HP",H17,IF(D17="Commercial AC (&gt;=65k to &lt;135,000k Btu/hr)",'Emission Factors'!$E$57,IF(D17="Commercial AC (&gt;=135,000k Btu/hr)",'Emission Factors'!$E$58,""))))))</f>
        <v/>
      </c>
      <c r="J17" s="96"/>
      <c r="K17" s="211" t="str">
        <f>IF(ISBLANK(J17),"",VLOOKUP(J17,'Emission Factors'!$C$81:$G$221,4,FALSE))</f>
        <v/>
      </c>
      <c r="L17" s="210" t="str">
        <f>IF(D17="Room AC (window/wall)",'Emission Factors'!$F$53,IF(D17="Room AC (PTAC/PTHP)",'Emission Factors'!$F$54,IF(D17="Residential AC",'Emission Factors'!$F$55,IF(D17="Residential HP",'Emission Factors'!$F$56,IF(D17="Commercial AC (&gt;=65k to &lt;135,000k Btu/hr)",'Emission Factors'!$F$57,IF(D17="Commercial AC (&gt;=135,000k Btu/hr)",'Emission Factors'!$F$58,""))))))</f>
        <v/>
      </c>
      <c r="M17" s="211" t="str">
        <f>IF(D17="Room AC (window/wall)",'Emission Factors'!$G$53,IF(D17="Room AC (PTAC/PTHP)",'Emission Factors'!$G$54,IF(D17="Residential AC",'Emission Factors'!$G$55,IF(D17="Residential HP",'Emission Factors'!$G$56,IF(D17="Commercial AC (&gt;=65k to &lt;135,000k Btu/hr)",'Emission Factors'!$G$57,IF(D17="Commercial AC (&gt;=135,000k Btu/hr)",'Emission Factors'!$G$58,""))))))</f>
        <v/>
      </c>
      <c r="N17" s="96"/>
      <c r="O17" s="209" t="str">
        <f>IF(ISBLANK(D17),"",(IF(D17="Room AC (window/wall)",'Emission Factors'!$C$53,IF(D17="Room AC (PTAC/PTHP)",'Emission Factors'!$C$54,IF(D17="Residential AC",'Emission Factors'!$C$55,IF(D17="Residential HP",'Emission Factors'!$C$56,IF(D17="Commercial AC (&gt;=65k to &lt;135,000k Btu/hr)",'Emission Factors'!$C$57,IF(D17="Commercial AC (&gt;=135,000k Btu/hr)",'Emission Factors'!$C$58,""))))))))</f>
        <v/>
      </c>
      <c r="P17" s="209" t="str">
        <f t="shared" si="0"/>
        <v/>
      </c>
      <c r="Q17" s="95"/>
      <c r="R17" s="256"/>
      <c r="S17" s="256"/>
      <c r="T17" s="245"/>
      <c r="U17" s="211" t="str">
        <f>IF(Q17="Room AC (window/wall)",'Emission Factors'!$E$53,IF(AND(Q17="Room AC (PTAC/PTHP)",ISBLANK(T17)),"Error",IF(AND(Q17="Room AC (PTAC/PTHP)",T17&gt;0),T17,IF(Q17="Residential AC",'Emission Factors'!$E$55,IF(AND(Q17="Residential HP",ISBLANK(T17)),"Error",IF(AND(Q17="Residential HP",T17&gt;0),T17,IF(Q17="Commercial AC (&gt;=65k to &lt;135,000k Btu/hr)",'Emission Factors'!$E$57,IF(Q17="Commercial AC (&gt;=135,000k Btu/hr)",'Emission Factors'!$E$58,""))))))))</f>
        <v/>
      </c>
      <c r="V17" s="95"/>
      <c r="W17" s="211" t="str">
        <f>IF(ISBLANK(V17),"",VLOOKUP(V17,'Emission Factors'!$C$81:$G$221,4,FALSE))</f>
        <v/>
      </c>
      <c r="X17" s="210" t="str">
        <f>IF(Q17="Room AC (window/wall)",'Emission Factors'!$F$53,IF(Q17="Room AC (PTAC/PTHP)",'Emission Factors'!$F$54,IF(Q17="Residential AC",'Emission Factors'!$F$55,IF(Q17="Residential HP",'Emission Factors'!$F$56,IF(Q17="Commercial AC (&gt;=65k to &lt;135,000k Btu/hr)",'Emission Factors'!$F$57,IF(Q17="Commercial AC (&gt;=135,000k Btu/hr)",'Emission Factors'!$F$58,""))))))</f>
        <v/>
      </c>
      <c r="Y17" s="211" t="str">
        <f>IF(Q17="Room AC (window/wall)",'Emission Factors'!$G$53,IF(Q17="Room AC (PTAC/PTHP)",'Emission Factors'!$G$54,IF(Q17="Residential AC",'Emission Factors'!$G$55,IF(Q17="Residential HP",'Emission Factors'!$G$56,IF(Q17="Commercial AC (&gt;=65k to &lt;135,000k Btu/hr)",'Emission Factors'!$G$57,IF(Q17="Commercial AC (&gt;=135,000k Btu/hr)",'Emission Factors'!$G$58,""))))))</f>
        <v/>
      </c>
      <c r="Z17" s="96"/>
      <c r="AA17" s="97" t="str">
        <f t="shared" si="1"/>
        <v/>
      </c>
      <c r="AB17" s="97" t="str">
        <f t="shared" si="2"/>
        <v/>
      </c>
      <c r="AC17" s="246" t="str">
        <f t="shared" si="3"/>
        <v/>
      </c>
      <c r="AD17" s="97" t="str">
        <f t="shared" si="4"/>
        <v/>
      </c>
      <c r="AE17" s="97" t="str">
        <f t="shared" si="5"/>
        <v/>
      </c>
      <c r="AF17" s="252" t="str">
        <f t="shared" si="6"/>
        <v/>
      </c>
      <c r="AG17" s="254" t="str">
        <f t="shared" si="7"/>
        <v/>
      </c>
      <c r="AH17" s="248" t="str">
        <f t="shared" si="8"/>
        <v/>
      </c>
      <c r="AI17" s="249" t="str">
        <f t="shared" si="9"/>
        <v/>
      </c>
    </row>
    <row r="18" spans="2:35" x14ac:dyDescent="0.3">
      <c r="B18" s="94"/>
      <c r="C18" s="95"/>
      <c r="D18" s="95"/>
      <c r="E18" s="95"/>
      <c r="F18" s="94"/>
      <c r="G18" s="94"/>
      <c r="H18" s="245"/>
      <c r="I18" s="211" t="str">
        <f>IF(D18="Room AC (window/wall)",'Emission Factors'!$E$53,IF(D18="Room AC (PTAC/PTHP)",H18,IF(D18="Residential AC",'Emission Factors'!$E$55,IF(D18="Residential HP",H18,IF(D18="Commercial AC (&gt;=65k to &lt;135,000k Btu/hr)",'Emission Factors'!$E$57,IF(D18="Commercial AC (&gt;=135,000k Btu/hr)",'Emission Factors'!$E$58,""))))))</f>
        <v/>
      </c>
      <c r="J18" s="96"/>
      <c r="K18" s="211" t="str">
        <f>IF(ISBLANK(J18),"",VLOOKUP(J18,'Emission Factors'!$C$81:$G$221,4,FALSE))</f>
        <v/>
      </c>
      <c r="L18" s="210" t="str">
        <f>IF(D18="Room AC (window/wall)",'Emission Factors'!$F$53,IF(D18="Room AC (PTAC/PTHP)",'Emission Factors'!$F$54,IF(D18="Residential AC",'Emission Factors'!$F$55,IF(D18="Residential HP",'Emission Factors'!$F$56,IF(D18="Commercial AC (&gt;=65k to &lt;135,000k Btu/hr)",'Emission Factors'!$F$57,IF(D18="Commercial AC (&gt;=135,000k Btu/hr)",'Emission Factors'!$F$58,""))))))</f>
        <v/>
      </c>
      <c r="M18" s="211" t="str">
        <f>IF(D18="Room AC (window/wall)",'Emission Factors'!$G$53,IF(D18="Room AC (PTAC/PTHP)",'Emission Factors'!$G$54,IF(D18="Residential AC",'Emission Factors'!$G$55,IF(D18="Residential HP",'Emission Factors'!$G$56,IF(D18="Commercial AC (&gt;=65k to &lt;135,000k Btu/hr)",'Emission Factors'!$G$57,IF(D18="Commercial AC (&gt;=135,000k Btu/hr)",'Emission Factors'!$G$58,""))))))</f>
        <v/>
      </c>
      <c r="N18" s="96"/>
      <c r="O18" s="209" t="str">
        <f>IF(ISBLANK(D18),"",(IF(D18="Room AC (window/wall)",'Emission Factors'!$C$53,IF(D18="Room AC (PTAC/PTHP)",'Emission Factors'!$C$54,IF(D18="Residential AC",'Emission Factors'!$C$55,IF(D18="Residential HP",'Emission Factors'!$C$56,IF(D18="Commercial AC (&gt;=65k to &lt;135,000k Btu/hr)",'Emission Factors'!$C$57,IF(D18="Commercial AC (&gt;=135,000k Btu/hr)",'Emission Factors'!$C$58,""))))))))</f>
        <v/>
      </c>
      <c r="P18" s="209" t="str">
        <f t="shared" si="0"/>
        <v/>
      </c>
      <c r="Q18" s="95"/>
      <c r="R18" s="256"/>
      <c r="S18" s="256"/>
      <c r="T18" s="245"/>
      <c r="U18" s="211" t="str">
        <f>IF(Q18="Room AC (window/wall)",'Emission Factors'!$E$53,IF(AND(Q18="Room AC (PTAC/PTHP)",ISBLANK(T18)),"Error",IF(AND(Q18="Room AC (PTAC/PTHP)",T18&gt;0),T18,IF(Q18="Residential AC",'Emission Factors'!$E$55,IF(AND(Q18="Residential HP",ISBLANK(T18)),"Error",IF(AND(Q18="Residential HP",T18&gt;0),T18,IF(Q18="Commercial AC (&gt;=65k to &lt;135,000k Btu/hr)",'Emission Factors'!$E$57,IF(Q18="Commercial AC (&gt;=135,000k Btu/hr)",'Emission Factors'!$E$58,""))))))))</f>
        <v/>
      </c>
      <c r="V18" s="95"/>
      <c r="W18" s="211" t="str">
        <f>IF(ISBLANK(V18),"",VLOOKUP(V18,'Emission Factors'!$C$81:$G$221,4,FALSE))</f>
        <v/>
      </c>
      <c r="X18" s="210" t="str">
        <f>IF(Q18="Room AC (window/wall)",'Emission Factors'!$F$53,IF(Q18="Room AC (PTAC/PTHP)",'Emission Factors'!$F$54,IF(Q18="Residential AC",'Emission Factors'!$F$55,IF(Q18="Residential HP",'Emission Factors'!$F$56,IF(Q18="Commercial AC (&gt;=65k to &lt;135,000k Btu/hr)",'Emission Factors'!$F$57,IF(Q18="Commercial AC (&gt;=135,000k Btu/hr)",'Emission Factors'!$F$58,""))))))</f>
        <v/>
      </c>
      <c r="Y18" s="211" t="str">
        <f>IF(Q18="Room AC (window/wall)",'Emission Factors'!$G$53,IF(Q18="Room AC (PTAC/PTHP)",'Emission Factors'!$G$54,IF(Q18="Residential AC",'Emission Factors'!$G$55,IF(Q18="Residential HP",'Emission Factors'!$G$56,IF(Q18="Commercial AC (&gt;=65k to &lt;135,000k Btu/hr)",'Emission Factors'!$G$57,IF(Q18="Commercial AC (&gt;=135,000k Btu/hr)",'Emission Factors'!$G$58,""))))))</f>
        <v/>
      </c>
      <c r="Z18" s="96"/>
      <c r="AA18" s="97" t="str">
        <f t="shared" si="1"/>
        <v/>
      </c>
      <c r="AB18" s="97" t="str">
        <f t="shared" si="2"/>
        <v/>
      </c>
      <c r="AC18" s="246" t="str">
        <f t="shared" si="3"/>
        <v/>
      </c>
      <c r="AD18" s="97" t="str">
        <f t="shared" si="4"/>
        <v/>
      </c>
      <c r="AE18" s="97" t="str">
        <f t="shared" si="5"/>
        <v/>
      </c>
      <c r="AF18" s="252" t="str">
        <f t="shared" si="6"/>
        <v/>
      </c>
      <c r="AG18" s="254" t="str">
        <f t="shared" si="7"/>
        <v/>
      </c>
      <c r="AH18" s="248" t="str">
        <f t="shared" si="8"/>
        <v/>
      </c>
      <c r="AI18" s="249" t="str">
        <f t="shared" si="9"/>
        <v/>
      </c>
    </row>
    <row r="19" spans="2:35" x14ac:dyDescent="0.3">
      <c r="B19" s="94"/>
      <c r="C19" s="95"/>
      <c r="D19" s="95"/>
      <c r="E19" s="95"/>
      <c r="F19" s="94"/>
      <c r="G19" s="145"/>
      <c r="H19" s="245"/>
      <c r="I19" s="211" t="str">
        <f>IF(D19="Room AC (window/wall)",'Emission Factors'!$E$53,IF(D19="Room AC (PTAC/PTHP)",H19,IF(D19="Residential AC",'Emission Factors'!$E$55,IF(D19="Residential HP",H19,IF(D19="Commercial AC (&gt;=65k to &lt;135,000k Btu/hr)",'Emission Factors'!$E$57,IF(D19="Commercial AC (&gt;=135,000k Btu/hr)",'Emission Factors'!$E$58,""))))))</f>
        <v/>
      </c>
      <c r="J19" s="96"/>
      <c r="K19" s="211" t="str">
        <f>IF(ISBLANK(J19),"",VLOOKUP(J19,'Emission Factors'!$C$81:$G$221,4,FALSE))</f>
        <v/>
      </c>
      <c r="L19" s="210" t="str">
        <f>IF(D19="Room AC (window/wall)",'Emission Factors'!$F$53,IF(D19="Room AC (PTAC/PTHP)",'Emission Factors'!$F$54,IF(D19="Residential AC",'Emission Factors'!$F$55,IF(D19="Residential HP",'Emission Factors'!$F$56,IF(D19="Commercial AC (&gt;=65k to &lt;135,000k Btu/hr)",'Emission Factors'!$F$57,IF(D19="Commercial AC (&gt;=135,000k Btu/hr)",'Emission Factors'!$F$58,""))))))</f>
        <v/>
      </c>
      <c r="M19" s="211" t="str">
        <f>IF(D19="Room AC (window/wall)",'Emission Factors'!$G$53,IF(D19="Room AC (PTAC/PTHP)",'Emission Factors'!$G$54,IF(D19="Residential AC",'Emission Factors'!$G$55,IF(D19="Residential HP",'Emission Factors'!$G$56,IF(D19="Commercial AC (&gt;=65k to &lt;135,000k Btu/hr)",'Emission Factors'!$G$57,IF(D19="Commercial AC (&gt;=135,000k Btu/hr)",'Emission Factors'!$G$58,""))))))</f>
        <v/>
      </c>
      <c r="N19" s="96"/>
      <c r="O19" s="209" t="str">
        <f>IF(ISBLANK(D19),"",(IF(D19="Room AC (window/wall)",'Emission Factors'!$C$53,IF(D19="Room AC (PTAC/PTHP)",'Emission Factors'!$C$54,IF(D19="Residential AC",'Emission Factors'!$C$55,IF(D19="Residential HP",'Emission Factors'!$C$56,IF(D19="Commercial AC (&gt;=65k to &lt;135,000k Btu/hr)",'Emission Factors'!$C$57,IF(D19="Commercial AC (&gt;=135,000k Btu/hr)",'Emission Factors'!$C$58,""))))))))</f>
        <v/>
      </c>
      <c r="P19" s="209" t="str">
        <f t="shared" si="0"/>
        <v/>
      </c>
      <c r="Q19" s="95"/>
      <c r="R19" s="256"/>
      <c r="S19" s="256"/>
      <c r="T19" s="245"/>
      <c r="U19" s="211" t="str">
        <f>IF(Q19="Room AC (window/wall)",'Emission Factors'!$E$53,IF(AND(Q19="Room AC (PTAC/PTHP)",ISBLANK(T19)),"Error",IF(AND(Q19="Room AC (PTAC/PTHP)",T19&gt;0),T19,IF(Q19="Residential AC",'Emission Factors'!$E$55,IF(AND(Q19="Residential HP",ISBLANK(T19)),"Error",IF(AND(Q19="Residential HP",T19&gt;0),T19,IF(Q19="Commercial AC (&gt;=65k to &lt;135,000k Btu/hr)",'Emission Factors'!$E$57,IF(Q19="Commercial AC (&gt;=135,000k Btu/hr)",'Emission Factors'!$E$58,""))))))))</f>
        <v/>
      </c>
      <c r="V19" s="95"/>
      <c r="W19" s="211" t="str">
        <f>IF(ISBLANK(V19),"",VLOOKUP(V19,'Emission Factors'!$C$81:$G$221,4,FALSE))</f>
        <v/>
      </c>
      <c r="X19" s="210" t="str">
        <f>IF(Q19="Room AC (window/wall)",'Emission Factors'!$F$53,IF(Q19="Room AC (PTAC/PTHP)",'Emission Factors'!$F$54,IF(Q19="Residential AC",'Emission Factors'!$F$55,IF(Q19="Residential HP",'Emission Factors'!$F$56,IF(Q19="Commercial AC (&gt;=65k to &lt;135,000k Btu/hr)",'Emission Factors'!$F$57,IF(Q19="Commercial AC (&gt;=135,000k Btu/hr)",'Emission Factors'!$F$58,""))))))</f>
        <v/>
      </c>
      <c r="Y19" s="211" t="str">
        <f>IF(Q19="Room AC (window/wall)",'Emission Factors'!$G$53,IF(Q19="Room AC (PTAC/PTHP)",'Emission Factors'!$G$54,IF(Q19="Residential AC",'Emission Factors'!$G$55,IF(Q19="Residential HP",'Emission Factors'!$G$56,IF(Q19="Commercial AC (&gt;=65k to &lt;135,000k Btu/hr)",'Emission Factors'!$G$57,IF(Q19="Commercial AC (&gt;=135,000k Btu/hr)",'Emission Factors'!$G$58,""))))))</f>
        <v/>
      </c>
      <c r="Z19" s="96"/>
      <c r="AA19" s="97" t="str">
        <f t="shared" si="1"/>
        <v/>
      </c>
      <c r="AB19" s="97" t="str">
        <f t="shared" si="2"/>
        <v/>
      </c>
      <c r="AC19" s="246" t="str">
        <f t="shared" si="3"/>
        <v/>
      </c>
      <c r="AD19" s="97" t="str">
        <f t="shared" si="4"/>
        <v/>
      </c>
      <c r="AE19" s="97" t="str">
        <f t="shared" si="5"/>
        <v/>
      </c>
      <c r="AF19" s="252" t="str">
        <f t="shared" si="6"/>
        <v/>
      </c>
      <c r="AG19" s="254" t="str">
        <f t="shared" si="7"/>
        <v/>
      </c>
      <c r="AH19" s="248" t="str">
        <f t="shared" si="8"/>
        <v/>
      </c>
      <c r="AI19" s="249" t="str">
        <f t="shared" si="9"/>
        <v/>
      </c>
    </row>
    <row r="20" spans="2:35" x14ac:dyDescent="0.3">
      <c r="B20" s="94"/>
      <c r="C20" s="95"/>
      <c r="D20" s="95"/>
      <c r="E20" s="95"/>
      <c r="F20" s="94"/>
      <c r="G20" s="145"/>
      <c r="H20" s="245"/>
      <c r="I20" s="211" t="str">
        <f>IF(D20="Room AC (window/wall)",'Emission Factors'!$E$53,IF(D20="Room AC (PTAC/PTHP)",H20,IF(D20="Residential AC",'Emission Factors'!$E$55,IF(D20="Residential HP",H20,IF(D20="Commercial AC (&gt;=65k to &lt;135,000k Btu/hr)",'Emission Factors'!$E$57,IF(D20="Commercial AC (&gt;=135,000k Btu/hr)",'Emission Factors'!$E$58,""))))))</f>
        <v/>
      </c>
      <c r="J20" s="96"/>
      <c r="K20" s="211" t="str">
        <f>IF(ISBLANK(J20),"",VLOOKUP(J20,'Emission Factors'!$C$81:$G$221,4,FALSE))</f>
        <v/>
      </c>
      <c r="L20" s="210" t="str">
        <f>IF(D20="Room AC (window/wall)",'Emission Factors'!$F$53,IF(D20="Room AC (PTAC/PTHP)",'Emission Factors'!$F$54,IF(D20="Residential AC",'Emission Factors'!$F$55,IF(D20="Residential HP",'Emission Factors'!$F$56,IF(D20="Commercial AC (&gt;=65k to &lt;135,000k Btu/hr)",'Emission Factors'!$F$57,IF(D20="Commercial AC (&gt;=135,000k Btu/hr)",'Emission Factors'!$F$58,""))))))</f>
        <v/>
      </c>
      <c r="M20" s="211" t="str">
        <f>IF(D20="Room AC (window/wall)",'Emission Factors'!$G$53,IF(D20="Room AC (PTAC/PTHP)",'Emission Factors'!$G$54,IF(D20="Residential AC",'Emission Factors'!$G$55,IF(D20="Residential HP",'Emission Factors'!$G$56,IF(D20="Commercial AC (&gt;=65k to &lt;135,000k Btu/hr)",'Emission Factors'!$G$57,IF(D20="Commercial AC (&gt;=135,000k Btu/hr)",'Emission Factors'!$G$58,""))))))</f>
        <v/>
      </c>
      <c r="N20" s="96"/>
      <c r="O20" s="209" t="str">
        <f>IF(ISBLANK(D20),"",(IF(D20="Room AC (window/wall)",'Emission Factors'!$C$53,IF(D20="Room AC (PTAC/PTHP)",'Emission Factors'!$C$54,IF(D20="Residential AC",'Emission Factors'!$C$55,IF(D20="Residential HP",'Emission Factors'!$C$56,IF(D20="Commercial AC (&gt;=65k to &lt;135,000k Btu/hr)",'Emission Factors'!$C$57,IF(D20="Commercial AC (&gt;=135,000k Btu/hr)",'Emission Factors'!$C$58,""))))))))</f>
        <v/>
      </c>
      <c r="P20" s="209" t="str">
        <f t="shared" si="0"/>
        <v/>
      </c>
      <c r="Q20" s="95"/>
      <c r="R20" s="256"/>
      <c r="S20" s="256"/>
      <c r="T20" s="96"/>
      <c r="U20" s="211" t="str">
        <f>IF(Q20="Room AC (window/wall)",'Emission Factors'!$E$53,IF(AND(Q20="Room AC (PTAC/PTHP)",ISBLANK(T20)),"Error",IF(AND(Q20="Room AC (PTAC/PTHP)",T20&gt;0),T20,IF(Q20="Residential AC",'Emission Factors'!$E$55,IF(AND(Q20="Residential HP",ISBLANK(T20)),"Error",IF(AND(Q20="Residential HP",T20&gt;0),T20,IF(Q20="Commercial AC (&gt;=65k to &lt;135,000k Btu/hr)",'Emission Factors'!$E$57,IF(Q20="Commercial AC (&gt;=135,000k Btu/hr)",'Emission Factors'!$E$58,""))))))))</f>
        <v/>
      </c>
      <c r="V20" s="95"/>
      <c r="W20" s="211" t="str">
        <f>IF(ISBLANK(V20),"",VLOOKUP(V20,'Emission Factors'!$C$81:$G$221,4,FALSE))</f>
        <v/>
      </c>
      <c r="X20" s="210" t="str">
        <f>IF(Q20="Room AC (window/wall)",'Emission Factors'!$F$53,IF(Q20="Room AC (PTAC/PTHP)",'Emission Factors'!$F$54,IF(Q20="Residential AC",'Emission Factors'!$F$55,IF(Q20="Residential HP",'Emission Factors'!$F$56,IF(Q20="Commercial AC (&gt;=65k to &lt;135,000k Btu/hr)",'Emission Factors'!$F$57,IF(Q20="Commercial AC (&gt;=135,000k Btu/hr)",'Emission Factors'!$F$58,""))))))</f>
        <v/>
      </c>
      <c r="Y20" s="211" t="str">
        <f>IF(Q20="Room AC (window/wall)",'Emission Factors'!$G$53,IF(Q20="Room AC (PTAC/PTHP)",'Emission Factors'!$G$54,IF(Q20="Residential AC",'Emission Factors'!$G$55,IF(Q20="Residential HP",'Emission Factors'!$G$56,IF(Q20="Commercial AC (&gt;=65k to &lt;135,000k Btu/hr)",'Emission Factors'!$G$57,IF(Q20="Commercial AC (&gt;=135,000k Btu/hr)",'Emission Factors'!$G$58,""))))))</f>
        <v/>
      </c>
      <c r="Z20" s="96"/>
      <c r="AA20" s="97" t="str">
        <f t="shared" si="1"/>
        <v/>
      </c>
      <c r="AB20" s="97" t="str">
        <f t="shared" si="2"/>
        <v/>
      </c>
      <c r="AC20" s="246" t="str">
        <f t="shared" si="3"/>
        <v/>
      </c>
      <c r="AD20" s="97" t="str">
        <f t="shared" si="4"/>
        <v/>
      </c>
      <c r="AE20" s="97" t="str">
        <f t="shared" si="5"/>
        <v/>
      </c>
      <c r="AF20" s="252" t="str">
        <f t="shared" si="6"/>
        <v/>
      </c>
      <c r="AG20" s="254" t="str">
        <f t="shared" si="7"/>
        <v/>
      </c>
      <c r="AH20" s="248" t="str">
        <f t="shared" si="8"/>
        <v/>
      </c>
      <c r="AI20" s="249" t="str">
        <f t="shared" si="9"/>
        <v/>
      </c>
    </row>
    <row r="21" spans="2:35" x14ac:dyDescent="0.3">
      <c r="B21" s="94"/>
      <c r="C21" s="95"/>
      <c r="D21" s="95"/>
      <c r="E21" s="95"/>
      <c r="F21" s="94"/>
      <c r="G21" s="145"/>
      <c r="H21" s="245"/>
      <c r="I21" s="211" t="str">
        <f>IF(D21="Room AC (window/wall)",'Emission Factors'!$E$53,IF(D21="Room AC (PTAC/PTHP)",H21,IF(D21="Residential AC",'Emission Factors'!$E$55,IF(D21="Residential HP",H21,IF(D21="Commercial AC (&gt;=65k to &lt;135,000k Btu/hr)",'Emission Factors'!$E$57,IF(D21="Commercial AC (&gt;=135,000k Btu/hr)",'Emission Factors'!$E$58,""))))))</f>
        <v/>
      </c>
      <c r="J21" s="96"/>
      <c r="K21" s="211" t="str">
        <f>IF(ISBLANK(J21),"",VLOOKUP(J21,'Emission Factors'!$C$81:$G$221,4,FALSE))</f>
        <v/>
      </c>
      <c r="L21" s="210" t="str">
        <f>IF(D21="Room AC (window/wall)",'Emission Factors'!$F$53,IF(D21="Room AC (PTAC/PTHP)",'Emission Factors'!$F$54,IF(D21="Residential AC",'Emission Factors'!$F$55,IF(D21="Residential HP",'Emission Factors'!$F$56,IF(D21="Commercial AC (&gt;=65k to &lt;135,000k Btu/hr)",'Emission Factors'!$F$57,IF(D21="Commercial AC (&gt;=135,000k Btu/hr)",'Emission Factors'!$F$58,""))))))</f>
        <v/>
      </c>
      <c r="M21" s="211" t="str">
        <f>IF(D21="Room AC (window/wall)",'Emission Factors'!$G$53,IF(D21="Room AC (PTAC/PTHP)",'Emission Factors'!$G$54,IF(D21="Residential AC",'Emission Factors'!$G$55,IF(D21="Residential HP",'Emission Factors'!$G$56,IF(D21="Commercial AC (&gt;=65k to &lt;135,000k Btu/hr)",'Emission Factors'!$G$57,IF(D21="Commercial AC (&gt;=135,000k Btu/hr)",'Emission Factors'!$G$58,""))))))</f>
        <v/>
      </c>
      <c r="N21" s="96"/>
      <c r="O21" s="209" t="str">
        <f>IF(ISBLANK(D21),"",(IF(D21="Room AC (window/wall)",'Emission Factors'!$C$53,IF(D21="Room AC (PTAC/PTHP)",'Emission Factors'!$C$54,IF(D21="Residential AC",'Emission Factors'!$C$55,IF(D21="Residential HP",'Emission Factors'!$C$56,IF(D21="Commercial AC (&gt;=65k to &lt;135,000k Btu/hr)",'Emission Factors'!$C$57,IF(D21="Commercial AC (&gt;=135,000k Btu/hr)",'Emission Factors'!$C$58,""))))))))</f>
        <v/>
      </c>
      <c r="P21" s="209" t="str">
        <f t="shared" si="0"/>
        <v/>
      </c>
      <c r="Q21" s="95"/>
      <c r="R21" s="256"/>
      <c r="S21" s="256"/>
      <c r="T21" s="96"/>
      <c r="U21" s="211" t="str">
        <f>IF(Q21="Room AC (window/wall)",'Emission Factors'!$E$53,IF(AND(Q21="Room AC (PTAC/PTHP)",ISBLANK(T21)),"Error",IF(AND(Q21="Room AC (PTAC/PTHP)",T21&gt;0),T21,IF(Q21="Residential AC",'Emission Factors'!$E$55,IF(AND(Q21="Residential HP",ISBLANK(T21)),"Error",IF(AND(Q21="Residential HP",T21&gt;0),T21,IF(Q21="Commercial AC (&gt;=65k to &lt;135,000k Btu/hr)",'Emission Factors'!$E$57,IF(Q21="Commercial AC (&gt;=135,000k Btu/hr)",'Emission Factors'!$E$58,""))))))))</f>
        <v/>
      </c>
      <c r="V21" s="95"/>
      <c r="W21" s="211" t="str">
        <f>IF(ISBLANK(V21),"",VLOOKUP(V21,'Emission Factors'!$C$81:$G$221,4,FALSE))</f>
        <v/>
      </c>
      <c r="X21" s="210" t="str">
        <f>IF(Q21="Room AC (window/wall)",'Emission Factors'!$F$53,IF(Q21="Room AC (PTAC/PTHP)",'Emission Factors'!$F$54,IF(Q21="Residential AC",'Emission Factors'!$F$55,IF(Q21="Residential HP",'Emission Factors'!$F$56,IF(Q21="Commercial AC (&gt;=65k to &lt;135,000k Btu/hr)",'Emission Factors'!$F$57,IF(Q21="Commercial AC (&gt;=135,000k Btu/hr)",'Emission Factors'!$F$58,""))))))</f>
        <v/>
      </c>
      <c r="Y21" s="211" t="str">
        <f>IF(Q21="Room AC (window/wall)",'Emission Factors'!$G$53,IF(Q21="Room AC (PTAC/PTHP)",'Emission Factors'!$G$54,IF(Q21="Residential AC",'Emission Factors'!$G$55,IF(Q21="Residential HP",'Emission Factors'!$G$56,IF(Q21="Commercial AC (&gt;=65k to &lt;135,000k Btu/hr)",'Emission Factors'!$G$57,IF(Q21="Commercial AC (&gt;=135,000k Btu/hr)",'Emission Factors'!$G$58,""))))))</f>
        <v/>
      </c>
      <c r="Z21" s="96"/>
      <c r="AA21" s="97" t="str">
        <f t="shared" si="1"/>
        <v/>
      </c>
      <c r="AB21" s="97" t="str">
        <f t="shared" si="2"/>
        <v/>
      </c>
      <c r="AC21" s="246" t="str">
        <f t="shared" si="3"/>
        <v/>
      </c>
      <c r="AD21" s="97" t="str">
        <f t="shared" si="4"/>
        <v/>
      </c>
      <c r="AE21" s="97" t="str">
        <f t="shared" si="5"/>
        <v/>
      </c>
      <c r="AF21" s="252" t="str">
        <f t="shared" si="6"/>
        <v/>
      </c>
      <c r="AG21" s="254" t="str">
        <f t="shared" si="7"/>
        <v/>
      </c>
      <c r="AH21" s="248" t="str">
        <f t="shared" si="8"/>
        <v/>
      </c>
      <c r="AI21" s="249" t="str">
        <f t="shared" si="9"/>
        <v/>
      </c>
    </row>
    <row r="22" spans="2:35" x14ac:dyDescent="0.3">
      <c r="B22" s="94"/>
      <c r="C22" s="95"/>
      <c r="D22" s="95"/>
      <c r="E22" s="95"/>
      <c r="F22" s="94"/>
      <c r="G22" s="145"/>
      <c r="H22" s="245"/>
      <c r="I22" s="211" t="str">
        <f>IF(D22="Room AC (window/wall)",'Emission Factors'!$E$53,IF(D22="Room AC (PTAC/PTHP)",H22,IF(D22="Residential AC",'Emission Factors'!$E$55,IF(D22="Residential HP",H22,IF(D22="Commercial AC (&gt;=65k to &lt;135,000k Btu/hr)",'Emission Factors'!$E$57,IF(D22="Commercial AC (&gt;=135,000k Btu/hr)",'Emission Factors'!$E$58,""))))))</f>
        <v/>
      </c>
      <c r="J22" s="96"/>
      <c r="K22" s="211" t="str">
        <f>IF(ISBLANK(J22),"",VLOOKUP(J22,'Emission Factors'!$C$81:$G$221,4,FALSE))</f>
        <v/>
      </c>
      <c r="L22" s="210" t="str">
        <f>IF(D22="Room AC (window/wall)",'Emission Factors'!$F$53,IF(D22="Room AC (PTAC/PTHP)",'Emission Factors'!$F$54,IF(D22="Residential AC",'Emission Factors'!$F$55,IF(D22="Residential HP",'Emission Factors'!$F$56,IF(D22="Commercial AC (&gt;=65k to &lt;135,000k Btu/hr)",'Emission Factors'!$F$57,IF(D22="Commercial AC (&gt;=135,000k Btu/hr)",'Emission Factors'!$F$58,""))))))</f>
        <v/>
      </c>
      <c r="M22" s="211" t="str">
        <f>IF(D22="Room AC (window/wall)",'Emission Factors'!$G$53,IF(D22="Room AC (PTAC/PTHP)",'Emission Factors'!$G$54,IF(D22="Residential AC",'Emission Factors'!$G$55,IF(D22="Residential HP",'Emission Factors'!$G$56,IF(D22="Commercial AC (&gt;=65k to &lt;135,000k Btu/hr)",'Emission Factors'!$G$57,IF(D22="Commercial AC (&gt;=135,000k Btu/hr)",'Emission Factors'!$G$58,""))))))</f>
        <v/>
      </c>
      <c r="N22" s="96"/>
      <c r="O22" s="209" t="str">
        <f>IF(ISBLANK(D22),"",(IF(D22="Room AC (window/wall)",'Emission Factors'!$C$53,IF(D22="Room AC (PTAC/PTHP)",'Emission Factors'!$C$54,IF(D22="Residential AC",'Emission Factors'!$C$55,IF(D22="Residential HP",'Emission Factors'!$C$56,IF(D22="Commercial AC (&gt;=65k to &lt;135,000k Btu/hr)",'Emission Factors'!$C$57,IF(D22="Commercial AC (&gt;=135,000k Btu/hr)",'Emission Factors'!$C$58,""))))))))</f>
        <v/>
      </c>
      <c r="P22" s="209" t="str">
        <f t="shared" si="0"/>
        <v/>
      </c>
      <c r="Q22" s="95"/>
      <c r="R22" s="256"/>
      <c r="S22" s="256"/>
      <c r="T22" s="96"/>
      <c r="U22" s="211" t="str">
        <f>IF(Q22="Room AC (window/wall)",'Emission Factors'!$E$53,IF(AND(Q22="Room AC (PTAC/PTHP)",ISBLANK(T22)),"Error",IF(AND(Q22="Room AC (PTAC/PTHP)",T22&gt;0),T22,IF(Q22="Residential AC",'Emission Factors'!$E$55,IF(AND(Q22="Residential HP",ISBLANK(T22)),"Error",IF(AND(Q22="Residential HP",T22&gt;0),T22,IF(Q22="Commercial AC (&gt;=65k to &lt;135,000k Btu/hr)",'Emission Factors'!$E$57,IF(Q22="Commercial AC (&gt;=135,000k Btu/hr)",'Emission Factors'!$E$58,""))))))))</f>
        <v/>
      </c>
      <c r="V22" s="95"/>
      <c r="W22" s="211" t="str">
        <f>IF(ISBLANK(V22),"",VLOOKUP(V22,'Emission Factors'!$C$81:$G$221,4,FALSE))</f>
        <v/>
      </c>
      <c r="X22" s="210" t="str">
        <f>IF(Q22="Room AC (window/wall)",'Emission Factors'!$F$53,IF(Q22="Room AC (PTAC/PTHP)",'Emission Factors'!$F$54,IF(Q22="Residential AC",'Emission Factors'!$F$55,IF(Q22="Residential HP",'Emission Factors'!$F$56,IF(Q22="Commercial AC (&gt;=65k to &lt;135,000k Btu/hr)",'Emission Factors'!$F$57,IF(Q22="Commercial AC (&gt;=135,000k Btu/hr)",'Emission Factors'!$F$58,""))))))</f>
        <v/>
      </c>
      <c r="Y22" s="211" t="str">
        <f>IF(Q22="Room AC (window/wall)",'Emission Factors'!$G$53,IF(Q22="Room AC (PTAC/PTHP)",'Emission Factors'!$G$54,IF(Q22="Residential AC",'Emission Factors'!$G$55,IF(Q22="Residential HP",'Emission Factors'!$G$56,IF(Q22="Commercial AC (&gt;=65k to &lt;135,000k Btu/hr)",'Emission Factors'!$G$57,IF(Q22="Commercial AC (&gt;=135,000k Btu/hr)",'Emission Factors'!$G$58,""))))))</f>
        <v/>
      </c>
      <c r="Z22" s="96"/>
      <c r="AA22" s="97" t="str">
        <f t="shared" si="1"/>
        <v/>
      </c>
      <c r="AB22" s="97" t="str">
        <f t="shared" si="2"/>
        <v/>
      </c>
      <c r="AC22" s="246" t="str">
        <f t="shared" si="3"/>
        <v/>
      </c>
      <c r="AD22" s="97" t="str">
        <f t="shared" si="4"/>
        <v/>
      </c>
      <c r="AE22" s="97" t="str">
        <f t="shared" si="5"/>
        <v/>
      </c>
      <c r="AF22" s="252" t="str">
        <f t="shared" si="6"/>
        <v/>
      </c>
      <c r="AG22" s="254" t="str">
        <f t="shared" si="7"/>
        <v/>
      </c>
      <c r="AH22" s="248" t="str">
        <f t="shared" si="8"/>
        <v/>
      </c>
      <c r="AI22" s="249" t="str">
        <f t="shared" si="9"/>
        <v/>
      </c>
    </row>
    <row r="23" spans="2:35" x14ac:dyDescent="0.3">
      <c r="B23" s="94"/>
      <c r="C23" s="95"/>
      <c r="D23" s="95"/>
      <c r="E23" s="95"/>
      <c r="F23" s="94"/>
      <c r="G23" s="145"/>
      <c r="H23" s="245"/>
      <c r="I23" s="211" t="str">
        <f>IF(D23="Room AC (window/wall)",'Emission Factors'!$E$53,IF(D23="Room AC (PTAC/PTHP)",H23,IF(D23="Residential AC",'Emission Factors'!$E$55,IF(D23="Residential HP",H23,IF(D23="Commercial AC (&gt;=65k to &lt;135,000k Btu/hr)",'Emission Factors'!$E$57,IF(D23="Commercial AC (&gt;=135,000k Btu/hr)",'Emission Factors'!$E$58,""))))))</f>
        <v/>
      </c>
      <c r="J23" s="96"/>
      <c r="K23" s="211" t="str">
        <f>IF(ISBLANK(J23),"",VLOOKUP(J23,'Emission Factors'!$C$81:$G$221,4,FALSE))</f>
        <v/>
      </c>
      <c r="L23" s="210" t="str">
        <f>IF(D23="Room AC (window/wall)",'Emission Factors'!$F$53,IF(D23="Room AC (PTAC/PTHP)",'Emission Factors'!$F$54,IF(D23="Residential AC",'Emission Factors'!$F$55,IF(D23="Residential HP",'Emission Factors'!$F$56,IF(D23="Commercial AC (&gt;=65k to &lt;135,000k Btu/hr)",'Emission Factors'!$F$57,IF(D23="Commercial AC (&gt;=135,000k Btu/hr)",'Emission Factors'!$F$58,""))))))</f>
        <v/>
      </c>
      <c r="M23" s="211" t="str">
        <f>IF(D23="Room AC (window/wall)",'Emission Factors'!$G$53,IF(D23="Room AC (PTAC/PTHP)",'Emission Factors'!$G$54,IF(D23="Residential AC",'Emission Factors'!$G$55,IF(D23="Residential HP",'Emission Factors'!$G$56,IF(D23="Commercial AC (&gt;=65k to &lt;135,000k Btu/hr)",'Emission Factors'!$G$57,IF(D23="Commercial AC (&gt;=135,000k Btu/hr)",'Emission Factors'!$G$58,""))))))</f>
        <v/>
      </c>
      <c r="N23" s="96"/>
      <c r="O23" s="209" t="str">
        <f>IF(ISBLANK(D23),"",(IF(D23="Room AC (window/wall)",'Emission Factors'!$C$53,IF(D23="Room AC (PTAC/PTHP)",'Emission Factors'!$C$54,IF(D23="Residential AC",'Emission Factors'!$C$55,IF(D23="Residential HP",'Emission Factors'!$C$56,IF(D23="Commercial AC (&gt;=65k to &lt;135,000k Btu/hr)",'Emission Factors'!$C$57,IF(D23="Commercial AC (&gt;=135,000k Btu/hr)",'Emission Factors'!$C$58,""))))))))</f>
        <v/>
      </c>
      <c r="P23" s="209" t="str">
        <f t="shared" si="0"/>
        <v/>
      </c>
      <c r="Q23" s="95"/>
      <c r="R23" s="256"/>
      <c r="S23" s="256"/>
      <c r="T23" s="96"/>
      <c r="U23" s="211" t="str">
        <f>IF(Q23="Room AC (window/wall)",'Emission Factors'!$E$53,IF(AND(Q23="Room AC (PTAC/PTHP)",ISBLANK(T23)),"Error",IF(AND(Q23="Room AC (PTAC/PTHP)",T23&gt;0),T23,IF(Q23="Residential AC",'Emission Factors'!$E$55,IF(AND(Q23="Residential HP",ISBLANK(T23)),"Error",IF(AND(Q23="Residential HP",T23&gt;0),T23,IF(Q23="Commercial AC (&gt;=65k to &lt;135,000k Btu/hr)",'Emission Factors'!$E$57,IF(Q23="Commercial AC (&gt;=135,000k Btu/hr)",'Emission Factors'!$E$58,""))))))))</f>
        <v/>
      </c>
      <c r="V23" s="95"/>
      <c r="W23" s="211" t="str">
        <f>IF(ISBLANK(V23),"",VLOOKUP(V23,'Emission Factors'!$C$81:$G$221,4,FALSE))</f>
        <v/>
      </c>
      <c r="X23" s="210" t="str">
        <f>IF(Q23="Room AC (window/wall)",'Emission Factors'!$F$53,IF(Q23="Room AC (PTAC/PTHP)",'Emission Factors'!$F$54,IF(Q23="Residential AC",'Emission Factors'!$F$55,IF(Q23="Residential HP",'Emission Factors'!$F$56,IF(Q23="Commercial AC (&gt;=65k to &lt;135,000k Btu/hr)",'Emission Factors'!$F$57,IF(Q23="Commercial AC (&gt;=135,000k Btu/hr)",'Emission Factors'!$F$58,""))))))</f>
        <v/>
      </c>
      <c r="Y23" s="211" t="str">
        <f>IF(Q23="Room AC (window/wall)",'Emission Factors'!$G$53,IF(Q23="Room AC (PTAC/PTHP)",'Emission Factors'!$G$54,IF(Q23="Residential AC",'Emission Factors'!$G$55,IF(Q23="Residential HP",'Emission Factors'!$G$56,IF(Q23="Commercial AC (&gt;=65k to &lt;135,000k Btu/hr)",'Emission Factors'!$G$57,IF(Q23="Commercial AC (&gt;=135,000k Btu/hr)",'Emission Factors'!$G$58,""))))))</f>
        <v/>
      </c>
      <c r="Z23" s="96"/>
      <c r="AA23" s="97" t="str">
        <f t="shared" si="1"/>
        <v/>
      </c>
      <c r="AB23" s="97" t="str">
        <f t="shared" si="2"/>
        <v/>
      </c>
      <c r="AC23" s="246" t="str">
        <f t="shared" si="3"/>
        <v/>
      </c>
      <c r="AD23" s="97" t="str">
        <f t="shared" si="4"/>
        <v/>
      </c>
      <c r="AE23" s="97" t="str">
        <f t="shared" si="5"/>
        <v/>
      </c>
      <c r="AF23" s="252" t="str">
        <f t="shared" si="6"/>
        <v/>
      </c>
      <c r="AG23" s="254" t="str">
        <f t="shared" si="7"/>
        <v/>
      </c>
      <c r="AH23" s="248" t="str">
        <f t="shared" si="8"/>
        <v/>
      </c>
      <c r="AI23" s="249" t="str">
        <f t="shared" si="9"/>
        <v/>
      </c>
    </row>
    <row r="24" spans="2:35" x14ac:dyDescent="0.3">
      <c r="B24" s="94"/>
      <c r="C24" s="95"/>
      <c r="D24" s="95"/>
      <c r="E24" s="95"/>
      <c r="F24" s="94"/>
      <c r="G24" s="145"/>
      <c r="H24" s="245"/>
      <c r="I24" s="211" t="str">
        <f>IF(D24="Room AC (window/wall)",'Emission Factors'!$E$53,IF(D24="Room AC (PTAC/PTHP)",H24,IF(D24="Residential AC",'Emission Factors'!$E$55,IF(D24="Residential HP",H24,IF(D24="Commercial AC (&gt;=65k to &lt;135,000k Btu/hr)",'Emission Factors'!$E$57,IF(D24="Commercial AC (&gt;=135,000k Btu/hr)",'Emission Factors'!$E$58,""))))))</f>
        <v/>
      </c>
      <c r="J24" s="96"/>
      <c r="K24" s="211" t="str">
        <f>IF(ISBLANK(J24),"",VLOOKUP(J24,'Emission Factors'!$C$81:$G$221,4,FALSE))</f>
        <v/>
      </c>
      <c r="L24" s="210" t="str">
        <f>IF(D24="Room AC (window/wall)",'Emission Factors'!$F$53,IF(D24="Room AC (PTAC/PTHP)",'Emission Factors'!$F$54,IF(D24="Residential AC",'Emission Factors'!$F$55,IF(D24="Residential HP",'Emission Factors'!$F$56,IF(D24="Commercial AC (&gt;=65k to &lt;135,000k Btu/hr)",'Emission Factors'!$F$57,IF(D24="Commercial AC (&gt;=135,000k Btu/hr)",'Emission Factors'!$F$58,""))))))</f>
        <v/>
      </c>
      <c r="M24" s="211" t="str">
        <f>IF(D24="Room AC (window/wall)",'Emission Factors'!$G$53,IF(D24="Room AC (PTAC/PTHP)",'Emission Factors'!$G$54,IF(D24="Residential AC",'Emission Factors'!$G$55,IF(D24="Residential HP",'Emission Factors'!$G$56,IF(D24="Commercial AC (&gt;=65k to &lt;135,000k Btu/hr)",'Emission Factors'!$G$57,IF(D24="Commercial AC (&gt;=135,000k Btu/hr)",'Emission Factors'!$G$58,""))))))</f>
        <v/>
      </c>
      <c r="N24" s="96"/>
      <c r="O24" s="209" t="str">
        <f>IF(ISBLANK(D24),"",(IF(D24="Room AC (window/wall)",'Emission Factors'!$C$53,IF(D24="Room AC (PTAC/PTHP)",'Emission Factors'!$C$54,IF(D24="Residential AC",'Emission Factors'!$C$55,IF(D24="Residential HP",'Emission Factors'!$C$56,IF(D24="Commercial AC (&gt;=65k to &lt;135,000k Btu/hr)",'Emission Factors'!$C$57,IF(D24="Commercial AC (&gt;=135,000k Btu/hr)",'Emission Factors'!$C$58,""))))))))</f>
        <v/>
      </c>
      <c r="P24" s="209" t="str">
        <f t="shared" si="0"/>
        <v/>
      </c>
      <c r="Q24" s="95"/>
      <c r="R24" s="256"/>
      <c r="S24" s="256"/>
      <c r="T24" s="96"/>
      <c r="U24" s="211" t="str">
        <f>IF(Q24="Room AC (window/wall)",'Emission Factors'!$E$53,IF(AND(Q24="Room AC (PTAC/PTHP)",ISBLANK(T24)),"Error",IF(AND(Q24="Room AC (PTAC/PTHP)",T24&gt;0),T24,IF(Q24="Residential AC",'Emission Factors'!$E$55,IF(AND(Q24="Residential HP",ISBLANK(T24)),"Error",IF(AND(Q24="Residential HP",T24&gt;0),T24,IF(Q24="Commercial AC (&gt;=65k to &lt;135,000k Btu/hr)",'Emission Factors'!$E$57,IF(Q24="Commercial AC (&gt;=135,000k Btu/hr)",'Emission Factors'!$E$58,""))))))))</f>
        <v/>
      </c>
      <c r="V24" s="95"/>
      <c r="W24" s="211" t="str">
        <f>IF(ISBLANK(V24),"",VLOOKUP(V24,'Emission Factors'!$C$81:$G$221,4,FALSE))</f>
        <v/>
      </c>
      <c r="X24" s="210" t="str">
        <f>IF(Q24="Room AC (window/wall)",'Emission Factors'!$F$53,IF(Q24="Room AC (PTAC/PTHP)",'Emission Factors'!$F$54,IF(Q24="Residential AC",'Emission Factors'!$F$55,IF(Q24="Residential HP",'Emission Factors'!$F$56,IF(Q24="Commercial AC (&gt;=65k to &lt;135,000k Btu/hr)",'Emission Factors'!$F$57,IF(Q24="Commercial AC (&gt;=135,000k Btu/hr)",'Emission Factors'!$F$58,""))))))</f>
        <v/>
      </c>
      <c r="Y24" s="211" t="str">
        <f>IF(Q24="Room AC (window/wall)",'Emission Factors'!$G$53,IF(Q24="Room AC (PTAC/PTHP)",'Emission Factors'!$G$54,IF(Q24="Residential AC",'Emission Factors'!$G$55,IF(Q24="Residential HP",'Emission Factors'!$G$56,IF(Q24="Commercial AC (&gt;=65k to &lt;135,000k Btu/hr)",'Emission Factors'!$G$57,IF(Q24="Commercial AC (&gt;=135,000k Btu/hr)",'Emission Factors'!$G$58,""))))))</f>
        <v/>
      </c>
      <c r="Z24" s="96"/>
      <c r="AA24" s="97" t="str">
        <f t="shared" si="1"/>
        <v/>
      </c>
      <c r="AB24" s="97" t="str">
        <f t="shared" si="2"/>
        <v/>
      </c>
      <c r="AC24" s="246" t="str">
        <f t="shared" si="3"/>
        <v/>
      </c>
      <c r="AD24" s="97" t="str">
        <f t="shared" si="4"/>
        <v/>
      </c>
      <c r="AE24" s="97" t="str">
        <f t="shared" si="5"/>
        <v/>
      </c>
      <c r="AF24" s="252" t="str">
        <f t="shared" si="6"/>
        <v/>
      </c>
      <c r="AG24" s="254" t="str">
        <f t="shared" si="7"/>
        <v/>
      </c>
      <c r="AH24" s="248" t="str">
        <f t="shared" si="8"/>
        <v/>
      </c>
      <c r="AI24" s="249" t="str">
        <f t="shared" si="9"/>
        <v/>
      </c>
    </row>
    <row r="25" spans="2:35" x14ac:dyDescent="0.3">
      <c r="B25" s="94"/>
      <c r="C25" s="95"/>
      <c r="D25" s="95"/>
      <c r="E25" s="95"/>
      <c r="F25" s="94"/>
      <c r="G25" s="145"/>
      <c r="H25" s="245"/>
      <c r="I25" s="211" t="str">
        <f>IF(D25="Room AC (window/wall)",'Emission Factors'!$E$53,IF(D25="Room AC (PTAC/PTHP)",H25,IF(D25="Residential AC",'Emission Factors'!$E$55,IF(D25="Residential HP",H25,IF(D25="Commercial AC (&gt;=65k to &lt;135,000k Btu/hr)",'Emission Factors'!$E$57,IF(D25="Commercial AC (&gt;=135,000k Btu/hr)",'Emission Factors'!$E$58,""))))))</f>
        <v/>
      </c>
      <c r="J25" s="96"/>
      <c r="K25" s="211" t="str">
        <f>IF(ISBLANK(J25),"",VLOOKUP(J25,'Emission Factors'!$C$81:$G$221,4,FALSE))</f>
        <v/>
      </c>
      <c r="L25" s="210" t="str">
        <f>IF(D25="Room AC (window/wall)",'Emission Factors'!$F$53,IF(D25="Room AC (PTAC/PTHP)",'Emission Factors'!$F$54,IF(D25="Residential AC",'Emission Factors'!$F$55,IF(D25="Residential HP",'Emission Factors'!$F$56,IF(D25="Commercial AC (&gt;=65k to &lt;135,000k Btu/hr)",'Emission Factors'!$F$57,IF(D25="Commercial AC (&gt;=135,000k Btu/hr)",'Emission Factors'!$F$58,""))))))</f>
        <v/>
      </c>
      <c r="M25" s="211" t="str">
        <f>IF(D25="Room AC (window/wall)",'Emission Factors'!$G$53,IF(D25="Room AC (PTAC/PTHP)",'Emission Factors'!$G$54,IF(D25="Residential AC",'Emission Factors'!$G$55,IF(D25="Residential HP",'Emission Factors'!$G$56,IF(D25="Commercial AC (&gt;=65k to &lt;135,000k Btu/hr)",'Emission Factors'!$G$57,IF(D25="Commercial AC (&gt;=135,000k Btu/hr)",'Emission Factors'!$G$58,""))))))</f>
        <v/>
      </c>
      <c r="N25" s="96"/>
      <c r="O25" s="209" t="str">
        <f>IF(ISBLANK(D25),"",(IF(D25="Room AC (window/wall)",'Emission Factors'!$C$53,IF(D25="Room AC (PTAC/PTHP)",'Emission Factors'!$C$54,IF(D25="Residential AC",'Emission Factors'!$C$55,IF(D25="Residential HP",'Emission Factors'!$C$56,IF(D25="Commercial AC (&gt;=65k to &lt;135,000k Btu/hr)",'Emission Factors'!$C$57,IF(D25="Commercial AC (&gt;=135,000k Btu/hr)",'Emission Factors'!$C$58,""))))))))</f>
        <v/>
      </c>
      <c r="P25" s="209" t="str">
        <f t="shared" si="0"/>
        <v/>
      </c>
      <c r="Q25" s="95"/>
      <c r="R25" s="256"/>
      <c r="S25" s="256"/>
      <c r="T25" s="96"/>
      <c r="U25" s="211" t="str">
        <f>IF(Q25="Room AC (window/wall)",'Emission Factors'!$E$53,IF(AND(Q25="Room AC (PTAC/PTHP)",ISBLANK(T25)),"Error",IF(AND(Q25="Room AC (PTAC/PTHP)",T25&gt;0),T25,IF(Q25="Residential AC",'Emission Factors'!$E$55,IF(AND(Q25="Residential HP",ISBLANK(T25)),"Error",IF(AND(Q25="Residential HP",T25&gt;0),T25,IF(Q25="Commercial AC (&gt;=65k to &lt;135,000k Btu/hr)",'Emission Factors'!$E$57,IF(Q25="Commercial AC (&gt;=135,000k Btu/hr)",'Emission Factors'!$E$58,""))))))))</f>
        <v/>
      </c>
      <c r="V25" s="95"/>
      <c r="W25" s="211" t="str">
        <f>IF(ISBLANK(V25),"",VLOOKUP(V25,'Emission Factors'!$C$81:$G$221,4,FALSE))</f>
        <v/>
      </c>
      <c r="X25" s="210" t="str">
        <f>IF(Q25="Room AC (window/wall)",'Emission Factors'!$F$53,IF(Q25="Room AC (PTAC/PTHP)",'Emission Factors'!$F$54,IF(Q25="Residential AC",'Emission Factors'!$F$55,IF(Q25="Residential HP",'Emission Factors'!$F$56,IF(Q25="Commercial AC (&gt;=65k to &lt;135,000k Btu/hr)",'Emission Factors'!$F$57,IF(Q25="Commercial AC (&gt;=135,000k Btu/hr)",'Emission Factors'!$F$58,""))))))</f>
        <v/>
      </c>
      <c r="Y25" s="211" t="str">
        <f>IF(Q25="Room AC (window/wall)",'Emission Factors'!$G$53,IF(Q25="Room AC (PTAC/PTHP)",'Emission Factors'!$G$54,IF(Q25="Residential AC",'Emission Factors'!$G$55,IF(Q25="Residential HP",'Emission Factors'!$G$56,IF(Q25="Commercial AC (&gt;=65k to &lt;135,000k Btu/hr)",'Emission Factors'!$G$57,IF(Q25="Commercial AC (&gt;=135,000k Btu/hr)",'Emission Factors'!$G$58,""))))))</f>
        <v/>
      </c>
      <c r="Z25" s="96"/>
      <c r="AA25" s="97" t="str">
        <f t="shared" si="1"/>
        <v/>
      </c>
      <c r="AB25" s="97" t="str">
        <f t="shared" si="2"/>
        <v/>
      </c>
      <c r="AC25" s="246" t="str">
        <f t="shared" si="3"/>
        <v/>
      </c>
      <c r="AD25" s="97" t="str">
        <f t="shared" si="4"/>
        <v/>
      </c>
      <c r="AE25" s="97" t="str">
        <f t="shared" si="5"/>
        <v/>
      </c>
      <c r="AF25" s="252" t="str">
        <f t="shared" si="6"/>
        <v/>
      </c>
      <c r="AG25" s="254" t="str">
        <f t="shared" si="7"/>
        <v/>
      </c>
      <c r="AH25" s="248" t="str">
        <f t="shared" si="8"/>
        <v/>
      </c>
      <c r="AI25" s="249" t="str">
        <f t="shared" si="9"/>
        <v/>
      </c>
    </row>
    <row r="26" spans="2:35" x14ac:dyDescent="0.3">
      <c r="B26" s="94"/>
      <c r="C26" s="95"/>
      <c r="D26" s="95"/>
      <c r="E26" s="95"/>
      <c r="F26" s="94"/>
      <c r="G26" s="145"/>
      <c r="H26" s="245"/>
      <c r="I26" s="211" t="str">
        <f>IF(D26="Room AC (window/wall)",'Emission Factors'!$E$53,IF(D26="Room AC (PTAC/PTHP)",H26,IF(D26="Residential AC",'Emission Factors'!$E$55,IF(D26="Residential HP",H26,IF(D26="Commercial AC (&gt;=65k to &lt;135,000k Btu/hr)",'Emission Factors'!$E$57,IF(D26="Commercial AC (&gt;=135,000k Btu/hr)",'Emission Factors'!$E$58,""))))))</f>
        <v/>
      </c>
      <c r="J26" s="96"/>
      <c r="K26" s="211" t="str">
        <f>IF(ISBLANK(J26),"",VLOOKUP(J26,'Emission Factors'!$C$81:$G$221,4,FALSE))</f>
        <v/>
      </c>
      <c r="L26" s="210" t="str">
        <f>IF(D26="Room AC (window/wall)",'Emission Factors'!$F$53,IF(D26="Room AC (PTAC/PTHP)",'Emission Factors'!$F$54,IF(D26="Residential AC",'Emission Factors'!$F$55,IF(D26="Residential HP",'Emission Factors'!$F$56,IF(D26="Commercial AC (&gt;=65k to &lt;135,000k Btu/hr)",'Emission Factors'!$F$57,IF(D26="Commercial AC (&gt;=135,000k Btu/hr)",'Emission Factors'!$F$58,""))))))</f>
        <v/>
      </c>
      <c r="M26" s="211" t="str">
        <f>IF(D26="Room AC (window/wall)",'Emission Factors'!$G$53,IF(D26="Room AC (PTAC/PTHP)",'Emission Factors'!$G$54,IF(D26="Residential AC",'Emission Factors'!$G$55,IF(D26="Residential HP",'Emission Factors'!$G$56,IF(D26="Commercial AC (&gt;=65k to &lt;135,000k Btu/hr)",'Emission Factors'!$G$57,IF(D26="Commercial AC (&gt;=135,000k Btu/hr)",'Emission Factors'!$G$58,""))))))</f>
        <v/>
      </c>
      <c r="N26" s="96"/>
      <c r="O26" s="209" t="str">
        <f>IF(ISBLANK(D26),"",(IF(D26="Room AC (window/wall)",'Emission Factors'!$C$53,IF(D26="Room AC (PTAC/PTHP)",'Emission Factors'!$C$54,IF(D26="Residential AC",'Emission Factors'!$C$55,IF(D26="Residential HP",'Emission Factors'!$C$56,IF(D26="Commercial AC (&gt;=65k to &lt;135,000k Btu/hr)",'Emission Factors'!$C$57,IF(D26="Commercial AC (&gt;=135,000k Btu/hr)",'Emission Factors'!$C$58,""))))))))</f>
        <v/>
      </c>
      <c r="P26" s="209" t="str">
        <f t="shared" si="0"/>
        <v/>
      </c>
      <c r="Q26" s="95"/>
      <c r="R26" s="256"/>
      <c r="S26" s="256"/>
      <c r="T26" s="96"/>
      <c r="U26" s="211" t="str">
        <f>IF(Q26="Room AC (window/wall)",'Emission Factors'!$E$53,IF(AND(Q26="Room AC (PTAC/PTHP)",ISBLANK(T26)),"Error",IF(AND(Q26="Room AC (PTAC/PTHP)",T26&gt;0),T26,IF(Q26="Residential AC",'Emission Factors'!$E$55,IF(AND(Q26="Residential HP",ISBLANK(T26)),"Error",IF(AND(Q26="Residential HP",T26&gt;0),T26,IF(Q26="Commercial AC (&gt;=65k to &lt;135,000k Btu/hr)",'Emission Factors'!$E$57,IF(Q26="Commercial AC (&gt;=135,000k Btu/hr)",'Emission Factors'!$E$58,""))))))))</f>
        <v/>
      </c>
      <c r="V26" s="95"/>
      <c r="W26" s="211" t="str">
        <f>IF(ISBLANK(V26),"",VLOOKUP(V26,'Emission Factors'!$C$81:$G$221,4,FALSE))</f>
        <v/>
      </c>
      <c r="X26" s="210" t="str">
        <f>IF(Q26="Room AC (window/wall)",'Emission Factors'!$F$53,IF(Q26="Room AC (PTAC/PTHP)",'Emission Factors'!$F$54,IF(Q26="Residential AC",'Emission Factors'!$F$55,IF(Q26="Residential HP",'Emission Factors'!$F$56,IF(Q26="Commercial AC (&gt;=65k to &lt;135,000k Btu/hr)",'Emission Factors'!$F$57,IF(Q26="Commercial AC (&gt;=135,000k Btu/hr)",'Emission Factors'!$F$58,""))))))</f>
        <v/>
      </c>
      <c r="Y26" s="211" t="str">
        <f>IF(Q26="Room AC (window/wall)",'Emission Factors'!$G$53,IF(Q26="Room AC (PTAC/PTHP)",'Emission Factors'!$G$54,IF(Q26="Residential AC",'Emission Factors'!$G$55,IF(Q26="Residential HP",'Emission Factors'!$G$56,IF(Q26="Commercial AC (&gt;=65k to &lt;135,000k Btu/hr)",'Emission Factors'!$G$57,IF(Q26="Commercial AC (&gt;=135,000k Btu/hr)",'Emission Factors'!$G$58,""))))))</f>
        <v/>
      </c>
      <c r="Z26" s="96"/>
      <c r="AA26" s="97" t="str">
        <f t="shared" si="1"/>
        <v/>
      </c>
      <c r="AB26" s="97" t="str">
        <f t="shared" si="2"/>
        <v/>
      </c>
      <c r="AC26" s="246" t="str">
        <f t="shared" si="3"/>
        <v/>
      </c>
      <c r="AD26" s="97" t="str">
        <f t="shared" si="4"/>
        <v/>
      </c>
      <c r="AE26" s="97" t="str">
        <f t="shared" si="5"/>
        <v/>
      </c>
      <c r="AF26" s="252" t="str">
        <f t="shared" si="6"/>
        <v/>
      </c>
      <c r="AG26" s="254" t="str">
        <f t="shared" si="7"/>
        <v/>
      </c>
      <c r="AH26" s="248" t="str">
        <f t="shared" si="8"/>
        <v/>
      </c>
      <c r="AI26" s="249" t="str">
        <f t="shared" si="9"/>
        <v/>
      </c>
    </row>
    <row r="27" spans="2:35" x14ac:dyDescent="0.3">
      <c r="B27" s="94"/>
      <c r="C27" s="95"/>
      <c r="D27" s="95"/>
      <c r="E27" s="95"/>
      <c r="F27" s="94"/>
      <c r="G27" s="145"/>
      <c r="H27" s="245"/>
      <c r="I27" s="211" t="str">
        <f>IF(D27="Room AC (window/wall)",'Emission Factors'!$E$53,IF(D27="Room AC (PTAC/PTHP)",H27,IF(D27="Residential AC",'Emission Factors'!$E$55,IF(D27="Residential HP",H27,IF(D27="Commercial AC (&gt;=65k to &lt;135,000k Btu/hr)",'Emission Factors'!$E$57,IF(D27="Commercial AC (&gt;=135,000k Btu/hr)",'Emission Factors'!$E$58,""))))))</f>
        <v/>
      </c>
      <c r="J27" s="96"/>
      <c r="K27" s="211" t="str">
        <f>IF(ISBLANK(J27),"",VLOOKUP(J27,'Emission Factors'!$C$81:$G$221,4,FALSE))</f>
        <v/>
      </c>
      <c r="L27" s="210" t="str">
        <f>IF(D27="Room AC (window/wall)",'Emission Factors'!$F$53,IF(D27="Room AC (PTAC/PTHP)",'Emission Factors'!$F$54,IF(D27="Residential AC",'Emission Factors'!$F$55,IF(D27="Residential HP",'Emission Factors'!$F$56,IF(D27="Commercial AC (&gt;=65k to &lt;135,000k Btu/hr)",'Emission Factors'!$F$57,IF(D27="Commercial AC (&gt;=135,000k Btu/hr)",'Emission Factors'!$F$58,""))))))</f>
        <v/>
      </c>
      <c r="M27" s="211" t="str">
        <f>IF(D27="Room AC (window/wall)",'Emission Factors'!$G$53,IF(D27="Room AC (PTAC/PTHP)",'Emission Factors'!$G$54,IF(D27="Residential AC",'Emission Factors'!$G$55,IF(D27="Residential HP",'Emission Factors'!$G$56,IF(D27="Commercial AC (&gt;=65k to &lt;135,000k Btu/hr)",'Emission Factors'!$G$57,IF(D27="Commercial AC (&gt;=135,000k Btu/hr)",'Emission Factors'!$G$58,""))))))</f>
        <v/>
      </c>
      <c r="N27" s="96"/>
      <c r="O27" s="209" t="str">
        <f>IF(ISBLANK(D27),"",(IF(D27="Room AC (window/wall)",'Emission Factors'!$C$53,IF(D27="Room AC (PTAC/PTHP)",'Emission Factors'!$C$54,IF(D27="Residential AC",'Emission Factors'!$C$55,IF(D27="Residential HP",'Emission Factors'!$C$56,IF(D27="Commercial AC (&gt;=65k to &lt;135,000k Btu/hr)",'Emission Factors'!$C$57,IF(D27="Commercial AC (&gt;=135,000k Btu/hr)",'Emission Factors'!$C$58,""))))))))</f>
        <v/>
      </c>
      <c r="P27" s="209" t="str">
        <f t="shared" si="0"/>
        <v/>
      </c>
      <c r="Q27" s="95"/>
      <c r="R27" s="256"/>
      <c r="S27" s="256"/>
      <c r="T27" s="96"/>
      <c r="U27" s="211" t="str">
        <f>IF(Q27="Room AC (window/wall)",'Emission Factors'!$E$53,IF(AND(Q27="Room AC (PTAC/PTHP)",ISBLANK(T27)),"Error",IF(AND(Q27="Room AC (PTAC/PTHP)",T27&gt;0),T27,IF(Q27="Residential AC",'Emission Factors'!$E$55,IF(AND(Q27="Residential HP",ISBLANK(T27)),"Error",IF(AND(Q27="Residential HP",T27&gt;0),T27,IF(Q27="Commercial AC (&gt;=65k to &lt;135,000k Btu/hr)",'Emission Factors'!$E$57,IF(Q27="Commercial AC (&gt;=135,000k Btu/hr)",'Emission Factors'!$E$58,""))))))))</f>
        <v/>
      </c>
      <c r="V27" s="95"/>
      <c r="W27" s="211" t="str">
        <f>IF(ISBLANK(V27),"",VLOOKUP(V27,'Emission Factors'!$C$81:$G$221,4,FALSE))</f>
        <v/>
      </c>
      <c r="X27" s="210" t="str">
        <f>IF(Q27="Room AC (window/wall)",'Emission Factors'!$F$53,IF(Q27="Room AC (PTAC/PTHP)",'Emission Factors'!$F$54,IF(Q27="Residential AC",'Emission Factors'!$F$55,IF(Q27="Residential HP",'Emission Factors'!$F$56,IF(Q27="Commercial AC (&gt;=65k to &lt;135,000k Btu/hr)",'Emission Factors'!$F$57,IF(Q27="Commercial AC (&gt;=135,000k Btu/hr)",'Emission Factors'!$F$58,""))))))</f>
        <v/>
      </c>
      <c r="Y27" s="211" t="str">
        <f>IF(Q27="Room AC (window/wall)",'Emission Factors'!$G$53,IF(Q27="Room AC (PTAC/PTHP)",'Emission Factors'!$G$54,IF(Q27="Residential AC",'Emission Factors'!$G$55,IF(Q27="Residential HP",'Emission Factors'!$G$56,IF(Q27="Commercial AC (&gt;=65k to &lt;135,000k Btu/hr)",'Emission Factors'!$G$57,IF(Q27="Commercial AC (&gt;=135,000k Btu/hr)",'Emission Factors'!$G$58,""))))))</f>
        <v/>
      </c>
      <c r="Z27" s="96"/>
      <c r="AA27" s="97" t="str">
        <f t="shared" si="1"/>
        <v/>
      </c>
      <c r="AB27" s="97" t="str">
        <f t="shared" si="2"/>
        <v/>
      </c>
      <c r="AC27" s="246" t="str">
        <f t="shared" si="3"/>
        <v/>
      </c>
      <c r="AD27" s="97" t="str">
        <f t="shared" si="4"/>
        <v/>
      </c>
      <c r="AE27" s="97" t="str">
        <f t="shared" si="5"/>
        <v/>
      </c>
      <c r="AF27" s="252" t="str">
        <f t="shared" si="6"/>
        <v/>
      </c>
      <c r="AG27" s="254" t="str">
        <f t="shared" si="7"/>
        <v/>
      </c>
      <c r="AH27" s="248" t="str">
        <f t="shared" si="8"/>
        <v/>
      </c>
      <c r="AI27" s="249" t="str">
        <f t="shared" si="9"/>
        <v/>
      </c>
    </row>
    <row r="28" spans="2:35" x14ac:dyDescent="0.3">
      <c r="B28" s="94"/>
      <c r="C28" s="95"/>
      <c r="D28" s="95"/>
      <c r="E28" s="95"/>
      <c r="F28" s="94"/>
      <c r="G28" s="145"/>
      <c r="H28" s="245"/>
      <c r="I28" s="211" t="str">
        <f>IF(D28="Room AC (window/wall)",'Emission Factors'!$E$53,IF(D28="Room AC (PTAC/PTHP)",H28,IF(D28="Residential AC",'Emission Factors'!$E$55,IF(D28="Residential HP",H28,IF(D28="Commercial AC (&gt;=65k to &lt;135,000k Btu/hr)",'Emission Factors'!$E$57,IF(D28="Commercial AC (&gt;=135,000k Btu/hr)",'Emission Factors'!$E$58,""))))))</f>
        <v/>
      </c>
      <c r="J28" s="96"/>
      <c r="K28" s="211" t="str">
        <f>IF(ISBLANK(J28),"",VLOOKUP(J28,'Emission Factors'!$C$81:$G$221,4,FALSE))</f>
        <v/>
      </c>
      <c r="L28" s="210" t="str">
        <f>IF(D28="Room AC (window/wall)",'Emission Factors'!$F$53,IF(D28="Room AC (PTAC/PTHP)",'Emission Factors'!$F$54,IF(D28="Residential AC",'Emission Factors'!$F$55,IF(D28="Residential HP",'Emission Factors'!$F$56,IF(D28="Commercial AC (&gt;=65k to &lt;135,000k Btu/hr)",'Emission Factors'!$F$57,IF(D28="Commercial AC (&gt;=135,000k Btu/hr)",'Emission Factors'!$F$58,""))))))</f>
        <v/>
      </c>
      <c r="M28" s="211" t="str">
        <f>IF(D28="Room AC (window/wall)",'Emission Factors'!$G$53,IF(D28="Room AC (PTAC/PTHP)",'Emission Factors'!$G$54,IF(D28="Residential AC",'Emission Factors'!$G$55,IF(D28="Residential HP",'Emission Factors'!$G$56,IF(D28="Commercial AC (&gt;=65k to &lt;135,000k Btu/hr)",'Emission Factors'!$G$57,IF(D28="Commercial AC (&gt;=135,000k Btu/hr)",'Emission Factors'!$G$58,""))))))</f>
        <v/>
      </c>
      <c r="N28" s="96"/>
      <c r="O28" s="209" t="str">
        <f>IF(ISBLANK(D28),"",(IF(D28="Room AC (window/wall)",'Emission Factors'!$C$53,IF(D28="Room AC (PTAC/PTHP)",'Emission Factors'!$C$54,IF(D28="Residential AC",'Emission Factors'!$C$55,IF(D28="Residential HP",'Emission Factors'!$C$56,IF(D28="Commercial AC (&gt;=65k to &lt;135,000k Btu/hr)",'Emission Factors'!$C$57,IF(D28="Commercial AC (&gt;=135,000k Btu/hr)",'Emission Factors'!$C$58,""))))))))</f>
        <v/>
      </c>
      <c r="P28" s="209" t="str">
        <f t="shared" si="0"/>
        <v/>
      </c>
      <c r="Q28" s="95"/>
      <c r="R28" s="256"/>
      <c r="S28" s="256"/>
      <c r="T28" s="96"/>
      <c r="U28" s="211" t="str">
        <f>IF(Q28="Room AC (window/wall)",'Emission Factors'!$E$53,IF(AND(Q28="Room AC (PTAC/PTHP)",ISBLANK(T28)),"Error",IF(AND(Q28="Room AC (PTAC/PTHP)",T28&gt;0),T28,IF(Q28="Residential AC",'Emission Factors'!$E$55,IF(AND(Q28="Residential HP",ISBLANK(T28)),"Error",IF(AND(Q28="Residential HP",T28&gt;0),T28,IF(Q28="Commercial AC (&gt;=65k to &lt;135,000k Btu/hr)",'Emission Factors'!$E$57,IF(Q28="Commercial AC (&gt;=135,000k Btu/hr)",'Emission Factors'!$E$58,""))))))))</f>
        <v/>
      </c>
      <c r="V28" s="95"/>
      <c r="W28" s="211" t="str">
        <f>IF(ISBLANK(V28),"",VLOOKUP(V28,'Emission Factors'!$C$81:$G$221,4,FALSE))</f>
        <v/>
      </c>
      <c r="X28" s="210" t="str">
        <f>IF(Q28="Room AC (window/wall)",'Emission Factors'!$F$53,IF(Q28="Room AC (PTAC/PTHP)",'Emission Factors'!$F$54,IF(Q28="Residential AC",'Emission Factors'!$F$55,IF(Q28="Residential HP",'Emission Factors'!$F$56,IF(Q28="Commercial AC (&gt;=65k to &lt;135,000k Btu/hr)",'Emission Factors'!$F$57,IF(Q28="Commercial AC (&gt;=135,000k Btu/hr)",'Emission Factors'!$F$58,""))))))</f>
        <v/>
      </c>
      <c r="Y28" s="211" t="str">
        <f>IF(Q28="Room AC (window/wall)",'Emission Factors'!$G$53,IF(Q28="Room AC (PTAC/PTHP)",'Emission Factors'!$G$54,IF(Q28="Residential AC",'Emission Factors'!$G$55,IF(Q28="Residential HP",'Emission Factors'!$G$56,IF(Q28="Commercial AC (&gt;=65k to &lt;135,000k Btu/hr)",'Emission Factors'!$G$57,IF(Q28="Commercial AC (&gt;=135,000k Btu/hr)",'Emission Factors'!$G$58,""))))))</f>
        <v/>
      </c>
      <c r="Z28" s="96"/>
      <c r="AA28" s="97" t="str">
        <f t="shared" si="1"/>
        <v/>
      </c>
      <c r="AB28" s="97" t="str">
        <f t="shared" si="2"/>
        <v/>
      </c>
      <c r="AC28" s="246" t="str">
        <f t="shared" si="3"/>
        <v/>
      </c>
      <c r="AD28" s="97" t="str">
        <f t="shared" si="4"/>
        <v/>
      </c>
      <c r="AE28" s="97" t="str">
        <f t="shared" si="5"/>
        <v/>
      </c>
      <c r="AF28" s="252" t="str">
        <f t="shared" si="6"/>
        <v/>
      </c>
      <c r="AG28" s="254" t="str">
        <f t="shared" si="7"/>
        <v/>
      </c>
      <c r="AH28" s="248" t="str">
        <f t="shared" si="8"/>
        <v/>
      </c>
      <c r="AI28" s="249" t="str">
        <f t="shared" si="9"/>
        <v/>
      </c>
    </row>
    <row r="29" spans="2:35" x14ac:dyDescent="0.3">
      <c r="B29" s="94"/>
      <c r="C29" s="95"/>
      <c r="D29" s="95"/>
      <c r="E29" s="95"/>
      <c r="F29" s="94"/>
      <c r="G29" s="145"/>
      <c r="H29" s="245"/>
      <c r="I29" s="211" t="str">
        <f>IF(D29="Room AC (window/wall)",'Emission Factors'!$E$53,IF(D29="Room AC (PTAC/PTHP)",H29,IF(D29="Residential AC",'Emission Factors'!$E$55,IF(D29="Residential HP",H29,IF(D29="Commercial AC (&gt;=65k to &lt;135,000k Btu/hr)",'Emission Factors'!$E$57,IF(D29="Commercial AC (&gt;=135,000k Btu/hr)",'Emission Factors'!$E$58,""))))))</f>
        <v/>
      </c>
      <c r="J29" s="96"/>
      <c r="K29" s="211" t="str">
        <f>IF(ISBLANK(J29),"",VLOOKUP(J29,'Emission Factors'!$C$81:$G$221,4,FALSE))</f>
        <v/>
      </c>
      <c r="L29" s="210" t="str">
        <f>IF(D29="Room AC (window/wall)",'Emission Factors'!$F$53,IF(D29="Room AC (PTAC/PTHP)",'Emission Factors'!$F$54,IF(D29="Residential AC",'Emission Factors'!$F$55,IF(D29="Residential HP",'Emission Factors'!$F$56,IF(D29="Commercial AC (&gt;=65k to &lt;135,000k Btu/hr)",'Emission Factors'!$F$57,IF(D29="Commercial AC (&gt;=135,000k Btu/hr)",'Emission Factors'!$F$58,""))))))</f>
        <v/>
      </c>
      <c r="M29" s="211" t="str">
        <f>IF(D29="Room AC (window/wall)",'Emission Factors'!$G$53,IF(D29="Room AC (PTAC/PTHP)",'Emission Factors'!$G$54,IF(D29="Residential AC",'Emission Factors'!$G$55,IF(D29="Residential HP",'Emission Factors'!$G$56,IF(D29="Commercial AC (&gt;=65k to &lt;135,000k Btu/hr)",'Emission Factors'!$G$57,IF(D29="Commercial AC (&gt;=135,000k Btu/hr)",'Emission Factors'!$G$58,""))))))</f>
        <v/>
      </c>
      <c r="N29" s="96"/>
      <c r="O29" s="209" t="str">
        <f>IF(ISBLANK(D29),"",(IF(D29="Room AC (window/wall)",'Emission Factors'!$C$53,IF(D29="Room AC (PTAC/PTHP)",'Emission Factors'!$C$54,IF(D29="Residential AC",'Emission Factors'!$C$55,IF(D29="Residential HP",'Emission Factors'!$C$56,IF(D29="Commercial AC (&gt;=65k to &lt;135,000k Btu/hr)",'Emission Factors'!$C$57,IF(D29="Commercial AC (&gt;=135,000k Btu/hr)",'Emission Factors'!$C$58,""))))))))</f>
        <v/>
      </c>
      <c r="P29" s="209" t="str">
        <f t="shared" si="0"/>
        <v/>
      </c>
      <c r="Q29" s="95"/>
      <c r="R29" s="256"/>
      <c r="S29" s="256"/>
      <c r="T29" s="96"/>
      <c r="U29" s="211" t="str">
        <f>IF(Q29="Room AC (window/wall)",'Emission Factors'!$E$53,IF(AND(Q29="Room AC (PTAC/PTHP)",ISBLANK(T29)),"Error",IF(AND(Q29="Room AC (PTAC/PTHP)",T29&gt;0),T29,IF(Q29="Residential AC",'Emission Factors'!$E$55,IF(AND(Q29="Residential HP",ISBLANK(T29)),"Error",IF(AND(Q29="Residential HP",T29&gt;0),T29,IF(Q29="Commercial AC (&gt;=65k to &lt;135,000k Btu/hr)",'Emission Factors'!$E$57,IF(Q29="Commercial AC (&gt;=135,000k Btu/hr)",'Emission Factors'!$E$58,""))))))))</f>
        <v/>
      </c>
      <c r="V29" s="95"/>
      <c r="W29" s="211" t="str">
        <f>IF(ISBLANK(V29),"",VLOOKUP(V29,'Emission Factors'!$C$81:$G$221,4,FALSE))</f>
        <v/>
      </c>
      <c r="X29" s="210" t="str">
        <f>IF(Q29="Room AC (window/wall)",'Emission Factors'!$F$53,IF(Q29="Room AC (PTAC/PTHP)",'Emission Factors'!$F$54,IF(Q29="Residential AC",'Emission Factors'!$F$55,IF(Q29="Residential HP",'Emission Factors'!$F$56,IF(Q29="Commercial AC (&gt;=65k to &lt;135,000k Btu/hr)",'Emission Factors'!$F$57,IF(Q29="Commercial AC (&gt;=135,000k Btu/hr)",'Emission Factors'!$F$58,""))))))</f>
        <v/>
      </c>
      <c r="Y29" s="211" t="str">
        <f>IF(Q29="Room AC (window/wall)",'Emission Factors'!$G$53,IF(Q29="Room AC (PTAC/PTHP)",'Emission Factors'!$G$54,IF(Q29="Residential AC",'Emission Factors'!$G$55,IF(Q29="Residential HP",'Emission Factors'!$G$56,IF(Q29="Commercial AC (&gt;=65k to &lt;135,000k Btu/hr)",'Emission Factors'!$G$57,IF(Q29="Commercial AC (&gt;=135,000k Btu/hr)",'Emission Factors'!$G$58,""))))))</f>
        <v/>
      </c>
      <c r="Z29" s="96"/>
      <c r="AA29" s="97" t="str">
        <f t="shared" si="1"/>
        <v/>
      </c>
      <c r="AB29" s="97" t="str">
        <f t="shared" si="2"/>
        <v/>
      </c>
      <c r="AC29" s="246" t="str">
        <f t="shared" si="3"/>
        <v/>
      </c>
      <c r="AD29" s="97" t="str">
        <f t="shared" si="4"/>
        <v/>
      </c>
      <c r="AE29" s="97" t="str">
        <f t="shared" si="5"/>
        <v/>
      </c>
      <c r="AF29" s="252" t="str">
        <f t="shared" si="6"/>
        <v/>
      </c>
      <c r="AG29" s="254" t="str">
        <f t="shared" si="7"/>
        <v/>
      </c>
      <c r="AH29" s="248" t="str">
        <f t="shared" si="8"/>
        <v/>
      </c>
      <c r="AI29" s="249" t="str">
        <f t="shared" si="9"/>
        <v/>
      </c>
    </row>
    <row r="30" spans="2:35" x14ac:dyDescent="0.3">
      <c r="B30" s="94"/>
      <c r="C30" s="95"/>
      <c r="D30" s="95"/>
      <c r="E30" s="95"/>
      <c r="F30" s="94"/>
      <c r="G30" s="145"/>
      <c r="H30" s="245"/>
      <c r="I30" s="211" t="str">
        <f>IF(D30="Room AC (window/wall)",'Emission Factors'!$E$53,IF(D30="Room AC (PTAC/PTHP)",H30,IF(D30="Residential AC",'Emission Factors'!$E$55,IF(D30="Residential HP",H30,IF(D30="Commercial AC (&gt;=65k to &lt;135,000k Btu/hr)",'Emission Factors'!$E$57,IF(D30="Commercial AC (&gt;=135,000k Btu/hr)",'Emission Factors'!$E$58,""))))))</f>
        <v/>
      </c>
      <c r="J30" s="96"/>
      <c r="K30" s="211" t="str">
        <f>IF(ISBLANK(J30),"",VLOOKUP(J30,'Emission Factors'!$C$81:$G$221,4,FALSE))</f>
        <v/>
      </c>
      <c r="L30" s="210" t="str">
        <f>IF(D30="Room AC (window/wall)",'Emission Factors'!$F$53,IF(D30="Room AC (PTAC/PTHP)",'Emission Factors'!$F$54,IF(D30="Residential AC",'Emission Factors'!$F$55,IF(D30="Residential HP",'Emission Factors'!$F$56,IF(D30="Commercial AC (&gt;=65k to &lt;135,000k Btu/hr)",'Emission Factors'!$F$57,IF(D30="Commercial AC (&gt;=135,000k Btu/hr)",'Emission Factors'!$F$58,""))))))</f>
        <v/>
      </c>
      <c r="M30" s="211" t="str">
        <f>IF(D30="Room AC (window/wall)",'Emission Factors'!$G$53,IF(D30="Room AC (PTAC/PTHP)",'Emission Factors'!$G$54,IF(D30="Residential AC",'Emission Factors'!$G$55,IF(D30="Residential HP",'Emission Factors'!$G$56,IF(D30="Commercial AC (&gt;=65k to &lt;135,000k Btu/hr)",'Emission Factors'!$G$57,IF(D30="Commercial AC (&gt;=135,000k Btu/hr)",'Emission Factors'!$G$58,""))))))</f>
        <v/>
      </c>
      <c r="N30" s="96"/>
      <c r="O30" s="209" t="str">
        <f>IF(ISBLANK(D30),"",(IF(D30="Room AC (window/wall)",'Emission Factors'!$C$53,IF(D30="Room AC (PTAC/PTHP)",'Emission Factors'!$C$54,IF(D30="Residential AC",'Emission Factors'!$C$55,IF(D30="Residential HP",'Emission Factors'!$C$56,IF(D30="Commercial AC (&gt;=65k to &lt;135,000k Btu/hr)",'Emission Factors'!$C$57,IF(D30="Commercial AC (&gt;=135,000k Btu/hr)",'Emission Factors'!$C$58,""))))))))</f>
        <v/>
      </c>
      <c r="P30" s="209" t="str">
        <f t="shared" si="0"/>
        <v/>
      </c>
      <c r="Q30" s="95"/>
      <c r="R30" s="256"/>
      <c r="S30" s="256"/>
      <c r="T30" s="96"/>
      <c r="U30" s="211" t="str">
        <f>IF(Q30="Room AC (window/wall)",'Emission Factors'!$E$53,IF(AND(Q30="Room AC (PTAC/PTHP)",ISBLANK(T30)),"Error",IF(AND(Q30="Room AC (PTAC/PTHP)",T30&gt;0),T30,IF(Q30="Residential AC",'Emission Factors'!$E$55,IF(AND(Q30="Residential HP",ISBLANK(T30)),"Error",IF(AND(Q30="Residential HP",T30&gt;0),T30,IF(Q30="Commercial AC (&gt;=65k to &lt;135,000k Btu/hr)",'Emission Factors'!$E$57,IF(Q30="Commercial AC (&gt;=135,000k Btu/hr)",'Emission Factors'!$E$58,""))))))))</f>
        <v/>
      </c>
      <c r="V30" s="95"/>
      <c r="W30" s="211" t="str">
        <f>IF(ISBLANK(V30),"",VLOOKUP(V30,'Emission Factors'!$C$81:$G$221,4,FALSE))</f>
        <v/>
      </c>
      <c r="X30" s="210" t="str">
        <f>IF(Q30="Room AC (window/wall)",'Emission Factors'!$F$53,IF(Q30="Room AC (PTAC/PTHP)",'Emission Factors'!$F$54,IF(Q30="Residential AC",'Emission Factors'!$F$55,IF(Q30="Residential HP",'Emission Factors'!$F$56,IF(Q30="Commercial AC (&gt;=65k to &lt;135,000k Btu/hr)",'Emission Factors'!$F$57,IF(Q30="Commercial AC (&gt;=135,000k Btu/hr)",'Emission Factors'!$F$58,""))))))</f>
        <v/>
      </c>
      <c r="Y30" s="211" t="str">
        <f>IF(Q30="Room AC (window/wall)",'Emission Factors'!$G$53,IF(Q30="Room AC (PTAC/PTHP)",'Emission Factors'!$G$54,IF(Q30="Residential AC",'Emission Factors'!$G$55,IF(Q30="Residential HP",'Emission Factors'!$G$56,IF(Q30="Commercial AC (&gt;=65k to &lt;135,000k Btu/hr)",'Emission Factors'!$G$57,IF(Q30="Commercial AC (&gt;=135,000k Btu/hr)",'Emission Factors'!$G$58,""))))))</f>
        <v/>
      </c>
      <c r="Z30" s="96"/>
      <c r="AA30" s="97" t="str">
        <f t="shared" si="1"/>
        <v/>
      </c>
      <c r="AB30" s="97" t="str">
        <f t="shared" si="2"/>
        <v/>
      </c>
      <c r="AC30" s="246" t="str">
        <f t="shared" si="3"/>
        <v/>
      </c>
      <c r="AD30" s="97" t="str">
        <f t="shared" si="4"/>
        <v/>
      </c>
      <c r="AE30" s="97" t="str">
        <f t="shared" si="5"/>
        <v/>
      </c>
      <c r="AF30" s="252" t="str">
        <f t="shared" si="6"/>
        <v/>
      </c>
      <c r="AG30" s="254" t="str">
        <f t="shared" si="7"/>
        <v/>
      </c>
      <c r="AH30" s="248" t="str">
        <f t="shared" si="8"/>
        <v/>
      </c>
      <c r="AI30" s="249" t="str">
        <f t="shared" si="9"/>
        <v/>
      </c>
    </row>
    <row r="31" spans="2:35" x14ac:dyDescent="0.3">
      <c r="B31" s="94"/>
      <c r="C31" s="95"/>
      <c r="D31" s="95"/>
      <c r="E31" s="95"/>
      <c r="F31" s="94"/>
      <c r="G31" s="145"/>
      <c r="H31" s="245"/>
      <c r="I31" s="211" t="str">
        <f>IF(D31="Room AC (window/wall)",'Emission Factors'!$E$53,IF(D31="Room AC (PTAC/PTHP)",H31,IF(D31="Residential AC",'Emission Factors'!$E$55,IF(D31="Residential HP",H31,IF(D31="Commercial AC (&gt;=65k to &lt;135,000k Btu/hr)",'Emission Factors'!$E$57,IF(D31="Commercial AC (&gt;=135,000k Btu/hr)",'Emission Factors'!$E$58,""))))))</f>
        <v/>
      </c>
      <c r="J31" s="96"/>
      <c r="K31" s="211" t="str">
        <f>IF(ISBLANK(J31),"",VLOOKUP(J31,'Emission Factors'!$C$81:$G$221,4,FALSE))</f>
        <v/>
      </c>
      <c r="L31" s="210" t="str">
        <f>IF(D31="Room AC (window/wall)",'Emission Factors'!$F$53,IF(D31="Room AC (PTAC/PTHP)",'Emission Factors'!$F$54,IF(D31="Residential AC",'Emission Factors'!$F$55,IF(D31="Residential HP",'Emission Factors'!$F$56,IF(D31="Commercial AC (&gt;=65k to &lt;135,000k Btu/hr)",'Emission Factors'!$F$57,IF(D31="Commercial AC (&gt;=135,000k Btu/hr)",'Emission Factors'!$F$58,""))))))</f>
        <v/>
      </c>
      <c r="M31" s="211" t="str">
        <f>IF(D31="Room AC (window/wall)",'Emission Factors'!$G$53,IF(D31="Room AC (PTAC/PTHP)",'Emission Factors'!$G$54,IF(D31="Residential AC",'Emission Factors'!$G$55,IF(D31="Residential HP",'Emission Factors'!$G$56,IF(D31="Commercial AC (&gt;=65k to &lt;135,000k Btu/hr)",'Emission Factors'!$G$57,IF(D31="Commercial AC (&gt;=135,000k Btu/hr)",'Emission Factors'!$G$58,""))))))</f>
        <v/>
      </c>
      <c r="N31" s="96"/>
      <c r="O31" s="209" t="str">
        <f>IF(ISBLANK(D31),"",(IF(D31="Room AC (window/wall)",'Emission Factors'!$C$53,IF(D31="Room AC (PTAC/PTHP)",'Emission Factors'!$C$54,IF(D31="Residential AC",'Emission Factors'!$C$55,IF(D31="Residential HP",'Emission Factors'!$C$56,IF(D31="Commercial AC (&gt;=65k to &lt;135,000k Btu/hr)",'Emission Factors'!$C$57,IF(D31="Commercial AC (&gt;=135,000k Btu/hr)",'Emission Factors'!$C$58,""))))))))</f>
        <v/>
      </c>
      <c r="P31" s="209" t="str">
        <f t="shared" si="0"/>
        <v/>
      </c>
      <c r="Q31" s="95"/>
      <c r="R31" s="256"/>
      <c r="S31" s="256"/>
      <c r="T31" s="96"/>
      <c r="U31" s="211" t="str">
        <f>IF(Q31="Room AC (window/wall)",'Emission Factors'!$E$53,IF(AND(Q31="Room AC (PTAC/PTHP)",ISBLANK(T31)),"Error",IF(AND(Q31="Room AC (PTAC/PTHP)",T31&gt;0),T31,IF(Q31="Residential AC",'Emission Factors'!$E$55,IF(AND(Q31="Residential HP",ISBLANK(T31)),"Error",IF(AND(Q31="Residential HP",T31&gt;0),T31,IF(Q31="Commercial AC (&gt;=65k to &lt;135,000k Btu/hr)",'Emission Factors'!$E$57,IF(Q31="Commercial AC (&gt;=135,000k Btu/hr)",'Emission Factors'!$E$58,""))))))))</f>
        <v/>
      </c>
      <c r="V31" s="95"/>
      <c r="W31" s="211" t="str">
        <f>IF(ISBLANK(V31),"",VLOOKUP(V31,'Emission Factors'!$C$81:$G$221,4,FALSE))</f>
        <v/>
      </c>
      <c r="X31" s="210" t="str">
        <f>IF(Q31="Room AC (window/wall)",'Emission Factors'!$F$53,IF(Q31="Room AC (PTAC/PTHP)",'Emission Factors'!$F$54,IF(Q31="Residential AC",'Emission Factors'!$F$55,IF(Q31="Residential HP",'Emission Factors'!$F$56,IF(Q31="Commercial AC (&gt;=65k to &lt;135,000k Btu/hr)",'Emission Factors'!$F$57,IF(Q31="Commercial AC (&gt;=135,000k Btu/hr)",'Emission Factors'!$F$58,""))))))</f>
        <v/>
      </c>
      <c r="Y31" s="211" t="str">
        <f>IF(Q31="Room AC (window/wall)",'Emission Factors'!$G$53,IF(Q31="Room AC (PTAC/PTHP)",'Emission Factors'!$G$54,IF(Q31="Residential AC",'Emission Factors'!$G$55,IF(Q31="Residential HP",'Emission Factors'!$G$56,IF(Q31="Commercial AC (&gt;=65k to &lt;135,000k Btu/hr)",'Emission Factors'!$G$57,IF(Q31="Commercial AC (&gt;=135,000k Btu/hr)",'Emission Factors'!$G$58,""))))))</f>
        <v/>
      </c>
      <c r="Z31" s="96"/>
      <c r="AA31" s="97" t="str">
        <f t="shared" si="1"/>
        <v/>
      </c>
      <c r="AB31" s="97" t="str">
        <f t="shared" si="2"/>
        <v/>
      </c>
      <c r="AC31" s="246" t="str">
        <f t="shared" si="3"/>
        <v/>
      </c>
      <c r="AD31" s="97" t="str">
        <f t="shared" si="4"/>
        <v/>
      </c>
      <c r="AE31" s="97" t="str">
        <f t="shared" si="5"/>
        <v/>
      </c>
      <c r="AF31" s="252" t="str">
        <f t="shared" si="6"/>
        <v/>
      </c>
      <c r="AG31" s="254" t="str">
        <f t="shared" si="7"/>
        <v/>
      </c>
      <c r="AH31" s="248" t="str">
        <f t="shared" si="8"/>
        <v/>
      </c>
      <c r="AI31" s="249" t="str">
        <f t="shared" si="9"/>
        <v/>
      </c>
    </row>
    <row r="32" spans="2:35" x14ac:dyDescent="0.3">
      <c r="B32" s="94"/>
      <c r="C32" s="95"/>
      <c r="D32" s="95"/>
      <c r="E32" s="95"/>
      <c r="F32" s="94"/>
      <c r="G32" s="145"/>
      <c r="H32" s="245"/>
      <c r="I32" s="211" t="str">
        <f>IF(D32="Room AC (window/wall)",'Emission Factors'!$E$53,IF(D32="Room AC (PTAC/PTHP)",H32,IF(D32="Residential AC",'Emission Factors'!$E$55,IF(D32="Residential HP",H32,IF(D32="Commercial AC (&gt;=65k to &lt;135,000k Btu/hr)",'Emission Factors'!$E$57,IF(D32="Commercial AC (&gt;=135,000k Btu/hr)",'Emission Factors'!$E$58,""))))))</f>
        <v/>
      </c>
      <c r="J32" s="96"/>
      <c r="K32" s="211" t="str">
        <f>IF(ISBLANK(J32),"",VLOOKUP(J32,'Emission Factors'!$C$81:$G$221,4,FALSE))</f>
        <v/>
      </c>
      <c r="L32" s="210" t="str">
        <f>IF(D32="Room AC (window/wall)",'Emission Factors'!$F$53,IF(D32="Room AC (PTAC/PTHP)",'Emission Factors'!$F$54,IF(D32="Residential AC",'Emission Factors'!$F$55,IF(D32="Residential HP",'Emission Factors'!$F$56,IF(D32="Commercial AC (&gt;=65k to &lt;135,000k Btu/hr)",'Emission Factors'!$F$57,IF(D32="Commercial AC (&gt;=135,000k Btu/hr)",'Emission Factors'!$F$58,""))))))</f>
        <v/>
      </c>
      <c r="M32" s="211" t="str">
        <f>IF(D32="Room AC (window/wall)",'Emission Factors'!$G$53,IF(D32="Room AC (PTAC/PTHP)",'Emission Factors'!$G$54,IF(D32="Residential AC",'Emission Factors'!$G$55,IF(D32="Residential HP",'Emission Factors'!$G$56,IF(D32="Commercial AC (&gt;=65k to &lt;135,000k Btu/hr)",'Emission Factors'!$G$57,IF(D32="Commercial AC (&gt;=135,000k Btu/hr)",'Emission Factors'!$G$58,""))))))</f>
        <v/>
      </c>
      <c r="N32" s="96"/>
      <c r="O32" s="209" t="str">
        <f>IF(ISBLANK(D32),"",(IF(D32="Room AC (window/wall)",'Emission Factors'!$C$53,IF(D32="Room AC (PTAC/PTHP)",'Emission Factors'!$C$54,IF(D32="Residential AC",'Emission Factors'!$C$55,IF(D32="Residential HP",'Emission Factors'!$C$56,IF(D32="Commercial AC (&gt;=65k to &lt;135,000k Btu/hr)",'Emission Factors'!$C$57,IF(D32="Commercial AC (&gt;=135,000k Btu/hr)",'Emission Factors'!$C$58,""))))))))</f>
        <v/>
      </c>
      <c r="P32" s="209" t="str">
        <f t="shared" si="0"/>
        <v/>
      </c>
      <c r="Q32" s="95"/>
      <c r="R32" s="256"/>
      <c r="S32" s="256"/>
      <c r="T32" s="96"/>
      <c r="U32" s="211" t="str">
        <f>IF(Q32="Room AC (window/wall)",'Emission Factors'!$E$53,IF(AND(Q32="Room AC (PTAC/PTHP)",ISBLANK(T32)),"Error",IF(AND(Q32="Room AC (PTAC/PTHP)",T32&gt;0),T32,IF(Q32="Residential AC",'Emission Factors'!$E$55,IF(AND(Q32="Residential HP",ISBLANK(T32)),"Error",IF(AND(Q32="Residential HP",T32&gt;0),T32,IF(Q32="Commercial AC (&gt;=65k to &lt;135,000k Btu/hr)",'Emission Factors'!$E$57,IF(Q32="Commercial AC (&gt;=135,000k Btu/hr)",'Emission Factors'!$E$58,""))))))))</f>
        <v/>
      </c>
      <c r="V32" s="95"/>
      <c r="W32" s="211" t="str">
        <f>IF(ISBLANK(V32),"",VLOOKUP(V32,'Emission Factors'!$C$81:$G$221,4,FALSE))</f>
        <v/>
      </c>
      <c r="X32" s="210" t="str">
        <f>IF(Q32="Room AC (window/wall)",'Emission Factors'!$F$53,IF(Q32="Room AC (PTAC/PTHP)",'Emission Factors'!$F$54,IF(Q32="Residential AC",'Emission Factors'!$F$55,IF(Q32="Residential HP",'Emission Factors'!$F$56,IF(Q32="Commercial AC (&gt;=65k to &lt;135,000k Btu/hr)",'Emission Factors'!$F$57,IF(Q32="Commercial AC (&gt;=135,000k Btu/hr)",'Emission Factors'!$F$58,""))))))</f>
        <v/>
      </c>
      <c r="Y32" s="211" t="str">
        <f>IF(Q32="Room AC (window/wall)",'Emission Factors'!$G$53,IF(Q32="Room AC (PTAC/PTHP)",'Emission Factors'!$G$54,IF(Q32="Residential AC",'Emission Factors'!$G$55,IF(Q32="Residential HP",'Emission Factors'!$G$56,IF(Q32="Commercial AC (&gt;=65k to &lt;135,000k Btu/hr)",'Emission Factors'!$G$57,IF(Q32="Commercial AC (&gt;=135,000k Btu/hr)",'Emission Factors'!$G$58,""))))))</f>
        <v/>
      </c>
      <c r="Z32" s="96"/>
      <c r="AA32" s="97" t="str">
        <f t="shared" si="1"/>
        <v/>
      </c>
      <c r="AB32" s="97" t="str">
        <f t="shared" si="2"/>
        <v/>
      </c>
      <c r="AC32" s="246" t="str">
        <f t="shared" si="3"/>
        <v/>
      </c>
      <c r="AD32" s="97" t="str">
        <f t="shared" si="4"/>
        <v/>
      </c>
      <c r="AE32" s="97" t="str">
        <f t="shared" si="5"/>
        <v/>
      </c>
      <c r="AF32" s="252" t="str">
        <f t="shared" si="6"/>
        <v/>
      </c>
      <c r="AG32" s="254" t="str">
        <f t="shared" si="7"/>
        <v/>
      </c>
      <c r="AH32" s="248" t="str">
        <f t="shared" si="8"/>
        <v/>
      </c>
      <c r="AI32" s="249" t="str">
        <f t="shared" si="9"/>
        <v/>
      </c>
    </row>
    <row r="33" spans="2:35" x14ac:dyDescent="0.3">
      <c r="B33" s="94"/>
      <c r="C33" s="95"/>
      <c r="D33" s="95"/>
      <c r="E33" s="95"/>
      <c r="F33" s="94"/>
      <c r="G33" s="145"/>
      <c r="H33" s="245"/>
      <c r="I33" s="211" t="str">
        <f>IF(D33="Room AC (window/wall)",'Emission Factors'!$E$53,IF(D33="Room AC (PTAC/PTHP)",H33,IF(D33="Residential AC",'Emission Factors'!$E$55,IF(D33="Residential HP",H33,IF(D33="Commercial AC (&gt;=65k to &lt;135,000k Btu/hr)",'Emission Factors'!$E$57,IF(D33="Commercial AC (&gt;=135,000k Btu/hr)",'Emission Factors'!$E$58,""))))))</f>
        <v/>
      </c>
      <c r="J33" s="96"/>
      <c r="K33" s="211" t="str">
        <f>IF(ISBLANK(J33),"",VLOOKUP(J33,'Emission Factors'!$C$81:$G$221,4,FALSE))</f>
        <v/>
      </c>
      <c r="L33" s="210" t="str">
        <f>IF(D33="Room AC (window/wall)",'Emission Factors'!$F$53,IF(D33="Room AC (PTAC/PTHP)",'Emission Factors'!$F$54,IF(D33="Residential AC",'Emission Factors'!$F$55,IF(D33="Residential HP",'Emission Factors'!$F$56,IF(D33="Commercial AC (&gt;=65k to &lt;135,000k Btu/hr)",'Emission Factors'!$F$57,IF(D33="Commercial AC (&gt;=135,000k Btu/hr)",'Emission Factors'!$F$58,""))))))</f>
        <v/>
      </c>
      <c r="M33" s="211" t="str">
        <f>IF(D33="Room AC (window/wall)",'Emission Factors'!$G$53,IF(D33="Room AC (PTAC/PTHP)",'Emission Factors'!$G$54,IF(D33="Residential AC",'Emission Factors'!$G$55,IF(D33="Residential HP",'Emission Factors'!$G$56,IF(D33="Commercial AC (&gt;=65k to &lt;135,000k Btu/hr)",'Emission Factors'!$G$57,IF(D33="Commercial AC (&gt;=135,000k Btu/hr)",'Emission Factors'!$G$58,""))))))</f>
        <v/>
      </c>
      <c r="N33" s="96"/>
      <c r="O33" s="209" t="str">
        <f>IF(ISBLANK(D33),"",(IF(D33="Room AC (window/wall)",'Emission Factors'!$C$53,IF(D33="Room AC (PTAC/PTHP)",'Emission Factors'!$C$54,IF(D33="Residential AC",'Emission Factors'!$C$55,IF(D33="Residential HP",'Emission Factors'!$C$56,IF(D33="Commercial AC (&gt;=65k to &lt;135,000k Btu/hr)",'Emission Factors'!$C$57,IF(D33="Commercial AC (&gt;=135,000k Btu/hr)",'Emission Factors'!$C$58,""))))))))</f>
        <v/>
      </c>
      <c r="P33" s="209" t="str">
        <f t="shared" si="0"/>
        <v/>
      </c>
      <c r="Q33" s="95"/>
      <c r="R33" s="256"/>
      <c r="S33" s="256"/>
      <c r="T33" s="96"/>
      <c r="U33" s="211" t="str">
        <f>IF(Q33="Room AC (window/wall)",'Emission Factors'!$E$53,IF(AND(Q33="Room AC (PTAC/PTHP)",ISBLANK(T33)),"Error",IF(AND(Q33="Room AC (PTAC/PTHP)",T33&gt;0),T33,IF(Q33="Residential AC",'Emission Factors'!$E$55,IF(AND(Q33="Residential HP",ISBLANK(T33)),"Error",IF(AND(Q33="Residential HP",T33&gt;0),T33,IF(Q33="Commercial AC (&gt;=65k to &lt;135,000k Btu/hr)",'Emission Factors'!$E$57,IF(Q33="Commercial AC (&gt;=135,000k Btu/hr)",'Emission Factors'!$E$58,""))))))))</f>
        <v/>
      </c>
      <c r="V33" s="95"/>
      <c r="W33" s="211" t="str">
        <f>IF(ISBLANK(V33),"",VLOOKUP(V33,'Emission Factors'!$C$81:$G$221,4,FALSE))</f>
        <v/>
      </c>
      <c r="X33" s="210" t="str">
        <f>IF(Q33="Room AC (window/wall)",'Emission Factors'!$F$53,IF(Q33="Room AC (PTAC/PTHP)",'Emission Factors'!$F$54,IF(Q33="Residential AC",'Emission Factors'!$F$55,IF(Q33="Residential HP",'Emission Factors'!$F$56,IF(Q33="Commercial AC (&gt;=65k to &lt;135,000k Btu/hr)",'Emission Factors'!$F$57,IF(Q33="Commercial AC (&gt;=135,000k Btu/hr)",'Emission Factors'!$F$58,""))))))</f>
        <v/>
      </c>
      <c r="Y33" s="211" t="str">
        <f>IF(Q33="Room AC (window/wall)",'Emission Factors'!$G$53,IF(Q33="Room AC (PTAC/PTHP)",'Emission Factors'!$G$54,IF(Q33="Residential AC",'Emission Factors'!$G$55,IF(Q33="Residential HP",'Emission Factors'!$G$56,IF(Q33="Commercial AC (&gt;=65k to &lt;135,000k Btu/hr)",'Emission Factors'!$G$57,IF(Q33="Commercial AC (&gt;=135,000k Btu/hr)",'Emission Factors'!$G$58,""))))))</f>
        <v/>
      </c>
      <c r="Z33" s="96"/>
      <c r="AA33" s="97" t="str">
        <f t="shared" si="1"/>
        <v/>
      </c>
      <c r="AB33" s="97" t="str">
        <f t="shared" si="2"/>
        <v/>
      </c>
      <c r="AC33" s="246" t="str">
        <f t="shared" si="3"/>
        <v/>
      </c>
      <c r="AD33" s="97" t="str">
        <f t="shared" si="4"/>
        <v/>
      </c>
      <c r="AE33" s="97" t="str">
        <f t="shared" si="5"/>
        <v/>
      </c>
      <c r="AF33" s="252" t="str">
        <f t="shared" si="6"/>
        <v/>
      </c>
      <c r="AG33" s="254" t="str">
        <f t="shared" si="7"/>
        <v/>
      </c>
      <c r="AH33" s="248" t="str">
        <f t="shared" si="8"/>
        <v/>
      </c>
      <c r="AI33" s="249" t="str">
        <f t="shared" si="9"/>
        <v/>
      </c>
    </row>
    <row r="34" spans="2:35" x14ac:dyDescent="0.3">
      <c r="B34" s="94"/>
      <c r="C34" s="95"/>
      <c r="D34" s="95"/>
      <c r="E34" s="95"/>
      <c r="F34" s="94"/>
      <c r="G34" s="145"/>
      <c r="H34" s="245"/>
      <c r="I34" s="211" t="str">
        <f>IF(D34="Room AC (window/wall)",'Emission Factors'!$E$53,IF(D34="Room AC (PTAC/PTHP)",H34,IF(D34="Residential AC",'Emission Factors'!$E$55,IF(D34="Residential HP",H34,IF(D34="Commercial AC (&gt;=65k to &lt;135,000k Btu/hr)",'Emission Factors'!$E$57,IF(D34="Commercial AC (&gt;=135,000k Btu/hr)",'Emission Factors'!$E$58,""))))))</f>
        <v/>
      </c>
      <c r="J34" s="96"/>
      <c r="K34" s="211" t="str">
        <f>IF(ISBLANK(J34),"",VLOOKUP(J34,'Emission Factors'!$C$81:$G$221,4,FALSE))</f>
        <v/>
      </c>
      <c r="L34" s="210" t="str">
        <f>IF(D34="Room AC (window/wall)",'Emission Factors'!$F$53,IF(D34="Room AC (PTAC/PTHP)",'Emission Factors'!$F$54,IF(D34="Residential AC",'Emission Factors'!$F$55,IF(D34="Residential HP",'Emission Factors'!$F$56,IF(D34="Commercial AC (&gt;=65k to &lt;135,000k Btu/hr)",'Emission Factors'!$F$57,IF(D34="Commercial AC (&gt;=135,000k Btu/hr)",'Emission Factors'!$F$58,""))))))</f>
        <v/>
      </c>
      <c r="M34" s="211" t="str">
        <f>IF(D34="Room AC (window/wall)",'Emission Factors'!$G$53,IF(D34="Room AC (PTAC/PTHP)",'Emission Factors'!$G$54,IF(D34="Residential AC",'Emission Factors'!$G$55,IF(D34="Residential HP",'Emission Factors'!$G$56,IF(D34="Commercial AC (&gt;=65k to &lt;135,000k Btu/hr)",'Emission Factors'!$G$57,IF(D34="Commercial AC (&gt;=135,000k Btu/hr)",'Emission Factors'!$G$58,""))))))</f>
        <v/>
      </c>
      <c r="N34" s="96"/>
      <c r="O34" s="209" t="str">
        <f>IF(ISBLANK(D34),"",(IF(D34="Room AC (window/wall)",'Emission Factors'!$C$53,IF(D34="Room AC (PTAC/PTHP)",'Emission Factors'!$C$54,IF(D34="Residential AC",'Emission Factors'!$C$55,IF(D34="Residential HP",'Emission Factors'!$C$56,IF(D34="Commercial AC (&gt;=65k to &lt;135,000k Btu/hr)",'Emission Factors'!$C$57,IF(D34="Commercial AC (&gt;=135,000k Btu/hr)",'Emission Factors'!$C$58,""))))))))</f>
        <v/>
      </c>
      <c r="P34" s="209" t="str">
        <f t="shared" si="0"/>
        <v/>
      </c>
      <c r="Q34" s="95"/>
      <c r="R34" s="256"/>
      <c r="S34" s="256"/>
      <c r="T34" s="96"/>
      <c r="U34" s="211" t="str">
        <f>IF(Q34="Room AC (window/wall)",'Emission Factors'!$E$53,IF(AND(Q34="Room AC (PTAC/PTHP)",ISBLANK(T34)),"Error",IF(AND(Q34="Room AC (PTAC/PTHP)",T34&gt;0),T34,IF(Q34="Residential AC",'Emission Factors'!$E$55,IF(AND(Q34="Residential HP",ISBLANK(T34)),"Error",IF(AND(Q34="Residential HP",T34&gt;0),T34,IF(Q34="Commercial AC (&gt;=65k to &lt;135,000k Btu/hr)",'Emission Factors'!$E$57,IF(Q34="Commercial AC (&gt;=135,000k Btu/hr)",'Emission Factors'!$E$58,""))))))))</f>
        <v/>
      </c>
      <c r="V34" s="95"/>
      <c r="W34" s="211" t="str">
        <f>IF(ISBLANK(V34),"",VLOOKUP(V34,'Emission Factors'!$C$81:$G$221,4,FALSE))</f>
        <v/>
      </c>
      <c r="X34" s="210" t="str">
        <f>IF(Q34="Room AC (window/wall)",'Emission Factors'!$F$53,IF(Q34="Room AC (PTAC/PTHP)",'Emission Factors'!$F$54,IF(Q34="Residential AC",'Emission Factors'!$F$55,IF(Q34="Residential HP",'Emission Factors'!$F$56,IF(Q34="Commercial AC (&gt;=65k to &lt;135,000k Btu/hr)",'Emission Factors'!$F$57,IF(Q34="Commercial AC (&gt;=135,000k Btu/hr)",'Emission Factors'!$F$58,""))))))</f>
        <v/>
      </c>
      <c r="Y34" s="211" t="str">
        <f>IF(Q34="Room AC (window/wall)",'Emission Factors'!$G$53,IF(Q34="Room AC (PTAC/PTHP)",'Emission Factors'!$G$54,IF(Q34="Residential AC",'Emission Factors'!$G$55,IF(Q34="Residential HP",'Emission Factors'!$G$56,IF(Q34="Commercial AC (&gt;=65k to &lt;135,000k Btu/hr)",'Emission Factors'!$G$57,IF(Q34="Commercial AC (&gt;=135,000k Btu/hr)",'Emission Factors'!$G$58,""))))))</f>
        <v/>
      </c>
      <c r="Z34" s="96"/>
      <c r="AA34" s="97" t="str">
        <f t="shared" si="1"/>
        <v/>
      </c>
      <c r="AB34" s="97" t="str">
        <f t="shared" si="2"/>
        <v/>
      </c>
      <c r="AC34" s="246" t="str">
        <f t="shared" si="3"/>
        <v/>
      </c>
      <c r="AD34" s="97" t="str">
        <f t="shared" si="4"/>
        <v/>
      </c>
      <c r="AE34" s="97" t="str">
        <f t="shared" si="5"/>
        <v/>
      </c>
      <c r="AF34" s="252" t="str">
        <f t="shared" si="6"/>
        <v/>
      </c>
      <c r="AG34" s="254" t="str">
        <f t="shared" si="7"/>
        <v/>
      </c>
      <c r="AH34" s="248" t="str">
        <f t="shared" si="8"/>
        <v/>
      </c>
      <c r="AI34" s="249" t="str">
        <f t="shared" si="9"/>
        <v/>
      </c>
    </row>
    <row r="35" spans="2:35" x14ac:dyDescent="0.3">
      <c r="B35" s="94"/>
      <c r="C35" s="95"/>
      <c r="D35" s="95"/>
      <c r="E35" s="95"/>
      <c r="F35" s="94"/>
      <c r="G35" s="145"/>
      <c r="H35" s="245"/>
      <c r="I35" s="211" t="str">
        <f>IF(D35="Room AC (window/wall)",'Emission Factors'!$E$53,IF(D35="Room AC (PTAC/PTHP)",H35,IF(D35="Residential AC",'Emission Factors'!$E$55,IF(D35="Residential HP",H35,IF(D35="Commercial AC (&gt;=65k to &lt;135,000k Btu/hr)",'Emission Factors'!$E$57,IF(D35="Commercial AC (&gt;=135,000k Btu/hr)",'Emission Factors'!$E$58,""))))))</f>
        <v/>
      </c>
      <c r="J35" s="96"/>
      <c r="K35" s="211" t="str">
        <f>IF(ISBLANK(J35),"",VLOOKUP(J35,'Emission Factors'!$C$81:$G$221,4,FALSE))</f>
        <v/>
      </c>
      <c r="L35" s="210" t="str">
        <f>IF(D35="Room AC (window/wall)",'Emission Factors'!$F$53,IF(D35="Room AC (PTAC/PTHP)",'Emission Factors'!$F$54,IF(D35="Residential AC",'Emission Factors'!$F$55,IF(D35="Residential HP",'Emission Factors'!$F$56,IF(D35="Commercial AC (&gt;=65k to &lt;135,000k Btu/hr)",'Emission Factors'!$F$57,IF(D35="Commercial AC (&gt;=135,000k Btu/hr)",'Emission Factors'!$F$58,""))))))</f>
        <v/>
      </c>
      <c r="M35" s="211" t="str">
        <f>IF(D35="Room AC (window/wall)",'Emission Factors'!$G$53,IF(D35="Room AC (PTAC/PTHP)",'Emission Factors'!$G$54,IF(D35="Residential AC",'Emission Factors'!$G$55,IF(D35="Residential HP",'Emission Factors'!$G$56,IF(D35="Commercial AC (&gt;=65k to &lt;135,000k Btu/hr)",'Emission Factors'!$G$57,IF(D35="Commercial AC (&gt;=135,000k Btu/hr)",'Emission Factors'!$G$58,""))))))</f>
        <v/>
      </c>
      <c r="N35" s="96"/>
      <c r="O35" s="209" t="str">
        <f>IF(ISBLANK(D35),"",(IF(D35="Room AC (window/wall)",'Emission Factors'!$C$53,IF(D35="Room AC (PTAC/PTHP)",'Emission Factors'!$C$54,IF(D35="Residential AC",'Emission Factors'!$C$55,IF(D35="Residential HP",'Emission Factors'!$C$56,IF(D35="Commercial AC (&gt;=65k to &lt;135,000k Btu/hr)",'Emission Factors'!$C$57,IF(D35="Commercial AC (&gt;=135,000k Btu/hr)",'Emission Factors'!$C$58,""))))))))</f>
        <v/>
      </c>
      <c r="P35" s="209" t="str">
        <f t="shared" si="0"/>
        <v/>
      </c>
      <c r="Q35" s="95"/>
      <c r="R35" s="256"/>
      <c r="S35" s="256"/>
      <c r="T35" s="96"/>
      <c r="U35" s="211" t="str">
        <f>IF(Q35="Room AC (window/wall)",'Emission Factors'!$E$53,IF(AND(Q35="Room AC (PTAC/PTHP)",ISBLANK(T35)),"Error",IF(AND(Q35="Room AC (PTAC/PTHP)",T35&gt;0),T35,IF(Q35="Residential AC",'Emission Factors'!$E$55,IF(AND(Q35="Residential HP",ISBLANK(T35)),"Error",IF(AND(Q35="Residential HP",T35&gt;0),T35,IF(Q35="Commercial AC (&gt;=65k to &lt;135,000k Btu/hr)",'Emission Factors'!$E$57,IF(Q35="Commercial AC (&gt;=135,000k Btu/hr)",'Emission Factors'!$E$58,""))))))))</f>
        <v/>
      </c>
      <c r="V35" s="95"/>
      <c r="W35" s="211" t="str">
        <f>IF(ISBLANK(V35),"",VLOOKUP(V35,'Emission Factors'!$C$81:$G$221,4,FALSE))</f>
        <v/>
      </c>
      <c r="X35" s="210" t="str">
        <f>IF(Q35="Room AC (window/wall)",'Emission Factors'!$F$53,IF(Q35="Room AC (PTAC/PTHP)",'Emission Factors'!$F$54,IF(Q35="Residential AC",'Emission Factors'!$F$55,IF(Q35="Residential HP",'Emission Factors'!$F$56,IF(Q35="Commercial AC (&gt;=65k to &lt;135,000k Btu/hr)",'Emission Factors'!$F$57,IF(Q35="Commercial AC (&gt;=135,000k Btu/hr)",'Emission Factors'!$F$58,""))))))</f>
        <v/>
      </c>
      <c r="Y35" s="211" t="str">
        <f>IF(Q35="Room AC (window/wall)",'Emission Factors'!$G$53,IF(Q35="Room AC (PTAC/PTHP)",'Emission Factors'!$G$54,IF(Q35="Residential AC",'Emission Factors'!$G$55,IF(Q35="Residential HP",'Emission Factors'!$G$56,IF(Q35="Commercial AC (&gt;=65k to &lt;135,000k Btu/hr)",'Emission Factors'!$G$57,IF(Q35="Commercial AC (&gt;=135,000k Btu/hr)",'Emission Factors'!$G$58,""))))))</f>
        <v/>
      </c>
      <c r="Z35" s="96"/>
      <c r="AA35" s="97" t="str">
        <f t="shared" si="1"/>
        <v/>
      </c>
      <c r="AB35" s="97" t="str">
        <f t="shared" si="2"/>
        <v/>
      </c>
      <c r="AC35" s="246" t="str">
        <f t="shared" si="3"/>
        <v/>
      </c>
      <c r="AD35" s="97" t="str">
        <f t="shared" si="4"/>
        <v/>
      </c>
      <c r="AE35" s="97" t="str">
        <f t="shared" si="5"/>
        <v/>
      </c>
      <c r="AF35" s="252" t="str">
        <f t="shared" si="6"/>
        <v/>
      </c>
      <c r="AG35" s="254" t="str">
        <f t="shared" si="7"/>
        <v/>
      </c>
      <c r="AH35" s="248" t="str">
        <f t="shared" si="8"/>
        <v/>
      </c>
      <c r="AI35" s="249" t="str">
        <f t="shared" si="9"/>
        <v/>
      </c>
    </row>
    <row r="36" spans="2:35" x14ac:dyDescent="0.3">
      <c r="B36" s="94"/>
      <c r="C36" s="95"/>
      <c r="D36" s="95"/>
      <c r="E36" s="95"/>
      <c r="F36" s="94"/>
      <c r="G36" s="145"/>
      <c r="H36" s="245"/>
      <c r="I36" s="211" t="str">
        <f>IF(D36="Room AC (window/wall)",'Emission Factors'!$E$53,IF(D36="Room AC (PTAC/PTHP)",H36,IF(D36="Residential AC",'Emission Factors'!$E$55,IF(D36="Residential HP",H36,IF(D36="Commercial AC (&gt;=65k to &lt;135,000k Btu/hr)",'Emission Factors'!$E$57,IF(D36="Commercial AC (&gt;=135,000k Btu/hr)",'Emission Factors'!$E$58,""))))))</f>
        <v/>
      </c>
      <c r="J36" s="96"/>
      <c r="K36" s="211" t="str">
        <f>IF(ISBLANK(J36),"",VLOOKUP(J36,'Emission Factors'!$C$81:$G$221,4,FALSE))</f>
        <v/>
      </c>
      <c r="L36" s="210" t="str">
        <f>IF(D36="Room AC (window/wall)",'Emission Factors'!$F$53,IF(D36="Room AC (PTAC/PTHP)",'Emission Factors'!$F$54,IF(D36="Residential AC",'Emission Factors'!$F$55,IF(D36="Residential HP",'Emission Factors'!$F$56,IF(D36="Commercial AC (&gt;=65k to &lt;135,000k Btu/hr)",'Emission Factors'!$F$57,IF(D36="Commercial AC (&gt;=135,000k Btu/hr)",'Emission Factors'!$F$58,""))))))</f>
        <v/>
      </c>
      <c r="M36" s="211" t="str">
        <f>IF(D36="Room AC (window/wall)",'Emission Factors'!$G$53,IF(D36="Room AC (PTAC/PTHP)",'Emission Factors'!$G$54,IF(D36="Residential AC",'Emission Factors'!$G$55,IF(D36="Residential HP",'Emission Factors'!$G$56,IF(D36="Commercial AC (&gt;=65k to &lt;135,000k Btu/hr)",'Emission Factors'!$G$57,IF(D36="Commercial AC (&gt;=135,000k Btu/hr)",'Emission Factors'!$G$58,""))))))</f>
        <v/>
      </c>
      <c r="N36" s="96"/>
      <c r="O36" s="209" t="str">
        <f>IF(ISBLANK(D36),"",(IF(D36="Room AC (window/wall)",'Emission Factors'!$C$53,IF(D36="Room AC (PTAC/PTHP)",'Emission Factors'!$C$54,IF(D36="Residential AC",'Emission Factors'!$C$55,IF(D36="Residential HP",'Emission Factors'!$C$56,IF(D36="Commercial AC (&gt;=65k to &lt;135,000k Btu/hr)",'Emission Factors'!$C$57,IF(D36="Commercial AC (&gt;=135,000k Btu/hr)",'Emission Factors'!$C$58,""))))))))</f>
        <v/>
      </c>
      <c r="P36" s="209" t="str">
        <f t="shared" si="0"/>
        <v/>
      </c>
      <c r="Q36" s="95"/>
      <c r="R36" s="256"/>
      <c r="S36" s="256"/>
      <c r="T36" s="96"/>
      <c r="U36" s="211" t="str">
        <f>IF(Q36="Room AC (window/wall)",'Emission Factors'!$E$53,IF(AND(Q36="Room AC (PTAC/PTHP)",ISBLANK(T36)),"Error",IF(AND(Q36="Room AC (PTAC/PTHP)",T36&gt;0),T36,IF(Q36="Residential AC",'Emission Factors'!$E$55,IF(AND(Q36="Residential HP",ISBLANK(T36)),"Error",IF(AND(Q36="Residential HP",T36&gt;0),T36,IF(Q36="Commercial AC (&gt;=65k to &lt;135,000k Btu/hr)",'Emission Factors'!$E$57,IF(Q36="Commercial AC (&gt;=135,000k Btu/hr)",'Emission Factors'!$E$58,""))))))))</f>
        <v/>
      </c>
      <c r="V36" s="95"/>
      <c r="W36" s="211" t="str">
        <f>IF(ISBLANK(V36),"",VLOOKUP(V36,'Emission Factors'!$C$81:$G$221,4,FALSE))</f>
        <v/>
      </c>
      <c r="X36" s="210" t="str">
        <f>IF(Q36="Room AC (window/wall)",'Emission Factors'!$F$53,IF(Q36="Room AC (PTAC/PTHP)",'Emission Factors'!$F$54,IF(Q36="Residential AC",'Emission Factors'!$F$55,IF(Q36="Residential HP",'Emission Factors'!$F$56,IF(Q36="Commercial AC (&gt;=65k to &lt;135,000k Btu/hr)",'Emission Factors'!$F$57,IF(Q36="Commercial AC (&gt;=135,000k Btu/hr)",'Emission Factors'!$F$58,""))))))</f>
        <v/>
      </c>
      <c r="Y36" s="211" t="str">
        <f>IF(Q36="Room AC (window/wall)",'Emission Factors'!$G$53,IF(Q36="Room AC (PTAC/PTHP)",'Emission Factors'!$G$54,IF(Q36="Residential AC",'Emission Factors'!$G$55,IF(Q36="Residential HP",'Emission Factors'!$G$56,IF(Q36="Commercial AC (&gt;=65k to &lt;135,000k Btu/hr)",'Emission Factors'!$G$57,IF(Q36="Commercial AC (&gt;=135,000k Btu/hr)",'Emission Factors'!$G$58,""))))))</f>
        <v/>
      </c>
      <c r="Z36" s="96"/>
      <c r="AA36" s="97" t="str">
        <f t="shared" si="1"/>
        <v/>
      </c>
      <c r="AB36" s="97" t="str">
        <f t="shared" si="2"/>
        <v/>
      </c>
      <c r="AC36" s="246" t="str">
        <f t="shared" si="3"/>
        <v/>
      </c>
      <c r="AD36" s="97" t="str">
        <f t="shared" si="4"/>
        <v/>
      </c>
      <c r="AE36" s="97" t="str">
        <f t="shared" si="5"/>
        <v/>
      </c>
      <c r="AF36" s="252" t="str">
        <f t="shared" si="6"/>
        <v/>
      </c>
      <c r="AG36" s="254" t="str">
        <f t="shared" si="7"/>
        <v/>
      </c>
      <c r="AH36" s="248" t="str">
        <f t="shared" si="8"/>
        <v/>
      </c>
      <c r="AI36" s="249" t="str">
        <f t="shared" si="9"/>
        <v/>
      </c>
    </row>
    <row r="37" spans="2:35" x14ac:dyDescent="0.3">
      <c r="B37" s="94"/>
      <c r="C37" s="95"/>
      <c r="D37" s="95"/>
      <c r="E37" s="95"/>
      <c r="F37" s="94"/>
      <c r="G37" s="145"/>
      <c r="H37" s="245"/>
      <c r="I37" s="211" t="str">
        <f>IF(D37="Room AC (window/wall)",'Emission Factors'!$E$53,IF(D37="Room AC (PTAC/PTHP)",H37,IF(D37="Residential AC",'Emission Factors'!$E$55,IF(D37="Residential HP",H37,IF(D37="Commercial AC (&gt;=65k to &lt;135,000k Btu/hr)",'Emission Factors'!$E$57,IF(D37="Commercial AC (&gt;=135,000k Btu/hr)",'Emission Factors'!$E$58,""))))))</f>
        <v/>
      </c>
      <c r="J37" s="96"/>
      <c r="K37" s="211" t="str">
        <f>IF(ISBLANK(J37),"",VLOOKUP(J37,'Emission Factors'!$C$81:$G$221,4,FALSE))</f>
        <v/>
      </c>
      <c r="L37" s="210" t="str">
        <f>IF(D37="Room AC (window/wall)",'Emission Factors'!$F$53,IF(D37="Room AC (PTAC/PTHP)",'Emission Factors'!$F$54,IF(D37="Residential AC",'Emission Factors'!$F$55,IF(D37="Residential HP",'Emission Factors'!$F$56,IF(D37="Commercial AC (&gt;=65k to &lt;135,000k Btu/hr)",'Emission Factors'!$F$57,IF(D37="Commercial AC (&gt;=135,000k Btu/hr)",'Emission Factors'!$F$58,""))))))</f>
        <v/>
      </c>
      <c r="M37" s="211" t="str">
        <f>IF(D37="Room AC (window/wall)",'Emission Factors'!$G$53,IF(D37="Room AC (PTAC/PTHP)",'Emission Factors'!$G$54,IF(D37="Residential AC",'Emission Factors'!$G$55,IF(D37="Residential HP",'Emission Factors'!$G$56,IF(D37="Commercial AC (&gt;=65k to &lt;135,000k Btu/hr)",'Emission Factors'!$G$57,IF(D37="Commercial AC (&gt;=135,000k Btu/hr)",'Emission Factors'!$G$58,""))))))</f>
        <v/>
      </c>
      <c r="N37" s="96"/>
      <c r="O37" s="209" t="str">
        <f>IF(ISBLANK(D37),"",(IF(D37="Room AC (window/wall)",'Emission Factors'!$C$53,IF(D37="Room AC (PTAC/PTHP)",'Emission Factors'!$C$54,IF(D37="Residential AC",'Emission Factors'!$C$55,IF(D37="Residential HP",'Emission Factors'!$C$56,IF(D37="Commercial AC (&gt;=65k to &lt;135,000k Btu/hr)",'Emission Factors'!$C$57,IF(D37="Commercial AC (&gt;=135,000k Btu/hr)",'Emission Factors'!$C$58,""))))))))</f>
        <v/>
      </c>
      <c r="P37" s="209" t="str">
        <f t="shared" si="0"/>
        <v/>
      </c>
      <c r="Q37" s="95"/>
      <c r="R37" s="256"/>
      <c r="S37" s="256"/>
      <c r="T37" s="96"/>
      <c r="U37" s="211" t="str">
        <f>IF(Q37="Room AC (window/wall)",'Emission Factors'!$E$53,IF(AND(Q37="Room AC (PTAC/PTHP)",ISBLANK(T37)),"Error",IF(AND(Q37="Room AC (PTAC/PTHP)",T37&gt;0),T37,IF(Q37="Residential AC",'Emission Factors'!$E$55,IF(AND(Q37="Residential HP",ISBLANK(T37)),"Error",IF(AND(Q37="Residential HP",T37&gt;0),T37,IF(Q37="Commercial AC (&gt;=65k to &lt;135,000k Btu/hr)",'Emission Factors'!$E$57,IF(Q37="Commercial AC (&gt;=135,000k Btu/hr)",'Emission Factors'!$E$58,""))))))))</f>
        <v/>
      </c>
      <c r="V37" s="95"/>
      <c r="W37" s="211" t="str">
        <f>IF(ISBLANK(V37),"",VLOOKUP(V37,'Emission Factors'!$C$81:$G$221,4,FALSE))</f>
        <v/>
      </c>
      <c r="X37" s="210" t="str">
        <f>IF(Q37="Room AC (window/wall)",'Emission Factors'!$F$53,IF(Q37="Room AC (PTAC/PTHP)",'Emission Factors'!$F$54,IF(Q37="Residential AC",'Emission Factors'!$F$55,IF(Q37="Residential HP",'Emission Factors'!$F$56,IF(Q37="Commercial AC (&gt;=65k to &lt;135,000k Btu/hr)",'Emission Factors'!$F$57,IF(Q37="Commercial AC (&gt;=135,000k Btu/hr)",'Emission Factors'!$F$58,""))))))</f>
        <v/>
      </c>
      <c r="Y37" s="211" t="str">
        <f>IF(Q37="Room AC (window/wall)",'Emission Factors'!$G$53,IF(Q37="Room AC (PTAC/PTHP)",'Emission Factors'!$G$54,IF(Q37="Residential AC",'Emission Factors'!$G$55,IF(Q37="Residential HP",'Emission Factors'!$G$56,IF(Q37="Commercial AC (&gt;=65k to &lt;135,000k Btu/hr)",'Emission Factors'!$G$57,IF(Q37="Commercial AC (&gt;=135,000k Btu/hr)",'Emission Factors'!$G$58,""))))))</f>
        <v/>
      </c>
      <c r="Z37" s="96"/>
      <c r="AA37" s="97" t="str">
        <f t="shared" si="1"/>
        <v/>
      </c>
      <c r="AB37" s="97" t="str">
        <f t="shared" si="2"/>
        <v/>
      </c>
      <c r="AC37" s="246" t="str">
        <f t="shared" si="3"/>
        <v/>
      </c>
      <c r="AD37" s="97" t="str">
        <f t="shared" si="4"/>
        <v/>
      </c>
      <c r="AE37" s="97" t="str">
        <f t="shared" si="5"/>
        <v/>
      </c>
      <c r="AF37" s="252" t="str">
        <f t="shared" si="6"/>
        <v/>
      </c>
      <c r="AG37" s="254" t="str">
        <f t="shared" si="7"/>
        <v/>
      </c>
      <c r="AH37" s="248" t="str">
        <f t="shared" si="8"/>
        <v/>
      </c>
      <c r="AI37" s="249" t="str">
        <f t="shared" si="9"/>
        <v/>
      </c>
    </row>
    <row r="38" spans="2:35" x14ac:dyDescent="0.3">
      <c r="B38" s="94"/>
      <c r="C38" s="95"/>
      <c r="D38" s="95"/>
      <c r="E38" s="95"/>
      <c r="F38" s="94"/>
      <c r="G38" s="145"/>
      <c r="H38" s="245"/>
      <c r="I38" s="211" t="str">
        <f>IF(D38="Room AC (window/wall)",'Emission Factors'!$E$53,IF(D38="Room AC (PTAC/PTHP)",H38,IF(D38="Residential AC",'Emission Factors'!$E$55,IF(D38="Residential HP",H38,IF(D38="Commercial AC (&gt;=65k to &lt;135,000k Btu/hr)",'Emission Factors'!$E$57,IF(D38="Commercial AC (&gt;=135,000k Btu/hr)",'Emission Factors'!$E$58,""))))))</f>
        <v/>
      </c>
      <c r="J38" s="96"/>
      <c r="K38" s="211" t="str">
        <f>IF(ISBLANK(J38),"",VLOOKUP(J38,'Emission Factors'!$C$81:$G$221,4,FALSE))</f>
        <v/>
      </c>
      <c r="L38" s="210" t="str">
        <f>IF(D38="Room AC (window/wall)",'Emission Factors'!$F$53,IF(D38="Room AC (PTAC/PTHP)",'Emission Factors'!$F$54,IF(D38="Residential AC",'Emission Factors'!$F$55,IF(D38="Residential HP",'Emission Factors'!$F$56,IF(D38="Commercial AC (&gt;=65k to &lt;135,000k Btu/hr)",'Emission Factors'!$F$57,IF(D38="Commercial AC (&gt;=135,000k Btu/hr)",'Emission Factors'!$F$58,""))))))</f>
        <v/>
      </c>
      <c r="M38" s="211" t="str">
        <f>IF(D38="Room AC (window/wall)",'Emission Factors'!$G$53,IF(D38="Room AC (PTAC/PTHP)",'Emission Factors'!$G$54,IF(D38="Residential AC",'Emission Factors'!$G$55,IF(D38="Residential HP",'Emission Factors'!$G$56,IF(D38="Commercial AC (&gt;=65k to &lt;135,000k Btu/hr)",'Emission Factors'!$G$57,IF(D38="Commercial AC (&gt;=135,000k Btu/hr)",'Emission Factors'!$G$58,""))))))</f>
        <v/>
      </c>
      <c r="N38" s="96"/>
      <c r="O38" s="209" t="str">
        <f>IF(ISBLANK(D38),"",(IF(D38="Room AC (window/wall)",'Emission Factors'!$C$53,IF(D38="Room AC (PTAC/PTHP)",'Emission Factors'!$C$54,IF(D38="Residential AC",'Emission Factors'!$C$55,IF(D38="Residential HP",'Emission Factors'!$C$56,IF(D38="Commercial AC (&gt;=65k to &lt;135,000k Btu/hr)",'Emission Factors'!$C$57,IF(D38="Commercial AC (&gt;=135,000k Btu/hr)",'Emission Factors'!$C$58,""))))))))</f>
        <v/>
      </c>
      <c r="P38" s="209" t="str">
        <f t="shared" si="0"/>
        <v/>
      </c>
      <c r="Q38" s="95"/>
      <c r="R38" s="256"/>
      <c r="S38" s="256"/>
      <c r="T38" s="96"/>
      <c r="U38" s="211" t="str">
        <f>IF(Q38="Room AC (window/wall)",'Emission Factors'!$E$53,IF(AND(Q38="Room AC (PTAC/PTHP)",ISBLANK(T38)),"Error",IF(AND(Q38="Room AC (PTAC/PTHP)",T38&gt;0),T38,IF(Q38="Residential AC",'Emission Factors'!$E$55,IF(AND(Q38="Residential HP",ISBLANK(T38)),"Error",IF(AND(Q38="Residential HP",T38&gt;0),T38,IF(Q38="Commercial AC (&gt;=65k to &lt;135,000k Btu/hr)",'Emission Factors'!$E$57,IF(Q38="Commercial AC (&gt;=135,000k Btu/hr)",'Emission Factors'!$E$58,""))))))))</f>
        <v/>
      </c>
      <c r="V38" s="95"/>
      <c r="W38" s="211" t="str">
        <f>IF(ISBLANK(V38),"",VLOOKUP(V38,'Emission Factors'!$C$81:$G$221,4,FALSE))</f>
        <v/>
      </c>
      <c r="X38" s="210" t="str">
        <f>IF(Q38="Room AC (window/wall)",'Emission Factors'!$F$53,IF(Q38="Room AC (PTAC/PTHP)",'Emission Factors'!$F$54,IF(Q38="Residential AC",'Emission Factors'!$F$55,IF(Q38="Residential HP",'Emission Factors'!$F$56,IF(Q38="Commercial AC (&gt;=65k to &lt;135,000k Btu/hr)",'Emission Factors'!$F$57,IF(Q38="Commercial AC (&gt;=135,000k Btu/hr)",'Emission Factors'!$F$58,""))))))</f>
        <v/>
      </c>
      <c r="Y38" s="211" t="str">
        <f>IF(Q38="Room AC (window/wall)",'Emission Factors'!$G$53,IF(Q38="Room AC (PTAC/PTHP)",'Emission Factors'!$G$54,IF(Q38="Residential AC",'Emission Factors'!$G$55,IF(Q38="Residential HP",'Emission Factors'!$G$56,IF(Q38="Commercial AC (&gt;=65k to &lt;135,000k Btu/hr)",'Emission Factors'!$G$57,IF(Q38="Commercial AC (&gt;=135,000k Btu/hr)",'Emission Factors'!$G$58,""))))))</f>
        <v/>
      </c>
      <c r="Z38" s="96"/>
      <c r="AA38" s="97" t="str">
        <f t="shared" si="1"/>
        <v/>
      </c>
      <c r="AB38" s="97" t="str">
        <f t="shared" si="2"/>
        <v/>
      </c>
      <c r="AC38" s="246" t="str">
        <f t="shared" si="3"/>
        <v/>
      </c>
      <c r="AD38" s="97" t="str">
        <f t="shared" si="4"/>
        <v/>
      </c>
      <c r="AE38" s="97" t="str">
        <f t="shared" si="5"/>
        <v/>
      </c>
      <c r="AF38" s="252" t="str">
        <f t="shared" si="6"/>
        <v/>
      </c>
      <c r="AG38" s="254" t="str">
        <f t="shared" si="7"/>
        <v/>
      </c>
      <c r="AH38" s="248" t="str">
        <f t="shared" si="8"/>
        <v/>
      </c>
      <c r="AI38" s="249" t="str">
        <f t="shared" si="9"/>
        <v/>
      </c>
    </row>
    <row r="39" spans="2:35" x14ac:dyDescent="0.3">
      <c r="B39" s="94"/>
      <c r="C39" s="95"/>
      <c r="D39" s="95"/>
      <c r="E39" s="95"/>
      <c r="F39" s="94"/>
      <c r="G39" s="145"/>
      <c r="H39" s="245"/>
      <c r="I39" s="211" t="str">
        <f>IF(D39="Room AC (window/wall)",'Emission Factors'!$E$53,IF(D39="Room AC (PTAC/PTHP)",H39,IF(D39="Residential AC",'Emission Factors'!$E$55,IF(D39="Residential HP",H39,IF(D39="Commercial AC (&gt;=65k to &lt;135,000k Btu/hr)",'Emission Factors'!$E$57,IF(D39="Commercial AC (&gt;=135,000k Btu/hr)",'Emission Factors'!$E$58,""))))))</f>
        <v/>
      </c>
      <c r="J39" s="96"/>
      <c r="K39" s="211" t="str">
        <f>IF(ISBLANK(J39),"",VLOOKUP(J39,'Emission Factors'!$C$81:$G$221,4,FALSE))</f>
        <v/>
      </c>
      <c r="L39" s="210" t="str">
        <f>IF(D39="Room AC (window/wall)",'Emission Factors'!$F$53,IF(D39="Room AC (PTAC/PTHP)",'Emission Factors'!$F$54,IF(D39="Residential AC",'Emission Factors'!$F$55,IF(D39="Residential HP",'Emission Factors'!$F$56,IF(D39="Commercial AC (&gt;=65k to &lt;135,000k Btu/hr)",'Emission Factors'!$F$57,IF(D39="Commercial AC (&gt;=135,000k Btu/hr)",'Emission Factors'!$F$58,""))))))</f>
        <v/>
      </c>
      <c r="M39" s="211" t="str">
        <f>IF(D39="Room AC (window/wall)",'Emission Factors'!$G$53,IF(D39="Room AC (PTAC/PTHP)",'Emission Factors'!$G$54,IF(D39="Residential AC",'Emission Factors'!$G$55,IF(D39="Residential HP",'Emission Factors'!$G$56,IF(D39="Commercial AC (&gt;=65k to &lt;135,000k Btu/hr)",'Emission Factors'!$G$57,IF(D39="Commercial AC (&gt;=135,000k Btu/hr)",'Emission Factors'!$G$58,""))))))</f>
        <v/>
      </c>
      <c r="N39" s="96"/>
      <c r="O39" s="209" t="str">
        <f>IF(ISBLANK(D39),"",(IF(D39="Room AC (window/wall)",'Emission Factors'!$C$53,IF(D39="Room AC (PTAC/PTHP)",'Emission Factors'!$C$54,IF(D39="Residential AC",'Emission Factors'!$C$55,IF(D39="Residential HP",'Emission Factors'!$C$56,IF(D39="Commercial AC (&gt;=65k to &lt;135,000k Btu/hr)",'Emission Factors'!$C$57,IF(D39="Commercial AC (&gt;=135,000k Btu/hr)",'Emission Factors'!$C$58,""))))))))</f>
        <v/>
      </c>
      <c r="P39" s="209" t="str">
        <f t="shared" si="0"/>
        <v/>
      </c>
      <c r="Q39" s="95"/>
      <c r="R39" s="256"/>
      <c r="S39" s="256"/>
      <c r="T39" s="96"/>
      <c r="U39" s="211" t="str">
        <f>IF(Q39="Room AC (window/wall)",'Emission Factors'!$E$53,IF(AND(Q39="Room AC (PTAC/PTHP)",ISBLANK(T39)),"Error",IF(AND(Q39="Room AC (PTAC/PTHP)",T39&gt;0),T39,IF(Q39="Residential AC",'Emission Factors'!$E$55,IF(AND(Q39="Residential HP",ISBLANK(T39)),"Error",IF(AND(Q39="Residential HP",T39&gt;0),T39,IF(Q39="Commercial AC (&gt;=65k to &lt;135,000k Btu/hr)",'Emission Factors'!$E$57,IF(Q39="Commercial AC (&gt;=135,000k Btu/hr)",'Emission Factors'!$E$58,""))))))))</f>
        <v/>
      </c>
      <c r="V39" s="95"/>
      <c r="W39" s="211" t="str">
        <f>IF(ISBLANK(V39),"",VLOOKUP(V39,'Emission Factors'!$C$81:$G$221,4,FALSE))</f>
        <v/>
      </c>
      <c r="X39" s="210" t="str">
        <f>IF(Q39="Room AC (window/wall)",'Emission Factors'!$F$53,IF(Q39="Room AC (PTAC/PTHP)",'Emission Factors'!$F$54,IF(Q39="Residential AC",'Emission Factors'!$F$55,IF(Q39="Residential HP",'Emission Factors'!$F$56,IF(Q39="Commercial AC (&gt;=65k to &lt;135,000k Btu/hr)",'Emission Factors'!$F$57,IF(Q39="Commercial AC (&gt;=135,000k Btu/hr)",'Emission Factors'!$F$58,""))))))</f>
        <v/>
      </c>
      <c r="Y39" s="211" t="str">
        <f>IF(Q39="Room AC (window/wall)",'Emission Factors'!$G$53,IF(Q39="Room AC (PTAC/PTHP)",'Emission Factors'!$G$54,IF(Q39="Residential AC",'Emission Factors'!$G$55,IF(Q39="Residential HP",'Emission Factors'!$G$56,IF(Q39="Commercial AC (&gt;=65k to &lt;135,000k Btu/hr)",'Emission Factors'!$G$57,IF(Q39="Commercial AC (&gt;=135,000k Btu/hr)",'Emission Factors'!$G$58,""))))))</f>
        <v/>
      </c>
      <c r="Z39" s="96"/>
      <c r="AA39" s="97" t="str">
        <f t="shared" si="1"/>
        <v/>
      </c>
      <c r="AB39" s="97" t="str">
        <f t="shared" si="2"/>
        <v/>
      </c>
      <c r="AC39" s="246" t="str">
        <f t="shared" si="3"/>
        <v/>
      </c>
      <c r="AD39" s="97" t="str">
        <f t="shared" si="4"/>
        <v/>
      </c>
      <c r="AE39" s="97" t="str">
        <f t="shared" si="5"/>
        <v/>
      </c>
      <c r="AF39" s="252" t="str">
        <f t="shared" si="6"/>
        <v/>
      </c>
      <c r="AG39" s="254" t="str">
        <f t="shared" si="7"/>
        <v/>
      </c>
      <c r="AH39" s="248" t="str">
        <f t="shared" si="8"/>
        <v/>
      </c>
      <c r="AI39" s="249" t="str">
        <f t="shared" si="9"/>
        <v/>
      </c>
    </row>
    <row r="40" spans="2:35" x14ac:dyDescent="0.3">
      <c r="B40" s="94"/>
      <c r="C40" s="95"/>
      <c r="D40" s="95"/>
      <c r="E40" s="95"/>
      <c r="F40" s="94"/>
      <c r="G40" s="145"/>
      <c r="H40" s="245"/>
      <c r="I40" s="211" t="str">
        <f>IF(D40="Room AC (window/wall)",'Emission Factors'!$E$53,IF(D40="Room AC (PTAC/PTHP)",H40,IF(D40="Residential AC",'Emission Factors'!$E$55,IF(D40="Residential HP",H40,IF(D40="Commercial AC (&gt;=65k to &lt;135,000k Btu/hr)",'Emission Factors'!$E$57,IF(D40="Commercial AC (&gt;=135,000k Btu/hr)",'Emission Factors'!$E$58,""))))))</f>
        <v/>
      </c>
      <c r="J40" s="96"/>
      <c r="K40" s="211" t="str">
        <f>IF(ISBLANK(J40),"",VLOOKUP(J40,'Emission Factors'!$C$81:$G$221,4,FALSE))</f>
        <v/>
      </c>
      <c r="L40" s="210" t="str">
        <f>IF(D40="Room AC (window/wall)",'Emission Factors'!$F$53,IF(D40="Room AC (PTAC/PTHP)",'Emission Factors'!$F$54,IF(D40="Residential AC",'Emission Factors'!$F$55,IF(D40="Residential HP",'Emission Factors'!$F$56,IF(D40="Commercial AC (&gt;=65k to &lt;135,000k Btu/hr)",'Emission Factors'!$F$57,IF(D40="Commercial AC (&gt;=135,000k Btu/hr)",'Emission Factors'!$F$58,""))))))</f>
        <v/>
      </c>
      <c r="M40" s="211" t="str">
        <f>IF(D40="Room AC (window/wall)",'Emission Factors'!$G$53,IF(D40="Room AC (PTAC/PTHP)",'Emission Factors'!$G$54,IF(D40="Residential AC",'Emission Factors'!$G$55,IF(D40="Residential HP",'Emission Factors'!$G$56,IF(D40="Commercial AC (&gt;=65k to &lt;135,000k Btu/hr)",'Emission Factors'!$G$57,IF(D40="Commercial AC (&gt;=135,000k Btu/hr)",'Emission Factors'!$G$58,""))))))</f>
        <v/>
      </c>
      <c r="N40" s="96"/>
      <c r="O40" s="209" t="str">
        <f>IF(ISBLANK(D40),"",(IF(D40="Room AC (window/wall)",'Emission Factors'!$C$53,IF(D40="Room AC (PTAC/PTHP)",'Emission Factors'!$C$54,IF(D40="Residential AC",'Emission Factors'!$C$55,IF(D40="Residential HP",'Emission Factors'!$C$56,IF(D40="Commercial AC (&gt;=65k to &lt;135,000k Btu/hr)",'Emission Factors'!$C$57,IF(D40="Commercial AC (&gt;=135,000k Btu/hr)",'Emission Factors'!$C$58,""))))))))</f>
        <v/>
      </c>
      <c r="P40" s="209" t="str">
        <f t="shared" si="0"/>
        <v/>
      </c>
      <c r="Q40" s="95"/>
      <c r="R40" s="256"/>
      <c r="S40" s="256"/>
      <c r="T40" s="96"/>
      <c r="U40" s="211" t="str">
        <f>IF(Q40="Room AC (window/wall)",'Emission Factors'!$E$53,IF(AND(Q40="Room AC (PTAC/PTHP)",ISBLANK(T40)),"Error",IF(AND(Q40="Room AC (PTAC/PTHP)",T40&gt;0),T40,IF(Q40="Residential AC",'Emission Factors'!$E$55,IF(AND(Q40="Residential HP",ISBLANK(T40)),"Error",IF(AND(Q40="Residential HP",T40&gt;0),T40,IF(Q40="Commercial AC (&gt;=65k to &lt;135,000k Btu/hr)",'Emission Factors'!$E$57,IF(Q40="Commercial AC (&gt;=135,000k Btu/hr)",'Emission Factors'!$E$58,""))))))))</f>
        <v/>
      </c>
      <c r="V40" s="95"/>
      <c r="W40" s="211" t="str">
        <f>IF(ISBLANK(V40),"",VLOOKUP(V40,'Emission Factors'!$C$81:$G$221,4,FALSE))</f>
        <v/>
      </c>
      <c r="X40" s="210" t="str">
        <f>IF(Q40="Room AC (window/wall)",'Emission Factors'!$F$53,IF(Q40="Room AC (PTAC/PTHP)",'Emission Factors'!$F$54,IF(Q40="Residential AC",'Emission Factors'!$F$55,IF(Q40="Residential HP",'Emission Factors'!$F$56,IF(Q40="Commercial AC (&gt;=65k to &lt;135,000k Btu/hr)",'Emission Factors'!$F$57,IF(Q40="Commercial AC (&gt;=135,000k Btu/hr)",'Emission Factors'!$F$58,""))))))</f>
        <v/>
      </c>
      <c r="Y40" s="211" t="str">
        <f>IF(Q40="Room AC (window/wall)",'Emission Factors'!$G$53,IF(Q40="Room AC (PTAC/PTHP)",'Emission Factors'!$G$54,IF(Q40="Residential AC",'Emission Factors'!$G$55,IF(Q40="Residential HP",'Emission Factors'!$G$56,IF(Q40="Commercial AC (&gt;=65k to &lt;135,000k Btu/hr)",'Emission Factors'!$G$57,IF(Q40="Commercial AC (&gt;=135,000k Btu/hr)",'Emission Factors'!$G$58,""))))))</f>
        <v/>
      </c>
      <c r="Z40" s="96"/>
      <c r="AA40" s="97" t="str">
        <f t="shared" si="1"/>
        <v/>
      </c>
      <c r="AB40" s="97" t="str">
        <f t="shared" si="2"/>
        <v/>
      </c>
      <c r="AC40" s="246" t="str">
        <f t="shared" si="3"/>
        <v/>
      </c>
      <c r="AD40" s="97" t="str">
        <f t="shared" si="4"/>
        <v/>
      </c>
      <c r="AE40" s="97" t="str">
        <f t="shared" si="5"/>
        <v/>
      </c>
      <c r="AF40" s="252" t="str">
        <f t="shared" si="6"/>
        <v/>
      </c>
      <c r="AG40" s="254" t="str">
        <f t="shared" si="7"/>
        <v/>
      </c>
      <c r="AH40" s="248" t="str">
        <f t="shared" si="8"/>
        <v/>
      </c>
      <c r="AI40" s="249" t="str">
        <f t="shared" si="9"/>
        <v/>
      </c>
    </row>
    <row r="41" spans="2:35" x14ac:dyDescent="0.3">
      <c r="B41" s="94"/>
      <c r="C41" s="95"/>
      <c r="D41" s="95"/>
      <c r="E41" s="95"/>
      <c r="F41" s="94"/>
      <c r="G41" s="145"/>
      <c r="H41" s="245"/>
      <c r="I41" s="211" t="str">
        <f>IF(D41="Room AC (window/wall)",'Emission Factors'!$E$53,IF(D41="Room AC (PTAC/PTHP)",H41,IF(D41="Residential AC",'Emission Factors'!$E$55,IF(D41="Residential HP",H41,IF(D41="Commercial AC (&gt;=65k to &lt;135,000k Btu/hr)",'Emission Factors'!$E$57,IF(D41="Commercial AC (&gt;=135,000k Btu/hr)",'Emission Factors'!$E$58,""))))))</f>
        <v/>
      </c>
      <c r="J41" s="96"/>
      <c r="K41" s="211" t="str">
        <f>IF(ISBLANK(J41),"",VLOOKUP(J41,'Emission Factors'!$C$81:$G$221,4,FALSE))</f>
        <v/>
      </c>
      <c r="L41" s="210" t="str">
        <f>IF(D41="Room AC (window/wall)",'Emission Factors'!$F$53,IF(D41="Room AC (PTAC/PTHP)",'Emission Factors'!$F$54,IF(D41="Residential AC",'Emission Factors'!$F$55,IF(D41="Residential HP",'Emission Factors'!$F$56,IF(D41="Commercial AC (&gt;=65k to &lt;135,000k Btu/hr)",'Emission Factors'!$F$57,IF(D41="Commercial AC (&gt;=135,000k Btu/hr)",'Emission Factors'!$F$58,""))))))</f>
        <v/>
      </c>
      <c r="M41" s="211" t="str">
        <f>IF(D41="Room AC (window/wall)",'Emission Factors'!$G$53,IF(D41="Room AC (PTAC/PTHP)",'Emission Factors'!$G$54,IF(D41="Residential AC",'Emission Factors'!$G$55,IF(D41="Residential HP",'Emission Factors'!$G$56,IF(D41="Commercial AC (&gt;=65k to &lt;135,000k Btu/hr)",'Emission Factors'!$G$57,IF(D41="Commercial AC (&gt;=135,000k Btu/hr)",'Emission Factors'!$G$58,""))))))</f>
        <v/>
      </c>
      <c r="N41" s="96"/>
      <c r="O41" s="209" t="str">
        <f>IF(ISBLANK(D41),"",(IF(D41="Room AC (window/wall)",'Emission Factors'!$C$53,IF(D41="Room AC (PTAC/PTHP)",'Emission Factors'!$C$54,IF(D41="Residential AC",'Emission Factors'!$C$55,IF(D41="Residential HP",'Emission Factors'!$C$56,IF(D41="Commercial AC (&gt;=65k to &lt;135,000k Btu/hr)",'Emission Factors'!$C$57,IF(D41="Commercial AC (&gt;=135,000k Btu/hr)",'Emission Factors'!$C$58,""))))))))</f>
        <v/>
      </c>
      <c r="P41" s="209" t="str">
        <f t="shared" si="0"/>
        <v/>
      </c>
      <c r="Q41" s="95"/>
      <c r="R41" s="256"/>
      <c r="S41" s="256"/>
      <c r="T41" s="96"/>
      <c r="U41" s="211" t="str">
        <f>IF(Q41="Room AC (window/wall)",'Emission Factors'!$E$53,IF(AND(Q41="Room AC (PTAC/PTHP)",ISBLANK(T41)),"Error",IF(AND(Q41="Room AC (PTAC/PTHP)",T41&gt;0),T41,IF(Q41="Residential AC",'Emission Factors'!$E$55,IF(AND(Q41="Residential HP",ISBLANK(T41)),"Error",IF(AND(Q41="Residential HP",T41&gt;0),T41,IF(Q41="Commercial AC (&gt;=65k to &lt;135,000k Btu/hr)",'Emission Factors'!$E$57,IF(Q41="Commercial AC (&gt;=135,000k Btu/hr)",'Emission Factors'!$E$58,""))))))))</f>
        <v/>
      </c>
      <c r="V41" s="95"/>
      <c r="W41" s="211" t="str">
        <f>IF(ISBLANK(V41),"",VLOOKUP(V41,'Emission Factors'!$C$81:$G$221,4,FALSE))</f>
        <v/>
      </c>
      <c r="X41" s="210" t="str">
        <f>IF(Q41="Room AC (window/wall)",'Emission Factors'!$F$53,IF(Q41="Room AC (PTAC/PTHP)",'Emission Factors'!$F$54,IF(Q41="Residential AC",'Emission Factors'!$F$55,IF(Q41="Residential HP",'Emission Factors'!$F$56,IF(Q41="Commercial AC (&gt;=65k to &lt;135,000k Btu/hr)",'Emission Factors'!$F$57,IF(Q41="Commercial AC (&gt;=135,000k Btu/hr)",'Emission Factors'!$F$58,""))))))</f>
        <v/>
      </c>
      <c r="Y41" s="211" t="str">
        <f>IF(Q41="Room AC (window/wall)",'Emission Factors'!$G$53,IF(Q41="Room AC (PTAC/PTHP)",'Emission Factors'!$G$54,IF(Q41="Residential AC",'Emission Factors'!$G$55,IF(Q41="Residential HP",'Emission Factors'!$G$56,IF(Q41="Commercial AC (&gt;=65k to &lt;135,000k Btu/hr)",'Emission Factors'!$G$57,IF(Q41="Commercial AC (&gt;=135,000k Btu/hr)",'Emission Factors'!$G$58,""))))))</f>
        <v/>
      </c>
      <c r="Z41" s="96"/>
      <c r="AA41" s="97" t="str">
        <f t="shared" si="1"/>
        <v/>
      </c>
      <c r="AB41" s="97" t="str">
        <f t="shared" si="2"/>
        <v/>
      </c>
      <c r="AC41" s="246" t="str">
        <f t="shared" si="3"/>
        <v/>
      </c>
      <c r="AD41" s="97" t="str">
        <f t="shared" si="4"/>
        <v/>
      </c>
      <c r="AE41" s="97" t="str">
        <f t="shared" si="5"/>
        <v/>
      </c>
      <c r="AF41" s="252" t="str">
        <f t="shared" si="6"/>
        <v/>
      </c>
      <c r="AG41" s="254" t="str">
        <f t="shared" si="7"/>
        <v/>
      </c>
      <c r="AH41" s="248" t="str">
        <f t="shared" si="8"/>
        <v/>
      </c>
      <c r="AI41" s="249" t="str">
        <f t="shared" si="9"/>
        <v/>
      </c>
    </row>
    <row r="42" spans="2:35" x14ac:dyDescent="0.3">
      <c r="B42" s="94"/>
      <c r="C42" s="95"/>
      <c r="D42" s="95"/>
      <c r="E42" s="95"/>
      <c r="F42" s="94"/>
      <c r="G42" s="145"/>
      <c r="H42" s="245"/>
      <c r="I42" s="211" t="str">
        <f>IF(D42="Room AC (window/wall)",'Emission Factors'!$E$53,IF(D42="Room AC (PTAC/PTHP)",H42,IF(D42="Residential AC",'Emission Factors'!$E$55,IF(D42="Residential HP",H42,IF(D42="Commercial AC (&gt;=65k to &lt;135,000k Btu/hr)",'Emission Factors'!$E$57,IF(D42="Commercial AC (&gt;=135,000k Btu/hr)",'Emission Factors'!$E$58,""))))))</f>
        <v/>
      </c>
      <c r="J42" s="96"/>
      <c r="K42" s="211" t="str">
        <f>IF(ISBLANK(J42),"",VLOOKUP(J42,'Emission Factors'!$C$81:$G$221,4,FALSE))</f>
        <v/>
      </c>
      <c r="L42" s="210" t="str">
        <f>IF(D42="Room AC (window/wall)",'Emission Factors'!$F$53,IF(D42="Room AC (PTAC/PTHP)",'Emission Factors'!$F$54,IF(D42="Residential AC",'Emission Factors'!$F$55,IF(D42="Residential HP",'Emission Factors'!$F$56,IF(D42="Commercial AC (&gt;=65k to &lt;135,000k Btu/hr)",'Emission Factors'!$F$57,IF(D42="Commercial AC (&gt;=135,000k Btu/hr)",'Emission Factors'!$F$58,""))))))</f>
        <v/>
      </c>
      <c r="M42" s="211" t="str">
        <f>IF(D42="Room AC (window/wall)",'Emission Factors'!$G$53,IF(D42="Room AC (PTAC/PTHP)",'Emission Factors'!$G$54,IF(D42="Residential AC",'Emission Factors'!$G$55,IF(D42="Residential HP",'Emission Factors'!$G$56,IF(D42="Commercial AC (&gt;=65k to &lt;135,000k Btu/hr)",'Emission Factors'!$G$57,IF(D42="Commercial AC (&gt;=135,000k Btu/hr)",'Emission Factors'!$G$58,""))))))</f>
        <v/>
      </c>
      <c r="N42" s="96"/>
      <c r="O42" s="209" t="str">
        <f>IF(ISBLANK(D42),"",(IF(D42="Room AC (window/wall)",'Emission Factors'!$C$53,IF(D42="Room AC (PTAC/PTHP)",'Emission Factors'!$C$54,IF(D42="Residential AC",'Emission Factors'!$C$55,IF(D42="Residential HP",'Emission Factors'!$C$56,IF(D42="Commercial AC (&gt;=65k to &lt;135,000k Btu/hr)",'Emission Factors'!$C$57,IF(D42="Commercial AC (&gt;=135,000k Btu/hr)",'Emission Factors'!$C$58,""))))))))</f>
        <v/>
      </c>
      <c r="P42" s="209" t="str">
        <f t="shared" si="0"/>
        <v/>
      </c>
      <c r="Q42" s="95"/>
      <c r="R42" s="256"/>
      <c r="S42" s="256"/>
      <c r="T42" s="96"/>
      <c r="U42" s="211" t="str">
        <f>IF(Q42="Room AC (window/wall)",'Emission Factors'!$E$53,IF(AND(Q42="Room AC (PTAC/PTHP)",ISBLANK(T42)),"Error",IF(AND(Q42="Room AC (PTAC/PTHP)",T42&gt;0),T42,IF(Q42="Residential AC",'Emission Factors'!$E$55,IF(AND(Q42="Residential HP",ISBLANK(T42)),"Error",IF(AND(Q42="Residential HP",T42&gt;0),T42,IF(Q42="Commercial AC (&gt;=65k to &lt;135,000k Btu/hr)",'Emission Factors'!$E$57,IF(Q42="Commercial AC (&gt;=135,000k Btu/hr)",'Emission Factors'!$E$58,""))))))))</f>
        <v/>
      </c>
      <c r="V42" s="95"/>
      <c r="W42" s="211" t="str">
        <f>IF(ISBLANK(V42),"",VLOOKUP(V42,'Emission Factors'!$C$81:$G$221,4,FALSE))</f>
        <v/>
      </c>
      <c r="X42" s="210" t="str">
        <f>IF(Q42="Room AC (window/wall)",'Emission Factors'!$F$53,IF(Q42="Room AC (PTAC/PTHP)",'Emission Factors'!$F$54,IF(Q42="Residential AC",'Emission Factors'!$F$55,IF(Q42="Residential HP",'Emission Factors'!$F$56,IF(Q42="Commercial AC (&gt;=65k to &lt;135,000k Btu/hr)",'Emission Factors'!$F$57,IF(Q42="Commercial AC (&gt;=135,000k Btu/hr)",'Emission Factors'!$F$58,""))))))</f>
        <v/>
      </c>
      <c r="Y42" s="211" t="str">
        <f>IF(Q42="Room AC (window/wall)",'Emission Factors'!$G$53,IF(Q42="Room AC (PTAC/PTHP)",'Emission Factors'!$G$54,IF(Q42="Residential AC",'Emission Factors'!$G$55,IF(Q42="Residential HP",'Emission Factors'!$G$56,IF(Q42="Commercial AC (&gt;=65k to &lt;135,000k Btu/hr)",'Emission Factors'!$G$57,IF(Q42="Commercial AC (&gt;=135,000k Btu/hr)",'Emission Factors'!$G$58,""))))))</f>
        <v/>
      </c>
      <c r="Z42" s="96"/>
      <c r="AA42" s="97" t="str">
        <f t="shared" si="1"/>
        <v/>
      </c>
      <c r="AB42" s="97" t="str">
        <f t="shared" si="2"/>
        <v/>
      </c>
      <c r="AC42" s="246" t="str">
        <f t="shared" si="3"/>
        <v/>
      </c>
      <c r="AD42" s="97" t="str">
        <f t="shared" si="4"/>
        <v/>
      </c>
      <c r="AE42" s="97" t="str">
        <f t="shared" si="5"/>
        <v/>
      </c>
      <c r="AF42" s="252" t="str">
        <f t="shared" si="6"/>
        <v/>
      </c>
      <c r="AG42" s="254" t="str">
        <f t="shared" si="7"/>
        <v/>
      </c>
      <c r="AH42" s="248" t="str">
        <f t="shared" si="8"/>
        <v/>
      </c>
      <c r="AI42" s="249" t="str">
        <f t="shared" si="9"/>
        <v/>
      </c>
    </row>
    <row r="43" spans="2:35" x14ac:dyDescent="0.3">
      <c r="B43" s="94"/>
      <c r="C43" s="95"/>
      <c r="D43" s="95"/>
      <c r="E43" s="95"/>
      <c r="F43" s="94"/>
      <c r="G43" s="145"/>
      <c r="H43" s="245"/>
      <c r="I43" s="211" t="str">
        <f>IF(D43="Room AC (window/wall)",'Emission Factors'!$E$53,IF(D43="Room AC (PTAC/PTHP)",H43,IF(D43="Residential AC",'Emission Factors'!$E$55,IF(D43="Residential HP",H43,IF(D43="Commercial AC (&gt;=65k to &lt;135,000k Btu/hr)",'Emission Factors'!$E$57,IF(D43="Commercial AC (&gt;=135,000k Btu/hr)",'Emission Factors'!$E$58,""))))))</f>
        <v/>
      </c>
      <c r="J43" s="96"/>
      <c r="K43" s="211" t="str">
        <f>IF(ISBLANK(J43),"",VLOOKUP(J43,'Emission Factors'!$C$81:$G$221,4,FALSE))</f>
        <v/>
      </c>
      <c r="L43" s="210" t="str">
        <f>IF(D43="Room AC (window/wall)",'Emission Factors'!$F$53,IF(D43="Room AC (PTAC/PTHP)",'Emission Factors'!$F$54,IF(D43="Residential AC",'Emission Factors'!$F$55,IF(D43="Residential HP",'Emission Factors'!$F$56,IF(D43="Commercial AC (&gt;=65k to &lt;135,000k Btu/hr)",'Emission Factors'!$F$57,IF(D43="Commercial AC (&gt;=135,000k Btu/hr)",'Emission Factors'!$F$58,""))))))</f>
        <v/>
      </c>
      <c r="M43" s="211" t="str">
        <f>IF(D43="Room AC (window/wall)",'Emission Factors'!$G$53,IF(D43="Room AC (PTAC/PTHP)",'Emission Factors'!$G$54,IF(D43="Residential AC",'Emission Factors'!$G$55,IF(D43="Residential HP",'Emission Factors'!$G$56,IF(D43="Commercial AC (&gt;=65k to &lt;135,000k Btu/hr)",'Emission Factors'!$G$57,IF(D43="Commercial AC (&gt;=135,000k Btu/hr)",'Emission Factors'!$G$58,""))))))</f>
        <v/>
      </c>
      <c r="N43" s="96"/>
      <c r="O43" s="209" t="str">
        <f>IF(ISBLANK(D43),"",(IF(D43="Room AC (window/wall)",'Emission Factors'!$C$53,IF(D43="Room AC (PTAC/PTHP)",'Emission Factors'!$C$54,IF(D43="Residential AC",'Emission Factors'!$C$55,IF(D43="Residential HP",'Emission Factors'!$C$56,IF(D43="Commercial AC (&gt;=65k to &lt;135,000k Btu/hr)",'Emission Factors'!$C$57,IF(D43="Commercial AC (&gt;=135,000k Btu/hr)",'Emission Factors'!$C$58,""))))))))</f>
        <v/>
      </c>
      <c r="P43" s="209" t="str">
        <f t="shared" si="0"/>
        <v/>
      </c>
      <c r="Q43" s="95"/>
      <c r="R43" s="256"/>
      <c r="S43" s="256"/>
      <c r="T43" s="96"/>
      <c r="U43" s="211" t="str">
        <f>IF(Q43="Room AC (window/wall)",'Emission Factors'!$E$53,IF(AND(Q43="Room AC (PTAC/PTHP)",ISBLANK(T43)),"Error",IF(AND(Q43="Room AC (PTAC/PTHP)",T43&gt;0),T43,IF(Q43="Residential AC",'Emission Factors'!$E$55,IF(AND(Q43="Residential HP",ISBLANK(T43)),"Error",IF(AND(Q43="Residential HP",T43&gt;0),T43,IF(Q43="Commercial AC (&gt;=65k to &lt;135,000k Btu/hr)",'Emission Factors'!$E$57,IF(Q43="Commercial AC (&gt;=135,000k Btu/hr)",'Emission Factors'!$E$58,""))))))))</f>
        <v/>
      </c>
      <c r="V43" s="95"/>
      <c r="W43" s="211" t="str">
        <f>IF(ISBLANK(V43),"",VLOOKUP(V43,'Emission Factors'!$C$81:$G$221,4,FALSE))</f>
        <v/>
      </c>
      <c r="X43" s="210" t="str">
        <f>IF(Q43="Room AC (window/wall)",'Emission Factors'!$F$53,IF(Q43="Room AC (PTAC/PTHP)",'Emission Factors'!$F$54,IF(Q43="Residential AC",'Emission Factors'!$F$55,IF(Q43="Residential HP",'Emission Factors'!$F$56,IF(Q43="Commercial AC (&gt;=65k to &lt;135,000k Btu/hr)",'Emission Factors'!$F$57,IF(Q43="Commercial AC (&gt;=135,000k Btu/hr)",'Emission Factors'!$F$58,""))))))</f>
        <v/>
      </c>
      <c r="Y43" s="211" t="str">
        <f>IF(Q43="Room AC (window/wall)",'Emission Factors'!$G$53,IF(Q43="Room AC (PTAC/PTHP)",'Emission Factors'!$G$54,IF(Q43="Residential AC",'Emission Factors'!$G$55,IF(Q43="Residential HP",'Emission Factors'!$G$56,IF(Q43="Commercial AC (&gt;=65k to &lt;135,000k Btu/hr)",'Emission Factors'!$G$57,IF(Q43="Commercial AC (&gt;=135,000k Btu/hr)",'Emission Factors'!$G$58,""))))))</f>
        <v/>
      </c>
      <c r="Z43" s="96"/>
      <c r="AA43" s="97" t="str">
        <f t="shared" si="1"/>
        <v/>
      </c>
      <c r="AB43" s="97" t="str">
        <f t="shared" si="2"/>
        <v/>
      </c>
      <c r="AC43" s="246" t="str">
        <f t="shared" si="3"/>
        <v/>
      </c>
      <c r="AD43" s="97" t="str">
        <f t="shared" si="4"/>
        <v/>
      </c>
      <c r="AE43" s="97" t="str">
        <f t="shared" si="5"/>
        <v/>
      </c>
      <c r="AF43" s="252" t="str">
        <f t="shared" si="6"/>
        <v/>
      </c>
      <c r="AG43" s="254" t="str">
        <f t="shared" si="7"/>
        <v/>
      </c>
      <c r="AH43" s="248" t="str">
        <f t="shared" si="8"/>
        <v/>
      </c>
      <c r="AI43" s="249" t="str">
        <f t="shared" si="9"/>
        <v/>
      </c>
    </row>
    <row r="44" spans="2:35" x14ac:dyDescent="0.3">
      <c r="B44" s="94"/>
      <c r="C44" s="95"/>
      <c r="D44" s="95"/>
      <c r="E44" s="95"/>
      <c r="F44" s="94"/>
      <c r="G44" s="145"/>
      <c r="H44" s="245"/>
      <c r="I44" s="211" t="str">
        <f>IF(D44="Room AC (window/wall)",'Emission Factors'!$E$53,IF(D44="Room AC (PTAC/PTHP)",H44,IF(D44="Residential AC",'Emission Factors'!$E$55,IF(D44="Residential HP",H44,IF(D44="Commercial AC (&gt;=65k to &lt;135,000k Btu/hr)",'Emission Factors'!$E$57,IF(D44="Commercial AC (&gt;=135,000k Btu/hr)",'Emission Factors'!$E$58,""))))))</f>
        <v/>
      </c>
      <c r="J44" s="96"/>
      <c r="K44" s="211" t="str">
        <f>IF(ISBLANK(J44),"",VLOOKUP(J44,'Emission Factors'!$C$81:$G$221,4,FALSE))</f>
        <v/>
      </c>
      <c r="L44" s="210" t="str">
        <f>IF(D44="Room AC (window/wall)",'Emission Factors'!$F$53,IF(D44="Room AC (PTAC/PTHP)",'Emission Factors'!$F$54,IF(D44="Residential AC",'Emission Factors'!$F$55,IF(D44="Residential HP",'Emission Factors'!$F$56,IF(D44="Commercial AC (&gt;=65k to &lt;135,000k Btu/hr)",'Emission Factors'!$F$57,IF(D44="Commercial AC (&gt;=135,000k Btu/hr)",'Emission Factors'!$F$58,""))))))</f>
        <v/>
      </c>
      <c r="M44" s="211" t="str">
        <f>IF(D44="Room AC (window/wall)",'Emission Factors'!$G$53,IF(D44="Room AC (PTAC/PTHP)",'Emission Factors'!$G$54,IF(D44="Residential AC",'Emission Factors'!$G$55,IF(D44="Residential HP",'Emission Factors'!$G$56,IF(D44="Commercial AC (&gt;=65k to &lt;135,000k Btu/hr)",'Emission Factors'!$G$57,IF(D44="Commercial AC (&gt;=135,000k Btu/hr)",'Emission Factors'!$G$58,""))))))</f>
        <v/>
      </c>
      <c r="N44" s="96"/>
      <c r="O44" s="209" t="str">
        <f>IF(ISBLANK(D44),"",(IF(D44="Room AC (window/wall)",'Emission Factors'!$C$53,IF(D44="Room AC (PTAC/PTHP)",'Emission Factors'!$C$54,IF(D44="Residential AC",'Emission Factors'!$C$55,IF(D44="Residential HP",'Emission Factors'!$C$56,IF(D44="Commercial AC (&gt;=65k to &lt;135,000k Btu/hr)",'Emission Factors'!$C$57,IF(D44="Commercial AC (&gt;=135,000k Btu/hr)",'Emission Factors'!$C$58,""))))))))</f>
        <v/>
      </c>
      <c r="P44" s="209" t="str">
        <f t="shared" si="0"/>
        <v/>
      </c>
      <c r="Q44" s="95"/>
      <c r="R44" s="256"/>
      <c r="S44" s="256"/>
      <c r="T44" s="96"/>
      <c r="U44" s="211" t="str">
        <f>IF(Q44="Room AC (window/wall)",'Emission Factors'!$E$53,IF(AND(Q44="Room AC (PTAC/PTHP)",ISBLANK(T44)),"Error",IF(AND(Q44="Room AC (PTAC/PTHP)",T44&gt;0),T44,IF(Q44="Residential AC",'Emission Factors'!$E$55,IF(AND(Q44="Residential HP",ISBLANK(T44)),"Error",IF(AND(Q44="Residential HP",T44&gt;0),T44,IF(Q44="Commercial AC (&gt;=65k to &lt;135,000k Btu/hr)",'Emission Factors'!$E$57,IF(Q44="Commercial AC (&gt;=135,000k Btu/hr)",'Emission Factors'!$E$58,""))))))))</f>
        <v/>
      </c>
      <c r="V44" s="95"/>
      <c r="W44" s="211" t="str">
        <f>IF(ISBLANK(V44),"",VLOOKUP(V44,'Emission Factors'!$C$81:$G$221,4,FALSE))</f>
        <v/>
      </c>
      <c r="X44" s="210" t="str">
        <f>IF(Q44="Room AC (window/wall)",'Emission Factors'!$F$53,IF(Q44="Room AC (PTAC/PTHP)",'Emission Factors'!$F$54,IF(Q44="Residential AC",'Emission Factors'!$F$55,IF(Q44="Residential HP",'Emission Factors'!$F$56,IF(Q44="Commercial AC (&gt;=65k to &lt;135,000k Btu/hr)",'Emission Factors'!$F$57,IF(Q44="Commercial AC (&gt;=135,000k Btu/hr)",'Emission Factors'!$F$58,""))))))</f>
        <v/>
      </c>
      <c r="Y44" s="211" t="str">
        <f>IF(Q44="Room AC (window/wall)",'Emission Factors'!$G$53,IF(Q44="Room AC (PTAC/PTHP)",'Emission Factors'!$G$54,IF(Q44="Residential AC",'Emission Factors'!$G$55,IF(Q44="Residential HP",'Emission Factors'!$G$56,IF(Q44="Commercial AC (&gt;=65k to &lt;135,000k Btu/hr)",'Emission Factors'!$G$57,IF(Q44="Commercial AC (&gt;=135,000k Btu/hr)",'Emission Factors'!$G$58,""))))))</f>
        <v/>
      </c>
      <c r="Z44" s="96"/>
      <c r="AA44" s="97" t="str">
        <f t="shared" si="1"/>
        <v/>
      </c>
      <c r="AB44" s="97" t="str">
        <f t="shared" si="2"/>
        <v/>
      </c>
      <c r="AC44" s="246" t="str">
        <f t="shared" si="3"/>
        <v/>
      </c>
      <c r="AD44" s="97" t="str">
        <f t="shared" si="4"/>
        <v/>
      </c>
      <c r="AE44" s="97" t="str">
        <f t="shared" si="5"/>
        <v/>
      </c>
      <c r="AF44" s="252" t="str">
        <f t="shared" si="6"/>
        <v/>
      </c>
      <c r="AG44" s="254" t="str">
        <f t="shared" si="7"/>
        <v/>
      </c>
      <c r="AH44" s="248" t="str">
        <f t="shared" si="8"/>
        <v/>
      </c>
      <c r="AI44" s="249" t="str">
        <f t="shared" si="9"/>
        <v/>
      </c>
    </row>
    <row r="45" spans="2:35" x14ac:dyDescent="0.3">
      <c r="B45" s="94"/>
      <c r="C45" s="95"/>
      <c r="D45" s="95"/>
      <c r="E45" s="95"/>
      <c r="F45" s="94"/>
      <c r="G45" s="145"/>
      <c r="H45" s="245"/>
      <c r="I45" s="211" t="str">
        <f>IF(D45="Room AC (window/wall)",'Emission Factors'!$E$53,IF(D45="Room AC (PTAC/PTHP)",H45,IF(D45="Residential AC",'Emission Factors'!$E$55,IF(D45="Residential HP",H45,IF(D45="Commercial AC (&gt;=65k to &lt;135,000k Btu/hr)",'Emission Factors'!$E$57,IF(D45="Commercial AC (&gt;=135,000k Btu/hr)",'Emission Factors'!$E$58,""))))))</f>
        <v/>
      </c>
      <c r="J45" s="96"/>
      <c r="K45" s="211" t="str">
        <f>IF(ISBLANK(J45),"",VLOOKUP(J45,'Emission Factors'!$C$81:$G$221,4,FALSE))</f>
        <v/>
      </c>
      <c r="L45" s="210" t="str">
        <f>IF(D45="Room AC (window/wall)",'Emission Factors'!$F$53,IF(D45="Room AC (PTAC/PTHP)",'Emission Factors'!$F$54,IF(D45="Residential AC",'Emission Factors'!$F$55,IF(D45="Residential HP",'Emission Factors'!$F$56,IF(D45="Commercial AC (&gt;=65k to &lt;135,000k Btu/hr)",'Emission Factors'!$F$57,IF(D45="Commercial AC (&gt;=135,000k Btu/hr)",'Emission Factors'!$F$58,""))))))</f>
        <v/>
      </c>
      <c r="M45" s="211" t="str">
        <f>IF(D45="Room AC (window/wall)",'Emission Factors'!$G$53,IF(D45="Room AC (PTAC/PTHP)",'Emission Factors'!$G$54,IF(D45="Residential AC",'Emission Factors'!$G$55,IF(D45="Residential HP",'Emission Factors'!$G$56,IF(D45="Commercial AC (&gt;=65k to &lt;135,000k Btu/hr)",'Emission Factors'!$G$57,IF(D45="Commercial AC (&gt;=135,000k Btu/hr)",'Emission Factors'!$G$58,""))))))</f>
        <v/>
      </c>
      <c r="N45" s="96"/>
      <c r="O45" s="209" t="str">
        <f>IF(ISBLANK(D45),"",(IF(D45="Room AC (window/wall)",'Emission Factors'!$C$53,IF(D45="Room AC (PTAC/PTHP)",'Emission Factors'!$C$54,IF(D45="Residential AC",'Emission Factors'!$C$55,IF(D45="Residential HP",'Emission Factors'!$C$56,IF(D45="Commercial AC (&gt;=65k to &lt;135,000k Btu/hr)",'Emission Factors'!$C$57,IF(D45="Commercial AC (&gt;=135,000k Btu/hr)",'Emission Factors'!$C$58,""))))))))</f>
        <v/>
      </c>
      <c r="P45" s="209" t="str">
        <f t="shared" si="0"/>
        <v/>
      </c>
      <c r="Q45" s="95"/>
      <c r="R45" s="256"/>
      <c r="S45" s="256"/>
      <c r="T45" s="96"/>
      <c r="U45" s="211" t="str">
        <f>IF(Q45="Room AC (window/wall)",'Emission Factors'!$E$53,IF(AND(Q45="Room AC (PTAC/PTHP)",ISBLANK(T45)),"Error",IF(AND(Q45="Room AC (PTAC/PTHP)",T45&gt;0),T45,IF(Q45="Residential AC",'Emission Factors'!$E$55,IF(AND(Q45="Residential HP",ISBLANK(T45)),"Error",IF(AND(Q45="Residential HP",T45&gt;0),T45,IF(Q45="Commercial AC (&gt;=65k to &lt;135,000k Btu/hr)",'Emission Factors'!$E$57,IF(Q45="Commercial AC (&gt;=135,000k Btu/hr)",'Emission Factors'!$E$58,""))))))))</f>
        <v/>
      </c>
      <c r="V45" s="95"/>
      <c r="W45" s="211" t="str">
        <f>IF(ISBLANK(V45),"",VLOOKUP(V45,'Emission Factors'!$C$81:$G$221,4,FALSE))</f>
        <v/>
      </c>
      <c r="X45" s="210" t="str">
        <f>IF(Q45="Room AC (window/wall)",'Emission Factors'!$F$53,IF(Q45="Room AC (PTAC/PTHP)",'Emission Factors'!$F$54,IF(Q45="Residential AC",'Emission Factors'!$F$55,IF(Q45="Residential HP",'Emission Factors'!$F$56,IF(Q45="Commercial AC (&gt;=65k to &lt;135,000k Btu/hr)",'Emission Factors'!$F$57,IF(Q45="Commercial AC (&gt;=135,000k Btu/hr)",'Emission Factors'!$F$58,""))))))</f>
        <v/>
      </c>
      <c r="Y45" s="211" t="str">
        <f>IF(Q45="Room AC (window/wall)",'Emission Factors'!$G$53,IF(Q45="Room AC (PTAC/PTHP)",'Emission Factors'!$G$54,IF(Q45="Residential AC",'Emission Factors'!$G$55,IF(Q45="Residential HP",'Emission Factors'!$G$56,IF(Q45="Commercial AC (&gt;=65k to &lt;135,000k Btu/hr)",'Emission Factors'!$G$57,IF(Q45="Commercial AC (&gt;=135,000k Btu/hr)",'Emission Factors'!$G$58,""))))))</f>
        <v/>
      </c>
      <c r="Z45" s="96"/>
      <c r="AA45" s="97" t="str">
        <f t="shared" si="1"/>
        <v/>
      </c>
      <c r="AB45" s="97" t="str">
        <f t="shared" si="2"/>
        <v/>
      </c>
      <c r="AC45" s="246" t="str">
        <f t="shared" si="3"/>
        <v/>
      </c>
      <c r="AD45" s="97" t="str">
        <f t="shared" si="4"/>
        <v/>
      </c>
      <c r="AE45" s="97" t="str">
        <f t="shared" si="5"/>
        <v/>
      </c>
      <c r="AF45" s="252" t="str">
        <f t="shared" si="6"/>
        <v/>
      </c>
      <c r="AG45" s="254" t="str">
        <f t="shared" si="7"/>
        <v/>
      </c>
      <c r="AH45" s="248" t="str">
        <f t="shared" si="8"/>
        <v/>
      </c>
      <c r="AI45" s="249" t="str">
        <f t="shared" si="9"/>
        <v/>
      </c>
    </row>
    <row r="46" spans="2:35" x14ac:dyDescent="0.3">
      <c r="B46" s="94"/>
      <c r="C46" s="95"/>
      <c r="D46" s="95"/>
      <c r="E46" s="95"/>
      <c r="F46" s="94"/>
      <c r="G46" s="145"/>
      <c r="H46" s="245"/>
      <c r="I46" s="211" t="str">
        <f>IF(D46="Room AC (window/wall)",'Emission Factors'!$E$53,IF(D46="Room AC (PTAC/PTHP)",H46,IF(D46="Residential AC",'Emission Factors'!$E$55,IF(D46="Residential HP",H46,IF(D46="Commercial AC (&gt;=65k to &lt;135,000k Btu/hr)",'Emission Factors'!$E$57,IF(D46="Commercial AC (&gt;=135,000k Btu/hr)",'Emission Factors'!$E$58,""))))))</f>
        <v/>
      </c>
      <c r="J46" s="96"/>
      <c r="K46" s="211" t="str">
        <f>IF(ISBLANK(J46),"",VLOOKUP(J46,'Emission Factors'!$C$81:$G$221,4,FALSE))</f>
        <v/>
      </c>
      <c r="L46" s="210" t="str">
        <f>IF(D46="Room AC (window/wall)",'Emission Factors'!$F$53,IF(D46="Room AC (PTAC/PTHP)",'Emission Factors'!$F$54,IF(D46="Residential AC",'Emission Factors'!$F$55,IF(D46="Residential HP",'Emission Factors'!$F$56,IF(D46="Commercial AC (&gt;=65k to &lt;135,000k Btu/hr)",'Emission Factors'!$F$57,IF(D46="Commercial AC (&gt;=135,000k Btu/hr)",'Emission Factors'!$F$58,""))))))</f>
        <v/>
      </c>
      <c r="M46" s="211" t="str">
        <f>IF(D46="Room AC (window/wall)",'Emission Factors'!$G$53,IF(D46="Room AC (PTAC/PTHP)",'Emission Factors'!$G$54,IF(D46="Residential AC",'Emission Factors'!$G$55,IF(D46="Residential HP",'Emission Factors'!$G$56,IF(D46="Commercial AC (&gt;=65k to &lt;135,000k Btu/hr)",'Emission Factors'!$G$57,IF(D46="Commercial AC (&gt;=135,000k Btu/hr)",'Emission Factors'!$G$58,""))))))</f>
        <v/>
      </c>
      <c r="N46" s="96"/>
      <c r="O46" s="209" t="str">
        <f>IF(ISBLANK(D46),"",(IF(D46="Room AC (window/wall)",'Emission Factors'!$C$53,IF(D46="Room AC (PTAC/PTHP)",'Emission Factors'!$C$54,IF(D46="Residential AC",'Emission Factors'!$C$55,IF(D46="Residential HP",'Emission Factors'!$C$56,IF(D46="Commercial AC (&gt;=65k to &lt;135,000k Btu/hr)",'Emission Factors'!$C$57,IF(D46="Commercial AC (&gt;=135,000k Btu/hr)",'Emission Factors'!$C$58,""))))))))</f>
        <v/>
      </c>
      <c r="P46" s="209" t="str">
        <f t="shared" si="0"/>
        <v/>
      </c>
      <c r="Q46" s="95"/>
      <c r="R46" s="256"/>
      <c r="S46" s="256"/>
      <c r="T46" s="96"/>
      <c r="U46" s="211" t="str">
        <f>IF(Q46="Room AC (window/wall)",'Emission Factors'!$E$53,IF(AND(Q46="Room AC (PTAC/PTHP)",ISBLANK(T46)),"Error",IF(AND(Q46="Room AC (PTAC/PTHP)",T46&gt;0),T46,IF(Q46="Residential AC",'Emission Factors'!$E$55,IF(AND(Q46="Residential HP",ISBLANK(T46)),"Error",IF(AND(Q46="Residential HP",T46&gt;0),T46,IF(Q46="Commercial AC (&gt;=65k to &lt;135,000k Btu/hr)",'Emission Factors'!$E$57,IF(Q46="Commercial AC (&gt;=135,000k Btu/hr)",'Emission Factors'!$E$58,""))))))))</f>
        <v/>
      </c>
      <c r="V46" s="95"/>
      <c r="W46" s="211" t="str">
        <f>IF(ISBLANK(V46),"",VLOOKUP(V46,'Emission Factors'!$C$81:$G$221,4,FALSE))</f>
        <v/>
      </c>
      <c r="X46" s="210" t="str">
        <f>IF(Q46="Room AC (window/wall)",'Emission Factors'!$F$53,IF(Q46="Room AC (PTAC/PTHP)",'Emission Factors'!$F$54,IF(Q46="Residential AC",'Emission Factors'!$F$55,IF(Q46="Residential HP",'Emission Factors'!$F$56,IF(Q46="Commercial AC (&gt;=65k to &lt;135,000k Btu/hr)",'Emission Factors'!$F$57,IF(Q46="Commercial AC (&gt;=135,000k Btu/hr)",'Emission Factors'!$F$58,""))))))</f>
        <v/>
      </c>
      <c r="Y46" s="211" t="str">
        <f>IF(Q46="Room AC (window/wall)",'Emission Factors'!$G$53,IF(Q46="Room AC (PTAC/PTHP)",'Emission Factors'!$G$54,IF(Q46="Residential AC",'Emission Factors'!$G$55,IF(Q46="Residential HP",'Emission Factors'!$G$56,IF(Q46="Commercial AC (&gt;=65k to &lt;135,000k Btu/hr)",'Emission Factors'!$G$57,IF(Q46="Commercial AC (&gt;=135,000k Btu/hr)",'Emission Factors'!$G$58,""))))))</f>
        <v/>
      </c>
      <c r="Z46" s="96"/>
      <c r="AA46" s="97" t="str">
        <f t="shared" si="1"/>
        <v/>
      </c>
      <c r="AB46" s="97" t="str">
        <f t="shared" si="2"/>
        <v/>
      </c>
      <c r="AC46" s="246" t="str">
        <f t="shared" si="3"/>
        <v/>
      </c>
      <c r="AD46" s="97" t="str">
        <f t="shared" si="4"/>
        <v/>
      </c>
      <c r="AE46" s="97" t="str">
        <f t="shared" si="5"/>
        <v/>
      </c>
      <c r="AF46" s="252" t="str">
        <f t="shared" si="6"/>
        <v/>
      </c>
      <c r="AG46" s="254" t="str">
        <f t="shared" si="7"/>
        <v/>
      </c>
      <c r="AH46" s="248" t="str">
        <f t="shared" si="8"/>
        <v/>
      </c>
      <c r="AI46" s="249" t="str">
        <f t="shared" si="9"/>
        <v/>
      </c>
    </row>
    <row r="47" spans="2:35" x14ac:dyDescent="0.3">
      <c r="B47" s="94"/>
      <c r="C47" s="95"/>
      <c r="D47" s="95"/>
      <c r="E47" s="95"/>
      <c r="F47" s="94"/>
      <c r="G47" s="145"/>
      <c r="H47" s="245"/>
      <c r="I47" s="211" t="str">
        <f>IF(D47="Room AC (window/wall)",'Emission Factors'!$E$53,IF(D47="Room AC (PTAC/PTHP)",H47,IF(D47="Residential AC",'Emission Factors'!$E$55,IF(D47="Residential HP",H47,IF(D47="Commercial AC (&gt;=65k to &lt;135,000k Btu/hr)",'Emission Factors'!$E$57,IF(D47="Commercial AC (&gt;=135,000k Btu/hr)",'Emission Factors'!$E$58,""))))))</f>
        <v/>
      </c>
      <c r="J47" s="96"/>
      <c r="K47" s="211" t="str">
        <f>IF(ISBLANK(J47),"",VLOOKUP(J47,'Emission Factors'!$C$81:$G$221,4,FALSE))</f>
        <v/>
      </c>
      <c r="L47" s="210" t="str">
        <f>IF(D47="Room AC (window/wall)",'Emission Factors'!$F$53,IF(D47="Room AC (PTAC/PTHP)",'Emission Factors'!$F$54,IF(D47="Residential AC",'Emission Factors'!$F$55,IF(D47="Residential HP",'Emission Factors'!$F$56,IF(D47="Commercial AC (&gt;=65k to &lt;135,000k Btu/hr)",'Emission Factors'!$F$57,IF(D47="Commercial AC (&gt;=135,000k Btu/hr)",'Emission Factors'!$F$58,""))))))</f>
        <v/>
      </c>
      <c r="M47" s="211" t="str">
        <f>IF(D47="Room AC (window/wall)",'Emission Factors'!$G$53,IF(D47="Room AC (PTAC/PTHP)",'Emission Factors'!$G$54,IF(D47="Residential AC",'Emission Factors'!$G$55,IF(D47="Residential HP",'Emission Factors'!$G$56,IF(D47="Commercial AC (&gt;=65k to &lt;135,000k Btu/hr)",'Emission Factors'!$G$57,IF(D47="Commercial AC (&gt;=135,000k Btu/hr)",'Emission Factors'!$G$58,""))))))</f>
        <v/>
      </c>
      <c r="N47" s="96"/>
      <c r="O47" s="209" t="str">
        <f>IF(ISBLANK(D47),"",(IF(D47="Room AC (window/wall)",'Emission Factors'!$C$53,IF(D47="Room AC (PTAC/PTHP)",'Emission Factors'!$C$54,IF(D47="Residential AC",'Emission Factors'!$C$55,IF(D47="Residential HP",'Emission Factors'!$C$56,IF(D47="Commercial AC (&gt;=65k to &lt;135,000k Btu/hr)",'Emission Factors'!$C$57,IF(D47="Commercial AC (&gt;=135,000k Btu/hr)",'Emission Factors'!$C$58,""))))))))</f>
        <v/>
      </c>
      <c r="P47" s="209" t="str">
        <f t="shared" si="0"/>
        <v/>
      </c>
      <c r="Q47" s="95"/>
      <c r="R47" s="256"/>
      <c r="S47" s="256"/>
      <c r="T47" s="96"/>
      <c r="U47" s="211" t="str">
        <f>IF(Q47="Room AC (window/wall)",'Emission Factors'!$E$53,IF(AND(Q47="Room AC (PTAC/PTHP)",ISBLANK(T47)),"Error",IF(AND(Q47="Room AC (PTAC/PTHP)",T47&gt;0),T47,IF(Q47="Residential AC",'Emission Factors'!$E$55,IF(AND(Q47="Residential HP",ISBLANK(T47)),"Error",IF(AND(Q47="Residential HP",T47&gt;0),T47,IF(Q47="Commercial AC (&gt;=65k to &lt;135,000k Btu/hr)",'Emission Factors'!$E$57,IF(Q47="Commercial AC (&gt;=135,000k Btu/hr)",'Emission Factors'!$E$58,""))))))))</f>
        <v/>
      </c>
      <c r="V47" s="95"/>
      <c r="W47" s="211" t="str">
        <f>IF(ISBLANK(V47),"",VLOOKUP(V47,'Emission Factors'!$C$81:$G$221,4,FALSE))</f>
        <v/>
      </c>
      <c r="X47" s="210" t="str">
        <f>IF(Q47="Room AC (window/wall)",'Emission Factors'!$F$53,IF(Q47="Room AC (PTAC/PTHP)",'Emission Factors'!$F$54,IF(Q47="Residential AC",'Emission Factors'!$F$55,IF(Q47="Residential HP",'Emission Factors'!$F$56,IF(Q47="Commercial AC (&gt;=65k to &lt;135,000k Btu/hr)",'Emission Factors'!$F$57,IF(Q47="Commercial AC (&gt;=135,000k Btu/hr)",'Emission Factors'!$F$58,""))))))</f>
        <v/>
      </c>
      <c r="Y47" s="211" t="str">
        <f>IF(Q47="Room AC (window/wall)",'Emission Factors'!$G$53,IF(Q47="Room AC (PTAC/PTHP)",'Emission Factors'!$G$54,IF(Q47="Residential AC",'Emission Factors'!$G$55,IF(Q47="Residential HP",'Emission Factors'!$G$56,IF(Q47="Commercial AC (&gt;=65k to &lt;135,000k Btu/hr)",'Emission Factors'!$G$57,IF(Q47="Commercial AC (&gt;=135,000k Btu/hr)",'Emission Factors'!$G$58,""))))))</f>
        <v/>
      </c>
      <c r="Z47" s="96"/>
      <c r="AA47" s="97" t="str">
        <f t="shared" si="1"/>
        <v/>
      </c>
      <c r="AB47" s="97" t="str">
        <f t="shared" si="2"/>
        <v/>
      </c>
      <c r="AC47" s="246" t="str">
        <f t="shared" si="3"/>
        <v/>
      </c>
      <c r="AD47" s="97" t="str">
        <f t="shared" si="4"/>
        <v/>
      </c>
      <c r="AE47" s="97" t="str">
        <f t="shared" si="5"/>
        <v/>
      </c>
      <c r="AF47" s="252" t="str">
        <f t="shared" si="6"/>
        <v/>
      </c>
      <c r="AG47" s="254" t="str">
        <f t="shared" si="7"/>
        <v/>
      </c>
      <c r="AH47" s="248" t="str">
        <f t="shared" si="8"/>
        <v/>
      </c>
      <c r="AI47" s="249" t="str">
        <f t="shared" si="9"/>
        <v/>
      </c>
    </row>
    <row r="48" spans="2:35" x14ac:dyDescent="0.3">
      <c r="B48" s="94"/>
      <c r="C48" s="95"/>
      <c r="D48" s="95"/>
      <c r="E48" s="95"/>
      <c r="F48" s="94"/>
      <c r="G48" s="145"/>
      <c r="H48" s="245"/>
      <c r="I48" s="211" t="str">
        <f>IF(D48="Room AC (window/wall)",'Emission Factors'!$E$53,IF(D48="Room AC (PTAC/PTHP)",H48,IF(D48="Residential AC",'Emission Factors'!$E$55,IF(D48="Residential HP",H48,IF(D48="Commercial AC (&gt;=65k to &lt;135,000k Btu/hr)",'Emission Factors'!$E$57,IF(D48="Commercial AC (&gt;=135,000k Btu/hr)",'Emission Factors'!$E$58,""))))))</f>
        <v/>
      </c>
      <c r="J48" s="96"/>
      <c r="K48" s="211" t="str">
        <f>IF(ISBLANK(J48),"",VLOOKUP(J48,'Emission Factors'!$C$81:$G$221,4,FALSE))</f>
        <v/>
      </c>
      <c r="L48" s="210" t="str">
        <f>IF(D48="Room AC (window/wall)",'Emission Factors'!$F$53,IF(D48="Room AC (PTAC/PTHP)",'Emission Factors'!$F$54,IF(D48="Residential AC",'Emission Factors'!$F$55,IF(D48="Residential HP",'Emission Factors'!$F$56,IF(D48="Commercial AC (&gt;=65k to &lt;135,000k Btu/hr)",'Emission Factors'!$F$57,IF(D48="Commercial AC (&gt;=135,000k Btu/hr)",'Emission Factors'!$F$58,""))))))</f>
        <v/>
      </c>
      <c r="M48" s="211" t="str">
        <f>IF(D48="Room AC (window/wall)",'Emission Factors'!$G$53,IF(D48="Room AC (PTAC/PTHP)",'Emission Factors'!$G$54,IF(D48="Residential AC",'Emission Factors'!$G$55,IF(D48="Residential HP",'Emission Factors'!$G$56,IF(D48="Commercial AC (&gt;=65k to &lt;135,000k Btu/hr)",'Emission Factors'!$G$57,IF(D48="Commercial AC (&gt;=135,000k Btu/hr)",'Emission Factors'!$G$58,""))))))</f>
        <v/>
      </c>
      <c r="N48" s="96"/>
      <c r="O48" s="209" t="str">
        <f>IF(ISBLANK(D48),"",(IF(D48="Room AC (window/wall)",'Emission Factors'!$C$53,IF(D48="Room AC (PTAC/PTHP)",'Emission Factors'!$C$54,IF(D48="Residential AC",'Emission Factors'!$C$55,IF(D48="Residential HP",'Emission Factors'!$C$56,IF(D48="Commercial AC (&gt;=65k to &lt;135,000k Btu/hr)",'Emission Factors'!$C$57,IF(D48="Commercial AC (&gt;=135,000k Btu/hr)",'Emission Factors'!$C$58,""))))))))</f>
        <v/>
      </c>
      <c r="P48" s="209" t="str">
        <f t="shared" si="0"/>
        <v/>
      </c>
      <c r="Q48" s="95"/>
      <c r="R48" s="256"/>
      <c r="S48" s="256"/>
      <c r="T48" s="96"/>
      <c r="U48" s="211" t="str">
        <f>IF(Q48="Room AC (window/wall)",'Emission Factors'!$E$53,IF(AND(Q48="Room AC (PTAC/PTHP)",ISBLANK(T48)),"Error",IF(AND(Q48="Room AC (PTAC/PTHP)",T48&gt;0),T48,IF(Q48="Residential AC",'Emission Factors'!$E$55,IF(AND(Q48="Residential HP",ISBLANK(T48)),"Error",IF(AND(Q48="Residential HP",T48&gt;0),T48,IF(Q48="Commercial AC (&gt;=65k to &lt;135,000k Btu/hr)",'Emission Factors'!$E$57,IF(Q48="Commercial AC (&gt;=135,000k Btu/hr)",'Emission Factors'!$E$58,""))))))))</f>
        <v/>
      </c>
      <c r="V48" s="95"/>
      <c r="W48" s="211" t="str">
        <f>IF(ISBLANK(V48),"",VLOOKUP(V48,'Emission Factors'!$C$81:$G$221,4,FALSE))</f>
        <v/>
      </c>
      <c r="X48" s="210" t="str">
        <f>IF(Q48="Room AC (window/wall)",'Emission Factors'!$F$53,IF(Q48="Room AC (PTAC/PTHP)",'Emission Factors'!$F$54,IF(Q48="Residential AC",'Emission Factors'!$F$55,IF(Q48="Residential HP",'Emission Factors'!$F$56,IF(Q48="Commercial AC (&gt;=65k to &lt;135,000k Btu/hr)",'Emission Factors'!$F$57,IF(Q48="Commercial AC (&gt;=135,000k Btu/hr)",'Emission Factors'!$F$58,""))))))</f>
        <v/>
      </c>
      <c r="Y48" s="211" t="str">
        <f>IF(Q48="Room AC (window/wall)",'Emission Factors'!$G$53,IF(Q48="Room AC (PTAC/PTHP)",'Emission Factors'!$G$54,IF(Q48="Residential AC",'Emission Factors'!$G$55,IF(Q48="Residential HP",'Emission Factors'!$G$56,IF(Q48="Commercial AC (&gt;=65k to &lt;135,000k Btu/hr)",'Emission Factors'!$G$57,IF(Q48="Commercial AC (&gt;=135,000k Btu/hr)",'Emission Factors'!$G$58,""))))))</f>
        <v/>
      </c>
      <c r="Z48" s="96"/>
      <c r="AA48" s="97" t="str">
        <f t="shared" si="1"/>
        <v/>
      </c>
      <c r="AB48" s="97" t="str">
        <f t="shared" si="2"/>
        <v/>
      </c>
      <c r="AC48" s="246" t="str">
        <f t="shared" si="3"/>
        <v/>
      </c>
      <c r="AD48" s="97" t="str">
        <f t="shared" si="4"/>
        <v/>
      </c>
      <c r="AE48" s="97" t="str">
        <f t="shared" si="5"/>
        <v/>
      </c>
      <c r="AF48" s="252" t="str">
        <f t="shared" si="6"/>
        <v/>
      </c>
      <c r="AG48" s="254" t="str">
        <f t="shared" si="7"/>
        <v/>
      </c>
      <c r="AH48" s="248" t="str">
        <f t="shared" si="8"/>
        <v/>
      </c>
      <c r="AI48" s="249" t="str">
        <f t="shared" si="9"/>
        <v/>
      </c>
    </row>
    <row r="49" spans="2:35" x14ac:dyDescent="0.3">
      <c r="B49" s="94"/>
      <c r="C49" s="95"/>
      <c r="D49" s="95"/>
      <c r="E49" s="95"/>
      <c r="F49" s="94"/>
      <c r="G49" s="145"/>
      <c r="H49" s="245"/>
      <c r="I49" s="211" t="str">
        <f>IF(D49="Room AC (window/wall)",'Emission Factors'!$E$53,IF(D49="Room AC (PTAC/PTHP)",H49,IF(D49="Residential AC",'Emission Factors'!$E$55,IF(D49="Residential HP",H49,IF(D49="Commercial AC (&gt;=65k to &lt;135,000k Btu/hr)",'Emission Factors'!$E$57,IF(D49="Commercial AC (&gt;=135,000k Btu/hr)",'Emission Factors'!$E$58,""))))))</f>
        <v/>
      </c>
      <c r="J49" s="96"/>
      <c r="K49" s="211" t="str">
        <f>IF(ISBLANK(J49),"",VLOOKUP(J49,'Emission Factors'!$C$81:$G$221,4,FALSE))</f>
        <v/>
      </c>
      <c r="L49" s="210" t="str">
        <f>IF(D49="Room AC (window/wall)",'Emission Factors'!$F$53,IF(D49="Room AC (PTAC/PTHP)",'Emission Factors'!$F$54,IF(D49="Residential AC",'Emission Factors'!$F$55,IF(D49="Residential HP",'Emission Factors'!$F$56,IF(D49="Commercial AC (&gt;=65k to &lt;135,000k Btu/hr)",'Emission Factors'!$F$57,IF(D49="Commercial AC (&gt;=135,000k Btu/hr)",'Emission Factors'!$F$58,""))))))</f>
        <v/>
      </c>
      <c r="M49" s="211" t="str">
        <f>IF(D49="Room AC (window/wall)",'Emission Factors'!$G$53,IF(D49="Room AC (PTAC/PTHP)",'Emission Factors'!$G$54,IF(D49="Residential AC",'Emission Factors'!$G$55,IF(D49="Residential HP",'Emission Factors'!$G$56,IF(D49="Commercial AC (&gt;=65k to &lt;135,000k Btu/hr)",'Emission Factors'!$G$57,IF(D49="Commercial AC (&gt;=135,000k Btu/hr)",'Emission Factors'!$G$58,""))))))</f>
        <v/>
      </c>
      <c r="N49" s="96"/>
      <c r="O49" s="209" t="str">
        <f>IF(ISBLANK(D49),"",(IF(D49="Room AC (window/wall)",'Emission Factors'!$C$53,IF(D49="Room AC (PTAC/PTHP)",'Emission Factors'!$C$54,IF(D49="Residential AC",'Emission Factors'!$C$55,IF(D49="Residential HP",'Emission Factors'!$C$56,IF(D49="Commercial AC (&gt;=65k to &lt;135,000k Btu/hr)",'Emission Factors'!$C$57,IF(D49="Commercial AC (&gt;=135,000k Btu/hr)",'Emission Factors'!$C$58,""))))))))</f>
        <v/>
      </c>
      <c r="P49" s="209" t="str">
        <f t="shared" si="0"/>
        <v/>
      </c>
      <c r="Q49" s="95"/>
      <c r="R49" s="256"/>
      <c r="S49" s="256"/>
      <c r="T49" s="96"/>
      <c r="U49" s="211" t="str">
        <f>IF(Q49="Room AC (window/wall)",'Emission Factors'!$E$53,IF(AND(Q49="Room AC (PTAC/PTHP)",ISBLANK(T49)),"Error",IF(AND(Q49="Room AC (PTAC/PTHP)",T49&gt;0),T49,IF(Q49="Residential AC",'Emission Factors'!$E$55,IF(AND(Q49="Residential HP",ISBLANK(T49)),"Error",IF(AND(Q49="Residential HP",T49&gt;0),T49,IF(Q49="Commercial AC (&gt;=65k to &lt;135,000k Btu/hr)",'Emission Factors'!$E$57,IF(Q49="Commercial AC (&gt;=135,000k Btu/hr)",'Emission Factors'!$E$58,""))))))))</f>
        <v/>
      </c>
      <c r="V49" s="95"/>
      <c r="W49" s="211" t="str">
        <f>IF(ISBLANK(V49),"",VLOOKUP(V49,'Emission Factors'!$C$81:$G$221,4,FALSE))</f>
        <v/>
      </c>
      <c r="X49" s="210" t="str">
        <f>IF(Q49="Room AC (window/wall)",'Emission Factors'!$F$53,IF(Q49="Room AC (PTAC/PTHP)",'Emission Factors'!$F$54,IF(Q49="Residential AC",'Emission Factors'!$F$55,IF(Q49="Residential HP",'Emission Factors'!$F$56,IF(Q49="Commercial AC (&gt;=65k to &lt;135,000k Btu/hr)",'Emission Factors'!$F$57,IF(Q49="Commercial AC (&gt;=135,000k Btu/hr)",'Emission Factors'!$F$58,""))))))</f>
        <v/>
      </c>
      <c r="Y49" s="211" t="str">
        <f>IF(Q49="Room AC (window/wall)",'Emission Factors'!$G$53,IF(Q49="Room AC (PTAC/PTHP)",'Emission Factors'!$G$54,IF(Q49="Residential AC",'Emission Factors'!$G$55,IF(Q49="Residential HP",'Emission Factors'!$G$56,IF(Q49="Commercial AC (&gt;=65k to &lt;135,000k Btu/hr)",'Emission Factors'!$G$57,IF(Q49="Commercial AC (&gt;=135,000k Btu/hr)",'Emission Factors'!$G$58,""))))))</f>
        <v/>
      </c>
      <c r="Z49" s="96"/>
      <c r="AA49" s="97" t="str">
        <f t="shared" si="1"/>
        <v/>
      </c>
      <c r="AB49" s="97" t="str">
        <f t="shared" si="2"/>
        <v/>
      </c>
      <c r="AC49" s="246" t="str">
        <f t="shared" si="3"/>
        <v/>
      </c>
      <c r="AD49" s="97" t="str">
        <f t="shared" si="4"/>
        <v/>
      </c>
      <c r="AE49" s="97" t="str">
        <f t="shared" si="5"/>
        <v/>
      </c>
      <c r="AF49" s="252" t="str">
        <f t="shared" si="6"/>
        <v/>
      </c>
      <c r="AG49" s="254" t="str">
        <f t="shared" si="7"/>
        <v/>
      </c>
      <c r="AH49" s="248" t="str">
        <f t="shared" si="8"/>
        <v/>
      </c>
      <c r="AI49" s="249" t="str">
        <f t="shared" si="9"/>
        <v/>
      </c>
    </row>
    <row r="50" spans="2:35" x14ac:dyDescent="0.3">
      <c r="B50" s="94"/>
      <c r="C50" s="95"/>
      <c r="D50" s="95"/>
      <c r="E50" s="95"/>
      <c r="F50" s="94"/>
      <c r="G50" s="145"/>
      <c r="H50" s="245"/>
      <c r="I50" s="211" t="str">
        <f>IF(D50="Room AC (window/wall)",'Emission Factors'!$E$53,IF(D50="Room AC (PTAC/PTHP)",H50,IF(D50="Residential AC",'Emission Factors'!$E$55,IF(D50="Residential HP",H50,IF(D50="Commercial AC (&gt;=65k to &lt;135,000k Btu/hr)",'Emission Factors'!$E$57,IF(D50="Commercial AC (&gt;=135,000k Btu/hr)",'Emission Factors'!$E$58,""))))))</f>
        <v/>
      </c>
      <c r="J50" s="96"/>
      <c r="K50" s="211" t="str">
        <f>IF(ISBLANK(J50),"",VLOOKUP(J50,'Emission Factors'!$C$81:$G$221,4,FALSE))</f>
        <v/>
      </c>
      <c r="L50" s="210" t="str">
        <f>IF(D50="Room AC (window/wall)",'Emission Factors'!$F$53,IF(D50="Room AC (PTAC/PTHP)",'Emission Factors'!$F$54,IF(D50="Residential AC",'Emission Factors'!$F$55,IF(D50="Residential HP",'Emission Factors'!$F$56,IF(D50="Commercial AC (&gt;=65k to &lt;135,000k Btu/hr)",'Emission Factors'!$F$57,IF(D50="Commercial AC (&gt;=135,000k Btu/hr)",'Emission Factors'!$F$58,""))))))</f>
        <v/>
      </c>
      <c r="M50" s="211" t="str">
        <f>IF(D50="Room AC (window/wall)",'Emission Factors'!$G$53,IF(D50="Room AC (PTAC/PTHP)",'Emission Factors'!$G$54,IF(D50="Residential AC",'Emission Factors'!$G$55,IF(D50="Residential HP",'Emission Factors'!$G$56,IF(D50="Commercial AC (&gt;=65k to &lt;135,000k Btu/hr)",'Emission Factors'!$G$57,IF(D50="Commercial AC (&gt;=135,000k Btu/hr)",'Emission Factors'!$G$58,""))))))</f>
        <v/>
      </c>
      <c r="N50" s="96"/>
      <c r="O50" s="209" t="str">
        <f>IF(ISBLANK(D50),"",(IF(D50="Room AC (window/wall)",'Emission Factors'!$C$53,IF(D50="Room AC (PTAC/PTHP)",'Emission Factors'!$C$54,IF(D50="Residential AC",'Emission Factors'!$C$55,IF(D50="Residential HP",'Emission Factors'!$C$56,IF(D50="Commercial AC (&gt;=65k to &lt;135,000k Btu/hr)",'Emission Factors'!$C$57,IF(D50="Commercial AC (&gt;=135,000k Btu/hr)",'Emission Factors'!$C$58,""))))))))</f>
        <v/>
      </c>
      <c r="P50" s="209" t="str">
        <f t="shared" si="0"/>
        <v/>
      </c>
      <c r="Q50" s="95"/>
      <c r="R50" s="256"/>
      <c r="S50" s="256"/>
      <c r="T50" s="96"/>
      <c r="U50" s="211" t="str">
        <f>IF(Q50="Room AC (window/wall)",'Emission Factors'!$E$53,IF(AND(Q50="Room AC (PTAC/PTHP)",ISBLANK(T50)),"Error",IF(AND(Q50="Room AC (PTAC/PTHP)",T50&gt;0),T50,IF(Q50="Residential AC",'Emission Factors'!$E$55,IF(AND(Q50="Residential HP",ISBLANK(T50)),"Error",IF(AND(Q50="Residential HP",T50&gt;0),T50,IF(Q50="Commercial AC (&gt;=65k to &lt;135,000k Btu/hr)",'Emission Factors'!$E$57,IF(Q50="Commercial AC (&gt;=135,000k Btu/hr)",'Emission Factors'!$E$58,""))))))))</f>
        <v/>
      </c>
      <c r="V50" s="95"/>
      <c r="W50" s="211" t="str">
        <f>IF(ISBLANK(V50),"",VLOOKUP(V50,'Emission Factors'!$C$81:$G$221,4,FALSE))</f>
        <v/>
      </c>
      <c r="X50" s="210" t="str">
        <f>IF(Q50="Room AC (window/wall)",'Emission Factors'!$F$53,IF(Q50="Room AC (PTAC/PTHP)",'Emission Factors'!$F$54,IF(Q50="Residential AC",'Emission Factors'!$F$55,IF(Q50="Residential HP",'Emission Factors'!$F$56,IF(Q50="Commercial AC (&gt;=65k to &lt;135,000k Btu/hr)",'Emission Factors'!$F$57,IF(Q50="Commercial AC (&gt;=135,000k Btu/hr)",'Emission Factors'!$F$58,""))))))</f>
        <v/>
      </c>
      <c r="Y50" s="211" t="str">
        <f>IF(Q50="Room AC (window/wall)",'Emission Factors'!$G$53,IF(Q50="Room AC (PTAC/PTHP)",'Emission Factors'!$G$54,IF(Q50="Residential AC",'Emission Factors'!$G$55,IF(Q50="Residential HP",'Emission Factors'!$G$56,IF(Q50="Commercial AC (&gt;=65k to &lt;135,000k Btu/hr)",'Emission Factors'!$G$57,IF(Q50="Commercial AC (&gt;=135,000k Btu/hr)",'Emission Factors'!$G$58,""))))))</f>
        <v/>
      </c>
      <c r="Z50" s="96"/>
      <c r="AA50" s="97" t="str">
        <f t="shared" si="1"/>
        <v/>
      </c>
      <c r="AB50" s="97" t="str">
        <f t="shared" si="2"/>
        <v/>
      </c>
      <c r="AC50" s="246" t="str">
        <f t="shared" si="3"/>
        <v/>
      </c>
      <c r="AD50" s="97" t="str">
        <f t="shared" si="4"/>
        <v/>
      </c>
      <c r="AE50" s="97" t="str">
        <f t="shared" si="5"/>
        <v/>
      </c>
      <c r="AF50" s="252" t="str">
        <f t="shared" si="6"/>
        <v/>
      </c>
      <c r="AG50" s="254" t="str">
        <f t="shared" si="7"/>
        <v/>
      </c>
      <c r="AH50" s="248" t="str">
        <f t="shared" si="8"/>
        <v/>
      </c>
      <c r="AI50" s="249" t="str">
        <f t="shared" si="9"/>
        <v/>
      </c>
    </row>
    <row r="51" spans="2:35" x14ac:dyDescent="0.3">
      <c r="B51" s="94"/>
      <c r="C51" s="95"/>
      <c r="D51" s="95"/>
      <c r="E51" s="95"/>
      <c r="F51" s="94"/>
      <c r="G51" s="145"/>
      <c r="H51" s="245"/>
      <c r="I51" s="211" t="str">
        <f>IF(D51="Room AC (window/wall)",'Emission Factors'!$E$53,IF(D51="Room AC (PTAC/PTHP)",H51,IF(D51="Residential AC",'Emission Factors'!$E$55,IF(D51="Residential HP",H51,IF(D51="Commercial AC (&gt;=65k to &lt;135,000k Btu/hr)",'Emission Factors'!$E$57,IF(D51="Commercial AC (&gt;=135,000k Btu/hr)",'Emission Factors'!$E$58,""))))))</f>
        <v/>
      </c>
      <c r="J51" s="96"/>
      <c r="K51" s="211" t="str">
        <f>IF(ISBLANK(J51),"",VLOOKUP(J51,'Emission Factors'!$C$81:$G$221,4,FALSE))</f>
        <v/>
      </c>
      <c r="L51" s="210" t="str">
        <f>IF(D51="Room AC (window/wall)",'Emission Factors'!$F$53,IF(D51="Room AC (PTAC/PTHP)",'Emission Factors'!$F$54,IF(D51="Residential AC",'Emission Factors'!$F$55,IF(D51="Residential HP",'Emission Factors'!$F$56,IF(D51="Commercial AC (&gt;=65k to &lt;135,000k Btu/hr)",'Emission Factors'!$F$57,IF(D51="Commercial AC (&gt;=135,000k Btu/hr)",'Emission Factors'!$F$58,""))))))</f>
        <v/>
      </c>
      <c r="M51" s="211" t="str">
        <f>IF(D51="Room AC (window/wall)",'Emission Factors'!$G$53,IF(D51="Room AC (PTAC/PTHP)",'Emission Factors'!$G$54,IF(D51="Residential AC",'Emission Factors'!$G$55,IF(D51="Residential HP",'Emission Factors'!$G$56,IF(D51="Commercial AC (&gt;=65k to &lt;135,000k Btu/hr)",'Emission Factors'!$G$57,IF(D51="Commercial AC (&gt;=135,000k Btu/hr)",'Emission Factors'!$G$58,""))))))</f>
        <v/>
      </c>
      <c r="N51" s="96"/>
      <c r="O51" s="209" t="str">
        <f>IF(ISBLANK(D51),"",(IF(D51="Room AC (window/wall)",'Emission Factors'!$C$53,IF(D51="Room AC (PTAC/PTHP)",'Emission Factors'!$C$54,IF(D51="Residential AC",'Emission Factors'!$C$55,IF(D51="Residential HP",'Emission Factors'!$C$56,IF(D51="Commercial AC (&gt;=65k to &lt;135,000k Btu/hr)",'Emission Factors'!$C$57,IF(D51="Commercial AC (&gt;=135,000k Btu/hr)",'Emission Factors'!$C$58,""))))))))</f>
        <v/>
      </c>
      <c r="P51" s="209" t="str">
        <f t="shared" si="0"/>
        <v/>
      </c>
      <c r="Q51" s="95"/>
      <c r="R51" s="256"/>
      <c r="S51" s="256"/>
      <c r="T51" s="96"/>
      <c r="U51" s="211" t="str">
        <f>IF(Q51="Room AC (window/wall)",'Emission Factors'!$E$53,IF(AND(Q51="Room AC (PTAC/PTHP)",ISBLANK(T51)),"Error",IF(AND(Q51="Room AC (PTAC/PTHP)",T51&gt;0),T51,IF(Q51="Residential AC",'Emission Factors'!$E$55,IF(AND(Q51="Residential HP",ISBLANK(T51)),"Error",IF(AND(Q51="Residential HP",T51&gt;0),T51,IF(Q51="Commercial AC (&gt;=65k to &lt;135,000k Btu/hr)",'Emission Factors'!$E$57,IF(Q51="Commercial AC (&gt;=135,000k Btu/hr)",'Emission Factors'!$E$58,""))))))))</f>
        <v/>
      </c>
      <c r="V51" s="95"/>
      <c r="W51" s="211" t="str">
        <f>IF(ISBLANK(V51),"",VLOOKUP(V51,'Emission Factors'!$C$81:$G$221,4,FALSE))</f>
        <v/>
      </c>
      <c r="X51" s="210" t="str">
        <f>IF(Q51="Room AC (window/wall)",'Emission Factors'!$F$53,IF(Q51="Room AC (PTAC/PTHP)",'Emission Factors'!$F$54,IF(Q51="Residential AC",'Emission Factors'!$F$55,IF(Q51="Residential HP",'Emission Factors'!$F$56,IF(Q51="Commercial AC (&gt;=65k to &lt;135,000k Btu/hr)",'Emission Factors'!$F$57,IF(Q51="Commercial AC (&gt;=135,000k Btu/hr)",'Emission Factors'!$F$58,""))))))</f>
        <v/>
      </c>
      <c r="Y51" s="211" t="str">
        <f>IF(Q51="Room AC (window/wall)",'Emission Factors'!$G$53,IF(Q51="Room AC (PTAC/PTHP)",'Emission Factors'!$G$54,IF(Q51="Residential AC",'Emission Factors'!$G$55,IF(Q51="Residential HP",'Emission Factors'!$G$56,IF(Q51="Commercial AC (&gt;=65k to &lt;135,000k Btu/hr)",'Emission Factors'!$G$57,IF(Q51="Commercial AC (&gt;=135,000k Btu/hr)",'Emission Factors'!$G$58,""))))))</f>
        <v/>
      </c>
      <c r="Z51" s="96"/>
      <c r="AA51" s="97" t="str">
        <f t="shared" si="1"/>
        <v/>
      </c>
      <c r="AB51" s="97" t="str">
        <f t="shared" si="2"/>
        <v/>
      </c>
      <c r="AC51" s="246" t="str">
        <f t="shared" si="3"/>
        <v/>
      </c>
      <c r="AD51" s="97" t="str">
        <f t="shared" si="4"/>
        <v/>
      </c>
      <c r="AE51" s="97" t="str">
        <f t="shared" si="5"/>
        <v/>
      </c>
      <c r="AF51" s="252" t="str">
        <f t="shared" si="6"/>
        <v/>
      </c>
      <c r="AG51" s="254" t="str">
        <f t="shared" si="7"/>
        <v/>
      </c>
      <c r="AH51" s="248" t="str">
        <f t="shared" si="8"/>
        <v/>
      </c>
      <c r="AI51" s="249" t="str">
        <f t="shared" si="9"/>
        <v/>
      </c>
    </row>
    <row r="52" spans="2:35" x14ac:dyDescent="0.3">
      <c r="B52" s="94"/>
      <c r="C52" s="95"/>
      <c r="D52" s="95"/>
      <c r="E52" s="95"/>
      <c r="F52" s="94"/>
      <c r="G52" s="145"/>
      <c r="H52" s="245"/>
      <c r="I52" s="211" t="str">
        <f>IF(D52="Room AC (window/wall)",'Emission Factors'!$E$53,IF(D52="Room AC (PTAC/PTHP)",H52,IF(D52="Residential AC",'Emission Factors'!$E$55,IF(D52="Residential HP",H52,IF(D52="Commercial AC (&gt;=65k to &lt;135,000k Btu/hr)",'Emission Factors'!$E$57,IF(D52="Commercial AC (&gt;=135,000k Btu/hr)",'Emission Factors'!$E$58,""))))))</f>
        <v/>
      </c>
      <c r="J52" s="96"/>
      <c r="K52" s="211" t="str">
        <f>IF(ISBLANK(J52),"",VLOOKUP(J52,'Emission Factors'!$C$81:$G$221,4,FALSE))</f>
        <v/>
      </c>
      <c r="L52" s="210" t="str">
        <f>IF(D52="Room AC (window/wall)",'Emission Factors'!$F$53,IF(D52="Room AC (PTAC/PTHP)",'Emission Factors'!$F$54,IF(D52="Residential AC",'Emission Factors'!$F$55,IF(D52="Residential HP",'Emission Factors'!$F$56,IF(D52="Commercial AC (&gt;=65k to &lt;135,000k Btu/hr)",'Emission Factors'!$F$57,IF(D52="Commercial AC (&gt;=135,000k Btu/hr)",'Emission Factors'!$F$58,""))))))</f>
        <v/>
      </c>
      <c r="M52" s="211" t="str">
        <f>IF(D52="Room AC (window/wall)",'Emission Factors'!$G$53,IF(D52="Room AC (PTAC/PTHP)",'Emission Factors'!$G$54,IF(D52="Residential AC",'Emission Factors'!$G$55,IF(D52="Residential HP",'Emission Factors'!$G$56,IF(D52="Commercial AC (&gt;=65k to &lt;135,000k Btu/hr)",'Emission Factors'!$G$57,IF(D52="Commercial AC (&gt;=135,000k Btu/hr)",'Emission Factors'!$G$58,""))))))</f>
        <v/>
      </c>
      <c r="N52" s="96"/>
      <c r="O52" s="209" t="str">
        <f>IF(ISBLANK(D52),"",(IF(D52="Room AC (window/wall)",'Emission Factors'!$C$53,IF(D52="Room AC (PTAC/PTHP)",'Emission Factors'!$C$54,IF(D52="Residential AC",'Emission Factors'!$C$55,IF(D52="Residential HP",'Emission Factors'!$C$56,IF(D52="Commercial AC (&gt;=65k to &lt;135,000k Btu/hr)",'Emission Factors'!$C$57,IF(D52="Commercial AC (&gt;=135,000k Btu/hr)",'Emission Factors'!$C$58,""))))))))</f>
        <v/>
      </c>
      <c r="P52" s="209" t="str">
        <f t="shared" si="0"/>
        <v/>
      </c>
      <c r="Q52" s="95"/>
      <c r="R52" s="256"/>
      <c r="S52" s="256"/>
      <c r="T52" s="96"/>
      <c r="U52" s="211" t="str">
        <f>IF(Q52="Room AC (window/wall)",'Emission Factors'!$E$53,IF(AND(Q52="Room AC (PTAC/PTHP)",ISBLANK(T52)),"Error",IF(AND(Q52="Room AC (PTAC/PTHP)",T52&gt;0),T52,IF(Q52="Residential AC",'Emission Factors'!$E$55,IF(AND(Q52="Residential HP",ISBLANK(T52)),"Error",IF(AND(Q52="Residential HP",T52&gt;0),T52,IF(Q52="Commercial AC (&gt;=65k to &lt;135,000k Btu/hr)",'Emission Factors'!$E$57,IF(Q52="Commercial AC (&gt;=135,000k Btu/hr)",'Emission Factors'!$E$58,""))))))))</f>
        <v/>
      </c>
      <c r="V52" s="95"/>
      <c r="W52" s="211" t="str">
        <f>IF(ISBLANK(V52),"",VLOOKUP(V52,'Emission Factors'!$C$81:$G$221,4,FALSE))</f>
        <v/>
      </c>
      <c r="X52" s="210" t="str">
        <f>IF(Q52="Room AC (window/wall)",'Emission Factors'!$F$53,IF(Q52="Room AC (PTAC/PTHP)",'Emission Factors'!$F$54,IF(Q52="Residential AC",'Emission Factors'!$F$55,IF(Q52="Residential HP",'Emission Factors'!$F$56,IF(Q52="Commercial AC (&gt;=65k to &lt;135,000k Btu/hr)",'Emission Factors'!$F$57,IF(Q52="Commercial AC (&gt;=135,000k Btu/hr)",'Emission Factors'!$F$58,""))))))</f>
        <v/>
      </c>
      <c r="Y52" s="211" t="str">
        <f>IF(Q52="Room AC (window/wall)",'Emission Factors'!$G$53,IF(Q52="Room AC (PTAC/PTHP)",'Emission Factors'!$G$54,IF(Q52="Residential AC",'Emission Factors'!$G$55,IF(Q52="Residential HP",'Emission Factors'!$G$56,IF(Q52="Commercial AC (&gt;=65k to &lt;135,000k Btu/hr)",'Emission Factors'!$G$57,IF(Q52="Commercial AC (&gt;=135,000k Btu/hr)",'Emission Factors'!$G$58,""))))))</f>
        <v/>
      </c>
      <c r="Z52" s="96"/>
      <c r="AA52" s="97" t="str">
        <f t="shared" si="1"/>
        <v/>
      </c>
      <c r="AB52" s="97" t="str">
        <f t="shared" si="2"/>
        <v/>
      </c>
      <c r="AC52" s="246" t="str">
        <f t="shared" si="3"/>
        <v/>
      </c>
      <c r="AD52" s="97" t="str">
        <f t="shared" si="4"/>
        <v/>
      </c>
      <c r="AE52" s="97" t="str">
        <f t="shared" si="5"/>
        <v/>
      </c>
      <c r="AF52" s="252" t="str">
        <f t="shared" si="6"/>
        <v/>
      </c>
      <c r="AG52" s="254" t="str">
        <f t="shared" si="7"/>
        <v/>
      </c>
      <c r="AH52" s="248" t="str">
        <f t="shared" si="8"/>
        <v/>
      </c>
      <c r="AI52" s="249" t="str">
        <f t="shared" si="9"/>
        <v/>
      </c>
    </row>
    <row r="53" spans="2:35" x14ac:dyDescent="0.3">
      <c r="B53" s="94"/>
      <c r="C53" s="95"/>
      <c r="D53" s="95"/>
      <c r="E53" s="95"/>
      <c r="F53" s="94"/>
      <c r="G53" s="145"/>
      <c r="H53" s="245"/>
      <c r="I53" s="211" t="str">
        <f>IF(D53="Room AC (window/wall)",'Emission Factors'!$E$53,IF(D53="Room AC (PTAC/PTHP)",H53,IF(D53="Residential AC",'Emission Factors'!$E$55,IF(D53="Residential HP",H53,IF(D53="Commercial AC (&gt;=65k to &lt;135,000k Btu/hr)",'Emission Factors'!$E$57,IF(D53="Commercial AC (&gt;=135,000k Btu/hr)",'Emission Factors'!$E$58,""))))))</f>
        <v/>
      </c>
      <c r="J53" s="96"/>
      <c r="K53" s="211" t="str">
        <f>IF(ISBLANK(J53),"",VLOOKUP(J53,'Emission Factors'!$C$81:$G$221,4,FALSE))</f>
        <v/>
      </c>
      <c r="L53" s="210" t="str">
        <f>IF(D53="Room AC (window/wall)",'Emission Factors'!$F$53,IF(D53="Room AC (PTAC/PTHP)",'Emission Factors'!$F$54,IF(D53="Residential AC",'Emission Factors'!$F$55,IF(D53="Residential HP",'Emission Factors'!$F$56,IF(D53="Commercial AC (&gt;=65k to &lt;135,000k Btu/hr)",'Emission Factors'!$F$57,IF(D53="Commercial AC (&gt;=135,000k Btu/hr)",'Emission Factors'!$F$58,""))))))</f>
        <v/>
      </c>
      <c r="M53" s="211" t="str">
        <f>IF(D53="Room AC (window/wall)",'Emission Factors'!$G$53,IF(D53="Room AC (PTAC/PTHP)",'Emission Factors'!$G$54,IF(D53="Residential AC",'Emission Factors'!$G$55,IF(D53="Residential HP",'Emission Factors'!$G$56,IF(D53="Commercial AC (&gt;=65k to &lt;135,000k Btu/hr)",'Emission Factors'!$G$57,IF(D53="Commercial AC (&gt;=135,000k Btu/hr)",'Emission Factors'!$G$58,""))))))</f>
        <v/>
      </c>
      <c r="N53" s="96"/>
      <c r="O53" s="209" t="str">
        <f>IF(ISBLANK(D53),"",(IF(D53="Room AC (window/wall)",'Emission Factors'!$C$53,IF(D53="Room AC (PTAC/PTHP)",'Emission Factors'!$C$54,IF(D53="Residential AC",'Emission Factors'!$C$55,IF(D53="Residential HP",'Emission Factors'!$C$56,IF(D53="Commercial AC (&gt;=65k to &lt;135,000k Btu/hr)",'Emission Factors'!$C$57,IF(D53="Commercial AC (&gt;=135,000k Btu/hr)",'Emission Factors'!$C$58,""))))))))</f>
        <v/>
      </c>
      <c r="P53" s="209" t="str">
        <f t="shared" si="0"/>
        <v/>
      </c>
      <c r="Q53" s="95"/>
      <c r="R53" s="256"/>
      <c r="S53" s="256"/>
      <c r="T53" s="96"/>
      <c r="U53" s="211" t="str">
        <f>IF(Q53="Room AC (window/wall)",'Emission Factors'!$E$53,IF(AND(Q53="Room AC (PTAC/PTHP)",ISBLANK(T53)),"Error",IF(AND(Q53="Room AC (PTAC/PTHP)",T53&gt;0),T53,IF(Q53="Residential AC",'Emission Factors'!$E$55,IF(AND(Q53="Residential HP",ISBLANK(T53)),"Error",IF(AND(Q53="Residential HP",T53&gt;0),T53,IF(Q53="Commercial AC (&gt;=65k to &lt;135,000k Btu/hr)",'Emission Factors'!$E$57,IF(Q53="Commercial AC (&gt;=135,000k Btu/hr)",'Emission Factors'!$E$58,""))))))))</f>
        <v/>
      </c>
      <c r="V53" s="95"/>
      <c r="W53" s="211" t="str">
        <f>IF(ISBLANK(V53),"",VLOOKUP(V53,'Emission Factors'!$C$81:$G$221,4,FALSE))</f>
        <v/>
      </c>
      <c r="X53" s="210" t="str">
        <f>IF(Q53="Room AC (window/wall)",'Emission Factors'!$F$53,IF(Q53="Room AC (PTAC/PTHP)",'Emission Factors'!$F$54,IF(Q53="Residential AC",'Emission Factors'!$F$55,IF(Q53="Residential HP",'Emission Factors'!$F$56,IF(Q53="Commercial AC (&gt;=65k to &lt;135,000k Btu/hr)",'Emission Factors'!$F$57,IF(Q53="Commercial AC (&gt;=135,000k Btu/hr)",'Emission Factors'!$F$58,""))))))</f>
        <v/>
      </c>
      <c r="Y53" s="211" t="str">
        <f>IF(Q53="Room AC (window/wall)",'Emission Factors'!$G$53,IF(Q53="Room AC (PTAC/PTHP)",'Emission Factors'!$G$54,IF(Q53="Residential AC",'Emission Factors'!$G$55,IF(Q53="Residential HP",'Emission Factors'!$G$56,IF(Q53="Commercial AC (&gt;=65k to &lt;135,000k Btu/hr)",'Emission Factors'!$G$57,IF(Q53="Commercial AC (&gt;=135,000k Btu/hr)",'Emission Factors'!$G$58,""))))))</f>
        <v/>
      </c>
      <c r="Z53" s="96"/>
      <c r="AA53" s="97" t="str">
        <f t="shared" si="1"/>
        <v/>
      </c>
      <c r="AB53" s="97" t="str">
        <f t="shared" si="2"/>
        <v/>
      </c>
      <c r="AC53" s="246" t="str">
        <f t="shared" si="3"/>
        <v/>
      </c>
      <c r="AD53" s="97" t="str">
        <f t="shared" si="4"/>
        <v/>
      </c>
      <c r="AE53" s="97" t="str">
        <f t="shared" si="5"/>
        <v/>
      </c>
      <c r="AF53" s="252" t="str">
        <f t="shared" si="6"/>
        <v/>
      </c>
      <c r="AG53" s="254" t="str">
        <f t="shared" si="7"/>
        <v/>
      </c>
      <c r="AH53" s="248" t="str">
        <f t="shared" si="8"/>
        <v/>
      </c>
      <c r="AI53" s="249" t="str">
        <f t="shared" si="9"/>
        <v/>
      </c>
    </row>
    <row r="54" spans="2:35" x14ac:dyDescent="0.3">
      <c r="B54" s="94"/>
      <c r="C54" s="95"/>
      <c r="D54" s="95"/>
      <c r="E54" s="95"/>
      <c r="F54" s="94"/>
      <c r="G54" s="145"/>
      <c r="H54" s="245"/>
      <c r="I54" s="211" t="str">
        <f>IF(D54="Room AC (window/wall)",'Emission Factors'!$E$53,IF(D54="Room AC (PTAC/PTHP)",H54,IF(D54="Residential AC",'Emission Factors'!$E$55,IF(D54="Residential HP",H54,IF(D54="Commercial AC (&gt;=65k to &lt;135,000k Btu/hr)",'Emission Factors'!$E$57,IF(D54="Commercial AC (&gt;=135,000k Btu/hr)",'Emission Factors'!$E$58,""))))))</f>
        <v/>
      </c>
      <c r="J54" s="96"/>
      <c r="K54" s="211" t="str">
        <f>IF(ISBLANK(J54),"",VLOOKUP(J54,'Emission Factors'!$C$81:$G$221,4,FALSE))</f>
        <v/>
      </c>
      <c r="L54" s="210" t="str">
        <f>IF(D54="Room AC (window/wall)",'Emission Factors'!$F$53,IF(D54="Room AC (PTAC/PTHP)",'Emission Factors'!$F$54,IF(D54="Residential AC",'Emission Factors'!$F$55,IF(D54="Residential HP",'Emission Factors'!$F$56,IF(D54="Commercial AC (&gt;=65k to &lt;135,000k Btu/hr)",'Emission Factors'!$F$57,IF(D54="Commercial AC (&gt;=135,000k Btu/hr)",'Emission Factors'!$F$58,""))))))</f>
        <v/>
      </c>
      <c r="M54" s="211" t="str">
        <f>IF(D54="Room AC (window/wall)",'Emission Factors'!$G$53,IF(D54="Room AC (PTAC/PTHP)",'Emission Factors'!$G$54,IF(D54="Residential AC",'Emission Factors'!$G$55,IF(D54="Residential HP",'Emission Factors'!$G$56,IF(D54="Commercial AC (&gt;=65k to &lt;135,000k Btu/hr)",'Emission Factors'!$G$57,IF(D54="Commercial AC (&gt;=135,000k Btu/hr)",'Emission Factors'!$G$58,""))))))</f>
        <v/>
      </c>
      <c r="N54" s="96"/>
      <c r="O54" s="209" t="str">
        <f>IF(ISBLANK(D54),"",(IF(D54="Room AC (window/wall)",'Emission Factors'!$C$53,IF(D54="Room AC (PTAC/PTHP)",'Emission Factors'!$C$54,IF(D54="Residential AC",'Emission Factors'!$C$55,IF(D54="Residential HP",'Emission Factors'!$C$56,IF(D54="Commercial AC (&gt;=65k to &lt;135,000k Btu/hr)",'Emission Factors'!$C$57,IF(D54="Commercial AC (&gt;=135,000k Btu/hr)",'Emission Factors'!$C$58,""))))))))</f>
        <v/>
      </c>
      <c r="P54" s="209" t="str">
        <f t="shared" si="0"/>
        <v/>
      </c>
      <c r="Q54" s="95"/>
      <c r="R54" s="256"/>
      <c r="S54" s="256"/>
      <c r="T54" s="96"/>
      <c r="U54" s="211" t="str">
        <f>IF(Q54="Room AC (window/wall)",'Emission Factors'!$E$53,IF(AND(Q54="Room AC (PTAC/PTHP)",ISBLANK(T54)),"Error",IF(AND(Q54="Room AC (PTAC/PTHP)",T54&gt;0),T54,IF(Q54="Residential AC",'Emission Factors'!$E$55,IF(AND(Q54="Residential HP",ISBLANK(T54)),"Error",IF(AND(Q54="Residential HP",T54&gt;0),T54,IF(Q54="Commercial AC (&gt;=65k to &lt;135,000k Btu/hr)",'Emission Factors'!$E$57,IF(Q54="Commercial AC (&gt;=135,000k Btu/hr)",'Emission Factors'!$E$58,""))))))))</f>
        <v/>
      </c>
      <c r="V54" s="95"/>
      <c r="W54" s="211" t="str">
        <f>IF(ISBLANK(V54),"",VLOOKUP(V54,'Emission Factors'!$C$81:$G$221,4,FALSE))</f>
        <v/>
      </c>
      <c r="X54" s="210" t="str">
        <f>IF(Q54="Room AC (window/wall)",'Emission Factors'!$F$53,IF(Q54="Room AC (PTAC/PTHP)",'Emission Factors'!$F$54,IF(Q54="Residential AC",'Emission Factors'!$F$55,IF(Q54="Residential HP",'Emission Factors'!$F$56,IF(Q54="Commercial AC (&gt;=65k to &lt;135,000k Btu/hr)",'Emission Factors'!$F$57,IF(Q54="Commercial AC (&gt;=135,000k Btu/hr)",'Emission Factors'!$F$58,""))))))</f>
        <v/>
      </c>
      <c r="Y54" s="211" t="str">
        <f>IF(Q54="Room AC (window/wall)",'Emission Factors'!$G$53,IF(Q54="Room AC (PTAC/PTHP)",'Emission Factors'!$G$54,IF(Q54="Residential AC",'Emission Factors'!$G$55,IF(Q54="Residential HP",'Emission Factors'!$G$56,IF(Q54="Commercial AC (&gt;=65k to &lt;135,000k Btu/hr)",'Emission Factors'!$G$57,IF(Q54="Commercial AC (&gt;=135,000k Btu/hr)",'Emission Factors'!$G$58,""))))))</f>
        <v/>
      </c>
      <c r="Z54" s="96"/>
      <c r="AA54" s="97" t="str">
        <f t="shared" si="1"/>
        <v/>
      </c>
      <c r="AB54" s="97" t="str">
        <f t="shared" si="2"/>
        <v/>
      </c>
      <c r="AC54" s="246" t="str">
        <f t="shared" si="3"/>
        <v/>
      </c>
      <c r="AD54" s="97" t="str">
        <f t="shared" si="4"/>
        <v/>
      </c>
      <c r="AE54" s="97" t="str">
        <f t="shared" si="5"/>
        <v/>
      </c>
      <c r="AF54" s="252" t="str">
        <f t="shared" si="6"/>
        <v/>
      </c>
      <c r="AG54" s="254" t="str">
        <f t="shared" si="7"/>
        <v/>
      </c>
      <c r="AH54" s="248" t="str">
        <f t="shared" si="8"/>
        <v/>
      </c>
      <c r="AI54" s="249" t="str">
        <f t="shared" si="9"/>
        <v/>
      </c>
    </row>
    <row r="55" spans="2:35" x14ac:dyDescent="0.3">
      <c r="B55" s="94"/>
      <c r="C55" s="95"/>
      <c r="D55" s="95"/>
      <c r="E55" s="95"/>
      <c r="F55" s="94"/>
      <c r="G55" s="145"/>
      <c r="H55" s="245"/>
      <c r="I55" s="211" t="str">
        <f>IF(D55="Room AC (window/wall)",'Emission Factors'!$E$53,IF(D55="Room AC (PTAC/PTHP)",H55,IF(D55="Residential AC",'Emission Factors'!$E$55,IF(D55="Residential HP",H55,IF(D55="Commercial AC (&gt;=65k to &lt;135,000k Btu/hr)",'Emission Factors'!$E$57,IF(D55="Commercial AC (&gt;=135,000k Btu/hr)",'Emission Factors'!$E$58,""))))))</f>
        <v/>
      </c>
      <c r="J55" s="96"/>
      <c r="K55" s="211" t="str">
        <f>IF(ISBLANK(J55),"",VLOOKUP(J55,'Emission Factors'!$C$81:$G$221,4,FALSE))</f>
        <v/>
      </c>
      <c r="L55" s="210" t="str">
        <f>IF(D55="Room AC (window/wall)",'Emission Factors'!$F$53,IF(D55="Room AC (PTAC/PTHP)",'Emission Factors'!$F$54,IF(D55="Residential AC",'Emission Factors'!$F$55,IF(D55="Residential HP",'Emission Factors'!$F$56,IF(D55="Commercial AC (&gt;=65k to &lt;135,000k Btu/hr)",'Emission Factors'!$F$57,IF(D55="Commercial AC (&gt;=135,000k Btu/hr)",'Emission Factors'!$F$58,""))))))</f>
        <v/>
      </c>
      <c r="M55" s="211" t="str">
        <f>IF(D55="Room AC (window/wall)",'Emission Factors'!$G$53,IF(D55="Room AC (PTAC/PTHP)",'Emission Factors'!$G$54,IF(D55="Residential AC",'Emission Factors'!$G$55,IF(D55="Residential HP",'Emission Factors'!$G$56,IF(D55="Commercial AC (&gt;=65k to &lt;135,000k Btu/hr)",'Emission Factors'!$G$57,IF(D55="Commercial AC (&gt;=135,000k Btu/hr)",'Emission Factors'!$G$58,""))))))</f>
        <v/>
      </c>
      <c r="N55" s="96"/>
      <c r="O55" s="209" t="str">
        <f>IF(ISBLANK(D55),"",(IF(D55="Room AC (window/wall)",'Emission Factors'!$C$53,IF(D55="Room AC (PTAC/PTHP)",'Emission Factors'!$C$54,IF(D55="Residential AC",'Emission Factors'!$C$55,IF(D55="Residential HP",'Emission Factors'!$C$56,IF(D55="Commercial AC (&gt;=65k to &lt;135,000k Btu/hr)",'Emission Factors'!$C$57,IF(D55="Commercial AC (&gt;=135,000k Btu/hr)",'Emission Factors'!$C$58,""))))))))</f>
        <v/>
      </c>
      <c r="P55" s="209" t="str">
        <f t="shared" si="0"/>
        <v/>
      </c>
      <c r="Q55" s="95"/>
      <c r="R55" s="256"/>
      <c r="S55" s="256"/>
      <c r="T55" s="96"/>
      <c r="U55" s="211" t="str">
        <f>IF(Q55="Room AC (window/wall)",'Emission Factors'!$E$53,IF(AND(Q55="Room AC (PTAC/PTHP)",ISBLANK(T55)),"Error",IF(AND(Q55="Room AC (PTAC/PTHP)",T55&gt;0),T55,IF(Q55="Residential AC",'Emission Factors'!$E$55,IF(AND(Q55="Residential HP",ISBLANK(T55)),"Error",IF(AND(Q55="Residential HP",T55&gt;0),T55,IF(Q55="Commercial AC (&gt;=65k to &lt;135,000k Btu/hr)",'Emission Factors'!$E$57,IF(Q55="Commercial AC (&gt;=135,000k Btu/hr)",'Emission Factors'!$E$58,""))))))))</f>
        <v/>
      </c>
      <c r="V55" s="95"/>
      <c r="W55" s="211" t="str">
        <f>IF(ISBLANK(V55),"",VLOOKUP(V55,'Emission Factors'!$C$81:$G$221,4,FALSE))</f>
        <v/>
      </c>
      <c r="X55" s="210" t="str">
        <f>IF(Q55="Room AC (window/wall)",'Emission Factors'!$F$53,IF(Q55="Room AC (PTAC/PTHP)",'Emission Factors'!$F$54,IF(Q55="Residential AC",'Emission Factors'!$F$55,IF(Q55="Residential HP",'Emission Factors'!$F$56,IF(Q55="Commercial AC (&gt;=65k to &lt;135,000k Btu/hr)",'Emission Factors'!$F$57,IF(Q55="Commercial AC (&gt;=135,000k Btu/hr)",'Emission Factors'!$F$58,""))))))</f>
        <v/>
      </c>
      <c r="Y55" s="211" t="str">
        <f>IF(Q55="Room AC (window/wall)",'Emission Factors'!$G$53,IF(Q55="Room AC (PTAC/PTHP)",'Emission Factors'!$G$54,IF(Q55="Residential AC",'Emission Factors'!$G$55,IF(Q55="Residential HP",'Emission Factors'!$G$56,IF(Q55="Commercial AC (&gt;=65k to &lt;135,000k Btu/hr)",'Emission Factors'!$G$57,IF(Q55="Commercial AC (&gt;=135,000k Btu/hr)",'Emission Factors'!$G$58,""))))))</f>
        <v/>
      </c>
      <c r="Z55" s="96"/>
      <c r="AA55" s="97" t="str">
        <f t="shared" si="1"/>
        <v/>
      </c>
      <c r="AB55" s="97" t="str">
        <f t="shared" si="2"/>
        <v/>
      </c>
      <c r="AC55" s="246" t="str">
        <f t="shared" si="3"/>
        <v/>
      </c>
      <c r="AD55" s="97" t="str">
        <f t="shared" si="4"/>
        <v/>
      </c>
      <c r="AE55" s="97" t="str">
        <f t="shared" si="5"/>
        <v/>
      </c>
      <c r="AF55" s="252" t="str">
        <f t="shared" si="6"/>
        <v/>
      </c>
      <c r="AG55" s="254" t="str">
        <f t="shared" si="7"/>
        <v/>
      </c>
      <c r="AH55" s="248" t="str">
        <f t="shared" si="8"/>
        <v/>
      </c>
      <c r="AI55" s="249" t="str">
        <f t="shared" si="9"/>
        <v/>
      </c>
    </row>
    <row r="56" spans="2:35" x14ac:dyDescent="0.3">
      <c r="B56" s="94"/>
      <c r="C56" s="95"/>
      <c r="D56" s="95"/>
      <c r="E56" s="95"/>
      <c r="F56" s="94"/>
      <c r="G56" s="145"/>
      <c r="H56" s="245"/>
      <c r="I56" s="211" t="str">
        <f>IF(D56="Room AC (window/wall)",'Emission Factors'!$E$53,IF(D56="Room AC (PTAC/PTHP)",H56,IF(D56="Residential AC",'Emission Factors'!$E$55,IF(D56="Residential HP",H56,IF(D56="Commercial AC (&gt;=65k to &lt;135,000k Btu/hr)",'Emission Factors'!$E$57,IF(D56="Commercial AC (&gt;=135,000k Btu/hr)",'Emission Factors'!$E$58,""))))))</f>
        <v/>
      </c>
      <c r="J56" s="96"/>
      <c r="K56" s="211" t="str">
        <f>IF(ISBLANK(J56),"",VLOOKUP(J56,'Emission Factors'!$C$81:$G$221,4,FALSE))</f>
        <v/>
      </c>
      <c r="L56" s="210" t="str">
        <f>IF(D56="Room AC (window/wall)",'Emission Factors'!$F$53,IF(D56="Room AC (PTAC/PTHP)",'Emission Factors'!$F$54,IF(D56="Residential AC",'Emission Factors'!$F$55,IF(D56="Residential HP",'Emission Factors'!$F$56,IF(D56="Commercial AC (&gt;=65k to &lt;135,000k Btu/hr)",'Emission Factors'!$F$57,IF(D56="Commercial AC (&gt;=135,000k Btu/hr)",'Emission Factors'!$F$58,""))))))</f>
        <v/>
      </c>
      <c r="M56" s="211" t="str">
        <f>IF(D56="Room AC (window/wall)",'Emission Factors'!$G$53,IF(D56="Room AC (PTAC/PTHP)",'Emission Factors'!$G$54,IF(D56="Residential AC",'Emission Factors'!$G$55,IF(D56="Residential HP",'Emission Factors'!$G$56,IF(D56="Commercial AC (&gt;=65k to &lt;135,000k Btu/hr)",'Emission Factors'!$G$57,IF(D56="Commercial AC (&gt;=135,000k Btu/hr)",'Emission Factors'!$G$58,""))))))</f>
        <v/>
      </c>
      <c r="N56" s="96"/>
      <c r="O56" s="209" t="str">
        <f>IF(ISBLANK(D56),"",(IF(D56="Room AC (window/wall)",'Emission Factors'!$C$53,IF(D56="Room AC (PTAC/PTHP)",'Emission Factors'!$C$54,IF(D56="Residential AC",'Emission Factors'!$C$55,IF(D56="Residential HP",'Emission Factors'!$C$56,IF(D56="Commercial AC (&gt;=65k to &lt;135,000k Btu/hr)",'Emission Factors'!$C$57,IF(D56="Commercial AC (&gt;=135,000k Btu/hr)",'Emission Factors'!$C$58,""))))))))</f>
        <v/>
      </c>
      <c r="P56" s="209" t="str">
        <f t="shared" si="0"/>
        <v/>
      </c>
      <c r="Q56" s="95"/>
      <c r="R56" s="256"/>
      <c r="S56" s="256"/>
      <c r="T56" s="96"/>
      <c r="U56" s="211" t="str">
        <f>IF(Q56="Room AC (window/wall)",'Emission Factors'!$E$53,IF(AND(Q56="Room AC (PTAC/PTHP)",ISBLANK(T56)),"Error",IF(AND(Q56="Room AC (PTAC/PTHP)",T56&gt;0),T56,IF(Q56="Residential AC",'Emission Factors'!$E$55,IF(AND(Q56="Residential HP",ISBLANK(T56)),"Error",IF(AND(Q56="Residential HP",T56&gt;0),T56,IF(Q56="Commercial AC (&gt;=65k to &lt;135,000k Btu/hr)",'Emission Factors'!$E$57,IF(Q56="Commercial AC (&gt;=135,000k Btu/hr)",'Emission Factors'!$E$58,""))))))))</f>
        <v/>
      </c>
      <c r="V56" s="95"/>
      <c r="W56" s="211" t="str">
        <f>IF(ISBLANK(V56),"",VLOOKUP(V56,'Emission Factors'!$C$81:$G$221,4,FALSE))</f>
        <v/>
      </c>
      <c r="X56" s="210" t="str">
        <f>IF(Q56="Room AC (window/wall)",'Emission Factors'!$F$53,IF(Q56="Room AC (PTAC/PTHP)",'Emission Factors'!$F$54,IF(Q56="Residential AC",'Emission Factors'!$F$55,IF(Q56="Residential HP",'Emission Factors'!$F$56,IF(Q56="Commercial AC (&gt;=65k to &lt;135,000k Btu/hr)",'Emission Factors'!$F$57,IF(Q56="Commercial AC (&gt;=135,000k Btu/hr)",'Emission Factors'!$F$58,""))))))</f>
        <v/>
      </c>
      <c r="Y56" s="211" t="str">
        <f>IF(Q56="Room AC (window/wall)",'Emission Factors'!$G$53,IF(Q56="Room AC (PTAC/PTHP)",'Emission Factors'!$G$54,IF(Q56="Residential AC",'Emission Factors'!$G$55,IF(Q56="Residential HP",'Emission Factors'!$G$56,IF(Q56="Commercial AC (&gt;=65k to &lt;135,000k Btu/hr)",'Emission Factors'!$G$57,IF(Q56="Commercial AC (&gt;=135,000k Btu/hr)",'Emission Factors'!$G$58,""))))))</f>
        <v/>
      </c>
      <c r="Z56" s="96"/>
      <c r="AA56" s="97" t="str">
        <f t="shared" si="1"/>
        <v/>
      </c>
      <c r="AB56" s="97" t="str">
        <f t="shared" si="2"/>
        <v/>
      </c>
      <c r="AC56" s="246" t="str">
        <f t="shared" si="3"/>
        <v/>
      </c>
      <c r="AD56" s="97" t="str">
        <f t="shared" si="4"/>
        <v/>
      </c>
      <c r="AE56" s="97" t="str">
        <f t="shared" si="5"/>
        <v/>
      </c>
      <c r="AF56" s="252" t="str">
        <f t="shared" si="6"/>
        <v/>
      </c>
      <c r="AG56" s="254" t="str">
        <f t="shared" si="7"/>
        <v/>
      </c>
      <c r="AH56" s="248" t="str">
        <f t="shared" si="8"/>
        <v/>
      </c>
      <c r="AI56" s="249" t="str">
        <f t="shared" si="9"/>
        <v/>
      </c>
    </row>
    <row r="57" spans="2:35" x14ac:dyDescent="0.3">
      <c r="B57" s="94"/>
      <c r="C57" s="95"/>
      <c r="D57" s="95"/>
      <c r="E57" s="95"/>
      <c r="F57" s="94"/>
      <c r="G57" s="145"/>
      <c r="H57" s="245"/>
      <c r="I57" s="211" t="str">
        <f>IF(D57="Room AC (window/wall)",'Emission Factors'!$E$53,IF(D57="Room AC (PTAC/PTHP)",H57,IF(D57="Residential AC",'Emission Factors'!$E$55,IF(D57="Residential HP",H57,IF(D57="Commercial AC (&gt;=65k to &lt;135,000k Btu/hr)",'Emission Factors'!$E$57,IF(D57="Commercial AC (&gt;=135,000k Btu/hr)",'Emission Factors'!$E$58,""))))))</f>
        <v/>
      </c>
      <c r="J57" s="96"/>
      <c r="K57" s="211" t="str">
        <f>IF(ISBLANK(J57),"",VLOOKUP(J57,'Emission Factors'!$C$81:$G$221,4,FALSE))</f>
        <v/>
      </c>
      <c r="L57" s="210" t="str">
        <f>IF(D57="Room AC (window/wall)",'Emission Factors'!$F$53,IF(D57="Room AC (PTAC/PTHP)",'Emission Factors'!$F$54,IF(D57="Residential AC",'Emission Factors'!$F$55,IF(D57="Residential HP",'Emission Factors'!$F$56,IF(D57="Commercial AC (&gt;=65k to &lt;135,000k Btu/hr)",'Emission Factors'!$F$57,IF(D57="Commercial AC (&gt;=135,000k Btu/hr)",'Emission Factors'!$F$58,""))))))</f>
        <v/>
      </c>
      <c r="M57" s="211" t="str">
        <f>IF(D57="Room AC (window/wall)",'Emission Factors'!$G$53,IF(D57="Room AC (PTAC/PTHP)",'Emission Factors'!$G$54,IF(D57="Residential AC",'Emission Factors'!$G$55,IF(D57="Residential HP",'Emission Factors'!$G$56,IF(D57="Commercial AC (&gt;=65k to &lt;135,000k Btu/hr)",'Emission Factors'!$G$57,IF(D57="Commercial AC (&gt;=135,000k Btu/hr)",'Emission Factors'!$G$58,""))))))</f>
        <v/>
      </c>
      <c r="N57" s="96"/>
      <c r="O57" s="209" t="str">
        <f>IF(ISBLANK(D57),"",(IF(D57="Room AC (window/wall)",'Emission Factors'!$C$53,IF(D57="Room AC (PTAC/PTHP)",'Emission Factors'!$C$54,IF(D57="Residential AC",'Emission Factors'!$C$55,IF(D57="Residential HP",'Emission Factors'!$C$56,IF(D57="Commercial AC (&gt;=65k to &lt;135,000k Btu/hr)",'Emission Factors'!$C$57,IF(D57="Commercial AC (&gt;=135,000k Btu/hr)",'Emission Factors'!$C$58,""))))))))</f>
        <v/>
      </c>
      <c r="P57" s="209" t="str">
        <f t="shared" si="0"/>
        <v/>
      </c>
      <c r="Q57" s="95"/>
      <c r="R57" s="256"/>
      <c r="S57" s="256"/>
      <c r="T57" s="96"/>
      <c r="U57" s="211" t="str">
        <f>IF(Q57="Room AC (window/wall)",'Emission Factors'!$E$53,IF(AND(Q57="Room AC (PTAC/PTHP)",ISBLANK(T57)),"Error",IF(AND(Q57="Room AC (PTAC/PTHP)",T57&gt;0),T57,IF(Q57="Residential AC",'Emission Factors'!$E$55,IF(AND(Q57="Residential HP",ISBLANK(T57)),"Error",IF(AND(Q57="Residential HP",T57&gt;0),T57,IF(Q57="Commercial AC (&gt;=65k to &lt;135,000k Btu/hr)",'Emission Factors'!$E$57,IF(Q57="Commercial AC (&gt;=135,000k Btu/hr)",'Emission Factors'!$E$58,""))))))))</f>
        <v/>
      </c>
      <c r="V57" s="95"/>
      <c r="W57" s="211" t="str">
        <f>IF(ISBLANK(V57),"",VLOOKUP(V57,'Emission Factors'!$C$81:$G$221,4,FALSE))</f>
        <v/>
      </c>
      <c r="X57" s="210" t="str">
        <f>IF(Q57="Room AC (window/wall)",'Emission Factors'!$F$53,IF(Q57="Room AC (PTAC/PTHP)",'Emission Factors'!$F$54,IF(Q57="Residential AC",'Emission Factors'!$F$55,IF(Q57="Residential HP",'Emission Factors'!$F$56,IF(Q57="Commercial AC (&gt;=65k to &lt;135,000k Btu/hr)",'Emission Factors'!$F$57,IF(Q57="Commercial AC (&gt;=135,000k Btu/hr)",'Emission Factors'!$F$58,""))))))</f>
        <v/>
      </c>
      <c r="Y57" s="211" t="str">
        <f>IF(Q57="Room AC (window/wall)",'Emission Factors'!$G$53,IF(Q57="Room AC (PTAC/PTHP)",'Emission Factors'!$G$54,IF(Q57="Residential AC",'Emission Factors'!$G$55,IF(Q57="Residential HP",'Emission Factors'!$G$56,IF(Q57="Commercial AC (&gt;=65k to &lt;135,000k Btu/hr)",'Emission Factors'!$G$57,IF(Q57="Commercial AC (&gt;=135,000k Btu/hr)",'Emission Factors'!$G$58,""))))))</f>
        <v/>
      </c>
      <c r="Z57" s="96"/>
      <c r="AA57" s="97" t="str">
        <f t="shared" si="1"/>
        <v/>
      </c>
      <c r="AB57" s="97" t="str">
        <f t="shared" si="2"/>
        <v/>
      </c>
      <c r="AC57" s="246" t="str">
        <f t="shared" si="3"/>
        <v/>
      </c>
      <c r="AD57" s="97" t="str">
        <f t="shared" si="4"/>
        <v/>
      </c>
      <c r="AE57" s="97" t="str">
        <f t="shared" si="5"/>
        <v/>
      </c>
      <c r="AF57" s="252" t="str">
        <f t="shared" si="6"/>
        <v/>
      </c>
      <c r="AG57" s="254" t="str">
        <f t="shared" si="7"/>
        <v/>
      </c>
      <c r="AH57" s="248" t="str">
        <f t="shared" si="8"/>
        <v/>
      </c>
      <c r="AI57" s="249" t="str">
        <f t="shared" si="9"/>
        <v/>
      </c>
    </row>
    <row r="58" spans="2:35" x14ac:dyDescent="0.3">
      <c r="B58" s="94"/>
      <c r="C58" s="95"/>
      <c r="D58" s="95"/>
      <c r="E58" s="95"/>
      <c r="F58" s="94"/>
      <c r="G58" s="145"/>
      <c r="H58" s="245"/>
      <c r="I58" s="211" t="str">
        <f>IF(D58="Room AC (window/wall)",'Emission Factors'!$E$53,IF(D58="Room AC (PTAC/PTHP)",H58,IF(D58="Residential AC",'Emission Factors'!$E$55,IF(D58="Residential HP",H58,IF(D58="Commercial AC (&gt;=65k to &lt;135,000k Btu/hr)",'Emission Factors'!$E$57,IF(D58="Commercial AC (&gt;=135,000k Btu/hr)",'Emission Factors'!$E$58,""))))))</f>
        <v/>
      </c>
      <c r="J58" s="96"/>
      <c r="K58" s="211" t="str">
        <f>IF(ISBLANK(J58),"",VLOOKUP(J58,'Emission Factors'!$C$81:$G$221,4,FALSE))</f>
        <v/>
      </c>
      <c r="L58" s="210" t="str">
        <f>IF(D58="Room AC (window/wall)",'Emission Factors'!$F$53,IF(D58="Room AC (PTAC/PTHP)",'Emission Factors'!$F$54,IF(D58="Residential AC",'Emission Factors'!$F$55,IF(D58="Residential HP",'Emission Factors'!$F$56,IF(D58="Commercial AC (&gt;=65k to &lt;135,000k Btu/hr)",'Emission Factors'!$F$57,IF(D58="Commercial AC (&gt;=135,000k Btu/hr)",'Emission Factors'!$F$58,""))))))</f>
        <v/>
      </c>
      <c r="M58" s="211" t="str">
        <f>IF(D58="Room AC (window/wall)",'Emission Factors'!$G$53,IF(D58="Room AC (PTAC/PTHP)",'Emission Factors'!$G$54,IF(D58="Residential AC",'Emission Factors'!$G$55,IF(D58="Residential HP",'Emission Factors'!$G$56,IF(D58="Commercial AC (&gt;=65k to &lt;135,000k Btu/hr)",'Emission Factors'!$G$57,IF(D58="Commercial AC (&gt;=135,000k Btu/hr)",'Emission Factors'!$G$58,""))))))</f>
        <v/>
      </c>
      <c r="N58" s="96"/>
      <c r="O58" s="209" t="str">
        <f>IF(ISBLANK(D58),"",(IF(D58="Room AC (window/wall)",'Emission Factors'!$C$53,IF(D58="Room AC (PTAC/PTHP)",'Emission Factors'!$C$54,IF(D58="Residential AC",'Emission Factors'!$C$55,IF(D58="Residential HP",'Emission Factors'!$C$56,IF(D58="Commercial AC (&gt;=65k to &lt;135,000k Btu/hr)",'Emission Factors'!$C$57,IF(D58="Commercial AC (&gt;=135,000k Btu/hr)",'Emission Factors'!$C$58,""))))))))</f>
        <v/>
      </c>
      <c r="P58" s="209" t="str">
        <f t="shared" si="0"/>
        <v/>
      </c>
      <c r="Q58" s="95"/>
      <c r="R58" s="256"/>
      <c r="S58" s="256"/>
      <c r="T58" s="96"/>
      <c r="U58" s="211" t="str">
        <f>IF(Q58="Room AC (window/wall)",'Emission Factors'!$E$53,IF(AND(Q58="Room AC (PTAC/PTHP)",ISBLANK(T58)),"Error",IF(AND(Q58="Room AC (PTAC/PTHP)",T58&gt;0),T58,IF(Q58="Residential AC",'Emission Factors'!$E$55,IF(AND(Q58="Residential HP",ISBLANK(T58)),"Error",IF(AND(Q58="Residential HP",T58&gt;0),T58,IF(Q58="Commercial AC (&gt;=65k to &lt;135,000k Btu/hr)",'Emission Factors'!$E$57,IF(Q58="Commercial AC (&gt;=135,000k Btu/hr)",'Emission Factors'!$E$58,""))))))))</f>
        <v/>
      </c>
      <c r="V58" s="95"/>
      <c r="W58" s="211" t="str">
        <f>IF(ISBLANK(V58),"",VLOOKUP(V58,'Emission Factors'!$C$81:$G$221,4,FALSE))</f>
        <v/>
      </c>
      <c r="X58" s="210" t="str">
        <f>IF(Q58="Room AC (window/wall)",'Emission Factors'!$F$53,IF(Q58="Room AC (PTAC/PTHP)",'Emission Factors'!$F$54,IF(Q58="Residential AC",'Emission Factors'!$F$55,IF(Q58="Residential HP",'Emission Factors'!$F$56,IF(Q58="Commercial AC (&gt;=65k to &lt;135,000k Btu/hr)",'Emission Factors'!$F$57,IF(Q58="Commercial AC (&gt;=135,000k Btu/hr)",'Emission Factors'!$F$58,""))))))</f>
        <v/>
      </c>
      <c r="Y58" s="211" t="str">
        <f>IF(Q58="Room AC (window/wall)",'Emission Factors'!$G$53,IF(Q58="Room AC (PTAC/PTHP)",'Emission Factors'!$G$54,IF(Q58="Residential AC",'Emission Factors'!$G$55,IF(Q58="Residential HP",'Emission Factors'!$G$56,IF(Q58="Commercial AC (&gt;=65k to &lt;135,000k Btu/hr)",'Emission Factors'!$G$57,IF(Q58="Commercial AC (&gt;=135,000k Btu/hr)",'Emission Factors'!$G$58,""))))))</f>
        <v/>
      </c>
      <c r="Z58" s="96"/>
      <c r="AA58" s="97" t="str">
        <f t="shared" si="1"/>
        <v/>
      </c>
      <c r="AB58" s="97" t="str">
        <f t="shared" si="2"/>
        <v/>
      </c>
      <c r="AC58" s="246" t="str">
        <f t="shared" si="3"/>
        <v/>
      </c>
      <c r="AD58" s="97" t="str">
        <f t="shared" si="4"/>
        <v/>
      </c>
      <c r="AE58" s="97" t="str">
        <f t="shared" si="5"/>
        <v/>
      </c>
      <c r="AF58" s="252" t="str">
        <f t="shared" si="6"/>
        <v/>
      </c>
      <c r="AG58" s="254" t="str">
        <f t="shared" si="7"/>
        <v/>
      </c>
      <c r="AH58" s="248" t="str">
        <f t="shared" si="8"/>
        <v/>
      </c>
      <c r="AI58" s="249" t="str">
        <f t="shared" si="9"/>
        <v/>
      </c>
    </row>
    <row r="59" spans="2:35" x14ac:dyDescent="0.3">
      <c r="B59" s="94"/>
      <c r="C59" s="95"/>
      <c r="D59" s="95"/>
      <c r="E59" s="95"/>
      <c r="F59" s="94"/>
      <c r="G59" s="145"/>
      <c r="H59" s="245"/>
      <c r="I59" s="211" t="str">
        <f>IF(D59="Room AC (window/wall)",'Emission Factors'!$E$53,IF(D59="Room AC (PTAC/PTHP)",H59,IF(D59="Residential AC",'Emission Factors'!$E$55,IF(D59="Residential HP",H59,IF(D59="Commercial AC (&gt;=65k to &lt;135,000k Btu/hr)",'Emission Factors'!$E$57,IF(D59="Commercial AC (&gt;=135,000k Btu/hr)",'Emission Factors'!$E$58,""))))))</f>
        <v/>
      </c>
      <c r="J59" s="96"/>
      <c r="K59" s="211" t="str">
        <f>IF(ISBLANK(J59),"",VLOOKUP(J59,'Emission Factors'!$C$81:$G$221,4,FALSE))</f>
        <v/>
      </c>
      <c r="L59" s="210" t="str">
        <f>IF(D59="Room AC (window/wall)",'Emission Factors'!$F$53,IF(D59="Room AC (PTAC/PTHP)",'Emission Factors'!$F$54,IF(D59="Residential AC",'Emission Factors'!$F$55,IF(D59="Residential HP",'Emission Factors'!$F$56,IF(D59="Commercial AC (&gt;=65k to &lt;135,000k Btu/hr)",'Emission Factors'!$F$57,IF(D59="Commercial AC (&gt;=135,000k Btu/hr)",'Emission Factors'!$F$58,""))))))</f>
        <v/>
      </c>
      <c r="M59" s="211" t="str">
        <f>IF(D59="Room AC (window/wall)",'Emission Factors'!$G$53,IF(D59="Room AC (PTAC/PTHP)",'Emission Factors'!$G$54,IF(D59="Residential AC",'Emission Factors'!$G$55,IF(D59="Residential HP",'Emission Factors'!$G$56,IF(D59="Commercial AC (&gt;=65k to &lt;135,000k Btu/hr)",'Emission Factors'!$G$57,IF(D59="Commercial AC (&gt;=135,000k Btu/hr)",'Emission Factors'!$G$58,""))))))</f>
        <v/>
      </c>
      <c r="N59" s="96"/>
      <c r="O59" s="209" t="str">
        <f>IF(ISBLANK(D59),"",(IF(D59="Room AC (window/wall)",'Emission Factors'!$C$53,IF(D59="Room AC (PTAC/PTHP)",'Emission Factors'!$C$54,IF(D59="Residential AC",'Emission Factors'!$C$55,IF(D59="Residential HP",'Emission Factors'!$C$56,IF(D59="Commercial AC (&gt;=65k to &lt;135,000k Btu/hr)",'Emission Factors'!$C$57,IF(D59="Commercial AC (&gt;=135,000k Btu/hr)",'Emission Factors'!$C$58,""))))))))</f>
        <v/>
      </c>
      <c r="P59" s="209" t="str">
        <f t="shared" si="0"/>
        <v/>
      </c>
      <c r="Q59" s="95"/>
      <c r="R59" s="256"/>
      <c r="S59" s="256"/>
      <c r="T59" s="96"/>
      <c r="U59" s="211" t="str">
        <f>IF(Q59="Room AC (window/wall)",'Emission Factors'!$E$53,IF(AND(Q59="Room AC (PTAC/PTHP)",ISBLANK(T59)),"Error",IF(AND(Q59="Room AC (PTAC/PTHP)",T59&gt;0),T59,IF(Q59="Residential AC",'Emission Factors'!$E$55,IF(AND(Q59="Residential HP",ISBLANK(T59)),"Error",IF(AND(Q59="Residential HP",T59&gt;0),T59,IF(Q59="Commercial AC (&gt;=65k to &lt;135,000k Btu/hr)",'Emission Factors'!$E$57,IF(Q59="Commercial AC (&gt;=135,000k Btu/hr)",'Emission Factors'!$E$58,""))))))))</f>
        <v/>
      </c>
      <c r="V59" s="95"/>
      <c r="W59" s="211" t="str">
        <f>IF(ISBLANK(V59),"",VLOOKUP(V59,'Emission Factors'!$C$81:$G$221,4,FALSE))</f>
        <v/>
      </c>
      <c r="X59" s="210" t="str">
        <f>IF(Q59="Room AC (window/wall)",'Emission Factors'!$F$53,IF(Q59="Room AC (PTAC/PTHP)",'Emission Factors'!$F$54,IF(Q59="Residential AC",'Emission Factors'!$F$55,IF(Q59="Residential HP",'Emission Factors'!$F$56,IF(Q59="Commercial AC (&gt;=65k to &lt;135,000k Btu/hr)",'Emission Factors'!$F$57,IF(Q59="Commercial AC (&gt;=135,000k Btu/hr)",'Emission Factors'!$F$58,""))))))</f>
        <v/>
      </c>
      <c r="Y59" s="211" t="str">
        <f>IF(Q59="Room AC (window/wall)",'Emission Factors'!$G$53,IF(Q59="Room AC (PTAC/PTHP)",'Emission Factors'!$G$54,IF(Q59="Residential AC",'Emission Factors'!$G$55,IF(Q59="Residential HP",'Emission Factors'!$G$56,IF(Q59="Commercial AC (&gt;=65k to &lt;135,000k Btu/hr)",'Emission Factors'!$G$57,IF(Q59="Commercial AC (&gt;=135,000k Btu/hr)",'Emission Factors'!$G$58,""))))))</f>
        <v/>
      </c>
      <c r="Z59" s="96"/>
      <c r="AA59" s="97" t="str">
        <f t="shared" si="1"/>
        <v/>
      </c>
      <c r="AB59" s="97" t="str">
        <f t="shared" si="2"/>
        <v/>
      </c>
      <c r="AC59" s="246" t="str">
        <f t="shared" si="3"/>
        <v/>
      </c>
      <c r="AD59" s="97" t="str">
        <f t="shared" si="4"/>
        <v/>
      </c>
      <c r="AE59" s="97" t="str">
        <f t="shared" si="5"/>
        <v/>
      </c>
      <c r="AF59" s="252" t="str">
        <f t="shared" si="6"/>
        <v/>
      </c>
      <c r="AG59" s="254" t="str">
        <f t="shared" si="7"/>
        <v/>
      </c>
      <c r="AH59" s="248" t="str">
        <f t="shared" si="8"/>
        <v/>
      </c>
      <c r="AI59" s="249" t="str">
        <f t="shared" si="9"/>
        <v/>
      </c>
    </row>
    <row r="60" spans="2:35" x14ac:dyDescent="0.3">
      <c r="B60" s="94"/>
      <c r="C60" s="95"/>
      <c r="D60" s="95"/>
      <c r="E60" s="95"/>
      <c r="F60" s="94"/>
      <c r="G60" s="145"/>
      <c r="H60" s="245"/>
      <c r="I60" s="211" t="str">
        <f>IF(D60="Room AC (window/wall)",'Emission Factors'!$E$53,IF(D60="Room AC (PTAC/PTHP)",H60,IF(D60="Residential AC",'Emission Factors'!$E$55,IF(D60="Residential HP",H60,IF(D60="Commercial AC (&gt;=65k to &lt;135,000k Btu/hr)",'Emission Factors'!$E$57,IF(D60="Commercial AC (&gt;=135,000k Btu/hr)",'Emission Factors'!$E$58,""))))))</f>
        <v/>
      </c>
      <c r="J60" s="96"/>
      <c r="K60" s="211" t="str">
        <f>IF(ISBLANK(J60),"",VLOOKUP(J60,'Emission Factors'!$C$81:$G$221,4,FALSE))</f>
        <v/>
      </c>
      <c r="L60" s="210" t="str">
        <f>IF(D60="Room AC (window/wall)",'Emission Factors'!$F$53,IF(D60="Room AC (PTAC/PTHP)",'Emission Factors'!$F$54,IF(D60="Residential AC",'Emission Factors'!$F$55,IF(D60="Residential HP",'Emission Factors'!$F$56,IF(D60="Commercial AC (&gt;=65k to &lt;135,000k Btu/hr)",'Emission Factors'!$F$57,IF(D60="Commercial AC (&gt;=135,000k Btu/hr)",'Emission Factors'!$F$58,""))))))</f>
        <v/>
      </c>
      <c r="M60" s="211" t="str">
        <f>IF(D60="Room AC (window/wall)",'Emission Factors'!$G$53,IF(D60="Room AC (PTAC/PTHP)",'Emission Factors'!$G$54,IF(D60="Residential AC",'Emission Factors'!$G$55,IF(D60="Residential HP",'Emission Factors'!$G$56,IF(D60="Commercial AC (&gt;=65k to &lt;135,000k Btu/hr)",'Emission Factors'!$G$57,IF(D60="Commercial AC (&gt;=135,000k Btu/hr)",'Emission Factors'!$G$58,""))))))</f>
        <v/>
      </c>
      <c r="N60" s="96"/>
      <c r="O60" s="209" t="str">
        <f>IF(ISBLANK(D60),"",(IF(D60="Room AC (window/wall)",'Emission Factors'!$C$53,IF(D60="Room AC (PTAC/PTHP)",'Emission Factors'!$C$54,IF(D60="Residential AC",'Emission Factors'!$C$55,IF(D60="Residential HP",'Emission Factors'!$C$56,IF(D60="Commercial AC (&gt;=65k to &lt;135,000k Btu/hr)",'Emission Factors'!$C$57,IF(D60="Commercial AC (&gt;=135,000k Btu/hr)",'Emission Factors'!$C$58,""))))))))</f>
        <v/>
      </c>
      <c r="P60" s="209" t="str">
        <f t="shared" si="0"/>
        <v/>
      </c>
      <c r="Q60" s="95"/>
      <c r="R60" s="256"/>
      <c r="S60" s="256"/>
      <c r="T60" s="96"/>
      <c r="U60" s="211" t="str">
        <f>IF(Q60="Room AC (window/wall)",'Emission Factors'!$E$53,IF(AND(Q60="Room AC (PTAC/PTHP)",ISBLANK(T60)),"Error",IF(AND(Q60="Room AC (PTAC/PTHP)",T60&gt;0),T60,IF(Q60="Residential AC",'Emission Factors'!$E$55,IF(AND(Q60="Residential HP",ISBLANK(T60)),"Error",IF(AND(Q60="Residential HP",T60&gt;0),T60,IF(Q60="Commercial AC (&gt;=65k to &lt;135,000k Btu/hr)",'Emission Factors'!$E$57,IF(Q60="Commercial AC (&gt;=135,000k Btu/hr)",'Emission Factors'!$E$58,""))))))))</f>
        <v/>
      </c>
      <c r="V60" s="95"/>
      <c r="W60" s="211" t="str">
        <f>IF(ISBLANK(V60),"",VLOOKUP(V60,'Emission Factors'!$C$81:$G$221,4,FALSE))</f>
        <v/>
      </c>
      <c r="X60" s="210" t="str">
        <f>IF(Q60="Room AC (window/wall)",'Emission Factors'!$F$53,IF(Q60="Room AC (PTAC/PTHP)",'Emission Factors'!$F$54,IF(Q60="Residential AC",'Emission Factors'!$F$55,IF(Q60="Residential HP",'Emission Factors'!$F$56,IF(Q60="Commercial AC (&gt;=65k to &lt;135,000k Btu/hr)",'Emission Factors'!$F$57,IF(Q60="Commercial AC (&gt;=135,000k Btu/hr)",'Emission Factors'!$F$58,""))))))</f>
        <v/>
      </c>
      <c r="Y60" s="211" t="str">
        <f>IF(Q60="Room AC (window/wall)",'Emission Factors'!$G$53,IF(Q60="Room AC (PTAC/PTHP)",'Emission Factors'!$G$54,IF(Q60="Residential AC",'Emission Factors'!$G$55,IF(Q60="Residential HP",'Emission Factors'!$G$56,IF(Q60="Commercial AC (&gt;=65k to &lt;135,000k Btu/hr)",'Emission Factors'!$G$57,IF(Q60="Commercial AC (&gt;=135,000k Btu/hr)",'Emission Factors'!$G$58,""))))))</f>
        <v/>
      </c>
      <c r="Z60" s="96"/>
      <c r="AA60" s="97" t="str">
        <f t="shared" si="1"/>
        <v/>
      </c>
      <c r="AB60" s="97" t="str">
        <f t="shared" si="2"/>
        <v/>
      </c>
      <c r="AC60" s="246" t="str">
        <f t="shared" si="3"/>
        <v/>
      </c>
      <c r="AD60" s="97" t="str">
        <f t="shared" si="4"/>
        <v/>
      </c>
      <c r="AE60" s="97" t="str">
        <f t="shared" si="5"/>
        <v/>
      </c>
      <c r="AF60" s="252" t="str">
        <f t="shared" si="6"/>
        <v/>
      </c>
      <c r="AG60" s="254" t="str">
        <f t="shared" si="7"/>
        <v/>
      </c>
      <c r="AH60" s="248" t="str">
        <f t="shared" si="8"/>
        <v/>
      </c>
      <c r="AI60" s="249" t="str">
        <f t="shared" si="9"/>
        <v/>
      </c>
    </row>
    <row r="61" spans="2:35" x14ac:dyDescent="0.3">
      <c r="B61" s="94"/>
      <c r="C61" s="95"/>
      <c r="D61" s="95"/>
      <c r="E61" s="95"/>
      <c r="F61" s="94"/>
      <c r="G61" s="145"/>
      <c r="H61" s="245"/>
      <c r="I61" s="211" t="str">
        <f>IF(D61="Room AC (window/wall)",'Emission Factors'!$E$53,IF(D61="Room AC (PTAC/PTHP)",H61,IF(D61="Residential AC",'Emission Factors'!$E$55,IF(D61="Residential HP",H61,IF(D61="Commercial AC (&gt;=65k to &lt;135,000k Btu/hr)",'Emission Factors'!$E$57,IF(D61="Commercial AC (&gt;=135,000k Btu/hr)",'Emission Factors'!$E$58,""))))))</f>
        <v/>
      </c>
      <c r="J61" s="96"/>
      <c r="K61" s="211" t="str">
        <f>IF(ISBLANK(J61),"",VLOOKUP(J61,'Emission Factors'!$C$81:$G$221,4,FALSE))</f>
        <v/>
      </c>
      <c r="L61" s="210" t="str">
        <f>IF(D61="Room AC (window/wall)",'Emission Factors'!$F$53,IF(D61="Room AC (PTAC/PTHP)",'Emission Factors'!$F$54,IF(D61="Residential AC",'Emission Factors'!$F$55,IF(D61="Residential HP",'Emission Factors'!$F$56,IF(D61="Commercial AC (&gt;=65k to &lt;135,000k Btu/hr)",'Emission Factors'!$F$57,IF(D61="Commercial AC (&gt;=135,000k Btu/hr)",'Emission Factors'!$F$58,""))))))</f>
        <v/>
      </c>
      <c r="M61" s="211" t="str">
        <f>IF(D61="Room AC (window/wall)",'Emission Factors'!$G$53,IF(D61="Room AC (PTAC/PTHP)",'Emission Factors'!$G$54,IF(D61="Residential AC",'Emission Factors'!$G$55,IF(D61="Residential HP",'Emission Factors'!$G$56,IF(D61="Commercial AC (&gt;=65k to &lt;135,000k Btu/hr)",'Emission Factors'!$G$57,IF(D61="Commercial AC (&gt;=135,000k Btu/hr)",'Emission Factors'!$G$58,""))))))</f>
        <v/>
      </c>
      <c r="N61" s="96"/>
      <c r="O61" s="209" t="str">
        <f>IF(ISBLANK(D61),"",(IF(D61="Room AC (window/wall)",'Emission Factors'!$C$53,IF(D61="Room AC (PTAC/PTHP)",'Emission Factors'!$C$54,IF(D61="Residential AC",'Emission Factors'!$C$55,IF(D61="Residential HP",'Emission Factors'!$C$56,IF(D61="Commercial AC (&gt;=65k to &lt;135,000k Btu/hr)",'Emission Factors'!$C$57,IF(D61="Commercial AC (&gt;=135,000k Btu/hr)",'Emission Factors'!$C$58,""))))))))</f>
        <v/>
      </c>
      <c r="P61" s="209" t="str">
        <f t="shared" si="0"/>
        <v/>
      </c>
      <c r="Q61" s="95"/>
      <c r="R61" s="256"/>
      <c r="S61" s="256"/>
      <c r="T61" s="96"/>
      <c r="U61" s="211" t="str">
        <f>IF(Q61="Room AC (window/wall)",'Emission Factors'!$E$53,IF(AND(Q61="Room AC (PTAC/PTHP)",ISBLANK(T61)),"Error",IF(AND(Q61="Room AC (PTAC/PTHP)",T61&gt;0),T61,IF(Q61="Residential AC",'Emission Factors'!$E$55,IF(AND(Q61="Residential HP",ISBLANK(T61)),"Error",IF(AND(Q61="Residential HP",T61&gt;0),T61,IF(Q61="Commercial AC (&gt;=65k to &lt;135,000k Btu/hr)",'Emission Factors'!$E$57,IF(Q61="Commercial AC (&gt;=135,000k Btu/hr)",'Emission Factors'!$E$58,""))))))))</f>
        <v/>
      </c>
      <c r="V61" s="95"/>
      <c r="W61" s="211" t="str">
        <f>IF(ISBLANK(V61),"",VLOOKUP(V61,'Emission Factors'!$C$81:$G$221,4,FALSE))</f>
        <v/>
      </c>
      <c r="X61" s="210" t="str">
        <f>IF(Q61="Room AC (window/wall)",'Emission Factors'!$F$53,IF(Q61="Room AC (PTAC/PTHP)",'Emission Factors'!$F$54,IF(Q61="Residential AC",'Emission Factors'!$F$55,IF(Q61="Residential HP",'Emission Factors'!$F$56,IF(Q61="Commercial AC (&gt;=65k to &lt;135,000k Btu/hr)",'Emission Factors'!$F$57,IF(Q61="Commercial AC (&gt;=135,000k Btu/hr)",'Emission Factors'!$F$58,""))))))</f>
        <v/>
      </c>
      <c r="Y61" s="211" t="str">
        <f>IF(Q61="Room AC (window/wall)",'Emission Factors'!$G$53,IF(Q61="Room AC (PTAC/PTHP)",'Emission Factors'!$G$54,IF(Q61="Residential AC",'Emission Factors'!$G$55,IF(Q61="Residential HP",'Emission Factors'!$G$56,IF(Q61="Commercial AC (&gt;=65k to &lt;135,000k Btu/hr)",'Emission Factors'!$G$57,IF(Q61="Commercial AC (&gt;=135,000k Btu/hr)",'Emission Factors'!$G$58,""))))))</f>
        <v/>
      </c>
      <c r="Z61" s="96"/>
      <c r="AA61" s="97" t="str">
        <f t="shared" si="1"/>
        <v/>
      </c>
      <c r="AB61" s="97" t="str">
        <f t="shared" si="2"/>
        <v/>
      </c>
      <c r="AC61" s="246" t="str">
        <f t="shared" si="3"/>
        <v/>
      </c>
      <c r="AD61" s="97" t="str">
        <f t="shared" si="4"/>
        <v/>
      </c>
      <c r="AE61" s="97" t="str">
        <f t="shared" si="5"/>
        <v/>
      </c>
      <c r="AF61" s="252" t="str">
        <f t="shared" si="6"/>
        <v/>
      </c>
      <c r="AG61" s="254" t="str">
        <f t="shared" si="7"/>
        <v/>
      </c>
      <c r="AH61" s="248" t="str">
        <f t="shared" si="8"/>
        <v/>
      </c>
      <c r="AI61" s="249" t="str">
        <f t="shared" si="9"/>
        <v/>
      </c>
    </row>
    <row r="62" spans="2:35" x14ac:dyDescent="0.3">
      <c r="B62" s="94"/>
      <c r="C62" s="95"/>
      <c r="D62" s="95"/>
      <c r="E62" s="95"/>
      <c r="F62" s="94"/>
      <c r="G62" s="145"/>
      <c r="H62" s="245"/>
      <c r="I62" s="211" t="str">
        <f>IF(D62="Room AC (window/wall)",'Emission Factors'!$E$53,IF(D62="Room AC (PTAC/PTHP)",H62,IF(D62="Residential AC",'Emission Factors'!$E$55,IF(D62="Residential HP",H62,IF(D62="Commercial AC (&gt;=65k to &lt;135,000k Btu/hr)",'Emission Factors'!$E$57,IF(D62="Commercial AC (&gt;=135,000k Btu/hr)",'Emission Factors'!$E$58,""))))))</f>
        <v/>
      </c>
      <c r="J62" s="96"/>
      <c r="K62" s="211" t="str">
        <f>IF(ISBLANK(J62),"",VLOOKUP(J62,'Emission Factors'!$C$81:$G$221,4,FALSE))</f>
        <v/>
      </c>
      <c r="L62" s="210" t="str">
        <f>IF(D62="Room AC (window/wall)",'Emission Factors'!$F$53,IF(D62="Room AC (PTAC/PTHP)",'Emission Factors'!$F$54,IF(D62="Residential AC",'Emission Factors'!$F$55,IF(D62="Residential HP",'Emission Factors'!$F$56,IF(D62="Commercial AC (&gt;=65k to &lt;135,000k Btu/hr)",'Emission Factors'!$F$57,IF(D62="Commercial AC (&gt;=135,000k Btu/hr)",'Emission Factors'!$F$58,""))))))</f>
        <v/>
      </c>
      <c r="M62" s="211" t="str">
        <f>IF(D62="Room AC (window/wall)",'Emission Factors'!$G$53,IF(D62="Room AC (PTAC/PTHP)",'Emission Factors'!$G$54,IF(D62="Residential AC",'Emission Factors'!$G$55,IF(D62="Residential HP",'Emission Factors'!$G$56,IF(D62="Commercial AC (&gt;=65k to &lt;135,000k Btu/hr)",'Emission Factors'!$G$57,IF(D62="Commercial AC (&gt;=135,000k Btu/hr)",'Emission Factors'!$G$58,""))))))</f>
        <v/>
      </c>
      <c r="N62" s="96"/>
      <c r="O62" s="209" t="str">
        <f>IF(ISBLANK(D62),"",(IF(D62="Room AC (window/wall)",'Emission Factors'!$C$53,IF(D62="Room AC (PTAC/PTHP)",'Emission Factors'!$C$54,IF(D62="Residential AC",'Emission Factors'!$C$55,IF(D62="Residential HP",'Emission Factors'!$C$56,IF(D62="Commercial AC (&gt;=65k to &lt;135,000k Btu/hr)",'Emission Factors'!$C$57,IF(D62="Commercial AC (&gt;=135,000k Btu/hr)",'Emission Factors'!$C$58,""))))))))</f>
        <v/>
      </c>
      <c r="P62" s="209" t="str">
        <f t="shared" si="0"/>
        <v/>
      </c>
      <c r="Q62" s="95"/>
      <c r="R62" s="256"/>
      <c r="S62" s="256"/>
      <c r="T62" s="96"/>
      <c r="U62" s="211" t="str">
        <f>IF(Q62="Room AC (window/wall)",'Emission Factors'!$E$53,IF(AND(Q62="Room AC (PTAC/PTHP)",ISBLANK(T62)),"Error",IF(AND(Q62="Room AC (PTAC/PTHP)",T62&gt;0),T62,IF(Q62="Residential AC",'Emission Factors'!$E$55,IF(AND(Q62="Residential HP",ISBLANK(T62)),"Error",IF(AND(Q62="Residential HP",T62&gt;0),T62,IF(Q62="Commercial AC (&gt;=65k to &lt;135,000k Btu/hr)",'Emission Factors'!$E$57,IF(Q62="Commercial AC (&gt;=135,000k Btu/hr)",'Emission Factors'!$E$58,""))))))))</f>
        <v/>
      </c>
      <c r="V62" s="95"/>
      <c r="W62" s="211" t="str">
        <f>IF(ISBLANK(V62),"",VLOOKUP(V62,'Emission Factors'!$C$81:$G$221,4,FALSE))</f>
        <v/>
      </c>
      <c r="X62" s="210" t="str">
        <f>IF(Q62="Room AC (window/wall)",'Emission Factors'!$F$53,IF(Q62="Room AC (PTAC/PTHP)",'Emission Factors'!$F$54,IF(Q62="Residential AC",'Emission Factors'!$F$55,IF(Q62="Residential HP",'Emission Factors'!$F$56,IF(Q62="Commercial AC (&gt;=65k to &lt;135,000k Btu/hr)",'Emission Factors'!$F$57,IF(Q62="Commercial AC (&gt;=135,000k Btu/hr)",'Emission Factors'!$F$58,""))))))</f>
        <v/>
      </c>
      <c r="Y62" s="211" t="str">
        <f>IF(Q62="Room AC (window/wall)",'Emission Factors'!$G$53,IF(Q62="Room AC (PTAC/PTHP)",'Emission Factors'!$G$54,IF(Q62="Residential AC",'Emission Factors'!$G$55,IF(Q62="Residential HP",'Emission Factors'!$G$56,IF(Q62="Commercial AC (&gt;=65k to &lt;135,000k Btu/hr)",'Emission Factors'!$G$57,IF(Q62="Commercial AC (&gt;=135,000k Btu/hr)",'Emission Factors'!$G$58,""))))))</f>
        <v/>
      </c>
      <c r="Z62" s="96"/>
      <c r="AA62" s="97" t="str">
        <f t="shared" si="1"/>
        <v/>
      </c>
      <c r="AB62" s="97" t="str">
        <f t="shared" si="2"/>
        <v/>
      </c>
      <c r="AC62" s="246" t="str">
        <f t="shared" si="3"/>
        <v/>
      </c>
      <c r="AD62" s="97" t="str">
        <f t="shared" si="4"/>
        <v/>
      </c>
      <c r="AE62" s="97" t="str">
        <f t="shared" si="5"/>
        <v/>
      </c>
      <c r="AF62" s="252" t="str">
        <f t="shared" si="6"/>
        <v/>
      </c>
      <c r="AG62" s="254" t="str">
        <f t="shared" si="7"/>
        <v/>
      </c>
      <c r="AH62" s="248" t="str">
        <f t="shared" si="8"/>
        <v/>
      </c>
      <c r="AI62" s="249" t="str">
        <f t="shared" si="9"/>
        <v/>
      </c>
    </row>
    <row r="63" spans="2:35" x14ac:dyDescent="0.3">
      <c r="B63" s="94"/>
      <c r="C63" s="95"/>
      <c r="D63" s="95"/>
      <c r="E63" s="95"/>
      <c r="F63" s="94"/>
      <c r="G63" s="145"/>
      <c r="H63" s="245"/>
      <c r="I63" s="211" t="str">
        <f>IF(D63="Room AC (window/wall)",'Emission Factors'!$E$53,IF(D63="Room AC (PTAC/PTHP)",H63,IF(D63="Residential AC",'Emission Factors'!$E$55,IF(D63="Residential HP",H63,IF(D63="Commercial AC (&gt;=65k to &lt;135,000k Btu/hr)",'Emission Factors'!$E$57,IF(D63="Commercial AC (&gt;=135,000k Btu/hr)",'Emission Factors'!$E$58,""))))))</f>
        <v/>
      </c>
      <c r="J63" s="96"/>
      <c r="K63" s="211" t="str">
        <f>IF(ISBLANK(J63),"",VLOOKUP(J63,'Emission Factors'!$C$81:$G$221,4,FALSE))</f>
        <v/>
      </c>
      <c r="L63" s="210" t="str">
        <f>IF(D63="Room AC (window/wall)",'Emission Factors'!$F$53,IF(D63="Room AC (PTAC/PTHP)",'Emission Factors'!$F$54,IF(D63="Residential AC",'Emission Factors'!$F$55,IF(D63="Residential HP",'Emission Factors'!$F$56,IF(D63="Commercial AC (&gt;=65k to &lt;135,000k Btu/hr)",'Emission Factors'!$F$57,IF(D63="Commercial AC (&gt;=135,000k Btu/hr)",'Emission Factors'!$F$58,""))))))</f>
        <v/>
      </c>
      <c r="M63" s="211" t="str">
        <f>IF(D63="Room AC (window/wall)",'Emission Factors'!$G$53,IF(D63="Room AC (PTAC/PTHP)",'Emission Factors'!$G$54,IF(D63="Residential AC",'Emission Factors'!$G$55,IF(D63="Residential HP",'Emission Factors'!$G$56,IF(D63="Commercial AC (&gt;=65k to &lt;135,000k Btu/hr)",'Emission Factors'!$G$57,IF(D63="Commercial AC (&gt;=135,000k Btu/hr)",'Emission Factors'!$G$58,""))))))</f>
        <v/>
      </c>
      <c r="N63" s="96"/>
      <c r="O63" s="209" t="str">
        <f>IF(ISBLANK(D63),"",(IF(D63="Room AC (window/wall)",'Emission Factors'!$C$53,IF(D63="Room AC (PTAC/PTHP)",'Emission Factors'!$C$54,IF(D63="Residential AC",'Emission Factors'!$C$55,IF(D63="Residential HP",'Emission Factors'!$C$56,IF(D63="Commercial AC (&gt;=65k to &lt;135,000k Btu/hr)",'Emission Factors'!$C$57,IF(D63="Commercial AC (&gt;=135,000k Btu/hr)",'Emission Factors'!$C$58,""))))))))</f>
        <v/>
      </c>
      <c r="P63" s="209" t="str">
        <f t="shared" si="0"/>
        <v/>
      </c>
      <c r="Q63" s="95"/>
      <c r="R63" s="256"/>
      <c r="S63" s="256"/>
      <c r="T63" s="96"/>
      <c r="U63" s="211" t="str">
        <f>IF(Q63="Room AC (window/wall)",'Emission Factors'!$E$53,IF(AND(Q63="Room AC (PTAC/PTHP)",ISBLANK(T63)),"Error",IF(AND(Q63="Room AC (PTAC/PTHP)",T63&gt;0),T63,IF(Q63="Residential AC",'Emission Factors'!$E$55,IF(AND(Q63="Residential HP",ISBLANK(T63)),"Error",IF(AND(Q63="Residential HP",T63&gt;0),T63,IF(Q63="Commercial AC (&gt;=65k to &lt;135,000k Btu/hr)",'Emission Factors'!$E$57,IF(Q63="Commercial AC (&gt;=135,000k Btu/hr)",'Emission Factors'!$E$58,""))))))))</f>
        <v/>
      </c>
      <c r="V63" s="95"/>
      <c r="W63" s="211" t="str">
        <f>IF(ISBLANK(V63),"",VLOOKUP(V63,'Emission Factors'!$C$81:$G$221,4,FALSE))</f>
        <v/>
      </c>
      <c r="X63" s="210" t="str">
        <f>IF(Q63="Room AC (window/wall)",'Emission Factors'!$F$53,IF(Q63="Room AC (PTAC/PTHP)",'Emission Factors'!$F$54,IF(Q63="Residential AC",'Emission Factors'!$F$55,IF(Q63="Residential HP",'Emission Factors'!$F$56,IF(Q63="Commercial AC (&gt;=65k to &lt;135,000k Btu/hr)",'Emission Factors'!$F$57,IF(Q63="Commercial AC (&gt;=135,000k Btu/hr)",'Emission Factors'!$F$58,""))))))</f>
        <v/>
      </c>
      <c r="Y63" s="211" t="str">
        <f>IF(Q63="Room AC (window/wall)",'Emission Factors'!$G$53,IF(Q63="Room AC (PTAC/PTHP)",'Emission Factors'!$G$54,IF(Q63="Residential AC",'Emission Factors'!$G$55,IF(Q63="Residential HP",'Emission Factors'!$G$56,IF(Q63="Commercial AC (&gt;=65k to &lt;135,000k Btu/hr)",'Emission Factors'!$G$57,IF(Q63="Commercial AC (&gt;=135,000k Btu/hr)",'Emission Factors'!$G$58,""))))))</f>
        <v/>
      </c>
      <c r="Z63" s="96"/>
      <c r="AA63" s="97" t="str">
        <f t="shared" si="1"/>
        <v/>
      </c>
      <c r="AB63" s="97" t="str">
        <f t="shared" si="2"/>
        <v/>
      </c>
      <c r="AC63" s="246" t="str">
        <f t="shared" si="3"/>
        <v/>
      </c>
      <c r="AD63" s="97" t="str">
        <f t="shared" si="4"/>
        <v/>
      </c>
      <c r="AE63" s="97" t="str">
        <f t="shared" si="5"/>
        <v/>
      </c>
      <c r="AF63" s="252" t="str">
        <f t="shared" si="6"/>
        <v/>
      </c>
      <c r="AG63" s="254" t="str">
        <f t="shared" si="7"/>
        <v/>
      </c>
      <c r="AH63" s="248" t="str">
        <f t="shared" si="8"/>
        <v/>
      </c>
      <c r="AI63" s="249" t="str">
        <f t="shared" si="9"/>
        <v/>
      </c>
    </row>
    <row r="64" spans="2:35" x14ac:dyDescent="0.3">
      <c r="B64" s="94"/>
      <c r="C64" s="95"/>
      <c r="D64" s="95"/>
      <c r="E64" s="95"/>
      <c r="F64" s="94"/>
      <c r="G64" s="145"/>
      <c r="H64" s="245"/>
      <c r="I64" s="211" t="str">
        <f>IF(D64="Room AC (window/wall)",'Emission Factors'!$E$53,IF(D64="Room AC (PTAC/PTHP)",H64,IF(D64="Residential AC",'Emission Factors'!$E$55,IF(D64="Residential HP",H64,IF(D64="Commercial AC (&gt;=65k to &lt;135,000k Btu/hr)",'Emission Factors'!$E$57,IF(D64="Commercial AC (&gt;=135,000k Btu/hr)",'Emission Factors'!$E$58,""))))))</f>
        <v/>
      </c>
      <c r="J64" s="96"/>
      <c r="K64" s="211" t="str">
        <f>IF(ISBLANK(J64),"",VLOOKUP(J64,'Emission Factors'!$C$81:$G$221,4,FALSE))</f>
        <v/>
      </c>
      <c r="L64" s="210" t="str">
        <f>IF(D64="Room AC (window/wall)",'Emission Factors'!$F$53,IF(D64="Room AC (PTAC/PTHP)",'Emission Factors'!$F$54,IF(D64="Residential AC",'Emission Factors'!$F$55,IF(D64="Residential HP",'Emission Factors'!$F$56,IF(D64="Commercial AC (&gt;=65k to &lt;135,000k Btu/hr)",'Emission Factors'!$F$57,IF(D64="Commercial AC (&gt;=135,000k Btu/hr)",'Emission Factors'!$F$58,""))))))</f>
        <v/>
      </c>
      <c r="M64" s="211" t="str">
        <f>IF(D64="Room AC (window/wall)",'Emission Factors'!$G$53,IF(D64="Room AC (PTAC/PTHP)",'Emission Factors'!$G$54,IF(D64="Residential AC",'Emission Factors'!$G$55,IF(D64="Residential HP",'Emission Factors'!$G$56,IF(D64="Commercial AC (&gt;=65k to &lt;135,000k Btu/hr)",'Emission Factors'!$G$57,IF(D64="Commercial AC (&gt;=135,000k Btu/hr)",'Emission Factors'!$G$58,""))))))</f>
        <v/>
      </c>
      <c r="N64" s="96"/>
      <c r="O64" s="209" t="str">
        <f>IF(ISBLANK(D64),"",(IF(D64="Room AC (window/wall)",'Emission Factors'!$C$53,IF(D64="Room AC (PTAC/PTHP)",'Emission Factors'!$C$54,IF(D64="Residential AC",'Emission Factors'!$C$55,IF(D64="Residential HP",'Emission Factors'!$C$56,IF(D64="Commercial AC (&gt;=65k to &lt;135,000k Btu/hr)",'Emission Factors'!$C$57,IF(D64="Commercial AC (&gt;=135,000k Btu/hr)",'Emission Factors'!$C$58,""))))))))</f>
        <v/>
      </c>
      <c r="P64" s="209" t="str">
        <f t="shared" si="0"/>
        <v/>
      </c>
      <c r="Q64" s="95"/>
      <c r="R64" s="256"/>
      <c r="S64" s="256"/>
      <c r="T64" s="96"/>
      <c r="U64" s="211" t="str">
        <f>IF(Q64="Room AC (window/wall)",'Emission Factors'!$E$53,IF(AND(Q64="Room AC (PTAC/PTHP)",ISBLANK(T64)),"Error",IF(AND(Q64="Room AC (PTAC/PTHP)",T64&gt;0),T64,IF(Q64="Residential AC",'Emission Factors'!$E$55,IF(AND(Q64="Residential HP",ISBLANK(T64)),"Error",IF(AND(Q64="Residential HP",T64&gt;0),T64,IF(Q64="Commercial AC (&gt;=65k to &lt;135,000k Btu/hr)",'Emission Factors'!$E$57,IF(Q64="Commercial AC (&gt;=135,000k Btu/hr)",'Emission Factors'!$E$58,""))))))))</f>
        <v/>
      </c>
      <c r="V64" s="95"/>
      <c r="W64" s="211" t="str">
        <f>IF(ISBLANK(V64),"",VLOOKUP(V64,'Emission Factors'!$C$81:$G$221,4,FALSE))</f>
        <v/>
      </c>
      <c r="X64" s="210" t="str">
        <f>IF(Q64="Room AC (window/wall)",'Emission Factors'!$F$53,IF(Q64="Room AC (PTAC/PTHP)",'Emission Factors'!$F$54,IF(Q64="Residential AC",'Emission Factors'!$F$55,IF(Q64="Residential HP",'Emission Factors'!$F$56,IF(Q64="Commercial AC (&gt;=65k to &lt;135,000k Btu/hr)",'Emission Factors'!$F$57,IF(Q64="Commercial AC (&gt;=135,000k Btu/hr)",'Emission Factors'!$F$58,""))))))</f>
        <v/>
      </c>
      <c r="Y64" s="211" t="str">
        <f>IF(Q64="Room AC (window/wall)",'Emission Factors'!$G$53,IF(Q64="Room AC (PTAC/PTHP)",'Emission Factors'!$G$54,IF(Q64="Residential AC",'Emission Factors'!$G$55,IF(Q64="Residential HP",'Emission Factors'!$G$56,IF(Q64="Commercial AC (&gt;=65k to &lt;135,000k Btu/hr)",'Emission Factors'!$G$57,IF(Q64="Commercial AC (&gt;=135,000k Btu/hr)",'Emission Factors'!$G$58,""))))))</f>
        <v/>
      </c>
      <c r="Z64" s="96"/>
      <c r="AA64" s="97" t="str">
        <f t="shared" si="1"/>
        <v/>
      </c>
      <c r="AB64" s="97" t="str">
        <f t="shared" si="2"/>
        <v/>
      </c>
      <c r="AC64" s="246" t="str">
        <f t="shared" si="3"/>
        <v/>
      </c>
      <c r="AD64" s="97" t="str">
        <f t="shared" si="4"/>
        <v/>
      </c>
      <c r="AE64" s="97" t="str">
        <f t="shared" si="5"/>
        <v/>
      </c>
      <c r="AF64" s="252" t="str">
        <f t="shared" si="6"/>
        <v/>
      </c>
      <c r="AG64" s="254" t="str">
        <f t="shared" si="7"/>
        <v/>
      </c>
      <c r="AH64" s="248" t="str">
        <f t="shared" si="8"/>
        <v/>
      </c>
      <c r="AI64" s="249" t="str">
        <f t="shared" si="9"/>
        <v/>
      </c>
    </row>
    <row r="65" spans="2:35" x14ac:dyDescent="0.3">
      <c r="B65" s="94"/>
      <c r="C65" s="95"/>
      <c r="D65" s="95"/>
      <c r="E65" s="95"/>
      <c r="F65" s="94"/>
      <c r="G65" s="145"/>
      <c r="H65" s="245"/>
      <c r="I65" s="211" t="str">
        <f>IF(D65="Room AC (window/wall)",'Emission Factors'!$E$53,IF(D65="Room AC (PTAC/PTHP)",H65,IF(D65="Residential AC",'Emission Factors'!$E$55,IF(D65="Residential HP",H65,IF(D65="Commercial AC (&gt;=65k to &lt;135,000k Btu/hr)",'Emission Factors'!$E$57,IF(D65="Commercial AC (&gt;=135,000k Btu/hr)",'Emission Factors'!$E$58,""))))))</f>
        <v/>
      </c>
      <c r="J65" s="96"/>
      <c r="K65" s="211" t="str">
        <f>IF(ISBLANK(J65),"",VLOOKUP(J65,'Emission Factors'!$C$81:$G$221,4,FALSE))</f>
        <v/>
      </c>
      <c r="L65" s="210" t="str">
        <f>IF(D65="Room AC (window/wall)",'Emission Factors'!$F$53,IF(D65="Room AC (PTAC/PTHP)",'Emission Factors'!$F$54,IF(D65="Residential AC",'Emission Factors'!$F$55,IF(D65="Residential HP",'Emission Factors'!$F$56,IF(D65="Commercial AC (&gt;=65k to &lt;135,000k Btu/hr)",'Emission Factors'!$F$57,IF(D65="Commercial AC (&gt;=135,000k Btu/hr)",'Emission Factors'!$F$58,""))))))</f>
        <v/>
      </c>
      <c r="M65" s="211" t="str">
        <f>IF(D65="Room AC (window/wall)",'Emission Factors'!$G$53,IF(D65="Room AC (PTAC/PTHP)",'Emission Factors'!$G$54,IF(D65="Residential AC",'Emission Factors'!$G$55,IF(D65="Residential HP",'Emission Factors'!$G$56,IF(D65="Commercial AC (&gt;=65k to &lt;135,000k Btu/hr)",'Emission Factors'!$G$57,IF(D65="Commercial AC (&gt;=135,000k Btu/hr)",'Emission Factors'!$G$58,""))))))</f>
        <v/>
      </c>
      <c r="N65" s="96"/>
      <c r="O65" s="209" t="str">
        <f>IF(ISBLANK(D65),"",(IF(D65="Room AC (window/wall)",'Emission Factors'!$C$53,IF(D65="Room AC (PTAC/PTHP)",'Emission Factors'!$C$54,IF(D65="Residential AC",'Emission Factors'!$C$55,IF(D65="Residential HP",'Emission Factors'!$C$56,IF(D65="Commercial AC (&gt;=65k to &lt;135,000k Btu/hr)",'Emission Factors'!$C$57,IF(D65="Commercial AC (&gt;=135,000k Btu/hr)",'Emission Factors'!$C$58,""))))))))</f>
        <v/>
      </c>
      <c r="P65" s="209" t="str">
        <f t="shared" si="0"/>
        <v/>
      </c>
      <c r="Q65" s="95"/>
      <c r="R65" s="256"/>
      <c r="S65" s="256"/>
      <c r="T65" s="96"/>
      <c r="U65" s="211" t="str">
        <f>IF(Q65="Room AC (window/wall)",'Emission Factors'!$E$53,IF(AND(Q65="Room AC (PTAC/PTHP)",ISBLANK(T65)),"Error",IF(AND(Q65="Room AC (PTAC/PTHP)",T65&gt;0),T65,IF(Q65="Residential AC",'Emission Factors'!$E$55,IF(AND(Q65="Residential HP",ISBLANK(T65)),"Error",IF(AND(Q65="Residential HP",T65&gt;0),T65,IF(Q65="Commercial AC (&gt;=65k to &lt;135,000k Btu/hr)",'Emission Factors'!$E$57,IF(Q65="Commercial AC (&gt;=135,000k Btu/hr)",'Emission Factors'!$E$58,""))))))))</f>
        <v/>
      </c>
      <c r="V65" s="95"/>
      <c r="W65" s="211" t="str">
        <f>IF(ISBLANK(V65),"",VLOOKUP(V65,'Emission Factors'!$C$81:$G$221,4,FALSE))</f>
        <v/>
      </c>
      <c r="X65" s="210" t="str">
        <f>IF(Q65="Room AC (window/wall)",'Emission Factors'!$F$53,IF(Q65="Room AC (PTAC/PTHP)",'Emission Factors'!$F$54,IF(Q65="Residential AC",'Emission Factors'!$F$55,IF(Q65="Residential HP",'Emission Factors'!$F$56,IF(Q65="Commercial AC (&gt;=65k to &lt;135,000k Btu/hr)",'Emission Factors'!$F$57,IF(Q65="Commercial AC (&gt;=135,000k Btu/hr)",'Emission Factors'!$F$58,""))))))</f>
        <v/>
      </c>
      <c r="Y65" s="211" t="str">
        <f>IF(Q65="Room AC (window/wall)",'Emission Factors'!$G$53,IF(Q65="Room AC (PTAC/PTHP)",'Emission Factors'!$G$54,IF(Q65="Residential AC",'Emission Factors'!$G$55,IF(Q65="Residential HP",'Emission Factors'!$G$56,IF(Q65="Commercial AC (&gt;=65k to &lt;135,000k Btu/hr)",'Emission Factors'!$G$57,IF(Q65="Commercial AC (&gt;=135,000k Btu/hr)",'Emission Factors'!$G$58,""))))))</f>
        <v/>
      </c>
      <c r="Z65" s="96"/>
      <c r="AA65" s="97" t="str">
        <f t="shared" si="1"/>
        <v/>
      </c>
      <c r="AB65" s="97" t="str">
        <f t="shared" si="2"/>
        <v/>
      </c>
      <c r="AC65" s="246" t="str">
        <f t="shared" si="3"/>
        <v/>
      </c>
      <c r="AD65" s="97" t="str">
        <f t="shared" si="4"/>
        <v/>
      </c>
      <c r="AE65" s="97" t="str">
        <f t="shared" si="5"/>
        <v/>
      </c>
      <c r="AF65" s="252" t="str">
        <f t="shared" si="6"/>
        <v/>
      </c>
      <c r="AG65" s="254" t="str">
        <f t="shared" si="7"/>
        <v/>
      </c>
      <c r="AH65" s="248" t="str">
        <f t="shared" si="8"/>
        <v/>
      </c>
      <c r="AI65" s="249" t="str">
        <f t="shared" si="9"/>
        <v/>
      </c>
    </row>
    <row r="66" spans="2:35" x14ac:dyDescent="0.3">
      <c r="B66" s="94"/>
      <c r="C66" s="95"/>
      <c r="D66" s="95"/>
      <c r="E66" s="95"/>
      <c r="F66" s="94"/>
      <c r="G66" s="145"/>
      <c r="H66" s="245"/>
      <c r="I66" s="211" t="str">
        <f>IF(D66="Room AC (window/wall)",'Emission Factors'!$E$53,IF(D66="Room AC (PTAC/PTHP)",H66,IF(D66="Residential AC",'Emission Factors'!$E$55,IF(D66="Residential HP",H66,IF(D66="Commercial AC (&gt;=65k to &lt;135,000k Btu/hr)",'Emission Factors'!$E$57,IF(D66="Commercial AC (&gt;=135,000k Btu/hr)",'Emission Factors'!$E$58,""))))))</f>
        <v/>
      </c>
      <c r="J66" s="96"/>
      <c r="K66" s="211" t="str">
        <f>IF(ISBLANK(J66),"",VLOOKUP(J66,'Emission Factors'!$C$81:$G$221,4,FALSE))</f>
        <v/>
      </c>
      <c r="L66" s="210" t="str">
        <f>IF(D66="Room AC (window/wall)",'Emission Factors'!$F$53,IF(D66="Room AC (PTAC/PTHP)",'Emission Factors'!$F$54,IF(D66="Residential AC",'Emission Factors'!$F$55,IF(D66="Residential HP",'Emission Factors'!$F$56,IF(D66="Commercial AC (&gt;=65k to &lt;135,000k Btu/hr)",'Emission Factors'!$F$57,IF(D66="Commercial AC (&gt;=135,000k Btu/hr)",'Emission Factors'!$F$58,""))))))</f>
        <v/>
      </c>
      <c r="M66" s="211" t="str">
        <f>IF(D66="Room AC (window/wall)",'Emission Factors'!$G$53,IF(D66="Room AC (PTAC/PTHP)",'Emission Factors'!$G$54,IF(D66="Residential AC",'Emission Factors'!$G$55,IF(D66="Residential HP",'Emission Factors'!$G$56,IF(D66="Commercial AC (&gt;=65k to &lt;135,000k Btu/hr)",'Emission Factors'!$G$57,IF(D66="Commercial AC (&gt;=135,000k Btu/hr)",'Emission Factors'!$G$58,""))))))</f>
        <v/>
      </c>
      <c r="N66" s="96"/>
      <c r="O66" s="209" t="str">
        <f>IF(ISBLANK(D66),"",(IF(D66="Room AC (window/wall)",'Emission Factors'!$C$53,IF(D66="Room AC (PTAC/PTHP)",'Emission Factors'!$C$54,IF(D66="Residential AC",'Emission Factors'!$C$55,IF(D66="Residential HP",'Emission Factors'!$C$56,IF(D66="Commercial AC (&gt;=65k to &lt;135,000k Btu/hr)",'Emission Factors'!$C$57,IF(D66="Commercial AC (&gt;=135,000k Btu/hr)",'Emission Factors'!$C$58,""))))))))</f>
        <v/>
      </c>
      <c r="P66" s="209" t="str">
        <f t="shared" si="0"/>
        <v/>
      </c>
      <c r="Q66" s="95"/>
      <c r="R66" s="256"/>
      <c r="S66" s="256"/>
      <c r="T66" s="96"/>
      <c r="U66" s="211" t="str">
        <f>IF(Q66="Room AC (window/wall)",'Emission Factors'!$E$53,IF(AND(Q66="Room AC (PTAC/PTHP)",ISBLANK(T66)),"Error",IF(AND(Q66="Room AC (PTAC/PTHP)",T66&gt;0),T66,IF(Q66="Residential AC",'Emission Factors'!$E$55,IF(AND(Q66="Residential HP",ISBLANK(T66)),"Error",IF(AND(Q66="Residential HP",T66&gt;0),T66,IF(Q66="Commercial AC (&gt;=65k to &lt;135,000k Btu/hr)",'Emission Factors'!$E$57,IF(Q66="Commercial AC (&gt;=135,000k Btu/hr)",'Emission Factors'!$E$58,""))))))))</f>
        <v/>
      </c>
      <c r="V66" s="95"/>
      <c r="W66" s="211" t="str">
        <f>IF(ISBLANK(V66),"",VLOOKUP(V66,'Emission Factors'!$C$81:$G$221,4,FALSE))</f>
        <v/>
      </c>
      <c r="X66" s="210" t="str">
        <f>IF(Q66="Room AC (window/wall)",'Emission Factors'!$F$53,IF(Q66="Room AC (PTAC/PTHP)",'Emission Factors'!$F$54,IF(Q66="Residential AC",'Emission Factors'!$F$55,IF(Q66="Residential HP",'Emission Factors'!$F$56,IF(Q66="Commercial AC (&gt;=65k to &lt;135,000k Btu/hr)",'Emission Factors'!$F$57,IF(Q66="Commercial AC (&gt;=135,000k Btu/hr)",'Emission Factors'!$F$58,""))))))</f>
        <v/>
      </c>
      <c r="Y66" s="211" t="str">
        <f>IF(Q66="Room AC (window/wall)",'Emission Factors'!$G$53,IF(Q66="Room AC (PTAC/PTHP)",'Emission Factors'!$G$54,IF(Q66="Residential AC",'Emission Factors'!$G$55,IF(Q66="Residential HP",'Emission Factors'!$G$56,IF(Q66="Commercial AC (&gt;=65k to &lt;135,000k Btu/hr)",'Emission Factors'!$G$57,IF(Q66="Commercial AC (&gt;=135,000k Btu/hr)",'Emission Factors'!$G$58,""))))))</f>
        <v/>
      </c>
      <c r="Z66" s="96"/>
      <c r="AA66" s="97" t="str">
        <f t="shared" si="1"/>
        <v/>
      </c>
      <c r="AB66" s="97" t="str">
        <f t="shared" si="2"/>
        <v/>
      </c>
      <c r="AC66" s="246" t="str">
        <f t="shared" si="3"/>
        <v/>
      </c>
      <c r="AD66" s="97" t="str">
        <f t="shared" si="4"/>
        <v/>
      </c>
      <c r="AE66" s="97" t="str">
        <f t="shared" si="5"/>
        <v/>
      </c>
      <c r="AF66" s="252" t="str">
        <f t="shared" si="6"/>
        <v/>
      </c>
      <c r="AG66" s="254" t="str">
        <f t="shared" si="7"/>
        <v/>
      </c>
      <c r="AH66" s="248" t="str">
        <f t="shared" si="8"/>
        <v/>
      </c>
      <c r="AI66" s="249" t="str">
        <f t="shared" si="9"/>
        <v/>
      </c>
    </row>
    <row r="67" spans="2:35" x14ac:dyDescent="0.3">
      <c r="B67" s="94"/>
      <c r="C67" s="95"/>
      <c r="D67" s="95"/>
      <c r="E67" s="95"/>
      <c r="F67" s="94"/>
      <c r="G67" s="145"/>
      <c r="H67" s="245"/>
      <c r="I67" s="211" t="str">
        <f>IF(D67="Room AC (window/wall)",'Emission Factors'!$E$53,IF(D67="Room AC (PTAC/PTHP)",H67,IF(D67="Residential AC",'Emission Factors'!$E$55,IF(D67="Residential HP",H67,IF(D67="Commercial AC (&gt;=65k to &lt;135,000k Btu/hr)",'Emission Factors'!$E$57,IF(D67="Commercial AC (&gt;=135,000k Btu/hr)",'Emission Factors'!$E$58,""))))))</f>
        <v/>
      </c>
      <c r="J67" s="96"/>
      <c r="K67" s="211" t="str">
        <f>IF(ISBLANK(J67),"",VLOOKUP(J67,'Emission Factors'!$C$81:$G$221,4,FALSE))</f>
        <v/>
      </c>
      <c r="L67" s="210" t="str">
        <f>IF(D67="Room AC (window/wall)",'Emission Factors'!$F$53,IF(D67="Room AC (PTAC/PTHP)",'Emission Factors'!$F$54,IF(D67="Residential AC",'Emission Factors'!$F$55,IF(D67="Residential HP",'Emission Factors'!$F$56,IF(D67="Commercial AC (&gt;=65k to &lt;135,000k Btu/hr)",'Emission Factors'!$F$57,IF(D67="Commercial AC (&gt;=135,000k Btu/hr)",'Emission Factors'!$F$58,""))))))</f>
        <v/>
      </c>
      <c r="M67" s="211" t="str">
        <f>IF(D67="Room AC (window/wall)",'Emission Factors'!$G$53,IF(D67="Room AC (PTAC/PTHP)",'Emission Factors'!$G$54,IF(D67="Residential AC",'Emission Factors'!$G$55,IF(D67="Residential HP",'Emission Factors'!$G$56,IF(D67="Commercial AC (&gt;=65k to &lt;135,000k Btu/hr)",'Emission Factors'!$G$57,IF(D67="Commercial AC (&gt;=135,000k Btu/hr)",'Emission Factors'!$G$58,""))))))</f>
        <v/>
      </c>
      <c r="N67" s="96"/>
      <c r="O67" s="209" t="str">
        <f>IF(ISBLANK(D67),"",(IF(D67="Room AC (window/wall)",'Emission Factors'!$C$53,IF(D67="Room AC (PTAC/PTHP)",'Emission Factors'!$C$54,IF(D67="Residential AC",'Emission Factors'!$C$55,IF(D67="Residential HP",'Emission Factors'!$C$56,IF(D67="Commercial AC (&gt;=65k to &lt;135,000k Btu/hr)",'Emission Factors'!$C$57,IF(D67="Commercial AC (&gt;=135,000k Btu/hr)",'Emission Factors'!$C$58,""))))))))</f>
        <v/>
      </c>
      <c r="P67" s="209" t="str">
        <f t="shared" si="0"/>
        <v/>
      </c>
      <c r="Q67" s="95"/>
      <c r="R67" s="256"/>
      <c r="S67" s="256"/>
      <c r="T67" s="96"/>
      <c r="U67" s="211" t="str">
        <f>IF(Q67="Room AC (window/wall)",'Emission Factors'!$E$53,IF(AND(Q67="Room AC (PTAC/PTHP)",ISBLANK(T67)),"Error",IF(AND(Q67="Room AC (PTAC/PTHP)",T67&gt;0),T67,IF(Q67="Residential AC",'Emission Factors'!$E$55,IF(AND(Q67="Residential HP",ISBLANK(T67)),"Error",IF(AND(Q67="Residential HP",T67&gt;0),T67,IF(Q67="Commercial AC (&gt;=65k to &lt;135,000k Btu/hr)",'Emission Factors'!$E$57,IF(Q67="Commercial AC (&gt;=135,000k Btu/hr)",'Emission Factors'!$E$58,""))))))))</f>
        <v/>
      </c>
      <c r="V67" s="95"/>
      <c r="W67" s="211" t="str">
        <f>IF(ISBLANK(V67),"",VLOOKUP(V67,'Emission Factors'!$C$81:$G$221,4,FALSE))</f>
        <v/>
      </c>
      <c r="X67" s="210" t="str">
        <f>IF(Q67="Room AC (window/wall)",'Emission Factors'!$F$53,IF(Q67="Room AC (PTAC/PTHP)",'Emission Factors'!$F$54,IF(Q67="Residential AC",'Emission Factors'!$F$55,IF(Q67="Residential HP",'Emission Factors'!$F$56,IF(Q67="Commercial AC (&gt;=65k to &lt;135,000k Btu/hr)",'Emission Factors'!$F$57,IF(Q67="Commercial AC (&gt;=135,000k Btu/hr)",'Emission Factors'!$F$58,""))))))</f>
        <v/>
      </c>
      <c r="Y67" s="211" t="str">
        <f>IF(Q67="Room AC (window/wall)",'Emission Factors'!$G$53,IF(Q67="Room AC (PTAC/PTHP)",'Emission Factors'!$G$54,IF(Q67="Residential AC",'Emission Factors'!$G$55,IF(Q67="Residential HP",'Emission Factors'!$G$56,IF(Q67="Commercial AC (&gt;=65k to &lt;135,000k Btu/hr)",'Emission Factors'!$G$57,IF(Q67="Commercial AC (&gt;=135,000k Btu/hr)",'Emission Factors'!$G$58,""))))))</f>
        <v/>
      </c>
      <c r="Z67" s="96"/>
      <c r="AA67" s="97" t="str">
        <f t="shared" si="1"/>
        <v/>
      </c>
      <c r="AB67" s="97" t="str">
        <f t="shared" si="2"/>
        <v/>
      </c>
      <c r="AC67" s="246" t="str">
        <f t="shared" si="3"/>
        <v/>
      </c>
      <c r="AD67" s="97" t="str">
        <f t="shared" si="4"/>
        <v/>
      </c>
      <c r="AE67" s="97" t="str">
        <f t="shared" si="5"/>
        <v/>
      </c>
      <c r="AF67" s="252" t="str">
        <f t="shared" si="6"/>
        <v/>
      </c>
      <c r="AG67" s="254" t="str">
        <f t="shared" si="7"/>
        <v/>
      </c>
      <c r="AH67" s="248" t="str">
        <f t="shared" si="8"/>
        <v/>
      </c>
      <c r="AI67" s="249" t="str">
        <f t="shared" si="9"/>
        <v/>
      </c>
    </row>
    <row r="68" spans="2:35" x14ac:dyDescent="0.3">
      <c r="B68" s="94"/>
      <c r="C68" s="95"/>
      <c r="D68" s="95"/>
      <c r="E68" s="95"/>
      <c r="F68" s="94"/>
      <c r="G68" s="145"/>
      <c r="H68" s="245"/>
      <c r="I68" s="211" t="str">
        <f>IF(D68="Room AC (window/wall)",'Emission Factors'!$E$53,IF(D68="Room AC (PTAC/PTHP)",H68,IF(D68="Residential AC",'Emission Factors'!$E$55,IF(D68="Residential HP",H68,IF(D68="Commercial AC (&gt;=65k to &lt;135,000k Btu/hr)",'Emission Factors'!$E$57,IF(D68="Commercial AC (&gt;=135,000k Btu/hr)",'Emission Factors'!$E$58,""))))))</f>
        <v/>
      </c>
      <c r="J68" s="96"/>
      <c r="K68" s="211" t="str">
        <f>IF(ISBLANK(J68),"",VLOOKUP(J68,'Emission Factors'!$C$81:$G$221,4,FALSE))</f>
        <v/>
      </c>
      <c r="L68" s="210" t="str">
        <f>IF(D68="Room AC (window/wall)",'Emission Factors'!$F$53,IF(D68="Room AC (PTAC/PTHP)",'Emission Factors'!$F$54,IF(D68="Residential AC",'Emission Factors'!$F$55,IF(D68="Residential HP",'Emission Factors'!$F$56,IF(D68="Commercial AC (&gt;=65k to &lt;135,000k Btu/hr)",'Emission Factors'!$F$57,IF(D68="Commercial AC (&gt;=135,000k Btu/hr)",'Emission Factors'!$F$58,""))))))</f>
        <v/>
      </c>
      <c r="M68" s="211" t="str">
        <f>IF(D68="Room AC (window/wall)",'Emission Factors'!$G$53,IF(D68="Room AC (PTAC/PTHP)",'Emission Factors'!$G$54,IF(D68="Residential AC",'Emission Factors'!$G$55,IF(D68="Residential HP",'Emission Factors'!$G$56,IF(D68="Commercial AC (&gt;=65k to &lt;135,000k Btu/hr)",'Emission Factors'!$G$57,IF(D68="Commercial AC (&gt;=135,000k Btu/hr)",'Emission Factors'!$G$58,""))))))</f>
        <v/>
      </c>
      <c r="N68" s="96"/>
      <c r="O68" s="209" t="str">
        <f>IF(ISBLANK(D68),"",(IF(D68="Room AC (window/wall)",'Emission Factors'!$C$53,IF(D68="Room AC (PTAC/PTHP)",'Emission Factors'!$C$54,IF(D68="Residential AC",'Emission Factors'!$C$55,IF(D68="Residential HP",'Emission Factors'!$C$56,IF(D68="Commercial AC (&gt;=65k to &lt;135,000k Btu/hr)",'Emission Factors'!$C$57,IF(D68="Commercial AC (&gt;=135,000k Btu/hr)",'Emission Factors'!$C$58,""))))))))</f>
        <v/>
      </c>
      <c r="P68" s="209" t="str">
        <f t="shared" si="0"/>
        <v/>
      </c>
      <c r="Q68" s="95"/>
      <c r="R68" s="256"/>
      <c r="S68" s="256"/>
      <c r="T68" s="96"/>
      <c r="U68" s="211" t="str">
        <f>IF(Q68="Room AC (window/wall)",'Emission Factors'!$E$53,IF(AND(Q68="Room AC (PTAC/PTHP)",ISBLANK(T68)),"Error",IF(AND(Q68="Room AC (PTAC/PTHP)",T68&gt;0),T68,IF(Q68="Residential AC",'Emission Factors'!$E$55,IF(AND(Q68="Residential HP",ISBLANK(T68)),"Error",IF(AND(Q68="Residential HP",T68&gt;0),T68,IF(Q68="Commercial AC (&gt;=65k to &lt;135,000k Btu/hr)",'Emission Factors'!$E$57,IF(Q68="Commercial AC (&gt;=135,000k Btu/hr)",'Emission Factors'!$E$58,""))))))))</f>
        <v/>
      </c>
      <c r="V68" s="95"/>
      <c r="W68" s="211" t="str">
        <f>IF(ISBLANK(V68),"",VLOOKUP(V68,'Emission Factors'!$C$81:$G$221,4,FALSE))</f>
        <v/>
      </c>
      <c r="X68" s="210" t="str">
        <f>IF(Q68="Room AC (window/wall)",'Emission Factors'!$F$53,IF(Q68="Room AC (PTAC/PTHP)",'Emission Factors'!$F$54,IF(Q68="Residential AC",'Emission Factors'!$F$55,IF(Q68="Residential HP",'Emission Factors'!$F$56,IF(Q68="Commercial AC (&gt;=65k to &lt;135,000k Btu/hr)",'Emission Factors'!$F$57,IF(Q68="Commercial AC (&gt;=135,000k Btu/hr)",'Emission Factors'!$F$58,""))))))</f>
        <v/>
      </c>
      <c r="Y68" s="211" t="str">
        <f>IF(Q68="Room AC (window/wall)",'Emission Factors'!$G$53,IF(Q68="Room AC (PTAC/PTHP)",'Emission Factors'!$G$54,IF(Q68="Residential AC",'Emission Factors'!$G$55,IF(Q68="Residential HP",'Emission Factors'!$G$56,IF(Q68="Commercial AC (&gt;=65k to &lt;135,000k Btu/hr)",'Emission Factors'!$G$57,IF(Q68="Commercial AC (&gt;=135,000k Btu/hr)",'Emission Factors'!$G$58,""))))))</f>
        <v/>
      </c>
      <c r="Z68" s="96"/>
      <c r="AA68" s="97" t="str">
        <f t="shared" si="1"/>
        <v/>
      </c>
      <c r="AB68" s="97" t="str">
        <f t="shared" si="2"/>
        <v/>
      </c>
      <c r="AC68" s="246" t="str">
        <f t="shared" si="3"/>
        <v/>
      </c>
      <c r="AD68" s="97" t="str">
        <f t="shared" si="4"/>
        <v/>
      </c>
      <c r="AE68" s="97" t="str">
        <f t="shared" si="5"/>
        <v/>
      </c>
      <c r="AF68" s="252" t="str">
        <f t="shared" si="6"/>
        <v/>
      </c>
      <c r="AG68" s="254" t="str">
        <f t="shared" si="7"/>
        <v/>
      </c>
      <c r="AH68" s="248" t="str">
        <f t="shared" si="8"/>
        <v/>
      </c>
      <c r="AI68" s="249" t="str">
        <f t="shared" si="9"/>
        <v/>
      </c>
    </row>
    <row r="69" spans="2:35" x14ac:dyDescent="0.3">
      <c r="B69" s="94"/>
      <c r="C69" s="95"/>
      <c r="D69" s="95"/>
      <c r="E69" s="95"/>
      <c r="F69" s="94"/>
      <c r="G69" s="145"/>
      <c r="H69" s="245"/>
      <c r="I69" s="211" t="str">
        <f>IF(D69="Room AC (window/wall)",'Emission Factors'!$E$53,IF(D69="Room AC (PTAC/PTHP)",H69,IF(D69="Residential AC",'Emission Factors'!$E$55,IF(D69="Residential HP",H69,IF(D69="Commercial AC (&gt;=65k to &lt;135,000k Btu/hr)",'Emission Factors'!$E$57,IF(D69="Commercial AC (&gt;=135,000k Btu/hr)",'Emission Factors'!$E$58,""))))))</f>
        <v/>
      </c>
      <c r="J69" s="96"/>
      <c r="K69" s="211" t="str">
        <f>IF(ISBLANK(J69),"",VLOOKUP(J69,'Emission Factors'!$C$81:$G$221,4,FALSE))</f>
        <v/>
      </c>
      <c r="L69" s="210" t="str">
        <f>IF(D69="Room AC (window/wall)",'Emission Factors'!$F$53,IF(D69="Room AC (PTAC/PTHP)",'Emission Factors'!$F$54,IF(D69="Residential AC",'Emission Factors'!$F$55,IF(D69="Residential HP",'Emission Factors'!$F$56,IF(D69="Commercial AC (&gt;=65k to &lt;135,000k Btu/hr)",'Emission Factors'!$F$57,IF(D69="Commercial AC (&gt;=135,000k Btu/hr)",'Emission Factors'!$F$58,""))))))</f>
        <v/>
      </c>
      <c r="M69" s="211" t="str">
        <f>IF(D69="Room AC (window/wall)",'Emission Factors'!$G$53,IF(D69="Room AC (PTAC/PTHP)",'Emission Factors'!$G$54,IF(D69="Residential AC",'Emission Factors'!$G$55,IF(D69="Residential HP",'Emission Factors'!$G$56,IF(D69="Commercial AC (&gt;=65k to &lt;135,000k Btu/hr)",'Emission Factors'!$G$57,IF(D69="Commercial AC (&gt;=135,000k Btu/hr)",'Emission Factors'!$G$58,""))))))</f>
        <v/>
      </c>
      <c r="N69" s="96"/>
      <c r="O69" s="209" t="str">
        <f>IF(ISBLANK(D69),"",(IF(D69="Room AC (window/wall)",'Emission Factors'!$C$53,IF(D69="Room AC (PTAC/PTHP)",'Emission Factors'!$C$54,IF(D69="Residential AC",'Emission Factors'!$C$55,IF(D69="Residential HP",'Emission Factors'!$C$56,IF(D69="Commercial AC (&gt;=65k to &lt;135,000k Btu/hr)",'Emission Factors'!$C$57,IF(D69="Commercial AC (&gt;=135,000k Btu/hr)",'Emission Factors'!$C$58,""))))))))</f>
        <v/>
      </c>
      <c r="P69" s="209" t="str">
        <f t="shared" si="0"/>
        <v/>
      </c>
      <c r="Q69" s="95"/>
      <c r="R69" s="256"/>
      <c r="S69" s="256"/>
      <c r="T69" s="96"/>
      <c r="U69" s="211" t="str">
        <f>IF(Q69="Room AC (window/wall)",'Emission Factors'!$E$53,IF(AND(Q69="Room AC (PTAC/PTHP)",ISBLANK(T69)),"Error",IF(AND(Q69="Room AC (PTAC/PTHP)",T69&gt;0),T69,IF(Q69="Residential AC",'Emission Factors'!$E$55,IF(AND(Q69="Residential HP",ISBLANK(T69)),"Error",IF(AND(Q69="Residential HP",T69&gt;0),T69,IF(Q69="Commercial AC (&gt;=65k to &lt;135,000k Btu/hr)",'Emission Factors'!$E$57,IF(Q69="Commercial AC (&gt;=135,000k Btu/hr)",'Emission Factors'!$E$58,""))))))))</f>
        <v/>
      </c>
      <c r="V69" s="95"/>
      <c r="W69" s="211" t="str">
        <f>IF(ISBLANK(V69),"",VLOOKUP(V69,'Emission Factors'!$C$81:$G$221,4,FALSE))</f>
        <v/>
      </c>
      <c r="X69" s="210" t="str">
        <f>IF(Q69="Room AC (window/wall)",'Emission Factors'!$F$53,IF(Q69="Room AC (PTAC/PTHP)",'Emission Factors'!$F$54,IF(Q69="Residential AC",'Emission Factors'!$F$55,IF(Q69="Residential HP",'Emission Factors'!$F$56,IF(Q69="Commercial AC (&gt;=65k to &lt;135,000k Btu/hr)",'Emission Factors'!$F$57,IF(Q69="Commercial AC (&gt;=135,000k Btu/hr)",'Emission Factors'!$F$58,""))))))</f>
        <v/>
      </c>
      <c r="Y69" s="211" t="str">
        <f>IF(Q69="Room AC (window/wall)",'Emission Factors'!$G$53,IF(Q69="Room AC (PTAC/PTHP)",'Emission Factors'!$G$54,IF(Q69="Residential AC",'Emission Factors'!$G$55,IF(Q69="Residential HP",'Emission Factors'!$G$56,IF(Q69="Commercial AC (&gt;=65k to &lt;135,000k Btu/hr)",'Emission Factors'!$G$57,IF(Q69="Commercial AC (&gt;=135,000k Btu/hr)",'Emission Factors'!$G$58,""))))))</f>
        <v/>
      </c>
      <c r="Z69" s="96"/>
      <c r="AA69" s="97" t="str">
        <f t="shared" si="1"/>
        <v/>
      </c>
      <c r="AB69" s="97" t="str">
        <f t="shared" si="2"/>
        <v/>
      </c>
      <c r="AC69" s="246" t="str">
        <f t="shared" si="3"/>
        <v/>
      </c>
      <c r="AD69" s="97" t="str">
        <f t="shared" si="4"/>
        <v/>
      </c>
      <c r="AE69" s="97" t="str">
        <f t="shared" si="5"/>
        <v/>
      </c>
      <c r="AF69" s="252" t="str">
        <f t="shared" si="6"/>
        <v/>
      </c>
      <c r="AG69" s="254" t="str">
        <f t="shared" si="7"/>
        <v/>
      </c>
      <c r="AH69" s="248" t="str">
        <f t="shared" si="8"/>
        <v/>
      </c>
      <c r="AI69" s="249" t="str">
        <f t="shared" si="9"/>
        <v/>
      </c>
    </row>
    <row r="70" spans="2:35" x14ac:dyDescent="0.3">
      <c r="B70" s="94"/>
      <c r="C70" s="95"/>
      <c r="D70" s="95"/>
      <c r="E70" s="95"/>
      <c r="F70" s="94"/>
      <c r="G70" s="145"/>
      <c r="H70" s="245"/>
      <c r="I70" s="211" t="str">
        <f>IF(D70="Room AC (window/wall)",'Emission Factors'!$E$53,IF(D70="Room AC (PTAC/PTHP)",H70,IF(D70="Residential AC",'Emission Factors'!$E$55,IF(D70="Residential HP",H70,IF(D70="Commercial AC (&gt;=65k to &lt;135,000k Btu/hr)",'Emission Factors'!$E$57,IF(D70="Commercial AC (&gt;=135,000k Btu/hr)",'Emission Factors'!$E$58,""))))))</f>
        <v/>
      </c>
      <c r="J70" s="96"/>
      <c r="K70" s="211" t="str">
        <f>IF(ISBLANK(J70),"",VLOOKUP(J70,'Emission Factors'!$C$81:$G$221,4,FALSE))</f>
        <v/>
      </c>
      <c r="L70" s="210" t="str">
        <f>IF(D70="Room AC (window/wall)",'Emission Factors'!$F$53,IF(D70="Room AC (PTAC/PTHP)",'Emission Factors'!$F$54,IF(D70="Residential AC",'Emission Factors'!$F$55,IF(D70="Residential HP",'Emission Factors'!$F$56,IF(D70="Commercial AC (&gt;=65k to &lt;135,000k Btu/hr)",'Emission Factors'!$F$57,IF(D70="Commercial AC (&gt;=135,000k Btu/hr)",'Emission Factors'!$F$58,""))))))</f>
        <v/>
      </c>
      <c r="M70" s="211" t="str">
        <f>IF(D70="Room AC (window/wall)",'Emission Factors'!$G$53,IF(D70="Room AC (PTAC/PTHP)",'Emission Factors'!$G$54,IF(D70="Residential AC",'Emission Factors'!$G$55,IF(D70="Residential HP",'Emission Factors'!$G$56,IF(D70="Commercial AC (&gt;=65k to &lt;135,000k Btu/hr)",'Emission Factors'!$G$57,IF(D70="Commercial AC (&gt;=135,000k Btu/hr)",'Emission Factors'!$G$58,""))))))</f>
        <v/>
      </c>
      <c r="N70" s="96"/>
      <c r="O70" s="209" t="str">
        <f>IF(ISBLANK(D70),"",(IF(D70="Room AC (window/wall)",'Emission Factors'!$C$53,IF(D70="Room AC (PTAC/PTHP)",'Emission Factors'!$C$54,IF(D70="Residential AC",'Emission Factors'!$C$55,IF(D70="Residential HP",'Emission Factors'!$C$56,IF(D70="Commercial AC (&gt;=65k to &lt;135,000k Btu/hr)",'Emission Factors'!$C$57,IF(D70="Commercial AC (&gt;=135,000k Btu/hr)",'Emission Factors'!$C$58,""))))))))</f>
        <v/>
      </c>
      <c r="P70" s="209" t="str">
        <f t="shared" si="0"/>
        <v/>
      </c>
      <c r="Q70" s="95"/>
      <c r="R70" s="256"/>
      <c r="S70" s="256"/>
      <c r="T70" s="96"/>
      <c r="U70" s="211" t="str">
        <f>IF(Q70="Room AC (window/wall)",'Emission Factors'!$E$53,IF(AND(Q70="Room AC (PTAC/PTHP)",ISBLANK(T70)),"Error",IF(AND(Q70="Room AC (PTAC/PTHP)",T70&gt;0),T70,IF(Q70="Residential AC",'Emission Factors'!$E$55,IF(AND(Q70="Residential HP",ISBLANK(T70)),"Error",IF(AND(Q70="Residential HP",T70&gt;0),T70,IF(Q70="Commercial AC (&gt;=65k to &lt;135,000k Btu/hr)",'Emission Factors'!$E$57,IF(Q70="Commercial AC (&gt;=135,000k Btu/hr)",'Emission Factors'!$E$58,""))))))))</f>
        <v/>
      </c>
      <c r="V70" s="95"/>
      <c r="W70" s="211" t="str">
        <f>IF(ISBLANK(V70),"",VLOOKUP(V70,'Emission Factors'!$C$81:$G$221,4,FALSE))</f>
        <v/>
      </c>
      <c r="X70" s="210" t="str">
        <f>IF(Q70="Room AC (window/wall)",'Emission Factors'!$F$53,IF(Q70="Room AC (PTAC/PTHP)",'Emission Factors'!$F$54,IF(Q70="Residential AC",'Emission Factors'!$F$55,IF(Q70="Residential HP",'Emission Factors'!$F$56,IF(Q70="Commercial AC (&gt;=65k to &lt;135,000k Btu/hr)",'Emission Factors'!$F$57,IF(Q70="Commercial AC (&gt;=135,000k Btu/hr)",'Emission Factors'!$F$58,""))))))</f>
        <v/>
      </c>
      <c r="Y70" s="211" t="str">
        <f>IF(Q70="Room AC (window/wall)",'Emission Factors'!$G$53,IF(Q70="Room AC (PTAC/PTHP)",'Emission Factors'!$G$54,IF(Q70="Residential AC",'Emission Factors'!$G$55,IF(Q70="Residential HP",'Emission Factors'!$G$56,IF(Q70="Commercial AC (&gt;=65k to &lt;135,000k Btu/hr)",'Emission Factors'!$G$57,IF(Q70="Commercial AC (&gt;=135,000k Btu/hr)",'Emission Factors'!$G$58,""))))))</f>
        <v/>
      </c>
      <c r="Z70" s="96"/>
      <c r="AA70" s="97" t="str">
        <f t="shared" si="1"/>
        <v/>
      </c>
      <c r="AB70" s="97" t="str">
        <f t="shared" si="2"/>
        <v/>
      </c>
      <c r="AC70" s="246" t="str">
        <f t="shared" si="3"/>
        <v/>
      </c>
      <c r="AD70" s="97" t="str">
        <f t="shared" si="4"/>
        <v/>
      </c>
      <c r="AE70" s="97" t="str">
        <f t="shared" si="5"/>
        <v/>
      </c>
      <c r="AF70" s="252" t="str">
        <f t="shared" si="6"/>
        <v/>
      </c>
      <c r="AG70" s="254" t="str">
        <f t="shared" si="7"/>
        <v/>
      </c>
      <c r="AH70" s="248" t="str">
        <f t="shared" si="8"/>
        <v/>
      </c>
      <c r="AI70" s="249" t="str">
        <f t="shared" si="9"/>
        <v/>
      </c>
    </row>
    <row r="71" spans="2:35" x14ac:dyDescent="0.3">
      <c r="B71" s="94"/>
      <c r="C71" s="95"/>
      <c r="D71" s="95"/>
      <c r="E71" s="95"/>
      <c r="F71" s="94"/>
      <c r="G71" s="145"/>
      <c r="H71" s="245"/>
      <c r="I71" s="211" t="str">
        <f>IF(D71="Room AC (window/wall)",'Emission Factors'!$E$53,IF(D71="Room AC (PTAC/PTHP)",H71,IF(D71="Residential AC",'Emission Factors'!$E$55,IF(D71="Residential HP",H71,IF(D71="Commercial AC (&gt;=65k to &lt;135,000k Btu/hr)",'Emission Factors'!$E$57,IF(D71="Commercial AC (&gt;=135,000k Btu/hr)",'Emission Factors'!$E$58,""))))))</f>
        <v/>
      </c>
      <c r="J71" s="96"/>
      <c r="K71" s="211" t="str">
        <f>IF(ISBLANK(J71),"",VLOOKUP(J71,'Emission Factors'!$C$81:$G$221,4,FALSE))</f>
        <v/>
      </c>
      <c r="L71" s="210" t="str">
        <f>IF(D71="Room AC (window/wall)",'Emission Factors'!$F$53,IF(D71="Room AC (PTAC/PTHP)",'Emission Factors'!$F$54,IF(D71="Residential AC",'Emission Factors'!$F$55,IF(D71="Residential HP",'Emission Factors'!$F$56,IF(D71="Commercial AC (&gt;=65k to &lt;135,000k Btu/hr)",'Emission Factors'!$F$57,IF(D71="Commercial AC (&gt;=135,000k Btu/hr)",'Emission Factors'!$F$58,""))))))</f>
        <v/>
      </c>
      <c r="M71" s="211" t="str">
        <f>IF(D71="Room AC (window/wall)",'Emission Factors'!$G$53,IF(D71="Room AC (PTAC/PTHP)",'Emission Factors'!$G$54,IF(D71="Residential AC",'Emission Factors'!$G$55,IF(D71="Residential HP",'Emission Factors'!$G$56,IF(D71="Commercial AC (&gt;=65k to &lt;135,000k Btu/hr)",'Emission Factors'!$G$57,IF(D71="Commercial AC (&gt;=135,000k Btu/hr)",'Emission Factors'!$G$58,""))))))</f>
        <v/>
      </c>
      <c r="N71" s="96"/>
      <c r="O71" s="209" t="str">
        <f>IF(ISBLANK(D71),"",(IF(D71="Room AC (window/wall)",'Emission Factors'!$C$53,IF(D71="Room AC (PTAC/PTHP)",'Emission Factors'!$C$54,IF(D71="Residential AC",'Emission Factors'!$C$55,IF(D71="Residential HP",'Emission Factors'!$C$56,IF(D71="Commercial AC (&gt;=65k to &lt;135,000k Btu/hr)",'Emission Factors'!$C$57,IF(D71="Commercial AC (&gt;=135,000k Btu/hr)",'Emission Factors'!$C$58,""))))))))</f>
        <v/>
      </c>
      <c r="P71" s="209" t="str">
        <f t="shared" si="0"/>
        <v/>
      </c>
      <c r="Q71" s="95"/>
      <c r="R71" s="256"/>
      <c r="S71" s="256"/>
      <c r="T71" s="96"/>
      <c r="U71" s="211" t="str">
        <f>IF(Q71="Room AC (window/wall)",'Emission Factors'!$E$53,IF(AND(Q71="Room AC (PTAC/PTHP)",ISBLANK(T71)),"Error",IF(AND(Q71="Room AC (PTAC/PTHP)",T71&gt;0),T71,IF(Q71="Residential AC",'Emission Factors'!$E$55,IF(AND(Q71="Residential HP",ISBLANK(T71)),"Error",IF(AND(Q71="Residential HP",T71&gt;0),T71,IF(Q71="Commercial AC (&gt;=65k to &lt;135,000k Btu/hr)",'Emission Factors'!$E$57,IF(Q71="Commercial AC (&gt;=135,000k Btu/hr)",'Emission Factors'!$E$58,""))))))))</f>
        <v/>
      </c>
      <c r="V71" s="95"/>
      <c r="W71" s="211" t="str">
        <f>IF(ISBLANK(V71),"",VLOOKUP(V71,'Emission Factors'!$C$81:$G$221,4,FALSE))</f>
        <v/>
      </c>
      <c r="X71" s="210" t="str">
        <f>IF(Q71="Room AC (window/wall)",'Emission Factors'!$F$53,IF(Q71="Room AC (PTAC/PTHP)",'Emission Factors'!$F$54,IF(Q71="Residential AC",'Emission Factors'!$F$55,IF(Q71="Residential HP",'Emission Factors'!$F$56,IF(Q71="Commercial AC (&gt;=65k to &lt;135,000k Btu/hr)",'Emission Factors'!$F$57,IF(Q71="Commercial AC (&gt;=135,000k Btu/hr)",'Emission Factors'!$F$58,""))))))</f>
        <v/>
      </c>
      <c r="Y71" s="211" t="str">
        <f>IF(Q71="Room AC (window/wall)",'Emission Factors'!$G$53,IF(Q71="Room AC (PTAC/PTHP)",'Emission Factors'!$G$54,IF(Q71="Residential AC",'Emission Factors'!$G$55,IF(Q71="Residential HP",'Emission Factors'!$G$56,IF(Q71="Commercial AC (&gt;=65k to &lt;135,000k Btu/hr)",'Emission Factors'!$G$57,IF(Q71="Commercial AC (&gt;=135,000k Btu/hr)",'Emission Factors'!$G$58,""))))))</f>
        <v/>
      </c>
      <c r="Z71" s="96"/>
      <c r="AA71" s="97" t="str">
        <f t="shared" si="1"/>
        <v/>
      </c>
      <c r="AB71" s="97" t="str">
        <f t="shared" si="2"/>
        <v/>
      </c>
      <c r="AC71" s="246" t="str">
        <f t="shared" si="3"/>
        <v/>
      </c>
      <c r="AD71" s="97" t="str">
        <f t="shared" si="4"/>
        <v/>
      </c>
      <c r="AE71" s="97" t="str">
        <f t="shared" si="5"/>
        <v/>
      </c>
      <c r="AF71" s="252" t="str">
        <f t="shared" si="6"/>
        <v/>
      </c>
      <c r="AG71" s="254" t="str">
        <f t="shared" si="7"/>
        <v/>
      </c>
      <c r="AH71" s="248" t="str">
        <f t="shared" si="8"/>
        <v/>
      </c>
      <c r="AI71" s="249" t="str">
        <f t="shared" si="9"/>
        <v/>
      </c>
    </row>
    <row r="72" spans="2:35" x14ac:dyDescent="0.3">
      <c r="B72" s="94"/>
      <c r="C72" s="95"/>
      <c r="D72" s="95"/>
      <c r="E72" s="95"/>
      <c r="F72" s="94"/>
      <c r="G72" s="145"/>
      <c r="H72" s="245"/>
      <c r="I72" s="211" t="str">
        <f>IF(D72="Room AC (window/wall)",'Emission Factors'!$E$53,IF(D72="Room AC (PTAC/PTHP)",H72,IF(D72="Residential AC",'Emission Factors'!$E$55,IF(D72="Residential HP",H72,IF(D72="Commercial AC (&gt;=65k to &lt;135,000k Btu/hr)",'Emission Factors'!$E$57,IF(D72="Commercial AC (&gt;=135,000k Btu/hr)",'Emission Factors'!$E$58,""))))))</f>
        <v/>
      </c>
      <c r="J72" s="96"/>
      <c r="K72" s="211" t="str">
        <f>IF(ISBLANK(J72),"",VLOOKUP(J72,'Emission Factors'!$C$81:$G$221,4,FALSE))</f>
        <v/>
      </c>
      <c r="L72" s="210" t="str">
        <f>IF(D72="Room AC (window/wall)",'Emission Factors'!$F$53,IF(D72="Room AC (PTAC/PTHP)",'Emission Factors'!$F$54,IF(D72="Residential AC",'Emission Factors'!$F$55,IF(D72="Residential HP",'Emission Factors'!$F$56,IF(D72="Commercial AC (&gt;=65k to &lt;135,000k Btu/hr)",'Emission Factors'!$F$57,IF(D72="Commercial AC (&gt;=135,000k Btu/hr)",'Emission Factors'!$F$58,""))))))</f>
        <v/>
      </c>
      <c r="M72" s="211" t="str">
        <f>IF(D72="Room AC (window/wall)",'Emission Factors'!$G$53,IF(D72="Room AC (PTAC/PTHP)",'Emission Factors'!$G$54,IF(D72="Residential AC",'Emission Factors'!$G$55,IF(D72="Residential HP",'Emission Factors'!$G$56,IF(D72="Commercial AC (&gt;=65k to &lt;135,000k Btu/hr)",'Emission Factors'!$G$57,IF(D72="Commercial AC (&gt;=135,000k Btu/hr)",'Emission Factors'!$G$58,""))))))</f>
        <v/>
      </c>
      <c r="N72" s="96"/>
      <c r="O72" s="209" t="str">
        <f>IF(ISBLANK(D72),"",(IF(D72="Room AC (window/wall)",'Emission Factors'!$C$53,IF(D72="Room AC (PTAC/PTHP)",'Emission Factors'!$C$54,IF(D72="Residential AC",'Emission Factors'!$C$55,IF(D72="Residential HP",'Emission Factors'!$C$56,IF(D72="Commercial AC (&gt;=65k to &lt;135,000k Btu/hr)",'Emission Factors'!$C$57,IF(D72="Commercial AC (&gt;=135,000k Btu/hr)",'Emission Factors'!$C$58,""))))))))</f>
        <v/>
      </c>
      <c r="P72" s="209" t="str">
        <f t="shared" si="0"/>
        <v/>
      </c>
      <c r="Q72" s="95"/>
      <c r="R72" s="256"/>
      <c r="S72" s="256"/>
      <c r="T72" s="96"/>
      <c r="U72" s="211" t="str">
        <f>IF(Q72="Room AC (window/wall)",'Emission Factors'!$E$53,IF(AND(Q72="Room AC (PTAC/PTHP)",ISBLANK(T72)),"Error",IF(AND(Q72="Room AC (PTAC/PTHP)",T72&gt;0),T72,IF(Q72="Residential AC",'Emission Factors'!$E$55,IF(AND(Q72="Residential HP",ISBLANK(T72)),"Error",IF(AND(Q72="Residential HP",T72&gt;0),T72,IF(Q72="Commercial AC (&gt;=65k to &lt;135,000k Btu/hr)",'Emission Factors'!$E$57,IF(Q72="Commercial AC (&gt;=135,000k Btu/hr)",'Emission Factors'!$E$58,""))))))))</f>
        <v/>
      </c>
      <c r="V72" s="95"/>
      <c r="W72" s="211" t="str">
        <f>IF(ISBLANK(V72),"",VLOOKUP(V72,'Emission Factors'!$C$81:$G$221,4,FALSE))</f>
        <v/>
      </c>
      <c r="X72" s="210" t="str">
        <f>IF(Q72="Room AC (window/wall)",'Emission Factors'!$F$53,IF(Q72="Room AC (PTAC/PTHP)",'Emission Factors'!$F$54,IF(Q72="Residential AC",'Emission Factors'!$F$55,IF(Q72="Residential HP",'Emission Factors'!$F$56,IF(Q72="Commercial AC (&gt;=65k to &lt;135,000k Btu/hr)",'Emission Factors'!$F$57,IF(Q72="Commercial AC (&gt;=135,000k Btu/hr)",'Emission Factors'!$F$58,""))))))</f>
        <v/>
      </c>
      <c r="Y72" s="211" t="str">
        <f>IF(Q72="Room AC (window/wall)",'Emission Factors'!$G$53,IF(Q72="Room AC (PTAC/PTHP)",'Emission Factors'!$G$54,IF(Q72="Residential AC",'Emission Factors'!$G$55,IF(Q72="Residential HP",'Emission Factors'!$G$56,IF(Q72="Commercial AC (&gt;=65k to &lt;135,000k Btu/hr)",'Emission Factors'!$G$57,IF(Q72="Commercial AC (&gt;=135,000k Btu/hr)",'Emission Factors'!$G$58,""))))))</f>
        <v/>
      </c>
      <c r="Z72" s="96"/>
      <c r="AA72" s="97" t="str">
        <f t="shared" si="1"/>
        <v/>
      </c>
      <c r="AB72" s="97" t="str">
        <f t="shared" si="2"/>
        <v/>
      </c>
      <c r="AC72" s="246" t="str">
        <f t="shared" si="3"/>
        <v/>
      </c>
      <c r="AD72" s="97" t="str">
        <f t="shared" si="4"/>
        <v/>
      </c>
      <c r="AE72" s="97" t="str">
        <f t="shared" si="5"/>
        <v/>
      </c>
      <c r="AF72" s="252" t="str">
        <f t="shared" si="6"/>
        <v/>
      </c>
      <c r="AG72" s="254" t="str">
        <f t="shared" si="7"/>
        <v/>
      </c>
      <c r="AH72" s="248" t="str">
        <f t="shared" si="8"/>
        <v/>
      </c>
      <c r="AI72" s="249" t="str">
        <f t="shared" si="9"/>
        <v/>
      </c>
    </row>
    <row r="73" spans="2:35" x14ac:dyDescent="0.3">
      <c r="B73" s="94"/>
      <c r="C73" s="95"/>
      <c r="D73" s="95"/>
      <c r="E73" s="95"/>
      <c r="F73" s="94"/>
      <c r="G73" s="145"/>
      <c r="H73" s="245"/>
      <c r="I73" s="211" t="str">
        <f>IF(D73="Room AC (window/wall)",'Emission Factors'!$E$53,IF(D73="Room AC (PTAC/PTHP)",H73,IF(D73="Residential AC",'Emission Factors'!$E$55,IF(D73="Residential HP",H73,IF(D73="Commercial AC (&gt;=65k to &lt;135,000k Btu/hr)",'Emission Factors'!$E$57,IF(D73="Commercial AC (&gt;=135,000k Btu/hr)",'Emission Factors'!$E$58,""))))))</f>
        <v/>
      </c>
      <c r="J73" s="96"/>
      <c r="K73" s="211" t="str">
        <f>IF(ISBLANK(J73),"",VLOOKUP(J73,'Emission Factors'!$C$81:$G$221,4,FALSE))</f>
        <v/>
      </c>
      <c r="L73" s="210" t="str">
        <f>IF(D73="Room AC (window/wall)",'Emission Factors'!$F$53,IF(D73="Room AC (PTAC/PTHP)",'Emission Factors'!$F$54,IF(D73="Residential AC",'Emission Factors'!$F$55,IF(D73="Residential HP",'Emission Factors'!$F$56,IF(D73="Commercial AC (&gt;=65k to &lt;135,000k Btu/hr)",'Emission Factors'!$F$57,IF(D73="Commercial AC (&gt;=135,000k Btu/hr)",'Emission Factors'!$F$58,""))))))</f>
        <v/>
      </c>
      <c r="M73" s="211" t="str">
        <f>IF(D73="Room AC (window/wall)",'Emission Factors'!$G$53,IF(D73="Room AC (PTAC/PTHP)",'Emission Factors'!$G$54,IF(D73="Residential AC",'Emission Factors'!$G$55,IF(D73="Residential HP",'Emission Factors'!$G$56,IF(D73="Commercial AC (&gt;=65k to &lt;135,000k Btu/hr)",'Emission Factors'!$G$57,IF(D73="Commercial AC (&gt;=135,000k Btu/hr)",'Emission Factors'!$G$58,""))))))</f>
        <v/>
      </c>
      <c r="N73" s="96"/>
      <c r="O73" s="209" t="str">
        <f>IF(ISBLANK(D73),"",(IF(D73="Room AC (window/wall)",'Emission Factors'!$C$53,IF(D73="Room AC (PTAC/PTHP)",'Emission Factors'!$C$54,IF(D73="Residential AC",'Emission Factors'!$C$55,IF(D73="Residential HP",'Emission Factors'!$C$56,IF(D73="Commercial AC (&gt;=65k to &lt;135,000k Btu/hr)",'Emission Factors'!$C$57,IF(D73="Commercial AC (&gt;=135,000k Btu/hr)",'Emission Factors'!$C$58,""))))))))</f>
        <v/>
      </c>
      <c r="P73" s="209" t="str">
        <f t="shared" si="0"/>
        <v/>
      </c>
      <c r="Q73" s="95"/>
      <c r="R73" s="256"/>
      <c r="S73" s="256"/>
      <c r="T73" s="96"/>
      <c r="U73" s="211" t="str">
        <f>IF(Q73="Room AC (window/wall)",'Emission Factors'!$E$53,IF(AND(Q73="Room AC (PTAC/PTHP)",ISBLANK(T73)),"Error",IF(AND(Q73="Room AC (PTAC/PTHP)",T73&gt;0),T73,IF(Q73="Residential AC",'Emission Factors'!$E$55,IF(AND(Q73="Residential HP",ISBLANK(T73)),"Error",IF(AND(Q73="Residential HP",T73&gt;0),T73,IF(Q73="Commercial AC (&gt;=65k to &lt;135,000k Btu/hr)",'Emission Factors'!$E$57,IF(Q73="Commercial AC (&gt;=135,000k Btu/hr)",'Emission Factors'!$E$58,""))))))))</f>
        <v/>
      </c>
      <c r="V73" s="95"/>
      <c r="W73" s="211" t="str">
        <f>IF(ISBLANK(V73),"",VLOOKUP(V73,'Emission Factors'!$C$81:$G$221,4,FALSE))</f>
        <v/>
      </c>
      <c r="X73" s="210" t="str">
        <f>IF(Q73="Room AC (window/wall)",'Emission Factors'!$F$53,IF(Q73="Room AC (PTAC/PTHP)",'Emission Factors'!$F$54,IF(Q73="Residential AC",'Emission Factors'!$F$55,IF(Q73="Residential HP",'Emission Factors'!$F$56,IF(Q73="Commercial AC (&gt;=65k to &lt;135,000k Btu/hr)",'Emission Factors'!$F$57,IF(Q73="Commercial AC (&gt;=135,000k Btu/hr)",'Emission Factors'!$F$58,""))))))</f>
        <v/>
      </c>
      <c r="Y73" s="211" t="str">
        <f>IF(Q73="Room AC (window/wall)",'Emission Factors'!$G$53,IF(Q73="Room AC (PTAC/PTHP)",'Emission Factors'!$G$54,IF(Q73="Residential AC",'Emission Factors'!$G$55,IF(Q73="Residential HP",'Emission Factors'!$G$56,IF(Q73="Commercial AC (&gt;=65k to &lt;135,000k Btu/hr)",'Emission Factors'!$G$57,IF(Q73="Commercial AC (&gt;=135,000k Btu/hr)",'Emission Factors'!$G$58,""))))))</f>
        <v/>
      </c>
      <c r="Z73" s="96"/>
      <c r="AA73" s="97" t="str">
        <f t="shared" si="1"/>
        <v/>
      </c>
      <c r="AB73" s="97" t="str">
        <f t="shared" si="2"/>
        <v/>
      </c>
      <c r="AC73" s="246" t="str">
        <f t="shared" si="3"/>
        <v/>
      </c>
      <c r="AD73" s="97" t="str">
        <f t="shared" si="4"/>
        <v/>
      </c>
      <c r="AE73" s="97" t="str">
        <f t="shared" si="5"/>
        <v/>
      </c>
      <c r="AF73" s="252" t="str">
        <f t="shared" si="6"/>
        <v/>
      </c>
      <c r="AG73" s="254" t="str">
        <f t="shared" si="7"/>
        <v/>
      </c>
      <c r="AH73" s="248" t="str">
        <f t="shared" si="8"/>
        <v/>
      </c>
      <c r="AI73" s="249" t="str">
        <f t="shared" si="9"/>
        <v/>
      </c>
    </row>
    <row r="74" spans="2:35" x14ac:dyDescent="0.3">
      <c r="B74" s="94"/>
      <c r="C74" s="95"/>
      <c r="D74" s="95"/>
      <c r="E74" s="95"/>
      <c r="F74" s="94"/>
      <c r="G74" s="145"/>
      <c r="H74" s="245"/>
      <c r="I74" s="211" t="str">
        <f>IF(D74="Room AC (window/wall)",'Emission Factors'!$E$53,IF(D74="Room AC (PTAC/PTHP)",H74,IF(D74="Residential AC",'Emission Factors'!$E$55,IF(D74="Residential HP",H74,IF(D74="Commercial AC (&gt;=65k to &lt;135,000k Btu/hr)",'Emission Factors'!$E$57,IF(D74="Commercial AC (&gt;=135,000k Btu/hr)",'Emission Factors'!$E$58,""))))))</f>
        <v/>
      </c>
      <c r="J74" s="96"/>
      <c r="K74" s="211" t="str">
        <f>IF(ISBLANK(J74),"",VLOOKUP(J74,'Emission Factors'!$C$81:$G$221,4,FALSE))</f>
        <v/>
      </c>
      <c r="L74" s="210" t="str">
        <f>IF(D74="Room AC (window/wall)",'Emission Factors'!$F$53,IF(D74="Room AC (PTAC/PTHP)",'Emission Factors'!$F$54,IF(D74="Residential AC",'Emission Factors'!$F$55,IF(D74="Residential HP",'Emission Factors'!$F$56,IF(D74="Commercial AC (&gt;=65k to &lt;135,000k Btu/hr)",'Emission Factors'!$F$57,IF(D74="Commercial AC (&gt;=135,000k Btu/hr)",'Emission Factors'!$F$58,""))))))</f>
        <v/>
      </c>
      <c r="M74" s="211" t="str">
        <f>IF(D74="Room AC (window/wall)",'Emission Factors'!$G$53,IF(D74="Room AC (PTAC/PTHP)",'Emission Factors'!$G$54,IF(D74="Residential AC",'Emission Factors'!$G$55,IF(D74="Residential HP",'Emission Factors'!$G$56,IF(D74="Commercial AC (&gt;=65k to &lt;135,000k Btu/hr)",'Emission Factors'!$G$57,IF(D74="Commercial AC (&gt;=135,000k Btu/hr)",'Emission Factors'!$G$58,""))))))</f>
        <v/>
      </c>
      <c r="N74" s="96"/>
      <c r="O74" s="209" t="str">
        <f>IF(ISBLANK(D74),"",(IF(D74="Room AC (window/wall)",'Emission Factors'!$C$53,IF(D74="Room AC (PTAC/PTHP)",'Emission Factors'!$C$54,IF(D74="Residential AC",'Emission Factors'!$C$55,IF(D74="Residential HP",'Emission Factors'!$C$56,IF(D74="Commercial AC (&gt;=65k to &lt;135,000k Btu/hr)",'Emission Factors'!$C$57,IF(D74="Commercial AC (&gt;=135,000k Btu/hr)",'Emission Factors'!$C$58,""))))))))</f>
        <v/>
      </c>
      <c r="P74" s="209" t="str">
        <f t="shared" si="0"/>
        <v/>
      </c>
      <c r="Q74" s="95"/>
      <c r="R74" s="256"/>
      <c r="S74" s="256"/>
      <c r="T74" s="96"/>
      <c r="U74" s="211" t="str">
        <f>IF(Q74="Room AC (window/wall)",'Emission Factors'!$E$53,IF(AND(Q74="Room AC (PTAC/PTHP)",ISBLANK(T74)),"Error",IF(AND(Q74="Room AC (PTAC/PTHP)",T74&gt;0),T74,IF(Q74="Residential AC",'Emission Factors'!$E$55,IF(AND(Q74="Residential HP",ISBLANK(T74)),"Error",IF(AND(Q74="Residential HP",T74&gt;0),T74,IF(Q74="Commercial AC (&gt;=65k to &lt;135,000k Btu/hr)",'Emission Factors'!$E$57,IF(Q74="Commercial AC (&gt;=135,000k Btu/hr)",'Emission Factors'!$E$58,""))))))))</f>
        <v/>
      </c>
      <c r="V74" s="95"/>
      <c r="W74" s="211" t="str">
        <f>IF(ISBLANK(V74),"",VLOOKUP(V74,'Emission Factors'!$C$81:$G$221,4,FALSE))</f>
        <v/>
      </c>
      <c r="X74" s="210" t="str">
        <f>IF(Q74="Room AC (window/wall)",'Emission Factors'!$F$53,IF(Q74="Room AC (PTAC/PTHP)",'Emission Factors'!$F$54,IF(Q74="Residential AC",'Emission Factors'!$F$55,IF(Q74="Residential HP",'Emission Factors'!$F$56,IF(Q74="Commercial AC (&gt;=65k to &lt;135,000k Btu/hr)",'Emission Factors'!$F$57,IF(Q74="Commercial AC (&gt;=135,000k Btu/hr)",'Emission Factors'!$F$58,""))))))</f>
        <v/>
      </c>
      <c r="Y74" s="211" t="str">
        <f>IF(Q74="Room AC (window/wall)",'Emission Factors'!$G$53,IF(Q74="Room AC (PTAC/PTHP)",'Emission Factors'!$G$54,IF(Q74="Residential AC",'Emission Factors'!$G$55,IF(Q74="Residential HP",'Emission Factors'!$G$56,IF(Q74="Commercial AC (&gt;=65k to &lt;135,000k Btu/hr)",'Emission Factors'!$G$57,IF(Q74="Commercial AC (&gt;=135,000k Btu/hr)",'Emission Factors'!$G$58,""))))))</f>
        <v/>
      </c>
      <c r="Z74" s="96"/>
      <c r="AA74" s="97" t="str">
        <f t="shared" si="1"/>
        <v/>
      </c>
      <c r="AB74" s="97" t="str">
        <f t="shared" si="2"/>
        <v/>
      </c>
      <c r="AC74" s="246" t="str">
        <f t="shared" si="3"/>
        <v/>
      </c>
      <c r="AD74" s="97" t="str">
        <f t="shared" si="4"/>
        <v/>
      </c>
      <c r="AE74" s="97" t="str">
        <f t="shared" si="5"/>
        <v/>
      </c>
      <c r="AF74" s="252" t="str">
        <f t="shared" si="6"/>
        <v/>
      </c>
      <c r="AG74" s="254" t="str">
        <f t="shared" si="7"/>
        <v/>
      </c>
      <c r="AH74" s="248" t="str">
        <f t="shared" si="8"/>
        <v/>
      </c>
      <c r="AI74" s="249" t="str">
        <f t="shared" si="9"/>
        <v/>
      </c>
    </row>
    <row r="75" spans="2:35" x14ac:dyDescent="0.3">
      <c r="B75" s="94"/>
      <c r="C75" s="95"/>
      <c r="D75" s="95"/>
      <c r="E75" s="95"/>
      <c r="F75" s="94"/>
      <c r="G75" s="145"/>
      <c r="H75" s="245"/>
      <c r="I75" s="211" t="str">
        <f>IF(D75="Room AC (window/wall)",'Emission Factors'!$E$53,IF(D75="Room AC (PTAC/PTHP)",H75,IF(D75="Residential AC",'Emission Factors'!$E$55,IF(D75="Residential HP",H75,IF(D75="Commercial AC (&gt;=65k to &lt;135,000k Btu/hr)",'Emission Factors'!$E$57,IF(D75="Commercial AC (&gt;=135,000k Btu/hr)",'Emission Factors'!$E$58,""))))))</f>
        <v/>
      </c>
      <c r="J75" s="96"/>
      <c r="K75" s="211" t="str">
        <f>IF(ISBLANK(J75),"",VLOOKUP(J75,'Emission Factors'!$C$81:$G$221,4,FALSE))</f>
        <v/>
      </c>
      <c r="L75" s="210" t="str">
        <f>IF(D75="Room AC (window/wall)",'Emission Factors'!$F$53,IF(D75="Room AC (PTAC/PTHP)",'Emission Factors'!$F$54,IF(D75="Residential AC",'Emission Factors'!$F$55,IF(D75="Residential HP",'Emission Factors'!$F$56,IF(D75="Commercial AC (&gt;=65k to &lt;135,000k Btu/hr)",'Emission Factors'!$F$57,IF(D75="Commercial AC (&gt;=135,000k Btu/hr)",'Emission Factors'!$F$58,""))))))</f>
        <v/>
      </c>
      <c r="M75" s="211" t="str">
        <f>IF(D75="Room AC (window/wall)",'Emission Factors'!$G$53,IF(D75="Room AC (PTAC/PTHP)",'Emission Factors'!$G$54,IF(D75="Residential AC",'Emission Factors'!$G$55,IF(D75="Residential HP",'Emission Factors'!$G$56,IF(D75="Commercial AC (&gt;=65k to &lt;135,000k Btu/hr)",'Emission Factors'!$G$57,IF(D75="Commercial AC (&gt;=135,000k Btu/hr)",'Emission Factors'!$G$58,""))))))</f>
        <v/>
      </c>
      <c r="N75" s="96"/>
      <c r="O75" s="209" t="str">
        <f>IF(ISBLANK(D75),"",(IF(D75="Room AC (window/wall)",'Emission Factors'!$C$53,IF(D75="Room AC (PTAC/PTHP)",'Emission Factors'!$C$54,IF(D75="Residential AC",'Emission Factors'!$C$55,IF(D75="Residential HP",'Emission Factors'!$C$56,IF(D75="Commercial AC (&gt;=65k to &lt;135,000k Btu/hr)",'Emission Factors'!$C$57,IF(D75="Commercial AC (&gt;=135,000k Btu/hr)",'Emission Factors'!$C$58,""))))))))</f>
        <v/>
      </c>
      <c r="P75" s="209" t="str">
        <f t="shared" si="0"/>
        <v/>
      </c>
      <c r="Q75" s="95"/>
      <c r="R75" s="256"/>
      <c r="S75" s="256"/>
      <c r="T75" s="96"/>
      <c r="U75" s="211" t="str">
        <f>IF(Q75="Room AC (window/wall)",'Emission Factors'!$E$53,IF(AND(Q75="Room AC (PTAC/PTHP)",ISBLANK(T75)),"Error",IF(AND(Q75="Room AC (PTAC/PTHP)",T75&gt;0),T75,IF(Q75="Residential AC",'Emission Factors'!$E$55,IF(AND(Q75="Residential HP",ISBLANK(T75)),"Error",IF(AND(Q75="Residential HP",T75&gt;0),T75,IF(Q75="Commercial AC (&gt;=65k to &lt;135,000k Btu/hr)",'Emission Factors'!$E$57,IF(Q75="Commercial AC (&gt;=135,000k Btu/hr)",'Emission Factors'!$E$58,""))))))))</f>
        <v/>
      </c>
      <c r="V75" s="95"/>
      <c r="W75" s="211" t="str">
        <f>IF(ISBLANK(V75),"",VLOOKUP(V75,'Emission Factors'!$C$81:$G$221,4,FALSE))</f>
        <v/>
      </c>
      <c r="X75" s="210" t="str">
        <f>IF(Q75="Room AC (window/wall)",'Emission Factors'!$F$53,IF(Q75="Room AC (PTAC/PTHP)",'Emission Factors'!$F$54,IF(Q75="Residential AC",'Emission Factors'!$F$55,IF(Q75="Residential HP",'Emission Factors'!$F$56,IF(Q75="Commercial AC (&gt;=65k to &lt;135,000k Btu/hr)",'Emission Factors'!$F$57,IF(Q75="Commercial AC (&gt;=135,000k Btu/hr)",'Emission Factors'!$F$58,""))))))</f>
        <v/>
      </c>
      <c r="Y75" s="211" t="str">
        <f>IF(Q75="Room AC (window/wall)",'Emission Factors'!$G$53,IF(Q75="Room AC (PTAC/PTHP)",'Emission Factors'!$G$54,IF(Q75="Residential AC",'Emission Factors'!$G$55,IF(Q75="Residential HP",'Emission Factors'!$G$56,IF(Q75="Commercial AC (&gt;=65k to &lt;135,000k Btu/hr)",'Emission Factors'!$G$57,IF(Q75="Commercial AC (&gt;=135,000k Btu/hr)",'Emission Factors'!$G$58,""))))))</f>
        <v/>
      </c>
      <c r="Z75" s="96"/>
      <c r="AA75" s="97" t="str">
        <f t="shared" si="1"/>
        <v/>
      </c>
      <c r="AB75" s="97" t="str">
        <f t="shared" si="2"/>
        <v/>
      </c>
      <c r="AC75" s="246" t="str">
        <f t="shared" si="3"/>
        <v/>
      </c>
      <c r="AD75" s="97" t="str">
        <f t="shared" si="4"/>
        <v/>
      </c>
      <c r="AE75" s="97" t="str">
        <f t="shared" si="5"/>
        <v/>
      </c>
      <c r="AF75" s="252" t="str">
        <f t="shared" si="6"/>
        <v/>
      </c>
      <c r="AG75" s="254" t="str">
        <f t="shared" si="7"/>
        <v/>
      </c>
      <c r="AH75" s="248" t="str">
        <f t="shared" si="8"/>
        <v/>
      </c>
      <c r="AI75" s="249" t="str">
        <f t="shared" si="9"/>
        <v/>
      </c>
    </row>
    <row r="76" spans="2:35" x14ac:dyDescent="0.3">
      <c r="B76" s="94"/>
      <c r="C76" s="95"/>
      <c r="D76" s="95"/>
      <c r="E76" s="95"/>
      <c r="F76" s="94"/>
      <c r="G76" s="145"/>
      <c r="H76" s="245"/>
      <c r="I76" s="211" t="str">
        <f>IF(D76="Room AC (window/wall)",'Emission Factors'!$E$53,IF(D76="Room AC (PTAC/PTHP)",H76,IF(D76="Residential AC",'Emission Factors'!$E$55,IF(D76="Residential HP",H76,IF(D76="Commercial AC (&gt;=65k to &lt;135,000k Btu/hr)",'Emission Factors'!$E$57,IF(D76="Commercial AC (&gt;=135,000k Btu/hr)",'Emission Factors'!$E$58,""))))))</f>
        <v/>
      </c>
      <c r="J76" s="96"/>
      <c r="K76" s="211" t="str">
        <f>IF(ISBLANK(J76),"",VLOOKUP(J76,'Emission Factors'!$C$81:$G$221,4,FALSE))</f>
        <v/>
      </c>
      <c r="L76" s="210" t="str">
        <f>IF(D76="Room AC (window/wall)",'Emission Factors'!$F$53,IF(D76="Room AC (PTAC/PTHP)",'Emission Factors'!$F$54,IF(D76="Residential AC",'Emission Factors'!$F$55,IF(D76="Residential HP",'Emission Factors'!$F$56,IF(D76="Commercial AC (&gt;=65k to &lt;135,000k Btu/hr)",'Emission Factors'!$F$57,IF(D76="Commercial AC (&gt;=135,000k Btu/hr)",'Emission Factors'!$F$58,""))))))</f>
        <v/>
      </c>
      <c r="M76" s="211" t="str">
        <f>IF(D76="Room AC (window/wall)",'Emission Factors'!$G$53,IF(D76="Room AC (PTAC/PTHP)",'Emission Factors'!$G$54,IF(D76="Residential AC",'Emission Factors'!$G$55,IF(D76="Residential HP",'Emission Factors'!$G$56,IF(D76="Commercial AC (&gt;=65k to &lt;135,000k Btu/hr)",'Emission Factors'!$G$57,IF(D76="Commercial AC (&gt;=135,000k Btu/hr)",'Emission Factors'!$G$58,""))))))</f>
        <v/>
      </c>
      <c r="N76" s="96"/>
      <c r="O76" s="209" t="str">
        <f>IF(ISBLANK(D76),"",(IF(D76="Room AC (window/wall)",'Emission Factors'!$C$53,IF(D76="Room AC (PTAC/PTHP)",'Emission Factors'!$C$54,IF(D76="Residential AC",'Emission Factors'!$C$55,IF(D76="Residential HP",'Emission Factors'!$C$56,IF(D76="Commercial AC (&gt;=65k to &lt;135,000k Btu/hr)",'Emission Factors'!$C$57,IF(D76="Commercial AC (&gt;=135,000k Btu/hr)",'Emission Factors'!$C$58,""))))))))</f>
        <v/>
      </c>
      <c r="P76" s="209" t="str">
        <f t="shared" si="0"/>
        <v/>
      </c>
      <c r="Q76" s="95"/>
      <c r="R76" s="256"/>
      <c r="S76" s="256"/>
      <c r="T76" s="96"/>
      <c r="U76" s="211" t="str">
        <f>IF(Q76="Room AC (window/wall)",'Emission Factors'!$E$53,IF(AND(Q76="Room AC (PTAC/PTHP)",ISBLANK(T76)),"Error",IF(AND(Q76="Room AC (PTAC/PTHP)",T76&gt;0),T76,IF(Q76="Residential AC",'Emission Factors'!$E$55,IF(AND(Q76="Residential HP",ISBLANK(T76)),"Error",IF(AND(Q76="Residential HP",T76&gt;0),T76,IF(Q76="Commercial AC (&gt;=65k to &lt;135,000k Btu/hr)",'Emission Factors'!$E$57,IF(Q76="Commercial AC (&gt;=135,000k Btu/hr)",'Emission Factors'!$E$58,""))))))))</f>
        <v/>
      </c>
      <c r="V76" s="95"/>
      <c r="W76" s="211" t="str">
        <f>IF(ISBLANK(V76),"",VLOOKUP(V76,'Emission Factors'!$C$81:$G$221,4,FALSE))</f>
        <v/>
      </c>
      <c r="X76" s="210" t="str">
        <f>IF(Q76="Room AC (window/wall)",'Emission Factors'!$F$53,IF(Q76="Room AC (PTAC/PTHP)",'Emission Factors'!$F$54,IF(Q76="Residential AC",'Emission Factors'!$F$55,IF(Q76="Residential HP",'Emission Factors'!$F$56,IF(Q76="Commercial AC (&gt;=65k to &lt;135,000k Btu/hr)",'Emission Factors'!$F$57,IF(Q76="Commercial AC (&gt;=135,000k Btu/hr)",'Emission Factors'!$F$58,""))))))</f>
        <v/>
      </c>
      <c r="Y76" s="211" t="str">
        <f>IF(Q76="Room AC (window/wall)",'Emission Factors'!$G$53,IF(Q76="Room AC (PTAC/PTHP)",'Emission Factors'!$G$54,IF(Q76="Residential AC",'Emission Factors'!$G$55,IF(Q76="Residential HP",'Emission Factors'!$G$56,IF(Q76="Commercial AC (&gt;=65k to &lt;135,000k Btu/hr)",'Emission Factors'!$G$57,IF(Q76="Commercial AC (&gt;=135,000k Btu/hr)",'Emission Factors'!$G$58,""))))))</f>
        <v/>
      </c>
      <c r="Z76" s="96"/>
      <c r="AA76" s="97" t="str">
        <f t="shared" si="1"/>
        <v/>
      </c>
      <c r="AB76" s="97" t="str">
        <f t="shared" si="2"/>
        <v/>
      </c>
      <c r="AC76" s="246" t="str">
        <f t="shared" si="3"/>
        <v/>
      </c>
      <c r="AD76" s="97" t="str">
        <f t="shared" si="4"/>
        <v/>
      </c>
      <c r="AE76" s="97" t="str">
        <f t="shared" si="5"/>
        <v/>
      </c>
      <c r="AF76" s="252" t="str">
        <f t="shared" si="6"/>
        <v/>
      </c>
      <c r="AG76" s="254" t="str">
        <f t="shared" si="7"/>
        <v/>
      </c>
      <c r="AH76" s="248" t="str">
        <f t="shared" si="8"/>
        <v/>
      </c>
      <c r="AI76" s="249" t="str">
        <f t="shared" si="9"/>
        <v/>
      </c>
    </row>
    <row r="77" spans="2:35" x14ac:dyDescent="0.3">
      <c r="B77" s="94"/>
      <c r="C77" s="95"/>
      <c r="D77" s="95"/>
      <c r="E77" s="95"/>
      <c r="F77" s="94"/>
      <c r="G77" s="145"/>
      <c r="H77" s="245"/>
      <c r="I77" s="211" t="str">
        <f>IF(D77="Room AC (window/wall)",'Emission Factors'!$E$53,IF(D77="Room AC (PTAC/PTHP)",H77,IF(D77="Residential AC",'Emission Factors'!$E$55,IF(D77="Residential HP",H77,IF(D77="Commercial AC (&gt;=65k to &lt;135,000k Btu/hr)",'Emission Factors'!$E$57,IF(D77="Commercial AC (&gt;=135,000k Btu/hr)",'Emission Factors'!$E$58,""))))))</f>
        <v/>
      </c>
      <c r="J77" s="96"/>
      <c r="K77" s="211" t="str">
        <f>IF(ISBLANK(J77),"",VLOOKUP(J77,'Emission Factors'!$C$81:$G$221,4,FALSE))</f>
        <v/>
      </c>
      <c r="L77" s="210" t="str">
        <f>IF(D77="Room AC (window/wall)",'Emission Factors'!$F$53,IF(D77="Room AC (PTAC/PTHP)",'Emission Factors'!$F$54,IF(D77="Residential AC",'Emission Factors'!$F$55,IF(D77="Residential HP",'Emission Factors'!$F$56,IF(D77="Commercial AC (&gt;=65k to &lt;135,000k Btu/hr)",'Emission Factors'!$F$57,IF(D77="Commercial AC (&gt;=135,000k Btu/hr)",'Emission Factors'!$F$58,""))))))</f>
        <v/>
      </c>
      <c r="M77" s="211" t="str">
        <f>IF(D77="Room AC (window/wall)",'Emission Factors'!$G$53,IF(D77="Room AC (PTAC/PTHP)",'Emission Factors'!$G$54,IF(D77="Residential AC",'Emission Factors'!$G$55,IF(D77="Residential HP",'Emission Factors'!$G$56,IF(D77="Commercial AC (&gt;=65k to &lt;135,000k Btu/hr)",'Emission Factors'!$G$57,IF(D77="Commercial AC (&gt;=135,000k Btu/hr)",'Emission Factors'!$G$58,""))))))</f>
        <v/>
      </c>
      <c r="N77" s="96"/>
      <c r="O77" s="209" t="str">
        <f>IF(ISBLANK(D77),"",(IF(D77="Room AC (window/wall)",'Emission Factors'!$C$53,IF(D77="Room AC (PTAC/PTHP)",'Emission Factors'!$C$54,IF(D77="Residential AC",'Emission Factors'!$C$55,IF(D77="Residential HP",'Emission Factors'!$C$56,IF(D77="Commercial AC (&gt;=65k to &lt;135,000k Btu/hr)",'Emission Factors'!$C$57,IF(D77="Commercial AC (&gt;=135,000k Btu/hr)",'Emission Factors'!$C$58,""))))))))</f>
        <v/>
      </c>
      <c r="P77" s="209" t="str">
        <f t="shared" si="0"/>
        <v/>
      </c>
      <c r="Q77" s="95"/>
      <c r="R77" s="256"/>
      <c r="S77" s="256"/>
      <c r="T77" s="96"/>
      <c r="U77" s="211" t="str">
        <f>IF(Q77="Room AC (window/wall)",'Emission Factors'!$E$53,IF(AND(Q77="Room AC (PTAC/PTHP)",ISBLANK(T77)),"Error",IF(AND(Q77="Room AC (PTAC/PTHP)",T77&gt;0),T77,IF(Q77="Residential AC",'Emission Factors'!$E$55,IF(AND(Q77="Residential HP",ISBLANK(T77)),"Error",IF(AND(Q77="Residential HP",T77&gt;0),T77,IF(Q77="Commercial AC (&gt;=65k to &lt;135,000k Btu/hr)",'Emission Factors'!$E$57,IF(Q77="Commercial AC (&gt;=135,000k Btu/hr)",'Emission Factors'!$E$58,""))))))))</f>
        <v/>
      </c>
      <c r="V77" s="95"/>
      <c r="W77" s="211" t="str">
        <f>IF(ISBLANK(V77),"",VLOOKUP(V77,'Emission Factors'!$C$81:$G$221,4,FALSE))</f>
        <v/>
      </c>
      <c r="X77" s="210" t="str">
        <f>IF(Q77="Room AC (window/wall)",'Emission Factors'!$F$53,IF(Q77="Room AC (PTAC/PTHP)",'Emission Factors'!$F$54,IF(Q77="Residential AC",'Emission Factors'!$F$55,IF(Q77="Residential HP",'Emission Factors'!$F$56,IF(Q77="Commercial AC (&gt;=65k to &lt;135,000k Btu/hr)",'Emission Factors'!$F$57,IF(Q77="Commercial AC (&gt;=135,000k Btu/hr)",'Emission Factors'!$F$58,""))))))</f>
        <v/>
      </c>
      <c r="Y77" s="211" t="str">
        <f>IF(Q77="Room AC (window/wall)",'Emission Factors'!$G$53,IF(Q77="Room AC (PTAC/PTHP)",'Emission Factors'!$G$54,IF(Q77="Residential AC",'Emission Factors'!$G$55,IF(Q77="Residential HP",'Emission Factors'!$G$56,IF(Q77="Commercial AC (&gt;=65k to &lt;135,000k Btu/hr)",'Emission Factors'!$G$57,IF(Q77="Commercial AC (&gt;=135,000k Btu/hr)",'Emission Factors'!$G$58,""))))))</f>
        <v/>
      </c>
      <c r="Z77" s="96"/>
      <c r="AA77" s="97" t="str">
        <f t="shared" si="1"/>
        <v/>
      </c>
      <c r="AB77" s="97" t="str">
        <f t="shared" si="2"/>
        <v/>
      </c>
      <c r="AC77" s="246" t="str">
        <f t="shared" si="3"/>
        <v/>
      </c>
      <c r="AD77" s="97" t="str">
        <f t="shared" si="4"/>
        <v/>
      </c>
      <c r="AE77" s="97" t="str">
        <f t="shared" si="5"/>
        <v/>
      </c>
      <c r="AF77" s="252" t="str">
        <f t="shared" si="6"/>
        <v/>
      </c>
      <c r="AG77" s="254" t="str">
        <f t="shared" si="7"/>
        <v/>
      </c>
      <c r="AH77" s="248" t="str">
        <f t="shared" si="8"/>
        <v/>
      </c>
      <c r="AI77" s="249" t="str">
        <f t="shared" si="9"/>
        <v/>
      </c>
    </row>
    <row r="78" spans="2:35" x14ac:dyDescent="0.3">
      <c r="B78" s="94"/>
      <c r="C78" s="95"/>
      <c r="D78" s="95"/>
      <c r="E78" s="95"/>
      <c r="F78" s="94"/>
      <c r="G78" s="145"/>
      <c r="H78" s="245"/>
      <c r="I78" s="211" t="str">
        <f>IF(D78="Room AC (window/wall)",'Emission Factors'!$E$53,IF(D78="Room AC (PTAC/PTHP)",H78,IF(D78="Residential AC",'Emission Factors'!$E$55,IF(D78="Residential HP",H78,IF(D78="Commercial AC (&gt;=65k to &lt;135,000k Btu/hr)",'Emission Factors'!$E$57,IF(D78="Commercial AC (&gt;=135,000k Btu/hr)",'Emission Factors'!$E$58,""))))))</f>
        <v/>
      </c>
      <c r="J78" s="96"/>
      <c r="K78" s="211" t="str">
        <f>IF(ISBLANK(J78),"",VLOOKUP(J78,'Emission Factors'!$C$81:$G$221,4,FALSE))</f>
        <v/>
      </c>
      <c r="L78" s="210" t="str">
        <f>IF(D78="Room AC (window/wall)",'Emission Factors'!$F$53,IF(D78="Room AC (PTAC/PTHP)",'Emission Factors'!$F$54,IF(D78="Residential AC",'Emission Factors'!$F$55,IF(D78="Residential HP",'Emission Factors'!$F$56,IF(D78="Commercial AC (&gt;=65k to &lt;135,000k Btu/hr)",'Emission Factors'!$F$57,IF(D78="Commercial AC (&gt;=135,000k Btu/hr)",'Emission Factors'!$F$58,""))))))</f>
        <v/>
      </c>
      <c r="M78" s="211" t="str">
        <f>IF(D78="Room AC (window/wall)",'Emission Factors'!$G$53,IF(D78="Room AC (PTAC/PTHP)",'Emission Factors'!$G$54,IF(D78="Residential AC",'Emission Factors'!$G$55,IF(D78="Residential HP",'Emission Factors'!$G$56,IF(D78="Commercial AC (&gt;=65k to &lt;135,000k Btu/hr)",'Emission Factors'!$G$57,IF(D78="Commercial AC (&gt;=135,000k Btu/hr)",'Emission Factors'!$G$58,""))))))</f>
        <v/>
      </c>
      <c r="N78" s="96"/>
      <c r="O78" s="209" t="str">
        <f>IF(ISBLANK(D78),"",(IF(D78="Room AC (window/wall)",'Emission Factors'!$C$53,IF(D78="Room AC (PTAC/PTHP)",'Emission Factors'!$C$54,IF(D78="Residential AC",'Emission Factors'!$C$55,IF(D78="Residential HP",'Emission Factors'!$C$56,IF(D78="Commercial AC (&gt;=65k to &lt;135,000k Btu/hr)",'Emission Factors'!$C$57,IF(D78="Commercial AC (&gt;=135,000k Btu/hr)",'Emission Factors'!$C$58,""))))))))</f>
        <v/>
      </c>
      <c r="P78" s="209" t="str">
        <f t="shared" ref="P78:P141" si="10">IFERROR(O78-(IF(ISBLANK(R78),"Error",R78)-E78),"")</f>
        <v/>
      </c>
      <c r="Q78" s="95"/>
      <c r="R78" s="256"/>
      <c r="S78" s="256"/>
      <c r="T78" s="96"/>
      <c r="U78" s="211" t="str">
        <f>IF(Q78="Room AC (window/wall)",'Emission Factors'!$E$53,IF(AND(Q78="Room AC (PTAC/PTHP)",ISBLANK(T78)),"Error",IF(AND(Q78="Room AC (PTAC/PTHP)",T78&gt;0),T78,IF(Q78="Residential AC",'Emission Factors'!$E$55,IF(AND(Q78="Residential HP",ISBLANK(T78)),"Error",IF(AND(Q78="Residential HP",T78&gt;0),T78,IF(Q78="Commercial AC (&gt;=65k to &lt;135,000k Btu/hr)",'Emission Factors'!$E$57,IF(Q78="Commercial AC (&gt;=135,000k Btu/hr)",'Emission Factors'!$E$58,""))))))))</f>
        <v/>
      </c>
      <c r="V78" s="95"/>
      <c r="W78" s="211" t="str">
        <f>IF(ISBLANK(V78),"",VLOOKUP(V78,'Emission Factors'!$C$81:$G$221,4,FALSE))</f>
        <v/>
      </c>
      <c r="X78" s="210" t="str">
        <f>IF(Q78="Room AC (window/wall)",'Emission Factors'!$F$53,IF(Q78="Room AC (PTAC/PTHP)",'Emission Factors'!$F$54,IF(Q78="Residential AC",'Emission Factors'!$F$55,IF(Q78="Residential HP",'Emission Factors'!$F$56,IF(Q78="Commercial AC (&gt;=65k to &lt;135,000k Btu/hr)",'Emission Factors'!$F$57,IF(Q78="Commercial AC (&gt;=135,000k Btu/hr)",'Emission Factors'!$F$58,""))))))</f>
        <v/>
      </c>
      <c r="Y78" s="211" t="str">
        <f>IF(Q78="Room AC (window/wall)",'Emission Factors'!$G$53,IF(Q78="Room AC (PTAC/PTHP)",'Emission Factors'!$G$54,IF(Q78="Residential AC",'Emission Factors'!$G$55,IF(Q78="Residential HP",'Emission Factors'!$G$56,IF(Q78="Commercial AC (&gt;=65k to &lt;135,000k Btu/hr)",'Emission Factors'!$G$57,IF(Q78="Commercial AC (&gt;=135,000k Btu/hr)",'Emission Factors'!$G$58,""))))))</f>
        <v/>
      </c>
      <c r="Z78" s="96"/>
      <c r="AA78" s="97" t="str">
        <f t="shared" si="1"/>
        <v/>
      </c>
      <c r="AB78" s="97" t="str">
        <f t="shared" si="2"/>
        <v/>
      </c>
      <c r="AC78" s="246" t="str">
        <f t="shared" si="3"/>
        <v/>
      </c>
      <c r="AD78" s="97" t="str">
        <f t="shared" si="4"/>
        <v/>
      </c>
      <c r="AE78" s="97" t="str">
        <f t="shared" si="5"/>
        <v/>
      </c>
      <c r="AF78" s="252" t="str">
        <f t="shared" si="6"/>
        <v/>
      </c>
      <c r="AG78" s="254" t="str">
        <f t="shared" si="7"/>
        <v/>
      </c>
      <c r="AH78" s="248" t="str">
        <f t="shared" si="8"/>
        <v/>
      </c>
      <c r="AI78" s="249" t="str">
        <f t="shared" si="9"/>
        <v/>
      </c>
    </row>
    <row r="79" spans="2:35" x14ac:dyDescent="0.3">
      <c r="B79" s="94"/>
      <c r="C79" s="95"/>
      <c r="D79" s="95"/>
      <c r="E79" s="95"/>
      <c r="F79" s="94"/>
      <c r="G79" s="145"/>
      <c r="H79" s="245"/>
      <c r="I79" s="211" t="str">
        <f>IF(D79="Room AC (window/wall)",'Emission Factors'!$E$53,IF(D79="Room AC (PTAC/PTHP)",H79,IF(D79="Residential AC",'Emission Factors'!$E$55,IF(D79="Residential HP",H79,IF(D79="Commercial AC (&gt;=65k to &lt;135,000k Btu/hr)",'Emission Factors'!$E$57,IF(D79="Commercial AC (&gt;=135,000k Btu/hr)",'Emission Factors'!$E$58,""))))))</f>
        <v/>
      </c>
      <c r="J79" s="96"/>
      <c r="K79" s="211" t="str">
        <f>IF(ISBLANK(J79),"",VLOOKUP(J79,'Emission Factors'!$C$81:$G$221,4,FALSE))</f>
        <v/>
      </c>
      <c r="L79" s="210" t="str">
        <f>IF(D79="Room AC (window/wall)",'Emission Factors'!$F$53,IF(D79="Room AC (PTAC/PTHP)",'Emission Factors'!$F$54,IF(D79="Residential AC",'Emission Factors'!$F$55,IF(D79="Residential HP",'Emission Factors'!$F$56,IF(D79="Commercial AC (&gt;=65k to &lt;135,000k Btu/hr)",'Emission Factors'!$F$57,IF(D79="Commercial AC (&gt;=135,000k Btu/hr)",'Emission Factors'!$F$58,""))))))</f>
        <v/>
      </c>
      <c r="M79" s="211" t="str">
        <f>IF(D79="Room AC (window/wall)",'Emission Factors'!$G$53,IF(D79="Room AC (PTAC/PTHP)",'Emission Factors'!$G$54,IF(D79="Residential AC",'Emission Factors'!$G$55,IF(D79="Residential HP",'Emission Factors'!$G$56,IF(D79="Commercial AC (&gt;=65k to &lt;135,000k Btu/hr)",'Emission Factors'!$G$57,IF(D79="Commercial AC (&gt;=135,000k Btu/hr)",'Emission Factors'!$G$58,""))))))</f>
        <v/>
      </c>
      <c r="N79" s="96"/>
      <c r="O79" s="209" t="str">
        <f>IF(ISBLANK(D79),"",(IF(D79="Room AC (window/wall)",'Emission Factors'!$C$53,IF(D79="Room AC (PTAC/PTHP)",'Emission Factors'!$C$54,IF(D79="Residential AC",'Emission Factors'!$C$55,IF(D79="Residential HP",'Emission Factors'!$C$56,IF(D79="Commercial AC (&gt;=65k to &lt;135,000k Btu/hr)",'Emission Factors'!$C$57,IF(D79="Commercial AC (&gt;=135,000k Btu/hr)",'Emission Factors'!$C$58,""))))))))</f>
        <v/>
      </c>
      <c r="P79" s="209" t="str">
        <f t="shared" si="10"/>
        <v/>
      </c>
      <c r="Q79" s="95"/>
      <c r="R79" s="256"/>
      <c r="S79" s="256"/>
      <c r="T79" s="96"/>
      <c r="U79" s="211" t="str">
        <f>IF(Q79="Room AC (window/wall)",'Emission Factors'!$E$53,IF(AND(Q79="Room AC (PTAC/PTHP)",ISBLANK(T79)),"Error",IF(AND(Q79="Room AC (PTAC/PTHP)",T79&gt;0),T79,IF(Q79="Residential AC",'Emission Factors'!$E$55,IF(AND(Q79="Residential HP",ISBLANK(T79)),"Error",IF(AND(Q79="Residential HP",T79&gt;0),T79,IF(Q79="Commercial AC (&gt;=65k to &lt;135,000k Btu/hr)",'Emission Factors'!$E$57,IF(Q79="Commercial AC (&gt;=135,000k Btu/hr)",'Emission Factors'!$E$58,""))))))))</f>
        <v/>
      </c>
      <c r="V79" s="95"/>
      <c r="W79" s="211" t="str">
        <f>IF(ISBLANK(V79),"",VLOOKUP(V79,'Emission Factors'!$C$81:$G$221,4,FALSE))</f>
        <v/>
      </c>
      <c r="X79" s="210" t="str">
        <f>IF(Q79="Room AC (window/wall)",'Emission Factors'!$F$53,IF(Q79="Room AC (PTAC/PTHP)",'Emission Factors'!$F$54,IF(Q79="Residential AC",'Emission Factors'!$F$55,IF(Q79="Residential HP",'Emission Factors'!$F$56,IF(Q79="Commercial AC (&gt;=65k to &lt;135,000k Btu/hr)",'Emission Factors'!$F$57,IF(Q79="Commercial AC (&gt;=135,000k Btu/hr)",'Emission Factors'!$F$58,""))))))</f>
        <v/>
      </c>
      <c r="Y79" s="211" t="str">
        <f>IF(Q79="Room AC (window/wall)",'Emission Factors'!$G$53,IF(Q79="Room AC (PTAC/PTHP)",'Emission Factors'!$G$54,IF(Q79="Residential AC",'Emission Factors'!$G$55,IF(Q79="Residential HP",'Emission Factors'!$G$56,IF(Q79="Commercial AC (&gt;=65k to &lt;135,000k Btu/hr)",'Emission Factors'!$G$57,IF(Q79="Commercial AC (&gt;=135,000k Btu/hr)",'Emission Factors'!$G$58,""))))))</f>
        <v/>
      </c>
      <c r="Z79" s="96"/>
      <c r="AA79" s="97" t="str">
        <f t="shared" ref="AA79:AA142" si="11">IF(ISBLANK(Z79),"",(I79*K79*(M79/100)*(N79/2204.6)))</f>
        <v/>
      </c>
      <c r="AB79" s="97" t="str">
        <f t="shared" ref="AB79:AB142" si="12">IF(ISBLANK(Z79),"",(U79*W79*(Y79/100)*(Z79/2204.6)))</f>
        <v/>
      </c>
      <c r="AC79" s="246" t="str">
        <f t="shared" ref="AC79:AC142" si="13">IF(ISBLANK(Z79),"",(AA79-AB79))</f>
        <v/>
      </c>
      <c r="AD79" s="97" t="str">
        <f t="shared" ref="AD79:AD142" si="14">IF(ISBLANK(Z79),"",(H79*K79*(L79/100)*(N79/2204.6)*P79))</f>
        <v/>
      </c>
      <c r="AE79" s="97" t="str">
        <f t="shared" ref="AE79:AE142" si="15">IF(ISBLANK(Z79),"",(T79*W79*(X79/100)*(Z79/2204.6)*P79))</f>
        <v/>
      </c>
      <c r="AF79" s="252" t="str">
        <f t="shared" ref="AF79:AF142" si="16">IF(ISBLANK(Z79),"",(AD79-AE79))</f>
        <v/>
      </c>
      <c r="AG79" s="254" t="str">
        <f t="shared" ref="AG79:AG142" si="17">IF(ISBLANK(S79),"",IF(AND(S79&gt;2024,W79&gt;750),0,SUM(AC79,AF79)))</f>
        <v/>
      </c>
      <c r="AH79" s="248" t="str">
        <f t="shared" ref="AH79:AH142" si="18">IF(ISBLANK(Z79),"",(AG79/Z79))</f>
        <v/>
      </c>
      <c r="AI79" s="249" t="str">
        <f t="shared" ref="AI79:AI142" si="19">IF(ISBLANK(Z79),"",(IF(AG79=0,0,(AG79/G79))))</f>
        <v/>
      </c>
    </row>
    <row r="80" spans="2:35" x14ac:dyDescent="0.3">
      <c r="B80" s="94"/>
      <c r="C80" s="95"/>
      <c r="D80" s="95"/>
      <c r="E80" s="95"/>
      <c r="F80" s="94"/>
      <c r="G80" s="145"/>
      <c r="H80" s="245"/>
      <c r="I80" s="211" t="str">
        <f>IF(D80="Room AC (window/wall)",'Emission Factors'!$E$53,IF(D80="Room AC (PTAC/PTHP)",H80,IF(D80="Residential AC",'Emission Factors'!$E$55,IF(D80="Residential HP",H80,IF(D80="Commercial AC (&gt;=65k to &lt;135,000k Btu/hr)",'Emission Factors'!$E$57,IF(D80="Commercial AC (&gt;=135,000k Btu/hr)",'Emission Factors'!$E$58,""))))))</f>
        <v/>
      </c>
      <c r="J80" s="96"/>
      <c r="K80" s="211" t="str">
        <f>IF(ISBLANK(J80),"",VLOOKUP(J80,'Emission Factors'!$C$81:$G$221,4,FALSE))</f>
        <v/>
      </c>
      <c r="L80" s="210" t="str">
        <f>IF(D80="Room AC (window/wall)",'Emission Factors'!$F$53,IF(D80="Room AC (PTAC/PTHP)",'Emission Factors'!$F$54,IF(D80="Residential AC",'Emission Factors'!$F$55,IF(D80="Residential HP",'Emission Factors'!$F$56,IF(D80="Commercial AC (&gt;=65k to &lt;135,000k Btu/hr)",'Emission Factors'!$F$57,IF(D80="Commercial AC (&gt;=135,000k Btu/hr)",'Emission Factors'!$F$58,""))))))</f>
        <v/>
      </c>
      <c r="M80" s="211" t="str">
        <f>IF(D80="Room AC (window/wall)",'Emission Factors'!$G$53,IF(D80="Room AC (PTAC/PTHP)",'Emission Factors'!$G$54,IF(D80="Residential AC",'Emission Factors'!$G$55,IF(D80="Residential HP",'Emission Factors'!$G$56,IF(D80="Commercial AC (&gt;=65k to &lt;135,000k Btu/hr)",'Emission Factors'!$G$57,IF(D80="Commercial AC (&gt;=135,000k Btu/hr)",'Emission Factors'!$G$58,""))))))</f>
        <v/>
      </c>
      <c r="N80" s="96"/>
      <c r="O80" s="209" t="str">
        <f>IF(ISBLANK(D80),"",(IF(D80="Room AC (window/wall)",'Emission Factors'!$C$53,IF(D80="Room AC (PTAC/PTHP)",'Emission Factors'!$C$54,IF(D80="Residential AC",'Emission Factors'!$C$55,IF(D80="Residential HP",'Emission Factors'!$C$56,IF(D80="Commercial AC (&gt;=65k to &lt;135,000k Btu/hr)",'Emission Factors'!$C$57,IF(D80="Commercial AC (&gt;=135,000k Btu/hr)",'Emission Factors'!$C$58,""))))))))</f>
        <v/>
      </c>
      <c r="P80" s="209" t="str">
        <f t="shared" si="10"/>
        <v/>
      </c>
      <c r="Q80" s="95"/>
      <c r="R80" s="256"/>
      <c r="S80" s="256"/>
      <c r="T80" s="96"/>
      <c r="U80" s="211" t="str">
        <f>IF(Q80="Room AC (window/wall)",'Emission Factors'!$E$53,IF(AND(Q80="Room AC (PTAC/PTHP)",ISBLANK(T80)),"Error",IF(AND(Q80="Room AC (PTAC/PTHP)",T80&gt;0),T80,IF(Q80="Residential AC",'Emission Factors'!$E$55,IF(AND(Q80="Residential HP",ISBLANK(T80)),"Error",IF(AND(Q80="Residential HP",T80&gt;0),T80,IF(Q80="Commercial AC (&gt;=65k to &lt;135,000k Btu/hr)",'Emission Factors'!$E$57,IF(Q80="Commercial AC (&gt;=135,000k Btu/hr)",'Emission Factors'!$E$58,""))))))))</f>
        <v/>
      </c>
      <c r="V80" s="95"/>
      <c r="W80" s="211" t="str">
        <f>IF(ISBLANK(V80),"",VLOOKUP(V80,'Emission Factors'!$C$81:$G$221,4,FALSE))</f>
        <v/>
      </c>
      <c r="X80" s="210" t="str">
        <f>IF(Q80="Room AC (window/wall)",'Emission Factors'!$F$53,IF(Q80="Room AC (PTAC/PTHP)",'Emission Factors'!$F$54,IF(Q80="Residential AC",'Emission Factors'!$F$55,IF(Q80="Residential HP",'Emission Factors'!$F$56,IF(Q80="Commercial AC (&gt;=65k to &lt;135,000k Btu/hr)",'Emission Factors'!$F$57,IF(Q80="Commercial AC (&gt;=135,000k Btu/hr)",'Emission Factors'!$F$58,""))))))</f>
        <v/>
      </c>
      <c r="Y80" s="211" t="str">
        <f>IF(Q80="Room AC (window/wall)",'Emission Factors'!$G$53,IF(Q80="Room AC (PTAC/PTHP)",'Emission Factors'!$G$54,IF(Q80="Residential AC",'Emission Factors'!$G$55,IF(Q80="Residential HP",'Emission Factors'!$G$56,IF(Q80="Commercial AC (&gt;=65k to &lt;135,000k Btu/hr)",'Emission Factors'!$G$57,IF(Q80="Commercial AC (&gt;=135,000k Btu/hr)",'Emission Factors'!$G$58,""))))))</f>
        <v/>
      </c>
      <c r="Z80" s="96"/>
      <c r="AA80" s="97" t="str">
        <f t="shared" si="11"/>
        <v/>
      </c>
      <c r="AB80" s="97" t="str">
        <f t="shared" si="12"/>
        <v/>
      </c>
      <c r="AC80" s="246" t="str">
        <f t="shared" si="13"/>
        <v/>
      </c>
      <c r="AD80" s="97" t="str">
        <f t="shared" si="14"/>
        <v/>
      </c>
      <c r="AE80" s="97" t="str">
        <f t="shared" si="15"/>
        <v/>
      </c>
      <c r="AF80" s="252" t="str">
        <f t="shared" si="16"/>
        <v/>
      </c>
      <c r="AG80" s="254" t="str">
        <f t="shared" si="17"/>
        <v/>
      </c>
      <c r="AH80" s="248" t="str">
        <f t="shared" si="18"/>
        <v/>
      </c>
      <c r="AI80" s="249" t="str">
        <f t="shared" si="19"/>
        <v/>
      </c>
    </row>
    <row r="81" spans="2:35" x14ac:dyDescent="0.3">
      <c r="B81" s="94"/>
      <c r="C81" s="95"/>
      <c r="D81" s="95"/>
      <c r="E81" s="95"/>
      <c r="F81" s="94"/>
      <c r="G81" s="145"/>
      <c r="H81" s="245"/>
      <c r="I81" s="211" t="str">
        <f>IF(D81="Room AC (window/wall)",'Emission Factors'!$E$53,IF(D81="Room AC (PTAC/PTHP)",H81,IF(D81="Residential AC",'Emission Factors'!$E$55,IF(D81="Residential HP",H81,IF(D81="Commercial AC (&gt;=65k to &lt;135,000k Btu/hr)",'Emission Factors'!$E$57,IF(D81="Commercial AC (&gt;=135,000k Btu/hr)",'Emission Factors'!$E$58,""))))))</f>
        <v/>
      </c>
      <c r="J81" s="96"/>
      <c r="K81" s="211" t="str">
        <f>IF(ISBLANK(J81),"",VLOOKUP(J81,'Emission Factors'!$C$81:$G$221,4,FALSE))</f>
        <v/>
      </c>
      <c r="L81" s="210" t="str">
        <f>IF(D81="Room AC (window/wall)",'Emission Factors'!$F$53,IF(D81="Room AC (PTAC/PTHP)",'Emission Factors'!$F$54,IF(D81="Residential AC",'Emission Factors'!$F$55,IF(D81="Residential HP",'Emission Factors'!$F$56,IF(D81="Commercial AC (&gt;=65k to &lt;135,000k Btu/hr)",'Emission Factors'!$F$57,IF(D81="Commercial AC (&gt;=135,000k Btu/hr)",'Emission Factors'!$F$58,""))))))</f>
        <v/>
      </c>
      <c r="M81" s="211" t="str">
        <f>IF(D81="Room AC (window/wall)",'Emission Factors'!$G$53,IF(D81="Room AC (PTAC/PTHP)",'Emission Factors'!$G$54,IF(D81="Residential AC",'Emission Factors'!$G$55,IF(D81="Residential HP",'Emission Factors'!$G$56,IF(D81="Commercial AC (&gt;=65k to &lt;135,000k Btu/hr)",'Emission Factors'!$G$57,IF(D81="Commercial AC (&gt;=135,000k Btu/hr)",'Emission Factors'!$G$58,""))))))</f>
        <v/>
      </c>
      <c r="N81" s="96"/>
      <c r="O81" s="209" t="str">
        <f>IF(ISBLANK(D81),"",(IF(D81="Room AC (window/wall)",'Emission Factors'!$C$53,IF(D81="Room AC (PTAC/PTHP)",'Emission Factors'!$C$54,IF(D81="Residential AC",'Emission Factors'!$C$55,IF(D81="Residential HP",'Emission Factors'!$C$56,IF(D81="Commercial AC (&gt;=65k to &lt;135,000k Btu/hr)",'Emission Factors'!$C$57,IF(D81="Commercial AC (&gt;=135,000k Btu/hr)",'Emission Factors'!$C$58,""))))))))</f>
        <v/>
      </c>
      <c r="P81" s="209" t="str">
        <f t="shared" si="10"/>
        <v/>
      </c>
      <c r="Q81" s="95"/>
      <c r="R81" s="256"/>
      <c r="S81" s="256"/>
      <c r="T81" s="96"/>
      <c r="U81" s="211" t="str">
        <f>IF(Q81="Room AC (window/wall)",'Emission Factors'!$E$53,IF(AND(Q81="Room AC (PTAC/PTHP)",ISBLANK(T81)),"Error",IF(AND(Q81="Room AC (PTAC/PTHP)",T81&gt;0),T81,IF(Q81="Residential AC",'Emission Factors'!$E$55,IF(AND(Q81="Residential HP",ISBLANK(T81)),"Error",IF(AND(Q81="Residential HP",T81&gt;0),T81,IF(Q81="Commercial AC (&gt;=65k to &lt;135,000k Btu/hr)",'Emission Factors'!$E$57,IF(Q81="Commercial AC (&gt;=135,000k Btu/hr)",'Emission Factors'!$E$58,""))))))))</f>
        <v/>
      </c>
      <c r="V81" s="95"/>
      <c r="W81" s="211" t="str">
        <f>IF(ISBLANK(V81),"",VLOOKUP(V81,'Emission Factors'!$C$81:$G$221,4,FALSE))</f>
        <v/>
      </c>
      <c r="X81" s="210" t="str">
        <f>IF(Q81="Room AC (window/wall)",'Emission Factors'!$F$53,IF(Q81="Room AC (PTAC/PTHP)",'Emission Factors'!$F$54,IF(Q81="Residential AC",'Emission Factors'!$F$55,IF(Q81="Residential HP",'Emission Factors'!$F$56,IF(Q81="Commercial AC (&gt;=65k to &lt;135,000k Btu/hr)",'Emission Factors'!$F$57,IF(Q81="Commercial AC (&gt;=135,000k Btu/hr)",'Emission Factors'!$F$58,""))))))</f>
        <v/>
      </c>
      <c r="Y81" s="211" t="str">
        <f>IF(Q81="Room AC (window/wall)",'Emission Factors'!$G$53,IF(Q81="Room AC (PTAC/PTHP)",'Emission Factors'!$G$54,IF(Q81="Residential AC",'Emission Factors'!$G$55,IF(Q81="Residential HP",'Emission Factors'!$G$56,IF(Q81="Commercial AC (&gt;=65k to &lt;135,000k Btu/hr)",'Emission Factors'!$G$57,IF(Q81="Commercial AC (&gt;=135,000k Btu/hr)",'Emission Factors'!$G$58,""))))))</f>
        <v/>
      </c>
      <c r="Z81" s="96"/>
      <c r="AA81" s="97" t="str">
        <f t="shared" si="11"/>
        <v/>
      </c>
      <c r="AB81" s="97" t="str">
        <f t="shared" si="12"/>
        <v/>
      </c>
      <c r="AC81" s="246" t="str">
        <f t="shared" si="13"/>
        <v/>
      </c>
      <c r="AD81" s="97" t="str">
        <f t="shared" si="14"/>
        <v/>
      </c>
      <c r="AE81" s="97" t="str">
        <f t="shared" si="15"/>
        <v/>
      </c>
      <c r="AF81" s="252" t="str">
        <f t="shared" si="16"/>
        <v/>
      </c>
      <c r="AG81" s="254" t="str">
        <f t="shared" si="17"/>
        <v/>
      </c>
      <c r="AH81" s="248" t="str">
        <f t="shared" si="18"/>
        <v/>
      </c>
      <c r="AI81" s="249" t="str">
        <f t="shared" si="19"/>
        <v/>
      </c>
    </row>
    <row r="82" spans="2:35" x14ac:dyDescent="0.3">
      <c r="B82" s="94"/>
      <c r="C82" s="95"/>
      <c r="D82" s="95"/>
      <c r="E82" s="95"/>
      <c r="F82" s="94"/>
      <c r="G82" s="145"/>
      <c r="H82" s="245"/>
      <c r="I82" s="211" t="str">
        <f>IF(D82="Room AC (window/wall)",'Emission Factors'!$E$53,IF(D82="Room AC (PTAC/PTHP)",H82,IF(D82="Residential AC",'Emission Factors'!$E$55,IF(D82="Residential HP",H82,IF(D82="Commercial AC (&gt;=65k to &lt;135,000k Btu/hr)",'Emission Factors'!$E$57,IF(D82="Commercial AC (&gt;=135,000k Btu/hr)",'Emission Factors'!$E$58,""))))))</f>
        <v/>
      </c>
      <c r="J82" s="96"/>
      <c r="K82" s="211" t="str">
        <f>IF(ISBLANK(J82),"",VLOOKUP(J82,'Emission Factors'!$C$81:$G$221,4,FALSE))</f>
        <v/>
      </c>
      <c r="L82" s="210" t="str">
        <f>IF(D82="Room AC (window/wall)",'Emission Factors'!$F$53,IF(D82="Room AC (PTAC/PTHP)",'Emission Factors'!$F$54,IF(D82="Residential AC",'Emission Factors'!$F$55,IF(D82="Residential HP",'Emission Factors'!$F$56,IF(D82="Commercial AC (&gt;=65k to &lt;135,000k Btu/hr)",'Emission Factors'!$F$57,IF(D82="Commercial AC (&gt;=135,000k Btu/hr)",'Emission Factors'!$F$58,""))))))</f>
        <v/>
      </c>
      <c r="M82" s="211" t="str">
        <f>IF(D82="Room AC (window/wall)",'Emission Factors'!$G$53,IF(D82="Room AC (PTAC/PTHP)",'Emission Factors'!$G$54,IF(D82="Residential AC",'Emission Factors'!$G$55,IF(D82="Residential HP",'Emission Factors'!$G$56,IF(D82="Commercial AC (&gt;=65k to &lt;135,000k Btu/hr)",'Emission Factors'!$G$57,IF(D82="Commercial AC (&gt;=135,000k Btu/hr)",'Emission Factors'!$G$58,""))))))</f>
        <v/>
      </c>
      <c r="N82" s="96"/>
      <c r="O82" s="209" t="str">
        <f>IF(ISBLANK(D82),"",(IF(D82="Room AC (window/wall)",'Emission Factors'!$C$53,IF(D82="Room AC (PTAC/PTHP)",'Emission Factors'!$C$54,IF(D82="Residential AC",'Emission Factors'!$C$55,IF(D82="Residential HP",'Emission Factors'!$C$56,IF(D82="Commercial AC (&gt;=65k to &lt;135,000k Btu/hr)",'Emission Factors'!$C$57,IF(D82="Commercial AC (&gt;=135,000k Btu/hr)",'Emission Factors'!$C$58,""))))))))</f>
        <v/>
      </c>
      <c r="P82" s="209" t="str">
        <f t="shared" si="10"/>
        <v/>
      </c>
      <c r="Q82" s="95"/>
      <c r="R82" s="256"/>
      <c r="S82" s="256"/>
      <c r="T82" s="96"/>
      <c r="U82" s="211" t="str">
        <f>IF(Q82="Room AC (window/wall)",'Emission Factors'!$E$53,IF(AND(Q82="Room AC (PTAC/PTHP)",ISBLANK(T82)),"Error",IF(AND(Q82="Room AC (PTAC/PTHP)",T82&gt;0),T82,IF(Q82="Residential AC",'Emission Factors'!$E$55,IF(AND(Q82="Residential HP",ISBLANK(T82)),"Error",IF(AND(Q82="Residential HP",T82&gt;0),T82,IF(Q82="Commercial AC (&gt;=65k to &lt;135,000k Btu/hr)",'Emission Factors'!$E$57,IF(Q82="Commercial AC (&gt;=135,000k Btu/hr)",'Emission Factors'!$E$58,""))))))))</f>
        <v/>
      </c>
      <c r="V82" s="95"/>
      <c r="W82" s="211" t="str">
        <f>IF(ISBLANK(V82),"",VLOOKUP(V82,'Emission Factors'!$C$81:$G$221,4,FALSE))</f>
        <v/>
      </c>
      <c r="X82" s="210" t="str">
        <f>IF(Q82="Room AC (window/wall)",'Emission Factors'!$F$53,IF(Q82="Room AC (PTAC/PTHP)",'Emission Factors'!$F$54,IF(Q82="Residential AC",'Emission Factors'!$F$55,IF(Q82="Residential HP",'Emission Factors'!$F$56,IF(Q82="Commercial AC (&gt;=65k to &lt;135,000k Btu/hr)",'Emission Factors'!$F$57,IF(Q82="Commercial AC (&gt;=135,000k Btu/hr)",'Emission Factors'!$F$58,""))))))</f>
        <v/>
      </c>
      <c r="Y82" s="211" t="str">
        <f>IF(Q82="Room AC (window/wall)",'Emission Factors'!$G$53,IF(Q82="Room AC (PTAC/PTHP)",'Emission Factors'!$G$54,IF(Q82="Residential AC",'Emission Factors'!$G$55,IF(Q82="Residential HP",'Emission Factors'!$G$56,IF(Q82="Commercial AC (&gt;=65k to &lt;135,000k Btu/hr)",'Emission Factors'!$G$57,IF(Q82="Commercial AC (&gt;=135,000k Btu/hr)",'Emission Factors'!$G$58,""))))))</f>
        <v/>
      </c>
      <c r="Z82" s="96"/>
      <c r="AA82" s="97" t="str">
        <f t="shared" si="11"/>
        <v/>
      </c>
      <c r="AB82" s="97" t="str">
        <f t="shared" si="12"/>
        <v/>
      </c>
      <c r="AC82" s="246" t="str">
        <f t="shared" si="13"/>
        <v/>
      </c>
      <c r="AD82" s="97" t="str">
        <f t="shared" si="14"/>
        <v/>
      </c>
      <c r="AE82" s="97" t="str">
        <f t="shared" si="15"/>
        <v/>
      </c>
      <c r="AF82" s="252" t="str">
        <f t="shared" si="16"/>
        <v/>
      </c>
      <c r="AG82" s="254" t="str">
        <f t="shared" si="17"/>
        <v/>
      </c>
      <c r="AH82" s="248" t="str">
        <f t="shared" si="18"/>
        <v/>
      </c>
      <c r="AI82" s="249" t="str">
        <f t="shared" si="19"/>
        <v/>
      </c>
    </row>
    <row r="83" spans="2:35" x14ac:dyDescent="0.3">
      <c r="B83" s="94"/>
      <c r="C83" s="95"/>
      <c r="D83" s="95"/>
      <c r="E83" s="95"/>
      <c r="F83" s="94"/>
      <c r="G83" s="145"/>
      <c r="H83" s="245"/>
      <c r="I83" s="211" t="str">
        <f>IF(D83="Room AC (window/wall)",'Emission Factors'!$E$53,IF(D83="Room AC (PTAC/PTHP)",H83,IF(D83="Residential AC",'Emission Factors'!$E$55,IF(D83="Residential HP",H83,IF(D83="Commercial AC (&gt;=65k to &lt;135,000k Btu/hr)",'Emission Factors'!$E$57,IF(D83="Commercial AC (&gt;=135,000k Btu/hr)",'Emission Factors'!$E$58,""))))))</f>
        <v/>
      </c>
      <c r="J83" s="96"/>
      <c r="K83" s="211" t="str">
        <f>IF(ISBLANK(J83),"",VLOOKUP(J83,'Emission Factors'!$C$81:$G$221,4,FALSE))</f>
        <v/>
      </c>
      <c r="L83" s="210" t="str">
        <f>IF(D83="Room AC (window/wall)",'Emission Factors'!$F$53,IF(D83="Room AC (PTAC/PTHP)",'Emission Factors'!$F$54,IF(D83="Residential AC",'Emission Factors'!$F$55,IF(D83="Residential HP",'Emission Factors'!$F$56,IF(D83="Commercial AC (&gt;=65k to &lt;135,000k Btu/hr)",'Emission Factors'!$F$57,IF(D83="Commercial AC (&gt;=135,000k Btu/hr)",'Emission Factors'!$F$58,""))))))</f>
        <v/>
      </c>
      <c r="M83" s="211" t="str">
        <f>IF(D83="Room AC (window/wall)",'Emission Factors'!$G$53,IF(D83="Room AC (PTAC/PTHP)",'Emission Factors'!$G$54,IF(D83="Residential AC",'Emission Factors'!$G$55,IF(D83="Residential HP",'Emission Factors'!$G$56,IF(D83="Commercial AC (&gt;=65k to &lt;135,000k Btu/hr)",'Emission Factors'!$G$57,IF(D83="Commercial AC (&gt;=135,000k Btu/hr)",'Emission Factors'!$G$58,""))))))</f>
        <v/>
      </c>
      <c r="N83" s="96"/>
      <c r="O83" s="209" t="str">
        <f>IF(ISBLANK(D83),"",(IF(D83="Room AC (window/wall)",'Emission Factors'!$C$53,IF(D83="Room AC (PTAC/PTHP)",'Emission Factors'!$C$54,IF(D83="Residential AC",'Emission Factors'!$C$55,IF(D83="Residential HP",'Emission Factors'!$C$56,IF(D83="Commercial AC (&gt;=65k to &lt;135,000k Btu/hr)",'Emission Factors'!$C$57,IF(D83="Commercial AC (&gt;=135,000k Btu/hr)",'Emission Factors'!$C$58,""))))))))</f>
        <v/>
      </c>
      <c r="P83" s="209" t="str">
        <f t="shared" si="10"/>
        <v/>
      </c>
      <c r="Q83" s="95"/>
      <c r="R83" s="256"/>
      <c r="S83" s="256"/>
      <c r="T83" s="96"/>
      <c r="U83" s="211" t="str">
        <f>IF(Q83="Room AC (window/wall)",'Emission Factors'!$E$53,IF(AND(Q83="Room AC (PTAC/PTHP)",ISBLANK(T83)),"Error",IF(AND(Q83="Room AC (PTAC/PTHP)",T83&gt;0),T83,IF(Q83="Residential AC",'Emission Factors'!$E$55,IF(AND(Q83="Residential HP",ISBLANK(T83)),"Error",IF(AND(Q83="Residential HP",T83&gt;0),T83,IF(Q83="Commercial AC (&gt;=65k to &lt;135,000k Btu/hr)",'Emission Factors'!$E$57,IF(Q83="Commercial AC (&gt;=135,000k Btu/hr)",'Emission Factors'!$E$58,""))))))))</f>
        <v/>
      </c>
      <c r="V83" s="95"/>
      <c r="W83" s="211" t="str">
        <f>IF(ISBLANK(V83),"",VLOOKUP(V83,'Emission Factors'!$C$81:$G$221,4,FALSE))</f>
        <v/>
      </c>
      <c r="X83" s="210" t="str">
        <f>IF(Q83="Room AC (window/wall)",'Emission Factors'!$F$53,IF(Q83="Room AC (PTAC/PTHP)",'Emission Factors'!$F$54,IF(Q83="Residential AC",'Emission Factors'!$F$55,IF(Q83="Residential HP",'Emission Factors'!$F$56,IF(Q83="Commercial AC (&gt;=65k to &lt;135,000k Btu/hr)",'Emission Factors'!$F$57,IF(Q83="Commercial AC (&gt;=135,000k Btu/hr)",'Emission Factors'!$F$58,""))))))</f>
        <v/>
      </c>
      <c r="Y83" s="211" t="str">
        <f>IF(Q83="Room AC (window/wall)",'Emission Factors'!$G$53,IF(Q83="Room AC (PTAC/PTHP)",'Emission Factors'!$G$54,IF(Q83="Residential AC",'Emission Factors'!$G$55,IF(Q83="Residential HP",'Emission Factors'!$G$56,IF(Q83="Commercial AC (&gt;=65k to &lt;135,000k Btu/hr)",'Emission Factors'!$G$57,IF(Q83="Commercial AC (&gt;=135,000k Btu/hr)",'Emission Factors'!$G$58,""))))))</f>
        <v/>
      </c>
      <c r="Z83" s="96"/>
      <c r="AA83" s="97" t="str">
        <f t="shared" si="11"/>
        <v/>
      </c>
      <c r="AB83" s="97" t="str">
        <f t="shared" si="12"/>
        <v/>
      </c>
      <c r="AC83" s="246" t="str">
        <f t="shared" si="13"/>
        <v/>
      </c>
      <c r="AD83" s="97" t="str">
        <f t="shared" si="14"/>
        <v/>
      </c>
      <c r="AE83" s="97" t="str">
        <f t="shared" si="15"/>
        <v/>
      </c>
      <c r="AF83" s="252" t="str">
        <f t="shared" si="16"/>
        <v/>
      </c>
      <c r="AG83" s="254" t="str">
        <f t="shared" si="17"/>
        <v/>
      </c>
      <c r="AH83" s="248" t="str">
        <f t="shared" si="18"/>
        <v/>
      </c>
      <c r="AI83" s="249" t="str">
        <f t="shared" si="19"/>
        <v/>
      </c>
    </row>
    <row r="84" spans="2:35" x14ac:dyDescent="0.3">
      <c r="B84" s="94"/>
      <c r="C84" s="95"/>
      <c r="D84" s="95"/>
      <c r="E84" s="95"/>
      <c r="F84" s="94"/>
      <c r="G84" s="145"/>
      <c r="H84" s="245"/>
      <c r="I84" s="211" t="str">
        <f>IF(D84="Room AC (window/wall)",'Emission Factors'!$E$53,IF(D84="Room AC (PTAC/PTHP)",H84,IF(D84="Residential AC",'Emission Factors'!$E$55,IF(D84="Residential HP",H84,IF(D84="Commercial AC (&gt;=65k to &lt;135,000k Btu/hr)",'Emission Factors'!$E$57,IF(D84="Commercial AC (&gt;=135,000k Btu/hr)",'Emission Factors'!$E$58,""))))))</f>
        <v/>
      </c>
      <c r="J84" s="96"/>
      <c r="K84" s="211" t="str">
        <f>IF(ISBLANK(J84),"",VLOOKUP(J84,'Emission Factors'!$C$81:$G$221,4,FALSE))</f>
        <v/>
      </c>
      <c r="L84" s="210" t="str">
        <f>IF(D84="Room AC (window/wall)",'Emission Factors'!$F$53,IF(D84="Room AC (PTAC/PTHP)",'Emission Factors'!$F$54,IF(D84="Residential AC",'Emission Factors'!$F$55,IF(D84="Residential HP",'Emission Factors'!$F$56,IF(D84="Commercial AC (&gt;=65k to &lt;135,000k Btu/hr)",'Emission Factors'!$F$57,IF(D84="Commercial AC (&gt;=135,000k Btu/hr)",'Emission Factors'!$F$58,""))))))</f>
        <v/>
      </c>
      <c r="M84" s="211" t="str">
        <f>IF(D84="Room AC (window/wall)",'Emission Factors'!$G$53,IF(D84="Room AC (PTAC/PTHP)",'Emission Factors'!$G$54,IF(D84="Residential AC",'Emission Factors'!$G$55,IF(D84="Residential HP",'Emission Factors'!$G$56,IF(D84="Commercial AC (&gt;=65k to &lt;135,000k Btu/hr)",'Emission Factors'!$G$57,IF(D84="Commercial AC (&gt;=135,000k Btu/hr)",'Emission Factors'!$G$58,""))))))</f>
        <v/>
      </c>
      <c r="N84" s="96"/>
      <c r="O84" s="209" t="str">
        <f>IF(ISBLANK(D84),"",(IF(D84="Room AC (window/wall)",'Emission Factors'!$C$53,IF(D84="Room AC (PTAC/PTHP)",'Emission Factors'!$C$54,IF(D84="Residential AC",'Emission Factors'!$C$55,IF(D84="Residential HP",'Emission Factors'!$C$56,IF(D84="Commercial AC (&gt;=65k to &lt;135,000k Btu/hr)",'Emission Factors'!$C$57,IF(D84="Commercial AC (&gt;=135,000k Btu/hr)",'Emission Factors'!$C$58,""))))))))</f>
        <v/>
      </c>
      <c r="P84" s="209" t="str">
        <f t="shared" si="10"/>
        <v/>
      </c>
      <c r="Q84" s="95"/>
      <c r="R84" s="256"/>
      <c r="S84" s="256"/>
      <c r="T84" s="96"/>
      <c r="U84" s="211" t="str">
        <f>IF(Q84="Room AC (window/wall)",'Emission Factors'!$E$53,IF(AND(Q84="Room AC (PTAC/PTHP)",ISBLANK(T84)),"Error",IF(AND(Q84="Room AC (PTAC/PTHP)",T84&gt;0),T84,IF(Q84="Residential AC",'Emission Factors'!$E$55,IF(AND(Q84="Residential HP",ISBLANK(T84)),"Error",IF(AND(Q84="Residential HP",T84&gt;0),T84,IF(Q84="Commercial AC (&gt;=65k to &lt;135,000k Btu/hr)",'Emission Factors'!$E$57,IF(Q84="Commercial AC (&gt;=135,000k Btu/hr)",'Emission Factors'!$E$58,""))))))))</f>
        <v/>
      </c>
      <c r="V84" s="95"/>
      <c r="W84" s="211" t="str">
        <f>IF(ISBLANK(V84),"",VLOOKUP(V84,'Emission Factors'!$C$81:$G$221,4,FALSE))</f>
        <v/>
      </c>
      <c r="X84" s="210" t="str">
        <f>IF(Q84="Room AC (window/wall)",'Emission Factors'!$F$53,IF(Q84="Room AC (PTAC/PTHP)",'Emission Factors'!$F$54,IF(Q84="Residential AC",'Emission Factors'!$F$55,IF(Q84="Residential HP",'Emission Factors'!$F$56,IF(Q84="Commercial AC (&gt;=65k to &lt;135,000k Btu/hr)",'Emission Factors'!$F$57,IF(Q84="Commercial AC (&gt;=135,000k Btu/hr)",'Emission Factors'!$F$58,""))))))</f>
        <v/>
      </c>
      <c r="Y84" s="211" t="str">
        <f>IF(Q84="Room AC (window/wall)",'Emission Factors'!$G$53,IF(Q84="Room AC (PTAC/PTHP)",'Emission Factors'!$G$54,IF(Q84="Residential AC",'Emission Factors'!$G$55,IF(Q84="Residential HP",'Emission Factors'!$G$56,IF(Q84="Commercial AC (&gt;=65k to &lt;135,000k Btu/hr)",'Emission Factors'!$G$57,IF(Q84="Commercial AC (&gt;=135,000k Btu/hr)",'Emission Factors'!$G$58,""))))))</f>
        <v/>
      </c>
      <c r="Z84" s="96"/>
      <c r="AA84" s="97" t="str">
        <f t="shared" si="11"/>
        <v/>
      </c>
      <c r="AB84" s="97" t="str">
        <f t="shared" si="12"/>
        <v/>
      </c>
      <c r="AC84" s="246" t="str">
        <f t="shared" si="13"/>
        <v/>
      </c>
      <c r="AD84" s="97" t="str">
        <f t="shared" si="14"/>
        <v/>
      </c>
      <c r="AE84" s="97" t="str">
        <f t="shared" si="15"/>
        <v/>
      </c>
      <c r="AF84" s="252" t="str">
        <f t="shared" si="16"/>
        <v/>
      </c>
      <c r="AG84" s="254" t="str">
        <f t="shared" si="17"/>
        <v/>
      </c>
      <c r="AH84" s="248" t="str">
        <f t="shared" si="18"/>
        <v/>
      </c>
      <c r="AI84" s="249" t="str">
        <f t="shared" si="19"/>
        <v/>
      </c>
    </row>
    <row r="85" spans="2:35" x14ac:dyDescent="0.3">
      <c r="B85" s="94"/>
      <c r="C85" s="95"/>
      <c r="D85" s="95"/>
      <c r="E85" s="95"/>
      <c r="F85" s="94"/>
      <c r="G85" s="145"/>
      <c r="H85" s="245"/>
      <c r="I85" s="211" t="str">
        <f>IF(D85="Room AC (window/wall)",'Emission Factors'!$E$53,IF(D85="Room AC (PTAC/PTHP)",H85,IF(D85="Residential AC",'Emission Factors'!$E$55,IF(D85="Residential HP",H85,IF(D85="Commercial AC (&gt;=65k to &lt;135,000k Btu/hr)",'Emission Factors'!$E$57,IF(D85="Commercial AC (&gt;=135,000k Btu/hr)",'Emission Factors'!$E$58,""))))))</f>
        <v/>
      </c>
      <c r="J85" s="96"/>
      <c r="K85" s="211" t="str">
        <f>IF(ISBLANK(J85),"",VLOOKUP(J85,'Emission Factors'!$C$81:$G$221,4,FALSE))</f>
        <v/>
      </c>
      <c r="L85" s="210" t="str">
        <f>IF(D85="Room AC (window/wall)",'Emission Factors'!$F$53,IF(D85="Room AC (PTAC/PTHP)",'Emission Factors'!$F$54,IF(D85="Residential AC",'Emission Factors'!$F$55,IF(D85="Residential HP",'Emission Factors'!$F$56,IF(D85="Commercial AC (&gt;=65k to &lt;135,000k Btu/hr)",'Emission Factors'!$F$57,IF(D85="Commercial AC (&gt;=135,000k Btu/hr)",'Emission Factors'!$F$58,""))))))</f>
        <v/>
      </c>
      <c r="M85" s="211" t="str">
        <f>IF(D85="Room AC (window/wall)",'Emission Factors'!$G$53,IF(D85="Room AC (PTAC/PTHP)",'Emission Factors'!$G$54,IF(D85="Residential AC",'Emission Factors'!$G$55,IF(D85="Residential HP",'Emission Factors'!$G$56,IF(D85="Commercial AC (&gt;=65k to &lt;135,000k Btu/hr)",'Emission Factors'!$G$57,IF(D85="Commercial AC (&gt;=135,000k Btu/hr)",'Emission Factors'!$G$58,""))))))</f>
        <v/>
      </c>
      <c r="N85" s="96"/>
      <c r="O85" s="209" t="str">
        <f>IF(ISBLANK(D85),"",(IF(D85="Room AC (window/wall)",'Emission Factors'!$C$53,IF(D85="Room AC (PTAC/PTHP)",'Emission Factors'!$C$54,IF(D85="Residential AC",'Emission Factors'!$C$55,IF(D85="Residential HP",'Emission Factors'!$C$56,IF(D85="Commercial AC (&gt;=65k to &lt;135,000k Btu/hr)",'Emission Factors'!$C$57,IF(D85="Commercial AC (&gt;=135,000k Btu/hr)",'Emission Factors'!$C$58,""))))))))</f>
        <v/>
      </c>
      <c r="P85" s="209" t="str">
        <f t="shared" si="10"/>
        <v/>
      </c>
      <c r="Q85" s="95"/>
      <c r="R85" s="256"/>
      <c r="S85" s="256"/>
      <c r="T85" s="96"/>
      <c r="U85" s="211" t="str">
        <f>IF(Q85="Room AC (window/wall)",'Emission Factors'!$E$53,IF(AND(Q85="Room AC (PTAC/PTHP)",ISBLANK(T85)),"Error",IF(AND(Q85="Room AC (PTAC/PTHP)",T85&gt;0),T85,IF(Q85="Residential AC",'Emission Factors'!$E$55,IF(AND(Q85="Residential HP",ISBLANK(T85)),"Error",IF(AND(Q85="Residential HP",T85&gt;0),T85,IF(Q85="Commercial AC (&gt;=65k to &lt;135,000k Btu/hr)",'Emission Factors'!$E$57,IF(Q85="Commercial AC (&gt;=135,000k Btu/hr)",'Emission Factors'!$E$58,""))))))))</f>
        <v/>
      </c>
      <c r="V85" s="95"/>
      <c r="W85" s="211" t="str">
        <f>IF(ISBLANK(V85),"",VLOOKUP(V85,'Emission Factors'!$C$81:$G$221,4,FALSE))</f>
        <v/>
      </c>
      <c r="X85" s="210" t="str">
        <f>IF(Q85="Room AC (window/wall)",'Emission Factors'!$F$53,IF(Q85="Room AC (PTAC/PTHP)",'Emission Factors'!$F$54,IF(Q85="Residential AC",'Emission Factors'!$F$55,IF(Q85="Residential HP",'Emission Factors'!$F$56,IF(Q85="Commercial AC (&gt;=65k to &lt;135,000k Btu/hr)",'Emission Factors'!$F$57,IF(Q85="Commercial AC (&gt;=135,000k Btu/hr)",'Emission Factors'!$F$58,""))))))</f>
        <v/>
      </c>
      <c r="Y85" s="211" t="str">
        <f>IF(Q85="Room AC (window/wall)",'Emission Factors'!$G$53,IF(Q85="Room AC (PTAC/PTHP)",'Emission Factors'!$G$54,IF(Q85="Residential AC",'Emission Factors'!$G$55,IF(Q85="Residential HP",'Emission Factors'!$G$56,IF(Q85="Commercial AC (&gt;=65k to &lt;135,000k Btu/hr)",'Emission Factors'!$G$57,IF(Q85="Commercial AC (&gt;=135,000k Btu/hr)",'Emission Factors'!$G$58,""))))))</f>
        <v/>
      </c>
      <c r="Z85" s="96"/>
      <c r="AA85" s="97" t="str">
        <f t="shared" si="11"/>
        <v/>
      </c>
      <c r="AB85" s="97" t="str">
        <f t="shared" si="12"/>
        <v/>
      </c>
      <c r="AC85" s="246" t="str">
        <f t="shared" si="13"/>
        <v/>
      </c>
      <c r="AD85" s="97" t="str">
        <f t="shared" si="14"/>
        <v/>
      </c>
      <c r="AE85" s="97" t="str">
        <f t="shared" si="15"/>
        <v/>
      </c>
      <c r="AF85" s="252" t="str">
        <f t="shared" si="16"/>
        <v/>
      </c>
      <c r="AG85" s="254" t="str">
        <f t="shared" si="17"/>
        <v/>
      </c>
      <c r="AH85" s="248" t="str">
        <f t="shared" si="18"/>
        <v/>
      </c>
      <c r="AI85" s="249" t="str">
        <f t="shared" si="19"/>
        <v/>
      </c>
    </row>
    <row r="86" spans="2:35" x14ac:dyDescent="0.3">
      <c r="B86" s="94"/>
      <c r="C86" s="95"/>
      <c r="D86" s="95"/>
      <c r="E86" s="95"/>
      <c r="F86" s="94"/>
      <c r="G86" s="145"/>
      <c r="H86" s="245"/>
      <c r="I86" s="211" t="str">
        <f>IF(D86="Room AC (window/wall)",'Emission Factors'!$E$53,IF(D86="Room AC (PTAC/PTHP)",H86,IF(D86="Residential AC",'Emission Factors'!$E$55,IF(D86="Residential HP",H86,IF(D86="Commercial AC (&gt;=65k to &lt;135,000k Btu/hr)",'Emission Factors'!$E$57,IF(D86="Commercial AC (&gt;=135,000k Btu/hr)",'Emission Factors'!$E$58,""))))))</f>
        <v/>
      </c>
      <c r="J86" s="96"/>
      <c r="K86" s="211" t="str">
        <f>IF(ISBLANK(J86),"",VLOOKUP(J86,'Emission Factors'!$C$81:$G$221,4,FALSE))</f>
        <v/>
      </c>
      <c r="L86" s="210" t="str">
        <f>IF(D86="Room AC (window/wall)",'Emission Factors'!$F$53,IF(D86="Room AC (PTAC/PTHP)",'Emission Factors'!$F$54,IF(D86="Residential AC",'Emission Factors'!$F$55,IF(D86="Residential HP",'Emission Factors'!$F$56,IF(D86="Commercial AC (&gt;=65k to &lt;135,000k Btu/hr)",'Emission Factors'!$F$57,IF(D86="Commercial AC (&gt;=135,000k Btu/hr)",'Emission Factors'!$F$58,""))))))</f>
        <v/>
      </c>
      <c r="M86" s="211" t="str">
        <f>IF(D86="Room AC (window/wall)",'Emission Factors'!$G$53,IF(D86="Room AC (PTAC/PTHP)",'Emission Factors'!$G$54,IF(D86="Residential AC",'Emission Factors'!$G$55,IF(D86="Residential HP",'Emission Factors'!$G$56,IF(D86="Commercial AC (&gt;=65k to &lt;135,000k Btu/hr)",'Emission Factors'!$G$57,IF(D86="Commercial AC (&gt;=135,000k Btu/hr)",'Emission Factors'!$G$58,""))))))</f>
        <v/>
      </c>
      <c r="N86" s="96"/>
      <c r="O86" s="209" t="str">
        <f>IF(ISBLANK(D86),"",(IF(D86="Room AC (window/wall)",'Emission Factors'!$C$53,IF(D86="Room AC (PTAC/PTHP)",'Emission Factors'!$C$54,IF(D86="Residential AC",'Emission Factors'!$C$55,IF(D86="Residential HP",'Emission Factors'!$C$56,IF(D86="Commercial AC (&gt;=65k to &lt;135,000k Btu/hr)",'Emission Factors'!$C$57,IF(D86="Commercial AC (&gt;=135,000k Btu/hr)",'Emission Factors'!$C$58,""))))))))</f>
        <v/>
      </c>
      <c r="P86" s="209" t="str">
        <f t="shared" si="10"/>
        <v/>
      </c>
      <c r="Q86" s="95"/>
      <c r="R86" s="256"/>
      <c r="S86" s="256"/>
      <c r="T86" s="96"/>
      <c r="U86" s="211" t="str">
        <f>IF(Q86="Room AC (window/wall)",'Emission Factors'!$E$53,IF(AND(Q86="Room AC (PTAC/PTHP)",ISBLANK(T86)),"Error",IF(AND(Q86="Room AC (PTAC/PTHP)",T86&gt;0),T86,IF(Q86="Residential AC",'Emission Factors'!$E$55,IF(AND(Q86="Residential HP",ISBLANK(T86)),"Error",IF(AND(Q86="Residential HP",T86&gt;0),T86,IF(Q86="Commercial AC (&gt;=65k to &lt;135,000k Btu/hr)",'Emission Factors'!$E$57,IF(Q86="Commercial AC (&gt;=135,000k Btu/hr)",'Emission Factors'!$E$58,""))))))))</f>
        <v/>
      </c>
      <c r="V86" s="95"/>
      <c r="W86" s="211" t="str">
        <f>IF(ISBLANK(V86),"",VLOOKUP(V86,'Emission Factors'!$C$81:$G$221,4,FALSE))</f>
        <v/>
      </c>
      <c r="X86" s="210" t="str">
        <f>IF(Q86="Room AC (window/wall)",'Emission Factors'!$F$53,IF(Q86="Room AC (PTAC/PTHP)",'Emission Factors'!$F$54,IF(Q86="Residential AC",'Emission Factors'!$F$55,IF(Q86="Residential HP",'Emission Factors'!$F$56,IF(Q86="Commercial AC (&gt;=65k to &lt;135,000k Btu/hr)",'Emission Factors'!$F$57,IF(Q86="Commercial AC (&gt;=135,000k Btu/hr)",'Emission Factors'!$F$58,""))))))</f>
        <v/>
      </c>
      <c r="Y86" s="211" t="str">
        <f>IF(Q86="Room AC (window/wall)",'Emission Factors'!$G$53,IF(Q86="Room AC (PTAC/PTHP)",'Emission Factors'!$G$54,IF(Q86="Residential AC",'Emission Factors'!$G$55,IF(Q86="Residential HP",'Emission Factors'!$G$56,IF(Q86="Commercial AC (&gt;=65k to &lt;135,000k Btu/hr)",'Emission Factors'!$G$57,IF(Q86="Commercial AC (&gt;=135,000k Btu/hr)",'Emission Factors'!$G$58,""))))))</f>
        <v/>
      </c>
      <c r="Z86" s="96"/>
      <c r="AA86" s="97" t="str">
        <f t="shared" si="11"/>
        <v/>
      </c>
      <c r="AB86" s="97" t="str">
        <f t="shared" si="12"/>
        <v/>
      </c>
      <c r="AC86" s="246" t="str">
        <f t="shared" si="13"/>
        <v/>
      </c>
      <c r="AD86" s="97" t="str">
        <f t="shared" si="14"/>
        <v/>
      </c>
      <c r="AE86" s="97" t="str">
        <f t="shared" si="15"/>
        <v/>
      </c>
      <c r="AF86" s="252" t="str">
        <f t="shared" si="16"/>
        <v/>
      </c>
      <c r="AG86" s="254" t="str">
        <f t="shared" si="17"/>
        <v/>
      </c>
      <c r="AH86" s="248" t="str">
        <f t="shared" si="18"/>
        <v/>
      </c>
      <c r="AI86" s="249" t="str">
        <f t="shared" si="19"/>
        <v/>
      </c>
    </row>
    <row r="87" spans="2:35" x14ac:dyDescent="0.3">
      <c r="B87" s="94"/>
      <c r="C87" s="95"/>
      <c r="D87" s="95"/>
      <c r="E87" s="95"/>
      <c r="F87" s="94"/>
      <c r="G87" s="145"/>
      <c r="H87" s="245"/>
      <c r="I87" s="211" t="str">
        <f>IF(D87="Room AC (window/wall)",'Emission Factors'!$E$53,IF(D87="Room AC (PTAC/PTHP)",H87,IF(D87="Residential AC",'Emission Factors'!$E$55,IF(D87="Residential HP",H87,IF(D87="Commercial AC (&gt;=65k to &lt;135,000k Btu/hr)",'Emission Factors'!$E$57,IF(D87="Commercial AC (&gt;=135,000k Btu/hr)",'Emission Factors'!$E$58,""))))))</f>
        <v/>
      </c>
      <c r="J87" s="96"/>
      <c r="K87" s="211" t="str">
        <f>IF(ISBLANK(J87),"",VLOOKUP(J87,'Emission Factors'!$C$81:$G$221,4,FALSE))</f>
        <v/>
      </c>
      <c r="L87" s="210" t="str">
        <f>IF(D87="Room AC (window/wall)",'Emission Factors'!$F$53,IF(D87="Room AC (PTAC/PTHP)",'Emission Factors'!$F$54,IF(D87="Residential AC",'Emission Factors'!$F$55,IF(D87="Residential HP",'Emission Factors'!$F$56,IF(D87="Commercial AC (&gt;=65k to &lt;135,000k Btu/hr)",'Emission Factors'!$F$57,IF(D87="Commercial AC (&gt;=135,000k Btu/hr)",'Emission Factors'!$F$58,""))))))</f>
        <v/>
      </c>
      <c r="M87" s="211" t="str">
        <f>IF(D87="Room AC (window/wall)",'Emission Factors'!$G$53,IF(D87="Room AC (PTAC/PTHP)",'Emission Factors'!$G$54,IF(D87="Residential AC",'Emission Factors'!$G$55,IF(D87="Residential HP",'Emission Factors'!$G$56,IF(D87="Commercial AC (&gt;=65k to &lt;135,000k Btu/hr)",'Emission Factors'!$G$57,IF(D87="Commercial AC (&gt;=135,000k Btu/hr)",'Emission Factors'!$G$58,""))))))</f>
        <v/>
      </c>
      <c r="N87" s="96"/>
      <c r="O87" s="209" t="str">
        <f>IF(ISBLANK(D87),"",(IF(D87="Room AC (window/wall)",'Emission Factors'!$C$53,IF(D87="Room AC (PTAC/PTHP)",'Emission Factors'!$C$54,IF(D87="Residential AC",'Emission Factors'!$C$55,IF(D87="Residential HP",'Emission Factors'!$C$56,IF(D87="Commercial AC (&gt;=65k to &lt;135,000k Btu/hr)",'Emission Factors'!$C$57,IF(D87="Commercial AC (&gt;=135,000k Btu/hr)",'Emission Factors'!$C$58,""))))))))</f>
        <v/>
      </c>
      <c r="P87" s="209" t="str">
        <f t="shared" si="10"/>
        <v/>
      </c>
      <c r="Q87" s="95"/>
      <c r="R87" s="256"/>
      <c r="S87" s="256"/>
      <c r="T87" s="96"/>
      <c r="U87" s="211" t="str">
        <f>IF(Q87="Room AC (window/wall)",'Emission Factors'!$E$53,IF(AND(Q87="Room AC (PTAC/PTHP)",ISBLANK(T87)),"Error",IF(AND(Q87="Room AC (PTAC/PTHP)",T87&gt;0),T87,IF(Q87="Residential AC",'Emission Factors'!$E$55,IF(AND(Q87="Residential HP",ISBLANK(T87)),"Error",IF(AND(Q87="Residential HP",T87&gt;0),T87,IF(Q87="Commercial AC (&gt;=65k to &lt;135,000k Btu/hr)",'Emission Factors'!$E$57,IF(Q87="Commercial AC (&gt;=135,000k Btu/hr)",'Emission Factors'!$E$58,""))))))))</f>
        <v/>
      </c>
      <c r="V87" s="95"/>
      <c r="W87" s="211" t="str">
        <f>IF(ISBLANK(V87),"",VLOOKUP(V87,'Emission Factors'!$C$81:$G$221,4,FALSE))</f>
        <v/>
      </c>
      <c r="X87" s="210" t="str">
        <f>IF(Q87="Room AC (window/wall)",'Emission Factors'!$F$53,IF(Q87="Room AC (PTAC/PTHP)",'Emission Factors'!$F$54,IF(Q87="Residential AC",'Emission Factors'!$F$55,IF(Q87="Residential HP",'Emission Factors'!$F$56,IF(Q87="Commercial AC (&gt;=65k to &lt;135,000k Btu/hr)",'Emission Factors'!$F$57,IF(Q87="Commercial AC (&gt;=135,000k Btu/hr)",'Emission Factors'!$F$58,""))))))</f>
        <v/>
      </c>
      <c r="Y87" s="211" t="str">
        <f>IF(Q87="Room AC (window/wall)",'Emission Factors'!$G$53,IF(Q87="Room AC (PTAC/PTHP)",'Emission Factors'!$G$54,IF(Q87="Residential AC",'Emission Factors'!$G$55,IF(Q87="Residential HP",'Emission Factors'!$G$56,IF(Q87="Commercial AC (&gt;=65k to &lt;135,000k Btu/hr)",'Emission Factors'!$G$57,IF(Q87="Commercial AC (&gt;=135,000k Btu/hr)",'Emission Factors'!$G$58,""))))))</f>
        <v/>
      </c>
      <c r="Z87" s="96"/>
      <c r="AA87" s="97" t="str">
        <f t="shared" si="11"/>
        <v/>
      </c>
      <c r="AB87" s="97" t="str">
        <f t="shared" si="12"/>
        <v/>
      </c>
      <c r="AC87" s="246" t="str">
        <f t="shared" si="13"/>
        <v/>
      </c>
      <c r="AD87" s="97" t="str">
        <f t="shared" si="14"/>
        <v/>
      </c>
      <c r="AE87" s="97" t="str">
        <f t="shared" si="15"/>
        <v/>
      </c>
      <c r="AF87" s="252" t="str">
        <f t="shared" si="16"/>
        <v/>
      </c>
      <c r="AG87" s="254" t="str">
        <f t="shared" si="17"/>
        <v/>
      </c>
      <c r="AH87" s="248" t="str">
        <f t="shared" si="18"/>
        <v/>
      </c>
      <c r="AI87" s="249" t="str">
        <f t="shared" si="19"/>
        <v/>
      </c>
    </row>
    <row r="88" spans="2:35" x14ac:dyDescent="0.3">
      <c r="B88" s="94"/>
      <c r="C88" s="95"/>
      <c r="D88" s="95"/>
      <c r="E88" s="95"/>
      <c r="F88" s="94"/>
      <c r="G88" s="145"/>
      <c r="H88" s="245"/>
      <c r="I88" s="211" t="str">
        <f>IF(D88="Room AC (window/wall)",'Emission Factors'!$E$53,IF(D88="Room AC (PTAC/PTHP)",H88,IF(D88="Residential AC",'Emission Factors'!$E$55,IF(D88="Residential HP",H88,IF(D88="Commercial AC (&gt;=65k to &lt;135,000k Btu/hr)",'Emission Factors'!$E$57,IF(D88="Commercial AC (&gt;=135,000k Btu/hr)",'Emission Factors'!$E$58,""))))))</f>
        <v/>
      </c>
      <c r="J88" s="96"/>
      <c r="K88" s="211" t="str">
        <f>IF(ISBLANK(J88),"",VLOOKUP(J88,'Emission Factors'!$C$81:$G$221,4,FALSE))</f>
        <v/>
      </c>
      <c r="L88" s="210" t="str">
        <f>IF(D88="Room AC (window/wall)",'Emission Factors'!$F$53,IF(D88="Room AC (PTAC/PTHP)",'Emission Factors'!$F$54,IF(D88="Residential AC",'Emission Factors'!$F$55,IF(D88="Residential HP",'Emission Factors'!$F$56,IF(D88="Commercial AC (&gt;=65k to &lt;135,000k Btu/hr)",'Emission Factors'!$F$57,IF(D88="Commercial AC (&gt;=135,000k Btu/hr)",'Emission Factors'!$F$58,""))))))</f>
        <v/>
      </c>
      <c r="M88" s="211" t="str">
        <f>IF(D88="Room AC (window/wall)",'Emission Factors'!$G$53,IF(D88="Room AC (PTAC/PTHP)",'Emission Factors'!$G$54,IF(D88="Residential AC",'Emission Factors'!$G$55,IF(D88="Residential HP",'Emission Factors'!$G$56,IF(D88="Commercial AC (&gt;=65k to &lt;135,000k Btu/hr)",'Emission Factors'!$G$57,IF(D88="Commercial AC (&gt;=135,000k Btu/hr)",'Emission Factors'!$G$58,""))))))</f>
        <v/>
      </c>
      <c r="N88" s="96"/>
      <c r="O88" s="209" t="str">
        <f>IF(ISBLANK(D88),"",(IF(D88="Room AC (window/wall)",'Emission Factors'!$C$53,IF(D88="Room AC (PTAC/PTHP)",'Emission Factors'!$C$54,IF(D88="Residential AC",'Emission Factors'!$C$55,IF(D88="Residential HP",'Emission Factors'!$C$56,IF(D88="Commercial AC (&gt;=65k to &lt;135,000k Btu/hr)",'Emission Factors'!$C$57,IF(D88="Commercial AC (&gt;=135,000k Btu/hr)",'Emission Factors'!$C$58,""))))))))</f>
        <v/>
      </c>
      <c r="P88" s="209" t="str">
        <f t="shared" si="10"/>
        <v/>
      </c>
      <c r="Q88" s="95"/>
      <c r="R88" s="256"/>
      <c r="S88" s="256"/>
      <c r="T88" s="96"/>
      <c r="U88" s="211" t="str">
        <f>IF(Q88="Room AC (window/wall)",'Emission Factors'!$E$53,IF(AND(Q88="Room AC (PTAC/PTHP)",ISBLANK(T88)),"Error",IF(AND(Q88="Room AC (PTAC/PTHP)",T88&gt;0),T88,IF(Q88="Residential AC",'Emission Factors'!$E$55,IF(AND(Q88="Residential HP",ISBLANK(T88)),"Error",IF(AND(Q88="Residential HP",T88&gt;0),T88,IF(Q88="Commercial AC (&gt;=65k to &lt;135,000k Btu/hr)",'Emission Factors'!$E$57,IF(Q88="Commercial AC (&gt;=135,000k Btu/hr)",'Emission Factors'!$E$58,""))))))))</f>
        <v/>
      </c>
      <c r="V88" s="95"/>
      <c r="W88" s="211" t="str">
        <f>IF(ISBLANK(V88),"",VLOOKUP(V88,'Emission Factors'!$C$81:$G$221,4,FALSE))</f>
        <v/>
      </c>
      <c r="X88" s="210" t="str">
        <f>IF(Q88="Room AC (window/wall)",'Emission Factors'!$F$53,IF(Q88="Room AC (PTAC/PTHP)",'Emission Factors'!$F$54,IF(Q88="Residential AC",'Emission Factors'!$F$55,IF(Q88="Residential HP",'Emission Factors'!$F$56,IF(Q88="Commercial AC (&gt;=65k to &lt;135,000k Btu/hr)",'Emission Factors'!$F$57,IF(Q88="Commercial AC (&gt;=135,000k Btu/hr)",'Emission Factors'!$F$58,""))))))</f>
        <v/>
      </c>
      <c r="Y88" s="211" t="str">
        <f>IF(Q88="Room AC (window/wall)",'Emission Factors'!$G$53,IF(Q88="Room AC (PTAC/PTHP)",'Emission Factors'!$G$54,IF(Q88="Residential AC",'Emission Factors'!$G$55,IF(Q88="Residential HP",'Emission Factors'!$G$56,IF(Q88="Commercial AC (&gt;=65k to &lt;135,000k Btu/hr)",'Emission Factors'!$G$57,IF(Q88="Commercial AC (&gt;=135,000k Btu/hr)",'Emission Factors'!$G$58,""))))))</f>
        <v/>
      </c>
      <c r="Z88" s="96"/>
      <c r="AA88" s="97" t="str">
        <f t="shared" si="11"/>
        <v/>
      </c>
      <c r="AB88" s="97" t="str">
        <f t="shared" si="12"/>
        <v/>
      </c>
      <c r="AC88" s="246" t="str">
        <f t="shared" si="13"/>
        <v/>
      </c>
      <c r="AD88" s="97" t="str">
        <f t="shared" si="14"/>
        <v/>
      </c>
      <c r="AE88" s="97" t="str">
        <f t="shared" si="15"/>
        <v/>
      </c>
      <c r="AF88" s="252" t="str">
        <f t="shared" si="16"/>
        <v/>
      </c>
      <c r="AG88" s="254" t="str">
        <f t="shared" si="17"/>
        <v/>
      </c>
      <c r="AH88" s="248" t="str">
        <f t="shared" si="18"/>
        <v/>
      </c>
      <c r="AI88" s="249" t="str">
        <f t="shared" si="19"/>
        <v/>
      </c>
    </row>
    <row r="89" spans="2:35" x14ac:dyDescent="0.3">
      <c r="B89" s="94"/>
      <c r="C89" s="95"/>
      <c r="D89" s="95"/>
      <c r="E89" s="95"/>
      <c r="F89" s="94"/>
      <c r="G89" s="145"/>
      <c r="H89" s="245"/>
      <c r="I89" s="211" t="str">
        <f>IF(D89="Room AC (window/wall)",'Emission Factors'!$E$53,IF(D89="Room AC (PTAC/PTHP)",H89,IF(D89="Residential AC",'Emission Factors'!$E$55,IF(D89="Residential HP",H89,IF(D89="Commercial AC (&gt;=65k to &lt;135,000k Btu/hr)",'Emission Factors'!$E$57,IF(D89="Commercial AC (&gt;=135,000k Btu/hr)",'Emission Factors'!$E$58,""))))))</f>
        <v/>
      </c>
      <c r="J89" s="96"/>
      <c r="K89" s="211" t="str">
        <f>IF(ISBLANK(J89),"",VLOOKUP(J89,'Emission Factors'!$C$81:$G$221,4,FALSE))</f>
        <v/>
      </c>
      <c r="L89" s="210" t="str">
        <f>IF(D89="Room AC (window/wall)",'Emission Factors'!$F$53,IF(D89="Room AC (PTAC/PTHP)",'Emission Factors'!$F$54,IF(D89="Residential AC",'Emission Factors'!$F$55,IF(D89="Residential HP",'Emission Factors'!$F$56,IF(D89="Commercial AC (&gt;=65k to &lt;135,000k Btu/hr)",'Emission Factors'!$F$57,IF(D89="Commercial AC (&gt;=135,000k Btu/hr)",'Emission Factors'!$F$58,""))))))</f>
        <v/>
      </c>
      <c r="M89" s="211" t="str">
        <f>IF(D89="Room AC (window/wall)",'Emission Factors'!$G$53,IF(D89="Room AC (PTAC/PTHP)",'Emission Factors'!$G$54,IF(D89="Residential AC",'Emission Factors'!$G$55,IF(D89="Residential HP",'Emission Factors'!$G$56,IF(D89="Commercial AC (&gt;=65k to &lt;135,000k Btu/hr)",'Emission Factors'!$G$57,IF(D89="Commercial AC (&gt;=135,000k Btu/hr)",'Emission Factors'!$G$58,""))))))</f>
        <v/>
      </c>
      <c r="N89" s="96"/>
      <c r="O89" s="209" t="str">
        <f>IF(ISBLANK(D89),"",(IF(D89="Room AC (window/wall)",'Emission Factors'!$C$53,IF(D89="Room AC (PTAC/PTHP)",'Emission Factors'!$C$54,IF(D89="Residential AC",'Emission Factors'!$C$55,IF(D89="Residential HP",'Emission Factors'!$C$56,IF(D89="Commercial AC (&gt;=65k to &lt;135,000k Btu/hr)",'Emission Factors'!$C$57,IF(D89="Commercial AC (&gt;=135,000k Btu/hr)",'Emission Factors'!$C$58,""))))))))</f>
        <v/>
      </c>
      <c r="P89" s="209" t="str">
        <f t="shared" si="10"/>
        <v/>
      </c>
      <c r="Q89" s="95"/>
      <c r="R89" s="256"/>
      <c r="S89" s="256"/>
      <c r="T89" s="96"/>
      <c r="U89" s="211" t="str">
        <f>IF(Q89="Room AC (window/wall)",'Emission Factors'!$E$53,IF(AND(Q89="Room AC (PTAC/PTHP)",ISBLANK(T89)),"Error",IF(AND(Q89="Room AC (PTAC/PTHP)",T89&gt;0),T89,IF(Q89="Residential AC",'Emission Factors'!$E$55,IF(AND(Q89="Residential HP",ISBLANK(T89)),"Error",IF(AND(Q89="Residential HP",T89&gt;0),T89,IF(Q89="Commercial AC (&gt;=65k to &lt;135,000k Btu/hr)",'Emission Factors'!$E$57,IF(Q89="Commercial AC (&gt;=135,000k Btu/hr)",'Emission Factors'!$E$58,""))))))))</f>
        <v/>
      </c>
      <c r="V89" s="95"/>
      <c r="W89" s="211" t="str">
        <f>IF(ISBLANK(V89),"",VLOOKUP(V89,'Emission Factors'!$C$81:$G$221,4,FALSE))</f>
        <v/>
      </c>
      <c r="X89" s="210" t="str">
        <f>IF(Q89="Room AC (window/wall)",'Emission Factors'!$F$53,IF(Q89="Room AC (PTAC/PTHP)",'Emission Factors'!$F$54,IF(Q89="Residential AC",'Emission Factors'!$F$55,IF(Q89="Residential HP",'Emission Factors'!$F$56,IF(Q89="Commercial AC (&gt;=65k to &lt;135,000k Btu/hr)",'Emission Factors'!$F$57,IF(Q89="Commercial AC (&gt;=135,000k Btu/hr)",'Emission Factors'!$F$58,""))))))</f>
        <v/>
      </c>
      <c r="Y89" s="211" t="str">
        <f>IF(Q89="Room AC (window/wall)",'Emission Factors'!$G$53,IF(Q89="Room AC (PTAC/PTHP)",'Emission Factors'!$G$54,IF(Q89="Residential AC",'Emission Factors'!$G$55,IF(Q89="Residential HP",'Emission Factors'!$G$56,IF(Q89="Commercial AC (&gt;=65k to &lt;135,000k Btu/hr)",'Emission Factors'!$G$57,IF(Q89="Commercial AC (&gt;=135,000k Btu/hr)",'Emission Factors'!$G$58,""))))))</f>
        <v/>
      </c>
      <c r="Z89" s="96"/>
      <c r="AA89" s="97" t="str">
        <f t="shared" si="11"/>
        <v/>
      </c>
      <c r="AB89" s="97" t="str">
        <f t="shared" si="12"/>
        <v/>
      </c>
      <c r="AC89" s="246" t="str">
        <f t="shared" si="13"/>
        <v/>
      </c>
      <c r="AD89" s="97" t="str">
        <f t="shared" si="14"/>
        <v/>
      </c>
      <c r="AE89" s="97" t="str">
        <f t="shared" si="15"/>
        <v/>
      </c>
      <c r="AF89" s="252" t="str">
        <f t="shared" si="16"/>
        <v/>
      </c>
      <c r="AG89" s="254" t="str">
        <f t="shared" si="17"/>
        <v/>
      </c>
      <c r="AH89" s="248" t="str">
        <f t="shared" si="18"/>
        <v/>
      </c>
      <c r="AI89" s="249" t="str">
        <f t="shared" si="19"/>
        <v/>
      </c>
    </row>
    <row r="90" spans="2:35" x14ac:dyDescent="0.3">
      <c r="B90" s="94"/>
      <c r="C90" s="95"/>
      <c r="D90" s="95"/>
      <c r="E90" s="95"/>
      <c r="F90" s="94"/>
      <c r="G90" s="145"/>
      <c r="H90" s="245"/>
      <c r="I90" s="211" t="str">
        <f>IF(D90="Room AC (window/wall)",'Emission Factors'!$E$53,IF(D90="Room AC (PTAC/PTHP)",H90,IF(D90="Residential AC",'Emission Factors'!$E$55,IF(D90="Residential HP",H90,IF(D90="Commercial AC (&gt;=65k to &lt;135,000k Btu/hr)",'Emission Factors'!$E$57,IF(D90="Commercial AC (&gt;=135,000k Btu/hr)",'Emission Factors'!$E$58,""))))))</f>
        <v/>
      </c>
      <c r="J90" s="96"/>
      <c r="K90" s="211" t="str">
        <f>IF(ISBLANK(J90),"",VLOOKUP(J90,'Emission Factors'!$C$81:$G$221,4,FALSE))</f>
        <v/>
      </c>
      <c r="L90" s="210" t="str">
        <f>IF(D90="Room AC (window/wall)",'Emission Factors'!$F$53,IF(D90="Room AC (PTAC/PTHP)",'Emission Factors'!$F$54,IF(D90="Residential AC",'Emission Factors'!$F$55,IF(D90="Residential HP",'Emission Factors'!$F$56,IF(D90="Commercial AC (&gt;=65k to &lt;135,000k Btu/hr)",'Emission Factors'!$F$57,IF(D90="Commercial AC (&gt;=135,000k Btu/hr)",'Emission Factors'!$F$58,""))))))</f>
        <v/>
      </c>
      <c r="M90" s="211" t="str">
        <f>IF(D90="Room AC (window/wall)",'Emission Factors'!$G$53,IF(D90="Room AC (PTAC/PTHP)",'Emission Factors'!$G$54,IF(D90="Residential AC",'Emission Factors'!$G$55,IF(D90="Residential HP",'Emission Factors'!$G$56,IF(D90="Commercial AC (&gt;=65k to &lt;135,000k Btu/hr)",'Emission Factors'!$G$57,IF(D90="Commercial AC (&gt;=135,000k Btu/hr)",'Emission Factors'!$G$58,""))))))</f>
        <v/>
      </c>
      <c r="N90" s="96"/>
      <c r="O90" s="209" t="str">
        <f>IF(ISBLANK(D90),"",(IF(D90="Room AC (window/wall)",'Emission Factors'!$C$53,IF(D90="Room AC (PTAC/PTHP)",'Emission Factors'!$C$54,IF(D90="Residential AC",'Emission Factors'!$C$55,IF(D90="Residential HP",'Emission Factors'!$C$56,IF(D90="Commercial AC (&gt;=65k to &lt;135,000k Btu/hr)",'Emission Factors'!$C$57,IF(D90="Commercial AC (&gt;=135,000k Btu/hr)",'Emission Factors'!$C$58,""))))))))</f>
        <v/>
      </c>
      <c r="P90" s="209" t="str">
        <f t="shared" si="10"/>
        <v/>
      </c>
      <c r="Q90" s="95"/>
      <c r="R90" s="256"/>
      <c r="S90" s="256"/>
      <c r="T90" s="96"/>
      <c r="U90" s="211" t="str">
        <f>IF(Q90="Room AC (window/wall)",'Emission Factors'!$E$53,IF(AND(Q90="Room AC (PTAC/PTHP)",ISBLANK(T90)),"Error",IF(AND(Q90="Room AC (PTAC/PTHP)",T90&gt;0),T90,IF(Q90="Residential AC",'Emission Factors'!$E$55,IF(AND(Q90="Residential HP",ISBLANK(T90)),"Error",IF(AND(Q90="Residential HP",T90&gt;0),T90,IF(Q90="Commercial AC (&gt;=65k to &lt;135,000k Btu/hr)",'Emission Factors'!$E$57,IF(Q90="Commercial AC (&gt;=135,000k Btu/hr)",'Emission Factors'!$E$58,""))))))))</f>
        <v/>
      </c>
      <c r="V90" s="95"/>
      <c r="W90" s="211" t="str">
        <f>IF(ISBLANK(V90),"",VLOOKUP(V90,'Emission Factors'!$C$81:$G$221,4,FALSE))</f>
        <v/>
      </c>
      <c r="X90" s="210" t="str">
        <f>IF(Q90="Room AC (window/wall)",'Emission Factors'!$F$53,IF(Q90="Room AC (PTAC/PTHP)",'Emission Factors'!$F$54,IF(Q90="Residential AC",'Emission Factors'!$F$55,IF(Q90="Residential HP",'Emission Factors'!$F$56,IF(Q90="Commercial AC (&gt;=65k to &lt;135,000k Btu/hr)",'Emission Factors'!$F$57,IF(Q90="Commercial AC (&gt;=135,000k Btu/hr)",'Emission Factors'!$F$58,""))))))</f>
        <v/>
      </c>
      <c r="Y90" s="211" t="str">
        <f>IF(Q90="Room AC (window/wall)",'Emission Factors'!$G$53,IF(Q90="Room AC (PTAC/PTHP)",'Emission Factors'!$G$54,IF(Q90="Residential AC",'Emission Factors'!$G$55,IF(Q90="Residential HP",'Emission Factors'!$G$56,IF(Q90="Commercial AC (&gt;=65k to &lt;135,000k Btu/hr)",'Emission Factors'!$G$57,IF(Q90="Commercial AC (&gt;=135,000k Btu/hr)",'Emission Factors'!$G$58,""))))))</f>
        <v/>
      </c>
      <c r="Z90" s="96"/>
      <c r="AA90" s="97" t="str">
        <f t="shared" si="11"/>
        <v/>
      </c>
      <c r="AB90" s="97" t="str">
        <f t="shared" si="12"/>
        <v/>
      </c>
      <c r="AC90" s="246" t="str">
        <f t="shared" si="13"/>
        <v/>
      </c>
      <c r="AD90" s="97" t="str">
        <f t="shared" si="14"/>
        <v/>
      </c>
      <c r="AE90" s="97" t="str">
        <f t="shared" si="15"/>
        <v/>
      </c>
      <c r="AF90" s="252" t="str">
        <f t="shared" si="16"/>
        <v/>
      </c>
      <c r="AG90" s="254" t="str">
        <f t="shared" si="17"/>
        <v/>
      </c>
      <c r="AH90" s="248" t="str">
        <f t="shared" si="18"/>
        <v/>
      </c>
      <c r="AI90" s="249" t="str">
        <f t="shared" si="19"/>
        <v/>
      </c>
    </row>
    <row r="91" spans="2:35" x14ac:dyDescent="0.3">
      <c r="B91" s="94"/>
      <c r="C91" s="95"/>
      <c r="D91" s="95"/>
      <c r="E91" s="95"/>
      <c r="F91" s="94"/>
      <c r="G91" s="145"/>
      <c r="H91" s="245"/>
      <c r="I91" s="211" t="str">
        <f>IF(D91="Room AC (window/wall)",'Emission Factors'!$E$53,IF(D91="Room AC (PTAC/PTHP)",H91,IF(D91="Residential AC",'Emission Factors'!$E$55,IF(D91="Residential HP",H91,IF(D91="Commercial AC (&gt;=65k to &lt;135,000k Btu/hr)",'Emission Factors'!$E$57,IF(D91="Commercial AC (&gt;=135,000k Btu/hr)",'Emission Factors'!$E$58,""))))))</f>
        <v/>
      </c>
      <c r="J91" s="96"/>
      <c r="K91" s="211" t="str">
        <f>IF(ISBLANK(J91),"",VLOOKUP(J91,'Emission Factors'!$C$81:$G$221,4,FALSE))</f>
        <v/>
      </c>
      <c r="L91" s="210" t="str">
        <f>IF(D91="Room AC (window/wall)",'Emission Factors'!$F$53,IF(D91="Room AC (PTAC/PTHP)",'Emission Factors'!$F$54,IF(D91="Residential AC",'Emission Factors'!$F$55,IF(D91="Residential HP",'Emission Factors'!$F$56,IF(D91="Commercial AC (&gt;=65k to &lt;135,000k Btu/hr)",'Emission Factors'!$F$57,IF(D91="Commercial AC (&gt;=135,000k Btu/hr)",'Emission Factors'!$F$58,""))))))</f>
        <v/>
      </c>
      <c r="M91" s="211" t="str">
        <f>IF(D91="Room AC (window/wall)",'Emission Factors'!$G$53,IF(D91="Room AC (PTAC/PTHP)",'Emission Factors'!$G$54,IF(D91="Residential AC",'Emission Factors'!$G$55,IF(D91="Residential HP",'Emission Factors'!$G$56,IF(D91="Commercial AC (&gt;=65k to &lt;135,000k Btu/hr)",'Emission Factors'!$G$57,IF(D91="Commercial AC (&gt;=135,000k Btu/hr)",'Emission Factors'!$G$58,""))))))</f>
        <v/>
      </c>
      <c r="N91" s="96"/>
      <c r="O91" s="209" t="str">
        <f>IF(ISBLANK(D91),"",(IF(D91="Room AC (window/wall)",'Emission Factors'!$C$53,IF(D91="Room AC (PTAC/PTHP)",'Emission Factors'!$C$54,IF(D91="Residential AC",'Emission Factors'!$C$55,IF(D91="Residential HP",'Emission Factors'!$C$56,IF(D91="Commercial AC (&gt;=65k to &lt;135,000k Btu/hr)",'Emission Factors'!$C$57,IF(D91="Commercial AC (&gt;=135,000k Btu/hr)",'Emission Factors'!$C$58,""))))))))</f>
        <v/>
      </c>
      <c r="P91" s="209" t="str">
        <f t="shared" si="10"/>
        <v/>
      </c>
      <c r="Q91" s="95"/>
      <c r="R91" s="256"/>
      <c r="S91" s="256"/>
      <c r="T91" s="96"/>
      <c r="U91" s="211" t="str">
        <f>IF(Q91="Room AC (window/wall)",'Emission Factors'!$E$53,IF(AND(Q91="Room AC (PTAC/PTHP)",ISBLANK(T91)),"Error",IF(AND(Q91="Room AC (PTAC/PTHP)",T91&gt;0),T91,IF(Q91="Residential AC",'Emission Factors'!$E$55,IF(AND(Q91="Residential HP",ISBLANK(T91)),"Error",IF(AND(Q91="Residential HP",T91&gt;0),T91,IF(Q91="Commercial AC (&gt;=65k to &lt;135,000k Btu/hr)",'Emission Factors'!$E$57,IF(Q91="Commercial AC (&gt;=135,000k Btu/hr)",'Emission Factors'!$E$58,""))))))))</f>
        <v/>
      </c>
      <c r="V91" s="95"/>
      <c r="W91" s="211" t="str">
        <f>IF(ISBLANK(V91),"",VLOOKUP(V91,'Emission Factors'!$C$81:$G$221,4,FALSE))</f>
        <v/>
      </c>
      <c r="X91" s="210" t="str">
        <f>IF(Q91="Room AC (window/wall)",'Emission Factors'!$F$53,IF(Q91="Room AC (PTAC/PTHP)",'Emission Factors'!$F$54,IF(Q91="Residential AC",'Emission Factors'!$F$55,IF(Q91="Residential HP",'Emission Factors'!$F$56,IF(Q91="Commercial AC (&gt;=65k to &lt;135,000k Btu/hr)",'Emission Factors'!$F$57,IF(Q91="Commercial AC (&gt;=135,000k Btu/hr)",'Emission Factors'!$F$58,""))))))</f>
        <v/>
      </c>
      <c r="Y91" s="211" t="str">
        <f>IF(Q91="Room AC (window/wall)",'Emission Factors'!$G$53,IF(Q91="Room AC (PTAC/PTHP)",'Emission Factors'!$G$54,IF(Q91="Residential AC",'Emission Factors'!$G$55,IF(Q91="Residential HP",'Emission Factors'!$G$56,IF(Q91="Commercial AC (&gt;=65k to &lt;135,000k Btu/hr)",'Emission Factors'!$G$57,IF(Q91="Commercial AC (&gt;=135,000k Btu/hr)",'Emission Factors'!$G$58,""))))))</f>
        <v/>
      </c>
      <c r="Z91" s="96"/>
      <c r="AA91" s="97" t="str">
        <f t="shared" si="11"/>
        <v/>
      </c>
      <c r="AB91" s="97" t="str">
        <f t="shared" si="12"/>
        <v/>
      </c>
      <c r="AC91" s="246" t="str">
        <f t="shared" si="13"/>
        <v/>
      </c>
      <c r="AD91" s="97" t="str">
        <f t="shared" si="14"/>
        <v/>
      </c>
      <c r="AE91" s="97" t="str">
        <f t="shared" si="15"/>
        <v/>
      </c>
      <c r="AF91" s="252" t="str">
        <f t="shared" si="16"/>
        <v/>
      </c>
      <c r="AG91" s="254" t="str">
        <f t="shared" si="17"/>
        <v/>
      </c>
      <c r="AH91" s="248" t="str">
        <f t="shared" si="18"/>
        <v/>
      </c>
      <c r="AI91" s="249" t="str">
        <f t="shared" si="19"/>
        <v/>
      </c>
    </row>
    <row r="92" spans="2:35" x14ac:dyDescent="0.3">
      <c r="B92" s="94"/>
      <c r="C92" s="95"/>
      <c r="D92" s="95"/>
      <c r="E92" s="95"/>
      <c r="F92" s="94"/>
      <c r="G92" s="145"/>
      <c r="H92" s="245"/>
      <c r="I92" s="211" t="str">
        <f>IF(D92="Room AC (window/wall)",'Emission Factors'!$E$53,IF(D92="Room AC (PTAC/PTHP)",H92,IF(D92="Residential AC",'Emission Factors'!$E$55,IF(D92="Residential HP",H92,IF(D92="Commercial AC (&gt;=65k to &lt;135,000k Btu/hr)",'Emission Factors'!$E$57,IF(D92="Commercial AC (&gt;=135,000k Btu/hr)",'Emission Factors'!$E$58,""))))))</f>
        <v/>
      </c>
      <c r="J92" s="96"/>
      <c r="K92" s="211" t="str">
        <f>IF(ISBLANK(J92),"",VLOOKUP(J92,'Emission Factors'!$C$81:$G$221,4,FALSE))</f>
        <v/>
      </c>
      <c r="L92" s="210" t="str">
        <f>IF(D92="Room AC (window/wall)",'Emission Factors'!$F$53,IF(D92="Room AC (PTAC/PTHP)",'Emission Factors'!$F$54,IF(D92="Residential AC",'Emission Factors'!$F$55,IF(D92="Residential HP",'Emission Factors'!$F$56,IF(D92="Commercial AC (&gt;=65k to &lt;135,000k Btu/hr)",'Emission Factors'!$F$57,IF(D92="Commercial AC (&gt;=135,000k Btu/hr)",'Emission Factors'!$F$58,""))))))</f>
        <v/>
      </c>
      <c r="M92" s="211" t="str">
        <f>IF(D92="Room AC (window/wall)",'Emission Factors'!$G$53,IF(D92="Room AC (PTAC/PTHP)",'Emission Factors'!$G$54,IF(D92="Residential AC",'Emission Factors'!$G$55,IF(D92="Residential HP",'Emission Factors'!$G$56,IF(D92="Commercial AC (&gt;=65k to &lt;135,000k Btu/hr)",'Emission Factors'!$G$57,IF(D92="Commercial AC (&gt;=135,000k Btu/hr)",'Emission Factors'!$G$58,""))))))</f>
        <v/>
      </c>
      <c r="N92" s="96"/>
      <c r="O92" s="209" t="str">
        <f>IF(ISBLANK(D92),"",(IF(D92="Room AC (window/wall)",'Emission Factors'!$C$53,IF(D92="Room AC (PTAC/PTHP)",'Emission Factors'!$C$54,IF(D92="Residential AC",'Emission Factors'!$C$55,IF(D92="Residential HP",'Emission Factors'!$C$56,IF(D92="Commercial AC (&gt;=65k to &lt;135,000k Btu/hr)",'Emission Factors'!$C$57,IF(D92="Commercial AC (&gt;=135,000k Btu/hr)",'Emission Factors'!$C$58,""))))))))</f>
        <v/>
      </c>
      <c r="P92" s="209" t="str">
        <f t="shared" si="10"/>
        <v/>
      </c>
      <c r="Q92" s="95"/>
      <c r="R92" s="256"/>
      <c r="S92" s="256"/>
      <c r="T92" s="96"/>
      <c r="U92" s="211" t="str">
        <f>IF(Q92="Room AC (window/wall)",'Emission Factors'!$E$53,IF(AND(Q92="Room AC (PTAC/PTHP)",ISBLANK(T92)),"Error",IF(AND(Q92="Room AC (PTAC/PTHP)",T92&gt;0),T92,IF(Q92="Residential AC",'Emission Factors'!$E$55,IF(AND(Q92="Residential HP",ISBLANK(T92)),"Error",IF(AND(Q92="Residential HP",T92&gt;0),T92,IF(Q92="Commercial AC (&gt;=65k to &lt;135,000k Btu/hr)",'Emission Factors'!$E$57,IF(Q92="Commercial AC (&gt;=135,000k Btu/hr)",'Emission Factors'!$E$58,""))))))))</f>
        <v/>
      </c>
      <c r="V92" s="95"/>
      <c r="W92" s="211" t="str">
        <f>IF(ISBLANK(V92),"",VLOOKUP(V92,'Emission Factors'!$C$81:$G$221,4,FALSE))</f>
        <v/>
      </c>
      <c r="X92" s="210" t="str">
        <f>IF(Q92="Room AC (window/wall)",'Emission Factors'!$F$53,IF(Q92="Room AC (PTAC/PTHP)",'Emission Factors'!$F$54,IF(Q92="Residential AC",'Emission Factors'!$F$55,IF(Q92="Residential HP",'Emission Factors'!$F$56,IF(Q92="Commercial AC (&gt;=65k to &lt;135,000k Btu/hr)",'Emission Factors'!$F$57,IF(Q92="Commercial AC (&gt;=135,000k Btu/hr)",'Emission Factors'!$F$58,""))))))</f>
        <v/>
      </c>
      <c r="Y92" s="211" t="str">
        <f>IF(Q92="Room AC (window/wall)",'Emission Factors'!$G$53,IF(Q92="Room AC (PTAC/PTHP)",'Emission Factors'!$G$54,IF(Q92="Residential AC",'Emission Factors'!$G$55,IF(Q92="Residential HP",'Emission Factors'!$G$56,IF(Q92="Commercial AC (&gt;=65k to &lt;135,000k Btu/hr)",'Emission Factors'!$G$57,IF(Q92="Commercial AC (&gt;=135,000k Btu/hr)",'Emission Factors'!$G$58,""))))))</f>
        <v/>
      </c>
      <c r="Z92" s="96"/>
      <c r="AA92" s="97" t="str">
        <f t="shared" si="11"/>
        <v/>
      </c>
      <c r="AB92" s="97" t="str">
        <f t="shared" si="12"/>
        <v/>
      </c>
      <c r="AC92" s="246" t="str">
        <f t="shared" si="13"/>
        <v/>
      </c>
      <c r="AD92" s="97" t="str">
        <f t="shared" si="14"/>
        <v/>
      </c>
      <c r="AE92" s="97" t="str">
        <f t="shared" si="15"/>
        <v/>
      </c>
      <c r="AF92" s="252" t="str">
        <f t="shared" si="16"/>
        <v/>
      </c>
      <c r="AG92" s="254" t="str">
        <f t="shared" si="17"/>
        <v/>
      </c>
      <c r="AH92" s="248" t="str">
        <f t="shared" si="18"/>
        <v/>
      </c>
      <c r="AI92" s="249" t="str">
        <f t="shared" si="19"/>
        <v/>
      </c>
    </row>
    <row r="93" spans="2:35" x14ac:dyDescent="0.3">
      <c r="B93" s="94"/>
      <c r="C93" s="95"/>
      <c r="D93" s="95"/>
      <c r="E93" s="95"/>
      <c r="F93" s="94"/>
      <c r="G93" s="145"/>
      <c r="H93" s="245"/>
      <c r="I93" s="211" t="str">
        <f>IF(D93="Room AC (window/wall)",'Emission Factors'!$E$53,IF(D93="Room AC (PTAC/PTHP)",H93,IF(D93="Residential AC",'Emission Factors'!$E$55,IF(D93="Residential HP",H93,IF(D93="Commercial AC (&gt;=65k to &lt;135,000k Btu/hr)",'Emission Factors'!$E$57,IF(D93="Commercial AC (&gt;=135,000k Btu/hr)",'Emission Factors'!$E$58,""))))))</f>
        <v/>
      </c>
      <c r="J93" s="96"/>
      <c r="K93" s="211" t="str">
        <f>IF(ISBLANK(J93),"",VLOOKUP(J93,'Emission Factors'!$C$81:$G$221,4,FALSE))</f>
        <v/>
      </c>
      <c r="L93" s="210" t="str">
        <f>IF(D93="Room AC (window/wall)",'Emission Factors'!$F$53,IF(D93="Room AC (PTAC/PTHP)",'Emission Factors'!$F$54,IF(D93="Residential AC",'Emission Factors'!$F$55,IF(D93="Residential HP",'Emission Factors'!$F$56,IF(D93="Commercial AC (&gt;=65k to &lt;135,000k Btu/hr)",'Emission Factors'!$F$57,IF(D93="Commercial AC (&gt;=135,000k Btu/hr)",'Emission Factors'!$F$58,""))))))</f>
        <v/>
      </c>
      <c r="M93" s="211" t="str">
        <f>IF(D93="Room AC (window/wall)",'Emission Factors'!$G$53,IF(D93="Room AC (PTAC/PTHP)",'Emission Factors'!$G$54,IF(D93="Residential AC",'Emission Factors'!$G$55,IF(D93="Residential HP",'Emission Factors'!$G$56,IF(D93="Commercial AC (&gt;=65k to &lt;135,000k Btu/hr)",'Emission Factors'!$G$57,IF(D93="Commercial AC (&gt;=135,000k Btu/hr)",'Emission Factors'!$G$58,""))))))</f>
        <v/>
      </c>
      <c r="N93" s="96"/>
      <c r="O93" s="209" t="str">
        <f>IF(ISBLANK(D93),"",(IF(D93="Room AC (window/wall)",'Emission Factors'!$C$53,IF(D93="Room AC (PTAC/PTHP)",'Emission Factors'!$C$54,IF(D93="Residential AC",'Emission Factors'!$C$55,IF(D93="Residential HP",'Emission Factors'!$C$56,IF(D93="Commercial AC (&gt;=65k to &lt;135,000k Btu/hr)",'Emission Factors'!$C$57,IF(D93="Commercial AC (&gt;=135,000k Btu/hr)",'Emission Factors'!$C$58,""))))))))</f>
        <v/>
      </c>
      <c r="P93" s="209" t="str">
        <f t="shared" si="10"/>
        <v/>
      </c>
      <c r="Q93" s="95"/>
      <c r="R93" s="256"/>
      <c r="S93" s="256"/>
      <c r="T93" s="96"/>
      <c r="U93" s="211" t="str">
        <f>IF(Q93="Room AC (window/wall)",'Emission Factors'!$E$53,IF(AND(Q93="Room AC (PTAC/PTHP)",ISBLANK(T93)),"Error",IF(AND(Q93="Room AC (PTAC/PTHP)",T93&gt;0),T93,IF(Q93="Residential AC",'Emission Factors'!$E$55,IF(AND(Q93="Residential HP",ISBLANK(T93)),"Error",IF(AND(Q93="Residential HP",T93&gt;0),T93,IF(Q93="Commercial AC (&gt;=65k to &lt;135,000k Btu/hr)",'Emission Factors'!$E$57,IF(Q93="Commercial AC (&gt;=135,000k Btu/hr)",'Emission Factors'!$E$58,""))))))))</f>
        <v/>
      </c>
      <c r="V93" s="95"/>
      <c r="W93" s="211" t="str">
        <f>IF(ISBLANK(V93),"",VLOOKUP(V93,'Emission Factors'!$C$81:$G$221,4,FALSE))</f>
        <v/>
      </c>
      <c r="X93" s="210" t="str">
        <f>IF(Q93="Room AC (window/wall)",'Emission Factors'!$F$53,IF(Q93="Room AC (PTAC/PTHP)",'Emission Factors'!$F$54,IF(Q93="Residential AC",'Emission Factors'!$F$55,IF(Q93="Residential HP",'Emission Factors'!$F$56,IF(Q93="Commercial AC (&gt;=65k to &lt;135,000k Btu/hr)",'Emission Factors'!$F$57,IF(Q93="Commercial AC (&gt;=135,000k Btu/hr)",'Emission Factors'!$F$58,""))))))</f>
        <v/>
      </c>
      <c r="Y93" s="211" t="str">
        <f>IF(Q93="Room AC (window/wall)",'Emission Factors'!$G$53,IF(Q93="Room AC (PTAC/PTHP)",'Emission Factors'!$G$54,IF(Q93="Residential AC",'Emission Factors'!$G$55,IF(Q93="Residential HP",'Emission Factors'!$G$56,IF(Q93="Commercial AC (&gt;=65k to &lt;135,000k Btu/hr)",'Emission Factors'!$G$57,IF(Q93="Commercial AC (&gt;=135,000k Btu/hr)",'Emission Factors'!$G$58,""))))))</f>
        <v/>
      </c>
      <c r="Z93" s="96"/>
      <c r="AA93" s="97" t="str">
        <f t="shared" si="11"/>
        <v/>
      </c>
      <c r="AB93" s="97" t="str">
        <f t="shared" si="12"/>
        <v/>
      </c>
      <c r="AC93" s="246" t="str">
        <f t="shared" si="13"/>
        <v/>
      </c>
      <c r="AD93" s="97" t="str">
        <f t="shared" si="14"/>
        <v/>
      </c>
      <c r="AE93" s="97" t="str">
        <f t="shared" si="15"/>
        <v/>
      </c>
      <c r="AF93" s="252" t="str">
        <f t="shared" si="16"/>
        <v/>
      </c>
      <c r="AG93" s="254" t="str">
        <f t="shared" si="17"/>
        <v/>
      </c>
      <c r="AH93" s="248" t="str">
        <f t="shared" si="18"/>
        <v/>
      </c>
      <c r="AI93" s="249" t="str">
        <f t="shared" si="19"/>
        <v/>
      </c>
    </row>
    <row r="94" spans="2:35" x14ac:dyDescent="0.3">
      <c r="B94" s="94"/>
      <c r="C94" s="95"/>
      <c r="D94" s="95"/>
      <c r="E94" s="95"/>
      <c r="F94" s="94"/>
      <c r="G94" s="145"/>
      <c r="H94" s="245"/>
      <c r="I94" s="211" t="str">
        <f>IF(D94="Room AC (window/wall)",'Emission Factors'!$E$53,IF(D94="Room AC (PTAC/PTHP)",H94,IF(D94="Residential AC",'Emission Factors'!$E$55,IF(D94="Residential HP",H94,IF(D94="Commercial AC (&gt;=65k to &lt;135,000k Btu/hr)",'Emission Factors'!$E$57,IF(D94="Commercial AC (&gt;=135,000k Btu/hr)",'Emission Factors'!$E$58,""))))))</f>
        <v/>
      </c>
      <c r="J94" s="96"/>
      <c r="K94" s="211" t="str">
        <f>IF(ISBLANK(J94),"",VLOOKUP(J94,'Emission Factors'!$C$81:$G$221,4,FALSE))</f>
        <v/>
      </c>
      <c r="L94" s="210" t="str">
        <f>IF(D94="Room AC (window/wall)",'Emission Factors'!$F$53,IF(D94="Room AC (PTAC/PTHP)",'Emission Factors'!$F$54,IF(D94="Residential AC",'Emission Factors'!$F$55,IF(D94="Residential HP",'Emission Factors'!$F$56,IF(D94="Commercial AC (&gt;=65k to &lt;135,000k Btu/hr)",'Emission Factors'!$F$57,IF(D94="Commercial AC (&gt;=135,000k Btu/hr)",'Emission Factors'!$F$58,""))))))</f>
        <v/>
      </c>
      <c r="M94" s="211" t="str">
        <f>IF(D94="Room AC (window/wall)",'Emission Factors'!$G$53,IF(D94="Room AC (PTAC/PTHP)",'Emission Factors'!$G$54,IF(D94="Residential AC",'Emission Factors'!$G$55,IF(D94="Residential HP",'Emission Factors'!$G$56,IF(D94="Commercial AC (&gt;=65k to &lt;135,000k Btu/hr)",'Emission Factors'!$G$57,IF(D94="Commercial AC (&gt;=135,000k Btu/hr)",'Emission Factors'!$G$58,""))))))</f>
        <v/>
      </c>
      <c r="N94" s="96"/>
      <c r="O94" s="209" t="str">
        <f>IF(ISBLANK(D94),"",(IF(D94="Room AC (window/wall)",'Emission Factors'!$C$53,IF(D94="Room AC (PTAC/PTHP)",'Emission Factors'!$C$54,IF(D94="Residential AC",'Emission Factors'!$C$55,IF(D94="Residential HP",'Emission Factors'!$C$56,IF(D94="Commercial AC (&gt;=65k to &lt;135,000k Btu/hr)",'Emission Factors'!$C$57,IF(D94="Commercial AC (&gt;=135,000k Btu/hr)",'Emission Factors'!$C$58,""))))))))</f>
        <v/>
      </c>
      <c r="P94" s="209" t="str">
        <f t="shared" si="10"/>
        <v/>
      </c>
      <c r="Q94" s="95"/>
      <c r="R94" s="256"/>
      <c r="S94" s="256"/>
      <c r="T94" s="96"/>
      <c r="U94" s="211" t="str">
        <f>IF(Q94="Room AC (window/wall)",'Emission Factors'!$E$53,IF(AND(Q94="Room AC (PTAC/PTHP)",ISBLANK(T94)),"Error",IF(AND(Q94="Room AC (PTAC/PTHP)",T94&gt;0),T94,IF(Q94="Residential AC",'Emission Factors'!$E$55,IF(AND(Q94="Residential HP",ISBLANK(T94)),"Error",IF(AND(Q94="Residential HP",T94&gt;0),T94,IF(Q94="Commercial AC (&gt;=65k to &lt;135,000k Btu/hr)",'Emission Factors'!$E$57,IF(Q94="Commercial AC (&gt;=135,000k Btu/hr)",'Emission Factors'!$E$58,""))))))))</f>
        <v/>
      </c>
      <c r="V94" s="95"/>
      <c r="W94" s="211" t="str">
        <f>IF(ISBLANK(V94),"",VLOOKUP(V94,'Emission Factors'!$C$81:$G$221,4,FALSE))</f>
        <v/>
      </c>
      <c r="X94" s="210" t="str">
        <f>IF(Q94="Room AC (window/wall)",'Emission Factors'!$F$53,IF(Q94="Room AC (PTAC/PTHP)",'Emission Factors'!$F$54,IF(Q94="Residential AC",'Emission Factors'!$F$55,IF(Q94="Residential HP",'Emission Factors'!$F$56,IF(Q94="Commercial AC (&gt;=65k to &lt;135,000k Btu/hr)",'Emission Factors'!$F$57,IF(Q94="Commercial AC (&gt;=135,000k Btu/hr)",'Emission Factors'!$F$58,""))))))</f>
        <v/>
      </c>
      <c r="Y94" s="211" t="str">
        <f>IF(Q94="Room AC (window/wall)",'Emission Factors'!$G$53,IF(Q94="Room AC (PTAC/PTHP)",'Emission Factors'!$G$54,IF(Q94="Residential AC",'Emission Factors'!$G$55,IF(Q94="Residential HP",'Emission Factors'!$G$56,IF(Q94="Commercial AC (&gt;=65k to &lt;135,000k Btu/hr)",'Emission Factors'!$G$57,IF(Q94="Commercial AC (&gt;=135,000k Btu/hr)",'Emission Factors'!$G$58,""))))))</f>
        <v/>
      </c>
      <c r="Z94" s="96"/>
      <c r="AA94" s="97" t="str">
        <f t="shared" si="11"/>
        <v/>
      </c>
      <c r="AB94" s="97" t="str">
        <f t="shared" si="12"/>
        <v/>
      </c>
      <c r="AC94" s="246" t="str">
        <f t="shared" si="13"/>
        <v/>
      </c>
      <c r="AD94" s="97" t="str">
        <f t="shared" si="14"/>
        <v/>
      </c>
      <c r="AE94" s="97" t="str">
        <f t="shared" si="15"/>
        <v/>
      </c>
      <c r="AF94" s="252" t="str">
        <f t="shared" si="16"/>
        <v/>
      </c>
      <c r="AG94" s="254" t="str">
        <f t="shared" si="17"/>
        <v/>
      </c>
      <c r="AH94" s="248" t="str">
        <f t="shared" si="18"/>
        <v/>
      </c>
      <c r="AI94" s="249" t="str">
        <f t="shared" si="19"/>
        <v/>
      </c>
    </row>
    <row r="95" spans="2:35" x14ac:dyDescent="0.3">
      <c r="B95" s="94"/>
      <c r="C95" s="95"/>
      <c r="D95" s="95"/>
      <c r="E95" s="95"/>
      <c r="F95" s="94"/>
      <c r="G95" s="145"/>
      <c r="H95" s="245"/>
      <c r="I95" s="211" t="str">
        <f>IF(D95="Room AC (window/wall)",'Emission Factors'!$E$53,IF(D95="Room AC (PTAC/PTHP)",H95,IF(D95="Residential AC",'Emission Factors'!$E$55,IF(D95="Residential HP",H95,IF(D95="Commercial AC (&gt;=65k to &lt;135,000k Btu/hr)",'Emission Factors'!$E$57,IF(D95="Commercial AC (&gt;=135,000k Btu/hr)",'Emission Factors'!$E$58,""))))))</f>
        <v/>
      </c>
      <c r="J95" s="96"/>
      <c r="K95" s="211" t="str">
        <f>IF(ISBLANK(J95),"",VLOOKUP(J95,'Emission Factors'!$C$81:$G$221,4,FALSE))</f>
        <v/>
      </c>
      <c r="L95" s="210" t="str">
        <f>IF(D95="Room AC (window/wall)",'Emission Factors'!$F$53,IF(D95="Room AC (PTAC/PTHP)",'Emission Factors'!$F$54,IF(D95="Residential AC",'Emission Factors'!$F$55,IF(D95="Residential HP",'Emission Factors'!$F$56,IF(D95="Commercial AC (&gt;=65k to &lt;135,000k Btu/hr)",'Emission Factors'!$F$57,IF(D95="Commercial AC (&gt;=135,000k Btu/hr)",'Emission Factors'!$F$58,""))))))</f>
        <v/>
      </c>
      <c r="M95" s="211" t="str">
        <f>IF(D95="Room AC (window/wall)",'Emission Factors'!$G$53,IF(D95="Room AC (PTAC/PTHP)",'Emission Factors'!$G$54,IF(D95="Residential AC",'Emission Factors'!$G$55,IF(D95="Residential HP",'Emission Factors'!$G$56,IF(D95="Commercial AC (&gt;=65k to &lt;135,000k Btu/hr)",'Emission Factors'!$G$57,IF(D95="Commercial AC (&gt;=135,000k Btu/hr)",'Emission Factors'!$G$58,""))))))</f>
        <v/>
      </c>
      <c r="N95" s="96"/>
      <c r="O95" s="209" t="str">
        <f>IF(ISBLANK(D95),"",(IF(D95="Room AC (window/wall)",'Emission Factors'!$C$53,IF(D95="Room AC (PTAC/PTHP)",'Emission Factors'!$C$54,IF(D95="Residential AC",'Emission Factors'!$C$55,IF(D95="Residential HP",'Emission Factors'!$C$56,IF(D95="Commercial AC (&gt;=65k to &lt;135,000k Btu/hr)",'Emission Factors'!$C$57,IF(D95="Commercial AC (&gt;=135,000k Btu/hr)",'Emission Factors'!$C$58,""))))))))</f>
        <v/>
      </c>
      <c r="P95" s="209" t="str">
        <f t="shared" si="10"/>
        <v/>
      </c>
      <c r="Q95" s="95"/>
      <c r="R95" s="256"/>
      <c r="S95" s="256"/>
      <c r="T95" s="96"/>
      <c r="U95" s="211" t="str">
        <f>IF(Q95="Room AC (window/wall)",'Emission Factors'!$E$53,IF(AND(Q95="Room AC (PTAC/PTHP)",ISBLANK(T95)),"Error",IF(AND(Q95="Room AC (PTAC/PTHP)",T95&gt;0),T95,IF(Q95="Residential AC",'Emission Factors'!$E$55,IF(AND(Q95="Residential HP",ISBLANK(T95)),"Error",IF(AND(Q95="Residential HP",T95&gt;0),T95,IF(Q95="Commercial AC (&gt;=65k to &lt;135,000k Btu/hr)",'Emission Factors'!$E$57,IF(Q95="Commercial AC (&gt;=135,000k Btu/hr)",'Emission Factors'!$E$58,""))))))))</f>
        <v/>
      </c>
      <c r="V95" s="95"/>
      <c r="W95" s="211" t="str">
        <f>IF(ISBLANK(V95),"",VLOOKUP(V95,'Emission Factors'!$C$81:$G$221,4,FALSE))</f>
        <v/>
      </c>
      <c r="X95" s="210" t="str">
        <f>IF(Q95="Room AC (window/wall)",'Emission Factors'!$F$53,IF(Q95="Room AC (PTAC/PTHP)",'Emission Factors'!$F$54,IF(Q95="Residential AC",'Emission Factors'!$F$55,IF(Q95="Residential HP",'Emission Factors'!$F$56,IF(Q95="Commercial AC (&gt;=65k to &lt;135,000k Btu/hr)",'Emission Factors'!$F$57,IF(Q95="Commercial AC (&gt;=135,000k Btu/hr)",'Emission Factors'!$F$58,""))))))</f>
        <v/>
      </c>
      <c r="Y95" s="211" t="str">
        <f>IF(Q95="Room AC (window/wall)",'Emission Factors'!$G$53,IF(Q95="Room AC (PTAC/PTHP)",'Emission Factors'!$G$54,IF(Q95="Residential AC",'Emission Factors'!$G$55,IF(Q95="Residential HP",'Emission Factors'!$G$56,IF(Q95="Commercial AC (&gt;=65k to &lt;135,000k Btu/hr)",'Emission Factors'!$G$57,IF(Q95="Commercial AC (&gt;=135,000k Btu/hr)",'Emission Factors'!$G$58,""))))))</f>
        <v/>
      </c>
      <c r="Z95" s="96"/>
      <c r="AA95" s="97" t="str">
        <f t="shared" si="11"/>
        <v/>
      </c>
      <c r="AB95" s="97" t="str">
        <f t="shared" si="12"/>
        <v/>
      </c>
      <c r="AC95" s="246" t="str">
        <f t="shared" si="13"/>
        <v/>
      </c>
      <c r="AD95" s="97" t="str">
        <f t="shared" si="14"/>
        <v/>
      </c>
      <c r="AE95" s="97" t="str">
        <f t="shared" si="15"/>
        <v/>
      </c>
      <c r="AF95" s="252" t="str">
        <f t="shared" si="16"/>
        <v/>
      </c>
      <c r="AG95" s="254" t="str">
        <f t="shared" si="17"/>
        <v/>
      </c>
      <c r="AH95" s="248" t="str">
        <f t="shared" si="18"/>
        <v/>
      </c>
      <c r="AI95" s="249" t="str">
        <f t="shared" si="19"/>
        <v/>
      </c>
    </row>
    <row r="96" spans="2:35" x14ac:dyDescent="0.3">
      <c r="B96" s="94"/>
      <c r="C96" s="95"/>
      <c r="D96" s="95"/>
      <c r="E96" s="95"/>
      <c r="F96" s="94"/>
      <c r="G96" s="145"/>
      <c r="H96" s="245"/>
      <c r="I96" s="211" t="str">
        <f>IF(D96="Room AC (window/wall)",'Emission Factors'!$E$53,IF(D96="Room AC (PTAC/PTHP)",H96,IF(D96="Residential AC",'Emission Factors'!$E$55,IF(D96="Residential HP",H96,IF(D96="Commercial AC (&gt;=65k to &lt;135,000k Btu/hr)",'Emission Factors'!$E$57,IF(D96="Commercial AC (&gt;=135,000k Btu/hr)",'Emission Factors'!$E$58,""))))))</f>
        <v/>
      </c>
      <c r="J96" s="96"/>
      <c r="K96" s="211" t="str">
        <f>IF(ISBLANK(J96),"",VLOOKUP(J96,'Emission Factors'!$C$81:$G$221,4,FALSE))</f>
        <v/>
      </c>
      <c r="L96" s="210" t="str">
        <f>IF(D96="Room AC (window/wall)",'Emission Factors'!$F$53,IF(D96="Room AC (PTAC/PTHP)",'Emission Factors'!$F$54,IF(D96="Residential AC",'Emission Factors'!$F$55,IF(D96="Residential HP",'Emission Factors'!$F$56,IF(D96="Commercial AC (&gt;=65k to &lt;135,000k Btu/hr)",'Emission Factors'!$F$57,IF(D96="Commercial AC (&gt;=135,000k Btu/hr)",'Emission Factors'!$F$58,""))))))</f>
        <v/>
      </c>
      <c r="M96" s="211" t="str">
        <f>IF(D96="Room AC (window/wall)",'Emission Factors'!$G$53,IF(D96="Room AC (PTAC/PTHP)",'Emission Factors'!$G$54,IF(D96="Residential AC",'Emission Factors'!$G$55,IF(D96="Residential HP",'Emission Factors'!$G$56,IF(D96="Commercial AC (&gt;=65k to &lt;135,000k Btu/hr)",'Emission Factors'!$G$57,IF(D96="Commercial AC (&gt;=135,000k Btu/hr)",'Emission Factors'!$G$58,""))))))</f>
        <v/>
      </c>
      <c r="N96" s="96"/>
      <c r="O96" s="209" t="str">
        <f>IF(ISBLANK(D96),"",(IF(D96="Room AC (window/wall)",'Emission Factors'!$C$53,IF(D96="Room AC (PTAC/PTHP)",'Emission Factors'!$C$54,IF(D96="Residential AC",'Emission Factors'!$C$55,IF(D96="Residential HP",'Emission Factors'!$C$56,IF(D96="Commercial AC (&gt;=65k to &lt;135,000k Btu/hr)",'Emission Factors'!$C$57,IF(D96="Commercial AC (&gt;=135,000k Btu/hr)",'Emission Factors'!$C$58,""))))))))</f>
        <v/>
      </c>
      <c r="P96" s="209" t="str">
        <f t="shared" si="10"/>
        <v/>
      </c>
      <c r="Q96" s="95"/>
      <c r="R96" s="256"/>
      <c r="S96" s="256"/>
      <c r="T96" s="96"/>
      <c r="U96" s="211" t="str">
        <f>IF(Q96="Room AC (window/wall)",'Emission Factors'!$E$53,IF(AND(Q96="Room AC (PTAC/PTHP)",ISBLANK(T96)),"Error",IF(AND(Q96="Room AC (PTAC/PTHP)",T96&gt;0),T96,IF(Q96="Residential AC",'Emission Factors'!$E$55,IF(AND(Q96="Residential HP",ISBLANK(T96)),"Error",IF(AND(Q96="Residential HP",T96&gt;0),T96,IF(Q96="Commercial AC (&gt;=65k to &lt;135,000k Btu/hr)",'Emission Factors'!$E$57,IF(Q96="Commercial AC (&gt;=135,000k Btu/hr)",'Emission Factors'!$E$58,""))))))))</f>
        <v/>
      </c>
      <c r="V96" s="95"/>
      <c r="W96" s="211" t="str">
        <f>IF(ISBLANK(V96),"",VLOOKUP(V96,'Emission Factors'!$C$81:$G$221,4,FALSE))</f>
        <v/>
      </c>
      <c r="X96" s="210" t="str">
        <f>IF(Q96="Room AC (window/wall)",'Emission Factors'!$F$53,IF(Q96="Room AC (PTAC/PTHP)",'Emission Factors'!$F$54,IF(Q96="Residential AC",'Emission Factors'!$F$55,IF(Q96="Residential HP",'Emission Factors'!$F$56,IF(Q96="Commercial AC (&gt;=65k to &lt;135,000k Btu/hr)",'Emission Factors'!$F$57,IF(Q96="Commercial AC (&gt;=135,000k Btu/hr)",'Emission Factors'!$F$58,""))))))</f>
        <v/>
      </c>
      <c r="Y96" s="211" t="str">
        <f>IF(Q96="Room AC (window/wall)",'Emission Factors'!$G$53,IF(Q96="Room AC (PTAC/PTHP)",'Emission Factors'!$G$54,IF(Q96="Residential AC",'Emission Factors'!$G$55,IF(Q96="Residential HP",'Emission Factors'!$G$56,IF(Q96="Commercial AC (&gt;=65k to &lt;135,000k Btu/hr)",'Emission Factors'!$G$57,IF(Q96="Commercial AC (&gt;=135,000k Btu/hr)",'Emission Factors'!$G$58,""))))))</f>
        <v/>
      </c>
      <c r="Z96" s="96"/>
      <c r="AA96" s="97" t="str">
        <f t="shared" si="11"/>
        <v/>
      </c>
      <c r="AB96" s="97" t="str">
        <f t="shared" si="12"/>
        <v/>
      </c>
      <c r="AC96" s="246" t="str">
        <f t="shared" si="13"/>
        <v/>
      </c>
      <c r="AD96" s="97" t="str">
        <f t="shared" si="14"/>
        <v/>
      </c>
      <c r="AE96" s="97" t="str">
        <f t="shared" si="15"/>
        <v/>
      </c>
      <c r="AF96" s="252" t="str">
        <f t="shared" si="16"/>
        <v/>
      </c>
      <c r="AG96" s="254" t="str">
        <f t="shared" si="17"/>
        <v/>
      </c>
      <c r="AH96" s="248" t="str">
        <f t="shared" si="18"/>
        <v/>
      </c>
      <c r="AI96" s="249" t="str">
        <f t="shared" si="19"/>
        <v/>
      </c>
    </row>
    <row r="97" spans="2:35" x14ac:dyDescent="0.3">
      <c r="B97" s="94"/>
      <c r="C97" s="95"/>
      <c r="D97" s="95"/>
      <c r="E97" s="95"/>
      <c r="F97" s="94"/>
      <c r="G97" s="145"/>
      <c r="H97" s="245"/>
      <c r="I97" s="211" t="str">
        <f>IF(D97="Room AC (window/wall)",'Emission Factors'!$E$53,IF(D97="Room AC (PTAC/PTHP)",H97,IF(D97="Residential AC",'Emission Factors'!$E$55,IF(D97="Residential HP",H97,IF(D97="Commercial AC (&gt;=65k to &lt;135,000k Btu/hr)",'Emission Factors'!$E$57,IF(D97="Commercial AC (&gt;=135,000k Btu/hr)",'Emission Factors'!$E$58,""))))))</f>
        <v/>
      </c>
      <c r="J97" s="96"/>
      <c r="K97" s="211" t="str">
        <f>IF(ISBLANK(J97),"",VLOOKUP(J97,'Emission Factors'!$C$81:$G$221,4,FALSE))</f>
        <v/>
      </c>
      <c r="L97" s="210" t="str">
        <f>IF(D97="Room AC (window/wall)",'Emission Factors'!$F$53,IF(D97="Room AC (PTAC/PTHP)",'Emission Factors'!$F$54,IF(D97="Residential AC",'Emission Factors'!$F$55,IF(D97="Residential HP",'Emission Factors'!$F$56,IF(D97="Commercial AC (&gt;=65k to &lt;135,000k Btu/hr)",'Emission Factors'!$F$57,IF(D97="Commercial AC (&gt;=135,000k Btu/hr)",'Emission Factors'!$F$58,""))))))</f>
        <v/>
      </c>
      <c r="M97" s="211" t="str">
        <f>IF(D97="Room AC (window/wall)",'Emission Factors'!$G$53,IF(D97="Room AC (PTAC/PTHP)",'Emission Factors'!$G$54,IF(D97="Residential AC",'Emission Factors'!$G$55,IF(D97="Residential HP",'Emission Factors'!$G$56,IF(D97="Commercial AC (&gt;=65k to &lt;135,000k Btu/hr)",'Emission Factors'!$G$57,IF(D97="Commercial AC (&gt;=135,000k Btu/hr)",'Emission Factors'!$G$58,""))))))</f>
        <v/>
      </c>
      <c r="N97" s="96"/>
      <c r="O97" s="209" t="str">
        <f>IF(ISBLANK(D97),"",(IF(D97="Room AC (window/wall)",'Emission Factors'!$C$53,IF(D97="Room AC (PTAC/PTHP)",'Emission Factors'!$C$54,IF(D97="Residential AC",'Emission Factors'!$C$55,IF(D97="Residential HP",'Emission Factors'!$C$56,IF(D97="Commercial AC (&gt;=65k to &lt;135,000k Btu/hr)",'Emission Factors'!$C$57,IF(D97="Commercial AC (&gt;=135,000k Btu/hr)",'Emission Factors'!$C$58,""))))))))</f>
        <v/>
      </c>
      <c r="P97" s="209" t="str">
        <f t="shared" si="10"/>
        <v/>
      </c>
      <c r="Q97" s="95"/>
      <c r="R97" s="256"/>
      <c r="S97" s="256"/>
      <c r="T97" s="96"/>
      <c r="U97" s="211" t="str">
        <f>IF(Q97="Room AC (window/wall)",'Emission Factors'!$E$53,IF(AND(Q97="Room AC (PTAC/PTHP)",ISBLANK(T97)),"Error",IF(AND(Q97="Room AC (PTAC/PTHP)",T97&gt;0),T97,IF(Q97="Residential AC",'Emission Factors'!$E$55,IF(AND(Q97="Residential HP",ISBLANK(T97)),"Error",IF(AND(Q97="Residential HP",T97&gt;0),T97,IF(Q97="Commercial AC (&gt;=65k to &lt;135,000k Btu/hr)",'Emission Factors'!$E$57,IF(Q97="Commercial AC (&gt;=135,000k Btu/hr)",'Emission Factors'!$E$58,""))))))))</f>
        <v/>
      </c>
      <c r="V97" s="95"/>
      <c r="W97" s="211" t="str">
        <f>IF(ISBLANK(V97),"",VLOOKUP(V97,'Emission Factors'!$C$81:$G$221,4,FALSE))</f>
        <v/>
      </c>
      <c r="X97" s="210" t="str">
        <f>IF(Q97="Room AC (window/wall)",'Emission Factors'!$F$53,IF(Q97="Room AC (PTAC/PTHP)",'Emission Factors'!$F$54,IF(Q97="Residential AC",'Emission Factors'!$F$55,IF(Q97="Residential HP",'Emission Factors'!$F$56,IF(Q97="Commercial AC (&gt;=65k to &lt;135,000k Btu/hr)",'Emission Factors'!$F$57,IF(Q97="Commercial AC (&gt;=135,000k Btu/hr)",'Emission Factors'!$F$58,""))))))</f>
        <v/>
      </c>
      <c r="Y97" s="211" t="str">
        <f>IF(Q97="Room AC (window/wall)",'Emission Factors'!$G$53,IF(Q97="Room AC (PTAC/PTHP)",'Emission Factors'!$G$54,IF(Q97="Residential AC",'Emission Factors'!$G$55,IF(Q97="Residential HP",'Emission Factors'!$G$56,IF(Q97="Commercial AC (&gt;=65k to &lt;135,000k Btu/hr)",'Emission Factors'!$G$57,IF(Q97="Commercial AC (&gt;=135,000k Btu/hr)",'Emission Factors'!$G$58,""))))))</f>
        <v/>
      </c>
      <c r="Z97" s="96"/>
      <c r="AA97" s="97" t="str">
        <f t="shared" si="11"/>
        <v/>
      </c>
      <c r="AB97" s="97" t="str">
        <f t="shared" si="12"/>
        <v/>
      </c>
      <c r="AC97" s="246" t="str">
        <f t="shared" si="13"/>
        <v/>
      </c>
      <c r="AD97" s="97" t="str">
        <f t="shared" si="14"/>
        <v/>
      </c>
      <c r="AE97" s="97" t="str">
        <f t="shared" si="15"/>
        <v/>
      </c>
      <c r="AF97" s="252" t="str">
        <f t="shared" si="16"/>
        <v/>
      </c>
      <c r="AG97" s="254" t="str">
        <f t="shared" si="17"/>
        <v/>
      </c>
      <c r="AH97" s="248" t="str">
        <f t="shared" si="18"/>
        <v/>
      </c>
      <c r="AI97" s="249" t="str">
        <f t="shared" si="19"/>
        <v/>
      </c>
    </row>
    <row r="98" spans="2:35" x14ac:dyDescent="0.3">
      <c r="B98" s="94"/>
      <c r="C98" s="95"/>
      <c r="D98" s="95"/>
      <c r="E98" s="95"/>
      <c r="F98" s="94"/>
      <c r="G98" s="145"/>
      <c r="H98" s="245"/>
      <c r="I98" s="211" t="str">
        <f>IF(D98="Room AC (window/wall)",'Emission Factors'!$E$53,IF(D98="Room AC (PTAC/PTHP)",H98,IF(D98="Residential AC",'Emission Factors'!$E$55,IF(D98="Residential HP",H98,IF(D98="Commercial AC (&gt;=65k to &lt;135,000k Btu/hr)",'Emission Factors'!$E$57,IF(D98="Commercial AC (&gt;=135,000k Btu/hr)",'Emission Factors'!$E$58,""))))))</f>
        <v/>
      </c>
      <c r="J98" s="96"/>
      <c r="K98" s="211" t="str">
        <f>IF(ISBLANK(J98),"",VLOOKUP(J98,'Emission Factors'!$C$81:$G$221,4,FALSE))</f>
        <v/>
      </c>
      <c r="L98" s="210" t="str">
        <f>IF(D98="Room AC (window/wall)",'Emission Factors'!$F$53,IF(D98="Room AC (PTAC/PTHP)",'Emission Factors'!$F$54,IF(D98="Residential AC",'Emission Factors'!$F$55,IF(D98="Residential HP",'Emission Factors'!$F$56,IF(D98="Commercial AC (&gt;=65k to &lt;135,000k Btu/hr)",'Emission Factors'!$F$57,IF(D98="Commercial AC (&gt;=135,000k Btu/hr)",'Emission Factors'!$F$58,""))))))</f>
        <v/>
      </c>
      <c r="M98" s="211" t="str">
        <f>IF(D98="Room AC (window/wall)",'Emission Factors'!$G$53,IF(D98="Room AC (PTAC/PTHP)",'Emission Factors'!$G$54,IF(D98="Residential AC",'Emission Factors'!$G$55,IF(D98="Residential HP",'Emission Factors'!$G$56,IF(D98="Commercial AC (&gt;=65k to &lt;135,000k Btu/hr)",'Emission Factors'!$G$57,IF(D98="Commercial AC (&gt;=135,000k Btu/hr)",'Emission Factors'!$G$58,""))))))</f>
        <v/>
      </c>
      <c r="N98" s="96"/>
      <c r="O98" s="209" t="str">
        <f>IF(ISBLANK(D98),"",(IF(D98="Room AC (window/wall)",'Emission Factors'!$C$53,IF(D98="Room AC (PTAC/PTHP)",'Emission Factors'!$C$54,IF(D98="Residential AC",'Emission Factors'!$C$55,IF(D98="Residential HP",'Emission Factors'!$C$56,IF(D98="Commercial AC (&gt;=65k to &lt;135,000k Btu/hr)",'Emission Factors'!$C$57,IF(D98="Commercial AC (&gt;=135,000k Btu/hr)",'Emission Factors'!$C$58,""))))))))</f>
        <v/>
      </c>
      <c r="P98" s="209" t="str">
        <f t="shared" si="10"/>
        <v/>
      </c>
      <c r="Q98" s="95"/>
      <c r="R98" s="256"/>
      <c r="S98" s="256"/>
      <c r="T98" s="96"/>
      <c r="U98" s="211" t="str">
        <f>IF(Q98="Room AC (window/wall)",'Emission Factors'!$E$53,IF(AND(Q98="Room AC (PTAC/PTHP)",ISBLANK(T98)),"Error",IF(AND(Q98="Room AC (PTAC/PTHP)",T98&gt;0),T98,IF(Q98="Residential AC",'Emission Factors'!$E$55,IF(AND(Q98="Residential HP",ISBLANK(T98)),"Error",IF(AND(Q98="Residential HP",T98&gt;0),T98,IF(Q98="Commercial AC (&gt;=65k to &lt;135,000k Btu/hr)",'Emission Factors'!$E$57,IF(Q98="Commercial AC (&gt;=135,000k Btu/hr)",'Emission Factors'!$E$58,""))))))))</f>
        <v/>
      </c>
      <c r="V98" s="95"/>
      <c r="W98" s="211" t="str">
        <f>IF(ISBLANK(V98),"",VLOOKUP(V98,'Emission Factors'!$C$81:$G$221,4,FALSE))</f>
        <v/>
      </c>
      <c r="X98" s="210" t="str">
        <f>IF(Q98="Room AC (window/wall)",'Emission Factors'!$F$53,IF(Q98="Room AC (PTAC/PTHP)",'Emission Factors'!$F$54,IF(Q98="Residential AC",'Emission Factors'!$F$55,IF(Q98="Residential HP",'Emission Factors'!$F$56,IF(Q98="Commercial AC (&gt;=65k to &lt;135,000k Btu/hr)",'Emission Factors'!$F$57,IF(Q98="Commercial AC (&gt;=135,000k Btu/hr)",'Emission Factors'!$F$58,""))))))</f>
        <v/>
      </c>
      <c r="Y98" s="211" t="str">
        <f>IF(Q98="Room AC (window/wall)",'Emission Factors'!$G$53,IF(Q98="Room AC (PTAC/PTHP)",'Emission Factors'!$G$54,IF(Q98="Residential AC",'Emission Factors'!$G$55,IF(Q98="Residential HP",'Emission Factors'!$G$56,IF(Q98="Commercial AC (&gt;=65k to &lt;135,000k Btu/hr)",'Emission Factors'!$G$57,IF(Q98="Commercial AC (&gt;=135,000k Btu/hr)",'Emission Factors'!$G$58,""))))))</f>
        <v/>
      </c>
      <c r="Z98" s="96"/>
      <c r="AA98" s="97" t="str">
        <f t="shared" si="11"/>
        <v/>
      </c>
      <c r="AB98" s="97" t="str">
        <f t="shared" si="12"/>
        <v/>
      </c>
      <c r="AC98" s="246" t="str">
        <f t="shared" si="13"/>
        <v/>
      </c>
      <c r="AD98" s="97" t="str">
        <f t="shared" si="14"/>
        <v/>
      </c>
      <c r="AE98" s="97" t="str">
        <f t="shared" si="15"/>
        <v/>
      </c>
      <c r="AF98" s="252" t="str">
        <f t="shared" si="16"/>
        <v/>
      </c>
      <c r="AG98" s="254" t="str">
        <f t="shared" si="17"/>
        <v/>
      </c>
      <c r="AH98" s="248" t="str">
        <f t="shared" si="18"/>
        <v/>
      </c>
      <c r="AI98" s="249" t="str">
        <f t="shared" si="19"/>
        <v/>
      </c>
    </row>
    <row r="99" spans="2:35" x14ac:dyDescent="0.3">
      <c r="B99" s="94"/>
      <c r="C99" s="95"/>
      <c r="D99" s="95"/>
      <c r="E99" s="95"/>
      <c r="F99" s="94"/>
      <c r="G99" s="145"/>
      <c r="H99" s="245"/>
      <c r="I99" s="211" t="str">
        <f>IF(D99="Room AC (window/wall)",'Emission Factors'!$E$53,IF(D99="Room AC (PTAC/PTHP)",H99,IF(D99="Residential AC",'Emission Factors'!$E$55,IF(D99="Residential HP",H99,IF(D99="Commercial AC (&gt;=65k to &lt;135,000k Btu/hr)",'Emission Factors'!$E$57,IF(D99="Commercial AC (&gt;=135,000k Btu/hr)",'Emission Factors'!$E$58,""))))))</f>
        <v/>
      </c>
      <c r="J99" s="96"/>
      <c r="K99" s="211" t="str">
        <f>IF(ISBLANK(J99),"",VLOOKUP(J99,'Emission Factors'!$C$81:$G$221,4,FALSE))</f>
        <v/>
      </c>
      <c r="L99" s="210" t="str">
        <f>IF(D99="Room AC (window/wall)",'Emission Factors'!$F$53,IF(D99="Room AC (PTAC/PTHP)",'Emission Factors'!$F$54,IF(D99="Residential AC",'Emission Factors'!$F$55,IF(D99="Residential HP",'Emission Factors'!$F$56,IF(D99="Commercial AC (&gt;=65k to &lt;135,000k Btu/hr)",'Emission Factors'!$F$57,IF(D99="Commercial AC (&gt;=135,000k Btu/hr)",'Emission Factors'!$F$58,""))))))</f>
        <v/>
      </c>
      <c r="M99" s="211" t="str">
        <f>IF(D99="Room AC (window/wall)",'Emission Factors'!$G$53,IF(D99="Room AC (PTAC/PTHP)",'Emission Factors'!$G$54,IF(D99="Residential AC",'Emission Factors'!$G$55,IF(D99="Residential HP",'Emission Factors'!$G$56,IF(D99="Commercial AC (&gt;=65k to &lt;135,000k Btu/hr)",'Emission Factors'!$G$57,IF(D99="Commercial AC (&gt;=135,000k Btu/hr)",'Emission Factors'!$G$58,""))))))</f>
        <v/>
      </c>
      <c r="N99" s="96"/>
      <c r="O99" s="209" t="str">
        <f>IF(ISBLANK(D99),"",(IF(D99="Room AC (window/wall)",'Emission Factors'!$C$53,IF(D99="Room AC (PTAC/PTHP)",'Emission Factors'!$C$54,IF(D99="Residential AC",'Emission Factors'!$C$55,IF(D99="Residential HP",'Emission Factors'!$C$56,IF(D99="Commercial AC (&gt;=65k to &lt;135,000k Btu/hr)",'Emission Factors'!$C$57,IF(D99="Commercial AC (&gt;=135,000k Btu/hr)",'Emission Factors'!$C$58,""))))))))</f>
        <v/>
      </c>
      <c r="P99" s="209" t="str">
        <f t="shared" si="10"/>
        <v/>
      </c>
      <c r="Q99" s="95"/>
      <c r="R99" s="256"/>
      <c r="S99" s="256"/>
      <c r="T99" s="96"/>
      <c r="U99" s="211" t="str">
        <f>IF(Q99="Room AC (window/wall)",'Emission Factors'!$E$53,IF(AND(Q99="Room AC (PTAC/PTHP)",ISBLANK(T99)),"Error",IF(AND(Q99="Room AC (PTAC/PTHP)",T99&gt;0),T99,IF(Q99="Residential AC",'Emission Factors'!$E$55,IF(AND(Q99="Residential HP",ISBLANK(T99)),"Error",IF(AND(Q99="Residential HP",T99&gt;0),T99,IF(Q99="Commercial AC (&gt;=65k to &lt;135,000k Btu/hr)",'Emission Factors'!$E$57,IF(Q99="Commercial AC (&gt;=135,000k Btu/hr)",'Emission Factors'!$E$58,""))))))))</f>
        <v/>
      </c>
      <c r="V99" s="95"/>
      <c r="W99" s="211" t="str">
        <f>IF(ISBLANK(V99),"",VLOOKUP(V99,'Emission Factors'!$C$81:$G$221,4,FALSE))</f>
        <v/>
      </c>
      <c r="X99" s="210" t="str">
        <f>IF(Q99="Room AC (window/wall)",'Emission Factors'!$F$53,IF(Q99="Room AC (PTAC/PTHP)",'Emission Factors'!$F$54,IF(Q99="Residential AC",'Emission Factors'!$F$55,IF(Q99="Residential HP",'Emission Factors'!$F$56,IF(Q99="Commercial AC (&gt;=65k to &lt;135,000k Btu/hr)",'Emission Factors'!$F$57,IF(Q99="Commercial AC (&gt;=135,000k Btu/hr)",'Emission Factors'!$F$58,""))))))</f>
        <v/>
      </c>
      <c r="Y99" s="211" t="str">
        <f>IF(Q99="Room AC (window/wall)",'Emission Factors'!$G$53,IF(Q99="Room AC (PTAC/PTHP)",'Emission Factors'!$G$54,IF(Q99="Residential AC",'Emission Factors'!$G$55,IF(Q99="Residential HP",'Emission Factors'!$G$56,IF(Q99="Commercial AC (&gt;=65k to &lt;135,000k Btu/hr)",'Emission Factors'!$G$57,IF(Q99="Commercial AC (&gt;=135,000k Btu/hr)",'Emission Factors'!$G$58,""))))))</f>
        <v/>
      </c>
      <c r="Z99" s="96"/>
      <c r="AA99" s="97" t="str">
        <f t="shared" si="11"/>
        <v/>
      </c>
      <c r="AB99" s="97" t="str">
        <f t="shared" si="12"/>
        <v/>
      </c>
      <c r="AC99" s="246" t="str">
        <f t="shared" si="13"/>
        <v/>
      </c>
      <c r="AD99" s="97" t="str">
        <f t="shared" si="14"/>
        <v/>
      </c>
      <c r="AE99" s="97" t="str">
        <f t="shared" si="15"/>
        <v/>
      </c>
      <c r="AF99" s="252" t="str">
        <f t="shared" si="16"/>
        <v/>
      </c>
      <c r="AG99" s="254" t="str">
        <f t="shared" si="17"/>
        <v/>
      </c>
      <c r="AH99" s="248" t="str">
        <f t="shared" si="18"/>
        <v/>
      </c>
      <c r="AI99" s="249" t="str">
        <f t="shared" si="19"/>
        <v/>
      </c>
    </row>
    <row r="100" spans="2:35" x14ac:dyDescent="0.3">
      <c r="B100" s="94"/>
      <c r="C100" s="95"/>
      <c r="D100" s="95"/>
      <c r="E100" s="95"/>
      <c r="F100" s="94"/>
      <c r="G100" s="145"/>
      <c r="H100" s="245"/>
      <c r="I100" s="211" t="str">
        <f>IF(D100="Room AC (window/wall)",'Emission Factors'!$E$53,IF(D100="Room AC (PTAC/PTHP)",H100,IF(D100="Residential AC",'Emission Factors'!$E$55,IF(D100="Residential HP",H100,IF(D100="Commercial AC (&gt;=65k to &lt;135,000k Btu/hr)",'Emission Factors'!$E$57,IF(D100="Commercial AC (&gt;=135,000k Btu/hr)",'Emission Factors'!$E$58,""))))))</f>
        <v/>
      </c>
      <c r="J100" s="96"/>
      <c r="K100" s="211" t="str">
        <f>IF(ISBLANK(J100),"",VLOOKUP(J100,'Emission Factors'!$C$81:$G$221,4,FALSE))</f>
        <v/>
      </c>
      <c r="L100" s="210" t="str">
        <f>IF(D100="Room AC (window/wall)",'Emission Factors'!$F$53,IF(D100="Room AC (PTAC/PTHP)",'Emission Factors'!$F$54,IF(D100="Residential AC",'Emission Factors'!$F$55,IF(D100="Residential HP",'Emission Factors'!$F$56,IF(D100="Commercial AC (&gt;=65k to &lt;135,000k Btu/hr)",'Emission Factors'!$F$57,IF(D100="Commercial AC (&gt;=135,000k Btu/hr)",'Emission Factors'!$F$58,""))))))</f>
        <v/>
      </c>
      <c r="M100" s="211" t="str">
        <f>IF(D100="Room AC (window/wall)",'Emission Factors'!$G$53,IF(D100="Room AC (PTAC/PTHP)",'Emission Factors'!$G$54,IF(D100="Residential AC",'Emission Factors'!$G$55,IF(D100="Residential HP",'Emission Factors'!$G$56,IF(D100="Commercial AC (&gt;=65k to &lt;135,000k Btu/hr)",'Emission Factors'!$G$57,IF(D100="Commercial AC (&gt;=135,000k Btu/hr)",'Emission Factors'!$G$58,""))))))</f>
        <v/>
      </c>
      <c r="N100" s="96"/>
      <c r="O100" s="209" t="str">
        <f>IF(ISBLANK(D100),"",(IF(D100="Room AC (window/wall)",'Emission Factors'!$C$53,IF(D100="Room AC (PTAC/PTHP)",'Emission Factors'!$C$54,IF(D100="Residential AC",'Emission Factors'!$C$55,IF(D100="Residential HP",'Emission Factors'!$C$56,IF(D100="Commercial AC (&gt;=65k to &lt;135,000k Btu/hr)",'Emission Factors'!$C$57,IF(D100="Commercial AC (&gt;=135,000k Btu/hr)",'Emission Factors'!$C$58,""))))))))</f>
        <v/>
      </c>
      <c r="P100" s="209" t="str">
        <f t="shared" si="10"/>
        <v/>
      </c>
      <c r="Q100" s="95"/>
      <c r="R100" s="256"/>
      <c r="S100" s="256"/>
      <c r="T100" s="96"/>
      <c r="U100" s="211" t="str">
        <f>IF(Q100="Room AC (window/wall)",'Emission Factors'!$E$53,IF(AND(Q100="Room AC (PTAC/PTHP)",ISBLANK(T100)),"Error",IF(AND(Q100="Room AC (PTAC/PTHP)",T100&gt;0),T100,IF(Q100="Residential AC",'Emission Factors'!$E$55,IF(AND(Q100="Residential HP",ISBLANK(T100)),"Error",IF(AND(Q100="Residential HP",T100&gt;0),T100,IF(Q100="Commercial AC (&gt;=65k to &lt;135,000k Btu/hr)",'Emission Factors'!$E$57,IF(Q100="Commercial AC (&gt;=135,000k Btu/hr)",'Emission Factors'!$E$58,""))))))))</f>
        <v/>
      </c>
      <c r="V100" s="95"/>
      <c r="W100" s="211" t="str">
        <f>IF(ISBLANK(V100),"",VLOOKUP(V100,'Emission Factors'!$C$81:$G$221,4,FALSE))</f>
        <v/>
      </c>
      <c r="X100" s="210" t="str">
        <f>IF(Q100="Room AC (window/wall)",'Emission Factors'!$F$53,IF(Q100="Room AC (PTAC/PTHP)",'Emission Factors'!$F$54,IF(Q100="Residential AC",'Emission Factors'!$F$55,IF(Q100="Residential HP",'Emission Factors'!$F$56,IF(Q100="Commercial AC (&gt;=65k to &lt;135,000k Btu/hr)",'Emission Factors'!$F$57,IF(Q100="Commercial AC (&gt;=135,000k Btu/hr)",'Emission Factors'!$F$58,""))))))</f>
        <v/>
      </c>
      <c r="Y100" s="211" t="str">
        <f>IF(Q100="Room AC (window/wall)",'Emission Factors'!$G$53,IF(Q100="Room AC (PTAC/PTHP)",'Emission Factors'!$G$54,IF(Q100="Residential AC",'Emission Factors'!$G$55,IF(Q100="Residential HP",'Emission Factors'!$G$56,IF(Q100="Commercial AC (&gt;=65k to &lt;135,000k Btu/hr)",'Emission Factors'!$G$57,IF(Q100="Commercial AC (&gt;=135,000k Btu/hr)",'Emission Factors'!$G$58,""))))))</f>
        <v/>
      </c>
      <c r="Z100" s="96"/>
      <c r="AA100" s="97" t="str">
        <f t="shared" si="11"/>
        <v/>
      </c>
      <c r="AB100" s="97" t="str">
        <f t="shared" si="12"/>
        <v/>
      </c>
      <c r="AC100" s="246" t="str">
        <f t="shared" si="13"/>
        <v/>
      </c>
      <c r="AD100" s="97" t="str">
        <f t="shared" si="14"/>
        <v/>
      </c>
      <c r="AE100" s="97" t="str">
        <f t="shared" si="15"/>
        <v/>
      </c>
      <c r="AF100" s="252" t="str">
        <f t="shared" si="16"/>
        <v/>
      </c>
      <c r="AG100" s="254" t="str">
        <f t="shared" si="17"/>
        <v/>
      </c>
      <c r="AH100" s="248" t="str">
        <f t="shared" si="18"/>
        <v/>
      </c>
      <c r="AI100" s="249" t="str">
        <f t="shared" si="19"/>
        <v/>
      </c>
    </row>
    <row r="101" spans="2:35" x14ac:dyDescent="0.3">
      <c r="B101" s="94"/>
      <c r="C101" s="95"/>
      <c r="D101" s="95"/>
      <c r="E101" s="95"/>
      <c r="F101" s="94"/>
      <c r="G101" s="145"/>
      <c r="H101" s="245"/>
      <c r="I101" s="211" t="str">
        <f>IF(D101="Room AC (window/wall)",'Emission Factors'!$E$53,IF(D101="Room AC (PTAC/PTHP)",H101,IF(D101="Residential AC",'Emission Factors'!$E$55,IF(D101="Residential HP",H101,IF(D101="Commercial AC (&gt;=65k to &lt;135,000k Btu/hr)",'Emission Factors'!$E$57,IF(D101="Commercial AC (&gt;=135,000k Btu/hr)",'Emission Factors'!$E$58,""))))))</f>
        <v/>
      </c>
      <c r="J101" s="96"/>
      <c r="K101" s="211" t="str">
        <f>IF(ISBLANK(J101),"",VLOOKUP(J101,'Emission Factors'!$C$81:$G$221,4,FALSE))</f>
        <v/>
      </c>
      <c r="L101" s="210" t="str">
        <f>IF(D101="Room AC (window/wall)",'Emission Factors'!$F$53,IF(D101="Room AC (PTAC/PTHP)",'Emission Factors'!$F$54,IF(D101="Residential AC",'Emission Factors'!$F$55,IF(D101="Residential HP",'Emission Factors'!$F$56,IF(D101="Commercial AC (&gt;=65k to &lt;135,000k Btu/hr)",'Emission Factors'!$F$57,IF(D101="Commercial AC (&gt;=135,000k Btu/hr)",'Emission Factors'!$F$58,""))))))</f>
        <v/>
      </c>
      <c r="M101" s="211" t="str">
        <f>IF(D101="Room AC (window/wall)",'Emission Factors'!$G$53,IF(D101="Room AC (PTAC/PTHP)",'Emission Factors'!$G$54,IF(D101="Residential AC",'Emission Factors'!$G$55,IF(D101="Residential HP",'Emission Factors'!$G$56,IF(D101="Commercial AC (&gt;=65k to &lt;135,000k Btu/hr)",'Emission Factors'!$G$57,IF(D101="Commercial AC (&gt;=135,000k Btu/hr)",'Emission Factors'!$G$58,""))))))</f>
        <v/>
      </c>
      <c r="N101" s="96"/>
      <c r="O101" s="209" t="str">
        <f>IF(ISBLANK(D101),"",(IF(D101="Room AC (window/wall)",'Emission Factors'!$C$53,IF(D101="Room AC (PTAC/PTHP)",'Emission Factors'!$C$54,IF(D101="Residential AC",'Emission Factors'!$C$55,IF(D101="Residential HP",'Emission Factors'!$C$56,IF(D101="Commercial AC (&gt;=65k to &lt;135,000k Btu/hr)",'Emission Factors'!$C$57,IF(D101="Commercial AC (&gt;=135,000k Btu/hr)",'Emission Factors'!$C$58,""))))))))</f>
        <v/>
      </c>
      <c r="P101" s="209" t="str">
        <f t="shared" si="10"/>
        <v/>
      </c>
      <c r="Q101" s="95"/>
      <c r="R101" s="256"/>
      <c r="S101" s="256"/>
      <c r="T101" s="96"/>
      <c r="U101" s="211" t="str">
        <f>IF(Q101="Room AC (window/wall)",'Emission Factors'!$E$53,IF(AND(Q101="Room AC (PTAC/PTHP)",ISBLANK(T101)),"Error",IF(AND(Q101="Room AC (PTAC/PTHP)",T101&gt;0),T101,IF(Q101="Residential AC",'Emission Factors'!$E$55,IF(AND(Q101="Residential HP",ISBLANK(T101)),"Error",IF(AND(Q101="Residential HP",T101&gt;0),T101,IF(Q101="Commercial AC (&gt;=65k to &lt;135,000k Btu/hr)",'Emission Factors'!$E$57,IF(Q101="Commercial AC (&gt;=135,000k Btu/hr)",'Emission Factors'!$E$58,""))))))))</f>
        <v/>
      </c>
      <c r="V101" s="95"/>
      <c r="W101" s="211" t="str">
        <f>IF(ISBLANK(V101),"",VLOOKUP(V101,'Emission Factors'!$C$81:$G$221,4,FALSE))</f>
        <v/>
      </c>
      <c r="X101" s="210" t="str">
        <f>IF(Q101="Room AC (window/wall)",'Emission Factors'!$F$53,IF(Q101="Room AC (PTAC/PTHP)",'Emission Factors'!$F$54,IF(Q101="Residential AC",'Emission Factors'!$F$55,IF(Q101="Residential HP",'Emission Factors'!$F$56,IF(Q101="Commercial AC (&gt;=65k to &lt;135,000k Btu/hr)",'Emission Factors'!$F$57,IF(Q101="Commercial AC (&gt;=135,000k Btu/hr)",'Emission Factors'!$F$58,""))))))</f>
        <v/>
      </c>
      <c r="Y101" s="211" t="str">
        <f>IF(Q101="Room AC (window/wall)",'Emission Factors'!$G$53,IF(Q101="Room AC (PTAC/PTHP)",'Emission Factors'!$G$54,IF(Q101="Residential AC",'Emission Factors'!$G$55,IF(Q101="Residential HP",'Emission Factors'!$G$56,IF(Q101="Commercial AC (&gt;=65k to &lt;135,000k Btu/hr)",'Emission Factors'!$G$57,IF(Q101="Commercial AC (&gt;=135,000k Btu/hr)",'Emission Factors'!$G$58,""))))))</f>
        <v/>
      </c>
      <c r="Z101" s="96"/>
      <c r="AA101" s="97" t="str">
        <f t="shared" si="11"/>
        <v/>
      </c>
      <c r="AB101" s="97" t="str">
        <f t="shared" si="12"/>
        <v/>
      </c>
      <c r="AC101" s="246" t="str">
        <f t="shared" si="13"/>
        <v/>
      </c>
      <c r="AD101" s="97" t="str">
        <f t="shared" si="14"/>
        <v/>
      </c>
      <c r="AE101" s="97" t="str">
        <f t="shared" si="15"/>
        <v/>
      </c>
      <c r="AF101" s="252" t="str">
        <f t="shared" si="16"/>
        <v/>
      </c>
      <c r="AG101" s="254" t="str">
        <f t="shared" si="17"/>
        <v/>
      </c>
      <c r="AH101" s="248" t="str">
        <f t="shared" si="18"/>
        <v/>
      </c>
      <c r="AI101" s="249" t="str">
        <f t="shared" si="19"/>
        <v/>
      </c>
    </row>
    <row r="102" spans="2:35" x14ac:dyDescent="0.3">
      <c r="B102" s="94"/>
      <c r="C102" s="95"/>
      <c r="D102" s="95"/>
      <c r="E102" s="95"/>
      <c r="F102" s="94"/>
      <c r="G102" s="145"/>
      <c r="H102" s="245"/>
      <c r="I102" s="211" t="str">
        <f>IF(D102="Room AC (window/wall)",'Emission Factors'!$E$53,IF(D102="Room AC (PTAC/PTHP)",H102,IF(D102="Residential AC",'Emission Factors'!$E$55,IF(D102="Residential HP",H102,IF(D102="Commercial AC (&gt;=65k to &lt;135,000k Btu/hr)",'Emission Factors'!$E$57,IF(D102="Commercial AC (&gt;=135,000k Btu/hr)",'Emission Factors'!$E$58,""))))))</f>
        <v/>
      </c>
      <c r="J102" s="96"/>
      <c r="K102" s="211" t="str">
        <f>IF(ISBLANK(J102),"",VLOOKUP(J102,'Emission Factors'!$C$81:$G$221,4,FALSE))</f>
        <v/>
      </c>
      <c r="L102" s="210" t="str">
        <f>IF(D102="Room AC (window/wall)",'Emission Factors'!$F$53,IF(D102="Room AC (PTAC/PTHP)",'Emission Factors'!$F$54,IF(D102="Residential AC",'Emission Factors'!$F$55,IF(D102="Residential HP",'Emission Factors'!$F$56,IF(D102="Commercial AC (&gt;=65k to &lt;135,000k Btu/hr)",'Emission Factors'!$F$57,IF(D102="Commercial AC (&gt;=135,000k Btu/hr)",'Emission Factors'!$F$58,""))))))</f>
        <v/>
      </c>
      <c r="M102" s="211" t="str">
        <f>IF(D102="Room AC (window/wall)",'Emission Factors'!$G$53,IF(D102="Room AC (PTAC/PTHP)",'Emission Factors'!$G$54,IF(D102="Residential AC",'Emission Factors'!$G$55,IF(D102="Residential HP",'Emission Factors'!$G$56,IF(D102="Commercial AC (&gt;=65k to &lt;135,000k Btu/hr)",'Emission Factors'!$G$57,IF(D102="Commercial AC (&gt;=135,000k Btu/hr)",'Emission Factors'!$G$58,""))))))</f>
        <v/>
      </c>
      <c r="N102" s="96"/>
      <c r="O102" s="209" t="str">
        <f>IF(ISBLANK(D102),"",(IF(D102="Room AC (window/wall)",'Emission Factors'!$C$53,IF(D102="Room AC (PTAC/PTHP)",'Emission Factors'!$C$54,IF(D102="Residential AC",'Emission Factors'!$C$55,IF(D102="Residential HP",'Emission Factors'!$C$56,IF(D102="Commercial AC (&gt;=65k to &lt;135,000k Btu/hr)",'Emission Factors'!$C$57,IF(D102="Commercial AC (&gt;=135,000k Btu/hr)",'Emission Factors'!$C$58,""))))))))</f>
        <v/>
      </c>
      <c r="P102" s="209" t="str">
        <f t="shared" si="10"/>
        <v/>
      </c>
      <c r="Q102" s="95"/>
      <c r="R102" s="256"/>
      <c r="S102" s="256"/>
      <c r="T102" s="96"/>
      <c r="U102" s="211" t="str">
        <f>IF(Q102="Room AC (window/wall)",'Emission Factors'!$E$53,IF(AND(Q102="Room AC (PTAC/PTHP)",ISBLANK(T102)),"Error",IF(AND(Q102="Room AC (PTAC/PTHP)",T102&gt;0),T102,IF(Q102="Residential AC",'Emission Factors'!$E$55,IF(AND(Q102="Residential HP",ISBLANK(T102)),"Error",IF(AND(Q102="Residential HP",T102&gt;0),T102,IF(Q102="Commercial AC (&gt;=65k to &lt;135,000k Btu/hr)",'Emission Factors'!$E$57,IF(Q102="Commercial AC (&gt;=135,000k Btu/hr)",'Emission Factors'!$E$58,""))))))))</f>
        <v/>
      </c>
      <c r="V102" s="95"/>
      <c r="W102" s="211" t="str">
        <f>IF(ISBLANK(V102),"",VLOOKUP(V102,'Emission Factors'!$C$81:$G$221,4,FALSE))</f>
        <v/>
      </c>
      <c r="X102" s="210" t="str">
        <f>IF(Q102="Room AC (window/wall)",'Emission Factors'!$F$53,IF(Q102="Room AC (PTAC/PTHP)",'Emission Factors'!$F$54,IF(Q102="Residential AC",'Emission Factors'!$F$55,IF(Q102="Residential HP",'Emission Factors'!$F$56,IF(Q102="Commercial AC (&gt;=65k to &lt;135,000k Btu/hr)",'Emission Factors'!$F$57,IF(Q102="Commercial AC (&gt;=135,000k Btu/hr)",'Emission Factors'!$F$58,""))))))</f>
        <v/>
      </c>
      <c r="Y102" s="211" t="str">
        <f>IF(Q102="Room AC (window/wall)",'Emission Factors'!$G$53,IF(Q102="Room AC (PTAC/PTHP)",'Emission Factors'!$G$54,IF(Q102="Residential AC",'Emission Factors'!$G$55,IF(Q102="Residential HP",'Emission Factors'!$G$56,IF(Q102="Commercial AC (&gt;=65k to &lt;135,000k Btu/hr)",'Emission Factors'!$G$57,IF(Q102="Commercial AC (&gt;=135,000k Btu/hr)",'Emission Factors'!$G$58,""))))))</f>
        <v/>
      </c>
      <c r="Z102" s="96"/>
      <c r="AA102" s="97" t="str">
        <f t="shared" si="11"/>
        <v/>
      </c>
      <c r="AB102" s="97" t="str">
        <f t="shared" si="12"/>
        <v/>
      </c>
      <c r="AC102" s="246" t="str">
        <f t="shared" si="13"/>
        <v/>
      </c>
      <c r="AD102" s="97" t="str">
        <f t="shared" si="14"/>
        <v/>
      </c>
      <c r="AE102" s="97" t="str">
        <f t="shared" si="15"/>
        <v/>
      </c>
      <c r="AF102" s="252" t="str">
        <f t="shared" si="16"/>
        <v/>
      </c>
      <c r="AG102" s="254" t="str">
        <f t="shared" si="17"/>
        <v/>
      </c>
      <c r="AH102" s="248" t="str">
        <f t="shared" si="18"/>
        <v/>
      </c>
      <c r="AI102" s="249" t="str">
        <f t="shared" si="19"/>
        <v/>
      </c>
    </row>
    <row r="103" spans="2:35" x14ac:dyDescent="0.3">
      <c r="B103" s="94"/>
      <c r="C103" s="95"/>
      <c r="D103" s="95"/>
      <c r="E103" s="95"/>
      <c r="F103" s="94"/>
      <c r="G103" s="145"/>
      <c r="H103" s="245"/>
      <c r="I103" s="211" t="str">
        <f>IF(D103="Room AC (window/wall)",'Emission Factors'!$E$53,IF(D103="Room AC (PTAC/PTHP)",H103,IF(D103="Residential AC",'Emission Factors'!$E$55,IF(D103="Residential HP",H103,IF(D103="Commercial AC (&gt;=65k to &lt;135,000k Btu/hr)",'Emission Factors'!$E$57,IF(D103="Commercial AC (&gt;=135,000k Btu/hr)",'Emission Factors'!$E$58,""))))))</f>
        <v/>
      </c>
      <c r="J103" s="96"/>
      <c r="K103" s="211" t="str">
        <f>IF(ISBLANK(J103),"",VLOOKUP(J103,'Emission Factors'!$C$81:$G$221,4,FALSE))</f>
        <v/>
      </c>
      <c r="L103" s="210" t="str">
        <f>IF(D103="Room AC (window/wall)",'Emission Factors'!$F$53,IF(D103="Room AC (PTAC/PTHP)",'Emission Factors'!$F$54,IF(D103="Residential AC",'Emission Factors'!$F$55,IF(D103="Residential HP",'Emission Factors'!$F$56,IF(D103="Commercial AC (&gt;=65k to &lt;135,000k Btu/hr)",'Emission Factors'!$F$57,IF(D103="Commercial AC (&gt;=135,000k Btu/hr)",'Emission Factors'!$F$58,""))))))</f>
        <v/>
      </c>
      <c r="M103" s="211" t="str">
        <f>IF(D103="Room AC (window/wall)",'Emission Factors'!$G$53,IF(D103="Room AC (PTAC/PTHP)",'Emission Factors'!$G$54,IF(D103="Residential AC",'Emission Factors'!$G$55,IF(D103="Residential HP",'Emission Factors'!$G$56,IF(D103="Commercial AC (&gt;=65k to &lt;135,000k Btu/hr)",'Emission Factors'!$G$57,IF(D103="Commercial AC (&gt;=135,000k Btu/hr)",'Emission Factors'!$G$58,""))))))</f>
        <v/>
      </c>
      <c r="N103" s="96"/>
      <c r="O103" s="209" t="str">
        <f>IF(ISBLANK(D103),"",(IF(D103="Room AC (window/wall)",'Emission Factors'!$C$53,IF(D103="Room AC (PTAC/PTHP)",'Emission Factors'!$C$54,IF(D103="Residential AC",'Emission Factors'!$C$55,IF(D103="Residential HP",'Emission Factors'!$C$56,IF(D103="Commercial AC (&gt;=65k to &lt;135,000k Btu/hr)",'Emission Factors'!$C$57,IF(D103="Commercial AC (&gt;=135,000k Btu/hr)",'Emission Factors'!$C$58,""))))))))</f>
        <v/>
      </c>
      <c r="P103" s="209" t="str">
        <f t="shared" si="10"/>
        <v/>
      </c>
      <c r="Q103" s="95"/>
      <c r="R103" s="256"/>
      <c r="S103" s="256"/>
      <c r="T103" s="96"/>
      <c r="U103" s="211" t="str">
        <f>IF(Q103="Room AC (window/wall)",'Emission Factors'!$E$53,IF(AND(Q103="Room AC (PTAC/PTHP)",ISBLANK(T103)),"Error",IF(AND(Q103="Room AC (PTAC/PTHP)",T103&gt;0),T103,IF(Q103="Residential AC",'Emission Factors'!$E$55,IF(AND(Q103="Residential HP",ISBLANK(T103)),"Error",IF(AND(Q103="Residential HP",T103&gt;0),T103,IF(Q103="Commercial AC (&gt;=65k to &lt;135,000k Btu/hr)",'Emission Factors'!$E$57,IF(Q103="Commercial AC (&gt;=135,000k Btu/hr)",'Emission Factors'!$E$58,""))))))))</f>
        <v/>
      </c>
      <c r="V103" s="95"/>
      <c r="W103" s="211" t="str">
        <f>IF(ISBLANK(V103),"",VLOOKUP(V103,'Emission Factors'!$C$81:$G$221,4,FALSE))</f>
        <v/>
      </c>
      <c r="X103" s="210" t="str">
        <f>IF(Q103="Room AC (window/wall)",'Emission Factors'!$F$53,IF(Q103="Room AC (PTAC/PTHP)",'Emission Factors'!$F$54,IF(Q103="Residential AC",'Emission Factors'!$F$55,IF(Q103="Residential HP",'Emission Factors'!$F$56,IF(Q103="Commercial AC (&gt;=65k to &lt;135,000k Btu/hr)",'Emission Factors'!$F$57,IF(Q103="Commercial AC (&gt;=135,000k Btu/hr)",'Emission Factors'!$F$58,""))))))</f>
        <v/>
      </c>
      <c r="Y103" s="211" t="str">
        <f>IF(Q103="Room AC (window/wall)",'Emission Factors'!$G$53,IF(Q103="Room AC (PTAC/PTHP)",'Emission Factors'!$G$54,IF(Q103="Residential AC",'Emission Factors'!$G$55,IF(Q103="Residential HP",'Emission Factors'!$G$56,IF(Q103="Commercial AC (&gt;=65k to &lt;135,000k Btu/hr)",'Emission Factors'!$G$57,IF(Q103="Commercial AC (&gt;=135,000k Btu/hr)",'Emission Factors'!$G$58,""))))))</f>
        <v/>
      </c>
      <c r="Z103" s="96"/>
      <c r="AA103" s="97" t="str">
        <f t="shared" si="11"/>
        <v/>
      </c>
      <c r="AB103" s="97" t="str">
        <f t="shared" si="12"/>
        <v/>
      </c>
      <c r="AC103" s="246" t="str">
        <f t="shared" si="13"/>
        <v/>
      </c>
      <c r="AD103" s="97" t="str">
        <f t="shared" si="14"/>
        <v/>
      </c>
      <c r="AE103" s="97" t="str">
        <f t="shared" si="15"/>
        <v/>
      </c>
      <c r="AF103" s="252" t="str">
        <f t="shared" si="16"/>
        <v/>
      </c>
      <c r="AG103" s="254" t="str">
        <f t="shared" si="17"/>
        <v/>
      </c>
      <c r="AH103" s="248" t="str">
        <f t="shared" si="18"/>
        <v/>
      </c>
      <c r="AI103" s="249" t="str">
        <f t="shared" si="19"/>
        <v/>
      </c>
    </row>
    <row r="104" spans="2:35" x14ac:dyDescent="0.3">
      <c r="B104" s="94"/>
      <c r="C104" s="95"/>
      <c r="D104" s="95"/>
      <c r="E104" s="95"/>
      <c r="F104" s="94"/>
      <c r="G104" s="145"/>
      <c r="H104" s="245"/>
      <c r="I104" s="211" t="str">
        <f>IF(D104="Room AC (window/wall)",'Emission Factors'!$E$53,IF(D104="Room AC (PTAC/PTHP)",H104,IF(D104="Residential AC",'Emission Factors'!$E$55,IF(D104="Residential HP",H104,IF(D104="Commercial AC (&gt;=65k to &lt;135,000k Btu/hr)",'Emission Factors'!$E$57,IF(D104="Commercial AC (&gt;=135,000k Btu/hr)",'Emission Factors'!$E$58,""))))))</f>
        <v/>
      </c>
      <c r="J104" s="96"/>
      <c r="K104" s="211" t="str">
        <f>IF(ISBLANK(J104),"",VLOOKUP(J104,'Emission Factors'!$C$81:$G$221,4,FALSE))</f>
        <v/>
      </c>
      <c r="L104" s="210" t="str">
        <f>IF(D104="Room AC (window/wall)",'Emission Factors'!$F$53,IF(D104="Room AC (PTAC/PTHP)",'Emission Factors'!$F$54,IF(D104="Residential AC",'Emission Factors'!$F$55,IF(D104="Residential HP",'Emission Factors'!$F$56,IF(D104="Commercial AC (&gt;=65k to &lt;135,000k Btu/hr)",'Emission Factors'!$F$57,IF(D104="Commercial AC (&gt;=135,000k Btu/hr)",'Emission Factors'!$F$58,""))))))</f>
        <v/>
      </c>
      <c r="M104" s="211" t="str">
        <f>IF(D104="Room AC (window/wall)",'Emission Factors'!$G$53,IF(D104="Room AC (PTAC/PTHP)",'Emission Factors'!$G$54,IF(D104="Residential AC",'Emission Factors'!$G$55,IF(D104="Residential HP",'Emission Factors'!$G$56,IF(D104="Commercial AC (&gt;=65k to &lt;135,000k Btu/hr)",'Emission Factors'!$G$57,IF(D104="Commercial AC (&gt;=135,000k Btu/hr)",'Emission Factors'!$G$58,""))))))</f>
        <v/>
      </c>
      <c r="N104" s="96"/>
      <c r="O104" s="209" t="str">
        <f>IF(ISBLANK(D104),"",(IF(D104="Room AC (window/wall)",'Emission Factors'!$C$53,IF(D104="Room AC (PTAC/PTHP)",'Emission Factors'!$C$54,IF(D104="Residential AC",'Emission Factors'!$C$55,IF(D104="Residential HP",'Emission Factors'!$C$56,IF(D104="Commercial AC (&gt;=65k to &lt;135,000k Btu/hr)",'Emission Factors'!$C$57,IF(D104="Commercial AC (&gt;=135,000k Btu/hr)",'Emission Factors'!$C$58,""))))))))</f>
        <v/>
      </c>
      <c r="P104" s="209" t="str">
        <f t="shared" si="10"/>
        <v/>
      </c>
      <c r="Q104" s="95"/>
      <c r="R104" s="256"/>
      <c r="S104" s="256"/>
      <c r="T104" s="96"/>
      <c r="U104" s="211" t="str">
        <f>IF(Q104="Room AC (window/wall)",'Emission Factors'!$E$53,IF(AND(Q104="Room AC (PTAC/PTHP)",ISBLANK(T104)),"Error",IF(AND(Q104="Room AC (PTAC/PTHP)",T104&gt;0),T104,IF(Q104="Residential AC",'Emission Factors'!$E$55,IF(AND(Q104="Residential HP",ISBLANK(T104)),"Error",IF(AND(Q104="Residential HP",T104&gt;0),T104,IF(Q104="Commercial AC (&gt;=65k to &lt;135,000k Btu/hr)",'Emission Factors'!$E$57,IF(Q104="Commercial AC (&gt;=135,000k Btu/hr)",'Emission Factors'!$E$58,""))))))))</f>
        <v/>
      </c>
      <c r="V104" s="95"/>
      <c r="W104" s="211" t="str">
        <f>IF(ISBLANK(V104),"",VLOOKUP(V104,'Emission Factors'!$C$81:$G$221,4,FALSE))</f>
        <v/>
      </c>
      <c r="X104" s="210" t="str">
        <f>IF(Q104="Room AC (window/wall)",'Emission Factors'!$F$53,IF(Q104="Room AC (PTAC/PTHP)",'Emission Factors'!$F$54,IF(Q104="Residential AC",'Emission Factors'!$F$55,IF(Q104="Residential HP",'Emission Factors'!$F$56,IF(Q104="Commercial AC (&gt;=65k to &lt;135,000k Btu/hr)",'Emission Factors'!$F$57,IF(Q104="Commercial AC (&gt;=135,000k Btu/hr)",'Emission Factors'!$F$58,""))))))</f>
        <v/>
      </c>
      <c r="Y104" s="211" t="str">
        <f>IF(Q104="Room AC (window/wall)",'Emission Factors'!$G$53,IF(Q104="Room AC (PTAC/PTHP)",'Emission Factors'!$G$54,IF(Q104="Residential AC",'Emission Factors'!$G$55,IF(Q104="Residential HP",'Emission Factors'!$G$56,IF(Q104="Commercial AC (&gt;=65k to &lt;135,000k Btu/hr)",'Emission Factors'!$G$57,IF(Q104="Commercial AC (&gt;=135,000k Btu/hr)",'Emission Factors'!$G$58,""))))))</f>
        <v/>
      </c>
      <c r="Z104" s="96"/>
      <c r="AA104" s="97" t="str">
        <f t="shared" si="11"/>
        <v/>
      </c>
      <c r="AB104" s="97" t="str">
        <f t="shared" si="12"/>
        <v/>
      </c>
      <c r="AC104" s="246" t="str">
        <f t="shared" si="13"/>
        <v/>
      </c>
      <c r="AD104" s="97" t="str">
        <f t="shared" si="14"/>
        <v/>
      </c>
      <c r="AE104" s="97" t="str">
        <f t="shared" si="15"/>
        <v/>
      </c>
      <c r="AF104" s="252" t="str">
        <f t="shared" si="16"/>
        <v/>
      </c>
      <c r="AG104" s="254" t="str">
        <f t="shared" si="17"/>
        <v/>
      </c>
      <c r="AH104" s="248" t="str">
        <f t="shared" si="18"/>
        <v/>
      </c>
      <c r="AI104" s="249" t="str">
        <f t="shared" si="19"/>
        <v/>
      </c>
    </row>
    <row r="105" spans="2:35" x14ac:dyDescent="0.3">
      <c r="B105" s="94"/>
      <c r="C105" s="95"/>
      <c r="D105" s="95"/>
      <c r="E105" s="95"/>
      <c r="F105" s="94"/>
      <c r="G105" s="145"/>
      <c r="H105" s="245"/>
      <c r="I105" s="211" t="str">
        <f>IF(D105="Room AC (window/wall)",'Emission Factors'!$E$53,IF(D105="Room AC (PTAC/PTHP)",H105,IF(D105="Residential AC",'Emission Factors'!$E$55,IF(D105="Residential HP",H105,IF(D105="Commercial AC (&gt;=65k to &lt;135,000k Btu/hr)",'Emission Factors'!$E$57,IF(D105="Commercial AC (&gt;=135,000k Btu/hr)",'Emission Factors'!$E$58,""))))))</f>
        <v/>
      </c>
      <c r="J105" s="96"/>
      <c r="K105" s="211" t="str">
        <f>IF(ISBLANK(J105),"",VLOOKUP(J105,'Emission Factors'!$C$81:$G$221,4,FALSE))</f>
        <v/>
      </c>
      <c r="L105" s="210" t="str">
        <f>IF(D105="Room AC (window/wall)",'Emission Factors'!$F$53,IF(D105="Room AC (PTAC/PTHP)",'Emission Factors'!$F$54,IF(D105="Residential AC",'Emission Factors'!$F$55,IF(D105="Residential HP",'Emission Factors'!$F$56,IF(D105="Commercial AC (&gt;=65k to &lt;135,000k Btu/hr)",'Emission Factors'!$F$57,IF(D105="Commercial AC (&gt;=135,000k Btu/hr)",'Emission Factors'!$F$58,""))))))</f>
        <v/>
      </c>
      <c r="M105" s="211" t="str">
        <f>IF(D105="Room AC (window/wall)",'Emission Factors'!$G$53,IF(D105="Room AC (PTAC/PTHP)",'Emission Factors'!$G$54,IF(D105="Residential AC",'Emission Factors'!$G$55,IF(D105="Residential HP",'Emission Factors'!$G$56,IF(D105="Commercial AC (&gt;=65k to &lt;135,000k Btu/hr)",'Emission Factors'!$G$57,IF(D105="Commercial AC (&gt;=135,000k Btu/hr)",'Emission Factors'!$G$58,""))))))</f>
        <v/>
      </c>
      <c r="N105" s="96"/>
      <c r="O105" s="209" t="str">
        <f>IF(ISBLANK(D105),"",(IF(D105="Room AC (window/wall)",'Emission Factors'!$C$53,IF(D105="Room AC (PTAC/PTHP)",'Emission Factors'!$C$54,IF(D105="Residential AC",'Emission Factors'!$C$55,IF(D105="Residential HP",'Emission Factors'!$C$56,IF(D105="Commercial AC (&gt;=65k to &lt;135,000k Btu/hr)",'Emission Factors'!$C$57,IF(D105="Commercial AC (&gt;=135,000k Btu/hr)",'Emission Factors'!$C$58,""))))))))</f>
        <v/>
      </c>
      <c r="P105" s="209" t="str">
        <f t="shared" si="10"/>
        <v/>
      </c>
      <c r="Q105" s="95"/>
      <c r="R105" s="256"/>
      <c r="S105" s="256"/>
      <c r="T105" s="96"/>
      <c r="U105" s="211" t="str">
        <f>IF(Q105="Room AC (window/wall)",'Emission Factors'!$E$53,IF(AND(Q105="Room AC (PTAC/PTHP)",ISBLANK(T105)),"Error",IF(AND(Q105="Room AC (PTAC/PTHP)",T105&gt;0),T105,IF(Q105="Residential AC",'Emission Factors'!$E$55,IF(AND(Q105="Residential HP",ISBLANK(T105)),"Error",IF(AND(Q105="Residential HP",T105&gt;0),T105,IF(Q105="Commercial AC (&gt;=65k to &lt;135,000k Btu/hr)",'Emission Factors'!$E$57,IF(Q105="Commercial AC (&gt;=135,000k Btu/hr)",'Emission Factors'!$E$58,""))))))))</f>
        <v/>
      </c>
      <c r="V105" s="95"/>
      <c r="W105" s="211" t="str">
        <f>IF(ISBLANK(V105),"",VLOOKUP(V105,'Emission Factors'!$C$81:$G$221,4,FALSE))</f>
        <v/>
      </c>
      <c r="X105" s="210" t="str">
        <f>IF(Q105="Room AC (window/wall)",'Emission Factors'!$F$53,IF(Q105="Room AC (PTAC/PTHP)",'Emission Factors'!$F$54,IF(Q105="Residential AC",'Emission Factors'!$F$55,IF(Q105="Residential HP",'Emission Factors'!$F$56,IF(Q105="Commercial AC (&gt;=65k to &lt;135,000k Btu/hr)",'Emission Factors'!$F$57,IF(Q105="Commercial AC (&gt;=135,000k Btu/hr)",'Emission Factors'!$F$58,""))))))</f>
        <v/>
      </c>
      <c r="Y105" s="211" t="str">
        <f>IF(Q105="Room AC (window/wall)",'Emission Factors'!$G$53,IF(Q105="Room AC (PTAC/PTHP)",'Emission Factors'!$G$54,IF(Q105="Residential AC",'Emission Factors'!$G$55,IF(Q105="Residential HP",'Emission Factors'!$G$56,IF(Q105="Commercial AC (&gt;=65k to &lt;135,000k Btu/hr)",'Emission Factors'!$G$57,IF(Q105="Commercial AC (&gt;=135,000k Btu/hr)",'Emission Factors'!$G$58,""))))))</f>
        <v/>
      </c>
      <c r="Z105" s="96"/>
      <c r="AA105" s="97" t="str">
        <f t="shared" si="11"/>
        <v/>
      </c>
      <c r="AB105" s="97" t="str">
        <f t="shared" si="12"/>
        <v/>
      </c>
      <c r="AC105" s="246" t="str">
        <f t="shared" si="13"/>
        <v/>
      </c>
      <c r="AD105" s="97" t="str">
        <f t="shared" si="14"/>
        <v/>
      </c>
      <c r="AE105" s="97" t="str">
        <f t="shared" si="15"/>
        <v/>
      </c>
      <c r="AF105" s="252" t="str">
        <f t="shared" si="16"/>
        <v/>
      </c>
      <c r="AG105" s="254" t="str">
        <f t="shared" si="17"/>
        <v/>
      </c>
      <c r="AH105" s="248" t="str">
        <f t="shared" si="18"/>
        <v/>
      </c>
      <c r="AI105" s="249" t="str">
        <f t="shared" si="19"/>
        <v/>
      </c>
    </row>
    <row r="106" spans="2:35" x14ac:dyDescent="0.3">
      <c r="B106" s="94"/>
      <c r="C106" s="95"/>
      <c r="D106" s="95"/>
      <c r="E106" s="95"/>
      <c r="F106" s="94"/>
      <c r="G106" s="145"/>
      <c r="H106" s="245"/>
      <c r="I106" s="211" t="str">
        <f>IF(D106="Room AC (window/wall)",'Emission Factors'!$E$53,IF(D106="Room AC (PTAC/PTHP)",H106,IF(D106="Residential AC",'Emission Factors'!$E$55,IF(D106="Residential HP",H106,IF(D106="Commercial AC (&gt;=65k to &lt;135,000k Btu/hr)",'Emission Factors'!$E$57,IF(D106="Commercial AC (&gt;=135,000k Btu/hr)",'Emission Factors'!$E$58,""))))))</f>
        <v/>
      </c>
      <c r="J106" s="96"/>
      <c r="K106" s="211" t="str">
        <f>IF(ISBLANK(J106),"",VLOOKUP(J106,'Emission Factors'!$C$81:$G$221,4,FALSE))</f>
        <v/>
      </c>
      <c r="L106" s="210" t="str">
        <f>IF(D106="Room AC (window/wall)",'Emission Factors'!$F$53,IF(D106="Room AC (PTAC/PTHP)",'Emission Factors'!$F$54,IF(D106="Residential AC",'Emission Factors'!$F$55,IF(D106="Residential HP",'Emission Factors'!$F$56,IF(D106="Commercial AC (&gt;=65k to &lt;135,000k Btu/hr)",'Emission Factors'!$F$57,IF(D106="Commercial AC (&gt;=135,000k Btu/hr)",'Emission Factors'!$F$58,""))))))</f>
        <v/>
      </c>
      <c r="M106" s="211" t="str">
        <f>IF(D106="Room AC (window/wall)",'Emission Factors'!$G$53,IF(D106="Room AC (PTAC/PTHP)",'Emission Factors'!$G$54,IF(D106="Residential AC",'Emission Factors'!$G$55,IF(D106="Residential HP",'Emission Factors'!$G$56,IF(D106="Commercial AC (&gt;=65k to &lt;135,000k Btu/hr)",'Emission Factors'!$G$57,IF(D106="Commercial AC (&gt;=135,000k Btu/hr)",'Emission Factors'!$G$58,""))))))</f>
        <v/>
      </c>
      <c r="N106" s="96"/>
      <c r="O106" s="209" t="str">
        <f>IF(ISBLANK(D106),"",(IF(D106="Room AC (window/wall)",'Emission Factors'!$C$53,IF(D106="Room AC (PTAC/PTHP)",'Emission Factors'!$C$54,IF(D106="Residential AC",'Emission Factors'!$C$55,IF(D106="Residential HP",'Emission Factors'!$C$56,IF(D106="Commercial AC (&gt;=65k to &lt;135,000k Btu/hr)",'Emission Factors'!$C$57,IF(D106="Commercial AC (&gt;=135,000k Btu/hr)",'Emission Factors'!$C$58,""))))))))</f>
        <v/>
      </c>
      <c r="P106" s="209" t="str">
        <f t="shared" si="10"/>
        <v/>
      </c>
      <c r="Q106" s="95"/>
      <c r="R106" s="256"/>
      <c r="S106" s="256"/>
      <c r="T106" s="96"/>
      <c r="U106" s="211" t="str">
        <f>IF(Q106="Room AC (window/wall)",'Emission Factors'!$E$53,IF(AND(Q106="Room AC (PTAC/PTHP)",ISBLANK(T106)),"Error",IF(AND(Q106="Room AC (PTAC/PTHP)",T106&gt;0),T106,IF(Q106="Residential AC",'Emission Factors'!$E$55,IF(AND(Q106="Residential HP",ISBLANK(T106)),"Error",IF(AND(Q106="Residential HP",T106&gt;0),T106,IF(Q106="Commercial AC (&gt;=65k to &lt;135,000k Btu/hr)",'Emission Factors'!$E$57,IF(Q106="Commercial AC (&gt;=135,000k Btu/hr)",'Emission Factors'!$E$58,""))))))))</f>
        <v/>
      </c>
      <c r="V106" s="95"/>
      <c r="W106" s="211" t="str">
        <f>IF(ISBLANK(V106),"",VLOOKUP(V106,'Emission Factors'!$C$81:$G$221,4,FALSE))</f>
        <v/>
      </c>
      <c r="X106" s="210" t="str">
        <f>IF(Q106="Room AC (window/wall)",'Emission Factors'!$F$53,IF(Q106="Room AC (PTAC/PTHP)",'Emission Factors'!$F$54,IF(Q106="Residential AC",'Emission Factors'!$F$55,IF(Q106="Residential HP",'Emission Factors'!$F$56,IF(Q106="Commercial AC (&gt;=65k to &lt;135,000k Btu/hr)",'Emission Factors'!$F$57,IF(Q106="Commercial AC (&gt;=135,000k Btu/hr)",'Emission Factors'!$F$58,""))))))</f>
        <v/>
      </c>
      <c r="Y106" s="211" t="str">
        <f>IF(Q106="Room AC (window/wall)",'Emission Factors'!$G$53,IF(Q106="Room AC (PTAC/PTHP)",'Emission Factors'!$G$54,IF(Q106="Residential AC",'Emission Factors'!$G$55,IF(Q106="Residential HP",'Emission Factors'!$G$56,IF(Q106="Commercial AC (&gt;=65k to &lt;135,000k Btu/hr)",'Emission Factors'!$G$57,IF(Q106="Commercial AC (&gt;=135,000k Btu/hr)",'Emission Factors'!$G$58,""))))))</f>
        <v/>
      </c>
      <c r="Z106" s="96"/>
      <c r="AA106" s="97" t="str">
        <f t="shared" si="11"/>
        <v/>
      </c>
      <c r="AB106" s="97" t="str">
        <f t="shared" si="12"/>
        <v/>
      </c>
      <c r="AC106" s="246" t="str">
        <f t="shared" si="13"/>
        <v/>
      </c>
      <c r="AD106" s="97" t="str">
        <f t="shared" si="14"/>
        <v/>
      </c>
      <c r="AE106" s="97" t="str">
        <f t="shared" si="15"/>
        <v/>
      </c>
      <c r="AF106" s="252" t="str">
        <f t="shared" si="16"/>
        <v/>
      </c>
      <c r="AG106" s="254" t="str">
        <f t="shared" si="17"/>
        <v/>
      </c>
      <c r="AH106" s="248" t="str">
        <f t="shared" si="18"/>
        <v/>
      </c>
      <c r="AI106" s="249" t="str">
        <f t="shared" si="19"/>
        <v/>
      </c>
    </row>
    <row r="107" spans="2:35" x14ac:dyDescent="0.3">
      <c r="B107" s="94"/>
      <c r="C107" s="95"/>
      <c r="D107" s="95"/>
      <c r="E107" s="95"/>
      <c r="F107" s="94"/>
      <c r="G107" s="145"/>
      <c r="H107" s="245"/>
      <c r="I107" s="211" t="str">
        <f>IF(D107="Room AC (window/wall)",'Emission Factors'!$E$53,IF(D107="Room AC (PTAC/PTHP)",H107,IF(D107="Residential AC",'Emission Factors'!$E$55,IF(D107="Residential HP",H107,IF(D107="Commercial AC (&gt;=65k to &lt;135,000k Btu/hr)",'Emission Factors'!$E$57,IF(D107="Commercial AC (&gt;=135,000k Btu/hr)",'Emission Factors'!$E$58,""))))))</f>
        <v/>
      </c>
      <c r="J107" s="96"/>
      <c r="K107" s="211" t="str">
        <f>IF(ISBLANK(J107),"",VLOOKUP(J107,'Emission Factors'!$C$81:$G$221,4,FALSE))</f>
        <v/>
      </c>
      <c r="L107" s="210" t="str">
        <f>IF(D107="Room AC (window/wall)",'Emission Factors'!$F$53,IF(D107="Room AC (PTAC/PTHP)",'Emission Factors'!$F$54,IF(D107="Residential AC",'Emission Factors'!$F$55,IF(D107="Residential HP",'Emission Factors'!$F$56,IF(D107="Commercial AC (&gt;=65k to &lt;135,000k Btu/hr)",'Emission Factors'!$F$57,IF(D107="Commercial AC (&gt;=135,000k Btu/hr)",'Emission Factors'!$F$58,""))))))</f>
        <v/>
      </c>
      <c r="M107" s="211" t="str">
        <f>IF(D107="Room AC (window/wall)",'Emission Factors'!$G$53,IF(D107="Room AC (PTAC/PTHP)",'Emission Factors'!$G$54,IF(D107="Residential AC",'Emission Factors'!$G$55,IF(D107="Residential HP",'Emission Factors'!$G$56,IF(D107="Commercial AC (&gt;=65k to &lt;135,000k Btu/hr)",'Emission Factors'!$G$57,IF(D107="Commercial AC (&gt;=135,000k Btu/hr)",'Emission Factors'!$G$58,""))))))</f>
        <v/>
      </c>
      <c r="N107" s="96"/>
      <c r="O107" s="209" t="str">
        <f>IF(ISBLANK(D107),"",(IF(D107="Room AC (window/wall)",'Emission Factors'!$C$53,IF(D107="Room AC (PTAC/PTHP)",'Emission Factors'!$C$54,IF(D107="Residential AC",'Emission Factors'!$C$55,IF(D107="Residential HP",'Emission Factors'!$C$56,IF(D107="Commercial AC (&gt;=65k to &lt;135,000k Btu/hr)",'Emission Factors'!$C$57,IF(D107="Commercial AC (&gt;=135,000k Btu/hr)",'Emission Factors'!$C$58,""))))))))</f>
        <v/>
      </c>
      <c r="P107" s="209" t="str">
        <f t="shared" si="10"/>
        <v/>
      </c>
      <c r="Q107" s="95"/>
      <c r="R107" s="256"/>
      <c r="S107" s="256"/>
      <c r="T107" s="96"/>
      <c r="U107" s="211" t="str">
        <f>IF(Q107="Room AC (window/wall)",'Emission Factors'!$E$53,IF(AND(Q107="Room AC (PTAC/PTHP)",ISBLANK(T107)),"Error",IF(AND(Q107="Room AC (PTAC/PTHP)",T107&gt;0),T107,IF(Q107="Residential AC",'Emission Factors'!$E$55,IF(AND(Q107="Residential HP",ISBLANK(T107)),"Error",IF(AND(Q107="Residential HP",T107&gt;0),T107,IF(Q107="Commercial AC (&gt;=65k to &lt;135,000k Btu/hr)",'Emission Factors'!$E$57,IF(Q107="Commercial AC (&gt;=135,000k Btu/hr)",'Emission Factors'!$E$58,""))))))))</f>
        <v/>
      </c>
      <c r="V107" s="95"/>
      <c r="W107" s="211" t="str">
        <f>IF(ISBLANK(V107),"",VLOOKUP(V107,'Emission Factors'!$C$81:$G$221,4,FALSE))</f>
        <v/>
      </c>
      <c r="X107" s="210" t="str">
        <f>IF(Q107="Room AC (window/wall)",'Emission Factors'!$F$53,IF(Q107="Room AC (PTAC/PTHP)",'Emission Factors'!$F$54,IF(Q107="Residential AC",'Emission Factors'!$F$55,IF(Q107="Residential HP",'Emission Factors'!$F$56,IF(Q107="Commercial AC (&gt;=65k to &lt;135,000k Btu/hr)",'Emission Factors'!$F$57,IF(Q107="Commercial AC (&gt;=135,000k Btu/hr)",'Emission Factors'!$F$58,""))))))</f>
        <v/>
      </c>
      <c r="Y107" s="211" t="str">
        <f>IF(Q107="Room AC (window/wall)",'Emission Factors'!$G$53,IF(Q107="Room AC (PTAC/PTHP)",'Emission Factors'!$G$54,IF(Q107="Residential AC",'Emission Factors'!$G$55,IF(Q107="Residential HP",'Emission Factors'!$G$56,IF(Q107="Commercial AC (&gt;=65k to &lt;135,000k Btu/hr)",'Emission Factors'!$G$57,IF(Q107="Commercial AC (&gt;=135,000k Btu/hr)",'Emission Factors'!$G$58,""))))))</f>
        <v/>
      </c>
      <c r="Z107" s="96"/>
      <c r="AA107" s="97" t="str">
        <f t="shared" si="11"/>
        <v/>
      </c>
      <c r="AB107" s="97" t="str">
        <f t="shared" si="12"/>
        <v/>
      </c>
      <c r="AC107" s="246" t="str">
        <f t="shared" si="13"/>
        <v/>
      </c>
      <c r="AD107" s="97" t="str">
        <f t="shared" si="14"/>
        <v/>
      </c>
      <c r="AE107" s="97" t="str">
        <f t="shared" si="15"/>
        <v/>
      </c>
      <c r="AF107" s="252" t="str">
        <f t="shared" si="16"/>
        <v/>
      </c>
      <c r="AG107" s="254" t="str">
        <f t="shared" si="17"/>
        <v/>
      </c>
      <c r="AH107" s="248" t="str">
        <f t="shared" si="18"/>
        <v/>
      </c>
      <c r="AI107" s="249" t="str">
        <f t="shared" si="19"/>
        <v/>
      </c>
    </row>
    <row r="108" spans="2:35" x14ac:dyDescent="0.3">
      <c r="B108" s="94"/>
      <c r="C108" s="95"/>
      <c r="D108" s="95"/>
      <c r="E108" s="95"/>
      <c r="F108" s="94"/>
      <c r="G108" s="145"/>
      <c r="H108" s="245"/>
      <c r="I108" s="211" t="str">
        <f>IF(D108="Room AC (window/wall)",'Emission Factors'!$E$53,IF(D108="Room AC (PTAC/PTHP)",H108,IF(D108="Residential AC",'Emission Factors'!$E$55,IF(D108="Residential HP",H108,IF(D108="Commercial AC (&gt;=65k to &lt;135,000k Btu/hr)",'Emission Factors'!$E$57,IF(D108="Commercial AC (&gt;=135,000k Btu/hr)",'Emission Factors'!$E$58,""))))))</f>
        <v/>
      </c>
      <c r="J108" s="96"/>
      <c r="K108" s="211" t="str">
        <f>IF(ISBLANK(J108),"",VLOOKUP(J108,'Emission Factors'!$C$81:$G$221,4,FALSE))</f>
        <v/>
      </c>
      <c r="L108" s="210" t="str">
        <f>IF(D108="Room AC (window/wall)",'Emission Factors'!$F$53,IF(D108="Room AC (PTAC/PTHP)",'Emission Factors'!$F$54,IF(D108="Residential AC",'Emission Factors'!$F$55,IF(D108="Residential HP",'Emission Factors'!$F$56,IF(D108="Commercial AC (&gt;=65k to &lt;135,000k Btu/hr)",'Emission Factors'!$F$57,IF(D108="Commercial AC (&gt;=135,000k Btu/hr)",'Emission Factors'!$F$58,""))))))</f>
        <v/>
      </c>
      <c r="M108" s="211" t="str">
        <f>IF(D108="Room AC (window/wall)",'Emission Factors'!$G$53,IF(D108="Room AC (PTAC/PTHP)",'Emission Factors'!$G$54,IF(D108="Residential AC",'Emission Factors'!$G$55,IF(D108="Residential HP",'Emission Factors'!$G$56,IF(D108="Commercial AC (&gt;=65k to &lt;135,000k Btu/hr)",'Emission Factors'!$G$57,IF(D108="Commercial AC (&gt;=135,000k Btu/hr)",'Emission Factors'!$G$58,""))))))</f>
        <v/>
      </c>
      <c r="N108" s="96"/>
      <c r="O108" s="209" t="str">
        <f>IF(ISBLANK(D108),"",(IF(D108="Room AC (window/wall)",'Emission Factors'!$C$53,IF(D108="Room AC (PTAC/PTHP)",'Emission Factors'!$C$54,IF(D108="Residential AC",'Emission Factors'!$C$55,IF(D108="Residential HP",'Emission Factors'!$C$56,IF(D108="Commercial AC (&gt;=65k to &lt;135,000k Btu/hr)",'Emission Factors'!$C$57,IF(D108="Commercial AC (&gt;=135,000k Btu/hr)",'Emission Factors'!$C$58,""))))))))</f>
        <v/>
      </c>
      <c r="P108" s="209" t="str">
        <f t="shared" si="10"/>
        <v/>
      </c>
      <c r="Q108" s="95"/>
      <c r="R108" s="256"/>
      <c r="S108" s="256"/>
      <c r="T108" s="96"/>
      <c r="U108" s="211" t="str">
        <f>IF(Q108="Room AC (window/wall)",'Emission Factors'!$E$53,IF(AND(Q108="Room AC (PTAC/PTHP)",ISBLANK(T108)),"Error",IF(AND(Q108="Room AC (PTAC/PTHP)",T108&gt;0),T108,IF(Q108="Residential AC",'Emission Factors'!$E$55,IF(AND(Q108="Residential HP",ISBLANK(T108)),"Error",IF(AND(Q108="Residential HP",T108&gt;0),T108,IF(Q108="Commercial AC (&gt;=65k to &lt;135,000k Btu/hr)",'Emission Factors'!$E$57,IF(Q108="Commercial AC (&gt;=135,000k Btu/hr)",'Emission Factors'!$E$58,""))))))))</f>
        <v/>
      </c>
      <c r="V108" s="95"/>
      <c r="W108" s="211" t="str">
        <f>IF(ISBLANK(V108),"",VLOOKUP(V108,'Emission Factors'!$C$81:$G$221,4,FALSE))</f>
        <v/>
      </c>
      <c r="X108" s="210" t="str">
        <f>IF(Q108="Room AC (window/wall)",'Emission Factors'!$F$53,IF(Q108="Room AC (PTAC/PTHP)",'Emission Factors'!$F$54,IF(Q108="Residential AC",'Emission Factors'!$F$55,IF(Q108="Residential HP",'Emission Factors'!$F$56,IF(Q108="Commercial AC (&gt;=65k to &lt;135,000k Btu/hr)",'Emission Factors'!$F$57,IF(Q108="Commercial AC (&gt;=135,000k Btu/hr)",'Emission Factors'!$F$58,""))))))</f>
        <v/>
      </c>
      <c r="Y108" s="211" t="str">
        <f>IF(Q108="Room AC (window/wall)",'Emission Factors'!$G$53,IF(Q108="Room AC (PTAC/PTHP)",'Emission Factors'!$G$54,IF(Q108="Residential AC",'Emission Factors'!$G$55,IF(Q108="Residential HP",'Emission Factors'!$G$56,IF(Q108="Commercial AC (&gt;=65k to &lt;135,000k Btu/hr)",'Emission Factors'!$G$57,IF(Q108="Commercial AC (&gt;=135,000k Btu/hr)",'Emission Factors'!$G$58,""))))))</f>
        <v/>
      </c>
      <c r="Z108" s="96"/>
      <c r="AA108" s="97" t="str">
        <f t="shared" si="11"/>
        <v/>
      </c>
      <c r="AB108" s="97" t="str">
        <f t="shared" si="12"/>
        <v/>
      </c>
      <c r="AC108" s="246" t="str">
        <f t="shared" si="13"/>
        <v/>
      </c>
      <c r="AD108" s="97" t="str">
        <f t="shared" si="14"/>
        <v/>
      </c>
      <c r="AE108" s="97" t="str">
        <f t="shared" si="15"/>
        <v/>
      </c>
      <c r="AF108" s="252" t="str">
        <f t="shared" si="16"/>
        <v/>
      </c>
      <c r="AG108" s="254" t="str">
        <f t="shared" si="17"/>
        <v/>
      </c>
      <c r="AH108" s="248" t="str">
        <f t="shared" si="18"/>
        <v/>
      </c>
      <c r="AI108" s="249" t="str">
        <f t="shared" si="19"/>
        <v/>
      </c>
    </row>
    <row r="109" spans="2:35" x14ac:dyDescent="0.3">
      <c r="B109" s="94"/>
      <c r="C109" s="95"/>
      <c r="D109" s="95"/>
      <c r="E109" s="95"/>
      <c r="F109" s="94"/>
      <c r="G109" s="145"/>
      <c r="H109" s="245"/>
      <c r="I109" s="211" t="str">
        <f>IF(D109="Room AC (window/wall)",'Emission Factors'!$E$53,IF(D109="Room AC (PTAC/PTHP)",H109,IF(D109="Residential AC",'Emission Factors'!$E$55,IF(D109="Residential HP",H109,IF(D109="Commercial AC (&gt;=65k to &lt;135,000k Btu/hr)",'Emission Factors'!$E$57,IF(D109="Commercial AC (&gt;=135,000k Btu/hr)",'Emission Factors'!$E$58,""))))))</f>
        <v/>
      </c>
      <c r="J109" s="96"/>
      <c r="K109" s="211" t="str">
        <f>IF(ISBLANK(J109),"",VLOOKUP(J109,'Emission Factors'!$C$81:$G$221,4,FALSE))</f>
        <v/>
      </c>
      <c r="L109" s="210" t="str">
        <f>IF(D109="Room AC (window/wall)",'Emission Factors'!$F$53,IF(D109="Room AC (PTAC/PTHP)",'Emission Factors'!$F$54,IF(D109="Residential AC",'Emission Factors'!$F$55,IF(D109="Residential HP",'Emission Factors'!$F$56,IF(D109="Commercial AC (&gt;=65k to &lt;135,000k Btu/hr)",'Emission Factors'!$F$57,IF(D109="Commercial AC (&gt;=135,000k Btu/hr)",'Emission Factors'!$F$58,""))))))</f>
        <v/>
      </c>
      <c r="M109" s="211" t="str">
        <f>IF(D109="Room AC (window/wall)",'Emission Factors'!$G$53,IF(D109="Room AC (PTAC/PTHP)",'Emission Factors'!$G$54,IF(D109="Residential AC",'Emission Factors'!$G$55,IF(D109="Residential HP",'Emission Factors'!$G$56,IF(D109="Commercial AC (&gt;=65k to &lt;135,000k Btu/hr)",'Emission Factors'!$G$57,IF(D109="Commercial AC (&gt;=135,000k Btu/hr)",'Emission Factors'!$G$58,""))))))</f>
        <v/>
      </c>
      <c r="N109" s="96"/>
      <c r="O109" s="209" t="str">
        <f>IF(ISBLANK(D109),"",(IF(D109="Room AC (window/wall)",'Emission Factors'!$C$53,IF(D109="Room AC (PTAC/PTHP)",'Emission Factors'!$C$54,IF(D109="Residential AC",'Emission Factors'!$C$55,IF(D109="Residential HP",'Emission Factors'!$C$56,IF(D109="Commercial AC (&gt;=65k to &lt;135,000k Btu/hr)",'Emission Factors'!$C$57,IF(D109="Commercial AC (&gt;=135,000k Btu/hr)",'Emission Factors'!$C$58,""))))))))</f>
        <v/>
      </c>
      <c r="P109" s="209" t="str">
        <f t="shared" si="10"/>
        <v/>
      </c>
      <c r="Q109" s="95"/>
      <c r="R109" s="256"/>
      <c r="S109" s="256"/>
      <c r="T109" s="96"/>
      <c r="U109" s="211" t="str">
        <f>IF(Q109="Room AC (window/wall)",'Emission Factors'!$E$53,IF(AND(Q109="Room AC (PTAC/PTHP)",ISBLANK(T109)),"Error",IF(AND(Q109="Room AC (PTAC/PTHP)",T109&gt;0),T109,IF(Q109="Residential AC",'Emission Factors'!$E$55,IF(AND(Q109="Residential HP",ISBLANK(T109)),"Error",IF(AND(Q109="Residential HP",T109&gt;0),T109,IF(Q109="Commercial AC (&gt;=65k to &lt;135,000k Btu/hr)",'Emission Factors'!$E$57,IF(Q109="Commercial AC (&gt;=135,000k Btu/hr)",'Emission Factors'!$E$58,""))))))))</f>
        <v/>
      </c>
      <c r="V109" s="95"/>
      <c r="W109" s="211" t="str">
        <f>IF(ISBLANK(V109),"",VLOOKUP(V109,'Emission Factors'!$C$81:$G$221,4,FALSE))</f>
        <v/>
      </c>
      <c r="X109" s="210" t="str">
        <f>IF(Q109="Room AC (window/wall)",'Emission Factors'!$F$53,IF(Q109="Room AC (PTAC/PTHP)",'Emission Factors'!$F$54,IF(Q109="Residential AC",'Emission Factors'!$F$55,IF(Q109="Residential HP",'Emission Factors'!$F$56,IF(Q109="Commercial AC (&gt;=65k to &lt;135,000k Btu/hr)",'Emission Factors'!$F$57,IF(Q109="Commercial AC (&gt;=135,000k Btu/hr)",'Emission Factors'!$F$58,""))))))</f>
        <v/>
      </c>
      <c r="Y109" s="211" t="str">
        <f>IF(Q109="Room AC (window/wall)",'Emission Factors'!$G$53,IF(Q109="Room AC (PTAC/PTHP)",'Emission Factors'!$G$54,IF(Q109="Residential AC",'Emission Factors'!$G$55,IF(Q109="Residential HP",'Emission Factors'!$G$56,IF(Q109="Commercial AC (&gt;=65k to &lt;135,000k Btu/hr)",'Emission Factors'!$G$57,IF(Q109="Commercial AC (&gt;=135,000k Btu/hr)",'Emission Factors'!$G$58,""))))))</f>
        <v/>
      </c>
      <c r="Z109" s="96"/>
      <c r="AA109" s="97" t="str">
        <f t="shared" si="11"/>
        <v/>
      </c>
      <c r="AB109" s="97" t="str">
        <f t="shared" si="12"/>
        <v/>
      </c>
      <c r="AC109" s="246" t="str">
        <f t="shared" si="13"/>
        <v/>
      </c>
      <c r="AD109" s="97" t="str">
        <f t="shared" si="14"/>
        <v/>
      </c>
      <c r="AE109" s="97" t="str">
        <f t="shared" si="15"/>
        <v/>
      </c>
      <c r="AF109" s="252" t="str">
        <f t="shared" si="16"/>
        <v/>
      </c>
      <c r="AG109" s="254" t="str">
        <f t="shared" si="17"/>
        <v/>
      </c>
      <c r="AH109" s="248" t="str">
        <f t="shared" si="18"/>
        <v/>
      </c>
      <c r="AI109" s="249" t="str">
        <f t="shared" si="19"/>
        <v/>
      </c>
    </row>
    <row r="110" spans="2:35" x14ac:dyDescent="0.3">
      <c r="B110" s="94"/>
      <c r="C110" s="95"/>
      <c r="D110" s="95"/>
      <c r="E110" s="95"/>
      <c r="F110" s="94"/>
      <c r="G110" s="145"/>
      <c r="H110" s="245"/>
      <c r="I110" s="211" t="str">
        <f>IF(D110="Room AC (window/wall)",'Emission Factors'!$E$53,IF(D110="Room AC (PTAC/PTHP)",H110,IF(D110="Residential AC",'Emission Factors'!$E$55,IF(D110="Residential HP",H110,IF(D110="Commercial AC (&gt;=65k to &lt;135,000k Btu/hr)",'Emission Factors'!$E$57,IF(D110="Commercial AC (&gt;=135,000k Btu/hr)",'Emission Factors'!$E$58,""))))))</f>
        <v/>
      </c>
      <c r="J110" s="96"/>
      <c r="K110" s="211" t="str">
        <f>IF(ISBLANK(J110),"",VLOOKUP(J110,'Emission Factors'!$C$81:$G$221,4,FALSE))</f>
        <v/>
      </c>
      <c r="L110" s="210" t="str">
        <f>IF(D110="Room AC (window/wall)",'Emission Factors'!$F$53,IF(D110="Room AC (PTAC/PTHP)",'Emission Factors'!$F$54,IF(D110="Residential AC",'Emission Factors'!$F$55,IF(D110="Residential HP",'Emission Factors'!$F$56,IF(D110="Commercial AC (&gt;=65k to &lt;135,000k Btu/hr)",'Emission Factors'!$F$57,IF(D110="Commercial AC (&gt;=135,000k Btu/hr)",'Emission Factors'!$F$58,""))))))</f>
        <v/>
      </c>
      <c r="M110" s="211" t="str">
        <f>IF(D110="Room AC (window/wall)",'Emission Factors'!$G$53,IF(D110="Room AC (PTAC/PTHP)",'Emission Factors'!$G$54,IF(D110="Residential AC",'Emission Factors'!$G$55,IF(D110="Residential HP",'Emission Factors'!$G$56,IF(D110="Commercial AC (&gt;=65k to &lt;135,000k Btu/hr)",'Emission Factors'!$G$57,IF(D110="Commercial AC (&gt;=135,000k Btu/hr)",'Emission Factors'!$G$58,""))))))</f>
        <v/>
      </c>
      <c r="N110" s="96"/>
      <c r="O110" s="209" t="str">
        <f>IF(ISBLANK(D110),"",(IF(D110="Room AC (window/wall)",'Emission Factors'!$C$53,IF(D110="Room AC (PTAC/PTHP)",'Emission Factors'!$C$54,IF(D110="Residential AC",'Emission Factors'!$C$55,IF(D110="Residential HP",'Emission Factors'!$C$56,IF(D110="Commercial AC (&gt;=65k to &lt;135,000k Btu/hr)",'Emission Factors'!$C$57,IF(D110="Commercial AC (&gt;=135,000k Btu/hr)",'Emission Factors'!$C$58,""))))))))</f>
        <v/>
      </c>
      <c r="P110" s="209" t="str">
        <f t="shared" si="10"/>
        <v/>
      </c>
      <c r="Q110" s="95"/>
      <c r="R110" s="256"/>
      <c r="S110" s="256"/>
      <c r="T110" s="96"/>
      <c r="U110" s="211" t="str">
        <f>IF(Q110="Room AC (window/wall)",'Emission Factors'!$E$53,IF(AND(Q110="Room AC (PTAC/PTHP)",ISBLANK(T110)),"Error",IF(AND(Q110="Room AC (PTAC/PTHP)",T110&gt;0),T110,IF(Q110="Residential AC",'Emission Factors'!$E$55,IF(AND(Q110="Residential HP",ISBLANK(T110)),"Error",IF(AND(Q110="Residential HP",T110&gt;0),T110,IF(Q110="Commercial AC (&gt;=65k to &lt;135,000k Btu/hr)",'Emission Factors'!$E$57,IF(Q110="Commercial AC (&gt;=135,000k Btu/hr)",'Emission Factors'!$E$58,""))))))))</f>
        <v/>
      </c>
      <c r="V110" s="95"/>
      <c r="W110" s="211" t="str">
        <f>IF(ISBLANK(V110),"",VLOOKUP(V110,'Emission Factors'!$C$81:$G$221,4,FALSE))</f>
        <v/>
      </c>
      <c r="X110" s="210" t="str">
        <f>IF(Q110="Room AC (window/wall)",'Emission Factors'!$F$53,IF(Q110="Room AC (PTAC/PTHP)",'Emission Factors'!$F$54,IF(Q110="Residential AC",'Emission Factors'!$F$55,IF(Q110="Residential HP",'Emission Factors'!$F$56,IF(Q110="Commercial AC (&gt;=65k to &lt;135,000k Btu/hr)",'Emission Factors'!$F$57,IF(Q110="Commercial AC (&gt;=135,000k Btu/hr)",'Emission Factors'!$F$58,""))))))</f>
        <v/>
      </c>
      <c r="Y110" s="211" t="str">
        <f>IF(Q110="Room AC (window/wall)",'Emission Factors'!$G$53,IF(Q110="Room AC (PTAC/PTHP)",'Emission Factors'!$G$54,IF(Q110="Residential AC",'Emission Factors'!$G$55,IF(Q110="Residential HP",'Emission Factors'!$G$56,IF(Q110="Commercial AC (&gt;=65k to &lt;135,000k Btu/hr)",'Emission Factors'!$G$57,IF(Q110="Commercial AC (&gt;=135,000k Btu/hr)",'Emission Factors'!$G$58,""))))))</f>
        <v/>
      </c>
      <c r="Z110" s="96"/>
      <c r="AA110" s="97" t="str">
        <f t="shared" si="11"/>
        <v/>
      </c>
      <c r="AB110" s="97" t="str">
        <f t="shared" si="12"/>
        <v/>
      </c>
      <c r="AC110" s="246" t="str">
        <f t="shared" si="13"/>
        <v/>
      </c>
      <c r="AD110" s="97" t="str">
        <f t="shared" si="14"/>
        <v/>
      </c>
      <c r="AE110" s="97" t="str">
        <f t="shared" si="15"/>
        <v/>
      </c>
      <c r="AF110" s="252" t="str">
        <f t="shared" si="16"/>
        <v/>
      </c>
      <c r="AG110" s="254" t="str">
        <f t="shared" si="17"/>
        <v/>
      </c>
      <c r="AH110" s="248" t="str">
        <f t="shared" si="18"/>
        <v/>
      </c>
      <c r="AI110" s="249" t="str">
        <f t="shared" si="19"/>
        <v/>
      </c>
    </row>
    <row r="111" spans="2:35" x14ac:dyDescent="0.3">
      <c r="B111" s="94"/>
      <c r="C111" s="95"/>
      <c r="D111" s="95"/>
      <c r="E111" s="95"/>
      <c r="F111" s="94"/>
      <c r="G111" s="145"/>
      <c r="H111" s="245"/>
      <c r="I111" s="211" t="str">
        <f>IF(D111="Room AC (window/wall)",'Emission Factors'!$E$53,IF(D111="Room AC (PTAC/PTHP)",H111,IF(D111="Residential AC",'Emission Factors'!$E$55,IF(D111="Residential HP",H111,IF(D111="Commercial AC (&gt;=65k to &lt;135,000k Btu/hr)",'Emission Factors'!$E$57,IF(D111="Commercial AC (&gt;=135,000k Btu/hr)",'Emission Factors'!$E$58,""))))))</f>
        <v/>
      </c>
      <c r="J111" s="96"/>
      <c r="K111" s="211" t="str">
        <f>IF(ISBLANK(J111),"",VLOOKUP(J111,'Emission Factors'!$C$81:$G$221,4,FALSE))</f>
        <v/>
      </c>
      <c r="L111" s="210" t="str">
        <f>IF(D111="Room AC (window/wall)",'Emission Factors'!$F$53,IF(D111="Room AC (PTAC/PTHP)",'Emission Factors'!$F$54,IF(D111="Residential AC",'Emission Factors'!$F$55,IF(D111="Residential HP",'Emission Factors'!$F$56,IF(D111="Commercial AC (&gt;=65k to &lt;135,000k Btu/hr)",'Emission Factors'!$F$57,IF(D111="Commercial AC (&gt;=135,000k Btu/hr)",'Emission Factors'!$F$58,""))))))</f>
        <v/>
      </c>
      <c r="M111" s="211" t="str">
        <f>IF(D111="Room AC (window/wall)",'Emission Factors'!$G$53,IF(D111="Room AC (PTAC/PTHP)",'Emission Factors'!$G$54,IF(D111="Residential AC",'Emission Factors'!$G$55,IF(D111="Residential HP",'Emission Factors'!$G$56,IF(D111="Commercial AC (&gt;=65k to &lt;135,000k Btu/hr)",'Emission Factors'!$G$57,IF(D111="Commercial AC (&gt;=135,000k Btu/hr)",'Emission Factors'!$G$58,""))))))</f>
        <v/>
      </c>
      <c r="N111" s="96"/>
      <c r="O111" s="209" t="str">
        <f>IF(ISBLANK(D111),"",(IF(D111="Room AC (window/wall)",'Emission Factors'!$C$53,IF(D111="Room AC (PTAC/PTHP)",'Emission Factors'!$C$54,IF(D111="Residential AC",'Emission Factors'!$C$55,IF(D111="Residential HP",'Emission Factors'!$C$56,IF(D111="Commercial AC (&gt;=65k to &lt;135,000k Btu/hr)",'Emission Factors'!$C$57,IF(D111="Commercial AC (&gt;=135,000k Btu/hr)",'Emission Factors'!$C$58,""))))))))</f>
        <v/>
      </c>
      <c r="P111" s="209" t="str">
        <f t="shared" si="10"/>
        <v/>
      </c>
      <c r="Q111" s="95"/>
      <c r="R111" s="256"/>
      <c r="S111" s="256"/>
      <c r="T111" s="96"/>
      <c r="U111" s="211" t="str">
        <f>IF(Q111="Room AC (window/wall)",'Emission Factors'!$E$53,IF(AND(Q111="Room AC (PTAC/PTHP)",ISBLANK(T111)),"Error",IF(AND(Q111="Room AC (PTAC/PTHP)",T111&gt;0),T111,IF(Q111="Residential AC",'Emission Factors'!$E$55,IF(AND(Q111="Residential HP",ISBLANK(T111)),"Error",IF(AND(Q111="Residential HP",T111&gt;0),T111,IF(Q111="Commercial AC (&gt;=65k to &lt;135,000k Btu/hr)",'Emission Factors'!$E$57,IF(Q111="Commercial AC (&gt;=135,000k Btu/hr)",'Emission Factors'!$E$58,""))))))))</f>
        <v/>
      </c>
      <c r="V111" s="95"/>
      <c r="W111" s="211" t="str">
        <f>IF(ISBLANK(V111),"",VLOOKUP(V111,'Emission Factors'!$C$81:$G$221,4,FALSE))</f>
        <v/>
      </c>
      <c r="X111" s="210" t="str">
        <f>IF(Q111="Room AC (window/wall)",'Emission Factors'!$F$53,IF(Q111="Room AC (PTAC/PTHP)",'Emission Factors'!$F$54,IF(Q111="Residential AC",'Emission Factors'!$F$55,IF(Q111="Residential HP",'Emission Factors'!$F$56,IF(Q111="Commercial AC (&gt;=65k to &lt;135,000k Btu/hr)",'Emission Factors'!$F$57,IF(Q111="Commercial AC (&gt;=135,000k Btu/hr)",'Emission Factors'!$F$58,""))))))</f>
        <v/>
      </c>
      <c r="Y111" s="211" t="str">
        <f>IF(Q111="Room AC (window/wall)",'Emission Factors'!$G$53,IF(Q111="Room AC (PTAC/PTHP)",'Emission Factors'!$G$54,IF(Q111="Residential AC",'Emission Factors'!$G$55,IF(Q111="Residential HP",'Emission Factors'!$G$56,IF(Q111="Commercial AC (&gt;=65k to &lt;135,000k Btu/hr)",'Emission Factors'!$G$57,IF(Q111="Commercial AC (&gt;=135,000k Btu/hr)",'Emission Factors'!$G$58,""))))))</f>
        <v/>
      </c>
      <c r="Z111" s="96"/>
      <c r="AA111" s="97" t="str">
        <f t="shared" si="11"/>
        <v/>
      </c>
      <c r="AB111" s="97" t="str">
        <f t="shared" si="12"/>
        <v/>
      </c>
      <c r="AC111" s="246" t="str">
        <f t="shared" si="13"/>
        <v/>
      </c>
      <c r="AD111" s="97" t="str">
        <f t="shared" si="14"/>
        <v/>
      </c>
      <c r="AE111" s="97" t="str">
        <f t="shared" si="15"/>
        <v/>
      </c>
      <c r="AF111" s="252" t="str">
        <f t="shared" si="16"/>
        <v/>
      </c>
      <c r="AG111" s="254" t="str">
        <f t="shared" si="17"/>
        <v/>
      </c>
      <c r="AH111" s="248" t="str">
        <f t="shared" si="18"/>
        <v/>
      </c>
      <c r="AI111" s="249" t="str">
        <f t="shared" si="19"/>
        <v/>
      </c>
    </row>
    <row r="112" spans="2:35" x14ac:dyDescent="0.3">
      <c r="B112" s="94"/>
      <c r="C112" s="95"/>
      <c r="D112" s="95"/>
      <c r="E112" s="95"/>
      <c r="F112" s="94"/>
      <c r="G112" s="145"/>
      <c r="H112" s="245"/>
      <c r="I112" s="211" t="str">
        <f>IF(D112="Room AC (window/wall)",'Emission Factors'!$E$53,IF(D112="Room AC (PTAC/PTHP)",H112,IF(D112="Residential AC",'Emission Factors'!$E$55,IF(D112="Residential HP",H112,IF(D112="Commercial AC (&gt;=65k to &lt;135,000k Btu/hr)",'Emission Factors'!$E$57,IF(D112="Commercial AC (&gt;=135,000k Btu/hr)",'Emission Factors'!$E$58,""))))))</f>
        <v/>
      </c>
      <c r="J112" s="96"/>
      <c r="K112" s="211" t="str">
        <f>IF(ISBLANK(J112),"",VLOOKUP(J112,'Emission Factors'!$C$81:$G$221,4,FALSE))</f>
        <v/>
      </c>
      <c r="L112" s="210" t="str">
        <f>IF(D112="Room AC (window/wall)",'Emission Factors'!$F$53,IF(D112="Room AC (PTAC/PTHP)",'Emission Factors'!$F$54,IF(D112="Residential AC",'Emission Factors'!$F$55,IF(D112="Residential HP",'Emission Factors'!$F$56,IF(D112="Commercial AC (&gt;=65k to &lt;135,000k Btu/hr)",'Emission Factors'!$F$57,IF(D112="Commercial AC (&gt;=135,000k Btu/hr)",'Emission Factors'!$F$58,""))))))</f>
        <v/>
      </c>
      <c r="M112" s="211" t="str">
        <f>IF(D112="Room AC (window/wall)",'Emission Factors'!$G$53,IF(D112="Room AC (PTAC/PTHP)",'Emission Factors'!$G$54,IF(D112="Residential AC",'Emission Factors'!$G$55,IF(D112="Residential HP",'Emission Factors'!$G$56,IF(D112="Commercial AC (&gt;=65k to &lt;135,000k Btu/hr)",'Emission Factors'!$G$57,IF(D112="Commercial AC (&gt;=135,000k Btu/hr)",'Emission Factors'!$G$58,""))))))</f>
        <v/>
      </c>
      <c r="N112" s="96"/>
      <c r="O112" s="209" t="str">
        <f>IF(ISBLANK(D112),"",(IF(D112="Room AC (window/wall)",'Emission Factors'!$C$53,IF(D112="Room AC (PTAC/PTHP)",'Emission Factors'!$C$54,IF(D112="Residential AC",'Emission Factors'!$C$55,IF(D112="Residential HP",'Emission Factors'!$C$56,IF(D112="Commercial AC (&gt;=65k to &lt;135,000k Btu/hr)",'Emission Factors'!$C$57,IF(D112="Commercial AC (&gt;=135,000k Btu/hr)",'Emission Factors'!$C$58,""))))))))</f>
        <v/>
      </c>
      <c r="P112" s="209" t="str">
        <f t="shared" si="10"/>
        <v/>
      </c>
      <c r="Q112" s="95"/>
      <c r="R112" s="256"/>
      <c r="S112" s="256"/>
      <c r="T112" s="96"/>
      <c r="U112" s="211" t="str">
        <f>IF(Q112="Room AC (window/wall)",'Emission Factors'!$E$53,IF(AND(Q112="Room AC (PTAC/PTHP)",ISBLANK(T112)),"Error",IF(AND(Q112="Room AC (PTAC/PTHP)",T112&gt;0),T112,IF(Q112="Residential AC",'Emission Factors'!$E$55,IF(AND(Q112="Residential HP",ISBLANK(T112)),"Error",IF(AND(Q112="Residential HP",T112&gt;0),T112,IF(Q112="Commercial AC (&gt;=65k to &lt;135,000k Btu/hr)",'Emission Factors'!$E$57,IF(Q112="Commercial AC (&gt;=135,000k Btu/hr)",'Emission Factors'!$E$58,""))))))))</f>
        <v/>
      </c>
      <c r="V112" s="95"/>
      <c r="W112" s="211" t="str">
        <f>IF(ISBLANK(V112),"",VLOOKUP(V112,'Emission Factors'!$C$81:$G$221,4,FALSE))</f>
        <v/>
      </c>
      <c r="X112" s="210" t="str">
        <f>IF(Q112="Room AC (window/wall)",'Emission Factors'!$F$53,IF(Q112="Room AC (PTAC/PTHP)",'Emission Factors'!$F$54,IF(Q112="Residential AC",'Emission Factors'!$F$55,IF(Q112="Residential HP",'Emission Factors'!$F$56,IF(Q112="Commercial AC (&gt;=65k to &lt;135,000k Btu/hr)",'Emission Factors'!$F$57,IF(Q112="Commercial AC (&gt;=135,000k Btu/hr)",'Emission Factors'!$F$58,""))))))</f>
        <v/>
      </c>
      <c r="Y112" s="211" t="str">
        <f>IF(Q112="Room AC (window/wall)",'Emission Factors'!$G$53,IF(Q112="Room AC (PTAC/PTHP)",'Emission Factors'!$G$54,IF(Q112="Residential AC",'Emission Factors'!$G$55,IF(Q112="Residential HP",'Emission Factors'!$G$56,IF(Q112="Commercial AC (&gt;=65k to &lt;135,000k Btu/hr)",'Emission Factors'!$G$57,IF(Q112="Commercial AC (&gt;=135,000k Btu/hr)",'Emission Factors'!$G$58,""))))))</f>
        <v/>
      </c>
      <c r="Z112" s="96"/>
      <c r="AA112" s="97" t="str">
        <f t="shared" si="11"/>
        <v/>
      </c>
      <c r="AB112" s="97" t="str">
        <f t="shared" si="12"/>
        <v/>
      </c>
      <c r="AC112" s="246" t="str">
        <f t="shared" si="13"/>
        <v/>
      </c>
      <c r="AD112" s="97" t="str">
        <f t="shared" si="14"/>
        <v/>
      </c>
      <c r="AE112" s="97" t="str">
        <f t="shared" si="15"/>
        <v/>
      </c>
      <c r="AF112" s="252" t="str">
        <f t="shared" si="16"/>
        <v/>
      </c>
      <c r="AG112" s="254" t="str">
        <f t="shared" si="17"/>
        <v/>
      </c>
      <c r="AH112" s="248" t="str">
        <f t="shared" si="18"/>
        <v/>
      </c>
      <c r="AI112" s="249" t="str">
        <f t="shared" si="19"/>
        <v/>
      </c>
    </row>
    <row r="113" spans="2:35" x14ac:dyDescent="0.3">
      <c r="B113" s="94"/>
      <c r="C113" s="95"/>
      <c r="D113" s="95"/>
      <c r="E113" s="95"/>
      <c r="F113" s="94"/>
      <c r="G113" s="145"/>
      <c r="H113" s="245"/>
      <c r="I113" s="211" t="str">
        <f>IF(D113="Room AC (window/wall)",'Emission Factors'!$E$53,IF(D113="Room AC (PTAC/PTHP)",H113,IF(D113="Residential AC",'Emission Factors'!$E$55,IF(D113="Residential HP",H113,IF(D113="Commercial AC (&gt;=65k to &lt;135,000k Btu/hr)",'Emission Factors'!$E$57,IF(D113="Commercial AC (&gt;=135,000k Btu/hr)",'Emission Factors'!$E$58,""))))))</f>
        <v/>
      </c>
      <c r="J113" s="96"/>
      <c r="K113" s="211" t="str">
        <f>IF(ISBLANK(J113),"",VLOOKUP(J113,'Emission Factors'!$C$81:$G$221,4,FALSE))</f>
        <v/>
      </c>
      <c r="L113" s="210" t="str">
        <f>IF(D113="Room AC (window/wall)",'Emission Factors'!$F$53,IF(D113="Room AC (PTAC/PTHP)",'Emission Factors'!$F$54,IF(D113="Residential AC",'Emission Factors'!$F$55,IF(D113="Residential HP",'Emission Factors'!$F$56,IF(D113="Commercial AC (&gt;=65k to &lt;135,000k Btu/hr)",'Emission Factors'!$F$57,IF(D113="Commercial AC (&gt;=135,000k Btu/hr)",'Emission Factors'!$F$58,""))))))</f>
        <v/>
      </c>
      <c r="M113" s="211" t="str">
        <f>IF(D113="Room AC (window/wall)",'Emission Factors'!$G$53,IF(D113="Room AC (PTAC/PTHP)",'Emission Factors'!$G$54,IF(D113="Residential AC",'Emission Factors'!$G$55,IF(D113="Residential HP",'Emission Factors'!$G$56,IF(D113="Commercial AC (&gt;=65k to &lt;135,000k Btu/hr)",'Emission Factors'!$G$57,IF(D113="Commercial AC (&gt;=135,000k Btu/hr)",'Emission Factors'!$G$58,""))))))</f>
        <v/>
      </c>
      <c r="N113" s="96"/>
      <c r="O113" s="209" t="str">
        <f>IF(ISBLANK(D113),"",(IF(D113="Room AC (window/wall)",'Emission Factors'!$C$53,IF(D113="Room AC (PTAC/PTHP)",'Emission Factors'!$C$54,IF(D113="Residential AC",'Emission Factors'!$C$55,IF(D113="Residential HP",'Emission Factors'!$C$56,IF(D113="Commercial AC (&gt;=65k to &lt;135,000k Btu/hr)",'Emission Factors'!$C$57,IF(D113="Commercial AC (&gt;=135,000k Btu/hr)",'Emission Factors'!$C$58,""))))))))</f>
        <v/>
      </c>
      <c r="P113" s="209" t="str">
        <f t="shared" si="10"/>
        <v/>
      </c>
      <c r="Q113" s="95"/>
      <c r="R113" s="256"/>
      <c r="S113" s="256"/>
      <c r="T113" s="96"/>
      <c r="U113" s="211" t="str">
        <f>IF(Q113="Room AC (window/wall)",'Emission Factors'!$E$53,IF(AND(Q113="Room AC (PTAC/PTHP)",ISBLANK(T113)),"Error",IF(AND(Q113="Room AC (PTAC/PTHP)",T113&gt;0),T113,IF(Q113="Residential AC",'Emission Factors'!$E$55,IF(AND(Q113="Residential HP",ISBLANK(T113)),"Error",IF(AND(Q113="Residential HP",T113&gt;0),T113,IF(Q113="Commercial AC (&gt;=65k to &lt;135,000k Btu/hr)",'Emission Factors'!$E$57,IF(Q113="Commercial AC (&gt;=135,000k Btu/hr)",'Emission Factors'!$E$58,""))))))))</f>
        <v/>
      </c>
      <c r="V113" s="95"/>
      <c r="W113" s="211" t="str">
        <f>IF(ISBLANK(V113),"",VLOOKUP(V113,'Emission Factors'!$C$81:$G$221,4,FALSE))</f>
        <v/>
      </c>
      <c r="X113" s="210" t="str">
        <f>IF(Q113="Room AC (window/wall)",'Emission Factors'!$F$53,IF(Q113="Room AC (PTAC/PTHP)",'Emission Factors'!$F$54,IF(Q113="Residential AC",'Emission Factors'!$F$55,IF(Q113="Residential HP",'Emission Factors'!$F$56,IF(Q113="Commercial AC (&gt;=65k to &lt;135,000k Btu/hr)",'Emission Factors'!$F$57,IF(Q113="Commercial AC (&gt;=135,000k Btu/hr)",'Emission Factors'!$F$58,""))))))</f>
        <v/>
      </c>
      <c r="Y113" s="211" t="str">
        <f>IF(Q113="Room AC (window/wall)",'Emission Factors'!$G$53,IF(Q113="Room AC (PTAC/PTHP)",'Emission Factors'!$G$54,IF(Q113="Residential AC",'Emission Factors'!$G$55,IF(Q113="Residential HP",'Emission Factors'!$G$56,IF(Q113="Commercial AC (&gt;=65k to &lt;135,000k Btu/hr)",'Emission Factors'!$G$57,IF(Q113="Commercial AC (&gt;=135,000k Btu/hr)",'Emission Factors'!$G$58,""))))))</f>
        <v/>
      </c>
      <c r="Z113" s="96"/>
      <c r="AA113" s="97" t="str">
        <f t="shared" si="11"/>
        <v/>
      </c>
      <c r="AB113" s="97" t="str">
        <f t="shared" si="12"/>
        <v/>
      </c>
      <c r="AC113" s="246" t="str">
        <f t="shared" si="13"/>
        <v/>
      </c>
      <c r="AD113" s="97" t="str">
        <f t="shared" si="14"/>
        <v/>
      </c>
      <c r="AE113" s="97" t="str">
        <f t="shared" si="15"/>
        <v/>
      </c>
      <c r="AF113" s="252" t="str">
        <f t="shared" si="16"/>
        <v/>
      </c>
      <c r="AG113" s="254" t="str">
        <f t="shared" si="17"/>
        <v/>
      </c>
      <c r="AH113" s="248" t="str">
        <f t="shared" si="18"/>
        <v/>
      </c>
      <c r="AI113" s="249" t="str">
        <f t="shared" si="19"/>
        <v/>
      </c>
    </row>
    <row r="114" spans="2:35" x14ac:dyDescent="0.3">
      <c r="B114" s="94"/>
      <c r="C114" s="95"/>
      <c r="D114" s="95"/>
      <c r="E114" s="95"/>
      <c r="F114" s="94"/>
      <c r="G114" s="145"/>
      <c r="H114" s="245"/>
      <c r="I114" s="211" t="str">
        <f>IF(D114="Room AC (window/wall)",'Emission Factors'!$E$53,IF(D114="Room AC (PTAC/PTHP)",H114,IF(D114="Residential AC",'Emission Factors'!$E$55,IF(D114="Residential HP",H114,IF(D114="Commercial AC (&gt;=65k to &lt;135,000k Btu/hr)",'Emission Factors'!$E$57,IF(D114="Commercial AC (&gt;=135,000k Btu/hr)",'Emission Factors'!$E$58,""))))))</f>
        <v/>
      </c>
      <c r="J114" s="96"/>
      <c r="K114" s="211" t="str">
        <f>IF(ISBLANK(J114),"",VLOOKUP(J114,'Emission Factors'!$C$81:$G$221,4,FALSE))</f>
        <v/>
      </c>
      <c r="L114" s="210" t="str">
        <f>IF(D114="Room AC (window/wall)",'Emission Factors'!$F$53,IF(D114="Room AC (PTAC/PTHP)",'Emission Factors'!$F$54,IF(D114="Residential AC",'Emission Factors'!$F$55,IF(D114="Residential HP",'Emission Factors'!$F$56,IF(D114="Commercial AC (&gt;=65k to &lt;135,000k Btu/hr)",'Emission Factors'!$F$57,IF(D114="Commercial AC (&gt;=135,000k Btu/hr)",'Emission Factors'!$F$58,""))))))</f>
        <v/>
      </c>
      <c r="M114" s="211" t="str">
        <f>IF(D114="Room AC (window/wall)",'Emission Factors'!$G$53,IF(D114="Room AC (PTAC/PTHP)",'Emission Factors'!$G$54,IF(D114="Residential AC",'Emission Factors'!$G$55,IF(D114="Residential HP",'Emission Factors'!$G$56,IF(D114="Commercial AC (&gt;=65k to &lt;135,000k Btu/hr)",'Emission Factors'!$G$57,IF(D114="Commercial AC (&gt;=135,000k Btu/hr)",'Emission Factors'!$G$58,""))))))</f>
        <v/>
      </c>
      <c r="N114" s="96"/>
      <c r="O114" s="209" t="str">
        <f>IF(ISBLANK(D114),"",(IF(D114="Room AC (window/wall)",'Emission Factors'!$C$53,IF(D114="Room AC (PTAC/PTHP)",'Emission Factors'!$C$54,IF(D114="Residential AC",'Emission Factors'!$C$55,IF(D114="Residential HP",'Emission Factors'!$C$56,IF(D114="Commercial AC (&gt;=65k to &lt;135,000k Btu/hr)",'Emission Factors'!$C$57,IF(D114="Commercial AC (&gt;=135,000k Btu/hr)",'Emission Factors'!$C$58,""))))))))</f>
        <v/>
      </c>
      <c r="P114" s="209" t="str">
        <f t="shared" si="10"/>
        <v/>
      </c>
      <c r="Q114" s="95"/>
      <c r="R114" s="256"/>
      <c r="S114" s="256"/>
      <c r="T114" s="96"/>
      <c r="U114" s="211" t="str">
        <f>IF(Q114="Room AC (window/wall)",'Emission Factors'!$E$53,IF(AND(Q114="Room AC (PTAC/PTHP)",ISBLANK(T114)),"Error",IF(AND(Q114="Room AC (PTAC/PTHP)",T114&gt;0),T114,IF(Q114="Residential AC",'Emission Factors'!$E$55,IF(AND(Q114="Residential HP",ISBLANK(T114)),"Error",IF(AND(Q114="Residential HP",T114&gt;0),T114,IF(Q114="Commercial AC (&gt;=65k to &lt;135,000k Btu/hr)",'Emission Factors'!$E$57,IF(Q114="Commercial AC (&gt;=135,000k Btu/hr)",'Emission Factors'!$E$58,""))))))))</f>
        <v/>
      </c>
      <c r="V114" s="95"/>
      <c r="W114" s="211" t="str">
        <f>IF(ISBLANK(V114),"",VLOOKUP(V114,'Emission Factors'!$C$81:$G$221,4,FALSE))</f>
        <v/>
      </c>
      <c r="X114" s="210" t="str">
        <f>IF(Q114="Room AC (window/wall)",'Emission Factors'!$F$53,IF(Q114="Room AC (PTAC/PTHP)",'Emission Factors'!$F$54,IF(Q114="Residential AC",'Emission Factors'!$F$55,IF(Q114="Residential HP",'Emission Factors'!$F$56,IF(Q114="Commercial AC (&gt;=65k to &lt;135,000k Btu/hr)",'Emission Factors'!$F$57,IF(Q114="Commercial AC (&gt;=135,000k Btu/hr)",'Emission Factors'!$F$58,""))))))</f>
        <v/>
      </c>
      <c r="Y114" s="211" t="str">
        <f>IF(Q114="Room AC (window/wall)",'Emission Factors'!$G$53,IF(Q114="Room AC (PTAC/PTHP)",'Emission Factors'!$G$54,IF(Q114="Residential AC",'Emission Factors'!$G$55,IF(Q114="Residential HP",'Emission Factors'!$G$56,IF(Q114="Commercial AC (&gt;=65k to &lt;135,000k Btu/hr)",'Emission Factors'!$G$57,IF(Q114="Commercial AC (&gt;=135,000k Btu/hr)",'Emission Factors'!$G$58,""))))))</f>
        <v/>
      </c>
      <c r="Z114" s="96"/>
      <c r="AA114" s="97" t="str">
        <f t="shared" si="11"/>
        <v/>
      </c>
      <c r="AB114" s="97" t="str">
        <f t="shared" si="12"/>
        <v/>
      </c>
      <c r="AC114" s="246" t="str">
        <f t="shared" si="13"/>
        <v/>
      </c>
      <c r="AD114" s="97" t="str">
        <f t="shared" si="14"/>
        <v/>
      </c>
      <c r="AE114" s="97" t="str">
        <f t="shared" si="15"/>
        <v/>
      </c>
      <c r="AF114" s="252" t="str">
        <f t="shared" si="16"/>
        <v/>
      </c>
      <c r="AG114" s="254" t="str">
        <f t="shared" si="17"/>
        <v/>
      </c>
      <c r="AH114" s="248" t="str">
        <f t="shared" si="18"/>
        <v/>
      </c>
      <c r="AI114" s="249" t="str">
        <f t="shared" si="19"/>
        <v/>
      </c>
    </row>
    <row r="115" spans="2:35" x14ac:dyDescent="0.3">
      <c r="B115" s="94"/>
      <c r="C115" s="95"/>
      <c r="D115" s="95"/>
      <c r="E115" s="95"/>
      <c r="F115" s="94"/>
      <c r="G115" s="145"/>
      <c r="H115" s="245"/>
      <c r="I115" s="211" t="str">
        <f>IF(D115="Room AC (window/wall)",'Emission Factors'!$E$53,IF(D115="Room AC (PTAC/PTHP)",H115,IF(D115="Residential AC",'Emission Factors'!$E$55,IF(D115="Residential HP",H115,IF(D115="Commercial AC (&gt;=65k to &lt;135,000k Btu/hr)",'Emission Factors'!$E$57,IF(D115="Commercial AC (&gt;=135,000k Btu/hr)",'Emission Factors'!$E$58,""))))))</f>
        <v/>
      </c>
      <c r="J115" s="96"/>
      <c r="K115" s="211" t="str">
        <f>IF(ISBLANK(J115),"",VLOOKUP(J115,'Emission Factors'!$C$81:$G$221,4,FALSE))</f>
        <v/>
      </c>
      <c r="L115" s="210" t="str">
        <f>IF(D115="Room AC (window/wall)",'Emission Factors'!$F$53,IF(D115="Room AC (PTAC/PTHP)",'Emission Factors'!$F$54,IF(D115="Residential AC",'Emission Factors'!$F$55,IF(D115="Residential HP",'Emission Factors'!$F$56,IF(D115="Commercial AC (&gt;=65k to &lt;135,000k Btu/hr)",'Emission Factors'!$F$57,IF(D115="Commercial AC (&gt;=135,000k Btu/hr)",'Emission Factors'!$F$58,""))))))</f>
        <v/>
      </c>
      <c r="M115" s="211" t="str">
        <f>IF(D115="Room AC (window/wall)",'Emission Factors'!$G$53,IF(D115="Room AC (PTAC/PTHP)",'Emission Factors'!$G$54,IF(D115="Residential AC",'Emission Factors'!$G$55,IF(D115="Residential HP",'Emission Factors'!$G$56,IF(D115="Commercial AC (&gt;=65k to &lt;135,000k Btu/hr)",'Emission Factors'!$G$57,IF(D115="Commercial AC (&gt;=135,000k Btu/hr)",'Emission Factors'!$G$58,""))))))</f>
        <v/>
      </c>
      <c r="N115" s="96"/>
      <c r="O115" s="209" t="str">
        <f>IF(ISBLANK(D115),"",(IF(D115="Room AC (window/wall)",'Emission Factors'!$C$53,IF(D115="Room AC (PTAC/PTHP)",'Emission Factors'!$C$54,IF(D115="Residential AC",'Emission Factors'!$C$55,IF(D115="Residential HP",'Emission Factors'!$C$56,IF(D115="Commercial AC (&gt;=65k to &lt;135,000k Btu/hr)",'Emission Factors'!$C$57,IF(D115="Commercial AC (&gt;=135,000k Btu/hr)",'Emission Factors'!$C$58,""))))))))</f>
        <v/>
      </c>
      <c r="P115" s="209" t="str">
        <f t="shared" si="10"/>
        <v/>
      </c>
      <c r="Q115" s="95"/>
      <c r="R115" s="256"/>
      <c r="S115" s="256"/>
      <c r="T115" s="96"/>
      <c r="U115" s="211" t="str">
        <f>IF(Q115="Room AC (window/wall)",'Emission Factors'!$E$53,IF(AND(Q115="Room AC (PTAC/PTHP)",ISBLANK(T115)),"Error",IF(AND(Q115="Room AC (PTAC/PTHP)",T115&gt;0),T115,IF(Q115="Residential AC",'Emission Factors'!$E$55,IF(AND(Q115="Residential HP",ISBLANK(T115)),"Error",IF(AND(Q115="Residential HP",T115&gt;0),T115,IF(Q115="Commercial AC (&gt;=65k to &lt;135,000k Btu/hr)",'Emission Factors'!$E$57,IF(Q115="Commercial AC (&gt;=135,000k Btu/hr)",'Emission Factors'!$E$58,""))))))))</f>
        <v/>
      </c>
      <c r="V115" s="95"/>
      <c r="W115" s="211" t="str">
        <f>IF(ISBLANK(V115),"",VLOOKUP(V115,'Emission Factors'!$C$81:$G$221,4,FALSE))</f>
        <v/>
      </c>
      <c r="X115" s="210" t="str">
        <f>IF(Q115="Room AC (window/wall)",'Emission Factors'!$F$53,IF(Q115="Room AC (PTAC/PTHP)",'Emission Factors'!$F$54,IF(Q115="Residential AC",'Emission Factors'!$F$55,IF(Q115="Residential HP",'Emission Factors'!$F$56,IF(Q115="Commercial AC (&gt;=65k to &lt;135,000k Btu/hr)",'Emission Factors'!$F$57,IF(Q115="Commercial AC (&gt;=135,000k Btu/hr)",'Emission Factors'!$F$58,""))))))</f>
        <v/>
      </c>
      <c r="Y115" s="211" t="str">
        <f>IF(Q115="Room AC (window/wall)",'Emission Factors'!$G$53,IF(Q115="Room AC (PTAC/PTHP)",'Emission Factors'!$G$54,IF(Q115="Residential AC",'Emission Factors'!$G$55,IF(Q115="Residential HP",'Emission Factors'!$G$56,IF(Q115="Commercial AC (&gt;=65k to &lt;135,000k Btu/hr)",'Emission Factors'!$G$57,IF(Q115="Commercial AC (&gt;=135,000k Btu/hr)",'Emission Factors'!$G$58,""))))))</f>
        <v/>
      </c>
      <c r="Z115" s="96"/>
      <c r="AA115" s="97" t="str">
        <f t="shared" si="11"/>
        <v/>
      </c>
      <c r="AB115" s="97" t="str">
        <f t="shared" si="12"/>
        <v/>
      </c>
      <c r="AC115" s="246" t="str">
        <f t="shared" si="13"/>
        <v/>
      </c>
      <c r="AD115" s="97" t="str">
        <f t="shared" si="14"/>
        <v/>
      </c>
      <c r="AE115" s="97" t="str">
        <f t="shared" si="15"/>
        <v/>
      </c>
      <c r="AF115" s="252" t="str">
        <f t="shared" si="16"/>
        <v/>
      </c>
      <c r="AG115" s="254" t="str">
        <f t="shared" si="17"/>
        <v/>
      </c>
      <c r="AH115" s="248" t="str">
        <f t="shared" si="18"/>
        <v/>
      </c>
      <c r="AI115" s="249" t="str">
        <f t="shared" si="19"/>
        <v/>
      </c>
    </row>
    <row r="116" spans="2:35" x14ac:dyDescent="0.3">
      <c r="B116" s="94"/>
      <c r="C116" s="95"/>
      <c r="D116" s="95"/>
      <c r="E116" s="95"/>
      <c r="F116" s="94"/>
      <c r="G116" s="145"/>
      <c r="H116" s="245"/>
      <c r="I116" s="211" t="str">
        <f>IF(D116="Room AC (window/wall)",'Emission Factors'!$E$53,IF(D116="Room AC (PTAC/PTHP)",H116,IF(D116="Residential AC",'Emission Factors'!$E$55,IF(D116="Residential HP",H116,IF(D116="Commercial AC (&gt;=65k to &lt;135,000k Btu/hr)",'Emission Factors'!$E$57,IF(D116="Commercial AC (&gt;=135,000k Btu/hr)",'Emission Factors'!$E$58,""))))))</f>
        <v/>
      </c>
      <c r="J116" s="96"/>
      <c r="K116" s="211" t="str">
        <f>IF(ISBLANK(J116),"",VLOOKUP(J116,'Emission Factors'!$C$81:$G$221,4,FALSE))</f>
        <v/>
      </c>
      <c r="L116" s="210" t="str">
        <f>IF(D116="Room AC (window/wall)",'Emission Factors'!$F$53,IF(D116="Room AC (PTAC/PTHP)",'Emission Factors'!$F$54,IF(D116="Residential AC",'Emission Factors'!$F$55,IF(D116="Residential HP",'Emission Factors'!$F$56,IF(D116="Commercial AC (&gt;=65k to &lt;135,000k Btu/hr)",'Emission Factors'!$F$57,IF(D116="Commercial AC (&gt;=135,000k Btu/hr)",'Emission Factors'!$F$58,""))))))</f>
        <v/>
      </c>
      <c r="M116" s="211" t="str">
        <f>IF(D116="Room AC (window/wall)",'Emission Factors'!$G$53,IF(D116="Room AC (PTAC/PTHP)",'Emission Factors'!$G$54,IF(D116="Residential AC",'Emission Factors'!$G$55,IF(D116="Residential HP",'Emission Factors'!$G$56,IF(D116="Commercial AC (&gt;=65k to &lt;135,000k Btu/hr)",'Emission Factors'!$G$57,IF(D116="Commercial AC (&gt;=135,000k Btu/hr)",'Emission Factors'!$G$58,""))))))</f>
        <v/>
      </c>
      <c r="N116" s="96"/>
      <c r="O116" s="209" t="str">
        <f>IF(ISBLANK(D116),"",(IF(D116="Room AC (window/wall)",'Emission Factors'!$C$53,IF(D116="Room AC (PTAC/PTHP)",'Emission Factors'!$C$54,IF(D116="Residential AC",'Emission Factors'!$C$55,IF(D116="Residential HP",'Emission Factors'!$C$56,IF(D116="Commercial AC (&gt;=65k to &lt;135,000k Btu/hr)",'Emission Factors'!$C$57,IF(D116="Commercial AC (&gt;=135,000k Btu/hr)",'Emission Factors'!$C$58,""))))))))</f>
        <v/>
      </c>
      <c r="P116" s="209" t="str">
        <f t="shared" si="10"/>
        <v/>
      </c>
      <c r="Q116" s="95"/>
      <c r="R116" s="256"/>
      <c r="S116" s="256"/>
      <c r="T116" s="96"/>
      <c r="U116" s="211" t="str">
        <f>IF(Q116="Room AC (window/wall)",'Emission Factors'!$E$53,IF(AND(Q116="Room AC (PTAC/PTHP)",ISBLANK(T116)),"Error",IF(AND(Q116="Room AC (PTAC/PTHP)",T116&gt;0),T116,IF(Q116="Residential AC",'Emission Factors'!$E$55,IF(AND(Q116="Residential HP",ISBLANK(T116)),"Error",IF(AND(Q116="Residential HP",T116&gt;0),T116,IF(Q116="Commercial AC (&gt;=65k to &lt;135,000k Btu/hr)",'Emission Factors'!$E$57,IF(Q116="Commercial AC (&gt;=135,000k Btu/hr)",'Emission Factors'!$E$58,""))))))))</f>
        <v/>
      </c>
      <c r="V116" s="95"/>
      <c r="W116" s="211" t="str">
        <f>IF(ISBLANK(V116),"",VLOOKUP(V116,'Emission Factors'!$C$81:$G$221,4,FALSE))</f>
        <v/>
      </c>
      <c r="X116" s="210" t="str">
        <f>IF(Q116="Room AC (window/wall)",'Emission Factors'!$F$53,IF(Q116="Room AC (PTAC/PTHP)",'Emission Factors'!$F$54,IF(Q116="Residential AC",'Emission Factors'!$F$55,IF(Q116="Residential HP",'Emission Factors'!$F$56,IF(Q116="Commercial AC (&gt;=65k to &lt;135,000k Btu/hr)",'Emission Factors'!$F$57,IF(Q116="Commercial AC (&gt;=135,000k Btu/hr)",'Emission Factors'!$F$58,""))))))</f>
        <v/>
      </c>
      <c r="Y116" s="211" t="str">
        <f>IF(Q116="Room AC (window/wall)",'Emission Factors'!$G$53,IF(Q116="Room AC (PTAC/PTHP)",'Emission Factors'!$G$54,IF(Q116="Residential AC",'Emission Factors'!$G$55,IF(Q116="Residential HP",'Emission Factors'!$G$56,IF(Q116="Commercial AC (&gt;=65k to &lt;135,000k Btu/hr)",'Emission Factors'!$G$57,IF(Q116="Commercial AC (&gt;=135,000k Btu/hr)",'Emission Factors'!$G$58,""))))))</f>
        <v/>
      </c>
      <c r="Z116" s="96"/>
      <c r="AA116" s="97" t="str">
        <f t="shared" si="11"/>
        <v/>
      </c>
      <c r="AB116" s="97" t="str">
        <f t="shared" si="12"/>
        <v/>
      </c>
      <c r="AC116" s="246" t="str">
        <f t="shared" si="13"/>
        <v/>
      </c>
      <c r="AD116" s="97" t="str">
        <f t="shared" si="14"/>
        <v/>
      </c>
      <c r="AE116" s="97" t="str">
        <f t="shared" si="15"/>
        <v/>
      </c>
      <c r="AF116" s="252" t="str">
        <f t="shared" si="16"/>
        <v/>
      </c>
      <c r="AG116" s="254" t="str">
        <f t="shared" si="17"/>
        <v/>
      </c>
      <c r="AH116" s="248" t="str">
        <f t="shared" si="18"/>
        <v/>
      </c>
      <c r="AI116" s="249" t="str">
        <f t="shared" si="19"/>
        <v/>
      </c>
    </row>
    <row r="117" spans="2:35" x14ac:dyDescent="0.3">
      <c r="B117" s="94"/>
      <c r="C117" s="95"/>
      <c r="D117" s="95"/>
      <c r="E117" s="95"/>
      <c r="F117" s="94"/>
      <c r="G117" s="145"/>
      <c r="H117" s="245"/>
      <c r="I117" s="211" t="str">
        <f>IF(D117="Room AC (window/wall)",'Emission Factors'!$E$53,IF(D117="Room AC (PTAC/PTHP)",H117,IF(D117="Residential AC",'Emission Factors'!$E$55,IF(D117="Residential HP",H117,IF(D117="Commercial AC (&gt;=65k to &lt;135,000k Btu/hr)",'Emission Factors'!$E$57,IF(D117="Commercial AC (&gt;=135,000k Btu/hr)",'Emission Factors'!$E$58,""))))))</f>
        <v/>
      </c>
      <c r="J117" s="96"/>
      <c r="K117" s="211" t="str">
        <f>IF(ISBLANK(J117),"",VLOOKUP(J117,'Emission Factors'!$C$81:$G$221,4,FALSE))</f>
        <v/>
      </c>
      <c r="L117" s="210" t="str">
        <f>IF(D117="Room AC (window/wall)",'Emission Factors'!$F$53,IF(D117="Room AC (PTAC/PTHP)",'Emission Factors'!$F$54,IF(D117="Residential AC",'Emission Factors'!$F$55,IF(D117="Residential HP",'Emission Factors'!$F$56,IF(D117="Commercial AC (&gt;=65k to &lt;135,000k Btu/hr)",'Emission Factors'!$F$57,IF(D117="Commercial AC (&gt;=135,000k Btu/hr)",'Emission Factors'!$F$58,""))))))</f>
        <v/>
      </c>
      <c r="M117" s="211" t="str">
        <f>IF(D117="Room AC (window/wall)",'Emission Factors'!$G$53,IF(D117="Room AC (PTAC/PTHP)",'Emission Factors'!$G$54,IF(D117="Residential AC",'Emission Factors'!$G$55,IF(D117="Residential HP",'Emission Factors'!$G$56,IF(D117="Commercial AC (&gt;=65k to &lt;135,000k Btu/hr)",'Emission Factors'!$G$57,IF(D117="Commercial AC (&gt;=135,000k Btu/hr)",'Emission Factors'!$G$58,""))))))</f>
        <v/>
      </c>
      <c r="N117" s="96"/>
      <c r="O117" s="209" t="str">
        <f>IF(ISBLANK(D117),"",(IF(D117="Room AC (window/wall)",'Emission Factors'!$C$53,IF(D117="Room AC (PTAC/PTHP)",'Emission Factors'!$C$54,IF(D117="Residential AC",'Emission Factors'!$C$55,IF(D117="Residential HP",'Emission Factors'!$C$56,IF(D117="Commercial AC (&gt;=65k to &lt;135,000k Btu/hr)",'Emission Factors'!$C$57,IF(D117="Commercial AC (&gt;=135,000k Btu/hr)",'Emission Factors'!$C$58,""))))))))</f>
        <v/>
      </c>
      <c r="P117" s="209" t="str">
        <f t="shared" si="10"/>
        <v/>
      </c>
      <c r="Q117" s="95"/>
      <c r="R117" s="256"/>
      <c r="S117" s="256"/>
      <c r="T117" s="96"/>
      <c r="U117" s="211" t="str">
        <f>IF(Q117="Room AC (window/wall)",'Emission Factors'!$E$53,IF(AND(Q117="Room AC (PTAC/PTHP)",ISBLANK(T117)),"Error",IF(AND(Q117="Room AC (PTAC/PTHP)",T117&gt;0),T117,IF(Q117="Residential AC",'Emission Factors'!$E$55,IF(AND(Q117="Residential HP",ISBLANK(T117)),"Error",IF(AND(Q117="Residential HP",T117&gt;0),T117,IF(Q117="Commercial AC (&gt;=65k to &lt;135,000k Btu/hr)",'Emission Factors'!$E$57,IF(Q117="Commercial AC (&gt;=135,000k Btu/hr)",'Emission Factors'!$E$58,""))))))))</f>
        <v/>
      </c>
      <c r="V117" s="95"/>
      <c r="W117" s="211" t="str">
        <f>IF(ISBLANK(V117),"",VLOOKUP(V117,'Emission Factors'!$C$81:$G$221,4,FALSE))</f>
        <v/>
      </c>
      <c r="X117" s="210" t="str">
        <f>IF(Q117="Room AC (window/wall)",'Emission Factors'!$F$53,IF(Q117="Room AC (PTAC/PTHP)",'Emission Factors'!$F$54,IF(Q117="Residential AC",'Emission Factors'!$F$55,IF(Q117="Residential HP",'Emission Factors'!$F$56,IF(Q117="Commercial AC (&gt;=65k to &lt;135,000k Btu/hr)",'Emission Factors'!$F$57,IF(Q117="Commercial AC (&gt;=135,000k Btu/hr)",'Emission Factors'!$F$58,""))))))</f>
        <v/>
      </c>
      <c r="Y117" s="211" t="str">
        <f>IF(Q117="Room AC (window/wall)",'Emission Factors'!$G$53,IF(Q117="Room AC (PTAC/PTHP)",'Emission Factors'!$G$54,IF(Q117="Residential AC",'Emission Factors'!$G$55,IF(Q117="Residential HP",'Emission Factors'!$G$56,IF(Q117="Commercial AC (&gt;=65k to &lt;135,000k Btu/hr)",'Emission Factors'!$G$57,IF(Q117="Commercial AC (&gt;=135,000k Btu/hr)",'Emission Factors'!$G$58,""))))))</f>
        <v/>
      </c>
      <c r="Z117" s="96"/>
      <c r="AA117" s="97" t="str">
        <f t="shared" si="11"/>
        <v/>
      </c>
      <c r="AB117" s="97" t="str">
        <f t="shared" si="12"/>
        <v/>
      </c>
      <c r="AC117" s="246" t="str">
        <f t="shared" si="13"/>
        <v/>
      </c>
      <c r="AD117" s="97" t="str">
        <f t="shared" si="14"/>
        <v/>
      </c>
      <c r="AE117" s="97" t="str">
        <f t="shared" si="15"/>
        <v/>
      </c>
      <c r="AF117" s="252" t="str">
        <f t="shared" si="16"/>
        <v/>
      </c>
      <c r="AG117" s="254" t="str">
        <f t="shared" si="17"/>
        <v/>
      </c>
      <c r="AH117" s="248" t="str">
        <f t="shared" si="18"/>
        <v/>
      </c>
      <c r="AI117" s="249" t="str">
        <f t="shared" si="19"/>
        <v/>
      </c>
    </row>
    <row r="118" spans="2:35" x14ac:dyDescent="0.3">
      <c r="B118" s="94"/>
      <c r="C118" s="95"/>
      <c r="D118" s="95"/>
      <c r="E118" s="95"/>
      <c r="F118" s="94"/>
      <c r="G118" s="145"/>
      <c r="H118" s="245"/>
      <c r="I118" s="211" t="str">
        <f>IF(D118="Room AC (window/wall)",'Emission Factors'!$E$53,IF(D118="Room AC (PTAC/PTHP)",H118,IF(D118="Residential AC",'Emission Factors'!$E$55,IF(D118="Residential HP",H118,IF(D118="Commercial AC (&gt;=65k to &lt;135,000k Btu/hr)",'Emission Factors'!$E$57,IF(D118="Commercial AC (&gt;=135,000k Btu/hr)",'Emission Factors'!$E$58,""))))))</f>
        <v/>
      </c>
      <c r="J118" s="96"/>
      <c r="K118" s="211" t="str">
        <f>IF(ISBLANK(J118),"",VLOOKUP(J118,'Emission Factors'!$C$81:$G$221,4,FALSE))</f>
        <v/>
      </c>
      <c r="L118" s="210" t="str">
        <f>IF(D118="Room AC (window/wall)",'Emission Factors'!$F$53,IF(D118="Room AC (PTAC/PTHP)",'Emission Factors'!$F$54,IF(D118="Residential AC",'Emission Factors'!$F$55,IF(D118="Residential HP",'Emission Factors'!$F$56,IF(D118="Commercial AC (&gt;=65k to &lt;135,000k Btu/hr)",'Emission Factors'!$F$57,IF(D118="Commercial AC (&gt;=135,000k Btu/hr)",'Emission Factors'!$F$58,""))))))</f>
        <v/>
      </c>
      <c r="M118" s="211" t="str">
        <f>IF(D118="Room AC (window/wall)",'Emission Factors'!$G$53,IF(D118="Room AC (PTAC/PTHP)",'Emission Factors'!$G$54,IF(D118="Residential AC",'Emission Factors'!$G$55,IF(D118="Residential HP",'Emission Factors'!$G$56,IF(D118="Commercial AC (&gt;=65k to &lt;135,000k Btu/hr)",'Emission Factors'!$G$57,IF(D118="Commercial AC (&gt;=135,000k Btu/hr)",'Emission Factors'!$G$58,""))))))</f>
        <v/>
      </c>
      <c r="N118" s="96"/>
      <c r="O118" s="209" t="str">
        <f>IF(ISBLANK(D118),"",(IF(D118="Room AC (window/wall)",'Emission Factors'!$C$53,IF(D118="Room AC (PTAC/PTHP)",'Emission Factors'!$C$54,IF(D118="Residential AC",'Emission Factors'!$C$55,IF(D118="Residential HP",'Emission Factors'!$C$56,IF(D118="Commercial AC (&gt;=65k to &lt;135,000k Btu/hr)",'Emission Factors'!$C$57,IF(D118="Commercial AC (&gt;=135,000k Btu/hr)",'Emission Factors'!$C$58,""))))))))</f>
        <v/>
      </c>
      <c r="P118" s="209" t="str">
        <f t="shared" si="10"/>
        <v/>
      </c>
      <c r="Q118" s="95"/>
      <c r="R118" s="256"/>
      <c r="S118" s="256"/>
      <c r="T118" s="96"/>
      <c r="U118" s="211" t="str">
        <f>IF(Q118="Room AC (window/wall)",'Emission Factors'!$E$53,IF(AND(Q118="Room AC (PTAC/PTHP)",ISBLANK(T118)),"Error",IF(AND(Q118="Room AC (PTAC/PTHP)",T118&gt;0),T118,IF(Q118="Residential AC",'Emission Factors'!$E$55,IF(AND(Q118="Residential HP",ISBLANK(T118)),"Error",IF(AND(Q118="Residential HP",T118&gt;0),T118,IF(Q118="Commercial AC (&gt;=65k to &lt;135,000k Btu/hr)",'Emission Factors'!$E$57,IF(Q118="Commercial AC (&gt;=135,000k Btu/hr)",'Emission Factors'!$E$58,""))))))))</f>
        <v/>
      </c>
      <c r="V118" s="95"/>
      <c r="W118" s="211" t="str">
        <f>IF(ISBLANK(V118),"",VLOOKUP(V118,'Emission Factors'!$C$81:$G$221,4,FALSE))</f>
        <v/>
      </c>
      <c r="X118" s="210" t="str">
        <f>IF(Q118="Room AC (window/wall)",'Emission Factors'!$F$53,IF(Q118="Room AC (PTAC/PTHP)",'Emission Factors'!$F$54,IF(Q118="Residential AC",'Emission Factors'!$F$55,IF(Q118="Residential HP",'Emission Factors'!$F$56,IF(Q118="Commercial AC (&gt;=65k to &lt;135,000k Btu/hr)",'Emission Factors'!$F$57,IF(Q118="Commercial AC (&gt;=135,000k Btu/hr)",'Emission Factors'!$F$58,""))))))</f>
        <v/>
      </c>
      <c r="Y118" s="211" t="str">
        <f>IF(Q118="Room AC (window/wall)",'Emission Factors'!$G$53,IF(Q118="Room AC (PTAC/PTHP)",'Emission Factors'!$G$54,IF(Q118="Residential AC",'Emission Factors'!$G$55,IF(Q118="Residential HP",'Emission Factors'!$G$56,IF(Q118="Commercial AC (&gt;=65k to &lt;135,000k Btu/hr)",'Emission Factors'!$G$57,IF(Q118="Commercial AC (&gt;=135,000k Btu/hr)",'Emission Factors'!$G$58,""))))))</f>
        <v/>
      </c>
      <c r="Z118" s="96"/>
      <c r="AA118" s="97" t="str">
        <f t="shared" si="11"/>
        <v/>
      </c>
      <c r="AB118" s="97" t="str">
        <f t="shared" si="12"/>
        <v/>
      </c>
      <c r="AC118" s="246" t="str">
        <f t="shared" si="13"/>
        <v/>
      </c>
      <c r="AD118" s="97" t="str">
        <f t="shared" si="14"/>
        <v/>
      </c>
      <c r="AE118" s="97" t="str">
        <f t="shared" si="15"/>
        <v/>
      </c>
      <c r="AF118" s="252" t="str">
        <f t="shared" si="16"/>
        <v/>
      </c>
      <c r="AG118" s="254" t="str">
        <f t="shared" si="17"/>
        <v/>
      </c>
      <c r="AH118" s="248" t="str">
        <f t="shared" si="18"/>
        <v/>
      </c>
      <c r="AI118" s="249" t="str">
        <f t="shared" si="19"/>
        <v/>
      </c>
    </row>
    <row r="119" spans="2:35" x14ac:dyDescent="0.3">
      <c r="B119" s="94"/>
      <c r="C119" s="95"/>
      <c r="D119" s="95"/>
      <c r="E119" s="95"/>
      <c r="F119" s="94"/>
      <c r="G119" s="145"/>
      <c r="H119" s="245"/>
      <c r="I119" s="211" t="str">
        <f>IF(D119="Room AC (window/wall)",'Emission Factors'!$E$53,IF(D119="Room AC (PTAC/PTHP)",H119,IF(D119="Residential AC",'Emission Factors'!$E$55,IF(D119="Residential HP",H119,IF(D119="Commercial AC (&gt;=65k to &lt;135,000k Btu/hr)",'Emission Factors'!$E$57,IF(D119="Commercial AC (&gt;=135,000k Btu/hr)",'Emission Factors'!$E$58,""))))))</f>
        <v/>
      </c>
      <c r="J119" s="96"/>
      <c r="K119" s="211" t="str">
        <f>IF(ISBLANK(J119),"",VLOOKUP(J119,'Emission Factors'!$C$81:$G$221,4,FALSE))</f>
        <v/>
      </c>
      <c r="L119" s="210" t="str">
        <f>IF(D119="Room AC (window/wall)",'Emission Factors'!$F$53,IF(D119="Room AC (PTAC/PTHP)",'Emission Factors'!$F$54,IF(D119="Residential AC",'Emission Factors'!$F$55,IF(D119="Residential HP",'Emission Factors'!$F$56,IF(D119="Commercial AC (&gt;=65k to &lt;135,000k Btu/hr)",'Emission Factors'!$F$57,IF(D119="Commercial AC (&gt;=135,000k Btu/hr)",'Emission Factors'!$F$58,""))))))</f>
        <v/>
      </c>
      <c r="M119" s="211" t="str">
        <f>IF(D119="Room AC (window/wall)",'Emission Factors'!$G$53,IF(D119="Room AC (PTAC/PTHP)",'Emission Factors'!$G$54,IF(D119="Residential AC",'Emission Factors'!$G$55,IF(D119="Residential HP",'Emission Factors'!$G$56,IF(D119="Commercial AC (&gt;=65k to &lt;135,000k Btu/hr)",'Emission Factors'!$G$57,IF(D119="Commercial AC (&gt;=135,000k Btu/hr)",'Emission Factors'!$G$58,""))))))</f>
        <v/>
      </c>
      <c r="N119" s="96"/>
      <c r="O119" s="209" t="str">
        <f>IF(ISBLANK(D119),"",(IF(D119="Room AC (window/wall)",'Emission Factors'!$C$53,IF(D119="Room AC (PTAC/PTHP)",'Emission Factors'!$C$54,IF(D119="Residential AC",'Emission Factors'!$C$55,IF(D119="Residential HP",'Emission Factors'!$C$56,IF(D119="Commercial AC (&gt;=65k to &lt;135,000k Btu/hr)",'Emission Factors'!$C$57,IF(D119="Commercial AC (&gt;=135,000k Btu/hr)",'Emission Factors'!$C$58,""))))))))</f>
        <v/>
      </c>
      <c r="P119" s="209" t="str">
        <f t="shared" si="10"/>
        <v/>
      </c>
      <c r="Q119" s="95"/>
      <c r="R119" s="256"/>
      <c r="S119" s="256"/>
      <c r="T119" s="96"/>
      <c r="U119" s="211" t="str">
        <f>IF(Q119="Room AC (window/wall)",'Emission Factors'!$E$53,IF(AND(Q119="Room AC (PTAC/PTHP)",ISBLANK(T119)),"Error",IF(AND(Q119="Room AC (PTAC/PTHP)",T119&gt;0),T119,IF(Q119="Residential AC",'Emission Factors'!$E$55,IF(AND(Q119="Residential HP",ISBLANK(T119)),"Error",IF(AND(Q119="Residential HP",T119&gt;0),T119,IF(Q119="Commercial AC (&gt;=65k to &lt;135,000k Btu/hr)",'Emission Factors'!$E$57,IF(Q119="Commercial AC (&gt;=135,000k Btu/hr)",'Emission Factors'!$E$58,""))))))))</f>
        <v/>
      </c>
      <c r="V119" s="95"/>
      <c r="W119" s="211" t="str">
        <f>IF(ISBLANK(V119),"",VLOOKUP(V119,'Emission Factors'!$C$81:$G$221,4,FALSE))</f>
        <v/>
      </c>
      <c r="X119" s="210" t="str">
        <f>IF(Q119="Room AC (window/wall)",'Emission Factors'!$F$53,IF(Q119="Room AC (PTAC/PTHP)",'Emission Factors'!$F$54,IF(Q119="Residential AC",'Emission Factors'!$F$55,IF(Q119="Residential HP",'Emission Factors'!$F$56,IF(Q119="Commercial AC (&gt;=65k to &lt;135,000k Btu/hr)",'Emission Factors'!$F$57,IF(Q119="Commercial AC (&gt;=135,000k Btu/hr)",'Emission Factors'!$F$58,""))))))</f>
        <v/>
      </c>
      <c r="Y119" s="211" t="str">
        <f>IF(Q119="Room AC (window/wall)",'Emission Factors'!$G$53,IF(Q119="Room AC (PTAC/PTHP)",'Emission Factors'!$G$54,IF(Q119="Residential AC",'Emission Factors'!$G$55,IF(Q119="Residential HP",'Emission Factors'!$G$56,IF(Q119="Commercial AC (&gt;=65k to &lt;135,000k Btu/hr)",'Emission Factors'!$G$57,IF(Q119="Commercial AC (&gt;=135,000k Btu/hr)",'Emission Factors'!$G$58,""))))))</f>
        <v/>
      </c>
      <c r="Z119" s="96"/>
      <c r="AA119" s="97" t="str">
        <f t="shared" si="11"/>
        <v/>
      </c>
      <c r="AB119" s="97" t="str">
        <f t="shared" si="12"/>
        <v/>
      </c>
      <c r="AC119" s="246" t="str">
        <f t="shared" si="13"/>
        <v/>
      </c>
      <c r="AD119" s="97" t="str">
        <f t="shared" si="14"/>
        <v/>
      </c>
      <c r="AE119" s="97" t="str">
        <f t="shared" si="15"/>
        <v/>
      </c>
      <c r="AF119" s="252" t="str">
        <f t="shared" si="16"/>
        <v/>
      </c>
      <c r="AG119" s="254" t="str">
        <f t="shared" si="17"/>
        <v/>
      </c>
      <c r="AH119" s="248" t="str">
        <f t="shared" si="18"/>
        <v/>
      </c>
      <c r="AI119" s="249" t="str">
        <f t="shared" si="19"/>
        <v/>
      </c>
    </row>
    <row r="120" spans="2:35" x14ac:dyDescent="0.3">
      <c r="B120" s="94"/>
      <c r="C120" s="95"/>
      <c r="D120" s="95"/>
      <c r="E120" s="95"/>
      <c r="F120" s="94"/>
      <c r="G120" s="145"/>
      <c r="H120" s="245"/>
      <c r="I120" s="211" t="str">
        <f>IF(D120="Room AC (window/wall)",'Emission Factors'!$E$53,IF(D120="Room AC (PTAC/PTHP)",H120,IF(D120="Residential AC",'Emission Factors'!$E$55,IF(D120="Residential HP",H120,IF(D120="Commercial AC (&gt;=65k to &lt;135,000k Btu/hr)",'Emission Factors'!$E$57,IF(D120="Commercial AC (&gt;=135,000k Btu/hr)",'Emission Factors'!$E$58,""))))))</f>
        <v/>
      </c>
      <c r="J120" s="96"/>
      <c r="K120" s="211" t="str">
        <f>IF(ISBLANK(J120),"",VLOOKUP(J120,'Emission Factors'!$C$81:$G$221,4,FALSE))</f>
        <v/>
      </c>
      <c r="L120" s="210" t="str">
        <f>IF(D120="Room AC (window/wall)",'Emission Factors'!$F$53,IF(D120="Room AC (PTAC/PTHP)",'Emission Factors'!$F$54,IF(D120="Residential AC",'Emission Factors'!$F$55,IF(D120="Residential HP",'Emission Factors'!$F$56,IF(D120="Commercial AC (&gt;=65k to &lt;135,000k Btu/hr)",'Emission Factors'!$F$57,IF(D120="Commercial AC (&gt;=135,000k Btu/hr)",'Emission Factors'!$F$58,""))))))</f>
        <v/>
      </c>
      <c r="M120" s="211" t="str">
        <f>IF(D120="Room AC (window/wall)",'Emission Factors'!$G$53,IF(D120="Room AC (PTAC/PTHP)",'Emission Factors'!$G$54,IF(D120="Residential AC",'Emission Factors'!$G$55,IF(D120="Residential HP",'Emission Factors'!$G$56,IF(D120="Commercial AC (&gt;=65k to &lt;135,000k Btu/hr)",'Emission Factors'!$G$57,IF(D120="Commercial AC (&gt;=135,000k Btu/hr)",'Emission Factors'!$G$58,""))))))</f>
        <v/>
      </c>
      <c r="N120" s="96"/>
      <c r="O120" s="209" t="str">
        <f>IF(ISBLANK(D120),"",(IF(D120="Room AC (window/wall)",'Emission Factors'!$C$53,IF(D120="Room AC (PTAC/PTHP)",'Emission Factors'!$C$54,IF(D120="Residential AC",'Emission Factors'!$C$55,IF(D120="Residential HP",'Emission Factors'!$C$56,IF(D120="Commercial AC (&gt;=65k to &lt;135,000k Btu/hr)",'Emission Factors'!$C$57,IF(D120="Commercial AC (&gt;=135,000k Btu/hr)",'Emission Factors'!$C$58,""))))))))</f>
        <v/>
      </c>
      <c r="P120" s="209" t="str">
        <f t="shared" si="10"/>
        <v/>
      </c>
      <c r="Q120" s="95"/>
      <c r="R120" s="256"/>
      <c r="S120" s="256"/>
      <c r="T120" s="96"/>
      <c r="U120" s="211" t="str">
        <f>IF(Q120="Room AC (window/wall)",'Emission Factors'!$E$53,IF(AND(Q120="Room AC (PTAC/PTHP)",ISBLANK(T120)),"Error",IF(AND(Q120="Room AC (PTAC/PTHP)",T120&gt;0),T120,IF(Q120="Residential AC",'Emission Factors'!$E$55,IF(AND(Q120="Residential HP",ISBLANK(T120)),"Error",IF(AND(Q120="Residential HP",T120&gt;0),T120,IF(Q120="Commercial AC (&gt;=65k to &lt;135,000k Btu/hr)",'Emission Factors'!$E$57,IF(Q120="Commercial AC (&gt;=135,000k Btu/hr)",'Emission Factors'!$E$58,""))))))))</f>
        <v/>
      </c>
      <c r="V120" s="95"/>
      <c r="W120" s="211" t="str">
        <f>IF(ISBLANK(V120),"",VLOOKUP(V120,'Emission Factors'!$C$81:$G$221,4,FALSE))</f>
        <v/>
      </c>
      <c r="X120" s="210" t="str">
        <f>IF(Q120="Room AC (window/wall)",'Emission Factors'!$F$53,IF(Q120="Room AC (PTAC/PTHP)",'Emission Factors'!$F$54,IF(Q120="Residential AC",'Emission Factors'!$F$55,IF(Q120="Residential HP",'Emission Factors'!$F$56,IF(Q120="Commercial AC (&gt;=65k to &lt;135,000k Btu/hr)",'Emission Factors'!$F$57,IF(Q120="Commercial AC (&gt;=135,000k Btu/hr)",'Emission Factors'!$F$58,""))))))</f>
        <v/>
      </c>
      <c r="Y120" s="211" t="str">
        <f>IF(Q120="Room AC (window/wall)",'Emission Factors'!$G$53,IF(Q120="Room AC (PTAC/PTHP)",'Emission Factors'!$G$54,IF(Q120="Residential AC",'Emission Factors'!$G$55,IF(Q120="Residential HP",'Emission Factors'!$G$56,IF(Q120="Commercial AC (&gt;=65k to &lt;135,000k Btu/hr)",'Emission Factors'!$G$57,IF(Q120="Commercial AC (&gt;=135,000k Btu/hr)",'Emission Factors'!$G$58,""))))))</f>
        <v/>
      </c>
      <c r="Z120" s="96"/>
      <c r="AA120" s="97" t="str">
        <f t="shared" si="11"/>
        <v/>
      </c>
      <c r="AB120" s="97" t="str">
        <f t="shared" si="12"/>
        <v/>
      </c>
      <c r="AC120" s="246" t="str">
        <f t="shared" si="13"/>
        <v/>
      </c>
      <c r="AD120" s="97" t="str">
        <f t="shared" si="14"/>
        <v/>
      </c>
      <c r="AE120" s="97" t="str">
        <f t="shared" si="15"/>
        <v/>
      </c>
      <c r="AF120" s="252" t="str">
        <f t="shared" si="16"/>
        <v/>
      </c>
      <c r="AG120" s="254" t="str">
        <f t="shared" si="17"/>
        <v/>
      </c>
      <c r="AH120" s="248" t="str">
        <f t="shared" si="18"/>
        <v/>
      </c>
      <c r="AI120" s="249" t="str">
        <f t="shared" si="19"/>
        <v/>
      </c>
    </row>
    <row r="121" spans="2:35" x14ac:dyDescent="0.3">
      <c r="B121" s="94"/>
      <c r="C121" s="95"/>
      <c r="D121" s="95"/>
      <c r="E121" s="95"/>
      <c r="F121" s="94"/>
      <c r="G121" s="145"/>
      <c r="H121" s="245"/>
      <c r="I121" s="211" t="str">
        <f>IF(D121="Room AC (window/wall)",'Emission Factors'!$E$53,IF(D121="Room AC (PTAC/PTHP)",H121,IF(D121="Residential AC",'Emission Factors'!$E$55,IF(D121="Residential HP",H121,IF(D121="Commercial AC (&gt;=65k to &lt;135,000k Btu/hr)",'Emission Factors'!$E$57,IF(D121="Commercial AC (&gt;=135,000k Btu/hr)",'Emission Factors'!$E$58,""))))))</f>
        <v/>
      </c>
      <c r="J121" s="96"/>
      <c r="K121" s="211" t="str">
        <f>IF(ISBLANK(J121),"",VLOOKUP(J121,'Emission Factors'!$C$81:$G$221,4,FALSE))</f>
        <v/>
      </c>
      <c r="L121" s="210" t="str">
        <f>IF(D121="Room AC (window/wall)",'Emission Factors'!$F$53,IF(D121="Room AC (PTAC/PTHP)",'Emission Factors'!$F$54,IF(D121="Residential AC",'Emission Factors'!$F$55,IF(D121="Residential HP",'Emission Factors'!$F$56,IF(D121="Commercial AC (&gt;=65k to &lt;135,000k Btu/hr)",'Emission Factors'!$F$57,IF(D121="Commercial AC (&gt;=135,000k Btu/hr)",'Emission Factors'!$F$58,""))))))</f>
        <v/>
      </c>
      <c r="M121" s="211" t="str">
        <f>IF(D121="Room AC (window/wall)",'Emission Factors'!$G$53,IF(D121="Room AC (PTAC/PTHP)",'Emission Factors'!$G$54,IF(D121="Residential AC",'Emission Factors'!$G$55,IF(D121="Residential HP",'Emission Factors'!$G$56,IF(D121="Commercial AC (&gt;=65k to &lt;135,000k Btu/hr)",'Emission Factors'!$G$57,IF(D121="Commercial AC (&gt;=135,000k Btu/hr)",'Emission Factors'!$G$58,""))))))</f>
        <v/>
      </c>
      <c r="N121" s="96"/>
      <c r="O121" s="209" t="str">
        <f>IF(ISBLANK(D121),"",(IF(D121="Room AC (window/wall)",'Emission Factors'!$C$53,IF(D121="Room AC (PTAC/PTHP)",'Emission Factors'!$C$54,IF(D121="Residential AC",'Emission Factors'!$C$55,IF(D121="Residential HP",'Emission Factors'!$C$56,IF(D121="Commercial AC (&gt;=65k to &lt;135,000k Btu/hr)",'Emission Factors'!$C$57,IF(D121="Commercial AC (&gt;=135,000k Btu/hr)",'Emission Factors'!$C$58,""))))))))</f>
        <v/>
      </c>
      <c r="P121" s="209" t="str">
        <f t="shared" si="10"/>
        <v/>
      </c>
      <c r="Q121" s="95"/>
      <c r="R121" s="256"/>
      <c r="S121" s="256"/>
      <c r="T121" s="96"/>
      <c r="U121" s="211" t="str">
        <f>IF(Q121="Room AC (window/wall)",'Emission Factors'!$E$53,IF(AND(Q121="Room AC (PTAC/PTHP)",ISBLANK(T121)),"Error",IF(AND(Q121="Room AC (PTAC/PTHP)",T121&gt;0),T121,IF(Q121="Residential AC",'Emission Factors'!$E$55,IF(AND(Q121="Residential HP",ISBLANK(T121)),"Error",IF(AND(Q121="Residential HP",T121&gt;0),T121,IF(Q121="Commercial AC (&gt;=65k to &lt;135,000k Btu/hr)",'Emission Factors'!$E$57,IF(Q121="Commercial AC (&gt;=135,000k Btu/hr)",'Emission Factors'!$E$58,""))))))))</f>
        <v/>
      </c>
      <c r="V121" s="95"/>
      <c r="W121" s="211" t="str">
        <f>IF(ISBLANK(V121),"",VLOOKUP(V121,'Emission Factors'!$C$81:$G$221,4,FALSE))</f>
        <v/>
      </c>
      <c r="X121" s="210" t="str">
        <f>IF(Q121="Room AC (window/wall)",'Emission Factors'!$F$53,IF(Q121="Room AC (PTAC/PTHP)",'Emission Factors'!$F$54,IF(Q121="Residential AC",'Emission Factors'!$F$55,IF(Q121="Residential HP",'Emission Factors'!$F$56,IF(Q121="Commercial AC (&gt;=65k to &lt;135,000k Btu/hr)",'Emission Factors'!$F$57,IF(Q121="Commercial AC (&gt;=135,000k Btu/hr)",'Emission Factors'!$F$58,""))))))</f>
        <v/>
      </c>
      <c r="Y121" s="211" t="str">
        <f>IF(Q121="Room AC (window/wall)",'Emission Factors'!$G$53,IF(Q121="Room AC (PTAC/PTHP)",'Emission Factors'!$G$54,IF(Q121="Residential AC",'Emission Factors'!$G$55,IF(Q121="Residential HP",'Emission Factors'!$G$56,IF(Q121="Commercial AC (&gt;=65k to &lt;135,000k Btu/hr)",'Emission Factors'!$G$57,IF(Q121="Commercial AC (&gt;=135,000k Btu/hr)",'Emission Factors'!$G$58,""))))))</f>
        <v/>
      </c>
      <c r="Z121" s="96"/>
      <c r="AA121" s="97" t="str">
        <f t="shared" si="11"/>
        <v/>
      </c>
      <c r="AB121" s="97" t="str">
        <f t="shared" si="12"/>
        <v/>
      </c>
      <c r="AC121" s="246" t="str">
        <f t="shared" si="13"/>
        <v/>
      </c>
      <c r="AD121" s="97" t="str">
        <f t="shared" si="14"/>
        <v/>
      </c>
      <c r="AE121" s="97" t="str">
        <f t="shared" si="15"/>
        <v/>
      </c>
      <c r="AF121" s="252" t="str">
        <f t="shared" si="16"/>
        <v/>
      </c>
      <c r="AG121" s="254" t="str">
        <f t="shared" si="17"/>
        <v/>
      </c>
      <c r="AH121" s="248" t="str">
        <f t="shared" si="18"/>
        <v/>
      </c>
      <c r="AI121" s="249" t="str">
        <f t="shared" si="19"/>
        <v/>
      </c>
    </row>
    <row r="122" spans="2:35" x14ac:dyDescent="0.3">
      <c r="B122" s="94"/>
      <c r="C122" s="95"/>
      <c r="D122" s="95"/>
      <c r="E122" s="95"/>
      <c r="F122" s="94"/>
      <c r="G122" s="145"/>
      <c r="H122" s="245"/>
      <c r="I122" s="211" t="str">
        <f>IF(D122="Room AC (window/wall)",'Emission Factors'!$E$53,IF(D122="Room AC (PTAC/PTHP)",H122,IF(D122="Residential AC",'Emission Factors'!$E$55,IF(D122="Residential HP",H122,IF(D122="Commercial AC (&gt;=65k to &lt;135,000k Btu/hr)",'Emission Factors'!$E$57,IF(D122="Commercial AC (&gt;=135,000k Btu/hr)",'Emission Factors'!$E$58,""))))))</f>
        <v/>
      </c>
      <c r="J122" s="96"/>
      <c r="K122" s="211" t="str">
        <f>IF(ISBLANK(J122),"",VLOOKUP(J122,'Emission Factors'!$C$81:$G$221,4,FALSE))</f>
        <v/>
      </c>
      <c r="L122" s="210" t="str">
        <f>IF(D122="Room AC (window/wall)",'Emission Factors'!$F$53,IF(D122="Room AC (PTAC/PTHP)",'Emission Factors'!$F$54,IF(D122="Residential AC",'Emission Factors'!$F$55,IF(D122="Residential HP",'Emission Factors'!$F$56,IF(D122="Commercial AC (&gt;=65k to &lt;135,000k Btu/hr)",'Emission Factors'!$F$57,IF(D122="Commercial AC (&gt;=135,000k Btu/hr)",'Emission Factors'!$F$58,""))))))</f>
        <v/>
      </c>
      <c r="M122" s="211" t="str">
        <f>IF(D122="Room AC (window/wall)",'Emission Factors'!$G$53,IF(D122="Room AC (PTAC/PTHP)",'Emission Factors'!$G$54,IF(D122="Residential AC",'Emission Factors'!$G$55,IF(D122="Residential HP",'Emission Factors'!$G$56,IF(D122="Commercial AC (&gt;=65k to &lt;135,000k Btu/hr)",'Emission Factors'!$G$57,IF(D122="Commercial AC (&gt;=135,000k Btu/hr)",'Emission Factors'!$G$58,""))))))</f>
        <v/>
      </c>
      <c r="N122" s="96"/>
      <c r="O122" s="209" t="str">
        <f>IF(ISBLANK(D122),"",(IF(D122="Room AC (window/wall)",'Emission Factors'!$C$53,IF(D122="Room AC (PTAC/PTHP)",'Emission Factors'!$C$54,IF(D122="Residential AC",'Emission Factors'!$C$55,IF(D122="Residential HP",'Emission Factors'!$C$56,IF(D122="Commercial AC (&gt;=65k to &lt;135,000k Btu/hr)",'Emission Factors'!$C$57,IF(D122="Commercial AC (&gt;=135,000k Btu/hr)",'Emission Factors'!$C$58,""))))))))</f>
        <v/>
      </c>
      <c r="P122" s="209" t="str">
        <f t="shared" si="10"/>
        <v/>
      </c>
      <c r="Q122" s="95"/>
      <c r="R122" s="256"/>
      <c r="S122" s="256"/>
      <c r="T122" s="96"/>
      <c r="U122" s="211" t="str">
        <f>IF(Q122="Room AC (window/wall)",'Emission Factors'!$E$53,IF(AND(Q122="Room AC (PTAC/PTHP)",ISBLANK(T122)),"Error",IF(AND(Q122="Room AC (PTAC/PTHP)",T122&gt;0),T122,IF(Q122="Residential AC",'Emission Factors'!$E$55,IF(AND(Q122="Residential HP",ISBLANK(T122)),"Error",IF(AND(Q122="Residential HP",T122&gt;0),T122,IF(Q122="Commercial AC (&gt;=65k to &lt;135,000k Btu/hr)",'Emission Factors'!$E$57,IF(Q122="Commercial AC (&gt;=135,000k Btu/hr)",'Emission Factors'!$E$58,""))))))))</f>
        <v/>
      </c>
      <c r="V122" s="95"/>
      <c r="W122" s="211" t="str">
        <f>IF(ISBLANK(V122),"",VLOOKUP(V122,'Emission Factors'!$C$81:$G$221,4,FALSE))</f>
        <v/>
      </c>
      <c r="X122" s="210" t="str">
        <f>IF(Q122="Room AC (window/wall)",'Emission Factors'!$F$53,IF(Q122="Room AC (PTAC/PTHP)",'Emission Factors'!$F$54,IF(Q122="Residential AC",'Emission Factors'!$F$55,IF(Q122="Residential HP",'Emission Factors'!$F$56,IF(Q122="Commercial AC (&gt;=65k to &lt;135,000k Btu/hr)",'Emission Factors'!$F$57,IF(Q122="Commercial AC (&gt;=135,000k Btu/hr)",'Emission Factors'!$F$58,""))))))</f>
        <v/>
      </c>
      <c r="Y122" s="211" t="str">
        <f>IF(Q122="Room AC (window/wall)",'Emission Factors'!$G$53,IF(Q122="Room AC (PTAC/PTHP)",'Emission Factors'!$G$54,IF(Q122="Residential AC",'Emission Factors'!$G$55,IF(Q122="Residential HP",'Emission Factors'!$G$56,IF(Q122="Commercial AC (&gt;=65k to &lt;135,000k Btu/hr)",'Emission Factors'!$G$57,IF(Q122="Commercial AC (&gt;=135,000k Btu/hr)",'Emission Factors'!$G$58,""))))))</f>
        <v/>
      </c>
      <c r="Z122" s="96"/>
      <c r="AA122" s="97" t="str">
        <f t="shared" si="11"/>
        <v/>
      </c>
      <c r="AB122" s="97" t="str">
        <f t="shared" si="12"/>
        <v/>
      </c>
      <c r="AC122" s="246" t="str">
        <f t="shared" si="13"/>
        <v/>
      </c>
      <c r="AD122" s="97" t="str">
        <f t="shared" si="14"/>
        <v/>
      </c>
      <c r="AE122" s="97" t="str">
        <f t="shared" si="15"/>
        <v/>
      </c>
      <c r="AF122" s="252" t="str">
        <f t="shared" si="16"/>
        <v/>
      </c>
      <c r="AG122" s="254" t="str">
        <f t="shared" si="17"/>
        <v/>
      </c>
      <c r="AH122" s="248" t="str">
        <f t="shared" si="18"/>
        <v/>
      </c>
      <c r="AI122" s="249" t="str">
        <f t="shared" si="19"/>
        <v/>
      </c>
    </row>
    <row r="123" spans="2:35" x14ac:dyDescent="0.3">
      <c r="B123" s="94"/>
      <c r="C123" s="95"/>
      <c r="D123" s="95"/>
      <c r="E123" s="95"/>
      <c r="F123" s="94"/>
      <c r="G123" s="145"/>
      <c r="H123" s="245"/>
      <c r="I123" s="211" t="str">
        <f>IF(D123="Room AC (window/wall)",'Emission Factors'!$E$53,IF(D123="Room AC (PTAC/PTHP)",H123,IF(D123="Residential AC",'Emission Factors'!$E$55,IF(D123="Residential HP",H123,IF(D123="Commercial AC (&gt;=65k to &lt;135,000k Btu/hr)",'Emission Factors'!$E$57,IF(D123="Commercial AC (&gt;=135,000k Btu/hr)",'Emission Factors'!$E$58,""))))))</f>
        <v/>
      </c>
      <c r="J123" s="96"/>
      <c r="K123" s="211" t="str">
        <f>IF(ISBLANK(J123),"",VLOOKUP(J123,'Emission Factors'!$C$81:$G$221,4,FALSE))</f>
        <v/>
      </c>
      <c r="L123" s="210" t="str">
        <f>IF(D123="Room AC (window/wall)",'Emission Factors'!$F$53,IF(D123="Room AC (PTAC/PTHP)",'Emission Factors'!$F$54,IF(D123="Residential AC",'Emission Factors'!$F$55,IF(D123="Residential HP",'Emission Factors'!$F$56,IF(D123="Commercial AC (&gt;=65k to &lt;135,000k Btu/hr)",'Emission Factors'!$F$57,IF(D123="Commercial AC (&gt;=135,000k Btu/hr)",'Emission Factors'!$F$58,""))))))</f>
        <v/>
      </c>
      <c r="M123" s="211" t="str">
        <f>IF(D123="Room AC (window/wall)",'Emission Factors'!$G$53,IF(D123="Room AC (PTAC/PTHP)",'Emission Factors'!$G$54,IF(D123="Residential AC",'Emission Factors'!$G$55,IF(D123="Residential HP",'Emission Factors'!$G$56,IF(D123="Commercial AC (&gt;=65k to &lt;135,000k Btu/hr)",'Emission Factors'!$G$57,IF(D123="Commercial AC (&gt;=135,000k Btu/hr)",'Emission Factors'!$G$58,""))))))</f>
        <v/>
      </c>
      <c r="N123" s="96"/>
      <c r="O123" s="209" t="str">
        <f>IF(ISBLANK(D123),"",(IF(D123="Room AC (window/wall)",'Emission Factors'!$C$53,IF(D123="Room AC (PTAC/PTHP)",'Emission Factors'!$C$54,IF(D123="Residential AC",'Emission Factors'!$C$55,IF(D123="Residential HP",'Emission Factors'!$C$56,IF(D123="Commercial AC (&gt;=65k to &lt;135,000k Btu/hr)",'Emission Factors'!$C$57,IF(D123="Commercial AC (&gt;=135,000k Btu/hr)",'Emission Factors'!$C$58,""))))))))</f>
        <v/>
      </c>
      <c r="P123" s="209" t="str">
        <f t="shared" si="10"/>
        <v/>
      </c>
      <c r="Q123" s="95"/>
      <c r="R123" s="256"/>
      <c r="S123" s="256"/>
      <c r="T123" s="96"/>
      <c r="U123" s="211" t="str">
        <f>IF(Q123="Room AC (window/wall)",'Emission Factors'!$E$53,IF(AND(Q123="Room AC (PTAC/PTHP)",ISBLANK(T123)),"Error",IF(AND(Q123="Room AC (PTAC/PTHP)",T123&gt;0),T123,IF(Q123="Residential AC",'Emission Factors'!$E$55,IF(AND(Q123="Residential HP",ISBLANK(T123)),"Error",IF(AND(Q123="Residential HP",T123&gt;0),T123,IF(Q123="Commercial AC (&gt;=65k to &lt;135,000k Btu/hr)",'Emission Factors'!$E$57,IF(Q123="Commercial AC (&gt;=135,000k Btu/hr)",'Emission Factors'!$E$58,""))))))))</f>
        <v/>
      </c>
      <c r="V123" s="95"/>
      <c r="W123" s="211" t="str">
        <f>IF(ISBLANK(V123),"",VLOOKUP(V123,'Emission Factors'!$C$81:$G$221,4,FALSE))</f>
        <v/>
      </c>
      <c r="X123" s="210" t="str">
        <f>IF(Q123="Room AC (window/wall)",'Emission Factors'!$F$53,IF(Q123="Room AC (PTAC/PTHP)",'Emission Factors'!$F$54,IF(Q123="Residential AC",'Emission Factors'!$F$55,IF(Q123="Residential HP",'Emission Factors'!$F$56,IF(Q123="Commercial AC (&gt;=65k to &lt;135,000k Btu/hr)",'Emission Factors'!$F$57,IF(Q123="Commercial AC (&gt;=135,000k Btu/hr)",'Emission Factors'!$F$58,""))))))</f>
        <v/>
      </c>
      <c r="Y123" s="211" t="str">
        <f>IF(Q123="Room AC (window/wall)",'Emission Factors'!$G$53,IF(Q123="Room AC (PTAC/PTHP)",'Emission Factors'!$G$54,IF(Q123="Residential AC",'Emission Factors'!$G$55,IF(Q123="Residential HP",'Emission Factors'!$G$56,IF(Q123="Commercial AC (&gt;=65k to &lt;135,000k Btu/hr)",'Emission Factors'!$G$57,IF(Q123="Commercial AC (&gt;=135,000k Btu/hr)",'Emission Factors'!$G$58,""))))))</f>
        <v/>
      </c>
      <c r="Z123" s="96"/>
      <c r="AA123" s="97" t="str">
        <f t="shared" si="11"/>
        <v/>
      </c>
      <c r="AB123" s="97" t="str">
        <f t="shared" si="12"/>
        <v/>
      </c>
      <c r="AC123" s="246" t="str">
        <f t="shared" si="13"/>
        <v/>
      </c>
      <c r="AD123" s="97" t="str">
        <f t="shared" si="14"/>
        <v/>
      </c>
      <c r="AE123" s="97" t="str">
        <f t="shared" si="15"/>
        <v/>
      </c>
      <c r="AF123" s="252" t="str">
        <f t="shared" si="16"/>
        <v/>
      </c>
      <c r="AG123" s="254" t="str">
        <f t="shared" si="17"/>
        <v/>
      </c>
      <c r="AH123" s="248" t="str">
        <f t="shared" si="18"/>
        <v/>
      </c>
      <c r="AI123" s="249" t="str">
        <f t="shared" si="19"/>
        <v/>
      </c>
    </row>
    <row r="124" spans="2:35" x14ac:dyDescent="0.3">
      <c r="B124" s="94"/>
      <c r="C124" s="95"/>
      <c r="D124" s="95"/>
      <c r="E124" s="95"/>
      <c r="F124" s="94"/>
      <c r="G124" s="145"/>
      <c r="H124" s="245"/>
      <c r="I124" s="211" t="str">
        <f>IF(D124="Room AC (window/wall)",'Emission Factors'!$E$53,IF(D124="Room AC (PTAC/PTHP)",H124,IF(D124="Residential AC",'Emission Factors'!$E$55,IF(D124="Residential HP",H124,IF(D124="Commercial AC (&gt;=65k to &lt;135,000k Btu/hr)",'Emission Factors'!$E$57,IF(D124="Commercial AC (&gt;=135,000k Btu/hr)",'Emission Factors'!$E$58,""))))))</f>
        <v/>
      </c>
      <c r="J124" s="96"/>
      <c r="K124" s="211" t="str">
        <f>IF(ISBLANK(J124),"",VLOOKUP(J124,'Emission Factors'!$C$81:$G$221,4,FALSE))</f>
        <v/>
      </c>
      <c r="L124" s="210" t="str">
        <f>IF(D124="Room AC (window/wall)",'Emission Factors'!$F$53,IF(D124="Room AC (PTAC/PTHP)",'Emission Factors'!$F$54,IF(D124="Residential AC",'Emission Factors'!$F$55,IF(D124="Residential HP",'Emission Factors'!$F$56,IF(D124="Commercial AC (&gt;=65k to &lt;135,000k Btu/hr)",'Emission Factors'!$F$57,IF(D124="Commercial AC (&gt;=135,000k Btu/hr)",'Emission Factors'!$F$58,""))))))</f>
        <v/>
      </c>
      <c r="M124" s="211" t="str">
        <f>IF(D124="Room AC (window/wall)",'Emission Factors'!$G$53,IF(D124="Room AC (PTAC/PTHP)",'Emission Factors'!$G$54,IF(D124="Residential AC",'Emission Factors'!$G$55,IF(D124="Residential HP",'Emission Factors'!$G$56,IF(D124="Commercial AC (&gt;=65k to &lt;135,000k Btu/hr)",'Emission Factors'!$G$57,IF(D124="Commercial AC (&gt;=135,000k Btu/hr)",'Emission Factors'!$G$58,""))))))</f>
        <v/>
      </c>
      <c r="N124" s="96"/>
      <c r="O124" s="209" t="str">
        <f>IF(ISBLANK(D124),"",(IF(D124="Room AC (window/wall)",'Emission Factors'!$C$53,IF(D124="Room AC (PTAC/PTHP)",'Emission Factors'!$C$54,IF(D124="Residential AC",'Emission Factors'!$C$55,IF(D124="Residential HP",'Emission Factors'!$C$56,IF(D124="Commercial AC (&gt;=65k to &lt;135,000k Btu/hr)",'Emission Factors'!$C$57,IF(D124="Commercial AC (&gt;=135,000k Btu/hr)",'Emission Factors'!$C$58,""))))))))</f>
        <v/>
      </c>
      <c r="P124" s="209" t="str">
        <f t="shared" si="10"/>
        <v/>
      </c>
      <c r="Q124" s="95"/>
      <c r="R124" s="256"/>
      <c r="S124" s="256"/>
      <c r="T124" s="96"/>
      <c r="U124" s="211" t="str">
        <f>IF(Q124="Room AC (window/wall)",'Emission Factors'!$E$53,IF(AND(Q124="Room AC (PTAC/PTHP)",ISBLANK(T124)),"Error",IF(AND(Q124="Room AC (PTAC/PTHP)",T124&gt;0),T124,IF(Q124="Residential AC",'Emission Factors'!$E$55,IF(AND(Q124="Residential HP",ISBLANK(T124)),"Error",IF(AND(Q124="Residential HP",T124&gt;0),T124,IF(Q124="Commercial AC (&gt;=65k to &lt;135,000k Btu/hr)",'Emission Factors'!$E$57,IF(Q124="Commercial AC (&gt;=135,000k Btu/hr)",'Emission Factors'!$E$58,""))))))))</f>
        <v/>
      </c>
      <c r="V124" s="95"/>
      <c r="W124" s="211" t="str">
        <f>IF(ISBLANK(V124),"",VLOOKUP(V124,'Emission Factors'!$C$81:$G$221,4,FALSE))</f>
        <v/>
      </c>
      <c r="X124" s="210" t="str">
        <f>IF(Q124="Room AC (window/wall)",'Emission Factors'!$F$53,IF(Q124="Room AC (PTAC/PTHP)",'Emission Factors'!$F$54,IF(Q124="Residential AC",'Emission Factors'!$F$55,IF(Q124="Residential HP",'Emission Factors'!$F$56,IF(Q124="Commercial AC (&gt;=65k to &lt;135,000k Btu/hr)",'Emission Factors'!$F$57,IF(Q124="Commercial AC (&gt;=135,000k Btu/hr)",'Emission Factors'!$F$58,""))))))</f>
        <v/>
      </c>
      <c r="Y124" s="211" t="str">
        <f>IF(Q124="Room AC (window/wall)",'Emission Factors'!$G$53,IF(Q124="Room AC (PTAC/PTHP)",'Emission Factors'!$G$54,IF(Q124="Residential AC",'Emission Factors'!$G$55,IF(Q124="Residential HP",'Emission Factors'!$G$56,IF(Q124="Commercial AC (&gt;=65k to &lt;135,000k Btu/hr)",'Emission Factors'!$G$57,IF(Q124="Commercial AC (&gt;=135,000k Btu/hr)",'Emission Factors'!$G$58,""))))))</f>
        <v/>
      </c>
      <c r="Z124" s="96"/>
      <c r="AA124" s="97" t="str">
        <f t="shared" si="11"/>
        <v/>
      </c>
      <c r="AB124" s="97" t="str">
        <f t="shared" si="12"/>
        <v/>
      </c>
      <c r="AC124" s="246" t="str">
        <f t="shared" si="13"/>
        <v/>
      </c>
      <c r="AD124" s="97" t="str">
        <f t="shared" si="14"/>
        <v/>
      </c>
      <c r="AE124" s="97" t="str">
        <f t="shared" si="15"/>
        <v/>
      </c>
      <c r="AF124" s="252" t="str">
        <f t="shared" si="16"/>
        <v/>
      </c>
      <c r="AG124" s="254" t="str">
        <f t="shared" si="17"/>
        <v/>
      </c>
      <c r="AH124" s="248" t="str">
        <f t="shared" si="18"/>
        <v/>
      </c>
      <c r="AI124" s="249" t="str">
        <f t="shared" si="19"/>
        <v/>
      </c>
    </row>
    <row r="125" spans="2:35" x14ac:dyDescent="0.3">
      <c r="B125" s="94"/>
      <c r="C125" s="95"/>
      <c r="D125" s="95"/>
      <c r="E125" s="95"/>
      <c r="F125" s="94"/>
      <c r="G125" s="145"/>
      <c r="H125" s="245"/>
      <c r="I125" s="211" t="str">
        <f>IF(D125="Room AC (window/wall)",'Emission Factors'!$E$53,IF(D125="Room AC (PTAC/PTHP)",H125,IF(D125="Residential AC",'Emission Factors'!$E$55,IF(D125="Residential HP",H125,IF(D125="Commercial AC (&gt;=65k to &lt;135,000k Btu/hr)",'Emission Factors'!$E$57,IF(D125="Commercial AC (&gt;=135,000k Btu/hr)",'Emission Factors'!$E$58,""))))))</f>
        <v/>
      </c>
      <c r="J125" s="96"/>
      <c r="K125" s="211" t="str">
        <f>IF(ISBLANK(J125),"",VLOOKUP(J125,'Emission Factors'!$C$81:$G$221,4,FALSE))</f>
        <v/>
      </c>
      <c r="L125" s="210" t="str">
        <f>IF(D125="Room AC (window/wall)",'Emission Factors'!$F$53,IF(D125="Room AC (PTAC/PTHP)",'Emission Factors'!$F$54,IF(D125="Residential AC",'Emission Factors'!$F$55,IF(D125="Residential HP",'Emission Factors'!$F$56,IF(D125="Commercial AC (&gt;=65k to &lt;135,000k Btu/hr)",'Emission Factors'!$F$57,IF(D125="Commercial AC (&gt;=135,000k Btu/hr)",'Emission Factors'!$F$58,""))))))</f>
        <v/>
      </c>
      <c r="M125" s="211" t="str">
        <f>IF(D125="Room AC (window/wall)",'Emission Factors'!$G$53,IF(D125="Room AC (PTAC/PTHP)",'Emission Factors'!$G$54,IF(D125="Residential AC",'Emission Factors'!$G$55,IF(D125="Residential HP",'Emission Factors'!$G$56,IF(D125="Commercial AC (&gt;=65k to &lt;135,000k Btu/hr)",'Emission Factors'!$G$57,IF(D125="Commercial AC (&gt;=135,000k Btu/hr)",'Emission Factors'!$G$58,""))))))</f>
        <v/>
      </c>
      <c r="N125" s="96"/>
      <c r="O125" s="209" t="str">
        <f>IF(ISBLANK(D125),"",(IF(D125="Room AC (window/wall)",'Emission Factors'!$C$53,IF(D125="Room AC (PTAC/PTHP)",'Emission Factors'!$C$54,IF(D125="Residential AC",'Emission Factors'!$C$55,IF(D125="Residential HP",'Emission Factors'!$C$56,IF(D125="Commercial AC (&gt;=65k to &lt;135,000k Btu/hr)",'Emission Factors'!$C$57,IF(D125="Commercial AC (&gt;=135,000k Btu/hr)",'Emission Factors'!$C$58,""))))))))</f>
        <v/>
      </c>
      <c r="P125" s="209" t="str">
        <f t="shared" si="10"/>
        <v/>
      </c>
      <c r="Q125" s="95"/>
      <c r="R125" s="256"/>
      <c r="S125" s="256"/>
      <c r="T125" s="96"/>
      <c r="U125" s="211" t="str">
        <f>IF(Q125="Room AC (window/wall)",'Emission Factors'!$E$53,IF(AND(Q125="Room AC (PTAC/PTHP)",ISBLANK(T125)),"Error",IF(AND(Q125="Room AC (PTAC/PTHP)",T125&gt;0),T125,IF(Q125="Residential AC",'Emission Factors'!$E$55,IF(AND(Q125="Residential HP",ISBLANK(T125)),"Error",IF(AND(Q125="Residential HP",T125&gt;0),T125,IF(Q125="Commercial AC (&gt;=65k to &lt;135,000k Btu/hr)",'Emission Factors'!$E$57,IF(Q125="Commercial AC (&gt;=135,000k Btu/hr)",'Emission Factors'!$E$58,""))))))))</f>
        <v/>
      </c>
      <c r="V125" s="95"/>
      <c r="W125" s="211" t="str">
        <f>IF(ISBLANK(V125),"",VLOOKUP(V125,'Emission Factors'!$C$81:$G$221,4,FALSE))</f>
        <v/>
      </c>
      <c r="X125" s="210" t="str">
        <f>IF(Q125="Room AC (window/wall)",'Emission Factors'!$F$53,IF(Q125="Room AC (PTAC/PTHP)",'Emission Factors'!$F$54,IF(Q125="Residential AC",'Emission Factors'!$F$55,IF(Q125="Residential HP",'Emission Factors'!$F$56,IF(Q125="Commercial AC (&gt;=65k to &lt;135,000k Btu/hr)",'Emission Factors'!$F$57,IF(Q125="Commercial AC (&gt;=135,000k Btu/hr)",'Emission Factors'!$F$58,""))))))</f>
        <v/>
      </c>
      <c r="Y125" s="211" t="str">
        <f>IF(Q125="Room AC (window/wall)",'Emission Factors'!$G$53,IF(Q125="Room AC (PTAC/PTHP)",'Emission Factors'!$G$54,IF(Q125="Residential AC",'Emission Factors'!$G$55,IF(Q125="Residential HP",'Emission Factors'!$G$56,IF(Q125="Commercial AC (&gt;=65k to &lt;135,000k Btu/hr)",'Emission Factors'!$G$57,IF(Q125="Commercial AC (&gt;=135,000k Btu/hr)",'Emission Factors'!$G$58,""))))))</f>
        <v/>
      </c>
      <c r="Z125" s="96"/>
      <c r="AA125" s="97" t="str">
        <f t="shared" si="11"/>
        <v/>
      </c>
      <c r="AB125" s="97" t="str">
        <f t="shared" si="12"/>
        <v/>
      </c>
      <c r="AC125" s="246" t="str">
        <f t="shared" si="13"/>
        <v/>
      </c>
      <c r="AD125" s="97" t="str">
        <f t="shared" si="14"/>
        <v/>
      </c>
      <c r="AE125" s="97" t="str">
        <f t="shared" si="15"/>
        <v/>
      </c>
      <c r="AF125" s="252" t="str">
        <f t="shared" si="16"/>
        <v/>
      </c>
      <c r="AG125" s="254" t="str">
        <f t="shared" si="17"/>
        <v/>
      </c>
      <c r="AH125" s="248" t="str">
        <f t="shared" si="18"/>
        <v/>
      </c>
      <c r="AI125" s="249" t="str">
        <f t="shared" si="19"/>
        <v/>
      </c>
    </row>
    <row r="126" spans="2:35" x14ac:dyDescent="0.3">
      <c r="B126" s="94"/>
      <c r="C126" s="95"/>
      <c r="D126" s="95"/>
      <c r="E126" s="95"/>
      <c r="F126" s="94"/>
      <c r="G126" s="145"/>
      <c r="H126" s="245"/>
      <c r="I126" s="211" t="str">
        <f>IF(D126="Room AC (window/wall)",'Emission Factors'!$E$53,IF(D126="Room AC (PTAC/PTHP)",H126,IF(D126="Residential AC",'Emission Factors'!$E$55,IF(D126="Residential HP",H126,IF(D126="Commercial AC (&gt;=65k to &lt;135,000k Btu/hr)",'Emission Factors'!$E$57,IF(D126="Commercial AC (&gt;=135,000k Btu/hr)",'Emission Factors'!$E$58,""))))))</f>
        <v/>
      </c>
      <c r="J126" s="96"/>
      <c r="K126" s="211" t="str">
        <f>IF(ISBLANK(J126),"",VLOOKUP(J126,'Emission Factors'!$C$81:$G$221,4,FALSE))</f>
        <v/>
      </c>
      <c r="L126" s="210" t="str">
        <f>IF(D126="Room AC (window/wall)",'Emission Factors'!$F$53,IF(D126="Room AC (PTAC/PTHP)",'Emission Factors'!$F$54,IF(D126="Residential AC",'Emission Factors'!$F$55,IF(D126="Residential HP",'Emission Factors'!$F$56,IF(D126="Commercial AC (&gt;=65k to &lt;135,000k Btu/hr)",'Emission Factors'!$F$57,IF(D126="Commercial AC (&gt;=135,000k Btu/hr)",'Emission Factors'!$F$58,""))))))</f>
        <v/>
      </c>
      <c r="M126" s="211" t="str">
        <f>IF(D126="Room AC (window/wall)",'Emission Factors'!$G$53,IF(D126="Room AC (PTAC/PTHP)",'Emission Factors'!$G$54,IF(D126="Residential AC",'Emission Factors'!$G$55,IF(D126="Residential HP",'Emission Factors'!$G$56,IF(D126="Commercial AC (&gt;=65k to &lt;135,000k Btu/hr)",'Emission Factors'!$G$57,IF(D126="Commercial AC (&gt;=135,000k Btu/hr)",'Emission Factors'!$G$58,""))))))</f>
        <v/>
      </c>
      <c r="N126" s="96"/>
      <c r="O126" s="209" t="str">
        <f>IF(ISBLANK(D126),"",(IF(D126="Room AC (window/wall)",'Emission Factors'!$C$53,IF(D126="Room AC (PTAC/PTHP)",'Emission Factors'!$C$54,IF(D126="Residential AC",'Emission Factors'!$C$55,IF(D126="Residential HP",'Emission Factors'!$C$56,IF(D126="Commercial AC (&gt;=65k to &lt;135,000k Btu/hr)",'Emission Factors'!$C$57,IF(D126="Commercial AC (&gt;=135,000k Btu/hr)",'Emission Factors'!$C$58,""))))))))</f>
        <v/>
      </c>
      <c r="P126" s="209" t="str">
        <f t="shared" si="10"/>
        <v/>
      </c>
      <c r="Q126" s="95"/>
      <c r="R126" s="256"/>
      <c r="S126" s="256"/>
      <c r="T126" s="96"/>
      <c r="U126" s="211" t="str">
        <f>IF(Q126="Room AC (window/wall)",'Emission Factors'!$E$53,IF(AND(Q126="Room AC (PTAC/PTHP)",ISBLANK(T126)),"Error",IF(AND(Q126="Room AC (PTAC/PTHP)",T126&gt;0),T126,IF(Q126="Residential AC",'Emission Factors'!$E$55,IF(AND(Q126="Residential HP",ISBLANK(T126)),"Error",IF(AND(Q126="Residential HP",T126&gt;0),T126,IF(Q126="Commercial AC (&gt;=65k to &lt;135,000k Btu/hr)",'Emission Factors'!$E$57,IF(Q126="Commercial AC (&gt;=135,000k Btu/hr)",'Emission Factors'!$E$58,""))))))))</f>
        <v/>
      </c>
      <c r="V126" s="95"/>
      <c r="W126" s="211" t="str">
        <f>IF(ISBLANK(V126),"",VLOOKUP(V126,'Emission Factors'!$C$81:$G$221,4,FALSE))</f>
        <v/>
      </c>
      <c r="X126" s="210" t="str">
        <f>IF(Q126="Room AC (window/wall)",'Emission Factors'!$F$53,IF(Q126="Room AC (PTAC/PTHP)",'Emission Factors'!$F$54,IF(Q126="Residential AC",'Emission Factors'!$F$55,IF(Q126="Residential HP",'Emission Factors'!$F$56,IF(Q126="Commercial AC (&gt;=65k to &lt;135,000k Btu/hr)",'Emission Factors'!$F$57,IF(Q126="Commercial AC (&gt;=135,000k Btu/hr)",'Emission Factors'!$F$58,""))))))</f>
        <v/>
      </c>
      <c r="Y126" s="211" t="str">
        <f>IF(Q126="Room AC (window/wall)",'Emission Factors'!$G$53,IF(Q126="Room AC (PTAC/PTHP)",'Emission Factors'!$G$54,IF(Q126="Residential AC",'Emission Factors'!$G$55,IF(Q126="Residential HP",'Emission Factors'!$G$56,IF(Q126="Commercial AC (&gt;=65k to &lt;135,000k Btu/hr)",'Emission Factors'!$G$57,IF(Q126="Commercial AC (&gt;=135,000k Btu/hr)",'Emission Factors'!$G$58,""))))))</f>
        <v/>
      </c>
      <c r="Z126" s="96"/>
      <c r="AA126" s="97" t="str">
        <f t="shared" si="11"/>
        <v/>
      </c>
      <c r="AB126" s="97" t="str">
        <f t="shared" si="12"/>
        <v/>
      </c>
      <c r="AC126" s="246" t="str">
        <f t="shared" si="13"/>
        <v/>
      </c>
      <c r="AD126" s="97" t="str">
        <f t="shared" si="14"/>
        <v/>
      </c>
      <c r="AE126" s="97" t="str">
        <f t="shared" si="15"/>
        <v/>
      </c>
      <c r="AF126" s="252" t="str">
        <f t="shared" si="16"/>
        <v/>
      </c>
      <c r="AG126" s="254" t="str">
        <f t="shared" si="17"/>
        <v/>
      </c>
      <c r="AH126" s="248" t="str">
        <f t="shared" si="18"/>
        <v/>
      </c>
      <c r="AI126" s="249" t="str">
        <f t="shared" si="19"/>
        <v/>
      </c>
    </row>
    <row r="127" spans="2:35" x14ac:dyDescent="0.3">
      <c r="B127" s="94"/>
      <c r="C127" s="95"/>
      <c r="D127" s="95"/>
      <c r="E127" s="95"/>
      <c r="F127" s="94"/>
      <c r="G127" s="145"/>
      <c r="H127" s="245"/>
      <c r="I127" s="211" t="str">
        <f>IF(D127="Room AC (window/wall)",'Emission Factors'!$E$53,IF(D127="Room AC (PTAC/PTHP)",H127,IF(D127="Residential AC",'Emission Factors'!$E$55,IF(D127="Residential HP",H127,IF(D127="Commercial AC (&gt;=65k to &lt;135,000k Btu/hr)",'Emission Factors'!$E$57,IF(D127="Commercial AC (&gt;=135,000k Btu/hr)",'Emission Factors'!$E$58,""))))))</f>
        <v/>
      </c>
      <c r="J127" s="96"/>
      <c r="K127" s="211" t="str">
        <f>IF(ISBLANK(J127),"",VLOOKUP(J127,'Emission Factors'!$C$81:$G$221,4,FALSE))</f>
        <v/>
      </c>
      <c r="L127" s="210" t="str">
        <f>IF(D127="Room AC (window/wall)",'Emission Factors'!$F$53,IF(D127="Room AC (PTAC/PTHP)",'Emission Factors'!$F$54,IF(D127="Residential AC",'Emission Factors'!$F$55,IF(D127="Residential HP",'Emission Factors'!$F$56,IF(D127="Commercial AC (&gt;=65k to &lt;135,000k Btu/hr)",'Emission Factors'!$F$57,IF(D127="Commercial AC (&gt;=135,000k Btu/hr)",'Emission Factors'!$F$58,""))))))</f>
        <v/>
      </c>
      <c r="M127" s="211" t="str">
        <f>IF(D127="Room AC (window/wall)",'Emission Factors'!$G$53,IF(D127="Room AC (PTAC/PTHP)",'Emission Factors'!$G$54,IF(D127="Residential AC",'Emission Factors'!$G$55,IF(D127="Residential HP",'Emission Factors'!$G$56,IF(D127="Commercial AC (&gt;=65k to &lt;135,000k Btu/hr)",'Emission Factors'!$G$57,IF(D127="Commercial AC (&gt;=135,000k Btu/hr)",'Emission Factors'!$G$58,""))))))</f>
        <v/>
      </c>
      <c r="N127" s="96"/>
      <c r="O127" s="209" t="str">
        <f>IF(ISBLANK(D127),"",(IF(D127="Room AC (window/wall)",'Emission Factors'!$C$53,IF(D127="Room AC (PTAC/PTHP)",'Emission Factors'!$C$54,IF(D127="Residential AC",'Emission Factors'!$C$55,IF(D127="Residential HP",'Emission Factors'!$C$56,IF(D127="Commercial AC (&gt;=65k to &lt;135,000k Btu/hr)",'Emission Factors'!$C$57,IF(D127="Commercial AC (&gt;=135,000k Btu/hr)",'Emission Factors'!$C$58,""))))))))</f>
        <v/>
      </c>
      <c r="P127" s="209" t="str">
        <f t="shared" si="10"/>
        <v/>
      </c>
      <c r="Q127" s="95"/>
      <c r="R127" s="256"/>
      <c r="S127" s="256"/>
      <c r="T127" s="96"/>
      <c r="U127" s="211" t="str">
        <f>IF(Q127="Room AC (window/wall)",'Emission Factors'!$E$53,IF(AND(Q127="Room AC (PTAC/PTHP)",ISBLANK(T127)),"Error",IF(AND(Q127="Room AC (PTAC/PTHP)",T127&gt;0),T127,IF(Q127="Residential AC",'Emission Factors'!$E$55,IF(AND(Q127="Residential HP",ISBLANK(T127)),"Error",IF(AND(Q127="Residential HP",T127&gt;0),T127,IF(Q127="Commercial AC (&gt;=65k to &lt;135,000k Btu/hr)",'Emission Factors'!$E$57,IF(Q127="Commercial AC (&gt;=135,000k Btu/hr)",'Emission Factors'!$E$58,""))))))))</f>
        <v/>
      </c>
      <c r="V127" s="95"/>
      <c r="W127" s="211" t="str">
        <f>IF(ISBLANK(V127),"",VLOOKUP(V127,'Emission Factors'!$C$81:$G$221,4,FALSE))</f>
        <v/>
      </c>
      <c r="X127" s="210" t="str">
        <f>IF(Q127="Room AC (window/wall)",'Emission Factors'!$F$53,IF(Q127="Room AC (PTAC/PTHP)",'Emission Factors'!$F$54,IF(Q127="Residential AC",'Emission Factors'!$F$55,IF(Q127="Residential HP",'Emission Factors'!$F$56,IF(Q127="Commercial AC (&gt;=65k to &lt;135,000k Btu/hr)",'Emission Factors'!$F$57,IF(Q127="Commercial AC (&gt;=135,000k Btu/hr)",'Emission Factors'!$F$58,""))))))</f>
        <v/>
      </c>
      <c r="Y127" s="211" t="str">
        <f>IF(Q127="Room AC (window/wall)",'Emission Factors'!$G$53,IF(Q127="Room AC (PTAC/PTHP)",'Emission Factors'!$G$54,IF(Q127="Residential AC",'Emission Factors'!$G$55,IF(Q127="Residential HP",'Emission Factors'!$G$56,IF(Q127="Commercial AC (&gt;=65k to &lt;135,000k Btu/hr)",'Emission Factors'!$G$57,IF(Q127="Commercial AC (&gt;=135,000k Btu/hr)",'Emission Factors'!$G$58,""))))))</f>
        <v/>
      </c>
      <c r="Z127" s="96"/>
      <c r="AA127" s="97" t="str">
        <f t="shared" si="11"/>
        <v/>
      </c>
      <c r="AB127" s="97" t="str">
        <f t="shared" si="12"/>
        <v/>
      </c>
      <c r="AC127" s="246" t="str">
        <f t="shared" si="13"/>
        <v/>
      </c>
      <c r="AD127" s="97" t="str">
        <f t="shared" si="14"/>
        <v/>
      </c>
      <c r="AE127" s="97" t="str">
        <f t="shared" si="15"/>
        <v/>
      </c>
      <c r="AF127" s="252" t="str">
        <f t="shared" si="16"/>
        <v/>
      </c>
      <c r="AG127" s="254" t="str">
        <f t="shared" si="17"/>
        <v/>
      </c>
      <c r="AH127" s="248" t="str">
        <f t="shared" si="18"/>
        <v/>
      </c>
      <c r="AI127" s="249" t="str">
        <f t="shared" si="19"/>
        <v/>
      </c>
    </row>
    <row r="128" spans="2:35" x14ac:dyDescent="0.3">
      <c r="B128" s="94"/>
      <c r="C128" s="95"/>
      <c r="D128" s="95"/>
      <c r="E128" s="95"/>
      <c r="F128" s="94"/>
      <c r="G128" s="145"/>
      <c r="H128" s="245"/>
      <c r="I128" s="211" t="str">
        <f>IF(D128="Room AC (window/wall)",'Emission Factors'!$E$53,IF(D128="Room AC (PTAC/PTHP)",H128,IF(D128="Residential AC",'Emission Factors'!$E$55,IF(D128="Residential HP",H128,IF(D128="Commercial AC (&gt;=65k to &lt;135,000k Btu/hr)",'Emission Factors'!$E$57,IF(D128="Commercial AC (&gt;=135,000k Btu/hr)",'Emission Factors'!$E$58,""))))))</f>
        <v/>
      </c>
      <c r="J128" s="96"/>
      <c r="K128" s="211" t="str">
        <f>IF(ISBLANK(J128),"",VLOOKUP(J128,'Emission Factors'!$C$81:$G$221,4,FALSE))</f>
        <v/>
      </c>
      <c r="L128" s="210" t="str">
        <f>IF(D128="Room AC (window/wall)",'Emission Factors'!$F$53,IF(D128="Room AC (PTAC/PTHP)",'Emission Factors'!$F$54,IF(D128="Residential AC",'Emission Factors'!$F$55,IF(D128="Residential HP",'Emission Factors'!$F$56,IF(D128="Commercial AC (&gt;=65k to &lt;135,000k Btu/hr)",'Emission Factors'!$F$57,IF(D128="Commercial AC (&gt;=135,000k Btu/hr)",'Emission Factors'!$F$58,""))))))</f>
        <v/>
      </c>
      <c r="M128" s="211" t="str">
        <f>IF(D128="Room AC (window/wall)",'Emission Factors'!$G$53,IF(D128="Room AC (PTAC/PTHP)",'Emission Factors'!$G$54,IF(D128="Residential AC",'Emission Factors'!$G$55,IF(D128="Residential HP",'Emission Factors'!$G$56,IF(D128="Commercial AC (&gt;=65k to &lt;135,000k Btu/hr)",'Emission Factors'!$G$57,IF(D128="Commercial AC (&gt;=135,000k Btu/hr)",'Emission Factors'!$G$58,""))))))</f>
        <v/>
      </c>
      <c r="N128" s="96"/>
      <c r="O128" s="209" t="str">
        <f>IF(ISBLANK(D128),"",(IF(D128="Room AC (window/wall)",'Emission Factors'!$C$53,IF(D128="Room AC (PTAC/PTHP)",'Emission Factors'!$C$54,IF(D128="Residential AC",'Emission Factors'!$C$55,IF(D128="Residential HP",'Emission Factors'!$C$56,IF(D128="Commercial AC (&gt;=65k to &lt;135,000k Btu/hr)",'Emission Factors'!$C$57,IF(D128="Commercial AC (&gt;=135,000k Btu/hr)",'Emission Factors'!$C$58,""))))))))</f>
        <v/>
      </c>
      <c r="P128" s="209" t="str">
        <f t="shared" si="10"/>
        <v/>
      </c>
      <c r="Q128" s="95"/>
      <c r="R128" s="256"/>
      <c r="S128" s="256"/>
      <c r="T128" s="96"/>
      <c r="U128" s="211" t="str">
        <f>IF(Q128="Room AC (window/wall)",'Emission Factors'!$E$53,IF(AND(Q128="Room AC (PTAC/PTHP)",ISBLANK(T128)),"Error",IF(AND(Q128="Room AC (PTAC/PTHP)",T128&gt;0),T128,IF(Q128="Residential AC",'Emission Factors'!$E$55,IF(AND(Q128="Residential HP",ISBLANK(T128)),"Error",IF(AND(Q128="Residential HP",T128&gt;0),T128,IF(Q128="Commercial AC (&gt;=65k to &lt;135,000k Btu/hr)",'Emission Factors'!$E$57,IF(Q128="Commercial AC (&gt;=135,000k Btu/hr)",'Emission Factors'!$E$58,""))))))))</f>
        <v/>
      </c>
      <c r="V128" s="95"/>
      <c r="W128" s="211" t="str">
        <f>IF(ISBLANK(V128),"",VLOOKUP(V128,'Emission Factors'!$C$81:$G$221,4,FALSE))</f>
        <v/>
      </c>
      <c r="X128" s="210" t="str">
        <f>IF(Q128="Room AC (window/wall)",'Emission Factors'!$F$53,IF(Q128="Room AC (PTAC/PTHP)",'Emission Factors'!$F$54,IF(Q128="Residential AC",'Emission Factors'!$F$55,IF(Q128="Residential HP",'Emission Factors'!$F$56,IF(Q128="Commercial AC (&gt;=65k to &lt;135,000k Btu/hr)",'Emission Factors'!$F$57,IF(Q128="Commercial AC (&gt;=135,000k Btu/hr)",'Emission Factors'!$F$58,""))))))</f>
        <v/>
      </c>
      <c r="Y128" s="211" t="str">
        <f>IF(Q128="Room AC (window/wall)",'Emission Factors'!$G$53,IF(Q128="Room AC (PTAC/PTHP)",'Emission Factors'!$G$54,IF(Q128="Residential AC",'Emission Factors'!$G$55,IF(Q128="Residential HP",'Emission Factors'!$G$56,IF(Q128="Commercial AC (&gt;=65k to &lt;135,000k Btu/hr)",'Emission Factors'!$G$57,IF(Q128="Commercial AC (&gt;=135,000k Btu/hr)",'Emission Factors'!$G$58,""))))))</f>
        <v/>
      </c>
      <c r="Z128" s="96"/>
      <c r="AA128" s="97" t="str">
        <f t="shared" si="11"/>
        <v/>
      </c>
      <c r="AB128" s="97" t="str">
        <f t="shared" si="12"/>
        <v/>
      </c>
      <c r="AC128" s="246" t="str">
        <f t="shared" si="13"/>
        <v/>
      </c>
      <c r="AD128" s="97" t="str">
        <f t="shared" si="14"/>
        <v/>
      </c>
      <c r="AE128" s="97" t="str">
        <f t="shared" si="15"/>
        <v/>
      </c>
      <c r="AF128" s="252" t="str">
        <f t="shared" si="16"/>
        <v/>
      </c>
      <c r="AG128" s="254" t="str">
        <f t="shared" si="17"/>
        <v/>
      </c>
      <c r="AH128" s="248" t="str">
        <f t="shared" si="18"/>
        <v/>
      </c>
      <c r="AI128" s="249" t="str">
        <f t="shared" si="19"/>
        <v/>
      </c>
    </row>
    <row r="129" spans="2:35" x14ac:dyDescent="0.3">
      <c r="B129" s="94"/>
      <c r="C129" s="95"/>
      <c r="D129" s="95"/>
      <c r="E129" s="95"/>
      <c r="F129" s="94"/>
      <c r="G129" s="145"/>
      <c r="H129" s="245"/>
      <c r="I129" s="211" t="str">
        <f>IF(D129="Room AC (window/wall)",'Emission Factors'!$E$53,IF(D129="Room AC (PTAC/PTHP)",H129,IF(D129="Residential AC",'Emission Factors'!$E$55,IF(D129="Residential HP",H129,IF(D129="Commercial AC (&gt;=65k to &lt;135,000k Btu/hr)",'Emission Factors'!$E$57,IF(D129="Commercial AC (&gt;=135,000k Btu/hr)",'Emission Factors'!$E$58,""))))))</f>
        <v/>
      </c>
      <c r="J129" s="96"/>
      <c r="K129" s="211" t="str">
        <f>IF(ISBLANK(J129),"",VLOOKUP(J129,'Emission Factors'!$C$81:$G$221,4,FALSE))</f>
        <v/>
      </c>
      <c r="L129" s="210" t="str">
        <f>IF(D129="Room AC (window/wall)",'Emission Factors'!$F$53,IF(D129="Room AC (PTAC/PTHP)",'Emission Factors'!$F$54,IF(D129="Residential AC",'Emission Factors'!$F$55,IF(D129="Residential HP",'Emission Factors'!$F$56,IF(D129="Commercial AC (&gt;=65k to &lt;135,000k Btu/hr)",'Emission Factors'!$F$57,IF(D129="Commercial AC (&gt;=135,000k Btu/hr)",'Emission Factors'!$F$58,""))))))</f>
        <v/>
      </c>
      <c r="M129" s="211" t="str">
        <f>IF(D129="Room AC (window/wall)",'Emission Factors'!$G$53,IF(D129="Room AC (PTAC/PTHP)",'Emission Factors'!$G$54,IF(D129="Residential AC",'Emission Factors'!$G$55,IF(D129="Residential HP",'Emission Factors'!$G$56,IF(D129="Commercial AC (&gt;=65k to &lt;135,000k Btu/hr)",'Emission Factors'!$G$57,IF(D129="Commercial AC (&gt;=135,000k Btu/hr)",'Emission Factors'!$G$58,""))))))</f>
        <v/>
      </c>
      <c r="N129" s="96"/>
      <c r="O129" s="209" t="str">
        <f>IF(ISBLANK(D129),"",(IF(D129="Room AC (window/wall)",'Emission Factors'!$C$53,IF(D129="Room AC (PTAC/PTHP)",'Emission Factors'!$C$54,IF(D129="Residential AC",'Emission Factors'!$C$55,IF(D129="Residential HP",'Emission Factors'!$C$56,IF(D129="Commercial AC (&gt;=65k to &lt;135,000k Btu/hr)",'Emission Factors'!$C$57,IF(D129="Commercial AC (&gt;=135,000k Btu/hr)",'Emission Factors'!$C$58,""))))))))</f>
        <v/>
      </c>
      <c r="P129" s="209" t="str">
        <f t="shared" si="10"/>
        <v/>
      </c>
      <c r="Q129" s="95"/>
      <c r="R129" s="256"/>
      <c r="S129" s="256"/>
      <c r="T129" s="96"/>
      <c r="U129" s="211" t="str">
        <f>IF(Q129="Room AC (window/wall)",'Emission Factors'!$E$53,IF(AND(Q129="Room AC (PTAC/PTHP)",ISBLANK(T129)),"Error",IF(AND(Q129="Room AC (PTAC/PTHP)",T129&gt;0),T129,IF(Q129="Residential AC",'Emission Factors'!$E$55,IF(AND(Q129="Residential HP",ISBLANK(T129)),"Error",IF(AND(Q129="Residential HP",T129&gt;0),T129,IF(Q129="Commercial AC (&gt;=65k to &lt;135,000k Btu/hr)",'Emission Factors'!$E$57,IF(Q129="Commercial AC (&gt;=135,000k Btu/hr)",'Emission Factors'!$E$58,""))))))))</f>
        <v/>
      </c>
      <c r="V129" s="95"/>
      <c r="W129" s="211" t="str">
        <f>IF(ISBLANK(V129),"",VLOOKUP(V129,'Emission Factors'!$C$81:$G$221,4,FALSE))</f>
        <v/>
      </c>
      <c r="X129" s="210" t="str">
        <f>IF(Q129="Room AC (window/wall)",'Emission Factors'!$F$53,IF(Q129="Room AC (PTAC/PTHP)",'Emission Factors'!$F$54,IF(Q129="Residential AC",'Emission Factors'!$F$55,IF(Q129="Residential HP",'Emission Factors'!$F$56,IF(Q129="Commercial AC (&gt;=65k to &lt;135,000k Btu/hr)",'Emission Factors'!$F$57,IF(Q129="Commercial AC (&gt;=135,000k Btu/hr)",'Emission Factors'!$F$58,""))))))</f>
        <v/>
      </c>
      <c r="Y129" s="211" t="str">
        <f>IF(Q129="Room AC (window/wall)",'Emission Factors'!$G$53,IF(Q129="Room AC (PTAC/PTHP)",'Emission Factors'!$G$54,IF(Q129="Residential AC",'Emission Factors'!$G$55,IF(Q129="Residential HP",'Emission Factors'!$G$56,IF(Q129="Commercial AC (&gt;=65k to &lt;135,000k Btu/hr)",'Emission Factors'!$G$57,IF(Q129="Commercial AC (&gt;=135,000k Btu/hr)",'Emission Factors'!$G$58,""))))))</f>
        <v/>
      </c>
      <c r="Z129" s="96"/>
      <c r="AA129" s="97" t="str">
        <f t="shared" si="11"/>
        <v/>
      </c>
      <c r="AB129" s="97" t="str">
        <f t="shared" si="12"/>
        <v/>
      </c>
      <c r="AC129" s="246" t="str">
        <f t="shared" si="13"/>
        <v/>
      </c>
      <c r="AD129" s="97" t="str">
        <f t="shared" si="14"/>
        <v/>
      </c>
      <c r="AE129" s="97" t="str">
        <f t="shared" si="15"/>
        <v/>
      </c>
      <c r="AF129" s="252" t="str">
        <f t="shared" si="16"/>
        <v/>
      </c>
      <c r="AG129" s="254" t="str">
        <f t="shared" si="17"/>
        <v/>
      </c>
      <c r="AH129" s="248" t="str">
        <f t="shared" si="18"/>
        <v/>
      </c>
      <c r="AI129" s="249" t="str">
        <f t="shared" si="19"/>
        <v/>
      </c>
    </row>
    <row r="130" spans="2:35" x14ac:dyDescent="0.3">
      <c r="B130" s="94"/>
      <c r="C130" s="95"/>
      <c r="D130" s="95"/>
      <c r="E130" s="95"/>
      <c r="F130" s="94"/>
      <c r="G130" s="145"/>
      <c r="H130" s="245"/>
      <c r="I130" s="211" t="str">
        <f>IF(D130="Room AC (window/wall)",'Emission Factors'!$E$53,IF(D130="Room AC (PTAC/PTHP)",H130,IF(D130="Residential AC",'Emission Factors'!$E$55,IF(D130="Residential HP",H130,IF(D130="Commercial AC (&gt;=65k to &lt;135,000k Btu/hr)",'Emission Factors'!$E$57,IF(D130="Commercial AC (&gt;=135,000k Btu/hr)",'Emission Factors'!$E$58,""))))))</f>
        <v/>
      </c>
      <c r="J130" s="96"/>
      <c r="K130" s="211" t="str">
        <f>IF(ISBLANK(J130),"",VLOOKUP(J130,'Emission Factors'!$C$81:$G$221,4,FALSE))</f>
        <v/>
      </c>
      <c r="L130" s="210" t="str">
        <f>IF(D130="Room AC (window/wall)",'Emission Factors'!$F$53,IF(D130="Room AC (PTAC/PTHP)",'Emission Factors'!$F$54,IF(D130="Residential AC",'Emission Factors'!$F$55,IF(D130="Residential HP",'Emission Factors'!$F$56,IF(D130="Commercial AC (&gt;=65k to &lt;135,000k Btu/hr)",'Emission Factors'!$F$57,IF(D130="Commercial AC (&gt;=135,000k Btu/hr)",'Emission Factors'!$F$58,""))))))</f>
        <v/>
      </c>
      <c r="M130" s="211" t="str">
        <f>IF(D130="Room AC (window/wall)",'Emission Factors'!$G$53,IF(D130="Room AC (PTAC/PTHP)",'Emission Factors'!$G$54,IF(D130="Residential AC",'Emission Factors'!$G$55,IF(D130="Residential HP",'Emission Factors'!$G$56,IF(D130="Commercial AC (&gt;=65k to &lt;135,000k Btu/hr)",'Emission Factors'!$G$57,IF(D130="Commercial AC (&gt;=135,000k Btu/hr)",'Emission Factors'!$G$58,""))))))</f>
        <v/>
      </c>
      <c r="N130" s="96"/>
      <c r="O130" s="209" t="str">
        <f>IF(ISBLANK(D130),"",(IF(D130="Room AC (window/wall)",'Emission Factors'!$C$53,IF(D130="Room AC (PTAC/PTHP)",'Emission Factors'!$C$54,IF(D130="Residential AC",'Emission Factors'!$C$55,IF(D130="Residential HP",'Emission Factors'!$C$56,IF(D130="Commercial AC (&gt;=65k to &lt;135,000k Btu/hr)",'Emission Factors'!$C$57,IF(D130="Commercial AC (&gt;=135,000k Btu/hr)",'Emission Factors'!$C$58,""))))))))</f>
        <v/>
      </c>
      <c r="P130" s="209" t="str">
        <f t="shared" si="10"/>
        <v/>
      </c>
      <c r="Q130" s="95"/>
      <c r="R130" s="256"/>
      <c r="S130" s="256"/>
      <c r="T130" s="96"/>
      <c r="U130" s="211" t="str">
        <f>IF(Q130="Room AC (window/wall)",'Emission Factors'!$E$53,IF(AND(Q130="Room AC (PTAC/PTHP)",ISBLANK(T130)),"Error",IF(AND(Q130="Room AC (PTAC/PTHP)",T130&gt;0),T130,IF(Q130="Residential AC",'Emission Factors'!$E$55,IF(AND(Q130="Residential HP",ISBLANK(T130)),"Error",IF(AND(Q130="Residential HP",T130&gt;0),T130,IF(Q130="Commercial AC (&gt;=65k to &lt;135,000k Btu/hr)",'Emission Factors'!$E$57,IF(Q130="Commercial AC (&gt;=135,000k Btu/hr)",'Emission Factors'!$E$58,""))))))))</f>
        <v/>
      </c>
      <c r="V130" s="95"/>
      <c r="W130" s="211" t="str">
        <f>IF(ISBLANK(V130),"",VLOOKUP(V130,'Emission Factors'!$C$81:$G$221,4,FALSE))</f>
        <v/>
      </c>
      <c r="X130" s="210" t="str">
        <f>IF(Q130="Room AC (window/wall)",'Emission Factors'!$F$53,IF(Q130="Room AC (PTAC/PTHP)",'Emission Factors'!$F$54,IF(Q130="Residential AC",'Emission Factors'!$F$55,IF(Q130="Residential HP",'Emission Factors'!$F$56,IF(Q130="Commercial AC (&gt;=65k to &lt;135,000k Btu/hr)",'Emission Factors'!$F$57,IF(Q130="Commercial AC (&gt;=135,000k Btu/hr)",'Emission Factors'!$F$58,""))))))</f>
        <v/>
      </c>
      <c r="Y130" s="211" t="str">
        <f>IF(Q130="Room AC (window/wall)",'Emission Factors'!$G$53,IF(Q130="Room AC (PTAC/PTHP)",'Emission Factors'!$G$54,IF(Q130="Residential AC",'Emission Factors'!$G$55,IF(Q130="Residential HP",'Emission Factors'!$G$56,IF(Q130="Commercial AC (&gt;=65k to &lt;135,000k Btu/hr)",'Emission Factors'!$G$57,IF(Q130="Commercial AC (&gt;=135,000k Btu/hr)",'Emission Factors'!$G$58,""))))))</f>
        <v/>
      </c>
      <c r="Z130" s="96"/>
      <c r="AA130" s="97" t="str">
        <f t="shared" si="11"/>
        <v/>
      </c>
      <c r="AB130" s="97" t="str">
        <f t="shared" si="12"/>
        <v/>
      </c>
      <c r="AC130" s="246" t="str">
        <f t="shared" si="13"/>
        <v/>
      </c>
      <c r="AD130" s="97" t="str">
        <f t="shared" si="14"/>
        <v/>
      </c>
      <c r="AE130" s="97" t="str">
        <f t="shared" si="15"/>
        <v/>
      </c>
      <c r="AF130" s="252" t="str">
        <f t="shared" si="16"/>
        <v/>
      </c>
      <c r="AG130" s="254" t="str">
        <f t="shared" si="17"/>
        <v/>
      </c>
      <c r="AH130" s="248" t="str">
        <f t="shared" si="18"/>
        <v/>
      </c>
      <c r="AI130" s="249" t="str">
        <f t="shared" si="19"/>
        <v/>
      </c>
    </row>
    <row r="131" spans="2:35" x14ac:dyDescent="0.3">
      <c r="B131" s="94"/>
      <c r="C131" s="95"/>
      <c r="D131" s="95"/>
      <c r="E131" s="95"/>
      <c r="F131" s="94"/>
      <c r="G131" s="145"/>
      <c r="H131" s="245"/>
      <c r="I131" s="211" t="str">
        <f>IF(D131="Room AC (window/wall)",'Emission Factors'!$E$53,IF(D131="Room AC (PTAC/PTHP)",H131,IF(D131="Residential AC",'Emission Factors'!$E$55,IF(D131="Residential HP",H131,IF(D131="Commercial AC (&gt;=65k to &lt;135,000k Btu/hr)",'Emission Factors'!$E$57,IF(D131="Commercial AC (&gt;=135,000k Btu/hr)",'Emission Factors'!$E$58,""))))))</f>
        <v/>
      </c>
      <c r="J131" s="96"/>
      <c r="K131" s="211" t="str">
        <f>IF(ISBLANK(J131),"",VLOOKUP(J131,'Emission Factors'!$C$81:$G$221,4,FALSE))</f>
        <v/>
      </c>
      <c r="L131" s="210" t="str">
        <f>IF(D131="Room AC (window/wall)",'Emission Factors'!$F$53,IF(D131="Room AC (PTAC/PTHP)",'Emission Factors'!$F$54,IF(D131="Residential AC",'Emission Factors'!$F$55,IF(D131="Residential HP",'Emission Factors'!$F$56,IF(D131="Commercial AC (&gt;=65k to &lt;135,000k Btu/hr)",'Emission Factors'!$F$57,IF(D131="Commercial AC (&gt;=135,000k Btu/hr)",'Emission Factors'!$F$58,""))))))</f>
        <v/>
      </c>
      <c r="M131" s="211" t="str">
        <f>IF(D131="Room AC (window/wall)",'Emission Factors'!$G$53,IF(D131="Room AC (PTAC/PTHP)",'Emission Factors'!$G$54,IF(D131="Residential AC",'Emission Factors'!$G$55,IF(D131="Residential HP",'Emission Factors'!$G$56,IF(D131="Commercial AC (&gt;=65k to &lt;135,000k Btu/hr)",'Emission Factors'!$G$57,IF(D131="Commercial AC (&gt;=135,000k Btu/hr)",'Emission Factors'!$G$58,""))))))</f>
        <v/>
      </c>
      <c r="N131" s="96"/>
      <c r="O131" s="209" t="str">
        <f>IF(ISBLANK(D131),"",(IF(D131="Room AC (window/wall)",'Emission Factors'!$C$53,IF(D131="Room AC (PTAC/PTHP)",'Emission Factors'!$C$54,IF(D131="Residential AC",'Emission Factors'!$C$55,IF(D131="Residential HP",'Emission Factors'!$C$56,IF(D131="Commercial AC (&gt;=65k to &lt;135,000k Btu/hr)",'Emission Factors'!$C$57,IF(D131="Commercial AC (&gt;=135,000k Btu/hr)",'Emission Factors'!$C$58,""))))))))</f>
        <v/>
      </c>
      <c r="P131" s="209" t="str">
        <f t="shared" si="10"/>
        <v/>
      </c>
      <c r="Q131" s="95"/>
      <c r="R131" s="256"/>
      <c r="S131" s="256"/>
      <c r="T131" s="96"/>
      <c r="U131" s="211" t="str">
        <f>IF(Q131="Room AC (window/wall)",'Emission Factors'!$E$53,IF(AND(Q131="Room AC (PTAC/PTHP)",ISBLANK(T131)),"Error",IF(AND(Q131="Room AC (PTAC/PTHP)",T131&gt;0),T131,IF(Q131="Residential AC",'Emission Factors'!$E$55,IF(AND(Q131="Residential HP",ISBLANK(T131)),"Error",IF(AND(Q131="Residential HP",T131&gt;0),T131,IF(Q131="Commercial AC (&gt;=65k to &lt;135,000k Btu/hr)",'Emission Factors'!$E$57,IF(Q131="Commercial AC (&gt;=135,000k Btu/hr)",'Emission Factors'!$E$58,""))))))))</f>
        <v/>
      </c>
      <c r="V131" s="95"/>
      <c r="W131" s="211" t="str">
        <f>IF(ISBLANK(V131),"",VLOOKUP(V131,'Emission Factors'!$C$81:$G$221,4,FALSE))</f>
        <v/>
      </c>
      <c r="X131" s="210" t="str">
        <f>IF(Q131="Room AC (window/wall)",'Emission Factors'!$F$53,IF(Q131="Room AC (PTAC/PTHP)",'Emission Factors'!$F$54,IF(Q131="Residential AC",'Emission Factors'!$F$55,IF(Q131="Residential HP",'Emission Factors'!$F$56,IF(Q131="Commercial AC (&gt;=65k to &lt;135,000k Btu/hr)",'Emission Factors'!$F$57,IF(Q131="Commercial AC (&gt;=135,000k Btu/hr)",'Emission Factors'!$F$58,""))))))</f>
        <v/>
      </c>
      <c r="Y131" s="211" t="str">
        <f>IF(Q131="Room AC (window/wall)",'Emission Factors'!$G$53,IF(Q131="Room AC (PTAC/PTHP)",'Emission Factors'!$G$54,IF(Q131="Residential AC",'Emission Factors'!$G$55,IF(Q131="Residential HP",'Emission Factors'!$G$56,IF(Q131="Commercial AC (&gt;=65k to &lt;135,000k Btu/hr)",'Emission Factors'!$G$57,IF(Q131="Commercial AC (&gt;=135,000k Btu/hr)",'Emission Factors'!$G$58,""))))))</f>
        <v/>
      </c>
      <c r="Z131" s="96"/>
      <c r="AA131" s="97" t="str">
        <f t="shared" si="11"/>
        <v/>
      </c>
      <c r="AB131" s="97" t="str">
        <f t="shared" si="12"/>
        <v/>
      </c>
      <c r="AC131" s="246" t="str">
        <f t="shared" si="13"/>
        <v/>
      </c>
      <c r="AD131" s="97" t="str">
        <f t="shared" si="14"/>
        <v/>
      </c>
      <c r="AE131" s="97" t="str">
        <f t="shared" si="15"/>
        <v/>
      </c>
      <c r="AF131" s="252" t="str">
        <f t="shared" si="16"/>
        <v/>
      </c>
      <c r="AG131" s="254" t="str">
        <f t="shared" si="17"/>
        <v/>
      </c>
      <c r="AH131" s="248" t="str">
        <f t="shared" si="18"/>
        <v/>
      </c>
      <c r="AI131" s="249" t="str">
        <f t="shared" si="19"/>
        <v/>
      </c>
    </row>
    <row r="132" spans="2:35" x14ac:dyDescent="0.3">
      <c r="B132" s="94"/>
      <c r="C132" s="95"/>
      <c r="D132" s="95"/>
      <c r="E132" s="95"/>
      <c r="F132" s="94"/>
      <c r="G132" s="145"/>
      <c r="H132" s="245"/>
      <c r="I132" s="211" t="str">
        <f>IF(D132="Room AC (window/wall)",'Emission Factors'!$E$53,IF(D132="Room AC (PTAC/PTHP)",H132,IF(D132="Residential AC",'Emission Factors'!$E$55,IF(D132="Residential HP",H132,IF(D132="Commercial AC (&gt;=65k to &lt;135,000k Btu/hr)",'Emission Factors'!$E$57,IF(D132="Commercial AC (&gt;=135,000k Btu/hr)",'Emission Factors'!$E$58,""))))))</f>
        <v/>
      </c>
      <c r="J132" s="96"/>
      <c r="K132" s="211" t="str">
        <f>IF(ISBLANK(J132),"",VLOOKUP(J132,'Emission Factors'!$C$81:$G$221,4,FALSE))</f>
        <v/>
      </c>
      <c r="L132" s="210" t="str">
        <f>IF(D132="Room AC (window/wall)",'Emission Factors'!$F$53,IF(D132="Room AC (PTAC/PTHP)",'Emission Factors'!$F$54,IF(D132="Residential AC",'Emission Factors'!$F$55,IF(D132="Residential HP",'Emission Factors'!$F$56,IF(D132="Commercial AC (&gt;=65k to &lt;135,000k Btu/hr)",'Emission Factors'!$F$57,IF(D132="Commercial AC (&gt;=135,000k Btu/hr)",'Emission Factors'!$F$58,""))))))</f>
        <v/>
      </c>
      <c r="M132" s="211" t="str">
        <f>IF(D132="Room AC (window/wall)",'Emission Factors'!$G$53,IF(D132="Room AC (PTAC/PTHP)",'Emission Factors'!$G$54,IF(D132="Residential AC",'Emission Factors'!$G$55,IF(D132="Residential HP",'Emission Factors'!$G$56,IF(D132="Commercial AC (&gt;=65k to &lt;135,000k Btu/hr)",'Emission Factors'!$G$57,IF(D132="Commercial AC (&gt;=135,000k Btu/hr)",'Emission Factors'!$G$58,""))))))</f>
        <v/>
      </c>
      <c r="N132" s="96"/>
      <c r="O132" s="209" t="str">
        <f>IF(ISBLANK(D132),"",(IF(D132="Room AC (window/wall)",'Emission Factors'!$C$53,IF(D132="Room AC (PTAC/PTHP)",'Emission Factors'!$C$54,IF(D132="Residential AC",'Emission Factors'!$C$55,IF(D132="Residential HP",'Emission Factors'!$C$56,IF(D132="Commercial AC (&gt;=65k to &lt;135,000k Btu/hr)",'Emission Factors'!$C$57,IF(D132="Commercial AC (&gt;=135,000k Btu/hr)",'Emission Factors'!$C$58,""))))))))</f>
        <v/>
      </c>
      <c r="P132" s="209" t="str">
        <f t="shared" si="10"/>
        <v/>
      </c>
      <c r="Q132" s="95"/>
      <c r="R132" s="256"/>
      <c r="S132" s="256"/>
      <c r="T132" s="96"/>
      <c r="U132" s="211" t="str">
        <f>IF(Q132="Room AC (window/wall)",'Emission Factors'!$E$53,IF(AND(Q132="Room AC (PTAC/PTHP)",ISBLANK(T132)),"Error",IF(AND(Q132="Room AC (PTAC/PTHP)",T132&gt;0),T132,IF(Q132="Residential AC",'Emission Factors'!$E$55,IF(AND(Q132="Residential HP",ISBLANK(T132)),"Error",IF(AND(Q132="Residential HP",T132&gt;0),T132,IF(Q132="Commercial AC (&gt;=65k to &lt;135,000k Btu/hr)",'Emission Factors'!$E$57,IF(Q132="Commercial AC (&gt;=135,000k Btu/hr)",'Emission Factors'!$E$58,""))))))))</f>
        <v/>
      </c>
      <c r="V132" s="95"/>
      <c r="W132" s="211" t="str">
        <f>IF(ISBLANK(V132),"",VLOOKUP(V132,'Emission Factors'!$C$81:$G$221,4,FALSE))</f>
        <v/>
      </c>
      <c r="X132" s="210" t="str">
        <f>IF(Q132="Room AC (window/wall)",'Emission Factors'!$F$53,IF(Q132="Room AC (PTAC/PTHP)",'Emission Factors'!$F$54,IF(Q132="Residential AC",'Emission Factors'!$F$55,IF(Q132="Residential HP",'Emission Factors'!$F$56,IF(Q132="Commercial AC (&gt;=65k to &lt;135,000k Btu/hr)",'Emission Factors'!$F$57,IF(Q132="Commercial AC (&gt;=135,000k Btu/hr)",'Emission Factors'!$F$58,""))))))</f>
        <v/>
      </c>
      <c r="Y132" s="211" t="str">
        <f>IF(Q132="Room AC (window/wall)",'Emission Factors'!$G$53,IF(Q132="Room AC (PTAC/PTHP)",'Emission Factors'!$G$54,IF(Q132="Residential AC",'Emission Factors'!$G$55,IF(Q132="Residential HP",'Emission Factors'!$G$56,IF(Q132="Commercial AC (&gt;=65k to &lt;135,000k Btu/hr)",'Emission Factors'!$G$57,IF(Q132="Commercial AC (&gt;=135,000k Btu/hr)",'Emission Factors'!$G$58,""))))))</f>
        <v/>
      </c>
      <c r="Z132" s="96"/>
      <c r="AA132" s="97" t="str">
        <f t="shared" si="11"/>
        <v/>
      </c>
      <c r="AB132" s="97" t="str">
        <f t="shared" si="12"/>
        <v/>
      </c>
      <c r="AC132" s="246" t="str">
        <f t="shared" si="13"/>
        <v/>
      </c>
      <c r="AD132" s="97" t="str">
        <f t="shared" si="14"/>
        <v/>
      </c>
      <c r="AE132" s="97" t="str">
        <f t="shared" si="15"/>
        <v/>
      </c>
      <c r="AF132" s="252" t="str">
        <f t="shared" si="16"/>
        <v/>
      </c>
      <c r="AG132" s="254" t="str">
        <f t="shared" si="17"/>
        <v/>
      </c>
      <c r="AH132" s="248" t="str">
        <f t="shared" si="18"/>
        <v/>
      </c>
      <c r="AI132" s="249" t="str">
        <f t="shared" si="19"/>
        <v/>
      </c>
    </row>
    <row r="133" spans="2:35" x14ac:dyDescent="0.3">
      <c r="B133" s="94"/>
      <c r="C133" s="95"/>
      <c r="D133" s="95"/>
      <c r="E133" s="95"/>
      <c r="F133" s="94"/>
      <c r="G133" s="145"/>
      <c r="H133" s="245"/>
      <c r="I133" s="211" t="str">
        <f>IF(D133="Room AC (window/wall)",'Emission Factors'!$E$53,IF(D133="Room AC (PTAC/PTHP)",H133,IF(D133="Residential AC",'Emission Factors'!$E$55,IF(D133="Residential HP",H133,IF(D133="Commercial AC (&gt;=65k to &lt;135,000k Btu/hr)",'Emission Factors'!$E$57,IF(D133="Commercial AC (&gt;=135,000k Btu/hr)",'Emission Factors'!$E$58,""))))))</f>
        <v/>
      </c>
      <c r="J133" s="96"/>
      <c r="K133" s="211" t="str">
        <f>IF(ISBLANK(J133),"",VLOOKUP(J133,'Emission Factors'!$C$81:$G$221,4,FALSE))</f>
        <v/>
      </c>
      <c r="L133" s="210" t="str">
        <f>IF(D133="Room AC (window/wall)",'Emission Factors'!$F$53,IF(D133="Room AC (PTAC/PTHP)",'Emission Factors'!$F$54,IF(D133="Residential AC",'Emission Factors'!$F$55,IF(D133="Residential HP",'Emission Factors'!$F$56,IF(D133="Commercial AC (&gt;=65k to &lt;135,000k Btu/hr)",'Emission Factors'!$F$57,IF(D133="Commercial AC (&gt;=135,000k Btu/hr)",'Emission Factors'!$F$58,""))))))</f>
        <v/>
      </c>
      <c r="M133" s="211" t="str">
        <f>IF(D133="Room AC (window/wall)",'Emission Factors'!$G$53,IF(D133="Room AC (PTAC/PTHP)",'Emission Factors'!$G$54,IF(D133="Residential AC",'Emission Factors'!$G$55,IF(D133="Residential HP",'Emission Factors'!$G$56,IF(D133="Commercial AC (&gt;=65k to &lt;135,000k Btu/hr)",'Emission Factors'!$G$57,IF(D133="Commercial AC (&gt;=135,000k Btu/hr)",'Emission Factors'!$G$58,""))))))</f>
        <v/>
      </c>
      <c r="N133" s="96"/>
      <c r="O133" s="209" t="str">
        <f>IF(ISBLANK(D133),"",(IF(D133="Room AC (window/wall)",'Emission Factors'!$C$53,IF(D133="Room AC (PTAC/PTHP)",'Emission Factors'!$C$54,IF(D133="Residential AC",'Emission Factors'!$C$55,IF(D133="Residential HP",'Emission Factors'!$C$56,IF(D133="Commercial AC (&gt;=65k to &lt;135,000k Btu/hr)",'Emission Factors'!$C$57,IF(D133="Commercial AC (&gt;=135,000k Btu/hr)",'Emission Factors'!$C$58,""))))))))</f>
        <v/>
      </c>
      <c r="P133" s="209" t="str">
        <f t="shared" si="10"/>
        <v/>
      </c>
      <c r="Q133" s="95"/>
      <c r="R133" s="256"/>
      <c r="S133" s="256"/>
      <c r="T133" s="96"/>
      <c r="U133" s="211" t="str">
        <f>IF(Q133="Room AC (window/wall)",'Emission Factors'!$E$53,IF(AND(Q133="Room AC (PTAC/PTHP)",ISBLANK(T133)),"Error",IF(AND(Q133="Room AC (PTAC/PTHP)",T133&gt;0),T133,IF(Q133="Residential AC",'Emission Factors'!$E$55,IF(AND(Q133="Residential HP",ISBLANK(T133)),"Error",IF(AND(Q133="Residential HP",T133&gt;0),T133,IF(Q133="Commercial AC (&gt;=65k to &lt;135,000k Btu/hr)",'Emission Factors'!$E$57,IF(Q133="Commercial AC (&gt;=135,000k Btu/hr)",'Emission Factors'!$E$58,""))))))))</f>
        <v/>
      </c>
      <c r="V133" s="95"/>
      <c r="W133" s="211" t="str">
        <f>IF(ISBLANK(V133),"",VLOOKUP(V133,'Emission Factors'!$C$81:$G$221,4,FALSE))</f>
        <v/>
      </c>
      <c r="X133" s="210" t="str">
        <f>IF(Q133="Room AC (window/wall)",'Emission Factors'!$F$53,IF(Q133="Room AC (PTAC/PTHP)",'Emission Factors'!$F$54,IF(Q133="Residential AC",'Emission Factors'!$F$55,IF(Q133="Residential HP",'Emission Factors'!$F$56,IF(Q133="Commercial AC (&gt;=65k to &lt;135,000k Btu/hr)",'Emission Factors'!$F$57,IF(Q133="Commercial AC (&gt;=135,000k Btu/hr)",'Emission Factors'!$F$58,""))))))</f>
        <v/>
      </c>
      <c r="Y133" s="211" t="str">
        <f>IF(Q133="Room AC (window/wall)",'Emission Factors'!$G$53,IF(Q133="Room AC (PTAC/PTHP)",'Emission Factors'!$G$54,IF(Q133="Residential AC",'Emission Factors'!$G$55,IF(Q133="Residential HP",'Emission Factors'!$G$56,IF(Q133="Commercial AC (&gt;=65k to &lt;135,000k Btu/hr)",'Emission Factors'!$G$57,IF(Q133="Commercial AC (&gt;=135,000k Btu/hr)",'Emission Factors'!$G$58,""))))))</f>
        <v/>
      </c>
      <c r="Z133" s="96"/>
      <c r="AA133" s="97" t="str">
        <f t="shared" si="11"/>
        <v/>
      </c>
      <c r="AB133" s="97" t="str">
        <f t="shared" si="12"/>
        <v/>
      </c>
      <c r="AC133" s="246" t="str">
        <f t="shared" si="13"/>
        <v/>
      </c>
      <c r="AD133" s="97" t="str">
        <f t="shared" si="14"/>
        <v/>
      </c>
      <c r="AE133" s="97" t="str">
        <f t="shared" si="15"/>
        <v/>
      </c>
      <c r="AF133" s="252" t="str">
        <f t="shared" si="16"/>
        <v/>
      </c>
      <c r="AG133" s="254" t="str">
        <f t="shared" si="17"/>
        <v/>
      </c>
      <c r="AH133" s="248" t="str">
        <f t="shared" si="18"/>
        <v/>
      </c>
      <c r="AI133" s="249" t="str">
        <f t="shared" si="19"/>
        <v/>
      </c>
    </row>
    <row r="134" spans="2:35" x14ac:dyDescent="0.3">
      <c r="B134" s="94"/>
      <c r="C134" s="95"/>
      <c r="D134" s="95"/>
      <c r="E134" s="95"/>
      <c r="F134" s="94"/>
      <c r="G134" s="145"/>
      <c r="H134" s="245"/>
      <c r="I134" s="211" t="str">
        <f>IF(D134="Room AC (window/wall)",'Emission Factors'!$E$53,IF(D134="Room AC (PTAC/PTHP)",H134,IF(D134="Residential AC",'Emission Factors'!$E$55,IF(D134="Residential HP",H134,IF(D134="Commercial AC (&gt;=65k to &lt;135,000k Btu/hr)",'Emission Factors'!$E$57,IF(D134="Commercial AC (&gt;=135,000k Btu/hr)",'Emission Factors'!$E$58,""))))))</f>
        <v/>
      </c>
      <c r="J134" s="96"/>
      <c r="K134" s="211" t="str">
        <f>IF(ISBLANK(J134),"",VLOOKUP(J134,'Emission Factors'!$C$81:$G$221,4,FALSE))</f>
        <v/>
      </c>
      <c r="L134" s="210" t="str">
        <f>IF(D134="Room AC (window/wall)",'Emission Factors'!$F$53,IF(D134="Room AC (PTAC/PTHP)",'Emission Factors'!$F$54,IF(D134="Residential AC",'Emission Factors'!$F$55,IF(D134="Residential HP",'Emission Factors'!$F$56,IF(D134="Commercial AC (&gt;=65k to &lt;135,000k Btu/hr)",'Emission Factors'!$F$57,IF(D134="Commercial AC (&gt;=135,000k Btu/hr)",'Emission Factors'!$F$58,""))))))</f>
        <v/>
      </c>
      <c r="M134" s="211" t="str">
        <f>IF(D134="Room AC (window/wall)",'Emission Factors'!$G$53,IF(D134="Room AC (PTAC/PTHP)",'Emission Factors'!$G$54,IF(D134="Residential AC",'Emission Factors'!$G$55,IF(D134="Residential HP",'Emission Factors'!$G$56,IF(D134="Commercial AC (&gt;=65k to &lt;135,000k Btu/hr)",'Emission Factors'!$G$57,IF(D134="Commercial AC (&gt;=135,000k Btu/hr)",'Emission Factors'!$G$58,""))))))</f>
        <v/>
      </c>
      <c r="N134" s="96"/>
      <c r="O134" s="209" t="str">
        <f>IF(ISBLANK(D134),"",(IF(D134="Room AC (window/wall)",'Emission Factors'!$C$53,IF(D134="Room AC (PTAC/PTHP)",'Emission Factors'!$C$54,IF(D134="Residential AC",'Emission Factors'!$C$55,IF(D134="Residential HP",'Emission Factors'!$C$56,IF(D134="Commercial AC (&gt;=65k to &lt;135,000k Btu/hr)",'Emission Factors'!$C$57,IF(D134="Commercial AC (&gt;=135,000k Btu/hr)",'Emission Factors'!$C$58,""))))))))</f>
        <v/>
      </c>
      <c r="P134" s="209" t="str">
        <f t="shared" si="10"/>
        <v/>
      </c>
      <c r="Q134" s="95"/>
      <c r="R134" s="256"/>
      <c r="S134" s="256"/>
      <c r="T134" s="96"/>
      <c r="U134" s="211" t="str">
        <f>IF(Q134="Room AC (window/wall)",'Emission Factors'!$E$53,IF(AND(Q134="Room AC (PTAC/PTHP)",ISBLANK(T134)),"Error",IF(AND(Q134="Room AC (PTAC/PTHP)",T134&gt;0),T134,IF(Q134="Residential AC",'Emission Factors'!$E$55,IF(AND(Q134="Residential HP",ISBLANK(T134)),"Error",IF(AND(Q134="Residential HP",T134&gt;0),T134,IF(Q134="Commercial AC (&gt;=65k to &lt;135,000k Btu/hr)",'Emission Factors'!$E$57,IF(Q134="Commercial AC (&gt;=135,000k Btu/hr)",'Emission Factors'!$E$58,""))))))))</f>
        <v/>
      </c>
      <c r="V134" s="95"/>
      <c r="W134" s="211" t="str">
        <f>IF(ISBLANK(V134),"",VLOOKUP(V134,'Emission Factors'!$C$81:$G$221,4,FALSE))</f>
        <v/>
      </c>
      <c r="X134" s="210" t="str">
        <f>IF(Q134="Room AC (window/wall)",'Emission Factors'!$F$53,IF(Q134="Room AC (PTAC/PTHP)",'Emission Factors'!$F$54,IF(Q134="Residential AC",'Emission Factors'!$F$55,IF(Q134="Residential HP",'Emission Factors'!$F$56,IF(Q134="Commercial AC (&gt;=65k to &lt;135,000k Btu/hr)",'Emission Factors'!$F$57,IF(Q134="Commercial AC (&gt;=135,000k Btu/hr)",'Emission Factors'!$F$58,""))))))</f>
        <v/>
      </c>
      <c r="Y134" s="211" t="str">
        <f>IF(Q134="Room AC (window/wall)",'Emission Factors'!$G$53,IF(Q134="Room AC (PTAC/PTHP)",'Emission Factors'!$G$54,IF(Q134="Residential AC",'Emission Factors'!$G$55,IF(Q134="Residential HP",'Emission Factors'!$G$56,IF(Q134="Commercial AC (&gt;=65k to &lt;135,000k Btu/hr)",'Emission Factors'!$G$57,IF(Q134="Commercial AC (&gt;=135,000k Btu/hr)",'Emission Factors'!$G$58,""))))))</f>
        <v/>
      </c>
      <c r="Z134" s="96"/>
      <c r="AA134" s="97" t="str">
        <f t="shared" si="11"/>
        <v/>
      </c>
      <c r="AB134" s="97" t="str">
        <f t="shared" si="12"/>
        <v/>
      </c>
      <c r="AC134" s="246" t="str">
        <f t="shared" si="13"/>
        <v/>
      </c>
      <c r="AD134" s="97" t="str">
        <f t="shared" si="14"/>
        <v/>
      </c>
      <c r="AE134" s="97" t="str">
        <f t="shared" si="15"/>
        <v/>
      </c>
      <c r="AF134" s="252" t="str">
        <f t="shared" si="16"/>
        <v/>
      </c>
      <c r="AG134" s="254" t="str">
        <f t="shared" si="17"/>
        <v/>
      </c>
      <c r="AH134" s="248" t="str">
        <f t="shared" si="18"/>
        <v/>
      </c>
      <c r="AI134" s="249" t="str">
        <f t="shared" si="19"/>
        <v/>
      </c>
    </row>
    <row r="135" spans="2:35" x14ac:dyDescent="0.3">
      <c r="B135" s="94"/>
      <c r="C135" s="95"/>
      <c r="D135" s="95"/>
      <c r="E135" s="95"/>
      <c r="F135" s="94"/>
      <c r="G135" s="145"/>
      <c r="H135" s="245"/>
      <c r="I135" s="211" t="str">
        <f>IF(D135="Room AC (window/wall)",'Emission Factors'!$E$53,IF(D135="Room AC (PTAC/PTHP)",H135,IF(D135="Residential AC",'Emission Factors'!$E$55,IF(D135="Residential HP",H135,IF(D135="Commercial AC (&gt;=65k to &lt;135,000k Btu/hr)",'Emission Factors'!$E$57,IF(D135="Commercial AC (&gt;=135,000k Btu/hr)",'Emission Factors'!$E$58,""))))))</f>
        <v/>
      </c>
      <c r="J135" s="96"/>
      <c r="K135" s="211" t="str">
        <f>IF(ISBLANK(J135),"",VLOOKUP(J135,'Emission Factors'!$C$81:$G$221,4,FALSE))</f>
        <v/>
      </c>
      <c r="L135" s="210" t="str">
        <f>IF(D135="Room AC (window/wall)",'Emission Factors'!$F$53,IF(D135="Room AC (PTAC/PTHP)",'Emission Factors'!$F$54,IF(D135="Residential AC",'Emission Factors'!$F$55,IF(D135="Residential HP",'Emission Factors'!$F$56,IF(D135="Commercial AC (&gt;=65k to &lt;135,000k Btu/hr)",'Emission Factors'!$F$57,IF(D135="Commercial AC (&gt;=135,000k Btu/hr)",'Emission Factors'!$F$58,""))))))</f>
        <v/>
      </c>
      <c r="M135" s="211" t="str">
        <f>IF(D135="Room AC (window/wall)",'Emission Factors'!$G$53,IF(D135="Room AC (PTAC/PTHP)",'Emission Factors'!$G$54,IF(D135="Residential AC",'Emission Factors'!$G$55,IF(D135="Residential HP",'Emission Factors'!$G$56,IF(D135="Commercial AC (&gt;=65k to &lt;135,000k Btu/hr)",'Emission Factors'!$G$57,IF(D135="Commercial AC (&gt;=135,000k Btu/hr)",'Emission Factors'!$G$58,""))))))</f>
        <v/>
      </c>
      <c r="N135" s="96"/>
      <c r="O135" s="209" t="str">
        <f>IF(ISBLANK(D135),"",(IF(D135="Room AC (window/wall)",'Emission Factors'!$C$53,IF(D135="Room AC (PTAC/PTHP)",'Emission Factors'!$C$54,IF(D135="Residential AC",'Emission Factors'!$C$55,IF(D135="Residential HP",'Emission Factors'!$C$56,IF(D135="Commercial AC (&gt;=65k to &lt;135,000k Btu/hr)",'Emission Factors'!$C$57,IF(D135="Commercial AC (&gt;=135,000k Btu/hr)",'Emission Factors'!$C$58,""))))))))</f>
        <v/>
      </c>
      <c r="P135" s="209" t="str">
        <f t="shared" si="10"/>
        <v/>
      </c>
      <c r="Q135" s="95"/>
      <c r="R135" s="256"/>
      <c r="S135" s="256"/>
      <c r="T135" s="96"/>
      <c r="U135" s="211" t="str">
        <f>IF(Q135="Room AC (window/wall)",'Emission Factors'!$E$53,IF(AND(Q135="Room AC (PTAC/PTHP)",ISBLANK(T135)),"Error",IF(AND(Q135="Room AC (PTAC/PTHP)",T135&gt;0),T135,IF(Q135="Residential AC",'Emission Factors'!$E$55,IF(AND(Q135="Residential HP",ISBLANK(T135)),"Error",IF(AND(Q135="Residential HP",T135&gt;0),T135,IF(Q135="Commercial AC (&gt;=65k to &lt;135,000k Btu/hr)",'Emission Factors'!$E$57,IF(Q135="Commercial AC (&gt;=135,000k Btu/hr)",'Emission Factors'!$E$58,""))))))))</f>
        <v/>
      </c>
      <c r="V135" s="95"/>
      <c r="W135" s="211" t="str">
        <f>IF(ISBLANK(V135),"",VLOOKUP(V135,'Emission Factors'!$C$81:$G$221,4,FALSE))</f>
        <v/>
      </c>
      <c r="X135" s="210" t="str">
        <f>IF(Q135="Room AC (window/wall)",'Emission Factors'!$F$53,IF(Q135="Room AC (PTAC/PTHP)",'Emission Factors'!$F$54,IF(Q135="Residential AC",'Emission Factors'!$F$55,IF(Q135="Residential HP",'Emission Factors'!$F$56,IF(Q135="Commercial AC (&gt;=65k to &lt;135,000k Btu/hr)",'Emission Factors'!$F$57,IF(Q135="Commercial AC (&gt;=135,000k Btu/hr)",'Emission Factors'!$F$58,""))))))</f>
        <v/>
      </c>
      <c r="Y135" s="211" t="str">
        <f>IF(Q135="Room AC (window/wall)",'Emission Factors'!$G$53,IF(Q135="Room AC (PTAC/PTHP)",'Emission Factors'!$G$54,IF(Q135="Residential AC",'Emission Factors'!$G$55,IF(Q135="Residential HP",'Emission Factors'!$G$56,IF(Q135="Commercial AC (&gt;=65k to &lt;135,000k Btu/hr)",'Emission Factors'!$G$57,IF(Q135="Commercial AC (&gt;=135,000k Btu/hr)",'Emission Factors'!$G$58,""))))))</f>
        <v/>
      </c>
      <c r="Z135" s="96"/>
      <c r="AA135" s="97" t="str">
        <f t="shared" si="11"/>
        <v/>
      </c>
      <c r="AB135" s="97" t="str">
        <f t="shared" si="12"/>
        <v/>
      </c>
      <c r="AC135" s="246" t="str">
        <f t="shared" si="13"/>
        <v/>
      </c>
      <c r="AD135" s="97" t="str">
        <f t="shared" si="14"/>
        <v/>
      </c>
      <c r="AE135" s="97" t="str">
        <f t="shared" si="15"/>
        <v/>
      </c>
      <c r="AF135" s="252" t="str">
        <f t="shared" si="16"/>
        <v/>
      </c>
      <c r="AG135" s="254" t="str">
        <f t="shared" si="17"/>
        <v/>
      </c>
      <c r="AH135" s="248" t="str">
        <f t="shared" si="18"/>
        <v/>
      </c>
      <c r="AI135" s="249" t="str">
        <f t="shared" si="19"/>
        <v/>
      </c>
    </row>
    <row r="136" spans="2:35" x14ac:dyDescent="0.3">
      <c r="B136" s="94"/>
      <c r="C136" s="95"/>
      <c r="D136" s="95"/>
      <c r="E136" s="95"/>
      <c r="F136" s="94"/>
      <c r="G136" s="145"/>
      <c r="H136" s="245"/>
      <c r="I136" s="211" t="str">
        <f>IF(D136="Room AC (window/wall)",'Emission Factors'!$E$53,IF(D136="Room AC (PTAC/PTHP)",H136,IF(D136="Residential AC",'Emission Factors'!$E$55,IF(D136="Residential HP",H136,IF(D136="Commercial AC (&gt;=65k to &lt;135,000k Btu/hr)",'Emission Factors'!$E$57,IF(D136="Commercial AC (&gt;=135,000k Btu/hr)",'Emission Factors'!$E$58,""))))))</f>
        <v/>
      </c>
      <c r="J136" s="96"/>
      <c r="K136" s="211" t="str">
        <f>IF(ISBLANK(J136),"",VLOOKUP(J136,'Emission Factors'!$C$81:$G$221,4,FALSE))</f>
        <v/>
      </c>
      <c r="L136" s="210" t="str">
        <f>IF(D136="Room AC (window/wall)",'Emission Factors'!$F$53,IF(D136="Room AC (PTAC/PTHP)",'Emission Factors'!$F$54,IF(D136="Residential AC",'Emission Factors'!$F$55,IF(D136="Residential HP",'Emission Factors'!$F$56,IF(D136="Commercial AC (&gt;=65k to &lt;135,000k Btu/hr)",'Emission Factors'!$F$57,IF(D136="Commercial AC (&gt;=135,000k Btu/hr)",'Emission Factors'!$F$58,""))))))</f>
        <v/>
      </c>
      <c r="M136" s="211" t="str">
        <f>IF(D136="Room AC (window/wall)",'Emission Factors'!$G$53,IF(D136="Room AC (PTAC/PTHP)",'Emission Factors'!$G$54,IF(D136="Residential AC",'Emission Factors'!$G$55,IF(D136="Residential HP",'Emission Factors'!$G$56,IF(D136="Commercial AC (&gt;=65k to &lt;135,000k Btu/hr)",'Emission Factors'!$G$57,IF(D136="Commercial AC (&gt;=135,000k Btu/hr)",'Emission Factors'!$G$58,""))))))</f>
        <v/>
      </c>
      <c r="N136" s="96"/>
      <c r="O136" s="209" t="str">
        <f>IF(ISBLANK(D136),"",(IF(D136="Room AC (window/wall)",'Emission Factors'!$C$53,IF(D136="Room AC (PTAC/PTHP)",'Emission Factors'!$C$54,IF(D136="Residential AC",'Emission Factors'!$C$55,IF(D136="Residential HP",'Emission Factors'!$C$56,IF(D136="Commercial AC (&gt;=65k to &lt;135,000k Btu/hr)",'Emission Factors'!$C$57,IF(D136="Commercial AC (&gt;=135,000k Btu/hr)",'Emission Factors'!$C$58,""))))))))</f>
        <v/>
      </c>
      <c r="P136" s="209" t="str">
        <f t="shared" si="10"/>
        <v/>
      </c>
      <c r="Q136" s="95"/>
      <c r="R136" s="256"/>
      <c r="S136" s="256"/>
      <c r="T136" s="96"/>
      <c r="U136" s="211" t="str">
        <f>IF(Q136="Room AC (window/wall)",'Emission Factors'!$E$53,IF(AND(Q136="Room AC (PTAC/PTHP)",ISBLANK(T136)),"Error",IF(AND(Q136="Room AC (PTAC/PTHP)",T136&gt;0),T136,IF(Q136="Residential AC",'Emission Factors'!$E$55,IF(AND(Q136="Residential HP",ISBLANK(T136)),"Error",IF(AND(Q136="Residential HP",T136&gt;0),T136,IF(Q136="Commercial AC (&gt;=65k to &lt;135,000k Btu/hr)",'Emission Factors'!$E$57,IF(Q136="Commercial AC (&gt;=135,000k Btu/hr)",'Emission Factors'!$E$58,""))))))))</f>
        <v/>
      </c>
      <c r="V136" s="95"/>
      <c r="W136" s="211" t="str">
        <f>IF(ISBLANK(V136),"",VLOOKUP(V136,'Emission Factors'!$C$81:$G$221,4,FALSE))</f>
        <v/>
      </c>
      <c r="X136" s="210" t="str">
        <f>IF(Q136="Room AC (window/wall)",'Emission Factors'!$F$53,IF(Q136="Room AC (PTAC/PTHP)",'Emission Factors'!$F$54,IF(Q136="Residential AC",'Emission Factors'!$F$55,IF(Q136="Residential HP",'Emission Factors'!$F$56,IF(Q136="Commercial AC (&gt;=65k to &lt;135,000k Btu/hr)",'Emission Factors'!$F$57,IF(Q136="Commercial AC (&gt;=135,000k Btu/hr)",'Emission Factors'!$F$58,""))))))</f>
        <v/>
      </c>
      <c r="Y136" s="211" t="str">
        <f>IF(Q136="Room AC (window/wall)",'Emission Factors'!$G$53,IF(Q136="Room AC (PTAC/PTHP)",'Emission Factors'!$G$54,IF(Q136="Residential AC",'Emission Factors'!$G$55,IF(Q136="Residential HP",'Emission Factors'!$G$56,IF(Q136="Commercial AC (&gt;=65k to &lt;135,000k Btu/hr)",'Emission Factors'!$G$57,IF(Q136="Commercial AC (&gt;=135,000k Btu/hr)",'Emission Factors'!$G$58,""))))))</f>
        <v/>
      </c>
      <c r="Z136" s="96"/>
      <c r="AA136" s="97" t="str">
        <f t="shared" si="11"/>
        <v/>
      </c>
      <c r="AB136" s="97" t="str">
        <f t="shared" si="12"/>
        <v/>
      </c>
      <c r="AC136" s="246" t="str">
        <f t="shared" si="13"/>
        <v/>
      </c>
      <c r="AD136" s="97" t="str">
        <f t="shared" si="14"/>
        <v/>
      </c>
      <c r="AE136" s="97" t="str">
        <f t="shared" si="15"/>
        <v/>
      </c>
      <c r="AF136" s="252" t="str">
        <f t="shared" si="16"/>
        <v/>
      </c>
      <c r="AG136" s="254" t="str">
        <f t="shared" si="17"/>
        <v/>
      </c>
      <c r="AH136" s="248" t="str">
        <f t="shared" si="18"/>
        <v/>
      </c>
      <c r="AI136" s="249" t="str">
        <f t="shared" si="19"/>
        <v/>
      </c>
    </row>
    <row r="137" spans="2:35" x14ac:dyDescent="0.3">
      <c r="B137" s="94"/>
      <c r="C137" s="95"/>
      <c r="D137" s="95"/>
      <c r="E137" s="95"/>
      <c r="F137" s="94"/>
      <c r="G137" s="145"/>
      <c r="H137" s="245"/>
      <c r="I137" s="211" t="str">
        <f>IF(D137="Room AC (window/wall)",'Emission Factors'!$E$53,IF(D137="Room AC (PTAC/PTHP)",H137,IF(D137="Residential AC",'Emission Factors'!$E$55,IF(D137="Residential HP",H137,IF(D137="Commercial AC (&gt;=65k to &lt;135,000k Btu/hr)",'Emission Factors'!$E$57,IF(D137="Commercial AC (&gt;=135,000k Btu/hr)",'Emission Factors'!$E$58,""))))))</f>
        <v/>
      </c>
      <c r="J137" s="96"/>
      <c r="K137" s="211" t="str">
        <f>IF(ISBLANK(J137),"",VLOOKUP(J137,'Emission Factors'!$C$81:$G$221,4,FALSE))</f>
        <v/>
      </c>
      <c r="L137" s="210" t="str">
        <f>IF(D137="Room AC (window/wall)",'Emission Factors'!$F$53,IF(D137="Room AC (PTAC/PTHP)",'Emission Factors'!$F$54,IF(D137="Residential AC",'Emission Factors'!$F$55,IF(D137="Residential HP",'Emission Factors'!$F$56,IF(D137="Commercial AC (&gt;=65k to &lt;135,000k Btu/hr)",'Emission Factors'!$F$57,IF(D137="Commercial AC (&gt;=135,000k Btu/hr)",'Emission Factors'!$F$58,""))))))</f>
        <v/>
      </c>
      <c r="M137" s="211" t="str">
        <f>IF(D137="Room AC (window/wall)",'Emission Factors'!$G$53,IF(D137="Room AC (PTAC/PTHP)",'Emission Factors'!$G$54,IF(D137="Residential AC",'Emission Factors'!$G$55,IF(D137="Residential HP",'Emission Factors'!$G$56,IF(D137="Commercial AC (&gt;=65k to &lt;135,000k Btu/hr)",'Emission Factors'!$G$57,IF(D137="Commercial AC (&gt;=135,000k Btu/hr)",'Emission Factors'!$G$58,""))))))</f>
        <v/>
      </c>
      <c r="N137" s="96"/>
      <c r="O137" s="209" t="str">
        <f>IF(ISBLANK(D137),"",(IF(D137="Room AC (window/wall)",'Emission Factors'!$C$53,IF(D137="Room AC (PTAC/PTHP)",'Emission Factors'!$C$54,IF(D137="Residential AC",'Emission Factors'!$C$55,IF(D137="Residential HP",'Emission Factors'!$C$56,IF(D137="Commercial AC (&gt;=65k to &lt;135,000k Btu/hr)",'Emission Factors'!$C$57,IF(D137="Commercial AC (&gt;=135,000k Btu/hr)",'Emission Factors'!$C$58,""))))))))</f>
        <v/>
      </c>
      <c r="P137" s="209" t="str">
        <f t="shared" si="10"/>
        <v/>
      </c>
      <c r="Q137" s="95"/>
      <c r="R137" s="256"/>
      <c r="S137" s="256"/>
      <c r="T137" s="96"/>
      <c r="U137" s="211" t="str">
        <f>IF(Q137="Room AC (window/wall)",'Emission Factors'!$E$53,IF(AND(Q137="Room AC (PTAC/PTHP)",ISBLANK(T137)),"Error",IF(AND(Q137="Room AC (PTAC/PTHP)",T137&gt;0),T137,IF(Q137="Residential AC",'Emission Factors'!$E$55,IF(AND(Q137="Residential HP",ISBLANK(T137)),"Error",IF(AND(Q137="Residential HP",T137&gt;0),T137,IF(Q137="Commercial AC (&gt;=65k to &lt;135,000k Btu/hr)",'Emission Factors'!$E$57,IF(Q137="Commercial AC (&gt;=135,000k Btu/hr)",'Emission Factors'!$E$58,""))))))))</f>
        <v/>
      </c>
      <c r="V137" s="95"/>
      <c r="W137" s="211" t="str">
        <f>IF(ISBLANK(V137),"",VLOOKUP(V137,'Emission Factors'!$C$81:$G$221,4,FALSE))</f>
        <v/>
      </c>
      <c r="X137" s="210" t="str">
        <f>IF(Q137="Room AC (window/wall)",'Emission Factors'!$F$53,IF(Q137="Room AC (PTAC/PTHP)",'Emission Factors'!$F$54,IF(Q137="Residential AC",'Emission Factors'!$F$55,IF(Q137="Residential HP",'Emission Factors'!$F$56,IF(Q137="Commercial AC (&gt;=65k to &lt;135,000k Btu/hr)",'Emission Factors'!$F$57,IF(Q137="Commercial AC (&gt;=135,000k Btu/hr)",'Emission Factors'!$F$58,""))))))</f>
        <v/>
      </c>
      <c r="Y137" s="211" t="str">
        <f>IF(Q137="Room AC (window/wall)",'Emission Factors'!$G$53,IF(Q137="Room AC (PTAC/PTHP)",'Emission Factors'!$G$54,IF(Q137="Residential AC",'Emission Factors'!$G$55,IF(Q137="Residential HP",'Emission Factors'!$G$56,IF(Q137="Commercial AC (&gt;=65k to &lt;135,000k Btu/hr)",'Emission Factors'!$G$57,IF(Q137="Commercial AC (&gt;=135,000k Btu/hr)",'Emission Factors'!$G$58,""))))))</f>
        <v/>
      </c>
      <c r="Z137" s="96"/>
      <c r="AA137" s="97" t="str">
        <f t="shared" si="11"/>
        <v/>
      </c>
      <c r="AB137" s="97" t="str">
        <f t="shared" si="12"/>
        <v/>
      </c>
      <c r="AC137" s="246" t="str">
        <f t="shared" si="13"/>
        <v/>
      </c>
      <c r="AD137" s="97" t="str">
        <f t="shared" si="14"/>
        <v/>
      </c>
      <c r="AE137" s="97" t="str">
        <f t="shared" si="15"/>
        <v/>
      </c>
      <c r="AF137" s="252" t="str">
        <f t="shared" si="16"/>
        <v/>
      </c>
      <c r="AG137" s="254" t="str">
        <f t="shared" si="17"/>
        <v/>
      </c>
      <c r="AH137" s="248" t="str">
        <f t="shared" si="18"/>
        <v/>
      </c>
      <c r="AI137" s="249" t="str">
        <f t="shared" si="19"/>
        <v/>
      </c>
    </row>
    <row r="138" spans="2:35" x14ac:dyDescent="0.3">
      <c r="B138" s="94"/>
      <c r="C138" s="95"/>
      <c r="D138" s="95"/>
      <c r="E138" s="95"/>
      <c r="F138" s="94"/>
      <c r="G138" s="145"/>
      <c r="H138" s="245"/>
      <c r="I138" s="211" t="str">
        <f>IF(D138="Room AC (window/wall)",'Emission Factors'!$E$53,IF(D138="Room AC (PTAC/PTHP)",H138,IF(D138="Residential AC",'Emission Factors'!$E$55,IF(D138="Residential HP",H138,IF(D138="Commercial AC (&gt;=65k to &lt;135,000k Btu/hr)",'Emission Factors'!$E$57,IF(D138="Commercial AC (&gt;=135,000k Btu/hr)",'Emission Factors'!$E$58,""))))))</f>
        <v/>
      </c>
      <c r="J138" s="96"/>
      <c r="K138" s="211" t="str">
        <f>IF(ISBLANK(J138),"",VLOOKUP(J138,'Emission Factors'!$C$81:$G$221,4,FALSE))</f>
        <v/>
      </c>
      <c r="L138" s="210" t="str">
        <f>IF(D138="Room AC (window/wall)",'Emission Factors'!$F$53,IF(D138="Room AC (PTAC/PTHP)",'Emission Factors'!$F$54,IF(D138="Residential AC",'Emission Factors'!$F$55,IF(D138="Residential HP",'Emission Factors'!$F$56,IF(D138="Commercial AC (&gt;=65k to &lt;135,000k Btu/hr)",'Emission Factors'!$F$57,IF(D138="Commercial AC (&gt;=135,000k Btu/hr)",'Emission Factors'!$F$58,""))))))</f>
        <v/>
      </c>
      <c r="M138" s="211" t="str">
        <f>IF(D138="Room AC (window/wall)",'Emission Factors'!$G$53,IF(D138="Room AC (PTAC/PTHP)",'Emission Factors'!$G$54,IF(D138="Residential AC",'Emission Factors'!$G$55,IF(D138="Residential HP",'Emission Factors'!$G$56,IF(D138="Commercial AC (&gt;=65k to &lt;135,000k Btu/hr)",'Emission Factors'!$G$57,IF(D138="Commercial AC (&gt;=135,000k Btu/hr)",'Emission Factors'!$G$58,""))))))</f>
        <v/>
      </c>
      <c r="N138" s="96"/>
      <c r="O138" s="209" t="str">
        <f>IF(ISBLANK(D138),"",(IF(D138="Room AC (window/wall)",'Emission Factors'!$C$53,IF(D138="Room AC (PTAC/PTHP)",'Emission Factors'!$C$54,IF(D138="Residential AC",'Emission Factors'!$C$55,IF(D138="Residential HP",'Emission Factors'!$C$56,IF(D138="Commercial AC (&gt;=65k to &lt;135,000k Btu/hr)",'Emission Factors'!$C$57,IF(D138="Commercial AC (&gt;=135,000k Btu/hr)",'Emission Factors'!$C$58,""))))))))</f>
        <v/>
      </c>
      <c r="P138" s="209" t="str">
        <f t="shared" si="10"/>
        <v/>
      </c>
      <c r="Q138" s="95"/>
      <c r="R138" s="256"/>
      <c r="S138" s="256"/>
      <c r="T138" s="96"/>
      <c r="U138" s="211" t="str">
        <f>IF(Q138="Room AC (window/wall)",'Emission Factors'!$E$53,IF(AND(Q138="Room AC (PTAC/PTHP)",ISBLANK(T138)),"Error",IF(AND(Q138="Room AC (PTAC/PTHP)",T138&gt;0),T138,IF(Q138="Residential AC",'Emission Factors'!$E$55,IF(AND(Q138="Residential HP",ISBLANK(T138)),"Error",IF(AND(Q138="Residential HP",T138&gt;0),T138,IF(Q138="Commercial AC (&gt;=65k to &lt;135,000k Btu/hr)",'Emission Factors'!$E$57,IF(Q138="Commercial AC (&gt;=135,000k Btu/hr)",'Emission Factors'!$E$58,""))))))))</f>
        <v/>
      </c>
      <c r="V138" s="95"/>
      <c r="W138" s="211" t="str">
        <f>IF(ISBLANK(V138),"",VLOOKUP(V138,'Emission Factors'!$C$81:$G$221,4,FALSE))</f>
        <v/>
      </c>
      <c r="X138" s="210" t="str">
        <f>IF(Q138="Room AC (window/wall)",'Emission Factors'!$F$53,IF(Q138="Room AC (PTAC/PTHP)",'Emission Factors'!$F$54,IF(Q138="Residential AC",'Emission Factors'!$F$55,IF(Q138="Residential HP",'Emission Factors'!$F$56,IF(Q138="Commercial AC (&gt;=65k to &lt;135,000k Btu/hr)",'Emission Factors'!$F$57,IF(Q138="Commercial AC (&gt;=135,000k Btu/hr)",'Emission Factors'!$F$58,""))))))</f>
        <v/>
      </c>
      <c r="Y138" s="211" t="str">
        <f>IF(Q138="Room AC (window/wall)",'Emission Factors'!$G$53,IF(Q138="Room AC (PTAC/PTHP)",'Emission Factors'!$G$54,IF(Q138="Residential AC",'Emission Factors'!$G$55,IF(Q138="Residential HP",'Emission Factors'!$G$56,IF(Q138="Commercial AC (&gt;=65k to &lt;135,000k Btu/hr)",'Emission Factors'!$G$57,IF(Q138="Commercial AC (&gt;=135,000k Btu/hr)",'Emission Factors'!$G$58,""))))))</f>
        <v/>
      </c>
      <c r="Z138" s="96"/>
      <c r="AA138" s="97" t="str">
        <f t="shared" si="11"/>
        <v/>
      </c>
      <c r="AB138" s="97" t="str">
        <f t="shared" si="12"/>
        <v/>
      </c>
      <c r="AC138" s="246" t="str">
        <f t="shared" si="13"/>
        <v/>
      </c>
      <c r="AD138" s="97" t="str">
        <f t="shared" si="14"/>
        <v/>
      </c>
      <c r="AE138" s="97" t="str">
        <f t="shared" si="15"/>
        <v/>
      </c>
      <c r="AF138" s="252" t="str">
        <f t="shared" si="16"/>
        <v/>
      </c>
      <c r="AG138" s="254" t="str">
        <f t="shared" si="17"/>
        <v/>
      </c>
      <c r="AH138" s="248" t="str">
        <f t="shared" si="18"/>
        <v/>
      </c>
      <c r="AI138" s="249" t="str">
        <f t="shared" si="19"/>
        <v/>
      </c>
    </row>
    <row r="139" spans="2:35" x14ac:dyDescent="0.3">
      <c r="B139" s="94"/>
      <c r="C139" s="95"/>
      <c r="D139" s="95"/>
      <c r="E139" s="95"/>
      <c r="F139" s="94"/>
      <c r="G139" s="145"/>
      <c r="H139" s="245"/>
      <c r="I139" s="211" t="str">
        <f>IF(D139="Room AC (window/wall)",'Emission Factors'!$E$53,IF(D139="Room AC (PTAC/PTHP)",H139,IF(D139="Residential AC",'Emission Factors'!$E$55,IF(D139="Residential HP",H139,IF(D139="Commercial AC (&gt;=65k to &lt;135,000k Btu/hr)",'Emission Factors'!$E$57,IF(D139="Commercial AC (&gt;=135,000k Btu/hr)",'Emission Factors'!$E$58,""))))))</f>
        <v/>
      </c>
      <c r="J139" s="96"/>
      <c r="K139" s="211" t="str">
        <f>IF(ISBLANK(J139),"",VLOOKUP(J139,'Emission Factors'!$C$81:$G$221,4,FALSE))</f>
        <v/>
      </c>
      <c r="L139" s="210" t="str">
        <f>IF(D139="Room AC (window/wall)",'Emission Factors'!$F$53,IF(D139="Room AC (PTAC/PTHP)",'Emission Factors'!$F$54,IF(D139="Residential AC",'Emission Factors'!$F$55,IF(D139="Residential HP",'Emission Factors'!$F$56,IF(D139="Commercial AC (&gt;=65k to &lt;135,000k Btu/hr)",'Emission Factors'!$F$57,IF(D139="Commercial AC (&gt;=135,000k Btu/hr)",'Emission Factors'!$F$58,""))))))</f>
        <v/>
      </c>
      <c r="M139" s="211" t="str">
        <f>IF(D139="Room AC (window/wall)",'Emission Factors'!$G$53,IF(D139="Room AC (PTAC/PTHP)",'Emission Factors'!$G$54,IF(D139="Residential AC",'Emission Factors'!$G$55,IF(D139="Residential HP",'Emission Factors'!$G$56,IF(D139="Commercial AC (&gt;=65k to &lt;135,000k Btu/hr)",'Emission Factors'!$G$57,IF(D139="Commercial AC (&gt;=135,000k Btu/hr)",'Emission Factors'!$G$58,""))))))</f>
        <v/>
      </c>
      <c r="N139" s="96"/>
      <c r="O139" s="209" t="str">
        <f>IF(ISBLANK(D139),"",(IF(D139="Room AC (window/wall)",'Emission Factors'!$C$53,IF(D139="Room AC (PTAC/PTHP)",'Emission Factors'!$C$54,IF(D139="Residential AC",'Emission Factors'!$C$55,IF(D139="Residential HP",'Emission Factors'!$C$56,IF(D139="Commercial AC (&gt;=65k to &lt;135,000k Btu/hr)",'Emission Factors'!$C$57,IF(D139="Commercial AC (&gt;=135,000k Btu/hr)",'Emission Factors'!$C$58,""))))))))</f>
        <v/>
      </c>
      <c r="P139" s="209" t="str">
        <f t="shared" si="10"/>
        <v/>
      </c>
      <c r="Q139" s="95"/>
      <c r="R139" s="256"/>
      <c r="S139" s="256"/>
      <c r="T139" s="96"/>
      <c r="U139" s="211" t="str">
        <f>IF(Q139="Room AC (window/wall)",'Emission Factors'!$E$53,IF(AND(Q139="Room AC (PTAC/PTHP)",ISBLANK(T139)),"Error",IF(AND(Q139="Room AC (PTAC/PTHP)",T139&gt;0),T139,IF(Q139="Residential AC",'Emission Factors'!$E$55,IF(AND(Q139="Residential HP",ISBLANK(T139)),"Error",IF(AND(Q139="Residential HP",T139&gt;0),T139,IF(Q139="Commercial AC (&gt;=65k to &lt;135,000k Btu/hr)",'Emission Factors'!$E$57,IF(Q139="Commercial AC (&gt;=135,000k Btu/hr)",'Emission Factors'!$E$58,""))))))))</f>
        <v/>
      </c>
      <c r="V139" s="95"/>
      <c r="W139" s="211" t="str">
        <f>IF(ISBLANK(V139),"",VLOOKUP(V139,'Emission Factors'!$C$81:$G$221,4,FALSE))</f>
        <v/>
      </c>
      <c r="X139" s="210" t="str">
        <f>IF(Q139="Room AC (window/wall)",'Emission Factors'!$F$53,IF(Q139="Room AC (PTAC/PTHP)",'Emission Factors'!$F$54,IF(Q139="Residential AC",'Emission Factors'!$F$55,IF(Q139="Residential HP",'Emission Factors'!$F$56,IF(Q139="Commercial AC (&gt;=65k to &lt;135,000k Btu/hr)",'Emission Factors'!$F$57,IF(Q139="Commercial AC (&gt;=135,000k Btu/hr)",'Emission Factors'!$F$58,""))))))</f>
        <v/>
      </c>
      <c r="Y139" s="211" t="str">
        <f>IF(Q139="Room AC (window/wall)",'Emission Factors'!$G$53,IF(Q139="Room AC (PTAC/PTHP)",'Emission Factors'!$G$54,IF(Q139="Residential AC",'Emission Factors'!$G$55,IF(Q139="Residential HP",'Emission Factors'!$G$56,IF(Q139="Commercial AC (&gt;=65k to &lt;135,000k Btu/hr)",'Emission Factors'!$G$57,IF(Q139="Commercial AC (&gt;=135,000k Btu/hr)",'Emission Factors'!$G$58,""))))))</f>
        <v/>
      </c>
      <c r="Z139" s="96"/>
      <c r="AA139" s="97" t="str">
        <f t="shared" si="11"/>
        <v/>
      </c>
      <c r="AB139" s="97" t="str">
        <f t="shared" si="12"/>
        <v/>
      </c>
      <c r="AC139" s="246" t="str">
        <f t="shared" si="13"/>
        <v/>
      </c>
      <c r="AD139" s="97" t="str">
        <f t="shared" si="14"/>
        <v/>
      </c>
      <c r="AE139" s="97" t="str">
        <f t="shared" si="15"/>
        <v/>
      </c>
      <c r="AF139" s="252" t="str">
        <f t="shared" si="16"/>
        <v/>
      </c>
      <c r="AG139" s="254" t="str">
        <f t="shared" si="17"/>
        <v/>
      </c>
      <c r="AH139" s="248" t="str">
        <f t="shared" si="18"/>
        <v/>
      </c>
      <c r="AI139" s="249" t="str">
        <f t="shared" si="19"/>
        <v/>
      </c>
    </row>
    <row r="140" spans="2:35" x14ac:dyDescent="0.3">
      <c r="B140" s="94"/>
      <c r="C140" s="95"/>
      <c r="D140" s="95"/>
      <c r="E140" s="95"/>
      <c r="F140" s="94"/>
      <c r="G140" s="145"/>
      <c r="H140" s="245"/>
      <c r="I140" s="211" t="str">
        <f>IF(D140="Room AC (window/wall)",'Emission Factors'!$E$53,IF(D140="Room AC (PTAC/PTHP)",H140,IF(D140="Residential AC",'Emission Factors'!$E$55,IF(D140="Residential HP",H140,IF(D140="Commercial AC (&gt;=65k to &lt;135,000k Btu/hr)",'Emission Factors'!$E$57,IF(D140="Commercial AC (&gt;=135,000k Btu/hr)",'Emission Factors'!$E$58,""))))))</f>
        <v/>
      </c>
      <c r="J140" s="96"/>
      <c r="K140" s="211" t="str">
        <f>IF(ISBLANK(J140),"",VLOOKUP(J140,'Emission Factors'!$C$81:$G$221,4,FALSE))</f>
        <v/>
      </c>
      <c r="L140" s="210" t="str">
        <f>IF(D140="Room AC (window/wall)",'Emission Factors'!$F$53,IF(D140="Room AC (PTAC/PTHP)",'Emission Factors'!$F$54,IF(D140="Residential AC",'Emission Factors'!$F$55,IF(D140="Residential HP",'Emission Factors'!$F$56,IF(D140="Commercial AC (&gt;=65k to &lt;135,000k Btu/hr)",'Emission Factors'!$F$57,IF(D140="Commercial AC (&gt;=135,000k Btu/hr)",'Emission Factors'!$F$58,""))))))</f>
        <v/>
      </c>
      <c r="M140" s="211" t="str">
        <f>IF(D140="Room AC (window/wall)",'Emission Factors'!$G$53,IF(D140="Room AC (PTAC/PTHP)",'Emission Factors'!$G$54,IF(D140="Residential AC",'Emission Factors'!$G$55,IF(D140="Residential HP",'Emission Factors'!$G$56,IF(D140="Commercial AC (&gt;=65k to &lt;135,000k Btu/hr)",'Emission Factors'!$G$57,IF(D140="Commercial AC (&gt;=135,000k Btu/hr)",'Emission Factors'!$G$58,""))))))</f>
        <v/>
      </c>
      <c r="N140" s="96"/>
      <c r="O140" s="209" t="str">
        <f>IF(ISBLANK(D140),"",(IF(D140="Room AC (window/wall)",'Emission Factors'!$C$53,IF(D140="Room AC (PTAC/PTHP)",'Emission Factors'!$C$54,IF(D140="Residential AC",'Emission Factors'!$C$55,IF(D140="Residential HP",'Emission Factors'!$C$56,IF(D140="Commercial AC (&gt;=65k to &lt;135,000k Btu/hr)",'Emission Factors'!$C$57,IF(D140="Commercial AC (&gt;=135,000k Btu/hr)",'Emission Factors'!$C$58,""))))))))</f>
        <v/>
      </c>
      <c r="P140" s="209" t="str">
        <f t="shared" si="10"/>
        <v/>
      </c>
      <c r="Q140" s="95"/>
      <c r="R140" s="256"/>
      <c r="S140" s="256"/>
      <c r="T140" s="96"/>
      <c r="U140" s="211" t="str">
        <f>IF(Q140="Room AC (window/wall)",'Emission Factors'!$E$53,IF(AND(Q140="Room AC (PTAC/PTHP)",ISBLANK(T140)),"Error",IF(AND(Q140="Room AC (PTAC/PTHP)",T140&gt;0),T140,IF(Q140="Residential AC",'Emission Factors'!$E$55,IF(AND(Q140="Residential HP",ISBLANK(T140)),"Error",IF(AND(Q140="Residential HP",T140&gt;0),T140,IF(Q140="Commercial AC (&gt;=65k to &lt;135,000k Btu/hr)",'Emission Factors'!$E$57,IF(Q140="Commercial AC (&gt;=135,000k Btu/hr)",'Emission Factors'!$E$58,""))))))))</f>
        <v/>
      </c>
      <c r="V140" s="95"/>
      <c r="W140" s="211" t="str">
        <f>IF(ISBLANK(V140),"",VLOOKUP(V140,'Emission Factors'!$C$81:$G$221,4,FALSE))</f>
        <v/>
      </c>
      <c r="X140" s="210" t="str">
        <f>IF(Q140="Room AC (window/wall)",'Emission Factors'!$F$53,IF(Q140="Room AC (PTAC/PTHP)",'Emission Factors'!$F$54,IF(Q140="Residential AC",'Emission Factors'!$F$55,IF(Q140="Residential HP",'Emission Factors'!$F$56,IF(Q140="Commercial AC (&gt;=65k to &lt;135,000k Btu/hr)",'Emission Factors'!$F$57,IF(Q140="Commercial AC (&gt;=135,000k Btu/hr)",'Emission Factors'!$F$58,""))))))</f>
        <v/>
      </c>
      <c r="Y140" s="211" t="str">
        <f>IF(Q140="Room AC (window/wall)",'Emission Factors'!$G$53,IF(Q140="Room AC (PTAC/PTHP)",'Emission Factors'!$G$54,IF(Q140="Residential AC",'Emission Factors'!$G$55,IF(Q140="Residential HP",'Emission Factors'!$G$56,IF(Q140="Commercial AC (&gt;=65k to &lt;135,000k Btu/hr)",'Emission Factors'!$G$57,IF(Q140="Commercial AC (&gt;=135,000k Btu/hr)",'Emission Factors'!$G$58,""))))))</f>
        <v/>
      </c>
      <c r="Z140" s="96"/>
      <c r="AA140" s="97" t="str">
        <f t="shared" si="11"/>
        <v/>
      </c>
      <c r="AB140" s="97" t="str">
        <f t="shared" si="12"/>
        <v/>
      </c>
      <c r="AC140" s="246" t="str">
        <f t="shared" si="13"/>
        <v/>
      </c>
      <c r="AD140" s="97" t="str">
        <f t="shared" si="14"/>
        <v/>
      </c>
      <c r="AE140" s="97" t="str">
        <f t="shared" si="15"/>
        <v/>
      </c>
      <c r="AF140" s="252" t="str">
        <f t="shared" si="16"/>
        <v/>
      </c>
      <c r="AG140" s="254" t="str">
        <f t="shared" si="17"/>
        <v/>
      </c>
      <c r="AH140" s="248" t="str">
        <f t="shared" si="18"/>
        <v/>
      </c>
      <c r="AI140" s="249" t="str">
        <f t="shared" si="19"/>
        <v/>
      </c>
    </row>
    <row r="141" spans="2:35" x14ac:dyDescent="0.3">
      <c r="B141" s="94"/>
      <c r="C141" s="95"/>
      <c r="D141" s="95"/>
      <c r="E141" s="95"/>
      <c r="F141" s="94"/>
      <c r="G141" s="145"/>
      <c r="H141" s="245"/>
      <c r="I141" s="211" t="str">
        <f>IF(D141="Room AC (window/wall)",'Emission Factors'!$E$53,IF(D141="Room AC (PTAC/PTHP)",H141,IF(D141="Residential AC",'Emission Factors'!$E$55,IF(D141="Residential HP",H141,IF(D141="Commercial AC (&gt;=65k to &lt;135,000k Btu/hr)",'Emission Factors'!$E$57,IF(D141="Commercial AC (&gt;=135,000k Btu/hr)",'Emission Factors'!$E$58,""))))))</f>
        <v/>
      </c>
      <c r="J141" s="96"/>
      <c r="K141" s="211" t="str">
        <f>IF(ISBLANK(J141),"",VLOOKUP(J141,'Emission Factors'!$C$81:$G$221,4,FALSE))</f>
        <v/>
      </c>
      <c r="L141" s="210" t="str">
        <f>IF(D141="Room AC (window/wall)",'Emission Factors'!$F$53,IF(D141="Room AC (PTAC/PTHP)",'Emission Factors'!$F$54,IF(D141="Residential AC",'Emission Factors'!$F$55,IF(D141="Residential HP",'Emission Factors'!$F$56,IF(D141="Commercial AC (&gt;=65k to &lt;135,000k Btu/hr)",'Emission Factors'!$F$57,IF(D141="Commercial AC (&gt;=135,000k Btu/hr)",'Emission Factors'!$F$58,""))))))</f>
        <v/>
      </c>
      <c r="M141" s="211" t="str">
        <f>IF(D141="Room AC (window/wall)",'Emission Factors'!$G$53,IF(D141="Room AC (PTAC/PTHP)",'Emission Factors'!$G$54,IF(D141="Residential AC",'Emission Factors'!$G$55,IF(D141="Residential HP",'Emission Factors'!$G$56,IF(D141="Commercial AC (&gt;=65k to &lt;135,000k Btu/hr)",'Emission Factors'!$G$57,IF(D141="Commercial AC (&gt;=135,000k Btu/hr)",'Emission Factors'!$G$58,""))))))</f>
        <v/>
      </c>
      <c r="N141" s="96"/>
      <c r="O141" s="209" t="str">
        <f>IF(ISBLANK(D141),"",(IF(D141="Room AC (window/wall)",'Emission Factors'!$C$53,IF(D141="Room AC (PTAC/PTHP)",'Emission Factors'!$C$54,IF(D141="Residential AC",'Emission Factors'!$C$55,IF(D141="Residential HP",'Emission Factors'!$C$56,IF(D141="Commercial AC (&gt;=65k to &lt;135,000k Btu/hr)",'Emission Factors'!$C$57,IF(D141="Commercial AC (&gt;=135,000k Btu/hr)",'Emission Factors'!$C$58,""))))))))</f>
        <v/>
      </c>
      <c r="P141" s="209" t="str">
        <f t="shared" si="10"/>
        <v/>
      </c>
      <c r="Q141" s="95"/>
      <c r="R141" s="256"/>
      <c r="S141" s="256"/>
      <c r="T141" s="96"/>
      <c r="U141" s="211" t="str">
        <f>IF(Q141="Room AC (window/wall)",'Emission Factors'!$E$53,IF(AND(Q141="Room AC (PTAC/PTHP)",ISBLANK(T141)),"Error",IF(AND(Q141="Room AC (PTAC/PTHP)",T141&gt;0),T141,IF(Q141="Residential AC",'Emission Factors'!$E$55,IF(AND(Q141="Residential HP",ISBLANK(T141)),"Error",IF(AND(Q141="Residential HP",T141&gt;0),T141,IF(Q141="Commercial AC (&gt;=65k to &lt;135,000k Btu/hr)",'Emission Factors'!$E$57,IF(Q141="Commercial AC (&gt;=135,000k Btu/hr)",'Emission Factors'!$E$58,""))))))))</f>
        <v/>
      </c>
      <c r="V141" s="95"/>
      <c r="W141" s="211" t="str">
        <f>IF(ISBLANK(V141),"",VLOOKUP(V141,'Emission Factors'!$C$81:$G$221,4,FALSE))</f>
        <v/>
      </c>
      <c r="X141" s="210" t="str">
        <f>IF(Q141="Room AC (window/wall)",'Emission Factors'!$F$53,IF(Q141="Room AC (PTAC/PTHP)",'Emission Factors'!$F$54,IF(Q141="Residential AC",'Emission Factors'!$F$55,IF(Q141="Residential HP",'Emission Factors'!$F$56,IF(Q141="Commercial AC (&gt;=65k to &lt;135,000k Btu/hr)",'Emission Factors'!$F$57,IF(Q141="Commercial AC (&gt;=135,000k Btu/hr)",'Emission Factors'!$F$58,""))))))</f>
        <v/>
      </c>
      <c r="Y141" s="211" t="str">
        <f>IF(Q141="Room AC (window/wall)",'Emission Factors'!$G$53,IF(Q141="Room AC (PTAC/PTHP)",'Emission Factors'!$G$54,IF(Q141="Residential AC",'Emission Factors'!$G$55,IF(Q141="Residential HP",'Emission Factors'!$G$56,IF(Q141="Commercial AC (&gt;=65k to &lt;135,000k Btu/hr)",'Emission Factors'!$G$57,IF(Q141="Commercial AC (&gt;=135,000k Btu/hr)",'Emission Factors'!$G$58,""))))))</f>
        <v/>
      </c>
      <c r="Z141" s="96"/>
      <c r="AA141" s="97" t="str">
        <f t="shared" si="11"/>
        <v/>
      </c>
      <c r="AB141" s="97" t="str">
        <f t="shared" si="12"/>
        <v/>
      </c>
      <c r="AC141" s="246" t="str">
        <f t="shared" si="13"/>
        <v/>
      </c>
      <c r="AD141" s="97" t="str">
        <f t="shared" si="14"/>
        <v/>
      </c>
      <c r="AE141" s="97" t="str">
        <f t="shared" si="15"/>
        <v/>
      </c>
      <c r="AF141" s="252" t="str">
        <f t="shared" si="16"/>
        <v/>
      </c>
      <c r="AG141" s="254" t="str">
        <f t="shared" si="17"/>
        <v/>
      </c>
      <c r="AH141" s="248" t="str">
        <f t="shared" si="18"/>
        <v/>
      </c>
      <c r="AI141" s="249" t="str">
        <f t="shared" si="19"/>
        <v/>
      </c>
    </row>
    <row r="142" spans="2:35" x14ac:dyDescent="0.3">
      <c r="B142" s="94"/>
      <c r="C142" s="95"/>
      <c r="D142" s="95"/>
      <c r="E142" s="95"/>
      <c r="F142" s="94"/>
      <c r="G142" s="145"/>
      <c r="H142" s="245"/>
      <c r="I142" s="211" t="str">
        <f>IF(D142="Room AC (window/wall)",'Emission Factors'!$E$53,IF(D142="Room AC (PTAC/PTHP)",H142,IF(D142="Residential AC",'Emission Factors'!$E$55,IF(D142="Residential HP",H142,IF(D142="Commercial AC (&gt;=65k to &lt;135,000k Btu/hr)",'Emission Factors'!$E$57,IF(D142="Commercial AC (&gt;=135,000k Btu/hr)",'Emission Factors'!$E$58,""))))))</f>
        <v/>
      </c>
      <c r="J142" s="96"/>
      <c r="K142" s="211" t="str">
        <f>IF(ISBLANK(J142),"",VLOOKUP(J142,'Emission Factors'!$C$81:$G$221,4,FALSE))</f>
        <v/>
      </c>
      <c r="L142" s="210" t="str">
        <f>IF(D142="Room AC (window/wall)",'Emission Factors'!$F$53,IF(D142="Room AC (PTAC/PTHP)",'Emission Factors'!$F$54,IF(D142="Residential AC",'Emission Factors'!$F$55,IF(D142="Residential HP",'Emission Factors'!$F$56,IF(D142="Commercial AC (&gt;=65k to &lt;135,000k Btu/hr)",'Emission Factors'!$F$57,IF(D142="Commercial AC (&gt;=135,000k Btu/hr)",'Emission Factors'!$F$58,""))))))</f>
        <v/>
      </c>
      <c r="M142" s="211" t="str">
        <f>IF(D142="Room AC (window/wall)",'Emission Factors'!$G$53,IF(D142="Room AC (PTAC/PTHP)",'Emission Factors'!$G$54,IF(D142="Residential AC",'Emission Factors'!$G$55,IF(D142="Residential HP",'Emission Factors'!$G$56,IF(D142="Commercial AC (&gt;=65k to &lt;135,000k Btu/hr)",'Emission Factors'!$G$57,IF(D142="Commercial AC (&gt;=135,000k Btu/hr)",'Emission Factors'!$G$58,""))))))</f>
        <v/>
      </c>
      <c r="N142" s="96"/>
      <c r="O142" s="209" t="str">
        <f>IF(ISBLANK(D142),"",(IF(D142="Room AC (window/wall)",'Emission Factors'!$C$53,IF(D142="Room AC (PTAC/PTHP)",'Emission Factors'!$C$54,IF(D142="Residential AC",'Emission Factors'!$C$55,IF(D142="Residential HP",'Emission Factors'!$C$56,IF(D142="Commercial AC (&gt;=65k to &lt;135,000k Btu/hr)",'Emission Factors'!$C$57,IF(D142="Commercial AC (&gt;=135,000k Btu/hr)",'Emission Factors'!$C$58,""))))))))</f>
        <v/>
      </c>
      <c r="P142" s="209" t="str">
        <f t="shared" ref="P142:P205" si="20">IFERROR(O142-(IF(ISBLANK(R142),"Error",R142)-E142),"")</f>
        <v/>
      </c>
      <c r="Q142" s="95"/>
      <c r="R142" s="256"/>
      <c r="S142" s="256"/>
      <c r="T142" s="96"/>
      <c r="U142" s="211" t="str">
        <f>IF(Q142="Room AC (window/wall)",'Emission Factors'!$E$53,IF(AND(Q142="Room AC (PTAC/PTHP)",ISBLANK(T142)),"Error",IF(AND(Q142="Room AC (PTAC/PTHP)",T142&gt;0),T142,IF(Q142="Residential AC",'Emission Factors'!$E$55,IF(AND(Q142="Residential HP",ISBLANK(T142)),"Error",IF(AND(Q142="Residential HP",T142&gt;0),T142,IF(Q142="Commercial AC (&gt;=65k to &lt;135,000k Btu/hr)",'Emission Factors'!$E$57,IF(Q142="Commercial AC (&gt;=135,000k Btu/hr)",'Emission Factors'!$E$58,""))))))))</f>
        <v/>
      </c>
      <c r="V142" s="95"/>
      <c r="W142" s="211" t="str">
        <f>IF(ISBLANK(V142),"",VLOOKUP(V142,'Emission Factors'!$C$81:$G$221,4,FALSE))</f>
        <v/>
      </c>
      <c r="X142" s="210" t="str">
        <f>IF(Q142="Room AC (window/wall)",'Emission Factors'!$F$53,IF(Q142="Room AC (PTAC/PTHP)",'Emission Factors'!$F$54,IF(Q142="Residential AC",'Emission Factors'!$F$55,IF(Q142="Residential HP",'Emission Factors'!$F$56,IF(Q142="Commercial AC (&gt;=65k to &lt;135,000k Btu/hr)",'Emission Factors'!$F$57,IF(Q142="Commercial AC (&gt;=135,000k Btu/hr)",'Emission Factors'!$F$58,""))))))</f>
        <v/>
      </c>
      <c r="Y142" s="211" t="str">
        <f>IF(Q142="Room AC (window/wall)",'Emission Factors'!$G$53,IF(Q142="Room AC (PTAC/PTHP)",'Emission Factors'!$G$54,IF(Q142="Residential AC",'Emission Factors'!$G$55,IF(Q142="Residential HP",'Emission Factors'!$G$56,IF(Q142="Commercial AC (&gt;=65k to &lt;135,000k Btu/hr)",'Emission Factors'!$G$57,IF(Q142="Commercial AC (&gt;=135,000k Btu/hr)",'Emission Factors'!$G$58,""))))))</f>
        <v/>
      </c>
      <c r="Z142" s="96"/>
      <c r="AA142" s="97" t="str">
        <f t="shared" si="11"/>
        <v/>
      </c>
      <c r="AB142" s="97" t="str">
        <f t="shared" si="12"/>
        <v/>
      </c>
      <c r="AC142" s="246" t="str">
        <f t="shared" si="13"/>
        <v/>
      </c>
      <c r="AD142" s="97" t="str">
        <f t="shared" si="14"/>
        <v/>
      </c>
      <c r="AE142" s="97" t="str">
        <f t="shared" si="15"/>
        <v/>
      </c>
      <c r="AF142" s="252" t="str">
        <f t="shared" si="16"/>
        <v/>
      </c>
      <c r="AG142" s="254" t="str">
        <f t="shared" si="17"/>
        <v/>
      </c>
      <c r="AH142" s="248" t="str">
        <f t="shared" si="18"/>
        <v/>
      </c>
      <c r="AI142" s="249" t="str">
        <f t="shared" si="19"/>
        <v/>
      </c>
    </row>
    <row r="143" spans="2:35" x14ac:dyDescent="0.3">
      <c r="B143" s="94"/>
      <c r="C143" s="95"/>
      <c r="D143" s="95"/>
      <c r="E143" s="95"/>
      <c r="F143" s="94"/>
      <c r="G143" s="145"/>
      <c r="H143" s="245"/>
      <c r="I143" s="211" t="str">
        <f>IF(D143="Room AC (window/wall)",'Emission Factors'!$E$53,IF(D143="Room AC (PTAC/PTHP)",H143,IF(D143="Residential AC",'Emission Factors'!$E$55,IF(D143="Residential HP",H143,IF(D143="Commercial AC (&gt;=65k to &lt;135,000k Btu/hr)",'Emission Factors'!$E$57,IF(D143="Commercial AC (&gt;=135,000k Btu/hr)",'Emission Factors'!$E$58,""))))))</f>
        <v/>
      </c>
      <c r="J143" s="96"/>
      <c r="K143" s="211" t="str">
        <f>IF(ISBLANK(J143),"",VLOOKUP(J143,'Emission Factors'!$C$81:$G$221,4,FALSE))</f>
        <v/>
      </c>
      <c r="L143" s="210" t="str">
        <f>IF(D143="Room AC (window/wall)",'Emission Factors'!$F$53,IF(D143="Room AC (PTAC/PTHP)",'Emission Factors'!$F$54,IF(D143="Residential AC",'Emission Factors'!$F$55,IF(D143="Residential HP",'Emission Factors'!$F$56,IF(D143="Commercial AC (&gt;=65k to &lt;135,000k Btu/hr)",'Emission Factors'!$F$57,IF(D143="Commercial AC (&gt;=135,000k Btu/hr)",'Emission Factors'!$F$58,""))))))</f>
        <v/>
      </c>
      <c r="M143" s="211" t="str">
        <f>IF(D143="Room AC (window/wall)",'Emission Factors'!$G$53,IF(D143="Room AC (PTAC/PTHP)",'Emission Factors'!$G$54,IF(D143="Residential AC",'Emission Factors'!$G$55,IF(D143="Residential HP",'Emission Factors'!$G$56,IF(D143="Commercial AC (&gt;=65k to &lt;135,000k Btu/hr)",'Emission Factors'!$G$57,IF(D143="Commercial AC (&gt;=135,000k Btu/hr)",'Emission Factors'!$G$58,""))))))</f>
        <v/>
      </c>
      <c r="N143" s="96"/>
      <c r="O143" s="209" t="str">
        <f>IF(ISBLANK(D143),"",(IF(D143="Room AC (window/wall)",'Emission Factors'!$C$53,IF(D143="Room AC (PTAC/PTHP)",'Emission Factors'!$C$54,IF(D143="Residential AC",'Emission Factors'!$C$55,IF(D143="Residential HP",'Emission Factors'!$C$56,IF(D143="Commercial AC (&gt;=65k to &lt;135,000k Btu/hr)",'Emission Factors'!$C$57,IF(D143="Commercial AC (&gt;=135,000k Btu/hr)",'Emission Factors'!$C$58,""))))))))</f>
        <v/>
      </c>
      <c r="P143" s="209" t="str">
        <f t="shared" si="20"/>
        <v/>
      </c>
      <c r="Q143" s="95"/>
      <c r="R143" s="256"/>
      <c r="S143" s="256"/>
      <c r="T143" s="96"/>
      <c r="U143" s="211" t="str">
        <f>IF(Q143="Room AC (window/wall)",'Emission Factors'!$E$53,IF(AND(Q143="Room AC (PTAC/PTHP)",ISBLANK(T143)),"Error",IF(AND(Q143="Room AC (PTAC/PTHP)",T143&gt;0),T143,IF(Q143="Residential AC",'Emission Factors'!$E$55,IF(AND(Q143="Residential HP",ISBLANK(T143)),"Error",IF(AND(Q143="Residential HP",T143&gt;0),T143,IF(Q143="Commercial AC (&gt;=65k to &lt;135,000k Btu/hr)",'Emission Factors'!$E$57,IF(Q143="Commercial AC (&gt;=135,000k Btu/hr)",'Emission Factors'!$E$58,""))))))))</f>
        <v/>
      </c>
      <c r="V143" s="95"/>
      <c r="W143" s="211" t="str">
        <f>IF(ISBLANK(V143),"",VLOOKUP(V143,'Emission Factors'!$C$81:$G$221,4,FALSE))</f>
        <v/>
      </c>
      <c r="X143" s="210" t="str">
        <f>IF(Q143="Room AC (window/wall)",'Emission Factors'!$F$53,IF(Q143="Room AC (PTAC/PTHP)",'Emission Factors'!$F$54,IF(Q143="Residential AC",'Emission Factors'!$F$55,IF(Q143="Residential HP",'Emission Factors'!$F$56,IF(Q143="Commercial AC (&gt;=65k to &lt;135,000k Btu/hr)",'Emission Factors'!$F$57,IF(Q143="Commercial AC (&gt;=135,000k Btu/hr)",'Emission Factors'!$F$58,""))))))</f>
        <v/>
      </c>
      <c r="Y143" s="211" t="str">
        <f>IF(Q143="Room AC (window/wall)",'Emission Factors'!$G$53,IF(Q143="Room AC (PTAC/PTHP)",'Emission Factors'!$G$54,IF(Q143="Residential AC",'Emission Factors'!$G$55,IF(Q143="Residential HP",'Emission Factors'!$G$56,IF(Q143="Commercial AC (&gt;=65k to &lt;135,000k Btu/hr)",'Emission Factors'!$G$57,IF(Q143="Commercial AC (&gt;=135,000k Btu/hr)",'Emission Factors'!$G$58,""))))))</f>
        <v/>
      </c>
      <c r="Z143" s="96"/>
      <c r="AA143" s="97" t="str">
        <f t="shared" ref="AA143:AA206" si="21">IF(ISBLANK(Z143),"",(I143*K143*(M143/100)*(N143/2204.6)))</f>
        <v/>
      </c>
      <c r="AB143" s="97" t="str">
        <f t="shared" ref="AB143:AB206" si="22">IF(ISBLANK(Z143),"",(U143*W143*(Y143/100)*(Z143/2204.6)))</f>
        <v/>
      </c>
      <c r="AC143" s="246" t="str">
        <f t="shared" ref="AC143:AC206" si="23">IF(ISBLANK(Z143),"",(AA143-AB143))</f>
        <v/>
      </c>
      <c r="AD143" s="97" t="str">
        <f t="shared" ref="AD143:AD206" si="24">IF(ISBLANK(Z143),"",(H143*K143*(L143/100)*(N143/2204.6)*P143))</f>
        <v/>
      </c>
      <c r="AE143" s="97" t="str">
        <f t="shared" ref="AE143:AE206" si="25">IF(ISBLANK(Z143),"",(T143*W143*(X143/100)*(Z143/2204.6)*P143))</f>
        <v/>
      </c>
      <c r="AF143" s="252" t="str">
        <f t="shared" ref="AF143:AF206" si="26">IF(ISBLANK(Z143),"",(AD143-AE143))</f>
        <v/>
      </c>
      <c r="AG143" s="254" t="str">
        <f t="shared" ref="AG143:AG206" si="27">IF(ISBLANK(S143),"",IF(AND(S143&gt;2024,W143&gt;750),0,SUM(AC143,AF143)))</f>
        <v/>
      </c>
      <c r="AH143" s="248" t="str">
        <f t="shared" ref="AH143:AH206" si="28">IF(ISBLANK(Z143),"",(AG143/Z143))</f>
        <v/>
      </c>
      <c r="AI143" s="249" t="str">
        <f t="shared" ref="AI143:AI206" si="29">IF(ISBLANK(Z143),"",(IF(AG143=0,0,(AG143/G143))))</f>
        <v/>
      </c>
    </row>
    <row r="144" spans="2:35" x14ac:dyDescent="0.3">
      <c r="B144" s="94"/>
      <c r="C144" s="95"/>
      <c r="D144" s="95"/>
      <c r="E144" s="95"/>
      <c r="F144" s="94"/>
      <c r="G144" s="145"/>
      <c r="H144" s="245"/>
      <c r="I144" s="211" t="str">
        <f>IF(D144="Room AC (window/wall)",'Emission Factors'!$E$53,IF(D144="Room AC (PTAC/PTHP)",H144,IF(D144="Residential AC",'Emission Factors'!$E$55,IF(D144="Residential HP",H144,IF(D144="Commercial AC (&gt;=65k to &lt;135,000k Btu/hr)",'Emission Factors'!$E$57,IF(D144="Commercial AC (&gt;=135,000k Btu/hr)",'Emission Factors'!$E$58,""))))))</f>
        <v/>
      </c>
      <c r="J144" s="96"/>
      <c r="K144" s="211" t="str">
        <f>IF(ISBLANK(J144),"",VLOOKUP(J144,'Emission Factors'!$C$81:$G$221,4,FALSE))</f>
        <v/>
      </c>
      <c r="L144" s="210" t="str">
        <f>IF(D144="Room AC (window/wall)",'Emission Factors'!$F$53,IF(D144="Room AC (PTAC/PTHP)",'Emission Factors'!$F$54,IF(D144="Residential AC",'Emission Factors'!$F$55,IF(D144="Residential HP",'Emission Factors'!$F$56,IF(D144="Commercial AC (&gt;=65k to &lt;135,000k Btu/hr)",'Emission Factors'!$F$57,IF(D144="Commercial AC (&gt;=135,000k Btu/hr)",'Emission Factors'!$F$58,""))))))</f>
        <v/>
      </c>
      <c r="M144" s="211" t="str">
        <f>IF(D144="Room AC (window/wall)",'Emission Factors'!$G$53,IF(D144="Room AC (PTAC/PTHP)",'Emission Factors'!$G$54,IF(D144="Residential AC",'Emission Factors'!$G$55,IF(D144="Residential HP",'Emission Factors'!$G$56,IF(D144="Commercial AC (&gt;=65k to &lt;135,000k Btu/hr)",'Emission Factors'!$G$57,IF(D144="Commercial AC (&gt;=135,000k Btu/hr)",'Emission Factors'!$G$58,""))))))</f>
        <v/>
      </c>
      <c r="N144" s="96"/>
      <c r="O144" s="209" t="str">
        <f>IF(ISBLANK(D144),"",(IF(D144="Room AC (window/wall)",'Emission Factors'!$C$53,IF(D144="Room AC (PTAC/PTHP)",'Emission Factors'!$C$54,IF(D144="Residential AC",'Emission Factors'!$C$55,IF(D144="Residential HP",'Emission Factors'!$C$56,IF(D144="Commercial AC (&gt;=65k to &lt;135,000k Btu/hr)",'Emission Factors'!$C$57,IF(D144="Commercial AC (&gt;=135,000k Btu/hr)",'Emission Factors'!$C$58,""))))))))</f>
        <v/>
      </c>
      <c r="P144" s="209" t="str">
        <f t="shared" si="20"/>
        <v/>
      </c>
      <c r="Q144" s="95"/>
      <c r="R144" s="256"/>
      <c r="S144" s="256"/>
      <c r="T144" s="96"/>
      <c r="U144" s="211" t="str">
        <f>IF(Q144="Room AC (window/wall)",'Emission Factors'!$E$53,IF(AND(Q144="Room AC (PTAC/PTHP)",ISBLANK(T144)),"Error",IF(AND(Q144="Room AC (PTAC/PTHP)",T144&gt;0),T144,IF(Q144="Residential AC",'Emission Factors'!$E$55,IF(AND(Q144="Residential HP",ISBLANK(T144)),"Error",IF(AND(Q144="Residential HP",T144&gt;0),T144,IF(Q144="Commercial AC (&gt;=65k to &lt;135,000k Btu/hr)",'Emission Factors'!$E$57,IF(Q144="Commercial AC (&gt;=135,000k Btu/hr)",'Emission Factors'!$E$58,""))))))))</f>
        <v/>
      </c>
      <c r="V144" s="95"/>
      <c r="W144" s="211" t="str">
        <f>IF(ISBLANK(V144),"",VLOOKUP(V144,'Emission Factors'!$C$81:$G$221,4,FALSE))</f>
        <v/>
      </c>
      <c r="X144" s="210" t="str">
        <f>IF(Q144="Room AC (window/wall)",'Emission Factors'!$F$53,IF(Q144="Room AC (PTAC/PTHP)",'Emission Factors'!$F$54,IF(Q144="Residential AC",'Emission Factors'!$F$55,IF(Q144="Residential HP",'Emission Factors'!$F$56,IF(Q144="Commercial AC (&gt;=65k to &lt;135,000k Btu/hr)",'Emission Factors'!$F$57,IF(Q144="Commercial AC (&gt;=135,000k Btu/hr)",'Emission Factors'!$F$58,""))))))</f>
        <v/>
      </c>
      <c r="Y144" s="211" t="str">
        <f>IF(Q144="Room AC (window/wall)",'Emission Factors'!$G$53,IF(Q144="Room AC (PTAC/PTHP)",'Emission Factors'!$G$54,IF(Q144="Residential AC",'Emission Factors'!$G$55,IF(Q144="Residential HP",'Emission Factors'!$G$56,IF(Q144="Commercial AC (&gt;=65k to &lt;135,000k Btu/hr)",'Emission Factors'!$G$57,IF(Q144="Commercial AC (&gt;=135,000k Btu/hr)",'Emission Factors'!$G$58,""))))))</f>
        <v/>
      </c>
      <c r="Z144" s="96"/>
      <c r="AA144" s="97" t="str">
        <f t="shared" si="21"/>
        <v/>
      </c>
      <c r="AB144" s="97" t="str">
        <f t="shared" si="22"/>
        <v/>
      </c>
      <c r="AC144" s="246" t="str">
        <f t="shared" si="23"/>
        <v/>
      </c>
      <c r="AD144" s="97" t="str">
        <f t="shared" si="24"/>
        <v/>
      </c>
      <c r="AE144" s="97" t="str">
        <f t="shared" si="25"/>
        <v/>
      </c>
      <c r="AF144" s="252" t="str">
        <f t="shared" si="26"/>
        <v/>
      </c>
      <c r="AG144" s="254" t="str">
        <f t="shared" si="27"/>
        <v/>
      </c>
      <c r="AH144" s="248" t="str">
        <f t="shared" si="28"/>
        <v/>
      </c>
      <c r="AI144" s="249" t="str">
        <f t="shared" si="29"/>
        <v/>
      </c>
    </row>
    <row r="145" spans="2:35" x14ac:dyDescent="0.3">
      <c r="B145" s="94"/>
      <c r="C145" s="95"/>
      <c r="D145" s="95"/>
      <c r="E145" s="95"/>
      <c r="F145" s="94"/>
      <c r="G145" s="145"/>
      <c r="H145" s="245"/>
      <c r="I145" s="211" t="str">
        <f>IF(D145="Room AC (window/wall)",'Emission Factors'!$E$53,IF(D145="Room AC (PTAC/PTHP)",H145,IF(D145="Residential AC",'Emission Factors'!$E$55,IF(D145="Residential HP",H145,IF(D145="Commercial AC (&gt;=65k to &lt;135,000k Btu/hr)",'Emission Factors'!$E$57,IF(D145="Commercial AC (&gt;=135,000k Btu/hr)",'Emission Factors'!$E$58,""))))))</f>
        <v/>
      </c>
      <c r="J145" s="96"/>
      <c r="K145" s="211" t="str">
        <f>IF(ISBLANK(J145),"",VLOOKUP(J145,'Emission Factors'!$C$81:$G$221,4,FALSE))</f>
        <v/>
      </c>
      <c r="L145" s="210" t="str">
        <f>IF(D145="Room AC (window/wall)",'Emission Factors'!$F$53,IF(D145="Room AC (PTAC/PTHP)",'Emission Factors'!$F$54,IF(D145="Residential AC",'Emission Factors'!$F$55,IF(D145="Residential HP",'Emission Factors'!$F$56,IF(D145="Commercial AC (&gt;=65k to &lt;135,000k Btu/hr)",'Emission Factors'!$F$57,IF(D145="Commercial AC (&gt;=135,000k Btu/hr)",'Emission Factors'!$F$58,""))))))</f>
        <v/>
      </c>
      <c r="M145" s="211" t="str">
        <f>IF(D145="Room AC (window/wall)",'Emission Factors'!$G$53,IF(D145="Room AC (PTAC/PTHP)",'Emission Factors'!$G$54,IF(D145="Residential AC",'Emission Factors'!$G$55,IF(D145="Residential HP",'Emission Factors'!$G$56,IF(D145="Commercial AC (&gt;=65k to &lt;135,000k Btu/hr)",'Emission Factors'!$G$57,IF(D145="Commercial AC (&gt;=135,000k Btu/hr)",'Emission Factors'!$G$58,""))))))</f>
        <v/>
      </c>
      <c r="N145" s="96"/>
      <c r="O145" s="209" t="str">
        <f>IF(ISBLANK(D145),"",(IF(D145="Room AC (window/wall)",'Emission Factors'!$C$53,IF(D145="Room AC (PTAC/PTHP)",'Emission Factors'!$C$54,IF(D145="Residential AC",'Emission Factors'!$C$55,IF(D145="Residential HP",'Emission Factors'!$C$56,IF(D145="Commercial AC (&gt;=65k to &lt;135,000k Btu/hr)",'Emission Factors'!$C$57,IF(D145="Commercial AC (&gt;=135,000k Btu/hr)",'Emission Factors'!$C$58,""))))))))</f>
        <v/>
      </c>
      <c r="P145" s="209" t="str">
        <f t="shared" si="20"/>
        <v/>
      </c>
      <c r="Q145" s="95"/>
      <c r="R145" s="256"/>
      <c r="S145" s="256"/>
      <c r="T145" s="96"/>
      <c r="U145" s="211" t="str">
        <f>IF(Q145="Room AC (window/wall)",'Emission Factors'!$E$53,IF(AND(Q145="Room AC (PTAC/PTHP)",ISBLANK(T145)),"Error",IF(AND(Q145="Room AC (PTAC/PTHP)",T145&gt;0),T145,IF(Q145="Residential AC",'Emission Factors'!$E$55,IF(AND(Q145="Residential HP",ISBLANK(T145)),"Error",IF(AND(Q145="Residential HP",T145&gt;0),T145,IF(Q145="Commercial AC (&gt;=65k to &lt;135,000k Btu/hr)",'Emission Factors'!$E$57,IF(Q145="Commercial AC (&gt;=135,000k Btu/hr)",'Emission Factors'!$E$58,""))))))))</f>
        <v/>
      </c>
      <c r="V145" s="95"/>
      <c r="W145" s="211" t="str">
        <f>IF(ISBLANK(V145),"",VLOOKUP(V145,'Emission Factors'!$C$81:$G$221,4,FALSE))</f>
        <v/>
      </c>
      <c r="X145" s="210" t="str">
        <f>IF(Q145="Room AC (window/wall)",'Emission Factors'!$F$53,IF(Q145="Room AC (PTAC/PTHP)",'Emission Factors'!$F$54,IF(Q145="Residential AC",'Emission Factors'!$F$55,IF(Q145="Residential HP",'Emission Factors'!$F$56,IF(Q145="Commercial AC (&gt;=65k to &lt;135,000k Btu/hr)",'Emission Factors'!$F$57,IF(Q145="Commercial AC (&gt;=135,000k Btu/hr)",'Emission Factors'!$F$58,""))))))</f>
        <v/>
      </c>
      <c r="Y145" s="211" t="str">
        <f>IF(Q145="Room AC (window/wall)",'Emission Factors'!$G$53,IF(Q145="Room AC (PTAC/PTHP)",'Emission Factors'!$G$54,IF(Q145="Residential AC",'Emission Factors'!$G$55,IF(Q145="Residential HP",'Emission Factors'!$G$56,IF(Q145="Commercial AC (&gt;=65k to &lt;135,000k Btu/hr)",'Emission Factors'!$G$57,IF(Q145="Commercial AC (&gt;=135,000k Btu/hr)",'Emission Factors'!$G$58,""))))))</f>
        <v/>
      </c>
      <c r="Z145" s="96"/>
      <c r="AA145" s="97" t="str">
        <f t="shared" si="21"/>
        <v/>
      </c>
      <c r="AB145" s="97" t="str">
        <f t="shared" si="22"/>
        <v/>
      </c>
      <c r="AC145" s="246" t="str">
        <f t="shared" si="23"/>
        <v/>
      </c>
      <c r="AD145" s="97" t="str">
        <f t="shared" si="24"/>
        <v/>
      </c>
      <c r="AE145" s="97" t="str">
        <f t="shared" si="25"/>
        <v/>
      </c>
      <c r="AF145" s="252" t="str">
        <f t="shared" si="26"/>
        <v/>
      </c>
      <c r="AG145" s="254" t="str">
        <f t="shared" si="27"/>
        <v/>
      </c>
      <c r="AH145" s="248" t="str">
        <f t="shared" si="28"/>
        <v/>
      </c>
      <c r="AI145" s="249" t="str">
        <f t="shared" si="29"/>
        <v/>
      </c>
    </row>
    <row r="146" spans="2:35" x14ac:dyDescent="0.3">
      <c r="B146" s="94"/>
      <c r="C146" s="95"/>
      <c r="D146" s="95"/>
      <c r="E146" s="95"/>
      <c r="F146" s="94"/>
      <c r="G146" s="145"/>
      <c r="H146" s="245"/>
      <c r="I146" s="211" t="str">
        <f>IF(D146="Room AC (window/wall)",'Emission Factors'!$E$53,IF(D146="Room AC (PTAC/PTHP)",H146,IF(D146="Residential AC",'Emission Factors'!$E$55,IF(D146="Residential HP",H146,IF(D146="Commercial AC (&gt;=65k to &lt;135,000k Btu/hr)",'Emission Factors'!$E$57,IF(D146="Commercial AC (&gt;=135,000k Btu/hr)",'Emission Factors'!$E$58,""))))))</f>
        <v/>
      </c>
      <c r="J146" s="96"/>
      <c r="K146" s="211" t="str">
        <f>IF(ISBLANK(J146),"",VLOOKUP(J146,'Emission Factors'!$C$81:$G$221,4,FALSE))</f>
        <v/>
      </c>
      <c r="L146" s="210" t="str">
        <f>IF(D146="Room AC (window/wall)",'Emission Factors'!$F$53,IF(D146="Room AC (PTAC/PTHP)",'Emission Factors'!$F$54,IF(D146="Residential AC",'Emission Factors'!$F$55,IF(D146="Residential HP",'Emission Factors'!$F$56,IF(D146="Commercial AC (&gt;=65k to &lt;135,000k Btu/hr)",'Emission Factors'!$F$57,IF(D146="Commercial AC (&gt;=135,000k Btu/hr)",'Emission Factors'!$F$58,""))))))</f>
        <v/>
      </c>
      <c r="M146" s="211" t="str">
        <f>IF(D146="Room AC (window/wall)",'Emission Factors'!$G$53,IF(D146="Room AC (PTAC/PTHP)",'Emission Factors'!$G$54,IF(D146="Residential AC",'Emission Factors'!$G$55,IF(D146="Residential HP",'Emission Factors'!$G$56,IF(D146="Commercial AC (&gt;=65k to &lt;135,000k Btu/hr)",'Emission Factors'!$G$57,IF(D146="Commercial AC (&gt;=135,000k Btu/hr)",'Emission Factors'!$G$58,""))))))</f>
        <v/>
      </c>
      <c r="N146" s="96"/>
      <c r="O146" s="209" t="str">
        <f>IF(ISBLANK(D146),"",(IF(D146="Room AC (window/wall)",'Emission Factors'!$C$53,IF(D146="Room AC (PTAC/PTHP)",'Emission Factors'!$C$54,IF(D146="Residential AC",'Emission Factors'!$C$55,IF(D146="Residential HP",'Emission Factors'!$C$56,IF(D146="Commercial AC (&gt;=65k to &lt;135,000k Btu/hr)",'Emission Factors'!$C$57,IF(D146="Commercial AC (&gt;=135,000k Btu/hr)",'Emission Factors'!$C$58,""))))))))</f>
        <v/>
      </c>
      <c r="P146" s="209" t="str">
        <f t="shared" si="20"/>
        <v/>
      </c>
      <c r="Q146" s="95"/>
      <c r="R146" s="256"/>
      <c r="S146" s="256"/>
      <c r="T146" s="96"/>
      <c r="U146" s="211" t="str">
        <f>IF(Q146="Room AC (window/wall)",'Emission Factors'!$E$53,IF(AND(Q146="Room AC (PTAC/PTHP)",ISBLANK(T146)),"Error",IF(AND(Q146="Room AC (PTAC/PTHP)",T146&gt;0),T146,IF(Q146="Residential AC",'Emission Factors'!$E$55,IF(AND(Q146="Residential HP",ISBLANK(T146)),"Error",IF(AND(Q146="Residential HP",T146&gt;0),T146,IF(Q146="Commercial AC (&gt;=65k to &lt;135,000k Btu/hr)",'Emission Factors'!$E$57,IF(Q146="Commercial AC (&gt;=135,000k Btu/hr)",'Emission Factors'!$E$58,""))))))))</f>
        <v/>
      </c>
      <c r="V146" s="95"/>
      <c r="W146" s="211" t="str">
        <f>IF(ISBLANK(V146),"",VLOOKUP(V146,'Emission Factors'!$C$81:$G$221,4,FALSE))</f>
        <v/>
      </c>
      <c r="X146" s="210" t="str">
        <f>IF(Q146="Room AC (window/wall)",'Emission Factors'!$F$53,IF(Q146="Room AC (PTAC/PTHP)",'Emission Factors'!$F$54,IF(Q146="Residential AC",'Emission Factors'!$F$55,IF(Q146="Residential HP",'Emission Factors'!$F$56,IF(Q146="Commercial AC (&gt;=65k to &lt;135,000k Btu/hr)",'Emission Factors'!$F$57,IF(Q146="Commercial AC (&gt;=135,000k Btu/hr)",'Emission Factors'!$F$58,""))))))</f>
        <v/>
      </c>
      <c r="Y146" s="211" t="str">
        <f>IF(Q146="Room AC (window/wall)",'Emission Factors'!$G$53,IF(Q146="Room AC (PTAC/PTHP)",'Emission Factors'!$G$54,IF(Q146="Residential AC",'Emission Factors'!$G$55,IF(Q146="Residential HP",'Emission Factors'!$G$56,IF(Q146="Commercial AC (&gt;=65k to &lt;135,000k Btu/hr)",'Emission Factors'!$G$57,IF(Q146="Commercial AC (&gt;=135,000k Btu/hr)",'Emission Factors'!$G$58,""))))))</f>
        <v/>
      </c>
      <c r="Z146" s="96"/>
      <c r="AA146" s="97" t="str">
        <f t="shared" si="21"/>
        <v/>
      </c>
      <c r="AB146" s="97" t="str">
        <f t="shared" si="22"/>
        <v/>
      </c>
      <c r="AC146" s="246" t="str">
        <f t="shared" si="23"/>
        <v/>
      </c>
      <c r="AD146" s="97" t="str">
        <f t="shared" si="24"/>
        <v/>
      </c>
      <c r="AE146" s="97" t="str">
        <f t="shared" si="25"/>
        <v/>
      </c>
      <c r="AF146" s="252" t="str">
        <f t="shared" si="26"/>
        <v/>
      </c>
      <c r="AG146" s="254" t="str">
        <f t="shared" si="27"/>
        <v/>
      </c>
      <c r="AH146" s="248" t="str">
        <f t="shared" si="28"/>
        <v/>
      </c>
      <c r="AI146" s="249" t="str">
        <f t="shared" si="29"/>
        <v/>
      </c>
    </row>
    <row r="147" spans="2:35" x14ac:dyDescent="0.3">
      <c r="B147" s="94"/>
      <c r="C147" s="95"/>
      <c r="D147" s="95"/>
      <c r="E147" s="95"/>
      <c r="F147" s="94"/>
      <c r="G147" s="145"/>
      <c r="H147" s="245"/>
      <c r="I147" s="211" t="str">
        <f>IF(D147="Room AC (window/wall)",'Emission Factors'!$E$53,IF(D147="Room AC (PTAC/PTHP)",H147,IF(D147="Residential AC",'Emission Factors'!$E$55,IF(D147="Residential HP",H147,IF(D147="Commercial AC (&gt;=65k to &lt;135,000k Btu/hr)",'Emission Factors'!$E$57,IF(D147="Commercial AC (&gt;=135,000k Btu/hr)",'Emission Factors'!$E$58,""))))))</f>
        <v/>
      </c>
      <c r="J147" s="96"/>
      <c r="K147" s="211" t="str">
        <f>IF(ISBLANK(J147),"",VLOOKUP(J147,'Emission Factors'!$C$81:$G$221,4,FALSE))</f>
        <v/>
      </c>
      <c r="L147" s="210" t="str">
        <f>IF(D147="Room AC (window/wall)",'Emission Factors'!$F$53,IF(D147="Room AC (PTAC/PTHP)",'Emission Factors'!$F$54,IF(D147="Residential AC",'Emission Factors'!$F$55,IF(D147="Residential HP",'Emission Factors'!$F$56,IF(D147="Commercial AC (&gt;=65k to &lt;135,000k Btu/hr)",'Emission Factors'!$F$57,IF(D147="Commercial AC (&gt;=135,000k Btu/hr)",'Emission Factors'!$F$58,""))))))</f>
        <v/>
      </c>
      <c r="M147" s="211" t="str">
        <f>IF(D147="Room AC (window/wall)",'Emission Factors'!$G$53,IF(D147="Room AC (PTAC/PTHP)",'Emission Factors'!$G$54,IF(D147="Residential AC",'Emission Factors'!$G$55,IF(D147="Residential HP",'Emission Factors'!$G$56,IF(D147="Commercial AC (&gt;=65k to &lt;135,000k Btu/hr)",'Emission Factors'!$G$57,IF(D147="Commercial AC (&gt;=135,000k Btu/hr)",'Emission Factors'!$G$58,""))))))</f>
        <v/>
      </c>
      <c r="N147" s="96"/>
      <c r="O147" s="209" t="str">
        <f>IF(ISBLANK(D147),"",(IF(D147="Room AC (window/wall)",'Emission Factors'!$C$53,IF(D147="Room AC (PTAC/PTHP)",'Emission Factors'!$C$54,IF(D147="Residential AC",'Emission Factors'!$C$55,IF(D147="Residential HP",'Emission Factors'!$C$56,IF(D147="Commercial AC (&gt;=65k to &lt;135,000k Btu/hr)",'Emission Factors'!$C$57,IF(D147="Commercial AC (&gt;=135,000k Btu/hr)",'Emission Factors'!$C$58,""))))))))</f>
        <v/>
      </c>
      <c r="P147" s="209" t="str">
        <f t="shared" si="20"/>
        <v/>
      </c>
      <c r="Q147" s="95"/>
      <c r="R147" s="256"/>
      <c r="S147" s="256"/>
      <c r="T147" s="96"/>
      <c r="U147" s="211" t="str">
        <f>IF(Q147="Room AC (window/wall)",'Emission Factors'!$E$53,IF(AND(Q147="Room AC (PTAC/PTHP)",ISBLANK(T147)),"Error",IF(AND(Q147="Room AC (PTAC/PTHP)",T147&gt;0),T147,IF(Q147="Residential AC",'Emission Factors'!$E$55,IF(AND(Q147="Residential HP",ISBLANK(T147)),"Error",IF(AND(Q147="Residential HP",T147&gt;0),T147,IF(Q147="Commercial AC (&gt;=65k to &lt;135,000k Btu/hr)",'Emission Factors'!$E$57,IF(Q147="Commercial AC (&gt;=135,000k Btu/hr)",'Emission Factors'!$E$58,""))))))))</f>
        <v/>
      </c>
      <c r="V147" s="95"/>
      <c r="W147" s="211" t="str">
        <f>IF(ISBLANK(V147),"",VLOOKUP(V147,'Emission Factors'!$C$81:$G$221,4,FALSE))</f>
        <v/>
      </c>
      <c r="X147" s="210" t="str">
        <f>IF(Q147="Room AC (window/wall)",'Emission Factors'!$F$53,IF(Q147="Room AC (PTAC/PTHP)",'Emission Factors'!$F$54,IF(Q147="Residential AC",'Emission Factors'!$F$55,IF(Q147="Residential HP",'Emission Factors'!$F$56,IF(Q147="Commercial AC (&gt;=65k to &lt;135,000k Btu/hr)",'Emission Factors'!$F$57,IF(Q147="Commercial AC (&gt;=135,000k Btu/hr)",'Emission Factors'!$F$58,""))))))</f>
        <v/>
      </c>
      <c r="Y147" s="211" t="str">
        <f>IF(Q147="Room AC (window/wall)",'Emission Factors'!$G$53,IF(Q147="Room AC (PTAC/PTHP)",'Emission Factors'!$G$54,IF(Q147="Residential AC",'Emission Factors'!$G$55,IF(Q147="Residential HP",'Emission Factors'!$G$56,IF(Q147="Commercial AC (&gt;=65k to &lt;135,000k Btu/hr)",'Emission Factors'!$G$57,IF(Q147="Commercial AC (&gt;=135,000k Btu/hr)",'Emission Factors'!$G$58,""))))))</f>
        <v/>
      </c>
      <c r="Z147" s="96"/>
      <c r="AA147" s="97" t="str">
        <f t="shared" si="21"/>
        <v/>
      </c>
      <c r="AB147" s="97" t="str">
        <f t="shared" si="22"/>
        <v/>
      </c>
      <c r="AC147" s="246" t="str">
        <f t="shared" si="23"/>
        <v/>
      </c>
      <c r="AD147" s="97" t="str">
        <f t="shared" si="24"/>
        <v/>
      </c>
      <c r="AE147" s="97" t="str">
        <f t="shared" si="25"/>
        <v/>
      </c>
      <c r="AF147" s="252" t="str">
        <f t="shared" si="26"/>
        <v/>
      </c>
      <c r="AG147" s="254" t="str">
        <f t="shared" si="27"/>
        <v/>
      </c>
      <c r="AH147" s="248" t="str">
        <f t="shared" si="28"/>
        <v/>
      </c>
      <c r="AI147" s="249" t="str">
        <f t="shared" si="29"/>
        <v/>
      </c>
    </row>
    <row r="148" spans="2:35" x14ac:dyDescent="0.3">
      <c r="B148" s="94"/>
      <c r="C148" s="95"/>
      <c r="D148" s="95"/>
      <c r="E148" s="95"/>
      <c r="F148" s="94"/>
      <c r="G148" s="145"/>
      <c r="H148" s="245"/>
      <c r="I148" s="211" t="str">
        <f>IF(D148="Room AC (window/wall)",'Emission Factors'!$E$53,IF(D148="Room AC (PTAC/PTHP)",H148,IF(D148="Residential AC",'Emission Factors'!$E$55,IF(D148="Residential HP",H148,IF(D148="Commercial AC (&gt;=65k to &lt;135,000k Btu/hr)",'Emission Factors'!$E$57,IF(D148="Commercial AC (&gt;=135,000k Btu/hr)",'Emission Factors'!$E$58,""))))))</f>
        <v/>
      </c>
      <c r="J148" s="96"/>
      <c r="K148" s="211" t="str">
        <f>IF(ISBLANK(J148),"",VLOOKUP(J148,'Emission Factors'!$C$81:$G$221,4,FALSE))</f>
        <v/>
      </c>
      <c r="L148" s="210" t="str">
        <f>IF(D148="Room AC (window/wall)",'Emission Factors'!$F$53,IF(D148="Room AC (PTAC/PTHP)",'Emission Factors'!$F$54,IF(D148="Residential AC",'Emission Factors'!$F$55,IF(D148="Residential HP",'Emission Factors'!$F$56,IF(D148="Commercial AC (&gt;=65k to &lt;135,000k Btu/hr)",'Emission Factors'!$F$57,IF(D148="Commercial AC (&gt;=135,000k Btu/hr)",'Emission Factors'!$F$58,""))))))</f>
        <v/>
      </c>
      <c r="M148" s="211" t="str">
        <f>IF(D148="Room AC (window/wall)",'Emission Factors'!$G$53,IF(D148="Room AC (PTAC/PTHP)",'Emission Factors'!$G$54,IF(D148="Residential AC",'Emission Factors'!$G$55,IF(D148="Residential HP",'Emission Factors'!$G$56,IF(D148="Commercial AC (&gt;=65k to &lt;135,000k Btu/hr)",'Emission Factors'!$G$57,IF(D148="Commercial AC (&gt;=135,000k Btu/hr)",'Emission Factors'!$G$58,""))))))</f>
        <v/>
      </c>
      <c r="N148" s="96"/>
      <c r="O148" s="209" t="str">
        <f>IF(ISBLANK(D148),"",(IF(D148="Room AC (window/wall)",'Emission Factors'!$C$53,IF(D148="Room AC (PTAC/PTHP)",'Emission Factors'!$C$54,IF(D148="Residential AC",'Emission Factors'!$C$55,IF(D148="Residential HP",'Emission Factors'!$C$56,IF(D148="Commercial AC (&gt;=65k to &lt;135,000k Btu/hr)",'Emission Factors'!$C$57,IF(D148="Commercial AC (&gt;=135,000k Btu/hr)",'Emission Factors'!$C$58,""))))))))</f>
        <v/>
      </c>
      <c r="P148" s="209" t="str">
        <f t="shared" si="20"/>
        <v/>
      </c>
      <c r="Q148" s="95"/>
      <c r="R148" s="256"/>
      <c r="S148" s="256"/>
      <c r="T148" s="96"/>
      <c r="U148" s="211" t="str">
        <f>IF(Q148="Room AC (window/wall)",'Emission Factors'!$E$53,IF(AND(Q148="Room AC (PTAC/PTHP)",ISBLANK(T148)),"Error",IF(AND(Q148="Room AC (PTAC/PTHP)",T148&gt;0),T148,IF(Q148="Residential AC",'Emission Factors'!$E$55,IF(AND(Q148="Residential HP",ISBLANK(T148)),"Error",IF(AND(Q148="Residential HP",T148&gt;0),T148,IF(Q148="Commercial AC (&gt;=65k to &lt;135,000k Btu/hr)",'Emission Factors'!$E$57,IF(Q148="Commercial AC (&gt;=135,000k Btu/hr)",'Emission Factors'!$E$58,""))))))))</f>
        <v/>
      </c>
      <c r="V148" s="95"/>
      <c r="W148" s="211" t="str">
        <f>IF(ISBLANK(V148),"",VLOOKUP(V148,'Emission Factors'!$C$81:$G$221,4,FALSE))</f>
        <v/>
      </c>
      <c r="X148" s="210" t="str">
        <f>IF(Q148="Room AC (window/wall)",'Emission Factors'!$F$53,IF(Q148="Room AC (PTAC/PTHP)",'Emission Factors'!$F$54,IF(Q148="Residential AC",'Emission Factors'!$F$55,IF(Q148="Residential HP",'Emission Factors'!$F$56,IF(Q148="Commercial AC (&gt;=65k to &lt;135,000k Btu/hr)",'Emission Factors'!$F$57,IF(Q148="Commercial AC (&gt;=135,000k Btu/hr)",'Emission Factors'!$F$58,""))))))</f>
        <v/>
      </c>
      <c r="Y148" s="211" t="str">
        <f>IF(Q148="Room AC (window/wall)",'Emission Factors'!$G$53,IF(Q148="Room AC (PTAC/PTHP)",'Emission Factors'!$G$54,IF(Q148="Residential AC",'Emission Factors'!$G$55,IF(Q148="Residential HP",'Emission Factors'!$G$56,IF(Q148="Commercial AC (&gt;=65k to &lt;135,000k Btu/hr)",'Emission Factors'!$G$57,IF(Q148="Commercial AC (&gt;=135,000k Btu/hr)",'Emission Factors'!$G$58,""))))))</f>
        <v/>
      </c>
      <c r="Z148" s="96"/>
      <c r="AA148" s="97" t="str">
        <f t="shared" si="21"/>
        <v/>
      </c>
      <c r="AB148" s="97" t="str">
        <f t="shared" si="22"/>
        <v/>
      </c>
      <c r="AC148" s="246" t="str">
        <f t="shared" si="23"/>
        <v/>
      </c>
      <c r="AD148" s="97" t="str">
        <f t="shared" si="24"/>
        <v/>
      </c>
      <c r="AE148" s="97" t="str">
        <f t="shared" si="25"/>
        <v/>
      </c>
      <c r="AF148" s="252" t="str">
        <f t="shared" si="26"/>
        <v/>
      </c>
      <c r="AG148" s="254" t="str">
        <f t="shared" si="27"/>
        <v/>
      </c>
      <c r="AH148" s="248" t="str">
        <f t="shared" si="28"/>
        <v/>
      </c>
      <c r="AI148" s="249" t="str">
        <f t="shared" si="29"/>
        <v/>
      </c>
    </row>
    <row r="149" spans="2:35" x14ac:dyDescent="0.3">
      <c r="B149" s="94"/>
      <c r="C149" s="95"/>
      <c r="D149" s="95"/>
      <c r="E149" s="95"/>
      <c r="F149" s="94"/>
      <c r="G149" s="145"/>
      <c r="H149" s="245"/>
      <c r="I149" s="211" t="str">
        <f>IF(D149="Room AC (window/wall)",'Emission Factors'!$E$53,IF(D149="Room AC (PTAC/PTHP)",H149,IF(D149="Residential AC",'Emission Factors'!$E$55,IF(D149="Residential HP",H149,IF(D149="Commercial AC (&gt;=65k to &lt;135,000k Btu/hr)",'Emission Factors'!$E$57,IF(D149="Commercial AC (&gt;=135,000k Btu/hr)",'Emission Factors'!$E$58,""))))))</f>
        <v/>
      </c>
      <c r="J149" s="96"/>
      <c r="K149" s="211" t="str">
        <f>IF(ISBLANK(J149),"",VLOOKUP(J149,'Emission Factors'!$C$81:$G$221,4,FALSE))</f>
        <v/>
      </c>
      <c r="L149" s="210" t="str">
        <f>IF(D149="Room AC (window/wall)",'Emission Factors'!$F$53,IF(D149="Room AC (PTAC/PTHP)",'Emission Factors'!$F$54,IF(D149="Residential AC",'Emission Factors'!$F$55,IF(D149="Residential HP",'Emission Factors'!$F$56,IF(D149="Commercial AC (&gt;=65k to &lt;135,000k Btu/hr)",'Emission Factors'!$F$57,IF(D149="Commercial AC (&gt;=135,000k Btu/hr)",'Emission Factors'!$F$58,""))))))</f>
        <v/>
      </c>
      <c r="M149" s="211" t="str">
        <f>IF(D149="Room AC (window/wall)",'Emission Factors'!$G$53,IF(D149="Room AC (PTAC/PTHP)",'Emission Factors'!$G$54,IF(D149="Residential AC",'Emission Factors'!$G$55,IF(D149="Residential HP",'Emission Factors'!$G$56,IF(D149="Commercial AC (&gt;=65k to &lt;135,000k Btu/hr)",'Emission Factors'!$G$57,IF(D149="Commercial AC (&gt;=135,000k Btu/hr)",'Emission Factors'!$G$58,""))))))</f>
        <v/>
      </c>
      <c r="N149" s="96"/>
      <c r="O149" s="209" t="str">
        <f>IF(ISBLANK(D149),"",(IF(D149="Room AC (window/wall)",'Emission Factors'!$C$53,IF(D149="Room AC (PTAC/PTHP)",'Emission Factors'!$C$54,IF(D149="Residential AC",'Emission Factors'!$C$55,IF(D149="Residential HP",'Emission Factors'!$C$56,IF(D149="Commercial AC (&gt;=65k to &lt;135,000k Btu/hr)",'Emission Factors'!$C$57,IF(D149="Commercial AC (&gt;=135,000k Btu/hr)",'Emission Factors'!$C$58,""))))))))</f>
        <v/>
      </c>
      <c r="P149" s="209" t="str">
        <f t="shared" si="20"/>
        <v/>
      </c>
      <c r="Q149" s="95"/>
      <c r="R149" s="256"/>
      <c r="S149" s="256"/>
      <c r="T149" s="96"/>
      <c r="U149" s="211" t="str">
        <f>IF(Q149="Room AC (window/wall)",'Emission Factors'!$E$53,IF(AND(Q149="Room AC (PTAC/PTHP)",ISBLANK(T149)),"Error",IF(AND(Q149="Room AC (PTAC/PTHP)",T149&gt;0),T149,IF(Q149="Residential AC",'Emission Factors'!$E$55,IF(AND(Q149="Residential HP",ISBLANK(T149)),"Error",IF(AND(Q149="Residential HP",T149&gt;0),T149,IF(Q149="Commercial AC (&gt;=65k to &lt;135,000k Btu/hr)",'Emission Factors'!$E$57,IF(Q149="Commercial AC (&gt;=135,000k Btu/hr)",'Emission Factors'!$E$58,""))))))))</f>
        <v/>
      </c>
      <c r="V149" s="95"/>
      <c r="W149" s="211" t="str">
        <f>IF(ISBLANK(V149),"",VLOOKUP(V149,'Emission Factors'!$C$81:$G$221,4,FALSE))</f>
        <v/>
      </c>
      <c r="X149" s="210" t="str">
        <f>IF(Q149="Room AC (window/wall)",'Emission Factors'!$F$53,IF(Q149="Room AC (PTAC/PTHP)",'Emission Factors'!$F$54,IF(Q149="Residential AC",'Emission Factors'!$F$55,IF(Q149="Residential HP",'Emission Factors'!$F$56,IF(Q149="Commercial AC (&gt;=65k to &lt;135,000k Btu/hr)",'Emission Factors'!$F$57,IF(Q149="Commercial AC (&gt;=135,000k Btu/hr)",'Emission Factors'!$F$58,""))))))</f>
        <v/>
      </c>
      <c r="Y149" s="211" t="str">
        <f>IF(Q149="Room AC (window/wall)",'Emission Factors'!$G$53,IF(Q149="Room AC (PTAC/PTHP)",'Emission Factors'!$G$54,IF(Q149="Residential AC",'Emission Factors'!$G$55,IF(Q149="Residential HP",'Emission Factors'!$G$56,IF(Q149="Commercial AC (&gt;=65k to &lt;135,000k Btu/hr)",'Emission Factors'!$G$57,IF(Q149="Commercial AC (&gt;=135,000k Btu/hr)",'Emission Factors'!$G$58,""))))))</f>
        <v/>
      </c>
      <c r="Z149" s="96"/>
      <c r="AA149" s="97" t="str">
        <f t="shared" si="21"/>
        <v/>
      </c>
      <c r="AB149" s="97" t="str">
        <f t="shared" si="22"/>
        <v/>
      </c>
      <c r="AC149" s="246" t="str">
        <f t="shared" si="23"/>
        <v/>
      </c>
      <c r="AD149" s="97" t="str">
        <f t="shared" si="24"/>
        <v/>
      </c>
      <c r="AE149" s="97" t="str">
        <f t="shared" si="25"/>
        <v/>
      </c>
      <c r="AF149" s="252" t="str">
        <f t="shared" si="26"/>
        <v/>
      </c>
      <c r="AG149" s="254" t="str">
        <f t="shared" si="27"/>
        <v/>
      </c>
      <c r="AH149" s="248" t="str">
        <f t="shared" si="28"/>
        <v/>
      </c>
      <c r="AI149" s="249" t="str">
        <f t="shared" si="29"/>
        <v/>
      </c>
    </row>
    <row r="150" spans="2:35" x14ac:dyDescent="0.3">
      <c r="B150" s="94"/>
      <c r="C150" s="95"/>
      <c r="D150" s="95"/>
      <c r="E150" s="95"/>
      <c r="F150" s="94"/>
      <c r="G150" s="145"/>
      <c r="H150" s="245"/>
      <c r="I150" s="211" t="str">
        <f>IF(D150="Room AC (window/wall)",'Emission Factors'!$E$53,IF(D150="Room AC (PTAC/PTHP)",H150,IF(D150="Residential AC",'Emission Factors'!$E$55,IF(D150="Residential HP",H150,IF(D150="Commercial AC (&gt;=65k to &lt;135,000k Btu/hr)",'Emission Factors'!$E$57,IF(D150="Commercial AC (&gt;=135,000k Btu/hr)",'Emission Factors'!$E$58,""))))))</f>
        <v/>
      </c>
      <c r="J150" s="96"/>
      <c r="K150" s="211" t="str">
        <f>IF(ISBLANK(J150),"",VLOOKUP(J150,'Emission Factors'!$C$81:$G$221,4,FALSE))</f>
        <v/>
      </c>
      <c r="L150" s="210" t="str">
        <f>IF(D150="Room AC (window/wall)",'Emission Factors'!$F$53,IF(D150="Room AC (PTAC/PTHP)",'Emission Factors'!$F$54,IF(D150="Residential AC",'Emission Factors'!$F$55,IF(D150="Residential HP",'Emission Factors'!$F$56,IF(D150="Commercial AC (&gt;=65k to &lt;135,000k Btu/hr)",'Emission Factors'!$F$57,IF(D150="Commercial AC (&gt;=135,000k Btu/hr)",'Emission Factors'!$F$58,""))))))</f>
        <v/>
      </c>
      <c r="M150" s="211" t="str">
        <f>IF(D150="Room AC (window/wall)",'Emission Factors'!$G$53,IF(D150="Room AC (PTAC/PTHP)",'Emission Factors'!$G$54,IF(D150="Residential AC",'Emission Factors'!$G$55,IF(D150="Residential HP",'Emission Factors'!$G$56,IF(D150="Commercial AC (&gt;=65k to &lt;135,000k Btu/hr)",'Emission Factors'!$G$57,IF(D150="Commercial AC (&gt;=135,000k Btu/hr)",'Emission Factors'!$G$58,""))))))</f>
        <v/>
      </c>
      <c r="N150" s="96"/>
      <c r="O150" s="209" t="str">
        <f>IF(ISBLANK(D150),"",(IF(D150="Room AC (window/wall)",'Emission Factors'!$C$53,IF(D150="Room AC (PTAC/PTHP)",'Emission Factors'!$C$54,IF(D150="Residential AC",'Emission Factors'!$C$55,IF(D150="Residential HP",'Emission Factors'!$C$56,IF(D150="Commercial AC (&gt;=65k to &lt;135,000k Btu/hr)",'Emission Factors'!$C$57,IF(D150="Commercial AC (&gt;=135,000k Btu/hr)",'Emission Factors'!$C$58,""))))))))</f>
        <v/>
      </c>
      <c r="P150" s="209" t="str">
        <f t="shared" si="20"/>
        <v/>
      </c>
      <c r="Q150" s="95"/>
      <c r="R150" s="256"/>
      <c r="S150" s="256"/>
      <c r="T150" s="96"/>
      <c r="U150" s="211" t="str">
        <f>IF(Q150="Room AC (window/wall)",'Emission Factors'!$E$53,IF(AND(Q150="Room AC (PTAC/PTHP)",ISBLANK(T150)),"Error",IF(AND(Q150="Room AC (PTAC/PTHP)",T150&gt;0),T150,IF(Q150="Residential AC",'Emission Factors'!$E$55,IF(AND(Q150="Residential HP",ISBLANK(T150)),"Error",IF(AND(Q150="Residential HP",T150&gt;0),T150,IF(Q150="Commercial AC (&gt;=65k to &lt;135,000k Btu/hr)",'Emission Factors'!$E$57,IF(Q150="Commercial AC (&gt;=135,000k Btu/hr)",'Emission Factors'!$E$58,""))))))))</f>
        <v/>
      </c>
      <c r="V150" s="95"/>
      <c r="W150" s="211" t="str">
        <f>IF(ISBLANK(V150),"",VLOOKUP(V150,'Emission Factors'!$C$81:$G$221,4,FALSE))</f>
        <v/>
      </c>
      <c r="X150" s="210" t="str">
        <f>IF(Q150="Room AC (window/wall)",'Emission Factors'!$F$53,IF(Q150="Room AC (PTAC/PTHP)",'Emission Factors'!$F$54,IF(Q150="Residential AC",'Emission Factors'!$F$55,IF(Q150="Residential HP",'Emission Factors'!$F$56,IF(Q150="Commercial AC (&gt;=65k to &lt;135,000k Btu/hr)",'Emission Factors'!$F$57,IF(Q150="Commercial AC (&gt;=135,000k Btu/hr)",'Emission Factors'!$F$58,""))))))</f>
        <v/>
      </c>
      <c r="Y150" s="211" t="str">
        <f>IF(Q150="Room AC (window/wall)",'Emission Factors'!$G$53,IF(Q150="Room AC (PTAC/PTHP)",'Emission Factors'!$G$54,IF(Q150="Residential AC",'Emission Factors'!$G$55,IF(Q150="Residential HP",'Emission Factors'!$G$56,IF(Q150="Commercial AC (&gt;=65k to &lt;135,000k Btu/hr)",'Emission Factors'!$G$57,IF(Q150="Commercial AC (&gt;=135,000k Btu/hr)",'Emission Factors'!$G$58,""))))))</f>
        <v/>
      </c>
      <c r="Z150" s="96"/>
      <c r="AA150" s="97" t="str">
        <f t="shared" si="21"/>
        <v/>
      </c>
      <c r="AB150" s="97" t="str">
        <f t="shared" si="22"/>
        <v/>
      </c>
      <c r="AC150" s="246" t="str">
        <f t="shared" si="23"/>
        <v/>
      </c>
      <c r="AD150" s="97" t="str">
        <f t="shared" si="24"/>
        <v/>
      </c>
      <c r="AE150" s="97" t="str">
        <f t="shared" si="25"/>
        <v/>
      </c>
      <c r="AF150" s="252" t="str">
        <f t="shared" si="26"/>
        <v/>
      </c>
      <c r="AG150" s="254" t="str">
        <f t="shared" si="27"/>
        <v/>
      </c>
      <c r="AH150" s="248" t="str">
        <f t="shared" si="28"/>
        <v/>
      </c>
      <c r="AI150" s="249" t="str">
        <f t="shared" si="29"/>
        <v/>
      </c>
    </row>
    <row r="151" spans="2:35" x14ac:dyDescent="0.3">
      <c r="B151" s="94"/>
      <c r="C151" s="95"/>
      <c r="D151" s="95"/>
      <c r="E151" s="95"/>
      <c r="F151" s="94"/>
      <c r="G151" s="145"/>
      <c r="H151" s="245"/>
      <c r="I151" s="211" t="str">
        <f>IF(D151="Room AC (window/wall)",'Emission Factors'!$E$53,IF(D151="Room AC (PTAC/PTHP)",H151,IF(D151="Residential AC",'Emission Factors'!$E$55,IF(D151="Residential HP",H151,IF(D151="Commercial AC (&gt;=65k to &lt;135,000k Btu/hr)",'Emission Factors'!$E$57,IF(D151="Commercial AC (&gt;=135,000k Btu/hr)",'Emission Factors'!$E$58,""))))))</f>
        <v/>
      </c>
      <c r="J151" s="96"/>
      <c r="K151" s="211" t="str">
        <f>IF(ISBLANK(J151),"",VLOOKUP(J151,'Emission Factors'!$C$81:$G$221,4,FALSE))</f>
        <v/>
      </c>
      <c r="L151" s="210" t="str">
        <f>IF(D151="Room AC (window/wall)",'Emission Factors'!$F$53,IF(D151="Room AC (PTAC/PTHP)",'Emission Factors'!$F$54,IF(D151="Residential AC",'Emission Factors'!$F$55,IF(D151="Residential HP",'Emission Factors'!$F$56,IF(D151="Commercial AC (&gt;=65k to &lt;135,000k Btu/hr)",'Emission Factors'!$F$57,IF(D151="Commercial AC (&gt;=135,000k Btu/hr)",'Emission Factors'!$F$58,""))))))</f>
        <v/>
      </c>
      <c r="M151" s="211" t="str">
        <f>IF(D151="Room AC (window/wall)",'Emission Factors'!$G$53,IF(D151="Room AC (PTAC/PTHP)",'Emission Factors'!$G$54,IF(D151="Residential AC",'Emission Factors'!$G$55,IF(D151="Residential HP",'Emission Factors'!$G$56,IF(D151="Commercial AC (&gt;=65k to &lt;135,000k Btu/hr)",'Emission Factors'!$G$57,IF(D151="Commercial AC (&gt;=135,000k Btu/hr)",'Emission Factors'!$G$58,""))))))</f>
        <v/>
      </c>
      <c r="N151" s="96"/>
      <c r="O151" s="209" t="str">
        <f>IF(ISBLANK(D151),"",(IF(D151="Room AC (window/wall)",'Emission Factors'!$C$53,IF(D151="Room AC (PTAC/PTHP)",'Emission Factors'!$C$54,IF(D151="Residential AC",'Emission Factors'!$C$55,IF(D151="Residential HP",'Emission Factors'!$C$56,IF(D151="Commercial AC (&gt;=65k to &lt;135,000k Btu/hr)",'Emission Factors'!$C$57,IF(D151="Commercial AC (&gt;=135,000k Btu/hr)",'Emission Factors'!$C$58,""))))))))</f>
        <v/>
      </c>
      <c r="P151" s="209" t="str">
        <f t="shared" si="20"/>
        <v/>
      </c>
      <c r="Q151" s="95"/>
      <c r="R151" s="256"/>
      <c r="S151" s="256"/>
      <c r="T151" s="96"/>
      <c r="U151" s="211" t="str">
        <f>IF(Q151="Room AC (window/wall)",'Emission Factors'!$E$53,IF(AND(Q151="Room AC (PTAC/PTHP)",ISBLANK(T151)),"Error",IF(AND(Q151="Room AC (PTAC/PTHP)",T151&gt;0),T151,IF(Q151="Residential AC",'Emission Factors'!$E$55,IF(AND(Q151="Residential HP",ISBLANK(T151)),"Error",IF(AND(Q151="Residential HP",T151&gt;0),T151,IF(Q151="Commercial AC (&gt;=65k to &lt;135,000k Btu/hr)",'Emission Factors'!$E$57,IF(Q151="Commercial AC (&gt;=135,000k Btu/hr)",'Emission Factors'!$E$58,""))))))))</f>
        <v/>
      </c>
      <c r="V151" s="95"/>
      <c r="W151" s="211" t="str">
        <f>IF(ISBLANK(V151),"",VLOOKUP(V151,'Emission Factors'!$C$81:$G$221,4,FALSE))</f>
        <v/>
      </c>
      <c r="X151" s="210" t="str">
        <f>IF(Q151="Room AC (window/wall)",'Emission Factors'!$F$53,IF(Q151="Room AC (PTAC/PTHP)",'Emission Factors'!$F$54,IF(Q151="Residential AC",'Emission Factors'!$F$55,IF(Q151="Residential HP",'Emission Factors'!$F$56,IF(Q151="Commercial AC (&gt;=65k to &lt;135,000k Btu/hr)",'Emission Factors'!$F$57,IF(Q151="Commercial AC (&gt;=135,000k Btu/hr)",'Emission Factors'!$F$58,""))))))</f>
        <v/>
      </c>
      <c r="Y151" s="211" t="str">
        <f>IF(Q151="Room AC (window/wall)",'Emission Factors'!$G$53,IF(Q151="Room AC (PTAC/PTHP)",'Emission Factors'!$G$54,IF(Q151="Residential AC",'Emission Factors'!$G$55,IF(Q151="Residential HP",'Emission Factors'!$G$56,IF(Q151="Commercial AC (&gt;=65k to &lt;135,000k Btu/hr)",'Emission Factors'!$G$57,IF(Q151="Commercial AC (&gt;=135,000k Btu/hr)",'Emission Factors'!$G$58,""))))))</f>
        <v/>
      </c>
      <c r="Z151" s="96"/>
      <c r="AA151" s="97" t="str">
        <f t="shared" si="21"/>
        <v/>
      </c>
      <c r="AB151" s="97" t="str">
        <f t="shared" si="22"/>
        <v/>
      </c>
      <c r="AC151" s="246" t="str">
        <f t="shared" si="23"/>
        <v/>
      </c>
      <c r="AD151" s="97" t="str">
        <f t="shared" si="24"/>
        <v/>
      </c>
      <c r="AE151" s="97" t="str">
        <f t="shared" si="25"/>
        <v/>
      </c>
      <c r="AF151" s="252" t="str">
        <f t="shared" si="26"/>
        <v/>
      </c>
      <c r="AG151" s="254" t="str">
        <f t="shared" si="27"/>
        <v/>
      </c>
      <c r="AH151" s="248" t="str">
        <f t="shared" si="28"/>
        <v/>
      </c>
      <c r="AI151" s="249" t="str">
        <f t="shared" si="29"/>
        <v/>
      </c>
    </row>
    <row r="152" spans="2:35" x14ac:dyDescent="0.3">
      <c r="B152" s="94"/>
      <c r="C152" s="95"/>
      <c r="D152" s="95"/>
      <c r="E152" s="95"/>
      <c r="F152" s="94"/>
      <c r="G152" s="145"/>
      <c r="H152" s="245"/>
      <c r="I152" s="211" t="str">
        <f>IF(D152="Room AC (window/wall)",'Emission Factors'!$E$53,IF(D152="Room AC (PTAC/PTHP)",H152,IF(D152="Residential AC",'Emission Factors'!$E$55,IF(D152="Residential HP",H152,IF(D152="Commercial AC (&gt;=65k to &lt;135,000k Btu/hr)",'Emission Factors'!$E$57,IF(D152="Commercial AC (&gt;=135,000k Btu/hr)",'Emission Factors'!$E$58,""))))))</f>
        <v/>
      </c>
      <c r="J152" s="96"/>
      <c r="K152" s="211" t="str">
        <f>IF(ISBLANK(J152),"",VLOOKUP(J152,'Emission Factors'!$C$81:$G$221,4,FALSE))</f>
        <v/>
      </c>
      <c r="L152" s="210" t="str">
        <f>IF(D152="Room AC (window/wall)",'Emission Factors'!$F$53,IF(D152="Room AC (PTAC/PTHP)",'Emission Factors'!$F$54,IF(D152="Residential AC",'Emission Factors'!$F$55,IF(D152="Residential HP",'Emission Factors'!$F$56,IF(D152="Commercial AC (&gt;=65k to &lt;135,000k Btu/hr)",'Emission Factors'!$F$57,IF(D152="Commercial AC (&gt;=135,000k Btu/hr)",'Emission Factors'!$F$58,""))))))</f>
        <v/>
      </c>
      <c r="M152" s="211" t="str">
        <f>IF(D152="Room AC (window/wall)",'Emission Factors'!$G$53,IF(D152="Room AC (PTAC/PTHP)",'Emission Factors'!$G$54,IF(D152="Residential AC",'Emission Factors'!$G$55,IF(D152="Residential HP",'Emission Factors'!$G$56,IF(D152="Commercial AC (&gt;=65k to &lt;135,000k Btu/hr)",'Emission Factors'!$G$57,IF(D152="Commercial AC (&gt;=135,000k Btu/hr)",'Emission Factors'!$G$58,""))))))</f>
        <v/>
      </c>
      <c r="N152" s="96"/>
      <c r="O152" s="209" t="str">
        <f>IF(ISBLANK(D152),"",(IF(D152="Room AC (window/wall)",'Emission Factors'!$C$53,IF(D152="Room AC (PTAC/PTHP)",'Emission Factors'!$C$54,IF(D152="Residential AC",'Emission Factors'!$C$55,IF(D152="Residential HP",'Emission Factors'!$C$56,IF(D152="Commercial AC (&gt;=65k to &lt;135,000k Btu/hr)",'Emission Factors'!$C$57,IF(D152="Commercial AC (&gt;=135,000k Btu/hr)",'Emission Factors'!$C$58,""))))))))</f>
        <v/>
      </c>
      <c r="P152" s="209" t="str">
        <f t="shared" si="20"/>
        <v/>
      </c>
      <c r="Q152" s="95"/>
      <c r="R152" s="256"/>
      <c r="S152" s="256"/>
      <c r="T152" s="96"/>
      <c r="U152" s="211" t="str">
        <f>IF(Q152="Room AC (window/wall)",'Emission Factors'!$E$53,IF(AND(Q152="Room AC (PTAC/PTHP)",ISBLANK(T152)),"Error",IF(AND(Q152="Room AC (PTAC/PTHP)",T152&gt;0),T152,IF(Q152="Residential AC",'Emission Factors'!$E$55,IF(AND(Q152="Residential HP",ISBLANK(T152)),"Error",IF(AND(Q152="Residential HP",T152&gt;0),T152,IF(Q152="Commercial AC (&gt;=65k to &lt;135,000k Btu/hr)",'Emission Factors'!$E$57,IF(Q152="Commercial AC (&gt;=135,000k Btu/hr)",'Emission Factors'!$E$58,""))))))))</f>
        <v/>
      </c>
      <c r="V152" s="95"/>
      <c r="W152" s="211" t="str">
        <f>IF(ISBLANK(V152),"",VLOOKUP(V152,'Emission Factors'!$C$81:$G$221,4,FALSE))</f>
        <v/>
      </c>
      <c r="X152" s="210" t="str">
        <f>IF(Q152="Room AC (window/wall)",'Emission Factors'!$F$53,IF(Q152="Room AC (PTAC/PTHP)",'Emission Factors'!$F$54,IF(Q152="Residential AC",'Emission Factors'!$F$55,IF(Q152="Residential HP",'Emission Factors'!$F$56,IF(Q152="Commercial AC (&gt;=65k to &lt;135,000k Btu/hr)",'Emission Factors'!$F$57,IF(Q152="Commercial AC (&gt;=135,000k Btu/hr)",'Emission Factors'!$F$58,""))))))</f>
        <v/>
      </c>
      <c r="Y152" s="211" t="str">
        <f>IF(Q152="Room AC (window/wall)",'Emission Factors'!$G$53,IF(Q152="Room AC (PTAC/PTHP)",'Emission Factors'!$G$54,IF(Q152="Residential AC",'Emission Factors'!$G$55,IF(Q152="Residential HP",'Emission Factors'!$G$56,IF(Q152="Commercial AC (&gt;=65k to &lt;135,000k Btu/hr)",'Emission Factors'!$G$57,IF(Q152="Commercial AC (&gt;=135,000k Btu/hr)",'Emission Factors'!$G$58,""))))))</f>
        <v/>
      </c>
      <c r="Z152" s="96"/>
      <c r="AA152" s="97" t="str">
        <f t="shared" si="21"/>
        <v/>
      </c>
      <c r="AB152" s="97" t="str">
        <f t="shared" si="22"/>
        <v/>
      </c>
      <c r="AC152" s="246" t="str">
        <f t="shared" si="23"/>
        <v/>
      </c>
      <c r="AD152" s="97" t="str">
        <f t="shared" si="24"/>
        <v/>
      </c>
      <c r="AE152" s="97" t="str">
        <f t="shared" si="25"/>
        <v/>
      </c>
      <c r="AF152" s="252" t="str">
        <f t="shared" si="26"/>
        <v/>
      </c>
      <c r="AG152" s="254" t="str">
        <f t="shared" si="27"/>
        <v/>
      </c>
      <c r="AH152" s="248" t="str">
        <f t="shared" si="28"/>
        <v/>
      </c>
      <c r="AI152" s="249" t="str">
        <f t="shared" si="29"/>
        <v/>
      </c>
    </row>
    <row r="153" spans="2:35" x14ac:dyDescent="0.3">
      <c r="B153" s="94"/>
      <c r="C153" s="95"/>
      <c r="D153" s="95"/>
      <c r="E153" s="95"/>
      <c r="F153" s="94"/>
      <c r="G153" s="145"/>
      <c r="H153" s="245"/>
      <c r="I153" s="211" t="str">
        <f>IF(D153="Room AC (window/wall)",'Emission Factors'!$E$53,IF(D153="Room AC (PTAC/PTHP)",H153,IF(D153="Residential AC",'Emission Factors'!$E$55,IF(D153="Residential HP",H153,IF(D153="Commercial AC (&gt;=65k to &lt;135,000k Btu/hr)",'Emission Factors'!$E$57,IF(D153="Commercial AC (&gt;=135,000k Btu/hr)",'Emission Factors'!$E$58,""))))))</f>
        <v/>
      </c>
      <c r="J153" s="96"/>
      <c r="K153" s="211" t="str">
        <f>IF(ISBLANK(J153),"",VLOOKUP(J153,'Emission Factors'!$C$81:$G$221,4,FALSE))</f>
        <v/>
      </c>
      <c r="L153" s="210" t="str">
        <f>IF(D153="Room AC (window/wall)",'Emission Factors'!$F$53,IF(D153="Room AC (PTAC/PTHP)",'Emission Factors'!$F$54,IF(D153="Residential AC",'Emission Factors'!$F$55,IF(D153="Residential HP",'Emission Factors'!$F$56,IF(D153="Commercial AC (&gt;=65k to &lt;135,000k Btu/hr)",'Emission Factors'!$F$57,IF(D153="Commercial AC (&gt;=135,000k Btu/hr)",'Emission Factors'!$F$58,""))))))</f>
        <v/>
      </c>
      <c r="M153" s="211" t="str">
        <f>IF(D153="Room AC (window/wall)",'Emission Factors'!$G$53,IF(D153="Room AC (PTAC/PTHP)",'Emission Factors'!$G$54,IF(D153="Residential AC",'Emission Factors'!$G$55,IF(D153="Residential HP",'Emission Factors'!$G$56,IF(D153="Commercial AC (&gt;=65k to &lt;135,000k Btu/hr)",'Emission Factors'!$G$57,IF(D153="Commercial AC (&gt;=135,000k Btu/hr)",'Emission Factors'!$G$58,""))))))</f>
        <v/>
      </c>
      <c r="N153" s="96"/>
      <c r="O153" s="209" t="str">
        <f>IF(ISBLANK(D153),"",(IF(D153="Room AC (window/wall)",'Emission Factors'!$C$53,IF(D153="Room AC (PTAC/PTHP)",'Emission Factors'!$C$54,IF(D153="Residential AC",'Emission Factors'!$C$55,IF(D153="Residential HP",'Emission Factors'!$C$56,IF(D153="Commercial AC (&gt;=65k to &lt;135,000k Btu/hr)",'Emission Factors'!$C$57,IF(D153="Commercial AC (&gt;=135,000k Btu/hr)",'Emission Factors'!$C$58,""))))))))</f>
        <v/>
      </c>
      <c r="P153" s="209" t="str">
        <f t="shared" si="20"/>
        <v/>
      </c>
      <c r="Q153" s="95"/>
      <c r="R153" s="256"/>
      <c r="S153" s="256"/>
      <c r="T153" s="96"/>
      <c r="U153" s="211" t="str">
        <f>IF(Q153="Room AC (window/wall)",'Emission Factors'!$E$53,IF(AND(Q153="Room AC (PTAC/PTHP)",ISBLANK(T153)),"Error",IF(AND(Q153="Room AC (PTAC/PTHP)",T153&gt;0),T153,IF(Q153="Residential AC",'Emission Factors'!$E$55,IF(AND(Q153="Residential HP",ISBLANK(T153)),"Error",IF(AND(Q153="Residential HP",T153&gt;0),T153,IF(Q153="Commercial AC (&gt;=65k to &lt;135,000k Btu/hr)",'Emission Factors'!$E$57,IF(Q153="Commercial AC (&gt;=135,000k Btu/hr)",'Emission Factors'!$E$58,""))))))))</f>
        <v/>
      </c>
      <c r="V153" s="95"/>
      <c r="W153" s="211" t="str">
        <f>IF(ISBLANK(V153),"",VLOOKUP(V153,'Emission Factors'!$C$81:$G$221,4,FALSE))</f>
        <v/>
      </c>
      <c r="X153" s="210" t="str">
        <f>IF(Q153="Room AC (window/wall)",'Emission Factors'!$F$53,IF(Q153="Room AC (PTAC/PTHP)",'Emission Factors'!$F$54,IF(Q153="Residential AC",'Emission Factors'!$F$55,IF(Q153="Residential HP",'Emission Factors'!$F$56,IF(Q153="Commercial AC (&gt;=65k to &lt;135,000k Btu/hr)",'Emission Factors'!$F$57,IF(Q153="Commercial AC (&gt;=135,000k Btu/hr)",'Emission Factors'!$F$58,""))))))</f>
        <v/>
      </c>
      <c r="Y153" s="211" t="str">
        <f>IF(Q153="Room AC (window/wall)",'Emission Factors'!$G$53,IF(Q153="Room AC (PTAC/PTHP)",'Emission Factors'!$G$54,IF(Q153="Residential AC",'Emission Factors'!$G$55,IF(Q153="Residential HP",'Emission Factors'!$G$56,IF(Q153="Commercial AC (&gt;=65k to &lt;135,000k Btu/hr)",'Emission Factors'!$G$57,IF(Q153="Commercial AC (&gt;=135,000k Btu/hr)",'Emission Factors'!$G$58,""))))))</f>
        <v/>
      </c>
      <c r="Z153" s="96"/>
      <c r="AA153" s="97" t="str">
        <f t="shared" si="21"/>
        <v/>
      </c>
      <c r="AB153" s="97" t="str">
        <f t="shared" si="22"/>
        <v/>
      </c>
      <c r="AC153" s="246" t="str">
        <f t="shared" si="23"/>
        <v/>
      </c>
      <c r="AD153" s="97" t="str">
        <f t="shared" si="24"/>
        <v/>
      </c>
      <c r="AE153" s="97" t="str">
        <f t="shared" si="25"/>
        <v/>
      </c>
      <c r="AF153" s="252" t="str">
        <f t="shared" si="26"/>
        <v/>
      </c>
      <c r="AG153" s="254" t="str">
        <f t="shared" si="27"/>
        <v/>
      </c>
      <c r="AH153" s="248" t="str">
        <f t="shared" si="28"/>
        <v/>
      </c>
      <c r="AI153" s="249" t="str">
        <f t="shared" si="29"/>
        <v/>
      </c>
    </row>
    <row r="154" spans="2:35" x14ac:dyDescent="0.3">
      <c r="B154" s="94"/>
      <c r="C154" s="95"/>
      <c r="D154" s="95"/>
      <c r="E154" s="95"/>
      <c r="F154" s="94"/>
      <c r="G154" s="145"/>
      <c r="H154" s="245"/>
      <c r="I154" s="211" t="str">
        <f>IF(D154="Room AC (window/wall)",'Emission Factors'!$E$53,IF(D154="Room AC (PTAC/PTHP)",H154,IF(D154="Residential AC",'Emission Factors'!$E$55,IF(D154="Residential HP",H154,IF(D154="Commercial AC (&gt;=65k to &lt;135,000k Btu/hr)",'Emission Factors'!$E$57,IF(D154="Commercial AC (&gt;=135,000k Btu/hr)",'Emission Factors'!$E$58,""))))))</f>
        <v/>
      </c>
      <c r="J154" s="96"/>
      <c r="K154" s="211" t="str">
        <f>IF(ISBLANK(J154),"",VLOOKUP(J154,'Emission Factors'!$C$81:$G$221,4,FALSE))</f>
        <v/>
      </c>
      <c r="L154" s="210" t="str">
        <f>IF(D154="Room AC (window/wall)",'Emission Factors'!$F$53,IF(D154="Room AC (PTAC/PTHP)",'Emission Factors'!$F$54,IF(D154="Residential AC",'Emission Factors'!$F$55,IF(D154="Residential HP",'Emission Factors'!$F$56,IF(D154="Commercial AC (&gt;=65k to &lt;135,000k Btu/hr)",'Emission Factors'!$F$57,IF(D154="Commercial AC (&gt;=135,000k Btu/hr)",'Emission Factors'!$F$58,""))))))</f>
        <v/>
      </c>
      <c r="M154" s="211" t="str">
        <f>IF(D154="Room AC (window/wall)",'Emission Factors'!$G$53,IF(D154="Room AC (PTAC/PTHP)",'Emission Factors'!$G$54,IF(D154="Residential AC",'Emission Factors'!$G$55,IF(D154="Residential HP",'Emission Factors'!$G$56,IF(D154="Commercial AC (&gt;=65k to &lt;135,000k Btu/hr)",'Emission Factors'!$G$57,IF(D154="Commercial AC (&gt;=135,000k Btu/hr)",'Emission Factors'!$G$58,""))))))</f>
        <v/>
      </c>
      <c r="N154" s="96"/>
      <c r="O154" s="209" t="str">
        <f>IF(ISBLANK(D154),"",(IF(D154="Room AC (window/wall)",'Emission Factors'!$C$53,IF(D154="Room AC (PTAC/PTHP)",'Emission Factors'!$C$54,IF(D154="Residential AC",'Emission Factors'!$C$55,IF(D154="Residential HP",'Emission Factors'!$C$56,IF(D154="Commercial AC (&gt;=65k to &lt;135,000k Btu/hr)",'Emission Factors'!$C$57,IF(D154="Commercial AC (&gt;=135,000k Btu/hr)",'Emission Factors'!$C$58,""))))))))</f>
        <v/>
      </c>
      <c r="P154" s="209" t="str">
        <f t="shared" si="20"/>
        <v/>
      </c>
      <c r="Q154" s="95"/>
      <c r="R154" s="256"/>
      <c r="S154" s="256"/>
      <c r="T154" s="96"/>
      <c r="U154" s="211" t="str">
        <f>IF(Q154="Room AC (window/wall)",'Emission Factors'!$E$53,IF(AND(Q154="Room AC (PTAC/PTHP)",ISBLANK(T154)),"Error",IF(AND(Q154="Room AC (PTAC/PTHP)",T154&gt;0),T154,IF(Q154="Residential AC",'Emission Factors'!$E$55,IF(AND(Q154="Residential HP",ISBLANK(T154)),"Error",IF(AND(Q154="Residential HP",T154&gt;0),T154,IF(Q154="Commercial AC (&gt;=65k to &lt;135,000k Btu/hr)",'Emission Factors'!$E$57,IF(Q154="Commercial AC (&gt;=135,000k Btu/hr)",'Emission Factors'!$E$58,""))))))))</f>
        <v/>
      </c>
      <c r="V154" s="95"/>
      <c r="W154" s="211" t="str">
        <f>IF(ISBLANK(V154),"",VLOOKUP(V154,'Emission Factors'!$C$81:$G$221,4,FALSE))</f>
        <v/>
      </c>
      <c r="X154" s="210" t="str">
        <f>IF(Q154="Room AC (window/wall)",'Emission Factors'!$F$53,IF(Q154="Room AC (PTAC/PTHP)",'Emission Factors'!$F$54,IF(Q154="Residential AC",'Emission Factors'!$F$55,IF(Q154="Residential HP",'Emission Factors'!$F$56,IF(Q154="Commercial AC (&gt;=65k to &lt;135,000k Btu/hr)",'Emission Factors'!$F$57,IF(Q154="Commercial AC (&gt;=135,000k Btu/hr)",'Emission Factors'!$F$58,""))))))</f>
        <v/>
      </c>
      <c r="Y154" s="211" t="str">
        <f>IF(Q154="Room AC (window/wall)",'Emission Factors'!$G$53,IF(Q154="Room AC (PTAC/PTHP)",'Emission Factors'!$G$54,IF(Q154="Residential AC",'Emission Factors'!$G$55,IF(Q154="Residential HP",'Emission Factors'!$G$56,IF(Q154="Commercial AC (&gt;=65k to &lt;135,000k Btu/hr)",'Emission Factors'!$G$57,IF(Q154="Commercial AC (&gt;=135,000k Btu/hr)",'Emission Factors'!$G$58,""))))))</f>
        <v/>
      </c>
      <c r="Z154" s="96"/>
      <c r="AA154" s="97" t="str">
        <f t="shared" si="21"/>
        <v/>
      </c>
      <c r="AB154" s="97" t="str">
        <f t="shared" si="22"/>
        <v/>
      </c>
      <c r="AC154" s="246" t="str">
        <f t="shared" si="23"/>
        <v/>
      </c>
      <c r="AD154" s="97" t="str">
        <f t="shared" si="24"/>
        <v/>
      </c>
      <c r="AE154" s="97" t="str">
        <f t="shared" si="25"/>
        <v/>
      </c>
      <c r="AF154" s="252" t="str">
        <f t="shared" si="26"/>
        <v/>
      </c>
      <c r="AG154" s="254" t="str">
        <f t="shared" si="27"/>
        <v/>
      </c>
      <c r="AH154" s="248" t="str">
        <f t="shared" si="28"/>
        <v/>
      </c>
      <c r="AI154" s="249" t="str">
        <f t="shared" si="29"/>
        <v/>
      </c>
    </row>
    <row r="155" spans="2:35" x14ac:dyDescent="0.3">
      <c r="B155" s="94"/>
      <c r="C155" s="95"/>
      <c r="D155" s="95"/>
      <c r="E155" s="95"/>
      <c r="F155" s="94"/>
      <c r="G155" s="145"/>
      <c r="H155" s="245"/>
      <c r="I155" s="211" t="str">
        <f>IF(D155="Room AC (window/wall)",'Emission Factors'!$E$53,IF(D155="Room AC (PTAC/PTHP)",H155,IF(D155="Residential AC",'Emission Factors'!$E$55,IF(D155="Residential HP",H155,IF(D155="Commercial AC (&gt;=65k to &lt;135,000k Btu/hr)",'Emission Factors'!$E$57,IF(D155="Commercial AC (&gt;=135,000k Btu/hr)",'Emission Factors'!$E$58,""))))))</f>
        <v/>
      </c>
      <c r="J155" s="96"/>
      <c r="K155" s="211" t="str">
        <f>IF(ISBLANK(J155),"",VLOOKUP(J155,'Emission Factors'!$C$81:$G$221,4,FALSE))</f>
        <v/>
      </c>
      <c r="L155" s="210" t="str">
        <f>IF(D155="Room AC (window/wall)",'Emission Factors'!$F$53,IF(D155="Room AC (PTAC/PTHP)",'Emission Factors'!$F$54,IF(D155="Residential AC",'Emission Factors'!$F$55,IF(D155="Residential HP",'Emission Factors'!$F$56,IF(D155="Commercial AC (&gt;=65k to &lt;135,000k Btu/hr)",'Emission Factors'!$F$57,IF(D155="Commercial AC (&gt;=135,000k Btu/hr)",'Emission Factors'!$F$58,""))))))</f>
        <v/>
      </c>
      <c r="M155" s="211" t="str">
        <f>IF(D155="Room AC (window/wall)",'Emission Factors'!$G$53,IF(D155="Room AC (PTAC/PTHP)",'Emission Factors'!$G$54,IF(D155="Residential AC",'Emission Factors'!$G$55,IF(D155="Residential HP",'Emission Factors'!$G$56,IF(D155="Commercial AC (&gt;=65k to &lt;135,000k Btu/hr)",'Emission Factors'!$G$57,IF(D155="Commercial AC (&gt;=135,000k Btu/hr)",'Emission Factors'!$G$58,""))))))</f>
        <v/>
      </c>
      <c r="N155" s="96"/>
      <c r="O155" s="209" t="str">
        <f>IF(ISBLANK(D155),"",(IF(D155="Room AC (window/wall)",'Emission Factors'!$C$53,IF(D155="Room AC (PTAC/PTHP)",'Emission Factors'!$C$54,IF(D155="Residential AC",'Emission Factors'!$C$55,IF(D155="Residential HP",'Emission Factors'!$C$56,IF(D155="Commercial AC (&gt;=65k to &lt;135,000k Btu/hr)",'Emission Factors'!$C$57,IF(D155="Commercial AC (&gt;=135,000k Btu/hr)",'Emission Factors'!$C$58,""))))))))</f>
        <v/>
      </c>
      <c r="P155" s="209" t="str">
        <f t="shared" si="20"/>
        <v/>
      </c>
      <c r="Q155" s="95"/>
      <c r="R155" s="256"/>
      <c r="S155" s="256"/>
      <c r="T155" s="96"/>
      <c r="U155" s="211" t="str">
        <f>IF(Q155="Room AC (window/wall)",'Emission Factors'!$E$53,IF(AND(Q155="Room AC (PTAC/PTHP)",ISBLANK(T155)),"Error",IF(AND(Q155="Room AC (PTAC/PTHP)",T155&gt;0),T155,IF(Q155="Residential AC",'Emission Factors'!$E$55,IF(AND(Q155="Residential HP",ISBLANK(T155)),"Error",IF(AND(Q155="Residential HP",T155&gt;0),T155,IF(Q155="Commercial AC (&gt;=65k to &lt;135,000k Btu/hr)",'Emission Factors'!$E$57,IF(Q155="Commercial AC (&gt;=135,000k Btu/hr)",'Emission Factors'!$E$58,""))))))))</f>
        <v/>
      </c>
      <c r="V155" s="95"/>
      <c r="W155" s="211" t="str">
        <f>IF(ISBLANK(V155),"",VLOOKUP(V155,'Emission Factors'!$C$81:$G$221,4,FALSE))</f>
        <v/>
      </c>
      <c r="X155" s="210" t="str">
        <f>IF(Q155="Room AC (window/wall)",'Emission Factors'!$F$53,IF(Q155="Room AC (PTAC/PTHP)",'Emission Factors'!$F$54,IF(Q155="Residential AC",'Emission Factors'!$F$55,IF(Q155="Residential HP",'Emission Factors'!$F$56,IF(Q155="Commercial AC (&gt;=65k to &lt;135,000k Btu/hr)",'Emission Factors'!$F$57,IF(Q155="Commercial AC (&gt;=135,000k Btu/hr)",'Emission Factors'!$F$58,""))))))</f>
        <v/>
      </c>
      <c r="Y155" s="211" t="str">
        <f>IF(Q155="Room AC (window/wall)",'Emission Factors'!$G$53,IF(Q155="Room AC (PTAC/PTHP)",'Emission Factors'!$G$54,IF(Q155="Residential AC",'Emission Factors'!$G$55,IF(Q155="Residential HP",'Emission Factors'!$G$56,IF(Q155="Commercial AC (&gt;=65k to &lt;135,000k Btu/hr)",'Emission Factors'!$G$57,IF(Q155="Commercial AC (&gt;=135,000k Btu/hr)",'Emission Factors'!$G$58,""))))))</f>
        <v/>
      </c>
      <c r="Z155" s="96"/>
      <c r="AA155" s="97" t="str">
        <f t="shared" si="21"/>
        <v/>
      </c>
      <c r="AB155" s="97" t="str">
        <f t="shared" si="22"/>
        <v/>
      </c>
      <c r="AC155" s="246" t="str">
        <f t="shared" si="23"/>
        <v/>
      </c>
      <c r="AD155" s="97" t="str">
        <f t="shared" si="24"/>
        <v/>
      </c>
      <c r="AE155" s="97" t="str">
        <f t="shared" si="25"/>
        <v/>
      </c>
      <c r="AF155" s="252" t="str">
        <f t="shared" si="26"/>
        <v/>
      </c>
      <c r="AG155" s="254" t="str">
        <f t="shared" si="27"/>
        <v/>
      </c>
      <c r="AH155" s="248" t="str">
        <f t="shared" si="28"/>
        <v/>
      </c>
      <c r="AI155" s="249" t="str">
        <f t="shared" si="29"/>
        <v/>
      </c>
    </row>
    <row r="156" spans="2:35" x14ac:dyDescent="0.3">
      <c r="B156" s="94"/>
      <c r="C156" s="95"/>
      <c r="D156" s="95"/>
      <c r="E156" s="95"/>
      <c r="F156" s="94"/>
      <c r="G156" s="145"/>
      <c r="H156" s="245"/>
      <c r="I156" s="211" t="str">
        <f>IF(D156="Room AC (window/wall)",'Emission Factors'!$E$53,IF(D156="Room AC (PTAC/PTHP)",H156,IF(D156="Residential AC",'Emission Factors'!$E$55,IF(D156="Residential HP",H156,IF(D156="Commercial AC (&gt;=65k to &lt;135,000k Btu/hr)",'Emission Factors'!$E$57,IF(D156="Commercial AC (&gt;=135,000k Btu/hr)",'Emission Factors'!$E$58,""))))))</f>
        <v/>
      </c>
      <c r="J156" s="96"/>
      <c r="K156" s="211" t="str">
        <f>IF(ISBLANK(J156),"",VLOOKUP(J156,'Emission Factors'!$C$81:$G$221,4,FALSE))</f>
        <v/>
      </c>
      <c r="L156" s="210" t="str">
        <f>IF(D156="Room AC (window/wall)",'Emission Factors'!$F$53,IF(D156="Room AC (PTAC/PTHP)",'Emission Factors'!$F$54,IF(D156="Residential AC",'Emission Factors'!$F$55,IF(D156="Residential HP",'Emission Factors'!$F$56,IF(D156="Commercial AC (&gt;=65k to &lt;135,000k Btu/hr)",'Emission Factors'!$F$57,IF(D156="Commercial AC (&gt;=135,000k Btu/hr)",'Emission Factors'!$F$58,""))))))</f>
        <v/>
      </c>
      <c r="M156" s="211" t="str">
        <f>IF(D156="Room AC (window/wall)",'Emission Factors'!$G$53,IF(D156="Room AC (PTAC/PTHP)",'Emission Factors'!$G$54,IF(D156="Residential AC",'Emission Factors'!$G$55,IF(D156="Residential HP",'Emission Factors'!$G$56,IF(D156="Commercial AC (&gt;=65k to &lt;135,000k Btu/hr)",'Emission Factors'!$G$57,IF(D156="Commercial AC (&gt;=135,000k Btu/hr)",'Emission Factors'!$G$58,""))))))</f>
        <v/>
      </c>
      <c r="N156" s="96"/>
      <c r="O156" s="209" t="str">
        <f>IF(ISBLANK(D156),"",(IF(D156="Room AC (window/wall)",'Emission Factors'!$C$53,IF(D156="Room AC (PTAC/PTHP)",'Emission Factors'!$C$54,IF(D156="Residential AC",'Emission Factors'!$C$55,IF(D156="Residential HP",'Emission Factors'!$C$56,IF(D156="Commercial AC (&gt;=65k to &lt;135,000k Btu/hr)",'Emission Factors'!$C$57,IF(D156="Commercial AC (&gt;=135,000k Btu/hr)",'Emission Factors'!$C$58,""))))))))</f>
        <v/>
      </c>
      <c r="P156" s="209" t="str">
        <f t="shared" si="20"/>
        <v/>
      </c>
      <c r="Q156" s="95"/>
      <c r="R156" s="256"/>
      <c r="S156" s="256"/>
      <c r="T156" s="96"/>
      <c r="U156" s="211" t="str">
        <f>IF(Q156="Room AC (window/wall)",'Emission Factors'!$E$53,IF(AND(Q156="Room AC (PTAC/PTHP)",ISBLANK(T156)),"Error",IF(AND(Q156="Room AC (PTAC/PTHP)",T156&gt;0),T156,IF(Q156="Residential AC",'Emission Factors'!$E$55,IF(AND(Q156="Residential HP",ISBLANK(T156)),"Error",IF(AND(Q156="Residential HP",T156&gt;0),T156,IF(Q156="Commercial AC (&gt;=65k to &lt;135,000k Btu/hr)",'Emission Factors'!$E$57,IF(Q156="Commercial AC (&gt;=135,000k Btu/hr)",'Emission Factors'!$E$58,""))))))))</f>
        <v/>
      </c>
      <c r="V156" s="95"/>
      <c r="W156" s="211" t="str">
        <f>IF(ISBLANK(V156),"",VLOOKUP(V156,'Emission Factors'!$C$81:$G$221,4,FALSE))</f>
        <v/>
      </c>
      <c r="X156" s="210" t="str">
        <f>IF(Q156="Room AC (window/wall)",'Emission Factors'!$F$53,IF(Q156="Room AC (PTAC/PTHP)",'Emission Factors'!$F$54,IF(Q156="Residential AC",'Emission Factors'!$F$55,IF(Q156="Residential HP",'Emission Factors'!$F$56,IF(Q156="Commercial AC (&gt;=65k to &lt;135,000k Btu/hr)",'Emission Factors'!$F$57,IF(Q156="Commercial AC (&gt;=135,000k Btu/hr)",'Emission Factors'!$F$58,""))))))</f>
        <v/>
      </c>
      <c r="Y156" s="211" t="str">
        <f>IF(Q156="Room AC (window/wall)",'Emission Factors'!$G$53,IF(Q156="Room AC (PTAC/PTHP)",'Emission Factors'!$G$54,IF(Q156="Residential AC",'Emission Factors'!$G$55,IF(Q156="Residential HP",'Emission Factors'!$G$56,IF(Q156="Commercial AC (&gt;=65k to &lt;135,000k Btu/hr)",'Emission Factors'!$G$57,IF(Q156="Commercial AC (&gt;=135,000k Btu/hr)",'Emission Factors'!$G$58,""))))))</f>
        <v/>
      </c>
      <c r="Z156" s="96"/>
      <c r="AA156" s="97" t="str">
        <f t="shared" si="21"/>
        <v/>
      </c>
      <c r="AB156" s="97" t="str">
        <f t="shared" si="22"/>
        <v/>
      </c>
      <c r="AC156" s="246" t="str">
        <f t="shared" si="23"/>
        <v/>
      </c>
      <c r="AD156" s="97" t="str">
        <f t="shared" si="24"/>
        <v/>
      </c>
      <c r="AE156" s="97" t="str">
        <f t="shared" si="25"/>
        <v/>
      </c>
      <c r="AF156" s="252" t="str">
        <f t="shared" si="26"/>
        <v/>
      </c>
      <c r="AG156" s="254" t="str">
        <f t="shared" si="27"/>
        <v/>
      </c>
      <c r="AH156" s="248" t="str">
        <f t="shared" si="28"/>
        <v/>
      </c>
      <c r="AI156" s="249" t="str">
        <f t="shared" si="29"/>
        <v/>
      </c>
    </row>
    <row r="157" spans="2:35" x14ac:dyDescent="0.3">
      <c r="B157" s="94"/>
      <c r="C157" s="95"/>
      <c r="D157" s="95"/>
      <c r="E157" s="95"/>
      <c r="F157" s="94"/>
      <c r="G157" s="145"/>
      <c r="H157" s="245"/>
      <c r="I157" s="211" t="str">
        <f>IF(D157="Room AC (window/wall)",'Emission Factors'!$E$53,IF(D157="Room AC (PTAC/PTHP)",H157,IF(D157="Residential AC",'Emission Factors'!$E$55,IF(D157="Residential HP",H157,IF(D157="Commercial AC (&gt;=65k to &lt;135,000k Btu/hr)",'Emission Factors'!$E$57,IF(D157="Commercial AC (&gt;=135,000k Btu/hr)",'Emission Factors'!$E$58,""))))))</f>
        <v/>
      </c>
      <c r="J157" s="96"/>
      <c r="K157" s="211" t="str">
        <f>IF(ISBLANK(J157),"",VLOOKUP(J157,'Emission Factors'!$C$81:$G$221,4,FALSE))</f>
        <v/>
      </c>
      <c r="L157" s="210" t="str">
        <f>IF(D157="Room AC (window/wall)",'Emission Factors'!$F$53,IF(D157="Room AC (PTAC/PTHP)",'Emission Factors'!$F$54,IF(D157="Residential AC",'Emission Factors'!$F$55,IF(D157="Residential HP",'Emission Factors'!$F$56,IF(D157="Commercial AC (&gt;=65k to &lt;135,000k Btu/hr)",'Emission Factors'!$F$57,IF(D157="Commercial AC (&gt;=135,000k Btu/hr)",'Emission Factors'!$F$58,""))))))</f>
        <v/>
      </c>
      <c r="M157" s="211" t="str">
        <f>IF(D157="Room AC (window/wall)",'Emission Factors'!$G$53,IF(D157="Room AC (PTAC/PTHP)",'Emission Factors'!$G$54,IF(D157="Residential AC",'Emission Factors'!$G$55,IF(D157="Residential HP",'Emission Factors'!$G$56,IF(D157="Commercial AC (&gt;=65k to &lt;135,000k Btu/hr)",'Emission Factors'!$G$57,IF(D157="Commercial AC (&gt;=135,000k Btu/hr)",'Emission Factors'!$G$58,""))))))</f>
        <v/>
      </c>
      <c r="N157" s="96"/>
      <c r="O157" s="209" t="str">
        <f>IF(ISBLANK(D157),"",(IF(D157="Room AC (window/wall)",'Emission Factors'!$C$53,IF(D157="Room AC (PTAC/PTHP)",'Emission Factors'!$C$54,IF(D157="Residential AC",'Emission Factors'!$C$55,IF(D157="Residential HP",'Emission Factors'!$C$56,IF(D157="Commercial AC (&gt;=65k to &lt;135,000k Btu/hr)",'Emission Factors'!$C$57,IF(D157="Commercial AC (&gt;=135,000k Btu/hr)",'Emission Factors'!$C$58,""))))))))</f>
        <v/>
      </c>
      <c r="P157" s="209" t="str">
        <f t="shared" si="20"/>
        <v/>
      </c>
      <c r="Q157" s="95"/>
      <c r="R157" s="256"/>
      <c r="S157" s="256"/>
      <c r="T157" s="96"/>
      <c r="U157" s="211" t="str">
        <f>IF(Q157="Room AC (window/wall)",'Emission Factors'!$E$53,IF(AND(Q157="Room AC (PTAC/PTHP)",ISBLANK(T157)),"Error",IF(AND(Q157="Room AC (PTAC/PTHP)",T157&gt;0),T157,IF(Q157="Residential AC",'Emission Factors'!$E$55,IF(AND(Q157="Residential HP",ISBLANK(T157)),"Error",IF(AND(Q157="Residential HP",T157&gt;0),T157,IF(Q157="Commercial AC (&gt;=65k to &lt;135,000k Btu/hr)",'Emission Factors'!$E$57,IF(Q157="Commercial AC (&gt;=135,000k Btu/hr)",'Emission Factors'!$E$58,""))))))))</f>
        <v/>
      </c>
      <c r="V157" s="95"/>
      <c r="W157" s="211" t="str">
        <f>IF(ISBLANK(V157),"",VLOOKUP(V157,'Emission Factors'!$C$81:$G$221,4,FALSE))</f>
        <v/>
      </c>
      <c r="X157" s="210" t="str">
        <f>IF(Q157="Room AC (window/wall)",'Emission Factors'!$F$53,IF(Q157="Room AC (PTAC/PTHP)",'Emission Factors'!$F$54,IF(Q157="Residential AC",'Emission Factors'!$F$55,IF(Q157="Residential HP",'Emission Factors'!$F$56,IF(Q157="Commercial AC (&gt;=65k to &lt;135,000k Btu/hr)",'Emission Factors'!$F$57,IF(Q157="Commercial AC (&gt;=135,000k Btu/hr)",'Emission Factors'!$F$58,""))))))</f>
        <v/>
      </c>
      <c r="Y157" s="211" t="str">
        <f>IF(Q157="Room AC (window/wall)",'Emission Factors'!$G$53,IF(Q157="Room AC (PTAC/PTHP)",'Emission Factors'!$G$54,IF(Q157="Residential AC",'Emission Factors'!$G$55,IF(Q157="Residential HP",'Emission Factors'!$G$56,IF(Q157="Commercial AC (&gt;=65k to &lt;135,000k Btu/hr)",'Emission Factors'!$G$57,IF(Q157="Commercial AC (&gt;=135,000k Btu/hr)",'Emission Factors'!$G$58,""))))))</f>
        <v/>
      </c>
      <c r="Z157" s="96"/>
      <c r="AA157" s="97" t="str">
        <f t="shared" si="21"/>
        <v/>
      </c>
      <c r="AB157" s="97" t="str">
        <f t="shared" si="22"/>
        <v/>
      </c>
      <c r="AC157" s="246" t="str">
        <f t="shared" si="23"/>
        <v/>
      </c>
      <c r="AD157" s="97" t="str">
        <f t="shared" si="24"/>
        <v/>
      </c>
      <c r="AE157" s="97" t="str">
        <f t="shared" si="25"/>
        <v/>
      </c>
      <c r="AF157" s="252" t="str">
        <f t="shared" si="26"/>
        <v/>
      </c>
      <c r="AG157" s="254" t="str">
        <f t="shared" si="27"/>
        <v/>
      </c>
      <c r="AH157" s="248" t="str">
        <f t="shared" si="28"/>
        <v/>
      </c>
      <c r="AI157" s="249" t="str">
        <f t="shared" si="29"/>
        <v/>
      </c>
    </row>
    <row r="158" spans="2:35" x14ac:dyDescent="0.3">
      <c r="B158" s="94"/>
      <c r="C158" s="95"/>
      <c r="D158" s="95"/>
      <c r="E158" s="95"/>
      <c r="F158" s="94"/>
      <c r="G158" s="145"/>
      <c r="H158" s="245"/>
      <c r="I158" s="211" t="str">
        <f>IF(D158="Room AC (window/wall)",'Emission Factors'!$E$53,IF(D158="Room AC (PTAC/PTHP)",H158,IF(D158="Residential AC",'Emission Factors'!$E$55,IF(D158="Residential HP",H158,IF(D158="Commercial AC (&gt;=65k to &lt;135,000k Btu/hr)",'Emission Factors'!$E$57,IF(D158="Commercial AC (&gt;=135,000k Btu/hr)",'Emission Factors'!$E$58,""))))))</f>
        <v/>
      </c>
      <c r="J158" s="96"/>
      <c r="K158" s="211" t="str">
        <f>IF(ISBLANK(J158),"",VLOOKUP(J158,'Emission Factors'!$C$81:$G$221,4,FALSE))</f>
        <v/>
      </c>
      <c r="L158" s="210" t="str">
        <f>IF(D158="Room AC (window/wall)",'Emission Factors'!$F$53,IF(D158="Room AC (PTAC/PTHP)",'Emission Factors'!$F$54,IF(D158="Residential AC",'Emission Factors'!$F$55,IF(D158="Residential HP",'Emission Factors'!$F$56,IF(D158="Commercial AC (&gt;=65k to &lt;135,000k Btu/hr)",'Emission Factors'!$F$57,IF(D158="Commercial AC (&gt;=135,000k Btu/hr)",'Emission Factors'!$F$58,""))))))</f>
        <v/>
      </c>
      <c r="M158" s="211" t="str">
        <f>IF(D158="Room AC (window/wall)",'Emission Factors'!$G$53,IF(D158="Room AC (PTAC/PTHP)",'Emission Factors'!$G$54,IF(D158="Residential AC",'Emission Factors'!$G$55,IF(D158="Residential HP",'Emission Factors'!$G$56,IF(D158="Commercial AC (&gt;=65k to &lt;135,000k Btu/hr)",'Emission Factors'!$G$57,IF(D158="Commercial AC (&gt;=135,000k Btu/hr)",'Emission Factors'!$G$58,""))))))</f>
        <v/>
      </c>
      <c r="N158" s="96"/>
      <c r="O158" s="209" t="str">
        <f>IF(ISBLANK(D158),"",(IF(D158="Room AC (window/wall)",'Emission Factors'!$C$53,IF(D158="Room AC (PTAC/PTHP)",'Emission Factors'!$C$54,IF(D158="Residential AC",'Emission Factors'!$C$55,IF(D158="Residential HP",'Emission Factors'!$C$56,IF(D158="Commercial AC (&gt;=65k to &lt;135,000k Btu/hr)",'Emission Factors'!$C$57,IF(D158="Commercial AC (&gt;=135,000k Btu/hr)",'Emission Factors'!$C$58,""))))))))</f>
        <v/>
      </c>
      <c r="P158" s="209" t="str">
        <f t="shared" si="20"/>
        <v/>
      </c>
      <c r="Q158" s="95"/>
      <c r="R158" s="256"/>
      <c r="S158" s="256"/>
      <c r="T158" s="96"/>
      <c r="U158" s="211" t="str">
        <f>IF(Q158="Room AC (window/wall)",'Emission Factors'!$E$53,IF(AND(Q158="Room AC (PTAC/PTHP)",ISBLANK(T158)),"Error",IF(AND(Q158="Room AC (PTAC/PTHP)",T158&gt;0),T158,IF(Q158="Residential AC",'Emission Factors'!$E$55,IF(AND(Q158="Residential HP",ISBLANK(T158)),"Error",IF(AND(Q158="Residential HP",T158&gt;0),T158,IF(Q158="Commercial AC (&gt;=65k to &lt;135,000k Btu/hr)",'Emission Factors'!$E$57,IF(Q158="Commercial AC (&gt;=135,000k Btu/hr)",'Emission Factors'!$E$58,""))))))))</f>
        <v/>
      </c>
      <c r="V158" s="95"/>
      <c r="W158" s="211" t="str">
        <f>IF(ISBLANK(V158),"",VLOOKUP(V158,'Emission Factors'!$C$81:$G$221,4,FALSE))</f>
        <v/>
      </c>
      <c r="X158" s="210" t="str">
        <f>IF(Q158="Room AC (window/wall)",'Emission Factors'!$F$53,IF(Q158="Room AC (PTAC/PTHP)",'Emission Factors'!$F$54,IF(Q158="Residential AC",'Emission Factors'!$F$55,IF(Q158="Residential HP",'Emission Factors'!$F$56,IF(Q158="Commercial AC (&gt;=65k to &lt;135,000k Btu/hr)",'Emission Factors'!$F$57,IF(Q158="Commercial AC (&gt;=135,000k Btu/hr)",'Emission Factors'!$F$58,""))))))</f>
        <v/>
      </c>
      <c r="Y158" s="211" t="str">
        <f>IF(Q158="Room AC (window/wall)",'Emission Factors'!$G$53,IF(Q158="Room AC (PTAC/PTHP)",'Emission Factors'!$G$54,IF(Q158="Residential AC",'Emission Factors'!$G$55,IF(Q158="Residential HP",'Emission Factors'!$G$56,IF(Q158="Commercial AC (&gt;=65k to &lt;135,000k Btu/hr)",'Emission Factors'!$G$57,IF(Q158="Commercial AC (&gt;=135,000k Btu/hr)",'Emission Factors'!$G$58,""))))))</f>
        <v/>
      </c>
      <c r="Z158" s="96"/>
      <c r="AA158" s="97" t="str">
        <f t="shared" si="21"/>
        <v/>
      </c>
      <c r="AB158" s="97" t="str">
        <f t="shared" si="22"/>
        <v/>
      </c>
      <c r="AC158" s="246" t="str">
        <f t="shared" si="23"/>
        <v/>
      </c>
      <c r="AD158" s="97" t="str">
        <f t="shared" si="24"/>
        <v/>
      </c>
      <c r="AE158" s="97" t="str">
        <f t="shared" si="25"/>
        <v/>
      </c>
      <c r="AF158" s="252" t="str">
        <f t="shared" si="26"/>
        <v/>
      </c>
      <c r="AG158" s="254" t="str">
        <f t="shared" si="27"/>
        <v/>
      </c>
      <c r="AH158" s="248" t="str">
        <f t="shared" si="28"/>
        <v/>
      </c>
      <c r="AI158" s="249" t="str">
        <f t="shared" si="29"/>
        <v/>
      </c>
    </row>
    <row r="159" spans="2:35" x14ac:dyDescent="0.3">
      <c r="B159" s="94"/>
      <c r="C159" s="95"/>
      <c r="D159" s="95"/>
      <c r="E159" s="95"/>
      <c r="F159" s="94"/>
      <c r="G159" s="145"/>
      <c r="H159" s="245"/>
      <c r="I159" s="211" t="str">
        <f>IF(D159="Room AC (window/wall)",'Emission Factors'!$E$53,IF(D159="Room AC (PTAC/PTHP)",H159,IF(D159="Residential AC",'Emission Factors'!$E$55,IF(D159="Residential HP",H159,IF(D159="Commercial AC (&gt;=65k to &lt;135,000k Btu/hr)",'Emission Factors'!$E$57,IF(D159="Commercial AC (&gt;=135,000k Btu/hr)",'Emission Factors'!$E$58,""))))))</f>
        <v/>
      </c>
      <c r="J159" s="96"/>
      <c r="K159" s="211" t="str">
        <f>IF(ISBLANK(J159),"",VLOOKUP(J159,'Emission Factors'!$C$81:$G$221,4,FALSE))</f>
        <v/>
      </c>
      <c r="L159" s="210" t="str">
        <f>IF(D159="Room AC (window/wall)",'Emission Factors'!$F$53,IF(D159="Room AC (PTAC/PTHP)",'Emission Factors'!$F$54,IF(D159="Residential AC",'Emission Factors'!$F$55,IF(D159="Residential HP",'Emission Factors'!$F$56,IF(D159="Commercial AC (&gt;=65k to &lt;135,000k Btu/hr)",'Emission Factors'!$F$57,IF(D159="Commercial AC (&gt;=135,000k Btu/hr)",'Emission Factors'!$F$58,""))))))</f>
        <v/>
      </c>
      <c r="M159" s="211" t="str">
        <f>IF(D159="Room AC (window/wall)",'Emission Factors'!$G$53,IF(D159="Room AC (PTAC/PTHP)",'Emission Factors'!$G$54,IF(D159="Residential AC",'Emission Factors'!$G$55,IF(D159="Residential HP",'Emission Factors'!$G$56,IF(D159="Commercial AC (&gt;=65k to &lt;135,000k Btu/hr)",'Emission Factors'!$G$57,IF(D159="Commercial AC (&gt;=135,000k Btu/hr)",'Emission Factors'!$G$58,""))))))</f>
        <v/>
      </c>
      <c r="N159" s="96"/>
      <c r="O159" s="209" t="str">
        <f>IF(ISBLANK(D159),"",(IF(D159="Room AC (window/wall)",'Emission Factors'!$C$53,IF(D159="Room AC (PTAC/PTHP)",'Emission Factors'!$C$54,IF(D159="Residential AC",'Emission Factors'!$C$55,IF(D159="Residential HP",'Emission Factors'!$C$56,IF(D159="Commercial AC (&gt;=65k to &lt;135,000k Btu/hr)",'Emission Factors'!$C$57,IF(D159="Commercial AC (&gt;=135,000k Btu/hr)",'Emission Factors'!$C$58,""))))))))</f>
        <v/>
      </c>
      <c r="P159" s="209" t="str">
        <f t="shared" si="20"/>
        <v/>
      </c>
      <c r="Q159" s="95"/>
      <c r="R159" s="256"/>
      <c r="S159" s="256"/>
      <c r="T159" s="96"/>
      <c r="U159" s="211" t="str">
        <f>IF(Q159="Room AC (window/wall)",'Emission Factors'!$E$53,IF(AND(Q159="Room AC (PTAC/PTHP)",ISBLANK(T159)),"Error",IF(AND(Q159="Room AC (PTAC/PTHP)",T159&gt;0),T159,IF(Q159="Residential AC",'Emission Factors'!$E$55,IF(AND(Q159="Residential HP",ISBLANK(T159)),"Error",IF(AND(Q159="Residential HP",T159&gt;0),T159,IF(Q159="Commercial AC (&gt;=65k to &lt;135,000k Btu/hr)",'Emission Factors'!$E$57,IF(Q159="Commercial AC (&gt;=135,000k Btu/hr)",'Emission Factors'!$E$58,""))))))))</f>
        <v/>
      </c>
      <c r="V159" s="95"/>
      <c r="W159" s="211" t="str">
        <f>IF(ISBLANK(V159),"",VLOOKUP(V159,'Emission Factors'!$C$81:$G$221,4,FALSE))</f>
        <v/>
      </c>
      <c r="X159" s="210" t="str">
        <f>IF(Q159="Room AC (window/wall)",'Emission Factors'!$F$53,IF(Q159="Room AC (PTAC/PTHP)",'Emission Factors'!$F$54,IF(Q159="Residential AC",'Emission Factors'!$F$55,IF(Q159="Residential HP",'Emission Factors'!$F$56,IF(Q159="Commercial AC (&gt;=65k to &lt;135,000k Btu/hr)",'Emission Factors'!$F$57,IF(Q159="Commercial AC (&gt;=135,000k Btu/hr)",'Emission Factors'!$F$58,""))))))</f>
        <v/>
      </c>
      <c r="Y159" s="211" t="str">
        <f>IF(Q159="Room AC (window/wall)",'Emission Factors'!$G$53,IF(Q159="Room AC (PTAC/PTHP)",'Emission Factors'!$G$54,IF(Q159="Residential AC",'Emission Factors'!$G$55,IF(Q159="Residential HP",'Emission Factors'!$G$56,IF(Q159="Commercial AC (&gt;=65k to &lt;135,000k Btu/hr)",'Emission Factors'!$G$57,IF(Q159="Commercial AC (&gt;=135,000k Btu/hr)",'Emission Factors'!$G$58,""))))))</f>
        <v/>
      </c>
      <c r="Z159" s="96"/>
      <c r="AA159" s="97" t="str">
        <f t="shared" si="21"/>
        <v/>
      </c>
      <c r="AB159" s="97" t="str">
        <f t="shared" si="22"/>
        <v/>
      </c>
      <c r="AC159" s="246" t="str">
        <f t="shared" si="23"/>
        <v/>
      </c>
      <c r="AD159" s="97" t="str">
        <f t="shared" si="24"/>
        <v/>
      </c>
      <c r="AE159" s="97" t="str">
        <f t="shared" si="25"/>
        <v/>
      </c>
      <c r="AF159" s="252" t="str">
        <f t="shared" si="26"/>
        <v/>
      </c>
      <c r="AG159" s="254" t="str">
        <f t="shared" si="27"/>
        <v/>
      </c>
      <c r="AH159" s="248" t="str">
        <f t="shared" si="28"/>
        <v/>
      </c>
      <c r="AI159" s="249" t="str">
        <f t="shared" si="29"/>
        <v/>
      </c>
    </row>
    <row r="160" spans="2:35" x14ac:dyDescent="0.3">
      <c r="B160" s="94"/>
      <c r="C160" s="95"/>
      <c r="D160" s="95"/>
      <c r="E160" s="95"/>
      <c r="F160" s="94"/>
      <c r="G160" s="145"/>
      <c r="H160" s="245"/>
      <c r="I160" s="211" t="str">
        <f>IF(D160="Room AC (window/wall)",'Emission Factors'!$E$53,IF(D160="Room AC (PTAC/PTHP)",H160,IF(D160="Residential AC",'Emission Factors'!$E$55,IF(D160="Residential HP",H160,IF(D160="Commercial AC (&gt;=65k to &lt;135,000k Btu/hr)",'Emission Factors'!$E$57,IF(D160="Commercial AC (&gt;=135,000k Btu/hr)",'Emission Factors'!$E$58,""))))))</f>
        <v/>
      </c>
      <c r="J160" s="96"/>
      <c r="K160" s="211" t="str">
        <f>IF(ISBLANK(J160),"",VLOOKUP(J160,'Emission Factors'!$C$81:$G$221,4,FALSE))</f>
        <v/>
      </c>
      <c r="L160" s="210" t="str">
        <f>IF(D160="Room AC (window/wall)",'Emission Factors'!$F$53,IF(D160="Room AC (PTAC/PTHP)",'Emission Factors'!$F$54,IF(D160="Residential AC",'Emission Factors'!$F$55,IF(D160="Residential HP",'Emission Factors'!$F$56,IF(D160="Commercial AC (&gt;=65k to &lt;135,000k Btu/hr)",'Emission Factors'!$F$57,IF(D160="Commercial AC (&gt;=135,000k Btu/hr)",'Emission Factors'!$F$58,""))))))</f>
        <v/>
      </c>
      <c r="M160" s="211" t="str">
        <f>IF(D160="Room AC (window/wall)",'Emission Factors'!$G$53,IF(D160="Room AC (PTAC/PTHP)",'Emission Factors'!$G$54,IF(D160="Residential AC",'Emission Factors'!$G$55,IF(D160="Residential HP",'Emission Factors'!$G$56,IF(D160="Commercial AC (&gt;=65k to &lt;135,000k Btu/hr)",'Emission Factors'!$G$57,IF(D160="Commercial AC (&gt;=135,000k Btu/hr)",'Emission Factors'!$G$58,""))))))</f>
        <v/>
      </c>
      <c r="N160" s="96"/>
      <c r="O160" s="209" t="str">
        <f>IF(ISBLANK(D160),"",(IF(D160="Room AC (window/wall)",'Emission Factors'!$C$53,IF(D160="Room AC (PTAC/PTHP)",'Emission Factors'!$C$54,IF(D160="Residential AC",'Emission Factors'!$C$55,IF(D160="Residential HP",'Emission Factors'!$C$56,IF(D160="Commercial AC (&gt;=65k to &lt;135,000k Btu/hr)",'Emission Factors'!$C$57,IF(D160="Commercial AC (&gt;=135,000k Btu/hr)",'Emission Factors'!$C$58,""))))))))</f>
        <v/>
      </c>
      <c r="P160" s="209" t="str">
        <f t="shared" si="20"/>
        <v/>
      </c>
      <c r="Q160" s="95"/>
      <c r="R160" s="256"/>
      <c r="S160" s="256"/>
      <c r="T160" s="96"/>
      <c r="U160" s="211" t="str">
        <f>IF(Q160="Room AC (window/wall)",'Emission Factors'!$E$53,IF(AND(Q160="Room AC (PTAC/PTHP)",ISBLANK(T160)),"Error",IF(AND(Q160="Room AC (PTAC/PTHP)",T160&gt;0),T160,IF(Q160="Residential AC",'Emission Factors'!$E$55,IF(AND(Q160="Residential HP",ISBLANK(T160)),"Error",IF(AND(Q160="Residential HP",T160&gt;0),T160,IF(Q160="Commercial AC (&gt;=65k to &lt;135,000k Btu/hr)",'Emission Factors'!$E$57,IF(Q160="Commercial AC (&gt;=135,000k Btu/hr)",'Emission Factors'!$E$58,""))))))))</f>
        <v/>
      </c>
      <c r="V160" s="95"/>
      <c r="W160" s="211" t="str">
        <f>IF(ISBLANK(V160),"",VLOOKUP(V160,'Emission Factors'!$C$81:$G$221,4,FALSE))</f>
        <v/>
      </c>
      <c r="X160" s="210" t="str">
        <f>IF(Q160="Room AC (window/wall)",'Emission Factors'!$F$53,IF(Q160="Room AC (PTAC/PTHP)",'Emission Factors'!$F$54,IF(Q160="Residential AC",'Emission Factors'!$F$55,IF(Q160="Residential HP",'Emission Factors'!$F$56,IF(Q160="Commercial AC (&gt;=65k to &lt;135,000k Btu/hr)",'Emission Factors'!$F$57,IF(Q160="Commercial AC (&gt;=135,000k Btu/hr)",'Emission Factors'!$F$58,""))))))</f>
        <v/>
      </c>
      <c r="Y160" s="211" t="str">
        <f>IF(Q160="Room AC (window/wall)",'Emission Factors'!$G$53,IF(Q160="Room AC (PTAC/PTHP)",'Emission Factors'!$G$54,IF(Q160="Residential AC",'Emission Factors'!$G$55,IF(Q160="Residential HP",'Emission Factors'!$G$56,IF(Q160="Commercial AC (&gt;=65k to &lt;135,000k Btu/hr)",'Emission Factors'!$G$57,IF(Q160="Commercial AC (&gt;=135,000k Btu/hr)",'Emission Factors'!$G$58,""))))))</f>
        <v/>
      </c>
      <c r="Z160" s="96"/>
      <c r="AA160" s="97" t="str">
        <f t="shared" si="21"/>
        <v/>
      </c>
      <c r="AB160" s="97" t="str">
        <f t="shared" si="22"/>
        <v/>
      </c>
      <c r="AC160" s="246" t="str">
        <f t="shared" si="23"/>
        <v/>
      </c>
      <c r="AD160" s="97" t="str">
        <f t="shared" si="24"/>
        <v/>
      </c>
      <c r="AE160" s="97" t="str">
        <f t="shared" si="25"/>
        <v/>
      </c>
      <c r="AF160" s="252" t="str">
        <f t="shared" si="26"/>
        <v/>
      </c>
      <c r="AG160" s="254" t="str">
        <f t="shared" si="27"/>
        <v/>
      </c>
      <c r="AH160" s="248" t="str">
        <f t="shared" si="28"/>
        <v/>
      </c>
      <c r="AI160" s="249" t="str">
        <f t="shared" si="29"/>
        <v/>
      </c>
    </row>
    <row r="161" spans="2:35" x14ac:dyDescent="0.3">
      <c r="B161" s="94"/>
      <c r="C161" s="95"/>
      <c r="D161" s="95"/>
      <c r="E161" s="95"/>
      <c r="F161" s="94"/>
      <c r="G161" s="145"/>
      <c r="H161" s="245"/>
      <c r="I161" s="211" t="str">
        <f>IF(D161="Room AC (window/wall)",'Emission Factors'!$E$53,IF(D161="Room AC (PTAC/PTHP)",H161,IF(D161="Residential AC",'Emission Factors'!$E$55,IF(D161="Residential HP",H161,IF(D161="Commercial AC (&gt;=65k to &lt;135,000k Btu/hr)",'Emission Factors'!$E$57,IF(D161="Commercial AC (&gt;=135,000k Btu/hr)",'Emission Factors'!$E$58,""))))))</f>
        <v/>
      </c>
      <c r="J161" s="96"/>
      <c r="K161" s="211" t="str">
        <f>IF(ISBLANK(J161),"",VLOOKUP(J161,'Emission Factors'!$C$81:$G$221,4,FALSE))</f>
        <v/>
      </c>
      <c r="L161" s="210" t="str">
        <f>IF(D161="Room AC (window/wall)",'Emission Factors'!$F$53,IF(D161="Room AC (PTAC/PTHP)",'Emission Factors'!$F$54,IF(D161="Residential AC",'Emission Factors'!$F$55,IF(D161="Residential HP",'Emission Factors'!$F$56,IF(D161="Commercial AC (&gt;=65k to &lt;135,000k Btu/hr)",'Emission Factors'!$F$57,IF(D161="Commercial AC (&gt;=135,000k Btu/hr)",'Emission Factors'!$F$58,""))))))</f>
        <v/>
      </c>
      <c r="M161" s="211" t="str">
        <f>IF(D161="Room AC (window/wall)",'Emission Factors'!$G$53,IF(D161="Room AC (PTAC/PTHP)",'Emission Factors'!$G$54,IF(D161="Residential AC",'Emission Factors'!$G$55,IF(D161="Residential HP",'Emission Factors'!$G$56,IF(D161="Commercial AC (&gt;=65k to &lt;135,000k Btu/hr)",'Emission Factors'!$G$57,IF(D161="Commercial AC (&gt;=135,000k Btu/hr)",'Emission Factors'!$G$58,""))))))</f>
        <v/>
      </c>
      <c r="N161" s="96"/>
      <c r="O161" s="209" t="str">
        <f>IF(ISBLANK(D161),"",(IF(D161="Room AC (window/wall)",'Emission Factors'!$C$53,IF(D161="Room AC (PTAC/PTHP)",'Emission Factors'!$C$54,IF(D161="Residential AC",'Emission Factors'!$C$55,IF(D161="Residential HP",'Emission Factors'!$C$56,IF(D161="Commercial AC (&gt;=65k to &lt;135,000k Btu/hr)",'Emission Factors'!$C$57,IF(D161="Commercial AC (&gt;=135,000k Btu/hr)",'Emission Factors'!$C$58,""))))))))</f>
        <v/>
      </c>
      <c r="P161" s="209" t="str">
        <f t="shared" si="20"/>
        <v/>
      </c>
      <c r="Q161" s="95"/>
      <c r="R161" s="256"/>
      <c r="S161" s="256"/>
      <c r="T161" s="96"/>
      <c r="U161" s="211" t="str">
        <f>IF(Q161="Room AC (window/wall)",'Emission Factors'!$E$53,IF(AND(Q161="Room AC (PTAC/PTHP)",ISBLANK(T161)),"Error",IF(AND(Q161="Room AC (PTAC/PTHP)",T161&gt;0),T161,IF(Q161="Residential AC",'Emission Factors'!$E$55,IF(AND(Q161="Residential HP",ISBLANK(T161)),"Error",IF(AND(Q161="Residential HP",T161&gt;0),T161,IF(Q161="Commercial AC (&gt;=65k to &lt;135,000k Btu/hr)",'Emission Factors'!$E$57,IF(Q161="Commercial AC (&gt;=135,000k Btu/hr)",'Emission Factors'!$E$58,""))))))))</f>
        <v/>
      </c>
      <c r="V161" s="95"/>
      <c r="W161" s="211" t="str">
        <f>IF(ISBLANK(V161),"",VLOOKUP(V161,'Emission Factors'!$C$81:$G$221,4,FALSE))</f>
        <v/>
      </c>
      <c r="X161" s="210" t="str">
        <f>IF(Q161="Room AC (window/wall)",'Emission Factors'!$F$53,IF(Q161="Room AC (PTAC/PTHP)",'Emission Factors'!$F$54,IF(Q161="Residential AC",'Emission Factors'!$F$55,IF(Q161="Residential HP",'Emission Factors'!$F$56,IF(Q161="Commercial AC (&gt;=65k to &lt;135,000k Btu/hr)",'Emission Factors'!$F$57,IF(Q161="Commercial AC (&gt;=135,000k Btu/hr)",'Emission Factors'!$F$58,""))))))</f>
        <v/>
      </c>
      <c r="Y161" s="211" t="str">
        <f>IF(Q161="Room AC (window/wall)",'Emission Factors'!$G$53,IF(Q161="Room AC (PTAC/PTHP)",'Emission Factors'!$G$54,IF(Q161="Residential AC",'Emission Factors'!$G$55,IF(Q161="Residential HP",'Emission Factors'!$G$56,IF(Q161="Commercial AC (&gt;=65k to &lt;135,000k Btu/hr)",'Emission Factors'!$G$57,IF(Q161="Commercial AC (&gt;=135,000k Btu/hr)",'Emission Factors'!$G$58,""))))))</f>
        <v/>
      </c>
      <c r="Z161" s="96"/>
      <c r="AA161" s="97" t="str">
        <f t="shared" si="21"/>
        <v/>
      </c>
      <c r="AB161" s="97" t="str">
        <f t="shared" si="22"/>
        <v/>
      </c>
      <c r="AC161" s="246" t="str">
        <f t="shared" si="23"/>
        <v/>
      </c>
      <c r="AD161" s="97" t="str">
        <f t="shared" si="24"/>
        <v/>
      </c>
      <c r="AE161" s="97" t="str">
        <f t="shared" si="25"/>
        <v/>
      </c>
      <c r="AF161" s="252" t="str">
        <f t="shared" si="26"/>
        <v/>
      </c>
      <c r="AG161" s="254" t="str">
        <f t="shared" si="27"/>
        <v/>
      </c>
      <c r="AH161" s="248" t="str">
        <f t="shared" si="28"/>
        <v/>
      </c>
      <c r="AI161" s="249" t="str">
        <f t="shared" si="29"/>
        <v/>
      </c>
    </row>
    <row r="162" spans="2:35" x14ac:dyDescent="0.3">
      <c r="B162" s="94"/>
      <c r="C162" s="95"/>
      <c r="D162" s="95"/>
      <c r="E162" s="95"/>
      <c r="F162" s="94"/>
      <c r="G162" s="145"/>
      <c r="H162" s="245"/>
      <c r="I162" s="211" t="str">
        <f>IF(D162="Room AC (window/wall)",'Emission Factors'!$E$53,IF(D162="Room AC (PTAC/PTHP)",H162,IF(D162="Residential AC",'Emission Factors'!$E$55,IF(D162="Residential HP",H162,IF(D162="Commercial AC (&gt;=65k to &lt;135,000k Btu/hr)",'Emission Factors'!$E$57,IF(D162="Commercial AC (&gt;=135,000k Btu/hr)",'Emission Factors'!$E$58,""))))))</f>
        <v/>
      </c>
      <c r="J162" s="96"/>
      <c r="K162" s="211" t="str">
        <f>IF(ISBLANK(J162),"",VLOOKUP(J162,'Emission Factors'!$C$81:$G$221,4,FALSE))</f>
        <v/>
      </c>
      <c r="L162" s="210" t="str">
        <f>IF(D162="Room AC (window/wall)",'Emission Factors'!$F$53,IF(D162="Room AC (PTAC/PTHP)",'Emission Factors'!$F$54,IF(D162="Residential AC",'Emission Factors'!$F$55,IF(D162="Residential HP",'Emission Factors'!$F$56,IF(D162="Commercial AC (&gt;=65k to &lt;135,000k Btu/hr)",'Emission Factors'!$F$57,IF(D162="Commercial AC (&gt;=135,000k Btu/hr)",'Emission Factors'!$F$58,""))))))</f>
        <v/>
      </c>
      <c r="M162" s="211" t="str">
        <f>IF(D162="Room AC (window/wall)",'Emission Factors'!$G$53,IF(D162="Room AC (PTAC/PTHP)",'Emission Factors'!$G$54,IF(D162="Residential AC",'Emission Factors'!$G$55,IF(D162="Residential HP",'Emission Factors'!$G$56,IF(D162="Commercial AC (&gt;=65k to &lt;135,000k Btu/hr)",'Emission Factors'!$G$57,IF(D162="Commercial AC (&gt;=135,000k Btu/hr)",'Emission Factors'!$G$58,""))))))</f>
        <v/>
      </c>
      <c r="N162" s="96"/>
      <c r="O162" s="209" t="str">
        <f>IF(ISBLANK(D162),"",(IF(D162="Room AC (window/wall)",'Emission Factors'!$C$53,IF(D162="Room AC (PTAC/PTHP)",'Emission Factors'!$C$54,IF(D162="Residential AC",'Emission Factors'!$C$55,IF(D162="Residential HP",'Emission Factors'!$C$56,IF(D162="Commercial AC (&gt;=65k to &lt;135,000k Btu/hr)",'Emission Factors'!$C$57,IF(D162="Commercial AC (&gt;=135,000k Btu/hr)",'Emission Factors'!$C$58,""))))))))</f>
        <v/>
      </c>
      <c r="P162" s="209" t="str">
        <f t="shared" si="20"/>
        <v/>
      </c>
      <c r="Q162" s="95"/>
      <c r="R162" s="256"/>
      <c r="S162" s="256"/>
      <c r="T162" s="96"/>
      <c r="U162" s="211" t="str">
        <f>IF(Q162="Room AC (window/wall)",'Emission Factors'!$E$53,IF(AND(Q162="Room AC (PTAC/PTHP)",ISBLANK(T162)),"Error",IF(AND(Q162="Room AC (PTAC/PTHP)",T162&gt;0),T162,IF(Q162="Residential AC",'Emission Factors'!$E$55,IF(AND(Q162="Residential HP",ISBLANK(T162)),"Error",IF(AND(Q162="Residential HP",T162&gt;0),T162,IF(Q162="Commercial AC (&gt;=65k to &lt;135,000k Btu/hr)",'Emission Factors'!$E$57,IF(Q162="Commercial AC (&gt;=135,000k Btu/hr)",'Emission Factors'!$E$58,""))))))))</f>
        <v/>
      </c>
      <c r="V162" s="95"/>
      <c r="W162" s="211" t="str">
        <f>IF(ISBLANK(V162),"",VLOOKUP(V162,'Emission Factors'!$C$81:$G$221,4,FALSE))</f>
        <v/>
      </c>
      <c r="X162" s="210" t="str">
        <f>IF(Q162="Room AC (window/wall)",'Emission Factors'!$F$53,IF(Q162="Room AC (PTAC/PTHP)",'Emission Factors'!$F$54,IF(Q162="Residential AC",'Emission Factors'!$F$55,IF(Q162="Residential HP",'Emission Factors'!$F$56,IF(Q162="Commercial AC (&gt;=65k to &lt;135,000k Btu/hr)",'Emission Factors'!$F$57,IF(Q162="Commercial AC (&gt;=135,000k Btu/hr)",'Emission Factors'!$F$58,""))))))</f>
        <v/>
      </c>
      <c r="Y162" s="211" t="str">
        <f>IF(Q162="Room AC (window/wall)",'Emission Factors'!$G$53,IF(Q162="Room AC (PTAC/PTHP)",'Emission Factors'!$G$54,IF(Q162="Residential AC",'Emission Factors'!$G$55,IF(Q162="Residential HP",'Emission Factors'!$G$56,IF(Q162="Commercial AC (&gt;=65k to &lt;135,000k Btu/hr)",'Emission Factors'!$G$57,IF(Q162="Commercial AC (&gt;=135,000k Btu/hr)",'Emission Factors'!$G$58,""))))))</f>
        <v/>
      </c>
      <c r="Z162" s="96"/>
      <c r="AA162" s="97" t="str">
        <f t="shared" si="21"/>
        <v/>
      </c>
      <c r="AB162" s="97" t="str">
        <f t="shared" si="22"/>
        <v/>
      </c>
      <c r="AC162" s="246" t="str">
        <f t="shared" si="23"/>
        <v/>
      </c>
      <c r="AD162" s="97" t="str">
        <f t="shared" si="24"/>
        <v/>
      </c>
      <c r="AE162" s="97" t="str">
        <f t="shared" si="25"/>
        <v/>
      </c>
      <c r="AF162" s="252" t="str">
        <f t="shared" si="26"/>
        <v/>
      </c>
      <c r="AG162" s="254" t="str">
        <f t="shared" si="27"/>
        <v/>
      </c>
      <c r="AH162" s="248" t="str">
        <f t="shared" si="28"/>
        <v/>
      </c>
      <c r="AI162" s="249" t="str">
        <f t="shared" si="29"/>
        <v/>
      </c>
    </row>
    <row r="163" spans="2:35" x14ac:dyDescent="0.3">
      <c r="B163" s="94"/>
      <c r="C163" s="95"/>
      <c r="D163" s="95"/>
      <c r="E163" s="95"/>
      <c r="F163" s="94"/>
      <c r="G163" s="145"/>
      <c r="H163" s="245"/>
      <c r="I163" s="211" t="str">
        <f>IF(D163="Room AC (window/wall)",'Emission Factors'!$E$53,IF(D163="Room AC (PTAC/PTHP)",H163,IF(D163="Residential AC",'Emission Factors'!$E$55,IF(D163="Residential HP",H163,IF(D163="Commercial AC (&gt;=65k to &lt;135,000k Btu/hr)",'Emission Factors'!$E$57,IF(D163="Commercial AC (&gt;=135,000k Btu/hr)",'Emission Factors'!$E$58,""))))))</f>
        <v/>
      </c>
      <c r="J163" s="96"/>
      <c r="K163" s="211" t="str">
        <f>IF(ISBLANK(J163),"",VLOOKUP(J163,'Emission Factors'!$C$81:$G$221,4,FALSE))</f>
        <v/>
      </c>
      <c r="L163" s="210" t="str">
        <f>IF(D163="Room AC (window/wall)",'Emission Factors'!$F$53,IF(D163="Room AC (PTAC/PTHP)",'Emission Factors'!$F$54,IF(D163="Residential AC",'Emission Factors'!$F$55,IF(D163="Residential HP",'Emission Factors'!$F$56,IF(D163="Commercial AC (&gt;=65k to &lt;135,000k Btu/hr)",'Emission Factors'!$F$57,IF(D163="Commercial AC (&gt;=135,000k Btu/hr)",'Emission Factors'!$F$58,""))))))</f>
        <v/>
      </c>
      <c r="M163" s="211" t="str">
        <f>IF(D163="Room AC (window/wall)",'Emission Factors'!$G$53,IF(D163="Room AC (PTAC/PTHP)",'Emission Factors'!$G$54,IF(D163="Residential AC",'Emission Factors'!$G$55,IF(D163="Residential HP",'Emission Factors'!$G$56,IF(D163="Commercial AC (&gt;=65k to &lt;135,000k Btu/hr)",'Emission Factors'!$G$57,IF(D163="Commercial AC (&gt;=135,000k Btu/hr)",'Emission Factors'!$G$58,""))))))</f>
        <v/>
      </c>
      <c r="N163" s="96"/>
      <c r="O163" s="209" t="str">
        <f>IF(ISBLANK(D163),"",(IF(D163="Room AC (window/wall)",'Emission Factors'!$C$53,IF(D163="Room AC (PTAC/PTHP)",'Emission Factors'!$C$54,IF(D163="Residential AC",'Emission Factors'!$C$55,IF(D163="Residential HP",'Emission Factors'!$C$56,IF(D163="Commercial AC (&gt;=65k to &lt;135,000k Btu/hr)",'Emission Factors'!$C$57,IF(D163="Commercial AC (&gt;=135,000k Btu/hr)",'Emission Factors'!$C$58,""))))))))</f>
        <v/>
      </c>
      <c r="P163" s="209" t="str">
        <f t="shared" si="20"/>
        <v/>
      </c>
      <c r="Q163" s="95"/>
      <c r="R163" s="256"/>
      <c r="S163" s="256"/>
      <c r="T163" s="96"/>
      <c r="U163" s="211" t="str">
        <f>IF(Q163="Room AC (window/wall)",'Emission Factors'!$E$53,IF(AND(Q163="Room AC (PTAC/PTHP)",ISBLANK(T163)),"Error",IF(AND(Q163="Room AC (PTAC/PTHP)",T163&gt;0),T163,IF(Q163="Residential AC",'Emission Factors'!$E$55,IF(AND(Q163="Residential HP",ISBLANK(T163)),"Error",IF(AND(Q163="Residential HP",T163&gt;0),T163,IF(Q163="Commercial AC (&gt;=65k to &lt;135,000k Btu/hr)",'Emission Factors'!$E$57,IF(Q163="Commercial AC (&gt;=135,000k Btu/hr)",'Emission Factors'!$E$58,""))))))))</f>
        <v/>
      </c>
      <c r="V163" s="95"/>
      <c r="W163" s="211" t="str">
        <f>IF(ISBLANK(V163),"",VLOOKUP(V163,'Emission Factors'!$C$81:$G$221,4,FALSE))</f>
        <v/>
      </c>
      <c r="X163" s="210" t="str">
        <f>IF(Q163="Room AC (window/wall)",'Emission Factors'!$F$53,IF(Q163="Room AC (PTAC/PTHP)",'Emission Factors'!$F$54,IF(Q163="Residential AC",'Emission Factors'!$F$55,IF(Q163="Residential HP",'Emission Factors'!$F$56,IF(Q163="Commercial AC (&gt;=65k to &lt;135,000k Btu/hr)",'Emission Factors'!$F$57,IF(Q163="Commercial AC (&gt;=135,000k Btu/hr)",'Emission Factors'!$F$58,""))))))</f>
        <v/>
      </c>
      <c r="Y163" s="211" t="str">
        <f>IF(Q163="Room AC (window/wall)",'Emission Factors'!$G$53,IF(Q163="Room AC (PTAC/PTHP)",'Emission Factors'!$G$54,IF(Q163="Residential AC",'Emission Factors'!$G$55,IF(Q163="Residential HP",'Emission Factors'!$G$56,IF(Q163="Commercial AC (&gt;=65k to &lt;135,000k Btu/hr)",'Emission Factors'!$G$57,IF(Q163="Commercial AC (&gt;=135,000k Btu/hr)",'Emission Factors'!$G$58,""))))))</f>
        <v/>
      </c>
      <c r="Z163" s="96"/>
      <c r="AA163" s="97" t="str">
        <f t="shared" si="21"/>
        <v/>
      </c>
      <c r="AB163" s="97" t="str">
        <f t="shared" si="22"/>
        <v/>
      </c>
      <c r="AC163" s="246" t="str">
        <f t="shared" si="23"/>
        <v/>
      </c>
      <c r="AD163" s="97" t="str">
        <f t="shared" si="24"/>
        <v/>
      </c>
      <c r="AE163" s="97" t="str">
        <f t="shared" si="25"/>
        <v/>
      </c>
      <c r="AF163" s="252" t="str">
        <f t="shared" si="26"/>
        <v/>
      </c>
      <c r="AG163" s="254" t="str">
        <f t="shared" si="27"/>
        <v/>
      </c>
      <c r="AH163" s="248" t="str">
        <f t="shared" si="28"/>
        <v/>
      </c>
      <c r="AI163" s="249" t="str">
        <f t="shared" si="29"/>
        <v/>
      </c>
    </row>
    <row r="164" spans="2:35" x14ac:dyDescent="0.3">
      <c r="B164" s="94"/>
      <c r="C164" s="95"/>
      <c r="D164" s="95"/>
      <c r="E164" s="95"/>
      <c r="F164" s="94"/>
      <c r="G164" s="145"/>
      <c r="H164" s="245"/>
      <c r="I164" s="211" t="str">
        <f>IF(D164="Room AC (window/wall)",'Emission Factors'!$E$53,IF(D164="Room AC (PTAC/PTHP)",H164,IF(D164="Residential AC",'Emission Factors'!$E$55,IF(D164="Residential HP",H164,IF(D164="Commercial AC (&gt;=65k to &lt;135,000k Btu/hr)",'Emission Factors'!$E$57,IF(D164="Commercial AC (&gt;=135,000k Btu/hr)",'Emission Factors'!$E$58,""))))))</f>
        <v/>
      </c>
      <c r="J164" s="96"/>
      <c r="K164" s="211" t="str">
        <f>IF(ISBLANK(J164),"",VLOOKUP(J164,'Emission Factors'!$C$81:$G$221,4,FALSE))</f>
        <v/>
      </c>
      <c r="L164" s="210" t="str">
        <f>IF(D164="Room AC (window/wall)",'Emission Factors'!$F$53,IF(D164="Room AC (PTAC/PTHP)",'Emission Factors'!$F$54,IF(D164="Residential AC",'Emission Factors'!$F$55,IF(D164="Residential HP",'Emission Factors'!$F$56,IF(D164="Commercial AC (&gt;=65k to &lt;135,000k Btu/hr)",'Emission Factors'!$F$57,IF(D164="Commercial AC (&gt;=135,000k Btu/hr)",'Emission Factors'!$F$58,""))))))</f>
        <v/>
      </c>
      <c r="M164" s="211" t="str">
        <f>IF(D164="Room AC (window/wall)",'Emission Factors'!$G$53,IF(D164="Room AC (PTAC/PTHP)",'Emission Factors'!$G$54,IF(D164="Residential AC",'Emission Factors'!$G$55,IF(D164="Residential HP",'Emission Factors'!$G$56,IF(D164="Commercial AC (&gt;=65k to &lt;135,000k Btu/hr)",'Emission Factors'!$G$57,IF(D164="Commercial AC (&gt;=135,000k Btu/hr)",'Emission Factors'!$G$58,""))))))</f>
        <v/>
      </c>
      <c r="N164" s="96"/>
      <c r="O164" s="209" t="str">
        <f>IF(ISBLANK(D164),"",(IF(D164="Room AC (window/wall)",'Emission Factors'!$C$53,IF(D164="Room AC (PTAC/PTHP)",'Emission Factors'!$C$54,IF(D164="Residential AC",'Emission Factors'!$C$55,IF(D164="Residential HP",'Emission Factors'!$C$56,IF(D164="Commercial AC (&gt;=65k to &lt;135,000k Btu/hr)",'Emission Factors'!$C$57,IF(D164="Commercial AC (&gt;=135,000k Btu/hr)",'Emission Factors'!$C$58,""))))))))</f>
        <v/>
      </c>
      <c r="P164" s="209" t="str">
        <f t="shared" si="20"/>
        <v/>
      </c>
      <c r="Q164" s="95"/>
      <c r="R164" s="256"/>
      <c r="S164" s="256"/>
      <c r="T164" s="96"/>
      <c r="U164" s="211" t="str">
        <f>IF(Q164="Room AC (window/wall)",'Emission Factors'!$E$53,IF(AND(Q164="Room AC (PTAC/PTHP)",ISBLANK(T164)),"Error",IF(AND(Q164="Room AC (PTAC/PTHP)",T164&gt;0),T164,IF(Q164="Residential AC",'Emission Factors'!$E$55,IF(AND(Q164="Residential HP",ISBLANK(T164)),"Error",IF(AND(Q164="Residential HP",T164&gt;0),T164,IF(Q164="Commercial AC (&gt;=65k to &lt;135,000k Btu/hr)",'Emission Factors'!$E$57,IF(Q164="Commercial AC (&gt;=135,000k Btu/hr)",'Emission Factors'!$E$58,""))))))))</f>
        <v/>
      </c>
      <c r="V164" s="95"/>
      <c r="W164" s="211" t="str">
        <f>IF(ISBLANK(V164),"",VLOOKUP(V164,'Emission Factors'!$C$81:$G$221,4,FALSE))</f>
        <v/>
      </c>
      <c r="X164" s="210" t="str">
        <f>IF(Q164="Room AC (window/wall)",'Emission Factors'!$F$53,IF(Q164="Room AC (PTAC/PTHP)",'Emission Factors'!$F$54,IF(Q164="Residential AC",'Emission Factors'!$F$55,IF(Q164="Residential HP",'Emission Factors'!$F$56,IF(Q164="Commercial AC (&gt;=65k to &lt;135,000k Btu/hr)",'Emission Factors'!$F$57,IF(Q164="Commercial AC (&gt;=135,000k Btu/hr)",'Emission Factors'!$F$58,""))))))</f>
        <v/>
      </c>
      <c r="Y164" s="211" t="str">
        <f>IF(Q164="Room AC (window/wall)",'Emission Factors'!$G$53,IF(Q164="Room AC (PTAC/PTHP)",'Emission Factors'!$G$54,IF(Q164="Residential AC",'Emission Factors'!$G$55,IF(Q164="Residential HP",'Emission Factors'!$G$56,IF(Q164="Commercial AC (&gt;=65k to &lt;135,000k Btu/hr)",'Emission Factors'!$G$57,IF(Q164="Commercial AC (&gt;=135,000k Btu/hr)",'Emission Factors'!$G$58,""))))))</f>
        <v/>
      </c>
      <c r="Z164" s="96"/>
      <c r="AA164" s="97" t="str">
        <f t="shared" si="21"/>
        <v/>
      </c>
      <c r="AB164" s="97" t="str">
        <f t="shared" si="22"/>
        <v/>
      </c>
      <c r="AC164" s="246" t="str">
        <f t="shared" si="23"/>
        <v/>
      </c>
      <c r="AD164" s="97" t="str">
        <f t="shared" si="24"/>
        <v/>
      </c>
      <c r="AE164" s="97" t="str">
        <f t="shared" si="25"/>
        <v/>
      </c>
      <c r="AF164" s="252" t="str">
        <f t="shared" si="26"/>
        <v/>
      </c>
      <c r="AG164" s="254" t="str">
        <f t="shared" si="27"/>
        <v/>
      </c>
      <c r="AH164" s="248" t="str">
        <f t="shared" si="28"/>
        <v/>
      </c>
      <c r="AI164" s="249" t="str">
        <f t="shared" si="29"/>
        <v/>
      </c>
    </row>
    <row r="165" spans="2:35" x14ac:dyDescent="0.3">
      <c r="B165" s="94"/>
      <c r="C165" s="95"/>
      <c r="D165" s="95"/>
      <c r="E165" s="95"/>
      <c r="F165" s="94"/>
      <c r="G165" s="145"/>
      <c r="H165" s="245"/>
      <c r="I165" s="211" t="str">
        <f>IF(D165="Room AC (window/wall)",'Emission Factors'!$E$53,IF(D165="Room AC (PTAC/PTHP)",H165,IF(D165="Residential AC",'Emission Factors'!$E$55,IF(D165="Residential HP",H165,IF(D165="Commercial AC (&gt;=65k to &lt;135,000k Btu/hr)",'Emission Factors'!$E$57,IF(D165="Commercial AC (&gt;=135,000k Btu/hr)",'Emission Factors'!$E$58,""))))))</f>
        <v/>
      </c>
      <c r="J165" s="96"/>
      <c r="K165" s="211" t="str">
        <f>IF(ISBLANK(J165),"",VLOOKUP(J165,'Emission Factors'!$C$81:$G$221,4,FALSE))</f>
        <v/>
      </c>
      <c r="L165" s="210" t="str">
        <f>IF(D165="Room AC (window/wall)",'Emission Factors'!$F$53,IF(D165="Room AC (PTAC/PTHP)",'Emission Factors'!$F$54,IF(D165="Residential AC",'Emission Factors'!$F$55,IF(D165="Residential HP",'Emission Factors'!$F$56,IF(D165="Commercial AC (&gt;=65k to &lt;135,000k Btu/hr)",'Emission Factors'!$F$57,IF(D165="Commercial AC (&gt;=135,000k Btu/hr)",'Emission Factors'!$F$58,""))))))</f>
        <v/>
      </c>
      <c r="M165" s="211" t="str">
        <f>IF(D165="Room AC (window/wall)",'Emission Factors'!$G$53,IF(D165="Room AC (PTAC/PTHP)",'Emission Factors'!$G$54,IF(D165="Residential AC",'Emission Factors'!$G$55,IF(D165="Residential HP",'Emission Factors'!$G$56,IF(D165="Commercial AC (&gt;=65k to &lt;135,000k Btu/hr)",'Emission Factors'!$G$57,IF(D165="Commercial AC (&gt;=135,000k Btu/hr)",'Emission Factors'!$G$58,""))))))</f>
        <v/>
      </c>
      <c r="N165" s="96"/>
      <c r="O165" s="209" t="str">
        <f>IF(ISBLANK(D165),"",(IF(D165="Room AC (window/wall)",'Emission Factors'!$C$53,IF(D165="Room AC (PTAC/PTHP)",'Emission Factors'!$C$54,IF(D165="Residential AC",'Emission Factors'!$C$55,IF(D165="Residential HP",'Emission Factors'!$C$56,IF(D165="Commercial AC (&gt;=65k to &lt;135,000k Btu/hr)",'Emission Factors'!$C$57,IF(D165="Commercial AC (&gt;=135,000k Btu/hr)",'Emission Factors'!$C$58,""))))))))</f>
        <v/>
      </c>
      <c r="P165" s="209" t="str">
        <f t="shared" si="20"/>
        <v/>
      </c>
      <c r="Q165" s="95"/>
      <c r="R165" s="256"/>
      <c r="S165" s="256"/>
      <c r="T165" s="96"/>
      <c r="U165" s="211" t="str">
        <f>IF(Q165="Room AC (window/wall)",'Emission Factors'!$E$53,IF(AND(Q165="Room AC (PTAC/PTHP)",ISBLANK(T165)),"Error",IF(AND(Q165="Room AC (PTAC/PTHP)",T165&gt;0),T165,IF(Q165="Residential AC",'Emission Factors'!$E$55,IF(AND(Q165="Residential HP",ISBLANK(T165)),"Error",IF(AND(Q165="Residential HP",T165&gt;0),T165,IF(Q165="Commercial AC (&gt;=65k to &lt;135,000k Btu/hr)",'Emission Factors'!$E$57,IF(Q165="Commercial AC (&gt;=135,000k Btu/hr)",'Emission Factors'!$E$58,""))))))))</f>
        <v/>
      </c>
      <c r="V165" s="95"/>
      <c r="W165" s="211" t="str">
        <f>IF(ISBLANK(V165),"",VLOOKUP(V165,'Emission Factors'!$C$81:$G$221,4,FALSE))</f>
        <v/>
      </c>
      <c r="X165" s="210" t="str">
        <f>IF(Q165="Room AC (window/wall)",'Emission Factors'!$F$53,IF(Q165="Room AC (PTAC/PTHP)",'Emission Factors'!$F$54,IF(Q165="Residential AC",'Emission Factors'!$F$55,IF(Q165="Residential HP",'Emission Factors'!$F$56,IF(Q165="Commercial AC (&gt;=65k to &lt;135,000k Btu/hr)",'Emission Factors'!$F$57,IF(Q165="Commercial AC (&gt;=135,000k Btu/hr)",'Emission Factors'!$F$58,""))))))</f>
        <v/>
      </c>
      <c r="Y165" s="211" t="str">
        <f>IF(Q165="Room AC (window/wall)",'Emission Factors'!$G$53,IF(Q165="Room AC (PTAC/PTHP)",'Emission Factors'!$G$54,IF(Q165="Residential AC",'Emission Factors'!$G$55,IF(Q165="Residential HP",'Emission Factors'!$G$56,IF(Q165="Commercial AC (&gt;=65k to &lt;135,000k Btu/hr)",'Emission Factors'!$G$57,IF(Q165="Commercial AC (&gt;=135,000k Btu/hr)",'Emission Factors'!$G$58,""))))))</f>
        <v/>
      </c>
      <c r="Z165" s="96"/>
      <c r="AA165" s="97" t="str">
        <f t="shared" si="21"/>
        <v/>
      </c>
      <c r="AB165" s="97" t="str">
        <f t="shared" si="22"/>
        <v/>
      </c>
      <c r="AC165" s="246" t="str">
        <f t="shared" si="23"/>
        <v/>
      </c>
      <c r="AD165" s="97" t="str">
        <f t="shared" si="24"/>
        <v/>
      </c>
      <c r="AE165" s="97" t="str">
        <f t="shared" si="25"/>
        <v/>
      </c>
      <c r="AF165" s="252" t="str">
        <f t="shared" si="26"/>
        <v/>
      </c>
      <c r="AG165" s="254" t="str">
        <f t="shared" si="27"/>
        <v/>
      </c>
      <c r="AH165" s="248" t="str">
        <f t="shared" si="28"/>
        <v/>
      </c>
      <c r="AI165" s="249" t="str">
        <f t="shared" si="29"/>
        <v/>
      </c>
    </row>
    <row r="166" spans="2:35" x14ac:dyDescent="0.3">
      <c r="B166" s="94"/>
      <c r="C166" s="95"/>
      <c r="D166" s="95"/>
      <c r="E166" s="95"/>
      <c r="F166" s="94"/>
      <c r="G166" s="145"/>
      <c r="H166" s="245"/>
      <c r="I166" s="211" t="str">
        <f>IF(D166="Room AC (window/wall)",'Emission Factors'!$E$53,IF(D166="Room AC (PTAC/PTHP)",H166,IF(D166="Residential AC",'Emission Factors'!$E$55,IF(D166="Residential HP",H166,IF(D166="Commercial AC (&gt;=65k to &lt;135,000k Btu/hr)",'Emission Factors'!$E$57,IF(D166="Commercial AC (&gt;=135,000k Btu/hr)",'Emission Factors'!$E$58,""))))))</f>
        <v/>
      </c>
      <c r="J166" s="96"/>
      <c r="K166" s="211" t="str">
        <f>IF(ISBLANK(J166),"",VLOOKUP(J166,'Emission Factors'!$C$81:$G$221,4,FALSE))</f>
        <v/>
      </c>
      <c r="L166" s="210" t="str">
        <f>IF(D166="Room AC (window/wall)",'Emission Factors'!$F$53,IF(D166="Room AC (PTAC/PTHP)",'Emission Factors'!$F$54,IF(D166="Residential AC",'Emission Factors'!$F$55,IF(D166="Residential HP",'Emission Factors'!$F$56,IF(D166="Commercial AC (&gt;=65k to &lt;135,000k Btu/hr)",'Emission Factors'!$F$57,IF(D166="Commercial AC (&gt;=135,000k Btu/hr)",'Emission Factors'!$F$58,""))))))</f>
        <v/>
      </c>
      <c r="M166" s="211" t="str">
        <f>IF(D166="Room AC (window/wall)",'Emission Factors'!$G$53,IF(D166="Room AC (PTAC/PTHP)",'Emission Factors'!$G$54,IF(D166="Residential AC",'Emission Factors'!$G$55,IF(D166="Residential HP",'Emission Factors'!$G$56,IF(D166="Commercial AC (&gt;=65k to &lt;135,000k Btu/hr)",'Emission Factors'!$G$57,IF(D166="Commercial AC (&gt;=135,000k Btu/hr)",'Emission Factors'!$G$58,""))))))</f>
        <v/>
      </c>
      <c r="N166" s="96"/>
      <c r="O166" s="209" t="str">
        <f>IF(ISBLANK(D166),"",(IF(D166="Room AC (window/wall)",'Emission Factors'!$C$53,IF(D166="Room AC (PTAC/PTHP)",'Emission Factors'!$C$54,IF(D166="Residential AC",'Emission Factors'!$C$55,IF(D166="Residential HP",'Emission Factors'!$C$56,IF(D166="Commercial AC (&gt;=65k to &lt;135,000k Btu/hr)",'Emission Factors'!$C$57,IF(D166="Commercial AC (&gt;=135,000k Btu/hr)",'Emission Factors'!$C$58,""))))))))</f>
        <v/>
      </c>
      <c r="P166" s="209" t="str">
        <f t="shared" si="20"/>
        <v/>
      </c>
      <c r="Q166" s="95"/>
      <c r="R166" s="256"/>
      <c r="S166" s="256"/>
      <c r="T166" s="96"/>
      <c r="U166" s="211" t="str">
        <f>IF(Q166="Room AC (window/wall)",'Emission Factors'!$E$53,IF(AND(Q166="Room AC (PTAC/PTHP)",ISBLANK(T166)),"Error",IF(AND(Q166="Room AC (PTAC/PTHP)",T166&gt;0),T166,IF(Q166="Residential AC",'Emission Factors'!$E$55,IF(AND(Q166="Residential HP",ISBLANK(T166)),"Error",IF(AND(Q166="Residential HP",T166&gt;0),T166,IF(Q166="Commercial AC (&gt;=65k to &lt;135,000k Btu/hr)",'Emission Factors'!$E$57,IF(Q166="Commercial AC (&gt;=135,000k Btu/hr)",'Emission Factors'!$E$58,""))))))))</f>
        <v/>
      </c>
      <c r="V166" s="95"/>
      <c r="W166" s="211" t="str">
        <f>IF(ISBLANK(V166),"",VLOOKUP(V166,'Emission Factors'!$C$81:$G$221,4,FALSE))</f>
        <v/>
      </c>
      <c r="X166" s="210" t="str">
        <f>IF(Q166="Room AC (window/wall)",'Emission Factors'!$F$53,IF(Q166="Room AC (PTAC/PTHP)",'Emission Factors'!$F$54,IF(Q166="Residential AC",'Emission Factors'!$F$55,IF(Q166="Residential HP",'Emission Factors'!$F$56,IF(Q166="Commercial AC (&gt;=65k to &lt;135,000k Btu/hr)",'Emission Factors'!$F$57,IF(Q166="Commercial AC (&gt;=135,000k Btu/hr)",'Emission Factors'!$F$58,""))))))</f>
        <v/>
      </c>
      <c r="Y166" s="211" t="str">
        <f>IF(Q166="Room AC (window/wall)",'Emission Factors'!$G$53,IF(Q166="Room AC (PTAC/PTHP)",'Emission Factors'!$G$54,IF(Q166="Residential AC",'Emission Factors'!$G$55,IF(Q166="Residential HP",'Emission Factors'!$G$56,IF(Q166="Commercial AC (&gt;=65k to &lt;135,000k Btu/hr)",'Emission Factors'!$G$57,IF(Q166="Commercial AC (&gt;=135,000k Btu/hr)",'Emission Factors'!$G$58,""))))))</f>
        <v/>
      </c>
      <c r="Z166" s="96"/>
      <c r="AA166" s="97" t="str">
        <f t="shared" si="21"/>
        <v/>
      </c>
      <c r="AB166" s="97" t="str">
        <f t="shared" si="22"/>
        <v/>
      </c>
      <c r="AC166" s="246" t="str">
        <f t="shared" si="23"/>
        <v/>
      </c>
      <c r="AD166" s="97" t="str">
        <f t="shared" si="24"/>
        <v/>
      </c>
      <c r="AE166" s="97" t="str">
        <f t="shared" si="25"/>
        <v/>
      </c>
      <c r="AF166" s="252" t="str">
        <f t="shared" si="26"/>
        <v/>
      </c>
      <c r="AG166" s="254" t="str">
        <f t="shared" si="27"/>
        <v/>
      </c>
      <c r="AH166" s="248" t="str">
        <f t="shared" si="28"/>
        <v/>
      </c>
      <c r="AI166" s="249" t="str">
        <f t="shared" si="29"/>
        <v/>
      </c>
    </row>
    <row r="167" spans="2:35" x14ac:dyDescent="0.3">
      <c r="B167" s="94"/>
      <c r="C167" s="95"/>
      <c r="D167" s="95"/>
      <c r="E167" s="95"/>
      <c r="F167" s="94"/>
      <c r="G167" s="145"/>
      <c r="H167" s="245"/>
      <c r="I167" s="211" t="str">
        <f>IF(D167="Room AC (window/wall)",'Emission Factors'!$E$53,IF(D167="Room AC (PTAC/PTHP)",H167,IF(D167="Residential AC",'Emission Factors'!$E$55,IF(D167="Residential HP",H167,IF(D167="Commercial AC (&gt;=65k to &lt;135,000k Btu/hr)",'Emission Factors'!$E$57,IF(D167="Commercial AC (&gt;=135,000k Btu/hr)",'Emission Factors'!$E$58,""))))))</f>
        <v/>
      </c>
      <c r="J167" s="96"/>
      <c r="K167" s="211" t="str">
        <f>IF(ISBLANK(J167),"",VLOOKUP(J167,'Emission Factors'!$C$81:$G$221,4,FALSE))</f>
        <v/>
      </c>
      <c r="L167" s="210" t="str">
        <f>IF(D167="Room AC (window/wall)",'Emission Factors'!$F$53,IF(D167="Room AC (PTAC/PTHP)",'Emission Factors'!$F$54,IF(D167="Residential AC",'Emission Factors'!$F$55,IF(D167="Residential HP",'Emission Factors'!$F$56,IF(D167="Commercial AC (&gt;=65k to &lt;135,000k Btu/hr)",'Emission Factors'!$F$57,IF(D167="Commercial AC (&gt;=135,000k Btu/hr)",'Emission Factors'!$F$58,""))))))</f>
        <v/>
      </c>
      <c r="M167" s="211" t="str">
        <f>IF(D167="Room AC (window/wall)",'Emission Factors'!$G$53,IF(D167="Room AC (PTAC/PTHP)",'Emission Factors'!$G$54,IF(D167="Residential AC",'Emission Factors'!$G$55,IF(D167="Residential HP",'Emission Factors'!$G$56,IF(D167="Commercial AC (&gt;=65k to &lt;135,000k Btu/hr)",'Emission Factors'!$G$57,IF(D167="Commercial AC (&gt;=135,000k Btu/hr)",'Emission Factors'!$G$58,""))))))</f>
        <v/>
      </c>
      <c r="N167" s="96"/>
      <c r="O167" s="209" t="str">
        <f>IF(ISBLANK(D167),"",(IF(D167="Room AC (window/wall)",'Emission Factors'!$C$53,IF(D167="Room AC (PTAC/PTHP)",'Emission Factors'!$C$54,IF(D167="Residential AC",'Emission Factors'!$C$55,IF(D167="Residential HP",'Emission Factors'!$C$56,IF(D167="Commercial AC (&gt;=65k to &lt;135,000k Btu/hr)",'Emission Factors'!$C$57,IF(D167="Commercial AC (&gt;=135,000k Btu/hr)",'Emission Factors'!$C$58,""))))))))</f>
        <v/>
      </c>
      <c r="P167" s="209" t="str">
        <f t="shared" si="20"/>
        <v/>
      </c>
      <c r="Q167" s="95"/>
      <c r="R167" s="256"/>
      <c r="S167" s="256"/>
      <c r="T167" s="96"/>
      <c r="U167" s="211" t="str">
        <f>IF(Q167="Room AC (window/wall)",'Emission Factors'!$E$53,IF(AND(Q167="Room AC (PTAC/PTHP)",ISBLANK(T167)),"Error",IF(AND(Q167="Room AC (PTAC/PTHP)",T167&gt;0),T167,IF(Q167="Residential AC",'Emission Factors'!$E$55,IF(AND(Q167="Residential HP",ISBLANK(T167)),"Error",IF(AND(Q167="Residential HP",T167&gt;0),T167,IF(Q167="Commercial AC (&gt;=65k to &lt;135,000k Btu/hr)",'Emission Factors'!$E$57,IF(Q167="Commercial AC (&gt;=135,000k Btu/hr)",'Emission Factors'!$E$58,""))))))))</f>
        <v/>
      </c>
      <c r="V167" s="95"/>
      <c r="W167" s="211" t="str">
        <f>IF(ISBLANK(V167),"",VLOOKUP(V167,'Emission Factors'!$C$81:$G$221,4,FALSE))</f>
        <v/>
      </c>
      <c r="X167" s="210" t="str">
        <f>IF(Q167="Room AC (window/wall)",'Emission Factors'!$F$53,IF(Q167="Room AC (PTAC/PTHP)",'Emission Factors'!$F$54,IF(Q167="Residential AC",'Emission Factors'!$F$55,IF(Q167="Residential HP",'Emission Factors'!$F$56,IF(Q167="Commercial AC (&gt;=65k to &lt;135,000k Btu/hr)",'Emission Factors'!$F$57,IF(Q167="Commercial AC (&gt;=135,000k Btu/hr)",'Emission Factors'!$F$58,""))))))</f>
        <v/>
      </c>
      <c r="Y167" s="211" t="str">
        <f>IF(Q167="Room AC (window/wall)",'Emission Factors'!$G$53,IF(Q167="Room AC (PTAC/PTHP)",'Emission Factors'!$G$54,IF(Q167="Residential AC",'Emission Factors'!$G$55,IF(Q167="Residential HP",'Emission Factors'!$G$56,IF(Q167="Commercial AC (&gt;=65k to &lt;135,000k Btu/hr)",'Emission Factors'!$G$57,IF(Q167="Commercial AC (&gt;=135,000k Btu/hr)",'Emission Factors'!$G$58,""))))))</f>
        <v/>
      </c>
      <c r="Z167" s="96"/>
      <c r="AA167" s="97" t="str">
        <f t="shared" si="21"/>
        <v/>
      </c>
      <c r="AB167" s="97" t="str">
        <f t="shared" si="22"/>
        <v/>
      </c>
      <c r="AC167" s="246" t="str">
        <f t="shared" si="23"/>
        <v/>
      </c>
      <c r="AD167" s="97" t="str">
        <f t="shared" si="24"/>
        <v/>
      </c>
      <c r="AE167" s="97" t="str">
        <f t="shared" si="25"/>
        <v/>
      </c>
      <c r="AF167" s="252" t="str">
        <f t="shared" si="26"/>
        <v/>
      </c>
      <c r="AG167" s="254" t="str">
        <f t="shared" si="27"/>
        <v/>
      </c>
      <c r="AH167" s="248" t="str">
        <f t="shared" si="28"/>
        <v/>
      </c>
      <c r="AI167" s="249" t="str">
        <f t="shared" si="29"/>
        <v/>
      </c>
    </row>
    <row r="168" spans="2:35" x14ac:dyDescent="0.3">
      <c r="B168" s="94"/>
      <c r="C168" s="95"/>
      <c r="D168" s="95"/>
      <c r="E168" s="95"/>
      <c r="F168" s="94"/>
      <c r="G168" s="145"/>
      <c r="H168" s="245"/>
      <c r="I168" s="211" t="str">
        <f>IF(D168="Room AC (window/wall)",'Emission Factors'!$E$53,IF(D168="Room AC (PTAC/PTHP)",H168,IF(D168="Residential AC",'Emission Factors'!$E$55,IF(D168="Residential HP",H168,IF(D168="Commercial AC (&gt;=65k to &lt;135,000k Btu/hr)",'Emission Factors'!$E$57,IF(D168="Commercial AC (&gt;=135,000k Btu/hr)",'Emission Factors'!$E$58,""))))))</f>
        <v/>
      </c>
      <c r="J168" s="96"/>
      <c r="K168" s="211" t="str">
        <f>IF(ISBLANK(J168),"",VLOOKUP(J168,'Emission Factors'!$C$81:$G$221,4,FALSE))</f>
        <v/>
      </c>
      <c r="L168" s="210" t="str">
        <f>IF(D168="Room AC (window/wall)",'Emission Factors'!$F$53,IF(D168="Room AC (PTAC/PTHP)",'Emission Factors'!$F$54,IF(D168="Residential AC",'Emission Factors'!$F$55,IF(D168="Residential HP",'Emission Factors'!$F$56,IF(D168="Commercial AC (&gt;=65k to &lt;135,000k Btu/hr)",'Emission Factors'!$F$57,IF(D168="Commercial AC (&gt;=135,000k Btu/hr)",'Emission Factors'!$F$58,""))))))</f>
        <v/>
      </c>
      <c r="M168" s="211" t="str">
        <f>IF(D168="Room AC (window/wall)",'Emission Factors'!$G$53,IF(D168="Room AC (PTAC/PTHP)",'Emission Factors'!$G$54,IF(D168="Residential AC",'Emission Factors'!$G$55,IF(D168="Residential HP",'Emission Factors'!$G$56,IF(D168="Commercial AC (&gt;=65k to &lt;135,000k Btu/hr)",'Emission Factors'!$G$57,IF(D168="Commercial AC (&gt;=135,000k Btu/hr)",'Emission Factors'!$G$58,""))))))</f>
        <v/>
      </c>
      <c r="N168" s="96"/>
      <c r="O168" s="209" t="str">
        <f>IF(ISBLANK(D168),"",(IF(D168="Room AC (window/wall)",'Emission Factors'!$C$53,IF(D168="Room AC (PTAC/PTHP)",'Emission Factors'!$C$54,IF(D168="Residential AC",'Emission Factors'!$C$55,IF(D168="Residential HP",'Emission Factors'!$C$56,IF(D168="Commercial AC (&gt;=65k to &lt;135,000k Btu/hr)",'Emission Factors'!$C$57,IF(D168="Commercial AC (&gt;=135,000k Btu/hr)",'Emission Factors'!$C$58,""))))))))</f>
        <v/>
      </c>
      <c r="P168" s="209" t="str">
        <f t="shared" si="20"/>
        <v/>
      </c>
      <c r="Q168" s="95"/>
      <c r="R168" s="256"/>
      <c r="S168" s="256"/>
      <c r="T168" s="96"/>
      <c r="U168" s="211" t="str">
        <f>IF(Q168="Room AC (window/wall)",'Emission Factors'!$E$53,IF(AND(Q168="Room AC (PTAC/PTHP)",ISBLANK(T168)),"Error",IF(AND(Q168="Room AC (PTAC/PTHP)",T168&gt;0),T168,IF(Q168="Residential AC",'Emission Factors'!$E$55,IF(AND(Q168="Residential HP",ISBLANK(T168)),"Error",IF(AND(Q168="Residential HP",T168&gt;0),T168,IF(Q168="Commercial AC (&gt;=65k to &lt;135,000k Btu/hr)",'Emission Factors'!$E$57,IF(Q168="Commercial AC (&gt;=135,000k Btu/hr)",'Emission Factors'!$E$58,""))))))))</f>
        <v/>
      </c>
      <c r="V168" s="95"/>
      <c r="W168" s="211" t="str">
        <f>IF(ISBLANK(V168),"",VLOOKUP(V168,'Emission Factors'!$C$81:$G$221,4,FALSE))</f>
        <v/>
      </c>
      <c r="X168" s="210" t="str">
        <f>IF(Q168="Room AC (window/wall)",'Emission Factors'!$F$53,IF(Q168="Room AC (PTAC/PTHP)",'Emission Factors'!$F$54,IF(Q168="Residential AC",'Emission Factors'!$F$55,IF(Q168="Residential HP",'Emission Factors'!$F$56,IF(Q168="Commercial AC (&gt;=65k to &lt;135,000k Btu/hr)",'Emission Factors'!$F$57,IF(Q168="Commercial AC (&gt;=135,000k Btu/hr)",'Emission Factors'!$F$58,""))))))</f>
        <v/>
      </c>
      <c r="Y168" s="211" t="str">
        <f>IF(Q168="Room AC (window/wall)",'Emission Factors'!$G$53,IF(Q168="Room AC (PTAC/PTHP)",'Emission Factors'!$G$54,IF(Q168="Residential AC",'Emission Factors'!$G$55,IF(Q168="Residential HP",'Emission Factors'!$G$56,IF(Q168="Commercial AC (&gt;=65k to &lt;135,000k Btu/hr)",'Emission Factors'!$G$57,IF(Q168="Commercial AC (&gt;=135,000k Btu/hr)",'Emission Factors'!$G$58,""))))))</f>
        <v/>
      </c>
      <c r="Z168" s="96"/>
      <c r="AA168" s="97" t="str">
        <f t="shared" si="21"/>
        <v/>
      </c>
      <c r="AB168" s="97" t="str">
        <f t="shared" si="22"/>
        <v/>
      </c>
      <c r="AC168" s="246" t="str">
        <f t="shared" si="23"/>
        <v/>
      </c>
      <c r="AD168" s="97" t="str">
        <f t="shared" si="24"/>
        <v/>
      </c>
      <c r="AE168" s="97" t="str">
        <f t="shared" si="25"/>
        <v/>
      </c>
      <c r="AF168" s="252" t="str">
        <f t="shared" si="26"/>
        <v/>
      </c>
      <c r="AG168" s="254" t="str">
        <f t="shared" si="27"/>
        <v/>
      </c>
      <c r="AH168" s="248" t="str">
        <f t="shared" si="28"/>
        <v/>
      </c>
      <c r="AI168" s="249" t="str">
        <f t="shared" si="29"/>
        <v/>
      </c>
    </row>
    <row r="169" spans="2:35" x14ac:dyDescent="0.3">
      <c r="B169" s="94"/>
      <c r="C169" s="95"/>
      <c r="D169" s="95"/>
      <c r="E169" s="95"/>
      <c r="F169" s="94"/>
      <c r="G169" s="145"/>
      <c r="H169" s="245"/>
      <c r="I169" s="211" t="str">
        <f>IF(D169="Room AC (window/wall)",'Emission Factors'!$E$53,IF(D169="Room AC (PTAC/PTHP)",H169,IF(D169="Residential AC",'Emission Factors'!$E$55,IF(D169="Residential HP",H169,IF(D169="Commercial AC (&gt;=65k to &lt;135,000k Btu/hr)",'Emission Factors'!$E$57,IF(D169="Commercial AC (&gt;=135,000k Btu/hr)",'Emission Factors'!$E$58,""))))))</f>
        <v/>
      </c>
      <c r="J169" s="96"/>
      <c r="K169" s="211" t="str">
        <f>IF(ISBLANK(J169),"",VLOOKUP(J169,'Emission Factors'!$C$81:$G$221,4,FALSE))</f>
        <v/>
      </c>
      <c r="L169" s="210" t="str">
        <f>IF(D169="Room AC (window/wall)",'Emission Factors'!$F$53,IF(D169="Room AC (PTAC/PTHP)",'Emission Factors'!$F$54,IF(D169="Residential AC",'Emission Factors'!$F$55,IF(D169="Residential HP",'Emission Factors'!$F$56,IF(D169="Commercial AC (&gt;=65k to &lt;135,000k Btu/hr)",'Emission Factors'!$F$57,IF(D169="Commercial AC (&gt;=135,000k Btu/hr)",'Emission Factors'!$F$58,""))))))</f>
        <v/>
      </c>
      <c r="M169" s="211" t="str">
        <f>IF(D169="Room AC (window/wall)",'Emission Factors'!$G$53,IF(D169="Room AC (PTAC/PTHP)",'Emission Factors'!$G$54,IF(D169="Residential AC",'Emission Factors'!$G$55,IF(D169="Residential HP",'Emission Factors'!$G$56,IF(D169="Commercial AC (&gt;=65k to &lt;135,000k Btu/hr)",'Emission Factors'!$G$57,IF(D169="Commercial AC (&gt;=135,000k Btu/hr)",'Emission Factors'!$G$58,""))))))</f>
        <v/>
      </c>
      <c r="N169" s="96"/>
      <c r="O169" s="209" t="str">
        <f>IF(ISBLANK(D169),"",(IF(D169="Room AC (window/wall)",'Emission Factors'!$C$53,IF(D169="Room AC (PTAC/PTHP)",'Emission Factors'!$C$54,IF(D169="Residential AC",'Emission Factors'!$C$55,IF(D169="Residential HP",'Emission Factors'!$C$56,IF(D169="Commercial AC (&gt;=65k to &lt;135,000k Btu/hr)",'Emission Factors'!$C$57,IF(D169="Commercial AC (&gt;=135,000k Btu/hr)",'Emission Factors'!$C$58,""))))))))</f>
        <v/>
      </c>
      <c r="P169" s="209" t="str">
        <f t="shared" si="20"/>
        <v/>
      </c>
      <c r="Q169" s="95"/>
      <c r="R169" s="256"/>
      <c r="S169" s="256"/>
      <c r="T169" s="96"/>
      <c r="U169" s="211" t="str">
        <f>IF(Q169="Room AC (window/wall)",'Emission Factors'!$E$53,IF(AND(Q169="Room AC (PTAC/PTHP)",ISBLANK(T169)),"Error",IF(AND(Q169="Room AC (PTAC/PTHP)",T169&gt;0),T169,IF(Q169="Residential AC",'Emission Factors'!$E$55,IF(AND(Q169="Residential HP",ISBLANK(T169)),"Error",IF(AND(Q169="Residential HP",T169&gt;0),T169,IF(Q169="Commercial AC (&gt;=65k to &lt;135,000k Btu/hr)",'Emission Factors'!$E$57,IF(Q169="Commercial AC (&gt;=135,000k Btu/hr)",'Emission Factors'!$E$58,""))))))))</f>
        <v/>
      </c>
      <c r="V169" s="95"/>
      <c r="W169" s="211" t="str">
        <f>IF(ISBLANK(V169),"",VLOOKUP(V169,'Emission Factors'!$C$81:$G$221,4,FALSE))</f>
        <v/>
      </c>
      <c r="X169" s="210" t="str">
        <f>IF(Q169="Room AC (window/wall)",'Emission Factors'!$F$53,IF(Q169="Room AC (PTAC/PTHP)",'Emission Factors'!$F$54,IF(Q169="Residential AC",'Emission Factors'!$F$55,IF(Q169="Residential HP",'Emission Factors'!$F$56,IF(Q169="Commercial AC (&gt;=65k to &lt;135,000k Btu/hr)",'Emission Factors'!$F$57,IF(Q169="Commercial AC (&gt;=135,000k Btu/hr)",'Emission Factors'!$F$58,""))))))</f>
        <v/>
      </c>
      <c r="Y169" s="211" t="str">
        <f>IF(Q169="Room AC (window/wall)",'Emission Factors'!$G$53,IF(Q169="Room AC (PTAC/PTHP)",'Emission Factors'!$G$54,IF(Q169="Residential AC",'Emission Factors'!$G$55,IF(Q169="Residential HP",'Emission Factors'!$G$56,IF(Q169="Commercial AC (&gt;=65k to &lt;135,000k Btu/hr)",'Emission Factors'!$G$57,IF(Q169="Commercial AC (&gt;=135,000k Btu/hr)",'Emission Factors'!$G$58,""))))))</f>
        <v/>
      </c>
      <c r="Z169" s="96"/>
      <c r="AA169" s="97" t="str">
        <f t="shared" si="21"/>
        <v/>
      </c>
      <c r="AB169" s="97" t="str">
        <f t="shared" si="22"/>
        <v/>
      </c>
      <c r="AC169" s="246" t="str">
        <f t="shared" si="23"/>
        <v/>
      </c>
      <c r="AD169" s="97" t="str">
        <f t="shared" si="24"/>
        <v/>
      </c>
      <c r="AE169" s="97" t="str">
        <f t="shared" si="25"/>
        <v/>
      </c>
      <c r="AF169" s="252" t="str">
        <f t="shared" si="26"/>
        <v/>
      </c>
      <c r="AG169" s="254" t="str">
        <f t="shared" si="27"/>
        <v/>
      </c>
      <c r="AH169" s="248" t="str">
        <f t="shared" si="28"/>
        <v/>
      </c>
      <c r="AI169" s="249" t="str">
        <f t="shared" si="29"/>
        <v/>
      </c>
    </row>
    <row r="170" spans="2:35" x14ac:dyDescent="0.3">
      <c r="B170" s="94"/>
      <c r="C170" s="95"/>
      <c r="D170" s="95"/>
      <c r="E170" s="95"/>
      <c r="F170" s="94"/>
      <c r="G170" s="145"/>
      <c r="H170" s="245"/>
      <c r="I170" s="211" t="str">
        <f>IF(D170="Room AC (window/wall)",'Emission Factors'!$E$53,IF(D170="Room AC (PTAC/PTHP)",H170,IF(D170="Residential AC",'Emission Factors'!$E$55,IF(D170="Residential HP",H170,IF(D170="Commercial AC (&gt;=65k to &lt;135,000k Btu/hr)",'Emission Factors'!$E$57,IF(D170="Commercial AC (&gt;=135,000k Btu/hr)",'Emission Factors'!$E$58,""))))))</f>
        <v/>
      </c>
      <c r="J170" s="96"/>
      <c r="K170" s="211" t="str">
        <f>IF(ISBLANK(J170),"",VLOOKUP(J170,'Emission Factors'!$C$81:$G$221,4,FALSE))</f>
        <v/>
      </c>
      <c r="L170" s="210" t="str">
        <f>IF(D170="Room AC (window/wall)",'Emission Factors'!$F$53,IF(D170="Room AC (PTAC/PTHP)",'Emission Factors'!$F$54,IF(D170="Residential AC",'Emission Factors'!$F$55,IF(D170="Residential HP",'Emission Factors'!$F$56,IF(D170="Commercial AC (&gt;=65k to &lt;135,000k Btu/hr)",'Emission Factors'!$F$57,IF(D170="Commercial AC (&gt;=135,000k Btu/hr)",'Emission Factors'!$F$58,""))))))</f>
        <v/>
      </c>
      <c r="M170" s="211" t="str">
        <f>IF(D170="Room AC (window/wall)",'Emission Factors'!$G$53,IF(D170="Room AC (PTAC/PTHP)",'Emission Factors'!$G$54,IF(D170="Residential AC",'Emission Factors'!$G$55,IF(D170="Residential HP",'Emission Factors'!$G$56,IF(D170="Commercial AC (&gt;=65k to &lt;135,000k Btu/hr)",'Emission Factors'!$G$57,IF(D170="Commercial AC (&gt;=135,000k Btu/hr)",'Emission Factors'!$G$58,""))))))</f>
        <v/>
      </c>
      <c r="N170" s="96"/>
      <c r="O170" s="209" t="str">
        <f>IF(ISBLANK(D170),"",(IF(D170="Room AC (window/wall)",'Emission Factors'!$C$53,IF(D170="Room AC (PTAC/PTHP)",'Emission Factors'!$C$54,IF(D170="Residential AC",'Emission Factors'!$C$55,IF(D170="Residential HP",'Emission Factors'!$C$56,IF(D170="Commercial AC (&gt;=65k to &lt;135,000k Btu/hr)",'Emission Factors'!$C$57,IF(D170="Commercial AC (&gt;=135,000k Btu/hr)",'Emission Factors'!$C$58,""))))))))</f>
        <v/>
      </c>
      <c r="P170" s="209" t="str">
        <f t="shared" si="20"/>
        <v/>
      </c>
      <c r="Q170" s="95"/>
      <c r="R170" s="256"/>
      <c r="S170" s="256"/>
      <c r="T170" s="96"/>
      <c r="U170" s="211" t="str">
        <f>IF(Q170="Room AC (window/wall)",'Emission Factors'!$E$53,IF(AND(Q170="Room AC (PTAC/PTHP)",ISBLANK(T170)),"Error",IF(AND(Q170="Room AC (PTAC/PTHP)",T170&gt;0),T170,IF(Q170="Residential AC",'Emission Factors'!$E$55,IF(AND(Q170="Residential HP",ISBLANK(T170)),"Error",IF(AND(Q170="Residential HP",T170&gt;0),T170,IF(Q170="Commercial AC (&gt;=65k to &lt;135,000k Btu/hr)",'Emission Factors'!$E$57,IF(Q170="Commercial AC (&gt;=135,000k Btu/hr)",'Emission Factors'!$E$58,""))))))))</f>
        <v/>
      </c>
      <c r="V170" s="95"/>
      <c r="W170" s="211" t="str">
        <f>IF(ISBLANK(V170),"",VLOOKUP(V170,'Emission Factors'!$C$81:$G$221,4,FALSE))</f>
        <v/>
      </c>
      <c r="X170" s="210" t="str">
        <f>IF(Q170="Room AC (window/wall)",'Emission Factors'!$F$53,IF(Q170="Room AC (PTAC/PTHP)",'Emission Factors'!$F$54,IF(Q170="Residential AC",'Emission Factors'!$F$55,IF(Q170="Residential HP",'Emission Factors'!$F$56,IF(Q170="Commercial AC (&gt;=65k to &lt;135,000k Btu/hr)",'Emission Factors'!$F$57,IF(Q170="Commercial AC (&gt;=135,000k Btu/hr)",'Emission Factors'!$F$58,""))))))</f>
        <v/>
      </c>
      <c r="Y170" s="211" t="str">
        <f>IF(Q170="Room AC (window/wall)",'Emission Factors'!$G$53,IF(Q170="Room AC (PTAC/PTHP)",'Emission Factors'!$G$54,IF(Q170="Residential AC",'Emission Factors'!$G$55,IF(Q170="Residential HP",'Emission Factors'!$G$56,IF(Q170="Commercial AC (&gt;=65k to &lt;135,000k Btu/hr)",'Emission Factors'!$G$57,IF(Q170="Commercial AC (&gt;=135,000k Btu/hr)",'Emission Factors'!$G$58,""))))))</f>
        <v/>
      </c>
      <c r="Z170" s="96"/>
      <c r="AA170" s="97" t="str">
        <f t="shared" si="21"/>
        <v/>
      </c>
      <c r="AB170" s="97" t="str">
        <f t="shared" si="22"/>
        <v/>
      </c>
      <c r="AC170" s="246" t="str">
        <f t="shared" si="23"/>
        <v/>
      </c>
      <c r="AD170" s="97" t="str">
        <f t="shared" si="24"/>
        <v/>
      </c>
      <c r="AE170" s="97" t="str">
        <f t="shared" si="25"/>
        <v/>
      </c>
      <c r="AF170" s="252" t="str">
        <f t="shared" si="26"/>
        <v/>
      </c>
      <c r="AG170" s="254" t="str">
        <f t="shared" si="27"/>
        <v/>
      </c>
      <c r="AH170" s="248" t="str">
        <f t="shared" si="28"/>
        <v/>
      </c>
      <c r="AI170" s="249" t="str">
        <f t="shared" si="29"/>
        <v/>
      </c>
    </row>
    <row r="171" spans="2:35" x14ac:dyDescent="0.3">
      <c r="B171" s="94"/>
      <c r="C171" s="95"/>
      <c r="D171" s="95"/>
      <c r="E171" s="95"/>
      <c r="F171" s="94"/>
      <c r="G171" s="145"/>
      <c r="H171" s="245"/>
      <c r="I171" s="211" t="str">
        <f>IF(D171="Room AC (window/wall)",'Emission Factors'!$E$53,IF(D171="Room AC (PTAC/PTHP)",H171,IF(D171="Residential AC",'Emission Factors'!$E$55,IF(D171="Residential HP",H171,IF(D171="Commercial AC (&gt;=65k to &lt;135,000k Btu/hr)",'Emission Factors'!$E$57,IF(D171="Commercial AC (&gt;=135,000k Btu/hr)",'Emission Factors'!$E$58,""))))))</f>
        <v/>
      </c>
      <c r="J171" s="96"/>
      <c r="K171" s="211" t="str">
        <f>IF(ISBLANK(J171),"",VLOOKUP(J171,'Emission Factors'!$C$81:$G$221,4,FALSE))</f>
        <v/>
      </c>
      <c r="L171" s="210" t="str">
        <f>IF(D171="Room AC (window/wall)",'Emission Factors'!$F$53,IF(D171="Room AC (PTAC/PTHP)",'Emission Factors'!$F$54,IF(D171="Residential AC",'Emission Factors'!$F$55,IF(D171="Residential HP",'Emission Factors'!$F$56,IF(D171="Commercial AC (&gt;=65k to &lt;135,000k Btu/hr)",'Emission Factors'!$F$57,IF(D171="Commercial AC (&gt;=135,000k Btu/hr)",'Emission Factors'!$F$58,""))))))</f>
        <v/>
      </c>
      <c r="M171" s="211" t="str">
        <f>IF(D171="Room AC (window/wall)",'Emission Factors'!$G$53,IF(D171="Room AC (PTAC/PTHP)",'Emission Factors'!$G$54,IF(D171="Residential AC",'Emission Factors'!$G$55,IF(D171="Residential HP",'Emission Factors'!$G$56,IF(D171="Commercial AC (&gt;=65k to &lt;135,000k Btu/hr)",'Emission Factors'!$G$57,IF(D171="Commercial AC (&gt;=135,000k Btu/hr)",'Emission Factors'!$G$58,""))))))</f>
        <v/>
      </c>
      <c r="N171" s="96"/>
      <c r="O171" s="209" t="str">
        <f>IF(ISBLANK(D171),"",(IF(D171="Room AC (window/wall)",'Emission Factors'!$C$53,IF(D171="Room AC (PTAC/PTHP)",'Emission Factors'!$C$54,IF(D171="Residential AC",'Emission Factors'!$C$55,IF(D171="Residential HP",'Emission Factors'!$C$56,IF(D171="Commercial AC (&gt;=65k to &lt;135,000k Btu/hr)",'Emission Factors'!$C$57,IF(D171="Commercial AC (&gt;=135,000k Btu/hr)",'Emission Factors'!$C$58,""))))))))</f>
        <v/>
      </c>
      <c r="P171" s="209" t="str">
        <f t="shared" si="20"/>
        <v/>
      </c>
      <c r="Q171" s="95"/>
      <c r="R171" s="256"/>
      <c r="S171" s="256"/>
      <c r="T171" s="96"/>
      <c r="U171" s="211" t="str">
        <f>IF(Q171="Room AC (window/wall)",'Emission Factors'!$E$53,IF(AND(Q171="Room AC (PTAC/PTHP)",ISBLANK(T171)),"Error",IF(AND(Q171="Room AC (PTAC/PTHP)",T171&gt;0),T171,IF(Q171="Residential AC",'Emission Factors'!$E$55,IF(AND(Q171="Residential HP",ISBLANK(T171)),"Error",IF(AND(Q171="Residential HP",T171&gt;0),T171,IF(Q171="Commercial AC (&gt;=65k to &lt;135,000k Btu/hr)",'Emission Factors'!$E$57,IF(Q171="Commercial AC (&gt;=135,000k Btu/hr)",'Emission Factors'!$E$58,""))))))))</f>
        <v/>
      </c>
      <c r="V171" s="95"/>
      <c r="W171" s="211" t="str">
        <f>IF(ISBLANK(V171),"",VLOOKUP(V171,'Emission Factors'!$C$81:$G$221,4,FALSE))</f>
        <v/>
      </c>
      <c r="X171" s="210" t="str">
        <f>IF(Q171="Room AC (window/wall)",'Emission Factors'!$F$53,IF(Q171="Room AC (PTAC/PTHP)",'Emission Factors'!$F$54,IF(Q171="Residential AC",'Emission Factors'!$F$55,IF(Q171="Residential HP",'Emission Factors'!$F$56,IF(Q171="Commercial AC (&gt;=65k to &lt;135,000k Btu/hr)",'Emission Factors'!$F$57,IF(Q171="Commercial AC (&gt;=135,000k Btu/hr)",'Emission Factors'!$F$58,""))))))</f>
        <v/>
      </c>
      <c r="Y171" s="211" t="str">
        <f>IF(Q171="Room AC (window/wall)",'Emission Factors'!$G$53,IF(Q171="Room AC (PTAC/PTHP)",'Emission Factors'!$G$54,IF(Q171="Residential AC",'Emission Factors'!$G$55,IF(Q171="Residential HP",'Emission Factors'!$G$56,IF(Q171="Commercial AC (&gt;=65k to &lt;135,000k Btu/hr)",'Emission Factors'!$G$57,IF(Q171="Commercial AC (&gt;=135,000k Btu/hr)",'Emission Factors'!$G$58,""))))))</f>
        <v/>
      </c>
      <c r="Z171" s="96"/>
      <c r="AA171" s="97" t="str">
        <f t="shared" si="21"/>
        <v/>
      </c>
      <c r="AB171" s="97" t="str">
        <f t="shared" si="22"/>
        <v/>
      </c>
      <c r="AC171" s="246" t="str">
        <f t="shared" si="23"/>
        <v/>
      </c>
      <c r="AD171" s="97" t="str">
        <f t="shared" si="24"/>
        <v/>
      </c>
      <c r="AE171" s="97" t="str">
        <f t="shared" si="25"/>
        <v/>
      </c>
      <c r="AF171" s="252" t="str">
        <f t="shared" si="26"/>
        <v/>
      </c>
      <c r="AG171" s="254" t="str">
        <f t="shared" si="27"/>
        <v/>
      </c>
      <c r="AH171" s="248" t="str">
        <f t="shared" si="28"/>
        <v/>
      </c>
      <c r="AI171" s="249" t="str">
        <f t="shared" si="29"/>
        <v/>
      </c>
    </row>
    <row r="172" spans="2:35" x14ac:dyDescent="0.3">
      <c r="B172" s="94"/>
      <c r="C172" s="95"/>
      <c r="D172" s="95"/>
      <c r="E172" s="95"/>
      <c r="F172" s="94"/>
      <c r="G172" s="145"/>
      <c r="H172" s="245"/>
      <c r="I172" s="211" t="str">
        <f>IF(D172="Room AC (window/wall)",'Emission Factors'!$E$53,IF(D172="Room AC (PTAC/PTHP)",H172,IF(D172="Residential AC",'Emission Factors'!$E$55,IF(D172="Residential HP",H172,IF(D172="Commercial AC (&gt;=65k to &lt;135,000k Btu/hr)",'Emission Factors'!$E$57,IF(D172="Commercial AC (&gt;=135,000k Btu/hr)",'Emission Factors'!$E$58,""))))))</f>
        <v/>
      </c>
      <c r="J172" s="96"/>
      <c r="K172" s="211" t="str">
        <f>IF(ISBLANK(J172),"",VLOOKUP(J172,'Emission Factors'!$C$81:$G$221,4,FALSE))</f>
        <v/>
      </c>
      <c r="L172" s="210" t="str">
        <f>IF(D172="Room AC (window/wall)",'Emission Factors'!$F$53,IF(D172="Room AC (PTAC/PTHP)",'Emission Factors'!$F$54,IF(D172="Residential AC",'Emission Factors'!$F$55,IF(D172="Residential HP",'Emission Factors'!$F$56,IF(D172="Commercial AC (&gt;=65k to &lt;135,000k Btu/hr)",'Emission Factors'!$F$57,IF(D172="Commercial AC (&gt;=135,000k Btu/hr)",'Emission Factors'!$F$58,""))))))</f>
        <v/>
      </c>
      <c r="M172" s="211" t="str">
        <f>IF(D172="Room AC (window/wall)",'Emission Factors'!$G$53,IF(D172="Room AC (PTAC/PTHP)",'Emission Factors'!$G$54,IF(D172="Residential AC",'Emission Factors'!$G$55,IF(D172="Residential HP",'Emission Factors'!$G$56,IF(D172="Commercial AC (&gt;=65k to &lt;135,000k Btu/hr)",'Emission Factors'!$G$57,IF(D172="Commercial AC (&gt;=135,000k Btu/hr)",'Emission Factors'!$G$58,""))))))</f>
        <v/>
      </c>
      <c r="N172" s="96"/>
      <c r="O172" s="209" t="str">
        <f>IF(ISBLANK(D172),"",(IF(D172="Room AC (window/wall)",'Emission Factors'!$C$53,IF(D172="Room AC (PTAC/PTHP)",'Emission Factors'!$C$54,IF(D172="Residential AC",'Emission Factors'!$C$55,IF(D172="Residential HP",'Emission Factors'!$C$56,IF(D172="Commercial AC (&gt;=65k to &lt;135,000k Btu/hr)",'Emission Factors'!$C$57,IF(D172="Commercial AC (&gt;=135,000k Btu/hr)",'Emission Factors'!$C$58,""))))))))</f>
        <v/>
      </c>
      <c r="P172" s="209" t="str">
        <f t="shared" si="20"/>
        <v/>
      </c>
      <c r="Q172" s="95"/>
      <c r="R172" s="256"/>
      <c r="S172" s="256"/>
      <c r="T172" s="96"/>
      <c r="U172" s="211" t="str">
        <f>IF(Q172="Room AC (window/wall)",'Emission Factors'!$E$53,IF(AND(Q172="Room AC (PTAC/PTHP)",ISBLANK(T172)),"Error",IF(AND(Q172="Room AC (PTAC/PTHP)",T172&gt;0),T172,IF(Q172="Residential AC",'Emission Factors'!$E$55,IF(AND(Q172="Residential HP",ISBLANK(T172)),"Error",IF(AND(Q172="Residential HP",T172&gt;0),T172,IF(Q172="Commercial AC (&gt;=65k to &lt;135,000k Btu/hr)",'Emission Factors'!$E$57,IF(Q172="Commercial AC (&gt;=135,000k Btu/hr)",'Emission Factors'!$E$58,""))))))))</f>
        <v/>
      </c>
      <c r="V172" s="95"/>
      <c r="W172" s="211" t="str">
        <f>IF(ISBLANK(V172),"",VLOOKUP(V172,'Emission Factors'!$C$81:$G$221,4,FALSE))</f>
        <v/>
      </c>
      <c r="X172" s="210" t="str">
        <f>IF(Q172="Room AC (window/wall)",'Emission Factors'!$F$53,IF(Q172="Room AC (PTAC/PTHP)",'Emission Factors'!$F$54,IF(Q172="Residential AC",'Emission Factors'!$F$55,IF(Q172="Residential HP",'Emission Factors'!$F$56,IF(Q172="Commercial AC (&gt;=65k to &lt;135,000k Btu/hr)",'Emission Factors'!$F$57,IF(Q172="Commercial AC (&gt;=135,000k Btu/hr)",'Emission Factors'!$F$58,""))))))</f>
        <v/>
      </c>
      <c r="Y172" s="211" t="str">
        <f>IF(Q172="Room AC (window/wall)",'Emission Factors'!$G$53,IF(Q172="Room AC (PTAC/PTHP)",'Emission Factors'!$G$54,IF(Q172="Residential AC",'Emission Factors'!$G$55,IF(Q172="Residential HP",'Emission Factors'!$G$56,IF(Q172="Commercial AC (&gt;=65k to &lt;135,000k Btu/hr)",'Emission Factors'!$G$57,IF(Q172="Commercial AC (&gt;=135,000k Btu/hr)",'Emission Factors'!$G$58,""))))))</f>
        <v/>
      </c>
      <c r="Z172" s="96"/>
      <c r="AA172" s="97" t="str">
        <f t="shared" si="21"/>
        <v/>
      </c>
      <c r="AB172" s="97" t="str">
        <f t="shared" si="22"/>
        <v/>
      </c>
      <c r="AC172" s="246" t="str">
        <f t="shared" si="23"/>
        <v/>
      </c>
      <c r="AD172" s="97" t="str">
        <f t="shared" si="24"/>
        <v/>
      </c>
      <c r="AE172" s="97" t="str">
        <f t="shared" si="25"/>
        <v/>
      </c>
      <c r="AF172" s="252" t="str">
        <f t="shared" si="26"/>
        <v/>
      </c>
      <c r="AG172" s="254" t="str">
        <f t="shared" si="27"/>
        <v/>
      </c>
      <c r="AH172" s="248" t="str">
        <f t="shared" si="28"/>
        <v/>
      </c>
      <c r="AI172" s="249" t="str">
        <f t="shared" si="29"/>
        <v/>
      </c>
    </row>
    <row r="173" spans="2:35" x14ac:dyDescent="0.3">
      <c r="B173" s="94"/>
      <c r="C173" s="95"/>
      <c r="D173" s="95"/>
      <c r="E173" s="95"/>
      <c r="F173" s="94"/>
      <c r="G173" s="145"/>
      <c r="H173" s="245"/>
      <c r="I173" s="211" t="str">
        <f>IF(D173="Room AC (window/wall)",'Emission Factors'!$E$53,IF(D173="Room AC (PTAC/PTHP)",H173,IF(D173="Residential AC",'Emission Factors'!$E$55,IF(D173="Residential HP",H173,IF(D173="Commercial AC (&gt;=65k to &lt;135,000k Btu/hr)",'Emission Factors'!$E$57,IF(D173="Commercial AC (&gt;=135,000k Btu/hr)",'Emission Factors'!$E$58,""))))))</f>
        <v/>
      </c>
      <c r="J173" s="96"/>
      <c r="K173" s="211" t="str">
        <f>IF(ISBLANK(J173),"",VLOOKUP(J173,'Emission Factors'!$C$81:$G$221,4,FALSE))</f>
        <v/>
      </c>
      <c r="L173" s="210" t="str">
        <f>IF(D173="Room AC (window/wall)",'Emission Factors'!$F$53,IF(D173="Room AC (PTAC/PTHP)",'Emission Factors'!$F$54,IF(D173="Residential AC",'Emission Factors'!$F$55,IF(D173="Residential HP",'Emission Factors'!$F$56,IF(D173="Commercial AC (&gt;=65k to &lt;135,000k Btu/hr)",'Emission Factors'!$F$57,IF(D173="Commercial AC (&gt;=135,000k Btu/hr)",'Emission Factors'!$F$58,""))))))</f>
        <v/>
      </c>
      <c r="M173" s="211" t="str">
        <f>IF(D173="Room AC (window/wall)",'Emission Factors'!$G$53,IF(D173="Room AC (PTAC/PTHP)",'Emission Factors'!$G$54,IF(D173="Residential AC",'Emission Factors'!$G$55,IF(D173="Residential HP",'Emission Factors'!$G$56,IF(D173="Commercial AC (&gt;=65k to &lt;135,000k Btu/hr)",'Emission Factors'!$G$57,IF(D173="Commercial AC (&gt;=135,000k Btu/hr)",'Emission Factors'!$G$58,""))))))</f>
        <v/>
      </c>
      <c r="N173" s="96"/>
      <c r="O173" s="209" t="str">
        <f>IF(ISBLANK(D173),"",(IF(D173="Room AC (window/wall)",'Emission Factors'!$C$53,IF(D173="Room AC (PTAC/PTHP)",'Emission Factors'!$C$54,IF(D173="Residential AC",'Emission Factors'!$C$55,IF(D173="Residential HP",'Emission Factors'!$C$56,IF(D173="Commercial AC (&gt;=65k to &lt;135,000k Btu/hr)",'Emission Factors'!$C$57,IF(D173="Commercial AC (&gt;=135,000k Btu/hr)",'Emission Factors'!$C$58,""))))))))</f>
        <v/>
      </c>
      <c r="P173" s="209" t="str">
        <f t="shared" si="20"/>
        <v/>
      </c>
      <c r="Q173" s="95"/>
      <c r="R173" s="256"/>
      <c r="S173" s="256"/>
      <c r="T173" s="96"/>
      <c r="U173" s="211" t="str">
        <f>IF(Q173="Room AC (window/wall)",'Emission Factors'!$E$53,IF(AND(Q173="Room AC (PTAC/PTHP)",ISBLANK(T173)),"Error",IF(AND(Q173="Room AC (PTAC/PTHP)",T173&gt;0),T173,IF(Q173="Residential AC",'Emission Factors'!$E$55,IF(AND(Q173="Residential HP",ISBLANK(T173)),"Error",IF(AND(Q173="Residential HP",T173&gt;0),T173,IF(Q173="Commercial AC (&gt;=65k to &lt;135,000k Btu/hr)",'Emission Factors'!$E$57,IF(Q173="Commercial AC (&gt;=135,000k Btu/hr)",'Emission Factors'!$E$58,""))))))))</f>
        <v/>
      </c>
      <c r="V173" s="95"/>
      <c r="W173" s="211" t="str">
        <f>IF(ISBLANK(V173),"",VLOOKUP(V173,'Emission Factors'!$C$81:$G$221,4,FALSE))</f>
        <v/>
      </c>
      <c r="X173" s="210" t="str">
        <f>IF(Q173="Room AC (window/wall)",'Emission Factors'!$F$53,IF(Q173="Room AC (PTAC/PTHP)",'Emission Factors'!$F$54,IF(Q173="Residential AC",'Emission Factors'!$F$55,IF(Q173="Residential HP",'Emission Factors'!$F$56,IF(Q173="Commercial AC (&gt;=65k to &lt;135,000k Btu/hr)",'Emission Factors'!$F$57,IF(Q173="Commercial AC (&gt;=135,000k Btu/hr)",'Emission Factors'!$F$58,""))))))</f>
        <v/>
      </c>
      <c r="Y173" s="211" t="str">
        <f>IF(Q173="Room AC (window/wall)",'Emission Factors'!$G$53,IF(Q173="Room AC (PTAC/PTHP)",'Emission Factors'!$G$54,IF(Q173="Residential AC",'Emission Factors'!$G$55,IF(Q173="Residential HP",'Emission Factors'!$G$56,IF(Q173="Commercial AC (&gt;=65k to &lt;135,000k Btu/hr)",'Emission Factors'!$G$57,IF(Q173="Commercial AC (&gt;=135,000k Btu/hr)",'Emission Factors'!$G$58,""))))))</f>
        <v/>
      </c>
      <c r="Z173" s="96"/>
      <c r="AA173" s="97" t="str">
        <f t="shared" si="21"/>
        <v/>
      </c>
      <c r="AB173" s="97" t="str">
        <f t="shared" si="22"/>
        <v/>
      </c>
      <c r="AC173" s="246" t="str">
        <f t="shared" si="23"/>
        <v/>
      </c>
      <c r="AD173" s="97" t="str">
        <f t="shared" si="24"/>
        <v/>
      </c>
      <c r="AE173" s="97" t="str">
        <f t="shared" si="25"/>
        <v/>
      </c>
      <c r="AF173" s="252" t="str">
        <f t="shared" si="26"/>
        <v/>
      </c>
      <c r="AG173" s="254" t="str">
        <f t="shared" si="27"/>
        <v/>
      </c>
      <c r="AH173" s="248" t="str">
        <f t="shared" si="28"/>
        <v/>
      </c>
      <c r="AI173" s="249" t="str">
        <f t="shared" si="29"/>
        <v/>
      </c>
    </row>
    <row r="174" spans="2:35" x14ac:dyDescent="0.3">
      <c r="B174" s="94"/>
      <c r="C174" s="95"/>
      <c r="D174" s="95"/>
      <c r="E174" s="95"/>
      <c r="F174" s="94"/>
      <c r="G174" s="145"/>
      <c r="H174" s="245"/>
      <c r="I174" s="211" t="str">
        <f>IF(D174="Room AC (window/wall)",'Emission Factors'!$E$53,IF(D174="Room AC (PTAC/PTHP)",H174,IF(D174="Residential AC",'Emission Factors'!$E$55,IF(D174="Residential HP",H174,IF(D174="Commercial AC (&gt;=65k to &lt;135,000k Btu/hr)",'Emission Factors'!$E$57,IF(D174="Commercial AC (&gt;=135,000k Btu/hr)",'Emission Factors'!$E$58,""))))))</f>
        <v/>
      </c>
      <c r="J174" s="96"/>
      <c r="K174" s="211" t="str">
        <f>IF(ISBLANK(J174),"",VLOOKUP(J174,'Emission Factors'!$C$81:$G$221,4,FALSE))</f>
        <v/>
      </c>
      <c r="L174" s="210" t="str">
        <f>IF(D174="Room AC (window/wall)",'Emission Factors'!$F$53,IF(D174="Room AC (PTAC/PTHP)",'Emission Factors'!$F$54,IF(D174="Residential AC",'Emission Factors'!$F$55,IF(D174="Residential HP",'Emission Factors'!$F$56,IF(D174="Commercial AC (&gt;=65k to &lt;135,000k Btu/hr)",'Emission Factors'!$F$57,IF(D174="Commercial AC (&gt;=135,000k Btu/hr)",'Emission Factors'!$F$58,""))))))</f>
        <v/>
      </c>
      <c r="M174" s="211" t="str">
        <f>IF(D174="Room AC (window/wall)",'Emission Factors'!$G$53,IF(D174="Room AC (PTAC/PTHP)",'Emission Factors'!$G$54,IF(D174="Residential AC",'Emission Factors'!$G$55,IF(D174="Residential HP",'Emission Factors'!$G$56,IF(D174="Commercial AC (&gt;=65k to &lt;135,000k Btu/hr)",'Emission Factors'!$G$57,IF(D174="Commercial AC (&gt;=135,000k Btu/hr)",'Emission Factors'!$G$58,""))))))</f>
        <v/>
      </c>
      <c r="N174" s="96"/>
      <c r="O174" s="209" t="str">
        <f>IF(ISBLANK(D174),"",(IF(D174="Room AC (window/wall)",'Emission Factors'!$C$53,IF(D174="Room AC (PTAC/PTHP)",'Emission Factors'!$C$54,IF(D174="Residential AC",'Emission Factors'!$C$55,IF(D174="Residential HP",'Emission Factors'!$C$56,IF(D174="Commercial AC (&gt;=65k to &lt;135,000k Btu/hr)",'Emission Factors'!$C$57,IF(D174="Commercial AC (&gt;=135,000k Btu/hr)",'Emission Factors'!$C$58,""))))))))</f>
        <v/>
      </c>
      <c r="P174" s="209" t="str">
        <f t="shared" si="20"/>
        <v/>
      </c>
      <c r="Q174" s="95"/>
      <c r="R174" s="256"/>
      <c r="S174" s="256"/>
      <c r="T174" s="96"/>
      <c r="U174" s="211" t="str">
        <f>IF(Q174="Room AC (window/wall)",'Emission Factors'!$E$53,IF(AND(Q174="Room AC (PTAC/PTHP)",ISBLANK(T174)),"Error",IF(AND(Q174="Room AC (PTAC/PTHP)",T174&gt;0),T174,IF(Q174="Residential AC",'Emission Factors'!$E$55,IF(AND(Q174="Residential HP",ISBLANK(T174)),"Error",IF(AND(Q174="Residential HP",T174&gt;0),T174,IF(Q174="Commercial AC (&gt;=65k to &lt;135,000k Btu/hr)",'Emission Factors'!$E$57,IF(Q174="Commercial AC (&gt;=135,000k Btu/hr)",'Emission Factors'!$E$58,""))))))))</f>
        <v/>
      </c>
      <c r="V174" s="95"/>
      <c r="W174" s="211" t="str">
        <f>IF(ISBLANK(V174),"",VLOOKUP(V174,'Emission Factors'!$C$81:$G$221,4,FALSE))</f>
        <v/>
      </c>
      <c r="X174" s="210" t="str">
        <f>IF(Q174="Room AC (window/wall)",'Emission Factors'!$F$53,IF(Q174="Room AC (PTAC/PTHP)",'Emission Factors'!$F$54,IF(Q174="Residential AC",'Emission Factors'!$F$55,IF(Q174="Residential HP",'Emission Factors'!$F$56,IF(Q174="Commercial AC (&gt;=65k to &lt;135,000k Btu/hr)",'Emission Factors'!$F$57,IF(Q174="Commercial AC (&gt;=135,000k Btu/hr)",'Emission Factors'!$F$58,""))))))</f>
        <v/>
      </c>
      <c r="Y174" s="211" t="str">
        <f>IF(Q174="Room AC (window/wall)",'Emission Factors'!$G$53,IF(Q174="Room AC (PTAC/PTHP)",'Emission Factors'!$G$54,IF(Q174="Residential AC",'Emission Factors'!$G$55,IF(Q174="Residential HP",'Emission Factors'!$G$56,IF(Q174="Commercial AC (&gt;=65k to &lt;135,000k Btu/hr)",'Emission Factors'!$G$57,IF(Q174="Commercial AC (&gt;=135,000k Btu/hr)",'Emission Factors'!$G$58,""))))))</f>
        <v/>
      </c>
      <c r="Z174" s="96"/>
      <c r="AA174" s="97" t="str">
        <f t="shared" si="21"/>
        <v/>
      </c>
      <c r="AB174" s="97" t="str">
        <f t="shared" si="22"/>
        <v/>
      </c>
      <c r="AC174" s="246" t="str">
        <f t="shared" si="23"/>
        <v/>
      </c>
      <c r="AD174" s="97" t="str">
        <f t="shared" si="24"/>
        <v/>
      </c>
      <c r="AE174" s="97" t="str">
        <f t="shared" si="25"/>
        <v/>
      </c>
      <c r="AF174" s="252" t="str">
        <f t="shared" si="26"/>
        <v/>
      </c>
      <c r="AG174" s="254" t="str">
        <f t="shared" si="27"/>
        <v/>
      </c>
      <c r="AH174" s="248" t="str">
        <f t="shared" si="28"/>
        <v/>
      </c>
      <c r="AI174" s="249" t="str">
        <f t="shared" si="29"/>
        <v/>
      </c>
    </row>
    <row r="175" spans="2:35" x14ac:dyDescent="0.3">
      <c r="B175" s="94"/>
      <c r="C175" s="95"/>
      <c r="D175" s="95"/>
      <c r="E175" s="95"/>
      <c r="F175" s="94"/>
      <c r="G175" s="145"/>
      <c r="H175" s="245"/>
      <c r="I175" s="211" t="str">
        <f>IF(D175="Room AC (window/wall)",'Emission Factors'!$E$53,IF(D175="Room AC (PTAC/PTHP)",H175,IF(D175="Residential AC",'Emission Factors'!$E$55,IF(D175="Residential HP",H175,IF(D175="Commercial AC (&gt;=65k to &lt;135,000k Btu/hr)",'Emission Factors'!$E$57,IF(D175="Commercial AC (&gt;=135,000k Btu/hr)",'Emission Factors'!$E$58,""))))))</f>
        <v/>
      </c>
      <c r="J175" s="96"/>
      <c r="K175" s="211" t="str">
        <f>IF(ISBLANK(J175),"",VLOOKUP(J175,'Emission Factors'!$C$81:$G$221,4,FALSE))</f>
        <v/>
      </c>
      <c r="L175" s="210" t="str">
        <f>IF(D175="Room AC (window/wall)",'Emission Factors'!$F$53,IF(D175="Room AC (PTAC/PTHP)",'Emission Factors'!$F$54,IF(D175="Residential AC",'Emission Factors'!$F$55,IF(D175="Residential HP",'Emission Factors'!$F$56,IF(D175="Commercial AC (&gt;=65k to &lt;135,000k Btu/hr)",'Emission Factors'!$F$57,IF(D175="Commercial AC (&gt;=135,000k Btu/hr)",'Emission Factors'!$F$58,""))))))</f>
        <v/>
      </c>
      <c r="M175" s="211" t="str">
        <f>IF(D175="Room AC (window/wall)",'Emission Factors'!$G$53,IF(D175="Room AC (PTAC/PTHP)",'Emission Factors'!$G$54,IF(D175="Residential AC",'Emission Factors'!$G$55,IF(D175="Residential HP",'Emission Factors'!$G$56,IF(D175="Commercial AC (&gt;=65k to &lt;135,000k Btu/hr)",'Emission Factors'!$G$57,IF(D175="Commercial AC (&gt;=135,000k Btu/hr)",'Emission Factors'!$G$58,""))))))</f>
        <v/>
      </c>
      <c r="N175" s="96"/>
      <c r="O175" s="209" t="str">
        <f>IF(ISBLANK(D175),"",(IF(D175="Room AC (window/wall)",'Emission Factors'!$C$53,IF(D175="Room AC (PTAC/PTHP)",'Emission Factors'!$C$54,IF(D175="Residential AC",'Emission Factors'!$C$55,IF(D175="Residential HP",'Emission Factors'!$C$56,IF(D175="Commercial AC (&gt;=65k to &lt;135,000k Btu/hr)",'Emission Factors'!$C$57,IF(D175="Commercial AC (&gt;=135,000k Btu/hr)",'Emission Factors'!$C$58,""))))))))</f>
        <v/>
      </c>
      <c r="P175" s="209" t="str">
        <f t="shared" si="20"/>
        <v/>
      </c>
      <c r="Q175" s="95"/>
      <c r="R175" s="256"/>
      <c r="S175" s="256"/>
      <c r="T175" s="96"/>
      <c r="U175" s="211" t="str">
        <f>IF(Q175="Room AC (window/wall)",'Emission Factors'!$E$53,IF(AND(Q175="Room AC (PTAC/PTHP)",ISBLANK(T175)),"Error",IF(AND(Q175="Room AC (PTAC/PTHP)",T175&gt;0),T175,IF(Q175="Residential AC",'Emission Factors'!$E$55,IF(AND(Q175="Residential HP",ISBLANK(T175)),"Error",IF(AND(Q175="Residential HP",T175&gt;0),T175,IF(Q175="Commercial AC (&gt;=65k to &lt;135,000k Btu/hr)",'Emission Factors'!$E$57,IF(Q175="Commercial AC (&gt;=135,000k Btu/hr)",'Emission Factors'!$E$58,""))))))))</f>
        <v/>
      </c>
      <c r="V175" s="95"/>
      <c r="W175" s="211" t="str">
        <f>IF(ISBLANK(V175),"",VLOOKUP(V175,'Emission Factors'!$C$81:$G$221,4,FALSE))</f>
        <v/>
      </c>
      <c r="X175" s="210" t="str">
        <f>IF(Q175="Room AC (window/wall)",'Emission Factors'!$F$53,IF(Q175="Room AC (PTAC/PTHP)",'Emission Factors'!$F$54,IF(Q175="Residential AC",'Emission Factors'!$F$55,IF(Q175="Residential HP",'Emission Factors'!$F$56,IF(Q175="Commercial AC (&gt;=65k to &lt;135,000k Btu/hr)",'Emission Factors'!$F$57,IF(Q175="Commercial AC (&gt;=135,000k Btu/hr)",'Emission Factors'!$F$58,""))))))</f>
        <v/>
      </c>
      <c r="Y175" s="211" t="str">
        <f>IF(Q175="Room AC (window/wall)",'Emission Factors'!$G$53,IF(Q175="Room AC (PTAC/PTHP)",'Emission Factors'!$G$54,IF(Q175="Residential AC",'Emission Factors'!$G$55,IF(Q175="Residential HP",'Emission Factors'!$G$56,IF(Q175="Commercial AC (&gt;=65k to &lt;135,000k Btu/hr)",'Emission Factors'!$G$57,IF(Q175="Commercial AC (&gt;=135,000k Btu/hr)",'Emission Factors'!$G$58,""))))))</f>
        <v/>
      </c>
      <c r="Z175" s="96"/>
      <c r="AA175" s="97" t="str">
        <f t="shared" si="21"/>
        <v/>
      </c>
      <c r="AB175" s="97" t="str">
        <f t="shared" si="22"/>
        <v/>
      </c>
      <c r="AC175" s="246" t="str">
        <f t="shared" si="23"/>
        <v/>
      </c>
      <c r="AD175" s="97" t="str">
        <f t="shared" si="24"/>
        <v/>
      </c>
      <c r="AE175" s="97" t="str">
        <f t="shared" si="25"/>
        <v/>
      </c>
      <c r="AF175" s="252" t="str">
        <f t="shared" si="26"/>
        <v/>
      </c>
      <c r="AG175" s="254" t="str">
        <f t="shared" si="27"/>
        <v/>
      </c>
      <c r="AH175" s="248" t="str">
        <f t="shared" si="28"/>
        <v/>
      </c>
      <c r="AI175" s="249" t="str">
        <f t="shared" si="29"/>
        <v/>
      </c>
    </row>
    <row r="176" spans="2:35" x14ac:dyDescent="0.3">
      <c r="B176" s="94"/>
      <c r="C176" s="95"/>
      <c r="D176" s="95"/>
      <c r="E176" s="95"/>
      <c r="F176" s="94"/>
      <c r="G176" s="145"/>
      <c r="H176" s="245"/>
      <c r="I176" s="211" t="str">
        <f>IF(D176="Room AC (window/wall)",'Emission Factors'!$E$53,IF(D176="Room AC (PTAC/PTHP)",H176,IF(D176="Residential AC",'Emission Factors'!$E$55,IF(D176="Residential HP",H176,IF(D176="Commercial AC (&gt;=65k to &lt;135,000k Btu/hr)",'Emission Factors'!$E$57,IF(D176="Commercial AC (&gt;=135,000k Btu/hr)",'Emission Factors'!$E$58,""))))))</f>
        <v/>
      </c>
      <c r="J176" s="96"/>
      <c r="K176" s="211" t="str">
        <f>IF(ISBLANK(J176),"",VLOOKUP(J176,'Emission Factors'!$C$81:$G$221,4,FALSE))</f>
        <v/>
      </c>
      <c r="L176" s="210" t="str">
        <f>IF(D176="Room AC (window/wall)",'Emission Factors'!$F$53,IF(D176="Room AC (PTAC/PTHP)",'Emission Factors'!$F$54,IF(D176="Residential AC",'Emission Factors'!$F$55,IF(D176="Residential HP",'Emission Factors'!$F$56,IF(D176="Commercial AC (&gt;=65k to &lt;135,000k Btu/hr)",'Emission Factors'!$F$57,IF(D176="Commercial AC (&gt;=135,000k Btu/hr)",'Emission Factors'!$F$58,""))))))</f>
        <v/>
      </c>
      <c r="M176" s="211" t="str">
        <f>IF(D176="Room AC (window/wall)",'Emission Factors'!$G$53,IF(D176="Room AC (PTAC/PTHP)",'Emission Factors'!$G$54,IF(D176="Residential AC",'Emission Factors'!$G$55,IF(D176="Residential HP",'Emission Factors'!$G$56,IF(D176="Commercial AC (&gt;=65k to &lt;135,000k Btu/hr)",'Emission Factors'!$G$57,IF(D176="Commercial AC (&gt;=135,000k Btu/hr)",'Emission Factors'!$G$58,""))))))</f>
        <v/>
      </c>
      <c r="N176" s="96"/>
      <c r="O176" s="209" t="str">
        <f>IF(ISBLANK(D176),"",(IF(D176="Room AC (window/wall)",'Emission Factors'!$C$53,IF(D176="Room AC (PTAC/PTHP)",'Emission Factors'!$C$54,IF(D176="Residential AC",'Emission Factors'!$C$55,IF(D176="Residential HP",'Emission Factors'!$C$56,IF(D176="Commercial AC (&gt;=65k to &lt;135,000k Btu/hr)",'Emission Factors'!$C$57,IF(D176="Commercial AC (&gt;=135,000k Btu/hr)",'Emission Factors'!$C$58,""))))))))</f>
        <v/>
      </c>
      <c r="P176" s="209" t="str">
        <f t="shared" si="20"/>
        <v/>
      </c>
      <c r="Q176" s="95"/>
      <c r="R176" s="256"/>
      <c r="S176" s="256"/>
      <c r="T176" s="96"/>
      <c r="U176" s="211" t="str">
        <f>IF(Q176="Room AC (window/wall)",'Emission Factors'!$E$53,IF(AND(Q176="Room AC (PTAC/PTHP)",ISBLANK(T176)),"Error",IF(AND(Q176="Room AC (PTAC/PTHP)",T176&gt;0),T176,IF(Q176="Residential AC",'Emission Factors'!$E$55,IF(AND(Q176="Residential HP",ISBLANK(T176)),"Error",IF(AND(Q176="Residential HP",T176&gt;0),T176,IF(Q176="Commercial AC (&gt;=65k to &lt;135,000k Btu/hr)",'Emission Factors'!$E$57,IF(Q176="Commercial AC (&gt;=135,000k Btu/hr)",'Emission Factors'!$E$58,""))))))))</f>
        <v/>
      </c>
      <c r="V176" s="95"/>
      <c r="W176" s="211" t="str">
        <f>IF(ISBLANK(V176),"",VLOOKUP(V176,'Emission Factors'!$C$81:$G$221,4,FALSE))</f>
        <v/>
      </c>
      <c r="X176" s="210" t="str">
        <f>IF(Q176="Room AC (window/wall)",'Emission Factors'!$F$53,IF(Q176="Room AC (PTAC/PTHP)",'Emission Factors'!$F$54,IF(Q176="Residential AC",'Emission Factors'!$F$55,IF(Q176="Residential HP",'Emission Factors'!$F$56,IF(Q176="Commercial AC (&gt;=65k to &lt;135,000k Btu/hr)",'Emission Factors'!$F$57,IF(Q176="Commercial AC (&gt;=135,000k Btu/hr)",'Emission Factors'!$F$58,""))))))</f>
        <v/>
      </c>
      <c r="Y176" s="211" t="str">
        <f>IF(Q176="Room AC (window/wall)",'Emission Factors'!$G$53,IF(Q176="Room AC (PTAC/PTHP)",'Emission Factors'!$G$54,IF(Q176="Residential AC",'Emission Factors'!$G$55,IF(Q176="Residential HP",'Emission Factors'!$G$56,IF(Q176="Commercial AC (&gt;=65k to &lt;135,000k Btu/hr)",'Emission Factors'!$G$57,IF(Q176="Commercial AC (&gt;=135,000k Btu/hr)",'Emission Factors'!$G$58,""))))))</f>
        <v/>
      </c>
      <c r="Z176" s="96"/>
      <c r="AA176" s="97" t="str">
        <f t="shared" si="21"/>
        <v/>
      </c>
      <c r="AB176" s="97" t="str">
        <f t="shared" si="22"/>
        <v/>
      </c>
      <c r="AC176" s="246" t="str">
        <f t="shared" si="23"/>
        <v/>
      </c>
      <c r="AD176" s="97" t="str">
        <f t="shared" si="24"/>
        <v/>
      </c>
      <c r="AE176" s="97" t="str">
        <f t="shared" si="25"/>
        <v/>
      </c>
      <c r="AF176" s="252" t="str">
        <f t="shared" si="26"/>
        <v/>
      </c>
      <c r="AG176" s="254" t="str">
        <f t="shared" si="27"/>
        <v/>
      </c>
      <c r="AH176" s="248" t="str">
        <f t="shared" si="28"/>
        <v/>
      </c>
      <c r="AI176" s="249" t="str">
        <f t="shared" si="29"/>
        <v/>
      </c>
    </row>
    <row r="177" spans="2:35" x14ac:dyDescent="0.3">
      <c r="B177" s="94"/>
      <c r="C177" s="95"/>
      <c r="D177" s="95"/>
      <c r="E177" s="95"/>
      <c r="F177" s="94"/>
      <c r="G177" s="145"/>
      <c r="H177" s="245"/>
      <c r="I177" s="211" t="str">
        <f>IF(D177="Room AC (window/wall)",'Emission Factors'!$E$53,IF(D177="Room AC (PTAC/PTHP)",H177,IF(D177="Residential AC",'Emission Factors'!$E$55,IF(D177="Residential HP",H177,IF(D177="Commercial AC (&gt;=65k to &lt;135,000k Btu/hr)",'Emission Factors'!$E$57,IF(D177="Commercial AC (&gt;=135,000k Btu/hr)",'Emission Factors'!$E$58,""))))))</f>
        <v/>
      </c>
      <c r="J177" s="96"/>
      <c r="K177" s="211" t="str">
        <f>IF(ISBLANK(J177),"",VLOOKUP(J177,'Emission Factors'!$C$81:$G$221,4,FALSE))</f>
        <v/>
      </c>
      <c r="L177" s="210" t="str">
        <f>IF(D177="Room AC (window/wall)",'Emission Factors'!$F$53,IF(D177="Room AC (PTAC/PTHP)",'Emission Factors'!$F$54,IF(D177="Residential AC",'Emission Factors'!$F$55,IF(D177="Residential HP",'Emission Factors'!$F$56,IF(D177="Commercial AC (&gt;=65k to &lt;135,000k Btu/hr)",'Emission Factors'!$F$57,IF(D177="Commercial AC (&gt;=135,000k Btu/hr)",'Emission Factors'!$F$58,""))))))</f>
        <v/>
      </c>
      <c r="M177" s="211" t="str">
        <f>IF(D177="Room AC (window/wall)",'Emission Factors'!$G$53,IF(D177="Room AC (PTAC/PTHP)",'Emission Factors'!$G$54,IF(D177="Residential AC",'Emission Factors'!$G$55,IF(D177="Residential HP",'Emission Factors'!$G$56,IF(D177="Commercial AC (&gt;=65k to &lt;135,000k Btu/hr)",'Emission Factors'!$G$57,IF(D177="Commercial AC (&gt;=135,000k Btu/hr)",'Emission Factors'!$G$58,""))))))</f>
        <v/>
      </c>
      <c r="N177" s="96"/>
      <c r="O177" s="209" t="str">
        <f>IF(ISBLANK(D177),"",(IF(D177="Room AC (window/wall)",'Emission Factors'!$C$53,IF(D177="Room AC (PTAC/PTHP)",'Emission Factors'!$C$54,IF(D177="Residential AC",'Emission Factors'!$C$55,IF(D177="Residential HP",'Emission Factors'!$C$56,IF(D177="Commercial AC (&gt;=65k to &lt;135,000k Btu/hr)",'Emission Factors'!$C$57,IF(D177="Commercial AC (&gt;=135,000k Btu/hr)",'Emission Factors'!$C$58,""))))))))</f>
        <v/>
      </c>
      <c r="P177" s="209" t="str">
        <f t="shared" si="20"/>
        <v/>
      </c>
      <c r="Q177" s="95"/>
      <c r="R177" s="256"/>
      <c r="S177" s="256"/>
      <c r="T177" s="96"/>
      <c r="U177" s="211" t="str">
        <f>IF(Q177="Room AC (window/wall)",'Emission Factors'!$E$53,IF(AND(Q177="Room AC (PTAC/PTHP)",ISBLANK(T177)),"Error",IF(AND(Q177="Room AC (PTAC/PTHP)",T177&gt;0),T177,IF(Q177="Residential AC",'Emission Factors'!$E$55,IF(AND(Q177="Residential HP",ISBLANK(T177)),"Error",IF(AND(Q177="Residential HP",T177&gt;0),T177,IF(Q177="Commercial AC (&gt;=65k to &lt;135,000k Btu/hr)",'Emission Factors'!$E$57,IF(Q177="Commercial AC (&gt;=135,000k Btu/hr)",'Emission Factors'!$E$58,""))))))))</f>
        <v/>
      </c>
      <c r="V177" s="95"/>
      <c r="W177" s="211" t="str">
        <f>IF(ISBLANK(V177),"",VLOOKUP(V177,'Emission Factors'!$C$81:$G$221,4,FALSE))</f>
        <v/>
      </c>
      <c r="X177" s="210" t="str">
        <f>IF(Q177="Room AC (window/wall)",'Emission Factors'!$F$53,IF(Q177="Room AC (PTAC/PTHP)",'Emission Factors'!$F$54,IF(Q177="Residential AC",'Emission Factors'!$F$55,IF(Q177="Residential HP",'Emission Factors'!$F$56,IF(Q177="Commercial AC (&gt;=65k to &lt;135,000k Btu/hr)",'Emission Factors'!$F$57,IF(Q177="Commercial AC (&gt;=135,000k Btu/hr)",'Emission Factors'!$F$58,""))))))</f>
        <v/>
      </c>
      <c r="Y177" s="211" t="str">
        <f>IF(Q177="Room AC (window/wall)",'Emission Factors'!$G$53,IF(Q177="Room AC (PTAC/PTHP)",'Emission Factors'!$G$54,IF(Q177="Residential AC",'Emission Factors'!$G$55,IF(Q177="Residential HP",'Emission Factors'!$G$56,IF(Q177="Commercial AC (&gt;=65k to &lt;135,000k Btu/hr)",'Emission Factors'!$G$57,IF(Q177="Commercial AC (&gt;=135,000k Btu/hr)",'Emission Factors'!$G$58,""))))))</f>
        <v/>
      </c>
      <c r="Z177" s="96"/>
      <c r="AA177" s="97" t="str">
        <f t="shared" si="21"/>
        <v/>
      </c>
      <c r="AB177" s="97" t="str">
        <f t="shared" si="22"/>
        <v/>
      </c>
      <c r="AC177" s="246" t="str">
        <f t="shared" si="23"/>
        <v/>
      </c>
      <c r="AD177" s="97" t="str">
        <f t="shared" si="24"/>
        <v/>
      </c>
      <c r="AE177" s="97" t="str">
        <f t="shared" si="25"/>
        <v/>
      </c>
      <c r="AF177" s="252" t="str">
        <f t="shared" si="26"/>
        <v/>
      </c>
      <c r="AG177" s="254" t="str">
        <f t="shared" si="27"/>
        <v/>
      </c>
      <c r="AH177" s="248" t="str">
        <f t="shared" si="28"/>
        <v/>
      </c>
      <c r="AI177" s="249" t="str">
        <f t="shared" si="29"/>
        <v/>
      </c>
    </row>
    <row r="178" spans="2:35" x14ac:dyDescent="0.3">
      <c r="B178" s="94"/>
      <c r="C178" s="95"/>
      <c r="D178" s="95"/>
      <c r="E178" s="95"/>
      <c r="F178" s="94"/>
      <c r="G178" s="145"/>
      <c r="H178" s="245"/>
      <c r="I178" s="211" t="str">
        <f>IF(D178="Room AC (window/wall)",'Emission Factors'!$E$53,IF(D178="Room AC (PTAC/PTHP)",H178,IF(D178="Residential AC",'Emission Factors'!$E$55,IF(D178="Residential HP",H178,IF(D178="Commercial AC (&gt;=65k to &lt;135,000k Btu/hr)",'Emission Factors'!$E$57,IF(D178="Commercial AC (&gt;=135,000k Btu/hr)",'Emission Factors'!$E$58,""))))))</f>
        <v/>
      </c>
      <c r="J178" s="96"/>
      <c r="K178" s="211" t="str">
        <f>IF(ISBLANK(J178),"",VLOOKUP(J178,'Emission Factors'!$C$81:$G$221,4,FALSE))</f>
        <v/>
      </c>
      <c r="L178" s="210" t="str">
        <f>IF(D178="Room AC (window/wall)",'Emission Factors'!$F$53,IF(D178="Room AC (PTAC/PTHP)",'Emission Factors'!$F$54,IF(D178="Residential AC",'Emission Factors'!$F$55,IF(D178="Residential HP",'Emission Factors'!$F$56,IF(D178="Commercial AC (&gt;=65k to &lt;135,000k Btu/hr)",'Emission Factors'!$F$57,IF(D178="Commercial AC (&gt;=135,000k Btu/hr)",'Emission Factors'!$F$58,""))))))</f>
        <v/>
      </c>
      <c r="M178" s="211" t="str">
        <f>IF(D178="Room AC (window/wall)",'Emission Factors'!$G$53,IF(D178="Room AC (PTAC/PTHP)",'Emission Factors'!$G$54,IF(D178="Residential AC",'Emission Factors'!$G$55,IF(D178="Residential HP",'Emission Factors'!$G$56,IF(D178="Commercial AC (&gt;=65k to &lt;135,000k Btu/hr)",'Emission Factors'!$G$57,IF(D178="Commercial AC (&gt;=135,000k Btu/hr)",'Emission Factors'!$G$58,""))))))</f>
        <v/>
      </c>
      <c r="N178" s="96"/>
      <c r="O178" s="209" t="str">
        <f>IF(ISBLANK(D178),"",(IF(D178="Room AC (window/wall)",'Emission Factors'!$C$53,IF(D178="Room AC (PTAC/PTHP)",'Emission Factors'!$C$54,IF(D178="Residential AC",'Emission Factors'!$C$55,IF(D178="Residential HP",'Emission Factors'!$C$56,IF(D178="Commercial AC (&gt;=65k to &lt;135,000k Btu/hr)",'Emission Factors'!$C$57,IF(D178="Commercial AC (&gt;=135,000k Btu/hr)",'Emission Factors'!$C$58,""))))))))</f>
        <v/>
      </c>
      <c r="P178" s="209" t="str">
        <f t="shared" si="20"/>
        <v/>
      </c>
      <c r="Q178" s="95"/>
      <c r="R178" s="256"/>
      <c r="S178" s="256"/>
      <c r="T178" s="96"/>
      <c r="U178" s="211" t="str">
        <f>IF(Q178="Room AC (window/wall)",'Emission Factors'!$E$53,IF(AND(Q178="Room AC (PTAC/PTHP)",ISBLANK(T178)),"Error",IF(AND(Q178="Room AC (PTAC/PTHP)",T178&gt;0),T178,IF(Q178="Residential AC",'Emission Factors'!$E$55,IF(AND(Q178="Residential HP",ISBLANK(T178)),"Error",IF(AND(Q178="Residential HP",T178&gt;0),T178,IF(Q178="Commercial AC (&gt;=65k to &lt;135,000k Btu/hr)",'Emission Factors'!$E$57,IF(Q178="Commercial AC (&gt;=135,000k Btu/hr)",'Emission Factors'!$E$58,""))))))))</f>
        <v/>
      </c>
      <c r="V178" s="95"/>
      <c r="W178" s="211" t="str">
        <f>IF(ISBLANK(V178),"",VLOOKUP(V178,'Emission Factors'!$C$81:$G$221,4,FALSE))</f>
        <v/>
      </c>
      <c r="X178" s="210" t="str">
        <f>IF(Q178="Room AC (window/wall)",'Emission Factors'!$F$53,IF(Q178="Room AC (PTAC/PTHP)",'Emission Factors'!$F$54,IF(Q178="Residential AC",'Emission Factors'!$F$55,IF(Q178="Residential HP",'Emission Factors'!$F$56,IF(Q178="Commercial AC (&gt;=65k to &lt;135,000k Btu/hr)",'Emission Factors'!$F$57,IF(Q178="Commercial AC (&gt;=135,000k Btu/hr)",'Emission Factors'!$F$58,""))))))</f>
        <v/>
      </c>
      <c r="Y178" s="211" t="str">
        <f>IF(Q178="Room AC (window/wall)",'Emission Factors'!$G$53,IF(Q178="Room AC (PTAC/PTHP)",'Emission Factors'!$G$54,IF(Q178="Residential AC",'Emission Factors'!$G$55,IF(Q178="Residential HP",'Emission Factors'!$G$56,IF(Q178="Commercial AC (&gt;=65k to &lt;135,000k Btu/hr)",'Emission Factors'!$G$57,IF(Q178="Commercial AC (&gt;=135,000k Btu/hr)",'Emission Factors'!$G$58,""))))))</f>
        <v/>
      </c>
      <c r="Z178" s="96"/>
      <c r="AA178" s="97" t="str">
        <f t="shared" si="21"/>
        <v/>
      </c>
      <c r="AB178" s="97" t="str">
        <f t="shared" si="22"/>
        <v/>
      </c>
      <c r="AC178" s="246" t="str">
        <f t="shared" si="23"/>
        <v/>
      </c>
      <c r="AD178" s="97" t="str">
        <f t="shared" si="24"/>
        <v/>
      </c>
      <c r="AE178" s="97" t="str">
        <f t="shared" si="25"/>
        <v/>
      </c>
      <c r="AF178" s="252" t="str">
        <f t="shared" si="26"/>
        <v/>
      </c>
      <c r="AG178" s="254" t="str">
        <f t="shared" si="27"/>
        <v/>
      </c>
      <c r="AH178" s="248" t="str">
        <f t="shared" si="28"/>
        <v/>
      </c>
      <c r="AI178" s="249" t="str">
        <f t="shared" si="29"/>
        <v/>
      </c>
    </row>
    <row r="179" spans="2:35" x14ac:dyDescent="0.3">
      <c r="B179" s="94"/>
      <c r="C179" s="95"/>
      <c r="D179" s="95"/>
      <c r="E179" s="95"/>
      <c r="F179" s="94"/>
      <c r="G179" s="145"/>
      <c r="H179" s="245"/>
      <c r="I179" s="211" t="str">
        <f>IF(D179="Room AC (window/wall)",'Emission Factors'!$E$53,IF(D179="Room AC (PTAC/PTHP)",H179,IF(D179="Residential AC",'Emission Factors'!$E$55,IF(D179="Residential HP",H179,IF(D179="Commercial AC (&gt;=65k to &lt;135,000k Btu/hr)",'Emission Factors'!$E$57,IF(D179="Commercial AC (&gt;=135,000k Btu/hr)",'Emission Factors'!$E$58,""))))))</f>
        <v/>
      </c>
      <c r="J179" s="96"/>
      <c r="K179" s="211" t="str">
        <f>IF(ISBLANK(J179),"",VLOOKUP(J179,'Emission Factors'!$C$81:$G$221,4,FALSE))</f>
        <v/>
      </c>
      <c r="L179" s="210" t="str">
        <f>IF(D179="Room AC (window/wall)",'Emission Factors'!$F$53,IF(D179="Room AC (PTAC/PTHP)",'Emission Factors'!$F$54,IF(D179="Residential AC",'Emission Factors'!$F$55,IF(D179="Residential HP",'Emission Factors'!$F$56,IF(D179="Commercial AC (&gt;=65k to &lt;135,000k Btu/hr)",'Emission Factors'!$F$57,IF(D179="Commercial AC (&gt;=135,000k Btu/hr)",'Emission Factors'!$F$58,""))))))</f>
        <v/>
      </c>
      <c r="M179" s="211" t="str">
        <f>IF(D179="Room AC (window/wall)",'Emission Factors'!$G$53,IF(D179="Room AC (PTAC/PTHP)",'Emission Factors'!$G$54,IF(D179="Residential AC",'Emission Factors'!$G$55,IF(D179="Residential HP",'Emission Factors'!$G$56,IF(D179="Commercial AC (&gt;=65k to &lt;135,000k Btu/hr)",'Emission Factors'!$G$57,IF(D179="Commercial AC (&gt;=135,000k Btu/hr)",'Emission Factors'!$G$58,""))))))</f>
        <v/>
      </c>
      <c r="N179" s="96"/>
      <c r="O179" s="209" t="str">
        <f>IF(ISBLANK(D179),"",(IF(D179="Room AC (window/wall)",'Emission Factors'!$C$53,IF(D179="Room AC (PTAC/PTHP)",'Emission Factors'!$C$54,IF(D179="Residential AC",'Emission Factors'!$C$55,IF(D179="Residential HP",'Emission Factors'!$C$56,IF(D179="Commercial AC (&gt;=65k to &lt;135,000k Btu/hr)",'Emission Factors'!$C$57,IF(D179="Commercial AC (&gt;=135,000k Btu/hr)",'Emission Factors'!$C$58,""))))))))</f>
        <v/>
      </c>
      <c r="P179" s="209" t="str">
        <f t="shared" si="20"/>
        <v/>
      </c>
      <c r="Q179" s="95"/>
      <c r="R179" s="256"/>
      <c r="S179" s="256"/>
      <c r="T179" s="96"/>
      <c r="U179" s="211" t="str">
        <f>IF(Q179="Room AC (window/wall)",'Emission Factors'!$E$53,IF(AND(Q179="Room AC (PTAC/PTHP)",ISBLANK(T179)),"Error",IF(AND(Q179="Room AC (PTAC/PTHP)",T179&gt;0),T179,IF(Q179="Residential AC",'Emission Factors'!$E$55,IF(AND(Q179="Residential HP",ISBLANK(T179)),"Error",IF(AND(Q179="Residential HP",T179&gt;0),T179,IF(Q179="Commercial AC (&gt;=65k to &lt;135,000k Btu/hr)",'Emission Factors'!$E$57,IF(Q179="Commercial AC (&gt;=135,000k Btu/hr)",'Emission Factors'!$E$58,""))))))))</f>
        <v/>
      </c>
      <c r="V179" s="95"/>
      <c r="W179" s="211" t="str">
        <f>IF(ISBLANK(V179),"",VLOOKUP(V179,'Emission Factors'!$C$81:$G$221,4,FALSE))</f>
        <v/>
      </c>
      <c r="X179" s="210" t="str">
        <f>IF(Q179="Room AC (window/wall)",'Emission Factors'!$F$53,IF(Q179="Room AC (PTAC/PTHP)",'Emission Factors'!$F$54,IF(Q179="Residential AC",'Emission Factors'!$F$55,IF(Q179="Residential HP",'Emission Factors'!$F$56,IF(Q179="Commercial AC (&gt;=65k to &lt;135,000k Btu/hr)",'Emission Factors'!$F$57,IF(Q179="Commercial AC (&gt;=135,000k Btu/hr)",'Emission Factors'!$F$58,""))))))</f>
        <v/>
      </c>
      <c r="Y179" s="211" t="str">
        <f>IF(Q179="Room AC (window/wall)",'Emission Factors'!$G$53,IF(Q179="Room AC (PTAC/PTHP)",'Emission Factors'!$G$54,IF(Q179="Residential AC",'Emission Factors'!$G$55,IF(Q179="Residential HP",'Emission Factors'!$G$56,IF(Q179="Commercial AC (&gt;=65k to &lt;135,000k Btu/hr)",'Emission Factors'!$G$57,IF(Q179="Commercial AC (&gt;=135,000k Btu/hr)",'Emission Factors'!$G$58,""))))))</f>
        <v/>
      </c>
      <c r="Z179" s="96"/>
      <c r="AA179" s="97" t="str">
        <f t="shared" si="21"/>
        <v/>
      </c>
      <c r="AB179" s="97" t="str">
        <f t="shared" si="22"/>
        <v/>
      </c>
      <c r="AC179" s="246" t="str">
        <f t="shared" si="23"/>
        <v/>
      </c>
      <c r="AD179" s="97" t="str">
        <f t="shared" si="24"/>
        <v/>
      </c>
      <c r="AE179" s="97" t="str">
        <f t="shared" si="25"/>
        <v/>
      </c>
      <c r="AF179" s="252" t="str">
        <f t="shared" si="26"/>
        <v/>
      </c>
      <c r="AG179" s="254" t="str">
        <f t="shared" si="27"/>
        <v/>
      </c>
      <c r="AH179" s="248" t="str">
        <f t="shared" si="28"/>
        <v/>
      </c>
      <c r="AI179" s="249" t="str">
        <f t="shared" si="29"/>
        <v/>
      </c>
    </row>
    <row r="180" spans="2:35" x14ac:dyDescent="0.3">
      <c r="B180" s="94"/>
      <c r="C180" s="95"/>
      <c r="D180" s="95"/>
      <c r="E180" s="95"/>
      <c r="F180" s="94"/>
      <c r="G180" s="145"/>
      <c r="H180" s="245"/>
      <c r="I180" s="211" t="str">
        <f>IF(D180="Room AC (window/wall)",'Emission Factors'!$E$53,IF(D180="Room AC (PTAC/PTHP)",H180,IF(D180="Residential AC",'Emission Factors'!$E$55,IF(D180="Residential HP",H180,IF(D180="Commercial AC (&gt;=65k to &lt;135,000k Btu/hr)",'Emission Factors'!$E$57,IF(D180="Commercial AC (&gt;=135,000k Btu/hr)",'Emission Factors'!$E$58,""))))))</f>
        <v/>
      </c>
      <c r="J180" s="96"/>
      <c r="K180" s="211" t="str">
        <f>IF(ISBLANK(J180),"",VLOOKUP(J180,'Emission Factors'!$C$81:$G$221,4,FALSE))</f>
        <v/>
      </c>
      <c r="L180" s="210" t="str">
        <f>IF(D180="Room AC (window/wall)",'Emission Factors'!$F$53,IF(D180="Room AC (PTAC/PTHP)",'Emission Factors'!$F$54,IF(D180="Residential AC",'Emission Factors'!$F$55,IF(D180="Residential HP",'Emission Factors'!$F$56,IF(D180="Commercial AC (&gt;=65k to &lt;135,000k Btu/hr)",'Emission Factors'!$F$57,IF(D180="Commercial AC (&gt;=135,000k Btu/hr)",'Emission Factors'!$F$58,""))))))</f>
        <v/>
      </c>
      <c r="M180" s="211" t="str">
        <f>IF(D180="Room AC (window/wall)",'Emission Factors'!$G$53,IF(D180="Room AC (PTAC/PTHP)",'Emission Factors'!$G$54,IF(D180="Residential AC",'Emission Factors'!$G$55,IF(D180="Residential HP",'Emission Factors'!$G$56,IF(D180="Commercial AC (&gt;=65k to &lt;135,000k Btu/hr)",'Emission Factors'!$G$57,IF(D180="Commercial AC (&gt;=135,000k Btu/hr)",'Emission Factors'!$G$58,""))))))</f>
        <v/>
      </c>
      <c r="N180" s="96"/>
      <c r="O180" s="209" t="str">
        <f>IF(ISBLANK(D180),"",(IF(D180="Room AC (window/wall)",'Emission Factors'!$C$53,IF(D180="Room AC (PTAC/PTHP)",'Emission Factors'!$C$54,IF(D180="Residential AC",'Emission Factors'!$C$55,IF(D180="Residential HP",'Emission Factors'!$C$56,IF(D180="Commercial AC (&gt;=65k to &lt;135,000k Btu/hr)",'Emission Factors'!$C$57,IF(D180="Commercial AC (&gt;=135,000k Btu/hr)",'Emission Factors'!$C$58,""))))))))</f>
        <v/>
      </c>
      <c r="P180" s="209" t="str">
        <f t="shared" si="20"/>
        <v/>
      </c>
      <c r="Q180" s="95"/>
      <c r="R180" s="256"/>
      <c r="S180" s="256"/>
      <c r="T180" s="96"/>
      <c r="U180" s="211" t="str">
        <f>IF(Q180="Room AC (window/wall)",'Emission Factors'!$E$53,IF(AND(Q180="Room AC (PTAC/PTHP)",ISBLANK(T180)),"Error",IF(AND(Q180="Room AC (PTAC/PTHP)",T180&gt;0),T180,IF(Q180="Residential AC",'Emission Factors'!$E$55,IF(AND(Q180="Residential HP",ISBLANK(T180)),"Error",IF(AND(Q180="Residential HP",T180&gt;0),T180,IF(Q180="Commercial AC (&gt;=65k to &lt;135,000k Btu/hr)",'Emission Factors'!$E$57,IF(Q180="Commercial AC (&gt;=135,000k Btu/hr)",'Emission Factors'!$E$58,""))))))))</f>
        <v/>
      </c>
      <c r="V180" s="95"/>
      <c r="W180" s="211" t="str">
        <f>IF(ISBLANK(V180),"",VLOOKUP(V180,'Emission Factors'!$C$81:$G$221,4,FALSE))</f>
        <v/>
      </c>
      <c r="X180" s="210" t="str">
        <f>IF(Q180="Room AC (window/wall)",'Emission Factors'!$F$53,IF(Q180="Room AC (PTAC/PTHP)",'Emission Factors'!$F$54,IF(Q180="Residential AC",'Emission Factors'!$F$55,IF(Q180="Residential HP",'Emission Factors'!$F$56,IF(Q180="Commercial AC (&gt;=65k to &lt;135,000k Btu/hr)",'Emission Factors'!$F$57,IF(Q180="Commercial AC (&gt;=135,000k Btu/hr)",'Emission Factors'!$F$58,""))))))</f>
        <v/>
      </c>
      <c r="Y180" s="211" t="str">
        <f>IF(Q180="Room AC (window/wall)",'Emission Factors'!$G$53,IF(Q180="Room AC (PTAC/PTHP)",'Emission Factors'!$G$54,IF(Q180="Residential AC",'Emission Factors'!$G$55,IF(Q180="Residential HP",'Emission Factors'!$G$56,IF(Q180="Commercial AC (&gt;=65k to &lt;135,000k Btu/hr)",'Emission Factors'!$G$57,IF(Q180="Commercial AC (&gt;=135,000k Btu/hr)",'Emission Factors'!$G$58,""))))))</f>
        <v/>
      </c>
      <c r="Z180" s="96"/>
      <c r="AA180" s="97" t="str">
        <f t="shared" si="21"/>
        <v/>
      </c>
      <c r="AB180" s="97" t="str">
        <f t="shared" si="22"/>
        <v/>
      </c>
      <c r="AC180" s="246" t="str">
        <f t="shared" si="23"/>
        <v/>
      </c>
      <c r="AD180" s="97" t="str">
        <f t="shared" si="24"/>
        <v/>
      </c>
      <c r="AE180" s="97" t="str">
        <f t="shared" si="25"/>
        <v/>
      </c>
      <c r="AF180" s="252" t="str">
        <f t="shared" si="26"/>
        <v/>
      </c>
      <c r="AG180" s="254" t="str">
        <f t="shared" si="27"/>
        <v/>
      </c>
      <c r="AH180" s="248" t="str">
        <f t="shared" si="28"/>
        <v/>
      </c>
      <c r="AI180" s="249" t="str">
        <f t="shared" si="29"/>
        <v/>
      </c>
    </row>
    <row r="181" spans="2:35" x14ac:dyDescent="0.3">
      <c r="B181" s="94"/>
      <c r="C181" s="95"/>
      <c r="D181" s="95"/>
      <c r="E181" s="95"/>
      <c r="F181" s="94"/>
      <c r="G181" s="145"/>
      <c r="H181" s="245"/>
      <c r="I181" s="211" t="str">
        <f>IF(D181="Room AC (window/wall)",'Emission Factors'!$E$53,IF(D181="Room AC (PTAC/PTHP)",H181,IF(D181="Residential AC",'Emission Factors'!$E$55,IF(D181="Residential HP",H181,IF(D181="Commercial AC (&gt;=65k to &lt;135,000k Btu/hr)",'Emission Factors'!$E$57,IF(D181="Commercial AC (&gt;=135,000k Btu/hr)",'Emission Factors'!$E$58,""))))))</f>
        <v/>
      </c>
      <c r="J181" s="96"/>
      <c r="K181" s="211" t="str">
        <f>IF(ISBLANK(J181),"",VLOOKUP(J181,'Emission Factors'!$C$81:$G$221,4,FALSE))</f>
        <v/>
      </c>
      <c r="L181" s="210" t="str">
        <f>IF(D181="Room AC (window/wall)",'Emission Factors'!$F$53,IF(D181="Room AC (PTAC/PTHP)",'Emission Factors'!$F$54,IF(D181="Residential AC",'Emission Factors'!$F$55,IF(D181="Residential HP",'Emission Factors'!$F$56,IF(D181="Commercial AC (&gt;=65k to &lt;135,000k Btu/hr)",'Emission Factors'!$F$57,IF(D181="Commercial AC (&gt;=135,000k Btu/hr)",'Emission Factors'!$F$58,""))))))</f>
        <v/>
      </c>
      <c r="M181" s="211" t="str">
        <f>IF(D181="Room AC (window/wall)",'Emission Factors'!$G$53,IF(D181="Room AC (PTAC/PTHP)",'Emission Factors'!$G$54,IF(D181="Residential AC",'Emission Factors'!$G$55,IF(D181="Residential HP",'Emission Factors'!$G$56,IF(D181="Commercial AC (&gt;=65k to &lt;135,000k Btu/hr)",'Emission Factors'!$G$57,IF(D181="Commercial AC (&gt;=135,000k Btu/hr)",'Emission Factors'!$G$58,""))))))</f>
        <v/>
      </c>
      <c r="N181" s="96"/>
      <c r="O181" s="209" t="str">
        <f>IF(ISBLANK(D181),"",(IF(D181="Room AC (window/wall)",'Emission Factors'!$C$53,IF(D181="Room AC (PTAC/PTHP)",'Emission Factors'!$C$54,IF(D181="Residential AC",'Emission Factors'!$C$55,IF(D181="Residential HP",'Emission Factors'!$C$56,IF(D181="Commercial AC (&gt;=65k to &lt;135,000k Btu/hr)",'Emission Factors'!$C$57,IF(D181="Commercial AC (&gt;=135,000k Btu/hr)",'Emission Factors'!$C$58,""))))))))</f>
        <v/>
      </c>
      <c r="P181" s="209" t="str">
        <f t="shared" si="20"/>
        <v/>
      </c>
      <c r="Q181" s="95"/>
      <c r="R181" s="256"/>
      <c r="S181" s="256"/>
      <c r="T181" s="96"/>
      <c r="U181" s="211" t="str">
        <f>IF(Q181="Room AC (window/wall)",'Emission Factors'!$E$53,IF(AND(Q181="Room AC (PTAC/PTHP)",ISBLANK(T181)),"Error",IF(AND(Q181="Room AC (PTAC/PTHP)",T181&gt;0),T181,IF(Q181="Residential AC",'Emission Factors'!$E$55,IF(AND(Q181="Residential HP",ISBLANK(T181)),"Error",IF(AND(Q181="Residential HP",T181&gt;0),T181,IF(Q181="Commercial AC (&gt;=65k to &lt;135,000k Btu/hr)",'Emission Factors'!$E$57,IF(Q181="Commercial AC (&gt;=135,000k Btu/hr)",'Emission Factors'!$E$58,""))))))))</f>
        <v/>
      </c>
      <c r="V181" s="95"/>
      <c r="W181" s="211" t="str">
        <f>IF(ISBLANK(V181),"",VLOOKUP(V181,'Emission Factors'!$C$81:$G$221,4,FALSE))</f>
        <v/>
      </c>
      <c r="X181" s="210" t="str">
        <f>IF(Q181="Room AC (window/wall)",'Emission Factors'!$F$53,IF(Q181="Room AC (PTAC/PTHP)",'Emission Factors'!$F$54,IF(Q181="Residential AC",'Emission Factors'!$F$55,IF(Q181="Residential HP",'Emission Factors'!$F$56,IF(Q181="Commercial AC (&gt;=65k to &lt;135,000k Btu/hr)",'Emission Factors'!$F$57,IF(Q181="Commercial AC (&gt;=135,000k Btu/hr)",'Emission Factors'!$F$58,""))))))</f>
        <v/>
      </c>
      <c r="Y181" s="211" t="str">
        <f>IF(Q181="Room AC (window/wall)",'Emission Factors'!$G$53,IF(Q181="Room AC (PTAC/PTHP)",'Emission Factors'!$G$54,IF(Q181="Residential AC",'Emission Factors'!$G$55,IF(Q181="Residential HP",'Emission Factors'!$G$56,IF(Q181="Commercial AC (&gt;=65k to &lt;135,000k Btu/hr)",'Emission Factors'!$G$57,IF(Q181="Commercial AC (&gt;=135,000k Btu/hr)",'Emission Factors'!$G$58,""))))))</f>
        <v/>
      </c>
      <c r="Z181" s="96"/>
      <c r="AA181" s="97" t="str">
        <f t="shared" si="21"/>
        <v/>
      </c>
      <c r="AB181" s="97" t="str">
        <f t="shared" si="22"/>
        <v/>
      </c>
      <c r="AC181" s="246" t="str">
        <f t="shared" si="23"/>
        <v/>
      </c>
      <c r="AD181" s="97" t="str">
        <f t="shared" si="24"/>
        <v/>
      </c>
      <c r="AE181" s="97" t="str">
        <f t="shared" si="25"/>
        <v/>
      </c>
      <c r="AF181" s="252" t="str">
        <f t="shared" si="26"/>
        <v/>
      </c>
      <c r="AG181" s="254" t="str">
        <f t="shared" si="27"/>
        <v/>
      </c>
      <c r="AH181" s="248" t="str">
        <f t="shared" si="28"/>
        <v/>
      </c>
      <c r="AI181" s="249" t="str">
        <f t="shared" si="29"/>
        <v/>
      </c>
    </row>
    <row r="182" spans="2:35" x14ac:dyDescent="0.3">
      <c r="B182" s="94"/>
      <c r="C182" s="95"/>
      <c r="D182" s="95"/>
      <c r="E182" s="95"/>
      <c r="F182" s="94"/>
      <c r="G182" s="145"/>
      <c r="H182" s="245"/>
      <c r="I182" s="211" t="str">
        <f>IF(D182="Room AC (window/wall)",'Emission Factors'!$E$53,IF(D182="Room AC (PTAC/PTHP)",H182,IF(D182="Residential AC",'Emission Factors'!$E$55,IF(D182="Residential HP",H182,IF(D182="Commercial AC (&gt;=65k to &lt;135,000k Btu/hr)",'Emission Factors'!$E$57,IF(D182="Commercial AC (&gt;=135,000k Btu/hr)",'Emission Factors'!$E$58,""))))))</f>
        <v/>
      </c>
      <c r="J182" s="96"/>
      <c r="K182" s="211" t="str">
        <f>IF(ISBLANK(J182),"",VLOOKUP(J182,'Emission Factors'!$C$81:$G$221,4,FALSE))</f>
        <v/>
      </c>
      <c r="L182" s="210" t="str">
        <f>IF(D182="Room AC (window/wall)",'Emission Factors'!$F$53,IF(D182="Room AC (PTAC/PTHP)",'Emission Factors'!$F$54,IF(D182="Residential AC",'Emission Factors'!$F$55,IF(D182="Residential HP",'Emission Factors'!$F$56,IF(D182="Commercial AC (&gt;=65k to &lt;135,000k Btu/hr)",'Emission Factors'!$F$57,IF(D182="Commercial AC (&gt;=135,000k Btu/hr)",'Emission Factors'!$F$58,""))))))</f>
        <v/>
      </c>
      <c r="M182" s="211" t="str">
        <f>IF(D182="Room AC (window/wall)",'Emission Factors'!$G$53,IF(D182="Room AC (PTAC/PTHP)",'Emission Factors'!$G$54,IF(D182="Residential AC",'Emission Factors'!$G$55,IF(D182="Residential HP",'Emission Factors'!$G$56,IF(D182="Commercial AC (&gt;=65k to &lt;135,000k Btu/hr)",'Emission Factors'!$G$57,IF(D182="Commercial AC (&gt;=135,000k Btu/hr)",'Emission Factors'!$G$58,""))))))</f>
        <v/>
      </c>
      <c r="N182" s="96"/>
      <c r="O182" s="209" t="str">
        <f>IF(ISBLANK(D182),"",(IF(D182="Room AC (window/wall)",'Emission Factors'!$C$53,IF(D182="Room AC (PTAC/PTHP)",'Emission Factors'!$C$54,IF(D182="Residential AC",'Emission Factors'!$C$55,IF(D182="Residential HP",'Emission Factors'!$C$56,IF(D182="Commercial AC (&gt;=65k to &lt;135,000k Btu/hr)",'Emission Factors'!$C$57,IF(D182="Commercial AC (&gt;=135,000k Btu/hr)",'Emission Factors'!$C$58,""))))))))</f>
        <v/>
      </c>
      <c r="P182" s="209" t="str">
        <f t="shared" si="20"/>
        <v/>
      </c>
      <c r="Q182" s="95"/>
      <c r="R182" s="256"/>
      <c r="S182" s="256"/>
      <c r="T182" s="96"/>
      <c r="U182" s="211" t="str">
        <f>IF(Q182="Room AC (window/wall)",'Emission Factors'!$E$53,IF(AND(Q182="Room AC (PTAC/PTHP)",ISBLANK(T182)),"Error",IF(AND(Q182="Room AC (PTAC/PTHP)",T182&gt;0),T182,IF(Q182="Residential AC",'Emission Factors'!$E$55,IF(AND(Q182="Residential HP",ISBLANK(T182)),"Error",IF(AND(Q182="Residential HP",T182&gt;0),T182,IF(Q182="Commercial AC (&gt;=65k to &lt;135,000k Btu/hr)",'Emission Factors'!$E$57,IF(Q182="Commercial AC (&gt;=135,000k Btu/hr)",'Emission Factors'!$E$58,""))))))))</f>
        <v/>
      </c>
      <c r="V182" s="95"/>
      <c r="W182" s="211" t="str">
        <f>IF(ISBLANK(V182),"",VLOOKUP(V182,'Emission Factors'!$C$81:$G$221,4,FALSE))</f>
        <v/>
      </c>
      <c r="X182" s="210" t="str">
        <f>IF(Q182="Room AC (window/wall)",'Emission Factors'!$F$53,IF(Q182="Room AC (PTAC/PTHP)",'Emission Factors'!$F$54,IF(Q182="Residential AC",'Emission Factors'!$F$55,IF(Q182="Residential HP",'Emission Factors'!$F$56,IF(Q182="Commercial AC (&gt;=65k to &lt;135,000k Btu/hr)",'Emission Factors'!$F$57,IF(Q182="Commercial AC (&gt;=135,000k Btu/hr)",'Emission Factors'!$F$58,""))))))</f>
        <v/>
      </c>
      <c r="Y182" s="211" t="str">
        <f>IF(Q182="Room AC (window/wall)",'Emission Factors'!$G$53,IF(Q182="Room AC (PTAC/PTHP)",'Emission Factors'!$G$54,IF(Q182="Residential AC",'Emission Factors'!$G$55,IF(Q182="Residential HP",'Emission Factors'!$G$56,IF(Q182="Commercial AC (&gt;=65k to &lt;135,000k Btu/hr)",'Emission Factors'!$G$57,IF(Q182="Commercial AC (&gt;=135,000k Btu/hr)",'Emission Factors'!$G$58,""))))))</f>
        <v/>
      </c>
      <c r="Z182" s="96"/>
      <c r="AA182" s="97" t="str">
        <f t="shared" si="21"/>
        <v/>
      </c>
      <c r="AB182" s="97" t="str">
        <f t="shared" si="22"/>
        <v/>
      </c>
      <c r="AC182" s="246" t="str">
        <f t="shared" si="23"/>
        <v/>
      </c>
      <c r="AD182" s="97" t="str">
        <f t="shared" si="24"/>
        <v/>
      </c>
      <c r="AE182" s="97" t="str">
        <f t="shared" si="25"/>
        <v/>
      </c>
      <c r="AF182" s="252" t="str">
        <f t="shared" si="26"/>
        <v/>
      </c>
      <c r="AG182" s="254" t="str">
        <f t="shared" si="27"/>
        <v/>
      </c>
      <c r="AH182" s="248" t="str">
        <f t="shared" si="28"/>
        <v/>
      </c>
      <c r="AI182" s="249" t="str">
        <f t="shared" si="29"/>
        <v/>
      </c>
    </row>
    <row r="183" spans="2:35" x14ac:dyDescent="0.3">
      <c r="B183" s="94"/>
      <c r="C183" s="95"/>
      <c r="D183" s="95"/>
      <c r="E183" s="95"/>
      <c r="F183" s="94"/>
      <c r="G183" s="145"/>
      <c r="H183" s="245"/>
      <c r="I183" s="211" t="str">
        <f>IF(D183="Room AC (window/wall)",'Emission Factors'!$E$53,IF(D183="Room AC (PTAC/PTHP)",H183,IF(D183="Residential AC",'Emission Factors'!$E$55,IF(D183="Residential HP",H183,IF(D183="Commercial AC (&gt;=65k to &lt;135,000k Btu/hr)",'Emission Factors'!$E$57,IF(D183="Commercial AC (&gt;=135,000k Btu/hr)",'Emission Factors'!$E$58,""))))))</f>
        <v/>
      </c>
      <c r="J183" s="96"/>
      <c r="K183" s="211" t="str">
        <f>IF(ISBLANK(J183),"",VLOOKUP(J183,'Emission Factors'!$C$81:$G$221,4,FALSE))</f>
        <v/>
      </c>
      <c r="L183" s="210" t="str">
        <f>IF(D183="Room AC (window/wall)",'Emission Factors'!$F$53,IF(D183="Room AC (PTAC/PTHP)",'Emission Factors'!$F$54,IF(D183="Residential AC",'Emission Factors'!$F$55,IF(D183="Residential HP",'Emission Factors'!$F$56,IF(D183="Commercial AC (&gt;=65k to &lt;135,000k Btu/hr)",'Emission Factors'!$F$57,IF(D183="Commercial AC (&gt;=135,000k Btu/hr)",'Emission Factors'!$F$58,""))))))</f>
        <v/>
      </c>
      <c r="M183" s="211" t="str">
        <f>IF(D183="Room AC (window/wall)",'Emission Factors'!$G$53,IF(D183="Room AC (PTAC/PTHP)",'Emission Factors'!$G$54,IF(D183="Residential AC",'Emission Factors'!$G$55,IF(D183="Residential HP",'Emission Factors'!$G$56,IF(D183="Commercial AC (&gt;=65k to &lt;135,000k Btu/hr)",'Emission Factors'!$G$57,IF(D183="Commercial AC (&gt;=135,000k Btu/hr)",'Emission Factors'!$G$58,""))))))</f>
        <v/>
      </c>
      <c r="N183" s="96"/>
      <c r="O183" s="209" t="str">
        <f>IF(ISBLANK(D183),"",(IF(D183="Room AC (window/wall)",'Emission Factors'!$C$53,IF(D183="Room AC (PTAC/PTHP)",'Emission Factors'!$C$54,IF(D183="Residential AC",'Emission Factors'!$C$55,IF(D183="Residential HP",'Emission Factors'!$C$56,IF(D183="Commercial AC (&gt;=65k to &lt;135,000k Btu/hr)",'Emission Factors'!$C$57,IF(D183="Commercial AC (&gt;=135,000k Btu/hr)",'Emission Factors'!$C$58,""))))))))</f>
        <v/>
      </c>
      <c r="P183" s="209" t="str">
        <f t="shared" si="20"/>
        <v/>
      </c>
      <c r="Q183" s="95"/>
      <c r="R183" s="256"/>
      <c r="S183" s="256"/>
      <c r="T183" s="96"/>
      <c r="U183" s="211" t="str">
        <f>IF(Q183="Room AC (window/wall)",'Emission Factors'!$E$53,IF(AND(Q183="Room AC (PTAC/PTHP)",ISBLANK(T183)),"Error",IF(AND(Q183="Room AC (PTAC/PTHP)",T183&gt;0),T183,IF(Q183="Residential AC",'Emission Factors'!$E$55,IF(AND(Q183="Residential HP",ISBLANK(T183)),"Error",IF(AND(Q183="Residential HP",T183&gt;0),T183,IF(Q183="Commercial AC (&gt;=65k to &lt;135,000k Btu/hr)",'Emission Factors'!$E$57,IF(Q183="Commercial AC (&gt;=135,000k Btu/hr)",'Emission Factors'!$E$58,""))))))))</f>
        <v/>
      </c>
      <c r="V183" s="95"/>
      <c r="W183" s="211" t="str">
        <f>IF(ISBLANK(V183),"",VLOOKUP(V183,'Emission Factors'!$C$81:$G$221,4,FALSE))</f>
        <v/>
      </c>
      <c r="X183" s="210" t="str">
        <f>IF(Q183="Room AC (window/wall)",'Emission Factors'!$F$53,IF(Q183="Room AC (PTAC/PTHP)",'Emission Factors'!$F$54,IF(Q183="Residential AC",'Emission Factors'!$F$55,IF(Q183="Residential HP",'Emission Factors'!$F$56,IF(Q183="Commercial AC (&gt;=65k to &lt;135,000k Btu/hr)",'Emission Factors'!$F$57,IF(Q183="Commercial AC (&gt;=135,000k Btu/hr)",'Emission Factors'!$F$58,""))))))</f>
        <v/>
      </c>
      <c r="Y183" s="211" t="str">
        <f>IF(Q183="Room AC (window/wall)",'Emission Factors'!$G$53,IF(Q183="Room AC (PTAC/PTHP)",'Emission Factors'!$G$54,IF(Q183="Residential AC",'Emission Factors'!$G$55,IF(Q183="Residential HP",'Emission Factors'!$G$56,IF(Q183="Commercial AC (&gt;=65k to &lt;135,000k Btu/hr)",'Emission Factors'!$G$57,IF(Q183="Commercial AC (&gt;=135,000k Btu/hr)",'Emission Factors'!$G$58,""))))))</f>
        <v/>
      </c>
      <c r="Z183" s="96"/>
      <c r="AA183" s="97" t="str">
        <f t="shared" si="21"/>
        <v/>
      </c>
      <c r="AB183" s="97" t="str">
        <f t="shared" si="22"/>
        <v/>
      </c>
      <c r="AC183" s="246" t="str">
        <f t="shared" si="23"/>
        <v/>
      </c>
      <c r="AD183" s="97" t="str">
        <f t="shared" si="24"/>
        <v/>
      </c>
      <c r="AE183" s="97" t="str">
        <f t="shared" si="25"/>
        <v/>
      </c>
      <c r="AF183" s="252" t="str">
        <f t="shared" si="26"/>
        <v/>
      </c>
      <c r="AG183" s="254" t="str">
        <f t="shared" si="27"/>
        <v/>
      </c>
      <c r="AH183" s="248" t="str">
        <f t="shared" si="28"/>
        <v/>
      </c>
      <c r="AI183" s="249" t="str">
        <f t="shared" si="29"/>
        <v/>
      </c>
    </row>
    <row r="184" spans="2:35" x14ac:dyDescent="0.3">
      <c r="B184" s="94"/>
      <c r="C184" s="95"/>
      <c r="D184" s="95"/>
      <c r="E184" s="95"/>
      <c r="F184" s="94"/>
      <c r="G184" s="145"/>
      <c r="H184" s="245"/>
      <c r="I184" s="211" t="str">
        <f>IF(D184="Room AC (window/wall)",'Emission Factors'!$E$53,IF(D184="Room AC (PTAC/PTHP)",H184,IF(D184="Residential AC",'Emission Factors'!$E$55,IF(D184="Residential HP",H184,IF(D184="Commercial AC (&gt;=65k to &lt;135,000k Btu/hr)",'Emission Factors'!$E$57,IF(D184="Commercial AC (&gt;=135,000k Btu/hr)",'Emission Factors'!$E$58,""))))))</f>
        <v/>
      </c>
      <c r="J184" s="96"/>
      <c r="K184" s="211" t="str">
        <f>IF(ISBLANK(J184),"",VLOOKUP(J184,'Emission Factors'!$C$81:$G$221,4,FALSE))</f>
        <v/>
      </c>
      <c r="L184" s="210" t="str">
        <f>IF(D184="Room AC (window/wall)",'Emission Factors'!$F$53,IF(D184="Room AC (PTAC/PTHP)",'Emission Factors'!$F$54,IF(D184="Residential AC",'Emission Factors'!$F$55,IF(D184="Residential HP",'Emission Factors'!$F$56,IF(D184="Commercial AC (&gt;=65k to &lt;135,000k Btu/hr)",'Emission Factors'!$F$57,IF(D184="Commercial AC (&gt;=135,000k Btu/hr)",'Emission Factors'!$F$58,""))))))</f>
        <v/>
      </c>
      <c r="M184" s="211" t="str">
        <f>IF(D184="Room AC (window/wall)",'Emission Factors'!$G$53,IF(D184="Room AC (PTAC/PTHP)",'Emission Factors'!$G$54,IF(D184="Residential AC",'Emission Factors'!$G$55,IF(D184="Residential HP",'Emission Factors'!$G$56,IF(D184="Commercial AC (&gt;=65k to &lt;135,000k Btu/hr)",'Emission Factors'!$G$57,IF(D184="Commercial AC (&gt;=135,000k Btu/hr)",'Emission Factors'!$G$58,""))))))</f>
        <v/>
      </c>
      <c r="N184" s="96"/>
      <c r="O184" s="209" t="str">
        <f>IF(ISBLANK(D184),"",(IF(D184="Room AC (window/wall)",'Emission Factors'!$C$53,IF(D184="Room AC (PTAC/PTHP)",'Emission Factors'!$C$54,IF(D184="Residential AC",'Emission Factors'!$C$55,IF(D184="Residential HP",'Emission Factors'!$C$56,IF(D184="Commercial AC (&gt;=65k to &lt;135,000k Btu/hr)",'Emission Factors'!$C$57,IF(D184="Commercial AC (&gt;=135,000k Btu/hr)",'Emission Factors'!$C$58,""))))))))</f>
        <v/>
      </c>
      <c r="P184" s="209" t="str">
        <f t="shared" si="20"/>
        <v/>
      </c>
      <c r="Q184" s="95"/>
      <c r="R184" s="256"/>
      <c r="S184" s="256"/>
      <c r="T184" s="96"/>
      <c r="U184" s="211" t="str">
        <f>IF(Q184="Room AC (window/wall)",'Emission Factors'!$E$53,IF(AND(Q184="Room AC (PTAC/PTHP)",ISBLANK(T184)),"Error",IF(AND(Q184="Room AC (PTAC/PTHP)",T184&gt;0),T184,IF(Q184="Residential AC",'Emission Factors'!$E$55,IF(AND(Q184="Residential HP",ISBLANK(T184)),"Error",IF(AND(Q184="Residential HP",T184&gt;0),T184,IF(Q184="Commercial AC (&gt;=65k to &lt;135,000k Btu/hr)",'Emission Factors'!$E$57,IF(Q184="Commercial AC (&gt;=135,000k Btu/hr)",'Emission Factors'!$E$58,""))))))))</f>
        <v/>
      </c>
      <c r="V184" s="95"/>
      <c r="W184" s="211" t="str">
        <f>IF(ISBLANK(V184),"",VLOOKUP(V184,'Emission Factors'!$C$81:$G$221,4,FALSE))</f>
        <v/>
      </c>
      <c r="X184" s="210" t="str">
        <f>IF(Q184="Room AC (window/wall)",'Emission Factors'!$F$53,IF(Q184="Room AC (PTAC/PTHP)",'Emission Factors'!$F$54,IF(Q184="Residential AC",'Emission Factors'!$F$55,IF(Q184="Residential HP",'Emission Factors'!$F$56,IF(Q184="Commercial AC (&gt;=65k to &lt;135,000k Btu/hr)",'Emission Factors'!$F$57,IF(Q184="Commercial AC (&gt;=135,000k Btu/hr)",'Emission Factors'!$F$58,""))))))</f>
        <v/>
      </c>
      <c r="Y184" s="211" t="str">
        <f>IF(Q184="Room AC (window/wall)",'Emission Factors'!$G$53,IF(Q184="Room AC (PTAC/PTHP)",'Emission Factors'!$G$54,IF(Q184="Residential AC",'Emission Factors'!$G$55,IF(Q184="Residential HP",'Emission Factors'!$G$56,IF(Q184="Commercial AC (&gt;=65k to &lt;135,000k Btu/hr)",'Emission Factors'!$G$57,IF(Q184="Commercial AC (&gt;=135,000k Btu/hr)",'Emission Factors'!$G$58,""))))))</f>
        <v/>
      </c>
      <c r="Z184" s="96"/>
      <c r="AA184" s="97" t="str">
        <f t="shared" si="21"/>
        <v/>
      </c>
      <c r="AB184" s="97" t="str">
        <f t="shared" si="22"/>
        <v/>
      </c>
      <c r="AC184" s="246" t="str">
        <f t="shared" si="23"/>
        <v/>
      </c>
      <c r="AD184" s="97" t="str">
        <f t="shared" si="24"/>
        <v/>
      </c>
      <c r="AE184" s="97" t="str">
        <f t="shared" si="25"/>
        <v/>
      </c>
      <c r="AF184" s="252" t="str">
        <f t="shared" si="26"/>
        <v/>
      </c>
      <c r="AG184" s="254" t="str">
        <f t="shared" si="27"/>
        <v/>
      </c>
      <c r="AH184" s="248" t="str">
        <f t="shared" si="28"/>
        <v/>
      </c>
      <c r="AI184" s="249" t="str">
        <f t="shared" si="29"/>
        <v/>
      </c>
    </row>
    <row r="185" spans="2:35" x14ac:dyDescent="0.3">
      <c r="B185" s="94"/>
      <c r="C185" s="95"/>
      <c r="D185" s="95"/>
      <c r="E185" s="95"/>
      <c r="F185" s="94"/>
      <c r="G185" s="145"/>
      <c r="H185" s="245"/>
      <c r="I185" s="211" t="str">
        <f>IF(D185="Room AC (window/wall)",'Emission Factors'!$E$53,IF(D185="Room AC (PTAC/PTHP)",H185,IF(D185="Residential AC",'Emission Factors'!$E$55,IF(D185="Residential HP",H185,IF(D185="Commercial AC (&gt;=65k to &lt;135,000k Btu/hr)",'Emission Factors'!$E$57,IF(D185="Commercial AC (&gt;=135,000k Btu/hr)",'Emission Factors'!$E$58,""))))))</f>
        <v/>
      </c>
      <c r="J185" s="96"/>
      <c r="K185" s="211" t="str">
        <f>IF(ISBLANK(J185),"",VLOOKUP(J185,'Emission Factors'!$C$81:$G$221,4,FALSE))</f>
        <v/>
      </c>
      <c r="L185" s="210" t="str">
        <f>IF(D185="Room AC (window/wall)",'Emission Factors'!$F$53,IF(D185="Room AC (PTAC/PTHP)",'Emission Factors'!$F$54,IF(D185="Residential AC",'Emission Factors'!$F$55,IF(D185="Residential HP",'Emission Factors'!$F$56,IF(D185="Commercial AC (&gt;=65k to &lt;135,000k Btu/hr)",'Emission Factors'!$F$57,IF(D185="Commercial AC (&gt;=135,000k Btu/hr)",'Emission Factors'!$F$58,""))))))</f>
        <v/>
      </c>
      <c r="M185" s="211" t="str">
        <f>IF(D185="Room AC (window/wall)",'Emission Factors'!$G$53,IF(D185="Room AC (PTAC/PTHP)",'Emission Factors'!$G$54,IF(D185="Residential AC",'Emission Factors'!$G$55,IF(D185="Residential HP",'Emission Factors'!$G$56,IF(D185="Commercial AC (&gt;=65k to &lt;135,000k Btu/hr)",'Emission Factors'!$G$57,IF(D185="Commercial AC (&gt;=135,000k Btu/hr)",'Emission Factors'!$G$58,""))))))</f>
        <v/>
      </c>
      <c r="N185" s="96"/>
      <c r="O185" s="209" t="str">
        <f>IF(ISBLANK(D185),"",(IF(D185="Room AC (window/wall)",'Emission Factors'!$C$53,IF(D185="Room AC (PTAC/PTHP)",'Emission Factors'!$C$54,IF(D185="Residential AC",'Emission Factors'!$C$55,IF(D185="Residential HP",'Emission Factors'!$C$56,IF(D185="Commercial AC (&gt;=65k to &lt;135,000k Btu/hr)",'Emission Factors'!$C$57,IF(D185="Commercial AC (&gt;=135,000k Btu/hr)",'Emission Factors'!$C$58,""))))))))</f>
        <v/>
      </c>
      <c r="P185" s="209" t="str">
        <f t="shared" si="20"/>
        <v/>
      </c>
      <c r="Q185" s="95"/>
      <c r="R185" s="256"/>
      <c r="S185" s="256"/>
      <c r="T185" s="96"/>
      <c r="U185" s="211" t="str">
        <f>IF(Q185="Room AC (window/wall)",'Emission Factors'!$E$53,IF(AND(Q185="Room AC (PTAC/PTHP)",ISBLANK(T185)),"Error",IF(AND(Q185="Room AC (PTAC/PTHP)",T185&gt;0),T185,IF(Q185="Residential AC",'Emission Factors'!$E$55,IF(AND(Q185="Residential HP",ISBLANK(T185)),"Error",IF(AND(Q185="Residential HP",T185&gt;0),T185,IF(Q185="Commercial AC (&gt;=65k to &lt;135,000k Btu/hr)",'Emission Factors'!$E$57,IF(Q185="Commercial AC (&gt;=135,000k Btu/hr)",'Emission Factors'!$E$58,""))))))))</f>
        <v/>
      </c>
      <c r="V185" s="95"/>
      <c r="W185" s="211" t="str">
        <f>IF(ISBLANK(V185),"",VLOOKUP(V185,'Emission Factors'!$C$81:$G$221,4,FALSE))</f>
        <v/>
      </c>
      <c r="X185" s="210" t="str">
        <f>IF(Q185="Room AC (window/wall)",'Emission Factors'!$F$53,IF(Q185="Room AC (PTAC/PTHP)",'Emission Factors'!$F$54,IF(Q185="Residential AC",'Emission Factors'!$F$55,IF(Q185="Residential HP",'Emission Factors'!$F$56,IF(Q185="Commercial AC (&gt;=65k to &lt;135,000k Btu/hr)",'Emission Factors'!$F$57,IF(Q185="Commercial AC (&gt;=135,000k Btu/hr)",'Emission Factors'!$F$58,""))))))</f>
        <v/>
      </c>
      <c r="Y185" s="211" t="str">
        <f>IF(Q185="Room AC (window/wall)",'Emission Factors'!$G$53,IF(Q185="Room AC (PTAC/PTHP)",'Emission Factors'!$G$54,IF(Q185="Residential AC",'Emission Factors'!$G$55,IF(Q185="Residential HP",'Emission Factors'!$G$56,IF(Q185="Commercial AC (&gt;=65k to &lt;135,000k Btu/hr)",'Emission Factors'!$G$57,IF(Q185="Commercial AC (&gt;=135,000k Btu/hr)",'Emission Factors'!$G$58,""))))))</f>
        <v/>
      </c>
      <c r="Z185" s="96"/>
      <c r="AA185" s="97" t="str">
        <f t="shared" si="21"/>
        <v/>
      </c>
      <c r="AB185" s="97" t="str">
        <f t="shared" si="22"/>
        <v/>
      </c>
      <c r="AC185" s="246" t="str">
        <f t="shared" si="23"/>
        <v/>
      </c>
      <c r="AD185" s="97" t="str">
        <f t="shared" si="24"/>
        <v/>
      </c>
      <c r="AE185" s="97" t="str">
        <f t="shared" si="25"/>
        <v/>
      </c>
      <c r="AF185" s="252" t="str">
        <f t="shared" si="26"/>
        <v/>
      </c>
      <c r="AG185" s="254" t="str">
        <f t="shared" si="27"/>
        <v/>
      </c>
      <c r="AH185" s="248" t="str">
        <f t="shared" si="28"/>
        <v/>
      </c>
      <c r="AI185" s="249" t="str">
        <f t="shared" si="29"/>
        <v/>
      </c>
    </row>
    <row r="186" spans="2:35" x14ac:dyDescent="0.3">
      <c r="B186" s="94"/>
      <c r="C186" s="95"/>
      <c r="D186" s="95"/>
      <c r="E186" s="95"/>
      <c r="F186" s="94"/>
      <c r="G186" s="145"/>
      <c r="H186" s="245"/>
      <c r="I186" s="211" t="str">
        <f>IF(D186="Room AC (window/wall)",'Emission Factors'!$E$53,IF(D186="Room AC (PTAC/PTHP)",H186,IF(D186="Residential AC",'Emission Factors'!$E$55,IF(D186="Residential HP",H186,IF(D186="Commercial AC (&gt;=65k to &lt;135,000k Btu/hr)",'Emission Factors'!$E$57,IF(D186="Commercial AC (&gt;=135,000k Btu/hr)",'Emission Factors'!$E$58,""))))))</f>
        <v/>
      </c>
      <c r="J186" s="96"/>
      <c r="K186" s="211" t="str">
        <f>IF(ISBLANK(J186),"",VLOOKUP(J186,'Emission Factors'!$C$81:$G$221,4,FALSE))</f>
        <v/>
      </c>
      <c r="L186" s="210" t="str">
        <f>IF(D186="Room AC (window/wall)",'Emission Factors'!$F$53,IF(D186="Room AC (PTAC/PTHP)",'Emission Factors'!$F$54,IF(D186="Residential AC",'Emission Factors'!$F$55,IF(D186="Residential HP",'Emission Factors'!$F$56,IF(D186="Commercial AC (&gt;=65k to &lt;135,000k Btu/hr)",'Emission Factors'!$F$57,IF(D186="Commercial AC (&gt;=135,000k Btu/hr)",'Emission Factors'!$F$58,""))))))</f>
        <v/>
      </c>
      <c r="M186" s="211" t="str">
        <f>IF(D186="Room AC (window/wall)",'Emission Factors'!$G$53,IF(D186="Room AC (PTAC/PTHP)",'Emission Factors'!$G$54,IF(D186="Residential AC",'Emission Factors'!$G$55,IF(D186="Residential HP",'Emission Factors'!$G$56,IF(D186="Commercial AC (&gt;=65k to &lt;135,000k Btu/hr)",'Emission Factors'!$G$57,IF(D186="Commercial AC (&gt;=135,000k Btu/hr)",'Emission Factors'!$G$58,""))))))</f>
        <v/>
      </c>
      <c r="N186" s="96"/>
      <c r="O186" s="209" t="str">
        <f>IF(ISBLANK(D186),"",(IF(D186="Room AC (window/wall)",'Emission Factors'!$C$53,IF(D186="Room AC (PTAC/PTHP)",'Emission Factors'!$C$54,IF(D186="Residential AC",'Emission Factors'!$C$55,IF(D186="Residential HP",'Emission Factors'!$C$56,IF(D186="Commercial AC (&gt;=65k to &lt;135,000k Btu/hr)",'Emission Factors'!$C$57,IF(D186="Commercial AC (&gt;=135,000k Btu/hr)",'Emission Factors'!$C$58,""))))))))</f>
        <v/>
      </c>
      <c r="P186" s="209" t="str">
        <f t="shared" si="20"/>
        <v/>
      </c>
      <c r="Q186" s="95"/>
      <c r="R186" s="256"/>
      <c r="S186" s="256"/>
      <c r="T186" s="96"/>
      <c r="U186" s="211" t="str">
        <f>IF(Q186="Room AC (window/wall)",'Emission Factors'!$E$53,IF(AND(Q186="Room AC (PTAC/PTHP)",ISBLANK(T186)),"Error",IF(AND(Q186="Room AC (PTAC/PTHP)",T186&gt;0),T186,IF(Q186="Residential AC",'Emission Factors'!$E$55,IF(AND(Q186="Residential HP",ISBLANK(T186)),"Error",IF(AND(Q186="Residential HP",T186&gt;0),T186,IF(Q186="Commercial AC (&gt;=65k to &lt;135,000k Btu/hr)",'Emission Factors'!$E$57,IF(Q186="Commercial AC (&gt;=135,000k Btu/hr)",'Emission Factors'!$E$58,""))))))))</f>
        <v/>
      </c>
      <c r="V186" s="95"/>
      <c r="W186" s="211" t="str">
        <f>IF(ISBLANK(V186),"",VLOOKUP(V186,'Emission Factors'!$C$81:$G$221,4,FALSE))</f>
        <v/>
      </c>
      <c r="X186" s="210" t="str">
        <f>IF(Q186="Room AC (window/wall)",'Emission Factors'!$F$53,IF(Q186="Room AC (PTAC/PTHP)",'Emission Factors'!$F$54,IF(Q186="Residential AC",'Emission Factors'!$F$55,IF(Q186="Residential HP",'Emission Factors'!$F$56,IF(Q186="Commercial AC (&gt;=65k to &lt;135,000k Btu/hr)",'Emission Factors'!$F$57,IF(Q186="Commercial AC (&gt;=135,000k Btu/hr)",'Emission Factors'!$F$58,""))))))</f>
        <v/>
      </c>
      <c r="Y186" s="211" t="str">
        <f>IF(Q186="Room AC (window/wall)",'Emission Factors'!$G$53,IF(Q186="Room AC (PTAC/PTHP)",'Emission Factors'!$G$54,IF(Q186="Residential AC",'Emission Factors'!$G$55,IF(Q186="Residential HP",'Emission Factors'!$G$56,IF(Q186="Commercial AC (&gt;=65k to &lt;135,000k Btu/hr)",'Emission Factors'!$G$57,IF(Q186="Commercial AC (&gt;=135,000k Btu/hr)",'Emission Factors'!$G$58,""))))))</f>
        <v/>
      </c>
      <c r="Z186" s="96"/>
      <c r="AA186" s="97" t="str">
        <f t="shared" si="21"/>
        <v/>
      </c>
      <c r="AB186" s="97" t="str">
        <f t="shared" si="22"/>
        <v/>
      </c>
      <c r="AC186" s="246" t="str">
        <f t="shared" si="23"/>
        <v/>
      </c>
      <c r="AD186" s="97" t="str">
        <f t="shared" si="24"/>
        <v/>
      </c>
      <c r="AE186" s="97" t="str">
        <f t="shared" si="25"/>
        <v/>
      </c>
      <c r="AF186" s="252" t="str">
        <f t="shared" si="26"/>
        <v/>
      </c>
      <c r="AG186" s="254" t="str">
        <f t="shared" si="27"/>
        <v/>
      </c>
      <c r="AH186" s="248" t="str">
        <f t="shared" si="28"/>
        <v/>
      </c>
      <c r="AI186" s="249" t="str">
        <f t="shared" si="29"/>
        <v/>
      </c>
    </row>
    <row r="187" spans="2:35" x14ac:dyDescent="0.3">
      <c r="B187" s="94"/>
      <c r="C187" s="95"/>
      <c r="D187" s="95"/>
      <c r="E187" s="95"/>
      <c r="F187" s="94"/>
      <c r="G187" s="145"/>
      <c r="H187" s="245"/>
      <c r="I187" s="211" t="str">
        <f>IF(D187="Room AC (window/wall)",'Emission Factors'!$E$53,IF(D187="Room AC (PTAC/PTHP)",H187,IF(D187="Residential AC",'Emission Factors'!$E$55,IF(D187="Residential HP",H187,IF(D187="Commercial AC (&gt;=65k to &lt;135,000k Btu/hr)",'Emission Factors'!$E$57,IF(D187="Commercial AC (&gt;=135,000k Btu/hr)",'Emission Factors'!$E$58,""))))))</f>
        <v/>
      </c>
      <c r="J187" s="96"/>
      <c r="K187" s="211" t="str">
        <f>IF(ISBLANK(J187),"",VLOOKUP(J187,'Emission Factors'!$C$81:$G$221,4,FALSE))</f>
        <v/>
      </c>
      <c r="L187" s="210" t="str">
        <f>IF(D187="Room AC (window/wall)",'Emission Factors'!$F$53,IF(D187="Room AC (PTAC/PTHP)",'Emission Factors'!$F$54,IF(D187="Residential AC",'Emission Factors'!$F$55,IF(D187="Residential HP",'Emission Factors'!$F$56,IF(D187="Commercial AC (&gt;=65k to &lt;135,000k Btu/hr)",'Emission Factors'!$F$57,IF(D187="Commercial AC (&gt;=135,000k Btu/hr)",'Emission Factors'!$F$58,""))))))</f>
        <v/>
      </c>
      <c r="M187" s="211" t="str">
        <f>IF(D187="Room AC (window/wall)",'Emission Factors'!$G$53,IF(D187="Room AC (PTAC/PTHP)",'Emission Factors'!$G$54,IF(D187="Residential AC",'Emission Factors'!$G$55,IF(D187="Residential HP",'Emission Factors'!$G$56,IF(D187="Commercial AC (&gt;=65k to &lt;135,000k Btu/hr)",'Emission Factors'!$G$57,IF(D187="Commercial AC (&gt;=135,000k Btu/hr)",'Emission Factors'!$G$58,""))))))</f>
        <v/>
      </c>
      <c r="N187" s="96"/>
      <c r="O187" s="209" t="str">
        <f>IF(ISBLANK(D187),"",(IF(D187="Room AC (window/wall)",'Emission Factors'!$C$53,IF(D187="Room AC (PTAC/PTHP)",'Emission Factors'!$C$54,IF(D187="Residential AC",'Emission Factors'!$C$55,IF(D187="Residential HP",'Emission Factors'!$C$56,IF(D187="Commercial AC (&gt;=65k to &lt;135,000k Btu/hr)",'Emission Factors'!$C$57,IF(D187="Commercial AC (&gt;=135,000k Btu/hr)",'Emission Factors'!$C$58,""))))))))</f>
        <v/>
      </c>
      <c r="P187" s="209" t="str">
        <f t="shared" si="20"/>
        <v/>
      </c>
      <c r="Q187" s="95"/>
      <c r="R187" s="256"/>
      <c r="S187" s="256"/>
      <c r="T187" s="96"/>
      <c r="U187" s="211" t="str">
        <f>IF(Q187="Room AC (window/wall)",'Emission Factors'!$E$53,IF(AND(Q187="Room AC (PTAC/PTHP)",ISBLANK(T187)),"Error",IF(AND(Q187="Room AC (PTAC/PTHP)",T187&gt;0),T187,IF(Q187="Residential AC",'Emission Factors'!$E$55,IF(AND(Q187="Residential HP",ISBLANK(T187)),"Error",IF(AND(Q187="Residential HP",T187&gt;0),T187,IF(Q187="Commercial AC (&gt;=65k to &lt;135,000k Btu/hr)",'Emission Factors'!$E$57,IF(Q187="Commercial AC (&gt;=135,000k Btu/hr)",'Emission Factors'!$E$58,""))))))))</f>
        <v/>
      </c>
      <c r="V187" s="95"/>
      <c r="W187" s="211" t="str">
        <f>IF(ISBLANK(V187),"",VLOOKUP(V187,'Emission Factors'!$C$81:$G$221,4,FALSE))</f>
        <v/>
      </c>
      <c r="X187" s="210" t="str">
        <f>IF(Q187="Room AC (window/wall)",'Emission Factors'!$F$53,IF(Q187="Room AC (PTAC/PTHP)",'Emission Factors'!$F$54,IF(Q187="Residential AC",'Emission Factors'!$F$55,IF(Q187="Residential HP",'Emission Factors'!$F$56,IF(Q187="Commercial AC (&gt;=65k to &lt;135,000k Btu/hr)",'Emission Factors'!$F$57,IF(Q187="Commercial AC (&gt;=135,000k Btu/hr)",'Emission Factors'!$F$58,""))))))</f>
        <v/>
      </c>
      <c r="Y187" s="211" t="str">
        <f>IF(Q187="Room AC (window/wall)",'Emission Factors'!$G$53,IF(Q187="Room AC (PTAC/PTHP)",'Emission Factors'!$G$54,IF(Q187="Residential AC",'Emission Factors'!$G$55,IF(Q187="Residential HP",'Emission Factors'!$G$56,IF(Q187="Commercial AC (&gt;=65k to &lt;135,000k Btu/hr)",'Emission Factors'!$G$57,IF(Q187="Commercial AC (&gt;=135,000k Btu/hr)",'Emission Factors'!$G$58,""))))))</f>
        <v/>
      </c>
      <c r="Z187" s="96"/>
      <c r="AA187" s="97" t="str">
        <f t="shared" si="21"/>
        <v/>
      </c>
      <c r="AB187" s="97" t="str">
        <f t="shared" si="22"/>
        <v/>
      </c>
      <c r="AC187" s="246" t="str">
        <f t="shared" si="23"/>
        <v/>
      </c>
      <c r="AD187" s="97" t="str">
        <f t="shared" si="24"/>
        <v/>
      </c>
      <c r="AE187" s="97" t="str">
        <f t="shared" si="25"/>
        <v/>
      </c>
      <c r="AF187" s="252" t="str">
        <f t="shared" si="26"/>
        <v/>
      </c>
      <c r="AG187" s="254" t="str">
        <f t="shared" si="27"/>
        <v/>
      </c>
      <c r="AH187" s="248" t="str">
        <f t="shared" si="28"/>
        <v/>
      </c>
      <c r="AI187" s="249" t="str">
        <f t="shared" si="29"/>
        <v/>
      </c>
    </row>
    <row r="188" spans="2:35" x14ac:dyDescent="0.3">
      <c r="B188" s="94"/>
      <c r="C188" s="95"/>
      <c r="D188" s="95"/>
      <c r="E188" s="95"/>
      <c r="F188" s="94"/>
      <c r="G188" s="145"/>
      <c r="H188" s="245"/>
      <c r="I188" s="211" t="str">
        <f>IF(D188="Room AC (window/wall)",'Emission Factors'!$E$53,IF(D188="Room AC (PTAC/PTHP)",H188,IF(D188="Residential AC",'Emission Factors'!$E$55,IF(D188="Residential HP",H188,IF(D188="Commercial AC (&gt;=65k to &lt;135,000k Btu/hr)",'Emission Factors'!$E$57,IF(D188="Commercial AC (&gt;=135,000k Btu/hr)",'Emission Factors'!$E$58,""))))))</f>
        <v/>
      </c>
      <c r="J188" s="96"/>
      <c r="K188" s="211" t="str">
        <f>IF(ISBLANK(J188),"",VLOOKUP(J188,'Emission Factors'!$C$81:$G$221,4,FALSE))</f>
        <v/>
      </c>
      <c r="L188" s="210" t="str">
        <f>IF(D188="Room AC (window/wall)",'Emission Factors'!$F$53,IF(D188="Room AC (PTAC/PTHP)",'Emission Factors'!$F$54,IF(D188="Residential AC",'Emission Factors'!$F$55,IF(D188="Residential HP",'Emission Factors'!$F$56,IF(D188="Commercial AC (&gt;=65k to &lt;135,000k Btu/hr)",'Emission Factors'!$F$57,IF(D188="Commercial AC (&gt;=135,000k Btu/hr)",'Emission Factors'!$F$58,""))))))</f>
        <v/>
      </c>
      <c r="M188" s="211" t="str">
        <f>IF(D188="Room AC (window/wall)",'Emission Factors'!$G$53,IF(D188="Room AC (PTAC/PTHP)",'Emission Factors'!$G$54,IF(D188="Residential AC",'Emission Factors'!$G$55,IF(D188="Residential HP",'Emission Factors'!$G$56,IF(D188="Commercial AC (&gt;=65k to &lt;135,000k Btu/hr)",'Emission Factors'!$G$57,IF(D188="Commercial AC (&gt;=135,000k Btu/hr)",'Emission Factors'!$G$58,""))))))</f>
        <v/>
      </c>
      <c r="N188" s="96"/>
      <c r="O188" s="209" t="str">
        <f>IF(ISBLANK(D188),"",(IF(D188="Room AC (window/wall)",'Emission Factors'!$C$53,IF(D188="Room AC (PTAC/PTHP)",'Emission Factors'!$C$54,IF(D188="Residential AC",'Emission Factors'!$C$55,IF(D188="Residential HP",'Emission Factors'!$C$56,IF(D188="Commercial AC (&gt;=65k to &lt;135,000k Btu/hr)",'Emission Factors'!$C$57,IF(D188="Commercial AC (&gt;=135,000k Btu/hr)",'Emission Factors'!$C$58,""))))))))</f>
        <v/>
      </c>
      <c r="P188" s="209" t="str">
        <f t="shared" si="20"/>
        <v/>
      </c>
      <c r="Q188" s="95"/>
      <c r="R188" s="256"/>
      <c r="S188" s="256"/>
      <c r="T188" s="96"/>
      <c r="U188" s="211" t="str">
        <f>IF(Q188="Room AC (window/wall)",'Emission Factors'!$E$53,IF(AND(Q188="Room AC (PTAC/PTHP)",ISBLANK(T188)),"Error",IF(AND(Q188="Room AC (PTAC/PTHP)",T188&gt;0),T188,IF(Q188="Residential AC",'Emission Factors'!$E$55,IF(AND(Q188="Residential HP",ISBLANK(T188)),"Error",IF(AND(Q188="Residential HP",T188&gt;0),T188,IF(Q188="Commercial AC (&gt;=65k to &lt;135,000k Btu/hr)",'Emission Factors'!$E$57,IF(Q188="Commercial AC (&gt;=135,000k Btu/hr)",'Emission Factors'!$E$58,""))))))))</f>
        <v/>
      </c>
      <c r="V188" s="95"/>
      <c r="W188" s="211" t="str">
        <f>IF(ISBLANK(V188),"",VLOOKUP(V188,'Emission Factors'!$C$81:$G$221,4,FALSE))</f>
        <v/>
      </c>
      <c r="X188" s="210" t="str">
        <f>IF(Q188="Room AC (window/wall)",'Emission Factors'!$F$53,IF(Q188="Room AC (PTAC/PTHP)",'Emission Factors'!$F$54,IF(Q188="Residential AC",'Emission Factors'!$F$55,IF(Q188="Residential HP",'Emission Factors'!$F$56,IF(Q188="Commercial AC (&gt;=65k to &lt;135,000k Btu/hr)",'Emission Factors'!$F$57,IF(Q188="Commercial AC (&gt;=135,000k Btu/hr)",'Emission Factors'!$F$58,""))))))</f>
        <v/>
      </c>
      <c r="Y188" s="211" t="str">
        <f>IF(Q188="Room AC (window/wall)",'Emission Factors'!$G$53,IF(Q188="Room AC (PTAC/PTHP)",'Emission Factors'!$G$54,IF(Q188="Residential AC",'Emission Factors'!$G$55,IF(Q188="Residential HP",'Emission Factors'!$G$56,IF(Q188="Commercial AC (&gt;=65k to &lt;135,000k Btu/hr)",'Emission Factors'!$G$57,IF(Q188="Commercial AC (&gt;=135,000k Btu/hr)",'Emission Factors'!$G$58,""))))))</f>
        <v/>
      </c>
      <c r="Z188" s="96"/>
      <c r="AA188" s="97" t="str">
        <f t="shared" si="21"/>
        <v/>
      </c>
      <c r="AB188" s="97" t="str">
        <f t="shared" si="22"/>
        <v/>
      </c>
      <c r="AC188" s="246" t="str">
        <f t="shared" si="23"/>
        <v/>
      </c>
      <c r="AD188" s="97" t="str">
        <f t="shared" si="24"/>
        <v/>
      </c>
      <c r="AE188" s="97" t="str">
        <f t="shared" si="25"/>
        <v/>
      </c>
      <c r="AF188" s="252" t="str">
        <f t="shared" si="26"/>
        <v/>
      </c>
      <c r="AG188" s="254" t="str">
        <f t="shared" si="27"/>
        <v/>
      </c>
      <c r="AH188" s="248" t="str">
        <f t="shared" si="28"/>
        <v/>
      </c>
      <c r="AI188" s="249" t="str">
        <f t="shared" si="29"/>
        <v/>
      </c>
    </row>
    <row r="189" spans="2:35" x14ac:dyDescent="0.3">
      <c r="B189" s="94"/>
      <c r="C189" s="95"/>
      <c r="D189" s="95"/>
      <c r="E189" s="95"/>
      <c r="F189" s="94"/>
      <c r="G189" s="145"/>
      <c r="H189" s="245"/>
      <c r="I189" s="211" t="str">
        <f>IF(D189="Room AC (window/wall)",'Emission Factors'!$E$53,IF(D189="Room AC (PTAC/PTHP)",H189,IF(D189="Residential AC",'Emission Factors'!$E$55,IF(D189="Residential HP",H189,IF(D189="Commercial AC (&gt;=65k to &lt;135,000k Btu/hr)",'Emission Factors'!$E$57,IF(D189="Commercial AC (&gt;=135,000k Btu/hr)",'Emission Factors'!$E$58,""))))))</f>
        <v/>
      </c>
      <c r="J189" s="96"/>
      <c r="K189" s="211" t="str">
        <f>IF(ISBLANK(J189),"",VLOOKUP(J189,'Emission Factors'!$C$81:$G$221,4,FALSE))</f>
        <v/>
      </c>
      <c r="L189" s="210" t="str">
        <f>IF(D189="Room AC (window/wall)",'Emission Factors'!$F$53,IF(D189="Room AC (PTAC/PTHP)",'Emission Factors'!$F$54,IF(D189="Residential AC",'Emission Factors'!$F$55,IF(D189="Residential HP",'Emission Factors'!$F$56,IF(D189="Commercial AC (&gt;=65k to &lt;135,000k Btu/hr)",'Emission Factors'!$F$57,IF(D189="Commercial AC (&gt;=135,000k Btu/hr)",'Emission Factors'!$F$58,""))))))</f>
        <v/>
      </c>
      <c r="M189" s="211" t="str">
        <f>IF(D189="Room AC (window/wall)",'Emission Factors'!$G$53,IF(D189="Room AC (PTAC/PTHP)",'Emission Factors'!$G$54,IF(D189="Residential AC",'Emission Factors'!$G$55,IF(D189="Residential HP",'Emission Factors'!$G$56,IF(D189="Commercial AC (&gt;=65k to &lt;135,000k Btu/hr)",'Emission Factors'!$G$57,IF(D189="Commercial AC (&gt;=135,000k Btu/hr)",'Emission Factors'!$G$58,""))))))</f>
        <v/>
      </c>
      <c r="N189" s="96"/>
      <c r="O189" s="209" t="str">
        <f>IF(ISBLANK(D189),"",(IF(D189="Room AC (window/wall)",'Emission Factors'!$C$53,IF(D189="Room AC (PTAC/PTHP)",'Emission Factors'!$C$54,IF(D189="Residential AC",'Emission Factors'!$C$55,IF(D189="Residential HP",'Emission Factors'!$C$56,IF(D189="Commercial AC (&gt;=65k to &lt;135,000k Btu/hr)",'Emission Factors'!$C$57,IF(D189="Commercial AC (&gt;=135,000k Btu/hr)",'Emission Factors'!$C$58,""))))))))</f>
        <v/>
      </c>
      <c r="P189" s="209" t="str">
        <f t="shared" si="20"/>
        <v/>
      </c>
      <c r="Q189" s="95"/>
      <c r="R189" s="256"/>
      <c r="S189" s="256"/>
      <c r="T189" s="96"/>
      <c r="U189" s="211" t="str">
        <f>IF(Q189="Room AC (window/wall)",'Emission Factors'!$E$53,IF(AND(Q189="Room AC (PTAC/PTHP)",ISBLANK(T189)),"Error",IF(AND(Q189="Room AC (PTAC/PTHP)",T189&gt;0),T189,IF(Q189="Residential AC",'Emission Factors'!$E$55,IF(AND(Q189="Residential HP",ISBLANK(T189)),"Error",IF(AND(Q189="Residential HP",T189&gt;0),T189,IF(Q189="Commercial AC (&gt;=65k to &lt;135,000k Btu/hr)",'Emission Factors'!$E$57,IF(Q189="Commercial AC (&gt;=135,000k Btu/hr)",'Emission Factors'!$E$58,""))))))))</f>
        <v/>
      </c>
      <c r="V189" s="95"/>
      <c r="W189" s="211" t="str">
        <f>IF(ISBLANK(V189),"",VLOOKUP(V189,'Emission Factors'!$C$81:$G$221,4,FALSE))</f>
        <v/>
      </c>
      <c r="X189" s="210" t="str">
        <f>IF(Q189="Room AC (window/wall)",'Emission Factors'!$F$53,IF(Q189="Room AC (PTAC/PTHP)",'Emission Factors'!$F$54,IF(Q189="Residential AC",'Emission Factors'!$F$55,IF(Q189="Residential HP",'Emission Factors'!$F$56,IF(Q189="Commercial AC (&gt;=65k to &lt;135,000k Btu/hr)",'Emission Factors'!$F$57,IF(Q189="Commercial AC (&gt;=135,000k Btu/hr)",'Emission Factors'!$F$58,""))))))</f>
        <v/>
      </c>
      <c r="Y189" s="211" t="str">
        <f>IF(Q189="Room AC (window/wall)",'Emission Factors'!$G$53,IF(Q189="Room AC (PTAC/PTHP)",'Emission Factors'!$G$54,IF(Q189="Residential AC",'Emission Factors'!$G$55,IF(Q189="Residential HP",'Emission Factors'!$G$56,IF(Q189="Commercial AC (&gt;=65k to &lt;135,000k Btu/hr)",'Emission Factors'!$G$57,IF(Q189="Commercial AC (&gt;=135,000k Btu/hr)",'Emission Factors'!$G$58,""))))))</f>
        <v/>
      </c>
      <c r="Z189" s="96"/>
      <c r="AA189" s="97" t="str">
        <f t="shared" si="21"/>
        <v/>
      </c>
      <c r="AB189" s="97" t="str">
        <f t="shared" si="22"/>
        <v/>
      </c>
      <c r="AC189" s="246" t="str">
        <f t="shared" si="23"/>
        <v/>
      </c>
      <c r="AD189" s="97" t="str">
        <f t="shared" si="24"/>
        <v/>
      </c>
      <c r="AE189" s="97" t="str">
        <f t="shared" si="25"/>
        <v/>
      </c>
      <c r="AF189" s="252" t="str">
        <f t="shared" si="26"/>
        <v/>
      </c>
      <c r="AG189" s="254" t="str">
        <f t="shared" si="27"/>
        <v/>
      </c>
      <c r="AH189" s="248" t="str">
        <f t="shared" si="28"/>
        <v/>
      </c>
      <c r="AI189" s="249" t="str">
        <f t="shared" si="29"/>
        <v/>
      </c>
    </row>
    <row r="190" spans="2:35" x14ac:dyDescent="0.3">
      <c r="B190" s="94"/>
      <c r="C190" s="95"/>
      <c r="D190" s="95"/>
      <c r="E190" s="95"/>
      <c r="F190" s="94"/>
      <c r="G190" s="145"/>
      <c r="H190" s="245"/>
      <c r="I190" s="211" t="str">
        <f>IF(D190="Room AC (window/wall)",'Emission Factors'!$E$53,IF(D190="Room AC (PTAC/PTHP)",H190,IF(D190="Residential AC",'Emission Factors'!$E$55,IF(D190="Residential HP",H190,IF(D190="Commercial AC (&gt;=65k to &lt;135,000k Btu/hr)",'Emission Factors'!$E$57,IF(D190="Commercial AC (&gt;=135,000k Btu/hr)",'Emission Factors'!$E$58,""))))))</f>
        <v/>
      </c>
      <c r="J190" s="96"/>
      <c r="K190" s="211" t="str">
        <f>IF(ISBLANK(J190),"",VLOOKUP(J190,'Emission Factors'!$C$81:$G$221,4,FALSE))</f>
        <v/>
      </c>
      <c r="L190" s="210" t="str">
        <f>IF(D190="Room AC (window/wall)",'Emission Factors'!$F$53,IF(D190="Room AC (PTAC/PTHP)",'Emission Factors'!$F$54,IF(D190="Residential AC",'Emission Factors'!$F$55,IF(D190="Residential HP",'Emission Factors'!$F$56,IF(D190="Commercial AC (&gt;=65k to &lt;135,000k Btu/hr)",'Emission Factors'!$F$57,IF(D190="Commercial AC (&gt;=135,000k Btu/hr)",'Emission Factors'!$F$58,""))))))</f>
        <v/>
      </c>
      <c r="M190" s="211" t="str">
        <f>IF(D190="Room AC (window/wall)",'Emission Factors'!$G$53,IF(D190="Room AC (PTAC/PTHP)",'Emission Factors'!$G$54,IF(D190="Residential AC",'Emission Factors'!$G$55,IF(D190="Residential HP",'Emission Factors'!$G$56,IF(D190="Commercial AC (&gt;=65k to &lt;135,000k Btu/hr)",'Emission Factors'!$G$57,IF(D190="Commercial AC (&gt;=135,000k Btu/hr)",'Emission Factors'!$G$58,""))))))</f>
        <v/>
      </c>
      <c r="N190" s="96"/>
      <c r="O190" s="209" t="str">
        <f>IF(ISBLANK(D190),"",(IF(D190="Room AC (window/wall)",'Emission Factors'!$C$53,IF(D190="Room AC (PTAC/PTHP)",'Emission Factors'!$C$54,IF(D190="Residential AC",'Emission Factors'!$C$55,IF(D190="Residential HP",'Emission Factors'!$C$56,IF(D190="Commercial AC (&gt;=65k to &lt;135,000k Btu/hr)",'Emission Factors'!$C$57,IF(D190="Commercial AC (&gt;=135,000k Btu/hr)",'Emission Factors'!$C$58,""))))))))</f>
        <v/>
      </c>
      <c r="P190" s="209" t="str">
        <f t="shared" si="20"/>
        <v/>
      </c>
      <c r="Q190" s="95"/>
      <c r="R190" s="256"/>
      <c r="S190" s="256"/>
      <c r="T190" s="96"/>
      <c r="U190" s="211" t="str">
        <f>IF(Q190="Room AC (window/wall)",'Emission Factors'!$E$53,IF(AND(Q190="Room AC (PTAC/PTHP)",ISBLANK(T190)),"Error",IF(AND(Q190="Room AC (PTAC/PTHP)",T190&gt;0),T190,IF(Q190="Residential AC",'Emission Factors'!$E$55,IF(AND(Q190="Residential HP",ISBLANK(T190)),"Error",IF(AND(Q190="Residential HP",T190&gt;0),T190,IF(Q190="Commercial AC (&gt;=65k to &lt;135,000k Btu/hr)",'Emission Factors'!$E$57,IF(Q190="Commercial AC (&gt;=135,000k Btu/hr)",'Emission Factors'!$E$58,""))))))))</f>
        <v/>
      </c>
      <c r="V190" s="95"/>
      <c r="W190" s="211" t="str">
        <f>IF(ISBLANK(V190),"",VLOOKUP(V190,'Emission Factors'!$C$81:$G$221,4,FALSE))</f>
        <v/>
      </c>
      <c r="X190" s="210" t="str">
        <f>IF(Q190="Room AC (window/wall)",'Emission Factors'!$F$53,IF(Q190="Room AC (PTAC/PTHP)",'Emission Factors'!$F$54,IF(Q190="Residential AC",'Emission Factors'!$F$55,IF(Q190="Residential HP",'Emission Factors'!$F$56,IF(Q190="Commercial AC (&gt;=65k to &lt;135,000k Btu/hr)",'Emission Factors'!$F$57,IF(Q190="Commercial AC (&gt;=135,000k Btu/hr)",'Emission Factors'!$F$58,""))))))</f>
        <v/>
      </c>
      <c r="Y190" s="211" t="str">
        <f>IF(Q190="Room AC (window/wall)",'Emission Factors'!$G$53,IF(Q190="Room AC (PTAC/PTHP)",'Emission Factors'!$G$54,IF(Q190="Residential AC",'Emission Factors'!$G$55,IF(Q190="Residential HP",'Emission Factors'!$G$56,IF(Q190="Commercial AC (&gt;=65k to &lt;135,000k Btu/hr)",'Emission Factors'!$G$57,IF(Q190="Commercial AC (&gt;=135,000k Btu/hr)",'Emission Factors'!$G$58,""))))))</f>
        <v/>
      </c>
      <c r="Z190" s="96"/>
      <c r="AA190" s="97" t="str">
        <f t="shared" si="21"/>
        <v/>
      </c>
      <c r="AB190" s="97" t="str">
        <f t="shared" si="22"/>
        <v/>
      </c>
      <c r="AC190" s="246" t="str">
        <f t="shared" si="23"/>
        <v/>
      </c>
      <c r="AD190" s="97" t="str">
        <f t="shared" si="24"/>
        <v/>
      </c>
      <c r="AE190" s="97" t="str">
        <f t="shared" si="25"/>
        <v/>
      </c>
      <c r="AF190" s="252" t="str">
        <f t="shared" si="26"/>
        <v/>
      </c>
      <c r="AG190" s="254" t="str">
        <f t="shared" si="27"/>
        <v/>
      </c>
      <c r="AH190" s="248" t="str">
        <f t="shared" si="28"/>
        <v/>
      </c>
      <c r="AI190" s="249" t="str">
        <f t="shared" si="29"/>
        <v/>
      </c>
    </row>
    <row r="191" spans="2:35" x14ac:dyDescent="0.3">
      <c r="B191" s="94"/>
      <c r="C191" s="95"/>
      <c r="D191" s="95"/>
      <c r="E191" s="95"/>
      <c r="F191" s="94"/>
      <c r="G191" s="145"/>
      <c r="H191" s="245"/>
      <c r="I191" s="211" t="str">
        <f>IF(D191="Room AC (window/wall)",'Emission Factors'!$E$53,IF(D191="Room AC (PTAC/PTHP)",H191,IF(D191="Residential AC",'Emission Factors'!$E$55,IF(D191="Residential HP",H191,IF(D191="Commercial AC (&gt;=65k to &lt;135,000k Btu/hr)",'Emission Factors'!$E$57,IF(D191="Commercial AC (&gt;=135,000k Btu/hr)",'Emission Factors'!$E$58,""))))))</f>
        <v/>
      </c>
      <c r="J191" s="96"/>
      <c r="K191" s="211" t="str">
        <f>IF(ISBLANK(J191),"",VLOOKUP(J191,'Emission Factors'!$C$81:$G$221,4,FALSE))</f>
        <v/>
      </c>
      <c r="L191" s="210" t="str">
        <f>IF(D191="Room AC (window/wall)",'Emission Factors'!$F$53,IF(D191="Room AC (PTAC/PTHP)",'Emission Factors'!$F$54,IF(D191="Residential AC",'Emission Factors'!$F$55,IF(D191="Residential HP",'Emission Factors'!$F$56,IF(D191="Commercial AC (&gt;=65k to &lt;135,000k Btu/hr)",'Emission Factors'!$F$57,IF(D191="Commercial AC (&gt;=135,000k Btu/hr)",'Emission Factors'!$F$58,""))))))</f>
        <v/>
      </c>
      <c r="M191" s="211" t="str">
        <f>IF(D191="Room AC (window/wall)",'Emission Factors'!$G$53,IF(D191="Room AC (PTAC/PTHP)",'Emission Factors'!$G$54,IF(D191="Residential AC",'Emission Factors'!$G$55,IF(D191="Residential HP",'Emission Factors'!$G$56,IF(D191="Commercial AC (&gt;=65k to &lt;135,000k Btu/hr)",'Emission Factors'!$G$57,IF(D191="Commercial AC (&gt;=135,000k Btu/hr)",'Emission Factors'!$G$58,""))))))</f>
        <v/>
      </c>
      <c r="N191" s="96"/>
      <c r="O191" s="209" t="str">
        <f>IF(ISBLANK(D191),"",(IF(D191="Room AC (window/wall)",'Emission Factors'!$C$53,IF(D191="Room AC (PTAC/PTHP)",'Emission Factors'!$C$54,IF(D191="Residential AC",'Emission Factors'!$C$55,IF(D191="Residential HP",'Emission Factors'!$C$56,IF(D191="Commercial AC (&gt;=65k to &lt;135,000k Btu/hr)",'Emission Factors'!$C$57,IF(D191="Commercial AC (&gt;=135,000k Btu/hr)",'Emission Factors'!$C$58,""))))))))</f>
        <v/>
      </c>
      <c r="P191" s="209" t="str">
        <f t="shared" si="20"/>
        <v/>
      </c>
      <c r="Q191" s="95"/>
      <c r="R191" s="256"/>
      <c r="S191" s="256"/>
      <c r="T191" s="96"/>
      <c r="U191" s="211" t="str">
        <f>IF(Q191="Room AC (window/wall)",'Emission Factors'!$E$53,IF(AND(Q191="Room AC (PTAC/PTHP)",ISBLANK(T191)),"Error",IF(AND(Q191="Room AC (PTAC/PTHP)",T191&gt;0),T191,IF(Q191="Residential AC",'Emission Factors'!$E$55,IF(AND(Q191="Residential HP",ISBLANK(T191)),"Error",IF(AND(Q191="Residential HP",T191&gt;0),T191,IF(Q191="Commercial AC (&gt;=65k to &lt;135,000k Btu/hr)",'Emission Factors'!$E$57,IF(Q191="Commercial AC (&gt;=135,000k Btu/hr)",'Emission Factors'!$E$58,""))))))))</f>
        <v/>
      </c>
      <c r="V191" s="95"/>
      <c r="W191" s="211" t="str">
        <f>IF(ISBLANK(V191),"",VLOOKUP(V191,'Emission Factors'!$C$81:$G$221,4,FALSE))</f>
        <v/>
      </c>
      <c r="X191" s="210" t="str">
        <f>IF(Q191="Room AC (window/wall)",'Emission Factors'!$F$53,IF(Q191="Room AC (PTAC/PTHP)",'Emission Factors'!$F$54,IF(Q191="Residential AC",'Emission Factors'!$F$55,IF(Q191="Residential HP",'Emission Factors'!$F$56,IF(Q191="Commercial AC (&gt;=65k to &lt;135,000k Btu/hr)",'Emission Factors'!$F$57,IF(Q191="Commercial AC (&gt;=135,000k Btu/hr)",'Emission Factors'!$F$58,""))))))</f>
        <v/>
      </c>
      <c r="Y191" s="211" t="str">
        <f>IF(Q191="Room AC (window/wall)",'Emission Factors'!$G$53,IF(Q191="Room AC (PTAC/PTHP)",'Emission Factors'!$G$54,IF(Q191="Residential AC",'Emission Factors'!$G$55,IF(Q191="Residential HP",'Emission Factors'!$G$56,IF(Q191="Commercial AC (&gt;=65k to &lt;135,000k Btu/hr)",'Emission Factors'!$G$57,IF(Q191="Commercial AC (&gt;=135,000k Btu/hr)",'Emission Factors'!$G$58,""))))))</f>
        <v/>
      </c>
      <c r="Z191" s="96"/>
      <c r="AA191" s="97" t="str">
        <f t="shared" si="21"/>
        <v/>
      </c>
      <c r="AB191" s="97" t="str">
        <f t="shared" si="22"/>
        <v/>
      </c>
      <c r="AC191" s="246" t="str">
        <f t="shared" si="23"/>
        <v/>
      </c>
      <c r="AD191" s="97" t="str">
        <f t="shared" si="24"/>
        <v/>
      </c>
      <c r="AE191" s="97" t="str">
        <f t="shared" si="25"/>
        <v/>
      </c>
      <c r="AF191" s="252" t="str">
        <f t="shared" si="26"/>
        <v/>
      </c>
      <c r="AG191" s="254" t="str">
        <f t="shared" si="27"/>
        <v/>
      </c>
      <c r="AH191" s="248" t="str">
        <f t="shared" si="28"/>
        <v/>
      </c>
      <c r="AI191" s="249" t="str">
        <f t="shared" si="29"/>
        <v/>
      </c>
    </row>
    <row r="192" spans="2:35" x14ac:dyDescent="0.3">
      <c r="B192" s="94"/>
      <c r="C192" s="95"/>
      <c r="D192" s="95"/>
      <c r="E192" s="95"/>
      <c r="F192" s="94"/>
      <c r="G192" s="145"/>
      <c r="H192" s="245"/>
      <c r="I192" s="211" t="str">
        <f>IF(D192="Room AC (window/wall)",'Emission Factors'!$E$53,IF(D192="Room AC (PTAC/PTHP)",H192,IF(D192="Residential AC",'Emission Factors'!$E$55,IF(D192="Residential HP",H192,IF(D192="Commercial AC (&gt;=65k to &lt;135,000k Btu/hr)",'Emission Factors'!$E$57,IF(D192="Commercial AC (&gt;=135,000k Btu/hr)",'Emission Factors'!$E$58,""))))))</f>
        <v/>
      </c>
      <c r="J192" s="96"/>
      <c r="K192" s="211" t="str">
        <f>IF(ISBLANK(J192),"",VLOOKUP(J192,'Emission Factors'!$C$81:$G$221,4,FALSE))</f>
        <v/>
      </c>
      <c r="L192" s="210" t="str">
        <f>IF(D192="Room AC (window/wall)",'Emission Factors'!$F$53,IF(D192="Room AC (PTAC/PTHP)",'Emission Factors'!$F$54,IF(D192="Residential AC",'Emission Factors'!$F$55,IF(D192="Residential HP",'Emission Factors'!$F$56,IF(D192="Commercial AC (&gt;=65k to &lt;135,000k Btu/hr)",'Emission Factors'!$F$57,IF(D192="Commercial AC (&gt;=135,000k Btu/hr)",'Emission Factors'!$F$58,""))))))</f>
        <v/>
      </c>
      <c r="M192" s="211" t="str">
        <f>IF(D192="Room AC (window/wall)",'Emission Factors'!$G$53,IF(D192="Room AC (PTAC/PTHP)",'Emission Factors'!$G$54,IF(D192="Residential AC",'Emission Factors'!$G$55,IF(D192="Residential HP",'Emission Factors'!$G$56,IF(D192="Commercial AC (&gt;=65k to &lt;135,000k Btu/hr)",'Emission Factors'!$G$57,IF(D192="Commercial AC (&gt;=135,000k Btu/hr)",'Emission Factors'!$G$58,""))))))</f>
        <v/>
      </c>
      <c r="N192" s="96"/>
      <c r="O192" s="209" t="str">
        <f>IF(ISBLANK(D192),"",(IF(D192="Room AC (window/wall)",'Emission Factors'!$C$53,IF(D192="Room AC (PTAC/PTHP)",'Emission Factors'!$C$54,IF(D192="Residential AC",'Emission Factors'!$C$55,IF(D192="Residential HP",'Emission Factors'!$C$56,IF(D192="Commercial AC (&gt;=65k to &lt;135,000k Btu/hr)",'Emission Factors'!$C$57,IF(D192="Commercial AC (&gt;=135,000k Btu/hr)",'Emission Factors'!$C$58,""))))))))</f>
        <v/>
      </c>
      <c r="P192" s="209" t="str">
        <f t="shared" si="20"/>
        <v/>
      </c>
      <c r="Q192" s="95"/>
      <c r="R192" s="256"/>
      <c r="S192" s="256"/>
      <c r="T192" s="96"/>
      <c r="U192" s="211" t="str">
        <f>IF(Q192="Room AC (window/wall)",'Emission Factors'!$E$53,IF(AND(Q192="Room AC (PTAC/PTHP)",ISBLANK(T192)),"Error",IF(AND(Q192="Room AC (PTAC/PTHP)",T192&gt;0),T192,IF(Q192="Residential AC",'Emission Factors'!$E$55,IF(AND(Q192="Residential HP",ISBLANK(T192)),"Error",IF(AND(Q192="Residential HP",T192&gt;0),T192,IF(Q192="Commercial AC (&gt;=65k to &lt;135,000k Btu/hr)",'Emission Factors'!$E$57,IF(Q192="Commercial AC (&gt;=135,000k Btu/hr)",'Emission Factors'!$E$58,""))))))))</f>
        <v/>
      </c>
      <c r="V192" s="95"/>
      <c r="W192" s="211" t="str">
        <f>IF(ISBLANK(V192),"",VLOOKUP(V192,'Emission Factors'!$C$81:$G$221,4,FALSE))</f>
        <v/>
      </c>
      <c r="X192" s="210" t="str">
        <f>IF(Q192="Room AC (window/wall)",'Emission Factors'!$F$53,IF(Q192="Room AC (PTAC/PTHP)",'Emission Factors'!$F$54,IF(Q192="Residential AC",'Emission Factors'!$F$55,IF(Q192="Residential HP",'Emission Factors'!$F$56,IF(Q192="Commercial AC (&gt;=65k to &lt;135,000k Btu/hr)",'Emission Factors'!$F$57,IF(Q192="Commercial AC (&gt;=135,000k Btu/hr)",'Emission Factors'!$F$58,""))))))</f>
        <v/>
      </c>
      <c r="Y192" s="211" t="str">
        <f>IF(Q192="Room AC (window/wall)",'Emission Factors'!$G$53,IF(Q192="Room AC (PTAC/PTHP)",'Emission Factors'!$G$54,IF(Q192="Residential AC",'Emission Factors'!$G$55,IF(Q192="Residential HP",'Emission Factors'!$G$56,IF(Q192="Commercial AC (&gt;=65k to &lt;135,000k Btu/hr)",'Emission Factors'!$G$57,IF(Q192="Commercial AC (&gt;=135,000k Btu/hr)",'Emission Factors'!$G$58,""))))))</f>
        <v/>
      </c>
      <c r="Z192" s="96"/>
      <c r="AA192" s="97" t="str">
        <f t="shared" si="21"/>
        <v/>
      </c>
      <c r="AB192" s="97" t="str">
        <f t="shared" si="22"/>
        <v/>
      </c>
      <c r="AC192" s="246" t="str">
        <f t="shared" si="23"/>
        <v/>
      </c>
      <c r="AD192" s="97" t="str">
        <f t="shared" si="24"/>
        <v/>
      </c>
      <c r="AE192" s="97" t="str">
        <f t="shared" si="25"/>
        <v/>
      </c>
      <c r="AF192" s="252" t="str">
        <f t="shared" si="26"/>
        <v/>
      </c>
      <c r="AG192" s="254" t="str">
        <f t="shared" si="27"/>
        <v/>
      </c>
      <c r="AH192" s="248" t="str">
        <f t="shared" si="28"/>
        <v/>
      </c>
      <c r="AI192" s="249" t="str">
        <f t="shared" si="29"/>
        <v/>
      </c>
    </row>
    <row r="193" spans="2:35" x14ac:dyDescent="0.3">
      <c r="B193" s="94"/>
      <c r="C193" s="95"/>
      <c r="D193" s="95"/>
      <c r="E193" s="95"/>
      <c r="F193" s="94"/>
      <c r="G193" s="145"/>
      <c r="H193" s="245"/>
      <c r="I193" s="211" t="str">
        <f>IF(D193="Room AC (window/wall)",'Emission Factors'!$E$53,IF(D193="Room AC (PTAC/PTHP)",H193,IF(D193="Residential AC",'Emission Factors'!$E$55,IF(D193="Residential HP",H193,IF(D193="Commercial AC (&gt;=65k to &lt;135,000k Btu/hr)",'Emission Factors'!$E$57,IF(D193="Commercial AC (&gt;=135,000k Btu/hr)",'Emission Factors'!$E$58,""))))))</f>
        <v/>
      </c>
      <c r="J193" s="96"/>
      <c r="K193" s="211" t="str">
        <f>IF(ISBLANK(J193),"",VLOOKUP(J193,'Emission Factors'!$C$81:$G$221,4,FALSE))</f>
        <v/>
      </c>
      <c r="L193" s="210" t="str">
        <f>IF(D193="Room AC (window/wall)",'Emission Factors'!$F$53,IF(D193="Room AC (PTAC/PTHP)",'Emission Factors'!$F$54,IF(D193="Residential AC",'Emission Factors'!$F$55,IF(D193="Residential HP",'Emission Factors'!$F$56,IF(D193="Commercial AC (&gt;=65k to &lt;135,000k Btu/hr)",'Emission Factors'!$F$57,IF(D193="Commercial AC (&gt;=135,000k Btu/hr)",'Emission Factors'!$F$58,""))))))</f>
        <v/>
      </c>
      <c r="M193" s="211" t="str">
        <f>IF(D193="Room AC (window/wall)",'Emission Factors'!$G$53,IF(D193="Room AC (PTAC/PTHP)",'Emission Factors'!$G$54,IF(D193="Residential AC",'Emission Factors'!$G$55,IF(D193="Residential HP",'Emission Factors'!$G$56,IF(D193="Commercial AC (&gt;=65k to &lt;135,000k Btu/hr)",'Emission Factors'!$G$57,IF(D193="Commercial AC (&gt;=135,000k Btu/hr)",'Emission Factors'!$G$58,""))))))</f>
        <v/>
      </c>
      <c r="N193" s="96"/>
      <c r="O193" s="209" t="str">
        <f>IF(ISBLANK(D193),"",(IF(D193="Room AC (window/wall)",'Emission Factors'!$C$53,IF(D193="Room AC (PTAC/PTHP)",'Emission Factors'!$C$54,IF(D193="Residential AC",'Emission Factors'!$C$55,IF(D193="Residential HP",'Emission Factors'!$C$56,IF(D193="Commercial AC (&gt;=65k to &lt;135,000k Btu/hr)",'Emission Factors'!$C$57,IF(D193="Commercial AC (&gt;=135,000k Btu/hr)",'Emission Factors'!$C$58,""))))))))</f>
        <v/>
      </c>
      <c r="P193" s="209" t="str">
        <f t="shared" si="20"/>
        <v/>
      </c>
      <c r="Q193" s="95"/>
      <c r="R193" s="256"/>
      <c r="S193" s="256"/>
      <c r="T193" s="96"/>
      <c r="U193" s="211" t="str">
        <f>IF(Q193="Room AC (window/wall)",'Emission Factors'!$E$53,IF(AND(Q193="Room AC (PTAC/PTHP)",ISBLANK(T193)),"Error",IF(AND(Q193="Room AC (PTAC/PTHP)",T193&gt;0),T193,IF(Q193="Residential AC",'Emission Factors'!$E$55,IF(AND(Q193="Residential HP",ISBLANK(T193)),"Error",IF(AND(Q193="Residential HP",T193&gt;0),T193,IF(Q193="Commercial AC (&gt;=65k to &lt;135,000k Btu/hr)",'Emission Factors'!$E$57,IF(Q193="Commercial AC (&gt;=135,000k Btu/hr)",'Emission Factors'!$E$58,""))))))))</f>
        <v/>
      </c>
      <c r="V193" s="95"/>
      <c r="W193" s="211" t="str">
        <f>IF(ISBLANK(V193),"",VLOOKUP(V193,'Emission Factors'!$C$81:$G$221,4,FALSE))</f>
        <v/>
      </c>
      <c r="X193" s="210" t="str">
        <f>IF(Q193="Room AC (window/wall)",'Emission Factors'!$F$53,IF(Q193="Room AC (PTAC/PTHP)",'Emission Factors'!$F$54,IF(Q193="Residential AC",'Emission Factors'!$F$55,IF(Q193="Residential HP",'Emission Factors'!$F$56,IF(Q193="Commercial AC (&gt;=65k to &lt;135,000k Btu/hr)",'Emission Factors'!$F$57,IF(Q193="Commercial AC (&gt;=135,000k Btu/hr)",'Emission Factors'!$F$58,""))))))</f>
        <v/>
      </c>
      <c r="Y193" s="211" t="str">
        <f>IF(Q193="Room AC (window/wall)",'Emission Factors'!$G$53,IF(Q193="Room AC (PTAC/PTHP)",'Emission Factors'!$G$54,IF(Q193="Residential AC",'Emission Factors'!$G$55,IF(Q193="Residential HP",'Emission Factors'!$G$56,IF(Q193="Commercial AC (&gt;=65k to &lt;135,000k Btu/hr)",'Emission Factors'!$G$57,IF(Q193="Commercial AC (&gt;=135,000k Btu/hr)",'Emission Factors'!$G$58,""))))))</f>
        <v/>
      </c>
      <c r="Z193" s="96"/>
      <c r="AA193" s="97" t="str">
        <f t="shared" si="21"/>
        <v/>
      </c>
      <c r="AB193" s="97" t="str">
        <f t="shared" si="22"/>
        <v/>
      </c>
      <c r="AC193" s="246" t="str">
        <f t="shared" si="23"/>
        <v/>
      </c>
      <c r="AD193" s="97" t="str">
        <f t="shared" si="24"/>
        <v/>
      </c>
      <c r="AE193" s="97" t="str">
        <f t="shared" si="25"/>
        <v/>
      </c>
      <c r="AF193" s="252" t="str">
        <f t="shared" si="26"/>
        <v/>
      </c>
      <c r="AG193" s="254" t="str">
        <f t="shared" si="27"/>
        <v/>
      </c>
      <c r="AH193" s="248" t="str">
        <f t="shared" si="28"/>
        <v/>
      </c>
      <c r="AI193" s="249" t="str">
        <f t="shared" si="29"/>
        <v/>
      </c>
    </row>
    <row r="194" spans="2:35" x14ac:dyDescent="0.3">
      <c r="B194" s="94"/>
      <c r="C194" s="95"/>
      <c r="D194" s="95"/>
      <c r="E194" s="95"/>
      <c r="F194" s="94"/>
      <c r="G194" s="145"/>
      <c r="H194" s="245"/>
      <c r="I194" s="211" t="str">
        <f>IF(D194="Room AC (window/wall)",'Emission Factors'!$E$53,IF(D194="Room AC (PTAC/PTHP)",H194,IF(D194="Residential AC",'Emission Factors'!$E$55,IF(D194="Residential HP",H194,IF(D194="Commercial AC (&gt;=65k to &lt;135,000k Btu/hr)",'Emission Factors'!$E$57,IF(D194="Commercial AC (&gt;=135,000k Btu/hr)",'Emission Factors'!$E$58,""))))))</f>
        <v/>
      </c>
      <c r="J194" s="96"/>
      <c r="K194" s="211" t="str">
        <f>IF(ISBLANK(J194),"",VLOOKUP(J194,'Emission Factors'!$C$81:$G$221,4,FALSE))</f>
        <v/>
      </c>
      <c r="L194" s="210" t="str">
        <f>IF(D194="Room AC (window/wall)",'Emission Factors'!$F$53,IF(D194="Room AC (PTAC/PTHP)",'Emission Factors'!$F$54,IF(D194="Residential AC",'Emission Factors'!$F$55,IF(D194="Residential HP",'Emission Factors'!$F$56,IF(D194="Commercial AC (&gt;=65k to &lt;135,000k Btu/hr)",'Emission Factors'!$F$57,IF(D194="Commercial AC (&gt;=135,000k Btu/hr)",'Emission Factors'!$F$58,""))))))</f>
        <v/>
      </c>
      <c r="M194" s="211" t="str">
        <f>IF(D194="Room AC (window/wall)",'Emission Factors'!$G$53,IF(D194="Room AC (PTAC/PTHP)",'Emission Factors'!$G$54,IF(D194="Residential AC",'Emission Factors'!$G$55,IF(D194="Residential HP",'Emission Factors'!$G$56,IF(D194="Commercial AC (&gt;=65k to &lt;135,000k Btu/hr)",'Emission Factors'!$G$57,IF(D194="Commercial AC (&gt;=135,000k Btu/hr)",'Emission Factors'!$G$58,""))))))</f>
        <v/>
      </c>
      <c r="N194" s="96"/>
      <c r="O194" s="209" t="str">
        <f>IF(ISBLANK(D194),"",(IF(D194="Room AC (window/wall)",'Emission Factors'!$C$53,IF(D194="Room AC (PTAC/PTHP)",'Emission Factors'!$C$54,IF(D194="Residential AC",'Emission Factors'!$C$55,IF(D194="Residential HP",'Emission Factors'!$C$56,IF(D194="Commercial AC (&gt;=65k to &lt;135,000k Btu/hr)",'Emission Factors'!$C$57,IF(D194="Commercial AC (&gt;=135,000k Btu/hr)",'Emission Factors'!$C$58,""))))))))</f>
        <v/>
      </c>
      <c r="P194" s="209" t="str">
        <f t="shared" si="20"/>
        <v/>
      </c>
      <c r="Q194" s="95"/>
      <c r="R194" s="256"/>
      <c r="S194" s="256"/>
      <c r="T194" s="96"/>
      <c r="U194" s="211" t="str">
        <f>IF(Q194="Room AC (window/wall)",'Emission Factors'!$E$53,IF(AND(Q194="Room AC (PTAC/PTHP)",ISBLANK(T194)),"Error",IF(AND(Q194="Room AC (PTAC/PTHP)",T194&gt;0),T194,IF(Q194="Residential AC",'Emission Factors'!$E$55,IF(AND(Q194="Residential HP",ISBLANK(T194)),"Error",IF(AND(Q194="Residential HP",T194&gt;0),T194,IF(Q194="Commercial AC (&gt;=65k to &lt;135,000k Btu/hr)",'Emission Factors'!$E$57,IF(Q194="Commercial AC (&gt;=135,000k Btu/hr)",'Emission Factors'!$E$58,""))))))))</f>
        <v/>
      </c>
      <c r="V194" s="95"/>
      <c r="W194" s="211" t="str">
        <f>IF(ISBLANK(V194),"",VLOOKUP(V194,'Emission Factors'!$C$81:$G$221,4,FALSE))</f>
        <v/>
      </c>
      <c r="X194" s="210" t="str">
        <f>IF(Q194="Room AC (window/wall)",'Emission Factors'!$F$53,IF(Q194="Room AC (PTAC/PTHP)",'Emission Factors'!$F$54,IF(Q194="Residential AC",'Emission Factors'!$F$55,IF(Q194="Residential HP",'Emission Factors'!$F$56,IF(Q194="Commercial AC (&gt;=65k to &lt;135,000k Btu/hr)",'Emission Factors'!$F$57,IF(Q194="Commercial AC (&gt;=135,000k Btu/hr)",'Emission Factors'!$F$58,""))))))</f>
        <v/>
      </c>
      <c r="Y194" s="211" t="str">
        <f>IF(Q194="Room AC (window/wall)",'Emission Factors'!$G$53,IF(Q194="Room AC (PTAC/PTHP)",'Emission Factors'!$G$54,IF(Q194="Residential AC",'Emission Factors'!$G$55,IF(Q194="Residential HP",'Emission Factors'!$G$56,IF(Q194="Commercial AC (&gt;=65k to &lt;135,000k Btu/hr)",'Emission Factors'!$G$57,IF(Q194="Commercial AC (&gt;=135,000k Btu/hr)",'Emission Factors'!$G$58,""))))))</f>
        <v/>
      </c>
      <c r="Z194" s="96"/>
      <c r="AA194" s="97" t="str">
        <f t="shared" si="21"/>
        <v/>
      </c>
      <c r="AB194" s="97" t="str">
        <f t="shared" si="22"/>
        <v/>
      </c>
      <c r="AC194" s="246" t="str">
        <f t="shared" si="23"/>
        <v/>
      </c>
      <c r="AD194" s="97" t="str">
        <f t="shared" si="24"/>
        <v/>
      </c>
      <c r="AE194" s="97" t="str">
        <f t="shared" si="25"/>
        <v/>
      </c>
      <c r="AF194" s="252" t="str">
        <f t="shared" si="26"/>
        <v/>
      </c>
      <c r="AG194" s="254" t="str">
        <f t="shared" si="27"/>
        <v/>
      </c>
      <c r="AH194" s="248" t="str">
        <f t="shared" si="28"/>
        <v/>
      </c>
      <c r="AI194" s="249" t="str">
        <f t="shared" si="29"/>
        <v/>
      </c>
    </row>
    <row r="195" spans="2:35" x14ac:dyDescent="0.3">
      <c r="B195" s="94"/>
      <c r="C195" s="95"/>
      <c r="D195" s="95"/>
      <c r="E195" s="95"/>
      <c r="F195" s="94"/>
      <c r="G195" s="145"/>
      <c r="H195" s="245"/>
      <c r="I195" s="211" t="str">
        <f>IF(D195="Room AC (window/wall)",'Emission Factors'!$E$53,IF(D195="Room AC (PTAC/PTHP)",H195,IF(D195="Residential AC",'Emission Factors'!$E$55,IF(D195="Residential HP",H195,IF(D195="Commercial AC (&gt;=65k to &lt;135,000k Btu/hr)",'Emission Factors'!$E$57,IF(D195="Commercial AC (&gt;=135,000k Btu/hr)",'Emission Factors'!$E$58,""))))))</f>
        <v/>
      </c>
      <c r="J195" s="96"/>
      <c r="K195" s="211" t="str">
        <f>IF(ISBLANK(J195),"",VLOOKUP(J195,'Emission Factors'!$C$81:$G$221,4,FALSE))</f>
        <v/>
      </c>
      <c r="L195" s="210" t="str">
        <f>IF(D195="Room AC (window/wall)",'Emission Factors'!$F$53,IF(D195="Room AC (PTAC/PTHP)",'Emission Factors'!$F$54,IF(D195="Residential AC",'Emission Factors'!$F$55,IF(D195="Residential HP",'Emission Factors'!$F$56,IF(D195="Commercial AC (&gt;=65k to &lt;135,000k Btu/hr)",'Emission Factors'!$F$57,IF(D195="Commercial AC (&gt;=135,000k Btu/hr)",'Emission Factors'!$F$58,""))))))</f>
        <v/>
      </c>
      <c r="M195" s="211" t="str">
        <f>IF(D195="Room AC (window/wall)",'Emission Factors'!$G$53,IF(D195="Room AC (PTAC/PTHP)",'Emission Factors'!$G$54,IF(D195="Residential AC",'Emission Factors'!$G$55,IF(D195="Residential HP",'Emission Factors'!$G$56,IF(D195="Commercial AC (&gt;=65k to &lt;135,000k Btu/hr)",'Emission Factors'!$G$57,IF(D195="Commercial AC (&gt;=135,000k Btu/hr)",'Emission Factors'!$G$58,""))))))</f>
        <v/>
      </c>
      <c r="N195" s="96"/>
      <c r="O195" s="209" t="str">
        <f>IF(ISBLANK(D195),"",(IF(D195="Room AC (window/wall)",'Emission Factors'!$C$53,IF(D195="Room AC (PTAC/PTHP)",'Emission Factors'!$C$54,IF(D195="Residential AC",'Emission Factors'!$C$55,IF(D195="Residential HP",'Emission Factors'!$C$56,IF(D195="Commercial AC (&gt;=65k to &lt;135,000k Btu/hr)",'Emission Factors'!$C$57,IF(D195="Commercial AC (&gt;=135,000k Btu/hr)",'Emission Factors'!$C$58,""))))))))</f>
        <v/>
      </c>
      <c r="P195" s="209" t="str">
        <f t="shared" si="20"/>
        <v/>
      </c>
      <c r="Q195" s="95"/>
      <c r="R195" s="256"/>
      <c r="S195" s="256"/>
      <c r="T195" s="96"/>
      <c r="U195" s="211" t="str">
        <f>IF(Q195="Room AC (window/wall)",'Emission Factors'!$E$53,IF(AND(Q195="Room AC (PTAC/PTHP)",ISBLANK(T195)),"Error",IF(AND(Q195="Room AC (PTAC/PTHP)",T195&gt;0),T195,IF(Q195="Residential AC",'Emission Factors'!$E$55,IF(AND(Q195="Residential HP",ISBLANK(T195)),"Error",IF(AND(Q195="Residential HP",T195&gt;0),T195,IF(Q195="Commercial AC (&gt;=65k to &lt;135,000k Btu/hr)",'Emission Factors'!$E$57,IF(Q195="Commercial AC (&gt;=135,000k Btu/hr)",'Emission Factors'!$E$58,""))))))))</f>
        <v/>
      </c>
      <c r="V195" s="95"/>
      <c r="W195" s="211" t="str">
        <f>IF(ISBLANK(V195),"",VLOOKUP(V195,'Emission Factors'!$C$81:$G$221,4,FALSE))</f>
        <v/>
      </c>
      <c r="X195" s="210" t="str">
        <f>IF(Q195="Room AC (window/wall)",'Emission Factors'!$F$53,IF(Q195="Room AC (PTAC/PTHP)",'Emission Factors'!$F$54,IF(Q195="Residential AC",'Emission Factors'!$F$55,IF(Q195="Residential HP",'Emission Factors'!$F$56,IF(Q195="Commercial AC (&gt;=65k to &lt;135,000k Btu/hr)",'Emission Factors'!$F$57,IF(Q195="Commercial AC (&gt;=135,000k Btu/hr)",'Emission Factors'!$F$58,""))))))</f>
        <v/>
      </c>
      <c r="Y195" s="211" t="str">
        <f>IF(Q195="Room AC (window/wall)",'Emission Factors'!$G$53,IF(Q195="Room AC (PTAC/PTHP)",'Emission Factors'!$G$54,IF(Q195="Residential AC",'Emission Factors'!$G$55,IF(Q195="Residential HP",'Emission Factors'!$G$56,IF(Q195="Commercial AC (&gt;=65k to &lt;135,000k Btu/hr)",'Emission Factors'!$G$57,IF(Q195="Commercial AC (&gt;=135,000k Btu/hr)",'Emission Factors'!$G$58,""))))))</f>
        <v/>
      </c>
      <c r="Z195" s="96"/>
      <c r="AA195" s="97" t="str">
        <f t="shared" si="21"/>
        <v/>
      </c>
      <c r="AB195" s="97" t="str">
        <f t="shared" si="22"/>
        <v/>
      </c>
      <c r="AC195" s="246" t="str">
        <f t="shared" si="23"/>
        <v/>
      </c>
      <c r="AD195" s="97" t="str">
        <f t="shared" si="24"/>
        <v/>
      </c>
      <c r="AE195" s="97" t="str">
        <f t="shared" si="25"/>
        <v/>
      </c>
      <c r="AF195" s="252" t="str">
        <f t="shared" si="26"/>
        <v/>
      </c>
      <c r="AG195" s="254" t="str">
        <f t="shared" si="27"/>
        <v/>
      </c>
      <c r="AH195" s="248" t="str">
        <f t="shared" si="28"/>
        <v/>
      </c>
      <c r="AI195" s="249" t="str">
        <f t="shared" si="29"/>
        <v/>
      </c>
    </row>
    <row r="196" spans="2:35" x14ac:dyDescent="0.3">
      <c r="B196" s="94"/>
      <c r="C196" s="95"/>
      <c r="D196" s="95"/>
      <c r="E196" s="95"/>
      <c r="F196" s="94"/>
      <c r="G196" s="145"/>
      <c r="H196" s="245"/>
      <c r="I196" s="211" t="str">
        <f>IF(D196="Room AC (window/wall)",'Emission Factors'!$E$53,IF(D196="Room AC (PTAC/PTHP)",H196,IF(D196="Residential AC",'Emission Factors'!$E$55,IF(D196="Residential HP",H196,IF(D196="Commercial AC (&gt;=65k to &lt;135,000k Btu/hr)",'Emission Factors'!$E$57,IF(D196="Commercial AC (&gt;=135,000k Btu/hr)",'Emission Factors'!$E$58,""))))))</f>
        <v/>
      </c>
      <c r="J196" s="96"/>
      <c r="K196" s="211" t="str">
        <f>IF(ISBLANK(J196),"",VLOOKUP(J196,'Emission Factors'!$C$81:$G$221,4,FALSE))</f>
        <v/>
      </c>
      <c r="L196" s="210" t="str">
        <f>IF(D196="Room AC (window/wall)",'Emission Factors'!$F$53,IF(D196="Room AC (PTAC/PTHP)",'Emission Factors'!$F$54,IF(D196="Residential AC",'Emission Factors'!$F$55,IF(D196="Residential HP",'Emission Factors'!$F$56,IF(D196="Commercial AC (&gt;=65k to &lt;135,000k Btu/hr)",'Emission Factors'!$F$57,IF(D196="Commercial AC (&gt;=135,000k Btu/hr)",'Emission Factors'!$F$58,""))))))</f>
        <v/>
      </c>
      <c r="M196" s="211" t="str">
        <f>IF(D196="Room AC (window/wall)",'Emission Factors'!$G$53,IF(D196="Room AC (PTAC/PTHP)",'Emission Factors'!$G$54,IF(D196="Residential AC",'Emission Factors'!$G$55,IF(D196="Residential HP",'Emission Factors'!$G$56,IF(D196="Commercial AC (&gt;=65k to &lt;135,000k Btu/hr)",'Emission Factors'!$G$57,IF(D196="Commercial AC (&gt;=135,000k Btu/hr)",'Emission Factors'!$G$58,""))))))</f>
        <v/>
      </c>
      <c r="N196" s="96"/>
      <c r="O196" s="209" t="str">
        <f>IF(ISBLANK(D196),"",(IF(D196="Room AC (window/wall)",'Emission Factors'!$C$53,IF(D196="Room AC (PTAC/PTHP)",'Emission Factors'!$C$54,IF(D196="Residential AC",'Emission Factors'!$C$55,IF(D196="Residential HP",'Emission Factors'!$C$56,IF(D196="Commercial AC (&gt;=65k to &lt;135,000k Btu/hr)",'Emission Factors'!$C$57,IF(D196="Commercial AC (&gt;=135,000k Btu/hr)",'Emission Factors'!$C$58,""))))))))</f>
        <v/>
      </c>
      <c r="P196" s="209" t="str">
        <f t="shared" si="20"/>
        <v/>
      </c>
      <c r="Q196" s="95"/>
      <c r="R196" s="256"/>
      <c r="S196" s="256"/>
      <c r="T196" s="96"/>
      <c r="U196" s="211" t="str">
        <f>IF(Q196="Room AC (window/wall)",'Emission Factors'!$E$53,IF(AND(Q196="Room AC (PTAC/PTHP)",ISBLANK(T196)),"Error",IF(AND(Q196="Room AC (PTAC/PTHP)",T196&gt;0),T196,IF(Q196="Residential AC",'Emission Factors'!$E$55,IF(AND(Q196="Residential HP",ISBLANK(T196)),"Error",IF(AND(Q196="Residential HP",T196&gt;0),T196,IF(Q196="Commercial AC (&gt;=65k to &lt;135,000k Btu/hr)",'Emission Factors'!$E$57,IF(Q196="Commercial AC (&gt;=135,000k Btu/hr)",'Emission Factors'!$E$58,""))))))))</f>
        <v/>
      </c>
      <c r="V196" s="95"/>
      <c r="W196" s="211" t="str">
        <f>IF(ISBLANK(V196),"",VLOOKUP(V196,'Emission Factors'!$C$81:$G$221,4,FALSE))</f>
        <v/>
      </c>
      <c r="X196" s="210" t="str">
        <f>IF(Q196="Room AC (window/wall)",'Emission Factors'!$F$53,IF(Q196="Room AC (PTAC/PTHP)",'Emission Factors'!$F$54,IF(Q196="Residential AC",'Emission Factors'!$F$55,IF(Q196="Residential HP",'Emission Factors'!$F$56,IF(Q196="Commercial AC (&gt;=65k to &lt;135,000k Btu/hr)",'Emission Factors'!$F$57,IF(Q196="Commercial AC (&gt;=135,000k Btu/hr)",'Emission Factors'!$F$58,""))))))</f>
        <v/>
      </c>
      <c r="Y196" s="211" t="str">
        <f>IF(Q196="Room AC (window/wall)",'Emission Factors'!$G$53,IF(Q196="Room AC (PTAC/PTHP)",'Emission Factors'!$G$54,IF(Q196="Residential AC",'Emission Factors'!$G$55,IF(Q196="Residential HP",'Emission Factors'!$G$56,IF(Q196="Commercial AC (&gt;=65k to &lt;135,000k Btu/hr)",'Emission Factors'!$G$57,IF(Q196="Commercial AC (&gt;=135,000k Btu/hr)",'Emission Factors'!$G$58,""))))))</f>
        <v/>
      </c>
      <c r="Z196" s="96"/>
      <c r="AA196" s="97" t="str">
        <f t="shared" si="21"/>
        <v/>
      </c>
      <c r="AB196" s="97" t="str">
        <f t="shared" si="22"/>
        <v/>
      </c>
      <c r="AC196" s="246" t="str">
        <f t="shared" si="23"/>
        <v/>
      </c>
      <c r="AD196" s="97" t="str">
        <f t="shared" si="24"/>
        <v/>
      </c>
      <c r="AE196" s="97" t="str">
        <f t="shared" si="25"/>
        <v/>
      </c>
      <c r="AF196" s="252" t="str">
        <f t="shared" si="26"/>
        <v/>
      </c>
      <c r="AG196" s="254" t="str">
        <f t="shared" si="27"/>
        <v/>
      </c>
      <c r="AH196" s="248" t="str">
        <f t="shared" si="28"/>
        <v/>
      </c>
      <c r="AI196" s="249" t="str">
        <f t="shared" si="29"/>
        <v/>
      </c>
    </row>
    <row r="197" spans="2:35" x14ac:dyDescent="0.3">
      <c r="B197" s="94"/>
      <c r="C197" s="95"/>
      <c r="D197" s="95"/>
      <c r="E197" s="95"/>
      <c r="F197" s="94"/>
      <c r="G197" s="145"/>
      <c r="H197" s="245"/>
      <c r="I197" s="211" t="str">
        <f>IF(D197="Room AC (window/wall)",'Emission Factors'!$E$53,IF(D197="Room AC (PTAC/PTHP)",H197,IF(D197="Residential AC",'Emission Factors'!$E$55,IF(D197="Residential HP",H197,IF(D197="Commercial AC (&gt;=65k to &lt;135,000k Btu/hr)",'Emission Factors'!$E$57,IF(D197="Commercial AC (&gt;=135,000k Btu/hr)",'Emission Factors'!$E$58,""))))))</f>
        <v/>
      </c>
      <c r="J197" s="96"/>
      <c r="K197" s="211" t="str">
        <f>IF(ISBLANK(J197),"",VLOOKUP(J197,'Emission Factors'!$C$81:$G$221,4,FALSE))</f>
        <v/>
      </c>
      <c r="L197" s="210" t="str">
        <f>IF(D197="Room AC (window/wall)",'Emission Factors'!$F$53,IF(D197="Room AC (PTAC/PTHP)",'Emission Factors'!$F$54,IF(D197="Residential AC",'Emission Factors'!$F$55,IF(D197="Residential HP",'Emission Factors'!$F$56,IF(D197="Commercial AC (&gt;=65k to &lt;135,000k Btu/hr)",'Emission Factors'!$F$57,IF(D197="Commercial AC (&gt;=135,000k Btu/hr)",'Emission Factors'!$F$58,""))))))</f>
        <v/>
      </c>
      <c r="M197" s="211" t="str">
        <f>IF(D197="Room AC (window/wall)",'Emission Factors'!$G$53,IF(D197="Room AC (PTAC/PTHP)",'Emission Factors'!$G$54,IF(D197="Residential AC",'Emission Factors'!$G$55,IF(D197="Residential HP",'Emission Factors'!$G$56,IF(D197="Commercial AC (&gt;=65k to &lt;135,000k Btu/hr)",'Emission Factors'!$G$57,IF(D197="Commercial AC (&gt;=135,000k Btu/hr)",'Emission Factors'!$G$58,""))))))</f>
        <v/>
      </c>
      <c r="N197" s="96"/>
      <c r="O197" s="209" t="str">
        <f>IF(ISBLANK(D197),"",(IF(D197="Room AC (window/wall)",'Emission Factors'!$C$53,IF(D197="Room AC (PTAC/PTHP)",'Emission Factors'!$C$54,IF(D197="Residential AC",'Emission Factors'!$C$55,IF(D197="Residential HP",'Emission Factors'!$C$56,IF(D197="Commercial AC (&gt;=65k to &lt;135,000k Btu/hr)",'Emission Factors'!$C$57,IF(D197="Commercial AC (&gt;=135,000k Btu/hr)",'Emission Factors'!$C$58,""))))))))</f>
        <v/>
      </c>
      <c r="P197" s="209" t="str">
        <f t="shared" si="20"/>
        <v/>
      </c>
      <c r="Q197" s="95"/>
      <c r="R197" s="256"/>
      <c r="S197" s="256"/>
      <c r="T197" s="96"/>
      <c r="U197" s="211" t="str">
        <f>IF(Q197="Room AC (window/wall)",'Emission Factors'!$E$53,IF(AND(Q197="Room AC (PTAC/PTHP)",ISBLANK(T197)),"Error",IF(AND(Q197="Room AC (PTAC/PTHP)",T197&gt;0),T197,IF(Q197="Residential AC",'Emission Factors'!$E$55,IF(AND(Q197="Residential HP",ISBLANK(T197)),"Error",IF(AND(Q197="Residential HP",T197&gt;0),T197,IF(Q197="Commercial AC (&gt;=65k to &lt;135,000k Btu/hr)",'Emission Factors'!$E$57,IF(Q197="Commercial AC (&gt;=135,000k Btu/hr)",'Emission Factors'!$E$58,""))))))))</f>
        <v/>
      </c>
      <c r="V197" s="95"/>
      <c r="W197" s="211" t="str">
        <f>IF(ISBLANK(V197),"",VLOOKUP(V197,'Emission Factors'!$C$81:$G$221,4,FALSE))</f>
        <v/>
      </c>
      <c r="X197" s="210" t="str">
        <f>IF(Q197="Room AC (window/wall)",'Emission Factors'!$F$53,IF(Q197="Room AC (PTAC/PTHP)",'Emission Factors'!$F$54,IF(Q197="Residential AC",'Emission Factors'!$F$55,IF(Q197="Residential HP",'Emission Factors'!$F$56,IF(Q197="Commercial AC (&gt;=65k to &lt;135,000k Btu/hr)",'Emission Factors'!$F$57,IF(Q197="Commercial AC (&gt;=135,000k Btu/hr)",'Emission Factors'!$F$58,""))))))</f>
        <v/>
      </c>
      <c r="Y197" s="211" t="str">
        <f>IF(Q197="Room AC (window/wall)",'Emission Factors'!$G$53,IF(Q197="Room AC (PTAC/PTHP)",'Emission Factors'!$G$54,IF(Q197="Residential AC",'Emission Factors'!$G$55,IF(Q197="Residential HP",'Emission Factors'!$G$56,IF(Q197="Commercial AC (&gt;=65k to &lt;135,000k Btu/hr)",'Emission Factors'!$G$57,IF(Q197="Commercial AC (&gt;=135,000k Btu/hr)",'Emission Factors'!$G$58,""))))))</f>
        <v/>
      </c>
      <c r="Z197" s="96"/>
      <c r="AA197" s="97" t="str">
        <f t="shared" si="21"/>
        <v/>
      </c>
      <c r="AB197" s="97" t="str">
        <f t="shared" si="22"/>
        <v/>
      </c>
      <c r="AC197" s="246" t="str">
        <f t="shared" si="23"/>
        <v/>
      </c>
      <c r="AD197" s="97" t="str">
        <f t="shared" si="24"/>
        <v/>
      </c>
      <c r="AE197" s="97" t="str">
        <f t="shared" si="25"/>
        <v/>
      </c>
      <c r="AF197" s="252" t="str">
        <f t="shared" si="26"/>
        <v/>
      </c>
      <c r="AG197" s="254" t="str">
        <f t="shared" si="27"/>
        <v/>
      </c>
      <c r="AH197" s="248" t="str">
        <f t="shared" si="28"/>
        <v/>
      </c>
      <c r="AI197" s="249" t="str">
        <f t="shared" si="29"/>
        <v/>
      </c>
    </row>
    <row r="198" spans="2:35" x14ac:dyDescent="0.3">
      <c r="B198" s="94"/>
      <c r="C198" s="95"/>
      <c r="D198" s="95"/>
      <c r="E198" s="95"/>
      <c r="F198" s="94"/>
      <c r="G198" s="145"/>
      <c r="H198" s="245"/>
      <c r="I198" s="211" t="str">
        <f>IF(D198="Room AC (window/wall)",'Emission Factors'!$E$53,IF(D198="Room AC (PTAC/PTHP)",H198,IF(D198="Residential AC",'Emission Factors'!$E$55,IF(D198="Residential HP",H198,IF(D198="Commercial AC (&gt;=65k to &lt;135,000k Btu/hr)",'Emission Factors'!$E$57,IF(D198="Commercial AC (&gt;=135,000k Btu/hr)",'Emission Factors'!$E$58,""))))))</f>
        <v/>
      </c>
      <c r="J198" s="96"/>
      <c r="K198" s="211" t="str">
        <f>IF(ISBLANK(J198),"",VLOOKUP(J198,'Emission Factors'!$C$81:$G$221,4,FALSE))</f>
        <v/>
      </c>
      <c r="L198" s="210" t="str">
        <f>IF(D198="Room AC (window/wall)",'Emission Factors'!$F$53,IF(D198="Room AC (PTAC/PTHP)",'Emission Factors'!$F$54,IF(D198="Residential AC",'Emission Factors'!$F$55,IF(D198="Residential HP",'Emission Factors'!$F$56,IF(D198="Commercial AC (&gt;=65k to &lt;135,000k Btu/hr)",'Emission Factors'!$F$57,IF(D198="Commercial AC (&gt;=135,000k Btu/hr)",'Emission Factors'!$F$58,""))))))</f>
        <v/>
      </c>
      <c r="M198" s="211" t="str">
        <f>IF(D198="Room AC (window/wall)",'Emission Factors'!$G$53,IF(D198="Room AC (PTAC/PTHP)",'Emission Factors'!$G$54,IF(D198="Residential AC",'Emission Factors'!$G$55,IF(D198="Residential HP",'Emission Factors'!$G$56,IF(D198="Commercial AC (&gt;=65k to &lt;135,000k Btu/hr)",'Emission Factors'!$G$57,IF(D198="Commercial AC (&gt;=135,000k Btu/hr)",'Emission Factors'!$G$58,""))))))</f>
        <v/>
      </c>
      <c r="N198" s="96"/>
      <c r="O198" s="209" t="str">
        <f>IF(ISBLANK(D198),"",(IF(D198="Room AC (window/wall)",'Emission Factors'!$C$53,IF(D198="Room AC (PTAC/PTHP)",'Emission Factors'!$C$54,IF(D198="Residential AC",'Emission Factors'!$C$55,IF(D198="Residential HP",'Emission Factors'!$C$56,IF(D198="Commercial AC (&gt;=65k to &lt;135,000k Btu/hr)",'Emission Factors'!$C$57,IF(D198="Commercial AC (&gt;=135,000k Btu/hr)",'Emission Factors'!$C$58,""))))))))</f>
        <v/>
      </c>
      <c r="P198" s="209" t="str">
        <f t="shared" si="20"/>
        <v/>
      </c>
      <c r="Q198" s="95"/>
      <c r="R198" s="256"/>
      <c r="S198" s="256"/>
      <c r="T198" s="96"/>
      <c r="U198" s="211" t="str">
        <f>IF(Q198="Room AC (window/wall)",'Emission Factors'!$E$53,IF(AND(Q198="Room AC (PTAC/PTHP)",ISBLANK(T198)),"Error",IF(AND(Q198="Room AC (PTAC/PTHP)",T198&gt;0),T198,IF(Q198="Residential AC",'Emission Factors'!$E$55,IF(AND(Q198="Residential HP",ISBLANK(T198)),"Error",IF(AND(Q198="Residential HP",T198&gt;0),T198,IF(Q198="Commercial AC (&gt;=65k to &lt;135,000k Btu/hr)",'Emission Factors'!$E$57,IF(Q198="Commercial AC (&gt;=135,000k Btu/hr)",'Emission Factors'!$E$58,""))))))))</f>
        <v/>
      </c>
      <c r="V198" s="95"/>
      <c r="W198" s="211" t="str">
        <f>IF(ISBLANK(V198),"",VLOOKUP(V198,'Emission Factors'!$C$81:$G$221,4,FALSE))</f>
        <v/>
      </c>
      <c r="X198" s="210" t="str">
        <f>IF(Q198="Room AC (window/wall)",'Emission Factors'!$F$53,IF(Q198="Room AC (PTAC/PTHP)",'Emission Factors'!$F$54,IF(Q198="Residential AC",'Emission Factors'!$F$55,IF(Q198="Residential HP",'Emission Factors'!$F$56,IF(Q198="Commercial AC (&gt;=65k to &lt;135,000k Btu/hr)",'Emission Factors'!$F$57,IF(Q198="Commercial AC (&gt;=135,000k Btu/hr)",'Emission Factors'!$F$58,""))))))</f>
        <v/>
      </c>
      <c r="Y198" s="211" t="str">
        <f>IF(Q198="Room AC (window/wall)",'Emission Factors'!$G$53,IF(Q198="Room AC (PTAC/PTHP)",'Emission Factors'!$G$54,IF(Q198="Residential AC",'Emission Factors'!$G$55,IF(Q198="Residential HP",'Emission Factors'!$G$56,IF(Q198="Commercial AC (&gt;=65k to &lt;135,000k Btu/hr)",'Emission Factors'!$G$57,IF(Q198="Commercial AC (&gt;=135,000k Btu/hr)",'Emission Factors'!$G$58,""))))))</f>
        <v/>
      </c>
      <c r="Z198" s="96"/>
      <c r="AA198" s="97" t="str">
        <f t="shared" si="21"/>
        <v/>
      </c>
      <c r="AB198" s="97" t="str">
        <f t="shared" si="22"/>
        <v/>
      </c>
      <c r="AC198" s="246" t="str">
        <f t="shared" si="23"/>
        <v/>
      </c>
      <c r="AD198" s="97" t="str">
        <f t="shared" si="24"/>
        <v/>
      </c>
      <c r="AE198" s="97" t="str">
        <f t="shared" si="25"/>
        <v/>
      </c>
      <c r="AF198" s="252" t="str">
        <f t="shared" si="26"/>
        <v/>
      </c>
      <c r="AG198" s="254" t="str">
        <f t="shared" si="27"/>
        <v/>
      </c>
      <c r="AH198" s="248" t="str">
        <f t="shared" si="28"/>
        <v/>
      </c>
      <c r="AI198" s="249" t="str">
        <f t="shared" si="29"/>
        <v/>
      </c>
    </row>
    <row r="199" spans="2:35" x14ac:dyDescent="0.3">
      <c r="B199" s="94"/>
      <c r="C199" s="95"/>
      <c r="D199" s="95"/>
      <c r="E199" s="95"/>
      <c r="F199" s="94"/>
      <c r="G199" s="145"/>
      <c r="H199" s="245"/>
      <c r="I199" s="211" t="str">
        <f>IF(D199="Room AC (window/wall)",'Emission Factors'!$E$53,IF(D199="Room AC (PTAC/PTHP)",H199,IF(D199="Residential AC",'Emission Factors'!$E$55,IF(D199="Residential HP",H199,IF(D199="Commercial AC (&gt;=65k to &lt;135,000k Btu/hr)",'Emission Factors'!$E$57,IF(D199="Commercial AC (&gt;=135,000k Btu/hr)",'Emission Factors'!$E$58,""))))))</f>
        <v/>
      </c>
      <c r="J199" s="96"/>
      <c r="K199" s="211" t="str">
        <f>IF(ISBLANK(J199),"",VLOOKUP(J199,'Emission Factors'!$C$81:$G$221,4,FALSE))</f>
        <v/>
      </c>
      <c r="L199" s="210" t="str">
        <f>IF(D199="Room AC (window/wall)",'Emission Factors'!$F$53,IF(D199="Room AC (PTAC/PTHP)",'Emission Factors'!$F$54,IF(D199="Residential AC",'Emission Factors'!$F$55,IF(D199="Residential HP",'Emission Factors'!$F$56,IF(D199="Commercial AC (&gt;=65k to &lt;135,000k Btu/hr)",'Emission Factors'!$F$57,IF(D199="Commercial AC (&gt;=135,000k Btu/hr)",'Emission Factors'!$F$58,""))))))</f>
        <v/>
      </c>
      <c r="M199" s="211" t="str">
        <f>IF(D199="Room AC (window/wall)",'Emission Factors'!$G$53,IF(D199="Room AC (PTAC/PTHP)",'Emission Factors'!$G$54,IF(D199="Residential AC",'Emission Factors'!$G$55,IF(D199="Residential HP",'Emission Factors'!$G$56,IF(D199="Commercial AC (&gt;=65k to &lt;135,000k Btu/hr)",'Emission Factors'!$G$57,IF(D199="Commercial AC (&gt;=135,000k Btu/hr)",'Emission Factors'!$G$58,""))))))</f>
        <v/>
      </c>
      <c r="N199" s="96"/>
      <c r="O199" s="209" t="str">
        <f>IF(ISBLANK(D199),"",(IF(D199="Room AC (window/wall)",'Emission Factors'!$C$53,IF(D199="Room AC (PTAC/PTHP)",'Emission Factors'!$C$54,IF(D199="Residential AC",'Emission Factors'!$C$55,IF(D199="Residential HP",'Emission Factors'!$C$56,IF(D199="Commercial AC (&gt;=65k to &lt;135,000k Btu/hr)",'Emission Factors'!$C$57,IF(D199="Commercial AC (&gt;=135,000k Btu/hr)",'Emission Factors'!$C$58,""))))))))</f>
        <v/>
      </c>
      <c r="P199" s="209" t="str">
        <f t="shared" si="20"/>
        <v/>
      </c>
      <c r="Q199" s="95"/>
      <c r="R199" s="256"/>
      <c r="S199" s="256"/>
      <c r="T199" s="96"/>
      <c r="U199" s="211" t="str">
        <f>IF(Q199="Room AC (window/wall)",'Emission Factors'!$E$53,IF(AND(Q199="Room AC (PTAC/PTHP)",ISBLANK(T199)),"Error",IF(AND(Q199="Room AC (PTAC/PTHP)",T199&gt;0),T199,IF(Q199="Residential AC",'Emission Factors'!$E$55,IF(AND(Q199="Residential HP",ISBLANK(T199)),"Error",IF(AND(Q199="Residential HP",T199&gt;0),T199,IF(Q199="Commercial AC (&gt;=65k to &lt;135,000k Btu/hr)",'Emission Factors'!$E$57,IF(Q199="Commercial AC (&gt;=135,000k Btu/hr)",'Emission Factors'!$E$58,""))))))))</f>
        <v/>
      </c>
      <c r="V199" s="95"/>
      <c r="W199" s="211" t="str">
        <f>IF(ISBLANK(V199),"",VLOOKUP(V199,'Emission Factors'!$C$81:$G$221,4,FALSE))</f>
        <v/>
      </c>
      <c r="X199" s="210" t="str">
        <f>IF(Q199="Room AC (window/wall)",'Emission Factors'!$F$53,IF(Q199="Room AC (PTAC/PTHP)",'Emission Factors'!$F$54,IF(Q199="Residential AC",'Emission Factors'!$F$55,IF(Q199="Residential HP",'Emission Factors'!$F$56,IF(Q199="Commercial AC (&gt;=65k to &lt;135,000k Btu/hr)",'Emission Factors'!$F$57,IF(Q199="Commercial AC (&gt;=135,000k Btu/hr)",'Emission Factors'!$F$58,""))))))</f>
        <v/>
      </c>
      <c r="Y199" s="211" t="str">
        <f>IF(Q199="Room AC (window/wall)",'Emission Factors'!$G$53,IF(Q199="Room AC (PTAC/PTHP)",'Emission Factors'!$G$54,IF(Q199="Residential AC",'Emission Factors'!$G$55,IF(Q199="Residential HP",'Emission Factors'!$G$56,IF(Q199="Commercial AC (&gt;=65k to &lt;135,000k Btu/hr)",'Emission Factors'!$G$57,IF(Q199="Commercial AC (&gt;=135,000k Btu/hr)",'Emission Factors'!$G$58,""))))))</f>
        <v/>
      </c>
      <c r="Z199" s="96"/>
      <c r="AA199" s="97" t="str">
        <f t="shared" si="21"/>
        <v/>
      </c>
      <c r="AB199" s="97" t="str">
        <f t="shared" si="22"/>
        <v/>
      </c>
      <c r="AC199" s="246" t="str">
        <f t="shared" si="23"/>
        <v/>
      </c>
      <c r="AD199" s="97" t="str">
        <f t="shared" si="24"/>
        <v/>
      </c>
      <c r="AE199" s="97" t="str">
        <f t="shared" si="25"/>
        <v/>
      </c>
      <c r="AF199" s="252" t="str">
        <f t="shared" si="26"/>
        <v/>
      </c>
      <c r="AG199" s="254" t="str">
        <f t="shared" si="27"/>
        <v/>
      </c>
      <c r="AH199" s="248" t="str">
        <f t="shared" si="28"/>
        <v/>
      </c>
      <c r="AI199" s="249" t="str">
        <f t="shared" si="29"/>
        <v/>
      </c>
    </row>
    <row r="200" spans="2:35" x14ac:dyDescent="0.3">
      <c r="B200" s="94"/>
      <c r="C200" s="95"/>
      <c r="D200" s="95"/>
      <c r="E200" s="95"/>
      <c r="F200" s="94"/>
      <c r="G200" s="145"/>
      <c r="H200" s="245"/>
      <c r="I200" s="211" t="str">
        <f>IF(D200="Room AC (window/wall)",'Emission Factors'!$E$53,IF(D200="Room AC (PTAC/PTHP)",H200,IF(D200="Residential AC",'Emission Factors'!$E$55,IF(D200="Residential HP",H200,IF(D200="Commercial AC (&gt;=65k to &lt;135,000k Btu/hr)",'Emission Factors'!$E$57,IF(D200="Commercial AC (&gt;=135,000k Btu/hr)",'Emission Factors'!$E$58,""))))))</f>
        <v/>
      </c>
      <c r="J200" s="96"/>
      <c r="K200" s="211" t="str">
        <f>IF(ISBLANK(J200),"",VLOOKUP(J200,'Emission Factors'!$C$81:$G$221,4,FALSE))</f>
        <v/>
      </c>
      <c r="L200" s="210" t="str">
        <f>IF(D200="Room AC (window/wall)",'Emission Factors'!$F$53,IF(D200="Room AC (PTAC/PTHP)",'Emission Factors'!$F$54,IF(D200="Residential AC",'Emission Factors'!$F$55,IF(D200="Residential HP",'Emission Factors'!$F$56,IF(D200="Commercial AC (&gt;=65k to &lt;135,000k Btu/hr)",'Emission Factors'!$F$57,IF(D200="Commercial AC (&gt;=135,000k Btu/hr)",'Emission Factors'!$F$58,""))))))</f>
        <v/>
      </c>
      <c r="M200" s="211" t="str">
        <f>IF(D200="Room AC (window/wall)",'Emission Factors'!$G$53,IF(D200="Room AC (PTAC/PTHP)",'Emission Factors'!$G$54,IF(D200="Residential AC",'Emission Factors'!$G$55,IF(D200="Residential HP",'Emission Factors'!$G$56,IF(D200="Commercial AC (&gt;=65k to &lt;135,000k Btu/hr)",'Emission Factors'!$G$57,IF(D200="Commercial AC (&gt;=135,000k Btu/hr)",'Emission Factors'!$G$58,""))))))</f>
        <v/>
      </c>
      <c r="N200" s="96"/>
      <c r="O200" s="209" t="str">
        <f>IF(ISBLANK(D200),"",(IF(D200="Room AC (window/wall)",'Emission Factors'!$C$53,IF(D200="Room AC (PTAC/PTHP)",'Emission Factors'!$C$54,IF(D200="Residential AC",'Emission Factors'!$C$55,IF(D200="Residential HP",'Emission Factors'!$C$56,IF(D200="Commercial AC (&gt;=65k to &lt;135,000k Btu/hr)",'Emission Factors'!$C$57,IF(D200="Commercial AC (&gt;=135,000k Btu/hr)",'Emission Factors'!$C$58,""))))))))</f>
        <v/>
      </c>
      <c r="P200" s="209" t="str">
        <f t="shared" si="20"/>
        <v/>
      </c>
      <c r="Q200" s="95"/>
      <c r="R200" s="256"/>
      <c r="S200" s="256"/>
      <c r="T200" s="96"/>
      <c r="U200" s="211" t="str">
        <f>IF(Q200="Room AC (window/wall)",'Emission Factors'!$E$53,IF(AND(Q200="Room AC (PTAC/PTHP)",ISBLANK(T200)),"Error",IF(AND(Q200="Room AC (PTAC/PTHP)",T200&gt;0),T200,IF(Q200="Residential AC",'Emission Factors'!$E$55,IF(AND(Q200="Residential HP",ISBLANK(T200)),"Error",IF(AND(Q200="Residential HP",T200&gt;0),T200,IF(Q200="Commercial AC (&gt;=65k to &lt;135,000k Btu/hr)",'Emission Factors'!$E$57,IF(Q200="Commercial AC (&gt;=135,000k Btu/hr)",'Emission Factors'!$E$58,""))))))))</f>
        <v/>
      </c>
      <c r="V200" s="95"/>
      <c r="W200" s="211" t="str">
        <f>IF(ISBLANK(V200),"",VLOOKUP(V200,'Emission Factors'!$C$81:$G$221,4,FALSE))</f>
        <v/>
      </c>
      <c r="X200" s="210" t="str">
        <f>IF(Q200="Room AC (window/wall)",'Emission Factors'!$F$53,IF(Q200="Room AC (PTAC/PTHP)",'Emission Factors'!$F$54,IF(Q200="Residential AC",'Emission Factors'!$F$55,IF(Q200="Residential HP",'Emission Factors'!$F$56,IF(Q200="Commercial AC (&gt;=65k to &lt;135,000k Btu/hr)",'Emission Factors'!$F$57,IF(Q200="Commercial AC (&gt;=135,000k Btu/hr)",'Emission Factors'!$F$58,""))))))</f>
        <v/>
      </c>
      <c r="Y200" s="211" t="str">
        <f>IF(Q200="Room AC (window/wall)",'Emission Factors'!$G$53,IF(Q200="Room AC (PTAC/PTHP)",'Emission Factors'!$G$54,IF(Q200="Residential AC",'Emission Factors'!$G$55,IF(Q200="Residential HP",'Emission Factors'!$G$56,IF(Q200="Commercial AC (&gt;=65k to &lt;135,000k Btu/hr)",'Emission Factors'!$G$57,IF(Q200="Commercial AC (&gt;=135,000k Btu/hr)",'Emission Factors'!$G$58,""))))))</f>
        <v/>
      </c>
      <c r="Z200" s="96"/>
      <c r="AA200" s="97" t="str">
        <f t="shared" si="21"/>
        <v/>
      </c>
      <c r="AB200" s="97" t="str">
        <f t="shared" si="22"/>
        <v/>
      </c>
      <c r="AC200" s="246" t="str">
        <f t="shared" si="23"/>
        <v/>
      </c>
      <c r="AD200" s="97" t="str">
        <f t="shared" si="24"/>
        <v/>
      </c>
      <c r="AE200" s="97" t="str">
        <f t="shared" si="25"/>
        <v/>
      </c>
      <c r="AF200" s="252" t="str">
        <f t="shared" si="26"/>
        <v/>
      </c>
      <c r="AG200" s="254" t="str">
        <f t="shared" si="27"/>
        <v/>
      </c>
      <c r="AH200" s="248" t="str">
        <f t="shared" si="28"/>
        <v/>
      </c>
      <c r="AI200" s="249" t="str">
        <f t="shared" si="29"/>
        <v/>
      </c>
    </row>
    <row r="201" spans="2:35" x14ac:dyDescent="0.3">
      <c r="B201" s="94"/>
      <c r="C201" s="95"/>
      <c r="D201" s="95"/>
      <c r="E201" s="95"/>
      <c r="F201" s="94"/>
      <c r="G201" s="145"/>
      <c r="H201" s="245"/>
      <c r="I201" s="211" t="str">
        <f>IF(D201="Room AC (window/wall)",'Emission Factors'!$E$53,IF(D201="Room AC (PTAC/PTHP)",H201,IF(D201="Residential AC",'Emission Factors'!$E$55,IF(D201="Residential HP",H201,IF(D201="Commercial AC (&gt;=65k to &lt;135,000k Btu/hr)",'Emission Factors'!$E$57,IF(D201="Commercial AC (&gt;=135,000k Btu/hr)",'Emission Factors'!$E$58,""))))))</f>
        <v/>
      </c>
      <c r="J201" s="96"/>
      <c r="K201" s="211" t="str">
        <f>IF(ISBLANK(J201),"",VLOOKUP(J201,'Emission Factors'!$C$81:$G$221,4,FALSE))</f>
        <v/>
      </c>
      <c r="L201" s="210" t="str">
        <f>IF(D201="Room AC (window/wall)",'Emission Factors'!$F$53,IF(D201="Room AC (PTAC/PTHP)",'Emission Factors'!$F$54,IF(D201="Residential AC",'Emission Factors'!$F$55,IF(D201="Residential HP",'Emission Factors'!$F$56,IF(D201="Commercial AC (&gt;=65k to &lt;135,000k Btu/hr)",'Emission Factors'!$F$57,IF(D201="Commercial AC (&gt;=135,000k Btu/hr)",'Emission Factors'!$F$58,""))))))</f>
        <v/>
      </c>
      <c r="M201" s="211" t="str">
        <f>IF(D201="Room AC (window/wall)",'Emission Factors'!$G$53,IF(D201="Room AC (PTAC/PTHP)",'Emission Factors'!$G$54,IF(D201="Residential AC",'Emission Factors'!$G$55,IF(D201="Residential HP",'Emission Factors'!$G$56,IF(D201="Commercial AC (&gt;=65k to &lt;135,000k Btu/hr)",'Emission Factors'!$G$57,IF(D201="Commercial AC (&gt;=135,000k Btu/hr)",'Emission Factors'!$G$58,""))))))</f>
        <v/>
      </c>
      <c r="N201" s="96"/>
      <c r="O201" s="209" t="str">
        <f>IF(ISBLANK(D201),"",(IF(D201="Room AC (window/wall)",'Emission Factors'!$C$53,IF(D201="Room AC (PTAC/PTHP)",'Emission Factors'!$C$54,IF(D201="Residential AC",'Emission Factors'!$C$55,IF(D201="Residential HP",'Emission Factors'!$C$56,IF(D201="Commercial AC (&gt;=65k to &lt;135,000k Btu/hr)",'Emission Factors'!$C$57,IF(D201="Commercial AC (&gt;=135,000k Btu/hr)",'Emission Factors'!$C$58,""))))))))</f>
        <v/>
      </c>
      <c r="P201" s="209" t="str">
        <f t="shared" si="20"/>
        <v/>
      </c>
      <c r="Q201" s="95"/>
      <c r="R201" s="256"/>
      <c r="S201" s="256"/>
      <c r="T201" s="96"/>
      <c r="U201" s="211" t="str">
        <f>IF(Q201="Room AC (window/wall)",'Emission Factors'!$E$53,IF(AND(Q201="Room AC (PTAC/PTHP)",ISBLANK(T201)),"Error",IF(AND(Q201="Room AC (PTAC/PTHP)",T201&gt;0),T201,IF(Q201="Residential AC",'Emission Factors'!$E$55,IF(AND(Q201="Residential HP",ISBLANK(T201)),"Error",IF(AND(Q201="Residential HP",T201&gt;0),T201,IF(Q201="Commercial AC (&gt;=65k to &lt;135,000k Btu/hr)",'Emission Factors'!$E$57,IF(Q201="Commercial AC (&gt;=135,000k Btu/hr)",'Emission Factors'!$E$58,""))))))))</f>
        <v/>
      </c>
      <c r="V201" s="95"/>
      <c r="W201" s="211" t="str">
        <f>IF(ISBLANK(V201),"",VLOOKUP(V201,'Emission Factors'!$C$81:$G$221,4,FALSE))</f>
        <v/>
      </c>
      <c r="X201" s="210" t="str">
        <f>IF(Q201="Room AC (window/wall)",'Emission Factors'!$F$53,IF(Q201="Room AC (PTAC/PTHP)",'Emission Factors'!$F$54,IF(Q201="Residential AC",'Emission Factors'!$F$55,IF(Q201="Residential HP",'Emission Factors'!$F$56,IF(Q201="Commercial AC (&gt;=65k to &lt;135,000k Btu/hr)",'Emission Factors'!$F$57,IF(Q201="Commercial AC (&gt;=135,000k Btu/hr)",'Emission Factors'!$F$58,""))))))</f>
        <v/>
      </c>
      <c r="Y201" s="211" t="str">
        <f>IF(Q201="Room AC (window/wall)",'Emission Factors'!$G$53,IF(Q201="Room AC (PTAC/PTHP)",'Emission Factors'!$G$54,IF(Q201="Residential AC",'Emission Factors'!$G$55,IF(Q201="Residential HP",'Emission Factors'!$G$56,IF(Q201="Commercial AC (&gt;=65k to &lt;135,000k Btu/hr)",'Emission Factors'!$G$57,IF(Q201="Commercial AC (&gt;=135,000k Btu/hr)",'Emission Factors'!$G$58,""))))))</f>
        <v/>
      </c>
      <c r="Z201" s="96"/>
      <c r="AA201" s="97" t="str">
        <f t="shared" si="21"/>
        <v/>
      </c>
      <c r="AB201" s="97" t="str">
        <f t="shared" si="22"/>
        <v/>
      </c>
      <c r="AC201" s="246" t="str">
        <f t="shared" si="23"/>
        <v/>
      </c>
      <c r="AD201" s="97" t="str">
        <f t="shared" si="24"/>
        <v/>
      </c>
      <c r="AE201" s="97" t="str">
        <f t="shared" si="25"/>
        <v/>
      </c>
      <c r="AF201" s="252" t="str">
        <f t="shared" si="26"/>
        <v/>
      </c>
      <c r="AG201" s="254" t="str">
        <f t="shared" si="27"/>
        <v/>
      </c>
      <c r="AH201" s="248" t="str">
        <f t="shared" si="28"/>
        <v/>
      </c>
      <c r="AI201" s="249" t="str">
        <f t="shared" si="29"/>
        <v/>
      </c>
    </row>
    <row r="202" spans="2:35" x14ac:dyDescent="0.3">
      <c r="B202" s="94"/>
      <c r="C202" s="95"/>
      <c r="D202" s="95"/>
      <c r="E202" s="95"/>
      <c r="F202" s="94"/>
      <c r="G202" s="145"/>
      <c r="H202" s="245"/>
      <c r="I202" s="211" t="str">
        <f>IF(D202="Room AC (window/wall)",'Emission Factors'!$E$53,IF(D202="Room AC (PTAC/PTHP)",H202,IF(D202="Residential AC",'Emission Factors'!$E$55,IF(D202="Residential HP",H202,IF(D202="Commercial AC (&gt;=65k to &lt;135,000k Btu/hr)",'Emission Factors'!$E$57,IF(D202="Commercial AC (&gt;=135,000k Btu/hr)",'Emission Factors'!$E$58,""))))))</f>
        <v/>
      </c>
      <c r="J202" s="96"/>
      <c r="K202" s="211" t="str">
        <f>IF(ISBLANK(J202),"",VLOOKUP(J202,'Emission Factors'!$C$81:$G$221,4,FALSE))</f>
        <v/>
      </c>
      <c r="L202" s="210" t="str">
        <f>IF(D202="Room AC (window/wall)",'Emission Factors'!$F$53,IF(D202="Room AC (PTAC/PTHP)",'Emission Factors'!$F$54,IF(D202="Residential AC",'Emission Factors'!$F$55,IF(D202="Residential HP",'Emission Factors'!$F$56,IF(D202="Commercial AC (&gt;=65k to &lt;135,000k Btu/hr)",'Emission Factors'!$F$57,IF(D202="Commercial AC (&gt;=135,000k Btu/hr)",'Emission Factors'!$F$58,""))))))</f>
        <v/>
      </c>
      <c r="M202" s="211" t="str">
        <f>IF(D202="Room AC (window/wall)",'Emission Factors'!$G$53,IF(D202="Room AC (PTAC/PTHP)",'Emission Factors'!$G$54,IF(D202="Residential AC",'Emission Factors'!$G$55,IF(D202="Residential HP",'Emission Factors'!$G$56,IF(D202="Commercial AC (&gt;=65k to &lt;135,000k Btu/hr)",'Emission Factors'!$G$57,IF(D202="Commercial AC (&gt;=135,000k Btu/hr)",'Emission Factors'!$G$58,""))))))</f>
        <v/>
      </c>
      <c r="N202" s="96"/>
      <c r="O202" s="209" t="str">
        <f>IF(ISBLANK(D202),"",(IF(D202="Room AC (window/wall)",'Emission Factors'!$C$53,IF(D202="Room AC (PTAC/PTHP)",'Emission Factors'!$C$54,IF(D202="Residential AC",'Emission Factors'!$C$55,IF(D202="Residential HP",'Emission Factors'!$C$56,IF(D202="Commercial AC (&gt;=65k to &lt;135,000k Btu/hr)",'Emission Factors'!$C$57,IF(D202="Commercial AC (&gt;=135,000k Btu/hr)",'Emission Factors'!$C$58,""))))))))</f>
        <v/>
      </c>
      <c r="P202" s="209" t="str">
        <f t="shared" si="20"/>
        <v/>
      </c>
      <c r="Q202" s="95"/>
      <c r="R202" s="256"/>
      <c r="S202" s="256"/>
      <c r="T202" s="96"/>
      <c r="U202" s="211" t="str">
        <f>IF(Q202="Room AC (window/wall)",'Emission Factors'!$E$53,IF(AND(Q202="Room AC (PTAC/PTHP)",ISBLANK(T202)),"Error",IF(AND(Q202="Room AC (PTAC/PTHP)",T202&gt;0),T202,IF(Q202="Residential AC",'Emission Factors'!$E$55,IF(AND(Q202="Residential HP",ISBLANK(T202)),"Error",IF(AND(Q202="Residential HP",T202&gt;0),T202,IF(Q202="Commercial AC (&gt;=65k to &lt;135,000k Btu/hr)",'Emission Factors'!$E$57,IF(Q202="Commercial AC (&gt;=135,000k Btu/hr)",'Emission Factors'!$E$58,""))))))))</f>
        <v/>
      </c>
      <c r="V202" s="95"/>
      <c r="W202" s="211" t="str">
        <f>IF(ISBLANK(V202),"",VLOOKUP(V202,'Emission Factors'!$C$81:$G$221,4,FALSE))</f>
        <v/>
      </c>
      <c r="X202" s="210" t="str">
        <f>IF(Q202="Room AC (window/wall)",'Emission Factors'!$F$53,IF(Q202="Room AC (PTAC/PTHP)",'Emission Factors'!$F$54,IF(Q202="Residential AC",'Emission Factors'!$F$55,IF(Q202="Residential HP",'Emission Factors'!$F$56,IF(Q202="Commercial AC (&gt;=65k to &lt;135,000k Btu/hr)",'Emission Factors'!$F$57,IF(Q202="Commercial AC (&gt;=135,000k Btu/hr)",'Emission Factors'!$F$58,""))))))</f>
        <v/>
      </c>
      <c r="Y202" s="211" t="str">
        <f>IF(Q202="Room AC (window/wall)",'Emission Factors'!$G$53,IF(Q202="Room AC (PTAC/PTHP)",'Emission Factors'!$G$54,IF(Q202="Residential AC",'Emission Factors'!$G$55,IF(Q202="Residential HP",'Emission Factors'!$G$56,IF(Q202="Commercial AC (&gt;=65k to &lt;135,000k Btu/hr)",'Emission Factors'!$G$57,IF(Q202="Commercial AC (&gt;=135,000k Btu/hr)",'Emission Factors'!$G$58,""))))))</f>
        <v/>
      </c>
      <c r="Z202" s="96"/>
      <c r="AA202" s="97" t="str">
        <f t="shared" si="21"/>
        <v/>
      </c>
      <c r="AB202" s="97" t="str">
        <f t="shared" si="22"/>
        <v/>
      </c>
      <c r="AC202" s="246" t="str">
        <f t="shared" si="23"/>
        <v/>
      </c>
      <c r="AD202" s="97" t="str">
        <f t="shared" si="24"/>
        <v/>
      </c>
      <c r="AE202" s="97" t="str">
        <f t="shared" si="25"/>
        <v/>
      </c>
      <c r="AF202" s="252" t="str">
        <f t="shared" si="26"/>
        <v/>
      </c>
      <c r="AG202" s="254" t="str">
        <f t="shared" si="27"/>
        <v/>
      </c>
      <c r="AH202" s="248" t="str">
        <f t="shared" si="28"/>
        <v/>
      </c>
      <c r="AI202" s="249" t="str">
        <f t="shared" si="29"/>
        <v/>
      </c>
    </row>
    <row r="203" spans="2:35" x14ac:dyDescent="0.3">
      <c r="B203" s="94"/>
      <c r="C203" s="95"/>
      <c r="D203" s="95"/>
      <c r="E203" s="95"/>
      <c r="F203" s="94"/>
      <c r="G203" s="145"/>
      <c r="H203" s="245"/>
      <c r="I203" s="211" t="str">
        <f>IF(D203="Room AC (window/wall)",'Emission Factors'!$E$53,IF(D203="Room AC (PTAC/PTHP)",H203,IF(D203="Residential AC",'Emission Factors'!$E$55,IF(D203="Residential HP",H203,IF(D203="Commercial AC (&gt;=65k to &lt;135,000k Btu/hr)",'Emission Factors'!$E$57,IF(D203="Commercial AC (&gt;=135,000k Btu/hr)",'Emission Factors'!$E$58,""))))))</f>
        <v/>
      </c>
      <c r="J203" s="96"/>
      <c r="K203" s="211" t="str">
        <f>IF(ISBLANK(J203),"",VLOOKUP(J203,'Emission Factors'!$C$81:$G$221,4,FALSE))</f>
        <v/>
      </c>
      <c r="L203" s="210" t="str">
        <f>IF(D203="Room AC (window/wall)",'Emission Factors'!$F$53,IF(D203="Room AC (PTAC/PTHP)",'Emission Factors'!$F$54,IF(D203="Residential AC",'Emission Factors'!$F$55,IF(D203="Residential HP",'Emission Factors'!$F$56,IF(D203="Commercial AC (&gt;=65k to &lt;135,000k Btu/hr)",'Emission Factors'!$F$57,IF(D203="Commercial AC (&gt;=135,000k Btu/hr)",'Emission Factors'!$F$58,""))))))</f>
        <v/>
      </c>
      <c r="M203" s="211" t="str">
        <f>IF(D203="Room AC (window/wall)",'Emission Factors'!$G$53,IF(D203="Room AC (PTAC/PTHP)",'Emission Factors'!$G$54,IF(D203="Residential AC",'Emission Factors'!$G$55,IF(D203="Residential HP",'Emission Factors'!$G$56,IF(D203="Commercial AC (&gt;=65k to &lt;135,000k Btu/hr)",'Emission Factors'!$G$57,IF(D203="Commercial AC (&gt;=135,000k Btu/hr)",'Emission Factors'!$G$58,""))))))</f>
        <v/>
      </c>
      <c r="N203" s="96"/>
      <c r="O203" s="209" t="str">
        <f>IF(ISBLANK(D203),"",(IF(D203="Room AC (window/wall)",'Emission Factors'!$C$53,IF(D203="Room AC (PTAC/PTHP)",'Emission Factors'!$C$54,IF(D203="Residential AC",'Emission Factors'!$C$55,IF(D203="Residential HP",'Emission Factors'!$C$56,IF(D203="Commercial AC (&gt;=65k to &lt;135,000k Btu/hr)",'Emission Factors'!$C$57,IF(D203="Commercial AC (&gt;=135,000k Btu/hr)",'Emission Factors'!$C$58,""))))))))</f>
        <v/>
      </c>
      <c r="P203" s="209" t="str">
        <f t="shared" si="20"/>
        <v/>
      </c>
      <c r="Q203" s="95"/>
      <c r="R203" s="256"/>
      <c r="S203" s="256"/>
      <c r="T203" s="96"/>
      <c r="U203" s="211" t="str">
        <f>IF(Q203="Room AC (window/wall)",'Emission Factors'!$E$53,IF(AND(Q203="Room AC (PTAC/PTHP)",ISBLANK(T203)),"Error",IF(AND(Q203="Room AC (PTAC/PTHP)",T203&gt;0),T203,IF(Q203="Residential AC",'Emission Factors'!$E$55,IF(AND(Q203="Residential HP",ISBLANK(T203)),"Error",IF(AND(Q203="Residential HP",T203&gt;0),T203,IF(Q203="Commercial AC (&gt;=65k to &lt;135,000k Btu/hr)",'Emission Factors'!$E$57,IF(Q203="Commercial AC (&gt;=135,000k Btu/hr)",'Emission Factors'!$E$58,""))))))))</f>
        <v/>
      </c>
      <c r="V203" s="95"/>
      <c r="W203" s="211" t="str">
        <f>IF(ISBLANK(V203),"",VLOOKUP(V203,'Emission Factors'!$C$81:$G$221,4,FALSE))</f>
        <v/>
      </c>
      <c r="X203" s="210" t="str">
        <f>IF(Q203="Room AC (window/wall)",'Emission Factors'!$F$53,IF(Q203="Room AC (PTAC/PTHP)",'Emission Factors'!$F$54,IF(Q203="Residential AC",'Emission Factors'!$F$55,IF(Q203="Residential HP",'Emission Factors'!$F$56,IF(Q203="Commercial AC (&gt;=65k to &lt;135,000k Btu/hr)",'Emission Factors'!$F$57,IF(Q203="Commercial AC (&gt;=135,000k Btu/hr)",'Emission Factors'!$F$58,""))))))</f>
        <v/>
      </c>
      <c r="Y203" s="211" t="str">
        <f>IF(Q203="Room AC (window/wall)",'Emission Factors'!$G$53,IF(Q203="Room AC (PTAC/PTHP)",'Emission Factors'!$G$54,IF(Q203="Residential AC",'Emission Factors'!$G$55,IF(Q203="Residential HP",'Emission Factors'!$G$56,IF(Q203="Commercial AC (&gt;=65k to &lt;135,000k Btu/hr)",'Emission Factors'!$G$57,IF(Q203="Commercial AC (&gt;=135,000k Btu/hr)",'Emission Factors'!$G$58,""))))))</f>
        <v/>
      </c>
      <c r="Z203" s="96"/>
      <c r="AA203" s="97" t="str">
        <f t="shared" si="21"/>
        <v/>
      </c>
      <c r="AB203" s="97" t="str">
        <f t="shared" si="22"/>
        <v/>
      </c>
      <c r="AC203" s="246" t="str">
        <f t="shared" si="23"/>
        <v/>
      </c>
      <c r="AD203" s="97" t="str">
        <f t="shared" si="24"/>
        <v/>
      </c>
      <c r="AE203" s="97" t="str">
        <f t="shared" si="25"/>
        <v/>
      </c>
      <c r="AF203" s="252" t="str">
        <f t="shared" si="26"/>
        <v/>
      </c>
      <c r="AG203" s="254" t="str">
        <f t="shared" si="27"/>
        <v/>
      </c>
      <c r="AH203" s="248" t="str">
        <f t="shared" si="28"/>
        <v/>
      </c>
      <c r="AI203" s="249" t="str">
        <f t="shared" si="29"/>
        <v/>
      </c>
    </row>
    <row r="204" spans="2:35" x14ac:dyDescent="0.3">
      <c r="B204" s="94"/>
      <c r="C204" s="95"/>
      <c r="D204" s="95"/>
      <c r="E204" s="95"/>
      <c r="F204" s="94"/>
      <c r="G204" s="145"/>
      <c r="H204" s="245"/>
      <c r="I204" s="211" t="str">
        <f>IF(D204="Room AC (window/wall)",'Emission Factors'!$E$53,IF(D204="Room AC (PTAC/PTHP)",H204,IF(D204="Residential AC",'Emission Factors'!$E$55,IF(D204="Residential HP",H204,IF(D204="Commercial AC (&gt;=65k to &lt;135,000k Btu/hr)",'Emission Factors'!$E$57,IF(D204="Commercial AC (&gt;=135,000k Btu/hr)",'Emission Factors'!$E$58,""))))))</f>
        <v/>
      </c>
      <c r="J204" s="96"/>
      <c r="K204" s="211" t="str">
        <f>IF(ISBLANK(J204),"",VLOOKUP(J204,'Emission Factors'!$C$81:$G$221,4,FALSE))</f>
        <v/>
      </c>
      <c r="L204" s="210" t="str">
        <f>IF(D204="Room AC (window/wall)",'Emission Factors'!$F$53,IF(D204="Room AC (PTAC/PTHP)",'Emission Factors'!$F$54,IF(D204="Residential AC",'Emission Factors'!$F$55,IF(D204="Residential HP",'Emission Factors'!$F$56,IF(D204="Commercial AC (&gt;=65k to &lt;135,000k Btu/hr)",'Emission Factors'!$F$57,IF(D204="Commercial AC (&gt;=135,000k Btu/hr)",'Emission Factors'!$F$58,""))))))</f>
        <v/>
      </c>
      <c r="M204" s="211" t="str">
        <f>IF(D204="Room AC (window/wall)",'Emission Factors'!$G$53,IF(D204="Room AC (PTAC/PTHP)",'Emission Factors'!$G$54,IF(D204="Residential AC",'Emission Factors'!$G$55,IF(D204="Residential HP",'Emission Factors'!$G$56,IF(D204="Commercial AC (&gt;=65k to &lt;135,000k Btu/hr)",'Emission Factors'!$G$57,IF(D204="Commercial AC (&gt;=135,000k Btu/hr)",'Emission Factors'!$G$58,""))))))</f>
        <v/>
      </c>
      <c r="N204" s="96"/>
      <c r="O204" s="209" t="str">
        <f>IF(ISBLANK(D204),"",(IF(D204="Room AC (window/wall)",'Emission Factors'!$C$53,IF(D204="Room AC (PTAC/PTHP)",'Emission Factors'!$C$54,IF(D204="Residential AC",'Emission Factors'!$C$55,IF(D204="Residential HP",'Emission Factors'!$C$56,IF(D204="Commercial AC (&gt;=65k to &lt;135,000k Btu/hr)",'Emission Factors'!$C$57,IF(D204="Commercial AC (&gt;=135,000k Btu/hr)",'Emission Factors'!$C$58,""))))))))</f>
        <v/>
      </c>
      <c r="P204" s="209" t="str">
        <f t="shared" si="20"/>
        <v/>
      </c>
      <c r="Q204" s="95"/>
      <c r="R204" s="256"/>
      <c r="S204" s="256"/>
      <c r="T204" s="96"/>
      <c r="U204" s="211" t="str">
        <f>IF(Q204="Room AC (window/wall)",'Emission Factors'!$E$53,IF(AND(Q204="Room AC (PTAC/PTHP)",ISBLANK(T204)),"Error",IF(AND(Q204="Room AC (PTAC/PTHP)",T204&gt;0),T204,IF(Q204="Residential AC",'Emission Factors'!$E$55,IF(AND(Q204="Residential HP",ISBLANK(T204)),"Error",IF(AND(Q204="Residential HP",T204&gt;0),T204,IF(Q204="Commercial AC (&gt;=65k to &lt;135,000k Btu/hr)",'Emission Factors'!$E$57,IF(Q204="Commercial AC (&gt;=135,000k Btu/hr)",'Emission Factors'!$E$58,""))))))))</f>
        <v/>
      </c>
      <c r="V204" s="95"/>
      <c r="W204" s="211" t="str">
        <f>IF(ISBLANK(V204),"",VLOOKUP(V204,'Emission Factors'!$C$81:$G$221,4,FALSE))</f>
        <v/>
      </c>
      <c r="X204" s="210" t="str">
        <f>IF(Q204="Room AC (window/wall)",'Emission Factors'!$F$53,IF(Q204="Room AC (PTAC/PTHP)",'Emission Factors'!$F$54,IF(Q204="Residential AC",'Emission Factors'!$F$55,IF(Q204="Residential HP",'Emission Factors'!$F$56,IF(Q204="Commercial AC (&gt;=65k to &lt;135,000k Btu/hr)",'Emission Factors'!$F$57,IF(Q204="Commercial AC (&gt;=135,000k Btu/hr)",'Emission Factors'!$F$58,""))))))</f>
        <v/>
      </c>
      <c r="Y204" s="211" t="str">
        <f>IF(Q204="Room AC (window/wall)",'Emission Factors'!$G$53,IF(Q204="Room AC (PTAC/PTHP)",'Emission Factors'!$G$54,IF(Q204="Residential AC",'Emission Factors'!$G$55,IF(Q204="Residential HP",'Emission Factors'!$G$56,IF(Q204="Commercial AC (&gt;=65k to &lt;135,000k Btu/hr)",'Emission Factors'!$G$57,IF(Q204="Commercial AC (&gt;=135,000k Btu/hr)",'Emission Factors'!$G$58,""))))))</f>
        <v/>
      </c>
      <c r="Z204" s="96"/>
      <c r="AA204" s="97" t="str">
        <f t="shared" si="21"/>
        <v/>
      </c>
      <c r="AB204" s="97" t="str">
        <f t="shared" si="22"/>
        <v/>
      </c>
      <c r="AC204" s="246" t="str">
        <f t="shared" si="23"/>
        <v/>
      </c>
      <c r="AD204" s="97" t="str">
        <f t="shared" si="24"/>
        <v/>
      </c>
      <c r="AE204" s="97" t="str">
        <f t="shared" si="25"/>
        <v/>
      </c>
      <c r="AF204" s="252" t="str">
        <f t="shared" si="26"/>
        <v/>
      </c>
      <c r="AG204" s="254" t="str">
        <f t="shared" si="27"/>
        <v/>
      </c>
      <c r="AH204" s="248" t="str">
        <f t="shared" si="28"/>
        <v/>
      </c>
      <c r="AI204" s="249" t="str">
        <f t="shared" si="29"/>
        <v/>
      </c>
    </row>
    <row r="205" spans="2:35" x14ac:dyDescent="0.3">
      <c r="B205" s="94"/>
      <c r="C205" s="95"/>
      <c r="D205" s="95"/>
      <c r="E205" s="95"/>
      <c r="F205" s="94"/>
      <c r="G205" s="145"/>
      <c r="H205" s="245"/>
      <c r="I205" s="211" t="str">
        <f>IF(D205="Room AC (window/wall)",'Emission Factors'!$E$53,IF(D205="Room AC (PTAC/PTHP)",H205,IF(D205="Residential AC",'Emission Factors'!$E$55,IF(D205="Residential HP",H205,IF(D205="Commercial AC (&gt;=65k to &lt;135,000k Btu/hr)",'Emission Factors'!$E$57,IF(D205="Commercial AC (&gt;=135,000k Btu/hr)",'Emission Factors'!$E$58,""))))))</f>
        <v/>
      </c>
      <c r="J205" s="96"/>
      <c r="K205" s="211" t="str">
        <f>IF(ISBLANK(J205),"",VLOOKUP(J205,'Emission Factors'!$C$81:$G$221,4,FALSE))</f>
        <v/>
      </c>
      <c r="L205" s="210" t="str">
        <f>IF(D205="Room AC (window/wall)",'Emission Factors'!$F$53,IF(D205="Room AC (PTAC/PTHP)",'Emission Factors'!$F$54,IF(D205="Residential AC",'Emission Factors'!$F$55,IF(D205="Residential HP",'Emission Factors'!$F$56,IF(D205="Commercial AC (&gt;=65k to &lt;135,000k Btu/hr)",'Emission Factors'!$F$57,IF(D205="Commercial AC (&gt;=135,000k Btu/hr)",'Emission Factors'!$F$58,""))))))</f>
        <v/>
      </c>
      <c r="M205" s="211" t="str">
        <f>IF(D205="Room AC (window/wall)",'Emission Factors'!$G$53,IF(D205="Room AC (PTAC/PTHP)",'Emission Factors'!$G$54,IF(D205="Residential AC",'Emission Factors'!$G$55,IF(D205="Residential HP",'Emission Factors'!$G$56,IF(D205="Commercial AC (&gt;=65k to &lt;135,000k Btu/hr)",'Emission Factors'!$G$57,IF(D205="Commercial AC (&gt;=135,000k Btu/hr)",'Emission Factors'!$G$58,""))))))</f>
        <v/>
      </c>
      <c r="N205" s="96"/>
      <c r="O205" s="209" t="str">
        <f>IF(ISBLANK(D205),"",(IF(D205="Room AC (window/wall)",'Emission Factors'!$C$53,IF(D205="Room AC (PTAC/PTHP)",'Emission Factors'!$C$54,IF(D205="Residential AC",'Emission Factors'!$C$55,IF(D205="Residential HP",'Emission Factors'!$C$56,IF(D205="Commercial AC (&gt;=65k to &lt;135,000k Btu/hr)",'Emission Factors'!$C$57,IF(D205="Commercial AC (&gt;=135,000k Btu/hr)",'Emission Factors'!$C$58,""))))))))</f>
        <v/>
      </c>
      <c r="P205" s="209" t="str">
        <f t="shared" si="20"/>
        <v/>
      </c>
      <c r="Q205" s="95"/>
      <c r="R205" s="256"/>
      <c r="S205" s="256"/>
      <c r="T205" s="96"/>
      <c r="U205" s="211" t="str">
        <f>IF(Q205="Room AC (window/wall)",'Emission Factors'!$E$53,IF(AND(Q205="Room AC (PTAC/PTHP)",ISBLANK(T205)),"Error",IF(AND(Q205="Room AC (PTAC/PTHP)",T205&gt;0),T205,IF(Q205="Residential AC",'Emission Factors'!$E$55,IF(AND(Q205="Residential HP",ISBLANK(T205)),"Error",IF(AND(Q205="Residential HP",T205&gt;0),T205,IF(Q205="Commercial AC (&gt;=65k to &lt;135,000k Btu/hr)",'Emission Factors'!$E$57,IF(Q205="Commercial AC (&gt;=135,000k Btu/hr)",'Emission Factors'!$E$58,""))))))))</f>
        <v/>
      </c>
      <c r="V205" s="95"/>
      <c r="W205" s="211" t="str">
        <f>IF(ISBLANK(V205),"",VLOOKUP(V205,'Emission Factors'!$C$81:$G$221,4,FALSE))</f>
        <v/>
      </c>
      <c r="X205" s="210" t="str">
        <f>IF(Q205="Room AC (window/wall)",'Emission Factors'!$F$53,IF(Q205="Room AC (PTAC/PTHP)",'Emission Factors'!$F$54,IF(Q205="Residential AC",'Emission Factors'!$F$55,IF(Q205="Residential HP",'Emission Factors'!$F$56,IF(Q205="Commercial AC (&gt;=65k to &lt;135,000k Btu/hr)",'Emission Factors'!$F$57,IF(Q205="Commercial AC (&gt;=135,000k Btu/hr)",'Emission Factors'!$F$58,""))))))</f>
        <v/>
      </c>
      <c r="Y205" s="211" t="str">
        <f>IF(Q205="Room AC (window/wall)",'Emission Factors'!$G$53,IF(Q205="Room AC (PTAC/PTHP)",'Emission Factors'!$G$54,IF(Q205="Residential AC",'Emission Factors'!$G$55,IF(Q205="Residential HP",'Emission Factors'!$G$56,IF(Q205="Commercial AC (&gt;=65k to &lt;135,000k Btu/hr)",'Emission Factors'!$G$57,IF(Q205="Commercial AC (&gt;=135,000k Btu/hr)",'Emission Factors'!$G$58,""))))))</f>
        <v/>
      </c>
      <c r="Z205" s="96"/>
      <c r="AA205" s="97" t="str">
        <f t="shared" si="21"/>
        <v/>
      </c>
      <c r="AB205" s="97" t="str">
        <f t="shared" si="22"/>
        <v/>
      </c>
      <c r="AC205" s="246" t="str">
        <f t="shared" si="23"/>
        <v/>
      </c>
      <c r="AD205" s="97" t="str">
        <f t="shared" si="24"/>
        <v/>
      </c>
      <c r="AE205" s="97" t="str">
        <f t="shared" si="25"/>
        <v/>
      </c>
      <c r="AF205" s="252" t="str">
        <f t="shared" si="26"/>
        <v/>
      </c>
      <c r="AG205" s="254" t="str">
        <f t="shared" si="27"/>
        <v/>
      </c>
      <c r="AH205" s="248" t="str">
        <f t="shared" si="28"/>
        <v/>
      </c>
      <c r="AI205" s="249" t="str">
        <f t="shared" si="29"/>
        <v/>
      </c>
    </row>
    <row r="206" spans="2:35" x14ac:dyDescent="0.3">
      <c r="B206" s="94"/>
      <c r="C206" s="95"/>
      <c r="D206" s="95"/>
      <c r="E206" s="95"/>
      <c r="F206" s="94"/>
      <c r="G206" s="145"/>
      <c r="H206" s="245"/>
      <c r="I206" s="211" t="str">
        <f>IF(D206="Room AC (window/wall)",'Emission Factors'!$E$53,IF(D206="Room AC (PTAC/PTHP)",H206,IF(D206="Residential AC",'Emission Factors'!$E$55,IF(D206="Residential HP",H206,IF(D206="Commercial AC (&gt;=65k to &lt;135,000k Btu/hr)",'Emission Factors'!$E$57,IF(D206="Commercial AC (&gt;=135,000k Btu/hr)",'Emission Factors'!$E$58,""))))))</f>
        <v/>
      </c>
      <c r="J206" s="96"/>
      <c r="K206" s="211" t="str">
        <f>IF(ISBLANK(J206),"",VLOOKUP(J206,'Emission Factors'!$C$81:$G$221,4,FALSE))</f>
        <v/>
      </c>
      <c r="L206" s="210" t="str">
        <f>IF(D206="Room AC (window/wall)",'Emission Factors'!$F$53,IF(D206="Room AC (PTAC/PTHP)",'Emission Factors'!$F$54,IF(D206="Residential AC",'Emission Factors'!$F$55,IF(D206="Residential HP",'Emission Factors'!$F$56,IF(D206="Commercial AC (&gt;=65k to &lt;135,000k Btu/hr)",'Emission Factors'!$F$57,IF(D206="Commercial AC (&gt;=135,000k Btu/hr)",'Emission Factors'!$F$58,""))))))</f>
        <v/>
      </c>
      <c r="M206" s="211" t="str">
        <f>IF(D206="Room AC (window/wall)",'Emission Factors'!$G$53,IF(D206="Room AC (PTAC/PTHP)",'Emission Factors'!$G$54,IF(D206="Residential AC",'Emission Factors'!$G$55,IF(D206="Residential HP",'Emission Factors'!$G$56,IF(D206="Commercial AC (&gt;=65k to &lt;135,000k Btu/hr)",'Emission Factors'!$G$57,IF(D206="Commercial AC (&gt;=135,000k Btu/hr)",'Emission Factors'!$G$58,""))))))</f>
        <v/>
      </c>
      <c r="N206" s="96"/>
      <c r="O206" s="209" t="str">
        <f>IF(ISBLANK(D206),"",(IF(D206="Room AC (window/wall)",'Emission Factors'!$C$53,IF(D206="Room AC (PTAC/PTHP)",'Emission Factors'!$C$54,IF(D206="Residential AC",'Emission Factors'!$C$55,IF(D206="Residential HP",'Emission Factors'!$C$56,IF(D206="Commercial AC (&gt;=65k to &lt;135,000k Btu/hr)",'Emission Factors'!$C$57,IF(D206="Commercial AC (&gt;=135,000k Btu/hr)",'Emission Factors'!$C$58,""))))))))</f>
        <v/>
      </c>
      <c r="P206" s="209" t="str">
        <f t="shared" ref="P206:P269" si="30">IFERROR(O206-(IF(ISBLANK(R206),"Error",R206)-E206),"")</f>
        <v/>
      </c>
      <c r="Q206" s="95"/>
      <c r="R206" s="256"/>
      <c r="S206" s="256"/>
      <c r="T206" s="96"/>
      <c r="U206" s="211" t="str">
        <f>IF(Q206="Room AC (window/wall)",'Emission Factors'!$E$53,IF(AND(Q206="Room AC (PTAC/PTHP)",ISBLANK(T206)),"Error",IF(AND(Q206="Room AC (PTAC/PTHP)",T206&gt;0),T206,IF(Q206="Residential AC",'Emission Factors'!$E$55,IF(AND(Q206="Residential HP",ISBLANK(T206)),"Error",IF(AND(Q206="Residential HP",T206&gt;0),T206,IF(Q206="Commercial AC (&gt;=65k to &lt;135,000k Btu/hr)",'Emission Factors'!$E$57,IF(Q206="Commercial AC (&gt;=135,000k Btu/hr)",'Emission Factors'!$E$58,""))))))))</f>
        <v/>
      </c>
      <c r="V206" s="95"/>
      <c r="W206" s="211" t="str">
        <f>IF(ISBLANK(V206),"",VLOOKUP(V206,'Emission Factors'!$C$81:$G$221,4,FALSE))</f>
        <v/>
      </c>
      <c r="X206" s="210" t="str">
        <f>IF(Q206="Room AC (window/wall)",'Emission Factors'!$F$53,IF(Q206="Room AC (PTAC/PTHP)",'Emission Factors'!$F$54,IF(Q206="Residential AC",'Emission Factors'!$F$55,IF(Q206="Residential HP",'Emission Factors'!$F$56,IF(Q206="Commercial AC (&gt;=65k to &lt;135,000k Btu/hr)",'Emission Factors'!$F$57,IF(Q206="Commercial AC (&gt;=135,000k Btu/hr)",'Emission Factors'!$F$58,""))))))</f>
        <v/>
      </c>
      <c r="Y206" s="211" t="str">
        <f>IF(Q206="Room AC (window/wall)",'Emission Factors'!$G$53,IF(Q206="Room AC (PTAC/PTHP)",'Emission Factors'!$G$54,IF(Q206="Residential AC",'Emission Factors'!$G$55,IF(Q206="Residential HP",'Emission Factors'!$G$56,IF(Q206="Commercial AC (&gt;=65k to &lt;135,000k Btu/hr)",'Emission Factors'!$G$57,IF(Q206="Commercial AC (&gt;=135,000k Btu/hr)",'Emission Factors'!$G$58,""))))))</f>
        <v/>
      </c>
      <c r="Z206" s="96"/>
      <c r="AA206" s="97" t="str">
        <f t="shared" si="21"/>
        <v/>
      </c>
      <c r="AB206" s="97" t="str">
        <f t="shared" si="22"/>
        <v/>
      </c>
      <c r="AC206" s="246" t="str">
        <f t="shared" si="23"/>
        <v/>
      </c>
      <c r="AD206" s="97" t="str">
        <f t="shared" si="24"/>
        <v/>
      </c>
      <c r="AE206" s="97" t="str">
        <f t="shared" si="25"/>
        <v/>
      </c>
      <c r="AF206" s="252" t="str">
        <f t="shared" si="26"/>
        <v/>
      </c>
      <c r="AG206" s="254" t="str">
        <f t="shared" si="27"/>
        <v/>
      </c>
      <c r="AH206" s="248" t="str">
        <f t="shared" si="28"/>
        <v/>
      </c>
      <c r="AI206" s="249" t="str">
        <f t="shared" si="29"/>
        <v/>
      </c>
    </row>
    <row r="207" spans="2:35" x14ac:dyDescent="0.3">
      <c r="B207" s="94"/>
      <c r="C207" s="95"/>
      <c r="D207" s="95"/>
      <c r="E207" s="95"/>
      <c r="F207" s="94"/>
      <c r="G207" s="145"/>
      <c r="H207" s="245"/>
      <c r="I207" s="211" t="str">
        <f>IF(D207="Room AC (window/wall)",'Emission Factors'!$E$53,IF(D207="Room AC (PTAC/PTHP)",H207,IF(D207="Residential AC",'Emission Factors'!$E$55,IF(D207="Residential HP",H207,IF(D207="Commercial AC (&gt;=65k to &lt;135,000k Btu/hr)",'Emission Factors'!$E$57,IF(D207="Commercial AC (&gt;=135,000k Btu/hr)",'Emission Factors'!$E$58,""))))))</f>
        <v/>
      </c>
      <c r="J207" s="96"/>
      <c r="K207" s="211" t="str">
        <f>IF(ISBLANK(J207),"",VLOOKUP(J207,'Emission Factors'!$C$81:$G$221,4,FALSE))</f>
        <v/>
      </c>
      <c r="L207" s="210" t="str">
        <f>IF(D207="Room AC (window/wall)",'Emission Factors'!$F$53,IF(D207="Room AC (PTAC/PTHP)",'Emission Factors'!$F$54,IF(D207="Residential AC",'Emission Factors'!$F$55,IF(D207="Residential HP",'Emission Factors'!$F$56,IF(D207="Commercial AC (&gt;=65k to &lt;135,000k Btu/hr)",'Emission Factors'!$F$57,IF(D207="Commercial AC (&gt;=135,000k Btu/hr)",'Emission Factors'!$F$58,""))))))</f>
        <v/>
      </c>
      <c r="M207" s="211" t="str">
        <f>IF(D207="Room AC (window/wall)",'Emission Factors'!$G$53,IF(D207="Room AC (PTAC/PTHP)",'Emission Factors'!$G$54,IF(D207="Residential AC",'Emission Factors'!$G$55,IF(D207="Residential HP",'Emission Factors'!$G$56,IF(D207="Commercial AC (&gt;=65k to &lt;135,000k Btu/hr)",'Emission Factors'!$G$57,IF(D207="Commercial AC (&gt;=135,000k Btu/hr)",'Emission Factors'!$G$58,""))))))</f>
        <v/>
      </c>
      <c r="N207" s="96"/>
      <c r="O207" s="209" t="str">
        <f>IF(ISBLANK(D207),"",(IF(D207="Room AC (window/wall)",'Emission Factors'!$C$53,IF(D207="Room AC (PTAC/PTHP)",'Emission Factors'!$C$54,IF(D207="Residential AC",'Emission Factors'!$C$55,IF(D207="Residential HP",'Emission Factors'!$C$56,IF(D207="Commercial AC (&gt;=65k to &lt;135,000k Btu/hr)",'Emission Factors'!$C$57,IF(D207="Commercial AC (&gt;=135,000k Btu/hr)",'Emission Factors'!$C$58,""))))))))</f>
        <v/>
      </c>
      <c r="P207" s="209" t="str">
        <f t="shared" si="30"/>
        <v/>
      </c>
      <c r="Q207" s="95"/>
      <c r="R207" s="256"/>
      <c r="S207" s="256"/>
      <c r="T207" s="96"/>
      <c r="U207" s="211" t="str">
        <f>IF(Q207="Room AC (window/wall)",'Emission Factors'!$E$53,IF(AND(Q207="Room AC (PTAC/PTHP)",ISBLANK(T207)),"Error",IF(AND(Q207="Room AC (PTAC/PTHP)",T207&gt;0),T207,IF(Q207="Residential AC",'Emission Factors'!$E$55,IF(AND(Q207="Residential HP",ISBLANK(T207)),"Error",IF(AND(Q207="Residential HP",T207&gt;0),T207,IF(Q207="Commercial AC (&gt;=65k to &lt;135,000k Btu/hr)",'Emission Factors'!$E$57,IF(Q207="Commercial AC (&gt;=135,000k Btu/hr)",'Emission Factors'!$E$58,""))))))))</f>
        <v/>
      </c>
      <c r="V207" s="95"/>
      <c r="W207" s="211" t="str">
        <f>IF(ISBLANK(V207),"",VLOOKUP(V207,'Emission Factors'!$C$81:$G$221,4,FALSE))</f>
        <v/>
      </c>
      <c r="X207" s="210" t="str">
        <f>IF(Q207="Room AC (window/wall)",'Emission Factors'!$F$53,IF(Q207="Room AC (PTAC/PTHP)",'Emission Factors'!$F$54,IF(Q207="Residential AC",'Emission Factors'!$F$55,IF(Q207="Residential HP",'Emission Factors'!$F$56,IF(Q207="Commercial AC (&gt;=65k to &lt;135,000k Btu/hr)",'Emission Factors'!$F$57,IF(Q207="Commercial AC (&gt;=135,000k Btu/hr)",'Emission Factors'!$F$58,""))))))</f>
        <v/>
      </c>
      <c r="Y207" s="211" t="str">
        <f>IF(Q207="Room AC (window/wall)",'Emission Factors'!$G$53,IF(Q207="Room AC (PTAC/PTHP)",'Emission Factors'!$G$54,IF(Q207="Residential AC",'Emission Factors'!$G$55,IF(Q207="Residential HP",'Emission Factors'!$G$56,IF(Q207="Commercial AC (&gt;=65k to &lt;135,000k Btu/hr)",'Emission Factors'!$G$57,IF(Q207="Commercial AC (&gt;=135,000k Btu/hr)",'Emission Factors'!$G$58,""))))))</f>
        <v/>
      </c>
      <c r="Z207" s="96"/>
      <c r="AA207" s="97" t="str">
        <f t="shared" ref="AA207:AA270" si="31">IF(ISBLANK(Z207),"",(I207*K207*(M207/100)*(N207/2204.6)))</f>
        <v/>
      </c>
      <c r="AB207" s="97" t="str">
        <f t="shared" ref="AB207:AB270" si="32">IF(ISBLANK(Z207),"",(U207*W207*(Y207/100)*(Z207/2204.6)))</f>
        <v/>
      </c>
      <c r="AC207" s="246" t="str">
        <f t="shared" ref="AC207:AC270" si="33">IF(ISBLANK(Z207),"",(AA207-AB207))</f>
        <v/>
      </c>
      <c r="AD207" s="97" t="str">
        <f t="shared" ref="AD207:AD270" si="34">IF(ISBLANK(Z207),"",(H207*K207*(L207/100)*(N207/2204.6)*P207))</f>
        <v/>
      </c>
      <c r="AE207" s="97" t="str">
        <f t="shared" ref="AE207:AE270" si="35">IF(ISBLANK(Z207),"",(T207*W207*(X207/100)*(Z207/2204.6)*P207))</f>
        <v/>
      </c>
      <c r="AF207" s="252" t="str">
        <f t="shared" ref="AF207:AF270" si="36">IF(ISBLANK(Z207),"",(AD207-AE207))</f>
        <v/>
      </c>
      <c r="AG207" s="254" t="str">
        <f t="shared" ref="AG207:AG270" si="37">IF(ISBLANK(S207),"",IF(AND(S207&gt;2024,W207&gt;750),0,SUM(AC207,AF207)))</f>
        <v/>
      </c>
      <c r="AH207" s="248" t="str">
        <f t="shared" ref="AH207:AH270" si="38">IF(ISBLANK(Z207),"",(AG207/Z207))</f>
        <v/>
      </c>
      <c r="AI207" s="249" t="str">
        <f t="shared" ref="AI207:AI270" si="39">IF(ISBLANK(Z207),"",(IF(AG207=0,0,(AG207/G207))))</f>
        <v/>
      </c>
    </row>
    <row r="208" spans="2:35" x14ac:dyDescent="0.3">
      <c r="B208" s="94"/>
      <c r="C208" s="95"/>
      <c r="D208" s="95"/>
      <c r="E208" s="95"/>
      <c r="F208" s="94"/>
      <c r="G208" s="145"/>
      <c r="H208" s="245"/>
      <c r="I208" s="211" t="str">
        <f>IF(D208="Room AC (window/wall)",'Emission Factors'!$E$53,IF(D208="Room AC (PTAC/PTHP)",H208,IF(D208="Residential AC",'Emission Factors'!$E$55,IF(D208="Residential HP",H208,IF(D208="Commercial AC (&gt;=65k to &lt;135,000k Btu/hr)",'Emission Factors'!$E$57,IF(D208="Commercial AC (&gt;=135,000k Btu/hr)",'Emission Factors'!$E$58,""))))))</f>
        <v/>
      </c>
      <c r="J208" s="96"/>
      <c r="K208" s="211" t="str">
        <f>IF(ISBLANK(J208),"",VLOOKUP(J208,'Emission Factors'!$C$81:$G$221,4,FALSE))</f>
        <v/>
      </c>
      <c r="L208" s="210" t="str">
        <f>IF(D208="Room AC (window/wall)",'Emission Factors'!$F$53,IF(D208="Room AC (PTAC/PTHP)",'Emission Factors'!$F$54,IF(D208="Residential AC",'Emission Factors'!$F$55,IF(D208="Residential HP",'Emission Factors'!$F$56,IF(D208="Commercial AC (&gt;=65k to &lt;135,000k Btu/hr)",'Emission Factors'!$F$57,IF(D208="Commercial AC (&gt;=135,000k Btu/hr)",'Emission Factors'!$F$58,""))))))</f>
        <v/>
      </c>
      <c r="M208" s="211" t="str">
        <f>IF(D208="Room AC (window/wall)",'Emission Factors'!$G$53,IF(D208="Room AC (PTAC/PTHP)",'Emission Factors'!$G$54,IF(D208="Residential AC",'Emission Factors'!$G$55,IF(D208="Residential HP",'Emission Factors'!$G$56,IF(D208="Commercial AC (&gt;=65k to &lt;135,000k Btu/hr)",'Emission Factors'!$G$57,IF(D208="Commercial AC (&gt;=135,000k Btu/hr)",'Emission Factors'!$G$58,""))))))</f>
        <v/>
      </c>
      <c r="N208" s="96"/>
      <c r="O208" s="209" t="str">
        <f>IF(ISBLANK(D208),"",(IF(D208="Room AC (window/wall)",'Emission Factors'!$C$53,IF(D208="Room AC (PTAC/PTHP)",'Emission Factors'!$C$54,IF(D208="Residential AC",'Emission Factors'!$C$55,IF(D208="Residential HP",'Emission Factors'!$C$56,IF(D208="Commercial AC (&gt;=65k to &lt;135,000k Btu/hr)",'Emission Factors'!$C$57,IF(D208="Commercial AC (&gt;=135,000k Btu/hr)",'Emission Factors'!$C$58,""))))))))</f>
        <v/>
      </c>
      <c r="P208" s="209" t="str">
        <f t="shared" si="30"/>
        <v/>
      </c>
      <c r="Q208" s="95"/>
      <c r="R208" s="256"/>
      <c r="S208" s="256"/>
      <c r="T208" s="96"/>
      <c r="U208" s="211" t="str">
        <f>IF(Q208="Room AC (window/wall)",'Emission Factors'!$E$53,IF(AND(Q208="Room AC (PTAC/PTHP)",ISBLANK(T208)),"Error",IF(AND(Q208="Room AC (PTAC/PTHP)",T208&gt;0),T208,IF(Q208="Residential AC",'Emission Factors'!$E$55,IF(AND(Q208="Residential HP",ISBLANK(T208)),"Error",IF(AND(Q208="Residential HP",T208&gt;0),T208,IF(Q208="Commercial AC (&gt;=65k to &lt;135,000k Btu/hr)",'Emission Factors'!$E$57,IF(Q208="Commercial AC (&gt;=135,000k Btu/hr)",'Emission Factors'!$E$58,""))))))))</f>
        <v/>
      </c>
      <c r="V208" s="95"/>
      <c r="W208" s="211" t="str">
        <f>IF(ISBLANK(V208),"",VLOOKUP(V208,'Emission Factors'!$C$81:$G$221,4,FALSE))</f>
        <v/>
      </c>
      <c r="X208" s="210" t="str">
        <f>IF(Q208="Room AC (window/wall)",'Emission Factors'!$F$53,IF(Q208="Room AC (PTAC/PTHP)",'Emission Factors'!$F$54,IF(Q208="Residential AC",'Emission Factors'!$F$55,IF(Q208="Residential HP",'Emission Factors'!$F$56,IF(Q208="Commercial AC (&gt;=65k to &lt;135,000k Btu/hr)",'Emission Factors'!$F$57,IF(Q208="Commercial AC (&gt;=135,000k Btu/hr)",'Emission Factors'!$F$58,""))))))</f>
        <v/>
      </c>
      <c r="Y208" s="211" t="str">
        <f>IF(Q208="Room AC (window/wall)",'Emission Factors'!$G$53,IF(Q208="Room AC (PTAC/PTHP)",'Emission Factors'!$G$54,IF(Q208="Residential AC",'Emission Factors'!$G$55,IF(Q208="Residential HP",'Emission Factors'!$G$56,IF(Q208="Commercial AC (&gt;=65k to &lt;135,000k Btu/hr)",'Emission Factors'!$G$57,IF(Q208="Commercial AC (&gt;=135,000k Btu/hr)",'Emission Factors'!$G$58,""))))))</f>
        <v/>
      </c>
      <c r="Z208" s="96"/>
      <c r="AA208" s="97" t="str">
        <f t="shared" si="31"/>
        <v/>
      </c>
      <c r="AB208" s="97" t="str">
        <f t="shared" si="32"/>
        <v/>
      </c>
      <c r="AC208" s="246" t="str">
        <f t="shared" si="33"/>
        <v/>
      </c>
      <c r="AD208" s="97" t="str">
        <f t="shared" si="34"/>
        <v/>
      </c>
      <c r="AE208" s="97" t="str">
        <f t="shared" si="35"/>
        <v/>
      </c>
      <c r="AF208" s="252" t="str">
        <f t="shared" si="36"/>
        <v/>
      </c>
      <c r="AG208" s="254" t="str">
        <f t="shared" si="37"/>
        <v/>
      </c>
      <c r="AH208" s="248" t="str">
        <f t="shared" si="38"/>
        <v/>
      </c>
      <c r="AI208" s="249" t="str">
        <f t="shared" si="39"/>
        <v/>
      </c>
    </row>
    <row r="209" spans="2:35" x14ac:dyDescent="0.3">
      <c r="B209" s="94"/>
      <c r="C209" s="95"/>
      <c r="D209" s="95"/>
      <c r="E209" s="95"/>
      <c r="F209" s="94"/>
      <c r="G209" s="145"/>
      <c r="H209" s="245"/>
      <c r="I209" s="211" t="str">
        <f>IF(D209="Room AC (window/wall)",'Emission Factors'!$E$53,IF(D209="Room AC (PTAC/PTHP)",H209,IF(D209="Residential AC",'Emission Factors'!$E$55,IF(D209="Residential HP",H209,IF(D209="Commercial AC (&gt;=65k to &lt;135,000k Btu/hr)",'Emission Factors'!$E$57,IF(D209="Commercial AC (&gt;=135,000k Btu/hr)",'Emission Factors'!$E$58,""))))))</f>
        <v/>
      </c>
      <c r="J209" s="96"/>
      <c r="K209" s="211" t="str">
        <f>IF(ISBLANK(J209),"",VLOOKUP(J209,'Emission Factors'!$C$81:$G$221,4,FALSE))</f>
        <v/>
      </c>
      <c r="L209" s="210" t="str">
        <f>IF(D209="Room AC (window/wall)",'Emission Factors'!$F$53,IF(D209="Room AC (PTAC/PTHP)",'Emission Factors'!$F$54,IF(D209="Residential AC",'Emission Factors'!$F$55,IF(D209="Residential HP",'Emission Factors'!$F$56,IF(D209="Commercial AC (&gt;=65k to &lt;135,000k Btu/hr)",'Emission Factors'!$F$57,IF(D209="Commercial AC (&gt;=135,000k Btu/hr)",'Emission Factors'!$F$58,""))))))</f>
        <v/>
      </c>
      <c r="M209" s="211" t="str">
        <f>IF(D209="Room AC (window/wall)",'Emission Factors'!$G$53,IF(D209="Room AC (PTAC/PTHP)",'Emission Factors'!$G$54,IF(D209="Residential AC",'Emission Factors'!$G$55,IF(D209="Residential HP",'Emission Factors'!$G$56,IF(D209="Commercial AC (&gt;=65k to &lt;135,000k Btu/hr)",'Emission Factors'!$G$57,IF(D209="Commercial AC (&gt;=135,000k Btu/hr)",'Emission Factors'!$G$58,""))))))</f>
        <v/>
      </c>
      <c r="N209" s="96"/>
      <c r="O209" s="209" t="str">
        <f>IF(ISBLANK(D209),"",(IF(D209="Room AC (window/wall)",'Emission Factors'!$C$53,IF(D209="Room AC (PTAC/PTHP)",'Emission Factors'!$C$54,IF(D209="Residential AC",'Emission Factors'!$C$55,IF(D209="Residential HP",'Emission Factors'!$C$56,IF(D209="Commercial AC (&gt;=65k to &lt;135,000k Btu/hr)",'Emission Factors'!$C$57,IF(D209="Commercial AC (&gt;=135,000k Btu/hr)",'Emission Factors'!$C$58,""))))))))</f>
        <v/>
      </c>
      <c r="P209" s="209" t="str">
        <f t="shared" si="30"/>
        <v/>
      </c>
      <c r="Q209" s="95"/>
      <c r="R209" s="256"/>
      <c r="S209" s="256"/>
      <c r="T209" s="96"/>
      <c r="U209" s="211" t="str">
        <f>IF(Q209="Room AC (window/wall)",'Emission Factors'!$E$53,IF(AND(Q209="Room AC (PTAC/PTHP)",ISBLANK(T209)),"Error",IF(AND(Q209="Room AC (PTAC/PTHP)",T209&gt;0),T209,IF(Q209="Residential AC",'Emission Factors'!$E$55,IF(AND(Q209="Residential HP",ISBLANK(T209)),"Error",IF(AND(Q209="Residential HP",T209&gt;0),T209,IF(Q209="Commercial AC (&gt;=65k to &lt;135,000k Btu/hr)",'Emission Factors'!$E$57,IF(Q209="Commercial AC (&gt;=135,000k Btu/hr)",'Emission Factors'!$E$58,""))))))))</f>
        <v/>
      </c>
      <c r="V209" s="95"/>
      <c r="W209" s="211" t="str">
        <f>IF(ISBLANK(V209),"",VLOOKUP(V209,'Emission Factors'!$C$81:$G$221,4,FALSE))</f>
        <v/>
      </c>
      <c r="X209" s="210" t="str">
        <f>IF(Q209="Room AC (window/wall)",'Emission Factors'!$F$53,IF(Q209="Room AC (PTAC/PTHP)",'Emission Factors'!$F$54,IF(Q209="Residential AC",'Emission Factors'!$F$55,IF(Q209="Residential HP",'Emission Factors'!$F$56,IF(Q209="Commercial AC (&gt;=65k to &lt;135,000k Btu/hr)",'Emission Factors'!$F$57,IF(Q209="Commercial AC (&gt;=135,000k Btu/hr)",'Emission Factors'!$F$58,""))))))</f>
        <v/>
      </c>
      <c r="Y209" s="211" t="str">
        <f>IF(Q209="Room AC (window/wall)",'Emission Factors'!$G$53,IF(Q209="Room AC (PTAC/PTHP)",'Emission Factors'!$G$54,IF(Q209="Residential AC",'Emission Factors'!$G$55,IF(Q209="Residential HP",'Emission Factors'!$G$56,IF(Q209="Commercial AC (&gt;=65k to &lt;135,000k Btu/hr)",'Emission Factors'!$G$57,IF(Q209="Commercial AC (&gt;=135,000k Btu/hr)",'Emission Factors'!$G$58,""))))))</f>
        <v/>
      </c>
      <c r="Z209" s="96"/>
      <c r="AA209" s="97" t="str">
        <f t="shared" si="31"/>
        <v/>
      </c>
      <c r="AB209" s="97" t="str">
        <f t="shared" si="32"/>
        <v/>
      </c>
      <c r="AC209" s="246" t="str">
        <f t="shared" si="33"/>
        <v/>
      </c>
      <c r="AD209" s="97" t="str">
        <f t="shared" si="34"/>
        <v/>
      </c>
      <c r="AE209" s="97" t="str">
        <f t="shared" si="35"/>
        <v/>
      </c>
      <c r="AF209" s="252" t="str">
        <f t="shared" si="36"/>
        <v/>
      </c>
      <c r="AG209" s="254" t="str">
        <f t="shared" si="37"/>
        <v/>
      </c>
      <c r="AH209" s="248" t="str">
        <f t="shared" si="38"/>
        <v/>
      </c>
      <c r="AI209" s="249" t="str">
        <f t="shared" si="39"/>
        <v/>
      </c>
    </row>
    <row r="210" spans="2:35" x14ac:dyDescent="0.3">
      <c r="B210" s="94"/>
      <c r="C210" s="95"/>
      <c r="D210" s="95"/>
      <c r="E210" s="95"/>
      <c r="F210" s="94"/>
      <c r="G210" s="145"/>
      <c r="H210" s="245"/>
      <c r="I210" s="211" t="str">
        <f>IF(D210="Room AC (window/wall)",'Emission Factors'!$E$53,IF(D210="Room AC (PTAC/PTHP)",H210,IF(D210="Residential AC",'Emission Factors'!$E$55,IF(D210="Residential HP",H210,IF(D210="Commercial AC (&gt;=65k to &lt;135,000k Btu/hr)",'Emission Factors'!$E$57,IF(D210="Commercial AC (&gt;=135,000k Btu/hr)",'Emission Factors'!$E$58,""))))))</f>
        <v/>
      </c>
      <c r="J210" s="96"/>
      <c r="K210" s="211" t="str">
        <f>IF(ISBLANK(J210),"",VLOOKUP(J210,'Emission Factors'!$C$81:$G$221,4,FALSE))</f>
        <v/>
      </c>
      <c r="L210" s="210" t="str">
        <f>IF(D210="Room AC (window/wall)",'Emission Factors'!$F$53,IF(D210="Room AC (PTAC/PTHP)",'Emission Factors'!$F$54,IF(D210="Residential AC",'Emission Factors'!$F$55,IF(D210="Residential HP",'Emission Factors'!$F$56,IF(D210="Commercial AC (&gt;=65k to &lt;135,000k Btu/hr)",'Emission Factors'!$F$57,IF(D210="Commercial AC (&gt;=135,000k Btu/hr)",'Emission Factors'!$F$58,""))))))</f>
        <v/>
      </c>
      <c r="M210" s="211" t="str">
        <f>IF(D210="Room AC (window/wall)",'Emission Factors'!$G$53,IF(D210="Room AC (PTAC/PTHP)",'Emission Factors'!$G$54,IF(D210="Residential AC",'Emission Factors'!$G$55,IF(D210="Residential HP",'Emission Factors'!$G$56,IF(D210="Commercial AC (&gt;=65k to &lt;135,000k Btu/hr)",'Emission Factors'!$G$57,IF(D210="Commercial AC (&gt;=135,000k Btu/hr)",'Emission Factors'!$G$58,""))))))</f>
        <v/>
      </c>
      <c r="N210" s="96"/>
      <c r="O210" s="209" t="str">
        <f>IF(ISBLANK(D210),"",(IF(D210="Room AC (window/wall)",'Emission Factors'!$C$53,IF(D210="Room AC (PTAC/PTHP)",'Emission Factors'!$C$54,IF(D210="Residential AC",'Emission Factors'!$C$55,IF(D210="Residential HP",'Emission Factors'!$C$56,IF(D210="Commercial AC (&gt;=65k to &lt;135,000k Btu/hr)",'Emission Factors'!$C$57,IF(D210="Commercial AC (&gt;=135,000k Btu/hr)",'Emission Factors'!$C$58,""))))))))</f>
        <v/>
      </c>
      <c r="P210" s="209" t="str">
        <f t="shared" si="30"/>
        <v/>
      </c>
      <c r="Q210" s="95"/>
      <c r="R210" s="256"/>
      <c r="S210" s="256"/>
      <c r="T210" s="96"/>
      <c r="U210" s="211" t="str">
        <f>IF(Q210="Room AC (window/wall)",'Emission Factors'!$E$53,IF(AND(Q210="Room AC (PTAC/PTHP)",ISBLANK(T210)),"Error",IF(AND(Q210="Room AC (PTAC/PTHP)",T210&gt;0),T210,IF(Q210="Residential AC",'Emission Factors'!$E$55,IF(AND(Q210="Residential HP",ISBLANK(T210)),"Error",IF(AND(Q210="Residential HP",T210&gt;0),T210,IF(Q210="Commercial AC (&gt;=65k to &lt;135,000k Btu/hr)",'Emission Factors'!$E$57,IF(Q210="Commercial AC (&gt;=135,000k Btu/hr)",'Emission Factors'!$E$58,""))))))))</f>
        <v/>
      </c>
      <c r="V210" s="95"/>
      <c r="W210" s="211" t="str">
        <f>IF(ISBLANK(V210),"",VLOOKUP(V210,'Emission Factors'!$C$81:$G$221,4,FALSE))</f>
        <v/>
      </c>
      <c r="X210" s="210" t="str">
        <f>IF(Q210="Room AC (window/wall)",'Emission Factors'!$F$53,IF(Q210="Room AC (PTAC/PTHP)",'Emission Factors'!$F$54,IF(Q210="Residential AC",'Emission Factors'!$F$55,IF(Q210="Residential HP",'Emission Factors'!$F$56,IF(Q210="Commercial AC (&gt;=65k to &lt;135,000k Btu/hr)",'Emission Factors'!$F$57,IF(Q210="Commercial AC (&gt;=135,000k Btu/hr)",'Emission Factors'!$F$58,""))))))</f>
        <v/>
      </c>
      <c r="Y210" s="211" t="str">
        <f>IF(Q210="Room AC (window/wall)",'Emission Factors'!$G$53,IF(Q210="Room AC (PTAC/PTHP)",'Emission Factors'!$G$54,IF(Q210="Residential AC",'Emission Factors'!$G$55,IF(Q210="Residential HP",'Emission Factors'!$G$56,IF(Q210="Commercial AC (&gt;=65k to &lt;135,000k Btu/hr)",'Emission Factors'!$G$57,IF(Q210="Commercial AC (&gt;=135,000k Btu/hr)",'Emission Factors'!$G$58,""))))))</f>
        <v/>
      </c>
      <c r="Z210" s="96"/>
      <c r="AA210" s="97" t="str">
        <f t="shared" si="31"/>
        <v/>
      </c>
      <c r="AB210" s="97" t="str">
        <f t="shared" si="32"/>
        <v/>
      </c>
      <c r="AC210" s="246" t="str">
        <f t="shared" si="33"/>
        <v/>
      </c>
      <c r="AD210" s="97" t="str">
        <f t="shared" si="34"/>
        <v/>
      </c>
      <c r="AE210" s="97" t="str">
        <f t="shared" si="35"/>
        <v/>
      </c>
      <c r="AF210" s="252" t="str">
        <f t="shared" si="36"/>
        <v/>
      </c>
      <c r="AG210" s="254" t="str">
        <f t="shared" si="37"/>
        <v/>
      </c>
      <c r="AH210" s="248" t="str">
        <f t="shared" si="38"/>
        <v/>
      </c>
      <c r="AI210" s="249" t="str">
        <f t="shared" si="39"/>
        <v/>
      </c>
    </row>
    <row r="211" spans="2:35" x14ac:dyDescent="0.3">
      <c r="B211" s="94"/>
      <c r="C211" s="95"/>
      <c r="D211" s="95"/>
      <c r="E211" s="95"/>
      <c r="F211" s="94"/>
      <c r="G211" s="145"/>
      <c r="H211" s="245"/>
      <c r="I211" s="211" t="str">
        <f>IF(D211="Room AC (window/wall)",'Emission Factors'!$E$53,IF(D211="Room AC (PTAC/PTHP)",H211,IF(D211="Residential AC",'Emission Factors'!$E$55,IF(D211="Residential HP",H211,IF(D211="Commercial AC (&gt;=65k to &lt;135,000k Btu/hr)",'Emission Factors'!$E$57,IF(D211="Commercial AC (&gt;=135,000k Btu/hr)",'Emission Factors'!$E$58,""))))))</f>
        <v/>
      </c>
      <c r="J211" s="96"/>
      <c r="K211" s="211" t="str">
        <f>IF(ISBLANK(J211),"",VLOOKUP(J211,'Emission Factors'!$C$81:$G$221,4,FALSE))</f>
        <v/>
      </c>
      <c r="L211" s="210" t="str">
        <f>IF(D211="Room AC (window/wall)",'Emission Factors'!$F$53,IF(D211="Room AC (PTAC/PTHP)",'Emission Factors'!$F$54,IF(D211="Residential AC",'Emission Factors'!$F$55,IF(D211="Residential HP",'Emission Factors'!$F$56,IF(D211="Commercial AC (&gt;=65k to &lt;135,000k Btu/hr)",'Emission Factors'!$F$57,IF(D211="Commercial AC (&gt;=135,000k Btu/hr)",'Emission Factors'!$F$58,""))))))</f>
        <v/>
      </c>
      <c r="M211" s="211" t="str">
        <f>IF(D211="Room AC (window/wall)",'Emission Factors'!$G$53,IF(D211="Room AC (PTAC/PTHP)",'Emission Factors'!$G$54,IF(D211="Residential AC",'Emission Factors'!$G$55,IF(D211="Residential HP",'Emission Factors'!$G$56,IF(D211="Commercial AC (&gt;=65k to &lt;135,000k Btu/hr)",'Emission Factors'!$G$57,IF(D211="Commercial AC (&gt;=135,000k Btu/hr)",'Emission Factors'!$G$58,""))))))</f>
        <v/>
      </c>
      <c r="N211" s="96"/>
      <c r="O211" s="209" t="str">
        <f>IF(ISBLANK(D211),"",(IF(D211="Room AC (window/wall)",'Emission Factors'!$C$53,IF(D211="Room AC (PTAC/PTHP)",'Emission Factors'!$C$54,IF(D211="Residential AC",'Emission Factors'!$C$55,IF(D211="Residential HP",'Emission Factors'!$C$56,IF(D211="Commercial AC (&gt;=65k to &lt;135,000k Btu/hr)",'Emission Factors'!$C$57,IF(D211="Commercial AC (&gt;=135,000k Btu/hr)",'Emission Factors'!$C$58,""))))))))</f>
        <v/>
      </c>
      <c r="P211" s="209" t="str">
        <f t="shared" si="30"/>
        <v/>
      </c>
      <c r="Q211" s="95"/>
      <c r="R211" s="256"/>
      <c r="S211" s="256"/>
      <c r="T211" s="96"/>
      <c r="U211" s="211" t="str">
        <f>IF(Q211="Room AC (window/wall)",'Emission Factors'!$E$53,IF(AND(Q211="Room AC (PTAC/PTHP)",ISBLANK(T211)),"Error",IF(AND(Q211="Room AC (PTAC/PTHP)",T211&gt;0),T211,IF(Q211="Residential AC",'Emission Factors'!$E$55,IF(AND(Q211="Residential HP",ISBLANK(T211)),"Error",IF(AND(Q211="Residential HP",T211&gt;0),T211,IF(Q211="Commercial AC (&gt;=65k to &lt;135,000k Btu/hr)",'Emission Factors'!$E$57,IF(Q211="Commercial AC (&gt;=135,000k Btu/hr)",'Emission Factors'!$E$58,""))))))))</f>
        <v/>
      </c>
      <c r="V211" s="95"/>
      <c r="W211" s="211" t="str">
        <f>IF(ISBLANK(V211),"",VLOOKUP(V211,'Emission Factors'!$C$81:$G$221,4,FALSE))</f>
        <v/>
      </c>
      <c r="X211" s="210" t="str">
        <f>IF(Q211="Room AC (window/wall)",'Emission Factors'!$F$53,IF(Q211="Room AC (PTAC/PTHP)",'Emission Factors'!$F$54,IF(Q211="Residential AC",'Emission Factors'!$F$55,IF(Q211="Residential HP",'Emission Factors'!$F$56,IF(Q211="Commercial AC (&gt;=65k to &lt;135,000k Btu/hr)",'Emission Factors'!$F$57,IF(Q211="Commercial AC (&gt;=135,000k Btu/hr)",'Emission Factors'!$F$58,""))))))</f>
        <v/>
      </c>
      <c r="Y211" s="211" t="str">
        <f>IF(Q211="Room AC (window/wall)",'Emission Factors'!$G$53,IF(Q211="Room AC (PTAC/PTHP)",'Emission Factors'!$G$54,IF(Q211="Residential AC",'Emission Factors'!$G$55,IF(Q211="Residential HP",'Emission Factors'!$G$56,IF(Q211="Commercial AC (&gt;=65k to &lt;135,000k Btu/hr)",'Emission Factors'!$G$57,IF(Q211="Commercial AC (&gt;=135,000k Btu/hr)",'Emission Factors'!$G$58,""))))))</f>
        <v/>
      </c>
      <c r="Z211" s="96"/>
      <c r="AA211" s="97" t="str">
        <f t="shared" si="31"/>
        <v/>
      </c>
      <c r="AB211" s="97" t="str">
        <f t="shared" si="32"/>
        <v/>
      </c>
      <c r="AC211" s="246" t="str">
        <f t="shared" si="33"/>
        <v/>
      </c>
      <c r="AD211" s="97" t="str">
        <f t="shared" si="34"/>
        <v/>
      </c>
      <c r="AE211" s="97" t="str">
        <f t="shared" si="35"/>
        <v/>
      </c>
      <c r="AF211" s="252" t="str">
        <f t="shared" si="36"/>
        <v/>
      </c>
      <c r="AG211" s="254" t="str">
        <f t="shared" si="37"/>
        <v/>
      </c>
      <c r="AH211" s="248" t="str">
        <f t="shared" si="38"/>
        <v/>
      </c>
      <c r="AI211" s="249" t="str">
        <f t="shared" si="39"/>
        <v/>
      </c>
    </row>
    <row r="212" spans="2:35" x14ac:dyDescent="0.3">
      <c r="B212" s="94"/>
      <c r="C212" s="95"/>
      <c r="D212" s="95"/>
      <c r="E212" s="95"/>
      <c r="F212" s="94"/>
      <c r="G212" s="145"/>
      <c r="H212" s="245"/>
      <c r="I212" s="211" t="str">
        <f>IF(D212="Room AC (window/wall)",'Emission Factors'!$E$53,IF(D212="Room AC (PTAC/PTHP)",H212,IF(D212="Residential AC",'Emission Factors'!$E$55,IF(D212="Residential HP",H212,IF(D212="Commercial AC (&gt;=65k to &lt;135,000k Btu/hr)",'Emission Factors'!$E$57,IF(D212="Commercial AC (&gt;=135,000k Btu/hr)",'Emission Factors'!$E$58,""))))))</f>
        <v/>
      </c>
      <c r="J212" s="96"/>
      <c r="K212" s="211" t="str">
        <f>IF(ISBLANK(J212),"",VLOOKUP(J212,'Emission Factors'!$C$81:$G$221,4,FALSE))</f>
        <v/>
      </c>
      <c r="L212" s="210" t="str">
        <f>IF(D212="Room AC (window/wall)",'Emission Factors'!$F$53,IF(D212="Room AC (PTAC/PTHP)",'Emission Factors'!$F$54,IF(D212="Residential AC",'Emission Factors'!$F$55,IF(D212="Residential HP",'Emission Factors'!$F$56,IF(D212="Commercial AC (&gt;=65k to &lt;135,000k Btu/hr)",'Emission Factors'!$F$57,IF(D212="Commercial AC (&gt;=135,000k Btu/hr)",'Emission Factors'!$F$58,""))))))</f>
        <v/>
      </c>
      <c r="M212" s="211" t="str">
        <f>IF(D212="Room AC (window/wall)",'Emission Factors'!$G$53,IF(D212="Room AC (PTAC/PTHP)",'Emission Factors'!$G$54,IF(D212="Residential AC",'Emission Factors'!$G$55,IF(D212="Residential HP",'Emission Factors'!$G$56,IF(D212="Commercial AC (&gt;=65k to &lt;135,000k Btu/hr)",'Emission Factors'!$G$57,IF(D212="Commercial AC (&gt;=135,000k Btu/hr)",'Emission Factors'!$G$58,""))))))</f>
        <v/>
      </c>
      <c r="N212" s="96"/>
      <c r="O212" s="209" t="str">
        <f>IF(ISBLANK(D212),"",(IF(D212="Room AC (window/wall)",'Emission Factors'!$C$53,IF(D212="Room AC (PTAC/PTHP)",'Emission Factors'!$C$54,IF(D212="Residential AC",'Emission Factors'!$C$55,IF(D212="Residential HP",'Emission Factors'!$C$56,IF(D212="Commercial AC (&gt;=65k to &lt;135,000k Btu/hr)",'Emission Factors'!$C$57,IF(D212="Commercial AC (&gt;=135,000k Btu/hr)",'Emission Factors'!$C$58,""))))))))</f>
        <v/>
      </c>
      <c r="P212" s="209" t="str">
        <f t="shared" si="30"/>
        <v/>
      </c>
      <c r="Q212" s="95"/>
      <c r="R212" s="256"/>
      <c r="S212" s="256"/>
      <c r="T212" s="96"/>
      <c r="U212" s="211" t="str">
        <f>IF(Q212="Room AC (window/wall)",'Emission Factors'!$E$53,IF(AND(Q212="Room AC (PTAC/PTHP)",ISBLANK(T212)),"Error",IF(AND(Q212="Room AC (PTAC/PTHP)",T212&gt;0),T212,IF(Q212="Residential AC",'Emission Factors'!$E$55,IF(AND(Q212="Residential HP",ISBLANK(T212)),"Error",IF(AND(Q212="Residential HP",T212&gt;0),T212,IF(Q212="Commercial AC (&gt;=65k to &lt;135,000k Btu/hr)",'Emission Factors'!$E$57,IF(Q212="Commercial AC (&gt;=135,000k Btu/hr)",'Emission Factors'!$E$58,""))))))))</f>
        <v/>
      </c>
      <c r="V212" s="95"/>
      <c r="W212" s="211" t="str">
        <f>IF(ISBLANK(V212),"",VLOOKUP(V212,'Emission Factors'!$C$81:$G$221,4,FALSE))</f>
        <v/>
      </c>
      <c r="X212" s="210" t="str">
        <f>IF(Q212="Room AC (window/wall)",'Emission Factors'!$F$53,IF(Q212="Room AC (PTAC/PTHP)",'Emission Factors'!$F$54,IF(Q212="Residential AC",'Emission Factors'!$F$55,IF(Q212="Residential HP",'Emission Factors'!$F$56,IF(Q212="Commercial AC (&gt;=65k to &lt;135,000k Btu/hr)",'Emission Factors'!$F$57,IF(Q212="Commercial AC (&gt;=135,000k Btu/hr)",'Emission Factors'!$F$58,""))))))</f>
        <v/>
      </c>
      <c r="Y212" s="211" t="str">
        <f>IF(Q212="Room AC (window/wall)",'Emission Factors'!$G$53,IF(Q212="Room AC (PTAC/PTHP)",'Emission Factors'!$G$54,IF(Q212="Residential AC",'Emission Factors'!$G$55,IF(Q212="Residential HP",'Emission Factors'!$G$56,IF(Q212="Commercial AC (&gt;=65k to &lt;135,000k Btu/hr)",'Emission Factors'!$G$57,IF(Q212="Commercial AC (&gt;=135,000k Btu/hr)",'Emission Factors'!$G$58,""))))))</f>
        <v/>
      </c>
      <c r="Z212" s="96"/>
      <c r="AA212" s="97" t="str">
        <f t="shared" si="31"/>
        <v/>
      </c>
      <c r="AB212" s="97" t="str">
        <f t="shared" si="32"/>
        <v/>
      </c>
      <c r="AC212" s="246" t="str">
        <f t="shared" si="33"/>
        <v/>
      </c>
      <c r="AD212" s="97" t="str">
        <f t="shared" si="34"/>
        <v/>
      </c>
      <c r="AE212" s="97" t="str">
        <f t="shared" si="35"/>
        <v/>
      </c>
      <c r="AF212" s="252" t="str">
        <f t="shared" si="36"/>
        <v/>
      </c>
      <c r="AG212" s="254" t="str">
        <f t="shared" si="37"/>
        <v/>
      </c>
      <c r="AH212" s="248" t="str">
        <f t="shared" si="38"/>
        <v/>
      </c>
      <c r="AI212" s="249" t="str">
        <f t="shared" si="39"/>
        <v/>
      </c>
    </row>
    <row r="213" spans="2:35" x14ac:dyDescent="0.3">
      <c r="B213" s="94"/>
      <c r="C213" s="95"/>
      <c r="D213" s="95"/>
      <c r="E213" s="95"/>
      <c r="F213" s="94"/>
      <c r="G213" s="145"/>
      <c r="H213" s="245"/>
      <c r="I213" s="211" t="str">
        <f>IF(D213="Room AC (window/wall)",'Emission Factors'!$E$53,IF(D213="Room AC (PTAC/PTHP)",H213,IF(D213="Residential AC",'Emission Factors'!$E$55,IF(D213="Residential HP",H213,IF(D213="Commercial AC (&gt;=65k to &lt;135,000k Btu/hr)",'Emission Factors'!$E$57,IF(D213="Commercial AC (&gt;=135,000k Btu/hr)",'Emission Factors'!$E$58,""))))))</f>
        <v/>
      </c>
      <c r="J213" s="96"/>
      <c r="K213" s="211" t="str">
        <f>IF(ISBLANK(J213),"",VLOOKUP(J213,'Emission Factors'!$C$81:$G$221,4,FALSE))</f>
        <v/>
      </c>
      <c r="L213" s="210" t="str">
        <f>IF(D213="Room AC (window/wall)",'Emission Factors'!$F$53,IF(D213="Room AC (PTAC/PTHP)",'Emission Factors'!$F$54,IF(D213="Residential AC",'Emission Factors'!$F$55,IF(D213="Residential HP",'Emission Factors'!$F$56,IF(D213="Commercial AC (&gt;=65k to &lt;135,000k Btu/hr)",'Emission Factors'!$F$57,IF(D213="Commercial AC (&gt;=135,000k Btu/hr)",'Emission Factors'!$F$58,""))))))</f>
        <v/>
      </c>
      <c r="M213" s="211" t="str">
        <f>IF(D213="Room AC (window/wall)",'Emission Factors'!$G$53,IF(D213="Room AC (PTAC/PTHP)",'Emission Factors'!$G$54,IF(D213="Residential AC",'Emission Factors'!$G$55,IF(D213="Residential HP",'Emission Factors'!$G$56,IF(D213="Commercial AC (&gt;=65k to &lt;135,000k Btu/hr)",'Emission Factors'!$G$57,IF(D213="Commercial AC (&gt;=135,000k Btu/hr)",'Emission Factors'!$G$58,""))))))</f>
        <v/>
      </c>
      <c r="N213" s="96"/>
      <c r="O213" s="209" t="str">
        <f>IF(ISBLANK(D213),"",(IF(D213="Room AC (window/wall)",'Emission Factors'!$C$53,IF(D213="Room AC (PTAC/PTHP)",'Emission Factors'!$C$54,IF(D213="Residential AC",'Emission Factors'!$C$55,IF(D213="Residential HP",'Emission Factors'!$C$56,IF(D213="Commercial AC (&gt;=65k to &lt;135,000k Btu/hr)",'Emission Factors'!$C$57,IF(D213="Commercial AC (&gt;=135,000k Btu/hr)",'Emission Factors'!$C$58,""))))))))</f>
        <v/>
      </c>
      <c r="P213" s="209" t="str">
        <f t="shared" si="30"/>
        <v/>
      </c>
      <c r="Q213" s="95"/>
      <c r="R213" s="256"/>
      <c r="S213" s="256"/>
      <c r="T213" s="96"/>
      <c r="U213" s="211" t="str">
        <f>IF(Q213="Room AC (window/wall)",'Emission Factors'!$E$53,IF(AND(Q213="Room AC (PTAC/PTHP)",ISBLANK(T213)),"Error",IF(AND(Q213="Room AC (PTAC/PTHP)",T213&gt;0),T213,IF(Q213="Residential AC",'Emission Factors'!$E$55,IF(AND(Q213="Residential HP",ISBLANK(T213)),"Error",IF(AND(Q213="Residential HP",T213&gt;0),T213,IF(Q213="Commercial AC (&gt;=65k to &lt;135,000k Btu/hr)",'Emission Factors'!$E$57,IF(Q213="Commercial AC (&gt;=135,000k Btu/hr)",'Emission Factors'!$E$58,""))))))))</f>
        <v/>
      </c>
      <c r="V213" s="95"/>
      <c r="W213" s="211" t="str">
        <f>IF(ISBLANK(V213),"",VLOOKUP(V213,'Emission Factors'!$C$81:$G$221,4,FALSE))</f>
        <v/>
      </c>
      <c r="X213" s="210" t="str">
        <f>IF(Q213="Room AC (window/wall)",'Emission Factors'!$F$53,IF(Q213="Room AC (PTAC/PTHP)",'Emission Factors'!$F$54,IF(Q213="Residential AC",'Emission Factors'!$F$55,IF(Q213="Residential HP",'Emission Factors'!$F$56,IF(Q213="Commercial AC (&gt;=65k to &lt;135,000k Btu/hr)",'Emission Factors'!$F$57,IF(Q213="Commercial AC (&gt;=135,000k Btu/hr)",'Emission Factors'!$F$58,""))))))</f>
        <v/>
      </c>
      <c r="Y213" s="211" t="str">
        <f>IF(Q213="Room AC (window/wall)",'Emission Factors'!$G$53,IF(Q213="Room AC (PTAC/PTHP)",'Emission Factors'!$G$54,IF(Q213="Residential AC",'Emission Factors'!$G$55,IF(Q213="Residential HP",'Emission Factors'!$G$56,IF(Q213="Commercial AC (&gt;=65k to &lt;135,000k Btu/hr)",'Emission Factors'!$G$57,IF(Q213="Commercial AC (&gt;=135,000k Btu/hr)",'Emission Factors'!$G$58,""))))))</f>
        <v/>
      </c>
      <c r="Z213" s="96"/>
      <c r="AA213" s="97" t="str">
        <f t="shared" si="31"/>
        <v/>
      </c>
      <c r="AB213" s="97" t="str">
        <f t="shared" si="32"/>
        <v/>
      </c>
      <c r="AC213" s="246" t="str">
        <f t="shared" si="33"/>
        <v/>
      </c>
      <c r="AD213" s="97" t="str">
        <f t="shared" si="34"/>
        <v/>
      </c>
      <c r="AE213" s="97" t="str">
        <f t="shared" si="35"/>
        <v/>
      </c>
      <c r="AF213" s="252" t="str">
        <f t="shared" si="36"/>
        <v/>
      </c>
      <c r="AG213" s="254" t="str">
        <f t="shared" si="37"/>
        <v/>
      </c>
      <c r="AH213" s="248" t="str">
        <f t="shared" si="38"/>
        <v/>
      </c>
      <c r="AI213" s="249" t="str">
        <f t="shared" si="39"/>
        <v/>
      </c>
    </row>
    <row r="214" spans="2:35" x14ac:dyDescent="0.3">
      <c r="B214" s="94"/>
      <c r="C214" s="95"/>
      <c r="D214" s="95"/>
      <c r="E214" s="95"/>
      <c r="F214" s="94"/>
      <c r="G214" s="145"/>
      <c r="H214" s="245"/>
      <c r="I214" s="211" t="str">
        <f>IF(D214="Room AC (window/wall)",'Emission Factors'!$E$53,IF(D214="Room AC (PTAC/PTHP)",H214,IF(D214="Residential AC",'Emission Factors'!$E$55,IF(D214="Residential HP",H214,IF(D214="Commercial AC (&gt;=65k to &lt;135,000k Btu/hr)",'Emission Factors'!$E$57,IF(D214="Commercial AC (&gt;=135,000k Btu/hr)",'Emission Factors'!$E$58,""))))))</f>
        <v/>
      </c>
      <c r="J214" s="96"/>
      <c r="K214" s="211" t="str">
        <f>IF(ISBLANK(J214),"",VLOOKUP(J214,'Emission Factors'!$C$81:$G$221,4,FALSE))</f>
        <v/>
      </c>
      <c r="L214" s="210" t="str">
        <f>IF(D214="Room AC (window/wall)",'Emission Factors'!$F$53,IF(D214="Room AC (PTAC/PTHP)",'Emission Factors'!$F$54,IF(D214="Residential AC",'Emission Factors'!$F$55,IF(D214="Residential HP",'Emission Factors'!$F$56,IF(D214="Commercial AC (&gt;=65k to &lt;135,000k Btu/hr)",'Emission Factors'!$F$57,IF(D214="Commercial AC (&gt;=135,000k Btu/hr)",'Emission Factors'!$F$58,""))))))</f>
        <v/>
      </c>
      <c r="M214" s="211" t="str">
        <f>IF(D214="Room AC (window/wall)",'Emission Factors'!$G$53,IF(D214="Room AC (PTAC/PTHP)",'Emission Factors'!$G$54,IF(D214="Residential AC",'Emission Factors'!$G$55,IF(D214="Residential HP",'Emission Factors'!$G$56,IF(D214="Commercial AC (&gt;=65k to &lt;135,000k Btu/hr)",'Emission Factors'!$G$57,IF(D214="Commercial AC (&gt;=135,000k Btu/hr)",'Emission Factors'!$G$58,""))))))</f>
        <v/>
      </c>
      <c r="N214" s="96"/>
      <c r="O214" s="209" t="str">
        <f>IF(ISBLANK(D214),"",(IF(D214="Room AC (window/wall)",'Emission Factors'!$C$53,IF(D214="Room AC (PTAC/PTHP)",'Emission Factors'!$C$54,IF(D214="Residential AC",'Emission Factors'!$C$55,IF(D214="Residential HP",'Emission Factors'!$C$56,IF(D214="Commercial AC (&gt;=65k to &lt;135,000k Btu/hr)",'Emission Factors'!$C$57,IF(D214="Commercial AC (&gt;=135,000k Btu/hr)",'Emission Factors'!$C$58,""))))))))</f>
        <v/>
      </c>
      <c r="P214" s="209" t="str">
        <f t="shared" si="30"/>
        <v/>
      </c>
      <c r="Q214" s="95"/>
      <c r="R214" s="256"/>
      <c r="S214" s="256"/>
      <c r="T214" s="96"/>
      <c r="U214" s="211" t="str">
        <f>IF(Q214="Room AC (window/wall)",'Emission Factors'!$E$53,IF(AND(Q214="Room AC (PTAC/PTHP)",ISBLANK(T214)),"Error",IF(AND(Q214="Room AC (PTAC/PTHP)",T214&gt;0),T214,IF(Q214="Residential AC",'Emission Factors'!$E$55,IF(AND(Q214="Residential HP",ISBLANK(T214)),"Error",IF(AND(Q214="Residential HP",T214&gt;0),T214,IF(Q214="Commercial AC (&gt;=65k to &lt;135,000k Btu/hr)",'Emission Factors'!$E$57,IF(Q214="Commercial AC (&gt;=135,000k Btu/hr)",'Emission Factors'!$E$58,""))))))))</f>
        <v/>
      </c>
      <c r="V214" s="95"/>
      <c r="W214" s="211" t="str">
        <f>IF(ISBLANK(V214),"",VLOOKUP(V214,'Emission Factors'!$C$81:$G$221,4,FALSE))</f>
        <v/>
      </c>
      <c r="X214" s="210" t="str">
        <f>IF(Q214="Room AC (window/wall)",'Emission Factors'!$F$53,IF(Q214="Room AC (PTAC/PTHP)",'Emission Factors'!$F$54,IF(Q214="Residential AC",'Emission Factors'!$F$55,IF(Q214="Residential HP",'Emission Factors'!$F$56,IF(Q214="Commercial AC (&gt;=65k to &lt;135,000k Btu/hr)",'Emission Factors'!$F$57,IF(Q214="Commercial AC (&gt;=135,000k Btu/hr)",'Emission Factors'!$F$58,""))))))</f>
        <v/>
      </c>
      <c r="Y214" s="211" t="str">
        <f>IF(Q214="Room AC (window/wall)",'Emission Factors'!$G$53,IF(Q214="Room AC (PTAC/PTHP)",'Emission Factors'!$G$54,IF(Q214="Residential AC",'Emission Factors'!$G$55,IF(Q214="Residential HP",'Emission Factors'!$G$56,IF(Q214="Commercial AC (&gt;=65k to &lt;135,000k Btu/hr)",'Emission Factors'!$G$57,IF(Q214="Commercial AC (&gt;=135,000k Btu/hr)",'Emission Factors'!$G$58,""))))))</f>
        <v/>
      </c>
      <c r="Z214" s="96"/>
      <c r="AA214" s="97" t="str">
        <f t="shared" si="31"/>
        <v/>
      </c>
      <c r="AB214" s="97" t="str">
        <f t="shared" si="32"/>
        <v/>
      </c>
      <c r="AC214" s="246" t="str">
        <f t="shared" si="33"/>
        <v/>
      </c>
      <c r="AD214" s="97" t="str">
        <f t="shared" si="34"/>
        <v/>
      </c>
      <c r="AE214" s="97" t="str">
        <f t="shared" si="35"/>
        <v/>
      </c>
      <c r="AF214" s="252" t="str">
        <f t="shared" si="36"/>
        <v/>
      </c>
      <c r="AG214" s="254" t="str">
        <f t="shared" si="37"/>
        <v/>
      </c>
      <c r="AH214" s="248" t="str">
        <f t="shared" si="38"/>
        <v/>
      </c>
      <c r="AI214" s="249" t="str">
        <f t="shared" si="39"/>
        <v/>
      </c>
    </row>
    <row r="215" spans="2:35" x14ac:dyDescent="0.3">
      <c r="B215" s="94"/>
      <c r="C215" s="95"/>
      <c r="D215" s="95"/>
      <c r="E215" s="95"/>
      <c r="F215" s="94"/>
      <c r="G215" s="145"/>
      <c r="H215" s="245"/>
      <c r="I215" s="211" t="str">
        <f>IF(D215="Room AC (window/wall)",'Emission Factors'!$E$53,IF(D215="Room AC (PTAC/PTHP)",H215,IF(D215="Residential AC",'Emission Factors'!$E$55,IF(D215="Residential HP",H215,IF(D215="Commercial AC (&gt;=65k to &lt;135,000k Btu/hr)",'Emission Factors'!$E$57,IF(D215="Commercial AC (&gt;=135,000k Btu/hr)",'Emission Factors'!$E$58,""))))))</f>
        <v/>
      </c>
      <c r="J215" s="96"/>
      <c r="K215" s="211" t="str">
        <f>IF(ISBLANK(J215),"",VLOOKUP(J215,'Emission Factors'!$C$81:$G$221,4,FALSE))</f>
        <v/>
      </c>
      <c r="L215" s="210" t="str">
        <f>IF(D215="Room AC (window/wall)",'Emission Factors'!$F$53,IF(D215="Room AC (PTAC/PTHP)",'Emission Factors'!$F$54,IF(D215="Residential AC",'Emission Factors'!$F$55,IF(D215="Residential HP",'Emission Factors'!$F$56,IF(D215="Commercial AC (&gt;=65k to &lt;135,000k Btu/hr)",'Emission Factors'!$F$57,IF(D215="Commercial AC (&gt;=135,000k Btu/hr)",'Emission Factors'!$F$58,""))))))</f>
        <v/>
      </c>
      <c r="M215" s="211" t="str">
        <f>IF(D215="Room AC (window/wall)",'Emission Factors'!$G$53,IF(D215="Room AC (PTAC/PTHP)",'Emission Factors'!$G$54,IF(D215="Residential AC",'Emission Factors'!$G$55,IF(D215="Residential HP",'Emission Factors'!$G$56,IF(D215="Commercial AC (&gt;=65k to &lt;135,000k Btu/hr)",'Emission Factors'!$G$57,IF(D215="Commercial AC (&gt;=135,000k Btu/hr)",'Emission Factors'!$G$58,""))))))</f>
        <v/>
      </c>
      <c r="N215" s="96"/>
      <c r="O215" s="209" t="str">
        <f>IF(ISBLANK(D215),"",(IF(D215="Room AC (window/wall)",'Emission Factors'!$C$53,IF(D215="Room AC (PTAC/PTHP)",'Emission Factors'!$C$54,IF(D215="Residential AC",'Emission Factors'!$C$55,IF(D215="Residential HP",'Emission Factors'!$C$56,IF(D215="Commercial AC (&gt;=65k to &lt;135,000k Btu/hr)",'Emission Factors'!$C$57,IF(D215="Commercial AC (&gt;=135,000k Btu/hr)",'Emission Factors'!$C$58,""))))))))</f>
        <v/>
      </c>
      <c r="P215" s="209" t="str">
        <f t="shared" si="30"/>
        <v/>
      </c>
      <c r="Q215" s="95"/>
      <c r="R215" s="256"/>
      <c r="S215" s="256"/>
      <c r="T215" s="96"/>
      <c r="U215" s="211" t="str">
        <f>IF(Q215="Room AC (window/wall)",'Emission Factors'!$E$53,IF(AND(Q215="Room AC (PTAC/PTHP)",ISBLANK(T215)),"Error",IF(AND(Q215="Room AC (PTAC/PTHP)",T215&gt;0),T215,IF(Q215="Residential AC",'Emission Factors'!$E$55,IF(AND(Q215="Residential HP",ISBLANK(T215)),"Error",IF(AND(Q215="Residential HP",T215&gt;0),T215,IF(Q215="Commercial AC (&gt;=65k to &lt;135,000k Btu/hr)",'Emission Factors'!$E$57,IF(Q215="Commercial AC (&gt;=135,000k Btu/hr)",'Emission Factors'!$E$58,""))))))))</f>
        <v/>
      </c>
      <c r="V215" s="95"/>
      <c r="W215" s="211" t="str">
        <f>IF(ISBLANK(V215),"",VLOOKUP(V215,'Emission Factors'!$C$81:$G$221,4,FALSE))</f>
        <v/>
      </c>
      <c r="X215" s="210" t="str">
        <f>IF(Q215="Room AC (window/wall)",'Emission Factors'!$F$53,IF(Q215="Room AC (PTAC/PTHP)",'Emission Factors'!$F$54,IF(Q215="Residential AC",'Emission Factors'!$F$55,IF(Q215="Residential HP",'Emission Factors'!$F$56,IF(Q215="Commercial AC (&gt;=65k to &lt;135,000k Btu/hr)",'Emission Factors'!$F$57,IF(Q215="Commercial AC (&gt;=135,000k Btu/hr)",'Emission Factors'!$F$58,""))))))</f>
        <v/>
      </c>
      <c r="Y215" s="211" t="str">
        <f>IF(Q215="Room AC (window/wall)",'Emission Factors'!$G$53,IF(Q215="Room AC (PTAC/PTHP)",'Emission Factors'!$G$54,IF(Q215="Residential AC",'Emission Factors'!$G$55,IF(Q215="Residential HP",'Emission Factors'!$G$56,IF(Q215="Commercial AC (&gt;=65k to &lt;135,000k Btu/hr)",'Emission Factors'!$G$57,IF(Q215="Commercial AC (&gt;=135,000k Btu/hr)",'Emission Factors'!$G$58,""))))))</f>
        <v/>
      </c>
      <c r="Z215" s="96"/>
      <c r="AA215" s="97" t="str">
        <f t="shared" si="31"/>
        <v/>
      </c>
      <c r="AB215" s="97" t="str">
        <f t="shared" si="32"/>
        <v/>
      </c>
      <c r="AC215" s="246" t="str">
        <f t="shared" si="33"/>
        <v/>
      </c>
      <c r="AD215" s="97" t="str">
        <f t="shared" si="34"/>
        <v/>
      </c>
      <c r="AE215" s="97" t="str">
        <f t="shared" si="35"/>
        <v/>
      </c>
      <c r="AF215" s="252" t="str">
        <f t="shared" si="36"/>
        <v/>
      </c>
      <c r="AG215" s="254" t="str">
        <f t="shared" si="37"/>
        <v/>
      </c>
      <c r="AH215" s="248" t="str">
        <f t="shared" si="38"/>
        <v/>
      </c>
      <c r="AI215" s="249" t="str">
        <f t="shared" si="39"/>
        <v/>
      </c>
    </row>
    <row r="216" spans="2:35" x14ac:dyDescent="0.3">
      <c r="B216" s="94"/>
      <c r="C216" s="95"/>
      <c r="D216" s="95"/>
      <c r="E216" s="95"/>
      <c r="F216" s="94"/>
      <c r="G216" s="145"/>
      <c r="H216" s="245"/>
      <c r="I216" s="211" t="str">
        <f>IF(D216="Room AC (window/wall)",'Emission Factors'!$E$53,IF(D216="Room AC (PTAC/PTHP)",H216,IF(D216="Residential AC",'Emission Factors'!$E$55,IF(D216="Residential HP",H216,IF(D216="Commercial AC (&gt;=65k to &lt;135,000k Btu/hr)",'Emission Factors'!$E$57,IF(D216="Commercial AC (&gt;=135,000k Btu/hr)",'Emission Factors'!$E$58,""))))))</f>
        <v/>
      </c>
      <c r="J216" s="96"/>
      <c r="K216" s="211" t="str">
        <f>IF(ISBLANK(J216),"",VLOOKUP(J216,'Emission Factors'!$C$81:$G$221,4,FALSE))</f>
        <v/>
      </c>
      <c r="L216" s="210" t="str">
        <f>IF(D216="Room AC (window/wall)",'Emission Factors'!$F$53,IF(D216="Room AC (PTAC/PTHP)",'Emission Factors'!$F$54,IF(D216="Residential AC",'Emission Factors'!$F$55,IF(D216="Residential HP",'Emission Factors'!$F$56,IF(D216="Commercial AC (&gt;=65k to &lt;135,000k Btu/hr)",'Emission Factors'!$F$57,IF(D216="Commercial AC (&gt;=135,000k Btu/hr)",'Emission Factors'!$F$58,""))))))</f>
        <v/>
      </c>
      <c r="M216" s="211" t="str">
        <f>IF(D216="Room AC (window/wall)",'Emission Factors'!$G$53,IF(D216="Room AC (PTAC/PTHP)",'Emission Factors'!$G$54,IF(D216="Residential AC",'Emission Factors'!$G$55,IF(D216="Residential HP",'Emission Factors'!$G$56,IF(D216="Commercial AC (&gt;=65k to &lt;135,000k Btu/hr)",'Emission Factors'!$G$57,IF(D216="Commercial AC (&gt;=135,000k Btu/hr)",'Emission Factors'!$G$58,""))))))</f>
        <v/>
      </c>
      <c r="N216" s="96"/>
      <c r="O216" s="209" t="str">
        <f>IF(ISBLANK(D216),"",(IF(D216="Room AC (window/wall)",'Emission Factors'!$C$53,IF(D216="Room AC (PTAC/PTHP)",'Emission Factors'!$C$54,IF(D216="Residential AC",'Emission Factors'!$C$55,IF(D216="Residential HP",'Emission Factors'!$C$56,IF(D216="Commercial AC (&gt;=65k to &lt;135,000k Btu/hr)",'Emission Factors'!$C$57,IF(D216="Commercial AC (&gt;=135,000k Btu/hr)",'Emission Factors'!$C$58,""))))))))</f>
        <v/>
      </c>
      <c r="P216" s="209" t="str">
        <f t="shared" si="30"/>
        <v/>
      </c>
      <c r="Q216" s="95"/>
      <c r="R216" s="256"/>
      <c r="S216" s="256"/>
      <c r="T216" s="96"/>
      <c r="U216" s="211" t="str">
        <f>IF(Q216="Room AC (window/wall)",'Emission Factors'!$E$53,IF(AND(Q216="Room AC (PTAC/PTHP)",ISBLANK(T216)),"Error",IF(AND(Q216="Room AC (PTAC/PTHP)",T216&gt;0),T216,IF(Q216="Residential AC",'Emission Factors'!$E$55,IF(AND(Q216="Residential HP",ISBLANK(T216)),"Error",IF(AND(Q216="Residential HP",T216&gt;0),T216,IF(Q216="Commercial AC (&gt;=65k to &lt;135,000k Btu/hr)",'Emission Factors'!$E$57,IF(Q216="Commercial AC (&gt;=135,000k Btu/hr)",'Emission Factors'!$E$58,""))))))))</f>
        <v/>
      </c>
      <c r="V216" s="95"/>
      <c r="W216" s="211" t="str">
        <f>IF(ISBLANK(V216),"",VLOOKUP(V216,'Emission Factors'!$C$81:$G$221,4,FALSE))</f>
        <v/>
      </c>
      <c r="X216" s="210" t="str">
        <f>IF(Q216="Room AC (window/wall)",'Emission Factors'!$F$53,IF(Q216="Room AC (PTAC/PTHP)",'Emission Factors'!$F$54,IF(Q216="Residential AC",'Emission Factors'!$F$55,IF(Q216="Residential HP",'Emission Factors'!$F$56,IF(Q216="Commercial AC (&gt;=65k to &lt;135,000k Btu/hr)",'Emission Factors'!$F$57,IF(Q216="Commercial AC (&gt;=135,000k Btu/hr)",'Emission Factors'!$F$58,""))))))</f>
        <v/>
      </c>
      <c r="Y216" s="211" t="str">
        <f>IF(Q216="Room AC (window/wall)",'Emission Factors'!$G$53,IF(Q216="Room AC (PTAC/PTHP)",'Emission Factors'!$G$54,IF(Q216="Residential AC",'Emission Factors'!$G$55,IF(Q216="Residential HP",'Emission Factors'!$G$56,IF(Q216="Commercial AC (&gt;=65k to &lt;135,000k Btu/hr)",'Emission Factors'!$G$57,IF(Q216="Commercial AC (&gt;=135,000k Btu/hr)",'Emission Factors'!$G$58,""))))))</f>
        <v/>
      </c>
      <c r="Z216" s="96"/>
      <c r="AA216" s="97" t="str">
        <f t="shared" si="31"/>
        <v/>
      </c>
      <c r="AB216" s="97" t="str">
        <f t="shared" si="32"/>
        <v/>
      </c>
      <c r="AC216" s="246" t="str">
        <f t="shared" si="33"/>
        <v/>
      </c>
      <c r="AD216" s="97" t="str">
        <f t="shared" si="34"/>
        <v/>
      </c>
      <c r="AE216" s="97" t="str">
        <f t="shared" si="35"/>
        <v/>
      </c>
      <c r="AF216" s="252" t="str">
        <f t="shared" si="36"/>
        <v/>
      </c>
      <c r="AG216" s="254" t="str">
        <f t="shared" si="37"/>
        <v/>
      </c>
      <c r="AH216" s="248" t="str">
        <f t="shared" si="38"/>
        <v/>
      </c>
      <c r="AI216" s="249" t="str">
        <f t="shared" si="39"/>
        <v/>
      </c>
    </row>
    <row r="217" spans="2:35" x14ac:dyDescent="0.3">
      <c r="B217" s="94"/>
      <c r="C217" s="95"/>
      <c r="D217" s="95"/>
      <c r="E217" s="95"/>
      <c r="F217" s="94"/>
      <c r="G217" s="145"/>
      <c r="H217" s="245"/>
      <c r="I217" s="211" t="str">
        <f>IF(D217="Room AC (window/wall)",'Emission Factors'!$E$53,IF(D217="Room AC (PTAC/PTHP)",H217,IF(D217="Residential AC",'Emission Factors'!$E$55,IF(D217="Residential HP",H217,IF(D217="Commercial AC (&gt;=65k to &lt;135,000k Btu/hr)",'Emission Factors'!$E$57,IF(D217="Commercial AC (&gt;=135,000k Btu/hr)",'Emission Factors'!$E$58,""))))))</f>
        <v/>
      </c>
      <c r="J217" s="96"/>
      <c r="K217" s="211" t="str">
        <f>IF(ISBLANK(J217),"",VLOOKUP(J217,'Emission Factors'!$C$81:$G$221,4,FALSE))</f>
        <v/>
      </c>
      <c r="L217" s="210" t="str">
        <f>IF(D217="Room AC (window/wall)",'Emission Factors'!$F$53,IF(D217="Room AC (PTAC/PTHP)",'Emission Factors'!$F$54,IF(D217="Residential AC",'Emission Factors'!$F$55,IF(D217="Residential HP",'Emission Factors'!$F$56,IF(D217="Commercial AC (&gt;=65k to &lt;135,000k Btu/hr)",'Emission Factors'!$F$57,IF(D217="Commercial AC (&gt;=135,000k Btu/hr)",'Emission Factors'!$F$58,""))))))</f>
        <v/>
      </c>
      <c r="M217" s="211" t="str">
        <f>IF(D217="Room AC (window/wall)",'Emission Factors'!$G$53,IF(D217="Room AC (PTAC/PTHP)",'Emission Factors'!$G$54,IF(D217="Residential AC",'Emission Factors'!$G$55,IF(D217="Residential HP",'Emission Factors'!$G$56,IF(D217="Commercial AC (&gt;=65k to &lt;135,000k Btu/hr)",'Emission Factors'!$G$57,IF(D217="Commercial AC (&gt;=135,000k Btu/hr)",'Emission Factors'!$G$58,""))))))</f>
        <v/>
      </c>
      <c r="N217" s="96"/>
      <c r="O217" s="209" t="str">
        <f>IF(ISBLANK(D217),"",(IF(D217="Room AC (window/wall)",'Emission Factors'!$C$53,IF(D217="Room AC (PTAC/PTHP)",'Emission Factors'!$C$54,IF(D217="Residential AC",'Emission Factors'!$C$55,IF(D217="Residential HP",'Emission Factors'!$C$56,IF(D217="Commercial AC (&gt;=65k to &lt;135,000k Btu/hr)",'Emission Factors'!$C$57,IF(D217="Commercial AC (&gt;=135,000k Btu/hr)",'Emission Factors'!$C$58,""))))))))</f>
        <v/>
      </c>
      <c r="P217" s="209" t="str">
        <f t="shared" si="30"/>
        <v/>
      </c>
      <c r="Q217" s="95"/>
      <c r="R217" s="256"/>
      <c r="S217" s="256"/>
      <c r="T217" s="96"/>
      <c r="U217" s="211" t="str">
        <f>IF(Q217="Room AC (window/wall)",'Emission Factors'!$E$53,IF(AND(Q217="Room AC (PTAC/PTHP)",ISBLANK(T217)),"Error",IF(AND(Q217="Room AC (PTAC/PTHP)",T217&gt;0),T217,IF(Q217="Residential AC",'Emission Factors'!$E$55,IF(AND(Q217="Residential HP",ISBLANK(T217)),"Error",IF(AND(Q217="Residential HP",T217&gt;0),T217,IF(Q217="Commercial AC (&gt;=65k to &lt;135,000k Btu/hr)",'Emission Factors'!$E$57,IF(Q217="Commercial AC (&gt;=135,000k Btu/hr)",'Emission Factors'!$E$58,""))))))))</f>
        <v/>
      </c>
      <c r="V217" s="95"/>
      <c r="W217" s="211" t="str">
        <f>IF(ISBLANK(V217),"",VLOOKUP(V217,'Emission Factors'!$C$81:$G$221,4,FALSE))</f>
        <v/>
      </c>
      <c r="X217" s="210" t="str">
        <f>IF(Q217="Room AC (window/wall)",'Emission Factors'!$F$53,IF(Q217="Room AC (PTAC/PTHP)",'Emission Factors'!$F$54,IF(Q217="Residential AC",'Emission Factors'!$F$55,IF(Q217="Residential HP",'Emission Factors'!$F$56,IF(Q217="Commercial AC (&gt;=65k to &lt;135,000k Btu/hr)",'Emission Factors'!$F$57,IF(Q217="Commercial AC (&gt;=135,000k Btu/hr)",'Emission Factors'!$F$58,""))))))</f>
        <v/>
      </c>
      <c r="Y217" s="211" t="str">
        <f>IF(Q217="Room AC (window/wall)",'Emission Factors'!$G$53,IF(Q217="Room AC (PTAC/PTHP)",'Emission Factors'!$G$54,IF(Q217="Residential AC",'Emission Factors'!$G$55,IF(Q217="Residential HP",'Emission Factors'!$G$56,IF(Q217="Commercial AC (&gt;=65k to &lt;135,000k Btu/hr)",'Emission Factors'!$G$57,IF(Q217="Commercial AC (&gt;=135,000k Btu/hr)",'Emission Factors'!$G$58,""))))))</f>
        <v/>
      </c>
      <c r="Z217" s="96"/>
      <c r="AA217" s="97" t="str">
        <f t="shared" si="31"/>
        <v/>
      </c>
      <c r="AB217" s="97" t="str">
        <f t="shared" si="32"/>
        <v/>
      </c>
      <c r="AC217" s="246" t="str">
        <f t="shared" si="33"/>
        <v/>
      </c>
      <c r="AD217" s="97" t="str">
        <f t="shared" si="34"/>
        <v/>
      </c>
      <c r="AE217" s="97" t="str">
        <f t="shared" si="35"/>
        <v/>
      </c>
      <c r="AF217" s="252" t="str">
        <f t="shared" si="36"/>
        <v/>
      </c>
      <c r="AG217" s="254" t="str">
        <f t="shared" si="37"/>
        <v/>
      </c>
      <c r="AH217" s="248" t="str">
        <f t="shared" si="38"/>
        <v/>
      </c>
      <c r="AI217" s="249" t="str">
        <f t="shared" si="39"/>
        <v/>
      </c>
    </row>
    <row r="218" spans="2:35" x14ac:dyDescent="0.3">
      <c r="B218" s="94"/>
      <c r="C218" s="95"/>
      <c r="D218" s="95"/>
      <c r="E218" s="95"/>
      <c r="F218" s="94"/>
      <c r="G218" s="145"/>
      <c r="H218" s="245"/>
      <c r="I218" s="211" t="str">
        <f>IF(D218="Room AC (window/wall)",'Emission Factors'!$E$53,IF(D218="Room AC (PTAC/PTHP)",H218,IF(D218="Residential AC",'Emission Factors'!$E$55,IF(D218="Residential HP",H218,IF(D218="Commercial AC (&gt;=65k to &lt;135,000k Btu/hr)",'Emission Factors'!$E$57,IF(D218="Commercial AC (&gt;=135,000k Btu/hr)",'Emission Factors'!$E$58,""))))))</f>
        <v/>
      </c>
      <c r="J218" s="96"/>
      <c r="K218" s="211" t="str">
        <f>IF(ISBLANK(J218),"",VLOOKUP(J218,'Emission Factors'!$C$81:$G$221,4,FALSE))</f>
        <v/>
      </c>
      <c r="L218" s="210" t="str">
        <f>IF(D218="Room AC (window/wall)",'Emission Factors'!$F$53,IF(D218="Room AC (PTAC/PTHP)",'Emission Factors'!$F$54,IF(D218="Residential AC",'Emission Factors'!$F$55,IF(D218="Residential HP",'Emission Factors'!$F$56,IF(D218="Commercial AC (&gt;=65k to &lt;135,000k Btu/hr)",'Emission Factors'!$F$57,IF(D218="Commercial AC (&gt;=135,000k Btu/hr)",'Emission Factors'!$F$58,""))))))</f>
        <v/>
      </c>
      <c r="M218" s="211" t="str">
        <f>IF(D218="Room AC (window/wall)",'Emission Factors'!$G$53,IF(D218="Room AC (PTAC/PTHP)",'Emission Factors'!$G$54,IF(D218="Residential AC",'Emission Factors'!$G$55,IF(D218="Residential HP",'Emission Factors'!$G$56,IF(D218="Commercial AC (&gt;=65k to &lt;135,000k Btu/hr)",'Emission Factors'!$G$57,IF(D218="Commercial AC (&gt;=135,000k Btu/hr)",'Emission Factors'!$G$58,""))))))</f>
        <v/>
      </c>
      <c r="N218" s="96"/>
      <c r="O218" s="209" t="str">
        <f>IF(ISBLANK(D218),"",(IF(D218="Room AC (window/wall)",'Emission Factors'!$C$53,IF(D218="Room AC (PTAC/PTHP)",'Emission Factors'!$C$54,IF(D218="Residential AC",'Emission Factors'!$C$55,IF(D218="Residential HP",'Emission Factors'!$C$56,IF(D218="Commercial AC (&gt;=65k to &lt;135,000k Btu/hr)",'Emission Factors'!$C$57,IF(D218="Commercial AC (&gt;=135,000k Btu/hr)",'Emission Factors'!$C$58,""))))))))</f>
        <v/>
      </c>
      <c r="P218" s="209" t="str">
        <f t="shared" si="30"/>
        <v/>
      </c>
      <c r="Q218" s="95"/>
      <c r="R218" s="256"/>
      <c r="S218" s="256"/>
      <c r="T218" s="96"/>
      <c r="U218" s="211" t="str">
        <f>IF(Q218="Room AC (window/wall)",'Emission Factors'!$E$53,IF(AND(Q218="Room AC (PTAC/PTHP)",ISBLANK(T218)),"Error",IF(AND(Q218="Room AC (PTAC/PTHP)",T218&gt;0),T218,IF(Q218="Residential AC",'Emission Factors'!$E$55,IF(AND(Q218="Residential HP",ISBLANK(T218)),"Error",IF(AND(Q218="Residential HP",T218&gt;0),T218,IF(Q218="Commercial AC (&gt;=65k to &lt;135,000k Btu/hr)",'Emission Factors'!$E$57,IF(Q218="Commercial AC (&gt;=135,000k Btu/hr)",'Emission Factors'!$E$58,""))))))))</f>
        <v/>
      </c>
      <c r="V218" s="95"/>
      <c r="W218" s="211" t="str">
        <f>IF(ISBLANK(V218),"",VLOOKUP(V218,'Emission Factors'!$C$81:$G$221,4,FALSE))</f>
        <v/>
      </c>
      <c r="X218" s="210" t="str">
        <f>IF(Q218="Room AC (window/wall)",'Emission Factors'!$F$53,IF(Q218="Room AC (PTAC/PTHP)",'Emission Factors'!$F$54,IF(Q218="Residential AC",'Emission Factors'!$F$55,IF(Q218="Residential HP",'Emission Factors'!$F$56,IF(Q218="Commercial AC (&gt;=65k to &lt;135,000k Btu/hr)",'Emission Factors'!$F$57,IF(Q218="Commercial AC (&gt;=135,000k Btu/hr)",'Emission Factors'!$F$58,""))))))</f>
        <v/>
      </c>
      <c r="Y218" s="211" t="str">
        <f>IF(Q218="Room AC (window/wall)",'Emission Factors'!$G$53,IF(Q218="Room AC (PTAC/PTHP)",'Emission Factors'!$G$54,IF(Q218="Residential AC",'Emission Factors'!$G$55,IF(Q218="Residential HP",'Emission Factors'!$G$56,IF(Q218="Commercial AC (&gt;=65k to &lt;135,000k Btu/hr)",'Emission Factors'!$G$57,IF(Q218="Commercial AC (&gt;=135,000k Btu/hr)",'Emission Factors'!$G$58,""))))))</f>
        <v/>
      </c>
      <c r="Z218" s="96"/>
      <c r="AA218" s="97" t="str">
        <f t="shared" si="31"/>
        <v/>
      </c>
      <c r="AB218" s="97" t="str">
        <f t="shared" si="32"/>
        <v/>
      </c>
      <c r="AC218" s="246" t="str">
        <f t="shared" si="33"/>
        <v/>
      </c>
      <c r="AD218" s="97" t="str">
        <f t="shared" si="34"/>
        <v/>
      </c>
      <c r="AE218" s="97" t="str">
        <f t="shared" si="35"/>
        <v/>
      </c>
      <c r="AF218" s="252" t="str">
        <f t="shared" si="36"/>
        <v/>
      </c>
      <c r="AG218" s="254" t="str">
        <f t="shared" si="37"/>
        <v/>
      </c>
      <c r="AH218" s="248" t="str">
        <f t="shared" si="38"/>
        <v/>
      </c>
      <c r="AI218" s="249" t="str">
        <f t="shared" si="39"/>
        <v/>
      </c>
    </row>
    <row r="219" spans="2:35" x14ac:dyDescent="0.3">
      <c r="B219" s="94"/>
      <c r="C219" s="95"/>
      <c r="D219" s="95"/>
      <c r="E219" s="95"/>
      <c r="F219" s="94"/>
      <c r="G219" s="145"/>
      <c r="H219" s="245"/>
      <c r="I219" s="211" t="str">
        <f>IF(D219="Room AC (window/wall)",'Emission Factors'!$E$53,IF(D219="Room AC (PTAC/PTHP)",H219,IF(D219="Residential AC",'Emission Factors'!$E$55,IF(D219="Residential HP",H219,IF(D219="Commercial AC (&gt;=65k to &lt;135,000k Btu/hr)",'Emission Factors'!$E$57,IF(D219="Commercial AC (&gt;=135,000k Btu/hr)",'Emission Factors'!$E$58,""))))))</f>
        <v/>
      </c>
      <c r="J219" s="96"/>
      <c r="K219" s="211" t="str">
        <f>IF(ISBLANK(J219),"",VLOOKUP(J219,'Emission Factors'!$C$81:$G$221,4,FALSE))</f>
        <v/>
      </c>
      <c r="L219" s="210" t="str">
        <f>IF(D219="Room AC (window/wall)",'Emission Factors'!$F$53,IF(D219="Room AC (PTAC/PTHP)",'Emission Factors'!$F$54,IF(D219="Residential AC",'Emission Factors'!$F$55,IF(D219="Residential HP",'Emission Factors'!$F$56,IF(D219="Commercial AC (&gt;=65k to &lt;135,000k Btu/hr)",'Emission Factors'!$F$57,IF(D219="Commercial AC (&gt;=135,000k Btu/hr)",'Emission Factors'!$F$58,""))))))</f>
        <v/>
      </c>
      <c r="M219" s="211" t="str">
        <f>IF(D219="Room AC (window/wall)",'Emission Factors'!$G$53,IF(D219="Room AC (PTAC/PTHP)",'Emission Factors'!$G$54,IF(D219="Residential AC",'Emission Factors'!$G$55,IF(D219="Residential HP",'Emission Factors'!$G$56,IF(D219="Commercial AC (&gt;=65k to &lt;135,000k Btu/hr)",'Emission Factors'!$G$57,IF(D219="Commercial AC (&gt;=135,000k Btu/hr)",'Emission Factors'!$G$58,""))))))</f>
        <v/>
      </c>
      <c r="N219" s="96"/>
      <c r="O219" s="209" t="str">
        <f>IF(ISBLANK(D219),"",(IF(D219="Room AC (window/wall)",'Emission Factors'!$C$53,IF(D219="Room AC (PTAC/PTHP)",'Emission Factors'!$C$54,IF(D219="Residential AC",'Emission Factors'!$C$55,IF(D219="Residential HP",'Emission Factors'!$C$56,IF(D219="Commercial AC (&gt;=65k to &lt;135,000k Btu/hr)",'Emission Factors'!$C$57,IF(D219="Commercial AC (&gt;=135,000k Btu/hr)",'Emission Factors'!$C$58,""))))))))</f>
        <v/>
      </c>
      <c r="P219" s="209" t="str">
        <f t="shared" si="30"/>
        <v/>
      </c>
      <c r="Q219" s="95"/>
      <c r="R219" s="256"/>
      <c r="S219" s="256"/>
      <c r="T219" s="96"/>
      <c r="U219" s="211" t="str">
        <f>IF(Q219="Room AC (window/wall)",'Emission Factors'!$E$53,IF(AND(Q219="Room AC (PTAC/PTHP)",ISBLANK(T219)),"Error",IF(AND(Q219="Room AC (PTAC/PTHP)",T219&gt;0),T219,IF(Q219="Residential AC",'Emission Factors'!$E$55,IF(AND(Q219="Residential HP",ISBLANK(T219)),"Error",IF(AND(Q219="Residential HP",T219&gt;0),T219,IF(Q219="Commercial AC (&gt;=65k to &lt;135,000k Btu/hr)",'Emission Factors'!$E$57,IF(Q219="Commercial AC (&gt;=135,000k Btu/hr)",'Emission Factors'!$E$58,""))))))))</f>
        <v/>
      </c>
      <c r="V219" s="95"/>
      <c r="W219" s="211" t="str">
        <f>IF(ISBLANK(V219),"",VLOOKUP(V219,'Emission Factors'!$C$81:$G$221,4,FALSE))</f>
        <v/>
      </c>
      <c r="X219" s="210" t="str">
        <f>IF(Q219="Room AC (window/wall)",'Emission Factors'!$F$53,IF(Q219="Room AC (PTAC/PTHP)",'Emission Factors'!$F$54,IF(Q219="Residential AC",'Emission Factors'!$F$55,IF(Q219="Residential HP",'Emission Factors'!$F$56,IF(Q219="Commercial AC (&gt;=65k to &lt;135,000k Btu/hr)",'Emission Factors'!$F$57,IF(Q219="Commercial AC (&gt;=135,000k Btu/hr)",'Emission Factors'!$F$58,""))))))</f>
        <v/>
      </c>
      <c r="Y219" s="211" t="str">
        <f>IF(Q219="Room AC (window/wall)",'Emission Factors'!$G$53,IF(Q219="Room AC (PTAC/PTHP)",'Emission Factors'!$G$54,IF(Q219="Residential AC",'Emission Factors'!$G$55,IF(Q219="Residential HP",'Emission Factors'!$G$56,IF(Q219="Commercial AC (&gt;=65k to &lt;135,000k Btu/hr)",'Emission Factors'!$G$57,IF(Q219="Commercial AC (&gt;=135,000k Btu/hr)",'Emission Factors'!$G$58,""))))))</f>
        <v/>
      </c>
      <c r="Z219" s="96"/>
      <c r="AA219" s="97" t="str">
        <f t="shared" si="31"/>
        <v/>
      </c>
      <c r="AB219" s="97" t="str">
        <f t="shared" si="32"/>
        <v/>
      </c>
      <c r="AC219" s="246" t="str">
        <f t="shared" si="33"/>
        <v/>
      </c>
      <c r="AD219" s="97" t="str">
        <f t="shared" si="34"/>
        <v/>
      </c>
      <c r="AE219" s="97" t="str">
        <f t="shared" si="35"/>
        <v/>
      </c>
      <c r="AF219" s="252" t="str">
        <f t="shared" si="36"/>
        <v/>
      </c>
      <c r="AG219" s="254" t="str">
        <f t="shared" si="37"/>
        <v/>
      </c>
      <c r="AH219" s="248" t="str">
        <f t="shared" si="38"/>
        <v/>
      </c>
      <c r="AI219" s="249" t="str">
        <f t="shared" si="39"/>
        <v/>
      </c>
    </row>
    <row r="220" spans="2:35" x14ac:dyDescent="0.3">
      <c r="B220" s="94"/>
      <c r="C220" s="95"/>
      <c r="D220" s="95"/>
      <c r="E220" s="95"/>
      <c r="F220" s="94"/>
      <c r="G220" s="145"/>
      <c r="H220" s="245"/>
      <c r="I220" s="211" t="str">
        <f>IF(D220="Room AC (window/wall)",'Emission Factors'!$E$53,IF(D220="Room AC (PTAC/PTHP)",H220,IF(D220="Residential AC",'Emission Factors'!$E$55,IF(D220="Residential HP",H220,IF(D220="Commercial AC (&gt;=65k to &lt;135,000k Btu/hr)",'Emission Factors'!$E$57,IF(D220="Commercial AC (&gt;=135,000k Btu/hr)",'Emission Factors'!$E$58,""))))))</f>
        <v/>
      </c>
      <c r="J220" s="96"/>
      <c r="K220" s="211" t="str">
        <f>IF(ISBLANK(J220),"",VLOOKUP(J220,'Emission Factors'!$C$81:$G$221,4,FALSE))</f>
        <v/>
      </c>
      <c r="L220" s="210" t="str">
        <f>IF(D220="Room AC (window/wall)",'Emission Factors'!$F$53,IF(D220="Room AC (PTAC/PTHP)",'Emission Factors'!$F$54,IF(D220="Residential AC",'Emission Factors'!$F$55,IF(D220="Residential HP",'Emission Factors'!$F$56,IF(D220="Commercial AC (&gt;=65k to &lt;135,000k Btu/hr)",'Emission Factors'!$F$57,IF(D220="Commercial AC (&gt;=135,000k Btu/hr)",'Emission Factors'!$F$58,""))))))</f>
        <v/>
      </c>
      <c r="M220" s="211" t="str">
        <f>IF(D220="Room AC (window/wall)",'Emission Factors'!$G$53,IF(D220="Room AC (PTAC/PTHP)",'Emission Factors'!$G$54,IF(D220="Residential AC",'Emission Factors'!$G$55,IF(D220="Residential HP",'Emission Factors'!$G$56,IF(D220="Commercial AC (&gt;=65k to &lt;135,000k Btu/hr)",'Emission Factors'!$G$57,IF(D220="Commercial AC (&gt;=135,000k Btu/hr)",'Emission Factors'!$G$58,""))))))</f>
        <v/>
      </c>
      <c r="N220" s="96"/>
      <c r="O220" s="209" t="str">
        <f>IF(ISBLANK(D220),"",(IF(D220="Room AC (window/wall)",'Emission Factors'!$C$53,IF(D220="Room AC (PTAC/PTHP)",'Emission Factors'!$C$54,IF(D220="Residential AC",'Emission Factors'!$C$55,IF(D220="Residential HP",'Emission Factors'!$C$56,IF(D220="Commercial AC (&gt;=65k to &lt;135,000k Btu/hr)",'Emission Factors'!$C$57,IF(D220="Commercial AC (&gt;=135,000k Btu/hr)",'Emission Factors'!$C$58,""))))))))</f>
        <v/>
      </c>
      <c r="P220" s="209" t="str">
        <f t="shared" si="30"/>
        <v/>
      </c>
      <c r="Q220" s="95"/>
      <c r="R220" s="256"/>
      <c r="S220" s="256"/>
      <c r="T220" s="96"/>
      <c r="U220" s="211" t="str">
        <f>IF(Q220="Room AC (window/wall)",'Emission Factors'!$E$53,IF(AND(Q220="Room AC (PTAC/PTHP)",ISBLANK(T220)),"Error",IF(AND(Q220="Room AC (PTAC/PTHP)",T220&gt;0),T220,IF(Q220="Residential AC",'Emission Factors'!$E$55,IF(AND(Q220="Residential HP",ISBLANK(T220)),"Error",IF(AND(Q220="Residential HP",T220&gt;0),T220,IF(Q220="Commercial AC (&gt;=65k to &lt;135,000k Btu/hr)",'Emission Factors'!$E$57,IF(Q220="Commercial AC (&gt;=135,000k Btu/hr)",'Emission Factors'!$E$58,""))))))))</f>
        <v/>
      </c>
      <c r="V220" s="95"/>
      <c r="W220" s="211" t="str">
        <f>IF(ISBLANK(V220),"",VLOOKUP(V220,'Emission Factors'!$C$81:$G$221,4,FALSE))</f>
        <v/>
      </c>
      <c r="X220" s="210" t="str">
        <f>IF(Q220="Room AC (window/wall)",'Emission Factors'!$F$53,IF(Q220="Room AC (PTAC/PTHP)",'Emission Factors'!$F$54,IF(Q220="Residential AC",'Emission Factors'!$F$55,IF(Q220="Residential HP",'Emission Factors'!$F$56,IF(Q220="Commercial AC (&gt;=65k to &lt;135,000k Btu/hr)",'Emission Factors'!$F$57,IF(Q220="Commercial AC (&gt;=135,000k Btu/hr)",'Emission Factors'!$F$58,""))))))</f>
        <v/>
      </c>
      <c r="Y220" s="211" t="str">
        <f>IF(Q220="Room AC (window/wall)",'Emission Factors'!$G$53,IF(Q220="Room AC (PTAC/PTHP)",'Emission Factors'!$G$54,IF(Q220="Residential AC",'Emission Factors'!$G$55,IF(Q220="Residential HP",'Emission Factors'!$G$56,IF(Q220="Commercial AC (&gt;=65k to &lt;135,000k Btu/hr)",'Emission Factors'!$G$57,IF(Q220="Commercial AC (&gt;=135,000k Btu/hr)",'Emission Factors'!$G$58,""))))))</f>
        <v/>
      </c>
      <c r="Z220" s="96"/>
      <c r="AA220" s="97" t="str">
        <f t="shared" si="31"/>
        <v/>
      </c>
      <c r="AB220" s="97" t="str">
        <f t="shared" si="32"/>
        <v/>
      </c>
      <c r="AC220" s="246" t="str">
        <f t="shared" si="33"/>
        <v/>
      </c>
      <c r="AD220" s="97" t="str">
        <f t="shared" si="34"/>
        <v/>
      </c>
      <c r="AE220" s="97" t="str">
        <f t="shared" si="35"/>
        <v/>
      </c>
      <c r="AF220" s="252" t="str">
        <f t="shared" si="36"/>
        <v/>
      </c>
      <c r="AG220" s="254" t="str">
        <f t="shared" si="37"/>
        <v/>
      </c>
      <c r="AH220" s="248" t="str">
        <f t="shared" si="38"/>
        <v/>
      </c>
      <c r="AI220" s="249" t="str">
        <f t="shared" si="39"/>
        <v/>
      </c>
    </row>
    <row r="221" spans="2:35" x14ac:dyDescent="0.3">
      <c r="B221" s="94"/>
      <c r="C221" s="95"/>
      <c r="D221" s="95"/>
      <c r="E221" s="95"/>
      <c r="F221" s="94"/>
      <c r="G221" s="145"/>
      <c r="H221" s="245"/>
      <c r="I221" s="211" t="str">
        <f>IF(D221="Room AC (window/wall)",'Emission Factors'!$E$53,IF(D221="Room AC (PTAC/PTHP)",H221,IF(D221="Residential AC",'Emission Factors'!$E$55,IF(D221="Residential HP",H221,IF(D221="Commercial AC (&gt;=65k to &lt;135,000k Btu/hr)",'Emission Factors'!$E$57,IF(D221="Commercial AC (&gt;=135,000k Btu/hr)",'Emission Factors'!$E$58,""))))))</f>
        <v/>
      </c>
      <c r="J221" s="96"/>
      <c r="K221" s="211" t="str">
        <f>IF(ISBLANK(J221),"",VLOOKUP(J221,'Emission Factors'!$C$81:$G$221,4,FALSE))</f>
        <v/>
      </c>
      <c r="L221" s="210" t="str">
        <f>IF(D221="Room AC (window/wall)",'Emission Factors'!$F$53,IF(D221="Room AC (PTAC/PTHP)",'Emission Factors'!$F$54,IF(D221="Residential AC",'Emission Factors'!$F$55,IF(D221="Residential HP",'Emission Factors'!$F$56,IF(D221="Commercial AC (&gt;=65k to &lt;135,000k Btu/hr)",'Emission Factors'!$F$57,IF(D221="Commercial AC (&gt;=135,000k Btu/hr)",'Emission Factors'!$F$58,""))))))</f>
        <v/>
      </c>
      <c r="M221" s="211" t="str">
        <f>IF(D221="Room AC (window/wall)",'Emission Factors'!$G$53,IF(D221="Room AC (PTAC/PTHP)",'Emission Factors'!$G$54,IF(D221="Residential AC",'Emission Factors'!$G$55,IF(D221="Residential HP",'Emission Factors'!$G$56,IF(D221="Commercial AC (&gt;=65k to &lt;135,000k Btu/hr)",'Emission Factors'!$G$57,IF(D221="Commercial AC (&gt;=135,000k Btu/hr)",'Emission Factors'!$G$58,""))))))</f>
        <v/>
      </c>
      <c r="N221" s="96"/>
      <c r="O221" s="209" t="str">
        <f>IF(ISBLANK(D221),"",(IF(D221="Room AC (window/wall)",'Emission Factors'!$C$53,IF(D221="Room AC (PTAC/PTHP)",'Emission Factors'!$C$54,IF(D221="Residential AC",'Emission Factors'!$C$55,IF(D221="Residential HP",'Emission Factors'!$C$56,IF(D221="Commercial AC (&gt;=65k to &lt;135,000k Btu/hr)",'Emission Factors'!$C$57,IF(D221="Commercial AC (&gt;=135,000k Btu/hr)",'Emission Factors'!$C$58,""))))))))</f>
        <v/>
      </c>
      <c r="P221" s="209" t="str">
        <f t="shared" si="30"/>
        <v/>
      </c>
      <c r="Q221" s="95"/>
      <c r="R221" s="256"/>
      <c r="S221" s="256"/>
      <c r="T221" s="96"/>
      <c r="U221" s="211" t="str">
        <f>IF(Q221="Room AC (window/wall)",'Emission Factors'!$E$53,IF(AND(Q221="Room AC (PTAC/PTHP)",ISBLANK(T221)),"Error",IF(AND(Q221="Room AC (PTAC/PTHP)",T221&gt;0),T221,IF(Q221="Residential AC",'Emission Factors'!$E$55,IF(AND(Q221="Residential HP",ISBLANK(T221)),"Error",IF(AND(Q221="Residential HP",T221&gt;0),T221,IF(Q221="Commercial AC (&gt;=65k to &lt;135,000k Btu/hr)",'Emission Factors'!$E$57,IF(Q221="Commercial AC (&gt;=135,000k Btu/hr)",'Emission Factors'!$E$58,""))))))))</f>
        <v/>
      </c>
      <c r="V221" s="95"/>
      <c r="W221" s="211" t="str">
        <f>IF(ISBLANK(V221),"",VLOOKUP(V221,'Emission Factors'!$C$81:$G$221,4,FALSE))</f>
        <v/>
      </c>
      <c r="X221" s="210" t="str">
        <f>IF(Q221="Room AC (window/wall)",'Emission Factors'!$F$53,IF(Q221="Room AC (PTAC/PTHP)",'Emission Factors'!$F$54,IF(Q221="Residential AC",'Emission Factors'!$F$55,IF(Q221="Residential HP",'Emission Factors'!$F$56,IF(Q221="Commercial AC (&gt;=65k to &lt;135,000k Btu/hr)",'Emission Factors'!$F$57,IF(Q221="Commercial AC (&gt;=135,000k Btu/hr)",'Emission Factors'!$F$58,""))))))</f>
        <v/>
      </c>
      <c r="Y221" s="211" t="str">
        <f>IF(Q221="Room AC (window/wall)",'Emission Factors'!$G$53,IF(Q221="Room AC (PTAC/PTHP)",'Emission Factors'!$G$54,IF(Q221="Residential AC",'Emission Factors'!$G$55,IF(Q221="Residential HP",'Emission Factors'!$G$56,IF(Q221="Commercial AC (&gt;=65k to &lt;135,000k Btu/hr)",'Emission Factors'!$G$57,IF(Q221="Commercial AC (&gt;=135,000k Btu/hr)",'Emission Factors'!$G$58,""))))))</f>
        <v/>
      </c>
      <c r="Z221" s="96"/>
      <c r="AA221" s="97" t="str">
        <f t="shared" si="31"/>
        <v/>
      </c>
      <c r="AB221" s="97" t="str">
        <f t="shared" si="32"/>
        <v/>
      </c>
      <c r="AC221" s="246" t="str">
        <f t="shared" si="33"/>
        <v/>
      </c>
      <c r="AD221" s="97" t="str">
        <f t="shared" si="34"/>
        <v/>
      </c>
      <c r="AE221" s="97" t="str">
        <f t="shared" si="35"/>
        <v/>
      </c>
      <c r="AF221" s="252" t="str">
        <f t="shared" si="36"/>
        <v/>
      </c>
      <c r="AG221" s="254" t="str">
        <f t="shared" si="37"/>
        <v/>
      </c>
      <c r="AH221" s="248" t="str">
        <f t="shared" si="38"/>
        <v/>
      </c>
      <c r="AI221" s="249" t="str">
        <f t="shared" si="39"/>
        <v/>
      </c>
    </row>
    <row r="222" spans="2:35" x14ac:dyDescent="0.3">
      <c r="B222" s="94"/>
      <c r="C222" s="95"/>
      <c r="D222" s="95"/>
      <c r="E222" s="95"/>
      <c r="F222" s="94"/>
      <c r="G222" s="145"/>
      <c r="H222" s="245"/>
      <c r="I222" s="211" t="str">
        <f>IF(D222="Room AC (window/wall)",'Emission Factors'!$E$53,IF(D222="Room AC (PTAC/PTHP)",H222,IF(D222="Residential AC",'Emission Factors'!$E$55,IF(D222="Residential HP",H222,IF(D222="Commercial AC (&gt;=65k to &lt;135,000k Btu/hr)",'Emission Factors'!$E$57,IF(D222="Commercial AC (&gt;=135,000k Btu/hr)",'Emission Factors'!$E$58,""))))))</f>
        <v/>
      </c>
      <c r="J222" s="96"/>
      <c r="K222" s="211" t="str">
        <f>IF(ISBLANK(J222),"",VLOOKUP(J222,'Emission Factors'!$C$81:$G$221,4,FALSE))</f>
        <v/>
      </c>
      <c r="L222" s="210" t="str">
        <f>IF(D222="Room AC (window/wall)",'Emission Factors'!$F$53,IF(D222="Room AC (PTAC/PTHP)",'Emission Factors'!$F$54,IF(D222="Residential AC",'Emission Factors'!$F$55,IF(D222="Residential HP",'Emission Factors'!$F$56,IF(D222="Commercial AC (&gt;=65k to &lt;135,000k Btu/hr)",'Emission Factors'!$F$57,IF(D222="Commercial AC (&gt;=135,000k Btu/hr)",'Emission Factors'!$F$58,""))))))</f>
        <v/>
      </c>
      <c r="M222" s="211" t="str">
        <f>IF(D222="Room AC (window/wall)",'Emission Factors'!$G$53,IF(D222="Room AC (PTAC/PTHP)",'Emission Factors'!$G$54,IF(D222="Residential AC",'Emission Factors'!$G$55,IF(D222="Residential HP",'Emission Factors'!$G$56,IF(D222="Commercial AC (&gt;=65k to &lt;135,000k Btu/hr)",'Emission Factors'!$G$57,IF(D222="Commercial AC (&gt;=135,000k Btu/hr)",'Emission Factors'!$G$58,""))))))</f>
        <v/>
      </c>
      <c r="N222" s="96"/>
      <c r="O222" s="209" t="str">
        <f>IF(ISBLANK(D222),"",(IF(D222="Room AC (window/wall)",'Emission Factors'!$C$53,IF(D222="Room AC (PTAC/PTHP)",'Emission Factors'!$C$54,IF(D222="Residential AC",'Emission Factors'!$C$55,IF(D222="Residential HP",'Emission Factors'!$C$56,IF(D222="Commercial AC (&gt;=65k to &lt;135,000k Btu/hr)",'Emission Factors'!$C$57,IF(D222="Commercial AC (&gt;=135,000k Btu/hr)",'Emission Factors'!$C$58,""))))))))</f>
        <v/>
      </c>
      <c r="P222" s="209" t="str">
        <f t="shared" si="30"/>
        <v/>
      </c>
      <c r="Q222" s="95"/>
      <c r="R222" s="256"/>
      <c r="S222" s="256"/>
      <c r="T222" s="96"/>
      <c r="U222" s="211" t="str">
        <f>IF(Q222="Room AC (window/wall)",'Emission Factors'!$E$53,IF(AND(Q222="Room AC (PTAC/PTHP)",ISBLANK(T222)),"Error",IF(AND(Q222="Room AC (PTAC/PTHP)",T222&gt;0),T222,IF(Q222="Residential AC",'Emission Factors'!$E$55,IF(AND(Q222="Residential HP",ISBLANK(T222)),"Error",IF(AND(Q222="Residential HP",T222&gt;0),T222,IF(Q222="Commercial AC (&gt;=65k to &lt;135,000k Btu/hr)",'Emission Factors'!$E$57,IF(Q222="Commercial AC (&gt;=135,000k Btu/hr)",'Emission Factors'!$E$58,""))))))))</f>
        <v/>
      </c>
      <c r="V222" s="95"/>
      <c r="W222" s="211" t="str">
        <f>IF(ISBLANK(V222),"",VLOOKUP(V222,'Emission Factors'!$C$81:$G$221,4,FALSE))</f>
        <v/>
      </c>
      <c r="X222" s="210" t="str">
        <f>IF(Q222="Room AC (window/wall)",'Emission Factors'!$F$53,IF(Q222="Room AC (PTAC/PTHP)",'Emission Factors'!$F$54,IF(Q222="Residential AC",'Emission Factors'!$F$55,IF(Q222="Residential HP",'Emission Factors'!$F$56,IF(Q222="Commercial AC (&gt;=65k to &lt;135,000k Btu/hr)",'Emission Factors'!$F$57,IF(Q222="Commercial AC (&gt;=135,000k Btu/hr)",'Emission Factors'!$F$58,""))))))</f>
        <v/>
      </c>
      <c r="Y222" s="211" t="str">
        <f>IF(Q222="Room AC (window/wall)",'Emission Factors'!$G$53,IF(Q222="Room AC (PTAC/PTHP)",'Emission Factors'!$G$54,IF(Q222="Residential AC",'Emission Factors'!$G$55,IF(Q222="Residential HP",'Emission Factors'!$G$56,IF(Q222="Commercial AC (&gt;=65k to &lt;135,000k Btu/hr)",'Emission Factors'!$G$57,IF(Q222="Commercial AC (&gt;=135,000k Btu/hr)",'Emission Factors'!$G$58,""))))))</f>
        <v/>
      </c>
      <c r="Z222" s="96"/>
      <c r="AA222" s="97" t="str">
        <f t="shared" si="31"/>
        <v/>
      </c>
      <c r="AB222" s="97" t="str">
        <f t="shared" si="32"/>
        <v/>
      </c>
      <c r="AC222" s="246" t="str">
        <f t="shared" si="33"/>
        <v/>
      </c>
      <c r="AD222" s="97" t="str">
        <f t="shared" si="34"/>
        <v/>
      </c>
      <c r="AE222" s="97" t="str">
        <f t="shared" si="35"/>
        <v/>
      </c>
      <c r="AF222" s="252" t="str">
        <f t="shared" si="36"/>
        <v/>
      </c>
      <c r="AG222" s="254" t="str">
        <f t="shared" si="37"/>
        <v/>
      </c>
      <c r="AH222" s="248" t="str">
        <f t="shared" si="38"/>
        <v/>
      </c>
      <c r="AI222" s="249" t="str">
        <f t="shared" si="39"/>
        <v/>
      </c>
    </row>
    <row r="223" spans="2:35" x14ac:dyDescent="0.3">
      <c r="B223" s="94"/>
      <c r="C223" s="95"/>
      <c r="D223" s="95"/>
      <c r="E223" s="95"/>
      <c r="F223" s="94"/>
      <c r="G223" s="145"/>
      <c r="H223" s="245"/>
      <c r="I223" s="211" t="str">
        <f>IF(D223="Room AC (window/wall)",'Emission Factors'!$E$53,IF(D223="Room AC (PTAC/PTHP)",H223,IF(D223="Residential AC",'Emission Factors'!$E$55,IF(D223="Residential HP",H223,IF(D223="Commercial AC (&gt;=65k to &lt;135,000k Btu/hr)",'Emission Factors'!$E$57,IF(D223="Commercial AC (&gt;=135,000k Btu/hr)",'Emission Factors'!$E$58,""))))))</f>
        <v/>
      </c>
      <c r="J223" s="96"/>
      <c r="K223" s="211" t="str">
        <f>IF(ISBLANK(J223),"",VLOOKUP(J223,'Emission Factors'!$C$81:$G$221,4,FALSE))</f>
        <v/>
      </c>
      <c r="L223" s="210" t="str">
        <f>IF(D223="Room AC (window/wall)",'Emission Factors'!$F$53,IF(D223="Room AC (PTAC/PTHP)",'Emission Factors'!$F$54,IF(D223="Residential AC",'Emission Factors'!$F$55,IF(D223="Residential HP",'Emission Factors'!$F$56,IF(D223="Commercial AC (&gt;=65k to &lt;135,000k Btu/hr)",'Emission Factors'!$F$57,IF(D223="Commercial AC (&gt;=135,000k Btu/hr)",'Emission Factors'!$F$58,""))))))</f>
        <v/>
      </c>
      <c r="M223" s="211" t="str">
        <f>IF(D223="Room AC (window/wall)",'Emission Factors'!$G$53,IF(D223="Room AC (PTAC/PTHP)",'Emission Factors'!$G$54,IF(D223="Residential AC",'Emission Factors'!$G$55,IF(D223="Residential HP",'Emission Factors'!$G$56,IF(D223="Commercial AC (&gt;=65k to &lt;135,000k Btu/hr)",'Emission Factors'!$G$57,IF(D223="Commercial AC (&gt;=135,000k Btu/hr)",'Emission Factors'!$G$58,""))))))</f>
        <v/>
      </c>
      <c r="N223" s="96"/>
      <c r="O223" s="209" t="str">
        <f>IF(ISBLANK(D223),"",(IF(D223="Room AC (window/wall)",'Emission Factors'!$C$53,IF(D223="Room AC (PTAC/PTHP)",'Emission Factors'!$C$54,IF(D223="Residential AC",'Emission Factors'!$C$55,IF(D223="Residential HP",'Emission Factors'!$C$56,IF(D223="Commercial AC (&gt;=65k to &lt;135,000k Btu/hr)",'Emission Factors'!$C$57,IF(D223="Commercial AC (&gt;=135,000k Btu/hr)",'Emission Factors'!$C$58,""))))))))</f>
        <v/>
      </c>
      <c r="P223" s="209" t="str">
        <f t="shared" si="30"/>
        <v/>
      </c>
      <c r="Q223" s="95"/>
      <c r="R223" s="256"/>
      <c r="S223" s="256"/>
      <c r="T223" s="96"/>
      <c r="U223" s="211" t="str">
        <f>IF(Q223="Room AC (window/wall)",'Emission Factors'!$E$53,IF(AND(Q223="Room AC (PTAC/PTHP)",ISBLANK(T223)),"Error",IF(AND(Q223="Room AC (PTAC/PTHP)",T223&gt;0),T223,IF(Q223="Residential AC",'Emission Factors'!$E$55,IF(AND(Q223="Residential HP",ISBLANK(T223)),"Error",IF(AND(Q223="Residential HP",T223&gt;0),T223,IF(Q223="Commercial AC (&gt;=65k to &lt;135,000k Btu/hr)",'Emission Factors'!$E$57,IF(Q223="Commercial AC (&gt;=135,000k Btu/hr)",'Emission Factors'!$E$58,""))))))))</f>
        <v/>
      </c>
      <c r="V223" s="95"/>
      <c r="W223" s="211" t="str">
        <f>IF(ISBLANK(V223),"",VLOOKUP(V223,'Emission Factors'!$C$81:$G$221,4,FALSE))</f>
        <v/>
      </c>
      <c r="X223" s="210" t="str">
        <f>IF(Q223="Room AC (window/wall)",'Emission Factors'!$F$53,IF(Q223="Room AC (PTAC/PTHP)",'Emission Factors'!$F$54,IF(Q223="Residential AC",'Emission Factors'!$F$55,IF(Q223="Residential HP",'Emission Factors'!$F$56,IF(Q223="Commercial AC (&gt;=65k to &lt;135,000k Btu/hr)",'Emission Factors'!$F$57,IF(Q223="Commercial AC (&gt;=135,000k Btu/hr)",'Emission Factors'!$F$58,""))))))</f>
        <v/>
      </c>
      <c r="Y223" s="211" t="str">
        <f>IF(Q223="Room AC (window/wall)",'Emission Factors'!$G$53,IF(Q223="Room AC (PTAC/PTHP)",'Emission Factors'!$G$54,IF(Q223="Residential AC",'Emission Factors'!$G$55,IF(Q223="Residential HP",'Emission Factors'!$G$56,IF(Q223="Commercial AC (&gt;=65k to &lt;135,000k Btu/hr)",'Emission Factors'!$G$57,IF(Q223="Commercial AC (&gt;=135,000k Btu/hr)",'Emission Factors'!$G$58,""))))))</f>
        <v/>
      </c>
      <c r="Z223" s="96"/>
      <c r="AA223" s="97" t="str">
        <f t="shared" si="31"/>
        <v/>
      </c>
      <c r="AB223" s="97" t="str">
        <f t="shared" si="32"/>
        <v/>
      </c>
      <c r="AC223" s="246" t="str">
        <f t="shared" si="33"/>
        <v/>
      </c>
      <c r="AD223" s="97" t="str">
        <f t="shared" si="34"/>
        <v/>
      </c>
      <c r="AE223" s="97" t="str">
        <f t="shared" si="35"/>
        <v/>
      </c>
      <c r="AF223" s="252" t="str">
        <f t="shared" si="36"/>
        <v/>
      </c>
      <c r="AG223" s="254" t="str">
        <f t="shared" si="37"/>
        <v/>
      </c>
      <c r="AH223" s="248" t="str">
        <f t="shared" si="38"/>
        <v/>
      </c>
      <c r="AI223" s="249" t="str">
        <f t="shared" si="39"/>
        <v/>
      </c>
    </row>
    <row r="224" spans="2:35" x14ac:dyDescent="0.3">
      <c r="B224" s="94"/>
      <c r="C224" s="95"/>
      <c r="D224" s="95"/>
      <c r="E224" s="95"/>
      <c r="F224" s="94"/>
      <c r="G224" s="145"/>
      <c r="H224" s="245"/>
      <c r="I224" s="211" t="str">
        <f>IF(D224="Room AC (window/wall)",'Emission Factors'!$E$53,IF(D224="Room AC (PTAC/PTHP)",H224,IF(D224="Residential AC",'Emission Factors'!$E$55,IF(D224="Residential HP",H224,IF(D224="Commercial AC (&gt;=65k to &lt;135,000k Btu/hr)",'Emission Factors'!$E$57,IF(D224="Commercial AC (&gt;=135,000k Btu/hr)",'Emission Factors'!$E$58,""))))))</f>
        <v/>
      </c>
      <c r="J224" s="96"/>
      <c r="K224" s="211" t="str">
        <f>IF(ISBLANK(J224),"",VLOOKUP(J224,'Emission Factors'!$C$81:$G$221,4,FALSE))</f>
        <v/>
      </c>
      <c r="L224" s="210" t="str">
        <f>IF(D224="Room AC (window/wall)",'Emission Factors'!$F$53,IF(D224="Room AC (PTAC/PTHP)",'Emission Factors'!$F$54,IF(D224="Residential AC",'Emission Factors'!$F$55,IF(D224="Residential HP",'Emission Factors'!$F$56,IF(D224="Commercial AC (&gt;=65k to &lt;135,000k Btu/hr)",'Emission Factors'!$F$57,IF(D224="Commercial AC (&gt;=135,000k Btu/hr)",'Emission Factors'!$F$58,""))))))</f>
        <v/>
      </c>
      <c r="M224" s="211" t="str">
        <f>IF(D224="Room AC (window/wall)",'Emission Factors'!$G$53,IF(D224="Room AC (PTAC/PTHP)",'Emission Factors'!$G$54,IF(D224="Residential AC",'Emission Factors'!$G$55,IF(D224="Residential HP",'Emission Factors'!$G$56,IF(D224="Commercial AC (&gt;=65k to &lt;135,000k Btu/hr)",'Emission Factors'!$G$57,IF(D224="Commercial AC (&gt;=135,000k Btu/hr)",'Emission Factors'!$G$58,""))))))</f>
        <v/>
      </c>
      <c r="N224" s="96"/>
      <c r="O224" s="209" t="str">
        <f>IF(ISBLANK(D224),"",(IF(D224="Room AC (window/wall)",'Emission Factors'!$C$53,IF(D224="Room AC (PTAC/PTHP)",'Emission Factors'!$C$54,IF(D224="Residential AC",'Emission Factors'!$C$55,IF(D224="Residential HP",'Emission Factors'!$C$56,IF(D224="Commercial AC (&gt;=65k to &lt;135,000k Btu/hr)",'Emission Factors'!$C$57,IF(D224="Commercial AC (&gt;=135,000k Btu/hr)",'Emission Factors'!$C$58,""))))))))</f>
        <v/>
      </c>
      <c r="P224" s="209" t="str">
        <f t="shared" si="30"/>
        <v/>
      </c>
      <c r="Q224" s="95"/>
      <c r="R224" s="256"/>
      <c r="S224" s="256"/>
      <c r="T224" s="96"/>
      <c r="U224" s="211" t="str">
        <f>IF(Q224="Room AC (window/wall)",'Emission Factors'!$E$53,IF(AND(Q224="Room AC (PTAC/PTHP)",ISBLANK(T224)),"Error",IF(AND(Q224="Room AC (PTAC/PTHP)",T224&gt;0),T224,IF(Q224="Residential AC",'Emission Factors'!$E$55,IF(AND(Q224="Residential HP",ISBLANK(T224)),"Error",IF(AND(Q224="Residential HP",T224&gt;0),T224,IF(Q224="Commercial AC (&gt;=65k to &lt;135,000k Btu/hr)",'Emission Factors'!$E$57,IF(Q224="Commercial AC (&gt;=135,000k Btu/hr)",'Emission Factors'!$E$58,""))))))))</f>
        <v/>
      </c>
      <c r="V224" s="95"/>
      <c r="W224" s="211" t="str">
        <f>IF(ISBLANK(V224),"",VLOOKUP(V224,'Emission Factors'!$C$81:$G$221,4,FALSE))</f>
        <v/>
      </c>
      <c r="X224" s="210" t="str">
        <f>IF(Q224="Room AC (window/wall)",'Emission Factors'!$F$53,IF(Q224="Room AC (PTAC/PTHP)",'Emission Factors'!$F$54,IF(Q224="Residential AC",'Emission Factors'!$F$55,IF(Q224="Residential HP",'Emission Factors'!$F$56,IF(Q224="Commercial AC (&gt;=65k to &lt;135,000k Btu/hr)",'Emission Factors'!$F$57,IF(Q224="Commercial AC (&gt;=135,000k Btu/hr)",'Emission Factors'!$F$58,""))))))</f>
        <v/>
      </c>
      <c r="Y224" s="211" t="str">
        <f>IF(Q224="Room AC (window/wall)",'Emission Factors'!$G$53,IF(Q224="Room AC (PTAC/PTHP)",'Emission Factors'!$G$54,IF(Q224="Residential AC",'Emission Factors'!$G$55,IF(Q224="Residential HP",'Emission Factors'!$G$56,IF(Q224="Commercial AC (&gt;=65k to &lt;135,000k Btu/hr)",'Emission Factors'!$G$57,IF(Q224="Commercial AC (&gt;=135,000k Btu/hr)",'Emission Factors'!$G$58,""))))))</f>
        <v/>
      </c>
      <c r="Z224" s="96"/>
      <c r="AA224" s="97" t="str">
        <f t="shared" si="31"/>
        <v/>
      </c>
      <c r="AB224" s="97" t="str">
        <f t="shared" si="32"/>
        <v/>
      </c>
      <c r="AC224" s="246" t="str">
        <f t="shared" si="33"/>
        <v/>
      </c>
      <c r="AD224" s="97" t="str">
        <f t="shared" si="34"/>
        <v/>
      </c>
      <c r="AE224" s="97" t="str">
        <f t="shared" si="35"/>
        <v/>
      </c>
      <c r="AF224" s="252" t="str">
        <f t="shared" si="36"/>
        <v/>
      </c>
      <c r="AG224" s="254" t="str">
        <f t="shared" si="37"/>
        <v/>
      </c>
      <c r="AH224" s="248" t="str">
        <f t="shared" si="38"/>
        <v/>
      </c>
      <c r="AI224" s="249" t="str">
        <f t="shared" si="39"/>
        <v/>
      </c>
    </row>
    <row r="225" spans="2:35" x14ac:dyDescent="0.3">
      <c r="B225" s="94"/>
      <c r="C225" s="95"/>
      <c r="D225" s="95"/>
      <c r="E225" s="95"/>
      <c r="F225" s="94"/>
      <c r="G225" s="145"/>
      <c r="H225" s="245"/>
      <c r="I225" s="211" t="str">
        <f>IF(D225="Room AC (window/wall)",'Emission Factors'!$E$53,IF(D225="Room AC (PTAC/PTHP)",H225,IF(D225="Residential AC",'Emission Factors'!$E$55,IF(D225="Residential HP",H225,IF(D225="Commercial AC (&gt;=65k to &lt;135,000k Btu/hr)",'Emission Factors'!$E$57,IF(D225="Commercial AC (&gt;=135,000k Btu/hr)",'Emission Factors'!$E$58,""))))))</f>
        <v/>
      </c>
      <c r="J225" s="96"/>
      <c r="K225" s="211" t="str">
        <f>IF(ISBLANK(J225),"",VLOOKUP(J225,'Emission Factors'!$C$81:$G$221,4,FALSE))</f>
        <v/>
      </c>
      <c r="L225" s="210" t="str">
        <f>IF(D225="Room AC (window/wall)",'Emission Factors'!$F$53,IF(D225="Room AC (PTAC/PTHP)",'Emission Factors'!$F$54,IF(D225="Residential AC",'Emission Factors'!$F$55,IF(D225="Residential HP",'Emission Factors'!$F$56,IF(D225="Commercial AC (&gt;=65k to &lt;135,000k Btu/hr)",'Emission Factors'!$F$57,IF(D225="Commercial AC (&gt;=135,000k Btu/hr)",'Emission Factors'!$F$58,""))))))</f>
        <v/>
      </c>
      <c r="M225" s="211" t="str">
        <f>IF(D225="Room AC (window/wall)",'Emission Factors'!$G$53,IF(D225="Room AC (PTAC/PTHP)",'Emission Factors'!$G$54,IF(D225="Residential AC",'Emission Factors'!$G$55,IF(D225="Residential HP",'Emission Factors'!$G$56,IF(D225="Commercial AC (&gt;=65k to &lt;135,000k Btu/hr)",'Emission Factors'!$G$57,IF(D225="Commercial AC (&gt;=135,000k Btu/hr)",'Emission Factors'!$G$58,""))))))</f>
        <v/>
      </c>
      <c r="N225" s="96"/>
      <c r="O225" s="209" t="str">
        <f>IF(ISBLANK(D225),"",(IF(D225="Room AC (window/wall)",'Emission Factors'!$C$53,IF(D225="Room AC (PTAC/PTHP)",'Emission Factors'!$C$54,IF(D225="Residential AC",'Emission Factors'!$C$55,IF(D225="Residential HP",'Emission Factors'!$C$56,IF(D225="Commercial AC (&gt;=65k to &lt;135,000k Btu/hr)",'Emission Factors'!$C$57,IF(D225="Commercial AC (&gt;=135,000k Btu/hr)",'Emission Factors'!$C$58,""))))))))</f>
        <v/>
      </c>
      <c r="P225" s="209" t="str">
        <f t="shared" si="30"/>
        <v/>
      </c>
      <c r="Q225" s="95"/>
      <c r="R225" s="256"/>
      <c r="S225" s="256"/>
      <c r="T225" s="96"/>
      <c r="U225" s="211" t="str">
        <f>IF(Q225="Room AC (window/wall)",'Emission Factors'!$E$53,IF(AND(Q225="Room AC (PTAC/PTHP)",ISBLANK(T225)),"Error",IF(AND(Q225="Room AC (PTAC/PTHP)",T225&gt;0),T225,IF(Q225="Residential AC",'Emission Factors'!$E$55,IF(AND(Q225="Residential HP",ISBLANK(T225)),"Error",IF(AND(Q225="Residential HP",T225&gt;0),T225,IF(Q225="Commercial AC (&gt;=65k to &lt;135,000k Btu/hr)",'Emission Factors'!$E$57,IF(Q225="Commercial AC (&gt;=135,000k Btu/hr)",'Emission Factors'!$E$58,""))))))))</f>
        <v/>
      </c>
      <c r="V225" s="95"/>
      <c r="W225" s="211" t="str">
        <f>IF(ISBLANK(V225),"",VLOOKUP(V225,'Emission Factors'!$C$81:$G$221,4,FALSE))</f>
        <v/>
      </c>
      <c r="X225" s="210" t="str">
        <f>IF(Q225="Room AC (window/wall)",'Emission Factors'!$F$53,IF(Q225="Room AC (PTAC/PTHP)",'Emission Factors'!$F$54,IF(Q225="Residential AC",'Emission Factors'!$F$55,IF(Q225="Residential HP",'Emission Factors'!$F$56,IF(Q225="Commercial AC (&gt;=65k to &lt;135,000k Btu/hr)",'Emission Factors'!$F$57,IF(Q225="Commercial AC (&gt;=135,000k Btu/hr)",'Emission Factors'!$F$58,""))))))</f>
        <v/>
      </c>
      <c r="Y225" s="211" t="str">
        <f>IF(Q225="Room AC (window/wall)",'Emission Factors'!$G$53,IF(Q225="Room AC (PTAC/PTHP)",'Emission Factors'!$G$54,IF(Q225="Residential AC",'Emission Factors'!$G$55,IF(Q225="Residential HP",'Emission Factors'!$G$56,IF(Q225="Commercial AC (&gt;=65k to &lt;135,000k Btu/hr)",'Emission Factors'!$G$57,IF(Q225="Commercial AC (&gt;=135,000k Btu/hr)",'Emission Factors'!$G$58,""))))))</f>
        <v/>
      </c>
      <c r="Z225" s="96"/>
      <c r="AA225" s="97" t="str">
        <f t="shared" si="31"/>
        <v/>
      </c>
      <c r="AB225" s="97" t="str">
        <f t="shared" si="32"/>
        <v/>
      </c>
      <c r="AC225" s="246" t="str">
        <f t="shared" si="33"/>
        <v/>
      </c>
      <c r="AD225" s="97" t="str">
        <f t="shared" si="34"/>
        <v/>
      </c>
      <c r="AE225" s="97" t="str">
        <f t="shared" si="35"/>
        <v/>
      </c>
      <c r="AF225" s="252" t="str">
        <f t="shared" si="36"/>
        <v/>
      </c>
      <c r="AG225" s="254" t="str">
        <f t="shared" si="37"/>
        <v/>
      </c>
      <c r="AH225" s="248" t="str">
        <f t="shared" si="38"/>
        <v/>
      </c>
      <c r="AI225" s="249" t="str">
        <f t="shared" si="39"/>
        <v/>
      </c>
    </row>
    <row r="226" spans="2:35" x14ac:dyDescent="0.3">
      <c r="B226" s="94"/>
      <c r="C226" s="95"/>
      <c r="D226" s="95"/>
      <c r="E226" s="95"/>
      <c r="F226" s="94"/>
      <c r="G226" s="145"/>
      <c r="H226" s="245"/>
      <c r="I226" s="211" t="str">
        <f>IF(D226="Room AC (window/wall)",'Emission Factors'!$E$53,IF(D226="Room AC (PTAC/PTHP)",H226,IF(D226="Residential AC",'Emission Factors'!$E$55,IF(D226="Residential HP",H226,IF(D226="Commercial AC (&gt;=65k to &lt;135,000k Btu/hr)",'Emission Factors'!$E$57,IF(D226="Commercial AC (&gt;=135,000k Btu/hr)",'Emission Factors'!$E$58,""))))))</f>
        <v/>
      </c>
      <c r="J226" s="96"/>
      <c r="K226" s="211" t="str">
        <f>IF(ISBLANK(J226),"",VLOOKUP(J226,'Emission Factors'!$C$81:$G$221,4,FALSE))</f>
        <v/>
      </c>
      <c r="L226" s="210" t="str">
        <f>IF(D226="Room AC (window/wall)",'Emission Factors'!$F$53,IF(D226="Room AC (PTAC/PTHP)",'Emission Factors'!$F$54,IF(D226="Residential AC",'Emission Factors'!$F$55,IF(D226="Residential HP",'Emission Factors'!$F$56,IF(D226="Commercial AC (&gt;=65k to &lt;135,000k Btu/hr)",'Emission Factors'!$F$57,IF(D226="Commercial AC (&gt;=135,000k Btu/hr)",'Emission Factors'!$F$58,""))))))</f>
        <v/>
      </c>
      <c r="M226" s="211" t="str">
        <f>IF(D226="Room AC (window/wall)",'Emission Factors'!$G$53,IF(D226="Room AC (PTAC/PTHP)",'Emission Factors'!$G$54,IF(D226="Residential AC",'Emission Factors'!$G$55,IF(D226="Residential HP",'Emission Factors'!$G$56,IF(D226="Commercial AC (&gt;=65k to &lt;135,000k Btu/hr)",'Emission Factors'!$G$57,IF(D226="Commercial AC (&gt;=135,000k Btu/hr)",'Emission Factors'!$G$58,""))))))</f>
        <v/>
      </c>
      <c r="N226" s="96"/>
      <c r="O226" s="209" t="str">
        <f>IF(ISBLANK(D226),"",(IF(D226="Room AC (window/wall)",'Emission Factors'!$C$53,IF(D226="Room AC (PTAC/PTHP)",'Emission Factors'!$C$54,IF(D226="Residential AC",'Emission Factors'!$C$55,IF(D226="Residential HP",'Emission Factors'!$C$56,IF(D226="Commercial AC (&gt;=65k to &lt;135,000k Btu/hr)",'Emission Factors'!$C$57,IF(D226="Commercial AC (&gt;=135,000k Btu/hr)",'Emission Factors'!$C$58,""))))))))</f>
        <v/>
      </c>
      <c r="P226" s="209" t="str">
        <f t="shared" si="30"/>
        <v/>
      </c>
      <c r="Q226" s="95"/>
      <c r="R226" s="256"/>
      <c r="S226" s="256"/>
      <c r="T226" s="96"/>
      <c r="U226" s="211" t="str">
        <f>IF(Q226="Room AC (window/wall)",'Emission Factors'!$E$53,IF(AND(Q226="Room AC (PTAC/PTHP)",ISBLANK(T226)),"Error",IF(AND(Q226="Room AC (PTAC/PTHP)",T226&gt;0),T226,IF(Q226="Residential AC",'Emission Factors'!$E$55,IF(AND(Q226="Residential HP",ISBLANK(T226)),"Error",IF(AND(Q226="Residential HP",T226&gt;0),T226,IF(Q226="Commercial AC (&gt;=65k to &lt;135,000k Btu/hr)",'Emission Factors'!$E$57,IF(Q226="Commercial AC (&gt;=135,000k Btu/hr)",'Emission Factors'!$E$58,""))))))))</f>
        <v/>
      </c>
      <c r="V226" s="95"/>
      <c r="W226" s="211" t="str">
        <f>IF(ISBLANK(V226),"",VLOOKUP(V226,'Emission Factors'!$C$81:$G$221,4,FALSE))</f>
        <v/>
      </c>
      <c r="X226" s="210" t="str">
        <f>IF(Q226="Room AC (window/wall)",'Emission Factors'!$F$53,IF(Q226="Room AC (PTAC/PTHP)",'Emission Factors'!$F$54,IF(Q226="Residential AC",'Emission Factors'!$F$55,IF(Q226="Residential HP",'Emission Factors'!$F$56,IF(Q226="Commercial AC (&gt;=65k to &lt;135,000k Btu/hr)",'Emission Factors'!$F$57,IF(Q226="Commercial AC (&gt;=135,000k Btu/hr)",'Emission Factors'!$F$58,""))))))</f>
        <v/>
      </c>
      <c r="Y226" s="211" t="str">
        <f>IF(Q226="Room AC (window/wall)",'Emission Factors'!$G$53,IF(Q226="Room AC (PTAC/PTHP)",'Emission Factors'!$G$54,IF(Q226="Residential AC",'Emission Factors'!$G$55,IF(Q226="Residential HP",'Emission Factors'!$G$56,IF(Q226="Commercial AC (&gt;=65k to &lt;135,000k Btu/hr)",'Emission Factors'!$G$57,IF(Q226="Commercial AC (&gt;=135,000k Btu/hr)",'Emission Factors'!$G$58,""))))))</f>
        <v/>
      </c>
      <c r="Z226" s="96"/>
      <c r="AA226" s="97" t="str">
        <f t="shared" si="31"/>
        <v/>
      </c>
      <c r="AB226" s="97" t="str">
        <f t="shared" si="32"/>
        <v/>
      </c>
      <c r="AC226" s="246" t="str">
        <f t="shared" si="33"/>
        <v/>
      </c>
      <c r="AD226" s="97" t="str">
        <f t="shared" si="34"/>
        <v/>
      </c>
      <c r="AE226" s="97" t="str">
        <f t="shared" si="35"/>
        <v/>
      </c>
      <c r="AF226" s="252" t="str">
        <f t="shared" si="36"/>
        <v/>
      </c>
      <c r="AG226" s="254" t="str">
        <f t="shared" si="37"/>
        <v/>
      </c>
      <c r="AH226" s="248" t="str">
        <f t="shared" si="38"/>
        <v/>
      </c>
      <c r="AI226" s="249" t="str">
        <f t="shared" si="39"/>
        <v/>
      </c>
    </row>
    <row r="227" spans="2:35" x14ac:dyDescent="0.3">
      <c r="B227" s="94"/>
      <c r="C227" s="95"/>
      <c r="D227" s="95"/>
      <c r="E227" s="95"/>
      <c r="F227" s="94"/>
      <c r="G227" s="145"/>
      <c r="H227" s="245"/>
      <c r="I227" s="211" t="str">
        <f>IF(D227="Room AC (window/wall)",'Emission Factors'!$E$53,IF(D227="Room AC (PTAC/PTHP)",H227,IF(D227="Residential AC",'Emission Factors'!$E$55,IF(D227="Residential HP",H227,IF(D227="Commercial AC (&gt;=65k to &lt;135,000k Btu/hr)",'Emission Factors'!$E$57,IF(D227="Commercial AC (&gt;=135,000k Btu/hr)",'Emission Factors'!$E$58,""))))))</f>
        <v/>
      </c>
      <c r="J227" s="96"/>
      <c r="K227" s="211" t="str">
        <f>IF(ISBLANK(J227),"",VLOOKUP(J227,'Emission Factors'!$C$81:$G$221,4,FALSE))</f>
        <v/>
      </c>
      <c r="L227" s="210" t="str">
        <f>IF(D227="Room AC (window/wall)",'Emission Factors'!$F$53,IF(D227="Room AC (PTAC/PTHP)",'Emission Factors'!$F$54,IF(D227="Residential AC",'Emission Factors'!$F$55,IF(D227="Residential HP",'Emission Factors'!$F$56,IF(D227="Commercial AC (&gt;=65k to &lt;135,000k Btu/hr)",'Emission Factors'!$F$57,IF(D227="Commercial AC (&gt;=135,000k Btu/hr)",'Emission Factors'!$F$58,""))))))</f>
        <v/>
      </c>
      <c r="M227" s="211" t="str">
        <f>IF(D227="Room AC (window/wall)",'Emission Factors'!$G$53,IF(D227="Room AC (PTAC/PTHP)",'Emission Factors'!$G$54,IF(D227="Residential AC",'Emission Factors'!$G$55,IF(D227="Residential HP",'Emission Factors'!$G$56,IF(D227="Commercial AC (&gt;=65k to &lt;135,000k Btu/hr)",'Emission Factors'!$G$57,IF(D227="Commercial AC (&gt;=135,000k Btu/hr)",'Emission Factors'!$G$58,""))))))</f>
        <v/>
      </c>
      <c r="N227" s="96"/>
      <c r="O227" s="209" t="str">
        <f>IF(ISBLANK(D227),"",(IF(D227="Room AC (window/wall)",'Emission Factors'!$C$53,IF(D227="Room AC (PTAC/PTHP)",'Emission Factors'!$C$54,IF(D227="Residential AC",'Emission Factors'!$C$55,IF(D227="Residential HP",'Emission Factors'!$C$56,IF(D227="Commercial AC (&gt;=65k to &lt;135,000k Btu/hr)",'Emission Factors'!$C$57,IF(D227="Commercial AC (&gt;=135,000k Btu/hr)",'Emission Factors'!$C$58,""))))))))</f>
        <v/>
      </c>
      <c r="P227" s="209" t="str">
        <f t="shared" si="30"/>
        <v/>
      </c>
      <c r="Q227" s="95"/>
      <c r="R227" s="256"/>
      <c r="S227" s="256"/>
      <c r="T227" s="96"/>
      <c r="U227" s="211" t="str">
        <f>IF(Q227="Room AC (window/wall)",'Emission Factors'!$E$53,IF(AND(Q227="Room AC (PTAC/PTHP)",ISBLANK(T227)),"Error",IF(AND(Q227="Room AC (PTAC/PTHP)",T227&gt;0),T227,IF(Q227="Residential AC",'Emission Factors'!$E$55,IF(AND(Q227="Residential HP",ISBLANK(T227)),"Error",IF(AND(Q227="Residential HP",T227&gt;0),T227,IF(Q227="Commercial AC (&gt;=65k to &lt;135,000k Btu/hr)",'Emission Factors'!$E$57,IF(Q227="Commercial AC (&gt;=135,000k Btu/hr)",'Emission Factors'!$E$58,""))))))))</f>
        <v/>
      </c>
      <c r="V227" s="95"/>
      <c r="W227" s="211" t="str">
        <f>IF(ISBLANK(V227),"",VLOOKUP(V227,'Emission Factors'!$C$81:$G$221,4,FALSE))</f>
        <v/>
      </c>
      <c r="X227" s="210" t="str">
        <f>IF(Q227="Room AC (window/wall)",'Emission Factors'!$F$53,IF(Q227="Room AC (PTAC/PTHP)",'Emission Factors'!$F$54,IF(Q227="Residential AC",'Emission Factors'!$F$55,IF(Q227="Residential HP",'Emission Factors'!$F$56,IF(Q227="Commercial AC (&gt;=65k to &lt;135,000k Btu/hr)",'Emission Factors'!$F$57,IF(Q227="Commercial AC (&gt;=135,000k Btu/hr)",'Emission Factors'!$F$58,""))))))</f>
        <v/>
      </c>
      <c r="Y227" s="211" t="str">
        <f>IF(Q227="Room AC (window/wall)",'Emission Factors'!$G$53,IF(Q227="Room AC (PTAC/PTHP)",'Emission Factors'!$G$54,IF(Q227="Residential AC",'Emission Factors'!$G$55,IF(Q227="Residential HP",'Emission Factors'!$G$56,IF(Q227="Commercial AC (&gt;=65k to &lt;135,000k Btu/hr)",'Emission Factors'!$G$57,IF(Q227="Commercial AC (&gt;=135,000k Btu/hr)",'Emission Factors'!$G$58,""))))))</f>
        <v/>
      </c>
      <c r="Z227" s="96"/>
      <c r="AA227" s="97" t="str">
        <f t="shared" si="31"/>
        <v/>
      </c>
      <c r="AB227" s="97" t="str">
        <f t="shared" si="32"/>
        <v/>
      </c>
      <c r="AC227" s="246" t="str">
        <f t="shared" si="33"/>
        <v/>
      </c>
      <c r="AD227" s="97" t="str">
        <f t="shared" si="34"/>
        <v/>
      </c>
      <c r="AE227" s="97" t="str">
        <f t="shared" si="35"/>
        <v/>
      </c>
      <c r="AF227" s="252" t="str">
        <f t="shared" si="36"/>
        <v/>
      </c>
      <c r="AG227" s="254" t="str">
        <f t="shared" si="37"/>
        <v/>
      </c>
      <c r="AH227" s="248" t="str">
        <f t="shared" si="38"/>
        <v/>
      </c>
      <c r="AI227" s="249" t="str">
        <f t="shared" si="39"/>
        <v/>
      </c>
    </row>
    <row r="228" spans="2:35" x14ac:dyDescent="0.3">
      <c r="B228" s="94"/>
      <c r="C228" s="95"/>
      <c r="D228" s="95"/>
      <c r="E228" s="95"/>
      <c r="F228" s="94"/>
      <c r="G228" s="145"/>
      <c r="H228" s="245"/>
      <c r="I228" s="211" t="str">
        <f>IF(D228="Room AC (window/wall)",'Emission Factors'!$E$53,IF(D228="Room AC (PTAC/PTHP)",H228,IF(D228="Residential AC",'Emission Factors'!$E$55,IF(D228="Residential HP",H228,IF(D228="Commercial AC (&gt;=65k to &lt;135,000k Btu/hr)",'Emission Factors'!$E$57,IF(D228="Commercial AC (&gt;=135,000k Btu/hr)",'Emission Factors'!$E$58,""))))))</f>
        <v/>
      </c>
      <c r="J228" s="96"/>
      <c r="K228" s="211" t="str">
        <f>IF(ISBLANK(J228),"",VLOOKUP(J228,'Emission Factors'!$C$81:$G$221,4,FALSE))</f>
        <v/>
      </c>
      <c r="L228" s="210" t="str">
        <f>IF(D228="Room AC (window/wall)",'Emission Factors'!$F$53,IF(D228="Room AC (PTAC/PTHP)",'Emission Factors'!$F$54,IF(D228="Residential AC",'Emission Factors'!$F$55,IF(D228="Residential HP",'Emission Factors'!$F$56,IF(D228="Commercial AC (&gt;=65k to &lt;135,000k Btu/hr)",'Emission Factors'!$F$57,IF(D228="Commercial AC (&gt;=135,000k Btu/hr)",'Emission Factors'!$F$58,""))))))</f>
        <v/>
      </c>
      <c r="M228" s="211" t="str">
        <f>IF(D228="Room AC (window/wall)",'Emission Factors'!$G$53,IF(D228="Room AC (PTAC/PTHP)",'Emission Factors'!$G$54,IF(D228="Residential AC",'Emission Factors'!$G$55,IF(D228="Residential HP",'Emission Factors'!$G$56,IF(D228="Commercial AC (&gt;=65k to &lt;135,000k Btu/hr)",'Emission Factors'!$G$57,IF(D228="Commercial AC (&gt;=135,000k Btu/hr)",'Emission Factors'!$G$58,""))))))</f>
        <v/>
      </c>
      <c r="N228" s="96"/>
      <c r="O228" s="209" t="str">
        <f>IF(ISBLANK(D228),"",(IF(D228="Room AC (window/wall)",'Emission Factors'!$C$53,IF(D228="Room AC (PTAC/PTHP)",'Emission Factors'!$C$54,IF(D228="Residential AC",'Emission Factors'!$C$55,IF(D228="Residential HP",'Emission Factors'!$C$56,IF(D228="Commercial AC (&gt;=65k to &lt;135,000k Btu/hr)",'Emission Factors'!$C$57,IF(D228="Commercial AC (&gt;=135,000k Btu/hr)",'Emission Factors'!$C$58,""))))))))</f>
        <v/>
      </c>
      <c r="P228" s="209" t="str">
        <f t="shared" si="30"/>
        <v/>
      </c>
      <c r="Q228" s="95"/>
      <c r="R228" s="256"/>
      <c r="S228" s="256"/>
      <c r="T228" s="96"/>
      <c r="U228" s="211" t="str">
        <f>IF(Q228="Room AC (window/wall)",'Emission Factors'!$E$53,IF(AND(Q228="Room AC (PTAC/PTHP)",ISBLANK(T228)),"Error",IF(AND(Q228="Room AC (PTAC/PTHP)",T228&gt;0),T228,IF(Q228="Residential AC",'Emission Factors'!$E$55,IF(AND(Q228="Residential HP",ISBLANK(T228)),"Error",IF(AND(Q228="Residential HP",T228&gt;0),T228,IF(Q228="Commercial AC (&gt;=65k to &lt;135,000k Btu/hr)",'Emission Factors'!$E$57,IF(Q228="Commercial AC (&gt;=135,000k Btu/hr)",'Emission Factors'!$E$58,""))))))))</f>
        <v/>
      </c>
      <c r="V228" s="95"/>
      <c r="W228" s="211" t="str">
        <f>IF(ISBLANK(V228),"",VLOOKUP(V228,'Emission Factors'!$C$81:$G$221,4,FALSE))</f>
        <v/>
      </c>
      <c r="X228" s="210" t="str">
        <f>IF(Q228="Room AC (window/wall)",'Emission Factors'!$F$53,IF(Q228="Room AC (PTAC/PTHP)",'Emission Factors'!$F$54,IF(Q228="Residential AC",'Emission Factors'!$F$55,IF(Q228="Residential HP",'Emission Factors'!$F$56,IF(Q228="Commercial AC (&gt;=65k to &lt;135,000k Btu/hr)",'Emission Factors'!$F$57,IF(Q228="Commercial AC (&gt;=135,000k Btu/hr)",'Emission Factors'!$F$58,""))))))</f>
        <v/>
      </c>
      <c r="Y228" s="211" t="str">
        <f>IF(Q228="Room AC (window/wall)",'Emission Factors'!$G$53,IF(Q228="Room AC (PTAC/PTHP)",'Emission Factors'!$G$54,IF(Q228="Residential AC",'Emission Factors'!$G$55,IF(Q228="Residential HP",'Emission Factors'!$G$56,IF(Q228="Commercial AC (&gt;=65k to &lt;135,000k Btu/hr)",'Emission Factors'!$G$57,IF(Q228="Commercial AC (&gt;=135,000k Btu/hr)",'Emission Factors'!$G$58,""))))))</f>
        <v/>
      </c>
      <c r="Z228" s="96"/>
      <c r="AA228" s="97" t="str">
        <f t="shared" si="31"/>
        <v/>
      </c>
      <c r="AB228" s="97" t="str">
        <f t="shared" si="32"/>
        <v/>
      </c>
      <c r="AC228" s="246" t="str">
        <f t="shared" si="33"/>
        <v/>
      </c>
      <c r="AD228" s="97" t="str">
        <f t="shared" si="34"/>
        <v/>
      </c>
      <c r="AE228" s="97" t="str">
        <f t="shared" si="35"/>
        <v/>
      </c>
      <c r="AF228" s="252" t="str">
        <f t="shared" si="36"/>
        <v/>
      </c>
      <c r="AG228" s="254" t="str">
        <f t="shared" si="37"/>
        <v/>
      </c>
      <c r="AH228" s="248" t="str">
        <f t="shared" si="38"/>
        <v/>
      </c>
      <c r="AI228" s="249" t="str">
        <f t="shared" si="39"/>
        <v/>
      </c>
    </row>
    <row r="229" spans="2:35" x14ac:dyDescent="0.3">
      <c r="B229" s="94"/>
      <c r="C229" s="95"/>
      <c r="D229" s="95"/>
      <c r="E229" s="95"/>
      <c r="F229" s="94"/>
      <c r="G229" s="145"/>
      <c r="H229" s="245"/>
      <c r="I229" s="211" t="str">
        <f>IF(D229="Room AC (window/wall)",'Emission Factors'!$E$53,IF(D229="Room AC (PTAC/PTHP)",H229,IF(D229="Residential AC",'Emission Factors'!$E$55,IF(D229="Residential HP",H229,IF(D229="Commercial AC (&gt;=65k to &lt;135,000k Btu/hr)",'Emission Factors'!$E$57,IF(D229="Commercial AC (&gt;=135,000k Btu/hr)",'Emission Factors'!$E$58,""))))))</f>
        <v/>
      </c>
      <c r="J229" s="96"/>
      <c r="K229" s="211" t="str">
        <f>IF(ISBLANK(J229),"",VLOOKUP(J229,'Emission Factors'!$C$81:$G$221,4,FALSE))</f>
        <v/>
      </c>
      <c r="L229" s="210" t="str">
        <f>IF(D229="Room AC (window/wall)",'Emission Factors'!$F$53,IF(D229="Room AC (PTAC/PTHP)",'Emission Factors'!$F$54,IF(D229="Residential AC",'Emission Factors'!$F$55,IF(D229="Residential HP",'Emission Factors'!$F$56,IF(D229="Commercial AC (&gt;=65k to &lt;135,000k Btu/hr)",'Emission Factors'!$F$57,IF(D229="Commercial AC (&gt;=135,000k Btu/hr)",'Emission Factors'!$F$58,""))))))</f>
        <v/>
      </c>
      <c r="M229" s="211" t="str">
        <f>IF(D229="Room AC (window/wall)",'Emission Factors'!$G$53,IF(D229="Room AC (PTAC/PTHP)",'Emission Factors'!$G$54,IF(D229="Residential AC",'Emission Factors'!$G$55,IF(D229="Residential HP",'Emission Factors'!$G$56,IF(D229="Commercial AC (&gt;=65k to &lt;135,000k Btu/hr)",'Emission Factors'!$G$57,IF(D229="Commercial AC (&gt;=135,000k Btu/hr)",'Emission Factors'!$G$58,""))))))</f>
        <v/>
      </c>
      <c r="N229" s="96"/>
      <c r="O229" s="209" t="str">
        <f>IF(ISBLANK(D229),"",(IF(D229="Room AC (window/wall)",'Emission Factors'!$C$53,IF(D229="Room AC (PTAC/PTHP)",'Emission Factors'!$C$54,IF(D229="Residential AC",'Emission Factors'!$C$55,IF(D229="Residential HP",'Emission Factors'!$C$56,IF(D229="Commercial AC (&gt;=65k to &lt;135,000k Btu/hr)",'Emission Factors'!$C$57,IF(D229="Commercial AC (&gt;=135,000k Btu/hr)",'Emission Factors'!$C$58,""))))))))</f>
        <v/>
      </c>
      <c r="P229" s="209" t="str">
        <f t="shared" si="30"/>
        <v/>
      </c>
      <c r="Q229" s="95"/>
      <c r="R229" s="256"/>
      <c r="S229" s="256"/>
      <c r="T229" s="96"/>
      <c r="U229" s="211" t="str">
        <f>IF(Q229="Room AC (window/wall)",'Emission Factors'!$E$53,IF(AND(Q229="Room AC (PTAC/PTHP)",ISBLANK(T229)),"Error",IF(AND(Q229="Room AC (PTAC/PTHP)",T229&gt;0),T229,IF(Q229="Residential AC",'Emission Factors'!$E$55,IF(AND(Q229="Residential HP",ISBLANK(T229)),"Error",IF(AND(Q229="Residential HP",T229&gt;0),T229,IF(Q229="Commercial AC (&gt;=65k to &lt;135,000k Btu/hr)",'Emission Factors'!$E$57,IF(Q229="Commercial AC (&gt;=135,000k Btu/hr)",'Emission Factors'!$E$58,""))))))))</f>
        <v/>
      </c>
      <c r="V229" s="95"/>
      <c r="W229" s="211" t="str">
        <f>IF(ISBLANK(V229),"",VLOOKUP(V229,'Emission Factors'!$C$81:$G$221,4,FALSE))</f>
        <v/>
      </c>
      <c r="X229" s="210" t="str">
        <f>IF(Q229="Room AC (window/wall)",'Emission Factors'!$F$53,IF(Q229="Room AC (PTAC/PTHP)",'Emission Factors'!$F$54,IF(Q229="Residential AC",'Emission Factors'!$F$55,IF(Q229="Residential HP",'Emission Factors'!$F$56,IF(Q229="Commercial AC (&gt;=65k to &lt;135,000k Btu/hr)",'Emission Factors'!$F$57,IF(Q229="Commercial AC (&gt;=135,000k Btu/hr)",'Emission Factors'!$F$58,""))))))</f>
        <v/>
      </c>
      <c r="Y229" s="211" t="str">
        <f>IF(Q229="Room AC (window/wall)",'Emission Factors'!$G$53,IF(Q229="Room AC (PTAC/PTHP)",'Emission Factors'!$G$54,IF(Q229="Residential AC",'Emission Factors'!$G$55,IF(Q229="Residential HP",'Emission Factors'!$G$56,IF(Q229="Commercial AC (&gt;=65k to &lt;135,000k Btu/hr)",'Emission Factors'!$G$57,IF(Q229="Commercial AC (&gt;=135,000k Btu/hr)",'Emission Factors'!$G$58,""))))))</f>
        <v/>
      </c>
      <c r="Z229" s="96"/>
      <c r="AA229" s="97" t="str">
        <f t="shared" si="31"/>
        <v/>
      </c>
      <c r="AB229" s="97" t="str">
        <f t="shared" si="32"/>
        <v/>
      </c>
      <c r="AC229" s="246" t="str">
        <f t="shared" si="33"/>
        <v/>
      </c>
      <c r="AD229" s="97" t="str">
        <f t="shared" si="34"/>
        <v/>
      </c>
      <c r="AE229" s="97" t="str">
        <f t="shared" si="35"/>
        <v/>
      </c>
      <c r="AF229" s="252" t="str">
        <f t="shared" si="36"/>
        <v/>
      </c>
      <c r="AG229" s="254" t="str">
        <f t="shared" si="37"/>
        <v/>
      </c>
      <c r="AH229" s="248" t="str">
        <f t="shared" si="38"/>
        <v/>
      </c>
      <c r="AI229" s="249" t="str">
        <f t="shared" si="39"/>
        <v/>
      </c>
    </row>
    <row r="230" spans="2:35" x14ac:dyDescent="0.3">
      <c r="B230" s="94"/>
      <c r="C230" s="95"/>
      <c r="D230" s="95"/>
      <c r="E230" s="95"/>
      <c r="F230" s="94"/>
      <c r="G230" s="145"/>
      <c r="H230" s="245"/>
      <c r="I230" s="211" t="str">
        <f>IF(D230="Room AC (window/wall)",'Emission Factors'!$E$53,IF(D230="Room AC (PTAC/PTHP)",H230,IF(D230="Residential AC",'Emission Factors'!$E$55,IF(D230="Residential HP",H230,IF(D230="Commercial AC (&gt;=65k to &lt;135,000k Btu/hr)",'Emission Factors'!$E$57,IF(D230="Commercial AC (&gt;=135,000k Btu/hr)",'Emission Factors'!$E$58,""))))))</f>
        <v/>
      </c>
      <c r="J230" s="96"/>
      <c r="K230" s="211" t="str">
        <f>IF(ISBLANK(J230),"",VLOOKUP(J230,'Emission Factors'!$C$81:$G$221,4,FALSE))</f>
        <v/>
      </c>
      <c r="L230" s="210" t="str">
        <f>IF(D230="Room AC (window/wall)",'Emission Factors'!$F$53,IF(D230="Room AC (PTAC/PTHP)",'Emission Factors'!$F$54,IF(D230="Residential AC",'Emission Factors'!$F$55,IF(D230="Residential HP",'Emission Factors'!$F$56,IF(D230="Commercial AC (&gt;=65k to &lt;135,000k Btu/hr)",'Emission Factors'!$F$57,IF(D230="Commercial AC (&gt;=135,000k Btu/hr)",'Emission Factors'!$F$58,""))))))</f>
        <v/>
      </c>
      <c r="M230" s="211" t="str">
        <f>IF(D230="Room AC (window/wall)",'Emission Factors'!$G$53,IF(D230="Room AC (PTAC/PTHP)",'Emission Factors'!$G$54,IF(D230="Residential AC",'Emission Factors'!$G$55,IF(D230="Residential HP",'Emission Factors'!$G$56,IF(D230="Commercial AC (&gt;=65k to &lt;135,000k Btu/hr)",'Emission Factors'!$G$57,IF(D230="Commercial AC (&gt;=135,000k Btu/hr)",'Emission Factors'!$G$58,""))))))</f>
        <v/>
      </c>
      <c r="N230" s="96"/>
      <c r="O230" s="209" t="str">
        <f>IF(ISBLANK(D230),"",(IF(D230="Room AC (window/wall)",'Emission Factors'!$C$53,IF(D230="Room AC (PTAC/PTHP)",'Emission Factors'!$C$54,IF(D230="Residential AC",'Emission Factors'!$C$55,IF(D230="Residential HP",'Emission Factors'!$C$56,IF(D230="Commercial AC (&gt;=65k to &lt;135,000k Btu/hr)",'Emission Factors'!$C$57,IF(D230="Commercial AC (&gt;=135,000k Btu/hr)",'Emission Factors'!$C$58,""))))))))</f>
        <v/>
      </c>
      <c r="P230" s="209" t="str">
        <f t="shared" si="30"/>
        <v/>
      </c>
      <c r="Q230" s="95"/>
      <c r="R230" s="256"/>
      <c r="S230" s="256"/>
      <c r="T230" s="96"/>
      <c r="U230" s="211" t="str">
        <f>IF(Q230="Room AC (window/wall)",'Emission Factors'!$E$53,IF(AND(Q230="Room AC (PTAC/PTHP)",ISBLANK(T230)),"Error",IF(AND(Q230="Room AC (PTAC/PTHP)",T230&gt;0),T230,IF(Q230="Residential AC",'Emission Factors'!$E$55,IF(AND(Q230="Residential HP",ISBLANK(T230)),"Error",IF(AND(Q230="Residential HP",T230&gt;0),T230,IF(Q230="Commercial AC (&gt;=65k to &lt;135,000k Btu/hr)",'Emission Factors'!$E$57,IF(Q230="Commercial AC (&gt;=135,000k Btu/hr)",'Emission Factors'!$E$58,""))))))))</f>
        <v/>
      </c>
      <c r="V230" s="95"/>
      <c r="W230" s="211" t="str">
        <f>IF(ISBLANK(V230),"",VLOOKUP(V230,'Emission Factors'!$C$81:$G$221,4,FALSE))</f>
        <v/>
      </c>
      <c r="X230" s="210" t="str">
        <f>IF(Q230="Room AC (window/wall)",'Emission Factors'!$F$53,IF(Q230="Room AC (PTAC/PTHP)",'Emission Factors'!$F$54,IF(Q230="Residential AC",'Emission Factors'!$F$55,IF(Q230="Residential HP",'Emission Factors'!$F$56,IF(Q230="Commercial AC (&gt;=65k to &lt;135,000k Btu/hr)",'Emission Factors'!$F$57,IF(Q230="Commercial AC (&gt;=135,000k Btu/hr)",'Emission Factors'!$F$58,""))))))</f>
        <v/>
      </c>
      <c r="Y230" s="211" t="str">
        <f>IF(Q230="Room AC (window/wall)",'Emission Factors'!$G$53,IF(Q230="Room AC (PTAC/PTHP)",'Emission Factors'!$G$54,IF(Q230="Residential AC",'Emission Factors'!$G$55,IF(Q230="Residential HP",'Emission Factors'!$G$56,IF(Q230="Commercial AC (&gt;=65k to &lt;135,000k Btu/hr)",'Emission Factors'!$G$57,IF(Q230="Commercial AC (&gt;=135,000k Btu/hr)",'Emission Factors'!$G$58,""))))))</f>
        <v/>
      </c>
      <c r="Z230" s="96"/>
      <c r="AA230" s="97" t="str">
        <f t="shared" si="31"/>
        <v/>
      </c>
      <c r="AB230" s="97" t="str">
        <f t="shared" si="32"/>
        <v/>
      </c>
      <c r="AC230" s="246" t="str">
        <f t="shared" si="33"/>
        <v/>
      </c>
      <c r="AD230" s="97" t="str">
        <f t="shared" si="34"/>
        <v/>
      </c>
      <c r="AE230" s="97" t="str">
        <f t="shared" si="35"/>
        <v/>
      </c>
      <c r="AF230" s="252" t="str">
        <f t="shared" si="36"/>
        <v/>
      </c>
      <c r="AG230" s="254" t="str">
        <f t="shared" si="37"/>
        <v/>
      </c>
      <c r="AH230" s="248" t="str">
        <f t="shared" si="38"/>
        <v/>
      </c>
      <c r="AI230" s="249" t="str">
        <f t="shared" si="39"/>
        <v/>
      </c>
    </row>
    <row r="231" spans="2:35" x14ac:dyDescent="0.3">
      <c r="B231" s="94"/>
      <c r="C231" s="95"/>
      <c r="D231" s="95"/>
      <c r="E231" s="95"/>
      <c r="F231" s="94"/>
      <c r="G231" s="145"/>
      <c r="H231" s="245"/>
      <c r="I231" s="211" t="str">
        <f>IF(D231="Room AC (window/wall)",'Emission Factors'!$E$53,IF(D231="Room AC (PTAC/PTHP)",H231,IF(D231="Residential AC",'Emission Factors'!$E$55,IF(D231="Residential HP",H231,IF(D231="Commercial AC (&gt;=65k to &lt;135,000k Btu/hr)",'Emission Factors'!$E$57,IF(D231="Commercial AC (&gt;=135,000k Btu/hr)",'Emission Factors'!$E$58,""))))))</f>
        <v/>
      </c>
      <c r="J231" s="96"/>
      <c r="K231" s="211" t="str">
        <f>IF(ISBLANK(J231),"",VLOOKUP(J231,'Emission Factors'!$C$81:$G$221,4,FALSE))</f>
        <v/>
      </c>
      <c r="L231" s="210" t="str">
        <f>IF(D231="Room AC (window/wall)",'Emission Factors'!$F$53,IF(D231="Room AC (PTAC/PTHP)",'Emission Factors'!$F$54,IF(D231="Residential AC",'Emission Factors'!$F$55,IF(D231="Residential HP",'Emission Factors'!$F$56,IF(D231="Commercial AC (&gt;=65k to &lt;135,000k Btu/hr)",'Emission Factors'!$F$57,IF(D231="Commercial AC (&gt;=135,000k Btu/hr)",'Emission Factors'!$F$58,""))))))</f>
        <v/>
      </c>
      <c r="M231" s="211" t="str">
        <f>IF(D231="Room AC (window/wall)",'Emission Factors'!$G$53,IF(D231="Room AC (PTAC/PTHP)",'Emission Factors'!$G$54,IF(D231="Residential AC",'Emission Factors'!$G$55,IF(D231="Residential HP",'Emission Factors'!$G$56,IF(D231="Commercial AC (&gt;=65k to &lt;135,000k Btu/hr)",'Emission Factors'!$G$57,IF(D231="Commercial AC (&gt;=135,000k Btu/hr)",'Emission Factors'!$G$58,""))))))</f>
        <v/>
      </c>
      <c r="N231" s="96"/>
      <c r="O231" s="209" t="str">
        <f>IF(ISBLANK(D231),"",(IF(D231="Room AC (window/wall)",'Emission Factors'!$C$53,IF(D231="Room AC (PTAC/PTHP)",'Emission Factors'!$C$54,IF(D231="Residential AC",'Emission Factors'!$C$55,IF(D231="Residential HP",'Emission Factors'!$C$56,IF(D231="Commercial AC (&gt;=65k to &lt;135,000k Btu/hr)",'Emission Factors'!$C$57,IF(D231="Commercial AC (&gt;=135,000k Btu/hr)",'Emission Factors'!$C$58,""))))))))</f>
        <v/>
      </c>
      <c r="P231" s="209" t="str">
        <f t="shared" si="30"/>
        <v/>
      </c>
      <c r="Q231" s="95"/>
      <c r="R231" s="256"/>
      <c r="S231" s="256"/>
      <c r="T231" s="96"/>
      <c r="U231" s="211" t="str">
        <f>IF(Q231="Room AC (window/wall)",'Emission Factors'!$E$53,IF(AND(Q231="Room AC (PTAC/PTHP)",ISBLANK(T231)),"Error",IF(AND(Q231="Room AC (PTAC/PTHP)",T231&gt;0),T231,IF(Q231="Residential AC",'Emission Factors'!$E$55,IF(AND(Q231="Residential HP",ISBLANK(T231)),"Error",IF(AND(Q231="Residential HP",T231&gt;0),T231,IF(Q231="Commercial AC (&gt;=65k to &lt;135,000k Btu/hr)",'Emission Factors'!$E$57,IF(Q231="Commercial AC (&gt;=135,000k Btu/hr)",'Emission Factors'!$E$58,""))))))))</f>
        <v/>
      </c>
      <c r="V231" s="95"/>
      <c r="W231" s="211" t="str">
        <f>IF(ISBLANK(V231),"",VLOOKUP(V231,'Emission Factors'!$C$81:$G$221,4,FALSE))</f>
        <v/>
      </c>
      <c r="X231" s="210" t="str">
        <f>IF(Q231="Room AC (window/wall)",'Emission Factors'!$F$53,IF(Q231="Room AC (PTAC/PTHP)",'Emission Factors'!$F$54,IF(Q231="Residential AC",'Emission Factors'!$F$55,IF(Q231="Residential HP",'Emission Factors'!$F$56,IF(Q231="Commercial AC (&gt;=65k to &lt;135,000k Btu/hr)",'Emission Factors'!$F$57,IF(Q231="Commercial AC (&gt;=135,000k Btu/hr)",'Emission Factors'!$F$58,""))))))</f>
        <v/>
      </c>
      <c r="Y231" s="211" t="str">
        <f>IF(Q231="Room AC (window/wall)",'Emission Factors'!$G$53,IF(Q231="Room AC (PTAC/PTHP)",'Emission Factors'!$G$54,IF(Q231="Residential AC",'Emission Factors'!$G$55,IF(Q231="Residential HP",'Emission Factors'!$G$56,IF(Q231="Commercial AC (&gt;=65k to &lt;135,000k Btu/hr)",'Emission Factors'!$G$57,IF(Q231="Commercial AC (&gt;=135,000k Btu/hr)",'Emission Factors'!$G$58,""))))))</f>
        <v/>
      </c>
      <c r="Z231" s="96"/>
      <c r="AA231" s="97" t="str">
        <f t="shared" si="31"/>
        <v/>
      </c>
      <c r="AB231" s="97" t="str">
        <f t="shared" si="32"/>
        <v/>
      </c>
      <c r="AC231" s="246" t="str">
        <f t="shared" si="33"/>
        <v/>
      </c>
      <c r="AD231" s="97" t="str">
        <f t="shared" si="34"/>
        <v/>
      </c>
      <c r="AE231" s="97" t="str">
        <f t="shared" si="35"/>
        <v/>
      </c>
      <c r="AF231" s="252" t="str">
        <f t="shared" si="36"/>
        <v/>
      </c>
      <c r="AG231" s="254" t="str">
        <f t="shared" si="37"/>
        <v/>
      </c>
      <c r="AH231" s="248" t="str">
        <f t="shared" si="38"/>
        <v/>
      </c>
      <c r="AI231" s="249" t="str">
        <f t="shared" si="39"/>
        <v/>
      </c>
    </row>
    <row r="232" spans="2:35" x14ac:dyDescent="0.3">
      <c r="B232" s="94"/>
      <c r="C232" s="95"/>
      <c r="D232" s="95"/>
      <c r="E232" s="95"/>
      <c r="F232" s="94"/>
      <c r="G232" s="145"/>
      <c r="H232" s="245"/>
      <c r="I232" s="211" t="str">
        <f>IF(D232="Room AC (window/wall)",'Emission Factors'!$E$53,IF(D232="Room AC (PTAC/PTHP)",H232,IF(D232="Residential AC",'Emission Factors'!$E$55,IF(D232="Residential HP",H232,IF(D232="Commercial AC (&gt;=65k to &lt;135,000k Btu/hr)",'Emission Factors'!$E$57,IF(D232="Commercial AC (&gt;=135,000k Btu/hr)",'Emission Factors'!$E$58,""))))))</f>
        <v/>
      </c>
      <c r="J232" s="96"/>
      <c r="K232" s="211" t="str">
        <f>IF(ISBLANK(J232),"",VLOOKUP(J232,'Emission Factors'!$C$81:$G$221,4,FALSE))</f>
        <v/>
      </c>
      <c r="L232" s="210" t="str">
        <f>IF(D232="Room AC (window/wall)",'Emission Factors'!$F$53,IF(D232="Room AC (PTAC/PTHP)",'Emission Factors'!$F$54,IF(D232="Residential AC",'Emission Factors'!$F$55,IF(D232="Residential HP",'Emission Factors'!$F$56,IF(D232="Commercial AC (&gt;=65k to &lt;135,000k Btu/hr)",'Emission Factors'!$F$57,IF(D232="Commercial AC (&gt;=135,000k Btu/hr)",'Emission Factors'!$F$58,""))))))</f>
        <v/>
      </c>
      <c r="M232" s="211" t="str">
        <f>IF(D232="Room AC (window/wall)",'Emission Factors'!$G$53,IF(D232="Room AC (PTAC/PTHP)",'Emission Factors'!$G$54,IF(D232="Residential AC",'Emission Factors'!$G$55,IF(D232="Residential HP",'Emission Factors'!$G$56,IF(D232="Commercial AC (&gt;=65k to &lt;135,000k Btu/hr)",'Emission Factors'!$G$57,IF(D232="Commercial AC (&gt;=135,000k Btu/hr)",'Emission Factors'!$G$58,""))))))</f>
        <v/>
      </c>
      <c r="N232" s="96"/>
      <c r="O232" s="209" t="str">
        <f>IF(ISBLANK(D232),"",(IF(D232="Room AC (window/wall)",'Emission Factors'!$C$53,IF(D232="Room AC (PTAC/PTHP)",'Emission Factors'!$C$54,IF(D232="Residential AC",'Emission Factors'!$C$55,IF(D232="Residential HP",'Emission Factors'!$C$56,IF(D232="Commercial AC (&gt;=65k to &lt;135,000k Btu/hr)",'Emission Factors'!$C$57,IF(D232="Commercial AC (&gt;=135,000k Btu/hr)",'Emission Factors'!$C$58,""))))))))</f>
        <v/>
      </c>
      <c r="P232" s="209" t="str">
        <f t="shared" si="30"/>
        <v/>
      </c>
      <c r="Q232" s="95"/>
      <c r="R232" s="256"/>
      <c r="S232" s="256"/>
      <c r="T232" s="96"/>
      <c r="U232" s="211" t="str">
        <f>IF(Q232="Room AC (window/wall)",'Emission Factors'!$E$53,IF(AND(Q232="Room AC (PTAC/PTHP)",ISBLANK(T232)),"Error",IF(AND(Q232="Room AC (PTAC/PTHP)",T232&gt;0),T232,IF(Q232="Residential AC",'Emission Factors'!$E$55,IF(AND(Q232="Residential HP",ISBLANK(T232)),"Error",IF(AND(Q232="Residential HP",T232&gt;0),T232,IF(Q232="Commercial AC (&gt;=65k to &lt;135,000k Btu/hr)",'Emission Factors'!$E$57,IF(Q232="Commercial AC (&gt;=135,000k Btu/hr)",'Emission Factors'!$E$58,""))))))))</f>
        <v/>
      </c>
      <c r="V232" s="95"/>
      <c r="W232" s="211" t="str">
        <f>IF(ISBLANK(V232),"",VLOOKUP(V232,'Emission Factors'!$C$81:$G$221,4,FALSE))</f>
        <v/>
      </c>
      <c r="X232" s="210" t="str">
        <f>IF(Q232="Room AC (window/wall)",'Emission Factors'!$F$53,IF(Q232="Room AC (PTAC/PTHP)",'Emission Factors'!$F$54,IF(Q232="Residential AC",'Emission Factors'!$F$55,IF(Q232="Residential HP",'Emission Factors'!$F$56,IF(Q232="Commercial AC (&gt;=65k to &lt;135,000k Btu/hr)",'Emission Factors'!$F$57,IF(Q232="Commercial AC (&gt;=135,000k Btu/hr)",'Emission Factors'!$F$58,""))))))</f>
        <v/>
      </c>
      <c r="Y232" s="211" t="str">
        <f>IF(Q232="Room AC (window/wall)",'Emission Factors'!$G$53,IF(Q232="Room AC (PTAC/PTHP)",'Emission Factors'!$G$54,IF(Q232="Residential AC",'Emission Factors'!$G$55,IF(Q232="Residential HP",'Emission Factors'!$G$56,IF(Q232="Commercial AC (&gt;=65k to &lt;135,000k Btu/hr)",'Emission Factors'!$G$57,IF(Q232="Commercial AC (&gt;=135,000k Btu/hr)",'Emission Factors'!$G$58,""))))))</f>
        <v/>
      </c>
      <c r="Z232" s="96"/>
      <c r="AA232" s="97" t="str">
        <f t="shared" si="31"/>
        <v/>
      </c>
      <c r="AB232" s="97" t="str">
        <f t="shared" si="32"/>
        <v/>
      </c>
      <c r="AC232" s="246" t="str">
        <f t="shared" si="33"/>
        <v/>
      </c>
      <c r="AD232" s="97" t="str">
        <f t="shared" si="34"/>
        <v/>
      </c>
      <c r="AE232" s="97" t="str">
        <f t="shared" si="35"/>
        <v/>
      </c>
      <c r="AF232" s="252" t="str">
        <f t="shared" si="36"/>
        <v/>
      </c>
      <c r="AG232" s="254" t="str">
        <f t="shared" si="37"/>
        <v/>
      </c>
      <c r="AH232" s="248" t="str">
        <f t="shared" si="38"/>
        <v/>
      </c>
      <c r="AI232" s="249" t="str">
        <f t="shared" si="39"/>
        <v/>
      </c>
    </row>
    <row r="233" spans="2:35" x14ac:dyDescent="0.3">
      <c r="B233" s="94"/>
      <c r="C233" s="95"/>
      <c r="D233" s="95"/>
      <c r="E233" s="95"/>
      <c r="F233" s="94"/>
      <c r="G233" s="145"/>
      <c r="H233" s="245"/>
      <c r="I233" s="211" t="str">
        <f>IF(D233="Room AC (window/wall)",'Emission Factors'!$E$53,IF(D233="Room AC (PTAC/PTHP)",H233,IF(D233="Residential AC",'Emission Factors'!$E$55,IF(D233="Residential HP",H233,IF(D233="Commercial AC (&gt;=65k to &lt;135,000k Btu/hr)",'Emission Factors'!$E$57,IF(D233="Commercial AC (&gt;=135,000k Btu/hr)",'Emission Factors'!$E$58,""))))))</f>
        <v/>
      </c>
      <c r="J233" s="96"/>
      <c r="K233" s="211" t="str">
        <f>IF(ISBLANK(J233),"",VLOOKUP(J233,'Emission Factors'!$C$81:$G$221,4,FALSE))</f>
        <v/>
      </c>
      <c r="L233" s="210" t="str">
        <f>IF(D233="Room AC (window/wall)",'Emission Factors'!$F$53,IF(D233="Room AC (PTAC/PTHP)",'Emission Factors'!$F$54,IF(D233="Residential AC",'Emission Factors'!$F$55,IF(D233="Residential HP",'Emission Factors'!$F$56,IF(D233="Commercial AC (&gt;=65k to &lt;135,000k Btu/hr)",'Emission Factors'!$F$57,IF(D233="Commercial AC (&gt;=135,000k Btu/hr)",'Emission Factors'!$F$58,""))))))</f>
        <v/>
      </c>
      <c r="M233" s="211" t="str">
        <f>IF(D233="Room AC (window/wall)",'Emission Factors'!$G$53,IF(D233="Room AC (PTAC/PTHP)",'Emission Factors'!$G$54,IF(D233="Residential AC",'Emission Factors'!$G$55,IF(D233="Residential HP",'Emission Factors'!$G$56,IF(D233="Commercial AC (&gt;=65k to &lt;135,000k Btu/hr)",'Emission Factors'!$G$57,IF(D233="Commercial AC (&gt;=135,000k Btu/hr)",'Emission Factors'!$G$58,""))))))</f>
        <v/>
      </c>
      <c r="N233" s="96"/>
      <c r="O233" s="209" t="str">
        <f>IF(ISBLANK(D233),"",(IF(D233="Room AC (window/wall)",'Emission Factors'!$C$53,IF(D233="Room AC (PTAC/PTHP)",'Emission Factors'!$C$54,IF(D233="Residential AC",'Emission Factors'!$C$55,IF(D233="Residential HP",'Emission Factors'!$C$56,IF(D233="Commercial AC (&gt;=65k to &lt;135,000k Btu/hr)",'Emission Factors'!$C$57,IF(D233="Commercial AC (&gt;=135,000k Btu/hr)",'Emission Factors'!$C$58,""))))))))</f>
        <v/>
      </c>
      <c r="P233" s="209" t="str">
        <f t="shared" si="30"/>
        <v/>
      </c>
      <c r="Q233" s="95"/>
      <c r="R233" s="256"/>
      <c r="S233" s="256"/>
      <c r="T233" s="96"/>
      <c r="U233" s="211" t="str">
        <f>IF(Q233="Room AC (window/wall)",'Emission Factors'!$E$53,IF(AND(Q233="Room AC (PTAC/PTHP)",ISBLANK(T233)),"Error",IF(AND(Q233="Room AC (PTAC/PTHP)",T233&gt;0),T233,IF(Q233="Residential AC",'Emission Factors'!$E$55,IF(AND(Q233="Residential HP",ISBLANK(T233)),"Error",IF(AND(Q233="Residential HP",T233&gt;0),T233,IF(Q233="Commercial AC (&gt;=65k to &lt;135,000k Btu/hr)",'Emission Factors'!$E$57,IF(Q233="Commercial AC (&gt;=135,000k Btu/hr)",'Emission Factors'!$E$58,""))))))))</f>
        <v/>
      </c>
      <c r="V233" s="95"/>
      <c r="W233" s="211" t="str">
        <f>IF(ISBLANK(V233),"",VLOOKUP(V233,'Emission Factors'!$C$81:$G$221,4,FALSE))</f>
        <v/>
      </c>
      <c r="X233" s="210" t="str">
        <f>IF(Q233="Room AC (window/wall)",'Emission Factors'!$F$53,IF(Q233="Room AC (PTAC/PTHP)",'Emission Factors'!$F$54,IF(Q233="Residential AC",'Emission Factors'!$F$55,IF(Q233="Residential HP",'Emission Factors'!$F$56,IF(Q233="Commercial AC (&gt;=65k to &lt;135,000k Btu/hr)",'Emission Factors'!$F$57,IF(Q233="Commercial AC (&gt;=135,000k Btu/hr)",'Emission Factors'!$F$58,""))))))</f>
        <v/>
      </c>
      <c r="Y233" s="211" t="str">
        <f>IF(Q233="Room AC (window/wall)",'Emission Factors'!$G$53,IF(Q233="Room AC (PTAC/PTHP)",'Emission Factors'!$G$54,IF(Q233="Residential AC",'Emission Factors'!$G$55,IF(Q233="Residential HP",'Emission Factors'!$G$56,IF(Q233="Commercial AC (&gt;=65k to &lt;135,000k Btu/hr)",'Emission Factors'!$G$57,IF(Q233="Commercial AC (&gt;=135,000k Btu/hr)",'Emission Factors'!$G$58,""))))))</f>
        <v/>
      </c>
      <c r="Z233" s="96"/>
      <c r="AA233" s="97" t="str">
        <f t="shared" si="31"/>
        <v/>
      </c>
      <c r="AB233" s="97" t="str">
        <f t="shared" si="32"/>
        <v/>
      </c>
      <c r="AC233" s="246" t="str">
        <f t="shared" si="33"/>
        <v/>
      </c>
      <c r="AD233" s="97" t="str">
        <f t="shared" si="34"/>
        <v/>
      </c>
      <c r="AE233" s="97" t="str">
        <f t="shared" si="35"/>
        <v/>
      </c>
      <c r="AF233" s="252" t="str">
        <f t="shared" si="36"/>
        <v/>
      </c>
      <c r="AG233" s="254" t="str">
        <f t="shared" si="37"/>
        <v/>
      </c>
      <c r="AH233" s="248" t="str">
        <f t="shared" si="38"/>
        <v/>
      </c>
      <c r="AI233" s="249" t="str">
        <f t="shared" si="39"/>
        <v/>
      </c>
    </row>
    <row r="234" spans="2:35" x14ac:dyDescent="0.3">
      <c r="B234" s="94"/>
      <c r="C234" s="95"/>
      <c r="D234" s="95"/>
      <c r="E234" s="95"/>
      <c r="F234" s="94"/>
      <c r="G234" s="145"/>
      <c r="H234" s="245"/>
      <c r="I234" s="211" t="str">
        <f>IF(D234="Room AC (window/wall)",'Emission Factors'!$E$53,IF(D234="Room AC (PTAC/PTHP)",H234,IF(D234="Residential AC",'Emission Factors'!$E$55,IF(D234="Residential HP",H234,IF(D234="Commercial AC (&gt;=65k to &lt;135,000k Btu/hr)",'Emission Factors'!$E$57,IF(D234="Commercial AC (&gt;=135,000k Btu/hr)",'Emission Factors'!$E$58,""))))))</f>
        <v/>
      </c>
      <c r="J234" s="96"/>
      <c r="K234" s="211" t="str">
        <f>IF(ISBLANK(J234),"",VLOOKUP(J234,'Emission Factors'!$C$81:$G$221,4,FALSE))</f>
        <v/>
      </c>
      <c r="L234" s="210" t="str">
        <f>IF(D234="Room AC (window/wall)",'Emission Factors'!$F$53,IF(D234="Room AC (PTAC/PTHP)",'Emission Factors'!$F$54,IF(D234="Residential AC",'Emission Factors'!$F$55,IF(D234="Residential HP",'Emission Factors'!$F$56,IF(D234="Commercial AC (&gt;=65k to &lt;135,000k Btu/hr)",'Emission Factors'!$F$57,IF(D234="Commercial AC (&gt;=135,000k Btu/hr)",'Emission Factors'!$F$58,""))))))</f>
        <v/>
      </c>
      <c r="M234" s="211" t="str">
        <f>IF(D234="Room AC (window/wall)",'Emission Factors'!$G$53,IF(D234="Room AC (PTAC/PTHP)",'Emission Factors'!$G$54,IF(D234="Residential AC",'Emission Factors'!$G$55,IF(D234="Residential HP",'Emission Factors'!$G$56,IF(D234="Commercial AC (&gt;=65k to &lt;135,000k Btu/hr)",'Emission Factors'!$G$57,IF(D234="Commercial AC (&gt;=135,000k Btu/hr)",'Emission Factors'!$G$58,""))))))</f>
        <v/>
      </c>
      <c r="N234" s="96"/>
      <c r="O234" s="209" t="str">
        <f>IF(ISBLANK(D234),"",(IF(D234="Room AC (window/wall)",'Emission Factors'!$C$53,IF(D234="Room AC (PTAC/PTHP)",'Emission Factors'!$C$54,IF(D234="Residential AC",'Emission Factors'!$C$55,IF(D234="Residential HP",'Emission Factors'!$C$56,IF(D234="Commercial AC (&gt;=65k to &lt;135,000k Btu/hr)",'Emission Factors'!$C$57,IF(D234="Commercial AC (&gt;=135,000k Btu/hr)",'Emission Factors'!$C$58,""))))))))</f>
        <v/>
      </c>
      <c r="P234" s="209" t="str">
        <f t="shared" si="30"/>
        <v/>
      </c>
      <c r="Q234" s="95"/>
      <c r="R234" s="256"/>
      <c r="S234" s="256"/>
      <c r="T234" s="96"/>
      <c r="U234" s="211" t="str">
        <f>IF(Q234="Room AC (window/wall)",'Emission Factors'!$E$53,IF(AND(Q234="Room AC (PTAC/PTHP)",ISBLANK(T234)),"Error",IF(AND(Q234="Room AC (PTAC/PTHP)",T234&gt;0),T234,IF(Q234="Residential AC",'Emission Factors'!$E$55,IF(AND(Q234="Residential HP",ISBLANK(T234)),"Error",IF(AND(Q234="Residential HP",T234&gt;0),T234,IF(Q234="Commercial AC (&gt;=65k to &lt;135,000k Btu/hr)",'Emission Factors'!$E$57,IF(Q234="Commercial AC (&gt;=135,000k Btu/hr)",'Emission Factors'!$E$58,""))))))))</f>
        <v/>
      </c>
      <c r="V234" s="95"/>
      <c r="W234" s="211" t="str">
        <f>IF(ISBLANK(V234),"",VLOOKUP(V234,'Emission Factors'!$C$81:$G$221,4,FALSE))</f>
        <v/>
      </c>
      <c r="X234" s="210" t="str">
        <f>IF(Q234="Room AC (window/wall)",'Emission Factors'!$F$53,IF(Q234="Room AC (PTAC/PTHP)",'Emission Factors'!$F$54,IF(Q234="Residential AC",'Emission Factors'!$F$55,IF(Q234="Residential HP",'Emission Factors'!$F$56,IF(Q234="Commercial AC (&gt;=65k to &lt;135,000k Btu/hr)",'Emission Factors'!$F$57,IF(Q234="Commercial AC (&gt;=135,000k Btu/hr)",'Emission Factors'!$F$58,""))))))</f>
        <v/>
      </c>
      <c r="Y234" s="211" t="str">
        <f>IF(Q234="Room AC (window/wall)",'Emission Factors'!$G$53,IF(Q234="Room AC (PTAC/PTHP)",'Emission Factors'!$G$54,IF(Q234="Residential AC",'Emission Factors'!$G$55,IF(Q234="Residential HP",'Emission Factors'!$G$56,IF(Q234="Commercial AC (&gt;=65k to &lt;135,000k Btu/hr)",'Emission Factors'!$G$57,IF(Q234="Commercial AC (&gt;=135,000k Btu/hr)",'Emission Factors'!$G$58,""))))))</f>
        <v/>
      </c>
      <c r="Z234" s="96"/>
      <c r="AA234" s="97" t="str">
        <f t="shared" si="31"/>
        <v/>
      </c>
      <c r="AB234" s="97" t="str">
        <f t="shared" si="32"/>
        <v/>
      </c>
      <c r="AC234" s="246" t="str">
        <f t="shared" si="33"/>
        <v/>
      </c>
      <c r="AD234" s="97" t="str">
        <f t="shared" si="34"/>
        <v/>
      </c>
      <c r="AE234" s="97" t="str">
        <f t="shared" si="35"/>
        <v/>
      </c>
      <c r="AF234" s="252" t="str">
        <f t="shared" si="36"/>
        <v/>
      </c>
      <c r="AG234" s="254" t="str">
        <f t="shared" si="37"/>
        <v/>
      </c>
      <c r="AH234" s="248" t="str">
        <f t="shared" si="38"/>
        <v/>
      </c>
      <c r="AI234" s="249" t="str">
        <f t="shared" si="39"/>
        <v/>
      </c>
    </row>
    <row r="235" spans="2:35" x14ac:dyDescent="0.3">
      <c r="B235" s="94"/>
      <c r="C235" s="95"/>
      <c r="D235" s="95"/>
      <c r="E235" s="95"/>
      <c r="F235" s="94"/>
      <c r="G235" s="145"/>
      <c r="H235" s="245"/>
      <c r="I235" s="211" t="str">
        <f>IF(D235="Room AC (window/wall)",'Emission Factors'!$E$53,IF(D235="Room AC (PTAC/PTHP)",H235,IF(D235="Residential AC",'Emission Factors'!$E$55,IF(D235="Residential HP",H235,IF(D235="Commercial AC (&gt;=65k to &lt;135,000k Btu/hr)",'Emission Factors'!$E$57,IF(D235="Commercial AC (&gt;=135,000k Btu/hr)",'Emission Factors'!$E$58,""))))))</f>
        <v/>
      </c>
      <c r="J235" s="96"/>
      <c r="K235" s="211" t="str">
        <f>IF(ISBLANK(J235),"",VLOOKUP(J235,'Emission Factors'!$C$81:$G$221,4,FALSE))</f>
        <v/>
      </c>
      <c r="L235" s="210" t="str">
        <f>IF(D235="Room AC (window/wall)",'Emission Factors'!$F$53,IF(D235="Room AC (PTAC/PTHP)",'Emission Factors'!$F$54,IF(D235="Residential AC",'Emission Factors'!$F$55,IF(D235="Residential HP",'Emission Factors'!$F$56,IF(D235="Commercial AC (&gt;=65k to &lt;135,000k Btu/hr)",'Emission Factors'!$F$57,IF(D235="Commercial AC (&gt;=135,000k Btu/hr)",'Emission Factors'!$F$58,""))))))</f>
        <v/>
      </c>
      <c r="M235" s="211" t="str">
        <f>IF(D235="Room AC (window/wall)",'Emission Factors'!$G$53,IF(D235="Room AC (PTAC/PTHP)",'Emission Factors'!$G$54,IF(D235="Residential AC",'Emission Factors'!$G$55,IF(D235="Residential HP",'Emission Factors'!$G$56,IF(D235="Commercial AC (&gt;=65k to &lt;135,000k Btu/hr)",'Emission Factors'!$G$57,IF(D235="Commercial AC (&gt;=135,000k Btu/hr)",'Emission Factors'!$G$58,""))))))</f>
        <v/>
      </c>
      <c r="N235" s="96"/>
      <c r="O235" s="209" t="str">
        <f>IF(ISBLANK(D235),"",(IF(D235="Room AC (window/wall)",'Emission Factors'!$C$53,IF(D235="Room AC (PTAC/PTHP)",'Emission Factors'!$C$54,IF(D235="Residential AC",'Emission Factors'!$C$55,IF(D235="Residential HP",'Emission Factors'!$C$56,IF(D235="Commercial AC (&gt;=65k to &lt;135,000k Btu/hr)",'Emission Factors'!$C$57,IF(D235="Commercial AC (&gt;=135,000k Btu/hr)",'Emission Factors'!$C$58,""))))))))</f>
        <v/>
      </c>
      <c r="P235" s="209" t="str">
        <f t="shared" si="30"/>
        <v/>
      </c>
      <c r="Q235" s="95"/>
      <c r="R235" s="256"/>
      <c r="S235" s="256"/>
      <c r="T235" s="96"/>
      <c r="U235" s="211" t="str">
        <f>IF(Q235="Room AC (window/wall)",'Emission Factors'!$E$53,IF(AND(Q235="Room AC (PTAC/PTHP)",ISBLANK(T235)),"Error",IF(AND(Q235="Room AC (PTAC/PTHP)",T235&gt;0),T235,IF(Q235="Residential AC",'Emission Factors'!$E$55,IF(AND(Q235="Residential HP",ISBLANK(T235)),"Error",IF(AND(Q235="Residential HP",T235&gt;0),T235,IF(Q235="Commercial AC (&gt;=65k to &lt;135,000k Btu/hr)",'Emission Factors'!$E$57,IF(Q235="Commercial AC (&gt;=135,000k Btu/hr)",'Emission Factors'!$E$58,""))))))))</f>
        <v/>
      </c>
      <c r="V235" s="95"/>
      <c r="W235" s="211" t="str">
        <f>IF(ISBLANK(V235),"",VLOOKUP(V235,'Emission Factors'!$C$81:$G$221,4,FALSE))</f>
        <v/>
      </c>
      <c r="X235" s="210" t="str">
        <f>IF(Q235="Room AC (window/wall)",'Emission Factors'!$F$53,IF(Q235="Room AC (PTAC/PTHP)",'Emission Factors'!$F$54,IF(Q235="Residential AC",'Emission Factors'!$F$55,IF(Q235="Residential HP",'Emission Factors'!$F$56,IF(Q235="Commercial AC (&gt;=65k to &lt;135,000k Btu/hr)",'Emission Factors'!$F$57,IF(Q235="Commercial AC (&gt;=135,000k Btu/hr)",'Emission Factors'!$F$58,""))))))</f>
        <v/>
      </c>
      <c r="Y235" s="211" t="str">
        <f>IF(Q235="Room AC (window/wall)",'Emission Factors'!$G$53,IF(Q235="Room AC (PTAC/PTHP)",'Emission Factors'!$G$54,IF(Q235="Residential AC",'Emission Factors'!$G$55,IF(Q235="Residential HP",'Emission Factors'!$G$56,IF(Q235="Commercial AC (&gt;=65k to &lt;135,000k Btu/hr)",'Emission Factors'!$G$57,IF(Q235="Commercial AC (&gt;=135,000k Btu/hr)",'Emission Factors'!$G$58,""))))))</f>
        <v/>
      </c>
      <c r="Z235" s="96"/>
      <c r="AA235" s="97" t="str">
        <f t="shared" si="31"/>
        <v/>
      </c>
      <c r="AB235" s="97" t="str">
        <f t="shared" si="32"/>
        <v/>
      </c>
      <c r="AC235" s="246" t="str">
        <f t="shared" si="33"/>
        <v/>
      </c>
      <c r="AD235" s="97" t="str">
        <f t="shared" si="34"/>
        <v/>
      </c>
      <c r="AE235" s="97" t="str">
        <f t="shared" si="35"/>
        <v/>
      </c>
      <c r="AF235" s="252" t="str">
        <f t="shared" si="36"/>
        <v/>
      </c>
      <c r="AG235" s="254" t="str">
        <f t="shared" si="37"/>
        <v/>
      </c>
      <c r="AH235" s="248" t="str">
        <f t="shared" si="38"/>
        <v/>
      </c>
      <c r="AI235" s="249" t="str">
        <f t="shared" si="39"/>
        <v/>
      </c>
    </row>
    <row r="236" spans="2:35" x14ac:dyDescent="0.3">
      <c r="B236" s="94"/>
      <c r="C236" s="95"/>
      <c r="D236" s="95"/>
      <c r="E236" s="95"/>
      <c r="F236" s="94"/>
      <c r="G236" s="145"/>
      <c r="H236" s="245"/>
      <c r="I236" s="211" t="str">
        <f>IF(D236="Room AC (window/wall)",'Emission Factors'!$E$53,IF(D236="Room AC (PTAC/PTHP)",H236,IF(D236="Residential AC",'Emission Factors'!$E$55,IF(D236="Residential HP",H236,IF(D236="Commercial AC (&gt;=65k to &lt;135,000k Btu/hr)",'Emission Factors'!$E$57,IF(D236="Commercial AC (&gt;=135,000k Btu/hr)",'Emission Factors'!$E$58,""))))))</f>
        <v/>
      </c>
      <c r="J236" s="96"/>
      <c r="K236" s="211" t="str">
        <f>IF(ISBLANK(J236),"",VLOOKUP(J236,'Emission Factors'!$C$81:$G$221,4,FALSE))</f>
        <v/>
      </c>
      <c r="L236" s="210" t="str">
        <f>IF(D236="Room AC (window/wall)",'Emission Factors'!$F$53,IF(D236="Room AC (PTAC/PTHP)",'Emission Factors'!$F$54,IF(D236="Residential AC",'Emission Factors'!$F$55,IF(D236="Residential HP",'Emission Factors'!$F$56,IF(D236="Commercial AC (&gt;=65k to &lt;135,000k Btu/hr)",'Emission Factors'!$F$57,IF(D236="Commercial AC (&gt;=135,000k Btu/hr)",'Emission Factors'!$F$58,""))))))</f>
        <v/>
      </c>
      <c r="M236" s="211" t="str">
        <f>IF(D236="Room AC (window/wall)",'Emission Factors'!$G$53,IF(D236="Room AC (PTAC/PTHP)",'Emission Factors'!$G$54,IF(D236="Residential AC",'Emission Factors'!$G$55,IF(D236="Residential HP",'Emission Factors'!$G$56,IF(D236="Commercial AC (&gt;=65k to &lt;135,000k Btu/hr)",'Emission Factors'!$G$57,IF(D236="Commercial AC (&gt;=135,000k Btu/hr)",'Emission Factors'!$G$58,""))))))</f>
        <v/>
      </c>
      <c r="N236" s="96"/>
      <c r="O236" s="209" t="str">
        <f>IF(ISBLANK(D236),"",(IF(D236="Room AC (window/wall)",'Emission Factors'!$C$53,IF(D236="Room AC (PTAC/PTHP)",'Emission Factors'!$C$54,IF(D236="Residential AC",'Emission Factors'!$C$55,IF(D236="Residential HP",'Emission Factors'!$C$56,IF(D236="Commercial AC (&gt;=65k to &lt;135,000k Btu/hr)",'Emission Factors'!$C$57,IF(D236="Commercial AC (&gt;=135,000k Btu/hr)",'Emission Factors'!$C$58,""))))))))</f>
        <v/>
      </c>
      <c r="P236" s="209" t="str">
        <f t="shared" si="30"/>
        <v/>
      </c>
      <c r="Q236" s="95"/>
      <c r="R236" s="256"/>
      <c r="S236" s="256"/>
      <c r="T236" s="96"/>
      <c r="U236" s="211" t="str">
        <f>IF(Q236="Room AC (window/wall)",'Emission Factors'!$E$53,IF(AND(Q236="Room AC (PTAC/PTHP)",ISBLANK(T236)),"Error",IF(AND(Q236="Room AC (PTAC/PTHP)",T236&gt;0),T236,IF(Q236="Residential AC",'Emission Factors'!$E$55,IF(AND(Q236="Residential HP",ISBLANK(T236)),"Error",IF(AND(Q236="Residential HP",T236&gt;0),T236,IF(Q236="Commercial AC (&gt;=65k to &lt;135,000k Btu/hr)",'Emission Factors'!$E$57,IF(Q236="Commercial AC (&gt;=135,000k Btu/hr)",'Emission Factors'!$E$58,""))))))))</f>
        <v/>
      </c>
      <c r="V236" s="95"/>
      <c r="W236" s="211" t="str">
        <f>IF(ISBLANK(V236),"",VLOOKUP(V236,'Emission Factors'!$C$81:$G$221,4,FALSE))</f>
        <v/>
      </c>
      <c r="X236" s="210" t="str">
        <f>IF(Q236="Room AC (window/wall)",'Emission Factors'!$F$53,IF(Q236="Room AC (PTAC/PTHP)",'Emission Factors'!$F$54,IF(Q236="Residential AC",'Emission Factors'!$F$55,IF(Q236="Residential HP",'Emission Factors'!$F$56,IF(Q236="Commercial AC (&gt;=65k to &lt;135,000k Btu/hr)",'Emission Factors'!$F$57,IF(Q236="Commercial AC (&gt;=135,000k Btu/hr)",'Emission Factors'!$F$58,""))))))</f>
        <v/>
      </c>
      <c r="Y236" s="211" t="str">
        <f>IF(Q236="Room AC (window/wall)",'Emission Factors'!$G$53,IF(Q236="Room AC (PTAC/PTHP)",'Emission Factors'!$G$54,IF(Q236="Residential AC",'Emission Factors'!$G$55,IF(Q236="Residential HP",'Emission Factors'!$G$56,IF(Q236="Commercial AC (&gt;=65k to &lt;135,000k Btu/hr)",'Emission Factors'!$G$57,IF(Q236="Commercial AC (&gt;=135,000k Btu/hr)",'Emission Factors'!$G$58,""))))))</f>
        <v/>
      </c>
      <c r="Z236" s="96"/>
      <c r="AA236" s="97" t="str">
        <f t="shared" si="31"/>
        <v/>
      </c>
      <c r="AB236" s="97" t="str">
        <f t="shared" si="32"/>
        <v/>
      </c>
      <c r="AC236" s="246" t="str">
        <f t="shared" si="33"/>
        <v/>
      </c>
      <c r="AD236" s="97" t="str">
        <f t="shared" si="34"/>
        <v/>
      </c>
      <c r="AE236" s="97" t="str">
        <f t="shared" si="35"/>
        <v/>
      </c>
      <c r="AF236" s="252" t="str">
        <f t="shared" si="36"/>
        <v/>
      </c>
      <c r="AG236" s="254" t="str">
        <f t="shared" si="37"/>
        <v/>
      </c>
      <c r="AH236" s="248" t="str">
        <f t="shared" si="38"/>
        <v/>
      </c>
      <c r="AI236" s="249" t="str">
        <f t="shared" si="39"/>
        <v/>
      </c>
    </row>
    <row r="237" spans="2:35" x14ac:dyDescent="0.3">
      <c r="B237" s="94"/>
      <c r="C237" s="95"/>
      <c r="D237" s="95"/>
      <c r="E237" s="95"/>
      <c r="F237" s="94"/>
      <c r="G237" s="145"/>
      <c r="H237" s="245"/>
      <c r="I237" s="211" t="str">
        <f>IF(D237="Room AC (window/wall)",'Emission Factors'!$E$53,IF(D237="Room AC (PTAC/PTHP)",H237,IF(D237="Residential AC",'Emission Factors'!$E$55,IF(D237="Residential HP",H237,IF(D237="Commercial AC (&gt;=65k to &lt;135,000k Btu/hr)",'Emission Factors'!$E$57,IF(D237="Commercial AC (&gt;=135,000k Btu/hr)",'Emission Factors'!$E$58,""))))))</f>
        <v/>
      </c>
      <c r="J237" s="96"/>
      <c r="K237" s="211" t="str">
        <f>IF(ISBLANK(J237),"",VLOOKUP(J237,'Emission Factors'!$C$81:$G$221,4,FALSE))</f>
        <v/>
      </c>
      <c r="L237" s="210" t="str">
        <f>IF(D237="Room AC (window/wall)",'Emission Factors'!$F$53,IF(D237="Room AC (PTAC/PTHP)",'Emission Factors'!$F$54,IF(D237="Residential AC",'Emission Factors'!$F$55,IF(D237="Residential HP",'Emission Factors'!$F$56,IF(D237="Commercial AC (&gt;=65k to &lt;135,000k Btu/hr)",'Emission Factors'!$F$57,IF(D237="Commercial AC (&gt;=135,000k Btu/hr)",'Emission Factors'!$F$58,""))))))</f>
        <v/>
      </c>
      <c r="M237" s="211" t="str">
        <f>IF(D237="Room AC (window/wall)",'Emission Factors'!$G$53,IF(D237="Room AC (PTAC/PTHP)",'Emission Factors'!$G$54,IF(D237="Residential AC",'Emission Factors'!$G$55,IF(D237="Residential HP",'Emission Factors'!$G$56,IF(D237="Commercial AC (&gt;=65k to &lt;135,000k Btu/hr)",'Emission Factors'!$G$57,IF(D237="Commercial AC (&gt;=135,000k Btu/hr)",'Emission Factors'!$G$58,""))))))</f>
        <v/>
      </c>
      <c r="N237" s="96"/>
      <c r="O237" s="209" t="str">
        <f>IF(ISBLANK(D237),"",(IF(D237="Room AC (window/wall)",'Emission Factors'!$C$53,IF(D237="Room AC (PTAC/PTHP)",'Emission Factors'!$C$54,IF(D237="Residential AC",'Emission Factors'!$C$55,IF(D237="Residential HP",'Emission Factors'!$C$56,IF(D237="Commercial AC (&gt;=65k to &lt;135,000k Btu/hr)",'Emission Factors'!$C$57,IF(D237="Commercial AC (&gt;=135,000k Btu/hr)",'Emission Factors'!$C$58,""))))))))</f>
        <v/>
      </c>
      <c r="P237" s="209" t="str">
        <f t="shared" si="30"/>
        <v/>
      </c>
      <c r="Q237" s="95"/>
      <c r="R237" s="256"/>
      <c r="S237" s="256"/>
      <c r="T237" s="96"/>
      <c r="U237" s="211" t="str">
        <f>IF(Q237="Room AC (window/wall)",'Emission Factors'!$E$53,IF(AND(Q237="Room AC (PTAC/PTHP)",ISBLANK(T237)),"Error",IF(AND(Q237="Room AC (PTAC/PTHP)",T237&gt;0),T237,IF(Q237="Residential AC",'Emission Factors'!$E$55,IF(AND(Q237="Residential HP",ISBLANK(T237)),"Error",IF(AND(Q237="Residential HP",T237&gt;0),T237,IF(Q237="Commercial AC (&gt;=65k to &lt;135,000k Btu/hr)",'Emission Factors'!$E$57,IF(Q237="Commercial AC (&gt;=135,000k Btu/hr)",'Emission Factors'!$E$58,""))))))))</f>
        <v/>
      </c>
      <c r="V237" s="95"/>
      <c r="W237" s="211" t="str">
        <f>IF(ISBLANK(V237),"",VLOOKUP(V237,'Emission Factors'!$C$81:$G$221,4,FALSE))</f>
        <v/>
      </c>
      <c r="X237" s="210" t="str">
        <f>IF(Q237="Room AC (window/wall)",'Emission Factors'!$F$53,IF(Q237="Room AC (PTAC/PTHP)",'Emission Factors'!$F$54,IF(Q237="Residential AC",'Emission Factors'!$F$55,IF(Q237="Residential HP",'Emission Factors'!$F$56,IF(Q237="Commercial AC (&gt;=65k to &lt;135,000k Btu/hr)",'Emission Factors'!$F$57,IF(Q237="Commercial AC (&gt;=135,000k Btu/hr)",'Emission Factors'!$F$58,""))))))</f>
        <v/>
      </c>
      <c r="Y237" s="211" t="str">
        <f>IF(Q237="Room AC (window/wall)",'Emission Factors'!$G$53,IF(Q237="Room AC (PTAC/PTHP)",'Emission Factors'!$G$54,IF(Q237="Residential AC",'Emission Factors'!$G$55,IF(Q237="Residential HP",'Emission Factors'!$G$56,IF(Q237="Commercial AC (&gt;=65k to &lt;135,000k Btu/hr)",'Emission Factors'!$G$57,IF(Q237="Commercial AC (&gt;=135,000k Btu/hr)",'Emission Factors'!$G$58,""))))))</f>
        <v/>
      </c>
      <c r="Z237" s="96"/>
      <c r="AA237" s="97" t="str">
        <f t="shared" si="31"/>
        <v/>
      </c>
      <c r="AB237" s="97" t="str">
        <f t="shared" si="32"/>
        <v/>
      </c>
      <c r="AC237" s="246" t="str">
        <f t="shared" si="33"/>
        <v/>
      </c>
      <c r="AD237" s="97" t="str">
        <f t="shared" si="34"/>
        <v/>
      </c>
      <c r="AE237" s="97" t="str">
        <f t="shared" si="35"/>
        <v/>
      </c>
      <c r="AF237" s="252" t="str">
        <f t="shared" si="36"/>
        <v/>
      </c>
      <c r="AG237" s="254" t="str">
        <f t="shared" si="37"/>
        <v/>
      </c>
      <c r="AH237" s="248" t="str">
        <f t="shared" si="38"/>
        <v/>
      </c>
      <c r="AI237" s="249" t="str">
        <f t="shared" si="39"/>
        <v/>
      </c>
    </row>
    <row r="238" spans="2:35" x14ac:dyDescent="0.3">
      <c r="B238" s="94"/>
      <c r="C238" s="95"/>
      <c r="D238" s="95"/>
      <c r="E238" s="95"/>
      <c r="F238" s="94"/>
      <c r="G238" s="145"/>
      <c r="H238" s="245"/>
      <c r="I238" s="211" t="str">
        <f>IF(D238="Room AC (window/wall)",'Emission Factors'!$E$53,IF(D238="Room AC (PTAC/PTHP)",H238,IF(D238="Residential AC",'Emission Factors'!$E$55,IF(D238="Residential HP",H238,IF(D238="Commercial AC (&gt;=65k to &lt;135,000k Btu/hr)",'Emission Factors'!$E$57,IF(D238="Commercial AC (&gt;=135,000k Btu/hr)",'Emission Factors'!$E$58,""))))))</f>
        <v/>
      </c>
      <c r="J238" s="96"/>
      <c r="K238" s="211" t="str">
        <f>IF(ISBLANK(J238),"",VLOOKUP(J238,'Emission Factors'!$C$81:$G$221,4,FALSE))</f>
        <v/>
      </c>
      <c r="L238" s="210" t="str">
        <f>IF(D238="Room AC (window/wall)",'Emission Factors'!$F$53,IF(D238="Room AC (PTAC/PTHP)",'Emission Factors'!$F$54,IF(D238="Residential AC",'Emission Factors'!$F$55,IF(D238="Residential HP",'Emission Factors'!$F$56,IF(D238="Commercial AC (&gt;=65k to &lt;135,000k Btu/hr)",'Emission Factors'!$F$57,IF(D238="Commercial AC (&gt;=135,000k Btu/hr)",'Emission Factors'!$F$58,""))))))</f>
        <v/>
      </c>
      <c r="M238" s="211" t="str">
        <f>IF(D238="Room AC (window/wall)",'Emission Factors'!$G$53,IF(D238="Room AC (PTAC/PTHP)",'Emission Factors'!$G$54,IF(D238="Residential AC",'Emission Factors'!$G$55,IF(D238="Residential HP",'Emission Factors'!$G$56,IF(D238="Commercial AC (&gt;=65k to &lt;135,000k Btu/hr)",'Emission Factors'!$G$57,IF(D238="Commercial AC (&gt;=135,000k Btu/hr)",'Emission Factors'!$G$58,""))))))</f>
        <v/>
      </c>
      <c r="N238" s="96"/>
      <c r="O238" s="209" t="str">
        <f>IF(ISBLANK(D238),"",(IF(D238="Room AC (window/wall)",'Emission Factors'!$C$53,IF(D238="Room AC (PTAC/PTHP)",'Emission Factors'!$C$54,IF(D238="Residential AC",'Emission Factors'!$C$55,IF(D238="Residential HP",'Emission Factors'!$C$56,IF(D238="Commercial AC (&gt;=65k to &lt;135,000k Btu/hr)",'Emission Factors'!$C$57,IF(D238="Commercial AC (&gt;=135,000k Btu/hr)",'Emission Factors'!$C$58,""))))))))</f>
        <v/>
      </c>
      <c r="P238" s="209" t="str">
        <f t="shared" si="30"/>
        <v/>
      </c>
      <c r="Q238" s="95"/>
      <c r="R238" s="256"/>
      <c r="S238" s="256"/>
      <c r="T238" s="96"/>
      <c r="U238" s="211" t="str">
        <f>IF(Q238="Room AC (window/wall)",'Emission Factors'!$E$53,IF(AND(Q238="Room AC (PTAC/PTHP)",ISBLANK(T238)),"Error",IF(AND(Q238="Room AC (PTAC/PTHP)",T238&gt;0),T238,IF(Q238="Residential AC",'Emission Factors'!$E$55,IF(AND(Q238="Residential HP",ISBLANK(T238)),"Error",IF(AND(Q238="Residential HP",T238&gt;0),T238,IF(Q238="Commercial AC (&gt;=65k to &lt;135,000k Btu/hr)",'Emission Factors'!$E$57,IF(Q238="Commercial AC (&gt;=135,000k Btu/hr)",'Emission Factors'!$E$58,""))))))))</f>
        <v/>
      </c>
      <c r="V238" s="95"/>
      <c r="W238" s="211" t="str">
        <f>IF(ISBLANK(V238),"",VLOOKUP(V238,'Emission Factors'!$C$81:$G$221,4,FALSE))</f>
        <v/>
      </c>
      <c r="X238" s="210" t="str">
        <f>IF(Q238="Room AC (window/wall)",'Emission Factors'!$F$53,IF(Q238="Room AC (PTAC/PTHP)",'Emission Factors'!$F$54,IF(Q238="Residential AC",'Emission Factors'!$F$55,IF(Q238="Residential HP",'Emission Factors'!$F$56,IF(Q238="Commercial AC (&gt;=65k to &lt;135,000k Btu/hr)",'Emission Factors'!$F$57,IF(Q238="Commercial AC (&gt;=135,000k Btu/hr)",'Emission Factors'!$F$58,""))))))</f>
        <v/>
      </c>
      <c r="Y238" s="211" t="str">
        <f>IF(Q238="Room AC (window/wall)",'Emission Factors'!$G$53,IF(Q238="Room AC (PTAC/PTHP)",'Emission Factors'!$G$54,IF(Q238="Residential AC",'Emission Factors'!$G$55,IF(Q238="Residential HP",'Emission Factors'!$G$56,IF(Q238="Commercial AC (&gt;=65k to &lt;135,000k Btu/hr)",'Emission Factors'!$G$57,IF(Q238="Commercial AC (&gt;=135,000k Btu/hr)",'Emission Factors'!$G$58,""))))))</f>
        <v/>
      </c>
      <c r="Z238" s="96"/>
      <c r="AA238" s="97" t="str">
        <f t="shared" si="31"/>
        <v/>
      </c>
      <c r="AB238" s="97" t="str">
        <f t="shared" si="32"/>
        <v/>
      </c>
      <c r="AC238" s="246" t="str">
        <f t="shared" si="33"/>
        <v/>
      </c>
      <c r="AD238" s="97" t="str">
        <f t="shared" si="34"/>
        <v/>
      </c>
      <c r="AE238" s="97" t="str">
        <f t="shared" si="35"/>
        <v/>
      </c>
      <c r="AF238" s="252" t="str">
        <f t="shared" si="36"/>
        <v/>
      </c>
      <c r="AG238" s="254" t="str">
        <f t="shared" si="37"/>
        <v/>
      </c>
      <c r="AH238" s="248" t="str">
        <f t="shared" si="38"/>
        <v/>
      </c>
      <c r="AI238" s="249" t="str">
        <f t="shared" si="39"/>
        <v/>
      </c>
    </row>
    <row r="239" spans="2:35" x14ac:dyDescent="0.3">
      <c r="B239" s="94"/>
      <c r="C239" s="95"/>
      <c r="D239" s="95"/>
      <c r="E239" s="95"/>
      <c r="F239" s="94"/>
      <c r="G239" s="145"/>
      <c r="H239" s="245"/>
      <c r="I239" s="211" t="str">
        <f>IF(D239="Room AC (window/wall)",'Emission Factors'!$E$53,IF(D239="Room AC (PTAC/PTHP)",H239,IF(D239="Residential AC",'Emission Factors'!$E$55,IF(D239="Residential HP",H239,IF(D239="Commercial AC (&gt;=65k to &lt;135,000k Btu/hr)",'Emission Factors'!$E$57,IF(D239="Commercial AC (&gt;=135,000k Btu/hr)",'Emission Factors'!$E$58,""))))))</f>
        <v/>
      </c>
      <c r="J239" s="96"/>
      <c r="K239" s="211" t="str">
        <f>IF(ISBLANK(J239),"",VLOOKUP(J239,'Emission Factors'!$C$81:$G$221,4,FALSE))</f>
        <v/>
      </c>
      <c r="L239" s="210" t="str">
        <f>IF(D239="Room AC (window/wall)",'Emission Factors'!$F$53,IF(D239="Room AC (PTAC/PTHP)",'Emission Factors'!$F$54,IF(D239="Residential AC",'Emission Factors'!$F$55,IF(D239="Residential HP",'Emission Factors'!$F$56,IF(D239="Commercial AC (&gt;=65k to &lt;135,000k Btu/hr)",'Emission Factors'!$F$57,IF(D239="Commercial AC (&gt;=135,000k Btu/hr)",'Emission Factors'!$F$58,""))))))</f>
        <v/>
      </c>
      <c r="M239" s="211" t="str">
        <f>IF(D239="Room AC (window/wall)",'Emission Factors'!$G$53,IF(D239="Room AC (PTAC/PTHP)",'Emission Factors'!$G$54,IF(D239="Residential AC",'Emission Factors'!$G$55,IF(D239="Residential HP",'Emission Factors'!$G$56,IF(D239="Commercial AC (&gt;=65k to &lt;135,000k Btu/hr)",'Emission Factors'!$G$57,IF(D239="Commercial AC (&gt;=135,000k Btu/hr)",'Emission Factors'!$G$58,""))))))</f>
        <v/>
      </c>
      <c r="N239" s="96"/>
      <c r="O239" s="209" t="str">
        <f>IF(ISBLANK(D239),"",(IF(D239="Room AC (window/wall)",'Emission Factors'!$C$53,IF(D239="Room AC (PTAC/PTHP)",'Emission Factors'!$C$54,IF(D239="Residential AC",'Emission Factors'!$C$55,IF(D239="Residential HP",'Emission Factors'!$C$56,IF(D239="Commercial AC (&gt;=65k to &lt;135,000k Btu/hr)",'Emission Factors'!$C$57,IF(D239="Commercial AC (&gt;=135,000k Btu/hr)",'Emission Factors'!$C$58,""))))))))</f>
        <v/>
      </c>
      <c r="P239" s="209" t="str">
        <f t="shared" si="30"/>
        <v/>
      </c>
      <c r="Q239" s="95"/>
      <c r="R239" s="256"/>
      <c r="S239" s="256"/>
      <c r="T239" s="96"/>
      <c r="U239" s="211" t="str">
        <f>IF(Q239="Room AC (window/wall)",'Emission Factors'!$E$53,IF(AND(Q239="Room AC (PTAC/PTHP)",ISBLANK(T239)),"Error",IF(AND(Q239="Room AC (PTAC/PTHP)",T239&gt;0),T239,IF(Q239="Residential AC",'Emission Factors'!$E$55,IF(AND(Q239="Residential HP",ISBLANK(T239)),"Error",IF(AND(Q239="Residential HP",T239&gt;0),T239,IF(Q239="Commercial AC (&gt;=65k to &lt;135,000k Btu/hr)",'Emission Factors'!$E$57,IF(Q239="Commercial AC (&gt;=135,000k Btu/hr)",'Emission Factors'!$E$58,""))))))))</f>
        <v/>
      </c>
      <c r="V239" s="95"/>
      <c r="W239" s="211" t="str">
        <f>IF(ISBLANK(V239),"",VLOOKUP(V239,'Emission Factors'!$C$81:$G$221,4,FALSE))</f>
        <v/>
      </c>
      <c r="X239" s="210" t="str">
        <f>IF(Q239="Room AC (window/wall)",'Emission Factors'!$F$53,IF(Q239="Room AC (PTAC/PTHP)",'Emission Factors'!$F$54,IF(Q239="Residential AC",'Emission Factors'!$F$55,IF(Q239="Residential HP",'Emission Factors'!$F$56,IF(Q239="Commercial AC (&gt;=65k to &lt;135,000k Btu/hr)",'Emission Factors'!$F$57,IF(Q239="Commercial AC (&gt;=135,000k Btu/hr)",'Emission Factors'!$F$58,""))))))</f>
        <v/>
      </c>
      <c r="Y239" s="211" t="str">
        <f>IF(Q239="Room AC (window/wall)",'Emission Factors'!$G$53,IF(Q239="Room AC (PTAC/PTHP)",'Emission Factors'!$G$54,IF(Q239="Residential AC",'Emission Factors'!$G$55,IF(Q239="Residential HP",'Emission Factors'!$G$56,IF(Q239="Commercial AC (&gt;=65k to &lt;135,000k Btu/hr)",'Emission Factors'!$G$57,IF(Q239="Commercial AC (&gt;=135,000k Btu/hr)",'Emission Factors'!$G$58,""))))))</f>
        <v/>
      </c>
      <c r="Z239" s="96"/>
      <c r="AA239" s="97" t="str">
        <f t="shared" si="31"/>
        <v/>
      </c>
      <c r="AB239" s="97" t="str">
        <f t="shared" si="32"/>
        <v/>
      </c>
      <c r="AC239" s="246" t="str">
        <f t="shared" si="33"/>
        <v/>
      </c>
      <c r="AD239" s="97" t="str">
        <f t="shared" si="34"/>
        <v/>
      </c>
      <c r="AE239" s="97" t="str">
        <f t="shared" si="35"/>
        <v/>
      </c>
      <c r="AF239" s="252" t="str">
        <f t="shared" si="36"/>
        <v/>
      </c>
      <c r="AG239" s="254" t="str">
        <f t="shared" si="37"/>
        <v/>
      </c>
      <c r="AH239" s="248" t="str">
        <f t="shared" si="38"/>
        <v/>
      </c>
      <c r="AI239" s="249" t="str">
        <f t="shared" si="39"/>
        <v/>
      </c>
    </row>
    <row r="240" spans="2:35" x14ac:dyDescent="0.3">
      <c r="B240" s="94"/>
      <c r="C240" s="95"/>
      <c r="D240" s="95"/>
      <c r="E240" s="95"/>
      <c r="F240" s="94"/>
      <c r="G240" s="145"/>
      <c r="H240" s="245"/>
      <c r="I240" s="211" t="str">
        <f>IF(D240="Room AC (window/wall)",'Emission Factors'!$E$53,IF(D240="Room AC (PTAC/PTHP)",H240,IF(D240="Residential AC",'Emission Factors'!$E$55,IF(D240="Residential HP",H240,IF(D240="Commercial AC (&gt;=65k to &lt;135,000k Btu/hr)",'Emission Factors'!$E$57,IF(D240="Commercial AC (&gt;=135,000k Btu/hr)",'Emission Factors'!$E$58,""))))))</f>
        <v/>
      </c>
      <c r="J240" s="96"/>
      <c r="K240" s="211" t="str">
        <f>IF(ISBLANK(J240),"",VLOOKUP(J240,'Emission Factors'!$C$81:$G$221,4,FALSE))</f>
        <v/>
      </c>
      <c r="L240" s="210" t="str">
        <f>IF(D240="Room AC (window/wall)",'Emission Factors'!$F$53,IF(D240="Room AC (PTAC/PTHP)",'Emission Factors'!$F$54,IF(D240="Residential AC",'Emission Factors'!$F$55,IF(D240="Residential HP",'Emission Factors'!$F$56,IF(D240="Commercial AC (&gt;=65k to &lt;135,000k Btu/hr)",'Emission Factors'!$F$57,IF(D240="Commercial AC (&gt;=135,000k Btu/hr)",'Emission Factors'!$F$58,""))))))</f>
        <v/>
      </c>
      <c r="M240" s="211" t="str">
        <f>IF(D240="Room AC (window/wall)",'Emission Factors'!$G$53,IF(D240="Room AC (PTAC/PTHP)",'Emission Factors'!$G$54,IF(D240="Residential AC",'Emission Factors'!$G$55,IF(D240="Residential HP",'Emission Factors'!$G$56,IF(D240="Commercial AC (&gt;=65k to &lt;135,000k Btu/hr)",'Emission Factors'!$G$57,IF(D240="Commercial AC (&gt;=135,000k Btu/hr)",'Emission Factors'!$G$58,""))))))</f>
        <v/>
      </c>
      <c r="N240" s="96"/>
      <c r="O240" s="209" t="str">
        <f>IF(ISBLANK(D240),"",(IF(D240="Room AC (window/wall)",'Emission Factors'!$C$53,IF(D240="Room AC (PTAC/PTHP)",'Emission Factors'!$C$54,IF(D240="Residential AC",'Emission Factors'!$C$55,IF(D240="Residential HP",'Emission Factors'!$C$56,IF(D240="Commercial AC (&gt;=65k to &lt;135,000k Btu/hr)",'Emission Factors'!$C$57,IF(D240="Commercial AC (&gt;=135,000k Btu/hr)",'Emission Factors'!$C$58,""))))))))</f>
        <v/>
      </c>
      <c r="P240" s="209" t="str">
        <f t="shared" si="30"/>
        <v/>
      </c>
      <c r="Q240" s="95"/>
      <c r="R240" s="256"/>
      <c r="S240" s="256"/>
      <c r="T240" s="96"/>
      <c r="U240" s="211" t="str">
        <f>IF(Q240="Room AC (window/wall)",'Emission Factors'!$E$53,IF(AND(Q240="Room AC (PTAC/PTHP)",ISBLANK(T240)),"Error",IF(AND(Q240="Room AC (PTAC/PTHP)",T240&gt;0),T240,IF(Q240="Residential AC",'Emission Factors'!$E$55,IF(AND(Q240="Residential HP",ISBLANK(T240)),"Error",IF(AND(Q240="Residential HP",T240&gt;0),T240,IF(Q240="Commercial AC (&gt;=65k to &lt;135,000k Btu/hr)",'Emission Factors'!$E$57,IF(Q240="Commercial AC (&gt;=135,000k Btu/hr)",'Emission Factors'!$E$58,""))))))))</f>
        <v/>
      </c>
      <c r="V240" s="95"/>
      <c r="W240" s="211" t="str">
        <f>IF(ISBLANK(V240),"",VLOOKUP(V240,'Emission Factors'!$C$81:$G$221,4,FALSE))</f>
        <v/>
      </c>
      <c r="X240" s="210" t="str">
        <f>IF(Q240="Room AC (window/wall)",'Emission Factors'!$F$53,IF(Q240="Room AC (PTAC/PTHP)",'Emission Factors'!$F$54,IF(Q240="Residential AC",'Emission Factors'!$F$55,IF(Q240="Residential HP",'Emission Factors'!$F$56,IF(Q240="Commercial AC (&gt;=65k to &lt;135,000k Btu/hr)",'Emission Factors'!$F$57,IF(Q240="Commercial AC (&gt;=135,000k Btu/hr)",'Emission Factors'!$F$58,""))))))</f>
        <v/>
      </c>
      <c r="Y240" s="211" t="str">
        <f>IF(Q240="Room AC (window/wall)",'Emission Factors'!$G$53,IF(Q240="Room AC (PTAC/PTHP)",'Emission Factors'!$G$54,IF(Q240="Residential AC",'Emission Factors'!$G$55,IF(Q240="Residential HP",'Emission Factors'!$G$56,IF(Q240="Commercial AC (&gt;=65k to &lt;135,000k Btu/hr)",'Emission Factors'!$G$57,IF(Q240="Commercial AC (&gt;=135,000k Btu/hr)",'Emission Factors'!$G$58,""))))))</f>
        <v/>
      </c>
      <c r="Z240" s="96"/>
      <c r="AA240" s="97" t="str">
        <f t="shared" si="31"/>
        <v/>
      </c>
      <c r="AB240" s="97" t="str">
        <f t="shared" si="32"/>
        <v/>
      </c>
      <c r="AC240" s="246" t="str">
        <f t="shared" si="33"/>
        <v/>
      </c>
      <c r="AD240" s="97" t="str">
        <f t="shared" si="34"/>
        <v/>
      </c>
      <c r="AE240" s="97" t="str">
        <f t="shared" si="35"/>
        <v/>
      </c>
      <c r="AF240" s="252" t="str">
        <f t="shared" si="36"/>
        <v/>
      </c>
      <c r="AG240" s="254" t="str">
        <f t="shared" si="37"/>
        <v/>
      </c>
      <c r="AH240" s="248" t="str">
        <f t="shared" si="38"/>
        <v/>
      </c>
      <c r="AI240" s="249" t="str">
        <f t="shared" si="39"/>
        <v/>
      </c>
    </row>
    <row r="241" spans="2:35" x14ac:dyDescent="0.3">
      <c r="B241" s="94"/>
      <c r="C241" s="95"/>
      <c r="D241" s="95"/>
      <c r="E241" s="95"/>
      <c r="F241" s="94"/>
      <c r="G241" s="145"/>
      <c r="H241" s="245"/>
      <c r="I241" s="211" t="str">
        <f>IF(D241="Room AC (window/wall)",'Emission Factors'!$E$53,IF(D241="Room AC (PTAC/PTHP)",H241,IF(D241="Residential AC",'Emission Factors'!$E$55,IF(D241="Residential HP",H241,IF(D241="Commercial AC (&gt;=65k to &lt;135,000k Btu/hr)",'Emission Factors'!$E$57,IF(D241="Commercial AC (&gt;=135,000k Btu/hr)",'Emission Factors'!$E$58,""))))))</f>
        <v/>
      </c>
      <c r="J241" s="96"/>
      <c r="K241" s="211" t="str">
        <f>IF(ISBLANK(J241),"",VLOOKUP(J241,'Emission Factors'!$C$81:$G$221,4,FALSE))</f>
        <v/>
      </c>
      <c r="L241" s="210" t="str">
        <f>IF(D241="Room AC (window/wall)",'Emission Factors'!$F$53,IF(D241="Room AC (PTAC/PTHP)",'Emission Factors'!$F$54,IF(D241="Residential AC",'Emission Factors'!$F$55,IF(D241="Residential HP",'Emission Factors'!$F$56,IF(D241="Commercial AC (&gt;=65k to &lt;135,000k Btu/hr)",'Emission Factors'!$F$57,IF(D241="Commercial AC (&gt;=135,000k Btu/hr)",'Emission Factors'!$F$58,""))))))</f>
        <v/>
      </c>
      <c r="M241" s="211" t="str">
        <f>IF(D241="Room AC (window/wall)",'Emission Factors'!$G$53,IF(D241="Room AC (PTAC/PTHP)",'Emission Factors'!$G$54,IF(D241="Residential AC",'Emission Factors'!$G$55,IF(D241="Residential HP",'Emission Factors'!$G$56,IF(D241="Commercial AC (&gt;=65k to &lt;135,000k Btu/hr)",'Emission Factors'!$G$57,IF(D241="Commercial AC (&gt;=135,000k Btu/hr)",'Emission Factors'!$G$58,""))))))</f>
        <v/>
      </c>
      <c r="N241" s="96"/>
      <c r="O241" s="209" t="str">
        <f>IF(ISBLANK(D241),"",(IF(D241="Room AC (window/wall)",'Emission Factors'!$C$53,IF(D241="Room AC (PTAC/PTHP)",'Emission Factors'!$C$54,IF(D241="Residential AC",'Emission Factors'!$C$55,IF(D241="Residential HP",'Emission Factors'!$C$56,IF(D241="Commercial AC (&gt;=65k to &lt;135,000k Btu/hr)",'Emission Factors'!$C$57,IF(D241="Commercial AC (&gt;=135,000k Btu/hr)",'Emission Factors'!$C$58,""))))))))</f>
        <v/>
      </c>
      <c r="P241" s="209" t="str">
        <f t="shared" si="30"/>
        <v/>
      </c>
      <c r="Q241" s="95"/>
      <c r="R241" s="256"/>
      <c r="S241" s="256"/>
      <c r="T241" s="96"/>
      <c r="U241" s="211" t="str">
        <f>IF(Q241="Room AC (window/wall)",'Emission Factors'!$E$53,IF(AND(Q241="Room AC (PTAC/PTHP)",ISBLANK(T241)),"Error",IF(AND(Q241="Room AC (PTAC/PTHP)",T241&gt;0),T241,IF(Q241="Residential AC",'Emission Factors'!$E$55,IF(AND(Q241="Residential HP",ISBLANK(T241)),"Error",IF(AND(Q241="Residential HP",T241&gt;0),T241,IF(Q241="Commercial AC (&gt;=65k to &lt;135,000k Btu/hr)",'Emission Factors'!$E$57,IF(Q241="Commercial AC (&gt;=135,000k Btu/hr)",'Emission Factors'!$E$58,""))))))))</f>
        <v/>
      </c>
      <c r="V241" s="95"/>
      <c r="W241" s="211" t="str">
        <f>IF(ISBLANK(V241),"",VLOOKUP(V241,'Emission Factors'!$C$81:$G$221,4,FALSE))</f>
        <v/>
      </c>
      <c r="X241" s="210" t="str">
        <f>IF(Q241="Room AC (window/wall)",'Emission Factors'!$F$53,IF(Q241="Room AC (PTAC/PTHP)",'Emission Factors'!$F$54,IF(Q241="Residential AC",'Emission Factors'!$F$55,IF(Q241="Residential HP",'Emission Factors'!$F$56,IF(Q241="Commercial AC (&gt;=65k to &lt;135,000k Btu/hr)",'Emission Factors'!$F$57,IF(Q241="Commercial AC (&gt;=135,000k Btu/hr)",'Emission Factors'!$F$58,""))))))</f>
        <v/>
      </c>
      <c r="Y241" s="211" t="str">
        <f>IF(Q241="Room AC (window/wall)",'Emission Factors'!$G$53,IF(Q241="Room AC (PTAC/PTHP)",'Emission Factors'!$G$54,IF(Q241="Residential AC",'Emission Factors'!$G$55,IF(Q241="Residential HP",'Emission Factors'!$G$56,IF(Q241="Commercial AC (&gt;=65k to &lt;135,000k Btu/hr)",'Emission Factors'!$G$57,IF(Q241="Commercial AC (&gt;=135,000k Btu/hr)",'Emission Factors'!$G$58,""))))))</f>
        <v/>
      </c>
      <c r="Z241" s="96"/>
      <c r="AA241" s="97" t="str">
        <f t="shared" si="31"/>
        <v/>
      </c>
      <c r="AB241" s="97" t="str">
        <f t="shared" si="32"/>
        <v/>
      </c>
      <c r="AC241" s="246" t="str">
        <f t="shared" si="33"/>
        <v/>
      </c>
      <c r="AD241" s="97" t="str">
        <f t="shared" si="34"/>
        <v/>
      </c>
      <c r="AE241" s="97" t="str">
        <f t="shared" si="35"/>
        <v/>
      </c>
      <c r="AF241" s="252" t="str">
        <f t="shared" si="36"/>
        <v/>
      </c>
      <c r="AG241" s="254" t="str">
        <f t="shared" si="37"/>
        <v/>
      </c>
      <c r="AH241" s="248" t="str">
        <f t="shared" si="38"/>
        <v/>
      </c>
      <c r="AI241" s="249" t="str">
        <f t="shared" si="39"/>
        <v/>
      </c>
    </row>
    <row r="242" spans="2:35" x14ac:dyDescent="0.3">
      <c r="B242" s="94"/>
      <c r="C242" s="95"/>
      <c r="D242" s="95"/>
      <c r="E242" s="95"/>
      <c r="F242" s="94"/>
      <c r="G242" s="145"/>
      <c r="H242" s="245"/>
      <c r="I242" s="211" t="str">
        <f>IF(D242="Room AC (window/wall)",'Emission Factors'!$E$53,IF(D242="Room AC (PTAC/PTHP)",H242,IF(D242="Residential AC",'Emission Factors'!$E$55,IF(D242="Residential HP",H242,IF(D242="Commercial AC (&gt;=65k to &lt;135,000k Btu/hr)",'Emission Factors'!$E$57,IF(D242="Commercial AC (&gt;=135,000k Btu/hr)",'Emission Factors'!$E$58,""))))))</f>
        <v/>
      </c>
      <c r="J242" s="96"/>
      <c r="K242" s="211" t="str">
        <f>IF(ISBLANK(J242),"",VLOOKUP(J242,'Emission Factors'!$C$81:$G$221,4,FALSE))</f>
        <v/>
      </c>
      <c r="L242" s="210" t="str">
        <f>IF(D242="Room AC (window/wall)",'Emission Factors'!$F$53,IF(D242="Room AC (PTAC/PTHP)",'Emission Factors'!$F$54,IF(D242="Residential AC",'Emission Factors'!$F$55,IF(D242="Residential HP",'Emission Factors'!$F$56,IF(D242="Commercial AC (&gt;=65k to &lt;135,000k Btu/hr)",'Emission Factors'!$F$57,IF(D242="Commercial AC (&gt;=135,000k Btu/hr)",'Emission Factors'!$F$58,""))))))</f>
        <v/>
      </c>
      <c r="M242" s="211" t="str">
        <f>IF(D242="Room AC (window/wall)",'Emission Factors'!$G$53,IF(D242="Room AC (PTAC/PTHP)",'Emission Factors'!$G$54,IF(D242="Residential AC",'Emission Factors'!$G$55,IF(D242="Residential HP",'Emission Factors'!$G$56,IF(D242="Commercial AC (&gt;=65k to &lt;135,000k Btu/hr)",'Emission Factors'!$G$57,IF(D242="Commercial AC (&gt;=135,000k Btu/hr)",'Emission Factors'!$G$58,""))))))</f>
        <v/>
      </c>
      <c r="N242" s="96"/>
      <c r="O242" s="209" t="str">
        <f>IF(ISBLANK(D242),"",(IF(D242="Room AC (window/wall)",'Emission Factors'!$C$53,IF(D242="Room AC (PTAC/PTHP)",'Emission Factors'!$C$54,IF(D242="Residential AC",'Emission Factors'!$C$55,IF(D242="Residential HP",'Emission Factors'!$C$56,IF(D242="Commercial AC (&gt;=65k to &lt;135,000k Btu/hr)",'Emission Factors'!$C$57,IF(D242="Commercial AC (&gt;=135,000k Btu/hr)",'Emission Factors'!$C$58,""))))))))</f>
        <v/>
      </c>
      <c r="P242" s="209" t="str">
        <f t="shared" si="30"/>
        <v/>
      </c>
      <c r="Q242" s="95"/>
      <c r="R242" s="256"/>
      <c r="S242" s="256"/>
      <c r="T242" s="96"/>
      <c r="U242" s="211" t="str">
        <f>IF(Q242="Room AC (window/wall)",'Emission Factors'!$E$53,IF(AND(Q242="Room AC (PTAC/PTHP)",ISBLANK(T242)),"Error",IF(AND(Q242="Room AC (PTAC/PTHP)",T242&gt;0),T242,IF(Q242="Residential AC",'Emission Factors'!$E$55,IF(AND(Q242="Residential HP",ISBLANK(T242)),"Error",IF(AND(Q242="Residential HP",T242&gt;0),T242,IF(Q242="Commercial AC (&gt;=65k to &lt;135,000k Btu/hr)",'Emission Factors'!$E$57,IF(Q242="Commercial AC (&gt;=135,000k Btu/hr)",'Emission Factors'!$E$58,""))))))))</f>
        <v/>
      </c>
      <c r="V242" s="95"/>
      <c r="W242" s="211" t="str">
        <f>IF(ISBLANK(V242),"",VLOOKUP(V242,'Emission Factors'!$C$81:$G$221,4,FALSE))</f>
        <v/>
      </c>
      <c r="X242" s="210" t="str">
        <f>IF(Q242="Room AC (window/wall)",'Emission Factors'!$F$53,IF(Q242="Room AC (PTAC/PTHP)",'Emission Factors'!$F$54,IF(Q242="Residential AC",'Emission Factors'!$F$55,IF(Q242="Residential HP",'Emission Factors'!$F$56,IF(Q242="Commercial AC (&gt;=65k to &lt;135,000k Btu/hr)",'Emission Factors'!$F$57,IF(Q242="Commercial AC (&gt;=135,000k Btu/hr)",'Emission Factors'!$F$58,""))))))</f>
        <v/>
      </c>
      <c r="Y242" s="211" t="str">
        <f>IF(Q242="Room AC (window/wall)",'Emission Factors'!$G$53,IF(Q242="Room AC (PTAC/PTHP)",'Emission Factors'!$G$54,IF(Q242="Residential AC",'Emission Factors'!$G$55,IF(Q242="Residential HP",'Emission Factors'!$G$56,IF(Q242="Commercial AC (&gt;=65k to &lt;135,000k Btu/hr)",'Emission Factors'!$G$57,IF(Q242="Commercial AC (&gt;=135,000k Btu/hr)",'Emission Factors'!$G$58,""))))))</f>
        <v/>
      </c>
      <c r="Z242" s="96"/>
      <c r="AA242" s="97" t="str">
        <f t="shared" si="31"/>
        <v/>
      </c>
      <c r="AB242" s="97" t="str">
        <f t="shared" si="32"/>
        <v/>
      </c>
      <c r="AC242" s="246" t="str">
        <f t="shared" si="33"/>
        <v/>
      </c>
      <c r="AD242" s="97" t="str">
        <f t="shared" si="34"/>
        <v/>
      </c>
      <c r="AE242" s="97" t="str">
        <f t="shared" si="35"/>
        <v/>
      </c>
      <c r="AF242" s="252" t="str">
        <f t="shared" si="36"/>
        <v/>
      </c>
      <c r="AG242" s="254" t="str">
        <f t="shared" si="37"/>
        <v/>
      </c>
      <c r="AH242" s="248" t="str">
        <f t="shared" si="38"/>
        <v/>
      </c>
      <c r="AI242" s="249" t="str">
        <f t="shared" si="39"/>
        <v/>
      </c>
    </row>
    <row r="243" spans="2:35" x14ac:dyDescent="0.3">
      <c r="B243" s="94"/>
      <c r="C243" s="95"/>
      <c r="D243" s="95"/>
      <c r="E243" s="95"/>
      <c r="F243" s="94"/>
      <c r="G243" s="145"/>
      <c r="H243" s="245"/>
      <c r="I243" s="211" t="str">
        <f>IF(D243="Room AC (window/wall)",'Emission Factors'!$E$53,IF(D243="Room AC (PTAC/PTHP)",H243,IF(D243="Residential AC",'Emission Factors'!$E$55,IF(D243="Residential HP",H243,IF(D243="Commercial AC (&gt;=65k to &lt;135,000k Btu/hr)",'Emission Factors'!$E$57,IF(D243="Commercial AC (&gt;=135,000k Btu/hr)",'Emission Factors'!$E$58,""))))))</f>
        <v/>
      </c>
      <c r="J243" s="96"/>
      <c r="K243" s="211" t="str">
        <f>IF(ISBLANK(J243),"",VLOOKUP(J243,'Emission Factors'!$C$81:$G$221,4,FALSE))</f>
        <v/>
      </c>
      <c r="L243" s="210" t="str">
        <f>IF(D243="Room AC (window/wall)",'Emission Factors'!$F$53,IF(D243="Room AC (PTAC/PTHP)",'Emission Factors'!$F$54,IF(D243="Residential AC",'Emission Factors'!$F$55,IF(D243="Residential HP",'Emission Factors'!$F$56,IF(D243="Commercial AC (&gt;=65k to &lt;135,000k Btu/hr)",'Emission Factors'!$F$57,IF(D243="Commercial AC (&gt;=135,000k Btu/hr)",'Emission Factors'!$F$58,""))))))</f>
        <v/>
      </c>
      <c r="M243" s="211" t="str">
        <f>IF(D243="Room AC (window/wall)",'Emission Factors'!$G$53,IF(D243="Room AC (PTAC/PTHP)",'Emission Factors'!$G$54,IF(D243="Residential AC",'Emission Factors'!$G$55,IF(D243="Residential HP",'Emission Factors'!$G$56,IF(D243="Commercial AC (&gt;=65k to &lt;135,000k Btu/hr)",'Emission Factors'!$G$57,IF(D243="Commercial AC (&gt;=135,000k Btu/hr)",'Emission Factors'!$G$58,""))))))</f>
        <v/>
      </c>
      <c r="N243" s="96"/>
      <c r="O243" s="209" t="str">
        <f>IF(ISBLANK(D243),"",(IF(D243="Room AC (window/wall)",'Emission Factors'!$C$53,IF(D243="Room AC (PTAC/PTHP)",'Emission Factors'!$C$54,IF(D243="Residential AC",'Emission Factors'!$C$55,IF(D243="Residential HP",'Emission Factors'!$C$56,IF(D243="Commercial AC (&gt;=65k to &lt;135,000k Btu/hr)",'Emission Factors'!$C$57,IF(D243="Commercial AC (&gt;=135,000k Btu/hr)",'Emission Factors'!$C$58,""))))))))</f>
        <v/>
      </c>
      <c r="P243" s="209" t="str">
        <f t="shared" si="30"/>
        <v/>
      </c>
      <c r="Q243" s="95"/>
      <c r="R243" s="256"/>
      <c r="S243" s="256"/>
      <c r="T243" s="96"/>
      <c r="U243" s="211" t="str">
        <f>IF(Q243="Room AC (window/wall)",'Emission Factors'!$E$53,IF(AND(Q243="Room AC (PTAC/PTHP)",ISBLANK(T243)),"Error",IF(AND(Q243="Room AC (PTAC/PTHP)",T243&gt;0),T243,IF(Q243="Residential AC",'Emission Factors'!$E$55,IF(AND(Q243="Residential HP",ISBLANK(T243)),"Error",IF(AND(Q243="Residential HP",T243&gt;0),T243,IF(Q243="Commercial AC (&gt;=65k to &lt;135,000k Btu/hr)",'Emission Factors'!$E$57,IF(Q243="Commercial AC (&gt;=135,000k Btu/hr)",'Emission Factors'!$E$58,""))))))))</f>
        <v/>
      </c>
      <c r="V243" s="95"/>
      <c r="W243" s="211" t="str">
        <f>IF(ISBLANK(V243),"",VLOOKUP(V243,'Emission Factors'!$C$81:$G$221,4,FALSE))</f>
        <v/>
      </c>
      <c r="X243" s="210" t="str">
        <f>IF(Q243="Room AC (window/wall)",'Emission Factors'!$F$53,IF(Q243="Room AC (PTAC/PTHP)",'Emission Factors'!$F$54,IF(Q243="Residential AC",'Emission Factors'!$F$55,IF(Q243="Residential HP",'Emission Factors'!$F$56,IF(Q243="Commercial AC (&gt;=65k to &lt;135,000k Btu/hr)",'Emission Factors'!$F$57,IF(Q243="Commercial AC (&gt;=135,000k Btu/hr)",'Emission Factors'!$F$58,""))))))</f>
        <v/>
      </c>
      <c r="Y243" s="211" t="str">
        <f>IF(Q243="Room AC (window/wall)",'Emission Factors'!$G$53,IF(Q243="Room AC (PTAC/PTHP)",'Emission Factors'!$G$54,IF(Q243="Residential AC",'Emission Factors'!$G$55,IF(Q243="Residential HP",'Emission Factors'!$G$56,IF(Q243="Commercial AC (&gt;=65k to &lt;135,000k Btu/hr)",'Emission Factors'!$G$57,IF(Q243="Commercial AC (&gt;=135,000k Btu/hr)",'Emission Factors'!$G$58,""))))))</f>
        <v/>
      </c>
      <c r="Z243" s="96"/>
      <c r="AA243" s="97" t="str">
        <f t="shared" si="31"/>
        <v/>
      </c>
      <c r="AB243" s="97" t="str">
        <f t="shared" si="32"/>
        <v/>
      </c>
      <c r="AC243" s="246" t="str">
        <f t="shared" si="33"/>
        <v/>
      </c>
      <c r="AD243" s="97" t="str">
        <f t="shared" si="34"/>
        <v/>
      </c>
      <c r="AE243" s="97" t="str">
        <f t="shared" si="35"/>
        <v/>
      </c>
      <c r="AF243" s="252" t="str">
        <f t="shared" si="36"/>
        <v/>
      </c>
      <c r="AG243" s="254" t="str">
        <f t="shared" si="37"/>
        <v/>
      </c>
      <c r="AH243" s="248" t="str">
        <f t="shared" si="38"/>
        <v/>
      </c>
      <c r="AI243" s="249" t="str">
        <f t="shared" si="39"/>
        <v/>
      </c>
    </row>
    <row r="244" spans="2:35" x14ac:dyDescent="0.3">
      <c r="B244" s="94"/>
      <c r="C244" s="95"/>
      <c r="D244" s="95"/>
      <c r="E244" s="95"/>
      <c r="F244" s="94"/>
      <c r="G244" s="145"/>
      <c r="H244" s="245"/>
      <c r="I244" s="211" t="str">
        <f>IF(D244="Room AC (window/wall)",'Emission Factors'!$E$53,IF(D244="Room AC (PTAC/PTHP)",H244,IF(D244="Residential AC",'Emission Factors'!$E$55,IF(D244="Residential HP",H244,IF(D244="Commercial AC (&gt;=65k to &lt;135,000k Btu/hr)",'Emission Factors'!$E$57,IF(D244="Commercial AC (&gt;=135,000k Btu/hr)",'Emission Factors'!$E$58,""))))))</f>
        <v/>
      </c>
      <c r="J244" s="96"/>
      <c r="K244" s="211" t="str">
        <f>IF(ISBLANK(J244),"",VLOOKUP(J244,'Emission Factors'!$C$81:$G$221,4,FALSE))</f>
        <v/>
      </c>
      <c r="L244" s="210" t="str">
        <f>IF(D244="Room AC (window/wall)",'Emission Factors'!$F$53,IF(D244="Room AC (PTAC/PTHP)",'Emission Factors'!$F$54,IF(D244="Residential AC",'Emission Factors'!$F$55,IF(D244="Residential HP",'Emission Factors'!$F$56,IF(D244="Commercial AC (&gt;=65k to &lt;135,000k Btu/hr)",'Emission Factors'!$F$57,IF(D244="Commercial AC (&gt;=135,000k Btu/hr)",'Emission Factors'!$F$58,""))))))</f>
        <v/>
      </c>
      <c r="M244" s="211" t="str">
        <f>IF(D244="Room AC (window/wall)",'Emission Factors'!$G$53,IF(D244="Room AC (PTAC/PTHP)",'Emission Factors'!$G$54,IF(D244="Residential AC",'Emission Factors'!$G$55,IF(D244="Residential HP",'Emission Factors'!$G$56,IF(D244="Commercial AC (&gt;=65k to &lt;135,000k Btu/hr)",'Emission Factors'!$G$57,IF(D244="Commercial AC (&gt;=135,000k Btu/hr)",'Emission Factors'!$G$58,""))))))</f>
        <v/>
      </c>
      <c r="N244" s="96"/>
      <c r="O244" s="209" t="str">
        <f>IF(ISBLANK(D244),"",(IF(D244="Room AC (window/wall)",'Emission Factors'!$C$53,IF(D244="Room AC (PTAC/PTHP)",'Emission Factors'!$C$54,IF(D244="Residential AC",'Emission Factors'!$C$55,IF(D244="Residential HP",'Emission Factors'!$C$56,IF(D244="Commercial AC (&gt;=65k to &lt;135,000k Btu/hr)",'Emission Factors'!$C$57,IF(D244="Commercial AC (&gt;=135,000k Btu/hr)",'Emission Factors'!$C$58,""))))))))</f>
        <v/>
      </c>
      <c r="P244" s="209" t="str">
        <f t="shared" si="30"/>
        <v/>
      </c>
      <c r="Q244" s="95"/>
      <c r="R244" s="256"/>
      <c r="S244" s="256"/>
      <c r="T244" s="96"/>
      <c r="U244" s="211" t="str">
        <f>IF(Q244="Room AC (window/wall)",'Emission Factors'!$E$53,IF(AND(Q244="Room AC (PTAC/PTHP)",ISBLANK(T244)),"Error",IF(AND(Q244="Room AC (PTAC/PTHP)",T244&gt;0),T244,IF(Q244="Residential AC",'Emission Factors'!$E$55,IF(AND(Q244="Residential HP",ISBLANK(T244)),"Error",IF(AND(Q244="Residential HP",T244&gt;0),T244,IF(Q244="Commercial AC (&gt;=65k to &lt;135,000k Btu/hr)",'Emission Factors'!$E$57,IF(Q244="Commercial AC (&gt;=135,000k Btu/hr)",'Emission Factors'!$E$58,""))))))))</f>
        <v/>
      </c>
      <c r="V244" s="95"/>
      <c r="W244" s="211" t="str">
        <f>IF(ISBLANK(V244),"",VLOOKUP(V244,'Emission Factors'!$C$81:$G$221,4,FALSE))</f>
        <v/>
      </c>
      <c r="X244" s="210" t="str">
        <f>IF(Q244="Room AC (window/wall)",'Emission Factors'!$F$53,IF(Q244="Room AC (PTAC/PTHP)",'Emission Factors'!$F$54,IF(Q244="Residential AC",'Emission Factors'!$F$55,IF(Q244="Residential HP",'Emission Factors'!$F$56,IF(Q244="Commercial AC (&gt;=65k to &lt;135,000k Btu/hr)",'Emission Factors'!$F$57,IF(Q244="Commercial AC (&gt;=135,000k Btu/hr)",'Emission Factors'!$F$58,""))))))</f>
        <v/>
      </c>
      <c r="Y244" s="211" t="str">
        <f>IF(Q244="Room AC (window/wall)",'Emission Factors'!$G$53,IF(Q244="Room AC (PTAC/PTHP)",'Emission Factors'!$G$54,IF(Q244="Residential AC",'Emission Factors'!$G$55,IF(Q244="Residential HP",'Emission Factors'!$G$56,IF(Q244="Commercial AC (&gt;=65k to &lt;135,000k Btu/hr)",'Emission Factors'!$G$57,IF(Q244="Commercial AC (&gt;=135,000k Btu/hr)",'Emission Factors'!$G$58,""))))))</f>
        <v/>
      </c>
      <c r="Z244" s="96"/>
      <c r="AA244" s="97" t="str">
        <f t="shared" si="31"/>
        <v/>
      </c>
      <c r="AB244" s="97" t="str">
        <f t="shared" si="32"/>
        <v/>
      </c>
      <c r="AC244" s="246" t="str">
        <f t="shared" si="33"/>
        <v/>
      </c>
      <c r="AD244" s="97" t="str">
        <f t="shared" si="34"/>
        <v/>
      </c>
      <c r="AE244" s="97" t="str">
        <f t="shared" si="35"/>
        <v/>
      </c>
      <c r="AF244" s="252" t="str">
        <f t="shared" si="36"/>
        <v/>
      </c>
      <c r="AG244" s="254" t="str">
        <f t="shared" si="37"/>
        <v/>
      </c>
      <c r="AH244" s="248" t="str">
        <f t="shared" si="38"/>
        <v/>
      </c>
      <c r="AI244" s="249" t="str">
        <f t="shared" si="39"/>
        <v/>
      </c>
    </row>
    <row r="245" spans="2:35" x14ac:dyDescent="0.3">
      <c r="B245" s="94"/>
      <c r="C245" s="95"/>
      <c r="D245" s="95"/>
      <c r="E245" s="95"/>
      <c r="F245" s="94"/>
      <c r="G245" s="145"/>
      <c r="H245" s="245"/>
      <c r="I245" s="211" t="str">
        <f>IF(D245="Room AC (window/wall)",'Emission Factors'!$E$53,IF(D245="Room AC (PTAC/PTHP)",H245,IF(D245="Residential AC",'Emission Factors'!$E$55,IF(D245="Residential HP",H245,IF(D245="Commercial AC (&gt;=65k to &lt;135,000k Btu/hr)",'Emission Factors'!$E$57,IF(D245="Commercial AC (&gt;=135,000k Btu/hr)",'Emission Factors'!$E$58,""))))))</f>
        <v/>
      </c>
      <c r="J245" s="96"/>
      <c r="K245" s="211" t="str">
        <f>IF(ISBLANK(J245),"",VLOOKUP(J245,'Emission Factors'!$C$81:$G$221,4,FALSE))</f>
        <v/>
      </c>
      <c r="L245" s="210" t="str">
        <f>IF(D245="Room AC (window/wall)",'Emission Factors'!$F$53,IF(D245="Room AC (PTAC/PTHP)",'Emission Factors'!$F$54,IF(D245="Residential AC",'Emission Factors'!$F$55,IF(D245="Residential HP",'Emission Factors'!$F$56,IF(D245="Commercial AC (&gt;=65k to &lt;135,000k Btu/hr)",'Emission Factors'!$F$57,IF(D245="Commercial AC (&gt;=135,000k Btu/hr)",'Emission Factors'!$F$58,""))))))</f>
        <v/>
      </c>
      <c r="M245" s="211" t="str">
        <f>IF(D245="Room AC (window/wall)",'Emission Factors'!$G$53,IF(D245="Room AC (PTAC/PTHP)",'Emission Factors'!$G$54,IF(D245="Residential AC",'Emission Factors'!$G$55,IF(D245="Residential HP",'Emission Factors'!$G$56,IF(D245="Commercial AC (&gt;=65k to &lt;135,000k Btu/hr)",'Emission Factors'!$G$57,IF(D245="Commercial AC (&gt;=135,000k Btu/hr)",'Emission Factors'!$G$58,""))))))</f>
        <v/>
      </c>
      <c r="N245" s="96"/>
      <c r="O245" s="209" t="str">
        <f>IF(ISBLANK(D245),"",(IF(D245="Room AC (window/wall)",'Emission Factors'!$C$53,IF(D245="Room AC (PTAC/PTHP)",'Emission Factors'!$C$54,IF(D245="Residential AC",'Emission Factors'!$C$55,IF(D245="Residential HP",'Emission Factors'!$C$56,IF(D245="Commercial AC (&gt;=65k to &lt;135,000k Btu/hr)",'Emission Factors'!$C$57,IF(D245="Commercial AC (&gt;=135,000k Btu/hr)",'Emission Factors'!$C$58,""))))))))</f>
        <v/>
      </c>
      <c r="P245" s="209" t="str">
        <f t="shared" si="30"/>
        <v/>
      </c>
      <c r="Q245" s="95"/>
      <c r="R245" s="256"/>
      <c r="S245" s="256"/>
      <c r="T245" s="96"/>
      <c r="U245" s="211" t="str">
        <f>IF(Q245="Room AC (window/wall)",'Emission Factors'!$E$53,IF(AND(Q245="Room AC (PTAC/PTHP)",ISBLANK(T245)),"Error",IF(AND(Q245="Room AC (PTAC/PTHP)",T245&gt;0),T245,IF(Q245="Residential AC",'Emission Factors'!$E$55,IF(AND(Q245="Residential HP",ISBLANK(T245)),"Error",IF(AND(Q245="Residential HP",T245&gt;0),T245,IF(Q245="Commercial AC (&gt;=65k to &lt;135,000k Btu/hr)",'Emission Factors'!$E$57,IF(Q245="Commercial AC (&gt;=135,000k Btu/hr)",'Emission Factors'!$E$58,""))))))))</f>
        <v/>
      </c>
      <c r="V245" s="95"/>
      <c r="W245" s="211" t="str">
        <f>IF(ISBLANK(V245),"",VLOOKUP(V245,'Emission Factors'!$C$81:$G$221,4,FALSE))</f>
        <v/>
      </c>
      <c r="X245" s="210" t="str">
        <f>IF(Q245="Room AC (window/wall)",'Emission Factors'!$F$53,IF(Q245="Room AC (PTAC/PTHP)",'Emission Factors'!$F$54,IF(Q245="Residential AC",'Emission Factors'!$F$55,IF(Q245="Residential HP",'Emission Factors'!$F$56,IF(Q245="Commercial AC (&gt;=65k to &lt;135,000k Btu/hr)",'Emission Factors'!$F$57,IF(Q245="Commercial AC (&gt;=135,000k Btu/hr)",'Emission Factors'!$F$58,""))))))</f>
        <v/>
      </c>
      <c r="Y245" s="211" t="str">
        <f>IF(Q245="Room AC (window/wall)",'Emission Factors'!$G$53,IF(Q245="Room AC (PTAC/PTHP)",'Emission Factors'!$G$54,IF(Q245="Residential AC",'Emission Factors'!$G$55,IF(Q245="Residential HP",'Emission Factors'!$G$56,IF(Q245="Commercial AC (&gt;=65k to &lt;135,000k Btu/hr)",'Emission Factors'!$G$57,IF(Q245="Commercial AC (&gt;=135,000k Btu/hr)",'Emission Factors'!$G$58,""))))))</f>
        <v/>
      </c>
      <c r="Z245" s="96"/>
      <c r="AA245" s="97" t="str">
        <f t="shared" si="31"/>
        <v/>
      </c>
      <c r="AB245" s="97" t="str">
        <f t="shared" si="32"/>
        <v/>
      </c>
      <c r="AC245" s="246" t="str">
        <f t="shared" si="33"/>
        <v/>
      </c>
      <c r="AD245" s="97" t="str">
        <f t="shared" si="34"/>
        <v/>
      </c>
      <c r="AE245" s="97" t="str">
        <f t="shared" si="35"/>
        <v/>
      </c>
      <c r="AF245" s="252" t="str">
        <f t="shared" si="36"/>
        <v/>
      </c>
      <c r="AG245" s="254" t="str">
        <f t="shared" si="37"/>
        <v/>
      </c>
      <c r="AH245" s="248" t="str">
        <f t="shared" si="38"/>
        <v/>
      </c>
      <c r="AI245" s="249" t="str">
        <f t="shared" si="39"/>
        <v/>
      </c>
    </row>
    <row r="246" spans="2:35" x14ac:dyDescent="0.3">
      <c r="B246" s="94"/>
      <c r="C246" s="95"/>
      <c r="D246" s="95"/>
      <c r="E246" s="95"/>
      <c r="F246" s="94"/>
      <c r="G246" s="145"/>
      <c r="H246" s="245"/>
      <c r="I246" s="211" t="str">
        <f>IF(D246="Room AC (window/wall)",'Emission Factors'!$E$53,IF(D246="Room AC (PTAC/PTHP)",H246,IF(D246="Residential AC",'Emission Factors'!$E$55,IF(D246="Residential HP",H246,IF(D246="Commercial AC (&gt;=65k to &lt;135,000k Btu/hr)",'Emission Factors'!$E$57,IF(D246="Commercial AC (&gt;=135,000k Btu/hr)",'Emission Factors'!$E$58,""))))))</f>
        <v/>
      </c>
      <c r="J246" s="96"/>
      <c r="K246" s="211" t="str">
        <f>IF(ISBLANK(J246),"",VLOOKUP(J246,'Emission Factors'!$C$81:$G$221,4,FALSE))</f>
        <v/>
      </c>
      <c r="L246" s="210" t="str">
        <f>IF(D246="Room AC (window/wall)",'Emission Factors'!$F$53,IF(D246="Room AC (PTAC/PTHP)",'Emission Factors'!$F$54,IF(D246="Residential AC",'Emission Factors'!$F$55,IF(D246="Residential HP",'Emission Factors'!$F$56,IF(D246="Commercial AC (&gt;=65k to &lt;135,000k Btu/hr)",'Emission Factors'!$F$57,IF(D246="Commercial AC (&gt;=135,000k Btu/hr)",'Emission Factors'!$F$58,""))))))</f>
        <v/>
      </c>
      <c r="M246" s="211" t="str">
        <f>IF(D246="Room AC (window/wall)",'Emission Factors'!$G$53,IF(D246="Room AC (PTAC/PTHP)",'Emission Factors'!$G$54,IF(D246="Residential AC",'Emission Factors'!$G$55,IF(D246="Residential HP",'Emission Factors'!$G$56,IF(D246="Commercial AC (&gt;=65k to &lt;135,000k Btu/hr)",'Emission Factors'!$G$57,IF(D246="Commercial AC (&gt;=135,000k Btu/hr)",'Emission Factors'!$G$58,""))))))</f>
        <v/>
      </c>
      <c r="N246" s="96"/>
      <c r="O246" s="209" t="str">
        <f>IF(ISBLANK(D246),"",(IF(D246="Room AC (window/wall)",'Emission Factors'!$C$53,IF(D246="Room AC (PTAC/PTHP)",'Emission Factors'!$C$54,IF(D246="Residential AC",'Emission Factors'!$C$55,IF(D246="Residential HP",'Emission Factors'!$C$56,IF(D246="Commercial AC (&gt;=65k to &lt;135,000k Btu/hr)",'Emission Factors'!$C$57,IF(D246="Commercial AC (&gt;=135,000k Btu/hr)",'Emission Factors'!$C$58,""))))))))</f>
        <v/>
      </c>
      <c r="P246" s="209" t="str">
        <f t="shared" si="30"/>
        <v/>
      </c>
      <c r="Q246" s="95"/>
      <c r="R246" s="256"/>
      <c r="S246" s="256"/>
      <c r="T246" s="96"/>
      <c r="U246" s="211" t="str">
        <f>IF(Q246="Room AC (window/wall)",'Emission Factors'!$E$53,IF(AND(Q246="Room AC (PTAC/PTHP)",ISBLANK(T246)),"Error",IF(AND(Q246="Room AC (PTAC/PTHP)",T246&gt;0),T246,IF(Q246="Residential AC",'Emission Factors'!$E$55,IF(AND(Q246="Residential HP",ISBLANK(T246)),"Error",IF(AND(Q246="Residential HP",T246&gt;0),T246,IF(Q246="Commercial AC (&gt;=65k to &lt;135,000k Btu/hr)",'Emission Factors'!$E$57,IF(Q246="Commercial AC (&gt;=135,000k Btu/hr)",'Emission Factors'!$E$58,""))))))))</f>
        <v/>
      </c>
      <c r="V246" s="95"/>
      <c r="W246" s="211" t="str">
        <f>IF(ISBLANK(V246),"",VLOOKUP(V246,'Emission Factors'!$C$81:$G$221,4,FALSE))</f>
        <v/>
      </c>
      <c r="X246" s="210" t="str">
        <f>IF(Q246="Room AC (window/wall)",'Emission Factors'!$F$53,IF(Q246="Room AC (PTAC/PTHP)",'Emission Factors'!$F$54,IF(Q246="Residential AC",'Emission Factors'!$F$55,IF(Q246="Residential HP",'Emission Factors'!$F$56,IF(Q246="Commercial AC (&gt;=65k to &lt;135,000k Btu/hr)",'Emission Factors'!$F$57,IF(Q246="Commercial AC (&gt;=135,000k Btu/hr)",'Emission Factors'!$F$58,""))))))</f>
        <v/>
      </c>
      <c r="Y246" s="211" t="str">
        <f>IF(Q246="Room AC (window/wall)",'Emission Factors'!$G$53,IF(Q246="Room AC (PTAC/PTHP)",'Emission Factors'!$G$54,IF(Q246="Residential AC",'Emission Factors'!$G$55,IF(Q246="Residential HP",'Emission Factors'!$G$56,IF(Q246="Commercial AC (&gt;=65k to &lt;135,000k Btu/hr)",'Emission Factors'!$G$57,IF(Q246="Commercial AC (&gt;=135,000k Btu/hr)",'Emission Factors'!$G$58,""))))))</f>
        <v/>
      </c>
      <c r="Z246" s="96"/>
      <c r="AA246" s="97" t="str">
        <f t="shared" si="31"/>
        <v/>
      </c>
      <c r="AB246" s="97" t="str">
        <f t="shared" si="32"/>
        <v/>
      </c>
      <c r="AC246" s="246" t="str">
        <f t="shared" si="33"/>
        <v/>
      </c>
      <c r="AD246" s="97" t="str">
        <f t="shared" si="34"/>
        <v/>
      </c>
      <c r="AE246" s="97" t="str">
        <f t="shared" si="35"/>
        <v/>
      </c>
      <c r="AF246" s="252" t="str">
        <f t="shared" si="36"/>
        <v/>
      </c>
      <c r="AG246" s="254" t="str">
        <f t="shared" si="37"/>
        <v/>
      </c>
      <c r="AH246" s="248" t="str">
        <f t="shared" si="38"/>
        <v/>
      </c>
      <c r="AI246" s="249" t="str">
        <f t="shared" si="39"/>
        <v/>
      </c>
    </row>
    <row r="247" spans="2:35" x14ac:dyDescent="0.3">
      <c r="B247" s="94"/>
      <c r="C247" s="95"/>
      <c r="D247" s="95"/>
      <c r="E247" s="95"/>
      <c r="F247" s="94"/>
      <c r="G247" s="145"/>
      <c r="H247" s="245"/>
      <c r="I247" s="211" t="str">
        <f>IF(D247="Room AC (window/wall)",'Emission Factors'!$E$53,IF(D247="Room AC (PTAC/PTHP)",H247,IF(D247="Residential AC",'Emission Factors'!$E$55,IF(D247="Residential HP",H247,IF(D247="Commercial AC (&gt;=65k to &lt;135,000k Btu/hr)",'Emission Factors'!$E$57,IF(D247="Commercial AC (&gt;=135,000k Btu/hr)",'Emission Factors'!$E$58,""))))))</f>
        <v/>
      </c>
      <c r="J247" s="96"/>
      <c r="K247" s="211" t="str">
        <f>IF(ISBLANK(J247),"",VLOOKUP(J247,'Emission Factors'!$C$81:$G$221,4,FALSE))</f>
        <v/>
      </c>
      <c r="L247" s="210" t="str">
        <f>IF(D247="Room AC (window/wall)",'Emission Factors'!$F$53,IF(D247="Room AC (PTAC/PTHP)",'Emission Factors'!$F$54,IF(D247="Residential AC",'Emission Factors'!$F$55,IF(D247="Residential HP",'Emission Factors'!$F$56,IF(D247="Commercial AC (&gt;=65k to &lt;135,000k Btu/hr)",'Emission Factors'!$F$57,IF(D247="Commercial AC (&gt;=135,000k Btu/hr)",'Emission Factors'!$F$58,""))))))</f>
        <v/>
      </c>
      <c r="M247" s="211" t="str">
        <f>IF(D247="Room AC (window/wall)",'Emission Factors'!$G$53,IF(D247="Room AC (PTAC/PTHP)",'Emission Factors'!$G$54,IF(D247="Residential AC",'Emission Factors'!$G$55,IF(D247="Residential HP",'Emission Factors'!$G$56,IF(D247="Commercial AC (&gt;=65k to &lt;135,000k Btu/hr)",'Emission Factors'!$G$57,IF(D247="Commercial AC (&gt;=135,000k Btu/hr)",'Emission Factors'!$G$58,""))))))</f>
        <v/>
      </c>
      <c r="N247" s="96"/>
      <c r="O247" s="209" t="str">
        <f>IF(ISBLANK(D247),"",(IF(D247="Room AC (window/wall)",'Emission Factors'!$C$53,IF(D247="Room AC (PTAC/PTHP)",'Emission Factors'!$C$54,IF(D247="Residential AC",'Emission Factors'!$C$55,IF(D247="Residential HP",'Emission Factors'!$C$56,IF(D247="Commercial AC (&gt;=65k to &lt;135,000k Btu/hr)",'Emission Factors'!$C$57,IF(D247="Commercial AC (&gt;=135,000k Btu/hr)",'Emission Factors'!$C$58,""))))))))</f>
        <v/>
      </c>
      <c r="P247" s="209" t="str">
        <f t="shared" si="30"/>
        <v/>
      </c>
      <c r="Q247" s="95"/>
      <c r="R247" s="256"/>
      <c r="S247" s="256"/>
      <c r="T247" s="96"/>
      <c r="U247" s="211" t="str">
        <f>IF(Q247="Room AC (window/wall)",'Emission Factors'!$E$53,IF(AND(Q247="Room AC (PTAC/PTHP)",ISBLANK(T247)),"Error",IF(AND(Q247="Room AC (PTAC/PTHP)",T247&gt;0),T247,IF(Q247="Residential AC",'Emission Factors'!$E$55,IF(AND(Q247="Residential HP",ISBLANK(T247)),"Error",IF(AND(Q247="Residential HP",T247&gt;0),T247,IF(Q247="Commercial AC (&gt;=65k to &lt;135,000k Btu/hr)",'Emission Factors'!$E$57,IF(Q247="Commercial AC (&gt;=135,000k Btu/hr)",'Emission Factors'!$E$58,""))))))))</f>
        <v/>
      </c>
      <c r="V247" s="95"/>
      <c r="W247" s="211" t="str">
        <f>IF(ISBLANK(V247),"",VLOOKUP(V247,'Emission Factors'!$C$81:$G$221,4,FALSE))</f>
        <v/>
      </c>
      <c r="X247" s="210" t="str">
        <f>IF(Q247="Room AC (window/wall)",'Emission Factors'!$F$53,IF(Q247="Room AC (PTAC/PTHP)",'Emission Factors'!$F$54,IF(Q247="Residential AC",'Emission Factors'!$F$55,IF(Q247="Residential HP",'Emission Factors'!$F$56,IF(Q247="Commercial AC (&gt;=65k to &lt;135,000k Btu/hr)",'Emission Factors'!$F$57,IF(Q247="Commercial AC (&gt;=135,000k Btu/hr)",'Emission Factors'!$F$58,""))))))</f>
        <v/>
      </c>
      <c r="Y247" s="211" t="str">
        <f>IF(Q247="Room AC (window/wall)",'Emission Factors'!$G$53,IF(Q247="Room AC (PTAC/PTHP)",'Emission Factors'!$G$54,IF(Q247="Residential AC",'Emission Factors'!$G$55,IF(Q247="Residential HP",'Emission Factors'!$G$56,IF(Q247="Commercial AC (&gt;=65k to &lt;135,000k Btu/hr)",'Emission Factors'!$G$57,IF(Q247="Commercial AC (&gt;=135,000k Btu/hr)",'Emission Factors'!$G$58,""))))))</f>
        <v/>
      </c>
      <c r="Z247" s="96"/>
      <c r="AA247" s="97" t="str">
        <f t="shared" si="31"/>
        <v/>
      </c>
      <c r="AB247" s="97" t="str">
        <f t="shared" si="32"/>
        <v/>
      </c>
      <c r="AC247" s="246" t="str">
        <f t="shared" si="33"/>
        <v/>
      </c>
      <c r="AD247" s="97" t="str">
        <f t="shared" si="34"/>
        <v/>
      </c>
      <c r="AE247" s="97" t="str">
        <f t="shared" si="35"/>
        <v/>
      </c>
      <c r="AF247" s="252" t="str">
        <f t="shared" si="36"/>
        <v/>
      </c>
      <c r="AG247" s="254" t="str">
        <f t="shared" si="37"/>
        <v/>
      </c>
      <c r="AH247" s="248" t="str">
        <f t="shared" si="38"/>
        <v/>
      </c>
      <c r="AI247" s="249" t="str">
        <f t="shared" si="39"/>
        <v/>
      </c>
    </row>
    <row r="248" spans="2:35" x14ac:dyDescent="0.3">
      <c r="B248" s="94"/>
      <c r="C248" s="95"/>
      <c r="D248" s="95"/>
      <c r="E248" s="95"/>
      <c r="F248" s="94"/>
      <c r="G248" s="145"/>
      <c r="H248" s="245"/>
      <c r="I248" s="211" t="str">
        <f>IF(D248="Room AC (window/wall)",'Emission Factors'!$E$53,IF(D248="Room AC (PTAC/PTHP)",H248,IF(D248="Residential AC",'Emission Factors'!$E$55,IF(D248="Residential HP",H248,IF(D248="Commercial AC (&gt;=65k to &lt;135,000k Btu/hr)",'Emission Factors'!$E$57,IF(D248="Commercial AC (&gt;=135,000k Btu/hr)",'Emission Factors'!$E$58,""))))))</f>
        <v/>
      </c>
      <c r="J248" s="96"/>
      <c r="K248" s="211" t="str">
        <f>IF(ISBLANK(J248),"",VLOOKUP(J248,'Emission Factors'!$C$81:$G$221,4,FALSE))</f>
        <v/>
      </c>
      <c r="L248" s="210" t="str">
        <f>IF(D248="Room AC (window/wall)",'Emission Factors'!$F$53,IF(D248="Room AC (PTAC/PTHP)",'Emission Factors'!$F$54,IF(D248="Residential AC",'Emission Factors'!$F$55,IF(D248="Residential HP",'Emission Factors'!$F$56,IF(D248="Commercial AC (&gt;=65k to &lt;135,000k Btu/hr)",'Emission Factors'!$F$57,IF(D248="Commercial AC (&gt;=135,000k Btu/hr)",'Emission Factors'!$F$58,""))))))</f>
        <v/>
      </c>
      <c r="M248" s="211" t="str">
        <f>IF(D248="Room AC (window/wall)",'Emission Factors'!$G$53,IF(D248="Room AC (PTAC/PTHP)",'Emission Factors'!$G$54,IF(D248="Residential AC",'Emission Factors'!$G$55,IF(D248="Residential HP",'Emission Factors'!$G$56,IF(D248="Commercial AC (&gt;=65k to &lt;135,000k Btu/hr)",'Emission Factors'!$G$57,IF(D248="Commercial AC (&gt;=135,000k Btu/hr)",'Emission Factors'!$G$58,""))))))</f>
        <v/>
      </c>
      <c r="N248" s="96"/>
      <c r="O248" s="209" t="str">
        <f>IF(ISBLANK(D248),"",(IF(D248="Room AC (window/wall)",'Emission Factors'!$C$53,IF(D248="Room AC (PTAC/PTHP)",'Emission Factors'!$C$54,IF(D248="Residential AC",'Emission Factors'!$C$55,IF(D248="Residential HP",'Emission Factors'!$C$56,IF(D248="Commercial AC (&gt;=65k to &lt;135,000k Btu/hr)",'Emission Factors'!$C$57,IF(D248="Commercial AC (&gt;=135,000k Btu/hr)",'Emission Factors'!$C$58,""))))))))</f>
        <v/>
      </c>
      <c r="P248" s="209" t="str">
        <f t="shared" si="30"/>
        <v/>
      </c>
      <c r="Q248" s="95"/>
      <c r="R248" s="256"/>
      <c r="S248" s="256"/>
      <c r="T248" s="96"/>
      <c r="U248" s="211" t="str">
        <f>IF(Q248="Room AC (window/wall)",'Emission Factors'!$E$53,IF(AND(Q248="Room AC (PTAC/PTHP)",ISBLANK(T248)),"Error",IF(AND(Q248="Room AC (PTAC/PTHP)",T248&gt;0),T248,IF(Q248="Residential AC",'Emission Factors'!$E$55,IF(AND(Q248="Residential HP",ISBLANK(T248)),"Error",IF(AND(Q248="Residential HP",T248&gt;0),T248,IF(Q248="Commercial AC (&gt;=65k to &lt;135,000k Btu/hr)",'Emission Factors'!$E$57,IF(Q248="Commercial AC (&gt;=135,000k Btu/hr)",'Emission Factors'!$E$58,""))))))))</f>
        <v/>
      </c>
      <c r="V248" s="95"/>
      <c r="W248" s="211" t="str">
        <f>IF(ISBLANK(V248),"",VLOOKUP(V248,'Emission Factors'!$C$81:$G$221,4,FALSE))</f>
        <v/>
      </c>
      <c r="X248" s="210" t="str">
        <f>IF(Q248="Room AC (window/wall)",'Emission Factors'!$F$53,IF(Q248="Room AC (PTAC/PTHP)",'Emission Factors'!$F$54,IF(Q248="Residential AC",'Emission Factors'!$F$55,IF(Q248="Residential HP",'Emission Factors'!$F$56,IF(Q248="Commercial AC (&gt;=65k to &lt;135,000k Btu/hr)",'Emission Factors'!$F$57,IF(Q248="Commercial AC (&gt;=135,000k Btu/hr)",'Emission Factors'!$F$58,""))))))</f>
        <v/>
      </c>
      <c r="Y248" s="211" t="str">
        <f>IF(Q248="Room AC (window/wall)",'Emission Factors'!$G$53,IF(Q248="Room AC (PTAC/PTHP)",'Emission Factors'!$G$54,IF(Q248="Residential AC",'Emission Factors'!$G$55,IF(Q248="Residential HP",'Emission Factors'!$G$56,IF(Q248="Commercial AC (&gt;=65k to &lt;135,000k Btu/hr)",'Emission Factors'!$G$57,IF(Q248="Commercial AC (&gt;=135,000k Btu/hr)",'Emission Factors'!$G$58,""))))))</f>
        <v/>
      </c>
      <c r="Z248" s="96"/>
      <c r="AA248" s="97" t="str">
        <f t="shared" si="31"/>
        <v/>
      </c>
      <c r="AB248" s="97" t="str">
        <f t="shared" si="32"/>
        <v/>
      </c>
      <c r="AC248" s="246" t="str">
        <f t="shared" si="33"/>
        <v/>
      </c>
      <c r="AD248" s="97" t="str">
        <f t="shared" si="34"/>
        <v/>
      </c>
      <c r="AE248" s="97" t="str">
        <f t="shared" si="35"/>
        <v/>
      </c>
      <c r="AF248" s="252" t="str">
        <f t="shared" si="36"/>
        <v/>
      </c>
      <c r="AG248" s="254" t="str">
        <f t="shared" si="37"/>
        <v/>
      </c>
      <c r="AH248" s="248" t="str">
        <f t="shared" si="38"/>
        <v/>
      </c>
      <c r="AI248" s="249" t="str">
        <f t="shared" si="39"/>
        <v/>
      </c>
    </row>
    <row r="249" spans="2:35" x14ac:dyDescent="0.3">
      <c r="B249" s="94"/>
      <c r="C249" s="95"/>
      <c r="D249" s="95"/>
      <c r="E249" s="95"/>
      <c r="F249" s="94"/>
      <c r="G249" s="145"/>
      <c r="H249" s="245"/>
      <c r="I249" s="211" t="str">
        <f>IF(D249="Room AC (window/wall)",'Emission Factors'!$E$53,IF(D249="Room AC (PTAC/PTHP)",H249,IF(D249="Residential AC",'Emission Factors'!$E$55,IF(D249="Residential HP",H249,IF(D249="Commercial AC (&gt;=65k to &lt;135,000k Btu/hr)",'Emission Factors'!$E$57,IF(D249="Commercial AC (&gt;=135,000k Btu/hr)",'Emission Factors'!$E$58,""))))))</f>
        <v/>
      </c>
      <c r="J249" s="96"/>
      <c r="K249" s="211" t="str">
        <f>IF(ISBLANK(J249),"",VLOOKUP(J249,'Emission Factors'!$C$81:$G$221,4,FALSE))</f>
        <v/>
      </c>
      <c r="L249" s="210" t="str">
        <f>IF(D249="Room AC (window/wall)",'Emission Factors'!$F$53,IF(D249="Room AC (PTAC/PTHP)",'Emission Factors'!$F$54,IF(D249="Residential AC",'Emission Factors'!$F$55,IF(D249="Residential HP",'Emission Factors'!$F$56,IF(D249="Commercial AC (&gt;=65k to &lt;135,000k Btu/hr)",'Emission Factors'!$F$57,IF(D249="Commercial AC (&gt;=135,000k Btu/hr)",'Emission Factors'!$F$58,""))))))</f>
        <v/>
      </c>
      <c r="M249" s="211" t="str">
        <f>IF(D249="Room AC (window/wall)",'Emission Factors'!$G$53,IF(D249="Room AC (PTAC/PTHP)",'Emission Factors'!$G$54,IF(D249="Residential AC",'Emission Factors'!$G$55,IF(D249="Residential HP",'Emission Factors'!$G$56,IF(D249="Commercial AC (&gt;=65k to &lt;135,000k Btu/hr)",'Emission Factors'!$G$57,IF(D249="Commercial AC (&gt;=135,000k Btu/hr)",'Emission Factors'!$G$58,""))))))</f>
        <v/>
      </c>
      <c r="N249" s="96"/>
      <c r="O249" s="209" t="str">
        <f>IF(ISBLANK(D249),"",(IF(D249="Room AC (window/wall)",'Emission Factors'!$C$53,IF(D249="Room AC (PTAC/PTHP)",'Emission Factors'!$C$54,IF(D249="Residential AC",'Emission Factors'!$C$55,IF(D249="Residential HP",'Emission Factors'!$C$56,IF(D249="Commercial AC (&gt;=65k to &lt;135,000k Btu/hr)",'Emission Factors'!$C$57,IF(D249="Commercial AC (&gt;=135,000k Btu/hr)",'Emission Factors'!$C$58,""))))))))</f>
        <v/>
      </c>
      <c r="P249" s="209" t="str">
        <f t="shared" si="30"/>
        <v/>
      </c>
      <c r="Q249" s="95"/>
      <c r="R249" s="256"/>
      <c r="S249" s="256"/>
      <c r="T249" s="96"/>
      <c r="U249" s="211" t="str">
        <f>IF(Q249="Room AC (window/wall)",'Emission Factors'!$E$53,IF(AND(Q249="Room AC (PTAC/PTHP)",ISBLANK(T249)),"Error",IF(AND(Q249="Room AC (PTAC/PTHP)",T249&gt;0),T249,IF(Q249="Residential AC",'Emission Factors'!$E$55,IF(AND(Q249="Residential HP",ISBLANK(T249)),"Error",IF(AND(Q249="Residential HP",T249&gt;0),T249,IF(Q249="Commercial AC (&gt;=65k to &lt;135,000k Btu/hr)",'Emission Factors'!$E$57,IF(Q249="Commercial AC (&gt;=135,000k Btu/hr)",'Emission Factors'!$E$58,""))))))))</f>
        <v/>
      </c>
      <c r="V249" s="95"/>
      <c r="W249" s="211" t="str">
        <f>IF(ISBLANK(V249),"",VLOOKUP(V249,'Emission Factors'!$C$81:$G$221,4,FALSE))</f>
        <v/>
      </c>
      <c r="X249" s="210" t="str">
        <f>IF(Q249="Room AC (window/wall)",'Emission Factors'!$F$53,IF(Q249="Room AC (PTAC/PTHP)",'Emission Factors'!$F$54,IF(Q249="Residential AC",'Emission Factors'!$F$55,IF(Q249="Residential HP",'Emission Factors'!$F$56,IF(Q249="Commercial AC (&gt;=65k to &lt;135,000k Btu/hr)",'Emission Factors'!$F$57,IF(Q249="Commercial AC (&gt;=135,000k Btu/hr)",'Emission Factors'!$F$58,""))))))</f>
        <v/>
      </c>
      <c r="Y249" s="211" t="str">
        <f>IF(Q249="Room AC (window/wall)",'Emission Factors'!$G$53,IF(Q249="Room AC (PTAC/PTHP)",'Emission Factors'!$G$54,IF(Q249="Residential AC",'Emission Factors'!$G$55,IF(Q249="Residential HP",'Emission Factors'!$G$56,IF(Q249="Commercial AC (&gt;=65k to &lt;135,000k Btu/hr)",'Emission Factors'!$G$57,IF(Q249="Commercial AC (&gt;=135,000k Btu/hr)",'Emission Factors'!$G$58,""))))))</f>
        <v/>
      </c>
      <c r="Z249" s="96"/>
      <c r="AA249" s="97" t="str">
        <f t="shared" si="31"/>
        <v/>
      </c>
      <c r="AB249" s="97" t="str">
        <f t="shared" si="32"/>
        <v/>
      </c>
      <c r="AC249" s="246" t="str">
        <f t="shared" si="33"/>
        <v/>
      </c>
      <c r="AD249" s="97" t="str">
        <f t="shared" si="34"/>
        <v/>
      </c>
      <c r="AE249" s="97" t="str">
        <f t="shared" si="35"/>
        <v/>
      </c>
      <c r="AF249" s="252" t="str">
        <f t="shared" si="36"/>
        <v/>
      </c>
      <c r="AG249" s="254" t="str">
        <f t="shared" si="37"/>
        <v/>
      </c>
      <c r="AH249" s="248" t="str">
        <f t="shared" si="38"/>
        <v/>
      </c>
      <c r="AI249" s="249" t="str">
        <f t="shared" si="39"/>
        <v/>
      </c>
    </row>
    <row r="250" spans="2:35" x14ac:dyDescent="0.3">
      <c r="B250" s="94"/>
      <c r="C250" s="95"/>
      <c r="D250" s="95"/>
      <c r="E250" s="95"/>
      <c r="F250" s="94"/>
      <c r="G250" s="145"/>
      <c r="H250" s="245"/>
      <c r="I250" s="211" t="str">
        <f>IF(D250="Room AC (window/wall)",'Emission Factors'!$E$53,IF(D250="Room AC (PTAC/PTHP)",H250,IF(D250="Residential AC",'Emission Factors'!$E$55,IF(D250="Residential HP",H250,IF(D250="Commercial AC (&gt;=65k to &lt;135,000k Btu/hr)",'Emission Factors'!$E$57,IF(D250="Commercial AC (&gt;=135,000k Btu/hr)",'Emission Factors'!$E$58,""))))))</f>
        <v/>
      </c>
      <c r="J250" s="96"/>
      <c r="K250" s="211" t="str">
        <f>IF(ISBLANK(J250),"",VLOOKUP(J250,'Emission Factors'!$C$81:$G$221,4,FALSE))</f>
        <v/>
      </c>
      <c r="L250" s="210" t="str">
        <f>IF(D250="Room AC (window/wall)",'Emission Factors'!$F$53,IF(D250="Room AC (PTAC/PTHP)",'Emission Factors'!$F$54,IF(D250="Residential AC",'Emission Factors'!$F$55,IF(D250="Residential HP",'Emission Factors'!$F$56,IF(D250="Commercial AC (&gt;=65k to &lt;135,000k Btu/hr)",'Emission Factors'!$F$57,IF(D250="Commercial AC (&gt;=135,000k Btu/hr)",'Emission Factors'!$F$58,""))))))</f>
        <v/>
      </c>
      <c r="M250" s="211" t="str">
        <f>IF(D250="Room AC (window/wall)",'Emission Factors'!$G$53,IF(D250="Room AC (PTAC/PTHP)",'Emission Factors'!$G$54,IF(D250="Residential AC",'Emission Factors'!$G$55,IF(D250="Residential HP",'Emission Factors'!$G$56,IF(D250="Commercial AC (&gt;=65k to &lt;135,000k Btu/hr)",'Emission Factors'!$G$57,IF(D250="Commercial AC (&gt;=135,000k Btu/hr)",'Emission Factors'!$G$58,""))))))</f>
        <v/>
      </c>
      <c r="N250" s="96"/>
      <c r="O250" s="209" t="str">
        <f>IF(ISBLANK(D250),"",(IF(D250="Room AC (window/wall)",'Emission Factors'!$C$53,IF(D250="Room AC (PTAC/PTHP)",'Emission Factors'!$C$54,IF(D250="Residential AC",'Emission Factors'!$C$55,IF(D250="Residential HP",'Emission Factors'!$C$56,IF(D250="Commercial AC (&gt;=65k to &lt;135,000k Btu/hr)",'Emission Factors'!$C$57,IF(D250="Commercial AC (&gt;=135,000k Btu/hr)",'Emission Factors'!$C$58,""))))))))</f>
        <v/>
      </c>
      <c r="P250" s="209" t="str">
        <f t="shared" si="30"/>
        <v/>
      </c>
      <c r="Q250" s="95"/>
      <c r="R250" s="256"/>
      <c r="S250" s="256"/>
      <c r="T250" s="96"/>
      <c r="U250" s="211" t="str">
        <f>IF(Q250="Room AC (window/wall)",'Emission Factors'!$E$53,IF(AND(Q250="Room AC (PTAC/PTHP)",ISBLANK(T250)),"Error",IF(AND(Q250="Room AC (PTAC/PTHP)",T250&gt;0),T250,IF(Q250="Residential AC",'Emission Factors'!$E$55,IF(AND(Q250="Residential HP",ISBLANK(T250)),"Error",IF(AND(Q250="Residential HP",T250&gt;0),T250,IF(Q250="Commercial AC (&gt;=65k to &lt;135,000k Btu/hr)",'Emission Factors'!$E$57,IF(Q250="Commercial AC (&gt;=135,000k Btu/hr)",'Emission Factors'!$E$58,""))))))))</f>
        <v/>
      </c>
      <c r="V250" s="95"/>
      <c r="W250" s="211" t="str">
        <f>IF(ISBLANK(V250),"",VLOOKUP(V250,'Emission Factors'!$C$81:$G$221,4,FALSE))</f>
        <v/>
      </c>
      <c r="X250" s="210" t="str">
        <f>IF(Q250="Room AC (window/wall)",'Emission Factors'!$F$53,IF(Q250="Room AC (PTAC/PTHP)",'Emission Factors'!$F$54,IF(Q250="Residential AC",'Emission Factors'!$F$55,IF(Q250="Residential HP",'Emission Factors'!$F$56,IF(Q250="Commercial AC (&gt;=65k to &lt;135,000k Btu/hr)",'Emission Factors'!$F$57,IF(Q250="Commercial AC (&gt;=135,000k Btu/hr)",'Emission Factors'!$F$58,""))))))</f>
        <v/>
      </c>
      <c r="Y250" s="211" t="str">
        <f>IF(Q250="Room AC (window/wall)",'Emission Factors'!$G$53,IF(Q250="Room AC (PTAC/PTHP)",'Emission Factors'!$G$54,IF(Q250="Residential AC",'Emission Factors'!$G$55,IF(Q250="Residential HP",'Emission Factors'!$G$56,IF(Q250="Commercial AC (&gt;=65k to &lt;135,000k Btu/hr)",'Emission Factors'!$G$57,IF(Q250="Commercial AC (&gt;=135,000k Btu/hr)",'Emission Factors'!$G$58,""))))))</f>
        <v/>
      </c>
      <c r="Z250" s="96"/>
      <c r="AA250" s="97" t="str">
        <f t="shared" si="31"/>
        <v/>
      </c>
      <c r="AB250" s="97" t="str">
        <f t="shared" si="32"/>
        <v/>
      </c>
      <c r="AC250" s="246" t="str">
        <f t="shared" si="33"/>
        <v/>
      </c>
      <c r="AD250" s="97" t="str">
        <f t="shared" si="34"/>
        <v/>
      </c>
      <c r="AE250" s="97" t="str">
        <f t="shared" si="35"/>
        <v/>
      </c>
      <c r="AF250" s="252" t="str">
        <f t="shared" si="36"/>
        <v/>
      </c>
      <c r="AG250" s="254" t="str">
        <f t="shared" si="37"/>
        <v/>
      </c>
      <c r="AH250" s="248" t="str">
        <f t="shared" si="38"/>
        <v/>
      </c>
      <c r="AI250" s="249" t="str">
        <f t="shared" si="39"/>
        <v/>
      </c>
    </row>
    <row r="251" spans="2:35" x14ac:dyDescent="0.3">
      <c r="B251" s="94"/>
      <c r="C251" s="95"/>
      <c r="D251" s="95"/>
      <c r="E251" s="95"/>
      <c r="F251" s="94"/>
      <c r="G251" s="145"/>
      <c r="H251" s="245"/>
      <c r="I251" s="211" t="str">
        <f>IF(D251="Room AC (window/wall)",'Emission Factors'!$E$53,IF(D251="Room AC (PTAC/PTHP)",H251,IF(D251="Residential AC",'Emission Factors'!$E$55,IF(D251="Residential HP",H251,IF(D251="Commercial AC (&gt;=65k to &lt;135,000k Btu/hr)",'Emission Factors'!$E$57,IF(D251="Commercial AC (&gt;=135,000k Btu/hr)",'Emission Factors'!$E$58,""))))))</f>
        <v/>
      </c>
      <c r="J251" s="96"/>
      <c r="K251" s="211" t="str">
        <f>IF(ISBLANK(J251),"",VLOOKUP(J251,'Emission Factors'!$C$81:$G$221,4,FALSE))</f>
        <v/>
      </c>
      <c r="L251" s="210" t="str">
        <f>IF(D251="Room AC (window/wall)",'Emission Factors'!$F$53,IF(D251="Room AC (PTAC/PTHP)",'Emission Factors'!$F$54,IF(D251="Residential AC",'Emission Factors'!$F$55,IF(D251="Residential HP",'Emission Factors'!$F$56,IF(D251="Commercial AC (&gt;=65k to &lt;135,000k Btu/hr)",'Emission Factors'!$F$57,IF(D251="Commercial AC (&gt;=135,000k Btu/hr)",'Emission Factors'!$F$58,""))))))</f>
        <v/>
      </c>
      <c r="M251" s="211" t="str">
        <f>IF(D251="Room AC (window/wall)",'Emission Factors'!$G$53,IF(D251="Room AC (PTAC/PTHP)",'Emission Factors'!$G$54,IF(D251="Residential AC",'Emission Factors'!$G$55,IF(D251="Residential HP",'Emission Factors'!$G$56,IF(D251="Commercial AC (&gt;=65k to &lt;135,000k Btu/hr)",'Emission Factors'!$G$57,IF(D251="Commercial AC (&gt;=135,000k Btu/hr)",'Emission Factors'!$G$58,""))))))</f>
        <v/>
      </c>
      <c r="N251" s="96"/>
      <c r="O251" s="209" t="str">
        <f>IF(ISBLANK(D251),"",(IF(D251="Room AC (window/wall)",'Emission Factors'!$C$53,IF(D251="Room AC (PTAC/PTHP)",'Emission Factors'!$C$54,IF(D251="Residential AC",'Emission Factors'!$C$55,IF(D251="Residential HP",'Emission Factors'!$C$56,IF(D251="Commercial AC (&gt;=65k to &lt;135,000k Btu/hr)",'Emission Factors'!$C$57,IF(D251="Commercial AC (&gt;=135,000k Btu/hr)",'Emission Factors'!$C$58,""))))))))</f>
        <v/>
      </c>
      <c r="P251" s="209" t="str">
        <f t="shared" si="30"/>
        <v/>
      </c>
      <c r="Q251" s="95"/>
      <c r="R251" s="256"/>
      <c r="S251" s="256"/>
      <c r="T251" s="96"/>
      <c r="U251" s="211" t="str">
        <f>IF(Q251="Room AC (window/wall)",'Emission Factors'!$E$53,IF(AND(Q251="Room AC (PTAC/PTHP)",ISBLANK(T251)),"Error",IF(AND(Q251="Room AC (PTAC/PTHP)",T251&gt;0),T251,IF(Q251="Residential AC",'Emission Factors'!$E$55,IF(AND(Q251="Residential HP",ISBLANK(T251)),"Error",IF(AND(Q251="Residential HP",T251&gt;0),T251,IF(Q251="Commercial AC (&gt;=65k to &lt;135,000k Btu/hr)",'Emission Factors'!$E$57,IF(Q251="Commercial AC (&gt;=135,000k Btu/hr)",'Emission Factors'!$E$58,""))))))))</f>
        <v/>
      </c>
      <c r="V251" s="95"/>
      <c r="W251" s="211" t="str">
        <f>IF(ISBLANK(V251),"",VLOOKUP(V251,'Emission Factors'!$C$81:$G$221,4,FALSE))</f>
        <v/>
      </c>
      <c r="X251" s="210" t="str">
        <f>IF(Q251="Room AC (window/wall)",'Emission Factors'!$F$53,IF(Q251="Room AC (PTAC/PTHP)",'Emission Factors'!$F$54,IF(Q251="Residential AC",'Emission Factors'!$F$55,IF(Q251="Residential HP",'Emission Factors'!$F$56,IF(Q251="Commercial AC (&gt;=65k to &lt;135,000k Btu/hr)",'Emission Factors'!$F$57,IF(Q251="Commercial AC (&gt;=135,000k Btu/hr)",'Emission Factors'!$F$58,""))))))</f>
        <v/>
      </c>
      <c r="Y251" s="211" t="str">
        <f>IF(Q251="Room AC (window/wall)",'Emission Factors'!$G$53,IF(Q251="Room AC (PTAC/PTHP)",'Emission Factors'!$G$54,IF(Q251="Residential AC",'Emission Factors'!$G$55,IF(Q251="Residential HP",'Emission Factors'!$G$56,IF(Q251="Commercial AC (&gt;=65k to &lt;135,000k Btu/hr)",'Emission Factors'!$G$57,IF(Q251="Commercial AC (&gt;=135,000k Btu/hr)",'Emission Factors'!$G$58,""))))))</f>
        <v/>
      </c>
      <c r="Z251" s="96"/>
      <c r="AA251" s="97" t="str">
        <f t="shared" si="31"/>
        <v/>
      </c>
      <c r="AB251" s="97" t="str">
        <f t="shared" si="32"/>
        <v/>
      </c>
      <c r="AC251" s="246" t="str">
        <f t="shared" si="33"/>
        <v/>
      </c>
      <c r="AD251" s="97" t="str">
        <f t="shared" si="34"/>
        <v/>
      </c>
      <c r="AE251" s="97" t="str">
        <f t="shared" si="35"/>
        <v/>
      </c>
      <c r="AF251" s="252" t="str">
        <f t="shared" si="36"/>
        <v/>
      </c>
      <c r="AG251" s="254" t="str">
        <f t="shared" si="37"/>
        <v/>
      </c>
      <c r="AH251" s="248" t="str">
        <f t="shared" si="38"/>
        <v/>
      </c>
      <c r="AI251" s="249" t="str">
        <f t="shared" si="39"/>
        <v/>
      </c>
    </row>
    <row r="252" spans="2:35" x14ac:dyDescent="0.3">
      <c r="B252" s="94"/>
      <c r="C252" s="95"/>
      <c r="D252" s="95"/>
      <c r="E252" s="95"/>
      <c r="F252" s="94"/>
      <c r="G252" s="145"/>
      <c r="H252" s="245"/>
      <c r="I252" s="211" t="str">
        <f>IF(D252="Room AC (window/wall)",'Emission Factors'!$E$53,IF(D252="Room AC (PTAC/PTHP)",H252,IF(D252="Residential AC",'Emission Factors'!$E$55,IF(D252="Residential HP",H252,IF(D252="Commercial AC (&gt;=65k to &lt;135,000k Btu/hr)",'Emission Factors'!$E$57,IF(D252="Commercial AC (&gt;=135,000k Btu/hr)",'Emission Factors'!$E$58,""))))))</f>
        <v/>
      </c>
      <c r="J252" s="96"/>
      <c r="K252" s="211" t="str">
        <f>IF(ISBLANK(J252),"",VLOOKUP(J252,'Emission Factors'!$C$81:$G$221,4,FALSE))</f>
        <v/>
      </c>
      <c r="L252" s="210" t="str">
        <f>IF(D252="Room AC (window/wall)",'Emission Factors'!$F$53,IF(D252="Room AC (PTAC/PTHP)",'Emission Factors'!$F$54,IF(D252="Residential AC",'Emission Factors'!$F$55,IF(D252="Residential HP",'Emission Factors'!$F$56,IF(D252="Commercial AC (&gt;=65k to &lt;135,000k Btu/hr)",'Emission Factors'!$F$57,IF(D252="Commercial AC (&gt;=135,000k Btu/hr)",'Emission Factors'!$F$58,""))))))</f>
        <v/>
      </c>
      <c r="M252" s="211" t="str">
        <f>IF(D252="Room AC (window/wall)",'Emission Factors'!$G$53,IF(D252="Room AC (PTAC/PTHP)",'Emission Factors'!$G$54,IF(D252="Residential AC",'Emission Factors'!$G$55,IF(D252="Residential HP",'Emission Factors'!$G$56,IF(D252="Commercial AC (&gt;=65k to &lt;135,000k Btu/hr)",'Emission Factors'!$G$57,IF(D252="Commercial AC (&gt;=135,000k Btu/hr)",'Emission Factors'!$G$58,""))))))</f>
        <v/>
      </c>
      <c r="N252" s="96"/>
      <c r="O252" s="209" t="str">
        <f>IF(ISBLANK(D252),"",(IF(D252="Room AC (window/wall)",'Emission Factors'!$C$53,IF(D252="Room AC (PTAC/PTHP)",'Emission Factors'!$C$54,IF(D252="Residential AC",'Emission Factors'!$C$55,IF(D252="Residential HP",'Emission Factors'!$C$56,IF(D252="Commercial AC (&gt;=65k to &lt;135,000k Btu/hr)",'Emission Factors'!$C$57,IF(D252="Commercial AC (&gt;=135,000k Btu/hr)",'Emission Factors'!$C$58,""))))))))</f>
        <v/>
      </c>
      <c r="P252" s="209" t="str">
        <f t="shared" si="30"/>
        <v/>
      </c>
      <c r="Q252" s="95"/>
      <c r="R252" s="256"/>
      <c r="S252" s="256"/>
      <c r="T252" s="96"/>
      <c r="U252" s="211" t="str">
        <f>IF(Q252="Room AC (window/wall)",'Emission Factors'!$E$53,IF(AND(Q252="Room AC (PTAC/PTHP)",ISBLANK(T252)),"Error",IF(AND(Q252="Room AC (PTAC/PTHP)",T252&gt;0),T252,IF(Q252="Residential AC",'Emission Factors'!$E$55,IF(AND(Q252="Residential HP",ISBLANK(T252)),"Error",IF(AND(Q252="Residential HP",T252&gt;0),T252,IF(Q252="Commercial AC (&gt;=65k to &lt;135,000k Btu/hr)",'Emission Factors'!$E$57,IF(Q252="Commercial AC (&gt;=135,000k Btu/hr)",'Emission Factors'!$E$58,""))))))))</f>
        <v/>
      </c>
      <c r="V252" s="95"/>
      <c r="W252" s="211" t="str">
        <f>IF(ISBLANK(V252),"",VLOOKUP(V252,'Emission Factors'!$C$81:$G$221,4,FALSE))</f>
        <v/>
      </c>
      <c r="X252" s="210" t="str">
        <f>IF(Q252="Room AC (window/wall)",'Emission Factors'!$F$53,IF(Q252="Room AC (PTAC/PTHP)",'Emission Factors'!$F$54,IF(Q252="Residential AC",'Emission Factors'!$F$55,IF(Q252="Residential HP",'Emission Factors'!$F$56,IF(Q252="Commercial AC (&gt;=65k to &lt;135,000k Btu/hr)",'Emission Factors'!$F$57,IF(Q252="Commercial AC (&gt;=135,000k Btu/hr)",'Emission Factors'!$F$58,""))))))</f>
        <v/>
      </c>
      <c r="Y252" s="211" t="str">
        <f>IF(Q252="Room AC (window/wall)",'Emission Factors'!$G$53,IF(Q252="Room AC (PTAC/PTHP)",'Emission Factors'!$G$54,IF(Q252="Residential AC",'Emission Factors'!$G$55,IF(Q252="Residential HP",'Emission Factors'!$G$56,IF(Q252="Commercial AC (&gt;=65k to &lt;135,000k Btu/hr)",'Emission Factors'!$G$57,IF(Q252="Commercial AC (&gt;=135,000k Btu/hr)",'Emission Factors'!$G$58,""))))))</f>
        <v/>
      </c>
      <c r="Z252" s="96"/>
      <c r="AA252" s="97" t="str">
        <f t="shared" si="31"/>
        <v/>
      </c>
      <c r="AB252" s="97" t="str">
        <f t="shared" si="32"/>
        <v/>
      </c>
      <c r="AC252" s="246" t="str">
        <f t="shared" si="33"/>
        <v/>
      </c>
      <c r="AD252" s="97" t="str">
        <f t="shared" si="34"/>
        <v/>
      </c>
      <c r="AE252" s="97" t="str">
        <f t="shared" si="35"/>
        <v/>
      </c>
      <c r="AF252" s="252" t="str">
        <f t="shared" si="36"/>
        <v/>
      </c>
      <c r="AG252" s="254" t="str">
        <f t="shared" si="37"/>
        <v/>
      </c>
      <c r="AH252" s="248" t="str">
        <f t="shared" si="38"/>
        <v/>
      </c>
      <c r="AI252" s="249" t="str">
        <f t="shared" si="39"/>
        <v/>
      </c>
    </row>
    <row r="253" spans="2:35" x14ac:dyDescent="0.3">
      <c r="B253" s="94"/>
      <c r="C253" s="95"/>
      <c r="D253" s="95"/>
      <c r="E253" s="95"/>
      <c r="F253" s="94"/>
      <c r="G253" s="145"/>
      <c r="H253" s="245"/>
      <c r="I253" s="211" t="str">
        <f>IF(D253="Room AC (window/wall)",'Emission Factors'!$E$53,IF(D253="Room AC (PTAC/PTHP)",H253,IF(D253="Residential AC",'Emission Factors'!$E$55,IF(D253="Residential HP",H253,IF(D253="Commercial AC (&gt;=65k to &lt;135,000k Btu/hr)",'Emission Factors'!$E$57,IF(D253="Commercial AC (&gt;=135,000k Btu/hr)",'Emission Factors'!$E$58,""))))))</f>
        <v/>
      </c>
      <c r="J253" s="96"/>
      <c r="K253" s="211" t="str">
        <f>IF(ISBLANK(J253),"",VLOOKUP(J253,'Emission Factors'!$C$81:$G$221,4,FALSE))</f>
        <v/>
      </c>
      <c r="L253" s="210" t="str">
        <f>IF(D253="Room AC (window/wall)",'Emission Factors'!$F$53,IF(D253="Room AC (PTAC/PTHP)",'Emission Factors'!$F$54,IF(D253="Residential AC",'Emission Factors'!$F$55,IF(D253="Residential HP",'Emission Factors'!$F$56,IF(D253="Commercial AC (&gt;=65k to &lt;135,000k Btu/hr)",'Emission Factors'!$F$57,IF(D253="Commercial AC (&gt;=135,000k Btu/hr)",'Emission Factors'!$F$58,""))))))</f>
        <v/>
      </c>
      <c r="M253" s="211" t="str">
        <f>IF(D253="Room AC (window/wall)",'Emission Factors'!$G$53,IF(D253="Room AC (PTAC/PTHP)",'Emission Factors'!$G$54,IF(D253="Residential AC",'Emission Factors'!$G$55,IF(D253="Residential HP",'Emission Factors'!$G$56,IF(D253="Commercial AC (&gt;=65k to &lt;135,000k Btu/hr)",'Emission Factors'!$G$57,IF(D253="Commercial AC (&gt;=135,000k Btu/hr)",'Emission Factors'!$G$58,""))))))</f>
        <v/>
      </c>
      <c r="N253" s="96"/>
      <c r="O253" s="209" t="str">
        <f>IF(ISBLANK(D253),"",(IF(D253="Room AC (window/wall)",'Emission Factors'!$C$53,IF(D253="Room AC (PTAC/PTHP)",'Emission Factors'!$C$54,IF(D253="Residential AC",'Emission Factors'!$C$55,IF(D253="Residential HP",'Emission Factors'!$C$56,IF(D253="Commercial AC (&gt;=65k to &lt;135,000k Btu/hr)",'Emission Factors'!$C$57,IF(D253="Commercial AC (&gt;=135,000k Btu/hr)",'Emission Factors'!$C$58,""))))))))</f>
        <v/>
      </c>
      <c r="P253" s="209" t="str">
        <f t="shared" si="30"/>
        <v/>
      </c>
      <c r="Q253" s="95"/>
      <c r="R253" s="256"/>
      <c r="S253" s="256"/>
      <c r="T253" s="96"/>
      <c r="U253" s="211" t="str">
        <f>IF(Q253="Room AC (window/wall)",'Emission Factors'!$E$53,IF(AND(Q253="Room AC (PTAC/PTHP)",ISBLANK(T253)),"Error",IF(AND(Q253="Room AC (PTAC/PTHP)",T253&gt;0),T253,IF(Q253="Residential AC",'Emission Factors'!$E$55,IF(AND(Q253="Residential HP",ISBLANK(T253)),"Error",IF(AND(Q253="Residential HP",T253&gt;0),T253,IF(Q253="Commercial AC (&gt;=65k to &lt;135,000k Btu/hr)",'Emission Factors'!$E$57,IF(Q253="Commercial AC (&gt;=135,000k Btu/hr)",'Emission Factors'!$E$58,""))))))))</f>
        <v/>
      </c>
      <c r="V253" s="95"/>
      <c r="W253" s="211" t="str">
        <f>IF(ISBLANK(V253),"",VLOOKUP(V253,'Emission Factors'!$C$81:$G$221,4,FALSE))</f>
        <v/>
      </c>
      <c r="X253" s="210" t="str">
        <f>IF(Q253="Room AC (window/wall)",'Emission Factors'!$F$53,IF(Q253="Room AC (PTAC/PTHP)",'Emission Factors'!$F$54,IF(Q253="Residential AC",'Emission Factors'!$F$55,IF(Q253="Residential HP",'Emission Factors'!$F$56,IF(Q253="Commercial AC (&gt;=65k to &lt;135,000k Btu/hr)",'Emission Factors'!$F$57,IF(Q253="Commercial AC (&gt;=135,000k Btu/hr)",'Emission Factors'!$F$58,""))))))</f>
        <v/>
      </c>
      <c r="Y253" s="211" t="str">
        <f>IF(Q253="Room AC (window/wall)",'Emission Factors'!$G$53,IF(Q253="Room AC (PTAC/PTHP)",'Emission Factors'!$G$54,IF(Q253="Residential AC",'Emission Factors'!$G$55,IF(Q253="Residential HP",'Emission Factors'!$G$56,IF(Q253="Commercial AC (&gt;=65k to &lt;135,000k Btu/hr)",'Emission Factors'!$G$57,IF(Q253="Commercial AC (&gt;=135,000k Btu/hr)",'Emission Factors'!$G$58,""))))))</f>
        <v/>
      </c>
      <c r="Z253" s="96"/>
      <c r="AA253" s="97" t="str">
        <f t="shared" si="31"/>
        <v/>
      </c>
      <c r="AB253" s="97" t="str">
        <f t="shared" si="32"/>
        <v/>
      </c>
      <c r="AC253" s="246" t="str">
        <f t="shared" si="33"/>
        <v/>
      </c>
      <c r="AD253" s="97" t="str">
        <f t="shared" si="34"/>
        <v/>
      </c>
      <c r="AE253" s="97" t="str">
        <f t="shared" si="35"/>
        <v/>
      </c>
      <c r="AF253" s="252" t="str">
        <f t="shared" si="36"/>
        <v/>
      </c>
      <c r="AG253" s="254" t="str">
        <f t="shared" si="37"/>
        <v/>
      </c>
      <c r="AH253" s="248" t="str">
        <f t="shared" si="38"/>
        <v/>
      </c>
      <c r="AI253" s="249" t="str">
        <f t="shared" si="39"/>
        <v/>
      </c>
    </row>
    <row r="254" spans="2:35" x14ac:dyDescent="0.3">
      <c r="B254" s="94"/>
      <c r="C254" s="95"/>
      <c r="D254" s="95"/>
      <c r="E254" s="95"/>
      <c r="F254" s="94"/>
      <c r="G254" s="145"/>
      <c r="H254" s="245"/>
      <c r="I254" s="211" t="str">
        <f>IF(D254="Room AC (window/wall)",'Emission Factors'!$E$53,IF(D254="Room AC (PTAC/PTHP)",H254,IF(D254="Residential AC",'Emission Factors'!$E$55,IF(D254="Residential HP",H254,IF(D254="Commercial AC (&gt;=65k to &lt;135,000k Btu/hr)",'Emission Factors'!$E$57,IF(D254="Commercial AC (&gt;=135,000k Btu/hr)",'Emission Factors'!$E$58,""))))))</f>
        <v/>
      </c>
      <c r="J254" s="96"/>
      <c r="K254" s="211" t="str">
        <f>IF(ISBLANK(J254),"",VLOOKUP(J254,'Emission Factors'!$C$81:$G$221,4,FALSE))</f>
        <v/>
      </c>
      <c r="L254" s="210" t="str">
        <f>IF(D254="Room AC (window/wall)",'Emission Factors'!$F$53,IF(D254="Room AC (PTAC/PTHP)",'Emission Factors'!$F$54,IF(D254="Residential AC",'Emission Factors'!$F$55,IF(D254="Residential HP",'Emission Factors'!$F$56,IF(D254="Commercial AC (&gt;=65k to &lt;135,000k Btu/hr)",'Emission Factors'!$F$57,IF(D254="Commercial AC (&gt;=135,000k Btu/hr)",'Emission Factors'!$F$58,""))))))</f>
        <v/>
      </c>
      <c r="M254" s="211" t="str">
        <f>IF(D254="Room AC (window/wall)",'Emission Factors'!$G$53,IF(D254="Room AC (PTAC/PTHP)",'Emission Factors'!$G$54,IF(D254="Residential AC",'Emission Factors'!$G$55,IF(D254="Residential HP",'Emission Factors'!$G$56,IF(D254="Commercial AC (&gt;=65k to &lt;135,000k Btu/hr)",'Emission Factors'!$G$57,IF(D254="Commercial AC (&gt;=135,000k Btu/hr)",'Emission Factors'!$G$58,""))))))</f>
        <v/>
      </c>
      <c r="N254" s="96"/>
      <c r="O254" s="209" t="str">
        <f>IF(ISBLANK(D254),"",(IF(D254="Room AC (window/wall)",'Emission Factors'!$C$53,IF(D254="Room AC (PTAC/PTHP)",'Emission Factors'!$C$54,IF(D254="Residential AC",'Emission Factors'!$C$55,IF(D254="Residential HP",'Emission Factors'!$C$56,IF(D254="Commercial AC (&gt;=65k to &lt;135,000k Btu/hr)",'Emission Factors'!$C$57,IF(D254="Commercial AC (&gt;=135,000k Btu/hr)",'Emission Factors'!$C$58,""))))))))</f>
        <v/>
      </c>
      <c r="P254" s="209" t="str">
        <f t="shared" si="30"/>
        <v/>
      </c>
      <c r="Q254" s="95"/>
      <c r="R254" s="256"/>
      <c r="S254" s="256"/>
      <c r="T254" s="96"/>
      <c r="U254" s="211" t="str">
        <f>IF(Q254="Room AC (window/wall)",'Emission Factors'!$E$53,IF(AND(Q254="Room AC (PTAC/PTHP)",ISBLANK(T254)),"Error",IF(AND(Q254="Room AC (PTAC/PTHP)",T254&gt;0),T254,IF(Q254="Residential AC",'Emission Factors'!$E$55,IF(AND(Q254="Residential HP",ISBLANK(T254)),"Error",IF(AND(Q254="Residential HP",T254&gt;0),T254,IF(Q254="Commercial AC (&gt;=65k to &lt;135,000k Btu/hr)",'Emission Factors'!$E$57,IF(Q254="Commercial AC (&gt;=135,000k Btu/hr)",'Emission Factors'!$E$58,""))))))))</f>
        <v/>
      </c>
      <c r="V254" s="95"/>
      <c r="W254" s="211" t="str">
        <f>IF(ISBLANK(V254),"",VLOOKUP(V254,'Emission Factors'!$C$81:$G$221,4,FALSE))</f>
        <v/>
      </c>
      <c r="X254" s="210" t="str">
        <f>IF(Q254="Room AC (window/wall)",'Emission Factors'!$F$53,IF(Q254="Room AC (PTAC/PTHP)",'Emission Factors'!$F$54,IF(Q254="Residential AC",'Emission Factors'!$F$55,IF(Q254="Residential HP",'Emission Factors'!$F$56,IF(Q254="Commercial AC (&gt;=65k to &lt;135,000k Btu/hr)",'Emission Factors'!$F$57,IF(Q254="Commercial AC (&gt;=135,000k Btu/hr)",'Emission Factors'!$F$58,""))))))</f>
        <v/>
      </c>
      <c r="Y254" s="211" t="str">
        <f>IF(Q254="Room AC (window/wall)",'Emission Factors'!$G$53,IF(Q254="Room AC (PTAC/PTHP)",'Emission Factors'!$G$54,IF(Q254="Residential AC",'Emission Factors'!$G$55,IF(Q254="Residential HP",'Emission Factors'!$G$56,IF(Q254="Commercial AC (&gt;=65k to &lt;135,000k Btu/hr)",'Emission Factors'!$G$57,IF(Q254="Commercial AC (&gt;=135,000k Btu/hr)",'Emission Factors'!$G$58,""))))))</f>
        <v/>
      </c>
      <c r="Z254" s="96"/>
      <c r="AA254" s="97" t="str">
        <f t="shared" si="31"/>
        <v/>
      </c>
      <c r="AB254" s="97" t="str">
        <f t="shared" si="32"/>
        <v/>
      </c>
      <c r="AC254" s="246" t="str">
        <f t="shared" si="33"/>
        <v/>
      </c>
      <c r="AD254" s="97" t="str">
        <f t="shared" si="34"/>
        <v/>
      </c>
      <c r="AE254" s="97" t="str">
        <f t="shared" si="35"/>
        <v/>
      </c>
      <c r="AF254" s="252" t="str">
        <f t="shared" si="36"/>
        <v/>
      </c>
      <c r="AG254" s="254" t="str">
        <f t="shared" si="37"/>
        <v/>
      </c>
      <c r="AH254" s="248" t="str">
        <f t="shared" si="38"/>
        <v/>
      </c>
      <c r="AI254" s="249" t="str">
        <f t="shared" si="39"/>
        <v/>
      </c>
    </row>
    <row r="255" spans="2:35" x14ac:dyDescent="0.3">
      <c r="B255" s="94"/>
      <c r="C255" s="95"/>
      <c r="D255" s="95"/>
      <c r="E255" s="95"/>
      <c r="F255" s="94"/>
      <c r="G255" s="145"/>
      <c r="H255" s="245"/>
      <c r="I255" s="211" t="str">
        <f>IF(D255="Room AC (window/wall)",'Emission Factors'!$E$53,IF(D255="Room AC (PTAC/PTHP)",H255,IF(D255="Residential AC",'Emission Factors'!$E$55,IF(D255="Residential HP",H255,IF(D255="Commercial AC (&gt;=65k to &lt;135,000k Btu/hr)",'Emission Factors'!$E$57,IF(D255="Commercial AC (&gt;=135,000k Btu/hr)",'Emission Factors'!$E$58,""))))))</f>
        <v/>
      </c>
      <c r="J255" s="96"/>
      <c r="K255" s="211" t="str">
        <f>IF(ISBLANK(J255),"",VLOOKUP(J255,'Emission Factors'!$C$81:$G$221,4,FALSE))</f>
        <v/>
      </c>
      <c r="L255" s="210" t="str">
        <f>IF(D255="Room AC (window/wall)",'Emission Factors'!$F$53,IF(D255="Room AC (PTAC/PTHP)",'Emission Factors'!$F$54,IF(D255="Residential AC",'Emission Factors'!$F$55,IF(D255="Residential HP",'Emission Factors'!$F$56,IF(D255="Commercial AC (&gt;=65k to &lt;135,000k Btu/hr)",'Emission Factors'!$F$57,IF(D255="Commercial AC (&gt;=135,000k Btu/hr)",'Emission Factors'!$F$58,""))))))</f>
        <v/>
      </c>
      <c r="M255" s="211" t="str">
        <f>IF(D255="Room AC (window/wall)",'Emission Factors'!$G$53,IF(D255="Room AC (PTAC/PTHP)",'Emission Factors'!$G$54,IF(D255="Residential AC",'Emission Factors'!$G$55,IF(D255="Residential HP",'Emission Factors'!$G$56,IF(D255="Commercial AC (&gt;=65k to &lt;135,000k Btu/hr)",'Emission Factors'!$G$57,IF(D255="Commercial AC (&gt;=135,000k Btu/hr)",'Emission Factors'!$G$58,""))))))</f>
        <v/>
      </c>
      <c r="N255" s="96"/>
      <c r="O255" s="209" t="str">
        <f>IF(ISBLANK(D255),"",(IF(D255="Room AC (window/wall)",'Emission Factors'!$C$53,IF(D255="Room AC (PTAC/PTHP)",'Emission Factors'!$C$54,IF(D255="Residential AC",'Emission Factors'!$C$55,IF(D255="Residential HP",'Emission Factors'!$C$56,IF(D255="Commercial AC (&gt;=65k to &lt;135,000k Btu/hr)",'Emission Factors'!$C$57,IF(D255="Commercial AC (&gt;=135,000k Btu/hr)",'Emission Factors'!$C$58,""))))))))</f>
        <v/>
      </c>
      <c r="P255" s="209" t="str">
        <f t="shared" si="30"/>
        <v/>
      </c>
      <c r="Q255" s="95"/>
      <c r="R255" s="256"/>
      <c r="S255" s="256"/>
      <c r="T255" s="96"/>
      <c r="U255" s="211" t="str">
        <f>IF(Q255="Room AC (window/wall)",'Emission Factors'!$E$53,IF(AND(Q255="Room AC (PTAC/PTHP)",ISBLANK(T255)),"Error",IF(AND(Q255="Room AC (PTAC/PTHP)",T255&gt;0),T255,IF(Q255="Residential AC",'Emission Factors'!$E$55,IF(AND(Q255="Residential HP",ISBLANK(T255)),"Error",IF(AND(Q255="Residential HP",T255&gt;0),T255,IF(Q255="Commercial AC (&gt;=65k to &lt;135,000k Btu/hr)",'Emission Factors'!$E$57,IF(Q255="Commercial AC (&gt;=135,000k Btu/hr)",'Emission Factors'!$E$58,""))))))))</f>
        <v/>
      </c>
      <c r="V255" s="95"/>
      <c r="W255" s="211" t="str">
        <f>IF(ISBLANK(V255),"",VLOOKUP(V255,'Emission Factors'!$C$81:$G$221,4,FALSE))</f>
        <v/>
      </c>
      <c r="X255" s="210" t="str">
        <f>IF(Q255="Room AC (window/wall)",'Emission Factors'!$F$53,IF(Q255="Room AC (PTAC/PTHP)",'Emission Factors'!$F$54,IF(Q255="Residential AC",'Emission Factors'!$F$55,IF(Q255="Residential HP",'Emission Factors'!$F$56,IF(Q255="Commercial AC (&gt;=65k to &lt;135,000k Btu/hr)",'Emission Factors'!$F$57,IF(Q255="Commercial AC (&gt;=135,000k Btu/hr)",'Emission Factors'!$F$58,""))))))</f>
        <v/>
      </c>
      <c r="Y255" s="211" t="str">
        <f>IF(Q255="Room AC (window/wall)",'Emission Factors'!$G$53,IF(Q255="Room AC (PTAC/PTHP)",'Emission Factors'!$G$54,IF(Q255="Residential AC",'Emission Factors'!$G$55,IF(Q255="Residential HP",'Emission Factors'!$G$56,IF(Q255="Commercial AC (&gt;=65k to &lt;135,000k Btu/hr)",'Emission Factors'!$G$57,IF(Q255="Commercial AC (&gt;=135,000k Btu/hr)",'Emission Factors'!$G$58,""))))))</f>
        <v/>
      </c>
      <c r="Z255" s="96"/>
      <c r="AA255" s="97" t="str">
        <f t="shared" si="31"/>
        <v/>
      </c>
      <c r="AB255" s="97" t="str">
        <f t="shared" si="32"/>
        <v/>
      </c>
      <c r="AC255" s="246" t="str">
        <f t="shared" si="33"/>
        <v/>
      </c>
      <c r="AD255" s="97" t="str">
        <f t="shared" si="34"/>
        <v/>
      </c>
      <c r="AE255" s="97" t="str">
        <f t="shared" si="35"/>
        <v/>
      </c>
      <c r="AF255" s="252" t="str">
        <f t="shared" si="36"/>
        <v/>
      </c>
      <c r="AG255" s="254" t="str">
        <f t="shared" si="37"/>
        <v/>
      </c>
      <c r="AH255" s="248" t="str">
        <f t="shared" si="38"/>
        <v/>
      </c>
      <c r="AI255" s="249" t="str">
        <f t="shared" si="39"/>
        <v/>
      </c>
    </row>
    <row r="256" spans="2:35" x14ac:dyDescent="0.3">
      <c r="B256" s="94"/>
      <c r="C256" s="95"/>
      <c r="D256" s="95"/>
      <c r="E256" s="95"/>
      <c r="F256" s="94"/>
      <c r="G256" s="145"/>
      <c r="H256" s="245"/>
      <c r="I256" s="211" t="str">
        <f>IF(D256="Room AC (window/wall)",'Emission Factors'!$E$53,IF(D256="Room AC (PTAC/PTHP)",H256,IF(D256="Residential AC",'Emission Factors'!$E$55,IF(D256="Residential HP",H256,IF(D256="Commercial AC (&gt;=65k to &lt;135,000k Btu/hr)",'Emission Factors'!$E$57,IF(D256="Commercial AC (&gt;=135,000k Btu/hr)",'Emission Factors'!$E$58,""))))))</f>
        <v/>
      </c>
      <c r="J256" s="96"/>
      <c r="K256" s="211" t="str">
        <f>IF(ISBLANK(J256),"",VLOOKUP(J256,'Emission Factors'!$C$81:$G$221,4,FALSE))</f>
        <v/>
      </c>
      <c r="L256" s="210" t="str">
        <f>IF(D256="Room AC (window/wall)",'Emission Factors'!$F$53,IF(D256="Room AC (PTAC/PTHP)",'Emission Factors'!$F$54,IF(D256="Residential AC",'Emission Factors'!$F$55,IF(D256="Residential HP",'Emission Factors'!$F$56,IF(D256="Commercial AC (&gt;=65k to &lt;135,000k Btu/hr)",'Emission Factors'!$F$57,IF(D256="Commercial AC (&gt;=135,000k Btu/hr)",'Emission Factors'!$F$58,""))))))</f>
        <v/>
      </c>
      <c r="M256" s="211" t="str">
        <f>IF(D256="Room AC (window/wall)",'Emission Factors'!$G$53,IF(D256="Room AC (PTAC/PTHP)",'Emission Factors'!$G$54,IF(D256="Residential AC",'Emission Factors'!$G$55,IF(D256="Residential HP",'Emission Factors'!$G$56,IF(D256="Commercial AC (&gt;=65k to &lt;135,000k Btu/hr)",'Emission Factors'!$G$57,IF(D256="Commercial AC (&gt;=135,000k Btu/hr)",'Emission Factors'!$G$58,""))))))</f>
        <v/>
      </c>
      <c r="N256" s="96"/>
      <c r="O256" s="209" t="str">
        <f>IF(ISBLANK(D256),"",(IF(D256="Room AC (window/wall)",'Emission Factors'!$C$53,IF(D256="Room AC (PTAC/PTHP)",'Emission Factors'!$C$54,IF(D256="Residential AC",'Emission Factors'!$C$55,IF(D256="Residential HP",'Emission Factors'!$C$56,IF(D256="Commercial AC (&gt;=65k to &lt;135,000k Btu/hr)",'Emission Factors'!$C$57,IF(D256="Commercial AC (&gt;=135,000k Btu/hr)",'Emission Factors'!$C$58,""))))))))</f>
        <v/>
      </c>
      <c r="P256" s="209" t="str">
        <f t="shared" si="30"/>
        <v/>
      </c>
      <c r="Q256" s="95"/>
      <c r="R256" s="256"/>
      <c r="S256" s="256"/>
      <c r="T256" s="96"/>
      <c r="U256" s="211" t="str">
        <f>IF(Q256="Room AC (window/wall)",'Emission Factors'!$E$53,IF(AND(Q256="Room AC (PTAC/PTHP)",ISBLANK(T256)),"Error",IF(AND(Q256="Room AC (PTAC/PTHP)",T256&gt;0),T256,IF(Q256="Residential AC",'Emission Factors'!$E$55,IF(AND(Q256="Residential HP",ISBLANK(T256)),"Error",IF(AND(Q256="Residential HP",T256&gt;0),T256,IF(Q256="Commercial AC (&gt;=65k to &lt;135,000k Btu/hr)",'Emission Factors'!$E$57,IF(Q256="Commercial AC (&gt;=135,000k Btu/hr)",'Emission Factors'!$E$58,""))))))))</f>
        <v/>
      </c>
      <c r="V256" s="95"/>
      <c r="W256" s="211" t="str">
        <f>IF(ISBLANK(V256),"",VLOOKUP(V256,'Emission Factors'!$C$81:$G$221,4,FALSE))</f>
        <v/>
      </c>
      <c r="X256" s="210" t="str">
        <f>IF(Q256="Room AC (window/wall)",'Emission Factors'!$F$53,IF(Q256="Room AC (PTAC/PTHP)",'Emission Factors'!$F$54,IF(Q256="Residential AC",'Emission Factors'!$F$55,IF(Q256="Residential HP",'Emission Factors'!$F$56,IF(Q256="Commercial AC (&gt;=65k to &lt;135,000k Btu/hr)",'Emission Factors'!$F$57,IF(Q256="Commercial AC (&gt;=135,000k Btu/hr)",'Emission Factors'!$F$58,""))))))</f>
        <v/>
      </c>
      <c r="Y256" s="211" t="str">
        <f>IF(Q256="Room AC (window/wall)",'Emission Factors'!$G$53,IF(Q256="Room AC (PTAC/PTHP)",'Emission Factors'!$G$54,IF(Q256="Residential AC",'Emission Factors'!$G$55,IF(Q256="Residential HP",'Emission Factors'!$G$56,IF(Q256="Commercial AC (&gt;=65k to &lt;135,000k Btu/hr)",'Emission Factors'!$G$57,IF(Q256="Commercial AC (&gt;=135,000k Btu/hr)",'Emission Factors'!$G$58,""))))))</f>
        <v/>
      </c>
      <c r="Z256" s="96"/>
      <c r="AA256" s="97" t="str">
        <f t="shared" si="31"/>
        <v/>
      </c>
      <c r="AB256" s="97" t="str">
        <f t="shared" si="32"/>
        <v/>
      </c>
      <c r="AC256" s="246" t="str">
        <f t="shared" si="33"/>
        <v/>
      </c>
      <c r="AD256" s="97" t="str">
        <f t="shared" si="34"/>
        <v/>
      </c>
      <c r="AE256" s="97" t="str">
        <f t="shared" si="35"/>
        <v/>
      </c>
      <c r="AF256" s="252" t="str">
        <f t="shared" si="36"/>
        <v/>
      </c>
      <c r="AG256" s="254" t="str">
        <f t="shared" si="37"/>
        <v/>
      </c>
      <c r="AH256" s="248" t="str">
        <f t="shared" si="38"/>
        <v/>
      </c>
      <c r="AI256" s="249" t="str">
        <f t="shared" si="39"/>
        <v/>
      </c>
    </row>
    <row r="257" spans="2:35" x14ac:dyDescent="0.3">
      <c r="B257" s="94"/>
      <c r="C257" s="95"/>
      <c r="D257" s="95"/>
      <c r="E257" s="95"/>
      <c r="F257" s="94"/>
      <c r="G257" s="145"/>
      <c r="H257" s="245"/>
      <c r="I257" s="211" t="str">
        <f>IF(D257="Room AC (window/wall)",'Emission Factors'!$E$53,IF(D257="Room AC (PTAC/PTHP)",H257,IF(D257="Residential AC",'Emission Factors'!$E$55,IF(D257="Residential HP",H257,IF(D257="Commercial AC (&gt;=65k to &lt;135,000k Btu/hr)",'Emission Factors'!$E$57,IF(D257="Commercial AC (&gt;=135,000k Btu/hr)",'Emission Factors'!$E$58,""))))))</f>
        <v/>
      </c>
      <c r="J257" s="96"/>
      <c r="K257" s="211" t="str">
        <f>IF(ISBLANK(J257),"",VLOOKUP(J257,'Emission Factors'!$C$81:$G$221,4,FALSE))</f>
        <v/>
      </c>
      <c r="L257" s="210" t="str">
        <f>IF(D257="Room AC (window/wall)",'Emission Factors'!$F$53,IF(D257="Room AC (PTAC/PTHP)",'Emission Factors'!$F$54,IF(D257="Residential AC",'Emission Factors'!$F$55,IF(D257="Residential HP",'Emission Factors'!$F$56,IF(D257="Commercial AC (&gt;=65k to &lt;135,000k Btu/hr)",'Emission Factors'!$F$57,IF(D257="Commercial AC (&gt;=135,000k Btu/hr)",'Emission Factors'!$F$58,""))))))</f>
        <v/>
      </c>
      <c r="M257" s="211" t="str">
        <f>IF(D257="Room AC (window/wall)",'Emission Factors'!$G$53,IF(D257="Room AC (PTAC/PTHP)",'Emission Factors'!$G$54,IF(D257="Residential AC",'Emission Factors'!$G$55,IF(D257="Residential HP",'Emission Factors'!$G$56,IF(D257="Commercial AC (&gt;=65k to &lt;135,000k Btu/hr)",'Emission Factors'!$G$57,IF(D257="Commercial AC (&gt;=135,000k Btu/hr)",'Emission Factors'!$G$58,""))))))</f>
        <v/>
      </c>
      <c r="N257" s="96"/>
      <c r="O257" s="209" t="str">
        <f>IF(ISBLANK(D257),"",(IF(D257="Room AC (window/wall)",'Emission Factors'!$C$53,IF(D257="Room AC (PTAC/PTHP)",'Emission Factors'!$C$54,IF(D257="Residential AC",'Emission Factors'!$C$55,IF(D257="Residential HP",'Emission Factors'!$C$56,IF(D257="Commercial AC (&gt;=65k to &lt;135,000k Btu/hr)",'Emission Factors'!$C$57,IF(D257="Commercial AC (&gt;=135,000k Btu/hr)",'Emission Factors'!$C$58,""))))))))</f>
        <v/>
      </c>
      <c r="P257" s="209" t="str">
        <f t="shared" si="30"/>
        <v/>
      </c>
      <c r="Q257" s="95"/>
      <c r="R257" s="256"/>
      <c r="S257" s="256"/>
      <c r="T257" s="96"/>
      <c r="U257" s="211" t="str">
        <f>IF(Q257="Room AC (window/wall)",'Emission Factors'!$E$53,IF(AND(Q257="Room AC (PTAC/PTHP)",ISBLANK(T257)),"Error",IF(AND(Q257="Room AC (PTAC/PTHP)",T257&gt;0),T257,IF(Q257="Residential AC",'Emission Factors'!$E$55,IF(AND(Q257="Residential HP",ISBLANK(T257)),"Error",IF(AND(Q257="Residential HP",T257&gt;0),T257,IF(Q257="Commercial AC (&gt;=65k to &lt;135,000k Btu/hr)",'Emission Factors'!$E$57,IF(Q257="Commercial AC (&gt;=135,000k Btu/hr)",'Emission Factors'!$E$58,""))))))))</f>
        <v/>
      </c>
      <c r="V257" s="95"/>
      <c r="W257" s="211" t="str">
        <f>IF(ISBLANK(V257),"",VLOOKUP(V257,'Emission Factors'!$C$81:$G$221,4,FALSE))</f>
        <v/>
      </c>
      <c r="X257" s="210" t="str">
        <f>IF(Q257="Room AC (window/wall)",'Emission Factors'!$F$53,IF(Q257="Room AC (PTAC/PTHP)",'Emission Factors'!$F$54,IF(Q257="Residential AC",'Emission Factors'!$F$55,IF(Q257="Residential HP",'Emission Factors'!$F$56,IF(Q257="Commercial AC (&gt;=65k to &lt;135,000k Btu/hr)",'Emission Factors'!$F$57,IF(Q257="Commercial AC (&gt;=135,000k Btu/hr)",'Emission Factors'!$F$58,""))))))</f>
        <v/>
      </c>
      <c r="Y257" s="211" t="str">
        <f>IF(Q257="Room AC (window/wall)",'Emission Factors'!$G$53,IF(Q257="Room AC (PTAC/PTHP)",'Emission Factors'!$G$54,IF(Q257="Residential AC",'Emission Factors'!$G$55,IF(Q257="Residential HP",'Emission Factors'!$G$56,IF(Q257="Commercial AC (&gt;=65k to &lt;135,000k Btu/hr)",'Emission Factors'!$G$57,IF(Q257="Commercial AC (&gt;=135,000k Btu/hr)",'Emission Factors'!$G$58,""))))))</f>
        <v/>
      </c>
      <c r="Z257" s="96"/>
      <c r="AA257" s="97" t="str">
        <f t="shared" si="31"/>
        <v/>
      </c>
      <c r="AB257" s="97" t="str">
        <f t="shared" si="32"/>
        <v/>
      </c>
      <c r="AC257" s="246" t="str">
        <f t="shared" si="33"/>
        <v/>
      </c>
      <c r="AD257" s="97" t="str">
        <f t="shared" si="34"/>
        <v/>
      </c>
      <c r="AE257" s="97" t="str">
        <f t="shared" si="35"/>
        <v/>
      </c>
      <c r="AF257" s="252" t="str">
        <f t="shared" si="36"/>
        <v/>
      </c>
      <c r="AG257" s="254" t="str">
        <f t="shared" si="37"/>
        <v/>
      </c>
      <c r="AH257" s="248" t="str">
        <f t="shared" si="38"/>
        <v/>
      </c>
      <c r="AI257" s="249" t="str">
        <f t="shared" si="39"/>
        <v/>
      </c>
    </row>
    <row r="258" spans="2:35" x14ac:dyDescent="0.3">
      <c r="B258" s="94"/>
      <c r="C258" s="95"/>
      <c r="D258" s="95"/>
      <c r="E258" s="95"/>
      <c r="F258" s="94"/>
      <c r="G258" s="145"/>
      <c r="H258" s="245"/>
      <c r="I258" s="211" t="str">
        <f>IF(D258="Room AC (window/wall)",'Emission Factors'!$E$53,IF(D258="Room AC (PTAC/PTHP)",H258,IF(D258="Residential AC",'Emission Factors'!$E$55,IF(D258="Residential HP",H258,IF(D258="Commercial AC (&gt;=65k to &lt;135,000k Btu/hr)",'Emission Factors'!$E$57,IF(D258="Commercial AC (&gt;=135,000k Btu/hr)",'Emission Factors'!$E$58,""))))))</f>
        <v/>
      </c>
      <c r="J258" s="96"/>
      <c r="K258" s="211" t="str">
        <f>IF(ISBLANK(J258),"",VLOOKUP(J258,'Emission Factors'!$C$81:$G$221,4,FALSE))</f>
        <v/>
      </c>
      <c r="L258" s="210" t="str">
        <f>IF(D258="Room AC (window/wall)",'Emission Factors'!$F$53,IF(D258="Room AC (PTAC/PTHP)",'Emission Factors'!$F$54,IF(D258="Residential AC",'Emission Factors'!$F$55,IF(D258="Residential HP",'Emission Factors'!$F$56,IF(D258="Commercial AC (&gt;=65k to &lt;135,000k Btu/hr)",'Emission Factors'!$F$57,IF(D258="Commercial AC (&gt;=135,000k Btu/hr)",'Emission Factors'!$F$58,""))))))</f>
        <v/>
      </c>
      <c r="M258" s="211" t="str">
        <f>IF(D258="Room AC (window/wall)",'Emission Factors'!$G$53,IF(D258="Room AC (PTAC/PTHP)",'Emission Factors'!$G$54,IF(D258="Residential AC",'Emission Factors'!$G$55,IF(D258="Residential HP",'Emission Factors'!$G$56,IF(D258="Commercial AC (&gt;=65k to &lt;135,000k Btu/hr)",'Emission Factors'!$G$57,IF(D258="Commercial AC (&gt;=135,000k Btu/hr)",'Emission Factors'!$G$58,""))))))</f>
        <v/>
      </c>
      <c r="N258" s="96"/>
      <c r="O258" s="209" t="str">
        <f>IF(ISBLANK(D258),"",(IF(D258="Room AC (window/wall)",'Emission Factors'!$C$53,IF(D258="Room AC (PTAC/PTHP)",'Emission Factors'!$C$54,IF(D258="Residential AC",'Emission Factors'!$C$55,IF(D258="Residential HP",'Emission Factors'!$C$56,IF(D258="Commercial AC (&gt;=65k to &lt;135,000k Btu/hr)",'Emission Factors'!$C$57,IF(D258="Commercial AC (&gt;=135,000k Btu/hr)",'Emission Factors'!$C$58,""))))))))</f>
        <v/>
      </c>
      <c r="P258" s="209" t="str">
        <f t="shared" si="30"/>
        <v/>
      </c>
      <c r="Q258" s="95"/>
      <c r="R258" s="256"/>
      <c r="S258" s="256"/>
      <c r="T258" s="96"/>
      <c r="U258" s="211" t="str">
        <f>IF(Q258="Room AC (window/wall)",'Emission Factors'!$E$53,IF(AND(Q258="Room AC (PTAC/PTHP)",ISBLANK(T258)),"Error",IF(AND(Q258="Room AC (PTAC/PTHP)",T258&gt;0),T258,IF(Q258="Residential AC",'Emission Factors'!$E$55,IF(AND(Q258="Residential HP",ISBLANK(T258)),"Error",IF(AND(Q258="Residential HP",T258&gt;0),T258,IF(Q258="Commercial AC (&gt;=65k to &lt;135,000k Btu/hr)",'Emission Factors'!$E$57,IF(Q258="Commercial AC (&gt;=135,000k Btu/hr)",'Emission Factors'!$E$58,""))))))))</f>
        <v/>
      </c>
      <c r="V258" s="95"/>
      <c r="W258" s="211" t="str">
        <f>IF(ISBLANK(V258),"",VLOOKUP(V258,'Emission Factors'!$C$81:$G$221,4,FALSE))</f>
        <v/>
      </c>
      <c r="X258" s="210" t="str">
        <f>IF(Q258="Room AC (window/wall)",'Emission Factors'!$F$53,IF(Q258="Room AC (PTAC/PTHP)",'Emission Factors'!$F$54,IF(Q258="Residential AC",'Emission Factors'!$F$55,IF(Q258="Residential HP",'Emission Factors'!$F$56,IF(Q258="Commercial AC (&gt;=65k to &lt;135,000k Btu/hr)",'Emission Factors'!$F$57,IF(Q258="Commercial AC (&gt;=135,000k Btu/hr)",'Emission Factors'!$F$58,""))))))</f>
        <v/>
      </c>
      <c r="Y258" s="211" t="str">
        <f>IF(Q258="Room AC (window/wall)",'Emission Factors'!$G$53,IF(Q258="Room AC (PTAC/PTHP)",'Emission Factors'!$G$54,IF(Q258="Residential AC",'Emission Factors'!$G$55,IF(Q258="Residential HP",'Emission Factors'!$G$56,IF(Q258="Commercial AC (&gt;=65k to &lt;135,000k Btu/hr)",'Emission Factors'!$G$57,IF(Q258="Commercial AC (&gt;=135,000k Btu/hr)",'Emission Factors'!$G$58,""))))))</f>
        <v/>
      </c>
      <c r="Z258" s="96"/>
      <c r="AA258" s="97" t="str">
        <f t="shared" si="31"/>
        <v/>
      </c>
      <c r="AB258" s="97" t="str">
        <f t="shared" si="32"/>
        <v/>
      </c>
      <c r="AC258" s="246" t="str">
        <f t="shared" si="33"/>
        <v/>
      </c>
      <c r="AD258" s="97" t="str">
        <f t="shared" si="34"/>
        <v/>
      </c>
      <c r="AE258" s="97" t="str">
        <f t="shared" si="35"/>
        <v/>
      </c>
      <c r="AF258" s="252" t="str">
        <f t="shared" si="36"/>
        <v/>
      </c>
      <c r="AG258" s="254" t="str">
        <f t="shared" si="37"/>
        <v/>
      </c>
      <c r="AH258" s="248" t="str">
        <f t="shared" si="38"/>
        <v/>
      </c>
      <c r="AI258" s="249" t="str">
        <f t="shared" si="39"/>
        <v/>
      </c>
    </row>
    <row r="259" spans="2:35" x14ac:dyDescent="0.3">
      <c r="B259" s="94"/>
      <c r="C259" s="95"/>
      <c r="D259" s="95"/>
      <c r="E259" s="95"/>
      <c r="F259" s="94"/>
      <c r="G259" s="145"/>
      <c r="H259" s="245"/>
      <c r="I259" s="211" t="str">
        <f>IF(D259="Room AC (window/wall)",'Emission Factors'!$E$53,IF(D259="Room AC (PTAC/PTHP)",H259,IF(D259="Residential AC",'Emission Factors'!$E$55,IF(D259="Residential HP",H259,IF(D259="Commercial AC (&gt;=65k to &lt;135,000k Btu/hr)",'Emission Factors'!$E$57,IF(D259="Commercial AC (&gt;=135,000k Btu/hr)",'Emission Factors'!$E$58,""))))))</f>
        <v/>
      </c>
      <c r="J259" s="96"/>
      <c r="K259" s="211" t="str">
        <f>IF(ISBLANK(J259),"",VLOOKUP(J259,'Emission Factors'!$C$81:$G$221,4,FALSE))</f>
        <v/>
      </c>
      <c r="L259" s="210" t="str">
        <f>IF(D259="Room AC (window/wall)",'Emission Factors'!$F$53,IF(D259="Room AC (PTAC/PTHP)",'Emission Factors'!$F$54,IF(D259="Residential AC",'Emission Factors'!$F$55,IF(D259="Residential HP",'Emission Factors'!$F$56,IF(D259="Commercial AC (&gt;=65k to &lt;135,000k Btu/hr)",'Emission Factors'!$F$57,IF(D259="Commercial AC (&gt;=135,000k Btu/hr)",'Emission Factors'!$F$58,""))))))</f>
        <v/>
      </c>
      <c r="M259" s="211" t="str">
        <f>IF(D259="Room AC (window/wall)",'Emission Factors'!$G$53,IF(D259="Room AC (PTAC/PTHP)",'Emission Factors'!$G$54,IF(D259="Residential AC",'Emission Factors'!$G$55,IF(D259="Residential HP",'Emission Factors'!$G$56,IF(D259="Commercial AC (&gt;=65k to &lt;135,000k Btu/hr)",'Emission Factors'!$G$57,IF(D259="Commercial AC (&gt;=135,000k Btu/hr)",'Emission Factors'!$G$58,""))))))</f>
        <v/>
      </c>
      <c r="N259" s="96"/>
      <c r="O259" s="209" t="str">
        <f>IF(ISBLANK(D259),"",(IF(D259="Room AC (window/wall)",'Emission Factors'!$C$53,IF(D259="Room AC (PTAC/PTHP)",'Emission Factors'!$C$54,IF(D259="Residential AC",'Emission Factors'!$C$55,IF(D259="Residential HP",'Emission Factors'!$C$56,IF(D259="Commercial AC (&gt;=65k to &lt;135,000k Btu/hr)",'Emission Factors'!$C$57,IF(D259="Commercial AC (&gt;=135,000k Btu/hr)",'Emission Factors'!$C$58,""))))))))</f>
        <v/>
      </c>
      <c r="P259" s="209" t="str">
        <f t="shared" si="30"/>
        <v/>
      </c>
      <c r="Q259" s="95"/>
      <c r="R259" s="256"/>
      <c r="S259" s="256"/>
      <c r="T259" s="96"/>
      <c r="U259" s="211" t="str">
        <f>IF(Q259="Room AC (window/wall)",'Emission Factors'!$E$53,IF(AND(Q259="Room AC (PTAC/PTHP)",ISBLANK(T259)),"Error",IF(AND(Q259="Room AC (PTAC/PTHP)",T259&gt;0),T259,IF(Q259="Residential AC",'Emission Factors'!$E$55,IF(AND(Q259="Residential HP",ISBLANK(T259)),"Error",IF(AND(Q259="Residential HP",T259&gt;0),T259,IF(Q259="Commercial AC (&gt;=65k to &lt;135,000k Btu/hr)",'Emission Factors'!$E$57,IF(Q259="Commercial AC (&gt;=135,000k Btu/hr)",'Emission Factors'!$E$58,""))))))))</f>
        <v/>
      </c>
      <c r="V259" s="95"/>
      <c r="W259" s="211" t="str">
        <f>IF(ISBLANK(V259),"",VLOOKUP(V259,'Emission Factors'!$C$81:$G$221,4,FALSE))</f>
        <v/>
      </c>
      <c r="X259" s="210" t="str">
        <f>IF(Q259="Room AC (window/wall)",'Emission Factors'!$F$53,IF(Q259="Room AC (PTAC/PTHP)",'Emission Factors'!$F$54,IF(Q259="Residential AC",'Emission Factors'!$F$55,IF(Q259="Residential HP",'Emission Factors'!$F$56,IF(Q259="Commercial AC (&gt;=65k to &lt;135,000k Btu/hr)",'Emission Factors'!$F$57,IF(Q259="Commercial AC (&gt;=135,000k Btu/hr)",'Emission Factors'!$F$58,""))))))</f>
        <v/>
      </c>
      <c r="Y259" s="211" t="str">
        <f>IF(Q259="Room AC (window/wall)",'Emission Factors'!$G$53,IF(Q259="Room AC (PTAC/PTHP)",'Emission Factors'!$G$54,IF(Q259="Residential AC",'Emission Factors'!$G$55,IF(Q259="Residential HP",'Emission Factors'!$G$56,IF(Q259="Commercial AC (&gt;=65k to &lt;135,000k Btu/hr)",'Emission Factors'!$G$57,IF(Q259="Commercial AC (&gt;=135,000k Btu/hr)",'Emission Factors'!$G$58,""))))))</f>
        <v/>
      </c>
      <c r="Z259" s="96"/>
      <c r="AA259" s="97" t="str">
        <f t="shared" si="31"/>
        <v/>
      </c>
      <c r="AB259" s="97" t="str">
        <f t="shared" si="32"/>
        <v/>
      </c>
      <c r="AC259" s="246" t="str">
        <f t="shared" si="33"/>
        <v/>
      </c>
      <c r="AD259" s="97" t="str">
        <f t="shared" si="34"/>
        <v/>
      </c>
      <c r="AE259" s="97" t="str">
        <f t="shared" si="35"/>
        <v/>
      </c>
      <c r="AF259" s="252" t="str">
        <f t="shared" si="36"/>
        <v/>
      </c>
      <c r="AG259" s="254" t="str">
        <f t="shared" si="37"/>
        <v/>
      </c>
      <c r="AH259" s="248" t="str">
        <f t="shared" si="38"/>
        <v/>
      </c>
      <c r="AI259" s="249" t="str">
        <f t="shared" si="39"/>
        <v/>
      </c>
    </row>
    <row r="260" spans="2:35" x14ac:dyDescent="0.3">
      <c r="B260" s="94"/>
      <c r="C260" s="95"/>
      <c r="D260" s="95"/>
      <c r="E260" s="95"/>
      <c r="F260" s="94"/>
      <c r="G260" s="145"/>
      <c r="H260" s="245"/>
      <c r="I260" s="211" t="str">
        <f>IF(D260="Room AC (window/wall)",'Emission Factors'!$E$53,IF(D260="Room AC (PTAC/PTHP)",H260,IF(D260="Residential AC",'Emission Factors'!$E$55,IF(D260="Residential HP",H260,IF(D260="Commercial AC (&gt;=65k to &lt;135,000k Btu/hr)",'Emission Factors'!$E$57,IF(D260="Commercial AC (&gt;=135,000k Btu/hr)",'Emission Factors'!$E$58,""))))))</f>
        <v/>
      </c>
      <c r="J260" s="96"/>
      <c r="K260" s="211" t="str">
        <f>IF(ISBLANK(J260),"",VLOOKUP(J260,'Emission Factors'!$C$81:$G$221,4,FALSE))</f>
        <v/>
      </c>
      <c r="L260" s="210" t="str">
        <f>IF(D260="Room AC (window/wall)",'Emission Factors'!$F$53,IF(D260="Room AC (PTAC/PTHP)",'Emission Factors'!$F$54,IF(D260="Residential AC",'Emission Factors'!$F$55,IF(D260="Residential HP",'Emission Factors'!$F$56,IF(D260="Commercial AC (&gt;=65k to &lt;135,000k Btu/hr)",'Emission Factors'!$F$57,IF(D260="Commercial AC (&gt;=135,000k Btu/hr)",'Emission Factors'!$F$58,""))))))</f>
        <v/>
      </c>
      <c r="M260" s="211" t="str">
        <f>IF(D260="Room AC (window/wall)",'Emission Factors'!$G$53,IF(D260="Room AC (PTAC/PTHP)",'Emission Factors'!$G$54,IF(D260="Residential AC",'Emission Factors'!$G$55,IF(D260="Residential HP",'Emission Factors'!$G$56,IF(D260="Commercial AC (&gt;=65k to &lt;135,000k Btu/hr)",'Emission Factors'!$G$57,IF(D260="Commercial AC (&gt;=135,000k Btu/hr)",'Emission Factors'!$G$58,""))))))</f>
        <v/>
      </c>
      <c r="N260" s="96"/>
      <c r="O260" s="209" t="str">
        <f>IF(ISBLANK(D260),"",(IF(D260="Room AC (window/wall)",'Emission Factors'!$C$53,IF(D260="Room AC (PTAC/PTHP)",'Emission Factors'!$C$54,IF(D260="Residential AC",'Emission Factors'!$C$55,IF(D260="Residential HP",'Emission Factors'!$C$56,IF(D260="Commercial AC (&gt;=65k to &lt;135,000k Btu/hr)",'Emission Factors'!$C$57,IF(D260="Commercial AC (&gt;=135,000k Btu/hr)",'Emission Factors'!$C$58,""))))))))</f>
        <v/>
      </c>
      <c r="P260" s="209" t="str">
        <f t="shared" si="30"/>
        <v/>
      </c>
      <c r="Q260" s="95"/>
      <c r="R260" s="256"/>
      <c r="S260" s="256"/>
      <c r="T260" s="96"/>
      <c r="U260" s="211" t="str">
        <f>IF(Q260="Room AC (window/wall)",'Emission Factors'!$E$53,IF(AND(Q260="Room AC (PTAC/PTHP)",ISBLANK(T260)),"Error",IF(AND(Q260="Room AC (PTAC/PTHP)",T260&gt;0),T260,IF(Q260="Residential AC",'Emission Factors'!$E$55,IF(AND(Q260="Residential HP",ISBLANK(T260)),"Error",IF(AND(Q260="Residential HP",T260&gt;0),T260,IF(Q260="Commercial AC (&gt;=65k to &lt;135,000k Btu/hr)",'Emission Factors'!$E$57,IF(Q260="Commercial AC (&gt;=135,000k Btu/hr)",'Emission Factors'!$E$58,""))))))))</f>
        <v/>
      </c>
      <c r="V260" s="95"/>
      <c r="W260" s="211" t="str">
        <f>IF(ISBLANK(V260),"",VLOOKUP(V260,'Emission Factors'!$C$81:$G$221,4,FALSE))</f>
        <v/>
      </c>
      <c r="X260" s="210" t="str">
        <f>IF(Q260="Room AC (window/wall)",'Emission Factors'!$F$53,IF(Q260="Room AC (PTAC/PTHP)",'Emission Factors'!$F$54,IF(Q260="Residential AC",'Emission Factors'!$F$55,IF(Q260="Residential HP",'Emission Factors'!$F$56,IF(Q260="Commercial AC (&gt;=65k to &lt;135,000k Btu/hr)",'Emission Factors'!$F$57,IF(Q260="Commercial AC (&gt;=135,000k Btu/hr)",'Emission Factors'!$F$58,""))))))</f>
        <v/>
      </c>
      <c r="Y260" s="211" t="str">
        <f>IF(Q260="Room AC (window/wall)",'Emission Factors'!$G$53,IF(Q260="Room AC (PTAC/PTHP)",'Emission Factors'!$G$54,IF(Q260="Residential AC",'Emission Factors'!$G$55,IF(Q260="Residential HP",'Emission Factors'!$G$56,IF(Q260="Commercial AC (&gt;=65k to &lt;135,000k Btu/hr)",'Emission Factors'!$G$57,IF(Q260="Commercial AC (&gt;=135,000k Btu/hr)",'Emission Factors'!$G$58,""))))))</f>
        <v/>
      </c>
      <c r="Z260" s="96"/>
      <c r="AA260" s="97" t="str">
        <f t="shared" si="31"/>
        <v/>
      </c>
      <c r="AB260" s="97" t="str">
        <f t="shared" si="32"/>
        <v/>
      </c>
      <c r="AC260" s="246" t="str">
        <f t="shared" si="33"/>
        <v/>
      </c>
      <c r="AD260" s="97" t="str">
        <f t="shared" si="34"/>
        <v/>
      </c>
      <c r="AE260" s="97" t="str">
        <f t="shared" si="35"/>
        <v/>
      </c>
      <c r="AF260" s="252" t="str">
        <f t="shared" si="36"/>
        <v/>
      </c>
      <c r="AG260" s="254" t="str">
        <f t="shared" si="37"/>
        <v/>
      </c>
      <c r="AH260" s="248" t="str">
        <f t="shared" si="38"/>
        <v/>
      </c>
      <c r="AI260" s="249" t="str">
        <f t="shared" si="39"/>
        <v/>
      </c>
    </row>
    <row r="261" spans="2:35" x14ac:dyDescent="0.3">
      <c r="B261" s="94"/>
      <c r="C261" s="95"/>
      <c r="D261" s="95"/>
      <c r="E261" s="95"/>
      <c r="F261" s="94"/>
      <c r="G261" s="145"/>
      <c r="H261" s="245"/>
      <c r="I261" s="211" t="str">
        <f>IF(D261="Room AC (window/wall)",'Emission Factors'!$E$53,IF(D261="Room AC (PTAC/PTHP)",H261,IF(D261="Residential AC",'Emission Factors'!$E$55,IF(D261="Residential HP",H261,IF(D261="Commercial AC (&gt;=65k to &lt;135,000k Btu/hr)",'Emission Factors'!$E$57,IF(D261="Commercial AC (&gt;=135,000k Btu/hr)",'Emission Factors'!$E$58,""))))))</f>
        <v/>
      </c>
      <c r="J261" s="96"/>
      <c r="K261" s="211" t="str">
        <f>IF(ISBLANK(J261),"",VLOOKUP(J261,'Emission Factors'!$C$81:$G$221,4,FALSE))</f>
        <v/>
      </c>
      <c r="L261" s="210" t="str">
        <f>IF(D261="Room AC (window/wall)",'Emission Factors'!$F$53,IF(D261="Room AC (PTAC/PTHP)",'Emission Factors'!$F$54,IF(D261="Residential AC",'Emission Factors'!$F$55,IF(D261="Residential HP",'Emission Factors'!$F$56,IF(D261="Commercial AC (&gt;=65k to &lt;135,000k Btu/hr)",'Emission Factors'!$F$57,IF(D261="Commercial AC (&gt;=135,000k Btu/hr)",'Emission Factors'!$F$58,""))))))</f>
        <v/>
      </c>
      <c r="M261" s="211" t="str">
        <f>IF(D261="Room AC (window/wall)",'Emission Factors'!$G$53,IF(D261="Room AC (PTAC/PTHP)",'Emission Factors'!$G$54,IF(D261="Residential AC",'Emission Factors'!$G$55,IF(D261="Residential HP",'Emission Factors'!$G$56,IF(D261="Commercial AC (&gt;=65k to &lt;135,000k Btu/hr)",'Emission Factors'!$G$57,IF(D261="Commercial AC (&gt;=135,000k Btu/hr)",'Emission Factors'!$G$58,""))))))</f>
        <v/>
      </c>
      <c r="N261" s="96"/>
      <c r="O261" s="209" t="str">
        <f>IF(ISBLANK(D261),"",(IF(D261="Room AC (window/wall)",'Emission Factors'!$C$53,IF(D261="Room AC (PTAC/PTHP)",'Emission Factors'!$C$54,IF(D261="Residential AC",'Emission Factors'!$C$55,IF(D261="Residential HP",'Emission Factors'!$C$56,IF(D261="Commercial AC (&gt;=65k to &lt;135,000k Btu/hr)",'Emission Factors'!$C$57,IF(D261="Commercial AC (&gt;=135,000k Btu/hr)",'Emission Factors'!$C$58,""))))))))</f>
        <v/>
      </c>
      <c r="P261" s="209" t="str">
        <f t="shared" si="30"/>
        <v/>
      </c>
      <c r="Q261" s="95"/>
      <c r="R261" s="256"/>
      <c r="S261" s="256"/>
      <c r="T261" s="96"/>
      <c r="U261" s="211" t="str">
        <f>IF(Q261="Room AC (window/wall)",'Emission Factors'!$E$53,IF(AND(Q261="Room AC (PTAC/PTHP)",ISBLANK(T261)),"Error",IF(AND(Q261="Room AC (PTAC/PTHP)",T261&gt;0),T261,IF(Q261="Residential AC",'Emission Factors'!$E$55,IF(AND(Q261="Residential HP",ISBLANK(T261)),"Error",IF(AND(Q261="Residential HP",T261&gt;0),T261,IF(Q261="Commercial AC (&gt;=65k to &lt;135,000k Btu/hr)",'Emission Factors'!$E$57,IF(Q261="Commercial AC (&gt;=135,000k Btu/hr)",'Emission Factors'!$E$58,""))))))))</f>
        <v/>
      </c>
      <c r="V261" s="95"/>
      <c r="W261" s="211" t="str">
        <f>IF(ISBLANK(V261),"",VLOOKUP(V261,'Emission Factors'!$C$81:$G$221,4,FALSE))</f>
        <v/>
      </c>
      <c r="X261" s="210" t="str">
        <f>IF(Q261="Room AC (window/wall)",'Emission Factors'!$F$53,IF(Q261="Room AC (PTAC/PTHP)",'Emission Factors'!$F$54,IF(Q261="Residential AC",'Emission Factors'!$F$55,IF(Q261="Residential HP",'Emission Factors'!$F$56,IF(Q261="Commercial AC (&gt;=65k to &lt;135,000k Btu/hr)",'Emission Factors'!$F$57,IF(Q261="Commercial AC (&gt;=135,000k Btu/hr)",'Emission Factors'!$F$58,""))))))</f>
        <v/>
      </c>
      <c r="Y261" s="211" t="str">
        <f>IF(Q261="Room AC (window/wall)",'Emission Factors'!$G$53,IF(Q261="Room AC (PTAC/PTHP)",'Emission Factors'!$G$54,IF(Q261="Residential AC",'Emission Factors'!$G$55,IF(Q261="Residential HP",'Emission Factors'!$G$56,IF(Q261="Commercial AC (&gt;=65k to &lt;135,000k Btu/hr)",'Emission Factors'!$G$57,IF(Q261="Commercial AC (&gt;=135,000k Btu/hr)",'Emission Factors'!$G$58,""))))))</f>
        <v/>
      </c>
      <c r="Z261" s="96"/>
      <c r="AA261" s="97" t="str">
        <f t="shared" si="31"/>
        <v/>
      </c>
      <c r="AB261" s="97" t="str">
        <f t="shared" si="32"/>
        <v/>
      </c>
      <c r="AC261" s="246" t="str">
        <f t="shared" si="33"/>
        <v/>
      </c>
      <c r="AD261" s="97" t="str">
        <f t="shared" si="34"/>
        <v/>
      </c>
      <c r="AE261" s="97" t="str">
        <f t="shared" si="35"/>
        <v/>
      </c>
      <c r="AF261" s="252" t="str">
        <f t="shared" si="36"/>
        <v/>
      </c>
      <c r="AG261" s="254" t="str">
        <f t="shared" si="37"/>
        <v/>
      </c>
      <c r="AH261" s="248" t="str">
        <f t="shared" si="38"/>
        <v/>
      </c>
      <c r="AI261" s="249" t="str">
        <f t="shared" si="39"/>
        <v/>
      </c>
    </row>
    <row r="262" spans="2:35" x14ac:dyDescent="0.3">
      <c r="B262" s="94"/>
      <c r="C262" s="95"/>
      <c r="D262" s="95"/>
      <c r="E262" s="95"/>
      <c r="F262" s="94"/>
      <c r="G262" s="145"/>
      <c r="H262" s="245"/>
      <c r="I262" s="211" t="str">
        <f>IF(D262="Room AC (window/wall)",'Emission Factors'!$E$53,IF(D262="Room AC (PTAC/PTHP)",H262,IF(D262="Residential AC",'Emission Factors'!$E$55,IF(D262="Residential HP",H262,IF(D262="Commercial AC (&gt;=65k to &lt;135,000k Btu/hr)",'Emission Factors'!$E$57,IF(D262="Commercial AC (&gt;=135,000k Btu/hr)",'Emission Factors'!$E$58,""))))))</f>
        <v/>
      </c>
      <c r="J262" s="96"/>
      <c r="K262" s="211" t="str">
        <f>IF(ISBLANK(J262),"",VLOOKUP(J262,'Emission Factors'!$C$81:$G$221,4,FALSE))</f>
        <v/>
      </c>
      <c r="L262" s="210" t="str">
        <f>IF(D262="Room AC (window/wall)",'Emission Factors'!$F$53,IF(D262="Room AC (PTAC/PTHP)",'Emission Factors'!$F$54,IF(D262="Residential AC",'Emission Factors'!$F$55,IF(D262="Residential HP",'Emission Factors'!$F$56,IF(D262="Commercial AC (&gt;=65k to &lt;135,000k Btu/hr)",'Emission Factors'!$F$57,IF(D262="Commercial AC (&gt;=135,000k Btu/hr)",'Emission Factors'!$F$58,""))))))</f>
        <v/>
      </c>
      <c r="M262" s="211" t="str">
        <f>IF(D262="Room AC (window/wall)",'Emission Factors'!$G$53,IF(D262="Room AC (PTAC/PTHP)",'Emission Factors'!$G$54,IF(D262="Residential AC",'Emission Factors'!$G$55,IF(D262="Residential HP",'Emission Factors'!$G$56,IF(D262="Commercial AC (&gt;=65k to &lt;135,000k Btu/hr)",'Emission Factors'!$G$57,IF(D262="Commercial AC (&gt;=135,000k Btu/hr)",'Emission Factors'!$G$58,""))))))</f>
        <v/>
      </c>
      <c r="N262" s="96"/>
      <c r="O262" s="209" t="str">
        <f>IF(ISBLANK(D262),"",(IF(D262="Room AC (window/wall)",'Emission Factors'!$C$53,IF(D262="Room AC (PTAC/PTHP)",'Emission Factors'!$C$54,IF(D262="Residential AC",'Emission Factors'!$C$55,IF(D262="Residential HP",'Emission Factors'!$C$56,IF(D262="Commercial AC (&gt;=65k to &lt;135,000k Btu/hr)",'Emission Factors'!$C$57,IF(D262="Commercial AC (&gt;=135,000k Btu/hr)",'Emission Factors'!$C$58,""))))))))</f>
        <v/>
      </c>
      <c r="P262" s="209" t="str">
        <f t="shared" si="30"/>
        <v/>
      </c>
      <c r="Q262" s="95"/>
      <c r="R262" s="256"/>
      <c r="S262" s="256"/>
      <c r="T262" s="96"/>
      <c r="U262" s="211" t="str">
        <f>IF(Q262="Room AC (window/wall)",'Emission Factors'!$E$53,IF(AND(Q262="Room AC (PTAC/PTHP)",ISBLANK(T262)),"Error",IF(AND(Q262="Room AC (PTAC/PTHP)",T262&gt;0),T262,IF(Q262="Residential AC",'Emission Factors'!$E$55,IF(AND(Q262="Residential HP",ISBLANK(T262)),"Error",IF(AND(Q262="Residential HP",T262&gt;0),T262,IF(Q262="Commercial AC (&gt;=65k to &lt;135,000k Btu/hr)",'Emission Factors'!$E$57,IF(Q262="Commercial AC (&gt;=135,000k Btu/hr)",'Emission Factors'!$E$58,""))))))))</f>
        <v/>
      </c>
      <c r="V262" s="95"/>
      <c r="W262" s="211" t="str">
        <f>IF(ISBLANK(V262),"",VLOOKUP(V262,'Emission Factors'!$C$81:$G$221,4,FALSE))</f>
        <v/>
      </c>
      <c r="X262" s="210" t="str">
        <f>IF(Q262="Room AC (window/wall)",'Emission Factors'!$F$53,IF(Q262="Room AC (PTAC/PTHP)",'Emission Factors'!$F$54,IF(Q262="Residential AC",'Emission Factors'!$F$55,IF(Q262="Residential HP",'Emission Factors'!$F$56,IF(Q262="Commercial AC (&gt;=65k to &lt;135,000k Btu/hr)",'Emission Factors'!$F$57,IF(Q262="Commercial AC (&gt;=135,000k Btu/hr)",'Emission Factors'!$F$58,""))))))</f>
        <v/>
      </c>
      <c r="Y262" s="211" t="str">
        <f>IF(Q262="Room AC (window/wall)",'Emission Factors'!$G$53,IF(Q262="Room AC (PTAC/PTHP)",'Emission Factors'!$G$54,IF(Q262="Residential AC",'Emission Factors'!$G$55,IF(Q262="Residential HP",'Emission Factors'!$G$56,IF(Q262="Commercial AC (&gt;=65k to &lt;135,000k Btu/hr)",'Emission Factors'!$G$57,IF(Q262="Commercial AC (&gt;=135,000k Btu/hr)",'Emission Factors'!$G$58,""))))))</f>
        <v/>
      </c>
      <c r="Z262" s="96"/>
      <c r="AA262" s="97" t="str">
        <f t="shared" si="31"/>
        <v/>
      </c>
      <c r="AB262" s="97" t="str">
        <f t="shared" si="32"/>
        <v/>
      </c>
      <c r="AC262" s="246" t="str">
        <f t="shared" si="33"/>
        <v/>
      </c>
      <c r="AD262" s="97" t="str">
        <f t="shared" si="34"/>
        <v/>
      </c>
      <c r="AE262" s="97" t="str">
        <f t="shared" si="35"/>
        <v/>
      </c>
      <c r="AF262" s="252" t="str">
        <f t="shared" si="36"/>
        <v/>
      </c>
      <c r="AG262" s="254" t="str">
        <f t="shared" si="37"/>
        <v/>
      </c>
      <c r="AH262" s="248" t="str">
        <f t="shared" si="38"/>
        <v/>
      </c>
      <c r="AI262" s="249" t="str">
        <f t="shared" si="39"/>
        <v/>
      </c>
    </row>
    <row r="263" spans="2:35" x14ac:dyDescent="0.3">
      <c r="B263" s="94"/>
      <c r="C263" s="95"/>
      <c r="D263" s="95"/>
      <c r="E263" s="95"/>
      <c r="F263" s="94"/>
      <c r="G263" s="145"/>
      <c r="H263" s="245"/>
      <c r="I263" s="211" t="str">
        <f>IF(D263="Room AC (window/wall)",'Emission Factors'!$E$53,IF(D263="Room AC (PTAC/PTHP)",H263,IF(D263="Residential AC",'Emission Factors'!$E$55,IF(D263="Residential HP",H263,IF(D263="Commercial AC (&gt;=65k to &lt;135,000k Btu/hr)",'Emission Factors'!$E$57,IF(D263="Commercial AC (&gt;=135,000k Btu/hr)",'Emission Factors'!$E$58,""))))))</f>
        <v/>
      </c>
      <c r="J263" s="96"/>
      <c r="K263" s="211" t="str">
        <f>IF(ISBLANK(J263),"",VLOOKUP(J263,'Emission Factors'!$C$81:$G$221,4,FALSE))</f>
        <v/>
      </c>
      <c r="L263" s="210" t="str">
        <f>IF(D263="Room AC (window/wall)",'Emission Factors'!$F$53,IF(D263="Room AC (PTAC/PTHP)",'Emission Factors'!$F$54,IF(D263="Residential AC",'Emission Factors'!$F$55,IF(D263="Residential HP",'Emission Factors'!$F$56,IF(D263="Commercial AC (&gt;=65k to &lt;135,000k Btu/hr)",'Emission Factors'!$F$57,IF(D263="Commercial AC (&gt;=135,000k Btu/hr)",'Emission Factors'!$F$58,""))))))</f>
        <v/>
      </c>
      <c r="M263" s="211" t="str">
        <f>IF(D263="Room AC (window/wall)",'Emission Factors'!$G$53,IF(D263="Room AC (PTAC/PTHP)",'Emission Factors'!$G$54,IF(D263="Residential AC",'Emission Factors'!$G$55,IF(D263="Residential HP",'Emission Factors'!$G$56,IF(D263="Commercial AC (&gt;=65k to &lt;135,000k Btu/hr)",'Emission Factors'!$G$57,IF(D263="Commercial AC (&gt;=135,000k Btu/hr)",'Emission Factors'!$G$58,""))))))</f>
        <v/>
      </c>
      <c r="N263" s="96"/>
      <c r="O263" s="209" t="str">
        <f>IF(ISBLANK(D263),"",(IF(D263="Room AC (window/wall)",'Emission Factors'!$C$53,IF(D263="Room AC (PTAC/PTHP)",'Emission Factors'!$C$54,IF(D263="Residential AC",'Emission Factors'!$C$55,IF(D263="Residential HP",'Emission Factors'!$C$56,IF(D263="Commercial AC (&gt;=65k to &lt;135,000k Btu/hr)",'Emission Factors'!$C$57,IF(D263="Commercial AC (&gt;=135,000k Btu/hr)",'Emission Factors'!$C$58,""))))))))</f>
        <v/>
      </c>
      <c r="P263" s="209" t="str">
        <f t="shared" si="30"/>
        <v/>
      </c>
      <c r="Q263" s="95"/>
      <c r="R263" s="256"/>
      <c r="S263" s="256"/>
      <c r="T263" s="96"/>
      <c r="U263" s="211" t="str">
        <f>IF(Q263="Room AC (window/wall)",'Emission Factors'!$E$53,IF(AND(Q263="Room AC (PTAC/PTHP)",ISBLANK(T263)),"Error",IF(AND(Q263="Room AC (PTAC/PTHP)",T263&gt;0),T263,IF(Q263="Residential AC",'Emission Factors'!$E$55,IF(AND(Q263="Residential HP",ISBLANK(T263)),"Error",IF(AND(Q263="Residential HP",T263&gt;0),T263,IF(Q263="Commercial AC (&gt;=65k to &lt;135,000k Btu/hr)",'Emission Factors'!$E$57,IF(Q263="Commercial AC (&gt;=135,000k Btu/hr)",'Emission Factors'!$E$58,""))))))))</f>
        <v/>
      </c>
      <c r="V263" s="95"/>
      <c r="W263" s="211" t="str">
        <f>IF(ISBLANK(V263),"",VLOOKUP(V263,'Emission Factors'!$C$81:$G$221,4,FALSE))</f>
        <v/>
      </c>
      <c r="X263" s="210" t="str">
        <f>IF(Q263="Room AC (window/wall)",'Emission Factors'!$F$53,IF(Q263="Room AC (PTAC/PTHP)",'Emission Factors'!$F$54,IF(Q263="Residential AC",'Emission Factors'!$F$55,IF(Q263="Residential HP",'Emission Factors'!$F$56,IF(Q263="Commercial AC (&gt;=65k to &lt;135,000k Btu/hr)",'Emission Factors'!$F$57,IF(Q263="Commercial AC (&gt;=135,000k Btu/hr)",'Emission Factors'!$F$58,""))))))</f>
        <v/>
      </c>
      <c r="Y263" s="211" t="str">
        <f>IF(Q263="Room AC (window/wall)",'Emission Factors'!$G$53,IF(Q263="Room AC (PTAC/PTHP)",'Emission Factors'!$G$54,IF(Q263="Residential AC",'Emission Factors'!$G$55,IF(Q263="Residential HP",'Emission Factors'!$G$56,IF(Q263="Commercial AC (&gt;=65k to &lt;135,000k Btu/hr)",'Emission Factors'!$G$57,IF(Q263="Commercial AC (&gt;=135,000k Btu/hr)",'Emission Factors'!$G$58,""))))))</f>
        <v/>
      </c>
      <c r="Z263" s="96"/>
      <c r="AA263" s="97" t="str">
        <f t="shared" si="31"/>
        <v/>
      </c>
      <c r="AB263" s="97" t="str">
        <f t="shared" si="32"/>
        <v/>
      </c>
      <c r="AC263" s="246" t="str">
        <f t="shared" si="33"/>
        <v/>
      </c>
      <c r="AD263" s="97" t="str">
        <f t="shared" si="34"/>
        <v/>
      </c>
      <c r="AE263" s="97" t="str">
        <f t="shared" si="35"/>
        <v/>
      </c>
      <c r="AF263" s="252" t="str">
        <f t="shared" si="36"/>
        <v/>
      </c>
      <c r="AG263" s="254" t="str">
        <f t="shared" si="37"/>
        <v/>
      </c>
      <c r="AH263" s="248" t="str">
        <f t="shared" si="38"/>
        <v/>
      </c>
      <c r="AI263" s="249" t="str">
        <f t="shared" si="39"/>
        <v/>
      </c>
    </row>
    <row r="264" spans="2:35" x14ac:dyDescent="0.3">
      <c r="B264" s="94"/>
      <c r="C264" s="95"/>
      <c r="D264" s="95"/>
      <c r="E264" s="95"/>
      <c r="F264" s="94"/>
      <c r="G264" s="145"/>
      <c r="H264" s="245"/>
      <c r="I264" s="211" t="str">
        <f>IF(D264="Room AC (window/wall)",'Emission Factors'!$E$53,IF(D264="Room AC (PTAC/PTHP)",H264,IF(D264="Residential AC",'Emission Factors'!$E$55,IF(D264="Residential HP",H264,IF(D264="Commercial AC (&gt;=65k to &lt;135,000k Btu/hr)",'Emission Factors'!$E$57,IF(D264="Commercial AC (&gt;=135,000k Btu/hr)",'Emission Factors'!$E$58,""))))))</f>
        <v/>
      </c>
      <c r="J264" s="96"/>
      <c r="K264" s="211" t="str">
        <f>IF(ISBLANK(J264),"",VLOOKUP(J264,'Emission Factors'!$C$81:$G$221,4,FALSE))</f>
        <v/>
      </c>
      <c r="L264" s="210" t="str">
        <f>IF(D264="Room AC (window/wall)",'Emission Factors'!$F$53,IF(D264="Room AC (PTAC/PTHP)",'Emission Factors'!$F$54,IF(D264="Residential AC",'Emission Factors'!$F$55,IF(D264="Residential HP",'Emission Factors'!$F$56,IF(D264="Commercial AC (&gt;=65k to &lt;135,000k Btu/hr)",'Emission Factors'!$F$57,IF(D264="Commercial AC (&gt;=135,000k Btu/hr)",'Emission Factors'!$F$58,""))))))</f>
        <v/>
      </c>
      <c r="M264" s="211" t="str">
        <f>IF(D264="Room AC (window/wall)",'Emission Factors'!$G$53,IF(D264="Room AC (PTAC/PTHP)",'Emission Factors'!$G$54,IF(D264="Residential AC",'Emission Factors'!$G$55,IF(D264="Residential HP",'Emission Factors'!$G$56,IF(D264="Commercial AC (&gt;=65k to &lt;135,000k Btu/hr)",'Emission Factors'!$G$57,IF(D264="Commercial AC (&gt;=135,000k Btu/hr)",'Emission Factors'!$G$58,""))))))</f>
        <v/>
      </c>
      <c r="N264" s="96"/>
      <c r="O264" s="209" t="str">
        <f>IF(ISBLANK(D264),"",(IF(D264="Room AC (window/wall)",'Emission Factors'!$C$53,IF(D264="Room AC (PTAC/PTHP)",'Emission Factors'!$C$54,IF(D264="Residential AC",'Emission Factors'!$C$55,IF(D264="Residential HP",'Emission Factors'!$C$56,IF(D264="Commercial AC (&gt;=65k to &lt;135,000k Btu/hr)",'Emission Factors'!$C$57,IF(D264="Commercial AC (&gt;=135,000k Btu/hr)",'Emission Factors'!$C$58,""))))))))</f>
        <v/>
      </c>
      <c r="P264" s="209" t="str">
        <f t="shared" si="30"/>
        <v/>
      </c>
      <c r="Q264" s="95"/>
      <c r="R264" s="256"/>
      <c r="S264" s="256"/>
      <c r="T264" s="96"/>
      <c r="U264" s="211" t="str">
        <f>IF(Q264="Room AC (window/wall)",'Emission Factors'!$E$53,IF(AND(Q264="Room AC (PTAC/PTHP)",ISBLANK(T264)),"Error",IF(AND(Q264="Room AC (PTAC/PTHP)",T264&gt;0),T264,IF(Q264="Residential AC",'Emission Factors'!$E$55,IF(AND(Q264="Residential HP",ISBLANK(T264)),"Error",IF(AND(Q264="Residential HP",T264&gt;0),T264,IF(Q264="Commercial AC (&gt;=65k to &lt;135,000k Btu/hr)",'Emission Factors'!$E$57,IF(Q264="Commercial AC (&gt;=135,000k Btu/hr)",'Emission Factors'!$E$58,""))))))))</f>
        <v/>
      </c>
      <c r="V264" s="95"/>
      <c r="W264" s="211" t="str">
        <f>IF(ISBLANK(V264),"",VLOOKUP(V264,'Emission Factors'!$C$81:$G$221,4,FALSE))</f>
        <v/>
      </c>
      <c r="X264" s="210" t="str">
        <f>IF(Q264="Room AC (window/wall)",'Emission Factors'!$F$53,IF(Q264="Room AC (PTAC/PTHP)",'Emission Factors'!$F$54,IF(Q264="Residential AC",'Emission Factors'!$F$55,IF(Q264="Residential HP",'Emission Factors'!$F$56,IF(Q264="Commercial AC (&gt;=65k to &lt;135,000k Btu/hr)",'Emission Factors'!$F$57,IF(Q264="Commercial AC (&gt;=135,000k Btu/hr)",'Emission Factors'!$F$58,""))))))</f>
        <v/>
      </c>
      <c r="Y264" s="211" t="str">
        <f>IF(Q264="Room AC (window/wall)",'Emission Factors'!$G$53,IF(Q264="Room AC (PTAC/PTHP)",'Emission Factors'!$G$54,IF(Q264="Residential AC",'Emission Factors'!$G$55,IF(Q264="Residential HP",'Emission Factors'!$G$56,IF(Q264="Commercial AC (&gt;=65k to &lt;135,000k Btu/hr)",'Emission Factors'!$G$57,IF(Q264="Commercial AC (&gt;=135,000k Btu/hr)",'Emission Factors'!$G$58,""))))))</f>
        <v/>
      </c>
      <c r="Z264" s="96"/>
      <c r="AA264" s="97" t="str">
        <f t="shared" si="31"/>
        <v/>
      </c>
      <c r="AB264" s="97" t="str">
        <f t="shared" si="32"/>
        <v/>
      </c>
      <c r="AC264" s="246" t="str">
        <f t="shared" si="33"/>
        <v/>
      </c>
      <c r="AD264" s="97" t="str">
        <f t="shared" si="34"/>
        <v/>
      </c>
      <c r="AE264" s="97" t="str">
        <f t="shared" si="35"/>
        <v/>
      </c>
      <c r="AF264" s="252" t="str">
        <f t="shared" si="36"/>
        <v/>
      </c>
      <c r="AG264" s="254" t="str">
        <f t="shared" si="37"/>
        <v/>
      </c>
      <c r="AH264" s="248" t="str">
        <f t="shared" si="38"/>
        <v/>
      </c>
      <c r="AI264" s="249" t="str">
        <f t="shared" si="39"/>
        <v/>
      </c>
    </row>
    <row r="265" spans="2:35" x14ac:dyDescent="0.3">
      <c r="B265" s="94"/>
      <c r="C265" s="95"/>
      <c r="D265" s="95"/>
      <c r="E265" s="95"/>
      <c r="F265" s="94"/>
      <c r="G265" s="145"/>
      <c r="H265" s="245"/>
      <c r="I265" s="211" t="str">
        <f>IF(D265="Room AC (window/wall)",'Emission Factors'!$E$53,IF(D265="Room AC (PTAC/PTHP)",H265,IF(D265="Residential AC",'Emission Factors'!$E$55,IF(D265="Residential HP",H265,IF(D265="Commercial AC (&gt;=65k to &lt;135,000k Btu/hr)",'Emission Factors'!$E$57,IF(D265="Commercial AC (&gt;=135,000k Btu/hr)",'Emission Factors'!$E$58,""))))))</f>
        <v/>
      </c>
      <c r="J265" s="96"/>
      <c r="K265" s="211" t="str">
        <f>IF(ISBLANK(J265),"",VLOOKUP(J265,'Emission Factors'!$C$81:$G$221,4,FALSE))</f>
        <v/>
      </c>
      <c r="L265" s="210" t="str">
        <f>IF(D265="Room AC (window/wall)",'Emission Factors'!$F$53,IF(D265="Room AC (PTAC/PTHP)",'Emission Factors'!$F$54,IF(D265="Residential AC",'Emission Factors'!$F$55,IF(D265="Residential HP",'Emission Factors'!$F$56,IF(D265="Commercial AC (&gt;=65k to &lt;135,000k Btu/hr)",'Emission Factors'!$F$57,IF(D265="Commercial AC (&gt;=135,000k Btu/hr)",'Emission Factors'!$F$58,""))))))</f>
        <v/>
      </c>
      <c r="M265" s="211" t="str">
        <f>IF(D265="Room AC (window/wall)",'Emission Factors'!$G$53,IF(D265="Room AC (PTAC/PTHP)",'Emission Factors'!$G$54,IF(D265="Residential AC",'Emission Factors'!$G$55,IF(D265="Residential HP",'Emission Factors'!$G$56,IF(D265="Commercial AC (&gt;=65k to &lt;135,000k Btu/hr)",'Emission Factors'!$G$57,IF(D265="Commercial AC (&gt;=135,000k Btu/hr)",'Emission Factors'!$G$58,""))))))</f>
        <v/>
      </c>
      <c r="N265" s="96"/>
      <c r="O265" s="209" t="str">
        <f>IF(ISBLANK(D265),"",(IF(D265="Room AC (window/wall)",'Emission Factors'!$C$53,IF(D265="Room AC (PTAC/PTHP)",'Emission Factors'!$C$54,IF(D265="Residential AC",'Emission Factors'!$C$55,IF(D265="Residential HP",'Emission Factors'!$C$56,IF(D265="Commercial AC (&gt;=65k to &lt;135,000k Btu/hr)",'Emission Factors'!$C$57,IF(D265="Commercial AC (&gt;=135,000k Btu/hr)",'Emission Factors'!$C$58,""))))))))</f>
        <v/>
      </c>
      <c r="P265" s="209" t="str">
        <f t="shared" si="30"/>
        <v/>
      </c>
      <c r="Q265" s="95"/>
      <c r="R265" s="256"/>
      <c r="S265" s="256"/>
      <c r="T265" s="96"/>
      <c r="U265" s="211" t="str">
        <f>IF(Q265="Room AC (window/wall)",'Emission Factors'!$E$53,IF(AND(Q265="Room AC (PTAC/PTHP)",ISBLANK(T265)),"Error",IF(AND(Q265="Room AC (PTAC/PTHP)",T265&gt;0),T265,IF(Q265="Residential AC",'Emission Factors'!$E$55,IF(AND(Q265="Residential HP",ISBLANK(T265)),"Error",IF(AND(Q265="Residential HP",T265&gt;0),T265,IF(Q265="Commercial AC (&gt;=65k to &lt;135,000k Btu/hr)",'Emission Factors'!$E$57,IF(Q265="Commercial AC (&gt;=135,000k Btu/hr)",'Emission Factors'!$E$58,""))))))))</f>
        <v/>
      </c>
      <c r="V265" s="95"/>
      <c r="W265" s="211" t="str">
        <f>IF(ISBLANK(V265),"",VLOOKUP(V265,'Emission Factors'!$C$81:$G$221,4,FALSE))</f>
        <v/>
      </c>
      <c r="X265" s="210" t="str">
        <f>IF(Q265="Room AC (window/wall)",'Emission Factors'!$F$53,IF(Q265="Room AC (PTAC/PTHP)",'Emission Factors'!$F$54,IF(Q265="Residential AC",'Emission Factors'!$F$55,IF(Q265="Residential HP",'Emission Factors'!$F$56,IF(Q265="Commercial AC (&gt;=65k to &lt;135,000k Btu/hr)",'Emission Factors'!$F$57,IF(Q265="Commercial AC (&gt;=135,000k Btu/hr)",'Emission Factors'!$F$58,""))))))</f>
        <v/>
      </c>
      <c r="Y265" s="211" t="str">
        <f>IF(Q265="Room AC (window/wall)",'Emission Factors'!$G$53,IF(Q265="Room AC (PTAC/PTHP)",'Emission Factors'!$G$54,IF(Q265="Residential AC",'Emission Factors'!$G$55,IF(Q265="Residential HP",'Emission Factors'!$G$56,IF(Q265="Commercial AC (&gt;=65k to &lt;135,000k Btu/hr)",'Emission Factors'!$G$57,IF(Q265="Commercial AC (&gt;=135,000k Btu/hr)",'Emission Factors'!$G$58,""))))))</f>
        <v/>
      </c>
      <c r="Z265" s="96"/>
      <c r="AA265" s="97" t="str">
        <f t="shared" si="31"/>
        <v/>
      </c>
      <c r="AB265" s="97" t="str">
        <f t="shared" si="32"/>
        <v/>
      </c>
      <c r="AC265" s="246" t="str">
        <f t="shared" si="33"/>
        <v/>
      </c>
      <c r="AD265" s="97" t="str">
        <f t="shared" si="34"/>
        <v/>
      </c>
      <c r="AE265" s="97" t="str">
        <f t="shared" si="35"/>
        <v/>
      </c>
      <c r="AF265" s="252" t="str">
        <f t="shared" si="36"/>
        <v/>
      </c>
      <c r="AG265" s="254" t="str">
        <f t="shared" si="37"/>
        <v/>
      </c>
      <c r="AH265" s="248" t="str">
        <f t="shared" si="38"/>
        <v/>
      </c>
      <c r="AI265" s="249" t="str">
        <f t="shared" si="39"/>
        <v/>
      </c>
    </row>
    <row r="266" spans="2:35" x14ac:dyDescent="0.3">
      <c r="B266" s="94"/>
      <c r="C266" s="95"/>
      <c r="D266" s="95"/>
      <c r="E266" s="95"/>
      <c r="F266" s="94"/>
      <c r="G266" s="145"/>
      <c r="H266" s="245"/>
      <c r="I266" s="211" t="str">
        <f>IF(D266="Room AC (window/wall)",'Emission Factors'!$E$53,IF(D266="Room AC (PTAC/PTHP)",H266,IF(D266="Residential AC",'Emission Factors'!$E$55,IF(D266="Residential HP",H266,IF(D266="Commercial AC (&gt;=65k to &lt;135,000k Btu/hr)",'Emission Factors'!$E$57,IF(D266="Commercial AC (&gt;=135,000k Btu/hr)",'Emission Factors'!$E$58,""))))))</f>
        <v/>
      </c>
      <c r="J266" s="96"/>
      <c r="K266" s="211" t="str">
        <f>IF(ISBLANK(J266),"",VLOOKUP(J266,'Emission Factors'!$C$81:$G$221,4,FALSE))</f>
        <v/>
      </c>
      <c r="L266" s="210" t="str">
        <f>IF(D266="Room AC (window/wall)",'Emission Factors'!$F$53,IF(D266="Room AC (PTAC/PTHP)",'Emission Factors'!$F$54,IF(D266="Residential AC",'Emission Factors'!$F$55,IF(D266="Residential HP",'Emission Factors'!$F$56,IF(D266="Commercial AC (&gt;=65k to &lt;135,000k Btu/hr)",'Emission Factors'!$F$57,IF(D266="Commercial AC (&gt;=135,000k Btu/hr)",'Emission Factors'!$F$58,""))))))</f>
        <v/>
      </c>
      <c r="M266" s="211" t="str">
        <f>IF(D266="Room AC (window/wall)",'Emission Factors'!$G$53,IF(D266="Room AC (PTAC/PTHP)",'Emission Factors'!$G$54,IF(D266="Residential AC",'Emission Factors'!$G$55,IF(D266="Residential HP",'Emission Factors'!$G$56,IF(D266="Commercial AC (&gt;=65k to &lt;135,000k Btu/hr)",'Emission Factors'!$G$57,IF(D266="Commercial AC (&gt;=135,000k Btu/hr)",'Emission Factors'!$G$58,""))))))</f>
        <v/>
      </c>
      <c r="N266" s="96"/>
      <c r="O266" s="209" t="str">
        <f>IF(ISBLANK(D266),"",(IF(D266="Room AC (window/wall)",'Emission Factors'!$C$53,IF(D266="Room AC (PTAC/PTHP)",'Emission Factors'!$C$54,IF(D266="Residential AC",'Emission Factors'!$C$55,IF(D266="Residential HP",'Emission Factors'!$C$56,IF(D266="Commercial AC (&gt;=65k to &lt;135,000k Btu/hr)",'Emission Factors'!$C$57,IF(D266="Commercial AC (&gt;=135,000k Btu/hr)",'Emission Factors'!$C$58,""))))))))</f>
        <v/>
      </c>
      <c r="P266" s="209" t="str">
        <f t="shared" si="30"/>
        <v/>
      </c>
      <c r="Q266" s="95"/>
      <c r="R266" s="256"/>
      <c r="S266" s="256"/>
      <c r="T266" s="96"/>
      <c r="U266" s="211" t="str">
        <f>IF(Q266="Room AC (window/wall)",'Emission Factors'!$E$53,IF(AND(Q266="Room AC (PTAC/PTHP)",ISBLANK(T266)),"Error",IF(AND(Q266="Room AC (PTAC/PTHP)",T266&gt;0),T266,IF(Q266="Residential AC",'Emission Factors'!$E$55,IF(AND(Q266="Residential HP",ISBLANK(T266)),"Error",IF(AND(Q266="Residential HP",T266&gt;0),T266,IF(Q266="Commercial AC (&gt;=65k to &lt;135,000k Btu/hr)",'Emission Factors'!$E$57,IF(Q266="Commercial AC (&gt;=135,000k Btu/hr)",'Emission Factors'!$E$58,""))))))))</f>
        <v/>
      </c>
      <c r="V266" s="95"/>
      <c r="W266" s="211" t="str">
        <f>IF(ISBLANK(V266),"",VLOOKUP(V266,'Emission Factors'!$C$81:$G$221,4,FALSE))</f>
        <v/>
      </c>
      <c r="X266" s="210" t="str">
        <f>IF(Q266="Room AC (window/wall)",'Emission Factors'!$F$53,IF(Q266="Room AC (PTAC/PTHP)",'Emission Factors'!$F$54,IF(Q266="Residential AC",'Emission Factors'!$F$55,IF(Q266="Residential HP",'Emission Factors'!$F$56,IF(Q266="Commercial AC (&gt;=65k to &lt;135,000k Btu/hr)",'Emission Factors'!$F$57,IF(Q266="Commercial AC (&gt;=135,000k Btu/hr)",'Emission Factors'!$F$58,""))))))</f>
        <v/>
      </c>
      <c r="Y266" s="211" t="str">
        <f>IF(Q266="Room AC (window/wall)",'Emission Factors'!$G$53,IF(Q266="Room AC (PTAC/PTHP)",'Emission Factors'!$G$54,IF(Q266="Residential AC",'Emission Factors'!$G$55,IF(Q266="Residential HP",'Emission Factors'!$G$56,IF(Q266="Commercial AC (&gt;=65k to &lt;135,000k Btu/hr)",'Emission Factors'!$G$57,IF(Q266="Commercial AC (&gt;=135,000k Btu/hr)",'Emission Factors'!$G$58,""))))))</f>
        <v/>
      </c>
      <c r="Z266" s="96"/>
      <c r="AA266" s="97" t="str">
        <f t="shared" si="31"/>
        <v/>
      </c>
      <c r="AB266" s="97" t="str">
        <f t="shared" si="32"/>
        <v/>
      </c>
      <c r="AC266" s="246" t="str">
        <f t="shared" si="33"/>
        <v/>
      </c>
      <c r="AD266" s="97" t="str">
        <f t="shared" si="34"/>
        <v/>
      </c>
      <c r="AE266" s="97" t="str">
        <f t="shared" si="35"/>
        <v/>
      </c>
      <c r="AF266" s="252" t="str">
        <f t="shared" si="36"/>
        <v/>
      </c>
      <c r="AG266" s="254" t="str">
        <f t="shared" si="37"/>
        <v/>
      </c>
      <c r="AH266" s="248" t="str">
        <f t="shared" si="38"/>
        <v/>
      </c>
      <c r="AI266" s="249" t="str">
        <f t="shared" si="39"/>
        <v/>
      </c>
    </row>
    <row r="267" spans="2:35" x14ac:dyDescent="0.3">
      <c r="B267" s="94"/>
      <c r="C267" s="95"/>
      <c r="D267" s="95"/>
      <c r="E267" s="95"/>
      <c r="F267" s="94"/>
      <c r="G267" s="145"/>
      <c r="H267" s="245"/>
      <c r="I267" s="211" t="str">
        <f>IF(D267="Room AC (window/wall)",'Emission Factors'!$E$53,IF(D267="Room AC (PTAC/PTHP)",H267,IF(D267="Residential AC",'Emission Factors'!$E$55,IF(D267="Residential HP",H267,IF(D267="Commercial AC (&gt;=65k to &lt;135,000k Btu/hr)",'Emission Factors'!$E$57,IF(D267="Commercial AC (&gt;=135,000k Btu/hr)",'Emission Factors'!$E$58,""))))))</f>
        <v/>
      </c>
      <c r="J267" s="96"/>
      <c r="K267" s="211" t="str">
        <f>IF(ISBLANK(J267),"",VLOOKUP(J267,'Emission Factors'!$C$81:$G$221,4,FALSE))</f>
        <v/>
      </c>
      <c r="L267" s="210" t="str">
        <f>IF(D267="Room AC (window/wall)",'Emission Factors'!$F$53,IF(D267="Room AC (PTAC/PTHP)",'Emission Factors'!$F$54,IF(D267="Residential AC",'Emission Factors'!$F$55,IF(D267="Residential HP",'Emission Factors'!$F$56,IF(D267="Commercial AC (&gt;=65k to &lt;135,000k Btu/hr)",'Emission Factors'!$F$57,IF(D267="Commercial AC (&gt;=135,000k Btu/hr)",'Emission Factors'!$F$58,""))))))</f>
        <v/>
      </c>
      <c r="M267" s="211" t="str">
        <f>IF(D267="Room AC (window/wall)",'Emission Factors'!$G$53,IF(D267="Room AC (PTAC/PTHP)",'Emission Factors'!$G$54,IF(D267="Residential AC",'Emission Factors'!$G$55,IF(D267="Residential HP",'Emission Factors'!$G$56,IF(D267="Commercial AC (&gt;=65k to &lt;135,000k Btu/hr)",'Emission Factors'!$G$57,IF(D267="Commercial AC (&gt;=135,000k Btu/hr)",'Emission Factors'!$G$58,""))))))</f>
        <v/>
      </c>
      <c r="N267" s="96"/>
      <c r="O267" s="209" t="str">
        <f>IF(ISBLANK(D267),"",(IF(D267="Room AC (window/wall)",'Emission Factors'!$C$53,IF(D267="Room AC (PTAC/PTHP)",'Emission Factors'!$C$54,IF(D267="Residential AC",'Emission Factors'!$C$55,IF(D267="Residential HP",'Emission Factors'!$C$56,IF(D267="Commercial AC (&gt;=65k to &lt;135,000k Btu/hr)",'Emission Factors'!$C$57,IF(D267="Commercial AC (&gt;=135,000k Btu/hr)",'Emission Factors'!$C$58,""))))))))</f>
        <v/>
      </c>
      <c r="P267" s="209" t="str">
        <f t="shared" si="30"/>
        <v/>
      </c>
      <c r="Q267" s="95"/>
      <c r="R267" s="256"/>
      <c r="S267" s="256"/>
      <c r="T267" s="96"/>
      <c r="U267" s="211" t="str">
        <f>IF(Q267="Room AC (window/wall)",'Emission Factors'!$E$53,IF(AND(Q267="Room AC (PTAC/PTHP)",ISBLANK(T267)),"Error",IF(AND(Q267="Room AC (PTAC/PTHP)",T267&gt;0),T267,IF(Q267="Residential AC",'Emission Factors'!$E$55,IF(AND(Q267="Residential HP",ISBLANK(T267)),"Error",IF(AND(Q267="Residential HP",T267&gt;0),T267,IF(Q267="Commercial AC (&gt;=65k to &lt;135,000k Btu/hr)",'Emission Factors'!$E$57,IF(Q267="Commercial AC (&gt;=135,000k Btu/hr)",'Emission Factors'!$E$58,""))))))))</f>
        <v/>
      </c>
      <c r="V267" s="95"/>
      <c r="W267" s="211" t="str">
        <f>IF(ISBLANK(V267),"",VLOOKUP(V267,'Emission Factors'!$C$81:$G$221,4,FALSE))</f>
        <v/>
      </c>
      <c r="X267" s="210" t="str">
        <f>IF(Q267="Room AC (window/wall)",'Emission Factors'!$F$53,IF(Q267="Room AC (PTAC/PTHP)",'Emission Factors'!$F$54,IF(Q267="Residential AC",'Emission Factors'!$F$55,IF(Q267="Residential HP",'Emission Factors'!$F$56,IF(Q267="Commercial AC (&gt;=65k to &lt;135,000k Btu/hr)",'Emission Factors'!$F$57,IF(Q267="Commercial AC (&gt;=135,000k Btu/hr)",'Emission Factors'!$F$58,""))))))</f>
        <v/>
      </c>
      <c r="Y267" s="211" t="str">
        <f>IF(Q267="Room AC (window/wall)",'Emission Factors'!$G$53,IF(Q267="Room AC (PTAC/PTHP)",'Emission Factors'!$G$54,IF(Q267="Residential AC",'Emission Factors'!$G$55,IF(Q267="Residential HP",'Emission Factors'!$G$56,IF(Q267="Commercial AC (&gt;=65k to &lt;135,000k Btu/hr)",'Emission Factors'!$G$57,IF(Q267="Commercial AC (&gt;=135,000k Btu/hr)",'Emission Factors'!$G$58,""))))))</f>
        <v/>
      </c>
      <c r="Z267" s="96"/>
      <c r="AA267" s="97" t="str">
        <f t="shared" si="31"/>
        <v/>
      </c>
      <c r="AB267" s="97" t="str">
        <f t="shared" si="32"/>
        <v/>
      </c>
      <c r="AC267" s="246" t="str">
        <f t="shared" si="33"/>
        <v/>
      </c>
      <c r="AD267" s="97" t="str">
        <f t="shared" si="34"/>
        <v/>
      </c>
      <c r="AE267" s="97" t="str">
        <f t="shared" si="35"/>
        <v/>
      </c>
      <c r="AF267" s="252" t="str">
        <f t="shared" si="36"/>
        <v/>
      </c>
      <c r="AG267" s="254" t="str">
        <f t="shared" si="37"/>
        <v/>
      </c>
      <c r="AH267" s="248" t="str">
        <f t="shared" si="38"/>
        <v/>
      </c>
      <c r="AI267" s="249" t="str">
        <f t="shared" si="39"/>
        <v/>
      </c>
    </row>
    <row r="268" spans="2:35" x14ac:dyDescent="0.3">
      <c r="B268" s="94"/>
      <c r="C268" s="95"/>
      <c r="D268" s="95"/>
      <c r="E268" s="95"/>
      <c r="F268" s="94"/>
      <c r="G268" s="145"/>
      <c r="H268" s="245"/>
      <c r="I268" s="211" t="str">
        <f>IF(D268="Room AC (window/wall)",'Emission Factors'!$E$53,IF(D268="Room AC (PTAC/PTHP)",H268,IF(D268="Residential AC",'Emission Factors'!$E$55,IF(D268="Residential HP",H268,IF(D268="Commercial AC (&gt;=65k to &lt;135,000k Btu/hr)",'Emission Factors'!$E$57,IF(D268="Commercial AC (&gt;=135,000k Btu/hr)",'Emission Factors'!$E$58,""))))))</f>
        <v/>
      </c>
      <c r="J268" s="96"/>
      <c r="K268" s="211" t="str">
        <f>IF(ISBLANK(J268),"",VLOOKUP(J268,'Emission Factors'!$C$81:$G$221,4,FALSE))</f>
        <v/>
      </c>
      <c r="L268" s="210" t="str">
        <f>IF(D268="Room AC (window/wall)",'Emission Factors'!$F$53,IF(D268="Room AC (PTAC/PTHP)",'Emission Factors'!$F$54,IF(D268="Residential AC",'Emission Factors'!$F$55,IF(D268="Residential HP",'Emission Factors'!$F$56,IF(D268="Commercial AC (&gt;=65k to &lt;135,000k Btu/hr)",'Emission Factors'!$F$57,IF(D268="Commercial AC (&gt;=135,000k Btu/hr)",'Emission Factors'!$F$58,""))))))</f>
        <v/>
      </c>
      <c r="M268" s="211" t="str">
        <f>IF(D268="Room AC (window/wall)",'Emission Factors'!$G$53,IF(D268="Room AC (PTAC/PTHP)",'Emission Factors'!$G$54,IF(D268="Residential AC",'Emission Factors'!$G$55,IF(D268="Residential HP",'Emission Factors'!$G$56,IF(D268="Commercial AC (&gt;=65k to &lt;135,000k Btu/hr)",'Emission Factors'!$G$57,IF(D268="Commercial AC (&gt;=135,000k Btu/hr)",'Emission Factors'!$G$58,""))))))</f>
        <v/>
      </c>
      <c r="N268" s="96"/>
      <c r="O268" s="209" t="str">
        <f>IF(ISBLANK(D268),"",(IF(D268="Room AC (window/wall)",'Emission Factors'!$C$53,IF(D268="Room AC (PTAC/PTHP)",'Emission Factors'!$C$54,IF(D268="Residential AC",'Emission Factors'!$C$55,IF(D268="Residential HP",'Emission Factors'!$C$56,IF(D268="Commercial AC (&gt;=65k to &lt;135,000k Btu/hr)",'Emission Factors'!$C$57,IF(D268="Commercial AC (&gt;=135,000k Btu/hr)",'Emission Factors'!$C$58,""))))))))</f>
        <v/>
      </c>
      <c r="P268" s="209" t="str">
        <f t="shared" si="30"/>
        <v/>
      </c>
      <c r="Q268" s="95"/>
      <c r="R268" s="256"/>
      <c r="S268" s="256"/>
      <c r="T268" s="96"/>
      <c r="U268" s="211" t="str">
        <f>IF(Q268="Room AC (window/wall)",'Emission Factors'!$E$53,IF(AND(Q268="Room AC (PTAC/PTHP)",ISBLANK(T268)),"Error",IF(AND(Q268="Room AC (PTAC/PTHP)",T268&gt;0),T268,IF(Q268="Residential AC",'Emission Factors'!$E$55,IF(AND(Q268="Residential HP",ISBLANK(T268)),"Error",IF(AND(Q268="Residential HP",T268&gt;0),T268,IF(Q268="Commercial AC (&gt;=65k to &lt;135,000k Btu/hr)",'Emission Factors'!$E$57,IF(Q268="Commercial AC (&gt;=135,000k Btu/hr)",'Emission Factors'!$E$58,""))))))))</f>
        <v/>
      </c>
      <c r="V268" s="95"/>
      <c r="W268" s="211" t="str">
        <f>IF(ISBLANK(V268),"",VLOOKUP(V268,'Emission Factors'!$C$81:$G$221,4,FALSE))</f>
        <v/>
      </c>
      <c r="X268" s="210" t="str">
        <f>IF(Q268="Room AC (window/wall)",'Emission Factors'!$F$53,IF(Q268="Room AC (PTAC/PTHP)",'Emission Factors'!$F$54,IF(Q268="Residential AC",'Emission Factors'!$F$55,IF(Q268="Residential HP",'Emission Factors'!$F$56,IF(Q268="Commercial AC (&gt;=65k to &lt;135,000k Btu/hr)",'Emission Factors'!$F$57,IF(Q268="Commercial AC (&gt;=135,000k Btu/hr)",'Emission Factors'!$F$58,""))))))</f>
        <v/>
      </c>
      <c r="Y268" s="211" t="str">
        <f>IF(Q268="Room AC (window/wall)",'Emission Factors'!$G$53,IF(Q268="Room AC (PTAC/PTHP)",'Emission Factors'!$G$54,IF(Q268="Residential AC",'Emission Factors'!$G$55,IF(Q268="Residential HP",'Emission Factors'!$G$56,IF(Q268="Commercial AC (&gt;=65k to &lt;135,000k Btu/hr)",'Emission Factors'!$G$57,IF(Q268="Commercial AC (&gt;=135,000k Btu/hr)",'Emission Factors'!$G$58,""))))))</f>
        <v/>
      </c>
      <c r="Z268" s="96"/>
      <c r="AA268" s="97" t="str">
        <f t="shared" si="31"/>
        <v/>
      </c>
      <c r="AB268" s="97" t="str">
        <f t="shared" si="32"/>
        <v/>
      </c>
      <c r="AC268" s="246" t="str">
        <f t="shared" si="33"/>
        <v/>
      </c>
      <c r="AD268" s="97" t="str">
        <f t="shared" si="34"/>
        <v/>
      </c>
      <c r="AE268" s="97" t="str">
        <f t="shared" si="35"/>
        <v/>
      </c>
      <c r="AF268" s="252" t="str">
        <f t="shared" si="36"/>
        <v/>
      </c>
      <c r="AG268" s="254" t="str">
        <f t="shared" si="37"/>
        <v/>
      </c>
      <c r="AH268" s="248" t="str">
        <f t="shared" si="38"/>
        <v/>
      </c>
      <c r="AI268" s="249" t="str">
        <f t="shared" si="39"/>
        <v/>
      </c>
    </row>
    <row r="269" spans="2:35" x14ac:dyDescent="0.3">
      <c r="B269" s="94"/>
      <c r="C269" s="95"/>
      <c r="D269" s="95"/>
      <c r="E269" s="95"/>
      <c r="F269" s="94"/>
      <c r="G269" s="145"/>
      <c r="H269" s="245"/>
      <c r="I269" s="211" t="str">
        <f>IF(D269="Room AC (window/wall)",'Emission Factors'!$E$53,IF(D269="Room AC (PTAC/PTHP)",H269,IF(D269="Residential AC",'Emission Factors'!$E$55,IF(D269="Residential HP",H269,IF(D269="Commercial AC (&gt;=65k to &lt;135,000k Btu/hr)",'Emission Factors'!$E$57,IF(D269="Commercial AC (&gt;=135,000k Btu/hr)",'Emission Factors'!$E$58,""))))))</f>
        <v/>
      </c>
      <c r="J269" s="96"/>
      <c r="K269" s="211" t="str">
        <f>IF(ISBLANK(J269),"",VLOOKUP(J269,'Emission Factors'!$C$81:$G$221,4,FALSE))</f>
        <v/>
      </c>
      <c r="L269" s="210" t="str">
        <f>IF(D269="Room AC (window/wall)",'Emission Factors'!$F$53,IF(D269="Room AC (PTAC/PTHP)",'Emission Factors'!$F$54,IF(D269="Residential AC",'Emission Factors'!$F$55,IF(D269="Residential HP",'Emission Factors'!$F$56,IF(D269="Commercial AC (&gt;=65k to &lt;135,000k Btu/hr)",'Emission Factors'!$F$57,IF(D269="Commercial AC (&gt;=135,000k Btu/hr)",'Emission Factors'!$F$58,""))))))</f>
        <v/>
      </c>
      <c r="M269" s="211" t="str">
        <f>IF(D269="Room AC (window/wall)",'Emission Factors'!$G$53,IF(D269="Room AC (PTAC/PTHP)",'Emission Factors'!$G$54,IF(D269="Residential AC",'Emission Factors'!$G$55,IF(D269="Residential HP",'Emission Factors'!$G$56,IF(D269="Commercial AC (&gt;=65k to &lt;135,000k Btu/hr)",'Emission Factors'!$G$57,IF(D269="Commercial AC (&gt;=135,000k Btu/hr)",'Emission Factors'!$G$58,""))))))</f>
        <v/>
      </c>
      <c r="N269" s="96"/>
      <c r="O269" s="209" t="str">
        <f>IF(ISBLANK(D269),"",(IF(D269="Room AC (window/wall)",'Emission Factors'!$C$53,IF(D269="Room AC (PTAC/PTHP)",'Emission Factors'!$C$54,IF(D269="Residential AC",'Emission Factors'!$C$55,IF(D269="Residential HP",'Emission Factors'!$C$56,IF(D269="Commercial AC (&gt;=65k to &lt;135,000k Btu/hr)",'Emission Factors'!$C$57,IF(D269="Commercial AC (&gt;=135,000k Btu/hr)",'Emission Factors'!$C$58,""))))))))</f>
        <v/>
      </c>
      <c r="P269" s="209" t="str">
        <f t="shared" si="30"/>
        <v/>
      </c>
      <c r="Q269" s="95"/>
      <c r="R269" s="256"/>
      <c r="S269" s="256"/>
      <c r="T269" s="96"/>
      <c r="U269" s="211" t="str">
        <f>IF(Q269="Room AC (window/wall)",'Emission Factors'!$E$53,IF(AND(Q269="Room AC (PTAC/PTHP)",ISBLANK(T269)),"Error",IF(AND(Q269="Room AC (PTAC/PTHP)",T269&gt;0),T269,IF(Q269="Residential AC",'Emission Factors'!$E$55,IF(AND(Q269="Residential HP",ISBLANK(T269)),"Error",IF(AND(Q269="Residential HP",T269&gt;0),T269,IF(Q269="Commercial AC (&gt;=65k to &lt;135,000k Btu/hr)",'Emission Factors'!$E$57,IF(Q269="Commercial AC (&gt;=135,000k Btu/hr)",'Emission Factors'!$E$58,""))))))))</f>
        <v/>
      </c>
      <c r="V269" s="95"/>
      <c r="W269" s="211" t="str">
        <f>IF(ISBLANK(V269),"",VLOOKUP(V269,'Emission Factors'!$C$81:$G$221,4,FALSE))</f>
        <v/>
      </c>
      <c r="X269" s="210" t="str">
        <f>IF(Q269="Room AC (window/wall)",'Emission Factors'!$F$53,IF(Q269="Room AC (PTAC/PTHP)",'Emission Factors'!$F$54,IF(Q269="Residential AC",'Emission Factors'!$F$55,IF(Q269="Residential HP",'Emission Factors'!$F$56,IF(Q269="Commercial AC (&gt;=65k to &lt;135,000k Btu/hr)",'Emission Factors'!$F$57,IF(Q269="Commercial AC (&gt;=135,000k Btu/hr)",'Emission Factors'!$F$58,""))))))</f>
        <v/>
      </c>
      <c r="Y269" s="211" t="str">
        <f>IF(Q269="Room AC (window/wall)",'Emission Factors'!$G$53,IF(Q269="Room AC (PTAC/PTHP)",'Emission Factors'!$G$54,IF(Q269="Residential AC",'Emission Factors'!$G$55,IF(Q269="Residential HP",'Emission Factors'!$G$56,IF(Q269="Commercial AC (&gt;=65k to &lt;135,000k Btu/hr)",'Emission Factors'!$G$57,IF(Q269="Commercial AC (&gt;=135,000k Btu/hr)",'Emission Factors'!$G$58,""))))))</f>
        <v/>
      </c>
      <c r="Z269" s="96"/>
      <c r="AA269" s="97" t="str">
        <f t="shared" si="31"/>
        <v/>
      </c>
      <c r="AB269" s="97" t="str">
        <f t="shared" si="32"/>
        <v/>
      </c>
      <c r="AC269" s="246" t="str">
        <f t="shared" si="33"/>
        <v/>
      </c>
      <c r="AD269" s="97" t="str">
        <f t="shared" si="34"/>
        <v/>
      </c>
      <c r="AE269" s="97" t="str">
        <f t="shared" si="35"/>
        <v/>
      </c>
      <c r="AF269" s="252" t="str">
        <f t="shared" si="36"/>
        <v/>
      </c>
      <c r="AG269" s="254" t="str">
        <f t="shared" si="37"/>
        <v/>
      </c>
      <c r="AH269" s="248" t="str">
        <f t="shared" si="38"/>
        <v/>
      </c>
      <c r="AI269" s="249" t="str">
        <f t="shared" si="39"/>
        <v/>
      </c>
    </row>
    <row r="270" spans="2:35" x14ac:dyDescent="0.3">
      <c r="B270" s="94"/>
      <c r="C270" s="95"/>
      <c r="D270" s="95"/>
      <c r="E270" s="95"/>
      <c r="F270" s="94"/>
      <c r="G270" s="145"/>
      <c r="H270" s="245"/>
      <c r="I270" s="211" t="str">
        <f>IF(D270="Room AC (window/wall)",'Emission Factors'!$E$53,IF(D270="Room AC (PTAC/PTHP)",H270,IF(D270="Residential AC",'Emission Factors'!$E$55,IF(D270="Residential HP",H270,IF(D270="Commercial AC (&gt;=65k to &lt;135,000k Btu/hr)",'Emission Factors'!$E$57,IF(D270="Commercial AC (&gt;=135,000k Btu/hr)",'Emission Factors'!$E$58,""))))))</f>
        <v/>
      </c>
      <c r="J270" s="96"/>
      <c r="K270" s="211" t="str">
        <f>IF(ISBLANK(J270),"",VLOOKUP(J270,'Emission Factors'!$C$81:$G$221,4,FALSE))</f>
        <v/>
      </c>
      <c r="L270" s="210" t="str">
        <f>IF(D270="Room AC (window/wall)",'Emission Factors'!$F$53,IF(D270="Room AC (PTAC/PTHP)",'Emission Factors'!$F$54,IF(D270="Residential AC",'Emission Factors'!$F$55,IF(D270="Residential HP",'Emission Factors'!$F$56,IF(D270="Commercial AC (&gt;=65k to &lt;135,000k Btu/hr)",'Emission Factors'!$F$57,IF(D270="Commercial AC (&gt;=135,000k Btu/hr)",'Emission Factors'!$F$58,""))))))</f>
        <v/>
      </c>
      <c r="M270" s="211" t="str">
        <f>IF(D270="Room AC (window/wall)",'Emission Factors'!$G$53,IF(D270="Room AC (PTAC/PTHP)",'Emission Factors'!$G$54,IF(D270="Residential AC",'Emission Factors'!$G$55,IF(D270="Residential HP",'Emission Factors'!$G$56,IF(D270="Commercial AC (&gt;=65k to &lt;135,000k Btu/hr)",'Emission Factors'!$G$57,IF(D270="Commercial AC (&gt;=135,000k Btu/hr)",'Emission Factors'!$G$58,""))))))</f>
        <v/>
      </c>
      <c r="N270" s="96"/>
      <c r="O270" s="209" t="str">
        <f>IF(ISBLANK(D270),"",(IF(D270="Room AC (window/wall)",'Emission Factors'!$C$53,IF(D270="Room AC (PTAC/PTHP)",'Emission Factors'!$C$54,IF(D270="Residential AC",'Emission Factors'!$C$55,IF(D270="Residential HP",'Emission Factors'!$C$56,IF(D270="Commercial AC (&gt;=65k to &lt;135,000k Btu/hr)",'Emission Factors'!$C$57,IF(D270="Commercial AC (&gt;=135,000k Btu/hr)",'Emission Factors'!$C$58,""))))))))</f>
        <v/>
      </c>
      <c r="P270" s="209" t="str">
        <f t="shared" ref="P270:P333" si="40">IFERROR(O270-(IF(ISBLANK(R270),"Error",R270)-E270),"")</f>
        <v/>
      </c>
      <c r="Q270" s="95"/>
      <c r="R270" s="256"/>
      <c r="S270" s="256"/>
      <c r="T270" s="96"/>
      <c r="U270" s="211" t="str">
        <f>IF(Q270="Room AC (window/wall)",'Emission Factors'!$E$53,IF(AND(Q270="Room AC (PTAC/PTHP)",ISBLANK(T270)),"Error",IF(AND(Q270="Room AC (PTAC/PTHP)",T270&gt;0),T270,IF(Q270="Residential AC",'Emission Factors'!$E$55,IF(AND(Q270="Residential HP",ISBLANK(T270)),"Error",IF(AND(Q270="Residential HP",T270&gt;0),T270,IF(Q270="Commercial AC (&gt;=65k to &lt;135,000k Btu/hr)",'Emission Factors'!$E$57,IF(Q270="Commercial AC (&gt;=135,000k Btu/hr)",'Emission Factors'!$E$58,""))))))))</f>
        <v/>
      </c>
      <c r="V270" s="95"/>
      <c r="W270" s="211" t="str">
        <f>IF(ISBLANK(V270),"",VLOOKUP(V270,'Emission Factors'!$C$81:$G$221,4,FALSE))</f>
        <v/>
      </c>
      <c r="X270" s="210" t="str">
        <f>IF(Q270="Room AC (window/wall)",'Emission Factors'!$F$53,IF(Q270="Room AC (PTAC/PTHP)",'Emission Factors'!$F$54,IF(Q270="Residential AC",'Emission Factors'!$F$55,IF(Q270="Residential HP",'Emission Factors'!$F$56,IF(Q270="Commercial AC (&gt;=65k to &lt;135,000k Btu/hr)",'Emission Factors'!$F$57,IF(Q270="Commercial AC (&gt;=135,000k Btu/hr)",'Emission Factors'!$F$58,""))))))</f>
        <v/>
      </c>
      <c r="Y270" s="211" t="str">
        <f>IF(Q270="Room AC (window/wall)",'Emission Factors'!$G$53,IF(Q270="Room AC (PTAC/PTHP)",'Emission Factors'!$G$54,IF(Q270="Residential AC",'Emission Factors'!$G$55,IF(Q270="Residential HP",'Emission Factors'!$G$56,IF(Q270="Commercial AC (&gt;=65k to &lt;135,000k Btu/hr)",'Emission Factors'!$G$57,IF(Q270="Commercial AC (&gt;=135,000k Btu/hr)",'Emission Factors'!$G$58,""))))))</f>
        <v/>
      </c>
      <c r="Z270" s="96"/>
      <c r="AA270" s="97" t="str">
        <f t="shared" si="31"/>
        <v/>
      </c>
      <c r="AB270" s="97" t="str">
        <f t="shared" si="32"/>
        <v/>
      </c>
      <c r="AC270" s="246" t="str">
        <f t="shared" si="33"/>
        <v/>
      </c>
      <c r="AD270" s="97" t="str">
        <f t="shared" si="34"/>
        <v/>
      </c>
      <c r="AE270" s="97" t="str">
        <f t="shared" si="35"/>
        <v/>
      </c>
      <c r="AF270" s="252" t="str">
        <f t="shared" si="36"/>
        <v/>
      </c>
      <c r="AG270" s="254" t="str">
        <f t="shared" si="37"/>
        <v/>
      </c>
      <c r="AH270" s="248" t="str">
        <f t="shared" si="38"/>
        <v/>
      </c>
      <c r="AI270" s="249" t="str">
        <f t="shared" si="39"/>
        <v/>
      </c>
    </row>
    <row r="271" spans="2:35" x14ac:dyDescent="0.3">
      <c r="B271" s="94"/>
      <c r="C271" s="95"/>
      <c r="D271" s="95"/>
      <c r="E271" s="95"/>
      <c r="F271" s="94"/>
      <c r="G271" s="145"/>
      <c r="H271" s="245"/>
      <c r="I271" s="211" t="str">
        <f>IF(D271="Room AC (window/wall)",'Emission Factors'!$E$53,IF(D271="Room AC (PTAC/PTHP)",H271,IF(D271="Residential AC",'Emission Factors'!$E$55,IF(D271="Residential HP",H271,IF(D271="Commercial AC (&gt;=65k to &lt;135,000k Btu/hr)",'Emission Factors'!$E$57,IF(D271="Commercial AC (&gt;=135,000k Btu/hr)",'Emission Factors'!$E$58,""))))))</f>
        <v/>
      </c>
      <c r="J271" s="96"/>
      <c r="K271" s="211" t="str">
        <f>IF(ISBLANK(J271),"",VLOOKUP(J271,'Emission Factors'!$C$81:$G$221,4,FALSE))</f>
        <v/>
      </c>
      <c r="L271" s="210" t="str">
        <f>IF(D271="Room AC (window/wall)",'Emission Factors'!$F$53,IF(D271="Room AC (PTAC/PTHP)",'Emission Factors'!$F$54,IF(D271="Residential AC",'Emission Factors'!$F$55,IF(D271="Residential HP",'Emission Factors'!$F$56,IF(D271="Commercial AC (&gt;=65k to &lt;135,000k Btu/hr)",'Emission Factors'!$F$57,IF(D271="Commercial AC (&gt;=135,000k Btu/hr)",'Emission Factors'!$F$58,""))))))</f>
        <v/>
      </c>
      <c r="M271" s="211" t="str">
        <f>IF(D271="Room AC (window/wall)",'Emission Factors'!$G$53,IF(D271="Room AC (PTAC/PTHP)",'Emission Factors'!$G$54,IF(D271="Residential AC",'Emission Factors'!$G$55,IF(D271="Residential HP",'Emission Factors'!$G$56,IF(D271="Commercial AC (&gt;=65k to &lt;135,000k Btu/hr)",'Emission Factors'!$G$57,IF(D271="Commercial AC (&gt;=135,000k Btu/hr)",'Emission Factors'!$G$58,""))))))</f>
        <v/>
      </c>
      <c r="N271" s="96"/>
      <c r="O271" s="209" t="str">
        <f>IF(ISBLANK(D271),"",(IF(D271="Room AC (window/wall)",'Emission Factors'!$C$53,IF(D271="Room AC (PTAC/PTHP)",'Emission Factors'!$C$54,IF(D271="Residential AC",'Emission Factors'!$C$55,IF(D271="Residential HP",'Emission Factors'!$C$56,IF(D271="Commercial AC (&gt;=65k to &lt;135,000k Btu/hr)",'Emission Factors'!$C$57,IF(D271="Commercial AC (&gt;=135,000k Btu/hr)",'Emission Factors'!$C$58,""))))))))</f>
        <v/>
      </c>
      <c r="P271" s="209" t="str">
        <f t="shared" si="40"/>
        <v/>
      </c>
      <c r="Q271" s="95"/>
      <c r="R271" s="256"/>
      <c r="S271" s="256"/>
      <c r="T271" s="96"/>
      <c r="U271" s="211" t="str">
        <f>IF(Q271="Room AC (window/wall)",'Emission Factors'!$E$53,IF(AND(Q271="Room AC (PTAC/PTHP)",ISBLANK(T271)),"Error",IF(AND(Q271="Room AC (PTAC/PTHP)",T271&gt;0),T271,IF(Q271="Residential AC",'Emission Factors'!$E$55,IF(AND(Q271="Residential HP",ISBLANK(T271)),"Error",IF(AND(Q271="Residential HP",T271&gt;0),T271,IF(Q271="Commercial AC (&gt;=65k to &lt;135,000k Btu/hr)",'Emission Factors'!$E$57,IF(Q271="Commercial AC (&gt;=135,000k Btu/hr)",'Emission Factors'!$E$58,""))))))))</f>
        <v/>
      </c>
      <c r="V271" s="95"/>
      <c r="W271" s="211" t="str">
        <f>IF(ISBLANK(V271),"",VLOOKUP(V271,'Emission Factors'!$C$81:$G$221,4,FALSE))</f>
        <v/>
      </c>
      <c r="X271" s="210" t="str">
        <f>IF(Q271="Room AC (window/wall)",'Emission Factors'!$F$53,IF(Q271="Room AC (PTAC/PTHP)",'Emission Factors'!$F$54,IF(Q271="Residential AC",'Emission Factors'!$F$55,IF(Q271="Residential HP",'Emission Factors'!$F$56,IF(Q271="Commercial AC (&gt;=65k to &lt;135,000k Btu/hr)",'Emission Factors'!$F$57,IF(Q271="Commercial AC (&gt;=135,000k Btu/hr)",'Emission Factors'!$F$58,""))))))</f>
        <v/>
      </c>
      <c r="Y271" s="211" t="str">
        <f>IF(Q271="Room AC (window/wall)",'Emission Factors'!$G$53,IF(Q271="Room AC (PTAC/PTHP)",'Emission Factors'!$G$54,IF(Q271="Residential AC",'Emission Factors'!$G$55,IF(Q271="Residential HP",'Emission Factors'!$G$56,IF(Q271="Commercial AC (&gt;=65k to &lt;135,000k Btu/hr)",'Emission Factors'!$G$57,IF(Q271="Commercial AC (&gt;=135,000k Btu/hr)",'Emission Factors'!$G$58,""))))))</f>
        <v/>
      </c>
      <c r="Z271" s="96"/>
      <c r="AA271" s="97" t="str">
        <f t="shared" ref="AA271:AA334" si="41">IF(ISBLANK(Z271),"",(I271*K271*(M271/100)*(N271/2204.6)))</f>
        <v/>
      </c>
      <c r="AB271" s="97" t="str">
        <f t="shared" ref="AB271:AB334" si="42">IF(ISBLANK(Z271),"",(U271*W271*(Y271/100)*(Z271/2204.6)))</f>
        <v/>
      </c>
      <c r="AC271" s="246" t="str">
        <f t="shared" ref="AC271:AC334" si="43">IF(ISBLANK(Z271),"",(AA271-AB271))</f>
        <v/>
      </c>
      <c r="AD271" s="97" t="str">
        <f t="shared" ref="AD271:AD334" si="44">IF(ISBLANK(Z271),"",(H271*K271*(L271/100)*(N271/2204.6)*P271))</f>
        <v/>
      </c>
      <c r="AE271" s="97" t="str">
        <f t="shared" ref="AE271:AE334" si="45">IF(ISBLANK(Z271),"",(T271*W271*(X271/100)*(Z271/2204.6)*P271))</f>
        <v/>
      </c>
      <c r="AF271" s="252" t="str">
        <f t="shared" ref="AF271:AF334" si="46">IF(ISBLANK(Z271),"",(AD271-AE271))</f>
        <v/>
      </c>
      <c r="AG271" s="254" t="str">
        <f t="shared" ref="AG271:AG334" si="47">IF(ISBLANK(S271),"",IF(AND(S271&gt;2024,W271&gt;750),0,SUM(AC271,AF271)))</f>
        <v/>
      </c>
      <c r="AH271" s="248" t="str">
        <f t="shared" ref="AH271:AH334" si="48">IF(ISBLANK(Z271),"",(AG271/Z271))</f>
        <v/>
      </c>
      <c r="AI271" s="249" t="str">
        <f t="shared" ref="AI271:AI334" si="49">IF(ISBLANK(Z271),"",(IF(AG271=0,0,(AG271/G271))))</f>
        <v/>
      </c>
    </row>
    <row r="272" spans="2:35" x14ac:dyDescent="0.3">
      <c r="B272" s="94"/>
      <c r="C272" s="95"/>
      <c r="D272" s="95"/>
      <c r="E272" s="95"/>
      <c r="F272" s="94"/>
      <c r="G272" s="145"/>
      <c r="H272" s="245"/>
      <c r="I272" s="211" t="str">
        <f>IF(D272="Room AC (window/wall)",'Emission Factors'!$E$53,IF(D272="Room AC (PTAC/PTHP)",H272,IF(D272="Residential AC",'Emission Factors'!$E$55,IF(D272="Residential HP",H272,IF(D272="Commercial AC (&gt;=65k to &lt;135,000k Btu/hr)",'Emission Factors'!$E$57,IF(D272="Commercial AC (&gt;=135,000k Btu/hr)",'Emission Factors'!$E$58,""))))))</f>
        <v/>
      </c>
      <c r="J272" s="96"/>
      <c r="K272" s="211" t="str">
        <f>IF(ISBLANK(J272),"",VLOOKUP(J272,'Emission Factors'!$C$81:$G$221,4,FALSE))</f>
        <v/>
      </c>
      <c r="L272" s="210" t="str">
        <f>IF(D272="Room AC (window/wall)",'Emission Factors'!$F$53,IF(D272="Room AC (PTAC/PTHP)",'Emission Factors'!$F$54,IF(D272="Residential AC",'Emission Factors'!$F$55,IF(D272="Residential HP",'Emission Factors'!$F$56,IF(D272="Commercial AC (&gt;=65k to &lt;135,000k Btu/hr)",'Emission Factors'!$F$57,IF(D272="Commercial AC (&gt;=135,000k Btu/hr)",'Emission Factors'!$F$58,""))))))</f>
        <v/>
      </c>
      <c r="M272" s="211" t="str">
        <f>IF(D272="Room AC (window/wall)",'Emission Factors'!$G$53,IF(D272="Room AC (PTAC/PTHP)",'Emission Factors'!$G$54,IF(D272="Residential AC",'Emission Factors'!$G$55,IF(D272="Residential HP",'Emission Factors'!$G$56,IF(D272="Commercial AC (&gt;=65k to &lt;135,000k Btu/hr)",'Emission Factors'!$G$57,IF(D272="Commercial AC (&gt;=135,000k Btu/hr)",'Emission Factors'!$G$58,""))))))</f>
        <v/>
      </c>
      <c r="N272" s="96"/>
      <c r="O272" s="209" t="str">
        <f>IF(ISBLANK(D272),"",(IF(D272="Room AC (window/wall)",'Emission Factors'!$C$53,IF(D272="Room AC (PTAC/PTHP)",'Emission Factors'!$C$54,IF(D272="Residential AC",'Emission Factors'!$C$55,IF(D272="Residential HP",'Emission Factors'!$C$56,IF(D272="Commercial AC (&gt;=65k to &lt;135,000k Btu/hr)",'Emission Factors'!$C$57,IF(D272="Commercial AC (&gt;=135,000k Btu/hr)",'Emission Factors'!$C$58,""))))))))</f>
        <v/>
      </c>
      <c r="P272" s="209" t="str">
        <f t="shared" si="40"/>
        <v/>
      </c>
      <c r="Q272" s="95"/>
      <c r="R272" s="256"/>
      <c r="S272" s="256"/>
      <c r="T272" s="96"/>
      <c r="U272" s="211" t="str">
        <f>IF(Q272="Room AC (window/wall)",'Emission Factors'!$E$53,IF(AND(Q272="Room AC (PTAC/PTHP)",ISBLANK(T272)),"Error",IF(AND(Q272="Room AC (PTAC/PTHP)",T272&gt;0),T272,IF(Q272="Residential AC",'Emission Factors'!$E$55,IF(AND(Q272="Residential HP",ISBLANK(T272)),"Error",IF(AND(Q272="Residential HP",T272&gt;0),T272,IF(Q272="Commercial AC (&gt;=65k to &lt;135,000k Btu/hr)",'Emission Factors'!$E$57,IF(Q272="Commercial AC (&gt;=135,000k Btu/hr)",'Emission Factors'!$E$58,""))))))))</f>
        <v/>
      </c>
      <c r="V272" s="95"/>
      <c r="W272" s="211" t="str">
        <f>IF(ISBLANK(V272),"",VLOOKUP(V272,'Emission Factors'!$C$81:$G$221,4,FALSE))</f>
        <v/>
      </c>
      <c r="X272" s="210" t="str">
        <f>IF(Q272="Room AC (window/wall)",'Emission Factors'!$F$53,IF(Q272="Room AC (PTAC/PTHP)",'Emission Factors'!$F$54,IF(Q272="Residential AC",'Emission Factors'!$F$55,IF(Q272="Residential HP",'Emission Factors'!$F$56,IF(Q272="Commercial AC (&gt;=65k to &lt;135,000k Btu/hr)",'Emission Factors'!$F$57,IF(Q272="Commercial AC (&gt;=135,000k Btu/hr)",'Emission Factors'!$F$58,""))))))</f>
        <v/>
      </c>
      <c r="Y272" s="211" t="str">
        <f>IF(Q272="Room AC (window/wall)",'Emission Factors'!$G$53,IF(Q272="Room AC (PTAC/PTHP)",'Emission Factors'!$G$54,IF(Q272="Residential AC",'Emission Factors'!$G$55,IF(Q272="Residential HP",'Emission Factors'!$G$56,IF(Q272="Commercial AC (&gt;=65k to &lt;135,000k Btu/hr)",'Emission Factors'!$G$57,IF(Q272="Commercial AC (&gt;=135,000k Btu/hr)",'Emission Factors'!$G$58,""))))))</f>
        <v/>
      </c>
      <c r="Z272" s="96"/>
      <c r="AA272" s="97" t="str">
        <f t="shared" si="41"/>
        <v/>
      </c>
      <c r="AB272" s="97" t="str">
        <f t="shared" si="42"/>
        <v/>
      </c>
      <c r="AC272" s="246" t="str">
        <f t="shared" si="43"/>
        <v/>
      </c>
      <c r="AD272" s="97" t="str">
        <f t="shared" si="44"/>
        <v/>
      </c>
      <c r="AE272" s="97" t="str">
        <f t="shared" si="45"/>
        <v/>
      </c>
      <c r="AF272" s="252" t="str">
        <f t="shared" si="46"/>
        <v/>
      </c>
      <c r="AG272" s="254" t="str">
        <f t="shared" si="47"/>
        <v/>
      </c>
      <c r="AH272" s="248" t="str">
        <f t="shared" si="48"/>
        <v/>
      </c>
      <c r="AI272" s="249" t="str">
        <f t="shared" si="49"/>
        <v/>
      </c>
    </row>
    <row r="273" spans="2:35" x14ac:dyDescent="0.3">
      <c r="B273" s="94"/>
      <c r="C273" s="95"/>
      <c r="D273" s="95"/>
      <c r="E273" s="95"/>
      <c r="F273" s="94"/>
      <c r="G273" s="145"/>
      <c r="H273" s="245"/>
      <c r="I273" s="211" t="str">
        <f>IF(D273="Room AC (window/wall)",'Emission Factors'!$E$53,IF(D273="Room AC (PTAC/PTHP)",H273,IF(D273="Residential AC",'Emission Factors'!$E$55,IF(D273="Residential HP",H273,IF(D273="Commercial AC (&gt;=65k to &lt;135,000k Btu/hr)",'Emission Factors'!$E$57,IF(D273="Commercial AC (&gt;=135,000k Btu/hr)",'Emission Factors'!$E$58,""))))))</f>
        <v/>
      </c>
      <c r="J273" s="96"/>
      <c r="K273" s="211" t="str">
        <f>IF(ISBLANK(J273),"",VLOOKUP(J273,'Emission Factors'!$C$81:$G$221,4,FALSE))</f>
        <v/>
      </c>
      <c r="L273" s="210" t="str">
        <f>IF(D273="Room AC (window/wall)",'Emission Factors'!$F$53,IF(D273="Room AC (PTAC/PTHP)",'Emission Factors'!$F$54,IF(D273="Residential AC",'Emission Factors'!$F$55,IF(D273="Residential HP",'Emission Factors'!$F$56,IF(D273="Commercial AC (&gt;=65k to &lt;135,000k Btu/hr)",'Emission Factors'!$F$57,IF(D273="Commercial AC (&gt;=135,000k Btu/hr)",'Emission Factors'!$F$58,""))))))</f>
        <v/>
      </c>
      <c r="M273" s="211" t="str">
        <f>IF(D273="Room AC (window/wall)",'Emission Factors'!$G$53,IF(D273="Room AC (PTAC/PTHP)",'Emission Factors'!$G$54,IF(D273="Residential AC",'Emission Factors'!$G$55,IF(D273="Residential HP",'Emission Factors'!$G$56,IF(D273="Commercial AC (&gt;=65k to &lt;135,000k Btu/hr)",'Emission Factors'!$G$57,IF(D273="Commercial AC (&gt;=135,000k Btu/hr)",'Emission Factors'!$G$58,""))))))</f>
        <v/>
      </c>
      <c r="N273" s="96"/>
      <c r="O273" s="209" t="str">
        <f>IF(ISBLANK(D273),"",(IF(D273="Room AC (window/wall)",'Emission Factors'!$C$53,IF(D273="Room AC (PTAC/PTHP)",'Emission Factors'!$C$54,IF(D273="Residential AC",'Emission Factors'!$C$55,IF(D273="Residential HP",'Emission Factors'!$C$56,IF(D273="Commercial AC (&gt;=65k to &lt;135,000k Btu/hr)",'Emission Factors'!$C$57,IF(D273="Commercial AC (&gt;=135,000k Btu/hr)",'Emission Factors'!$C$58,""))))))))</f>
        <v/>
      </c>
      <c r="P273" s="209" t="str">
        <f t="shared" si="40"/>
        <v/>
      </c>
      <c r="Q273" s="95"/>
      <c r="R273" s="256"/>
      <c r="S273" s="256"/>
      <c r="T273" s="96"/>
      <c r="U273" s="211" t="str">
        <f>IF(Q273="Room AC (window/wall)",'Emission Factors'!$E$53,IF(AND(Q273="Room AC (PTAC/PTHP)",ISBLANK(T273)),"Error",IF(AND(Q273="Room AC (PTAC/PTHP)",T273&gt;0),T273,IF(Q273="Residential AC",'Emission Factors'!$E$55,IF(AND(Q273="Residential HP",ISBLANK(T273)),"Error",IF(AND(Q273="Residential HP",T273&gt;0),T273,IF(Q273="Commercial AC (&gt;=65k to &lt;135,000k Btu/hr)",'Emission Factors'!$E$57,IF(Q273="Commercial AC (&gt;=135,000k Btu/hr)",'Emission Factors'!$E$58,""))))))))</f>
        <v/>
      </c>
      <c r="V273" s="95"/>
      <c r="W273" s="211" t="str">
        <f>IF(ISBLANK(V273),"",VLOOKUP(V273,'Emission Factors'!$C$81:$G$221,4,FALSE))</f>
        <v/>
      </c>
      <c r="X273" s="210" t="str">
        <f>IF(Q273="Room AC (window/wall)",'Emission Factors'!$F$53,IF(Q273="Room AC (PTAC/PTHP)",'Emission Factors'!$F$54,IF(Q273="Residential AC",'Emission Factors'!$F$55,IF(Q273="Residential HP",'Emission Factors'!$F$56,IF(Q273="Commercial AC (&gt;=65k to &lt;135,000k Btu/hr)",'Emission Factors'!$F$57,IF(Q273="Commercial AC (&gt;=135,000k Btu/hr)",'Emission Factors'!$F$58,""))))))</f>
        <v/>
      </c>
      <c r="Y273" s="211" t="str">
        <f>IF(Q273="Room AC (window/wall)",'Emission Factors'!$G$53,IF(Q273="Room AC (PTAC/PTHP)",'Emission Factors'!$G$54,IF(Q273="Residential AC",'Emission Factors'!$G$55,IF(Q273="Residential HP",'Emission Factors'!$G$56,IF(Q273="Commercial AC (&gt;=65k to &lt;135,000k Btu/hr)",'Emission Factors'!$G$57,IF(Q273="Commercial AC (&gt;=135,000k Btu/hr)",'Emission Factors'!$G$58,""))))))</f>
        <v/>
      </c>
      <c r="Z273" s="96"/>
      <c r="AA273" s="97" t="str">
        <f t="shared" si="41"/>
        <v/>
      </c>
      <c r="AB273" s="97" t="str">
        <f t="shared" si="42"/>
        <v/>
      </c>
      <c r="AC273" s="246" t="str">
        <f t="shared" si="43"/>
        <v/>
      </c>
      <c r="AD273" s="97" t="str">
        <f t="shared" si="44"/>
        <v/>
      </c>
      <c r="AE273" s="97" t="str">
        <f t="shared" si="45"/>
        <v/>
      </c>
      <c r="AF273" s="252" t="str">
        <f t="shared" si="46"/>
        <v/>
      </c>
      <c r="AG273" s="254" t="str">
        <f t="shared" si="47"/>
        <v/>
      </c>
      <c r="AH273" s="248" t="str">
        <f t="shared" si="48"/>
        <v/>
      </c>
      <c r="AI273" s="249" t="str">
        <f t="shared" si="49"/>
        <v/>
      </c>
    </row>
    <row r="274" spans="2:35" x14ac:dyDescent="0.3">
      <c r="B274" s="94"/>
      <c r="C274" s="95"/>
      <c r="D274" s="95"/>
      <c r="E274" s="95"/>
      <c r="F274" s="94"/>
      <c r="G274" s="145"/>
      <c r="H274" s="245"/>
      <c r="I274" s="211" t="str">
        <f>IF(D274="Room AC (window/wall)",'Emission Factors'!$E$53,IF(D274="Room AC (PTAC/PTHP)",H274,IF(D274="Residential AC",'Emission Factors'!$E$55,IF(D274="Residential HP",H274,IF(D274="Commercial AC (&gt;=65k to &lt;135,000k Btu/hr)",'Emission Factors'!$E$57,IF(D274="Commercial AC (&gt;=135,000k Btu/hr)",'Emission Factors'!$E$58,""))))))</f>
        <v/>
      </c>
      <c r="J274" s="96"/>
      <c r="K274" s="211" t="str">
        <f>IF(ISBLANK(J274),"",VLOOKUP(J274,'Emission Factors'!$C$81:$G$221,4,FALSE))</f>
        <v/>
      </c>
      <c r="L274" s="210" t="str">
        <f>IF(D274="Room AC (window/wall)",'Emission Factors'!$F$53,IF(D274="Room AC (PTAC/PTHP)",'Emission Factors'!$F$54,IF(D274="Residential AC",'Emission Factors'!$F$55,IF(D274="Residential HP",'Emission Factors'!$F$56,IF(D274="Commercial AC (&gt;=65k to &lt;135,000k Btu/hr)",'Emission Factors'!$F$57,IF(D274="Commercial AC (&gt;=135,000k Btu/hr)",'Emission Factors'!$F$58,""))))))</f>
        <v/>
      </c>
      <c r="M274" s="211" t="str">
        <f>IF(D274="Room AC (window/wall)",'Emission Factors'!$G$53,IF(D274="Room AC (PTAC/PTHP)",'Emission Factors'!$G$54,IF(D274="Residential AC",'Emission Factors'!$G$55,IF(D274="Residential HP",'Emission Factors'!$G$56,IF(D274="Commercial AC (&gt;=65k to &lt;135,000k Btu/hr)",'Emission Factors'!$G$57,IF(D274="Commercial AC (&gt;=135,000k Btu/hr)",'Emission Factors'!$G$58,""))))))</f>
        <v/>
      </c>
      <c r="N274" s="96"/>
      <c r="O274" s="209" t="str">
        <f>IF(ISBLANK(D274),"",(IF(D274="Room AC (window/wall)",'Emission Factors'!$C$53,IF(D274="Room AC (PTAC/PTHP)",'Emission Factors'!$C$54,IF(D274="Residential AC",'Emission Factors'!$C$55,IF(D274="Residential HP",'Emission Factors'!$C$56,IF(D274="Commercial AC (&gt;=65k to &lt;135,000k Btu/hr)",'Emission Factors'!$C$57,IF(D274="Commercial AC (&gt;=135,000k Btu/hr)",'Emission Factors'!$C$58,""))))))))</f>
        <v/>
      </c>
      <c r="P274" s="209" t="str">
        <f t="shared" si="40"/>
        <v/>
      </c>
      <c r="Q274" s="95"/>
      <c r="R274" s="256"/>
      <c r="S274" s="256"/>
      <c r="T274" s="96"/>
      <c r="U274" s="211" t="str">
        <f>IF(Q274="Room AC (window/wall)",'Emission Factors'!$E$53,IF(AND(Q274="Room AC (PTAC/PTHP)",ISBLANK(T274)),"Error",IF(AND(Q274="Room AC (PTAC/PTHP)",T274&gt;0),T274,IF(Q274="Residential AC",'Emission Factors'!$E$55,IF(AND(Q274="Residential HP",ISBLANK(T274)),"Error",IF(AND(Q274="Residential HP",T274&gt;0),T274,IF(Q274="Commercial AC (&gt;=65k to &lt;135,000k Btu/hr)",'Emission Factors'!$E$57,IF(Q274="Commercial AC (&gt;=135,000k Btu/hr)",'Emission Factors'!$E$58,""))))))))</f>
        <v/>
      </c>
      <c r="V274" s="95"/>
      <c r="W274" s="211" t="str">
        <f>IF(ISBLANK(V274),"",VLOOKUP(V274,'Emission Factors'!$C$81:$G$221,4,FALSE))</f>
        <v/>
      </c>
      <c r="X274" s="210" t="str">
        <f>IF(Q274="Room AC (window/wall)",'Emission Factors'!$F$53,IF(Q274="Room AC (PTAC/PTHP)",'Emission Factors'!$F$54,IF(Q274="Residential AC",'Emission Factors'!$F$55,IF(Q274="Residential HP",'Emission Factors'!$F$56,IF(Q274="Commercial AC (&gt;=65k to &lt;135,000k Btu/hr)",'Emission Factors'!$F$57,IF(Q274="Commercial AC (&gt;=135,000k Btu/hr)",'Emission Factors'!$F$58,""))))))</f>
        <v/>
      </c>
      <c r="Y274" s="211" t="str">
        <f>IF(Q274="Room AC (window/wall)",'Emission Factors'!$G$53,IF(Q274="Room AC (PTAC/PTHP)",'Emission Factors'!$G$54,IF(Q274="Residential AC",'Emission Factors'!$G$55,IF(Q274="Residential HP",'Emission Factors'!$G$56,IF(Q274="Commercial AC (&gt;=65k to &lt;135,000k Btu/hr)",'Emission Factors'!$G$57,IF(Q274="Commercial AC (&gt;=135,000k Btu/hr)",'Emission Factors'!$G$58,""))))))</f>
        <v/>
      </c>
      <c r="Z274" s="96"/>
      <c r="AA274" s="97" t="str">
        <f t="shared" si="41"/>
        <v/>
      </c>
      <c r="AB274" s="97" t="str">
        <f t="shared" si="42"/>
        <v/>
      </c>
      <c r="AC274" s="246" t="str">
        <f t="shared" si="43"/>
        <v/>
      </c>
      <c r="AD274" s="97" t="str">
        <f t="shared" si="44"/>
        <v/>
      </c>
      <c r="AE274" s="97" t="str">
        <f t="shared" si="45"/>
        <v/>
      </c>
      <c r="AF274" s="252" t="str">
        <f t="shared" si="46"/>
        <v/>
      </c>
      <c r="AG274" s="254" t="str">
        <f t="shared" si="47"/>
        <v/>
      </c>
      <c r="AH274" s="248" t="str">
        <f t="shared" si="48"/>
        <v/>
      </c>
      <c r="AI274" s="249" t="str">
        <f t="shared" si="49"/>
        <v/>
      </c>
    </row>
    <row r="275" spans="2:35" x14ac:dyDescent="0.3">
      <c r="B275" s="94"/>
      <c r="C275" s="95"/>
      <c r="D275" s="95"/>
      <c r="E275" s="95"/>
      <c r="F275" s="94"/>
      <c r="G275" s="145"/>
      <c r="H275" s="245"/>
      <c r="I275" s="211" t="str">
        <f>IF(D275="Room AC (window/wall)",'Emission Factors'!$E$53,IF(D275="Room AC (PTAC/PTHP)",H275,IF(D275="Residential AC",'Emission Factors'!$E$55,IF(D275="Residential HP",H275,IF(D275="Commercial AC (&gt;=65k to &lt;135,000k Btu/hr)",'Emission Factors'!$E$57,IF(D275="Commercial AC (&gt;=135,000k Btu/hr)",'Emission Factors'!$E$58,""))))))</f>
        <v/>
      </c>
      <c r="J275" s="96"/>
      <c r="K275" s="211" t="str">
        <f>IF(ISBLANK(J275),"",VLOOKUP(J275,'Emission Factors'!$C$81:$G$221,4,FALSE))</f>
        <v/>
      </c>
      <c r="L275" s="210" t="str">
        <f>IF(D275="Room AC (window/wall)",'Emission Factors'!$F$53,IF(D275="Room AC (PTAC/PTHP)",'Emission Factors'!$F$54,IF(D275="Residential AC",'Emission Factors'!$F$55,IF(D275="Residential HP",'Emission Factors'!$F$56,IF(D275="Commercial AC (&gt;=65k to &lt;135,000k Btu/hr)",'Emission Factors'!$F$57,IF(D275="Commercial AC (&gt;=135,000k Btu/hr)",'Emission Factors'!$F$58,""))))))</f>
        <v/>
      </c>
      <c r="M275" s="211" t="str">
        <f>IF(D275="Room AC (window/wall)",'Emission Factors'!$G$53,IF(D275="Room AC (PTAC/PTHP)",'Emission Factors'!$G$54,IF(D275="Residential AC",'Emission Factors'!$G$55,IF(D275="Residential HP",'Emission Factors'!$G$56,IF(D275="Commercial AC (&gt;=65k to &lt;135,000k Btu/hr)",'Emission Factors'!$G$57,IF(D275="Commercial AC (&gt;=135,000k Btu/hr)",'Emission Factors'!$G$58,""))))))</f>
        <v/>
      </c>
      <c r="N275" s="96"/>
      <c r="O275" s="209" t="str">
        <f>IF(ISBLANK(D275),"",(IF(D275="Room AC (window/wall)",'Emission Factors'!$C$53,IF(D275="Room AC (PTAC/PTHP)",'Emission Factors'!$C$54,IF(D275="Residential AC",'Emission Factors'!$C$55,IF(D275="Residential HP",'Emission Factors'!$C$56,IF(D275="Commercial AC (&gt;=65k to &lt;135,000k Btu/hr)",'Emission Factors'!$C$57,IF(D275="Commercial AC (&gt;=135,000k Btu/hr)",'Emission Factors'!$C$58,""))))))))</f>
        <v/>
      </c>
      <c r="P275" s="209" t="str">
        <f t="shared" si="40"/>
        <v/>
      </c>
      <c r="Q275" s="95"/>
      <c r="R275" s="256"/>
      <c r="S275" s="256"/>
      <c r="T275" s="96"/>
      <c r="U275" s="211" t="str">
        <f>IF(Q275="Room AC (window/wall)",'Emission Factors'!$E$53,IF(AND(Q275="Room AC (PTAC/PTHP)",ISBLANK(T275)),"Error",IF(AND(Q275="Room AC (PTAC/PTHP)",T275&gt;0),T275,IF(Q275="Residential AC",'Emission Factors'!$E$55,IF(AND(Q275="Residential HP",ISBLANK(T275)),"Error",IF(AND(Q275="Residential HP",T275&gt;0),T275,IF(Q275="Commercial AC (&gt;=65k to &lt;135,000k Btu/hr)",'Emission Factors'!$E$57,IF(Q275="Commercial AC (&gt;=135,000k Btu/hr)",'Emission Factors'!$E$58,""))))))))</f>
        <v/>
      </c>
      <c r="V275" s="95"/>
      <c r="W275" s="211" t="str">
        <f>IF(ISBLANK(V275),"",VLOOKUP(V275,'Emission Factors'!$C$81:$G$221,4,FALSE))</f>
        <v/>
      </c>
      <c r="X275" s="210" t="str">
        <f>IF(Q275="Room AC (window/wall)",'Emission Factors'!$F$53,IF(Q275="Room AC (PTAC/PTHP)",'Emission Factors'!$F$54,IF(Q275="Residential AC",'Emission Factors'!$F$55,IF(Q275="Residential HP",'Emission Factors'!$F$56,IF(Q275="Commercial AC (&gt;=65k to &lt;135,000k Btu/hr)",'Emission Factors'!$F$57,IF(Q275="Commercial AC (&gt;=135,000k Btu/hr)",'Emission Factors'!$F$58,""))))))</f>
        <v/>
      </c>
      <c r="Y275" s="211" t="str">
        <f>IF(Q275="Room AC (window/wall)",'Emission Factors'!$G$53,IF(Q275="Room AC (PTAC/PTHP)",'Emission Factors'!$G$54,IF(Q275="Residential AC",'Emission Factors'!$G$55,IF(Q275="Residential HP",'Emission Factors'!$G$56,IF(Q275="Commercial AC (&gt;=65k to &lt;135,000k Btu/hr)",'Emission Factors'!$G$57,IF(Q275="Commercial AC (&gt;=135,000k Btu/hr)",'Emission Factors'!$G$58,""))))))</f>
        <v/>
      </c>
      <c r="Z275" s="96"/>
      <c r="AA275" s="97" t="str">
        <f t="shared" si="41"/>
        <v/>
      </c>
      <c r="AB275" s="97" t="str">
        <f t="shared" si="42"/>
        <v/>
      </c>
      <c r="AC275" s="246" t="str">
        <f t="shared" si="43"/>
        <v/>
      </c>
      <c r="AD275" s="97" t="str">
        <f t="shared" si="44"/>
        <v/>
      </c>
      <c r="AE275" s="97" t="str">
        <f t="shared" si="45"/>
        <v/>
      </c>
      <c r="AF275" s="252" t="str">
        <f t="shared" si="46"/>
        <v/>
      </c>
      <c r="AG275" s="254" t="str">
        <f t="shared" si="47"/>
        <v/>
      </c>
      <c r="AH275" s="248" t="str">
        <f t="shared" si="48"/>
        <v/>
      </c>
      <c r="AI275" s="249" t="str">
        <f t="shared" si="49"/>
        <v/>
      </c>
    </row>
    <row r="276" spans="2:35" x14ac:dyDescent="0.3">
      <c r="B276" s="94"/>
      <c r="C276" s="95"/>
      <c r="D276" s="95"/>
      <c r="E276" s="95"/>
      <c r="F276" s="94"/>
      <c r="G276" s="145"/>
      <c r="H276" s="245"/>
      <c r="I276" s="211" t="str">
        <f>IF(D276="Room AC (window/wall)",'Emission Factors'!$E$53,IF(D276="Room AC (PTAC/PTHP)",H276,IF(D276="Residential AC",'Emission Factors'!$E$55,IF(D276="Residential HP",H276,IF(D276="Commercial AC (&gt;=65k to &lt;135,000k Btu/hr)",'Emission Factors'!$E$57,IF(D276="Commercial AC (&gt;=135,000k Btu/hr)",'Emission Factors'!$E$58,""))))))</f>
        <v/>
      </c>
      <c r="J276" s="96"/>
      <c r="K276" s="211" t="str">
        <f>IF(ISBLANK(J276),"",VLOOKUP(J276,'Emission Factors'!$C$81:$G$221,4,FALSE))</f>
        <v/>
      </c>
      <c r="L276" s="210" t="str">
        <f>IF(D276="Room AC (window/wall)",'Emission Factors'!$F$53,IF(D276="Room AC (PTAC/PTHP)",'Emission Factors'!$F$54,IF(D276="Residential AC",'Emission Factors'!$F$55,IF(D276="Residential HP",'Emission Factors'!$F$56,IF(D276="Commercial AC (&gt;=65k to &lt;135,000k Btu/hr)",'Emission Factors'!$F$57,IF(D276="Commercial AC (&gt;=135,000k Btu/hr)",'Emission Factors'!$F$58,""))))))</f>
        <v/>
      </c>
      <c r="M276" s="211" t="str">
        <f>IF(D276="Room AC (window/wall)",'Emission Factors'!$G$53,IF(D276="Room AC (PTAC/PTHP)",'Emission Factors'!$G$54,IF(D276="Residential AC",'Emission Factors'!$G$55,IF(D276="Residential HP",'Emission Factors'!$G$56,IF(D276="Commercial AC (&gt;=65k to &lt;135,000k Btu/hr)",'Emission Factors'!$G$57,IF(D276="Commercial AC (&gt;=135,000k Btu/hr)",'Emission Factors'!$G$58,""))))))</f>
        <v/>
      </c>
      <c r="N276" s="96"/>
      <c r="O276" s="209" t="str">
        <f>IF(ISBLANK(D276),"",(IF(D276="Room AC (window/wall)",'Emission Factors'!$C$53,IF(D276="Room AC (PTAC/PTHP)",'Emission Factors'!$C$54,IF(D276="Residential AC",'Emission Factors'!$C$55,IF(D276="Residential HP",'Emission Factors'!$C$56,IF(D276="Commercial AC (&gt;=65k to &lt;135,000k Btu/hr)",'Emission Factors'!$C$57,IF(D276="Commercial AC (&gt;=135,000k Btu/hr)",'Emission Factors'!$C$58,""))))))))</f>
        <v/>
      </c>
      <c r="P276" s="209" t="str">
        <f t="shared" si="40"/>
        <v/>
      </c>
      <c r="Q276" s="95"/>
      <c r="R276" s="256"/>
      <c r="S276" s="256"/>
      <c r="T276" s="96"/>
      <c r="U276" s="211" t="str">
        <f>IF(Q276="Room AC (window/wall)",'Emission Factors'!$E$53,IF(AND(Q276="Room AC (PTAC/PTHP)",ISBLANK(T276)),"Error",IF(AND(Q276="Room AC (PTAC/PTHP)",T276&gt;0),T276,IF(Q276="Residential AC",'Emission Factors'!$E$55,IF(AND(Q276="Residential HP",ISBLANK(T276)),"Error",IF(AND(Q276="Residential HP",T276&gt;0),T276,IF(Q276="Commercial AC (&gt;=65k to &lt;135,000k Btu/hr)",'Emission Factors'!$E$57,IF(Q276="Commercial AC (&gt;=135,000k Btu/hr)",'Emission Factors'!$E$58,""))))))))</f>
        <v/>
      </c>
      <c r="V276" s="95"/>
      <c r="W276" s="211" t="str">
        <f>IF(ISBLANK(V276),"",VLOOKUP(V276,'Emission Factors'!$C$81:$G$221,4,FALSE))</f>
        <v/>
      </c>
      <c r="X276" s="210" t="str">
        <f>IF(Q276="Room AC (window/wall)",'Emission Factors'!$F$53,IF(Q276="Room AC (PTAC/PTHP)",'Emission Factors'!$F$54,IF(Q276="Residential AC",'Emission Factors'!$F$55,IF(Q276="Residential HP",'Emission Factors'!$F$56,IF(Q276="Commercial AC (&gt;=65k to &lt;135,000k Btu/hr)",'Emission Factors'!$F$57,IF(Q276="Commercial AC (&gt;=135,000k Btu/hr)",'Emission Factors'!$F$58,""))))))</f>
        <v/>
      </c>
      <c r="Y276" s="211" t="str">
        <f>IF(Q276="Room AC (window/wall)",'Emission Factors'!$G$53,IF(Q276="Room AC (PTAC/PTHP)",'Emission Factors'!$G$54,IF(Q276="Residential AC",'Emission Factors'!$G$55,IF(Q276="Residential HP",'Emission Factors'!$G$56,IF(Q276="Commercial AC (&gt;=65k to &lt;135,000k Btu/hr)",'Emission Factors'!$G$57,IF(Q276="Commercial AC (&gt;=135,000k Btu/hr)",'Emission Factors'!$G$58,""))))))</f>
        <v/>
      </c>
      <c r="Z276" s="96"/>
      <c r="AA276" s="97" t="str">
        <f t="shared" si="41"/>
        <v/>
      </c>
      <c r="AB276" s="97" t="str">
        <f t="shared" si="42"/>
        <v/>
      </c>
      <c r="AC276" s="246" t="str">
        <f t="shared" si="43"/>
        <v/>
      </c>
      <c r="AD276" s="97" t="str">
        <f t="shared" si="44"/>
        <v/>
      </c>
      <c r="AE276" s="97" t="str">
        <f t="shared" si="45"/>
        <v/>
      </c>
      <c r="AF276" s="252" t="str">
        <f t="shared" si="46"/>
        <v/>
      </c>
      <c r="AG276" s="254" t="str">
        <f t="shared" si="47"/>
        <v/>
      </c>
      <c r="AH276" s="248" t="str">
        <f t="shared" si="48"/>
        <v/>
      </c>
      <c r="AI276" s="249" t="str">
        <f t="shared" si="49"/>
        <v/>
      </c>
    </row>
    <row r="277" spans="2:35" x14ac:dyDescent="0.3">
      <c r="B277" s="94"/>
      <c r="C277" s="95"/>
      <c r="D277" s="95"/>
      <c r="E277" s="95"/>
      <c r="F277" s="94"/>
      <c r="G277" s="145"/>
      <c r="H277" s="245"/>
      <c r="I277" s="211" t="str">
        <f>IF(D277="Room AC (window/wall)",'Emission Factors'!$E$53,IF(D277="Room AC (PTAC/PTHP)",H277,IF(D277="Residential AC",'Emission Factors'!$E$55,IF(D277="Residential HP",H277,IF(D277="Commercial AC (&gt;=65k to &lt;135,000k Btu/hr)",'Emission Factors'!$E$57,IF(D277="Commercial AC (&gt;=135,000k Btu/hr)",'Emission Factors'!$E$58,""))))))</f>
        <v/>
      </c>
      <c r="J277" s="96"/>
      <c r="K277" s="211" t="str">
        <f>IF(ISBLANK(J277),"",VLOOKUP(J277,'Emission Factors'!$C$81:$G$221,4,FALSE))</f>
        <v/>
      </c>
      <c r="L277" s="210" t="str">
        <f>IF(D277="Room AC (window/wall)",'Emission Factors'!$F$53,IF(D277="Room AC (PTAC/PTHP)",'Emission Factors'!$F$54,IF(D277="Residential AC",'Emission Factors'!$F$55,IF(D277="Residential HP",'Emission Factors'!$F$56,IF(D277="Commercial AC (&gt;=65k to &lt;135,000k Btu/hr)",'Emission Factors'!$F$57,IF(D277="Commercial AC (&gt;=135,000k Btu/hr)",'Emission Factors'!$F$58,""))))))</f>
        <v/>
      </c>
      <c r="M277" s="211" t="str">
        <f>IF(D277="Room AC (window/wall)",'Emission Factors'!$G$53,IF(D277="Room AC (PTAC/PTHP)",'Emission Factors'!$G$54,IF(D277="Residential AC",'Emission Factors'!$G$55,IF(D277="Residential HP",'Emission Factors'!$G$56,IF(D277="Commercial AC (&gt;=65k to &lt;135,000k Btu/hr)",'Emission Factors'!$G$57,IF(D277="Commercial AC (&gt;=135,000k Btu/hr)",'Emission Factors'!$G$58,""))))))</f>
        <v/>
      </c>
      <c r="N277" s="96"/>
      <c r="O277" s="209" t="str">
        <f>IF(ISBLANK(D277),"",(IF(D277="Room AC (window/wall)",'Emission Factors'!$C$53,IF(D277="Room AC (PTAC/PTHP)",'Emission Factors'!$C$54,IF(D277="Residential AC",'Emission Factors'!$C$55,IF(D277="Residential HP",'Emission Factors'!$C$56,IF(D277="Commercial AC (&gt;=65k to &lt;135,000k Btu/hr)",'Emission Factors'!$C$57,IF(D277="Commercial AC (&gt;=135,000k Btu/hr)",'Emission Factors'!$C$58,""))))))))</f>
        <v/>
      </c>
      <c r="P277" s="209" t="str">
        <f t="shared" si="40"/>
        <v/>
      </c>
      <c r="Q277" s="95"/>
      <c r="R277" s="256"/>
      <c r="S277" s="256"/>
      <c r="T277" s="96"/>
      <c r="U277" s="211" t="str">
        <f>IF(Q277="Room AC (window/wall)",'Emission Factors'!$E$53,IF(AND(Q277="Room AC (PTAC/PTHP)",ISBLANK(T277)),"Error",IF(AND(Q277="Room AC (PTAC/PTHP)",T277&gt;0),T277,IF(Q277="Residential AC",'Emission Factors'!$E$55,IF(AND(Q277="Residential HP",ISBLANK(T277)),"Error",IF(AND(Q277="Residential HP",T277&gt;0),T277,IF(Q277="Commercial AC (&gt;=65k to &lt;135,000k Btu/hr)",'Emission Factors'!$E$57,IF(Q277="Commercial AC (&gt;=135,000k Btu/hr)",'Emission Factors'!$E$58,""))))))))</f>
        <v/>
      </c>
      <c r="V277" s="95"/>
      <c r="W277" s="211" t="str">
        <f>IF(ISBLANK(V277),"",VLOOKUP(V277,'Emission Factors'!$C$81:$G$221,4,FALSE))</f>
        <v/>
      </c>
      <c r="X277" s="210" t="str">
        <f>IF(Q277="Room AC (window/wall)",'Emission Factors'!$F$53,IF(Q277="Room AC (PTAC/PTHP)",'Emission Factors'!$F$54,IF(Q277="Residential AC",'Emission Factors'!$F$55,IF(Q277="Residential HP",'Emission Factors'!$F$56,IF(Q277="Commercial AC (&gt;=65k to &lt;135,000k Btu/hr)",'Emission Factors'!$F$57,IF(Q277="Commercial AC (&gt;=135,000k Btu/hr)",'Emission Factors'!$F$58,""))))))</f>
        <v/>
      </c>
      <c r="Y277" s="211" t="str">
        <f>IF(Q277="Room AC (window/wall)",'Emission Factors'!$G$53,IF(Q277="Room AC (PTAC/PTHP)",'Emission Factors'!$G$54,IF(Q277="Residential AC",'Emission Factors'!$G$55,IF(Q277="Residential HP",'Emission Factors'!$G$56,IF(Q277="Commercial AC (&gt;=65k to &lt;135,000k Btu/hr)",'Emission Factors'!$G$57,IF(Q277="Commercial AC (&gt;=135,000k Btu/hr)",'Emission Factors'!$G$58,""))))))</f>
        <v/>
      </c>
      <c r="Z277" s="96"/>
      <c r="AA277" s="97" t="str">
        <f t="shared" si="41"/>
        <v/>
      </c>
      <c r="AB277" s="97" t="str">
        <f t="shared" si="42"/>
        <v/>
      </c>
      <c r="AC277" s="246" t="str">
        <f t="shared" si="43"/>
        <v/>
      </c>
      <c r="AD277" s="97" t="str">
        <f t="shared" si="44"/>
        <v/>
      </c>
      <c r="AE277" s="97" t="str">
        <f t="shared" si="45"/>
        <v/>
      </c>
      <c r="AF277" s="252" t="str">
        <f t="shared" si="46"/>
        <v/>
      </c>
      <c r="AG277" s="254" t="str">
        <f t="shared" si="47"/>
        <v/>
      </c>
      <c r="AH277" s="248" t="str">
        <f t="shared" si="48"/>
        <v/>
      </c>
      <c r="AI277" s="249" t="str">
        <f t="shared" si="49"/>
        <v/>
      </c>
    </row>
    <row r="278" spans="2:35" x14ac:dyDescent="0.3">
      <c r="B278" s="94"/>
      <c r="C278" s="95"/>
      <c r="D278" s="95"/>
      <c r="E278" s="95"/>
      <c r="F278" s="94"/>
      <c r="G278" s="145"/>
      <c r="H278" s="245"/>
      <c r="I278" s="211" t="str">
        <f>IF(D278="Room AC (window/wall)",'Emission Factors'!$E$53,IF(D278="Room AC (PTAC/PTHP)",H278,IF(D278="Residential AC",'Emission Factors'!$E$55,IF(D278="Residential HP",H278,IF(D278="Commercial AC (&gt;=65k to &lt;135,000k Btu/hr)",'Emission Factors'!$E$57,IF(D278="Commercial AC (&gt;=135,000k Btu/hr)",'Emission Factors'!$E$58,""))))))</f>
        <v/>
      </c>
      <c r="J278" s="96"/>
      <c r="K278" s="211" t="str">
        <f>IF(ISBLANK(J278),"",VLOOKUP(J278,'Emission Factors'!$C$81:$G$221,4,FALSE))</f>
        <v/>
      </c>
      <c r="L278" s="210" t="str">
        <f>IF(D278="Room AC (window/wall)",'Emission Factors'!$F$53,IF(D278="Room AC (PTAC/PTHP)",'Emission Factors'!$F$54,IF(D278="Residential AC",'Emission Factors'!$F$55,IF(D278="Residential HP",'Emission Factors'!$F$56,IF(D278="Commercial AC (&gt;=65k to &lt;135,000k Btu/hr)",'Emission Factors'!$F$57,IF(D278="Commercial AC (&gt;=135,000k Btu/hr)",'Emission Factors'!$F$58,""))))))</f>
        <v/>
      </c>
      <c r="M278" s="211" t="str">
        <f>IF(D278="Room AC (window/wall)",'Emission Factors'!$G$53,IF(D278="Room AC (PTAC/PTHP)",'Emission Factors'!$G$54,IF(D278="Residential AC",'Emission Factors'!$G$55,IF(D278="Residential HP",'Emission Factors'!$G$56,IF(D278="Commercial AC (&gt;=65k to &lt;135,000k Btu/hr)",'Emission Factors'!$G$57,IF(D278="Commercial AC (&gt;=135,000k Btu/hr)",'Emission Factors'!$G$58,""))))))</f>
        <v/>
      </c>
      <c r="N278" s="96"/>
      <c r="O278" s="209" t="str">
        <f>IF(ISBLANK(D278),"",(IF(D278="Room AC (window/wall)",'Emission Factors'!$C$53,IF(D278="Room AC (PTAC/PTHP)",'Emission Factors'!$C$54,IF(D278="Residential AC",'Emission Factors'!$C$55,IF(D278="Residential HP",'Emission Factors'!$C$56,IF(D278="Commercial AC (&gt;=65k to &lt;135,000k Btu/hr)",'Emission Factors'!$C$57,IF(D278="Commercial AC (&gt;=135,000k Btu/hr)",'Emission Factors'!$C$58,""))))))))</f>
        <v/>
      </c>
      <c r="P278" s="209" t="str">
        <f t="shared" si="40"/>
        <v/>
      </c>
      <c r="Q278" s="95"/>
      <c r="R278" s="256"/>
      <c r="S278" s="256"/>
      <c r="T278" s="96"/>
      <c r="U278" s="211" t="str">
        <f>IF(Q278="Room AC (window/wall)",'Emission Factors'!$E$53,IF(AND(Q278="Room AC (PTAC/PTHP)",ISBLANK(T278)),"Error",IF(AND(Q278="Room AC (PTAC/PTHP)",T278&gt;0),T278,IF(Q278="Residential AC",'Emission Factors'!$E$55,IF(AND(Q278="Residential HP",ISBLANK(T278)),"Error",IF(AND(Q278="Residential HP",T278&gt;0),T278,IF(Q278="Commercial AC (&gt;=65k to &lt;135,000k Btu/hr)",'Emission Factors'!$E$57,IF(Q278="Commercial AC (&gt;=135,000k Btu/hr)",'Emission Factors'!$E$58,""))))))))</f>
        <v/>
      </c>
      <c r="V278" s="95"/>
      <c r="W278" s="211" t="str">
        <f>IF(ISBLANK(V278),"",VLOOKUP(V278,'Emission Factors'!$C$81:$G$221,4,FALSE))</f>
        <v/>
      </c>
      <c r="X278" s="210" t="str">
        <f>IF(Q278="Room AC (window/wall)",'Emission Factors'!$F$53,IF(Q278="Room AC (PTAC/PTHP)",'Emission Factors'!$F$54,IF(Q278="Residential AC",'Emission Factors'!$F$55,IF(Q278="Residential HP",'Emission Factors'!$F$56,IF(Q278="Commercial AC (&gt;=65k to &lt;135,000k Btu/hr)",'Emission Factors'!$F$57,IF(Q278="Commercial AC (&gt;=135,000k Btu/hr)",'Emission Factors'!$F$58,""))))))</f>
        <v/>
      </c>
      <c r="Y278" s="211" t="str">
        <f>IF(Q278="Room AC (window/wall)",'Emission Factors'!$G$53,IF(Q278="Room AC (PTAC/PTHP)",'Emission Factors'!$G$54,IF(Q278="Residential AC",'Emission Factors'!$G$55,IF(Q278="Residential HP",'Emission Factors'!$G$56,IF(Q278="Commercial AC (&gt;=65k to &lt;135,000k Btu/hr)",'Emission Factors'!$G$57,IF(Q278="Commercial AC (&gt;=135,000k Btu/hr)",'Emission Factors'!$G$58,""))))))</f>
        <v/>
      </c>
      <c r="Z278" s="96"/>
      <c r="AA278" s="97" t="str">
        <f t="shared" si="41"/>
        <v/>
      </c>
      <c r="AB278" s="97" t="str">
        <f t="shared" si="42"/>
        <v/>
      </c>
      <c r="AC278" s="246" t="str">
        <f t="shared" si="43"/>
        <v/>
      </c>
      <c r="AD278" s="97" t="str">
        <f t="shared" si="44"/>
        <v/>
      </c>
      <c r="AE278" s="97" t="str">
        <f t="shared" si="45"/>
        <v/>
      </c>
      <c r="AF278" s="252" t="str">
        <f t="shared" si="46"/>
        <v/>
      </c>
      <c r="AG278" s="254" t="str">
        <f t="shared" si="47"/>
        <v/>
      </c>
      <c r="AH278" s="248" t="str">
        <f t="shared" si="48"/>
        <v/>
      </c>
      <c r="AI278" s="249" t="str">
        <f t="shared" si="49"/>
        <v/>
      </c>
    </row>
    <row r="279" spans="2:35" x14ac:dyDescent="0.3">
      <c r="B279" s="94"/>
      <c r="C279" s="95"/>
      <c r="D279" s="95"/>
      <c r="E279" s="95"/>
      <c r="F279" s="94"/>
      <c r="G279" s="145"/>
      <c r="H279" s="245"/>
      <c r="I279" s="211" t="str">
        <f>IF(D279="Room AC (window/wall)",'Emission Factors'!$E$53,IF(D279="Room AC (PTAC/PTHP)",H279,IF(D279="Residential AC",'Emission Factors'!$E$55,IF(D279="Residential HP",H279,IF(D279="Commercial AC (&gt;=65k to &lt;135,000k Btu/hr)",'Emission Factors'!$E$57,IF(D279="Commercial AC (&gt;=135,000k Btu/hr)",'Emission Factors'!$E$58,""))))))</f>
        <v/>
      </c>
      <c r="J279" s="96"/>
      <c r="K279" s="211" t="str">
        <f>IF(ISBLANK(J279),"",VLOOKUP(J279,'Emission Factors'!$C$81:$G$221,4,FALSE))</f>
        <v/>
      </c>
      <c r="L279" s="210" t="str">
        <f>IF(D279="Room AC (window/wall)",'Emission Factors'!$F$53,IF(D279="Room AC (PTAC/PTHP)",'Emission Factors'!$F$54,IF(D279="Residential AC",'Emission Factors'!$F$55,IF(D279="Residential HP",'Emission Factors'!$F$56,IF(D279="Commercial AC (&gt;=65k to &lt;135,000k Btu/hr)",'Emission Factors'!$F$57,IF(D279="Commercial AC (&gt;=135,000k Btu/hr)",'Emission Factors'!$F$58,""))))))</f>
        <v/>
      </c>
      <c r="M279" s="211" t="str">
        <f>IF(D279="Room AC (window/wall)",'Emission Factors'!$G$53,IF(D279="Room AC (PTAC/PTHP)",'Emission Factors'!$G$54,IF(D279="Residential AC",'Emission Factors'!$G$55,IF(D279="Residential HP",'Emission Factors'!$G$56,IF(D279="Commercial AC (&gt;=65k to &lt;135,000k Btu/hr)",'Emission Factors'!$G$57,IF(D279="Commercial AC (&gt;=135,000k Btu/hr)",'Emission Factors'!$G$58,""))))))</f>
        <v/>
      </c>
      <c r="N279" s="96"/>
      <c r="O279" s="209" t="str">
        <f>IF(ISBLANK(D279),"",(IF(D279="Room AC (window/wall)",'Emission Factors'!$C$53,IF(D279="Room AC (PTAC/PTHP)",'Emission Factors'!$C$54,IF(D279="Residential AC",'Emission Factors'!$C$55,IF(D279="Residential HP",'Emission Factors'!$C$56,IF(D279="Commercial AC (&gt;=65k to &lt;135,000k Btu/hr)",'Emission Factors'!$C$57,IF(D279="Commercial AC (&gt;=135,000k Btu/hr)",'Emission Factors'!$C$58,""))))))))</f>
        <v/>
      </c>
      <c r="P279" s="209" t="str">
        <f t="shared" si="40"/>
        <v/>
      </c>
      <c r="Q279" s="95"/>
      <c r="R279" s="256"/>
      <c r="S279" s="256"/>
      <c r="T279" s="96"/>
      <c r="U279" s="211" t="str">
        <f>IF(Q279="Room AC (window/wall)",'Emission Factors'!$E$53,IF(AND(Q279="Room AC (PTAC/PTHP)",ISBLANK(T279)),"Error",IF(AND(Q279="Room AC (PTAC/PTHP)",T279&gt;0),T279,IF(Q279="Residential AC",'Emission Factors'!$E$55,IF(AND(Q279="Residential HP",ISBLANK(T279)),"Error",IF(AND(Q279="Residential HP",T279&gt;0),T279,IF(Q279="Commercial AC (&gt;=65k to &lt;135,000k Btu/hr)",'Emission Factors'!$E$57,IF(Q279="Commercial AC (&gt;=135,000k Btu/hr)",'Emission Factors'!$E$58,""))))))))</f>
        <v/>
      </c>
      <c r="V279" s="95"/>
      <c r="W279" s="211" t="str">
        <f>IF(ISBLANK(V279),"",VLOOKUP(V279,'Emission Factors'!$C$81:$G$221,4,FALSE))</f>
        <v/>
      </c>
      <c r="X279" s="210" t="str">
        <f>IF(Q279="Room AC (window/wall)",'Emission Factors'!$F$53,IF(Q279="Room AC (PTAC/PTHP)",'Emission Factors'!$F$54,IF(Q279="Residential AC",'Emission Factors'!$F$55,IF(Q279="Residential HP",'Emission Factors'!$F$56,IF(Q279="Commercial AC (&gt;=65k to &lt;135,000k Btu/hr)",'Emission Factors'!$F$57,IF(Q279="Commercial AC (&gt;=135,000k Btu/hr)",'Emission Factors'!$F$58,""))))))</f>
        <v/>
      </c>
      <c r="Y279" s="211" t="str">
        <f>IF(Q279="Room AC (window/wall)",'Emission Factors'!$G$53,IF(Q279="Room AC (PTAC/PTHP)",'Emission Factors'!$G$54,IF(Q279="Residential AC",'Emission Factors'!$G$55,IF(Q279="Residential HP",'Emission Factors'!$G$56,IF(Q279="Commercial AC (&gt;=65k to &lt;135,000k Btu/hr)",'Emission Factors'!$G$57,IF(Q279="Commercial AC (&gt;=135,000k Btu/hr)",'Emission Factors'!$G$58,""))))))</f>
        <v/>
      </c>
      <c r="Z279" s="96"/>
      <c r="AA279" s="97" t="str">
        <f t="shared" si="41"/>
        <v/>
      </c>
      <c r="AB279" s="97" t="str">
        <f t="shared" si="42"/>
        <v/>
      </c>
      <c r="AC279" s="246" t="str">
        <f t="shared" si="43"/>
        <v/>
      </c>
      <c r="AD279" s="97" t="str">
        <f t="shared" si="44"/>
        <v/>
      </c>
      <c r="AE279" s="97" t="str">
        <f t="shared" si="45"/>
        <v/>
      </c>
      <c r="AF279" s="252" t="str">
        <f t="shared" si="46"/>
        <v/>
      </c>
      <c r="AG279" s="254" t="str">
        <f t="shared" si="47"/>
        <v/>
      </c>
      <c r="AH279" s="248" t="str">
        <f t="shared" si="48"/>
        <v/>
      </c>
      <c r="AI279" s="249" t="str">
        <f t="shared" si="49"/>
        <v/>
      </c>
    </row>
    <row r="280" spans="2:35" x14ac:dyDescent="0.3">
      <c r="B280" s="94"/>
      <c r="C280" s="95"/>
      <c r="D280" s="95"/>
      <c r="E280" s="95"/>
      <c r="F280" s="94"/>
      <c r="G280" s="145"/>
      <c r="H280" s="245"/>
      <c r="I280" s="211" t="str">
        <f>IF(D280="Room AC (window/wall)",'Emission Factors'!$E$53,IF(D280="Room AC (PTAC/PTHP)",H280,IF(D280="Residential AC",'Emission Factors'!$E$55,IF(D280="Residential HP",H280,IF(D280="Commercial AC (&gt;=65k to &lt;135,000k Btu/hr)",'Emission Factors'!$E$57,IF(D280="Commercial AC (&gt;=135,000k Btu/hr)",'Emission Factors'!$E$58,""))))))</f>
        <v/>
      </c>
      <c r="J280" s="96"/>
      <c r="K280" s="211" t="str">
        <f>IF(ISBLANK(J280),"",VLOOKUP(J280,'Emission Factors'!$C$81:$G$221,4,FALSE))</f>
        <v/>
      </c>
      <c r="L280" s="210" t="str">
        <f>IF(D280="Room AC (window/wall)",'Emission Factors'!$F$53,IF(D280="Room AC (PTAC/PTHP)",'Emission Factors'!$F$54,IF(D280="Residential AC",'Emission Factors'!$F$55,IF(D280="Residential HP",'Emission Factors'!$F$56,IF(D280="Commercial AC (&gt;=65k to &lt;135,000k Btu/hr)",'Emission Factors'!$F$57,IF(D280="Commercial AC (&gt;=135,000k Btu/hr)",'Emission Factors'!$F$58,""))))))</f>
        <v/>
      </c>
      <c r="M280" s="211" t="str">
        <f>IF(D280="Room AC (window/wall)",'Emission Factors'!$G$53,IF(D280="Room AC (PTAC/PTHP)",'Emission Factors'!$G$54,IF(D280="Residential AC",'Emission Factors'!$G$55,IF(D280="Residential HP",'Emission Factors'!$G$56,IF(D280="Commercial AC (&gt;=65k to &lt;135,000k Btu/hr)",'Emission Factors'!$G$57,IF(D280="Commercial AC (&gt;=135,000k Btu/hr)",'Emission Factors'!$G$58,""))))))</f>
        <v/>
      </c>
      <c r="N280" s="96"/>
      <c r="O280" s="209" t="str">
        <f>IF(ISBLANK(D280),"",(IF(D280="Room AC (window/wall)",'Emission Factors'!$C$53,IF(D280="Room AC (PTAC/PTHP)",'Emission Factors'!$C$54,IF(D280="Residential AC",'Emission Factors'!$C$55,IF(D280="Residential HP",'Emission Factors'!$C$56,IF(D280="Commercial AC (&gt;=65k to &lt;135,000k Btu/hr)",'Emission Factors'!$C$57,IF(D280="Commercial AC (&gt;=135,000k Btu/hr)",'Emission Factors'!$C$58,""))))))))</f>
        <v/>
      </c>
      <c r="P280" s="209" t="str">
        <f t="shared" si="40"/>
        <v/>
      </c>
      <c r="Q280" s="95"/>
      <c r="R280" s="256"/>
      <c r="S280" s="256"/>
      <c r="T280" s="96"/>
      <c r="U280" s="211" t="str">
        <f>IF(Q280="Room AC (window/wall)",'Emission Factors'!$E$53,IF(AND(Q280="Room AC (PTAC/PTHP)",ISBLANK(T280)),"Error",IF(AND(Q280="Room AC (PTAC/PTHP)",T280&gt;0),T280,IF(Q280="Residential AC",'Emission Factors'!$E$55,IF(AND(Q280="Residential HP",ISBLANK(T280)),"Error",IF(AND(Q280="Residential HP",T280&gt;0),T280,IF(Q280="Commercial AC (&gt;=65k to &lt;135,000k Btu/hr)",'Emission Factors'!$E$57,IF(Q280="Commercial AC (&gt;=135,000k Btu/hr)",'Emission Factors'!$E$58,""))))))))</f>
        <v/>
      </c>
      <c r="V280" s="95"/>
      <c r="W280" s="211" t="str">
        <f>IF(ISBLANK(V280),"",VLOOKUP(V280,'Emission Factors'!$C$81:$G$221,4,FALSE))</f>
        <v/>
      </c>
      <c r="X280" s="210" t="str">
        <f>IF(Q280="Room AC (window/wall)",'Emission Factors'!$F$53,IF(Q280="Room AC (PTAC/PTHP)",'Emission Factors'!$F$54,IF(Q280="Residential AC",'Emission Factors'!$F$55,IF(Q280="Residential HP",'Emission Factors'!$F$56,IF(Q280="Commercial AC (&gt;=65k to &lt;135,000k Btu/hr)",'Emission Factors'!$F$57,IF(Q280="Commercial AC (&gt;=135,000k Btu/hr)",'Emission Factors'!$F$58,""))))))</f>
        <v/>
      </c>
      <c r="Y280" s="211" t="str">
        <f>IF(Q280="Room AC (window/wall)",'Emission Factors'!$G$53,IF(Q280="Room AC (PTAC/PTHP)",'Emission Factors'!$G$54,IF(Q280="Residential AC",'Emission Factors'!$G$55,IF(Q280="Residential HP",'Emission Factors'!$G$56,IF(Q280="Commercial AC (&gt;=65k to &lt;135,000k Btu/hr)",'Emission Factors'!$G$57,IF(Q280="Commercial AC (&gt;=135,000k Btu/hr)",'Emission Factors'!$G$58,""))))))</f>
        <v/>
      </c>
      <c r="Z280" s="96"/>
      <c r="AA280" s="97" t="str">
        <f t="shared" si="41"/>
        <v/>
      </c>
      <c r="AB280" s="97" t="str">
        <f t="shared" si="42"/>
        <v/>
      </c>
      <c r="AC280" s="246" t="str">
        <f t="shared" si="43"/>
        <v/>
      </c>
      <c r="AD280" s="97" t="str">
        <f t="shared" si="44"/>
        <v/>
      </c>
      <c r="AE280" s="97" t="str">
        <f t="shared" si="45"/>
        <v/>
      </c>
      <c r="AF280" s="252" t="str">
        <f t="shared" si="46"/>
        <v/>
      </c>
      <c r="AG280" s="254" t="str">
        <f t="shared" si="47"/>
        <v/>
      </c>
      <c r="AH280" s="248" t="str">
        <f t="shared" si="48"/>
        <v/>
      </c>
      <c r="AI280" s="249" t="str">
        <f t="shared" si="49"/>
        <v/>
      </c>
    </row>
    <row r="281" spans="2:35" x14ac:dyDescent="0.3">
      <c r="B281" s="94"/>
      <c r="C281" s="95"/>
      <c r="D281" s="95"/>
      <c r="E281" s="95"/>
      <c r="F281" s="94"/>
      <c r="G281" s="145"/>
      <c r="H281" s="245"/>
      <c r="I281" s="211" t="str">
        <f>IF(D281="Room AC (window/wall)",'Emission Factors'!$E$53,IF(D281="Room AC (PTAC/PTHP)",H281,IF(D281="Residential AC",'Emission Factors'!$E$55,IF(D281="Residential HP",H281,IF(D281="Commercial AC (&gt;=65k to &lt;135,000k Btu/hr)",'Emission Factors'!$E$57,IF(D281="Commercial AC (&gt;=135,000k Btu/hr)",'Emission Factors'!$E$58,""))))))</f>
        <v/>
      </c>
      <c r="J281" s="96"/>
      <c r="K281" s="211" t="str">
        <f>IF(ISBLANK(J281),"",VLOOKUP(J281,'Emission Factors'!$C$81:$G$221,4,FALSE))</f>
        <v/>
      </c>
      <c r="L281" s="210" t="str">
        <f>IF(D281="Room AC (window/wall)",'Emission Factors'!$F$53,IF(D281="Room AC (PTAC/PTHP)",'Emission Factors'!$F$54,IF(D281="Residential AC",'Emission Factors'!$F$55,IF(D281="Residential HP",'Emission Factors'!$F$56,IF(D281="Commercial AC (&gt;=65k to &lt;135,000k Btu/hr)",'Emission Factors'!$F$57,IF(D281="Commercial AC (&gt;=135,000k Btu/hr)",'Emission Factors'!$F$58,""))))))</f>
        <v/>
      </c>
      <c r="M281" s="211" t="str">
        <f>IF(D281="Room AC (window/wall)",'Emission Factors'!$G$53,IF(D281="Room AC (PTAC/PTHP)",'Emission Factors'!$G$54,IF(D281="Residential AC",'Emission Factors'!$G$55,IF(D281="Residential HP",'Emission Factors'!$G$56,IF(D281="Commercial AC (&gt;=65k to &lt;135,000k Btu/hr)",'Emission Factors'!$G$57,IF(D281="Commercial AC (&gt;=135,000k Btu/hr)",'Emission Factors'!$G$58,""))))))</f>
        <v/>
      </c>
      <c r="N281" s="96"/>
      <c r="O281" s="209" t="str">
        <f>IF(ISBLANK(D281),"",(IF(D281="Room AC (window/wall)",'Emission Factors'!$C$53,IF(D281="Room AC (PTAC/PTHP)",'Emission Factors'!$C$54,IF(D281="Residential AC",'Emission Factors'!$C$55,IF(D281="Residential HP",'Emission Factors'!$C$56,IF(D281="Commercial AC (&gt;=65k to &lt;135,000k Btu/hr)",'Emission Factors'!$C$57,IF(D281="Commercial AC (&gt;=135,000k Btu/hr)",'Emission Factors'!$C$58,""))))))))</f>
        <v/>
      </c>
      <c r="P281" s="209" t="str">
        <f t="shared" si="40"/>
        <v/>
      </c>
      <c r="Q281" s="95"/>
      <c r="R281" s="256"/>
      <c r="S281" s="256"/>
      <c r="T281" s="96"/>
      <c r="U281" s="211" t="str">
        <f>IF(Q281="Room AC (window/wall)",'Emission Factors'!$E$53,IF(AND(Q281="Room AC (PTAC/PTHP)",ISBLANK(T281)),"Error",IF(AND(Q281="Room AC (PTAC/PTHP)",T281&gt;0),T281,IF(Q281="Residential AC",'Emission Factors'!$E$55,IF(AND(Q281="Residential HP",ISBLANK(T281)),"Error",IF(AND(Q281="Residential HP",T281&gt;0),T281,IF(Q281="Commercial AC (&gt;=65k to &lt;135,000k Btu/hr)",'Emission Factors'!$E$57,IF(Q281="Commercial AC (&gt;=135,000k Btu/hr)",'Emission Factors'!$E$58,""))))))))</f>
        <v/>
      </c>
      <c r="V281" s="95"/>
      <c r="W281" s="211" t="str">
        <f>IF(ISBLANK(V281),"",VLOOKUP(V281,'Emission Factors'!$C$81:$G$221,4,FALSE))</f>
        <v/>
      </c>
      <c r="X281" s="210" t="str">
        <f>IF(Q281="Room AC (window/wall)",'Emission Factors'!$F$53,IF(Q281="Room AC (PTAC/PTHP)",'Emission Factors'!$F$54,IF(Q281="Residential AC",'Emission Factors'!$F$55,IF(Q281="Residential HP",'Emission Factors'!$F$56,IF(Q281="Commercial AC (&gt;=65k to &lt;135,000k Btu/hr)",'Emission Factors'!$F$57,IF(Q281="Commercial AC (&gt;=135,000k Btu/hr)",'Emission Factors'!$F$58,""))))))</f>
        <v/>
      </c>
      <c r="Y281" s="211" t="str">
        <f>IF(Q281="Room AC (window/wall)",'Emission Factors'!$G$53,IF(Q281="Room AC (PTAC/PTHP)",'Emission Factors'!$G$54,IF(Q281="Residential AC",'Emission Factors'!$G$55,IF(Q281="Residential HP",'Emission Factors'!$G$56,IF(Q281="Commercial AC (&gt;=65k to &lt;135,000k Btu/hr)",'Emission Factors'!$G$57,IF(Q281="Commercial AC (&gt;=135,000k Btu/hr)",'Emission Factors'!$G$58,""))))))</f>
        <v/>
      </c>
      <c r="Z281" s="96"/>
      <c r="AA281" s="97" t="str">
        <f t="shared" si="41"/>
        <v/>
      </c>
      <c r="AB281" s="97" t="str">
        <f t="shared" si="42"/>
        <v/>
      </c>
      <c r="AC281" s="246" t="str">
        <f t="shared" si="43"/>
        <v/>
      </c>
      <c r="AD281" s="97" t="str">
        <f t="shared" si="44"/>
        <v/>
      </c>
      <c r="AE281" s="97" t="str">
        <f t="shared" si="45"/>
        <v/>
      </c>
      <c r="AF281" s="252" t="str">
        <f t="shared" si="46"/>
        <v/>
      </c>
      <c r="AG281" s="254" t="str">
        <f t="shared" si="47"/>
        <v/>
      </c>
      <c r="AH281" s="248" t="str">
        <f t="shared" si="48"/>
        <v/>
      </c>
      <c r="AI281" s="249" t="str">
        <f t="shared" si="49"/>
        <v/>
      </c>
    </row>
    <row r="282" spans="2:35" x14ac:dyDescent="0.3">
      <c r="B282" s="94"/>
      <c r="C282" s="95"/>
      <c r="D282" s="95"/>
      <c r="E282" s="95"/>
      <c r="F282" s="94"/>
      <c r="G282" s="145"/>
      <c r="H282" s="245"/>
      <c r="I282" s="211" t="str">
        <f>IF(D282="Room AC (window/wall)",'Emission Factors'!$E$53,IF(D282="Room AC (PTAC/PTHP)",H282,IF(D282="Residential AC",'Emission Factors'!$E$55,IF(D282="Residential HP",H282,IF(D282="Commercial AC (&gt;=65k to &lt;135,000k Btu/hr)",'Emission Factors'!$E$57,IF(D282="Commercial AC (&gt;=135,000k Btu/hr)",'Emission Factors'!$E$58,""))))))</f>
        <v/>
      </c>
      <c r="J282" s="96"/>
      <c r="K282" s="211" t="str">
        <f>IF(ISBLANK(J282),"",VLOOKUP(J282,'Emission Factors'!$C$81:$G$221,4,FALSE))</f>
        <v/>
      </c>
      <c r="L282" s="210" t="str">
        <f>IF(D282="Room AC (window/wall)",'Emission Factors'!$F$53,IF(D282="Room AC (PTAC/PTHP)",'Emission Factors'!$F$54,IF(D282="Residential AC",'Emission Factors'!$F$55,IF(D282="Residential HP",'Emission Factors'!$F$56,IF(D282="Commercial AC (&gt;=65k to &lt;135,000k Btu/hr)",'Emission Factors'!$F$57,IF(D282="Commercial AC (&gt;=135,000k Btu/hr)",'Emission Factors'!$F$58,""))))))</f>
        <v/>
      </c>
      <c r="M282" s="211" t="str">
        <f>IF(D282="Room AC (window/wall)",'Emission Factors'!$G$53,IF(D282="Room AC (PTAC/PTHP)",'Emission Factors'!$G$54,IF(D282="Residential AC",'Emission Factors'!$G$55,IF(D282="Residential HP",'Emission Factors'!$G$56,IF(D282="Commercial AC (&gt;=65k to &lt;135,000k Btu/hr)",'Emission Factors'!$G$57,IF(D282="Commercial AC (&gt;=135,000k Btu/hr)",'Emission Factors'!$G$58,""))))))</f>
        <v/>
      </c>
      <c r="N282" s="96"/>
      <c r="O282" s="209" t="str">
        <f>IF(ISBLANK(D282),"",(IF(D282="Room AC (window/wall)",'Emission Factors'!$C$53,IF(D282="Room AC (PTAC/PTHP)",'Emission Factors'!$C$54,IF(D282="Residential AC",'Emission Factors'!$C$55,IF(D282="Residential HP",'Emission Factors'!$C$56,IF(D282="Commercial AC (&gt;=65k to &lt;135,000k Btu/hr)",'Emission Factors'!$C$57,IF(D282="Commercial AC (&gt;=135,000k Btu/hr)",'Emission Factors'!$C$58,""))))))))</f>
        <v/>
      </c>
      <c r="P282" s="209" t="str">
        <f t="shared" si="40"/>
        <v/>
      </c>
      <c r="Q282" s="95"/>
      <c r="R282" s="256"/>
      <c r="S282" s="256"/>
      <c r="T282" s="96"/>
      <c r="U282" s="211" t="str">
        <f>IF(Q282="Room AC (window/wall)",'Emission Factors'!$E$53,IF(AND(Q282="Room AC (PTAC/PTHP)",ISBLANK(T282)),"Error",IF(AND(Q282="Room AC (PTAC/PTHP)",T282&gt;0),T282,IF(Q282="Residential AC",'Emission Factors'!$E$55,IF(AND(Q282="Residential HP",ISBLANK(T282)),"Error",IF(AND(Q282="Residential HP",T282&gt;0),T282,IF(Q282="Commercial AC (&gt;=65k to &lt;135,000k Btu/hr)",'Emission Factors'!$E$57,IF(Q282="Commercial AC (&gt;=135,000k Btu/hr)",'Emission Factors'!$E$58,""))))))))</f>
        <v/>
      </c>
      <c r="V282" s="95"/>
      <c r="W282" s="211" t="str">
        <f>IF(ISBLANK(V282),"",VLOOKUP(V282,'Emission Factors'!$C$81:$G$221,4,FALSE))</f>
        <v/>
      </c>
      <c r="X282" s="210" t="str">
        <f>IF(Q282="Room AC (window/wall)",'Emission Factors'!$F$53,IF(Q282="Room AC (PTAC/PTHP)",'Emission Factors'!$F$54,IF(Q282="Residential AC",'Emission Factors'!$F$55,IF(Q282="Residential HP",'Emission Factors'!$F$56,IF(Q282="Commercial AC (&gt;=65k to &lt;135,000k Btu/hr)",'Emission Factors'!$F$57,IF(Q282="Commercial AC (&gt;=135,000k Btu/hr)",'Emission Factors'!$F$58,""))))))</f>
        <v/>
      </c>
      <c r="Y282" s="211" t="str">
        <f>IF(Q282="Room AC (window/wall)",'Emission Factors'!$G$53,IF(Q282="Room AC (PTAC/PTHP)",'Emission Factors'!$G$54,IF(Q282="Residential AC",'Emission Factors'!$G$55,IF(Q282="Residential HP",'Emission Factors'!$G$56,IF(Q282="Commercial AC (&gt;=65k to &lt;135,000k Btu/hr)",'Emission Factors'!$G$57,IF(Q282="Commercial AC (&gt;=135,000k Btu/hr)",'Emission Factors'!$G$58,""))))))</f>
        <v/>
      </c>
      <c r="Z282" s="96"/>
      <c r="AA282" s="97" t="str">
        <f t="shared" si="41"/>
        <v/>
      </c>
      <c r="AB282" s="97" t="str">
        <f t="shared" si="42"/>
        <v/>
      </c>
      <c r="AC282" s="246" t="str">
        <f t="shared" si="43"/>
        <v/>
      </c>
      <c r="AD282" s="97" t="str">
        <f t="shared" si="44"/>
        <v/>
      </c>
      <c r="AE282" s="97" t="str">
        <f t="shared" si="45"/>
        <v/>
      </c>
      <c r="AF282" s="252" t="str">
        <f t="shared" si="46"/>
        <v/>
      </c>
      <c r="AG282" s="254" t="str">
        <f t="shared" si="47"/>
        <v/>
      </c>
      <c r="AH282" s="248" t="str">
        <f t="shared" si="48"/>
        <v/>
      </c>
      <c r="AI282" s="249" t="str">
        <f t="shared" si="49"/>
        <v/>
      </c>
    </row>
    <row r="283" spans="2:35" x14ac:dyDescent="0.3">
      <c r="B283" s="94"/>
      <c r="C283" s="95"/>
      <c r="D283" s="95"/>
      <c r="E283" s="95"/>
      <c r="F283" s="94"/>
      <c r="G283" s="145"/>
      <c r="H283" s="245"/>
      <c r="I283" s="211" t="str">
        <f>IF(D283="Room AC (window/wall)",'Emission Factors'!$E$53,IF(D283="Room AC (PTAC/PTHP)",H283,IF(D283="Residential AC",'Emission Factors'!$E$55,IF(D283="Residential HP",H283,IF(D283="Commercial AC (&gt;=65k to &lt;135,000k Btu/hr)",'Emission Factors'!$E$57,IF(D283="Commercial AC (&gt;=135,000k Btu/hr)",'Emission Factors'!$E$58,""))))))</f>
        <v/>
      </c>
      <c r="J283" s="96"/>
      <c r="K283" s="211" t="str">
        <f>IF(ISBLANK(J283),"",VLOOKUP(J283,'Emission Factors'!$C$81:$G$221,4,FALSE))</f>
        <v/>
      </c>
      <c r="L283" s="210" t="str">
        <f>IF(D283="Room AC (window/wall)",'Emission Factors'!$F$53,IF(D283="Room AC (PTAC/PTHP)",'Emission Factors'!$F$54,IF(D283="Residential AC",'Emission Factors'!$F$55,IF(D283="Residential HP",'Emission Factors'!$F$56,IF(D283="Commercial AC (&gt;=65k to &lt;135,000k Btu/hr)",'Emission Factors'!$F$57,IF(D283="Commercial AC (&gt;=135,000k Btu/hr)",'Emission Factors'!$F$58,""))))))</f>
        <v/>
      </c>
      <c r="M283" s="211" t="str">
        <f>IF(D283="Room AC (window/wall)",'Emission Factors'!$G$53,IF(D283="Room AC (PTAC/PTHP)",'Emission Factors'!$G$54,IF(D283="Residential AC",'Emission Factors'!$G$55,IF(D283="Residential HP",'Emission Factors'!$G$56,IF(D283="Commercial AC (&gt;=65k to &lt;135,000k Btu/hr)",'Emission Factors'!$G$57,IF(D283="Commercial AC (&gt;=135,000k Btu/hr)",'Emission Factors'!$G$58,""))))))</f>
        <v/>
      </c>
      <c r="N283" s="96"/>
      <c r="O283" s="209" t="str">
        <f>IF(ISBLANK(D283),"",(IF(D283="Room AC (window/wall)",'Emission Factors'!$C$53,IF(D283="Room AC (PTAC/PTHP)",'Emission Factors'!$C$54,IF(D283="Residential AC",'Emission Factors'!$C$55,IF(D283="Residential HP",'Emission Factors'!$C$56,IF(D283="Commercial AC (&gt;=65k to &lt;135,000k Btu/hr)",'Emission Factors'!$C$57,IF(D283="Commercial AC (&gt;=135,000k Btu/hr)",'Emission Factors'!$C$58,""))))))))</f>
        <v/>
      </c>
      <c r="P283" s="209" t="str">
        <f t="shared" si="40"/>
        <v/>
      </c>
      <c r="Q283" s="95"/>
      <c r="R283" s="256"/>
      <c r="S283" s="256"/>
      <c r="T283" s="96"/>
      <c r="U283" s="211" t="str">
        <f>IF(Q283="Room AC (window/wall)",'Emission Factors'!$E$53,IF(AND(Q283="Room AC (PTAC/PTHP)",ISBLANK(T283)),"Error",IF(AND(Q283="Room AC (PTAC/PTHP)",T283&gt;0),T283,IF(Q283="Residential AC",'Emission Factors'!$E$55,IF(AND(Q283="Residential HP",ISBLANK(T283)),"Error",IF(AND(Q283="Residential HP",T283&gt;0),T283,IF(Q283="Commercial AC (&gt;=65k to &lt;135,000k Btu/hr)",'Emission Factors'!$E$57,IF(Q283="Commercial AC (&gt;=135,000k Btu/hr)",'Emission Factors'!$E$58,""))))))))</f>
        <v/>
      </c>
      <c r="V283" s="95"/>
      <c r="W283" s="211" t="str">
        <f>IF(ISBLANK(V283),"",VLOOKUP(V283,'Emission Factors'!$C$81:$G$221,4,FALSE))</f>
        <v/>
      </c>
      <c r="X283" s="210" t="str">
        <f>IF(Q283="Room AC (window/wall)",'Emission Factors'!$F$53,IF(Q283="Room AC (PTAC/PTHP)",'Emission Factors'!$F$54,IF(Q283="Residential AC",'Emission Factors'!$F$55,IF(Q283="Residential HP",'Emission Factors'!$F$56,IF(Q283="Commercial AC (&gt;=65k to &lt;135,000k Btu/hr)",'Emission Factors'!$F$57,IF(Q283="Commercial AC (&gt;=135,000k Btu/hr)",'Emission Factors'!$F$58,""))))))</f>
        <v/>
      </c>
      <c r="Y283" s="211" t="str">
        <f>IF(Q283="Room AC (window/wall)",'Emission Factors'!$G$53,IF(Q283="Room AC (PTAC/PTHP)",'Emission Factors'!$G$54,IF(Q283="Residential AC",'Emission Factors'!$G$55,IF(Q283="Residential HP",'Emission Factors'!$G$56,IF(Q283="Commercial AC (&gt;=65k to &lt;135,000k Btu/hr)",'Emission Factors'!$G$57,IF(Q283="Commercial AC (&gt;=135,000k Btu/hr)",'Emission Factors'!$G$58,""))))))</f>
        <v/>
      </c>
      <c r="Z283" s="96"/>
      <c r="AA283" s="97" t="str">
        <f t="shared" si="41"/>
        <v/>
      </c>
      <c r="AB283" s="97" t="str">
        <f t="shared" si="42"/>
        <v/>
      </c>
      <c r="AC283" s="246" t="str">
        <f t="shared" si="43"/>
        <v/>
      </c>
      <c r="AD283" s="97" t="str">
        <f t="shared" si="44"/>
        <v/>
      </c>
      <c r="AE283" s="97" t="str">
        <f t="shared" si="45"/>
        <v/>
      </c>
      <c r="AF283" s="252" t="str">
        <f t="shared" si="46"/>
        <v/>
      </c>
      <c r="AG283" s="254" t="str">
        <f t="shared" si="47"/>
        <v/>
      </c>
      <c r="AH283" s="248" t="str">
        <f t="shared" si="48"/>
        <v/>
      </c>
      <c r="AI283" s="249" t="str">
        <f t="shared" si="49"/>
        <v/>
      </c>
    </row>
    <row r="284" spans="2:35" x14ac:dyDescent="0.3">
      <c r="B284" s="94"/>
      <c r="C284" s="95"/>
      <c r="D284" s="95"/>
      <c r="E284" s="95"/>
      <c r="F284" s="94"/>
      <c r="G284" s="145"/>
      <c r="H284" s="245"/>
      <c r="I284" s="211" t="str">
        <f>IF(D284="Room AC (window/wall)",'Emission Factors'!$E$53,IF(D284="Room AC (PTAC/PTHP)",H284,IF(D284="Residential AC",'Emission Factors'!$E$55,IF(D284="Residential HP",H284,IF(D284="Commercial AC (&gt;=65k to &lt;135,000k Btu/hr)",'Emission Factors'!$E$57,IF(D284="Commercial AC (&gt;=135,000k Btu/hr)",'Emission Factors'!$E$58,""))))))</f>
        <v/>
      </c>
      <c r="J284" s="96"/>
      <c r="K284" s="211" t="str">
        <f>IF(ISBLANK(J284),"",VLOOKUP(J284,'Emission Factors'!$C$81:$G$221,4,FALSE))</f>
        <v/>
      </c>
      <c r="L284" s="210" t="str">
        <f>IF(D284="Room AC (window/wall)",'Emission Factors'!$F$53,IF(D284="Room AC (PTAC/PTHP)",'Emission Factors'!$F$54,IF(D284="Residential AC",'Emission Factors'!$F$55,IF(D284="Residential HP",'Emission Factors'!$F$56,IF(D284="Commercial AC (&gt;=65k to &lt;135,000k Btu/hr)",'Emission Factors'!$F$57,IF(D284="Commercial AC (&gt;=135,000k Btu/hr)",'Emission Factors'!$F$58,""))))))</f>
        <v/>
      </c>
      <c r="M284" s="211" t="str">
        <f>IF(D284="Room AC (window/wall)",'Emission Factors'!$G$53,IF(D284="Room AC (PTAC/PTHP)",'Emission Factors'!$G$54,IF(D284="Residential AC",'Emission Factors'!$G$55,IF(D284="Residential HP",'Emission Factors'!$G$56,IF(D284="Commercial AC (&gt;=65k to &lt;135,000k Btu/hr)",'Emission Factors'!$G$57,IF(D284="Commercial AC (&gt;=135,000k Btu/hr)",'Emission Factors'!$G$58,""))))))</f>
        <v/>
      </c>
      <c r="N284" s="96"/>
      <c r="O284" s="209" t="str">
        <f>IF(ISBLANK(D284),"",(IF(D284="Room AC (window/wall)",'Emission Factors'!$C$53,IF(D284="Room AC (PTAC/PTHP)",'Emission Factors'!$C$54,IF(D284="Residential AC",'Emission Factors'!$C$55,IF(D284="Residential HP",'Emission Factors'!$C$56,IF(D284="Commercial AC (&gt;=65k to &lt;135,000k Btu/hr)",'Emission Factors'!$C$57,IF(D284="Commercial AC (&gt;=135,000k Btu/hr)",'Emission Factors'!$C$58,""))))))))</f>
        <v/>
      </c>
      <c r="P284" s="209" t="str">
        <f t="shared" si="40"/>
        <v/>
      </c>
      <c r="Q284" s="95"/>
      <c r="R284" s="256"/>
      <c r="S284" s="256"/>
      <c r="T284" s="96"/>
      <c r="U284" s="211" t="str">
        <f>IF(Q284="Room AC (window/wall)",'Emission Factors'!$E$53,IF(AND(Q284="Room AC (PTAC/PTHP)",ISBLANK(T284)),"Error",IF(AND(Q284="Room AC (PTAC/PTHP)",T284&gt;0),T284,IF(Q284="Residential AC",'Emission Factors'!$E$55,IF(AND(Q284="Residential HP",ISBLANK(T284)),"Error",IF(AND(Q284="Residential HP",T284&gt;0),T284,IF(Q284="Commercial AC (&gt;=65k to &lt;135,000k Btu/hr)",'Emission Factors'!$E$57,IF(Q284="Commercial AC (&gt;=135,000k Btu/hr)",'Emission Factors'!$E$58,""))))))))</f>
        <v/>
      </c>
      <c r="V284" s="95"/>
      <c r="W284" s="211" t="str">
        <f>IF(ISBLANK(V284),"",VLOOKUP(V284,'Emission Factors'!$C$81:$G$221,4,FALSE))</f>
        <v/>
      </c>
      <c r="X284" s="210" t="str">
        <f>IF(Q284="Room AC (window/wall)",'Emission Factors'!$F$53,IF(Q284="Room AC (PTAC/PTHP)",'Emission Factors'!$F$54,IF(Q284="Residential AC",'Emission Factors'!$F$55,IF(Q284="Residential HP",'Emission Factors'!$F$56,IF(Q284="Commercial AC (&gt;=65k to &lt;135,000k Btu/hr)",'Emission Factors'!$F$57,IF(Q284="Commercial AC (&gt;=135,000k Btu/hr)",'Emission Factors'!$F$58,""))))))</f>
        <v/>
      </c>
      <c r="Y284" s="211" t="str">
        <f>IF(Q284="Room AC (window/wall)",'Emission Factors'!$G$53,IF(Q284="Room AC (PTAC/PTHP)",'Emission Factors'!$G$54,IF(Q284="Residential AC",'Emission Factors'!$G$55,IF(Q284="Residential HP",'Emission Factors'!$G$56,IF(Q284="Commercial AC (&gt;=65k to &lt;135,000k Btu/hr)",'Emission Factors'!$G$57,IF(Q284="Commercial AC (&gt;=135,000k Btu/hr)",'Emission Factors'!$G$58,""))))))</f>
        <v/>
      </c>
      <c r="Z284" s="96"/>
      <c r="AA284" s="97" t="str">
        <f t="shared" si="41"/>
        <v/>
      </c>
      <c r="AB284" s="97" t="str">
        <f t="shared" si="42"/>
        <v/>
      </c>
      <c r="AC284" s="246" t="str">
        <f t="shared" si="43"/>
        <v/>
      </c>
      <c r="AD284" s="97" t="str">
        <f t="shared" si="44"/>
        <v/>
      </c>
      <c r="AE284" s="97" t="str">
        <f t="shared" si="45"/>
        <v/>
      </c>
      <c r="AF284" s="252" t="str">
        <f t="shared" si="46"/>
        <v/>
      </c>
      <c r="AG284" s="254" t="str">
        <f t="shared" si="47"/>
        <v/>
      </c>
      <c r="AH284" s="248" t="str">
        <f t="shared" si="48"/>
        <v/>
      </c>
      <c r="AI284" s="249" t="str">
        <f t="shared" si="49"/>
        <v/>
      </c>
    </row>
    <row r="285" spans="2:35" x14ac:dyDescent="0.3">
      <c r="B285" s="94"/>
      <c r="C285" s="95"/>
      <c r="D285" s="95"/>
      <c r="E285" s="95"/>
      <c r="F285" s="94"/>
      <c r="G285" s="145"/>
      <c r="H285" s="245"/>
      <c r="I285" s="211" t="str">
        <f>IF(D285="Room AC (window/wall)",'Emission Factors'!$E$53,IF(D285="Room AC (PTAC/PTHP)",H285,IF(D285="Residential AC",'Emission Factors'!$E$55,IF(D285="Residential HP",H285,IF(D285="Commercial AC (&gt;=65k to &lt;135,000k Btu/hr)",'Emission Factors'!$E$57,IF(D285="Commercial AC (&gt;=135,000k Btu/hr)",'Emission Factors'!$E$58,""))))))</f>
        <v/>
      </c>
      <c r="J285" s="96"/>
      <c r="K285" s="211" t="str">
        <f>IF(ISBLANK(J285),"",VLOOKUP(J285,'Emission Factors'!$C$81:$G$221,4,FALSE))</f>
        <v/>
      </c>
      <c r="L285" s="210" t="str">
        <f>IF(D285="Room AC (window/wall)",'Emission Factors'!$F$53,IF(D285="Room AC (PTAC/PTHP)",'Emission Factors'!$F$54,IF(D285="Residential AC",'Emission Factors'!$F$55,IF(D285="Residential HP",'Emission Factors'!$F$56,IF(D285="Commercial AC (&gt;=65k to &lt;135,000k Btu/hr)",'Emission Factors'!$F$57,IF(D285="Commercial AC (&gt;=135,000k Btu/hr)",'Emission Factors'!$F$58,""))))))</f>
        <v/>
      </c>
      <c r="M285" s="211" t="str">
        <f>IF(D285="Room AC (window/wall)",'Emission Factors'!$G$53,IF(D285="Room AC (PTAC/PTHP)",'Emission Factors'!$G$54,IF(D285="Residential AC",'Emission Factors'!$G$55,IF(D285="Residential HP",'Emission Factors'!$G$56,IF(D285="Commercial AC (&gt;=65k to &lt;135,000k Btu/hr)",'Emission Factors'!$G$57,IF(D285="Commercial AC (&gt;=135,000k Btu/hr)",'Emission Factors'!$G$58,""))))))</f>
        <v/>
      </c>
      <c r="N285" s="96"/>
      <c r="O285" s="209" t="str">
        <f>IF(ISBLANK(D285),"",(IF(D285="Room AC (window/wall)",'Emission Factors'!$C$53,IF(D285="Room AC (PTAC/PTHP)",'Emission Factors'!$C$54,IF(D285="Residential AC",'Emission Factors'!$C$55,IF(D285="Residential HP",'Emission Factors'!$C$56,IF(D285="Commercial AC (&gt;=65k to &lt;135,000k Btu/hr)",'Emission Factors'!$C$57,IF(D285="Commercial AC (&gt;=135,000k Btu/hr)",'Emission Factors'!$C$58,""))))))))</f>
        <v/>
      </c>
      <c r="P285" s="209" t="str">
        <f t="shared" si="40"/>
        <v/>
      </c>
      <c r="Q285" s="95"/>
      <c r="R285" s="256"/>
      <c r="S285" s="256"/>
      <c r="T285" s="96"/>
      <c r="U285" s="211" t="str">
        <f>IF(Q285="Room AC (window/wall)",'Emission Factors'!$E$53,IF(AND(Q285="Room AC (PTAC/PTHP)",ISBLANK(T285)),"Error",IF(AND(Q285="Room AC (PTAC/PTHP)",T285&gt;0),T285,IF(Q285="Residential AC",'Emission Factors'!$E$55,IF(AND(Q285="Residential HP",ISBLANK(T285)),"Error",IF(AND(Q285="Residential HP",T285&gt;0),T285,IF(Q285="Commercial AC (&gt;=65k to &lt;135,000k Btu/hr)",'Emission Factors'!$E$57,IF(Q285="Commercial AC (&gt;=135,000k Btu/hr)",'Emission Factors'!$E$58,""))))))))</f>
        <v/>
      </c>
      <c r="V285" s="95"/>
      <c r="W285" s="211" t="str">
        <f>IF(ISBLANK(V285),"",VLOOKUP(V285,'Emission Factors'!$C$81:$G$221,4,FALSE))</f>
        <v/>
      </c>
      <c r="X285" s="210" t="str">
        <f>IF(Q285="Room AC (window/wall)",'Emission Factors'!$F$53,IF(Q285="Room AC (PTAC/PTHP)",'Emission Factors'!$F$54,IF(Q285="Residential AC",'Emission Factors'!$F$55,IF(Q285="Residential HP",'Emission Factors'!$F$56,IF(Q285="Commercial AC (&gt;=65k to &lt;135,000k Btu/hr)",'Emission Factors'!$F$57,IF(Q285="Commercial AC (&gt;=135,000k Btu/hr)",'Emission Factors'!$F$58,""))))))</f>
        <v/>
      </c>
      <c r="Y285" s="211" t="str">
        <f>IF(Q285="Room AC (window/wall)",'Emission Factors'!$G$53,IF(Q285="Room AC (PTAC/PTHP)",'Emission Factors'!$G$54,IF(Q285="Residential AC",'Emission Factors'!$G$55,IF(Q285="Residential HP",'Emission Factors'!$G$56,IF(Q285="Commercial AC (&gt;=65k to &lt;135,000k Btu/hr)",'Emission Factors'!$G$57,IF(Q285="Commercial AC (&gt;=135,000k Btu/hr)",'Emission Factors'!$G$58,""))))))</f>
        <v/>
      </c>
      <c r="Z285" s="96"/>
      <c r="AA285" s="97" t="str">
        <f t="shared" si="41"/>
        <v/>
      </c>
      <c r="AB285" s="97" t="str">
        <f t="shared" si="42"/>
        <v/>
      </c>
      <c r="AC285" s="246" t="str">
        <f t="shared" si="43"/>
        <v/>
      </c>
      <c r="AD285" s="97" t="str">
        <f t="shared" si="44"/>
        <v/>
      </c>
      <c r="AE285" s="97" t="str">
        <f t="shared" si="45"/>
        <v/>
      </c>
      <c r="AF285" s="252" t="str">
        <f t="shared" si="46"/>
        <v/>
      </c>
      <c r="AG285" s="254" t="str">
        <f t="shared" si="47"/>
        <v/>
      </c>
      <c r="AH285" s="248" t="str">
        <f t="shared" si="48"/>
        <v/>
      </c>
      <c r="AI285" s="249" t="str">
        <f t="shared" si="49"/>
        <v/>
      </c>
    </row>
    <row r="286" spans="2:35" x14ac:dyDescent="0.3">
      <c r="B286" s="94"/>
      <c r="C286" s="95"/>
      <c r="D286" s="95"/>
      <c r="E286" s="95"/>
      <c r="F286" s="94"/>
      <c r="G286" s="145"/>
      <c r="H286" s="245"/>
      <c r="I286" s="211" t="str">
        <f>IF(D286="Room AC (window/wall)",'Emission Factors'!$E$53,IF(D286="Room AC (PTAC/PTHP)",H286,IF(D286="Residential AC",'Emission Factors'!$E$55,IF(D286="Residential HP",H286,IF(D286="Commercial AC (&gt;=65k to &lt;135,000k Btu/hr)",'Emission Factors'!$E$57,IF(D286="Commercial AC (&gt;=135,000k Btu/hr)",'Emission Factors'!$E$58,""))))))</f>
        <v/>
      </c>
      <c r="J286" s="96"/>
      <c r="K286" s="211" t="str">
        <f>IF(ISBLANK(J286),"",VLOOKUP(J286,'Emission Factors'!$C$81:$G$221,4,FALSE))</f>
        <v/>
      </c>
      <c r="L286" s="210" t="str">
        <f>IF(D286="Room AC (window/wall)",'Emission Factors'!$F$53,IF(D286="Room AC (PTAC/PTHP)",'Emission Factors'!$F$54,IF(D286="Residential AC",'Emission Factors'!$F$55,IF(D286="Residential HP",'Emission Factors'!$F$56,IF(D286="Commercial AC (&gt;=65k to &lt;135,000k Btu/hr)",'Emission Factors'!$F$57,IF(D286="Commercial AC (&gt;=135,000k Btu/hr)",'Emission Factors'!$F$58,""))))))</f>
        <v/>
      </c>
      <c r="M286" s="211" t="str">
        <f>IF(D286="Room AC (window/wall)",'Emission Factors'!$G$53,IF(D286="Room AC (PTAC/PTHP)",'Emission Factors'!$G$54,IF(D286="Residential AC",'Emission Factors'!$G$55,IF(D286="Residential HP",'Emission Factors'!$G$56,IF(D286="Commercial AC (&gt;=65k to &lt;135,000k Btu/hr)",'Emission Factors'!$G$57,IF(D286="Commercial AC (&gt;=135,000k Btu/hr)",'Emission Factors'!$G$58,""))))))</f>
        <v/>
      </c>
      <c r="N286" s="96"/>
      <c r="O286" s="209" t="str">
        <f>IF(ISBLANK(D286),"",(IF(D286="Room AC (window/wall)",'Emission Factors'!$C$53,IF(D286="Room AC (PTAC/PTHP)",'Emission Factors'!$C$54,IF(D286="Residential AC",'Emission Factors'!$C$55,IF(D286="Residential HP",'Emission Factors'!$C$56,IF(D286="Commercial AC (&gt;=65k to &lt;135,000k Btu/hr)",'Emission Factors'!$C$57,IF(D286="Commercial AC (&gt;=135,000k Btu/hr)",'Emission Factors'!$C$58,""))))))))</f>
        <v/>
      </c>
      <c r="P286" s="209" t="str">
        <f t="shared" si="40"/>
        <v/>
      </c>
      <c r="Q286" s="95"/>
      <c r="R286" s="256"/>
      <c r="S286" s="256"/>
      <c r="T286" s="96"/>
      <c r="U286" s="211" t="str">
        <f>IF(Q286="Room AC (window/wall)",'Emission Factors'!$E$53,IF(AND(Q286="Room AC (PTAC/PTHP)",ISBLANK(T286)),"Error",IF(AND(Q286="Room AC (PTAC/PTHP)",T286&gt;0),T286,IF(Q286="Residential AC",'Emission Factors'!$E$55,IF(AND(Q286="Residential HP",ISBLANK(T286)),"Error",IF(AND(Q286="Residential HP",T286&gt;0),T286,IF(Q286="Commercial AC (&gt;=65k to &lt;135,000k Btu/hr)",'Emission Factors'!$E$57,IF(Q286="Commercial AC (&gt;=135,000k Btu/hr)",'Emission Factors'!$E$58,""))))))))</f>
        <v/>
      </c>
      <c r="V286" s="95"/>
      <c r="W286" s="211" t="str">
        <f>IF(ISBLANK(V286),"",VLOOKUP(V286,'Emission Factors'!$C$81:$G$221,4,FALSE))</f>
        <v/>
      </c>
      <c r="X286" s="210" t="str">
        <f>IF(Q286="Room AC (window/wall)",'Emission Factors'!$F$53,IF(Q286="Room AC (PTAC/PTHP)",'Emission Factors'!$F$54,IF(Q286="Residential AC",'Emission Factors'!$F$55,IF(Q286="Residential HP",'Emission Factors'!$F$56,IF(Q286="Commercial AC (&gt;=65k to &lt;135,000k Btu/hr)",'Emission Factors'!$F$57,IF(Q286="Commercial AC (&gt;=135,000k Btu/hr)",'Emission Factors'!$F$58,""))))))</f>
        <v/>
      </c>
      <c r="Y286" s="211" t="str">
        <f>IF(Q286="Room AC (window/wall)",'Emission Factors'!$G$53,IF(Q286="Room AC (PTAC/PTHP)",'Emission Factors'!$G$54,IF(Q286="Residential AC",'Emission Factors'!$G$55,IF(Q286="Residential HP",'Emission Factors'!$G$56,IF(Q286="Commercial AC (&gt;=65k to &lt;135,000k Btu/hr)",'Emission Factors'!$G$57,IF(Q286="Commercial AC (&gt;=135,000k Btu/hr)",'Emission Factors'!$G$58,""))))))</f>
        <v/>
      </c>
      <c r="Z286" s="96"/>
      <c r="AA286" s="97" t="str">
        <f t="shared" si="41"/>
        <v/>
      </c>
      <c r="AB286" s="97" t="str">
        <f t="shared" si="42"/>
        <v/>
      </c>
      <c r="AC286" s="246" t="str">
        <f t="shared" si="43"/>
        <v/>
      </c>
      <c r="AD286" s="97" t="str">
        <f t="shared" si="44"/>
        <v/>
      </c>
      <c r="AE286" s="97" t="str">
        <f t="shared" si="45"/>
        <v/>
      </c>
      <c r="AF286" s="252" t="str">
        <f t="shared" si="46"/>
        <v/>
      </c>
      <c r="AG286" s="254" t="str">
        <f t="shared" si="47"/>
        <v/>
      </c>
      <c r="AH286" s="248" t="str">
        <f t="shared" si="48"/>
        <v/>
      </c>
      <c r="AI286" s="249" t="str">
        <f t="shared" si="49"/>
        <v/>
      </c>
    </row>
    <row r="287" spans="2:35" x14ac:dyDescent="0.3">
      <c r="B287" s="94"/>
      <c r="C287" s="95"/>
      <c r="D287" s="95"/>
      <c r="E287" s="95"/>
      <c r="F287" s="94"/>
      <c r="G287" s="145"/>
      <c r="H287" s="245"/>
      <c r="I287" s="211" t="str">
        <f>IF(D287="Room AC (window/wall)",'Emission Factors'!$E$53,IF(D287="Room AC (PTAC/PTHP)",H287,IF(D287="Residential AC",'Emission Factors'!$E$55,IF(D287="Residential HP",H287,IF(D287="Commercial AC (&gt;=65k to &lt;135,000k Btu/hr)",'Emission Factors'!$E$57,IF(D287="Commercial AC (&gt;=135,000k Btu/hr)",'Emission Factors'!$E$58,""))))))</f>
        <v/>
      </c>
      <c r="J287" s="96"/>
      <c r="K287" s="211" t="str">
        <f>IF(ISBLANK(J287),"",VLOOKUP(J287,'Emission Factors'!$C$81:$G$221,4,FALSE))</f>
        <v/>
      </c>
      <c r="L287" s="210" t="str">
        <f>IF(D287="Room AC (window/wall)",'Emission Factors'!$F$53,IF(D287="Room AC (PTAC/PTHP)",'Emission Factors'!$F$54,IF(D287="Residential AC",'Emission Factors'!$F$55,IF(D287="Residential HP",'Emission Factors'!$F$56,IF(D287="Commercial AC (&gt;=65k to &lt;135,000k Btu/hr)",'Emission Factors'!$F$57,IF(D287="Commercial AC (&gt;=135,000k Btu/hr)",'Emission Factors'!$F$58,""))))))</f>
        <v/>
      </c>
      <c r="M287" s="211" t="str">
        <f>IF(D287="Room AC (window/wall)",'Emission Factors'!$G$53,IF(D287="Room AC (PTAC/PTHP)",'Emission Factors'!$G$54,IF(D287="Residential AC",'Emission Factors'!$G$55,IF(D287="Residential HP",'Emission Factors'!$G$56,IF(D287="Commercial AC (&gt;=65k to &lt;135,000k Btu/hr)",'Emission Factors'!$G$57,IF(D287="Commercial AC (&gt;=135,000k Btu/hr)",'Emission Factors'!$G$58,""))))))</f>
        <v/>
      </c>
      <c r="N287" s="96"/>
      <c r="O287" s="209" t="str">
        <f>IF(ISBLANK(D287),"",(IF(D287="Room AC (window/wall)",'Emission Factors'!$C$53,IF(D287="Room AC (PTAC/PTHP)",'Emission Factors'!$C$54,IF(D287="Residential AC",'Emission Factors'!$C$55,IF(D287="Residential HP",'Emission Factors'!$C$56,IF(D287="Commercial AC (&gt;=65k to &lt;135,000k Btu/hr)",'Emission Factors'!$C$57,IF(D287="Commercial AC (&gt;=135,000k Btu/hr)",'Emission Factors'!$C$58,""))))))))</f>
        <v/>
      </c>
      <c r="P287" s="209" t="str">
        <f t="shared" si="40"/>
        <v/>
      </c>
      <c r="Q287" s="95"/>
      <c r="R287" s="256"/>
      <c r="S287" s="256"/>
      <c r="T287" s="96"/>
      <c r="U287" s="211" t="str">
        <f>IF(Q287="Room AC (window/wall)",'Emission Factors'!$E$53,IF(AND(Q287="Room AC (PTAC/PTHP)",ISBLANK(T287)),"Error",IF(AND(Q287="Room AC (PTAC/PTHP)",T287&gt;0),T287,IF(Q287="Residential AC",'Emission Factors'!$E$55,IF(AND(Q287="Residential HP",ISBLANK(T287)),"Error",IF(AND(Q287="Residential HP",T287&gt;0),T287,IF(Q287="Commercial AC (&gt;=65k to &lt;135,000k Btu/hr)",'Emission Factors'!$E$57,IF(Q287="Commercial AC (&gt;=135,000k Btu/hr)",'Emission Factors'!$E$58,""))))))))</f>
        <v/>
      </c>
      <c r="V287" s="95"/>
      <c r="W287" s="211" t="str">
        <f>IF(ISBLANK(V287),"",VLOOKUP(V287,'Emission Factors'!$C$81:$G$221,4,FALSE))</f>
        <v/>
      </c>
      <c r="X287" s="210" t="str">
        <f>IF(Q287="Room AC (window/wall)",'Emission Factors'!$F$53,IF(Q287="Room AC (PTAC/PTHP)",'Emission Factors'!$F$54,IF(Q287="Residential AC",'Emission Factors'!$F$55,IF(Q287="Residential HP",'Emission Factors'!$F$56,IF(Q287="Commercial AC (&gt;=65k to &lt;135,000k Btu/hr)",'Emission Factors'!$F$57,IF(Q287="Commercial AC (&gt;=135,000k Btu/hr)",'Emission Factors'!$F$58,""))))))</f>
        <v/>
      </c>
      <c r="Y287" s="211" t="str">
        <f>IF(Q287="Room AC (window/wall)",'Emission Factors'!$G$53,IF(Q287="Room AC (PTAC/PTHP)",'Emission Factors'!$G$54,IF(Q287="Residential AC",'Emission Factors'!$G$55,IF(Q287="Residential HP",'Emission Factors'!$G$56,IF(Q287="Commercial AC (&gt;=65k to &lt;135,000k Btu/hr)",'Emission Factors'!$G$57,IF(Q287="Commercial AC (&gt;=135,000k Btu/hr)",'Emission Factors'!$G$58,""))))))</f>
        <v/>
      </c>
      <c r="Z287" s="96"/>
      <c r="AA287" s="97" t="str">
        <f t="shared" si="41"/>
        <v/>
      </c>
      <c r="AB287" s="97" t="str">
        <f t="shared" si="42"/>
        <v/>
      </c>
      <c r="AC287" s="246" t="str">
        <f t="shared" si="43"/>
        <v/>
      </c>
      <c r="AD287" s="97" t="str">
        <f t="shared" si="44"/>
        <v/>
      </c>
      <c r="AE287" s="97" t="str">
        <f t="shared" si="45"/>
        <v/>
      </c>
      <c r="AF287" s="252" t="str">
        <f t="shared" si="46"/>
        <v/>
      </c>
      <c r="AG287" s="254" t="str">
        <f t="shared" si="47"/>
        <v/>
      </c>
      <c r="AH287" s="248" t="str">
        <f t="shared" si="48"/>
        <v/>
      </c>
      <c r="AI287" s="249" t="str">
        <f t="shared" si="49"/>
        <v/>
      </c>
    </row>
    <row r="288" spans="2:35" x14ac:dyDescent="0.3">
      <c r="B288" s="94"/>
      <c r="C288" s="95"/>
      <c r="D288" s="95"/>
      <c r="E288" s="95"/>
      <c r="F288" s="94"/>
      <c r="G288" s="145"/>
      <c r="H288" s="245"/>
      <c r="I288" s="211" t="str">
        <f>IF(D288="Room AC (window/wall)",'Emission Factors'!$E$53,IF(D288="Room AC (PTAC/PTHP)",H288,IF(D288="Residential AC",'Emission Factors'!$E$55,IF(D288="Residential HP",H288,IF(D288="Commercial AC (&gt;=65k to &lt;135,000k Btu/hr)",'Emission Factors'!$E$57,IF(D288="Commercial AC (&gt;=135,000k Btu/hr)",'Emission Factors'!$E$58,""))))))</f>
        <v/>
      </c>
      <c r="J288" s="96"/>
      <c r="K288" s="211" t="str">
        <f>IF(ISBLANK(J288),"",VLOOKUP(J288,'Emission Factors'!$C$81:$G$221,4,FALSE))</f>
        <v/>
      </c>
      <c r="L288" s="210" t="str">
        <f>IF(D288="Room AC (window/wall)",'Emission Factors'!$F$53,IF(D288="Room AC (PTAC/PTHP)",'Emission Factors'!$F$54,IF(D288="Residential AC",'Emission Factors'!$F$55,IF(D288="Residential HP",'Emission Factors'!$F$56,IF(D288="Commercial AC (&gt;=65k to &lt;135,000k Btu/hr)",'Emission Factors'!$F$57,IF(D288="Commercial AC (&gt;=135,000k Btu/hr)",'Emission Factors'!$F$58,""))))))</f>
        <v/>
      </c>
      <c r="M288" s="211" t="str">
        <f>IF(D288="Room AC (window/wall)",'Emission Factors'!$G$53,IF(D288="Room AC (PTAC/PTHP)",'Emission Factors'!$G$54,IF(D288="Residential AC",'Emission Factors'!$G$55,IF(D288="Residential HP",'Emission Factors'!$G$56,IF(D288="Commercial AC (&gt;=65k to &lt;135,000k Btu/hr)",'Emission Factors'!$G$57,IF(D288="Commercial AC (&gt;=135,000k Btu/hr)",'Emission Factors'!$G$58,""))))))</f>
        <v/>
      </c>
      <c r="N288" s="96"/>
      <c r="O288" s="209" t="str">
        <f>IF(ISBLANK(D288),"",(IF(D288="Room AC (window/wall)",'Emission Factors'!$C$53,IF(D288="Room AC (PTAC/PTHP)",'Emission Factors'!$C$54,IF(D288="Residential AC",'Emission Factors'!$C$55,IF(D288="Residential HP",'Emission Factors'!$C$56,IF(D288="Commercial AC (&gt;=65k to &lt;135,000k Btu/hr)",'Emission Factors'!$C$57,IF(D288="Commercial AC (&gt;=135,000k Btu/hr)",'Emission Factors'!$C$58,""))))))))</f>
        <v/>
      </c>
      <c r="P288" s="209" t="str">
        <f t="shared" si="40"/>
        <v/>
      </c>
      <c r="Q288" s="95"/>
      <c r="R288" s="256"/>
      <c r="S288" s="256"/>
      <c r="T288" s="96"/>
      <c r="U288" s="211" t="str">
        <f>IF(Q288="Room AC (window/wall)",'Emission Factors'!$E$53,IF(AND(Q288="Room AC (PTAC/PTHP)",ISBLANK(T288)),"Error",IF(AND(Q288="Room AC (PTAC/PTHP)",T288&gt;0),T288,IF(Q288="Residential AC",'Emission Factors'!$E$55,IF(AND(Q288="Residential HP",ISBLANK(T288)),"Error",IF(AND(Q288="Residential HP",T288&gt;0),T288,IF(Q288="Commercial AC (&gt;=65k to &lt;135,000k Btu/hr)",'Emission Factors'!$E$57,IF(Q288="Commercial AC (&gt;=135,000k Btu/hr)",'Emission Factors'!$E$58,""))))))))</f>
        <v/>
      </c>
      <c r="V288" s="95"/>
      <c r="W288" s="211" t="str">
        <f>IF(ISBLANK(V288),"",VLOOKUP(V288,'Emission Factors'!$C$81:$G$221,4,FALSE))</f>
        <v/>
      </c>
      <c r="X288" s="210" t="str">
        <f>IF(Q288="Room AC (window/wall)",'Emission Factors'!$F$53,IF(Q288="Room AC (PTAC/PTHP)",'Emission Factors'!$F$54,IF(Q288="Residential AC",'Emission Factors'!$F$55,IF(Q288="Residential HP",'Emission Factors'!$F$56,IF(Q288="Commercial AC (&gt;=65k to &lt;135,000k Btu/hr)",'Emission Factors'!$F$57,IF(Q288="Commercial AC (&gt;=135,000k Btu/hr)",'Emission Factors'!$F$58,""))))))</f>
        <v/>
      </c>
      <c r="Y288" s="211" t="str">
        <f>IF(Q288="Room AC (window/wall)",'Emission Factors'!$G$53,IF(Q288="Room AC (PTAC/PTHP)",'Emission Factors'!$G$54,IF(Q288="Residential AC",'Emission Factors'!$G$55,IF(Q288="Residential HP",'Emission Factors'!$G$56,IF(Q288="Commercial AC (&gt;=65k to &lt;135,000k Btu/hr)",'Emission Factors'!$G$57,IF(Q288="Commercial AC (&gt;=135,000k Btu/hr)",'Emission Factors'!$G$58,""))))))</f>
        <v/>
      </c>
      <c r="Z288" s="96"/>
      <c r="AA288" s="97" t="str">
        <f t="shared" si="41"/>
        <v/>
      </c>
      <c r="AB288" s="97" t="str">
        <f t="shared" si="42"/>
        <v/>
      </c>
      <c r="AC288" s="246" t="str">
        <f t="shared" si="43"/>
        <v/>
      </c>
      <c r="AD288" s="97" t="str">
        <f t="shared" si="44"/>
        <v/>
      </c>
      <c r="AE288" s="97" t="str">
        <f t="shared" si="45"/>
        <v/>
      </c>
      <c r="AF288" s="252" t="str">
        <f t="shared" si="46"/>
        <v/>
      </c>
      <c r="AG288" s="254" t="str">
        <f t="shared" si="47"/>
        <v/>
      </c>
      <c r="AH288" s="248" t="str">
        <f t="shared" si="48"/>
        <v/>
      </c>
      <c r="AI288" s="249" t="str">
        <f t="shared" si="49"/>
        <v/>
      </c>
    </row>
    <row r="289" spans="2:35" x14ac:dyDescent="0.3">
      <c r="B289" s="94"/>
      <c r="C289" s="95"/>
      <c r="D289" s="95"/>
      <c r="E289" s="95"/>
      <c r="F289" s="94"/>
      <c r="G289" s="145"/>
      <c r="H289" s="245"/>
      <c r="I289" s="211" t="str">
        <f>IF(D289="Room AC (window/wall)",'Emission Factors'!$E$53,IF(D289="Room AC (PTAC/PTHP)",H289,IF(D289="Residential AC",'Emission Factors'!$E$55,IF(D289="Residential HP",H289,IF(D289="Commercial AC (&gt;=65k to &lt;135,000k Btu/hr)",'Emission Factors'!$E$57,IF(D289="Commercial AC (&gt;=135,000k Btu/hr)",'Emission Factors'!$E$58,""))))))</f>
        <v/>
      </c>
      <c r="J289" s="96"/>
      <c r="K289" s="211" t="str">
        <f>IF(ISBLANK(J289),"",VLOOKUP(J289,'Emission Factors'!$C$81:$G$221,4,FALSE))</f>
        <v/>
      </c>
      <c r="L289" s="210" t="str">
        <f>IF(D289="Room AC (window/wall)",'Emission Factors'!$F$53,IF(D289="Room AC (PTAC/PTHP)",'Emission Factors'!$F$54,IF(D289="Residential AC",'Emission Factors'!$F$55,IF(D289="Residential HP",'Emission Factors'!$F$56,IF(D289="Commercial AC (&gt;=65k to &lt;135,000k Btu/hr)",'Emission Factors'!$F$57,IF(D289="Commercial AC (&gt;=135,000k Btu/hr)",'Emission Factors'!$F$58,""))))))</f>
        <v/>
      </c>
      <c r="M289" s="211" t="str">
        <f>IF(D289="Room AC (window/wall)",'Emission Factors'!$G$53,IF(D289="Room AC (PTAC/PTHP)",'Emission Factors'!$G$54,IF(D289="Residential AC",'Emission Factors'!$G$55,IF(D289="Residential HP",'Emission Factors'!$G$56,IF(D289="Commercial AC (&gt;=65k to &lt;135,000k Btu/hr)",'Emission Factors'!$G$57,IF(D289="Commercial AC (&gt;=135,000k Btu/hr)",'Emission Factors'!$G$58,""))))))</f>
        <v/>
      </c>
      <c r="N289" s="96"/>
      <c r="O289" s="209" t="str">
        <f>IF(ISBLANK(D289),"",(IF(D289="Room AC (window/wall)",'Emission Factors'!$C$53,IF(D289="Room AC (PTAC/PTHP)",'Emission Factors'!$C$54,IF(D289="Residential AC",'Emission Factors'!$C$55,IF(D289="Residential HP",'Emission Factors'!$C$56,IF(D289="Commercial AC (&gt;=65k to &lt;135,000k Btu/hr)",'Emission Factors'!$C$57,IF(D289="Commercial AC (&gt;=135,000k Btu/hr)",'Emission Factors'!$C$58,""))))))))</f>
        <v/>
      </c>
      <c r="P289" s="209" t="str">
        <f t="shared" si="40"/>
        <v/>
      </c>
      <c r="Q289" s="95"/>
      <c r="R289" s="256"/>
      <c r="S289" s="256"/>
      <c r="T289" s="96"/>
      <c r="U289" s="211" t="str">
        <f>IF(Q289="Room AC (window/wall)",'Emission Factors'!$E$53,IF(AND(Q289="Room AC (PTAC/PTHP)",ISBLANK(T289)),"Error",IF(AND(Q289="Room AC (PTAC/PTHP)",T289&gt;0),T289,IF(Q289="Residential AC",'Emission Factors'!$E$55,IF(AND(Q289="Residential HP",ISBLANK(T289)),"Error",IF(AND(Q289="Residential HP",T289&gt;0),T289,IF(Q289="Commercial AC (&gt;=65k to &lt;135,000k Btu/hr)",'Emission Factors'!$E$57,IF(Q289="Commercial AC (&gt;=135,000k Btu/hr)",'Emission Factors'!$E$58,""))))))))</f>
        <v/>
      </c>
      <c r="V289" s="95"/>
      <c r="W289" s="211" t="str">
        <f>IF(ISBLANK(V289),"",VLOOKUP(V289,'Emission Factors'!$C$81:$G$221,4,FALSE))</f>
        <v/>
      </c>
      <c r="X289" s="210" t="str">
        <f>IF(Q289="Room AC (window/wall)",'Emission Factors'!$F$53,IF(Q289="Room AC (PTAC/PTHP)",'Emission Factors'!$F$54,IF(Q289="Residential AC",'Emission Factors'!$F$55,IF(Q289="Residential HP",'Emission Factors'!$F$56,IF(Q289="Commercial AC (&gt;=65k to &lt;135,000k Btu/hr)",'Emission Factors'!$F$57,IF(Q289="Commercial AC (&gt;=135,000k Btu/hr)",'Emission Factors'!$F$58,""))))))</f>
        <v/>
      </c>
      <c r="Y289" s="211" t="str">
        <f>IF(Q289="Room AC (window/wall)",'Emission Factors'!$G$53,IF(Q289="Room AC (PTAC/PTHP)",'Emission Factors'!$G$54,IF(Q289="Residential AC",'Emission Factors'!$G$55,IF(Q289="Residential HP",'Emission Factors'!$G$56,IF(Q289="Commercial AC (&gt;=65k to &lt;135,000k Btu/hr)",'Emission Factors'!$G$57,IF(Q289="Commercial AC (&gt;=135,000k Btu/hr)",'Emission Factors'!$G$58,""))))))</f>
        <v/>
      </c>
      <c r="Z289" s="96"/>
      <c r="AA289" s="97" t="str">
        <f t="shared" si="41"/>
        <v/>
      </c>
      <c r="AB289" s="97" t="str">
        <f t="shared" si="42"/>
        <v/>
      </c>
      <c r="AC289" s="246" t="str">
        <f t="shared" si="43"/>
        <v/>
      </c>
      <c r="AD289" s="97" t="str">
        <f t="shared" si="44"/>
        <v/>
      </c>
      <c r="AE289" s="97" t="str">
        <f t="shared" si="45"/>
        <v/>
      </c>
      <c r="AF289" s="252" t="str">
        <f t="shared" si="46"/>
        <v/>
      </c>
      <c r="AG289" s="254" t="str">
        <f t="shared" si="47"/>
        <v/>
      </c>
      <c r="AH289" s="248" t="str">
        <f t="shared" si="48"/>
        <v/>
      </c>
      <c r="AI289" s="249" t="str">
        <f t="shared" si="49"/>
        <v/>
      </c>
    </row>
    <row r="290" spans="2:35" x14ac:dyDescent="0.3">
      <c r="B290" s="94"/>
      <c r="C290" s="95"/>
      <c r="D290" s="95"/>
      <c r="E290" s="95"/>
      <c r="F290" s="94"/>
      <c r="G290" s="145"/>
      <c r="H290" s="245"/>
      <c r="I290" s="211" t="str">
        <f>IF(D290="Room AC (window/wall)",'Emission Factors'!$E$53,IF(D290="Room AC (PTAC/PTHP)",H290,IF(D290="Residential AC",'Emission Factors'!$E$55,IF(D290="Residential HP",H290,IF(D290="Commercial AC (&gt;=65k to &lt;135,000k Btu/hr)",'Emission Factors'!$E$57,IF(D290="Commercial AC (&gt;=135,000k Btu/hr)",'Emission Factors'!$E$58,""))))))</f>
        <v/>
      </c>
      <c r="J290" s="96"/>
      <c r="K290" s="211" t="str">
        <f>IF(ISBLANK(J290),"",VLOOKUP(J290,'Emission Factors'!$C$81:$G$221,4,FALSE))</f>
        <v/>
      </c>
      <c r="L290" s="210" t="str">
        <f>IF(D290="Room AC (window/wall)",'Emission Factors'!$F$53,IF(D290="Room AC (PTAC/PTHP)",'Emission Factors'!$F$54,IF(D290="Residential AC",'Emission Factors'!$F$55,IF(D290="Residential HP",'Emission Factors'!$F$56,IF(D290="Commercial AC (&gt;=65k to &lt;135,000k Btu/hr)",'Emission Factors'!$F$57,IF(D290="Commercial AC (&gt;=135,000k Btu/hr)",'Emission Factors'!$F$58,""))))))</f>
        <v/>
      </c>
      <c r="M290" s="211" t="str">
        <f>IF(D290="Room AC (window/wall)",'Emission Factors'!$G$53,IF(D290="Room AC (PTAC/PTHP)",'Emission Factors'!$G$54,IF(D290="Residential AC",'Emission Factors'!$G$55,IF(D290="Residential HP",'Emission Factors'!$G$56,IF(D290="Commercial AC (&gt;=65k to &lt;135,000k Btu/hr)",'Emission Factors'!$G$57,IF(D290="Commercial AC (&gt;=135,000k Btu/hr)",'Emission Factors'!$G$58,""))))))</f>
        <v/>
      </c>
      <c r="N290" s="96"/>
      <c r="O290" s="209" t="str">
        <f>IF(ISBLANK(D290),"",(IF(D290="Room AC (window/wall)",'Emission Factors'!$C$53,IF(D290="Room AC (PTAC/PTHP)",'Emission Factors'!$C$54,IF(D290="Residential AC",'Emission Factors'!$C$55,IF(D290="Residential HP",'Emission Factors'!$C$56,IF(D290="Commercial AC (&gt;=65k to &lt;135,000k Btu/hr)",'Emission Factors'!$C$57,IF(D290="Commercial AC (&gt;=135,000k Btu/hr)",'Emission Factors'!$C$58,""))))))))</f>
        <v/>
      </c>
      <c r="P290" s="209" t="str">
        <f t="shared" si="40"/>
        <v/>
      </c>
      <c r="Q290" s="95"/>
      <c r="R290" s="256"/>
      <c r="S290" s="256"/>
      <c r="T290" s="96"/>
      <c r="U290" s="211" t="str">
        <f>IF(Q290="Room AC (window/wall)",'Emission Factors'!$E$53,IF(AND(Q290="Room AC (PTAC/PTHP)",ISBLANK(T290)),"Error",IF(AND(Q290="Room AC (PTAC/PTHP)",T290&gt;0),T290,IF(Q290="Residential AC",'Emission Factors'!$E$55,IF(AND(Q290="Residential HP",ISBLANK(T290)),"Error",IF(AND(Q290="Residential HP",T290&gt;0),T290,IF(Q290="Commercial AC (&gt;=65k to &lt;135,000k Btu/hr)",'Emission Factors'!$E$57,IF(Q290="Commercial AC (&gt;=135,000k Btu/hr)",'Emission Factors'!$E$58,""))))))))</f>
        <v/>
      </c>
      <c r="V290" s="95"/>
      <c r="W290" s="211" t="str">
        <f>IF(ISBLANK(V290),"",VLOOKUP(V290,'Emission Factors'!$C$81:$G$221,4,FALSE))</f>
        <v/>
      </c>
      <c r="X290" s="210" t="str">
        <f>IF(Q290="Room AC (window/wall)",'Emission Factors'!$F$53,IF(Q290="Room AC (PTAC/PTHP)",'Emission Factors'!$F$54,IF(Q290="Residential AC",'Emission Factors'!$F$55,IF(Q290="Residential HP",'Emission Factors'!$F$56,IF(Q290="Commercial AC (&gt;=65k to &lt;135,000k Btu/hr)",'Emission Factors'!$F$57,IF(Q290="Commercial AC (&gt;=135,000k Btu/hr)",'Emission Factors'!$F$58,""))))))</f>
        <v/>
      </c>
      <c r="Y290" s="211" t="str">
        <f>IF(Q290="Room AC (window/wall)",'Emission Factors'!$G$53,IF(Q290="Room AC (PTAC/PTHP)",'Emission Factors'!$G$54,IF(Q290="Residential AC",'Emission Factors'!$G$55,IF(Q290="Residential HP",'Emission Factors'!$G$56,IF(Q290="Commercial AC (&gt;=65k to &lt;135,000k Btu/hr)",'Emission Factors'!$G$57,IF(Q290="Commercial AC (&gt;=135,000k Btu/hr)",'Emission Factors'!$G$58,""))))))</f>
        <v/>
      </c>
      <c r="Z290" s="96"/>
      <c r="AA290" s="97" t="str">
        <f t="shared" si="41"/>
        <v/>
      </c>
      <c r="AB290" s="97" t="str">
        <f t="shared" si="42"/>
        <v/>
      </c>
      <c r="AC290" s="246" t="str">
        <f t="shared" si="43"/>
        <v/>
      </c>
      <c r="AD290" s="97" t="str">
        <f t="shared" si="44"/>
        <v/>
      </c>
      <c r="AE290" s="97" t="str">
        <f t="shared" si="45"/>
        <v/>
      </c>
      <c r="AF290" s="252" t="str">
        <f t="shared" si="46"/>
        <v/>
      </c>
      <c r="AG290" s="254" t="str">
        <f t="shared" si="47"/>
        <v/>
      </c>
      <c r="AH290" s="248" t="str">
        <f t="shared" si="48"/>
        <v/>
      </c>
      <c r="AI290" s="249" t="str">
        <f t="shared" si="49"/>
        <v/>
      </c>
    </row>
    <row r="291" spans="2:35" x14ac:dyDescent="0.3">
      <c r="B291" s="94"/>
      <c r="C291" s="95"/>
      <c r="D291" s="95"/>
      <c r="E291" s="95"/>
      <c r="F291" s="94"/>
      <c r="G291" s="145"/>
      <c r="H291" s="245"/>
      <c r="I291" s="211" t="str">
        <f>IF(D291="Room AC (window/wall)",'Emission Factors'!$E$53,IF(D291="Room AC (PTAC/PTHP)",H291,IF(D291="Residential AC",'Emission Factors'!$E$55,IF(D291="Residential HP",H291,IF(D291="Commercial AC (&gt;=65k to &lt;135,000k Btu/hr)",'Emission Factors'!$E$57,IF(D291="Commercial AC (&gt;=135,000k Btu/hr)",'Emission Factors'!$E$58,""))))))</f>
        <v/>
      </c>
      <c r="J291" s="96"/>
      <c r="K291" s="211" t="str">
        <f>IF(ISBLANK(J291),"",VLOOKUP(J291,'Emission Factors'!$C$81:$G$221,4,FALSE))</f>
        <v/>
      </c>
      <c r="L291" s="210" t="str">
        <f>IF(D291="Room AC (window/wall)",'Emission Factors'!$F$53,IF(D291="Room AC (PTAC/PTHP)",'Emission Factors'!$F$54,IF(D291="Residential AC",'Emission Factors'!$F$55,IF(D291="Residential HP",'Emission Factors'!$F$56,IF(D291="Commercial AC (&gt;=65k to &lt;135,000k Btu/hr)",'Emission Factors'!$F$57,IF(D291="Commercial AC (&gt;=135,000k Btu/hr)",'Emission Factors'!$F$58,""))))))</f>
        <v/>
      </c>
      <c r="M291" s="211" t="str">
        <f>IF(D291="Room AC (window/wall)",'Emission Factors'!$G$53,IF(D291="Room AC (PTAC/PTHP)",'Emission Factors'!$G$54,IF(D291="Residential AC",'Emission Factors'!$G$55,IF(D291="Residential HP",'Emission Factors'!$G$56,IF(D291="Commercial AC (&gt;=65k to &lt;135,000k Btu/hr)",'Emission Factors'!$G$57,IF(D291="Commercial AC (&gt;=135,000k Btu/hr)",'Emission Factors'!$G$58,""))))))</f>
        <v/>
      </c>
      <c r="N291" s="96"/>
      <c r="O291" s="209" t="str">
        <f>IF(ISBLANK(D291),"",(IF(D291="Room AC (window/wall)",'Emission Factors'!$C$53,IF(D291="Room AC (PTAC/PTHP)",'Emission Factors'!$C$54,IF(D291="Residential AC",'Emission Factors'!$C$55,IF(D291="Residential HP",'Emission Factors'!$C$56,IF(D291="Commercial AC (&gt;=65k to &lt;135,000k Btu/hr)",'Emission Factors'!$C$57,IF(D291="Commercial AC (&gt;=135,000k Btu/hr)",'Emission Factors'!$C$58,""))))))))</f>
        <v/>
      </c>
      <c r="P291" s="209" t="str">
        <f t="shared" si="40"/>
        <v/>
      </c>
      <c r="Q291" s="95"/>
      <c r="R291" s="256"/>
      <c r="S291" s="256"/>
      <c r="T291" s="96"/>
      <c r="U291" s="211" t="str">
        <f>IF(Q291="Room AC (window/wall)",'Emission Factors'!$E$53,IF(AND(Q291="Room AC (PTAC/PTHP)",ISBLANK(T291)),"Error",IF(AND(Q291="Room AC (PTAC/PTHP)",T291&gt;0),T291,IF(Q291="Residential AC",'Emission Factors'!$E$55,IF(AND(Q291="Residential HP",ISBLANK(T291)),"Error",IF(AND(Q291="Residential HP",T291&gt;0),T291,IF(Q291="Commercial AC (&gt;=65k to &lt;135,000k Btu/hr)",'Emission Factors'!$E$57,IF(Q291="Commercial AC (&gt;=135,000k Btu/hr)",'Emission Factors'!$E$58,""))))))))</f>
        <v/>
      </c>
      <c r="V291" s="95"/>
      <c r="W291" s="211" t="str">
        <f>IF(ISBLANK(V291),"",VLOOKUP(V291,'Emission Factors'!$C$81:$G$221,4,FALSE))</f>
        <v/>
      </c>
      <c r="X291" s="210" t="str">
        <f>IF(Q291="Room AC (window/wall)",'Emission Factors'!$F$53,IF(Q291="Room AC (PTAC/PTHP)",'Emission Factors'!$F$54,IF(Q291="Residential AC",'Emission Factors'!$F$55,IF(Q291="Residential HP",'Emission Factors'!$F$56,IF(Q291="Commercial AC (&gt;=65k to &lt;135,000k Btu/hr)",'Emission Factors'!$F$57,IF(Q291="Commercial AC (&gt;=135,000k Btu/hr)",'Emission Factors'!$F$58,""))))))</f>
        <v/>
      </c>
      <c r="Y291" s="211" t="str">
        <f>IF(Q291="Room AC (window/wall)",'Emission Factors'!$G$53,IF(Q291="Room AC (PTAC/PTHP)",'Emission Factors'!$G$54,IF(Q291="Residential AC",'Emission Factors'!$G$55,IF(Q291="Residential HP",'Emission Factors'!$G$56,IF(Q291="Commercial AC (&gt;=65k to &lt;135,000k Btu/hr)",'Emission Factors'!$G$57,IF(Q291="Commercial AC (&gt;=135,000k Btu/hr)",'Emission Factors'!$G$58,""))))))</f>
        <v/>
      </c>
      <c r="Z291" s="96"/>
      <c r="AA291" s="97" t="str">
        <f t="shared" si="41"/>
        <v/>
      </c>
      <c r="AB291" s="97" t="str">
        <f t="shared" si="42"/>
        <v/>
      </c>
      <c r="AC291" s="246" t="str">
        <f t="shared" si="43"/>
        <v/>
      </c>
      <c r="AD291" s="97" t="str">
        <f t="shared" si="44"/>
        <v/>
      </c>
      <c r="AE291" s="97" t="str">
        <f t="shared" si="45"/>
        <v/>
      </c>
      <c r="AF291" s="252" t="str">
        <f t="shared" si="46"/>
        <v/>
      </c>
      <c r="AG291" s="254" t="str">
        <f t="shared" si="47"/>
        <v/>
      </c>
      <c r="AH291" s="248" t="str">
        <f t="shared" si="48"/>
        <v/>
      </c>
      <c r="AI291" s="249" t="str">
        <f t="shared" si="49"/>
        <v/>
      </c>
    </row>
    <row r="292" spans="2:35" x14ac:dyDescent="0.3">
      <c r="B292" s="94"/>
      <c r="C292" s="95"/>
      <c r="D292" s="95"/>
      <c r="E292" s="95"/>
      <c r="F292" s="94"/>
      <c r="G292" s="145"/>
      <c r="H292" s="245"/>
      <c r="I292" s="211" t="str">
        <f>IF(D292="Room AC (window/wall)",'Emission Factors'!$E$53,IF(D292="Room AC (PTAC/PTHP)",H292,IF(D292="Residential AC",'Emission Factors'!$E$55,IF(D292="Residential HP",H292,IF(D292="Commercial AC (&gt;=65k to &lt;135,000k Btu/hr)",'Emission Factors'!$E$57,IF(D292="Commercial AC (&gt;=135,000k Btu/hr)",'Emission Factors'!$E$58,""))))))</f>
        <v/>
      </c>
      <c r="J292" s="96"/>
      <c r="K292" s="211" t="str">
        <f>IF(ISBLANK(J292),"",VLOOKUP(J292,'Emission Factors'!$C$81:$G$221,4,FALSE))</f>
        <v/>
      </c>
      <c r="L292" s="210" t="str">
        <f>IF(D292="Room AC (window/wall)",'Emission Factors'!$F$53,IF(D292="Room AC (PTAC/PTHP)",'Emission Factors'!$F$54,IF(D292="Residential AC",'Emission Factors'!$F$55,IF(D292="Residential HP",'Emission Factors'!$F$56,IF(D292="Commercial AC (&gt;=65k to &lt;135,000k Btu/hr)",'Emission Factors'!$F$57,IF(D292="Commercial AC (&gt;=135,000k Btu/hr)",'Emission Factors'!$F$58,""))))))</f>
        <v/>
      </c>
      <c r="M292" s="211" t="str">
        <f>IF(D292="Room AC (window/wall)",'Emission Factors'!$G$53,IF(D292="Room AC (PTAC/PTHP)",'Emission Factors'!$G$54,IF(D292="Residential AC",'Emission Factors'!$G$55,IF(D292="Residential HP",'Emission Factors'!$G$56,IF(D292="Commercial AC (&gt;=65k to &lt;135,000k Btu/hr)",'Emission Factors'!$G$57,IF(D292="Commercial AC (&gt;=135,000k Btu/hr)",'Emission Factors'!$G$58,""))))))</f>
        <v/>
      </c>
      <c r="N292" s="96"/>
      <c r="O292" s="209" t="str">
        <f>IF(ISBLANK(D292),"",(IF(D292="Room AC (window/wall)",'Emission Factors'!$C$53,IF(D292="Room AC (PTAC/PTHP)",'Emission Factors'!$C$54,IF(D292="Residential AC",'Emission Factors'!$C$55,IF(D292="Residential HP",'Emission Factors'!$C$56,IF(D292="Commercial AC (&gt;=65k to &lt;135,000k Btu/hr)",'Emission Factors'!$C$57,IF(D292="Commercial AC (&gt;=135,000k Btu/hr)",'Emission Factors'!$C$58,""))))))))</f>
        <v/>
      </c>
      <c r="P292" s="209" t="str">
        <f t="shared" si="40"/>
        <v/>
      </c>
      <c r="Q292" s="95"/>
      <c r="R292" s="256"/>
      <c r="S292" s="256"/>
      <c r="T292" s="96"/>
      <c r="U292" s="211" t="str">
        <f>IF(Q292="Room AC (window/wall)",'Emission Factors'!$E$53,IF(AND(Q292="Room AC (PTAC/PTHP)",ISBLANK(T292)),"Error",IF(AND(Q292="Room AC (PTAC/PTHP)",T292&gt;0),T292,IF(Q292="Residential AC",'Emission Factors'!$E$55,IF(AND(Q292="Residential HP",ISBLANK(T292)),"Error",IF(AND(Q292="Residential HP",T292&gt;0),T292,IF(Q292="Commercial AC (&gt;=65k to &lt;135,000k Btu/hr)",'Emission Factors'!$E$57,IF(Q292="Commercial AC (&gt;=135,000k Btu/hr)",'Emission Factors'!$E$58,""))))))))</f>
        <v/>
      </c>
      <c r="V292" s="95"/>
      <c r="W292" s="211" t="str">
        <f>IF(ISBLANK(V292),"",VLOOKUP(V292,'Emission Factors'!$C$81:$G$221,4,FALSE))</f>
        <v/>
      </c>
      <c r="X292" s="210" t="str">
        <f>IF(Q292="Room AC (window/wall)",'Emission Factors'!$F$53,IF(Q292="Room AC (PTAC/PTHP)",'Emission Factors'!$F$54,IF(Q292="Residential AC",'Emission Factors'!$F$55,IF(Q292="Residential HP",'Emission Factors'!$F$56,IF(Q292="Commercial AC (&gt;=65k to &lt;135,000k Btu/hr)",'Emission Factors'!$F$57,IF(Q292="Commercial AC (&gt;=135,000k Btu/hr)",'Emission Factors'!$F$58,""))))))</f>
        <v/>
      </c>
      <c r="Y292" s="211" t="str">
        <f>IF(Q292="Room AC (window/wall)",'Emission Factors'!$G$53,IF(Q292="Room AC (PTAC/PTHP)",'Emission Factors'!$G$54,IF(Q292="Residential AC",'Emission Factors'!$G$55,IF(Q292="Residential HP",'Emission Factors'!$G$56,IF(Q292="Commercial AC (&gt;=65k to &lt;135,000k Btu/hr)",'Emission Factors'!$G$57,IF(Q292="Commercial AC (&gt;=135,000k Btu/hr)",'Emission Factors'!$G$58,""))))))</f>
        <v/>
      </c>
      <c r="Z292" s="96"/>
      <c r="AA292" s="97" t="str">
        <f t="shared" si="41"/>
        <v/>
      </c>
      <c r="AB292" s="97" t="str">
        <f t="shared" si="42"/>
        <v/>
      </c>
      <c r="AC292" s="246" t="str">
        <f t="shared" si="43"/>
        <v/>
      </c>
      <c r="AD292" s="97" t="str">
        <f t="shared" si="44"/>
        <v/>
      </c>
      <c r="AE292" s="97" t="str">
        <f t="shared" si="45"/>
        <v/>
      </c>
      <c r="AF292" s="252" t="str">
        <f t="shared" si="46"/>
        <v/>
      </c>
      <c r="AG292" s="254" t="str">
        <f t="shared" si="47"/>
        <v/>
      </c>
      <c r="AH292" s="248" t="str">
        <f t="shared" si="48"/>
        <v/>
      </c>
      <c r="AI292" s="249" t="str">
        <f t="shared" si="49"/>
        <v/>
      </c>
    </row>
    <row r="293" spans="2:35" x14ac:dyDescent="0.3">
      <c r="B293" s="94"/>
      <c r="C293" s="95"/>
      <c r="D293" s="95"/>
      <c r="E293" s="95"/>
      <c r="F293" s="94"/>
      <c r="G293" s="145"/>
      <c r="H293" s="245"/>
      <c r="I293" s="211" t="str">
        <f>IF(D293="Room AC (window/wall)",'Emission Factors'!$E$53,IF(D293="Room AC (PTAC/PTHP)",H293,IF(D293="Residential AC",'Emission Factors'!$E$55,IF(D293="Residential HP",H293,IF(D293="Commercial AC (&gt;=65k to &lt;135,000k Btu/hr)",'Emission Factors'!$E$57,IF(D293="Commercial AC (&gt;=135,000k Btu/hr)",'Emission Factors'!$E$58,""))))))</f>
        <v/>
      </c>
      <c r="J293" s="96"/>
      <c r="K293" s="211" t="str">
        <f>IF(ISBLANK(J293),"",VLOOKUP(J293,'Emission Factors'!$C$81:$G$221,4,FALSE))</f>
        <v/>
      </c>
      <c r="L293" s="210" t="str">
        <f>IF(D293="Room AC (window/wall)",'Emission Factors'!$F$53,IF(D293="Room AC (PTAC/PTHP)",'Emission Factors'!$F$54,IF(D293="Residential AC",'Emission Factors'!$F$55,IF(D293="Residential HP",'Emission Factors'!$F$56,IF(D293="Commercial AC (&gt;=65k to &lt;135,000k Btu/hr)",'Emission Factors'!$F$57,IF(D293="Commercial AC (&gt;=135,000k Btu/hr)",'Emission Factors'!$F$58,""))))))</f>
        <v/>
      </c>
      <c r="M293" s="211" t="str">
        <f>IF(D293="Room AC (window/wall)",'Emission Factors'!$G$53,IF(D293="Room AC (PTAC/PTHP)",'Emission Factors'!$G$54,IF(D293="Residential AC",'Emission Factors'!$G$55,IF(D293="Residential HP",'Emission Factors'!$G$56,IF(D293="Commercial AC (&gt;=65k to &lt;135,000k Btu/hr)",'Emission Factors'!$G$57,IF(D293="Commercial AC (&gt;=135,000k Btu/hr)",'Emission Factors'!$G$58,""))))))</f>
        <v/>
      </c>
      <c r="N293" s="96"/>
      <c r="O293" s="209" t="str">
        <f>IF(ISBLANK(D293),"",(IF(D293="Room AC (window/wall)",'Emission Factors'!$C$53,IF(D293="Room AC (PTAC/PTHP)",'Emission Factors'!$C$54,IF(D293="Residential AC",'Emission Factors'!$C$55,IF(D293="Residential HP",'Emission Factors'!$C$56,IF(D293="Commercial AC (&gt;=65k to &lt;135,000k Btu/hr)",'Emission Factors'!$C$57,IF(D293="Commercial AC (&gt;=135,000k Btu/hr)",'Emission Factors'!$C$58,""))))))))</f>
        <v/>
      </c>
      <c r="P293" s="209" t="str">
        <f t="shared" si="40"/>
        <v/>
      </c>
      <c r="Q293" s="95"/>
      <c r="R293" s="256"/>
      <c r="S293" s="256"/>
      <c r="T293" s="96"/>
      <c r="U293" s="211" t="str">
        <f>IF(Q293="Room AC (window/wall)",'Emission Factors'!$E$53,IF(AND(Q293="Room AC (PTAC/PTHP)",ISBLANK(T293)),"Error",IF(AND(Q293="Room AC (PTAC/PTHP)",T293&gt;0),T293,IF(Q293="Residential AC",'Emission Factors'!$E$55,IF(AND(Q293="Residential HP",ISBLANK(T293)),"Error",IF(AND(Q293="Residential HP",T293&gt;0),T293,IF(Q293="Commercial AC (&gt;=65k to &lt;135,000k Btu/hr)",'Emission Factors'!$E$57,IF(Q293="Commercial AC (&gt;=135,000k Btu/hr)",'Emission Factors'!$E$58,""))))))))</f>
        <v/>
      </c>
      <c r="V293" s="95"/>
      <c r="W293" s="211" t="str">
        <f>IF(ISBLANK(V293),"",VLOOKUP(V293,'Emission Factors'!$C$81:$G$221,4,FALSE))</f>
        <v/>
      </c>
      <c r="X293" s="210" t="str">
        <f>IF(Q293="Room AC (window/wall)",'Emission Factors'!$F$53,IF(Q293="Room AC (PTAC/PTHP)",'Emission Factors'!$F$54,IF(Q293="Residential AC",'Emission Factors'!$F$55,IF(Q293="Residential HP",'Emission Factors'!$F$56,IF(Q293="Commercial AC (&gt;=65k to &lt;135,000k Btu/hr)",'Emission Factors'!$F$57,IF(Q293="Commercial AC (&gt;=135,000k Btu/hr)",'Emission Factors'!$F$58,""))))))</f>
        <v/>
      </c>
      <c r="Y293" s="211" t="str">
        <f>IF(Q293="Room AC (window/wall)",'Emission Factors'!$G$53,IF(Q293="Room AC (PTAC/PTHP)",'Emission Factors'!$G$54,IF(Q293="Residential AC",'Emission Factors'!$G$55,IF(Q293="Residential HP",'Emission Factors'!$G$56,IF(Q293="Commercial AC (&gt;=65k to &lt;135,000k Btu/hr)",'Emission Factors'!$G$57,IF(Q293="Commercial AC (&gt;=135,000k Btu/hr)",'Emission Factors'!$G$58,""))))))</f>
        <v/>
      </c>
      <c r="Z293" s="96"/>
      <c r="AA293" s="97" t="str">
        <f t="shared" si="41"/>
        <v/>
      </c>
      <c r="AB293" s="97" t="str">
        <f t="shared" si="42"/>
        <v/>
      </c>
      <c r="AC293" s="246" t="str">
        <f t="shared" si="43"/>
        <v/>
      </c>
      <c r="AD293" s="97" t="str">
        <f t="shared" si="44"/>
        <v/>
      </c>
      <c r="AE293" s="97" t="str">
        <f t="shared" si="45"/>
        <v/>
      </c>
      <c r="AF293" s="252" t="str">
        <f t="shared" si="46"/>
        <v/>
      </c>
      <c r="AG293" s="254" t="str">
        <f t="shared" si="47"/>
        <v/>
      </c>
      <c r="AH293" s="248" t="str">
        <f t="shared" si="48"/>
        <v/>
      </c>
      <c r="AI293" s="249" t="str">
        <f t="shared" si="49"/>
        <v/>
      </c>
    </row>
    <row r="294" spans="2:35" x14ac:dyDescent="0.3">
      <c r="B294" s="94"/>
      <c r="C294" s="95"/>
      <c r="D294" s="95"/>
      <c r="E294" s="95"/>
      <c r="F294" s="94"/>
      <c r="G294" s="145"/>
      <c r="H294" s="245"/>
      <c r="I294" s="211" t="str">
        <f>IF(D294="Room AC (window/wall)",'Emission Factors'!$E$53,IF(D294="Room AC (PTAC/PTHP)",H294,IF(D294="Residential AC",'Emission Factors'!$E$55,IF(D294="Residential HP",H294,IF(D294="Commercial AC (&gt;=65k to &lt;135,000k Btu/hr)",'Emission Factors'!$E$57,IF(D294="Commercial AC (&gt;=135,000k Btu/hr)",'Emission Factors'!$E$58,""))))))</f>
        <v/>
      </c>
      <c r="J294" s="96"/>
      <c r="K294" s="211" t="str">
        <f>IF(ISBLANK(J294),"",VLOOKUP(J294,'Emission Factors'!$C$81:$G$221,4,FALSE))</f>
        <v/>
      </c>
      <c r="L294" s="210" t="str">
        <f>IF(D294="Room AC (window/wall)",'Emission Factors'!$F$53,IF(D294="Room AC (PTAC/PTHP)",'Emission Factors'!$F$54,IF(D294="Residential AC",'Emission Factors'!$F$55,IF(D294="Residential HP",'Emission Factors'!$F$56,IF(D294="Commercial AC (&gt;=65k to &lt;135,000k Btu/hr)",'Emission Factors'!$F$57,IF(D294="Commercial AC (&gt;=135,000k Btu/hr)",'Emission Factors'!$F$58,""))))))</f>
        <v/>
      </c>
      <c r="M294" s="211" t="str">
        <f>IF(D294="Room AC (window/wall)",'Emission Factors'!$G$53,IF(D294="Room AC (PTAC/PTHP)",'Emission Factors'!$G$54,IF(D294="Residential AC",'Emission Factors'!$G$55,IF(D294="Residential HP",'Emission Factors'!$G$56,IF(D294="Commercial AC (&gt;=65k to &lt;135,000k Btu/hr)",'Emission Factors'!$G$57,IF(D294="Commercial AC (&gt;=135,000k Btu/hr)",'Emission Factors'!$G$58,""))))))</f>
        <v/>
      </c>
      <c r="N294" s="96"/>
      <c r="O294" s="209" t="str">
        <f>IF(ISBLANK(D294),"",(IF(D294="Room AC (window/wall)",'Emission Factors'!$C$53,IF(D294="Room AC (PTAC/PTHP)",'Emission Factors'!$C$54,IF(D294="Residential AC",'Emission Factors'!$C$55,IF(D294="Residential HP",'Emission Factors'!$C$56,IF(D294="Commercial AC (&gt;=65k to &lt;135,000k Btu/hr)",'Emission Factors'!$C$57,IF(D294="Commercial AC (&gt;=135,000k Btu/hr)",'Emission Factors'!$C$58,""))))))))</f>
        <v/>
      </c>
      <c r="P294" s="209" t="str">
        <f t="shared" si="40"/>
        <v/>
      </c>
      <c r="Q294" s="95"/>
      <c r="R294" s="256"/>
      <c r="S294" s="256"/>
      <c r="T294" s="96"/>
      <c r="U294" s="211" t="str">
        <f>IF(Q294="Room AC (window/wall)",'Emission Factors'!$E$53,IF(AND(Q294="Room AC (PTAC/PTHP)",ISBLANK(T294)),"Error",IF(AND(Q294="Room AC (PTAC/PTHP)",T294&gt;0),T294,IF(Q294="Residential AC",'Emission Factors'!$E$55,IF(AND(Q294="Residential HP",ISBLANK(T294)),"Error",IF(AND(Q294="Residential HP",T294&gt;0),T294,IF(Q294="Commercial AC (&gt;=65k to &lt;135,000k Btu/hr)",'Emission Factors'!$E$57,IF(Q294="Commercial AC (&gt;=135,000k Btu/hr)",'Emission Factors'!$E$58,""))))))))</f>
        <v/>
      </c>
      <c r="V294" s="95"/>
      <c r="W294" s="211" t="str">
        <f>IF(ISBLANK(V294),"",VLOOKUP(V294,'Emission Factors'!$C$81:$G$221,4,FALSE))</f>
        <v/>
      </c>
      <c r="X294" s="210" t="str">
        <f>IF(Q294="Room AC (window/wall)",'Emission Factors'!$F$53,IF(Q294="Room AC (PTAC/PTHP)",'Emission Factors'!$F$54,IF(Q294="Residential AC",'Emission Factors'!$F$55,IF(Q294="Residential HP",'Emission Factors'!$F$56,IF(Q294="Commercial AC (&gt;=65k to &lt;135,000k Btu/hr)",'Emission Factors'!$F$57,IF(Q294="Commercial AC (&gt;=135,000k Btu/hr)",'Emission Factors'!$F$58,""))))))</f>
        <v/>
      </c>
      <c r="Y294" s="211" t="str">
        <f>IF(Q294="Room AC (window/wall)",'Emission Factors'!$G$53,IF(Q294="Room AC (PTAC/PTHP)",'Emission Factors'!$G$54,IF(Q294="Residential AC",'Emission Factors'!$G$55,IF(Q294="Residential HP",'Emission Factors'!$G$56,IF(Q294="Commercial AC (&gt;=65k to &lt;135,000k Btu/hr)",'Emission Factors'!$G$57,IF(Q294="Commercial AC (&gt;=135,000k Btu/hr)",'Emission Factors'!$G$58,""))))))</f>
        <v/>
      </c>
      <c r="Z294" s="96"/>
      <c r="AA294" s="97" t="str">
        <f t="shared" si="41"/>
        <v/>
      </c>
      <c r="AB294" s="97" t="str">
        <f t="shared" si="42"/>
        <v/>
      </c>
      <c r="AC294" s="246" t="str">
        <f t="shared" si="43"/>
        <v/>
      </c>
      <c r="AD294" s="97" t="str">
        <f t="shared" si="44"/>
        <v/>
      </c>
      <c r="AE294" s="97" t="str">
        <f t="shared" si="45"/>
        <v/>
      </c>
      <c r="AF294" s="252" t="str">
        <f t="shared" si="46"/>
        <v/>
      </c>
      <c r="AG294" s="254" t="str">
        <f t="shared" si="47"/>
        <v/>
      </c>
      <c r="AH294" s="248" t="str">
        <f t="shared" si="48"/>
        <v/>
      </c>
      <c r="AI294" s="249" t="str">
        <f t="shared" si="49"/>
        <v/>
      </c>
    </row>
    <row r="295" spans="2:35" x14ac:dyDescent="0.3">
      <c r="B295" s="94"/>
      <c r="C295" s="95"/>
      <c r="D295" s="95"/>
      <c r="E295" s="95"/>
      <c r="F295" s="94"/>
      <c r="G295" s="145"/>
      <c r="H295" s="245"/>
      <c r="I295" s="211" t="str">
        <f>IF(D295="Room AC (window/wall)",'Emission Factors'!$E$53,IF(D295="Room AC (PTAC/PTHP)",H295,IF(D295="Residential AC",'Emission Factors'!$E$55,IF(D295="Residential HP",H295,IF(D295="Commercial AC (&gt;=65k to &lt;135,000k Btu/hr)",'Emission Factors'!$E$57,IF(D295="Commercial AC (&gt;=135,000k Btu/hr)",'Emission Factors'!$E$58,""))))))</f>
        <v/>
      </c>
      <c r="J295" s="96"/>
      <c r="K295" s="211" t="str">
        <f>IF(ISBLANK(J295),"",VLOOKUP(J295,'Emission Factors'!$C$81:$G$221,4,FALSE))</f>
        <v/>
      </c>
      <c r="L295" s="210" t="str">
        <f>IF(D295="Room AC (window/wall)",'Emission Factors'!$F$53,IF(D295="Room AC (PTAC/PTHP)",'Emission Factors'!$F$54,IF(D295="Residential AC",'Emission Factors'!$F$55,IF(D295="Residential HP",'Emission Factors'!$F$56,IF(D295="Commercial AC (&gt;=65k to &lt;135,000k Btu/hr)",'Emission Factors'!$F$57,IF(D295="Commercial AC (&gt;=135,000k Btu/hr)",'Emission Factors'!$F$58,""))))))</f>
        <v/>
      </c>
      <c r="M295" s="211" t="str">
        <f>IF(D295="Room AC (window/wall)",'Emission Factors'!$G$53,IF(D295="Room AC (PTAC/PTHP)",'Emission Factors'!$G$54,IF(D295="Residential AC",'Emission Factors'!$G$55,IF(D295="Residential HP",'Emission Factors'!$G$56,IF(D295="Commercial AC (&gt;=65k to &lt;135,000k Btu/hr)",'Emission Factors'!$G$57,IF(D295="Commercial AC (&gt;=135,000k Btu/hr)",'Emission Factors'!$G$58,""))))))</f>
        <v/>
      </c>
      <c r="N295" s="96"/>
      <c r="O295" s="209" t="str">
        <f>IF(ISBLANK(D295),"",(IF(D295="Room AC (window/wall)",'Emission Factors'!$C$53,IF(D295="Room AC (PTAC/PTHP)",'Emission Factors'!$C$54,IF(D295="Residential AC",'Emission Factors'!$C$55,IF(D295="Residential HP",'Emission Factors'!$C$56,IF(D295="Commercial AC (&gt;=65k to &lt;135,000k Btu/hr)",'Emission Factors'!$C$57,IF(D295="Commercial AC (&gt;=135,000k Btu/hr)",'Emission Factors'!$C$58,""))))))))</f>
        <v/>
      </c>
      <c r="P295" s="209" t="str">
        <f t="shared" si="40"/>
        <v/>
      </c>
      <c r="Q295" s="95"/>
      <c r="R295" s="256"/>
      <c r="S295" s="256"/>
      <c r="T295" s="96"/>
      <c r="U295" s="211" t="str">
        <f>IF(Q295="Room AC (window/wall)",'Emission Factors'!$E$53,IF(AND(Q295="Room AC (PTAC/PTHP)",ISBLANK(T295)),"Error",IF(AND(Q295="Room AC (PTAC/PTHP)",T295&gt;0),T295,IF(Q295="Residential AC",'Emission Factors'!$E$55,IF(AND(Q295="Residential HP",ISBLANK(T295)),"Error",IF(AND(Q295="Residential HP",T295&gt;0),T295,IF(Q295="Commercial AC (&gt;=65k to &lt;135,000k Btu/hr)",'Emission Factors'!$E$57,IF(Q295="Commercial AC (&gt;=135,000k Btu/hr)",'Emission Factors'!$E$58,""))))))))</f>
        <v/>
      </c>
      <c r="V295" s="95"/>
      <c r="W295" s="211" t="str">
        <f>IF(ISBLANK(V295),"",VLOOKUP(V295,'Emission Factors'!$C$81:$G$221,4,FALSE))</f>
        <v/>
      </c>
      <c r="X295" s="210" t="str">
        <f>IF(Q295="Room AC (window/wall)",'Emission Factors'!$F$53,IF(Q295="Room AC (PTAC/PTHP)",'Emission Factors'!$F$54,IF(Q295="Residential AC",'Emission Factors'!$F$55,IF(Q295="Residential HP",'Emission Factors'!$F$56,IF(Q295="Commercial AC (&gt;=65k to &lt;135,000k Btu/hr)",'Emission Factors'!$F$57,IF(Q295="Commercial AC (&gt;=135,000k Btu/hr)",'Emission Factors'!$F$58,""))))))</f>
        <v/>
      </c>
      <c r="Y295" s="211" t="str">
        <f>IF(Q295="Room AC (window/wall)",'Emission Factors'!$G$53,IF(Q295="Room AC (PTAC/PTHP)",'Emission Factors'!$G$54,IF(Q295="Residential AC",'Emission Factors'!$G$55,IF(Q295="Residential HP",'Emission Factors'!$G$56,IF(Q295="Commercial AC (&gt;=65k to &lt;135,000k Btu/hr)",'Emission Factors'!$G$57,IF(Q295="Commercial AC (&gt;=135,000k Btu/hr)",'Emission Factors'!$G$58,""))))))</f>
        <v/>
      </c>
      <c r="Z295" s="96"/>
      <c r="AA295" s="97" t="str">
        <f t="shared" si="41"/>
        <v/>
      </c>
      <c r="AB295" s="97" t="str">
        <f t="shared" si="42"/>
        <v/>
      </c>
      <c r="AC295" s="246" t="str">
        <f t="shared" si="43"/>
        <v/>
      </c>
      <c r="AD295" s="97" t="str">
        <f t="shared" si="44"/>
        <v/>
      </c>
      <c r="AE295" s="97" t="str">
        <f t="shared" si="45"/>
        <v/>
      </c>
      <c r="AF295" s="252" t="str">
        <f t="shared" si="46"/>
        <v/>
      </c>
      <c r="AG295" s="254" t="str">
        <f t="shared" si="47"/>
        <v/>
      </c>
      <c r="AH295" s="248" t="str">
        <f t="shared" si="48"/>
        <v/>
      </c>
      <c r="AI295" s="249" t="str">
        <f t="shared" si="49"/>
        <v/>
      </c>
    </row>
    <row r="296" spans="2:35" x14ac:dyDescent="0.3">
      <c r="B296" s="94"/>
      <c r="C296" s="95"/>
      <c r="D296" s="95"/>
      <c r="E296" s="95"/>
      <c r="F296" s="94"/>
      <c r="G296" s="145"/>
      <c r="H296" s="245"/>
      <c r="I296" s="211" t="str">
        <f>IF(D296="Room AC (window/wall)",'Emission Factors'!$E$53,IF(D296="Room AC (PTAC/PTHP)",H296,IF(D296="Residential AC",'Emission Factors'!$E$55,IF(D296="Residential HP",H296,IF(D296="Commercial AC (&gt;=65k to &lt;135,000k Btu/hr)",'Emission Factors'!$E$57,IF(D296="Commercial AC (&gt;=135,000k Btu/hr)",'Emission Factors'!$E$58,""))))))</f>
        <v/>
      </c>
      <c r="J296" s="96"/>
      <c r="K296" s="211" t="str">
        <f>IF(ISBLANK(J296),"",VLOOKUP(J296,'Emission Factors'!$C$81:$G$221,4,FALSE))</f>
        <v/>
      </c>
      <c r="L296" s="210" t="str">
        <f>IF(D296="Room AC (window/wall)",'Emission Factors'!$F$53,IF(D296="Room AC (PTAC/PTHP)",'Emission Factors'!$F$54,IF(D296="Residential AC",'Emission Factors'!$F$55,IF(D296="Residential HP",'Emission Factors'!$F$56,IF(D296="Commercial AC (&gt;=65k to &lt;135,000k Btu/hr)",'Emission Factors'!$F$57,IF(D296="Commercial AC (&gt;=135,000k Btu/hr)",'Emission Factors'!$F$58,""))))))</f>
        <v/>
      </c>
      <c r="M296" s="211" t="str">
        <f>IF(D296="Room AC (window/wall)",'Emission Factors'!$G$53,IF(D296="Room AC (PTAC/PTHP)",'Emission Factors'!$G$54,IF(D296="Residential AC",'Emission Factors'!$G$55,IF(D296="Residential HP",'Emission Factors'!$G$56,IF(D296="Commercial AC (&gt;=65k to &lt;135,000k Btu/hr)",'Emission Factors'!$G$57,IF(D296="Commercial AC (&gt;=135,000k Btu/hr)",'Emission Factors'!$G$58,""))))))</f>
        <v/>
      </c>
      <c r="N296" s="96"/>
      <c r="O296" s="209" t="str">
        <f>IF(ISBLANK(D296),"",(IF(D296="Room AC (window/wall)",'Emission Factors'!$C$53,IF(D296="Room AC (PTAC/PTHP)",'Emission Factors'!$C$54,IF(D296="Residential AC",'Emission Factors'!$C$55,IF(D296="Residential HP",'Emission Factors'!$C$56,IF(D296="Commercial AC (&gt;=65k to &lt;135,000k Btu/hr)",'Emission Factors'!$C$57,IF(D296="Commercial AC (&gt;=135,000k Btu/hr)",'Emission Factors'!$C$58,""))))))))</f>
        <v/>
      </c>
      <c r="P296" s="209" t="str">
        <f t="shared" si="40"/>
        <v/>
      </c>
      <c r="Q296" s="95"/>
      <c r="R296" s="256"/>
      <c r="S296" s="256"/>
      <c r="T296" s="96"/>
      <c r="U296" s="211" t="str">
        <f>IF(Q296="Room AC (window/wall)",'Emission Factors'!$E$53,IF(AND(Q296="Room AC (PTAC/PTHP)",ISBLANK(T296)),"Error",IF(AND(Q296="Room AC (PTAC/PTHP)",T296&gt;0),T296,IF(Q296="Residential AC",'Emission Factors'!$E$55,IF(AND(Q296="Residential HP",ISBLANK(T296)),"Error",IF(AND(Q296="Residential HP",T296&gt;0),T296,IF(Q296="Commercial AC (&gt;=65k to &lt;135,000k Btu/hr)",'Emission Factors'!$E$57,IF(Q296="Commercial AC (&gt;=135,000k Btu/hr)",'Emission Factors'!$E$58,""))))))))</f>
        <v/>
      </c>
      <c r="V296" s="95"/>
      <c r="W296" s="211" t="str">
        <f>IF(ISBLANK(V296),"",VLOOKUP(V296,'Emission Factors'!$C$81:$G$221,4,FALSE))</f>
        <v/>
      </c>
      <c r="X296" s="210" t="str">
        <f>IF(Q296="Room AC (window/wall)",'Emission Factors'!$F$53,IF(Q296="Room AC (PTAC/PTHP)",'Emission Factors'!$F$54,IF(Q296="Residential AC",'Emission Factors'!$F$55,IF(Q296="Residential HP",'Emission Factors'!$F$56,IF(Q296="Commercial AC (&gt;=65k to &lt;135,000k Btu/hr)",'Emission Factors'!$F$57,IF(Q296="Commercial AC (&gt;=135,000k Btu/hr)",'Emission Factors'!$F$58,""))))))</f>
        <v/>
      </c>
      <c r="Y296" s="211" t="str">
        <f>IF(Q296="Room AC (window/wall)",'Emission Factors'!$G$53,IF(Q296="Room AC (PTAC/PTHP)",'Emission Factors'!$G$54,IF(Q296="Residential AC",'Emission Factors'!$G$55,IF(Q296="Residential HP",'Emission Factors'!$G$56,IF(Q296="Commercial AC (&gt;=65k to &lt;135,000k Btu/hr)",'Emission Factors'!$G$57,IF(Q296="Commercial AC (&gt;=135,000k Btu/hr)",'Emission Factors'!$G$58,""))))))</f>
        <v/>
      </c>
      <c r="Z296" s="96"/>
      <c r="AA296" s="97" t="str">
        <f t="shared" si="41"/>
        <v/>
      </c>
      <c r="AB296" s="97" t="str">
        <f t="shared" si="42"/>
        <v/>
      </c>
      <c r="AC296" s="246" t="str">
        <f t="shared" si="43"/>
        <v/>
      </c>
      <c r="AD296" s="97" t="str">
        <f t="shared" si="44"/>
        <v/>
      </c>
      <c r="AE296" s="97" t="str">
        <f t="shared" si="45"/>
        <v/>
      </c>
      <c r="AF296" s="252" t="str">
        <f t="shared" si="46"/>
        <v/>
      </c>
      <c r="AG296" s="254" t="str">
        <f t="shared" si="47"/>
        <v/>
      </c>
      <c r="AH296" s="248" t="str">
        <f t="shared" si="48"/>
        <v/>
      </c>
      <c r="AI296" s="249" t="str">
        <f t="shared" si="49"/>
        <v/>
      </c>
    </row>
    <row r="297" spans="2:35" x14ac:dyDescent="0.3">
      <c r="B297" s="94"/>
      <c r="C297" s="95"/>
      <c r="D297" s="95"/>
      <c r="E297" s="95"/>
      <c r="F297" s="94"/>
      <c r="G297" s="145"/>
      <c r="H297" s="245"/>
      <c r="I297" s="211" t="str">
        <f>IF(D297="Room AC (window/wall)",'Emission Factors'!$E$53,IF(D297="Room AC (PTAC/PTHP)",H297,IF(D297="Residential AC",'Emission Factors'!$E$55,IF(D297="Residential HP",H297,IF(D297="Commercial AC (&gt;=65k to &lt;135,000k Btu/hr)",'Emission Factors'!$E$57,IF(D297="Commercial AC (&gt;=135,000k Btu/hr)",'Emission Factors'!$E$58,""))))))</f>
        <v/>
      </c>
      <c r="J297" s="96"/>
      <c r="K297" s="211" t="str">
        <f>IF(ISBLANK(J297),"",VLOOKUP(J297,'Emission Factors'!$C$81:$G$221,4,FALSE))</f>
        <v/>
      </c>
      <c r="L297" s="210" t="str">
        <f>IF(D297="Room AC (window/wall)",'Emission Factors'!$F$53,IF(D297="Room AC (PTAC/PTHP)",'Emission Factors'!$F$54,IF(D297="Residential AC",'Emission Factors'!$F$55,IF(D297="Residential HP",'Emission Factors'!$F$56,IF(D297="Commercial AC (&gt;=65k to &lt;135,000k Btu/hr)",'Emission Factors'!$F$57,IF(D297="Commercial AC (&gt;=135,000k Btu/hr)",'Emission Factors'!$F$58,""))))))</f>
        <v/>
      </c>
      <c r="M297" s="211" t="str">
        <f>IF(D297="Room AC (window/wall)",'Emission Factors'!$G$53,IF(D297="Room AC (PTAC/PTHP)",'Emission Factors'!$G$54,IF(D297="Residential AC",'Emission Factors'!$G$55,IF(D297="Residential HP",'Emission Factors'!$G$56,IF(D297="Commercial AC (&gt;=65k to &lt;135,000k Btu/hr)",'Emission Factors'!$G$57,IF(D297="Commercial AC (&gt;=135,000k Btu/hr)",'Emission Factors'!$G$58,""))))))</f>
        <v/>
      </c>
      <c r="N297" s="96"/>
      <c r="O297" s="209" t="str">
        <f>IF(ISBLANK(D297),"",(IF(D297="Room AC (window/wall)",'Emission Factors'!$C$53,IF(D297="Room AC (PTAC/PTHP)",'Emission Factors'!$C$54,IF(D297="Residential AC",'Emission Factors'!$C$55,IF(D297="Residential HP",'Emission Factors'!$C$56,IF(D297="Commercial AC (&gt;=65k to &lt;135,000k Btu/hr)",'Emission Factors'!$C$57,IF(D297="Commercial AC (&gt;=135,000k Btu/hr)",'Emission Factors'!$C$58,""))))))))</f>
        <v/>
      </c>
      <c r="P297" s="209" t="str">
        <f t="shared" si="40"/>
        <v/>
      </c>
      <c r="Q297" s="95"/>
      <c r="R297" s="256"/>
      <c r="S297" s="256"/>
      <c r="T297" s="96"/>
      <c r="U297" s="211" t="str">
        <f>IF(Q297="Room AC (window/wall)",'Emission Factors'!$E$53,IF(AND(Q297="Room AC (PTAC/PTHP)",ISBLANK(T297)),"Error",IF(AND(Q297="Room AC (PTAC/PTHP)",T297&gt;0),T297,IF(Q297="Residential AC",'Emission Factors'!$E$55,IF(AND(Q297="Residential HP",ISBLANK(T297)),"Error",IF(AND(Q297="Residential HP",T297&gt;0),T297,IF(Q297="Commercial AC (&gt;=65k to &lt;135,000k Btu/hr)",'Emission Factors'!$E$57,IF(Q297="Commercial AC (&gt;=135,000k Btu/hr)",'Emission Factors'!$E$58,""))))))))</f>
        <v/>
      </c>
      <c r="V297" s="95"/>
      <c r="W297" s="211" t="str">
        <f>IF(ISBLANK(V297),"",VLOOKUP(V297,'Emission Factors'!$C$81:$G$221,4,FALSE))</f>
        <v/>
      </c>
      <c r="X297" s="210" t="str">
        <f>IF(Q297="Room AC (window/wall)",'Emission Factors'!$F$53,IF(Q297="Room AC (PTAC/PTHP)",'Emission Factors'!$F$54,IF(Q297="Residential AC",'Emission Factors'!$F$55,IF(Q297="Residential HP",'Emission Factors'!$F$56,IF(Q297="Commercial AC (&gt;=65k to &lt;135,000k Btu/hr)",'Emission Factors'!$F$57,IF(Q297="Commercial AC (&gt;=135,000k Btu/hr)",'Emission Factors'!$F$58,""))))))</f>
        <v/>
      </c>
      <c r="Y297" s="211" t="str">
        <f>IF(Q297="Room AC (window/wall)",'Emission Factors'!$G$53,IF(Q297="Room AC (PTAC/PTHP)",'Emission Factors'!$G$54,IF(Q297="Residential AC",'Emission Factors'!$G$55,IF(Q297="Residential HP",'Emission Factors'!$G$56,IF(Q297="Commercial AC (&gt;=65k to &lt;135,000k Btu/hr)",'Emission Factors'!$G$57,IF(Q297="Commercial AC (&gt;=135,000k Btu/hr)",'Emission Factors'!$G$58,""))))))</f>
        <v/>
      </c>
      <c r="Z297" s="96"/>
      <c r="AA297" s="97" t="str">
        <f t="shared" si="41"/>
        <v/>
      </c>
      <c r="AB297" s="97" t="str">
        <f t="shared" si="42"/>
        <v/>
      </c>
      <c r="AC297" s="246" t="str">
        <f t="shared" si="43"/>
        <v/>
      </c>
      <c r="AD297" s="97" t="str">
        <f t="shared" si="44"/>
        <v/>
      </c>
      <c r="AE297" s="97" t="str">
        <f t="shared" si="45"/>
        <v/>
      </c>
      <c r="AF297" s="252" t="str">
        <f t="shared" si="46"/>
        <v/>
      </c>
      <c r="AG297" s="254" t="str">
        <f t="shared" si="47"/>
        <v/>
      </c>
      <c r="AH297" s="248" t="str">
        <f t="shared" si="48"/>
        <v/>
      </c>
      <c r="AI297" s="249" t="str">
        <f t="shared" si="49"/>
        <v/>
      </c>
    </row>
    <row r="298" spans="2:35" x14ac:dyDescent="0.3">
      <c r="B298" s="94"/>
      <c r="C298" s="95"/>
      <c r="D298" s="95"/>
      <c r="E298" s="95"/>
      <c r="F298" s="94"/>
      <c r="G298" s="145"/>
      <c r="H298" s="245"/>
      <c r="I298" s="211" t="str">
        <f>IF(D298="Room AC (window/wall)",'Emission Factors'!$E$53,IF(D298="Room AC (PTAC/PTHP)",H298,IF(D298="Residential AC",'Emission Factors'!$E$55,IF(D298="Residential HP",H298,IF(D298="Commercial AC (&gt;=65k to &lt;135,000k Btu/hr)",'Emission Factors'!$E$57,IF(D298="Commercial AC (&gt;=135,000k Btu/hr)",'Emission Factors'!$E$58,""))))))</f>
        <v/>
      </c>
      <c r="J298" s="96"/>
      <c r="K298" s="211" t="str">
        <f>IF(ISBLANK(J298),"",VLOOKUP(J298,'Emission Factors'!$C$81:$G$221,4,FALSE))</f>
        <v/>
      </c>
      <c r="L298" s="210" t="str">
        <f>IF(D298="Room AC (window/wall)",'Emission Factors'!$F$53,IF(D298="Room AC (PTAC/PTHP)",'Emission Factors'!$F$54,IF(D298="Residential AC",'Emission Factors'!$F$55,IF(D298="Residential HP",'Emission Factors'!$F$56,IF(D298="Commercial AC (&gt;=65k to &lt;135,000k Btu/hr)",'Emission Factors'!$F$57,IF(D298="Commercial AC (&gt;=135,000k Btu/hr)",'Emission Factors'!$F$58,""))))))</f>
        <v/>
      </c>
      <c r="M298" s="211" t="str">
        <f>IF(D298="Room AC (window/wall)",'Emission Factors'!$G$53,IF(D298="Room AC (PTAC/PTHP)",'Emission Factors'!$G$54,IF(D298="Residential AC",'Emission Factors'!$G$55,IF(D298="Residential HP",'Emission Factors'!$G$56,IF(D298="Commercial AC (&gt;=65k to &lt;135,000k Btu/hr)",'Emission Factors'!$G$57,IF(D298="Commercial AC (&gt;=135,000k Btu/hr)",'Emission Factors'!$G$58,""))))))</f>
        <v/>
      </c>
      <c r="N298" s="96"/>
      <c r="O298" s="209" t="str">
        <f>IF(ISBLANK(D298),"",(IF(D298="Room AC (window/wall)",'Emission Factors'!$C$53,IF(D298="Room AC (PTAC/PTHP)",'Emission Factors'!$C$54,IF(D298="Residential AC",'Emission Factors'!$C$55,IF(D298="Residential HP",'Emission Factors'!$C$56,IF(D298="Commercial AC (&gt;=65k to &lt;135,000k Btu/hr)",'Emission Factors'!$C$57,IF(D298="Commercial AC (&gt;=135,000k Btu/hr)",'Emission Factors'!$C$58,""))))))))</f>
        <v/>
      </c>
      <c r="P298" s="209" t="str">
        <f t="shared" si="40"/>
        <v/>
      </c>
      <c r="Q298" s="95"/>
      <c r="R298" s="256"/>
      <c r="S298" s="256"/>
      <c r="T298" s="96"/>
      <c r="U298" s="211" t="str">
        <f>IF(Q298="Room AC (window/wall)",'Emission Factors'!$E$53,IF(AND(Q298="Room AC (PTAC/PTHP)",ISBLANK(T298)),"Error",IF(AND(Q298="Room AC (PTAC/PTHP)",T298&gt;0),T298,IF(Q298="Residential AC",'Emission Factors'!$E$55,IF(AND(Q298="Residential HP",ISBLANK(T298)),"Error",IF(AND(Q298="Residential HP",T298&gt;0),T298,IF(Q298="Commercial AC (&gt;=65k to &lt;135,000k Btu/hr)",'Emission Factors'!$E$57,IF(Q298="Commercial AC (&gt;=135,000k Btu/hr)",'Emission Factors'!$E$58,""))))))))</f>
        <v/>
      </c>
      <c r="V298" s="95"/>
      <c r="W298" s="211" t="str">
        <f>IF(ISBLANK(V298),"",VLOOKUP(V298,'Emission Factors'!$C$81:$G$221,4,FALSE))</f>
        <v/>
      </c>
      <c r="X298" s="210" t="str">
        <f>IF(Q298="Room AC (window/wall)",'Emission Factors'!$F$53,IF(Q298="Room AC (PTAC/PTHP)",'Emission Factors'!$F$54,IF(Q298="Residential AC",'Emission Factors'!$F$55,IF(Q298="Residential HP",'Emission Factors'!$F$56,IF(Q298="Commercial AC (&gt;=65k to &lt;135,000k Btu/hr)",'Emission Factors'!$F$57,IF(Q298="Commercial AC (&gt;=135,000k Btu/hr)",'Emission Factors'!$F$58,""))))))</f>
        <v/>
      </c>
      <c r="Y298" s="211" t="str">
        <f>IF(Q298="Room AC (window/wall)",'Emission Factors'!$G$53,IF(Q298="Room AC (PTAC/PTHP)",'Emission Factors'!$G$54,IF(Q298="Residential AC",'Emission Factors'!$G$55,IF(Q298="Residential HP",'Emission Factors'!$G$56,IF(Q298="Commercial AC (&gt;=65k to &lt;135,000k Btu/hr)",'Emission Factors'!$G$57,IF(Q298="Commercial AC (&gt;=135,000k Btu/hr)",'Emission Factors'!$G$58,""))))))</f>
        <v/>
      </c>
      <c r="Z298" s="96"/>
      <c r="AA298" s="97" t="str">
        <f t="shared" si="41"/>
        <v/>
      </c>
      <c r="AB298" s="97" t="str">
        <f t="shared" si="42"/>
        <v/>
      </c>
      <c r="AC298" s="246" t="str">
        <f t="shared" si="43"/>
        <v/>
      </c>
      <c r="AD298" s="97" t="str">
        <f t="shared" si="44"/>
        <v/>
      </c>
      <c r="AE298" s="97" t="str">
        <f t="shared" si="45"/>
        <v/>
      </c>
      <c r="AF298" s="252" t="str">
        <f t="shared" si="46"/>
        <v/>
      </c>
      <c r="AG298" s="254" t="str">
        <f t="shared" si="47"/>
        <v/>
      </c>
      <c r="AH298" s="248" t="str">
        <f t="shared" si="48"/>
        <v/>
      </c>
      <c r="AI298" s="249" t="str">
        <f t="shared" si="49"/>
        <v/>
      </c>
    </row>
    <row r="299" spans="2:35" x14ac:dyDescent="0.3">
      <c r="B299" s="94"/>
      <c r="C299" s="95"/>
      <c r="D299" s="95"/>
      <c r="E299" s="95"/>
      <c r="F299" s="94"/>
      <c r="G299" s="145"/>
      <c r="H299" s="245"/>
      <c r="I299" s="211" t="str">
        <f>IF(D299="Room AC (window/wall)",'Emission Factors'!$E$53,IF(D299="Room AC (PTAC/PTHP)",H299,IF(D299="Residential AC",'Emission Factors'!$E$55,IF(D299="Residential HP",H299,IF(D299="Commercial AC (&gt;=65k to &lt;135,000k Btu/hr)",'Emission Factors'!$E$57,IF(D299="Commercial AC (&gt;=135,000k Btu/hr)",'Emission Factors'!$E$58,""))))))</f>
        <v/>
      </c>
      <c r="J299" s="96"/>
      <c r="K299" s="211" t="str">
        <f>IF(ISBLANK(J299),"",VLOOKUP(J299,'Emission Factors'!$C$81:$G$221,4,FALSE))</f>
        <v/>
      </c>
      <c r="L299" s="210" t="str">
        <f>IF(D299="Room AC (window/wall)",'Emission Factors'!$F$53,IF(D299="Room AC (PTAC/PTHP)",'Emission Factors'!$F$54,IF(D299="Residential AC",'Emission Factors'!$F$55,IF(D299="Residential HP",'Emission Factors'!$F$56,IF(D299="Commercial AC (&gt;=65k to &lt;135,000k Btu/hr)",'Emission Factors'!$F$57,IF(D299="Commercial AC (&gt;=135,000k Btu/hr)",'Emission Factors'!$F$58,""))))))</f>
        <v/>
      </c>
      <c r="M299" s="211" t="str">
        <f>IF(D299="Room AC (window/wall)",'Emission Factors'!$G$53,IF(D299="Room AC (PTAC/PTHP)",'Emission Factors'!$G$54,IF(D299="Residential AC",'Emission Factors'!$G$55,IF(D299="Residential HP",'Emission Factors'!$G$56,IF(D299="Commercial AC (&gt;=65k to &lt;135,000k Btu/hr)",'Emission Factors'!$G$57,IF(D299="Commercial AC (&gt;=135,000k Btu/hr)",'Emission Factors'!$G$58,""))))))</f>
        <v/>
      </c>
      <c r="N299" s="96"/>
      <c r="O299" s="209" t="str">
        <f>IF(ISBLANK(D299),"",(IF(D299="Room AC (window/wall)",'Emission Factors'!$C$53,IF(D299="Room AC (PTAC/PTHP)",'Emission Factors'!$C$54,IF(D299="Residential AC",'Emission Factors'!$C$55,IF(D299="Residential HP",'Emission Factors'!$C$56,IF(D299="Commercial AC (&gt;=65k to &lt;135,000k Btu/hr)",'Emission Factors'!$C$57,IF(D299="Commercial AC (&gt;=135,000k Btu/hr)",'Emission Factors'!$C$58,""))))))))</f>
        <v/>
      </c>
      <c r="P299" s="209" t="str">
        <f t="shared" si="40"/>
        <v/>
      </c>
      <c r="Q299" s="95"/>
      <c r="R299" s="256"/>
      <c r="S299" s="256"/>
      <c r="T299" s="96"/>
      <c r="U299" s="211" t="str">
        <f>IF(Q299="Room AC (window/wall)",'Emission Factors'!$E$53,IF(AND(Q299="Room AC (PTAC/PTHP)",ISBLANK(T299)),"Error",IF(AND(Q299="Room AC (PTAC/PTHP)",T299&gt;0),T299,IF(Q299="Residential AC",'Emission Factors'!$E$55,IF(AND(Q299="Residential HP",ISBLANK(T299)),"Error",IF(AND(Q299="Residential HP",T299&gt;0),T299,IF(Q299="Commercial AC (&gt;=65k to &lt;135,000k Btu/hr)",'Emission Factors'!$E$57,IF(Q299="Commercial AC (&gt;=135,000k Btu/hr)",'Emission Factors'!$E$58,""))))))))</f>
        <v/>
      </c>
      <c r="V299" s="95"/>
      <c r="W299" s="211" t="str">
        <f>IF(ISBLANK(V299),"",VLOOKUP(V299,'Emission Factors'!$C$81:$G$221,4,FALSE))</f>
        <v/>
      </c>
      <c r="X299" s="210" t="str">
        <f>IF(Q299="Room AC (window/wall)",'Emission Factors'!$F$53,IF(Q299="Room AC (PTAC/PTHP)",'Emission Factors'!$F$54,IF(Q299="Residential AC",'Emission Factors'!$F$55,IF(Q299="Residential HP",'Emission Factors'!$F$56,IF(Q299="Commercial AC (&gt;=65k to &lt;135,000k Btu/hr)",'Emission Factors'!$F$57,IF(Q299="Commercial AC (&gt;=135,000k Btu/hr)",'Emission Factors'!$F$58,""))))))</f>
        <v/>
      </c>
      <c r="Y299" s="211" t="str">
        <f>IF(Q299="Room AC (window/wall)",'Emission Factors'!$G$53,IF(Q299="Room AC (PTAC/PTHP)",'Emission Factors'!$G$54,IF(Q299="Residential AC",'Emission Factors'!$G$55,IF(Q299="Residential HP",'Emission Factors'!$G$56,IF(Q299="Commercial AC (&gt;=65k to &lt;135,000k Btu/hr)",'Emission Factors'!$G$57,IF(Q299="Commercial AC (&gt;=135,000k Btu/hr)",'Emission Factors'!$G$58,""))))))</f>
        <v/>
      </c>
      <c r="Z299" s="96"/>
      <c r="AA299" s="97" t="str">
        <f t="shared" si="41"/>
        <v/>
      </c>
      <c r="AB299" s="97" t="str">
        <f t="shared" si="42"/>
        <v/>
      </c>
      <c r="AC299" s="246" t="str">
        <f t="shared" si="43"/>
        <v/>
      </c>
      <c r="AD299" s="97" t="str">
        <f t="shared" si="44"/>
        <v/>
      </c>
      <c r="AE299" s="97" t="str">
        <f t="shared" si="45"/>
        <v/>
      </c>
      <c r="AF299" s="252" t="str">
        <f t="shared" si="46"/>
        <v/>
      </c>
      <c r="AG299" s="254" t="str">
        <f t="shared" si="47"/>
        <v/>
      </c>
      <c r="AH299" s="248" t="str">
        <f t="shared" si="48"/>
        <v/>
      </c>
      <c r="AI299" s="249" t="str">
        <f t="shared" si="49"/>
        <v/>
      </c>
    </row>
    <row r="300" spans="2:35" x14ac:dyDescent="0.3">
      <c r="B300" s="94"/>
      <c r="C300" s="95"/>
      <c r="D300" s="95"/>
      <c r="E300" s="95"/>
      <c r="F300" s="94"/>
      <c r="G300" s="145"/>
      <c r="H300" s="245"/>
      <c r="I300" s="211" t="str">
        <f>IF(D300="Room AC (window/wall)",'Emission Factors'!$E$53,IF(D300="Room AC (PTAC/PTHP)",H300,IF(D300="Residential AC",'Emission Factors'!$E$55,IF(D300="Residential HP",H300,IF(D300="Commercial AC (&gt;=65k to &lt;135,000k Btu/hr)",'Emission Factors'!$E$57,IF(D300="Commercial AC (&gt;=135,000k Btu/hr)",'Emission Factors'!$E$58,""))))))</f>
        <v/>
      </c>
      <c r="J300" s="96"/>
      <c r="K300" s="211" t="str">
        <f>IF(ISBLANK(J300),"",VLOOKUP(J300,'Emission Factors'!$C$81:$G$221,4,FALSE))</f>
        <v/>
      </c>
      <c r="L300" s="210" t="str">
        <f>IF(D300="Room AC (window/wall)",'Emission Factors'!$F$53,IF(D300="Room AC (PTAC/PTHP)",'Emission Factors'!$F$54,IF(D300="Residential AC",'Emission Factors'!$F$55,IF(D300="Residential HP",'Emission Factors'!$F$56,IF(D300="Commercial AC (&gt;=65k to &lt;135,000k Btu/hr)",'Emission Factors'!$F$57,IF(D300="Commercial AC (&gt;=135,000k Btu/hr)",'Emission Factors'!$F$58,""))))))</f>
        <v/>
      </c>
      <c r="M300" s="211" t="str">
        <f>IF(D300="Room AC (window/wall)",'Emission Factors'!$G$53,IF(D300="Room AC (PTAC/PTHP)",'Emission Factors'!$G$54,IF(D300="Residential AC",'Emission Factors'!$G$55,IF(D300="Residential HP",'Emission Factors'!$G$56,IF(D300="Commercial AC (&gt;=65k to &lt;135,000k Btu/hr)",'Emission Factors'!$G$57,IF(D300="Commercial AC (&gt;=135,000k Btu/hr)",'Emission Factors'!$G$58,""))))))</f>
        <v/>
      </c>
      <c r="N300" s="96"/>
      <c r="O300" s="209" t="str">
        <f>IF(ISBLANK(D300),"",(IF(D300="Room AC (window/wall)",'Emission Factors'!$C$53,IF(D300="Room AC (PTAC/PTHP)",'Emission Factors'!$C$54,IF(D300="Residential AC",'Emission Factors'!$C$55,IF(D300="Residential HP",'Emission Factors'!$C$56,IF(D300="Commercial AC (&gt;=65k to &lt;135,000k Btu/hr)",'Emission Factors'!$C$57,IF(D300="Commercial AC (&gt;=135,000k Btu/hr)",'Emission Factors'!$C$58,""))))))))</f>
        <v/>
      </c>
      <c r="P300" s="209" t="str">
        <f t="shared" si="40"/>
        <v/>
      </c>
      <c r="Q300" s="95"/>
      <c r="R300" s="256"/>
      <c r="S300" s="256"/>
      <c r="T300" s="96"/>
      <c r="U300" s="211" t="str">
        <f>IF(Q300="Room AC (window/wall)",'Emission Factors'!$E$53,IF(AND(Q300="Room AC (PTAC/PTHP)",ISBLANK(T300)),"Error",IF(AND(Q300="Room AC (PTAC/PTHP)",T300&gt;0),T300,IF(Q300="Residential AC",'Emission Factors'!$E$55,IF(AND(Q300="Residential HP",ISBLANK(T300)),"Error",IF(AND(Q300="Residential HP",T300&gt;0),T300,IF(Q300="Commercial AC (&gt;=65k to &lt;135,000k Btu/hr)",'Emission Factors'!$E$57,IF(Q300="Commercial AC (&gt;=135,000k Btu/hr)",'Emission Factors'!$E$58,""))))))))</f>
        <v/>
      </c>
      <c r="V300" s="95"/>
      <c r="W300" s="211" t="str">
        <f>IF(ISBLANK(V300),"",VLOOKUP(V300,'Emission Factors'!$C$81:$G$221,4,FALSE))</f>
        <v/>
      </c>
      <c r="X300" s="210" t="str">
        <f>IF(Q300="Room AC (window/wall)",'Emission Factors'!$F$53,IF(Q300="Room AC (PTAC/PTHP)",'Emission Factors'!$F$54,IF(Q300="Residential AC",'Emission Factors'!$F$55,IF(Q300="Residential HP",'Emission Factors'!$F$56,IF(Q300="Commercial AC (&gt;=65k to &lt;135,000k Btu/hr)",'Emission Factors'!$F$57,IF(Q300="Commercial AC (&gt;=135,000k Btu/hr)",'Emission Factors'!$F$58,""))))))</f>
        <v/>
      </c>
      <c r="Y300" s="211" t="str">
        <f>IF(Q300="Room AC (window/wall)",'Emission Factors'!$G$53,IF(Q300="Room AC (PTAC/PTHP)",'Emission Factors'!$G$54,IF(Q300="Residential AC",'Emission Factors'!$G$55,IF(Q300="Residential HP",'Emission Factors'!$G$56,IF(Q300="Commercial AC (&gt;=65k to &lt;135,000k Btu/hr)",'Emission Factors'!$G$57,IF(Q300="Commercial AC (&gt;=135,000k Btu/hr)",'Emission Factors'!$G$58,""))))))</f>
        <v/>
      </c>
      <c r="Z300" s="96"/>
      <c r="AA300" s="97" t="str">
        <f t="shared" si="41"/>
        <v/>
      </c>
      <c r="AB300" s="97" t="str">
        <f t="shared" si="42"/>
        <v/>
      </c>
      <c r="AC300" s="246" t="str">
        <f t="shared" si="43"/>
        <v/>
      </c>
      <c r="AD300" s="97" t="str">
        <f t="shared" si="44"/>
        <v/>
      </c>
      <c r="AE300" s="97" t="str">
        <f t="shared" si="45"/>
        <v/>
      </c>
      <c r="AF300" s="252" t="str">
        <f t="shared" si="46"/>
        <v/>
      </c>
      <c r="AG300" s="254" t="str">
        <f t="shared" si="47"/>
        <v/>
      </c>
      <c r="AH300" s="248" t="str">
        <f t="shared" si="48"/>
        <v/>
      </c>
      <c r="AI300" s="249" t="str">
        <f t="shared" si="49"/>
        <v/>
      </c>
    </row>
    <row r="301" spans="2:35" x14ac:dyDescent="0.3">
      <c r="B301" s="94"/>
      <c r="C301" s="95"/>
      <c r="D301" s="95"/>
      <c r="E301" s="95"/>
      <c r="F301" s="94"/>
      <c r="G301" s="145"/>
      <c r="H301" s="245"/>
      <c r="I301" s="211" t="str">
        <f>IF(D301="Room AC (window/wall)",'Emission Factors'!$E$53,IF(D301="Room AC (PTAC/PTHP)",H301,IF(D301="Residential AC",'Emission Factors'!$E$55,IF(D301="Residential HP",H301,IF(D301="Commercial AC (&gt;=65k to &lt;135,000k Btu/hr)",'Emission Factors'!$E$57,IF(D301="Commercial AC (&gt;=135,000k Btu/hr)",'Emission Factors'!$E$58,""))))))</f>
        <v/>
      </c>
      <c r="J301" s="96"/>
      <c r="K301" s="211" t="str">
        <f>IF(ISBLANK(J301),"",VLOOKUP(J301,'Emission Factors'!$C$81:$G$221,4,FALSE))</f>
        <v/>
      </c>
      <c r="L301" s="210" t="str">
        <f>IF(D301="Room AC (window/wall)",'Emission Factors'!$F$53,IF(D301="Room AC (PTAC/PTHP)",'Emission Factors'!$F$54,IF(D301="Residential AC",'Emission Factors'!$F$55,IF(D301="Residential HP",'Emission Factors'!$F$56,IF(D301="Commercial AC (&gt;=65k to &lt;135,000k Btu/hr)",'Emission Factors'!$F$57,IF(D301="Commercial AC (&gt;=135,000k Btu/hr)",'Emission Factors'!$F$58,""))))))</f>
        <v/>
      </c>
      <c r="M301" s="211" t="str">
        <f>IF(D301="Room AC (window/wall)",'Emission Factors'!$G$53,IF(D301="Room AC (PTAC/PTHP)",'Emission Factors'!$G$54,IF(D301="Residential AC",'Emission Factors'!$G$55,IF(D301="Residential HP",'Emission Factors'!$G$56,IF(D301="Commercial AC (&gt;=65k to &lt;135,000k Btu/hr)",'Emission Factors'!$G$57,IF(D301="Commercial AC (&gt;=135,000k Btu/hr)",'Emission Factors'!$G$58,""))))))</f>
        <v/>
      </c>
      <c r="N301" s="96"/>
      <c r="O301" s="209" t="str">
        <f>IF(ISBLANK(D301),"",(IF(D301="Room AC (window/wall)",'Emission Factors'!$C$53,IF(D301="Room AC (PTAC/PTHP)",'Emission Factors'!$C$54,IF(D301="Residential AC",'Emission Factors'!$C$55,IF(D301="Residential HP",'Emission Factors'!$C$56,IF(D301="Commercial AC (&gt;=65k to &lt;135,000k Btu/hr)",'Emission Factors'!$C$57,IF(D301="Commercial AC (&gt;=135,000k Btu/hr)",'Emission Factors'!$C$58,""))))))))</f>
        <v/>
      </c>
      <c r="P301" s="209" t="str">
        <f t="shared" si="40"/>
        <v/>
      </c>
      <c r="Q301" s="95"/>
      <c r="R301" s="256"/>
      <c r="S301" s="256"/>
      <c r="T301" s="96"/>
      <c r="U301" s="211" t="str">
        <f>IF(Q301="Room AC (window/wall)",'Emission Factors'!$E$53,IF(AND(Q301="Room AC (PTAC/PTHP)",ISBLANK(T301)),"Error",IF(AND(Q301="Room AC (PTAC/PTHP)",T301&gt;0),T301,IF(Q301="Residential AC",'Emission Factors'!$E$55,IF(AND(Q301="Residential HP",ISBLANK(T301)),"Error",IF(AND(Q301="Residential HP",T301&gt;0),T301,IF(Q301="Commercial AC (&gt;=65k to &lt;135,000k Btu/hr)",'Emission Factors'!$E$57,IF(Q301="Commercial AC (&gt;=135,000k Btu/hr)",'Emission Factors'!$E$58,""))))))))</f>
        <v/>
      </c>
      <c r="V301" s="95"/>
      <c r="W301" s="211" t="str">
        <f>IF(ISBLANK(V301),"",VLOOKUP(V301,'Emission Factors'!$C$81:$G$221,4,FALSE))</f>
        <v/>
      </c>
      <c r="X301" s="210" t="str">
        <f>IF(Q301="Room AC (window/wall)",'Emission Factors'!$F$53,IF(Q301="Room AC (PTAC/PTHP)",'Emission Factors'!$F$54,IF(Q301="Residential AC",'Emission Factors'!$F$55,IF(Q301="Residential HP",'Emission Factors'!$F$56,IF(Q301="Commercial AC (&gt;=65k to &lt;135,000k Btu/hr)",'Emission Factors'!$F$57,IF(Q301="Commercial AC (&gt;=135,000k Btu/hr)",'Emission Factors'!$F$58,""))))))</f>
        <v/>
      </c>
      <c r="Y301" s="211" t="str">
        <f>IF(Q301="Room AC (window/wall)",'Emission Factors'!$G$53,IF(Q301="Room AC (PTAC/PTHP)",'Emission Factors'!$G$54,IF(Q301="Residential AC",'Emission Factors'!$G$55,IF(Q301="Residential HP",'Emission Factors'!$G$56,IF(Q301="Commercial AC (&gt;=65k to &lt;135,000k Btu/hr)",'Emission Factors'!$G$57,IF(Q301="Commercial AC (&gt;=135,000k Btu/hr)",'Emission Factors'!$G$58,""))))))</f>
        <v/>
      </c>
      <c r="Z301" s="96"/>
      <c r="AA301" s="97" t="str">
        <f t="shared" si="41"/>
        <v/>
      </c>
      <c r="AB301" s="97" t="str">
        <f t="shared" si="42"/>
        <v/>
      </c>
      <c r="AC301" s="246" t="str">
        <f t="shared" si="43"/>
        <v/>
      </c>
      <c r="AD301" s="97" t="str">
        <f t="shared" si="44"/>
        <v/>
      </c>
      <c r="AE301" s="97" t="str">
        <f t="shared" si="45"/>
        <v/>
      </c>
      <c r="AF301" s="252" t="str">
        <f t="shared" si="46"/>
        <v/>
      </c>
      <c r="AG301" s="254" t="str">
        <f t="shared" si="47"/>
        <v/>
      </c>
      <c r="AH301" s="248" t="str">
        <f t="shared" si="48"/>
        <v/>
      </c>
      <c r="AI301" s="249" t="str">
        <f t="shared" si="49"/>
        <v/>
      </c>
    </row>
    <row r="302" spans="2:35" x14ac:dyDescent="0.3">
      <c r="B302" s="94"/>
      <c r="C302" s="95"/>
      <c r="D302" s="95"/>
      <c r="E302" s="95"/>
      <c r="F302" s="94"/>
      <c r="G302" s="145"/>
      <c r="H302" s="245"/>
      <c r="I302" s="211" t="str">
        <f>IF(D302="Room AC (window/wall)",'Emission Factors'!$E$53,IF(D302="Room AC (PTAC/PTHP)",H302,IF(D302="Residential AC",'Emission Factors'!$E$55,IF(D302="Residential HP",H302,IF(D302="Commercial AC (&gt;=65k to &lt;135,000k Btu/hr)",'Emission Factors'!$E$57,IF(D302="Commercial AC (&gt;=135,000k Btu/hr)",'Emission Factors'!$E$58,""))))))</f>
        <v/>
      </c>
      <c r="J302" s="96"/>
      <c r="K302" s="211" t="str">
        <f>IF(ISBLANK(J302),"",VLOOKUP(J302,'Emission Factors'!$C$81:$G$221,4,FALSE))</f>
        <v/>
      </c>
      <c r="L302" s="210" t="str">
        <f>IF(D302="Room AC (window/wall)",'Emission Factors'!$F$53,IF(D302="Room AC (PTAC/PTHP)",'Emission Factors'!$F$54,IF(D302="Residential AC",'Emission Factors'!$F$55,IF(D302="Residential HP",'Emission Factors'!$F$56,IF(D302="Commercial AC (&gt;=65k to &lt;135,000k Btu/hr)",'Emission Factors'!$F$57,IF(D302="Commercial AC (&gt;=135,000k Btu/hr)",'Emission Factors'!$F$58,""))))))</f>
        <v/>
      </c>
      <c r="M302" s="211" t="str">
        <f>IF(D302="Room AC (window/wall)",'Emission Factors'!$G$53,IF(D302="Room AC (PTAC/PTHP)",'Emission Factors'!$G$54,IF(D302="Residential AC",'Emission Factors'!$G$55,IF(D302="Residential HP",'Emission Factors'!$G$56,IF(D302="Commercial AC (&gt;=65k to &lt;135,000k Btu/hr)",'Emission Factors'!$G$57,IF(D302="Commercial AC (&gt;=135,000k Btu/hr)",'Emission Factors'!$G$58,""))))))</f>
        <v/>
      </c>
      <c r="N302" s="96"/>
      <c r="O302" s="209" t="str">
        <f>IF(ISBLANK(D302),"",(IF(D302="Room AC (window/wall)",'Emission Factors'!$C$53,IF(D302="Room AC (PTAC/PTHP)",'Emission Factors'!$C$54,IF(D302="Residential AC",'Emission Factors'!$C$55,IF(D302="Residential HP",'Emission Factors'!$C$56,IF(D302="Commercial AC (&gt;=65k to &lt;135,000k Btu/hr)",'Emission Factors'!$C$57,IF(D302="Commercial AC (&gt;=135,000k Btu/hr)",'Emission Factors'!$C$58,""))))))))</f>
        <v/>
      </c>
      <c r="P302" s="209" t="str">
        <f t="shared" si="40"/>
        <v/>
      </c>
      <c r="Q302" s="95"/>
      <c r="R302" s="256"/>
      <c r="S302" s="256"/>
      <c r="T302" s="96"/>
      <c r="U302" s="211" t="str">
        <f>IF(Q302="Room AC (window/wall)",'Emission Factors'!$E$53,IF(AND(Q302="Room AC (PTAC/PTHP)",ISBLANK(T302)),"Error",IF(AND(Q302="Room AC (PTAC/PTHP)",T302&gt;0),T302,IF(Q302="Residential AC",'Emission Factors'!$E$55,IF(AND(Q302="Residential HP",ISBLANK(T302)),"Error",IF(AND(Q302="Residential HP",T302&gt;0),T302,IF(Q302="Commercial AC (&gt;=65k to &lt;135,000k Btu/hr)",'Emission Factors'!$E$57,IF(Q302="Commercial AC (&gt;=135,000k Btu/hr)",'Emission Factors'!$E$58,""))))))))</f>
        <v/>
      </c>
      <c r="V302" s="95"/>
      <c r="W302" s="211" t="str">
        <f>IF(ISBLANK(V302),"",VLOOKUP(V302,'Emission Factors'!$C$81:$G$221,4,FALSE))</f>
        <v/>
      </c>
      <c r="X302" s="210" t="str">
        <f>IF(Q302="Room AC (window/wall)",'Emission Factors'!$F$53,IF(Q302="Room AC (PTAC/PTHP)",'Emission Factors'!$F$54,IF(Q302="Residential AC",'Emission Factors'!$F$55,IF(Q302="Residential HP",'Emission Factors'!$F$56,IF(Q302="Commercial AC (&gt;=65k to &lt;135,000k Btu/hr)",'Emission Factors'!$F$57,IF(Q302="Commercial AC (&gt;=135,000k Btu/hr)",'Emission Factors'!$F$58,""))))))</f>
        <v/>
      </c>
      <c r="Y302" s="211" t="str">
        <f>IF(Q302="Room AC (window/wall)",'Emission Factors'!$G$53,IF(Q302="Room AC (PTAC/PTHP)",'Emission Factors'!$G$54,IF(Q302="Residential AC",'Emission Factors'!$G$55,IF(Q302="Residential HP",'Emission Factors'!$G$56,IF(Q302="Commercial AC (&gt;=65k to &lt;135,000k Btu/hr)",'Emission Factors'!$G$57,IF(Q302="Commercial AC (&gt;=135,000k Btu/hr)",'Emission Factors'!$G$58,""))))))</f>
        <v/>
      </c>
      <c r="Z302" s="96"/>
      <c r="AA302" s="97" t="str">
        <f t="shared" si="41"/>
        <v/>
      </c>
      <c r="AB302" s="97" t="str">
        <f t="shared" si="42"/>
        <v/>
      </c>
      <c r="AC302" s="246" t="str">
        <f t="shared" si="43"/>
        <v/>
      </c>
      <c r="AD302" s="97" t="str">
        <f t="shared" si="44"/>
        <v/>
      </c>
      <c r="AE302" s="97" t="str">
        <f t="shared" si="45"/>
        <v/>
      </c>
      <c r="AF302" s="252" t="str">
        <f t="shared" si="46"/>
        <v/>
      </c>
      <c r="AG302" s="254" t="str">
        <f t="shared" si="47"/>
        <v/>
      </c>
      <c r="AH302" s="248" t="str">
        <f t="shared" si="48"/>
        <v/>
      </c>
      <c r="AI302" s="249" t="str">
        <f t="shared" si="49"/>
        <v/>
      </c>
    </row>
    <row r="303" spans="2:35" x14ac:dyDescent="0.3">
      <c r="B303" s="94"/>
      <c r="C303" s="95"/>
      <c r="D303" s="95"/>
      <c r="E303" s="95"/>
      <c r="F303" s="94"/>
      <c r="G303" s="145"/>
      <c r="H303" s="245"/>
      <c r="I303" s="211" t="str">
        <f>IF(D303="Room AC (window/wall)",'Emission Factors'!$E$53,IF(D303="Room AC (PTAC/PTHP)",H303,IF(D303="Residential AC",'Emission Factors'!$E$55,IF(D303="Residential HP",H303,IF(D303="Commercial AC (&gt;=65k to &lt;135,000k Btu/hr)",'Emission Factors'!$E$57,IF(D303="Commercial AC (&gt;=135,000k Btu/hr)",'Emission Factors'!$E$58,""))))))</f>
        <v/>
      </c>
      <c r="J303" s="96"/>
      <c r="K303" s="211" t="str">
        <f>IF(ISBLANK(J303),"",VLOOKUP(J303,'Emission Factors'!$C$81:$G$221,4,FALSE))</f>
        <v/>
      </c>
      <c r="L303" s="210" t="str">
        <f>IF(D303="Room AC (window/wall)",'Emission Factors'!$F$53,IF(D303="Room AC (PTAC/PTHP)",'Emission Factors'!$F$54,IF(D303="Residential AC",'Emission Factors'!$F$55,IF(D303="Residential HP",'Emission Factors'!$F$56,IF(D303="Commercial AC (&gt;=65k to &lt;135,000k Btu/hr)",'Emission Factors'!$F$57,IF(D303="Commercial AC (&gt;=135,000k Btu/hr)",'Emission Factors'!$F$58,""))))))</f>
        <v/>
      </c>
      <c r="M303" s="211" t="str">
        <f>IF(D303="Room AC (window/wall)",'Emission Factors'!$G$53,IF(D303="Room AC (PTAC/PTHP)",'Emission Factors'!$G$54,IF(D303="Residential AC",'Emission Factors'!$G$55,IF(D303="Residential HP",'Emission Factors'!$G$56,IF(D303="Commercial AC (&gt;=65k to &lt;135,000k Btu/hr)",'Emission Factors'!$G$57,IF(D303="Commercial AC (&gt;=135,000k Btu/hr)",'Emission Factors'!$G$58,""))))))</f>
        <v/>
      </c>
      <c r="N303" s="96"/>
      <c r="O303" s="209" t="str">
        <f>IF(ISBLANK(D303),"",(IF(D303="Room AC (window/wall)",'Emission Factors'!$C$53,IF(D303="Room AC (PTAC/PTHP)",'Emission Factors'!$C$54,IF(D303="Residential AC",'Emission Factors'!$C$55,IF(D303="Residential HP",'Emission Factors'!$C$56,IF(D303="Commercial AC (&gt;=65k to &lt;135,000k Btu/hr)",'Emission Factors'!$C$57,IF(D303="Commercial AC (&gt;=135,000k Btu/hr)",'Emission Factors'!$C$58,""))))))))</f>
        <v/>
      </c>
      <c r="P303" s="209" t="str">
        <f t="shared" si="40"/>
        <v/>
      </c>
      <c r="Q303" s="95"/>
      <c r="R303" s="256"/>
      <c r="S303" s="256"/>
      <c r="T303" s="96"/>
      <c r="U303" s="211" t="str">
        <f>IF(Q303="Room AC (window/wall)",'Emission Factors'!$E$53,IF(AND(Q303="Room AC (PTAC/PTHP)",ISBLANK(T303)),"Error",IF(AND(Q303="Room AC (PTAC/PTHP)",T303&gt;0),T303,IF(Q303="Residential AC",'Emission Factors'!$E$55,IF(AND(Q303="Residential HP",ISBLANK(T303)),"Error",IF(AND(Q303="Residential HP",T303&gt;0),T303,IF(Q303="Commercial AC (&gt;=65k to &lt;135,000k Btu/hr)",'Emission Factors'!$E$57,IF(Q303="Commercial AC (&gt;=135,000k Btu/hr)",'Emission Factors'!$E$58,""))))))))</f>
        <v/>
      </c>
      <c r="V303" s="95"/>
      <c r="W303" s="211" t="str">
        <f>IF(ISBLANK(V303),"",VLOOKUP(V303,'Emission Factors'!$C$81:$G$221,4,FALSE))</f>
        <v/>
      </c>
      <c r="X303" s="210" t="str">
        <f>IF(Q303="Room AC (window/wall)",'Emission Factors'!$F$53,IF(Q303="Room AC (PTAC/PTHP)",'Emission Factors'!$F$54,IF(Q303="Residential AC",'Emission Factors'!$F$55,IF(Q303="Residential HP",'Emission Factors'!$F$56,IF(Q303="Commercial AC (&gt;=65k to &lt;135,000k Btu/hr)",'Emission Factors'!$F$57,IF(Q303="Commercial AC (&gt;=135,000k Btu/hr)",'Emission Factors'!$F$58,""))))))</f>
        <v/>
      </c>
      <c r="Y303" s="211" t="str">
        <f>IF(Q303="Room AC (window/wall)",'Emission Factors'!$G$53,IF(Q303="Room AC (PTAC/PTHP)",'Emission Factors'!$G$54,IF(Q303="Residential AC",'Emission Factors'!$G$55,IF(Q303="Residential HP",'Emission Factors'!$G$56,IF(Q303="Commercial AC (&gt;=65k to &lt;135,000k Btu/hr)",'Emission Factors'!$G$57,IF(Q303="Commercial AC (&gt;=135,000k Btu/hr)",'Emission Factors'!$G$58,""))))))</f>
        <v/>
      </c>
      <c r="Z303" s="96"/>
      <c r="AA303" s="97" t="str">
        <f t="shared" si="41"/>
        <v/>
      </c>
      <c r="AB303" s="97" t="str">
        <f t="shared" si="42"/>
        <v/>
      </c>
      <c r="AC303" s="246" t="str">
        <f t="shared" si="43"/>
        <v/>
      </c>
      <c r="AD303" s="97" t="str">
        <f t="shared" si="44"/>
        <v/>
      </c>
      <c r="AE303" s="97" t="str">
        <f t="shared" si="45"/>
        <v/>
      </c>
      <c r="AF303" s="252" t="str">
        <f t="shared" si="46"/>
        <v/>
      </c>
      <c r="AG303" s="254" t="str">
        <f t="shared" si="47"/>
        <v/>
      </c>
      <c r="AH303" s="248" t="str">
        <f t="shared" si="48"/>
        <v/>
      </c>
      <c r="AI303" s="249" t="str">
        <f t="shared" si="49"/>
        <v/>
      </c>
    </row>
    <row r="304" spans="2:35" x14ac:dyDescent="0.3">
      <c r="B304" s="94"/>
      <c r="C304" s="95"/>
      <c r="D304" s="95"/>
      <c r="E304" s="95"/>
      <c r="F304" s="94"/>
      <c r="G304" s="145"/>
      <c r="H304" s="245"/>
      <c r="I304" s="211" t="str">
        <f>IF(D304="Room AC (window/wall)",'Emission Factors'!$E$53,IF(D304="Room AC (PTAC/PTHP)",H304,IF(D304="Residential AC",'Emission Factors'!$E$55,IF(D304="Residential HP",H304,IF(D304="Commercial AC (&gt;=65k to &lt;135,000k Btu/hr)",'Emission Factors'!$E$57,IF(D304="Commercial AC (&gt;=135,000k Btu/hr)",'Emission Factors'!$E$58,""))))))</f>
        <v/>
      </c>
      <c r="J304" s="96"/>
      <c r="K304" s="211" t="str">
        <f>IF(ISBLANK(J304),"",VLOOKUP(J304,'Emission Factors'!$C$81:$G$221,4,FALSE))</f>
        <v/>
      </c>
      <c r="L304" s="210" t="str">
        <f>IF(D304="Room AC (window/wall)",'Emission Factors'!$F$53,IF(D304="Room AC (PTAC/PTHP)",'Emission Factors'!$F$54,IF(D304="Residential AC",'Emission Factors'!$F$55,IF(D304="Residential HP",'Emission Factors'!$F$56,IF(D304="Commercial AC (&gt;=65k to &lt;135,000k Btu/hr)",'Emission Factors'!$F$57,IF(D304="Commercial AC (&gt;=135,000k Btu/hr)",'Emission Factors'!$F$58,""))))))</f>
        <v/>
      </c>
      <c r="M304" s="211" t="str">
        <f>IF(D304="Room AC (window/wall)",'Emission Factors'!$G$53,IF(D304="Room AC (PTAC/PTHP)",'Emission Factors'!$G$54,IF(D304="Residential AC",'Emission Factors'!$G$55,IF(D304="Residential HP",'Emission Factors'!$G$56,IF(D304="Commercial AC (&gt;=65k to &lt;135,000k Btu/hr)",'Emission Factors'!$G$57,IF(D304="Commercial AC (&gt;=135,000k Btu/hr)",'Emission Factors'!$G$58,""))))))</f>
        <v/>
      </c>
      <c r="N304" s="96"/>
      <c r="O304" s="209" t="str">
        <f>IF(ISBLANK(D304),"",(IF(D304="Room AC (window/wall)",'Emission Factors'!$C$53,IF(D304="Room AC (PTAC/PTHP)",'Emission Factors'!$C$54,IF(D304="Residential AC",'Emission Factors'!$C$55,IF(D304="Residential HP",'Emission Factors'!$C$56,IF(D304="Commercial AC (&gt;=65k to &lt;135,000k Btu/hr)",'Emission Factors'!$C$57,IF(D304="Commercial AC (&gt;=135,000k Btu/hr)",'Emission Factors'!$C$58,""))))))))</f>
        <v/>
      </c>
      <c r="P304" s="209" t="str">
        <f t="shared" si="40"/>
        <v/>
      </c>
      <c r="Q304" s="95"/>
      <c r="R304" s="256"/>
      <c r="S304" s="256"/>
      <c r="T304" s="96"/>
      <c r="U304" s="211" t="str">
        <f>IF(Q304="Room AC (window/wall)",'Emission Factors'!$E$53,IF(AND(Q304="Room AC (PTAC/PTHP)",ISBLANK(T304)),"Error",IF(AND(Q304="Room AC (PTAC/PTHP)",T304&gt;0),T304,IF(Q304="Residential AC",'Emission Factors'!$E$55,IF(AND(Q304="Residential HP",ISBLANK(T304)),"Error",IF(AND(Q304="Residential HP",T304&gt;0),T304,IF(Q304="Commercial AC (&gt;=65k to &lt;135,000k Btu/hr)",'Emission Factors'!$E$57,IF(Q304="Commercial AC (&gt;=135,000k Btu/hr)",'Emission Factors'!$E$58,""))))))))</f>
        <v/>
      </c>
      <c r="V304" s="95"/>
      <c r="W304" s="211" t="str">
        <f>IF(ISBLANK(V304),"",VLOOKUP(V304,'Emission Factors'!$C$81:$G$221,4,FALSE))</f>
        <v/>
      </c>
      <c r="X304" s="210" t="str">
        <f>IF(Q304="Room AC (window/wall)",'Emission Factors'!$F$53,IF(Q304="Room AC (PTAC/PTHP)",'Emission Factors'!$F$54,IF(Q304="Residential AC",'Emission Factors'!$F$55,IF(Q304="Residential HP",'Emission Factors'!$F$56,IF(Q304="Commercial AC (&gt;=65k to &lt;135,000k Btu/hr)",'Emission Factors'!$F$57,IF(Q304="Commercial AC (&gt;=135,000k Btu/hr)",'Emission Factors'!$F$58,""))))))</f>
        <v/>
      </c>
      <c r="Y304" s="211" t="str">
        <f>IF(Q304="Room AC (window/wall)",'Emission Factors'!$G$53,IF(Q304="Room AC (PTAC/PTHP)",'Emission Factors'!$G$54,IF(Q304="Residential AC",'Emission Factors'!$G$55,IF(Q304="Residential HP",'Emission Factors'!$G$56,IF(Q304="Commercial AC (&gt;=65k to &lt;135,000k Btu/hr)",'Emission Factors'!$G$57,IF(Q304="Commercial AC (&gt;=135,000k Btu/hr)",'Emission Factors'!$G$58,""))))))</f>
        <v/>
      </c>
      <c r="Z304" s="96"/>
      <c r="AA304" s="97" t="str">
        <f t="shared" si="41"/>
        <v/>
      </c>
      <c r="AB304" s="97" t="str">
        <f t="shared" si="42"/>
        <v/>
      </c>
      <c r="AC304" s="246" t="str">
        <f t="shared" si="43"/>
        <v/>
      </c>
      <c r="AD304" s="97" t="str">
        <f t="shared" si="44"/>
        <v/>
      </c>
      <c r="AE304" s="97" t="str">
        <f t="shared" si="45"/>
        <v/>
      </c>
      <c r="AF304" s="252" t="str">
        <f t="shared" si="46"/>
        <v/>
      </c>
      <c r="AG304" s="254" t="str">
        <f t="shared" si="47"/>
        <v/>
      </c>
      <c r="AH304" s="248" t="str">
        <f t="shared" si="48"/>
        <v/>
      </c>
      <c r="AI304" s="249" t="str">
        <f t="shared" si="49"/>
        <v/>
      </c>
    </row>
    <row r="305" spans="2:35" x14ac:dyDescent="0.3">
      <c r="B305" s="94"/>
      <c r="C305" s="95"/>
      <c r="D305" s="95"/>
      <c r="E305" s="95"/>
      <c r="F305" s="94"/>
      <c r="G305" s="145"/>
      <c r="H305" s="245"/>
      <c r="I305" s="211" t="str">
        <f>IF(D305="Room AC (window/wall)",'Emission Factors'!$E$53,IF(D305="Room AC (PTAC/PTHP)",H305,IF(D305="Residential AC",'Emission Factors'!$E$55,IF(D305="Residential HP",H305,IF(D305="Commercial AC (&gt;=65k to &lt;135,000k Btu/hr)",'Emission Factors'!$E$57,IF(D305="Commercial AC (&gt;=135,000k Btu/hr)",'Emission Factors'!$E$58,""))))))</f>
        <v/>
      </c>
      <c r="J305" s="96"/>
      <c r="K305" s="211" t="str">
        <f>IF(ISBLANK(J305),"",VLOOKUP(J305,'Emission Factors'!$C$81:$G$221,4,FALSE))</f>
        <v/>
      </c>
      <c r="L305" s="210" t="str">
        <f>IF(D305="Room AC (window/wall)",'Emission Factors'!$F$53,IF(D305="Room AC (PTAC/PTHP)",'Emission Factors'!$F$54,IF(D305="Residential AC",'Emission Factors'!$F$55,IF(D305="Residential HP",'Emission Factors'!$F$56,IF(D305="Commercial AC (&gt;=65k to &lt;135,000k Btu/hr)",'Emission Factors'!$F$57,IF(D305="Commercial AC (&gt;=135,000k Btu/hr)",'Emission Factors'!$F$58,""))))))</f>
        <v/>
      </c>
      <c r="M305" s="211" t="str">
        <f>IF(D305="Room AC (window/wall)",'Emission Factors'!$G$53,IF(D305="Room AC (PTAC/PTHP)",'Emission Factors'!$G$54,IF(D305="Residential AC",'Emission Factors'!$G$55,IF(D305="Residential HP",'Emission Factors'!$G$56,IF(D305="Commercial AC (&gt;=65k to &lt;135,000k Btu/hr)",'Emission Factors'!$G$57,IF(D305="Commercial AC (&gt;=135,000k Btu/hr)",'Emission Factors'!$G$58,""))))))</f>
        <v/>
      </c>
      <c r="N305" s="96"/>
      <c r="O305" s="209" t="str">
        <f>IF(ISBLANK(D305),"",(IF(D305="Room AC (window/wall)",'Emission Factors'!$C$53,IF(D305="Room AC (PTAC/PTHP)",'Emission Factors'!$C$54,IF(D305="Residential AC",'Emission Factors'!$C$55,IF(D305="Residential HP",'Emission Factors'!$C$56,IF(D305="Commercial AC (&gt;=65k to &lt;135,000k Btu/hr)",'Emission Factors'!$C$57,IF(D305="Commercial AC (&gt;=135,000k Btu/hr)",'Emission Factors'!$C$58,""))))))))</f>
        <v/>
      </c>
      <c r="P305" s="209" t="str">
        <f t="shared" si="40"/>
        <v/>
      </c>
      <c r="Q305" s="95"/>
      <c r="R305" s="256"/>
      <c r="S305" s="256"/>
      <c r="T305" s="96"/>
      <c r="U305" s="211" t="str">
        <f>IF(Q305="Room AC (window/wall)",'Emission Factors'!$E$53,IF(AND(Q305="Room AC (PTAC/PTHP)",ISBLANK(T305)),"Error",IF(AND(Q305="Room AC (PTAC/PTHP)",T305&gt;0),T305,IF(Q305="Residential AC",'Emission Factors'!$E$55,IF(AND(Q305="Residential HP",ISBLANK(T305)),"Error",IF(AND(Q305="Residential HP",T305&gt;0),T305,IF(Q305="Commercial AC (&gt;=65k to &lt;135,000k Btu/hr)",'Emission Factors'!$E$57,IF(Q305="Commercial AC (&gt;=135,000k Btu/hr)",'Emission Factors'!$E$58,""))))))))</f>
        <v/>
      </c>
      <c r="V305" s="95"/>
      <c r="W305" s="211" t="str">
        <f>IF(ISBLANK(V305),"",VLOOKUP(V305,'Emission Factors'!$C$81:$G$221,4,FALSE))</f>
        <v/>
      </c>
      <c r="X305" s="210" t="str">
        <f>IF(Q305="Room AC (window/wall)",'Emission Factors'!$F$53,IF(Q305="Room AC (PTAC/PTHP)",'Emission Factors'!$F$54,IF(Q305="Residential AC",'Emission Factors'!$F$55,IF(Q305="Residential HP",'Emission Factors'!$F$56,IF(Q305="Commercial AC (&gt;=65k to &lt;135,000k Btu/hr)",'Emission Factors'!$F$57,IF(Q305="Commercial AC (&gt;=135,000k Btu/hr)",'Emission Factors'!$F$58,""))))))</f>
        <v/>
      </c>
      <c r="Y305" s="211" t="str">
        <f>IF(Q305="Room AC (window/wall)",'Emission Factors'!$G$53,IF(Q305="Room AC (PTAC/PTHP)",'Emission Factors'!$G$54,IF(Q305="Residential AC",'Emission Factors'!$G$55,IF(Q305="Residential HP",'Emission Factors'!$G$56,IF(Q305="Commercial AC (&gt;=65k to &lt;135,000k Btu/hr)",'Emission Factors'!$G$57,IF(Q305="Commercial AC (&gt;=135,000k Btu/hr)",'Emission Factors'!$G$58,""))))))</f>
        <v/>
      </c>
      <c r="Z305" s="96"/>
      <c r="AA305" s="97" t="str">
        <f t="shared" si="41"/>
        <v/>
      </c>
      <c r="AB305" s="97" t="str">
        <f t="shared" si="42"/>
        <v/>
      </c>
      <c r="AC305" s="246" t="str">
        <f t="shared" si="43"/>
        <v/>
      </c>
      <c r="AD305" s="97" t="str">
        <f t="shared" si="44"/>
        <v/>
      </c>
      <c r="AE305" s="97" t="str">
        <f t="shared" si="45"/>
        <v/>
      </c>
      <c r="AF305" s="252" t="str">
        <f t="shared" si="46"/>
        <v/>
      </c>
      <c r="AG305" s="254" t="str">
        <f t="shared" si="47"/>
        <v/>
      </c>
      <c r="AH305" s="248" t="str">
        <f t="shared" si="48"/>
        <v/>
      </c>
      <c r="AI305" s="249" t="str">
        <f t="shared" si="49"/>
        <v/>
      </c>
    </row>
    <row r="306" spans="2:35" x14ac:dyDescent="0.3">
      <c r="B306" s="94"/>
      <c r="C306" s="95"/>
      <c r="D306" s="95"/>
      <c r="E306" s="95"/>
      <c r="F306" s="94"/>
      <c r="G306" s="145"/>
      <c r="H306" s="245"/>
      <c r="I306" s="211" t="str">
        <f>IF(D306="Room AC (window/wall)",'Emission Factors'!$E$53,IF(D306="Room AC (PTAC/PTHP)",H306,IF(D306="Residential AC",'Emission Factors'!$E$55,IF(D306="Residential HP",H306,IF(D306="Commercial AC (&gt;=65k to &lt;135,000k Btu/hr)",'Emission Factors'!$E$57,IF(D306="Commercial AC (&gt;=135,000k Btu/hr)",'Emission Factors'!$E$58,""))))))</f>
        <v/>
      </c>
      <c r="J306" s="96"/>
      <c r="K306" s="211" t="str">
        <f>IF(ISBLANK(J306),"",VLOOKUP(J306,'Emission Factors'!$C$81:$G$221,4,FALSE))</f>
        <v/>
      </c>
      <c r="L306" s="210" t="str">
        <f>IF(D306="Room AC (window/wall)",'Emission Factors'!$F$53,IF(D306="Room AC (PTAC/PTHP)",'Emission Factors'!$F$54,IF(D306="Residential AC",'Emission Factors'!$F$55,IF(D306="Residential HP",'Emission Factors'!$F$56,IF(D306="Commercial AC (&gt;=65k to &lt;135,000k Btu/hr)",'Emission Factors'!$F$57,IF(D306="Commercial AC (&gt;=135,000k Btu/hr)",'Emission Factors'!$F$58,""))))))</f>
        <v/>
      </c>
      <c r="M306" s="211" t="str">
        <f>IF(D306="Room AC (window/wall)",'Emission Factors'!$G$53,IF(D306="Room AC (PTAC/PTHP)",'Emission Factors'!$G$54,IF(D306="Residential AC",'Emission Factors'!$G$55,IF(D306="Residential HP",'Emission Factors'!$G$56,IF(D306="Commercial AC (&gt;=65k to &lt;135,000k Btu/hr)",'Emission Factors'!$G$57,IF(D306="Commercial AC (&gt;=135,000k Btu/hr)",'Emission Factors'!$G$58,""))))))</f>
        <v/>
      </c>
      <c r="N306" s="96"/>
      <c r="O306" s="209" t="str">
        <f>IF(ISBLANK(D306),"",(IF(D306="Room AC (window/wall)",'Emission Factors'!$C$53,IF(D306="Room AC (PTAC/PTHP)",'Emission Factors'!$C$54,IF(D306="Residential AC",'Emission Factors'!$C$55,IF(D306="Residential HP",'Emission Factors'!$C$56,IF(D306="Commercial AC (&gt;=65k to &lt;135,000k Btu/hr)",'Emission Factors'!$C$57,IF(D306="Commercial AC (&gt;=135,000k Btu/hr)",'Emission Factors'!$C$58,""))))))))</f>
        <v/>
      </c>
      <c r="P306" s="209" t="str">
        <f t="shared" si="40"/>
        <v/>
      </c>
      <c r="Q306" s="95"/>
      <c r="R306" s="256"/>
      <c r="S306" s="256"/>
      <c r="T306" s="96"/>
      <c r="U306" s="211" t="str">
        <f>IF(Q306="Room AC (window/wall)",'Emission Factors'!$E$53,IF(AND(Q306="Room AC (PTAC/PTHP)",ISBLANK(T306)),"Error",IF(AND(Q306="Room AC (PTAC/PTHP)",T306&gt;0),T306,IF(Q306="Residential AC",'Emission Factors'!$E$55,IF(AND(Q306="Residential HP",ISBLANK(T306)),"Error",IF(AND(Q306="Residential HP",T306&gt;0),T306,IF(Q306="Commercial AC (&gt;=65k to &lt;135,000k Btu/hr)",'Emission Factors'!$E$57,IF(Q306="Commercial AC (&gt;=135,000k Btu/hr)",'Emission Factors'!$E$58,""))))))))</f>
        <v/>
      </c>
      <c r="V306" s="95"/>
      <c r="W306" s="211" t="str">
        <f>IF(ISBLANK(V306),"",VLOOKUP(V306,'Emission Factors'!$C$81:$G$221,4,FALSE))</f>
        <v/>
      </c>
      <c r="X306" s="210" t="str">
        <f>IF(Q306="Room AC (window/wall)",'Emission Factors'!$F$53,IF(Q306="Room AC (PTAC/PTHP)",'Emission Factors'!$F$54,IF(Q306="Residential AC",'Emission Factors'!$F$55,IF(Q306="Residential HP",'Emission Factors'!$F$56,IF(Q306="Commercial AC (&gt;=65k to &lt;135,000k Btu/hr)",'Emission Factors'!$F$57,IF(Q306="Commercial AC (&gt;=135,000k Btu/hr)",'Emission Factors'!$F$58,""))))))</f>
        <v/>
      </c>
      <c r="Y306" s="211" t="str">
        <f>IF(Q306="Room AC (window/wall)",'Emission Factors'!$G$53,IF(Q306="Room AC (PTAC/PTHP)",'Emission Factors'!$G$54,IF(Q306="Residential AC",'Emission Factors'!$G$55,IF(Q306="Residential HP",'Emission Factors'!$G$56,IF(Q306="Commercial AC (&gt;=65k to &lt;135,000k Btu/hr)",'Emission Factors'!$G$57,IF(Q306="Commercial AC (&gt;=135,000k Btu/hr)",'Emission Factors'!$G$58,""))))))</f>
        <v/>
      </c>
      <c r="Z306" s="96"/>
      <c r="AA306" s="97" t="str">
        <f t="shared" si="41"/>
        <v/>
      </c>
      <c r="AB306" s="97" t="str">
        <f t="shared" si="42"/>
        <v/>
      </c>
      <c r="AC306" s="246" t="str">
        <f t="shared" si="43"/>
        <v/>
      </c>
      <c r="AD306" s="97" t="str">
        <f t="shared" si="44"/>
        <v/>
      </c>
      <c r="AE306" s="97" t="str">
        <f t="shared" si="45"/>
        <v/>
      </c>
      <c r="AF306" s="252" t="str">
        <f t="shared" si="46"/>
        <v/>
      </c>
      <c r="AG306" s="254" t="str">
        <f t="shared" si="47"/>
        <v/>
      </c>
      <c r="AH306" s="248" t="str">
        <f t="shared" si="48"/>
        <v/>
      </c>
      <c r="AI306" s="249" t="str">
        <f t="shared" si="49"/>
        <v/>
      </c>
    </row>
    <row r="307" spans="2:35" x14ac:dyDescent="0.3">
      <c r="B307" s="94"/>
      <c r="C307" s="95"/>
      <c r="D307" s="95"/>
      <c r="E307" s="95"/>
      <c r="F307" s="94"/>
      <c r="G307" s="145"/>
      <c r="H307" s="245"/>
      <c r="I307" s="211" t="str">
        <f>IF(D307="Room AC (window/wall)",'Emission Factors'!$E$53,IF(D307="Room AC (PTAC/PTHP)",H307,IF(D307="Residential AC",'Emission Factors'!$E$55,IF(D307="Residential HP",H307,IF(D307="Commercial AC (&gt;=65k to &lt;135,000k Btu/hr)",'Emission Factors'!$E$57,IF(D307="Commercial AC (&gt;=135,000k Btu/hr)",'Emission Factors'!$E$58,""))))))</f>
        <v/>
      </c>
      <c r="J307" s="96"/>
      <c r="K307" s="211" t="str">
        <f>IF(ISBLANK(J307),"",VLOOKUP(J307,'Emission Factors'!$C$81:$G$221,4,FALSE))</f>
        <v/>
      </c>
      <c r="L307" s="210" t="str">
        <f>IF(D307="Room AC (window/wall)",'Emission Factors'!$F$53,IF(D307="Room AC (PTAC/PTHP)",'Emission Factors'!$F$54,IF(D307="Residential AC",'Emission Factors'!$F$55,IF(D307="Residential HP",'Emission Factors'!$F$56,IF(D307="Commercial AC (&gt;=65k to &lt;135,000k Btu/hr)",'Emission Factors'!$F$57,IF(D307="Commercial AC (&gt;=135,000k Btu/hr)",'Emission Factors'!$F$58,""))))))</f>
        <v/>
      </c>
      <c r="M307" s="211" t="str">
        <f>IF(D307="Room AC (window/wall)",'Emission Factors'!$G$53,IF(D307="Room AC (PTAC/PTHP)",'Emission Factors'!$G$54,IF(D307="Residential AC",'Emission Factors'!$G$55,IF(D307="Residential HP",'Emission Factors'!$G$56,IF(D307="Commercial AC (&gt;=65k to &lt;135,000k Btu/hr)",'Emission Factors'!$G$57,IF(D307="Commercial AC (&gt;=135,000k Btu/hr)",'Emission Factors'!$G$58,""))))))</f>
        <v/>
      </c>
      <c r="N307" s="96"/>
      <c r="O307" s="209" t="str">
        <f>IF(ISBLANK(D307),"",(IF(D307="Room AC (window/wall)",'Emission Factors'!$C$53,IF(D307="Room AC (PTAC/PTHP)",'Emission Factors'!$C$54,IF(D307="Residential AC",'Emission Factors'!$C$55,IF(D307="Residential HP",'Emission Factors'!$C$56,IF(D307="Commercial AC (&gt;=65k to &lt;135,000k Btu/hr)",'Emission Factors'!$C$57,IF(D307="Commercial AC (&gt;=135,000k Btu/hr)",'Emission Factors'!$C$58,""))))))))</f>
        <v/>
      </c>
      <c r="P307" s="209" t="str">
        <f t="shared" si="40"/>
        <v/>
      </c>
      <c r="Q307" s="95"/>
      <c r="R307" s="256"/>
      <c r="S307" s="256"/>
      <c r="T307" s="96"/>
      <c r="U307" s="211" t="str">
        <f>IF(Q307="Room AC (window/wall)",'Emission Factors'!$E$53,IF(AND(Q307="Room AC (PTAC/PTHP)",ISBLANK(T307)),"Error",IF(AND(Q307="Room AC (PTAC/PTHP)",T307&gt;0),T307,IF(Q307="Residential AC",'Emission Factors'!$E$55,IF(AND(Q307="Residential HP",ISBLANK(T307)),"Error",IF(AND(Q307="Residential HP",T307&gt;0),T307,IF(Q307="Commercial AC (&gt;=65k to &lt;135,000k Btu/hr)",'Emission Factors'!$E$57,IF(Q307="Commercial AC (&gt;=135,000k Btu/hr)",'Emission Factors'!$E$58,""))))))))</f>
        <v/>
      </c>
      <c r="V307" s="95"/>
      <c r="W307" s="211" t="str">
        <f>IF(ISBLANK(V307),"",VLOOKUP(V307,'Emission Factors'!$C$81:$G$221,4,FALSE))</f>
        <v/>
      </c>
      <c r="X307" s="210" t="str">
        <f>IF(Q307="Room AC (window/wall)",'Emission Factors'!$F$53,IF(Q307="Room AC (PTAC/PTHP)",'Emission Factors'!$F$54,IF(Q307="Residential AC",'Emission Factors'!$F$55,IF(Q307="Residential HP",'Emission Factors'!$F$56,IF(Q307="Commercial AC (&gt;=65k to &lt;135,000k Btu/hr)",'Emission Factors'!$F$57,IF(Q307="Commercial AC (&gt;=135,000k Btu/hr)",'Emission Factors'!$F$58,""))))))</f>
        <v/>
      </c>
      <c r="Y307" s="211" t="str">
        <f>IF(Q307="Room AC (window/wall)",'Emission Factors'!$G$53,IF(Q307="Room AC (PTAC/PTHP)",'Emission Factors'!$G$54,IF(Q307="Residential AC",'Emission Factors'!$G$55,IF(Q307="Residential HP",'Emission Factors'!$G$56,IF(Q307="Commercial AC (&gt;=65k to &lt;135,000k Btu/hr)",'Emission Factors'!$G$57,IF(Q307="Commercial AC (&gt;=135,000k Btu/hr)",'Emission Factors'!$G$58,""))))))</f>
        <v/>
      </c>
      <c r="Z307" s="96"/>
      <c r="AA307" s="97" t="str">
        <f t="shared" si="41"/>
        <v/>
      </c>
      <c r="AB307" s="97" t="str">
        <f t="shared" si="42"/>
        <v/>
      </c>
      <c r="AC307" s="246" t="str">
        <f t="shared" si="43"/>
        <v/>
      </c>
      <c r="AD307" s="97" t="str">
        <f t="shared" si="44"/>
        <v/>
      </c>
      <c r="AE307" s="97" t="str">
        <f t="shared" si="45"/>
        <v/>
      </c>
      <c r="AF307" s="252" t="str">
        <f t="shared" si="46"/>
        <v/>
      </c>
      <c r="AG307" s="254" t="str">
        <f t="shared" si="47"/>
        <v/>
      </c>
      <c r="AH307" s="248" t="str">
        <f t="shared" si="48"/>
        <v/>
      </c>
      <c r="AI307" s="249" t="str">
        <f t="shared" si="49"/>
        <v/>
      </c>
    </row>
    <row r="308" spans="2:35" x14ac:dyDescent="0.3">
      <c r="B308" s="94"/>
      <c r="C308" s="95"/>
      <c r="D308" s="95"/>
      <c r="E308" s="95"/>
      <c r="F308" s="94"/>
      <c r="G308" s="145"/>
      <c r="H308" s="245"/>
      <c r="I308" s="211" t="str">
        <f>IF(D308="Room AC (window/wall)",'Emission Factors'!$E$53,IF(D308="Room AC (PTAC/PTHP)",H308,IF(D308="Residential AC",'Emission Factors'!$E$55,IF(D308="Residential HP",H308,IF(D308="Commercial AC (&gt;=65k to &lt;135,000k Btu/hr)",'Emission Factors'!$E$57,IF(D308="Commercial AC (&gt;=135,000k Btu/hr)",'Emission Factors'!$E$58,""))))))</f>
        <v/>
      </c>
      <c r="J308" s="96"/>
      <c r="K308" s="211" t="str">
        <f>IF(ISBLANK(J308),"",VLOOKUP(J308,'Emission Factors'!$C$81:$G$221,4,FALSE))</f>
        <v/>
      </c>
      <c r="L308" s="210" t="str">
        <f>IF(D308="Room AC (window/wall)",'Emission Factors'!$F$53,IF(D308="Room AC (PTAC/PTHP)",'Emission Factors'!$F$54,IF(D308="Residential AC",'Emission Factors'!$F$55,IF(D308="Residential HP",'Emission Factors'!$F$56,IF(D308="Commercial AC (&gt;=65k to &lt;135,000k Btu/hr)",'Emission Factors'!$F$57,IF(D308="Commercial AC (&gt;=135,000k Btu/hr)",'Emission Factors'!$F$58,""))))))</f>
        <v/>
      </c>
      <c r="M308" s="211" t="str">
        <f>IF(D308="Room AC (window/wall)",'Emission Factors'!$G$53,IF(D308="Room AC (PTAC/PTHP)",'Emission Factors'!$G$54,IF(D308="Residential AC",'Emission Factors'!$G$55,IF(D308="Residential HP",'Emission Factors'!$G$56,IF(D308="Commercial AC (&gt;=65k to &lt;135,000k Btu/hr)",'Emission Factors'!$G$57,IF(D308="Commercial AC (&gt;=135,000k Btu/hr)",'Emission Factors'!$G$58,""))))))</f>
        <v/>
      </c>
      <c r="N308" s="96"/>
      <c r="O308" s="209" t="str">
        <f>IF(ISBLANK(D308),"",(IF(D308="Room AC (window/wall)",'Emission Factors'!$C$53,IF(D308="Room AC (PTAC/PTHP)",'Emission Factors'!$C$54,IF(D308="Residential AC",'Emission Factors'!$C$55,IF(D308="Residential HP",'Emission Factors'!$C$56,IF(D308="Commercial AC (&gt;=65k to &lt;135,000k Btu/hr)",'Emission Factors'!$C$57,IF(D308="Commercial AC (&gt;=135,000k Btu/hr)",'Emission Factors'!$C$58,""))))))))</f>
        <v/>
      </c>
      <c r="P308" s="209" t="str">
        <f t="shared" si="40"/>
        <v/>
      </c>
      <c r="Q308" s="95"/>
      <c r="R308" s="256"/>
      <c r="S308" s="256"/>
      <c r="T308" s="96"/>
      <c r="U308" s="211" t="str">
        <f>IF(Q308="Room AC (window/wall)",'Emission Factors'!$E$53,IF(AND(Q308="Room AC (PTAC/PTHP)",ISBLANK(T308)),"Error",IF(AND(Q308="Room AC (PTAC/PTHP)",T308&gt;0),T308,IF(Q308="Residential AC",'Emission Factors'!$E$55,IF(AND(Q308="Residential HP",ISBLANK(T308)),"Error",IF(AND(Q308="Residential HP",T308&gt;0),T308,IF(Q308="Commercial AC (&gt;=65k to &lt;135,000k Btu/hr)",'Emission Factors'!$E$57,IF(Q308="Commercial AC (&gt;=135,000k Btu/hr)",'Emission Factors'!$E$58,""))))))))</f>
        <v/>
      </c>
      <c r="V308" s="95"/>
      <c r="W308" s="211" t="str">
        <f>IF(ISBLANK(V308),"",VLOOKUP(V308,'Emission Factors'!$C$81:$G$221,4,FALSE))</f>
        <v/>
      </c>
      <c r="X308" s="210" t="str">
        <f>IF(Q308="Room AC (window/wall)",'Emission Factors'!$F$53,IF(Q308="Room AC (PTAC/PTHP)",'Emission Factors'!$F$54,IF(Q308="Residential AC",'Emission Factors'!$F$55,IF(Q308="Residential HP",'Emission Factors'!$F$56,IF(Q308="Commercial AC (&gt;=65k to &lt;135,000k Btu/hr)",'Emission Factors'!$F$57,IF(Q308="Commercial AC (&gt;=135,000k Btu/hr)",'Emission Factors'!$F$58,""))))))</f>
        <v/>
      </c>
      <c r="Y308" s="211" t="str">
        <f>IF(Q308="Room AC (window/wall)",'Emission Factors'!$G$53,IF(Q308="Room AC (PTAC/PTHP)",'Emission Factors'!$G$54,IF(Q308="Residential AC",'Emission Factors'!$G$55,IF(Q308="Residential HP",'Emission Factors'!$G$56,IF(Q308="Commercial AC (&gt;=65k to &lt;135,000k Btu/hr)",'Emission Factors'!$G$57,IF(Q308="Commercial AC (&gt;=135,000k Btu/hr)",'Emission Factors'!$G$58,""))))))</f>
        <v/>
      </c>
      <c r="Z308" s="96"/>
      <c r="AA308" s="97" t="str">
        <f t="shared" si="41"/>
        <v/>
      </c>
      <c r="AB308" s="97" t="str">
        <f t="shared" si="42"/>
        <v/>
      </c>
      <c r="AC308" s="246" t="str">
        <f t="shared" si="43"/>
        <v/>
      </c>
      <c r="AD308" s="97" t="str">
        <f t="shared" si="44"/>
        <v/>
      </c>
      <c r="AE308" s="97" t="str">
        <f t="shared" si="45"/>
        <v/>
      </c>
      <c r="AF308" s="252" t="str">
        <f t="shared" si="46"/>
        <v/>
      </c>
      <c r="AG308" s="254" t="str">
        <f t="shared" si="47"/>
        <v/>
      </c>
      <c r="AH308" s="248" t="str">
        <f t="shared" si="48"/>
        <v/>
      </c>
      <c r="AI308" s="249" t="str">
        <f t="shared" si="49"/>
        <v/>
      </c>
    </row>
    <row r="309" spans="2:35" x14ac:dyDescent="0.3">
      <c r="B309" s="94"/>
      <c r="C309" s="95"/>
      <c r="D309" s="95"/>
      <c r="E309" s="95"/>
      <c r="F309" s="94"/>
      <c r="G309" s="145"/>
      <c r="H309" s="245"/>
      <c r="I309" s="211" t="str">
        <f>IF(D309="Room AC (window/wall)",'Emission Factors'!$E$53,IF(D309="Room AC (PTAC/PTHP)",H309,IF(D309="Residential AC",'Emission Factors'!$E$55,IF(D309="Residential HP",H309,IF(D309="Commercial AC (&gt;=65k to &lt;135,000k Btu/hr)",'Emission Factors'!$E$57,IF(D309="Commercial AC (&gt;=135,000k Btu/hr)",'Emission Factors'!$E$58,""))))))</f>
        <v/>
      </c>
      <c r="J309" s="96"/>
      <c r="K309" s="211" t="str">
        <f>IF(ISBLANK(J309),"",VLOOKUP(J309,'Emission Factors'!$C$81:$G$221,4,FALSE))</f>
        <v/>
      </c>
      <c r="L309" s="210" t="str">
        <f>IF(D309="Room AC (window/wall)",'Emission Factors'!$F$53,IF(D309="Room AC (PTAC/PTHP)",'Emission Factors'!$F$54,IF(D309="Residential AC",'Emission Factors'!$F$55,IF(D309="Residential HP",'Emission Factors'!$F$56,IF(D309="Commercial AC (&gt;=65k to &lt;135,000k Btu/hr)",'Emission Factors'!$F$57,IF(D309="Commercial AC (&gt;=135,000k Btu/hr)",'Emission Factors'!$F$58,""))))))</f>
        <v/>
      </c>
      <c r="M309" s="211" t="str">
        <f>IF(D309="Room AC (window/wall)",'Emission Factors'!$G$53,IF(D309="Room AC (PTAC/PTHP)",'Emission Factors'!$G$54,IF(D309="Residential AC",'Emission Factors'!$G$55,IF(D309="Residential HP",'Emission Factors'!$G$56,IF(D309="Commercial AC (&gt;=65k to &lt;135,000k Btu/hr)",'Emission Factors'!$G$57,IF(D309="Commercial AC (&gt;=135,000k Btu/hr)",'Emission Factors'!$G$58,""))))))</f>
        <v/>
      </c>
      <c r="N309" s="96"/>
      <c r="O309" s="209" t="str">
        <f>IF(ISBLANK(D309),"",(IF(D309="Room AC (window/wall)",'Emission Factors'!$C$53,IF(D309="Room AC (PTAC/PTHP)",'Emission Factors'!$C$54,IF(D309="Residential AC",'Emission Factors'!$C$55,IF(D309="Residential HP",'Emission Factors'!$C$56,IF(D309="Commercial AC (&gt;=65k to &lt;135,000k Btu/hr)",'Emission Factors'!$C$57,IF(D309="Commercial AC (&gt;=135,000k Btu/hr)",'Emission Factors'!$C$58,""))))))))</f>
        <v/>
      </c>
      <c r="P309" s="209" t="str">
        <f t="shared" si="40"/>
        <v/>
      </c>
      <c r="Q309" s="95"/>
      <c r="R309" s="256"/>
      <c r="S309" s="256"/>
      <c r="T309" s="96"/>
      <c r="U309" s="211" t="str">
        <f>IF(Q309="Room AC (window/wall)",'Emission Factors'!$E$53,IF(AND(Q309="Room AC (PTAC/PTHP)",ISBLANK(T309)),"Error",IF(AND(Q309="Room AC (PTAC/PTHP)",T309&gt;0),T309,IF(Q309="Residential AC",'Emission Factors'!$E$55,IF(AND(Q309="Residential HP",ISBLANK(T309)),"Error",IF(AND(Q309="Residential HP",T309&gt;0),T309,IF(Q309="Commercial AC (&gt;=65k to &lt;135,000k Btu/hr)",'Emission Factors'!$E$57,IF(Q309="Commercial AC (&gt;=135,000k Btu/hr)",'Emission Factors'!$E$58,""))))))))</f>
        <v/>
      </c>
      <c r="V309" s="95"/>
      <c r="W309" s="211" t="str">
        <f>IF(ISBLANK(V309),"",VLOOKUP(V309,'Emission Factors'!$C$81:$G$221,4,FALSE))</f>
        <v/>
      </c>
      <c r="X309" s="210" t="str">
        <f>IF(Q309="Room AC (window/wall)",'Emission Factors'!$F$53,IF(Q309="Room AC (PTAC/PTHP)",'Emission Factors'!$F$54,IF(Q309="Residential AC",'Emission Factors'!$F$55,IF(Q309="Residential HP",'Emission Factors'!$F$56,IF(Q309="Commercial AC (&gt;=65k to &lt;135,000k Btu/hr)",'Emission Factors'!$F$57,IF(Q309="Commercial AC (&gt;=135,000k Btu/hr)",'Emission Factors'!$F$58,""))))))</f>
        <v/>
      </c>
      <c r="Y309" s="211" t="str">
        <f>IF(Q309="Room AC (window/wall)",'Emission Factors'!$G$53,IF(Q309="Room AC (PTAC/PTHP)",'Emission Factors'!$G$54,IF(Q309="Residential AC",'Emission Factors'!$G$55,IF(Q309="Residential HP",'Emission Factors'!$G$56,IF(Q309="Commercial AC (&gt;=65k to &lt;135,000k Btu/hr)",'Emission Factors'!$G$57,IF(Q309="Commercial AC (&gt;=135,000k Btu/hr)",'Emission Factors'!$G$58,""))))))</f>
        <v/>
      </c>
      <c r="Z309" s="96"/>
      <c r="AA309" s="97" t="str">
        <f t="shared" si="41"/>
        <v/>
      </c>
      <c r="AB309" s="97" t="str">
        <f t="shared" si="42"/>
        <v/>
      </c>
      <c r="AC309" s="246" t="str">
        <f t="shared" si="43"/>
        <v/>
      </c>
      <c r="AD309" s="97" t="str">
        <f t="shared" si="44"/>
        <v/>
      </c>
      <c r="AE309" s="97" t="str">
        <f t="shared" si="45"/>
        <v/>
      </c>
      <c r="AF309" s="252" t="str">
        <f t="shared" si="46"/>
        <v/>
      </c>
      <c r="AG309" s="254" t="str">
        <f t="shared" si="47"/>
        <v/>
      </c>
      <c r="AH309" s="248" t="str">
        <f t="shared" si="48"/>
        <v/>
      </c>
      <c r="AI309" s="249" t="str">
        <f t="shared" si="49"/>
        <v/>
      </c>
    </row>
    <row r="310" spans="2:35" x14ac:dyDescent="0.3">
      <c r="B310" s="94"/>
      <c r="C310" s="95"/>
      <c r="D310" s="95"/>
      <c r="E310" s="95"/>
      <c r="F310" s="94"/>
      <c r="G310" s="145"/>
      <c r="H310" s="245"/>
      <c r="I310" s="211" t="str">
        <f>IF(D310="Room AC (window/wall)",'Emission Factors'!$E$53,IF(D310="Room AC (PTAC/PTHP)",H310,IF(D310="Residential AC",'Emission Factors'!$E$55,IF(D310="Residential HP",H310,IF(D310="Commercial AC (&gt;=65k to &lt;135,000k Btu/hr)",'Emission Factors'!$E$57,IF(D310="Commercial AC (&gt;=135,000k Btu/hr)",'Emission Factors'!$E$58,""))))))</f>
        <v/>
      </c>
      <c r="J310" s="96"/>
      <c r="K310" s="211" t="str">
        <f>IF(ISBLANK(J310),"",VLOOKUP(J310,'Emission Factors'!$C$81:$G$221,4,FALSE))</f>
        <v/>
      </c>
      <c r="L310" s="210" t="str">
        <f>IF(D310="Room AC (window/wall)",'Emission Factors'!$F$53,IF(D310="Room AC (PTAC/PTHP)",'Emission Factors'!$F$54,IF(D310="Residential AC",'Emission Factors'!$F$55,IF(D310="Residential HP",'Emission Factors'!$F$56,IF(D310="Commercial AC (&gt;=65k to &lt;135,000k Btu/hr)",'Emission Factors'!$F$57,IF(D310="Commercial AC (&gt;=135,000k Btu/hr)",'Emission Factors'!$F$58,""))))))</f>
        <v/>
      </c>
      <c r="M310" s="211" t="str">
        <f>IF(D310="Room AC (window/wall)",'Emission Factors'!$G$53,IF(D310="Room AC (PTAC/PTHP)",'Emission Factors'!$G$54,IF(D310="Residential AC",'Emission Factors'!$G$55,IF(D310="Residential HP",'Emission Factors'!$G$56,IF(D310="Commercial AC (&gt;=65k to &lt;135,000k Btu/hr)",'Emission Factors'!$G$57,IF(D310="Commercial AC (&gt;=135,000k Btu/hr)",'Emission Factors'!$G$58,""))))))</f>
        <v/>
      </c>
      <c r="N310" s="96"/>
      <c r="O310" s="209" t="str">
        <f>IF(ISBLANK(D310),"",(IF(D310="Room AC (window/wall)",'Emission Factors'!$C$53,IF(D310="Room AC (PTAC/PTHP)",'Emission Factors'!$C$54,IF(D310="Residential AC",'Emission Factors'!$C$55,IF(D310="Residential HP",'Emission Factors'!$C$56,IF(D310="Commercial AC (&gt;=65k to &lt;135,000k Btu/hr)",'Emission Factors'!$C$57,IF(D310="Commercial AC (&gt;=135,000k Btu/hr)",'Emission Factors'!$C$58,""))))))))</f>
        <v/>
      </c>
      <c r="P310" s="209" t="str">
        <f t="shared" si="40"/>
        <v/>
      </c>
      <c r="Q310" s="95"/>
      <c r="R310" s="256"/>
      <c r="S310" s="256"/>
      <c r="T310" s="96"/>
      <c r="U310" s="211" t="str">
        <f>IF(Q310="Room AC (window/wall)",'Emission Factors'!$E$53,IF(AND(Q310="Room AC (PTAC/PTHP)",ISBLANK(T310)),"Error",IF(AND(Q310="Room AC (PTAC/PTHP)",T310&gt;0),T310,IF(Q310="Residential AC",'Emission Factors'!$E$55,IF(AND(Q310="Residential HP",ISBLANK(T310)),"Error",IF(AND(Q310="Residential HP",T310&gt;0),T310,IF(Q310="Commercial AC (&gt;=65k to &lt;135,000k Btu/hr)",'Emission Factors'!$E$57,IF(Q310="Commercial AC (&gt;=135,000k Btu/hr)",'Emission Factors'!$E$58,""))))))))</f>
        <v/>
      </c>
      <c r="V310" s="95"/>
      <c r="W310" s="211" t="str">
        <f>IF(ISBLANK(V310),"",VLOOKUP(V310,'Emission Factors'!$C$81:$G$221,4,FALSE))</f>
        <v/>
      </c>
      <c r="X310" s="210" t="str">
        <f>IF(Q310="Room AC (window/wall)",'Emission Factors'!$F$53,IF(Q310="Room AC (PTAC/PTHP)",'Emission Factors'!$F$54,IF(Q310="Residential AC",'Emission Factors'!$F$55,IF(Q310="Residential HP",'Emission Factors'!$F$56,IF(Q310="Commercial AC (&gt;=65k to &lt;135,000k Btu/hr)",'Emission Factors'!$F$57,IF(Q310="Commercial AC (&gt;=135,000k Btu/hr)",'Emission Factors'!$F$58,""))))))</f>
        <v/>
      </c>
      <c r="Y310" s="211" t="str">
        <f>IF(Q310="Room AC (window/wall)",'Emission Factors'!$G$53,IF(Q310="Room AC (PTAC/PTHP)",'Emission Factors'!$G$54,IF(Q310="Residential AC",'Emission Factors'!$G$55,IF(Q310="Residential HP",'Emission Factors'!$G$56,IF(Q310="Commercial AC (&gt;=65k to &lt;135,000k Btu/hr)",'Emission Factors'!$G$57,IF(Q310="Commercial AC (&gt;=135,000k Btu/hr)",'Emission Factors'!$G$58,""))))))</f>
        <v/>
      </c>
      <c r="Z310" s="96"/>
      <c r="AA310" s="97" t="str">
        <f t="shared" si="41"/>
        <v/>
      </c>
      <c r="AB310" s="97" t="str">
        <f t="shared" si="42"/>
        <v/>
      </c>
      <c r="AC310" s="246" t="str">
        <f t="shared" si="43"/>
        <v/>
      </c>
      <c r="AD310" s="97" t="str">
        <f t="shared" si="44"/>
        <v/>
      </c>
      <c r="AE310" s="97" t="str">
        <f t="shared" si="45"/>
        <v/>
      </c>
      <c r="AF310" s="252" t="str">
        <f t="shared" si="46"/>
        <v/>
      </c>
      <c r="AG310" s="254" t="str">
        <f t="shared" si="47"/>
        <v/>
      </c>
      <c r="AH310" s="248" t="str">
        <f t="shared" si="48"/>
        <v/>
      </c>
      <c r="AI310" s="249" t="str">
        <f t="shared" si="49"/>
        <v/>
      </c>
    </row>
    <row r="311" spans="2:35" x14ac:dyDescent="0.3">
      <c r="B311" s="94"/>
      <c r="C311" s="95"/>
      <c r="D311" s="95"/>
      <c r="E311" s="95"/>
      <c r="F311" s="94"/>
      <c r="G311" s="145"/>
      <c r="H311" s="245"/>
      <c r="I311" s="211" t="str">
        <f>IF(D311="Room AC (window/wall)",'Emission Factors'!$E$53,IF(D311="Room AC (PTAC/PTHP)",H311,IF(D311="Residential AC",'Emission Factors'!$E$55,IF(D311="Residential HP",H311,IF(D311="Commercial AC (&gt;=65k to &lt;135,000k Btu/hr)",'Emission Factors'!$E$57,IF(D311="Commercial AC (&gt;=135,000k Btu/hr)",'Emission Factors'!$E$58,""))))))</f>
        <v/>
      </c>
      <c r="J311" s="96"/>
      <c r="K311" s="211" t="str">
        <f>IF(ISBLANK(J311),"",VLOOKUP(J311,'Emission Factors'!$C$81:$G$221,4,FALSE))</f>
        <v/>
      </c>
      <c r="L311" s="210" t="str">
        <f>IF(D311="Room AC (window/wall)",'Emission Factors'!$F$53,IF(D311="Room AC (PTAC/PTHP)",'Emission Factors'!$F$54,IF(D311="Residential AC",'Emission Factors'!$F$55,IF(D311="Residential HP",'Emission Factors'!$F$56,IF(D311="Commercial AC (&gt;=65k to &lt;135,000k Btu/hr)",'Emission Factors'!$F$57,IF(D311="Commercial AC (&gt;=135,000k Btu/hr)",'Emission Factors'!$F$58,""))))))</f>
        <v/>
      </c>
      <c r="M311" s="211" t="str">
        <f>IF(D311="Room AC (window/wall)",'Emission Factors'!$G$53,IF(D311="Room AC (PTAC/PTHP)",'Emission Factors'!$G$54,IF(D311="Residential AC",'Emission Factors'!$G$55,IF(D311="Residential HP",'Emission Factors'!$G$56,IF(D311="Commercial AC (&gt;=65k to &lt;135,000k Btu/hr)",'Emission Factors'!$G$57,IF(D311="Commercial AC (&gt;=135,000k Btu/hr)",'Emission Factors'!$G$58,""))))))</f>
        <v/>
      </c>
      <c r="N311" s="96"/>
      <c r="O311" s="209" t="str">
        <f>IF(ISBLANK(D311),"",(IF(D311="Room AC (window/wall)",'Emission Factors'!$C$53,IF(D311="Room AC (PTAC/PTHP)",'Emission Factors'!$C$54,IF(D311="Residential AC",'Emission Factors'!$C$55,IF(D311="Residential HP",'Emission Factors'!$C$56,IF(D311="Commercial AC (&gt;=65k to &lt;135,000k Btu/hr)",'Emission Factors'!$C$57,IF(D311="Commercial AC (&gt;=135,000k Btu/hr)",'Emission Factors'!$C$58,""))))))))</f>
        <v/>
      </c>
      <c r="P311" s="209" t="str">
        <f t="shared" si="40"/>
        <v/>
      </c>
      <c r="Q311" s="95"/>
      <c r="R311" s="256"/>
      <c r="S311" s="256"/>
      <c r="T311" s="96"/>
      <c r="U311" s="211" t="str">
        <f>IF(Q311="Room AC (window/wall)",'Emission Factors'!$E$53,IF(AND(Q311="Room AC (PTAC/PTHP)",ISBLANK(T311)),"Error",IF(AND(Q311="Room AC (PTAC/PTHP)",T311&gt;0),T311,IF(Q311="Residential AC",'Emission Factors'!$E$55,IF(AND(Q311="Residential HP",ISBLANK(T311)),"Error",IF(AND(Q311="Residential HP",T311&gt;0),T311,IF(Q311="Commercial AC (&gt;=65k to &lt;135,000k Btu/hr)",'Emission Factors'!$E$57,IF(Q311="Commercial AC (&gt;=135,000k Btu/hr)",'Emission Factors'!$E$58,""))))))))</f>
        <v/>
      </c>
      <c r="V311" s="95"/>
      <c r="W311" s="211" t="str">
        <f>IF(ISBLANK(V311),"",VLOOKUP(V311,'Emission Factors'!$C$81:$G$221,4,FALSE))</f>
        <v/>
      </c>
      <c r="X311" s="210" t="str">
        <f>IF(Q311="Room AC (window/wall)",'Emission Factors'!$F$53,IF(Q311="Room AC (PTAC/PTHP)",'Emission Factors'!$F$54,IF(Q311="Residential AC",'Emission Factors'!$F$55,IF(Q311="Residential HP",'Emission Factors'!$F$56,IF(Q311="Commercial AC (&gt;=65k to &lt;135,000k Btu/hr)",'Emission Factors'!$F$57,IF(Q311="Commercial AC (&gt;=135,000k Btu/hr)",'Emission Factors'!$F$58,""))))))</f>
        <v/>
      </c>
      <c r="Y311" s="211" t="str">
        <f>IF(Q311="Room AC (window/wall)",'Emission Factors'!$G$53,IF(Q311="Room AC (PTAC/PTHP)",'Emission Factors'!$G$54,IF(Q311="Residential AC",'Emission Factors'!$G$55,IF(Q311="Residential HP",'Emission Factors'!$G$56,IF(Q311="Commercial AC (&gt;=65k to &lt;135,000k Btu/hr)",'Emission Factors'!$G$57,IF(Q311="Commercial AC (&gt;=135,000k Btu/hr)",'Emission Factors'!$G$58,""))))))</f>
        <v/>
      </c>
      <c r="Z311" s="96"/>
      <c r="AA311" s="97" t="str">
        <f t="shared" si="41"/>
        <v/>
      </c>
      <c r="AB311" s="97" t="str">
        <f t="shared" si="42"/>
        <v/>
      </c>
      <c r="AC311" s="246" t="str">
        <f t="shared" si="43"/>
        <v/>
      </c>
      <c r="AD311" s="97" t="str">
        <f t="shared" si="44"/>
        <v/>
      </c>
      <c r="AE311" s="97" t="str">
        <f t="shared" si="45"/>
        <v/>
      </c>
      <c r="AF311" s="252" t="str">
        <f t="shared" si="46"/>
        <v/>
      </c>
      <c r="AG311" s="254" t="str">
        <f t="shared" si="47"/>
        <v/>
      </c>
      <c r="AH311" s="248" t="str">
        <f t="shared" si="48"/>
        <v/>
      </c>
      <c r="AI311" s="249" t="str">
        <f t="shared" si="49"/>
        <v/>
      </c>
    </row>
    <row r="312" spans="2:35" x14ac:dyDescent="0.3">
      <c r="B312" s="94"/>
      <c r="C312" s="95"/>
      <c r="D312" s="95"/>
      <c r="E312" s="95"/>
      <c r="F312" s="94"/>
      <c r="G312" s="145"/>
      <c r="H312" s="245"/>
      <c r="I312" s="211" t="str">
        <f>IF(D312="Room AC (window/wall)",'Emission Factors'!$E$53,IF(D312="Room AC (PTAC/PTHP)",H312,IF(D312="Residential AC",'Emission Factors'!$E$55,IF(D312="Residential HP",H312,IF(D312="Commercial AC (&gt;=65k to &lt;135,000k Btu/hr)",'Emission Factors'!$E$57,IF(D312="Commercial AC (&gt;=135,000k Btu/hr)",'Emission Factors'!$E$58,""))))))</f>
        <v/>
      </c>
      <c r="J312" s="96"/>
      <c r="K312" s="211" t="str">
        <f>IF(ISBLANK(J312),"",VLOOKUP(J312,'Emission Factors'!$C$81:$G$221,4,FALSE))</f>
        <v/>
      </c>
      <c r="L312" s="210" t="str">
        <f>IF(D312="Room AC (window/wall)",'Emission Factors'!$F$53,IF(D312="Room AC (PTAC/PTHP)",'Emission Factors'!$F$54,IF(D312="Residential AC",'Emission Factors'!$F$55,IF(D312="Residential HP",'Emission Factors'!$F$56,IF(D312="Commercial AC (&gt;=65k to &lt;135,000k Btu/hr)",'Emission Factors'!$F$57,IF(D312="Commercial AC (&gt;=135,000k Btu/hr)",'Emission Factors'!$F$58,""))))))</f>
        <v/>
      </c>
      <c r="M312" s="211" t="str">
        <f>IF(D312="Room AC (window/wall)",'Emission Factors'!$G$53,IF(D312="Room AC (PTAC/PTHP)",'Emission Factors'!$G$54,IF(D312="Residential AC",'Emission Factors'!$G$55,IF(D312="Residential HP",'Emission Factors'!$G$56,IF(D312="Commercial AC (&gt;=65k to &lt;135,000k Btu/hr)",'Emission Factors'!$G$57,IF(D312="Commercial AC (&gt;=135,000k Btu/hr)",'Emission Factors'!$G$58,""))))))</f>
        <v/>
      </c>
      <c r="N312" s="96"/>
      <c r="O312" s="209" t="str">
        <f>IF(ISBLANK(D312),"",(IF(D312="Room AC (window/wall)",'Emission Factors'!$C$53,IF(D312="Room AC (PTAC/PTHP)",'Emission Factors'!$C$54,IF(D312="Residential AC",'Emission Factors'!$C$55,IF(D312="Residential HP",'Emission Factors'!$C$56,IF(D312="Commercial AC (&gt;=65k to &lt;135,000k Btu/hr)",'Emission Factors'!$C$57,IF(D312="Commercial AC (&gt;=135,000k Btu/hr)",'Emission Factors'!$C$58,""))))))))</f>
        <v/>
      </c>
      <c r="P312" s="209" t="str">
        <f t="shared" si="40"/>
        <v/>
      </c>
      <c r="Q312" s="95"/>
      <c r="R312" s="256"/>
      <c r="S312" s="256"/>
      <c r="T312" s="96"/>
      <c r="U312" s="211" t="str">
        <f>IF(Q312="Room AC (window/wall)",'Emission Factors'!$E$53,IF(AND(Q312="Room AC (PTAC/PTHP)",ISBLANK(T312)),"Error",IF(AND(Q312="Room AC (PTAC/PTHP)",T312&gt;0),T312,IF(Q312="Residential AC",'Emission Factors'!$E$55,IF(AND(Q312="Residential HP",ISBLANK(T312)),"Error",IF(AND(Q312="Residential HP",T312&gt;0),T312,IF(Q312="Commercial AC (&gt;=65k to &lt;135,000k Btu/hr)",'Emission Factors'!$E$57,IF(Q312="Commercial AC (&gt;=135,000k Btu/hr)",'Emission Factors'!$E$58,""))))))))</f>
        <v/>
      </c>
      <c r="V312" s="95"/>
      <c r="W312" s="211" t="str">
        <f>IF(ISBLANK(V312),"",VLOOKUP(V312,'Emission Factors'!$C$81:$G$221,4,FALSE))</f>
        <v/>
      </c>
      <c r="X312" s="210" t="str">
        <f>IF(Q312="Room AC (window/wall)",'Emission Factors'!$F$53,IF(Q312="Room AC (PTAC/PTHP)",'Emission Factors'!$F$54,IF(Q312="Residential AC",'Emission Factors'!$F$55,IF(Q312="Residential HP",'Emission Factors'!$F$56,IF(Q312="Commercial AC (&gt;=65k to &lt;135,000k Btu/hr)",'Emission Factors'!$F$57,IF(Q312="Commercial AC (&gt;=135,000k Btu/hr)",'Emission Factors'!$F$58,""))))))</f>
        <v/>
      </c>
      <c r="Y312" s="211" t="str">
        <f>IF(Q312="Room AC (window/wall)",'Emission Factors'!$G$53,IF(Q312="Room AC (PTAC/PTHP)",'Emission Factors'!$G$54,IF(Q312="Residential AC",'Emission Factors'!$G$55,IF(Q312="Residential HP",'Emission Factors'!$G$56,IF(Q312="Commercial AC (&gt;=65k to &lt;135,000k Btu/hr)",'Emission Factors'!$G$57,IF(Q312="Commercial AC (&gt;=135,000k Btu/hr)",'Emission Factors'!$G$58,""))))))</f>
        <v/>
      </c>
      <c r="Z312" s="96"/>
      <c r="AA312" s="97" t="str">
        <f t="shared" si="41"/>
        <v/>
      </c>
      <c r="AB312" s="97" t="str">
        <f t="shared" si="42"/>
        <v/>
      </c>
      <c r="AC312" s="246" t="str">
        <f t="shared" si="43"/>
        <v/>
      </c>
      <c r="AD312" s="97" t="str">
        <f t="shared" si="44"/>
        <v/>
      </c>
      <c r="AE312" s="97" t="str">
        <f t="shared" si="45"/>
        <v/>
      </c>
      <c r="AF312" s="252" t="str">
        <f t="shared" si="46"/>
        <v/>
      </c>
      <c r="AG312" s="254" t="str">
        <f t="shared" si="47"/>
        <v/>
      </c>
      <c r="AH312" s="248" t="str">
        <f t="shared" si="48"/>
        <v/>
      </c>
      <c r="AI312" s="249" t="str">
        <f t="shared" si="49"/>
        <v/>
      </c>
    </row>
    <row r="313" spans="2:35" x14ac:dyDescent="0.3">
      <c r="B313" s="94"/>
      <c r="C313" s="95"/>
      <c r="D313" s="95"/>
      <c r="E313" s="95"/>
      <c r="F313" s="94"/>
      <c r="G313" s="145"/>
      <c r="H313" s="245"/>
      <c r="I313" s="211" t="str">
        <f>IF(D313="Room AC (window/wall)",'Emission Factors'!$E$53,IF(D313="Room AC (PTAC/PTHP)",H313,IF(D313="Residential AC",'Emission Factors'!$E$55,IF(D313="Residential HP",H313,IF(D313="Commercial AC (&gt;=65k to &lt;135,000k Btu/hr)",'Emission Factors'!$E$57,IF(D313="Commercial AC (&gt;=135,000k Btu/hr)",'Emission Factors'!$E$58,""))))))</f>
        <v/>
      </c>
      <c r="J313" s="96"/>
      <c r="K313" s="211" t="str">
        <f>IF(ISBLANK(J313),"",VLOOKUP(J313,'Emission Factors'!$C$81:$G$221,4,FALSE))</f>
        <v/>
      </c>
      <c r="L313" s="210" t="str">
        <f>IF(D313="Room AC (window/wall)",'Emission Factors'!$F$53,IF(D313="Room AC (PTAC/PTHP)",'Emission Factors'!$F$54,IF(D313="Residential AC",'Emission Factors'!$F$55,IF(D313="Residential HP",'Emission Factors'!$F$56,IF(D313="Commercial AC (&gt;=65k to &lt;135,000k Btu/hr)",'Emission Factors'!$F$57,IF(D313="Commercial AC (&gt;=135,000k Btu/hr)",'Emission Factors'!$F$58,""))))))</f>
        <v/>
      </c>
      <c r="M313" s="211" t="str">
        <f>IF(D313="Room AC (window/wall)",'Emission Factors'!$G$53,IF(D313="Room AC (PTAC/PTHP)",'Emission Factors'!$G$54,IF(D313="Residential AC",'Emission Factors'!$G$55,IF(D313="Residential HP",'Emission Factors'!$G$56,IF(D313="Commercial AC (&gt;=65k to &lt;135,000k Btu/hr)",'Emission Factors'!$G$57,IF(D313="Commercial AC (&gt;=135,000k Btu/hr)",'Emission Factors'!$G$58,""))))))</f>
        <v/>
      </c>
      <c r="N313" s="96"/>
      <c r="O313" s="209" t="str">
        <f>IF(ISBLANK(D313),"",(IF(D313="Room AC (window/wall)",'Emission Factors'!$C$53,IF(D313="Room AC (PTAC/PTHP)",'Emission Factors'!$C$54,IF(D313="Residential AC",'Emission Factors'!$C$55,IF(D313="Residential HP",'Emission Factors'!$C$56,IF(D313="Commercial AC (&gt;=65k to &lt;135,000k Btu/hr)",'Emission Factors'!$C$57,IF(D313="Commercial AC (&gt;=135,000k Btu/hr)",'Emission Factors'!$C$58,""))))))))</f>
        <v/>
      </c>
      <c r="P313" s="209" t="str">
        <f t="shared" si="40"/>
        <v/>
      </c>
      <c r="Q313" s="95"/>
      <c r="R313" s="256"/>
      <c r="S313" s="256"/>
      <c r="T313" s="96"/>
      <c r="U313" s="211" t="str">
        <f>IF(Q313="Room AC (window/wall)",'Emission Factors'!$E$53,IF(AND(Q313="Room AC (PTAC/PTHP)",ISBLANK(T313)),"Error",IF(AND(Q313="Room AC (PTAC/PTHP)",T313&gt;0),T313,IF(Q313="Residential AC",'Emission Factors'!$E$55,IF(AND(Q313="Residential HP",ISBLANK(T313)),"Error",IF(AND(Q313="Residential HP",T313&gt;0),T313,IF(Q313="Commercial AC (&gt;=65k to &lt;135,000k Btu/hr)",'Emission Factors'!$E$57,IF(Q313="Commercial AC (&gt;=135,000k Btu/hr)",'Emission Factors'!$E$58,""))))))))</f>
        <v/>
      </c>
      <c r="V313" s="95"/>
      <c r="W313" s="211" t="str">
        <f>IF(ISBLANK(V313),"",VLOOKUP(V313,'Emission Factors'!$C$81:$G$221,4,FALSE))</f>
        <v/>
      </c>
      <c r="X313" s="210" t="str">
        <f>IF(Q313="Room AC (window/wall)",'Emission Factors'!$F$53,IF(Q313="Room AC (PTAC/PTHP)",'Emission Factors'!$F$54,IF(Q313="Residential AC",'Emission Factors'!$F$55,IF(Q313="Residential HP",'Emission Factors'!$F$56,IF(Q313="Commercial AC (&gt;=65k to &lt;135,000k Btu/hr)",'Emission Factors'!$F$57,IF(Q313="Commercial AC (&gt;=135,000k Btu/hr)",'Emission Factors'!$F$58,""))))))</f>
        <v/>
      </c>
      <c r="Y313" s="211" t="str">
        <f>IF(Q313="Room AC (window/wall)",'Emission Factors'!$G$53,IF(Q313="Room AC (PTAC/PTHP)",'Emission Factors'!$G$54,IF(Q313="Residential AC",'Emission Factors'!$G$55,IF(Q313="Residential HP",'Emission Factors'!$G$56,IF(Q313="Commercial AC (&gt;=65k to &lt;135,000k Btu/hr)",'Emission Factors'!$G$57,IF(Q313="Commercial AC (&gt;=135,000k Btu/hr)",'Emission Factors'!$G$58,""))))))</f>
        <v/>
      </c>
      <c r="Z313" s="96"/>
      <c r="AA313" s="97" t="str">
        <f t="shared" si="41"/>
        <v/>
      </c>
      <c r="AB313" s="97" t="str">
        <f t="shared" si="42"/>
        <v/>
      </c>
      <c r="AC313" s="246" t="str">
        <f t="shared" si="43"/>
        <v/>
      </c>
      <c r="AD313" s="97" t="str">
        <f t="shared" si="44"/>
        <v/>
      </c>
      <c r="AE313" s="97" t="str">
        <f t="shared" si="45"/>
        <v/>
      </c>
      <c r="AF313" s="252" t="str">
        <f t="shared" si="46"/>
        <v/>
      </c>
      <c r="AG313" s="254" t="str">
        <f t="shared" si="47"/>
        <v/>
      </c>
      <c r="AH313" s="248" t="str">
        <f t="shared" si="48"/>
        <v/>
      </c>
      <c r="AI313" s="249" t="str">
        <f t="shared" si="49"/>
        <v/>
      </c>
    </row>
    <row r="314" spans="2:35" x14ac:dyDescent="0.3">
      <c r="B314" s="94"/>
      <c r="C314" s="95"/>
      <c r="D314" s="95"/>
      <c r="E314" s="95"/>
      <c r="F314" s="94"/>
      <c r="G314" s="145"/>
      <c r="H314" s="245"/>
      <c r="I314" s="211" t="str">
        <f>IF(D314="Room AC (window/wall)",'Emission Factors'!$E$53,IF(D314="Room AC (PTAC/PTHP)",H314,IF(D314="Residential AC",'Emission Factors'!$E$55,IF(D314="Residential HP",H314,IF(D314="Commercial AC (&gt;=65k to &lt;135,000k Btu/hr)",'Emission Factors'!$E$57,IF(D314="Commercial AC (&gt;=135,000k Btu/hr)",'Emission Factors'!$E$58,""))))))</f>
        <v/>
      </c>
      <c r="J314" s="96"/>
      <c r="K314" s="211" t="str">
        <f>IF(ISBLANK(J314),"",VLOOKUP(J314,'Emission Factors'!$C$81:$G$221,4,FALSE))</f>
        <v/>
      </c>
      <c r="L314" s="210" t="str">
        <f>IF(D314="Room AC (window/wall)",'Emission Factors'!$F$53,IF(D314="Room AC (PTAC/PTHP)",'Emission Factors'!$F$54,IF(D314="Residential AC",'Emission Factors'!$F$55,IF(D314="Residential HP",'Emission Factors'!$F$56,IF(D314="Commercial AC (&gt;=65k to &lt;135,000k Btu/hr)",'Emission Factors'!$F$57,IF(D314="Commercial AC (&gt;=135,000k Btu/hr)",'Emission Factors'!$F$58,""))))))</f>
        <v/>
      </c>
      <c r="M314" s="211" t="str">
        <f>IF(D314="Room AC (window/wall)",'Emission Factors'!$G$53,IF(D314="Room AC (PTAC/PTHP)",'Emission Factors'!$G$54,IF(D314="Residential AC",'Emission Factors'!$G$55,IF(D314="Residential HP",'Emission Factors'!$G$56,IF(D314="Commercial AC (&gt;=65k to &lt;135,000k Btu/hr)",'Emission Factors'!$G$57,IF(D314="Commercial AC (&gt;=135,000k Btu/hr)",'Emission Factors'!$G$58,""))))))</f>
        <v/>
      </c>
      <c r="N314" s="96"/>
      <c r="O314" s="209" t="str">
        <f>IF(ISBLANK(D314),"",(IF(D314="Room AC (window/wall)",'Emission Factors'!$C$53,IF(D314="Room AC (PTAC/PTHP)",'Emission Factors'!$C$54,IF(D314="Residential AC",'Emission Factors'!$C$55,IF(D314="Residential HP",'Emission Factors'!$C$56,IF(D314="Commercial AC (&gt;=65k to &lt;135,000k Btu/hr)",'Emission Factors'!$C$57,IF(D314="Commercial AC (&gt;=135,000k Btu/hr)",'Emission Factors'!$C$58,""))))))))</f>
        <v/>
      </c>
      <c r="P314" s="209" t="str">
        <f t="shared" si="40"/>
        <v/>
      </c>
      <c r="Q314" s="95"/>
      <c r="R314" s="256"/>
      <c r="S314" s="256"/>
      <c r="T314" s="96"/>
      <c r="U314" s="211" t="str">
        <f>IF(Q314="Room AC (window/wall)",'Emission Factors'!$E$53,IF(AND(Q314="Room AC (PTAC/PTHP)",ISBLANK(T314)),"Error",IF(AND(Q314="Room AC (PTAC/PTHP)",T314&gt;0),T314,IF(Q314="Residential AC",'Emission Factors'!$E$55,IF(AND(Q314="Residential HP",ISBLANK(T314)),"Error",IF(AND(Q314="Residential HP",T314&gt;0),T314,IF(Q314="Commercial AC (&gt;=65k to &lt;135,000k Btu/hr)",'Emission Factors'!$E$57,IF(Q314="Commercial AC (&gt;=135,000k Btu/hr)",'Emission Factors'!$E$58,""))))))))</f>
        <v/>
      </c>
      <c r="V314" s="95"/>
      <c r="W314" s="211" t="str">
        <f>IF(ISBLANK(V314),"",VLOOKUP(V314,'Emission Factors'!$C$81:$G$221,4,FALSE))</f>
        <v/>
      </c>
      <c r="X314" s="210" t="str">
        <f>IF(Q314="Room AC (window/wall)",'Emission Factors'!$F$53,IF(Q314="Room AC (PTAC/PTHP)",'Emission Factors'!$F$54,IF(Q314="Residential AC",'Emission Factors'!$F$55,IF(Q314="Residential HP",'Emission Factors'!$F$56,IF(Q314="Commercial AC (&gt;=65k to &lt;135,000k Btu/hr)",'Emission Factors'!$F$57,IF(Q314="Commercial AC (&gt;=135,000k Btu/hr)",'Emission Factors'!$F$58,""))))))</f>
        <v/>
      </c>
      <c r="Y314" s="211" t="str">
        <f>IF(Q314="Room AC (window/wall)",'Emission Factors'!$G$53,IF(Q314="Room AC (PTAC/PTHP)",'Emission Factors'!$G$54,IF(Q314="Residential AC",'Emission Factors'!$G$55,IF(Q314="Residential HP",'Emission Factors'!$G$56,IF(Q314="Commercial AC (&gt;=65k to &lt;135,000k Btu/hr)",'Emission Factors'!$G$57,IF(Q314="Commercial AC (&gt;=135,000k Btu/hr)",'Emission Factors'!$G$58,""))))))</f>
        <v/>
      </c>
      <c r="Z314" s="96"/>
      <c r="AA314" s="97" t="str">
        <f t="shared" si="41"/>
        <v/>
      </c>
      <c r="AB314" s="97" t="str">
        <f t="shared" si="42"/>
        <v/>
      </c>
      <c r="AC314" s="246" t="str">
        <f t="shared" si="43"/>
        <v/>
      </c>
      <c r="AD314" s="97" t="str">
        <f t="shared" si="44"/>
        <v/>
      </c>
      <c r="AE314" s="97" t="str">
        <f t="shared" si="45"/>
        <v/>
      </c>
      <c r="AF314" s="252" t="str">
        <f t="shared" si="46"/>
        <v/>
      </c>
      <c r="AG314" s="254" t="str">
        <f t="shared" si="47"/>
        <v/>
      </c>
      <c r="AH314" s="248" t="str">
        <f t="shared" si="48"/>
        <v/>
      </c>
      <c r="AI314" s="249" t="str">
        <f t="shared" si="49"/>
        <v/>
      </c>
    </row>
    <row r="315" spans="2:35" x14ac:dyDescent="0.3">
      <c r="B315" s="94"/>
      <c r="C315" s="95"/>
      <c r="D315" s="95"/>
      <c r="E315" s="95"/>
      <c r="F315" s="94"/>
      <c r="G315" s="145"/>
      <c r="H315" s="245"/>
      <c r="I315" s="211" t="str">
        <f>IF(D315="Room AC (window/wall)",'Emission Factors'!$E$53,IF(D315="Room AC (PTAC/PTHP)",H315,IF(D315="Residential AC",'Emission Factors'!$E$55,IF(D315="Residential HP",H315,IF(D315="Commercial AC (&gt;=65k to &lt;135,000k Btu/hr)",'Emission Factors'!$E$57,IF(D315="Commercial AC (&gt;=135,000k Btu/hr)",'Emission Factors'!$E$58,""))))))</f>
        <v/>
      </c>
      <c r="J315" s="96"/>
      <c r="K315" s="211" t="str">
        <f>IF(ISBLANK(J315),"",VLOOKUP(J315,'Emission Factors'!$C$81:$G$221,4,FALSE))</f>
        <v/>
      </c>
      <c r="L315" s="210" t="str">
        <f>IF(D315="Room AC (window/wall)",'Emission Factors'!$F$53,IF(D315="Room AC (PTAC/PTHP)",'Emission Factors'!$F$54,IF(D315="Residential AC",'Emission Factors'!$F$55,IF(D315="Residential HP",'Emission Factors'!$F$56,IF(D315="Commercial AC (&gt;=65k to &lt;135,000k Btu/hr)",'Emission Factors'!$F$57,IF(D315="Commercial AC (&gt;=135,000k Btu/hr)",'Emission Factors'!$F$58,""))))))</f>
        <v/>
      </c>
      <c r="M315" s="211" t="str">
        <f>IF(D315="Room AC (window/wall)",'Emission Factors'!$G$53,IF(D315="Room AC (PTAC/PTHP)",'Emission Factors'!$G$54,IF(D315="Residential AC",'Emission Factors'!$G$55,IF(D315="Residential HP",'Emission Factors'!$G$56,IF(D315="Commercial AC (&gt;=65k to &lt;135,000k Btu/hr)",'Emission Factors'!$G$57,IF(D315="Commercial AC (&gt;=135,000k Btu/hr)",'Emission Factors'!$G$58,""))))))</f>
        <v/>
      </c>
      <c r="N315" s="96"/>
      <c r="O315" s="209" t="str">
        <f>IF(ISBLANK(D315),"",(IF(D315="Room AC (window/wall)",'Emission Factors'!$C$53,IF(D315="Room AC (PTAC/PTHP)",'Emission Factors'!$C$54,IF(D315="Residential AC",'Emission Factors'!$C$55,IF(D315="Residential HP",'Emission Factors'!$C$56,IF(D315="Commercial AC (&gt;=65k to &lt;135,000k Btu/hr)",'Emission Factors'!$C$57,IF(D315="Commercial AC (&gt;=135,000k Btu/hr)",'Emission Factors'!$C$58,""))))))))</f>
        <v/>
      </c>
      <c r="P315" s="209" t="str">
        <f t="shared" si="40"/>
        <v/>
      </c>
      <c r="Q315" s="95"/>
      <c r="R315" s="256"/>
      <c r="S315" s="256"/>
      <c r="T315" s="96"/>
      <c r="U315" s="211" t="str">
        <f>IF(Q315="Room AC (window/wall)",'Emission Factors'!$E$53,IF(AND(Q315="Room AC (PTAC/PTHP)",ISBLANK(T315)),"Error",IF(AND(Q315="Room AC (PTAC/PTHP)",T315&gt;0),T315,IF(Q315="Residential AC",'Emission Factors'!$E$55,IF(AND(Q315="Residential HP",ISBLANK(T315)),"Error",IF(AND(Q315="Residential HP",T315&gt;0),T315,IF(Q315="Commercial AC (&gt;=65k to &lt;135,000k Btu/hr)",'Emission Factors'!$E$57,IF(Q315="Commercial AC (&gt;=135,000k Btu/hr)",'Emission Factors'!$E$58,""))))))))</f>
        <v/>
      </c>
      <c r="V315" s="95"/>
      <c r="W315" s="211" t="str">
        <f>IF(ISBLANK(V315),"",VLOOKUP(V315,'Emission Factors'!$C$81:$G$221,4,FALSE))</f>
        <v/>
      </c>
      <c r="X315" s="210" t="str">
        <f>IF(Q315="Room AC (window/wall)",'Emission Factors'!$F$53,IF(Q315="Room AC (PTAC/PTHP)",'Emission Factors'!$F$54,IF(Q315="Residential AC",'Emission Factors'!$F$55,IF(Q315="Residential HP",'Emission Factors'!$F$56,IF(Q315="Commercial AC (&gt;=65k to &lt;135,000k Btu/hr)",'Emission Factors'!$F$57,IF(Q315="Commercial AC (&gt;=135,000k Btu/hr)",'Emission Factors'!$F$58,""))))))</f>
        <v/>
      </c>
      <c r="Y315" s="211" t="str">
        <f>IF(Q315="Room AC (window/wall)",'Emission Factors'!$G$53,IF(Q315="Room AC (PTAC/PTHP)",'Emission Factors'!$G$54,IF(Q315="Residential AC",'Emission Factors'!$G$55,IF(Q315="Residential HP",'Emission Factors'!$G$56,IF(Q315="Commercial AC (&gt;=65k to &lt;135,000k Btu/hr)",'Emission Factors'!$G$57,IF(Q315="Commercial AC (&gt;=135,000k Btu/hr)",'Emission Factors'!$G$58,""))))))</f>
        <v/>
      </c>
      <c r="Z315" s="96"/>
      <c r="AA315" s="97" t="str">
        <f t="shared" si="41"/>
        <v/>
      </c>
      <c r="AB315" s="97" t="str">
        <f t="shared" si="42"/>
        <v/>
      </c>
      <c r="AC315" s="246" t="str">
        <f t="shared" si="43"/>
        <v/>
      </c>
      <c r="AD315" s="97" t="str">
        <f t="shared" si="44"/>
        <v/>
      </c>
      <c r="AE315" s="97" t="str">
        <f t="shared" si="45"/>
        <v/>
      </c>
      <c r="AF315" s="252" t="str">
        <f t="shared" si="46"/>
        <v/>
      </c>
      <c r="AG315" s="254" t="str">
        <f t="shared" si="47"/>
        <v/>
      </c>
      <c r="AH315" s="248" t="str">
        <f t="shared" si="48"/>
        <v/>
      </c>
      <c r="AI315" s="249" t="str">
        <f t="shared" si="49"/>
        <v/>
      </c>
    </row>
    <row r="316" spans="2:35" x14ac:dyDescent="0.3">
      <c r="B316" s="94"/>
      <c r="C316" s="95"/>
      <c r="D316" s="95"/>
      <c r="E316" s="95"/>
      <c r="F316" s="94"/>
      <c r="G316" s="145"/>
      <c r="H316" s="245"/>
      <c r="I316" s="211" t="str">
        <f>IF(D316="Room AC (window/wall)",'Emission Factors'!$E$53,IF(D316="Room AC (PTAC/PTHP)",H316,IF(D316="Residential AC",'Emission Factors'!$E$55,IF(D316="Residential HP",H316,IF(D316="Commercial AC (&gt;=65k to &lt;135,000k Btu/hr)",'Emission Factors'!$E$57,IF(D316="Commercial AC (&gt;=135,000k Btu/hr)",'Emission Factors'!$E$58,""))))))</f>
        <v/>
      </c>
      <c r="J316" s="96"/>
      <c r="K316" s="211" t="str">
        <f>IF(ISBLANK(J316),"",VLOOKUP(J316,'Emission Factors'!$C$81:$G$221,4,FALSE))</f>
        <v/>
      </c>
      <c r="L316" s="210" t="str">
        <f>IF(D316="Room AC (window/wall)",'Emission Factors'!$F$53,IF(D316="Room AC (PTAC/PTHP)",'Emission Factors'!$F$54,IF(D316="Residential AC",'Emission Factors'!$F$55,IF(D316="Residential HP",'Emission Factors'!$F$56,IF(D316="Commercial AC (&gt;=65k to &lt;135,000k Btu/hr)",'Emission Factors'!$F$57,IF(D316="Commercial AC (&gt;=135,000k Btu/hr)",'Emission Factors'!$F$58,""))))))</f>
        <v/>
      </c>
      <c r="M316" s="211" t="str">
        <f>IF(D316="Room AC (window/wall)",'Emission Factors'!$G$53,IF(D316="Room AC (PTAC/PTHP)",'Emission Factors'!$G$54,IF(D316="Residential AC",'Emission Factors'!$G$55,IF(D316="Residential HP",'Emission Factors'!$G$56,IF(D316="Commercial AC (&gt;=65k to &lt;135,000k Btu/hr)",'Emission Factors'!$G$57,IF(D316="Commercial AC (&gt;=135,000k Btu/hr)",'Emission Factors'!$G$58,""))))))</f>
        <v/>
      </c>
      <c r="N316" s="96"/>
      <c r="O316" s="209" t="str">
        <f>IF(ISBLANK(D316),"",(IF(D316="Room AC (window/wall)",'Emission Factors'!$C$53,IF(D316="Room AC (PTAC/PTHP)",'Emission Factors'!$C$54,IF(D316="Residential AC",'Emission Factors'!$C$55,IF(D316="Residential HP",'Emission Factors'!$C$56,IF(D316="Commercial AC (&gt;=65k to &lt;135,000k Btu/hr)",'Emission Factors'!$C$57,IF(D316="Commercial AC (&gt;=135,000k Btu/hr)",'Emission Factors'!$C$58,""))))))))</f>
        <v/>
      </c>
      <c r="P316" s="209" t="str">
        <f t="shared" si="40"/>
        <v/>
      </c>
      <c r="Q316" s="95"/>
      <c r="R316" s="256"/>
      <c r="S316" s="256"/>
      <c r="T316" s="96"/>
      <c r="U316" s="211" t="str">
        <f>IF(Q316="Room AC (window/wall)",'Emission Factors'!$E$53,IF(AND(Q316="Room AC (PTAC/PTHP)",ISBLANK(T316)),"Error",IF(AND(Q316="Room AC (PTAC/PTHP)",T316&gt;0),T316,IF(Q316="Residential AC",'Emission Factors'!$E$55,IF(AND(Q316="Residential HP",ISBLANK(T316)),"Error",IF(AND(Q316="Residential HP",T316&gt;0),T316,IF(Q316="Commercial AC (&gt;=65k to &lt;135,000k Btu/hr)",'Emission Factors'!$E$57,IF(Q316="Commercial AC (&gt;=135,000k Btu/hr)",'Emission Factors'!$E$58,""))))))))</f>
        <v/>
      </c>
      <c r="V316" s="95"/>
      <c r="W316" s="211" t="str">
        <f>IF(ISBLANK(V316),"",VLOOKUP(V316,'Emission Factors'!$C$81:$G$221,4,FALSE))</f>
        <v/>
      </c>
      <c r="X316" s="210" t="str">
        <f>IF(Q316="Room AC (window/wall)",'Emission Factors'!$F$53,IF(Q316="Room AC (PTAC/PTHP)",'Emission Factors'!$F$54,IF(Q316="Residential AC",'Emission Factors'!$F$55,IF(Q316="Residential HP",'Emission Factors'!$F$56,IF(Q316="Commercial AC (&gt;=65k to &lt;135,000k Btu/hr)",'Emission Factors'!$F$57,IF(Q316="Commercial AC (&gt;=135,000k Btu/hr)",'Emission Factors'!$F$58,""))))))</f>
        <v/>
      </c>
      <c r="Y316" s="211" t="str">
        <f>IF(Q316="Room AC (window/wall)",'Emission Factors'!$G$53,IF(Q316="Room AC (PTAC/PTHP)",'Emission Factors'!$G$54,IF(Q316="Residential AC",'Emission Factors'!$G$55,IF(Q316="Residential HP",'Emission Factors'!$G$56,IF(Q316="Commercial AC (&gt;=65k to &lt;135,000k Btu/hr)",'Emission Factors'!$G$57,IF(Q316="Commercial AC (&gt;=135,000k Btu/hr)",'Emission Factors'!$G$58,""))))))</f>
        <v/>
      </c>
      <c r="Z316" s="96"/>
      <c r="AA316" s="97" t="str">
        <f t="shared" si="41"/>
        <v/>
      </c>
      <c r="AB316" s="97" t="str">
        <f t="shared" si="42"/>
        <v/>
      </c>
      <c r="AC316" s="246" t="str">
        <f t="shared" si="43"/>
        <v/>
      </c>
      <c r="AD316" s="97" t="str">
        <f t="shared" si="44"/>
        <v/>
      </c>
      <c r="AE316" s="97" t="str">
        <f t="shared" si="45"/>
        <v/>
      </c>
      <c r="AF316" s="252" t="str">
        <f t="shared" si="46"/>
        <v/>
      </c>
      <c r="AG316" s="254" t="str">
        <f t="shared" si="47"/>
        <v/>
      </c>
      <c r="AH316" s="248" t="str">
        <f t="shared" si="48"/>
        <v/>
      </c>
      <c r="AI316" s="249" t="str">
        <f t="shared" si="49"/>
        <v/>
      </c>
    </row>
    <row r="317" spans="2:35" x14ac:dyDescent="0.3">
      <c r="B317" s="94"/>
      <c r="C317" s="95"/>
      <c r="D317" s="95"/>
      <c r="E317" s="95"/>
      <c r="F317" s="94"/>
      <c r="G317" s="145"/>
      <c r="H317" s="245"/>
      <c r="I317" s="211" t="str">
        <f>IF(D317="Room AC (window/wall)",'Emission Factors'!$E$53,IF(D317="Room AC (PTAC/PTHP)",H317,IF(D317="Residential AC",'Emission Factors'!$E$55,IF(D317="Residential HP",H317,IF(D317="Commercial AC (&gt;=65k to &lt;135,000k Btu/hr)",'Emission Factors'!$E$57,IF(D317="Commercial AC (&gt;=135,000k Btu/hr)",'Emission Factors'!$E$58,""))))))</f>
        <v/>
      </c>
      <c r="J317" s="96"/>
      <c r="K317" s="211" t="str">
        <f>IF(ISBLANK(J317),"",VLOOKUP(J317,'Emission Factors'!$C$81:$G$221,4,FALSE))</f>
        <v/>
      </c>
      <c r="L317" s="210" t="str">
        <f>IF(D317="Room AC (window/wall)",'Emission Factors'!$F$53,IF(D317="Room AC (PTAC/PTHP)",'Emission Factors'!$F$54,IF(D317="Residential AC",'Emission Factors'!$F$55,IF(D317="Residential HP",'Emission Factors'!$F$56,IF(D317="Commercial AC (&gt;=65k to &lt;135,000k Btu/hr)",'Emission Factors'!$F$57,IF(D317="Commercial AC (&gt;=135,000k Btu/hr)",'Emission Factors'!$F$58,""))))))</f>
        <v/>
      </c>
      <c r="M317" s="211" t="str">
        <f>IF(D317="Room AC (window/wall)",'Emission Factors'!$G$53,IF(D317="Room AC (PTAC/PTHP)",'Emission Factors'!$G$54,IF(D317="Residential AC",'Emission Factors'!$G$55,IF(D317="Residential HP",'Emission Factors'!$G$56,IF(D317="Commercial AC (&gt;=65k to &lt;135,000k Btu/hr)",'Emission Factors'!$G$57,IF(D317="Commercial AC (&gt;=135,000k Btu/hr)",'Emission Factors'!$G$58,""))))))</f>
        <v/>
      </c>
      <c r="N317" s="96"/>
      <c r="O317" s="209" t="str">
        <f>IF(ISBLANK(D317),"",(IF(D317="Room AC (window/wall)",'Emission Factors'!$C$53,IF(D317="Room AC (PTAC/PTHP)",'Emission Factors'!$C$54,IF(D317="Residential AC",'Emission Factors'!$C$55,IF(D317="Residential HP",'Emission Factors'!$C$56,IF(D317="Commercial AC (&gt;=65k to &lt;135,000k Btu/hr)",'Emission Factors'!$C$57,IF(D317="Commercial AC (&gt;=135,000k Btu/hr)",'Emission Factors'!$C$58,""))))))))</f>
        <v/>
      </c>
      <c r="P317" s="209" t="str">
        <f t="shared" si="40"/>
        <v/>
      </c>
      <c r="Q317" s="95"/>
      <c r="R317" s="256"/>
      <c r="S317" s="256"/>
      <c r="T317" s="96"/>
      <c r="U317" s="211" t="str">
        <f>IF(Q317="Room AC (window/wall)",'Emission Factors'!$E$53,IF(AND(Q317="Room AC (PTAC/PTHP)",ISBLANK(T317)),"Error",IF(AND(Q317="Room AC (PTAC/PTHP)",T317&gt;0),T317,IF(Q317="Residential AC",'Emission Factors'!$E$55,IF(AND(Q317="Residential HP",ISBLANK(T317)),"Error",IF(AND(Q317="Residential HP",T317&gt;0),T317,IF(Q317="Commercial AC (&gt;=65k to &lt;135,000k Btu/hr)",'Emission Factors'!$E$57,IF(Q317="Commercial AC (&gt;=135,000k Btu/hr)",'Emission Factors'!$E$58,""))))))))</f>
        <v/>
      </c>
      <c r="V317" s="95"/>
      <c r="W317" s="211" t="str">
        <f>IF(ISBLANK(V317),"",VLOOKUP(V317,'Emission Factors'!$C$81:$G$221,4,FALSE))</f>
        <v/>
      </c>
      <c r="X317" s="210" t="str">
        <f>IF(Q317="Room AC (window/wall)",'Emission Factors'!$F$53,IF(Q317="Room AC (PTAC/PTHP)",'Emission Factors'!$F$54,IF(Q317="Residential AC",'Emission Factors'!$F$55,IF(Q317="Residential HP",'Emission Factors'!$F$56,IF(Q317="Commercial AC (&gt;=65k to &lt;135,000k Btu/hr)",'Emission Factors'!$F$57,IF(Q317="Commercial AC (&gt;=135,000k Btu/hr)",'Emission Factors'!$F$58,""))))))</f>
        <v/>
      </c>
      <c r="Y317" s="211" t="str">
        <f>IF(Q317="Room AC (window/wall)",'Emission Factors'!$G$53,IF(Q317="Room AC (PTAC/PTHP)",'Emission Factors'!$G$54,IF(Q317="Residential AC",'Emission Factors'!$G$55,IF(Q317="Residential HP",'Emission Factors'!$G$56,IF(Q317="Commercial AC (&gt;=65k to &lt;135,000k Btu/hr)",'Emission Factors'!$G$57,IF(Q317="Commercial AC (&gt;=135,000k Btu/hr)",'Emission Factors'!$G$58,""))))))</f>
        <v/>
      </c>
      <c r="Z317" s="96"/>
      <c r="AA317" s="97" t="str">
        <f t="shared" si="41"/>
        <v/>
      </c>
      <c r="AB317" s="97" t="str">
        <f t="shared" si="42"/>
        <v/>
      </c>
      <c r="AC317" s="246" t="str">
        <f t="shared" si="43"/>
        <v/>
      </c>
      <c r="AD317" s="97" t="str">
        <f t="shared" si="44"/>
        <v/>
      </c>
      <c r="AE317" s="97" t="str">
        <f t="shared" si="45"/>
        <v/>
      </c>
      <c r="AF317" s="252" t="str">
        <f t="shared" si="46"/>
        <v/>
      </c>
      <c r="AG317" s="254" t="str">
        <f t="shared" si="47"/>
        <v/>
      </c>
      <c r="AH317" s="248" t="str">
        <f t="shared" si="48"/>
        <v/>
      </c>
      <c r="AI317" s="249" t="str">
        <f t="shared" si="49"/>
        <v/>
      </c>
    </row>
    <row r="318" spans="2:35" x14ac:dyDescent="0.3">
      <c r="B318" s="94"/>
      <c r="C318" s="95"/>
      <c r="D318" s="95"/>
      <c r="E318" s="95"/>
      <c r="F318" s="94"/>
      <c r="G318" s="145"/>
      <c r="H318" s="245"/>
      <c r="I318" s="211" t="str">
        <f>IF(D318="Room AC (window/wall)",'Emission Factors'!$E$53,IF(D318="Room AC (PTAC/PTHP)",H318,IF(D318="Residential AC",'Emission Factors'!$E$55,IF(D318="Residential HP",H318,IF(D318="Commercial AC (&gt;=65k to &lt;135,000k Btu/hr)",'Emission Factors'!$E$57,IF(D318="Commercial AC (&gt;=135,000k Btu/hr)",'Emission Factors'!$E$58,""))))))</f>
        <v/>
      </c>
      <c r="J318" s="96"/>
      <c r="K318" s="211" t="str">
        <f>IF(ISBLANK(J318),"",VLOOKUP(J318,'Emission Factors'!$C$81:$G$221,4,FALSE))</f>
        <v/>
      </c>
      <c r="L318" s="210" t="str">
        <f>IF(D318="Room AC (window/wall)",'Emission Factors'!$F$53,IF(D318="Room AC (PTAC/PTHP)",'Emission Factors'!$F$54,IF(D318="Residential AC",'Emission Factors'!$F$55,IF(D318="Residential HP",'Emission Factors'!$F$56,IF(D318="Commercial AC (&gt;=65k to &lt;135,000k Btu/hr)",'Emission Factors'!$F$57,IF(D318="Commercial AC (&gt;=135,000k Btu/hr)",'Emission Factors'!$F$58,""))))))</f>
        <v/>
      </c>
      <c r="M318" s="211" t="str">
        <f>IF(D318="Room AC (window/wall)",'Emission Factors'!$G$53,IF(D318="Room AC (PTAC/PTHP)",'Emission Factors'!$G$54,IF(D318="Residential AC",'Emission Factors'!$G$55,IF(D318="Residential HP",'Emission Factors'!$G$56,IF(D318="Commercial AC (&gt;=65k to &lt;135,000k Btu/hr)",'Emission Factors'!$G$57,IF(D318="Commercial AC (&gt;=135,000k Btu/hr)",'Emission Factors'!$G$58,""))))))</f>
        <v/>
      </c>
      <c r="N318" s="96"/>
      <c r="O318" s="209" t="str">
        <f>IF(ISBLANK(D318),"",(IF(D318="Room AC (window/wall)",'Emission Factors'!$C$53,IF(D318="Room AC (PTAC/PTHP)",'Emission Factors'!$C$54,IF(D318="Residential AC",'Emission Factors'!$C$55,IF(D318="Residential HP",'Emission Factors'!$C$56,IF(D318="Commercial AC (&gt;=65k to &lt;135,000k Btu/hr)",'Emission Factors'!$C$57,IF(D318="Commercial AC (&gt;=135,000k Btu/hr)",'Emission Factors'!$C$58,""))))))))</f>
        <v/>
      </c>
      <c r="P318" s="209" t="str">
        <f t="shared" si="40"/>
        <v/>
      </c>
      <c r="Q318" s="95"/>
      <c r="R318" s="256"/>
      <c r="S318" s="256"/>
      <c r="T318" s="96"/>
      <c r="U318" s="211" t="str">
        <f>IF(Q318="Room AC (window/wall)",'Emission Factors'!$E$53,IF(AND(Q318="Room AC (PTAC/PTHP)",ISBLANK(T318)),"Error",IF(AND(Q318="Room AC (PTAC/PTHP)",T318&gt;0),T318,IF(Q318="Residential AC",'Emission Factors'!$E$55,IF(AND(Q318="Residential HP",ISBLANK(T318)),"Error",IF(AND(Q318="Residential HP",T318&gt;0),T318,IF(Q318="Commercial AC (&gt;=65k to &lt;135,000k Btu/hr)",'Emission Factors'!$E$57,IF(Q318="Commercial AC (&gt;=135,000k Btu/hr)",'Emission Factors'!$E$58,""))))))))</f>
        <v/>
      </c>
      <c r="V318" s="95"/>
      <c r="W318" s="211" t="str">
        <f>IF(ISBLANK(V318),"",VLOOKUP(V318,'Emission Factors'!$C$81:$G$221,4,FALSE))</f>
        <v/>
      </c>
      <c r="X318" s="210" t="str">
        <f>IF(Q318="Room AC (window/wall)",'Emission Factors'!$F$53,IF(Q318="Room AC (PTAC/PTHP)",'Emission Factors'!$F$54,IF(Q318="Residential AC",'Emission Factors'!$F$55,IF(Q318="Residential HP",'Emission Factors'!$F$56,IF(Q318="Commercial AC (&gt;=65k to &lt;135,000k Btu/hr)",'Emission Factors'!$F$57,IF(Q318="Commercial AC (&gt;=135,000k Btu/hr)",'Emission Factors'!$F$58,""))))))</f>
        <v/>
      </c>
      <c r="Y318" s="211" t="str">
        <f>IF(Q318="Room AC (window/wall)",'Emission Factors'!$G$53,IF(Q318="Room AC (PTAC/PTHP)",'Emission Factors'!$G$54,IF(Q318="Residential AC",'Emission Factors'!$G$55,IF(Q318="Residential HP",'Emission Factors'!$G$56,IF(Q318="Commercial AC (&gt;=65k to &lt;135,000k Btu/hr)",'Emission Factors'!$G$57,IF(Q318="Commercial AC (&gt;=135,000k Btu/hr)",'Emission Factors'!$G$58,""))))))</f>
        <v/>
      </c>
      <c r="Z318" s="96"/>
      <c r="AA318" s="97" t="str">
        <f t="shared" si="41"/>
        <v/>
      </c>
      <c r="AB318" s="97" t="str">
        <f t="shared" si="42"/>
        <v/>
      </c>
      <c r="AC318" s="246" t="str">
        <f t="shared" si="43"/>
        <v/>
      </c>
      <c r="AD318" s="97" t="str">
        <f t="shared" si="44"/>
        <v/>
      </c>
      <c r="AE318" s="97" t="str">
        <f t="shared" si="45"/>
        <v/>
      </c>
      <c r="AF318" s="252" t="str">
        <f t="shared" si="46"/>
        <v/>
      </c>
      <c r="AG318" s="254" t="str">
        <f t="shared" si="47"/>
        <v/>
      </c>
      <c r="AH318" s="248" t="str">
        <f t="shared" si="48"/>
        <v/>
      </c>
      <c r="AI318" s="249" t="str">
        <f t="shared" si="49"/>
        <v/>
      </c>
    </row>
    <row r="319" spans="2:35" x14ac:dyDescent="0.3">
      <c r="B319" s="94"/>
      <c r="C319" s="95"/>
      <c r="D319" s="95"/>
      <c r="E319" s="95"/>
      <c r="F319" s="94"/>
      <c r="G319" s="145"/>
      <c r="H319" s="245"/>
      <c r="I319" s="211" t="str">
        <f>IF(D319="Room AC (window/wall)",'Emission Factors'!$E$53,IF(D319="Room AC (PTAC/PTHP)",H319,IF(D319="Residential AC",'Emission Factors'!$E$55,IF(D319="Residential HP",H319,IF(D319="Commercial AC (&gt;=65k to &lt;135,000k Btu/hr)",'Emission Factors'!$E$57,IF(D319="Commercial AC (&gt;=135,000k Btu/hr)",'Emission Factors'!$E$58,""))))))</f>
        <v/>
      </c>
      <c r="J319" s="96"/>
      <c r="K319" s="211" t="str">
        <f>IF(ISBLANK(J319),"",VLOOKUP(J319,'Emission Factors'!$C$81:$G$221,4,FALSE))</f>
        <v/>
      </c>
      <c r="L319" s="210" t="str">
        <f>IF(D319="Room AC (window/wall)",'Emission Factors'!$F$53,IF(D319="Room AC (PTAC/PTHP)",'Emission Factors'!$F$54,IF(D319="Residential AC",'Emission Factors'!$F$55,IF(D319="Residential HP",'Emission Factors'!$F$56,IF(D319="Commercial AC (&gt;=65k to &lt;135,000k Btu/hr)",'Emission Factors'!$F$57,IF(D319="Commercial AC (&gt;=135,000k Btu/hr)",'Emission Factors'!$F$58,""))))))</f>
        <v/>
      </c>
      <c r="M319" s="211" t="str">
        <f>IF(D319="Room AC (window/wall)",'Emission Factors'!$G$53,IF(D319="Room AC (PTAC/PTHP)",'Emission Factors'!$G$54,IF(D319="Residential AC",'Emission Factors'!$G$55,IF(D319="Residential HP",'Emission Factors'!$G$56,IF(D319="Commercial AC (&gt;=65k to &lt;135,000k Btu/hr)",'Emission Factors'!$G$57,IF(D319="Commercial AC (&gt;=135,000k Btu/hr)",'Emission Factors'!$G$58,""))))))</f>
        <v/>
      </c>
      <c r="N319" s="96"/>
      <c r="O319" s="209" t="str">
        <f>IF(ISBLANK(D319),"",(IF(D319="Room AC (window/wall)",'Emission Factors'!$C$53,IF(D319="Room AC (PTAC/PTHP)",'Emission Factors'!$C$54,IF(D319="Residential AC",'Emission Factors'!$C$55,IF(D319="Residential HP",'Emission Factors'!$C$56,IF(D319="Commercial AC (&gt;=65k to &lt;135,000k Btu/hr)",'Emission Factors'!$C$57,IF(D319="Commercial AC (&gt;=135,000k Btu/hr)",'Emission Factors'!$C$58,""))))))))</f>
        <v/>
      </c>
      <c r="P319" s="209" t="str">
        <f t="shared" si="40"/>
        <v/>
      </c>
      <c r="Q319" s="95"/>
      <c r="R319" s="256"/>
      <c r="S319" s="256"/>
      <c r="T319" s="96"/>
      <c r="U319" s="211" t="str">
        <f>IF(Q319="Room AC (window/wall)",'Emission Factors'!$E$53,IF(AND(Q319="Room AC (PTAC/PTHP)",ISBLANK(T319)),"Error",IF(AND(Q319="Room AC (PTAC/PTHP)",T319&gt;0),T319,IF(Q319="Residential AC",'Emission Factors'!$E$55,IF(AND(Q319="Residential HP",ISBLANK(T319)),"Error",IF(AND(Q319="Residential HP",T319&gt;0),T319,IF(Q319="Commercial AC (&gt;=65k to &lt;135,000k Btu/hr)",'Emission Factors'!$E$57,IF(Q319="Commercial AC (&gt;=135,000k Btu/hr)",'Emission Factors'!$E$58,""))))))))</f>
        <v/>
      </c>
      <c r="V319" s="95"/>
      <c r="W319" s="211" t="str">
        <f>IF(ISBLANK(V319),"",VLOOKUP(V319,'Emission Factors'!$C$81:$G$221,4,FALSE))</f>
        <v/>
      </c>
      <c r="X319" s="210" t="str">
        <f>IF(Q319="Room AC (window/wall)",'Emission Factors'!$F$53,IF(Q319="Room AC (PTAC/PTHP)",'Emission Factors'!$F$54,IF(Q319="Residential AC",'Emission Factors'!$F$55,IF(Q319="Residential HP",'Emission Factors'!$F$56,IF(Q319="Commercial AC (&gt;=65k to &lt;135,000k Btu/hr)",'Emission Factors'!$F$57,IF(Q319="Commercial AC (&gt;=135,000k Btu/hr)",'Emission Factors'!$F$58,""))))))</f>
        <v/>
      </c>
      <c r="Y319" s="211" t="str">
        <f>IF(Q319="Room AC (window/wall)",'Emission Factors'!$G$53,IF(Q319="Room AC (PTAC/PTHP)",'Emission Factors'!$G$54,IF(Q319="Residential AC",'Emission Factors'!$G$55,IF(Q319="Residential HP",'Emission Factors'!$G$56,IF(Q319="Commercial AC (&gt;=65k to &lt;135,000k Btu/hr)",'Emission Factors'!$G$57,IF(Q319="Commercial AC (&gt;=135,000k Btu/hr)",'Emission Factors'!$G$58,""))))))</f>
        <v/>
      </c>
      <c r="Z319" s="96"/>
      <c r="AA319" s="97" t="str">
        <f t="shared" si="41"/>
        <v/>
      </c>
      <c r="AB319" s="97" t="str">
        <f t="shared" si="42"/>
        <v/>
      </c>
      <c r="AC319" s="246" t="str">
        <f t="shared" si="43"/>
        <v/>
      </c>
      <c r="AD319" s="97" t="str">
        <f t="shared" si="44"/>
        <v/>
      </c>
      <c r="AE319" s="97" t="str">
        <f t="shared" si="45"/>
        <v/>
      </c>
      <c r="AF319" s="252" t="str">
        <f t="shared" si="46"/>
        <v/>
      </c>
      <c r="AG319" s="254" t="str">
        <f t="shared" si="47"/>
        <v/>
      </c>
      <c r="AH319" s="248" t="str">
        <f t="shared" si="48"/>
        <v/>
      </c>
      <c r="AI319" s="249" t="str">
        <f t="shared" si="49"/>
        <v/>
      </c>
    </row>
    <row r="320" spans="2:35" x14ac:dyDescent="0.3">
      <c r="B320" s="94"/>
      <c r="C320" s="95"/>
      <c r="D320" s="95"/>
      <c r="E320" s="95"/>
      <c r="F320" s="94"/>
      <c r="G320" s="145"/>
      <c r="H320" s="245"/>
      <c r="I320" s="211" t="str">
        <f>IF(D320="Room AC (window/wall)",'Emission Factors'!$E$53,IF(D320="Room AC (PTAC/PTHP)",H320,IF(D320="Residential AC",'Emission Factors'!$E$55,IF(D320="Residential HP",H320,IF(D320="Commercial AC (&gt;=65k to &lt;135,000k Btu/hr)",'Emission Factors'!$E$57,IF(D320="Commercial AC (&gt;=135,000k Btu/hr)",'Emission Factors'!$E$58,""))))))</f>
        <v/>
      </c>
      <c r="J320" s="96"/>
      <c r="K320" s="211" t="str">
        <f>IF(ISBLANK(J320),"",VLOOKUP(J320,'Emission Factors'!$C$81:$G$221,4,FALSE))</f>
        <v/>
      </c>
      <c r="L320" s="210" t="str">
        <f>IF(D320="Room AC (window/wall)",'Emission Factors'!$F$53,IF(D320="Room AC (PTAC/PTHP)",'Emission Factors'!$F$54,IF(D320="Residential AC",'Emission Factors'!$F$55,IF(D320="Residential HP",'Emission Factors'!$F$56,IF(D320="Commercial AC (&gt;=65k to &lt;135,000k Btu/hr)",'Emission Factors'!$F$57,IF(D320="Commercial AC (&gt;=135,000k Btu/hr)",'Emission Factors'!$F$58,""))))))</f>
        <v/>
      </c>
      <c r="M320" s="211" t="str">
        <f>IF(D320="Room AC (window/wall)",'Emission Factors'!$G$53,IF(D320="Room AC (PTAC/PTHP)",'Emission Factors'!$G$54,IF(D320="Residential AC",'Emission Factors'!$G$55,IF(D320="Residential HP",'Emission Factors'!$G$56,IF(D320="Commercial AC (&gt;=65k to &lt;135,000k Btu/hr)",'Emission Factors'!$G$57,IF(D320="Commercial AC (&gt;=135,000k Btu/hr)",'Emission Factors'!$G$58,""))))))</f>
        <v/>
      </c>
      <c r="N320" s="96"/>
      <c r="O320" s="209" t="str">
        <f>IF(ISBLANK(D320),"",(IF(D320="Room AC (window/wall)",'Emission Factors'!$C$53,IF(D320="Room AC (PTAC/PTHP)",'Emission Factors'!$C$54,IF(D320="Residential AC",'Emission Factors'!$C$55,IF(D320="Residential HP",'Emission Factors'!$C$56,IF(D320="Commercial AC (&gt;=65k to &lt;135,000k Btu/hr)",'Emission Factors'!$C$57,IF(D320="Commercial AC (&gt;=135,000k Btu/hr)",'Emission Factors'!$C$58,""))))))))</f>
        <v/>
      </c>
      <c r="P320" s="209" t="str">
        <f t="shared" si="40"/>
        <v/>
      </c>
      <c r="Q320" s="95"/>
      <c r="R320" s="256"/>
      <c r="S320" s="256"/>
      <c r="T320" s="96"/>
      <c r="U320" s="211" t="str">
        <f>IF(Q320="Room AC (window/wall)",'Emission Factors'!$E$53,IF(AND(Q320="Room AC (PTAC/PTHP)",ISBLANK(T320)),"Error",IF(AND(Q320="Room AC (PTAC/PTHP)",T320&gt;0),T320,IF(Q320="Residential AC",'Emission Factors'!$E$55,IF(AND(Q320="Residential HP",ISBLANK(T320)),"Error",IF(AND(Q320="Residential HP",T320&gt;0),T320,IF(Q320="Commercial AC (&gt;=65k to &lt;135,000k Btu/hr)",'Emission Factors'!$E$57,IF(Q320="Commercial AC (&gt;=135,000k Btu/hr)",'Emission Factors'!$E$58,""))))))))</f>
        <v/>
      </c>
      <c r="V320" s="95"/>
      <c r="W320" s="211" t="str">
        <f>IF(ISBLANK(V320),"",VLOOKUP(V320,'Emission Factors'!$C$81:$G$221,4,FALSE))</f>
        <v/>
      </c>
      <c r="X320" s="210" t="str">
        <f>IF(Q320="Room AC (window/wall)",'Emission Factors'!$F$53,IF(Q320="Room AC (PTAC/PTHP)",'Emission Factors'!$F$54,IF(Q320="Residential AC",'Emission Factors'!$F$55,IF(Q320="Residential HP",'Emission Factors'!$F$56,IF(Q320="Commercial AC (&gt;=65k to &lt;135,000k Btu/hr)",'Emission Factors'!$F$57,IF(Q320="Commercial AC (&gt;=135,000k Btu/hr)",'Emission Factors'!$F$58,""))))))</f>
        <v/>
      </c>
      <c r="Y320" s="211" t="str">
        <f>IF(Q320="Room AC (window/wall)",'Emission Factors'!$G$53,IF(Q320="Room AC (PTAC/PTHP)",'Emission Factors'!$G$54,IF(Q320="Residential AC",'Emission Factors'!$G$55,IF(Q320="Residential HP",'Emission Factors'!$G$56,IF(Q320="Commercial AC (&gt;=65k to &lt;135,000k Btu/hr)",'Emission Factors'!$G$57,IF(Q320="Commercial AC (&gt;=135,000k Btu/hr)",'Emission Factors'!$G$58,""))))))</f>
        <v/>
      </c>
      <c r="Z320" s="96"/>
      <c r="AA320" s="97" t="str">
        <f t="shared" si="41"/>
        <v/>
      </c>
      <c r="AB320" s="97" t="str">
        <f t="shared" si="42"/>
        <v/>
      </c>
      <c r="AC320" s="246" t="str">
        <f t="shared" si="43"/>
        <v/>
      </c>
      <c r="AD320" s="97" t="str">
        <f t="shared" si="44"/>
        <v/>
      </c>
      <c r="AE320" s="97" t="str">
        <f t="shared" si="45"/>
        <v/>
      </c>
      <c r="AF320" s="252" t="str">
        <f t="shared" si="46"/>
        <v/>
      </c>
      <c r="AG320" s="254" t="str">
        <f t="shared" si="47"/>
        <v/>
      </c>
      <c r="AH320" s="248" t="str">
        <f t="shared" si="48"/>
        <v/>
      </c>
      <c r="AI320" s="249" t="str">
        <f t="shared" si="49"/>
        <v/>
      </c>
    </row>
    <row r="321" spans="2:35" x14ac:dyDescent="0.3">
      <c r="B321" s="94"/>
      <c r="C321" s="95"/>
      <c r="D321" s="95"/>
      <c r="E321" s="95"/>
      <c r="F321" s="94"/>
      <c r="G321" s="145"/>
      <c r="H321" s="245"/>
      <c r="I321" s="211" t="str">
        <f>IF(D321="Room AC (window/wall)",'Emission Factors'!$E$53,IF(D321="Room AC (PTAC/PTHP)",H321,IF(D321="Residential AC",'Emission Factors'!$E$55,IF(D321="Residential HP",H321,IF(D321="Commercial AC (&gt;=65k to &lt;135,000k Btu/hr)",'Emission Factors'!$E$57,IF(D321="Commercial AC (&gt;=135,000k Btu/hr)",'Emission Factors'!$E$58,""))))))</f>
        <v/>
      </c>
      <c r="J321" s="96"/>
      <c r="K321" s="211" t="str">
        <f>IF(ISBLANK(J321),"",VLOOKUP(J321,'Emission Factors'!$C$81:$G$221,4,FALSE))</f>
        <v/>
      </c>
      <c r="L321" s="210" t="str">
        <f>IF(D321="Room AC (window/wall)",'Emission Factors'!$F$53,IF(D321="Room AC (PTAC/PTHP)",'Emission Factors'!$F$54,IF(D321="Residential AC",'Emission Factors'!$F$55,IF(D321="Residential HP",'Emission Factors'!$F$56,IF(D321="Commercial AC (&gt;=65k to &lt;135,000k Btu/hr)",'Emission Factors'!$F$57,IF(D321="Commercial AC (&gt;=135,000k Btu/hr)",'Emission Factors'!$F$58,""))))))</f>
        <v/>
      </c>
      <c r="M321" s="211" t="str">
        <f>IF(D321="Room AC (window/wall)",'Emission Factors'!$G$53,IF(D321="Room AC (PTAC/PTHP)",'Emission Factors'!$G$54,IF(D321="Residential AC",'Emission Factors'!$G$55,IF(D321="Residential HP",'Emission Factors'!$G$56,IF(D321="Commercial AC (&gt;=65k to &lt;135,000k Btu/hr)",'Emission Factors'!$G$57,IF(D321="Commercial AC (&gt;=135,000k Btu/hr)",'Emission Factors'!$G$58,""))))))</f>
        <v/>
      </c>
      <c r="N321" s="96"/>
      <c r="O321" s="209" t="str">
        <f>IF(ISBLANK(D321),"",(IF(D321="Room AC (window/wall)",'Emission Factors'!$C$53,IF(D321="Room AC (PTAC/PTHP)",'Emission Factors'!$C$54,IF(D321="Residential AC",'Emission Factors'!$C$55,IF(D321="Residential HP",'Emission Factors'!$C$56,IF(D321="Commercial AC (&gt;=65k to &lt;135,000k Btu/hr)",'Emission Factors'!$C$57,IF(D321="Commercial AC (&gt;=135,000k Btu/hr)",'Emission Factors'!$C$58,""))))))))</f>
        <v/>
      </c>
      <c r="P321" s="209" t="str">
        <f t="shared" si="40"/>
        <v/>
      </c>
      <c r="Q321" s="95"/>
      <c r="R321" s="256"/>
      <c r="S321" s="256"/>
      <c r="T321" s="96"/>
      <c r="U321" s="211" t="str">
        <f>IF(Q321="Room AC (window/wall)",'Emission Factors'!$E$53,IF(AND(Q321="Room AC (PTAC/PTHP)",ISBLANK(T321)),"Error",IF(AND(Q321="Room AC (PTAC/PTHP)",T321&gt;0),T321,IF(Q321="Residential AC",'Emission Factors'!$E$55,IF(AND(Q321="Residential HP",ISBLANK(T321)),"Error",IF(AND(Q321="Residential HP",T321&gt;0),T321,IF(Q321="Commercial AC (&gt;=65k to &lt;135,000k Btu/hr)",'Emission Factors'!$E$57,IF(Q321="Commercial AC (&gt;=135,000k Btu/hr)",'Emission Factors'!$E$58,""))))))))</f>
        <v/>
      </c>
      <c r="V321" s="95"/>
      <c r="W321" s="211" t="str">
        <f>IF(ISBLANK(V321),"",VLOOKUP(V321,'Emission Factors'!$C$81:$G$221,4,FALSE))</f>
        <v/>
      </c>
      <c r="X321" s="210" t="str">
        <f>IF(Q321="Room AC (window/wall)",'Emission Factors'!$F$53,IF(Q321="Room AC (PTAC/PTHP)",'Emission Factors'!$F$54,IF(Q321="Residential AC",'Emission Factors'!$F$55,IF(Q321="Residential HP",'Emission Factors'!$F$56,IF(Q321="Commercial AC (&gt;=65k to &lt;135,000k Btu/hr)",'Emission Factors'!$F$57,IF(Q321="Commercial AC (&gt;=135,000k Btu/hr)",'Emission Factors'!$F$58,""))))))</f>
        <v/>
      </c>
      <c r="Y321" s="211" t="str">
        <f>IF(Q321="Room AC (window/wall)",'Emission Factors'!$G$53,IF(Q321="Room AC (PTAC/PTHP)",'Emission Factors'!$G$54,IF(Q321="Residential AC",'Emission Factors'!$G$55,IF(Q321="Residential HP",'Emission Factors'!$G$56,IF(Q321="Commercial AC (&gt;=65k to &lt;135,000k Btu/hr)",'Emission Factors'!$G$57,IF(Q321="Commercial AC (&gt;=135,000k Btu/hr)",'Emission Factors'!$G$58,""))))))</f>
        <v/>
      </c>
      <c r="Z321" s="96"/>
      <c r="AA321" s="97" t="str">
        <f t="shared" si="41"/>
        <v/>
      </c>
      <c r="AB321" s="97" t="str">
        <f t="shared" si="42"/>
        <v/>
      </c>
      <c r="AC321" s="246" t="str">
        <f t="shared" si="43"/>
        <v/>
      </c>
      <c r="AD321" s="97" t="str">
        <f t="shared" si="44"/>
        <v/>
      </c>
      <c r="AE321" s="97" t="str">
        <f t="shared" si="45"/>
        <v/>
      </c>
      <c r="AF321" s="252" t="str">
        <f t="shared" si="46"/>
        <v/>
      </c>
      <c r="AG321" s="254" t="str">
        <f t="shared" si="47"/>
        <v/>
      </c>
      <c r="AH321" s="248" t="str">
        <f t="shared" si="48"/>
        <v/>
      </c>
      <c r="AI321" s="249" t="str">
        <f t="shared" si="49"/>
        <v/>
      </c>
    </row>
    <row r="322" spans="2:35" x14ac:dyDescent="0.3">
      <c r="B322" s="94"/>
      <c r="C322" s="95"/>
      <c r="D322" s="95"/>
      <c r="E322" s="95"/>
      <c r="F322" s="94"/>
      <c r="G322" s="145"/>
      <c r="H322" s="245"/>
      <c r="I322" s="211" t="str">
        <f>IF(D322="Room AC (window/wall)",'Emission Factors'!$E$53,IF(D322="Room AC (PTAC/PTHP)",H322,IF(D322="Residential AC",'Emission Factors'!$E$55,IF(D322="Residential HP",H322,IF(D322="Commercial AC (&gt;=65k to &lt;135,000k Btu/hr)",'Emission Factors'!$E$57,IF(D322="Commercial AC (&gt;=135,000k Btu/hr)",'Emission Factors'!$E$58,""))))))</f>
        <v/>
      </c>
      <c r="J322" s="96"/>
      <c r="K322" s="211" t="str">
        <f>IF(ISBLANK(J322),"",VLOOKUP(J322,'Emission Factors'!$C$81:$G$221,4,FALSE))</f>
        <v/>
      </c>
      <c r="L322" s="210" t="str">
        <f>IF(D322="Room AC (window/wall)",'Emission Factors'!$F$53,IF(D322="Room AC (PTAC/PTHP)",'Emission Factors'!$F$54,IF(D322="Residential AC",'Emission Factors'!$F$55,IF(D322="Residential HP",'Emission Factors'!$F$56,IF(D322="Commercial AC (&gt;=65k to &lt;135,000k Btu/hr)",'Emission Factors'!$F$57,IF(D322="Commercial AC (&gt;=135,000k Btu/hr)",'Emission Factors'!$F$58,""))))))</f>
        <v/>
      </c>
      <c r="M322" s="211" t="str">
        <f>IF(D322="Room AC (window/wall)",'Emission Factors'!$G$53,IF(D322="Room AC (PTAC/PTHP)",'Emission Factors'!$G$54,IF(D322="Residential AC",'Emission Factors'!$G$55,IF(D322="Residential HP",'Emission Factors'!$G$56,IF(D322="Commercial AC (&gt;=65k to &lt;135,000k Btu/hr)",'Emission Factors'!$G$57,IF(D322="Commercial AC (&gt;=135,000k Btu/hr)",'Emission Factors'!$G$58,""))))))</f>
        <v/>
      </c>
      <c r="N322" s="96"/>
      <c r="O322" s="209" t="str">
        <f>IF(ISBLANK(D322),"",(IF(D322="Room AC (window/wall)",'Emission Factors'!$C$53,IF(D322="Room AC (PTAC/PTHP)",'Emission Factors'!$C$54,IF(D322="Residential AC",'Emission Factors'!$C$55,IF(D322="Residential HP",'Emission Factors'!$C$56,IF(D322="Commercial AC (&gt;=65k to &lt;135,000k Btu/hr)",'Emission Factors'!$C$57,IF(D322="Commercial AC (&gt;=135,000k Btu/hr)",'Emission Factors'!$C$58,""))))))))</f>
        <v/>
      </c>
      <c r="P322" s="209" t="str">
        <f t="shared" si="40"/>
        <v/>
      </c>
      <c r="Q322" s="95"/>
      <c r="R322" s="256"/>
      <c r="S322" s="256"/>
      <c r="T322" s="96"/>
      <c r="U322" s="211" t="str">
        <f>IF(Q322="Room AC (window/wall)",'Emission Factors'!$E$53,IF(AND(Q322="Room AC (PTAC/PTHP)",ISBLANK(T322)),"Error",IF(AND(Q322="Room AC (PTAC/PTHP)",T322&gt;0),T322,IF(Q322="Residential AC",'Emission Factors'!$E$55,IF(AND(Q322="Residential HP",ISBLANK(T322)),"Error",IF(AND(Q322="Residential HP",T322&gt;0),T322,IF(Q322="Commercial AC (&gt;=65k to &lt;135,000k Btu/hr)",'Emission Factors'!$E$57,IF(Q322="Commercial AC (&gt;=135,000k Btu/hr)",'Emission Factors'!$E$58,""))))))))</f>
        <v/>
      </c>
      <c r="V322" s="95"/>
      <c r="W322" s="211" t="str">
        <f>IF(ISBLANK(V322),"",VLOOKUP(V322,'Emission Factors'!$C$81:$G$221,4,FALSE))</f>
        <v/>
      </c>
      <c r="X322" s="210" t="str">
        <f>IF(Q322="Room AC (window/wall)",'Emission Factors'!$F$53,IF(Q322="Room AC (PTAC/PTHP)",'Emission Factors'!$F$54,IF(Q322="Residential AC",'Emission Factors'!$F$55,IF(Q322="Residential HP",'Emission Factors'!$F$56,IF(Q322="Commercial AC (&gt;=65k to &lt;135,000k Btu/hr)",'Emission Factors'!$F$57,IF(Q322="Commercial AC (&gt;=135,000k Btu/hr)",'Emission Factors'!$F$58,""))))))</f>
        <v/>
      </c>
      <c r="Y322" s="211" t="str">
        <f>IF(Q322="Room AC (window/wall)",'Emission Factors'!$G$53,IF(Q322="Room AC (PTAC/PTHP)",'Emission Factors'!$G$54,IF(Q322="Residential AC",'Emission Factors'!$G$55,IF(Q322="Residential HP",'Emission Factors'!$G$56,IF(Q322="Commercial AC (&gt;=65k to &lt;135,000k Btu/hr)",'Emission Factors'!$G$57,IF(Q322="Commercial AC (&gt;=135,000k Btu/hr)",'Emission Factors'!$G$58,""))))))</f>
        <v/>
      </c>
      <c r="Z322" s="96"/>
      <c r="AA322" s="97" t="str">
        <f t="shared" si="41"/>
        <v/>
      </c>
      <c r="AB322" s="97" t="str">
        <f t="shared" si="42"/>
        <v/>
      </c>
      <c r="AC322" s="246" t="str">
        <f t="shared" si="43"/>
        <v/>
      </c>
      <c r="AD322" s="97" t="str">
        <f t="shared" si="44"/>
        <v/>
      </c>
      <c r="AE322" s="97" t="str">
        <f t="shared" si="45"/>
        <v/>
      </c>
      <c r="AF322" s="252" t="str">
        <f t="shared" si="46"/>
        <v/>
      </c>
      <c r="AG322" s="254" t="str">
        <f t="shared" si="47"/>
        <v/>
      </c>
      <c r="AH322" s="248" t="str">
        <f t="shared" si="48"/>
        <v/>
      </c>
      <c r="AI322" s="249" t="str">
        <f t="shared" si="49"/>
        <v/>
      </c>
    </row>
    <row r="323" spans="2:35" x14ac:dyDescent="0.3">
      <c r="B323" s="94"/>
      <c r="C323" s="95"/>
      <c r="D323" s="95"/>
      <c r="E323" s="95"/>
      <c r="F323" s="94"/>
      <c r="G323" s="145"/>
      <c r="H323" s="245"/>
      <c r="I323" s="211" t="str">
        <f>IF(D323="Room AC (window/wall)",'Emission Factors'!$E$53,IF(D323="Room AC (PTAC/PTHP)",H323,IF(D323="Residential AC",'Emission Factors'!$E$55,IF(D323="Residential HP",H323,IF(D323="Commercial AC (&gt;=65k to &lt;135,000k Btu/hr)",'Emission Factors'!$E$57,IF(D323="Commercial AC (&gt;=135,000k Btu/hr)",'Emission Factors'!$E$58,""))))))</f>
        <v/>
      </c>
      <c r="J323" s="96"/>
      <c r="K323" s="211" t="str">
        <f>IF(ISBLANK(J323),"",VLOOKUP(J323,'Emission Factors'!$C$81:$G$221,4,FALSE))</f>
        <v/>
      </c>
      <c r="L323" s="210" t="str">
        <f>IF(D323="Room AC (window/wall)",'Emission Factors'!$F$53,IF(D323="Room AC (PTAC/PTHP)",'Emission Factors'!$F$54,IF(D323="Residential AC",'Emission Factors'!$F$55,IF(D323="Residential HP",'Emission Factors'!$F$56,IF(D323="Commercial AC (&gt;=65k to &lt;135,000k Btu/hr)",'Emission Factors'!$F$57,IF(D323="Commercial AC (&gt;=135,000k Btu/hr)",'Emission Factors'!$F$58,""))))))</f>
        <v/>
      </c>
      <c r="M323" s="211" t="str">
        <f>IF(D323="Room AC (window/wall)",'Emission Factors'!$G$53,IF(D323="Room AC (PTAC/PTHP)",'Emission Factors'!$G$54,IF(D323="Residential AC",'Emission Factors'!$G$55,IF(D323="Residential HP",'Emission Factors'!$G$56,IF(D323="Commercial AC (&gt;=65k to &lt;135,000k Btu/hr)",'Emission Factors'!$G$57,IF(D323="Commercial AC (&gt;=135,000k Btu/hr)",'Emission Factors'!$G$58,""))))))</f>
        <v/>
      </c>
      <c r="N323" s="96"/>
      <c r="O323" s="209" t="str">
        <f>IF(ISBLANK(D323),"",(IF(D323="Room AC (window/wall)",'Emission Factors'!$C$53,IF(D323="Room AC (PTAC/PTHP)",'Emission Factors'!$C$54,IF(D323="Residential AC",'Emission Factors'!$C$55,IF(D323="Residential HP",'Emission Factors'!$C$56,IF(D323="Commercial AC (&gt;=65k to &lt;135,000k Btu/hr)",'Emission Factors'!$C$57,IF(D323="Commercial AC (&gt;=135,000k Btu/hr)",'Emission Factors'!$C$58,""))))))))</f>
        <v/>
      </c>
      <c r="P323" s="209" t="str">
        <f t="shared" si="40"/>
        <v/>
      </c>
      <c r="Q323" s="95"/>
      <c r="R323" s="256"/>
      <c r="S323" s="256"/>
      <c r="T323" s="96"/>
      <c r="U323" s="211" t="str">
        <f>IF(Q323="Room AC (window/wall)",'Emission Factors'!$E$53,IF(AND(Q323="Room AC (PTAC/PTHP)",ISBLANK(T323)),"Error",IF(AND(Q323="Room AC (PTAC/PTHP)",T323&gt;0),T323,IF(Q323="Residential AC",'Emission Factors'!$E$55,IF(AND(Q323="Residential HP",ISBLANK(T323)),"Error",IF(AND(Q323="Residential HP",T323&gt;0),T323,IF(Q323="Commercial AC (&gt;=65k to &lt;135,000k Btu/hr)",'Emission Factors'!$E$57,IF(Q323="Commercial AC (&gt;=135,000k Btu/hr)",'Emission Factors'!$E$58,""))))))))</f>
        <v/>
      </c>
      <c r="V323" s="95"/>
      <c r="W323" s="211" t="str">
        <f>IF(ISBLANK(V323),"",VLOOKUP(V323,'Emission Factors'!$C$81:$G$221,4,FALSE))</f>
        <v/>
      </c>
      <c r="X323" s="210" t="str">
        <f>IF(Q323="Room AC (window/wall)",'Emission Factors'!$F$53,IF(Q323="Room AC (PTAC/PTHP)",'Emission Factors'!$F$54,IF(Q323="Residential AC",'Emission Factors'!$F$55,IF(Q323="Residential HP",'Emission Factors'!$F$56,IF(Q323="Commercial AC (&gt;=65k to &lt;135,000k Btu/hr)",'Emission Factors'!$F$57,IF(Q323="Commercial AC (&gt;=135,000k Btu/hr)",'Emission Factors'!$F$58,""))))))</f>
        <v/>
      </c>
      <c r="Y323" s="211" t="str">
        <f>IF(Q323="Room AC (window/wall)",'Emission Factors'!$G$53,IF(Q323="Room AC (PTAC/PTHP)",'Emission Factors'!$G$54,IF(Q323="Residential AC",'Emission Factors'!$G$55,IF(Q323="Residential HP",'Emission Factors'!$G$56,IF(Q323="Commercial AC (&gt;=65k to &lt;135,000k Btu/hr)",'Emission Factors'!$G$57,IF(Q323="Commercial AC (&gt;=135,000k Btu/hr)",'Emission Factors'!$G$58,""))))))</f>
        <v/>
      </c>
      <c r="Z323" s="96"/>
      <c r="AA323" s="97" t="str">
        <f t="shared" si="41"/>
        <v/>
      </c>
      <c r="AB323" s="97" t="str">
        <f t="shared" si="42"/>
        <v/>
      </c>
      <c r="AC323" s="246" t="str">
        <f t="shared" si="43"/>
        <v/>
      </c>
      <c r="AD323" s="97" t="str">
        <f t="shared" si="44"/>
        <v/>
      </c>
      <c r="AE323" s="97" t="str">
        <f t="shared" si="45"/>
        <v/>
      </c>
      <c r="AF323" s="252" t="str">
        <f t="shared" si="46"/>
        <v/>
      </c>
      <c r="AG323" s="254" t="str">
        <f t="shared" si="47"/>
        <v/>
      </c>
      <c r="AH323" s="248" t="str">
        <f t="shared" si="48"/>
        <v/>
      </c>
      <c r="AI323" s="249" t="str">
        <f t="shared" si="49"/>
        <v/>
      </c>
    </row>
    <row r="324" spans="2:35" x14ac:dyDescent="0.3">
      <c r="B324" s="94"/>
      <c r="C324" s="95"/>
      <c r="D324" s="95"/>
      <c r="E324" s="95"/>
      <c r="F324" s="94"/>
      <c r="G324" s="145"/>
      <c r="H324" s="245"/>
      <c r="I324" s="211" t="str">
        <f>IF(D324="Room AC (window/wall)",'Emission Factors'!$E$53,IF(D324="Room AC (PTAC/PTHP)",H324,IF(D324="Residential AC",'Emission Factors'!$E$55,IF(D324="Residential HP",H324,IF(D324="Commercial AC (&gt;=65k to &lt;135,000k Btu/hr)",'Emission Factors'!$E$57,IF(D324="Commercial AC (&gt;=135,000k Btu/hr)",'Emission Factors'!$E$58,""))))))</f>
        <v/>
      </c>
      <c r="J324" s="96"/>
      <c r="K324" s="211" t="str">
        <f>IF(ISBLANK(J324),"",VLOOKUP(J324,'Emission Factors'!$C$81:$G$221,4,FALSE))</f>
        <v/>
      </c>
      <c r="L324" s="210" t="str">
        <f>IF(D324="Room AC (window/wall)",'Emission Factors'!$F$53,IF(D324="Room AC (PTAC/PTHP)",'Emission Factors'!$F$54,IF(D324="Residential AC",'Emission Factors'!$F$55,IF(D324="Residential HP",'Emission Factors'!$F$56,IF(D324="Commercial AC (&gt;=65k to &lt;135,000k Btu/hr)",'Emission Factors'!$F$57,IF(D324="Commercial AC (&gt;=135,000k Btu/hr)",'Emission Factors'!$F$58,""))))))</f>
        <v/>
      </c>
      <c r="M324" s="211" t="str">
        <f>IF(D324="Room AC (window/wall)",'Emission Factors'!$G$53,IF(D324="Room AC (PTAC/PTHP)",'Emission Factors'!$G$54,IF(D324="Residential AC",'Emission Factors'!$G$55,IF(D324="Residential HP",'Emission Factors'!$G$56,IF(D324="Commercial AC (&gt;=65k to &lt;135,000k Btu/hr)",'Emission Factors'!$G$57,IF(D324="Commercial AC (&gt;=135,000k Btu/hr)",'Emission Factors'!$G$58,""))))))</f>
        <v/>
      </c>
      <c r="N324" s="96"/>
      <c r="O324" s="209" t="str">
        <f>IF(ISBLANK(D324),"",(IF(D324="Room AC (window/wall)",'Emission Factors'!$C$53,IF(D324="Room AC (PTAC/PTHP)",'Emission Factors'!$C$54,IF(D324="Residential AC",'Emission Factors'!$C$55,IF(D324="Residential HP",'Emission Factors'!$C$56,IF(D324="Commercial AC (&gt;=65k to &lt;135,000k Btu/hr)",'Emission Factors'!$C$57,IF(D324="Commercial AC (&gt;=135,000k Btu/hr)",'Emission Factors'!$C$58,""))))))))</f>
        <v/>
      </c>
      <c r="P324" s="209" t="str">
        <f t="shared" si="40"/>
        <v/>
      </c>
      <c r="Q324" s="95"/>
      <c r="R324" s="256"/>
      <c r="S324" s="256"/>
      <c r="T324" s="96"/>
      <c r="U324" s="211" t="str">
        <f>IF(Q324="Room AC (window/wall)",'Emission Factors'!$E$53,IF(AND(Q324="Room AC (PTAC/PTHP)",ISBLANK(T324)),"Error",IF(AND(Q324="Room AC (PTAC/PTHP)",T324&gt;0),T324,IF(Q324="Residential AC",'Emission Factors'!$E$55,IF(AND(Q324="Residential HP",ISBLANK(T324)),"Error",IF(AND(Q324="Residential HP",T324&gt;0),T324,IF(Q324="Commercial AC (&gt;=65k to &lt;135,000k Btu/hr)",'Emission Factors'!$E$57,IF(Q324="Commercial AC (&gt;=135,000k Btu/hr)",'Emission Factors'!$E$58,""))))))))</f>
        <v/>
      </c>
      <c r="V324" s="95"/>
      <c r="W324" s="211" t="str">
        <f>IF(ISBLANK(V324),"",VLOOKUP(V324,'Emission Factors'!$C$81:$G$221,4,FALSE))</f>
        <v/>
      </c>
      <c r="X324" s="210" t="str">
        <f>IF(Q324="Room AC (window/wall)",'Emission Factors'!$F$53,IF(Q324="Room AC (PTAC/PTHP)",'Emission Factors'!$F$54,IF(Q324="Residential AC",'Emission Factors'!$F$55,IF(Q324="Residential HP",'Emission Factors'!$F$56,IF(Q324="Commercial AC (&gt;=65k to &lt;135,000k Btu/hr)",'Emission Factors'!$F$57,IF(Q324="Commercial AC (&gt;=135,000k Btu/hr)",'Emission Factors'!$F$58,""))))))</f>
        <v/>
      </c>
      <c r="Y324" s="211" t="str">
        <f>IF(Q324="Room AC (window/wall)",'Emission Factors'!$G$53,IF(Q324="Room AC (PTAC/PTHP)",'Emission Factors'!$G$54,IF(Q324="Residential AC",'Emission Factors'!$G$55,IF(Q324="Residential HP",'Emission Factors'!$G$56,IF(Q324="Commercial AC (&gt;=65k to &lt;135,000k Btu/hr)",'Emission Factors'!$G$57,IF(Q324="Commercial AC (&gt;=135,000k Btu/hr)",'Emission Factors'!$G$58,""))))))</f>
        <v/>
      </c>
      <c r="Z324" s="96"/>
      <c r="AA324" s="97" t="str">
        <f t="shared" si="41"/>
        <v/>
      </c>
      <c r="AB324" s="97" t="str">
        <f t="shared" si="42"/>
        <v/>
      </c>
      <c r="AC324" s="246" t="str">
        <f t="shared" si="43"/>
        <v/>
      </c>
      <c r="AD324" s="97" t="str">
        <f t="shared" si="44"/>
        <v/>
      </c>
      <c r="AE324" s="97" t="str">
        <f t="shared" si="45"/>
        <v/>
      </c>
      <c r="AF324" s="252" t="str">
        <f t="shared" si="46"/>
        <v/>
      </c>
      <c r="AG324" s="254" t="str">
        <f t="shared" si="47"/>
        <v/>
      </c>
      <c r="AH324" s="248" t="str">
        <f t="shared" si="48"/>
        <v/>
      </c>
      <c r="AI324" s="249" t="str">
        <f t="shared" si="49"/>
        <v/>
      </c>
    </row>
    <row r="325" spans="2:35" x14ac:dyDescent="0.3">
      <c r="B325" s="94"/>
      <c r="C325" s="95"/>
      <c r="D325" s="95"/>
      <c r="E325" s="95"/>
      <c r="F325" s="94"/>
      <c r="G325" s="145"/>
      <c r="H325" s="245"/>
      <c r="I325" s="211" t="str">
        <f>IF(D325="Room AC (window/wall)",'Emission Factors'!$E$53,IF(D325="Room AC (PTAC/PTHP)",H325,IF(D325="Residential AC",'Emission Factors'!$E$55,IF(D325="Residential HP",H325,IF(D325="Commercial AC (&gt;=65k to &lt;135,000k Btu/hr)",'Emission Factors'!$E$57,IF(D325="Commercial AC (&gt;=135,000k Btu/hr)",'Emission Factors'!$E$58,""))))))</f>
        <v/>
      </c>
      <c r="J325" s="96"/>
      <c r="K325" s="211" t="str">
        <f>IF(ISBLANK(J325),"",VLOOKUP(J325,'Emission Factors'!$C$81:$G$221,4,FALSE))</f>
        <v/>
      </c>
      <c r="L325" s="210" t="str">
        <f>IF(D325="Room AC (window/wall)",'Emission Factors'!$F$53,IF(D325="Room AC (PTAC/PTHP)",'Emission Factors'!$F$54,IF(D325="Residential AC",'Emission Factors'!$F$55,IF(D325="Residential HP",'Emission Factors'!$F$56,IF(D325="Commercial AC (&gt;=65k to &lt;135,000k Btu/hr)",'Emission Factors'!$F$57,IF(D325="Commercial AC (&gt;=135,000k Btu/hr)",'Emission Factors'!$F$58,""))))))</f>
        <v/>
      </c>
      <c r="M325" s="211" t="str">
        <f>IF(D325="Room AC (window/wall)",'Emission Factors'!$G$53,IF(D325="Room AC (PTAC/PTHP)",'Emission Factors'!$G$54,IF(D325="Residential AC",'Emission Factors'!$G$55,IF(D325="Residential HP",'Emission Factors'!$G$56,IF(D325="Commercial AC (&gt;=65k to &lt;135,000k Btu/hr)",'Emission Factors'!$G$57,IF(D325="Commercial AC (&gt;=135,000k Btu/hr)",'Emission Factors'!$G$58,""))))))</f>
        <v/>
      </c>
      <c r="N325" s="96"/>
      <c r="O325" s="209" t="str">
        <f>IF(ISBLANK(D325),"",(IF(D325="Room AC (window/wall)",'Emission Factors'!$C$53,IF(D325="Room AC (PTAC/PTHP)",'Emission Factors'!$C$54,IF(D325="Residential AC",'Emission Factors'!$C$55,IF(D325="Residential HP",'Emission Factors'!$C$56,IF(D325="Commercial AC (&gt;=65k to &lt;135,000k Btu/hr)",'Emission Factors'!$C$57,IF(D325="Commercial AC (&gt;=135,000k Btu/hr)",'Emission Factors'!$C$58,""))))))))</f>
        <v/>
      </c>
      <c r="P325" s="209" t="str">
        <f t="shared" si="40"/>
        <v/>
      </c>
      <c r="Q325" s="95"/>
      <c r="R325" s="256"/>
      <c r="S325" s="256"/>
      <c r="T325" s="96"/>
      <c r="U325" s="211" t="str">
        <f>IF(Q325="Room AC (window/wall)",'Emission Factors'!$E$53,IF(AND(Q325="Room AC (PTAC/PTHP)",ISBLANK(T325)),"Error",IF(AND(Q325="Room AC (PTAC/PTHP)",T325&gt;0),T325,IF(Q325="Residential AC",'Emission Factors'!$E$55,IF(AND(Q325="Residential HP",ISBLANK(T325)),"Error",IF(AND(Q325="Residential HP",T325&gt;0),T325,IF(Q325="Commercial AC (&gt;=65k to &lt;135,000k Btu/hr)",'Emission Factors'!$E$57,IF(Q325="Commercial AC (&gt;=135,000k Btu/hr)",'Emission Factors'!$E$58,""))))))))</f>
        <v/>
      </c>
      <c r="V325" s="95"/>
      <c r="W325" s="211" t="str">
        <f>IF(ISBLANK(V325),"",VLOOKUP(V325,'Emission Factors'!$C$81:$G$221,4,FALSE))</f>
        <v/>
      </c>
      <c r="X325" s="210" t="str">
        <f>IF(Q325="Room AC (window/wall)",'Emission Factors'!$F$53,IF(Q325="Room AC (PTAC/PTHP)",'Emission Factors'!$F$54,IF(Q325="Residential AC",'Emission Factors'!$F$55,IF(Q325="Residential HP",'Emission Factors'!$F$56,IF(Q325="Commercial AC (&gt;=65k to &lt;135,000k Btu/hr)",'Emission Factors'!$F$57,IF(Q325="Commercial AC (&gt;=135,000k Btu/hr)",'Emission Factors'!$F$58,""))))))</f>
        <v/>
      </c>
      <c r="Y325" s="211" t="str">
        <f>IF(Q325="Room AC (window/wall)",'Emission Factors'!$G$53,IF(Q325="Room AC (PTAC/PTHP)",'Emission Factors'!$G$54,IF(Q325="Residential AC",'Emission Factors'!$G$55,IF(Q325="Residential HP",'Emission Factors'!$G$56,IF(Q325="Commercial AC (&gt;=65k to &lt;135,000k Btu/hr)",'Emission Factors'!$G$57,IF(Q325="Commercial AC (&gt;=135,000k Btu/hr)",'Emission Factors'!$G$58,""))))))</f>
        <v/>
      </c>
      <c r="Z325" s="96"/>
      <c r="AA325" s="97" t="str">
        <f t="shared" si="41"/>
        <v/>
      </c>
      <c r="AB325" s="97" t="str">
        <f t="shared" si="42"/>
        <v/>
      </c>
      <c r="AC325" s="246" t="str">
        <f t="shared" si="43"/>
        <v/>
      </c>
      <c r="AD325" s="97" t="str">
        <f t="shared" si="44"/>
        <v/>
      </c>
      <c r="AE325" s="97" t="str">
        <f t="shared" si="45"/>
        <v/>
      </c>
      <c r="AF325" s="252" t="str">
        <f t="shared" si="46"/>
        <v/>
      </c>
      <c r="AG325" s="254" t="str">
        <f t="shared" si="47"/>
        <v/>
      </c>
      <c r="AH325" s="248" t="str">
        <f t="shared" si="48"/>
        <v/>
      </c>
      <c r="AI325" s="249" t="str">
        <f t="shared" si="49"/>
        <v/>
      </c>
    </row>
    <row r="326" spans="2:35" x14ac:dyDescent="0.3">
      <c r="B326" s="94"/>
      <c r="C326" s="95"/>
      <c r="D326" s="95"/>
      <c r="E326" s="95"/>
      <c r="F326" s="94"/>
      <c r="G326" s="145"/>
      <c r="H326" s="245"/>
      <c r="I326" s="211" t="str">
        <f>IF(D326="Room AC (window/wall)",'Emission Factors'!$E$53,IF(D326="Room AC (PTAC/PTHP)",H326,IF(D326="Residential AC",'Emission Factors'!$E$55,IF(D326="Residential HP",H326,IF(D326="Commercial AC (&gt;=65k to &lt;135,000k Btu/hr)",'Emission Factors'!$E$57,IF(D326="Commercial AC (&gt;=135,000k Btu/hr)",'Emission Factors'!$E$58,""))))))</f>
        <v/>
      </c>
      <c r="J326" s="96"/>
      <c r="K326" s="211" t="str">
        <f>IF(ISBLANK(J326),"",VLOOKUP(J326,'Emission Factors'!$C$81:$G$221,4,FALSE))</f>
        <v/>
      </c>
      <c r="L326" s="210" t="str">
        <f>IF(D326="Room AC (window/wall)",'Emission Factors'!$F$53,IF(D326="Room AC (PTAC/PTHP)",'Emission Factors'!$F$54,IF(D326="Residential AC",'Emission Factors'!$F$55,IF(D326="Residential HP",'Emission Factors'!$F$56,IF(D326="Commercial AC (&gt;=65k to &lt;135,000k Btu/hr)",'Emission Factors'!$F$57,IF(D326="Commercial AC (&gt;=135,000k Btu/hr)",'Emission Factors'!$F$58,""))))))</f>
        <v/>
      </c>
      <c r="M326" s="211" t="str">
        <f>IF(D326="Room AC (window/wall)",'Emission Factors'!$G$53,IF(D326="Room AC (PTAC/PTHP)",'Emission Factors'!$G$54,IF(D326="Residential AC",'Emission Factors'!$G$55,IF(D326="Residential HP",'Emission Factors'!$G$56,IF(D326="Commercial AC (&gt;=65k to &lt;135,000k Btu/hr)",'Emission Factors'!$G$57,IF(D326="Commercial AC (&gt;=135,000k Btu/hr)",'Emission Factors'!$G$58,""))))))</f>
        <v/>
      </c>
      <c r="N326" s="96"/>
      <c r="O326" s="209" t="str">
        <f>IF(ISBLANK(D326),"",(IF(D326="Room AC (window/wall)",'Emission Factors'!$C$53,IF(D326="Room AC (PTAC/PTHP)",'Emission Factors'!$C$54,IF(D326="Residential AC",'Emission Factors'!$C$55,IF(D326="Residential HP",'Emission Factors'!$C$56,IF(D326="Commercial AC (&gt;=65k to &lt;135,000k Btu/hr)",'Emission Factors'!$C$57,IF(D326="Commercial AC (&gt;=135,000k Btu/hr)",'Emission Factors'!$C$58,""))))))))</f>
        <v/>
      </c>
      <c r="P326" s="209" t="str">
        <f t="shared" si="40"/>
        <v/>
      </c>
      <c r="Q326" s="95"/>
      <c r="R326" s="256"/>
      <c r="S326" s="256"/>
      <c r="T326" s="96"/>
      <c r="U326" s="211" t="str">
        <f>IF(Q326="Room AC (window/wall)",'Emission Factors'!$E$53,IF(AND(Q326="Room AC (PTAC/PTHP)",ISBLANK(T326)),"Error",IF(AND(Q326="Room AC (PTAC/PTHP)",T326&gt;0),T326,IF(Q326="Residential AC",'Emission Factors'!$E$55,IF(AND(Q326="Residential HP",ISBLANK(T326)),"Error",IF(AND(Q326="Residential HP",T326&gt;0),T326,IF(Q326="Commercial AC (&gt;=65k to &lt;135,000k Btu/hr)",'Emission Factors'!$E$57,IF(Q326="Commercial AC (&gt;=135,000k Btu/hr)",'Emission Factors'!$E$58,""))))))))</f>
        <v/>
      </c>
      <c r="V326" s="95"/>
      <c r="W326" s="211" t="str">
        <f>IF(ISBLANK(V326),"",VLOOKUP(V326,'Emission Factors'!$C$81:$G$221,4,FALSE))</f>
        <v/>
      </c>
      <c r="X326" s="210" t="str">
        <f>IF(Q326="Room AC (window/wall)",'Emission Factors'!$F$53,IF(Q326="Room AC (PTAC/PTHP)",'Emission Factors'!$F$54,IF(Q326="Residential AC",'Emission Factors'!$F$55,IF(Q326="Residential HP",'Emission Factors'!$F$56,IF(Q326="Commercial AC (&gt;=65k to &lt;135,000k Btu/hr)",'Emission Factors'!$F$57,IF(Q326="Commercial AC (&gt;=135,000k Btu/hr)",'Emission Factors'!$F$58,""))))))</f>
        <v/>
      </c>
      <c r="Y326" s="211" t="str">
        <f>IF(Q326="Room AC (window/wall)",'Emission Factors'!$G$53,IF(Q326="Room AC (PTAC/PTHP)",'Emission Factors'!$G$54,IF(Q326="Residential AC",'Emission Factors'!$G$55,IF(Q326="Residential HP",'Emission Factors'!$G$56,IF(Q326="Commercial AC (&gt;=65k to &lt;135,000k Btu/hr)",'Emission Factors'!$G$57,IF(Q326="Commercial AC (&gt;=135,000k Btu/hr)",'Emission Factors'!$G$58,""))))))</f>
        <v/>
      </c>
      <c r="Z326" s="96"/>
      <c r="AA326" s="97" t="str">
        <f t="shared" si="41"/>
        <v/>
      </c>
      <c r="AB326" s="97" t="str">
        <f t="shared" si="42"/>
        <v/>
      </c>
      <c r="AC326" s="246" t="str">
        <f t="shared" si="43"/>
        <v/>
      </c>
      <c r="AD326" s="97" t="str">
        <f t="shared" si="44"/>
        <v/>
      </c>
      <c r="AE326" s="97" t="str">
        <f t="shared" si="45"/>
        <v/>
      </c>
      <c r="AF326" s="252" t="str">
        <f t="shared" si="46"/>
        <v/>
      </c>
      <c r="AG326" s="254" t="str">
        <f t="shared" si="47"/>
        <v/>
      </c>
      <c r="AH326" s="248" t="str">
        <f t="shared" si="48"/>
        <v/>
      </c>
      <c r="AI326" s="249" t="str">
        <f t="shared" si="49"/>
        <v/>
      </c>
    </row>
    <row r="327" spans="2:35" x14ac:dyDescent="0.3">
      <c r="B327" s="94"/>
      <c r="C327" s="95"/>
      <c r="D327" s="95"/>
      <c r="E327" s="95"/>
      <c r="F327" s="94"/>
      <c r="G327" s="145"/>
      <c r="H327" s="245"/>
      <c r="I327" s="211" t="str">
        <f>IF(D327="Room AC (window/wall)",'Emission Factors'!$E$53,IF(D327="Room AC (PTAC/PTHP)",H327,IF(D327="Residential AC",'Emission Factors'!$E$55,IF(D327="Residential HP",H327,IF(D327="Commercial AC (&gt;=65k to &lt;135,000k Btu/hr)",'Emission Factors'!$E$57,IF(D327="Commercial AC (&gt;=135,000k Btu/hr)",'Emission Factors'!$E$58,""))))))</f>
        <v/>
      </c>
      <c r="J327" s="96"/>
      <c r="K327" s="211" t="str">
        <f>IF(ISBLANK(J327),"",VLOOKUP(J327,'Emission Factors'!$C$81:$G$221,4,FALSE))</f>
        <v/>
      </c>
      <c r="L327" s="210" t="str">
        <f>IF(D327="Room AC (window/wall)",'Emission Factors'!$F$53,IF(D327="Room AC (PTAC/PTHP)",'Emission Factors'!$F$54,IF(D327="Residential AC",'Emission Factors'!$F$55,IF(D327="Residential HP",'Emission Factors'!$F$56,IF(D327="Commercial AC (&gt;=65k to &lt;135,000k Btu/hr)",'Emission Factors'!$F$57,IF(D327="Commercial AC (&gt;=135,000k Btu/hr)",'Emission Factors'!$F$58,""))))))</f>
        <v/>
      </c>
      <c r="M327" s="211" t="str">
        <f>IF(D327="Room AC (window/wall)",'Emission Factors'!$G$53,IF(D327="Room AC (PTAC/PTHP)",'Emission Factors'!$G$54,IF(D327="Residential AC",'Emission Factors'!$G$55,IF(D327="Residential HP",'Emission Factors'!$G$56,IF(D327="Commercial AC (&gt;=65k to &lt;135,000k Btu/hr)",'Emission Factors'!$G$57,IF(D327="Commercial AC (&gt;=135,000k Btu/hr)",'Emission Factors'!$G$58,""))))))</f>
        <v/>
      </c>
      <c r="N327" s="96"/>
      <c r="O327" s="209" t="str">
        <f>IF(ISBLANK(D327),"",(IF(D327="Room AC (window/wall)",'Emission Factors'!$C$53,IF(D327="Room AC (PTAC/PTHP)",'Emission Factors'!$C$54,IF(D327="Residential AC",'Emission Factors'!$C$55,IF(D327="Residential HP",'Emission Factors'!$C$56,IF(D327="Commercial AC (&gt;=65k to &lt;135,000k Btu/hr)",'Emission Factors'!$C$57,IF(D327="Commercial AC (&gt;=135,000k Btu/hr)",'Emission Factors'!$C$58,""))))))))</f>
        <v/>
      </c>
      <c r="P327" s="209" t="str">
        <f t="shared" si="40"/>
        <v/>
      </c>
      <c r="Q327" s="95"/>
      <c r="R327" s="256"/>
      <c r="S327" s="256"/>
      <c r="T327" s="96"/>
      <c r="U327" s="211" t="str">
        <f>IF(Q327="Room AC (window/wall)",'Emission Factors'!$E$53,IF(AND(Q327="Room AC (PTAC/PTHP)",ISBLANK(T327)),"Error",IF(AND(Q327="Room AC (PTAC/PTHP)",T327&gt;0),T327,IF(Q327="Residential AC",'Emission Factors'!$E$55,IF(AND(Q327="Residential HP",ISBLANK(T327)),"Error",IF(AND(Q327="Residential HP",T327&gt;0),T327,IF(Q327="Commercial AC (&gt;=65k to &lt;135,000k Btu/hr)",'Emission Factors'!$E$57,IF(Q327="Commercial AC (&gt;=135,000k Btu/hr)",'Emission Factors'!$E$58,""))))))))</f>
        <v/>
      </c>
      <c r="V327" s="95"/>
      <c r="W327" s="211" t="str">
        <f>IF(ISBLANK(V327),"",VLOOKUP(V327,'Emission Factors'!$C$81:$G$221,4,FALSE))</f>
        <v/>
      </c>
      <c r="X327" s="210" t="str">
        <f>IF(Q327="Room AC (window/wall)",'Emission Factors'!$F$53,IF(Q327="Room AC (PTAC/PTHP)",'Emission Factors'!$F$54,IF(Q327="Residential AC",'Emission Factors'!$F$55,IF(Q327="Residential HP",'Emission Factors'!$F$56,IF(Q327="Commercial AC (&gt;=65k to &lt;135,000k Btu/hr)",'Emission Factors'!$F$57,IF(Q327="Commercial AC (&gt;=135,000k Btu/hr)",'Emission Factors'!$F$58,""))))))</f>
        <v/>
      </c>
      <c r="Y327" s="211" t="str">
        <f>IF(Q327="Room AC (window/wall)",'Emission Factors'!$G$53,IF(Q327="Room AC (PTAC/PTHP)",'Emission Factors'!$G$54,IF(Q327="Residential AC",'Emission Factors'!$G$55,IF(Q327="Residential HP",'Emission Factors'!$G$56,IF(Q327="Commercial AC (&gt;=65k to &lt;135,000k Btu/hr)",'Emission Factors'!$G$57,IF(Q327="Commercial AC (&gt;=135,000k Btu/hr)",'Emission Factors'!$G$58,""))))))</f>
        <v/>
      </c>
      <c r="Z327" s="96"/>
      <c r="AA327" s="97" t="str">
        <f t="shared" si="41"/>
        <v/>
      </c>
      <c r="AB327" s="97" t="str">
        <f t="shared" si="42"/>
        <v/>
      </c>
      <c r="AC327" s="246" t="str">
        <f t="shared" si="43"/>
        <v/>
      </c>
      <c r="AD327" s="97" t="str">
        <f t="shared" si="44"/>
        <v/>
      </c>
      <c r="AE327" s="97" t="str">
        <f t="shared" si="45"/>
        <v/>
      </c>
      <c r="AF327" s="252" t="str">
        <f t="shared" si="46"/>
        <v/>
      </c>
      <c r="AG327" s="254" t="str">
        <f t="shared" si="47"/>
        <v/>
      </c>
      <c r="AH327" s="248" t="str">
        <f t="shared" si="48"/>
        <v/>
      </c>
      <c r="AI327" s="249" t="str">
        <f t="shared" si="49"/>
        <v/>
      </c>
    </row>
    <row r="328" spans="2:35" x14ac:dyDescent="0.3">
      <c r="B328" s="94"/>
      <c r="C328" s="95"/>
      <c r="D328" s="95"/>
      <c r="E328" s="95"/>
      <c r="F328" s="94"/>
      <c r="G328" s="145"/>
      <c r="H328" s="245"/>
      <c r="I328" s="211" t="str">
        <f>IF(D328="Room AC (window/wall)",'Emission Factors'!$E$53,IF(D328="Room AC (PTAC/PTHP)",H328,IF(D328="Residential AC",'Emission Factors'!$E$55,IF(D328="Residential HP",H328,IF(D328="Commercial AC (&gt;=65k to &lt;135,000k Btu/hr)",'Emission Factors'!$E$57,IF(D328="Commercial AC (&gt;=135,000k Btu/hr)",'Emission Factors'!$E$58,""))))))</f>
        <v/>
      </c>
      <c r="J328" s="96"/>
      <c r="K328" s="211" t="str">
        <f>IF(ISBLANK(J328),"",VLOOKUP(J328,'Emission Factors'!$C$81:$G$221,4,FALSE))</f>
        <v/>
      </c>
      <c r="L328" s="210" t="str">
        <f>IF(D328="Room AC (window/wall)",'Emission Factors'!$F$53,IF(D328="Room AC (PTAC/PTHP)",'Emission Factors'!$F$54,IF(D328="Residential AC",'Emission Factors'!$F$55,IF(D328="Residential HP",'Emission Factors'!$F$56,IF(D328="Commercial AC (&gt;=65k to &lt;135,000k Btu/hr)",'Emission Factors'!$F$57,IF(D328="Commercial AC (&gt;=135,000k Btu/hr)",'Emission Factors'!$F$58,""))))))</f>
        <v/>
      </c>
      <c r="M328" s="211" t="str">
        <f>IF(D328="Room AC (window/wall)",'Emission Factors'!$G$53,IF(D328="Room AC (PTAC/PTHP)",'Emission Factors'!$G$54,IF(D328="Residential AC",'Emission Factors'!$G$55,IF(D328="Residential HP",'Emission Factors'!$G$56,IF(D328="Commercial AC (&gt;=65k to &lt;135,000k Btu/hr)",'Emission Factors'!$G$57,IF(D328="Commercial AC (&gt;=135,000k Btu/hr)",'Emission Factors'!$G$58,""))))))</f>
        <v/>
      </c>
      <c r="N328" s="96"/>
      <c r="O328" s="209" t="str">
        <f>IF(ISBLANK(D328),"",(IF(D328="Room AC (window/wall)",'Emission Factors'!$C$53,IF(D328="Room AC (PTAC/PTHP)",'Emission Factors'!$C$54,IF(D328="Residential AC",'Emission Factors'!$C$55,IF(D328="Residential HP",'Emission Factors'!$C$56,IF(D328="Commercial AC (&gt;=65k to &lt;135,000k Btu/hr)",'Emission Factors'!$C$57,IF(D328="Commercial AC (&gt;=135,000k Btu/hr)",'Emission Factors'!$C$58,""))))))))</f>
        <v/>
      </c>
      <c r="P328" s="209" t="str">
        <f t="shared" si="40"/>
        <v/>
      </c>
      <c r="Q328" s="95"/>
      <c r="R328" s="256"/>
      <c r="S328" s="256"/>
      <c r="T328" s="96"/>
      <c r="U328" s="211" t="str">
        <f>IF(Q328="Room AC (window/wall)",'Emission Factors'!$E$53,IF(AND(Q328="Room AC (PTAC/PTHP)",ISBLANK(T328)),"Error",IF(AND(Q328="Room AC (PTAC/PTHP)",T328&gt;0),T328,IF(Q328="Residential AC",'Emission Factors'!$E$55,IF(AND(Q328="Residential HP",ISBLANK(T328)),"Error",IF(AND(Q328="Residential HP",T328&gt;0),T328,IF(Q328="Commercial AC (&gt;=65k to &lt;135,000k Btu/hr)",'Emission Factors'!$E$57,IF(Q328="Commercial AC (&gt;=135,000k Btu/hr)",'Emission Factors'!$E$58,""))))))))</f>
        <v/>
      </c>
      <c r="V328" s="95"/>
      <c r="W328" s="211" t="str">
        <f>IF(ISBLANK(V328),"",VLOOKUP(V328,'Emission Factors'!$C$81:$G$221,4,FALSE))</f>
        <v/>
      </c>
      <c r="X328" s="210" t="str">
        <f>IF(Q328="Room AC (window/wall)",'Emission Factors'!$F$53,IF(Q328="Room AC (PTAC/PTHP)",'Emission Factors'!$F$54,IF(Q328="Residential AC",'Emission Factors'!$F$55,IF(Q328="Residential HP",'Emission Factors'!$F$56,IF(Q328="Commercial AC (&gt;=65k to &lt;135,000k Btu/hr)",'Emission Factors'!$F$57,IF(Q328="Commercial AC (&gt;=135,000k Btu/hr)",'Emission Factors'!$F$58,""))))))</f>
        <v/>
      </c>
      <c r="Y328" s="211" t="str">
        <f>IF(Q328="Room AC (window/wall)",'Emission Factors'!$G$53,IF(Q328="Room AC (PTAC/PTHP)",'Emission Factors'!$G$54,IF(Q328="Residential AC",'Emission Factors'!$G$55,IF(Q328="Residential HP",'Emission Factors'!$G$56,IF(Q328="Commercial AC (&gt;=65k to &lt;135,000k Btu/hr)",'Emission Factors'!$G$57,IF(Q328="Commercial AC (&gt;=135,000k Btu/hr)",'Emission Factors'!$G$58,""))))))</f>
        <v/>
      </c>
      <c r="Z328" s="96"/>
      <c r="AA328" s="97" t="str">
        <f t="shared" si="41"/>
        <v/>
      </c>
      <c r="AB328" s="97" t="str">
        <f t="shared" si="42"/>
        <v/>
      </c>
      <c r="AC328" s="246" t="str">
        <f t="shared" si="43"/>
        <v/>
      </c>
      <c r="AD328" s="97" t="str">
        <f t="shared" si="44"/>
        <v/>
      </c>
      <c r="AE328" s="97" t="str">
        <f t="shared" si="45"/>
        <v/>
      </c>
      <c r="AF328" s="252" t="str">
        <f t="shared" si="46"/>
        <v/>
      </c>
      <c r="AG328" s="254" t="str">
        <f t="shared" si="47"/>
        <v/>
      </c>
      <c r="AH328" s="248" t="str">
        <f t="shared" si="48"/>
        <v/>
      </c>
      <c r="AI328" s="249" t="str">
        <f t="shared" si="49"/>
        <v/>
      </c>
    </row>
    <row r="329" spans="2:35" x14ac:dyDescent="0.3">
      <c r="B329" s="94"/>
      <c r="C329" s="95"/>
      <c r="D329" s="95"/>
      <c r="E329" s="95"/>
      <c r="F329" s="94"/>
      <c r="G329" s="145"/>
      <c r="H329" s="245"/>
      <c r="I329" s="211" t="str">
        <f>IF(D329="Room AC (window/wall)",'Emission Factors'!$E$53,IF(D329="Room AC (PTAC/PTHP)",H329,IF(D329="Residential AC",'Emission Factors'!$E$55,IF(D329="Residential HP",H329,IF(D329="Commercial AC (&gt;=65k to &lt;135,000k Btu/hr)",'Emission Factors'!$E$57,IF(D329="Commercial AC (&gt;=135,000k Btu/hr)",'Emission Factors'!$E$58,""))))))</f>
        <v/>
      </c>
      <c r="J329" s="96"/>
      <c r="K329" s="211" t="str">
        <f>IF(ISBLANK(J329),"",VLOOKUP(J329,'Emission Factors'!$C$81:$G$221,4,FALSE))</f>
        <v/>
      </c>
      <c r="L329" s="210" t="str">
        <f>IF(D329="Room AC (window/wall)",'Emission Factors'!$F$53,IF(D329="Room AC (PTAC/PTHP)",'Emission Factors'!$F$54,IF(D329="Residential AC",'Emission Factors'!$F$55,IF(D329="Residential HP",'Emission Factors'!$F$56,IF(D329="Commercial AC (&gt;=65k to &lt;135,000k Btu/hr)",'Emission Factors'!$F$57,IF(D329="Commercial AC (&gt;=135,000k Btu/hr)",'Emission Factors'!$F$58,""))))))</f>
        <v/>
      </c>
      <c r="M329" s="211" t="str">
        <f>IF(D329="Room AC (window/wall)",'Emission Factors'!$G$53,IF(D329="Room AC (PTAC/PTHP)",'Emission Factors'!$G$54,IF(D329="Residential AC",'Emission Factors'!$G$55,IF(D329="Residential HP",'Emission Factors'!$G$56,IF(D329="Commercial AC (&gt;=65k to &lt;135,000k Btu/hr)",'Emission Factors'!$G$57,IF(D329="Commercial AC (&gt;=135,000k Btu/hr)",'Emission Factors'!$G$58,""))))))</f>
        <v/>
      </c>
      <c r="N329" s="96"/>
      <c r="O329" s="209" t="str">
        <f>IF(ISBLANK(D329),"",(IF(D329="Room AC (window/wall)",'Emission Factors'!$C$53,IF(D329="Room AC (PTAC/PTHP)",'Emission Factors'!$C$54,IF(D329="Residential AC",'Emission Factors'!$C$55,IF(D329="Residential HP",'Emission Factors'!$C$56,IF(D329="Commercial AC (&gt;=65k to &lt;135,000k Btu/hr)",'Emission Factors'!$C$57,IF(D329="Commercial AC (&gt;=135,000k Btu/hr)",'Emission Factors'!$C$58,""))))))))</f>
        <v/>
      </c>
      <c r="P329" s="209" t="str">
        <f t="shared" si="40"/>
        <v/>
      </c>
      <c r="Q329" s="95"/>
      <c r="R329" s="256"/>
      <c r="S329" s="256"/>
      <c r="T329" s="96"/>
      <c r="U329" s="211" t="str">
        <f>IF(Q329="Room AC (window/wall)",'Emission Factors'!$E$53,IF(AND(Q329="Room AC (PTAC/PTHP)",ISBLANK(T329)),"Error",IF(AND(Q329="Room AC (PTAC/PTHP)",T329&gt;0),T329,IF(Q329="Residential AC",'Emission Factors'!$E$55,IF(AND(Q329="Residential HP",ISBLANK(T329)),"Error",IF(AND(Q329="Residential HP",T329&gt;0),T329,IF(Q329="Commercial AC (&gt;=65k to &lt;135,000k Btu/hr)",'Emission Factors'!$E$57,IF(Q329="Commercial AC (&gt;=135,000k Btu/hr)",'Emission Factors'!$E$58,""))))))))</f>
        <v/>
      </c>
      <c r="V329" s="95"/>
      <c r="W329" s="211" t="str">
        <f>IF(ISBLANK(V329),"",VLOOKUP(V329,'Emission Factors'!$C$81:$G$221,4,FALSE))</f>
        <v/>
      </c>
      <c r="X329" s="210" t="str">
        <f>IF(Q329="Room AC (window/wall)",'Emission Factors'!$F$53,IF(Q329="Room AC (PTAC/PTHP)",'Emission Factors'!$F$54,IF(Q329="Residential AC",'Emission Factors'!$F$55,IF(Q329="Residential HP",'Emission Factors'!$F$56,IF(Q329="Commercial AC (&gt;=65k to &lt;135,000k Btu/hr)",'Emission Factors'!$F$57,IF(Q329="Commercial AC (&gt;=135,000k Btu/hr)",'Emission Factors'!$F$58,""))))))</f>
        <v/>
      </c>
      <c r="Y329" s="211" t="str">
        <f>IF(Q329="Room AC (window/wall)",'Emission Factors'!$G$53,IF(Q329="Room AC (PTAC/PTHP)",'Emission Factors'!$G$54,IF(Q329="Residential AC",'Emission Factors'!$G$55,IF(Q329="Residential HP",'Emission Factors'!$G$56,IF(Q329="Commercial AC (&gt;=65k to &lt;135,000k Btu/hr)",'Emission Factors'!$G$57,IF(Q329="Commercial AC (&gt;=135,000k Btu/hr)",'Emission Factors'!$G$58,""))))))</f>
        <v/>
      </c>
      <c r="Z329" s="96"/>
      <c r="AA329" s="97" t="str">
        <f t="shared" si="41"/>
        <v/>
      </c>
      <c r="AB329" s="97" t="str">
        <f t="shared" si="42"/>
        <v/>
      </c>
      <c r="AC329" s="246" t="str">
        <f t="shared" si="43"/>
        <v/>
      </c>
      <c r="AD329" s="97" t="str">
        <f t="shared" si="44"/>
        <v/>
      </c>
      <c r="AE329" s="97" t="str">
        <f t="shared" si="45"/>
        <v/>
      </c>
      <c r="AF329" s="252" t="str">
        <f t="shared" si="46"/>
        <v/>
      </c>
      <c r="AG329" s="254" t="str">
        <f t="shared" si="47"/>
        <v/>
      </c>
      <c r="AH329" s="248" t="str">
        <f t="shared" si="48"/>
        <v/>
      </c>
      <c r="AI329" s="249" t="str">
        <f t="shared" si="49"/>
        <v/>
      </c>
    </row>
    <row r="330" spans="2:35" x14ac:dyDescent="0.3">
      <c r="B330" s="94"/>
      <c r="C330" s="95"/>
      <c r="D330" s="95"/>
      <c r="E330" s="95"/>
      <c r="F330" s="94"/>
      <c r="G330" s="145"/>
      <c r="H330" s="245"/>
      <c r="I330" s="211" t="str">
        <f>IF(D330="Room AC (window/wall)",'Emission Factors'!$E$53,IF(D330="Room AC (PTAC/PTHP)",H330,IF(D330="Residential AC",'Emission Factors'!$E$55,IF(D330="Residential HP",H330,IF(D330="Commercial AC (&gt;=65k to &lt;135,000k Btu/hr)",'Emission Factors'!$E$57,IF(D330="Commercial AC (&gt;=135,000k Btu/hr)",'Emission Factors'!$E$58,""))))))</f>
        <v/>
      </c>
      <c r="J330" s="96"/>
      <c r="K330" s="211" t="str">
        <f>IF(ISBLANK(J330),"",VLOOKUP(J330,'Emission Factors'!$C$81:$G$221,4,FALSE))</f>
        <v/>
      </c>
      <c r="L330" s="210" t="str">
        <f>IF(D330="Room AC (window/wall)",'Emission Factors'!$F$53,IF(D330="Room AC (PTAC/PTHP)",'Emission Factors'!$F$54,IF(D330="Residential AC",'Emission Factors'!$F$55,IF(D330="Residential HP",'Emission Factors'!$F$56,IF(D330="Commercial AC (&gt;=65k to &lt;135,000k Btu/hr)",'Emission Factors'!$F$57,IF(D330="Commercial AC (&gt;=135,000k Btu/hr)",'Emission Factors'!$F$58,""))))))</f>
        <v/>
      </c>
      <c r="M330" s="211" t="str">
        <f>IF(D330="Room AC (window/wall)",'Emission Factors'!$G$53,IF(D330="Room AC (PTAC/PTHP)",'Emission Factors'!$G$54,IF(D330="Residential AC",'Emission Factors'!$G$55,IF(D330="Residential HP",'Emission Factors'!$G$56,IF(D330="Commercial AC (&gt;=65k to &lt;135,000k Btu/hr)",'Emission Factors'!$G$57,IF(D330="Commercial AC (&gt;=135,000k Btu/hr)",'Emission Factors'!$G$58,""))))))</f>
        <v/>
      </c>
      <c r="N330" s="96"/>
      <c r="O330" s="209" t="str">
        <f>IF(ISBLANK(D330),"",(IF(D330="Room AC (window/wall)",'Emission Factors'!$C$53,IF(D330="Room AC (PTAC/PTHP)",'Emission Factors'!$C$54,IF(D330="Residential AC",'Emission Factors'!$C$55,IF(D330="Residential HP",'Emission Factors'!$C$56,IF(D330="Commercial AC (&gt;=65k to &lt;135,000k Btu/hr)",'Emission Factors'!$C$57,IF(D330="Commercial AC (&gt;=135,000k Btu/hr)",'Emission Factors'!$C$58,""))))))))</f>
        <v/>
      </c>
      <c r="P330" s="209" t="str">
        <f t="shared" si="40"/>
        <v/>
      </c>
      <c r="Q330" s="95"/>
      <c r="R330" s="256"/>
      <c r="S330" s="256"/>
      <c r="T330" s="96"/>
      <c r="U330" s="211" t="str">
        <f>IF(Q330="Room AC (window/wall)",'Emission Factors'!$E$53,IF(AND(Q330="Room AC (PTAC/PTHP)",ISBLANK(T330)),"Error",IF(AND(Q330="Room AC (PTAC/PTHP)",T330&gt;0),T330,IF(Q330="Residential AC",'Emission Factors'!$E$55,IF(AND(Q330="Residential HP",ISBLANK(T330)),"Error",IF(AND(Q330="Residential HP",T330&gt;0),T330,IF(Q330="Commercial AC (&gt;=65k to &lt;135,000k Btu/hr)",'Emission Factors'!$E$57,IF(Q330="Commercial AC (&gt;=135,000k Btu/hr)",'Emission Factors'!$E$58,""))))))))</f>
        <v/>
      </c>
      <c r="V330" s="95"/>
      <c r="W330" s="211" t="str">
        <f>IF(ISBLANK(V330),"",VLOOKUP(V330,'Emission Factors'!$C$81:$G$221,4,FALSE))</f>
        <v/>
      </c>
      <c r="X330" s="210" t="str">
        <f>IF(Q330="Room AC (window/wall)",'Emission Factors'!$F$53,IF(Q330="Room AC (PTAC/PTHP)",'Emission Factors'!$F$54,IF(Q330="Residential AC",'Emission Factors'!$F$55,IF(Q330="Residential HP",'Emission Factors'!$F$56,IF(Q330="Commercial AC (&gt;=65k to &lt;135,000k Btu/hr)",'Emission Factors'!$F$57,IF(Q330="Commercial AC (&gt;=135,000k Btu/hr)",'Emission Factors'!$F$58,""))))))</f>
        <v/>
      </c>
      <c r="Y330" s="211" t="str">
        <f>IF(Q330="Room AC (window/wall)",'Emission Factors'!$G$53,IF(Q330="Room AC (PTAC/PTHP)",'Emission Factors'!$G$54,IF(Q330="Residential AC",'Emission Factors'!$G$55,IF(Q330="Residential HP",'Emission Factors'!$G$56,IF(Q330="Commercial AC (&gt;=65k to &lt;135,000k Btu/hr)",'Emission Factors'!$G$57,IF(Q330="Commercial AC (&gt;=135,000k Btu/hr)",'Emission Factors'!$G$58,""))))))</f>
        <v/>
      </c>
      <c r="Z330" s="96"/>
      <c r="AA330" s="97" t="str">
        <f t="shared" si="41"/>
        <v/>
      </c>
      <c r="AB330" s="97" t="str">
        <f t="shared" si="42"/>
        <v/>
      </c>
      <c r="AC330" s="246" t="str">
        <f t="shared" si="43"/>
        <v/>
      </c>
      <c r="AD330" s="97" t="str">
        <f t="shared" si="44"/>
        <v/>
      </c>
      <c r="AE330" s="97" t="str">
        <f t="shared" si="45"/>
        <v/>
      </c>
      <c r="AF330" s="252" t="str">
        <f t="shared" si="46"/>
        <v/>
      </c>
      <c r="AG330" s="254" t="str">
        <f t="shared" si="47"/>
        <v/>
      </c>
      <c r="AH330" s="248" t="str">
        <f t="shared" si="48"/>
        <v/>
      </c>
      <c r="AI330" s="249" t="str">
        <f t="shared" si="49"/>
        <v/>
      </c>
    </row>
    <row r="331" spans="2:35" x14ac:dyDescent="0.3">
      <c r="B331" s="94"/>
      <c r="C331" s="95"/>
      <c r="D331" s="95"/>
      <c r="E331" s="95"/>
      <c r="F331" s="94"/>
      <c r="G331" s="145"/>
      <c r="H331" s="245"/>
      <c r="I331" s="211" t="str">
        <f>IF(D331="Room AC (window/wall)",'Emission Factors'!$E$53,IF(D331="Room AC (PTAC/PTHP)",H331,IF(D331="Residential AC",'Emission Factors'!$E$55,IF(D331="Residential HP",H331,IF(D331="Commercial AC (&gt;=65k to &lt;135,000k Btu/hr)",'Emission Factors'!$E$57,IF(D331="Commercial AC (&gt;=135,000k Btu/hr)",'Emission Factors'!$E$58,""))))))</f>
        <v/>
      </c>
      <c r="J331" s="96"/>
      <c r="K331" s="211" t="str">
        <f>IF(ISBLANK(J331),"",VLOOKUP(J331,'Emission Factors'!$C$81:$G$221,4,FALSE))</f>
        <v/>
      </c>
      <c r="L331" s="210" t="str">
        <f>IF(D331="Room AC (window/wall)",'Emission Factors'!$F$53,IF(D331="Room AC (PTAC/PTHP)",'Emission Factors'!$F$54,IF(D331="Residential AC",'Emission Factors'!$F$55,IF(D331="Residential HP",'Emission Factors'!$F$56,IF(D331="Commercial AC (&gt;=65k to &lt;135,000k Btu/hr)",'Emission Factors'!$F$57,IF(D331="Commercial AC (&gt;=135,000k Btu/hr)",'Emission Factors'!$F$58,""))))))</f>
        <v/>
      </c>
      <c r="M331" s="211" t="str">
        <f>IF(D331="Room AC (window/wall)",'Emission Factors'!$G$53,IF(D331="Room AC (PTAC/PTHP)",'Emission Factors'!$G$54,IF(D331="Residential AC",'Emission Factors'!$G$55,IF(D331="Residential HP",'Emission Factors'!$G$56,IF(D331="Commercial AC (&gt;=65k to &lt;135,000k Btu/hr)",'Emission Factors'!$G$57,IF(D331="Commercial AC (&gt;=135,000k Btu/hr)",'Emission Factors'!$G$58,""))))))</f>
        <v/>
      </c>
      <c r="N331" s="96"/>
      <c r="O331" s="209" t="str">
        <f>IF(ISBLANK(D331),"",(IF(D331="Room AC (window/wall)",'Emission Factors'!$C$53,IF(D331="Room AC (PTAC/PTHP)",'Emission Factors'!$C$54,IF(D331="Residential AC",'Emission Factors'!$C$55,IF(D331="Residential HP",'Emission Factors'!$C$56,IF(D331="Commercial AC (&gt;=65k to &lt;135,000k Btu/hr)",'Emission Factors'!$C$57,IF(D331="Commercial AC (&gt;=135,000k Btu/hr)",'Emission Factors'!$C$58,""))))))))</f>
        <v/>
      </c>
      <c r="P331" s="209" t="str">
        <f t="shared" si="40"/>
        <v/>
      </c>
      <c r="Q331" s="95"/>
      <c r="R331" s="256"/>
      <c r="S331" s="256"/>
      <c r="T331" s="96"/>
      <c r="U331" s="211" t="str">
        <f>IF(Q331="Room AC (window/wall)",'Emission Factors'!$E$53,IF(AND(Q331="Room AC (PTAC/PTHP)",ISBLANK(T331)),"Error",IF(AND(Q331="Room AC (PTAC/PTHP)",T331&gt;0),T331,IF(Q331="Residential AC",'Emission Factors'!$E$55,IF(AND(Q331="Residential HP",ISBLANK(T331)),"Error",IF(AND(Q331="Residential HP",T331&gt;0),T331,IF(Q331="Commercial AC (&gt;=65k to &lt;135,000k Btu/hr)",'Emission Factors'!$E$57,IF(Q331="Commercial AC (&gt;=135,000k Btu/hr)",'Emission Factors'!$E$58,""))))))))</f>
        <v/>
      </c>
      <c r="V331" s="95"/>
      <c r="W331" s="211" t="str">
        <f>IF(ISBLANK(V331),"",VLOOKUP(V331,'Emission Factors'!$C$81:$G$221,4,FALSE))</f>
        <v/>
      </c>
      <c r="X331" s="210" t="str">
        <f>IF(Q331="Room AC (window/wall)",'Emission Factors'!$F$53,IF(Q331="Room AC (PTAC/PTHP)",'Emission Factors'!$F$54,IF(Q331="Residential AC",'Emission Factors'!$F$55,IF(Q331="Residential HP",'Emission Factors'!$F$56,IF(Q331="Commercial AC (&gt;=65k to &lt;135,000k Btu/hr)",'Emission Factors'!$F$57,IF(Q331="Commercial AC (&gt;=135,000k Btu/hr)",'Emission Factors'!$F$58,""))))))</f>
        <v/>
      </c>
      <c r="Y331" s="211" t="str">
        <f>IF(Q331="Room AC (window/wall)",'Emission Factors'!$G$53,IF(Q331="Room AC (PTAC/PTHP)",'Emission Factors'!$G$54,IF(Q331="Residential AC",'Emission Factors'!$G$55,IF(Q331="Residential HP",'Emission Factors'!$G$56,IF(Q331="Commercial AC (&gt;=65k to &lt;135,000k Btu/hr)",'Emission Factors'!$G$57,IF(Q331="Commercial AC (&gt;=135,000k Btu/hr)",'Emission Factors'!$G$58,""))))))</f>
        <v/>
      </c>
      <c r="Z331" s="96"/>
      <c r="AA331" s="97" t="str">
        <f t="shared" si="41"/>
        <v/>
      </c>
      <c r="AB331" s="97" t="str">
        <f t="shared" si="42"/>
        <v/>
      </c>
      <c r="AC331" s="246" t="str">
        <f t="shared" si="43"/>
        <v/>
      </c>
      <c r="AD331" s="97" t="str">
        <f t="shared" si="44"/>
        <v/>
      </c>
      <c r="AE331" s="97" t="str">
        <f t="shared" si="45"/>
        <v/>
      </c>
      <c r="AF331" s="252" t="str">
        <f t="shared" si="46"/>
        <v/>
      </c>
      <c r="AG331" s="254" t="str">
        <f t="shared" si="47"/>
        <v/>
      </c>
      <c r="AH331" s="248" t="str">
        <f t="shared" si="48"/>
        <v/>
      </c>
      <c r="AI331" s="249" t="str">
        <f t="shared" si="49"/>
        <v/>
      </c>
    </row>
    <row r="332" spans="2:35" x14ac:dyDescent="0.3">
      <c r="B332" s="94"/>
      <c r="C332" s="95"/>
      <c r="D332" s="95"/>
      <c r="E332" s="95"/>
      <c r="F332" s="94"/>
      <c r="G332" s="145"/>
      <c r="H332" s="245"/>
      <c r="I332" s="211" t="str">
        <f>IF(D332="Room AC (window/wall)",'Emission Factors'!$E$53,IF(D332="Room AC (PTAC/PTHP)",H332,IF(D332="Residential AC",'Emission Factors'!$E$55,IF(D332="Residential HP",H332,IF(D332="Commercial AC (&gt;=65k to &lt;135,000k Btu/hr)",'Emission Factors'!$E$57,IF(D332="Commercial AC (&gt;=135,000k Btu/hr)",'Emission Factors'!$E$58,""))))))</f>
        <v/>
      </c>
      <c r="J332" s="96"/>
      <c r="K332" s="211" t="str">
        <f>IF(ISBLANK(J332),"",VLOOKUP(J332,'Emission Factors'!$C$81:$G$221,4,FALSE))</f>
        <v/>
      </c>
      <c r="L332" s="210" t="str">
        <f>IF(D332="Room AC (window/wall)",'Emission Factors'!$F$53,IF(D332="Room AC (PTAC/PTHP)",'Emission Factors'!$F$54,IF(D332="Residential AC",'Emission Factors'!$F$55,IF(D332="Residential HP",'Emission Factors'!$F$56,IF(D332="Commercial AC (&gt;=65k to &lt;135,000k Btu/hr)",'Emission Factors'!$F$57,IF(D332="Commercial AC (&gt;=135,000k Btu/hr)",'Emission Factors'!$F$58,""))))))</f>
        <v/>
      </c>
      <c r="M332" s="211" t="str">
        <f>IF(D332="Room AC (window/wall)",'Emission Factors'!$G$53,IF(D332="Room AC (PTAC/PTHP)",'Emission Factors'!$G$54,IF(D332="Residential AC",'Emission Factors'!$G$55,IF(D332="Residential HP",'Emission Factors'!$G$56,IF(D332="Commercial AC (&gt;=65k to &lt;135,000k Btu/hr)",'Emission Factors'!$G$57,IF(D332="Commercial AC (&gt;=135,000k Btu/hr)",'Emission Factors'!$G$58,""))))))</f>
        <v/>
      </c>
      <c r="N332" s="96"/>
      <c r="O332" s="209" t="str">
        <f>IF(ISBLANK(D332),"",(IF(D332="Room AC (window/wall)",'Emission Factors'!$C$53,IF(D332="Room AC (PTAC/PTHP)",'Emission Factors'!$C$54,IF(D332="Residential AC",'Emission Factors'!$C$55,IF(D332="Residential HP",'Emission Factors'!$C$56,IF(D332="Commercial AC (&gt;=65k to &lt;135,000k Btu/hr)",'Emission Factors'!$C$57,IF(D332="Commercial AC (&gt;=135,000k Btu/hr)",'Emission Factors'!$C$58,""))))))))</f>
        <v/>
      </c>
      <c r="P332" s="209" t="str">
        <f t="shared" si="40"/>
        <v/>
      </c>
      <c r="Q332" s="95"/>
      <c r="R332" s="256"/>
      <c r="S332" s="256"/>
      <c r="T332" s="96"/>
      <c r="U332" s="211" t="str">
        <f>IF(Q332="Room AC (window/wall)",'Emission Factors'!$E$53,IF(AND(Q332="Room AC (PTAC/PTHP)",ISBLANK(T332)),"Error",IF(AND(Q332="Room AC (PTAC/PTHP)",T332&gt;0),T332,IF(Q332="Residential AC",'Emission Factors'!$E$55,IF(AND(Q332="Residential HP",ISBLANK(T332)),"Error",IF(AND(Q332="Residential HP",T332&gt;0),T332,IF(Q332="Commercial AC (&gt;=65k to &lt;135,000k Btu/hr)",'Emission Factors'!$E$57,IF(Q332="Commercial AC (&gt;=135,000k Btu/hr)",'Emission Factors'!$E$58,""))))))))</f>
        <v/>
      </c>
      <c r="V332" s="95"/>
      <c r="W332" s="211" t="str">
        <f>IF(ISBLANK(V332),"",VLOOKUP(V332,'Emission Factors'!$C$81:$G$221,4,FALSE))</f>
        <v/>
      </c>
      <c r="X332" s="210" t="str">
        <f>IF(Q332="Room AC (window/wall)",'Emission Factors'!$F$53,IF(Q332="Room AC (PTAC/PTHP)",'Emission Factors'!$F$54,IF(Q332="Residential AC",'Emission Factors'!$F$55,IF(Q332="Residential HP",'Emission Factors'!$F$56,IF(Q332="Commercial AC (&gt;=65k to &lt;135,000k Btu/hr)",'Emission Factors'!$F$57,IF(Q332="Commercial AC (&gt;=135,000k Btu/hr)",'Emission Factors'!$F$58,""))))))</f>
        <v/>
      </c>
      <c r="Y332" s="211" t="str">
        <f>IF(Q332="Room AC (window/wall)",'Emission Factors'!$G$53,IF(Q332="Room AC (PTAC/PTHP)",'Emission Factors'!$G$54,IF(Q332="Residential AC",'Emission Factors'!$G$55,IF(Q332="Residential HP",'Emission Factors'!$G$56,IF(Q332="Commercial AC (&gt;=65k to &lt;135,000k Btu/hr)",'Emission Factors'!$G$57,IF(Q332="Commercial AC (&gt;=135,000k Btu/hr)",'Emission Factors'!$G$58,""))))))</f>
        <v/>
      </c>
      <c r="Z332" s="96"/>
      <c r="AA332" s="97" t="str">
        <f t="shared" si="41"/>
        <v/>
      </c>
      <c r="AB332" s="97" t="str">
        <f t="shared" si="42"/>
        <v/>
      </c>
      <c r="AC332" s="246" t="str">
        <f t="shared" si="43"/>
        <v/>
      </c>
      <c r="AD332" s="97" t="str">
        <f t="shared" si="44"/>
        <v/>
      </c>
      <c r="AE332" s="97" t="str">
        <f t="shared" si="45"/>
        <v/>
      </c>
      <c r="AF332" s="252" t="str">
        <f t="shared" si="46"/>
        <v/>
      </c>
      <c r="AG332" s="254" t="str">
        <f t="shared" si="47"/>
        <v/>
      </c>
      <c r="AH332" s="248" t="str">
        <f t="shared" si="48"/>
        <v/>
      </c>
      <c r="AI332" s="249" t="str">
        <f t="shared" si="49"/>
        <v/>
      </c>
    </row>
    <row r="333" spans="2:35" x14ac:dyDescent="0.3">
      <c r="B333" s="94"/>
      <c r="C333" s="95"/>
      <c r="D333" s="95"/>
      <c r="E333" s="95"/>
      <c r="F333" s="94"/>
      <c r="G333" s="145"/>
      <c r="H333" s="245"/>
      <c r="I333" s="211" t="str">
        <f>IF(D333="Room AC (window/wall)",'Emission Factors'!$E$53,IF(D333="Room AC (PTAC/PTHP)",H333,IF(D333="Residential AC",'Emission Factors'!$E$55,IF(D333="Residential HP",H333,IF(D333="Commercial AC (&gt;=65k to &lt;135,000k Btu/hr)",'Emission Factors'!$E$57,IF(D333="Commercial AC (&gt;=135,000k Btu/hr)",'Emission Factors'!$E$58,""))))))</f>
        <v/>
      </c>
      <c r="J333" s="96"/>
      <c r="K333" s="211" t="str">
        <f>IF(ISBLANK(J333),"",VLOOKUP(J333,'Emission Factors'!$C$81:$G$221,4,FALSE))</f>
        <v/>
      </c>
      <c r="L333" s="210" t="str">
        <f>IF(D333="Room AC (window/wall)",'Emission Factors'!$F$53,IF(D333="Room AC (PTAC/PTHP)",'Emission Factors'!$F$54,IF(D333="Residential AC",'Emission Factors'!$F$55,IF(D333="Residential HP",'Emission Factors'!$F$56,IF(D333="Commercial AC (&gt;=65k to &lt;135,000k Btu/hr)",'Emission Factors'!$F$57,IF(D333="Commercial AC (&gt;=135,000k Btu/hr)",'Emission Factors'!$F$58,""))))))</f>
        <v/>
      </c>
      <c r="M333" s="211" t="str">
        <f>IF(D333="Room AC (window/wall)",'Emission Factors'!$G$53,IF(D333="Room AC (PTAC/PTHP)",'Emission Factors'!$G$54,IF(D333="Residential AC",'Emission Factors'!$G$55,IF(D333="Residential HP",'Emission Factors'!$G$56,IF(D333="Commercial AC (&gt;=65k to &lt;135,000k Btu/hr)",'Emission Factors'!$G$57,IF(D333="Commercial AC (&gt;=135,000k Btu/hr)",'Emission Factors'!$G$58,""))))))</f>
        <v/>
      </c>
      <c r="N333" s="96"/>
      <c r="O333" s="209" t="str">
        <f>IF(ISBLANK(D333),"",(IF(D333="Room AC (window/wall)",'Emission Factors'!$C$53,IF(D333="Room AC (PTAC/PTHP)",'Emission Factors'!$C$54,IF(D333="Residential AC",'Emission Factors'!$C$55,IF(D333="Residential HP",'Emission Factors'!$C$56,IF(D333="Commercial AC (&gt;=65k to &lt;135,000k Btu/hr)",'Emission Factors'!$C$57,IF(D333="Commercial AC (&gt;=135,000k Btu/hr)",'Emission Factors'!$C$58,""))))))))</f>
        <v/>
      </c>
      <c r="P333" s="209" t="str">
        <f t="shared" si="40"/>
        <v/>
      </c>
      <c r="Q333" s="95"/>
      <c r="R333" s="256"/>
      <c r="S333" s="256"/>
      <c r="T333" s="96"/>
      <c r="U333" s="211" t="str">
        <f>IF(Q333="Room AC (window/wall)",'Emission Factors'!$E$53,IF(AND(Q333="Room AC (PTAC/PTHP)",ISBLANK(T333)),"Error",IF(AND(Q333="Room AC (PTAC/PTHP)",T333&gt;0),T333,IF(Q333="Residential AC",'Emission Factors'!$E$55,IF(AND(Q333="Residential HP",ISBLANK(T333)),"Error",IF(AND(Q333="Residential HP",T333&gt;0),T333,IF(Q333="Commercial AC (&gt;=65k to &lt;135,000k Btu/hr)",'Emission Factors'!$E$57,IF(Q333="Commercial AC (&gt;=135,000k Btu/hr)",'Emission Factors'!$E$58,""))))))))</f>
        <v/>
      </c>
      <c r="V333" s="95"/>
      <c r="W333" s="211" t="str">
        <f>IF(ISBLANK(V333),"",VLOOKUP(V333,'Emission Factors'!$C$81:$G$221,4,FALSE))</f>
        <v/>
      </c>
      <c r="X333" s="210" t="str">
        <f>IF(Q333="Room AC (window/wall)",'Emission Factors'!$F$53,IF(Q333="Room AC (PTAC/PTHP)",'Emission Factors'!$F$54,IF(Q333="Residential AC",'Emission Factors'!$F$55,IF(Q333="Residential HP",'Emission Factors'!$F$56,IF(Q333="Commercial AC (&gt;=65k to &lt;135,000k Btu/hr)",'Emission Factors'!$F$57,IF(Q333="Commercial AC (&gt;=135,000k Btu/hr)",'Emission Factors'!$F$58,""))))))</f>
        <v/>
      </c>
      <c r="Y333" s="211" t="str">
        <f>IF(Q333="Room AC (window/wall)",'Emission Factors'!$G$53,IF(Q333="Room AC (PTAC/PTHP)",'Emission Factors'!$G$54,IF(Q333="Residential AC",'Emission Factors'!$G$55,IF(Q333="Residential HP",'Emission Factors'!$G$56,IF(Q333="Commercial AC (&gt;=65k to &lt;135,000k Btu/hr)",'Emission Factors'!$G$57,IF(Q333="Commercial AC (&gt;=135,000k Btu/hr)",'Emission Factors'!$G$58,""))))))</f>
        <v/>
      </c>
      <c r="Z333" s="96"/>
      <c r="AA333" s="97" t="str">
        <f t="shared" si="41"/>
        <v/>
      </c>
      <c r="AB333" s="97" t="str">
        <f t="shared" si="42"/>
        <v/>
      </c>
      <c r="AC333" s="246" t="str">
        <f t="shared" si="43"/>
        <v/>
      </c>
      <c r="AD333" s="97" t="str">
        <f t="shared" si="44"/>
        <v/>
      </c>
      <c r="AE333" s="97" t="str">
        <f t="shared" si="45"/>
        <v/>
      </c>
      <c r="AF333" s="252" t="str">
        <f t="shared" si="46"/>
        <v/>
      </c>
      <c r="AG333" s="254" t="str">
        <f t="shared" si="47"/>
        <v/>
      </c>
      <c r="AH333" s="248" t="str">
        <f t="shared" si="48"/>
        <v/>
      </c>
      <c r="AI333" s="249" t="str">
        <f t="shared" si="49"/>
        <v/>
      </c>
    </row>
    <row r="334" spans="2:35" x14ac:dyDescent="0.3">
      <c r="B334" s="94"/>
      <c r="C334" s="95"/>
      <c r="D334" s="95"/>
      <c r="E334" s="95"/>
      <c r="F334" s="94"/>
      <c r="G334" s="145"/>
      <c r="H334" s="245"/>
      <c r="I334" s="211" t="str">
        <f>IF(D334="Room AC (window/wall)",'Emission Factors'!$E$53,IF(D334="Room AC (PTAC/PTHP)",H334,IF(D334="Residential AC",'Emission Factors'!$E$55,IF(D334="Residential HP",H334,IF(D334="Commercial AC (&gt;=65k to &lt;135,000k Btu/hr)",'Emission Factors'!$E$57,IF(D334="Commercial AC (&gt;=135,000k Btu/hr)",'Emission Factors'!$E$58,""))))))</f>
        <v/>
      </c>
      <c r="J334" s="96"/>
      <c r="K334" s="211" t="str">
        <f>IF(ISBLANK(J334),"",VLOOKUP(J334,'Emission Factors'!$C$81:$G$221,4,FALSE))</f>
        <v/>
      </c>
      <c r="L334" s="210" t="str">
        <f>IF(D334="Room AC (window/wall)",'Emission Factors'!$F$53,IF(D334="Room AC (PTAC/PTHP)",'Emission Factors'!$F$54,IF(D334="Residential AC",'Emission Factors'!$F$55,IF(D334="Residential HP",'Emission Factors'!$F$56,IF(D334="Commercial AC (&gt;=65k to &lt;135,000k Btu/hr)",'Emission Factors'!$F$57,IF(D334="Commercial AC (&gt;=135,000k Btu/hr)",'Emission Factors'!$F$58,""))))))</f>
        <v/>
      </c>
      <c r="M334" s="211" t="str">
        <f>IF(D334="Room AC (window/wall)",'Emission Factors'!$G$53,IF(D334="Room AC (PTAC/PTHP)",'Emission Factors'!$G$54,IF(D334="Residential AC",'Emission Factors'!$G$55,IF(D334="Residential HP",'Emission Factors'!$G$56,IF(D334="Commercial AC (&gt;=65k to &lt;135,000k Btu/hr)",'Emission Factors'!$G$57,IF(D334="Commercial AC (&gt;=135,000k Btu/hr)",'Emission Factors'!$G$58,""))))))</f>
        <v/>
      </c>
      <c r="N334" s="96"/>
      <c r="O334" s="209" t="str">
        <f>IF(ISBLANK(D334),"",(IF(D334="Room AC (window/wall)",'Emission Factors'!$C$53,IF(D334="Room AC (PTAC/PTHP)",'Emission Factors'!$C$54,IF(D334="Residential AC",'Emission Factors'!$C$55,IF(D334="Residential HP",'Emission Factors'!$C$56,IF(D334="Commercial AC (&gt;=65k to &lt;135,000k Btu/hr)",'Emission Factors'!$C$57,IF(D334="Commercial AC (&gt;=135,000k Btu/hr)",'Emission Factors'!$C$58,""))))))))</f>
        <v/>
      </c>
      <c r="P334" s="209" t="str">
        <f t="shared" ref="P334:P397" si="50">IFERROR(O334-(IF(ISBLANK(R334),"Error",R334)-E334),"")</f>
        <v/>
      </c>
      <c r="Q334" s="95"/>
      <c r="R334" s="256"/>
      <c r="S334" s="256"/>
      <c r="T334" s="96"/>
      <c r="U334" s="211" t="str">
        <f>IF(Q334="Room AC (window/wall)",'Emission Factors'!$E$53,IF(AND(Q334="Room AC (PTAC/PTHP)",ISBLANK(T334)),"Error",IF(AND(Q334="Room AC (PTAC/PTHP)",T334&gt;0),T334,IF(Q334="Residential AC",'Emission Factors'!$E$55,IF(AND(Q334="Residential HP",ISBLANK(T334)),"Error",IF(AND(Q334="Residential HP",T334&gt;0),T334,IF(Q334="Commercial AC (&gt;=65k to &lt;135,000k Btu/hr)",'Emission Factors'!$E$57,IF(Q334="Commercial AC (&gt;=135,000k Btu/hr)",'Emission Factors'!$E$58,""))))))))</f>
        <v/>
      </c>
      <c r="V334" s="95"/>
      <c r="W334" s="211" t="str">
        <f>IF(ISBLANK(V334),"",VLOOKUP(V334,'Emission Factors'!$C$81:$G$221,4,FALSE))</f>
        <v/>
      </c>
      <c r="X334" s="210" t="str">
        <f>IF(Q334="Room AC (window/wall)",'Emission Factors'!$F$53,IF(Q334="Room AC (PTAC/PTHP)",'Emission Factors'!$F$54,IF(Q334="Residential AC",'Emission Factors'!$F$55,IF(Q334="Residential HP",'Emission Factors'!$F$56,IF(Q334="Commercial AC (&gt;=65k to &lt;135,000k Btu/hr)",'Emission Factors'!$F$57,IF(Q334="Commercial AC (&gt;=135,000k Btu/hr)",'Emission Factors'!$F$58,""))))))</f>
        <v/>
      </c>
      <c r="Y334" s="211" t="str">
        <f>IF(Q334="Room AC (window/wall)",'Emission Factors'!$G$53,IF(Q334="Room AC (PTAC/PTHP)",'Emission Factors'!$G$54,IF(Q334="Residential AC",'Emission Factors'!$G$55,IF(Q334="Residential HP",'Emission Factors'!$G$56,IF(Q334="Commercial AC (&gt;=65k to &lt;135,000k Btu/hr)",'Emission Factors'!$G$57,IF(Q334="Commercial AC (&gt;=135,000k Btu/hr)",'Emission Factors'!$G$58,""))))))</f>
        <v/>
      </c>
      <c r="Z334" s="96"/>
      <c r="AA334" s="97" t="str">
        <f t="shared" si="41"/>
        <v/>
      </c>
      <c r="AB334" s="97" t="str">
        <f t="shared" si="42"/>
        <v/>
      </c>
      <c r="AC334" s="246" t="str">
        <f t="shared" si="43"/>
        <v/>
      </c>
      <c r="AD334" s="97" t="str">
        <f t="shared" si="44"/>
        <v/>
      </c>
      <c r="AE334" s="97" t="str">
        <f t="shared" si="45"/>
        <v/>
      </c>
      <c r="AF334" s="252" t="str">
        <f t="shared" si="46"/>
        <v/>
      </c>
      <c r="AG334" s="254" t="str">
        <f t="shared" si="47"/>
        <v/>
      </c>
      <c r="AH334" s="248" t="str">
        <f t="shared" si="48"/>
        <v/>
      </c>
      <c r="AI334" s="249" t="str">
        <f t="shared" si="49"/>
        <v/>
      </c>
    </row>
    <row r="335" spans="2:35" x14ac:dyDescent="0.3">
      <c r="B335" s="94"/>
      <c r="C335" s="95"/>
      <c r="D335" s="95"/>
      <c r="E335" s="95"/>
      <c r="F335" s="94"/>
      <c r="G335" s="145"/>
      <c r="H335" s="245"/>
      <c r="I335" s="211" t="str">
        <f>IF(D335="Room AC (window/wall)",'Emission Factors'!$E$53,IF(D335="Room AC (PTAC/PTHP)",H335,IF(D335="Residential AC",'Emission Factors'!$E$55,IF(D335="Residential HP",H335,IF(D335="Commercial AC (&gt;=65k to &lt;135,000k Btu/hr)",'Emission Factors'!$E$57,IF(D335="Commercial AC (&gt;=135,000k Btu/hr)",'Emission Factors'!$E$58,""))))))</f>
        <v/>
      </c>
      <c r="J335" s="96"/>
      <c r="K335" s="211" t="str">
        <f>IF(ISBLANK(J335),"",VLOOKUP(J335,'Emission Factors'!$C$81:$G$221,4,FALSE))</f>
        <v/>
      </c>
      <c r="L335" s="210" t="str">
        <f>IF(D335="Room AC (window/wall)",'Emission Factors'!$F$53,IF(D335="Room AC (PTAC/PTHP)",'Emission Factors'!$F$54,IF(D335="Residential AC",'Emission Factors'!$F$55,IF(D335="Residential HP",'Emission Factors'!$F$56,IF(D335="Commercial AC (&gt;=65k to &lt;135,000k Btu/hr)",'Emission Factors'!$F$57,IF(D335="Commercial AC (&gt;=135,000k Btu/hr)",'Emission Factors'!$F$58,""))))))</f>
        <v/>
      </c>
      <c r="M335" s="211" t="str">
        <f>IF(D335="Room AC (window/wall)",'Emission Factors'!$G$53,IF(D335="Room AC (PTAC/PTHP)",'Emission Factors'!$G$54,IF(D335="Residential AC",'Emission Factors'!$G$55,IF(D335="Residential HP",'Emission Factors'!$G$56,IF(D335="Commercial AC (&gt;=65k to &lt;135,000k Btu/hr)",'Emission Factors'!$G$57,IF(D335="Commercial AC (&gt;=135,000k Btu/hr)",'Emission Factors'!$G$58,""))))))</f>
        <v/>
      </c>
      <c r="N335" s="96"/>
      <c r="O335" s="209" t="str">
        <f>IF(ISBLANK(D335),"",(IF(D335="Room AC (window/wall)",'Emission Factors'!$C$53,IF(D335="Room AC (PTAC/PTHP)",'Emission Factors'!$C$54,IF(D335="Residential AC",'Emission Factors'!$C$55,IF(D335="Residential HP",'Emission Factors'!$C$56,IF(D335="Commercial AC (&gt;=65k to &lt;135,000k Btu/hr)",'Emission Factors'!$C$57,IF(D335="Commercial AC (&gt;=135,000k Btu/hr)",'Emission Factors'!$C$58,""))))))))</f>
        <v/>
      </c>
      <c r="P335" s="209" t="str">
        <f t="shared" si="50"/>
        <v/>
      </c>
      <c r="Q335" s="95"/>
      <c r="R335" s="256"/>
      <c r="S335" s="256"/>
      <c r="T335" s="96"/>
      <c r="U335" s="211" t="str">
        <f>IF(Q335="Room AC (window/wall)",'Emission Factors'!$E$53,IF(AND(Q335="Room AC (PTAC/PTHP)",ISBLANK(T335)),"Error",IF(AND(Q335="Room AC (PTAC/PTHP)",T335&gt;0),T335,IF(Q335="Residential AC",'Emission Factors'!$E$55,IF(AND(Q335="Residential HP",ISBLANK(T335)),"Error",IF(AND(Q335="Residential HP",T335&gt;0),T335,IF(Q335="Commercial AC (&gt;=65k to &lt;135,000k Btu/hr)",'Emission Factors'!$E$57,IF(Q335="Commercial AC (&gt;=135,000k Btu/hr)",'Emission Factors'!$E$58,""))))))))</f>
        <v/>
      </c>
      <c r="V335" s="95"/>
      <c r="W335" s="211" t="str">
        <f>IF(ISBLANK(V335),"",VLOOKUP(V335,'Emission Factors'!$C$81:$G$221,4,FALSE))</f>
        <v/>
      </c>
      <c r="X335" s="210" t="str">
        <f>IF(Q335="Room AC (window/wall)",'Emission Factors'!$F$53,IF(Q335="Room AC (PTAC/PTHP)",'Emission Factors'!$F$54,IF(Q335="Residential AC",'Emission Factors'!$F$55,IF(Q335="Residential HP",'Emission Factors'!$F$56,IF(Q335="Commercial AC (&gt;=65k to &lt;135,000k Btu/hr)",'Emission Factors'!$F$57,IF(Q335="Commercial AC (&gt;=135,000k Btu/hr)",'Emission Factors'!$F$58,""))))))</f>
        <v/>
      </c>
      <c r="Y335" s="211" t="str">
        <f>IF(Q335="Room AC (window/wall)",'Emission Factors'!$G$53,IF(Q335="Room AC (PTAC/PTHP)",'Emission Factors'!$G$54,IF(Q335="Residential AC",'Emission Factors'!$G$55,IF(Q335="Residential HP",'Emission Factors'!$G$56,IF(Q335="Commercial AC (&gt;=65k to &lt;135,000k Btu/hr)",'Emission Factors'!$G$57,IF(Q335="Commercial AC (&gt;=135,000k Btu/hr)",'Emission Factors'!$G$58,""))))))</f>
        <v/>
      </c>
      <c r="Z335" s="96"/>
      <c r="AA335" s="97" t="str">
        <f t="shared" ref="AA335:AA398" si="51">IF(ISBLANK(Z335),"",(I335*K335*(M335/100)*(N335/2204.6)))</f>
        <v/>
      </c>
      <c r="AB335" s="97" t="str">
        <f t="shared" ref="AB335:AB398" si="52">IF(ISBLANK(Z335),"",(U335*W335*(Y335/100)*(Z335/2204.6)))</f>
        <v/>
      </c>
      <c r="AC335" s="246" t="str">
        <f t="shared" ref="AC335:AC398" si="53">IF(ISBLANK(Z335),"",(AA335-AB335))</f>
        <v/>
      </c>
      <c r="AD335" s="97" t="str">
        <f t="shared" ref="AD335:AD398" si="54">IF(ISBLANK(Z335),"",(H335*K335*(L335/100)*(N335/2204.6)*P335))</f>
        <v/>
      </c>
      <c r="AE335" s="97" t="str">
        <f t="shared" ref="AE335:AE398" si="55">IF(ISBLANK(Z335),"",(T335*W335*(X335/100)*(Z335/2204.6)*P335))</f>
        <v/>
      </c>
      <c r="AF335" s="252" t="str">
        <f t="shared" ref="AF335:AF398" si="56">IF(ISBLANK(Z335),"",(AD335-AE335))</f>
        <v/>
      </c>
      <c r="AG335" s="254" t="str">
        <f t="shared" ref="AG335:AG398" si="57">IF(ISBLANK(S335),"",IF(AND(S335&gt;2024,W335&gt;750),0,SUM(AC335,AF335)))</f>
        <v/>
      </c>
      <c r="AH335" s="248" t="str">
        <f t="shared" ref="AH335:AH398" si="58">IF(ISBLANK(Z335),"",(AG335/Z335))</f>
        <v/>
      </c>
      <c r="AI335" s="249" t="str">
        <f t="shared" ref="AI335:AI398" si="59">IF(ISBLANK(Z335),"",(IF(AG335=0,0,(AG335/G335))))</f>
        <v/>
      </c>
    </row>
    <row r="336" spans="2:35" x14ac:dyDescent="0.3">
      <c r="B336" s="94"/>
      <c r="C336" s="95"/>
      <c r="D336" s="95"/>
      <c r="E336" s="95"/>
      <c r="F336" s="94"/>
      <c r="G336" s="145"/>
      <c r="H336" s="245"/>
      <c r="I336" s="211" t="str">
        <f>IF(D336="Room AC (window/wall)",'Emission Factors'!$E$53,IF(D336="Room AC (PTAC/PTHP)",H336,IF(D336="Residential AC",'Emission Factors'!$E$55,IF(D336="Residential HP",H336,IF(D336="Commercial AC (&gt;=65k to &lt;135,000k Btu/hr)",'Emission Factors'!$E$57,IF(D336="Commercial AC (&gt;=135,000k Btu/hr)",'Emission Factors'!$E$58,""))))))</f>
        <v/>
      </c>
      <c r="J336" s="96"/>
      <c r="K336" s="211" t="str">
        <f>IF(ISBLANK(J336),"",VLOOKUP(J336,'Emission Factors'!$C$81:$G$221,4,FALSE))</f>
        <v/>
      </c>
      <c r="L336" s="210" t="str">
        <f>IF(D336="Room AC (window/wall)",'Emission Factors'!$F$53,IF(D336="Room AC (PTAC/PTHP)",'Emission Factors'!$F$54,IF(D336="Residential AC",'Emission Factors'!$F$55,IF(D336="Residential HP",'Emission Factors'!$F$56,IF(D336="Commercial AC (&gt;=65k to &lt;135,000k Btu/hr)",'Emission Factors'!$F$57,IF(D336="Commercial AC (&gt;=135,000k Btu/hr)",'Emission Factors'!$F$58,""))))))</f>
        <v/>
      </c>
      <c r="M336" s="211" t="str">
        <f>IF(D336="Room AC (window/wall)",'Emission Factors'!$G$53,IF(D336="Room AC (PTAC/PTHP)",'Emission Factors'!$G$54,IF(D336="Residential AC",'Emission Factors'!$G$55,IF(D336="Residential HP",'Emission Factors'!$G$56,IF(D336="Commercial AC (&gt;=65k to &lt;135,000k Btu/hr)",'Emission Factors'!$G$57,IF(D336="Commercial AC (&gt;=135,000k Btu/hr)",'Emission Factors'!$G$58,""))))))</f>
        <v/>
      </c>
      <c r="N336" s="96"/>
      <c r="O336" s="209" t="str">
        <f>IF(ISBLANK(D336),"",(IF(D336="Room AC (window/wall)",'Emission Factors'!$C$53,IF(D336="Room AC (PTAC/PTHP)",'Emission Factors'!$C$54,IF(D336="Residential AC",'Emission Factors'!$C$55,IF(D336="Residential HP",'Emission Factors'!$C$56,IF(D336="Commercial AC (&gt;=65k to &lt;135,000k Btu/hr)",'Emission Factors'!$C$57,IF(D336="Commercial AC (&gt;=135,000k Btu/hr)",'Emission Factors'!$C$58,""))))))))</f>
        <v/>
      </c>
      <c r="P336" s="209" t="str">
        <f t="shared" si="50"/>
        <v/>
      </c>
      <c r="Q336" s="95"/>
      <c r="R336" s="256"/>
      <c r="S336" s="256"/>
      <c r="T336" s="96"/>
      <c r="U336" s="211" t="str">
        <f>IF(Q336="Room AC (window/wall)",'Emission Factors'!$E$53,IF(AND(Q336="Room AC (PTAC/PTHP)",ISBLANK(T336)),"Error",IF(AND(Q336="Room AC (PTAC/PTHP)",T336&gt;0),T336,IF(Q336="Residential AC",'Emission Factors'!$E$55,IF(AND(Q336="Residential HP",ISBLANK(T336)),"Error",IF(AND(Q336="Residential HP",T336&gt;0),T336,IF(Q336="Commercial AC (&gt;=65k to &lt;135,000k Btu/hr)",'Emission Factors'!$E$57,IF(Q336="Commercial AC (&gt;=135,000k Btu/hr)",'Emission Factors'!$E$58,""))))))))</f>
        <v/>
      </c>
      <c r="V336" s="95"/>
      <c r="W336" s="211" t="str">
        <f>IF(ISBLANK(V336),"",VLOOKUP(V336,'Emission Factors'!$C$81:$G$221,4,FALSE))</f>
        <v/>
      </c>
      <c r="X336" s="210" t="str">
        <f>IF(Q336="Room AC (window/wall)",'Emission Factors'!$F$53,IF(Q336="Room AC (PTAC/PTHP)",'Emission Factors'!$F$54,IF(Q336="Residential AC",'Emission Factors'!$F$55,IF(Q336="Residential HP",'Emission Factors'!$F$56,IF(Q336="Commercial AC (&gt;=65k to &lt;135,000k Btu/hr)",'Emission Factors'!$F$57,IF(Q336="Commercial AC (&gt;=135,000k Btu/hr)",'Emission Factors'!$F$58,""))))))</f>
        <v/>
      </c>
      <c r="Y336" s="211" t="str">
        <f>IF(Q336="Room AC (window/wall)",'Emission Factors'!$G$53,IF(Q336="Room AC (PTAC/PTHP)",'Emission Factors'!$G$54,IF(Q336="Residential AC",'Emission Factors'!$G$55,IF(Q336="Residential HP",'Emission Factors'!$G$56,IF(Q336="Commercial AC (&gt;=65k to &lt;135,000k Btu/hr)",'Emission Factors'!$G$57,IF(Q336="Commercial AC (&gt;=135,000k Btu/hr)",'Emission Factors'!$G$58,""))))))</f>
        <v/>
      </c>
      <c r="Z336" s="96"/>
      <c r="AA336" s="97" t="str">
        <f t="shared" si="51"/>
        <v/>
      </c>
      <c r="AB336" s="97" t="str">
        <f t="shared" si="52"/>
        <v/>
      </c>
      <c r="AC336" s="246" t="str">
        <f t="shared" si="53"/>
        <v/>
      </c>
      <c r="AD336" s="97" t="str">
        <f t="shared" si="54"/>
        <v/>
      </c>
      <c r="AE336" s="97" t="str">
        <f t="shared" si="55"/>
        <v/>
      </c>
      <c r="AF336" s="252" t="str">
        <f t="shared" si="56"/>
        <v/>
      </c>
      <c r="AG336" s="254" t="str">
        <f t="shared" si="57"/>
        <v/>
      </c>
      <c r="AH336" s="248" t="str">
        <f t="shared" si="58"/>
        <v/>
      </c>
      <c r="AI336" s="249" t="str">
        <f t="shared" si="59"/>
        <v/>
      </c>
    </row>
    <row r="337" spans="2:35" x14ac:dyDescent="0.3">
      <c r="B337" s="94"/>
      <c r="C337" s="95"/>
      <c r="D337" s="95"/>
      <c r="E337" s="95"/>
      <c r="F337" s="94"/>
      <c r="G337" s="145"/>
      <c r="H337" s="245"/>
      <c r="I337" s="211" t="str">
        <f>IF(D337="Room AC (window/wall)",'Emission Factors'!$E$53,IF(D337="Room AC (PTAC/PTHP)",H337,IF(D337="Residential AC",'Emission Factors'!$E$55,IF(D337="Residential HP",H337,IF(D337="Commercial AC (&gt;=65k to &lt;135,000k Btu/hr)",'Emission Factors'!$E$57,IF(D337="Commercial AC (&gt;=135,000k Btu/hr)",'Emission Factors'!$E$58,""))))))</f>
        <v/>
      </c>
      <c r="J337" s="96"/>
      <c r="K337" s="211" t="str">
        <f>IF(ISBLANK(J337),"",VLOOKUP(J337,'Emission Factors'!$C$81:$G$221,4,FALSE))</f>
        <v/>
      </c>
      <c r="L337" s="210" t="str">
        <f>IF(D337="Room AC (window/wall)",'Emission Factors'!$F$53,IF(D337="Room AC (PTAC/PTHP)",'Emission Factors'!$F$54,IF(D337="Residential AC",'Emission Factors'!$F$55,IF(D337="Residential HP",'Emission Factors'!$F$56,IF(D337="Commercial AC (&gt;=65k to &lt;135,000k Btu/hr)",'Emission Factors'!$F$57,IF(D337="Commercial AC (&gt;=135,000k Btu/hr)",'Emission Factors'!$F$58,""))))))</f>
        <v/>
      </c>
      <c r="M337" s="211" t="str">
        <f>IF(D337="Room AC (window/wall)",'Emission Factors'!$G$53,IF(D337="Room AC (PTAC/PTHP)",'Emission Factors'!$G$54,IF(D337="Residential AC",'Emission Factors'!$G$55,IF(D337="Residential HP",'Emission Factors'!$G$56,IF(D337="Commercial AC (&gt;=65k to &lt;135,000k Btu/hr)",'Emission Factors'!$G$57,IF(D337="Commercial AC (&gt;=135,000k Btu/hr)",'Emission Factors'!$G$58,""))))))</f>
        <v/>
      </c>
      <c r="N337" s="96"/>
      <c r="O337" s="209" t="str">
        <f>IF(ISBLANK(D337),"",(IF(D337="Room AC (window/wall)",'Emission Factors'!$C$53,IF(D337="Room AC (PTAC/PTHP)",'Emission Factors'!$C$54,IF(D337="Residential AC",'Emission Factors'!$C$55,IF(D337="Residential HP",'Emission Factors'!$C$56,IF(D337="Commercial AC (&gt;=65k to &lt;135,000k Btu/hr)",'Emission Factors'!$C$57,IF(D337="Commercial AC (&gt;=135,000k Btu/hr)",'Emission Factors'!$C$58,""))))))))</f>
        <v/>
      </c>
      <c r="P337" s="209" t="str">
        <f t="shared" si="50"/>
        <v/>
      </c>
      <c r="Q337" s="95"/>
      <c r="R337" s="256"/>
      <c r="S337" s="256"/>
      <c r="T337" s="96"/>
      <c r="U337" s="211" t="str">
        <f>IF(Q337="Room AC (window/wall)",'Emission Factors'!$E$53,IF(AND(Q337="Room AC (PTAC/PTHP)",ISBLANK(T337)),"Error",IF(AND(Q337="Room AC (PTAC/PTHP)",T337&gt;0),T337,IF(Q337="Residential AC",'Emission Factors'!$E$55,IF(AND(Q337="Residential HP",ISBLANK(T337)),"Error",IF(AND(Q337="Residential HP",T337&gt;0),T337,IF(Q337="Commercial AC (&gt;=65k to &lt;135,000k Btu/hr)",'Emission Factors'!$E$57,IF(Q337="Commercial AC (&gt;=135,000k Btu/hr)",'Emission Factors'!$E$58,""))))))))</f>
        <v/>
      </c>
      <c r="V337" s="95"/>
      <c r="W337" s="211" t="str">
        <f>IF(ISBLANK(V337),"",VLOOKUP(V337,'Emission Factors'!$C$81:$G$221,4,FALSE))</f>
        <v/>
      </c>
      <c r="X337" s="210" t="str">
        <f>IF(Q337="Room AC (window/wall)",'Emission Factors'!$F$53,IF(Q337="Room AC (PTAC/PTHP)",'Emission Factors'!$F$54,IF(Q337="Residential AC",'Emission Factors'!$F$55,IF(Q337="Residential HP",'Emission Factors'!$F$56,IF(Q337="Commercial AC (&gt;=65k to &lt;135,000k Btu/hr)",'Emission Factors'!$F$57,IF(Q337="Commercial AC (&gt;=135,000k Btu/hr)",'Emission Factors'!$F$58,""))))))</f>
        <v/>
      </c>
      <c r="Y337" s="211" t="str">
        <f>IF(Q337="Room AC (window/wall)",'Emission Factors'!$G$53,IF(Q337="Room AC (PTAC/PTHP)",'Emission Factors'!$G$54,IF(Q337="Residential AC",'Emission Factors'!$G$55,IF(Q337="Residential HP",'Emission Factors'!$G$56,IF(Q337="Commercial AC (&gt;=65k to &lt;135,000k Btu/hr)",'Emission Factors'!$G$57,IF(Q337="Commercial AC (&gt;=135,000k Btu/hr)",'Emission Factors'!$G$58,""))))))</f>
        <v/>
      </c>
      <c r="Z337" s="96"/>
      <c r="AA337" s="97" t="str">
        <f t="shared" si="51"/>
        <v/>
      </c>
      <c r="AB337" s="97" t="str">
        <f t="shared" si="52"/>
        <v/>
      </c>
      <c r="AC337" s="246" t="str">
        <f t="shared" si="53"/>
        <v/>
      </c>
      <c r="AD337" s="97" t="str">
        <f t="shared" si="54"/>
        <v/>
      </c>
      <c r="AE337" s="97" t="str">
        <f t="shared" si="55"/>
        <v/>
      </c>
      <c r="AF337" s="252" t="str">
        <f t="shared" si="56"/>
        <v/>
      </c>
      <c r="AG337" s="254" t="str">
        <f t="shared" si="57"/>
        <v/>
      </c>
      <c r="AH337" s="248" t="str">
        <f t="shared" si="58"/>
        <v/>
      </c>
      <c r="AI337" s="249" t="str">
        <f t="shared" si="59"/>
        <v/>
      </c>
    </row>
    <row r="338" spans="2:35" x14ac:dyDescent="0.3">
      <c r="B338" s="94"/>
      <c r="C338" s="95"/>
      <c r="D338" s="95"/>
      <c r="E338" s="95"/>
      <c r="F338" s="94"/>
      <c r="G338" s="145"/>
      <c r="H338" s="245"/>
      <c r="I338" s="211" t="str">
        <f>IF(D338="Room AC (window/wall)",'Emission Factors'!$E$53,IF(D338="Room AC (PTAC/PTHP)",H338,IF(D338="Residential AC",'Emission Factors'!$E$55,IF(D338="Residential HP",H338,IF(D338="Commercial AC (&gt;=65k to &lt;135,000k Btu/hr)",'Emission Factors'!$E$57,IF(D338="Commercial AC (&gt;=135,000k Btu/hr)",'Emission Factors'!$E$58,""))))))</f>
        <v/>
      </c>
      <c r="J338" s="96"/>
      <c r="K338" s="211" t="str">
        <f>IF(ISBLANK(J338),"",VLOOKUP(J338,'Emission Factors'!$C$81:$G$221,4,FALSE))</f>
        <v/>
      </c>
      <c r="L338" s="210" t="str">
        <f>IF(D338="Room AC (window/wall)",'Emission Factors'!$F$53,IF(D338="Room AC (PTAC/PTHP)",'Emission Factors'!$F$54,IF(D338="Residential AC",'Emission Factors'!$F$55,IF(D338="Residential HP",'Emission Factors'!$F$56,IF(D338="Commercial AC (&gt;=65k to &lt;135,000k Btu/hr)",'Emission Factors'!$F$57,IF(D338="Commercial AC (&gt;=135,000k Btu/hr)",'Emission Factors'!$F$58,""))))))</f>
        <v/>
      </c>
      <c r="M338" s="211" t="str">
        <f>IF(D338="Room AC (window/wall)",'Emission Factors'!$G$53,IF(D338="Room AC (PTAC/PTHP)",'Emission Factors'!$G$54,IF(D338="Residential AC",'Emission Factors'!$G$55,IF(D338="Residential HP",'Emission Factors'!$G$56,IF(D338="Commercial AC (&gt;=65k to &lt;135,000k Btu/hr)",'Emission Factors'!$G$57,IF(D338="Commercial AC (&gt;=135,000k Btu/hr)",'Emission Factors'!$G$58,""))))))</f>
        <v/>
      </c>
      <c r="N338" s="96"/>
      <c r="O338" s="209" t="str">
        <f>IF(ISBLANK(D338),"",(IF(D338="Room AC (window/wall)",'Emission Factors'!$C$53,IF(D338="Room AC (PTAC/PTHP)",'Emission Factors'!$C$54,IF(D338="Residential AC",'Emission Factors'!$C$55,IF(D338="Residential HP",'Emission Factors'!$C$56,IF(D338="Commercial AC (&gt;=65k to &lt;135,000k Btu/hr)",'Emission Factors'!$C$57,IF(D338="Commercial AC (&gt;=135,000k Btu/hr)",'Emission Factors'!$C$58,""))))))))</f>
        <v/>
      </c>
      <c r="P338" s="209" t="str">
        <f t="shared" si="50"/>
        <v/>
      </c>
      <c r="Q338" s="95"/>
      <c r="R338" s="256"/>
      <c r="S338" s="256"/>
      <c r="T338" s="96"/>
      <c r="U338" s="211" t="str">
        <f>IF(Q338="Room AC (window/wall)",'Emission Factors'!$E$53,IF(AND(Q338="Room AC (PTAC/PTHP)",ISBLANK(T338)),"Error",IF(AND(Q338="Room AC (PTAC/PTHP)",T338&gt;0),T338,IF(Q338="Residential AC",'Emission Factors'!$E$55,IF(AND(Q338="Residential HP",ISBLANK(T338)),"Error",IF(AND(Q338="Residential HP",T338&gt;0),T338,IF(Q338="Commercial AC (&gt;=65k to &lt;135,000k Btu/hr)",'Emission Factors'!$E$57,IF(Q338="Commercial AC (&gt;=135,000k Btu/hr)",'Emission Factors'!$E$58,""))))))))</f>
        <v/>
      </c>
      <c r="V338" s="95"/>
      <c r="W338" s="211" t="str">
        <f>IF(ISBLANK(V338),"",VLOOKUP(V338,'Emission Factors'!$C$81:$G$221,4,FALSE))</f>
        <v/>
      </c>
      <c r="X338" s="210" t="str">
        <f>IF(Q338="Room AC (window/wall)",'Emission Factors'!$F$53,IF(Q338="Room AC (PTAC/PTHP)",'Emission Factors'!$F$54,IF(Q338="Residential AC",'Emission Factors'!$F$55,IF(Q338="Residential HP",'Emission Factors'!$F$56,IF(Q338="Commercial AC (&gt;=65k to &lt;135,000k Btu/hr)",'Emission Factors'!$F$57,IF(Q338="Commercial AC (&gt;=135,000k Btu/hr)",'Emission Factors'!$F$58,""))))))</f>
        <v/>
      </c>
      <c r="Y338" s="211" t="str">
        <f>IF(Q338="Room AC (window/wall)",'Emission Factors'!$G$53,IF(Q338="Room AC (PTAC/PTHP)",'Emission Factors'!$G$54,IF(Q338="Residential AC",'Emission Factors'!$G$55,IF(Q338="Residential HP",'Emission Factors'!$G$56,IF(Q338="Commercial AC (&gt;=65k to &lt;135,000k Btu/hr)",'Emission Factors'!$G$57,IF(Q338="Commercial AC (&gt;=135,000k Btu/hr)",'Emission Factors'!$G$58,""))))))</f>
        <v/>
      </c>
      <c r="Z338" s="96"/>
      <c r="AA338" s="97" t="str">
        <f t="shared" si="51"/>
        <v/>
      </c>
      <c r="AB338" s="97" t="str">
        <f t="shared" si="52"/>
        <v/>
      </c>
      <c r="AC338" s="246" t="str">
        <f t="shared" si="53"/>
        <v/>
      </c>
      <c r="AD338" s="97" t="str">
        <f t="shared" si="54"/>
        <v/>
      </c>
      <c r="AE338" s="97" t="str">
        <f t="shared" si="55"/>
        <v/>
      </c>
      <c r="AF338" s="252" t="str">
        <f t="shared" si="56"/>
        <v/>
      </c>
      <c r="AG338" s="254" t="str">
        <f t="shared" si="57"/>
        <v/>
      </c>
      <c r="AH338" s="248" t="str">
        <f t="shared" si="58"/>
        <v/>
      </c>
      <c r="AI338" s="249" t="str">
        <f t="shared" si="59"/>
        <v/>
      </c>
    </row>
    <row r="339" spans="2:35" x14ac:dyDescent="0.3">
      <c r="B339" s="94"/>
      <c r="C339" s="95"/>
      <c r="D339" s="95"/>
      <c r="E339" s="95"/>
      <c r="F339" s="94"/>
      <c r="G339" s="145"/>
      <c r="H339" s="245"/>
      <c r="I339" s="211" t="str">
        <f>IF(D339="Room AC (window/wall)",'Emission Factors'!$E$53,IF(D339="Room AC (PTAC/PTHP)",H339,IF(D339="Residential AC",'Emission Factors'!$E$55,IF(D339="Residential HP",H339,IF(D339="Commercial AC (&gt;=65k to &lt;135,000k Btu/hr)",'Emission Factors'!$E$57,IF(D339="Commercial AC (&gt;=135,000k Btu/hr)",'Emission Factors'!$E$58,""))))))</f>
        <v/>
      </c>
      <c r="J339" s="96"/>
      <c r="K339" s="211" t="str">
        <f>IF(ISBLANK(J339),"",VLOOKUP(J339,'Emission Factors'!$C$81:$G$221,4,FALSE))</f>
        <v/>
      </c>
      <c r="L339" s="210" t="str">
        <f>IF(D339="Room AC (window/wall)",'Emission Factors'!$F$53,IF(D339="Room AC (PTAC/PTHP)",'Emission Factors'!$F$54,IF(D339="Residential AC",'Emission Factors'!$F$55,IF(D339="Residential HP",'Emission Factors'!$F$56,IF(D339="Commercial AC (&gt;=65k to &lt;135,000k Btu/hr)",'Emission Factors'!$F$57,IF(D339="Commercial AC (&gt;=135,000k Btu/hr)",'Emission Factors'!$F$58,""))))))</f>
        <v/>
      </c>
      <c r="M339" s="211" t="str">
        <f>IF(D339="Room AC (window/wall)",'Emission Factors'!$G$53,IF(D339="Room AC (PTAC/PTHP)",'Emission Factors'!$G$54,IF(D339="Residential AC",'Emission Factors'!$G$55,IF(D339="Residential HP",'Emission Factors'!$G$56,IF(D339="Commercial AC (&gt;=65k to &lt;135,000k Btu/hr)",'Emission Factors'!$G$57,IF(D339="Commercial AC (&gt;=135,000k Btu/hr)",'Emission Factors'!$G$58,""))))))</f>
        <v/>
      </c>
      <c r="N339" s="96"/>
      <c r="O339" s="209" t="str">
        <f>IF(ISBLANK(D339),"",(IF(D339="Room AC (window/wall)",'Emission Factors'!$C$53,IF(D339="Room AC (PTAC/PTHP)",'Emission Factors'!$C$54,IF(D339="Residential AC",'Emission Factors'!$C$55,IF(D339="Residential HP",'Emission Factors'!$C$56,IF(D339="Commercial AC (&gt;=65k to &lt;135,000k Btu/hr)",'Emission Factors'!$C$57,IF(D339="Commercial AC (&gt;=135,000k Btu/hr)",'Emission Factors'!$C$58,""))))))))</f>
        <v/>
      </c>
      <c r="P339" s="209" t="str">
        <f t="shared" si="50"/>
        <v/>
      </c>
      <c r="Q339" s="95"/>
      <c r="R339" s="256"/>
      <c r="S339" s="256"/>
      <c r="T339" s="96"/>
      <c r="U339" s="211" t="str">
        <f>IF(Q339="Room AC (window/wall)",'Emission Factors'!$E$53,IF(AND(Q339="Room AC (PTAC/PTHP)",ISBLANK(T339)),"Error",IF(AND(Q339="Room AC (PTAC/PTHP)",T339&gt;0),T339,IF(Q339="Residential AC",'Emission Factors'!$E$55,IF(AND(Q339="Residential HP",ISBLANK(T339)),"Error",IF(AND(Q339="Residential HP",T339&gt;0),T339,IF(Q339="Commercial AC (&gt;=65k to &lt;135,000k Btu/hr)",'Emission Factors'!$E$57,IF(Q339="Commercial AC (&gt;=135,000k Btu/hr)",'Emission Factors'!$E$58,""))))))))</f>
        <v/>
      </c>
      <c r="V339" s="95"/>
      <c r="W339" s="211" t="str">
        <f>IF(ISBLANK(V339),"",VLOOKUP(V339,'Emission Factors'!$C$81:$G$221,4,FALSE))</f>
        <v/>
      </c>
      <c r="X339" s="210" t="str">
        <f>IF(Q339="Room AC (window/wall)",'Emission Factors'!$F$53,IF(Q339="Room AC (PTAC/PTHP)",'Emission Factors'!$F$54,IF(Q339="Residential AC",'Emission Factors'!$F$55,IF(Q339="Residential HP",'Emission Factors'!$F$56,IF(Q339="Commercial AC (&gt;=65k to &lt;135,000k Btu/hr)",'Emission Factors'!$F$57,IF(Q339="Commercial AC (&gt;=135,000k Btu/hr)",'Emission Factors'!$F$58,""))))))</f>
        <v/>
      </c>
      <c r="Y339" s="211" t="str">
        <f>IF(Q339="Room AC (window/wall)",'Emission Factors'!$G$53,IF(Q339="Room AC (PTAC/PTHP)",'Emission Factors'!$G$54,IF(Q339="Residential AC",'Emission Factors'!$G$55,IF(Q339="Residential HP",'Emission Factors'!$G$56,IF(Q339="Commercial AC (&gt;=65k to &lt;135,000k Btu/hr)",'Emission Factors'!$G$57,IF(Q339="Commercial AC (&gt;=135,000k Btu/hr)",'Emission Factors'!$G$58,""))))))</f>
        <v/>
      </c>
      <c r="Z339" s="96"/>
      <c r="AA339" s="97" t="str">
        <f t="shared" si="51"/>
        <v/>
      </c>
      <c r="AB339" s="97" t="str">
        <f t="shared" si="52"/>
        <v/>
      </c>
      <c r="AC339" s="246" t="str">
        <f t="shared" si="53"/>
        <v/>
      </c>
      <c r="AD339" s="97" t="str">
        <f t="shared" si="54"/>
        <v/>
      </c>
      <c r="AE339" s="97" t="str">
        <f t="shared" si="55"/>
        <v/>
      </c>
      <c r="AF339" s="252" t="str">
        <f t="shared" si="56"/>
        <v/>
      </c>
      <c r="AG339" s="254" t="str">
        <f t="shared" si="57"/>
        <v/>
      </c>
      <c r="AH339" s="248" t="str">
        <f t="shared" si="58"/>
        <v/>
      </c>
      <c r="AI339" s="249" t="str">
        <f t="shared" si="59"/>
        <v/>
      </c>
    </row>
    <row r="340" spans="2:35" x14ac:dyDescent="0.3">
      <c r="B340" s="94"/>
      <c r="C340" s="95"/>
      <c r="D340" s="95"/>
      <c r="E340" s="95"/>
      <c r="F340" s="94"/>
      <c r="G340" s="145"/>
      <c r="H340" s="245"/>
      <c r="I340" s="211" t="str">
        <f>IF(D340="Room AC (window/wall)",'Emission Factors'!$E$53,IF(D340="Room AC (PTAC/PTHP)",H340,IF(D340="Residential AC",'Emission Factors'!$E$55,IF(D340="Residential HP",H340,IF(D340="Commercial AC (&gt;=65k to &lt;135,000k Btu/hr)",'Emission Factors'!$E$57,IF(D340="Commercial AC (&gt;=135,000k Btu/hr)",'Emission Factors'!$E$58,""))))))</f>
        <v/>
      </c>
      <c r="J340" s="96"/>
      <c r="K340" s="211" t="str">
        <f>IF(ISBLANK(J340),"",VLOOKUP(J340,'Emission Factors'!$C$81:$G$221,4,FALSE))</f>
        <v/>
      </c>
      <c r="L340" s="210" t="str">
        <f>IF(D340="Room AC (window/wall)",'Emission Factors'!$F$53,IF(D340="Room AC (PTAC/PTHP)",'Emission Factors'!$F$54,IF(D340="Residential AC",'Emission Factors'!$F$55,IF(D340="Residential HP",'Emission Factors'!$F$56,IF(D340="Commercial AC (&gt;=65k to &lt;135,000k Btu/hr)",'Emission Factors'!$F$57,IF(D340="Commercial AC (&gt;=135,000k Btu/hr)",'Emission Factors'!$F$58,""))))))</f>
        <v/>
      </c>
      <c r="M340" s="211" t="str">
        <f>IF(D340="Room AC (window/wall)",'Emission Factors'!$G$53,IF(D340="Room AC (PTAC/PTHP)",'Emission Factors'!$G$54,IF(D340="Residential AC",'Emission Factors'!$G$55,IF(D340="Residential HP",'Emission Factors'!$G$56,IF(D340="Commercial AC (&gt;=65k to &lt;135,000k Btu/hr)",'Emission Factors'!$G$57,IF(D340="Commercial AC (&gt;=135,000k Btu/hr)",'Emission Factors'!$G$58,""))))))</f>
        <v/>
      </c>
      <c r="N340" s="96"/>
      <c r="O340" s="209" t="str">
        <f>IF(ISBLANK(D340),"",(IF(D340="Room AC (window/wall)",'Emission Factors'!$C$53,IF(D340="Room AC (PTAC/PTHP)",'Emission Factors'!$C$54,IF(D340="Residential AC",'Emission Factors'!$C$55,IF(D340="Residential HP",'Emission Factors'!$C$56,IF(D340="Commercial AC (&gt;=65k to &lt;135,000k Btu/hr)",'Emission Factors'!$C$57,IF(D340="Commercial AC (&gt;=135,000k Btu/hr)",'Emission Factors'!$C$58,""))))))))</f>
        <v/>
      </c>
      <c r="P340" s="209" t="str">
        <f t="shared" si="50"/>
        <v/>
      </c>
      <c r="Q340" s="95"/>
      <c r="R340" s="256"/>
      <c r="S340" s="256"/>
      <c r="T340" s="96"/>
      <c r="U340" s="211" t="str">
        <f>IF(Q340="Room AC (window/wall)",'Emission Factors'!$E$53,IF(AND(Q340="Room AC (PTAC/PTHP)",ISBLANK(T340)),"Error",IF(AND(Q340="Room AC (PTAC/PTHP)",T340&gt;0),T340,IF(Q340="Residential AC",'Emission Factors'!$E$55,IF(AND(Q340="Residential HP",ISBLANK(T340)),"Error",IF(AND(Q340="Residential HP",T340&gt;0),T340,IF(Q340="Commercial AC (&gt;=65k to &lt;135,000k Btu/hr)",'Emission Factors'!$E$57,IF(Q340="Commercial AC (&gt;=135,000k Btu/hr)",'Emission Factors'!$E$58,""))))))))</f>
        <v/>
      </c>
      <c r="V340" s="95"/>
      <c r="W340" s="211" t="str">
        <f>IF(ISBLANK(V340),"",VLOOKUP(V340,'Emission Factors'!$C$81:$G$221,4,FALSE))</f>
        <v/>
      </c>
      <c r="X340" s="210" t="str">
        <f>IF(Q340="Room AC (window/wall)",'Emission Factors'!$F$53,IF(Q340="Room AC (PTAC/PTHP)",'Emission Factors'!$F$54,IF(Q340="Residential AC",'Emission Factors'!$F$55,IF(Q340="Residential HP",'Emission Factors'!$F$56,IF(Q340="Commercial AC (&gt;=65k to &lt;135,000k Btu/hr)",'Emission Factors'!$F$57,IF(Q340="Commercial AC (&gt;=135,000k Btu/hr)",'Emission Factors'!$F$58,""))))))</f>
        <v/>
      </c>
      <c r="Y340" s="211" t="str">
        <f>IF(Q340="Room AC (window/wall)",'Emission Factors'!$G$53,IF(Q340="Room AC (PTAC/PTHP)",'Emission Factors'!$G$54,IF(Q340="Residential AC",'Emission Factors'!$G$55,IF(Q340="Residential HP",'Emission Factors'!$G$56,IF(Q340="Commercial AC (&gt;=65k to &lt;135,000k Btu/hr)",'Emission Factors'!$G$57,IF(Q340="Commercial AC (&gt;=135,000k Btu/hr)",'Emission Factors'!$G$58,""))))))</f>
        <v/>
      </c>
      <c r="Z340" s="96"/>
      <c r="AA340" s="97" t="str">
        <f t="shared" si="51"/>
        <v/>
      </c>
      <c r="AB340" s="97" t="str">
        <f t="shared" si="52"/>
        <v/>
      </c>
      <c r="AC340" s="246" t="str">
        <f t="shared" si="53"/>
        <v/>
      </c>
      <c r="AD340" s="97" t="str">
        <f t="shared" si="54"/>
        <v/>
      </c>
      <c r="AE340" s="97" t="str">
        <f t="shared" si="55"/>
        <v/>
      </c>
      <c r="AF340" s="252" t="str">
        <f t="shared" si="56"/>
        <v/>
      </c>
      <c r="AG340" s="254" t="str">
        <f t="shared" si="57"/>
        <v/>
      </c>
      <c r="AH340" s="248" t="str">
        <f t="shared" si="58"/>
        <v/>
      </c>
      <c r="AI340" s="249" t="str">
        <f t="shared" si="59"/>
        <v/>
      </c>
    </row>
    <row r="341" spans="2:35" x14ac:dyDescent="0.3">
      <c r="B341" s="94"/>
      <c r="C341" s="95"/>
      <c r="D341" s="95"/>
      <c r="E341" s="95"/>
      <c r="F341" s="94"/>
      <c r="G341" s="145"/>
      <c r="H341" s="245"/>
      <c r="I341" s="211" t="str">
        <f>IF(D341="Room AC (window/wall)",'Emission Factors'!$E$53,IF(D341="Room AC (PTAC/PTHP)",H341,IF(D341="Residential AC",'Emission Factors'!$E$55,IF(D341="Residential HP",H341,IF(D341="Commercial AC (&gt;=65k to &lt;135,000k Btu/hr)",'Emission Factors'!$E$57,IF(D341="Commercial AC (&gt;=135,000k Btu/hr)",'Emission Factors'!$E$58,""))))))</f>
        <v/>
      </c>
      <c r="J341" s="96"/>
      <c r="K341" s="211" t="str">
        <f>IF(ISBLANK(J341),"",VLOOKUP(J341,'Emission Factors'!$C$81:$G$221,4,FALSE))</f>
        <v/>
      </c>
      <c r="L341" s="210" t="str">
        <f>IF(D341="Room AC (window/wall)",'Emission Factors'!$F$53,IF(D341="Room AC (PTAC/PTHP)",'Emission Factors'!$F$54,IF(D341="Residential AC",'Emission Factors'!$F$55,IF(D341="Residential HP",'Emission Factors'!$F$56,IF(D341="Commercial AC (&gt;=65k to &lt;135,000k Btu/hr)",'Emission Factors'!$F$57,IF(D341="Commercial AC (&gt;=135,000k Btu/hr)",'Emission Factors'!$F$58,""))))))</f>
        <v/>
      </c>
      <c r="M341" s="211" t="str">
        <f>IF(D341="Room AC (window/wall)",'Emission Factors'!$G$53,IF(D341="Room AC (PTAC/PTHP)",'Emission Factors'!$G$54,IF(D341="Residential AC",'Emission Factors'!$G$55,IF(D341="Residential HP",'Emission Factors'!$G$56,IF(D341="Commercial AC (&gt;=65k to &lt;135,000k Btu/hr)",'Emission Factors'!$G$57,IF(D341="Commercial AC (&gt;=135,000k Btu/hr)",'Emission Factors'!$G$58,""))))))</f>
        <v/>
      </c>
      <c r="N341" s="96"/>
      <c r="O341" s="209" t="str">
        <f>IF(ISBLANK(D341),"",(IF(D341="Room AC (window/wall)",'Emission Factors'!$C$53,IF(D341="Room AC (PTAC/PTHP)",'Emission Factors'!$C$54,IF(D341="Residential AC",'Emission Factors'!$C$55,IF(D341="Residential HP",'Emission Factors'!$C$56,IF(D341="Commercial AC (&gt;=65k to &lt;135,000k Btu/hr)",'Emission Factors'!$C$57,IF(D341="Commercial AC (&gt;=135,000k Btu/hr)",'Emission Factors'!$C$58,""))))))))</f>
        <v/>
      </c>
      <c r="P341" s="209" t="str">
        <f t="shared" si="50"/>
        <v/>
      </c>
      <c r="Q341" s="95"/>
      <c r="R341" s="256"/>
      <c r="S341" s="256"/>
      <c r="T341" s="96"/>
      <c r="U341" s="211" t="str">
        <f>IF(Q341="Room AC (window/wall)",'Emission Factors'!$E$53,IF(AND(Q341="Room AC (PTAC/PTHP)",ISBLANK(T341)),"Error",IF(AND(Q341="Room AC (PTAC/PTHP)",T341&gt;0),T341,IF(Q341="Residential AC",'Emission Factors'!$E$55,IF(AND(Q341="Residential HP",ISBLANK(T341)),"Error",IF(AND(Q341="Residential HP",T341&gt;0),T341,IF(Q341="Commercial AC (&gt;=65k to &lt;135,000k Btu/hr)",'Emission Factors'!$E$57,IF(Q341="Commercial AC (&gt;=135,000k Btu/hr)",'Emission Factors'!$E$58,""))))))))</f>
        <v/>
      </c>
      <c r="V341" s="95"/>
      <c r="W341" s="211" t="str">
        <f>IF(ISBLANK(V341),"",VLOOKUP(V341,'Emission Factors'!$C$81:$G$221,4,FALSE))</f>
        <v/>
      </c>
      <c r="X341" s="210" t="str">
        <f>IF(Q341="Room AC (window/wall)",'Emission Factors'!$F$53,IF(Q341="Room AC (PTAC/PTHP)",'Emission Factors'!$F$54,IF(Q341="Residential AC",'Emission Factors'!$F$55,IF(Q341="Residential HP",'Emission Factors'!$F$56,IF(Q341="Commercial AC (&gt;=65k to &lt;135,000k Btu/hr)",'Emission Factors'!$F$57,IF(Q341="Commercial AC (&gt;=135,000k Btu/hr)",'Emission Factors'!$F$58,""))))))</f>
        <v/>
      </c>
      <c r="Y341" s="211" t="str">
        <f>IF(Q341="Room AC (window/wall)",'Emission Factors'!$G$53,IF(Q341="Room AC (PTAC/PTHP)",'Emission Factors'!$G$54,IF(Q341="Residential AC",'Emission Factors'!$G$55,IF(Q341="Residential HP",'Emission Factors'!$G$56,IF(Q341="Commercial AC (&gt;=65k to &lt;135,000k Btu/hr)",'Emission Factors'!$G$57,IF(Q341="Commercial AC (&gt;=135,000k Btu/hr)",'Emission Factors'!$G$58,""))))))</f>
        <v/>
      </c>
      <c r="Z341" s="96"/>
      <c r="AA341" s="97" t="str">
        <f t="shared" si="51"/>
        <v/>
      </c>
      <c r="AB341" s="97" t="str">
        <f t="shared" si="52"/>
        <v/>
      </c>
      <c r="AC341" s="246" t="str">
        <f t="shared" si="53"/>
        <v/>
      </c>
      <c r="AD341" s="97" t="str">
        <f t="shared" si="54"/>
        <v/>
      </c>
      <c r="AE341" s="97" t="str">
        <f t="shared" si="55"/>
        <v/>
      </c>
      <c r="AF341" s="252" t="str">
        <f t="shared" si="56"/>
        <v/>
      </c>
      <c r="AG341" s="254" t="str">
        <f t="shared" si="57"/>
        <v/>
      </c>
      <c r="AH341" s="248" t="str">
        <f t="shared" si="58"/>
        <v/>
      </c>
      <c r="AI341" s="249" t="str">
        <f t="shared" si="59"/>
        <v/>
      </c>
    </row>
    <row r="342" spans="2:35" x14ac:dyDescent="0.3">
      <c r="B342" s="94"/>
      <c r="C342" s="95"/>
      <c r="D342" s="95"/>
      <c r="E342" s="95"/>
      <c r="F342" s="94"/>
      <c r="G342" s="145"/>
      <c r="H342" s="245"/>
      <c r="I342" s="211" t="str">
        <f>IF(D342="Room AC (window/wall)",'Emission Factors'!$E$53,IF(D342="Room AC (PTAC/PTHP)",H342,IF(D342="Residential AC",'Emission Factors'!$E$55,IF(D342="Residential HP",H342,IF(D342="Commercial AC (&gt;=65k to &lt;135,000k Btu/hr)",'Emission Factors'!$E$57,IF(D342="Commercial AC (&gt;=135,000k Btu/hr)",'Emission Factors'!$E$58,""))))))</f>
        <v/>
      </c>
      <c r="J342" s="96"/>
      <c r="K342" s="211" t="str">
        <f>IF(ISBLANK(J342),"",VLOOKUP(J342,'Emission Factors'!$C$81:$G$221,4,FALSE))</f>
        <v/>
      </c>
      <c r="L342" s="210" t="str">
        <f>IF(D342="Room AC (window/wall)",'Emission Factors'!$F$53,IF(D342="Room AC (PTAC/PTHP)",'Emission Factors'!$F$54,IF(D342="Residential AC",'Emission Factors'!$F$55,IF(D342="Residential HP",'Emission Factors'!$F$56,IF(D342="Commercial AC (&gt;=65k to &lt;135,000k Btu/hr)",'Emission Factors'!$F$57,IF(D342="Commercial AC (&gt;=135,000k Btu/hr)",'Emission Factors'!$F$58,""))))))</f>
        <v/>
      </c>
      <c r="M342" s="211" t="str">
        <f>IF(D342="Room AC (window/wall)",'Emission Factors'!$G$53,IF(D342="Room AC (PTAC/PTHP)",'Emission Factors'!$G$54,IF(D342="Residential AC",'Emission Factors'!$G$55,IF(D342="Residential HP",'Emission Factors'!$G$56,IF(D342="Commercial AC (&gt;=65k to &lt;135,000k Btu/hr)",'Emission Factors'!$G$57,IF(D342="Commercial AC (&gt;=135,000k Btu/hr)",'Emission Factors'!$G$58,""))))))</f>
        <v/>
      </c>
      <c r="N342" s="96"/>
      <c r="O342" s="209" t="str">
        <f>IF(ISBLANK(D342),"",(IF(D342="Room AC (window/wall)",'Emission Factors'!$C$53,IF(D342="Room AC (PTAC/PTHP)",'Emission Factors'!$C$54,IF(D342="Residential AC",'Emission Factors'!$C$55,IF(D342="Residential HP",'Emission Factors'!$C$56,IF(D342="Commercial AC (&gt;=65k to &lt;135,000k Btu/hr)",'Emission Factors'!$C$57,IF(D342="Commercial AC (&gt;=135,000k Btu/hr)",'Emission Factors'!$C$58,""))))))))</f>
        <v/>
      </c>
      <c r="P342" s="209" t="str">
        <f t="shared" si="50"/>
        <v/>
      </c>
      <c r="Q342" s="95"/>
      <c r="R342" s="256"/>
      <c r="S342" s="256"/>
      <c r="T342" s="96"/>
      <c r="U342" s="211" t="str">
        <f>IF(Q342="Room AC (window/wall)",'Emission Factors'!$E$53,IF(AND(Q342="Room AC (PTAC/PTHP)",ISBLANK(T342)),"Error",IF(AND(Q342="Room AC (PTAC/PTHP)",T342&gt;0),T342,IF(Q342="Residential AC",'Emission Factors'!$E$55,IF(AND(Q342="Residential HP",ISBLANK(T342)),"Error",IF(AND(Q342="Residential HP",T342&gt;0),T342,IF(Q342="Commercial AC (&gt;=65k to &lt;135,000k Btu/hr)",'Emission Factors'!$E$57,IF(Q342="Commercial AC (&gt;=135,000k Btu/hr)",'Emission Factors'!$E$58,""))))))))</f>
        <v/>
      </c>
      <c r="V342" s="95"/>
      <c r="W342" s="211" t="str">
        <f>IF(ISBLANK(V342),"",VLOOKUP(V342,'Emission Factors'!$C$81:$G$221,4,FALSE))</f>
        <v/>
      </c>
      <c r="X342" s="210" t="str">
        <f>IF(Q342="Room AC (window/wall)",'Emission Factors'!$F$53,IF(Q342="Room AC (PTAC/PTHP)",'Emission Factors'!$F$54,IF(Q342="Residential AC",'Emission Factors'!$F$55,IF(Q342="Residential HP",'Emission Factors'!$F$56,IF(Q342="Commercial AC (&gt;=65k to &lt;135,000k Btu/hr)",'Emission Factors'!$F$57,IF(Q342="Commercial AC (&gt;=135,000k Btu/hr)",'Emission Factors'!$F$58,""))))))</f>
        <v/>
      </c>
      <c r="Y342" s="211" t="str">
        <f>IF(Q342="Room AC (window/wall)",'Emission Factors'!$G$53,IF(Q342="Room AC (PTAC/PTHP)",'Emission Factors'!$G$54,IF(Q342="Residential AC",'Emission Factors'!$G$55,IF(Q342="Residential HP",'Emission Factors'!$G$56,IF(Q342="Commercial AC (&gt;=65k to &lt;135,000k Btu/hr)",'Emission Factors'!$G$57,IF(Q342="Commercial AC (&gt;=135,000k Btu/hr)",'Emission Factors'!$G$58,""))))))</f>
        <v/>
      </c>
      <c r="Z342" s="96"/>
      <c r="AA342" s="97" t="str">
        <f t="shared" si="51"/>
        <v/>
      </c>
      <c r="AB342" s="97" t="str">
        <f t="shared" si="52"/>
        <v/>
      </c>
      <c r="AC342" s="246" t="str">
        <f t="shared" si="53"/>
        <v/>
      </c>
      <c r="AD342" s="97" t="str">
        <f t="shared" si="54"/>
        <v/>
      </c>
      <c r="AE342" s="97" t="str">
        <f t="shared" si="55"/>
        <v/>
      </c>
      <c r="AF342" s="252" t="str">
        <f t="shared" si="56"/>
        <v/>
      </c>
      <c r="AG342" s="254" t="str">
        <f t="shared" si="57"/>
        <v/>
      </c>
      <c r="AH342" s="248" t="str">
        <f t="shared" si="58"/>
        <v/>
      </c>
      <c r="AI342" s="249" t="str">
        <f t="shared" si="59"/>
        <v/>
      </c>
    </row>
    <row r="343" spans="2:35" x14ac:dyDescent="0.3">
      <c r="B343" s="94"/>
      <c r="C343" s="95"/>
      <c r="D343" s="95"/>
      <c r="E343" s="95"/>
      <c r="F343" s="94"/>
      <c r="G343" s="145"/>
      <c r="H343" s="245"/>
      <c r="I343" s="211" t="str">
        <f>IF(D343="Room AC (window/wall)",'Emission Factors'!$E$53,IF(D343="Room AC (PTAC/PTHP)",H343,IF(D343="Residential AC",'Emission Factors'!$E$55,IF(D343="Residential HP",H343,IF(D343="Commercial AC (&gt;=65k to &lt;135,000k Btu/hr)",'Emission Factors'!$E$57,IF(D343="Commercial AC (&gt;=135,000k Btu/hr)",'Emission Factors'!$E$58,""))))))</f>
        <v/>
      </c>
      <c r="J343" s="96"/>
      <c r="K343" s="211" t="str">
        <f>IF(ISBLANK(J343),"",VLOOKUP(J343,'Emission Factors'!$C$81:$G$221,4,FALSE))</f>
        <v/>
      </c>
      <c r="L343" s="210" t="str">
        <f>IF(D343="Room AC (window/wall)",'Emission Factors'!$F$53,IF(D343="Room AC (PTAC/PTHP)",'Emission Factors'!$F$54,IF(D343="Residential AC",'Emission Factors'!$F$55,IF(D343="Residential HP",'Emission Factors'!$F$56,IF(D343="Commercial AC (&gt;=65k to &lt;135,000k Btu/hr)",'Emission Factors'!$F$57,IF(D343="Commercial AC (&gt;=135,000k Btu/hr)",'Emission Factors'!$F$58,""))))))</f>
        <v/>
      </c>
      <c r="M343" s="211" t="str">
        <f>IF(D343="Room AC (window/wall)",'Emission Factors'!$G$53,IF(D343="Room AC (PTAC/PTHP)",'Emission Factors'!$G$54,IF(D343="Residential AC",'Emission Factors'!$G$55,IF(D343="Residential HP",'Emission Factors'!$G$56,IF(D343="Commercial AC (&gt;=65k to &lt;135,000k Btu/hr)",'Emission Factors'!$G$57,IF(D343="Commercial AC (&gt;=135,000k Btu/hr)",'Emission Factors'!$G$58,""))))))</f>
        <v/>
      </c>
      <c r="N343" s="96"/>
      <c r="O343" s="209" t="str">
        <f>IF(ISBLANK(D343),"",(IF(D343="Room AC (window/wall)",'Emission Factors'!$C$53,IF(D343="Room AC (PTAC/PTHP)",'Emission Factors'!$C$54,IF(D343="Residential AC",'Emission Factors'!$C$55,IF(D343="Residential HP",'Emission Factors'!$C$56,IF(D343="Commercial AC (&gt;=65k to &lt;135,000k Btu/hr)",'Emission Factors'!$C$57,IF(D343="Commercial AC (&gt;=135,000k Btu/hr)",'Emission Factors'!$C$58,""))))))))</f>
        <v/>
      </c>
      <c r="P343" s="209" t="str">
        <f t="shared" si="50"/>
        <v/>
      </c>
      <c r="Q343" s="95"/>
      <c r="R343" s="256"/>
      <c r="S343" s="256"/>
      <c r="T343" s="96"/>
      <c r="U343" s="211" t="str">
        <f>IF(Q343="Room AC (window/wall)",'Emission Factors'!$E$53,IF(AND(Q343="Room AC (PTAC/PTHP)",ISBLANK(T343)),"Error",IF(AND(Q343="Room AC (PTAC/PTHP)",T343&gt;0),T343,IF(Q343="Residential AC",'Emission Factors'!$E$55,IF(AND(Q343="Residential HP",ISBLANK(T343)),"Error",IF(AND(Q343="Residential HP",T343&gt;0),T343,IF(Q343="Commercial AC (&gt;=65k to &lt;135,000k Btu/hr)",'Emission Factors'!$E$57,IF(Q343="Commercial AC (&gt;=135,000k Btu/hr)",'Emission Factors'!$E$58,""))))))))</f>
        <v/>
      </c>
      <c r="V343" s="95"/>
      <c r="W343" s="211" t="str">
        <f>IF(ISBLANK(V343),"",VLOOKUP(V343,'Emission Factors'!$C$81:$G$221,4,FALSE))</f>
        <v/>
      </c>
      <c r="X343" s="210" t="str">
        <f>IF(Q343="Room AC (window/wall)",'Emission Factors'!$F$53,IF(Q343="Room AC (PTAC/PTHP)",'Emission Factors'!$F$54,IF(Q343="Residential AC",'Emission Factors'!$F$55,IF(Q343="Residential HP",'Emission Factors'!$F$56,IF(Q343="Commercial AC (&gt;=65k to &lt;135,000k Btu/hr)",'Emission Factors'!$F$57,IF(Q343="Commercial AC (&gt;=135,000k Btu/hr)",'Emission Factors'!$F$58,""))))))</f>
        <v/>
      </c>
      <c r="Y343" s="211" t="str">
        <f>IF(Q343="Room AC (window/wall)",'Emission Factors'!$G$53,IF(Q343="Room AC (PTAC/PTHP)",'Emission Factors'!$G$54,IF(Q343="Residential AC",'Emission Factors'!$G$55,IF(Q343="Residential HP",'Emission Factors'!$G$56,IF(Q343="Commercial AC (&gt;=65k to &lt;135,000k Btu/hr)",'Emission Factors'!$G$57,IF(Q343="Commercial AC (&gt;=135,000k Btu/hr)",'Emission Factors'!$G$58,""))))))</f>
        <v/>
      </c>
      <c r="Z343" s="96"/>
      <c r="AA343" s="97" t="str">
        <f t="shared" si="51"/>
        <v/>
      </c>
      <c r="AB343" s="97" t="str">
        <f t="shared" si="52"/>
        <v/>
      </c>
      <c r="AC343" s="246" t="str">
        <f t="shared" si="53"/>
        <v/>
      </c>
      <c r="AD343" s="97" t="str">
        <f t="shared" si="54"/>
        <v/>
      </c>
      <c r="AE343" s="97" t="str">
        <f t="shared" si="55"/>
        <v/>
      </c>
      <c r="AF343" s="252" t="str">
        <f t="shared" si="56"/>
        <v/>
      </c>
      <c r="AG343" s="254" t="str">
        <f t="shared" si="57"/>
        <v/>
      </c>
      <c r="AH343" s="248" t="str">
        <f t="shared" si="58"/>
        <v/>
      </c>
      <c r="AI343" s="249" t="str">
        <f t="shared" si="59"/>
        <v/>
      </c>
    </row>
    <row r="344" spans="2:35" x14ac:dyDescent="0.3">
      <c r="B344" s="94"/>
      <c r="C344" s="95"/>
      <c r="D344" s="95"/>
      <c r="E344" s="95"/>
      <c r="F344" s="94"/>
      <c r="G344" s="145"/>
      <c r="H344" s="245"/>
      <c r="I344" s="211" t="str">
        <f>IF(D344="Room AC (window/wall)",'Emission Factors'!$E$53,IF(D344="Room AC (PTAC/PTHP)",H344,IF(D344="Residential AC",'Emission Factors'!$E$55,IF(D344="Residential HP",H344,IF(D344="Commercial AC (&gt;=65k to &lt;135,000k Btu/hr)",'Emission Factors'!$E$57,IF(D344="Commercial AC (&gt;=135,000k Btu/hr)",'Emission Factors'!$E$58,""))))))</f>
        <v/>
      </c>
      <c r="J344" s="96"/>
      <c r="K344" s="211" t="str">
        <f>IF(ISBLANK(J344),"",VLOOKUP(J344,'Emission Factors'!$C$81:$G$221,4,FALSE))</f>
        <v/>
      </c>
      <c r="L344" s="210" t="str">
        <f>IF(D344="Room AC (window/wall)",'Emission Factors'!$F$53,IF(D344="Room AC (PTAC/PTHP)",'Emission Factors'!$F$54,IF(D344="Residential AC",'Emission Factors'!$F$55,IF(D344="Residential HP",'Emission Factors'!$F$56,IF(D344="Commercial AC (&gt;=65k to &lt;135,000k Btu/hr)",'Emission Factors'!$F$57,IF(D344="Commercial AC (&gt;=135,000k Btu/hr)",'Emission Factors'!$F$58,""))))))</f>
        <v/>
      </c>
      <c r="M344" s="211" t="str">
        <f>IF(D344="Room AC (window/wall)",'Emission Factors'!$G$53,IF(D344="Room AC (PTAC/PTHP)",'Emission Factors'!$G$54,IF(D344="Residential AC",'Emission Factors'!$G$55,IF(D344="Residential HP",'Emission Factors'!$G$56,IF(D344="Commercial AC (&gt;=65k to &lt;135,000k Btu/hr)",'Emission Factors'!$G$57,IF(D344="Commercial AC (&gt;=135,000k Btu/hr)",'Emission Factors'!$G$58,""))))))</f>
        <v/>
      </c>
      <c r="N344" s="96"/>
      <c r="O344" s="209" t="str">
        <f>IF(ISBLANK(D344),"",(IF(D344="Room AC (window/wall)",'Emission Factors'!$C$53,IF(D344="Room AC (PTAC/PTHP)",'Emission Factors'!$C$54,IF(D344="Residential AC",'Emission Factors'!$C$55,IF(D344="Residential HP",'Emission Factors'!$C$56,IF(D344="Commercial AC (&gt;=65k to &lt;135,000k Btu/hr)",'Emission Factors'!$C$57,IF(D344="Commercial AC (&gt;=135,000k Btu/hr)",'Emission Factors'!$C$58,""))))))))</f>
        <v/>
      </c>
      <c r="P344" s="209" t="str">
        <f t="shared" si="50"/>
        <v/>
      </c>
      <c r="Q344" s="95"/>
      <c r="R344" s="256"/>
      <c r="S344" s="256"/>
      <c r="T344" s="96"/>
      <c r="U344" s="211" t="str">
        <f>IF(Q344="Room AC (window/wall)",'Emission Factors'!$E$53,IF(AND(Q344="Room AC (PTAC/PTHP)",ISBLANK(T344)),"Error",IF(AND(Q344="Room AC (PTAC/PTHP)",T344&gt;0),T344,IF(Q344="Residential AC",'Emission Factors'!$E$55,IF(AND(Q344="Residential HP",ISBLANK(T344)),"Error",IF(AND(Q344="Residential HP",T344&gt;0),T344,IF(Q344="Commercial AC (&gt;=65k to &lt;135,000k Btu/hr)",'Emission Factors'!$E$57,IF(Q344="Commercial AC (&gt;=135,000k Btu/hr)",'Emission Factors'!$E$58,""))))))))</f>
        <v/>
      </c>
      <c r="V344" s="95"/>
      <c r="W344" s="211" t="str">
        <f>IF(ISBLANK(V344),"",VLOOKUP(V344,'Emission Factors'!$C$81:$G$221,4,FALSE))</f>
        <v/>
      </c>
      <c r="X344" s="210" t="str">
        <f>IF(Q344="Room AC (window/wall)",'Emission Factors'!$F$53,IF(Q344="Room AC (PTAC/PTHP)",'Emission Factors'!$F$54,IF(Q344="Residential AC",'Emission Factors'!$F$55,IF(Q344="Residential HP",'Emission Factors'!$F$56,IF(Q344="Commercial AC (&gt;=65k to &lt;135,000k Btu/hr)",'Emission Factors'!$F$57,IF(Q344="Commercial AC (&gt;=135,000k Btu/hr)",'Emission Factors'!$F$58,""))))))</f>
        <v/>
      </c>
      <c r="Y344" s="211" t="str">
        <f>IF(Q344="Room AC (window/wall)",'Emission Factors'!$G$53,IF(Q344="Room AC (PTAC/PTHP)",'Emission Factors'!$G$54,IF(Q344="Residential AC",'Emission Factors'!$G$55,IF(Q344="Residential HP",'Emission Factors'!$G$56,IF(Q344="Commercial AC (&gt;=65k to &lt;135,000k Btu/hr)",'Emission Factors'!$G$57,IF(Q344="Commercial AC (&gt;=135,000k Btu/hr)",'Emission Factors'!$G$58,""))))))</f>
        <v/>
      </c>
      <c r="Z344" s="96"/>
      <c r="AA344" s="97" t="str">
        <f t="shared" si="51"/>
        <v/>
      </c>
      <c r="AB344" s="97" t="str">
        <f t="shared" si="52"/>
        <v/>
      </c>
      <c r="AC344" s="246" t="str">
        <f t="shared" si="53"/>
        <v/>
      </c>
      <c r="AD344" s="97" t="str">
        <f t="shared" si="54"/>
        <v/>
      </c>
      <c r="AE344" s="97" t="str">
        <f t="shared" si="55"/>
        <v/>
      </c>
      <c r="AF344" s="252" t="str">
        <f t="shared" si="56"/>
        <v/>
      </c>
      <c r="AG344" s="254" t="str">
        <f t="shared" si="57"/>
        <v/>
      </c>
      <c r="AH344" s="248" t="str">
        <f t="shared" si="58"/>
        <v/>
      </c>
      <c r="AI344" s="249" t="str">
        <f t="shared" si="59"/>
        <v/>
      </c>
    </row>
    <row r="345" spans="2:35" x14ac:dyDescent="0.3">
      <c r="B345" s="94"/>
      <c r="C345" s="95"/>
      <c r="D345" s="95"/>
      <c r="E345" s="95"/>
      <c r="F345" s="94"/>
      <c r="G345" s="145"/>
      <c r="H345" s="245"/>
      <c r="I345" s="211" t="str">
        <f>IF(D345="Room AC (window/wall)",'Emission Factors'!$E$53,IF(D345="Room AC (PTAC/PTHP)",H345,IF(D345="Residential AC",'Emission Factors'!$E$55,IF(D345="Residential HP",H345,IF(D345="Commercial AC (&gt;=65k to &lt;135,000k Btu/hr)",'Emission Factors'!$E$57,IF(D345="Commercial AC (&gt;=135,000k Btu/hr)",'Emission Factors'!$E$58,""))))))</f>
        <v/>
      </c>
      <c r="J345" s="96"/>
      <c r="K345" s="211" t="str">
        <f>IF(ISBLANK(J345),"",VLOOKUP(J345,'Emission Factors'!$C$81:$G$221,4,FALSE))</f>
        <v/>
      </c>
      <c r="L345" s="210" t="str">
        <f>IF(D345="Room AC (window/wall)",'Emission Factors'!$F$53,IF(D345="Room AC (PTAC/PTHP)",'Emission Factors'!$F$54,IF(D345="Residential AC",'Emission Factors'!$F$55,IF(D345="Residential HP",'Emission Factors'!$F$56,IF(D345="Commercial AC (&gt;=65k to &lt;135,000k Btu/hr)",'Emission Factors'!$F$57,IF(D345="Commercial AC (&gt;=135,000k Btu/hr)",'Emission Factors'!$F$58,""))))))</f>
        <v/>
      </c>
      <c r="M345" s="211" t="str">
        <f>IF(D345="Room AC (window/wall)",'Emission Factors'!$G$53,IF(D345="Room AC (PTAC/PTHP)",'Emission Factors'!$G$54,IF(D345="Residential AC",'Emission Factors'!$G$55,IF(D345="Residential HP",'Emission Factors'!$G$56,IF(D345="Commercial AC (&gt;=65k to &lt;135,000k Btu/hr)",'Emission Factors'!$G$57,IF(D345="Commercial AC (&gt;=135,000k Btu/hr)",'Emission Factors'!$G$58,""))))))</f>
        <v/>
      </c>
      <c r="N345" s="96"/>
      <c r="O345" s="209" t="str">
        <f>IF(ISBLANK(D345),"",(IF(D345="Room AC (window/wall)",'Emission Factors'!$C$53,IF(D345="Room AC (PTAC/PTHP)",'Emission Factors'!$C$54,IF(D345="Residential AC",'Emission Factors'!$C$55,IF(D345="Residential HP",'Emission Factors'!$C$56,IF(D345="Commercial AC (&gt;=65k to &lt;135,000k Btu/hr)",'Emission Factors'!$C$57,IF(D345="Commercial AC (&gt;=135,000k Btu/hr)",'Emission Factors'!$C$58,""))))))))</f>
        <v/>
      </c>
      <c r="P345" s="209" t="str">
        <f t="shared" si="50"/>
        <v/>
      </c>
      <c r="Q345" s="95"/>
      <c r="R345" s="256"/>
      <c r="S345" s="256"/>
      <c r="T345" s="96"/>
      <c r="U345" s="211" t="str">
        <f>IF(Q345="Room AC (window/wall)",'Emission Factors'!$E$53,IF(AND(Q345="Room AC (PTAC/PTHP)",ISBLANK(T345)),"Error",IF(AND(Q345="Room AC (PTAC/PTHP)",T345&gt;0),T345,IF(Q345="Residential AC",'Emission Factors'!$E$55,IF(AND(Q345="Residential HP",ISBLANK(T345)),"Error",IF(AND(Q345="Residential HP",T345&gt;0),T345,IF(Q345="Commercial AC (&gt;=65k to &lt;135,000k Btu/hr)",'Emission Factors'!$E$57,IF(Q345="Commercial AC (&gt;=135,000k Btu/hr)",'Emission Factors'!$E$58,""))))))))</f>
        <v/>
      </c>
      <c r="V345" s="95"/>
      <c r="W345" s="211" t="str">
        <f>IF(ISBLANK(V345),"",VLOOKUP(V345,'Emission Factors'!$C$81:$G$221,4,FALSE))</f>
        <v/>
      </c>
      <c r="X345" s="210" t="str">
        <f>IF(Q345="Room AC (window/wall)",'Emission Factors'!$F$53,IF(Q345="Room AC (PTAC/PTHP)",'Emission Factors'!$F$54,IF(Q345="Residential AC",'Emission Factors'!$F$55,IF(Q345="Residential HP",'Emission Factors'!$F$56,IF(Q345="Commercial AC (&gt;=65k to &lt;135,000k Btu/hr)",'Emission Factors'!$F$57,IF(Q345="Commercial AC (&gt;=135,000k Btu/hr)",'Emission Factors'!$F$58,""))))))</f>
        <v/>
      </c>
      <c r="Y345" s="211" t="str">
        <f>IF(Q345="Room AC (window/wall)",'Emission Factors'!$G$53,IF(Q345="Room AC (PTAC/PTHP)",'Emission Factors'!$G$54,IF(Q345="Residential AC",'Emission Factors'!$G$55,IF(Q345="Residential HP",'Emission Factors'!$G$56,IF(Q345="Commercial AC (&gt;=65k to &lt;135,000k Btu/hr)",'Emission Factors'!$G$57,IF(Q345="Commercial AC (&gt;=135,000k Btu/hr)",'Emission Factors'!$G$58,""))))))</f>
        <v/>
      </c>
      <c r="Z345" s="96"/>
      <c r="AA345" s="97" t="str">
        <f t="shared" si="51"/>
        <v/>
      </c>
      <c r="AB345" s="97" t="str">
        <f t="shared" si="52"/>
        <v/>
      </c>
      <c r="AC345" s="246" t="str">
        <f t="shared" si="53"/>
        <v/>
      </c>
      <c r="AD345" s="97" t="str">
        <f t="shared" si="54"/>
        <v/>
      </c>
      <c r="AE345" s="97" t="str">
        <f t="shared" si="55"/>
        <v/>
      </c>
      <c r="AF345" s="252" t="str">
        <f t="shared" si="56"/>
        <v/>
      </c>
      <c r="AG345" s="254" t="str">
        <f t="shared" si="57"/>
        <v/>
      </c>
      <c r="AH345" s="248" t="str">
        <f t="shared" si="58"/>
        <v/>
      </c>
      <c r="AI345" s="249" t="str">
        <f t="shared" si="59"/>
        <v/>
      </c>
    </row>
    <row r="346" spans="2:35" x14ac:dyDescent="0.3">
      <c r="B346" s="94"/>
      <c r="C346" s="95"/>
      <c r="D346" s="95"/>
      <c r="E346" s="95"/>
      <c r="F346" s="94"/>
      <c r="G346" s="145"/>
      <c r="H346" s="245"/>
      <c r="I346" s="211" t="str">
        <f>IF(D346="Room AC (window/wall)",'Emission Factors'!$E$53,IF(D346="Room AC (PTAC/PTHP)",H346,IF(D346="Residential AC",'Emission Factors'!$E$55,IF(D346="Residential HP",H346,IF(D346="Commercial AC (&gt;=65k to &lt;135,000k Btu/hr)",'Emission Factors'!$E$57,IF(D346="Commercial AC (&gt;=135,000k Btu/hr)",'Emission Factors'!$E$58,""))))))</f>
        <v/>
      </c>
      <c r="J346" s="96"/>
      <c r="K346" s="211" t="str">
        <f>IF(ISBLANK(J346),"",VLOOKUP(J346,'Emission Factors'!$C$81:$G$221,4,FALSE))</f>
        <v/>
      </c>
      <c r="L346" s="210" t="str">
        <f>IF(D346="Room AC (window/wall)",'Emission Factors'!$F$53,IF(D346="Room AC (PTAC/PTHP)",'Emission Factors'!$F$54,IF(D346="Residential AC",'Emission Factors'!$F$55,IF(D346="Residential HP",'Emission Factors'!$F$56,IF(D346="Commercial AC (&gt;=65k to &lt;135,000k Btu/hr)",'Emission Factors'!$F$57,IF(D346="Commercial AC (&gt;=135,000k Btu/hr)",'Emission Factors'!$F$58,""))))))</f>
        <v/>
      </c>
      <c r="M346" s="211" t="str">
        <f>IF(D346="Room AC (window/wall)",'Emission Factors'!$G$53,IF(D346="Room AC (PTAC/PTHP)",'Emission Factors'!$G$54,IF(D346="Residential AC",'Emission Factors'!$G$55,IF(D346="Residential HP",'Emission Factors'!$G$56,IF(D346="Commercial AC (&gt;=65k to &lt;135,000k Btu/hr)",'Emission Factors'!$G$57,IF(D346="Commercial AC (&gt;=135,000k Btu/hr)",'Emission Factors'!$G$58,""))))))</f>
        <v/>
      </c>
      <c r="N346" s="96"/>
      <c r="O346" s="209" t="str">
        <f>IF(ISBLANK(D346),"",(IF(D346="Room AC (window/wall)",'Emission Factors'!$C$53,IF(D346="Room AC (PTAC/PTHP)",'Emission Factors'!$C$54,IF(D346="Residential AC",'Emission Factors'!$C$55,IF(D346="Residential HP",'Emission Factors'!$C$56,IF(D346="Commercial AC (&gt;=65k to &lt;135,000k Btu/hr)",'Emission Factors'!$C$57,IF(D346="Commercial AC (&gt;=135,000k Btu/hr)",'Emission Factors'!$C$58,""))))))))</f>
        <v/>
      </c>
      <c r="P346" s="209" t="str">
        <f t="shared" si="50"/>
        <v/>
      </c>
      <c r="Q346" s="95"/>
      <c r="R346" s="256"/>
      <c r="S346" s="256"/>
      <c r="T346" s="96"/>
      <c r="U346" s="211" t="str">
        <f>IF(Q346="Room AC (window/wall)",'Emission Factors'!$E$53,IF(AND(Q346="Room AC (PTAC/PTHP)",ISBLANK(T346)),"Error",IF(AND(Q346="Room AC (PTAC/PTHP)",T346&gt;0),T346,IF(Q346="Residential AC",'Emission Factors'!$E$55,IF(AND(Q346="Residential HP",ISBLANK(T346)),"Error",IF(AND(Q346="Residential HP",T346&gt;0),T346,IF(Q346="Commercial AC (&gt;=65k to &lt;135,000k Btu/hr)",'Emission Factors'!$E$57,IF(Q346="Commercial AC (&gt;=135,000k Btu/hr)",'Emission Factors'!$E$58,""))))))))</f>
        <v/>
      </c>
      <c r="V346" s="95"/>
      <c r="W346" s="211" t="str">
        <f>IF(ISBLANK(V346),"",VLOOKUP(V346,'Emission Factors'!$C$81:$G$221,4,FALSE))</f>
        <v/>
      </c>
      <c r="X346" s="210" t="str">
        <f>IF(Q346="Room AC (window/wall)",'Emission Factors'!$F$53,IF(Q346="Room AC (PTAC/PTHP)",'Emission Factors'!$F$54,IF(Q346="Residential AC",'Emission Factors'!$F$55,IF(Q346="Residential HP",'Emission Factors'!$F$56,IF(Q346="Commercial AC (&gt;=65k to &lt;135,000k Btu/hr)",'Emission Factors'!$F$57,IF(Q346="Commercial AC (&gt;=135,000k Btu/hr)",'Emission Factors'!$F$58,""))))))</f>
        <v/>
      </c>
      <c r="Y346" s="211" t="str">
        <f>IF(Q346="Room AC (window/wall)",'Emission Factors'!$G$53,IF(Q346="Room AC (PTAC/PTHP)",'Emission Factors'!$G$54,IF(Q346="Residential AC",'Emission Factors'!$G$55,IF(Q346="Residential HP",'Emission Factors'!$G$56,IF(Q346="Commercial AC (&gt;=65k to &lt;135,000k Btu/hr)",'Emission Factors'!$G$57,IF(Q346="Commercial AC (&gt;=135,000k Btu/hr)",'Emission Factors'!$G$58,""))))))</f>
        <v/>
      </c>
      <c r="Z346" s="96"/>
      <c r="AA346" s="97" t="str">
        <f t="shared" si="51"/>
        <v/>
      </c>
      <c r="AB346" s="97" t="str">
        <f t="shared" si="52"/>
        <v/>
      </c>
      <c r="AC346" s="246" t="str">
        <f t="shared" si="53"/>
        <v/>
      </c>
      <c r="AD346" s="97" t="str">
        <f t="shared" si="54"/>
        <v/>
      </c>
      <c r="AE346" s="97" t="str">
        <f t="shared" si="55"/>
        <v/>
      </c>
      <c r="AF346" s="252" t="str">
        <f t="shared" si="56"/>
        <v/>
      </c>
      <c r="AG346" s="254" t="str">
        <f t="shared" si="57"/>
        <v/>
      </c>
      <c r="AH346" s="248" t="str">
        <f t="shared" si="58"/>
        <v/>
      </c>
      <c r="AI346" s="249" t="str">
        <f t="shared" si="59"/>
        <v/>
      </c>
    </row>
    <row r="347" spans="2:35" x14ac:dyDescent="0.3">
      <c r="B347" s="94"/>
      <c r="C347" s="95"/>
      <c r="D347" s="95"/>
      <c r="E347" s="95"/>
      <c r="F347" s="94"/>
      <c r="G347" s="145"/>
      <c r="H347" s="245"/>
      <c r="I347" s="211" t="str">
        <f>IF(D347="Room AC (window/wall)",'Emission Factors'!$E$53,IF(D347="Room AC (PTAC/PTHP)",H347,IF(D347="Residential AC",'Emission Factors'!$E$55,IF(D347="Residential HP",H347,IF(D347="Commercial AC (&gt;=65k to &lt;135,000k Btu/hr)",'Emission Factors'!$E$57,IF(D347="Commercial AC (&gt;=135,000k Btu/hr)",'Emission Factors'!$E$58,""))))))</f>
        <v/>
      </c>
      <c r="J347" s="96"/>
      <c r="K347" s="211" t="str">
        <f>IF(ISBLANK(J347),"",VLOOKUP(J347,'Emission Factors'!$C$81:$G$221,4,FALSE))</f>
        <v/>
      </c>
      <c r="L347" s="210" t="str">
        <f>IF(D347="Room AC (window/wall)",'Emission Factors'!$F$53,IF(D347="Room AC (PTAC/PTHP)",'Emission Factors'!$F$54,IF(D347="Residential AC",'Emission Factors'!$F$55,IF(D347="Residential HP",'Emission Factors'!$F$56,IF(D347="Commercial AC (&gt;=65k to &lt;135,000k Btu/hr)",'Emission Factors'!$F$57,IF(D347="Commercial AC (&gt;=135,000k Btu/hr)",'Emission Factors'!$F$58,""))))))</f>
        <v/>
      </c>
      <c r="M347" s="211" t="str">
        <f>IF(D347="Room AC (window/wall)",'Emission Factors'!$G$53,IF(D347="Room AC (PTAC/PTHP)",'Emission Factors'!$G$54,IF(D347="Residential AC",'Emission Factors'!$G$55,IF(D347="Residential HP",'Emission Factors'!$G$56,IF(D347="Commercial AC (&gt;=65k to &lt;135,000k Btu/hr)",'Emission Factors'!$G$57,IF(D347="Commercial AC (&gt;=135,000k Btu/hr)",'Emission Factors'!$G$58,""))))))</f>
        <v/>
      </c>
      <c r="N347" s="96"/>
      <c r="O347" s="209" t="str">
        <f>IF(ISBLANK(D347),"",(IF(D347="Room AC (window/wall)",'Emission Factors'!$C$53,IF(D347="Room AC (PTAC/PTHP)",'Emission Factors'!$C$54,IF(D347="Residential AC",'Emission Factors'!$C$55,IF(D347="Residential HP",'Emission Factors'!$C$56,IF(D347="Commercial AC (&gt;=65k to &lt;135,000k Btu/hr)",'Emission Factors'!$C$57,IF(D347="Commercial AC (&gt;=135,000k Btu/hr)",'Emission Factors'!$C$58,""))))))))</f>
        <v/>
      </c>
      <c r="P347" s="209" t="str">
        <f t="shared" si="50"/>
        <v/>
      </c>
      <c r="Q347" s="95"/>
      <c r="R347" s="256"/>
      <c r="S347" s="256"/>
      <c r="T347" s="96"/>
      <c r="U347" s="211" t="str">
        <f>IF(Q347="Room AC (window/wall)",'Emission Factors'!$E$53,IF(AND(Q347="Room AC (PTAC/PTHP)",ISBLANK(T347)),"Error",IF(AND(Q347="Room AC (PTAC/PTHP)",T347&gt;0),T347,IF(Q347="Residential AC",'Emission Factors'!$E$55,IF(AND(Q347="Residential HP",ISBLANK(T347)),"Error",IF(AND(Q347="Residential HP",T347&gt;0),T347,IF(Q347="Commercial AC (&gt;=65k to &lt;135,000k Btu/hr)",'Emission Factors'!$E$57,IF(Q347="Commercial AC (&gt;=135,000k Btu/hr)",'Emission Factors'!$E$58,""))))))))</f>
        <v/>
      </c>
      <c r="V347" s="95"/>
      <c r="W347" s="211" t="str">
        <f>IF(ISBLANK(V347),"",VLOOKUP(V347,'Emission Factors'!$C$81:$G$221,4,FALSE))</f>
        <v/>
      </c>
      <c r="X347" s="210" t="str">
        <f>IF(Q347="Room AC (window/wall)",'Emission Factors'!$F$53,IF(Q347="Room AC (PTAC/PTHP)",'Emission Factors'!$F$54,IF(Q347="Residential AC",'Emission Factors'!$F$55,IF(Q347="Residential HP",'Emission Factors'!$F$56,IF(Q347="Commercial AC (&gt;=65k to &lt;135,000k Btu/hr)",'Emission Factors'!$F$57,IF(Q347="Commercial AC (&gt;=135,000k Btu/hr)",'Emission Factors'!$F$58,""))))))</f>
        <v/>
      </c>
      <c r="Y347" s="211" t="str">
        <f>IF(Q347="Room AC (window/wall)",'Emission Factors'!$G$53,IF(Q347="Room AC (PTAC/PTHP)",'Emission Factors'!$G$54,IF(Q347="Residential AC",'Emission Factors'!$G$55,IF(Q347="Residential HP",'Emission Factors'!$G$56,IF(Q347="Commercial AC (&gt;=65k to &lt;135,000k Btu/hr)",'Emission Factors'!$G$57,IF(Q347="Commercial AC (&gt;=135,000k Btu/hr)",'Emission Factors'!$G$58,""))))))</f>
        <v/>
      </c>
      <c r="Z347" s="96"/>
      <c r="AA347" s="97" t="str">
        <f t="shared" si="51"/>
        <v/>
      </c>
      <c r="AB347" s="97" t="str">
        <f t="shared" si="52"/>
        <v/>
      </c>
      <c r="AC347" s="246" t="str">
        <f t="shared" si="53"/>
        <v/>
      </c>
      <c r="AD347" s="97" t="str">
        <f t="shared" si="54"/>
        <v/>
      </c>
      <c r="AE347" s="97" t="str">
        <f t="shared" si="55"/>
        <v/>
      </c>
      <c r="AF347" s="252" t="str">
        <f t="shared" si="56"/>
        <v/>
      </c>
      <c r="AG347" s="254" t="str">
        <f t="shared" si="57"/>
        <v/>
      </c>
      <c r="AH347" s="248" t="str">
        <f t="shared" si="58"/>
        <v/>
      </c>
      <c r="AI347" s="249" t="str">
        <f t="shared" si="59"/>
        <v/>
      </c>
    </row>
    <row r="348" spans="2:35" x14ac:dyDescent="0.3">
      <c r="B348" s="94"/>
      <c r="C348" s="95"/>
      <c r="D348" s="95"/>
      <c r="E348" s="95"/>
      <c r="F348" s="94"/>
      <c r="G348" s="145"/>
      <c r="H348" s="245"/>
      <c r="I348" s="211" t="str">
        <f>IF(D348="Room AC (window/wall)",'Emission Factors'!$E$53,IF(D348="Room AC (PTAC/PTHP)",H348,IF(D348="Residential AC",'Emission Factors'!$E$55,IF(D348="Residential HP",H348,IF(D348="Commercial AC (&gt;=65k to &lt;135,000k Btu/hr)",'Emission Factors'!$E$57,IF(D348="Commercial AC (&gt;=135,000k Btu/hr)",'Emission Factors'!$E$58,""))))))</f>
        <v/>
      </c>
      <c r="J348" s="96"/>
      <c r="K348" s="211" t="str">
        <f>IF(ISBLANK(J348),"",VLOOKUP(J348,'Emission Factors'!$C$81:$G$221,4,FALSE))</f>
        <v/>
      </c>
      <c r="L348" s="210" t="str">
        <f>IF(D348="Room AC (window/wall)",'Emission Factors'!$F$53,IF(D348="Room AC (PTAC/PTHP)",'Emission Factors'!$F$54,IF(D348="Residential AC",'Emission Factors'!$F$55,IF(D348="Residential HP",'Emission Factors'!$F$56,IF(D348="Commercial AC (&gt;=65k to &lt;135,000k Btu/hr)",'Emission Factors'!$F$57,IF(D348="Commercial AC (&gt;=135,000k Btu/hr)",'Emission Factors'!$F$58,""))))))</f>
        <v/>
      </c>
      <c r="M348" s="211" t="str">
        <f>IF(D348="Room AC (window/wall)",'Emission Factors'!$G$53,IF(D348="Room AC (PTAC/PTHP)",'Emission Factors'!$G$54,IF(D348="Residential AC",'Emission Factors'!$G$55,IF(D348="Residential HP",'Emission Factors'!$G$56,IF(D348="Commercial AC (&gt;=65k to &lt;135,000k Btu/hr)",'Emission Factors'!$G$57,IF(D348="Commercial AC (&gt;=135,000k Btu/hr)",'Emission Factors'!$G$58,""))))))</f>
        <v/>
      </c>
      <c r="N348" s="96"/>
      <c r="O348" s="209" t="str">
        <f>IF(ISBLANK(D348),"",(IF(D348="Room AC (window/wall)",'Emission Factors'!$C$53,IF(D348="Room AC (PTAC/PTHP)",'Emission Factors'!$C$54,IF(D348="Residential AC",'Emission Factors'!$C$55,IF(D348="Residential HP",'Emission Factors'!$C$56,IF(D348="Commercial AC (&gt;=65k to &lt;135,000k Btu/hr)",'Emission Factors'!$C$57,IF(D348="Commercial AC (&gt;=135,000k Btu/hr)",'Emission Factors'!$C$58,""))))))))</f>
        <v/>
      </c>
      <c r="P348" s="209" t="str">
        <f t="shared" si="50"/>
        <v/>
      </c>
      <c r="Q348" s="95"/>
      <c r="R348" s="256"/>
      <c r="S348" s="256"/>
      <c r="T348" s="96"/>
      <c r="U348" s="211" t="str">
        <f>IF(Q348="Room AC (window/wall)",'Emission Factors'!$E$53,IF(AND(Q348="Room AC (PTAC/PTHP)",ISBLANK(T348)),"Error",IF(AND(Q348="Room AC (PTAC/PTHP)",T348&gt;0),T348,IF(Q348="Residential AC",'Emission Factors'!$E$55,IF(AND(Q348="Residential HP",ISBLANK(T348)),"Error",IF(AND(Q348="Residential HP",T348&gt;0),T348,IF(Q348="Commercial AC (&gt;=65k to &lt;135,000k Btu/hr)",'Emission Factors'!$E$57,IF(Q348="Commercial AC (&gt;=135,000k Btu/hr)",'Emission Factors'!$E$58,""))))))))</f>
        <v/>
      </c>
      <c r="V348" s="95"/>
      <c r="W348" s="211" t="str">
        <f>IF(ISBLANK(V348),"",VLOOKUP(V348,'Emission Factors'!$C$81:$G$221,4,FALSE))</f>
        <v/>
      </c>
      <c r="X348" s="210" t="str">
        <f>IF(Q348="Room AC (window/wall)",'Emission Factors'!$F$53,IF(Q348="Room AC (PTAC/PTHP)",'Emission Factors'!$F$54,IF(Q348="Residential AC",'Emission Factors'!$F$55,IF(Q348="Residential HP",'Emission Factors'!$F$56,IF(Q348="Commercial AC (&gt;=65k to &lt;135,000k Btu/hr)",'Emission Factors'!$F$57,IF(Q348="Commercial AC (&gt;=135,000k Btu/hr)",'Emission Factors'!$F$58,""))))))</f>
        <v/>
      </c>
      <c r="Y348" s="211" t="str">
        <f>IF(Q348="Room AC (window/wall)",'Emission Factors'!$G$53,IF(Q348="Room AC (PTAC/PTHP)",'Emission Factors'!$G$54,IF(Q348="Residential AC",'Emission Factors'!$G$55,IF(Q348="Residential HP",'Emission Factors'!$G$56,IF(Q348="Commercial AC (&gt;=65k to &lt;135,000k Btu/hr)",'Emission Factors'!$G$57,IF(Q348="Commercial AC (&gt;=135,000k Btu/hr)",'Emission Factors'!$G$58,""))))))</f>
        <v/>
      </c>
      <c r="Z348" s="96"/>
      <c r="AA348" s="97" t="str">
        <f t="shared" si="51"/>
        <v/>
      </c>
      <c r="AB348" s="97" t="str">
        <f t="shared" si="52"/>
        <v/>
      </c>
      <c r="AC348" s="246" t="str">
        <f t="shared" si="53"/>
        <v/>
      </c>
      <c r="AD348" s="97" t="str">
        <f t="shared" si="54"/>
        <v/>
      </c>
      <c r="AE348" s="97" t="str">
        <f t="shared" si="55"/>
        <v/>
      </c>
      <c r="AF348" s="252" t="str">
        <f t="shared" si="56"/>
        <v/>
      </c>
      <c r="AG348" s="254" t="str">
        <f t="shared" si="57"/>
        <v/>
      </c>
      <c r="AH348" s="248" t="str">
        <f t="shared" si="58"/>
        <v/>
      </c>
      <c r="AI348" s="249" t="str">
        <f t="shared" si="59"/>
        <v/>
      </c>
    </row>
    <row r="349" spans="2:35" x14ac:dyDescent="0.3">
      <c r="B349" s="94"/>
      <c r="C349" s="95"/>
      <c r="D349" s="95"/>
      <c r="E349" s="95"/>
      <c r="F349" s="94"/>
      <c r="G349" s="145"/>
      <c r="H349" s="245"/>
      <c r="I349" s="211" t="str">
        <f>IF(D349="Room AC (window/wall)",'Emission Factors'!$E$53,IF(D349="Room AC (PTAC/PTHP)",H349,IF(D349="Residential AC",'Emission Factors'!$E$55,IF(D349="Residential HP",H349,IF(D349="Commercial AC (&gt;=65k to &lt;135,000k Btu/hr)",'Emission Factors'!$E$57,IF(D349="Commercial AC (&gt;=135,000k Btu/hr)",'Emission Factors'!$E$58,""))))))</f>
        <v/>
      </c>
      <c r="J349" s="96"/>
      <c r="K349" s="211" t="str">
        <f>IF(ISBLANK(J349),"",VLOOKUP(J349,'Emission Factors'!$C$81:$G$221,4,FALSE))</f>
        <v/>
      </c>
      <c r="L349" s="210" t="str">
        <f>IF(D349="Room AC (window/wall)",'Emission Factors'!$F$53,IF(D349="Room AC (PTAC/PTHP)",'Emission Factors'!$F$54,IF(D349="Residential AC",'Emission Factors'!$F$55,IF(D349="Residential HP",'Emission Factors'!$F$56,IF(D349="Commercial AC (&gt;=65k to &lt;135,000k Btu/hr)",'Emission Factors'!$F$57,IF(D349="Commercial AC (&gt;=135,000k Btu/hr)",'Emission Factors'!$F$58,""))))))</f>
        <v/>
      </c>
      <c r="M349" s="211" t="str">
        <f>IF(D349="Room AC (window/wall)",'Emission Factors'!$G$53,IF(D349="Room AC (PTAC/PTHP)",'Emission Factors'!$G$54,IF(D349="Residential AC",'Emission Factors'!$G$55,IF(D349="Residential HP",'Emission Factors'!$G$56,IF(D349="Commercial AC (&gt;=65k to &lt;135,000k Btu/hr)",'Emission Factors'!$G$57,IF(D349="Commercial AC (&gt;=135,000k Btu/hr)",'Emission Factors'!$G$58,""))))))</f>
        <v/>
      </c>
      <c r="N349" s="96"/>
      <c r="O349" s="209" t="str">
        <f>IF(ISBLANK(D349),"",(IF(D349="Room AC (window/wall)",'Emission Factors'!$C$53,IF(D349="Room AC (PTAC/PTHP)",'Emission Factors'!$C$54,IF(D349="Residential AC",'Emission Factors'!$C$55,IF(D349="Residential HP",'Emission Factors'!$C$56,IF(D349="Commercial AC (&gt;=65k to &lt;135,000k Btu/hr)",'Emission Factors'!$C$57,IF(D349="Commercial AC (&gt;=135,000k Btu/hr)",'Emission Factors'!$C$58,""))))))))</f>
        <v/>
      </c>
      <c r="P349" s="209" t="str">
        <f t="shared" si="50"/>
        <v/>
      </c>
      <c r="Q349" s="95"/>
      <c r="R349" s="256"/>
      <c r="S349" s="256"/>
      <c r="T349" s="96"/>
      <c r="U349" s="211" t="str">
        <f>IF(Q349="Room AC (window/wall)",'Emission Factors'!$E$53,IF(AND(Q349="Room AC (PTAC/PTHP)",ISBLANK(T349)),"Error",IF(AND(Q349="Room AC (PTAC/PTHP)",T349&gt;0),T349,IF(Q349="Residential AC",'Emission Factors'!$E$55,IF(AND(Q349="Residential HP",ISBLANK(T349)),"Error",IF(AND(Q349="Residential HP",T349&gt;0),T349,IF(Q349="Commercial AC (&gt;=65k to &lt;135,000k Btu/hr)",'Emission Factors'!$E$57,IF(Q349="Commercial AC (&gt;=135,000k Btu/hr)",'Emission Factors'!$E$58,""))))))))</f>
        <v/>
      </c>
      <c r="V349" s="95"/>
      <c r="W349" s="211" t="str">
        <f>IF(ISBLANK(V349),"",VLOOKUP(V349,'Emission Factors'!$C$81:$G$221,4,FALSE))</f>
        <v/>
      </c>
      <c r="X349" s="210" t="str">
        <f>IF(Q349="Room AC (window/wall)",'Emission Factors'!$F$53,IF(Q349="Room AC (PTAC/PTHP)",'Emission Factors'!$F$54,IF(Q349="Residential AC",'Emission Factors'!$F$55,IF(Q349="Residential HP",'Emission Factors'!$F$56,IF(Q349="Commercial AC (&gt;=65k to &lt;135,000k Btu/hr)",'Emission Factors'!$F$57,IF(Q349="Commercial AC (&gt;=135,000k Btu/hr)",'Emission Factors'!$F$58,""))))))</f>
        <v/>
      </c>
      <c r="Y349" s="211" t="str">
        <f>IF(Q349="Room AC (window/wall)",'Emission Factors'!$G$53,IF(Q349="Room AC (PTAC/PTHP)",'Emission Factors'!$G$54,IF(Q349="Residential AC",'Emission Factors'!$G$55,IF(Q349="Residential HP",'Emission Factors'!$G$56,IF(Q349="Commercial AC (&gt;=65k to &lt;135,000k Btu/hr)",'Emission Factors'!$G$57,IF(Q349="Commercial AC (&gt;=135,000k Btu/hr)",'Emission Factors'!$G$58,""))))))</f>
        <v/>
      </c>
      <c r="Z349" s="96"/>
      <c r="AA349" s="97" t="str">
        <f t="shared" si="51"/>
        <v/>
      </c>
      <c r="AB349" s="97" t="str">
        <f t="shared" si="52"/>
        <v/>
      </c>
      <c r="AC349" s="246" t="str">
        <f t="shared" si="53"/>
        <v/>
      </c>
      <c r="AD349" s="97" t="str">
        <f t="shared" si="54"/>
        <v/>
      </c>
      <c r="AE349" s="97" t="str">
        <f t="shared" si="55"/>
        <v/>
      </c>
      <c r="AF349" s="252" t="str">
        <f t="shared" si="56"/>
        <v/>
      </c>
      <c r="AG349" s="254" t="str">
        <f t="shared" si="57"/>
        <v/>
      </c>
      <c r="AH349" s="248" t="str">
        <f t="shared" si="58"/>
        <v/>
      </c>
      <c r="AI349" s="249" t="str">
        <f t="shared" si="59"/>
        <v/>
      </c>
    </row>
    <row r="350" spans="2:35" x14ac:dyDescent="0.3">
      <c r="B350" s="94"/>
      <c r="C350" s="95"/>
      <c r="D350" s="95"/>
      <c r="E350" s="95"/>
      <c r="F350" s="94"/>
      <c r="G350" s="145"/>
      <c r="H350" s="245"/>
      <c r="I350" s="211" t="str">
        <f>IF(D350="Room AC (window/wall)",'Emission Factors'!$E$53,IF(D350="Room AC (PTAC/PTHP)",H350,IF(D350="Residential AC",'Emission Factors'!$E$55,IF(D350="Residential HP",H350,IF(D350="Commercial AC (&gt;=65k to &lt;135,000k Btu/hr)",'Emission Factors'!$E$57,IF(D350="Commercial AC (&gt;=135,000k Btu/hr)",'Emission Factors'!$E$58,""))))))</f>
        <v/>
      </c>
      <c r="J350" s="96"/>
      <c r="K350" s="211" t="str">
        <f>IF(ISBLANK(J350),"",VLOOKUP(J350,'Emission Factors'!$C$81:$G$221,4,FALSE))</f>
        <v/>
      </c>
      <c r="L350" s="210" t="str">
        <f>IF(D350="Room AC (window/wall)",'Emission Factors'!$F$53,IF(D350="Room AC (PTAC/PTHP)",'Emission Factors'!$F$54,IF(D350="Residential AC",'Emission Factors'!$F$55,IF(D350="Residential HP",'Emission Factors'!$F$56,IF(D350="Commercial AC (&gt;=65k to &lt;135,000k Btu/hr)",'Emission Factors'!$F$57,IF(D350="Commercial AC (&gt;=135,000k Btu/hr)",'Emission Factors'!$F$58,""))))))</f>
        <v/>
      </c>
      <c r="M350" s="211" t="str">
        <f>IF(D350="Room AC (window/wall)",'Emission Factors'!$G$53,IF(D350="Room AC (PTAC/PTHP)",'Emission Factors'!$G$54,IF(D350="Residential AC",'Emission Factors'!$G$55,IF(D350="Residential HP",'Emission Factors'!$G$56,IF(D350="Commercial AC (&gt;=65k to &lt;135,000k Btu/hr)",'Emission Factors'!$G$57,IF(D350="Commercial AC (&gt;=135,000k Btu/hr)",'Emission Factors'!$G$58,""))))))</f>
        <v/>
      </c>
      <c r="N350" s="96"/>
      <c r="O350" s="209" t="str">
        <f>IF(ISBLANK(D350),"",(IF(D350="Room AC (window/wall)",'Emission Factors'!$C$53,IF(D350="Room AC (PTAC/PTHP)",'Emission Factors'!$C$54,IF(D350="Residential AC",'Emission Factors'!$C$55,IF(D350="Residential HP",'Emission Factors'!$C$56,IF(D350="Commercial AC (&gt;=65k to &lt;135,000k Btu/hr)",'Emission Factors'!$C$57,IF(D350="Commercial AC (&gt;=135,000k Btu/hr)",'Emission Factors'!$C$58,""))))))))</f>
        <v/>
      </c>
      <c r="P350" s="209" t="str">
        <f t="shared" si="50"/>
        <v/>
      </c>
      <c r="Q350" s="95"/>
      <c r="R350" s="256"/>
      <c r="S350" s="256"/>
      <c r="T350" s="96"/>
      <c r="U350" s="211" t="str">
        <f>IF(Q350="Room AC (window/wall)",'Emission Factors'!$E$53,IF(AND(Q350="Room AC (PTAC/PTHP)",ISBLANK(T350)),"Error",IF(AND(Q350="Room AC (PTAC/PTHP)",T350&gt;0),T350,IF(Q350="Residential AC",'Emission Factors'!$E$55,IF(AND(Q350="Residential HP",ISBLANK(T350)),"Error",IF(AND(Q350="Residential HP",T350&gt;0),T350,IF(Q350="Commercial AC (&gt;=65k to &lt;135,000k Btu/hr)",'Emission Factors'!$E$57,IF(Q350="Commercial AC (&gt;=135,000k Btu/hr)",'Emission Factors'!$E$58,""))))))))</f>
        <v/>
      </c>
      <c r="V350" s="95"/>
      <c r="W350" s="211" t="str">
        <f>IF(ISBLANK(V350),"",VLOOKUP(V350,'Emission Factors'!$C$81:$G$221,4,FALSE))</f>
        <v/>
      </c>
      <c r="X350" s="210" t="str">
        <f>IF(Q350="Room AC (window/wall)",'Emission Factors'!$F$53,IF(Q350="Room AC (PTAC/PTHP)",'Emission Factors'!$F$54,IF(Q350="Residential AC",'Emission Factors'!$F$55,IF(Q350="Residential HP",'Emission Factors'!$F$56,IF(Q350="Commercial AC (&gt;=65k to &lt;135,000k Btu/hr)",'Emission Factors'!$F$57,IF(Q350="Commercial AC (&gt;=135,000k Btu/hr)",'Emission Factors'!$F$58,""))))))</f>
        <v/>
      </c>
      <c r="Y350" s="211" t="str">
        <f>IF(Q350="Room AC (window/wall)",'Emission Factors'!$G$53,IF(Q350="Room AC (PTAC/PTHP)",'Emission Factors'!$G$54,IF(Q350="Residential AC",'Emission Factors'!$G$55,IF(Q350="Residential HP",'Emission Factors'!$G$56,IF(Q350="Commercial AC (&gt;=65k to &lt;135,000k Btu/hr)",'Emission Factors'!$G$57,IF(Q350="Commercial AC (&gt;=135,000k Btu/hr)",'Emission Factors'!$G$58,""))))))</f>
        <v/>
      </c>
      <c r="Z350" s="96"/>
      <c r="AA350" s="97" t="str">
        <f t="shared" si="51"/>
        <v/>
      </c>
      <c r="AB350" s="97" t="str">
        <f t="shared" si="52"/>
        <v/>
      </c>
      <c r="AC350" s="246" t="str">
        <f t="shared" si="53"/>
        <v/>
      </c>
      <c r="AD350" s="97" t="str">
        <f t="shared" si="54"/>
        <v/>
      </c>
      <c r="AE350" s="97" t="str">
        <f t="shared" si="55"/>
        <v/>
      </c>
      <c r="AF350" s="252" t="str">
        <f t="shared" si="56"/>
        <v/>
      </c>
      <c r="AG350" s="254" t="str">
        <f t="shared" si="57"/>
        <v/>
      </c>
      <c r="AH350" s="248" t="str">
        <f t="shared" si="58"/>
        <v/>
      </c>
      <c r="AI350" s="249" t="str">
        <f t="shared" si="59"/>
        <v/>
      </c>
    </row>
    <row r="351" spans="2:35" x14ac:dyDescent="0.3">
      <c r="B351" s="94"/>
      <c r="C351" s="95"/>
      <c r="D351" s="95"/>
      <c r="E351" s="95"/>
      <c r="F351" s="94"/>
      <c r="G351" s="145"/>
      <c r="H351" s="245"/>
      <c r="I351" s="211" t="str">
        <f>IF(D351="Room AC (window/wall)",'Emission Factors'!$E$53,IF(D351="Room AC (PTAC/PTHP)",H351,IF(D351="Residential AC",'Emission Factors'!$E$55,IF(D351="Residential HP",H351,IF(D351="Commercial AC (&gt;=65k to &lt;135,000k Btu/hr)",'Emission Factors'!$E$57,IF(D351="Commercial AC (&gt;=135,000k Btu/hr)",'Emission Factors'!$E$58,""))))))</f>
        <v/>
      </c>
      <c r="J351" s="96"/>
      <c r="K351" s="211" t="str">
        <f>IF(ISBLANK(J351),"",VLOOKUP(J351,'Emission Factors'!$C$81:$G$221,4,FALSE))</f>
        <v/>
      </c>
      <c r="L351" s="210" t="str">
        <f>IF(D351="Room AC (window/wall)",'Emission Factors'!$F$53,IF(D351="Room AC (PTAC/PTHP)",'Emission Factors'!$F$54,IF(D351="Residential AC",'Emission Factors'!$F$55,IF(D351="Residential HP",'Emission Factors'!$F$56,IF(D351="Commercial AC (&gt;=65k to &lt;135,000k Btu/hr)",'Emission Factors'!$F$57,IF(D351="Commercial AC (&gt;=135,000k Btu/hr)",'Emission Factors'!$F$58,""))))))</f>
        <v/>
      </c>
      <c r="M351" s="211" t="str">
        <f>IF(D351="Room AC (window/wall)",'Emission Factors'!$G$53,IF(D351="Room AC (PTAC/PTHP)",'Emission Factors'!$G$54,IF(D351="Residential AC",'Emission Factors'!$G$55,IF(D351="Residential HP",'Emission Factors'!$G$56,IF(D351="Commercial AC (&gt;=65k to &lt;135,000k Btu/hr)",'Emission Factors'!$G$57,IF(D351="Commercial AC (&gt;=135,000k Btu/hr)",'Emission Factors'!$G$58,""))))))</f>
        <v/>
      </c>
      <c r="N351" s="96"/>
      <c r="O351" s="209" t="str">
        <f>IF(ISBLANK(D351),"",(IF(D351="Room AC (window/wall)",'Emission Factors'!$C$53,IF(D351="Room AC (PTAC/PTHP)",'Emission Factors'!$C$54,IF(D351="Residential AC",'Emission Factors'!$C$55,IF(D351="Residential HP",'Emission Factors'!$C$56,IF(D351="Commercial AC (&gt;=65k to &lt;135,000k Btu/hr)",'Emission Factors'!$C$57,IF(D351="Commercial AC (&gt;=135,000k Btu/hr)",'Emission Factors'!$C$58,""))))))))</f>
        <v/>
      </c>
      <c r="P351" s="209" t="str">
        <f t="shared" si="50"/>
        <v/>
      </c>
      <c r="Q351" s="95"/>
      <c r="R351" s="256"/>
      <c r="S351" s="256"/>
      <c r="T351" s="96"/>
      <c r="U351" s="211" t="str">
        <f>IF(Q351="Room AC (window/wall)",'Emission Factors'!$E$53,IF(AND(Q351="Room AC (PTAC/PTHP)",ISBLANK(T351)),"Error",IF(AND(Q351="Room AC (PTAC/PTHP)",T351&gt;0),T351,IF(Q351="Residential AC",'Emission Factors'!$E$55,IF(AND(Q351="Residential HP",ISBLANK(T351)),"Error",IF(AND(Q351="Residential HP",T351&gt;0),T351,IF(Q351="Commercial AC (&gt;=65k to &lt;135,000k Btu/hr)",'Emission Factors'!$E$57,IF(Q351="Commercial AC (&gt;=135,000k Btu/hr)",'Emission Factors'!$E$58,""))))))))</f>
        <v/>
      </c>
      <c r="V351" s="95"/>
      <c r="W351" s="211" t="str">
        <f>IF(ISBLANK(V351),"",VLOOKUP(V351,'Emission Factors'!$C$81:$G$221,4,FALSE))</f>
        <v/>
      </c>
      <c r="X351" s="210" t="str">
        <f>IF(Q351="Room AC (window/wall)",'Emission Factors'!$F$53,IF(Q351="Room AC (PTAC/PTHP)",'Emission Factors'!$F$54,IF(Q351="Residential AC",'Emission Factors'!$F$55,IF(Q351="Residential HP",'Emission Factors'!$F$56,IF(Q351="Commercial AC (&gt;=65k to &lt;135,000k Btu/hr)",'Emission Factors'!$F$57,IF(Q351="Commercial AC (&gt;=135,000k Btu/hr)",'Emission Factors'!$F$58,""))))))</f>
        <v/>
      </c>
      <c r="Y351" s="211" t="str">
        <f>IF(Q351="Room AC (window/wall)",'Emission Factors'!$G$53,IF(Q351="Room AC (PTAC/PTHP)",'Emission Factors'!$G$54,IF(Q351="Residential AC",'Emission Factors'!$G$55,IF(Q351="Residential HP",'Emission Factors'!$G$56,IF(Q351="Commercial AC (&gt;=65k to &lt;135,000k Btu/hr)",'Emission Factors'!$G$57,IF(Q351="Commercial AC (&gt;=135,000k Btu/hr)",'Emission Factors'!$G$58,""))))))</f>
        <v/>
      </c>
      <c r="Z351" s="96"/>
      <c r="AA351" s="97" t="str">
        <f t="shared" si="51"/>
        <v/>
      </c>
      <c r="AB351" s="97" t="str">
        <f t="shared" si="52"/>
        <v/>
      </c>
      <c r="AC351" s="246" t="str">
        <f t="shared" si="53"/>
        <v/>
      </c>
      <c r="AD351" s="97" t="str">
        <f t="shared" si="54"/>
        <v/>
      </c>
      <c r="AE351" s="97" t="str">
        <f t="shared" si="55"/>
        <v/>
      </c>
      <c r="AF351" s="252" t="str">
        <f t="shared" si="56"/>
        <v/>
      </c>
      <c r="AG351" s="254" t="str">
        <f t="shared" si="57"/>
        <v/>
      </c>
      <c r="AH351" s="248" t="str">
        <f t="shared" si="58"/>
        <v/>
      </c>
      <c r="AI351" s="249" t="str">
        <f t="shared" si="59"/>
        <v/>
      </c>
    </row>
    <row r="352" spans="2:35" x14ac:dyDescent="0.3">
      <c r="B352" s="94"/>
      <c r="C352" s="95"/>
      <c r="D352" s="95"/>
      <c r="E352" s="95"/>
      <c r="F352" s="94"/>
      <c r="G352" s="145"/>
      <c r="H352" s="245"/>
      <c r="I352" s="211" t="str">
        <f>IF(D352="Room AC (window/wall)",'Emission Factors'!$E$53,IF(D352="Room AC (PTAC/PTHP)",H352,IF(D352="Residential AC",'Emission Factors'!$E$55,IF(D352="Residential HP",H352,IF(D352="Commercial AC (&gt;=65k to &lt;135,000k Btu/hr)",'Emission Factors'!$E$57,IF(D352="Commercial AC (&gt;=135,000k Btu/hr)",'Emission Factors'!$E$58,""))))))</f>
        <v/>
      </c>
      <c r="J352" s="96"/>
      <c r="K352" s="211" t="str">
        <f>IF(ISBLANK(J352),"",VLOOKUP(J352,'Emission Factors'!$C$81:$G$221,4,FALSE))</f>
        <v/>
      </c>
      <c r="L352" s="210" t="str">
        <f>IF(D352="Room AC (window/wall)",'Emission Factors'!$F$53,IF(D352="Room AC (PTAC/PTHP)",'Emission Factors'!$F$54,IF(D352="Residential AC",'Emission Factors'!$F$55,IF(D352="Residential HP",'Emission Factors'!$F$56,IF(D352="Commercial AC (&gt;=65k to &lt;135,000k Btu/hr)",'Emission Factors'!$F$57,IF(D352="Commercial AC (&gt;=135,000k Btu/hr)",'Emission Factors'!$F$58,""))))))</f>
        <v/>
      </c>
      <c r="M352" s="211" t="str">
        <f>IF(D352="Room AC (window/wall)",'Emission Factors'!$G$53,IF(D352="Room AC (PTAC/PTHP)",'Emission Factors'!$G$54,IF(D352="Residential AC",'Emission Factors'!$G$55,IF(D352="Residential HP",'Emission Factors'!$G$56,IF(D352="Commercial AC (&gt;=65k to &lt;135,000k Btu/hr)",'Emission Factors'!$G$57,IF(D352="Commercial AC (&gt;=135,000k Btu/hr)",'Emission Factors'!$G$58,""))))))</f>
        <v/>
      </c>
      <c r="N352" s="96"/>
      <c r="O352" s="209" t="str">
        <f>IF(ISBLANK(D352),"",(IF(D352="Room AC (window/wall)",'Emission Factors'!$C$53,IF(D352="Room AC (PTAC/PTHP)",'Emission Factors'!$C$54,IF(D352="Residential AC",'Emission Factors'!$C$55,IF(D352="Residential HP",'Emission Factors'!$C$56,IF(D352="Commercial AC (&gt;=65k to &lt;135,000k Btu/hr)",'Emission Factors'!$C$57,IF(D352="Commercial AC (&gt;=135,000k Btu/hr)",'Emission Factors'!$C$58,""))))))))</f>
        <v/>
      </c>
      <c r="P352" s="209" t="str">
        <f t="shared" si="50"/>
        <v/>
      </c>
      <c r="Q352" s="95"/>
      <c r="R352" s="256"/>
      <c r="S352" s="256"/>
      <c r="T352" s="96"/>
      <c r="U352" s="211" t="str">
        <f>IF(Q352="Room AC (window/wall)",'Emission Factors'!$E$53,IF(AND(Q352="Room AC (PTAC/PTHP)",ISBLANK(T352)),"Error",IF(AND(Q352="Room AC (PTAC/PTHP)",T352&gt;0),T352,IF(Q352="Residential AC",'Emission Factors'!$E$55,IF(AND(Q352="Residential HP",ISBLANK(T352)),"Error",IF(AND(Q352="Residential HP",T352&gt;0),T352,IF(Q352="Commercial AC (&gt;=65k to &lt;135,000k Btu/hr)",'Emission Factors'!$E$57,IF(Q352="Commercial AC (&gt;=135,000k Btu/hr)",'Emission Factors'!$E$58,""))))))))</f>
        <v/>
      </c>
      <c r="V352" s="95"/>
      <c r="W352" s="211" t="str">
        <f>IF(ISBLANK(V352),"",VLOOKUP(V352,'Emission Factors'!$C$81:$G$221,4,FALSE))</f>
        <v/>
      </c>
      <c r="X352" s="210" t="str">
        <f>IF(Q352="Room AC (window/wall)",'Emission Factors'!$F$53,IF(Q352="Room AC (PTAC/PTHP)",'Emission Factors'!$F$54,IF(Q352="Residential AC",'Emission Factors'!$F$55,IF(Q352="Residential HP",'Emission Factors'!$F$56,IF(Q352="Commercial AC (&gt;=65k to &lt;135,000k Btu/hr)",'Emission Factors'!$F$57,IF(Q352="Commercial AC (&gt;=135,000k Btu/hr)",'Emission Factors'!$F$58,""))))))</f>
        <v/>
      </c>
      <c r="Y352" s="211" t="str">
        <f>IF(Q352="Room AC (window/wall)",'Emission Factors'!$G$53,IF(Q352="Room AC (PTAC/PTHP)",'Emission Factors'!$G$54,IF(Q352="Residential AC",'Emission Factors'!$G$55,IF(Q352="Residential HP",'Emission Factors'!$G$56,IF(Q352="Commercial AC (&gt;=65k to &lt;135,000k Btu/hr)",'Emission Factors'!$G$57,IF(Q352="Commercial AC (&gt;=135,000k Btu/hr)",'Emission Factors'!$G$58,""))))))</f>
        <v/>
      </c>
      <c r="Z352" s="96"/>
      <c r="AA352" s="97" t="str">
        <f t="shared" si="51"/>
        <v/>
      </c>
      <c r="AB352" s="97" t="str">
        <f t="shared" si="52"/>
        <v/>
      </c>
      <c r="AC352" s="246" t="str">
        <f t="shared" si="53"/>
        <v/>
      </c>
      <c r="AD352" s="97" t="str">
        <f t="shared" si="54"/>
        <v/>
      </c>
      <c r="AE352" s="97" t="str">
        <f t="shared" si="55"/>
        <v/>
      </c>
      <c r="AF352" s="252" t="str">
        <f t="shared" si="56"/>
        <v/>
      </c>
      <c r="AG352" s="254" t="str">
        <f t="shared" si="57"/>
        <v/>
      </c>
      <c r="AH352" s="248" t="str">
        <f t="shared" si="58"/>
        <v/>
      </c>
      <c r="AI352" s="249" t="str">
        <f t="shared" si="59"/>
        <v/>
      </c>
    </row>
    <row r="353" spans="2:35" x14ac:dyDescent="0.3">
      <c r="B353" s="94"/>
      <c r="C353" s="95"/>
      <c r="D353" s="95"/>
      <c r="E353" s="95"/>
      <c r="F353" s="94"/>
      <c r="G353" s="145"/>
      <c r="H353" s="245"/>
      <c r="I353" s="211" t="str">
        <f>IF(D353="Room AC (window/wall)",'Emission Factors'!$E$53,IF(D353="Room AC (PTAC/PTHP)",H353,IF(D353="Residential AC",'Emission Factors'!$E$55,IF(D353="Residential HP",H353,IF(D353="Commercial AC (&gt;=65k to &lt;135,000k Btu/hr)",'Emission Factors'!$E$57,IF(D353="Commercial AC (&gt;=135,000k Btu/hr)",'Emission Factors'!$E$58,""))))))</f>
        <v/>
      </c>
      <c r="J353" s="96"/>
      <c r="K353" s="211" t="str">
        <f>IF(ISBLANK(J353),"",VLOOKUP(J353,'Emission Factors'!$C$81:$G$221,4,FALSE))</f>
        <v/>
      </c>
      <c r="L353" s="210" t="str">
        <f>IF(D353="Room AC (window/wall)",'Emission Factors'!$F$53,IF(D353="Room AC (PTAC/PTHP)",'Emission Factors'!$F$54,IF(D353="Residential AC",'Emission Factors'!$F$55,IF(D353="Residential HP",'Emission Factors'!$F$56,IF(D353="Commercial AC (&gt;=65k to &lt;135,000k Btu/hr)",'Emission Factors'!$F$57,IF(D353="Commercial AC (&gt;=135,000k Btu/hr)",'Emission Factors'!$F$58,""))))))</f>
        <v/>
      </c>
      <c r="M353" s="211" t="str">
        <f>IF(D353="Room AC (window/wall)",'Emission Factors'!$G$53,IF(D353="Room AC (PTAC/PTHP)",'Emission Factors'!$G$54,IF(D353="Residential AC",'Emission Factors'!$G$55,IF(D353="Residential HP",'Emission Factors'!$G$56,IF(D353="Commercial AC (&gt;=65k to &lt;135,000k Btu/hr)",'Emission Factors'!$G$57,IF(D353="Commercial AC (&gt;=135,000k Btu/hr)",'Emission Factors'!$G$58,""))))))</f>
        <v/>
      </c>
      <c r="N353" s="96"/>
      <c r="O353" s="209" t="str">
        <f>IF(ISBLANK(D353),"",(IF(D353="Room AC (window/wall)",'Emission Factors'!$C$53,IF(D353="Room AC (PTAC/PTHP)",'Emission Factors'!$C$54,IF(D353="Residential AC",'Emission Factors'!$C$55,IF(D353="Residential HP",'Emission Factors'!$C$56,IF(D353="Commercial AC (&gt;=65k to &lt;135,000k Btu/hr)",'Emission Factors'!$C$57,IF(D353="Commercial AC (&gt;=135,000k Btu/hr)",'Emission Factors'!$C$58,""))))))))</f>
        <v/>
      </c>
      <c r="P353" s="209" t="str">
        <f t="shared" si="50"/>
        <v/>
      </c>
      <c r="Q353" s="95"/>
      <c r="R353" s="256"/>
      <c r="S353" s="256"/>
      <c r="T353" s="96"/>
      <c r="U353" s="211" t="str">
        <f>IF(Q353="Room AC (window/wall)",'Emission Factors'!$E$53,IF(AND(Q353="Room AC (PTAC/PTHP)",ISBLANK(T353)),"Error",IF(AND(Q353="Room AC (PTAC/PTHP)",T353&gt;0),T353,IF(Q353="Residential AC",'Emission Factors'!$E$55,IF(AND(Q353="Residential HP",ISBLANK(T353)),"Error",IF(AND(Q353="Residential HP",T353&gt;0),T353,IF(Q353="Commercial AC (&gt;=65k to &lt;135,000k Btu/hr)",'Emission Factors'!$E$57,IF(Q353="Commercial AC (&gt;=135,000k Btu/hr)",'Emission Factors'!$E$58,""))))))))</f>
        <v/>
      </c>
      <c r="V353" s="95"/>
      <c r="W353" s="211" t="str">
        <f>IF(ISBLANK(V353),"",VLOOKUP(V353,'Emission Factors'!$C$81:$G$221,4,FALSE))</f>
        <v/>
      </c>
      <c r="X353" s="210" t="str">
        <f>IF(Q353="Room AC (window/wall)",'Emission Factors'!$F$53,IF(Q353="Room AC (PTAC/PTHP)",'Emission Factors'!$F$54,IF(Q353="Residential AC",'Emission Factors'!$F$55,IF(Q353="Residential HP",'Emission Factors'!$F$56,IF(Q353="Commercial AC (&gt;=65k to &lt;135,000k Btu/hr)",'Emission Factors'!$F$57,IF(Q353="Commercial AC (&gt;=135,000k Btu/hr)",'Emission Factors'!$F$58,""))))))</f>
        <v/>
      </c>
      <c r="Y353" s="211" t="str">
        <f>IF(Q353="Room AC (window/wall)",'Emission Factors'!$G$53,IF(Q353="Room AC (PTAC/PTHP)",'Emission Factors'!$G$54,IF(Q353="Residential AC",'Emission Factors'!$G$55,IF(Q353="Residential HP",'Emission Factors'!$G$56,IF(Q353="Commercial AC (&gt;=65k to &lt;135,000k Btu/hr)",'Emission Factors'!$G$57,IF(Q353="Commercial AC (&gt;=135,000k Btu/hr)",'Emission Factors'!$G$58,""))))))</f>
        <v/>
      </c>
      <c r="Z353" s="96"/>
      <c r="AA353" s="97" t="str">
        <f t="shared" si="51"/>
        <v/>
      </c>
      <c r="AB353" s="97" t="str">
        <f t="shared" si="52"/>
        <v/>
      </c>
      <c r="AC353" s="246" t="str">
        <f t="shared" si="53"/>
        <v/>
      </c>
      <c r="AD353" s="97" t="str">
        <f t="shared" si="54"/>
        <v/>
      </c>
      <c r="AE353" s="97" t="str">
        <f t="shared" si="55"/>
        <v/>
      </c>
      <c r="AF353" s="252" t="str">
        <f t="shared" si="56"/>
        <v/>
      </c>
      <c r="AG353" s="254" t="str">
        <f t="shared" si="57"/>
        <v/>
      </c>
      <c r="AH353" s="248" t="str">
        <f t="shared" si="58"/>
        <v/>
      </c>
      <c r="AI353" s="249" t="str">
        <f t="shared" si="59"/>
        <v/>
      </c>
    </row>
    <row r="354" spans="2:35" x14ac:dyDescent="0.3">
      <c r="B354" s="94"/>
      <c r="C354" s="95"/>
      <c r="D354" s="95"/>
      <c r="E354" s="95"/>
      <c r="F354" s="94"/>
      <c r="G354" s="145"/>
      <c r="H354" s="245"/>
      <c r="I354" s="211" t="str">
        <f>IF(D354="Room AC (window/wall)",'Emission Factors'!$E$53,IF(D354="Room AC (PTAC/PTHP)",H354,IF(D354="Residential AC",'Emission Factors'!$E$55,IF(D354="Residential HP",H354,IF(D354="Commercial AC (&gt;=65k to &lt;135,000k Btu/hr)",'Emission Factors'!$E$57,IF(D354="Commercial AC (&gt;=135,000k Btu/hr)",'Emission Factors'!$E$58,""))))))</f>
        <v/>
      </c>
      <c r="J354" s="96"/>
      <c r="K354" s="211" t="str">
        <f>IF(ISBLANK(J354),"",VLOOKUP(J354,'Emission Factors'!$C$81:$G$221,4,FALSE))</f>
        <v/>
      </c>
      <c r="L354" s="210" t="str">
        <f>IF(D354="Room AC (window/wall)",'Emission Factors'!$F$53,IF(D354="Room AC (PTAC/PTHP)",'Emission Factors'!$F$54,IF(D354="Residential AC",'Emission Factors'!$F$55,IF(D354="Residential HP",'Emission Factors'!$F$56,IF(D354="Commercial AC (&gt;=65k to &lt;135,000k Btu/hr)",'Emission Factors'!$F$57,IF(D354="Commercial AC (&gt;=135,000k Btu/hr)",'Emission Factors'!$F$58,""))))))</f>
        <v/>
      </c>
      <c r="M354" s="211" t="str">
        <f>IF(D354="Room AC (window/wall)",'Emission Factors'!$G$53,IF(D354="Room AC (PTAC/PTHP)",'Emission Factors'!$G$54,IF(D354="Residential AC",'Emission Factors'!$G$55,IF(D354="Residential HP",'Emission Factors'!$G$56,IF(D354="Commercial AC (&gt;=65k to &lt;135,000k Btu/hr)",'Emission Factors'!$G$57,IF(D354="Commercial AC (&gt;=135,000k Btu/hr)",'Emission Factors'!$G$58,""))))))</f>
        <v/>
      </c>
      <c r="N354" s="96"/>
      <c r="O354" s="209" t="str">
        <f>IF(ISBLANK(D354),"",(IF(D354="Room AC (window/wall)",'Emission Factors'!$C$53,IF(D354="Room AC (PTAC/PTHP)",'Emission Factors'!$C$54,IF(D354="Residential AC",'Emission Factors'!$C$55,IF(D354="Residential HP",'Emission Factors'!$C$56,IF(D354="Commercial AC (&gt;=65k to &lt;135,000k Btu/hr)",'Emission Factors'!$C$57,IF(D354="Commercial AC (&gt;=135,000k Btu/hr)",'Emission Factors'!$C$58,""))))))))</f>
        <v/>
      </c>
      <c r="P354" s="209" t="str">
        <f t="shared" si="50"/>
        <v/>
      </c>
      <c r="Q354" s="95"/>
      <c r="R354" s="256"/>
      <c r="S354" s="256"/>
      <c r="T354" s="96"/>
      <c r="U354" s="211" t="str">
        <f>IF(Q354="Room AC (window/wall)",'Emission Factors'!$E$53,IF(AND(Q354="Room AC (PTAC/PTHP)",ISBLANK(T354)),"Error",IF(AND(Q354="Room AC (PTAC/PTHP)",T354&gt;0),T354,IF(Q354="Residential AC",'Emission Factors'!$E$55,IF(AND(Q354="Residential HP",ISBLANK(T354)),"Error",IF(AND(Q354="Residential HP",T354&gt;0),T354,IF(Q354="Commercial AC (&gt;=65k to &lt;135,000k Btu/hr)",'Emission Factors'!$E$57,IF(Q354="Commercial AC (&gt;=135,000k Btu/hr)",'Emission Factors'!$E$58,""))))))))</f>
        <v/>
      </c>
      <c r="V354" s="95"/>
      <c r="W354" s="211" t="str">
        <f>IF(ISBLANK(V354),"",VLOOKUP(V354,'Emission Factors'!$C$81:$G$221,4,FALSE))</f>
        <v/>
      </c>
      <c r="X354" s="210" t="str">
        <f>IF(Q354="Room AC (window/wall)",'Emission Factors'!$F$53,IF(Q354="Room AC (PTAC/PTHP)",'Emission Factors'!$F$54,IF(Q354="Residential AC",'Emission Factors'!$F$55,IF(Q354="Residential HP",'Emission Factors'!$F$56,IF(Q354="Commercial AC (&gt;=65k to &lt;135,000k Btu/hr)",'Emission Factors'!$F$57,IF(Q354="Commercial AC (&gt;=135,000k Btu/hr)",'Emission Factors'!$F$58,""))))))</f>
        <v/>
      </c>
      <c r="Y354" s="211" t="str">
        <f>IF(Q354="Room AC (window/wall)",'Emission Factors'!$G$53,IF(Q354="Room AC (PTAC/PTHP)",'Emission Factors'!$G$54,IF(Q354="Residential AC",'Emission Factors'!$G$55,IF(Q354="Residential HP",'Emission Factors'!$G$56,IF(Q354="Commercial AC (&gt;=65k to &lt;135,000k Btu/hr)",'Emission Factors'!$G$57,IF(Q354="Commercial AC (&gt;=135,000k Btu/hr)",'Emission Factors'!$G$58,""))))))</f>
        <v/>
      </c>
      <c r="Z354" s="96"/>
      <c r="AA354" s="97" t="str">
        <f t="shared" si="51"/>
        <v/>
      </c>
      <c r="AB354" s="97" t="str">
        <f t="shared" si="52"/>
        <v/>
      </c>
      <c r="AC354" s="246" t="str">
        <f t="shared" si="53"/>
        <v/>
      </c>
      <c r="AD354" s="97" t="str">
        <f t="shared" si="54"/>
        <v/>
      </c>
      <c r="AE354" s="97" t="str">
        <f t="shared" si="55"/>
        <v/>
      </c>
      <c r="AF354" s="252" t="str">
        <f t="shared" si="56"/>
        <v/>
      </c>
      <c r="AG354" s="254" t="str">
        <f t="shared" si="57"/>
        <v/>
      </c>
      <c r="AH354" s="248" t="str">
        <f t="shared" si="58"/>
        <v/>
      </c>
      <c r="AI354" s="249" t="str">
        <f t="shared" si="59"/>
        <v/>
      </c>
    </row>
    <row r="355" spans="2:35" x14ac:dyDescent="0.3">
      <c r="B355" s="94"/>
      <c r="C355" s="95"/>
      <c r="D355" s="95"/>
      <c r="E355" s="95"/>
      <c r="F355" s="94"/>
      <c r="G355" s="145"/>
      <c r="H355" s="245"/>
      <c r="I355" s="211" t="str">
        <f>IF(D355="Room AC (window/wall)",'Emission Factors'!$E$53,IF(D355="Room AC (PTAC/PTHP)",H355,IF(D355="Residential AC",'Emission Factors'!$E$55,IF(D355="Residential HP",H355,IF(D355="Commercial AC (&gt;=65k to &lt;135,000k Btu/hr)",'Emission Factors'!$E$57,IF(D355="Commercial AC (&gt;=135,000k Btu/hr)",'Emission Factors'!$E$58,""))))))</f>
        <v/>
      </c>
      <c r="J355" s="96"/>
      <c r="K355" s="211" t="str">
        <f>IF(ISBLANK(J355),"",VLOOKUP(J355,'Emission Factors'!$C$81:$G$221,4,FALSE))</f>
        <v/>
      </c>
      <c r="L355" s="210" t="str">
        <f>IF(D355="Room AC (window/wall)",'Emission Factors'!$F$53,IF(D355="Room AC (PTAC/PTHP)",'Emission Factors'!$F$54,IF(D355="Residential AC",'Emission Factors'!$F$55,IF(D355="Residential HP",'Emission Factors'!$F$56,IF(D355="Commercial AC (&gt;=65k to &lt;135,000k Btu/hr)",'Emission Factors'!$F$57,IF(D355="Commercial AC (&gt;=135,000k Btu/hr)",'Emission Factors'!$F$58,""))))))</f>
        <v/>
      </c>
      <c r="M355" s="211" t="str">
        <f>IF(D355="Room AC (window/wall)",'Emission Factors'!$G$53,IF(D355="Room AC (PTAC/PTHP)",'Emission Factors'!$G$54,IF(D355="Residential AC",'Emission Factors'!$G$55,IF(D355="Residential HP",'Emission Factors'!$G$56,IF(D355="Commercial AC (&gt;=65k to &lt;135,000k Btu/hr)",'Emission Factors'!$G$57,IF(D355="Commercial AC (&gt;=135,000k Btu/hr)",'Emission Factors'!$G$58,""))))))</f>
        <v/>
      </c>
      <c r="N355" s="96"/>
      <c r="O355" s="209" t="str">
        <f>IF(ISBLANK(D355),"",(IF(D355="Room AC (window/wall)",'Emission Factors'!$C$53,IF(D355="Room AC (PTAC/PTHP)",'Emission Factors'!$C$54,IF(D355="Residential AC",'Emission Factors'!$C$55,IF(D355="Residential HP",'Emission Factors'!$C$56,IF(D355="Commercial AC (&gt;=65k to &lt;135,000k Btu/hr)",'Emission Factors'!$C$57,IF(D355="Commercial AC (&gt;=135,000k Btu/hr)",'Emission Factors'!$C$58,""))))))))</f>
        <v/>
      </c>
      <c r="P355" s="209" t="str">
        <f t="shared" si="50"/>
        <v/>
      </c>
      <c r="Q355" s="95"/>
      <c r="R355" s="256"/>
      <c r="S355" s="256"/>
      <c r="T355" s="96"/>
      <c r="U355" s="211" t="str">
        <f>IF(Q355="Room AC (window/wall)",'Emission Factors'!$E$53,IF(AND(Q355="Room AC (PTAC/PTHP)",ISBLANK(T355)),"Error",IF(AND(Q355="Room AC (PTAC/PTHP)",T355&gt;0),T355,IF(Q355="Residential AC",'Emission Factors'!$E$55,IF(AND(Q355="Residential HP",ISBLANK(T355)),"Error",IF(AND(Q355="Residential HP",T355&gt;0),T355,IF(Q355="Commercial AC (&gt;=65k to &lt;135,000k Btu/hr)",'Emission Factors'!$E$57,IF(Q355="Commercial AC (&gt;=135,000k Btu/hr)",'Emission Factors'!$E$58,""))))))))</f>
        <v/>
      </c>
      <c r="V355" s="95"/>
      <c r="W355" s="211" t="str">
        <f>IF(ISBLANK(V355),"",VLOOKUP(V355,'Emission Factors'!$C$81:$G$221,4,FALSE))</f>
        <v/>
      </c>
      <c r="X355" s="210" t="str">
        <f>IF(Q355="Room AC (window/wall)",'Emission Factors'!$F$53,IF(Q355="Room AC (PTAC/PTHP)",'Emission Factors'!$F$54,IF(Q355="Residential AC",'Emission Factors'!$F$55,IF(Q355="Residential HP",'Emission Factors'!$F$56,IF(Q355="Commercial AC (&gt;=65k to &lt;135,000k Btu/hr)",'Emission Factors'!$F$57,IF(Q355="Commercial AC (&gt;=135,000k Btu/hr)",'Emission Factors'!$F$58,""))))))</f>
        <v/>
      </c>
      <c r="Y355" s="211" t="str">
        <f>IF(Q355="Room AC (window/wall)",'Emission Factors'!$G$53,IF(Q355="Room AC (PTAC/PTHP)",'Emission Factors'!$G$54,IF(Q355="Residential AC",'Emission Factors'!$G$55,IF(Q355="Residential HP",'Emission Factors'!$G$56,IF(Q355="Commercial AC (&gt;=65k to &lt;135,000k Btu/hr)",'Emission Factors'!$G$57,IF(Q355="Commercial AC (&gt;=135,000k Btu/hr)",'Emission Factors'!$G$58,""))))))</f>
        <v/>
      </c>
      <c r="Z355" s="96"/>
      <c r="AA355" s="97" t="str">
        <f t="shared" si="51"/>
        <v/>
      </c>
      <c r="AB355" s="97" t="str">
        <f t="shared" si="52"/>
        <v/>
      </c>
      <c r="AC355" s="246" t="str">
        <f t="shared" si="53"/>
        <v/>
      </c>
      <c r="AD355" s="97" t="str">
        <f t="shared" si="54"/>
        <v/>
      </c>
      <c r="AE355" s="97" t="str">
        <f t="shared" si="55"/>
        <v/>
      </c>
      <c r="AF355" s="252" t="str">
        <f t="shared" si="56"/>
        <v/>
      </c>
      <c r="AG355" s="254" t="str">
        <f t="shared" si="57"/>
        <v/>
      </c>
      <c r="AH355" s="248" t="str">
        <f t="shared" si="58"/>
        <v/>
      </c>
      <c r="AI355" s="249" t="str">
        <f t="shared" si="59"/>
        <v/>
      </c>
    </row>
    <row r="356" spans="2:35" x14ac:dyDescent="0.3">
      <c r="B356" s="94"/>
      <c r="C356" s="95"/>
      <c r="D356" s="95"/>
      <c r="E356" s="95"/>
      <c r="F356" s="94"/>
      <c r="G356" s="145"/>
      <c r="H356" s="245"/>
      <c r="I356" s="211" t="str">
        <f>IF(D356="Room AC (window/wall)",'Emission Factors'!$E$53,IF(D356="Room AC (PTAC/PTHP)",H356,IF(D356="Residential AC",'Emission Factors'!$E$55,IF(D356="Residential HP",H356,IF(D356="Commercial AC (&gt;=65k to &lt;135,000k Btu/hr)",'Emission Factors'!$E$57,IF(D356="Commercial AC (&gt;=135,000k Btu/hr)",'Emission Factors'!$E$58,""))))))</f>
        <v/>
      </c>
      <c r="J356" s="96"/>
      <c r="K356" s="211" t="str">
        <f>IF(ISBLANK(J356),"",VLOOKUP(J356,'Emission Factors'!$C$81:$G$221,4,FALSE))</f>
        <v/>
      </c>
      <c r="L356" s="210" t="str">
        <f>IF(D356="Room AC (window/wall)",'Emission Factors'!$F$53,IF(D356="Room AC (PTAC/PTHP)",'Emission Factors'!$F$54,IF(D356="Residential AC",'Emission Factors'!$F$55,IF(D356="Residential HP",'Emission Factors'!$F$56,IF(D356="Commercial AC (&gt;=65k to &lt;135,000k Btu/hr)",'Emission Factors'!$F$57,IF(D356="Commercial AC (&gt;=135,000k Btu/hr)",'Emission Factors'!$F$58,""))))))</f>
        <v/>
      </c>
      <c r="M356" s="211" t="str">
        <f>IF(D356="Room AC (window/wall)",'Emission Factors'!$G$53,IF(D356="Room AC (PTAC/PTHP)",'Emission Factors'!$G$54,IF(D356="Residential AC",'Emission Factors'!$G$55,IF(D356="Residential HP",'Emission Factors'!$G$56,IF(D356="Commercial AC (&gt;=65k to &lt;135,000k Btu/hr)",'Emission Factors'!$G$57,IF(D356="Commercial AC (&gt;=135,000k Btu/hr)",'Emission Factors'!$G$58,""))))))</f>
        <v/>
      </c>
      <c r="N356" s="96"/>
      <c r="O356" s="209" t="str">
        <f>IF(ISBLANK(D356),"",(IF(D356="Room AC (window/wall)",'Emission Factors'!$C$53,IF(D356="Room AC (PTAC/PTHP)",'Emission Factors'!$C$54,IF(D356="Residential AC",'Emission Factors'!$C$55,IF(D356="Residential HP",'Emission Factors'!$C$56,IF(D356="Commercial AC (&gt;=65k to &lt;135,000k Btu/hr)",'Emission Factors'!$C$57,IF(D356="Commercial AC (&gt;=135,000k Btu/hr)",'Emission Factors'!$C$58,""))))))))</f>
        <v/>
      </c>
      <c r="P356" s="209" t="str">
        <f t="shared" si="50"/>
        <v/>
      </c>
      <c r="Q356" s="95"/>
      <c r="R356" s="256"/>
      <c r="S356" s="256"/>
      <c r="T356" s="96"/>
      <c r="U356" s="211" t="str">
        <f>IF(Q356="Room AC (window/wall)",'Emission Factors'!$E$53,IF(AND(Q356="Room AC (PTAC/PTHP)",ISBLANK(T356)),"Error",IF(AND(Q356="Room AC (PTAC/PTHP)",T356&gt;0),T356,IF(Q356="Residential AC",'Emission Factors'!$E$55,IF(AND(Q356="Residential HP",ISBLANK(T356)),"Error",IF(AND(Q356="Residential HP",T356&gt;0),T356,IF(Q356="Commercial AC (&gt;=65k to &lt;135,000k Btu/hr)",'Emission Factors'!$E$57,IF(Q356="Commercial AC (&gt;=135,000k Btu/hr)",'Emission Factors'!$E$58,""))))))))</f>
        <v/>
      </c>
      <c r="V356" s="95"/>
      <c r="W356" s="211" t="str">
        <f>IF(ISBLANK(V356),"",VLOOKUP(V356,'Emission Factors'!$C$81:$G$221,4,FALSE))</f>
        <v/>
      </c>
      <c r="X356" s="210" t="str">
        <f>IF(Q356="Room AC (window/wall)",'Emission Factors'!$F$53,IF(Q356="Room AC (PTAC/PTHP)",'Emission Factors'!$F$54,IF(Q356="Residential AC",'Emission Factors'!$F$55,IF(Q356="Residential HP",'Emission Factors'!$F$56,IF(Q356="Commercial AC (&gt;=65k to &lt;135,000k Btu/hr)",'Emission Factors'!$F$57,IF(Q356="Commercial AC (&gt;=135,000k Btu/hr)",'Emission Factors'!$F$58,""))))))</f>
        <v/>
      </c>
      <c r="Y356" s="211" t="str">
        <f>IF(Q356="Room AC (window/wall)",'Emission Factors'!$G$53,IF(Q356="Room AC (PTAC/PTHP)",'Emission Factors'!$G$54,IF(Q356="Residential AC",'Emission Factors'!$G$55,IF(Q356="Residential HP",'Emission Factors'!$G$56,IF(Q356="Commercial AC (&gt;=65k to &lt;135,000k Btu/hr)",'Emission Factors'!$G$57,IF(Q356="Commercial AC (&gt;=135,000k Btu/hr)",'Emission Factors'!$G$58,""))))))</f>
        <v/>
      </c>
      <c r="Z356" s="96"/>
      <c r="AA356" s="97" t="str">
        <f t="shared" si="51"/>
        <v/>
      </c>
      <c r="AB356" s="97" t="str">
        <f t="shared" si="52"/>
        <v/>
      </c>
      <c r="AC356" s="246" t="str">
        <f t="shared" si="53"/>
        <v/>
      </c>
      <c r="AD356" s="97" t="str">
        <f t="shared" si="54"/>
        <v/>
      </c>
      <c r="AE356" s="97" t="str">
        <f t="shared" si="55"/>
        <v/>
      </c>
      <c r="AF356" s="252" t="str">
        <f t="shared" si="56"/>
        <v/>
      </c>
      <c r="AG356" s="254" t="str">
        <f t="shared" si="57"/>
        <v/>
      </c>
      <c r="AH356" s="248" t="str">
        <f t="shared" si="58"/>
        <v/>
      </c>
      <c r="AI356" s="249" t="str">
        <f t="shared" si="59"/>
        <v/>
      </c>
    </row>
    <row r="357" spans="2:35" x14ac:dyDescent="0.3">
      <c r="B357" s="94"/>
      <c r="C357" s="95"/>
      <c r="D357" s="95"/>
      <c r="E357" s="95"/>
      <c r="F357" s="94"/>
      <c r="G357" s="145"/>
      <c r="H357" s="245"/>
      <c r="I357" s="211" t="str">
        <f>IF(D357="Room AC (window/wall)",'Emission Factors'!$E$53,IF(D357="Room AC (PTAC/PTHP)",H357,IF(D357="Residential AC",'Emission Factors'!$E$55,IF(D357="Residential HP",H357,IF(D357="Commercial AC (&gt;=65k to &lt;135,000k Btu/hr)",'Emission Factors'!$E$57,IF(D357="Commercial AC (&gt;=135,000k Btu/hr)",'Emission Factors'!$E$58,""))))))</f>
        <v/>
      </c>
      <c r="J357" s="96"/>
      <c r="K357" s="211" t="str">
        <f>IF(ISBLANK(J357),"",VLOOKUP(J357,'Emission Factors'!$C$81:$G$221,4,FALSE))</f>
        <v/>
      </c>
      <c r="L357" s="210" t="str">
        <f>IF(D357="Room AC (window/wall)",'Emission Factors'!$F$53,IF(D357="Room AC (PTAC/PTHP)",'Emission Factors'!$F$54,IF(D357="Residential AC",'Emission Factors'!$F$55,IF(D357="Residential HP",'Emission Factors'!$F$56,IF(D357="Commercial AC (&gt;=65k to &lt;135,000k Btu/hr)",'Emission Factors'!$F$57,IF(D357="Commercial AC (&gt;=135,000k Btu/hr)",'Emission Factors'!$F$58,""))))))</f>
        <v/>
      </c>
      <c r="M357" s="211" t="str">
        <f>IF(D357="Room AC (window/wall)",'Emission Factors'!$G$53,IF(D357="Room AC (PTAC/PTHP)",'Emission Factors'!$G$54,IF(D357="Residential AC",'Emission Factors'!$G$55,IF(D357="Residential HP",'Emission Factors'!$G$56,IF(D357="Commercial AC (&gt;=65k to &lt;135,000k Btu/hr)",'Emission Factors'!$G$57,IF(D357="Commercial AC (&gt;=135,000k Btu/hr)",'Emission Factors'!$G$58,""))))))</f>
        <v/>
      </c>
      <c r="N357" s="96"/>
      <c r="O357" s="209" t="str">
        <f>IF(ISBLANK(D357),"",(IF(D357="Room AC (window/wall)",'Emission Factors'!$C$53,IF(D357="Room AC (PTAC/PTHP)",'Emission Factors'!$C$54,IF(D357="Residential AC",'Emission Factors'!$C$55,IF(D357="Residential HP",'Emission Factors'!$C$56,IF(D357="Commercial AC (&gt;=65k to &lt;135,000k Btu/hr)",'Emission Factors'!$C$57,IF(D357="Commercial AC (&gt;=135,000k Btu/hr)",'Emission Factors'!$C$58,""))))))))</f>
        <v/>
      </c>
      <c r="P357" s="209" t="str">
        <f t="shared" si="50"/>
        <v/>
      </c>
      <c r="Q357" s="95"/>
      <c r="R357" s="256"/>
      <c r="S357" s="256"/>
      <c r="T357" s="96"/>
      <c r="U357" s="211" t="str">
        <f>IF(Q357="Room AC (window/wall)",'Emission Factors'!$E$53,IF(AND(Q357="Room AC (PTAC/PTHP)",ISBLANK(T357)),"Error",IF(AND(Q357="Room AC (PTAC/PTHP)",T357&gt;0),T357,IF(Q357="Residential AC",'Emission Factors'!$E$55,IF(AND(Q357="Residential HP",ISBLANK(T357)),"Error",IF(AND(Q357="Residential HP",T357&gt;0),T357,IF(Q357="Commercial AC (&gt;=65k to &lt;135,000k Btu/hr)",'Emission Factors'!$E$57,IF(Q357="Commercial AC (&gt;=135,000k Btu/hr)",'Emission Factors'!$E$58,""))))))))</f>
        <v/>
      </c>
      <c r="V357" s="95"/>
      <c r="W357" s="211" t="str">
        <f>IF(ISBLANK(V357),"",VLOOKUP(V357,'Emission Factors'!$C$81:$G$221,4,FALSE))</f>
        <v/>
      </c>
      <c r="X357" s="210" t="str">
        <f>IF(Q357="Room AC (window/wall)",'Emission Factors'!$F$53,IF(Q357="Room AC (PTAC/PTHP)",'Emission Factors'!$F$54,IF(Q357="Residential AC",'Emission Factors'!$F$55,IF(Q357="Residential HP",'Emission Factors'!$F$56,IF(Q357="Commercial AC (&gt;=65k to &lt;135,000k Btu/hr)",'Emission Factors'!$F$57,IF(Q357="Commercial AC (&gt;=135,000k Btu/hr)",'Emission Factors'!$F$58,""))))))</f>
        <v/>
      </c>
      <c r="Y357" s="211" t="str">
        <f>IF(Q357="Room AC (window/wall)",'Emission Factors'!$G$53,IF(Q357="Room AC (PTAC/PTHP)",'Emission Factors'!$G$54,IF(Q357="Residential AC",'Emission Factors'!$G$55,IF(Q357="Residential HP",'Emission Factors'!$G$56,IF(Q357="Commercial AC (&gt;=65k to &lt;135,000k Btu/hr)",'Emission Factors'!$G$57,IF(Q357="Commercial AC (&gt;=135,000k Btu/hr)",'Emission Factors'!$G$58,""))))))</f>
        <v/>
      </c>
      <c r="Z357" s="96"/>
      <c r="AA357" s="97" t="str">
        <f t="shared" si="51"/>
        <v/>
      </c>
      <c r="AB357" s="97" t="str">
        <f t="shared" si="52"/>
        <v/>
      </c>
      <c r="AC357" s="246" t="str">
        <f t="shared" si="53"/>
        <v/>
      </c>
      <c r="AD357" s="97" t="str">
        <f t="shared" si="54"/>
        <v/>
      </c>
      <c r="AE357" s="97" t="str">
        <f t="shared" si="55"/>
        <v/>
      </c>
      <c r="AF357" s="252" t="str">
        <f t="shared" si="56"/>
        <v/>
      </c>
      <c r="AG357" s="254" t="str">
        <f t="shared" si="57"/>
        <v/>
      </c>
      <c r="AH357" s="248" t="str">
        <f t="shared" si="58"/>
        <v/>
      </c>
      <c r="AI357" s="249" t="str">
        <f t="shared" si="59"/>
        <v/>
      </c>
    </row>
    <row r="358" spans="2:35" x14ac:dyDescent="0.3">
      <c r="B358" s="94"/>
      <c r="C358" s="95"/>
      <c r="D358" s="95"/>
      <c r="E358" s="95"/>
      <c r="F358" s="94"/>
      <c r="G358" s="145"/>
      <c r="H358" s="245"/>
      <c r="I358" s="211" t="str">
        <f>IF(D358="Room AC (window/wall)",'Emission Factors'!$E$53,IF(D358="Room AC (PTAC/PTHP)",H358,IF(D358="Residential AC",'Emission Factors'!$E$55,IF(D358="Residential HP",H358,IF(D358="Commercial AC (&gt;=65k to &lt;135,000k Btu/hr)",'Emission Factors'!$E$57,IF(D358="Commercial AC (&gt;=135,000k Btu/hr)",'Emission Factors'!$E$58,""))))))</f>
        <v/>
      </c>
      <c r="J358" s="96"/>
      <c r="K358" s="211" t="str">
        <f>IF(ISBLANK(J358),"",VLOOKUP(J358,'Emission Factors'!$C$81:$G$221,4,FALSE))</f>
        <v/>
      </c>
      <c r="L358" s="210" t="str">
        <f>IF(D358="Room AC (window/wall)",'Emission Factors'!$F$53,IF(D358="Room AC (PTAC/PTHP)",'Emission Factors'!$F$54,IF(D358="Residential AC",'Emission Factors'!$F$55,IF(D358="Residential HP",'Emission Factors'!$F$56,IF(D358="Commercial AC (&gt;=65k to &lt;135,000k Btu/hr)",'Emission Factors'!$F$57,IF(D358="Commercial AC (&gt;=135,000k Btu/hr)",'Emission Factors'!$F$58,""))))))</f>
        <v/>
      </c>
      <c r="M358" s="211" t="str">
        <f>IF(D358="Room AC (window/wall)",'Emission Factors'!$G$53,IF(D358="Room AC (PTAC/PTHP)",'Emission Factors'!$G$54,IF(D358="Residential AC",'Emission Factors'!$G$55,IF(D358="Residential HP",'Emission Factors'!$G$56,IF(D358="Commercial AC (&gt;=65k to &lt;135,000k Btu/hr)",'Emission Factors'!$G$57,IF(D358="Commercial AC (&gt;=135,000k Btu/hr)",'Emission Factors'!$G$58,""))))))</f>
        <v/>
      </c>
      <c r="N358" s="96"/>
      <c r="O358" s="209" t="str">
        <f>IF(ISBLANK(D358),"",(IF(D358="Room AC (window/wall)",'Emission Factors'!$C$53,IF(D358="Room AC (PTAC/PTHP)",'Emission Factors'!$C$54,IF(D358="Residential AC",'Emission Factors'!$C$55,IF(D358="Residential HP",'Emission Factors'!$C$56,IF(D358="Commercial AC (&gt;=65k to &lt;135,000k Btu/hr)",'Emission Factors'!$C$57,IF(D358="Commercial AC (&gt;=135,000k Btu/hr)",'Emission Factors'!$C$58,""))))))))</f>
        <v/>
      </c>
      <c r="P358" s="209" t="str">
        <f t="shared" si="50"/>
        <v/>
      </c>
      <c r="Q358" s="95"/>
      <c r="R358" s="256"/>
      <c r="S358" s="256"/>
      <c r="T358" s="96"/>
      <c r="U358" s="211" t="str">
        <f>IF(Q358="Room AC (window/wall)",'Emission Factors'!$E$53,IF(AND(Q358="Room AC (PTAC/PTHP)",ISBLANK(T358)),"Error",IF(AND(Q358="Room AC (PTAC/PTHP)",T358&gt;0),T358,IF(Q358="Residential AC",'Emission Factors'!$E$55,IF(AND(Q358="Residential HP",ISBLANK(T358)),"Error",IF(AND(Q358="Residential HP",T358&gt;0),T358,IF(Q358="Commercial AC (&gt;=65k to &lt;135,000k Btu/hr)",'Emission Factors'!$E$57,IF(Q358="Commercial AC (&gt;=135,000k Btu/hr)",'Emission Factors'!$E$58,""))))))))</f>
        <v/>
      </c>
      <c r="V358" s="95"/>
      <c r="W358" s="211" t="str">
        <f>IF(ISBLANK(V358),"",VLOOKUP(V358,'Emission Factors'!$C$81:$G$221,4,FALSE))</f>
        <v/>
      </c>
      <c r="X358" s="210" t="str">
        <f>IF(Q358="Room AC (window/wall)",'Emission Factors'!$F$53,IF(Q358="Room AC (PTAC/PTHP)",'Emission Factors'!$F$54,IF(Q358="Residential AC",'Emission Factors'!$F$55,IF(Q358="Residential HP",'Emission Factors'!$F$56,IF(Q358="Commercial AC (&gt;=65k to &lt;135,000k Btu/hr)",'Emission Factors'!$F$57,IF(Q358="Commercial AC (&gt;=135,000k Btu/hr)",'Emission Factors'!$F$58,""))))))</f>
        <v/>
      </c>
      <c r="Y358" s="211" t="str">
        <f>IF(Q358="Room AC (window/wall)",'Emission Factors'!$G$53,IF(Q358="Room AC (PTAC/PTHP)",'Emission Factors'!$G$54,IF(Q358="Residential AC",'Emission Factors'!$G$55,IF(Q358="Residential HP",'Emission Factors'!$G$56,IF(Q358="Commercial AC (&gt;=65k to &lt;135,000k Btu/hr)",'Emission Factors'!$G$57,IF(Q358="Commercial AC (&gt;=135,000k Btu/hr)",'Emission Factors'!$G$58,""))))))</f>
        <v/>
      </c>
      <c r="Z358" s="96"/>
      <c r="AA358" s="97" t="str">
        <f t="shared" si="51"/>
        <v/>
      </c>
      <c r="AB358" s="97" t="str">
        <f t="shared" si="52"/>
        <v/>
      </c>
      <c r="AC358" s="246" t="str">
        <f t="shared" si="53"/>
        <v/>
      </c>
      <c r="AD358" s="97" t="str">
        <f t="shared" si="54"/>
        <v/>
      </c>
      <c r="AE358" s="97" t="str">
        <f t="shared" si="55"/>
        <v/>
      </c>
      <c r="AF358" s="252" t="str">
        <f t="shared" si="56"/>
        <v/>
      </c>
      <c r="AG358" s="254" t="str">
        <f t="shared" si="57"/>
        <v/>
      </c>
      <c r="AH358" s="248" t="str">
        <f t="shared" si="58"/>
        <v/>
      </c>
      <c r="AI358" s="249" t="str">
        <f t="shared" si="59"/>
        <v/>
      </c>
    </row>
    <row r="359" spans="2:35" x14ac:dyDescent="0.3">
      <c r="B359" s="94"/>
      <c r="C359" s="95"/>
      <c r="D359" s="95"/>
      <c r="E359" s="95"/>
      <c r="F359" s="94"/>
      <c r="G359" s="145"/>
      <c r="H359" s="245"/>
      <c r="I359" s="211" t="str">
        <f>IF(D359="Room AC (window/wall)",'Emission Factors'!$E$53,IF(D359="Room AC (PTAC/PTHP)",H359,IF(D359="Residential AC",'Emission Factors'!$E$55,IF(D359="Residential HP",H359,IF(D359="Commercial AC (&gt;=65k to &lt;135,000k Btu/hr)",'Emission Factors'!$E$57,IF(D359="Commercial AC (&gt;=135,000k Btu/hr)",'Emission Factors'!$E$58,""))))))</f>
        <v/>
      </c>
      <c r="J359" s="96"/>
      <c r="K359" s="211" t="str">
        <f>IF(ISBLANK(J359),"",VLOOKUP(J359,'Emission Factors'!$C$81:$G$221,4,FALSE))</f>
        <v/>
      </c>
      <c r="L359" s="210" t="str">
        <f>IF(D359="Room AC (window/wall)",'Emission Factors'!$F$53,IF(D359="Room AC (PTAC/PTHP)",'Emission Factors'!$F$54,IF(D359="Residential AC",'Emission Factors'!$F$55,IF(D359="Residential HP",'Emission Factors'!$F$56,IF(D359="Commercial AC (&gt;=65k to &lt;135,000k Btu/hr)",'Emission Factors'!$F$57,IF(D359="Commercial AC (&gt;=135,000k Btu/hr)",'Emission Factors'!$F$58,""))))))</f>
        <v/>
      </c>
      <c r="M359" s="211" t="str">
        <f>IF(D359="Room AC (window/wall)",'Emission Factors'!$G$53,IF(D359="Room AC (PTAC/PTHP)",'Emission Factors'!$G$54,IF(D359="Residential AC",'Emission Factors'!$G$55,IF(D359="Residential HP",'Emission Factors'!$G$56,IF(D359="Commercial AC (&gt;=65k to &lt;135,000k Btu/hr)",'Emission Factors'!$G$57,IF(D359="Commercial AC (&gt;=135,000k Btu/hr)",'Emission Factors'!$G$58,""))))))</f>
        <v/>
      </c>
      <c r="N359" s="96"/>
      <c r="O359" s="209" t="str">
        <f>IF(ISBLANK(D359),"",(IF(D359="Room AC (window/wall)",'Emission Factors'!$C$53,IF(D359="Room AC (PTAC/PTHP)",'Emission Factors'!$C$54,IF(D359="Residential AC",'Emission Factors'!$C$55,IF(D359="Residential HP",'Emission Factors'!$C$56,IF(D359="Commercial AC (&gt;=65k to &lt;135,000k Btu/hr)",'Emission Factors'!$C$57,IF(D359="Commercial AC (&gt;=135,000k Btu/hr)",'Emission Factors'!$C$58,""))))))))</f>
        <v/>
      </c>
      <c r="P359" s="209" t="str">
        <f t="shared" si="50"/>
        <v/>
      </c>
      <c r="Q359" s="95"/>
      <c r="R359" s="256"/>
      <c r="S359" s="256"/>
      <c r="T359" s="96"/>
      <c r="U359" s="211" t="str">
        <f>IF(Q359="Room AC (window/wall)",'Emission Factors'!$E$53,IF(AND(Q359="Room AC (PTAC/PTHP)",ISBLANK(T359)),"Error",IF(AND(Q359="Room AC (PTAC/PTHP)",T359&gt;0),T359,IF(Q359="Residential AC",'Emission Factors'!$E$55,IF(AND(Q359="Residential HP",ISBLANK(T359)),"Error",IF(AND(Q359="Residential HP",T359&gt;0),T359,IF(Q359="Commercial AC (&gt;=65k to &lt;135,000k Btu/hr)",'Emission Factors'!$E$57,IF(Q359="Commercial AC (&gt;=135,000k Btu/hr)",'Emission Factors'!$E$58,""))))))))</f>
        <v/>
      </c>
      <c r="V359" s="95"/>
      <c r="W359" s="211" t="str">
        <f>IF(ISBLANK(V359),"",VLOOKUP(V359,'Emission Factors'!$C$81:$G$221,4,FALSE))</f>
        <v/>
      </c>
      <c r="X359" s="210" t="str">
        <f>IF(Q359="Room AC (window/wall)",'Emission Factors'!$F$53,IF(Q359="Room AC (PTAC/PTHP)",'Emission Factors'!$F$54,IF(Q359="Residential AC",'Emission Factors'!$F$55,IF(Q359="Residential HP",'Emission Factors'!$F$56,IF(Q359="Commercial AC (&gt;=65k to &lt;135,000k Btu/hr)",'Emission Factors'!$F$57,IF(Q359="Commercial AC (&gt;=135,000k Btu/hr)",'Emission Factors'!$F$58,""))))))</f>
        <v/>
      </c>
      <c r="Y359" s="211" t="str">
        <f>IF(Q359="Room AC (window/wall)",'Emission Factors'!$G$53,IF(Q359="Room AC (PTAC/PTHP)",'Emission Factors'!$G$54,IF(Q359="Residential AC",'Emission Factors'!$G$55,IF(Q359="Residential HP",'Emission Factors'!$G$56,IF(Q359="Commercial AC (&gt;=65k to &lt;135,000k Btu/hr)",'Emission Factors'!$G$57,IF(Q359="Commercial AC (&gt;=135,000k Btu/hr)",'Emission Factors'!$G$58,""))))))</f>
        <v/>
      </c>
      <c r="Z359" s="96"/>
      <c r="AA359" s="97" t="str">
        <f t="shared" si="51"/>
        <v/>
      </c>
      <c r="AB359" s="97" t="str">
        <f t="shared" si="52"/>
        <v/>
      </c>
      <c r="AC359" s="246" t="str">
        <f t="shared" si="53"/>
        <v/>
      </c>
      <c r="AD359" s="97" t="str">
        <f t="shared" si="54"/>
        <v/>
      </c>
      <c r="AE359" s="97" t="str">
        <f t="shared" si="55"/>
        <v/>
      </c>
      <c r="AF359" s="252" t="str">
        <f t="shared" si="56"/>
        <v/>
      </c>
      <c r="AG359" s="254" t="str">
        <f t="shared" si="57"/>
        <v/>
      </c>
      <c r="AH359" s="248" t="str">
        <f t="shared" si="58"/>
        <v/>
      </c>
      <c r="AI359" s="249" t="str">
        <f t="shared" si="59"/>
        <v/>
      </c>
    </row>
    <row r="360" spans="2:35" x14ac:dyDescent="0.3">
      <c r="B360" s="94"/>
      <c r="C360" s="95"/>
      <c r="D360" s="95"/>
      <c r="E360" s="95"/>
      <c r="F360" s="94"/>
      <c r="G360" s="145"/>
      <c r="H360" s="245"/>
      <c r="I360" s="211" t="str">
        <f>IF(D360="Room AC (window/wall)",'Emission Factors'!$E$53,IF(D360="Room AC (PTAC/PTHP)",H360,IF(D360="Residential AC",'Emission Factors'!$E$55,IF(D360="Residential HP",H360,IF(D360="Commercial AC (&gt;=65k to &lt;135,000k Btu/hr)",'Emission Factors'!$E$57,IF(D360="Commercial AC (&gt;=135,000k Btu/hr)",'Emission Factors'!$E$58,""))))))</f>
        <v/>
      </c>
      <c r="J360" s="96"/>
      <c r="K360" s="211" t="str">
        <f>IF(ISBLANK(J360),"",VLOOKUP(J360,'Emission Factors'!$C$81:$G$221,4,FALSE))</f>
        <v/>
      </c>
      <c r="L360" s="210" t="str">
        <f>IF(D360="Room AC (window/wall)",'Emission Factors'!$F$53,IF(D360="Room AC (PTAC/PTHP)",'Emission Factors'!$F$54,IF(D360="Residential AC",'Emission Factors'!$F$55,IF(D360="Residential HP",'Emission Factors'!$F$56,IF(D360="Commercial AC (&gt;=65k to &lt;135,000k Btu/hr)",'Emission Factors'!$F$57,IF(D360="Commercial AC (&gt;=135,000k Btu/hr)",'Emission Factors'!$F$58,""))))))</f>
        <v/>
      </c>
      <c r="M360" s="211" t="str">
        <f>IF(D360="Room AC (window/wall)",'Emission Factors'!$G$53,IF(D360="Room AC (PTAC/PTHP)",'Emission Factors'!$G$54,IF(D360="Residential AC",'Emission Factors'!$G$55,IF(D360="Residential HP",'Emission Factors'!$G$56,IF(D360="Commercial AC (&gt;=65k to &lt;135,000k Btu/hr)",'Emission Factors'!$G$57,IF(D360="Commercial AC (&gt;=135,000k Btu/hr)",'Emission Factors'!$G$58,""))))))</f>
        <v/>
      </c>
      <c r="N360" s="96"/>
      <c r="O360" s="209" t="str">
        <f>IF(ISBLANK(D360),"",(IF(D360="Room AC (window/wall)",'Emission Factors'!$C$53,IF(D360="Room AC (PTAC/PTHP)",'Emission Factors'!$C$54,IF(D360="Residential AC",'Emission Factors'!$C$55,IF(D360="Residential HP",'Emission Factors'!$C$56,IF(D360="Commercial AC (&gt;=65k to &lt;135,000k Btu/hr)",'Emission Factors'!$C$57,IF(D360="Commercial AC (&gt;=135,000k Btu/hr)",'Emission Factors'!$C$58,""))))))))</f>
        <v/>
      </c>
      <c r="P360" s="209" t="str">
        <f t="shared" si="50"/>
        <v/>
      </c>
      <c r="Q360" s="95"/>
      <c r="R360" s="256"/>
      <c r="S360" s="256"/>
      <c r="T360" s="96"/>
      <c r="U360" s="211" t="str">
        <f>IF(Q360="Room AC (window/wall)",'Emission Factors'!$E$53,IF(AND(Q360="Room AC (PTAC/PTHP)",ISBLANK(T360)),"Error",IF(AND(Q360="Room AC (PTAC/PTHP)",T360&gt;0),T360,IF(Q360="Residential AC",'Emission Factors'!$E$55,IF(AND(Q360="Residential HP",ISBLANK(T360)),"Error",IF(AND(Q360="Residential HP",T360&gt;0),T360,IF(Q360="Commercial AC (&gt;=65k to &lt;135,000k Btu/hr)",'Emission Factors'!$E$57,IF(Q360="Commercial AC (&gt;=135,000k Btu/hr)",'Emission Factors'!$E$58,""))))))))</f>
        <v/>
      </c>
      <c r="V360" s="95"/>
      <c r="W360" s="211" t="str">
        <f>IF(ISBLANK(V360),"",VLOOKUP(V360,'Emission Factors'!$C$81:$G$221,4,FALSE))</f>
        <v/>
      </c>
      <c r="X360" s="210" t="str">
        <f>IF(Q360="Room AC (window/wall)",'Emission Factors'!$F$53,IF(Q360="Room AC (PTAC/PTHP)",'Emission Factors'!$F$54,IF(Q360="Residential AC",'Emission Factors'!$F$55,IF(Q360="Residential HP",'Emission Factors'!$F$56,IF(Q360="Commercial AC (&gt;=65k to &lt;135,000k Btu/hr)",'Emission Factors'!$F$57,IF(Q360="Commercial AC (&gt;=135,000k Btu/hr)",'Emission Factors'!$F$58,""))))))</f>
        <v/>
      </c>
      <c r="Y360" s="211" t="str">
        <f>IF(Q360="Room AC (window/wall)",'Emission Factors'!$G$53,IF(Q360="Room AC (PTAC/PTHP)",'Emission Factors'!$G$54,IF(Q360="Residential AC",'Emission Factors'!$G$55,IF(Q360="Residential HP",'Emission Factors'!$G$56,IF(Q360="Commercial AC (&gt;=65k to &lt;135,000k Btu/hr)",'Emission Factors'!$G$57,IF(Q360="Commercial AC (&gt;=135,000k Btu/hr)",'Emission Factors'!$G$58,""))))))</f>
        <v/>
      </c>
      <c r="Z360" s="96"/>
      <c r="AA360" s="97" t="str">
        <f t="shared" si="51"/>
        <v/>
      </c>
      <c r="AB360" s="97" t="str">
        <f t="shared" si="52"/>
        <v/>
      </c>
      <c r="AC360" s="246" t="str">
        <f t="shared" si="53"/>
        <v/>
      </c>
      <c r="AD360" s="97" t="str">
        <f t="shared" si="54"/>
        <v/>
      </c>
      <c r="AE360" s="97" t="str">
        <f t="shared" si="55"/>
        <v/>
      </c>
      <c r="AF360" s="252" t="str">
        <f t="shared" si="56"/>
        <v/>
      </c>
      <c r="AG360" s="254" t="str">
        <f t="shared" si="57"/>
        <v/>
      </c>
      <c r="AH360" s="248" t="str">
        <f t="shared" si="58"/>
        <v/>
      </c>
      <c r="AI360" s="249" t="str">
        <f t="shared" si="59"/>
        <v/>
      </c>
    </row>
    <row r="361" spans="2:35" x14ac:dyDescent="0.3">
      <c r="B361" s="94"/>
      <c r="C361" s="95"/>
      <c r="D361" s="95"/>
      <c r="E361" s="95"/>
      <c r="F361" s="94"/>
      <c r="G361" s="145"/>
      <c r="H361" s="245"/>
      <c r="I361" s="211" t="str">
        <f>IF(D361="Room AC (window/wall)",'Emission Factors'!$E$53,IF(D361="Room AC (PTAC/PTHP)",H361,IF(D361="Residential AC",'Emission Factors'!$E$55,IF(D361="Residential HP",H361,IF(D361="Commercial AC (&gt;=65k to &lt;135,000k Btu/hr)",'Emission Factors'!$E$57,IF(D361="Commercial AC (&gt;=135,000k Btu/hr)",'Emission Factors'!$E$58,""))))))</f>
        <v/>
      </c>
      <c r="J361" s="96"/>
      <c r="K361" s="211" t="str">
        <f>IF(ISBLANK(J361),"",VLOOKUP(J361,'Emission Factors'!$C$81:$G$221,4,FALSE))</f>
        <v/>
      </c>
      <c r="L361" s="210" t="str">
        <f>IF(D361="Room AC (window/wall)",'Emission Factors'!$F$53,IF(D361="Room AC (PTAC/PTHP)",'Emission Factors'!$F$54,IF(D361="Residential AC",'Emission Factors'!$F$55,IF(D361="Residential HP",'Emission Factors'!$F$56,IF(D361="Commercial AC (&gt;=65k to &lt;135,000k Btu/hr)",'Emission Factors'!$F$57,IF(D361="Commercial AC (&gt;=135,000k Btu/hr)",'Emission Factors'!$F$58,""))))))</f>
        <v/>
      </c>
      <c r="M361" s="211" t="str">
        <f>IF(D361="Room AC (window/wall)",'Emission Factors'!$G$53,IF(D361="Room AC (PTAC/PTHP)",'Emission Factors'!$G$54,IF(D361="Residential AC",'Emission Factors'!$G$55,IF(D361="Residential HP",'Emission Factors'!$G$56,IF(D361="Commercial AC (&gt;=65k to &lt;135,000k Btu/hr)",'Emission Factors'!$G$57,IF(D361="Commercial AC (&gt;=135,000k Btu/hr)",'Emission Factors'!$G$58,""))))))</f>
        <v/>
      </c>
      <c r="N361" s="96"/>
      <c r="O361" s="209" t="str">
        <f>IF(ISBLANK(D361),"",(IF(D361="Room AC (window/wall)",'Emission Factors'!$C$53,IF(D361="Room AC (PTAC/PTHP)",'Emission Factors'!$C$54,IF(D361="Residential AC",'Emission Factors'!$C$55,IF(D361="Residential HP",'Emission Factors'!$C$56,IF(D361="Commercial AC (&gt;=65k to &lt;135,000k Btu/hr)",'Emission Factors'!$C$57,IF(D361="Commercial AC (&gt;=135,000k Btu/hr)",'Emission Factors'!$C$58,""))))))))</f>
        <v/>
      </c>
      <c r="P361" s="209" t="str">
        <f t="shared" si="50"/>
        <v/>
      </c>
      <c r="Q361" s="95"/>
      <c r="R361" s="256"/>
      <c r="S361" s="256"/>
      <c r="T361" s="96"/>
      <c r="U361" s="211" t="str">
        <f>IF(Q361="Room AC (window/wall)",'Emission Factors'!$E$53,IF(AND(Q361="Room AC (PTAC/PTHP)",ISBLANK(T361)),"Error",IF(AND(Q361="Room AC (PTAC/PTHP)",T361&gt;0),T361,IF(Q361="Residential AC",'Emission Factors'!$E$55,IF(AND(Q361="Residential HP",ISBLANK(T361)),"Error",IF(AND(Q361="Residential HP",T361&gt;0),T361,IF(Q361="Commercial AC (&gt;=65k to &lt;135,000k Btu/hr)",'Emission Factors'!$E$57,IF(Q361="Commercial AC (&gt;=135,000k Btu/hr)",'Emission Factors'!$E$58,""))))))))</f>
        <v/>
      </c>
      <c r="V361" s="95"/>
      <c r="W361" s="211" t="str">
        <f>IF(ISBLANK(V361),"",VLOOKUP(V361,'Emission Factors'!$C$81:$G$221,4,FALSE))</f>
        <v/>
      </c>
      <c r="X361" s="210" t="str">
        <f>IF(Q361="Room AC (window/wall)",'Emission Factors'!$F$53,IF(Q361="Room AC (PTAC/PTHP)",'Emission Factors'!$F$54,IF(Q361="Residential AC",'Emission Factors'!$F$55,IF(Q361="Residential HP",'Emission Factors'!$F$56,IF(Q361="Commercial AC (&gt;=65k to &lt;135,000k Btu/hr)",'Emission Factors'!$F$57,IF(Q361="Commercial AC (&gt;=135,000k Btu/hr)",'Emission Factors'!$F$58,""))))))</f>
        <v/>
      </c>
      <c r="Y361" s="211" t="str">
        <f>IF(Q361="Room AC (window/wall)",'Emission Factors'!$G$53,IF(Q361="Room AC (PTAC/PTHP)",'Emission Factors'!$G$54,IF(Q361="Residential AC",'Emission Factors'!$G$55,IF(Q361="Residential HP",'Emission Factors'!$G$56,IF(Q361="Commercial AC (&gt;=65k to &lt;135,000k Btu/hr)",'Emission Factors'!$G$57,IF(Q361="Commercial AC (&gt;=135,000k Btu/hr)",'Emission Factors'!$G$58,""))))))</f>
        <v/>
      </c>
      <c r="Z361" s="96"/>
      <c r="AA361" s="97" t="str">
        <f t="shared" si="51"/>
        <v/>
      </c>
      <c r="AB361" s="97" t="str">
        <f t="shared" si="52"/>
        <v/>
      </c>
      <c r="AC361" s="246" t="str">
        <f t="shared" si="53"/>
        <v/>
      </c>
      <c r="AD361" s="97" t="str">
        <f t="shared" si="54"/>
        <v/>
      </c>
      <c r="AE361" s="97" t="str">
        <f t="shared" si="55"/>
        <v/>
      </c>
      <c r="AF361" s="252" t="str">
        <f t="shared" si="56"/>
        <v/>
      </c>
      <c r="AG361" s="254" t="str">
        <f t="shared" si="57"/>
        <v/>
      </c>
      <c r="AH361" s="248" t="str">
        <f t="shared" si="58"/>
        <v/>
      </c>
      <c r="AI361" s="249" t="str">
        <f t="shared" si="59"/>
        <v/>
      </c>
    </row>
    <row r="362" spans="2:35" x14ac:dyDescent="0.3">
      <c r="B362" s="94"/>
      <c r="C362" s="95"/>
      <c r="D362" s="95"/>
      <c r="E362" s="95"/>
      <c r="F362" s="94"/>
      <c r="G362" s="145"/>
      <c r="H362" s="245"/>
      <c r="I362" s="211" t="str">
        <f>IF(D362="Room AC (window/wall)",'Emission Factors'!$E$53,IF(D362="Room AC (PTAC/PTHP)",H362,IF(D362="Residential AC",'Emission Factors'!$E$55,IF(D362="Residential HP",H362,IF(D362="Commercial AC (&gt;=65k to &lt;135,000k Btu/hr)",'Emission Factors'!$E$57,IF(D362="Commercial AC (&gt;=135,000k Btu/hr)",'Emission Factors'!$E$58,""))))))</f>
        <v/>
      </c>
      <c r="J362" s="96"/>
      <c r="K362" s="211" t="str">
        <f>IF(ISBLANK(J362),"",VLOOKUP(J362,'Emission Factors'!$C$81:$G$221,4,FALSE))</f>
        <v/>
      </c>
      <c r="L362" s="210" t="str">
        <f>IF(D362="Room AC (window/wall)",'Emission Factors'!$F$53,IF(D362="Room AC (PTAC/PTHP)",'Emission Factors'!$F$54,IF(D362="Residential AC",'Emission Factors'!$F$55,IF(D362="Residential HP",'Emission Factors'!$F$56,IF(D362="Commercial AC (&gt;=65k to &lt;135,000k Btu/hr)",'Emission Factors'!$F$57,IF(D362="Commercial AC (&gt;=135,000k Btu/hr)",'Emission Factors'!$F$58,""))))))</f>
        <v/>
      </c>
      <c r="M362" s="211" t="str">
        <f>IF(D362="Room AC (window/wall)",'Emission Factors'!$G$53,IF(D362="Room AC (PTAC/PTHP)",'Emission Factors'!$G$54,IF(D362="Residential AC",'Emission Factors'!$G$55,IF(D362="Residential HP",'Emission Factors'!$G$56,IF(D362="Commercial AC (&gt;=65k to &lt;135,000k Btu/hr)",'Emission Factors'!$G$57,IF(D362="Commercial AC (&gt;=135,000k Btu/hr)",'Emission Factors'!$G$58,""))))))</f>
        <v/>
      </c>
      <c r="N362" s="96"/>
      <c r="O362" s="209" t="str">
        <f>IF(ISBLANK(D362),"",(IF(D362="Room AC (window/wall)",'Emission Factors'!$C$53,IF(D362="Room AC (PTAC/PTHP)",'Emission Factors'!$C$54,IF(D362="Residential AC",'Emission Factors'!$C$55,IF(D362="Residential HP",'Emission Factors'!$C$56,IF(D362="Commercial AC (&gt;=65k to &lt;135,000k Btu/hr)",'Emission Factors'!$C$57,IF(D362="Commercial AC (&gt;=135,000k Btu/hr)",'Emission Factors'!$C$58,""))))))))</f>
        <v/>
      </c>
      <c r="P362" s="209" t="str">
        <f t="shared" si="50"/>
        <v/>
      </c>
      <c r="Q362" s="95"/>
      <c r="R362" s="256"/>
      <c r="S362" s="256"/>
      <c r="T362" s="96"/>
      <c r="U362" s="211" t="str">
        <f>IF(Q362="Room AC (window/wall)",'Emission Factors'!$E$53,IF(AND(Q362="Room AC (PTAC/PTHP)",ISBLANK(T362)),"Error",IF(AND(Q362="Room AC (PTAC/PTHP)",T362&gt;0),T362,IF(Q362="Residential AC",'Emission Factors'!$E$55,IF(AND(Q362="Residential HP",ISBLANK(T362)),"Error",IF(AND(Q362="Residential HP",T362&gt;0),T362,IF(Q362="Commercial AC (&gt;=65k to &lt;135,000k Btu/hr)",'Emission Factors'!$E$57,IF(Q362="Commercial AC (&gt;=135,000k Btu/hr)",'Emission Factors'!$E$58,""))))))))</f>
        <v/>
      </c>
      <c r="V362" s="95"/>
      <c r="W362" s="211" t="str">
        <f>IF(ISBLANK(V362),"",VLOOKUP(V362,'Emission Factors'!$C$81:$G$221,4,FALSE))</f>
        <v/>
      </c>
      <c r="X362" s="210" t="str">
        <f>IF(Q362="Room AC (window/wall)",'Emission Factors'!$F$53,IF(Q362="Room AC (PTAC/PTHP)",'Emission Factors'!$F$54,IF(Q362="Residential AC",'Emission Factors'!$F$55,IF(Q362="Residential HP",'Emission Factors'!$F$56,IF(Q362="Commercial AC (&gt;=65k to &lt;135,000k Btu/hr)",'Emission Factors'!$F$57,IF(Q362="Commercial AC (&gt;=135,000k Btu/hr)",'Emission Factors'!$F$58,""))))))</f>
        <v/>
      </c>
      <c r="Y362" s="211" t="str">
        <f>IF(Q362="Room AC (window/wall)",'Emission Factors'!$G$53,IF(Q362="Room AC (PTAC/PTHP)",'Emission Factors'!$G$54,IF(Q362="Residential AC",'Emission Factors'!$G$55,IF(Q362="Residential HP",'Emission Factors'!$G$56,IF(Q362="Commercial AC (&gt;=65k to &lt;135,000k Btu/hr)",'Emission Factors'!$G$57,IF(Q362="Commercial AC (&gt;=135,000k Btu/hr)",'Emission Factors'!$G$58,""))))))</f>
        <v/>
      </c>
      <c r="Z362" s="96"/>
      <c r="AA362" s="97" t="str">
        <f t="shared" si="51"/>
        <v/>
      </c>
      <c r="AB362" s="97" t="str">
        <f t="shared" si="52"/>
        <v/>
      </c>
      <c r="AC362" s="246" t="str">
        <f t="shared" si="53"/>
        <v/>
      </c>
      <c r="AD362" s="97" t="str">
        <f t="shared" si="54"/>
        <v/>
      </c>
      <c r="AE362" s="97" t="str">
        <f t="shared" si="55"/>
        <v/>
      </c>
      <c r="AF362" s="252" t="str">
        <f t="shared" si="56"/>
        <v/>
      </c>
      <c r="AG362" s="254" t="str">
        <f t="shared" si="57"/>
        <v/>
      </c>
      <c r="AH362" s="248" t="str">
        <f t="shared" si="58"/>
        <v/>
      </c>
      <c r="AI362" s="249" t="str">
        <f t="shared" si="59"/>
        <v/>
      </c>
    </row>
    <row r="363" spans="2:35" x14ac:dyDescent="0.3">
      <c r="B363" s="94"/>
      <c r="C363" s="95"/>
      <c r="D363" s="95"/>
      <c r="E363" s="95"/>
      <c r="F363" s="94"/>
      <c r="G363" s="145"/>
      <c r="H363" s="245"/>
      <c r="I363" s="211" t="str">
        <f>IF(D363="Room AC (window/wall)",'Emission Factors'!$E$53,IF(D363="Room AC (PTAC/PTHP)",H363,IF(D363="Residential AC",'Emission Factors'!$E$55,IF(D363="Residential HP",H363,IF(D363="Commercial AC (&gt;=65k to &lt;135,000k Btu/hr)",'Emission Factors'!$E$57,IF(D363="Commercial AC (&gt;=135,000k Btu/hr)",'Emission Factors'!$E$58,""))))))</f>
        <v/>
      </c>
      <c r="J363" s="96"/>
      <c r="K363" s="211" t="str">
        <f>IF(ISBLANK(J363),"",VLOOKUP(J363,'Emission Factors'!$C$81:$G$221,4,FALSE))</f>
        <v/>
      </c>
      <c r="L363" s="210" t="str">
        <f>IF(D363="Room AC (window/wall)",'Emission Factors'!$F$53,IF(D363="Room AC (PTAC/PTHP)",'Emission Factors'!$F$54,IF(D363="Residential AC",'Emission Factors'!$F$55,IF(D363="Residential HP",'Emission Factors'!$F$56,IF(D363="Commercial AC (&gt;=65k to &lt;135,000k Btu/hr)",'Emission Factors'!$F$57,IF(D363="Commercial AC (&gt;=135,000k Btu/hr)",'Emission Factors'!$F$58,""))))))</f>
        <v/>
      </c>
      <c r="M363" s="211" t="str">
        <f>IF(D363="Room AC (window/wall)",'Emission Factors'!$G$53,IF(D363="Room AC (PTAC/PTHP)",'Emission Factors'!$G$54,IF(D363="Residential AC",'Emission Factors'!$G$55,IF(D363="Residential HP",'Emission Factors'!$G$56,IF(D363="Commercial AC (&gt;=65k to &lt;135,000k Btu/hr)",'Emission Factors'!$G$57,IF(D363="Commercial AC (&gt;=135,000k Btu/hr)",'Emission Factors'!$G$58,""))))))</f>
        <v/>
      </c>
      <c r="N363" s="96"/>
      <c r="O363" s="209" t="str">
        <f>IF(ISBLANK(D363),"",(IF(D363="Room AC (window/wall)",'Emission Factors'!$C$53,IF(D363="Room AC (PTAC/PTHP)",'Emission Factors'!$C$54,IF(D363="Residential AC",'Emission Factors'!$C$55,IF(D363="Residential HP",'Emission Factors'!$C$56,IF(D363="Commercial AC (&gt;=65k to &lt;135,000k Btu/hr)",'Emission Factors'!$C$57,IF(D363="Commercial AC (&gt;=135,000k Btu/hr)",'Emission Factors'!$C$58,""))))))))</f>
        <v/>
      </c>
      <c r="P363" s="209" t="str">
        <f t="shared" si="50"/>
        <v/>
      </c>
      <c r="Q363" s="95"/>
      <c r="R363" s="256"/>
      <c r="S363" s="256"/>
      <c r="T363" s="96"/>
      <c r="U363" s="211" t="str">
        <f>IF(Q363="Room AC (window/wall)",'Emission Factors'!$E$53,IF(AND(Q363="Room AC (PTAC/PTHP)",ISBLANK(T363)),"Error",IF(AND(Q363="Room AC (PTAC/PTHP)",T363&gt;0),T363,IF(Q363="Residential AC",'Emission Factors'!$E$55,IF(AND(Q363="Residential HP",ISBLANK(T363)),"Error",IF(AND(Q363="Residential HP",T363&gt;0),T363,IF(Q363="Commercial AC (&gt;=65k to &lt;135,000k Btu/hr)",'Emission Factors'!$E$57,IF(Q363="Commercial AC (&gt;=135,000k Btu/hr)",'Emission Factors'!$E$58,""))))))))</f>
        <v/>
      </c>
      <c r="V363" s="95"/>
      <c r="W363" s="211" t="str">
        <f>IF(ISBLANK(V363),"",VLOOKUP(V363,'Emission Factors'!$C$81:$G$221,4,FALSE))</f>
        <v/>
      </c>
      <c r="X363" s="210" t="str">
        <f>IF(Q363="Room AC (window/wall)",'Emission Factors'!$F$53,IF(Q363="Room AC (PTAC/PTHP)",'Emission Factors'!$F$54,IF(Q363="Residential AC",'Emission Factors'!$F$55,IF(Q363="Residential HP",'Emission Factors'!$F$56,IF(Q363="Commercial AC (&gt;=65k to &lt;135,000k Btu/hr)",'Emission Factors'!$F$57,IF(Q363="Commercial AC (&gt;=135,000k Btu/hr)",'Emission Factors'!$F$58,""))))))</f>
        <v/>
      </c>
      <c r="Y363" s="211" t="str">
        <f>IF(Q363="Room AC (window/wall)",'Emission Factors'!$G$53,IF(Q363="Room AC (PTAC/PTHP)",'Emission Factors'!$G$54,IF(Q363="Residential AC",'Emission Factors'!$G$55,IF(Q363="Residential HP",'Emission Factors'!$G$56,IF(Q363="Commercial AC (&gt;=65k to &lt;135,000k Btu/hr)",'Emission Factors'!$G$57,IF(Q363="Commercial AC (&gt;=135,000k Btu/hr)",'Emission Factors'!$G$58,""))))))</f>
        <v/>
      </c>
      <c r="Z363" s="96"/>
      <c r="AA363" s="97" t="str">
        <f t="shared" si="51"/>
        <v/>
      </c>
      <c r="AB363" s="97" t="str">
        <f t="shared" si="52"/>
        <v/>
      </c>
      <c r="AC363" s="246" t="str">
        <f t="shared" si="53"/>
        <v/>
      </c>
      <c r="AD363" s="97" t="str">
        <f t="shared" si="54"/>
        <v/>
      </c>
      <c r="AE363" s="97" t="str">
        <f t="shared" si="55"/>
        <v/>
      </c>
      <c r="AF363" s="252" t="str">
        <f t="shared" si="56"/>
        <v/>
      </c>
      <c r="AG363" s="254" t="str">
        <f t="shared" si="57"/>
        <v/>
      </c>
      <c r="AH363" s="248" t="str">
        <f t="shared" si="58"/>
        <v/>
      </c>
      <c r="AI363" s="249" t="str">
        <f t="shared" si="59"/>
        <v/>
      </c>
    </row>
    <row r="364" spans="2:35" x14ac:dyDescent="0.3">
      <c r="B364" s="94"/>
      <c r="C364" s="95"/>
      <c r="D364" s="95"/>
      <c r="E364" s="95"/>
      <c r="F364" s="94"/>
      <c r="G364" s="145"/>
      <c r="H364" s="245"/>
      <c r="I364" s="211" t="str">
        <f>IF(D364="Room AC (window/wall)",'Emission Factors'!$E$53,IF(D364="Room AC (PTAC/PTHP)",H364,IF(D364="Residential AC",'Emission Factors'!$E$55,IF(D364="Residential HP",H364,IF(D364="Commercial AC (&gt;=65k to &lt;135,000k Btu/hr)",'Emission Factors'!$E$57,IF(D364="Commercial AC (&gt;=135,000k Btu/hr)",'Emission Factors'!$E$58,""))))))</f>
        <v/>
      </c>
      <c r="J364" s="96"/>
      <c r="K364" s="211" t="str">
        <f>IF(ISBLANK(J364),"",VLOOKUP(J364,'Emission Factors'!$C$81:$G$221,4,FALSE))</f>
        <v/>
      </c>
      <c r="L364" s="210" t="str">
        <f>IF(D364="Room AC (window/wall)",'Emission Factors'!$F$53,IF(D364="Room AC (PTAC/PTHP)",'Emission Factors'!$F$54,IF(D364="Residential AC",'Emission Factors'!$F$55,IF(D364="Residential HP",'Emission Factors'!$F$56,IF(D364="Commercial AC (&gt;=65k to &lt;135,000k Btu/hr)",'Emission Factors'!$F$57,IF(D364="Commercial AC (&gt;=135,000k Btu/hr)",'Emission Factors'!$F$58,""))))))</f>
        <v/>
      </c>
      <c r="M364" s="211" t="str">
        <f>IF(D364="Room AC (window/wall)",'Emission Factors'!$G$53,IF(D364="Room AC (PTAC/PTHP)",'Emission Factors'!$G$54,IF(D364="Residential AC",'Emission Factors'!$G$55,IF(D364="Residential HP",'Emission Factors'!$G$56,IF(D364="Commercial AC (&gt;=65k to &lt;135,000k Btu/hr)",'Emission Factors'!$G$57,IF(D364="Commercial AC (&gt;=135,000k Btu/hr)",'Emission Factors'!$G$58,""))))))</f>
        <v/>
      </c>
      <c r="N364" s="96"/>
      <c r="O364" s="209" t="str">
        <f>IF(ISBLANK(D364),"",(IF(D364="Room AC (window/wall)",'Emission Factors'!$C$53,IF(D364="Room AC (PTAC/PTHP)",'Emission Factors'!$C$54,IF(D364="Residential AC",'Emission Factors'!$C$55,IF(D364="Residential HP",'Emission Factors'!$C$56,IF(D364="Commercial AC (&gt;=65k to &lt;135,000k Btu/hr)",'Emission Factors'!$C$57,IF(D364="Commercial AC (&gt;=135,000k Btu/hr)",'Emission Factors'!$C$58,""))))))))</f>
        <v/>
      </c>
      <c r="P364" s="209" t="str">
        <f t="shared" si="50"/>
        <v/>
      </c>
      <c r="Q364" s="95"/>
      <c r="R364" s="256"/>
      <c r="S364" s="256"/>
      <c r="T364" s="96"/>
      <c r="U364" s="211" t="str">
        <f>IF(Q364="Room AC (window/wall)",'Emission Factors'!$E$53,IF(AND(Q364="Room AC (PTAC/PTHP)",ISBLANK(T364)),"Error",IF(AND(Q364="Room AC (PTAC/PTHP)",T364&gt;0),T364,IF(Q364="Residential AC",'Emission Factors'!$E$55,IF(AND(Q364="Residential HP",ISBLANK(T364)),"Error",IF(AND(Q364="Residential HP",T364&gt;0),T364,IF(Q364="Commercial AC (&gt;=65k to &lt;135,000k Btu/hr)",'Emission Factors'!$E$57,IF(Q364="Commercial AC (&gt;=135,000k Btu/hr)",'Emission Factors'!$E$58,""))))))))</f>
        <v/>
      </c>
      <c r="V364" s="95"/>
      <c r="W364" s="211" t="str">
        <f>IF(ISBLANK(V364),"",VLOOKUP(V364,'Emission Factors'!$C$81:$G$221,4,FALSE))</f>
        <v/>
      </c>
      <c r="X364" s="210" t="str">
        <f>IF(Q364="Room AC (window/wall)",'Emission Factors'!$F$53,IF(Q364="Room AC (PTAC/PTHP)",'Emission Factors'!$F$54,IF(Q364="Residential AC",'Emission Factors'!$F$55,IF(Q364="Residential HP",'Emission Factors'!$F$56,IF(Q364="Commercial AC (&gt;=65k to &lt;135,000k Btu/hr)",'Emission Factors'!$F$57,IF(Q364="Commercial AC (&gt;=135,000k Btu/hr)",'Emission Factors'!$F$58,""))))))</f>
        <v/>
      </c>
      <c r="Y364" s="211" t="str">
        <f>IF(Q364="Room AC (window/wall)",'Emission Factors'!$G$53,IF(Q364="Room AC (PTAC/PTHP)",'Emission Factors'!$G$54,IF(Q364="Residential AC",'Emission Factors'!$G$55,IF(Q364="Residential HP",'Emission Factors'!$G$56,IF(Q364="Commercial AC (&gt;=65k to &lt;135,000k Btu/hr)",'Emission Factors'!$G$57,IF(Q364="Commercial AC (&gt;=135,000k Btu/hr)",'Emission Factors'!$G$58,""))))))</f>
        <v/>
      </c>
      <c r="Z364" s="96"/>
      <c r="AA364" s="97" t="str">
        <f t="shared" si="51"/>
        <v/>
      </c>
      <c r="AB364" s="97" t="str">
        <f t="shared" si="52"/>
        <v/>
      </c>
      <c r="AC364" s="246" t="str">
        <f t="shared" si="53"/>
        <v/>
      </c>
      <c r="AD364" s="97" t="str">
        <f t="shared" si="54"/>
        <v/>
      </c>
      <c r="AE364" s="97" t="str">
        <f t="shared" si="55"/>
        <v/>
      </c>
      <c r="AF364" s="252" t="str">
        <f t="shared" si="56"/>
        <v/>
      </c>
      <c r="AG364" s="254" t="str">
        <f t="shared" si="57"/>
        <v/>
      </c>
      <c r="AH364" s="248" t="str">
        <f t="shared" si="58"/>
        <v/>
      </c>
      <c r="AI364" s="249" t="str">
        <f t="shared" si="59"/>
        <v/>
      </c>
    </row>
    <row r="365" spans="2:35" x14ac:dyDescent="0.3">
      <c r="B365" s="94"/>
      <c r="C365" s="95"/>
      <c r="D365" s="95"/>
      <c r="E365" s="95"/>
      <c r="F365" s="94"/>
      <c r="G365" s="145"/>
      <c r="H365" s="245"/>
      <c r="I365" s="211" t="str">
        <f>IF(D365="Room AC (window/wall)",'Emission Factors'!$E$53,IF(D365="Room AC (PTAC/PTHP)",H365,IF(D365="Residential AC",'Emission Factors'!$E$55,IF(D365="Residential HP",H365,IF(D365="Commercial AC (&gt;=65k to &lt;135,000k Btu/hr)",'Emission Factors'!$E$57,IF(D365="Commercial AC (&gt;=135,000k Btu/hr)",'Emission Factors'!$E$58,""))))))</f>
        <v/>
      </c>
      <c r="J365" s="96"/>
      <c r="K365" s="211" t="str">
        <f>IF(ISBLANK(J365),"",VLOOKUP(J365,'Emission Factors'!$C$81:$G$221,4,FALSE))</f>
        <v/>
      </c>
      <c r="L365" s="210" t="str">
        <f>IF(D365="Room AC (window/wall)",'Emission Factors'!$F$53,IF(D365="Room AC (PTAC/PTHP)",'Emission Factors'!$F$54,IF(D365="Residential AC",'Emission Factors'!$F$55,IF(D365="Residential HP",'Emission Factors'!$F$56,IF(D365="Commercial AC (&gt;=65k to &lt;135,000k Btu/hr)",'Emission Factors'!$F$57,IF(D365="Commercial AC (&gt;=135,000k Btu/hr)",'Emission Factors'!$F$58,""))))))</f>
        <v/>
      </c>
      <c r="M365" s="211" t="str">
        <f>IF(D365="Room AC (window/wall)",'Emission Factors'!$G$53,IF(D365="Room AC (PTAC/PTHP)",'Emission Factors'!$G$54,IF(D365="Residential AC",'Emission Factors'!$G$55,IF(D365="Residential HP",'Emission Factors'!$G$56,IF(D365="Commercial AC (&gt;=65k to &lt;135,000k Btu/hr)",'Emission Factors'!$G$57,IF(D365="Commercial AC (&gt;=135,000k Btu/hr)",'Emission Factors'!$G$58,""))))))</f>
        <v/>
      </c>
      <c r="N365" s="96"/>
      <c r="O365" s="209" t="str">
        <f>IF(ISBLANK(D365),"",(IF(D365="Room AC (window/wall)",'Emission Factors'!$C$53,IF(D365="Room AC (PTAC/PTHP)",'Emission Factors'!$C$54,IF(D365="Residential AC",'Emission Factors'!$C$55,IF(D365="Residential HP",'Emission Factors'!$C$56,IF(D365="Commercial AC (&gt;=65k to &lt;135,000k Btu/hr)",'Emission Factors'!$C$57,IF(D365="Commercial AC (&gt;=135,000k Btu/hr)",'Emission Factors'!$C$58,""))))))))</f>
        <v/>
      </c>
      <c r="P365" s="209" t="str">
        <f t="shared" si="50"/>
        <v/>
      </c>
      <c r="Q365" s="95"/>
      <c r="R365" s="256"/>
      <c r="S365" s="256"/>
      <c r="T365" s="96"/>
      <c r="U365" s="211" t="str">
        <f>IF(Q365="Room AC (window/wall)",'Emission Factors'!$E$53,IF(AND(Q365="Room AC (PTAC/PTHP)",ISBLANK(T365)),"Error",IF(AND(Q365="Room AC (PTAC/PTHP)",T365&gt;0),T365,IF(Q365="Residential AC",'Emission Factors'!$E$55,IF(AND(Q365="Residential HP",ISBLANK(T365)),"Error",IF(AND(Q365="Residential HP",T365&gt;0),T365,IF(Q365="Commercial AC (&gt;=65k to &lt;135,000k Btu/hr)",'Emission Factors'!$E$57,IF(Q365="Commercial AC (&gt;=135,000k Btu/hr)",'Emission Factors'!$E$58,""))))))))</f>
        <v/>
      </c>
      <c r="V365" s="95"/>
      <c r="W365" s="211" t="str">
        <f>IF(ISBLANK(V365),"",VLOOKUP(V365,'Emission Factors'!$C$81:$G$221,4,FALSE))</f>
        <v/>
      </c>
      <c r="X365" s="210" t="str">
        <f>IF(Q365="Room AC (window/wall)",'Emission Factors'!$F$53,IF(Q365="Room AC (PTAC/PTHP)",'Emission Factors'!$F$54,IF(Q365="Residential AC",'Emission Factors'!$F$55,IF(Q365="Residential HP",'Emission Factors'!$F$56,IF(Q365="Commercial AC (&gt;=65k to &lt;135,000k Btu/hr)",'Emission Factors'!$F$57,IF(Q365="Commercial AC (&gt;=135,000k Btu/hr)",'Emission Factors'!$F$58,""))))))</f>
        <v/>
      </c>
      <c r="Y365" s="211" t="str">
        <f>IF(Q365="Room AC (window/wall)",'Emission Factors'!$G$53,IF(Q365="Room AC (PTAC/PTHP)",'Emission Factors'!$G$54,IF(Q365="Residential AC",'Emission Factors'!$G$55,IF(Q365="Residential HP",'Emission Factors'!$G$56,IF(Q365="Commercial AC (&gt;=65k to &lt;135,000k Btu/hr)",'Emission Factors'!$G$57,IF(Q365="Commercial AC (&gt;=135,000k Btu/hr)",'Emission Factors'!$G$58,""))))))</f>
        <v/>
      </c>
      <c r="Z365" s="96"/>
      <c r="AA365" s="97" t="str">
        <f t="shared" si="51"/>
        <v/>
      </c>
      <c r="AB365" s="97" t="str">
        <f t="shared" si="52"/>
        <v/>
      </c>
      <c r="AC365" s="246" t="str">
        <f t="shared" si="53"/>
        <v/>
      </c>
      <c r="AD365" s="97" t="str">
        <f t="shared" si="54"/>
        <v/>
      </c>
      <c r="AE365" s="97" t="str">
        <f t="shared" si="55"/>
        <v/>
      </c>
      <c r="AF365" s="252" t="str">
        <f t="shared" si="56"/>
        <v/>
      </c>
      <c r="AG365" s="254" t="str">
        <f t="shared" si="57"/>
        <v/>
      </c>
      <c r="AH365" s="248" t="str">
        <f t="shared" si="58"/>
        <v/>
      </c>
      <c r="AI365" s="249" t="str">
        <f t="shared" si="59"/>
        <v/>
      </c>
    </row>
    <row r="366" spans="2:35" x14ac:dyDescent="0.3">
      <c r="B366" s="94"/>
      <c r="C366" s="95"/>
      <c r="D366" s="95"/>
      <c r="E366" s="95"/>
      <c r="F366" s="94"/>
      <c r="G366" s="145"/>
      <c r="H366" s="245"/>
      <c r="I366" s="211" t="str">
        <f>IF(D366="Room AC (window/wall)",'Emission Factors'!$E$53,IF(D366="Room AC (PTAC/PTHP)",H366,IF(D366="Residential AC",'Emission Factors'!$E$55,IF(D366="Residential HP",H366,IF(D366="Commercial AC (&gt;=65k to &lt;135,000k Btu/hr)",'Emission Factors'!$E$57,IF(D366="Commercial AC (&gt;=135,000k Btu/hr)",'Emission Factors'!$E$58,""))))))</f>
        <v/>
      </c>
      <c r="J366" s="96"/>
      <c r="K366" s="211" t="str">
        <f>IF(ISBLANK(J366),"",VLOOKUP(J366,'Emission Factors'!$C$81:$G$221,4,FALSE))</f>
        <v/>
      </c>
      <c r="L366" s="210" t="str">
        <f>IF(D366="Room AC (window/wall)",'Emission Factors'!$F$53,IF(D366="Room AC (PTAC/PTHP)",'Emission Factors'!$F$54,IF(D366="Residential AC",'Emission Factors'!$F$55,IF(D366="Residential HP",'Emission Factors'!$F$56,IF(D366="Commercial AC (&gt;=65k to &lt;135,000k Btu/hr)",'Emission Factors'!$F$57,IF(D366="Commercial AC (&gt;=135,000k Btu/hr)",'Emission Factors'!$F$58,""))))))</f>
        <v/>
      </c>
      <c r="M366" s="211" t="str">
        <f>IF(D366="Room AC (window/wall)",'Emission Factors'!$G$53,IF(D366="Room AC (PTAC/PTHP)",'Emission Factors'!$G$54,IF(D366="Residential AC",'Emission Factors'!$G$55,IF(D366="Residential HP",'Emission Factors'!$G$56,IF(D366="Commercial AC (&gt;=65k to &lt;135,000k Btu/hr)",'Emission Factors'!$G$57,IF(D366="Commercial AC (&gt;=135,000k Btu/hr)",'Emission Factors'!$G$58,""))))))</f>
        <v/>
      </c>
      <c r="N366" s="96"/>
      <c r="O366" s="209" t="str">
        <f>IF(ISBLANK(D366),"",(IF(D366="Room AC (window/wall)",'Emission Factors'!$C$53,IF(D366="Room AC (PTAC/PTHP)",'Emission Factors'!$C$54,IF(D366="Residential AC",'Emission Factors'!$C$55,IF(D366="Residential HP",'Emission Factors'!$C$56,IF(D366="Commercial AC (&gt;=65k to &lt;135,000k Btu/hr)",'Emission Factors'!$C$57,IF(D366="Commercial AC (&gt;=135,000k Btu/hr)",'Emission Factors'!$C$58,""))))))))</f>
        <v/>
      </c>
      <c r="P366" s="209" t="str">
        <f t="shared" si="50"/>
        <v/>
      </c>
      <c r="Q366" s="95"/>
      <c r="R366" s="256"/>
      <c r="S366" s="256"/>
      <c r="T366" s="96"/>
      <c r="U366" s="211" t="str">
        <f>IF(Q366="Room AC (window/wall)",'Emission Factors'!$E$53,IF(AND(Q366="Room AC (PTAC/PTHP)",ISBLANK(T366)),"Error",IF(AND(Q366="Room AC (PTAC/PTHP)",T366&gt;0),T366,IF(Q366="Residential AC",'Emission Factors'!$E$55,IF(AND(Q366="Residential HP",ISBLANK(T366)),"Error",IF(AND(Q366="Residential HP",T366&gt;0),T366,IF(Q366="Commercial AC (&gt;=65k to &lt;135,000k Btu/hr)",'Emission Factors'!$E$57,IF(Q366="Commercial AC (&gt;=135,000k Btu/hr)",'Emission Factors'!$E$58,""))))))))</f>
        <v/>
      </c>
      <c r="V366" s="95"/>
      <c r="W366" s="211" t="str">
        <f>IF(ISBLANK(V366),"",VLOOKUP(V366,'Emission Factors'!$C$81:$G$221,4,FALSE))</f>
        <v/>
      </c>
      <c r="X366" s="210" t="str">
        <f>IF(Q366="Room AC (window/wall)",'Emission Factors'!$F$53,IF(Q366="Room AC (PTAC/PTHP)",'Emission Factors'!$F$54,IF(Q366="Residential AC",'Emission Factors'!$F$55,IF(Q366="Residential HP",'Emission Factors'!$F$56,IF(Q366="Commercial AC (&gt;=65k to &lt;135,000k Btu/hr)",'Emission Factors'!$F$57,IF(Q366="Commercial AC (&gt;=135,000k Btu/hr)",'Emission Factors'!$F$58,""))))))</f>
        <v/>
      </c>
      <c r="Y366" s="211" t="str">
        <f>IF(Q366="Room AC (window/wall)",'Emission Factors'!$G$53,IF(Q366="Room AC (PTAC/PTHP)",'Emission Factors'!$G$54,IF(Q366="Residential AC",'Emission Factors'!$G$55,IF(Q366="Residential HP",'Emission Factors'!$G$56,IF(Q366="Commercial AC (&gt;=65k to &lt;135,000k Btu/hr)",'Emission Factors'!$G$57,IF(Q366="Commercial AC (&gt;=135,000k Btu/hr)",'Emission Factors'!$G$58,""))))))</f>
        <v/>
      </c>
      <c r="Z366" s="96"/>
      <c r="AA366" s="97" t="str">
        <f t="shared" si="51"/>
        <v/>
      </c>
      <c r="AB366" s="97" t="str">
        <f t="shared" si="52"/>
        <v/>
      </c>
      <c r="AC366" s="246" t="str">
        <f t="shared" si="53"/>
        <v/>
      </c>
      <c r="AD366" s="97" t="str">
        <f t="shared" si="54"/>
        <v/>
      </c>
      <c r="AE366" s="97" t="str">
        <f t="shared" si="55"/>
        <v/>
      </c>
      <c r="AF366" s="252" t="str">
        <f t="shared" si="56"/>
        <v/>
      </c>
      <c r="AG366" s="254" t="str">
        <f t="shared" si="57"/>
        <v/>
      </c>
      <c r="AH366" s="248" t="str">
        <f t="shared" si="58"/>
        <v/>
      </c>
      <c r="AI366" s="249" t="str">
        <f t="shared" si="59"/>
        <v/>
      </c>
    </row>
    <row r="367" spans="2:35" x14ac:dyDescent="0.3">
      <c r="B367" s="94"/>
      <c r="C367" s="95"/>
      <c r="D367" s="95"/>
      <c r="E367" s="95"/>
      <c r="F367" s="94"/>
      <c r="G367" s="145"/>
      <c r="H367" s="245"/>
      <c r="I367" s="211" t="str">
        <f>IF(D367="Room AC (window/wall)",'Emission Factors'!$E$53,IF(D367="Room AC (PTAC/PTHP)",H367,IF(D367="Residential AC",'Emission Factors'!$E$55,IF(D367="Residential HP",H367,IF(D367="Commercial AC (&gt;=65k to &lt;135,000k Btu/hr)",'Emission Factors'!$E$57,IF(D367="Commercial AC (&gt;=135,000k Btu/hr)",'Emission Factors'!$E$58,""))))))</f>
        <v/>
      </c>
      <c r="J367" s="96"/>
      <c r="K367" s="211" t="str">
        <f>IF(ISBLANK(J367),"",VLOOKUP(J367,'Emission Factors'!$C$81:$G$221,4,FALSE))</f>
        <v/>
      </c>
      <c r="L367" s="210" t="str">
        <f>IF(D367="Room AC (window/wall)",'Emission Factors'!$F$53,IF(D367="Room AC (PTAC/PTHP)",'Emission Factors'!$F$54,IF(D367="Residential AC",'Emission Factors'!$F$55,IF(D367="Residential HP",'Emission Factors'!$F$56,IF(D367="Commercial AC (&gt;=65k to &lt;135,000k Btu/hr)",'Emission Factors'!$F$57,IF(D367="Commercial AC (&gt;=135,000k Btu/hr)",'Emission Factors'!$F$58,""))))))</f>
        <v/>
      </c>
      <c r="M367" s="211" t="str">
        <f>IF(D367="Room AC (window/wall)",'Emission Factors'!$G$53,IF(D367="Room AC (PTAC/PTHP)",'Emission Factors'!$G$54,IF(D367="Residential AC",'Emission Factors'!$G$55,IF(D367="Residential HP",'Emission Factors'!$G$56,IF(D367="Commercial AC (&gt;=65k to &lt;135,000k Btu/hr)",'Emission Factors'!$G$57,IF(D367="Commercial AC (&gt;=135,000k Btu/hr)",'Emission Factors'!$G$58,""))))))</f>
        <v/>
      </c>
      <c r="N367" s="96"/>
      <c r="O367" s="209" t="str">
        <f>IF(ISBLANK(D367),"",(IF(D367="Room AC (window/wall)",'Emission Factors'!$C$53,IF(D367="Room AC (PTAC/PTHP)",'Emission Factors'!$C$54,IF(D367="Residential AC",'Emission Factors'!$C$55,IF(D367="Residential HP",'Emission Factors'!$C$56,IF(D367="Commercial AC (&gt;=65k to &lt;135,000k Btu/hr)",'Emission Factors'!$C$57,IF(D367="Commercial AC (&gt;=135,000k Btu/hr)",'Emission Factors'!$C$58,""))))))))</f>
        <v/>
      </c>
      <c r="P367" s="209" t="str">
        <f t="shared" si="50"/>
        <v/>
      </c>
      <c r="Q367" s="95"/>
      <c r="R367" s="256"/>
      <c r="S367" s="256"/>
      <c r="T367" s="96"/>
      <c r="U367" s="211" t="str">
        <f>IF(Q367="Room AC (window/wall)",'Emission Factors'!$E$53,IF(AND(Q367="Room AC (PTAC/PTHP)",ISBLANK(T367)),"Error",IF(AND(Q367="Room AC (PTAC/PTHP)",T367&gt;0),T367,IF(Q367="Residential AC",'Emission Factors'!$E$55,IF(AND(Q367="Residential HP",ISBLANK(T367)),"Error",IF(AND(Q367="Residential HP",T367&gt;0),T367,IF(Q367="Commercial AC (&gt;=65k to &lt;135,000k Btu/hr)",'Emission Factors'!$E$57,IF(Q367="Commercial AC (&gt;=135,000k Btu/hr)",'Emission Factors'!$E$58,""))))))))</f>
        <v/>
      </c>
      <c r="V367" s="95"/>
      <c r="W367" s="211" t="str">
        <f>IF(ISBLANK(V367),"",VLOOKUP(V367,'Emission Factors'!$C$81:$G$221,4,FALSE))</f>
        <v/>
      </c>
      <c r="X367" s="210" t="str">
        <f>IF(Q367="Room AC (window/wall)",'Emission Factors'!$F$53,IF(Q367="Room AC (PTAC/PTHP)",'Emission Factors'!$F$54,IF(Q367="Residential AC",'Emission Factors'!$F$55,IF(Q367="Residential HP",'Emission Factors'!$F$56,IF(Q367="Commercial AC (&gt;=65k to &lt;135,000k Btu/hr)",'Emission Factors'!$F$57,IF(Q367="Commercial AC (&gt;=135,000k Btu/hr)",'Emission Factors'!$F$58,""))))))</f>
        <v/>
      </c>
      <c r="Y367" s="211" t="str">
        <f>IF(Q367="Room AC (window/wall)",'Emission Factors'!$G$53,IF(Q367="Room AC (PTAC/PTHP)",'Emission Factors'!$G$54,IF(Q367="Residential AC",'Emission Factors'!$G$55,IF(Q367="Residential HP",'Emission Factors'!$G$56,IF(Q367="Commercial AC (&gt;=65k to &lt;135,000k Btu/hr)",'Emission Factors'!$G$57,IF(Q367="Commercial AC (&gt;=135,000k Btu/hr)",'Emission Factors'!$G$58,""))))))</f>
        <v/>
      </c>
      <c r="Z367" s="96"/>
      <c r="AA367" s="97" t="str">
        <f t="shared" si="51"/>
        <v/>
      </c>
      <c r="AB367" s="97" t="str">
        <f t="shared" si="52"/>
        <v/>
      </c>
      <c r="AC367" s="246" t="str">
        <f t="shared" si="53"/>
        <v/>
      </c>
      <c r="AD367" s="97" t="str">
        <f t="shared" si="54"/>
        <v/>
      </c>
      <c r="AE367" s="97" t="str">
        <f t="shared" si="55"/>
        <v/>
      </c>
      <c r="AF367" s="252" t="str">
        <f t="shared" si="56"/>
        <v/>
      </c>
      <c r="AG367" s="254" t="str">
        <f t="shared" si="57"/>
        <v/>
      </c>
      <c r="AH367" s="248" t="str">
        <f t="shared" si="58"/>
        <v/>
      </c>
      <c r="AI367" s="249" t="str">
        <f t="shared" si="59"/>
        <v/>
      </c>
    </row>
    <row r="368" spans="2:35" x14ac:dyDescent="0.3">
      <c r="B368" s="94"/>
      <c r="C368" s="95"/>
      <c r="D368" s="95"/>
      <c r="E368" s="95"/>
      <c r="F368" s="94"/>
      <c r="G368" s="145"/>
      <c r="H368" s="245"/>
      <c r="I368" s="211" t="str">
        <f>IF(D368="Room AC (window/wall)",'Emission Factors'!$E$53,IF(D368="Room AC (PTAC/PTHP)",H368,IF(D368="Residential AC",'Emission Factors'!$E$55,IF(D368="Residential HP",H368,IF(D368="Commercial AC (&gt;=65k to &lt;135,000k Btu/hr)",'Emission Factors'!$E$57,IF(D368="Commercial AC (&gt;=135,000k Btu/hr)",'Emission Factors'!$E$58,""))))))</f>
        <v/>
      </c>
      <c r="J368" s="96"/>
      <c r="K368" s="211" t="str">
        <f>IF(ISBLANK(J368),"",VLOOKUP(J368,'Emission Factors'!$C$81:$G$221,4,FALSE))</f>
        <v/>
      </c>
      <c r="L368" s="210" t="str">
        <f>IF(D368="Room AC (window/wall)",'Emission Factors'!$F$53,IF(D368="Room AC (PTAC/PTHP)",'Emission Factors'!$F$54,IF(D368="Residential AC",'Emission Factors'!$F$55,IF(D368="Residential HP",'Emission Factors'!$F$56,IF(D368="Commercial AC (&gt;=65k to &lt;135,000k Btu/hr)",'Emission Factors'!$F$57,IF(D368="Commercial AC (&gt;=135,000k Btu/hr)",'Emission Factors'!$F$58,""))))))</f>
        <v/>
      </c>
      <c r="M368" s="211" t="str">
        <f>IF(D368="Room AC (window/wall)",'Emission Factors'!$G$53,IF(D368="Room AC (PTAC/PTHP)",'Emission Factors'!$G$54,IF(D368="Residential AC",'Emission Factors'!$G$55,IF(D368="Residential HP",'Emission Factors'!$G$56,IF(D368="Commercial AC (&gt;=65k to &lt;135,000k Btu/hr)",'Emission Factors'!$G$57,IF(D368="Commercial AC (&gt;=135,000k Btu/hr)",'Emission Factors'!$G$58,""))))))</f>
        <v/>
      </c>
      <c r="N368" s="96"/>
      <c r="O368" s="209" t="str">
        <f>IF(ISBLANK(D368),"",(IF(D368="Room AC (window/wall)",'Emission Factors'!$C$53,IF(D368="Room AC (PTAC/PTHP)",'Emission Factors'!$C$54,IF(D368="Residential AC",'Emission Factors'!$C$55,IF(D368="Residential HP",'Emission Factors'!$C$56,IF(D368="Commercial AC (&gt;=65k to &lt;135,000k Btu/hr)",'Emission Factors'!$C$57,IF(D368="Commercial AC (&gt;=135,000k Btu/hr)",'Emission Factors'!$C$58,""))))))))</f>
        <v/>
      </c>
      <c r="P368" s="209" t="str">
        <f t="shared" si="50"/>
        <v/>
      </c>
      <c r="Q368" s="95"/>
      <c r="R368" s="256"/>
      <c r="S368" s="256"/>
      <c r="T368" s="96"/>
      <c r="U368" s="211" t="str">
        <f>IF(Q368="Room AC (window/wall)",'Emission Factors'!$E$53,IF(AND(Q368="Room AC (PTAC/PTHP)",ISBLANK(T368)),"Error",IF(AND(Q368="Room AC (PTAC/PTHP)",T368&gt;0),T368,IF(Q368="Residential AC",'Emission Factors'!$E$55,IF(AND(Q368="Residential HP",ISBLANK(T368)),"Error",IF(AND(Q368="Residential HP",T368&gt;0),T368,IF(Q368="Commercial AC (&gt;=65k to &lt;135,000k Btu/hr)",'Emission Factors'!$E$57,IF(Q368="Commercial AC (&gt;=135,000k Btu/hr)",'Emission Factors'!$E$58,""))))))))</f>
        <v/>
      </c>
      <c r="V368" s="95"/>
      <c r="W368" s="211" t="str">
        <f>IF(ISBLANK(V368),"",VLOOKUP(V368,'Emission Factors'!$C$81:$G$221,4,FALSE))</f>
        <v/>
      </c>
      <c r="X368" s="210" t="str">
        <f>IF(Q368="Room AC (window/wall)",'Emission Factors'!$F$53,IF(Q368="Room AC (PTAC/PTHP)",'Emission Factors'!$F$54,IF(Q368="Residential AC",'Emission Factors'!$F$55,IF(Q368="Residential HP",'Emission Factors'!$F$56,IF(Q368="Commercial AC (&gt;=65k to &lt;135,000k Btu/hr)",'Emission Factors'!$F$57,IF(Q368="Commercial AC (&gt;=135,000k Btu/hr)",'Emission Factors'!$F$58,""))))))</f>
        <v/>
      </c>
      <c r="Y368" s="211" t="str">
        <f>IF(Q368="Room AC (window/wall)",'Emission Factors'!$G$53,IF(Q368="Room AC (PTAC/PTHP)",'Emission Factors'!$G$54,IF(Q368="Residential AC",'Emission Factors'!$G$55,IF(Q368="Residential HP",'Emission Factors'!$G$56,IF(Q368="Commercial AC (&gt;=65k to &lt;135,000k Btu/hr)",'Emission Factors'!$G$57,IF(Q368="Commercial AC (&gt;=135,000k Btu/hr)",'Emission Factors'!$G$58,""))))))</f>
        <v/>
      </c>
      <c r="Z368" s="96"/>
      <c r="AA368" s="97" t="str">
        <f t="shared" si="51"/>
        <v/>
      </c>
      <c r="AB368" s="97" t="str">
        <f t="shared" si="52"/>
        <v/>
      </c>
      <c r="AC368" s="246" t="str">
        <f t="shared" si="53"/>
        <v/>
      </c>
      <c r="AD368" s="97" t="str">
        <f t="shared" si="54"/>
        <v/>
      </c>
      <c r="AE368" s="97" t="str">
        <f t="shared" si="55"/>
        <v/>
      </c>
      <c r="AF368" s="252" t="str">
        <f t="shared" si="56"/>
        <v/>
      </c>
      <c r="AG368" s="254" t="str">
        <f t="shared" si="57"/>
        <v/>
      </c>
      <c r="AH368" s="248" t="str">
        <f t="shared" si="58"/>
        <v/>
      </c>
      <c r="AI368" s="249" t="str">
        <f t="shared" si="59"/>
        <v/>
      </c>
    </row>
    <row r="369" spans="2:35" x14ac:dyDescent="0.3">
      <c r="B369" s="94"/>
      <c r="C369" s="95"/>
      <c r="D369" s="95"/>
      <c r="E369" s="95"/>
      <c r="F369" s="94"/>
      <c r="G369" s="145"/>
      <c r="H369" s="245"/>
      <c r="I369" s="211" t="str">
        <f>IF(D369="Room AC (window/wall)",'Emission Factors'!$E$53,IF(D369="Room AC (PTAC/PTHP)",H369,IF(D369="Residential AC",'Emission Factors'!$E$55,IF(D369="Residential HP",H369,IF(D369="Commercial AC (&gt;=65k to &lt;135,000k Btu/hr)",'Emission Factors'!$E$57,IF(D369="Commercial AC (&gt;=135,000k Btu/hr)",'Emission Factors'!$E$58,""))))))</f>
        <v/>
      </c>
      <c r="J369" s="96"/>
      <c r="K369" s="211" t="str">
        <f>IF(ISBLANK(J369),"",VLOOKUP(J369,'Emission Factors'!$C$81:$G$221,4,FALSE))</f>
        <v/>
      </c>
      <c r="L369" s="210" t="str">
        <f>IF(D369="Room AC (window/wall)",'Emission Factors'!$F$53,IF(D369="Room AC (PTAC/PTHP)",'Emission Factors'!$F$54,IF(D369="Residential AC",'Emission Factors'!$F$55,IF(D369="Residential HP",'Emission Factors'!$F$56,IF(D369="Commercial AC (&gt;=65k to &lt;135,000k Btu/hr)",'Emission Factors'!$F$57,IF(D369="Commercial AC (&gt;=135,000k Btu/hr)",'Emission Factors'!$F$58,""))))))</f>
        <v/>
      </c>
      <c r="M369" s="211" t="str">
        <f>IF(D369="Room AC (window/wall)",'Emission Factors'!$G$53,IF(D369="Room AC (PTAC/PTHP)",'Emission Factors'!$G$54,IF(D369="Residential AC",'Emission Factors'!$G$55,IF(D369="Residential HP",'Emission Factors'!$G$56,IF(D369="Commercial AC (&gt;=65k to &lt;135,000k Btu/hr)",'Emission Factors'!$G$57,IF(D369="Commercial AC (&gt;=135,000k Btu/hr)",'Emission Factors'!$G$58,""))))))</f>
        <v/>
      </c>
      <c r="N369" s="96"/>
      <c r="O369" s="209" t="str">
        <f>IF(ISBLANK(D369),"",(IF(D369="Room AC (window/wall)",'Emission Factors'!$C$53,IF(D369="Room AC (PTAC/PTHP)",'Emission Factors'!$C$54,IF(D369="Residential AC",'Emission Factors'!$C$55,IF(D369="Residential HP",'Emission Factors'!$C$56,IF(D369="Commercial AC (&gt;=65k to &lt;135,000k Btu/hr)",'Emission Factors'!$C$57,IF(D369="Commercial AC (&gt;=135,000k Btu/hr)",'Emission Factors'!$C$58,""))))))))</f>
        <v/>
      </c>
      <c r="P369" s="209" t="str">
        <f t="shared" si="50"/>
        <v/>
      </c>
      <c r="Q369" s="95"/>
      <c r="R369" s="256"/>
      <c r="S369" s="256"/>
      <c r="T369" s="96"/>
      <c r="U369" s="211" t="str">
        <f>IF(Q369="Room AC (window/wall)",'Emission Factors'!$E$53,IF(AND(Q369="Room AC (PTAC/PTHP)",ISBLANK(T369)),"Error",IF(AND(Q369="Room AC (PTAC/PTHP)",T369&gt;0),T369,IF(Q369="Residential AC",'Emission Factors'!$E$55,IF(AND(Q369="Residential HP",ISBLANK(T369)),"Error",IF(AND(Q369="Residential HP",T369&gt;0),T369,IF(Q369="Commercial AC (&gt;=65k to &lt;135,000k Btu/hr)",'Emission Factors'!$E$57,IF(Q369="Commercial AC (&gt;=135,000k Btu/hr)",'Emission Factors'!$E$58,""))))))))</f>
        <v/>
      </c>
      <c r="V369" s="95"/>
      <c r="W369" s="211" t="str">
        <f>IF(ISBLANK(V369),"",VLOOKUP(V369,'Emission Factors'!$C$81:$G$221,4,FALSE))</f>
        <v/>
      </c>
      <c r="X369" s="210" t="str">
        <f>IF(Q369="Room AC (window/wall)",'Emission Factors'!$F$53,IF(Q369="Room AC (PTAC/PTHP)",'Emission Factors'!$F$54,IF(Q369="Residential AC",'Emission Factors'!$F$55,IF(Q369="Residential HP",'Emission Factors'!$F$56,IF(Q369="Commercial AC (&gt;=65k to &lt;135,000k Btu/hr)",'Emission Factors'!$F$57,IF(Q369="Commercial AC (&gt;=135,000k Btu/hr)",'Emission Factors'!$F$58,""))))))</f>
        <v/>
      </c>
      <c r="Y369" s="211" t="str">
        <f>IF(Q369="Room AC (window/wall)",'Emission Factors'!$G$53,IF(Q369="Room AC (PTAC/PTHP)",'Emission Factors'!$G$54,IF(Q369="Residential AC",'Emission Factors'!$G$55,IF(Q369="Residential HP",'Emission Factors'!$G$56,IF(Q369="Commercial AC (&gt;=65k to &lt;135,000k Btu/hr)",'Emission Factors'!$G$57,IF(Q369="Commercial AC (&gt;=135,000k Btu/hr)",'Emission Factors'!$G$58,""))))))</f>
        <v/>
      </c>
      <c r="Z369" s="96"/>
      <c r="AA369" s="97" t="str">
        <f t="shared" si="51"/>
        <v/>
      </c>
      <c r="AB369" s="97" t="str">
        <f t="shared" si="52"/>
        <v/>
      </c>
      <c r="AC369" s="246" t="str">
        <f t="shared" si="53"/>
        <v/>
      </c>
      <c r="AD369" s="97" t="str">
        <f t="shared" si="54"/>
        <v/>
      </c>
      <c r="AE369" s="97" t="str">
        <f t="shared" si="55"/>
        <v/>
      </c>
      <c r="AF369" s="252" t="str">
        <f t="shared" si="56"/>
        <v/>
      </c>
      <c r="AG369" s="254" t="str">
        <f t="shared" si="57"/>
        <v/>
      </c>
      <c r="AH369" s="248" t="str">
        <f t="shared" si="58"/>
        <v/>
      </c>
      <c r="AI369" s="249" t="str">
        <f t="shared" si="59"/>
        <v/>
      </c>
    </row>
    <row r="370" spans="2:35" x14ac:dyDescent="0.3">
      <c r="B370" s="94"/>
      <c r="C370" s="95"/>
      <c r="D370" s="95"/>
      <c r="E370" s="95"/>
      <c r="F370" s="94"/>
      <c r="G370" s="145"/>
      <c r="H370" s="245"/>
      <c r="I370" s="211" t="str">
        <f>IF(D370="Room AC (window/wall)",'Emission Factors'!$E$53,IF(D370="Room AC (PTAC/PTHP)",H370,IF(D370="Residential AC",'Emission Factors'!$E$55,IF(D370="Residential HP",H370,IF(D370="Commercial AC (&gt;=65k to &lt;135,000k Btu/hr)",'Emission Factors'!$E$57,IF(D370="Commercial AC (&gt;=135,000k Btu/hr)",'Emission Factors'!$E$58,""))))))</f>
        <v/>
      </c>
      <c r="J370" s="96"/>
      <c r="K370" s="211" t="str">
        <f>IF(ISBLANK(J370),"",VLOOKUP(J370,'Emission Factors'!$C$81:$G$221,4,FALSE))</f>
        <v/>
      </c>
      <c r="L370" s="210" t="str">
        <f>IF(D370="Room AC (window/wall)",'Emission Factors'!$F$53,IF(D370="Room AC (PTAC/PTHP)",'Emission Factors'!$F$54,IF(D370="Residential AC",'Emission Factors'!$F$55,IF(D370="Residential HP",'Emission Factors'!$F$56,IF(D370="Commercial AC (&gt;=65k to &lt;135,000k Btu/hr)",'Emission Factors'!$F$57,IF(D370="Commercial AC (&gt;=135,000k Btu/hr)",'Emission Factors'!$F$58,""))))))</f>
        <v/>
      </c>
      <c r="M370" s="211" t="str">
        <f>IF(D370="Room AC (window/wall)",'Emission Factors'!$G$53,IF(D370="Room AC (PTAC/PTHP)",'Emission Factors'!$G$54,IF(D370="Residential AC",'Emission Factors'!$G$55,IF(D370="Residential HP",'Emission Factors'!$G$56,IF(D370="Commercial AC (&gt;=65k to &lt;135,000k Btu/hr)",'Emission Factors'!$G$57,IF(D370="Commercial AC (&gt;=135,000k Btu/hr)",'Emission Factors'!$G$58,""))))))</f>
        <v/>
      </c>
      <c r="N370" s="96"/>
      <c r="O370" s="209" t="str">
        <f>IF(ISBLANK(D370),"",(IF(D370="Room AC (window/wall)",'Emission Factors'!$C$53,IF(D370="Room AC (PTAC/PTHP)",'Emission Factors'!$C$54,IF(D370="Residential AC",'Emission Factors'!$C$55,IF(D370="Residential HP",'Emission Factors'!$C$56,IF(D370="Commercial AC (&gt;=65k to &lt;135,000k Btu/hr)",'Emission Factors'!$C$57,IF(D370="Commercial AC (&gt;=135,000k Btu/hr)",'Emission Factors'!$C$58,""))))))))</f>
        <v/>
      </c>
      <c r="P370" s="209" t="str">
        <f t="shared" si="50"/>
        <v/>
      </c>
      <c r="Q370" s="95"/>
      <c r="R370" s="256"/>
      <c r="S370" s="256"/>
      <c r="T370" s="96"/>
      <c r="U370" s="211" t="str">
        <f>IF(Q370="Room AC (window/wall)",'Emission Factors'!$E$53,IF(AND(Q370="Room AC (PTAC/PTHP)",ISBLANK(T370)),"Error",IF(AND(Q370="Room AC (PTAC/PTHP)",T370&gt;0),T370,IF(Q370="Residential AC",'Emission Factors'!$E$55,IF(AND(Q370="Residential HP",ISBLANK(T370)),"Error",IF(AND(Q370="Residential HP",T370&gt;0),T370,IF(Q370="Commercial AC (&gt;=65k to &lt;135,000k Btu/hr)",'Emission Factors'!$E$57,IF(Q370="Commercial AC (&gt;=135,000k Btu/hr)",'Emission Factors'!$E$58,""))))))))</f>
        <v/>
      </c>
      <c r="V370" s="95"/>
      <c r="W370" s="211" t="str">
        <f>IF(ISBLANK(V370),"",VLOOKUP(V370,'Emission Factors'!$C$81:$G$221,4,FALSE))</f>
        <v/>
      </c>
      <c r="X370" s="210" t="str">
        <f>IF(Q370="Room AC (window/wall)",'Emission Factors'!$F$53,IF(Q370="Room AC (PTAC/PTHP)",'Emission Factors'!$F$54,IF(Q370="Residential AC",'Emission Factors'!$F$55,IF(Q370="Residential HP",'Emission Factors'!$F$56,IF(Q370="Commercial AC (&gt;=65k to &lt;135,000k Btu/hr)",'Emission Factors'!$F$57,IF(Q370="Commercial AC (&gt;=135,000k Btu/hr)",'Emission Factors'!$F$58,""))))))</f>
        <v/>
      </c>
      <c r="Y370" s="211" t="str">
        <f>IF(Q370="Room AC (window/wall)",'Emission Factors'!$G$53,IF(Q370="Room AC (PTAC/PTHP)",'Emission Factors'!$G$54,IF(Q370="Residential AC",'Emission Factors'!$G$55,IF(Q370="Residential HP",'Emission Factors'!$G$56,IF(Q370="Commercial AC (&gt;=65k to &lt;135,000k Btu/hr)",'Emission Factors'!$G$57,IF(Q370="Commercial AC (&gt;=135,000k Btu/hr)",'Emission Factors'!$G$58,""))))))</f>
        <v/>
      </c>
      <c r="Z370" s="96"/>
      <c r="AA370" s="97" t="str">
        <f t="shared" si="51"/>
        <v/>
      </c>
      <c r="AB370" s="97" t="str">
        <f t="shared" si="52"/>
        <v/>
      </c>
      <c r="AC370" s="246" t="str">
        <f t="shared" si="53"/>
        <v/>
      </c>
      <c r="AD370" s="97" t="str">
        <f t="shared" si="54"/>
        <v/>
      </c>
      <c r="AE370" s="97" t="str">
        <f t="shared" si="55"/>
        <v/>
      </c>
      <c r="AF370" s="252" t="str">
        <f t="shared" si="56"/>
        <v/>
      </c>
      <c r="AG370" s="254" t="str">
        <f t="shared" si="57"/>
        <v/>
      </c>
      <c r="AH370" s="248" t="str">
        <f t="shared" si="58"/>
        <v/>
      </c>
      <c r="AI370" s="249" t="str">
        <f t="shared" si="59"/>
        <v/>
      </c>
    </row>
    <row r="371" spans="2:35" x14ac:dyDescent="0.3">
      <c r="B371" s="94"/>
      <c r="C371" s="95"/>
      <c r="D371" s="95"/>
      <c r="E371" s="95"/>
      <c r="F371" s="94"/>
      <c r="G371" s="145"/>
      <c r="H371" s="245"/>
      <c r="I371" s="211" t="str">
        <f>IF(D371="Room AC (window/wall)",'Emission Factors'!$E$53,IF(D371="Room AC (PTAC/PTHP)",H371,IF(D371="Residential AC",'Emission Factors'!$E$55,IF(D371="Residential HP",H371,IF(D371="Commercial AC (&gt;=65k to &lt;135,000k Btu/hr)",'Emission Factors'!$E$57,IF(D371="Commercial AC (&gt;=135,000k Btu/hr)",'Emission Factors'!$E$58,""))))))</f>
        <v/>
      </c>
      <c r="J371" s="96"/>
      <c r="K371" s="211" t="str">
        <f>IF(ISBLANK(J371),"",VLOOKUP(J371,'Emission Factors'!$C$81:$G$221,4,FALSE))</f>
        <v/>
      </c>
      <c r="L371" s="210" t="str">
        <f>IF(D371="Room AC (window/wall)",'Emission Factors'!$F$53,IF(D371="Room AC (PTAC/PTHP)",'Emission Factors'!$F$54,IF(D371="Residential AC",'Emission Factors'!$F$55,IF(D371="Residential HP",'Emission Factors'!$F$56,IF(D371="Commercial AC (&gt;=65k to &lt;135,000k Btu/hr)",'Emission Factors'!$F$57,IF(D371="Commercial AC (&gt;=135,000k Btu/hr)",'Emission Factors'!$F$58,""))))))</f>
        <v/>
      </c>
      <c r="M371" s="211" t="str">
        <f>IF(D371="Room AC (window/wall)",'Emission Factors'!$G$53,IF(D371="Room AC (PTAC/PTHP)",'Emission Factors'!$G$54,IF(D371="Residential AC",'Emission Factors'!$G$55,IF(D371="Residential HP",'Emission Factors'!$G$56,IF(D371="Commercial AC (&gt;=65k to &lt;135,000k Btu/hr)",'Emission Factors'!$G$57,IF(D371="Commercial AC (&gt;=135,000k Btu/hr)",'Emission Factors'!$G$58,""))))))</f>
        <v/>
      </c>
      <c r="N371" s="96"/>
      <c r="O371" s="209" t="str">
        <f>IF(ISBLANK(D371),"",(IF(D371="Room AC (window/wall)",'Emission Factors'!$C$53,IF(D371="Room AC (PTAC/PTHP)",'Emission Factors'!$C$54,IF(D371="Residential AC",'Emission Factors'!$C$55,IF(D371="Residential HP",'Emission Factors'!$C$56,IF(D371="Commercial AC (&gt;=65k to &lt;135,000k Btu/hr)",'Emission Factors'!$C$57,IF(D371="Commercial AC (&gt;=135,000k Btu/hr)",'Emission Factors'!$C$58,""))))))))</f>
        <v/>
      </c>
      <c r="P371" s="209" t="str">
        <f t="shared" si="50"/>
        <v/>
      </c>
      <c r="Q371" s="95"/>
      <c r="R371" s="256"/>
      <c r="S371" s="256"/>
      <c r="T371" s="96"/>
      <c r="U371" s="211" t="str">
        <f>IF(Q371="Room AC (window/wall)",'Emission Factors'!$E$53,IF(AND(Q371="Room AC (PTAC/PTHP)",ISBLANK(T371)),"Error",IF(AND(Q371="Room AC (PTAC/PTHP)",T371&gt;0),T371,IF(Q371="Residential AC",'Emission Factors'!$E$55,IF(AND(Q371="Residential HP",ISBLANK(T371)),"Error",IF(AND(Q371="Residential HP",T371&gt;0),T371,IF(Q371="Commercial AC (&gt;=65k to &lt;135,000k Btu/hr)",'Emission Factors'!$E$57,IF(Q371="Commercial AC (&gt;=135,000k Btu/hr)",'Emission Factors'!$E$58,""))))))))</f>
        <v/>
      </c>
      <c r="V371" s="95"/>
      <c r="W371" s="211" t="str">
        <f>IF(ISBLANK(V371),"",VLOOKUP(V371,'Emission Factors'!$C$81:$G$221,4,FALSE))</f>
        <v/>
      </c>
      <c r="X371" s="210" t="str">
        <f>IF(Q371="Room AC (window/wall)",'Emission Factors'!$F$53,IF(Q371="Room AC (PTAC/PTHP)",'Emission Factors'!$F$54,IF(Q371="Residential AC",'Emission Factors'!$F$55,IF(Q371="Residential HP",'Emission Factors'!$F$56,IF(Q371="Commercial AC (&gt;=65k to &lt;135,000k Btu/hr)",'Emission Factors'!$F$57,IF(Q371="Commercial AC (&gt;=135,000k Btu/hr)",'Emission Factors'!$F$58,""))))))</f>
        <v/>
      </c>
      <c r="Y371" s="211" t="str">
        <f>IF(Q371="Room AC (window/wall)",'Emission Factors'!$G$53,IF(Q371="Room AC (PTAC/PTHP)",'Emission Factors'!$G$54,IF(Q371="Residential AC",'Emission Factors'!$G$55,IF(Q371="Residential HP",'Emission Factors'!$G$56,IF(Q371="Commercial AC (&gt;=65k to &lt;135,000k Btu/hr)",'Emission Factors'!$G$57,IF(Q371="Commercial AC (&gt;=135,000k Btu/hr)",'Emission Factors'!$G$58,""))))))</f>
        <v/>
      </c>
      <c r="Z371" s="96"/>
      <c r="AA371" s="97" t="str">
        <f t="shared" si="51"/>
        <v/>
      </c>
      <c r="AB371" s="97" t="str">
        <f t="shared" si="52"/>
        <v/>
      </c>
      <c r="AC371" s="246" t="str">
        <f t="shared" si="53"/>
        <v/>
      </c>
      <c r="AD371" s="97" t="str">
        <f t="shared" si="54"/>
        <v/>
      </c>
      <c r="AE371" s="97" t="str">
        <f t="shared" si="55"/>
        <v/>
      </c>
      <c r="AF371" s="252" t="str">
        <f t="shared" si="56"/>
        <v/>
      </c>
      <c r="AG371" s="254" t="str">
        <f t="shared" si="57"/>
        <v/>
      </c>
      <c r="AH371" s="248" t="str">
        <f t="shared" si="58"/>
        <v/>
      </c>
      <c r="AI371" s="249" t="str">
        <f t="shared" si="59"/>
        <v/>
      </c>
    </row>
    <row r="372" spans="2:35" x14ac:dyDescent="0.3">
      <c r="B372" s="94"/>
      <c r="C372" s="95"/>
      <c r="D372" s="95"/>
      <c r="E372" s="95"/>
      <c r="F372" s="94"/>
      <c r="G372" s="145"/>
      <c r="H372" s="245"/>
      <c r="I372" s="211" t="str">
        <f>IF(D372="Room AC (window/wall)",'Emission Factors'!$E$53,IF(D372="Room AC (PTAC/PTHP)",H372,IF(D372="Residential AC",'Emission Factors'!$E$55,IF(D372="Residential HP",H372,IF(D372="Commercial AC (&gt;=65k to &lt;135,000k Btu/hr)",'Emission Factors'!$E$57,IF(D372="Commercial AC (&gt;=135,000k Btu/hr)",'Emission Factors'!$E$58,""))))))</f>
        <v/>
      </c>
      <c r="J372" s="96"/>
      <c r="K372" s="211" t="str">
        <f>IF(ISBLANK(J372),"",VLOOKUP(J372,'Emission Factors'!$C$81:$G$221,4,FALSE))</f>
        <v/>
      </c>
      <c r="L372" s="210" t="str">
        <f>IF(D372="Room AC (window/wall)",'Emission Factors'!$F$53,IF(D372="Room AC (PTAC/PTHP)",'Emission Factors'!$F$54,IF(D372="Residential AC",'Emission Factors'!$F$55,IF(D372="Residential HP",'Emission Factors'!$F$56,IF(D372="Commercial AC (&gt;=65k to &lt;135,000k Btu/hr)",'Emission Factors'!$F$57,IF(D372="Commercial AC (&gt;=135,000k Btu/hr)",'Emission Factors'!$F$58,""))))))</f>
        <v/>
      </c>
      <c r="M372" s="211" t="str">
        <f>IF(D372="Room AC (window/wall)",'Emission Factors'!$G$53,IF(D372="Room AC (PTAC/PTHP)",'Emission Factors'!$G$54,IF(D372="Residential AC",'Emission Factors'!$G$55,IF(D372="Residential HP",'Emission Factors'!$G$56,IF(D372="Commercial AC (&gt;=65k to &lt;135,000k Btu/hr)",'Emission Factors'!$G$57,IF(D372="Commercial AC (&gt;=135,000k Btu/hr)",'Emission Factors'!$G$58,""))))))</f>
        <v/>
      </c>
      <c r="N372" s="96"/>
      <c r="O372" s="209" t="str">
        <f>IF(ISBLANK(D372),"",(IF(D372="Room AC (window/wall)",'Emission Factors'!$C$53,IF(D372="Room AC (PTAC/PTHP)",'Emission Factors'!$C$54,IF(D372="Residential AC",'Emission Factors'!$C$55,IF(D372="Residential HP",'Emission Factors'!$C$56,IF(D372="Commercial AC (&gt;=65k to &lt;135,000k Btu/hr)",'Emission Factors'!$C$57,IF(D372="Commercial AC (&gt;=135,000k Btu/hr)",'Emission Factors'!$C$58,""))))))))</f>
        <v/>
      </c>
      <c r="P372" s="209" t="str">
        <f t="shared" si="50"/>
        <v/>
      </c>
      <c r="Q372" s="95"/>
      <c r="R372" s="256"/>
      <c r="S372" s="256"/>
      <c r="T372" s="96"/>
      <c r="U372" s="211" t="str">
        <f>IF(Q372="Room AC (window/wall)",'Emission Factors'!$E$53,IF(AND(Q372="Room AC (PTAC/PTHP)",ISBLANK(T372)),"Error",IF(AND(Q372="Room AC (PTAC/PTHP)",T372&gt;0),T372,IF(Q372="Residential AC",'Emission Factors'!$E$55,IF(AND(Q372="Residential HP",ISBLANK(T372)),"Error",IF(AND(Q372="Residential HP",T372&gt;0),T372,IF(Q372="Commercial AC (&gt;=65k to &lt;135,000k Btu/hr)",'Emission Factors'!$E$57,IF(Q372="Commercial AC (&gt;=135,000k Btu/hr)",'Emission Factors'!$E$58,""))))))))</f>
        <v/>
      </c>
      <c r="V372" s="95"/>
      <c r="W372" s="211" t="str">
        <f>IF(ISBLANK(V372),"",VLOOKUP(V372,'Emission Factors'!$C$81:$G$221,4,FALSE))</f>
        <v/>
      </c>
      <c r="X372" s="210" t="str">
        <f>IF(Q372="Room AC (window/wall)",'Emission Factors'!$F$53,IF(Q372="Room AC (PTAC/PTHP)",'Emission Factors'!$F$54,IF(Q372="Residential AC",'Emission Factors'!$F$55,IF(Q372="Residential HP",'Emission Factors'!$F$56,IF(Q372="Commercial AC (&gt;=65k to &lt;135,000k Btu/hr)",'Emission Factors'!$F$57,IF(Q372="Commercial AC (&gt;=135,000k Btu/hr)",'Emission Factors'!$F$58,""))))))</f>
        <v/>
      </c>
      <c r="Y372" s="211" t="str">
        <f>IF(Q372="Room AC (window/wall)",'Emission Factors'!$G$53,IF(Q372="Room AC (PTAC/PTHP)",'Emission Factors'!$G$54,IF(Q372="Residential AC",'Emission Factors'!$G$55,IF(Q372="Residential HP",'Emission Factors'!$G$56,IF(Q372="Commercial AC (&gt;=65k to &lt;135,000k Btu/hr)",'Emission Factors'!$G$57,IF(Q372="Commercial AC (&gt;=135,000k Btu/hr)",'Emission Factors'!$G$58,""))))))</f>
        <v/>
      </c>
      <c r="Z372" s="96"/>
      <c r="AA372" s="97" t="str">
        <f t="shared" si="51"/>
        <v/>
      </c>
      <c r="AB372" s="97" t="str">
        <f t="shared" si="52"/>
        <v/>
      </c>
      <c r="AC372" s="246" t="str">
        <f t="shared" si="53"/>
        <v/>
      </c>
      <c r="AD372" s="97" t="str">
        <f t="shared" si="54"/>
        <v/>
      </c>
      <c r="AE372" s="97" t="str">
        <f t="shared" si="55"/>
        <v/>
      </c>
      <c r="AF372" s="252" t="str">
        <f t="shared" si="56"/>
        <v/>
      </c>
      <c r="AG372" s="254" t="str">
        <f t="shared" si="57"/>
        <v/>
      </c>
      <c r="AH372" s="248" t="str">
        <f t="shared" si="58"/>
        <v/>
      </c>
      <c r="AI372" s="249" t="str">
        <f t="shared" si="59"/>
        <v/>
      </c>
    </row>
    <row r="373" spans="2:35" x14ac:dyDescent="0.3">
      <c r="B373" s="94"/>
      <c r="C373" s="95"/>
      <c r="D373" s="95"/>
      <c r="E373" s="95"/>
      <c r="F373" s="94"/>
      <c r="G373" s="145"/>
      <c r="H373" s="245"/>
      <c r="I373" s="211" t="str">
        <f>IF(D373="Room AC (window/wall)",'Emission Factors'!$E$53,IF(D373="Room AC (PTAC/PTHP)",H373,IF(D373="Residential AC",'Emission Factors'!$E$55,IF(D373="Residential HP",H373,IF(D373="Commercial AC (&gt;=65k to &lt;135,000k Btu/hr)",'Emission Factors'!$E$57,IF(D373="Commercial AC (&gt;=135,000k Btu/hr)",'Emission Factors'!$E$58,""))))))</f>
        <v/>
      </c>
      <c r="J373" s="96"/>
      <c r="K373" s="211" t="str">
        <f>IF(ISBLANK(J373),"",VLOOKUP(J373,'Emission Factors'!$C$81:$G$221,4,FALSE))</f>
        <v/>
      </c>
      <c r="L373" s="210" t="str">
        <f>IF(D373="Room AC (window/wall)",'Emission Factors'!$F$53,IF(D373="Room AC (PTAC/PTHP)",'Emission Factors'!$F$54,IF(D373="Residential AC",'Emission Factors'!$F$55,IF(D373="Residential HP",'Emission Factors'!$F$56,IF(D373="Commercial AC (&gt;=65k to &lt;135,000k Btu/hr)",'Emission Factors'!$F$57,IF(D373="Commercial AC (&gt;=135,000k Btu/hr)",'Emission Factors'!$F$58,""))))))</f>
        <v/>
      </c>
      <c r="M373" s="211" t="str">
        <f>IF(D373="Room AC (window/wall)",'Emission Factors'!$G$53,IF(D373="Room AC (PTAC/PTHP)",'Emission Factors'!$G$54,IF(D373="Residential AC",'Emission Factors'!$G$55,IF(D373="Residential HP",'Emission Factors'!$G$56,IF(D373="Commercial AC (&gt;=65k to &lt;135,000k Btu/hr)",'Emission Factors'!$G$57,IF(D373="Commercial AC (&gt;=135,000k Btu/hr)",'Emission Factors'!$G$58,""))))))</f>
        <v/>
      </c>
      <c r="N373" s="96"/>
      <c r="O373" s="209" t="str">
        <f>IF(ISBLANK(D373),"",(IF(D373="Room AC (window/wall)",'Emission Factors'!$C$53,IF(D373="Room AC (PTAC/PTHP)",'Emission Factors'!$C$54,IF(D373="Residential AC",'Emission Factors'!$C$55,IF(D373="Residential HP",'Emission Factors'!$C$56,IF(D373="Commercial AC (&gt;=65k to &lt;135,000k Btu/hr)",'Emission Factors'!$C$57,IF(D373="Commercial AC (&gt;=135,000k Btu/hr)",'Emission Factors'!$C$58,""))))))))</f>
        <v/>
      </c>
      <c r="P373" s="209" t="str">
        <f t="shared" si="50"/>
        <v/>
      </c>
      <c r="Q373" s="95"/>
      <c r="R373" s="256"/>
      <c r="S373" s="256"/>
      <c r="T373" s="96"/>
      <c r="U373" s="211" t="str">
        <f>IF(Q373="Room AC (window/wall)",'Emission Factors'!$E$53,IF(AND(Q373="Room AC (PTAC/PTHP)",ISBLANK(T373)),"Error",IF(AND(Q373="Room AC (PTAC/PTHP)",T373&gt;0),T373,IF(Q373="Residential AC",'Emission Factors'!$E$55,IF(AND(Q373="Residential HP",ISBLANK(T373)),"Error",IF(AND(Q373="Residential HP",T373&gt;0),T373,IF(Q373="Commercial AC (&gt;=65k to &lt;135,000k Btu/hr)",'Emission Factors'!$E$57,IF(Q373="Commercial AC (&gt;=135,000k Btu/hr)",'Emission Factors'!$E$58,""))))))))</f>
        <v/>
      </c>
      <c r="V373" s="95"/>
      <c r="W373" s="211" t="str">
        <f>IF(ISBLANK(V373),"",VLOOKUP(V373,'Emission Factors'!$C$81:$G$221,4,FALSE))</f>
        <v/>
      </c>
      <c r="X373" s="210" t="str">
        <f>IF(Q373="Room AC (window/wall)",'Emission Factors'!$F$53,IF(Q373="Room AC (PTAC/PTHP)",'Emission Factors'!$F$54,IF(Q373="Residential AC",'Emission Factors'!$F$55,IF(Q373="Residential HP",'Emission Factors'!$F$56,IF(Q373="Commercial AC (&gt;=65k to &lt;135,000k Btu/hr)",'Emission Factors'!$F$57,IF(Q373="Commercial AC (&gt;=135,000k Btu/hr)",'Emission Factors'!$F$58,""))))))</f>
        <v/>
      </c>
      <c r="Y373" s="211" t="str">
        <f>IF(Q373="Room AC (window/wall)",'Emission Factors'!$G$53,IF(Q373="Room AC (PTAC/PTHP)",'Emission Factors'!$G$54,IF(Q373="Residential AC",'Emission Factors'!$G$55,IF(Q373="Residential HP",'Emission Factors'!$G$56,IF(Q373="Commercial AC (&gt;=65k to &lt;135,000k Btu/hr)",'Emission Factors'!$G$57,IF(Q373="Commercial AC (&gt;=135,000k Btu/hr)",'Emission Factors'!$G$58,""))))))</f>
        <v/>
      </c>
      <c r="Z373" s="96"/>
      <c r="AA373" s="97" t="str">
        <f t="shared" si="51"/>
        <v/>
      </c>
      <c r="AB373" s="97" t="str">
        <f t="shared" si="52"/>
        <v/>
      </c>
      <c r="AC373" s="246" t="str">
        <f t="shared" si="53"/>
        <v/>
      </c>
      <c r="AD373" s="97" t="str">
        <f t="shared" si="54"/>
        <v/>
      </c>
      <c r="AE373" s="97" t="str">
        <f t="shared" si="55"/>
        <v/>
      </c>
      <c r="AF373" s="252" t="str">
        <f t="shared" si="56"/>
        <v/>
      </c>
      <c r="AG373" s="254" t="str">
        <f t="shared" si="57"/>
        <v/>
      </c>
      <c r="AH373" s="248" t="str">
        <f t="shared" si="58"/>
        <v/>
      </c>
      <c r="AI373" s="249" t="str">
        <f t="shared" si="59"/>
        <v/>
      </c>
    </row>
    <row r="374" spans="2:35" x14ac:dyDescent="0.3">
      <c r="B374" s="94"/>
      <c r="C374" s="95"/>
      <c r="D374" s="95"/>
      <c r="E374" s="95"/>
      <c r="F374" s="94"/>
      <c r="G374" s="145"/>
      <c r="H374" s="245"/>
      <c r="I374" s="211" t="str">
        <f>IF(D374="Room AC (window/wall)",'Emission Factors'!$E$53,IF(D374="Room AC (PTAC/PTHP)",H374,IF(D374="Residential AC",'Emission Factors'!$E$55,IF(D374="Residential HP",H374,IF(D374="Commercial AC (&gt;=65k to &lt;135,000k Btu/hr)",'Emission Factors'!$E$57,IF(D374="Commercial AC (&gt;=135,000k Btu/hr)",'Emission Factors'!$E$58,""))))))</f>
        <v/>
      </c>
      <c r="J374" s="96"/>
      <c r="K374" s="211" t="str">
        <f>IF(ISBLANK(J374),"",VLOOKUP(J374,'Emission Factors'!$C$81:$G$221,4,FALSE))</f>
        <v/>
      </c>
      <c r="L374" s="210" t="str">
        <f>IF(D374="Room AC (window/wall)",'Emission Factors'!$F$53,IF(D374="Room AC (PTAC/PTHP)",'Emission Factors'!$F$54,IF(D374="Residential AC",'Emission Factors'!$F$55,IF(D374="Residential HP",'Emission Factors'!$F$56,IF(D374="Commercial AC (&gt;=65k to &lt;135,000k Btu/hr)",'Emission Factors'!$F$57,IF(D374="Commercial AC (&gt;=135,000k Btu/hr)",'Emission Factors'!$F$58,""))))))</f>
        <v/>
      </c>
      <c r="M374" s="211" t="str">
        <f>IF(D374="Room AC (window/wall)",'Emission Factors'!$G$53,IF(D374="Room AC (PTAC/PTHP)",'Emission Factors'!$G$54,IF(D374="Residential AC",'Emission Factors'!$G$55,IF(D374="Residential HP",'Emission Factors'!$G$56,IF(D374="Commercial AC (&gt;=65k to &lt;135,000k Btu/hr)",'Emission Factors'!$G$57,IF(D374="Commercial AC (&gt;=135,000k Btu/hr)",'Emission Factors'!$G$58,""))))))</f>
        <v/>
      </c>
      <c r="N374" s="96"/>
      <c r="O374" s="209" t="str">
        <f>IF(ISBLANK(D374),"",(IF(D374="Room AC (window/wall)",'Emission Factors'!$C$53,IF(D374="Room AC (PTAC/PTHP)",'Emission Factors'!$C$54,IF(D374="Residential AC",'Emission Factors'!$C$55,IF(D374="Residential HP",'Emission Factors'!$C$56,IF(D374="Commercial AC (&gt;=65k to &lt;135,000k Btu/hr)",'Emission Factors'!$C$57,IF(D374="Commercial AC (&gt;=135,000k Btu/hr)",'Emission Factors'!$C$58,""))))))))</f>
        <v/>
      </c>
      <c r="P374" s="209" t="str">
        <f t="shared" si="50"/>
        <v/>
      </c>
      <c r="Q374" s="95"/>
      <c r="R374" s="256"/>
      <c r="S374" s="256"/>
      <c r="T374" s="96"/>
      <c r="U374" s="211" t="str">
        <f>IF(Q374="Room AC (window/wall)",'Emission Factors'!$E$53,IF(AND(Q374="Room AC (PTAC/PTHP)",ISBLANK(T374)),"Error",IF(AND(Q374="Room AC (PTAC/PTHP)",T374&gt;0),T374,IF(Q374="Residential AC",'Emission Factors'!$E$55,IF(AND(Q374="Residential HP",ISBLANK(T374)),"Error",IF(AND(Q374="Residential HP",T374&gt;0),T374,IF(Q374="Commercial AC (&gt;=65k to &lt;135,000k Btu/hr)",'Emission Factors'!$E$57,IF(Q374="Commercial AC (&gt;=135,000k Btu/hr)",'Emission Factors'!$E$58,""))))))))</f>
        <v/>
      </c>
      <c r="V374" s="95"/>
      <c r="W374" s="211" t="str">
        <f>IF(ISBLANK(V374),"",VLOOKUP(V374,'Emission Factors'!$C$81:$G$221,4,FALSE))</f>
        <v/>
      </c>
      <c r="X374" s="210" t="str">
        <f>IF(Q374="Room AC (window/wall)",'Emission Factors'!$F$53,IF(Q374="Room AC (PTAC/PTHP)",'Emission Factors'!$F$54,IF(Q374="Residential AC",'Emission Factors'!$F$55,IF(Q374="Residential HP",'Emission Factors'!$F$56,IF(Q374="Commercial AC (&gt;=65k to &lt;135,000k Btu/hr)",'Emission Factors'!$F$57,IF(Q374="Commercial AC (&gt;=135,000k Btu/hr)",'Emission Factors'!$F$58,""))))))</f>
        <v/>
      </c>
      <c r="Y374" s="211" t="str">
        <f>IF(Q374="Room AC (window/wall)",'Emission Factors'!$G$53,IF(Q374="Room AC (PTAC/PTHP)",'Emission Factors'!$G$54,IF(Q374="Residential AC",'Emission Factors'!$G$55,IF(Q374="Residential HP",'Emission Factors'!$G$56,IF(Q374="Commercial AC (&gt;=65k to &lt;135,000k Btu/hr)",'Emission Factors'!$G$57,IF(Q374="Commercial AC (&gt;=135,000k Btu/hr)",'Emission Factors'!$G$58,""))))))</f>
        <v/>
      </c>
      <c r="Z374" s="96"/>
      <c r="AA374" s="97" t="str">
        <f t="shared" si="51"/>
        <v/>
      </c>
      <c r="AB374" s="97" t="str">
        <f t="shared" si="52"/>
        <v/>
      </c>
      <c r="AC374" s="246" t="str">
        <f t="shared" si="53"/>
        <v/>
      </c>
      <c r="AD374" s="97" t="str">
        <f t="shared" si="54"/>
        <v/>
      </c>
      <c r="AE374" s="97" t="str">
        <f t="shared" si="55"/>
        <v/>
      </c>
      <c r="AF374" s="252" t="str">
        <f t="shared" si="56"/>
        <v/>
      </c>
      <c r="AG374" s="254" t="str">
        <f t="shared" si="57"/>
        <v/>
      </c>
      <c r="AH374" s="248" t="str">
        <f t="shared" si="58"/>
        <v/>
      </c>
      <c r="AI374" s="249" t="str">
        <f t="shared" si="59"/>
        <v/>
      </c>
    </row>
    <row r="375" spans="2:35" x14ac:dyDescent="0.3">
      <c r="B375" s="94"/>
      <c r="C375" s="95"/>
      <c r="D375" s="95"/>
      <c r="E375" s="95"/>
      <c r="F375" s="94"/>
      <c r="G375" s="145"/>
      <c r="H375" s="245"/>
      <c r="I375" s="211" t="str">
        <f>IF(D375="Room AC (window/wall)",'Emission Factors'!$E$53,IF(D375="Room AC (PTAC/PTHP)",H375,IF(D375="Residential AC",'Emission Factors'!$E$55,IF(D375="Residential HP",H375,IF(D375="Commercial AC (&gt;=65k to &lt;135,000k Btu/hr)",'Emission Factors'!$E$57,IF(D375="Commercial AC (&gt;=135,000k Btu/hr)",'Emission Factors'!$E$58,""))))))</f>
        <v/>
      </c>
      <c r="J375" s="96"/>
      <c r="K375" s="211" t="str">
        <f>IF(ISBLANK(J375),"",VLOOKUP(J375,'Emission Factors'!$C$81:$G$221,4,FALSE))</f>
        <v/>
      </c>
      <c r="L375" s="210" t="str">
        <f>IF(D375="Room AC (window/wall)",'Emission Factors'!$F$53,IF(D375="Room AC (PTAC/PTHP)",'Emission Factors'!$F$54,IF(D375="Residential AC",'Emission Factors'!$F$55,IF(D375="Residential HP",'Emission Factors'!$F$56,IF(D375="Commercial AC (&gt;=65k to &lt;135,000k Btu/hr)",'Emission Factors'!$F$57,IF(D375="Commercial AC (&gt;=135,000k Btu/hr)",'Emission Factors'!$F$58,""))))))</f>
        <v/>
      </c>
      <c r="M375" s="211" t="str">
        <f>IF(D375="Room AC (window/wall)",'Emission Factors'!$G$53,IF(D375="Room AC (PTAC/PTHP)",'Emission Factors'!$G$54,IF(D375="Residential AC",'Emission Factors'!$G$55,IF(D375="Residential HP",'Emission Factors'!$G$56,IF(D375="Commercial AC (&gt;=65k to &lt;135,000k Btu/hr)",'Emission Factors'!$G$57,IF(D375="Commercial AC (&gt;=135,000k Btu/hr)",'Emission Factors'!$G$58,""))))))</f>
        <v/>
      </c>
      <c r="N375" s="96"/>
      <c r="O375" s="209" t="str">
        <f>IF(ISBLANK(D375),"",(IF(D375="Room AC (window/wall)",'Emission Factors'!$C$53,IF(D375="Room AC (PTAC/PTHP)",'Emission Factors'!$C$54,IF(D375="Residential AC",'Emission Factors'!$C$55,IF(D375="Residential HP",'Emission Factors'!$C$56,IF(D375="Commercial AC (&gt;=65k to &lt;135,000k Btu/hr)",'Emission Factors'!$C$57,IF(D375="Commercial AC (&gt;=135,000k Btu/hr)",'Emission Factors'!$C$58,""))))))))</f>
        <v/>
      </c>
      <c r="P375" s="209" t="str">
        <f t="shared" si="50"/>
        <v/>
      </c>
      <c r="Q375" s="95"/>
      <c r="R375" s="256"/>
      <c r="S375" s="256"/>
      <c r="T375" s="96"/>
      <c r="U375" s="211" t="str">
        <f>IF(Q375="Room AC (window/wall)",'Emission Factors'!$E$53,IF(AND(Q375="Room AC (PTAC/PTHP)",ISBLANK(T375)),"Error",IF(AND(Q375="Room AC (PTAC/PTHP)",T375&gt;0),T375,IF(Q375="Residential AC",'Emission Factors'!$E$55,IF(AND(Q375="Residential HP",ISBLANK(T375)),"Error",IF(AND(Q375="Residential HP",T375&gt;0),T375,IF(Q375="Commercial AC (&gt;=65k to &lt;135,000k Btu/hr)",'Emission Factors'!$E$57,IF(Q375="Commercial AC (&gt;=135,000k Btu/hr)",'Emission Factors'!$E$58,""))))))))</f>
        <v/>
      </c>
      <c r="V375" s="95"/>
      <c r="W375" s="211" t="str">
        <f>IF(ISBLANK(V375),"",VLOOKUP(V375,'Emission Factors'!$C$81:$G$221,4,FALSE))</f>
        <v/>
      </c>
      <c r="X375" s="210" t="str">
        <f>IF(Q375="Room AC (window/wall)",'Emission Factors'!$F$53,IF(Q375="Room AC (PTAC/PTHP)",'Emission Factors'!$F$54,IF(Q375="Residential AC",'Emission Factors'!$F$55,IF(Q375="Residential HP",'Emission Factors'!$F$56,IF(Q375="Commercial AC (&gt;=65k to &lt;135,000k Btu/hr)",'Emission Factors'!$F$57,IF(Q375="Commercial AC (&gt;=135,000k Btu/hr)",'Emission Factors'!$F$58,""))))))</f>
        <v/>
      </c>
      <c r="Y375" s="211" t="str">
        <f>IF(Q375="Room AC (window/wall)",'Emission Factors'!$G$53,IF(Q375="Room AC (PTAC/PTHP)",'Emission Factors'!$G$54,IF(Q375="Residential AC",'Emission Factors'!$G$55,IF(Q375="Residential HP",'Emission Factors'!$G$56,IF(Q375="Commercial AC (&gt;=65k to &lt;135,000k Btu/hr)",'Emission Factors'!$G$57,IF(Q375="Commercial AC (&gt;=135,000k Btu/hr)",'Emission Factors'!$G$58,""))))))</f>
        <v/>
      </c>
      <c r="Z375" s="96"/>
      <c r="AA375" s="97" t="str">
        <f t="shared" si="51"/>
        <v/>
      </c>
      <c r="AB375" s="97" t="str">
        <f t="shared" si="52"/>
        <v/>
      </c>
      <c r="AC375" s="246" t="str">
        <f t="shared" si="53"/>
        <v/>
      </c>
      <c r="AD375" s="97" t="str">
        <f t="shared" si="54"/>
        <v/>
      </c>
      <c r="AE375" s="97" t="str">
        <f t="shared" si="55"/>
        <v/>
      </c>
      <c r="AF375" s="252" t="str">
        <f t="shared" si="56"/>
        <v/>
      </c>
      <c r="AG375" s="254" t="str">
        <f t="shared" si="57"/>
        <v/>
      </c>
      <c r="AH375" s="248" t="str">
        <f t="shared" si="58"/>
        <v/>
      </c>
      <c r="AI375" s="249" t="str">
        <f t="shared" si="59"/>
        <v/>
      </c>
    </row>
    <row r="376" spans="2:35" x14ac:dyDescent="0.3">
      <c r="B376" s="94"/>
      <c r="C376" s="95"/>
      <c r="D376" s="95"/>
      <c r="E376" s="95"/>
      <c r="F376" s="94"/>
      <c r="G376" s="145"/>
      <c r="H376" s="245"/>
      <c r="I376" s="211" t="str">
        <f>IF(D376="Room AC (window/wall)",'Emission Factors'!$E$53,IF(D376="Room AC (PTAC/PTHP)",H376,IF(D376="Residential AC",'Emission Factors'!$E$55,IF(D376="Residential HP",H376,IF(D376="Commercial AC (&gt;=65k to &lt;135,000k Btu/hr)",'Emission Factors'!$E$57,IF(D376="Commercial AC (&gt;=135,000k Btu/hr)",'Emission Factors'!$E$58,""))))))</f>
        <v/>
      </c>
      <c r="J376" s="96"/>
      <c r="K376" s="211" t="str">
        <f>IF(ISBLANK(J376),"",VLOOKUP(J376,'Emission Factors'!$C$81:$G$221,4,FALSE))</f>
        <v/>
      </c>
      <c r="L376" s="210" t="str">
        <f>IF(D376="Room AC (window/wall)",'Emission Factors'!$F$53,IF(D376="Room AC (PTAC/PTHP)",'Emission Factors'!$F$54,IF(D376="Residential AC",'Emission Factors'!$F$55,IF(D376="Residential HP",'Emission Factors'!$F$56,IF(D376="Commercial AC (&gt;=65k to &lt;135,000k Btu/hr)",'Emission Factors'!$F$57,IF(D376="Commercial AC (&gt;=135,000k Btu/hr)",'Emission Factors'!$F$58,""))))))</f>
        <v/>
      </c>
      <c r="M376" s="211" t="str">
        <f>IF(D376="Room AC (window/wall)",'Emission Factors'!$G$53,IF(D376="Room AC (PTAC/PTHP)",'Emission Factors'!$G$54,IF(D376="Residential AC",'Emission Factors'!$G$55,IF(D376="Residential HP",'Emission Factors'!$G$56,IF(D376="Commercial AC (&gt;=65k to &lt;135,000k Btu/hr)",'Emission Factors'!$G$57,IF(D376="Commercial AC (&gt;=135,000k Btu/hr)",'Emission Factors'!$G$58,""))))))</f>
        <v/>
      </c>
      <c r="N376" s="96"/>
      <c r="O376" s="209" t="str">
        <f>IF(ISBLANK(D376),"",(IF(D376="Room AC (window/wall)",'Emission Factors'!$C$53,IF(D376="Room AC (PTAC/PTHP)",'Emission Factors'!$C$54,IF(D376="Residential AC",'Emission Factors'!$C$55,IF(D376="Residential HP",'Emission Factors'!$C$56,IF(D376="Commercial AC (&gt;=65k to &lt;135,000k Btu/hr)",'Emission Factors'!$C$57,IF(D376="Commercial AC (&gt;=135,000k Btu/hr)",'Emission Factors'!$C$58,""))))))))</f>
        <v/>
      </c>
      <c r="P376" s="209" t="str">
        <f t="shared" si="50"/>
        <v/>
      </c>
      <c r="Q376" s="95"/>
      <c r="R376" s="256"/>
      <c r="S376" s="256"/>
      <c r="T376" s="96"/>
      <c r="U376" s="211" t="str">
        <f>IF(Q376="Room AC (window/wall)",'Emission Factors'!$E$53,IF(AND(Q376="Room AC (PTAC/PTHP)",ISBLANK(T376)),"Error",IF(AND(Q376="Room AC (PTAC/PTHP)",T376&gt;0),T376,IF(Q376="Residential AC",'Emission Factors'!$E$55,IF(AND(Q376="Residential HP",ISBLANK(T376)),"Error",IF(AND(Q376="Residential HP",T376&gt;0),T376,IF(Q376="Commercial AC (&gt;=65k to &lt;135,000k Btu/hr)",'Emission Factors'!$E$57,IF(Q376="Commercial AC (&gt;=135,000k Btu/hr)",'Emission Factors'!$E$58,""))))))))</f>
        <v/>
      </c>
      <c r="V376" s="95"/>
      <c r="W376" s="211" t="str">
        <f>IF(ISBLANK(V376),"",VLOOKUP(V376,'Emission Factors'!$C$81:$G$221,4,FALSE))</f>
        <v/>
      </c>
      <c r="X376" s="210" t="str">
        <f>IF(Q376="Room AC (window/wall)",'Emission Factors'!$F$53,IF(Q376="Room AC (PTAC/PTHP)",'Emission Factors'!$F$54,IF(Q376="Residential AC",'Emission Factors'!$F$55,IF(Q376="Residential HP",'Emission Factors'!$F$56,IF(Q376="Commercial AC (&gt;=65k to &lt;135,000k Btu/hr)",'Emission Factors'!$F$57,IF(Q376="Commercial AC (&gt;=135,000k Btu/hr)",'Emission Factors'!$F$58,""))))))</f>
        <v/>
      </c>
      <c r="Y376" s="211" t="str">
        <f>IF(Q376="Room AC (window/wall)",'Emission Factors'!$G$53,IF(Q376="Room AC (PTAC/PTHP)",'Emission Factors'!$G$54,IF(Q376="Residential AC",'Emission Factors'!$G$55,IF(Q376="Residential HP",'Emission Factors'!$G$56,IF(Q376="Commercial AC (&gt;=65k to &lt;135,000k Btu/hr)",'Emission Factors'!$G$57,IF(Q376="Commercial AC (&gt;=135,000k Btu/hr)",'Emission Factors'!$G$58,""))))))</f>
        <v/>
      </c>
      <c r="Z376" s="96"/>
      <c r="AA376" s="97" t="str">
        <f t="shared" si="51"/>
        <v/>
      </c>
      <c r="AB376" s="97" t="str">
        <f t="shared" si="52"/>
        <v/>
      </c>
      <c r="AC376" s="246" t="str">
        <f t="shared" si="53"/>
        <v/>
      </c>
      <c r="AD376" s="97" t="str">
        <f t="shared" si="54"/>
        <v/>
      </c>
      <c r="AE376" s="97" t="str">
        <f t="shared" si="55"/>
        <v/>
      </c>
      <c r="AF376" s="252" t="str">
        <f t="shared" si="56"/>
        <v/>
      </c>
      <c r="AG376" s="254" t="str">
        <f t="shared" si="57"/>
        <v/>
      </c>
      <c r="AH376" s="248" t="str">
        <f t="shared" si="58"/>
        <v/>
      </c>
      <c r="AI376" s="249" t="str">
        <f t="shared" si="59"/>
        <v/>
      </c>
    </row>
    <row r="377" spans="2:35" x14ac:dyDescent="0.3">
      <c r="B377" s="94"/>
      <c r="C377" s="95"/>
      <c r="D377" s="95"/>
      <c r="E377" s="95"/>
      <c r="F377" s="94"/>
      <c r="G377" s="145"/>
      <c r="H377" s="245"/>
      <c r="I377" s="211" t="str">
        <f>IF(D377="Room AC (window/wall)",'Emission Factors'!$E$53,IF(D377="Room AC (PTAC/PTHP)",H377,IF(D377="Residential AC",'Emission Factors'!$E$55,IF(D377="Residential HP",H377,IF(D377="Commercial AC (&gt;=65k to &lt;135,000k Btu/hr)",'Emission Factors'!$E$57,IF(D377="Commercial AC (&gt;=135,000k Btu/hr)",'Emission Factors'!$E$58,""))))))</f>
        <v/>
      </c>
      <c r="J377" s="96"/>
      <c r="K377" s="211" t="str">
        <f>IF(ISBLANK(J377),"",VLOOKUP(J377,'Emission Factors'!$C$81:$G$221,4,FALSE))</f>
        <v/>
      </c>
      <c r="L377" s="210" t="str">
        <f>IF(D377="Room AC (window/wall)",'Emission Factors'!$F$53,IF(D377="Room AC (PTAC/PTHP)",'Emission Factors'!$F$54,IF(D377="Residential AC",'Emission Factors'!$F$55,IF(D377="Residential HP",'Emission Factors'!$F$56,IF(D377="Commercial AC (&gt;=65k to &lt;135,000k Btu/hr)",'Emission Factors'!$F$57,IF(D377="Commercial AC (&gt;=135,000k Btu/hr)",'Emission Factors'!$F$58,""))))))</f>
        <v/>
      </c>
      <c r="M377" s="211" t="str">
        <f>IF(D377="Room AC (window/wall)",'Emission Factors'!$G$53,IF(D377="Room AC (PTAC/PTHP)",'Emission Factors'!$G$54,IF(D377="Residential AC",'Emission Factors'!$G$55,IF(D377="Residential HP",'Emission Factors'!$G$56,IF(D377="Commercial AC (&gt;=65k to &lt;135,000k Btu/hr)",'Emission Factors'!$G$57,IF(D377="Commercial AC (&gt;=135,000k Btu/hr)",'Emission Factors'!$G$58,""))))))</f>
        <v/>
      </c>
      <c r="N377" s="96"/>
      <c r="O377" s="209" t="str">
        <f>IF(ISBLANK(D377),"",(IF(D377="Room AC (window/wall)",'Emission Factors'!$C$53,IF(D377="Room AC (PTAC/PTHP)",'Emission Factors'!$C$54,IF(D377="Residential AC",'Emission Factors'!$C$55,IF(D377="Residential HP",'Emission Factors'!$C$56,IF(D377="Commercial AC (&gt;=65k to &lt;135,000k Btu/hr)",'Emission Factors'!$C$57,IF(D377="Commercial AC (&gt;=135,000k Btu/hr)",'Emission Factors'!$C$58,""))))))))</f>
        <v/>
      </c>
      <c r="P377" s="209" t="str">
        <f t="shared" si="50"/>
        <v/>
      </c>
      <c r="Q377" s="95"/>
      <c r="R377" s="256"/>
      <c r="S377" s="256"/>
      <c r="T377" s="96"/>
      <c r="U377" s="211" t="str">
        <f>IF(Q377="Room AC (window/wall)",'Emission Factors'!$E$53,IF(AND(Q377="Room AC (PTAC/PTHP)",ISBLANK(T377)),"Error",IF(AND(Q377="Room AC (PTAC/PTHP)",T377&gt;0),T377,IF(Q377="Residential AC",'Emission Factors'!$E$55,IF(AND(Q377="Residential HP",ISBLANK(T377)),"Error",IF(AND(Q377="Residential HP",T377&gt;0),T377,IF(Q377="Commercial AC (&gt;=65k to &lt;135,000k Btu/hr)",'Emission Factors'!$E$57,IF(Q377="Commercial AC (&gt;=135,000k Btu/hr)",'Emission Factors'!$E$58,""))))))))</f>
        <v/>
      </c>
      <c r="V377" s="95"/>
      <c r="W377" s="211" t="str">
        <f>IF(ISBLANK(V377),"",VLOOKUP(V377,'Emission Factors'!$C$81:$G$221,4,FALSE))</f>
        <v/>
      </c>
      <c r="X377" s="210" t="str">
        <f>IF(Q377="Room AC (window/wall)",'Emission Factors'!$F$53,IF(Q377="Room AC (PTAC/PTHP)",'Emission Factors'!$F$54,IF(Q377="Residential AC",'Emission Factors'!$F$55,IF(Q377="Residential HP",'Emission Factors'!$F$56,IF(Q377="Commercial AC (&gt;=65k to &lt;135,000k Btu/hr)",'Emission Factors'!$F$57,IF(Q377="Commercial AC (&gt;=135,000k Btu/hr)",'Emission Factors'!$F$58,""))))))</f>
        <v/>
      </c>
      <c r="Y377" s="211" t="str">
        <f>IF(Q377="Room AC (window/wall)",'Emission Factors'!$G$53,IF(Q377="Room AC (PTAC/PTHP)",'Emission Factors'!$G$54,IF(Q377="Residential AC",'Emission Factors'!$G$55,IF(Q377="Residential HP",'Emission Factors'!$G$56,IF(Q377="Commercial AC (&gt;=65k to &lt;135,000k Btu/hr)",'Emission Factors'!$G$57,IF(Q377="Commercial AC (&gt;=135,000k Btu/hr)",'Emission Factors'!$G$58,""))))))</f>
        <v/>
      </c>
      <c r="Z377" s="96"/>
      <c r="AA377" s="97" t="str">
        <f t="shared" si="51"/>
        <v/>
      </c>
      <c r="AB377" s="97" t="str">
        <f t="shared" si="52"/>
        <v/>
      </c>
      <c r="AC377" s="246" t="str">
        <f t="shared" si="53"/>
        <v/>
      </c>
      <c r="AD377" s="97" t="str">
        <f t="shared" si="54"/>
        <v/>
      </c>
      <c r="AE377" s="97" t="str">
        <f t="shared" si="55"/>
        <v/>
      </c>
      <c r="AF377" s="252" t="str">
        <f t="shared" si="56"/>
        <v/>
      </c>
      <c r="AG377" s="254" t="str">
        <f t="shared" si="57"/>
        <v/>
      </c>
      <c r="AH377" s="248" t="str">
        <f t="shared" si="58"/>
        <v/>
      </c>
      <c r="AI377" s="249" t="str">
        <f t="shared" si="59"/>
        <v/>
      </c>
    </row>
    <row r="378" spans="2:35" x14ac:dyDescent="0.3">
      <c r="B378" s="94"/>
      <c r="C378" s="95"/>
      <c r="D378" s="95"/>
      <c r="E378" s="95"/>
      <c r="F378" s="94"/>
      <c r="G378" s="145"/>
      <c r="H378" s="245"/>
      <c r="I378" s="211" t="str">
        <f>IF(D378="Room AC (window/wall)",'Emission Factors'!$E$53,IF(D378="Room AC (PTAC/PTHP)",H378,IF(D378="Residential AC",'Emission Factors'!$E$55,IF(D378="Residential HP",H378,IF(D378="Commercial AC (&gt;=65k to &lt;135,000k Btu/hr)",'Emission Factors'!$E$57,IF(D378="Commercial AC (&gt;=135,000k Btu/hr)",'Emission Factors'!$E$58,""))))))</f>
        <v/>
      </c>
      <c r="J378" s="96"/>
      <c r="K378" s="211" t="str">
        <f>IF(ISBLANK(J378),"",VLOOKUP(J378,'Emission Factors'!$C$81:$G$221,4,FALSE))</f>
        <v/>
      </c>
      <c r="L378" s="210" t="str">
        <f>IF(D378="Room AC (window/wall)",'Emission Factors'!$F$53,IF(D378="Room AC (PTAC/PTHP)",'Emission Factors'!$F$54,IF(D378="Residential AC",'Emission Factors'!$F$55,IF(D378="Residential HP",'Emission Factors'!$F$56,IF(D378="Commercial AC (&gt;=65k to &lt;135,000k Btu/hr)",'Emission Factors'!$F$57,IF(D378="Commercial AC (&gt;=135,000k Btu/hr)",'Emission Factors'!$F$58,""))))))</f>
        <v/>
      </c>
      <c r="M378" s="211" t="str">
        <f>IF(D378="Room AC (window/wall)",'Emission Factors'!$G$53,IF(D378="Room AC (PTAC/PTHP)",'Emission Factors'!$G$54,IF(D378="Residential AC",'Emission Factors'!$G$55,IF(D378="Residential HP",'Emission Factors'!$G$56,IF(D378="Commercial AC (&gt;=65k to &lt;135,000k Btu/hr)",'Emission Factors'!$G$57,IF(D378="Commercial AC (&gt;=135,000k Btu/hr)",'Emission Factors'!$G$58,""))))))</f>
        <v/>
      </c>
      <c r="N378" s="96"/>
      <c r="O378" s="209" t="str">
        <f>IF(ISBLANK(D378),"",(IF(D378="Room AC (window/wall)",'Emission Factors'!$C$53,IF(D378="Room AC (PTAC/PTHP)",'Emission Factors'!$C$54,IF(D378="Residential AC",'Emission Factors'!$C$55,IF(D378="Residential HP",'Emission Factors'!$C$56,IF(D378="Commercial AC (&gt;=65k to &lt;135,000k Btu/hr)",'Emission Factors'!$C$57,IF(D378="Commercial AC (&gt;=135,000k Btu/hr)",'Emission Factors'!$C$58,""))))))))</f>
        <v/>
      </c>
      <c r="P378" s="209" t="str">
        <f t="shared" si="50"/>
        <v/>
      </c>
      <c r="Q378" s="95"/>
      <c r="R378" s="256"/>
      <c r="S378" s="256"/>
      <c r="T378" s="96"/>
      <c r="U378" s="211" t="str">
        <f>IF(Q378="Room AC (window/wall)",'Emission Factors'!$E$53,IF(AND(Q378="Room AC (PTAC/PTHP)",ISBLANK(T378)),"Error",IF(AND(Q378="Room AC (PTAC/PTHP)",T378&gt;0),T378,IF(Q378="Residential AC",'Emission Factors'!$E$55,IF(AND(Q378="Residential HP",ISBLANK(T378)),"Error",IF(AND(Q378="Residential HP",T378&gt;0),T378,IF(Q378="Commercial AC (&gt;=65k to &lt;135,000k Btu/hr)",'Emission Factors'!$E$57,IF(Q378="Commercial AC (&gt;=135,000k Btu/hr)",'Emission Factors'!$E$58,""))))))))</f>
        <v/>
      </c>
      <c r="V378" s="95"/>
      <c r="W378" s="211" t="str">
        <f>IF(ISBLANK(V378),"",VLOOKUP(V378,'Emission Factors'!$C$81:$G$221,4,FALSE))</f>
        <v/>
      </c>
      <c r="X378" s="210" t="str">
        <f>IF(Q378="Room AC (window/wall)",'Emission Factors'!$F$53,IF(Q378="Room AC (PTAC/PTHP)",'Emission Factors'!$F$54,IF(Q378="Residential AC",'Emission Factors'!$F$55,IF(Q378="Residential HP",'Emission Factors'!$F$56,IF(Q378="Commercial AC (&gt;=65k to &lt;135,000k Btu/hr)",'Emission Factors'!$F$57,IF(Q378="Commercial AC (&gt;=135,000k Btu/hr)",'Emission Factors'!$F$58,""))))))</f>
        <v/>
      </c>
      <c r="Y378" s="211" t="str">
        <f>IF(Q378="Room AC (window/wall)",'Emission Factors'!$G$53,IF(Q378="Room AC (PTAC/PTHP)",'Emission Factors'!$G$54,IF(Q378="Residential AC",'Emission Factors'!$G$55,IF(Q378="Residential HP",'Emission Factors'!$G$56,IF(Q378="Commercial AC (&gt;=65k to &lt;135,000k Btu/hr)",'Emission Factors'!$G$57,IF(Q378="Commercial AC (&gt;=135,000k Btu/hr)",'Emission Factors'!$G$58,""))))))</f>
        <v/>
      </c>
      <c r="Z378" s="96"/>
      <c r="AA378" s="97" t="str">
        <f t="shared" si="51"/>
        <v/>
      </c>
      <c r="AB378" s="97" t="str">
        <f t="shared" si="52"/>
        <v/>
      </c>
      <c r="AC378" s="246" t="str">
        <f t="shared" si="53"/>
        <v/>
      </c>
      <c r="AD378" s="97" t="str">
        <f t="shared" si="54"/>
        <v/>
      </c>
      <c r="AE378" s="97" t="str">
        <f t="shared" si="55"/>
        <v/>
      </c>
      <c r="AF378" s="252" t="str">
        <f t="shared" si="56"/>
        <v/>
      </c>
      <c r="AG378" s="254" t="str">
        <f t="shared" si="57"/>
        <v/>
      </c>
      <c r="AH378" s="248" t="str">
        <f t="shared" si="58"/>
        <v/>
      </c>
      <c r="AI378" s="249" t="str">
        <f t="shared" si="59"/>
        <v/>
      </c>
    </row>
    <row r="379" spans="2:35" x14ac:dyDescent="0.3">
      <c r="B379" s="94"/>
      <c r="C379" s="95"/>
      <c r="D379" s="95"/>
      <c r="E379" s="95"/>
      <c r="F379" s="94"/>
      <c r="G379" s="145"/>
      <c r="H379" s="245"/>
      <c r="I379" s="211" t="str">
        <f>IF(D379="Room AC (window/wall)",'Emission Factors'!$E$53,IF(D379="Room AC (PTAC/PTHP)",H379,IF(D379="Residential AC",'Emission Factors'!$E$55,IF(D379="Residential HP",H379,IF(D379="Commercial AC (&gt;=65k to &lt;135,000k Btu/hr)",'Emission Factors'!$E$57,IF(D379="Commercial AC (&gt;=135,000k Btu/hr)",'Emission Factors'!$E$58,""))))))</f>
        <v/>
      </c>
      <c r="J379" s="96"/>
      <c r="K379" s="211" t="str">
        <f>IF(ISBLANK(J379),"",VLOOKUP(J379,'Emission Factors'!$C$81:$G$221,4,FALSE))</f>
        <v/>
      </c>
      <c r="L379" s="210" t="str">
        <f>IF(D379="Room AC (window/wall)",'Emission Factors'!$F$53,IF(D379="Room AC (PTAC/PTHP)",'Emission Factors'!$F$54,IF(D379="Residential AC",'Emission Factors'!$F$55,IF(D379="Residential HP",'Emission Factors'!$F$56,IF(D379="Commercial AC (&gt;=65k to &lt;135,000k Btu/hr)",'Emission Factors'!$F$57,IF(D379="Commercial AC (&gt;=135,000k Btu/hr)",'Emission Factors'!$F$58,""))))))</f>
        <v/>
      </c>
      <c r="M379" s="211" t="str">
        <f>IF(D379="Room AC (window/wall)",'Emission Factors'!$G$53,IF(D379="Room AC (PTAC/PTHP)",'Emission Factors'!$G$54,IF(D379="Residential AC",'Emission Factors'!$G$55,IF(D379="Residential HP",'Emission Factors'!$G$56,IF(D379="Commercial AC (&gt;=65k to &lt;135,000k Btu/hr)",'Emission Factors'!$G$57,IF(D379="Commercial AC (&gt;=135,000k Btu/hr)",'Emission Factors'!$G$58,""))))))</f>
        <v/>
      </c>
      <c r="N379" s="96"/>
      <c r="O379" s="209" t="str">
        <f>IF(ISBLANK(D379),"",(IF(D379="Room AC (window/wall)",'Emission Factors'!$C$53,IF(D379="Room AC (PTAC/PTHP)",'Emission Factors'!$C$54,IF(D379="Residential AC",'Emission Factors'!$C$55,IF(D379="Residential HP",'Emission Factors'!$C$56,IF(D379="Commercial AC (&gt;=65k to &lt;135,000k Btu/hr)",'Emission Factors'!$C$57,IF(D379="Commercial AC (&gt;=135,000k Btu/hr)",'Emission Factors'!$C$58,""))))))))</f>
        <v/>
      </c>
      <c r="P379" s="209" t="str">
        <f t="shared" si="50"/>
        <v/>
      </c>
      <c r="Q379" s="95"/>
      <c r="R379" s="256"/>
      <c r="S379" s="256"/>
      <c r="T379" s="96"/>
      <c r="U379" s="211" t="str">
        <f>IF(Q379="Room AC (window/wall)",'Emission Factors'!$E$53,IF(AND(Q379="Room AC (PTAC/PTHP)",ISBLANK(T379)),"Error",IF(AND(Q379="Room AC (PTAC/PTHP)",T379&gt;0),T379,IF(Q379="Residential AC",'Emission Factors'!$E$55,IF(AND(Q379="Residential HP",ISBLANK(T379)),"Error",IF(AND(Q379="Residential HP",T379&gt;0),T379,IF(Q379="Commercial AC (&gt;=65k to &lt;135,000k Btu/hr)",'Emission Factors'!$E$57,IF(Q379="Commercial AC (&gt;=135,000k Btu/hr)",'Emission Factors'!$E$58,""))))))))</f>
        <v/>
      </c>
      <c r="V379" s="95"/>
      <c r="W379" s="211" t="str">
        <f>IF(ISBLANK(V379),"",VLOOKUP(V379,'Emission Factors'!$C$81:$G$221,4,FALSE))</f>
        <v/>
      </c>
      <c r="X379" s="210" t="str">
        <f>IF(Q379="Room AC (window/wall)",'Emission Factors'!$F$53,IF(Q379="Room AC (PTAC/PTHP)",'Emission Factors'!$F$54,IF(Q379="Residential AC",'Emission Factors'!$F$55,IF(Q379="Residential HP",'Emission Factors'!$F$56,IF(Q379="Commercial AC (&gt;=65k to &lt;135,000k Btu/hr)",'Emission Factors'!$F$57,IF(Q379="Commercial AC (&gt;=135,000k Btu/hr)",'Emission Factors'!$F$58,""))))))</f>
        <v/>
      </c>
      <c r="Y379" s="211" t="str">
        <f>IF(Q379="Room AC (window/wall)",'Emission Factors'!$G$53,IF(Q379="Room AC (PTAC/PTHP)",'Emission Factors'!$G$54,IF(Q379="Residential AC",'Emission Factors'!$G$55,IF(Q379="Residential HP",'Emission Factors'!$G$56,IF(Q379="Commercial AC (&gt;=65k to &lt;135,000k Btu/hr)",'Emission Factors'!$G$57,IF(Q379="Commercial AC (&gt;=135,000k Btu/hr)",'Emission Factors'!$G$58,""))))))</f>
        <v/>
      </c>
      <c r="Z379" s="96"/>
      <c r="AA379" s="97" t="str">
        <f t="shared" si="51"/>
        <v/>
      </c>
      <c r="AB379" s="97" t="str">
        <f t="shared" si="52"/>
        <v/>
      </c>
      <c r="AC379" s="246" t="str">
        <f t="shared" si="53"/>
        <v/>
      </c>
      <c r="AD379" s="97" t="str">
        <f t="shared" si="54"/>
        <v/>
      </c>
      <c r="AE379" s="97" t="str">
        <f t="shared" si="55"/>
        <v/>
      </c>
      <c r="AF379" s="252" t="str">
        <f t="shared" si="56"/>
        <v/>
      </c>
      <c r="AG379" s="254" t="str">
        <f t="shared" si="57"/>
        <v/>
      </c>
      <c r="AH379" s="248" t="str">
        <f t="shared" si="58"/>
        <v/>
      </c>
      <c r="AI379" s="249" t="str">
        <f t="shared" si="59"/>
        <v/>
      </c>
    </row>
    <row r="380" spans="2:35" x14ac:dyDescent="0.3">
      <c r="B380" s="94"/>
      <c r="C380" s="95"/>
      <c r="D380" s="95"/>
      <c r="E380" s="95"/>
      <c r="F380" s="94"/>
      <c r="G380" s="145"/>
      <c r="H380" s="245"/>
      <c r="I380" s="211" t="str">
        <f>IF(D380="Room AC (window/wall)",'Emission Factors'!$E$53,IF(D380="Room AC (PTAC/PTHP)",H380,IF(D380="Residential AC",'Emission Factors'!$E$55,IF(D380="Residential HP",H380,IF(D380="Commercial AC (&gt;=65k to &lt;135,000k Btu/hr)",'Emission Factors'!$E$57,IF(D380="Commercial AC (&gt;=135,000k Btu/hr)",'Emission Factors'!$E$58,""))))))</f>
        <v/>
      </c>
      <c r="J380" s="96"/>
      <c r="K380" s="211" t="str">
        <f>IF(ISBLANK(J380),"",VLOOKUP(J380,'Emission Factors'!$C$81:$G$221,4,FALSE))</f>
        <v/>
      </c>
      <c r="L380" s="210" t="str">
        <f>IF(D380="Room AC (window/wall)",'Emission Factors'!$F$53,IF(D380="Room AC (PTAC/PTHP)",'Emission Factors'!$F$54,IF(D380="Residential AC",'Emission Factors'!$F$55,IF(D380="Residential HP",'Emission Factors'!$F$56,IF(D380="Commercial AC (&gt;=65k to &lt;135,000k Btu/hr)",'Emission Factors'!$F$57,IF(D380="Commercial AC (&gt;=135,000k Btu/hr)",'Emission Factors'!$F$58,""))))))</f>
        <v/>
      </c>
      <c r="M380" s="211" t="str">
        <f>IF(D380="Room AC (window/wall)",'Emission Factors'!$G$53,IF(D380="Room AC (PTAC/PTHP)",'Emission Factors'!$G$54,IF(D380="Residential AC",'Emission Factors'!$G$55,IF(D380="Residential HP",'Emission Factors'!$G$56,IF(D380="Commercial AC (&gt;=65k to &lt;135,000k Btu/hr)",'Emission Factors'!$G$57,IF(D380="Commercial AC (&gt;=135,000k Btu/hr)",'Emission Factors'!$G$58,""))))))</f>
        <v/>
      </c>
      <c r="N380" s="96"/>
      <c r="O380" s="209" t="str">
        <f>IF(ISBLANK(D380),"",(IF(D380="Room AC (window/wall)",'Emission Factors'!$C$53,IF(D380="Room AC (PTAC/PTHP)",'Emission Factors'!$C$54,IF(D380="Residential AC",'Emission Factors'!$C$55,IF(D380="Residential HP",'Emission Factors'!$C$56,IF(D380="Commercial AC (&gt;=65k to &lt;135,000k Btu/hr)",'Emission Factors'!$C$57,IF(D380="Commercial AC (&gt;=135,000k Btu/hr)",'Emission Factors'!$C$58,""))))))))</f>
        <v/>
      </c>
      <c r="P380" s="209" t="str">
        <f t="shared" si="50"/>
        <v/>
      </c>
      <c r="Q380" s="95"/>
      <c r="R380" s="256"/>
      <c r="S380" s="256"/>
      <c r="T380" s="96"/>
      <c r="U380" s="211" t="str">
        <f>IF(Q380="Room AC (window/wall)",'Emission Factors'!$E$53,IF(AND(Q380="Room AC (PTAC/PTHP)",ISBLANK(T380)),"Error",IF(AND(Q380="Room AC (PTAC/PTHP)",T380&gt;0),T380,IF(Q380="Residential AC",'Emission Factors'!$E$55,IF(AND(Q380="Residential HP",ISBLANK(T380)),"Error",IF(AND(Q380="Residential HP",T380&gt;0),T380,IF(Q380="Commercial AC (&gt;=65k to &lt;135,000k Btu/hr)",'Emission Factors'!$E$57,IF(Q380="Commercial AC (&gt;=135,000k Btu/hr)",'Emission Factors'!$E$58,""))))))))</f>
        <v/>
      </c>
      <c r="V380" s="95"/>
      <c r="W380" s="211" t="str">
        <f>IF(ISBLANK(V380),"",VLOOKUP(V380,'Emission Factors'!$C$81:$G$221,4,FALSE))</f>
        <v/>
      </c>
      <c r="X380" s="210" t="str">
        <f>IF(Q380="Room AC (window/wall)",'Emission Factors'!$F$53,IF(Q380="Room AC (PTAC/PTHP)",'Emission Factors'!$F$54,IF(Q380="Residential AC",'Emission Factors'!$F$55,IF(Q380="Residential HP",'Emission Factors'!$F$56,IF(Q380="Commercial AC (&gt;=65k to &lt;135,000k Btu/hr)",'Emission Factors'!$F$57,IF(Q380="Commercial AC (&gt;=135,000k Btu/hr)",'Emission Factors'!$F$58,""))))))</f>
        <v/>
      </c>
      <c r="Y380" s="211" t="str">
        <f>IF(Q380="Room AC (window/wall)",'Emission Factors'!$G$53,IF(Q380="Room AC (PTAC/PTHP)",'Emission Factors'!$G$54,IF(Q380="Residential AC",'Emission Factors'!$G$55,IF(Q380="Residential HP",'Emission Factors'!$G$56,IF(Q380="Commercial AC (&gt;=65k to &lt;135,000k Btu/hr)",'Emission Factors'!$G$57,IF(Q380="Commercial AC (&gt;=135,000k Btu/hr)",'Emission Factors'!$G$58,""))))))</f>
        <v/>
      </c>
      <c r="Z380" s="96"/>
      <c r="AA380" s="97" t="str">
        <f t="shared" si="51"/>
        <v/>
      </c>
      <c r="AB380" s="97" t="str">
        <f t="shared" si="52"/>
        <v/>
      </c>
      <c r="AC380" s="246" t="str">
        <f t="shared" si="53"/>
        <v/>
      </c>
      <c r="AD380" s="97" t="str">
        <f t="shared" si="54"/>
        <v/>
      </c>
      <c r="AE380" s="97" t="str">
        <f t="shared" si="55"/>
        <v/>
      </c>
      <c r="AF380" s="252" t="str">
        <f t="shared" si="56"/>
        <v/>
      </c>
      <c r="AG380" s="254" t="str">
        <f t="shared" si="57"/>
        <v/>
      </c>
      <c r="AH380" s="248" t="str">
        <f t="shared" si="58"/>
        <v/>
      </c>
      <c r="AI380" s="249" t="str">
        <f t="shared" si="59"/>
        <v/>
      </c>
    </row>
    <row r="381" spans="2:35" x14ac:dyDescent="0.3">
      <c r="B381" s="94"/>
      <c r="C381" s="95"/>
      <c r="D381" s="95"/>
      <c r="E381" s="95"/>
      <c r="F381" s="94"/>
      <c r="G381" s="145"/>
      <c r="H381" s="245"/>
      <c r="I381" s="211" t="str">
        <f>IF(D381="Room AC (window/wall)",'Emission Factors'!$E$53,IF(D381="Room AC (PTAC/PTHP)",H381,IF(D381="Residential AC",'Emission Factors'!$E$55,IF(D381="Residential HP",H381,IF(D381="Commercial AC (&gt;=65k to &lt;135,000k Btu/hr)",'Emission Factors'!$E$57,IF(D381="Commercial AC (&gt;=135,000k Btu/hr)",'Emission Factors'!$E$58,""))))))</f>
        <v/>
      </c>
      <c r="J381" s="96"/>
      <c r="K381" s="211" t="str">
        <f>IF(ISBLANK(J381),"",VLOOKUP(J381,'Emission Factors'!$C$81:$G$221,4,FALSE))</f>
        <v/>
      </c>
      <c r="L381" s="210" t="str">
        <f>IF(D381="Room AC (window/wall)",'Emission Factors'!$F$53,IF(D381="Room AC (PTAC/PTHP)",'Emission Factors'!$F$54,IF(D381="Residential AC",'Emission Factors'!$F$55,IF(D381="Residential HP",'Emission Factors'!$F$56,IF(D381="Commercial AC (&gt;=65k to &lt;135,000k Btu/hr)",'Emission Factors'!$F$57,IF(D381="Commercial AC (&gt;=135,000k Btu/hr)",'Emission Factors'!$F$58,""))))))</f>
        <v/>
      </c>
      <c r="M381" s="211" t="str">
        <f>IF(D381="Room AC (window/wall)",'Emission Factors'!$G$53,IF(D381="Room AC (PTAC/PTHP)",'Emission Factors'!$G$54,IF(D381="Residential AC",'Emission Factors'!$G$55,IF(D381="Residential HP",'Emission Factors'!$G$56,IF(D381="Commercial AC (&gt;=65k to &lt;135,000k Btu/hr)",'Emission Factors'!$G$57,IF(D381="Commercial AC (&gt;=135,000k Btu/hr)",'Emission Factors'!$G$58,""))))))</f>
        <v/>
      </c>
      <c r="N381" s="96"/>
      <c r="O381" s="209" t="str">
        <f>IF(ISBLANK(D381),"",(IF(D381="Room AC (window/wall)",'Emission Factors'!$C$53,IF(D381="Room AC (PTAC/PTHP)",'Emission Factors'!$C$54,IF(D381="Residential AC",'Emission Factors'!$C$55,IF(D381="Residential HP",'Emission Factors'!$C$56,IF(D381="Commercial AC (&gt;=65k to &lt;135,000k Btu/hr)",'Emission Factors'!$C$57,IF(D381="Commercial AC (&gt;=135,000k Btu/hr)",'Emission Factors'!$C$58,""))))))))</f>
        <v/>
      </c>
      <c r="P381" s="209" t="str">
        <f t="shared" si="50"/>
        <v/>
      </c>
      <c r="Q381" s="95"/>
      <c r="R381" s="256"/>
      <c r="S381" s="256"/>
      <c r="T381" s="96"/>
      <c r="U381" s="211" t="str">
        <f>IF(Q381="Room AC (window/wall)",'Emission Factors'!$E$53,IF(AND(Q381="Room AC (PTAC/PTHP)",ISBLANK(T381)),"Error",IF(AND(Q381="Room AC (PTAC/PTHP)",T381&gt;0),T381,IF(Q381="Residential AC",'Emission Factors'!$E$55,IF(AND(Q381="Residential HP",ISBLANK(T381)),"Error",IF(AND(Q381="Residential HP",T381&gt;0),T381,IF(Q381="Commercial AC (&gt;=65k to &lt;135,000k Btu/hr)",'Emission Factors'!$E$57,IF(Q381="Commercial AC (&gt;=135,000k Btu/hr)",'Emission Factors'!$E$58,""))))))))</f>
        <v/>
      </c>
      <c r="V381" s="95"/>
      <c r="W381" s="211" t="str">
        <f>IF(ISBLANK(V381),"",VLOOKUP(V381,'Emission Factors'!$C$81:$G$221,4,FALSE))</f>
        <v/>
      </c>
      <c r="X381" s="210" t="str">
        <f>IF(Q381="Room AC (window/wall)",'Emission Factors'!$F$53,IF(Q381="Room AC (PTAC/PTHP)",'Emission Factors'!$F$54,IF(Q381="Residential AC",'Emission Factors'!$F$55,IF(Q381="Residential HP",'Emission Factors'!$F$56,IF(Q381="Commercial AC (&gt;=65k to &lt;135,000k Btu/hr)",'Emission Factors'!$F$57,IF(Q381="Commercial AC (&gt;=135,000k Btu/hr)",'Emission Factors'!$F$58,""))))))</f>
        <v/>
      </c>
      <c r="Y381" s="211" t="str">
        <f>IF(Q381="Room AC (window/wall)",'Emission Factors'!$G$53,IF(Q381="Room AC (PTAC/PTHP)",'Emission Factors'!$G$54,IF(Q381="Residential AC",'Emission Factors'!$G$55,IF(Q381="Residential HP",'Emission Factors'!$G$56,IF(Q381="Commercial AC (&gt;=65k to &lt;135,000k Btu/hr)",'Emission Factors'!$G$57,IF(Q381="Commercial AC (&gt;=135,000k Btu/hr)",'Emission Factors'!$G$58,""))))))</f>
        <v/>
      </c>
      <c r="Z381" s="96"/>
      <c r="AA381" s="97" t="str">
        <f t="shared" si="51"/>
        <v/>
      </c>
      <c r="AB381" s="97" t="str">
        <f t="shared" si="52"/>
        <v/>
      </c>
      <c r="AC381" s="246" t="str">
        <f t="shared" si="53"/>
        <v/>
      </c>
      <c r="AD381" s="97" t="str">
        <f t="shared" si="54"/>
        <v/>
      </c>
      <c r="AE381" s="97" t="str">
        <f t="shared" si="55"/>
        <v/>
      </c>
      <c r="AF381" s="252" t="str">
        <f t="shared" si="56"/>
        <v/>
      </c>
      <c r="AG381" s="254" t="str">
        <f t="shared" si="57"/>
        <v/>
      </c>
      <c r="AH381" s="248" t="str">
        <f t="shared" si="58"/>
        <v/>
      </c>
      <c r="AI381" s="249" t="str">
        <f t="shared" si="59"/>
        <v/>
      </c>
    </row>
    <row r="382" spans="2:35" x14ac:dyDescent="0.3">
      <c r="B382" s="94"/>
      <c r="C382" s="95"/>
      <c r="D382" s="95"/>
      <c r="E382" s="95"/>
      <c r="F382" s="94"/>
      <c r="G382" s="145"/>
      <c r="H382" s="245"/>
      <c r="I382" s="211" t="str">
        <f>IF(D382="Room AC (window/wall)",'Emission Factors'!$E$53,IF(D382="Room AC (PTAC/PTHP)",H382,IF(D382="Residential AC",'Emission Factors'!$E$55,IF(D382="Residential HP",H382,IF(D382="Commercial AC (&gt;=65k to &lt;135,000k Btu/hr)",'Emission Factors'!$E$57,IF(D382="Commercial AC (&gt;=135,000k Btu/hr)",'Emission Factors'!$E$58,""))))))</f>
        <v/>
      </c>
      <c r="J382" s="96"/>
      <c r="K382" s="211" t="str">
        <f>IF(ISBLANK(J382),"",VLOOKUP(J382,'Emission Factors'!$C$81:$G$221,4,FALSE))</f>
        <v/>
      </c>
      <c r="L382" s="210" t="str">
        <f>IF(D382="Room AC (window/wall)",'Emission Factors'!$F$53,IF(D382="Room AC (PTAC/PTHP)",'Emission Factors'!$F$54,IF(D382="Residential AC",'Emission Factors'!$F$55,IF(D382="Residential HP",'Emission Factors'!$F$56,IF(D382="Commercial AC (&gt;=65k to &lt;135,000k Btu/hr)",'Emission Factors'!$F$57,IF(D382="Commercial AC (&gt;=135,000k Btu/hr)",'Emission Factors'!$F$58,""))))))</f>
        <v/>
      </c>
      <c r="M382" s="211" t="str">
        <f>IF(D382="Room AC (window/wall)",'Emission Factors'!$G$53,IF(D382="Room AC (PTAC/PTHP)",'Emission Factors'!$G$54,IF(D382="Residential AC",'Emission Factors'!$G$55,IF(D382="Residential HP",'Emission Factors'!$G$56,IF(D382="Commercial AC (&gt;=65k to &lt;135,000k Btu/hr)",'Emission Factors'!$G$57,IF(D382="Commercial AC (&gt;=135,000k Btu/hr)",'Emission Factors'!$G$58,""))))))</f>
        <v/>
      </c>
      <c r="N382" s="96"/>
      <c r="O382" s="209" t="str">
        <f>IF(ISBLANK(D382),"",(IF(D382="Room AC (window/wall)",'Emission Factors'!$C$53,IF(D382="Room AC (PTAC/PTHP)",'Emission Factors'!$C$54,IF(D382="Residential AC",'Emission Factors'!$C$55,IF(D382="Residential HP",'Emission Factors'!$C$56,IF(D382="Commercial AC (&gt;=65k to &lt;135,000k Btu/hr)",'Emission Factors'!$C$57,IF(D382="Commercial AC (&gt;=135,000k Btu/hr)",'Emission Factors'!$C$58,""))))))))</f>
        <v/>
      </c>
      <c r="P382" s="209" t="str">
        <f t="shared" si="50"/>
        <v/>
      </c>
      <c r="Q382" s="95"/>
      <c r="R382" s="256"/>
      <c r="S382" s="256"/>
      <c r="T382" s="96"/>
      <c r="U382" s="211" t="str">
        <f>IF(Q382="Room AC (window/wall)",'Emission Factors'!$E$53,IF(AND(Q382="Room AC (PTAC/PTHP)",ISBLANK(T382)),"Error",IF(AND(Q382="Room AC (PTAC/PTHP)",T382&gt;0),T382,IF(Q382="Residential AC",'Emission Factors'!$E$55,IF(AND(Q382="Residential HP",ISBLANK(T382)),"Error",IF(AND(Q382="Residential HP",T382&gt;0),T382,IF(Q382="Commercial AC (&gt;=65k to &lt;135,000k Btu/hr)",'Emission Factors'!$E$57,IF(Q382="Commercial AC (&gt;=135,000k Btu/hr)",'Emission Factors'!$E$58,""))))))))</f>
        <v/>
      </c>
      <c r="V382" s="95"/>
      <c r="W382" s="211" t="str">
        <f>IF(ISBLANK(V382),"",VLOOKUP(V382,'Emission Factors'!$C$81:$G$221,4,FALSE))</f>
        <v/>
      </c>
      <c r="X382" s="210" t="str">
        <f>IF(Q382="Room AC (window/wall)",'Emission Factors'!$F$53,IF(Q382="Room AC (PTAC/PTHP)",'Emission Factors'!$F$54,IF(Q382="Residential AC",'Emission Factors'!$F$55,IF(Q382="Residential HP",'Emission Factors'!$F$56,IF(Q382="Commercial AC (&gt;=65k to &lt;135,000k Btu/hr)",'Emission Factors'!$F$57,IF(Q382="Commercial AC (&gt;=135,000k Btu/hr)",'Emission Factors'!$F$58,""))))))</f>
        <v/>
      </c>
      <c r="Y382" s="211" t="str">
        <f>IF(Q382="Room AC (window/wall)",'Emission Factors'!$G$53,IF(Q382="Room AC (PTAC/PTHP)",'Emission Factors'!$G$54,IF(Q382="Residential AC",'Emission Factors'!$G$55,IF(Q382="Residential HP",'Emission Factors'!$G$56,IF(Q382="Commercial AC (&gt;=65k to &lt;135,000k Btu/hr)",'Emission Factors'!$G$57,IF(Q382="Commercial AC (&gt;=135,000k Btu/hr)",'Emission Factors'!$G$58,""))))))</f>
        <v/>
      </c>
      <c r="Z382" s="96"/>
      <c r="AA382" s="97" t="str">
        <f t="shared" si="51"/>
        <v/>
      </c>
      <c r="AB382" s="97" t="str">
        <f t="shared" si="52"/>
        <v/>
      </c>
      <c r="AC382" s="246" t="str">
        <f t="shared" si="53"/>
        <v/>
      </c>
      <c r="AD382" s="97" t="str">
        <f t="shared" si="54"/>
        <v/>
      </c>
      <c r="AE382" s="97" t="str">
        <f t="shared" si="55"/>
        <v/>
      </c>
      <c r="AF382" s="252" t="str">
        <f t="shared" si="56"/>
        <v/>
      </c>
      <c r="AG382" s="254" t="str">
        <f t="shared" si="57"/>
        <v/>
      </c>
      <c r="AH382" s="248" t="str">
        <f t="shared" si="58"/>
        <v/>
      </c>
      <c r="AI382" s="249" t="str">
        <f t="shared" si="59"/>
        <v/>
      </c>
    </row>
    <row r="383" spans="2:35" x14ac:dyDescent="0.3">
      <c r="B383" s="94"/>
      <c r="C383" s="95"/>
      <c r="D383" s="95"/>
      <c r="E383" s="95"/>
      <c r="F383" s="94"/>
      <c r="G383" s="145"/>
      <c r="H383" s="245"/>
      <c r="I383" s="211" t="str">
        <f>IF(D383="Room AC (window/wall)",'Emission Factors'!$E$53,IF(D383="Room AC (PTAC/PTHP)",H383,IF(D383="Residential AC",'Emission Factors'!$E$55,IF(D383="Residential HP",H383,IF(D383="Commercial AC (&gt;=65k to &lt;135,000k Btu/hr)",'Emission Factors'!$E$57,IF(D383="Commercial AC (&gt;=135,000k Btu/hr)",'Emission Factors'!$E$58,""))))))</f>
        <v/>
      </c>
      <c r="J383" s="96"/>
      <c r="K383" s="211" t="str">
        <f>IF(ISBLANK(J383),"",VLOOKUP(J383,'Emission Factors'!$C$81:$G$221,4,FALSE))</f>
        <v/>
      </c>
      <c r="L383" s="210" t="str">
        <f>IF(D383="Room AC (window/wall)",'Emission Factors'!$F$53,IF(D383="Room AC (PTAC/PTHP)",'Emission Factors'!$F$54,IF(D383="Residential AC",'Emission Factors'!$F$55,IF(D383="Residential HP",'Emission Factors'!$F$56,IF(D383="Commercial AC (&gt;=65k to &lt;135,000k Btu/hr)",'Emission Factors'!$F$57,IF(D383="Commercial AC (&gt;=135,000k Btu/hr)",'Emission Factors'!$F$58,""))))))</f>
        <v/>
      </c>
      <c r="M383" s="211" t="str">
        <f>IF(D383="Room AC (window/wall)",'Emission Factors'!$G$53,IF(D383="Room AC (PTAC/PTHP)",'Emission Factors'!$G$54,IF(D383="Residential AC",'Emission Factors'!$G$55,IF(D383="Residential HP",'Emission Factors'!$G$56,IF(D383="Commercial AC (&gt;=65k to &lt;135,000k Btu/hr)",'Emission Factors'!$G$57,IF(D383="Commercial AC (&gt;=135,000k Btu/hr)",'Emission Factors'!$G$58,""))))))</f>
        <v/>
      </c>
      <c r="N383" s="96"/>
      <c r="O383" s="209" t="str">
        <f>IF(ISBLANK(D383),"",(IF(D383="Room AC (window/wall)",'Emission Factors'!$C$53,IF(D383="Room AC (PTAC/PTHP)",'Emission Factors'!$C$54,IF(D383="Residential AC",'Emission Factors'!$C$55,IF(D383="Residential HP",'Emission Factors'!$C$56,IF(D383="Commercial AC (&gt;=65k to &lt;135,000k Btu/hr)",'Emission Factors'!$C$57,IF(D383="Commercial AC (&gt;=135,000k Btu/hr)",'Emission Factors'!$C$58,""))))))))</f>
        <v/>
      </c>
      <c r="P383" s="209" t="str">
        <f t="shared" si="50"/>
        <v/>
      </c>
      <c r="Q383" s="95"/>
      <c r="R383" s="256"/>
      <c r="S383" s="256"/>
      <c r="T383" s="96"/>
      <c r="U383" s="211" t="str">
        <f>IF(Q383="Room AC (window/wall)",'Emission Factors'!$E$53,IF(AND(Q383="Room AC (PTAC/PTHP)",ISBLANK(T383)),"Error",IF(AND(Q383="Room AC (PTAC/PTHP)",T383&gt;0),T383,IF(Q383="Residential AC",'Emission Factors'!$E$55,IF(AND(Q383="Residential HP",ISBLANK(T383)),"Error",IF(AND(Q383="Residential HP",T383&gt;0),T383,IF(Q383="Commercial AC (&gt;=65k to &lt;135,000k Btu/hr)",'Emission Factors'!$E$57,IF(Q383="Commercial AC (&gt;=135,000k Btu/hr)",'Emission Factors'!$E$58,""))))))))</f>
        <v/>
      </c>
      <c r="V383" s="95"/>
      <c r="W383" s="211" t="str">
        <f>IF(ISBLANK(V383),"",VLOOKUP(V383,'Emission Factors'!$C$81:$G$221,4,FALSE))</f>
        <v/>
      </c>
      <c r="X383" s="210" t="str">
        <f>IF(Q383="Room AC (window/wall)",'Emission Factors'!$F$53,IF(Q383="Room AC (PTAC/PTHP)",'Emission Factors'!$F$54,IF(Q383="Residential AC",'Emission Factors'!$F$55,IF(Q383="Residential HP",'Emission Factors'!$F$56,IF(Q383="Commercial AC (&gt;=65k to &lt;135,000k Btu/hr)",'Emission Factors'!$F$57,IF(Q383="Commercial AC (&gt;=135,000k Btu/hr)",'Emission Factors'!$F$58,""))))))</f>
        <v/>
      </c>
      <c r="Y383" s="211" t="str">
        <f>IF(Q383="Room AC (window/wall)",'Emission Factors'!$G$53,IF(Q383="Room AC (PTAC/PTHP)",'Emission Factors'!$G$54,IF(Q383="Residential AC",'Emission Factors'!$G$55,IF(Q383="Residential HP",'Emission Factors'!$G$56,IF(Q383="Commercial AC (&gt;=65k to &lt;135,000k Btu/hr)",'Emission Factors'!$G$57,IF(Q383="Commercial AC (&gt;=135,000k Btu/hr)",'Emission Factors'!$G$58,""))))))</f>
        <v/>
      </c>
      <c r="Z383" s="96"/>
      <c r="AA383" s="97" t="str">
        <f t="shared" si="51"/>
        <v/>
      </c>
      <c r="AB383" s="97" t="str">
        <f t="shared" si="52"/>
        <v/>
      </c>
      <c r="AC383" s="246" t="str">
        <f t="shared" si="53"/>
        <v/>
      </c>
      <c r="AD383" s="97" t="str">
        <f t="shared" si="54"/>
        <v/>
      </c>
      <c r="AE383" s="97" t="str">
        <f t="shared" si="55"/>
        <v/>
      </c>
      <c r="AF383" s="252" t="str">
        <f t="shared" si="56"/>
        <v/>
      </c>
      <c r="AG383" s="254" t="str">
        <f t="shared" si="57"/>
        <v/>
      </c>
      <c r="AH383" s="248" t="str">
        <f t="shared" si="58"/>
        <v/>
      </c>
      <c r="AI383" s="249" t="str">
        <f t="shared" si="59"/>
        <v/>
      </c>
    </row>
    <row r="384" spans="2:35" x14ac:dyDescent="0.3">
      <c r="B384" s="94"/>
      <c r="C384" s="95"/>
      <c r="D384" s="95"/>
      <c r="E384" s="95"/>
      <c r="F384" s="94"/>
      <c r="G384" s="145"/>
      <c r="H384" s="245"/>
      <c r="I384" s="211" t="str">
        <f>IF(D384="Room AC (window/wall)",'Emission Factors'!$E$53,IF(D384="Room AC (PTAC/PTHP)",H384,IF(D384="Residential AC",'Emission Factors'!$E$55,IF(D384="Residential HP",H384,IF(D384="Commercial AC (&gt;=65k to &lt;135,000k Btu/hr)",'Emission Factors'!$E$57,IF(D384="Commercial AC (&gt;=135,000k Btu/hr)",'Emission Factors'!$E$58,""))))))</f>
        <v/>
      </c>
      <c r="J384" s="96"/>
      <c r="K384" s="211" t="str">
        <f>IF(ISBLANK(J384),"",VLOOKUP(J384,'Emission Factors'!$C$81:$G$221,4,FALSE))</f>
        <v/>
      </c>
      <c r="L384" s="210" t="str">
        <f>IF(D384="Room AC (window/wall)",'Emission Factors'!$F$53,IF(D384="Room AC (PTAC/PTHP)",'Emission Factors'!$F$54,IF(D384="Residential AC",'Emission Factors'!$F$55,IF(D384="Residential HP",'Emission Factors'!$F$56,IF(D384="Commercial AC (&gt;=65k to &lt;135,000k Btu/hr)",'Emission Factors'!$F$57,IF(D384="Commercial AC (&gt;=135,000k Btu/hr)",'Emission Factors'!$F$58,""))))))</f>
        <v/>
      </c>
      <c r="M384" s="211" t="str">
        <f>IF(D384="Room AC (window/wall)",'Emission Factors'!$G$53,IF(D384="Room AC (PTAC/PTHP)",'Emission Factors'!$G$54,IF(D384="Residential AC",'Emission Factors'!$G$55,IF(D384="Residential HP",'Emission Factors'!$G$56,IF(D384="Commercial AC (&gt;=65k to &lt;135,000k Btu/hr)",'Emission Factors'!$G$57,IF(D384="Commercial AC (&gt;=135,000k Btu/hr)",'Emission Factors'!$G$58,""))))))</f>
        <v/>
      </c>
      <c r="N384" s="96"/>
      <c r="O384" s="209" t="str">
        <f>IF(ISBLANK(D384),"",(IF(D384="Room AC (window/wall)",'Emission Factors'!$C$53,IF(D384="Room AC (PTAC/PTHP)",'Emission Factors'!$C$54,IF(D384="Residential AC",'Emission Factors'!$C$55,IF(D384="Residential HP",'Emission Factors'!$C$56,IF(D384="Commercial AC (&gt;=65k to &lt;135,000k Btu/hr)",'Emission Factors'!$C$57,IF(D384="Commercial AC (&gt;=135,000k Btu/hr)",'Emission Factors'!$C$58,""))))))))</f>
        <v/>
      </c>
      <c r="P384" s="209" t="str">
        <f t="shared" si="50"/>
        <v/>
      </c>
      <c r="Q384" s="95"/>
      <c r="R384" s="256"/>
      <c r="S384" s="256"/>
      <c r="T384" s="96"/>
      <c r="U384" s="211" t="str">
        <f>IF(Q384="Room AC (window/wall)",'Emission Factors'!$E$53,IF(AND(Q384="Room AC (PTAC/PTHP)",ISBLANK(T384)),"Error",IF(AND(Q384="Room AC (PTAC/PTHP)",T384&gt;0),T384,IF(Q384="Residential AC",'Emission Factors'!$E$55,IF(AND(Q384="Residential HP",ISBLANK(T384)),"Error",IF(AND(Q384="Residential HP",T384&gt;0),T384,IF(Q384="Commercial AC (&gt;=65k to &lt;135,000k Btu/hr)",'Emission Factors'!$E$57,IF(Q384="Commercial AC (&gt;=135,000k Btu/hr)",'Emission Factors'!$E$58,""))))))))</f>
        <v/>
      </c>
      <c r="V384" s="95"/>
      <c r="W384" s="211" t="str">
        <f>IF(ISBLANK(V384),"",VLOOKUP(V384,'Emission Factors'!$C$81:$G$221,4,FALSE))</f>
        <v/>
      </c>
      <c r="X384" s="210" t="str">
        <f>IF(Q384="Room AC (window/wall)",'Emission Factors'!$F$53,IF(Q384="Room AC (PTAC/PTHP)",'Emission Factors'!$F$54,IF(Q384="Residential AC",'Emission Factors'!$F$55,IF(Q384="Residential HP",'Emission Factors'!$F$56,IF(Q384="Commercial AC (&gt;=65k to &lt;135,000k Btu/hr)",'Emission Factors'!$F$57,IF(Q384="Commercial AC (&gt;=135,000k Btu/hr)",'Emission Factors'!$F$58,""))))))</f>
        <v/>
      </c>
      <c r="Y384" s="211" t="str">
        <f>IF(Q384="Room AC (window/wall)",'Emission Factors'!$G$53,IF(Q384="Room AC (PTAC/PTHP)",'Emission Factors'!$G$54,IF(Q384="Residential AC",'Emission Factors'!$G$55,IF(Q384="Residential HP",'Emission Factors'!$G$56,IF(Q384="Commercial AC (&gt;=65k to &lt;135,000k Btu/hr)",'Emission Factors'!$G$57,IF(Q384="Commercial AC (&gt;=135,000k Btu/hr)",'Emission Factors'!$G$58,""))))))</f>
        <v/>
      </c>
      <c r="Z384" s="96"/>
      <c r="AA384" s="97" t="str">
        <f t="shared" si="51"/>
        <v/>
      </c>
      <c r="AB384" s="97" t="str">
        <f t="shared" si="52"/>
        <v/>
      </c>
      <c r="AC384" s="246" t="str">
        <f t="shared" si="53"/>
        <v/>
      </c>
      <c r="AD384" s="97" t="str">
        <f t="shared" si="54"/>
        <v/>
      </c>
      <c r="AE384" s="97" t="str">
        <f t="shared" si="55"/>
        <v/>
      </c>
      <c r="AF384" s="252" t="str">
        <f t="shared" si="56"/>
        <v/>
      </c>
      <c r="AG384" s="254" t="str">
        <f t="shared" si="57"/>
        <v/>
      </c>
      <c r="AH384" s="248" t="str">
        <f t="shared" si="58"/>
        <v/>
      </c>
      <c r="AI384" s="249" t="str">
        <f t="shared" si="59"/>
        <v/>
      </c>
    </row>
    <row r="385" spans="2:35" x14ac:dyDescent="0.3">
      <c r="B385" s="94"/>
      <c r="C385" s="95"/>
      <c r="D385" s="95"/>
      <c r="E385" s="95"/>
      <c r="F385" s="94"/>
      <c r="G385" s="145"/>
      <c r="H385" s="245"/>
      <c r="I385" s="211" t="str">
        <f>IF(D385="Room AC (window/wall)",'Emission Factors'!$E$53,IF(D385="Room AC (PTAC/PTHP)",H385,IF(D385="Residential AC",'Emission Factors'!$E$55,IF(D385="Residential HP",H385,IF(D385="Commercial AC (&gt;=65k to &lt;135,000k Btu/hr)",'Emission Factors'!$E$57,IF(D385="Commercial AC (&gt;=135,000k Btu/hr)",'Emission Factors'!$E$58,""))))))</f>
        <v/>
      </c>
      <c r="J385" s="96"/>
      <c r="K385" s="211" t="str">
        <f>IF(ISBLANK(J385),"",VLOOKUP(J385,'Emission Factors'!$C$81:$G$221,4,FALSE))</f>
        <v/>
      </c>
      <c r="L385" s="210" t="str">
        <f>IF(D385="Room AC (window/wall)",'Emission Factors'!$F$53,IF(D385="Room AC (PTAC/PTHP)",'Emission Factors'!$F$54,IF(D385="Residential AC",'Emission Factors'!$F$55,IF(D385="Residential HP",'Emission Factors'!$F$56,IF(D385="Commercial AC (&gt;=65k to &lt;135,000k Btu/hr)",'Emission Factors'!$F$57,IF(D385="Commercial AC (&gt;=135,000k Btu/hr)",'Emission Factors'!$F$58,""))))))</f>
        <v/>
      </c>
      <c r="M385" s="211" t="str">
        <f>IF(D385="Room AC (window/wall)",'Emission Factors'!$G$53,IF(D385="Room AC (PTAC/PTHP)",'Emission Factors'!$G$54,IF(D385="Residential AC",'Emission Factors'!$G$55,IF(D385="Residential HP",'Emission Factors'!$G$56,IF(D385="Commercial AC (&gt;=65k to &lt;135,000k Btu/hr)",'Emission Factors'!$G$57,IF(D385="Commercial AC (&gt;=135,000k Btu/hr)",'Emission Factors'!$G$58,""))))))</f>
        <v/>
      </c>
      <c r="N385" s="96"/>
      <c r="O385" s="209" t="str">
        <f>IF(ISBLANK(D385),"",(IF(D385="Room AC (window/wall)",'Emission Factors'!$C$53,IF(D385="Room AC (PTAC/PTHP)",'Emission Factors'!$C$54,IF(D385="Residential AC",'Emission Factors'!$C$55,IF(D385="Residential HP",'Emission Factors'!$C$56,IF(D385="Commercial AC (&gt;=65k to &lt;135,000k Btu/hr)",'Emission Factors'!$C$57,IF(D385="Commercial AC (&gt;=135,000k Btu/hr)",'Emission Factors'!$C$58,""))))))))</f>
        <v/>
      </c>
      <c r="P385" s="209" t="str">
        <f t="shared" si="50"/>
        <v/>
      </c>
      <c r="Q385" s="95"/>
      <c r="R385" s="256"/>
      <c r="S385" s="256"/>
      <c r="T385" s="96"/>
      <c r="U385" s="211" t="str">
        <f>IF(Q385="Room AC (window/wall)",'Emission Factors'!$E$53,IF(AND(Q385="Room AC (PTAC/PTHP)",ISBLANK(T385)),"Error",IF(AND(Q385="Room AC (PTAC/PTHP)",T385&gt;0),T385,IF(Q385="Residential AC",'Emission Factors'!$E$55,IF(AND(Q385="Residential HP",ISBLANK(T385)),"Error",IF(AND(Q385="Residential HP",T385&gt;0),T385,IF(Q385="Commercial AC (&gt;=65k to &lt;135,000k Btu/hr)",'Emission Factors'!$E$57,IF(Q385="Commercial AC (&gt;=135,000k Btu/hr)",'Emission Factors'!$E$58,""))))))))</f>
        <v/>
      </c>
      <c r="V385" s="95"/>
      <c r="W385" s="211" t="str">
        <f>IF(ISBLANK(V385),"",VLOOKUP(V385,'Emission Factors'!$C$81:$G$221,4,FALSE))</f>
        <v/>
      </c>
      <c r="X385" s="210" t="str">
        <f>IF(Q385="Room AC (window/wall)",'Emission Factors'!$F$53,IF(Q385="Room AC (PTAC/PTHP)",'Emission Factors'!$F$54,IF(Q385="Residential AC",'Emission Factors'!$F$55,IF(Q385="Residential HP",'Emission Factors'!$F$56,IF(Q385="Commercial AC (&gt;=65k to &lt;135,000k Btu/hr)",'Emission Factors'!$F$57,IF(Q385="Commercial AC (&gt;=135,000k Btu/hr)",'Emission Factors'!$F$58,""))))))</f>
        <v/>
      </c>
      <c r="Y385" s="211" t="str">
        <f>IF(Q385="Room AC (window/wall)",'Emission Factors'!$G$53,IF(Q385="Room AC (PTAC/PTHP)",'Emission Factors'!$G$54,IF(Q385="Residential AC",'Emission Factors'!$G$55,IF(Q385="Residential HP",'Emission Factors'!$G$56,IF(Q385="Commercial AC (&gt;=65k to &lt;135,000k Btu/hr)",'Emission Factors'!$G$57,IF(Q385="Commercial AC (&gt;=135,000k Btu/hr)",'Emission Factors'!$G$58,""))))))</f>
        <v/>
      </c>
      <c r="Z385" s="96"/>
      <c r="AA385" s="97" t="str">
        <f t="shared" si="51"/>
        <v/>
      </c>
      <c r="AB385" s="97" t="str">
        <f t="shared" si="52"/>
        <v/>
      </c>
      <c r="AC385" s="246" t="str">
        <f t="shared" si="53"/>
        <v/>
      </c>
      <c r="AD385" s="97" t="str">
        <f t="shared" si="54"/>
        <v/>
      </c>
      <c r="AE385" s="97" t="str">
        <f t="shared" si="55"/>
        <v/>
      </c>
      <c r="AF385" s="252" t="str">
        <f t="shared" si="56"/>
        <v/>
      </c>
      <c r="AG385" s="254" t="str">
        <f t="shared" si="57"/>
        <v/>
      </c>
      <c r="AH385" s="248" t="str">
        <f t="shared" si="58"/>
        <v/>
      </c>
      <c r="AI385" s="249" t="str">
        <f t="shared" si="59"/>
        <v/>
      </c>
    </row>
    <row r="386" spans="2:35" x14ac:dyDescent="0.3">
      <c r="B386" s="94"/>
      <c r="C386" s="95"/>
      <c r="D386" s="95"/>
      <c r="E386" s="95"/>
      <c r="F386" s="94"/>
      <c r="G386" s="145"/>
      <c r="H386" s="245"/>
      <c r="I386" s="211" t="str">
        <f>IF(D386="Room AC (window/wall)",'Emission Factors'!$E$53,IF(D386="Room AC (PTAC/PTHP)",H386,IF(D386="Residential AC",'Emission Factors'!$E$55,IF(D386="Residential HP",H386,IF(D386="Commercial AC (&gt;=65k to &lt;135,000k Btu/hr)",'Emission Factors'!$E$57,IF(D386="Commercial AC (&gt;=135,000k Btu/hr)",'Emission Factors'!$E$58,""))))))</f>
        <v/>
      </c>
      <c r="J386" s="96"/>
      <c r="K386" s="211" t="str">
        <f>IF(ISBLANK(J386),"",VLOOKUP(J386,'Emission Factors'!$C$81:$G$221,4,FALSE))</f>
        <v/>
      </c>
      <c r="L386" s="210" t="str">
        <f>IF(D386="Room AC (window/wall)",'Emission Factors'!$F$53,IF(D386="Room AC (PTAC/PTHP)",'Emission Factors'!$F$54,IF(D386="Residential AC",'Emission Factors'!$F$55,IF(D386="Residential HP",'Emission Factors'!$F$56,IF(D386="Commercial AC (&gt;=65k to &lt;135,000k Btu/hr)",'Emission Factors'!$F$57,IF(D386="Commercial AC (&gt;=135,000k Btu/hr)",'Emission Factors'!$F$58,""))))))</f>
        <v/>
      </c>
      <c r="M386" s="211" t="str">
        <f>IF(D386="Room AC (window/wall)",'Emission Factors'!$G$53,IF(D386="Room AC (PTAC/PTHP)",'Emission Factors'!$G$54,IF(D386="Residential AC",'Emission Factors'!$G$55,IF(D386="Residential HP",'Emission Factors'!$G$56,IF(D386="Commercial AC (&gt;=65k to &lt;135,000k Btu/hr)",'Emission Factors'!$G$57,IF(D386="Commercial AC (&gt;=135,000k Btu/hr)",'Emission Factors'!$G$58,""))))))</f>
        <v/>
      </c>
      <c r="N386" s="96"/>
      <c r="O386" s="209" t="str">
        <f>IF(ISBLANK(D386),"",(IF(D386="Room AC (window/wall)",'Emission Factors'!$C$53,IF(D386="Room AC (PTAC/PTHP)",'Emission Factors'!$C$54,IF(D386="Residential AC",'Emission Factors'!$C$55,IF(D386="Residential HP",'Emission Factors'!$C$56,IF(D386="Commercial AC (&gt;=65k to &lt;135,000k Btu/hr)",'Emission Factors'!$C$57,IF(D386="Commercial AC (&gt;=135,000k Btu/hr)",'Emission Factors'!$C$58,""))))))))</f>
        <v/>
      </c>
      <c r="P386" s="209" t="str">
        <f t="shared" si="50"/>
        <v/>
      </c>
      <c r="Q386" s="95"/>
      <c r="R386" s="256"/>
      <c r="S386" s="256"/>
      <c r="T386" s="96"/>
      <c r="U386" s="211" t="str">
        <f>IF(Q386="Room AC (window/wall)",'Emission Factors'!$E$53,IF(AND(Q386="Room AC (PTAC/PTHP)",ISBLANK(T386)),"Error",IF(AND(Q386="Room AC (PTAC/PTHP)",T386&gt;0),T386,IF(Q386="Residential AC",'Emission Factors'!$E$55,IF(AND(Q386="Residential HP",ISBLANK(T386)),"Error",IF(AND(Q386="Residential HP",T386&gt;0),T386,IF(Q386="Commercial AC (&gt;=65k to &lt;135,000k Btu/hr)",'Emission Factors'!$E$57,IF(Q386="Commercial AC (&gt;=135,000k Btu/hr)",'Emission Factors'!$E$58,""))))))))</f>
        <v/>
      </c>
      <c r="V386" s="95"/>
      <c r="W386" s="211" t="str">
        <f>IF(ISBLANK(V386),"",VLOOKUP(V386,'Emission Factors'!$C$81:$G$221,4,FALSE))</f>
        <v/>
      </c>
      <c r="X386" s="210" t="str">
        <f>IF(Q386="Room AC (window/wall)",'Emission Factors'!$F$53,IF(Q386="Room AC (PTAC/PTHP)",'Emission Factors'!$F$54,IF(Q386="Residential AC",'Emission Factors'!$F$55,IF(Q386="Residential HP",'Emission Factors'!$F$56,IF(Q386="Commercial AC (&gt;=65k to &lt;135,000k Btu/hr)",'Emission Factors'!$F$57,IF(Q386="Commercial AC (&gt;=135,000k Btu/hr)",'Emission Factors'!$F$58,""))))))</f>
        <v/>
      </c>
      <c r="Y386" s="211" t="str">
        <f>IF(Q386="Room AC (window/wall)",'Emission Factors'!$G$53,IF(Q386="Room AC (PTAC/PTHP)",'Emission Factors'!$G$54,IF(Q386="Residential AC",'Emission Factors'!$G$55,IF(Q386="Residential HP",'Emission Factors'!$G$56,IF(Q386="Commercial AC (&gt;=65k to &lt;135,000k Btu/hr)",'Emission Factors'!$G$57,IF(Q386="Commercial AC (&gt;=135,000k Btu/hr)",'Emission Factors'!$G$58,""))))))</f>
        <v/>
      </c>
      <c r="Z386" s="96"/>
      <c r="AA386" s="97" t="str">
        <f t="shared" si="51"/>
        <v/>
      </c>
      <c r="AB386" s="97" t="str">
        <f t="shared" si="52"/>
        <v/>
      </c>
      <c r="AC386" s="246" t="str">
        <f t="shared" si="53"/>
        <v/>
      </c>
      <c r="AD386" s="97" t="str">
        <f t="shared" si="54"/>
        <v/>
      </c>
      <c r="AE386" s="97" t="str">
        <f t="shared" si="55"/>
        <v/>
      </c>
      <c r="AF386" s="252" t="str">
        <f t="shared" si="56"/>
        <v/>
      </c>
      <c r="AG386" s="254" t="str">
        <f t="shared" si="57"/>
        <v/>
      </c>
      <c r="AH386" s="248" t="str">
        <f t="shared" si="58"/>
        <v/>
      </c>
      <c r="AI386" s="249" t="str">
        <f t="shared" si="59"/>
        <v/>
      </c>
    </row>
    <row r="387" spans="2:35" x14ac:dyDescent="0.3">
      <c r="B387" s="94"/>
      <c r="C387" s="95"/>
      <c r="D387" s="95"/>
      <c r="E387" s="95"/>
      <c r="F387" s="94"/>
      <c r="G387" s="145"/>
      <c r="H387" s="245"/>
      <c r="I387" s="211" t="str">
        <f>IF(D387="Room AC (window/wall)",'Emission Factors'!$E$53,IF(D387="Room AC (PTAC/PTHP)",H387,IF(D387="Residential AC",'Emission Factors'!$E$55,IF(D387="Residential HP",H387,IF(D387="Commercial AC (&gt;=65k to &lt;135,000k Btu/hr)",'Emission Factors'!$E$57,IF(D387="Commercial AC (&gt;=135,000k Btu/hr)",'Emission Factors'!$E$58,""))))))</f>
        <v/>
      </c>
      <c r="J387" s="96"/>
      <c r="K387" s="211" t="str">
        <f>IF(ISBLANK(J387),"",VLOOKUP(J387,'Emission Factors'!$C$81:$G$221,4,FALSE))</f>
        <v/>
      </c>
      <c r="L387" s="210" t="str">
        <f>IF(D387="Room AC (window/wall)",'Emission Factors'!$F$53,IF(D387="Room AC (PTAC/PTHP)",'Emission Factors'!$F$54,IF(D387="Residential AC",'Emission Factors'!$F$55,IF(D387="Residential HP",'Emission Factors'!$F$56,IF(D387="Commercial AC (&gt;=65k to &lt;135,000k Btu/hr)",'Emission Factors'!$F$57,IF(D387="Commercial AC (&gt;=135,000k Btu/hr)",'Emission Factors'!$F$58,""))))))</f>
        <v/>
      </c>
      <c r="M387" s="211" t="str">
        <f>IF(D387="Room AC (window/wall)",'Emission Factors'!$G$53,IF(D387="Room AC (PTAC/PTHP)",'Emission Factors'!$G$54,IF(D387="Residential AC",'Emission Factors'!$G$55,IF(D387="Residential HP",'Emission Factors'!$G$56,IF(D387="Commercial AC (&gt;=65k to &lt;135,000k Btu/hr)",'Emission Factors'!$G$57,IF(D387="Commercial AC (&gt;=135,000k Btu/hr)",'Emission Factors'!$G$58,""))))))</f>
        <v/>
      </c>
      <c r="N387" s="96"/>
      <c r="O387" s="209" t="str">
        <f>IF(ISBLANK(D387),"",(IF(D387="Room AC (window/wall)",'Emission Factors'!$C$53,IF(D387="Room AC (PTAC/PTHP)",'Emission Factors'!$C$54,IF(D387="Residential AC",'Emission Factors'!$C$55,IF(D387="Residential HP",'Emission Factors'!$C$56,IF(D387="Commercial AC (&gt;=65k to &lt;135,000k Btu/hr)",'Emission Factors'!$C$57,IF(D387="Commercial AC (&gt;=135,000k Btu/hr)",'Emission Factors'!$C$58,""))))))))</f>
        <v/>
      </c>
      <c r="P387" s="209" t="str">
        <f t="shared" si="50"/>
        <v/>
      </c>
      <c r="Q387" s="95"/>
      <c r="R387" s="256"/>
      <c r="S387" s="256"/>
      <c r="T387" s="96"/>
      <c r="U387" s="211" t="str">
        <f>IF(Q387="Room AC (window/wall)",'Emission Factors'!$E$53,IF(AND(Q387="Room AC (PTAC/PTHP)",ISBLANK(T387)),"Error",IF(AND(Q387="Room AC (PTAC/PTHP)",T387&gt;0),T387,IF(Q387="Residential AC",'Emission Factors'!$E$55,IF(AND(Q387="Residential HP",ISBLANK(T387)),"Error",IF(AND(Q387="Residential HP",T387&gt;0),T387,IF(Q387="Commercial AC (&gt;=65k to &lt;135,000k Btu/hr)",'Emission Factors'!$E$57,IF(Q387="Commercial AC (&gt;=135,000k Btu/hr)",'Emission Factors'!$E$58,""))))))))</f>
        <v/>
      </c>
      <c r="V387" s="95"/>
      <c r="W387" s="211" t="str">
        <f>IF(ISBLANK(V387),"",VLOOKUP(V387,'Emission Factors'!$C$81:$G$221,4,FALSE))</f>
        <v/>
      </c>
      <c r="X387" s="210" t="str">
        <f>IF(Q387="Room AC (window/wall)",'Emission Factors'!$F$53,IF(Q387="Room AC (PTAC/PTHP)",'Emission Factors'!$F$54,IF(Q387="Residential AC",'Emission Factors'!$F$55,IF(Q387="Residential HP",'Emission Factors'!$F$56,IF(Q387="Commercial AC (&gt;=65k to &lt;135,000k Btu/hr)",'Emission Factors'!$F$57,IF(Q387="Commercial AC (&gt;=135,000k Btu/hr)",'Emission Factors'!$F$58,""))))))</f>
        <v/>
      </c>
      <c r="Y387" s="211" t="str">
        <f>IF(Q387="Room AC (window/wall)",'Emission Factors'!$G$53,IF(Q387="Room AC (PTAC/PTHP)",'Emission Factors'!$G$54,IF(Q387="Residential AC",'Emission Factors'!$G$55,IF(Q387="Residential HP",'Emission Factors'!$G$56,IF(Q387="Commercial AC (&gt;=65k to &lt;135,000k Btu/hr)",'Emission Factors'!$G$57,IF(Q387="Commercial AC (&gt;=135,000k Btu/hr)",'Emission Factors'!$G$58,""))))))</f>
        <v/>
      </c>
      <c r="Z387" s="96"/>
      <c r="AA387" s="97" t="str">
        <f t="shared" si="51"/>
        <v/>
      </c>
      <c r="AB387" s="97" t="str">
        <f t="shared" si="52"/>
        <v/>
      </c>
      <c r="AC387" s="246" t="str">
        <f t="shared" si="53"/>
        <v/>
      </c>
      <c r="AD387" s="97" t="str">
        <f t="shared" si="54"/>
        <v/>
      </c>
      <c r="AE387" s="97" t="str">
        <f t="shared" si="55"/>
        <v/>
      </c>
      <c r="AF387" s="252" t="str">
        <f t="shared" si="56"/>
        <v/>
      </c>
      <c r="AG387" s="254" t="str">
        <f t="shared" si="57"/>
        <v/>
      </c>
      <c r="AH387" s="248" t="str">
        <f t="shared" si="58"/>
        <v/>
      </c>
      <c r="AI387" s="249" t="str">
        <f t="shared" si="59"/>
        <v/>
      </c>
    </row>
    <row r="388" spans="2:35" x14ac:dyDescent="0.3">
      <c r="B388" s="94"/>
      <c r="C388" s="95"/>
      <c r="D388" s="95"/>
      <c r="E388" s="95"/>
      <c r="F388" s="94"/>
      <c r="G388" s="145"/>
      <c r="H388" s="245"/>
      <c r="I388" s="211" t="str">
        <f>IF(D388="Room AC (window/wall)",'Emission Factors'!$E$53,IF(D388="Room AC (PTAC/PTHP)",H388,IF(D388="Residential AC",'Emission Factors'!$E$55,IF(D388="Residential HP",H388,IF(D388="Commercial AC (&gt;=65k to &lt;135,000k Btu/hr)",'Emission Factors'!$E$57,IF(D388="Commercial AC (&gt;=135,000k Btu/hr)",'Emission Factors'!$E$58,""))))))</f>
        <v/>
      </c>
      <c r="J388" s="96"/>
      <c r="K388" s="211" t="str">
        <f>IF(ISBLANK(J388),"",VLOOKUP(J388,'Emission Factors'!$C$81:$G$221,4,FALSE))</f>
        <v/>
      </c>
      <c r="L388" s="210" t="str">
        <f>IF(D388="Room AC (window/wall)",'Emission Factors'!$F$53,IF(D388="Room AC (PTAC/PTHP)",'Emission Factors'!$F$54,IF(D388="Residential AC",'Emission Factors'!$F$55,IF(D388="Residential HP",'Emission Factors'!$F$56,IF(D388="Commercial AC (&gt;=65k to &lt;135,000k Btu/hr)",'Emission Factors'!$F$57,IF(D388="Commercial AC (&gt;=135,000k Btu/hr)",'Emission Factors'!$F$58,""))))))</f>
        <v/>
      </c>
      <c r="M388" s="211" t="str">
        <f>IF(D388="Room AC (window/wall)",'Emission Factors'!$G$53,IF(D388="Room AC (PTAC/PTHP)",'Emission Factors'!$G$54,IF(D388="Residential AC",'Emission Factors'!$G$55,IF(D388="Residential HP",'Emission Factors'!$G$56,IF(D388="Commercial AC (&gt;=65k to &lt;135,000k Btu/hr)",'Emission Factors'!$G$57,IF(D388="Commercial AC (&gt;=135,000k Btu/hr)",'Emission Factors'!$G$58,""))))))</f>
        <v/>
      </c>
      <c r="N388" s="96"/>
      <c r="O388" s="209" t="str">
        <f>IF(ISBLANK(D388),"",(IF(D388="Room AC (window/wall)",'Emission Factors'!$C$53,IF(D388="Room AC (PTAC/PTHP)",'Emission Factors'!$C$54,IF(D388="Residential AC",'Emission Factors'!$C$55,IF(D388="Residential HP",'Emission Factors'!$C$56,IF(D388="Commercial AC (&gt;=65k to &lt;135,000k Btu/hr)",'Emission Factors'!$C$57,IF(D388="Commercial AC (&gt;=135,000k Btu/hr)",'Emission Factors'!$C$58,""))))))))</f>
        <v/>
      </c>
      <c r="P388" s="209" t="str">
        <f t="shared" si="50"/>
        <v/>
      </c>
      <c r="Q388" s="95"/>
      <c r="R388" s="256"/>
      <c r="S388" s="256"/>
      <c r="T388" s="96"/>
      <c r="U388" s="211" t="str">
        <f>IF(Q388="Room AC (window/wall)",'Emission Factors'!$E$53,IF(AND(Q388="Room AC (PTAC/PTHP)",ISBLANK(T388)),"Error",IF(AND(Q388="Room AC (PTAC/PTHP)",T388&gt;0),T388,IF(Q388="Residential AC",'Emission Factors'!$E$55,IF(AND(Q388="Residential HP",ISBLANK(T388)),"Error",IF(AND(Q388="Residential HP",T388&gt;0),T388,IF(Q388="Commercial AC (&gt;=65k to &lt;135,000k Btu/hr)",'Emission Factors'!$E$57,IF(Q388="Commercial AC (&gt;=135,000k Btu/hr)",'Emission Factors'!$E$58,""))))))))</f>
        <v/>
      </c>
      <c r="V388" s="95"/>
      <c r="W388" s="211" t="str">
        <f>IF(ISBLANK(V388),"",VLOOKUP(V388,'Emission Factors'!$C$81:$G$221,4,FALSE))</f>
        <v/>
      </c>
      <c r="X388" s="210" t="str">
        <f>IF(Q388="Room AC (window/wall)",'Emission Factors'!$F$53,IF(Q388="Room AC (PTAC/PTHP)",'Emission Factors'!$F$54,IF(Q388="Residential AC",'Emission Factors'!$F$55,IF(Q388="Residential HP",'Emission Factors'!$F$56,IF(Q388="Commercial AC (&gt;=65k to &lt;135,000k Btu/hr)",'Emission Factors'!$F$57,IF(Q388="Commercial AC (&gt;=135,000k Btu/hr)",'Emission Factors'!$F$58,""))))))</f>
        <v/>
      </c>
      <c r="Y388" s="211" t="str">
        <f>IF(Q388="Room AC (window/wall)",'Emission Factors'!$G$53,IF(Q388="Room AC (PTAC/PTHP)",'Emission Factors'!$G$54,IF(Q388="Residential AC",'Emission Factors'!$G$55,IF(Q388="Residential HP",'Emission Factors'!$G$56,IF(Q388="Commercial AC (&gt;=65k to &lt;135,000k Btu/hr)",'Emission Factors'!$G$57,IF(Q388="Commercial AC (&gt;=135,000k Btu/hr)",'Emission Factors'!$G$58,""))))))</f>
        <v/>
      </c>
      <c r="Z388" s="96"/>
      <c r="AA388" s="97" t="str">
        <f t="shared" si="51"/>
        <v/>
      </c>
      <c r="AB388" s="97" t="str">
        <f t="shared" si="52"/>
        <v/>
      </c>
      <c r="AC388" s="246" t="str">
        <f t="shared" si="53"/>
        <v/>
      </c>
      <c r="AD388" s="97" t="str">
        <f t="shared" si="54"/>
        <v/>
      </c>
      <c r="AE388" s="97" t="str">
        <f t="shared" si="55"/>
        <v/>
      </c>
      <c r="AF388" s="252" t="str">
        <f t="shared" si="56"/>
        <v/>
      </c>
      <c r="AG388" s="254" t="str">
        <f t="shared" si="57"/>
        <v/>
      </c>
      <c r="AH388" s="248" t="str">
        <f t="shared" si="58"/>
        <v/>
      </c>
      <c r="AI388" s="249" t="str">
        <f t="shared" si="59"/>
        <v/>
      </c>
    </row>
    <row r="389" spans="2:35" x14ac:dyDescent="0.3">
      <c r="B389" s="94"/>
      <c r="C389" s="95"/>
      <c r="D389" s="95"/>
      <c r="E389" s="95"/>
      <c r="F389" s="94"/>
      <c r="G389" s="145"/>
      <c r="H389" s="245"/>
      <c r="I389" s="211" t="str">
        <f>IF(D389="Room AC (window/wall)",'Emission Factors'!$E$53,IF(D389="Room AC (PTAC/PTHP)",H389,IF(D389="Residential AC",'Emission Factors'!$E$55,IF(D389="Residential HP",H389,IF(D389="Commercial AC (&gt;=65k to &lt;135,000k Btu/hr)",'Emission Factors'!$E$57,IF(D389="Commercial AC (&gt;=135,000k Btu/hr)",'Emission Factors'!$E$58,""))))))</f>
        <v/>
      </c>
      <c r="J389" s="96"/>
      <c r="K389" s="211" t="str">
        <f>IF(ISBLANK(J389),"",VLOOKUP(J389,'Emission Factors'!$C$81:$G$221,4,FALSE))</f>
        <v/>
      </c>
      <c r="L389" s="210" t="str">
        <f>IF(D389="Room AC (window/wall)",'Emission Factors'!$F$53,IF(D389="Room AC (PTAC/PTHP)",'Emission Factors'!$F$54,IF(D389="Residential AC",'Emission Factors'!$F$55,IF(D389="Residential HP",'Emission Factors'!$F$56,IF(D389="Commercial AC (&gt;=65k to &lt;135,000k Btu/hr)",'Emission Factors'!$F$57,IF(D389="Commercial AC (&gt;=135,000k Btu/hr)",'Emission Factors'!$F$58,""))))))</f>
        <v/>
      </c>
      <c r="M389" s="211" t="str">
        <f>IF(D389="Room AC (window/wall)",'Emission Factors'!$G$53,IF(D389="Room AC (PTAC/PTHP)",'Emission Factors'!$G$54,IF(D389="Residential AC",'Emission Factors'!$G$55,IF(D389="Residential HP",'Emission Factors'!$G$56,IF(D389="Commercial AC (&gt;=65k to &lt;135,000k Btu/hr)",'Emission Factors'!$G$57,IF(D389="Commercial AC (&gt;=135,000k Btu/hr)",'Emission Factors'!$G$58,""))))))</f>
        <v/>
      </c>
      <c r="N389" s="96"/>
      <c r="O389" s="209" t="str">
        <f>IF(ISBLANK(D389),"",(IF(D389="Room AC (window/wall)",'Emission Factors'!$C$53,IF(D389="Room AC (PTAC/PTHP)",'Emission Factors'!$C$54,IF(D389="Residential AC",'Emission Factors'!$C$55,IF(D389="Residential HP",'Emission Factors'!$C$56,IF(D389="Commercial AC (&gt;=65k to &lt;135,000k Btu/hr)",'Emission Factors'!$C$57,IF(D389="Commercial AC (&gt;=135,000k Btu/hr)",'Emission Factors'!$C$58,""))))))))</f>
        <v/>
      </c>
      <c r="P389" s="209" t="str">
        <f t="shared" si="50"/>
        <v/>
      </c>
      <c r="Q389" s="95"/>
      <c r="R389" s="256"/>
      <c r="S389" s="256"/>
      <c r="T389" s="96"/>
      <c r="U389" s="211" t="str">
        <f>IF(Q389="Room AC (window/wall)",'Emission Factors'!$E$53,IF(AND(Q389="Room AC (PTAC/PTHP)",ISBLANK(T389)),"Error",IF(AND(Q389="Room AC (PTAC/PTHP)",T389&gt;0),T389,IF(Q389="Residential AC",'Emission Factors'!$E$55,IF(AND(Q389="Residential HP",ISBLANK(T389)),"Error",IF(AND(Q389="Residential HP",T389&gt;0),T389,IF(Q389="Commercial AC (&gt;=65k to &lt;135,000k Btu/hr)",'Emission Factors'!$E$57,IF(Q389="Commercial AC (&gt;=135,000k Btu/hr)",'Emission Factors'!$E$58,""))))))))</f>
        <v/>
      </c>
      <c r="V389" s="95"/>
      <c r="W389" s="211" t="str">
        <f>IF(ISBLANK(V389),"",VLOOKUP(V389,'Emission Factors'!$C$81:$G$221,4,FALSE))</f>
        <v/>
      </c>
      <c r="X389" s="210" t="str">
        <f>IF(Q389="Room AC (window/wall)",'Emission Factors'!$F$53,IF(Q389="Room AC (PTAC/PTHP)",'Emission Factors'!$F$54,IF(Q389="Residential AC",'Emission Factors'!$F$55,IF(Q389="Residential HP",'Emission Factors'!$F$56,IF(Q389="Commercial AC (&gt;=65k to &lt;135,000k Btu/hr)",'Emission Factors'!$F$57,IF(Q389="Commercial AC (&gt;=135,000k Btu/hr)",'Emission Factors'!$F$58,""))))))</f>
        <v/>
      </c>
      <c r="Y389" s="211" t="str">
        <f>IF(Q389="Room AC (window/wall)",'Emission Factors'!$G$53,IF(Q389="Room AC (PTAC/PTHP)",'Emission Factors'!$G$54,IF(Q389="Residential AC",'Emission Factors'!$G$55,IF(Q389="Residential HP",'Emission Factors'!$G$56,IF(Q389="Commercial AC (&gt;=65k to &lt;135,000k Btu/hr)",'Emission Factors'!$G$57,IF(Q389="Commercial AC (&gt;=135,000k Btu/hr)",'Emission Factors'!$G$58,""))))))</f>
        <v/>
      </c>
      <c r="Z389" s="96"/>
      <c r="AA389" s="97" t="str">
        <f t="shared" si="51"/>
        <v/>
      </c>
      <c r="AB389" s="97" t="str">
        <f t="shared" si="52"/>
        <v/>
      </c>
      <c r="AC389" s="246" t="str">
        <f t="shared" si="53"/>
        <v/>
      </c>
      <c r="AD389" s="97" t="str">
        <f t="shared" si="54"/>
        <v/>
      </c>
      <c r="AE389" s="97" t="str">
        <f t="shared" si="55"/>
        <v/>
      </c>
      <c r="AF389" s="252" t="str">
        <f t="shared" si="56"/>
        <v/>
      </c>
      <c r="AG389" s="254" t="str">
        <f t="shared" si="57"/>
        <v/>
      </c>
      <c r="AH389" s="248" t="str">
        <f t="shared" si="58"/>
        <v/>
      </c>
      <c r="AI389" s="249" t="str">
        <f t="shared" si="59"/>
        <v/>
      </c>
    </row>
    <row r="390" spans="2:35" x14ac:dyDescent="0.3">
      <c r="B390" s="94"/>
      <c r="C390" s="95"/>
      <c r="D390" s="95"/>
      <c r="E390" s="95"/>
      <c r="F390" s="94"/>
      <c r="G390" s="145"/>
      <c r="H390" s="245"/>
      <c r="I390" s="211" t="str">
        <f>IF(D390="Room AC (window/wall)",'Emission Factors'!$E$53,IF(D390="Room AC (PTAC/PTHP)",H390,IF(D390="Residential AC",'Emission Factors'!$E$55,IF(D390="Residential HP",H390,IF(D390="Commercial AC (&gt;=65k to &lt;135,000k Btu/hr)",'Emission Factors'!$E$57,IF(D390="Commercial AC (&gt;=135,000k Btu/hr)",'Emission Factors'!$E$58,""))))))</f>
        <v/>
      </c>
      <c r="J390" s="96"/>
      <c r="K390" s="211" t="str">
        <f>IF(ISBLANK(J390),"",VLOOKUP(J390,'Emission Factors'!$C$81:$G$221,4,FALSE))</f>
        <v/>
      </c>
      <c r="L390" s="210" t="str">
        <f>IF(D390="Room AC (window/wall)",'Emission Factors'!$F$53,IF(D390="Room AC (PTAC/PTHP)",'Emission Factors'!$F$54,IF(D390="Residential AC",'Emission Factors'!$F$55,IF(D390="Residential HP",'Emission Factors'!$F$56,IF(D390="Commercial AC (&gt;=65k to &lt;135,000k Btu/hr)",'Emission Factors'!$F$57,IF(D390="Commercial AC (&gt;=135,000k Btu/hr)",'Emission Factors'!$F$58,""))))))</f>
        <v/>
      </c>
      <c r="M390" s="211" t="str">
        <f>IF(D390="Room AC (window/wall)",'Emission Factors'!$G$53,IF(D390="Room AC (PTAC/PTHP)",'Emission Factors'!$G$54,IF(D390="Residential AC",'Emission Factors'!$G$55,IF(D390="Residential HP",'Emission Factors'!$G$56,IF(D390="Commercial AC (&gt;=65k to &lt;135,000k Btu/hr)",'Emission Factors'!$G$57,IF(D390="Commercial AC (&gt;=135,000k Btu/hr)",'Emission Factors'!$G$58,""))))))</f>
        <v/>
      </c>
      <c r="N390" s="96"/>
      <c r="O390" s="209" t="str">
        <f>IF(ISBLANK(D390),"",(IF(D390="Room AC (window/wall)",'Emission Factors'!$C$53,IF(D390="Room AC (PTAC/PTHP)",'Emission Factors'!$C$54,IF(D390="Residential AC",'Emission Factors'!$C$55,IF(D390="Residential HP",'Emission Factors'!$C$56,IF(D390="Commercial AC (&gt;=65k to &lt;135,000k Btu/hr)",'Emission Factors'!$C$57,IF(D390="Commercial AC (&gt;=135,000k Btu/hr)",'Emission Factors'!$C$58,""))))))))</f>
        <v/>
      </c>
      <c r="P390" s="209" t="str">
        <f t="shared" si="50"/>
        <v/>
      </c>
      <c r="Q390" s="95"/>
      <c r="R390" s="256"/>
      <c r="S390" s="256"/>
      <c r="T390" s="96"/>
      <c r="U390" s="211" t="str">
        <f>IF(Q390="Room AC (window/wall)",'Emission Factors'!$E$53,IF(AND(Q390="Room AC (PTAC/PTHP)",ISBLANK(T390)),"Error",IF(AND(Q390="Room AC (PTAC/PTHP)",T390&gt;0),T390,IF(Q390="Residential AC",'Emission Factors'!$E$55,IF(AND(Q390="Residential HP",ISBLANK(T390)),"Error",IF(AND(Q390="Residential HP",T390&gt;0),T390,IF(Q390="Commercial AC (&gt;=65k to &lt;135,000k Btu/hr)",'Emission Factors'!$E$57,IF(Q390="Commercial AC (&gt;=135,000k Btu/hr)",'Emission Factors'!$E$58,""))))))))</f>
        <v/>
      </c>
      <c r="V390" s="95"/>
      <c r="W390" s="211" t="str">
        <f>IF(ISBLANK(V390),"",VLOOKUP(V390,'Emission Factors'!$C$81:$G$221,4,FALSE))</f>
        <v/>
      </c>
      <c r="X390" s="210" t="str">
        <f>IF(Q390="Room AC (window/wall)",'Emission Factors'!$F$53,IF(Q390="Room AC (PTAC/PTHP)",'Emission Factors'!$F$54,IF(Q390="Residential AC",'Emission Factors'!$F$55,IF(Q390="Residential HP",'Emission Factors'!$F$56,IF(Q390="Commercial AC (&gt;=65k to &lt;135,000k Btu/hr)",'Emission Factors'!$F$57,IF(Q390="Commercial AC (&gt;=135,000k Btu/hr)",'Emission Factors'!$F$58,""))))))</f>
        <v/>
      </c>
      <c r="Y390" s="211" t="str">
        <f>IF(Q390="Room AC (window/wall)",'Emission Factors'!$G$53,IF(Q390="Room AC (PTAC/PTHP)",'Emission Factors'!$G$54,IF(Q390="Residential AC",'Emission Factors'!$G$55,IF(Q390="Residential HP",'Emission Factors'!$G$56,IF(Q390="Commercial AC (&gt;=65k to &lt;135,000k Btu/hr)",'Emission Factors'!$G$57,IF(Q390="Commercial AC (&gt;=135,000k Btu/hr)",'Emission Factors'!$G$58,""))))))</f>
        <v/>
      </c>
      <c r="Z390" s="96"/>
      <c r="AA390" s="97" t="str">
        <f t="shared" si="51"/>
        <v/>
      </c>
      <c r="AB390" s="97" t="str">
        <f t="shared" si="52"/>
        <v/>
      </c>
      <c r="AC390" s="246" t="str">
        <f t="shared" si="53"/>
        <v/>
      </c>
      <c r="AD390" s="97" t="str">
        <f t="shared" si="54"/>
        <v/>
      </c>
      <c r="AE390" s="97" t="str">
        <f t="shared" si="55"/>
        <v/>
      </c>
      <c r="AF390" s="252" t="str">
        <f t="shared" si="56"/>
        <v/>
      </c>
      <c r="AG390" s="254" t="str">
        <f t="shared" si="57"/>
        <v/>
      </c>
      <c r="AH390" s="248" t="str">
        <f t="shared" si="58"/>
        <v/>
      </c>
      <c r="AI390" s="249" t="str">
        <f t="shared" si="59"/>
        <v/>
      </c>
    </row>
    <row r="391" spans="2:35" x14ac:dyDescent="0.3">
      <c r="B391" s="94"/>
      <c r="C391" s="95"/>
      <c r="D391" s="95"/>
      <c r="E391" s="95"/>
      <c r="F391" s="94"/>
      <c r="G391" s="145"/>
      <c r="H391" s="245"/>
      <c r="I391" s="211" t="str">
        <f>IF(D391="Room AC (window/wall)",'Emission Factors'!$E$53,IF(D391="Room AC (PTAC/PTHP)",H391,IF(D391="Residential AC",'Emission Factors'!$E$55,IF(D391="Residential HP",H391,IF(D391="Commercial AC (&gt;=65k to &lt;135,000k Btu/hr)",'Emission Factors'!$E$57,IF(D391="Commercial AC (&gt;=135,000k Btu/hr)",'Emission Factors'!$E$58,""))))))</f>
        <v/>
      </c>
      <c r="J391" s="96"/>
      <c r="K391" s="211" t="str">
        <f>IF(ISBLANK(J391),"",VLOOKUP(J391,'Emission Factors'!$C$81:$G$221,4,FALSE))</f>
        <v/>
      </c>
      <c r="L391" s="210" t="str">
        <f>IF(D391="Room AC (window/wall)",'Emission Factors'!$F$53,IF(D391="Room AC (PTAC/PTHP)",'Emission Factors'!$F$54,IF(D391="Residential AC",'Emission Factors'!$F$55,IF(D391="Residential HP",'Emission Factors'!$F$56,IF(D391="Commercial AC (&gt;=65k to &lt;135,000k Btu/hr)",'Emission Factors'!$F$57,IF(D391="Commercial AC (&gt;=135,000k Btu/hr)",'Emission Factors'!$F$58,""))))))</f>
        <v/>
      </c>
      <c r="M391" s="211" t="str">
        <f>IF(D391="Room AC (window/wall)",'Emission Factors'!$G$53,IF(D391="Room AC (PTAC/PTHP)",'Emission Factors'!$G$54,IF(D391="Residential AC",'Emission Factors'!$G$55,IF(D391="Residential HP",'Emission Factors'!$G$56,IF(D391="Commercial AC (&gt;=65k to &lt;135,000k Btu/hr)",'Emission Factors'!$G$57,IF(D391="Commercial AC (&gt;=135,000k Btu/hr)",'Emission Factors'!$G$58,""))))))</f>
        <v/>
      </c>
      <c r="N391" s="96"/>
      <c r="O391" s="209" t="str">
        <f>IF(ISBLANK(D391),"",(IF(D391="Room AC (window/wall)",'Emission Factors'!$C$53,IF(D391="Room AC (PTAC/PTHP)",'Emission Factors'!$C$54,IF(D391="Residential AC",'Emission Factors'!$C$55,IF(D391="Residential HP",'Emission Factors'!$C$56,IF(D391="Commercial AC (&gt;=65k to &lt;135,000k Btu/hr)",'Emission Factors'!$C$57,IF(D391="Commercial AC (&gt;=135,000k Btu/hr)",'Emission Factors'!$C$58,""))))))))</f>
        <v/>
      </c>
      <c r="P391" s="209" t="str">
        <f t="shared" si="50"/>
        <v/>
      </c>
      <c r="Q391" s="95"/>
      <c r="R391" s="256"/>
      <c r="S391" s="256"/>
      <c r="T391" s="96"/>
      <c r="U391" s="211" t="str">
        <f>IF(Q391="Room AC (window/wall)",'Emission Factors'!$E$53,IF(AND(Q391="Room AC (PTAC/PTHP)",ISBLANK(T391)),"Error",IF(AND(Q391="Room AC (PTAC/PTHP)",T391&gt;0),T391,IF(Q391="Residential AC",'Emission Factors'!$E$55,IF(AND(Q391="Residential HP",ISBLANK(T391)),"Error",IF(AND(Q391="Residential HP",T391&gt;0),T391,IF(Q391="Commercial AC (&gt;=65k to &lt;135,000k Btu/hr)",'Emission Factors'!$E$57,IF(Q391="Commercial AC (&gt;=135,000k Btu/hr)",'Emission Factors'!$E$58,""))))))))</f>
        <v/>
      </c>
      <c r="V391" s="95"/>
      <c r="W391" s="211" t="str">
        <f>IF(ISBLANK(V391),"",VLOOKUP(V391,'Emission Factors'!$C$81:$G$221,4,FALSE))</f>
        <v/>
      </c>
      <c r="X391" s="210" t="str">
        <f>IF(Q391="Room AC (window/wall)",'Emission Factors'!$F$53,IF(Q391="Room AC (PTAC/PTHP)",'Emission Factors'!$F$54,IF(Q391="Residential AC",'Emission Factors'!$F$55,IF(Q391="Residential HP",'Emission Factors'!$F$56,IF(Q391="Commercial AC (&gt;=65k to &lt;135,000k Btu/hr)",'Emission Factors'!$F$57,IF(Q391="Commercial AC (&gt;=135,000k Btu/hr)",'Emission Factors'!$F$58,""))))))</f>
        <v/>
      </c>
      <c r="Y391" s="211" t="str">
        <f>IF(Q391="Room AC (window/wall)",'Emission Factors'!$G$53,IF(Q391="Room AC (PTAC/PTHP)",'Emission Factors'!$G$54,IF(Q391="Residential AC",'Emission Factors'!$G$55,IF(Q391="Residential HP",'Emission Factors'!$G$56,IF(Q391="Commercial AC (&gt;=65k to &lt;135,000k Btu/hr)",'Emission Factors'!$G$57,IF(Q391="Commercial AC (&gt;=135,000k Btu/hr)",'Emission Factors'!$G$58,""))))))</f>
        <v/>
      </c>
      <c r="Z391" s="96"/>
      <c r="AA391" s="97" t="str">
        <f t="shared" si="51"/>
        <v/>
      </c>
      <c r="AB391" s="97" t="str">
        <f t="shared" si="52"/>
        <v/>
      </c>
      <c r="AC391" s="246" t="str">
        <f t="shared" si="53"/>
        <v/>
      </c>
      <c r="AD391" s="97" t="str">
        <f t="shared" si="54"/>
        <v/>
      </c>
      <c r="AE391" s="97" t="str">
        <f t="shared" si="55"/>
        <v/>
      </c>
      <c r="AF391" s="252" t="str">
        <f t="shared" si="56"/>
        <v/>
      </c>
      <c r="AG391" s="254" t="str">
        <f t="shared" si="57"/>
        <v/>
      </c>
      <c r="AH391" s="248" t="str">
        <f t="shared" si="58"/>
        <v/>
      </c>
      <c r="AI391" s="249" t="str">
        <f t="shared" si="59"/>
        <v/>
      </c>
    </row>
    <row r="392" spans="2:35" x14ac:dyDescent="0.3">
      <c r="B392" s="94"/>
      <c r="C392" s="95"/>
      <c r="D392" s="95"/>
      <c r="E392" s="95"/>
      <c r="F392" s="94"/>
      <c r="G392" s="145"/>
      <c r="H392" s="245"/>
      <c r="I392" s="211" t="str">
        <f>IF(D392="Room AC (window/wall)",'Emission Factors'!$E$53,IF(D392="Room AC (PTAC/PTHP)",H392,IF(D392="Residential AC",'Emission Factors'!$E$55,IF(D392="Residential HP",H392,IF(D392="Commercial AC (&gt;=65k to &lt;135,000k Btu/hr)",'Emission Factors'!$E$57,IF(D392="Commercial AC (&gt;=135,000k Btu/hr)",'Emission Factors'!$E$58,""))))))</f>
        <v/>
      </c>
      <c r="J392" s="96"/>
      <c r="K392" s="211" t="str">
        <f>IF(ISBLANK(J392),"",VLOOKUP(J392,'Emission Factors'!$C$81:$G$221,4,FALSE))</f>
        <v/>
      </c>
      <c r="L392" s="210" t="str">
        <f>IF(D392="Room AC (window/wall)",'Emission Factors'!$F$53,IF(D392="Room AC (PTAC/PTHP)",'Emission Factors'!$F$54,IF(D392="Residential AC",'Emission Factors'!$F$55,IF(D392="Residential HP",'Emission Factors'!$F$56,IF(D392="Commercial AC (&gt;=65k to &lt;135,000k Btu/hr)",'Emission Factors'!$F$57,IF(D392="Commercial AC (&gt;=135,000k Btu/hr)",'Emission Factors'!$F$58,""))))))</f>
        <v/>
      </c>
      <c r="M392" s="211" t="str">
        <f>IF(D392="Room AC (window/wall)",'Emission Factors'!$G$53,IF(D392="Room AC (PTAC/PTHP)",'Emission Factors'!$G$54,IF(D392="Residential AC",'Emission Factors'!$G$55,IF(D392="Residential HP",'Emission Factors'!$G$56,IF(D392="Commercial AC (&gt;=65k to &lt;135,000k Btu/hr)",'Emission Factors'!$G$57,IF(D392="Commercial AC (&gt;=135,000k Btu/hr)",'Emission Factors'!$G$58,""))))))</f>
        <v/>
      </c>
      <c r="N392" s="96"/>
      <c r="O392" s="209" t="str">
        <f>IF(ISBLANK(D392),"",(IF(D392="Room AC (window/wall)",'Emission Factors'!$C$53,IF(D392="Room AC (PTAC/PTHP)",'Emission Factors'!$C$54,IF(D392="Residential AC",'Emission Factors'!$C$55,IF(D392="Residential HP",'Emission Factors'!$C$56,IF(D392="Commercial AC (&gt;=65k to &lt;135,000k Btu/hr)",'Emission Factors'!$C$57,IF(D392="Commercial AC (&gt;=135,000k Btu/hr)",'Emission Factors'!$C$58,""))))))))</f>
        <v/>
      </c>
      <c r="P392" s="209" t="str">
        <f t="shared" si="50"/>
        <v/>
      </c>
      <c r="Q392" s="95"/>
      <c r="R392" s="256"/>
      <c r="S392" s="256"/>
      <c r="T392" s="96"/>
      <c r="U392" s="211" t="str">
        <f>IF(Q392="Room AC (window/wall)",'Emission Factors'!$E$53,IF(AND(Q392="Room AC (PTAC/PTHP)",ISBLANK(T392)),"Error",IF(AND(Q392="Room AC (PTAC/PTHP)",T392&gt;0),T392,IF(Q392="Residential AC",'Emission Factors'!$E$55,IF(AND(Q392="Residential HP",ISBLANK(T392)),"Error",IF(AND(Q392="Residential HP",T392&gt;0),T392,IF(Q392="Commercial AC (&gt;=65k to &lt;135,000k Btu/hr)",'Emission Factors'!$E$57,IF(Q392="Commercial AC (&gt;=135,000k Btu/hr)",'Emission Factors'!$E$58,""))))))))</f>
        <v/>
      </c>
      <c r="V392" s="95"/>
      <c r="W392" s="211" t="str">
        <f>IF(ISBLANK(V392),"",VLOOKUP(V392,'Emission Factors'!$C$81:$G$221,4,FALSE))</f>
        <v/>
      </c>
      <c r="X392" s="210" t="str">
        <f>IF(Q392="Room AC (window/wall)",'Emission Factors'!$F$53,IF(Q392="Room AC (PTAC/PTHP)",'Emission Factors'!$F$54,IF(Q392="Residential AC",'Emission Factors'!$F$55,IF(Q392="Residential HP",'Emission Factors'!$F$56,IF(Q392="Commercial AC (&gt;=65k to &lt;135,000k Btu/hr)",'Emission Factors'!$F$57,IF(Q392="Commercial AC (&gt;=135,000k Btu/hr)",'Emission Factors'!$F$58,""))))))</f>
        <v/>
      </c>
      <c r="Y392" s="211" t="str">
        <f>IF(Q392="Room AC (window/wall)",'Emission Factors'!$G$53,IF(Q392="Room AC (PTAC/PTHP)",'Emission Factors'!$G$54,IF(Q392="Residential AC",'Emission Factors'!$G$55,IF(Q392="Residential HP",'Emission Factors'!$G$56,IF(Q392="Commercial AC (&gt;=65k to &lt;135,000k Btu/hr)",'Emission Factors'!$G$57,IF(Q392="Commercial AC (&gt;=135,000k Btu/hr)",'Emission Factors'!$G$58,""))))))</f>
        <v/>
      </c>
      <c r="Z392" s="96"/>
      <c r="AA392" s="97" t="str">
        <f t="shared" si="51"/>
        <v/>
      </c>
      <c r="AB392" s="97" t="str">
        <f t="shared" si="52"/>
        <v/>
      </c>
      <c r="AC392" s="246" t="str">
        <f t="shared" si="53"/>
        <v/>
      </c>
      <c r="AD392" s="97" t="str">
        <f t="shared" si="54"/>
        <v/>
      </c>
      <c r="AE392" s="97" t="str">
        <f t="shared" si="55"/>
        <v/>
      </c>
      <c r="AF392" s="252" t="str">
        <f t="shared" si="56"/>
        <v/>
      </c>
      <c r="AG392" s="254" t="str">
        <f t="shared" si="57"/>
        <v/>
      </c>
      <c r="AH392" s="248" t="str">
        <f t="shared" si="58"/>
        <v/>
      </c>
      <c r="AI392" s="249" t="str">
        <f t="shared" si="59"/>
        <v/>
      </c>
    </row>
    <row r="393" spans="2:35" x14ac:dyDescent="0.3">
      <c r="B393" s="94"/>
      <c r="C393" s="95"/>
      <c r="D393" s="95"/>
      <c r="E393" s="95"/>
      <c r="F393" s="94"/>
      <c r="G393" s="145"/>
      <c r="H393" s="245"/>
      <c r="I393" s="211" t="str">
        <f>IF(D393="Room AC (window/wall)",'Emission Factors'!$E$53,IF(D393="Room AC (PTAC/PTHP)",H393,IF(D393="Residential AC",'Emission Factors'!$E$55,IF(D393="Residential HP",H393,IF(D393="Commercial AC (&gt;=65k to &lt;135,000k Btu/hr)",'Emission Factors'!$E$57,IF(D393="Commercial AC (&gt;=135,000k Btu/hr)",'Emission Factors'!$E$58,""))))))</f>
        <v/>
      </c>
      <c r="J393" s="96"/>
      <c r="K393" s="211" t="str">
        <f>IF(ISBLANK(J393),"",VLOOKUP(J393,'Emission Factors'!$C$81:$G$221,4,FALSE))</f>
        <v/>
      </c>
      <c r="L393" s="210" t="str">
        <f>IF(D393="Room AC (window/wall)",'Emission Factors'!$F$53,IF(D393="Room AC (PTAC/PTHP)",'Emission Factors'!$F$54,IF(D393="Residential AC",'Emission Factors'!$F$55,IF(D393="Residential HP",'Emission Factors'!$F$56,IF(D393="Commercial AC (&gt;=65k to &lt;135,000k Btu/hr)",'Emission Factors'!$F$57,IF(D393="Commercial AC (&gt;=135,000k Btu/hr)",'Emission Factors'!$F$58,""))))))</f>
        <v/>
      </c>
      <c r="M393" s="211" t="str">
        <f>IF(D393="Room AC (window/wall)",'Emission Factors'!$G$53,IF(D393="Room AC (PTAC/PTHP)",'Emission Factors'!$G$54,IF(D393="Residential AC",'Emission Factors'!$G$55,IF(D393="Residential HP",'Emission Factors'!$G$56,IF(D393="Commercial AC (&gt;=65k to &lt;135,000k Btu/hr)",'Emission Factors'!$G$57,IF(D393="Commercial AC (&gt;=135,000k Btu/hr)",'Emission Factors'!$G$58,""))))))</f>
        <v/>
      </c>
      <c r="N393" s="96"/>
      <c r="O393" s="209" t="str">
        <f>IF(ISBLANK(D393),"",(IF(D393="Room AC (window/wall)",'Emission Factors'!$C$53,IF(D393="Room AC (PTAC/PTHP)",'Emission Factors'!$C$54,IF(D393="Residential AC",'Emission Factors'!$C$55,IF(D393="Residential HP",'Emission Factors'!$C$56,IF(D393="Commercial AC (&gt;=65k to &lt;135,000k Btu/hr)",'Emission Factors'!$C$57,IF(D393="Commercial AC (&gt;=135,000k Btu/hr)",'Emission Factors'!$C$58,""))))))))</f>
        <v/>
      </c>
      <c r="P393" s="209" t="str">
        <f t="shared" si="50"/>
        <v/>
      </c>
      <c r="Q393" s="95"/>
      <c r="R393" s="256"/>
      <c r="S393" s="256"/>
      <c r="T393" s="96"/>
      <c r="U393" s="211" t="str">
        <f>IF(Q393="Room AC (window/wall)",'Emission Factors'!$E$53,IF(AND(Q393="Room AC (PTAC/PTHP)",ISBLANK(T393)),"Error",IF(AND(Q393="Room AC (PTAC/PTHP)",T393&gt;0),T393,IF(Q393="Residential AC",'Emission Factors'!$E$55,IF(AND(Q393="Residential HP",ISBLANK(T393)),"Error",IF(AND(Q393="Residential HP",T393&gt;0),T393,IF(Q393="Commercial AC (&gt;=65k to &lt;135,000k Btu/hr)",'Emission Factors'!$E$57,IF(Q393="Commercial AC (&gt;=135,000k Btu/hr)",'Emission Factors'!$E$58,""))))))))</f>
        <v/>
      </c>
      <c r="V393" s="95"/>
      <c r="W393" s="211" t="str">
        <f>IF(ISBLANK(V393),"",VLOOKUP(V393,'Emission Factors'!$C$81:$G$221,4,FALSE))</f>
        <v/>
      </c>
      <c r="X393" s="210" t="str">
        <f>IF(Q393="Room AC (window/wall)",'Emission Factors'!$F$53,IF(Q393="Room AC (PTAC/PTHP)",'Emission Factors'!$F$54,IF(Q393="Residential AC",'Emission Factors'!$F$55,IF(Q393="Residential HP",'Emission Factors'!$F$56,IF(Q393="Commercial AC (&gt;=65k to &lt;135,000k Btu/hr)",'Emission Factors'!$F$57,IF(Q393="Commercial AC (&gt;=135,000k Btu/hr)",'Emission Factors'!$F$58,""))))))</f>
        <v/>
      </c>
      <c r="Y393" s="211" t="str">
        <f>IF(Q393="Room AC (window/wall)",'Emission Factors'!$G$53,IF(Q393="Room AC (PTAC/PTHP)",'Emission Factors'!$G$54,IF(Q393="Residential AC",'Emission Factors'!$G$55,IF(Q393="Residential HP",'Emission Factors'!$G$56,IF(Q393="Commercial AC (&gt;=65k to &lt;135,000k Btu/hr)",'Emission Factors'!$G$57,IF(Q393="Commercial AC (&gt;=135,000k Btu/hr)",'Emission Factors'!$G$58,""))))))</f>
        <v/>
      </c>
      <c r="Z393" s="96"/>
      <c r="AA393" s="97" t="str">
        <f t="shared" si="51"/>
        <v/>
      </c>
      <c r="AB393" s="97" t="str">
        <f t="shared" si="52"/>
        <v/>
      </c>
      <c r="AC393" s="246" t="str">
        <f t="shared" si="53"/>
        <v/>
      </c>
      <c r="AD393" s="97" t="str">
        <f t="shared" si="54"/>
        <v/>
      </c>
      <c r="AE393" s="97" t="str">
        <f t="shared" si="55"/>
        <v/>
      </c>
      <c r="AF393" s="252" t="str">
        <f t="shared" si="56"/>
        <v/>
      </c>
      <c r="AG393" s="254" t="str">
        <f t="shared" si="57"/>
        <v/>
      </c>
      <c r="AH393" s="248" t="str">
        <f t="shared" si="58"/>
        <v/>
      </c>
      <c r="AI393" s="249" t="str">
        <f t="shared" si="59"/>
        <v/>
      </c>
    </row>
    <row r="394" spans="2:35" x14ac:dyDescent="0.3">
      <c r="B394" s="94"/>
      <c r="C394" s="95"/>
      <c r="D394" s="95"/>
      <c r="E394" s="95"/>
      <c r="F394" s="94"/>
      <c r="G394" s="145"/>
      <c r="H394" s="245"/>
      <c r="I394" s="211" t="str">
        <f>IF(D394="Room AC (window/wall)",'Emission Factors'!$E$53,IF(D394="Room AC (PTAC/PTHP)",H394,IF(D394="Residential AC",'Emission Factors'!$E$55,IF(D394="Residential HP",H394,IF(D394="Commercial AC (&gt;=65k to &lt;135,000k Btu/hr)",'Emission Factors'!$E$57,IF(D394="Commercial AC (&gt;=135,000k Btu/hr)",'Emission Factors'!$E$58,""))))))</f>
        <v/>
      </c>
      <c r="J394" s="96"/>
      <c r="K394" s="211" t="str">
        <f>IF(ISBLANK(J394),"",VLOOKUP(J394,'Emission Factors'!$C$81:$G$221,4,FALSE))</f>
        <v/>
      </c>
      <c r="L394" s="210" t="str">
        <f>IF(D394="Room AC (window/wall)",'Emission Factors'!$F$53,IF(D394="Room AC (PTAC/PTHP)",'Emission Factors'!$F$54,IF(D394="Residential AC",'Emission Factors'!$F$55,IF(D394="Residential HP",'Emission Factors'!$F$56,IF(D394="Commercial AC (&gt;=65k to &lt;135,000k Btu/hr)",'Emission Factors'!$F$57,IF(D394="Commercial AC (&gt;=135,000k Btu/hr)",'Emission Factors'!$F$58,""))))))</f>
        <v/>
      </c>
      <c r="M394" s="211" t="str">
        <f>IF(D394="Room AC (window/wall)",'Emission Factors'!$G$53,IF(D394="Room AC (PTAC/PTHP)",'Emission Factors'!$G$54,IF(D394="Residential AC",'Emission Factors'!$G$55,IF(D394="Residential HP",'Emission Factors'!$G$56,IF(D394="Commercial AC (&gt;=65k to &lt;135,000k Btu/hr)",'Emission Factors'!$G$57,IF(D394="Commercial AC (&gt;=135,000k Btu/hr)",'Emission Factors'!$G$58,""))))))</f>
        <v/>
      </c>
      <c r="N394" s="96"/>
      <c r="O394" s="209" t="str">
        <f>IF(ISBLANK(D394),"",(IF(D394="Room AC (window/wall)",'Emission Factors'!$C$53,IF(D394="Room AC (PTAC/PTHP)",'Emission Factors'!$C$54,IF(D394="Residential AC",'Emission Factors'!$C$55,IF(D394="Residential HP",'Emission Factors'!$C$56,IF(D394="Commercial AC (&gt;=65k to &lt;135,000k Btu/hr)",'Emission Factors'!$C$57,IF(D394="Commercial AC (&gt;=135,000k Btu/hr)",'Emission Factors'!$C$58,""))))))))</f>
        <v/>
      </c>
      <c r="P394" s="209" t="str">
        <f t="shared" si="50"/>
        <v/>
      </c>
      <c r="Q394" s="95"/>
      <c r="R394" s="256"/>
      <c r="S394" s="256"/>
      <c r="T394" s="96"/>
      <c r="U394" s="211" t="str">
        <f>IF(Q394="Room AC (window/wall)",'Emission Factors'!$E$53,IF(AND(Q394="Room AC (PTAC/PTHP)",ISBLANK(T394)),"Error",IF(AND(Q394="Room AC (PTAC/PTHP)",T394&gt;0),T394,IF(Q394="Residential AC",'Emission Factors'!$E$55,IF(AND(Q394="Residential HP",ISBLANK(T394)),"Error",IF(AND(Q394="Residential HP",T394&gt;0),T394,IF(Q394="Commercial AC (&gt;=65k to &lt;135,000k Btu/hr)",'Emission Factors'!$E$57,IF(Q394="Commercial AC (&gt;=135,000k Btu/hr)",'Emission Factors'!$E$58,""))))))))</f>
        <v/>
      </c>
      <c r="V394" s="95"/>
      <c r="W394" s="211" t="str">
        <f>IF(ISBLANK(V394),"",VLOOKUP(V394,'Emission Factors'!$C$81:$G$221,4,FALSE))</f>
        <v/>
      </c>
      <c r="X394" s="210" t="str">
        <f>IF(Q394="Room AC (window/wall)",'Emission Factors'!$F$53,IF(Q394="Room AC (PTAC/PTHP)",'Emission Factors'!$F$54,IF(Q394="Residential AC",'Emission Factors'!$F$55,IF(Q394="Residential HP",'Emission Factors'!$F$56,IF(Q394="Commercial AC (&gt;=65k to &lt;135,000k Btu/hr)",'Emission Factors'!$F$57,IF(Q394="Commercial AC (&gt;=135,000k Btu/hr)",'Emission Factors'!$F$58,""))))))</f>
        <v/>
      </c>
      <c r="Y394" s="211" t="str">
        <f>IF(Q394="Room AC (window/wall)",'Emission Factors'!$G$53,IF(Q394="Room AC (PTAC/PTHP)",'Emission Factors'!$G$54,IF(Q394="Residential AC",'Emission Factors'!$G$55,IF(Q394="Residential HP",'Emission Factors'!$G$56,IF(Q394="Commercial AC (&gt;=65k to &lt;135,000k Btu/hr)",'Emission Factors'!$G$57,IF(Q394="Commercial AC (&gt;=135,000k Btu/hr)",'Emission Factors'!$G$58,""))))))</f>
        <v/>
      </c>
      <c r="Z394" s="96"/>
      <c r="AA394" s="97" t="str">
        <f t="shared" si="51"/>
        <v/>
      </c>
      <c r="AB394" s="97" t="str">
        <f t="shared" si="52"/>
        <v/>
      </c>
      <c r="AC394" s="246" t="str">
        <f t="shared" si="53"/>
        <v/>
      </c>
      <c r="AD394" s="97" t="str">
        <f t="shared" si="54"/>
        <v/>
      </c>
      <c r="AE394" s="97" t="str">
        <f t="shared" si="55"/>
        <v/>
      </c>
      <c r="AF394" s="252" t="str">
        <f t="shared" si="56"/>
        <v/>
      </c>
      <c r="AG394" s="254" t="str">
        <f t="shared" si="57"/>
        <v/>
      </c>
      <c r="AH394" s="248" t="str">
        <f t="shared" si="58"/>
        <v/>
      </c>
      <c r="AI394" s="249" t="str">
        <f t="shared" si="59"/>
        <v/>
      </c>
    </row>
    <row r="395" spans="2:35" x14ac:dyDescent="0.3">
      <c r="B395" s="94"/>
      <c r="C395" s="95"/>
      <c r="D395" s="95"/>
      <c r="E395" s="95"/>
      <c r="F395" s="94"/>
      <c r="G395" s="145"/>
      <c r="H395" s="245"/>
      <c r="I395" s="211" t="str">
        <f>IF(D395="Room AC (window/wall)",'Emission Factors'!$E$53,IF(D395="Room AC (PTAC/PTHP)",H395,IF(D395="Residential AC",'Emission Factors'!$E$55,IF(D395="Residential HP",H395,IF(D395="Commercial AC (&gt;=65k to &lt;135,000k Btu/hr)",'Emission Factors'!$E$57,IF(D395="Commercial AC (&gt;=135,000k Btu/hr)",'Emission Factors'!$E$58,""))))))</f>
        <v/>
      </c>
      <c r="J395" s="96"/>
      <c r="K395" s="211" t="str">
        <f>IF(ISBLANK(J395),"",VLOOKUP(J395,'Emission Factors'!$C$81:$G$221,4,FALSE))</f>
        <v/>
      </c>
      <c r="L395" s="210" t="str">
        <f>IF(D395="Room AC (window/wall)",'Emission Factors'!$F$53,IF(D395="Room AC (PTAC/PTHP)",'Emission Factors'!$F$54,IF(D395="Residential AC",'Emission Factors'!$F$55,IF(D395="Residential HP",'Emission Factors'!$F$56,IF(D395="Commercial AC (&gt;=65k to &lt;135,000k Btu/hr)",'Emission Factors'!$F$57,IF(D395="Commercial AC (&gt;=135,000k Btu/hr)",'Emission Factors'!$F$58,""))))))</f>
        <v/>
      </c>
      <c r="M395" s="211" t="str">
        <f>IF(D395="Room AC (window/wall)",'Emission Factors'!$G$53,IF(D395="Room AC (PTAC/PTHP)",'Emission Factors'!$G$54,IF(D395="Residential AC",'Emission Factors'!$G$55,IF(D395="Residential HP",'Emission Factors'!$G$56,IF(D395="Commercial AC (&gt;=65k to &lt;135,000k Btu/hr)",'Emission Factors'!$G$57,IF(D395="Commercial AC (&gt;=135,000k Btu/hr)",'Emission Factors'!$G$58,""))))))</f>
        <v/>
      </c>
      <c r="N395" s="96"/>
      <c r="O395" s="209" t="str">
        <f>IF(ISBLANK(D395),"",(IF(D395="Room AC (window/wall)",'Emission Factors'!$C$53,IF(D395="Room AC (PTAC/PTHP)",'Emission Factors'!$C$54,IF(D395="Residential AC",'Emission Factors'!$C$55,IF(D395="Residential HP",'Emission Factors'!$C$56,IF(D395="Commercial AC (&gt;=65k to &lt;135,000k Btu/hr)",'Emission Factors'!$C$57,IF(D395="Commercial AC (&gt;=135,000k Btu/hr)",'Emission Factors'!$C$58,""))))))))</f>
        <v/>
      </c>
      <c r="P395" s="209" t="str">
        <f t="shared" si="50"/>
        <v/>
      </c>
      <c r="Q395" s="95"/>
      <c r="R395" s="256"/>
      <c r="S395" s="256"/>
      <c r="T395" s="96"/>
      <c r="U395" s="211" t="str">
        <f>IF(Q395="Room AC (window/wall)",'Emission Factors'!$E$53,IF(AND(Q395="Room AC (PTAC/PTHP)",ISBLANK(T395)),"Error",IF(AND(Q395="Room AC (PTAC/PTHP)",T395&gt;0),T395,IF(Q395="Residential AC",'Emission Factors'!$E$55,IF(AND(Q395="Residential HP",ISBLANK(T395)),"Error",IF(AND(Q395="Residential HP",T395&gt;0),T395,IF(Q395="Commercial AC (&gt;=65k to &lt;135,000k Btu/hr)",'Emission Factors'!$E$57,IF(Q395="Commercial AC (&gt;=135,000k Btu/hr)",'Emission Factors'!$E$58,""))))))))</f>
        <v/>
      </c>
      <c r="V395" s="95"/>
      <c r="W395" s="211" t="str">
        <f>IF(ISBLANK(V395),"",VLOOKUP(V395,'Emission Factors'!$C$81:$G$221,4,FALSE))</f>
        <v/>
      </c>
      <c r="X395" s="210" t="str">
        <f>IF(Q395="Room AC (window/wall)",'Emission Factors'!$F$53,IF(Q395="Room AC (PTAC/PTHP)",'Emission Factors'!$F$54,IF(Q395="Residential AC",'Emission Factors'!$F$55,IF(Q395="Residential HP",'Emission Factors'!$F$56,IF(Q395="Commercial AC (&gt;=65k to &lt;135,000k Btu/hr)",'Emission Factors'!$F$57,IF(Q395="Commercial AC (&gt;=135,000k Btu/hr)",'Emission Factors'!$F$58,""))))))</f>
        <v/>
      </c>
      <c r="Y395" s="211" t="str">
        <f>IF(Q395="Room AC (window/wall)",'Emission Factors'!$G$53,IF(Q395="Room AC (PTAC/PTHP)",'Emission Factors'!$G$54,IF(Q395="Residential AC",'Emission Factors'!$G$55,IF(Q395="Residential HP",'Emission Factors'!$G$56,IF(Q395="Commercial AC (&gt;=65k to &lt;135,000k Btu/hr)",'Emission Factors'!$G$57,IF(Q395="Commercial AC (&gt;=135,000k Btu/hr)",'Emission Factors'!$G$58,""))))))</f>
        <v/>
      </c>
      <c r="Z395" s="96"/>
      <c r="AA395" s="97" t="str">
        <f t="shared" si="51"/>
        <v/>
      </c>
      <c r="AB395" s="97" t="str">
        <f t="shared" si="52"/>
        <v/>
      </c>
      <c r="AC395" s="246" t="str">
        <f t="shared" si="53"/>
        <v/>
      </c>
      <c r="AD395" s="97" t="str">
        <f t="shared" si="54"/>
        <v/>
      </c>
      <c r="AE395" s="97" t="str">
        <f t="shared" si="55"/>
        <v/>
      </c>
      <c r="AF395" s="252" t="str">
        <f t="shared" si="56"/>
        <v/>
      </c>
      <c r="AG395" s="254" t="str">
        <f t="shared" si="57"/>
        <v/>
      </c>
      <c r="AH395" s="248" t="str">
        <f t="shared" si="58"/>
        <v/>
      </c>
      <c r="AI395" s="249" t="str">
        <f t="shared" si="59"/>
        <v/>
      </c>
    </row>
    <row r="396" spans="2:35" x14ac:dyDescent="0.3">
      <c r="B396" s="94"/>
      <c r="C396" s="95"/>
      <c r="D396" s="95"/>
      <c r="E396" s="95"/>
      <c r="F396" s="94"/>
      <c r="G396" s="145"/>
      <c r="H396" s="245"/>
      <c r="I396" s="211" t="str">
        <f>IF(D396="Room AC (window/wall)",'Emission Factors'!$E$53,IF(D396="Room AC (PTAC/PTHP)",H396,IF(D396="Residential AC",'Emission Factors'!$E$55,IF(D396="Residential HP",H396,IF(D396="Commercial AC (&gt;=65k to &lt;135,000k Btu/hr)",'Emission Factors'!$E$57,IF(D396="Commercial AC (&gt;=135,000k Btu/hr)",'Emission Factors'!$E$58,""))))))</f>
        <v/>
      </c>
      <c r="J396" s="96"/>
      <c r="K396" s="211" t="str">
        <f>IF(ISBLANK(J396),"",VLOOKUP(J396,'Emission Factors'!$C$81:$G$221,4,FALSE))</f>
        <v/>
      </c>
      <c r="L396" s="210" t="str">
        <f>IF(D396="Room AC (window/wall)",'Emission Factors'!$F$53,IF(D396="Room AC (PTAC/PTHP)",'Emission Factors'!$F$54,IF(D396="Residential AC",'Emission Factors'!$F$55,IF(D396="Residential HP",'Emission Factors'!$F$56,IF(D396="Commercial AC (&gt;=65k to &lt;135,000k Btu/hr)",'Emission Factors'!$F$57,IF(D396="Commercial AC (&gt;=135,000k Btu/hr)",'Emission Factors'!$F$58,""))))))</f>
        <v/>
      </c>
      <c r="M396" s="211" t="str">
        <f>IF(D396="Room AC (window/wall)",'Emission Factors'!$G$53,IF(D396="Room AC (PTAC/PTHP)",'Emission Factors'!$G$54,IF(D396="Residential AC",'Emission Factors'!$G$55,IF(D396="Residential HP",'Emission Factors'!$G$56,IF(D396="Commercial AC (&gt;=65k to &lt;135,000k Btu/hr)",'Emission Factors'!$G$57,IF(D396="Commercial AC (&gt;=135,000k Btu/hr)",'Emission Factors'!$G$58,""))))))</f>
        <v/>
      </c>
      <c r="N396" s="96"/>
      <c r="O396" s="209" t="str">
        <f>IF(ISBLANK(D396),"",(IF(D396="Room AC (window/wall)",'Emission Factors'!$C$53,IF(D396="Room AC (PTAC/PTHP)",'Emission Factors'!$C$54,IF(D396="Residential AC",'Emission Factors'!$C$55,IF(D396="Residential HP",'Emission Factors'!$C$56,IF(D396="Commercial AC (&gt;=65k to &lt;135,000k Btu/hr)",'Emission Factors'!$C$57,IF(D396="Commercial AC (&gt;=135,000k Btu/hr)",'Emission Factors'!$C$58,""))))))))</f>
        <v/>
      </c>
      <c r="P396" s="209" t="str">
        <f t="shared" si="50"/>
        <v/>
      </c>
      <c r="Q396" s="95"/>
      <c r="R396" s="256"/>
      <c r="S396" s="256"/>
      <c r="T396" s="96"/>
      <c r="U396" s="211" t="str">
        <f>IF(Q396="Room AC (window/wall)",'Emission Factors'!$E$53,IF(AND(Q396="Room AC (PTAC/PTHP)",ISBLANK(T396)),"Error",IF(AND(Q396="Room AC (PTAC/PTHP)",T396&gt;0),T396,IF(Q396="Residential AC",'Emission Factors'!$E$55,IF(AND(Q396="Residential HP",ISBLANK(T396)),"Error",IF(AND(Q396="Residential HP",T396&gt;0),T396,IF(Q396="Commercial AC (&gt;=65k to &lt;135,000k Btu/hr)",'Emission Factors'!$E$57,IF(Q396="Commercial AC (&gt;=135,000k Btu/hr)",'Emission Factors'!$E$58,""))))))))</f>
        <v/>
      </c>
      <c r="V396" s="95"/>
      <c r="W396" s="211" t="str">
        <f>IF(ISBLANK(V396),"",VLOOKUP(V396,'Emission Factors'!$C$81:$G$221,4,FALSE))</f>
        <v/>
      </c>
      <c r="X396" s="210" t="str">
        <f>IF(Q396="Room AC (window/wall)",'Emission Factors'!$F$53,IF(Q396="Room AC (PTAC/PTHP)",'Emission Factors'!$F$54,IF(Q396="Residential AC",'Emission Factors'!$F$55,IF(Q396="Residential HP",'Emission Factors'!$F$56,IF(Q396="Commercial AC (&gt;=65k to &lt;135,000k Btu/hr)",'Emission Factors'!$F$57,IF(Q396="Commercial AC (&gt;=135,000k Btu/hr)",'Emission Factors'!$F$58,""))))))</f>
        <v/>
      </c>
      <c r="Y396" s="211" t="str">
        <f>IF(Q396="Room AC (window/wall)",'Emission Factors'!$G$53,IF(Q396="Room AC (PTAC/PTHP)",'Emission Factors'!$G$54,IF(Q396="Residential AC",'Emission Factors'!$G$55,IF(Q396="Residential HP",'Emission Factors'!$G$56,IF(Q396="Commercial AC (&gt;=65k to &lt;135,000k Btu/hr)",'Emission Factors'!$G$57,IF(Q396="Commercial AC (&gt;=135,000k Btu/hr)",'Emission Factors'!$G$58,""))))))</f>
        <v/>
      </c>
      <c r="Z396" s="96"/>
      <c r="AA396" s="97" t="str">
        <f t="shared" si="51"/>
        <v/>
      </c>
      <c r="AB396" s="97" t="str">
        <f t="shared" si="52"/>
        <v/>
      </c>
      <c r="AC396" s="246" t="str">
        <f t="shared" si="53"/>
        <v/>
      </c>
      <c r="AD396" s="97" t="str">
        <f t="shared" si="54"/>
        <v/>
      </c>
      <c r="AE396" s="97" t="str">
        <f t="shared" si="55"/>
        <v/>
      </c>
      <c r="AF396" s="252" t="str">
        <f t="shared" si="56"/>
        <v/>
      </c>
      <c r="AG396" s="254" t="str">
        <f t="shared" si="57"/>
        <v/>
      </c>
      <c r="AH396" s="248" t="str">
        <f t="shared" si="58"/>
        <v/>
      </c>
      <c r="AI396" s="249" t="str">
        <f t="shared" si="59"/>
        <v/>
      </c>
    </row>
    <row r="397" spans="2:35" x14ac:dyDescent="0.3">
      <c r="B397" s="94"/>
      <c r="C397" s="95"/>
      <c r="D397" s="95"/>
      <c r="E397" s="95"/>
      <c r="F397" s="94"/>
      <c r="G397" s="145"/>
      <c r="H397" s="245"/>
      <c r="I397" s="211" t="str">
        <f>IF(D397="Room AC (window/wall)",'Emission Factors'!$E$53,IF(D397="Room AC (PTAC/PTHP)",H397,IF(D397="Residential AC",'Emission Factors'!$E$55,IF(D397="Residential HP",H397,IF(D397="Commercial AC (&gt;=65k to &lt;135,000k Btu/hr)",'Emission Factors'!$E$57,IF(D397="Commercial AC (&gt;=135,000k Btu/hr)",'Emission Factors'!$E$58,""))))))</f>
        <v/>
      </c>
      <c r="J397" s="96"/>
      <c r="K397" s="211" t="str">
        <f>IF(ISBLANK(J397),"",VLOOKUP(J397,'Emission Factors'!$C$81:$G$221,4,FALSE))</f>
        <v/>
      </c>
      <c r="L397" s="210" t="str">
        <f>IF(D397="Room AC (window/wall)",'Emission Factors'!$F$53,IF(D397="Room AC (PTAC/PTHP)",'Emission Factors'!$F$54,IF(D397="Residential AC",'Emission Factors'!$F$55,IF(D397="Residential HP",'Emission Factors'!$F$56,IF(D397="Commercial AC (&gt;=65k to &lt;135,000k Btu/hr)",'Emission Factors'!$F$57,IF(D397="Commercial AC (&gt;=135,000k Btu/hr)",'Emission Factors'!$F$58,""))))))</f>
        <v/>
      </c>
      <c r="M397" s="211" t="str">
        <f>IF(D397="Room AC (window/wall)",'Emission Factors'!$G$53,IF(D397="Room AC (PTAC/PTHP)",'Emission Factors'!$G$54,IF(D397="Residential AC",'Emission Factors'!$G$55,IF(D397="Residential HP",'Emission Factors'!$G$56,IF(D397="Commercial AC (&gt;=65k to &lt;135,000k Btu/hr)",'Emission Factors'!$G$57,IF(D397="Commercial AC (&gt;=135,000k Btu/hr)",'Emission Factors'!$G$58,""))))))</f>
        <v/>
      </c>
      <c r="N397" s="96"/>
      <c r="O397" s="209" t="str">
        <f>IF(ISBLANK(D397),"",(IF(D397="Room AC (window/wall)",'Emission Factors'!$C$53,IF(D397="Room AC (PTAC/PTHP)",'Emission Factors'!$C$54,IF(D397="Residential AC",'Emission Factors'!$C$55,IF(D397="Residential HP",'Emission Factors'!$C$56,IF(D397="Commercial AC (&gt;=65k to &lt;135,000k Btu/hr)",'Emission Factors'!$C$57,IF(D397="Commercial AC (&gt;=135,000k Btu/hr)",'Emission Factors'!$C$58,""))))))))</f>
        <v/>
      </c>
      <c r="P397" s="209" t="str">
        <f t="shared" si="50"/>
        <v/>
      </c>
      <c r="Q397" s="95"/>
      <c r="R397" s="256"/>
      <c r="S397" s="256"/>
      <c r="T397" s="96"/>
      <c r="U397" s="211" t="str">
        <f>IF(Q397="Room AC (window/wall)",'Emission Factors'!$E$53,IF(AND(Q397="Room AC (PTAC/PTHP)",ISBLANK(T397)),"Error",IF(AND(Q397="Room AC (PTAC/PTHP)",T397&gt;0),T397,IF(Q397="Residential AC",'Emission Factors'!$E$55,IF(AND(Q397="Residential HP",ISBLANK(T397)),"Error",IF(AND(Q397="Residential HP",T397&gt;0),T397,IF(Q397="Commercial AC (&gt;=65k to &lt;135,000k Btu/hr)",'Emission Factors'!$E$57,IF(Q397="Commercial AC (&gt;=135,000k Btu/hr)",'Emission Factors'!$E$58,""))))))))</f>
        <v/>
      </c>
      <c r="V397" s="95"/>
      <c r="W397" s="211" t="str">
        <f>IF(ISBLANK(V397),"",VLOOKUP(V397,'Emission Factors'!$C$81:$G$221,4,FALSE))</f>
        <v/>
      </c>
      <c r="X397" s="210" t="str">
        <f>IF(Q397="Room AC (window/wall)",'Emission Factors'!$F$53,IF(Q397="Room AC (PTAC/PTHP)",'Emission Factors'!$F$54,IF(Q397="Residential AC",'Emission Factors'!$F$55,IF(Q397="Residential HP",'Emission Factors'!$F$56,IF(Q397="Commercial AC (&gt;=65k to &lt;135,000k Btu/hr)",'Emission Factors'!$F$57,IF(Q397="Commercial AC (&gt;=135,000k Btu/hr)",'Emission Factors'!$F$58,""))))))</f>
        <v/>
      </c>
      <c r="Y397" s="211" t="str">
        <f>IF(Q397="Room AC (window/wall)",'Emission Factors'!$G$53,IF(Q397="Room AC (PTAC/PTHP)",'Emission Factors'!$G$54,IF(Q397="Residential AC",'Emission Factors'!$G$55,IF(Q397="Residential HP",'Emission Factors'!$G$56,IF(Q397="Commercial AC (&gt;=65k to &lt;135,000k Btu/hr)",'Emission Factors'!$G$57,IF(Q397="Commercial AC (&gt;=135,000k Btu/hr)",'Emission Factors'!$G$58,""))))))</f>
        <v/>
      </c>
      <c r="Z397" s="96"/>
      <c r="AA397" s="97" t="str">
        <f t="shared" si="51"/>
        <v/>
      </c>
      <c r="AB397" s="97" t="str">
        <f t="shared" si="52"/>
        <v/>
      </c>
      <c r="AC397" s="246" t="str">
        <f t="shared" si="53"/>
        <v/>
      </c>
      <c r="AD397" s="97" t="str">
        <f t="shared" si="54"/>
        <v/>
      </c>
      <c r="AE397" s="97" t="str">
        <f t="shared" si="55"/>
        <v/>
      </c>
      <c r="AF397" s="252" t="str">
        <f t="shared" si="56"/>
        <v/>
      </c>
      <c r="AG397" s="254" t="str">
        <f t="shared" si="57"/>
        <v/>
      </c>
      <c r="AH397" s="248" t="str">
        <f t="shared" si="58"/>
        <v/>
      </c>
      <c r="AI397" s="249" t="str">
        <f t="shared" si="59"/>
        <v/>
      </c>
    </row>
    <row r="398" spans="2:35" x14ac:dyDescent="0.3">
      <c r="B398" s="94"/>
      <c r="C398" s="95"/>
      <c r="D398" s="95"/>
      <c r="E398" s="95"/>
      <c r="F398" s="94"/>
      <c r="G398" s="145"/>
      <c r="H398" s="245"/>
      <c r="I398" s="211" t="str">
        <f>IF(D398="Room AC (window/wall)",'Emission Factors'!$E$53,IF(D398="Room AC (PTAC/PTHP)",H398,IF(D398="Residential AC",'Emission Factors'!$E$55,IF(D398="Residential HP",H398,IF(D398="Commercial AC (&gt;=65k to &lt;135,000k Btu/hr)",'Emission Factors'!$E$57,IF(D398="Commercial AC (&gt;=135,000k Btu/hr)",'Emission Factors'!$E$58,""))))))</f>
        <v/>
      </c>
      <c r="J398" s="96"/>
      <c r="K398" s="211" t="str">
        <f>IF(ISBLANK(J398),"",VLOOKUP(J398,'Emission Factors'!$C$81:$G$221,4,FALSE))</f>
        <v/>
      </c>
      <c r="L398" s="210" t="str">
        <f>IF(D398="Room AC (window/wall)",'Emission Factors'!$F$53,IF(D398="Room AC (PTAC/PTHP)",'Emission Factors'!$F$54,IF(D398="Residential AC",'Emission Factors'!$F$55,IF(D398="Residential HP",'Emission Factors'!$F$56,IF(D398="Commercial AC (&gt;=65k to &lt;135,000k Btu/hr)",'Emission Factors'!$F$57,IF(D398="Commercial AC (&gt;=135,000k Btu/hr)",'Emission Factors'!$F$58,""))))))</f>
        <v/>
      </c>
      <c r="M398" s="211" t="str">
        <f>IF(D398="Room AC (window/wall)",'Emission Factors'!$G$53,IF(D398="Room AC (PTAC/PTHP)",'Emission Factors'!$G$54,IF(D398="Residential AC",'Emission Factors'!$G$55,IF(D398="Residential HP",'Emission Factors'!$G$56,IF(D398="Commercial AC (&gt;=65k to &lt;135,000k Btu/hr)",'Emission Factors'!$G$57,IF(D398="Commercial AC (&gt;=135,000k Btu/hr)",'Emission Factors'!$G$58,""))))))</f>
        <v/>
      </c>
      <c r="N398" s="96"/>
      <c r="O398" s="209" t="str">
        <f>IF(ISBLANK(D398),"",(IF(D398="Room AC (window/wall)",'Emission Factors'!$C$53,IF(D398="Room AC (PTAC/PTHP)",'Emission Factors'!$C$54,IF(D398="Residential AC",'Emission Factors'!$C$55,IF(D398="Residential HP",'Emission Factors'!$C$56,IF(D398="Commercial AC (&gt;=65k to &lt;135,000k Btu/hr)",'Emission Factors'!$C$57,IF(D398="Commercial AC (&gt;=135,000k Btu/hr)",'Emission Factors'!$C$58,""))))))))</f>
        <v/>
      </c>
      <c r="P398" s="209" t="str">
        <f t="shared" ref="P398:P461" si="60">IFERROR(O398-(IF(ISBLANK(R398),"Error",R398)-E398),"")</f>
        <v/>
      </c>
      <c r="Q398" s="95"/>
      <c r="R398" s="256"/>
      <c r="S398" s="256"/>
      <c r="T398" s="96"/>
      <c r="U398" s="211" t="str">
        <f>IF(Q398="Room AC (window/wall)",'Emission Factors'!$E$53,IF(AND(Q398="Room AC (PTAC/PTHP)",ISBLANK(T398)),"Error",IF(AND(Q398="Room AC (PTAC/PTHP)",T398&gt;0),T398,IF(Q398="Residential AC",'Emission Factors'!$E$55,IF(AND(Q398="Residential HP",ISBLANK(T398)),"Error",IF(AND(Q398="Residential HP",T398&gt;0),T398,IF(Q398="Commercial AC (&gt;=65k to &lt;135,000k Btu/hr)",'Emission Factors'!$E$57,IF(Q398="Commercial AC (&gt;=135,000k Btu/hr)",'Emission Factors'!$E$58,""))))))))</f>
        <v/>
      </c>
      <c r="V398" s="95"/>
      <c r="W398" s="211" t="str">
        <f>IF(ISBLANK(V398),"",VLOOKUP(V398,'Emission Factors'!$C$81:$G$221,4,FALSE))</f>
        <v/>
      </c>
      <c r="X398" s="210" t="str">
        <f>IF(Q398="Room AC (window/wall)",'Emission Factors'!$F$53,IF(Q398="Room AC (PTAC/PTHP)",'Emission Factors'!$F$54,IF(Q398="Residential AC",'Emission Factors'!$F$55,IF(Q398="Residential HP",'Emission Factors'!$F$56,IF(Q398="Commercial AC (&gt;=65k to &lt;135,000k Btu/hr)",'Emission Factors'!$F$57,IF(Q398="Commercial AC (&gt;=135,000k Btu/hr)",'Emission Factors'!$F$58,""))))))</f>
        <v/>
      </c>
      <c r="Y398" s="211" t="str">
        <f>IF(Q398="Room AC (window/wall)",'Emission Factors'!$G$53,IF(Q398="Room AC (PTAC/PTHP)",'Emission Factors'!$G$54,IF(Q398="Residential AC",'Emission Factors'!$G$55,IF(Q398="Residential HP",'Emission Factors'!$G$56,IF(Q398="Commercial AC (&gt;=65k to &lt;135,000k Btu/hr)",'Emission Factors'!$G$57,IF(Q398="Commercial AC (&gt;=135,000k Btu/hr)",'Emission Factors'!$G$58,""))))))</f>
        <v/>
      </c>
      <c r="Z398" s="96"/>
      <c r="AA398" s="97" t="str">
        <f t="shared" si="51"/>
        <v/>
      </c>
      <c r="AB398" s="97" t="str">
        <f t="shared" si="52"/>
        <v/>
      </c>
      <c r="AC398" s="246" t="str">
        <f t="shared" si="53"/>
        <v/>
      </c>
      <c r="AD398" s="97" t="str">
        <f t="shared" si="54"/>
        <v/>
      </c>
      <c r="AE398" s="97" t="str">
        <f t="shared" si="55"/>
        <v/>
      </c>
      <c r="AF398" s="252" t="str">
        <f t="shared" si="56"/>
        <v/>
      </c>
      <c r="AG398" s="254" t="str">
        <f t="shared" si="57"/>
        <v/>
      </c>
      <c r="AH398" s="248" t="str">
        <f t="shared" si="58"/>
        <v/>
      </c>
      <c r="AI398" s="249" t="str">
        <f t="shared" si="59"/>
        <v/>
      </c>
    </row>
    <row r="399" spans="2:35" x14ac:dyDescent="0.3">
      <c r="B399" s="94"/>
      <c r="C399" s="95"/>
      <c r="D399" s="95"/>
      <c r="E399" s="95"/>
      <c r="F399" s="94"/>
      <c r="G399" s="145"/>
      <c r="H399" s="245"/>
      <c r="I399" s="211" t="str">
        <f>IF(D399="Room AC (window/wall)",'Emission Factors'!$E$53,IF(D399="Room AC (PTAC/PTHP)",H399,IF(D399="Residential AC",'Emission Factors'!$E$55,IF(D399="Residential HP",H399,IF(D399="Commercial AC (&gt;=65k to &lt;135,000k Btu/hr)",'Emission Factors'!$E$57,IF(D399="Commercial AC (&gt;=135,000k Btu/hr)",'Emission Factors'!$E$58,""))))))</f>
        <v/>
      </c>
      <c r="J399" s="96"/>
      <c r="K399" s="211" t="str">
        <f>IF(ISBLANK(J399),"",VLOOKUP(J399,'Emission Factors'!$C$81:$G$221,4,FALSE))</f>
        <v/>
      </c>
      <c r="L399" s="210" t="str">
        <f>IF(D399="Room AC (window/wall)",'Emission Factors'!$F$53,IF(D399="Room AC (PTAC/PTHP)",'Emission Factors'!$F$54,IF(D399="Residential AC",'Emission Factors'!$F$55,IF(D399="Residential HP",'Emission Factors'!$F$56,IF(D399="Commercial AC (&gt;=65k to &lt;135,000k Btu/hr)",'Emission Factors'!$F$57,IF(D399="Commercial AC (&gt;=135,000k Btu/hr)",'Emission Factors'!$F$58,""))))))</f>
        <v/>
      </c>
      <c r="M399" s="211" t="str">
        <f>IF(D399="Room AC (window/wall)",'Emission Factors'!$G$53,IF(D399="Room AC (PTAC/PTHP)",'Emission Factors'!$G$54,IF(D399="Residential AC",'Emission Factors'!$G$55,IF(D399="Residential HP",'Emission Factors'!$G$56,IF(D399="Commercial AC (&gt;=65k to &lt;135,000k Btu/hr)",'Emission Factors'!$G$57,IF(D399="Commercial AC (&gt;=135,000k Btu/hr)",'Emission Factors'!$G$58,""))))))</f>
        <v/>
      </c>
      <c r="N399" s="96"/>
      <c r="O399" s="209" t="str">
        <f>IF(ISBLANK(D399),"",(IF(D399="Room AC (window/wall)",'Emission Factors'!$C$53,IF(D399="Room AC (PTAC/PTHP)",'Emission Factors'!$C$54,IF(D399="Residential AC",'Emission Factors'!$C$55,IF(D399="Residential HP",'Emission Factors'!$C$56,IF(D399="Commercial AC (&gt;=65k to &lt;135,000k Btu/hr)",'Emission Factors'!$C$57,IF(D399="Commercial AC (&gt;=135,000k Btu/hr)",'Emission Factors'!$C$58,""))))))))</f>
        <v/>
      </c>
      <c r="P399" s="209" t="str">
        <f t="shared" si="60"/>
        <v/>
      </c>
      <c r="Q399" s="95"/>
      <c r="R399" s="256"/>
      <c r="S399" s="256"/>
      <c r="T399" s="96"/>
      <c r="U399" s="211" t="str">
        <f>IF(Q399="Room AC (window/wall)",'Emission Factors'!$E$53,IF(AND(Q399="Room AC (PTAC/PTHP)",ISBLANK(T399)),"Error",IF(AND(Q399="Room AC (PTAC/PTHP)",T399&gt;0),T399,IF(Q399="Residential AC",'Emission Factors'!$E$55,IF(AND(Q399="Residential HP",ISBLANK(T399)),"Error",IF(AND(Q399="Residential HP",T399&gt;0),T399,IF(Q399="Commercial AC (&gt;=65k to &lt;135,000k Btu/hr)",'Emission Factors'!$E$57,IF(Q399="Commercial AC (&gt;=135,000k Btu/hr)",'Emission Factors'!$E$58,""))))))))</f>
        <v/>
      </c>
      <c r="V399" s="95"/>
      <c r="W399" s="211" t="str">
        <f>IF(ISBLANK(V399),"",VLOOKUP(V399,'Emission Factors'!$C$81:$G$221,4,FALSE))</f>
        <v/>
      </c>
      <c r="X399" s="210" t="str">
        <f>IF(Q399="Room AC (window/wall)",'Emission Factors'!$F$53,IF(Q399="Room AC (PTAC/PTHP)",'Emission Factors'!$F$54,IF(Q399="Residential AC",'Emission Factors'!$F$55,IF(Q399="Residential HP",'Emission Factors'!$F$56,IF(Q399="Commercial AC (&gt;=65k to &lt;135,000k Btu/hr)",'Emission Factors'!$F$57,IF(Q399="Commercial AC (&gt;=135,000k Btu/hr)",'Emission Factors'!$F$58,""))))))</f>
        <v/>
      </c>
      <c r="Y399" s="211" t="str">
        <f>IF(Q399="Room AC (window/wall)",'Emission Factors'!$G$53,IF(Q399="Room AC (PTAC/PTHP)",'Emission Factors'!$G$54,IF(Q399="Residential AC",'Emission Factors'!$G$55,IF(Q399="Residential HP",'Emission Factors'!$G$56,IF(Q399="Commercial AC (&gt;=65k to &lt;135,000k Btu/hr)",'Emission Factors'!$G$57,IF(Q399="Commercial AC (&gt;=135,000k Btu/hr)",'Emission Factors'!$G$58,""))))))</f>
        <v/>
      </c>
      <c r="Z399" s="96"/>
      <c r="AA399" s="97" t="str">
        <f t="shared" ref="AA399:AA462" si="61">IF(ISBLANK(Z399),"",(I399*K399*(M399/100)*(N399/2204.6)))</f>
        <v/>
      </c>
      <c r="AB399" s="97" t="str">
        <f t="shared" ref="AB399:AB462" si="62">IF(ISBLANK(Z399),"",(U399*W399*(Y399/100)*(Z399/2204.6)))</f>
        <v/>
      </c>
      <c r="AC399" s="246" t="str">
        <f t="shared" ref="AC399:AC462" si="63">IF(ISBLANK(Z399),"",(AA399-AB399))</f>
        <v/>
      </c>
      <c r="AD399" s="97" t="str">
        <f t="shared" ref="AD399:AD462" si="64">IF(ISBLANK(Z399),"",(H399*K399*(L399/100)*(N399/2204.6)*P399))</f>
        <v/>
      </c>
      <c r="AE399" s="97" t="str">
        <f t="shared" ref="AE399:AE462" si="65">IF(ISBLANK(Z399),"",(T399*W399*(X399/100)*(Z399/2204.6)*P399))</f>
        <v/>
      </c>
      <c r="AF399" s="252" t="str">
        <f t="shared" ref="AF399:AF462" si="66">IF(ISBLANK(Z399),"",(AD399-AE399))</f>
        <v/>
      </c>
      <c r="AG399" s="254" t="str">
        <f t="shared" ref="AG399:AG462" si="67">IF(ISBLANK(S399),"",IF(AND(S399&gt;2024,W399&gt;750),0,SUM(AC399,AF399)))</f>
        <v/>
      </c>
      <c r="AH399" s="248" t="str">
        <f t="shared" ref="AH399:AH462" si="68">IF(ISBLANK(Z399),"",(AG399/Z399))</f>
        <v/>
      </c>
      <c r="AI399" s="249" t="str">
        <f t="shared" ref="AI399:AI462" si="69">IF(ISBLANK(Z399),"",(IF(AG399=0,0,(AG399/G399))))</f>
        <v/>
      </c>
    </row>
    <row r="400" spans="2:35" x14ac:dyDescent="0.3">
      <c r="B400" s="94"/>
      <c r="C400" s="95"/>
      <c r="D400" s="95"/>
      <c r="E400" s="95"/>
      <c r="F400" s="94"/>
      <c r="G400" s="145"/>
      <c r="H400" s="245"/>
      <c r="I400" s="211" t="str">
        <f>IF(D400="Room AC (window/wall)",'Emission Factors'!$E$53,IF(D400="Room AC (PTAC/PTHP)",H400,IF(D400="Residential AC",'Emission Factors'!$E$55,IF(D400="Residential HP",H400,IF(D400="Commercial AC (&gt;=65k to &lt;135,000k Btu/hr)",'Emission Factors'!$E$57,IF(D400="Commercial AC (&gt;=135,000k Btu/hr)",'Emission Factors'!$E$58,""))))))</f>
        <v/>
      </c>
      <c r="J400" s="96"/>
      <c r="K400" s="211" t="str">
        <f>IF(ISBLANK(J400),"",VLOOKUP(J400,'Emission Factors'!$C$81:$G$221,4,FALSE))</f>
        <v/>
      </c>
      <c r="L400" s="210" t="str">
        <f>IF(D400="Room AC (window/wall)",'Emission Factors'!$F$53,IF(D400="Room AC (PTAC/PTHP)",'Emission Factors'!$F$54,IF(D400="Residential AC",'Emission Factors'!$F$55,IF(D400="Residential HP",'Emission Factors'!$F$56,IF(D400="Commercial AC (&gt;=65k to &lt;135,000k Btu/hr)",'Emission Factors'!$F$57,IF(D400="Commercial AC (&gt;=135,000k Btu/hr)",'Emission Factors'!$F$58,""))))))</f>
        <v/>
      </c>
      <c r="M400" s="211" t="str">
        <f>IF(D400="Room AC (window/wall)",'Emission Factors'!$G$53,IF(D400="Room AC (PTAC/PTHP)",'Emission Factors'!$G$54,IF(D400="Residential AC",'Emission Factors'!$G$55,IF(D400="Residential HP",'Emission Factors'!$G$56,IF(D400="Commercial AC (&gt;=65k to &lt;135,000k Btu/hr)",'Emission Factors'!$G$57,IF(D400="Commercial AC (&gt;=135,000k Btu/hr)",'Emission Factors'!$G$58,""))))))</f>
        <v/>
      </c>
      <c r="N400" s="96"/>
      <c r="O400" s="209" t="str">
        <f>IF(ISBLANK(D400),"",(IF(D400="Room AC (window/wall)",'Emission Factors'!$C$53,IF(D400="Room AC (PTAC/PTHP)",'Emission Factors'!$C$54,IF(D400="Residential AC",'Emission Factors'!$C$55,IF(D400="Residential HP",'Emission Factors'!$C$56,IF(D400="Commercial AC (&gt;=65k to &lt;135,000k Btu/hr)",'Emission Factors'!$C$57,IF(D400="Commercial AC (&gt;=135,000k Btu/hr)",'Emission Factors'!$C$58,""))))))))</f>
        <v/>
      </c>
      <c r="P400" s="209" t="str">
        <f t="shared" si="60"/>
        <v/>
      </c>
      <c r="Q400" s="95"/>
      <c r="R400" s="256"/>
      <c r="S400" s="256"/>
      <c r="T400" s="96"/>
      <c r="U400" s="211" t="str">
        <f>IF(Q400="Room AC (window/wall)",'Emission Factors'!$E$53,IF(AND(Q400="Room AC (PTAC/PTHP)",ISBLANK(T400)),"Error",IF(AND(Q400="Room AC (PTAC/PTHP)",T400&gt;0),T400,IF(Q400="Residential AC",'Emission Factors'!$E$55,IF(AND(Q400="Residential HP",ISBLANK(T400)),"Error",IF(AND(Q400="Residential HP",T400&gt;0),T400,IF(Q400="Commercial AC (&gt;=65k to &lt;135,000k Btu/hr)",'Emission Factors'!$E$57,IF(Q400="Commercial AC (&gt;=135,000k Btu/hr)",'Emission Factors'!$E$58,""))))))))</f>
        <v/>
      </c>
      <c r="V400" s="95"/>
      <c r="W400" s="211" t="str">
        <f>IF(ISBLANK(V400),"",VLOOKUP(V400,'Emission Factors'!$C$81:$G$221,4,FALSE))</f>
        <v/>
      </c>
      <c r="X400" s="210" t="str">
        <f>IF(Q400="Room AC (window/wall)",'Emission Factors'!$F$53,IF(Q400="Room AC (PTAC/PTHP)",'Emission Factors'!$F$54,IF(Q400="Residential AC",'Emission Factors'!$F$55,IF(Q400="Residential HP",'Emission Factors'!$F$56,IF(Q400="Commercial AC (&gt;=65k to &lt;135,000k Btu/hr)",'Emission Factors'!$F$57,IF(Q400="Commercial AC (&gt;=135,000k Btu/hr)",'Emission Factors'!$F$58,""))))))</f>
        <v/>
      </c>
      <c r="Y400" s="211" t="str">
        <f>IF(Q400="Room AC (window/wall)",'Emission Factors'!$G$53,IF(Q400="Room AC (PTAC/PTHP)",'Emission Factors'!$G$54,IF(Q400="Residential AC",'Emission Factors'!$G$55,IF(Q400="Residential HP",'Emission Factors'!$G$56,IF(Q400="Commercial AC (&gt;=65k to &lt;135,000k Btu/hr)",'Emission Factors'!$G$57,IF(Q400="Commercial AC (&gt;=135,000k Btu/hr)",'Emission Factors'!$G$58,""))))))</f>
        <v/>
      </c>
      <c r="Z400" s="96"/>
      <c r="AA400" s="97" t="str">
        <f t="shared" si="61"/>
        <v/>
      </c>
      <c r="AB400" s="97" t="str">
        <f t="shared" si="62"/>
        <v/>
      </c>
      <c r="AC400" s="246" t="str">
        <f t="shared" si="63"/>
        <v/>
      </c>
      <c r="AD400" s="97" t="str">
        <f t="shared" si="64"/>
        <v/>
      </c>
      <c r="AE400" s="97" t="str">
        <f t="shared" si="65"/>
        <v/>
      </c>
      <c r="AF400" s="252" t="str">
        <f t="shared" si="66"/>
        <v/>
      </c>
      <c r="AG400" s="254" t="str">
        <f t="shared" si="67"/>
        <v/>
      </c>
      <c r="AH400" s="248" t="str">
        <f t="shared" si="68"/>
        <v/>
      </c>
      <c r="AI400" s="249" t="str">
        <f t="shared" si="69"/>
        <v/>
      </c>
    </row>
    <row r="401" spans="2:35" x14ac:dyDescent="0.3">
      <c r="B401" s="94"/>
      <c r="C401" s="95"/>
      <c r="D401" s="95"/>
      <c r="E401" s="95"/>
      <c r="F401" s="94"/>
      <c r="G401" s="145"/>
      <c r="H401" s="245"/>
      <c r="I401" s="211" t="str">
        <f>IF(D401="Room AC (window/wall)",'Emission Factors'!$E$53,IF(D401="Room AC (PTAC/PTHP)",H401,IF(D401="Residential AC",'Emission Factors'!$E$55,IF(D401="Residential HP",H401,IF(D401="Commercial AC (&gt;=65k to &lt;135,000k Btu/hr)",'Emission Factors'!$E$57,IF(D401="Commercial AC (&gt;=135,000k Btu/hr)",'Emission Factors'!$E$58,""))))))</f>
        <v/>
      </c>
      <c r="J401" s="96"/>
      <c r="K401" s="211" t="str">
        <f>IF(ISBLANK(J401),"",VLOOKUP(J401,'Emission Factors'!$C$81:$G$221,4,FALSE))</f>
        <v/>
      </c>
      <c r="L401" s="210" t="str">
        <f>IF(D401="Room AC (window/wall)",'Emission Factors'!$F$53,IF(D401="Room AC (PTAC/PTHP)",'Emission Factors'!$F$54,IF(D401="Residential AC",'Emission Factors'!$F$55,IF(D401="Residential HP",'Emission Factors'!$F$56,IF(D401="Commercial AC (&gt;=65k to &lt;135,000k Btu/hr)",'Emission Factors'!$F$57,IF(D401="Commercial AC (&gt;=135,000k Btu/hr)",'Emission Factors'!$F$58,""))))))</f>
        <v/>
      </c>
      <c r="M401" s="211" t="str">
        <f>IF(D401="Room AC (window/wall)",'Emission Factors'!$G$53,IF(D401="Room AC (PTAC/PTHP)",'Emission Factors'!$G$54,IF(D401="Residential AC",'Emission Factors'!$G$55,IF(D401="Residential HP",'Emission Factors'!$G$56,IF(D401="Commercial AC (&gt;=65k to &lt;135,000k Btu/hr)",'Emission Factors'!$G$57,IF(D401="Commercial AC (&gt;=135,000k Btu/hr)",'Emission Factors'!$G$58,""))))))</f>
        <v/>
      </c>
      <c r="N401" s="96"/>
      <c r="O401" s="209" t="str">
        <f>IF(ISBLANK(D401),"",(IF(D401="Room AC (window/wall)",'Emission Factors'!$C$53,IF(D401="Room AC (PTAC/PTHP)",'Emission Factors'!$C$54,IF(D401="Residential AC",'Emission Factors'!$C$55,IF(D401="Residential HP",'Emission Factors'!$C$56,IF(D401="Commercial AC (&gt;=65k to &lt;135,000k Btu/hr)",'Emission Factors'!$C$57,IF(D401="Commercial AC (&gt;=135,000k Btu/hr)",'Emission Factors'!$C$58,""))))))))</f>
        <v/>
      </c>
      <c r="P401" s="209" t="str">
        <f t="shared" si="60"/>
        <v/>
      </c>
      <c r="Q401" s="95"/>
      <c r="R401" s="256"/>
      <c r="S401" s="256"/>
      <c r="T401" s="96"/>
      <c r="U401" s="211" t="str">
        <f>IF(Q401="Room AC (window/wall)",'Emission Factors'!$E$53,IF(AND(Q401="Room AC (PTAC/PTHP)",ISBLANK(T401)),"Error",IF(AND(Q401="Room AC (PTAC/PTHP)",T401&gt;0),T401,IF(Q401="Residential AC",'Emission Factors'!$E$55,IF(AND(Q401="Residential HP",ISBLANK(T401)),"Error",IF(AND(Q401="Residential HP",T401&gt;0),T401,IF(Q401="Commercial AC (&gt;=65k to &lt;135,000k Btu/hr)",'Emission Factors'!$E$57,IF(Q401="Commercial AC (&gt;=135,000k Btu/hr)",'Emission Factors'!$E$58,""))))))))</f>
        <v/>
      </c>
      <c r="V401" s="95"/>
      <c r="W401" s="211" t="str">
        <f>IF(ISBLANK(V401),"",VLOOKUP(V401,'Emission Factors'!$C$81:$G$221,4,FALSE))</f>
        <v/>
      </c>
      <c r="X401" s="210" t="str">
        <f>IF(Q401="Room AC (window/wall)",'Emission Factors'!$F$53,IF(Q401="Room AC (PTAC/PTHP)",'Emission Factors'!$F$54,IF(Q401="Residential AC",'Emission Factors'!$F$55,IF(Q401="Residential HP",'Emission Factors'!$F$56,IF(Q401="Commercial AC (&gt;=65k to &lt;135,000k Btu/hr)",'Emission Factors'!$F$57,IF(Q401="Commercial AC (&gt;=135,000k Btu/hr)",'Emission Factors'!$F$58,""))))))</f>
        <v/>
      </c>
      <c r="Y401" s="211" t="str">
        <f>IF(Q401="Room AC (window/wall)",'Emission Factors'!$G$53,IF(Q401="Room AC (PTAC/PTHP)",'Emission Factors'!$G$54,IF(Q401="Residential AC",'Emission Factors'!$G$55,IF(Q401="Residential HP",'Emission Factors'!$G$56,IF(Q401="Commercial AC (&gt;=65k to &lt;135,000k Btu/hr)",'Emission Factors'!$G$57,IF(Q401="Commercial AC (&gt;=135,000k Btu/hr)",'Emission Factors'!$G$58,""))))))</f>
        <v/>
      </c>
      <c r="Z401" s="96"/>
      <c r="AA401" s="97" t="str">
        <f t="shared" si="61"/>
        <v/>
      </c>
      <c r="AB401" s="97" t="str">
        <f t="shared" si="62"/>
        <v/>
      </c>
      <c r="AC401" s="246" t="str">
        <f t="shared" si="63"/>
        <v/>
      </c>
      <c r="AD401" s="97" t="str">
        <f t="shared" si="64"/>
        <v/>
      </c>
      <c r="AE401" s="97" t="str">
        <f t="shared" si="65"/>
        <v/>
      </c>
      <c r="AF401" s="252" t="str">
        <f t="shared" si="66"/>
        <v/>
      </c>
      <c r="AG401" s="254" t="str">
        <f t="shared" si="67"/>
        <v/>
      </c>
      <c r="AH401" s="248" t="str">
        <f t="shared" si="68"/>
        <v/>
      </c>
      <c r="AI401" s="249" t="str">
        <f t="shared" si="69"/>
        <v/>
      </c>
    </row>
    <row r="402" spans="2:35" x14ac:dyDescent="0.3">
      <c r="B402" s="94"/>
      <c r="C402" s="95"/>
      <c r="D402" s="95"/>
      <c r="E402" s="95"/>
      <c r="F402" s="94"/>
      <c r="G402" s="145"/>
      <c r="H402" s="245"/>
      <c r="I402" s="211" t="str">
        <f>IF(D402="Room AC (window/wall)",'Emission Factors'!$E$53,IF(D402="Room AC (PTAC/PTHP)",H402,IF(D402="Residential AC",'Emission Factors'!$E$55,IF(D402="Residential HP",H402,IF(D402="Commercial AC (&gt;=65k to &lt;135,000k Btu/hr)",'Emission Factors'!$E$57,IF(D402="Commercial AC (&gt;=135,000k Btu/hr)",'Emission Factors'!$E$58,""))))))</f>
        <v/>
      </c>
      <c r="J402" s="96"/>
      <c r="K402" s="211" t="str">
        <f>IF(ISBLANK(J402),"",VLOOKUP(J402,'Emission Factors'!$C$81:$G$221,4,FALSE))</f>
        <v/>
      </c>
      <c r="L402" s="210" t="str">
        <f>IF(D402="Room AC (window/wall)",'Emission Factors'!$F$53,IF(D402="Room AC (PTAC/PTHP)",'Emission Factors'!$F$54,IF(D402="Residential AC",'Emission Factors'!$F$55,IF(D402="Residential HP",'Emission Factors'!$F$56,IF(D402="Commercial AC (&gt;=65k to &lt;135,000k Btu/hr)",'Emission Factors'!$F$57,IF(D402="Commercial AC (&gt;=135,000k Btu/hr)",'Emission Factors'!$F$58,""))))))</f>
        <v/>
      </c>
      <c r="M402" s="211" t="str">
        <f>IF(D402="Room AC (window/wall)",'Emission Factors'!$G$53,IF(D402="Room AC (PTAC/PTHP)",'Emission Factors'!$G$54,IF(D402="Residential AC",'Emission Factors'!$G$55,IF(D402="Residential HP",'Emission Factors'!$G$56,IF(D402="Commercial AC (&gt;=65k to &lt;135,000k Btu/hr)",'Emission Factors'!$G$57,IF(D402="Commercial AC (&gt;=135,000k Btu/hr)",'Emission Factors'!$G$58,""))))))</f>
        <v/>
      </c>
      <c r="N402" s="96"/>
      <c r="O402" s="209" t="str">
        <f>IF(ISBLANK(D402),"",(IF(D402="Room AC (window/wall)",'Emission Factors'!$C$53,IF(D402="Room AC (PTAC/PTHP)",'Emission Factors'!$C$54,IF(D402="Residential AC",'Emission Factors'!$C$55,IF(D402="Residential HP",'Emission Factors'!$C$56,IF(D402="Commercial AC (&gt;=65k to &lt;135,000k Btu/hr)",'Emission Factors'!$C$57,IF(D402="Commercial AC (&gt;=135,000k Btu/hr)",'Emission Factors'!$C$58,""))))))))</f>
        <v/>
      </c>
      <c r="P402" s="209" t="str">
        <f t="shared" si="60"/>
        <v/>
      </c>
      <c r="Q402" s="95"/>
      <c r="R402" s="256"/>
      <c r="S402" s="256"/>
      <c r="T402" s="96"/>
      <c r="U402" s="211" t="str">
        <f>IF(Q402="Room AC (window/wall)",'Emission Factors'!$E$53,IF(AND(Q402="Room AC (PTAC/PTHP)",ISBLANK(T402)),"Error",IF(AND(Q402="Room AC (PTAC/PTHP)",T402&gt;0),T402,IF(Q402="Residential AC",'Emission Factors'!$E$55,IF(AND(Q402="Residential HP",ISBLANK(T402)),"Error",IF(AND(Q402="Residential HP",T402&gt;0),T402,IF(Q402="Commercial AC (&gt;=65k to &lt;135,000k Btu/hr)",'Emission Factors'!$E$57,IF(Q402="Commercial AC (&gt;=135,000k Btu/hr)",'Emission Factors'!$E$58,""))))))))</f>
        <v/>
      </c>
      <c r="V402" s="95"/>
      <c r="W402" s="211" t="str">
        <f>IF(ISBLANK(V402),"",VLOOKUP(V402,'Emission Factors'!$C$81:$G$221,4,FALSE))</f>
        <v/>
      </c>
      <c r="X402" s="210" t="str">
        <f>IF(Q402="Room AC (window/wall)",'Emission Factors'!$F$53,IF(Q402="Room AC (PTAC/PTHP)",'Emission Factors'!$F$54,IF(Q402="Residential AC",'Emission Factors'!$F$55,IF(Q402="Residential HP",'Emission Factors'!$F$56,IF(Q402="Commercial AC (&gt;=65k to &lt;135,000k Btu/hr)",'Emission Factors'!$F$57,IF(Q402="Commercial AC (&gt;=135,000k Btu/hr)",'Emission Factors'!$F$58,""))))))</f>
        <v/>
      </c>
      <c r="Y402" s="211" t="str">
        <f>IF(Q402="Room AC (window/wall)",'Emission Factors'!$G$53,IF(Q402="Room AC (PTAC/PTHP)",'Emission Factors'!$G$54,IF(Q402="Residential AC",'Emission Factors'!$G$55,IF(Q402="Residential HP",'Emission Factors'!$G$56,IF(Q402="Commercial AC (&gt;=65k to &lt;135,000k Btu/hr)",'Emission Factors'!$G$57,IF(Q402="Commercial AC (&gt;=135,000k Btu/hr)",'Emission Factors'!$G$58,""))))))</f>
        <v/>
      </c>
      <c r="Z402" s="96"/>
      <c r="AA402" s="97" t="str">
        <f t="shared" si="61"/>
        <v/>
      </c>
      <c r="AB402" s="97" t="str">
        <f t="shared" si="62"/>
        <v/>
      </c>
      <c r="AC402" s="246" t="str">
        <f t="shared" si="63"/>
        <v/>
      </c>
      <c r="AD402" s="97" t="str">
        <f t="shared" si="64"/>
        <v/>
      </c>
      <c r="AE402" s="97" t="str">
        <f t="shared" si="65"/>
        <v/>
      </c>
      <c r="AF402" s="252" t="str">
        <f t="shared" si="66"/>
        <v/>
      </c>
      <c r="AG402" s="254" t="str">
        <f t="shared" si="67"/>
        <v/>
      </c>
      <c r="AH402" s="248" t="str">
        <f t="shared" si="68"/>
        <v/>
      </c>
      <c r="AI402" s="249" t="str">
        <f t="shared" si="69"/>
        <v/>
      </c>
    </row>
    <row r="403" spans="2:35" x14ac:dyDescent="0.3">
      <c r="B403" s="94"/>
      <c r="C403" s="95"/>
      <c r="D403" s="95"/>
      <c r="E403" s="95"/>
      <c r="F403" s="94"/>
      <c r="G403" s="145"/>
      <c r="H403" s="245"/>
      <c r="I403" s="211" t="str">
        <f>IF(D403="Room AC (window/wall)",'Emission Factors'!$E$53,IF(D403="Room AC (PTAC/PTHP)",H403,IF(D403="Residential AC",'Emission Factors'!$E$55,IF(D403="Residential HP",H403,IF(D403="Commercial AC (&gt;=65k to &lt;135,000k Btu/hr)",'Emission Factors'!$E$57,IF(D403="Commercial AC (&gt;=135,000k Btu/hr)",'Emission Factors'!$E$58,""))))))</f>
        <v/>
      </c>
      <c r="J403" s="96"/>
      <c r="K403" s="211" t="str">
        <f>IF(ISBLANK(J403),"",VLOOKUP(J403,'Emission Factors'!$C$81:$G$221,4,FALSE))</f>
        <v/>
      </c>
      <c r="L403" s="210" t="str">
        <f>IF(D403="Room AC (window/wall)",'Emission Factors'!$F$53,IF(D403="Room AC (PTAC/PTHP)",'Emission Factors'!$F$54,IF(D403="Residential AC",'Emission Factors'!$F$55,IF(D403="Residential HP",'Emission Factors'!$F$56,IF(D403="Commercial AC (&gt;=65k to &lt;135,000k Btu/hr)",'Emission Factors'!$F$57,IF(D403="Commercial AC (&gt;=135,000k Btu/hr)",'Emission Factors'!$F$58,""))))))</f>
        <v/>
      </c>
      <c r="M403" s="211" t="str">
        <f>IF(D403="Room AC (window/wall)",'Emission Factors'!$G$53,IF(D403="Room AC (PTAC/PTHP)",'Emission Factors'!$G$54,IF(D403="Residential AC",'Emission Factors'!$G$55,IF(D403="Residential HP",'Emission Factors'!$G$56,IF(D403="Commercial AC (&gt;=65k to &lt;135,000k Btu/hr)",'Emission Factors'!$G$57,IF(D403="Commercial AC (&gt;=135,000k Btu/hr)",'Emission Factors'!$G$58,""))))))</f>
        <v/>
      </c>
      <c r="N403" s="96"/>
      <c r="O403" s="209" t="str">
        <f>IF(ISBLANK(D403),"",(IF(D403="Room AC (window/wall)",'Emission Factors'!$C$53,IF(D403="Room AC (PTAC/PTHP)",'Emission Factors'!$C$54,IF(D403="Residential AC",'Emission Factors'!$C$55,IF(D403="Residential HP",'Emission Factors'!$C$56,IF(D403="Commercial AC (&gt;=65k to &lt;135,000k Btu/hr)",'Emission Factors'!$C$57,IF(D403="Commercial AC (&gt;=135,000k Btu/hr)",'Emission Factors'!$C$58,""))))))))</f>
        <v/>
      </c>
      <c r="P403" s="209" t="str">
        <f t="shared" si="60"/>
        <v/>
      </c>
      <c r="Q403" s="95"/>
      <c r="R403" s="256"/>
      <c r="S403" s="256"/>
      <c r="T403" s="96"/>
      <c r="U403" s="211" t="str">
        <f>IF(Q403="Room AC (window/wall)",'Emission Factors'!$E$53,IF(AND(Q403="Room AC (PTAC/PTHP)",ISBLANK(T403)),"Error",IF(AND(Q403="Room AC (PTAC/PTHP)",T403&gt;0),T403,IF(Q403="Residential AC",'Emission Factors'!$E$55,IF(AND(Q403="Residential HP",ISBLANK(T403)),"Error",IF(AND(Q403="Residential HP",T403&gt;0),T403,IF(Q403="Commercial AC (&gt;=65k to &lt;135,000k Btu/hr)",'Emission Factors'!$E$57,IF(Q403="Commercial AC (&gt;=135,000k Btu/hr)",'Emission Factors'!$E$58,""))))))))</f>
        <v/>
      </c>
      <c r="V403" s="95"/>
      <c r="W403" s="211" t="str">
        <f>IF(ISBLANK(V403),"",VLOOKUP(V403,'Emission Factors'!$C$81:$G$221,4,FALSE))</f>
        <v/>
      </c>
      <c r="X403" s="210" t="str">
        <f>IF(Q403="Room AC (window/wall)",'Emission Factors'!$F$53,IF(Q403="Room AC (PTAC/PTHP)",'Emission Factors'!$F$54,IF(Q403="Residential AC",'Emission Factors'!$F$55,IF(Q403="Residential HP",'Emission Factors'!$F$56,IF(Q403="Commercial AC (&gt;=65k to &lt;135,000k Btu/hr)",'Emission Factors'!$F$57,IF(Q403="Commercial AC (&gt;=135,000k Btu/hr)",'Emission Factors'!$F$58,""))))))</f>
        <v/>
      </c>
      <c r="Y403" s="211" t="str">
        <f>IF(Q403="Room AC (window/wall)",'Emission Factors'!$G$53,IF(Q403="Room AC (PTAC/PTHP)",'Emission Factors'!$G$54,IF(Q403="Residential AC",'Emission Factors'!$G$55,IF(Q403="Residential HP",'Emission Factors'!$G$56,IF(Q403="Commercial AC (&gt;=65k to &lt;135,000k Btu/hr)",'Emission Factors'!$G$57,IF(Q403="Commercial AC (&gt;=135,000k Btu/hr)",'Emission Factors'!$G$58,""))))))</f>
        <v/>
      </c>
      <c r="Z403" s="96"/>
      <c r="AA403" s="97" t="str">
        <f t="shared" si="61"/>
        <v/>
      </c>
      <c r="AB403" s="97" t="str">
        <f t="shared" si="62"/>
        <v/>
      </c>
      <c r="AC403" s="246" t="str">
        <f t="shared" si="63"/>
        <v/>
      </c>
      <c r="AD403" s="97" t="str">
        <f t="shared" si="64"/>
        <v/>
      </c>
      <c r="AE403" s="97" t="str">
        <f t="shared" si="65"/>
        <v/>
      </c>
      <c r="AF403" s="252" t="str">
        <f t="shared" si="66"/>
        <v/>
      </c>
      <c r="AG403" s="254" t="str">
        <f t="shared" si="67"/>
        <v/>
      </c>
      <c r="AH403" s="248" t="str">
        <f t="shared" si="68"/>
        <v/>
      </c>
      <c r="AI403" s="249" t="str">
        <f t="shared" si="69"/>
        <v/>
      </c>
    </row>
    <row r="404" spans="2:35" x14ac:dyDescent="0.3">
      <c r="B404" s="94"/>
      <c r="C404" s="95"/>
      <c r="D404" s="95"/>
      <c r="E404" s="95"/>
      <c r="F404" s="94"/>
      <c r="G404" s="145"/>
      <c r="H404" s="245"/>
      <c r="I404" s="211" t="str">
        <f>IF(D404="Room AC (window/wall)",'Emission Factors'!$E$53,IF(D404="Room AC (PTAC/PTHP)",H404,IF(D404="Residential AC",'Emission Factors'!$E$55,IF(D404="Residential HP",H404,IF(D404="Commercial AC (&gt;=65k to &lt;135,000k Btu/hr)",'Emission Factors'!$E$57,IF(D404="Commercial AC (&gt;=135,000k Btu/hr)",'Emission Factors'!$E$58,""))))))</f>
        <v/>
      </c>
      <c r="J404" s="96"/>
      <c r="K404" s="211" t="str">
        <f>IF(ISBLANK(J404),"",VLOOKUP(J404,'Emission Factors'!$C$81:$G$221,4,FALSE))</f>
        <v/>
      </c>
      <c r="L404" s="210" t="str">
        <f>IF(D404="Room AC (window/wall)",'Emission Factors'!$F$53,IF(D404="Room AC (PTAC/PTHP)",'Emission Factors'!$F$54,IF(D404="Residential AC",'Emission Factors'!$F$55,IF(D404="Residential HP",'Emission Factors'!$F$56,IF(D404="Commercial AC (&gt;=65k to &lt;135,000k Btu/hr)",'Emission Factors'!$F$57,IF(D404="Commercial AC (&gt;=135,000k Btu/hr)",'Emission Factors'!$F$58,""))))))</f>
        <v/>
      </c>
      <c r="M404" s="211" t="str">
        <f>IF(D404="Room AC (window/wall)",'Emission Factors'!$G$53,IF(D404="Room AC (PTAC/PTHP)",'Emission Factors'!$G$54,IF(D404="Residential AC",'Emission Factors'!$G$55,IF(D404="Residential HP",'Emission Factors'!$G$56,IF(D404="Commercial AC (&gt;=65k to &lt;135,000k Btu/hr)",'Emission Factors'!$G$57,IF(D404="Commercial AC (&gt;=135,000k Btu/hr)",'Emission Factors'!$G$58,""))))))</f>
        <v/>
      </c>
      <c r="N404" s="96"/>
      <c r="O404" s="209" t="str">
        <f>IF(ISBLANK(D404),"",(IF(D404="Room AC (window/wall)",'Emission Factors'!$C$53,IF(D404="Room AC (PTAC/PTHP)",'Emission Factors'!$C$54,IF(D404="Residential AC",'Emission Factors'!$C$55,IF(D404="Residential HP",'Emission Factors'!$C$56,IF(D404="Commercial AC (&gt;=65k to &lt;135,000k Btu/hr)",'Emission Factors'!$C$57,IF(D404="Commercial AC (&gt;=135,000k Btu/hr)",'Emission Factors'!$C$58,""))))))))</f>
        <v/>
      </c>
      <c r="P404" s="209" t="str">
        <f t="shared" si="60"/>
        <v/>
      </c>
      <c r="Q404" s="95"/>
      <c r="R404" s="256"/>
      <c r="S404" s="256"/>
      <c r="T404" s="96"/>
      <c r="U404" s="211" t="str">
        <f>IF(Q404="Room AC (window/wall)",'Emission Factors'!$E$53,IF(AND(Q404="Room AC (PTAC/PTHP)",ISBLANK(T404)),"Error",IF(AND(Q404="Room AC (PTAC/PTHP)",T404&gt;0),T404,IF(Q404="Residential AC",'Emission Factors'!$E$55,IF(AND(Q404="Residential HP",ISBLANK(T404)),"Error",IF(AND(Q404="Residential HP",T404&gt;0),T404,IF(Q404="Commercial AC (&gt;=65k to &lt;135,000k Btu/hr)",'Emission Factors'!$E$57,IF(Q404="Commercial AC (&gt;=135,000k Btu/hr)",'Emission Factors'!$E$58,""))))))))</f>
        <v/>
      </c>
      <c r="V404" s="95"/>
      <c r="W404" s="211" t="str">
        <f>IF(ISBLANK(V404),"",VLOOKUP(V404,'Emission Factors'!$C$81:$G$221,4,FALSE))</f>
        <v/>
      </c>
      <c r="X404" s="210" t="str">
        <f>IF(Q404="Room AC (window/wall)",'Emission Factors'!$F$53,IF(Q404="Room AC (PTAC/PTHP)",'Emission Factors'!$F$54,IF(Q404="Residential AC",'Emission Factors'!$F$55,IF(Q404="Residential HP",'Emission Factors'!$F$56,IF(Q404="Commercial AC (&gt;=65k to &lt;135,000k Btu/hr)",'Emission Factors'!$F$57,IF(Q404="Commercial AC (&gt;=135,000k Btu/hr)",'Emission Factors'!$F$58,""))))))</f>
        <v/>
      </c>
      <c r="Y404" s="211" t="str">
        <f>IF(Q404="Room AC (window/wall)",'Emission Factors'!$G$53,IF(Q404="Room AC (PTAC/PTHP)",'Emission Factors'!$G$54,IF(Q404="Residential AC",'Emission Factors'!$G$55,IF(Q404="Residential HP",'Emission Factors'!$G$56,IF(Q404="Commercial AC (&gt;=65k to &lt;135,000k Btu/hr)",'Emission Factors'!$G$57,IF(Q404="Commercial AC (&gt;=135,000k Btu/hr)",'Emission Factors'!$G$58,""))))))</f>
        <v/>
      </c>
      <c r="Z404" s="96"/>
      <c r="AA404" s="97" t="str">
        <f t="shared" si="61"/>
        <v/>
      </c>
      <c r="AB404" s="97" t="str">
        <f t="shared" si="62"/>
        <v/>
      </c>
      <c r="AC404" s="246" t="str">
        <f t="shared" si="63"/>
        <v/>
      </c>
      <c r="AD404" s="97" t="str">
        <f t="shared" si="64"/>
        <v/>
      </c>
      <c r="AE404" s="97" t="str">
        <f t="shared" si="65"/>
        <v/>
      </c>
      <c r="AF404" s="252" t="str">
        <f t="shared" si="66"/>
        <v/>
      </c>
      <c r="AG404" s="254" t="str">
        <f t="shared" si="67"/>
        <v/>
      </c>
      <c r="AH404" s="248" t="str">
        <f t="shared" si="68"/>
        <v/>
      </c>
      <c r="AI404" s="249" t="str">
        <f t="shared" si="69"/>
        <v/>
      </c>
    </row>
    <row r="405" spans="2:35" x14ac:dyDescent="0.3">
      <c r="B405" s="94"/>
      <c r="C405" s="95"/>
      <c r="D405" s="95"/>
      <c r="E405" s="95"/>
      <c r="F405" s="94"/>
      <c r="G405" s="145"/>
      <c r="H405" s="245"/>
      <c r="I405" s="211" t="str">
        <f>IF(D405="Room AC (window/wall)",'Emission Factors'!$E$53,IF(D405="Room AC (PTAC/PTHP)",H405,IF(D405="Residential AC",'Emission Factors'!$E$55,IF(D405="Residential HP",H405,IF(D405="Commercial AC (&gt;=65k to &lt;135,000k Btu/hr)",'Emission Factors'!$E$57,IF(D405="Commercial AC (&gt;=135,000k Btu/hr)",'Emission Factors'!$E$58,""))))))</f>
        <v/>
      </c>
      <c r="J405" s="96"/>
      <c r="K405" s="211" t="str">
        <f>IF(ISBLANK(J405),"",VLOOKUP(J405,'Emission Factors'!$C$81:$G$221,4,FALSE))</f>
        <v/>
      </c>
      <c r="L405" s="210" t="str">
        <f>IF(D405="Room AC (window/wall)",'Emission Factors'!$F$53,IF(D405="Room AC (PTAC/PTHP)",'Emission Factors'!$F$54,IF(D405="Residential AC",'Emission Factors'!$F$55,IF(D405="Residential HP",'Emission Factors'!$F$56,IF(D405="Commercial AC (&gt;=65k to &lt;135,000k Btu/hr)",'Emission Factors'!$F$57,IF(D405="Commercial AC (&gt;=135,000k Btu/hr)",'Emission Factors'!$F$58,""))))))</f>
        <v/>
      </c>
      <c r="M405" s="211" t="str">
        <f>IF(D405="Room AC (window/wall)",'Emission Factors'!$G$53,IF(D405="Room AC (PTAC/PTHP)",'Emission Factors'!$G$54,IF(D405="Residential AC",'Emission Factors'!$G$55,IF(D405="Residential HP",'Emission Factors'!$G$56,IF(D405="Commercial AC (&gt;=65k to &lt;135,000k Btu/hr)",'Emission Factors'!$G$57,IF(D405="Commercial AC (&gt;=135,000k Btu/hr)",'Emission Factors'!$G$58,""))))))</f>
        <v/>
      </c>
      <c r="N405" s="96"/>
      <c r="O405" s="209" t="str">
        <f>IF(ISBLANK(D405),"",(IF(D405="Room AC (window/wall)",'Emission Factors'!$C$53,IF(D405="Room AC (PTAC/PTHP)",'Emission Factors'!$C$54,IF(D405="Residential AC",'Emission Factors'!$C$55,IF(D405="Residential HP",'Emission Factors'!$C$56,IF(D405="Commercial AC (&gt;=65k to &lt;135,000k Btu/hr)",'Emission Factors'!$C$57,IF(D405="Commercial AC (&gt;=135,000k Btu/hr)",'Emission Factors'!$C$58,""))))))))</f>
        <v/>
      </c>
      <c r="P405" s="209" t="str">
        <f t="shared" si="60"/>
        <v/>
      </c>
      <c r="Q405" s="95"/>
      <c r="R405" s="256"/>
      <c r="S405" s="256"/>
      <c r="T405" s="96"/>
      <c r="U405" s="211" t="str">
        <f>IF(Q405="Room AC (window/wall)",'Emission Factors'!$E$53,IF(AND(Q405="Room AC (PTAC/PTHP)",ISBLANK(T405)),"Error",IF(AND(Q405="Room AC (PTAC/PTHP)",T405&gt;0),T405,IF(Q405="Residential AC",'Emission Factors'!$E$55,IF(AND(Q405="Residential HP",ISBLANK(T405)),"Error",IF(AND(Q405="Residential HP",T405&gt;0),T405,IF(Q405="Commercial AC (&gt;=65k to &lt;135,000k Btu/hr)",'Emission Factors'!$E$57,IF(Q405="Commercial AC (&gt;=135,000k Btu/hr)",'Emission Factors'!$E$58,""))))))))</f>
        <v/>
      </c>
      <c r="V405" s="95"/>
      <c r="W405" s="211" t="str">
        <f>IF(ISBLANK(V405),"",VLOOKUP(V405,'Emission Factors'!$C$81:$G$221,4,FALSE))</f>
        <v/>
      </c>
      <c r="X405" s="210" t="str">
        <f>IF(Q405="Room AC (window/wall)",'Emission Factors'!$F$53,IF(Q405="Room AC (PTAC/PTHP)",'Emission Factors'!$F$54,IF(Q405="Residential AC",'Emission Factors'!$F$55,IF(Q405="Residential HP",'Emission Factors'!$F$56,IF(Q405="Commercial AC (&gt;=65k to &lt;135,000k Btu/hr)",'Emission Factors'!$F$57,IF(Q405="Commercial AC (&gt;=135,000k Btu/hr)",'Emission Factors'!$F$58,""))))))</f>
        <v/>
      </c>
      <c r="Y405" s="211" t="str">
        <f>IF(Q405="Room AC (window/wall)",'Emission Factors'!$G$53,IF(Q405="Room AC (PTAC/PTHP)",'Emission Factors'!$G$54,IF(Q405="Residential AC",'Emission Factors'!$G$55,IF(Q405="Residential HP",'Emission Factors'!$G$56,IF(Q405="Commercial AC (&gt;=65k to &lt;135,000k Btu/hr)",'Emission Factors'!$G$57,IF(Q405="Commercial AC (&gt;=135,000k Btu/hr)",'Emission Factors'!$G$58,""))))))</f>
        <v/>
      </c>
      <c r="Z405" s="96"/>
      <c r="AA405" s="97" t="str">
        <f t="shared" si="61"/>
        <v/>
      </c>
      <c r="AB405" s="97" t="str">
        <f t="shared" si="62"/>
        <v/>
      </c>
      <c r="AC405" s="246" t="str">
        <f t="shared" si="63"/>
        <v/>
      </c>
      <c r="AD405" s="97" t="str">
        <f t="shared" si="64"/>
        <v/>
      </c>
      <c r="AE405" s="97" t="str">
        <f t="shared" si="65"/>
        <v/>
      </c>
      <c r="AF405" s="252" t="str">
        <f t="shared" si="66"/>
        <v/>
      </c>
      <c r="AG405" s="254" t="str">
        <f t="shared" si="67"/>
        <v/>
      </c>
      <c r="AH405" s="248" t="str">
        <f t="shared" si="68"/>
        <v/>
      </c>
      <c r="AI405" s="249" t="str">
        <f t="shared" si="69"/>
        <v/>
      </c>
    </row>
    <row r="406" spans="2:35" x14ac:dyDescent="0.3">
      <c r="B406" s="94"/>
      <c r="C406" s="95"/>
      <c r="D406" s="95"/>
      <c r="E406" s="95"/>
      <c r="F406" s="94"/>
      <c r="G406" s="145"/>
      <c r="H406" s="245"/>
      <c r="I406" s="211" t="str">
        <f>IF(D406="Room AC (window/wall)",'Emission Factors'!$E$53,IF(D406="Room AC (PTAC/PTHP)",H406,IF(D406="Residential AC",'Emission Factors'!$E$55,IF(D406="Residential HP",H406,IF(D406="Commercial AC (&gt;=65k to &lt;135,000k Btu/hr)",'Emission Factors'!$E$57,IF(D406="Commercial AC (&gt;=135,000k Btu/hr)",'Emission Factors'!$E$58,""))))))</f>
        <v/>
      </c>
      <c r="J406" s="96"/>
      <c r="K406" s="211" t="str">
        <f>IF(ISBLANK(J406),"",VLOOKUP(J406,'Emission Factors'!$C$81:$G$221,4,FALSE))</f>
        <v/>
      </c>
      <c r="L406" s="210" t="str">
        <f>IF(D406="Room AC (window/wall)",'Emission Factors'!$F$53,IF(D406="Room AC (PTAC/PTHP)",'Emission Factors'!$F$54,IF(D406="Residential AC",'Emission Factors'!$F$55,IF(D406="Residential HP",'Emission Factors'!$F$56,IF(D406="Commercial AC (&gt;=65k to &lt;135,000k Btu/hr)",'Emission Factors'!$F$57,IF(D406="Commercial AC (&gt;=135,000k Btu/hr)",'Emission Factors'!$F$58,""))))))</f>
        <v/>
      </c>
      <c r="M406" s="211" t="str">
        <f>IF(D406="Room AC (window/wall)",'Emission Factors'!$G$53,IF(D406="Room AC (PTAC/PTHP)",'Emission Factors'!$G$54,IF(D406="Residential AC",'Emission Factors'!$G$55,IF(D406="Residential HP",'Emission Factors'!$G$56,IF(D406="Commercial AC (&gt;=65k to &lt;135,000k Btu/hr)",'Emission Factors'!$G$57,IF(D406="Commercial AC (&gt;=135,000k Btu/hr)",'Emission Factors'!$G$58,""))))))</f>
        <v/>
      </c>
      <c r="N406" s="96"/>
      <c r="O406" s="209" t="str">
        <f>IF(ISBLANK(D406),"",(IF(D406="Room AC (window/wall)",'Emission Factors'!$C$53,IF(D406="Room AC (PTAC/PTHP)",'Emission Factors'!$C$54,IF(D406="Residential AC",'Emission Factors'!$C$55,IF(D406="Residential HP",'Emission Factors'!$C$56,IF(D406="Commercial AC (&gt;=65k to &lt;135,000k Btu/hr)",'Emission Factors'!$C$57,IF(D406="Commercial AC (&gt;=135,000k Btu/hr)",'Emission Factors'!$C$58,""))))))))</f>
        <v/>
      </c>
      <c r="P406" s="209" t="str">
        <f t="shared" si="60"/>
        <v/>
      </c>
      <c r="Q406" s="95"/>
      <c r="R406" s="256"/>
      <c r="S406" s="256"/>
      <c r="T406" s="96"/>
      <c r="U406" s="211" t="str">
        <f>IF(Q406="Room AC (window/wall)",'Emission Factors'!$E$53,IF(AND(Q406="Room AC (PTAC/PTHP)",ISBLANK(T406)),"Error",IF(AND(Q406="Room AC (PTAC/PTHP)",T406&gt;0),T406,IF(Q406="Residential AC",'Emission Factors'!$E$55,IF(AND(Q406="Residential HP",ISBLANK(T406)),"Error",IF(AND(Q406="Residential HP",T406&gt;0),T406,IF(Q406="Commercial AC (&gt;=65k to &lt;135,000k Btu/hr)",'Emission Factors'!$E$57,IF(Q406="Commercial AC (&gt;=135,000k Btu/hr)",'Emission Factors'!$E$58,""))))))))</f>
        <v/>
      </c>
      <c r="V406" s="95"/>
      <c r="W406" s="211" t="str">
        <f>IF(ISBLANK(V406),"",VLOOKUP(V406,'Emission Factors'!$C$81:$G$221,4,FALSE))</f>
        <v/>
      </c>
      <c r="X406" s="210" t="str">
        <f>IF(Q406="Room AC (window/wall)",'Emission Factors'!$F$53,IF(Q406="Room AC (PTAC/PTHP)",'Emission Factors'!$F$54,IF(Q406="Residential AC",'Emission Factors'!$F$55,IF(Q406="Residential HP",'Emission Factors'!$F$56,IF(Q406="Commercial AC (&gt;=65k to &lt;135,000k Btu/hr)",'Emission Factors'!$F$57,IF(Q406="Commercial AC (&gt;=135,000k Btu/hr)",'Emission Factors'!$F$58,""))))))</f>
        <v/>
      </c>
      <c r="Y406" s="211" t="str">
        <f>IF(Q406="Room AC (window/wall)",'Emission Factors'!$G$53,IF(Q406="Room AC (PTAC/PTHP)",'Emission Factors'!$G$54,IF(Q406="Residential AC",'Emission Factors'!$G$55,IF(Q406="Residential HP",'Emission Factors'!$G$56,IF(Q406="Commercial AC (&gt;=65k to &lt;135,000k Btu/hr)",'Emission Factors'!$G$57,IF(Q406="Commercial AC (&gt;=135,000k Btu/hr)",'Emission Factors'!$G$58,""))))))</f>
        <v/>
      </c>
      <c r="Z406" s="96"/>
      <c r="AA406" s="97" t="str">
        <f t="shared" si="61"/>
        <v/>
      </c>
      <c r="AB406" s="97" t="str">
        <f t="shared" si="62"/>
        <v/>
      </c>
      <c r="AC406" s="246" t="str">
        <f t="shared" si="63"/>
        <v/>
      </c>
      <c r="AD406" s="97" t="str">
        <f t="shared" si="64"/>
        <v/>
      </c>
      <c r="AE406" s="97" t="str">
        <f t="shared" si="65"/>
        <v/>
      </c>
      <c r="AF406" s="252" t="str">
        <f t="shared" si="66"/>
        <v/>
      </c>
      <c r="AG406" s="254" t="str">
        <f t="shared" si="67"/>
        <v/>
      </c>
      <c r="AH406" s="248" t="str">
        <f t="shared" si="68"/>
        <v/>
      </c>
      <c r="AI406" s="249" t="str">
        <f t="shared" si="69"/>
        <v/>
      </c>
    </row>
    <row r="407" spans="2:35" x14ac:dyDescent="0.3">
      <c r="B407" s="94"/>
      <c r="C407" s="95"/>
      <c r="D407" s="95"/>
      <c r="E407" s="95"/>
      <c r="F407" s="94"/>
      <c r="G407" s="145"/>
      <c r="H407" s="245"/>
      <c r="I407" s="211" t="str">
        <f>IF(D407="Room AC (window/wall)",'Emission Factors'!$E$53,IF(D407="Room AC (PTAC/PTHP)",H407,IF(D407="Residential AC",'Emission Factors'!$E$55,IF(D407="Residential HP",H407,IF(D407="Commercial AC (&gt;=65k to &lt;135,000k Btu/hr)",'Emission Factors'!$E$57,IF(D407="Commercial AC (&gt;=135,000k Btu/hr)",'Emission Factors'!$E$58,""))))))</f>
        <v/>
      </c>
      <c r="J407" s="96"/>
      <c r="K407" s="211" t="str">
        <f>IF(ISBLANK(J407),"",VLOOKUP(J407,'Emission Factors'!$C$81:$G$221,4,FALSE))</f>
        <v/>
      </c>
      <c r="L407" s="210" t="str">
        <f>IF(D407="Room AC (window/wall)",'Emission Factors'!$F$53,IF(D407="Room AC (PTAC/PTHP)",'Emission Factors'!$F$54,IF(D407="Residential AC",'Emission Factors'!$F$55,IF(D407="Residential HP",'Emission Factors'!$F$56,IF(D407="Commercial AC (&gt;=65k to &lt;135,000k Btu/hr)",'Emission Factors'!$F$57,IF(D407="Commercial AC (&gt;=135,000k Btu/hr)",'Emission Factors'!$F$58,""))))))</f>
        <v/>
      </c>
      <c r="M407" s="211" t="str">
        <f>IF(D407="Room AC (window/wall)",'Emission Factors'!$G$53,IF(D407="Room AC (PTAC/PTHP)",'Emission Factors'!$G$54,IF(D407="Residential AC",'Emission Factors'!$G$55,IF(D407="Residential HP",'Emission Factors'!$G$56,IF(D407="Commercial AC (&gt;=65k to &lt;135,000k Btu/hr)",'Emission Factors'!$G$57,IF(D407="Commercial AC (&gt;=135,000k Btu/hr)",'Emission Factors'!$G$58,""))))))</f>
        <v/>
      </c>
      <c r="N407" s="96"/>
      <c r="O407" s="209" t="str">
        <f>IF(ISBLANK(D407),"",(IF(D407="Room AC (window/wall)",'Emission Factors'!$C$53,IF(D407="Room AC (PTAC/PTHP)",'Emission Factors'!$C$54,IF(D407="Residential AC",'Emission Factors'!$C$55,IF(D407="Residential HP",'Emission Factors'!$C$56,IF(D407="Commercial AC (&gt;=65k to &lt;135,000k Btu/hr)",'Emission Factors'!$C$57,IF(D407="Commercial AC (&gt;=135,000k Btu/hr)",'Emission Factors'!$C$58,""))))))))</f>
        <v/>
      </c>
      <c r="P407" s="209" t="str">
        <f t="shared" si="60"/>
        <v/>
      </c>
      <c r="Q407" s="95"/>
      <c r="R407" s="256"/>
      <c r="S407" s="256"/>
      <c r="T407" s="96"/>
      <c r="U407" s="211" t="str">
        <f>IF(Q407="Room AC (window/wall)",'Emission Factors'!$E$53,IF(AND(Q407="Room AC (PTAC/PTHP)",ISBLANK(T407)),"Error",IF(AND(Q407="Room AC (PTAC/PTHP)",T407&gt;0),T407,IF(Q407="Residential AC",'Emission Factors'!$E$55,IF(AND(Q407="Residential HP",ISBLANK(T407)),"Error",IF(AND(Q407="Residential HP",T407&gt;0),T407,IF(Q407="Commercial AC (&gt;=65k to &lt;135,000k Btu/hr)",'Emission Factors'!$E$57,IF(Q407="Commercial AC (&gt;=135,000k Btu/hr)",'Emission Factors'!$E$58,""))))))))</f>
        <v/>
      </c>
      <c r="V407" s="95"/>
      <c r="W407" s="211" t="str">
        <f>IF(ISBLANK(V407),"",VLOOKUP(V407,'Emission Factors'!$C$81:$G$221,4,FALSE))</f>
        <v/>
      </c>
      <c r="X407" s="210" t="str">
        <f>IF(Q407="Room AC (window/wall)",'Emission Factors'!$F$53,IF(Q407="Room AC (PTAC/PTHP)",'Emission Factors'!$F$54,IF(Q407="Residential AC",'Emission Factors'!$F$55,IF(Q407="Residential HP",'Emission Factors'!$F$56,IF(Q407="Commercial AC (&gt;=65k to &lt;135,000k Btu/hr)",'Emission Factors'!$F$57,IF(Q407="Commercial AC (&gt;=135,000k Btu/hr)",'Emission Factors'!$F$58,""))))))</f>
        <v/>
      </c>
      <c r="Y407" s="211" t="str">
        <f>IF(Q407="Room AC (window/wall)",'Emission Factors'!$G$53,IF(Q407="Room AC (PTAC/PTHP)",'Emission Factors'!$G$54,IF(Q407="Residential AC",'Emission Factors'!$G$55,IF(Q407="Residential HP",'Emission Factors'!$G$56,IF(Q407="Commercial AC (&gt;=65k to &lt;135,000k Btu/hr)",'Emission Factors'!$G$57,IF(Q407="Commercial AC (&gt;=135,000k Btu/hr)",'Emission Factors'!$G$58,""))))))</f>
        <v/>
      </c>
      <c r="Z407" s="96"/>
      <c r="AA407" s="97" t="str">
        <f t="shared" si="61"/>
        <v/>
      </c>
      <c r="AB407" s="97" t="str">
        <f t="shared" si="62"/>
        <v/>
      </c>
      <c r="AC407" s="246" t="str">
        <f t="shared" si="63"/>
        <v/>
      </c>
      <c r="AD407" s="97" t="str">
        <f t="shared" si="64"/>
        <v/>
      </c>
      <c r="AE407" s="97" t="str">
        <f t="shared" si="65"/>
        <v/>
      </c>
      <c r="AF407" s="252" t="str">
        <f t="shared" si="66"/>
        <v/>
      </c>
      <c r="AG407" s="254" t="str">
        <f t="shared" si="67"/>
        <v/>
      </c>
      <c r="AH407" s="248" t="str">
        <f t="shared" si="68"/>
        <v/>
      </c>
      <c r="AI407" s="249" t="str">
        <f t="shared" si="69"/>
        <v/>
      </c>
    </row>
    <row r="408" spans="2:35" x14ac:dyDescent="0.3">
      <c r="B408" s="94"/>
      <c r="C408" s="95"/>
      <c r="D408" s="95"/>
      <c r="E408" s="95"/>
      <c r="F408" s="94"/>
      <c r="G408" s="145"/>
      <c r="H408" s="245"/>
      <c r="I408" s="211" t="str">
        <f>IF(D408="Room AC (window/wall)",'Emission Factors'!$E$53,IF(D408="Room AC (PTAC/PTHP)",H408,IF(D408="Residential AC",'Emission Factors'!$E$55,IF(D408="Residential HP",H408,IF(D408="Commercial AC (&gt;=65k to &lt;135,000k Btu/hr)",'Emission Factors'!$E$57,IF(D408="Commercial AC (&gt;=135,000k Btu/hr)",'Emission Factors'!$E$58,""))))))</f>
        <v/>
      </c>
      <c r="J408" s="96"/>
      <c r="K408" s="211" t="str">
        <f>IF(ISBLANK(J408),"",VLOOKUP(J408,'Emission Factors'!$C$81:$G$221,4,FALSE))</f>
        <v/>
      </c>
      <c r="L408" s="210" t="str">
        <f>IF(D408="Room AC (window/wall)",'Emission Factors'!$F$53,IF(D408="Room AC (PTAC/PTHP)",'Emission Factors'!$F$54,IF(D408="Residential AC",'Emission Factors'!$F$55,IF(D408="Residential HP",'Emission Factors'!$F$56,IF(D408="Commercial AC (&gt;=65k to &lt;135,000k Btu/hr)",'Emission Factors'!$F$57,IF(D408="Commercial AC (&gt;=135,000k Btu/hr)",'Emission Factors'!$F$58,""))))))</f>
        <v/>
      </c>
      <c r="M408" s="211" t="str">
        <f>IF(D408="Room AC (window/wall)",'Emission Factors'!$G$53,IF(D408="Room AC (PTAC/PTHP)",'Emission Factors'!$G$54,IF(D408="Residential AC",'Emission Factors'!$G$55,IF(D408="Residential HP",'Emission Factors'!$G$56,IF(D408="Commercial AC (&gt;=65k to &lt;135,000k Btu/hr)",'Emission Factors'!$G$57,IF(D408="Commercial AC (&gt;=135,000k Btu/hr)",'Emission Factors'!$G$58,""))))))</f>
        <v/>
      </c>
      <c r="N408" s="96"/>
      <c r="O408" s="209" t="str">
        <f>IF(ISBLANK(D408),"",(IF(D408="Room AC (window/wall)",'Emission Factors'!$C$53,IF(D408="Room AC (PTAC/PTHP)",'Emission Factors'!$C$54,IF(D408="Residential AC",'Emission Factors'!$C$55,IF(D408="Residential HP",'Emission Factors'!$C$56,IF(D408="Commercial AC (&gt;=65k to &lt;135,000k Btu/hr)",'Emission Factors'!$C$57,IF(D408="Commercial AC (&gt;=135,000k Btu/hr)",'Emission Factors'!$C$58,""))))))))</f>
        <v/>
      </c>
      <c r="P408" s="209" t="str">
        <f t="shared" si="60"/>
        <v/>
      </c>
      <c r="Q408" s="95"/>
      <c r="R408" s="256"/>
      <c r="S408" s="256"/>
      <c r="T408" s="96"/>
      <c r="U408" s="211" t="str">
        <f>IF(Q408="Room AC (window/wall)",'Emission Factors'!$E$53,IF(AND(Q408="Room AC (PTAC/PTHP)",ISBLANK(T408)),"Error",IF(AND(Q408="Room AC (PTAC/PTHP)",T408&gt;0),T408,IF(Q408="Residential AC",'Emission Factors'!$E$55,IF(AND(Q408="Residential HP",ISBLANK(T408)),"Error",IF(AND(Q408="Residential HP",T408&gt;0),T408,IF(Q408="Commercial AC (&gt;=65k to &lt;135,000k Btu/hr)",'Emission Factors'!$E$57,IF(Q408="Commercial AC (&gt;=135,000k Btu/hr)",'Emission Factors'!$E$58,""))))))))</f>
        <v/>
      </c>
      <c r="V408" s="95"/>
      <c r="W408" s="211" t="str">
        <f>IF(ISBLANK(V408),"",VLOOKUP(V408,'Emission Factors'!$C$81:$G$221,4,FALSE))</f>
        <v/>
      </c>
      <c r="X408" s="210" t="str">
        <f>IF(Q408="Room AC (window/wall)",'Emission Factors'!$F$53,IF(Q408="Room AC (PTAC/PTHP)",'Emission Factors'!$F$54,IF(Q408="Residential AC",'Emission Factors'!$F$55,IF(Q408="Residential HP",'Emission Factors'!$F$56,IF(Q408="Commercial AC (&gt;=65k to &lt;135,000k Btu/hr)",'Emission Factors'!$F$57,IF(Q408="Commercial AC (&gt;=135,000k Btu/hr)",'Emission Factors'!$F$58,""))))))</f>
        <v/>
      </c>
      <c r="Y408" s="211" t="str">
        <f>IF(Q408="Room AC (window/wall)",'Emission Factors'!$G$53,IF(Q408="Room AC (PTAC/PTHP)",'Emission Factors'!$G$54,IF(Q408="Residential AC",'Emission Factors'!$G$55,IF(Q408="Residential HP",'Emission Factors'!$G$56,IF(Q408="Commercial AC (&gt;=65k to &lt;135,000k Btu/hr)",'Emission Factors'!$G$57,IF(Q408="Commercial AC (&gt;=135,000k Btu/hr)",'Emission Factors'!$G$58,""))))))</f>
        <v/>
      </c>
      <c r="Z408" s="96"/>
      <c r="AA408" s="97" t="str">
        <f t="shared" si="61"/>
        <v/>
      </c>
      <c r="AB408" s="97" t="str">
        <f t="shared" si="62"/>
        <v/>
      </c>
      <c r="AC408" s="246" t="str">
        <f t="shared" si="63"/>
        <v/>
      </c>
      <c r="AD408" s="97" t="str">
        <f t="shared" si="64"/>
        <v/>
      </c>
      <c r="AE408" s="97" t="str">
        <f t="shared" si="65"/>
        <v/>
      </c>
      <c r="AF408" s="252" t="str">
        <f t="shared" si="66"/>
        <v/>
      </c>
      <c r="AG408" s="254" t="str">
        <f t="shared" si="67"/>
        <v/>
      </c>
      <c r="AH408" s="248" t="str">
        <f t="shared" si="68"/>
        <v/>
      </c>
      <c r="AI408" s="249" t="str">
        <f t="shared" si="69"/>
        <v/>
      </c>
    </row>
    <row r="409" spans="2:35" x14ac:dyDescent="0.3">
      <c r="B409" s="94"/>
      <c r="C409" s="95"/>
      <c r="D409" s="95"/>
      <c r="E409" s="95"/>
      <c r="F409" s="94"/>
      <c r="G409" s="145"/>
      <c r="H409" s="245"/>
      <c r="I409" s="211" t="str">
        <f>IF(D409="Room AC (window/wall)",'Emission Factors'!$E$53,IF(D409="Room AC (PTAC/PTHP)",H409,IF(D409="Residential AC",'Emission Factors'!$E$55,IF(D409="Residential HP",H409,IF(D409="Commercial AC (&gt;=65k to &lt;135,000k Btu/hr)",'Emission Factors'!$E$57,IF(D409="Commercial AC (&gt;=135,000k Btu/hr)",'Emission Factors'!$E$58,""))))))</f>
        <v/>
      </c>
      <c r="J409" s="96"/>
      <c r="K409" s="211" t="str">
        <f>IF(ISBLANK(J409),"",VLOOKUP(J409,'Emission Factors'!$C$81:$G$221,4,FALSE))</f>
        <v/>
      </c>
      <c r="L409" s="210" t="str">
        <f>IF(D409="Room AC (window/wall)",'Emission Factors'!$F$53,IF(D409="Room AC (PTAC/PTHP)",'Emission Factors'!$F$54,IF(D409="Residential AC",'Emission Factors'!$F$55,IF(D409="Residential HP",'Emission Factors'!$F$56,IF(D409="Commercial AC (&gt;=65k to &lt;135,000k Btu/hr)",'Emission Factors'!$F$57,IF(D409="Commercial AC (&gt;=135,000k Btu/hr)",'Emission Factors'!$F$58,""))))))</f>
        <v/>
      </c>
      <c r="M409" s="211" t="str">
        <f>IF(D409="Room AC (window/wall)",'Emission Factors'!$G$53,IF(D409="Room AC (PTAC/PTHP)",'Emission Factors'!$G$54,IF(D409="Residential AC",'Emission Factors'!$G$55,IF(D409="Residential HP",'Emission Factors'!$G$56,IF(D409="Commercial AC (&gt;=65k to &lt;135,000k Btu/hr)",'Emission Factors'!$G$57,IF(D409="Commercial AC (&gt;=135,000k Btu/hr)",'Emission Factors'!$G$58,""))))))</f>
        <v/>
      </c>
      <c r="N409" s="96"/>
      <c r="O409" s="209" t="str">
        <f>IF(ISBLANK(D409),"",(IF(D409="Room AC (window/wall)",'Emission Factors'!$C$53,IF(D409="Room AC (PTAC/PTHP)",'Emission Factors'!$C$54,IF(D409="Residential AC",'Emission Factors'!$C$55,IF(D409="Residential HP",'Emission Factors'!$C$56,IF(D409="Commercial AC (&gt;=65k to &lt;135,000k Btu/hr)",'Emission Factors'!$C$57,IF(D409="Commercial AC (&gt;=135,000k Btu/hr)",'Emission Factors'!$C$58,""))))))))</f>
        <v/>
      </c>
      <c r="P409" s="209" t="str">
        <f t="shared" si="60"/>
        <v/>
      </c>
      <c r="Q409" s="95"/>
      <c r="R409" s="256"/>
      <c r="S409" s="256"/>
      <c r="T409" s="96"/>
      <c r="U409" s="211" t="str">
        <f>IF(Q409="Room AC (window/wall)",'Emission Factors'!$E$53,IF(AND(Q409="Room AC (PTAC/PTHP)",ISBLANK(T409)),"Error",IF(AND(Q409="Room AC (PTAC/PTHP)",T409&gt;0),T409,IF(Q409="Residential AC",'Emission Factors'!$E$55,IF(AND(Q409="Residential HP",ISBLANK(T409)),"Error",IF(AND(Q409="Residential HP",T409&gt;0),T409,IF(Q409="Commercial AC (&gt;=65k to &lt;135,000k Btu/hr)",'Emission Factors'!$E$57,IF(Q409="Commercial AC (&gt;=135,000k Btu/hr)",'Emission Factors'!$E$58,""))))))))</f>
        <v/>
      </c>
      <c r="V409" s="95"/>
      <c r="W409" s="211" t="str">
        <f>IF(ISBLANK(V409),"",VLOOKUP(V409,'Emission Factors'!$C$81:$G$221,4,FALSE))</f>
        <v/>
      </c>
      <c r="X409" s="210" t="str">
        <f>IF(Q409="Room AC (window/wall)",'Emission Factors'!$F$53,IF(Q409="Room AC (PTAC/PTHP)",'Emission Factors'!$F$54,IF(Q409="Residential AC",'Emission Factors'!$F$55,IF(Q409="Residential HP",'Emission Factors'!$F$56,IF(Q409="Commercial AC (&gt;=65k to &lt;135,000k Btu/hr)",'Emission Factors'!$F$57,IF(Q409="Commercial AC (&gt;=135,000k Btu/hr)",'Emission Factors'!$F$58,""))))))</f>
        <v/>
      </c>
      <c r="Y409" s="211" t="str">
        <f>IF(Q409="Room AC (window/wall)",'Emission Factors'!$G$53,IF(Q409="Room AC (PTAC/PTHP)",'Emission Factors'!$G$54,IF(Q409="Residential AC",'Emission Factors'!$G$55,IF(Q409="Residential HP",'Emission Factors'!$G$56,IF(Q409="Commercial AC (&gt;=65k to &lt;135,000k Btu/hr)",'Emission Factors'!$G$57,IF(Q409="Commercial AC (&gt;=135,000k Btu/hr)",'Emission Factors'!$G$58,""))))))</f>
        <v/>
      </c>
      <c r="Z409" s="96"/>
      <c r="AA409" s="97" t="str">
        <f t="shared" si="61"/>
        <v/>
      </c>
      <c r="AB409" s="97" t="str">
        <f t="shared" si="62"/>
        <v/>
      </c>
      <c r="AC409" s="246" t="str">
        <f t="shared" si="63"/>
        <v/>
      </c>
      <c r="AD409" s="97" t="str">
        <f t="shared" si="64"/>
        <v/>
      </c>
      <c r="AE409" s="97" t="str">
        <f t="shared" si="65"/>
        <v/>
      </c>
      <c r="AF409" s="252" t="str">
        <f t="shared" si="66"/>
        <v/>
      </c>
      <c r="AG409" s="254" t="str">
        <f t="shared" si="67"/>
        <v/>
      </c>
      <c r="AH409" s="248" t="str">
        <f t="shared" si="68"/>
        <v/>
      </c>
      <c r="AI409" s="249" t="str">
        <f t="shared" si="69"/>
        <v/>
      </c>
    </row>
    <row r="410" spans="2:35" x14ac:dyDescent="0.3">
      <c r="B410" s="94"/>
      <c r="C410" s="95"/>
      <c r="D410" s="95"/>
      <c r="E410" s="95"/>
      <c r="F410" s="94"/>
      <c r="G410" s="145"/>
      <c r="H410" s="245"/>
      <c r="I410" s="211" t="str">
        <f>IF(D410="Room AC (window/wall)",'Emission Factors'!$E$53,IF(D410="Room AC (PTAC/PTHP)",H410,IF(D410="Residential AC",'Emission Factors'!$E$55,IF(D410="Residential HP",H410,IF(D410="Commercial AC (&gt;=65k to &lt;135,000k Btu/hr)",'Emission Factors'!$E$57,IF(D410="Commercial AC (&gt;=135,000k Btu/hr)",'Emission Factors'!$E$58,""))))))</f>
        <v/>
      </c>
      <c r="J410" s="96"/>
      <c r="K410" s="211" t="str">
        <f>IF(ISBLANK(J410),"",VLOOKUP(J410,'Emission Factors'!$C$81:$G$221,4,FALSE))</f>
        <v/>
      </c>
      <c r="L410" s="210" t="str">
        <f>IF(D410="Room AC (window/wall)",'Emission Factors'!$F$53,IF(D410="Room AC (PTAC/PTHP)",'Emission Factors'!$F$54,IF(D410="Residential AC",'Emission Factors'!$F$55,IF(D410="Residential HP",'Emission Factors'!$F$56,IF(D410="Commercial AC (&gt;=65k to &lt;135,000k Btu/hr)",'Emission Factors'!$F$57,IF(D410="Commercial AC (&gt;=135,000k Btu/hr)",'Emission Factors'!$F$58,""))))))</f>
        <v/>
      </c>
      <c r="M410" s="211" t="str">
        <f>IF(D410="Room AC (window/wall)",'Emission Factors'!$G$53,IF(D410="Room AC (PTAC/PTHP)",'Emission Factors'!$G$54,IF(D410="Residential AC",'Emission Factors'!$G$55,IF(D410="Residential HP",'Emission Factors'!$G$56,IF(D410="Commercial AC (&gt;=65k to &lt;135,000k Btu/hr)",'Emission Factors'!$G$57,IF(D410="Commercial AC (&gt;=135,000k Btu/hr)",'Emission Factors'!$G$58,""))))))</f>
        <v/>
      </c>
      <c r="N410" s="96"/>
      <c r="O410" s="209" t="str">
        <f>IF(ISBLANK(D410),"",(IF(D410="Room AC (window/wall)",'Emission Factors'!$C$53,IF(D410="Room AC (PTAC/PTHP)",'Emission Factors'!$C$54,IF(D410="Residential AC",'Emission Factors'!$C$55,IF(D410="Residential HP",'Emission Factors'!$C$56,IF(D410="Commercial AC (&gt;=65k to &lt;135,000k Btu/hr)",'Emission Factors'!$C$57,IF(D410="Commercial AC (&gt;=135,000k Btu/hr)",'Emission Factors'!$C$58,""))))))))</f>
        <v/>
      </c>
      <c r="P410" s="209" t="str">
        <f t="shared" si="60"/>
        <v/>
      </c>
      <c r="Q410" s="95"/>
      <c r="R410" s="256"/>
      <c r="S410" s="256"/>
      <c r="T410" s="96"/>
      <c r="U410" s="211" t="str">
        <f>IF(Q410="Room AC (window/wall)",'Emission Factors'!$E$53,IF(AND(Q410="Room AC (PTAC/PTHP)",ISBLANK(T410)),"Error",IF(AND(Q410="Room AC (PTAC/PTHP)",T410&gt;0),T410,IF(Q410="Residential AC",'Emission Factors'!$E$55,IF(AND(Q410="Residential HP",ISBLANK(T410)),"Error",IF(AND(Q410="Residential HP",T410&gt;0),T410,IF(Q410="Commercial AC (&gt;=65k to &lt;135,000k Btu/hr)",'Emission Factors'!$E$57,IF(Q410="Commercial AC (&gt;=135,000k Btu/hr)",'Emission Factors'!$E$58,""))))))))</f>
        <v/>
      </c>
      <c r="V410" s="95"/>
      <c r="W410" s="211" t="str">
        <f>IF(ISBLANK(V410),"",VLOOKUP(V410,'Emission Factors'!$C$81:$G$221,4,FALSE))</f>
        <v/>
      </c>
      <c r="X410" s="210" t="str">
        <f>IF(Q410="Room AC (window/wall)",'Emission Factors'!$F$53,IF(Q410="Room AC (PTAC/PTHP)",'Emission Factors'!$F$54,IF(Q410="Residential AC",'Emission Factors'!$F$55,IF(Q410="Residential HP",'Emission Factors'!$F$56,IF(Q410="Commercial AC (&gt;=65k to &lt;135,000k Btu/hr)",'Emission Factors'!$F$57,IF(Q410="Commercial AC (&gt;=135,000k Btu/hr)",'Emission Factors'!$F$58,""))))))</f>
        <v/>
      </c>
      <c r="Y410" s="211" t="str">
        <f>IF(Q410="Room AC (window/wall)",'Emission Factors'!$G$53,IF(Q410="Room AC (PTAC/PTHP)",'Emission Factors'!$G$54,IF(Q410="Residential AC",'Emission Factors'!$G$55,IF(Q410="Residential HP",'Emission Factors'!$G$56,IF(Q410="Commercial AC (&gt;=65k to &lt;135,000k Btu/hr)",'Emission Factors'!$G$57,IF(Q410="Commercial AC (&gt;=135,000k Btu/hr)",'Emission Factors'!$G$58,""))))))</f>
        <v/>
      </c>
      <c r="Z410" s="96"/>
      <c r="AA410" s="97" t="str">
        <f t="shared" si="61"/>
        <v/>
      </c>
      <c r="AB410" s="97" t="str">
        <f t="shared" si="62"/>
        <v/>
      </c>
      <c r="AC410" s="246" t="str">
        <f t="shared" si="63"/>
        <v/>
      </c>
      <c r="AD410" s="97" t="str">
        <f t="shared" si="64"/>
        <v/>
      </c>
      <c r="AE410" s="97" t="str">
        <f t="shared" si="65"/>
        <v/>
      </c>
      <c r="AF410" s="252" t="str">
        <f t="shared" si="66"/>
        <v/>
      </c>
      <c r="AG410" s="254" t="str">
        <f t="shared" si="67"/>
        <v/>
      </c>
      <c r="AH410" s="248" t="str">
        <f t="shared" si="68"/>
        <v/>
      </c>
      <c r="AI410" s="249" t="str">
        <f t="shared" si="69"/>
        <v/>
      </c>
    </row>
    <row r="411" spans="2:35" x14ac:dyDescent="0.3">
      <c r="B411" s="94"/>
      <c r="C411" s="95"/>
      <c r="D411" s="95"/>
      <c r="E411" s="95"/>
      <c r="F411" s="94"/>
      <c r="G411" s="145"/>
      <c r="H411" s="245"/>
      <c r="I411" s="211" t="str">
        <f>IF(D411="Room AC (window/wall)",'Emission Factors'!$E$53,IF(D411="Room AC (PTAC/PTHP)",H411,IF(D411="Residential AC",'Emission Factors'!$E$55,IF(D411="Residential HP",H411,IF(D411="Commercial AC (&gt;=65k to &lt;135,000k Btu/hr)",'Emission Factors'!$E$57,IF(D411="Commercial AC (&gt;=135,000k Btu/hr)",'Emission Factors'!$E$58,""))))))</f>
        <v/>
      </c>
      <c r="J411" s="96"/>
      <c r="K411" s="211" t="str">
        <f>IF(ISBLANK(J411),"",VLOOKUP(J411,'Emission Factors'!$C$81:$G$221,4,FALSE))</f>
        <v/>
      </c>
      <c r="L411" s="210" t="str">
        <f>IF(D411="Room AC (window/wall)",'Emission Factors'!$F$53,IF(D411="Room AC (PTAC/PTHP)",'Emission Factors'!$F$54,IF(D411="Residential AC",'Emission Factors'!$F$55,IF(D411="Residential HP",'Emission Factors'!$F$56,IF(D411="Commercial AC (&gt;=65k to &lt;135,000k Btu/hr)",'Emission Factors'!$F$57,IF(D411="Commercial AC (&gt;=135,000k Btu/hr)",'Emission Factors'!$F$58,""))))))</f>
        <v/>
      </c>
      <c r="M411" s="211" t="str">
        <f>IF(D411="Room AC (window/wall)",'Emission Factors'!$G$53,IF(D411="Room AC (PTAC/PTHP)",'Emission Factors'!$G$54,IF(D411="Residential AC",'Emission Factors'!$G$55,IF(D411="Residential HP",'Emission Factors'!$G$56,IF(D411="Commercial AC (&gt;=65k to &lt;135,000k Btu/hr)",'Emission Factors'!$G$57,IF(D411="Commercial AC (&gt;=135,000k Btu/hr)",'Emission Factors'!$G$58,""))))))</f>
        <v/>
      </c>
      <c r="N411" s="96"/>
      <c r="O411" s="209" t="str">
        <f>IF(ISBLANK(D411),"",(IF(D411="Room AC (window/wall)",'Emission Factors'!$C$53,IF(D411="Room AC (PTAC/PTHP)",'Emission Factors'!$C$54,IF(D411="Residential AC",'Emission Factors'!$C$55,IF(D411="Residential HP",'Emission Factors'!$C$56,IF(D411="Commercial AC (&gt;=65k to &lt;135,000k Btu/hr)",'Emission Factors'!$C$57,IF(D411="Commercial AC (&gt;=135,000k Btu/hr)",'Emission Factors'!$C$58,""))))))))</f>
        <v/>
      </c>
      <c r="P411" s="209" t="str">
        <f t="shared" si="60"/>
        <v/>
      </c>
      <c r="Q411" s="95"/>
      <c r="R411" s="256"/>
      <c r="S411" s="256"/>
      <c r="T411" s="96"/>
      <c r="U411" s="211" t="str">
        <f>IF(Q411="Room AC (window/wall)",'Emission Factors'!$E$53,IF(AND(Q411="Room AC (PTAC/PTHP)",ISBLANK(T411)),"Error",IF(AND(Q411="Room AC (PTAC/PTHP)",T411&gt;0),T411,IF(Q411="Residential AC",'Emission Factors'!$E$55,IF(AND(Q411="Residential HP",ISBLANK(T411)),"Error",IF(AND(Q411="Residential HP",T411&gt;0),T411,IF(Q411="Commercial AC (&gt;=65k to &lt;135,000k Btu/hr)",'Emission Factors'!$E$57,IF(Q411="Commercial AC (&gt;=135,000k Btu/hr)",'Emission Factors'!$E$58,""))))))))</f>
        <v/>
      </c>
      <c r="V411" s="95"/>
      <c r="W411" s="211" t="str">
        <f>IF(ISBLANK(V411),"",VLOOKUP(V411,'Emission Factors'!$C$81:$G$221,4,FALSE))</f>
        <v/>
      </c>
      <c r="X411" s="210" t="str">
        <f>IF(Q411="Room AC (window/wall)",'Emission Factors'!$F$53,IF(Q411="Room AC (PTAC/PTHP)",'Emission Factors'!$F$54,IF(Q411="Residential AC",'Emission Factors'!$F$55,IF(Q411="Residential HP",'Emission Factors'!$F$56,IF(Q411="Commercial AC (&gt;=65k to &lt;135,000k Btu/hr)",'Emission Factors'!$F$57,IF(Q411="Commercial AC (&gt;=135,000k Btu/hr)",'Emission Factors'!$F$58,""))))))</f>
        <v/>
      </c>
      <c r="Y411" s="211" t="str">
        <f>IF(Q411="Room AC (window/wall)",'Emission Factors'!$G$53,IF(Q411="Room AC (PTAC/PTHP)",'Emission Factors'!$G$54,IF(Q411="Residential AC",'Emission Factors'!$G$55,IF(Q411="Residential HP",'Emission Factors'!$G$56,IF(Q411="Commercial AC (&gt;=65k to &lt;135,000k Btu/hr)",'Emission Factors'!$G$57,IF(Q411="Commercial AC (&gt;=135,000k Btu/hr)",'Emission Factors'!$G$58,""))))))</f>
        <v/>
      </c>
      <c r="Z411" s="96"/>
      <c r="AA411" s="97" t="str">
        <f t="shared" si="61"/>
        <v/>
      </c>
      <c r="AB411" s="97" t="str">
        <f t="shared" si="62"/>
        <v/>
      </c>
      <c r="AC411" s="246" t="str">
        <f t="shared" si="63"/>
        <v/>
      </c>
      <c r="AD411" s="97" t="str">
        <f t="shared" si="64"/>
        <v/>
      </c>
      <c r="AE411" s="97" t="str">
        <f t="shared" si="65"/>
        <v/>
      </c>
      <c r="AF411" s="252" t="str">
        <f t="shared" si="66"/>
        <v/>
      </c>
      <c r="AG411" s="254" t="str">
        <f t="shared" si="67"/>
        <v/>
      </c>
      <c r="AH411" s="248" t="str">
        <f t="shared" si="68"/>
        <v/>
      </c>
      <c r="AI411" s="249" t="str">
        <f t="shared" si="69"/>
        <v/>
      </c>
    </row>
    <row r="412" spans="2:35" x14ac:dyDescent="0.3">
      <c r="B412" s="94"/>
      <c r="C412" s="95"/>
      <c r="D412" s="95"/>
      <c r="E412" s="95"/>
      <c r="F412" s="94"/>
      <c r="G412" s="145"/>
      <c r="H412" s="245"/>
      <c r="I412" s="211" t="str">
        <f>IF(D412="Room AC (window/wall)",'Emission Factors'!$E$53,IF(D412="Room AC (PTAC/PTHP)",H412,IF(D412="Residential AC",'Emission Factors'!$E$55,IF(D412="Residential HP",H412,IF(D412="Commercial AC (&gt;=65k to &lt;135,000k Btu/hr)",'Emission Factors'!$E$57,IF(D412="Commercial AC (&gt;=135,000k Btu/hr)",'Emission Factors'!$E$58,""))))))</f>
        <v/>
      </c>
      <c r="J412" s="96"/>
      <c r="K412" s="211" t="str">
        <f>IF(ISBLANK(J412),"",VLOOKUP(J412,'Emission Factors'!$C$81:$G$221,4,FALSE))</f>
        <v/>
      </c>
      <c r="L412" s="210" t="str">
        <f>IF(D412="Room AC (window/wall)",'Emission Factors'!$F$53,IF(D412="Room AC (PTAC/PTHP)",'Emission Factors'!$F$54,IF(D412="Residential AC",'Emission Factors'!$F$55,IF(D412="Residential HP",'Emission Factors'!$F$56,IF(D412="Commercial AC (&gt;=65k to &lt;135,000k Btu/hr)",'Emission Factors'!$F$57,IF(D412="Commercial AC (&gt;=135,000k Btu/hr)",'Emission Factors'!$F$58,""))))))</f>
        <v/>
      </c>
      <c r="M412" s="211" t="str">
        <f>IF(D412="Room AC (window/wall)",'Emission Factors'!$G$53,IF(D412="Room AC (PTAC/PTHP)",'Emission Factors'!$G$54,IF(D412="Residential AC",'Emission Factors'!$G$55,IF(D412="Residential HP",'Emission Factors'!$G$56,IF(D412="Commercial AC (&gt;=65k to &lt;135,000k Btu/hr)",'Emission Factors'!$G$57,IF(D412="Commercial AC (&gt;=135,000k Btu/hr)",'Emission Factors'!$G$58,""))))))</f>
        <v/>
      </c>
      <c r="N412" s="96"/>
      <c r="O412" s="209" t="str">
        <f>IF(ISBLANK(D412),"",(IF(D412="Room AC (window/wall)",'Emission Factors'!$C$53,IF(D412="Room AC (PTAC/PTHP)",'Emission Factors'!$C$54,IF(D412="Residential AC",'Emission Factors'!$C$55,IF(D412="Residential HP",'Emission Factors'!$C$56,IF(D412="Commercial AC (&gt;=65k to &lt;135,000k Btu/hr)",'Emission Factors'!$C$57,IF(D412="Commercial AC (&gt;=135,000k Btu/hr)",'Emission Factors'!$C$58,""))))))))</f>
        <v/>
      </c>
      <c r="P412" s="209" t="str">
        <f t="shared" si="60"/>
        <v/>
      </c>
      <c r="Q412" s="95"/>
      <c r="R412" s="256"/>
      <c r="S412" s="256"/>
      <c r="T412" s="96"/>
      <c r="U412" s="211" t="str">
        <f>IF(Q412="Room AC (window/wall)",'Emission Factors'!$E$53,IF(AND(Q412="Room AC (PTAC/PTHP)",ISBLANK(T412)),"Error",IF(AND(Q412="Room AC (PTAC/PTHP)",T412&gt;0),T412,IF(Q412="Residential AC",'Emission Factors'!$E$55,IF(AND(Q412="Residential HP",ISBLANK(T412)),"Error",IF(AND(Q412="Residential HP",T412&gt;0),T412,IF(Q412="Commercial AC (&gt;=65k to &lt;135,000k Btu/hr)",'Emission Factors'!$E$57,IF(Q412="Commercial AC (&gt;=135,000k Btu/hr)",'Emission Factors'!$E$58,""))))))))</f>
        <v/>
      </c>
      <c r="V412" s="95"/>
      <c r="W412" s="211" t="str">
        <f>IF(ISBLANK(V412),"",VLOOKUP(V412,'Emission Factors'!$C$81:$G$221,4,FALSE))</f>
        <v/>
      </c>
      <c r="X412" s="210" t="str">
        <f>IF(Q412="Room AC (window/wall)",'Emission Factors'!$F$53,IF(Q412="Room AC (PTAC/PTHP)",'Emission Factors'!$F$54,IF(Q412="Residential AC",'Emission Factors'!$F$55,IF(Q412="Residential HP",'Emission Factors'!$F$56,IF(Q412="Commercial AC (&gt;=65k to &lt;135,000k Btu/hr)",'Emission Factors'!$F$57,IF(Q412="Commercial AC (&gt;=135,000k Btu/hr)",'Emission Factors'!$F$58,""))))))</f>
        <v/>
      </c>
      <c r="Y412" s="211" t="str">
        <f>IF(Q412="Room AC (window/wall)",'Emission Factors'!$G$53,IF(Q412="Room AC (PTAC/PTHP)",'Emission Factors'!$G$54,IF(Q412="Residential AC",'Emission Factors'!$G$55,IF(Q412="Residential HP",'Emission Factors'!$G$56,IF(Q412="Commercial AC (&gt;=65k to &lt;135,000k Btu/hr)",'Emission Factors'!$G$57,IF(Q412="Commercial AC (&gt;=135,000k Btu/hr)",'Emission Factors'!$G$58,""))))))</f>
        <v/>
      </c>
      <c r="Z412" s="96"/>
      <c r="AA412" s="97" t="str">
        <f t="shared" si="61"/>
        <v/>
      </c>
      <c r="AB412" s="97" t="str">
        <f t="shared" si="62"/>
        <v/>
      </c>
      <c r="AC412" s="246" t="str">
        <f t="shared" si="63"/>
        <v/>
      </c>
      <c r="AD412" s="97" t="str">
        <f t="shared" si="64"/>
        <v/>
      </c>
      <c r="AE412" s="97" t="str">
        <f t="shared" si="65"/>
        <v/>
      </c>
      <c r="AF412" s="252" t="str">
        <f t="shared" si="66"/>
        <v/>
      </c>
      <c r="AG412" s="254" t="str">
        <f t="shared" si="67"/>
        <v/>
      </c>
      <c r="AH412" s="248" t="str">
        <f t="shared" si="68"/>
        <v/>
      </c>
      <c r="AI412" s="249" t="str">
        <f t="shared" si="69"/>
        <v/>
      </c>
    </row>
    <row r="413" spans="2:35" x14ac:dyDescent="0.3">
      <c r="B413" s="94"/>
      <c r="C413" s="95"/>
      <c r="D413" s="95"/>
      <c r="E413" s="95"/>
      <c r="F413" s="94"/>
      <c r="G413" s="145"/>
      <c r="H413" s="245"/>
      <c r="I413" s="211" t="str">
        <f>IF(D413="Room AC (window/wall)",'Emission Factors'!$E$53,IF(D413="Room AC (PTAC/PTHP)",H413,IF(D413="Residential AC",'Emission Factors'!$E$55,IF(D413="Residential HP",H413,IF(D413="Commercial AC (&gt;=65k to &lt;135,000k Btu/hr)",'Emission Factors'!$E$57,IF(D413="Commercial AC (&gt;=135,000k Btu/hr)",'Emission Factors'!$E$58,""))))))</f>
        <v/>
      </c>
      <c r="J413" s="96"/>
      <c r="K413" s="211" t="str">
        <f>IF(ISBLANK(J413),"",VLOOKUP(J413,'Emission Factors'!$C$81:$G$221,4,FALSE))</f>
        <v/>
      </c>
      <c r="L413" s="210" t="str">
        <f>IF(D413="Room AC (window/wall)",'Emission Factors'!$F$53,IF(D413="Room AC (PTAC/PTHP)",'Emission Factors'!$F$54,IF(D413="Residential AC",'Emission Factors'!$F$55,IF(D413="Residential HP",'Emission Factors'!$F$56,IF(D413="Commercial AC (&gt;=65k to &lt;135,000k Btu/hr)",'Emission Factors'!$F$57,IF(D413="Commercial AC (&gt;=135,000k Btu/hr)",'Emission Factors'!$F$58,""))))))</f>
        <v/>
      </c>
      <c r="M413" s="211" t="str">
        <f>IF(D413="Room AC (window/wall)",'Emission Factors'!$G$53,IF(D413="Room AC (PTAC/PTHP)",'Emission Factors'!$G$54,IF(D413="Residential AC",'Emission Factors'!$G$55,IF(D413="Residential HP",'Emission Factors'!$G$56,IF(D413="Commercial AC (&gt;=65k to &lt;135,000k Btu/hr)",'Emission Factors'!$G$57,IF(D413="Commercial AC (&gt;=135,000k Btu/hr)",'Emission Factors'!$G$58,""))))))</f>
        <v/>
      </c>
      <c r="N413" s="96"/>
      <c r="O413" s="209" t="str">
        <f>IF(ISBLANK(D413),"",(IF(D413="Room AC (window/wall)",'Emission Factors'!$C$53,IF(D413="Room AC (PTAC/PTHP)",'Emission Factors'!$C$54,IF(D413="Residential AC",'Emission Factors'!$C$55,IF(D413="Residential HP",'Emission Factors'!$C$56,IF(D413="Commercial AC (&gt;=65k to &lt;135,000k Btu/hr)",'Emission Factors'!$C$57,IF(D413="Commercial AC (&gt;=135,000k Btu/hr)",'Emission Factors'!$C$58,""))))))))</f>
        <v/>
      </c>
      <c r="P413" s="209" t="str">
        <f t="shared" si="60"/>
        <v/>
      </c>
      <c r="Q413" s="95"/>
      <c r="R413" s="256"/>
      <c r="S413" s="256"/>
      <c r="T413" s="96"/>
      <c r="U413" s="211" t="str">
        <f>IF(Q413="Room AC (window/wall)",'Emission Factors'!$E$53,IF(AND(Q413="Room AC (PTAC/PTHP)",ISBLANK(T413)),"Error",IF(AND(Q413="Room AC (PTAC/PTHP)",T413&gt;0),T413,IF(Q413="Residential AC",'Emission Factors'!$E$55,IF(AND(Q413="Residential HP",ISBLANK(T413)),"Error",IF(AND(Q413="Residential HP",T413&gt;0),T413,IF(Q413="Commercial AC (&gt;=65k to &lt;135,000k Btu/hr)",'Emission Factors'!$E$57,IF(Q413="Commercial AC (&gt;=135,000k Btu/hr)",'Emission Factors'!$E$58,""))))))))</f>
        <v/>
      </c>
      <c r="V413" s="95"/>
      <c r="W413" s="211" t="str">
        <f>IF(ISBLANK(V413),"",VLOOKUP(V413,'Emission Factors'!$C$81:$G$221,4,FALSE))</f>
        <v/>
      </c>
      <c r="X413" s="210" t="str">
        <f>IF(Q413="Room AC (window/wall)",'Emission Factors'!$F$53,IF(Q413="Room AC (PTAC/PTHP)",'Emission Factors'!$F$54,IF(Q413="Residential AC",'Emission Factors'!$F$55,IF(Q413="Residential HP",'Emission Factors'!$F$56,IF(Q413="Commercial AC (&gt;=65k to &lt;135,000k Btu/hr)",'Emission Factors'!$F$57,IF(Q413="Commercial AC (&gt;=135,000k Btu/hr)",'Emission Factors'!$F$58,""))))))</f>
        <v/>
      </c>
      <c r="Y413" s="211" t="str">
        <f>IF(Q413="Room AC (window/wall)",'Emission Factors'!$G$53,IF(Q413="Room AC (PTAC/PTHP)",'Emission Factors'!$G$54,IF(Q413="Residential AC",'Emission Factors'!$G$55,IF(Q413="Residential HP",'Emission Factors'!$G$56,IF(Q413="Commercial AC (&gt;=65k to &lt;135,000k Btu/hr)",'Emission Factors'!$G$57,IF(Q413="Commercial AC (&gt;=135,000k Btu/hr)",'Emission Factors'!$G$58,""))))))</f>
        <v/>
      </c>
      <c r="Z413" s="96"/>
      <c r="AA413" s="97" t="str">
        <f t="shared" si="61"/>
        <v/>
      </c>
      <c r="AB413" s="97" t="str">
        <f t="shared" si="62"/>
        <v/>
      </c>
      <c r="AC413" s="246" t="str">
        <f t="shared" si="63"/>
        <v/>
      </c>
      <c r="AD413" s="97" t="str">
        <f t="shared" si="64"/>
        <v/>
      </c>
      <c r="AE413" s="97" t="str">
        <f t="shared" si="65"/>
        <v/>
      </c>
      <c r="AF413" s="252" t="str">
        <f t="shared" si="66"/>
        <v/>
      </c>
      <c r="AG413" s="254" t="str">
        <f t="shared" si="67"/>
        <v/>
      </c>
      <c r="AH413" s="248" t="str">
        <f t="shared" si="68"/>
        <v/>
      </c>
      <c r="AI413" s="249" t="str">
        <f t="shared" si="69"/>
        <v/>
      </c>
    </row>
    <row r="414" spans="2:35" x14ac:dyDescent="0.3">
      <c r="B414" s="94"/>
      <c r="C414" s="95"/>
      <c r="D414" s="95"/>
      <c r="E414" s="95"/>
      <c r="F414" s="94"/>
      <c r="G414" s="145"/>
      <c r="H414" s="245"/>
      <c r="I414" s="211" t="str">
        <f>IF(D414="Room AC (window/wall)",'Emission Factors'!$E$53,IF(D414="Room AC (PTAC/PTHP)",H414,IF(D414="Residential AC",'Emission Factors'!$E$55,IF(D414="Residential HP",H414,IF(D414="Commercial AC (&gt;=65k to &lt;135,000k Btu/hr)",'Emission Factors'!$E$57,IF(D414="Commercial AC (&gt;=135,000k Btu/hr)",'Emission Factors'!$E$58,""))))))</f>
        <v/>
      </c>
      <c r="J414" s="96"/>
      <c r="K414" s="211" t="str">
        <f>IF(ISBLANK(J414),"",VLOOKUP(J414,'Emission Factors'!$C$81:$G$221,4,FALSE))</f>
        <v/>
      </c>
      <c r="L414" s="210" t="str">
        <f>IF(D414="Room AC (window/wall)",'Emission Factors'!$F$53,IF(D414="Room AC (PTAC/PTHP)",'Emission Factors'!$F$54,IF(D414="Residential AC",'Emission Factors'!$F$55,IF(D414="Residential HP",'Emission Factors'!$F$56,IF(D414="Commercial AC (&gt;=65k to &lt;135,000k Btu/hr)",'Emission Factors'!$F$57,IF(D414="Commercial AC (&gt;=135,000k Btu/hr)",'Emission Factors'!$F$58,""))))))</f>
        <v/>
      </c>
      <c r="M414" s="211" t="str">
        <f>IF(D414="Room AC (window/wall)",'Emission Factors'!$G$53,IF(D414="Room AC (PTAC/PTHP)",'Emission Factors'!$G$54,IF(D414="Residential AC",'Emission Factors'!$G$55,IF(D414="Residential HP",'Emission Factors'!$G$56,IF(D414="Commercial AC (&gt;=65k to &lt;135,000k Btu/hr)",'Emission Factors'!$G$57,IF(D414="Commercial AC (&gt;=135,000k Btu/hr)",'Emission Factors'!$G$58,""))))))</f>
        <v/>
      </c>
      <c r="N414" s="96"/>
      <c r="O414" s="209" t="str">
        <f>IF(ISBLANK(D414),"",(IF(D414="Room AC (window/wall)",'Emission Factors'!$C$53,IF(D414="Room AC (PTAC/PTHP)",'Emission Factors'!$C$54,IF(D414="Residential AC",'Emission Factors'!$C$55,IF(D414="Residential HP",'Emission Factors'!$C$56,IF(D414="Commercial AC (&gt;=65k to &lt;135,000k Btu/hr)",'Emission Factors'!$C$57,IF(D414="Commercial AC (&gt;=135,000k Btu/hr)",'Emission Factors'!$C$58,""))))))))</f>
        <v/>
      </c>
      <c r="P414" s="209" t="str">
        <f t="shared" si="60"/>
        <v/>
      </c>
      <c r="Q414" s="95"/>
      <c r="R414" s="256"/>
      <c r="S414" s="256"/>
      <c r="T414" s="96"/>
      <c r="U414" s="211" t="str">
        <f>IF(Q414="Room AC (window/wall)",'Emission Factors'!$E$53,IF(AND(Q414="Room AC (PTAC/PTHP)",ISBLANK(T414)),"Error",IF(AND(Q414="Room AC (PTAC/PTHP)",T414&gt;0),T414,IF(Q414="Residential AC",'Emission Factors'!$E$55,IF(AND(Q414="Residential HP",ISBLANK(T414)),"Error",IF(AND(Q414="Residential HP",T414&gt;0),T414,IF(Q414="Commercial AC (&gt;=65k to &lt;135,000k Btu/hr)",'Emission Factors'!$E$57,IF(Q414="Commercial AC (&gt;=135,000k Btu/hr)",'Emission Factors'!$E$58,""))))))))</f>
        <v/>
      </c>
      <c r="V414" s="95"/>
      <c r="W414" s="211" t="str">
        <f>IF(ISBLANK(V414),"",VLOOKUP(V414,'Emission Factors'!$C$81:$G$221,4,FALSE))</f>
        <v/>
      </c>
      <c r="X414" s="210" t="str">
        <f>IF(Q414="Room AC (window/wall)",'Emission Factors'!$F$53,IF(Q414="Room AC (PTAC/PTHP)",'Emission Factors'!$F$54,IF(Q414="Residential AC",'Emission Factors'!$F$55,IF(Q414="Residential HP",'Emission Factors'!$F$56,IF(Q414="Commercial AC (&gt;=65k to &lt;135,000k Btu/hr)",'Emission Factors'!$F$57,IF(Q414="Commercial AC (&gt;=135,000k Btu/hr)",'Emission Factors'!$F$58,""))))))</f>
        <v/>
      </c>
      <c r="Y414" s="211" t="str">
        <f>IF(Q414="Room AC (window/wall)",'Emission Factors'!$G$53,IF(Q414="Room AC (PTAC/PTHP)",'Emission Factors'!$G$54,IF(Q414="Residential AC",'Emission Factors'!$G$55,IF(Q414="Residential HP",'Emission Factors'!$G$56,IF(Q414="Commercial AC (&gt;=65k to &lt;135,000k Btu/hr)",'Emission Factors'!$G$57,IF(Q414="Commercial AC (&gt;=135,000k Btu/hr)",'Emission Factors'!$G$58,""))))))</f>
        <v/>
      </c>
      <c r="Z414" s="96"/>
      <c r="AA414" s="97" t="str">
        <f t="shared" si="61"/>
        <v/>
      </c>
      <c r="AB414" s="97" t="str">
        <f t="shared" si="62"/>
        <v/>
      </c>
      <c r="AC414" s="246" t="str">
        <f t="shared" si="63"/>
        <v/>
      </c>
      <c r="AD414" s="97" t="str">
        <f t="shared" si="64"/>
        <v/>
      </c>
      <c r="AE414" s="97" t="str">
        <f t="shared" si="65"/>
        <v/>
      </c>
      <c r="AF414" s="252" t="str">
        <f t="shared" si="66"/>
        <v/>
      </c>
      <c r="AG414" s="254" t="str">
        <f t="shared" si="67"/>
        <v/>
      </c>
      <c r="AH414" s="248" t="str">
        <f t="shared" si="68"/>
        <v/>
      </c>
      <c r="AI414" s="249" t="str">
        <f t="shared" si="69"/>
        <v/>
      </c>
    </row>
    <row r="415" spans="2:35" x14ac:dyDescent="0.3">
      <c r="B415" s="94"/>
      <c r="C415" s="95"/>
      <c r="D415" s="95"/>
      <c r="E415" s="95"/>
      <c r="F415" s="94"/>
      <c r="G415" s="145"/>
      <c r="H415" s="245"/>
      <c r="I415" s="211" t="str">
        <f>IF(D415="Room AC (window/wall)",'Emission Factors'!$E$53,IF(D415="Room AC (PTAC/PTHP)",H415,IF(D415="Residential AC",'Emission Factors'!$E$55,IF(D415="Residential HP",H415,IF(D415="Commercial AC (&gt;=65k to &lt;135,000k Btu/hr)",'Emission Factors'!$E$57,IF(D415="Commercial AC (&gt;=135,000k Btu/hr)",'Emission Factors'!$E$58,""))))))</f>
        <v/>
      </c>
      <c r="J415" s="96"/>
      <c r="K415" s="211" t="str">
        <f>IF(ISBLANK(J415),"",VLOOKUP(J415,'Emission Factors'!$C$81:$G$221,4,FALSE))</f>
        <v/>
      </c>
      <c r="L415" s="210" t="str">
        <f>IF(D415="Room AC (window/wall)",'Emission Factors'!$F$53,IF(D415="Room AC (PTAC/PTHP)",'Emission Factors'!$F$54,IF(D415="Residential AC",'Emission Factors'!$F$55,IF(D415="Residential HP",'Emission Factors'!$F$56,IF(D415="Commercial AC (&gt;=65k to &lt;135,000k Btu/hr)",'Emission Factors'!$F$57,IF(D415="Commercial AC (&gt;=135,000k Btu/hr)",'Emission Factors'!$F$58,""))))))</f>
        <v/>
      </c>
      <c r="M415" s="211" t="str">
        <f>IF(D415="Room AC (window/wall)",'Emission Factors'!$G$53,IF(D415="Room AC (PTAC/PTHP)",'Emission Factors'!$G$54,IF(D415="Residential AC",'Emission Factors'!$G$55,IF(D415="Residential HP",'Emission Factors'!$G$56,IF(D415="Commercial AC (&gt;=65k to &lt;135,000k Btu/hr)",'Emission Factors'!$G$57,IF(D415="Commercial AC (&gt;=135,000k Btu/hr)",'Emission Factors'!$G$58,""))))))</f>
        <v/>
      </c>
      <c r="N415" s="96"/>
      <c r="O415" s="209" t="str">
        <f>IF(ISBLANK(D415),"",(IF(D415="Room AC (window/wall)",'Emission Factors'!$C$53,IF(D415="Room AC (PTAC/PTHP)",'Emission Factors'!$C$54,IF(D415="Residential AC",'Emission Factors'!$C$55,IF(D415="Residential HP",'Emission Factors'!$C$56,IF(D415="Commercial AC (&gt;=65k to &lt;135,000k Btu/hr)",'Emission Factors'!$C$57,IF(D415="Commercial AC (&gt;=135,000k Btu/hr)",'Emission Factors'!$C$58,""))))))))</f>
        <v/>
      </c>
      <c r="P415" s="209" t="str">
        <f t="shared" si="60"/>
        <v/>
      </c>
      <c r="Q415" s="95"/>
      <c r="R415" s="256"/>
      <c r="S415" s="256"/>
      <c r="T415" s="96"/>
      <c r="U415" s="211" t="str">
        <f>IF(Q415="Room AC (window/wall)",'Emission Factors'!$E$53,IF(AND(Q415="Room AC (PTAC/PTHP)",ISBLANK(T415)),"Error",IF(AND(Q415="Room AC (PTAC/PTHP)",T415&gt;0),T415,IF(Q415="Residential AC",'Emission Factors'!$E$55,IF(AND(Q415="Residential HP",ISBLANK(T415)),"Error",IF(AND(Q415="Residential HP",T415&gt;0),T415,IF(Q415="Commercial AC (&gt;=65k to &lt;135,000k Btu/hr)",'Emission Factors'!$E$57,IF(Q415="Commercial AC (&gt;=135,000k Btu/hr)",'Emission Factors'!$E$58,""))))))))</f>
        <v/>
      </c>
      <c r="V415" s="95"/>
      <c r="W415" s="211" t="str">
        <f>IF(ISBLANK(V415),"",VLOOKUP(V415,'Emission Factors'!$C$81:$G$221,4,FALSE))</f>
        <v/>
      </c>
      <c r="X415" s="210" t="str">
        <f>IF(Q415="Room AC (window/wall)",'Emission Factors'!$F$53,IF(Q415="Room AC (PTAC/PTHP)",'Emission Factors'!$F$54,IF(Q415="Residential AC",'Emission Factors'!$F$55,IF(Q415="Residential HP",'Emission Factors'!$F$56,IF(Q415="Commercial AC (&gt;=65k to &lt;135,000k Btu/hr)",'Emission Factors'!$F$57,IF(Q415="Commercial AC (&gt;=135,000k Btu/hr)",'Emission Factors'!$F$58,""))))))</f>
        <v/>
      </c>
      <c r="Y415" s="211" t="str">
        <f>IF(Q415="Room AC (window/wall)",'Emission Factors'!$G$53,IF(Q415="Room AC (PTAC/PTHP)",'Emission Factors'!$G$54,IF(Q415="Residential AC",'Emission Factors'!$G$55,IF(Q415="Residential HP",'Emission Factors'!$G$56,IF(Q415="Commercial AC (&gt;=65k to &lt;135,000k Btu/hr)",'Emission Factors'!$G$57,IF(Q415="Commercial AC (&gt;=135,000k Btu/hr)",'Emission Factors'!$G$58,""))))))</f>
        <v/>
      </c>
      <c r="Z415" s="96"/>
      <c r="AA415" s="97" t="str">
        <f t="shared" si="61"/>
        <v/>
      </c>
      <c r="AB415" s="97" t="str">
        <f t="shared" si="62"/>
        <v/>
      </c>
      <c r="AC415" s="246" t="str">
        <f t="shared" si="63"/>
        <v/>
      </c>
      <c r="AD415" s="97" t="str">
        <f t="shared" si="64"/>
        <v/>
      </c>
      <c r="AE415" s="97" t="str">
        <f t="shared" si="65"/>
        <v/>
      </c>
      <c r="AF415" s="252" t="str">
        <f t="shared" si="66"/>
        <v/>
      </c>
      <c r="AG415" s="254" t="str">
        <f t="shared" si="67"/>
        <v/>
      </c>
      <c r="AH415" s="248" t="str">
        <f t="shared" si="68"/>
        <v/>
      </c>
      <c r="AI415" s="249" t="str">
        <f t="shared" si="69"/>
        <v/>
      </c>
    </row>
    <row r="416" spans="2:35" x14ac:dyDescent="0.3">
      <c r="B416" s="94"/>
      <c r="C416" s="95"/>
      <c r="D416" s="95"/>
      <c r="E416" s="95"/>
      <c r="F416" s="94"/>
      <c r="G416" s="145"/>
      <c r="H416" s="245"/>
      <c r="I416" s="211" t="str">
        <f>IF(D416="Room AC (window/wall)",'Emission Factors'!$E$53,IF(D416="Room AC (PTAC/PTHP)",H416,IF(D416="Residential AC",'Emission Factors'!$E$55,IF(D416="Residential HP",H416,IF(D416="Commercial AC (&gt;=65k to &lt;135,000k Btu/hr)",'Emission Factors'!$E$57,IF(D416="Commercial AC (&gt;=135,000k Btu/hr)",'Emission Factors'!$E$58,""))))))</f>
        <v/>
      </c>
      <c r="J416" s="96"/>
      <c r="K416" s="211" t="str">
        <f>IF(ISBLANK(J416),"",VLOOKUP(J416,'Emission Factors'!$C$81:$G$221,4,FALSE))</f>
        <v/>
      </c>
      <c r="L416" s="210" t="str">
        <f>IF(D416="Room AC (window/wall)",'Emission Factors'!$F$53,IF(D416="Room AC (PTAC/PTHP)",'Emission Factors'!$F$54,IF(D416="Residential AC",'Emission Factors'!$F$55,IF(D416="Residential HP",'Emission Factors'!$F$56,IF(D416="Commercial AC (&gt;=65k to &lt;135,000k Btu/hr)",'Emission Factors'!$F$57,IF(D416="Commercial AC (&gt;=135,000k Btu/hr)",'Emission Factors'!$F$58,""))))))</f>
        <v/>
      </c>
      <c r="M416" s="211" t="str">
        <f>IF(D416="Room AC (window/wall)",'Emission Factors'!$G$53,IF(D416="Room AC (PTAC/PTHP)",'Emission Factors'!$G$54,IF(D416="Residential AC",'Emission Factors'!$G$55,IF(D416="Residential HP",'Emission Factors'!$G$56,IF(D416="Commercial AC (&gt;=65k to &lt;135,000k Btu/hr)",'Emission Factors'!$G$57,IF(D416="Commercial AC (&gt;=135,000k Btu/hr)",'Emission Factors'!$G$58,""))))))</f>
        <v/>
      </c>
      <c r="N416" s="96"/>
      <c r="O416" s="209" t="str">
        <f>IF(ISBLANK(D416),"",(IF(D416="Room AC (window/wall)",'Emission Factors'!$C$53,IF(D416="Room AC (PTAC/PTHP)",'Emission Factors'!$C$54,IF(D416="Residential AC",'Emission Factors'!$C$55,IF(D416="Residential HP",'Emission Factors'!$C$56,IF(D416="Commercial AC (&gt;=65k to &lt;135,000k Btu/hr)",'Emission Factors'!$C$57,IF(D416="Commercial AC (&gt;=135,000k Btu/hr)",'Emission Factors'!$C$58,""))))))))</f>
        <v/>
      </c>
      <c r="P416" s="209" t="str">
        <f t="shared" si="60"/>
        <v/>
      </c>
      <c r="Q416" s="95"/>
      <c r="R416" s="256"/>
      <c r="S416" s="256"/>
      <c r="T416" s="96"/>
      <c r="U416" s="211" t="str">
        <f>IF(Q416="Room AC (window/wall)",'Emission Factors'!$E$53,IF(AND(Q416="Room AC (PTAC/PTHP)",ISBLANK(T416)),"Error",IF(AND(Q416="Room AC (PTAC/PTHP)",T416&gt;0),T416,IF(Q416="Residential AC",'Emission Factors'!$E$55,IF(AND(Q416="Residential HP",ISBLANK(T416)),"Error",IF(AND(Q416="Residential HP",T416&gt;0),T416,IF(Q416="Commercial AC (&gt;=65k to &lt;135,000k Btu/hr)",'Emission Factors'!$E$57,IF(Q416="Commercial AC (&gt;=135,000k Btu/hr)",'Emission Factors'!$E$58,""))))))))</f>
        <v/>
      </c>
      <c r="V416" s="95"/>
      <c r="W416" s="211" t="str">
        <f>IF(ISBLANK(V416),"",VLOOKUP(V416,'Emission Factors'!$C$81:$G$221,4,FALSE))</f>
        <v/>
      </c>
      <c r="X416" s="210" t="str">
        <f>IF(Q416="Room AC (window/wall)",'Emission Factors'!$F$53,IF(Q416="Room AC (PTAC/PTHP)",'Emission Factors'!$F$54,IF(Q416="Residential AC",'Emission Factors'!$F$55,IF(Q416="Residential HP",'Emission Factors'!$F$56,IF(Q416="Commercial AC (&gt;=65k to &lt;135,000k Btu/hr)",'Emission Factors'!$F$57,IF(Q416="Commercial AC (&gt;=135,000k Btu/hr)",'Emission Factors'!$F$58,""))))))</f>
        <v/>
      </c>
      <c r="Y416" s="211" t="str">
        <f>IF(Q416="Room AC (window/wall)",'Emission Factors'!$G$53,IF(Q416="Room AC (PTAC/PTHP)",'Emission Factors'!$G$54,IF(Q416="Residential AC",'Emission Factors'!$G$55,IF(Q416="Residential HP",'Emission Factors'!$G$56,IF(Q416="Commercial AC (&gt;=65k to &lt;135,000k Btu/hr)",'Emission Factors'!$G$57,IF(Q416="Commercial AC (&gt;=135,000k Btu/hr)",'Emission Factors'!$G$58,""))))))</f>
        <v/>
      </c>
      <c r="Z416" s="96"/>
      <c r="AA416" s="97" t="str">
        <f t="shared" si="61"/>
        <v/>
      </c>
      <c r="AB416" s="97" t="str">
        <f t="shared" si="62"/>
        <v/>
      </c>
      <c r="AC416" s="246" t="str">
        <f t="shared" si="63"/>
        <v/>
      </c>
      <c r="AD416" s="97" t="str">
        <f t="shared" si="64"/>
        <v/>
      </c>
      <c r="AE416" s="97" t="str">
        <f t="shared" si="65"/>
        <v/>
      </c>
      <c r="AF416" s="252" t="str">
        <f t="shared" si="66"/>
        <v/>
      </c>
      <c r="AG416" s="254" t="str">
        <f t="shared" si="67"/>
        <v/>
      </c>
      <c r="AH416" s="248" t="str">
        <f t="shared" si="68"/>
        <v/>
      </c>
      <c r="AI416" s="249" t="str">
        <f t="shared" si="69"/>
        <v/>
      </c>
    </row>
    <row r="417" spans="2:35" x14ac:dyDescent="0.3">
      <c r="B417" s="94"/>
      <c r="C417" s="95"/>
      <c r="D417" s="95"/>
      <c r="E417" s="95"/>
      <c r="F417" s="94"/>
      <c r="G417" s="145"/>
      <c r="H417" s="245"/>
      <c r="I417" s="211" t="str">
        <f>IF(D417="Room AC (window/wall)",'Emission Factors'!$E$53,IF(D417="Room AC (PTAC/PTHP)",H417,IF(D417="Residential AC",'Emission Factors'!$E$55,IF(D417="Residential HP",H417,IF(D417="Commercial AC (&gt;=65k to &lt;135,000k Btu/hr)",'Emission Factors'!$E$57,IF(D417="Commercial AC (&gt;=135,000k Btu/hr)",'Emission Factors'!$E$58,""))))))</f>
        <v/>
      </c>
      <c r="J417" s="96"/>
      <c r="K417" s="211" t="str">
        <f>IF(ISBLANK(J417),"",VLOOKUP(J417,'Emission Factors'!$C$81:$G$221,4,FALSE))</f>
        <v/>
      </c>
      <c r="L417" s="210" t="str">
        <f>IF(D417="Room AC (window/wall)",'Emission Factors'!$F$53,IF(D417="Room AC (PTAC/PTHP)",'Emission Factors'!$F$54,IF(D417="Residential AC",'Emission Factors'!$F$55,IF(D417="Residential HP",'Emission Factors'!$F$56,IF(D417="Commercial AC (&gt;=65k to &lt;135,000k Btu/hr)",'Emission Factors'!$F$57,IF(D417="Commercial AC (&gt;=135,000k Btu/hr)",'Emission Factors'!$F$58,""))))))</f>
        <v/>
      </c>
      <c r="M417" s="211" t="str">
        <f>IF(D417="Room AC (window/wall)",'Emission Factors'!$G$53,IF(D417="Room AC (PTAC/PTHP)",'Emission Factors'!$G$54,IF(D417="Residential AC",'Emission Factors'!$G$55,IF(D417="Residential HP",'Emission Factors'!$G$56,IF(D417="Commercial AC (&gt;=65k to &lt;135,000k Btu/hr)",'Emission Factors'!$G$57,IF(D417="Commercial AC (&gt;=135,000k Btu/hr)",'Emission Factors'!$G$58,""))))))</f>
        <v/>
      </c>
      <c r="N417" s="96"/>
      <c r="O417" s="209" t="str">
        <f>IF(ISBLANK(D417),"",(IF(D417="Room AC (window/wall)",'Emission Factors'!$C$53,IF(D417="Room AC (PTAC/PTHP)",'Emission Factors'!$C$54,IF(D417="Residential AC",'Emission Factors'!$C$55,IF(D417="Residential HP",'Emission Factors'!$C$56,IF(D417="Commercial AC (&gt;=65k to &lt;135,000k Btu/hr)",'Emission Factors'!$C$57,IF(D417="Commercial AC (&gt;=135,000k Btu/hr)",'Emission Factors'!$C$58,""))))))))</f>
        <v/>
      </c>
      <c r="P417" s="209" t="str">
        <f t="shared" si="60"/>
        <v/>
      </c>
      <c r="Q417" s="95"/>
      <c r="R417" s="256"/>
      <c r="S417" s="256"/>
      <c r="T417" s="96"/>
      <c r="U417" s="211" t="str">
        <f>IF(Q417="Room AC (window/wall)",'Emission Factors'!$E$53,IF(AND(Q417="Room AC (PTAC/PTHP)",ISBLANK(T417)),"Error",IF(AND(Q417="Room AC (PTAC/PTHP)",T417&gt;0),T417,IF(Q417="Residential AC",'Emission Factors'!$E$55,IF(AND(Q417="Residential HP",ISBLANK(T417)),"Error",IF(AND(Q417="Residential HP",T417&gt;0),T417,IF(Q417="Commercial AC (&gt;=65k to &lt;135,000k Btu/hr)",'Emission Factors'!$E$57,IF(Q417="Commercial AC (&gt;=135,000k Btu/hr)",'Emission Factors'!$E$58,""))))))))</f>
        <v/>
      </c>
      <c r="V417" s="95"/>
      <c r="W417" s="211" t="str">
        <f>IF(ISBLANK(V417),"",VLOOKUP(V417,'Emission Factors'!$C$81:$G$221,4,FALSE))</f>
        <v/>
      </c>
      <c r="X417" s="210" t="str">
        <f>IF(Q417="Room AC (window/wall)",'Emission Factors'!$F$53,IF(Q417="Room AC (PTAC/PTHP)",'Emission Factors'!$F$54,IF(Q417="Residential AC",'Emission Factors'!$F$55,IF(Q417="Residential HP",'Emission Factors'!$F$56,IF(Q417="Commercial AC (&gt;=65k to &lt;135,000k Btu/hr)",'Emission Factors'!$F$57,IF(Q417="Commercial AC (&gt;=135,000k Btu/hr)",'Emission Factors'!$F$58,""))))))</f>
        <v/>
      </c>
      <c r="Y417" s="211" t="str">
        <f>IF(Q417="Room AC (window/wall)",'Emission Factors'!$G$53,IF(Q417="Room AC (PTAC/PTHP)",'Emission Factors'!$G$54,IF(Q417="Residential AC",'Emission Factors'!$G$55,IF(Q417="Residential HP",'Emission Factors'!$G$56,IF(Q417="Commercial AC (&gt;=65k to &lt;135,000k Btu/hr)",'Emission Factors'!$G$57,IF(Q417="Commercial AC (&gt;=135,000k Btu/hr)",'Emission Factors'!$G$58,""))))))</f>
        <v/>
      </c>
      <c r="Z417" s="96"/>
      <c r="AA417" s="97" t="str">
        <f t="shared" si="61"/>
        <v/>
      </c>
      <c r="AB417" s="97" t="str">
        <f t="shared" si="62"/>
        <v/>
      </c>
      <c r="AC417" s="246" t="str">
        <f t="shared" si="63"/>
        <v/>
      </c>
      <c r="AD417" s="97" t="str">
        <f t="shared" si="64"/>
        <v/>
      </c>
      <c r="AE417" s="97" t="str">
        <f t="shared" si="65"/>
        <v/>
      </c>
      <c r="AF417" s="252" t="str">
        <f t="shared" si="66"/>
        <v/>
      </c>
      <c r="AG417" s="254" t="str">
        <f t="shared" si="67"/>
        <v/>
      </c>
      <c r="AH417" s="248" t="str">
        <f t="shared" si="68"/>
        <v/>
      </c>
      <c r="AI417" s="249" t="str">
        <f t="shared" si="69"/>
        <v/>
      </c>
    </row>
    <row r="418" spans="2:35" x14ac:dyDescent="0.3">
      <c r="B418" s="94"/>
      <c r="C418" s="95"/>
      <c r="D418" s="95"/>
      <c r="E418" s="95"/>
      <c r="F418" s="94"/>
      <c r="G418" s="145"/>
      <c r="H418" s="245"/>
      <c r="I418" s="211" t="str">
        <f>IF(D418="Room AC (window/wall)",'Emission Factors'!$E$53,IF(D418="Room AC (PTAC/PTHP)",H418,IF(D418="Residential AC",'Emission Factors'!$E$55,IF(D418="Residential HP",H418,IF(D418="Commercial AC (&gt;=65k to &lt;135,000k Btu/hr)",'Emission Factors'!$E$57,IF(D418="Commercial AC (&gt;=135,000k Btu/hr)",'Emission Factors'!$E$58,""))))))</f>
        <v/>
      </c>
      <c r="J418" s="96"/>
      <c r="K418" s="211" t="str">
        <f>IF(ISBLANK(J418),"",VLOOKUP(J418,'Emission Factors'!$C$81:$G$221,4,FALSE))</f>
        <v/>
      </c>
      <c r="L418" s="210" t="str">
        <f>IF(D418="Room AC (window/wall)",'Emission Factors'!$F$53,IF(D418="Room AC (PTAC/PTHP)",'Emission Factors'!$F$54,IF(D418="Residential AC",'Emission Factors'!$F$55,IF(D418="Residential HP",'Emission Factors'!$F$56,IF(D418="Commercial AC (&gt;=65k to &lt;135,000k Btu/hr)",'Emission Factors'!$F$57,IF(D418="Commercial AC (&gt;=135,000k Btu/hr)",'Emission Factors'!$F$58,""))))))</f>
        <v/>
      </c>
      <c r="M418" s="211" t="str">
        <f>IF(D418="Room AC (window/wall)",'Emission Factors'!$G$53,IF(D418="Room AC (PTAC/PTHP)",'Emission Factors'!$G$54,IF(D418="Residential AC",'Emission Factors'!$G$55,IF(D418="Residential HP",'Emission Factors'!$G$56,IF(D418="Commercial AC (&gt;=65k to &lt;135,000k Btu/hr)",'Emission Factors'!$G$57,IF(D418="Commercial AC (&gt;=135,000k Btu/hr)",'Emission Factors'!$G$58,""))))))</f>
        <v/>
      </c>
      <c r="N418" s="96"/>
      <c r="O418" s="209" t="str">
        <f>IF(ISBLANK(D418),"",(IF(D418="Room AC (window/wall)",'Emission Factors'!$C$53,IF(D418="Room AC (PTAC/PTHP)",'Emission Factors'!$C$54,IF(D418="Residential AC",'Emission Factors'!$C$55,IF(D418="Residential HP",'Emission Factors'!$C$56,IF(D418="Commercial AC (&gt;=65k to &lt;135,000k Btu/hr)",'Emission Factors'!$C$57,IF(D418="Commercial AC (&gt;=135,000k Btu/hr)",'Emission Factors'!$C$58,""))))))))</f>
        <v/>
      </c>
      <c r="P418" s="209" t="str">
        <f t="shared" si="60"/>
        <v/>
      </c>
      <c r="Q418" s="95"/>
      <c r="R418" s="256"/>
      <c r="S418" s="256"/>
      <c r="T418" s="96"/>
      <c r="U418" s="211" t="str">
        <f>IF(Q418="Room AC (window/wall)",'Emission Factors'!$E$53,IF(AND(Q418="Room AC (PTAC/PTHP)",ISBLANK(T418)),"Error",IF(AND(Q418="Room AC (PTAC/PTHP)",T418&gt;0),T418,IF(Q418="Residential AC",'Emission Factors'!$E$55,IF(AND(Q418="Residential HP",ISBLANK(T418)),"Error",IF(AND(Q418="Residential HP",T418&gt;0),T418,IF(Q418="Commercial AC (&gt;=65k to &lt;135,000k Btu/hr)",'Emission Factors'!$E$57,IF(Q418="Commercial AC (&gt;=135,000k Btu/hr)",'Emission Factors'!$E$58,""))))))))</f>
        <v/>
      </c>
      <c r="V418" s="95"/>
      <c r="W418" s="211" t="str">
        <f>IF(ISBLANK(V418),"",VLOOKUP(V418,'Emission Factors'!$C$81:$G$221,4,FALSE))</f>
        <v/>
      </c>
      <c r="X418" s="210" t="str">
        <f>IF(Q418="Room AC (window/wall)",'Emission Factors'!$F$53,IF(Q418="Room AC (PTAC/PTHP)",'Emission Factors'!$F$54,IF(Q418="Residential AC",'Emission Factors'!$F$55,IF(Q418="Residential HP",'Emission Factors'!$F$56,IF(Q418="Commercial AC (&gt;=65k to &lt;135,000k Btu/hr)",'Emission Factors'!$F$57,IF(Q418="Commercial AC (&gt;=135,000k Btu/hr)",'Emission Factors'!$F$58,""))))))</f>
        <v/>
      </c>
      <c r="Y418" s="211" t="str">
        <f>IF(Q418="Room AC (window/wall)",'Emission Factors'!$G$53,IF(Q418="Room AC (PTAC/PTHP)",'Emission Factors'!$G$54,IF(Q418="Residential AC",'Emission Factors'!$G$55,IF(Q418="Residential HP",'Emission Factors'!$G$56,IF(Q418="Commercial AC (&gt;=65k to &lt;135,000k Btu/hr)",'Emission Factors'!$G$57,IF(Q418="Commercial AC (&gt;=135,000k Btu/hr)",'Emission Factors'!$G$58,""))))))</f>
        <v/>
      </c>
      <c r="Z418" s="96"/>
      <c r="AA418" s="97" t="str">
        <f t="shared" si="61"/>
        <v/>
      </c>
      <c r="AB418" s="97" t="str">
        <f t="shared" si="62"/>
        <v/>
      </c>
      <c r="AC418" s="246" t="str">
        <f t="shared" si="63"/>
        <v/>
      </c>
      <c r="AD418" s="97" t="str">
        <f t="shared" si="64"/>
        <v/>
      </c>
      <c r="AE418" s="97" t="str">
        <f t="shared" si="65"/>
        <v/>
      </c>
      <c r="AF418" s="252" t="str">
        <f t="shared" si="66"/>
        <v/>
      </c>
      <c r="AG418" s="254" t="str">
        <f t="shared" si="67"/>
        <v/>
      </c>
      <c r="AH418" s="248" t="str">
        <f t="shared" si="68"/>
        <v/>
      </c>
      <c r="AI418" s="249" t="str">
        <f t="shared" si="69"/>
        <v/>
      </c>
    </row>
    <row r="419" spans="2:35" x14ac:dyDescent="0.3">
      <c r="B419" s="94"/>
      <c r="C419" s="95"/>
      <c r="D419" s="95"/>
      <c r="E419" s="95"/>
      <c r="F419" s="94"/>
      <c r="G419" s="145"/>
      <c r="H419" s="245"/>
      <c r="I419" s="211" t="str">
        <f>IF(D419="Room AC (window/wall)",'Emission Factors'!$E$53,IF(D419="Room AC (PTAC/PTHP)",H419,IF(D419="Residential AC",'Emission Factors'!$E$55,IF(D419="Residential HP",H419,IF(D419="Commercial AC (&gt;=65k to &lt;135,000k Btu/hr)",'Emission Factors'!$E$57,IF(D419="Commercial AC (&gt;=135,000k Btu/hr)",'Emission Factors'!$E$58,""))))))</f>
        <v/>
      </c>
      <c r="J419" s="96"/>
      <c r="K419" s="211" t="str">
        <f>IF(ISBLANK(J419),"",VLOOKUP(J419,'Emission Factors'!$C$81:$G$221,4,FALSE))</f>
        <v/>
      </c>
      <c r="L419" s="210" t="str">
        <f>IF(D419="Room AC (window/wall)",'Emission Factors'!$F$53,IF(D419="Room AC (PTAC/PTHP)",'Emission Factors'!$F$54,IF(D419="Residential AC",'Emission Factors'!$F$55,IF(D419="Residential HP",'Emission Factors'!$F$56,IF(D419="Commercial AC (&gt;=65k to &lt;135,000k Btu/hr)",'Emission Factors'!$F$57,IF(D419="Commercial AC (&gt;=135,000k Btu/hr)",'Emission Factors'!$F$58,""))))))</f>
        <v/>
      </c>
      <c r="M419" s="211" t="str">
        <f>IF(D419="Room AC (window/wall)",'Emission Factors'!$G$53,IF(D419="Room AC (PTAC/PTHP)",'Emission Factors'!$G$54,IF(D419="Residential AC",'Emission Factors'!$G$55,IF(D419="Residential HP",'Emission Factors'!$G$56,IF(D419="Commercial AC (&gt;=65k to &lt;135,000k Btu/hr)",'Emission Factors'!$G$57,IF(D419="Commercial AC (&gt;=135,000k Btu/hr)",'Emission Factors'!$G$58,""))))))</f>
        <v/>
      </c>
      <c r="N419" s="96"/>
      <c r="O419" s="209" t="str">
        <f>IF(ISBLANK(D419),"",(IF(D419="Room AC (window/wall)",'Emission Factors'!$C$53,IF(D419="Room AC (PTAC/PTHP)",'Emission Factors'!$C$54,IF(D419="Residential AC",'Emission Factors'!$C$55,IF(D419="Residential HP",'Emission Factors'!$C$56,IF(D419="Commercial AC (&gt;=65k to &lt;135,000k Btu/hr)",'Emission Factors'!$C$57,IF(D419="Commercial AC (&gt;=135,000k Btu/hr)",'Emission Factors'!$C$58,""))))))))</f>
        <v/>
      </c>
      <c r="P419" s="209" t="str">
        <f t="shared" si="60"/>
        <v/>
      </c>
      <c r="Q419" s="95"/>
      <c r="R419" s="256"/>
      <c r="S419" s="256"/>
      <c r="T419" s="96"/>
      <c r="U419" s="211" t="str">
        <f>IF(Q419="Room AC (window/wall)",'Emission Factors'!$E$53,IF(AND(Q419="Room AC (PTAC/PTHP)",ISBLANK(T419)),"Error",IF(AND(Q419="Room AC (PTAC/PTHP)",T419&gt;0),T419,IF(Q419="Residential AC",'Emission Factors'!$E$55,IF(AND(Q419="Residential HP",ISBLANK(T419)),"Error",IF(AND(Q419="Residential HP",T419&gt;0),T419,IF(Q419="Commercial AC (&gt;=65k to &lt;135,000k Btu/hr)",'Emission Factors'!$E$57,IF(Q419="Commercial AC (&gt;=135,000k Btu/hr)",'Emission Factors'!$E$58,""))))))))</f>
        <v/>
      </c>
      <c r="V419" s="95"/>
      <c r="W419" s="211" t="str">
        <f>IF(ISBLANK(V419),"",VLOOKUP(V419,'Emission Factors'!$C$81:$G$221,4,FALSE))</f>
        <v/>
      </c>
      <c r="X419" s="210" t="str">
        <f>IF(Q419="Room AC (window/wall)",'Emission Factors'!$F$53,IF(Q419="Room AC (PTAC/PTHP)",'Emission Factors'!$F$54,IF(Q419="Residential AC",'Emission Factors'!$F$55,IF(Q419="Residential HP",'Emission Factors'!$F$56,IF(Q419="Commercial AC (&gt;=65k to &lt;135,000k Btu/hr)",'Emission Factors'!$F$57,IF(Q419="Commercial AC (&gt;=135,000k Btu/hr)",'Emission Factors'!$F$58,""))))))</f>
        <v/>
      </c>
      <c r="Y419" s="211" t="str">
        <f>IF(Q419="Room AC (window/wall)",'Emission Factors'!$G$53,IF(Q419="Room AC (PTAC/PTHP)",'Emission Factors'!$G$54,IF(Q419="Residential AC",'Emission Factors'!$G$55,IF(Q419="Residential HP",'Emission Factors'!$G$56,IF(Q419="Commercial AC (&gt;=65k to &lt;135,000k Btu/hr)",'Emission Factors'!$G$57,IF(Q419="Commercial AC (&gt;=135,000k Btu/hr)",'Emission Factors'!$G$58,""))))))</f>
        <v/>
      </c>
      <c r="Z419" s="96"/>
      <c r="AA419" s="97" t="str">
        <f t="shared" si="61"/>
        <v/>
      </c>
      <c r="AB419" s="97" t="str">
        <f t="shared" si="62"/>
        <v/>
      </c>
      <c r="AC419" s="246" t="str">
        <f t="shared" si="63"/>
        <v/>
      </c>
      <c r="AD419" s="97" t="str">
        <f t="shared" si="64"/>
        <v/>
      </c>
      <c r="AE419" s="97" t="str">
        <f t="shared" si="65"/>
        <v/>
      </c>
      <c r="AF419" s="252" t="str">
        <f t="shared" si="66"/>
        <v/>
      </c>
      <c r="AG419" s="254" t="str">
        <f t="shared" si="67"/>
        <v/>
      </c>
      <c r="AH419" s="248" t="str">
        <f t="shared" si="68"/>
        <v/>
      </c>
      <c r="AI419" s="249" t="str">
        <f t="shared" si="69"/>
        <v/>
      </c>
    </row>
    <row r="420" spans="2:35" x14ac:dyDescent="0.3">
      <c r="B420" s="94"/>
      <c r="C420" s="95"/>
      <c r="D420" s="95"/>
      <c r="E420" s="95"/>
      <c r="F420" s="94"/>
      <c r="G420" s="145"/>
      <c r="H420" s="245"/>
      <c r="I420" s="211" t="str">
        <f>IF(D420="Room AC (window/wall)",'Emission Factors'!$E$53,IF(D420="Room AC (PTAC/PTHP)",H420,IF(D420="Residential AC",'Emission Factors'!$E$55,IF(D420="Residential HP",H420,IF(D420="Commercial AC (&gt;=65k to &lt;135,000k Btu/hr)",'Emission Factors'!$E$57,IF(D420="Commercial AC (&gt;=135,000k Btu/hr)",'Emission Factors'!$E$58,""))))))</f>
        <v/>
      </c>
      <c r="J420" s="96"/>
      <c r="K420" s="211" t="str">
        <f>IF(ISBLANK(J420),"",VLOOKUP(J420,'Emission Factors'!$C$81:$G$221,4,FALSE))</f>
        <v/>
      </c>
      <c r="L420" s="210" t="str">
        <f>IF(D420="Room AC (window/wall)",'Emission Factors'!$F$53,IF(D420="Room AC (PTAC/PTHP)",'Emission Factors'!$F$54,IF(D420="Residential AC",'Emission Factors'!$F$55,IF(D420="Residential HP",'Emission Factors'!$F$56,IF(D420="Commercial AC (&gt;=65k to &lt;135,000k Btu/hr)",'Emission Factors'!$F$57,IF(D420="Commercial AC (&gt;=135,000k Btu/hr)",'Emission Factors'!$F$58,""))))))</f>
        <v/>
      </c>
      <c r="M420" s="211" t="str">
        <f>IF(D420="Room AC (window/wall)",'Emission Factors'!$G$53,IF(D420="Room AC (PTAC/PTHP)",'Emission Factors'!$G$54,IF(D420="Residential AC",'Emission Factors'!$G$55,IF(D420="Residential HP",'Emission Factors'!$G$56,IF(D420="Commercial AC (&gt;=65k to &lt;135,000k Btu/hr)",'Emission Factors'!$G$57,IF(D420="Commercial AC (&gt;=135,000k Btu/hr)",'Emission Factors'!$G$58,""))))))</f>
        <v/>
      </c>
      <c r="N420" s="96"/>
      <c r="O420" s="209" t="str">
        <f>IF(ISBLANK(D420),"",(IF(D420="Room AC (window/wall)",'Emission Factors'!$C$53,IF(D420="Room AC (PTAC/PTHP)",'Emission Factors'!$C$54,IF(D420="Residential AC",'Emission Factors'!$C$55,IF(D420="Residential HP",'Emission Factors'!$C$56,IF(D420="Commercial AC (&gt;=65k to &lt;135,000k Btu/hr)",'Emission Factors'!$C$57,IF(D420="Commercial AC (&gt;=135,000k Btu/hr)",'Emission Factors'!$C$58,""))))))))</f>
        <v/>
      </c>
      <c r="P420" s="209" t="str">
        <f t="shared" si="60"/>
        <v/>
      </c>
      <c r="Q420" s="95"/>
      <c r="R420" s="256"/>
      <c r="S420" s="256"/>
      <c r="T420" s="96"/>
      <c r="U420" s="211" t="str">
        <f>IF(Q420="Room AC (window/wall)",'Emission Factors'!$E$53,IF(AND(Q420="Room AC (PTAC/PTHP)",ISBLANK(T420)),"Error",IF(AND(Q420="Room AC (PTAC/PTHP)",T420&gt;0),T420,IF(Q420="Residential AC",'Emission Factors'!$E$55,IF(AND(Q420="Residential HP",ISBLANK(T420)),"Error",IF(AND(Q420="Residential HP",T420&gt;0),T420,IF(Q420="Commercial AC (&gt;=65k to &lt;135,000k Btu/hr)",'Emission Factors'!$E$57,IF(Q420="Commercial AC (&gt;=135,000k Btu/hr)",'Emission Factors'!$E$58,""))))))))</f>
        <v/>
      </c>
      <c r="V420" s="95"/>
      <c r="W420" s="211" t="str">
        <f>IF(ISBLANK(V420),"",VLOOKUP(V420,'Emission Factors'!$C$81:$G$221,4,FALSE))</f>
        <v/>
      </c>
      <c r="X420" s="210" t="str">
        <f>IF(Q420="Room AC (window/wall)",'Emission Factors'!$F$53,IF(Q420="Room AC (PTAC/PTHP)",'Emission Factors'!$F$54,IF(Q420="Residential AC",'Emission Factors'!$F$55,IF(Q420="Residential HP",'Emission Factors'!$F$56,IF(Q420="Commercial AC (&gt;=65k to &lt;135,000k Btu/hr)",'Emission Factors'!$F$57,IF(Q420="Commercial AC (&gt;=135,000k Btu/hr)",'Emission Factors'!$F$58,""))))))</f>
        <v/>
      </c>
      <c r="Y420" s="211" t="str">
        <f>IF(Q420="Room AC (window/wall)",'Emission Factors'!$G$53,IF(Q420="Room AC (PTAC/PTHP)",'Emission Factors'!$G$54,IF(Q420="Residential AC",'Emission Factors'!$G$55,IF(Q420="Residential HP",'Emission Factors'!$G$56,IF(Q420="Commercial AC (&gt;=65k to &lt;135,000k Btu/hr)",'Emission Factors'!$G$57,IF(Q420="Commercial AC (&gt;=135,000k Btu/hr)",'Emission Factors'!$G$58,""))))))</f>
        <v/>
      </c>
      <c r="Z420" s="96"/>
      <c r="AA420" s="97" t="str">
        <f t="shared" si="61"/>
        <v/>
      </c>
      <c r="AB420" s="97" t="str">
        <f t="shared" si="62"/>
        <v/>
      </c>
      <c r="AC420" s="246" t="str">
        <f t="shared" si="63"/>
        <v/>
      </c>
      <c r="AD420" s="97" t="str">
        <f t="shared" si="64"/>
        <v/>
      </c>
      <c r="AE420" s="97" t="str">
        <f t="shared" si="65"/>
        <v/>
      </c>
      <c r="AF420" s="252" t="str">
        <f t="shared" si="66"/>
        <v/>
      </c>
      <c r="AG420" s="254" t="str">
        <f t="shared" si="67"/>
        <v/>
      </c>
      <c r="AH420" s="248" t="str">
        <f t="shared" si="68"/>
        <v/>
      </c>
      <c r="AI420" s="249" t="str">
        <f t="shared" si="69"/>
        <v/>
      </c>
    </row>
    <row r="421" spans="2:35" x14ac:dyDescent="0.3">
      <c r="B421" s="94"/>
      <c r="C421" s="95"/>
      <c r="D421" s="95"/>
      <c r="E421" s="95"/>
      <c r="F421" s="94"/>
      <c r="G421" s="145"/>
      <c r="H421" s="245"/>
      <c r="I421" s="211" t="str">
        <f>IF(D421="Room AC (window/wall)",'Emission Factors'!$E$53,IF(D421="Room AC (PTAC/PTHP)",H421,IF(D421="Residential AC",'Emission Factors'!$E$55,IF(D421="Residential HP",H421,IF(D421="Commercial AC (&gt;=65k to &lt;135,000k Btu/hr)",'Emission Factors'!$E$57,IF(D421="Commercial AC (&gt;=135,000k Btu/hr)",'Emission Factors'!$E$58,""))))))</f>
        <v/>
      </c>
      <c r="J421" s="96"/>
      <c r="K421" s="211" t="str">
        <f>IF(ISBLANK(J421),"",VLOOKUP(J421,'Emission Factors'!$C$81:$G$221,4,FALSE))</f>
        <v/>
      </c>
      <c r="L421" s="210" t="str">
        <f>IF(D421="Room AC (window/wall)",'Emission Factors'!$F$53,IF(D421="Room AC (PTAC/PTHP)",'Emission Factors'!$F$54,IF(D421="Residential AC",'Emission Factors'!$F$55,IF(D421="Residential HP",'Emission Factors'!$F$56,IF(D421="Commercial AC (&gt;=65k to &lt;135,000k Btu/hr)",'Emission Factors'!$F$57,IF(D421="Commercial AC (&gt;=135,000k Btu/hr)",'Emission Factors'!$F$58,""))))))</f>
        <v/>
      </c>
      <c r="M421" s="211" t="str">
        <f>IF(D421="Room AC (window/wall)",'Emission Factors'!$G$53,IF(D421="Room AC (PTAC/PTHP)",'Emission Factors'!$G$54,IF(D421="Residential AC",'Emission Factors'!$G$55,IF(D421="Residential HP",'Emission Factors'!$G$56,IF(D421="Commercial AC (&gt;=65k to &lt;135,000k Btu/hr)",'Emission Factors'!$G$57,IF(D421="Commercial AC (&gt;=135,000k Btu/hr)",'Emission Factors'!$G$58,""))))))</f>
        <v/>
      </c>
      <c r="N421" s="96"/>
      <c r="O421" s="209" t="str">
        <f>IF(ISBLANK(D421),"",(IF(D421="Room AC (window/wall)",'Emission Factors'!$C$53,IF(D421="Room AC (PTAC/PTHP)",'Emission Factors'!$C$54,IF(D421="Residential AC",'Emission Factors'!$C$55,IF(D421="Residential HP",'Emission Factors'!$C$56,IF(D421="Commercial AC (&gt;=65k to &lt;135,000k Btu/hr)",'Emission Factors'!$C$57,IF(D421="Commercial AC (&gt;=135,000k Btu/hr)",'Emission Factors'!$C$58,""))))))))</f>
        <v/>
      </c>
      <c r="P421" s="209" t="str">
        <f t="shared" si="60"/>
        <v/>
      </c>
      <c r="Q421" s="95"/>
      <c r="R421" s="256"/>
      <c r="S421" s="256"/>
      <c r="T421" s="96"/>
      <c r="U421" s="211" t="str">
        <f>IF(Q421="Room AC (window/wall)",'Emission Factors'!$E$53,IF(AND(Q421="Room AC (PTAC/PTHP)",ISBLANK(T421)),"Error",IF(AND(Q421="Room AC (PTAC/PTHP)",T421&gt;0),T421,IF(Q421="Residential AC",'Emission Factors'!$E$55,IF(AND(Q421="Residential HP",ISBLANK(T421)),"Error",IF(AND(Q421="Residential HP",T421&gt;0),T421,IF(Q421="Commercial AC (&gt;=65k to &lt;135,000k Btu/hr)",'Emission Factors'!$E$57,IF(Q421="Commercial AC (&gt;=135,000k Btu/hr)",'Emission Factors'!$E$58,""))))))))</f>
        <v/>
      </c>
      <c r="V421" s="95"/>
      <c r="W421" s="211" t="str">
        <f>IF(ISBLANK(V421),"",VLOOKUP(V421,'Emission Factors'!$C$81:$G$221,4,FALSE))</f>
        <v/>
      </c>
      <c r="X421" s="210" t="str">
        <f>IF(Q421="Room AC (window/wall)",'Emission Factors'!$F$53,IF(Q421="Room AC (PTAC/PTHP)",'Emission Factors'!$F$54,IF(Q421="Residential AC",'Emission Factors'!$F$55,IF(Q421="Residential HP",'Emission Factors'!$F$56,IF(Q421="Commercial AC (&gt;=65k to &lt;135,000k Btu/hr)",'Emission Factors'!$F$57,IF(Q421="Commercial AC (&gt;=135,000k Btu/hr)",'Emission Factors'!$F$58,""))))))</f>
        <v/>
      </c>
      <c r="Y421" s="211" t="str">
        <f>IF(Q421="Room AC (window/wall)",'Emission Factors'!$G$53,IF(Q421="Room AC (PTAC/PTHP)",'Emission Factors'!$G$54,IF(Q421="Residential AC",'Emission Factors'!$G$55,IF(Q421="Residential HP",'Emission Factors'!$G$56,IF(Q421="Commercial AC (&gt;=65k to &lt;135,000k Btu/hr)",'Emission Factors'!$G$57,IF(Q421="Commercial AC (&gt;=135,000k Btu/hr)",'Emission Factors'!$G$58,""))))))</f>
        <v/>
      </c>
      <c r="Z421" s="96"/>
      <c r="AA421" s="97" t="str">
        <f t="shared" si="61"/>
        <v/>
      </c>
      <c r="AB421" s="97" t="str">
        <f t="shared" si="62"/>
        <v/>
      </c>
      <c r="AC421" s="246" t="str">
        <f t="shared" si="63"/>
        <v/>
      </c>
      <c r="AD421" s="97" t="str">
        <f t="shared" si="64"/>
        <v/>
      </c>
      <c r="AE421" s="97" t="str">
        <f t="shared" si="65"/>
        <v/>
      </c>
      <c r="AF421" s="252" t="str">
        <f t="shared" si="66"/>
        <v/>
      </c>
      <c r="AG421" s="254" t="str">
        <f t="shared" si="67"/>
        <v/>
      </c>
      <c r="AH421" s="248" t="str">
        <f t="shared" si="68"/>
        <v/>
      </c>
      <c r="AI421" s="249" t="str">
        <f t="shared" si="69"/>
        <v/>
      </c>
    </row>
    <row r="422" spans="2:35" x14ac:dyDescent="0.3">
      <c r="B422" s="94"/>
      <c r="C422" s="95"/>
      <c r="D422" s="95"/>
      <c r="E422" s="95"/>
      <c r="F422" s="94"/>
      <c r="G422" s="145"/>
      <c r="H422" s="245"/>
      <c r="I422" s="211" t="str">
        <f>IF(D422="Room AC (window/wall)",'Emission Factors'!$E$53,IF(D422="Room AC (PTAC/PTHP)",H422,IF(D422="Residential AC",'Emission Factors'!$E$55,IF(D422="Residential HP",H422,IF(D422="Commercial AC (&gt;=65k to &lt;135,000k Btu/hr)",'Emission Factors'!$E$57,IF(D422="Commercial AC (&gt;=135,000k Btu/hr)",'Emission Factors'!$E$58,""))))))</f>
        <v/>
      </c>
      <c r="J422" s="96"/>
      <c r="K422" s="211" t="str">
        <f>IF(ISBLANK(J422),"",VLOOKUP(J422,'Emission Factors'!$C$81:$G$221,4,FALSE))</f>
        <v/>
      </c>
      <c r="L422" s="210" t="str">
        <f>IF(D422="Room AC (window/wall)",'Emission Factors'!$F$53,IF(D422="Room AC (PTAC/PTHP)",'Emission Factors'!$F$54,IF(D422="Residential AC",'Emission Factors'!$F$55,IF(D422="Residential HP",'Emission Factors'!$F$56,IF(D422="Commercial AC (&gt;=65k to &lt;135,000k Btu/hr)",'Emission Factors'!$F$57,IF(D422="Commercial AC (&gt;=135,000k Btu/hr)",'Emission Factors'!$F$58,""))))))</f>
        <v/>
      </c>
      <c r="M422" s="211" t="str">
        <f>IF(D422="Room AC (window/wall)",'Emission Factors'!$G$53,IF(D422="Room AC (PTAC/PTHP)",'Emission Factors'!$G$54,IF(D422="Residential AC",'Emission Factors'!$G$55,IF(D422="Residential HP",'Emission Factors'!$G$56,IF(D422="Commercial AC (&gt;=65k to &lt;135,000k Btu/hr)",'Emission Factors'!$G$57,IF(D422="Commercial AC (&gt;=135,000k Btu/hr)",'Emission Factors'!$G$58,""))))))</f>
        <v/>
      </c>
      <c r="N422" s="96"/>
      <c r="O422" s="209" t="str">
        <f>IF(ISBLANK(D422),"",(IF(D422="Room AC (window/wall)",'Emission Factors'!$C$53,IF(D422="Room AC (PTAC/PTHP)",'Emission Factors'!$C$54,IF(D422="Residential AC",'Emission Factors'!$C$55,IF(D422="Residential HP",'Emission Factors'!$C$56,IF(D422="Commercial AC (&gt;=65k to &lt;135,000k Btu/hr)",'Emission Factors'!$C$57,IF(D422="Commercial AC (&gt;=135,000k Btu/hr)",'Emission Factors'!$C$58,""))))))))</f>
        <v/>
      </c>
      <c r="P422" s="209" t="str">
        <f t="shared" si="60"/>
        <v/>
      </c>
      <c r="Q422" s="95"/>
      <c r="R422" s="256"/>
      <c r="S422" s="256"/>
      <c r="T422" s="96"/>
      <c r="U422" s="211" t="str">
        <f>IF(Q422="Room AC (window/wall)",'Emission Factors'!$E$53,IF(AND(Q422="Room AC (PTAC/PTHP)",ISBLANK(T422)),"Error",IF(AND(Q422="Room AC (PTAC/PTHP)",T422&gt;0),T422,IF(Q422="Residential AC",'Emission Factors'!$E$55,IF(AND(Q422="Residential HP",ISBLANK(T422)),"Error",IF(AND(Q422="Residential HP",T422&gt;0),T422,IF(Q422="Commercial AC (&gt;=65k to &lt;135,000k Btu/hr)",'Emission Factors'!$E$57,IF(Q422="Commercial AC (&gt;=135,000k Btu/hr)",'Emission Factors'!$E$58,""))))))))</f>
        <v/>
      </c>
      <c r="V422" s="95"/>
      <c r="W422" s="211" t="str">
        <f>IF(ISBLANK(V422),"",VLOOKUP(V422,'Emission Factors'!$C$81:$G$221,4,FALSE))</f>
        <v/>
      </c>
      <c r="X422" s="210" t="str">
        <f>IF(Q422="Room AC (window/wall)",'Emission Factors'!$F$53,IF(Q422="Room AC (PTAC/PTHP)",'Emission Factors'!$F$54,IF(Q422="Residential AC",'Emission Factors'!$F$55,IF(Q422="Residential HP",'Emission Factors'!$F$56,IF(Q422="Commercial AC (&gt;=65k to &lt;135,000k Btu/hr)",'Emission Factors'!$F$57,IF(Q422="Commercial AC (&gt;=135,000k Btu/hr)",'Emission Factors'!$F$58,""))))))</f>
        <v/>
      </c>
      <c r="Y422" s="211" t="str">
        <f>IF(Q422="Room AC (window/wall)",'Emission Factors'!$G$53,IF(Q422="Room AC (PTAC/PTHP)",'Emission Factors'!$G$54,IF(Q422="Residential AC",'Emission Factors'!$G$55,IF(Q422="Residential HP",'Emission Factors'!$G$56,IF(Q422="Commercial AC (&gt;=65k to &lt;135,000k Btu/hr)",'Emission Factors'!$G$57,IF(Q422="Commercial AC (&gt;=135,000k Btu/hr)",'Emission Factors'!$G$58,""))))))</f>
        <v/>
      </c>
      <c r="Z422" s="96"/>
      <c r="AA422" s="97" t="str">
        <f t="shared" si="61"/>
        <v/>
      </c>
      <c r="AB422" s="97" t="str">
        <f t="shared" si="62"/>
        <v/>
      </c>
      <c r="AC422" s="246" t="str">
        <f t="shared" si="63"/>
        <v/>
      </c>
      <c r="AD422" s="97" t="str">
        <f t="shared" si="64"/>
        <v/>
      </c>
      <c r="AE422" s="97" t="str">
        <f t="shared" si="65"/>
        <v/>
      </c>
      <c r="AF422" s="252" t="str">
        <f t="shared" si="66"/>
        <v/>
      </c>
      <c r="AG422" s="254" t="str">
        <f t="shared" si="67"/>
        <v/>
      </c>
      <c r="AH422" s="248" t="str">
        <f t="shared" si="68"/>
        <v/>
      </c>
      <c r="AI422" s="249" t="str">
        <f t="shared" si="69"/>
        <v/>
      </c>
    </row>
    <row r="423" spans="2:35" x14ac:dyDescent="0.3">
      <c r="B423" s="94"/>
      <c r="C423" s="95"/>
      <c r="D423" s="95"/>
      <c r="E423" s="95"/>
      <c r="F423" s="94"/>
      <c r="G423" s="145"/>
      <c r="H423" s="245"/>
      <c r="I423" s="211" t="str">
        <f>IF(D423="Room AC (window/wall)",'Emission Factors'!$E$53,IF(D423="Room AC (PTAC/PTHP)",H423,IF(D423="Residential AC",'Emission Factors'!$E$55,IF(D423="Residential HP",H423,IF(D423="Commercial AC (&gt;=65k to &lt;135,000k Btu/hr)",'Emission Factors'!$E$57,IF(D423="Commercial AC (&gt;=135,000k Btu/hr)",'Emission Factors'!$E$58,""))))))</f>
        <v/>
      </c>
      <c r="J423" s="96"/>
      <c r="K423" s="211" t="str">
        <f>IF(ISBLANK(J423),"",VLOOKUP(J423,'Emission Factors'!$C$81:$G$221,4,FALSE))</f>
        <v/>
      </c>
      <c r="L423" s="210" t="str">
        <f>IF(D423="Room AC (window/wall)",'Emission Factors'!$F$53,IF(D423="Room AC (PTAC/PTHP)",'Emission Factors'!$F$54,IF(D423="Residential AC",'Emission Factors'!$F$55,IF(D423="Residential HP",'Emission Factors'!$F$56,IF(D423="Commercial AC (&gt;=65k to &lt;135,000k Btu/hr)",'Emission Factors'!$F$57,IF(D423="Commercial AC (&gt;=135,000k Btu/hr)",'Emission Factors'!$F$58,""))))))</f>
        <v/>
      </c>
      <c r="M423" s="211" t="str">
        <f>IF(D423="Room AC (window/wall)",'Emission Factors'!$G$53,IF(D423="Room AC (PTAC/PTHP)",'Emission Factors'!$G$54,IF(D423="Residential AC",'Emission Factors'!$G$55,IF(D423="Residential HP",'Emission Factors'!$G$56,IF(D423="Commercial AC (&gt;=65k to &lt;135,000k Btu/hr)",'Emission Factors'!$G$57,IF(D423="Commercial AC (&gt;=135,000k Btu/hr)",'Emission Factors'!$G$58,""))))))</f>
        <v/>
      </c>
      <c r="N423" s="96"/>
      <c r="O423" s="209" t="str">
        <f>IF(ISBLANK(D423),"",(IF(D423="Room AC (window/wall)",'Emission Factors'!$C$53,IF(D423="Room AC (PTAC/PTHP)",'Emission Factors'!$C$54,IF(D423="Residential AC",'Emission Factors'!$C$55,IF(D423="Residential HP",'Emission Factors'!$C$56,IF(D423="Commercial AC (&gt;=65k to &lt;135,000k Btu/hr)",'Emission Factors'!$C$57,IF(D423="Commercial AC (&gt;=135,000k Btu/hr)",'Emission Factors'!$C$58,""))))))))</f>
        <v/>
      </c>
      <c r="P423" s="209" t="str">
        <f t="shared" si="60"/>
        <v/>
      </c>
      <c r="Q423" s="95"/>
      <c r="R423" s="256"/>
      <c r="S423" s="256"/>
      <c r="T423" s="96"/>
      <c r="U423" s="211" t="str">
        <f>IF(Q423="Room AC (window/wall)",'Emission Factors'!$E$53,IF(AND(Q423="Room AC (PTAC/PTHP)",ISBLANK(T423)),"Error",IF(AND(Q423="Room AC (PTAC/PTHP)",T423&gt;0),T423,IF(Q423="Residential AC",'Emission Factors'!$E$55,IF(AND(Q423="Residential HP",ISBLANK(T423)),"Error",IF(AND(Q423="Residential HP",T423&gt;0),T423,IF(Q423="Commercial AC (&gt;=65k to &lt;135,000k Btu/hr)",'Emission Factors'!$E$57,IF(Q423="Commercial AC (&gt;=135,000k Btu/hr)",'Emission Factors'!$E$58,""))))))))</f>
        <v/>
      </c>
      <c r="V423" s="95"/>
      <c r="W423" s="211" t="str">
        <f>IF(ISBLANK(V423),"",VLOOKUP(V423,'Emission Factors'!$C$81:$G$221,4,FALSE))</f>
        <v/>
      </c>
      <c r="X423" s="210" t="str">
        <f>IF(Q423="Room AC (window/wall)",'Emission Factors'!$F$53,IF(Q423="Room AC (PTAC/PTHP)",'Emission Factors'!$F$54,IF(Q423="Residential AC",'Emission Factors'!$F$55,IF(Q423="Residential HP",'Emission Factors'!$F$56,IF(Q423="Commercial AC (&gt;=65k to &lt;135,000k Btu/hr)",'Emission Factors'!$F$57,IF(Q423="Commercial AC (&gt;=135,000k Btu/hr)",'Emission Factors'!$F$58,""))))))</f>
        <v/>
      </c>
      <c r="Y423" s="211" t="str">
        <f>IF(Q423="Room AC (window/wall)",'Emission Factors'!$G$53,IF(Q423="Room AC (PTAC/PTHP)",'Emission Factors'!$G$54,IF(Q423="Residential AC",'Emission Factors'!$G$55,IF(Q423="Residential HP",'Emission Factors'!$G$56,IF(Q423="Commercial AC (&gt;=65k to &lt;135,000k Btu/hr)",'Emission Factors'!$G$57,IF(Q423="Commercial AC (&gt;=135,000k Btu/hr)",'Emission Factors'!$G$58,""))))))</f>
        <v/>
      </c>
      <c r="Z423" s="96"/>
      <c r="AA423" s="97" t="str">
        <f t="shared" si="61"/>
        <v/>
      </c>
      <c r="AB423" s="97" t="str">
        <f t="shared" si="62"/>
        <v/>
      </c>
      <c r="AC423" s="246" t="str">
        <f t="shared" si="63"/>
        <v/>
      </c>
      <c r="AD423" s="97" t="str">
        <f t="shared" si="64"/>
        <v/>
      </c>
      <c r="AE423" s="97" t="str">
        <f t="shared" si="65"/>
        <v/>
      </c>
      <c r="AF423" s="252" t="str">
        <f t="shared" si="66"/>
        <v/>
      </c>
      <c r="AG423" s="254" t="str">
        <f t="shared" si="67"/>
        <v/>
      </c>
      <c r="AH423" s="248" t="str">
        <f t="shared" si="68"/>
        <v/>
      </c>
      <c r="AI423" s="249" t="str">
        <f t="shared" si="69"/>
        <v/>
      </c>
    </row>
    <row r="424" spans="2:35" x14ac:dyDescent="0.3">
      <c r="B424" s="94"/>
      <c r="C424" s="95"/>
      <c r="D424" s="95"/>
      <c r="E424" s="95"/>
      <c r="F424" s="94"/>
      <c r="G424" s="145"/>
      <c r="H424" s="245"/>
      <c r="I424" s="211" t="str">
        <f>IF(D424="Room AC (window/wall)",'Emission Factors'!$E$53,IF(D424="Room AC (PTAC/PTHP)",H424,IF(D424="Residential AC",'Emission Factors'!$E$55,IF(D424="Residential HP",H424,IF(D424="Commercial AC (&gt;=65k to &lt;135,000k Btu/hr)",'Emission Factors'!$E$57,IF(D424="Commercial AC (&gt;=135,000k Btu/hr)",'Emission Factors'!$E$58,""))))))</f>
        <v/>
      </c>
      <c r="J424" s="96"/>
      <c r="K424" s="211" t="str">
        <f>IF(ISBLANK(J424),"",VLOOKUP(J424,'Emission Factors'!$C$81:$G$221,4,FALSE))</f>
        <v/>
      </c>
      <c r="L424" s="210" t="str">
        <f>IF(D424="Room AC (window/wall)",'Emission Factors'!$F$53,IF(D424="Room AC (PTAC/PTHP)",'Emission Factors'!$F$54,IF(D424="Residential AC",'Emission Factors'!$F$55,IF(D424="Residential HP",'Emission Factors'!$F$56,IF(D424="Commercial AC (&gt;=65k to &lt;135,000k Btu/hr)",'Emission Factors'!$F$57,IF(D424="Commercial AC (&gt;=135,000k Btu/hr)",'Emission Factors'!$F$58,""))))))</f>
        <v/>
      </c>
      <c r="M424" s="211" t="str">
        <f>IF(D424="Room AC (window/wall)",'Emission Factors'!$G$53,IF(D424="Room AC (PTAC/PTHP)",'Emission Factors'!$G$54,IF(D424="Residential AC",'Emission Factors'!$G$55,IF(D424="Residential HP",'Emission Factors'!$G$56,IF(D424="Commercial AC (&gt;=65k to &lt;135,000k Btu/hr)",'Emission Factors'!$G$57,IF(D424="Commercial AC (&gt;=135,000k Btu/hr)",'Emission Factors'!$G$58,""))))))</f>
        <v/>
      </c>
      <c r="N424" s="96"/>
      <c r="O424" s="209" t="str">
        <f>IF(ISBLANK(D424),"",(IF(D424="Room AC (window/wall)",'Emission Factors'!$C$53,IF(D424="Room AC (PTAC/PTHP)",'Emission Factors'!$C$54,IF(D424="Residential AC",'Emission Factors'!$C$55,IF(D424="Residential HP",'Emission Factors'!$C$56,IF(D424="Commercial AC (&gt;=65k to &lt;135,000k Btu/hr)",'Emission Factors'!$C$57,IF(D424="Commercial AC (&gt;=135,000k Btu/hr)",'Emission Factors'!$C$58,""))))))))</f>
        <v/>
      </c>
      <c r="P424" s="209" t="str">
        <f t="shared" si="60"/>
        <v/>
      </c>
      <c r="Q424" s="95"/>
      <c r="R424" s="256"/>
      <c r="S424" s="256"/>
      <c r="T424" s="96"/>
      <c r="U424" s="211" t="str">
        <f>IF(Q424="Room AC (window/wall)",'Emission Factors'!$E$53,IF(AND(Q424="Room AC (PTAC/PTHP)",ISBLANK(T424)),"Error",IF(AND(Q424="Room AC (PTAC/PTHP)",T424&gt;0),T424,IF(Q424="Residential AC",'Emission Factors'!$E$55,IF(AND(Q424="Residential HP",ISBLANK(T424)),"Error",IF(AND(Q424="Residential HP",T424&gt;0),T424,IF(Q424="Commercial AC (&gt;=65k to &lt;135,000k Btu/hr)",'Emission Factors'!$E$57,IF(Q424="Commercial AC (&gt;=135,000k Btu/hr)",'Emission Factors'!$E$58,""))))))))</f>
        <v/>
      </c>
      <c r="V424" s="95"/>
      <c r="W424" s="211" t="str">
        <f>IF(ISBLANK(V424),"",VLOOKUP(V424,'Emission Factors'!$C$81:$G$221,4,FALSE))</f>
        <v/>
      </c>
      <c r="X424" s="210" t="str">
        <f>IF(Q424="Room AC (window/wall)",'Emission Factors'!$F$53,IF(Q424="Room AC (PTAC/PTHP)",'Emission Factors'!$F$54,IF(Q424="Residential AC",'Emission Factors'!$F$55,IF(Q424="Residential HP",'Emission Factors'!$F$56,IF(Q424="Commercial AC (&gt;=65k to &lt;135,000k Btu/hr)",'Emission Factors'!$F$57,IF(Q424="Commercial AC (&gt;=135,000k Btu/hr)",'Emission Factors'!$F$58,""))))))</f>
        <v/>
      </c>
      <c r="Y424" s="211" t="str">
        <f>IF(Q424="Room AC (window/wall)",'Emission Factors'!$G$53,IF(Q424="Room AC (PTAC/PTHP)",'Emission Factors'!$G$54,IF(Q424="Residential AC",'Emission Factors'!$G$55,IF(Q424="Residential HP",'Emission Factors'!$G$56,IF(Q424="Commercial AC (&gt;=65k to &lt;135,000k Btu/hr)",'Emission Factors'!$G$57,IF(Q424="Commercial AC (&gt;=135,000k Btu/hr)",'Emission Factors'!$G$58,""))))))</f>
        <v/>
      </c>
      <c r="Z424" s="96"/>
      <c r="AA424" s="97" t="str">
        <f t="shared" si="61"/>
        <v/>
      </c>
      <c r="AB424" s="97" t="str">
        <f t="shared" si="62"/>
        <v/>
      </c>
      <c r="AC424" s="246" t="str">
        <f t="shared" si="63"/>
        <v/>
      </c>
      <c r="AD424" s="97" t="str">
        <f t="shared" si="64"/>
        <v/>
      </c>
      <c r="AE424" s="97" t="str">
        <f t="shared" si="65"/>
        <v/>
      </c>
      <c r="AF424" s="252" t="str">
        <f t="shared" si="66"/>
        <v/>
      </c>
      <c r="AG424" s="254" t="str">
        <f t="shared" si="67"/>
        <v/>
      </c>
      <c r="AH424" s="248" t="str">
        <f t="shared" si="68"/>
        <v/>
      </c>
      <c r="AI424" s="249" t="str">
        <f t="shared" si="69"/>
        <v/>
      </c>
    </row>
    <row r="425" spans="2:35" x14ac:dyDescent="0.3">
      <c r="B425" s="94"/>
      <c r="C425" s="95"/>
      <c r="D425" s="95"/>
      <c r="E425" s="95"/>
      <c r="F425" s="94"/>
      <c r="G425" s="145"/>
      <c r="H425" s="245"/>
      <c r="I425" s="211" t="str">
        <f>IF(D425="Room AC (window/wall)",'Emission Factors'!$E$53,IF(D425="Room AC (PTAC/PTHP)",H425,IF(D425="Residential AC",'Emission Factors'!$E$55,IF(D425="Residential HP",H425,IF(D425="Commercial AC (&gt;=65k to &lt;135,000k Btu/hr)",'Emission Factors'!$E$57,IF(D425="Commercial AC (&gt;=135,000k Btu/hr)",'Emission Factors'!$E$58,""))))))</f>
        <v/>
      </c>
      <c r="J425" s="96"/>
      <c r="K425" s="211" t="str">
        <f>IF(ISBLANK(J425),"",VLOOKUP(J425,'Emission Factors'!$C$81:$G$221,4,FALSE))</f>
        <v/>
      </c>
      <c r="L425" s="210" t="str">
        <f>IF(D425="Room AC (window/wall)",'Emission Factors'!$F$53,IF(D425="Room AC (PTAC/PTHP)",'Emission Factors'!$F$54,IF(D425="Residential AC",'Emission Factors'!$F$55,IF(D425="Residential HP",'Emission Factors'!$F$56,IF(D425="Commercial AC (&gt;=65k to &lt;135,000k Btu/hr)",'Emission Factors'!$F$57,IF(D425="Commercial AC (&gt;=135,000k Btu/hr)",'Emission Factors'!$F$58,""))))))</f>
        <v/>
      </c>
      <c r="M425" s="211" t="str">
        <f>IF(D425="Room AC (window/wall)",'Emission Factors'!$G$53,IF(D425="Room AC (PTAC/PTHP)",'Emission Factors'!$G$54,IF(D425="Residential AC",'Emission Factors'!$G$55,IF(D425="Residential HP",'Emission Factors'!$G$56,IF(D425="Commercial AC (&gt;=65k to &lt;135,000k Btu/hr)",'Emission Factors'!$G$57,IF(D425="Commercial AC (&gt;=135,000k Btu/hr)",'Emission Factors'!$G$58,""))))))</f>
        <v/>
      </c>
      <c r="N425" s="96"/>
      <c r="O425" s="209" t="str">
        <f>IF(ISBLANK(D425),"",(IF(D425="Room AC (window/wall)",'Emission Factors'!$C$53,IF(D425="Room AC (PTAC/PTHP)",'Emission Factors'!$C$54,IF(D425="Residential AC",'Emission Factors'!$C$55,IF(D425="Residential HP",'Emission Factors'!$C$56,IF(D425="Commercial AC (&gt;=65k to &lt;135,000k Btu/hr)",'Emission Factors'!$C$57,IF(D425="Commercial AC (&gt;=135,000k Btu/hr)",'Emission Factors'!$C$58,""))))))))</f>
        <v/>
      </c>
      <c r="P425" s="209" t="str">
        <f t="shared" si="60"/>
        <v/>
      </c>
      <c r="Q425" s="95"/>
      <c r="R425" s="256"/>
      <c r="S425" s="256"/>
      <c r="T425" s="96"/>
      <c r="U425" s="211" t="str">
        <f>IF(Q425="Room AC (window/wall)",'Emission Factors'!$E$53,IF(AND(Q425="Room AC (PTAC/PTHP)",ISBLANK(T425)),"Error",IF(AND(Q425="Room AC (PTAC/PTHP)",T425&gt;0),T425,IF(Q425="Residential AC",'Emission Factors'!$E$55,IF(AND(Q425="Residential HP",ISBLANK(T425)),"Error",IF(AND(Q425="Residential HP",T425&gt;0),T425,IF(Q425="Commercial AC (&gt;=65k to &lt;135,000k Btu/hr)",'Emission Factors'!$E$57,IF(Q425="Commercial AC (&gt;=135,000k Btu/hr)",'Emission Factors'!$E$58,""))))))))</f>
        <v/>
      </c>
      <c r="V425" s="95"/>
      <c r="W425" s="211" t="str">
        <f>IF(ISBLANK(V425),"",VLOOKUP(V425,'Emission Factors'!$C$81:$G$221,4,FALSE))</f>
        <v/>
      </c>
      <c r="X425" s="210" t="str">
        <f>IF(Q425="Room AC (window/wall)",'Emission Factors'!$F$53,IF(Q425="Room AC (PTAC/PTHP)",'Emission Factors'!$F$54,IF(Q425="Residential AC",'Emission Factors'!$F$55,IF(Q425="Residential HP",'Emission Factors'!$F$56,IF(Q425="Commercial AC (&gt;=65k to &lt;135,000k Btu/hr)",'Emission Factors'!$F$57,IF(Q425="Commercial AC (&gt;=135,000k Btu/hr)",'Emission Factors'!$F$58,""))))))</f>
        <v/>
      </c>
      <c r="Y425" s="211" t="str">
        <f>IF(Q425="Room AC (window/wall)",'Emission Factors'!$G$53,IF(Q425="Room AC (PTAC/PTHP)",'Emission Factors'!$G$54,IF(Q425="Residential AC",'Emission Factors'!$G$55,IF(Q425="Residential HP",'Emission Factors'!$G$56,IF(Q425="Commercial AC (&gt;=65k to &lt;135,000k Btu/hr)",'Emission Factors'!$G$57,IF(Q425="Commercial AC (&gt;=135,000k Btu/hr)",'Emission Factors'!$G$58,""))))))</f>
        <v/>
      </c>
      <c r="Z425" s="96"/>
      <c r="AA425" s="97" t="str">
        <f t="shared" si="61"/>
        <v/>
      </c>
      <c r="AB425" s="97" t="str">
        <f t="shared" si="62"/>
        <v/>
      </c>
      <c r="AC425" s="246" t="str">
        <f t="shared" si="63"/>
        <v/>
      </c>
      <c r="AD425" s="97" t="str">
        <f t="shared" si="64"/>
        <v/>
      </c>
      <c r="AE425" s="97" t="str">
        <f t="shared" si="65"/>
        <v/>
      </c>
      <c r="AF425" s="252" t="str">
        <f t="shared" si="66"/>
        <v/>
      </c>
      <c r="AG425" s="254" t="str">
        <f t="shared" si="67"/>
        <v/>
      </c>
      <c r="AH425" s="248" t="str">
        <f t="shared" si="68"/>
        <v/>
      </c>
      <c r="AI425" s="249" t="str">
        <f t="shared" si="69"/>
        <v/>
      </c>
    </row>
    <row r="426" spans="2:35" x14ac:dyDescent="0.3">
      <c r="B426" s="94"/>
      <c r="C426" s="95"/>
      <c r="D426" s="95"/>
      <c r="E426" s="95"/>
      <c r="F426" s="94"/>
      <c r="G426" s="145"/>
      <c r="H426" s="245"/>
      <c r="I426" s="211" t="str">
        <f>IF(D426="Room AC (window/wall)",'Emission Factors'!$E$53,IF(D426="Room AC (PTAC/PTHP)",H426,IF(D426="Residential AC",'Emission Factors'!$E$55,IF(D426="Residential HP",H426,IF(D426="Commercial AC (&gt;=65k to &lt;135,000k Btu/hr)",'Emission Factors'!$E$57,IF(D426="Commercial AC (&gt;=135,000k Btu/hr)",'Emission Factors'!$E$58,""))))))</f>
        <v/>
      </c>
      <c r="J426" s="96"/>
      <c r="K426" s="211" t="str">
        <f>IF(ISBLANK(J426),"",VLOOKUP(J426,'Emission Factors'!$C$81:$G$221,4,FALSE))</f>
        <v/>
      </c>
      <c r="L426" s="210" t="str">
        <f>IF(D426="Room AC (window/wall)",'Emission Factors'!$F$53,IF(D426="Room AC (PTAC/PTHP)",'Emission Factors'!$F$54,IF(D426="Residential AC",'Emission Factors'!$F$55,IF(D426="Residential HP",'Emission Factors'!$F$56,IF(D426="Commercial AC (&gt;=65k to &lt;135,000k Btu/hr)",'Emission Factors'!$F$57,IF(D426="Commercial AC (&gt;=135,000k Btu/hr)",'Emission Factors'!$F$58,""))))))</f>
        <v/>
      </c>
      <c r="M426" s="211" t="str">
        <f>IF(D426="Room AC (window/wall)",'Emission Factors'!$G$53,IF(D426="Room AC (PTAC/PTHP)",'Emission Factors'!$G$54,IF(D426="Residential AC",'Emission Factors'!$G$55,IF(D426="Residential HP",'Emission Factors'!$G$56,IF(D426="Commercial AC (&gt;=65k to &lt;135,000k Btu/hr)",'Emission Factors'!$G$57,IF(D426="Commercial AC (&gt;=135,000k Btu/hr)",'Emission Factors'!$G$58,""))))))</f>
        <v/>
      </c>
      <c r="N426" s="96"/>
      <c r="O426" s="209" t="str">
        <f>IF(ISBLANK(D426),"",(IF(D426="Room AC (window/wall)",'Emission Factors'!$C$53,IF(D426="Room AC (PTAC/PTHP)",'Emission Factors'!$C$54,IF(D426="Residential AC",'Emission Factors'!$C$55,IF(D426="Residential HP",'Emission Factors'!$C$56,IF(D426="Commercial AC (&gt;=65k to &lt;135,000k Btu/hr)",'Emission Factors'!$C$57,IF(D426="Commercial AC (&gt;=135,000k Btu/hr)",'Emission Factors'!$C$58,""))))))))</f>
        <v/>
      </c>
      <c r="P426" s="209" t="str">
        <f t="shared" si="60"/>
        <v/>
      </c>
      <c r="Q426" s="95"/>
      <c r="R426" s="256"/>
      <c r="S426" s="256"/>
      <c r="T426" s="96"/>
      <c r="U426" s="211" t="str">
        <f>IF(Q426="Room AC (window/wall)",'Emission Factors'!$E$53,IF(AND(Q426="Room AC (PTAC/PTHP)",ISBLANK(T426)),"Error",IF(AND(Q426="Room AC (PTAC/PTHP)",T426&gt;0),T426,IF(Q426="Residential AC",'Emission Factors'!$E$55,IF(AND(Q426="Residential HP",ISBLANK(T426)),"Error",IF(AND(Q426="Residential HP",T426&gt;0),T426,IF(Q426="Commercial AC (&gt;=65k to &lt;135,000k Btu/hr)",'Emission Factors'!$E$57,IF(Q426="Commercial AC (&gt;=135,000k Btu/hr)",'Emission Factors'!$E$58,""))))))))</f>
        <v/>
      </c>
      <c r="V426" s="95"/>
      <c r="W426" s="211" t="str">
        <f>IF(ISBLANK(V426),"",VLOOKUP(V426,'Emission Factors'!$C$81:$G$221,4,FALSE))</f>
        <v/>
      </c>
      <c r="X426" s="210" t="str">
        <f>IF(Q426="Room AC (window/wall)",'Emission Factors'!$F$53,IF(Q426="Room AC (PTAC/PTHP)",'Emission Factors'!$F$54,IF(Q426="Residential AC",'Emission Factors'!$F$55,IF(Q426="Residential HP",'Emission Factors'!$F$56,IF(Q426="Commercial AC (&gt;=65k to &lt;135,000k Btu/hr)",'Emission Factors'!$F$57,IF(Q426="Commercial AC (&gt;=135,000k Btu/hr)",'Emission Factors'!$F$58,""))))))</f>
        <v/>
      </c>
      <c r="Y426" s="211" t="str">
        <f>IF(Q426="Room AC (window/wall)",'Emission Factors'!$G$53,IF(Q426="Room AC (PTAC/PTHP)",'Emission Factors'!$G$54,IF(Q426="Residential AC",'Emission Factors'!$G$55,IF(Q426="Residential HP",'Emission Factors'!$G$56,IF(Q426="Commercial AC (&gt;=65k to &lt;135,000k Btu/hr)",'Emission Factors'!$G$57,IF(Q426="Commercial AC (&gt;=135,000k Btu/hr)",'Emission Factors'!$G$58,""))))))</f>
        <v/>
      </c>
      <c r="Z426" s="96"/>
      <c r="AA426" s="97" t="str">
        <f t="shared" si="61"/>
        <v/>
      </c>
      <c r="AB426" s="97" t="str">
        <f t="shared" si="62"/>
        <v/>
      </c>
      <c r="AC426" s="246" t="str">
        <f t="shared" si="63"/>
        <v/>
      </c>
      <c r="AD426" s="97" t="str">
        <f t="shared" si="64"/>
        <v/>
      </c>
      <c r="AE426" s="97" t="str">
        <f t="shared" si="65"/>
        <v/>
      </c>
      <c r="AF426" s="252" t="str">
        <f t="shared" si="66"/>
        <v/>
      </c>
      <c r="AG426" s="254" t="str">
        <f t="shared" si="67"/>
        <v/>
      </c>
      <c r="AH426" s="248" t="str">
        <f t="shared" si="68"/>
        <v/>
      </c>
      <c r="AI426" s="249" t="str">
        <f t="shared" si="69"/>
        <v/>
      </c>
    </row>
    <row r="427" spans="2:35" x14ac:dyDescent="0.3">
      <c r="B427" s="94"/>
      <c r="C427" s="95"/>
      <c r="D427" s="95"/>
      <c r="E427" s="95"/>
      <c r="F427" s="94"/>
      <c r="G427" s="145"/>
      <c r="H427" s="245"/>
      <c r="I427" s="211" t="str">
        <f>IF(D427="Room AC (window/wall)",'Emission Factors'!$E$53,IF(D427="Room AC (PTAC/PTHP)",H427,IF(D427="Residential AC",'Emission Factors'!$E$55,IF(D427="Residential HP",H427,IF(D427="Commercial AC (&gt;=65k to &lt;135,000k Btu/hr)",'Emission Factors'!$E$57,IF(D427="Commercial AC (&gt;=135,000k Btu/hr)",'Emission Factors'!$E$58,""))))))</f>
        <v/>
      </c>
      <c r="J427" s="96"/>
      <c r="K427" s="211" t="str">
        <f>IF(ISBLANK(J427),"",VLOOKUP(J427,'Emission Factors'!$C$81:$G$221,4,FALSE))</f>
        <v/>
      </c>
      <c r="L427" s="210" t="str">
        <f>IF(D427="Room AC (window/wall)",'Emission Factors'!$F$53,IF(D427="Room AC (PTAC/PTHP)",'Emission Factors'!$F$54,IF(D427="Residential AC",'Emission Factors'!$F$55,IF(D427="Residential HP",'Emission Factors'!$F$56,IF(D427="Commercial AC (&gt;=65k to &lt;135,000k Btu/hr)",'Emission Factors'!$F$57,IF(D427="Commercial AC (&gt;=135,000k Btu/hr)",'Emission Factors'!$F$58,""))))))</f>
        <v/>
      </c>
      <c r="M427" s="211" t="str">
        <f>IF(D427="Room AC (window/wall)",'Emission Factors'!$G$53,IF(D427="Room AC (PTAC/PTHP)",'Emission Factors'!$G$54,IF(D427="Residential AC",'Emission Factors'!$G$55,IF(D427="Residential HP",'Emission Factors'!$G$56,IF(D427="Commercial AC (&gt;=65k to &lt;135,000k Btu/hr)",'Emission Factors'!$G$57,IF(D427="Commercial AC (&gt;=135,000k Btu/hr)",'Emission Factors'!$G$58,""))))))</f>
        <v/>
      </c>
      <c r="N427" s="96"/>
      <c r="O427" s="209" t="str">
        <f>IF(ISBLANK(D427),"",(IF(D427="Room AC (window/wall)",'Emission Factors'!$C$53,IF(D427="Room AC (PTAC/PTHP)",'Emission Factors'!$C$54,IF(D427="Residential AC",'Emission Factors'!$C$55,IF(D427="Residential HP",'Emission Factors'!$C$56,IF(D427="Commercial AC (&gt;=65k to &lt;135,000k Btu/hr)",'Emission Factors'!$C$57,IF(D427="Commercial AC (&gt;=135,000k Btu/hr)",'Emission Factors'!$C$58,""))))))))</f>
        <v/>
      </c>
      <c r="P427" s="209" t="str">
        <f t="shared" si="60"/>
        <v/>
      </c>
      <c r="Q427" s="95"/>
      <c r="R427" s="256"/>
      <c r="S427" s="256"/>
      <c r="T427" s="96"/>
      <c r="U427" s="211" t="str">
        <f>IF(Q427="Room AC (window/wall)",'Emission Factors'!$E$53,IF(AND(Q427="Room AC (PTAC/PTHP)",ISBLANK(T427)),"Error",IF(AND(Q427="Room AC (PTAC/PTHP)",T427&gt;0),T427,IF(Q427="Residential AC",'Emission Factors'!$E$55,IF(AND(Q427="Residential HP",ISBLANK(T427)),"Error",IF(AND(Q427="Residential HP",T427&gt;0),T427,IF(Q427="Commercial AC (&gt;=65k to &lt;135,000k Btu/hr)",'Emission Factors'!$E$57,IF(Q427="Commercial AC (&gt;=135,000k Btu/hr)",'Emission Factors'!$E$58,""))))))))</f>
        <v/>
      </c>
      <c r="V427" s="95"/>
      <c r="W427" s="211" t="str">
        <f>IF(ISBLANK(V427),"",VLOOKUP(V427,'Emission Factors'!$C$81:$G$221,4,FALSE))</f>
        <v/>
      </c>
      <c r="X427" s="210" t="str">
        <f>IF(Q427="Room AC (window/wall)",'Emission Factors'!$F$53,IF(Q427="Room AC (PTAC/PTHP)",'Emission Factors'!$F$54,IF(Q427="Residential AC",'Emission Factors'!$F$55,IF(Q427="Residential HP",'Emission Factors'!$F$56,IF(Q427="Commercial AC (&gt;=65k to &lt;135,000k Btu/hr)",'Emission Factors'!$F$57,IF(Q427="Commercial AC (&gt;=135,000k Btu/hr)",'Emission Factors'!$F$58,""))))))</f>
        <v/>
      </c>
      <c r="Y427" s="211" t="str">
        <f>IF(Q427="Room AC (window/wall)",'Emission Factors'!$G$53,IF(Q427="Room AC (PTAC/PTHP)",'Emission Factors'!$G$54,IF(Q427="Residential AC",'Emission Factors'!$G$55,IF(Q427="Residential HP",'Emission Factors'!$G$56,IF(Q427="Commercial AC (&gt;=65k to &lt;135,000k Btu/hr)",'Emission Factors'!$G$57,IF(Q427="Commercial AC (&gt;=135,000k Btu/hr)",'Emission Factors'!$G$58,""))))))</f>
        <v/>
      </c>
      <c r="Z427" s="96"/>
      <c r="AA427" s="97" t="str">
        <f t="shared" si="61"/>
        <v/>
      </c>
      <c r="AB427" s="97" t="str">
        <f t="shared" si="62"/>
        <v/>
      </c>
      <c r="AC427" s="246" t="str">
        <f t="shared" si="63"/>
        <v/>
      </c>
      <c r="AD427" s="97" t="str">
        <f t="shared" si="64"/>
        <v/>
      </c>
      <c r="AE427" s="97" t="str">
        <f t="shared" si="65"/>
        <v/>
      </c>
      <c r="AF427" s="252" t="str">
        <f t="shared" si="66"/>
        <v/>
      </c>
      <c r="AG427" s="254" t="str">
        <f t="shared" si="67"/>
        <v/>
      </c>
      <c r="AH427" s="248" t="str">
        <f t="shared" si="68"/>
        <v/>
      </c>
      <c r="AI427" s="249" t="str">
        <f t="shared" si="69"/>
        <v/>
      </c>
    </row>
    <row r="428" spans="2:35" x14ac:dyDescent="0.3">
      <c r="B428" s="94"/>
      <c r="C428" s="95"/>
      <c r="D428" s="95"/>
      <c r="E428" s="95"/>
      <c r="F428" s="94"/>
      <c r="G428" s="145"/>
      <c r="H428" s="245"/>
      <c r="I428" s="211" t="str">
        <f>IF(D428="Room AC (window/wall)",'Emission Factors'!$E$53,IF(D428="Room AC (PTAC/PTHP)",H428,IF(D428="Residential AC",'Emission Factors'!$E$55,IF(D428="Residential HP",H428,IF(D428="Commercial AC (&gt;=65k to &lt;135,000k Btu/hr)",'Emission Factors'!$E$57,IF(D428="Commercial AC (&gt;=135,000k Btu/hr)",'Emission Factors'!$E$58,""))))))</f>
        <v/>
      </c>
      <c r="J428" s="96"/>
      <c r="K428" s="211" t="str">
        <f>IF(ISBLANK(J428),"",VLOOKUP(J428,'Emission Factors'!$C$81:$G$221,4,FALSE))</f>
        <v/>
      </c>
      <c r="L428" s="210" t="str">
        <f>IF(D428="Room AC (window/wall)",'Emission Factors'!$F$53,IF(D428="Room AC (PTAC/PTHP)",'Emission Factors'!$F$54,IF(D428="Residential AC",'Emission Factors'!$F$55,IF(D428="Residential HP",'Emission Factors'!$F$56,IF(D428="Commercial AC (&gt;=65k to &lt;135,000k Btu/hr)",'Emission Factors'!$F$57,IF(D428="Commercial AC (&gt;=135,000k Btu/hr)",'Emission Factors'!$F$58,""))))))</f>
        <v/>
      </c>
      <c r="M428" s="211" t="str">
        <f>IF(D428="Room AC (window/wall)",'Emission Factors'!$G$53,IF(D428="Room AC (PTAC/PTHP)",'Emission Factors'!$G$54,IF(D428="Residential AC",'Emission Factors'!$G$55,IF(D428="Residential HP",'Emission Factors'!$G$56,IF(D428="Commercial AC (&gt;=65k to &lt;135,000k Btu/hr)",'Emission Factors'!$G$57,IF(D428="Commercial AC (&gt;=135,000k Btu/hr)",'Emission Factors'!$G$58,""))))))</f>
        <v/>
      </c>
      <c r="N428" s="96"/>
      <c r="O428" s="209" t="str">
        <f>IF(ISBLANK(D428),"",(IF(D428="Room AC (window/wall)",'Emission Factors'!$C$53,IF(D428="Room AC (PTAC/PTHP)",'Emission Factors'!$C$54,IF(D428="Residential AC",'Emission Factors'!$C$55,IF(D428="Residential HP",'Emission Factors'!$C$56,IF(D428="Commercial AC (&gt;=65k to &lt;135,000k Btu/hr)",'Emission Factors'!$C$57,IF(D428="Commercial AC (&gt;=135,000k Btu/hr)",'Emission Factors'!$C$58,""))))))))</f>
        <v/>
      </c>
      <c r="P428" s="209" t="str">
        <f t="shared" si="60"/>
        <v/>
      </c>
      <c r="Q428" s="95"/>
      <c r="R428" s="256"/>
      <c r="S428" s="256"/>
      <c r="T428" s="96"/>
      <c r="U428" s="211" t="str">
        <f>IF(Q428="Room AC (window/wall)",'Emission Factors'!$E$53,IF(AND(Q428="Room AC (PTAC/PTHP)",ISBLANK(T428)),"Error",IF(AND(Q428="Room AC (PTAC/PTHP)",T428&gt;0),T428,IF(Q428="Residential AC",'Emission Factors'!$E$55,IF(AND(Q428="Residential HP",ISBLANK(T428)),"Error",IF(AND(Q428="Residential HP",T428&gt;0),T428,IF(Q428="Commercial AC (&gt;=65k to &lt;135,000k Btu/hr)",'Emission Factors'!$E$57,IF(Q428="Commercial AC (&gt;=135,000k Btu/hr)",'Emission Factors'!$E$58,""))))))))</f>
        <v/>
      </c>
      <c r="V428" s="95"/>
      <c r="W428" s="211" t="str">
        <f>IF(ISBLANK(V428),"",VLOOKUP(V428,'Emission Factors'!$C$81:$G$221,4,FALSE))</f>
        <v/>
      </c>
      <c r="X428" s="210" t="str">
        <f>IF(Q428="Room AC (window/wall)",'Emission Factors'!$F$53,IF(Q428="Room AC (PTAC/PTHP)",'Emission Factors'!$F$54,IF(Q428="Residential AC",'Emission Factors'!$F$55,IF(Q428="Residential HP",'Emission Factors'!$F$56,IF(Q428="Commercial AC (&gt;=65k to &lt;135,000k Btu/hr)",'Emission Factors'!$F$57,IF(Q428="Commercial AC (&gt;=135,000k Btu/hr)",'Emission Factors'!$F$58,""))))))</f>
        <v/>
      </c>
      <c r="Y428" s="211" t="str">
        <f>IF(Q428="Room AC (window/wall)",'Emission Factors'!$G$53,IF(Q428="Room AC (PTAC/PTHP)",'Emission Factors'!$G$54,IF(Q428="Residential AC",'Emission Factors'!$G$55,IF(Q428="Residential HP",'Emission Factors'!$G$56,IF(Q428="Commercial AC (&gt;=65k to &lt;135,000k Btu/hr)",'Emission Factors'!$G$57,IF(Q428="Commercial AC (&gt;=135,000k Btu/hr)",'Emission Factors'!$G$58,""))))))</f>
        <v/>
      </c>
      <c r="Z428" s="96"/>
      <c r="AA428" s="97" t="str">
        <f t="shared" si="61"/>
        <v/>
      </c>
      <c r="AB428" s="97" t="str">
        <f t="shared" si="62"/>
        <v/>
      </c>
      <c r="AC428" s="246" t="str">
        <f t="shared" si="63"/>
        <v/>
      </c>
      <c r="AD428" s="97" t="str">
        <f t="shared" si="64"/>
        <v/>
      </c>
      <c r="AE428" s="97" t="str">
        <f t="shared" si="65"/>
        <v/>
      </c>
      <c r="AF428" s="252" t="str">
        <f t="shared" si="66"/>
        <v/>
      </c>
      <c r="AG428" s="254" t="str">
        <f t="shared" si="67"/>
        <v/>
      </c>
      <c r="AH428" s="248" t="str">
        <f t="shared" si="68"/>
        <v/>
      </c>
      <c r="AI428" s="249" t="str">
        <f t="shared" si="69"/>
        <v/>
      </c>
    </row>
    <row r="429" spans="2:35" x14ac:dyDescent="0.3">
      <c r="B429" s="94"/>
      <c r="C429" s="95"/>
      <c r="D429" s="95"/>
      <c r="E429" s="95"/>
      <c r="F429" s="94"/>
      <c r="G429" s="145"/>
      <c r="H429" s="245"/>
      <c r="I429" s="211" t="str">
        <f>IF(D429="Room AC (window/wall)",'Emission Factors'!$E$53,IF(D429="Room AC (PTAC/PTHP)",H429,IF(D429="Residential AC",'Emission Factors'!$E$55,IF(D429="Residential HP",H429,IF(D429="Commercial AC (&gt;=65k to &lt;135,000k Btu/hr)",'Emission Factors'!$E$57,IF(D429="Commercial AC (&gt;=135,000k Btu/hr)",'Emission Factors'!$E$58,""))))))</f>
        <v/>
      </c>
      <c r="J429" s="96"/>
      <c r="K429" s="211" t="str">
        <f>IF(ISBLANK(J429),"",VLOOKUP(J429,'Emission Factors'!$C$81:$G$221,4,FALSE))</f>
        <v/>
      </c>
      <c r="L429" s="210" t="str">
        <f>IF(D429="Room AC (window/wall)",'Emission Factors'!$F$53,IF(D429="Room AC (PTAC/PTHP)",'Emission Factors'!$F$54,IF(D429="Residential AC",'Emission Factors'!$F$55,IF(D429="Residential HP",'Emission Factors'!$F$56,IF(D429="Commercial AC (&gt;=65k to &lt;135,000k Btu/hr)",'Emission Factors'!$F$57,IF(D429="Commercial AC (&gt;=135,000k Btu/hr)",'Emission Factors'!$F$58,""))))))</f>
        <v/>
      </c>
      <c r="M429" s="211" t="str">
        <f>IF(D429="Room AC (window/wall)",'Emission Factors'!$G$53,IF(D429="Room AC (PTAC/PTHP)",'Emission Factors'!$G$54,IF(D429="Residential AC",'Emission Factors'!$G$55,IF(D429="Residential HP",'Emission Factors'!$G$56,IF(D429="Commercial AC (&gt;=65k to &lt;135,000k Btu/hr)",'Emission Factors'!$G$57,IF(D429="Commercial AC (&gt;=135,000k Btu/hr)",'Emission Factors'!$G$58,""))))))</f>
        <v/>
      </c>
      <c r="N429" s="96"/>
      <c r="O429" s="209" t="str">
        <f>IF(ISBLANK(D429),"",(IF(D429="Room AC (window/wall)",'Emission Factors'!$C$53,IF(D429="Room AC (PTAC/PTHP)",'Emission Factors'!$C$54,IF(D429="Residential AC",'Emission Factors'!$C$55,IF(D429="Residential HP",'Emission Factors'!$C$56,IF(D429="Commercial AC (&gt;=65k to &lt;135,000k Btu/hr)",'Emission Factors'!$C$57,IF(D429="Commercial AC (&gt;=135,000k Btu/hr)",'Emission Factors'!$C$58,""))))))))</f>
        <v/>
      </c>
      <c r="P429" s="209" t="str">
        <f t="shared" si="60"/>
        <v/>
      </c>
      <c r="Q429" s="95"/>
      <c r="R429" s="256"/>
      <c r="S429" s="256"/>
      <c r="T429" s="96"/>
      <c r="U429" s="211" t="str">
        <f>IF(Q429="Room AC (window/wall)",'Emission Factors'!$E$53,IF(AND(Q429="Room AC (PTAC/PTHP)",ISBLANK(T429)),"Error",IF(AND(Q429="Room AC (PTAC/PTHP)",T429&gt;0),T429,IF(Q429="Residential AC",'Emission Factors'!$E$55,IF(AND(Q429="Residential HP",ISBLANK(T429)),"Error",IF(AND(Q429="Residential HP",T429&gt;0),T429,IF(Q429="Commercial AC (&gt;=65k to &lt;135,000k Btu/hr)",'Emission Factors'!$E$57,IF(Q429="Commercial AC (&gt;=135,000k Btu/hr)",'Emission Factors'!$E$58,""))))))))</f>
        <v/>
      </c>
      <c r="V429" s="95"/>
      <c r="W429" s="211" t="str">
        <f>IF(ISBLANK(V429),"",VLOOKUP(V429,'Emission Factors'!$C$81:$G$221,4,FALSE))</f>
        <v/>
      </c>
      <c r="X429" s="210" t="str">
        <f>IF(Q429="Room AC (window/wall)",'Emission Factors'!$F$53,IF(Q429="Room AC (PTAC/PTHP)",'Emission Factors'!$F$54,IF(Q429="Residential AC",'Emission Factors'!$F$55,IF(Q429="Residential HP",'Emission Factors'!$F$56,IF(Q429="Commercial AC (&gt;=65k to &lt;135,000k Btu/hr)",'Emission Factors'!$F$57,IF(Q429="Commercial AC (&gt;=135,000k Btu/hr)",'Emission Factors'!$F$58,""))))))</f>
        <v/>
      </c>
      <c r="Y429" s="211" t="str">
        <f>IF(Q429="Room AC (window/wall)",'Emission Factors'!$G$53,IF(Q429="Room AC (PTAC/PTHP)",'Emission Factors'!$G$54,IF(Q429="Residential AC",'Emission Factors'!$G$55,IF(Q429="Residential HP",'Emission Factors'!$G$56,IF(Q429="Commercial AC (&gt;=65k to &lt;135,000k Btu/hr)",'Emission Factors'!$G$57,IF(Q429="Commercial AC (&gt;=135,000k Btu/hr)",'Emission Factors'!$G$58,""))))))</f>
        <v/>
      </c>
      <c r="Z429" s="96"/>
      <c r="AA429" s="97" t="str">
        <f t="shared" si="61"/>
        <v/>
      </c>
      <c r="AB429" s="97" t="str">
        <f t="shared" si="62"/>
        <v/>
      </c>
      <c r="AC429" s="246" t="str">
        <f t="shared" si="63"/>
        <v/>
      </c>
      <c r="AD429" s="97" t="str">
        <f t="shared" si="64"/>
        <v/>
      </c>
      <c r="AE429" s="97" t="str">
        <f t="shared" si="65"/>
        <v/>
      </c>
      <c r="AF429" s="252" t="str">
        <f t="shared" si="66"/>
        <v/>
      </c>
      <c r="AG429" s="254" t="str">
        <f t="shared" si="67"/>
        <v/>
      </c>
      <c r="AH429" s="248" t="str">
        <f t="shared" si="68"/>
        <v/>
      </c>
      <c r="AI429" s="249" t="str">
        <f t="shared" si="69"/>
        <v/>
      </c>
    </row>
    <row r="430" spans="2:35" x14ac:dyDescent="0.3">
      <c r="B430" s="94"/>
      <c r="C430" s="95"/>
      <c r="D430" s="95"/>
      <c r="E430" s="95"/>
      <c r="F430" s="94"/>
      <c r="G430" s="145"/>
      <c r="H430" s="245"/>
      <c r="I430" s="211" t="str">
        <f>IF(D430="Room AC (window/wall)",'Emission Factors'!$E$53,IF(D430="Room AC (PTAC/PTHP)",H430,IF(D430="Residential AC",'Emission Factors'!$E$55,IF(D430="Residential HP",H430,IF(D430="Commercial AC (&gt;=65k to &lt;135,000k Btu/hr)",'Emission Factors'!$E$57,IF(D430="Commercial AC (&gt;=135,000k Btu/hr)",'Emission Factors'!$E$58,""))))))</f>
        <v/>
      </c>
      <c r="J430" s="96"/>
      <c r="K430" s="211" t="str">
        <f>IF(ISBLANK(J430),"",VLOOKUP(J430,'Emission Factors'!$C$81:$G$221,4,FALSE))</f>
        <v/>
      </c>
      <c r="L430" s="210" t="str">
        <f>IF(D430="Room AC (window/wall)",'Emission Factors'!$F$53,IF(D430="Room AC (PTAC/PTHP)",'Emission Factors'!$F$54,IF(D430="Residential AC",'Emission Factors'!$F$55,IF(D430="Residential HP",'Emission Factors'!$F$56,IF(D430="Commercial AC (&gt;=65k to &lt;135,000k Btu/hr)",'Emission Factors'!$F$57,IF(D430="Commercial AC (&gt;=135,000k Btu/hr)",'Emission Factors'!$F$58,""))))))</f>
        <v/>
      </c>
      <c r="M430" s="211" t="str">
        <f>IF(D430="Room AC (window/wall)",'Emission Factors'!$G$53,IF(D430="Room AC (PTAC/PTHP)",'Emission Factors'!$G$54,IF(D430="Residential AC",'Emission Factors'!$G$55,IF(D430="Residential HP",'Emission Factors'!$G$56,IF(D430="Commercial AC (&gt;=65k to &lt;135,000k Btu/hr)",'Emission Factors'!$G$57,IF(D430="Commercial AC (&gt;=135,000k Btu/hr)",'Emission Factors'!$G$58,""))))))</f>
        <v/>
      </c>
      <c r="N430" s="96"/>
      <c r="O430" s="209" t="str">
        <f>IF(ISBLANK(D430),"",(IF(D430="Room AC (window/wall)",'Emission Factors'!$C$53,IF(D430="Room AC (PTAC/PTHP)",'Emission Factors'!$C$54,IF(D430="Residential AC",'Emission Factors'!$C$55,IF(D430="Residential HP",'Emission Factors'!$C$56,IF(D430="Commercial AC (&gt;=65k to &lt;135,000k Btu/hr)",'Emission Factors'!$C$57,IF(D430="Commercial AC (&gt;=135,000k Btu/hr)",'Emission Factors'!$C$58,""))))))))</f>
        <v/>
      </c>
      <c r="P430" s="209" t="str">
        <f t="shared" si="60"/>
        <v/>
      </c>
      <c r="Q430" s="95"/>
      <c r="R430" s="256"/>
      <c r="S430" s="256"/>
      <c r="T430" s="96"/>
      <c r="U430" s="211" t="str">
        <f>IF(Q430="Room AC (window/wall)",'Emission Factors'!$E$53,IF(AND(Q430="Room AC (PTAC/PTHP)",ISBLANK(T430)),"Error",IF(AND(Q430="Room AC (PTAC/PTHP)",T430&gt;0),T430,IF(Q430="Residential AC",'Emission Factors'!$E$55,IF(AND(Q430="Residential HP",ISBLANK(T430)),"Error",IF(AND(Q430="Residential HP",T430&gt;0),T430,IF(Q430="Commercial AC (&gt;=65k to &lt;135,000k Btu/hr)",'Emission Factors'!$E$57,IF(Q430="Commercial AC (&gt;=135,000k Btu/hr)",'Emission Factors'!$E$58,""))))))))</f>
        <v/>
      </c>
      <c r="V430" s="95"/>
      <c r="W430" s="211" t="str">
        <f>IF(ISBLANK(V430),"",VLOOKUP(V430,'Emission Factors'!$C$81:$G$221,4,FALSE))</f>
        <v/>
      </c>
      <c r="X430" s="210" t="str">
        <f>IF(Q430="Room AC (window/wall)",'Emission Factors'!$F$53,IF(Q430="Room AC (PTAC/PTHP)",'Emission Factors'!$F$54,IF(Q430="Residential AC",'Emission Factors'!$F$55,IF(Q430="Residential HP",'Emission Factors'!$F$56,IF(Q430="Commercial AC (&gt;=65k to &lt;135,000k Btu/hr)",'Emission Factors'!$F$57,IF(Q430="Commercial AC (&gt;=135,000k Btu/hr)",'Emission Factors'!$F$58,""))))))</f>
        <v/>
      </c>
      <c r="Y430" s="211" t="str">
        <f>IF(Q430="Room AC (window/wall)",'Emission Factors'!$G$53,IF(Q430="Room AC (PTAC/PTHP)",'Emission Factors'!$G$54,IF(Q430="Residential AC",'Emission Factors'!$G$55,IF(Q430="Residential HP",'Emission Factors'!$G$56,IF(Q430="Commercial AC (&gt;=65k to &lt;135,000k Btu/hr)",'Emission Factors'!$G$57,IF(Q430="Commercial AC (&gt;=135,000k Btu/hr)",'Emission Factors'!$G$58,""))))))</f>
        <v/>
      </c>
      <c r="Z430" s="96"/>
      <c r="AA430" s="97" t="str">
        <f t="shared" si="61"/>
        <v/>
      </c>
      <c r="AB430" s="97" t="str">
        <f t="shared" si="62"/>
        <v/>
      </c>
      <c r="AC430" s="246" t="str">
        <f t="shared" si="63"/>
        <v/>
      </c>
      <c r="AD430" s="97" t="str">
        <f t="shared" si="64"/>
        <v/>
      </c>
      <c r="AE430" s="97" t="str">
        <f t="shared" si="65"/>
        <v/>
      </c>
      <c r="AF430" s="252" t="str">
        <f t="shared" si="66"/>
        <v/>
      </c>
      <c r="AG430" s="254" t="str">
        <f t="shared" si="67"/>
        <v/>
      </c>
      <c r="AH430" s="248" t="str">
        <f t="shared" si="68"/>
        <v/>
      </c>
      <c r="AI430" s="249" t="str">
        <f t="shared" si="69"/>
        <v/>
      </c>
    </row>
    <row r="431" spans="2:35" x14ac:dyDescent="0.3">
      <c r="B431" s="94"/>
      <c r="C431" s="95"/>
      <c r="D431" s="95"/>
      <c r="E431" s="95"/>
      <c r="F431" s="94"/>
      <c r="G431" s="145"/>
      <c r="H431" s="245"/>
      <c r="I431" s="211" t="str">
        <f>IF(D431="Room AC (window/wall)",'Emission Factors'!$E$53,IF(D431="Room AC (PTAC/PTHP)",H431,IF(D431="Residential AC",'Emission Factors'!$E$55,IF(D431="Residential HP",H431,IF(D431="Commercial AC (&gt;=65k to &lt;135,000k Btu/hr)",'Emission Factors'!$E$57,IF(D431="Commercial AC (&gt;=135,000k Btu/hr)",'Emission Factors'!$E$58,""))))))</f>
        <v/>
      </c>
      <c r="J431" s="96"/>
      <c r="K431" s="211" t="str">
        <f>IF(ISBLANK(J431),"",VLOOKUP(J431,'Emission Factors'!$C$81:$G$221,4,FALSE))</f>
        <v/>
      </c>
      <c r="L431" s="210" t="str">
        <f>IF(D431="Room AC (window/wall)",'Emission Factors'!$F$53,IF(D431="Room AC (PTAC/PTHP)",'Emission Factors'!$F$54,IF(D431="Residential AC",'Emission Factors'!$F$55,IF(D431="Residential HP",'Emission Factors'!$F$56,IF(D431="Commercial AC (&gt;=65k to &lt;135,000k Btu/hr)",'Emission Factors'!$F$57,IF(D431="Commercial AC (&gt;=135,000k Btu/hr)",'Emission Factors'!$F$58,""))))))</f>
        <v/>
      </c>
      <c r="M431" s="211" t="str">
        <f>IF(D431="Room AC (window/wall)",'Emission Factors'!$G$53,IF(D431="Room AC (PTAC/PTHP)",'Emission Factors'!$G$54,IF(D431="Residential AC",'Emission Factors'!$G$55,IF(D431="Residential HP",'Emission Factors'!$G$56,IF(D431="Commercial AC (&gt;=65k to &lt;135,000k Btu/hr)",'Emission Factors'!$G$57,IF(D431="Commercial AC (&gt;=135,000k Btu/hr)",'Emission Factors'!$G$58,""))))))</f>
        <v/>
      </c>
      <c r="N431" s="96"/>
      <c r="O431" s="209" t="str">
        <f>IF(ISBLANK(D431),"",(IF(D431="Room AC (window/wall)",'Emission Factors'!$C$53,IF(D431="Room AC (PTAC/PTHP)",'Emission Factors'!$C$54,IF(D431="Residential AC",'Emission Factors'!$C$55,IF(D431="Residential HP",'Emission Factors'!$C$56,IF(D431="Commercial AC (&gt;=65k to &lt;135,000k Btu/hr)",'Emission Factors'!$C$57,IF(D431="Commercial AC (&gt;=135,000k Btu/hr)",'Emission Factors'!$C$58,""))))))))</f>
        <v/>
      </c>
      <c r="P431" s="209" t="str">
        <f t="shared" si="60"/>
        <v/>
      </c>
      <c r="Q431" s="95"/>
      <c r="R431" s="256"/>
      <c r="S431" s="256"/>
      <c r="T431" s="96"/>
      <c r="U431" s="211" t="str">
        <f>IF(Q431="Room AC (window/wall)",'Emission Factors'!$E$53,IF(AND(Q431="Room AC (PTAC/PTHP)",ISBLANK(T431)),"Error",IF(AND(Q431="Room AC (PTAC/PTHP)",T431&gt;0),T431,IF(Q431="Residential AC",'Emission Factors'!$E$55,IF(AND(Q431="Residential HP",ISBLANK(T431)),"Error",IF(AND(Q431="Residential HP",T431&gt;0),T431,IF(Q431="Commercial AC (&gt;=65k to &lt;135,000k Btu/hr)",'Emission Factors'!$E$57,IF(Q431="Commercial AC (&gt;=135,000k Btu/hr)",'Emission Factors'!$E$58,""))))))))</f>
        <v/>
      </c>
      <c r="V431" s="95"/>
      <c r="W431" s="211" t="str">
        <f>IF(ISBLANK(V431),"",VLOOKUP(V431,'Emission Factors'!$C$81:$G$221,4,FALSE))</f>
        <v/>
      </c>
      <c r="X431" s="210" t="str">
        <f>IF(Q431="Room AC (window/wall)",'Emission Factors'!$F$53,IF(Q431="Room AC (PTAC/PTHP)",'Emission Factors'!$F$54,IF(Q431="Residential AC",'Emission Factors'!$F$55,IF(Q431="Residential HP",'Emission Factors'!$F$56,IF(Q431="Commercial AC (&gt;=65k to &lt;135,000k Btu/hr)",'Emission Factors'!$F$57,IF(Q431="Commercial AC (&gt;=135,000k Btu/hr)",'Emission Factors'!$F$58,""))))))</f>
        <v/>
      </c>
      <c r="Y431" s="211" t="str">
        <f>IF(Q431="Room AC (window/wall)",'Emission Factors'!$G$53,IF(Q431="Room AC (PTAC/PTHP)",'Emission Factors'!$G$54,IF(Q431="Residential AC",'Emission Factors'!$G$55,IF(Q431="Residential HP",'Emission Factors'!$G$56,IF(Q431="Commercial AC (&gt;=65k to &lt;135,000k Btu/hr)",'Emission Factors'!$G$57,IF(Q431="Commercial AC (&gt;=135,000k Btu/hr)",'Emission Factors'!$G$58,""))))))</f>
        <v/>
      </c>
      <c r="Z431" s="96"/>
      <c r="AA431" s="97" t="str">
        <f t="shared" si="61"/>
        <v/>
      </c>
      <c r="AB431" s="97" t="str">
        <f t="shared" si="62"/>
        <v/>
      </c>
      <c r="AC431" s="246" t="str">
        <f t="shared" si="63"/>
        <v/>
      </c>
      <c r="AD431" s="97" t="str">
        <f t="shared" si="64"/>
        <v/>
      </c>
      <c r="AE431" s="97" t="str">
        <f t="shared" si="65"/>
        <v/>
      </c>
      <c r="AF431" s="252" t="str">
        <f t="shared" si="66"/>
        <v/>
      </c>
      <c r="AG431" s="254" t="str">
        <f t="shared" si="67"/>
        <v/>
      </c>
      <c r="AH431" s="248" t="str">
        <f t="shared" si="68"/>
        <v/>
      </c>
      <c r="AI431" s="249" t="str">
        <f t="shared" si="69"/>
        <v/>
      </c>
    </row>
    <row r="432" spans="2:35" x14ac:dyDescent="0.3">
      <c r="B432" s="94"/>
      <c r="C432" s="95"/>
      <c r="D432" s="95"/>
      <c r="E432" s="95"/>
      <c r="F432" s="94"/>
      <c r="G432" s="145"/>
      <c r="H432" s="245"/>
      <c r="I432" s="211" t="str">
        <f>IF(D432="Room AC (window/wall)",'Emission Factors'!$E$53,IF(D432="Room AC (PTAC/PTHP)",H432,IF(D432="Residential AC",'Emission Factors'!$E$55,IF(D432="Residential HP",H432,IF(D432="Commercial AC (&gt;=65k to &lt;135,000k Btu/hr)",'Emission Factors'!$E$57,IF(D432="Commercial AC (&gt;=135,000k Btu/hr)",'Emission Factors'!$E$58,""))))))</f>
        <v/>
      </c>
      <c r="J432" s="96"/>
      <c r="K432" s="211" t="str">
        <f>IF(ISBLANK(J432),"",VLOOKUP(J432,'Emission Factors'!$C$81:$G$221,4,FALSE))</f>
        <v/>
      </c>
      <c r="L432" s="210" t="str">
        <f>IF(D432="Room AC (window/wall)",'Emission Factors'!$F$53,IF(D432="Room AC (PTAC/PTHP)",'Emission Factors'!$F$54,IF(D432="Residential AC",'Emission Factors'!$F$55,IF(D432="Residential HP",'Emission Factors'!$F$56,IF(D432="Commercial AC (&gt;=65k to &lt;135,000k Btu/hr)",'Emission Factors'!$F$57,IF(D432="Commercial AC (&gt;=135,000k Btu/hr)",'Emission Factors'!$F$58,""))))))</f>
        <v/>
      </c>
      <c r="M432" s="211" t="str">
        <f>IF(D432="Room AC (window/wall)",'Emission Factors'!$G$53,IF(D432="Room AC (PTAC/PTHP)",'Emission Factors'!$G$54,IF(D432="Residential AC",'Emission Factors'!$G$55,IF(D432="Residential HP",'Emission Factors'!$G$56,IF(D432="Commercial AC (&gt;=65k to &lt;135,000k Btu/hr)",'Emission Factors'!$G$57,IF(D432="Commercial AC (&gt;=135,000k Btu/hr)",'Emission Factors'!$G$58,""))))))</f>
        <v/>
      </c>
      <c r="N432" s="96"/>
      <c r="O432" s="209" t="str">
        <f>IF(ISBLANK(D432),"",(IF(D432="Room AC (window/wall)",'Emission Factors'!$C$53,IF(D432="Room AC (PTAC/PTHP)",'Emission Factors'!$C$54,IF(D432="Residential AC",'Emission Factors'!$C$55,IF(D432="Residential HP",'Emission Factors'!$C$56,IF(D432="Commercial AC (&gt;=65k to &lt;135,000k Btu/hr)",'Emission Factors'!$C$57,IF(D432="Commercial AC (&gt;=135,000k Btu/hr)",'Emission Factors'!$C$58,""))))))))</f>
        <v/>
      </c>
      <c r="P432" s="209" t="str">
        <f t="shared" si="60"/>
        <v/>
      </c>
      <c r="Q432" s="95"/>
      <c r="R432" s="256"/>
      <c r="S432" s="256"/>
      <c r="T432" s="96"/>
      <c r="U432" s="211" t="str">
        <f>IF(Q432="Room AC (window/wall)",'Emission Factors'!$E$53,IF(AND(Q432="Room AC (PTAC/PTHP)",ISBLANK(T432)),"Error",IF(AND(Q432="Room AC (PTAC/PTHP)",T432&gt;0),T432,IF(Q432="Residential AC",'Emission Factors'!$E$55,IF(AND(Q432="Residential HP",ISBLANK(T432)),"Error",IF(AND(Q432="Residential HP",T432&gt;0),T432,IF(Q432="Commercial AC (&gt;=65k to &lt;135,000k Btu/hr)",'Emission Factors'!$E$57,IF(Q432="Commercial AC (&gt;=135,000k Btu/hr)",'Emission Factors'!$E$58,""))))))))</f>
        <v/>
      </c>
      <c r="V432" s="95"/>
      <c r="W432" s="211" t="str">
        <f>IF(ISBLANK(V432),"",VLOOKUP(V432,'Emission Factors'!$C$81:$G$221,4,FALSE))</f>
        <v/>
      </c>
      <c r="X432" s="210" t="str">
        <f>IF(Q432="Room AC (window/wall)",'Emission Factors'!$F$53,IF(Q432="Room AC (PTAC/PTHP)",'Emission Factors'!$F$54,IF(Q432="Residential AC",'Emission Factors'!$F$55,IF(Q432="Residential HP",'Emission Factors'!$F$56,IF(Q432="Commercial AC (&gt;=65k to &lt;135,000k Btu/hr)",'Emission Factors'!$F$57,IF(Q432="Commercial AC (&gt;=135,000k Btu/hr)",'Emission Factors'!$F$58,""))))))</f>
        <v/>
      </c>
      <c r="Y432" s="211" t="str">
        <f>IF(Q432="Room AC (window/wall)",'Emission Factors'!$G$53,IF(Q432="Room AC (PTAC/PTHP)",'Emission Factors'!$G$54,IF(Q432="Residential AC",'Emission Factors'!$G$55,IF(Q432="Residential HP",'Emission Factors'!$G$56,IF(Q432="Commercial AC (&gt;=65k to &lt;135,000k Btu/hr)",'Emission Factors'!$G$57,IF(Q432="Commercial AC (&gt;=135,000k Btu/hr)",'Emission Factors'!$G$58,""))))))</f>
        <v/>
      </c>
      <c r="Z432" s="96"/>
      <c r="AA432" s="97" t="str">
        <f t="shared" si="61"/>
        <v/>
      </c>
      <c r="AB432" s="97" t="str">
        <f t="shared" si="62"/>
        <v/>
      </c>
      <c r="AC432" s="246" t="str">
        <f t="shared" si="63"/>
        <v/>
      </c>
      <c r="AD432" s="97" t="str">
        <f t="shared" si="64"/>
        <v/>
      </c>
      <c r="AE432" s="97" t="str">
        <f t="shared" si="65"/>
        <v/>
      </c>
      <c r="AF432" s="252" t="str">
        <f t="shared" si="66"/>
        <v/>
      </c>
      <c r="AG432" s="254" t="str">
        <f t="shared" si="67"/>
        <v/>
      </c>
      <c r="AH432" s="248" t="str">
        <f t="shared" si="68"/>
        <v/>
      </c>
      <c r="AI432" s="249" t="str">
        <f t="shared" si="69"/>
        <v/>
      </c>
    </row>
    <row r="433" spans="2:35" x14ac:dyDescent="0.3">
      <c r="B433" s="94"/>
      <c r="C433" s="95"/>
      <c r="D433" s="95"/>
      <c r="E433" s="95"/>
      <c r="F433" s="94"/>
      <c r="G433" s="145"/>
      <c r="H433" s="245"/>
      <c r="I433" s="211" t="str">
        <f>IF(D433="Room AC (window/wall)",'Emission Factors'!$E$53,IF(D433="Room AC (PTAC/PTHP)",H433,IF(D433="Residential AC",'Emission Factors'!$E$55,IF(D433="Residential HP",H433,IF(D433="Commercial AC (&gt;=65k to &lt;135,000k Btu/hr)",'Emission Factors'!$E$57,IF(D433="Commercial AC (&gt;=135,000k Btu/hr)",'Emission Factors'!$E$58,""))))))</f>
        <v/>
      </c>
      <c r="J433" s="96"/>
      <c r="K433" s="211" t="str">
        <f>IF(ISBLANK(J433),"",VLOOKUP(J433,'Emission Factors'!$C$81:$G$221,4,FALSE))</f>
        <v/>
      </c>
      <c r="L433" s="210" t="str">
        <f>IF(D433="Room AC (window/wall)",'Emission Factors'!$F$53,IF(D433="Room AC (PTAC/PTHP)",'Emission Factors'!$F$54,IF(D433="Residential AC",'Emission Factors'!$F$55,IF(D433="Residential HP",'Emission Factors'!$F$56,IF(D433="Commercial AC (&gt;=65k to &lt;135,000k Btu/hr)",'Emission Factors'!$F$57,IF(D433="Commercial AC (&gt;=135,000k Btu/hr)",'Emission Factors'!$F$58,""))))))</f>
        <v/>
      </c>
      <c r="M433" s="211" t="str">
        <f>IF(D433="Room AC (window/wall)",'Emission Factors'!$G$53,IF(D433="Room AC (PTAC/PTHP)",'Emission Factors'!$G$54,IF(D433="Residential AC",'Emission Factors'!$G$55,IF(D433="Residential HP",'Emission Factors'!$G$56,IF(D433="Commercial AC (&gt;=65k to &lt;135,000k Btu/hr)",'Emission Factors'!$G$57,IF(D433="Commercial AC (&gt;=135,000k Btu/hr)",'Emission Factors'!$G$58,""))))))</f>
        <v/>
      </c>
      <c r="N433" s="96"/>
      <c r="O433" s="209" t="str">
        <f>IF(ISBLANK(D433),"",(IF(D433="Room AC (window/wall)",'Emission Factors'!$C$53,IF(D433="Room AC (PTAC/PTHP)",'Emission Factors'!$C$54,IF(D433="Residential AC",'Emission Factors'!$C$55,IF(D433="Residential HP",'Emission Factors'!$C$56,IF(D433="Commercial AC (&gt;=65k to &lt;135,000k Btu/hr)",'Emission Factors'!$C$57,IF(D433="Commercial AC (&gt;=135,000k Btu/hr)",'Emission Factors'!$C$58,""))))))))</f>
        <v/>
      </c>
      <c r="P433" s="209" t="str">
        <f t="shared" si="60"/>
        <v/>
      </c>
      <c r="Q433" s="95"/>
      <c r="R433" s="256"/>
      <c r="S433" s="256"/>
      <c r="T433" s="96"/>
      <c r="U433" s="211" t="str">
        <f>IF(Q433="Room AC (window/wall)",'Emission Factors'!$E$53,IF(AND(Q433="Room AC (PTAC/PTHP)",ISBLANK(T433)),"Error",IF(AND(Q433="Room AC (PTAC/PTHP)",T433&gt;0),T433,IF(Q433="Residential AC",'Emission Factors'!$E$55,IF(AND(Q433="Residential HP",ISBLANK(T433)),"Error",IF(AND(Q433="Residential HP",T433&gt;0),T433,IF(Q433="Commercial AC (&gt;=65k to &lt;135,000k Btu/hr)",'Emission Factors'!$E$57,IF(Q433="Commercial AC (&gt;=135,000k Btu/hr)",'Emission Factors'!$E$58,""))))))))</f>
        <v/>
      </c>
      <c r="V433" s="95"/>
      <c r="W433" s="211" t="str">
        <f>IF(ISBLANK(V433),"",VLOOKUP(V433,'Emission Factors'!$C$81:$G$221,4,FALSE))</f>
        <v/>
      </c>
      <c r="X433" s="210" t="str">
        <f>IF(Q433="Room AC (window/wall)",'Emission Factors'!$F$53,IF(Q433="Room AC (PTAC/PTHP)",'Emission Factors'!$F$54,IF(Q433="Residential AC",'Emission Factors'!$F$55,IF(Q433="Residential HP",'Emission Factors'!$F$56,IF(Q433="Commercial AC (&gt;=65k to &lt;135,000k Btu/hr)",'Emission Factors'!$F$57,IF(Q433="Commercial AC (&gt;=135,000k Btu/hr)",'Emission Factors'!$F$58,""))))))</f>
        <v/>
      </c>
      <c r="Y433" s="211" t="str">
        <f>IF(Q433="Room AC (window/wall)",'Emission Factors'!$G$53,IF(Q433="Room AC (PTAC/PTHP)",'Emission Factors'!$G$54,IF(Q433="Residential AC",'Emission Factors'!$G$55,IF(Q433="Residential HP",'Emission Factors'!$G$56,IF(Q433="Commercial AC (&gt;=65k to &lt;135,000k Btu/hr)",'Emission Factors'!$G$57,IF(Q433="Commercial AC (&gt;=135,000k Btu/hr)",'Emission Factors'!$G$58,""))))))</f>
        <v/>
      </c>
      <c r="Z433" s="96"/>
      <c r="AA433" s="97" t="str">
        <f t="shared" si="61"/>
        <v/>
      </c>
      <c r="AB433" s="97" t="str">
        <f t="shared" si="62"/>
        <v/>
      </c>
      <c r="AC433" s="246" t="str">
        <f t="shared" si="63"/>
        <v/>
      </c>
      <c r="AD433" s="97" t="str">
        <f t="shared" si="64"/>
        <v/>
      </c>
      <c r="AE433" s="97" t="str">
        <f t="shared" si="65"/>
        <v/>
      </c>
      <c r="AF433" s="252" t="str">
        <f t="shared" si="66"/>
        <v/>
      </c>
      <c r="AG433" s="254" t="str">
        <f t="shared" si="67"/>
        <v/>
      </c>
      <c r="AH433" s="248" t="str">
        <f t="shared" si="68"/>
        <v/>
      </c>
      <c r="AI433" s="249" t="str">
        <f t="shared" si="69"/>
        <v/>
      </c>
    </row>
    <row r="434" spans="2:35" x14ac:dyDescent="0.3">
      <c r="B434" s="94"/>
      <c r="C434" s="95"/>
      <c r="D434" s="95"/>
      <c r="E434" s="95"/>
      <c r="F434" s="94"/>
      <c r="G434" s="145"/>
      <c r="H434" s="245"/>
      <c r="I434" s="211" t="str">
        <f>IF(D434="Room AC (window/wall)",'Emission Factors'!$E$53,IF(D434="Room AC (PTAC/PTHP)",H434,IF(D434="Residential AC",'Emission Factors'!$E$55,IF(D434="Residential HP",H434,IF(D434="Commercial AC (&gt;=65k to &lt;135,000k Btu/hr)",'Emission Factors'!$E$57,IF(D434="Commercial AC (&gt;=135,000k Btu/hr)",'Emission Factors'!$E$58,""))))))</f>
        <v/>
      </c>
      <c r="J434" s="96"/>
      <c r="K434" s="211" t="str">
        <f>IF(ISBLANK(J434),"",VLOOKUP(J434,'Emission Factors'!$C$81:$G$221,4,FALSE))</f>
        <v/>
      </c>
      <c r="L434" s="210" t="str">
        <f>IF(D434="Room AC (window/wall)",'Emission Factors'!$F$53,IF(D434="Room AC (PTAC/PTHP)",'Emission Factors'!$F$54,IF(D434="Residential AC",'Emission Factors'!$F$55,IF(D434="Residential HP",'Emission Factors'!$F$56,IF(D434="Commercial AC (&gt;=65k to &lt;135,000k Btu/hr)",'Emission Factors'!$F$57,IF(D434="Commercial AC (&gt;=135,000k Btu/hr)",'Emission Factors'!$F$58,""))))))</f>
        <v/>
      </c>
      <c r="M434" s="211" t="str">
        <f>IF(D434="Room AC (window/wall)",'Emission Factors'!$G$53,IF(D434="Room AC (PTAC/PTHP)",'Emission Factors'!$G$54,IF(D434="Residential AC",'Emission Factors'!$G$55,IF(D434="Residential HP",'Emission Factors'!$G$56,IF(D434="Commercial AC (&gt;=65k to &lt;135,000k Btu/hr)",'Emission Factors'!$G$57,IF(D434="Commercial AC (&gt;=135,000k Btu/hr)",'Emission Factors'!$G$58,""))))))</f>
        <v/>
      </c>
      <c r="N434" s="96"/>
      <c r="O434" s="209" t="str">
        <f>IF(ISBLANK(D434),"",(IF(D434="Room AC (window/wall)",'Emission Factors'!$C$53,IF(D434="Room AC (PTAC/PTHP)",'Emission Factors'!$C$54,IF(D434="Residential AC",'Emission Factors'!$C$55,IF(D434="Residential HP",'Emission Factors'!$C$56,IF(D434="Commercial AC (&gt;=65k to &lt;135,000k Btu/hr)",'Emission Factors'!$C$57,IF(D434="Commercial AC (&gt;=135,000k Btu/hr)",'Emission Factors'!$C$58,""))))))))</f>
        <v/>
      </c>
      <c r="P434" s="209" t="str">
        <f t="shared" si="60"/>
        <v/>
      </c>
      <c r="Q434" s="95"/>
      <c r="R434" s="256"/>
      <c r="S434" s="256"/>
      <c r="T434" s="96"/>
      <c r="U434" s="211" t="str">
        <f>IF(Q434="Room AC (window/wall)",'Emission Factors'!$E$53,IF(AND(Q434="Room AC (PTAC/PTHP)",ISBLANK(T434)),"Error",IF(AND(Q434="Room AC (PTAC/PTHP)",T434&gt;0),T434,IF(Q434="Residential AC",'Emission Factors'!$E$55,IF(AND(Q434="Residential HP",ISBLANK(T434)),"Error",IF(AND(Q434="Residential HP",T434&gt;0),T434,IF(Q434="Commercial AC (&gt;=65k to &lt;135,000k Btu/hr)",'Emission Factors'!$E$57,IF(Q434="Commercial AC (&gt;=135,000k Btu/hr)",'Emission Factors'!$E$58,""))))))))</f>
        <v/>
      </c>
      <c r="V434" s="95"/>
      <c r="W434" s="211" t="str">
        <f>IF(ISBLANK(V434),"",VLOOKUP(V434,'Emission Factors'!$C$81:$G$221,4,FALSE))</f>
        <v/>
      </c>
      <c r="X434" s="210" t="str">
        <f>IF(Q434="Room AC (window/wall)",'Emission Factors'!$F$53,IF(Q434="Room AC (PTAC/PTHP)",'Emission Factors'!$F$54,IF(Q434="Residential AC",'Emission Factors'!$F$55,IF(Q434="Residential HP",'Emission Factors'!$F$56,IF(Q434="Commercial AC (&gt;=65k to &lt;135,000k Btu/hr)",'Emission Factors'!$F$57,IF(Q434="Commercial AC (&gt;=135,000k Btu/hr)",'Emission Factors'!$F$58,""))))))</f>
        <v/>
      </c>
      <c r="Y434" s="211" t="str">
        <f>IF(Q434="Room AC (window/wall)",'Emission Factors'!$G$53,IF(Q434="Room AC (PTAC/PTHP)",'Emission Factors'!$G$54,IF(Q434="Residential AC",'Emission Factors'!$G$55,IF(Q434="Residential HP",'Emission Factors'!$G$56,IF(Q434="Commercial AC (&gt;=65k to &lt;135,000k Btu/hr)",'Emission Factors'!$G$57,IF(Q434="Commercial AC (&gt;=135,000k Btu/hr)",'Emission Factors'!$G$58,""))))))</f>
        <v/>
      </c>
      <c r="Z434" s="96"/>
      <c r="AA434" s="97" t="str">
        <f t="shared" si="61"/>
        <v/>
      </c>
      <c r="AB434" s="97" t="str">
        <f t="shared" si="62"/>
        <v/>
      </c>
      <c r="AC434" s="246" t="str">
        <f t="shared" si="63"/>
        <v/>
      </c>
      <c r="AD434" s="97" t="str">
        <f t="shared" si="64"/>
        <v/>
      </c>
      <c r="AE434" s="97" t="str">
        <f t="shared" si="65"/>
        <v/>
      </c>
      <c r="AF434" s="252" t="str">
        <f t="shared" si="66"/>
        <v/>
      </c>
      <c r="AG434" s="254" t="str">
        <f t="shared" si="67"/>
        <v/>
      </c>
      <c r="AH434" s="248" t="str">
        <f t="shared" si="68"/>
        <v/>
      </c>
      <c r="AI434" s="249" t="str">
        <f t="shared" si="69"/>
        <v/>
      </c>
    </row>
    <row r="435" spans="2:35" x14ac:dyDescent="0.3">
      <c r="B435" s="94"/>
      <c r="C435" s="95"/>
      <c r="D435" s="95"/>
      <c r="E435" s="95"/>
      <c r="F435" s="94"/>
      <c r="G435" s="145"/>
      <c r="H435" s="245"/>
      <c r="I435" s="211" t="str">
        <f>IF(D435="Room AC (window/wall)",'Emission Factors'!$E$53,IF(D435="Room AC (PTAC/PTHP)",H435,IF(D435="Residential AC",'Emission Factors'!$E$55,IF(D435="Residential HP",H435,IF(D435="Commercial AC (&gt;=65k to &lt;135,000k Btu/hr)",'Emission Factors'!$E$57,IF(D435="Commercial AC (&gt;=135,000k Btu/hr)",'Emission Factors'!$E$58,""))))))</f>
        <v/>
      </c>
      <c r="J435" s="96"/>
      <c r="K435" s="211" t="str">
        <f>IF(ISBLANK(J435),"",VLOOKUP(J435,'Emission Factors'!$C$81:$G$221,4,FALSE))</f>
        <v/>
      </c>
      <c r="L435" s="210" t="str">
        <f>IF(D435="Room AC (window/wall)",'Emission Factors'!$F$53,IF(D435="Room AC (PTAC/PTHP)",'Emission Factors'!$F$54,IF(D435="Residential AC",'Emission Factors'!$F$55,IF(D435="Residential HP",'Emission Factors'!$F$56,IF(D435="Commercial AC (&gt;=65k to &lt;135,000k Btu/hr)",'Emission Factors'!$F$57,IF(D435="Commercial AC (&gt;=135,000k Btu/hr)",'Emission Factors'!$F$58,""))))))</f>
        <v/>
      </c>
      <c r="M435" s="211" t="str">
        <f>IF(D435="Room AC (window/wall)",'Emission Factors'!$G$53,IF(D435="Room AC (PTAC/PTHP)",'Emission Factors'!$G$54,IF(D435="Residential AC",'Emission Factors'!$G$55,IF(D435="Residential HP",'Emission Factors'!$G$56,IF(D435="Commercial AC (&gt;=65k to &lt;135,000k Btu/hr)",'Emission Factors'!$G$57,IF(D435="Commercial AC (&gt;=135,000k Btu/hr)",'Emission Factors'!$G$58,""))))))</f>
        <v/>
      </c>
      <c r="N435" s="96"/>
      <c r="O435" s="209" t="str">
        <f>IF(ISBLANK(D435),"",(IF(D435="Room AC (window/wall)",'Emission Factors'!$C$53,IF(D435="Room AC (PTAC/PTHP)",'Emission Factors'!$C$54,IF(D435="Residential AC",'Emission Factors'!$C$55,IF(D435="Residential HP",'Emission Factors'!$C$56,IF(D435="Commercial AC (&gt;=65k to &lt;135,000k Btu/hr)",'Emission Factors'!$C$57,IF(D435="Commercial AC (&gt;=135,000k Btu/hr)",'Emission Factors'!$C$58,""))))))))</f>
        <v/>
      </c>
      <c r="P435" s="209" t="str">
        <f t="shared" si="60"/>
        <v/>
      </c>
      <c r="Q435" s="95"/>
      <c r="R435" s="256"/>
      <c r="S435" s="256"/>
      <c r="T435" s="96"/>
      <c r="U435" s="211" t="str">
        <f>IF(Q435="Room AC (window/wall)",'Emission Factors'!$E$53,IF(AND(Q435="Room AC (PTAC/PTHP)",ISBLANK(T435)),"Error",IF(AND(Q435="Room AC (PTAC/PTHP)",T435&gt;0),T435,IF(Q435="Residential AC",'Emission Factors'!$E$55,IF(AND(Q435="Residential HP",ISBLANK(T435)),"Error",IF(AND(Q435="Residential HP",T435&gt;0),T435,IF(Q435="Commercial AC (&gt;=65k to &lt;135,000k Btu/hr)",'Emission Factors'!$E$57,IF(Q435="Commercial AC (&gt;=135,000k Btu/hr)",'Emission Factors'!$E$58,""))))))))</f>
        <v/>
      </c>
      <c r="V435" s="95"/>
      <c r="W435" s="211" t="str">
        <f>IF(ISBLANK(V435),"",VLOOKUP(V435,'Emission Factors'!$C$81:$G$221,4,FALSE))</f>
        <v/>
      </c>
      <c r="X435" s="210" t="str">
        <f>IF(Q435="Room AC (window/wall)",'Emission Factors'!$F$53,IF(Q435="Room AC (PTAC/PTHP)",'Emission Factors'!$F$54,IF(Q435="Residential AC",'Emission Factors'!$F$55,IF(Q435="Residential HP",'Emission Factors'!$F$56,IF(Q435="Commercial AC (&gt;=65k to &lt;135,000k Btu/hr)",'Emission Factors'!$F$57,IF(Q435="Commercial AC (&gt;=135,000k Btu/hr)",'Emission Factors'!$F$58,""))))))</f>
        <v/>
      </c>
      <c r="Y435" s="211" t="str">
        <f>IF(Q435="Room AC (window/wall)",'Emission Factors'!$G$53,IF(Q435="Room AC (PTAC/PTHP)",'Emission Factors'!$G$54,IF(Q435="Residential AC",'Emission Factors'!$G$55,IF(Q435="Residential HP",'Emission Factors'!$G$56,IF(Q435="Commercial AC (&gt;=65k to &lt;135,000k Btu/hr)",'Emission Factors'!$G$57,IF(Q435="Commercial AC (&gt;=135,000k Btu/hr)",'Emission Factors'!$G$58,""))))))</f>
        <v/>
      </c>
      <c r="Z435" s="96"/>
      <c r="AA435" s="97" t="str">
        <f t="shared" si="61"/>
        <v/>
      </c>
      <c r="AB435" s="97" t="str">
        <f t="shared" si="62"/>
        <v/>
      </c>
      <c r="AC435" s="246" t="str">
        <f t="shared" si="63"/>
        <v/>
      </c>
      <c r="AD435" s="97" t="str">
        <f t="shared" si="64"/>
        <v/>
      </c>
      <c r="AE435" s="97" t="str">
        <f t="shared" si="65"/>
        <v/>
      </c>
      <c r="AF435" s="252" t="str">
        <f t="shared" si="66"/>
        <v/>
      </c>
      <c r="AG435" s="254" t="str">
        <f t="shared" si="67"/>
        <v/>
      </c>
      <c r="AH435" s="248" t="str">
        <f t="shared" si="68"/>
        <v/>
      </c>
      <c r="AI435" s="249" t="str">
        <f t="shared" si="69"/>
        <v/>
      </c>
    </row>
    <row r="436" spans="2:35" x14ac:dyDescent="0.3">
      <c r="B436" s="94"/>
      <c r="C436" s="95"/>
      <c r="D436" s="95"/>
      <c r="E436" s="95"/>
      <c r="F436" s="94"/>
      <c r="G436" s="145"/>
      <c r="H436" s="245"/>
      <c r="I436" s="211" t="str">
        <f>IF(D436="Room AC (window/wall)",'Emission Factors'!$E$53,IF(D436="Room AC (PTAC/PTHP)",H436,IF(D436="Residential AC",'Emission Factors'!$E$55,IF(D436="Residential HP",H436,IF(D436="Commercial AC (&gt;=65k to &lt;135,000k Btu/hr)",'Emission Factors'!$E$57,IF(D436="Commercial AC (&gt;=135,000k Btu/hr)",'Emission Factors'!$E$58,""))))))</f>
        <v/>
      </c>
      <c r="J436" s="96"/>
      <c r="K436" s="211" t="str">
        <f>IF(ISBLANK(J436),"",VLOOKUP(J436,'Emission Factors'!$C$81:$G$221,4,FALSE))</f>
        <v/>
      </c>
      <c r="L436" s="210" t="str">
        <f>IF(D436="Room AC (window/wall)",'Emission Factors'!$F$53,IF(D436="Room AC (PTAC/PTHP)",'Emission Factors'!$F$54,IF(D436="Residential AC",'Emission Factors'!$F$55,IF(D436="Residential HP",'Emission Factors'!$F$56,IF(D436="Commercial AC (&gt;=65k to &lt;135,000k Btu/hr)",'Emission Factors'!$F$57,IF(D436="Commercial AC (&gt;=135,000k Btu/hr)",'Emission Factors'!$F$58,""))))))</f>
        <v/>
      </c>
      <c r="M436" s="211" t="str">
        <f>IF(D436="Room AC (window/wall)",'Emission Factors'!$G$53,IF(D436="Room AC (PTAC/PTHP)",'Emission Factors'!$G$54,IF(D436="Residential AC",'Emission Factors'!$G$55,IF(D436="Residential HP",'Emission Factors'!$G$56,IF(D436="Commercial AC (&gt;=65k to &lt;135,000k Btu/hr)",'Emission Factors'!$G$57,IF(D436="Commercial AC (&gt;=135,000k Btu/hr)",'Emission Factors'!$G$58,""))))))</f>
        <v/>
      </c>
      <c r="N436" s="96"/>
      <c r="O436" s="209" t="str">
        <f>IF(ISBLANK(D436),"",(IF(D436="Room AC (window/wall)",'Emission Factors'!$C$53,IF(D436="Room AC (PTAC/PTHP)",'Emission Factors'!$C$54,IF(D436="Residential AC",'Emission Factors'!$C$55,IF(D436="Residential HP",'Emission Factors'!$C$56,IF(D436="Commercial AC (&gt;=65k to &lt;135,000k Btu/hr)",'Emission Factors'!$C$57,IF(D436="Commercial AC (&gt;=135,000k Btu/hr)",'Emission Factors'!$C$58,""))))))))</f>
        <v/>
      </c>
      <c r="P436" s="209" t="str">
        <f t="shared" si="60"/>
        <v/>
      </c>
      <c r="Q436" s="95"/>
      <c r="R436" s="256"/>
      <c r="S436" s="256"/>
      <c r="T436" s="96"/>
      <c r="U436" s="211" t="str">
        <f>IF(Q436="Room AC (window/wall)",'Emission Factors'!$E$53,IF(AND(Q436="Room AC (PTAC/PTHP)",ISBLANK(T436)),"Error",IF(AND(Q436="Room AC (PTAC/PTHP)",T436&gt;0),T436,IF(Q436="Residential AC",'Emission Factors'!$E$55,IF(AND(Q436="Residential HP",ISBLANK(T436)),"Error",IF(AND(Q436="Residential HP",T436&gt;0),T436,IF(Q436="Commercial AC (&gt;=65k to &lt;135,000k Btu/hr)",'Emission Factors'!$E$57,IF(Q436="Commercial AC (&gt;=135,000k Btu/hr)",'Emission Factors'!$E$58,""))))))))</f>
        <v/>
      </c>
      <c r="V436" s="95"/>
      <c r="W436" s="211" t="str">
        <f>IF(ISBLANK(V436),"",VLOOKUP(V436,'Emission Factors'!$C$81:$G$221,4,FALSE))</f>
        <v/>
      </c>
      <c r="X436" s="210" t="str">
        <f>IF(Q436="Room AC (window/wall)",'Emission Factors'!$F$53,IF(Q436="Room AC (PTAC/PTHP)",'Emission Factors'!$F$54,IF(Q436="Residential AC",'Emission Factors'!$F$55,IF(Q436="Residential HP",'Emission Factors'!$F$56,IF(Q436="Commercial AC (&gt;=65k to &lt;135,000k Btu/hr)",'Emission Factors'!$F$57,IF(Q436="Commercial AC (&gt;=135,000k Btu/hr)",'Emission Factors'!$F$58,""))))))</f>
        <v/>
      </c>
      <c r="Y436" s="211" t="str">
        <f>IF(Q436="Room AC (window/wall)",'Emission Factors'!$G$53,IF(Q436="Room AC (PTAC/PTHP)",'Emission Factors'!$G$54,IF(Q436="Residential AC",'Emission Factors'!$G$55,IF(Q436="Residential HP",'Emission Factors'!$G$56,IF(Q436="Commercial AC (&gt;=65k to &lt;135,000k Btu/hr)",'Emission Factors'!$G$57,IF(Q436="Commercial AC (&gt;=135,000k Btu/hr)",'Emission Factors'!$G$58,""))))))</f>
        <v/>
      </c>
      <c r="Z436" s="96"/>
      <c r="AA436" s="97" t="str">
        <f t="shared" si="61"/>
        <v/>
      </c>
      <c r="AB436" s="97" t="str">
        <f t="shared" si="62"/>
        <v/>
      </c>
      <c r="AC436" s="246" t="str">
        <f t="shared" si="63"/>
        <v/>
      </c>
      <c r="AD436" s="97" t="str">
        <f t="shared" si="64"/>
        <v/>
      </c>
      <c r="AE436" s="97" t="str">
        <f t="shared" si="65"/>
        <v/>
      </c>
      <c r="AF436" s="252" t="str">
        <f t="shared" si="66"/>
        <v/>
      </c>
      <c r="AG436" s="254" t="str">
        <f t="shared" si="67"/>
        <v/>
      </c>
      <c r="AH436" s="248" t="str">
        <f t="shared" si="68"/>
        <v/>
      </c>
      <c r="AI436" s="249" t="str">
        <f t="shared" si="69"/>
        <v/>
      </c>
    </row>
    <row r="437" spans="2:35" x14ac:dyDescent="0.3">
      <c r="B437" s="94"/>
      <c r="C437" s="95"/>
      <c r="D437" s="95"/>
      <c r="E437" s="95"/>
      <c r="F437" s="94"/>
      <c r="G437" s="145"/>
      <c r="H437" s="245"/>
      <c r="I437" s="211" t="str">
        <f>IF(D437="Room AC (window/wall)",'Emission Factors'!$E$53,IF(D437="Room AC (PTAC/PTHP)",H437,IF(D437="Residential AC",'Emission Factors'!$E$55,IF(D437="Residential HP",H437,IF(D437="Commercial AC (&gt;=65k to &lt;135,000k Btu/hr)",'Emission Factors'!$E$57,IF(D437="Commercial AC (&gt;=135,000k Btu/hr)",'Emission Factors'!$E$58,""))))))</f>
        <v/>
      </c>
      <c r="J437" s="96"/>
      <c r="K437" s="211" t="str">
        <f>IF(ISBLANK(J437),"",VLOOKUP(J437,'Emission Factors'!$C$81:$G$221,4,FALSE))</f>
        <v/>
      </c>
      <c r="L437" s="210" t="str">
        <f>IF(D437="Room AC (window/wall)",'Emission Factors'!$F$53,IF(D437="Room AC (PTAC/PTHP)",'Emission Factors'!$F$54,IF(D437="Residential AC",'Emission Factors'!$F$55,IF(D437="Residential HP",'Emission Factors'!$F$56,IF(D437="Commercial AC (&gt;=65k to &lt;135,000k Btu/hr)",'Emission Factors'!$F$57,IF(D437="Commercial AC (&gt;=135,000k Btu/hr)",'Emission Factors'!$F$58,""))))))</f>
        <v/>
      </c>
      <c r="M437" s="211" t="str">
        <f>IF(D437="Room AC (window/wall)",'Emission Factors'!$G$53,IF(D437="Room AC (PTAC/PTHP)",'Emission Factors'!$G$54,IF(D437="Residential AC",'Emission Factors'!$G$55,IF(D437="Residential HP",'Emission Factors'!$G$56,IF(D437="Commercial AC (&gt;=65k to &lt;135,000k Btu/hr)",'Emission Factors'!$G$57,IF(D437="Commercial AC (&gt;=135,000k Btu/hr)",'Emission Factors'!$G$58,""))))))</f>
        <v/>
      </c>
      <c r="N437" s="96"/>
      <c r="O437" s="209" t="str">
        <f>IF(ISBLANK(D437),"",(IF(D437="Room AC (window/wall)",'Emission Factors'!$C$53,IF(D437="Room AC (PTAC/PTHP)",'Emission Factors'!$C$54,IF(D437="Residential AC",'Emission Factors'!$C$55,IF(D437="Residential HP",'Emission Factors'!$C$56,IF(D437="Commercial AC (&gt;=65k to &lt;135,000k Btu/hr)",'Emission Factors'!$C$57,IF(D437="Commercial AC (&gt;=135,000k Btu/hr)",'Emission Factors'!$C$58,""))))))))</f>
        <v/>
      </c>
      <c r="P437" s="209" t="str">
        <f t="shared" si="60"/>
        <v/>
      </c>
      <c r="Q437" s="95"/>
      <c r="R437" s="256"/>
      <c r="S437" s="256"/>
      <c r="T437" s="96"/>
      <c r="U437" s="211" t="str">
        <f>IF(Q437="Room AC (window/wall)",'Emission Factors'!$E$53,IF(AND(Q437="Room AC (PTAC/PTHP)",ISBLANK(T437)),"Error",IF(AND(Q437="Room AC (PTAC/PTHP)",T437&gt;0),T437,IF(Q437="Residential AC",'Emission Factors'!$E$55,IF(AND(Q437="Residential HP",ISBLANK(T437)),"Error",IF(AND(Q437="Residential HP",T437&gt;0),T437,IF(Q437="Commercial AC (&gt;=65k to &lt;135,000k Btu/hr)",'Emission Factors'!$E$57,IF(Q437="Commercial AC (&gt;=135,000k Btu/hr)",'Emission Factors'!$E$58,""))))))))</f>
        <v/>
      </c>
      <c r="V437" s="95"/>
      <c r="W437" s="211" t="str">
        <f>IF(ISBLANK(V437),"",VLOOKUP(V437,'Emission Factors'!$C$81:$G$221,4,FALSE))</f>
        <v/>
      </c>
      <c r="X437" s="210" t="str">
        <f>IF(Q437="Room AC (window/wall)",'Emission Factors'!$F$53,IF(Q437="Room AC (PTAC/PTHP)",'Emission Factors'!$F$54,IF(Q437="Residential AC",'Emission Factors'!$F$55,IF(Q437="Residential HP",'Emission Factors'!$F$56,IF(Q437="Commercial AC (&gt;=65k to &lt;135,000k Btu/hr)",'Emission Factors'!$F$57,IF(Q437="Commercial AC (&gt;=135,000k Btu/hr)",'Emission Factors'!$F$58,""))))))</f>
        <v/>
      </c>
      <c r="Y437" s="211" t="str">
        <f>IF(Q437="Room AC (window/wall)",'Emission Factors'!$G$53,IF(Q437="Room AC (PTAC/PTHP)",'Emission Factors'!$G$54,IF(Q437="Residential AC",'Emission Factors'!$G$55,IF(Q437="Residential HP",'Emission Factors'!$G$56,IF(Q437="Commercial AC (&gt;=65k to &lt;135,000k Btu/hr)",'Emission Factors'!$G$57,IF(Q437="Commercial AC (&gt;=135,000k Btu/hr)",'Emission Factors'!$G$58,""))))))</f>
        <v/>
      </c>
      <c r="Z437" s="96"/>
      <c r="AA437" s="97" t="str">
        <f t="shared" si="61"/>
        <v/>
      </c>
      <c r="AB437" s="97" t="str">
        <f t="shared" si="62"/>
        <v/>
      </c>
      <c r="AC437" s="246" t="str">
        <f t="shared" si="63"/>
        <v/>
      </c>
      <c r="AD437" s="97" t="str">
        <f t="shared" si="64"/>
        <v/>
      </c>
      <c r="AE437" s="97" t="str">
        <f t="shared" si="65"/>
        <v/>
      </c>
      <c r="AF437" s="252" t="str">
        <f t="shared" si="66"/>
        <v/>
      </c>
      <c r="AG437" s="254" t="str">
        <f t="shared" si="67"/>
        <v/>
      </c>
      <c r="AH437" s="248" t="str">
        <f t="shared" si="68"/>
        <v/>
      </c>
      <c r="AI437" s="249" t="str">
        <f t="shared" si="69"/>
        <v/>
      </c>
    </row>
    <row r="438" spans="2:35" x14ac:dyDescent="0.3">
      <c r="B438" s="94"/>
      <c r="C438" s="95"/>
      <c r="D438" s="95"/>
      <c r="E438" s="95"/>
      <c r="F438" s="94"/>
      <c r="G438" s="145"/>
      <c r="H438" s="245"/>
      <c r="I438" s="211" t="str">
        <f>IF(D438="Room AC (window/wall)",'Emission Factors'!$E$53,IF(D438="Room AC (PTAC/PTHP)",H438,IF(D438="Residential AC",'Emission Factors'!$E$55,IF(D438="Residential HP",H438,IF(D438="Commercial AC (&gt;=65k to &lt;135,000k Btu/hr)",'Emission Factors'!$E$57,IF(D438="Commercial AC (&gt;=135,000k Btu/hr)",'Emission Factors'!$E$58,""))))))</f>
        <v/>
      </c>
      <c r="J438" s="96"/>
      <c r="K438" s="211" t="str">
        <f>IF(ISBLANK(J438),"",VLOOKUP(J438,'Emission Factors'!$C$81:$G$221,4,FALSE))</f>
        <v/>
      </c>
      <c r="L438" s="210" t="str">
        <f>IF(D438="Room AC (window/wall)",'Emission Factors'!$F$53,IF(D438="Room AC (PTAC/PTHP)",'Emission Factors'!$F$54,IF(D438="Residential AC",'Emission Factors'!$F$55,IF(D438="Residential HP",'Emission Factors'!$F$56,IF(D438="Commercial AC (&gt;=65k to &lt;135,000k Btu/hr)",'Emission Factors'!$F$57,IF(D438="Commercial AC (&gt;=135,000k Btu/hr)",'Emission Factors'!$F$58,""))))))</f>
        <v/>
      </c>
      <c r="M438" s="211" t="str">
        <f>IF(D438="Room AC (window/wall)",'Emission Factors'!$G$53,IF(D438="Room AC (PTAC/PTHP)",'Emission Factors'!$G$54,IF(D438="Residential AC",'Emission Factors'!$G$55,IF(D438="Residential HP",'Emission Factors'!$G$56,IF(D438="Commercial AC (&gt;=65k to &lt;135,000k Btu/hr)",'Emission Factors'!$G$57,IF(D438="Commercial AC (&gt;=135,000k Btu/hr)",'Emission Factors'!$G$58,""))))))</f>
        <v/>
      </c>
      <c r="N438" s="96"/>
      <c r="O438" s="209" t="str">
        <f>IF(ISBLANK(D438),"",(IF(D438="Room AC (window/wall)",'Emission Factors'!$C$53,IF(D438="Room AC (PTAC/PTHP)",'Emission Factors'!$C$54,IF(D438="Residential AC",'Emission Factors'!$C$55,IF(D438="Residential HP",'Emission Factors'!$C$56,IF(D438="Commercial AC (&gt;=65k to &lt;135,000k Btu/hr)",'Emission Factors'!$C$57,IF(D438="Commercial AC (&gt;=135,000k Btu/hr)",'Emission Factors'!$C$58,""))))))))</f>
        <v/>
      </c>
      <c r="P438" s="209" t="str">
        <f t="shared" si="60"/>
        <v/>
      </c>
      <c r="Q438" s="95"/>
      <c r="R438" s="256"/>
      <c r="S438" s="256"/>
      <c r="T438" s="96"/>
      <c r="U438" s="211" t="str">
        <f>IF(Q438="Room AC (window/wall)",'Emission Factors'!$E$53,IF(AND(Q438="Room AC (PTAC/PTHP)",ISBLANK(T438)),"Error",IF(AND(Q438="Room AC (PTAC/PTHP)",T438&gt;0),T438,IF(Q438="Residential AC",'Emission Factors'!$E$55,IF(AND(Q438="Residential HP",ISBLANK(T438)),"Error",IF(AND(Q438="Residential HP",T438&gt;0),T438,IF(Q438="Commercial AC (&gt;=65k to &lt;135,000k Btu/hr)",'Emission Factors'!$E$57,IF(Q438="Commercial AC (&gt;=135,000k Btu/hr)",'Emission Factors'!$E$58,""))))))))</f>
        <v/>
      </c>
      <c r="V438" s="95"/>
      <c r="W438" s="211" t="str">
        <f>IF(ISBLANK(V438),"",VLOOKUP(V438,'Emission Factors'!$C$81:$G$221,4,FALSE))</f>
        <v/>
      </c>
      <c r="X438" s="210" t="str">
        <f>IF(Q438="Room AC (window/wall)",'Emission Factors'!$F$53,IF(Q438="Room AC (PTAC/PTHP)",'Emission Factors'!$F$54,IF(Q438="Residential AC",'Emission Factors'!$F$55,IF(Q438="Residential HP",'Emission Factors'!$F$56,IF(Q438="Commercial AC (&gt;=65k to &lt;135,000k Btu/hr)",'Emission Factors'!$F$57,IF(Q438="Commercial AC (&gt;=135,000k Btu/hr)",'Emission Factors'!$F$58,""))))))</f>
        <v/>
      </c>
      <c r="Y438" s="211" t="str">
        <f>IF(Q438="Room AC (window/wall)",'Emission Factors'!$G$53,IF(Q438="Room AC (PTAC/PTHP)",'Emission Factors'!$G$54,IF(Q438="Residential AC",'Emission Factors'!$G$55,IF(Q438="Residential HP",'Emission Factors'!$G$56,IF(Q438="Commercial AC (&gt;=65k to &lt;135,000k Btu/hr)",'Emission Factors'!$G$57,IF(Q438="Commercial AC (&gt;=135,000k Btu/hr)",'Emission Factors'!$G$58,""))))))</f>
        <v/>
      </c>
      <c r="Z438" s="96"/>
      <c r="AA438" s="97" t="str">
        <f t="shared" si="61"/>
        <v/>
      </c>
      <c r="AB438" s="97" t="str">
        <f t="shared" si="62"/>
        <v/>
      </c>
      <c r="AC438" s="246" t="str">
        <f t="shared" si="63"/>
        <v/>
      </c>
      <c r="AD438" s="97" t="str">
        <f t="shared" si="64"/>
        <v/>
      </c>
      <c r="AE438" s="97" t="str">
        <f t="shared" si="65"/>
        <v/>
      </c>
      <c r="AF438" s="252" t="str">
        <f t="shared" si="66"/>
        <v/>
      </c>
      <c r="AG438" s="254" t="str">
        <f t="shared" si="67"/>
        <v/>
      </c>
      <c r="AH438" s="248" t="str">
        <f t="shared" si="68"/>
        <v/>
      </c>
      <c r="AI438" s="249" t="str">
        <f t="shared" si="69"/>
        <v/>
      </c>
    </row>
    <row r="439" spans="2:35" x14ac:dyDescent="0.3">
      <c r="B439" s="94"/>
      <c r="C439" s="95"/>
      <c r="D439" s="95"/>
      <c r="E439" s="95"/>
      <c r="F439" s="94"/>
      <c r="G439" s="145"/>
      <c r="H439" s="245"/>
      <c r="I439" s="211" t="str">
        <f>IF(D439="Room AC (window/wall)",'Emission Factors'!$E$53,IF(D439="Room AC (PTAC/PTHP)",H439,IF(D439="Residential AC",'Emission Factors'!$E$55,IF(D439="Residential HP",H439,IF(D439="Commercial AC (&gt;=65k to &lt;135,000k Btu/hr)",'Emission Factors'!$E$57,IF(D439="Commercial AC (&gt;=135,000k Btu/hr)",'Emission Factors'!$E$58,""))))))</f>
        <v/>
      </c>
      <c r="J439" s="96"/>
      <c r="K439" s="211" t="str">
        <f>IF(ISBLANK(J439),"",VLOOKUP(J439,'Emission Factors'!$C$81:$G$221,4,FALSE))</f>
        <v/>
      </c>
      <c r="L439" s="210" t="str">
        <f>IF(D439="Room AC (window/wall)",'Emission Factors'!$F$53,IF(D439="Room AC (PTAC/PTHP)",'Emission Factors'!$F$54,IF(D439="Residential AC",'Emission Factors'!$F$55,IF(D439="Residential HP",'Emission Factors'!$F$56,IF(D439="Commercial AC (&gt;=65k to &lt;135,000k Btu/hr)",'Emission Factors'!$F$57,IF(D439="Commercial AC (&gt;=135,000k Btu/hr)",'Emission Factors'!$F$58,""))))))</f>
        <v/>
      </c>
      <c r="M439" s="211" t="str">
        <f>IF(D439="Room AC (window/wall)",'Emission Factors'!$G$53,IF(D439="Room AC (PTAC/PTHP)",'Emission Factors'!$G$54,IF(D439="Residential AC",'Emission Factors'!$G$55,IF(D439="Residential HP",'Emission Factors'!$G$56,IF(D439="Commercial AC (&gt;=65k to &lt;135,000k Btu/hr)",'Emission Factors'!$G$57,IF(D439="Commercial AC (&gt;=135,000k Btu/hr)",'Emission Factors'!$G$58,""))))))</f>
        <v/>
      </c>
      <c r="N439" s="96"/>
      <c r="O439" s="209" t="str">
        <f>IF(ISBLANK(D439),"",(IF(D439="Room AC (window/wall)",'Emission Factors'!$C$53,IF(D439="Room AC (PTAC/PTHP)",'Emission Factors'!$C$54,IF(D439="Residential AC",'Emission Factors'!$C$55,IF(D439="Residential HP",'Emission Factors'!$C$56,IF(D439="Commercial AC (&gt;=65k to &lt;135,000k Btu/hr)",'Emission Factors'!$C$57,IF(D439="Commercial AC (&gt;=135,000k Btu/hr)",'Emission Factors'!$C$58,""))))))))</f>
        <v/>
      </c>
      <c r="P439" s="209" t="str">
        <f t="shared" si="60"/>
        <v/>
      </c>
      <c r="Q439" s="95"/>
      <c r="R439" s="256"/>
      <c r="S439" s="256"/>
      <c r="T439" s="96"/>
      <c r="U439" s="211" t="str">
        <f>IF(Q439="Room AC (window/wall)",'Emission Factors'!$E$53,IF(AND(Q439="Room AC (PTAC/PTHP)",ISBLANK(T439)),"Error",IF(AND(Q439="Room AC (PTAC/PTHP)",T439&gt;0),T439,IF(Q439="Residential AC",'Emission Factors'!$E$55,IF(AND(Q439="Residential HP",ISBLANK(T439)),"Error",IF(AND(Q439="Residential HP",T439&gt;0),T439,IF(Q439="Commercial AC (&gt;=65k to &lt;135,000k Btu/hr)",'Emission Factors'!$E$57,IF(Q439="Commercial AC (&gt;=135,000k Btu/hr)",'Emission Factors'!$E$58,""))))))))</f>
        <v/>
      </c>
      <c r="V439" s="95"/>
      <c r="W439" s="211" t="str">
        <f>IF(ISBLANK(V439),"",VLOOKUP(V439,'Emission Factors'!$C$81:$G$221,4,FALSE))</f>
        <v/>
      </c>
      <c r="X439" s="210" t="str">
        <f>IF(Q439="Room AC (window/wall)",'Emission Factors'!$F$53,IF(Q439="Room AC (PTAC/PTHP)",'Emission Factors'!$F$54,IF(Q439="Residential AC",'Emission Factors'!$F$55,IF(Q439="Residential HP",'Emission Factors'!$F$56,IF(Q439="Commercial AC (&gt;=65k to &lt;135,000k Btu/hr)",'Emission Factors'!$F$57,IF(Q439="Commercial AC (&gt;=135,000k Btu/hr)",'Emission Factors'!$F$58,""))))))</f>
        <v/>
      </c>
      <c r="Y439" s="211" t="str">
        <f>IF(Q439="Room AC (window/wall)",'Emission Factors'!$G$53,IF(Q439="Room AC (PTAC/PTHP)",'Emission Factors'!$G$54,IF(Q439="Residential AC",'Emission Factors'!$G$55,IF(Q439="Residential HP",'Emission Factors'!$G$56,IF(Q439="Commercial AC (&gt;=65k to &lt;135,000k Btu/hr)",'Emission Factors'!$G$57,IF(Q439="Commercial AC (&gt;=135,000k Btu/hr)",'Emission Factors'!$G$58,""))))))</f>
        <v/>
      </c>
      <c r="Z439" s="96"/>
      <c r="AA439" s="97" t="str">
        <f t="shared" si="61"/>
        <v/>
      </c>
      <c r="AB439" s="97" t="str">
        <f t="shared" si="62"/>
        <v/>
      </c>
      <c r="AC439" s="246" t="str">
        <f t="shared" si="63"/>
        <v/>
      </c>
      <c r="AD439" s="97" t="str">
        <f t="shared" si="64"/>
        <v/>
      </c>
      <c r="AE439" s="97" t="str">
        <f t="shared" si="65"/>
        <v/>
      </c>
      <c r="AF439" s="252" t="str">
        <f t="shared" si="66"/>
        <v/>
      </c>
      <c r="AG439" s="254" t="str">
        <f t="shared" si="67"/>
        <v/>
      </c>
      <c r="AH439" s="248" t="str">
        <f t="shared" si="68"/>
        <v/>
      </c>
      <c r="AI439" s="249" t="str">
        <f t="shared" si="69"/>
        <v/>
      </c>
    </row>
    <row r="440" spans="2:35" x14ac:dyDescent="0.3">
      <c r="B440" s="94"/>
      <c r="C440" s="95"/>
      <c r="D440" s="95"/>
      <c r="E440" s="95"/>
      <c r="F440" s="94"/>
      <c r="G440" s="145"/>
      <c r="H440" s="245"/>
      <c r="I440" s="211" t="str">
        <f>IF(D440="Room AC (window/wall)",'Emission Factors'!$E$53,IF(D440="Room AC (PTAC/PTHP)",H440,IF(D440="Residential AC",'Emission Factors'!$E$55,IF(D440="Residential HP",H440,IF(D440="Commercial AC (&gt;=65k to &lt;135,000k Btu/hr)",'Emission Factors'!$E$57,IF(D440="Commercial AC (&gt;=135,000k Btu/hr)",'Emission Factors'!$E$58,""))))))</f>
        <v/>
      </c>
      <c r="J440" s="96"/>
      <c r="K440" s="211" t="str">
        <f>IF(ISBLANK(J440),"",VLOOKUP(J440,'Emission Factors'!$C$81:$G$221,4,FALSE))</f>
        <v/>
      </c>
      <c r="L440" s="210" t="str">
        <f>IF(D440="Room AC (window/wall)",'Emission Factors'!$F$53,IF(D440="Room AC (PTAC/PTHP)",'Emission Factors'!$F$54,IF(D440="Residential AC",'Emission Factors'!$F$55,IF(D440="Residential HP",'Emission Factors'!$F$56,IF(D440="Commercial AC (&gt;=65k to &lt;135,000k Btu/hr)",'Emission Factors'!$F$57,IF(D440="Commercial AC (&gt;=135,000k Btu/hr)",'Emission Factors'!$F$58,""))))))</f>
        <v/>
      </c>
      <c r="M440" s="211" t="str">
        <f>IF(D440="Room AC (window/wall)",'Emission Factors'!$G$53,IF(D440="Room AC (PTAC/PTHP)",'Emission Factors'!$G$54,IF(D440="Residential AC",'Emission Factors'!$G$55,IF(D440="Residential HP",'Emission Factors'!$G$56,IF(D440="Commercial AC (&gt;=65k to &lt;135,000k Btu/hr)",'Emission Factors'!$G$57,IF(D440="Commercial AC (&gt;=135,000k Btu/hr)",'Emission Factors'!$G$58,""))))))</f>
        <v/>
      </c>
      <c r="N440" s="96"/>
      <c r="O440" s="209" t="str">
        <f>IF(ISBLANK(D440),"",(IF(D440="Room AC (window/wall)",'Emission Factors'!$C$53,IF(D440="Room AC (PTAC/PTHP)",'Emission Factors'!$C$54,IF(D440="Residential AC",'Emission Factors'!$C$55,IF(D440="Residential HP",'Emission Factors'!$C$56,IF(D440="Commercial AC (&gt;=65k to &lt;135,000k Btu/hr)",'Emission Factors'!$C$57,IF(D440="Commercial AC (&gt;=135,000k Btu/hr)",'Emission Factors'!$C$58,""))))))))</f>
        <v/>
      </c>
      <c r="P440" s="209" t="str">
        <f t="shared" si="60"/>
        <v/>
      </c>
      <c r="Q440" s="95"/>
      <c r="R440" s="256"/>
      <c r="S440" s="256"/>
      <c r="T440" s="96"/>
      <c r="U440" s="211" t="str">
        <f>IF(Q440="Room AC (window/wall)",'Emission Factors'!$E$53,IF(AND(Q440="Room AC (PTAC/PTHP)",ISBLANK(T440)),"Error",IF(AND(Q440="Room AC (PTAC/PTHP)",T440&gt;0),T440,IF(Q440="Residential AC",'Emission Factors'!$E$55,IF(AND(Q440="Residential HP",ISBLANK(T440)),"Error",IF(AND(Q440="Residential HP",T440&gt;0),T440,IF(Q440="Commercial AC (&gt;=65k to &lt;135,000k Btu/hr)",'Emission Factors'!$E$57,IF(Q440="Commercial AC (&gt;=135,000k Btu/hr)",'Emission Factors'!$E$58,""))))))))</f>
        <v/>
      </c>
      <c r="V440" s="95"/>
      <c r="W440" s="211" t="str">
        <f>IF(ISBLANK(V440),"",VLOOKUP(V440,'Emission Factors'!$C$81:$G$221,4,FALSE))</f>
        <v/>
      </c>
      <c r="X440" s="210" t="str">
        <f>IF(Q440="Room AC (window/wall)",'Emission Factors'!$F$53,IF(Q440="Room AC (PTAC/PTHP)",'Emission Factors'!$F$54,IF(Q440="Residential AC",'Emission Factors'!$F$55,IF(Q440="Residential HP",'Emission Factors'!$F$56,IF(Q440="Commercial AC (&gt;=65k to &lt;135,000k Btu/hr)",'Emission Factors'!$F$57,IF(Q440="Commercial AC (&gt;=135,000k Btu/hr)",'Emission Factors'!$F$58,""))))))</f>
        <v/>
      </c>
      <c r="Y440" s="211" t="str">
        <f>IF(Q440="Room AC (window/wall)",'Emission Factors'!$G$53,IF(Q440="Room AC (PTAC/PTHP)",'Emission Factors'!$G$54,IF(Q440="Residential AC",'Emission Factors'!$G$55,IF(Q440="Residential HP",'Emission Factors'!$G$56,IF(Q440="Commercial AC (&gt;=65k to &lt;135,000k Btu/hr)",'Emission Factors'!$G$57,IF(Q440="Commercial AC (&gt;=135,000k Btu/hr)",'Emission Factors'!$G$58,""))))))</f>
        <v/>
      </c>
      <c r="Z440" s="96"/>
      <c r="AA440" s="97" t="str">
        <f t="shared" si="61"/>
        <v/>
      </c>
      <c r="AB440" s="97" t="str">
        <f t="shared" si="62"/>
        <v/>
      </c>
      <c r="AC440" s="246" t="str">
        <f t="shared" si="63"/>
        <v/>
      </c>
      <c r="AD440" s="97" t="str">
        <f t="shared" si="64"/>
        <v/>
      </c>
      <c r="AE440" s="97" t="str">
        <f t="shared" si="65"/>
        <v/>
      </c>
      <c r="AF440" s="252" t="str">
        <f t="shared" si="66"/>
        <v/>
      </c>
      <c r="AG440" s="254" t="str">
        <f t="shared" si="67"/>
        <v/>
      </c>
      <c r="AH440" s="248" t="str">
        <f t="shared" si="68"/>
        <v/>
      </c>
      <c r="AI440" s="249" t="str">
        <f t="shared" si="69"/>
        <v/>
      </c>
    </row>
    <row r="441" spans="2:35" x14ac:dyDescent="0.3">
      <c r="B441" s="94"/>
      <c r="C441" s="95"/>
      <c r="D441" s="95"/>
      <c r="E441" s="95"/>
      <c r="F441" s="94"/>
      <c r="G441" s="145"/>
      <c r="H441" s="245"/>
      <c r="I441" s="211" t="str">
        <f>IF(D441="Room AC (window/wall)",'Emission Factors'!$E$53,IF(D441="Room AC (PTAC/PTHP)",H441,IF(D441="Residential AC",'Emission Factors'!$E$55,IF(D441="Residential HP",H441,IF(D441="Commercial AC (&gt;=65k to &lt;135,000k Btu/hr)",'Emission Factors'!$E$57,IF(D441="Commercial AC (&gt;=135,000k Btu/hr)",'Emission Factors'!$E$58,""))))))</f>
        <v/>
      </c>
      <c r="J441" s="96"/>
      <c r="K441" s="211" t="str">
        <f>IF(ISBLANK(J441),"",VLOOKUP(J441,'Emission Factors'!$C$81:$G$221,4,FALSE))</f>
        <v/>
      </c>
      <c r="L441" s="210" t="str">
        <f>IF(D441="Room AC (window/wall)",'Emission Factors'!$F$53,IF(D441="Room AC (PTAC/PTHP)",'Emission Factors'!$F$54,IF(D441="Residential AC",'Emission Factors'!$F$55,IF(D441="Residential HP",'Emission Factors'!$F$56,IF(D441="Commercial AC (&gt;=65k to &lt;135,000k Btu/hr)",'Emission Factors'!$F$57,IF(D441="Commercial AC (&gt;=135,000k Btu/hr)",'Emission Factors'!$F$58,""))))))</f>
        <v/>
      </c>
      <c r="M441" s="211" t="str">
        <f>IF(D441="Room AC (window/wall)",'Emission Factors'!$G$53,IF(D441="Room AC (PTAC/PTHP)",'Emission Factors'!$G$54,IF(D441="Residential AC",'Emission Factors'!$G$55,IF(D441="Residential HP",'Emission Factors'!$G$56,IF(D441="Commercial AC (&gt;=65k to &lt;135,000k Btu/hr)",'Emission Factors'!$G$57,IF(D441="Commercial AC (&gt;=135,000k Btu/hr)",'Emission Factors'!$G$58,""))))))</f>
        <v/>
      </c>
      <c r="N441" s="96"/>
      <c r="O441" s="209" t="str">
        <f>IF(ISBLANK(D441),"",(IF(D441="Room AC (window/wall)",'Emission Factors'!$C$53,IF(D441="Room AC (PTAC/PTHP)",'Emission Factors'!$C$54,IF(D441="Residential AC",'Emission Factors'!$C$55,IF(D441="Residential HP",'Emission Factors'!$C$56,IF(D441="Commercial AC (&gt;=65k to &lt;135,000k Btu/hr)",'Emission Factors'!$C$57,IF(D441="Commercial AC (&gt;=135,000k Btu/hr)",'Emission Factors'!$C$58,""))))))))</f>
        <v/>
      </c>
      <c r="P441" s="209" t="str">
        <f t="shared" si="60"/>
        <v/>
      </c>
      <c r="Q441" s="95"/>
      <c r="R441" s="256"/>
      <c r="S441" s="256"/>
      <c r="T441" s="96"/>
      <c r="U441" s="211" t="str">
        <f>IF(Q441="Room AC (window/wall)",'Emission Factors'!$E$53,IF(AND(Q441="Room AC (PTAC/PTHP)",ISBLANK(T441)),"Error",IF(AND(Q441="Room AC (PTAC/PTHP)",T441&gt;0),T441,IF(Q441="Residential AC",'Emission Factors'!$E$55,IF(AND(Q441="Residential HP",ISBLANK(T441)),"Error",IF(AND(Q441="Residential HP",T441&gt;0),T441,IF(Q441="Commercial AC (&gt;=65k to &lt;135,000k Btu/hr)",'Emission Factors'!$E$57,IF(Q441="Commercial AC (&gt;=135,000k Btu/hr)",'Emission Factors'!$E$58,""))))))))</f>
        <v/>
      </c>
      <c r="V441" s="95"/>
      <c r="W441" s="211" t="str">
        <f>IF(ISBLANK(V441),"",VLOOKUP(V441,'Emission Factors'!$C$81:$G$221,4,FALSE))</f>
        <v/>
      </c>
      <c r="X441" s="210" t="str">
        <f>IF(Q441="Room AC (window/wall)",'Emission Factors'!$F$53,IF(Q441="Room AC (PTAC/PTHP)",'Emission Factors'!$F$54,IF(Q441="Residential AC",'Emission Factors'!$F$55,IF(Q441="Residential HP",'Emission Factors'!$F$56,IF(Q441="Commercial AC (&gt;=65k to &lt;135,000k Btu/hr)",'Emission Factors'!$F$57,IF(Q441="Commercial AC (&gt;=135,000k Btu/hr)",'Emission Factors'!$F$58,""))))))</f>
        <v/>
      </c>
      <c r="Y441" s="211" t="str">
        <f>IF(Q441="Room AC (window/wall)",'Emission Factors'!$G$53,IF(Q441="Room AC (PTAC/PTHP)",'Emission Factors'!$G$54,IF(Q441="Residential AC",'Emission Factors'!$G$55,IF(Q441="Residential HP",'Emission Factors'!$G$56,IF(Q441="Commercial AC (&gt;=65k to &lt;135,000k Btu/hr)",'Emission Factors'!$G$57,IF(Q441="Commercial AC (&gt;=135,000k Btu/hr)",'Emission Factors'!$G$58,""))))))</f>
        <v/>
      </c>
      <c r="Z441" s="96"/>
      <c r="AA441" s="97" t="str">
        <f t="shared" si="61"/>
        <v/>
      </c>
      <c r="AB441" s="97" t="str">
        <f t="shared" si="62"/>
        <v/>
      </c>
      <c r="AC441" s="246" t="str">
        <f t="shared" si="63"/>
        <v/>
      </c>
      <c r="AD441" s="97" t="str">
        <f t="shared" si="64"/>
        <v/>
      </c>
      <c r="AE441" s="97" t="str">
        <f t="shared" si="65"/>
        <v/>
      </c>
      <c r="AF441" s="252" t="str">
        <f t="shared" si="66"/>
        <v/>
      </c>
      <c r="AG441" s="254" t="str">
        <f t="shared" si="67"/>
        <v/>
      </c>
      <c r="AH441" s="248" t="str">
        <f t="shared" si="68"/>
        <v/>
      </c>
      <c r="AI441" s="249" t="str">
        <f t="shared" si="69"/>
        <v/>
      </c>
    </row>
    <row r="442" spans="2:35" x14ac:dyDescent="0.3">
      <c r="B442" s="94"/>
      <c r="C442" s="95"/>
      <c r="D442" s="95"/>
      <c r="E442" s="95"/>
      <c r="F442" s="94"/>
      <c r="G442" s="145"/>
      <c r="H442" s="245"/>
      <c r="I442" s="211" t="str">
        <f>IF(D442="Room AC (window/wall)",'Emission Factors'!$E$53,IF(D442="Room AC (PTAC/PTHP)",H442,IF(D442="Residential AC",'Emission Factors'!$E$55,IF(D442="Residential HP",H442,IF(D442="Commercial AC (&gt;=65k to &lt;135,000k Btu/hr)",'Emission Factors'!$E$57,IF(D442="Commercial AC (&gt;=135,000k Btu/hr)",'Emission Factors'!$E$58,""))))))</f>
        <v/>
      </c>
      <c r="J442" s="96"/>
      <c r="K442" s="211" t="str">
        <f>IF(ISBLANK(J442),"",VLOOKUP(J442,'Emission Factors'!$C$81:$G$221,4,FALSE))</f>
        <v/>
      </c>
      <c r="L442" s="210" t="str">
        <f>IF(D442="Room AC (window/wall)",'Emission Factors'!$F$53,IF(D442="Room AC (PTAC/PTHP)",'Emission Factors'!$F$54,IF(D442="Residential AC",'Emission Factors'!$F$55,IF(D442="Residential HP",'Emission Factors'!$F$56,IF(D442="Commercial AC (&gt;=65k to &lt;135,000k Btu/hr)",'Emission Factors'!$F$57,IF(D442="Commercial AC (&gt;=135,000k Btu/hr)",'Emission Factors'!$F$58,""))))))</f>
        <v/>
      </c>
      <c r="M442" s="211" t="str">
        <f>IF(D442="Room AC (window/wall)",'Emission Factors'!$G$53,IF(D442="Room AC (PTAC/PTHP)",'Emission Factors'!$G$54,IF(D442="Residential AC",'Emission Factors'!$G$55,IF(D442="Residential HP",'Emission Factors'!$G$56,IF(D442="Commercial AC (&gt;=65k to &lt;135,000k Btu/hr)",'Emission Factors'!$G$57,IF(D442="Commercial AC (&gt;=135,000k Btu/hr)",'Emission Factors'!$G$58,""))))))</f>
        <v/>
      </c>
      <c r="N442" s="96"/>
      <c r="O442" s="209" t="str">
        <f>IF(ISBLANK(D442),"",(IF(D442="Room AC (window/wall)",'Emission Factors'!$C$53,IF(D442="Room AC (PTAC/PTHP)",'Emission Factors'!$C$54,IF(D442="Residential AC",'Emission Factors'!$C$55,IF(D442="Residential HP",'Emission Factors'!$C$56,IF(D442="Commercial AC (&gt;=65k to &lt;135,000k Btu/hr)",'Emission Factors'!$C$57,IF(D442="Commercial AC (&gt;=135,000k Btu/hr)",'Emission Factors'!$C$58,""))))))))</f>
        <v/>
      </c>
      <c r="P442" s="209" t="str">
        <f t="shared" si="60"/>
        <v/>
      </c>
      <c r="Q442" s="95"/>
      <c r="R442" s="256"/>
      <c r="S442" s="256"/>
      <c r="T442" s="96"/>
      <c r="U442" s="211" t="str">
        <f>IF(Q442="Room AC (window/wall)",'Emission Factors'!$E$53,IF(AND(Q442="Room AC (PTAC/PTHP)",ISBLANK(T442)),"Error",IF(AND(Q442="Room AC (PTAC/PTHP)",T442&gt;0),T442,IF(Q442="Residential AC",'Emission Factors'!$E$55,IF(AND(Q442="Residential HP",ISBLANK(T442)),"Error",IF(AND(Q442="Residential HP",T442&gt;0),T442,IF(Q442="Commercial AC (&gt;=65k to &lt;135,000k Btu/hr)",'Emission Factors'!$E$57,IF(Q442="Commercial AC (&gt;=135,000k Btu/hr)",'Emission Factors'!$E$58,""))))))))</f>
        <v/>
      </c>
      <c r="V442" s="95"/>
      <c r="W442" s="211" t="str">
        <f>IF(ISBLANK(V442),"",VLOOKUP(V442,'Emission Factors'!$C$81:$G$221,4,FALSE))</f>
        <v/>
      </c>
      <c r="X442" s="210" t="str">
        <f>IF(Q442="Room AC (window/wall)",'Emission Factors'!$F$53,IF(Q442="Room AC (PTAC/PTHP)",'Emission Factors'!$F$54,IF(Q442="Residential AC",'Emission Factors'!$F$55,IF(Q442="Residential HP",'Emission Factors'!$F$56,IF(Q442="Commercial AC (&gt;=65k to &lt;135,000k Btu/hr)",'Emission Factors'!$F$57,IF(Q442="Commercial AC (&gt;=135,000k Btu/hr)",'Emission Factors'!$F$58,""))))))</f>
        <v/>
      </c>
      <c r="Y442" s="211" t="str">
        <f>IF(Q442="Room AC (window/wall)",'Emission Factors'!$G$53,IF(Q442="Room AC (PTAC/PTHP)",'Emission Factors'!$G$54,IF(Q442="Residential AC",'Emission Factors'!$G$55,IF(Q442="Residential HP",'Emission Factors'!$G$56,IF(Q442="Commercial AC (&gt;=65k to &lt;135,000k Btu/hr)",'Emission Factors'!$G$57,IF(Q442="Commercial AC (&gt;=135,000k Btu/hr)",'Emission Factors'!$G$58,""))))))</f>
        <v/>
      </c>
      <c r="Z442" s="96"/>
      <c r="AA442" s="97" t="str">
        <f t="shared" si="61"/>
        <v/>
      </c>
      <c r="AB442" s="97" t="str">
        <f t="shared" si="62"/>
        <v/>
      </c>
      <c r="AC442" s="246" t="str">
        <f t="shared" si="63"/>
        <v/>
      </c>
      <c r="AD442" s="97" t="str">
        <f t="shared" si="64"/>
        <v/>
      </c>
      <c r="AE442" s="97" t="str">
        <f t="shared" si="65"/>
        <v/>
      </c>
      <c r="AF442" s="252" t="str">
        <f t="shared" si="66"/>
        <v/>
      </c>
      <c r="AG442" s="254" t="str">
        <f t="shared" si="67"/>
        <v/>
      </c>
      <c r="AH442" s="248" t="str">
        <f t="shared" si="68"/>
        <v/>
      </c>
      <c r="AI442" s="249" t="str">
        <f t="shared" si="69"/>
        <v/>
      </c>
    </row>
    <row r="443" spans="2:35" x14ac:dyDescent="0.3">
      <c r="B443" s="94"/>
      <c r="C443" s="95"/>
      <c r="D443" s="95"/>
      <c r="E443" s="95"/>
      <c r="F443" s="94"/>
      <c r="G443" s="145"/>
      <c r="H443" s="245"/>
      <c r="I443" s="211" t="str">
        <f>IF(D443="Room AC (window/wall)",'Emission Factors'!$E$53,IF(D443="Room AC (PTAC/PTHP)",H443,IF(D443="Residential AC",'Emission Factors'!$E$55,IF(D443="Residential HP",H443,IF(D443="Commercial AC (&gt;=65k to &lt;135,000k Btu/hr)",'Emission Factors'!$E$57,IF(D443="Commercial AC (&gt;=135,000k Btu/hr)",'Emission Factors'!$E$58,""))))))</f>
        <v/>
      </c>
      <c r="J443" s="96"/>
      <c r="K443" s="211" t="str">
        <f>IF(ISBLANK(J443),"",VLOOKUP(J443,'Emission Factors'!$C$81:$G$221,4,FALSE))</f>
        <v/>
      </c>
      <c r="L443" s="210" t="str">
        <f>IF(D443="Room AC (window/wall)",'Emission Factors'!$F$53,IF(D443="Room AC (PTAC/PTHP)",'Emission Factors'!$F$54,IF(D443="Residential AC",'Emission Factors'!$F$55,IF(D443="Residential HP",'Emission Factors'!$F$56,IF(D443="Commercial AC (&gt;=65k to &lt;135,000k Btu/hr)",'Emission Factors'!$F$57,IF(D443="Commercial AC (&gt;=135,000k Btu/hr)",'Emission Factors'!$F$58,""))))))</f>
        <v/>
      </c>
      <c r="M443" s="211" t="str">
        <f>IF(D443="Room AC (window/wall)",'Emission Factors'!$G$53,IF(D443="Room AC (PTAC/PTHP)",'Emission Factors'!$G$54,IF(D443="Residential AC",'Emission Factors'!$G$55,IF(D443="Residential HP",'Emission Factors'!$G$56,IF(D443="Commercial AC (&gt;=65k to &lt;135,000k Btu/hr)",'Emission Factors'!$G$57,IF(D443="Commercial AC (&gt;=135,000k Btu/hr)",'Emission Factors'!$G$58,""))))))</f>
        <v/>
      </c>
      <c r="N443" s="96"/>
      <c r="O443" s="209" t="str">
        <f>IF(ISBLANK(D443),"",(IF(D443="Room AC (window/wall)",'Emission Factors'!$C$53,IF(D443="Room AC (PTAC/PTHP)",'Emission Factors'!$C$54,IF(D443="Residential AC",'Emission Factors'!$C$55,IF(D443="Residential HP",'Emission Factors'!$C$56,IF(D443="Commercial AC (&gt;=65k to &lt;135,000k Btu/hr)",'Emission Factors'!$C$57,IF(D443="Commercial AC (&gt;=135,000k Btu/hr)",'Emission Factors'!$C$58,""))))))))</f>
        <v/>
      </c>
      <c r="P443" s="209" t="str">
        <f t="shared" si="60"/>
        <v/>
      </c>
      <c r="Q443" s="95"/>
      <c r="R443" s="256"/>
      <c r="S443" s="256"/>
      <c r="T443" s="96"/>
      <c r="U443" s="211" t="str">
        <f>IF(Q443="Room AC (window/wall)",'Emission Factors'!$E$53,IF(AND(Q443="Room AC (PTAC/PTHP)",ISBLANK(T443)),"Error",IF(AND(Q443="Room AC (PTAC/PTHP)",T443&gt;0),T443,IF(Q443="Residential AC",'Emission Factors'!$E$55,IF(AND(Q443="Residential HP",ISBLANK(T443)),"Error",IF(AND(Q443="Residential HP",T443&gt;0),T443,IF(Q443="Commercial AC (&gt;=65k to &lt;135,000k Btu/hr)",'Emission Factors'!$E$57,IF(Q443="Commercial AC (&gt;=135,000k Btu/hr)",'Emission Factors'!$E$58,""))))))))</f>
        <v/>
      </c>
      <c r="V443" s="95"/>
      <c r="W443" s="211" t="str">
        <f>IF(ISBLANK(V443),"",VLOOKUP(V443,'Emission Factors'!$C$81:$G$221,4,FALSE))</f>
        <v/>
      </c>
      <c r="X443" s="210" t="str">
        <f>IF(Q443="Room AC (window/wall)",'Emission Factors'!$F$53,IF(Q443="Room AC (PTAC/PTHP)",'Emission Factors'!$F$54,IF(Q443="Residential AC",'Emission Factors'!$F$55,IF(Q443="Residential HP",'Emission Factors'!$F$56,IF(Q443="Commercial AC (&gt;=65k to &lt;135,000k Btu/hr)",'Emission Factors'!$F$57,IF(Q443="Commercial AC (&gt;=135,000k Btu/hr)",'Emission Factors'!$F$58,""))))))</f>
        <v/>
      </c>
      <c r="Y443" s="211" t="str">
        <f>IF(Q443="Room AC (window/wall)",'Emission Factors'!$G$53,IF(Q443="Room AC (PTAC/PTHP)",'Emission Factors'!$G$54,IF(Q443="Residential AC",'Emission Factors'!$G$55,IF(Q443="Residential HP",'Emission Factors'!$G$56,IF(Q443="Commercial AC (&gt;=65k to &lt;135,000k Btu/hr)",'Emission Factors'!$G$57,IF(Q443="Commercial AC (&gt;=135,000k Btu/hr)",'Emission Factors'!$G$58,""))))))</f>
        <v/>
      </c>
      <c r="Z443" s="96"/>
      <c r="AA443" s="97" t="str">
        <f t="shared" si="61"/>
        <v/>
      </c>
      <c r="AB443" s="97" t="str">
        <f t="shared" si="62"/>
        <v/>
      </c>
      <c r="AC443" s="246" t="str">
        <f t="shared" si="63"/>
        <v/>
      </c>
      <c r="AD443" s="97" t="str">
        <f t="shared" si="64"/>
        <v/>
      </c>
      <c r="AE443" s="97" t="str">
        <f t="shared" si="65"/>
        <v/>
      </c>
      <c r="AF443" s="252" t="str">
        <f t="shared" si="66"/>
        <v/>
      </c>
      <c r="AG443" s="254" t="str">
        <f t="shared" si="67"/>
        <v/>
      </c>
      <c r="AH443" s="248" t="str">
        <f t="shared" si="68"/>
        <v/>
      </c>
      <c r="AI443" s="249" t="str">
        <f t="shared" si="69"/>
        <v/>
      </c>
    </row>
    <row r="444" spans="2:35" x14ac:dyDescent="0.3">
      <c r="B444" s="94"/>
      <c r="C444" s="95"/>
      <c r="D444" s="95"/>
      <c r="E444" s="95"/>
      <c r="F444" s="94"/>
      <c r="G444" s="145"/>
      <c r="H444" s="245"/>
      <c r="I444" s="211" t="str">
        <f>IF(D444="Room AC (window/wall)",'Emission Factors'!$E$53,IF(D444="Room AC (PTAC/PTHP)",H444,IF(D444="Residential AC",'Emission Factors'!$E$55,IF(D444="Residential HP",H444,IF(D444="Commercial AC (&gt;=65k to &lt;135,000k Btu/hr)",'Emission Factors'!$E$57,IF(D444="Commercial AC (&gt;=135,000k Btu/hr)",'Emission Factors'!$E$58,""))))))</f>
        <v/>
      </c>
      <c r="J444" s="96"/>
      <c r="K444" s="211" t="str">
        <f>IF(ISBLANK(J444),"",VLOOKUP(J444,'Emission Factors'!$C$81:$G$221,4,FALSE))</f>
        <v/>
      </c>
      <c r="L444" s="210" t="str">
        <f>IF(D444="Room AC (window/wall)",'Emission Factors'!$F$53,IF(D444="Room AC (PTAC/PTHP)",'Emission Factors'!$F$54,IF(D444="Residential AC",'Emission Factors'!$F$55,IF(D444="Residential HP",'Emission Factors'!$F$56,IF(D444="Commercial AC (&gt;=65k to &lt;135,000k Btu/hr)",'Emission Factors'!$F$57,IF(D444="Commercial AC (&gt;=135,000k Btu/hr)",'Emission Factors'!$F$58,""))))))</f>
        <v/>
      </c>
      <c r="M444" s="211" t="str">
        <f>IF(D444="Room AC (window/wall)",'Emission Factors'!$G$53,IF(D444="Room AC (PTAC/PTHP)",'Emission Factors'!$G$54,IF(D444="Residential AC",'Emission Factors'!$G$55,IF(D444="Residential HP",'Emission Factors'!$G$56,IF(D444="Commercial AC (&gt;=65k to &lt;135,000k Btu/hr)",'Emission Factors'!$G$57,IF(D444="Commercial AC (&gt;=135,000k Btu/hr)",'Emission Factors'!$G$58,""))))))</f>
        <v/>
      </c>
      <c r="N444" s="96"/>
      <c r="O444" s="209" t="str">
        <f>IF(ISBLANK(D444),"",(IF(D444="Room AC (window/wall)",'Emission Factors'!$C$53,IF(D444="Room AC (PTAC/PTHP)",'Emission Factors'!$C$54,IF(D444="Residential AC",'Emission Factors'!$C$55,IF(D444="Residential HP",'Emission Factors'!$C$56,IF(D444="Commercial AC (&gt;=65k to &lt;135,000k Btu/hr)",'Emission Factors'!$C$57,IF(D444="Commercial AC (&gt;=135,000k Btu/hr)",'Emission Factors'!$C$58,""))))))))</f>
        <v/>
      </c>
      <c r="P444" s="209" t="str">
        <f t="shared" si="60"/>
        <v/>
      </c>
      <c r="Q444" s="95"/>
      <c r="R444" s="256"/>
      <c r="S444" s="256"/>
      <c r="T444" s="96"/>
      <c r="U444" s="211" t="str">
        <f>IF(Q444="Room AC (window/wall)",'Emission Factors'!$E$53,IF(AND(Q444="Room AC (PTAC/PTHP)",ISBLANK(T444)),"Error",IF(AND(Q444="Room AC (PTAC/PTHP)",T444&gt;0),T444,IF(Q444="Residential AC",'Emission Factors'!$E$55,IF(AND(Q444="Residential HP",ISBLANK(T444)),"Error",IF(AND(Q444="Residential HP",T444&gt;0),T444,IF(Q444="Commercial AC (&gt;=65k to &lt;135,000k Btu/hr)",'Emission Factors'!$E$57,IF(Q444="Commercial AC (&gt;=135,000k Btu/hr)",'Emission Factors'!$E$58,""))))))))</f>
        <v/>
      </c>
      <c r="V444" s="95"/>
      <c r="W444" s="211" t="str">
        <f>IF(ISBLANK(V444),"",VLOOKUP(V444,'Emission Factors'!$C$81:$G$221,4,FALSE))</f>
        <v/>
      </c>
      <c r="X444" s="210" t="str">
        <f>IF(Q444="Room AC (window/wall)",'Emission Factors'!$F$53,IF(Q444="Room AC (PTAC/PTHP)",'Emission Factors'!$F$54,IF(Q444="Residential AC",'Emission Factors'!$F$55,IF(Q444="Residential HP",'Emission Factors'!$F$56,IF(Q444="Commercial AC (&gt;=65k to &lt;135,000k Btu/hr)",'Emission Factors'!$F$57,IF(Q444="Commercial AC (&gt;=135,000k Btu/hr)",'Emission Factors'!$F$58,""))))))</f>
        <v/>
      </c>
      <c r="Y444" s="211" t="str">
        <f>IF(Q444="Room AC (window/wall)",'Emission Factors'!$G$53,IF(Q444="Room AC (PTAC/PTHP)",'Emission Factors'!$G$54,IF(Q444="Residential AC",'Emission Factors'!$G$55,IF(Q444="Residential HP",'Emission Factors'!$G$56,IF(Q444="Commercial AC (&gt;=65k to &lt;135,000k Btu/hr)",'Emission Factors'!$G$57,IF(Q444="Commercial AC (&gt;=135,000k Btu/hr)",'Emission Factors'!$G$58,""))))))</f>
        <v/>
      </c>
      <c r="Z444" s="96"/>
      <c r="AA444" s="97" t="str">
        <f t="shared" si="61"/>
        <v/>
      </c>
      <c r="AB444" s="97" t="str">
        <f t="shared" si="62"/>
        <v/>
      </c>
      <c r="AC444" s="246" t="str">
        <f t="shared" si="63"/>
        <v/>
      </c>
      <c r="AD444" s="97" t="str">
        <f t="shared" si="64"/>
        <v/>
      </c>
      <c r="AE444" s="97" t="str">
        <f t="shared" si="65"/>
        <v/>
      </c>
      <c r="AF444" s="252" t="str">
        <f t="shared" si="66"/>
        <v/>
      </c>
      <c r="AG444" s="254" t="str">
        <f t="shared" si="67"/>
        <v/>
      </c>
      <c r="AH444" s="248" t="str">
        <f t="shared" si="68"/>
        <v/>
      </c>
      <c r="AI444" s="249" t="str">
        <f t="shared" si="69"/>
        <v/>
      </c>
    </row>
    <row r="445" spans="2:35" x14ac:dyDescent="0.3">
      <c r="B445" s="94"/>
      <c r="C445" s="95"/>
      <c r="D445" s="95"/>
      <c r="E445" s="95"/>
      <c r="F445" s="94"/>
      <c r="G445" s="145"/>
      <c r="H445" s="245"/>
      <c r="I445" s="211" t="str">
        <f>IF(D445="Room AC (window/wall)",'Emission Factors'!$E$53,IF(D445="Room AC (PTAC/PTHP)",H445,IF(D445="Residential AC",'Emission Factors'!$E$55,IF(D445="Residential HP",H445,IF(D445="Commercial AC (&gt;=65k to &lt;135,000k Btu/hr)",'Emission Factors'!$E$57,IF(D445="Commercial AC (&gt;=135,000k Btu/hr)",'Emission Factors'!$E$58,""))))))</f>
        <v/>
      </c>
      <c r="J445" s="96"/>
      <c r="K445" s="211" t="str">
        <f>IF(ISBLANK(J445),"",VLOOKUP(J445,'Emission Factors'!$C$81:$G$221,4,FALSE))</f>
        <v/>
      </c>
      <c r="L445" s="210" t="str">
        <f>IF(D445="Room AC (window/wall)",'Emission Factors'!$F$53,IF(D445="Room AC (PTAC/PTHP)",'Emission Factors'!$F$54,IF(D445="Residential AC",'Emission Factors'!$F$55,IF(D445="Residential HP",'Emission Factors'!$F$56,IF(D445="Commercial AC (&gt;=65k to &lt;135,000k Btu/hr)",'Emission Factors'!$F$57,IF(D445="Commercial AC (&gt;=135,000k Btu/hr)",'Emission Factors'!$F$58,""))))))</f>
        <v/>
      </c>
      <c r="M445" s="211" t="str">
        <f>IF(D445="Room AC (window/wall)",'Emission Factors'!$G$53,IF(D445="Room AC (PTAC/PTHP)",'Emission Factors'!$G$54,IF(D445="Residential AC",'Emission Factors'!$G$55,IF(D445="Residential HP",'Emission Factors'!$G$56,IF(D445="Commercial AC (&gt;=65k to &lt;135,000k Btu/hr)",'Emission Factors'!$G$57,IF(D445="Commercial AC (&gt;=135,000k Btu/hr)",'Emission Factors'!$G$58,""))))))</f>
        <v/>
      </c>
      <c r="N445" s="96"/>
      <c r="O445" s="209" t="str">
        <f>IF(ISBLANK(D445),"",(IF(D445="Room AC (window/wall)",'Emission Factors'!$C$53,IF(D445="Room AC (PTAC/PTHP)",'Emission Factors'!$C$54,IF(D445="Residential AC",'Emission Factors'!$C$55,IF(D445="Residential HP",'Emission Factors'!$C$56,IF(D445="Commercial AC (&gt;=65k to &lt;135,000k Btu/hr)",'Emission Factors'!$C$57,IF(D445="Commercial AC (&gt;=135,000k Btu/hr)",'Emission Factors'!$C$58,""))))))))</f>
        <v/>
      </c>
      <c r="P445" s="209" t="str">
        <f t="shared" si="60"/>
        <v/>
      </c>
      <c r="Q445" s="95"/>
      <c r="R445" s="256"/>
      <c r="S445" s="256"/>
      <c r="T445" s="96"/>
      <c r="U445" s="211" t="str">
        <f>IF(Q445="Room AC (window/wall)",'Emission Factors'!$E$53,IF(AND(Q445="Room AC (PTAC/PTHP)",ISBLANK(T445)),"Error",IF(AND(Q445="Room AC (PTAC/PTHP)",T445&gt;0),T445,IF(Q445="Residential AC",'Emission Factors'!$E$55,IF(AND(Q445="Residential HP",ISBLANK(T445)),"Error",IF(AND(Q445="Residential HP",T445&gt;0),T445,IF(Q445="Commercial AC (&gt;=65k to &lt;135,000k Btu/hr)",'Emission Factors'!$E$57,IF(Q445="Commercial AC (&gt;=135,000k Btu/hr)",'Emission Factors'!$E$58,""))))))))</f>
        <v/>
      </c>
      <c r="V445" s="95"/>
      <c r="W445" s="211" t="str">
        <f>IF(ISBLANK(V445),"",VLOOKUP(V445,'Emission Factors'!$C$81:$G$221,4,FALSE))</f>
        <v/>
      </c>
      <c r="X445" s="210" t="str">
        <f>IF(Q445="Room AC (window/wall)",'Emission Factors'!$F$53,IF(Q445="Room AC (PTAC/PTHP)",'Emission Factors'!$F$54,IF(Q445="Residential AC",'Emission Factors'!$F$55,IF(Q445="Residential HP",'Emission Factors'!$F$56,IF(Q445="Commercial AC (&gt;=65k to &lt;135,000k Btu/hr)",'Emission Factors'!$F$57,IF(Q445="Commercial AC (&gt;=135,000k Btu/hr)",'Emission Factors'!$F$58,""))))))</f>
        <v/>
      </c>
      <c r="Y445" s="211" t="str">
        <f>IF(Q445="Room AC (window/wall)",'Emission Factors'!$G$53,IF(Q445="Room AC (PTAC/PTHP)",'Emission Factors'!$G$54,IF(Q445="Residential AC",'Emission Factors'!$G$55,IF(Q445="Residential HP",'Emission Factors'!$G$56,IF(Q445="Commercial AC (&gt;=65k to &lt;135,000k Btu/hr)",'Emission Factors'!$G$57,IF(Q445="Commercial AC (&gt;=135,000k Btu/hr)",'Emission Factors'!$G$58,""))))))</f>
        <v/>
      </c>
      <c r="Z445" s="96"/>
      <c r="AA445" s="97" t="str">
        <f t="shared" si="61"/>
        <v/>
      </c>
      <c r="AB445" s="97" t="str">
        <f t="shared" si="62"/>
        <v/>
      </c>
      <c r="AC445" s="246" t="str">
        <f t="shared" si="63"/>
        <v/>
      </c>
      <c r="AD445" s="97" t="str">
        <f t="shared" si="64"/>
        <v/>
      </c>
      <c r="AE445" s="97" t="str">
        <f t="shared" si="65"/>
        <v/>
      </c>
      <c r="AF445" s="252" t="str">
        <f t="shared" si="66"/>
        <v/>
      </c>
      <c r="AG445" s="254" t="str">
        <f t="shared" si="67"/>
        <v/>
      </c>
      <c r="AH445" s="248" t="str">
        <f t="shared" si="68"/>
        <v/>
      </c>
      <c r="AI445" s="249" t="str">
        <f t="shared" si="69"/>
        <v/>
      </c>
    </row>
    <row r="446" spans="2:35" x14ac:dyDescent="0.3">
      <c r="B446" s="94"/>
      <c r="C446" s="95"/>
      <c r="D446" s="95"/>
      <c r="E446" s="95"/>
      <c r="F446" s="94"/>
      <c r="G446" s="145"/>
      <c r="H446" s="245"/>
      <c r="I446" s="211" t="str">
        <f>IF(D446="Room AC (window/wall)",'Emission Factors'!$E$53,IF(D446="Room AC (PTAC/PTHP)",H446,IF(D446="Residential AC",'Emission Factors'!$E$55,IF(D446="Residential HP",H446,IF(D446="Commercial AC (&gt;=65k to &lt;135,000k Btu/hr)",'Emission Factors'!$E$57,IF(D446="Commercial AC (&gt;=135,000k Btu/hr)",'Emission Factors'!$E$58,""))))))</f>
        <v/>
      </c>
      <c r="J446" s="96"/>
      <c r="K446" s="211" t="str">
        <f>IF(ISBLANK(J446),"",VLOOKUP(J446,'Emission Factors'!$C$81:$G$221,4,FALSE))</f>
        <v/>
      </c>
      <c r="L446" s="210" t="str">
        <f>IF(D446="Room AC (window/wall)",'Emission Factors'!$F$53,IF(D446="Room AC (PTAC/PTHP)",'Emission Factors'!$F$54,IF(D446="Residential AC",'Emission Factors'!$F$55,IF(D446="Residential HP",'Emission Factors'!$F$56,IF(D446="Commercial AC (&gt;=65k to &lt;135,000k Btu/hr)",'Emission Factors'!$F$57,IF(D446="Commercial AC (&gt;=135,000k Btu/hr)",'Emission Factors'!$F$58,""))))))</f>
        <v/>
      </c>
      <c r="M446" s="211" t="str">
        <f>IF(D446="Room AC (window/wall)",'Emission Factors'!$G$53,IF(D446="Room AC (PTAC/PTHP)",'Emission Factors'!$G$54,IF(D446="Residential AC",'Emission Factors'!$G$55,IF(D446="Residential HP",'Emission Factors'!$G$56,IF(D446="Commercial AC (&gt;=65k to &lt;135,000k Btu/hr)",'Emission Factors'!$G$57,IF(D446="Commercial AC (&gt;=135,000k Btu/hr)",'Emission Factors'!$G$58,""))))))</f>
        <v/>
      </c>
      <c r="N446" s="96"/>
      <c r="O446" s="209" t="str">
        <f>IF(ISBLANK(D446),"",(IF(D446="Room AC (window/wall)",'Emission Factors'!$C$53,IF(D446="Room AC (PTAC/PTHP)",'Emission Factors'!$C$54,IF(D446="Residential AC",'Emission Factors'!$C$55,IF(D446="Residential HP",'Emission Factors'!$C$56,IF(D446="Commercial AC (&gt;=65k to &lt;135,000k Btu/hr)",'Emission Factors'!$C$57,IF(D446="Commercial AC (&gt;=135,000k Btu/hr)",'Emission Factors'!$C$58,""))))))))</f>
        <v/>
      </c>
      <c r="P446" s="209" t="str">
        <f t="shared" si="60"/>
        <v/>
      </c>
      <c r="Q446" s="95"/>
      <c r="R446" s="256"/>
      <c r="S446" s="256"/>
      <c r="T446" s="96"/>
      <c r="U446" s="211" t="str">
        <f>IF(Q446="Room AC (window/wall)",'Emission Factors'!$E$53,IF(AND(Q446="Room AC (PTAC/PTHP)",ISBLANK(T446)),"Error",IF(AND(Q446="Room AC (PTAC/PTHP)",T446&gt;0),T446,IF(Q446="Residential AC",'Emission Factors'!$E$55,IF(AND(Q446="Residential HP",ISBLANK(T446)),"Error",IF(AND(Q446="Residential HP",T446&gt;0),T446,IF(Q446="Commercial AC (&gt;=65k to &lt;135,000k Btu/hr)",'Emission Factors'!$E$57,IF(Q446="Commercial AC (&gt;=135,000k Btu/hr)",'Emission Factors'!$E$58,""))))))))</f>
        <v/>
      </c>
      <c r="V446" s="95"/>
      <c r="W446" s="211" t="str">
        <f>IF(ISBLANK(V446),"",VLOOKUP(V446,'Emission Factors'!$C$81:$G$221,4,FALSE))</f>
        <v/>
      </c>
      <c r="X446" s="210" t="str">
        <f>IF(Q446="Room AC (window/wall)",'Emission Factors'!$F$53,IF(Q446="Room AC (PTAC/PTHP)",'Emission Factors'!$F$54,IF(Q446="Residential AC",'Emission Factors'!$F$55,IF(Q446="Residential HP",'Emission Factors'!$F$56,IF(Q446="Commercial AC (&gt;=65k to &lt;135,000k Btu/hr)",'Emission Factors'!$F$57,IF(Q446="Commercial AC (&gt;=135,000k Btu/hr)",'Emission Factors'!$F$58,""))))))</f>
        <v/>
      </c>
      <c r="Y446" s="211" t="str">
        <f>IF(Q446="Room AC (window/wall)",'Emission Factors'!$G$53,IF(Q446="Room AC (PTAC/PTHP)",'Emission Factors'!$G$54,IF(Q446="Residential AC",'Emission Factors'!$G$55,IF(Q446="Residential HP",'Emission Factors'!$G$56,IF(Q446="Commercial AC (&gt;=65k to &lt;135,000k Btu/hr)",'Emission Factors'!$G$57,IF(Q446="Commercial AC (&gt;=135,000k Btu/hr)",'Emission Factors'!$G$58,""))))))</f>
        <v/>
      </c>
      <c r="Z446" s="96"/>
      <c r="AA446" s="97" t="str">
        <f t="shared" si="61"/>
        <v/>
      </c>
      <c r="AB446" s="97" t="str">
        <f t="shared" si="62"/>
        <v/>
      </c>
      <c r="AC446" s="246" t="str">
        <f t="shared" si="63"/>
        <v/>
      </c>
      <c r="AD446" s="97" t="str">
        <f t="shared" si="64"/>
        <v/>
      </c>
      <c r="AE446" s="97" t="str">
        <f t="shared" si="65"/>
        <v/>
      </c>
      <c r="AF446" s="252" t="str">
        <f t="shared" si="66"/>
        <v/>
      </c>
      <c r="AG446" s="254" t="str">
        <f t="shared" si="67"/>
        <v/>
      </c>
      <c r="AH446" s="248" t="str">
        <f t="shared" si="68"/>
        <v/>
      </c>
      <c r="AI446" s="249" t="str">
        <f t="shared" si="69"/>
        <v/>
      </c>
    </row>
    <row r="447" spans="2:35" x14ac:dyDescent="0.3">
      <c r="B447" s="94"/>
      <c r="C447" s="95"/>
      <c r="D447" s="95"/>
      <c r="E447" s="95"/>
      <c r="F447" s="94"/>
      <c r="G447" s="145"/>
      <c r="H447" s="245"/>
      <c r="I447" s="211" t="str">
        <f>IF(D447="Room AC (window/wall)",'Emission Factors'!$E$53,IF(D447="Room AC (PTAC/PTHP)",H447,IF(D447="Residential AC",'Emission Factors'!$E$55,IF(D447="Residential HP",H447,IF(D447="Commercial AC (&gt;=65k to &lt;135,000k Btu/hr)",'Emission Factors'!$E$57,IF(D447="Commercial AC (&gt;=135,000k Btu/hr)",'Emission Factors'!$E$58,""))))))</f>
        <v/>
      </c>
      <c r="J447" s="96"/>
      <c r="K447" s="211" t="str">
        <f>IF(ISBLANK(J447),"",VLOOKUP(J447,'Emission Factors'!$C$81:$G$221,4,FALSE))</f>
        <v/>
      </c>
      <c r="L447" s="210" t="str">
        <f>IF(D447="Room AC (window/wall)",'Emission Factors'!$F$53,IF(D447="Room AC (PTAC/PTHP)",'Emission Factors'!$F$54,IF(D447="Residential AC",'Emission Factors'!$F$55,IF(D447="Residential HP",'Emission Factors'!$F$56,IF(D447="Commercial AC (&gt;=65k to &lt;135,000k Btu/hr)",'Emission Factors'!$F$57,IF(D447="Commercial AC (&gt;=135,000k Btu/hr)",'Emission Factors'!$F$58,""))))))</f>
        <v/>
      </c>
      <c r="M447" s="211" t="str">
        <f>IF(D447="Room AC (window/wall)",'Emission Factors'!$G$53,IF(D447="Room AC (PTAC/PTHP)",'Emission Factors'!$G$54,IF(D447="Residential AC",'Emission Factors'!$G$55,IF(D447="Residential HP",'Emission Factors'!$G$56,IF(D447="Commercial AC (&gt;=65k to &lt;135,000k Btu/hr)",'Emission Factors'!$G$57,IF(D447="Commercial AC (&gt;=135,000k Btu/hr)",'Emission Factors'!$G$58,""))))))</f>
        <v/>
      </c>
      <c r="N447" s="96"/>
      <c r="O447" s="209" t="str">
        <f>IF(ISBLANK(D447),"",(IF(D447="Room AC (window/wall)",'Emission Factors'!$C$53,IF(D447="Room AC (PTAC/PTHP)",'Emission Factors'!$C$54,IF(D447="Residential AC",'Emission Factors'!$C$55,IF(D447="Residential HP",'Emission Factors'!$C$56,IF(D447="Commercial AC (&gt;=65k to &lt;135,000k Btu/hr)",'Emission Factors'!$C$57,IF(D447="Commercial AC (&gt;=135,000k Btu/hr)",'Emission Factors'!$C$58,""))))))))</f>
        <v/>
      </c>
      <c r="P447" s="209" t="str">
        <f t="shared" si="60"/>
        <v/>
      </c>
      <c r="Q447" s="95"/>
      <c r="R447" s="256"/>
      <c r="S447" s="256"/>
      <c r="T447" s="96"/>
      <c r="U447" s="211" t="str">
        <f>IF(Q447="Room AC (window/wall)",'Emission Factors'!$E$53,IF(AND(Q447="Room AC (PTAC/PTHP)",ISBLANK(T447)),"Error",IF(AND(Q447="Room AC (PTAC/PTHP)",T447&gt;0),T447,IF(Q447="Residential AC",'Emission Factors'!$E$55,IF(AND(Q447="Residential HP",ISBLANK(T447)),"Error",IF(AND(Q447="Residential HP",T447&gt;0),T447,IF(Q447="Commercial AC (&gt;=65k to &lt;135,000k Btu/hr)",'Emission Factors'!$E$57,IF(Q447="Commercial AC (&gt;=135,000k Btu/hr)",'Emission Factors'!$E$58,""))))))))</f>
        <v/>
      </c>
      <c r="V447" s="95"/>
      <c r="W447" s="211" t="str">
        <f>IF(ISBLANK(V447),"",VLOOKUP(V447,'Emission Factors'!$C$81:$G$221,4,FALSE))</f>
        <v/>
      </c>
      <c r="X447" s="210" t="str">
        <f>IF(Q447="Room AC (window/wall)",'Emission Factors'!$F$53,IF(Q447="Room AC (PTAC/PTHP)",'Emission Factors'!$F$54,IF(Q447="Residential AC",'Emission Factors'!$F$55,IF(Q447="Residential HP",'Emission Factors'!$F$56,IF(Q447="Commercial AC (&gt;=65k to &lt;135,000k Btu/hr)",'Emission Factors'!$F$57,IF(Q447="Commercial AC (&gt;=135,000k Btu/hr)",'Emission Factors'!$F$58,""))))))</f>
        <v/>
      </c>
      <c r="Y447" s="211" t="str">
        <f>IF(Q447="Room AC (window/wall)",'Emission Factors'!$G$53,IF(Q447="Room AC (PTAC/PTHP)",'Emission Factors'!$G$54,IF(Q447="Residential AC",'Emission Factors'!$G$55,IF(Q447="Residential HP",'Emission Factors'!$G$56,IF(Q447="Commercial AC (&gt;=65k to &lt;135,000k Btu/hr)",'Emission Factors'!$G$57,IF(Q447="Commercial AC (&gt;=135,000k Btu/hr)",'Emission Factors'!$G$58,""))))))</f>
        <v/>
      </c>
      <c r="Z447" s="96"/>
      <c r="AA447" s="97" t="str">
        <f t="shared" si="61"/>
        <v/>
      </c>
      <c r="AB447" s="97" t="str">
        <f t="shared" si="62"/>
        <v/>
      </c>
      <c r="AC447" s="246" t="str">
        <f t="shared" si="63"/>
        <v/>
      </c>
      <c r="AD447" s="97" t="str">
        <f t="shared" si="64"/>
        <v/>
      </c>
      <c r="AE447" s="97" t="str">
        <f t="shared" si="65"/>
        <v/>
      </c>
      <c r="AF447" s="252" t="str">
        <f t="shared" si="66"/>
        <v/>
      </c>
      <c r="AG447" s="254" t="str">
        <f t="shared" si="67"/>
        <v/>
      </c>
      <c r="AH447" s="248" t="str">
        <f t="shared" si="68"/>
        <v/>
      </c>
      <c r="AI447" s="249" t="str">
        <f t="shared" si="69"/>
        <v/>
      </c>
    </row>
    <row r="448" spans="2:35" x14ac:dyDescent="0.3">
      <c r="B448" s="94"/>
      <c r="C448" s="95"/>
      <c r="D448" s="95"/>
      <c r="E448" s="95"/>
      <c r="F448" s="94"/>
      <c r="G448" s="145"/>
      <c r="H448" s="245"/>
      <c r="I448" s="211" t="str">
        <f>IF(D448="Room AC (window/wall)",'Emission Factors'!$E$53,IF(D448="Room AC (PTAC/PTHP)",H448,IF(D448="Residential AC",'Emission Factors'!$E$55,IF(D448="Residential HP",H448,IF(D448="Commercial AC (&gt;=65k to &lt;135,000k Btu/hr)",'Emission Factors'!$E$57,IF(D448="Commercial AC (&gt;=135,000k Btu/hr)",'Emission Factors'!$E$58,""))))))</f>
        <v/>
      </c>
      <c r="J448" s="96"/>
      <c r="K448" s="211" t="str">
        <f>IF(ISBLANK(J448),"",VLOOKUP(J448,'Emission Factors'!$C$81:$G$221,4,FALSE))</f>
        <v/>
      </c>
      <c r="L448" s="210" t="str">
        <f>IF(D448="Room AC (window/wall)",'Emission Factors'!$F$53,IF(D448="Room AC (PTAC/PTHP)",'Emission Factors'!$F$54,IF(D448="Residential AC",'Emission Factors'!$F$55,IF(D448="Residential HP",'Emission Factors'!$F$56,IF(D448="Commercial AC (&gt;=65k to &lt;135,000k Btu/hr)",'Emission Factors'!$F$57,IF(D448="Commercial AC (&gt;=135,000k Btu/hr)",'Emission Factors'!$F$58,""))))))</f>
        <v/>
      </c>
      <c r="M448" s="211" t="str">
        <f>IF(D448="Room AC (window/wall)",'Emission Factors'!$G$53,IF(D448="Room AC (PTAC/PTHP)",'Emission Factors'!$G$54,IF(D448="Residential AC",'Emission Factors'!$G$55,IF(D448="Residential HP",'Emission Factors'!$G$56,IF(D448="Commercial AC (&gt;=65k to &lt;135,000k Btu/hr)",'Emission Factors'!$G$57,IF(D448="Commercial AC (&gt;=135,000k Btu/hr)",'Emission Factors'!$G$58,""))))))</f>
        <v/>
      </c>
      <c r="N448" s="96"/>
      <c r="O448" s="209" t="str">
        <f>IF(ISBLANK(D448),"",(IF(D448="Room AC (window/wall)",'Emission Factors'!$C$53,IF(D448="Room AC (PTAC/PTHP)",'Emission Factors'!$C$54,IF(D448="Residential AC",'Emission Factors'!$C$55,IF(D448="Residential HP",'Emission Factors'!$C$56,IF(D448="Commercial AC (&gt;=65k to &lt;135,000k Btu/hr)",'Emission Factors'!$C$57,IF(D448="Commercial AC (&gt;=135,000k Btu/hr)",'Emission Factors'!$C$58,""))))))))</f>
        <v/>
      </c>
      <c r="P448" s="209" t="str">
        <f t="shared" si="60"/>
        <v/>
      </c>
      <c r="Q448" s="95"/>
      <c r="R448" s="256"/>
      <c r="S448" s="256"/>
      <c r="T448" s="96"/>
      <c r="U448" s="211" t="str">
        <f>IF(Q448="Room AC (window/wall)",'Emission Factors'!$E$53,IF(AND(Q448="Room AC (PTAC/PTHP)",ISBLANK(T448)),"Error",IF(AND(Q448="Room AC (PTAC/PTHP)",T448&gt;0),T448,IF(Q448="Residential AC",'Emission Factors'!$E$55,IF(AND(Q448="Residential HP",ISBLANK(T448)),"Error",IF(AND(Q448="Residential HP",T448&gt;0),T448,IF(Q448="Commercial AC (&gt;=65k to &lt;135,000k Btu/hr)",'Emission Factors'!$E$57,IF(Q448="Commercial AC (&gt;=135,000k Btu/hr)",'Emission Factors'!$E$58,""))))))))</f>
        <v/>
      </c>
      <c r="V448" s="95"/>
      <c r="W448" s="211" t="str">
        <f>IF(ISBLANK(V448),"",VLOOKUP(V448,'Emission Factors'!$C$81:$G$221,4,FALSE))</f>
        <v/>
      </c>
      <c r="X448" s="210" t="str">
        <f>IF(Q448="Room AC (window/wall)",'Emission Factors'!$F$53,IF(Q448="Room AC (PTAC/PTHP)",'Emission Factors'!$F$54,IF(Q448="Residential AC",'Emission Factors'!$F$55,IF(Q448="Residential HP",'Emission Factors'!$F$56,IF(Q448="Commercial AC (&gt;=65k to &lt;135,000k Btu/hr)",'Emission Factors'!$F$57,IF(Q448="Commercial AC (&gt;=135,000k Btu/hr)",'Emission Factors'!$F$58,""))))))</f>
        <v/>
      </c>
      <c r="Y448" s="211" t="str">
        <f>IF(Q448="Room AC (window/wall)",'Emission Factors'!$G$53,IF(Q448="Room AC (PTAC/PTHP)",'Emission Factors'!$G$54,IF(Q448="Residential AC",'Emission Factors'!$G$55,IF(Q448="Residential HP",'Emission Factors'!$G$56,IF(Q448="Commercial AC (&gt;=65k to &lt;135,000k Btu/hr)",'Emission Factors'!$G$57,IF(Q448="Commercial AC (&gt;=135,000k Btu/hr)",'Emission Factors'!$G$58,""))))))</f>
        <v/>
      </c>
      <c r="Z448" s="96"/>
      <c r="AA448" s="97" t="str">
        <f t="shared" si="61"/>
        <v/>
      </c>
      <c r="AB448" s="97" t="str">
        <f t="shared" si="62"/>
        <v/>
      </c>
      <c r="AC448" s="246" t="str">
        <f t="shared" si="63"/>
        <v/>
      </c>
      <c r="AD448" s="97" t="str">
        <f t="shared" si="64"/>
        <v/>
      </c>
      <c r="AE448" s="97" t="str">
        <f t="shared" si="65"/>
        <v/>
      </c>
      <c r="AF448" s="252" t="str">
        <f t="shared" si="66"/>
        <v/>
      </c>
      <c r="AG448" s="254" t="str">
        <f t="shared" si="67"/>
        <v/>
      </c>
      <c r="AH448" s="248" t="str">
        <f t="shared" si="68"/>
        <v/>
      </c>
      <c r="AI448" s="249" t="str">
        <f t="shared" si="69"/>
        <v/>
      </c>
    </row>
    <row r="449" spans="2:35" x14ac:dyDescent="0.3">
      <c r="B449" s="94"/>
      <c r="C449" s="95"/>
      <c r="D449" s="95"/>
      <c r="E449" s="95"/>
      <c r="F449" s="94"/>
      <c r="G449" s="145"/>
      <c r="H449" s="245"/>
      <c r="I449" s="211" t="str">
        <f>IF(D449="Room AC (window/wall)",'Emission Factors'!$E$53,IF(D449="Room AC (PTAC/PTHP)",H449,IF(D449="Residential AC",'Emission Factors'!$E$55,IF(D449="Residential HP",H449,IF(D449="Commercial AC (&gt;=65k to &lt;135,000k Btu/hr)",'Emission Factors'!$E$57,IF(D449="Commercial AC (&gt;=135,000k Btu/hr)",'Emission Factors'!$E$58,""))))))</f>
        <v/>
      </c>
      <c r="J449" s="96"/>
      <c r="K449" s="211" t="str">
        <f>IF(ISBLANK(J449),"",VLOOKUP(J449,'Emission Factors'!$C$81:$G$221,4,FALSE))</f>
        <v/>
      </c>
      <c r="L449" s="210" t="str">
        <f>IF(D449="Room AC (window/wall)",'Emission Factors'!$F$53,IF(D449="Room AC (PTAC/PTHP)",'Emission Factors'!$F$54,IF(D449="Residential AC",'Emission Factors'!$F$55,IF(D449="Residential HP",'Emission Factors'!$F$56,IF(D449="Commercial AC (&gt;=65k to &lt;135,000k Btu/hr)",'Emission Factors'!$F$57,IF(D449="Commercial AC (&gt;=135,000k Btu/hr)",'Emission Factors'!$F$58,""))))))</f>
        <v/>
      </c>
      <c r="M449" s="211" t="str">
        <f>IF(D449="Room AC (window/wall)",'Emission Factors'!$G$53,IF(D449="Room AC (PTAC/PTHP)",'Emission Factors'!$G$54,IF(D449="Residential AC",'Emission Factors'!$G$55,IF(D449="Residential HP",'Emission Factors'!$G$56,IF(D449="Commercial AC (&gt;=65k to &lt;135,000k Btu/hr)",'Emission Factors'!$G$57,IF(D449="Commercial AC (&gt;=135,000k Btu/hr)",'Emission Factors'!$G$58,""))))))</f>
        <v/>
      </c>
      <c r="N449" s="96"/>
      <c r="O449" s="209" t="str">
        <f>IF(ISBLANK(D449),"",(IF(D449="Room AC (window/wall)",'Emission Factors'!$C$53,IF(D449="Room AC (PTAC/PTHP)",'Emission Factors'!$C$54,IF(D449="Residential AC",'Emission Factors'!$C$55,IF(D449="Residential HP",'Emission Factors'!$C$56,IF(D449="Commercial AC (&gt;=65k to &lt;135,000k Btu/hr)",'Emission Factors'!$C$57,IF(D449="Commercial AC (&gt;=135,000k Btu/hr)",'Emission Factors'!$C$58,""))))))))</f>
        <v/>
      </c>
      <c r="P449" s="209" t="str">
        <f t="shared" si="60"/>
        <v/>
      </c>
      <c r="Q449" s="95"/>
      <c r="R449" s="256"/>
      <c r="S449" s="256"/>
      <c r="T449" s="96"/>
      <c r="U449" s="211" t="str">
        <f>IF(Q449="Room AC (window/wall)",'Emission Factors'!$E$53,IF(AND(Q449="Room AC (PTAC/PTHP)",ISBLANK(T449)),"Error",IF(AND(Q449="Room AC (PTAC/PTHP)",T449&gt;0),T449,IF(Q449="Residential AC",'Emission Factors'!$E$55,IF(AND(Q449="Residential HP",ISBLANK(T449)),"Error",IF(AND(Q449="Residential HP",T449&gt;0),T449,IF(Q449="Commercial AC (&gt;=65k to &lt;135,000k Btu/hr)",'Emission Factors'!$E$57,IF(Q449="Commercial AC (&gt;=135,000k Btu/hr)",'Emission Factors'!$E$58,""))))))))</f>
        <v/>
      </c>
      <c r="V449" s="95"/>
      <c r="W449" s="211" t="str">
        <f>IF(ISBLANK(V449),"",VLOOKUP(V449,'Emission Factors'!$C$81:$G$221,4,FALSE))</f>
        <v/>
      </c>
      <c r="X449" s="210" t="str">
        <f>IF(Q449="Room AC (window/wall)",'Emission Factors'!$F$53,IF(Q449="Room AC (PTAC/PTHP)",'Emission Factors'!$F$54,IF(Q449="Residential AC",'Emission Factors'!$F$55,IF(Q449="Residential HP",'Emission Factors'!$F$56,IF(Q449="Commercial AC (&gt;=65k to &lt;135,000k Btu/hr)",'Emission Factors'!$F$57,IF(Q449="Commercial AC (&gt;=135,000k Btu/hr)",'Emission Factors'!$F$58,""))))))</f>
        <v/>
      </c>
      <c r="Y449" s="211" t="str">
        <f>IF(Q449="Room AC (window/wall)",'Emission Factors'!$G$53,IF(Q449="Room AC (PTAC/PTHP)",'Emission Factors'!$G$54,IF(Q449="Residential AC",'Emission Factors'!$G$55,IF(Q449="Residential HP",'Emission Factors'!$G$56,IF(Q449="Commercial AC (&gt;=65k to &lt;135,000k Btu/hr)",'Emission Factors'!$G$57,IF(Q449="Commercial AC (&gt;=135,000k Btu/hr)",'Emission Factors'!$G$58,""))))))</f>
        <v/>
      </c>
      <c r="Z449" s="96"/>
      <c r="AA449" s="97" t="str">
        <f t="shared" si="61"/>
        <v/>
      </c>
      <c r="AB449" s="97" t="str">
        <f t="shared" si="62"/>
        <v/>
      </c>
      <c r="AC449" s="246" t="str">
        <f t="shared" si="63"/>
        <v/>
      </c>
      <c r="AD449" s="97" t="str">
        <f t="shared" si="64"/>
        <v/>
      </c>
      <c r="AE449" s="97" t="str">
        <f t="shared" si="65"/>
        <v/>
      </c>
      <c r="AF449" s="252" t="str">
        <f t="shared" si="66"/>
        <v/>
      </c>
      <c r="AG449" s="254" t="str">
        <f t="shared" si="67"/>
        <v/>
      </c>
      <c r="AH449" s="248" t="str">
        <f t="shared" si="68"/>
        <v/>
      </c>
      <c r="AI449" s="249" t="str">
        <f t="shared" si="69"/>
        <v/>
      </c>
    </row>
    <row r="450" spans="2:35" x14ac:dyDescent="0.3">
      <c r="B450" s="94"/>
      <c r="C450" s="95"/>
      <c r="D450" s="95"/>
      <c r="E450" s="95"/>
      <c r="F450" s="94"/>
      <c r="G450" s="145"/>
      <c r="H450" s="245"/>
      <c r="I450" s="211" t="str">
        <f>IF(D450="Room AC (window/wall)",'Emission Factors'!$E$53,IF(D450="Room AC (PTAC/PTHP)",H450,IF(D450="Residential AC",'Emission Factors'!$E$55,IF(D450="Residential HP",H450,IF(D450="Commercial AC (&gt;=65k to &lt;135,000k Btu/hr)",'Emission Factors'!$E$57,IF(D450="Commercial AC (&gt;=135,000k Btu/hr)",'Emission Factors'!$E$58,""))))))</f>
        <v/>
      </c>
      <c r="J450" s="96"/>
      <c r="K450" s="211" t="str">
        <f>IF(ISBLANK(J450),"",VLOOKUP(J450,'Emission Factors'!$C$81:$G$221,4,FALSE))</f>
        <v/>
      </c>
      <c r="L450" s="210" t="str">
        <f>IF(D450="Room AC (window/wall)",'Emission Factors'!$F$53,IF(D450="Room AC (PTAC/PTHP)",'Emission Factors'!$F$54,IF(D450="Residential AC",'Emission Factors'!$F$55,IF(D450="Residential HP",'Emission Factors'!$F$56,IF(D450="Commercial AC (&gt;=65k to &lt;135,000k Btu/hr)",'Emission Factors'!$F$57,IF(D450="Commercial AC (&gt;=135,000k Btu/hr)",'Emission Factors'!$F$58,""))))))</f>
        <v/>
      </c>
      <c r="M450" s="211" t="str">
        <f>IF(D450="Room AC (window/wall)",'Emission Factors'!$G$53,IF(D450="Room AC (PTAC/PTHP)",'Emission Factors'!$G$54,IF(D450="Residential AC",'Emission Factors'!$G$55,IF(D450="Residential HP",'Emission Factors'!$G$56,IF(D450="Commercial AC (&gt;=65k to &lt;135,000k Btu/hr)",'Emission Factors'!$G$57,IF(D450="Commercial AC (&gt;=135,000k Btu/hr)",'Emission Factors'!$G$58,""))))))</f>
        <v/>
      </c>
      <c r="N450" s="96"/>
      <c r="O450" s="209" t="str">
        <f>IF(ISBLANK(D450),"",(IF(D450="Room AC (window/wall)",'Emission Factors'!$C$53,IF(D450="Room AC (PTAC/PTHP)",'Emission Factors'!$C$54,IF(D450="Residential AC",'Emission Factors'!$C$55,IF(D450="Residential HP",'Emission Factors'!$C$56,IF(D450="Commercial AC (&gt;=65k to &lt;135,000k Btu/hr)",'Emission Factors'!$C$57,IF(D450="Commercial AC (&gt;=135,000k Btu/hr)",'Emission Factors'!$C$58,""))))))))</f>
        <v/>
      </c>
      <c r="P450" s="209" t="str">
        <f t="shared" si="60"/>
        <v/>
      </c>
      <c r="Q450" s="95"/>
      <c r="R450" s="256"/>
      <c r="S450" s="256"/>
      <c r="T450" s="96"/>
      <c r="U450" s="211" t="str">
        <f>IF(Q450="Room AC (window/wall)",'Emission Factors'!$E$53,IF(AND(Q450="Room AC (PTAC/PTHP)",ISBLANK(T450)),"Error",IF(AND(Q450="Room AC (PTAC/PTHP)",T450&gt;0),T450,IF(Q450="Residential AC",'Emission Factors'!$E$55,IF(AND(Q450="Residential HP",ISBLANK(T450)),"Error",IF(AND(Q450="Residential HP",T450&gt;0),T450,IF(Q450="Commercial AC (&gt;=65k to &lt;135,000k Btu/hr)",'Emission Factors'!$E$57,IF(Q450="Commercial AC (&gt;=135,000k Btu/hr)",'Emission Factors'!$E$58,""))))))))</f>
        <v/>
      </c>
      <c r="V450" s="95"/>
      <c r="W450" s="211" t="str">
        <f>IF(ISBLANK(V450),"",VLOOKUP(V450,'Emission Factors'!$C$81:$G$221,4,FALSE))</f>
        <v/>
      </c>
      <c r="X450" s="210" t="str">
        <f>IF(Q450="Room AC (window/wall)",'Emission Factors'!$F$53,IF(Q450="Room AC (PTAC/PTHP)",'Emission Factors'!$F$54,IF(Q450="Residential AC",'Emission Factors'!$F$55,IF(Q450="Residential HP",'Emission Factors'!$F$56,IF(Q450="Commercial AC (&gt;=65k to &lt;135,000k Btu/hr)",'Emission Factors'!$F$57,IF(Q450="Commercial AC (&gt;=135,000k Btu/hr)",'Emission Factors'!$F$58,""))))))</f>
        <v/>
      </c>
      <c r="Y450" s="211" t="str">
        <f>IF(Q450="Room AC (window/wall)",'Emission Factors'!$G$53,IF(Q450="Room AC (PTAC/PTHP)",'Emission Factors'!$G$54,IF(Q450="Residential AC",'Emission Factors'!$G$55,IF(Q450="Residential HP",'Emission Factors'!$G$56,IF(Q450="Commercial AC (&gt;=65k to &lt;135,000k Btu/hr)",'Emission Factors'!$G$57,IF(Q450="Commercial AC (&gt;=135,000k Btu/hr)",'Emission Factors'!$G$58,""))))))</f>
        <v/>
      </c>
      <c r="Z450" s="96"/>
      <c r="AA450" s="97" t="str">
        <f t="shared" si="61"/>
        <v/>
      </c>
      <c r="AB450" s="97" t="str">
        <f t="shared" si="62"/>
        <v/>
      </c>
      <c r="AC450" s="246" t="str">
        <f t="shared" si="63"/>
        <v/>
      </c>
      <c r="AD450" s="97" t="str">
        <f t="shared" si="64"/>
        <v/>
      </c>
      <c r="AE450" s="97" t="str">
        <f t="shared" si="65"/>
        <v/>
      </c>
      <c r="AF450" s="252" t="str">
        <f t="shared" si="66"/>
        <v/>
      </c>
      <c r="AG450" s="254" t="str">
        <f t="shared" si="67"/>
        <v/>
      </c>
      <c r="AH450" s="248" t="str">
        <f t="shared" si="68"/>
        <v/>
      </c>
      <c r="AI450" s="249" t="str">
        <f t="shared" si="69"/>
        <v/>
      </c>
    </row>
    <row r="451" spans="2:35" x14ac:dyDescent="0.3">
      <c r="B451" s="94"/>
      <c r="C451" s="95"/>
      <c r="D451" s="95"/>
      <c r="E451" s="95"/>
      <c r="F451" s="94"/>
      <c r="G451" s="145"/>
      <c r="H451" s="245"/>
      <c r="I451" s="211" t="str">
        <f>IF(D451="Room AC (window/wall)",'Emission Factors'!$E$53,IF(D451="Room AC (PTAC/PTHP)",H451,IF(D451="Residential AC",'Emission Factors'!$E$55,IF(D451="Residential HP",H451,IF(D451="Commercial AC (&gt;=65k to &lt;135,000k Btu/hr)",'Emission Factors'!$E$57,IF(D451="Commercial AC (&gt;=135,000k Btu/hr)",'Emission Factors'!$E$58,""))))))</f>
        <v/>
      </c>
      <c r="J451" s="96"/>
      <c r="K451" s="211" t="str">
        <f>IF(ISBLANK(J451),"",VLOOKUP(J451,'Emission Factors'!$C$81:$G$221,4,FALSE))</f>
        <v/>
      </c>
      <c r="L451" s="210" t="str">
        <f>IF(D451="Room AC (window/wall)",'Emission Factors'!$F$53,IF(D451="Room AC (PTAC/PTHP)",'Emission Factors'!$F$54,IF(D451="Residential AC",'Emission Factors'!$F$55,IF(D451="Residential HP",'Emission Factors'!$F$56,IF(D451="Commercial AC (&gt;=65k to &lt;135,000k Btu/hr)",'Emission Factors'!$F$57,IF(D451="Commercial AC (&gt;=135,000k Btu/hr)",'Emission Factors'!$F$58,""))))))</f>
        <v/>
      </c>
      <c r="M451" s="211" t="str">
        <f>IF(D451="Room AC (window/wall)",'Emission Factors'!$G$53,IF(D451="Room AC (PTAC/PTHP)",'Emission Factors'!$G$54,IF(D451="Residential AC",'Emission Factors'!$G$55,IF(D451="Residential HP",'Emission Factors'!$G$56,IF(D451="Commercial AC (&gt;=65k to &lt;135,000k Btu/hr)",'Emission Factors'!$G$57,IF(D451="Commercial AC (&gt;=135,000k Btu/hr)",'Emission Factors'!$G$58,""))))))</f>
        <v/>
      </c>
      <c r="N451" s="96"/>
      <c r="O451" s="209" t="str">
        <f>IF(ISBLANK(D451),"",(IF(D451="Room AC (window/wall)",'Emission Factors'!$C$53,IF(D451="Room AC (PTAC/PTHP)",'Emission Factors'!$C$54,IF(D451="Residential AC",'Emission Factors'!$C$55,IF(D451="Residential HP",'Emission Factors'!$C$56,IF(D451="Commercial AC (&gt;=65k to &lt;135,000k Btu/hr)",'Emission Factors'!$C$57,IF(D451="Commercial AC (&gt;=135,000k Btu/hr)",'Emission Factors'!$C$58,""))))))))</f>
        <v/>
      </c>
      <c r="P451" s="209" t="str">
        <f t="shared" si="60"/>
        <v/>
      </c>
      <c r="Q451" s="95"/>
      <c r="R451" s="256"/>
      <c r="S451" s="256"/>
      <c r="T451" s="96"/>
      <c r="U451" s="211" t="str">
        <f>IF(Q451="Room AC (window/wall)",'Emission Factors'!$E$53,IF(AND(Q451="Room AC (PTAC/PTHP)",ISBLANK(T451)),"Error",IF(AND(Q451="Room AC (PTAC/PTHP)",T451&gt;0),T451,IF(Q451="Residential AC",'Emission Factors'!$E$55,IF(AND(Q451="Residential HP",ISBLANK(T451)),"Error",IF(AND(Q451="Residential HP",T451&gt;0),T451,IF(Q451="Commercial AC (&gt;=65k to &lt;135,000k Btu/hr)",'Emission Factors'!$E$57,IF(Q451="Commercial AC (&gt;=135,000k Btu/hr)",'Emission Factors'!$E$58,""))))))))</f>
        <v/>
      </c>
      <c r="V451" s="95"/>
      <c r="W451" s="211" t="str">
        <f>IF(ISBLANK(V451),"",VLOOKUP(V451,'Emission Factors'!$C$81:$G$221,4,FALSE))</f>
        <v/>
      </c>
      <c r="X451" s="210" t="str">
        <f>IF(Q451="Room AC (window/wall)",'Emission Factors'!$F$53,IF(Q451="Room AC (PTAC/PTHP)",'Emission Factors'!$F$54,IF(Q451="Residential AC",'Emission Factors'!$F$55,IF(Q451="Residential HP",'Emission Factors'!$F$56,IF(Q451="Commercial AC (&gt;=65k to &lt;135,000k Btu/hr)",'Emission Factors'!$F$57,IF(Q451="Commercial AC (&gt;=135,000k Btu/hr)",'Emission Factors'!$F$58,""))))))</f>
        <v/>
      </c>
      <c r="Y451" s="211" t="str">
        <f>IF(Q451="Room AC (window/wall)",'Emission Factors'!$G$53,IF(Q451="Room AC (PTAC/PTHP)",'Emission Factors'!$G$54,IF(Q451="Residential AC",'Emission Factors'!$G$55,IF(Q451="Residential HP",'Emission Factors'!$G$56,IF(Q451="Commercial AC (&gt;=65k to &lt;135,000k Btu/hr)",'Emission Factors'!$G$57,IF(Q451="Commercial AC (&gt;=135,000k Btu/hr)",'Emission Factors'!$G$58,""))))))</f>
        <v/>
      </c>
      <c r="Z451" s="96"/>
      <c r="AA451" s="97" t="str">
        <f t="shared" si="61"/>
        <v/>
      </c>
      <c r="AB451" s="97" t="str">
        <f t="shared" si="62"/>
        <v/>
      </c>
      <c r="AC451" s="246" t="str">
        <f t="shared" si="63"/>
        <v/>
      </c>
      <c r="AD451" s="97" t="str">
        <f t="shared" si="64"/>
        <v/>
      </c>
      <c r="AE451" s="97" t="str">
        <f t="shared" si="65"/>
        <v/>
      </c>
      <c r="AF451" s="252" t="str">
        <f t="shared" si="66"/>
        <v/>
      </c>
      <c r="AG451" s="254" t="str">
        <f t="shared" si="67"/>
        <v/>
      </c>
      <c r="AH451" s="248" t="str">
        <f t="shared" si="68"/>
        <v/>
      </c>
      <c r="AI451" s="249" t="str">
        <f t="shared" si="69"/>
        <v/>
      </c>
    </row>
    <row r="452" spans="2:35" x14ac:dyDescent="0.3">
      <c r="B452" s="94"/>
      <c r="C452" s="95"/>
      <c r="D452" s="95"/>
      <c r="E452" s="95"/>
      <c r="F452" s="94"/>
      <c r="G452" s="145"/>
      <c r="H452" s="245"/>
      <c r="I452" s="211" t="str">
        <f>IF(D452="Room AC (window/wall)",'Emission Factors'!$E$53,IF(D452="Room AC (PTAC/PTHP)",H452,IF(D452="Residential AC",'Emission Factors'!$E$55,IF(D452="Residential HP",H452,IF(D452="Commercial AC (&gt;=65k to &lt;135,000k Btu/hr)",'Emission Factors'!$E$57,IF(D452="Commercial AC (&gt;=135,000k Btu/hr)",'Emission Factors'!$E$58,""))))))</f>
        <v/>
      </c>
      <c r="J452" s="96"/>
      <c r="K452" s="211" t="str">
        <f>IF(ISBLANK(J452),"",VLOOKUP(J452,'Emission Factors'!$C$81:$G$221,4,FALSE))</f>
        <v/>
      </c>
      <c r="L452" s="210" t="str">
        <f>IF(D452="Room AC (window/wall)",'Emission Factors'!$F$53,IF(D452="Room AC (PTAC/PTHP)",'Emission Factors'!$F$54,IF(D452="Residential AC",'Emission Factors'!$F$55,IF(D452="Residential HP",'Emission Factors'!$F$56,IF(D452="Commercial AC (&gt;=65k to &lt;135,000k Btu/hr)",'Emission Factors'!$F$57,IF(D452="Commercial AC (&gt;=135,000k Btu/hr)",'Emission Factors'!$F$58,""))))))</f>
        <v/>
      </c>
      <c r="M452" s="211" t="str">
        <f>IF(D452="Room AC (window/wall)",'Emission Factors'!$G$53,IF(D452="Room AC (PTAC/PTHP)",'Emission Factors'!$G$54,IF(D452="Residential AC",'Emission Factors'!$G$55,IF(D452="Residential HP",'Emission Factors'!$G$56,IF(D452="Commercial AC (&gt;=65k to &lt;135,000k Btu/hr)",'Emission Factors'!$G$57,IF(D452="Commercial AC (&gt;=135,000k Btu/hr)",'Emission Factors'!$G$58,""))))))</f>
        <v/>
      </c>
      <c r="N452" s="96"/>
      <c r="O452" s="209" t="str">
        <f>IF(ISBLANK(D452),"",(IF(D452="Room AC (window/wall)",'Emission Factors'!$C$53,IF(D452="Room AC (PTAC/PTHP)",'Emission Factors'!$C$54,IF(D452="Residential AC",'Emission Factors'!$C$55,IF(D452="Residential HP",'Emission Factors'!$C$56,IF(D452="Commercial AC (&gt;=65k to &lt;135,000k Btu/hr)",'Emission Factors'!$C$57,IF(D452="Commercial AC (&gt;=135,000k Btu/hr)",'Emission Factors'!$C$58,""))))))))</f>
        <v/>
      </c>
      <c r="P452" s="209" t="str">
        <f t="shared" si="60"/>
        <v/>
      </c>
      <c r="Q452" s="95"/>
      <c r="R452" s="256"/>
      <c r="S452" s="256"/>
      <c r="T452" s="96"/>
      <c r="U452" s="211" t="str">
        <f>IF(Q452="Room AC (window/wall)",'Emission Factors'!$E$53,IF(AND(Q452="Room AC (PTAC/PTHP)",ISBLANK(T452)),"Error",IF(AND(Q452="Room AC (PTAC/PTHP)",T452&gt;0),T452,IF(Q452="Residential AC",'Emission Factors'!$E$55,IF(AND(Q452="Residential HP",ISBLANK(T452)),"Error",IF(AND(Q452="Residential HP",T452&gt;0),T452,IF(Q452="Commercial AC (&gt;=65k to &lt;135,000k Btu/hr)",'Emission Factors'!$E$57,IF(Q452="Commercial AC (&gt;=135,000k Btu/hr)",'Emission Factors'!$E$58,""))))))))</f>
        <v/>
      </c>
      <c r="V452" s="95"/>
      <c r="W452" s="211" t="str">
        <f>IF(ISBLANK(V452),"",VLOOKUP(V452,'Emission Factors'!$C$81:$G$221,4,FALSE))</f>
        <v/>
      </c>
      <c r="X452" s="210" t="str">
        <f>IF(Q452="Room AC (window/wall)",'Emission Factors'!$F$53,IF(Q452="Room AC (PTAC/PTHP)",'Emission Factors'!$F$54,IF(Q452="Residential AC",'Emission Factors'!$F$55,IF(Q452="Residential HP",'Emission Factors'!$F$56,IF(Q452="Commercial AC (&gt;=65k to &lt;135,000k Btu/hr)",'Emission Factors'!$F$57,IF(Q452="Commercial AC (&gt;=135,000k Btu/hr)",'Emission Factors'!$F$58,""))))))</f>
        <v/>
      </c>
      <c r="Y452" s="211" t="str">
        <f>IF(Q452="Room AC (window/wall)",'Emission Factors'!$G$53,IF(Q452="Room AC (PTAC/PTHP)",'Emission Factors'!$G$54,IF(Q452="Residential AC",'Emission Factors'!$G$55,IF(Q452="Residential HP",'Emission Factors'!$G$56,IF(Q452="Commercial AC (&gt;=65k to &lt;135,000k Btu/hr)",'Emission Factors'!$G$57,IF(Q452="Commercial AC (&gt;=135,000k Btu/hr)",'Emission Factors'!$G$58,""))))))</f>
        <v/>
      </c>
      <c r="Z452" s="96"/>
      <c r="AA452" s="97" t="str">
        <f t="shared" si="61"/>
        <v/>
      </c>
      <c r="AB452" s="97" t="str">
        <f t="shared" si="62"/>
        <v/>
      </c>
      <c r="AC452" s="246" t="str">
        <f t="shared" si="63"/>
        <v/>
      </c>
      <c r="AD452" s="97" t="str">
        <f t="shared" si="64"/>
        <v/>
      </c>
      <c r="AE452" s="97" t="str">
        <f t="shared" si="65"/>
        <v/>
      </c>
      <c r="AF452" s="252" t="str">
        <f t="shared" si="66"/>
        <v/>
      </c>
      <c r="AG452" s="254" t="str">
        <f t="shared" si="67"/>
        <v/>
      </c>
      <c r="AH452" s="248" t="str">
        <f t="shared" si="68"/>
        <v/>
      </c>
      <c r="AI452" s="249" t="str">
        <f t="shared" si="69"/>
        <v/>
      </c>
    </row>
    <row r="453" spans="2:35" x14ac:dyDescent="0.3">
      <c r="B453" s="94"/>
      <c r="C453" s="95"/>
      <c r="D453" s="95"/>
      <c r="E453" s="95"/>
      <c r="F453" s="94"/>
      <c r="G453" s="145"/>
      <c r="H453" s="245"/>
      <c r="I453" s="211" t="str">
        <f>IF(D453="Room AC (window/wall)",'Emission Factors'!$E$53,IF(D453="Room AC (PTAC/PTHP)",H453,IF(D453="Residential AC",'Emission Factors'!$E$55,IF(D453="Residential HP",H453,IF(D453="Commercial AC (&gt;=65k to &lt;135,000k Btu/hr)",'Emission Factors'!$E$57,IF(D453="Commercial AC (&gt;=135,000k Btu/hr)",'Emission Factors'!$E$58,""))))))</f>
        <v/>
      </c>
      <c r="J453" s="96"/>
      <c r="K453" s="211" t="str">
        <f>IF(ISBLANK(J453),"",VLOOKUP(J453,'Emission Factors'!$C$81:$G$221,4,FALSE))</f>
        <v/>
      </c>
      <c r="L453" s="210" t="str">
        <f>IF(D453="Room AC (window/wall)",'Emission Factors'!$F$53,IF(D453="Room AC (PTAC/PTHP)",'Emission Factors'!$F$54,IF(D453="Residential AC",'Emission Factors'!$F$55,IF(D453="Residential HP",'Emission Factors'!$F$56,IF(D453="Commercial AC (&gt;=65k to &lt;135,000k Btu/hr)",'Emission Factors'!$F$57,IF(D453="Commercial AC (&gt;=135,000k Btu/hr)",'Emission Factors'!$F$58,""))))))</f>
        <v/>
      </c>
      <c r="M453" s="211" t="str">
        <f>IF(D453="Room AC (window/wall)",'Emission Factors'!$G$53,IF(D453="Room AC (PTAC/PTHP)",'Emission Factors'!$G$54,IF(D453="Residential AC",'Emission Factors'!$G$55,IF(D453="Residential HP",'Emission Factors'!$G$56,IF(D453="Commercial AC (&gt;=65k to &lt;135,000k Btu/hr)",'Emission Factors'!$G$57,IF(D453="Commercial AC (&gt;=135,000k Btu/hr)",'Emission Factors'!$G$58,""))))))</f>
        <v/>
      </c>
      <c r="N453" s="96"/>
      <c r="O453" s="209" t="str">
        <f>IF(ISBLANK(D453),"",(IF(D453="Room AC (window/wall)",'Emission Factors'!$C$53,IF(D453="Room AC (PTAC/PTHP)",'Emission Factors'!$C$54,IF(D453="Residential AC",'Emission Factors'!$C$55,IF(D453="Residential HP",'Emission Factors'!$C$56,IF(D453="Commercial AC (&gt;=65k to &lt;135,000k Btu/hr)",'Emission Factors'!$C$57,IF(D453="Commercial AC (&gt;=135,000k Btu/hr)",'Emission Factors'!$C$58,""))))))))</f>
        <v/>
      </c>
      <c r="P453" s="209" t="str">
        <f t="shared" si="60"/>
        <v/>
      </c>
      <c r="Q453" s="95"/>
      <c r="R453" s="256"/>
      <c r="S453" s="256"/>
      <c r="T453" s="96"/>
      <c r="U453" s="211" t="str">
        <f>IF(Q453="Room AC (window/wall)",'Emission Factors'!$E$53,IF(AND(Q453="Room AC (PTAC/PTHP)",ISBLANK(T453)),"Error",IF(AND(Q453="Room AC (PTAC/PTHP)",T453&gt;0),T453,IF(Q453="Residential AC",'Emission Factors'!$E$55,IF(AND(Q453="Residential HP",ISBLANK(T453)),"Error",IF(AND(Q453="Residential HP",T453&gt;0),T453,IF(Q453="Commercial AC (&gt;=65k to &lt;135,000k Btu/hr)",'Emission Factors'!$E$57,IF(Q453="Commercial AC (&gt;=135,000k Btu/hr)",'Emission Factors'!$E$58,""))))))))</f>
        <v/>
      </c>
      <c r="V453" s="95"/>
      <c r="W453" s="211" t="str">
        <f>IF(ISBLANK(V453),"",VLOOKUP(V453,'Emission Factors'!$C$81:$G$221,4,FALSE))</f>
        <v/>
      </c>
      <c r="X453" s="210" t="str">
        <f>IF(Q453="Room AC (window/wall)",'Emission Factors'!$F$53,IF(Q453="Room AC (PTAC/PTHP)",'Emission Factors'!$F$54,IF(Q453="Residential AC",'Emission Factors'!$F$55,IF(Q453="Residential HP",'Emission Factors'!$F$56,IF(Q453="Commercial AC (&gt;=65k to &lt;135,000k Btu/hr)",'Emission Factors'!$F$57,IF(Q453="Commercial AC (&gt;=135,000k Btu/hr)",'Emission Factors'!$F$58,""))))))</f>
        <v/>
      </c>
      <c r="Y453" s="211" t="str">
        <f>IF(Q453="Room AC (window/wall)",'Emission Factors'!$G$53,IF(Q453="Room AC (PTAC/PTHP)",'Emission Factors'!$G$54,IF(Q453="Residential AC",'Emission Factors'!$G$55,IF(Q453="Residential HP",'Emission Factors'!$G$56,IF(Q453="Commercial AC (&gt;=65k to &lt;135,000k Btu/hr)",'Emission Factors'!$G$57,IF(Q453="Commercial AC (&gt;=135,000k Btu/hr)",'Emission Factors'!$G$58,""))))))</f>
        <v/>
      </c>
      <c r="Z453" s="96"/>
      <c r="AA453" s="97" t="str">
        <f t="shared" si="61"/>
        <v/>
      </c>
      <c r="AB453" s="97" t="str">
        <f t="shared" si="62"/>
        <v/>
      </c>
      <c r="AC453" s="246" t="str">
        <f t="shared" si="63"/>
        <v/>
      </c>
      <c r="AD453" s="97" t="str">
        <f t="shared" si="64"/>
        <v/>
      </c>
      <c r="AE453" s="97" t="str">
        <f t="shared" si="65"/>
        <v/>
      </c>
      <c r="AF453" s="252" t="str">
        <f t="shared" si="66"/>
        <v/>
      </c>
      <c r="AG453" s="254" t="str">
        <f t="shared" si="67"/>
        <v/>
      </c>
      <c r="AH453" s="248" t="str">
        <f t="shared" si="68"/>
        <v/>
      </c>
      <c r="AI453" s="249" t="str">
        <f t="shared" si="69"/>
        <v/>
      </c>
    </row>
    <row r="454" spans="2:35" x14ac:dyDescent="0.3">
      <c r="B454" s="94"/>
      <c r="C454" s="95"/>
      <c r="D454" s="95"/>
      <c r="E454" s="95"/>
      <c r="F454" s="94"/>
      <c r="G454" s="145"/>
      <c r="H454" s="245"/>
      <c r="I454" s="211" t="str">
        <f>IF(D454="Room AC (window/wall)",'Emission Factors'!$E$53,IF(D454="Room AC (PTAC/PTHP)",H454,IF(D454="Residential AC",'Emission Factors'!$E$55,IF(D454="Residential HP",H454,IF(D454="Commercial AC (&gt;=65k to &lt;135,000k Btu/hr)",'Emission Factors'!$E$57,IF(D454="Commercial AC (&gt;=135,000k Btu/hr)",'Emission Factors'!$E$58,""))))))</f>
        <v/>
      </c>
      <c r="J454" s="96"/>
      <c r="K454" s="211" t="str">
        <f>IF(ISBLANK(J454),"",VLOOKUP(J454,'Emission Factors'!$C$81:$G$221,4,FALSE))</f>
        <v/>
      </c>
      <c r="L454" s="210" t="str">
        <f>IF(D454="Room AC (window/wall)",'Emission Factors'!$F$53,IF(D454="Room AC (PTAC/PTHP)",'Emission Factors'!$F$54,IF(D454="Residential AC",'Emission Factors'!$F$55,IF(D454="Residential HP",'Emission Factors'!$F$56,IF(D454="Commercial AC (&gt;=65k to &lt;135,000k Btu/hr)",'Emission Factors'!$F$57,IF(D454="Commercial AC (&gt;=135,000k Btu/hr)",'Emission Factors'!$F$58,""))))))</f>
        <v/>
      </c>
      <c r="M454" s="211" t="str">
        <f>IF(D454="Room AC (window/wall)",'Emission Factors'!$G$53,IF(D454="Room AC (PTAC/PTHP)",'Emission Factors'!$G$54,IF(D454="Residential AC",'Emission Factors'!$G$55,IF(D454="Residential HP",'Emission Factors'!$G$56,IF(D454="Commercial AC (&gt;=65k to &lt;135,000k Btu/hr)",'Emission Factors'!$G$57,IF(D454="Commercial AC (&gt;=135,000k Btu/hr)",'Emission Factors'!$G$58,""))))))</f>
        <v/>
      </c>
      <c r="N454" s="96"/>
      <c r="O454" s="209" t="str">
        <f>IF(ISBLANK(D454),"",(IF(D454="Room AC (window/wall)",'Emission Factors'!$C$53,IF(D454="Room AC (PTAC/PTHP)",'Emission Factors'!$C$54,IF(D454="Residential AC",'Emission Factors'!$C$55,IF(D454="Residential HP",'Emission Factors'!$C$56,IF(D454="Commercial AC (&gt;=65k to &lt;135,000k Btu/hr)",'Emission Factors'!$C$57,IF(D454="Commercial AC (&gt;=135,000k Btu/hr)",'Emission Factors'!$C$58,""))))))))</f>
        <v/>
      </c>
      <c r="P454" s="209" t="str">
        <f t="shared" si="60"/>
        <v/>
      </c>
      <c r="Q454" s="95"/>
      <c r="R454" s="256"/>
      <c r="S454" s="256"/>
      <c r="T454" s="96"/>
      <c r="U454" s="211" t="str">
        <f>IF(Q454="Room AC (window/wall)",'Emission Factors'!$E$53,IF(AND(Q454="Room AC (PTAC/PTHP)",ISBLANK(T454)),"Error",IF(AND(Q454="Room AC (PTAC/PTHP)",T454&gt;0),T454,IF(Q454="Residential AC",'Emission Factors'!$E$55,IF(AND(Q454="Residential HP",ISBLANK(T454)),"Error",IF(AND(Q454="Residential HP",T454&gt;0),T454,IF(Q454="Commercial AC (&gt;=65k to &lt;135,000k Btu/hr)",'Emission Factors'!$E$57,IF(Q454="Commercial AC (&gt;=135,000k Btu/hr)",'Emission Factors'!$E$58,""))))))))</f>
        <v/>
      </c>
      <c r="V454" s="95"/>
      <c r="W454" s="211" t="str">
        <f>IF(ISBLANK(V454),"",VLOOKUP(V454,'Emission Factors'!$C$81:$G$221,4,FALSE))</f>
        <v/>
      </c>
      <c r="X454" s="210" t="str">
        <f>IF(Q454="Room AC (window/wall)",'Emission Factors'!$F$53,IF(Q454="Room AC (PTAC/PTHP)",'Emission Factors'!$F$54,IF(Q454="Residential AC",'Emission Factors'!$F$55,IF(Q454="Residential HP",'Emission Factors'!$F$56,IF(Q454="Commercial AC (&gt;=65k to &lt;135,000k Btu/hr)",'Emission Factors'!$F$57,IF(Q454="Commercial AC (&gt;=135,000k Btu/hr)",'Emission Factors'!$F$58,""))))))</f>
        <v/>
      </c>
      <c r="Y454" s="211" t="str">
        <f>IF(Q454="Room AC (window/wall)",'Emission Factors'!$G$53,IF(Q454="Room AC (PTAC/PTHP)",'Emission Factors'!$G$54,IF(Q454="Residential AC",'Emission Factors'!$G$55,IF(Q454="Residential HP",'Emission Factors'!$G$56,IF(Q454="Commercial AC (&gt;=65k to &lt;135,000k Btu/hr)",'Emission Factors'!$G$57,IF(Q454="Commercial AC (&gt;=135,000k Btu/hr)",'Emission Factors'!$G$58,""))))))</f>
        <v/>
      </c>
      <c r="Z454" s="96"/>
      <c r="AA454" s="97" t="str">
        <f t="shared" si="61"/>
        <v/>
      </c>
      <c r="AB454" s="97" t="str">
        <f t="shared" si="62"/>
        <v/>
      </c>
      <c r="AC454" s="246" t="str">
        <f t="shared" si="63"/>
        <v/>
      </c>
      <c r="AD454" s="97" t="str">
        <f t="shared" si="64"/>
        <v/>
      </c>
      <c r="AE454" s="97" t="str">
        <f t="shared" si="65"/>
        <v/>
      </c>
      <c r="AF454" s="252" t="str">
        <f t="shared" si="66"/>
        <v/>
      </c>
      <c r="AG454" s="254" t="str">
        <f t="shared" si="67"/>
        <v/>
      </c>
      <c r="AH454" s="248" t="str">
        <f t="shared" si="68"/>
        <v/>
      </c>
      <c r="AI454" s="249" t="str">
        <f t="shared" si="69"/>
        <v/>
      </c>
    </row>
    <row r="455" spans="2:35" x14ac:dyDescent="0.3">
      <c r="B455" s="94"/>
      <c r="C455" s="95"/>
      <c r="D455" s="95"/>
      <c r="E455" s="95"/>
      <c r="F455" s="94"/>
      <c r="G455" s="145"/>
      <c r="H455" s="245"/>
      <c r="I455" s="211" t="str">
        <f>IF(D455="Room AC (window/wall)",'Emission Factors'!$E$53,IF(D455="Room AC (PTAC/PTHP)",H455,IF(D455="Residential AC",'Emission Factors'!$E$55,IF(D455="Residential HP",H455,IF(D455="Commercial AC (&gt;=65k to &lt;135,000k Btu/hr)",'Emission Factors'!$E$57,IF(D455="Commercial AC (&gt;=135,000k Btu/hr)",'Emission Factors'!$E$58,""))))))</f>
        <v/>
      </c>
      <c r="J455" s="96"/>
      <c r="K455" s="211" t="str">
        <f>IF(ISBLANK(J455),"",VLOOKUP(J455,'Emission Factors'!$C$81:$G$221,4,FALSE))</f>
        <v/>
      </c>
      <c r="L455" s="210" t="str">
        <f>IF(D455="Room AC (window/wall)",'Emission Factors'!$F$53,IF(D455="Room AC (PTAC/PTHP)",'Emission Factors'!$F$54,IF(D455="Residential AC",'Emission Factors'!$F$55,IF(D455="Residential HP",'Emission Factors'!$F$56,IF(D455="Commercial AC (&gt;=65k to &lt;135,000k Btu/hr)",'Emission Factors'!$F$57,IF(D455="Commercial AC (&gt;=135,000k Btu/hr)",'Emission Factors'!$F$58,""))))))</f>
        <v/>
      </c>
      <c r="M455" s="211" t="str">
        <f>IF(D455="Room AC (window/wall)",'Emission Factors'!$G$53,IF(D455="Room AC (PTAC/PTHP)",'Emission Factors'!$G$54,IF(D455="Residential AC",'Emission Factors'!$G$55,IF(D455="Residential HP",'Emission Factors'!$G$56,IF(D455="Commercial AC (&gt;=65k to &lt;135,000k Btu/hr)",'Emission Factors'!$G$57,IF(D455="Commercial AC (&gt;=135,000k Btu/hr)",'Emission Factors'!$G$58,""))))))</f>
        <v/>
      </c>
      <c r="N455" s="96"/>
      <c r="O455" s="209" t="str">
        <f>IF(ISBLANK(D455),"",(IF(D455="Room AC (window/wall)",'Emission Factors'!$C$53,IF(D455="Room AC (PTAC/PTHP)",'Emission Factors'!$C$54,IF(D455="Residential AC",'Emission Factors'!$C$55,IF(D455="Residential HP",'Emission Factors'!$C$56,IF(D455="Commercial AC (&gt;=65k to &lt;135,000k Btu/hr)",'Emission Factors'!$C$57,IF(D455="Commercial AC (&gt;=135,000k Btu/hr)",'Emission Factors'!$C$58,""))))))))</f>
        <v/>
      </c>
      <c r="P455" s="209" t="str">
        <f t="shared" si="60"/>
        <v/>
      </c>
      <c r="Q455" s="95"/>
      <c r="R455" s="256"/>
      <c r="S455" s="256"/>
      <c r="T455" s="96"/>
      <c r="U455" s="211" t="str">
        <f>IF(Q455="Room AC (window/wall)",'Emission Factors'!$E$53,IF(AND(Q455="Room AC (PTAC/PTHP)",ISBLANK(T455)),"Error",IF(AND(Q455="Room AC (PTAC/PTHP)",T455&gt;0),T455,IF(Q455="Residential AC",'Emission Factors'!$E$55,IF(AND(Q455="Residential HP",ISBLANK(T455)),"Error",IF(AND(Q455="Residential HP",T455&gt;0),T455,IF(Q455="Commercial AC (&gt;=65k to &lt;135,000k Btu/hr)",'Emission Factors'!$E$57,IF(Q455="Commercial AC (&gt;=135,000k Btu/hr)",'Emission Factors'!$E$58,""))))))))</f>
        <v/>
      </c>
      <c r="V455" s="95"/>
      <c r="W455" s="211" t="str">
        <f>IF(ISBLANK(V455),"",VLOOKUP(V455,'Emission Factors'!$C$81:$G$221,4,FALSE))</f>
        <v/>
      </c>
      <c r="X455" s="210" t="str">
        <f>IF(Q455="Room AC (window/wall)",'Emission Factors'!$F$53,IF(Q455="Room AC (PTAC/PTHP)",'Emission Factors'!$F$54,IF(Q455="Residential AC",'Emission Factors'!$F$55,IF(Q455="Residential HP",'Emission Factors'!$F$56,IF(Q455="Commercial AC (&gt;=65k to &lt;135,000k Btu/hr)",'Emission Factors'!$F$57,IF(Q455="Commercial AC (&gt;=135,000k Btu/hr)",'Emission Factors'!$F$58,""))))))</f>
        <v/>
      </c>
      <c r="Y455" s="211" t="str">
        <f>IF(Q455="Room AC (window/wall)",'Emission Factors'!$G$53,IF(Q455="Room AC (PTAC/PTHP)",'Emission Factors'!$G$54,IF(Q455="Residential AC",'Emission Factors'!$G$55,IF(Q455="Residential HP",'Emission Factors'!$G$56,IF(Q455="Commercial AC (&gt;=65k to &lt;135,000k Btu/hr)",'Emission Factors'!$G$57,IF(Q455="Commercial AC (&gt;=135,000k Btu/hr)",'Emission Factors'!$G$58,""))))))</f>
        <v/>
      </c>
      <c r="Z455" s="96"/>
      <c r="AA455" s="97" t="str">
        <f t="shared" si="61"/>
        <v/>
      </c>
      <c r="AB455" s="97" t="str">
        <f t="shared" si="62"/>
        <v/>
      </c>
      <c r="AC455" s="246" t="str">
        <f t="shared" si="63"/>
        <v/>
      </c>
      <c r="AD455" s="97" t="str">
        <f t="shared" si="64"/>
        <v/>
      </c>
      <c r="AE455" s="97" t="str">
        <f t="shared" si="65"/>
        <v/>
      </c>
      <c r="AF455" s="252" t="str">
        <f t="shared" si="66"/>
        <v/>
      </c>
      <c r="AG455" s="254" t="str">
        <f t="shared" si="67"/>
        <v/>
      </c>
      <c r="AH455" s="248" t="str">
        <f t="shared" si="68"/>
        <v/>
      </c>
      <c r="AI455" s="249" t="str">
        <f t="shared" si="69"/>
        <v/>
      </c>
    </row>
    <row r="456" spans="2:35" x14ac:dyDescent="0.3">
      <c r="B456" s="94"/>
      <c r="C456" s="95"/>
      <c r="D456" s="95"/>
      <c r="E456" s="95"/>
      <c r="F456" s="94"/>
      <c r="G456" s="145"/>
      <c r="H456" s="245"/>
      <c r="I456" s="211" t="str">
        <f>IF(D456="Room AC (window/wall)",'Emission Factors'!$E$53,IF(D456="Room AC (PTAC/PTHP)",H456,IF(D456="Residential AC",'Emission Factors'!$E$55,IF(D456="Residential HP",H456,IF(D456="Commercial AC (&gt;=65k to &lt;135,000k Btu/hr)",'Emission Factors'!$E$57,IF(D456="Commercial AC (&gt;=135,000k Btu/hr)",'Emission Factors'!$E$58,""))))))</f>
        <v/>
      </c>
      <c r="J456" s="96"/>
      <c r="K456" s="211" t="str">
        <f>IF(ISBLANK(J456),"",VLOOKUP(J456,'Emission Factors'!$C$81:$G$221,4,FALSE))</f>
        <v/>
      </c>
      <c r="L456" s="210" t="str">
        <f>IF(D456="Room AC (window/wall)",'Emission Factors'!$F$53,IF(D456="Room AC (PTAC/PTHP)",'Emission Factors'!$F$54,IF(D456="Residential AC",'Emission Factors'!$F$55,IF(D456="Residential HP",'Emission Factors'!$F$56,IF(D456="Commercial AC (&gt;=65k to &lt;135,000k Btu/hr)",'Emission Factors'!$F$57,IF(D456="Commercial AC (&gt;=135,000k Btu/hr)",'Emission Factors'!$F$58,""))))))</f>
        <v/>
      </c>
      <c r="M456" s="211" t="str">
        <f>IF(D456="Room AC (window/wall)",'Emission Factors'!$G$53,IF(D456="Room AC (PTAC/PTHP)",'Emission Factors'!$G$54,IF(D456="Residential AC",'Emission Factors'!$G$55,IF(D456="Residential HP",'Emission Factors'!$G$56,IF(D456="Commercial AC (&gt;=65k to &lt;135,000k Btu/hr)",'Emission Factors'!$G$57,IF(D456="Commercial AC (&gt;=135,000k Btu/hr)",'Emission Factors'!$G$58,""))))))</f>
        <v/>
      </c>
      <c r="N456" s="96"/>
      <c r="O456" s="209" t="str">
        <f>IF(ISBLANK(D456),"",(IF(D456="Room AC (window/wall)",'Emission Factors'!$C$53,IF(D456="Room AC (PTAC/PTHP)",'Emission Factors'!$C$54,IF(D456="Residential AC",'Emission Factors'!$C$55,IF(D456="Residential HP",'Emission Factors'!$C$56,IF(D456="Commercial AC (&gt;=65k to &lt;135,000k Btu/hr)",'Emission Factors'!$C$57,IF(D456="Commercial AC (&gt;=135,000k Btu/hr)",'Emission Factors'!$C$58,""))))))))</f>
        <v/>
      </c>
      <c r="P456" s="209" t="str">
        <f t="shared" si="60"/>
        <v/>
      </c>
      <c r="Q456" s="95"/>
      <c r="R456" s="256"/>
      <c r="S456" s="256"/>
      <c r="T456" s="96"/>
      <c r="U456" s="211" t="str">
        <f>IF(Q456="Room AC (window/wall)",'Emission Factors'!$E$53,IF(AND(Q456="Room AC (PTAC/PTHP)",ISBLANK(T456)),"Error",IF(AND(Q456="Room AC (PTAC/PTHP)",T456&gt;0),T456,IF(Q456="Residential AC",'Emission Factors'!$E$55,IF(AND(Q456="Residential HP",ISBLANK(T456)),"Error",IF(AND(Q456="Residential HP",T456&gt;0),T456,IF(Q456="Commercial AC (&gt;=65k to &lt;135,000k Btu/hr)",'Emission Factors'!$E$57,IF(Q456="Commercial AC (&gt;=135,000k Btu/hr)",'Emission Factors'!$E$58,""))))))))</f>
        <v/>
      </c>
      <c r="V456" s="95"/>
      <c r="W456" s="211" t="str">
        <f>IF(ISBLANK(V456),"",VLOOKUP(V456,'Emission Factors'!$C$81:$G$221,4,FALSE))</f>
        <v/>
      </c>
      <c r="X456" s="210" t="str">
        <f>IF(Q456="Room AC (window/wall)",'Emission Factors'!$F$53,IF(Q456="Room AC (PTAC/PTHP)",'Emission Factors'!$F$54,IF(Q456="Residential AC",'Emission Factors'!$F$55,IF(Q456="Residential HP",'Emission Factors'!$F$56,IF(Q456="Commercial AC (&gt;=65k to &lt;135,000k Btu/hr)",'Emission Factors'!$F$57,IF(Q456="Commercial AC (&gt;=135,000k Btu/hr)",'Emission Factors'!$F$58,""))))))</f>
        <v/>
      </c>
      <c r="Y456" s="211" t="str">
        <f>IF(Q456="Room AC (window/wall)",'Emission Factors'!$G$53,IF(Q456="Room AC (PTAC/PTHP)",'Emission Factors'!$G$54,IF(Q456="Residential AC",'Emission Factors'!$G$55,IF(Q456="Residential HP",'Emission Factors'!$G$56,IF(Q456="Commercial AC (&gt;=65k to &lt;135,000k Btu/hr)",'Emission Factors'!$G$57,IF(Q456="Commercial AC (&gt;=135,000k Btu/hr)",'Emission Factors'!$G$58,""))))))</f>
        <v/>
      </c>
      <c r="Z456" s="96"/>
      <c r="AA456" s="97" t="str">
        <f t="shared" si="61"/>
        <v/>
      </c>
      <c r="AB456" s="97" t="str">
        <f t="shared" si="62"/>
        <v/>
      </c>
      <c r="AC456" s="246" t="str">
        <f t="shared" si="63"/>
        <v/>
      </c>
      <c r="AD456" s="97" t="str">
        <f t="shared" si="64"/>
        <v/>
      </c>
      <c r="AE456" s="97" t="str">
        <f t="shared" si="65"/>
        <v/>
      </c>
      <c r="AF456" s="252" t="str">
        <f t="shared" si="66"/>
        <v/>
      </c>
      <c r="AG456" s="254" t="str">
        <f t="shared" si="67"/>
        <v/>
      </c>
      <c r="AH456" s="248" t="str">
        <f t="shared" si="68"/>
        <v/>
      </c>
      <c r="AI456" s="249" t="str">
        <f t="shared" si="69"/>
        <v/>
      </c>
    </row>
    <row r="457" spans="2:35" x14ac:dyDescent="0.3">
      <c r="B457" s="94"/>
      <c r="C457" s="95"/>
      <c r="D457" s="95"/>
      <c r="E457" s="95"/>
      <c r="F457" s="94"/>
      <c r="G457" s="145"/>
      <c r="H457" s="245"/>
      <c r="I457" s="211" t="str">
        <f>IF(D457="Room AC (window/wall)",'Emission Factors'!$E$53,IF(D457="Room AC (PTAC/PTHP)",H457,IF(D457="Residential AC",'Emission Factors'!$E$55,IF(D457="Residential HP",H457,IF(D457="Commercial AC (&gt;=65k to &lt;135,000k Btu/hr)",'Emission Factors'!$E$57,IF(D457="Commercial AC (&gt;=135,000k Btu/hr)",'Emission Factors'!$E$58,""))))))</f>
        <v/>
      </c>
      <c r="J457" s="96"/>
      <c r="K457" s="211" t="str">
        <f>IF(ISBLANK(J457),"",VLOOKUP(J457,'Emission Factors'!$C$81:$G$221,4,FALSE))</f>
        <v/>
      </c>
      <c r="L457" s="210" t="str">
        <f>IF(D457="Room AC (window/wall)",'Emission Factors'!$F$53,IF(D457="Room AC (PTAC/PTHP)",'Emission Factors'!$F$54,IF(D457="Residential AC",'Emission Factors'!$F$55,IF(D457="Residential HP",'Emission Factors'!$F$56,IF(D457="Commercial AC (&gt;=65k to &lt;135,000k Btu/hr)",'Emission Factors'!$F$57,IF(D457="Commercial AC (&gt;=135,000k Btu/hr)",'Emission Factors'!$F$58,""))))))</f>
        <v/>
      </c>
      <c r="M457" s="211" t="str">
        <f>IF(D457="Room AC (window/wall)",'Emission Factors'!$G$53,IF(D457="Room AC (PTAC/PTHP)",'Emission Factors'!$G$54,IF(D457="Residential AC",'Emission Factors'!$G$55,IF(D457="Residential HP",'Emission Factors'!$G$56,IF(D457="Commercial AC (&gt;=65k to &lt;135,000k Btu/hr)",'Emission Factors'!$G$57,IF(D457="Commercial AC (&gt;=135,000k Btu/hr)",'Emission Factors'!$G$58,""))))))</f>
        <v/>
      </c>
      <c r="N457" s="96"/>
      <c r="O457" s="209" t="str">
        <f>IF(ISBLANK(D457),"",(IF(D457="Room AC (window/wall)",'Emission Factors'!$C$53,IF(D457="Room AC (PTAC/PTHP)",'Emission Factors'!$C$54,IF(D457="Residential AC",'Emission Factors'!$C$55,IF(D457="Residential HP",'Emission Factors'!$C$56,IF(D457="Commercial AC (&gt;=65k to &lt;135,000k Btu/hr)",'Emission Factors'!$C$57,IF(D457="Commercial AC (&gt;=135,000k Btu/hr)",'Emission Factors'!$C$58,""))))))))</f>
        <v/>
      </c>
      <c r="P457" s="209" t="str">
        <f t="shared" si="60"/>
        <v/>
      </c>
      <c r="Q457" s="95"/>
      <c r="R457" s="256"/>
      <c r="S457" s="256"/>
      <c r="T457" s="96"/>
      <c r="U457" s="211" t="str">
        <f>IF(Q457="Room AC (window/wall)",'Emission Factors'!$E$53,IF(AND(Q457="Room AC (PTAC/PTHP)",ISBLANK(T457)),"Error",IF(AND(Q457="Room AC (PTAC/PTHP)",T457&gt;0),T457,IF(Q457="Residential AC",'Emission Factors'!$E$55,IF(AND(Q457="Residential HP",ISBLANK(T457)),"Error",IF(AND(Q457="Residential HP",T457&gt;0),T457,IF(Q457="Commercial AC (&gt;=65k to &lt;135,000k Btu/hr)",'Emission Factors'!$E$57,IF(Q457="Commercial AC (&gt;=135,000k Btu/hr)",'Emission Factors'!$E$58,""))))))))</f>
        <v/>
      </c>
      <c r="V457" s="95"/>
      <c r="W457" s="211" t="str">
        <f>IF(ISBLANK(V457),"",VLOOKUP(V457,'Emission Factors'!$C$81:$G$221,4,FALSE))</f>
        <v/>
      </c>
      <c r="X457" s="210" t="str">
        <f>IF(Q457="Room AC (window/wall)",'Emission Factors'!$F$53,IF(Q457="Room AC (PTAC/PTHP)",'Emission Factors'!$F$54,IF(Q457="Residential AC",'Emission Factors'!$F$55,IF(Q457="Residential HP",'Emission Factors'!$F$56,IF(Q457="Commercial AC (&gt;=65k to &lt;135,000k Btu/hr)",'Emission Factors'!$F$57,IF(Q457="Commercial AC (&gt;=135,000k Btu/hr)",'Emission Factors'!$F$58,""))))))</f>
        <v/>
      </c>
      <c r="Y457" s="211" t="str">
        <f>IF(Q457="Room AC (window/wall)",'Emission Factors'!$G$53,IF(Q457="Room AC (PTAC/PTHP)",'Emission Factors'!$G$54,IF(Q457="Residential AC",'Emission Factors'!$G$55,IF(Q457="Residential HP",'Emission Factors'!$G$56,IF(Q457="Commercial AC (&gt;=65k to &lt;135,000k Btu/hr)",'Emission Factors'!$G$57,IF(Q457="Commercial AC (&gt;=135,000k Btu/hr)",'Emission Factors'!$G$58,""))))))</f>
        <v/>
      </c>
      <c r="Z457" s="96"/>
      <c r="AA457" s="97" t="str">
        <f t="shared" si="61"/>
        <v/>
      </c>
      <c r="AB457" s="97" t="str">
        <f t="shared" si="62"/>
        <v/>
      </c>
      <c r="AC457" s="246" t="str">
        <f t="shared" si="63"/>
        <v/>
      </c>
      <c r="AD457" s="97" t="str">
        <f t="shared" si="64"/>
        <v/>
      </c>
      <c r="AE457" s="97" t="str">
        <f t="shared" si="65"/>
        <v/>
      </c>
      <c r="AF457" s="252" t="str">
        <f t="shared" si="66"/>
        <v/>
      </c>
      <c r="AG457" s="254" t="str">
        <f t="shared" si="67"/>
        <v/>
      </c>
      <c r="AH457" s="248" t="str">
        <f t="shared" si="68"/>
        <v/>
      </c>
      <c r="AI457" s="249" t="str">
        <f t="shared" si="69"/>
        <v/>
      </c>
    </row>
    <row r="458" spans="2:35" x14ac:dyDescent="0.3">
      <c r="B458" s="94"/>
      <c r="C458" s="95"/>
      <c r="D458" s="95"/>
      <c r="E458" s="95"/>
      <c r="F458" s="94"/>
      <c r="G458" s="145"/>
      <c r="H458" s="245"/>
      <c r="I458" s="211" t="str">
        <f>IF(D458="Room AC (window/wall)",'Emission Factors'!$E$53,IF(D458="Room AC (PTAC/PTHP)",H458,IF(D458="Residential AC",'Emission Factors'!$E$55,IF(D458="Residential HP",H458,IF(D458="Commercial AC (&gt;=65k to &lt;135,000k Btu/hr)",'Emission Factors'!$E$57,IF(D458="Commercial AC (&gt;=135,000k Btu/hr)",'Emission Factors'!$E$58,""))))))</f>
        <v/>
      </c>
      <c r="J458" s="96"/>
      <c r="K458" s="211" t="str">
        <f>IF(ISBLANK(J458),"",VLOOKUP(J458,'Emission Factors'!$C$81:$G$221,4,FALSE))</f>
        <v/>
      </c>
      <c r="L458" s="210" t="str">
        <f>IF(D458="Room AC (window/wall)",'Emission Factors'!$F$53,IF(D458="Room AC (PTAC/PTHP)",'Emission Factors'!$F$54,IF(D458="Residential AC",'Emission Factors'!$F$55,IF(D458="Residential HP",'Emission Factors'!$F$56,IF(D458="Commercial AC (&gt;=65k to &lt;135,000k Btu/hr)",'Emission Factors'!$F$57,IF(D458="Commercial AC (&gt;=135,000k Btu/hr)",'Emission Factors'!$F$58,""))))))</f>
        <v/>
      </c>
      <c r="M458" s="211" t="str">
        <f>IF(D458="Room AC (window/wall)",'Emission Factors'!$G$53,IF(D458="Room AC (PTAC/PTHP)",'Emission Factors'!$G$54,IF(D458="Residential AC",'Emission Factors'!$G$55,IF(D458="Residential HP",'Emission Factors'!$G$56,IF(D458="Commercial AC (&gt;=65k to &lt;135,000k Btu/hr)",'Emission Factors'!$G$57,IF(D458="Commercial AC (&gt;=135,000k Btu/hr)",'Emission Factors'!$G$58,""))))))</f>
        <v/>
      </c>
      <c r="N458" s="96"/>
      <c r="O458" s="209" t="str">
        <f>IF(ISBLANK(D458),"",(IF(D458="Room AC (window/wall)",'Emission Factors'!$C$53,IF(D458="Room AC (PTAC/PTHP)",'Emission Factors'!$C$54,IF(D458="Residential AC",'Emission Factors'!$C$55,IF(D458="Residential HP",'Emission Factors'!$C$56,IF(D458="Commercial AC (&gt;=65k to &lt;135,000k Btu/hr)",'Emission Factors'!$C$57,IF(D458="Commercial AC (&gt;=135,000k Btu/hr)",'Emission Factors'!$C$58,""))))))))</f>
        <v/>
      </c>
      <c r="P458" s="209" t="str">
        <f t="shared" si="60"/>
        <v/>
      </c>
      <c r="Q458" s="95"/>
      <c r="R458" s="256"/>
      <c r="S458" s="256"/>
      <c r="T458" s="96"/>
      <c r="U458" s="211" t="str">
        <f>IF(Q458="Room AC (window/wall)",'Emission Factors'!$E$53,IF(AND(Q458="Room AC (PTAC/PTHP)",ISBLANK(T458)),"Error",IF(AND(Q458="Room AC (PTAC/PTHP)",T458&gt;0),T458,IF(Q458="Residential AC",'Emission Factors'!$E$55,IF(AND(Q458="Residential HP",ISBLANK(T458)),"Error",IF(AND(Q458="Residential HP",T458&gt;0),T458,IF(Q458="Commercial AC (&gt;=65k to &lt;135,000k Btu/hr)",'Emission Factors'!$E$57,IF(Q458="Commercial AC (&gt;=135,000k Btu/hr)",'Emission Factors'!$E$58,""))))))))</f>
        <v/>
      </c>
      <c r="V458" s="95"/>
      <c r="W458" s="211" t="str">
        <f>IF(ISBLANK(V458),"",VLOOKUP(V458,'Emission Factors'!$C$81:$G$221,4,FALSE))</f>
        <v/>
      </c>
      <c r="X458" s="210" t="str">
        <f>IF(Q458="Room AC (window/wall)",'Emission Factors'!$F$53,IF(Q458="Room AC (PTAC/PTHP)",'Emission Factors'!$F$54,IF(Q458="Residential AC",'Emission Factors'!$F$55,IF(Q458="Residential HP",'Emission Factors'!$F$56,IF(Q458="Commercial AC (&gt;=65k to &lt;135,000k Btu/hr)",'Emission Factors'!$F$57,IF(Q458="Commercial AC (&gt;=135,000k Btu/hr)",'Emission Factors'!$F$58,""))))))</f>
        <v/>
      </c>
      <c r="Y458" s="211" t="str">
        <f>IF(Q458="Room AC (window/wall)",'Emission Factors'!$G$53,IF(Q458="Room AC (PTAC/PTHP)",'Emission Factors'!$G$54,IF(Q458="Residential AC",'Emission Factors'!$G$55,IF(Q458="Residential HP",'Emission Factors'!$G$56,IF(Q458="Commercial AC (&gt;=65k to &lt;135,000k Btu/hr)",'Emission Factors'!$G$57,IF(Q458="Commercial AC (&gt;=135,000k Btu/hr)",'Emission Factors'!$G$58,""))))))</f>
        <v/>
      </c>
      <c r="Z458" s="96"/>
      <c r="AA458" s="97" t="str">
        <f t="shared" si="61"/>
        <v/>
      </c>
      <c r="AB458" s="97" t="str">
        <f t="shared" si="62"/>
        <v/>
      </c>
      <c r="AC458" s="246" t="str">
        <f t="shared" si="63"/>
        <v/>
      </c>
      <c r="AD458" s="97" t="str">
        <f t="shared" si="64"/>
        <v/>
      </c>
      <c r="AE458" s="97" t="str">
        <f t="shared" si="65"/>
        <v/>
      </c>
      <c r="AF458" s="252" t="str">
        <f t="shared" si="66"/>
        <v/>
      </c>
      <c r="AG458" s="254" t="str">
        <f t="shared" si="67"/>
        <v/>
      </c>
      <c r="AH458" s="248" t="str">
        <f t="shared" si="68"/>
        <v/>
      </c>
      <c r="AI458" s="249" t="str">
        <f t="shared" si="69"/>
        <v/>
      </c>
    </row>
    <row r="459" spans="2:35" x14ac:dyDescent="0.3">
      <c r="B459" s="94"/>
      <c r="C459" s="95"/>
      <c r="D459" s="95"/>
      <c r="E459" s="95"/>
      <c r="F459" s="94"/>
      <c r="G459" s="145"/>
      <c r="H459" s="245"/>
      <c r="I459" s="211" t="str">
        <f>IF(D459="Room AC (window/wall)",'Emission Factors'!$E$53,IF(D459="Room AC (PTAC/PTHP)",H459,IF(D459="Residential AC",'Emission Factors'!$E$55,IF(D459="Residential HP",H459,IF(D459="Commercial AC (&gt;=65k to &lt;135,000k Btu/hr)",'Emission Factors'!$E$57,IF(D459="Commercial AC (&gt;=135,000k Btu/hr)",'Emission Factors'!$E$58,""))))))</f>
        <v/>
      </c>
      <c r="J459" s="96"/>
      <c r="K459" s="211" t="str">
        <f>IF(ISBLANK(J459),"",VLOOKUP(J459,'Emission Factors'!$C$81:$G$221,4,FALSE))</f>
        <v/>
      </c>
      <c r="L459" s="210" t="str">
        <f>IF(D459="Room AC (window/wall)",'Emission Factors'!$F$53,IF(D459="Room AC (PTAC/PTHP)",'Emission Factors'!$F$54,IF(D459="Residential AC",'Emission Factors'!$F$55,IF(D459="Residential HP",'Emission Factors'!$F$56,IF(D459="Commercial AC (&gt;=65k to &lt;135,000k Btu/hr)",'Emission Factors'!$F$57,IF(D459="Commercial AC (&gt;=135,000k Btu/hr)",'Emission Factors'!$F$58,""))))))</f>
        <v/>
      </c>
      <c r="M459" s="211" t="str">
        <f>IF(D459="Room AC (window/wall)",'Emission Factors'!$G$53,IF(D459="Room AC (PTAC/PTHP)",'Emission Factors'!$G$54,IF(D459="Residential AC",'Emission Factors'!$G$55,IF(D459="Residential HP",'Emission Factors'!$G$56,IF(D459="Commercial AC (&gt;=65k to &lt;135,000k Btu/hr)",'Emission Factors'!$G$57,IF(D459="Commercial AC (&gt;=135,000k Btu/hr)",'Emission Factors'!$G$58,""))))))</f>
        <v/>
      </c>
      <c r="N459" s="96"/>
      <c r="O459" s="209" t="str">
        <f>IF(ISBLANK(D459),"",(IF(D459="Room AC (window/wall)",'Emission Factors'!$C$53,IF(D459="Room AC (PTAC/PTHP)",'Emission Factors'!$C$54,IF(D459="Residential AC",'Emission Factors'!$C$55,IF(D459="Residential HP",'Emission Factors'!$C$56,IF(D459="Commercial AC (&gt;=65k to &lt;135,000k Btu/hr)",'Emission Factors'!$C$57,IF(D459="Commercial AC (&gt;=135,000k Btu/hr)",'Emission Factors'!$C$58,""))))))))</f>
        <v/>
      </c>
      <c r="P459" s="209" t="str">
        <f t="shared" si="60"/>
        <v/>
      </c>
      <c r="Q459" s="95"/>
      <c r="R459" s="256"/>
      <c r="S459" s="256"/>
      <c r="T459" s="96"/>
      <c r="U459" s="211" t="str">
        <f>IF(Q459="Room AC (window/wall)",'Emission Factors'!$E$53,IF(AND(Q459="Room AC (PTAC/PTHP)",ISBLANK(T459)),"Error",IF(AND(Q459="Room AC (PTAC/PTHP)",T459&gt;0),T459,IF(Q459="Residential AC",'Emission Factors'!$E$55,IF(AND(Q459="Residential HP",ISBLANK(T459)),"Error",IF(AND(Q459="Residential HP",T459&gt;0),T459,IF(Q459="Commercial AC (&gt;=65k to &lt;135,000k Btu/hr)",'Emission Factors'!$E$57,IF(Q459="Commercial AC (&gt;=135,000k Btu/hr)",'Emission Factors'!$E$58,""))))))))</f>
        <v/>
      </c>
      <c r="V459" s="95"/>
      <c r="W459" s="211" t="str">
        <f>IF(ISBLANK(V459),"",VLOOKUP(V459,'Emission Factors'!$C$81:$G$221,4,FALSE))</f>
        <v/>
      </c>
      <c r="X459" s="210" t="str">
        <f>IF(Q459="Room AC (window/wall)",'Emission Factors'!$F$53,IF(Q459="Room AC (PTAC/PTHP)",'Emission Factors'!$F$54,IF(Q459="Residential AC",'Emission Factors'!$F$55,IF(Q459="Residential HP",'Emission Factors'!$F$56,IF(Q459="Commercial AC (&gt;=65k to &lt;135,000k Btu/hr)",'Emission Factors'!$F$57,IF(Q459="Commercial AC (&gt;=135,000k Btu/hr)",'Emission Factors'!$F$58,""))))))</f>
        <v/>
      </c>
      <c r="Y459" s="211" t="str">
        <f>IF(Q459="Room AC (window/wall)",'Emission Factors'!$G$53,IF(Q459="Room AC (PTAC/PTHP)",'Emission Factors'!$G$54,IF(Q459="Residential AC",'Emission Factors'!$G$55,IF(Q459="Residential HP",'Emission Factors'!$G$56,IF(Q459="Commercial AC (&gt;=65k to &lt;135,000k Btu/hr)",'Emission Factors'!$G$57,IF(Q459="Commercial AC (&gt;=135,000k Btu/hr)",'Emission Factors'!$G$58,""))))))</f>
        <v/>
      </c>
      <c r="Z459" s="96"/>
      <c r="AA459" s="97" t="str">
        <f t="shared" si="61"/>
        <v/>
      </c>
      <c r="AB459" s="97" t="str">
        <f t="shared" si="62"/>
        <v/>
      </c>
      <c r="AC459" s="246" t="str">
        <f t="shared" si="63"/>
        <v/>
      </c>
      <c r="AD459" s="97" t="str">
        <f t="shared" si="64"/>
        <v/>
      </c>
      <c r="AE459" s="97" t="str">
        <f t="shared" si="65"/>
        <v/>
      </c>
      <c r="AF459" s="252" t="str">
        <f t="shared" si="66"/>
        <v/>
      </c>
      <c r="AG459" s="254" t="str">
        <f t="shared" si="67"/>
        <v/>
      </c>
      <c r="AH459" s="248" t="str">
        <f t="shared" si="68"/>
        <v/>
      </c>
      <c r="AI459" s="249" t="str">
        <f t="shared" si="69"/>
        <v/>
      </c>
    </row>
    <row r="460" spans="2:35" x14ac:dyDescent="0.3">
      <c r="B460" s="94"/>
      <c r="C460" s="95"/>
      <c r="D460" s="95"/>
      <c r="E460" s="95"/>
      <c r="F460" s="94"/>
      <c r="G460" s="145"/>
      <c r="H460" s="245"/>
      <c r="I460" s="211" t="str">
        <f>IF(D460="Room AC (window/wall)",'Emission Factors'!$E$53,IF(D460="Room AC (PTAC/PTHP)",H460,IF(D460="Residential AC",'Emission Factors'!$E$55,IF(D460="Residential HP",H460,IF(D460="Commercial AC (&gt;=65k to &lt;135,000k Btu/hr)",'Emission Factors'!$E$57,IF(D460="Commercial AC (&gt;=135,000k Btu/hr)",'Emission Factors'!$E$58,""))))))</f>
        <v/>
      </c>
      <c r="J460" s="96"/>
      <c r="K460" s="211" t="str">
        <f>IF(ISBLANK(J460),"",VLOOKUP(J460,'Emission Factors'!$C$81:$G$221,4,FALSE))</f>
        <v/>
      </c>
      <c r="L460" s="210" t="str">
        <f>IF(D460="Room AC (window/wall)",'Emission Factors'!$F$53,IF(D460="Room AC (PTAC/PTHP)",'Emission Factors'!$F$54,IF(D460="Residential AC",'Emission Factors'!$F$55,IF(D460="Residential HP",'Emission Factors'!$F$56,IF(D460="Commercial AC (&gt;=65k to &lt;135,000k Btu/hr)",'Emission Factors'!$F$57,IF(D460="Commercial AC (&gt;=135,000k Btu/hr)",'Emission Factors'!$F$58,""))))))</f>
        <v/>
      </c>
      <c r="M460" s="211" t="str">
        <f>IF(D460="Room AC (window/wall)",'Emission Factors'!$G$53,IF(D460="Room AC (PTAC/PTHP)",'Emission Factors'!$G$54,IF(D460="Residential AC",'Emission Factors'!$G$55,IF(D460="Residential HP",'Emission Factors'!$G$56,IF(D460="Commercial AC (&gt;=65k to &lt;135,000k Btu/hr)",'Emission Factors'!$G$57,IF(D460="Commercial AC (&gt;=135,000k Btu/hr)",'Emission Factors'!$G$58,""))))))</f>
        <v/>
      </c>
      <c r="N460" s="96"/>
      <c r="O460" s="209" t="str">
        <f>IF(ISBLANK(D460),"",(IF(D460="Room AC (window/wall)",'Emission Factors'!$C$53,IF(D460="Room AC (PTAC/PTHP)",'Emission Factors'!$C$54,IF(D460="Residential AC",'Emission Factors'!$C$55,IF(D460="Residential HP",'Emission Factors'!$C$56,IF(D460="Commercial AC (&gt;=65k to &lt;135,000k Btu/hr)",'Emission Factors'!$C$57,IF(D460="Commercial AC (&gt;=135,000k Btu/hr)",'Emission Factors'!$C$58,""))))))))</f>
        <v/>
      </c>
      <c r="P460" s="209" t="str">
        <f t="shared" si="60"/>
        <v/>
      </c>
      <c r="Q460" s="95"/>
      <c r="R460" s="256"/>
      <c r="S460" s="256"/>
      <c r="T460" s="96"/>
      <c r="U460" s="211" t="str">
        <f>IF(Q460="Room AC (window/wall)",'Emission Factors'!$E$53,IF(AND(Q460="Room AC (PTAC/PTHP)",ISBLANK(T460)),"Error",IF(AND(Q460="Room AC (PTAC/PTHP)",T460&gt;0),T460,IF(Q460="Residential AC",'Emission Factors'!$E$55,IF(AND(Q460="Residential HP",ISBLANK(T460)),"Error",IF(AND(Q460="Residential HP",T460&gt;0),T460,IF(Q460="Commercial AC (&gt;=65k to &lt;135,000k Btu/hr)",'Emission Factors'!$E$57,IF(Q460="Commercial AC (&gt;=135,000k Btu/hr)",'Emission Factors'!$E$58,""))))))))</f>
        <v/>
      </c>
      <c r="V460" s="95"/>
      <c r="W460" s="211" t="str">
        <f>IF(ISBLANK(V460),"",VLOOKUP(V460,'Emission Factors'!$C$81:$G$221,4,FALSE))</f>
        <v/>
      </c>
      <c r="X460" s="210" t="str">
        <f>IF(Q460="Room AC (window/wall)",'Emission Factors'!$F$53,IF(Q460="Room AC (PTAC/PTHP)",'Emission Factors'!$F$54,IF(Q460="Residential AC",'Emission Factors'!$F$55,IF(Q460="Residential HP",'Emission Factors'!$F$56,IF(Q460="Commercial AC (&gt;=65k to &lt;135,000k Btu/hr)",'Emission Factors'!$F$57,IF(Q460="Commercial AC (&gt;=135,000k Btu/hr)",'Emission Factors'!$F$58,""))))))</f>
        <v/>
      </c>
      <c r="Y460" s="211" t="str">
        <f>IF(Q460="Room AC (window/wall)",'Emission Factors'!$G$53,IF(Q460="Room AC (PTAC/PTHP)",'Emission Factors'!$G$54,IF(Q460="Residential AC",'Emission Factors'!$G$55,IF(Q460="Residential HP",'Emission Factors'!$G$56,IF(Q460="Commercial AC (&gt;=65k to &lt;135,000k Btu/hr)",'Emission Factors'!$G$57,IF(Q460="Commercial AC (&gt;=135,000k Btu/hr)",'Emission Factors'!$G$58,""))))))</f>
        <v/>
      </c>
      <c r="Z460" s="96"/>
      <c r="AA460" s="97" t="str">
        <f t="shared" si="61"/>
        <v/>
      </c>
      <c r="AB460" s="97" t="str">
        <f t="shared" si="62"/>
        <v/>
      </c>
      <c r="AC460" s="246" t="str">
        <f t="shared" si="63"/>
        <v/>
      </c>
      <c r="AD460" s="97" t="str">
        <f t="shared" si="64"/>
        <v/>
      </c>
      <c r="AE460" s="97" t="str">
        <f t="shared" si="65"/>
        <v/>
      </c>
      <c r="AF460" s="252" t="str">
        <f t="shared" si="66"/>
        <v/>
      </c>
      <c r="AG460" s="254" t="str">
        <f t="shared" si="67"/>
        <v/>
      </c>
      <c r="AH460" s="248" t="str">
        <f t="shared" si="68"/>
        <v/>
      </c>
      <c r="AI460" s="249" t="str">
        <f t="shared" si="69"/>
        <v/>
      </c>
    </row>
    <row r="461" spans="2:35" x14ac:dyDescent="0.3">
      <c r="B461" s="94"/>
      <c r="C461" s="95"/>
      <c r="D461" s="95"/>
      <c r="E461" s="95"/>
      <c r="F461" s="94"/>
      <c r="G461" s="145"/>
      <c r="H461" s="245"/>
      <c r="I461" s="211" t="str">
        <f>IF(D461="Room AC (window/wall)",'Emission Factors'!$E$53,IF(D461="Room AC (PTAC/PTHP)",H461,IF(D461="Residential AC",'Emission Factors'!$E$55,IF(D461="Residential HP",H461,IF(D461="Commercial AC (&gt;=65k to &lt;135,000k Btu/hr)",'Emission Factors'!$E$57,IF(D461="Commercial AC (&gt;=135,000k Btu/hr)",'Emission Factors'!$E$58,""))))))</f>
        <v/>
      </c>
      <c r="J461" s="96"/>
      <c r="K461" s="211" t="str">
        <f>IF(ISBLANK(J461),"",VLOOKUP(J461,'Emission Factors'!$C$81:$G$221,4,FALSE))</f>
        <v/>
      </c>
      <c r="L461" s="210" t="str">
        <f>IF(D461="Room AC (window/wall)",'Emission Factors'!$F$53,IF(D461="Room AC (PTAC/PTHP)",'Emission Factors'!$F$54,IF(D461="Residential AC",'Emission Factors'!$F$55,IF(D461="Residential HP",'Emission Factors'!$F$56,IF(D461="Commercial AC (&gt;=65k to &lt;135,000k Btu/hr)",'Emission Factors'!$F$57,IF(D461="Commercial AC (&gt;=135,000k Btu/hr)",'Emission Factors'!$F$58,""))))))</f>
        <v/>
      </c>
      <c r="M461" s="211" t="str">
        <f>IF(D461="Room AC (window/wall)",'Emission Factors'!$G$53,IF(D461="Room AC (PTAC/PTHP)",'Emission Factors'!$G$54,IF(D461="Residential AC",'Emission Factors'!$G$55,IF(D461="Residential HP",'Emission Factors'!$G$56,IF(D461="Commercial AC (&gt;=65k to &lt;135,000k Btu/hr)",'Emission Factors'!$G$57,IF(D461="Commercial AC (&gt;=135,000k Btu/hr)",'Emission Factors'!$G$58,""))))))</f>
        <v/>
      </c>
      <c r="N461" s="96"/>
      <c r="O461" s="209" t="str">
        <f>IF(ISBLANK(D461),"",(IF(D461="Room AC (window/wall)",'Emission Factors'!$C$53,IF(D461="Room AC (PTAC/PTHP)",'Emission Factors'!$C$54,IF(D461="Residential AC",'Emission Factors'!$C$55,IF(D461="Residential HP",'Emission Factors'!$C$56,IF(D461="Commercial AC (&gt;=65k to &lt;135,000k Btu/hr)",'Emission Factors'!$C$57,IF(D461="Commercial AC (&gt;=135,000k Btu/hr)",'Emission Factors'!$C$58,""))))))))</f>
        <v/>
      </c>
      <c r="P461" s="209" t="str">
        <f t="shared" si="60"/>
        <v/>
      </c>
      <c r="Q461" s="95"/>
      <c r="R461" s="256"/>
      <c r="S461" s="256"/>
      <c r="T461" s="96"/>
      <c r="U461" s="211" t="str">
        <f>IF(Q461="Room AC (window/wall)",'Emission Factors'!$E$53,IF(AND(Q461="Room AC (PTAC/PTHP)",ISBLANK(T461)),"Error",IF(AND(Q461="Room AC (PTAC/PTHP)",T461&gt;0),T461,IF(Q461="Residential AC",'Emission Factors'!$E$55,IF(AND(Q461="Residential HP",ISBLANK(T461)),"Error",IF(AND(Q461="Residential HP",T461&gt;0),T461,IF(Q461="Commercial AC (&gt;=65k to &lt;135,000k Btu/hr)",'Emission Factors'!$E$57,IF(Q461="Commercial AC (&gt;=135,000k Btu/hr)",'Emission Factors'!$E$58,""))))))))</f>
        <v/>
      </c>
      <c r="V461" s="95"/>
      <c r="W461" s="211" t="str">
        <f>IF(ISBLANK(V461),"",VLOOKUP(V461,'Emission Factors'!$C$81:$G$221,4,FALSE))</f>
        <v/>
      </c>
      <c r="X461" s="210" t="str">
        <f>IF(Q461="Room AC (window/wall)",'Emission Factors'!$F$53,IF(Q461="Room AC (PTAC/PTHP)",'Emission Factors'!$F$54,IF(Q461="Residential AC",'Emission Factors'!$F$55,IF(Q461="Residential HP",'Emission Factors'!$F$56,IF(Q461="Commercial AC (&gt;=65k to &lt;135,000k Btu/hr)",'Emission Factors'!$F$57,IF(Q461="Commercial AC (&gt;=135,000k Btu/hr)",'Emission Factors'!$F$58,""))))))</f>
        <v/>
      </c>
      <c r="Y461" s="211" t="str">
        <f>IF(Q461="Room AC (window/wall)",'Emission Factors'!$G$53,IF(Q461="Room AC (PTAC/PTHP)",'Emission Factors'!$G$54,IF(Q461="Residential AC",'Emission Factors'!$G$55,IF(Q461="Residential HP",'Emission Factors'!$G$56,IF(Q461="Commercial AC (&gt;=65k to &lt;135,000k Btu/hr)",'Emission Factors'!$G$57,IF(Q461="Commercial AC (&gt;=135,000k Btu/hr)",'Emission Factors'!$G$58,""))))))</f>
        <v/>
      </c>
      <c r="Z461" s="96"/>
      <c r="AA461" s="97" t="str">
        <f t="shared" si="61"/>
        <v/>
      </c>
      <c r="AB461" s="97" t="str">
        <f t="shared" si="62"/>
        <v/>
      </c>
      <c r="AC461" s="246" t="str">
        <f t="shared" si="63"/>
        <v/>
      </c>
      <c r="AD461" s="97" t="str">
        <f t="shared" si="64"/>
        <v/>
      </c>
      <c r="AE461" s="97" t="str">
        <f t="shared" si="65"/>
        <v/>
      </c>
      <c r="AF461" s="252" t="str">
        <f t="shared" si="66"/>
        <v/>
      </c>
      <c r="AG461" s="254" t="str">
        <f t="shared" si="67"/>
        <v/>
      </c>
      <c r="AH461" s="248" t="str">
        <f t="shared" si="68"/>
        <v/>
      </c>
      <c r="AI461" s="249" t="str">
        <f t="shared" si="69"/>
        <v/>
      </c>
    </row>
    <row r="462" spans="2:35" x14ac:dyDescent="0.3">
      <c r="B462" s="94"/>
      <c r="C462" s="95"/>
      <c r="D462" s="95"/>
      <c r="E462" s="95"/>
      <c r="F462" s="94"/>
      <c r="G462" s="145"/>
      <c r="H462" s="245"/>
      <c r="I462" s="211" t="str">
        <f>IF(D462="Room AC (window/wall)",'Emission Factors'!$E$53,IF(D462="Room AC (PTAC/PTHP)",H462,IF(D462="Residential AC",'Emission Factors'!$E$55,IF(D462="Residential HP",H462,IF(D462="Commercial AC (&gt;=65k to &lt;135,000k Btu/hr)",'Emission Factors'!$E$57,IF(D462="Commercial AC (&gt;=135,000k Btu/hr)",'Emission Factors'!$E$58,""))))))</f>
        <v/>
      </c>
      <c r="J462" s="96"/>
      <c r="K462" s="211" t="str">
        <f>IF(ISBLANK(J462),"",VLOOKUP(J462,'Emission Factors'!$C$81:$G$221,4,FALSE))</f>
        <v/>
      </c>
      <c r="L462" s="210" t="str">
        <f>IF(D462="Room AC (window/wall)",'Emission Factors'!$F$53,IF(D462="Room AC (PTAC/PTHP)",'Emission Factors'!$F$54,IF(D462="Residential AC",'Emission Factors'!$F$55,IF(D462="Residential HP",'Emission Factors'!$F$56,IF(D462="Commercial AC (&gt;=65k to &lt;135,000k Btu/hr)",'Emission Factors'!$F$57,IF(D462="Commercial AC (&gt;=135,000k Btu/hr)",'Emission Factors'!$F$58,""))))))</f>
        <v/>
      </c>
      <c r="M462" s="211" t="str">
        <f>IF(D462="Room AC (window/wall)",'Emission Factors'!$G$53,IF(D462="Room AC (PTAC/PTHP)",'Emission Factors'!$G$54,IF(D462="Residential AC",'Emission Factors'!$G$55,IF(D462="Residential HP",'Emission Factors'!$G$56,IF(D462="Commercial AC (&gt;=65k to &lt;135,000k Btu/hr)",'Emission Factors'!$G$57,IF(D462="Commercial AC (&gt;=135,000k Btu/hr)",'Emission Factors'!$G$58,""))))))</f>
        <v/>
      </c>
      <c r="N462" s="96"/>
      <c r="O462" s="209" t="str">
        <f>IF(ISBLANK(D462),"",(IF(D462="Room AC (window/wall)",'Emission Factors'!$C$53,IF(D462="Room AC (PTAC/PTHP)",'Emission Factors'!$C$54,IF(D462="Residential AC",'Emission Factors'!$C$55,IF(D462="Residential HP",'Emission Factors'!$C$56,IF(D462="Commercial AC (&gt;=65k to &lt;135,000k Btu/hr)",'Emission Factors'!$C$57,IF(D462="Commercial AC (&gt;=135,000k Btu/hr)",'Emission Factors'!$C$58,""))))))))</f>
        <v/>
      </c>
      <c r="P462" s="209" t="str">
        <f t="shared" ref="P462:P525" si="70">IFERROR(O462-(IF(ISBLANK(R462),"Error",R462)-E462),"")</f>
        <v/>
      </c>
      <c r="Q462" s="95"/>
      <c r="R462" s="256"/>
      <c r="S462" s="256"/>
      <c r="T462" s="96"/>
      <c r="U462" s="211" t="str">
        <f>IF(Q462="Room AC (window/wall)",'Emission Factors'!$E$53,IF(AND(Q462="Room AC (PTAC/PTHP)",ISBLANK(T462)),"Error",IF(AND(Q462="Room AC (PTAC/PTHP)",T462&gt;0),T462,IF(Q462="Residential AC",'Emission Factors'!$E$55,IF(AND(Q462="Residential HP",ISBLANK(T462)),"Error",IF(AND(Q462="Residential HP",T462&gt;0),T462,IF(Q462="Commercial AC (&gt;=65k to &lt;135,000k Btu/hr)",'Emission Factors'!$E$57,IF(Q462="Commercial AC (&gt;=135,000k Btu/hr)",'Emission Factors'!$E$58,""))))))))</f>
        <v/>
      </c>
      <c r="V462" s="95"/>
      <c r="W462" s="211" t="str">
        <f>IF(ISBLANK(V462),"",VLOOKUP(V462,'Emission Factors'!$C$81:$G$221,4,FALSE))</f>
        <v/>
      </c>
      <c r="X462" s="210" t="str">
        <f>IF(Q462="Room AC (window/wall)",'Emission Factors'!$F$53,IF(Q462="Room AC (PTAC/PTHP)",'Emission Factors'!$F$54,IF(Q462="Residential AC",'Emission Factors'!$F$55,IF(Q462="Residential HP",'Emission Factors'!$F$56,IF(Q462="Commercial AC (&gt;=65k to &lt;135,000k Btu/hr)",'Emission Factors'!$F$57,IF(Q462="Commercial AC (&gt;=135,000k Btu/hr)",'Emission Factors'!$F$58,""))))))</f>
        <v/>
      </c>
      <c r="Y462" s="211" t="str">
        <f>IF(Q462="Room AC (window/wall)",'Emission Factors'!$G$53,IF(Q462="Room AC (PTAC/PTHP)",'Emission Factors'!$G$54,IF(Q462="Residential AC",'Emission Factors'!$G$55,IF(Q462="Residential HP",'Emission Factors'!$G$56,IF(Q462="Commercial AC (&gt;=65k to &lt;135,000k Btu/hr)",'Emission Factors'!$G$57,IF(Q462="Commercial AC (&gt;=135,000k Btu/hr)",'Emission Factors'!$G$58,""))))))</f>
        <v/>
      </c>
      <c r="Z462" s="96"/>
      <c r="AA462" s="97" t="str">
        <f t="shared" si="61"/>
        <v/>
      </c>
      <c r="AB462" s="97" t="str">
        <f t="shared" si="62"/>
        <v/>
      </c>
      <c r="AC462" s="246" t="str">
        <f t="shared" si="63"/>
        <v/>
      </c>
      <c r="AD462" s="97" t="str">
        <f t="shared" si="64"/>
        <v/>
      </c>
      <c r="AE462" s="97" t="str">
        <f t="shared" si="65"/>
        <v/>
      </c>
      <c r="AF462" s="252" t="str">
        <f t="shared" si="66"/>
        <v/>
      </c>
      <c r="AG462" s="254" t="str">
        <f t="shared" si="67"/>
        <v/>
      </c>
      <c r="AH462" s="248" t="str">
        <f t="shared" si="68"/>
        <v/>
      </c>
      <c r="AI462" s="249" t="str">
        <f t="shared" si="69"/>
        <v/>
      </c>
    </row>
    <row r="463" spans="2:35" x14ac:dyDescent="0.3">
      <c r="B463" s="94"/>
      <c r="C463" s="95"/>
      <c r="D463" s="95"/>
      <c r="E463" s="95"/>
      <c r="F463" s="94"/>
      <c r="G463" s="145"/>
      <c r="H463" s="245"/>
      <c r="I463" s="211" t="str">
        <f>IF(D463="Room AC (window/wall)",'Emission Factors'!$E$53,IF(D463="Room AC (PTAC/PTHP)",H463,IF(D463="Residential AC",'Emission Factors'!$E$55,IF(D463="Residential HP",H463,IF(D463="Commercial AC (&gt;=65k to &lt;135,000k Btu/hr)",'Emission Factors'!$E$57,IF(D463="Commercial AC (&gt;=135,000k Btu/hr)",'Emission Factors'!$E$58,""))))))</f>
        <v/>
      </c>
      <c r="J463" s="96"/>
      <c r="K463" s="211" t="str">
        <f>IF(ISBLANK(J463),"",VLOOKUP(J463,'Emission Factors'!$C$81:$G$221,4,FALSE))</f>
        <v/>
      </c>
      <c r="L463" s="210" t="str">
        <f>IF(D463="Room AC (window/wall)",'Emission Factors'!$F$53,IF(D463="Room AC (PTAC/PTHP)",'Emission Factors'!$F$54,IF(D463="Residential AC",'Emission Factors'!$F$55,IF(D463="Residential HP",'Emission Factors'!$F$56,IF(D463="Commercial AC (&gt;=65k to &lt;135,000k Btu/hr)",'Emission Factors'!$F$57,IF(D463="Commercial AC (&gt;=135,000k Btu/hr)",'Emission Factors'!$F$58,""))))))</f>
        <v/>
      </c>
      <c r="M463" s="211" t="str">
        <f>IF(D463="Room AC (window/wall)",'Emission Factors'!$G$53,IF(D463="Room AC (PTAC/PTHP)",'Emission Factors'!$G$54,IF(D463="Residential AC",'Emission Factors'!$G$55,IF(D463="Residential HP",'Emission Factors'!$G$56,IF(D463="Commercial AC (&gt;=65k to &lt;135,000k Btu/hr)",'Emission Factors'!$G$57,IF(D463="Commercial AC (&gt;=135,000k Btu/hr)",'Emission Factors'!$G$58,""))))))</f>
        <v/>
      </c>
      <c r="N463" s="96"/>
      <c r="O463" s="209" t="str">
        <f>IF(ISBLANK(D463),"",(IF(D463="Room AC (window/wall)",'Emission Factors'!$C$53,IF(D463="Room AC (PTAC/PTHP)",'Emission Factors'!$C$54,IF(D463="Residential AC",'Emission Factors'!$C$55,IF(D463="Residential HP",'Emission Factors'!$C$56,IF(D463="Commercial AC (&gt;=65k to &lt;135,000k Btu/hr)",'Emission Factors'!$C$57,IF(D463="Commercial AC (&gt;=135,000k Btu/hr)",'Emission Factors'!$C$58,""))))))))</f>
        <v/>
      </c>
      <c r="P463" s="209" t="str">
        <f t="shared" si="70"/>
        <v/>
      </c>
      <c r="Q463" s="95"/>
      <c r="R463" s="256"/>
      <c r="S463" s="256"/>
      <c r="T463" s="96"/>
      <c r="U463" s="211" t="str">
        <f>IF(Q463="Room AC (window/wall)",'Emission Factors'!$E$53,IF(AND(Q463="Room AC (PTAC/PTHP)",ISBLANK(T463)),"Error",IF(AND(Q463="Room AC (PTAC/PTHP)",T463&gt;0),T463,IF(Q463="Residential AC",'Emission Factors'!$E$55,IF(AND(Q463="Residential HP",ISBLANK(T463)),"Error",IF(AND(Q463="Residential HP",T463&gt;0),T463,IF(Q463="Commercial AC (&gt;=65k to &lt;135,000k Btu/hr)",'Emission Factors'!$E$57,IF(Q463="Commercial AC (&gt;=135,000k Btu/hr)",'Emission Factors'!$E$58,""))))))))</f>
        <v/>
      </c>
      <c r="V463" s="95"/>
      <c r="W463" s="211" t="str">
        <f>IF(ISBLANK(V463),"",VLOOKUP(V463,'Emission Factors'!$C$81:$G$221,4,FALSE))</f>
        <v/>
      </c>
      <c r="X463" s="210" t="str">
        <f>IF(Q463="Room AC (window/wall)",'Emission Factors'!$F$53,IF(Q463="Room AC (PTAC/PTHP)",'Emission Factors'!$F$54,IF(Q463="Residential AC",'Emission Factors'!$F$55,IF(Q463="Residential HP",'Emission Factors'!$F$56,IF(Q463="Commercial AC (&gt;=65k to &lt;135,000k Btu/hr)",'Emission Factors'!$F$57,IF(Q463="Commercial AC (&gt;=135,000k Btu/hr)",'Emission Factors'!$F$58,""))))))</f>
        <v/>
      </c>
      <c r="Y463" s="211" t="str">
        <f>IF(Q463="Room AC (window/wall)",'Emission Factors'!$G$53,IF(Q463="Room AC (PTAC/PTHP)",'Emission Factors'!$G$54,IF(Q463="Residential AC",'Emission Factors'!$G$55,IF(Q463="Residential HP",'Emission Factors'!$G$56,IF(Q463="Commercial AC (&gt;=65k to &lt;135,000k Btu/hr)",'Emission Factors'!$G$57,IF(Q463="Commercial AC (&gt;=135,000k Btu/hr)",'Emission Factors'!$G$58,""))))))</f>
        <v/>
      </c>
      <c r="Z463" s="96"/>
      <c r="AA463" s="97" t="str">
        <f t="shared" ref="AA463:AA526" si="71">IF(ISBLANK(Z463),"",(I463*K463*(M463/100)*(N463/2204.6)))</f>
        <v/>
      </c>
      <c r="AB463" s="97" t="str">
        <f t="shared" ref="AB463:AB526" si="72">IF(ISBLANK(Z463),"",(U463*W463*(Y463/100)*(Z463/2204.6)))</f>
        <v/>
      </c>
      <c r="AC463" s="246" t="str">
        <f t="shared" ref="AC463:AC526" si="73">IF(ISBLANK(Z463),"",(AA463-AB463))</f>
        <v/>
      </c>
      <c r="AD463" s="97" t="str">
        <f t="shared" ref="AD463:AD526" si="74">IF(ISBLANK(Z463),"",(H463*K463*(L463/100)*(N463/2204.6)*P463))</f>
        <v/>
      </c>
      <c r="AE463" s="97" t="str">
        <f t="shared" ref="AE463:AE526" si="75">IF(ISBLANK(Z463),"",(T463*W463*(X463/100)*(Z463/2204.6)*P463))</f>
        <v/>
      </c>
      <c r="AF463" s="252" t="str">
        <f t="shared" ref="AF463:AF526" si="76">IF(ISBLANK(Z463),"",(AD463-AE463))</f>
        <v/>
      </c>
      <c r="AG463" s="254" t="str">
        <f t="shared" ref="AG463:AG526" si="77">IF(ISBLANK(S463),"",IF(AND(S463&gt;2024,W463&gt;750),0,SUM(AC463,AF463)))</f>
        <v/>
      </c>
      <c r="AH463" s="248" t="str">
        <f t="shared" ref="AH463:AH526" si="78">IF(ISBLANK(Z463),"",(AG463/Z463))</f>
        <v/>
      </c>
      <c r="AI463" s="249" t="str">
        <f t="shared" ref="AI463:AI526" si="79">IF(ISBLANK(Z463),"",(IF(AG463=0,0,(AG463/G463))))</f>
        <v/>
      </c>
    </row>
    <row r="464" spans="2:35" x14ac:dyDescent="0.3">
      <c r="B464" s="94"/>
      <c r="C464" s="95"/>
      <c r="D464" s="95"/>
      <c r="E464" s="95"/>
      <c r="F464" s="94"/>
      <c r="G464" s="145"/>
      <c r="H464" s="245"/>
      <c r="I464" s="211" t="str">
        <f>IF(D464="Room AC (window/wall)",'Emission Factors'!$E$53,IF(D464="Room AC (PTAC/PTHP)",H464,IF(D464="Residential AC",'Emission Factors'!$E$55,IF(D464="Residential HP",H464,IF(D464="Commercial AC (&gt;=65k to &lt;135,000k Btu/hr)",'Emission Factors'!$E$57,IF(D464="Commercial AC (&gt;=135,000k Btu/hr)",'Emission Factors'!$E$58,""))))))</f>
        <v/>
      </c>
      <c r="J464" s="96"/>
      <c r="K464" s="211" t="str">
        <f>IF(ISBLANK(J464),"",VLOOKUP(J464,'Emission Factors'!$C$81:$G$221,4,FALSE))</f>
        <v/>
      </c>
      <c r="L464" s="210" t="str">
        <f>IF(D464="Room AC (window/wall)",'Emission Factors'!$F$53,IF(D464="Room AC (PTAC/PTHP)",'Emission Factors'!$F$54,IF(D464="Residential AC",'Emission Factors'!$F$55,IF(D464="Residential HP",'Emission Factors'!$F$56,IF(D464="Commercial AC (&gt;=65k to &lt;135,000k Btu/hr)",'Emission Factors'!$F$57,IF(D464="Commercial AC (&gt;=135,000k Btu/hr)",'Emission Factors'!$F$58,""))))))</f>
        <v/>
      </c>
      <c r="M464" s="211" t="str">
        <f>IF(D464="Room AC (window/wall)",'Emission Factors'!$G$53,IF(D464="Room AC (PTAC/PTHP)",'Emission Factors'!$G$54,IF(D464="Residential AC",'Emission Factors'!$G$55,IF(D464="Residential HP",'Emission Factors'!$G$56,IF(D464="Commercial AC (&gt;=65k to &lt;135,000k Btu/hr)",'Emission Factors'!$G$57,IF(D464="Commercial AC (&gt;=135,000k Btu/hr)",'Emission Factors'!$G$58,""))))))</f>
        <v/>
      </c>
      <c r="N464" s="96"/>
      <c r="O464" s="209" t="str">
        <f>IF(ISBLANK(D464),"",(IF(D464="Room AC (window/wall)",'Emission Factors'!$C$53,IF(D464="Room AC (PTAC/PTHP)",'Emission Factors'!$C$54,IF(D464="Residential AC",'Emission Factors'!$C$55,IF(D464="Residential HP",'Emission Factors'!$C$56,IF(D464="Commercial AC (&gt;=65k to &lt;135,000k Btu/hr)",'Emission Factors'!$C$57,IF(D464="Commercial AC (&gt;=135,000k Btu/hr)",'Emission Factors'!$C$58,""))))))))</f>
        <v/>
      </c>
      <c r="P464" s="209" t="str">
        <f t="shared" si="70"/>
        <v/>
      </c>
      <c r="Q464" s="95"/>
      <c r="R464" s="256"/>
      <c r="S464" s="256"/>
      <c r="T464" s="96"/>
      <c r="U464" s="211" t="str">
        <f>IF(Q464="Room AC (window/wall)",'Emission Factors'!$E$53,IF(AND(Q464="Room AC (PTAC/PTHP)",ISBLANK(T464)),"Error",IF(AND(Q464="Room AC (PTAC/PTHP)",T464&gt;0),T464,IF(Q464="Residential AC",'Emission Factors'!$E$55,IF(AND(Q464="Residential HP",ISBLANK(T464)),"Error",IF(AND(Q464="Residential HP",T464&gt;0),T464,IF(Q464="Commercial AC (&gt;=65k to &lt;135,000k Btu/hr)",'Emission Factors'!$E$57,IF(Q464="Commercial AC (&gt;=135,000k Btu/hr)",'Emission Factors'!$E$58,""))))))))</f>
        <v/>
      </c>
      <c r="V464" s="95"/>
      <c r="W464" s="211" t="str">
        <f>IF(ISBLANK(V464),"",VLOOKUP(V464,'Emission Factors'!$C$81:$G$221,4,FALSE))</f>
        <v/>
      </c>
      <c r="X464" s="210" t="str">
        <f>IF(Q464="Room AC (window/wall)",'Emission Factors'!$F$53,IF(Q464="Room AC (PTAC/PTHP)",'Emission Factors'!$F$54,IF(Q464="Residential AC",'Emission Factors'!$F$55,IF(Q464="Residential HP",'Emission Factors'!$F$56,IF(Q464="Commercial AC (&gt;=65k to &lt;135,000k Btu/hr)",'Emission Factors'!$F$57,IF(Q464="Commercial AC (&gt;=135,000k Btu/hr)",'Emission Factors'!$F$58,""))))))</f>
        <v/>
      </c>
      <c r="Y464" s="211" t="str">
        <f>IF(Q464="Room AC (window/wall)",'Emission Factors'!$G$53,IF(Q464="Room AC (PTAC/PTHP)",'Emission Factors'!$G$54,IF(Q464="Residential AC",'Emission Factors'!$G$55,IF(Q464="Residential HP",'Emission Factors'!$G$56,IF(Q464="Commercial AC (&gt;=65k to &lt;135,000k Btu/hr)",'Emission Factors'!$G$57,IF(Q464="Commercial AC (&gt;=135,000k Btu/hr)",'Emission Factors'!$G$58,""))))))</f>
        <v/>
      </c>
      <c r="Z464" s="96"/>
      <c r="AA464" s="97" t="str">
        <f t="shared" si="71"/>
        <v/>
      </c>
      <c r="AB464" s="97" t="str">
        <f t="shared" si="72"/>
        <v/>
      </c>
      <c r="AC464" s="246" t="str">
        <f t="shared" si="73"/>
        <v/>
      </c>
      <c r="AD464" s="97" t="str">
        <f t="shared" si="74"/>
        <v/>
      </c>
      <c r="AE464" s="97" t="str">
        <f t="shared" si="75"/>
        <v/>
      </c>
      <c r="AF464" s="252" t="str">
        <f t="shared" si="76"/>
        <v/>
      </c>
      <c r="AG464" s="254" t="str">
        <f t="shared" si="77"/>
        <v/>
      </c>
      <c r="AH464" s="248" t="str">
        <f t="shared" si="78"/>
        <v/>
      </c>
      <c r="AI464" s="249" t="str">
        <f t="shared" si="79"/>
        <v/>
      </c>
    </row>
    <row r="465" spans="2:35" x14ac:dyDescent="0.3">
      <c r="B465" s="94"/>
      <c r="C465" s="95"/>
      <c r="D465" s="95"/>
      <c r="E465" s="95"/>
      <c r="F465" s="94"/>
      <c r="G465" s="145"/>
      <c r="H465" s="245"/>
      <c r="I465" s="211" t="str">
        <f>IF(D465="Room AC (window/wall)",'Emission Factors'!$E$53,IF(D465="Room AC (PTAC/PTHP)",H465,IF(D465="Residential AC",'Emission Factors'!$E$55,IF(D465="Residential HP",H465,IF(D465="Commercial AC (&gt;=65k to &lt;135,000k Btu/hr)",'Emission Factors'!$E$57,IF(D465="Commercial AC (&gt;=135,000k Btu/hr)",'Emission Factors'!$E$58,""))))))</f>
        <v/>
      </c>
      <c r="J465" s="96"/>
      <c r="K465" s="211" t="str">
        <f>IF(ISBLANK(J465),"",VLOOKUP(J465,'Emission Factors'!$C$81:$G$221,4,FALSE))</f>
        <v/>
      </c>
      <c r="L465" s="210" t="str">
        <f>IF(D465="Room AC (window/wall)",'Emission Factors'!$F$53,IF(D465="Room AC (PTAC/PTHP)",'Emission Factors'!$F$54,IF(D465="Residential AC",'Emission Factors'!$F$55,IF(D465="Residential HP",'Emission Factors'!$F$56,IF(D465="Commercial AC (&gt;=65k to &lt;135,000k Btu/hr)",'Emission Factors'!$F$57,IF(D465="Commercial AC (&gt;=135,000k Btu/hr)",'Emission Factors'!$F$58,""))))))</f>
        <v/>
      </c>
      <c r="M465" s="211" t="str">
        <f>IF(D465="Room AC (window/wall)",'Emission Factors'!$G$53,IF(D465="Room AC (PTAC/PTHP)",'Emission Factors'!$G$54,IF(D465="Residential AC",'Emission Factors'!$G$55,IF(D465="Residential HP",'Emission Factors'!$G$56,IF(D465="Commercial AC (&gt;=65k to &lt;135,000k Btu/hr)",'Emission Factors'!$G$57,IF(D465="Commercial AC (&gt;=135,000k Btu/hr)",'Emission Factors'!$G$58,""))))))</f>
        <v/>
      </c>
      <c r="N465" s="96"/>
      <c r="O465" s="209" t="str">
        <f>IF(ISBLANK(D465),"",(IF(D465="Room AC (window/wall)",'Emission Factors'!$C$53,IF(D465="Room AC (PTAC/PTHP)",'Emission Factors'!$C$54,IF(D465="Residential AC",'Emission Factors'!$C$55,IF(D465="Residential HP",'Emission Factors'!$C$56,IF(D465="Commercial AC (&gt;=65k to &lt;135,000k Btu/hr)",'Emission Factors'!$C$57,IF(D465="Commercial AC (&gt;=135,000k Btu/hr)",'Emission Factors'!$C$58,""))))))))</f>
        <v/>
      </c>
      <c r="P465" s="209" t="str">
        <f t="shared" si="70"/>
        <v/>
      </c>
      <c r="Q465" s="95"/>
      <c r="R465" s="256"/>
      <c r="S465" s="256"/>
      <c r="T465" s="96"/>
      <c r="U465" s="211" t="str">
        <f>IF(Q465="Room AC (window/wall)",'Emission Factors'!$E$53,IF(AND(Q465="Room AC (PTAC/PTHP)",ISBLANK(T465)),"Error",IF(AND(Q465="Room AC (PTAC/PTHP)",T465&gt;0),T465,IF(Q465="Residential AC",'Emission Factors'!$E$55,IF(AND(Q465="Residential HP",ISBLANK(T465)),"Error",IF(AND(Q465="Residential HP",T465&gt;0),T465,IF(Q465="Commercial AC (&gt;=65k to &lt;135,000k Btu/hr)",'Emission Factors'!$E$57,IF(Q465="Commercial AC (&gt;=135,000k Btu/hr)",'Emission Factors'!$E$58,""))))))))</f>
        <v/>
      </c>
      <c r="V465" s="95"/>
      <c r="W465" s="211" t="str">
        <f>IF(ISBLANK(V465),"",VLOOKUP(V465,'Emission Factors'!$C$81:$G$221,4,FALSE))</f>
        <v/>
      </c>
      <c r="X465" s="210" t="str">
        <f>IF(Q465="Room AC (window/wall)",'Emission Factors'!$F$53,IF(Q465="Room AC (PTAC/PTHP)",'Emission Factors'!$F$54,IF(Q465="Residential AC",'Emission Factors'!$F$55,IF(Q465="Residential HP",'Emission Factors'!$F$56,IF(Q465="Commercial AC (&gt;=65k to &lt;135,000k Btu/hr)",'Emission Factors'!$F$57,IF(Q465="Commercial AC (&gt;=135,000k Btu/hr)",'Emission Factors'!$F$58,""))))))</f>
        <v/>
      </c>
      <c r="Y465" s="211" t="str">
        <f>IF(Q465="Room AC (window/wall)",'Emission Factors'!$G$53,IF(Q465="Room AC (PTAC/PTHP)",'Emission Factors'!$G$54,IF(Q465="Residential AC",'Emission Factors'!$G$55,IF(Q465="Residential HP",'Emission Factors'!$G$56,IF(Q465="Commercial AC (&gt;=65k to &lt;135,000k Btu/hr)",'Emission Factors'!$G$57,IF(Q465="Commercial AC (&gt;=135,000k Btu/hr)",'Emission Factors'!$G$58,""))))))</f>
        <v/>
      </c>
      <c r="Z465" s="96"/>
      <c r="AA465" s="97" t="str">
        <f t="shared" si="71"/>
        <v/>
      </c>
      <c r="AB465" s="97" t="str">
        <f t="shared" si="72"/>
        <v/>
      </c>
      <c r="AC465" s="246" t="str">
        <f t="shared" si="73"/>
        <v/>
      </c>
      <c r="AD465" s="97" t="str">
        <f t="shared" si="74"/>
        <v/>
      </c>
      <c r="AE465" s="97" t="str">
        <f t="shared" si="75"/>
        <v/>
      </c>
      <c r="AF465" s="252" t="str">
        <f t="shared" si="76"/>
        <v/>
      </c>
      <c r="AG465" s="254" t="str">
        <f t="shared" si="77"/>
        <v/>
      </c>
      <c r="AH465" s="248" t="str">
        <f t="shared" si="78"/>
        <v/>
      </c>
      <c r="AI465" s="249" t="str">
        <f t="shared" si="79"/>
        <v/>
      </c>
    </row>
    <row r="466" spans="2:35" x14ac:dyDescent="0.3">
      <c r="B466" s="94"/>
      <c r="C466" s="95"/>
      <c r="D466" s="95"/>
      <c r="E466" s="95"/>
      <c r="F466" s="94"/>
      <c r="G466" s="145"/>
      <c r="H466" s="245"/>
      <c r="I466" s="211" t="str">
        <f>IF(D466="Room AC (window/wall)",'Emission Factors'!$E$53,IF(D466="Room AC (PTAC/PTHP)",H466,IF(D466="Residential AC",'Emission Factors'!$E$55,IF(D466="Residential HP",H466,IF(D466="Commercial AC (&gt;=65k to &lt;135,000k Btu/hr)",'Emission Factors'!$E$57,IF(D466="Commercial AC (&gt;=135,000k Btu/hr)",'Emission Factors'!$E$58,""))))))</f>
        <v/>
      </c>
      <c r="J466" s="96"/>
      <c r="K466" s="211" t="str">
        <f>IF(ISBLANK(J466),"",VLOOKUP(J466,'Emission Factors'!$C$81:$G$221,4,FALSE))</f>
        <v/>
      </c>
      <c r="L466" s="210" t="str">
        <f>IF(D466="Room AC (window/wall)",'Emission Factors'!$F$53,IF(D466="Room AC (PTAC/PTHP)",'Emission Factors'!$F$54,IF(D466="Residential AC",'Emission Factors'!$F$55,IF(D466="Residential HP",'Emission Factors'!$F$56,IF(D466="Commercial AC (&gt;=65k to &lt;135,000k Btu/hr)",'Emission Factors'!$F$57,IF(D466="Commercial AC (&gt;=135,000k Btu/hr)",'Emission Factors'!$F$58,""))))))</f>
        <v/>
      </c>
      <c r="M466" s="211" t="str">
        <f>IF(D466="Room AC (window/wall)",'Emission Factors'!$G$53,IF(D466="Room AC (PTAC/PTHP)",'Emission Factors'!$G$54,IF(D466="Residential AC",'Emission Factors'!$G$55,IF(D466="Residential HP",'Emission Factors'!$G$56,IF(D466="Commercial AC (&gt;=65k to &lt;135,000k Btu/hr)",'Emission Factors'!$G$57,IF(D466="Commercial AC (&gt;=135,000k Btu/hr)",'Emission Factors'!$G$58,""))))))</f>
        <v/>
      </c>
      <c r="N466" s="96"/>
      <c r="O466" s="209" t="str">
        <f>IF(ISBLANK(D466),"",(IF(D466="Room AC (window/wall)",'Emission Factors'!$C$53,IF(D466="Room AC (PTAC/PTHP)",'Emission Factors'!$C$54,IF(D466="Residential AC",'Emission Factors'!$C$55,IF(D466="Residential HP",'Emission Factors'!$C$56,IF(D466="Commercial AC (&gt;=65k to &lt;135,000k Btu/hr)",'Emission Factors'!$C$57,IF(D466="Commercial AC (&gt;=135,000k Btu/hr)",'Emission Factors'!$C$58,""))))))))</f>
        <v/>
      </c>
      <c r="P466" s="209" t="str">
        <f t="shared" si="70"/>
        <v/>
      </c>
      <c r="Q466" s="95"/>
      <c r="R466" s="256"/>
      <c r="S466" s="256"/>
      <c r="T466" s="96"/>
      <c r="U466" s="211" t="str">
        <f>IF(Q466="Room AC (window/wall)",'Emission Factors'!$E$53,IF(AND(Q466="Room AC (PTAC/PTHP)",ISBLANK(T466)),"Error",IF(AND(Q466="Room AC (PTAC/PTHP)",T466&gt;0),T466,IF(Q466="Residential AC",'Emission Factors'!$E$55,IF(AND(Q466="Residential HP",ISBLANK(T466)),"Error",IF(AND(Q466="Residential HP",T466&gt;0),T466,IF(Q466="Commercial AC (&gt;=65k to &lt;135,000k Btu/hr)",'Emission Factors'!$E$57,IF(Q466="Commercial AC (&gt;=135,000k Btu/hr)",'Emission Factors'!$E$58,""))))))))</f>
        <v/>
      </c>
      <c r="V466" s="95"/>
      <c r="W466" s="211" t="str">
        <f>IF(ISBLANK(V466),"",VLOOKUP(V466,'Emission Factors'!$C$81:$G$221,4,FALSE))</f>
        <v/>
      </c>
      <c r="X466" s="210" t="str">
        <f>IF(Q466="Room AC (window/wall)",'Emission Factors'!$F$53,IF(Q466="Room AC (PTAC/PTHP)",'Emission Factors'!$F$54,IF(Q466="Residential AC",'Emission Factors'!$F$55,IF(Q466="Residential HP",'Emission Factors'!$F$56,IF(Q466="Commercial AC (&gt;=65k to &lt;135,000k Btu/hr)",'Emission Factors'!$F$57,IF(Q466="Commercial AC (&gt;=135,000k Btu/hr)",'Emission Factors'!$F$58,""))))))</f>
        <v/>
      </c>
      <c r="Y466" s="211" t="str">
        <f>IF(Q466="Room AC (window/wall)",'Emission Factors'!$G$53,IF(Q466="Room AC (PTAC/PTHP)",'Emission Factors'!$G$54,IF(Q466="Residential AC",'Emission Factors'!$G$55,IF(Q466="Residential HP",'Emission Factors'!$G$56,IF(Q466="Commercial AC (&gt;=65k to &lt;135,000k Btu/hr)",'Emission Factors'!$G$57,IF(Q466="Commercial AC (&gt;=135,000k Btu/hr)",'Emission Factors'!$G$58,""))))))</f>
        <v/>
      </c>
      <c r="Z466" s="96"/>
      <c r="AA466" s="97" t="str">
        <f t="shared" si="71"/>
        <v/>
      </c>
      <c r="AB466" s="97" t="str">
        <f t="shared" si="72"/>
        <v/>
      </c>
      <c r="AC466" s="246" t="str">
        <f t="shared" si="73"/>
        <v/>
      </c>
      <c r="AD466" s="97" t="str">
        <f t="shared" si="74"/>
        <v/>
      </c>
      <c r="AE466" s="97" t="str">
        <f t="shared" si="75"/>
        <v/>
      </c>
      <c r="AF466" s="252" t="str">
        <f t="shared" si="76"/>
        <v/>
      </c>
      <c r="AG466" s="254" t="str">
        <f t="shared" si="77"/>
        <v/>
      </c>
      <c r="AH466" s="248" t="str">
        <f t="shared" si="78"/>
        <v/>
      </c>
      <c r="AI466" s="249" t="str">
        <f t="shared" si="79"/>
        <v/>
      </c>
    </row>
    <row r="467" spans="2:35" x14ac:dyDescent="0.3">
      <c r="B467" s="94"/>
      <c r="C467" s="95"/>
      <c r="D467" s="95"/>
      <c r="E467" s="95"/>
      <c r="F467" s="94"/>
      <c r="G467" s="145"/>
      <c r="H467" s="245"/>
      <c r="I467" s="211" t="str">
        <f>IF(D467="Room AC (window/wall)",'Emission Factors'!$E$53,IF(D467="Room AC (PTAC/PTHP)",H467,IF(D467="Residential AC",'Emission Factors'!$E$55,IF(D467="Residential HP",H467,IF(D467="Commercial AC (&gt;=65k to &lt;135,000k Btu/hr)",'Emission Factors'!$E$57,IF(D467="Commercial AC (&gt;=135,000k Btu/hr)",'Emission Factors'!$E$58,""))))))</f>
        <v/>
      </c>
      <c r="J467" s="96"/>
      <c r="K467" s="211" t="str">
        <f>IF(ISBLANK(J467),"",VLOOKUP(J467,'Emission Factors'!$C$81:$G$221,4,FALSE))</f>
        <v/>
      </c>
      <c r="L467" s="210" t="str">
        <f>IF(D467="Room AC (window/wall)",'Emission Factors'!$F$53,IF(D467="Room AC (PTAC/PTHP)",'Emission Factors'!$F$54,IF(D467="Residential AC",'Emission Factors'!$F$55,IF(D467="Residential HP",'Emission Factors'!$F$56,IF(D467="Commercial AC (&gt;=65k to &lt;135,000k Btu/hr)",'Emission Factors'!$F$57,IF(D467="Commercial AC (&gt;=135,000k Btu/hr)",'Emission Factors'!$F$58,""))))))</f>
        <v/>
      </c>
      <c r="M467" s="211" t="str">
        <f>IF(D467="Room AC (window/wall)",'Emission Factors'!$G$53,IF(D467="Room AC (PTAC/PTHP)",'Emission Factors'!$G$54,IF(D467="Residential AC",'Emission Factors'!$G$55,IF(D467="Residential HP",'Emission Factors'!$G$56,IF(D467="Commercial AC (&gt;=65k to &lt;135,000k Btu/hr)",'Emission Factors'!$G$57,IF(D467="Commercial AC (&gt;=135,000k Btu/hr)",'Emission Factors'!$G$58,""))))))</f>
        <v/>
      </c>
      <c r="N467" s="96"/>
      <c r="O467" s="209" t="str">
        <f>IF(ISBLANK(D467),"",(IF(D467="Room AC (window/wall)",'Emission Factors'!$C$53,IF(D467="Room AC (PTAC/PTHP)",'Emission Factors'!$C$54,IF(D467="Residential AC",'Emission Factors'!$C$55,IF(D467="Residential HP",'Emission Factors'!$C$56,IF(D467="Commercial AC (&gt;=65k to &lt;135,000k Btu/hr)",'Emission Factors'!$C$57,IF(D467="Commercial AC (&gt;=135,000k Btu/hr)",'Emission Factors'!$C$58,""))))))))</f>
        <v/>
      </c>
      <c r="P467" s="209" t="str">
        <f t="shared" si="70"/>
        <v/>
      </c>
      <c r="Q467" s="95"/>
      <c r="R467" s="256"/>
      <c r="S467" s="256"/>
      <c r="T467" s="96"/>
      <c r="U467" s="211" t="str">
        <f>IF(Q467="Room AC (window/wall)",'Emission Factors'!$E$53,IF(AND(Q467="Room AC (PTAC/PTHP)",ISBLANK(T467)),"Error",IF(AND(Q467="Room AC (PTAC/PTHP)",T467&gt;0),T467,IF(Q467="Residential AC",'Emission Factors'!$E$55,IF(AND(Q467="Residential HP",ISBLANK(T467)),"Error",IF(AND(Q467="Residential HP",T467&gt;0),T467,IF(Q467="Commercial AC (&gt;=65k to &lt;135,000k Btu/hr)",'Emission Factors'!$E$57,IF(Q467="Commercial AC (&gt;=135,000k Btu/hr)",'Emission Factors'!$E$58,""))))))))</f>
        <v/>
      </c>
      <c r="V467" s="95"/>
      <c r="W467" s="211" t="str">
        <f>IF(ISBLANK(V467),"",VLOOKUP(V467,'Emission Factors'!$C$81:$G$221,4,FALSE))</f>
        <v/>
      </c>
      <c r="X467" s="210" t="str">
        <f>IF(Q467="Room AC (window/wall)",'Emission Factors'!$F$53,IF(Q467="Room AC (PTAC/PTHP)",'Emission Factors'!$F$54,IF(Q467="Residential AC",'Emission Factors'!$F$55,IF(Q467="Residential HP",'Emission Factors'!$F$56,IF(Q467="Commercial AC (&gt;=65k to &lt;135,000k Btu/hr)",'Emission Factors'!$F$57,IF(Q467="Commercial AC (&gt;=135,000k Btu/hr)",'Emission Factors'!$F$58,""))))))</f>
        <v/>
      </c>
      <c r="Y467" s="211" t="str">
        <f>IF(Q467="Room AC (window/wall)",'Emission Factors'!$G$53,IF(Q467="Room AC (PTAC/PTHP)",'Emission Factors'!$G$54,IF(Q467="Residential AC",'Emission Factors'!$G$55,IF(Q467="Residential HP",'Emission Factors'!$G$56,IF(Q467="Commercial AC (&gt;=65k to &lt;135,000k Btu/hr)",'Emission Factors'!$G$57,IF(Q467="Commercial AC (&gt;=135,000k Btu/hr)",'Emission Factors'!$G$58,""))))))</f>
        <v/>
      </c>
      <c r="Z467" s="96"/>
      <c r="AA467" s="97" t="str">
        <f t="shared" si="71"/>
        <v/>
      </c>
      <c r="AB467" s="97" t="str">
        <f t="shared" si="72"/>
        <v/>
      </c>
      <c r="AC467" s="246" t="str">
        <f t="shared" si="73"/>
        <v/>
      </c>
      <c r="AD467" s="97" t="str">
        <f t="shared" si="74"/>
        <v/>
      </c>
      <c r="AE467" s="97" t="str">
        <f t="shared" si="75"/>
        <v/>
      </c>
      <c r="AF467" s="252" t="str">
        <f t="shared" si="76"/>
        <v/>
      </c>
      <c r="AG467" s="254" t="str">
        <f t="shared" si="77"/>
        <v/>
      </c>
      <c r="AH467" s="248" t="str">
        <f t="shared" si="78"/>
        <v/>
      </c>
      <c r="AI467" s="249" t="str">
        <f t="shared" si="79"/>
        <v/>
      </c>
    </row>
    <row r="468" spans="2:35" x14ac:dyDescent="0.3">
      <c r="B468" s="94"/>
      <c r="C468" s="95"/>
      <c r="D468" s="95"/>
      <c r="E468" s="95"/>
      <c r="F468" s="94"/>
      <c r="G468" s="145"/>
      <c r="H468" s="245"/>
      <c r="I468" s="211" t="str">
        <f>IF(D468="Room AC (window/wall)",'Emission Factors'!$E$53,IF(D468="Room AC (PTAC/PTHP)",H468,IF(D468="Residential AC",'Emission Factors'!$E$55,IF(D468="Residential HP",H468,IF(D468="Commercial AC (&gt;=65k to &lt;135,000k Btu/hr)",'Emission Factors'!$E$57,IF(D468="Commercial AC (&gt;=135,000k Btu/hr)",'Emission Factors'!$E$58,""))))))</f>
        <v/>
      </c>
      <c r="J468" s="96"/>
      <c r="K468" s="211" t="str">
        <f>IF(ISBLANK(J468),"",VLOOKUP(J468,'Emission Factors'!$C$81:$G$221,4,FALSE))</f>
        <v/>
      </c>
      <c r="L468" s="210" t="str">
        <f>IF(D468="Room AC (window/wall)",'Emission Factors'!$F$53,IF(D468="Room AC (PTAC/PTHP)",'Emission Factors'!$F$54,IF(D468="Residential AC",'Emission Factors'!$F$55,IF(D468="Residential HP",'Emission Factors'!$F$56,IF(D468="Commercial AC (&gt;=65k to &lt;135,000k Btu/hr)",'Emission Factors'!$F$57,IF(D468="Commercial AC (&gt;=135,000k Btu/hr)",'Emission Factors'!$F$58,""))))))</f>
        <v/>
      </c>
      <c r="M468" s="211" t="str">
        <f>IF(D468="Room AC (window/wall)",'Emission Factors'!$G$53,IF(D468="Room AC (PTAC/PTHP)",'Emission Factors'!$G$54,IF(D468="Residential AC",'Emission Factors'!$G$55,IF(D468="Residential HP",'Emission Factors'!$G$56,IF(D468="Commercial AC (&gt;=65k to &lt;135,000k Btu/hr)",'Emission Factors'!$G$57,IF(D468="Commercial AC (&gt;=135,000k Btu/hr)",'Emission Factors'!$G$58,""))))))</f>
        <v/>
      </c>
      <c r="N468" s="96"/>
      <c r="O468" s="209" t="str">
        <f>IF(ISBLANK(D468),"",(IF(D468="Room AC (window/wall)",'Emission Factors'!$C$53,IF(D468="Room AC (PTAC/PTHP)",'Emission Factors'!$C$54,IF(D468="Residential AC",'Emission Factors'!$C$55,IF(D468="Residential HP",'Emission Factors'!$C$56,IF(D468="Commercial AC (&gt;=65k to &lt;135,000k Btu/hr)",'Emission Factors'!$C$57,IF(D468="Commercial AC (&gt;=135,000k Btu/hr)",'Emission Factors'!$C$58,""))))))))</f>
        <v/>
      </c>
      <c r="P468" s="209" t="str">
        <f t="shared" si="70"/>
        <v/>
      </c>
      <c r="Q468" s="95"/>
      <c r="R468" s="256"/>
      <c r="S468" s="256"/>
      <c r="T468" s="96"/>
      <c r="U468" s="211" t="str">
        <f>IF(Q468="Room AC (window/wall)",'Emission Factors'!$E$53,IF(AND(Q468="Room AC (PTAC/PTHP)",ISBLANK(T468)),"Error",IF(AND(Q468="Room AC (PTAC/PTHP)",T468&gt;0),T468,IF(Q468="Residential AC",'Emission Factors'!$E$55,IF(AND(Q468="Residential HP",ISBLANK(T468)),"Error",IF(AND(Q468="Residential HP",T468&gt;0),T468,IF(Q468="Commercial AC (&gt;=65k to &lt;135,000k Btu/hr)",'Emission Factors'!$E$57,IF(Q468="Commercial AC (&gt;=135,000k Btu/hr)",'Emission Factors'!$E$58,""))))))))</f>
        <v/>
      </c>
      <c r="V468" s="95"/>
      <c r="W468" s="211" t="str">
        <f>IF(ISBLANK(V468),"",VLOOKUP(V468,'Emission Factors'!$C$81:$G$221,4,FALSE))</f>
        <v/>
      </c>
      <c r="X468" s="210" t="str">
        <f>IF(Q468="Room AC (window/wall)",'Emission Factors'!$F$53,IF(Q468="Room AC (PTAC/PTHP)",'Emission Factors'!$F$54,IF(Q468="Residential AC",'Emission Factors'!$F$55,IF(Q468="Residential HP",'Emission Factors'!$F$56,IF(Q468="Commercial AC (&gt;=65k to &lt;135,000k Btu/hr)",'Emission Factors'!$F$57,IF(Q468="Commercial AC (&gt;=135,000k Btu/hr)",'Emission Factors'!$F$58,""))))))</f>
        <v/>
      </c>
      <c r="Y468" s="211" t="str">
        <f>IF(Q468="Room AC (window/wall)",'Emission Factors'!$G$53,IF(Q468="Room AC (PTAC/PTHP)",'Emission Factors'!$G$54,IF(Q468="Residential AC",'Emission Factors'!$G$55,IF(Q468="Residential HP",'Emission Factors'!$G$56,IF(Q468="Commercial AC (&gt;=65k to &lt;135,000k Btu/hr)",'Emission Factors'!$G$57,IF(Q468="Commercial AC (&gt;=135,000k Btu/hr)",'Emission Factors'!$G$58,""))))))</f>
        <v/>
      </c>
      <c r="Z468" s="96"/>
      <c r="AA468" s="97" t="str">
        <f t="shared" si="71"/>
        <v/>
      </c>
      <c r="AB468" s="97" t="str">
        <f t="shared" si="72"/>
        <v/>
      </c>
      <c r="AC468" s="246" t="str">
        <f t="shared" si="73"/>
        <v/>
      </c>
      <c r="AD468" s="97" t="str">
        <f t="shared" si="74"/>
        <v/>
      </c>
      <c r="AE468" s="97" t="str">
        <f t="shared" si="75"/>
        <v/>
      </c>
      <c r="AF468" s="252" t="str">
        <f t="shared" si="76"/>
        <v/>
      </c>
      <c r="AG468" s="254" t="str">
        <f t="shared" si="77"/>
        <v/>
      </c>
      <c r="AH468" s="248" t="str">
        <f t="shared" si="78"/>
        <v/>
      </c>
      <c r="AI468" s="249" t="str">
        <f t="shared" si="79"/>
        <v/>
      </c>
    </row>
    <row r="469" spans="2:35" x14ac:dyDescent="0.3">
      <c r="B469" s="94"/>
      <c r="C469" s="95"/>
      <c r="D469" s="95"/>
      <c r="E469" s="95"/>
      <c r="F469" s="94"/>
      <c r="G469" s="145"/>
      <c r="H469" s="245"/>
      <c r="I469" s="211" t="str">
        <f>IF(D469="Room AC (window/wall)",'Emission Factors'!$E$53,IF(D469="Room AC (PTAC/PTHP)",H469,IF(D469="Residential AC",'Emission Factors'!$E$55,IF(D469="Residential HP",H469,IF(D469="Commercial AC (&gt;=65k to &lt;135,000k Btu/hr)",'Emission Factors'!$E$57,IF(D469="Commercial AC (&gt;=135,000k Btu/hr)",'Emission Factors'!$E$58,""))))))</f>
        <v/>
      </c>
      <c r="J469" s="96"/>
      <c r="K469" s="211" t="str">
        <f>IF(ISBLANK(J469),"",VLOOKUP(J469,'Emission Factors'!$C$81:$G$221,4,FALSE))</f>
        <v/>
      </c>
      <c r="L469" s="210" t="str">
        <f>IF(D469="Room AC (window/wall)",'Emission Factors'!$F$53,IF(D469="Room AC (PTAC/PTHP)",'Emission Factors'!$F$54,IF(D469="Residential AC",'Emission Factors'!$F$55,IF(D469="Residential HP",'Emission Factors'!$F$56,IF(D469="Commercial AC (&gt;=65k to &lt;135,000k Btu/hr)",'Emission Factors'!$F$57,IF(D469="Commercial AC (&gt;=135,000k Btu/hr)",'Emission Factors'!$F$58,""))))))</f>
        <v/>
      </c>
      <c r="M469" s="211" t="str">
        <f>IF(D469="Room AC (window/wall)",'Emission Factors'!$G$53,IF(D469="Room AC (PTAC/PTHP)",'Emission Factors'!$G$54,IF(D469="Residential AC",'Emission Factors'!$G$55,IF(D469="Residential HP",'Emission Factors'!$G$56,IF(D469="Commercial AC (&gt;=65k to &lt;135,000k Btu/hr)",'Emission Factors'!$G$57,IF(D469="Commercial AC (&gt;=135,000k Btu/hr)",'Emission Factors'!$G$58,""))))))</f>
        <v/>
      </c>
      <c r="N469" s="96"/>
      <c r="O469" s="209" t="str">
        <f>IF(ISBLANK(D469),"",(IF(D469="Room AC (window/wall)",'Emission Factors'!$C$53,IF(D469="Room AC (PTAC/PTHP)",'Emission Factors'!$C$54,IF(D469="Residential AC",'Emission Factors'!$C$55,IF(D469="Residential HP",'Emission Factors'!$C$56,IF(D469="Commercial AC (&gt;=65k to &lt;135,000k Btu/hr)",'Emission Factors'!$C$57,IF(D469="Commercial AC (&gt;=135,000k Btu/hr)",'Emission Factors'!$C$58,""))))))))</f>
        <v/>
      </c>
      <c r="P469" s="209" t="str">
        <f t="shared" si="70"/>
        <v/>
      </c>
      <c r="Q469" s="95"/>
      <c r="R469" s="256"/>
      <c r="S469" s="256"/>
      <c r="T469" s="96"/>
      <c r="U469" s="211" t="str">
        <f>IF(Q469="Room AC (window/wall)",'Emission Factors'!$E$53,IF(AND(Q469="Room AC (PTAC/PTHP)",ISBLANK(T469)),"Error",IF(AND(Q469="Room AC (PTAC/PTHP)",T469&gt;0),T469,IF(Q469="Residential AC",'Emission Factors'!$E$55,IF(AND(Q469="Residential HP",ISBLANK(T469)),"Error",IF(AND(Q469="Residential HP",T469&gt;0),T469,IF(Q469="Commercial AC (&gt;=65k to &lt;135,000k Btu/hr)",'Emission Factors'!$E$57,IF(Q469="Commercial AC (&gt;=135,000k Btu/hr)",'Emission Factors'!$E$58,""))))))))</f>
        <v/>
      </c>
      <c r="V469" s="95"/>
      <c r="W469" s="211" t="str">
        <f>IF(ISBLANK(V469),"",VLOOKUP(V469,'Emission Factors'!$C$81:$G$221,4,FALSE))</f>
        <v/>
      </c>
      <c r="X469" s="210" t="str">
        <f>IF(Q469="Room AC (window/wall)",'Emission Factors'!$F$53,IF(Q469="Room AC (PTAC/PTHP)",'Emission Factors'!$F$54,IF(Q469="Residential AC",'Emission Factors'!$F$55,IF(Q469="Residential HP",'Emission Factors'!$F$56,IF(Q469="Commercial AC (&gt;=65k to &lt;135,000k Btu/hr)",'Emission Factors'!$F$57,IF(Q469="Commercial AC (&gt;=135,000k Btu/hr)",'Emission Factors'!$F$58,""))))))</f>
        <v/>
      </c>
      <c r="Y469" s="211" t="str">
        <f>IF(Q469="Room AC (window/wall)",'Emission Factors'!$G$53,IF(Q469="Room AC (PTAC/PTHP)",'Emission Factors'!$G$54,IF(Q469="Residential AC",'Emission Factors'!$G$55,IF(Q469="Residential HP",'Emission Factors'!$G$56,IF(Q469="Commercial AC (&gt;=65k to &lt;135,000k Btu/hr)",'Emission Factors'!$G$57,IF(Q469="Commercial AC (&gt;=135,000k Btu/hr)",'Emission Factors'!$G$58,""))))))</f>
        <v/>
      </c>
      <c r="Z469" s="96"/>
      <c r="AA469" s="97" t="str">
        <f t="shared" si="71"/>
        <v/>
      </c>
      <c r="AB469" s="97" t="str">
        <f t="shared" si="72"/>
        <v/>
      </c>
      <c r="AC469" s="246" t="str">
        <f t="shared" si="73"/>
        <v/>
      </c>
      <c r="AD469" s="97" t="str">
        <f t="shared" si="74"/>
        <v/>
      </c>
      <c r="AE469" s="97" t="str">
        <f t="shared" si="75"/>
        <v/>
      </c>
      <c r="AF469" s="252" t="str">
        <f t="shared" si="76"/>
        <v/>
      </c>
      <c r="AG469" s="254" t="str">
        <f t="shared" si="77"/>
        <v/>
      </c>
      <c r="AH469" s="248" t="str">
        <f t="shared" si="78"/>
        <v/>
      </c>
      <c r="AI469" s="249" t="str">
        <f t="shared" si="79"/>
        <v/>
      </c>
    </row>
    <row r="470" spans="2:35" x14ac:dyDescent="0.3">
      <c r="B470" s="94"/>
      <c r="C470" s="95"/>
      <c r="D470" s="95"/>
      <c r="E470" s="95"/>
      <c r="F470" s="94"/>
      <c r="G470" s="145"/>
      <c r="H470" s="245"/>
      <c r="I470" s="211" t="str">
        <f>IF(D470="Room AC (window/wall)",'Emission Factors'!$E$53,IF(D470="Room AC (PTAC/PTHP)",H470,IF(D470="Residential AC",'Emission Factors'!$E$55,IF(D470="Residential HP",H470,IF(D470="Commercial AC (&gt;=65k to &lt;135,000k Btu/hr)",'Emission Factors'!$E$57,IF(D470="Commercial AC (&gt;=135,000k Btu/hr)",'Emission Factors'!$E$58,""))))))</f>
        <v/>
      </c>
      <c r="J470" s="96"/>
      <c r="K470" s="211" t="str">
        <f>IF(ISBLANK(J470),"",VLOOKUP(J470,'Emission Factors'!$C$81:$G$221,4,FALSE))</f>
        <v/>
      </c>
      <c r="L470" s="210" t="str">
        <f>IF(D470="Room AC (window/wall)",'Emission Factors'!$F$53,IF(D470="Room AC (PTAC/PTHP)",'Emission Factors'!$F$54,IF(D470="Residential AC",'Emission Factors'!$F$55,IF(D470="Residential HP",'Emission Factors'!$F$56,IF(D470="Commercial AC (&gt;=65k to &lt;135,000k Btu/hr)",'Emission Factors'!$F$57,IF(D470="Commercial AC (&gt;=135,000k Btu/hr)",'Emission Factors'!$F$58,""))))))</f>
        <v/>
      </c>
      <c r="M470" s="211" t="str">
        <f>IF(D470="Room AC (window/wall)",'Emission Factors'!$G$53,IF(D470="Room AC (PTAC/PTHP)",'Emission Factors'!$G$54,IF(D470="Residential AC",'Emission Factors'!$G$55,IF(D470="Residential HP",'Emission Factors'!$G$56,IF(D470="Commercial AC (&gt;=65k to &lt;135,000k Btu/hr)",'Emission Factors'!$G$57,IF(D470="Commercial AC (&gt;=135,000k Btu/hr)",'Emission Factors'!$G$58,""))))))</f>
        <v/>
      </c>
      <c r="N470" s="96"/>
      <c r="O470" s="209" t="str">
        <f>IF(ISBLANK(D470),"",(IF(D470="Room AC (window/wall)",'Emission Factors'!$C$53,IF(D470="Room AC (PTAC/PTHP)",'Emission Factors'!$C$54,IF(D470="Residential AC",'Emission Factors'!$C$55,IF(D470="Residential HP",'Emission Factors'!$C$56,IF(D470="Commercial AC (&gt;=65k to &lt;135,000k Btu/hr)",'Emission Factors'!$C$57,IF(D470="Commercial AC (&gt;=135,000k Btu/hr)",'Emission Factors'!$C$58,""))))))))</f>
        <v/>
      </c>
      <c r="P470" s="209" t="str">
        <f t="shared" si="70"/>
        <v/>
      </c>
      <c r="Q470" s="95"/>
      <c r="R470" s="256"/>
      <c r="S470" s="256"/>
      <c r="T470" s="96"/>
      <c r="U470" s="211" t="str">
        <f>IF(Q470="Room AC (window/wall)",'Emission Factors'!$E$53,IF(AND(Q470="Room AC (PTAC/PTHP)",ISBLANK(T470)),"Error",IF(AND(Q470="Room AC (PTAC/PTHP)",T470&gt;0),T470,IF(Q470="Residential AC",'Emission Factors'!$E$55,IF(AND(Q470="Residential HP",ISBLANK(T470)),"Error",IF(AND(Q470="Residential HP",T470&gt;0),T470,IF(Q470="Commercial AC (&gt;=65k to &lt;135,000k Btu/hr)",'Emission Factors'!$E$57,IF(Q470="Commercial AC (&gt;=135,000k Btu/hr)",'Emission Factors'!$E$58,""))))))))</f>
        <v/>
      </c>
      <c r="V470" s="95"/>
      <c r="W470" s="211" t="str">
        <f>IF(ISBLANK(V470),"",VLOOKUP(V470,'Emission Factors'!$C$81:$G$221,4,FALSE))</f>
        <v/>
      </c>
      <c r="X470" s="210" t="str">
        <f>IF(Q470="Room AC (window/wall)",'Emission Factors'!$F$53,IF(Q470="Room AC (PTAC/PTHP)",'Emission Factors'!$F$54,IF(Q470="Residential AC",'Emission Factors'!$F$55,IF(Q470="Residential HP",'Emission Factors'!$F$56,IF(Q470="Commercial AC (&gt;=65k to &lt;135,000k Btu/hr)",'Emission Factors'!$F$57,IF(Q470="Commercial AC (&gt;=135,000k Btu/hr)",'Emission Factors'!$F$58,""))))))</f>
        <v/>
      </c>
      <c r="Y470" s="211" t="str">
        <f>IF(Q470="Room AC (window/wall)",'Emission Factors'!$G$53,IF(Q470="Room AC (PTAC/PTHP)",'Emission Factors'!$G$54,IF(Q470="Residential AC",'Emission Factors'!$G$55,IF(Q470="Residential HP",'Emission Factors'!$G$56,IF(Q470="Commercial AC (&gt;=65k to &lt;135,000k Btu/hr)",'Emission Factors'!$G$57,IF(Q470="Commercial AC (&gt;=135,000k Btu/hr)",'Emission Factors'!$G$58,""))))))</f>
        <v/>
      </c>
      <c r="Z470" s="96"/>
      <c r="AA470" s="97" t="str">
        <f t="shared" si="71"/>
        <v/>
      </c>
      <c r="AB470" s="97" t="str">
        <f t="shared" si="72"/>
        <v/>
      </c>
      <c r="AC470" s="246" t="str">
        <f t="shared" si="73"/>
        <v/>
      </c>
      <c r="AD470" s="97" t="str">
        <f t="shared" si="74"/>
        <v/>
      </c>
      <c r="AE470" s="97" t="str">
        <f t="shared" si="75"/>
        <v/>
      </c>
      <c r="AF470" s="252" t="str">
        <f t="shared" si="76"/>
        <v/>
      </c>
      <c r="AG470" s="254" t="str">
        <f t="shared" si="77"/>
        <v/>
      </c>
      <c r="AH470" s="248" t="str">
        <f t="shared" si="78"/>
        <v/>
      </c>
      <c r="AI470" s="249" t="str">
        <f t="shared" si="79"/>
        <v/>
      </c>
    </row>
    <row r="471" spans="2:35" x14ac:dyDescent="0.3">
      <c r="B471" s="94"/>
      <c r="C471" s="95"/>
      <c r="D471" s="95"/>
      <c r="E471" s="95"/>
      <c r="F471" s="94"/>
      <c r="G471" s="145"/>
      <c r="H471" s="245"/>
      <c r="I471" s="211" t="str">
        <f>IF(D471="Room AC (window/wall)",'Emission Factors'!$E$53,IF(D471="Room AC (PTAC/PTHP)",H471,IF(D471="Residential AC",'Emission Factors'!$E$55,IF(D471="Residential HP",H471,IF(D471="Commercial AC (&gt;=65k to &lt;135,000k Btu/hr)",'Emission Factors'!$E$57,IF(D471="Commercial AC (&gt;=135,000k Btu/hr)",'Emission Factors'!$E$58,""))))))</f>
        <v/>
      </c>
      <c r="J471" s="96"/>
      <c r="K471" s="211" t="str">
        <f>IF(ISBLANK(J471),"",VLOOKUP(J471,'Emission Factors'!$C$81:$G$221,4,FALSE))</f>
        <v/>
      </c>
      <c r="L471" s="210" t="str">
        <f>IF(D471="Room AC (window/wall)",'Emission Factors'!$F$53,IF(D471="Room AC (PTAC/PTHP)",'Emission Factors'!$F$54,IF(D471="Residential AC",'Emission Factors'!$F$55,IF(D471="Residential HP",'Emission Factors'!$F$56,IF(D471="Commercial AC (&gt;=65k to &lt;135,000k Btu/hr)",'Emission Factors'!$F$57,IF(D471="Commercial AC (&gt;=135,000k Btu/hr)",'Emission Factors'!$F$58,""))))))</f>
        <v/>
      </c>
      <c r="M471" s="211" t="str">
        <f>IF(D471="Room AC (window/wall)",'Emission Factors'!$G$53,IF(D471="Room AC (PTAC/PTHP)",'Emission Factors'!$G$54,IF(D471="Residential AC",'Emission Factors'!$G$55,IF(D471="Residential HP",'Emission Factors'!$G$56,IF(D471="Commercial AC (&gt;=65k to &lt;135,000k Btu/hr)",'Emission Factors'!$G$57,IF(D471="Commercial AC (&gt;=135,000k Btu/hr)",'Emission Factors'!$G$58,""))))))</f>
        <v/>
      </c>
      <c r="N471" s="96"/>
      <c r="O471" s="209" t="str">
        <f>IF(ISBLANK(D471),"",(IF(D471="Room AC (window/wall)",'Emission Factors'!$C$53,IF(D471="Room AC (PTAC/PTHP)",'Emission Factors'!$C$54,IF(D471="Residential AC",'Emission Factors'!$C$55,IF(D471="Residential HP",'Emission Factors'!$C$56,IF(D471="Commercial AC (&gt;=65k to &lt;135,000k Btu/hr)",'Emission Factors'!$C$57,IF(D471="Commercial AC (&gt;=135,000k Btu/hr)",'Emission Factors'!$C$58,""))))))))</f>
        <v/>
      </c>
      <c r="P471" s="209" t="str">
        <f t="shared" si="70"/>
        <v/>
      </c>
      <c r="Q471" s="95"/>
      <c r="R471" s="256"/>
      <c r="S471" s="256"/>
      <c r="T471" s="96"/>
      <c r="U471" s="211" t="str">
        <f>IF(Q471="Room AC (window/wall)",'Emission Factors'!$E$53,IF(AND(Q471="Room AC (PTAC/PTHP)",ISBLANK(T471)),"Error",IF(AND(Q471="Room AC (PTAC/PTHP)",T471&gt;0),T471,IF(Q471="Residential AC",'Emission Factors'!$E$55,IF(AND(Q471="Residential HP",ISBLANK(T471)),"Error",IF(AND(Q471="Residential HP",T471&gt;0),T471,IF(Q471="Commercial AC (&gt;=65k to &lt;135,000k Btu/hr)",'Emission Factors'!$E$57,IF(Q471="Commercial AC (&gt;=135,000k Btu/hr)",'Emission Factors'!$E$58,""))))))))</f>
        <v/>
      </c>
      <c r="V471" s="95"/>
      <c r="W471" s="211" t="str">
        <f>IF(ISBLANK(V471),"",VLOOKUP(V471,'Emission Factors'!$C$81:$G$221,4,FALSE))</f>
        <v/>
      </c>
      <c r="X471" s="210" t="str">
        <f>IF(Q471="Room AC (window/wall)",'Emission Factors'!$F$53,IF(Q471="Room AC (PTAC/PTHP)",'Emission Factors'!$F$54,IF(Q471="Residential AC",'Emission Factors'!$F$55,IF(Q471="Residential HP",'Emission Factors'!$F$56,IF(Q471="Commercial AC (&gt;=65k to &lt;135,000k Btu/hr)",'Emission Factors'!$F$57,IF(Q471="Commercial AC (&gt;=135,000k Btu/hr)",'Emission Factors'!$F$58,""))))))</f>
        <v/>
      </c>
      <c r="Y471" s="211" t="str">
        <f>IF(Q471="Room AC (window/wall)",'Emission Factors'!$G$53,IF(Q471="Room AC (PTAC/PTHP)",'Emission Factors'!$G$54,IF(Q471="Residential AC",'Emission Factors'!$G$55,IF(Q471="Residential HP",'Emission Factors'!$G$56,IF(Q471="Commercial AC (&gt;=65k to &lt;135,000k Btu/hr)",'Emission Factors'!$G$57,IF(Q471="Commercial AC (&gt;=135,000k Btu/hr)",'Emission Factors'!$G$58,""))))))</f>
        <v/>
      </c>
      <c r="Z471" s="96"/>
      <c r="AA471" s="97" t="str">
        <f t="shared" si="71"/>
        <v/>
      </c>
      <c r="AB471" s="97" t="str">
        <f t="shared" si="72"/>
        <v/>
      </c>
      <c r="AC471" s="246" t="str">
        <f t="shared" si="73"/>
        <v/>
      </c>
      <c r="AD471" s="97" t="str">
        <f t="shared" si="74"/>
        <v/>
      </c>
      <c r="AE471" s="97" t="str">
        <f t="shared" si="75"/>
        <v/>
      </c>
      <c r="AF471" s="252" t="str">
        <f t="shared" si="76"/>
        <v/>
      </c>
      <c r="AG471" s="254" t="str">
        <f t="shared" si="77"/>
        <v/>
      </c>
      <c r="AH471" s="248" t="str">
        <f t="shared" si="78"/>
        <v/>
      </c>
      <c r="AI471" s="249" t="str">
        <f t="shared" si="79"/>
        <v/>
      </c>
    </row>
    <row r="472" spans="2:35" x14ac:dyDescent="0.3">
      <c r="B472" s="94"/>
      <c r="C472" s="95"/>
      <c r="D472" s="95"/>
      <c r="E472" s="95"/>
      <c r="F472" s="94"/>
      <c r="G472" s="145"/>
      <c r="H472" s="245"/>
      <c r="I472" s="211" t="str">
        <f>IF(D472="Room AC (window/wall)",'Emission Factors'!$E$53,IF(D472="Room AC (PTAC/PTHP)",H472,IF(D472="Residential AC",'Emission Factors'!$E$55,IF(D472="Residential HP",H472,IF(D472="Commercial AC (&gt;=65k to &lt;135,000k Btu/hr)",'Emission Factors'!$E$57,IF(D472="Commercial AC (&gt;=135,000k Btu/hr)",'Emission Factors'!$E$58,""))))))</f>
        <v/>
      </c>
      <c r="J472" s="96"/>
      <c r="K472" s="211" t="str">
        <f>IF(ISBLANK(J472),"",VLOOKUP(J472,'Emission Factors'!$C$81:$G$221,4,FALSE))</f>
        <v/>
      </c>
      <c r="L472" s="210" t="str">
        <f>IF(D472="Room AC (window/wall)",'Emission Factors'!$F$53,IF(D472="Room AC (PTAC/PTHP)",'Emission Factors'!$F$54,IF(D472="Residential AC",'Emission Factors'!$F$55,IF(D472="Residential HP",'Emission Factors'!$F$56,IF(D472="Commercial AC (&gt;=65k to &lt;135,000k Btu/hr)",'Emission Factors'!$F$57,IF(D472="Commercial AC (&gt;=135,000k Btu/hr)",'Emission Factors'!$F$58,""))))))</f>
        <v/>
      </c>
      <c r="M472" s="211" t="str">
        <f>IF(D472="Room AC (window/wall)",'Emission Factors'!$G$53,IF(D472="Room AC (PTAC/PTHP)",'Emission Factors'!$G$54,IF(D472="Residential AC",'Emission Factors'!$G$55,IF(D472="Residential HP",'Emission Factors'!$G$56,IF(D472="Commercial AC (&gt;=65k to &lt;135,000k Btu/hr)",'Emission Factors'!$G$57,IF(D472="Commercial AC (&gt;=135,000k Btu/hr)",'Emission Factors'!$G$58,""))))))</f>
        <v/>
      </c>
      <c r="N472" s="96"/>
      <c r="O472" s="209" t="str">
        <f>IF(ISBLANK(D472),"",(IF(D472="Room AC (window/wall)",'Emission Factors'!$C$53,IF(D472="Room AC (PTAC/PTHP)",'Emission Factors'!$C$54,IF(D472="Residential AC",'Emission Factors'!$C$55,IF(D472="Residential HP",'Emission Factors'!$C$56,IF(D472="Commercial AC (&gt;=65k to &lt;135,000k Btu/hr)",'Emission Factors'!$C$57,IF(D472="Commercial AC (&gt;=135,000k Btu/hr)",'Emission Factors'!$C$58,""))))))))</f>
        <v/>
      </c>
      <c r="P472" s="209" t="str">
        <f t="shared" si="70"/>
        <v/>
      </c>
      <c r="Q472" s="95"/>
      <c r="R472" s="256"/>
      <c r="S472" s="256"/>
      <c r="T472" s="96"/>
      <c r="U472" s="211" t="str">
        <f>IF(Q472="Room AC (window/wall)",'Emission Factors'!$E$53,IF(AND(Q472="Room AC (PTAC/PTHP)",ISBLANK(T472)),"Error",IF(AND(Q472="Room AC (PTAC/PTHP)",T472&gt;0),T472,IF(Q472="Residential AC",'Emission Factors'!$E$55,IF(AND(Q472="Residential HP",ISBLANK(T472)),"Error",IF(AND(Q472="Residential HP",T472&gt;0),T472,IF(Q472="Commercial AC (&gt;=65k to &lt;135,000k Btu/hr)",'Emission Factors'!$E$57,IF(Q472="Commercial AC (&gt;=135,000k Btu/hr)",'Emission Factors'!$E$58,""))))))))</f>
        <v/>
      </c>
      <c r="V472" s="95"/>
      <c r="W472" s="211" t="str">
        <f>IF(ISBLANK(V472),"",VLOOKUP(V472,'Emission Factors'!$C$81:$G$221,4,FALSE))</f>
        <v/>
      </c>
      <c r="X472" s="210" t="str">
        <f>IF(Q472="Room AC (window/wall)",'Emission Factors'!$F$53,IF(Q472="Room AC (PTAC/PTHP)",'Emission Factors'!$F$54,IF(Q472="Residential AC",'Emission Factors'!$F$55,IF(Q472="Residential HP",'Emission Factors'!$F$56,IF(Q472="Commercial AC (&gt;=65k to &lt;135,000k Btu/hr)",'Emission Factors'!$F$57,IF(Q472="Commercial AC (&gt;=135,000k Btu/hr)",'Emission Factors'!$F$58,""))))))</f>
        <v/>
      </c>
      <c r="Y472" s="211" t="str">
        <f>IF(Q472="Room AC (window/wall)",'Emission Factors'!$G$53,IF(Q472="Room AC (PTAC/PTHP)",'Emission Factors'!$G$54,IF(Q472="Residential AC",'Emission Factors'!$G$55,IF(Q472="Residential HP",'Emission Factors'!$G$56,IF(Q472="Commercial AC (&gt;=65k to &lt;135,000k Btu/hr)",'Emission Factors'!$G$57,IF(Q472="Commercial AC (&gt;=135,000k Btu/hr)",'Emission Factors'!$G$58,""))))))</f>
        <v/>
      </c>
      <c r="Z472" s="96"/>
      <c r="AA472" s="97" t="str">
        <f t="shared" si="71"/>
        <v/>
      </c>
      <c r="AB472" s="97" t="str">
        <f t="shared" si="72"/>
        <v/>
      </c>
      <c r="AC472" s="246" t="str">
        <f t="shared" si="73"/>
        <v/>
      </c>
      <c r="AD472" s="97" t="str">
        <f t="shared" si="74"/>
        <v/>
      </c>
      <c r="AE472" s="97" t="str">
        <f t="shared" si="75"/>
        <v/>
      </c>
      <c r="AF472" s="252" t="str">
        <f t="shared" si="76"/>
        <v/>
      </c>
      <c r="AG472" s="254" t="str">
        <f t="shared" si="77"/>
        <v/>
      </c>
      <c r="AH472" s="248" t="str">
        <f t="shared" si="78"/>
        <v/>
      </c>
      <c r="AI472" s="249" t="str">
        <f t="shared" si="79"/>
        <v/>
      </c>
    </row>
    <row r="473" spans="2:35" x14ac:dyDescent="0.3">
      <c r="B473" s="94"/>
      <c r="C473" s="95"/>
      <c r="D473" s="95"/>
      <c r="E473" s="95"/>
      <c r="F473" s="94"/>
      <c r="G473" s="145"/>
      <c r="H473" s="245"/>
      <c r="I473" s="211" t="str">
        <f>IF(D473="Room AC (window/wall)",'Emission Factors'!$E$53,IF(D473="Room AC (PTAC/PTHP)",H473,IF(D473="Residential AC",'Emission Factors'!$E$55,IF(D473="Residential HP",H473,IF(D473="Commercial AC (&gt;=65k to &lt;135,000k Btu/hr)",'Emission Factors'!$E$57,IF(D473="Commercial AC (&gt;=135,000k Btu/hr)",'Emission Factors'!$E$58,""))))))</f>
        <v/>
      </c>
      <c r="J473" s="96"/>
      <c r="K473" s="211" t="str">
        <f>IF(ISBLANK(J473),"",VLOOKUP(J473,'Emission Factors'!$C$81:$G$221,4,FALSE))</f>
        <v/>
      </c>
      <c r="L473" s="210" t="str">
        <f>IF(D473="Room AC (window/wall)",'Emission Factors'!$F$53,IF(D473="Room AC (PTAC/PTHP)",'Emission Factors'!$F$54,IF(D473="Residential AC",'Emission Factors'!$F$55,IF(D473="Residential HP",'Emission Factors'!$F$56,IF(D473="Commercial AC (&gt;=65k to &lt;135,000k Btu/hr)",'Emission Factors'!$F$57,IF(D473="Commercial AC (&gt;=135,000k Btu/hr)",'Emission Factors'!$F$58,""))))))</f>
        <v/>
      </c>
      <c r="M473" s="211" t="str">
        <f>IF(D473="Room AC (window/wall)",'Emission Factors'!$G$53,IF(D473="Room AC (PTAC/PTHP)",'Emission Factors'!$G$54,IF(D473="Residential AC",'Emission Factors'!$G$55,IF(D473="Residential HP",'Emission Factors'!$G$56,IF(D473="Commercial AC (&gt;=65k to &lt;135,000k Btu/hr)",'Emission Factors'!$G$57,IF(D473="Commercial AC (&gt;=135,000k Btu/hr)",'Emission Factors'!$G$58,""))))))</f>
        <v/>
      </c>
      <c r="N473" s="96"/>
      <c r="O473" s="209" t="str">
        <f>IF(ISBLANK(D473),"",(IF(D473="Room AC (window/wall)",'Emission Factors'!$C$53,IF(D473="Room AC (PTAC/PTHP)",'Emission Factors'!$C$54,IF(D473="Residential AC",'Emission Factors'!$C$55,IF(D473="Residential HP",'Emission Factors'!$C$56,IF(D473="Commercial AC (&gt;=65k to &lt;135,000k Btu/hr)",'Emission Factors'!$C$57,IF(D473="Commercial AC (&gt;=135,000k Btu/hr)",'Emission Factors'!$C$58,""))))))))</f>
        <v/>
      </c>
      <c r="P473" s="209" t="str">
        <f t="shared" si="70"/>
        <v/>
      </c>
      <c r="Q473" s="95"/>
      <c r="R473" s="256"/>
      <c r="S473" s="256"/>
      <c r="T473" s="96"/>
      <c r="U473" s="211" t="str">
        <f>IF(Q473="Room AC (window/wall)",'Emission Factors'!$E$53,IF(AND(Q473="Room AC (PTAC/PTHP)",ISBLANK(T473)),"Error",IF(AND(Q473="Room AC (PTAC/PTHP)",T473&gt;0),T473,IF(Q473="Residential AC",'Emission Factors'!$E$55,IF(AND(Q473="Residential HP",ISBLANK(T473)),"Error",IF(AND(Q473="Residential HP",T473&gt;0),T473,IF(Q473="Commercial AC (&gt;=65k to &lt;135,000k Btu/hr)",'Emission Factors'!$E$57,IF(Q473="Commercial AC (&gt;=135,000k Btu/hr)",'Emission Factors'!$E$58,""))))))))</f>
        <v/>
      </c>
      <c r="V473" s="95"/>
      <c r="W473" s="211" t="str">
        <f>IF(ISBLANK(V473),"",VLOOKUP(V473,'Emission Factors'!$C$81:$G$221,4,FALSE))</f>
        <v/>
      </c>
      <c r="X473" s="210" t="str">
        <f>IF(Q473="Room AC (window/wall)",'Emission Factors'!$F$53,IF(Q473="Room AC (PTAC/PTHP)",'Emission Factors'!$F$54,IF(Q473="Residential AC",'Emission Factors'!$F$55,IF(Q473="Residential HP",'Emission Factors'!$F$56,IF(Q473="Commercial AC (&gt;=65k to &lt;135,000k Btu/hr)",'Emission Factors'!$F$57,IF(Q473="Commercial AC (&gt;=135,000k Btu/hr)",'Emission Factors'!$F$58,""))))))</f>
        <v/>
      </c>
      <c r="Y473" s="211" t="str">
        <f>IF(Q473="Room AC (window/wall)",'Emission Factors'!$G$53,IF(Q473="Room AC (PTAC/PTHP)",'Emission Factors'!$G$54,IF(Q473="Residential AC",'Emission Factors'!$G$55,IF(Q473="Residential HP",'Emission Factors'!$G$56,IF(Q473="Commercial AC (&gt;=65k to &lt;135,000k Btu/hr)",'Emission Factors'!$G$57,IF(Q473="Commercial AC (&gt;=135,000k Btu/hr)",'Emission Factors'!$G$58,""))))))</f>
        <v/>
      </c>
      <c r="Z473" s="96"/>
      <c r="AA473" s="97" t="str">
        <f t="shared" si="71"/>
        <v/>
      </c>
      <c r="AB473" s="97" t="str">
        <f t="shared" si="72"/>
        <v/>
      </c>
      <c r="AC473" s="246" t="str">
        <f t="shared" si="73"/>
        <v/>
      </c>
      <c r="AD473" s="97" t="str">
        <f t="shared" si="74"/>
        <v/>
      </c>
      <c r="AE473" s="97" t="str">
        <f t="shared" si="75"/>
        <v/>
      </c>
      <c r="AF473" s="252" t="str">
        <f t="shared" si="76"/>
        <v/>
      </c>
      <c r="AG473" s="254" t="str">
        <f t="shared" si="77"/>
        <v/>
      </c>
      <c r="AH473" s="248" t="str">
        <f t="shared" si="78"/>
        <v/>
      </c>
      <c r="AI473" s="249" t="str">
        <f t="shared" si="79"/>
        <v/>
      </c>
    </row>
    <row r="474" spans="2:35" x14ac:dyDescent="0.3">
      <c r="B474" s="94"/>
      <c r="C474" s="95"/>
      <c r="D474" s="95"/>
      <c r="E474" s="95"/>
      <c r="F474" s="94"/>
      <c r="G474" s="145"/>
      <c r="H474" s="245"/>
      <c r="I474" s="211" t="str">
        <f>IF(D474="Room AC (window/wall)",'Emission Factors'!$E$53,IF(D474="Room AC (PTAC/PTHP)",H474,IF(D474="Residential AC",'Emission Factors'!$E$55,IF(D474="Residential HP",H474,IF(D474="Commercial AC (&gt;=65k to &lt;135,000k Btu/hr)",'Emission Factors'!$E$57,IF(D474="Commercial AC (&gt;=135,000k Btu/hr)",'Emission Factors'!$E$58,""))))))</f>
        <v/>
      </c>
      <c r="J474" s="96"/>
      <c r="K474" s="211" t="str">
        <f>IF(ISBLANK(J474),"",VLOOKUP(J474,'Emission Factors'!$C$81:$G$221,4,FALSE))</f>
        <v/>
      </c>
      <c r="L474" s="210" t="str">
        <f>IF(D474="Room AC (window/wall)",'Emission Factors'!$F$53,IF(D474="Room AC (PTAC/PTHP)",'Emission Factors'!$F$54,IF(D474="Residential AC",'Emission Factors'!$F$55,IF(D474="Residential HP",'Emission Factors'!$F$56,IF(D474="Commercial AC (&gt;=65k to &lt;135,000k Btu/hr)",'Emission Factors'!$F$57,IF(D474="Commercial AC (&gt;=135,000k Btu/hr)",'Emission Factors'!$F$58,""))))))</f>
        <v/>
      </c>
      <c r="M474" s="211" t="str">
        <f>IF(D474="Room AC (window/wall)",'Emission Factors'!$G$53,IF(D474="Room AC (PTAC/PTHP)",'Emission Factors'!$G$54,IF(D474="Residential AC",'Emission Factors'!$G$55,IF(D474="Residential HP",'Emission Factors'!$G$56,IF(D474="Commercial AC (&gt;=65k to &lt;135,000k Btu/hr)",'Emission Factors'!$G$57,IF(D474="Commercial AC (&gt;=135,000k Btu/hr)",'Emission Factors'!$G$58,""))))))</f>
        <v/>
      </c>
      <c r="N474" s="96"/>
      <c r="O474" s="209" t="str">
        <f>IF(ISBLANK(D474),"",(IF(D474="Room AC (window/wall)",'Emission Factors'!$C$53,IF(D474="Room AC (PTAC/PTHP)",'Emission Factors'!$C$54,IF(D474="Residential AC",'Emission Factors'!$C$55,IF(D474="Residential HP",'Emission Factors'!$C$56,IF(D474="Commercial AC (&gt;=65k to &lt;135,000k Btu/hr)",'Emission Factors'!$C$57,IF(D474="Commercial AC (&gt;=135,000k Btu/hr)",'Emission Factors'!$C$58,""))))))))</f>
        <v/>
      </c>
      <c r="P474" s="209" t="str">
        <f t="shared" si="70"/>
        <v/>
      </c>
      <c r="Q474" s="95"/>
      <c r="R474" s="256"/>
      <c r="S474" s="256"/>
      <c r="T474" s="96"/>
      <c r="U474" s="211" t="str">
        <f>IF(Q474="Room AC (window/wall)",'Emission Factors'!$E$53,IF(AND(Q474="Room AC (PTAC/PTHP)",ISBLANK(T474)),"Error",IF(AND(Q474="Room AC (PTAC/PTHP)",T474&gt;0),T474,IF(Q474="Residential AC",'Emission Factors'!$E$55,IF(AND(Q474="Residential HP",ISBLANK(T474)),"Error",IF(AND(Q474="Residential HP",T474&gt;0),T474,IF(Q474="Commercial AC (&gt;=65k to &lt;135,000k Btu/hr)",'Emission Factors'!$E$57,IF(Q474="Commercial AC (&gt;=135,000k Btu/hr)",'Emission Factors'!$E$58,""))))))))</f>
        <v/>
      </c>
      <c r="V474" s="95"/>
      <c r="W474" s="211" t="str">
        <f>IF(ISBLANK(V474),"",VLOOKUP(V474,'Emission Factors'!$C$81:$G$221,4,FALSE))</f>
        <v/>
      </c>
      <c r="X474" s="210" t="str">
        <f>IF(Q474="Room AC (window/wall)",'Emission Factors'!$F$53,IF(Q474="Room AC (PTAC/PTHP)",'Emission Factors'!$F$54,IF(Q474="Residential AC",'Emission Factors'!$F$55,IF(Q474="Residential HP",'Emission Factors'!$F$56,IF(Q474="Commercial AC (&gt;=65k to &lt;135,000k Btu/hr)",'Emission Factors'!$F$57,IF(Q474="Commercial AC (&gt;=135,000k Btu/hr)",'Emission Factors'!$F$58,""))))))</f>
        <v/>
      </c>
      <c r="Y474" s="211" t="str">
        <f>IF(Q474="Room AC (window/wall)",'Emission Factors'!$G$53,IF(Q474="Room AC (PTAC/PTHP)",'Emission Factors'!$G$54,IF(Q474="Residential AC",'Emission Factors'!$G$55,IF(Q474="Residential HP",'Emission Factors'!$G$56,IF(Q474="Commercial AC (&gt;=65k to &lt;135,000k Btu/hr)",'Emission Factors'!$G$57,IF(Q474="Commercial AC (&gt;=135,000k Btu/hr)",'Emission Factors'!$G$58,""))))))</f>
        <v/>
      </c>
      <c r="Z474" s="96"/>
      <c r="AA474" s="97" t="str">
        <f t="shared" si="71"/>
        <v/>
      </c>
      <c r="AB474" s="97" t="str">
        <f t="shared" si="72"/>
        <v/>
      </c>
      <c r="AC474" s="246" t="str">
        <f t="shared" si="73"/>
        <v/>
      </c>
      <c r="AD474" s="97" t="str">
        <f t="shared" si="74"/>
        <v/>
      </c>
      <c r="AE474" s="97" t="str">
        <f t="shared" si="75"/>
        <v/>
      </c>
      <c r="AF474" s="252" t="str">
        <f t="shared" si="76"/>
        <v/>
      </c>
      <c r="AG474" s="254" t="str">
        <f t="shared" si="77"/>
        <v/>
      </c>
      <c r="AH474" s="248" t="str">
        <f t="shared" si="78"/>
        <v/>
      </c>
      <c r="AI474" s="249" t="str">
        <f t="shared" si="79"/>
        <v/>
      </c>
    </row>
    <row r="475" spans="2:35" x14ac:dyDescent="0.3">
      <c r="B475" s="94"/>
      <c r="C475" s="95"/>
      <c r="D475" s="95"/>
      <c r="E475" s="95"/>
      <c r="F475" s="94"/>
      <c r="G475" s="145"/>
      <c r="H475" s="245"/>
      <c r="I475" s="211" t="str">
        <f>IF(D475="Room AC (window/wall)",'Emission Factors'!$E$53,IF(D475="Room AC (PTAC/PTHP)",H475,IF(D475="Residential AC",'Emission Factors'!$E$55,IF(D475="Residential HP",H475,IF(D475="Commercial AC (&gt;=65k to &lt;135,000k Btu/hr)",'Emission Factors'!$E$57,IF(D475="Commercial AC (&gt;=135,000k Btu/hr)",'Emission Factors'!$E$58,""))))))</f>
        <v/>
      </c>
      <c r="J475" s="96"/>
      <c r="K475" s="211" t="str">
        <f>IF(ISBLANK(J475),"",VLOOKUP(J475,'Emission Factors'!$C$81:$G$221,4,FALSE))</f>
        <v/>
      </c>
      <c r="L475" s="210" t="str">
        <f>IF(D475="Room AC (window/wall)",'Emission Factors'!$F$53,IF(D475="Room AC (PTAC/PTHP)",'Emission Factors'!$F$54,IF(D475="Residential AC",'Emission Factors'!$F$55,IF(D475="Residential HP",'Emission Factors'!$F$56,IF(D475="Commercial AC (&gt;=65k to &lt;135,000k Btu/hr)",'Emission Factors'!$F$57,IF(D475="Commercial AC (&gt;=135,000k Btu/hr)",'Emission Factors'!$F$58,""))))))</f>
        <v/>
      </c>
      <c r="M475" s="211" t="str">
        <f>IF(D475="Room AC (window/wall)",'Emission Factors'!$G$53,IF(D475="Room AC (PTAC/PTHP)",'Emission Factors'!$G$54,IF(D475="Residential AC",'Emission Factors'!$G$55,IF(D475="Residential HP",'Emission Factors'!$G$56,IF(D475="Commercial AC (&gt;=65k to &lt;135,000k Btu/hr)",'Emission Factors'!$G$57,IF(D475="Commercial AC (&gt;=135,000k Btu/hr)",'Emission Factors'!$G$58,""))))))</f>
        <v/>
      </c>
      <c r="N475" s="96"/>
      <c r="O475" s="209" t="str">
        <f>IF(ISBLANK(D475),"",(IF(D475="Room AC (window/wall)",'Emission Factors'!$C$53,IF(D475="Room AC (PTAC/PTHP)",'Emission Factors'!$C$54,IF(D475="Residential AC",'Emission Factors'!$C$55,IF(D475="Residential HP",'Emission Factors'!$C$56,IF(D475="Commercial AC (&gt;=65k to &lt;135,000k Btu/hr)",'Emission Factors'!$C$57,IF(D475="Commercial AC (&gt;=135,000k Btu/hr)",'Emission Factors'!$C$58,""))))))))</f>
        <v/>
      </c>
      <c r="P475" s="209" t="str">
        <f t="shared" si="70"/>
        <v/>
      </c>
      <c r="Q475" s="95"/>
      <c r="R475" s="256"/>
      <c r="S475" s="256"/>
      <c r="T475" s="96"/>
      <c r="U475" s="211" t="str">
        <f>IF(Q475="Room AC (window/wall)",'Emission Factors'!$E$53,IF(AND(Q475="Room AC (PTAC/PTHP)",ISBLANK(T475)),"Error",IF(AND(Q475="Room AC (PTAC/PTHP)",T475&gt;0),T475,IF(Q475="Residential AC",'Emission Factors'!$E$55,IF(AND(Q475="Residential HP",ISBLANK(T475)),"Error",IF(AND(Q475="Residential HP",T475&gt;0),T475,IF(Q475="Commercial AC (&gt;=65k to &lt;135,000k Btu/hr)",'Emission Factors'!$E$57,IF(Q475="Commercial AC (&gt;=135,000k Btu/hr)",'Emission Factors'!$E$58,""))))))))</f>
        <v/>
      </c>
      <c r="V475" s="95"/>
      <c r="W475" s="211" t="str">
        <f>IF(ISBLANK(V475),"",VLOOKUP(V475,'Emission Factors'!$C$81:$G$221,4,FALSE))</f>
        <v/>
      </c>
      <c r="X475" s="210" t="str">
        <f>IF(Q475="Room AC (window/wall)",'Emission Factors'!$F$53,IF(Q475="Room AC (PTAC/PTHP)",'Emission Factors'!$F$54,IF(Q475="Residential AC",'Emission Factors'!$F$55,IF(Q475="Residential HP",'Emission Factors'!$F$56,IF(Q475="Commercial AC (&gt;=65k to &lt;135,000k Btu/hr)",'Emission Factors'!$F$57,IF(Q475="Commercial AC (&gt;=135,000k Btu/hr)",'Emission Factors'!$F$58,""))))))</f>
        <v/>
      </c>
      <c r="Y475" s="211" t="str">
        <f>IF(Q475="Room AC (window/wall)",'Emission Factors'!$G$53,IF(Q475="Room AC (PTAC/PTHP)",'Emission Factors'!$G$54,IF(Q475="Residential AC",'Emission Factors'!$G$55,IF(Q475="Residential HP",'Emission Factors'!$G$56,IF(Q475="Commercial AC (&gt;=65k to &lt;135,000k Btu/hr)",'Emission Factors'!$G$57,IF(Q475="Commercial AC (&gt;=135,000k Btu/hr)",'Emission Factors'!$G$58,""))))))</f>
        <v/>
      </c>
      <c r="Z475" s="96"/>
      <c r="AA475" s="97" t="str">
        <f t="shared" si="71"/>
        <v/>
      </c>
      <c r="AB475" s="97" t="str">
        <f t="shared" si="72"/>
        <v/>
      </c>
      <c r="AC475" s="246" t="str">
        <f t="shared" si="73"/>
        <v/>
      </c>
      <c r="AD475" s="97" t="str">
        <f t="shared" si="74"/>
        <v/>
      </c>
      <c r="AE475" s="97" t="str">
        <f t="shared" si="75"/>
        <v/>
      </c>
      <c r="AF475" s="252" t="str">
        <f t="shared" si="76"/>
        <v/>
      </c>
      <c r="AG475" s="254" t="str">
        <f t="shared" si="77"/>
        <v/>
      </c>
      <c r="AH475" s="248" t="str">
        <f t="shared" si="78"/>
        <v/>
      </c>
      <c r="AI475" s="249" t="str">
        <f t="shared" si="79"/>
        <v/>
      </c>
    </row>
    <row r="476" spans="2:35" x14ac:dyDescent="0.3">
      <c r="B476" s="94"/>
      <c r="C476" s="95"/>
      <c r="D476" s="95"/>
      <c r="E476" s="95"/>
      <c r="F476" s="94"/>
      <c r="G476" s="145"/>
      <c r="H476" s="245"/>
      <c r="I476" s="211" t="str">
        <f>IF(D476="Room AC (window/wall)",'Emission Factors'!$E$53,IF(D476="Room AC (PTAC/PTHP)",H476,IF(D476="Residential AC",'Emission Factors'!$E$55,IF(D476="Residential HP",H476,IF(D476="Commercial AC (&gt;=65k to &lt;135,000k Btu/hr)",'Emission Factors'!$E$57,IF(D476="Commercial AC (&gt;=135,000k Btu/hr)",'Emission Factors'!$E$58,""))))))</f>
        <v/>
      </c>
      <c r="J476" s="96"/>
      <c r="K476" s="211" t="str">
        <f>IF(ISBLANK(J476),"",VLOOKUP(J476,'Emission Factors'!$C$81:$G$221,4,FALSE))</f>
        <v/>
      </c>
      <c r="L476" s="210" t="str">
        <f>IF(D476="Room AC (window/wall)",'Emission Factors'!$F$53,IF(D476="Room AC (PTAC/PTHP)",'Emission Factors'!$F$54,IF(D476="Residential AC",'Emission Factors'!$F$55,IF(D476="Residential HP",'Emission Factors'!$F$56,IF(D476="Commercial AC (&gt;=65k to &lt;135,000k Btu/hr)",'Emission Factors'!$F$57,IF(D476="Commercial AC (&gt;=135,000k Btu/hr)",'Emission Factors'!$F$58,""))))))</f>
        <v/>
      </c>
      <c r="M476" s="211" t="str">
        <f>IF(D476="Room AC (window/wall)",'Emission Factors'!$G$53,IF(D476="Room AC (PTAC/PTHP)",'Emission Factors'!$G$54,IF(D476="Residential AC",'Emission Factors'!$G$55,IF(D476="Residential HP",'Emission Factors'!$G$56,IF(D476="Commercial AC (&gt;=65k to &lt;135,000k Btu/hr)",'Emission Factors'!$G$57,IF(D476="Commercial AC (&gt;=135,000k Btu/hr)",'Emission Factors'!$G$58,""))))))</f>
        <v/>
      </c>
      <c r="N476" s="96"/>
      <c r="O476" s="209" t="str">
        <f>IF(ISBLANK(D476),"",(IF(D476="Room AC (window/wall)",'Emission Factors'!$C$53,IF(D476="Room AC (PTAC/PTHP)",'Emission Factors'!$C$54,IF(D476="Residential AC",'Emission Factors'!$C$55,IF(D476="Residential HP",'Emission Factors'!$C$56,IF(D476="Commercial AC (&gt;=65k to &lt;135,000k Btu/hr)",'Emission Factors'!$C$57,IF(D476="Commercial AC (&gt;=135,000k Btu/hr)",'Emission Factors'!$C$58,""))))))))</f>
        <v/>
      </c>
      <c r="P476" s="209" t="str">
        <f t="shared" si="70"/>
        <v/>
      </c>
      <c r="Q476" s="95"/>
      <c r="R476" s="256"/>
      <c r="S476" s="256"/>
      <c r="T476" s="96"/>
      <c r="U476" s="211" t="str">
        <f>IF(Q476="Room AC (window/wall)",'Emission Factors'!$E$53,IF(AND(Q476="Room AC (PTAC/PTHP)",ISBLANK(T476)),"Error",IF(AND(Q476="Room AC (PTAC/PTHP)",T476&gt;0),T476,IF(Q476="Residential AC",'Emission Factors'!$E$55,IF(AND(Q476="Residential HP",ISBLANK(T476)),"Error",IF(AND(Q476="Residential HP",T476&gt;0),T476,IF(Q476="Commercial AC (&gt;=65k to &lt;135,000k Btu/hr)",'Emission Factors'!$E$57,IF(Q476="Commercial AC (&gt;=135,000k Btu/hr)",'Emission Factors'!$E$58,""))))))))</f>
        <v/>
      </c>
      <c r="V476" s="95"/>
      <c r="W476" s="211" t="str">
        <f>IF(ISBLANK(V476),"",VLOOKUP(V476,'Emission Factors'!$C$81:$G$221,4,FALSE))</f>
        <v/>
      </c>
      <c r="X476" s="210" t="str">
        <f>IF(Q476="Room AC (window/wall)",'Emission Factors'!$F$53,IF(Q476="Room AC (PTAC/PTHP)",'Emission Factors'!$F$54,IF(Q476="Residential AC",'Emission Factors'!$F$55,IF(Q476="Residential HP",'Emission Factors'!$F$56,IF(Q476="Commercial AC (&gt;=65k to &lt;135,000k Btu/hr)",'Emission Factors'!$F$57,IF(Q476="Commercial AC (&gt;=135,000k Btu/hr)",'Emission Factors'!$F$58,""))))))</f>
        <v/>
      </c>
      <c r="Y476" s="211" t="str">
        <f>IF(Q476="Room AC (window/wall)",'Emission Factors'!$G$53,IF(Q476="Room AC (PTAC/PTHP)",'Emission Factors'!$G$54,IF(Q476="Residential AC",'Emission Factors'!$G$55,IF(Q476="Residential HP",'Emission Factors'!$G$56,IF(Q476="Commercial AC (&gt;=65k to &lt;135,000k Btu/hr)",'Emission Factors'!$G$57,IF(Q476="Commercial AC (&gt;=135,000k Btu/hr)",'Emission Factors'!$G$58,""))))))</f>
        <v/>
      </c>
      <c r="Z476" s="96"/>
      <c r="AA476" s="97" t="str">
        <f t="shared" si="71"/>
        <v/>
      </c>
      <c r="AB476" s="97" t="str">
        <f t="shared" si="72"/>
        <v/>
      </c>
      <c r="AC476" s="246" t="str">
        <f t="shared" si="73"/>
        <v/>
      </c>
      <c r="AD476" s="97" t="str">
        <f t="shared" si="74"/>
        <v/>
      </c>
      <c r="AE476" s="97" t="str">
        <f t="shared" si="75"/>
        <v/>
      </c>
      <c r="AF476" s="252" t="str">
        <f t="shared" si="76"/>
        <v/>
      </c>
      <c r="AG476" s="254" t="str">
        <f t="shared" si="77"/>
        <v/>
      </c>
      <c r="AH476" s="248" t="str">
        <f t="shared" si="78"/>
        <v/>
      </c>
      <c r="AI476" s="249" t="str">
        <f t="shared" si="79"/>
        <v/>
      </c>
    </row>
    <row r="477" spans="2:35" x14ac:dyDescent="0.3">
      <c r="B477" s="94"/>
      <c r="C477" s="95"/>
      <c r="D477" s="95"/>
      <c r="E477" s="95"/>
      <c r="F477" s="94"/>
      <c r="G477" s="145"/>
      <c r="H477" s="245"/>
      <c r="I477" s="211" t="str">
        <f>IF(D477="Room AC (window/wall)",'Emission Factors'!$E$53,IF(D477="Room AC (PTAC/PTHP)",H477,IF(D477="Residential AC",'Emission Factors'!$E$55,IF(D477="Residential HP",H477,IF(D477="Commercial AC (&gt;=65k to &lt;135,000k Btu/hr)",'Emission Factors'!$E$57,IF(D477="Commercial AC (&gt;=135,000k Btu/hr)",'Emission Factors'!$E$58,""))))))</f>
        <v/>
      </c>
      <c r="J477" s="96"/>
      <c r="K477" s="211" t="str">
        <f>IF(ISBLANK(J477),"",VLOOKUP(J477,'Emission Factors'!$C$81:$G$221,4,FALSE))</f>
        <v/>
      </c>
      <c r="L477" s="210" t="str">
        <f>IF(D477="Room AC (window/wall)",'Emission Factors'!$F$53,IF(D477="Room AC (PTAC/PTHP)",'Emission Factors'!$F$54,IF(D477="Residential AC",'Emission Factors'!$F$55,IF(D477="Residential HP",'Emission Factors'!$F$56,IF(D477="Commercial AC (&gt;=65k to &lt;135,000k Btu/hr)",'Emission Factors'!$F$57,IF(D477="Commercial AC (&gt;=135,000k Btu/hr)",'Emission Factors'!$F$58,""))))))</f>
        <v/>
      </c>
      <c r="M477" s="211" t="str">
        <f>IF(D477="Room AC (window/wall)",'Emission Factors'!$G$53,IF(D477="Room AC (PTAC/PTHP)",'Emission Factors'!$G$54,IF(D477="Residential AC",'Emission Factors'!$G$55,IF(D477="Residential HP",'Emission Factors'!$G$56,IF(D477="Commercial AC (&gt;=65k to &lt;135,000k Btu/hr)",'Emission Factors'!$G$57,IF(D477="Commercial AC (&gt;=135,000k Btu/hr)",'Emission Factors'!$G$58,""))))))</f>
        <v/>
      </c>
      <c r="N477" s="96"/>
      <c r="O477" s="209" t="str">
        <f>IF(ISBLANK(D477),"",(IF(D477="Room AC (window/wall)",'Emission Factors'!$C$53,IF(D477="Room AC (PTAC/PTHP)",'Emission Factors'!$C$54,IF(D477="Residential AC",'Emission Factors'!$C$55,IF(D477="Residential HP",'Emission Factors'!$C$56,IF(D477="Commercial AC (&gt;=65k to &lt;135,000k Btu/hr)",'Emission Factors'!$C$57,IF(D477="Commercial AC (&gt;=135,000k Btu/hr)",'Emission Factors'!$C$58,""))))))))</f>
        <v/>
      </c>
      <c r="P477" s="209" t="str">
        <f t="shared" si="70"/>
        <v/>
      </c>
      <c r="Q477" s="95"/>
      <c r="R477" s="256"/>
      <c r="S477" s="256"/>
      <c r="T477" s="96"/>
      <c r="U477" s="211" t="str">
        <f>IF(Q477="Room AC (window/wall)",'Emission Factors'!$E$53,IF(AND(Q477="Room AC (PTAC/PTHP)",ISBLANK(T477)),"Error",IF(AND(Q477="Room AC (PTAC/PTHP)",T477&gt;0),T477,IF(Q477="Residential AC",'Emission Factors'!$E$55,IF(AND(Q477="Residential HP",ISBLANK(T477)),"Error",IF(AND(Q477="Residential HP",T477&gt;0),T477,IF(Q477="Commercial AC (&gt;=65k to &lt;135,000k Btu/hr)",'Emission Factors'!$E$57,IF(Q477="Commercial AC (&gt;=135,000k Btu/hr)",'Emission Factors'!$E$58,""))))))))</f>
        <v/>
      </c>
      <c r="V477" s="95"/>
      <c r="W477" s="211" t="str">
        <f>IF(ISBLANK(V477),"",VLOOKUP(V477,'Emission Factors'!$C$81:$G$221,4,FALSE))</f>
        <v/>
      </c>
      <c r="X477" s="210" t="str">
        <f>IF(Q477="Room AC (window/wall)",'Emission Factors'!$F$53,IF(Q477="Room AC (PTAC/PTHP)",'Emission Factors'!$F$54,IF(Q477="Residential AC",'Emission Factors'!$F$55,IF(Q477="Residential HP",'Emission Factors'!$F$56,IF(Q477="Commercial AC (&gt;=65k to &lt;135,000k Btu/hr)",'Emission Factors'!$F$57,IF(Q477="Commercial AC (&gt;=135,000k Btu/hr)",'Emission Factors'!$F$58,""))))))</f>
        <v/>
      </c>
      <c r="Y477" s="211" t="str">
        <f>IF(Q477="Room AC (window/wall)",'Emission Factors'!$G$53,IF(Q477="Room AC (PTAC/PTHP)",'Emission Factors'!$G$54,IF(Q477="Residential AC",'Emission Factors'!$G$55,IF(Q477="Residential HP",'Emission Factors'!$G$56,IF(Q477="Commercial AC (&gt;=65k to &lt;135,000k Btu/hr)",'Emission Factors'!$G$57,IF(Q477="Commercial AC (&gt;=135,000k Btu/hr)",'Emission Factors'!$G$58,""))))))</f>
        <v/>
      </c>
      <c r="Z477" s="96"/>
      <c r="AA477" s="97" t="str">
        <f t="shared" si="71"/>
        <v/>
      </c>
      <c r="AB477" s="97" t="str">
        <f t="shared" si="72"/>
        <v/>
      </c>
      <c r="AC477" s="246" t="str">
        <f t="shared" si="73"/>
        <v/>
      </c>
      <c r="AD477" s="97" t="str">
        <f t="shared" si="74"/>
        <v/>
      </c>
      <c r="AE477" s="97" t="str">
        <f t="shared" si="75"/>
        <v/>
      </c>
      <c r="AF477" s="252" t="str">
        <f t="shared" si="76"/>
        <v/>
      </c>
      <c r="AG477" s="254" t="str">
        <f t="shared" si="77"/>
        <v/>
      </c>
      <c r="AH477" s="248" t="str">
        <f t="shared" si="78"/>
        <v/>
      </c>
      <c r="AI477" s="249" t="str">
        <f t="shared" si="79"/>
        <v/>
      </c>
    </row>
    <row r="478" spans="2:35" x14ac:dyDescent="0.3">
      <c r="B478" s="94"/>
      <c r="C478" s="95"/>
      <c r="D478" s="95"/>
      <c r="E478" s="95"/>
      <c r="F478" s="94"/>
      <c r="G478" s="145"/>
      <c r="H478" s="245"/>
      <c r="I478" s="211" t="str">
        <f>IF(D478="Room AC (window/wall)",'Emission Factors'!$E$53,IF(D478="Room AC (PTAC/PTHP)",H478,IF(D478="Residential AC",'Emission Factors'!$E$55,IF(D478="Residential HP",H478,IF(D478="Commercial AC (&gt;=65k to &lt;135,000k Btu/hr)",'Emission Factors'!$E$57,IF(D478="Commercial AC (&gt;=135,000k Btu/hr)",'Emission Factors'!$E$58,""))))))</f>
        <v/>
      </c>
      <c r="J478" s="96"/>
      <c r="K478" s="211" t="str">
        <f>IF(ISBLANK(J478),"",VLOOKUP(J478,'Emission Factors'!$C$81:$G$221,4,FALSE))</f>
        <v/>
      </c>
      <c r="L478" s="210" t="str">
        <f>IF(D478="Room AC (window/wall)",'Emission Factors'!$F$53,IF(D478="Room AC (PTAC/PTHP)",'Emission Factors'!$F$54,IF(D478="Residential AC",'Emission Factors'!$F$55,IF(D478="Residential HP",'Emission Factors'!$F$56,IF(D478="Commercial AC (&gt;=65k to &lt;135,000k Btu/hr)",'Emission Factors'!$F$57,IF(D478="Commercial AC (&gt;=135,000k Btu/hr)",'Emission Factors'!$F$58,""))))))</f>
        <v/>
      </c>
      <c r="M478" s="211" t="str">
        <f>IF(D478="Room AC (window/wall)",'Emission Factors'!$G$53,IF(D478="Room AC (PTAC/PTHP)",'Emission Factors'!$G$54,IF(D478="Residential AC",'Emission Factors'!$G$55,IF(D478="Residential HP",'Emission Factors'!$G$56,IF(D478="Commercial AC (&gt;=65k to &lt;135,000k Btu/hr)",'Emission Factors'!$G$57,IF(D478="Commercial AC (&gt;=135,000k Btu/hr)",'Emission Factors'!$G$58,""))))))</f>
        <v/>
      </c>
      <c r="N478" s="96"/>
      <c r="O478" s="209" t="str">
        <f>IF(ISBLANK(D478),"",(IF(D478="Room AC (window/wall)",'Emission Factors'!$C$53,IF(D478="Room AC (PTAC/PTHP)",'Emission Factors'!$C$54,IF(D478="Residential AC",'Emission Factors'!$C$55,IF(D478="Residential HP",'Emission Factors'!$C$56,IF(D478="Commercial AC (&gt;=65k to &lt;135,000k Btu/hr)",'Emission Factors'!$C$57,IF(D478="Commercial AC (&gt;=135,000k Btu/hr)",'Emission Factors'!$C$58,""))))))))</f>
        <v/>
      </c>
      <c r="P478" s="209" t="str">
        <f t="shared" si="70"/>
        <v/>
      </c>
      <c r="Q478" s="95"/>
      <c r="R478" s="256"/>
      <c r="S478" s="256"/>
      <c r="T478" s="96"/>
      <c r="U478" s="211" t="str">
        <f>IF(Q478="Room AC (window/wall)",'Emission Factors'!$E$53,IF(AND(Q478="Room AC (PTAC/PTHP)",ISBLANK(T478)),"Error",IF(AND(Q478="Room AC (PTAC/PTHP)",T478&gt;0),T478,IF(Q478="Residential AC",'Emission Factors'!$E$55,IF(AND(Q478="Residential HP",ISBLANK(T478)),"Error",IF(AND(Q478="Residential HP",T478&gt;0),T478,IF(Q478="Commercial AC (&gt;=65k to &lt;135,000k Btu/hr)",'Emission Factors'!$E$57,IF(Q478="Commercial AC (&gt;=135,000k Btu/hr)",'Emission Factors'!$E$58,""))))))))</f>
        <v/>
      </c>
      <c r="V478" s="95"/>
      <c r="W478" s="211" t="str">
        <f>IF(ISBLANK(V478),"",VLOOKUP(V478,'Emission Factors'!$C$81:$G$221,4,FALSE))</f>
        <v/>
      </c>
      <c r="X478" s="210" t="str">
        <f>IF(Q478="Room AC (window/wall)",'Emission Factors'!$F$53,IF(Q478="Room AC (PTAC/PTHP)",'Emission Factors'!$F$54,IF(Q478="Residential AC",'Emission Factors'!$F$55,IF(Q478="Residential HP",'Emission Factors'!$F$56,IF(Q478="Commercial AC (&gt;=65k to &lt;135,000k Btu/hr)",'Emission Factors'!$F$57,IF(Q478="Commercial AC (&gt;=135,000k Btu/hr)",'Emission Factors'!$F$58,""))))))</f>
        <v/>
      </c>
      <c r="Y478" s="211" t="str">
        <f>IF(Q478="Room AC (window/wall)",'Emission Factors'!$G$53,IF(Q478="Room AC (PTAC/PTHP)",'Emission Factors'!$G$54,IF(Q478="Residential AC",'Emission Factors'!$G$55,IF(Q478="Residential HP",'Emission Factors'!$G$56,IF(Q478="Commercial AC (&gt;=65k to &lt;135,000k Btu/hr)",'Emission Factors'!$G$57,IF(Q478="Commercial AC (&gt;=135,000k Btu/hr)",'Emission Factors'!$G$58,""))))))</f>
        <v/>
      </c>
      <c r="Z478" s="96"/>
      <c r="AA478" s="97" t="str">
        <f t="shared" si="71"/>
        <v/>
      </c>
      <c r="AB478" s="97" t="str">
        <f t="shared" si="72"/>
        <v/>
      </c>
      <c r="AC478" s="246" t="str">
        <f t="shared" si="73"/>
        <v/>
      </c>
      <c r="AD478" s="97" t="str">
        <f t="shared" si="74"/>
        <v/>
      </c>
      <c r="AE478" s="97" t="str">
        <f t="shared" si="75"/>
        <v/>
      </c>
      <c r="AF478" s="252" t="str">
        <f t="shared" si="76"/>
        <v/>
      </c>
      <c r="AG478" s="254" t="str">
        <f t="shared" si="77"/>
        <v/>
      </c>
      <c r="AH478" s="248" t="str">
        <f t="shared" si="78"/>
        <v/>
      </c>
      <c r="AI478" s="249" t="str">
        <f t="shared" si="79"/>
        <v/>
      </c>
    </row>
    <row r="479" spans="2:35" x14ac:dyDescent="0.3">
      <c r="B479" s="94"/>
      <c r="C479" s="95"/>
      <c r="D479" s="95"/>
      <c r="E479" s="95"/>
      <c r="F479" s="94"/>
      <c r="G479" s="145"/>
      <c r="H479" s="245"/>
      <c r="I479" s="211" t="str">
        <f>IF(D479="Room AC (window/wall)",'Emission Factors'!$E$53,IF(D479="Room AC (PTAC/PTHP)",H479,IF(D479="Residential AC",'Emission Factors'!$E$55,IF(D479="Residential HP",H479,IF(D479="Commercial AC (&gt;=65k to &lt;135,000k Btu/hr)",'Emission Factors'!$E$57,IF(D479="Commercial AC (&gt;=135,000k Btu/hr)",'Emission Factors'!$E$58,""))))))</f>
        <v/>
      </c>
      <c r="J479" s="96"/>
      <c r="K479" s="211" t="str">
        <f>IF(ISBLANK(J479),"",VLOOKUP(J479,'Emission Factors'!$C$81:$G$221,4,FALSE))</f>
        <v/>
      </c>
      <c r="L479" s="210" t="str">
        <f>IF(D479="Room AC (window/wall)",'Emission Factors'!$F$53,IF(D479="Room AC (PTAC/PTHP)",'Emission Factors'!$F$54,IF(D479="Residential AC",'Emission Factors'!$F$55,IF(D479="Residential HP",'Emission Factors'!$F$56,IF(D479="Commercial AC (&gt;=65k to &lt;135,000k Btu/hr)",'Emission Factors'!$F$57,IF(D479="Commercial AC (&gt;=135,000k Btu/hr)",'Emission Factors'!$F$58,""))))))</f>
        <v/>
      </c>
      <c r="M479" s="211" t="str">
        <f>IF(D479="Room AC (window/wall)",'Emission Factors'!$G$53,IF(D479="Room AC (PTAC/PTHP)",'Emission Factors'!$G$54,IF(D479="Residential AC",'Emission Factors'!$G$55,IF(D479="Residential HP",'Emission Factors'!$G$56,IF(D479="Commercial AC (&gt;=65k to &lt;135,000k Btu/hr)",'Emission Factors'!$G$57,IF(D479="Commercial AC (&gt;=135,000k Btu/hr)",'Emission Factors'!$G$58,""))))))</f>
        <v/>
      </c>
      <c r="N479" s="96"/>
      <c r="O479" s="209" t="str">
        <f>IF(ISBLANK(D479),"",(IF(D479="Room AC (window/wall)",'Emission Factors'!$C$53,IF(D479="Room AC (PTAC/PTHP)",'Emission Factors'!$C$54,IF(D479="Residential AC",'Emission Factors'!$C$55,IF(D479="Residential HP",'Emission Factors'!$C$56,IF(D479="Commercial AC (&gt;=65k to &lt;135,000k Btu/hr)",'Emission Factors'!$C$57,IF(D479="Commercial AC (&gt;=135,000k Btu/hr)",'Emission Factors'!$C$58,""))))))))</f>
        <v/>
      </c>
      <c r="P479" s="209" t="str">
        <f t="shared" si="70"/>
        <v/>
      </c>
      <c r="Q479" s="95"/>
      <c r="R479" s="256"/>
      <c r="S479" s="256"/>
      <c r="T479" s="96"/>
      <c r="U479" s="211" t="str">
        <f>IF(Q479="Room AC (window/wall)",'Emission Factors'!$E$53,IF(AND(Q479="Room AC (PTAC/PTHP)",ISBLANK(T479)),"Error",IF(AND(Q479="Room AC (PTAC/PTHP)",T479&gt;0),T479,IF(Q479="Residential AC",'Emission Factors'!$E$55,IF(AND(Q479="Residential HP",ISBLANK(T479)),"Error",IF(AND(Q479="Residential HP",T479&gt;0),T479,IF(Q479="Commercial AC (&gt;=65k to &lt;135,000k Btu/hr)",'Emission Factors'!$E$57,IF(Q479="Commercial AC (&gt;=135,000k Btu/hr)",'Emission Factors'!$E$58,""))))))))</f>
        <v/>
      </c>
      <c r="V479" s="95"/>
      <c r="W479" s="211" t="str">
        <f>IF(ISBLANK(V479),"",VLOOKUP(V479,'Emission Factors'!$C$81:$G$221,4,FALSE))</f>
        <v/>
      </c>
      <c r="X479" s="210" t="str">
        <f>IF(Q479="Room AC (window/wall)",'Emission Factors'!$F$53,IF(Q479="Room AC (PTAC/PTHP)",'Emission Factors'!$F$54,IF(Q479="Residential AC",'Emission Factors'!$F$55,IF(Q479="Residential HP",'Emission Factors'!$F$56,IF(Q479="Commercial AC (&gt;=65k to &lt;135,000k Btu/hr)",'Emission Factors'!$F$57,IF(Q479="Commercial AC (&gt;=135,000k Btu/hr)",'Emission Factors'!$F$58,""))))))</f>
        <v/>
      </c>
      <c r="Y479" s="211" t="str">
        <f>IF(Q479="Room AC (window/wall)",'Emission Factors'!$G$53,IF(Q479="Room AC (PTAC/PTHP)",'Emission Factors'!$G$54,IF(Q479="Residential AC",'Emission Factors'!$G$55,IF(Q479="Residential HP",'Emission Factors'!$G$56,IF(Q479="Commercial AC (&gt;=65k to &lt;135,000k Btu/hr)",'Emission Factors'!$G$57,IF(Q479="Commercial AC (&gt;=135,000k Btu/hr)",'Emission Factors'!$G$58,""))))))</f>
        <v/>
      </c>
      <c r="Z479" s="96"/>
      <c r="AA479" s="97" t="str">
        <f t="shared" si="71"/>
        <v/>
      </c>
      <c r="AB479" s="97" t="str">
        <f t="shared" si="72"/>
        <v/>
      </c>
      <c r="AC479" s="246" t="str">
        <f t="shared" si="73"/>
        <v/>
      </c>
      <c r="AD479" s="97" t="str">
        <f t="shared" si="74"/>
        <v/>
      </c>
      <c r="AE479" s="97" t="str">
        <f t="shared" si="75"/>
        <v/>
      </c>
      <c r="AF479" s="252" t="str">
        <f t="shared" si="76"/>
        <v/>
      </c>
      <c r="AG479" s="254" t="str">
        <f t="shared" si="77"/>
        <v/>
      </c>
      <c r="AH479" s="248" t="str">
        <f t="shared" si="78"/>
        <v/>
      </c>
      <c r="AI479" s="249" t="str">
        <f t="shared" si="79"/>
        <v/>
      </c>
    </row>
    <row r="480" spans="2:35" x14ac:dyDescent="0.3">
      <c r="B480" s="94"/>
      <c r="C480" s="95"/>
      <c r="D480" s="95"/>
      <c r="E480" s="95"/>
      <c r="F480" s="94"/>
      <c r="G480" s="145"/>
      <c r="H480" s="245"/>
      <c r="I480" s="211" t="str">
        <f>IF(D480="Room AC (window/wall)",'Emission Factors'!$E$53,IF(D480="Room AC (PTAC/PTHP)",H480,IF(D480="Residential AC",'Emission Factors'!$E$55,IF(D480="Residential HP",H480,IF(D480="Commercial AC (&gt;=65k to &lt;135,000k Btu/hr)",'Emission Factors'!$E$57,IF(D480="Commercial AC (&gt;=135,000k Btu/hr)",'Emission Factors'!$E$58,""))))))</f>
        <v/>
      </c>
      <c r="J480" s="96"/>
      <c r="K480" s="211" t="str">
        <f>IF(ISBLANK(J480),"",VLOOKUP(J480,'Emission Factors'!$C$81:$G$221,4,FALSE))</f>
        <v/>
      </c>
      <c r="L480" s="210" t="str">
        <f>IF(D480="Room AC (window/wall)",'Emission Factors'!$F$53,IF(D480="Room AC (PTAC/PTHP)",'Emission Factors'!$F$54,IF(D480="Residential AC",'Emission Factors'!$F$55,IF(D480="Residential HP",'Emission Factors'!$F$56,IF(D480="Commercial AC (&gt;=65k to &lt;135,000k Btu/hr)",'Emission Factors'!$F$57,IF(D480="Commercial AC (&gt;=135,000k Btu/hr)",'Emission Factors'!$F$58,""))))))</f>
        <v/>
      </c>
      <c r="M480" s="211" t="str">
        <f>IF(D480="Room AC (window/wall)",'Emission Factors'!$G$53,IF(D480="Room AC (PTAC/PTHP)",'Emission Factors'!$G$54,IF(D480="Residential AC",'Emission Factors'!$G$55,IF(D480="Residential HP",'Emission Factors'!$G$56,IF(D480="Commercial AC (&gt;=65k to &lt;135,000k Btu/hr)",'Emission Factors'!$G$57,IF(D480="Commercial AC (&gt;=135,000k Btu/hr)",'Emission Factors'!$G$58,""))))))</f>
        <v/>
      </c>
      <c r="N480" s="96"/>
      <c r="O480" s="209" t="str">
        <f>IF(ISBLANK(D480),"",(IF(D480="Room AC (window/wall)",'Emission Factors'!$C$53,IF(D480="Room AC (PTAC/PTHP)",'Emission Factors'!$C$54,IF(D480="Residential AC",'Emission Factors'!$C$55,IF(D480="Residential HP",'Emission Factors'!$C$56,IF(D480="Commercial AC (&gt;=65k to &lt;135,000k Btu/hr)",'Emission Factors'!$C$57,IF(D480="Commercial AC (&gt;=135,000k Btu/hr)",'Emission Factors'!$C$58,""))))))))</f>
        <v/>
      </c>
      <c r="P480" s="209" t="str">
        <f t="shared" si="70"/>
        <v/>
      </c>
      <c r="Q480" s="95"/>
      <c r="R480" s="256"/>
      <c r="S480" s="256"/>
      <c r="T480" s="96"/>
      <c r="U480" s="211" t="str">
        <f>IF(Q480="Room AC (window/wall)",'Emission Factors'!$E$53,IF(AND(Q480="Room AC (PTAC/PTHP)",ISBLANK(T480)),"Error",IF(AND(Q480="Room AC (PTAC/PTHP)",T480&gt;0),T480,IF(Q480="Residential AC",'Emission Factors'!$E$55,IF(AND(Q480="Residential HP",ISBLANK(T480)),"Error",IF(AND(Q480="Residential HP",T480&gt;0),T480,IF(Q480="Commercial AC (&gt;=65k to &lt;135,000k Btu/hr)",'Emission Factors'!$E$57,IF(Q480="Commercial AC (&gt;=135,000k Btu/hr)",'Emission Factors'!$E$58,""))))))))</f>
        <v/>
      </c>
      <c r="V480" s="95"/>
      <c r="W480" s="211" t="str">
        <f>IF(ISBLANK(V480),"",VLOOKUP(V480,'Emission Factors'!$C$81:$G$221,4,FALSE))</f>
        <v/>
      </c>
      <c r="X480" s="210" t="str">
        <f>IF(Q480="Room AC (window/wall)",'Emission Factors'!$F$53,IF(Q480="Room AC (PTAC/PTHP)",'Emission Factors'!$F$54,IF(Q480="Residential AC",'Emission Factors'!$F$55,IF(Q480="Residential HP",'Emission Factors'!$F$56,IF(Q480="Commercial AC (&gt;=65k to &lt;135,000k Btu/hr)",'Emission Factors'!$F$57,IF(Q480="Commercial AC (&gt;=135,000k Btu/hr)",'Emission Factors'!$F$58,""))))))</f>
        <v/>
      </c>
      <c r="Y480" s="211" t="str">
        <f>IF(Q480="Room AC (window/wall)",'Emission Factors'!$G$53,IF(Q480="Room AC (PTAC/PTHP)",'Emission Factors'!$G$54,IF(Q480="Residential AC",'Emission Factors'!$G$55,IF(Q480="Residential HP",'Emission Factors'!$G$56,IF(Q480="Commercial AC (&gt;=65k to &lt;135,000k Btu/hr)",'Emission Factors'!$G$57,IF(Q480="Commercial AC (&gt;=135,000k Btu/hr)",'Emission Factors'!$G$58,""))))))</f>
        <v/>
      </c>
      <c r="Z480" s="96"/>
      <c r="AA480" s="97" t="str">
        <f t="shared" si="71"/>
        <v/>
      </c>
      <c r="AB480" s="97" t="str">
        <f t="shared" si="72"/>
        <v/>
      </c>
      <c r="AC480" s="246" t="str">
        <f t="shared" si="73"/>
        <v/>
      </c>
      <c r="AD480" s="97" t="str">
        <f t="shared" si="74"/>
        <v/>
      </c>
      <c r="AE480" s="97" t="str">
        <f t="shared" si="75"/>
        <v/>
      </c>
      <c r="AF480" s="252" t="str">
        <f t="shared" si="76"/>
        <v/>
      </c>
      <c r="AG480" s="254" t="str">
        <f t="shared" si="77"/>
        <v/>
      </c>
      <c r="AH480" s="248" t="str">
        <f t="shared" si="78"/>
        <v/>
      </c>
      <c r="AI480" s="249" t="str">
        <f t="shared" si="79"/>
        <v/>
      </c>
    </row>
    <row r="481" spans="2:35" x14ac:dyDescent="0.3">
      <c r="B481" s="94"/>
      <c r="C481" s="95"/>
      <c r="D481" s="95"/>
      <c r="E481" s="95"/>
      <c r="F481" s="94"/>
      <c r="G481" s="145"/>
      <c r="H481" s="245"/>
      <c r="I481" s="211" t="str">
        <f>IF(D481="Room AC (window/wall)",'Emission Factors'!$E$53,IF(D481="Room AC (PTAC/PTHP)",H481,IF(D481="Residential AC",'Emission Factors'!$E$55,IF(D481="Residential HP",H481,IF(D481="Commercial AC (&gt;=65k to &lt;135,000k Btu/hr)",'Emission Factors'!$E$57,IF(D481="Commercial AC (&gt;=135,000k Btu/hr)",'Emission Factors'!$E$58,""))))))</f>
        <v/>
      </c>
      <c r="J481" s="96"/>
      <c r="K481" s="211" t="str">
        <f>IF(ISBLANK(J481),"",VLOOKUP(J481,'Emission Factors'!$C$81:$G$221,4,FALSE))</f>
        <v/>
      </c>
      <c r="L481" s="210" t="str">
        <f>IF(D481="Room AC (window/wall)",'Emission Factors'!$F$53,IF(D481="Room AC (PTAC/PTHP)",'Emission Factors'!$F$54,IF(D481="Residential AC",'Emission Factors'!$F$55,IF(D481="Residential HP",'Emission Factors'!$F$56,IF(D481="Commercial AC (&gt;=65k to &lt;135,000k Btu/hr)",'Emission Factors'!$F$57,IF(D481="Commercial AC (&gt;=135,000k Btu/hr)",'Emission Factors'!$F$58,""))))))</f>
        <v/>
      </c>
      <c r="M481" s="211" t="str">
        <f>IF(D481="Room AC (window/wall)",'Emission Factors'!$G$53,IF(D481="Room AC (PTAC/PTHP)",'Emission Factors'!$G$54,IF(D481="Residential AC",'Emission Factors'!$G$55,IF(D481="Residential HP",'Emission Factors'!$G$56,IF(D481="Commercial AC (&gt;=65k to &lt;135,000k Btu/hr)",'Emission Factors'!$G$57,IF(D481="Commercial AC (&gt;=135,000k Btu/hr)",'Emission Factors'!$G$58,""))))))</f>
        <v/>
      </c>
      <c r="N481" s="96"/>
      <c r="O481" s="209" t="str">
        <f>IF(ISBLANK(D481),"",(IF(D481="Room AC (window/wall)",'Emission Factors'!$C$53,IF(D481="Room AC (PTAC/PTHP)",'Emission Factors'!$C$54,IF(D481="Residential AC",'Emission Factors'!$C$55,IF(D481="Residential HP",'Emission Factors'!$C$56,IF(D481="Commercial AC (&gt;=65k to &lt;135,000k Btu/hr)",'Emission Factors'!$C$57,IF(D481="Commercial AC (&gt;=135,000k Btu/hr)",'Emission Factors'!$C$58,""))))))))</f>
        <v/>
      </c>
      <c r="P481" s="209" t="str">
        <f t="shared" si="70"/>
        <v/>
      </c>
      <c r="Q481" s="95"/>
      <c r="R481" s="256"/>
      <c r="S481" s="256"/>
      <c r="T481" s="96"/>
      <c r="U481" s="211" t="str">
        <f>IF(Q481="Room AC (window/wall)",'Emission Factors'!$E$53,IF(AND(Q481="Room AC (PTAC/PTHP)",ISBLANK(T481)),"Error",IF(AND(Q481="Room AC (PTAC/PTHP)",T481&gt;0),T481,IF(Q481="Residential AC",'Emission Factors'!$E$55,IF(AND(Q481="Residential HP",ISBLANK(T481)),"Error",IF(AND(Q481="Residential HP",T481&gt;0),T481,IF(Q481="Commercial AC (&gt;=65k to &lt;135,000k Btu/hr)",'Emission Factors'!$E$57,IF(Q481="Commercial AC (&gt;=135,000k Btu/hr)",'Emission Factors'!$E$58,""))))))))</f>
        <v/>
      </c>
      <c r="V481" s="95"/>
      <c r="W481" s="211" t="str">
        <f>IF(ISBLANK(V481),"",VLOOKUP(V481,'Emission Factors'!$C$81:$G$221,4,FALSE))</f>
        <v/>
      </c>
      <c r="X481" s="210" t="str">
        <f>IF(Q481="Room AC (window/wall)",'Emission Factors'!$F$53,IF(Q481="Room AC (PTAC/PTHP)",'Emission Factors'!$F$54,IF(Q481="Residential AC",'Emission Factors'!$F$55,IF(Q481="Residential HP",'Emission Factors'!$F$56,IF(Q481="Commercial AC (&gt;=65k to &lt;135,000k Btu/hr)",'Emission Factors'!$F$57,IF(Q481="Commercial AC (&gt;=135,000k Btu/hr)",'Emission Factors'!$F$58,""))))))</f>
        <v/>
      </c>
      <c r="Y481" s="211" t="str">
        <f>IF(Q481="Room AC (window/wall)",'Emission Factors'!$G$53,IF(Q481="Room AC (PTAC/PTHP)",'Emission Factors'!$G$54,IF(Q481="Residential AC",'Emission Factors'!$G$55,IF(Q481="Residential HP",'Emission Factors'!$G$56,IF(Q481="Commercial AC (&gt;=65k to &lt;135,000k Btu/hr)",'Emission Factors'!$G$57,IF(Q481="Commercial AC (&gt;=135,000k Btu/hr)",'Emission Factors'!$G$58,""))))))</f>
        <v/>
      </c>
      <c r="Z481" s="96"/>
      <c r="AA481" s="97" t="str">
        <f t="shared" si="71"/>
        <v/>
      </c>
      <c r="AB481" s="97" t="str">
        <f t="shared" si="72"/>
        <v/>
      </c>
      <c r="AC481" s="246" t="str">
        <f t="shared" si="73"/>
        <v/>
      </c>
      <c r="AD481" s="97" t="str">
        <f t="shared" si="74"/>
        <v/>
      </c>
      <c r="AE481" s="97" t="str">
        <f t="shared" si="75"/>
        <v/>
      </c>
      <c r="AF481" s="252" t="str">
        <f t="shared" si="76"/>
        <v/>
      </c>
      <c r="AG481" s="254" t="str">
        <f t="shared" si="77"/>
        <v/>
      </c>
      <c r="AH481" s="248" t="str">
        <f t="shared" si="78"/>
        <v/>
      </c>
      <c r="AI481" s="249" t="str">
        <f t="shared" si="79"/>
        <v/>
      </c>
    </row>
    <row r="482" spans="2:35" x14ac:dyDescent="0.3">
      <c r="B482" s="94"/>
      <c r="C482" s="95"/>
      <c r="D482" s="95"/>
      <c r="E482" s="95"/>
      <c r="F482" s="94"/>
      <c r="G482" s="145"/>
      <c r="H482" s="245"/>
      <c r="I482" s="211" t="str">
        <f>IF(D482="Room AC (window/wall)",'Emission Factors'!$E$53,IF(D482="Room AC (PTAC/PTHP)",H482,IF(D482="Residential AC",'Emission Factors'!$E$55,IF(D482="Residential HP",H482,IF(D482="Commercial AC (&gt;=65k to &lt;135,000k Btu/hr)",'Emission Factors'!$E$57,IF(D482="Commercial AC (&gt;=135,000k Btu/hr)",'Emission Factors'!$E$58,""))))))</f>
        <v/>
      </c>
      <c r="J482" s="96"/>
      <c r="K482" s="211" t="str">
        <f>IF(ISBLANK(J482),"",VLOOKUP(J482,'Emission Factors'!$C$81:$G$221,4,FALSE))</f>
        <v/>
      </c>
      <c r="L482" s="210" t="str">
        <f>IF(D482="Room AC (window/wall)",'Emission Factors'!$F$53,IF(D482="Room AC (PTAC/PTHP)",'Emission Factors'!$F$54,IF(D482="Residential AC",'Emission Factors'!$F$55,IF(D482="Residential HP",'Emission Factors'!$F$56,IF(D482="Commercial AC (&gt;=65k to &lt;135,000k Btu/hr)",'Emission Factors'!$F$57,IF(D482="Commercial AC (&gt;=135,000k Btu/hr)",'Emission Factors'!$F$58,""))))))</f>
        <v/>
      </c>
      <c r="M482" s="211" t="str">
        <f>IF(D482="Room AC (window/wall)",'Emission Factors'!$G$53,IF(D482="Room AC (PTAC/PTHP)",'Emission Factors'!$G$54,IF(D482="Residential AC",'Emission Factors'!$G$55,IF(D482="Residential HP",'Emission Factors'!$G$56,IF(D482="Commercial AC (&gt;=65k to &lt;135,000k Btu/hr)",'Emission Factors'!$G$57,IF(D482="Commercial AC (&gt;=135,000k Btu/hr)",'Emission Factors'!$G$58,""))))))</f>
        <v/>
      </c>
      <c r="N482" s="96"/>
      <c r="O482" s="209" t="str">
        <f>IF(ISBLANK(D482),"",(IF(D482="Room AC (window/wall)",'Emission Factors'!$C$53,IF(D482="Room AC (PTAC/PTHP)",'Emission Factors'!$C$54,IF(D482="Residential AC",'Emission Factors'!$C$55,IF(D482="Residential HP",'Emission Factors'!$C$56,IF(D482="Commercial AC (&gt;=65k to &lt;135,000k Btu/hr)",'Emission Factors'!$C$57,IF(D482="Commercial AC (&gt;=135,000k Btu/hr)",'Emission Factors'!$C$58,""))))))))</f>
        <v/>
      </c>
      <c r="P482" s="209" t="str">
        <f t="shared" si="70"/>
        <v/>
      </c>
      <c r="Q482" s="95"/>
      <c r="R482" s="256"/>
      <c r="S482" s="256"/>
      <c r="T482" s="96"/>
      <c r="U482" s="211" t="str">
        <f>IF(Q482="Room AC (window/wall)",'Emission Factors'!$E$53,IF(AND(Q482="Room AC (PTAC/PTHP)",ISBLANK(T482)),"Error",IF(AND(Q482="Room AC (PTAC/PTHP)",T482&gt;0),T482,IF(Q482="Residential AC",'Emission Factors'!$E$55,IF(AND(Q482="Residential HP",ISBLANK(T482)),"Error",IF(AND(Q482="Residential HP",T482&gt;0),T482,IF(Q482="Commercial AC (&gt;=65k to &lt;135,000k Btu/hr)",'Emission Factors'!$E$57,IF(Q482="Commercial AC (&gt;=135,000k Btu/hr)",'Emission Factors'!$E$58,""))))))))</f>
        <v/>
      </c>
      <c r="V482" s="95"/>
      <c r="W482" s="211" t="str">
        <f>IF(ISBLANK(V482),"",VLOOKUP(V482,'Emission Factors'!$C$81:$G$221,4,FALSE))</f>
        <v/>
      </c>
      <c r="X482" s="210" t="str">
        <f>IF(Q482="Room AC (window/wall)",'Emission Factors'!$F$53,IF(Q482="Room AC (PTAC/PTHP)",'Emission Factors'!$F$54,IF(Q482="Residential AC",'Emission Factors'!$F$55,IF(Q482="Residential HP",'Emission Factors'!$F$56,IF(Q482="Commercial AC (&gt;=65k to &lt;135,000k Btu/hr)",'Emission Factors'!$F$57,IF(Q482="Commercial AC (&gt;=135,000k Btu/hr)",'Emission Factors'!$F$58,""))))))</f>
        <v/>
      </c>
      <c r="Y482" s="211" t="str">
        <f>IF(Q482="Room AC (window/wall)",'Emission Factors'!$G$53,IF(Q482="Room AC (PTAC/PTHP)",'Emission Factors'!$G$54,IF(Q482="Residential AC",'Emission Factors'!$G$55,IF(Q482="Residential HP",'Emission Factors'!$G$56,IF(Q482="Commercial AC (&gt;=65k to &lt;135,000k Btu/hr)",'Emission Factors'!$G$57,IF(Q482="Commercial AC (&gt;=135,000k Btu/hr)",'Emission Factors'!$G$58,""))))))</f>
        <v/>
      </c>
      <c r="Z482" s="96"/>
      <c r="AA482" s="97" t="str">
        <f t="shared" si="71"/>
        <v/>
      </c>
      <c r="AB482" s="97" t="str">
        <f t="shared" si="72"/>
        <v/>
      </c>
      <c r="AC482" s="246" t="str">
        <f t="shared" si="73"/>
        <v/>
      </c>
      <c r="AD482" s="97" t="str">
        <f t="shared" si="74"/>
        <v/>
      </c>
      <c r="AE482" s="97" t="str">
        <f t="shared" si="75"/>
        <v/>
      </c>
      <c r="AF482" s="252" t="str">
        <f t="shared" si="76"/>
        <v/>
      </c>
      <c r="AG482" s="254" t="str">
        <f t="shared" si="77"/>
        <v/>
      </c>
      <c r="AH482" s="248" t="str">
        <f t="shared" si="78"/>
        <v/>
      </c>
      <c r="AI482" s="249" t="str">
        <f t="shared" si="79"/>
        <v/>
      </c>
    </row>
    <row r="483" spans="2:35" x14ac:dyDescent="0.3">
      <c r="B483" s="94"/>
      <c r="C483" s="95"/>
      <c r="D483" s="95"/>
      <c r="E483" s="95"/>
      <c r="F483" s="94"/>
      <c r="G483" s="145"/>
      <c r="H483" s="245"/>
      <c r="I483" s="211" t="str">
        <f>IF(D483="Room AC (window/wall)",'Emission Factors'!$E$53,IF(D483="Room AC (PTAC/PTHP)",H483,IF(D483="Residential AC",'Emission Factors'!$E$55,IF(D483="Residential HP",H483,IF(D483="Commercial AC (&gt;=65k to &lt;135,000k Btu/hr)",'Emission Factors'!$E$57,IF(D483="Commercial AC (&gt;=135,000k Btu/hr)",'Emission Factors'!$E$58,""))))))</f>
        <v/>
      </c>
      <c r="J483" s="96"/>
      <c r="K483" s="211" t="str">
        <f>IF(ISBLANK(J483),"",VLOOKUP(J483,'Emission Factors'!$C$81:$G$221,4,FALSE))</f>
        <v/>
      </c>
      <c r="L483" s="210" t="str">
        <f>IF(D483="Room AC (window/wall)",'Emission Factors'!$F$53,IF(D483="Room AC (PTAC/PTHP)",'Emission Factors'!$F$54,IF(D483="Residential AC",'Emission Factors'!$F$55,IF(D483="Residential HP",'Emission Factors'!$F$56,IF(D483="Commercial AC (&gt;=65k to &lt;135,000k Btu/hr)",'Emission Factors'!$F$57,IF(D483="Commercial AC (&gt;=135,000k Btu/hr)",'Emission Factors'!$F$58,""))))))</f>
        <v/>
      </c>
      <c r="M483" s="211" t="str">
        <f>IF(D483="Room AC (window/wall)",'Emission Factors'!$G$53,IF(D483="Room AC (PTAC/PTHP)",'Emission Factors'!$G$54,IF(D483="Residential AC",'Emission Factors'!$G$55,IF(D483="Residential HP",'Emission Factors'!$G$56,IF(D483="Commercial AC (&gt;=65k to &lt;135,000k Btu/hr)",'Emission Factors'!$G$57,IF(D483="Commercial AC (&gt;=135,000k Btu/hr)",'Emission Factors'!$G$58,""))))))</f>
        <v/>
      </c>
      <c r="N483" s="96"/>
      <c r="O483" s="209" t="str">
        <f>IF(ISBLANK(D483),"",(IF(D483="Room AC (window/wall)",'Emission Factors'!$C$53,IF(D483="Room AC (PTAC/PTHP)",'Emission Factors'!$C$54,IF(D483="Residential AC",'Emission Factors'!$C$55,IF(D483="Residential HP",'Emission Factors'!$C$56,IF(D483="Commercial AC (&gt;=65k to &lt;135,000k Btu/hr)",'Emission Factors'!$C$57,IF(D483="Commercial AC (&gt;=135,000k Btu/hr)",'Emission Factors'!$C$58,""))))))))</f>
        <v/>
      </c>
      <c r="P483" s="209" t="str">
        <f t="shared" si="70"/>
        <v/>
      </c>
      <c r="Q483" s="95"/>
      <c r="R483" s="256"/>
      <c r="S483" s="256"/>
      <c r="T483" s="96"/>
      <c r="U483" s="211" t="str">
        <f>IF(Q483="Room AC (window/wall)",'Emission Factors'!$E$53,IF(AND(Q483="Room AC (PTAC/PTHP)",ISBLANK(T483)),"Error",IF(AND(Q483="Room AC (PTAC/PTHP)",T483&gt;0),T483,IF(Q483="Residential AC",'Emission Factors'!$E$55,IF(AND(Q483="Residential HP",ISBLANK(T483)),"Error",IF(AND(Q483="Residential HP",T483&gt;0),T483,IF(Q483="Commercial AC (&gt;=65k to &lt;135,000k Btu/hr)",'Emission Factors'!$E$57,IF(Q483="Commercial AC (&gt;=135,000k Btu/hr)",'Emission Factors'!$E$58,""))))))))</f>
        <v/>
      </c>
      <c r="V483" s="95"/>
      <c r="W483" s="211" t="str">
        <f>IF(ISBLANK(V483),"",VLOOKUP(V483,'Emission Factors'!$C$81:$G$221,4,FALSE))</f>
        <v/>
      </c>
      <c r="X483" s="210" t="str">
        <f>IF(Q483="Room AC (window/wall)",'Emission Factors'!$F$53,IF(Q483="Room AC (PTAC/PTHP)",'Emission Factors'!$F$54,IF(Q483="Residential AC",'Emission Factors'!$F$55,IF(Q483="Residential HP",'Emission Factors'!$F$56,IF(Q483="Commercial AC (&gt;=65k to &lt;135,000k Btu/hr)",'Emission Factors'!$F$57,IF(Q483="Commercial AC (&gt;=135,000k Btu/hr)",'Emission Factors'!$F$58,""))))))</f>
        <v/>
      </c>
      <c r="Y483" s="211" t="str">
        <f>IF(Q483="Room AC (window/wall)",'Emission Factors'!$G$53,IF(Q483="Room AC (PTAC/PTHP)",'Emission Factors'!$G$54,IF(Q483="Residential AC",'Emission Factors'!$G$55,IF(Q483="Residential HP",'Emission Factors'!$G$56,IF(Q483="Commercial AC (&gt;=65k to &lt;135,000k Btu/hr)",'Emission Factors'!$G$57,IF(Q483="Commercial AC (&gt;=135,000k Btu/hr)",'Emission Factors'!$G$58,""))))))</f>
        <v/>
      </c>
      <c r="Z483" s="96"/>
      <c r="AA483" s="97" t="str">
        <f t="shared" si="71"/>
        <v/>
      </c>
      <c r="AB483" s="97" t="str">
        <f t="shared" si="72"/>
        <v/>
      </c>
      <c r="AC483" s="246" t="str">
        <f t="shared" si="73"/>
        <v/>
      </c>
      <c r="AD483" s="97" t="str">
        <f t="shared" si="74"/>
        <v/>
      </c>
      <c r="AE483" s="97" t="str">
        <f t="shared" si="75"/>
        <v/>
      </c>
      <c r="AF483" s="252" t="str">
        <f t="shared" si="76"/>
        <v/>
      </c>
      <c r="AG483" s="254" t="str">
        <f t="shared" si="77"/>
        <v/>
      </c>
      <c r="AH483" s="248" t="str">
        <f t="shared" si="78"/>
        <v/>
      </c>
      <c r="AI483" s="249" t="str">
        <f t="shared" si="79"/>
        <v/>
      </c>
    </row>
    <row r="484" spans="2:35" x14ac:dyDescent="0.3">
      <c r="B484" s="94"/>
      <c r="C484" s="95"/>
      <c r="D484" s="95"/>
      <c r="E484" s="95"/>
      <c r="F484" s="94"/>
      <c r="G484" s="145"/>
      <c r="H484" s="245"/>
      <c r="I484" s="211" t="str">
        <f>IF(D484="Room AC (window/wall)",'Emission Factors'!$E$53,IF(D484="Room AC (PTAC/PTHP)",H484,IF(D484="Residential AC",'Emission Factors'!$E$55,IF(D484="Residential HP",H484,IF(D484="Commercial AC (&gt;=65k to &lt;135,000k Btu/hr)",'Emission Factors'!$E$57,IF(D484="Commercial AC (&gt;=135,000k Btu/hr)",'Emission Factors'!$E$58,""))))))</f>
        <v/>
      </c>
      <c r="J484" s="96"/>
      <c r="K484" s="211" t="str">
        <f>IF(ISBLANK(J484),"",VLOOKUP(J484,'Emission Factors'!$C$81:$G$221,4,FALSE))</f>
        <v/>
      </c>
      <c r="L484" s="210" t="str">
        <f>IF(D484="Room AC (window/wall)",'Emission Factors'!$F$53,IF(D484="Room AC (PTAC/PTHP)",'Emission Factors'!$F$54,IF(D484="Residential AC",'Emission Factors'!$F$55,IF(D484="Residential HP",'Emission Factors'!$F$56,IF(D484="Commercial AC (&gt;=65k to &lt;135,000k Btu/hr)",'Emission Factors'!$F$57,IF(D484="Commercial AC (&gt;=135,000k Btu/hr)",'Emission Factors'!$F$58,""))))))</f>
        <v/>
      </c>
      <c r="M484" s="211" t="str">
        <f>IF(D484="Room AC (window/wall)",'Emission Factors'!$G$53,IF(D484="Room AC (PTAC/PTHP)",'Emission Factors'!$G$54,IF(D484="Residential AC",'Emission Factors'!$G$55,IF(D484="Residential HP",'Emission Factors'!$G$56,IF(D484="Commercial AC (&gt;=65k to &lt;135,000k Btu/hr)",'Emission Factors'!$G$57,IF(D484="Commercial AC (&gt;=135,000k Btu/hr)",'Emission Factors'!$G$58,""))))))</f>
        <v/>
      </c>
      <c r="N484" s="96"/>
      <c r="O484" s="209" t="str">
        <f>IF(ISBLANK(D484),"",(IF(D484="Room AC (window/wall)",'Emission Factors'!$C$53,IF(D484="Room AC (PTAC/PTHP)",'Emission Factors'!$C$54,IF(D484="Residential AC",'Emission Factors'!$C$55,IF(D484="Residential HP",'Emission Factors'!$C$56,IF(D484="Commercial AC (&gt;=65k to &lt;135,000k Btu/hr)",'Emission Factors'!$C$57,IF(D484="Commercial AC (&gt;=135,000k Btu/hr)",'Emission Factors'!$C$58,""))))))))</f>
        <v/>
      </c>
      <c r="P484" s="209" t="str">
        <f t="shared" si="70"/>
        <v/>
      </c>
      <c r="Q484" s="95"/>
      <c r="R484" s="256"/>
      <c r="S484" s="256"/>
      <c r="T484" s="96"/>
      <c r="U484" s="211" t="str">
        <f>IF(Q484="Room AC (window/wall)",'Emission Factors'!$E$53,IF(AND(Q484="Room AC (PTAC/PTHP)",ISBLANK(T484)),"Error",IF(AND(Q484="Room AC (PTAC/PTHP)",T484&gt;0),T484,IF(Q484="Residential AC",'Emission Factors'!$E$55,IF(AND(Q484="Residential HP",ISBLANK(T484)),"Error",IF(AND(Q484="Residential HP",T484&gt;0),T484,IF(Q484="Commercial AC (&gt;=65k to &lt;135,000k Btu/hr)",'Emission Factors'!$E$57,IF(Q484="Commercial AC (&gt;=135,000k Btu/hr)",'Emission Factors'!$E$58,""))))))))</f>
        <v/>
      </c>
      <c r="V484" s="95"/>
      <c r="W484" s="211" t="str">
        <f>IF(ISBLANK(V484),"",VLOOKUP(V484,'Emission Factors'!$C$81:$G$221,4,FALSE))</f>
        <v/>
      </c>
      <c r="X484" s="210" t="str">
        <f>IF(Q484="Room AC (window/wall)",'Emission Factors'!$F$53,IF(Q484="Room AC (PTAC/PTHP)",'Emission Factors'!$F$54,IF(Q484="Residential AC",'Emission Factors'!$F$55,IF(Q484="Residential HP",'Emission Factors'!$F$56,IF(Q484="Commercial AC (&gt;=65k to &lt;135,000k Btu/hr)",'Emission Factors'!$F$57,IF(Q484="Commercial AC (&gt;=135,000k Btu/hr)",'Emission Factors'!$F$58,""))))))</f>
        <v/>
      </c>
      <c r="Y484" s="211" t="str">
        <f>IF(Q484="Room AC (window/wall)",'Emission Factors'!$G$53,IF(Q484="Room AC (PTAC/PTHP)",'Emission Factors'!$G$54,IF(Q484="Residential AC",'Emission Factors'!$G$55,IF(Q484="Residential HP",'Emission Factors'!$G$56,IF(Q484="Commercial AC (&gt;=65k to &lt;135,000k Btu/hr)",'Emission Factors'!$G$57,IF(Q484="Commercial AC (&gt;=135,000k Btu/hr)",'Emission Factors'!$G$58,""))))))</f>
        <v/>
      </c>
      <c r="Z484" s="96"/>
      <c r="AA484" s="97" t="str">
        <f t="shared" si="71"/>
        <v/>
      </c>
      <c r="AB484" s="97" t="str">
        <f t="shared" si="72"/>
        <v/>
      </c>
      <c r="AC484" s="246" t="str">
        <f t="shared" si="73"/>
        <v/>
      </c>
      <c r="AD484" s="97" t="str">
        <f t="shared" si="74"/>
        <v/>
      </c>
      <c r="AE484" s="97" t="str">
        <f t="shared" si="75"/>
        <v/>
      </c>
      <c r="AF484" s="252" t="str">
        <f t="shared" si="76"/>
        <v/>
      </c>
      <c r="AG484" s="254" t="str">
        <f t="shared" si="77"/>
        <v/>
      </c>
      <c r="AH484" s="248" t="str">
        <f t="shared" si="78"/>
        <v/>
      </c>
      <c r="AI484" s="249" t="str">
        <f t="shared" si="79"/>
        <v/>
      </c>
    </row>
    <row r="485" spans="2:35" x14ac:dyDescent="0.3">
      <c r="B485" s="94"/>
      <c r="C485" s="95"/>
      <c r="D485" s="95"/>
      <c r="E485" s="95"/>
      <c r="F485" s="94"/>
      <c r="G485" s="145"/>
      <c r="H485" s="245"/>
      <c r="I485" s="211" t="str">
        <f>IF(D485="Room AC (window/wall)",'Emission Factors'!$E$53,IF(D485="Room AC (PTAC/PTHP)",H485,IF(D485="Residential AC",'Emission Factors'!$E$55,IF(D485="Residential HP",H485,IF(D485="Commercial AC (&gt;=65k to &lt;135,000k Btu/hr)",'Emission Factors'!$E$57,IF(D485="Commercial AC (&gt;=135,000k Btu/hr)",'Emission Factors'!$E$58,""))))))</f>
        <v/>
      </c>
      <c r="J485" s="96"/>
      <c r="K485" s="211" t="str">
        <f>IF(ISBLANK(J485),"",VLOOKUP(J485,'Emission Factors'!$C$81:$G$221,4,FALSE))</f>
        <v/>
      </c>
      <c r="L485" s="210" t="str">
        <f>IF(D485="Room AC (window/wall)",'Emission Factors'!$F$53,IF(D485="Room AC (PTAC/PTHP)",'Emission Factors'!$F$54,IF(D485="Residential AC",'Emission Factors'!$F$55,IF(D485="Residential HP",'Emission Factors'!$F$56,IF(D485="Commercial AC (&gt;=65k to &lt;135,000k Btu/hr)",'Emission Factors'!$F$57,IF(D485="Commercial AC (&gt;=135,000k Btu/hr)",'Emission Factors'!$F$58,""))))))</f>
        <v/>
      </c>
      <c r="M485" s="211" t="str">
        <f>IF(D485="Room AC (window/wall)",'Emission Factors'!$G$53,IF(D485="Room AC (PTAC/PTHP)",'Emission Factors'!$G$54,IF(D485="Residential AC",'Emission Factors'!$G$55,IF(D485="Residential HP",'Emission Factors'!$G$56,IF(D485="Commercial AC (&gt;=65k to &lt;135,000k Btu/hr)",'Emission Factors'!$G$57,IF(D485="Commercial AC (&gt;=135,000k Btu/hr)",'Emission Factors'!$G$58,""))))))</f>
        <v/>
      </c>
      <c r="N485" s="96"/>
      <c r="O485" s="209" t="str">
        <f>IF(ISBLANK(D485),"",(IF(D485="Room AC (window/wall)",'Emission Factors'!$C$53,IF(D485="Room AC (PTAC/PTHP)",'Emission Factors'!$C$54,IF(D485="Residential AC",'Emission Factors'!$C$55,IF(D485="Residential HP",'Emission Factors'!$C$56,IF(D485="Commercial AC (&gt;=65k to &lt;135,000k Btu/hr)",'Emission Factors'!$C$57,IF(D485="Commercial AC (&gt;=135,000k Btu/hr)",'Emission Factors'!$C$58,""))))))))</f>
        <v/>
      </c>
      <c r="P485" s="209" t="str">
        <f t="shared" si="70"/>
        <v/>
      </c>
      <c r="Q485" s="95"/>
      <c r="R485" s="256"/>
      <c r="S485" s="256"/>
      <c r="T485" s="96"/>
      <c r="U485" s="211" t="str">
        <f>IF(Q485="Room AC (window/wall)",'Emission Factors'!$E$53,IF(AND(Q485="Room AC (PTAC/PTHP)",ISBLANK(T485)),"Error",IF(AND(Q485="Room AC (PTAC/PTHP)",T485&gt;0),T485,IF(Q485="Residential AC",'Emission Factors'!$E$55,IF(AND(Q485="Residential HP",ISBLANK(T485)),"Error",IF(AND(Q485="Residential HP",T485&gt;0),T485,IF(Q485="Commercial AC (&gt;=65k to &lt;135,000k Btu/hr)",'Emission Factors'!$E$57,IF(Q485="Commercial AC (&gt;=135,000k Btu/hr)",'Emission Factors'!$E$58,""))))))))</f>
        <v/>
      </c>
      <c r="V485" s="95"/>
      <c r="W485" s="211" t="str">
        <f>IF(ISBLANK(V485),"",VLOOKUP(V485,'Emission Factors'!$C$81:$G$221,4,FALSE))</f>
        <v/>
      </c>
      <c r="X485" s="210" t="str">
        <f>IF(Q485="Room AC (window/wall)",'Emission Factors'!$F$53,IF(Q485="Room AC (PTAC/PTHP)",'Emission Factors'!$F$54,IF(Q485="Residential AC",'Emission Factors'!$F$55,IF(Q485="Residential HP",'Emission Factors'!$F$56,IF(Q485="Commercial AC (&gt;=65k to &lt;135,000k Btu/hr)",'Emission Factors'!$F$57,IF(Q485="Commercial AC (&gt;=135,000k Btu/hr)",'Emission Factors'!$F$58,""))))))</f>
        <v/>
      </c>
      <c r="Y485" s="211" t="str">
        <f>IF(Q485="Room AC (window/wall)",'Emission Factors'!$G$53,IF(Q485="Room AC (PTAC/PTHP)",'Emission Factors'!$G$54,IF(Q485="Residential AC",'Emission Factors'!$G$55,IF(Q485="Residential HP",'Emission Factors'!$G$56,IF(Q485="Commercial AC (&gt;=65k to &lt;135,000k Btu/hr)",'Emission Factors'!$G$57,IF(Q485="Commercial AC (&gt;=135,000k Btu/hr)",'Emission Factors'!$G$58,""))))))</f>
        <v/>
      </c>
      <c r="Z485" s="96"/>
      <c r="AA485" s="97" t="str">
        <f t="shared" si="71"/>
        <v/>
      </c>
      <c r="AB485" s="97" t="str">
        <f t="shared" si="72"/>
        <v/>
      </c>
      <c r="AC485" s="246" t="str">
        <f t="shared" si="73"/>
        <v/>
      </c>
      <c r="AD485" s="97" t="str">
        <f t="shared" si="74"/>
        <v/>
      </c>
      <c r="AE485" s="97" t="str">
        <f t="shared" si="75"/>
        <v/>
      </c>
      <c r="AF485" s="252" t="str">
        <f t="shared" si="76"/>
        <v/>
      </c>
      <c r="AG485" s="254" t="str">
        <f t="shared" si="77"/>
        <v/>
      </c>
      <c r="AH485" s="248" t="str">
        <f t="shared" si="78"/>
        <v/>
      </c>
      <c r="AI485" s="249" t="str">
        <f t="shared" si="79"/>
        <v/>
      </c>
    </row>
    <row r="486" spans="2:35" x14ac:dyDescent="0.3">
      <c r="B486" s="94"/>
      <c r="C486" s="95"/>
      <c r="D486" s="95"/>
      <c r="E486" s="95"/>
      <c r="F486" s="94"/>
      <c r="G486" s="145"/>
      <c r="H486" s="245"/>
      <c r="I486" s="211" t="str">
        <f>IF(D486="Room AC (window/wall)",'Emission Factors'!$E$53,IF(D486="Room AC (PTAC/PTHP)",H486,IF(D486="Residential AC",'Emission Factors'!$E$55,IF(D486="Residential HP",H486,IF(D486="Commercial AC (&gt;=65k to &lt;135,000k Btu/hr)",'Emission Factors'!$E$57,IF(D486="Commercial AC (&gt;=135,000k Btu/hr)",'Emission Factors'!$E$58,""))))))</f>
        <v/>
      </c>
      <c r="J486" s="96"/>
      <c r="K486" s="211" t="str">
        <f>IF(ISBLANK(J486),"",VLOOKUP(J486,'Emission Factors'!$C$81:$G$221,4,FALSE))</f>
        <v/>
      </c>
      <c r="L486" s="210" t="str">
        <f>IF(D486="Room AC (window/wall)",'Emission Factors'!$F$53,IF(D486="Room AC (PTAC/PTHP)",'Emission Factors'!$F$54,IF(D486="Residential AC",'Emission Factors'!$F$55,IF(D486="Residential HP",'Emission Factors'!$F$56,IF(D486="Commercial AC (&gt;=65k to &lt;135,000k Btu/hr)",'Emission Factors'!$F$57,IF(D486="Commercial AC (&gt;=135,000k Btu/hr)",'Emission Factors'!$F$58,""))))))</f>
        <v/>
      </c>
      <c r="M486" s="211" t="str">
        <f>IF(D486="Room AC (window/wall)",'Emission Factors'!$G$53,IF(D486="Room AC (PTAC/PTHP)",'Emission Factors'!$G$54,IF(D486="Residential AC",'Emission Factors'!$G$55,IF(D486="Residential HP",'Emission Factors'!$G$56,IF(D486="Commercial AC (&gt;=65k to &lt;135,000k Btu/hr)",'Emission Factors'!$G$57,IF(D486="Commercial AC (&gt;=135,000k Btu/hr)",'Emission Factors'!$G$58,""))))))</f>
        <v/>
      </c>
      <c r="N486" s="96"/>
      <c r="O486" s="209" t="str">
        <f>IF(ISBLANK(D486),"",(IF(D486="Room AC (window/wall)",'Emission Factors'!$C$53,IF(D486="Room AC (PTAC/PTHP)",'Emission Factors'!$C$54,IF(D486="Residential AC",'Emission Factors'!$C$55,IF(D486="Residential HP",'Emission Factors'!$C$56,IF(D486="Commercial AC (&gt;=65k to &lt;135,000k Btu/hr)",'Emission Factors'!$C$57,IF(D486="Commercial AC (&gt;=135,000k Btu/hr)",'Emission Factors'!$C$58,""))))))))</f>
        <v/>
      </c>
      <c r="P486" s="209" t="str">
        <f t="shared" si="70"/>
        <v/>
      </c>
      <c r="Q486" s="95"/>
      <c r="R486" s="256"/>
      <c r="S486" s="256"/>
      <c r="T486" s="96"/>
      <c r="U486" s="211" t="str">
        <f>IF(Q486="Room AC (window/wall)",'Emission Factors'!$E$53,IF(AND(Q486="Room AC (PTAC/PTHP)",ISBLANK(T486)),"Error",IF(AND(Q486="Room AC (PTAC/PTHP)",T486&gt;0),T486,IF(Q486="Residential AC",'Emission Factors'!$E$55,IF(AND(Q486="Residential HP",ISBLANK(T486)),"Error",IF(AND(Q486="Residential HP",T486&gt;0),T486,IF(Q486="Commercial AC (&gt;=65k to &lt;135,000k Btu/hr)",'Emission Factors'!$E$57,IF(Q486="Commercial AC (&gt;=135,000k Btu/hr)",'Emission Factors'!$E$58,""))))))))</f>
        <v/>
      </c>
      <c r="V486" s="95"/>
      <c r="W486" s="211" t="str">
        <f>IF(ISBLANK(V486),"",VLOOKUP(V486,'Emission Factors'!$C$81:$G$221,4,FALSE))</f>
        <v/>
      </c>
      <c r="X486" s="210" t="str">
        <f>IF(Q486="Room AC (window/wall)",'Emission Factors'!$F$53,IF(Q486="Room AC (PTAC/PTHP)",'Emission Factors'!$F$54,IF(Q486="Residential AC",'Emission Factors'!$F$55,IF(Q486="Residential HP",'Emission Factors'!$F$56,IF(Q486="Commercial AC (&gt;=65k to &lt;135,000k Btu/hr)",'Emission Factors'!$F$57,IF(Q486="Commercial AC (&gt;=135,000k Btu/hr)",'Emission Factors'!$F$58,""))))))</f>
        <v/>
      </c>
      <c r="Y486" s="211" t="str">
        <f>IF(Q486="Room AC (window/wall)",'Emission Factors'!$G$53,IF(Q486="Room AC (PTAC/PTHP)",'Emission Factors'!$G$54,IF(Q486="Residential AC",'Emission Factors'!$G$55,IF(Q486="Residential HP",'Emission Factors'!$G$56,IF(Q486="Commercial AC (&gt;=65k to &lt;135,000k Btu/hr)",'Emission Factors'!$G$57,IF(Q486="Commercial AC (&gt;=135,000k Btu/hr)",'Emission Factors'!$G$58,""))))))</f>
        <v/>
      </c>
      <c r="Z486" s="96"/>
      <c r="AA486" s="97" t="str">
        <f t="shared" si="71"/>
        <v/>
      </c>
      <c r="AB486" s="97" t="str">
        <f t="shared" si="72"/>
        <v/>
      </c>
      <c r="AC486" s="246" t="str">
        <f t="shared" si="73"/>
        <v/>
      </c>
      <c r="AD486" s="97" t="str">
        <f t="shared" si="74"/>
        <v/>
      </c>
      <c r="AE486" s="97" t="str">
        <f t="shared" si="75"/>
        <v/>
      </c>
      <c r="AF486" s="252" t="str">
        <f t="shared" si="76"/>
        <v/>
      </c>
      <c r="AG486" s="254" t="str">
        <f t="shared" si="77"/>
        <v/>
      </c>
      <c r="AH486" s="248" t="str">
        <f t="shared" si="78"/>
        <v/>
      </c>
      <c r="AI486" s="249" t="str">
        <f t="shared" si="79"/>
        <v/>
      </c>
    </row>
    <row r="487" spans="2:35" x14ac:dyDescent="0.3">
      <c r="B487" s="94"/>
      <c r="C487" s="95"/>
      <c r="D487" s="95"/>
      <c r="E487" s="95"/>
      <c r="F487" s="94"/>
      <c r="G487" s="145"/>
      <c r="H487" s="245"/>
      <c r="I487" s="211" t="str">
        <f>IF(D487="Room AC (window/wall)",'Emission Factors'!$E$53,IF(D487="Room AC (PTAC/PTHP)",H487,IF(D487="Residential AC",'Emission Factors'!$E$55,IF(D487="Residential HP",H487,IF(D487="Commercial AC (&gt;=65k to &lt;135,000k Btu/hr)",'Emission Factors'!$E$57,IF(D487="Commercial AC (&gt;=135,000k Btu/hr)",'Emission Factors'!$E$58,""))))))</f>
        <v/>
      </c>
      <c r="J487" s="96"/>
      <c r="K487" s="211" t="str">
        <f>IF(ISBLANK(J487),"",VLOOKUP(J487,'Emission Factors'!$C$81:$G$221,4,FALSE))</f>
        <v/>
      </c>
      <c r="L487" s="210" t="str">
        <f>IF(D487="Room AC (window/wall)",'Emission Factors'!$F$53,IF(D487="Room AC (PTAC/PTHP)",'Emission Factors'!$F$54,IF(D487="Residential AC",'Emission Factors'!$F$55,IF(D487="Residential HP",'Emission Factors'!$F$56,IF(D487="Commercial AC (&gt;=65k to &lt;135,000k Btu/hr)",'Emission Factors'!$F$57,IF(D487="Commercial AC (&gt;=135,000k Btu/hr)",'Emission Factors'!$F$58,""))))))</f>
        <v/>
      </c>
      <c r="M487" s="211" t="str">
        <f>IF(D487="Room AC (window/wall)",'Emission Factors'!$G$53,IF(D487="Room AC (PTAC/PTHP)",'Emission Factors'!$G$54,IF(D487="Residential AC",'Emission Factors'!$G$55,IF(D487="Residential HP",'Emission Factors'!$G$56,IF(D487="Commercial AC (&gt;=65k to &lt;135,000k Btu/hr)",'Emission Factors'!$G$57,IF(D487="Commercial AC (&gt;=135,000k Btu/hr)",'Emission Factors'!$G$58,""))))))</f>
        <v/>
      </c>
      <c r="N487" s="96"/>
      <c r="O487" s="209" t="str">
        <f>IF(ISBLANK(D487),"",(IF(D487="Room AC (window/wall)",'Emission Factors'!$C$53,IF(D487="Room AC (PTAC/PTHP)",'Emission Factors'!$C$54,IF(D487="Residential AC",'Emission Factors'!$C$55,IF(D487="Residential HP",'Emission Factors'!$C$56,IF(D487="Commercial AC (&gt;=65k to &lt;135,000k Btu/hr)",'Emission Factors'!$C$57,IF(D487="Commercial AC (&gt;=135,000k Btu/hr)",'Emission Factors'!$C$58,""))))))))</f>
        <v/>
      </c>
      <c r="P487" s="209" t="str">
        <f t="shared" si="70"/>
        <v/>
      </c>
      <c r="Q487" s="95"/>
      <c r="R487" s="256"/>
      <c r="S487" s="256"/>
      <c r="T487" s="96"/>
      <c r="U487" s="211" t="str">
        <f>IF(Q487="Room AC (window/wall)",'Emission Factors'!$E$53,IF(AND(Q487="Room AC (PTAC/PTHP)",ISBLANK(T487)),"Error",IF(AND(Q487="Room AC (PTAC/PTHP)",T487&gt;0),T487,IF(Q487="Residential AC",'Emission Factors'!$E$55,IF(AND(Q487="Residential HP",ISBLANK(T487)),"Error",IF(AND(Q487="Residential HP",T487&gt;0),T487,IF(Q487="Commercial AC (&gt;=65k to &lt;135,000k Btu/hr)",'Emission Factors'!$E$57,IF(Q487="Commercial AC (&gt;=135,000k Btu/hr)",'Emission Factors'!$E$58,""))))))))</f>
        <v/>
      </c>
      <c r="V487" s="95"/>
      <c r="W487" s="211" t="str">
        <f>IF(ISBLANK(V487),"",VLOOKUP(V487,'Emission Factors'!$C$81:$G$221,4,FALSE))</f>
        <v/>
      </c>
      <c r="X487" s="210" t="str">
        <f>IF(Q487="Room AC (window/wall)",'Emission Factors'!$F$53,IF(Q487="Room AC (PTAC/PTHP)",'Emission Factors'!$F$54,IF(Q487="Residential AC",'Emission Factors'!$F$55,IF(Q487="Residential HP",'Emission Factors'!$F$56,IF(Q487="Commercial AC (&gt;=65k to &lt;135,000k Btu/hr)",'Emission Factors'!$F$57,IF(Q487="Commercial AC (&gt;=135,000k Btu/hr)",'Emission Factors'!$F$58,""))))))</f>
        <v/>
      </c>
      <c r="Y487" s="211" t="str">
        <f>IF(Q487="Room AC (window/wall)",'Emission Factors'!$G$53,IF(Q487="Room AC (PTAC/PTHP)",'Emission Factors'!$G$54,IF(Q487="Residential AC",'Emission Factors'!$G$55,IF(Q487="Residential HP",'Emission Factors'!$G$56,IF(Q487="Commercial AC (&gt;=65k to &lt;135,000k Btu/hr)",'Emission Factors'!$G$57,IF(Q487="Commercial AC (&gt;=135,000k Btu/hr)",'Emission Factors'!$G$58,""))))))</f>
        <v/>
      </c>
      <c r="Z487" s="96"/>
      <c r="AA487" s="97" t="str">
        <f t="shared" si="71"/>
        <v/>
      </c>
      <c r="AB487" s="97" t="str">
        <f t="shared" si="72"/>
        <v/>
      </c>
      <c r="AC487" s="246" t="str">
        <f t="shared" si="73"/>
        <v/>
      </c>
      <c r="AD487" s="97" t="str">
        <f t="shared" si="74"/>
        <v/>
      </c>
      <c r="AE487" s="97" t="str">
        <f t="shared" si="75"/>
        <v/>
      </c>
      <c r="AF487" s="252" t="str">
        <f t="shared" si="76"/>
        <v/>
      </c>
      <c r="AG487" s="254" t="str">
        <f t="shared" si="77"/>
        <v/>
      </c>
      <c r="AH487" s="248" t="str">
        <f t="shared" si="78"/>
        <v/>
      </c>
      <c r="AI487" s="249" t="str">
        <f t="shared" si="79"/>
        <v/>
      </c>
    </row>
    <row r="488" spans="2:35" x14ac:dyDescent="0.3">
      <c r="B488" s="94"/>
      <c r="C488" s="95"/>
      <c r="D488" s="95"/>
      <c r="E488" s="95"/>
      <c r="F488" s="94"/>
      <c r="G488" s="145"/>
      <c r="H488" s="245"/>
      <c r="I488" s="211" t="str">
        <f>IF(D488="Room AC (window/wall)",'Emission Factors'!$E$53,IF(D488="Room AC (PTAC/PTHP)",H488,IF(D488="Residential AC",'Emission Factors'!$E$55,IF(D488="Residential HP",H488,IF(D488="Commercial AC (&gt;=65k to &lt;135,000k Btu/hr)",'Emission Factors'!$E$57,IF(D488="Commercial AC (&gt;=135,000k Btu/hr)",'Emission Factors'!$E$58,""))))))</f>
        <v/>
      </c>
      <c r="J488" s="96"/>
      <c r="K488" s="211" t="str">
        <f>IF(ISBLANK(J488),"",VLOOKUP(J488,'Emission Factors'!$C$81:$G$221,4,FALSE))</f>
        <v/>
      </c>
      <c r="L488" s="210" t="str">
        <f>IF(D488="Room AC (window/wall)",'Emission Factors'!$F$53,IF(D488="Room AC (PTAC/PTHP)",'Emission Factors'!$F$54,IF(D488="Residential AC",'Emission Factors'!$F$55,IF(D488="Residential HP",'Emission Factors'!$F$56,IF(D488="Commercial AC (&gt;=65k to &lt;135,000k Btu/hr)",'Emission Factors'!$F$57,IF(D488="Commercial AC (&gt;=135,000k Btu/hr)",'Emission Factors'!$F$58,""))))))</f>
        <v/>
      </c>
      <c r="M488" s="211" t="str">
        <f>IF(D488="Room AC (window/wall)",'Emission Factors'!$G$53,IF(D488="Room AC (PTAC/PTHP)",'Emission Factors'!$G$54,IF(D488="Residential AC",'Emission Factors'!$G$55,IF(D488="Residential HP",'Emission Factors'!$G$56,IF(D488="Commercial AC (&gt;=65k to &lt;135,000k Btu/hr)",'Emission Factors'!$G$57,IF(D488="Commercial AC (&gt;=135,000k Btu/hr)",'Emission Factors'!$G$58,""))))))</f>
        <v/>
      </c>
      <c r="N488" s="96"/>
      <c r="O488" s="209" t="str">
        <f>IF(ISBLANK(D488),"",(IF(D488="Room AC (window/wall)",'Emission Factors'!$C$53,IF(D488="Room AC (PTAC/PTHP)",'Emission Factors'!$C$54,IF(D488="Residential AC",'Emission Factors'!$C$55,IF(D488="Residential HP",'Emission Factors'!$C$56,IF(D488="Commercial AC (&gt;=65k to &lt;135,000k Btu/hr)",'Emission Factors'!$C$57,IF(D488="Commercial AC (&gt;=135,000k Btu/hr)",'Emission Factors'!$C$58,""))))))))</f>
        <v/>
      </c>
      <c r="P488" s="209" t="str">
        <f t="shared" si="70"/>
        <v/>
      </c>
      <c r="Q488" s="95"/>
      <c r="R488" s="256"/>
      <c r="S488" s="256"/>
      <c r="T488" s="96"/>
      <c r="U488" s="211" t="str">
        <f>IF(Q488="Room AC (window/wall)",'Emission Factors'!$E$53,IF(AND(Q488="Room AC (PTAC/PTHP)",ISBLANK(T488)),"Error",IF(AND(Q488="Room AC (PTAC/PTHP)",T488&gt;0),T488,IF(Q488="Residential AC",'Emission Factors'!$E$55,IF(AND(Q488="Residential HP",ISBLANK(T488)),"Error",IF(AND(Q488="Residential HP",T488&gt;0),T488,IF(Q488="Commercial AC (&gt;=65k to &lt;135,000k Btu/hr)",'Emission Factors'!$E$57,IF(Q488="Commercial AC (&gt;=135,000k Btu/hr)",'Emission Factors'!$E$58,""))))))))</f>
        <v/>
      </c>
      <c r="V488" s="95"/>
      <c r="W488" s="211" t="str">
        <f>IF(ISBLANK(V488),"",VLOOKUP(V488,'Emission Factors'!$C$81:$G$221,4,FALSE))</f>
        <v/>
      </c>
      <c r="X488" s="210" t="str">
        <f>IF(Q488="Room AC (window/wall)",'Emission Factors'!$F$53,IF(Q488="Room AC (PTAC/PTHP)",'Emission Factors'!$F$54,IF(Q488="Residential AC",'Emission Factors'!$F$55,IF(Q488="Residential HP",'Emission Factors'!$F$56,IF(Q488="Commercial AC (&gt;=65k to &lt;135,000k Btu/hr)",'Emission Factors'!$F$57,IF(Q488="Commercial AC (&gt;=135,000k Btu/hr)",'Emission Factors'!$F$58,""))))))</f>
        <v/>
      </c>
      <c r="Y488" s="211" t="str">
        <f>IF(Q488="Room AC (window/wall)",'Emission Factors'!$G$53,IF(Q488="Room AC (PTAC/PTHP)",'Emission Factors'!$G$54,IF(Q488="Residential AC",'Emission Factors'!$G$55,IF(Q488="Residential HP",'Emission Factors'!$G$56,IF(Q488="Commercial AC (&gt;=65k to &lt;135,000k Btu/hr)",'Emission Factors'!$G$57,IF(Q488="Commercial AC (&gt;=135,000k Btu/hr)",'Emission Factors'!$G$58,""))))))</f>
        <v/>
      </c>
      <c r="Z488" s="96"/>
      <c r="AA488" s="97" t="str">
        <f t="shared" si="71"/>
        <v/>
      </c>
      <c r="AB488" s="97" t="str">
        <f t="shared" si="72"/>
        <v/>
      </c>
      <c r="AC488" s="246" t="str">
        <f t="shared" si="73"/>
        <v/>
      </c>
      <c r="AD488" s="97" t="str">
        <f t="shared" si="74"/>
        <v/>
      </c>
      <c r="AE488" s="97" t="str">
        <f t="shared" si="75"/>
        <v/>
      </c>
      <c r="AF488" s="252" t="str">
        <f t="shared" si="76"/>
        <v/>
      </c>
      <c r="AG488" s="254" t="str">
        <f t="shared" si="77"/>
        <v/>
      </c>
      <c r="AH488" s="248" t="str">
        <f t="shared" si="78"/>
        <v/>
      </c>
      <c r="AI488" s="249" t="str">
        <f t="shared" si="79"/>
        <v/>
      </c>
    </row>
    <row r="489" spans="2:35" x14ac:dyDescent="0.3">
      <c r="B489" s="94"/>
      <c r="C489" s="95"/>
      <c r="D489" s="95"/>
      <c r="E489" s="95"/>
      <c r="F489" s="94"/>
      <c r="G489" s="145"/>
      <c r="H489" s="245"/>
      <c r="I489" s="211" t="str">
        <f>IF(D489="Room AC (window/wall)",'Emission Factors'!$E$53,IF(D489="Room AC (PTAC/PTHP)",H489,IF(D489="Residential AC",'Emission Factors'!$E$55,IF(D489="Residential HP",H489,IF(D489="Commercial AC (&gt;=65k to &lt;135,000k Btu/hr)",'Emission Factors'!$E$57,IF(D489="Commercial AC (&gt;=135,000k Btu/hr)",'Emission Factors'!$E$58,""))))))</f>
        <v/>
      </c>
      <c r="J489" s="96"/>
      <c r="K489" s="211" t="str">
        <f>IF(ISBLANK(J489),"",VLOOKUP(J489,'Emission Factors'!$C$81:$G$221,4,FALSE))</f>
        <v/>
      </c>
      <c r="L489" s="210" t="str">
        <f>IF(D489="Room AC (window/wall)",'Emission Factors'!$F$53,IF(D489="Room AC (PTAC/PTHP)",'Emission Factors'!$F$54,IF(D489="Residential AC",'Emission Factors'!$F$55,IF(D489="Residential HP",'Emission Factors'!$F$56,IF(D489="Commercial AC (&gt;=65k to &lt;135,000k Btu/hr)",'Emission Factors'!$F$57,IF(D489="Commercial AC (&gt;=135,000k Btu/hr)",'Emission Factors'!$F$58,""))))))</f>
        <v/>
      </c>
      <c r="M489" s="211" t="str">
        <f>IF(D489="Room AC (window/wall)",'Emission Factors'!$G$53,IF(D489="Room AC (PTAC/PTHP)",'Emission Factors'!$G$54,IF(D489="Residential AC",'Emission Factors'!$G$55,IF(D489="Residential HP",'Emission Factors'!$G$56,IF(D489="Commercial AC (&gt;=65k to &lt;135,000k Btu/hr)",'Emission Factors'!$G$57,IF(D489="Commercial AC (&gt;=135,000k Btu/hr)",'Emission Factors'!$G$58,""))))))</f>
        <v/>
      </c>
      <c r="N489" s="96"/>
      <c r="O489" s="209" t="str">
        <f>IF(ISBLANK(D489),"",(IF(D489="Room AC (window/wall)",'Emission Factors'!$C$53,IF(D489="Room AC (PTAC/PTHP)",'Emission Factors'!$C$54,IF(D489="Residential AC",'Emission Factors'!$C$55,IF(D489="Residential HP",'Emission Factors'!$C$56,IF(D489="Commercial AC (&gt;=65k to &lt;135,000k Btu/hr)",'Emission Factors'!$C$57,IF(D489="Commercial AC (&gt;=135,000k Btu/hr)",'Emission Factors'!$C$58,""))))))))</f>
        <v/>
      </c>
      <c r="P489" s="209" t="str">
        <f t="shared" si="70"/>
        <v/>
      </c>
      <c r="Q489" s="95"/>
      <c r="R489" s="256"/>
      <c r="S489" s="256"/>
      <c r="T489" s="96"/>
      <c r="U489" s="211" t="str">
        <f>IF(Q489="Room AC (window/wall)",'Emission Factors'!$E$53,IF(AND(Q489="Room AC (PTAC/PTHP)",ISBLANK(T489)),"Error",IF(AND(Q489="Room AC (PTAC/PTHP)",T489&gt;0),T489,IF(Q489="Residential AC",'Emission Factors'!$E$55,IF(AND(Q489="Residential HP",ISBLANK(T489)),"Error",IF(AND(Q489="Residential HP",T489&gt;0),T489,IF(Q489="Commercial AC (&gt;=65k to &lt;135,000k Btu/hr)",'Emission Factors'!$E$57,IF(Q489="Commercial AC (&gt;=135,000k Btu/hr)",'Emission Factors'!$E$58,""))))))))</f>
        <v/>
      </c>
      <c r="V489" s="95"/>
      <c r="W489" s="211" t="str">
        <f>IF(ISBLANK(V489),"",VLOOKUP(V489,'Emission Factors'!$C$81:$G$221,4,FALSE))</f>
        <v/>
      </c>
      <c r="X489" s="210" t="str">
        <f>IF(Q489="Room AC (window/wall)",'Emission Factors'!$F$53,IF(Q489="Room AC (PTAC/PTHP)",'Emission Factors'!$F$54,IF(Q489="Residential AC",'Emission Factors'!$F$55,IF(Q489="Residential HP",'Emission Factors'!$F$56,IF(Q489="Commercial AC (&gt;=65k to &lt;135,000k Btu/hr)",'Emission Factors'!$F$57,IF(Q489="Commercial AC (&gt;=135,000k Btu/hr)",'Emission Factors'!$F$58,""))))))</f>
        <v/>
      </c>
      <c r="Y489" s="211" t="str">
        <f>IF(Q489="Room AC (window/wall)",'Emission Factors'!$G$53,IF(Q489="Room AC (PTAC/PTHP)",'Emission Factors'!$G$54,IF(Q489="Residential AC",'Emission Factors'!$G$55,IF(Q489="Residential HP",'Emission Factors'!$G$56,IF(Q489="Commercial AC (&gt;=65k to &lt;135,000k Btu/hr)",'Emission Factors'!$G$57,IF(Q489="Commercial AC (&gt;=135,000k Btu/hr)",'Emission Factors'!$G$58,""))))))</f>
        <v/>
      </c>
      <c r="Z489" s="96"/>
      <c r="AA489" s="97" t="str">
        <f t="shared" si="71"/>
        <v/>
      </c>
      <c r="AB489" s="97" t="str">
        <f t="shared" si="72"/>
        <v/>
      </c>
      <c r="AC489" s="246" t="str">
        <f t="shared" si="73"/>
        <v/>
      </c>
      <c r="AD489" s="97" t="str">
        <f t="shared" si="74"/>
        <v/>
      </c>
      <c r="AE489" s="97" t="str">
        <f t="shared" si="75"/>
        <v/>
      </c>
      <c r="AF489" s="252" t="str">
        <f t="shared" si="76"/>
        <v/>
      </c>
      <c r="AG489" s="254" t="str">
        <f t="shared" si="77"/>
        <v/>
      </c>
      <c r="AH489" s="248" t="str">
        <f t="shared" si="78"/>
        <v/>
      </c>
      <c r="AI489" s="249" t="str">
        <f t="shared" si="79"/>
        <v/>
      </c>
    </row>
    <row r="490" spans="2:35" x14ac:dyDescent="0.3">
      <c r="B490" s="94"/>
      <c r="C490" s="95"/>
      <c r="D490" s="95"/>
      <c r="E490" s="95"/>
      <c r="F490" s="94"/>
      <c r="G490" s="145"/>
      <c r="H490" s="245"/>
      <c r="I490" s="211" t="str">
        <f>IF(D490="Room AC (window/wall)",'Emission Factors'!$E$53,IF(D490="Room AC (PTAC/PTHP)",H490,IF(D490="Residential AC",'Emission Factors'!$E$55,IF(D490="Residential HP",H490,IF(D490="Commercial AC (&gt;=65k to &lt;135,000k Btu/hr)",'Emission Factors'!$E$57,IF(D490="Commercial AC (&gt;=135,000k Btu/hr)",'Emission Factors'!$E$58,""))))))</f>
        <v/>
      </c>
      <c r="J490" s="96"/>
      <c r="K490" s="211" t="str">
        <f>IF(ISBLANK(J490),"",VLOOKUP(J490,'Emission Factors'!$C$81:$G$221,4,FALSE))</f>
        <v/>
      </c>
      <c r="L490" s="210" t="str">
        <f>IF(D490="Room AC (window/wall)",'Emission Factors'!$F$53,IF(D490="Room AC (PTAC/PTHP)",'Emission Factors'!$F$54,IF(D490="Residential AC",'Emission Factors'!$F$55,IF(D490="Residential HP",'Emission Factors'!$F$56,IF(D490="Commercial AC (&gt;=65k to &lt;135,000k Btu/hr)",'Emission Factors'!$F$57,IF(D490="Commercial AC (&gt;=135,000k Btu/hr)",'Emission Factors'!$F$58,""))))))</f>
        <v/>
      </c>
      <c r="M490" s="211" t="str">
        <f>IF(D490="Room AC (window/wall)",'Emission Factors'!$G$53,IF(D490="Room AC (PTAC/PTHP)",'Emission Factors'!$G$54,IF(D490="Residential AC",'Emission Factors'!$G$55,IF(D490="Residential HP",'Emission Factors'!$G$56,IF(D490="Commercial AC (&gt;=65k to &lt;135,000k Btu/hr)",'Emission Factors'!$G$57,IF(D490="Commercial AC (&gt;=135,000k Btu/hr)",'Emission Factors'!$G$58,""))))))</f>
        <v/>
      </c>
      <c r="N490" s="96"/>
      <c r="O490" s="209" t="str">
        <f>IF(ISBLANK(D490),"",(IF(D490="Room AC (window/wall)",'Emission Factors'!$C$53,IF(D490="Room AC (PTAC/PTHP)",'Emission Factors'!$C$54,IF(D490="Residential AC",'Emission Factors'!$C$55,IF(D490="Residential HP",'Emission Factors'!$C$56,IF(D490="Commercial AC (&gt;=65k to &lt;135,000k Btu/hr)",'Emission Factors'!$C$57,IF(D490="Commercial AC (&gt;=135,000k Btu/hr)",'Emission Factors'!$C$58,""))))))))</f>
        <v/>
      </c>
      <c r="P490" s="209" t="str">
        <f t="shared" si="70"/>
        <v/>
      </c>
      <c r="Q490" s="95"/>
      <c r="R490" s="256"/>
      <c r="S490" s="256"/>
      <c r="T490" s="96"/>
      <c r="U490" s="211" t="str">
        <f>IF(Q490="Room AC (window/wall)",'Emission Factors'!$E$53,IF(AND(Q490="Room AC (PTAC/PTHP)",ISBLANK(T490)),"Error",IF(AND(Q490="Room AC (PTAC/PTHP)",T490&gt;0),T490,IF(Q490="Residential AC",'Emission Factors'!$E$55,IF(AND(Q490="Residential HP",ISBLANK(T490)),"Error",IF(AND(Q490="Residential HP",T490&gt;0),T490,IF(Q490="Commercial AC (&gt;=65k to &lt;135,000k Btu/hr)",'Emission Factors'!$E$57,IF(Q490="Commercial AC (&gt;=135,000k Btu/hr)",'Emission Factors'!$E$58,""))))))))</f>
        <v/>
      </c>
      <c r="V490" s="95"/>
      <c r="W490" s="211" t="str">
        <f>IF(ISBLANK(V490),"",VLOOKUP(V490,'Emission Factors'!$C$81:$G$221,4,FALSE))</f>
        <v/>
      </c>
      <c r="X490" s="210" t="str">
        <f>IF(Q490="Room AC (window/wall)",'Emission Factors'!$F$53,IF(Q490="Room AC (PTAC/PTHP)",'Emission Factors'!$F$54,IF(Q490="Residential AC",'Emission Factors'!$F$55,IF(Q490="Residential HP",'Emission Factors'!$F$56,IF(Q490="Commercial AC (&gt;=65k to &lt;135,000k Btu/hr)",'Emission Factors'!$F$57,IF(Q490="Commercial AC (&gt;=135,000k Btu/hr)",'Emission Factors'!$F$58,""))))))</f>
        <v/>
      </c>
      <c r="Y490" s="211" t="str">
        <f>IF(Q490="Room AC (window/wall)",'Emission Factors'!$G$53,IF(Q490="Room AC (PTAC/PTHP)",'Emission Factors'!$G$54,IF(Q490="Residential AC",'Emission Factors'!$G$55,IF(Q490="Residential HP",'Emission Factors'!$G$56,IF(Q490="Commercial AC (&gt;=65k to &lt;135,000k Btu/hr)",'Emission Factors'!$G$57,IF(Q490="Commercial AC (&gt;=135,000k Btu/hr)",'Emission Factors'!$G$58,""))))))</f>
        <v/>
      </c>
      <c r="Z490" s="96"/>
      <c r="AA490" s="97" t="str">
        <f t="shared" si="71"/>
        <v/>
      </c>
      <c r="AB490" s="97" t="str">
        <f t="shared" si="72"/>
        <v/>
      </c>
      <c r="AC490" s="246" t="str">
        <f t="shared" si="73"/>
        <v/>
      </c>
      <c r="AD490" s="97" t="str">
        <f t="shared" si="74"/>
        <v/>
      </c>
      <c r="AE490" s="97" t="str">
        <f t="shared" si="75"/>
        <v/>
      </c>
      <c r="AF490" s="252" t="str">
        <f t="shared" si="76"/>
        <v/>
      </c>
      <c r="AG490" s="254" t="str">
        <f t="shared" si="77"/>
        <v/>
      </c>
      <c r="AH490" s="248" t="str">
        <f t="shared" si="78"/>
        <v/>
      </c>
      <c r="AI490" s="249" t="str">
        <f t="shared" si="79"/>
        <v/>
      </c>
    </row>
    <row r="491" spans="2:35" x14ac:dyDescent="0.3">
      <c r="B491" s="94"/>
      <c r="C491" s="95"/>
      <c r="D491" s="95"/>
      <c r="E491" s="95"/>
      <c r="F491" s="94"/>
      <c r="G491" s="145"/>
      <c r="H491" s="245"/>
      <c r="I491" s="211" t="str">
        <f>IF(D491="Room AC (window/wall)",'Emission Factors'!$E$53,IF(D491="Room AC (PTAC/PTHP)",H491,IF(D491="Residential AC",'Emission Factors'!$E$55,IF(D491="Residential HP",H491,IF(D491="Commercial AC (&gt;=65k to &lt;135,000k Btu/hr)",'Emission Factors'!$E$57,IF(D491="Commercial AC (&gt;=135,000k Btu/hr)",'Emission Factors'!$E$58,""))))))</f>
        <v/>
      </c>
      <c r="J491" s="96"/>
      <c r="K491" s="211" t="str">
        <f>IF(ISBLANK(J491),"",VLOOKUP(J491,'Emission Factors'!$C$81:$G$221,4,FALSE))</f>
        <v/>
      </c>
      <c r="L491" s="210" t="str">
        <f>IF(D491="Room AC (window/wall)",'Emission Factors'!$F$53,IF(D491="Room AC (PTAC/PTHP)",'Emission Factors'!$F$54,IF(D491="Residential AC",'Emission Factors'!$F$55,IF(D491="Residential HP",'Emission Factors'!$F$56,IF(D491="Commercial AC (&gt;=65k to &lt;135,000k Btu/hr)",'Emission Factors'!$F$57,IF(D491="Commercial AC (&gt;=135,000k Btu/hr)",'Emission Factors'!$F$58,""))))))</f>
        <v/>
      </c>
      <c r="M491" s="211" t="str">
        <f>IF(D491="Room AC (window/wall)",'Emission Factors'!$G$53,IF(D491="Room AC (PTAC/PTHP)",'Emission Factors'!$G$54,IF(D491="Residential AC",'Emission Factors'!$G$55,IF(D491="Residential HP",'Emission Factors'!$G$56,IF(D491="Commercial AC (&gt;=65k to &lt;135,000k Btu/hr)",'Emission Factors'!$G$57,IF(D491="Commercial AC (&gt;=135,000k Btu/hr)",'Emission Factors'!$G$58,""))))))</f>
        <v/>
      </c>
      <c r="N491" s="96"/>
      <c r="O491" s="209" t="str">
        <f>IF(ISBLANK(D491),"",(IF(D491="Room AC (window/wall)",'Emission Factors'!$C$53,IF(D491="Room AC (PTAC/PTHP)",'Emission Factors'!$C$54,IF(D491="Residential AC",'Emission Factors'!$C$55,IF(D491="Residential HP",'Emission Factors'!$C$56,IF(D491="Commercial AC (&gt;=65k to &lt;135,000k Btu/hr)",'Emission Factors'!$C$57,IF(D491="Commercial AC (&gt;=135,000k Btu/hr)",'Emission Factors'!$C$58,""))))))))</f>
        <v/>
      </c>
      <c r="P491" s="209" t="str">
        <f t="shared" si="70"/>
        <v/>
      </c>
      <c r="Q491" s="95"/>
      <c r="R491" s="256"/>
      <c r="S491" s="256"/>
      <c r="T491" s="96"/>
      <c r="U491" s="211" t="str">
        <f>IF(Q491="Room AC (window/wall)",'Emission Factors'!$E$53,IF(AND(Q491="Room AC (PTAC/PTHP)",ISBLANK(T491)),"Error",IF(AND(Q491="Room AC (PTAC/PTHP)",T491&gt;0),T491,IF(Q491="Residential AC",'Emission Factors'!$E$55,IF(AND(Q491="Residential HP",ISBLANK(T491)),"Error",IF(AND(Q491="Residential HP",T491&gt;0),T491,IF(Q491="Commercial AC (&gt;=65k to &lt;135,000k Btu/hr)",'Emission Factors'!$E$57,IF(Q491="Commercial AC (&gt;=135,000k Btu/hr)",'Emission Factors'!$E$58,""))))))))</f>
        <v/>
      </c>
      <c r="V491" s="95"/>
      <c r="W491" s="211" t="str">
        <f>IF(ISBLANK(V491),"",VLOOKUP(V491,'Emission Factors'!$C$81:$G$221,4,FALSE))</f>
        <v/>
      </c>
      <c r="X491" s="210" t="str">
        <f>IF(Q491="Room AC (window/wall)",'Emission Factors'!$F$53,IF(Q491="Room AC (PTAC/PTHP)",'Emission Factors'!$F$54,IF(Q491="Residential AC",'Emission Factors'!$F$55,IF(Q491="Residential HP",'Emission Factors'!$F$56,IF(Q491="Commercial AC (&gt;=65k to &lt;135,000k Btu/hr)",'Emission Factors'!$F$57,IF(Q491="Commercial AC (&gt;=135,000k Btu/hr)",'Emission Factors'!$F$58,""))))))</f>
        <v/>
      </c>
      <c r="Y491" s="211" t="str">
        <f>IF(Q491="Room AC (window/wall)",'Emission Factors'!$G$53,IF(Q491="Room AC (PTAC/PTHP)",'Emission Factors'!$G$54,IF(Q491="Residential AC",'Emission Factors'!$G$55,IF(Q491="Residential HP",'Emission Factors'!$G$56,IF(Q491="Commercial AC (&gt;=65k to &lt;135,000k Btu/hr)",'Emission Factors'!$G$57,IF(Q491="Commercial AC (&gt;=135,000k Btu/hr)",'Emission Factors'!$G$58,""))))))</f>
        <v/>
      </c>
      <c r="Z491" s="96"/>
      <c r="AA491" s="97" t="str">
        <f t="shared" si="71"/>
        <v/>
      </c>
      <c r="AB491" s="97" t="str">
        <f t="shared" si="72"/>
        <v/>
      </c>
      <c r="AC491" s="246" t="str">
        <f t="shared" si="73"/>
        <v/>
      </c>
      <c r="AD491" s="97" t="str">
        <f t="shared" si="74"/>
        <v/>
      </c>
      <c r="AE491" s="97" t="str">
        <f t="shared" si="75"/>
        <v/>
      </c>
      <c r="AF491" s="252" t="str">
        <f t="shared" si="76"/>
        <v/>
      </c>
      <c r="AG491" s="254" t="str">
        <f t="shared" si="77"/>
        <v/>
      </c>
      <c r="AH491" s="248" t="str">
        <f t="shared" si="78"/>
        <v/>
      </c>
      <c r="AI491" s="249" t="str">
        <f t="shared" si="79"/>
        <v/>
      </c>
    </row>
    <row r="492" spans="2:35" x14ac:dyDescent="0.3">
      <c r="B492" s="94"/>
      <c r="C492" s="95"/>
      <c r="D492" s="95"/>
      <c r="E492" s="95"/>
      <c r="F492" s="94"/>
      <c r="G492" s="145"/>
      <c r="H492" s="245"/>
      <c r="I492" s="211" t="str">
        <f>IF(D492="Room AC (window/wall)",'Emission Factors'!$E$53,IF(D492="Room AC (PTAC/PTHP)",H492,IF(D492="Residential AC",'Emission Factors'!$E$55,IF(D492="Residential HP",H492,IF(D492="Commercial AC (&gt;=65k to &lt;135,000k Btu/hr)",'Emission Factors'!$E$57,IF(D492="Commercial AC (&gt;=135,000k Btu/hr)",'Emission Factors'!$E$58,""))))))</f>
        <v/>
      </c>
      <c r="J492" s="96"/>
      <c r="K492" s="211" t="str">
        <f>IF(ISBLANK(J492),"",VLOOKUP(J492,'Emission Factors'!$C$81:$G$221,4,FALSE))</f>
        <v/>
      </c>
      <c r="L492" s="210" t="str">
        <f>IF(D492="Room AC (window/wall)",'Emission Factors'!$F$53,IF(D492="Room AC (PTAC/PTHP)",'Emission Factors'!$F$54,IF(D492="Residential AC",'Emission Factors'!$F$55,IF(D492="Residential HP",'Emission Factors'!$F$56,IF(D492="Commercial AC (&gt;=65k to &lt;135,000k Btu/hr)",'Emission Factors'!$F$57,IF(D492="Commercial AC (&gt;=135,000k Btu/hr)",'Emission Factors'!$F$58,""))))))</f>
        <v/>
      </c>
      <c r="M492" s="211" t="str">
        <f>IF(D492="Room AC (window/wall)",'Emission Factors'!$G$53,IF(D492="Room AC (PTAC/PTHP)",'Emission Factors'!$G$54,IF(D492="Residential AC",'Emission Factors'!$G$55,IF(D492="Residential HP",'Emission Factors'!$G$56,IF(D492="Commercial AC (&gt;=65k to &lt;135,000k Btu/hr)",'Emission Factors'!$G$57,IF(D492="Commercial AC (&gt;=135,000k Btu/hr)",'Emission Factors'!$G$58,""))))))</f>
        <v/>
      </c>
      <c r="N492" s="96"/>
      <c r="O492" s="209" t="str">
        <f>IF(ISBLANK(D492),"",(IF(D492="Room AC (window/wall)",'Emission Factors'!$C$53,IF(D492="Room AC (PTAC/PTHP)",'Emission Factors'!$C$54,IF(D492="Residential AC",'Emission Factors'!$C$55,IF(D492="Residential HP",'Emission Factors'!$C$56,IF(D492="Commercial AC (&gt;=65k to &lt;135,000k Btu/hr)",'Emission Factors'!$C$57,IF(D492="Commercial AC (&gt;=135,000k Btu/hr)",'Emission Factors'!$C$58,""))))))))</f>
        <v/>
      </c>
      <c r="P492" s="209" t="str">
        <f t="shared" si="70"/>
        <v/>
      </c>
      <c r="Q492" s="95"/>
      <c r="R492" s="256"/>
      <c r="S492" s="256"/>
      <c r="T492" s="96"/>
      <c r="U492" s="211" t="str">
        <f>IF(Q492="Room AC (window/wall)",'Emission Factors'!$E$53,IF(AND(Q492="Room AC (PTAC/PTHP)",ISBLANK(T492)),"Error",IF(AND(Q492="Room AC (PTAC/PTHP)",T492&gt;0),T492,IF(Q492="Residential AC",'Emission Factors'!$E$55,IF(AND(Q492="Residential HP",ISBLANK(T492)),"Error",IF(AND(Q492="Residential HP",T492&gt;0),T492,IF(Q492="Commercial AC (&gt;=65k to &lt;135,000k Btu/hr)",'Emission Factors'!$E$57,IF(Q492="Commercial AC (&gt;=135,000k Btu/hr)",'Emission Factors'!$E$58,""))))))))</f>
        <v/>
      </c>
      <c r="V492" s="95"/>
      <c r="W492" s="211" t="str">
        <f>IF(ISBLANK(V492),"",VLOOKUP(V492,'Emission Factors'!$C$81:$G$221,4,FALSE))</f>
        <v/>
      </c>
      <c r="X492" s="210" t="str">
        <f>IF(Q492="Room AC (window/wall)",'Emission Factors'!$F$53,IF(Q492="Room AC (PTAC/PTHP)",'Emission Factors'!$F$54,IF(Q492="Residential AC",'Emission Factors'!$F$55,IF(Q492="Residential HP",'Emission Factors'!$F$56,IF(Q492="Commercial AC (&gt;=65k to &lt;135,000k Btu/hr)",'Emission Factors'!$F$57,IF(Q492="Commercial AC (&gt;=135,000k Btu/hr)",'Emission Factors'!$F$58,""))))))</f>
        <v/>
      </c>
      <c r="Y492" s="211" t="str">
        <f>IF(Q492="Room AC (window/wall)",'Emission Factors'!$G$53,IF(Q492="Room AC (PTAC/PTHP)",'Emission Factors'!$G$54,IF(Q492="Residential AC",'Emission Factors'!$G$55,IF(Q492="Residential HP",'Emission Factors'!$G$56,IF(Q492="Commercial AC (&gt;=65k to &lt;135,000k Btu/hr)",'Emission Factors'!$G$57,IF(Q492="Commercial AC (&gt;=135,000k Btu/hr)",'Emission Factors'!$G$58,""))))))</f>
        <v/>
      </c>
      <c r="Z492" s="96"/>
      <c r="AA492" s="97" t="str">
        <f t="shared" si="71"/>
        <v/>
      </c>
      <c r="AB492" s="97" t="str">
        <f t="shared" si="72"/>
        <v/>
      </c>
      <c r="AC492" s="246" t="str">
        <f t="shared" si="73"/>
        <v/>
      </c>
      <c r="AD492" s="97" t="str">
        <f t="shared" si="74"/>
        <v/>
      </c>
      <c r="AE492" s="97" t="str">
        <f t="shared" si="75"/>
        <v/>
      </c>
      <c r="AF492" s="252" t="str">
        <f t="shared" si="76"/>
        <v/>
      </c>
      <c r="AG492" s="254" t="str">
        <f t="shared" si="77"/>
        <v/>
      </c>
      <c r="AH492" s="248" t="str">
        <f t="shared" si="78"/>
        <v/>
      </c>
      <c r="AI492" s="249" t="str">
        <f t="shared" si="79"/>
        <v/>
      </c>
    </row>
    <row r="493" spans="2:35" x14ac:dyDescent="0.3">
      <c r="B493" s="94"/>
      <c r="C493" s="95"/>
      <c r="D493" s="95"/>
      <c r="E493" s="95"/>
      <c r="F493" s="94"/>
      <c r="G493" s="145"/>
      <c r="H493" s="245"/>
      <c r="I493" s="211" t="str">
        <f>IF(D493="Room AC (window/wall)",'Emission Factors'!$E$53,IF(D493="Room AC (PTAC/PTHP)",H493,IF(D493="Residential AC",'Emission Factors'!$E$55,IF(D493="Residential HP",H493,IF(D493="Commercial AC (&gt;=65k to &lt;135,000k Btu/hr)",'Emission Factors'!$E$57,IF(D493="Commercial AC (&gt;=135,000k Btu/hr)",'Emission Factors'!$E$58,""))))))</f>
        <v/>
      </c>
      <c r="J493" s="96"/>
      <c r="K493" s="211" t="str">
        <f>IF(ISBLANK(J493),"",VLOOKUP(J493,'Emission Factors'!$C$81:$G$221,4,FALSE))</f>
        <v/>
      </c>
      <c r="L493" s="210" t="str">
        <f>IF(D493="Room AC (window/wall)",'Emission Factors'!$F$53,IF(D493="Room AC (PTAC/PTHP)",'Emission Factors'!$F$54,IF(D493="Residential AC",'Emission Factors'!$F$55,IF(D493="Residential HP",'Emission Factors'!$F$56,IF(D493="Commercial AC (&gt;=65k to &lt;135,000k Btu/hr)",'Emission Factors'!$F$57,IF(D493="Commercial AC (&gt;=135,000k Btu/hr)",'Emission Factors'!$F$58,""))))))</f>
        <v/>
      </c>
      <c r="M493" s="211" t="str">
        <f>IF(D493="Room AC (window/wall)",'Emission Factors'!$G$53,IF(D493="Room AC (PTAC/PTHP)",'Emission Factors'!$G$54,IF(D493="Residential AC",'Emission Factors'!$G$55,IF(D493="Residential HP",'Emission Factors'!$G$56,IF(D493="Commercial AC (&gt;=65k to &lt;135,000k Btu/hr)",'Emission Factors'!$G$57,IF(D493="Commercial AC (&gt;=135,000k Btu/hr)",'Emission Factors'!$G$58,""))))))</f>
        <v/>
      </c>
      <c r="N493" s="96"/>
      <c r="O493" s="209" t="str">
        <f>IF(ISBLANK(D493),"",(IF(D493="Room AC (window/wall)",'Emission Factors'!$C$53,IF(D493="Room AC (PTAC/PTHP)",'Emission Factors'!$C$54,IF(D493="Residential AC",'Emission Factors'!$C$55,IF(D493="Residential HP",'Emission Factors'!$C$56,IF(D493="Commercial AC (&gt;=65k to &lt;135,000k Btu/hr)",'Emission Factors'!$C$57,IF(D493="Commercial AC (&gt;=135,000k Btu/hr)",'Emission Factors'!$C$58,""))))))))</f>
        <v/>
      </c>
      <c r="P493" s="209" t="str">
        <f t="shared" si="70"/>
        <v/>
      </c>
      <c r="Q493" s="95"/>
      <c r="R493" s="256"/>
      <c r="S493" s="256"/>
      <c r="T493" s="96"/>
      <c r="U493" s="211" t="str">
        <f>IF(Q493="Room AC (window/wall)",'Emission Factors'!$E$53,IF(AND(Q493="Room AC (PTAC/PTHP)",ISBLANK(T493)),"Error",IF(AND(Q493="Room AC (PTAC/PTHP)",T493&gt;0),T493,IF(Q493="Residential AC",'Emission Factors'!$E$55,IF(AND(Q493="Residential HP",ISBLANK(T493)),"Error",IF(AND(Q493="Residential HP",T493&gt;0),T493,IF(Q493="Commercial AC (&gt;=65k to &lt;135,000k Btu/hr)",'Emission Factors'!$E$57,IF(Q493="Commercial AC (&gt;=135,000k Btu/hr)",'Emission Factors'!$E$58,""))))))))</f>
        <v/>
      </c>
      <c r="V493" s="95"/>
      <c r="W493" s="211" t="str">
        <f>IF(ISBLANK(V493),"",VLOOKUP(V493,'Emission Factors'!$C$81:$G$221,4,FALSE))</f>
        <v/>
      </c>
      <c r="X493" s="210" t="str">
        <f>IF(Q493="Room AC (window/wall)",'Emission Factors'!$F$53,IF(Q493="Room AC (PTAC/PTHP)",'Emission Factors'!$F$54,IF(Q493="Residential AC",'Emission Factors'!$F$55,IF(Q493="Residential HP",'Emission Factors'!$F$56,IF(Q493="Commercial AC (&gt;=65k to &lt;135,000k Btu/hr)",'Emission Factors'!$F$57,IF(Q493="Commercial AC (&gt;=135,000k Btu/hr)",'Emission Factors'!$F$58,""))))))</f>
        <v/>
      </c>
      <c r="Y493" s="211" t="str">
        <f>IF(Q493="Room AC (window/wall)",'Emission Factors'!$G$53,IF(Q493="Room AC (PTAC/PTHP)",'Emission Factors'!$G$54,IF(Q493="Residential AC",'Emission Factors'!$G$55,IF(Q493="Residential HP",'Emission Factors'!$G$56,IF(Q493="Commercial AC (&gt;=65k to &lt;135,000k Btu/hr)",'Emission Factors'!$G$57,IF(Q493="Commercial AC (&gt;=135,000k Btu/hr)",'Emission Factors'!$G$58,""))))))</f>
        <v/>
      </c>
      <c r="Z493" s="96"/>
      <c r="AA493" s="97" t="str">
        <f t="shared" si="71"/>
        <v/>
      </c>
      <c r="AB493" s="97" t="str">
        <f t="shared" si="72"/>
        <v/>
      </c>
      <c r="AC493" s="246" t="str">
        <f t="shared" si="73"/>
        <v/>
      </c>
      <c r="AD493" s="97" t="str">
        <f t="shared" si="74"/>
        <v/>
      </c>
      <c r="AE493" s="97" t="str">
        <f t="shared" si="75"/>
        <v/>
      </c>
      <c r="AF493" s="252" t="str">
        <f t="shared" si="76"/>
        <v/>
      </c>
      <c r="AG493" s="254" t="str">
        <f t="shared" si="77"/>
        <v/>
      </c>
      <c r="AH493" s="248" t="str">
        <f t="shared" si="78"/>
        <v/>
      </c>
      <c r="AI493" s="249" t="str">
        <f t="shared" si="79"/>
        <v/>
      </c>
    </row>
    <row r="494" spans="2:35" x14ac:dyDescent="0.3">
      <c r="B494" s="94"/>
      <c r="C494" s="95"/>
      <c r="D494" s="95"/>
      <c r="E494" s="95"/>
      <c r="F494" s="94"/>
      <c r="G494" s="145"/>
      <c r="H494" s="245"/>
      <c r="I494" s="211" t="str">
        <f>IF(D494="Room AC (window/wall)",'Emission Factors'!$E$53,IF(D494="Room AC (PTAC/PTHP)",H494,IF(D494="Residential AC",'Emission Factors'!$E$55,IF(D494="Residential HP",H494,IF(D494="Commercial AC (&gt;=65k to &lt;135,000k Btu/hr)",'Emission Factors'!$E$57,IF(D494="Commercial AC (&gt;=135,000k Btu/hr)",'Emission Factors'!$E$58,""))))))</f>
        <v/>
      </c>
      <c r="J494" s="96"/>
      <c r="K494" s="211" t="str">
        <f>IF(ISBLANK(J494),"",VLOOKUP(J494,'Emission Factors'!$C$81:$G$221,4,FALSE))</f>
        <v/>
      </c>
      <c r="L494" s="210" t="str">
        <f>IF(D494="Room AC (window/wall)",'Emission Factors'!$F$53,IF(D494="Room AC (PTAC/PTHP)",'Emission Factors'!$F$54,IF(D494="Residential AC",'Emission Factors'!$F$55,IF(D494="Residential HP",'Emission Factors'!$F$56,IF(D494="Commercial AC (&gt;=65k to &lt;135,000k Btu/hr)",'Emission Factors'!$F$57,IF(D494="Commercial AC (&gt;=135,000k Btu/hr)",'Emission Factors'!$F$58,""))))))</f>
        <v/>
      </c>
      <c r="M494" s="211" t="str">
        <f>IF(D494="Room AC (window/wall)",'Emission Factors'!$G$53,IF(D494="Room AC (PTAC/PTHP)",'Emission Factors'!$G$54,IF(D494="Residential AC",'Emission Factors'!$G$55,IF(D494="Residential HP",'Emission Factors'!$G$56,IF(D494="Commercial AC (&gt;=65k to &lt;135,000k Btu/hr)",'Emission Factors'!$G$57,IF(D494="Commercial AC (&gt;=135,000k Btu/hr)",'Emission Factors'!$G$58,""))))))</f>
        <v/>
      </c>
      <c r="N494" s="96"/>
      <c r="O494" s="209" t="str">
        <f>IF(ISBLANK(D494),"",(IF(D494="Room AC (window/wall)",'Emission Factors'!$C$53,IF(D494="Room AC (PTAC/PTHP)",'Emission Factors'!$C$54,IF(D494="Residential AC",'Emission Factors'!$C$55,IF(D494="Residential HP",'Emission Factors'!$C$56,IF(D494="Commercial AC (&gt;=65k to &lt;135,000k Btu/hr)",'Emission Factors'!$C$57,IF(D494="Commercial AC (&gt;=135,000k Btu/hr)",'Emission Factors'!$C$58,""))))))))</f>
        <v/>
      </c>
      <c r="P494" s="209" t="str">
        <f t="shared" si="70"/>
        <v/>
      </c>
      <c r="Q494" s="95"/>
      <c r="R494" s="256"/>
      <c r="S494" s="256"/>
      <c r="T494" s="96"/>
      <c r="U494" s="211" t="str">
        <f>IF(Q494="Room AC (window/wall)",'Emission Factors'!$E$53,IF(AND(Q494="Room AC (PTAC/PTHP)",ISBLANK(T494)),"Error",IF(AND(Q494="Room AC (PTAC/PTHP)",T494&gt;0),T494,IF(Q494="Residential AC",'Emission Factors'!$E$55,IF(AND(Q494="Residential HP",ISBLANK(T494)),"Error",IF(AND(Q494="Residential HP",T494&gt;0),T494,IF(Q494="Commercial AC (&gt;=65k to &lt;135,000k Btu/hr)",'Emission Factors'!$E$57,IF(Q494="Commercial AC (&gt;=135,000k Btu/hr)",'Emission Factors'!$E$58,""))))))))</f>
        <v/>
      </c>
      <c r="V494" s="95"/>
      <c r="W494" s="211" t="str">
        <f>IF(ISBLANK(V494),"",VLOOKUP(V494,'Emission Factors'!$C$81:$G$221,4,FALSE))</f>
        <v/>
      </c>
      <c r="X494" s="210" t="str">
        <f>IF(Q494="Room AC (window/wall)",'Emission Factors'!$F$53,IF(Q494="Room AC (PTAC/PTHP)",'Emission Factors'!$F$54,IF(Q494="Residential AC",'Emission Factors'!$F$55,IF(Q494="Residential HP",'Emission Factors'!$F$56,IF(Q494="Commercial AC (&gt;=65k to &lt;135,000k Btu/hr)",'Emission Factors'!$F$57,IF(Q494="Commercial AC (&gt;=135,000k Btu/hr)",'Emission Factors'!$F$58,""))))))</f>
        <v/>
      </c>
      <c r="Y494" s="211" t="str">
        <f>IF(Q494="Room AC (window/wall)",'Emission Factors'!$G$53,IF(Q494="Room AC (PTAC/PTHP)",'Emission Factors'!$G$54,IF(Q494="Residential AC",'Emission Factors'!$G$55,IF(Q494="Residential HP",'Emission Factors'!$G$56,IF(Q494="Commercial AC (&gt;=65k to &lt;135,000k Btu/hr)",'Emission Factors'!$G$57,IF(Q494="Commercial AC (&gt;=135,000k Btu/hr)",'Emission Factors'!$G$58,""))))))</f>
        <v/>
      </c>
      <c r="Z494" s="96"/>
      <c r="AA494" s="97" t="str">
        <f t="shared" si="71"/>
        <v/>
      </c>
      <c r="AB494" s="97" t="str">
        <f t="shared" si="72"/>
        <v/>
      </c>
      <c r="AC494" s="246" t="str">
        <f t="shared" si="73"/>
        <v/>
      </c>
      <c r="AD494" s="97" t="str">
        <f t="shared" si="74"/>
        <v/>
      </c>
      <c r="AE494" s="97" t="str">
        <f t="shared" si="75"/>
        <v/>
      </c>
      <c r="AF494" s="252" t="str">
        <f t="shared" si="76"/>
        <v/>
      </c>
      <c r="AG494" s="254" t="str">
        <f t="shared" si="77"/>
        <v/>
      </c>
      <c r="AH494" s="248" t="str">
        <f t="shared" si="78"/>
        <v/>
      </c>
      <c r="AI494" s="249" t="str">
        <f t="shared" si="79"/>
        <v/>
      </c>
    </row>
    <row r="495" spans="2:35" x14ac:dyDescent="0.3">
      <c r="B495" s="94"/>
      <c r="C495" s="95"/>
      <c r="D495" s="95"/>
      <c r="E495" s="95"/>
      <c r="F495" s="94"/>
      <c r="G495" s="145"/>
      <c r="H495" s="245"/>
      <c r="I495" s="211" t="str">
        <f>IF(D495="Room AC (window/wall)",'Emission Factors'!$E$53,IF(D495="Room AC (PTAC/PTHP)",H495,IF(D495="Residential AC",'Emission Factors'!$E$55,IF(D495="Residential HP",H495,IF(D495="Commercial AC (&gt;=65k to &lt;135,000k Btu/hr)",'Emission Factors'!$E$57,IF(D495="Commercial AC (&gt;=135,000k Btu/hr)",'Emission Factors'!$E$58,""))))))</f>
        <v/>
      </c>
      <c r="J495" s="96"/>
      <c r="K495" s="211" t="str">
        <f>IF(ISBLANK(J495),"",VLOOKUP(J495,'Emission Factors'!$C$81:$G$221,4,FALSE))</f>
        <v/>
      </c>
      <c r="L495" s="210" t="str">
        <f>IF(D495="Room AC (window/wall)",'Emission Factors'!$F$53,IF(D495="Room AC (PTAC/PTHP)",'Emission Factors'!$F$54,IF(D495="Residential AC",'Emission Factors'!$F$55,IF(D495="Residential HP",'Emission Factors'!$F$56,IF(D495="Commercial AC (&gt;=65k to &lt;135,000k Btu/hr)",'Emission Factors'!$F$57,IF(D495="Commercial AC (&gt;=135,000k Btu/hr)",'Emission Factors'!$F$58,""))))))</f>
        <v/>
      </c>
      <c r="M495" s="211" t="str">
        <f>IF(D495="Room AC (window/wall)",'Emission Factors'!$G$53,IF(D495="Room AC (PTAC/PTHP)",'Emission Factors'!$G$54,IF(D495="Residential AC",'Emission Factors'!$G$55,IF(D495="Residential HP",'Emission Factors'!$G$56,IF(D495="Commercial AC (&gt;=65k to &lt;135,000k Btu/hr)",'Emission Factors'!$G$57,IF(D495="Commercial AC (&gt;=135,000k Btu/hr)",'Emission Factors'!$G$58,""))))))</f>
        <v/>
      </c>
      <c r="N495" s="96"/>
      <c r="O495" s="209" t="str">
        <f>IF(ISBLANK(D495),"",(IF(D495="Room AC (window/wall)",'Emission Factors'!$C$53,IF(D495="Room AC (PTAC/PTHP)",'Emission Factors'!$C$54,IF(D495="Residential AC",'Emission Factors'!$C$55,IF(D495="Residential HP",'Emission Factors'!$C$56,IF(D495="Commercial AC (&gt;=65k to &lt;135,000k Btu/hr)",'Emission Factors'!$C$57,IF(D495="Commercial AC (&gt;=135,000k Btu/hr)",'Emission Factors'!$C$58,""))))))))</f>
        <v/>
      </c>
      <c r="P495" s="209" t="str">
        <f t="shared" si="70"/>
        <v/>
      </c>
      <c r="Q495" s="95"/>
      <c r="R495" s="256"/>
      <c r="S495" s="256"/>
      <c r="T495" s="96"/>
      <c r="U495" s="211" t="str">
        <f>IF(Q495="Room AC (window/wall)",'Emission Factors'!$E$53,IF(AND(Q495="Room AC (PTAC/PTHP)",ISBLANK(T495)),"Error",IF(AND(Q495="Room AC (PTAC/PTHP)",T495&gt;0),T495,IF(Q495="Residential AC",'Emission Factors'!$E$55,IF(AND(Q495="Residential HP",ISBLANK(T495)),"Error",IF(AND(Q495="Residential HP",T495&gt;0),T495,IF(Q495="Commercial AC (&gt;=65k to &lt;135,000k Btu/hr)",'Emission Factors'!$E$57,IF(Q495="Commercial AC (&gt;=135,000k Btu/hr)",'Emission Factors'!$E$58,""))))))))</f>
        <v/>
      </c>
      <c r="V495" s="95"/>
      <c r="W495" s="211" t="str">
        <f>IF(ISBLANK(V495),"",VLOOKUP(V495,'Emission Factors'!$C$81:$G$221,4,FALSE))</f>
        <v/>
      </c>
      <c r="X495" s="210" t="str">
        <f>IF(Q495="Room AC (window/wall)",'Emission Factors'!$F$53,IF(Q495="Room AC (PTAC/PTHP)",'Emission Factors'!$F$54,IF(Q495="Residential AC",'Emission Factors'!$F$55,IF(Q495="Residential HP",'Emission Factors'!$F$56,IF(Q495="Commercial AC (&gt;=65k to &lt;135,000k Btu/hr)",'Emission Factors'!$F$57,IF(Q495="Commercial AC (&gt;=135,000k Btu/hr)",'Emission Factors'!$F$58,""))))))</f>
        <v/>
      </c>
      <c r="Y495" s="211" t="str">
        <f>IF(Q495="Room AC (window/wall)",'Emission Factors'!$G$53,IF(Q495="Room AC (PTAC/PTHP)",'Emission Factors'!$G$54,IF(Q495="Residential AC",'Emission Factors'!$G$55,IF(Q495="Residential HP",'Emission Factors'!$G$56,IF(Q495="Commercial AC (&gt;=65k to &lt;135,000k Btu/hr)",'Emission Factors'!$G$57,IF(Q495="Commercial AC (&gt;=135,000k Btu/hr)",'Emission Factors'!$G$58,""))))))</f>
        <v/>
      </c>
      <c r="Z495" s="96"/>
      <c r="AA495" s="97" t="str">
        <f t="shared" si="71"/>
        <v/>
      </c>
      <c r="AB495" s="97" t="str">
        <f t="shared" si="72"/>
        <v/>
      </c>
      <c r="AC495" s="246" t="str">
        <f t="shared" si="73"/>
        <v/>
      </c>
      <c r="AD495" s="97" t="str">
        <f t="shared" si="74"/>
        <v/>
      </c>
      <c r="AE495" s="97" t="str">
        <f t="shared" si="75"/>
        <v/>
      </c>
      <c r="AF495" s="252" t="str">
        <f t="shared" si="76"/>
        <v/>
      </c>
      <c r="AG495" s="254" t="str">
        <f t="shared" si="77"/>
        <v/>
      </c>
      <c r="AH495" s="248" t="str">
        <f t="shared" si="78"/>
        <v/>
      </c>
      <c r="AI495" s="249" t="str">
        <f t="shared" si="79"/>
        <v/>
      </c>
    </row>
    <row r="496" spans="2:35" x14ac:dyDescent="0.3">
      <c r="B496" s="94"/>
      <c r="C496" s="95"/>
      <c r="D496" s="95"/>
      <c r="E496" s="95"/>
      <c r="F496" s="94"/>
      <c r="G496" s="145"/>
      <c r="H496" s="245"/>
      <c r="I496" s="211" t="str">
        <f>IF(D496="Room AC (window/wall)",'Emission Factors'!$E$53,IF(D496="Room AC (PTAC/PTHP)",H496,IF(D496="Residential AC",'Emission Factors'!$E$55,IF(D496="Residential HP",H496,IF(D496="Commercial AC (&gt;=65k to &lt;135,000k Btu/hr)",'Emission Factors'!$E$57,IF(D496="Commercial AC (&gt;=135,000k Btu/hr)",'Emission Factors'!$E$58,""))))))</f>
        <v/>
      </c>
      <c r="J496" s="96"/>
      <c r="K496" s="211" t="str">
        <f>IF(ISBLANK(J496),"",VLOOKUP(J496,'Emission Factors'!$C$81:$G$221,4,FALSE))</f>
        <v/>
      </c>
      <c r="L496" s="210" t="str">
        <f>IF(D496="Room AC (window/wall)",'Emission Factors'!$F$53,IF(D496="Room AC (PTAC/PTHP)",'Emission Factors'!$F$54,IF(D496="Residential AC",'Emission Factors'!$F$55,IF(D496="Residential HP",'Emission Factors'!$F$56,IF(D496="Commercial AC (&gt;=65k to &lt;135,000k Btu/hr)",'Emission Factors'!$F$57,IF(D496="Commercial AC (&gt;=135,000k Btu/hr)",'Emission Factors'!$F$58,""))))))</f>
        <v/>
      </c>
      <c r="M496" s="211" t="str">
        <f>IF(D496="Room AC (window/wall)",'Emission Factors'!$G$53,IF(D496="Room AC (PTAC/PTHP)",'Emission Factors'!$G$54,IF(D496="Residential AC",'Emission Factors'!$G$55,IF(D496="Residential HP",'Emission Factors'!$G$56,IF(D496="Commercial AC (&gt;=65k to &lt;135,000k Btu/hr)",'Emission Factors'!$G$57,IF(D496="Commercial AC (&gt;=135,000k Btu/hr)",'Emission Factors'!$G$58,""))))))</f>
        <v/>
      </c>
      <c r="N496" s="96"/>
      <c r="O496" s="209" t="str">
        <f>IF(ISBLANK(D496),"",(IF(D496="Room AC (window/wall)",'Emission Factors'!$C$53,IF(D496="Room AC (PTAC/PTHP)",'Emission Factors'!$C$54,IF(D496="Residential AC",'Emission Factors'!$C$55,IF(D496="Residential HP",'Emission Factors'!$C$56,IF(D496="Commercial AC (&gt;=65k to &lt;135,000k Btu/hr)",'Emission Factors'!$C$57,IF(D496="Commercial AC (&gt;=135,000k Btu/hr)",'Emission Factors'!$C$58,""))))))))</f>
        <v/>
      </c>
      <c r="P496" s="209" t="str">
        <f t="shared" si="70"/>
        <v/>
      </c>
      <c r="Q496" s="95"/>
      <c r="R496" s="256"/>
      <c r="S496" s="256"/>
      <c r="T496" s="96"/>
      <c r="U496" s="211" t="str">
        <f>IF(Q496="Room AC (window/wall)",'Emission Factors'!$E$53,IF(AND(Q496="Room AC (PTAC/PTHP)",ISBLANK(T496)),"Error",IF(AND(Q496="Room AC (PTAC/PTHP)",T496&gt;0),T496,IF(Q496="Residential AC",'Emission Factors'!$E$55,IF(AND(Q496="Residential HP",ISBLANK(T496)),"Error",IF(AND(Q496="Residential HP",T496&gt;0),T496,IF(Q496="Commercial AC (&gt;=65k to &lt;135,000k Btu/hr)",'Emission Factors'!$E$57,IF(Q496="Commercial AC (&gt;=135,000k Btu/hr)",'Emission Factors'!$E$58,""))))))))</f>
        <v/>
      </c>
      <c r="V496" s="95"/>
      <c r="W496" s="211" t="str">
        <f>IF(ISBLANK(V496),"",VLOOKUP(V496,'Emission Factors'!$C$81:$G$221,4,FALSE))</f>
        <v/>
      </c>
      <c r="X496" s="210" t="str">
        <f>IF(Q496="Room AC (window/wall)",'Emission Factors'!$F$53,IF(Q496="Room AC (PTAC/PTHP)",'Emission Factors'!$F$54,IF(Q496="Residential AC",'Emission Factors'!$F$55,IF(Q496="Residential HP",'Emission Factors'!$F$56,IF(Q496="Commercial AC (&gt;=65k to &lt;135,000k Btu/hr)",'Emission Factors'!$F$57,IF(Q496="Commercial AC (&gt;=135,000k Btu/hr)",'Emission Factors'!$F$58,""))))))</f>
        <v/>
      </c>
      <c r="Y496" s="211" t="str">
        <f>IF(Q496="Room AC (window/wall)",'Emission Factors'!$G$53,IF(Q496="Room AC (PTAC/PTHP)",'Emission Factors'!$G$54,IF(Q496="Residential AC",'Emission Factors'!$G$55,IF(Q496="Residential HP",'Emission Factors'!$G$56,IF(Q496="Commercial AC (&gt;=65k to &lt;135,000k Btu/hr)",'Emission Factors'!$G$57,IF(Q496="Commercial AC (&gt;=135,000k Btu/hr)",'Emission Factors'!$G$58,""))))))</f>
        <v/>
      </c>
      <c r="Z496" s="96"/>
      <c r="AA496" s="97" t="str">
        <f t="shared" si="71"/>
        <v/>
      </c>
      <c r="AB496" s="97" t="str">
        <f t="shared" si="72"/>
        <v/>
      </c>
      <c r="AC496" s="246" t="str">
        <f t="shared" si="73"/>
        <v/>
      </c>
      <c r="AD496" s="97" t="str">
        <f t="shared" si="74"/>
        <v/>
      </c>
      <c r="AE496" s="97" t="str">
        <f t="shared" si="75"/>
        <v/>
      </c>
      <c r="AF496" s="252" t="str">
        <f t="shared" si="76"/>
        <v/>
      </c>
      <c r="AG496" s="254" t="str">
        <f t="shared" si="77"/>
        <v/>
      </c>
      <c r="AH496" s="248" t="str">
        <f t="shared" si="78"/>
        <v/>
      </c>
      <c r="AI496" s="249" t="str">
        <f t="shared" si="79"/>
        <v/>
      </c>
    </row>
    <row r="497" spans="2:35" x14ac:dyDescent="0.3">
      <c r="B497" s="94"/>
      <c r="C497" s="95"/>
      <c r="D497" s="95"/>
      <c r="E497" s="95"/>
      <c r="F497" s="94"/>
      <c r="G497" s="145"/>
      <c r="H497" s="245"/>
      <c r="I497" s="211" t="str">
        <f>IF(D497="Room AC (window/wall)",'Emission Factors'!$E$53,IF(D497="Room AC (PTAC/PTHP)",H497,IF(D497="Residential AC",'Emission Factors'!$E$55,IF(D497="Residential HP",H497,IF(D497="Commercial AC (&gt;=65k to &lt;135,000k Btu/hr)",'Emission Factors'!$E$57,IF(D497="Commercial AC (&gt;=135,000k Btu/hr)",'Emission Factors'!$E$58,""))))))</f>
        <v/>
      </c>
      <c r="J497" s="96"/>
      <c r="K497" s="211" t="str">
        <f>IF(ISBLANK(J497),"",VLOOKUP(J497,'Emission Factors'!$C$81:$G$221,4,FALSE))</f>
        <v/>
      </c>
      <c r="L497" s="210" t="str">
        <f>IF(D497="Room AC (window/wall)",'Emission Factors'!$F$53,IF(D497="Room AC (PTAC/PTHP)",'Emission Factors'!$F$54,IF(D497="Residential AC",'Emission Factors'!$F$55,IF(D497="Residential HP",'Emission Factors'!$F$56,IF(D497="Commercial AC (&gt;=65k to &lt;135,000k Btu/hr)",'Emission Factors'!$F$57,IF(D497="Commercial AC (&gt;=135,000k Btu/hr)",'Emission Factors'!$F$58,""))))))</f>
        <v/>
      </c>
      <c r="M497" s="211" t="str">
        <f>IF(D497="Room AC (window/wall)",'Emission Factors'!$G$53,IF(D497="Room AC (PTAC/PTHP)",'Emission Factors'!$G$54,IF(D497="Residential AC",'Emission Factors'!$G$55,IF(D497="Residential HP",'Emission Factors'!$G$56,IF(D497="Commercial AC (&gt;=65k to &lt;135,000k Btu/hr)",'Emission Factors'!$G$57,IF(D497="Commercial AC (&gt;=135,000k Btu/hr)",'Emission Factors'!$G$58,""))))))</f>
        <v/>
      </c>
      <c r="N497" s="96"/>
      <c r="O497" s="209" t="str">
        <f>IF(ISBLANK(D497),"",(IF(D497="Room AC (window/wall)",'Emission Factors'!$C$53,IF(D497="Room AC (PTAC/PTHP)",'Emission Factors'!$C$54,IF(D497="Residential AC",'Emission Factors'!$C$55,IF(D497="Residential HP",'Emission Factors'!$C$56,IF(D497="Commercial AC (&gt;=65k to &lt;135,000k Btu/hr)",'Emission Factors'!$C$57,IF(D497="Commercial AC (&gt;=135,000k Btu/hr)",'Emission Factors'!$C$58,""))))))))</f>
        <v/>
      </c>
      <c r="P497" s="209" t="str">
        <f t="shared" si="70"/>
        <v/>
      </c>
      <c r="Q497" s="95"/>
      <c r="R497" s="256"/>
      <c r="S497" s="256"/>
      <c r="T497" s="96"/>
      <c r="U497" s="211" t="str">
        <f>IF(Q497="Room AC (window/wall)",'Emission Factors'!$E$53,IF(AND(Q497="Room AC (PTAC/PTHP)",ISBLANK(T497)),"Error",IF(AND(Q497="Room AC (PTAC/PTHP)",T497&gt;0),T497,IF(Q497="Residential AC",'Emission Factors'!$E$55,IF(AND(Q497="Residential HP",ISBLANK(T497)),"Error",IF(AND(Q497="Residential HP",T497&gt;0),T497,IF(Q497="Commercial AC (&gt;=65k to &lt;135,000k Btu/hr)",'Emission Factors'!$E$57,IF(Q497="Commercial AC (&gt;=135,000k Btu/hr)",'Emission Factors'!$E$58,""))))))))</f>
        <v/>
      </c>
      <c r="V497" s="95"/>
      <c r="W497" s="211" t="str">
        <f>IF(ISBLANK(V497),"",VLOOKUP(V497,'Emission Factors'!$C$81:$G$221,4,FALSE))</f>
        <v/>
      </c>
      <c r="X497" s="210" t="str">
        <f>IF(Q497="Room AC (window/wall)",'Emission Factors'!$F$53,IF(Q497="Room AC (PTAC/PTHP)",'Emission Factors'!$F$54,IF(Q497="Residential AC",'Emission Factors'!$F$55,IF(Q497="Residential HP",'Emission Factors'!$F$56,IF(Q497="Commercial AC (&gt;=65k to &lt;135,000k Btu/hr)",'Emission Factors'!$F$57,IF(Q497="Commercial AC (&gt;=135,000k Btu/hr)",'Emission Factors'!$F$58,""))))))</f>
        <v/>
      </c>
      <c r="Y497" s="211" t="str">
        <f>IF(Q497="Room AC (window/wall)",'Emission Factors'!$G$53,IF(Q497="Room AC (PTAC/PTHP)",'Emission Factors'!$G$54,IF(Q497="Residential AC",'Emission Factors'!$G$55,IF(Q497="Residential HP",'Emission Factors'!$G$56,IF(Q497="Commercial AC (&gt;=65k to &lt;135,000k Btu/hr)",'Emission Factors'!$G$57,IF(Q497="Commercial AC (&gt;=135,000k Btu/hr)",'Emission Factors'!$G$58,""))))))</f>
        <v/>
      </c>
      <c r="Z497" s="96"/>
      <c r="AA497" s="97" t="str">
        <f t="shared" si="71"/>
        <v/>
      </c>
      <c r="AB497" s="97" t="str">
        <f t="shared" si="72"/>
        <v/>
      </c>
      <c r="AC497" s="246" t="str">
        <f t="shared" si="73"/>
        <v/>
      </c>
      <c r="AD497" s="97" t="str">
        <f t="shared" si="74"/>
        <v/>
      </c>
      <c r="AE497" s="97" t="str">
        <f t="shared" si="75"/>
        <v/>
      </c>
      <c r="AF497" s="252" t="str">
        <f t="shared" si="76"/>
        <v/>
      </c>
      <c r="AG497" s="254" t="str">
        <f t="shared" si="77"/>
        <v/>
      </c>
      <c r="AH497" s="248" t="str">
        <f t="shared" si="78"/>
        <v/>
      </c>
      <c r="AI497" s="249" t="str">
        <f t="shared" si="79"/>
        <v/>
      </c>
    </row>
    <row r="498" spans="2:35" x14ac:dyDescent="0.3">
      <c r="B498" s="94"/>
      <c r="C498" s="95"/>
      <c r="D498" s="95"/>
      <c r="E498" s="95"/>
      <c r="F498" s="94"/>
      <c r="G498" s="145"/>
      <c r="H498" s="245"/>
      <c r="I498" s="211" t="str">
        <f>IF(D498="Room AC (window/wall)",'Emission Factors'!$E$53,IF(D498="Room AC (PTAC/PTHP)",H498,IF(D498="Residential AC",'Emission Factors'!$E$55,IF(D498="Residential HP",H498,IF(D498="Commercial AC (&gt;=65k to &lt;135,000k Btu/hr)",'Emission Factors'!$E$57,IF(D498="Commercial AC (&gt;=135,000k Btu/hr)",'Emission Factors'!$E$58,""))))))</f>
        <v/>
      </c>
      <c r="J498" s="96"/>
      <c r="K498" s="211" t="str">
        <f>IF(ISBLANK(J498),"",VLOOKUP(J498,'Emission Factors'!$C$81:$G$221,4,FALSE))</f>
        <v/>
      </c>
      <c r="L498" s="210" t="str">
        <f>IF(D498="Room AC (window/wall)",'Emission Factors'!$F$53,IF(D498="Room AC (PTAC/PTHP)",'Emission Factors'!$F$54,IF(D498="Residential AC",'Emission Factors'!$F$55,IF(D498="Residential HP",'Emission Factors'!$F$56,IF(D498="Commercial AC (&gt;=65k to &lt;135,000k Btu/hr)",'Emission Factors'!$F$57,IF(D498="Commercial AC (&gt;=135,000k Btu/hr)",'Emission Factors'!$F$58,""))))))</f>
        <v/>
      </c>
      <c r="M498" s="211" t="str">
        <f>IF(D498="Room AC (window/wall)",'Emission Factors'!$G$53,IF(D498="Room AC (PTAC/PTHP)",'Emission Factors'!$G$54,IF(D498="Residential AC",'Emission Factors'!$G$55,IF(D498="Residential HP",'Emission Factors'!$G$56,IF(D498="Commercial AC (&gt;=65k to &lt;135,000k Btu/hr)",'Emission Factors'!$G$57,IF(D498="Commercial AC (&gt;=135,000k Btu/hr)",'Emission Factors'!$G$58,""))))))</f>
        <v/>
      </c>
      <c r="N498" s="96"/>
      <c r="O498" s="209" t="str">
        <f>IF(ISBLANK(D498),"",(IF(D498="Room AC (window/wall)",'Emission Factors'!$C$53,IF(D498="Room AC (PTAC/PTHP)",'Emission Factors'!$C$54,IF(D498="Residential AC",'Emission Factors'!$C$55,IF(D498="Residential HP",'Emission Factors'!$C$56,IF(D498="Commercial AC (&gt;=65k to &lt;135,000k Btu/hr)",'Emission Factors'!$C$57,IF(D498="Commercial AC (&gt;=135,000k Btu/hr)",'Emission Factors'!$C$58,""))))))))</f>
        <v/>
      </c>
      <c r="P498" s="209" t="str">
        <f t="shared" si="70"/>
        <v/>
      </c>
      <c r="Q498" s="95"/>
      <c r="R498" s="256"/>
      <c r="S498" s="256"/>
      <c r="T498" s="96"/>
      <c r="U498" s="211" t="str">
        <f>IF(Q498="Room AC (window/wall)",'Emission Factors'!$E$53,IF(AND(Q498="Room AC (PTAC/PTHP)",ISBLANK(T498)),"Error",IF(AND(Q498="Room AC (PTAC/PTHP)",T498&gt;0),T498,IF(Q498="Residential AC",'Emission Factors'!$E$55,IF(AND(Q498="Residential HP",ISBLANK(T498)),"Error",IF(AND(Q498="Residential HP",T498&gt;0),T498,IF(Q498="Commercial AC (&gt;=65k to &lt;135,000k Btu/hr)",'Emission Factors'!$E$57,IF(Q498="Commercial AC (&gt;=135,000k Btu/hr)",'Emission Factors'!$E$58,""))))))))</f>
        <v/>
      </c>
      <c r="V498" s="95"/>
      <c r="W498" s="211" t="str">
        <f>IF(ISBLANK(V498),"",VLOOKUP(V498,'Emission Factors'!$C$81:$G$221,4,FALSE))</f>
        <v/>
      </c>
      <c r="X498" s="210" t="str">
        <f>IF(Q498="Room AC (window/wall)",'Emission Factors'!$F$53,IF(Q498="Room AC (PTAC/PTHP)",'Emission Factors'!$F$54,IF(Q498="Residential AC",'Emission Factors'!$F$55,IF(Q498="Residential HP",'Emission Factors'!$F$56,IF(Q498="Commercial AC (&gt;=65k to &lt;135,000k Btu/hr)",'Emission Factors'!$F$57,IF(Q498="Commercial AC (&gt;=135,000k Btu/hr)",'Emission Factors'!$F$58,""))))))</f>
        <v/>
      </c>
      <c r="Y498" s="211" t="str">
        <f>IF(Q498="Room AC (window/wall)",'Emission Factors'!$G$53,IF(Q498="Room AC (PTAC/PTHP)",'Emission Factors'!$G$54,IF(Q498="Residential AC",'Emission Factors'!$G$55,IF(Q498="Residential HP",'Emission Factors'!$G$56,IF(Q498="Commercial AC (&gt;=65k to &lt;135,000k Btu/hr)",'Emission Factors'!$G$57,IF(Q498="Commercial AC (&gt;=135,000k Btu/hr)",'Emission Factors'!$G$58,""))))))</f>
        <v/>
      </c>
      <c r="Z498" s="96"/>
      <c r="AA498" s="97" t="str">
        <f t="shared" si="71"/>
        <v/>
      </c>
      <c r="AB498" s="97" t="str">
        <f t="shared" si="72"/>
        <v/>
      </c>
      <c r="AC498" s="246" t="str">
        <f t="shared" si="73"/>
        <v/>
      </c>
      <c r="AD498" s="97" t="str">
        <f t="shared" si="74"/>
        <v/>
      </c>
      <c r="AE498" s="97" t="str">
        <f t="shared" si="75"/>
        <v/>
      </c>
      <c r="AF498" s="252" t="str">
        <f t="shared" si="76"/>
        <v/>
      </c>
      <c r="AG498" s="254" t="str">
        <f t="shared" si="77"/>
        <v/>
      </c>
      <c r="AH498" s="248" t="str">
        <f t="shared" si="78"/>
        <v/>
      </c>
      <c r="AI498" s="249" t="str">
        <f t="shared" si="79"/>
        <v/>
      </c>
    </row>
    <row r="499" spans="2:35" x14ac:dyDescent="0.3">
      <c r="B499" s="94"/>
      <c r="C499" s="95"/>
      <c r="D499" s="95"/>
      <c r="E499" s="95"/>
      <c r="F499" s="94"/>
      <c r="G499" s="145"/>
      <c r="H499" s="245"/>
      <c r="I499" s="211" t="str">
        <f>IF(D499="Room AC (window/wall)",'Emission Factors'!$E$53,IF(D499="Room AC (PTAC/PTHP)",H499,IF(D499="Residential AC",'Emission Factors'!$E$55,IF(D499="Residential HP",H499,IF(D499="Commercial AC (&gt;=65k to &lt;135,000k Btu/hr)",'Emission Factors'!$E$57,IF(D499="Commercial AC (&gt;=135,000k Btu/hr)",'Emission Factors'!$E$58,""))))))</f>
        <v/>
      </c>
      <c r="J499" s="96"/>
      <c r="K499" s="211" t="str">
        <f>IF(ISBLANK(J499),"",VLOOKUP(J499,'Emission Factors'!$C$81:$G$221,4,FALSE))</f>
        <v/>
      </c>
      <c r="L499" s="210" t="str">
        <f>IF(D499="Room AC (window/wall)",'Emission Factors'!$F$53,IF(D499="Room AC (PTAC/PTHP)",'Emission Factors'!$F$54,IF(D499="Residential AC",'Emission Factors'!$F$55,IF(D499="Residential HP",'Emission Factors'!$F$56,IF(D499="Commercial AC (&gt;=65k to &lt;135,000k Btu/hr)",'Emission Factors'!$F$57,IF(D499="Commercial AC (&gt;=135,000k Btu/hr)",'Emission Factors'!$F$58,""))))))</f>
        <v/>
      </c>
      <c r="M499" s="211" t="str">
        <f>IF(D499="Room AC (window/wall)",'Emission Factors'!$G$53,IF(D499="Room AC (PTAC/PTHP)",'Emission Factors'!$G$54,IF(D499="Residential AC",'Emission Factors'!$G$55,IF(D499="Residential HP",'Emission Factors'!$G$56,IF(D499="Commercial AC (&gt;=65k to &lt;135,000k Btu/hr)",'Emission Factors'!$G$57,IF(D499="Commercial AC (&gt;=135,000k Btu/hr)",'Emission Factors'!$G$58,""))))))</f>
        <v/>
      </c>
      <c r="N499" s="96"/>
      <c r="O499" s="209" t="str">
        <f>IF(ISBLANK(D499),"",(IF(D499="Room AC (window/wall)",'Emission Factors'!$C$53,IF(D499="Room AC (PTAC/PTHP)",'Emission Factors'!$C$54,IF(D499="Residential AC",'Emission Factors'!$C$55,IF(D499="Residential HP",'Emission Factors'!$C$56,IF(D499="Commercial AC (&gt;=65k to &lt;135,000k Btu/hr)",'Emission Factors'!$C$57,IF(D499="Commercial AC (&gt;=135,000k Btu/hr)",'Emission Factors'!$C$58,""))))))))</f>
        <v/>
      </c>
      <c r="P499" s="209" t="str">
        <f t="shared" si="70"/>
        <v/>
      </c>
      <c r="Q499" s="95"/>
      <c r="R499" s="256"/>
      <c r="S499" s="256"/>
      <c r="T499" s="96"/>
      <c r="U499" s="211" t="str">
        <f>IF(Q499="Room AC (window/wall)",'Emission Factors'!$E$53,IF(AND(Q499="Room AC (PTAC/PTHP)",ISBLANK(T499)),"Error",IF(AND(Q499="Room AC (PTAC/PTHP)",T499&gt;0),T499,IF(Q499="Residential AC",'Emission Factors'!$E$55,IF(AND(Q499="Residential HP",ISBLANK(T499)),"Error",IF(AND(Q499="Residential HP",T499&gt;0),T499,IF(Q499="Commercial AC (&gt;=65k to &lt;135,000k Btu/hr)",'Emission Factors'!$E$57,IF(Q499="Commercial AC (&gt;=135,000k Btu/hr)",'Emission Factors'!$E$58,""))))))))</f>
        <v/>
      </c>
      <c r="V499" s="95"/>
      <c r="W499" s="211" t="str">
        <f>IF(ISBLANK(V499),"",VLOOKUP(V499,'Emission Factors'!$C$81:$G$221,4,FALSE))</f>
        <v/>
      </c>
      <c r="X499" s="210" t="str">
        <f>IF(Q499="Room AC (window/wall)",'Emission Factors'!$F$53,IF(Q499="Room AC (PTAC/PTHP)",'Emission Factors'!$F$54,IF(Q499="Residential AC",'Emission Factors'!$F$55,IF(Q499="Residential HP",'Emission Factors'!$F$56,IF(Q499="Commercial AC (&gt;=65k to &lt;135,000k Btu/hr)",'Emission Factors'!$F$57,IF(Q499="Commercial AC (&gt;=135,000k Btu/hr)",'Emission Factors'!$F$58,""))))))</f>
        <v/>
      </c>
      <c r="Y499" s="211" t="str">
        <f>IF(Q499="Room AC (window/wall)",'Emission Factors'!$G$53,IF(Q499="Room AC (PTAC/PTHP)",'Emission Factors'!$G$54,IF(Q499="Residential AC",'Emission Factors'!$G$55,IF(Q499="Residential HP",'Emission Factors'!$G$56,IF(Q499="Commercial AC (&gt;=65k to &lt;135,000k Btu/hr)",'Emission Factors'!$G$57,IF(Q499="Commercial AC (&gt;=135,000k Btu/hr)",'Emission Factors'!$G$58,""))))))</f>
        <v/>
      </c>
      <c r="Z499" s="96"/>
      <c r="AA499" s="97" t="str">
        <f t="shared" si="71"/>
        <v/>
      </c>
      <c r="AB499" s="97" t="str">
        <f t="shared" si="72"/>
        <v/>
      </c>
      <c r="AC499" s="246" t="str">
        <f t="shared" si="73"/>
        <v/>
      </c>
      <c r="AD499" s="97" t="str">
        <f t="shared" si="74"/>
        <v/>
      </c>
      <c r="AE499" s="97" t="str">
        <f t="shared" si="75"/>
        <v/>
      </c>
      <c r="AF499" s="252" t="str">
        <f t="shared" si="76"/>
        <v/>
      </c>
      <c r="AG499" s="254" t="str">
        <f t="shared" si="77"/>
        <v/>
      </c>
      <c r="AH499" s="248" t="str">
        <f t="shared" si="78"/>
        <v/>
      </c>
      <c r="AI499" s="249" t="str">
        <f t="shared" si="79"/>
        <v/>
      </c>
    </row>
    <row r="500" spans="2:35" x14ac:dyDescent="0.3">
      <c r="B500" s="94"/>
      <c r="C500" s="95"/>
      <c r="D500" s="95"/>
      <c r="E500" s="95"/>
      <c r="F500" s="94"/>
      <c r="G500" s="145"/>
      <c r="H500" s="245"/>
      <c r="I500" s="211" t="str">
        <f>IF(D500="Room AC (window/wall)",'Emission Factors'!$E$53,IF(D500="Room AC (PTAC/PTHP)",H500,IF(D500="Residential AC",'Emission Factors'!$E$55,IF(D500="Residential HP",H500,IF(D500="Commercial AC (&gt;=65k to &lt;135,000k Btu/hr)",'Emission Factors'!$E$57,IF(D500="Commercial AC (&gt;=135,000k Btu/hr)",'Emission Factors'!$E$58,""))))))</f>
        <v/>
      </c>
      <c r="J500" s="96"/>
      <c r="K500" s="211" t="str">
        <f>IF(ISBLANK(J500),"",VLOOKUP(J500,'Emission Factors'!$C$81:$G$221,4,FALSE))</f>
        <v/>
      </c>
      <c r="L500" s="210" t="str">
        <f>IF(D500="Room AC (window/wall)",'Emission Factors'!$F$53,IF(D500="Room AC (PTAC/PTHP)",'Emission Factors'!$F$54,IF(D500="Residential AC",'Emission Factors'!$F$55,IF(D500="Residential HP",'Emission Factors'!$F$56,IF(D500="Commercial AC (&gt;=65k to &lt;135,000k Btu/hr)",'Emission Factors'!$F$57,IF(D500="Commercial AC (&gt;=135,000k Btu/hr)",'Emission Factors'!$F$58,""))))))</f>
        <v/>
      </c>
      <c r="M500" s="211" t="str">
        <f>IF(D500="Room AC (window/wall)",'Emission Factors'!$G$53,IF(D500="Room AC (PTAC/PTHP)",'Emission Factors'!$G$54,IF(D500="Residential AC",'Emission Factors'!$G$55,IF(D500="Residential HP",'Emission Factors'!$G$56,IF(D500="Commercial AC (&gt;=65k to &lt;135,000k Btu/hr)",'Emission Factors'!$G$57,IF(D500="Commercial AC (&gt;=135,000k Btu/hr)",'Emission Factors'!$G$58,""))))))</f>
        <v/>
      </c>
      <c r="N500" s="96"/>
      <c r="O500" s="209" t="str">
        <f>IF(ISBLANK(D500),"",(IF(D500="Room AC (window/wall)",'Emission Factors'!$C$53,IF(D500="Room AC (PTAC/PTHP)",'Emission Factors'!$C$54,IF(D500="Residential AC",'Emission Factors'!$C$55,IF(D500="Residential HP",'Emission Factors'!$C$56,IF(D500="Commercial AC (&gt;=65k to &lt;135,000k Btu/hr)",'Emission Factors'!$C$57,IF(D500="Commercial AC (&gt;=135,000k Btu/hr)",'Emission Factors'!$C$58,""))))))))</f>
        <v/>
      </c>
      <c r="P500" s="209" t="str">
        <f t="shared" si="70"/>
        <v/>
      </c>
      <c r="Q500" s="95"/>
      <c r="R500" s="256"/>
      <c r="S500" s="256"/>
      <c r="T500" s="96"/>
      <c r="U500" s="211" t="str">
        <f>IF(Q500="Room AC (window/wall)",'Emission Factors'!$E$53,IF(AND(Q500="Room AC (PTAC/PTHP)",ISBLANK(T500)),"Error",IF(AND(Q500="Room AC (PTAC/PTHP)",T500&gt;0),T500,IF(Q500="Residential AC",'Emission Factors'!$E$55,IF(AND(Q500="Residential HP",ISBLANK(T500)),"Error",IF(AND(Q500="Residential HP",T500&gt;0),T500,IF(Q500="Commercial AC (&gt;=65k to &lt;135,000k Btu/hr)",'Emission Factors'!$E$57,IF(Q500="Commercial AC (&gt;=135,000k Btu/hr)",'Emission Factors'!$E$58,""))))))))</f>
        <v/>
      </c>
      <c r="V500" s="95"/>
      <c r="W500" s="211" t="str">
        <f>IF(ISBLANK(V500),"",VLOOKUP(V500,'Emission Factors'!$C$81:$G$221,4,FALSE))</f>
        <v/>
      </c>
      <c r="X500" s="210" t="str">
        <f>IF(Q500="Room AC (window/wall)",'Emission Factors'!$F$53,IF(Q500="Room AC (PTAC/PTHP)",'Emission Factors'!$F$54,IF(Q500="Residential AC",'Emission Factors'!$F$55,IF(Q500="Residential HP",'Emission Factors'!$F$56,IF(Q500="Commercial AC (&gt;=65k to &lt;135,000k Btu/hr)",'Emission Factors'!$F$57,IF(Q500="Commercial AC (&gt;=135,000k Btu/hr)",'Emission Factors'!$F$58,""))))))</f>
        <v/>
      </c>
      <c r="Y500" s="211" t="str">
        <f>IF(Q500="Room AC (window/wall)",'Emission Factors'!$G$53,IF(Q500="Room AC (PTAC/PTHP)",'Emission Factors'!$G$54,IF(Q500="Residential AC",'Emission Factors'!$G$55,IF(Q500="Residential HP",'Emission Factors'!$G$56,IF(Q500="Commercial AC (&gt;=65k to &lt;135,000k Btu/hr)",'Emission Factors'!$G$57,IF(Q500="Commercial AC (&gt;=135,000k Btu/hr)",'Emission Factors'!$G$58,""))))))</f>
        <v/>
      </c>
      <c r="Z500" s="96"/>
      <c r="AA500" s="97" t="str">
        <f t="shared" si="71"/>
        <v/>
      </c>
      <c r="AB500" s="97" t="str">
        <f t="shared" si="72"/>
        <v/>
      </c>
      <c r="AC500" s="246" t="str">
        <f t="shared" si="73"/>
        <v/>
      </c>
      <c r="AD500" s="97" t="str">
        <f t="shared" si="74"/>
        <v/>
      </c>
      <c r="AE500" s="97" t="str">
        <f t="shared" si="75"/>
        <v/>
      </c>
      <c r="AF500" s="252" t="str">
        <f t="shared" si="76"/>
        <v/>
      </c>
      <c r="AG500" s="254" t="str">
        <f t="shared" si="77"/>
        <v/>
      </c>
      <c r="AH500" s="248" t="str">
        <f t="shared" si="78"/>
        <v/>
      </c>
      <c r="AI500" s="249" t="str">
        <f t="shared" si="79"/>
        <v/>
      </c>
    </row>
    <row r="501" spans="2:35" x14ac:dyDescent="0.3">
      <c r="B501" s="94"/>
      <c r="C501" s="95"/>
      <c r="D501" s="95"/>
      <c r="E501" s="95"/>
      <c r="F501" s="94"/>
      <c r="G501" s="145"/>
      <c r="H501" s="245"/>
      <c r="I501" s="211" t="str">
        <f>IF(D501="Room AC (window/wall)",'Emission Factors'!$E$53,IF(D501="Room AC (PTAC/PTHP)",H501,IF(D501="Residential AC",'Emission Factors'!$E$55,IF(D501="Residential HP",H501,IF(D501="Commercial AC (&gt;=65k to &lt;135,000k Btu/hr)",'Emission Factors'!$E$57,IF(D501="Commercial AC (&gt;=135,000k Btu/hr)",'Emission Factors'!$E$58,""))))))</f>
        <v/>
      </c>
      <c r="J501" s="96"/>
      <c r="K501" s="211" t="str">
        <f>IF(ISBLANK(J501),"",VLOOKUP(J501,'Emission Factors'!$C$81:$G$221,4,FALSE))</f>
        <v/>
      </c>
      <c r="L501" s="210" t="str">
        <f>IF(D501="Room AC (window/wall)",'Emission Factors'!$F$53,IF(D501="Room AC (PTAC/PTHP)",'Emission Factors'!$F$54,IF(D501="Residential AC",'Emission Factors'!$F$55,IF(D501="Residential HP",'Emission Factors'!$F$56,IF(D501="Commercial AC (&gt;=65k to &lt;135,000k Btu/hr)",'Emission Factors'!$F$57,IF(D501="Commercial AC (&gt;=135,000k Btu/hr)",'Emission Factors'!$F$58,""))))))</f>
        <v/>
      </c>
      <c r="M501" s="211" t="str">
        <f>IF(D501="Room AC (window/wall)",'Emission Factors'!$G$53,IF(D501="Room AC (PTAC/PTHP)",'Emission Factors'!$G$54,IF(D501="Residential AC",'Emission Factors'!$G$55,IF(D501="Residential HP",'Emission Factors'!$G$56,IF(D501="Commercial AC (&gt;=65k to &lt;135,000k Btu/hr)",'Emission Factors'!$G$57,IF(D501="Commercial AC (&gt;=135,000k Btu/hr)",'Emission Factors'!$G$58,""))))))</f>
        <v/>
      </c>
      <c r="N501" s="96"/>
      <c r="O501" s="209" t="str">
        <f>IF(ISBLANK(D501),"",(IF(D501="Room AC (window/wall)",'Emission Factors'!$C$53,IF(D501="Room AC (PTAC/PTHP)",'Emission Factors'!$C$54,IF(D501="Residential AC",'Emission Factors'!$C$55,IF(D501="Residential HP",'Emission Factors'!$C$56,IF(D501="Commercial AC (&gt;=65k to &lt;135,000k Btu/hr)",'Emission Factors'!$C$57,IF(D501="Commercial AC (&gt;=135,000k Btu/hr)",'Emission Factors'!$C$58,""))))))))</f>
        <v/>
      </c>
      <c r="P501" s="209" t="str">
        <f t="shared" si="70"/>
        <v/>
      </c>
      <c r="Q501" s="95"/>
      <c r="R501" s="256"/>
      <c r="S501" s="256"/>
      <c r="T501" s="96"/>
      <c r="U501" s="211" t="str">
        <f>IF(Q501="Room AC (window/wall)",'Emission Factors'!$E$53,IF(AND(Q501="Room AC (PTAC/PTHP)",ISBLANK(T501)),"Error",IF(AND(Q501="Room AC (PTAC/PTHP)",T501&gt;0),T501,IF(Q501="Residential AC",'Emission Factors'!$E$55,IF(AND(Q501="Residential HP",ISBLANK(T501)),"Error",IF(AND(Q501="Residential HP",T501&gt;0),T501,IF(Q501="Commercial AC (&gt;=65k to &lt;135,000k Btu/hr)",'Emission Factors'!$E$57,IF(Q501="Commercial AC (&gt;=135,000k Btu/hr)",'Emission Factors'!$E$58,""))))))))</f>
        <v/>
      </c>
      <c r="V501" s="95"/>
      <c r="W501" s="211" t="str">
        <f>IF(ISBLANK(V501),"",VLOOKUP(V501,'Emission Factors'!$C$81:$G$221,4,FALSE))</f>
        <v/>
      </c>
      <c r="X501" s="210" t="str">
        <f>IF(Q501="Room AC (window/wall)",'Emission Factors'!$F$53,IF(Q501="Room AC (PTAC/PTHP)",'Emission Factors'!$F$54,IF(Q501="Residential AC",'Emission Factors'!$F$55,IF(Q501="Residential HP",'Emission Factors'!$F$56,IF(Q501="Commercial AC (&gt;=65k to &lt;135,000k Btu/hr)",'Emission Factors'!$F$57,IF(Q501="Commercial AC (&gt;=135,000k Btu/hr)",'Emission Factors'!$F$58,""))))))</f>
        <v/>
      </c>
      <c r="Y501" s="211" t="str">
        <f>IF(Q501="Room AC (window/wall)",'Emission Factors'!$G$53,IF(Q501="Room AC (PTAC/PTHP)",'Emission Factors'!$G$54,IF(Q501="Residential AC",'Emission Factors'!$G$55,IF(Q501="Residential HP",'Emission Factors'!$G$56,IF(Q501="Commercial AC (&gt;=65k to &lt;135,000k Btu/hr)",'Emission Factors'!$G$57,IF(Q501="Commercial AC (&gt;=135,000k Btu/hr)",'Emission Factors'!$G$58,""))))))</f>
        <v/>
      </c>
      <c r="Z501" s="96"/>
      <c r="AA501" s="97" t="str">
        <f t="shared" si="71"/>
        <v/>
      </c>
      <c r="AB501" s="97" t="str">
        <f t="shared" si="72"/>
        <v/>
      </c>
      <c r="AC501" s="246" t="str">
        <f t="shared" si="73"/>
        <v/>
      </c>
      <c r="AD501" s="97" t="str">
        <f t="shared" si="74"/>
        <v/>
      </c>
      <c r="AE501" s="97" t="str">
        <f t="shared" si="75"/>
        <v/>
      </c>
      <c r="AF501" s="252" t="str">
        <f t="shared" si="76"/>
        <v/>
      </c>
      <c r="AG501" s="254" t="str">
        <f t="shared" si="77"/>
        <v/>
      </c>
      <c r="AH501" s="248" t="str">
        <f t="shared" si="78"/>
        <v/>
      </c>
      <c r="AI501" s="249" t="str">
        <f t="shared" si="79"/>
        <v/>
      </c>
    </row>
    <row r="502" spans="2:35" x14ac:dyDescent="0.3">
      <c r="B502" s="94"/>
      <c r="C502" s="95"/>
      <c r="D502" s="95"/>
      <c r="E502" s="95"/>
      <c r="F502" s="94"/>
      <c r="G502" s="145"/>
      <c r="H502" s="245"/>
      <c r="I502" s="211" t="str">
        <f>IF(D502="Room AC (window/wall)",'Emission Factors'!$E$53,IF(D502="Room AC (PTAC/PTHP)",H502,IF(D502="Residential AC",'Emission Factors'!$E$55,IF(D502="Residential HP",H502,IF(D502="Commercial AC (&gt;=65k to &lt;135,000k Btu/hr)",'Emission Factors'!$E$57,IF(D502="Commercial AC (&gt;=135,000k Btu/hr)",'Emission Factors'!$E$58,""))))))</f>
        <v/>
      </c>
      <c r="J502" s="96"/>
      <c r="K502" s="211" t="str">
        <f>IF(ISBLANK(J502),"",VLOOKUP(J502,'Emission Factors'!$C$81:$G$221,4,FALSE))</f>
        <v/>
      </c>
      <c r="L502" s="210" t="str">
        <f>IF(D502="Room AC (window/wall)",'Emission Factors'!$F$53,IF(D502="Room AC (PTAC/PTHP)",'Emission Factors'!$F$54,IF(D502="Residential AC",'Emission Factors'!$F$55,IF(D502="Residential HP",'Emission Factors'!$F$56,IF(D502="Commercial AC (&gt;=65k to &lt;135,000k Btu/hr)",'Emission Factors'!$F$57,IF(D502="Commercial AC (&gt;=135,000k Btu/hr)",'Emission Factors'!$F$58,""))))))</f>
        <v/>
      </c>
      <c r="M502" s="211" t="str">
        <f>IF(D502="Room AC (window/wall)",'Emission Factors'!$G$53,IF(D502="Room AC (PTAC/PTHP)",'Emission Factors'!$G$54,IF(D502="Residential AC",'Emission Factors'!$G$55,IF(D502="Residential HP",'Emission Factors'!$G$56,IF(D502="Commercial AC (&gt;=65k to &lt;135,000k Btu/hr)",'Emission Factors'!$G$57,IF(D502="Commercial AC (&gt;=135,000k Btu/hr)",'Emission Factors'!$G$58,""))))))</f>
        <v/>
      </c>
      <c r="N502" s="96"/>
      <c r="O502" s="209" t="str">
        <f>IF(ISBLANK(D502),"",(IF(D502="Room AC (window/wall)",'Emission Factors'!$C$53,IF(D502="Room AC (PTAC/PTHP)",'Emission Factors'!$C$54,IF(D502="Residential AC",'Emission Factors'!$C$55,IF(D502="Residential HP",'Emission Factors'!$C$56,IF(D502="Commercial AC (&gt;=65k to &lt;135,000k Btu/hr)",'Emission Factors'!$C$57,IF(D502="Commercial AC (&gt;=135,000k Btu/hr)",'Emission Factors'!$C$58,""))))))))</f>
        <v/>
      </c>
      <c r="P502" s="209" t="str">
        <f t="shared" si="70"/>
        <v/>
      </c>
      <c r="Q502" s="95"/>
      <c r="R502" s="256"/>
      <c r="S502" s="256"/>
      <c r="T502" s="96"/>
      <c r="U502" s="211" t="str">
        <f>IF(Q502="Room AC (window/wall)",'Emission Factors'!$E$53,IF(AND(Q502="Room AC (PTAC/PTHP)",ISBLANK(T502)),"Error",IF(AND(Q502="Room AC (PTAC/PTHP)",T502&gt;0),T502,IF(Q502="Residential AC",'Emission Factors'!$E$55,IF(AND(Q502="Residential HP",ISBLANK(T502)),"Error",IF(AND(Q502="Residential HP",T502&gt;0),T502,IF(Q502="Commercial AC (&gt;=65k to &lt;135,000k Btu/hr)",'Emission Factors'!$E$57,IF(Q502="Commercial AC (&gt;=135,000k Btu/hr)",'Emission Factors'!$E$58,""))))))))</f>
        <v/>
      </c>
      <c r="V502" s="95"/>
      <c r="W502" s="211" t="str">
        <f>IF(ISBLANK(V502),"",VLOOKUP(V502,'Emission Factors'!$C$81:$G$221,4,FALSE))</f>
        <v/>
      </c>
      <c r="X502" s="210" t="str">
        <f>IF(Q502="Room AC (window/wall)",'Emission Factors'!$F$53,IF(Q502="Room AC (PTAC/PTHP)",'Emission Factors'!$F$54,IF(Q502="Residential AC",'Emission Factors'!$F$55,IF(Q502="Residential HP",'Emission Factors'!$F$56,IF(Q502="Commercial AC (&gt;=65k to &lt;135,000k Btu/hr)",'Emission Factors'!$F$57,IF(Q502="Commercial AC (&gt;=135,000k Btu/hr)",'Emission Factors'!$F$58,""))))))</f>
        <v/>
      </c>
      <c r="Y502" s="211" t="str">
        <f>IF(Q502="Room AC (window/wall)",'Emission Factors'!$G$53,IF(Q502="Room AC (PTAC/PTHP)",'Emission Factors'!$G$54,IF(Q502="Residential AC",'Emission Factors'!$G$55,IF(Q502="Residential HP",'Emission Factors'!$G$56,IF(Q502="Commercial AC (&gt;=65k to &lt;135,000k Btu/hr)",'Emission Factors'!$G$57,IF(Q502="Commercial AC (&gt;=135,000k Btu/hr)",'Emission Factors'!$G$58,""))))))</f>
        <v/>
      </c>
      <c r="Z502" s="96"/>
      <c r="AA502" s="97" t="str">
        <f t="shared" si="71"/>
        <v/>
      </c>
      <c r="AB502" s="97" t="str">
        <f t="shared" si="72"/>
        <v/>
      </c>
      <c r="AC502" s="246" t="str">
        <f t="shared" si="73"/>
        <v/>
      </c>
      <c r="AD502" s="97" t="str">
        <f t="shared" si="74"/>
        <v/>
      </c>
      <c r="AE502" s="97" t="str">
        <f t="shared" si="75"/>
        <v/>
      </c>
      <c r="AF502" s="252" t="str">
        <f t="shared" si="76"/>
        <v/>
      </c>
      <c r="AG502" s="254" t="str">
        <f t="shared" si="77"/>
        <v/>
      </c>
      <c r="AH502" s="248" t="str">
        <f t="shared" si="78"/>
        <v/>
      </c>
      <c r="AI502" s="249" t="str">
        <f t="shared" si="79"/>
        <v/>
      </c>
    </row>
    <row r="503" spans="2:35" x14ac:dyDescent="0.3">
      <c r="B503" s="94"/>
      <c r="C503" s="95"/>
      <c r="D503" s="95"/>
      <c r="E503" s="95"/>
      <c r="F503" s="94"/>
      <c r="G503" s="145"/>
      <c r="H503" s="245"/>
      <c r="I503" s="211" t="str">
        <f>IF(D503="Room AC (window/wall)",'Emission Factors'!$E$53,IF(D503="Room AC (PTAC/PTHP)",H503,IF(D503="Residential AC",'Emission Factors'!$E$55,IF(D503="Residential HP",H503,IF(D503="Commercial AC (&gt;=65k to &lt;135,000k Btu/hr)",'Emission Factors'!$E$57,IF(D503="Commercial AC (&gt;=135,000k Btu/hr)",'Emission Factors'!$E$58,""))))))</f>
        <v/>
      </c>
      <c r="J503" s="96"/>
      <c r="K503" s="211" t="str">
        <f>IF(ISBLANK(J503),"",VLOOKUP(J503,'Emission Factors'!$C$81:$G$221,4,FALSE))</f>
        <v/>
      </c>
      <c r="L503" s="210" t="str">
        <f>IF(D503="Room AC (window/wall)",'Emission Factors'!$F$53,IF(D503="Room AC (PTAC/PTHP)",'Emission Factors'!$F$54,IF(D503="Residential AC",'Emission Factors'!$F$55,IF(D503="Residential HP",'Emission Factors'!$F$56,IF(D503="Commercial AC (&gt;=65k to &lt;135,000k Btu/hr)",'Emission Factors'!$F$57,IF(D503="Commercial AC (&gt;=135,000k Btu/hr)",'Emission Factors'!$F$58,""))))))</f>
        <v/>
      </c>
      <c r="M503" s="211" t="str">
        <f>IF(D503="Room AC (window/wall)",'Emission Factors'!$G$53,IF(D503="Room AC (PTAC/PTHP)",'Emission Factors'!$G$54,IF(D503="Residential AC",'Emission Factors'!$G$55,IF(D503="Residential HP",'Emission Factors'!$G$56,IF(D503="Commercial AC (&gt;=65k to &lt;135,000k Btu/hr)",'Emission Factors'!$G$57,IF(D503="Commercial AC (&gt;=135,000k Btu/hr)",'Emission Factors'!$G$58,""))))))</f>
        <v/>
      </c>
      <c r="N503" s="96"/>
      <c r="O503" s="209" t="str">
        <f>IF(ISBLANK(D503),"",(IF(D503="Room AC (window/wall)",'Emission Factors'!$C$53,IF(D503="Room AC (PTAC/PTHP)",'Emission Factors'!$C$54,IF(D503="Residential AC",'Emission Factors'!$C$55,IF(D503="Residential HP",'Emission Factors'!$C$56,IF(D503="Commercial AC (&gt;=65k to &lt;135,000k Btu/hr)",'Emission Factors'!$C$57,IF(D503="Commercial AC (&gt;=135,000k Btu/hr)",'Emission Factors'!$C$58,""))))))))</f>
        <v/>
      </c>
      <c r="P503" s="209" t="str">
        <f t="shared" si="70"/>
        <v/>
      </c>
      <c r="Q503" s="95"/>
      <c r="R503" s="256"/>
      <c r="S503" s="256"/>
      <c r="T503" s="96"/>
      <c r="U503" s="211" t="str">
        <f>IF(Q503="Room AC (window/wall)",'Emission Factors'!$E$53,IF(AND(Q503="Room AC (PTAC/PTHP)",ISBLANK(T503)),"Error",IF(AND(Q503="Room AC (PTAC/PTHP)",T503&gt;0),T503,IF(Q503="Residential AC",'Emission Factors'!$E$55,IF(AND(Q503="Residential HP",ISBLANK(T503)),"Error",IF(AND(Q503="Residential HP",T503&gt;0),T503,IF(Q503="Commercial AC (&gt;=65k to &lt;135,000k Btu/hr)",'Emission Factors'!$E$57,IF(Q503="Commercial AC (&gt;=135,000k Btu/hr)",'Emission Factors'!$E$58,""))))))))</f>
        <v/>
      </c>
      <c r="V503" s="95"/>
      <c r="W503" s="211" t="str">
        <f>IF(ISBLANK(V503),"",VLOOKUP(V503,'Emission Factors'!$C$81:$G$221,4,FALSE))</f>
        <v/>
      </c>
      <c r="X503" s="210" t="str">
        <f>IF(Q503="Room AC (window/wall)",'Emission Factors'!$F$53,IF(Q503="Room AC (PTAC/PTHP)",'Emission Factors'!$F$54,IF(Q503="Residential AC",'Emission Factors'!$F$55,IF(Q503="Residential HP",'Emission Factors'!$F$56,IF(Q503="Commercial AC (&gt;=65k to &lt;135,000k Btu/hr)",'Emission Factors'!$F$57,IF(Q503="Commercial AC (&gt;=135,000k Btu/hr)",'Emission Factors'!$F$58,""))))))</f>
        <v/>
      </c>
      <c r="Y503" s="211" t="str">
        <f>IF(Q503="Room AC (window/wall)",'Emission Factors'!$G$53,IF(Q503="Room AC (PTAC/PTHP)",'Emission Factors'!$G$54,IF(Q503="Residential AC",'Emission Factors'!$G$55,IF(Q503="Residential HP",'Emission Factors'!$G$56,IF(Q503="Commercial AC (&gt;=65k to &lt;135,000k Btu/hr)",'Emission Factors'!$G$57,IF(Q503="Commercial AC (&gt;=135,000k Btu/hr)",'Emission Factors'!$G$58,""))))))</f>
        <v/>
      </c>
      <c r="Z503" s="96"/>
      <c r="AA503" s="97" t="str">
        <f t="shared" si="71"/>
        <v/>
      </c>
      <c r="AB503" s="97" t="str">
        <f t="shared" si="72"/>
        <v/>
      </c>
      <c r="AC503" s="246" t="str">
        <f t="shared" si="73"/>
        <v/>
      </c>
      <c r="AD503" s="97" t="str">
        <f t="shared" si="74"/>
        <v/>
      </c>
      <c r="AE503" s="97" t="str">
        <f t="shared" si="75"/>
        <v/>
      </c>
      <c r="AF503" s="252" t="str">
        <f t="shared" si="76"/>
        <v/>
      </c>
      <c r="AG503" s="254" t="str">
        <f t="shared" si="77"/>
        <v/>
      </c>
      <c r="AH503" s="248" t="str">
        <f t="shared" si="78"/>
        <v/>
      </c>
      <c r="AI503" s="249" t="str">
        <f t="shared" si="79"/>
        <v/>
      </c>
    </row>
    <row r="504" spans="2:35" x14ac:dyDescent="0.3">
      <c r="B504" s="94"/>
      <c r="C504" s="95"/>
      <c r="D504" s="95"/>
      <c r="E504" s="95"/>
      <c r="F504" s="94"/>
      <c r="G504" s="145"/>
      <c r="H504" s="245"/>
      <c r="I504" s="211" t="str">
        <f>IF(D504="Room AC (window/wall)",'Emission Factors'!$E$53,IF(D504="Room AC (PTAC/PTHP)",H504,IF(D504="Residential AC",'Emission Factors'!$E$55,IF(D504="Residential HP",H504,IF(D504="Commercial AC (&gt;=65k to &lt;135,000k Btu/hr)",'Emission Factors'!$E$57,IF(D504="Commercial AC (&gt;=135,000k Btu/hr)",'Emission Factors'!$E$58,""))))))</f>
        <v/>
      </c>
      <c r="J504" s="96"/>
      <c r="K504" s="211" t="str">
        <f>IF(ISBLANK(J504),"",VLOOKUP(J504,'Emission Factors'!$C$81:$G$221,4,FALSE))</f>
        <v/>
      </c>
      <c r="L504" s="210" t="str">
        <f>IF(D504="Room AC (window/wall)",'Emission Factors'!$F$53,IF(D504="Room AC (PTAC/PTHP)",'Emission Factors'!$F$54,IF(D504="Residential AC",'Emission Factors'!$F$55,IF(D504="Residential HP",'Emission Factors'!$F$56,IF(D504="Commercial AC (&gt;=65k to &lt;135,000k Btu/hr)",'Emission Factors'!$F$57,IF(D504="Commercial AC (&gt;=135,000k Btu/hr)",'Emission Factors'!$F$58,""))))))</f>
        <v/>
      </c>
      <c r="M504" s="211" t="str">
        <f>IF(D504="Room AC (window/wall)",'Emission Factors'!$G$53,IF(D504="Room AC (PTAC/PTHP)",'Emission Factors'!$G$54,IF(D504="Residential AC",'Emission Factors'!$G$55,IF(D504="Residential HP",'Emission Factors'!$G$56,IF(D504="Commercial AC (&gt;=65k to &lt;135,000k Btu/hr)",'Emission Factors'!$G$57,IF(D504="Commercial AC (&gt;=135,000k Btu/hr)",'Emission Factors'!$G$58,""))))))</f>
        <v/>
      </c>
      <c r="N504" s="96"/>
      <c r="O504" s="209" t="str">
        <f>IF(ISBLANK(D504),"",(IF(D504="Room AC (window/wall)",'Emission Factors'!$C$53,IF(D504="Room AC (PTAC/PTHP)",'Emission Factors'!$C$54,IF(D504="Residential AC",'Emission Factors'!$C$55,IF(D504="Residential HP",'Emission Factors'!$C$56,IF(D504="Commercial AC (&gt;=65k to &lt;135,000k Btu/hr)",'Emission Factors'!$C$57,IF(D504="Commercial AC (&gt;=135,000k Btu/hr)",'Emission Factors'!$C$58,""))))))))</f>
        <v/>
      </c>
      <c r="P504" s="209" t="str">
        <f t="shared" si="70"/>
        <v/>
      </c>
      <c r="Q504" s="95"/>
      <c r="R504" s="256"/>
      <c r="S504" s="256"/>
      <c r="T504" s="96"/>
      <c r="U504" s="211" t="str">
        <f>IF(Q504="Room AC (window/wall)",'Emission Factors'!$E$53,IF(AND(Q504="Room AC (PTAC/PTHP)",ISBLANK(T504)),"Error",IF(AND(Q504="Room AC (PTAC/PTHP)",T504&gt;0),T504,IF(Q504="Residential AC",'Emission Factors'!$E$55,IF(AND(Q504="Residential HP",ISBLANK(T504)),"Error",IF(AND(Q504="Residential HP",T504&gt;0),T504,IF(Q504="Commercial AC (&gt;=65k to &lt;135,000k Btu/hr)",'Emission Factors'!$E$57,IF(Q504="Commercial AC (&gt;=135,000k Btu/hr)",'Emission Factors'!$E$58,""))))))))</f>
        <v/>
      </c>
      <c r="V504" s="95"/>
      <c r="W504" s="211" t="str">
        <f>IF(ISBLANK(V504),"",VLOOKUP(V504,'Emission Factors'!$C$81:$G$221,4,FALSE))</f>
        <v/>
      </c>
      <c r="X504" s="210" t="str">
        <f>IF(Q504="Room AC (window/wall)",'Emission Factors'!$F$53,IF(Q504="Room AC (PTAC/PTHP)",'Emission Factors'!$F$54,IF(Q504="Residential AC",'Emission Factors'!$F$55,IF(Q504="Residential HP",'Emission Factors'!$F$56,IF(Q504="Commercial AC (&gt;=65k to &lt;135,000k Btu/hr)",'Emission Factors'!$F$57,IF(Q504="Commercial AC (&gt;=135,000k Btu/hr)",'Emission Factors'!$F$58,""))))))</f>
        <v/>
      </c>
      <c r="Y504" s="211" t="str">
        <f>IF(Q504="Room AC (window/wall)",'Emission Factors'!$G$53,IF(Q504="Room AC (PTAC/PTHP)",'Emission Factors'!$G$54,IF(Q504="Residential AC",'Emission Factors'!$G$55,IF(Q504="Residential HP",'Emission Factors'!$G$56,IF(Q504="Commercial AC (&gt;=65k to &lt;135,000k Btu/hr)",'Emission Factors'!$G$57,IF(Q504="Commercial AC (&gt;=135,000k Btu/hr)",'Emission Factors'!$G$58,""))))))</f>
        <v/>
      </c>
      <c r="Z504" s="96"/>
      <c r="AA504" s="97" t="str">
        <f t="shared" si="71"/>
        <v/>
      </c>
      <c r="AB504" s="97" t="str">
        <f t="shared" si="72"/>
        <v/>
      </c>
      <c r="AC504" s="246" t="str">
        <f t="shared" si="73"/>
        <v/>
      </c>
      <c r="AD504" s="97" t="str">
        <f t="shared" si="74"/>
        <v/>
      </c>
      <c r="AE504" s="97" t="str">
        <f t="shared" si="75"/>
        <v/>
      </c>
      <c r="AF504" s="252" t="str">
        <f t="shared" si="76"/>
        <v/>
      </c>
      <c r="AG504" s="254" t="str">
        <f t="shared" si="77"/>
        <v/>
      </c>
      <c r="AH504" s="248" t="str">
        <f t="shared" si="78"/>
        <v/>
      </c>
      <c r="AI504" s="249" t="str">
        <f t="shared" si="79"/>
        <v/>
      </c>
    </row>
    <row r="505" spans="2:35" x14ac:dyDescent="0.3">
      <c r="B505" s="94"/>
      <c r="C505" s="95"/>
      <c r="D505" s="95"/>
      <c r="E505" s="95"/>
      <c r="F505" s="94"/>
      <c r="G505" s="145"/>
      <c r="H505" s="245"/>
      <c r="I505" s="211" t="str">
        <f>IF(D505="Room AC (window/wall)",'Emission Factors'!$E$53,IF(D505="Room AC (PTAC/PTHP)",H505,IF(D505="Residential AC",'Emission Factors'!$E$55,IF(D505="Residential HP",H505,IF(D505="Commercial AC (&gt;=65k to &lt;135,000k Btu/hr)",'Emission Factors'!$E$57,IF(D505="Commercial AC (&gt;=135,000k Btu/hr)",'Emission Factors'!$E$58,""))))))</f>
        <v/>
      </c>
      <c r="J505" s="96"/>
      <c r="K505" s="211" t="str">
        <f>IF(ISBLANK(J505),"",VLOOKUP(J505,'Emission Factors'!$C$81:$G$221,4,FALSE))</f>
        <v/>
      </c>
      <c r="L505" s="210" t="str">
        <f>IF(D505="Room AC (window/wall)",'Emission Factors'!$F$53,IF(D505="Room AC (PTAC/PTHP)",'Emission Factors'!$F$54,IF(D505="Residential AC",'Emission Factors'!$F$55,IF(D505="Residential HP",'Emission Factors'!$F$56,IF(D505="Commercial AC (&gt;=65k to &lt;135,000k Btu/hr)",'Emission Factors'!$F$57,IF(D505="Commercial AC (&gt;=135,000k Btu/hr)",'Emission Factors'!$F$58,""))))))</f>
        <v/>
      </c>
      <c r="M505" s="211" t="str">
        <f>IF(D505="Room AC (window/wall)",'Emission Factors'!$G$53,IF(D505="Room AC (PTAC/PTHP)",'Emission Factors'!$G$54,IF(D505="Residential AC",'Emission Factors'!$G$55,IF(D505="Residential HP",'Emission Factors'!$G$56,IF(D505="Commercial AC (&gt;=65k to &lt;135,000k Btu/hr)",'Emission Factors'!$G$57,IF(D505="Commercial AC (&gt;=135,000k Btu/hr)",'Emission Factors'!$G$58,""))))))</f>
        <v/>
      </c>
      <c r="N505" s="96"/>
      <c r="O505" s="209" t="str">
        <f>IF(ISBLANK(D505),"",(IF(D505="Room AC (window/wall)",'Emission Factors'!$C$53,IF(D505="Room AC (PTAC/PTHP)",'Emission Factors'!$C$54,IF(D505="Residential AC",'Emission Factors'!$C$55,IF(D505="Residential HP",'Emission Factors'!$C$56,IF(D505="Commercial AC (&gt;=65k to &lt;135,000k Btu/hr)",'Emission Factors'!$C$57,IF(D505="Commercial AC (&gt;=135,000k Btu/hr)",'Emission Factors'!$C$58,""))))))))</f>
        <v/>
      </c>
      <c r="P505" s="209" t="str">
        <f t="shared" si="70"/>
        <v/>
      </c>
      <c r="Q505" s="95"/>
      <c r="R505" s="256"/>
      <c r="S505" s="256"/>
      <c r="T505" s="96"/>
      <c r="U505" s="211" t="str">
        <f>IF(Q505="Room AC (window/wall)",'Emission Factors'!$E$53,IF(AND(Q505="Room AC (PTAC/PTHP)",ISBLANK(T505)),"Error",IF(AND(Q505="Room AC (PTAC/PTHP)",T505&gt;0),T505,IF(Q505="Residential AC",'Emission Factors'!$E$55,IF(AND(Q505="Residential HP",ISBLANK(T505)),"Error",IF(AND(Q505="Residential HP",T505&gt;0),T505,IF(Q505="Commercial AC (&gt;=65k to &lt;135,000k Btu/hr)",'Emission Factors'!$E$57,IF(Q505="Commercial AC (&gt;=135,000k Btu/hr)",'Emission Factors'!$E$58,""))))))))</f>
        <v/>
      </c>
      <c r="V505" s="95"/>
      <c r="W505" s="211" t="str">
        <f>IF(ISBLANK(V505),"",VLOOKUP(V505,'Emission Factors'!$C$81:$G$221,4,FALSE))</f>
        <v/>
      </c>
      <c r="X505" s="210" t="str">
        <f>IF(Q505="Room AC (window/wall)",'Emission Factors'!$F$53,IF(Q505="Room AC (PTAC/PTHP)",'Emission Factors'!$F$54,IF(Q505="Residential AC",'Emission Factors'!$F$55,IF(Q505="Residential HP",'Emission Factors'!$F$56,IF(Q505="Commercial AC (&gt;=65k to &lt;135,000k Btu/hr)",'Emission Factors'!$F$57,IF(Q505="Commercial AC (&gt;=135,000k Btu/hr)",'Emission Factors'!$F$58,""))))))</f>
        <v/>
      </c>
      <c r="Y505" s="211" t="str">
        <f>IF(Q505="Room AC (window/wall)",'Emission Factors'!$G$53,IF(Q505="Room AC (PTAC/PTHP)",'Emission Factors'!$G$54,IF(Q505="Residential AC",'Emission Factors'!$G$55,IF(Q505="Residential HP",'Emission Factors'!$G$56,IF(Q505="Commercial AC (&gt;=65k to &lt;135,000k Btu/hr)",'Emission Factors'!$G$57,IF(Q505="Commercial AC (&gt;=135,000k Btu/hr)",'Emission Factors'!$G$58,""))))))</f>
        <v/>
      </c>
      <c r="Z505" s="96"/>
      <c r="AA505" s="97" t="str">
        <f t="shared" si="71"/>
        <v/>
      </c>
      <c r="AB505" s="97" t="str">
        <f t="shared" si="72"/>
        <v/>
      </c>
      <c r="AC505" s="246" t="str">
        <f t="shared" si="73"/>
        <v/>
      </c>
      <c r="AD505" s="97" t="str">
        <f t="shared" si="74"/>
        <v/>
      </c>
      <c r="AE505" s="97" t="str">
        <f t="shared" si="75"/>
        <v/>
      </c>
      <c r="AF505" s="252" t="str">
        <f t="shared" si="76"/>
        <v/>
      </c>
      <c r="AG505" s="254" t="str">
        <f t="shared" si="77"/>
        <v/>
      </c>
      <c r="AH505" s="248" t="str">
        <f t="shared" si="78"/>
        <v/>
      </c>
      <c r="AI505" s="249" t="str">
        <f t="shared" si="79"/>
        <v/>
      </c>
    </row>
    <row r="506" spans="2:35" x14ac:dyDescent="0.3">
      <c r="B506" s="94"/>
      <c r="C506" s="95"/>
      <c r="D506" s="95"/>
      <c r="E506" s="95"/>
      <c r="F506" s="94"/>
      <c r="G506" s="145"/>
      <c r="H506" s="245"/>
      <c r="I506" s="211" t="str">
        <f>IF(D506="Room AC (window/wall)",'Emission Factors'!$E$53,IF(D506="Room AC (PTAC/PTHP)",H506,IF(D506="Residential AC",'Emission Factors'!$E$55,IF(D506="Residential HP",H506,IF(D506="Commercial AC (&gt;=65k to &lt;135,000k Btu/hr)",'Emission Factors'!$E$57,IF(D506="Commercial AC (&gt;=135,000k Btu/hr)",'Emission Factors'!$E$58,""))))))</f>
        <v/>
      </c>
      <c r="J506" s="96"/>
      <c r="K506" s="211" t="str">
        <f>IF(ISBLANK(J506),"",VLOOKUP(J506,'Emission Factors'!$C$81:$G$221,4,FALSE))</f>
        <v/>
      </c>
      <c r="L506" s="210" t="str">
        <f>IF(D506="Room AC (window/wall)",'Emission Factors'!$F$53,IF(D506="Room AC (PTAC/PTHP)",'Emission Factors'!$F$54,IF(D506="Residential AC",'Emission Factors'!$F$55,IF(D506="Residential HP",'Emission Factors'!$F$56,IF(D506="Commercial AC (&gt;=65k to &lt;135,000k Btu/hr)",'Emission Factors'!$F$57,IF(D506="Commercial AC (&gt;=135,000k Btu/hr)",'Emission Factors'!$F$58,""))))))</f>
        <v/>
      </c>
      <c r="M506" s="211" t="str">
        <f>IF(D506="Room AC (window/wall)",'Emission Factors'!$G$53,IF(D506="Room AC (PTAC/PTHP)",'Emission Factors'!$G$54,IF(D506="Residential AC",'Emission Factors'!$G$55,IF(D506="Residential HP",'Emission Factors'!$G$56,IF(D506="Commercial AC (&gt;=65k to &lt;135,000k Btu/hr)",'Emission Factors'!$G$57,IF(D506="Commercial AC (&gt;=135,000k Btu/hr)",'Emission Factors'!$G$58,""))))))</f>
        <v/>
      </c>
      <c r="N506" s="96"/>
      <c r="O506" s="209" t="str">
        <f>IF(ISBLANK(D506),"",(IF(D506="Room AC (window/wall)",'Emission Factors'!$C$53,IF(D506="Room AC (PTAC/PTHP)",'Emission Factors'!$C$54,IF(D506="Residential AC",'Emission Factors'!$C$55,IF(D506="Residential HP",'Emission Factors'!$C$56,IF(D506="Commercial AC (&gt;=65k to &lt;135,000k Btu/hr)",'Emission Factors'!$C$57,IF(D506="Commercial AC (&gt;=135,000k Btu/hr)",'Emission Factors'!$C$58,""))))))))</f>
        <v/>
      </c>
      <c r="P506" s="209" t="str">
        <f t="shared" si="70"/>
        <v/>
      </c>
      <c r="Q506" s="95"/>
      <c r="R506" s="256"/>
      <c r="S506" s="256"/>
      <c r="T506" s="96"/>
      <c r="U506" s="211" t="str">
        <f>IF(Q506="Room AC (window/wall)",'Emission Factors'!$E$53,IF(AND(Q506="Room AC (PTAC/PTHP)",ISBLANK(T506)),"Error",IF(AND(Q506="Room AC (PTAC/PTHP)",T506&gt;0),T506,IF(Q506="Residential AC",'Emission Factors'!$E$55,IF(AND(Q506="Residential HP",ISBLANK(T506)),"Error",IF(AND(Q506="Residential HP",T506&gt;0),T506,IF(Q506="Commercial AC (&gt;=65k to &lt;135,000k Btu/hr)",'Emission Factors'!$E$57,IF(Q506="Commercial AC (&gt;=135,000k Btu/hr)",'Emission Factors'!$E$58,""))))))))</f>
        <v/>
      </c>
      <c r="V506" s="95"/>
      <c r="W506" s="211" t="str">
        <f>IF(ISBLANK(V506),"",VLOOKUP(V506,'Emission Factors'!$C$81:$G$221,4,FALSE))</f>
        <v/>
      </c>
      <c r="X506" s="210" t="str">
        <f>IF(Q506="Room AC (window/wall)",'Emission Factors'!$F$53,IF(Q506="Room AC (PTAC/PTHP)",'Emission Factors'!$F$54,IF(Q506="Residential AC",'Emission Factors'!$F$55,IF(Q506="Residential HP",'Emission Factors'!$F$56,IF(Q506="Commercial AC (&gt;=65k to &lt;135,000k Btu/hr)",'Emission Factors'!$F$57,IF(Q506="Commercial AC (&gt;=135,000k Btu/hr)",'Emission Factors'!$F$58,""))))))</f>
        <v/>
      </c>
      <c r="Y506" s="211" t="str">
        <f>IF(Q506="Room AC (window/wall)",'Emission Factors'!$G$53,IF(Q506="Room AC (PTAC/PTHP)",'Emission Factors'!$G$54,IF(Q506="Residential AC",'Emission Factors'!$G$55,IF(Q506="Residential HP",'Emission Factors'!$G$56,IF(Q506="Commercial AC (&gt;=65k to &lt;135,000k Btu/hr)",'Emission Factors'!$G$57,IF(Q506="Commercial AC (&gt;=135,000k Btu/hr)",'Emission Factors'!$G$58,""))))))</f>
        <v/>
      </c>
      <c r="Z506" s="96"/>
      <c r="AA506" s="97" t="str">
        <f t="shared" si="71"/>
        <v/>
      </c>
      <c r="AB506" s="97" t="str">
        <f t="shared" si="72"/>
        <v/>
      </c>
      <c r="AC506" s="246" t="str">
        <f t="shared" si="73"/>
        <v/>
      </c>
      <c r="AD506" s="97" t="str">
        <f t="shared" si="74"/>
        <v/>
      </c>
      <c r="AE506" s="97" t="str">
        <f t="shared" si="75"/>
        <v/>
      </c>
      <c r="AF506" s="252" t="str">
        <f t="shared" si="76"/>
        <v/>
      </c>
      <c r="AG506" s="254" t="str">
        <f t="shared" si="77"/>
        <v/>
      </c>
      <c r="AH506" s="248" t="str">
        <f t="shared" si="78"/>
        <v/>
      </c>
      <c r="AI506" s="249" t="str">
        <f t="shared" si="79"/>
        <v/>
      </c>
    </row>
    <row r="507" spans="2:35" x14ac:dyDescent="0.3">
      <c r="B507" s="94"/>
      <c r="C507" s="95"/>
      <c r="D507" s="95"/>
      <c r="E507" s="95"/>
      <c r="F507" s="94"/>
      <c r="G507" s="145"/>
      <c r="H507" s="245"/>
      <c r="I507" s="211" t="str">
        <f>IF(D507="Room AC (window/wall)",'Emission Factors'!$E$53,IF(D507="Room AC (PTAC/PTHP)",H507,IF(D507="Residential AC",'Emission Factors'!$E$55,IF(D507="Residential HP",H507,IF(D507="Commercial AC (&gt;=65k to &lt;135,000k Btu/hr)",'Emission Factors'!$E$57,IF(D507="Commercial AC (&gt;=135,000k Btu/hr)",'Emission Factors'!$E$58,""))))))</f>
        <v/>
      </c>
      <c r="J507" s="96"/>
      <c r="K507" s="211" t="str">
        <f>IF(ISBLANK(J507),"",VLOOKUP(J507,'Emission Factors'!$C$81:$G$221,4,FALSE))</f>
        <v/>
      </c>
      <c r="L507" s="210" t="str">
        <f>IF(D507="Room AC (window/wall)",'Emission Factors'!$F$53,IF(D507="Room AC (PTAC/PTHP)",'Emission Factors'!$F$54,IF(D507="Residential AC",'Emission Factors'!$F$55,IF(D507="Residential HP",'Emission Factors'!$F$56,IF(D507="Commercial AC (&gt;=65k to &lt;135,000k Btu/hr)",'Emission Factors'!$F$57,IF(D507="Commercial AC (&gt;=135,000k Btu/hr)",'Emission Factors'!$F$58,""))))))</f>
        <v/>
      </c>
      <c r="M507" s="211" t="str">
        <f>IF(D507="Room AC (window/wall)",'Emission Factors'!$G$53,IF(D507="Room AC (PTAC/PTHP)",'Emission Factors'!$G$54,IF(D507="Residential AC",'Emission Factors'!$G$55,IF(D507="Residential HP",'Emission Factors'!$G$56,IF(D507="Commercial AC (&gt;=65k to &lt;135,000k Btu/hr)",'Emission Factors'!$G$57,IF(D507="Commercial AC (&gt;=135,000k Btu/hr)",'Emission Factors'!$G$58,""))))))</f>
        <v/>
      </c>
      <c r="N507" s="96"/>
      <c r="O507" s="209" t="str">
        <f>IF(ISBLANK(D507),"",(IF(D507="Room AC (window/wall)",'Emission Factors'!$C$53,IF(D507="Room AC (PTAC/PTHP)",'Emission Factors'!$C$54,IF(D507="Residential AC",'Emission Factors'!$C$55,IF(D507="Residential HP",'Emission Factors'!$C$56,IF(D507="Commercial AC (&gt;=65k to &lt;135,000k Btu/hr)",'Emission Factors'!$C$57,IF(D507="Commercial AC (&gt;=135,000k Btu/hr)",'Emission Factors'!$C$58,""))))))))</f>
        <v/>
      </c>
      <c r="P507" s="209" t="str">
        <f t="shared" si="70"/>
        <v/>
      </c>
      <c r="Q507" s="95"/>
      <c r="R507" s="256"/>
      <c r="S507" s="256"/>
      <c r="T507" s="96"/>
      <c r="U507" s="211" t="str">
        <f>IF(Q507="Room AC (window/wall)",'Emission Factors'!$E$53,IF(AND(Q507="Room AC (PTAC/PTHP)",ISBLANK(T507)),"Error",IF(AND(Q507="Room AC (PTAC/PTHP)",T507&gt;0),T507,IF(Q507="Residential AC",'Emission Factors'!$E$55,IF(AND(Q507="Residential HP",ISBLANK(T507)),"Error",IF(AND(Q507="Residential HP",T507&gt;0),T507,IF(Q507="Commercial AC (&gt;=65k to &lt;135,000k Btu/hr)",'Emission Factors'!$E$57,IF(Q507="Commercial AC (&gt;=135,000k Btu/hr)",'Emission Factors'!$E$58,""))))))))</f>
        <v/>
      </c>
      <c r="V507" s="95"/>
      <c r="W507" s="211" t="str">
        <f>IF(ISBLANK(V507),"",VLOOKUP(V507,'Emission Factors'!$C$81:$G$221,4,FALSE))</f>
        <v/>
      </c>
      <c r="X507" s="210" t="str">
        <f>IF(Q507="Room AC (window/wall)",'Emission Factors'!$F$53,IF(Q507="Room AC (PTAC/PTHP)",'Emission Factors'!$F$54,IF(Q507="Residential AC",'Emission Factors'!$F$55,IF(Q507="Residential HP",'Emission Factors'!$F$56,IF(Q507="Commercial AC (&gt;=65k to &lt;135,000k Btu/hr)",'Emission Factors'!$F$57,IF(Q507="Commercial AC (&gt;=135,000k Btu/hr)",'Emission Factors'!$F$58,""))))))</f>
        <v/>
      </c>
      <c r="Y507" s="211" t="str">
        <f>IF(Q507="Room AC (window/wall)",'Emission Factors'!$G$53,IF(Q507="Room AC (PTAC/PTHP)",'Emission Factors'!$G$54,IF(Q507="Residential AC",'Emission Factors'!$G$55,IF(Q507="Residential HP",'Emission Factors'!$G$56,IF(Q507="Commercial AC (&gt;=65k to &lt;135,000k Btu/hr)",'Emission Factors'!$G$57,IF(Q507="Commercial AC (&gt;=135,000k Btu/hr)",'Emission Factors'!$G$58,""))))))</f>
        <v/>
      </c>
      <c r="Z507" s="96"/>
      <c r="AA507" s="97" t="str">
        <f t="shared" si="71"/>
        <v/>
      </c>
      <c r="AB507" s="97" t="str">
        <f t="shared" si="72"/>
        <v/>
      </c>
      <c r="AC507" s="246" t="str">
        <f t="shared" si="73"/>
        <v/>
      </c>
      <c r="AD507" s="97" t="str">
        <f t="shared" si="74"/>
        <v/>
      </c>
      <c r="AE507" s="97" t="str">
        <f t="shared" si="75"/>
        <v/>
      </c>
      <c r="AF507" s="252" t="str">
        <f t="shared" si="76"/>
        <v/>
      </c>
      <c r="AG507" s="254" t="str">
        <f t="shared" si="77"/>
        <v/>
      </c>
      <c r="AH507" s="248" t="str">
        <f t="shared" si="78"/>
        <v/>
      </c>
      <c r="AI507" s="249" t="str">
        <f t="shared" si="79"/>
        <v/>
      </c>
    </row>
    <row r="508" spans="2:35" x14ac:dyDescent="0.3">
      <c r="B508" s="94"/>
      <c r="C508" s="95"/>
      <c r="D508" s="95"/>
      <c r="E508" s="95"/>
      <c r="F508" s="94"/>
      <c r="G508" s="145"/>
      <c r="H508" s="245"/>
      <c r="I508" s="211" t="str">
        <f>IF(D508="Room AC (window/wall)",'Emission Factors'!$E$53,IF(D508="Room AC (PTAC/PTHP)",H508,IF(D508="Residential AC",'Emission Factors'!$E$55,IF(D508="Residential HP",H508,IF(D508="Commercial AC (&gt;=65k to &lt;135,000k Btu/hr)",'Emission Factors'!$E$57,IF(D508="Commercial AC (&gt;=135,000k Btu/hr)",'Emission Factors'!$E$58,""))))))</f>
        <v/>
      </c>
      <c r="J508" s="96"/>
      <c r="K508" s="211" t="str">
        <f>IF(ISBLANK(J508),"",VLOOKUP(J508,'Emission Factors'!$C$81:$G$221,4,FALSE))</f>
        <v/>
      </c>
      <c r="L508" s="210" t="str">
        <f>IF(D508="Room AC (window/wall)",'Emission Factors'!$F$53,IF(D508="Room AC (PTAC/PTHP)",'Emission Factors'!$F$54,IF(D508="Residential AC",'Emission Factors'!$F$55,IF(D508="Residential HP",'Emission Factors'!$F$56,IF(D508="Commercial AC (&gt;=65k to &lt;135,000k Btu/hr)",'Emission Factors'!$F$57,IF(D508="Commercial AC (&gt;=135,000k Btu/hr)",'Emission Factors'!$F$58,""))))))</f>
        <v/>
      </c>
      <c r="M508" s="211" t="str">
        <f>IF(D508="Room AC (window/wall)",'Emission Factors'!$G$53,IF(D508="Room AC (PTAC/PTHP)",'Emission Factors'!$G$54,IF(D508="Residential AC",'Emission Factors'!$G$55,IF(D508="Residential HP",'Emission Factors'!$G$56,IF(D508="Commercial AC (&gt;=65k to &lt;135,000k Btu/hr)",'Emission Factors'!$G$57,IF(D508="Commercial AC (&gt;=135,000k Btu/hr)",'Emission Factors'!$G$58,""))))))</f>
        <v/>
      </c>
      <c r="N508" s="96"/>
      <c r="O508" s="209" t="str">
        <f>IF(ISBLANK(D508),"",(IF(D508="Room AC (window/wall)",'Emission Factors'!$C$53,IF(D508="Room AC (PTAC/PTHP)",'Emission Factors'!$C$54,IF(D508="Residential AC",'Emission Factors'!$C$55,IF(D508="Residential HP",'Emission Factors'!$C$56,IF(D508="Commercial AC (&gt;=65k to &lt;135,000k Btu/hr)",'Emission Factors'!$C$57,IF(D508="Commercial AC (&gt;=135,000k Btu/hr)",'Emission Factors'!$C$58,""))))))))</f>
        <v/>
      </c>
      <c r="P508" s="209" t="str">
        <f t="shared" si="70"/>
        <v/>
      </c>
      <c r="Q508" s="95"/>
      <c r="R508" s="256"/>
      <c r="S508" s="256"/>
      <c r="T508" s="96"/>
      <c r="U508" s="211" t="str">
        <f>IF(Q508="Room AC (window/wall)",'Emission Factors'!$E$53,IF(AND(Q508="Room AC (PTAC/PTHP)",ISBLANK(T508)),"Error",IF(AND(Q508="Room AC (PTAC/PTHP)",T508&gt;0),T508,IF(Q508="Residential AC",'Emission Factors'!$E$55,IF(AND(Q508="Residential HP",ISBLANK(T508)),"Error",IF(AND(Q508="Residential HP",T508&gt;0),T508,IF(Q508="Commercial AC (&gt;=65k to &lt;135,000k Btu/hr)",'Emission Factors'!$E$57,IF(Q508="Commercial AC (&gt;=135,000k Btu/hr)",'Emission Factors'!$E$58,""))))))))</f>
        <v/>
      </c>
      <c r="V508" s="95"/>
      <c r="W508" s="211" t="str">
        <f>IF(ISBLANK(V508),"",VLOOKUP(V508,'Emission Factors'!$C$81:$G$221,4,FALSE))</f>
        <v/>
      </c>
      <c r="X508" s="210" t="str">
        <f>IF(Q508="Room AC (window/wall)",'Emission Factors'!$F$53,IF(Q508="Room AC (PTAC/PTHP)",'Emission Factors'!$F$54,IF(Q508="Residential AC",'Emission Factors'!$F$55,IF(Q508="Residential HP",'Emission Factors'!$F$56,IF(Q508="Commercial AC (&gt;=65k to &lt;135,000k Btu/hr)",'Emission Factors'!$F$57,IF(Q508="Commercial AC (&gt;=135,000k Btu/hr)",'Emission Factors'!$F$58,""))))))</f>
        <v/>
      </c>
      <c r="Y508" s="211" t="str">
        <f>IF(Q508="Room AC (window/wall)",'Emission Factors'!$G$53,IF(Q508="Room AC (PTAC/PTHP)",'Emission Factors'!$G$54,IF(Q508="Residential AC",'Emission Factors'!$G$55,IF(Q508="Residential HP",'Emission Factors'!$G$56,IF(Q508="Commercial AC (&gt;=65k to &lt;135,000k Btu/hr)",'Emission Factors'!$G$57,IF(Q508="Commercial AC (&gt;=135,000k Btu/hr)",'Emission Factors'!$G$58,""))))))</f>
        <v/>
      </c>
      <c r="Z508" s="96"/>
      <c r="AA508" s="97" t="str">
        <f t="shared" si="71"/>
        <v/>
      </c>
      <c r="AB508" s="97" t="str">
        <f t="shared" si="72"/>
        <v/>
      </c>
      <c r="AC508" s="246" t="str">
        <f t="shared" si="73"/>
        <v/>
      </c>
      <c r="AD508" s="97" t="str">
        <f t="shared" si="74"/>
        <v/>
      </c>
      <c r="AE508" s="97" t="str">
        <f t="shared" si="75"/>
        <v/>
      </c>
      <c r="AF508" s="252" t="str">
        <f t="shared" si="76"/>
        <v/>
      </c>
      <c r="AG508" s="254" t="str">
        <f t="shared" si="77"/>
        <v/>
      </c>
      <c r="AH508" s="248" t="str">
        <f t="shared" si="78"/>
        <v/>
      </c>
      <c r="AI508" s="249" t="str">
        <f t="shared" si="79"/>
        <v/>
      </c>
    </row>
    <row r="509" spans="2:35" x14ac:dyDescent="0.3">
      <c r="B509" s="94"/>
      <c r="C509" s="95"/>
      <c r="D509" s="95"/>
      <c r="E509" s="95"/>
      <c r="F509" s="94"/>
      <c r="G509" s="145"/>
      <c r="H509" s="245"/>
      <c r="I509" s="211" t="str">
        <f>IF(D509="Room AC (window/wall)",'Emission Factors'!$E$53,IF(D509="Room AC (PTAC/PTHP)",H509,IF(D509="Residential AC",'Emission Factors'!$E$55,IF(D509="Residential HP",H509,IF(D509="Commercial AC (&gt;=65k to &lt;135,000k Btu/hr)",'Emission Factors'!$E$57,IF(D509="Commercial AC (&gt;=135,000k Btu/hr)",'Emission Factors'!$E$58,""))))))</f>
        <v/>
      </c>
      <c r="J509" s="96"/>
      <c r="K509" s="211" t="str">
        <f>IF(ISBLANK(J509),"",VLOOKUP(J509,'Emission Factors'!$C$81:$G$221,4,FALSE))</f>
        <v/>
      </c>
      <c r="L509" s="210" t="str">
        <f>IF(D509="Room AC (window/wall)",'Emission Factors'!$F$53,IF(D509="Room AC (PTAC/PTHP)",'Emission Factors'!$F$54,IF(D509="Residential AC",'Emission Factors'!$F$55,IF(D509="Residential HP",'Emission Factors'!$F$56,IF(D509="Commercial AC (&gt;=65k to &lt;135,000k Btu/hr)",'Emission Factors'!$F$57,IF(D509="Commercial AC (&gt;=135,000k Btu/hr)",'Emission Factors'!$F$58,""))))))</f>
        <v/>
      </c>
      <c r="M509" s="211" t="str">
        <f>IF(D509="Room AC (window/wall)",'Emission Factors'!$G$53,IF(D509="Room AC (PTAC/PTHP)",'Emission Factors'!$G$54,IF(D509="Residential AC",'Emission Factors'!$G$55,IF(D509="Residential HP",'Emission Factors'!$G$56,IF(D509="Commercial AC (&gt;=65k to &lt;135,000k Btu/hr)",'Emission Factors'!$G$57,IF(D509="Commercial AC (&gt;=135,000k Btu/hr)",'Emission Factors'!$G$58,""))))))</f>
        <v/>
      </c>
      <c r="N509" s="96"/>
      <c r="O509" s="209" t="str">
        <f>IF(ISBLANK(D509),"",(IF(D509="Room AC (window/wall)",'Emission Factors'!$C$53,IF(D509="Room AC (PTAC/PTHP)",'Emission Factors'!$C$54,IF(D509="Residential AC",'Emission Factors'!$C$55,IF(D509="Residential HP",'Emission Factors'!$C$56,IF(D509="Commercial AC (&gt;=65k to &lt;135,000k Btu/hr)",'Emission Factors'!$C$57,IF(D509="Commercial AC (&gt;=135,000k Btu/hr)",'Emission Factors'!$C$58,""))))))))</f>
        <v/>
      </c>
      <c r="P509" s="209" t="str">
        <f t="shared" si="70"/>
        <v/>
      </c>
      <c r="Q509" s="95"/>
      <c r="R509" s="256"/>
      <c r="S509" s="256"/>
      <c r="T509" s="96"/>
      <c r="U509" s="211" t="str">
        <f>IF(Q509="Room AC (window/wall)",'Emission Factors'!$E$53,IF(AND(Q509="Room AC (PTAC/PTHP)",ISBLANK(T509)),"Error",IF(AND(Q509="Room AC (PTAC/PTHP)",T509&gt;0),T509,IF(Q509="Residential AC",'Emission Factors'!$E$55,IF(AND(Q509="Residential HP",ISBLANK(T509)),"Error",IF(AND(Q509="Residential HP",T509&gt;0),T509,IF(Q509="Commercial AC (&gt;=65k to &lt;135,000k Btu/hr)",'Emission Factors'!$E$57,IF(Q509="Commercial AC (&gt;=135,000k Btu/hr)",'Emission Factors'!$E$58,""))))))))</f>
        <v/>
      </c>
      <c r="V509" s="95"/>
      <c r="W509" s="211" t="str">
        <f>IF(ISBLANK(V509),"",VLOOKUP(V509,'Emission Factors'!$C$81:$G$221,4,FALSE))</f>
        <v/>
      </c>
      <c r="X509" s="210" t="str">
        <f>IF(Q509="Room AC (window/wall)",'Emission Factors'!$F$53,IF(Q509="Room AC (PTAC/PTHP)",'Emission Factors'!$F$54,IF(Q509="Residential AC",'Emission Factors'!$F$55,IF(Q509="Residential HP",'Emission Factors'!$F$56,IF(Q509="Commercial AC (&gt;=65k to &lt;135,000k Btu/hr)",'Emission Factors'!$F$57,IF(Q509="Commercial AC (&gt;=135,000k Btu/hr)",'Emission Factors'!$F$58,""))))))</f>
        <v/>
      </c>
      <c r="Y509" s="211" t="str">
        <f>IF(Q509="Room AC (window/wall)",'Emission Factors'!$G$53,IF(Q509="Room AC (PTAC/PTHP)",'Emission Factors'!$G$54,IF(Q509="Residential AC",'Emission Factors'!$G$55,IF(Q509="Residential HP",'Emission Factors'!$G$56,IF(Q509="Commercial AC (&gt;=65k to &lt;135,000k Btu/hr)",'Emission Factors'!$G$57,IF(Q509="Commercial AC (&gt;=135,000k Btu/hr)",'Emission Factors'!$G$58,""))))))</f>
        <v/>
      </c>
      <c r="Z509" s="96"/>
      <c r="AA509" s="97" t="str">
        <f t="shared" si="71"/>
        <v/>
      </c>
      <c r="AB509" s="97" t="str">
        <f t="shared" si="72"/>
        <v/>
      </c>
      <c r="AC509" s="246" t="str">
        <f t="shared" si="73"/>
        <v/>
      </c>
      <c r="AD509" s="97" t="str">
        <f t="shared" si="74"/>
        <v/>
      </c>
      <c r="AE509" s="97" t="str">
        <f t="shared" si="75"/>
        <v/>
      </c>
      <c r="AF509" s="252" t="str">
        <f t="shared" si="76"/>
        <v/>
      </c>
      <c r="AG509" s="254" t="str">
        <f t="shared" si="77"/>
        <v/>
      </c>
      <c r="AH509" s="248" t="str">
        <f t="shared" si="78"/>
        <v/>
      </c>
      <c r="AI509" s="249" t="str">
        <f t="shared" si="79"/>
        <v/>
      </c>
    </row>
    <row r="510" spans="2:35" x14ac:dyDescent="0.3">
      <c r="B510" s="94"/>
      <c r="C510" s="95"/>
      <c r="D510" s="95"/>
      <c r="E510" s="95"/>
      <c r="F510" s="94"/>
      <c r="G510" s="145"/>
      <c r="H510" s="245"/>
      <c r="I510" s="211" t="str">
        <f>IF(D510="Room AC (window/wall)",'Emission Factors'!$E$53,IF(D510="Room AC (PTAC/PTHP)",H510,IF(D510="Residential AC",'Emission Factors'!$E$55,IF(D510="Residential HP",H510,IF(D510="Commercial AC (&gt;=65k to &lt;135,000k Btu/hr)",'Emission Factors'!$E$57,IF(D510="Commercial AC (&gt;=135,000k Btu/hr)",'Emission Factors'!$E$58,""))))))</f>
        <v/>
      </c>
      <c r="J510" s="96"/>
      <c r="K510" s="211" t="str">
        <f>IF(ISBLANK(J510),"",VLOOKUP(J510,'Emission Factors'!$C$81:$G$221,4,FALSE))</f>
        <v/>
      </c>
      <c r="L510" s="210" t="str">
        <f>IF(D510="Room AC (window/wall)",'Emission Factors'!$F$53,IF(D510="Room AC (PTAC/PTHP)",'Emission Factors'!$F$54,IF(D510="Residential AC",'Emission Factors'!$F$55,IF(D510="Residential HP",'Emission Factors'!$F$56,IF(D510="Commercial AC (&gt;=65k to &lt;135,000k Btu/hr)",'Emission Factors'!$F$57,IF(D510="Commercial AC (&gt;=135,000k Btu/hr)",'Emission Factors'!$F$58,""))))))</f>
        <v/>
      </c>
      <c r="M510" s="211" t="str">
        <f>IF(D510="Room AC (window/wall)",'Emission Factors'!$G$53,IF(D510="Room AC (PTAC/PTHP)",'Emission Factors'!$G$54,IF(D510="Residential AC",'Emission Factors'!$G$55,IF(D510="Residential HP",'Emission Factors'!$G$56,IF(D510="Commercial AC (&gt;=65k to &lt;135,000k Btu/hr)",'Emission Factors'!$G$57,IF(D510="Commercial AC (&gt;=135,000k Btu/hr)",'Emission Factors'!$G$58,""))))))</f>
        <v/>
      </c>
      <c r="N510" s="96"/>
      <c r="O510" s="209" t="str">
        <f>IF(ISBLANK(D510),"",(IF(D510="Room AC (window/wall)",'Emission Factors'!$C$53,IF(D510="Room AC (PTAC/PTHP)",'Emission Factors'!$C$54,IF(D510="Residential AC",'Emission Factors'!$C$55,IF(D510="Residential HP",'Emission Factors'!$C$56,IF(D510="Commercial AC (&gt;=65k to &lt;135,000k Btu/hr)",'Emission Factors'!$C$57,IF(D510="Commercial AC (&gt;=135,000k Btu/hr)",'Emission Factors'!$C$58,""))))))))</f>
        <v/>
      </c>
      <c r="P510" s="209" t="str">
        <f t="shared" si="70"/>
        <v/>
      </c>
      <c r="Q510" s="95"/>
      <c r="R510" s="256"/>
      <c r="S510" s="256"/>
      <c r="T510" s="96"/>
      <c r="U510" s="211" t="str">
        <f>IF(Q510="Room AC (window/wall)",'Emission Factors'!$E$53,IF(AND(Q510="Room AC (PTAC/PTHP)",ISBLANK(T510)),"Error",IF(AND(Q510="Room AC (PTAC/PTHP)",T510&gt;0),T510,IF(Q510="Residential AC",'Emission Factors'!$E$55,IF(AND(Q510="Residential HP",ISBLANK(T510)),"Error",IF(AND(Q510="Residential HP",T510&gt;0),T510,IF(Q510="Commercial AC (&gt;=65k to &lt;135,000k Btu/hr)",'Emission Factors'!$E$57,IF(Q510="Commercial AC (&gt;=135,000k Btu/hr)",'Emission Factors'!$E$58,""))))))))</f>
        <v/>
      </c>
      <c r="V510" s="95"/>
      <c r="W510" s="211" t="str">
        <f>IF(ISBLANK(V510),"",VLOOKUP(V510,'Emission Factors'!$C$81:$G$221,4,FALSE))</f>
        <v/>
      </c>
      <c r="X510" s="210" t="str">
        <f>IF(Q510="Room AC (window/wall)",'Emission Factors'!$F$53,IF(Q510="Room AC (PTAC/PTHP)",'Emission Factors'!$F$54,IF(Q510="Residential AC",'Emission Factors'!$F$55,IF(Q510="Residential HP",'Emission Factors'!$F$56,IF(Q510="Commercial AC (&gt;=65k to &lt;135,000k Btu/hr)",'Emission Factors'!$F$57,IF(Q510="Commercial AC (&gt;=135,000k Btu/hr)",'Emission Factors'!$F$58,""))))))</f>
        <v/>
      </c>
      <c r="Y510" s="211" t="str">
        <f>IF(Q510="Room AC (window/wall)",'Emission Factors'!$G$53,IF(Q510="Room AC (PTAC/PTHP)",'Emission Factors'!$G$54,IF(Q510="Residential AC",'Emission Factors'!$G$55,IF(Q510="Residential HP",'Emission Factors'!$G$56,IF(Q510="Commercial AC (&gt;=65k to &lt;135,000k Btu/hr)",'Emission Factors'!$G$57,IF(Q510="Commercial AC (&gt;=135,000k Btu/hr)",'Emission Factors'!$G$58,""))))))</f>
        <v/>
      </c>
      <c r="Z510" s="96"/>
      <c r="AA510" s="97" t="str">
        <f t="shared" si="71"/>
        <v/>
      </c>
      <c r="AB510" s="97" t="str">
        <f t="shared" si="72"/>
        <v/>
      </c>
      <c r="AC510" s="246" t="str">
        <f t="shared" si="73"/>
        <v/>
      </c>
      <c r="AD510" s="97" t="str">
        <f t="shared" si="74"/>
        <v/>
      </c>
      <c r="AE510" s="97" t="str">
        <f t="shared" si="75"/>
        <v/>
      </c>
      <c r="AF510" s="252" t="str">
        <f t="shared" si="76"/>
        <v/>
      </c>
      <c r="AG510" s="254" t="str">
        <f t="shared" si="77"/>
        <v/>
      </c>
      <c r="AH510" s="248" t="str">
        <f t="shared" si="78"/>
        <v/>
      </c>
      <c r="AI510" s="249" t="str">
        <f t="shared" si="79"/>
        <v/>
      </c>
    </row>
    <row r="511" spans="2:35" x14ac:dyDescent="0.3">
      <c r="B511" s="94"/>
      <c r="C511" s="95"/>
      <c r="D511" s="95"/>
      <c r="E511" s="95"/>
      <c r="F511" s="94"/>
      <c r="G511" s="145"/>
      <c r="H511" s="245"/>
      <c r="I511" s="211" t="str">
        <f>IF(D511="Room AC (window/wall)",'Emission Factors'!$E$53,IF(D511="Room AC (PTAC/PTHP)",H511,IF(D511="Residential AC",'Emission Factors'!$E$55,IF(D511="Residential HP",H511,IF(D511="Commercial AC (&gt;=65k to &lt;135,000k Btu/hr)",'Emission Factors'!$E$57,IF(D511="Commercial AC (&gt;=135,000k Btu/hr)",'Emission Factors'!$E$58,""))))))</f>
        <v/>
      </c>
      <c r="J511" s="96"/>
      <c r="K511" s="211" t="str">
        <f>IF(ISBLANK(J511),"",VLOOKUP(J511,'Emission Factors'!$C$81:$G$221,4,FALSE))</f>
        <v/>
      </c>
      <c r="L511" s="210" t="str">
        <f>IF(D511="Room AC (window/wall)",'Emission Factors'!$F$53,IF(D511="Room AC (PTAC/PTHP)",'Emission Factors'!$F$54,IF(D511="Residential AC",'Emission Factors'!$F$55,IF(D511="Residential HP",'Emission Factors'!$F$56,IF(D511="Commercial AC (&gt;=65k to &lt;135,000k Btu/hr)",'Emission Factors'!$F$57,IF(D511="Commercial AC (&gt;=135,000k Btu/hr)",'Emission Factors'!$F$58,""))))))</f>
        <v/>
      </c>
      <c r="M511" s="211" t="str">
        <f>IF(D511="Room AC (window/wall)",'Emission Factors'!$G$53,IF(D511="Room AC (PTAC/PTHP)",'Emission Factors'!$G$54,IF(D511="Residential AC",'Emission Factors'!$G$55,IF(D511="Residential HP",'Emission Factors'!$G$56,IF(D511="Commercial AC (&gt;=65k to &lt;135,000k Btu/hr)",'Emission Factors'!$G$57,IF(D511="Commercial AC (&gt;=135,000k Btu/hr)",'Emission Factors'!$G$58,""))))))</f>
        <v/>
      </c>
      <c r="N511" s="96"/>
      <c r="O511" s="209" t="str">
        <f>IF(ISBLANK(D511),"",(IF(D511="Room AC (window/wall)",'Emission Factors'!$C$53,IF(D511="Room AC (PTAC/PTHP)",'Emission Factors'!$C$54,IF(D511="Residential AC",'Emission Factors'!$C$55,IF(D511="Residential HP",'Emission Factors'!$C$56,IF(D511="Commercial AC (&gt;=65k to &lt;135,000k Btu/hr)",'Emission Factors'!$C$57,IF(D511="Commercial AC (&gt;=135,000k Btu/hr)",'Emission Factors'!$C$58,""))))))))</f>
        <v/>
      </c>
      <c r="P511" s="209" t="str">
        <f t="shared" si="70"/>
        <v/>
      </c>
      <c r="Q511" s="95"/>
      <c r="R511" s="256"/>
      <c r="S511" s="256"/>
      <c r="T511" s="96"/>
      <c r="U511" s="211" t="str">
        <f>IF(Q511="Room AC (window/wall)",'Emission Factors'!$E$53,IF(AND(Q511="Room AC (PTAC/PTHP)",ISBLANK(T511)),"Error",IF(AND(Q511="Room AC (PTAC/PTHP)",T511&gt;0),T511,IF(Q511="Residential AC",'Emission Factors'!$E$55,IF(AND(Q511="Residential HP",ISBLANK(T511)),"Error",IF(AND(Q511="Residential HP",T511&gt;0),T511,IF(Q511="Commercial AC (&gt;=65k to &lt;135,000k Btu/hr)",'Emission Factors'!$E$57,IF(Q511="Commercial AC (&gt;=135,000k Btu/hr)",'Emission Factors'!$E$58,""))))))))</f>
        <v/>
      </c>
      <c r="V511" s="95"/>
      <c r="W511" s="211" t="str">
        <f>IF(ISBLANK(V511),"",VLOOKUP(V511,'Emission Factors'!$C$81:$G$221,4,FALSE))</f>
        <v/>
      </c>
      <c r="X511" s="210" t="str">
        <f>IF(Q511="Room AC (window/wall)",'Emission Factors'!$F$53,IF(Q511="Room AC (PTAC/PTHP)",'Emission Factors'!$F$54,IF(Q511="Residential AC",'Emission Factors'!$F$55,IF(Q511="Residential HP",'Emission Factors'!$F$56,IF(Q511="Commercial AC (&gt;=65k to &lt;135,000k Btu/hr)",'Emission Factors'!$F$57,IF(Q511="Commercial AC (&gt;=135,000k Btu/hr)",'Emission Factors'!$F$58,""))))))</f>
        <v/>
      </c>
      <c r="Y511" s="211" t="str">
        <f>IF(Q511="Room AC (window/wall)",'Emission Factors'!$G$53,IF(Q511="Room AC (PTAC/PTHP)",'Emission Factors'!$G$54,IF(Q511="Residential AC",'Emission Factors'!$G$55,IF(Q511="Residential HP",'Emission Factors'!$G$56,IF(Q511="Commercial AC (&gt;=65k to &lt;135,000k Btu/hr)",'Emission Factors'!$G$57,IF(Q511="Commercial AC (&gt;=135,000k Btu/hr)",'Emission Factors'!$G$58,""))))))</f>
        <v/>
      </c>
      <c r="Z511" s="96"/>
      <c r="AA511" s="97" t="str">
        <f t="shared" si="71"/>
        <v/>
      </c>
      <c r="AB511" s="97" t="str">
        <f t="shared" si="72"/>
        <v/>
      </c>
      <c r="AC511" s="246" t="str">
        <f t="shared" si="73"/>
        <v/>
      </c>
      <c r="AD511" s="97" t="str">
        <f t="shared" si="74"/>
        <v/>
      </c>
      <c r="AE511" s="97" t="str">
        <f t="shared" si="75"/>
        <v/>
      </c>
      <c r="AF511" s="252" t="str">
        <f t="shared" si="76"/>
        <v/>
      </c>
      <c r="AG511" s="254" t="str">
        <f t="shared" si="77"/>
        <v/>
      </c>
      <c r="AH511" s="248" t="str">
        <f t="shared" si="78"/>
        <v/>
      </c>
      <c r="AI511" s="249" t="str">
        <f t="shared" si="79"/>
        <v/>
      </c>
    </row>
    <row r="512" spans="2:35" x14ac:dyDescent="0.3">
      <c r="B512" s="94"/>
      <c r="C512" s="95"/>
      <c r="D512" s="95"/>
      <c r="E512" s="95"/>
      <c r="F512" s="94"/>
      <c r="G512" s="145"/>
      <c r="H512" s="245"/>
      <c r="I512" s="211" t="str">
        <f>IF(D512="Room AC (window/wall)",'Emission Factors'!$E$53,IF(D512="Room AC (PTAC/PTHP)",H512,IF(D512="Residential AC",'Emission Factors'!$E$55,IF(D512="Residential HP",H512,IF(D512="Commercial AC (&gt;=65k to &lt;135,000k Btu/hr)",'Emission Factors'!$E$57,IF(D512="Commercial AC (&gt;=135,000k Btu/hr)",'Emission Factors'!$E$58,""))))))</f>
        <v/>
      </c>
      <c r="J512" s="96"/>
      <c r="K512" s="211" t="str">
        <f>IF(ISBLANK(J512),"",VLOOKUP(J512,'Emission Factors'!$C$81:$G$221,4,FALSE))</f>
        <v/>
      </c>
      <c r="L512" s="210" t="str">
        <f>IF(D512="Room AC (window/wall)",'Emission Factors'!$F$53,IF(D512="Room AC (PTAC/PTHP)",'Emission Factors'!$F$54,IF(D512="Residential AC",'Emission Factors'!$F$55,IF(D512="Residential HP",'Emission Factors'!$F$56,IF(D512="Commercial AC (&gt;=65k to &lt;135,000k Btu/hr)",'Emission Factors'!$F$57,IF(D512="Commercial AC (&gt;=135,000k Btu/hr)",'Emission Factors'!$F$58,""))))))</f>
        <v/>
      </c>
      <c r="M512" s="211" t="str">
        <f>IF(D512="Room AC (window/wall)",'Emission Factors'!$G$53,IF(D512="Room AC (PTAC/PTHP)",'Emission Factors'!$G$54,IF(D512="Residential AC",'Emission Factors'!$G$55,IF(D512="Residential HP",'Emission Factors'!$G$56,IF(D512="Commercial AC (&gt;=65k to &lt;135,000k Btu/hr)",'Emission Factors'!$G$57,IF(D512="Commercial AC (&gt;=135,000k Btu/hr)",'Emission Factors'!$G$58,""))))))</f>
        <v/>
      </c>
      <c r="N512" s="96"/>
      <c r="O512" s="209" t="str">
        <f>IF(ISBLANK(D512),"",(IF(D512="Room AC (window/wall)",'Emission Factors'!$C$53,IF(D512="Room AC (PTAC/PTHP)",'Emission Factors'!$C$54,IF(D512="Residential AC",'Emission Factors'!$C$55,IF(D512="Residential HP",'Emission Factors'!$C$56,IF(D512="Commercial AC (&gt;=65k to &lt;135,000k Btu/hr)",'Emission Factors'!$C$57,IF(D512="Commercial AC (&gt;=135,000k Btu/hr)",'Emission Factors'!$C$58,""))))))))</f>
        <v/>
      </c>
      <c r="P512" s="209" t="str">
        <f t="shared" si="70"/>
        <v/>
      </c>
      <c r="Q512" s="95"/>
      <c r="R512" s="256"/>
      <c r="S512" s="256"/>
      <c r="T512" s="96"/>
      <c r="U512" s="211" t="str">
        <f>IF(Q512="Room AC (window/wall)",'Emission Factors'!$E$53,IF(AND(Q512="Room AC (PTAC/PTHP)",ISBLANK(T512)),"Error",IF(AND(Q512="Room AC (PTAC/PTHP)",T512&gt;0),T512,IF(Q512="Residential AC",'Emission Factors'!$E$55,IF(AND(Q512="Residential HP",ISBLANK(T512)),"Error",IF(AND(Q512="Residential HP",T512&gt;0),T512,IF(Q512="Commercial AC (&gt;=65k to &lt;135,000k Btu/hr)",'Emission Factors'!$E$57,IF(Q512="Commercial AC (&gt;=135,000k Btu/hr)",'Emission Factors'!$E$58,""))))))))</f>
        <v/>
      </c>
      <c r="V512" s="95"/>
      <c r="W512" s="211" t="str">
        <f>IF(ISBLANK(V512),"",VLOOKUP(V512,'Emission Factors'!$C$81:$G$221,4,FALSE))</f>
        <v/>
      </c>
      <c r="X512" s="210" t="str">
        <f>IF(Q512="Room AC (window/wall)",'Emission Factors'!$F$53,IF(Q512="Room AC (PTAC/PTHP)",'Emission Factors'!$F$54,IF(Q512="Residential AC",'Emission Factors'!$F$55,IF(Q512="Residential HP",'Emission Factors'!$F$56,IF(Q512="Commercial AC (&gt;=65k to &lt;135,000k Btu/hr)",'Emission Factors'!$F$57,IF(Q512="Commercial AC (&gt;=135,000k Btu/hr)",'Emission Factors'!$F$58,""))))))</f>
        <v/>
      </c>
      <c r="Y512" s="211" t="str">
        <f>IF(Q512="Room AC (window/wall)",'Emission Factors'!$G$53,IF(Q512="Room AC (PTAC/PTHP)",'Emission Factors'!$G$54,IF(Q512="Residential AC",'Emission Factors'!$G$55,IF(Q512="Residential HP",'Emission Factors'!$G$56,IF(Q512="Commercial AC (&gt;=65k to &lt;135,000k Btu/hr)",'Emission Factors'!$G$57,IF(Q512="Commercial AC (&gt;=135,000k Btu/hr)",'Emission Factors'!$G$58,""))))))</f>
        <v/>
      </c>
      <c r="Z512" s="96"/>
      <c r="AA512" s="97" t="str">
        <f t="shared" si="71"/>
        <v/>
      </c>
      <c r="AB512" s="97" t="str">
        <f t="shared" si="72"/>
        <v/>
      </c>
      <c r="AC512" s="246" t="str">
        <f t="shared" si="73"/>
        <v/>
      </c>
      <c r="AD512" s="97" t="str">
        <f t="shared" si="74"/>
        <v/>
      </c>
      <c r="AE512" s="97" t="str">
        <f t="shared" si="75"/>
        <v/>
      </c>
      <c r="AF512" s="252" t="str">
        <f t="shared" si="76"/>
        <v/>
      </c>
      <c r="AG512" s="254" t="str">
        <f t="shared" si="77"/>
        <v/>
      </c>
      <c r="AH512" s="248" t="str">
        <f t="shared" si="78"/>
        <v/>
      </c>
      <c r="AI512" s="249" t="str">
        <f t="shared" si="79"/>
        <v/>
      </c>
    </row>
    <row r="513" spans="2:35" x14ac:dyDescent="0.3">
      <c r="B513" s="94"/>
      <c r="C513" s="95"/>
      <c r="D513" s="95"/>
      <c r="E513" s="95"/>
      <c r="F513" s="94"/>
      <c r="G513" s="145"/>
      <c r="H513" s="245"/>
      <c r="I513" s="211" t="str">
        <f>IF(D513="Room AC (window/wall)",'Emission Factors'!$E$53,IF(D513="Room AC (PTAC/PTHP)",H513,IF(D513="Residential AC",'Emission Factors'!$E$55,IF(D513="Residential HP",H513,IF(D513="Commercial AC (&gt;=65k to &lt;135,000k Btu/hr)",'Emission Factors'!$E$57,IF(D513="Commercial AC (&gt;=135,000k Btu/hr)",'Emission Factors'!$E$58,""))))))</f>
        <v/>
      </c>
      <c r="J513" s="96"/>
      <c r="K513" s="211" t="str">
        <f>IF(ISBLANK(J513),"",VLOOKUP(J513,'Emission Factors'!$C$81:$G$221,4,FALSE))</f>
        <v/>
      </c>
      <c r="L513" s="210" t="str">
        <f>IF(D513="Room AC (window/wall)",'Emission Factors'!$F$53,IF(D513="Room AC (PTAC/PTHP)",'Emission Factors'!$F$54,IF(D513="Residential AC",'Emission Factors'!$F$55,IF(D513="Residential HP",'Emission Factors'!$F$56,IF(D513="Commercial AC (&gt;=65k to &lt;135,000k Btu/hr)",'Emission Factors'!$F$57,IF(D513="Commercial AC (&gt;=135,000k Btu/hr)",'Emission Factors'!$F$58,""))))))</f>
        <v/>
      </c>
      <c r="M513" s="211" t="str">
        <f>IF(D513="Room AC (window/wall)",'Emission Factors'!$G$53,IF(D513="Room AC (PTAC/PTHP)",'Emission Factors'!$G$54,IF(D513="Residential AC",'Emission Factors'!$G$55,IF(D513="Residential HP",'Emission Factors'!$G$56,IF(D513="Commercial AC (&gt;=65k to &lt;135,000k Btu/hr)",'Emission Factors'!$G$57,IF(D513="Commercial AC (&gt;=135,000k Btu/hr)",'Emission Factors'!$G$58,""))))))</f>
        <v/>
      </c>
      <c r="N513" s="96"/>
      <c r="O513" s="209" t="str">
        <f>IF(ISBLANK(D513),"",(IF(D513="Room AC (window/wall)",'Emission Factors'!$C$53,IF(D513="Room AC (PTAC/PTHP)",'Emission Factors'!$C$54,IF(D513="Residential AC",'Emission Factors'!$C$55,IF(D513="Residential HP",'Emission Factors'!$C$56,IF(D513="Commercial AC (&gt;=65k to &lt;135,000k Btu/hr)",'Emission Factors'!$C$57,IF(D513="Commercial AC (&gt;=135,000k Btu/hr)",'Emission Factors'!$C$58,""))))))))</f>
        <v/>
      </c>
      <c r="P513" s="209" t="str">
        <f t="shared" si="70"/>
        <v/>
      </c>
      <c r="Q513" s="95"/>
      <c r="R513" s="256"/>
      <c r="S513" s="256"/>
      <c r="T513" s="96"/>
      <c r="U513" s="211" t="str">
        <f>IF(Q513="Room AC (window/wall)",'Emission Factors'!$E$53,IF(AND(Q513="Room AC (PTAC/PTHP)",ISBLANK(T513)),"Error",IF(AND(Q513="Room AC (PTAC/PTHP)",T513&gt;0),T513,IF(Q513="Residential AC",'Emission Factors'!$E$55,IF(AND(Q513="Residential HP",ISBLANK(T513)),"Error",IF(AND(Q513="Residential HP",T513&gt;0),T513,IF(Q513="Commercial AC (&gt;=65k to &lt;135,000k Btu/hr)",'Emission Factors'!$E$57,IF(Q513="Commercial AC (&gt;=135,000k Btu/hr)",'Emission Factors'!$E$58,""))))))))</f>
        <v/>
      </c>
      <c r="V513" s="95"/>
      <c r="W513" s="211" t="str">
        <f>IF(ISBLANK(V513),"",VLOOKUP(V513,'Emission Factors'!$C$81:$G$221,4,FALSE))</f>
        <v/>
      </c>
      <c r="X513" s="210" t="str">
        <f>IF(Q513="Room AC (window/wall)",'Emission Factors'!$F$53,IF(Q513="Room AC (PTAC/PTHP)",'Emission Factors'!$F$54,IF(Q513="Residential AC",'Emission Factors'!$F$55,IF(Q513="Residential HP",'Emission Factors'!$F$56,IF(Q513="Commercial AC (&gt;=65k to &lt;135,000k Btu/hr)",'Emission Factors'!$F$57,IF(Q513="Commercial AC (&gt;=135,000k Btu/hr)",'Emission Factors'!$F$58,""))))))</f>
        <v/>
      </c>
      <c r="Y513" s="211" t="str">
        <f>IF(Q513="Room AC (window/wall)",'Emission Factors'!$G$53,IF(Q513="Room AC (PTAC/PTHP)",'Emission Factors'!$G$54,IF(Q513="Residential AC",'Emission Factors'!$G$55,IF(Q513="Residential HP",'Emission Factors'!$G$56,IF(Q513="Commercial AC (&gt;=65k to &lt;135,000k Btu/hr)",'Emission Factors'!$G$57,IF(Q513="Commercial AC (&gt;=135,000k Btu/hr)",'Emission Factors'!$G$58,""))))))</f>
        <v/>
      </c>
      <c r="Z513" s="96"/>
      <c r="AA513" s="97" t="str">
        <f t="shared" si="71"/>
        <v/>
      </c>
      <c r="AB513" s="97" t="str">
        <f t="shared" si="72"/>
        <v/>
      </c>
      <c r="AC513" s="246" t="str">
        <f t="shared" si="73"/>
        <v/>
      </c>
      <c r="AD513" s="97" t="str">
        <f t="shared" si="74"/>
        <v/>
      </c>
      <c r="AE513" s="97" t="str">
        <f t="shared" si="75"/>
        <v/>
      </c>
      <c r="AF513" s="252" t="str">
        <f t="shared" si="76"/>
        <v/>
      </c>
      <c r="AG513" s="254" t="str">
        <f t="shared" si="77"/>
        <v/>
      </c>
      <c r="AH513" s="248" t="str">
        <f t="shared" si="78"/>
        <v/>
      </c>
      <c r="AI513" s="249" t="str">
        <f t="shared" si="79"/>
        <v/>
      </c>
    </row>
    <row r="514" spans="2:35" x14ac:dyDescent="0.3">
      <c r="B514" s="94"/>
      <c r="C514" s="95"/>
      <c r="D514" s="95"/>
      <c r="E514" s="95"/>
      <c r="F514" s="94"/>
      <c r="G514" s="145"/>
      <c r="H514" s="245"/>
      <c r="I514" s="211" t="str">
        <f>IF(D514="Room AC (window/wall)",'Emission Factors'!$E$53,IF(D514="Room AC (PTAC/PTHP)",H514,IF(D514="Residential AC",'Emission Factors'!$E$55,IF(D514="Residential HP",H514,IF(D514="Commercial AC (&gt;=65k to &lt;135,000k Btu/hr)",'Emission Factors'!$E$57,IF(D514="Commercial AC (&gt;=135,000k Btu/hr)",'Emission Factors'!$E$58,""))))))</f>
        <v/>
      </c>
      <c r="J514" s="96"/>
      <c r="K514" s="211" t="str">
        <f>IF(ISBLANK(J514),"",VLOOKUP(J514,'Emission Factors'!$C$81:$G$221,4,FALSE))</f>
        <v/>
      </c>
      <c r="L514" s="210" t="str">
        <f>IF(D514="Room AC (window/wall)",'Emission Factors'!$F$53,IF(D514="Room AC (PTAC/PTHP)",'Emission Factors'!$F$54,IF(D514="Residential AC",'Emission Factors'!$F$55,IF(D514="Residential HP",'Emission Factors'!$F$56,IF(D514="Commercial AC (&gt;=65k to &lt;135,000k Btu/hr)",'Emission Factors'!$F$57,IF(D514="Commercial AC (&gt;=135,000k Btu/hr)",'Emission Factors'!$F$58,""))))))</f>
        <v/>
      </c>
      <c r="M514" s="211" t="str">
        <f>IF(D514="Room AC (window/wall)",'Emission Factors'!$G$53,IF(D514="Room AC (PTAC/PTHP)",'Emission Factors'!$G$54,IF(D514="Residential AC",'Emission Factors'!$G$55,IF(D514="Residential HP",'Emission Factors'!$G$56,IF(D514="Commercial AC (&gt;=65k to &lt;135,000k Btu/hr)",'Emission Factors'!$G$57,IF(D514="Commercial AC (&gt;=135,000k Btu/hr)",'Emission Factors'!$G$58,""))))))</f>
        <v/>
      </c>
      <c r="N514" s="96"/>
      <c r="O514" s="209" t="str">
        <f>IF(ISBLANK(D514),"",(IF(D514="Room AC (window/wall)",'Emission Factors'!$C$53,IF(D514="Room AC (PTAC/PTHP)",'Emission Factors'!$C$54,IF(D514="Residential AC",'Emission Factors'!$C$55,IF(D514="Residential HP",'Emission Factors'!$C$56,IF(D514="Commercial AC (&gt;=65k to &lt;135,000k Btu/hr)",'Emission Factors'!$C$57,IF(D514="Commercial AC (&gt;=135,000k Btu/hr)",'Emission Factors'!$C$58,""))))))))</f>
        <v/>
      </c>
      <c r="P514" s="209" t="str">
        <f t="shared" si="70"/>
        <v/>
      </c>
      <c r="Q514" s="95"/>
      <c r="R514" s="256"/>
      <c r="S514" s="256"/>
      <c r="T514" s="96"/>
      <c r="U514" s="211" t="str">
        <f>IF(Q514="Room AC (window/wall)",'Emission Factors'!$E$53,IF(AND(Q514="Room AC (PTAC/PTHP)",ISBLANK(T514)),"Error",IF(AND(Q514="Room AC (PTAC/PTHP)",T514&gt;0),T514,IF(Q514="Residential AC",'Emission Factors'!$E$55,IF(AND(Q514="Residential HP",ISBLANK(T514)),"Error",IF(AND(Q514="Residential HP",T514&gt;0),T514,IF(Q514="Commercial AC (&gt;=65k to &lt;135,000k Btu/hr)",'Emission Factors'!$E$57,IF(Q514="Commercial AC (&gt;=135,000k Btu/hr)",'Emission Factors'!$E$58,""))))))))</f>
        <v/>
      </c>
      <c r="V514" s="95"/>
      <c r="W514" s="211" t="str">
        <f>IF(ISBLANK(V514),"",VLOOKUP(V514,'Emission Factors'!$C$81:$G$221,4,FALSE))</f>
        <v/>
      </c>
      <c r="X514" s="210" t="str">
        <f>IF(Q514="Room AC (window/wall)",'Emission Factors'!$F$53,IF(Q514="Room AC (PTAC/PTHP)",'Emission Factors'!$F$54,IF(Q514="Residential AC",'Emission Factors'!$F$55,IF(Q514="Residential HP",'Emission Factors'!$F$56,IF(Q514="Commercial AC (&gt;=65k to &lt;135,000k Btu/hr)",'Emission Factors'!$F$57,IF(Q514="Commercial AC (&gt;=135,000k Btu/hr)",'Emission Factors'!$F$58,""))))))</f>
        <v/>
      </c>
      <c r="Y514" s="211" t="str">
        <f>IF(Q514="Room AC (window/wall)",'Emission Factors'!$G$53,IF(Q514="Room AC (PTAC/PTHP)",'Emission Factors'!$G$54,IF(Q514="Residential AC",'Emission Factors'!$G$55,IF(Q514="Residential HP",'Emission Factors'!$G$56,IF(Q514="Commercial AC (&gt;=65k to &lt;135,000k Btu/hr)",'Emission Factors'!$G$57,IF(Q514="Commercial AC (&gt;=135,000k Btu/hr)",'Emission Factors'!$G$58,""))))))</f>
        <v/>
      </c>
      <c r="Z514" s="96"/>
      <c r="AA514" s="97" t="str">
        <f t="shared" si="71"/>
        <v/>
      </c>
      <c r="AB514" s="97" t="str">
        <f t="shared" si="72"/>
        <v/>
      </c>
      <c r="AC514" s="246" t="str">
        <f t="shared" si="73"/>
        <v/>
      </c>
      <c r="AD514" s="97" t="str">
        <f t="shared" si="74"/>
        <v/>
      </c>
      <c r="AE514" s="97" t="str">
        <f t="shared" si="75"/>
        <v/>
      </c>
      <c r="AF514" s="252" t="str">
        <f t="shared" si="76"/>
        <v/>
      </c>
      <c r="AG514" s="254" t="str">
        <f t="shared" si="77"/>
        <v/>
      </c>
      <c r="AH514" s="248" t="str">
        <f t="shared" si="78"/>
        <v/>
      </c>
      <c r="AI514" s="249" t="str">
        <f t="shared" si="79"/>
        <v/>
      </c>
    </row>
    <row r="515" spans="2:35" x14ac:dyDescent="0.3">
      <c r="B515" s="94"/>
      <c r="C515" s="95"/>
      <c r="D515" s="95"/>
      <c r="E515" s="95"/>
      <c r="F515" s="94"/>
      <c r="G515" s="145"/>
      <c r="H515" s="245"/>
      <c r="I515" s="211" t="str">
        <f>IF(D515="Room AC (window/wall)",'Emission Factors'!$E$53,IF(D515="Room AC (PTAC/PTHP)",H515,IF(D515="Residential AC",'Emission Factors'!$E$55,IF(D515="Residential HP",H515,IF(D515="Commercial AC (&gt;=65k to &lt;135,000k Btu/hr)",'Emission Factors'!$E$57,IF(D515="Commercial AC (&gt;=135,000k Btu/hr)",'Emission Factors'!$E$58,""))))))</f>
        <v/>
      </c>
      <c r="J515" s="96"/>
      <c r="K515" s="211" t="str">
        <f>IF(ISBLANK(J515),"",VLOOKUP(J515,'Emission Factors'!$C$81:$G$221,4,FALSE))</f>
        <v/>
      </c>
      <c r="L515" s="210" t="str">
        <f>IF(D515="Room AC (window/wall)",'Emission Factors'!$F$53,IF(D515="Room AC (PTAC/PTHP)",'Emission Factors'!$F$54,IF(D515="Residential AC",'Emission Factors'!$F$55,IF(D515="Residential HP",'Emission Factors'!$F$56,IF(D515="Commercial AC (&gt;=65k to &lt;135,000k Btu/hr)",'Emission Factors'!$F$57,IF(D515="Commercial AC (&gt;=135,000k Btu/hr)",'Emission Factors'!$F$58,""))))))</f>
        <v/>
      </c>
      <c r="M515" s="211" t="str">
        <f>IF(D515="Room AC (window/wall)",'Emission Factors'!$G$53,IF(D515="Room AC (PTAC/PTHP)",'Emission Factors'!$G$54,IF(D515="Residential AC",'Emission Factors'!$G$55,IF(D515="Residential HP",'Emission Factors'!$G$56,IF(D515="Commercial AC (&gt;=65k to &lt;135,000k Btu/hr)",'Emission Factors'!$G$57,IF(D515="Commercial AC (&gt;=135,000k Btu/hr)",'Emission Factors'!$G$58,""))))))</f>
        <v/>
      </c>
      <c r="N515" s="96"/>
      <c r="O515" s="209" t="str">
        <f>IF(ISBLANK(D515),"",(IF(D515="Room AC (window/wall)",'Emission Factors'!$C$53,IF(D515="Room AC (PTAC/PTHP)",'Emission Factors'!$C$54,IF(D515="Residential AC",'Emission Factors'!$C$55,IF(D515="Residential HP",'Emission Factors'!$C$56,IF(D515="Commercial AC (&gt;=65k to &lt;135,000k Btu/hr)",'Emission Factors'!$C$57,IF(D515="Commercial AC (&gt;=135,000k Btu/hr)",'Emission Factors'!$C$58,""))))))))</f>
        <v/>
      </c>
      <c r="P515" s="209" t="str">
        <f t="shared" si="70"/>
        <v/>
      </c>
      <c r="Q515" s="95"/>
      <c r="R515" s="256"/>
      <c r="S515" s="256"/>
      <c r="T515" s="96"/>
      <c r="U515" s="211" t="str">
        <f>IF(Q515="Room AC (window/wall)",'Emission Factors'!$E$53,IF(AND(Q515="Room AC (PTAC/PTHP)",ISBLANK(T515)),"Error",IF(AND(Q515="Room AC (PTAC/PTHP)",T515&gt;0),T515,IF(Q515="Residential AC",'Emission Factors'!$E$55,IF(AND(Q515="Residential HP",ISBLANK(T515)),"Error",IF(AND(Q515="Residential HP",T515&gt;0),T515,IF(Q515="Commercial AC (&gt;=65k to &lt;135,000k Btu/hr)",'Emission Factors'!$E$57,IF(Q515="Commercial AC (&gt;=135,000k Btu/hr)",'Emission Factors'!$E$58,""))))))))</f>
        <v/>
      </c>
      <c r="V515" s="95"/>
      <c r="W515" s="211" t="str">
        <f>IF(ISBLANK(V515),"",VLOOKUP(V515,'Emission Factors'!$C$81:$G$221,4,FALSE))</f>
        <v/>
      </c>
      <c r="X515" s="210" t="str">
        <f>IF(Q515="Room AC (window/wall)",'Emission Factors'!$F$53,IF(Q515="Room AC (PTAC/PTHP)",'Emission Factors'!$F$54,IF(Q515="Residential AC",'Emission Factors'!$F$55,IF(Q515="Residential HP",'Emission Factors'!$F$56,IF(Q515="Commercial AC (&gt;=65k to &lt;135,000k Btu/hr)",'Emission Factors'!$F$57,IF(Q515="Commercial AC (&gt;=135,000k Btu/hr)",'Emission Factors'!$F$58,""))))))</f>
        <v/>
      </c>
      <c r="Y515" s="211" t="str">
        <f>IF(Q515="Room AC (window/wall)",'Emission Factors'!$G$53,IF(Q515="Room AC (PTAC/PTHP)",'Emission Factors'!$G$54,IF(Q515="Residential AC",'Emission Factors'!$G$55,IF(Q515="Residential HP",'Emission Factors'!$G$56,IF(Q515="Commercial AC (&gt;=65k to &lt;135,000k Btu/hr)",'Emission Factors'!$G$57,IF(Q515="Commercial AC (&gt;=135,000k Btu/hr)",'Emission Factors'!$G$58,""))))))</f>
        <v/>
      </c>
      <c r="Z515" s="96"/>
      <c r="AA515" s="97" t="str">
        <f t="shared" si="71"/>
        <v/>
      </c>
      <c r="AB515" s="97" t="str">
        <f t="shared" si="72"/>
        <v/>
      </c>
      <c r="AC515" s="246" t="str">
        <f t="shared" si="73"/>
        <v/>
      </c>
      <c r="AD515" s="97" t="str">
        <f t="shared" si="74"/>
        <v/>
      </c>
      <c r="AE515" s="97" t="str">
        <f t="shared" si="75"/>
        <v/>
      </c>
      <c r="AF515" s="252" t="str">
        <f t="shared" si="76"/>
        <v/>
      </c>
      <c r="AG515" s="254" t="str">
        <f t="shared" si="77"/>
        <v/>
      </c>
      <c r="AH515" s="248" t="str">
        <f t="shared" si="78"/>
        <v/>
      </c>
      <c r="AI515" s="249" t="str">
        <f t="shared" si="79"/>
        <v/>
      </c>
    </row>
    <row r="516" spans="2:35" x14ac:dyDescent="0.3">
      <c r="B516" s="94"/>
      <c r="C516" s="95"/>
      <c r="D516" s="95"/>
      <c r="E516" s="95"/>
      <c r="F516" s="94"/>
      <c r="G516" s="145"/>
      <c r="H516" s="245"/>
      <c r="I516" s="211" t="str">
        <f>IF(D516="Room AC (window/wall)",'Emission Factors'!$E$53,IF(D516="Room AC (PTAC/PTHP)",H516,IF(D516="Residential AC",'Emission Factors'!$E$55,IF(D516="Residential HP",H516,IF(D516="Commercial AC (&gt;=65k to &lt;135,000k Btu/hr)",'Emission Factors'!$E$57,IF(D516="Commercial AC (&gt;=135,000k Btu/hr)",'Emission Factors'!$E$58,""))))))</f>
        <v/>
      </c>
      <c r="J516" s="96"/>
      <c r="K516" s="211" t="str">
        <f>IF(ISBLANK(J516),"",VLOOKUP(J516,'Emission Factors'!$C$81:$G$221,4,FALSE))</f>
        <v/>
      </c>
      <c r="L516" s="210" t="str">
        <f>IF(D516="Room AC (window/wall)",'Emission Factors'!$F$53,IF(D516="Room AC (PTAC/PTHP)",'Emission Factors'!$F$54,IF(D516="Residential AC",'Emission Factors'!$F$55,IF(D516="Residential HP",'Emission Factors'!$F$56,IF(D516="Commercial AC (&gt;=65k to &lt;135,000k Btu/hr)",'Emission Factors'!$F$57,IF(D516="Commercial AC (&gt;=135,000k Btu/hr)",'Emission Factors'!$F$58,""))))))</f>
        <v/>
      </c>
      <c r="M516" s="211" t="str">
        <f>IF(D516="Room AC (window/wall)",'Emission Factors'!$G$53,IF(D516="Room AC (PTAC/PTHP)",'Emission Factors'!$G$54,IF(D516="Residential AC",'Emission Factors'!$G$55,IF(D516="Residential HP",'Emission Factors'!$G$56,IF(D516="Commercial AC (&gt;=65k to &lt;135,000k Btu/hr)",'Emission Factors'!$G$57,IF(D516="Commercial AC (&gt;=135,000k Btu/hr)",'Emission Factors'!$G$58,""))))))</f>
        <v/>
      </c>
      <c r="N516" s="96"/>
      <c r="O516" s="209" t="str">
        <f>IF(ISBLANK(D516),"",(IF(D516="Room AC (window/wall)",'Emission Factors'!$C$53,IF(D516="Room AC (PTAC/PTHP)",'Emission Factors'!$C$54,IF(D516="Residential AC",'Emission Factors'!$C$55,IF(D516="Residential HP",'Emission Factors'!$C$56,IF(D516="Commercial AC (&gt;=65k to &lt;135,000k Btu/hr)",'Emission Factors'!$C$57,IF(D516="Commercial AC (&gt;=135,000k Btu/hr)",'Emission Factors'!$C$58,""))))))))</f>
        <v/>
      </c>
      <c r="P516" s="209" t="str">
        <f t="shared" si="70"/>
        <v/>
      </c>
      <c r="Q516" s="95"/>
      <c r="R516" s="256"/>
      <c r="S516" s="256"/>
      <c r="T516" s="96"/>
      <c r="U516" s="211" t="str">
        <f>IF(Q516="Room AC (window/wall)",'Emission Factors'!$E$53,IF(AND(Q516="Room AC (PTAC/PTHP)",ISBLANK(T516)),"Error",IF(AND(Q516="Room AC (PTAC/PTHP)",T516&gt;0),T516,IF(Q516="Residential AC",'Emission Factors'!$E$55,IF(AND(Q516="Residential HP",ISBLANK(T516)),"Error",IF(AND(Q516="Residential HP",T516&gt;0),T516,IF(Q516="Commercial AC (&gt;=65k to &lt;135,000k Btu/hr)",'Emission Factors'!$E$57,IF(Q516="Commercial AC (&gt;=135,000k Btu/hr)",'Emission Factors'!$E$58,""))))))))</f>
        <v/>
      </c>
      <c r="V516" s="95"/>
      <c r="W516" s="211" t="str">
        <f>IF(ISBLANK(V516),"",VLOOKUP(V516,'Emission Factors'!$C$81:$G$221,4,FALSE))</f>
        <v/>
      </c>
      <c r="X516" s="210" t="str">
        <f>IF(Q516="Room AC (window/wall)",'Emission Factors'!$F$53,IF(Q516="Room AC (PTAC/PTHP)",'Emission Factors'!$F$54,IF(Q516="Residential AC",'Emission Factors'!$F$55,IF(Q516="Residential HP",'Emission Factors'!$F$56,IF(Q516="Commercial AC (&gt;=65k to &lt;135,000k Btu/hr)",'Emission Factors'!$F$57,IF(Q516="Commercial AC (&gt;=135,000k Btu/hr)",'Emission Factors'!$F$58,""))))))</f>
        <v/>
      </c>
      <c r="Y516" s="211" t="str">
        <f>IF(Q516="Room AC (window/wall)",'Emission Factors'!$G$53,IF(Q516="Room AC (PTAC/PTHP)",'Emission Factors'!$G$54,IF(Q516="Residential AC",'Emission Factors'!$G$55,IF(Q516="Residential HP",'Emission Factors'!$G$56,IF(Q516="Commercial AC (&gt;=65k to &lt;135,000k Btu/hr)",'Emission Factors'!$G$57,IF(Q516="Commercial AC (&gt;=135,000k Btu/hr)",'Emission Factors'!$G$58,""))))))</f>
        <v/>
      </c>
      <c r="Z516" s="96"/>
      <c r="AA516" s="97" t="str">
        <f t="shared" si="71"/>
        <v/>
      </c>
      <c r="AB516" s="97" t="str">
        <f t="shared" si="72"/>
        <v/>
      </c>
      <c r="AC516" s="246" t="str">
        <f t="shared" si="73"/>
        <v/>
      </c>
      <c r="AD516" s="97" t="str">
        <f t="shared" si="74"/>
        <v/>
      </c>
      <c r="AE516" s="97" t="str">
        <f t="shared" si="75"/>
        <v/>
      </c>
      <c r="AF516" s="252" t="str">
        <f t="shared" si="76"/>
        <v/>
      </c>
      <c r="AG516" s="254" t="str">
        <f t="shared" si="77"/>
        <v/>
      </c>
      <c r="AH516" s="248" t="str">
        <f t="shared" si="78"/>
        <v/>
      </c>
      <c r="AI516" s="249" t="str">
        <f t="shared" si="79"/>
        <v/>
      </c>
    </row>
    <row r="517" spans="2:35" x14ac:dyDescent="0.3">
      <c r="B517" s="94"/>
      <c r="C517" s="95"/>
      <c r="D517" s="95"/>
      <c r="E517" s="95"/>
      <c r="F517" s="94"/>
      <c r="G517" s="145"/>
      <c r="H517" s="245"/>
      <c r="I517" s="211" t="str">
        <f>IF(D517="Room AC (window/wall)",'Emission Factors'!$E$53,IF(D517="Room AC (PTAC/PTHP)",H517,IF(D517="Residential AC",'Emission Factors'!$E$55,IF(D517="Residential HP",H517,IF(D517="Commercial AC (&gt;=65k to &lt;135,000k Btu/hr)",'Emission Factors'!$E$57,IF(D517="Commercial AC (&gt;=135,000k Btu/hr)",'Emission Factors'!$E$58,""))))))</f>
        <v/>
      </c>
      <c r="J517" s="96"/>
      <c r="K517" s="211" t="str">
        <f>IF(ISBLANK(J517),"",VLOOKUP(J517,'Emission Factors'!$C$81:$G$221,4,FALSE))</f>
        <v/>
      </c>
      <c r="L517" s="210" t="str">
        <f>IF(D517="Room AC (window/wall)",'Emission Factors'!$F$53,IF(D517="Room AC (PTAC/PTHP)",'Emission Factors'!$F$54,IF(D517="Residential AC",'Emission Factors'!$F$55,IF(D517="Residential HP",'Emission Factors'!$F$56,IF(D517="Commercial AC (&gt;=65k to &lt;135,000k Btu/hr)",'Emission Factors'!$F$57,IF(D517="Commercial AC (&gt;=135,000k Btu/hr)",'Emission Factors'!$F$58,""))))))</f>
        <v/>
      </c>
      <c r="M517" s="211" t="str">
        <f>IF(D517="Room AC (window/wall)",'Emission Factors'!$G$53,IF(D517="Room AC (PTAC/PTHP)",'Emission Factors'!$G$54,IF(D517="Residential AC",'Emission Factors'!$G$55,IF(D517="Residential HP",'Emission Factors'!$G$56,IF(D517="Commercial AC (&gt;=65k to &lt;135,000k Btu/hr)",'Emission Factors'!$G$57,IF(D517="Commercial AC (&gt;=135,000k Btu/hr)",'Emission Factors'!$G$58,""))))))</f>
        <v/>
      </c>
      <c r="N517" s="96"/>
      <c r="O517" s="209" t="str">
        <f>IF(ISBLANK(D517),"",(IF(D517="Room AC (window/wall)",'Emission Factors'!$C$53,IF(D517="Room AC (PTAC/PTHP)",'Emission Factors'!$C$54,IF(D517="Residential AC",'Emission Factors'!$C$55,IF(D517="Residential HP",'Emission Factors'!$C$56,IF(D517="Commercial AC (&gt;=65k to &lt;135,000k Btu/hr)",'Emission Factors'!$C$57,IF(D517="Commercial AC (&gt;=135,000k Btu/hr)",'Emission Factors'!$C$58,""))))))))</f>
        <v/>
      </c>
      <c r="P517" s="209" t="str">
        <f t="shared" si="70"/>
        <v/>
      </c>
      <c r="Q517" s="95"/>
      <c r="R517" s="256"/>
      <c r="S517" s="256"/>
      <c r="T517" s="96"/>
      <c r="U517" s="211" t="str">
        <f>IF(Q517="Room AC (window/wall)",'Emission Factors'!$E$53,IF(AND(Q517="Room AC (PTAC/PTHP)",ISBLANK(T517)),"Error",IF(AND(Q517="Room AC (PTAC/PTHP)",T517&gt;0),T517,IF(Q517="Residential AC",'Emission Factors'!$E$55,IF(AND(Q517="Residential HP",ISBLANK(T517)),"Error",IF(AND(Q517="Residential HP",T517&gt;0),T517,IF(Q517="Commercial AC (&gt;=65k to &lt;135,000k Btu/hr)",'Emission Factors'!$E$57,IF(Q517="Commercial AC (&gt;=135,000k Btu/hr)",'Emission Factors'!$E$58,""))))))))</f>
        <v/>
      </c>
      <c r="V517" s="95"/>
      <c r="W517" s="211" t="str">
        <f>IF(ISBLANK(V517),"",VLOOKUP(V517,'Emission Factors'!$C$81:$G$221,4,FALSE))</f>
        <v/>
      </c>
      <c r="X517" s="210" t="str">
        <f>IF(Q517="Room AC (window/wall)",'Emission Factors'!$F$53,IF(Q517="Room AC (PTAC/PTHP)",'Emission Factors'!$F$54,IF(Q517="Residential AC",'Emission Factors'!$F$55,IF(Q517="Residential HP",'Emission Factors'!$F$56,IF(Q517="Commercial AC (&gt;=65k to &lt;135,000k Btu/hr)",'Emission Factors'!$F$57,IF(Q517="Commercial AC (&gt;=135,000k Btu/hr)",'Emission Factors'!$F$58,""))))))</f>
        <v/>
      </c>
      <c r="Y517" s="211" t="str">
        <f>IF(Q517="Room AC (window/wall)",'Emission Factors'!$G$53,IF(Q517="Room AC (PTAC/PTHP)",'Emission Factors'!$G$54,IF(Q517="Residential AC",'Emission Factors'!$G$55,IF(Q517="Residential HP",'Emission Factors'!$G$56,IF(Q517="Commercial AC (&gt;=65k to &lt;135,000k Btu/hr)",'Emission Factors'!$G$57,IF(Q517="Commercial AC (&gt;=135,000k Btu/hr)",'Emission Factors'!$G$58,""))))))</f>
        <v/>
      </c>
      <c r="Z517" s="96"/>
      <c r="AA517" s="97" t="str">
        <f t="shared" si="71"/>
        <v/>
      </c>
      <c r="AB517" s="97" t="str">
        <f t="shared" si="72"/>
        <v/>
      </c>
      <c r="AC517" s="246" t="str">
        <f t="shared" si="73"/>
        <v/>
      </c>
      <c r="AD517" s="97" t="str">
        <f t="shared" si="74"/>
        <v/>
      </c>
      <c r="AE517" s="97" t="str">
        <f t="shared" si="75"/>
        <v/>
      </c>
      <c r="AF517" s="252" t="str">
        <f t="shared" si="76"/>
        <v/>
      </c>
      <c r="AG517" s="254" t="str">
        <f t="shared" si="77"/>
        <v/>
      </c>
      <c r="AH517" s="248" t="str">
        <f t="shared" si="78"/>
        <v/>
      </c>
      <c r="AI517" s="249" t="str">
        <f t="shared" si="79"/>
        <v/>
      </c>
    </row>
    <row r="518" spans="2:35" x14ac:dyDescent="0.3">
      <c r="B518" s="94"/>
      <c r="C518" s="95"/>
      <c r="D518" s="95"/>
      <c r="E518" s="95"/>
      <c r="F518" s="94"/>
      <c r="G518" s="145"/>
      <c r="H518" s="245"/>
      <c r="I518" s="211" t="str">
        <f>IF(D518="Room AC (window/wall)",'Emission Factors'!$E$53,IF(D518="Room AC (PTAC/PTHP)",H518,IF(D518="Residential AC",'Emission Factors'!$E$55,IF(D518="Residential HP",H518,IF(D518="Commercial AC (&gt;=65k to &lt;135,000k Btu/hr)",'Emission Factors'!$E$57,IF(D518="Commercial AC (&gt;=135,000k Btu/hr)",'Emission Factors'!$E$58,""))))))</f>
        <v/>
      </c>
      <c r="J518" s="96"/>
      <c r="K518" s="211" t="str">
        <f>IF(ISBLANK(J518),"",VLOOKUP(J518,'Emission Factors'!$C$81:$G$221,4,FALSE))</f>
        <v/>
      </c>
      <c r="L518" s="210" t="str">
        <f>IF(D518="Room AC (window/wall)",'Emission Factors'!$F$53,IF(D518="Room AC (PTAC/PTHP)",'Emission Factors'!$F$54,IF(D518="Residential AC",'Emission Factors'!$F$55,IF(D518="Residential HP",'Emission Factors'!$F$56,IF(D518="Commercial AC (&gt;=65k to &lt;135,000k Btu/hr)",'Emission Factors'!$F$57,IF(D518="Commercial AC (&gt;=135,000k Btu/hr)",'Emission Factors'!$F$58,""))))))</f>
        <v/>
      </c>
      <c r="M518" s="211" t="str">
        <f>IF(D518="Room AC (window/wall)",'Emission Factors'!$G$53,IF(D518="Room AC (PTAC/PTHP)",'Emission Factors'!$G$54,IF(D518="Residential AC",'Emission Factors'!$G$55,IF(D518="Residential HP",'Emission Factors'!$G$56,IF(D518="Commercial AC (&gt;=65k to &lt;135,000k Btu/hr)",'Emission Factors'!$G$57,IF(D518="Commercial AC (&gt;=135,000k Btu/hr)",'Emission Factors'!$G$58,""))))))</f>
        <v/>
      </c>
      <c r="N518" s="96"/>
      <c r="O518" s="209" t="str">
        <f>IF(ISBLANK(D518),"",(IF(D518="Room AC (window/wall)",'Emission Factors'!$C$53,IF(D518="Room AC (PTAC/PTHP)",'Emission Factors'!$C$54,IF(D518="Residential AC",'Emission Factors'!$C$55,IF(D518="Residential HP",'Emission Factors'!$C$56,IF(D518="Commercial AC (&gt;=65k to &lt;135,000k Btu/hr)",'Emission Factors'!$C$57,IF(D518="Commercial AC (&gt;=135,000k Btu/hr)",'Emission Factors'!$C$58,""))))))))</f>
        <v/>
      </c>
      <c r="P518" s="209" t="str">
        <f t="shared" si="70"/>
        <v/>
      </c>
      <c r="Q518" s="95"/>
      <c r="R518" s="256"/>
      <c r="S518" s="256"/>
      <c r="T518" s="96"/>
      <c r="U518" s="211" t="str">
        <f>IF(Q518="Room AC (window/wall)",'Emission Factors'!$E$53,IF(AND(Q518="Room AC (PTAC/PTHP)",ISBLANK(T518)),"Error",IF(AND(Q518="Room AC (PTAC/PTHP)",T518&gt;0),T518,IF(Q518="Residential AC",'Emission Factors'!$E$55,IF(AND(Q518="Residential HP",ISBLANK(T518)),"Error",IF(AND(Q518="Residential HP",T518&gt;0),T518,IF(Q518="Commercial AC (&gt;=65k to &lt;135,000k Btu/hr)",'Emission Factors'!$E$57,IF(Q518="Commercial AC (&gt;=135,000k Btu/hr)",'Emission Factors'!$E$58,""))))))))</f>
        <v/>
      </c>
      <c r="V518" s="95"/>
      <c r="W518" s="211" t="str">
        <f>IF(ISBLANK(V518),"",VLOOKUP(V518,'Emission Factors'!$C$81:$G$221,4,FALSE))</f>
        <v/>
      </c>
      <c r="X518" s="210" t="str">
        <f>IF(Q518="Room AC (window/wall)",'Emission Factors'!$F$53,IF(Q518="Room AC (PTAC/PTHP)",'Emission Factors'!$F$54,IF(Q518="Residential AC",'Emission Factors'!$F$55,IF(Q518="Residential HP",'Emission Factors'!$F$56,IF(Q518="Commercial AC (&gt;=65k to &lt;135,000k Btu/hr)",'Emission Factors'!$F$57,IF(Q518="Commercial AC (&gt;=135,000k Btu/hr)",'Emission Factors'!$F$58,""))))))</f>
        <v/>
      </c>
      <c r="Y518" s="211" t="str">
        <f>IF(Q518="Room AC (window/wall)",'Emission Factors'!$G$53,IF(Q518="Room AC (PTAC/PTHP)",'Emission Factors'!$G$54,IF(Q518="Residential AC",'Emission Factors'!$G$55,IF(Q518="Residential HP",'Emission Factors'!$G$56,IF(Q518="Commercial AC (&gt;=65k to &lt;135,000k Btu/hr)",'Emission Factors'!$G$57,IF(Q518="Commercial AC (&gt;=135,000k Btu/hr)",'Emission Factors'!$G$58,""))))))</f>
        <v/>
      </c>
      <c r="Z518" s="96"/>
      <c r="AA518" s="97" t="str">
        <f t="shared" si="71"/>
        <v/>
      </c>
      <c r="AB518" s="97" t="str">
        <f t="shared" si="72"/>
        <v/>
      </c>
      <c r="AC518" s="246" t="str">
        <f t="shared" si="73"/>
        <v/>
      </c>
      <c r="AD518" s="97" t="str">
        <f t="shared" si="74"/>
        <v/>
      </c>
      <c r="AE518" s="97" t="str">
        <f t="shared" si="75"/>
        <v/>
      </c>
      <c r="AF518" s="252" t="str">
        <f t="shared" si="76"/>
        <v/>
      </c>
      <c r="AG518" s="254" t="str">
        <f t="shared" si="77"/>
        <v/>
      </c>
      <c r="AH518" s="248" t="str">
        <f t="shared" si="78"/>
        <v/>
      </c>
      <c r="AI518" s="249" t="str">
        <f t="shared" si="79"/>
        <v/>
      </c>
    </row>
    <row r="519" spans="2:35" x14ac:dyDescent="0.3">
      <c r="B519" s="94"/>
      <c r="C519" s="95"/>
      <c r="D519" s="95"/>
      <c r="E519" s="95"/>
      <c r="F519" s="94"/>
      <c r="G519" s="145"/>
      <c r="H519" s="245"/>
      <c r="I519" s="211" t="str">
        <f>IF(D519="Room AC (window/wall)",'Emission Factors'!$E$53,IF(D519="Room AC (PTAC/PTHP)",H519,IF(D519="Residential AC",'Emission Factors'!$E$55,IF(D519="Residential HP",H519,IF(D519="Commercial AC (&gt;=65k to &lt;135,000k Btu/hr)",'Emission Factors'!$E$57,IF(D519="Commercial AC (&gt;=135,000k Btu/hr)",'Emission Factors'!$E$58,""))))))</f>
        <v/>
      </c>
      <c r="J519" s="96"/>
      <c r="K519" s="211" t="str">
        <f>IF(ISBLANK(J519),"",VLOOKUP(J519,'Emission Factors'!$C$81:$G$221,4,FALSE))</f>
        <v/>
      </c>
      <c r="L519" s="210" t="str">
        <f>IF(D519="Room AC (window/wall)",'Emission Factors'!$F$53,IF(D519="Room AC (PTAC/PTHP)",'Emission Factors'!$F$54,IF(D519="Residential AC",'Emission Factors'!$F$55,IF(D519="Residential HP",'Emission Factors'!$F$56,IF(D519="Commercial AC (&gt;=65k to &lt;135,000k Btu/hr)",'Emission Factors'!$F$57,IF(D519="Commercial AC (&gt;=135,000k Btu/hr)",'Emission Factors'!$F$58,""))))))</f>
        <v/>
      </c>
      <c r="M519" s="211" t="str">
        <f>IF(D519="Room AC (window/wall)",'Emission Factors'!$G$53,IF(D519="Room AC (PTAC/PTHP)",'Emission Factors'!$G$54,IF(D519="Residential AC",'Emission Factors'!$G$55,IF(D519="Residential HP",'Emission Factors'!$G$56,IF(D519="Commercial AC (&gt;=65k to &lt;135,000k Btu/hr)",'Emission Factors'!$G$57,IF(D519="Commercial AC (&gt;=135,000k Btu/hr)",'Emission Factors'!$G$58,""))))))</f>
        <v/>
      </c>
      <c r="N519" s="96"/>
      <c r="O519" s="209" t="str">
        <f>IF(ISBLANK(D519),"",(IF(D519="Room AC (window/wall)",'Emission Factors'!$C$53,IF(D519="Room AC (PTAC/PTHP)",'Emission Factors'!$C$54,IF(D519="Residential AC",'Emission Factors'!$C$55,IF(D519="Residential HP",'Emission Factors'!$C$56,IF(D519="Commercial AC (&gt;=65k to &lt;135,000k Btu/hr)",'Emission Factors'!$C$57,IF(D519="Commercial AC (&gt;=135,000k Btu/hr)",'Emission Factors'!$C$58,""))))))))</f>
        <v/>
      </c>
      <c r="P519" s="209" t="str">
        <f t="shared" si="70"/>
        <v/>
      </c>
      <c r="Q519" s="95"/>
      <c r="R519" s="256"/>
      <c r="S519" s="256"/>
      <c r="T519" s="96"/>
      <c r="U519" s="211" t="str">
        <f>IF(Q519="Room AC (window/wall)",'Emission Factors'!$E$53,IF(AND(Q519="Room AC (PTAC/PTHP)",ISBLANK(T519)),"Error",IF(AND(Q519="Room AC (PTAC/PTHP)",T519&gt;0),T519,IF(Q519="Residential AC",'Emission Factors'!$E$55,IF(AND(Q519="Residential HP",ISBLANK(T519)),"Error",IF(AND(Q519="Residential HP",T519&gt;0),T519,IF(Q519="Commercial AC (&gt;=65k to &lt;135,000k Btu/hr)",'Emission Factors'!$E$57,IF(Q519="Commercial AC (&gt;=135,000k Btu/hr)",'Emission Factors'!$E$58,""))))))))</f>
        <v/>
      </c>
      <c r="V519" s="95"/>
      <c r="W519" s="211" t="str">
        <f>IF(ISBLANK(V519),"",VLOOKUP(V519,'Emission Factors'!$C$81:$G$221,4,FALSE))</f>
        <v/>
      </c>
      <c r="X519" s="210" t="str">
        <f>IF(Q519="Room AC (window/wall)",'Emission Factors'!$F$53,IF(Q519="Room AC (PTAC/PTHP)",'Emission Factors'!$F$54,IF(Q519="Residential AC",'Emission Factors'!$F$55,IF(Q519="Residential HP",'Emission Factors'!$F$56,IF(Q519="Commercial AC (&gt;=65k to &lt;135,000k Btu/hr)",'Emission Factors'!$F$57,IF(Q519="Commercial AC (&gt;=135,000k Btu/hr)",'Emission Factors'!$F$58,""))))))</f>
        <v/>
      </c>
      <c r="Y519" s="211" t="str">
        <f>IF(Q519="Room AC (window/wall)",'Emission Factors'!$G$53,IF(Q519="Room AC (PTAC/PTHP)",'Emission Factors'!$G$54,IF(Q519="Residential AC",'Emission Factors'!$G$55,IF(Q519="Residential HP",'Emission Factors'!$G$56,IF(Q519="Commercial AC (&gt;=65k to &lt;135,000k Btu/hr)",'Emission Factors'!$G$57,IF(Q519="Commercial AC (&gt;=135,000k Btu/hr)",'Emission Factors'!$G$58,""))))))</f>
        <v/>
      </c>
      <c r="Z519" s="96"/>
      <c r="AA519" s="97" t="str">
        <f t="shared" si="71"/>
        <v/>
      </c>
      <c r="AB519" s="97" t="str">
        <f t="shared" si="72"/>
        <v/>
      </c>
      <c r="AC519" s="246" t="str">
        <f t="shared" si="73"/>
        <v/>
      </c>
      <c r="AD519" s="97" t="str">
        <f t="shared" si="74"/>
        <v/>
      </c>
      <c r="AE519" s="97" t="str">
        <f t="shared" si="75"/>
        <v/>
      </c>
      <c r="AF519" s="252" t="str">
        <f t="shared" si="76"/>
        <v/>
      </c>
      <c r="AG519" s="254" t="str">
        <f t="shared" si="77"/>
        <v/>
      </c>
      <c r="AH519" s="248" t="str">
        <f t="shared" si="78"/>
        <v/>
      </c>
      <c r="AI519" s="249" t="str">
        <f t="shared" si="79"/>
        <v/>
      </c>
    </row>
    <row r="520" spans="2:35" x14ac:dyDescent="0.3">
      <c r="B520" s="94"/>
      <c r="C520" s="95"/>
      <c r="D520" s="95"/>
      <c r="E520" s="95"/>
      <c r="F520" s="94"/>
      <c r="G520" s="145"/>
      <c r="H520" s="245"/>
      <c r="I520" s="211" t="str">
        <f>IF(D520="Room AC (window/wall)",'Emission Factors'!$E$53,IF(D520="Room AC (PTAC/PTHP)",H520,IF(D520="Residential AC",'Emission Factors'!$E$55,IF(D520="Residential HP",H520,IF(D520="Commercial AC (&gt;=65k to &lt;135,000k Btu/hr)",'Emission Factors'!$E$57,IF(D520="Commercial AC (&gt;=135,000k Btu/hr)",'Emission Factors'!$E$58,""))))))</f>
        <v/>
      </c>
      <c r="J520" s="96"/>
      <c r="K520" s="211" t="str">
        <f>IF(ISBLANK(J520),"",VLOOKUP(J520,'Emission Factors'!$C$81:$G$221,4,FALSE))</f>
        <v/>
      </c>
      <c r="L520" s="210" t="str">
        <f>IF(D520="Room AC (window/wall)",'Emission Factors'!$F$53,IF(D520="Room AC (PTAC/PTHP)",'Emission Factors'!$F$54,IF(D520="Residential AC",'Emission Factors'!$F$55,IF(D520="Residential HP",'Emission Factors'!$F$56,IF(D520="Commercial AC (&gt;=65k to &lt;135,000k Btu/hr)",'Emission Factors'!$F$57,IF(D520="Commercial AC (&gt;=135,000k Btu/hr)",'Emission Factors'!$F$58,""))))))</f>
        <v/>
      </c>
      <c r="M520" s="211" t="str">
        <f>IF(D520="Room AC (window/wall)",'Emission Factors'!$G$53,IF(D520="Room AC (PTAC/PTHP)",'Emission Factors'!$G$54,IF(D520="Residential AC",'Emission Factors'!$G$55,IF(D520="Residential HP",'Emission Factors'!$G$56,IF(D520="Commercial AC (&gt;=65k to &lt;135,000k Btu/hr)",'Emission Factors'!$G$57,IF(D520="Commercial AC (&gt;=135,000k Btu/hr)",'Emission Factors'!$G$58,""))))))</f>
        <v/>
      </c>
      <c r="N520" s="96"/>
      <c r="O520" s="209" t="str">
        <f>IF(ISBLANK(D520),"",(IF(D520="Room AC (window/wall)",'Emission Factors'!$C$53,IF(D520="Room AC (PTAC/PTHP)",'Emission Factors'!$C$54,IF(D520="Residential AC",'Emission Factors'!$C$55,IF(D520="Residential HP",'Emission Factors'!$C$56,IF(D520="Commercial AC (&gt;=65k to &lt;135,000k Btu/hr)",'Emission Factors'!$C$57,IF(D520="Commercial AC (&gt;=135,000k Btu/hr)",'Emission Factors'!$C$58,""))))))))</f>
        <v/>
      </c>
      <c r="P520" s="209" t="str">
        <f t="shared" si="70"/>
        <v/>
      </c>
      <c r="Q520" s="95"/>
      <c r="R520" s="256"/>
      <c r="S520" s="256"/>
      <c r="T520" s="96"/>
      <c r="U520" s="211" t="str">
        <f>IF(Q520="Room AC (window/wall)",'Emission Factors'!$E$53,IF(AND(Q520="Room AC (PTAC/PTHP)",ISBLANK(T520)),"Error",IF(AND(Q520="Room AC (PTAC/PTHP)",T520&gt;0),T520,IF(Q520="Residential AC",'Emission Factors'!$E$55,IF(AND(Q520="Residential HP",ISBLANK(T520)),"Error",IF(AND(Q520="Residential HP",T520&gt;0),T520,IF(Q520="Commercial AC (&gt;=65k to &lt;135,000k Btu/hr)",'Emission Factors'!$E$57,IF(Q520="Commercial AC (&gt;=135,000k Btu/hr)",'Emission Factors'!$E$58,""))))))))</f>
        <v/>
      </c>
      <c r="V520" s="95"/>
      <c r="W520" s="211" t="str">
        <f>IF(ISBLANK(V520),"",VLOOKUP(V520,'Emission Factors'!$C$81:$G$221,4,FALSE))</f>
        <v/>
      </c>
      <c r="X520" s="210" t="str">
        <f>IF(Q520="Room AC (window/wall)",'Emission Factors'!$F$53,IF(Q520="Room AC (PTAC/PTHP)",'Emission Factors'!$F$54,IF(Q520="Residential AC",'Emission Factors'!$F$55,IF(Q520="Residential HP",'Emission Factors'!$F$56,IF(Q520="Commercial AC (&gt;=65k to &lt;135,000k Btu/hr)",'Emission Factors'!$F$57,IF(Q520="Commercial AC (&gt;=135,000k Btu/hr)",'Emission Factors'!$F$58,""))))))</f>
        <v/>
      </c>
      <c r="Y520" s="211" t="str">
        <f>IF(Q520="Room AC (window/wall)",'Emission Factors'!$G$53,IF(Q520="Room AC (PTAC/PTHP)",'Emission Factors'!$G$54,IF(Q520="Residential AC",'Emission Factors'!$G$55,IF(Q520="Residential HP",'Emission Factors'!$G$56,IF(Q520="Commercial AC (&gt;=65k to &lt;135,000k Btu/hr)",'Emission Factors'!$G$57,IF(Q520="Commercial AC (&gt;=135,000k Btu/hr)",'Emission Factors'!$G$58,""))))))</f>
        <v/>
      </c>
      <c r="Z520" s="96"/>
      <c r="AA520" s="97" t="str">
        <f t="shared" si="71"/>
        <v/>
      </c>
      <c r="AB520" s="97" t="str">
        <f t="shared" si="72"/>
        <v/>
      </c>
      <c r="AC520" s="246" t="str">
        <f t="shared" si="73"/>
        <v/>
      </c>
      <c r="AD520" s="97" t="str">
        <f t="shared" si="74"/>
        <v/>
      </c>
      <c r="AE520" s="97" t="str">
        <f t="shared" si="75"/>
        <v/>
      </c>
      <c r="AF520" s="252" t="str">
        <f t="shared" si="76"/>
        <v/>
      </c>
      <c r="AG520" s="254" t="str">
        <f t="shared" si="77"/>
        <v/>
      </c>
      <c r="AH520" s="248" t="str">
        <f t="shared" si="78"/>
        <v/>
      </c>
      <c r="AI520" s="249" t="str">
        <f t="shared" si="79"/>
        <v/>
      </c>
    </row>
    <row r="521" spans="2:35" x14ac:dyDescent="0.3">
      <c r="B521" s="94"/>
      <c r="C521" s="95"/>
      <c r="D521" s="95"/>
      <c r="E521" s="95"/>
      <c r="F521" s="94"/>
      <c r="G521" s="145"/>
      <c r="H521" s="245"/>
      <c r="I521" s="211" t="str">
        <f>IF(D521="Room AC (window/wall)",'Emission Factors'!$E$53,IF(D521="Room AC (PTAC/PTHP)",H521,IF(D521="Residential AC",'Emission Factors'!$E$55,IF(D521="Residential HP",H521,IF(D521="Commercial AC (&gt;=65k to &lt;135,000k Btu/hr)",'Emission Factors'!$E$57,IF(D521="Commercial AC (&gt;=135,000k Btu/hr)",'Emission Factors'!$E$58,""))))))</f>
        <v/>
      </c>
      <c r="J521" s="96"/>
      <c r="K521" s="211" t="str">
        <f>IF(ISBLANK(J521),"",VLOOKUP(J521,'Emission Factors'!$C$81:$G$221,4,FALSE))</f>
        <v/>
      </c>
      <c r="L521" s="210" t="str">
        <f>IF(D521="Room AC (window/wall)",'Emission Factors'!$F$53,IF(D521="Room AC (PTAC/PTHP)",'Emission Factors'!$F$54,IF(D521="Residential AC",'Emission Factors'!$F$55,IF(D521="Residential HP",'Emission Factors'!$F$56,IF(D521="Commercial AC (&gt;=65k to &lt;135,000k Btu/hr)",'Emission Factors'!$F$57,IF(D521="Commercial AC (&gt;=135,000k Btu/hr)",'Emission Factors'!$F$58,""))))))</f>
        <v/>
      </c>
      <c r="M521" s="211" t="str">
        <f>IF(D521="Room AC (window/wall)",'Emission Factors'!$G$53,IF(D521="Room AC (PTAC/PTHP)",'Emission Factors'!$G$54,IF(D521="Residential AC",'Emission Factors'!$G$55,IF(D521="Residential HP",'Emission Factors'!$G$56,IF(D521="Commercial AC (&gt;=65k to &lt;135,000k Btu/hr)",'Emission Factors'!$G$57,IF(D521="Commercial AC (&gt;=135,000k Btu/hr)",'Emission Factors'!$G$58,""))))))</f>
        <v/>
      </c>
      <c r="N521" s="96"/>
      <c r="O521" s="209" t="str">
        <f>IF(ISBLANK(D521),"",(IF(D521="Room AC (window/wall)",'Emission Factors'!$C$53,IF(D521="Room AC (PTAC/PTHP)",'Emission Factors'!$C$54,IF(D521="Residential AC",'Emission Factors'!$C$55,IF(D521="Residential HP",'Emission Factors'!$C$56,IF(D521="Commercial AC (&gt;=65k to &lt;135,000k Btu/hr)",'Emission Factors'!$C$57,IF(D521="Commercial AC (&gt;=135,000k Btu/hr)",'Emission Factors'!$C$58,""))))))))</f>
        <v/>
      </c>
      <c r="P521" s="209" t="str">
        <f t="shared" si="70"/>
        <v/>
      </c>
      <c r="Q521" s="95"/>
      <c r="R521" s="256"/>
      <c r="S521" s="256"/>
      <c r="T521" s="96"/>
      <c r="U521" s="211" t="str">
        <f>IF(Q521="Room AC (window/wall)",'Emission Factors'!$E$53,IF(AND(Q521="Room AC (PTAC/PTHP)",ISBLANK(T521)),"Error",IF(AND(Q521="Room AC (PTAC/PTHP)",T521&gt;0),T521,IF(Q521="Residential AC",'Emission Factors'!$E$55,IF(AND(Q521="Residential HP",ISBLANK(T521)),"Error",IF(AND(Q521="Residential HP",T521&gt;0),T521,IF(Q521="Commercial AC (&gt;=65k to &lt;135,000k Btu/hr)",'Emission Factors'!$E$57,IF(Q521="Commercial AC (&gt;=135,000k Btu/hr)",'Emission Factors'!$E$58,""))))))))</f>
        <v/>
      </c>
      <c r="V521" s="95"/>
      <c r="W521" s="211" t="str">
        <f>IF(ISBLANK(V521),"",VLOOKUP(V521,'Emission Factors'!$C$81:$G$221,4,FALSE))</f>
        <v/>
      </c>
      <c r="X521" s="210" t="str">
        <f>IF(Q521="Room AC (window/wall)",'Emission Factors'!$F$53,IF(Q521="Room AC (PTAC/PTHP)",'Emission Factors'!$F$54,IF(Q521="Residential AC",'Emission Factors'!$F$55,IF(Q521="Residential HP",'Emission Factors'!$F$56,IF(Q521="Commercial AC (&gt;=65k to &lt;135,000k Btu/hr)",'Emission Factors'!$F$57,IF(Q521="Commercial AC (&gt;=135,000k Btu/hr)",'Emission Factors'!$F$58,""))))))</f>
        <v/>
      </c>
      <c r="Y521" s="211" t="str">
        <f>IF(Q521="Room AC (window/wall)",'Emission Factors'!$G$53,IF(Q521="Room AC (PTAC/PTHP)",'Emission Factors'!$G$54,IF(Q521="Residential AC",'Emission Factors'!$G$55,IF(Q521="Residential HP",'Emission Factors'!$G$56,IF(Q521="Commercial AC (&gt;=65k to &lt;135,000k Btu/hr)",'Emission Factors'!$G$57,IF(Q521="Commercial AC (&gt;=135,000k Btu/hr)",'Emission Factors'!$G$58,""))))))</f>
        <v/>
      </c>
      <c r="Z521" s="96"/>
      <c r="AA521" s="97" t="str">
        <f t="shared" si="71"/>
        <v/>
      </c>
      <c r="AB521" s="97" t="str">
        <f t="shared" si="72"/>
        <v/>
      </c>
      <c r="AC521" s="246" t="str">
        <f t="shared" si="73"/>
        <v/>
      </c>
      <c r="AD521" s="97" t="str">
        <f t="shared" si="74"/>
        <v/>
      </c>
      <c r="AE521" s="97" t="str">
        <f t="shared" si="75"/>
        <v/>
      </c>
      <c r="AF521" s="252" t="str">
        <f t="shared" si="76"/>
        <v/>
      </c>
      <c r="AG521" s="254" t="str">
        <f t="shared" si="77"/>
        <v/>
      </c>
      <c r="AH521" s="248" t="str">
        <f t="shared" si="78"/>
        <v/>
      </c>
      <c r="AI521" s="249" t="str">
        <f t="shared" si="79"/>
        <v/>
      </c>
    </row>
    <row r="522" spans="2:35" x14ac:dyDescent="0.3">
      <c r="B522" s="94"/>
      <c r="C522" s="95"/>
      <c r="D522" s="95"/>
      <c r="E522" s="95"/>
      <c r="F522" s="94"/>
      <c r="G522" s="145"/>
      <c r="H522" s="245"/>
      <c r="I522" s="211" t="str">
        <f>IF(D522="Room AC (window/wall)",'Emission Factors'!$E$53,IF(D522="Room AC (PTAC/PTHP)",H522,IF(D522="Residential AC",'Emission Factors'!$E$55,IF(D522="Residential HP",H522,IF(D522="Commercial AC (&gt;=65k to &lt;135,000k Btu/hr)",'Emission Factors'!$E$57,IF(D522="Commercial AC (&gt;=135,000k Btu/hr)",'Emission Factors'!$E$58,""))))))</f>
        <v/>
      </c>
      <c r="J522" s="96"/>
      <c r="K522" s="211" t="str">
        <f>IF(ISBLANK(J522),"",VLOOKUP(J522,'Emission Factors'!$C$81:$G$221,4,FALSE))</f>
        <v/>
      </c>
      <c r="L522" s="210" t="str">
        <f>IF(D522="Room AC (window/wall)",'Emission Factors'!$F$53,IF(D522="Room AC (PTAC/PTHP)",'Emission Factors'!$F$54,IF(D522="Residential AC",'Emission Factors'!$F$55,IF(D522="Residential HP",'Emission Factors'!$F$56,IF(D522="Commercial AC (&gt;=65k to &lt;135,000k Btu/hr)",'Emission Factors'!$F$57,IF(D522="Commercial AC (&gt;=135,000k Btu/hr)",'Emission Factors'!$F$58,""))))))</f>
        <v/>
      </c>
      <c r="M522" s="211" t="str">
        <f>IF(D522="Room AC (window/wall)",'Emission Factors'!$G$53,IF(D522="Room AC (PTAC/PTHP)",'Emission Factors'!$G$54,IF(D522="Residential AC",'Emission Factors'!$G$55,IF(D522="Residential HP",'Emission Factors'!$G$56,IF(D522="Commercial AC (&gt;=65k to &lt;135,000k Btu/hr)",'Emission Factors'!$G$57,IF(D522="Commercial AC (&gt;=135,000k Btu/hr)",'Emission Factors'!$G$58,""))))))</f>
        <v/>
      </c>
      <c r="N522" s="96"/>
      <c r="O522" s="209" t="str">
        <f>IF(ISBLANK(D522),"",(IF(D522="Room AC (window/wall)",'Emission Factors'!$C$53,IF(D522="Room AC (PTAC/PTHP)",'Emission Factors'!$C$54,IF(D522="Residential AC",'Emission Factors'!$C$55,IF(D522="Residential HP",'Emission Factors'!$C$56,IF(D522="Commercial AC (&gt;=65k to &lt;135,000k Btu/hr)",'Emission Factors'!$C$57,IF(D522="Commercial AC (&gt;=135,000k Btu/hr)",'Emission Factors'!$C$58,""))))))))</f>
        <v/>
      </c>
      <c r="P522" s="209" t="str">
        <f t="shared" si="70"/>
        <v/>
      </c>
      <c r="Q522" s="95"/>
      <c r="R522" s="256"/>
      <c r="S522" s="256"/>
      <c r="T522" s="96"/>
      <c r="U522" s="211" t="str">
        <f>IF(Q522="Room AC (window/wall)",'Emission Factors'!$E$53,IF(AND(Q522="Room AC (PTAC/PTHP)",ISBLANK(T522)),"Error",IF(AND(Q522="Room AC (PTAC/PTHP)",T522&gt;0),T522,IF(Q522="Residential AC",'Emission Factors'!$E$55,IF(AND(Q522="Residential HP",ISBLANK(T522)),"Error",IF(AND(Q522="Residential HP",T522&gt;0),T522,IF(Q522="Commercial AC (&gt;=65k to &lt;135,000k Btu/hr)",'Emission Factors'!$E$57,IF(Q522="Commercial AC (&gt;=135,000k Btu/hr)",'Emission Factors'!$E$58,""))))))))</f>
        <v/>
      </c>
      <c r="V522" s="95"/>
      <c r="W522" s="211" t="str">
        <f>IF(ISBLANK(V522),"",VLOOKUP(V522,'Emission Factors'!$C$81:$G$221,4,FALSE))</f>
        <v/>
      </c>
      <c r="X522" s="210" t="str">
        <f>IF(Q522="Room AC (window/wall)",'Emission Factors'!$F$53,IF(Q522="Room AC (PTAC/PTHP)",'Emission Factors'!$F$54,IF(Q522="Residential AC",'Emission Factors'!$F$55,IF(Q522="Residential HP",'Emission Factors'!$F$56,IF(Q522="Commercial AC (&gt;=65k to &lt;135,000k Btu/hr)",'Emission Factors'!$F$57,IF(Q522="Commercial AC (&gt;=135,000k Btu/hr)",'Emission Factors'!$F$58,""))))))</f>
        <v/>
      </c>
      <c r="Y522" s="211" t="str">
        <f>IF(Q522="Room AC (window/wall)",'Emission Factors'!$G$53,IF(Q522="Room AC (PTAC/PTHP)",'Emission Factors'!$G$54,IF(Q522="Residential AC",'Emission Factors'!$G$55,IF(Q522="Residential HP",'Emission Factors'!$G$56,IF(Q522="Commercial AC (&gt;=65k to &lt;135,000k Btu/hr)",'Emission Factors'!$G$57,IF(Q522="Commercial AC (&gt;=135,000k Btu/hr)",'Emission Factors'!$G$58,""))))))</f>
        <v/>
      </c>
      <c r="Z522" s="96"/>
      <c r="AA522" s="97" t="str">
        <f t="shared" si="71"/>
        <v/>
      </c>
      <c r="AB522" s="97" t="str">
        <f t="shared" si="72"/>
        <v/>
      </c>
      <c r="AC522" s="246" t="str">
        <f t="shared" si="73"/>
        <v/>
      </c>
      <c r="AD522" s="97" t="str">
        <f t="shared" si="74"/>
        <v/>
      </c>
      <c r="AE522" s="97" t="str">
        <f t="shared" si="75"/>
        <v/>
      </c>
      <c r="AF522" s="252" t="str">
        <f t="shared" si="76"/>
        <v/>
      </c>
      <c r="AG522" s="254" t="str">
        <f t="shared" si="77"/>
        <v/>
      </c>
      <c r="AH522" s="248" t="str">
        <f t="shared" si="78"/>
        <v/>
      </c>
      <c r="AI522" s="249" t="str">
        <f t="shared" si="79"/>
        <v/>
      </c>
    </row>
    <row r="523" spans="2:35" x14ac:dyDescent="0.3">
      <c r="B523" s="94"/>
      <c r="C523" s="95"/>
      <c r="D523" s="95"/>
      <c r="E523" s="95"/>
      <c r="F523" s="94"/>
      <c r="G523" s="145"/>
      <c r="H523" s="245"/>
      <c r="I523" s="211" t="str">
        <f>IF(D523="Room AC (window/wall)",'Emission Factors'!$E$53,IF(D523="Room AC (PTAC/PTHP)",H523,IF(D523="Residential AC",'Emission Factors'!$E$55,IF(D523="Residential HP",H523,IF(D523="Commercial AC (&gt;=65k to &lt;135,000k Btu/hr)",'Emission Factors'!$E$57,IF(D523="Commercial AC (&gt;=135,000k Btu/hr)",'Emission Factors'!$E$58,""))))))</f>
        <v/>
      </c>
      <c r="J523" s="96"/>
      <c r="K523" s="211" t="str">
        <f>IF(ISBLANK(J523),"",VLOOKUP(J523,'Emission Factors'!$C$81:$G$221,4,FALSE))</f>
        <v/>
      </c>
      <c r="L523" s="210" t="str">
        <f>IF(D523="Room AC (window/wall)",'Emission Factors'!$F$53,IF(D523="Room AC (PTAC/PTHP)",'Emission Factors'!$F$54,IF(D523="Residential AC",'Emission Factors'!$F$55,IF(D523="Residential HP",'Emission Factors'!$F$56,IF(D523="Commercial AC (&gt;=65k to &lt;135,000k Btu/hr)",'Emission Factors'!$F$57,IF(D523="Commercial AC (&gt;=135,000k Btu/hr)",'Emission Factors'!$F$58,""))))))</f>
        <v/>
      </c>
      <c r="M523" s="211" t="str">
        <f>IF(D523="Room AC (window/wall)",'Emission Factors'!$G$53,IF(D523="Room AC (PTAC/PTHP)",'Emission Factors'!$G$54,IF(D523="Residential AC",'Emission Factors'!$G$55,IF(D523="Residential HP",'Emission Factors'!$G$56,IF(D523="Commercial AC (&gt;=65k to &lt;135,000k Btu/hr)",'Emission Factors'!$G$57,IF(D523="Commercial AC (&gt;=135,000k Btu/hr)",'Emission Factors'!$G$58,""))))))</f>
        <v/>
      </c>
      <c r="N523" s="96"/>
      <c r="O523" s="209" t="str">
        <f>IF(ISBLANK(D523),"",(IF(D523="Room AC (window/wall)",'Emission Factors'!$C$53,IF(D523="Room AC (PTAC/PTHP)",'Emission Factors'!$C$54,IF(D523="Residential AC",'Emission Factors'!$C$55,IF(D523="Residential HP",'Emission Factors'!$C$56,IF(D523="Commercial AC (&gt;=65k to &lt;135,000k Btu/hr)",'Emission Factors'!$C$57,IF(D523="Commercial AC (&gt;=135,000k Btu/hr)",'Emission Factors'!$C$58,""))))))))</f>
        <v/>
      </c>
      <c r="P523" s="209" t="str">
        <f t="shared" si="70"/>
        <v/>
      </c>
      <c r="Q523" s="95"/>
      <c r="R523" s="256"/>
      <c r="S523" s="256"/>
      <c r="T523" s="96"/>
      <c r="U523" s="211" t="str">
        <f>IF(Q523="Room AC (window/wall)",'Emission Factors'!$E$53,IF(AND(Q523="Room AC (PTAC/PTHP)",ISBLANK(T523)),"Error",IF(AND(Q523="Room AC (PTAC/PTHP)",T523&gt;0),T523,IF(Q523="Residential AC",'Emission Factors'!$E$55,IF(AND(Q523="Residential HP",ISBLANK(T523)),"Error",IF(AND(Q523="Residential HP",T523&gt;0),T523,IF(Q523="Commercial AC (&gt;=65k to &lt;135,000k Btu/hr)",'Emission Factors'!$E$57,IF(Q523="Commercial AC (&gt;=135,000k Btu/hr)",'Emission Factors'!$E$58,""))))))))</f>
        <v/>
      </c>
      <c r="V523" s="95"/>
      <c r="W523" s="211" t="str">
        <f>IF(ISBLANK(V523),"",VLOOKUP(V523,'Emission Factors'!$C$81:$G$221,4,FALSE))</f>
        <v/>
      </c>
      <c r="X523" s="210" t="str">
        <f>IF(Q523="Room AC (window/wall)",'Emission Factors'!$F$53,IF(Q523="Room AC (PTAC/PTHP)",'Emission Factors'!$F$54,IF(Q523="Residential AC",'Emission Factors'!$F$55,IF(Q523="Residential HP",'Emission Factors'!$F$56,IF(Q523="Commercial AC (&gt;=65k to &lt;135,000k Btu/hr)",'Emission Factors'!$F$57,IF(Q523="Commercial AC (&gt;=135,000k Btu/hr)",'Emission Factors'!$F$58,""))))))</f>
        <v/>
      </c>
      <c r="Y523" s="211" t="str">
        <f>IF(Q523="Room AC (window/wall)",'Emission Factors'!$G$53,IF(Q523="Room AC (PTAC/PTHP)",'Emission Factors'!$G$54,IF(Q523="Residential AC",'Emission Factors'!$G$55,IF(Q523="Residential HP",'Emission Factors'!$G$56,IF(Q523="Commercial AC (&gt;=65k to &lt;135,000k Btu/hr)",'Emission Factors'!$G$57,IF(Q523="Commercial AC (&gt;=135,000k Btu/hr)",'Emission Factors'!$G$58,""))))))</f>
        <v/>
      </c>
      <c r="Z523" s="96"/>
      <c r="AA523" s="97" t="str">
        <f t="shared" si="71"/>
        <v/>
      </c>
      <c r="AB523" s="97" t="str">
        <f t="shared" si="72"/>
        <v/>
      </c>
      <c r="AC523" s="246" t="str">
        <f t="shared" si="73"/>
        <v/>
      </c>
      <c r="AD523" s="97" t="str">
        <f t="shared" si="74"/>
        <v/>
      </c>
      <c r="AE523" s="97" t="str">
        <f t="shared" si="75"/>
        <v/>
      </c>
      <c r="AF523" s="252" t="str">
        <f t="shared" si="76"/>
        <v/>
      </c>
      <c r="AG523" s="254" t="str">
        <f t="shared" si="77"/>
        <v/>
      </c>
      <c r="AH523" s="248" t="str">
        <f t="shared" si="78"/>
        <v/>
      </c>
      <c r="AI523" s="249" t="str">
        <f t="shared" si="79"/>
        <v/>
      </c>
    </row>
    <row r="524" spans="2:35" x14ac:dyDescent="0.3">
      <c r="B524" s="94"/>
      <c r="C524" s="95"/>
      <c r="D524" s="95"/>
      <c r="E524" s="95"/>
      <c r="F524" s="94"/>
      <c r="G524" s="145"/>
      <c r="H524" s="245"/>
      <c r="I524" s="211" t="str">
        <f>IF(D524="Room AC (window/wall)",'Emission Factors'!$E$53,IF(D524="Room AC (PTAC/PTHP)",H524,IF(D524="Residential AC",'Emission Factors'!$E$55,IF(D524="Residential HP",H524,IF(D524="Commercial AC (&gt;=65k to &lt;135,000k Btu/hr)",'Emission Factors'!$E$57,IF(D524="Commercial AC (&gt;=135,000k Btu/hr)",'Emission Factors'!$E$58,""))))))</f>
        <v/>
      </c>
      <c r="J524" s="96"/>
      <c r="K524" s="211" t="str">
        <f>IF(ISBLANK(J524),"",VLOOKUP(J524,'Emission Factors'!$C$81:$G$221,4,FALSE))</f>
        <v/>
      </c>
      <c r="L524" s="210" t="str">
        <f>IF(D524="Room AC (window/wall)",'Emission Factors'!$F$53,IF(D524="Room AC (PTAC/PTHP)",'Emission Factors'!$F$54,IF(D524="Residential AC",'Emission Factors'!$F$55,IF(D524="Residential HP",'Emission Factors'!$F$56,IF(D524="Commercial AC (&gt;=65k to &lt;135,000k Btu/hr)",'Emission Factors'!$F$57,IF(D524="Commercial AC (&gt;=135,000k Btu/hr)",'Emission Factors'!$F$58,""))))))</f>
        <v/>
      </c>
      <c r="M524" s="211" t="str">
        <f>IF(D524="Room AC (window/wall)",'Emission Factors'!$G$53,IF(D524="Room AC (PTAC/PTHP)",'Emission Factors'!$G$54,IF(D524="Residential AC",'Emission Factors'!$G$55,IF(D524="Residential HP",'Emission Factors'!$G$56,IF(D524="Commercial AC (&gt;=65k to &lt;135,000k Btu/hr)",'Emission Factors'!$G$57,IF(D524="Commercial AC (&gt;=135,000k Btu/hr)",'Emission Factors'!$G$58,""))))))</f>
        <v/>
      </c>
      <c r="N524" s="96"/>
      <c r="O524" s="209" t="str">
        <f>IF(ISBLANK(D524),"",(IF(D524="Room AC (window/wall)",'Emission Factors'!$C$53,IF(D524="Room AC (PTAC/PTHP)",'Emission Factors'!$C$54,IF(D524="Residential AC",'Emission Factors'!$C$55,IF(D524="Residential HP",'Emission Factors'!$C$56,IF(D524="Commercial AC (&gt;=65k to &lt;135,000k Btu/hr)",'Emission Factors'!$C$57,IF(D524="Commercial AC (&gt;=135,000k Btu/hr)",'Emission Factors'!$C$58,""))))))))</f>
        <v/>
      </c>
      <c r="P524" s="209" t="str">
        <f t="shared" si="70"/>
        <v/>
      </c>
      <c r="Q524" s="95"/>
      <c r="R524" s="256"/>
      <c r="S524" s="256"/>
      <c r="T524" s="96"/>
      <c r="U524" s="211" t="str">
        <f>IF(Q524="Room AC (window/wall)",'Emission Factors'!$E$53,IF(AND(Q524="Room AC (PTAC/PTHP)",ISBLANK(T524)),"Error",IF(AND(Q524="Room AC (PTAC/PTHP)",T524&gt;0),T524,IF(Q524="Residential AC",'Emission Factors'!$E$55,IF(AND(Q524="Residential HP",ISBLANK(T524)),"Error",IF(AND(Q524="Residential HP",T524&gt;0),T524,IF(Q524="Commercial AC (&gt;=65k to &lt;135,000k Btu/hr)",'Emission Factors'!$E$57,IF(Q524="Commercial AC (&gt;=135,000k Btu/hr)",'Emission Factors'!$E$58,""))))))))</f>
        <v/>
      </c>
      <c r="V524" s="95"/>
      <c r="W524" s="211" t="str">
        <f>IF(ISBLANK(V524),"",VLOOKUP(V524,'Emission Factors'!$C$81:$G$221,4,FALSE))</f>
        <v/>
      </c>
      <c r="X524" s="210" t="str">
        <f>IF(Q524="Room AC (window/wall)",'Emission Factors'!$F$53,IF(Q524="Room AC (PTAC/PTHP)",'Emission Factors'!$F$54,IF(Q524="Residential AC",'Emission Factors'!$F$55,IF(Q524="Residential HP",'Emission Factors'!$F$56,IF(Q524="Commercial AC (&gt;=65k to &lt;135,000k Btu/hr)",'Emission Factors'!$F$57,IF(Q524="Commercial AC (&gt;=135,000k Btu/hr)",'Emission Factors'!$F$58,""))))))</f>
        <v/>
      </c>
      <c r="Y524" s="211" t="str">
        <f>IF(Q524="Room AC (window/wall)",'Emission Factors'!$G$53,IF(Q524="Room AC (PTAC/PTHP)",'Emission Factors'!$G$54,IF(Q524="Residential AC",'Emission Factors'!$G$55,IF(Q524="Residential HP",'Emission Factors'!$G$56,IF(Q524="Commercial AC (&gt;=65k to &lt;135,000k Btu/hr)",'Emission Factors'!$G$57,IF(Q524="Commercial AC (&gt;=135,000k Btu/hr)",'Emission Factors'!$G$58,""))))))</f>
        <v/>
      </c>
      <c r="Z524" s="96"/>
      <c r="AA524" s="97" t="str">
        <f t="shared" si="71"/>
        <v/>
      </c>
      <c r="AB524" s="97" t="str">
        <f t="shared" si="72"/>
        <v/>
      </c>
      <c r="AC524" s="246" t="str">
        <f t="shared" si="73"/>
        <v/>
      </c>
      <c r="AD524" s="97" t="str">
        <f t="shared" si="74"/>
        <v/>
      </c>
      <c r="AE524" s="97" t="str">
        <f t="shared" si="75"/>
        <v/>
      </c>
      <c r="AF524" s="252" t="str">
        <f t="shared" si="76"/>
        <v/>
      </c>
      <c r="AG524" s="254" t="str">
        <f t="shared" si="77"/>
        <v/>
      </c>
      <c r="AH524" s="248" t="str">
        <f t="shared" si="78"/>
        <v/>
      </c>
      <c r="AI524" s="249" t="str">
        <f t="shared" si="79"/>
        <v/>
      </c>
    </row>
    <row r="525" spans="2:35" x14ac:dyDescent="0.3">
      <c r="B525" s="94"/>
      <c r="C525" s="95"/>
      <c r="D525" s="95"/>
      <c r="E525" s="95"/>
      <c r="F525" s="94"/>
      <c r="G525" s="145"/>
      <c r="H525" s="245"/>
      <c r="I525" s="211" t="str">
        <f>IF(D525="Room AC (window/wall)",'Emission Factors'!$E$53,IF(D525="Room AC (PTAC/PTHP)",H525,IF(D525="Residential AC",'Emission Factors'!$E$55,IF(D525="Residential HP",H525,IF(D525="Commercial AC (&gt;=65k to &lt;135,000k Btu/hr)",'Emission Factors'!$E$57,IF(D525="Commercial AC (&gt;=135,000k Btu/hr)",'Emission Factors'!$E$58,""))))))</f>
        <v/>
      </c>
      <c r="J525" s="96"/>
      <c r="K525" s="211" t="str">
        <f>IF(ISBLANK(J525),"",VLOOKUP(J525,'Emission Factors'!$C$81:$G$221,4,FALSE))</f>
        <v/>
      </c>
      <c r="L525" s="210" t="str">
        <f>IF(D525="Room AC (window/wall)",'Emission Factors'!$F$53,IF(D525="Room AC (PTAC/PTHP)",'Emission Factors'!$F$54,IF(D525="Residential AC",'Emission Factors'!$F$55,IF(D525="Residential HP",'Emission Factors'!$F$56,IF(D525="Commercial AC (&gt;=65k to &lt;135,000k Btu/hr)",'Emission Factors'!$F$57,IF(D525="Commercial AC (&gt;=135,000k Btu/hr)",'Emission Factors'!$F$58,""))))))</f>
        <v/>
      </c>
      <c r="M525" s="211" t="str">
        <f>IF(D525="Room AC (window/wall)",'Emission Factors'!$G$53,IF(D525="Room AC (PTAC/PTHP)",'Emission Factors'!$G$54,IF(D525="Residential AC",'Emission Factors'!$G$55,IF(D525="Residential HP",'Emission Factors'!$G$56,IF(D525="Commercial AC (&gt;=65k to &lt;135,000k Btu/hr)",'Emission Factors'!$G$57,IF(D525="Commercial AC (&gt;=135,000k Btu/hr)",'Emission Factors'!$G$58,""))))))</f>
        <v/>
      </c>
      <c r="N525" s="96"/>
      <c r="O525" s="209" t="str">
        <f>IF(ISBLANK(D525),"",(IF(D525="Room AC (window/wall)",'Emission Factors'!$C$53,IF(D525="Room AC (PTAC/PTHP)",'Emission Factors'!$C$54,IF(D525="Residential AC",'Emission Factors'!$C$55,IF(D525="Residential HP",'Emission Factors'!$C$56,IF(D525="Commercial AC (&gt;=65k to &lt;135,000k Btu/hr)",'Emission Factors'!$C$57,IF(D525="Commercial AC (&gt;=135,000k Btu/hr)",'Emission Factors'!$C$58,""))))))))</f>
        <v/>
      </c>
      <c r="P525" s="209" t="str">
        <f t="shared" si="70"/>
        <v/>
      </c>
      <c r="Q525" s="95"/>
      <c r="R525" s="256"/>
      <c r="S525" s="256"/>
      <c r="T525" s="96"/>
      <c r="U525" s="211" t="str">
        <f>IF(Q525="Room AC (window/wall)",'Emission Factors'!$E$53,IF(AND(Q525="Room AC (PTAC/PTHP)",ISBLANK(T525)),"Error",IF(AND(Q525="Room AC (PTAC/PTHP)",T525&gt;0),T525,IF(Q525="Residential AC",'Emission Factors'!$E$55,IF(AND(Q525="Residential HP",ISBLANK(T525)),"Error",IF(AND(Q525="Residential HP",T525&gt;0),T525,IF(Q525="Commercial AC (&gt;=65k to &lt;135,000k Btu/hr)",'Emission Factors'!$E$57,IF(Q525="Commercial AC (&gt;=135,000k Btu/hr)",'Emission Factors'!$E$58,""))))))))</f>
        <v/>
      </c>
      <c r="V525" s="95"/>
      <c r="W525" s="211" t="str">
        <f>IF(ISBLANK(V525),"",VLOOKUP(V525,'Emission Factors'!$C$81:$G$221,4,FALSE))</f>
        <v/>
      </c>
      <c r="X525" s="210" t="str">
        <f>IF(Q525="Room AC (window/wall)",'Emission Factors'!$F$53,IF(Q525="Room AC (PTAC/PTHP)",'Emission Factors'!$F$54,IF(Q525="Residential AC",'Emission Factors'!$F$55,IF(Q525="Residential HP",'Emission Factors'!$F$56,IF(Q525="Commercial AC (&gt;=65k to &lt;135,000k Btu/hr)",'Emission Factors'!$F$57,IF(Q525="Commercial AC (&gt;=135,000k Btu/hr)",'Emission Factors'!$F$58,""))))))</f>
        <v/>
      </c>
      <c r="Y525" s="211" t="str">
        <f>IF(Q525="Room AC (window/wall)",'Emission Factors'!$G$53,IF(Q525="Room AC (PTAC/PTHP)",'Emission Factors'!$G$54,IF(Q525="Residential AC",'Emission Factors'!$G$55,IF(Q525="Residential HP",'Emission Factors'!$G$56,IF(Q525="Commercial AC (&gt;=65k to &lt;135,000k Btu/hr)",'Emission Factors'!$G$57,IF(Q525="Commercial AC (&gt;=135,000k Btu/hr)",'Emission Factors'!$G$58,""))))))</f>
        <v/>
      </c>
      <c r="Z525" s="96"/>
      <c r="AA525" s="97" t="str">
        <f t="shared" si="71"/>
        <v/>
      </c>
      <c r="AB525" s="97" t="str">
        <f t="shared" si="72"/>
        <v/>
      </c>
      <c r="AC525" s="246" t="str">
        <f t="shared" si="73"/>
        <v/>
      </c>
      <c r="AD525" s="97" t="str">
        <f t="shared" si="74"/>
        <v/>
      </c>
      <c r="AE525" s="97" t="str">
        <f t="shared" si="75"/>
        <v/>
      </c>
      <c r="AF525" s="252" t="str">
        <f t="shared" si="76"/>
        <v/>
      </c>
      <c r="AG525" s="254" t="str">
        <f t="shared" si="77"/>
        <v/>
      </c>
      <c r="AH525" s="248" t="str">
        <f t="shared" si="78"/>
        <v/>
      </c>
      <c r="AI525" s="249" t="str">
        <f t="shared" si="79"/>
        <v/>
      </c>
    </row>
    <row r="526" spans="2:35" x14ac:dyDescent="0.3">
      <c r="B526" s="94"/>
      <c r="C526" s="95"/>
      <c r="D526" s="95"/>
      <c r="E526" s="95"/>
      <c r="F526" s="94"/>
      <c r="G526" s="145"/>
      <c r="H526" s="245"/>
      <c r="I526" s="211" t="str">
        <f>IF(D526="Room AC (window/wall)",'Emission Factors'!$E$53,IF(D526="Room AC (PTAC/PTHP)",H526,IF(D526="Residential AC",'Emission Factors'!$E$55,IF(D526="Residential HP",H526,IF(D526="Commercial AC (&gt;=65k to &lt;135,000k Btu/hr)",'Emission Factors'!$E$57,IF(D526="Commercial AC (&gt;=135,000k Btu/hr)",'Emission Factors'!$E$58,""))))))</f>
        <v/>
      </c>
      <c r="J526" s="96"/>
      <c r="K526" s="211" t="str">
        <f>IF(ISBLANK(J526),"",VLOOKUP(J526,'Emission Factors'!$C$81:$G$221,4,FALSE))</f>
        <v/>
      </c>
      <c r="L526" s="210" t="str">
        <f>IF(D526="Room AC (window/wall)",'Emission Factors'!$F$53,IF(D526="Room AC (PTAC/PTHP)",'Emission Factors'!$F$54,IF(D526="Residential AC",'Emission Factors'!$F$55,IF(D526="Residential HP",'Emission Factors'!$F$56,IF(D526="Commercial AC (&gt;=65k to &lt;135,000k Btu/hr)",'Emission Factors'!$F$57,IF(D526="Commercial AC (&gt;=135,000k Btu/hr)",'Emission Factors'!$F$58,""))))))</f>
        <v/>
      </c>
      <c r="M526" s="211" t="str">
        <f>IF(D526="Room AC (window/wall)",'Emission Factors'!$G$53,IF(D526="Room AC (PTAC/PTHP)",'Emission Factors'!$G$54,IF(D526="Residential AC",'Emission Factors'!$G$55,IF(D526="Residential HP",'Emission Factors'!$G$56,IF(D526="Commercial AC (&gt;=65k to &lt;135,000k Btu/hr)",'Emission Factors'!$G$57,IF(D526="Commercial AC (&gt;=135,000k Btu/hr)",'Emission Factors'!$G$58,""))))))</f>
        <v/>
      </c>
      <c r="N526" s="96"/>
      <c r="O526" s="209" t="str">
        <f>IF(ISBLANK(D526),"",(IF(D526="Room AC (window/wall)",'Emission Factors'!$C$53,IF(D526="Room AC (PTAC/PTHP)",'Emission Factors'!$C$54,IF(D526="Residential AC",'Emission Factors'!$C$55,IF(D526="Residential HP",'Emission Factors'!$C$56,IF(D526="Commercial AC (&gt;=65k to &lt;135,000k Btu/hr)",'Emission Factors'!$C$57,IF(D526="Commercial AC (&gt;=135,000k Btu/hr)",'Emission Factors'!$C$58,""))))))))</f>
        <v/>
      </c>
      <c r="P526" s="209" t="str">
        <f t="shared" ref="P526:P589" si="80">IFERROR(O526-(IF(ISBLANK(R526),"Error",R526)-E526),"")</f>
        <v/>
      </c>
      <c r="Q526" s="95"/>
      <c r="R526" s="256"/>
      <c r="S526" s="256"/>
      <c r="T526" s="96"/>
      <c r="U526" s="211" t="str">
        <f>IF(Q526="Room AC (window/wall)",'Emission Factors'!$E$53,IF(AND(Q526="Room AC (PTAC/PTHP)",ISBLANK(T526)),"Error",IF(AND(Q526="Room AC (PTAC/PTHP)",T526&gt;0),T526,IF(Q526="Residential AC",'Emission Factors'!$E$55,IF(AND(Q526="Residential HP",ISBLANK(T526)),"Error",IF(AND(Q526="Residential HP",T526&gt;0),T526,IF(Q526="Commercial AC (&gt;=65k to &lt;135,000k Btu/hr)",'Emission Factors'!$E$57,IF(Q526="Commercial AC (&gt;=135,000k Btu/hr)",'Emission Factors'!$E$58,""))))))))</f>
        <v/>
      </c>
      <c r="V526" s="95"/>
      <c r="W526" s="211" t="str">
        <f>IF(ISBLANK(V526),"",VLOOKUP(V526,'Emission Factors'!$C$81:$G$221,4,FALSE))</f>
        <v/>
      </c>
      <c r="X526" s="210" t="str">
        <f>IF(Q526="Room AC (window/wall)",'Emission Factors'!$F$53,IF(Q526="Room AC (PTAC/PTHP)",'Emission Factors'!$F$54,IF(Q526="Residential AC",'Emission Factors'!$F$55,IF(Q526="Residential HP",'Emission Factors'!$F$56,IF(Q526="Commercial AC (&gt;=65k to &lt;135,000k Btu/hr)",'Emission Factors'!$F$57,IF(Q526="Commercial AC (&gt;=135,000k Btu/hr)",'Emission Factors'!$F$58,""))))))</f>
        <v/>
      </c>
      <c r="Y526" s="211" t="str">
        <f>IF(Q526="Room AC (window/wall)",'Emission Factors'!$G$53,IF(Q526="Room AC (PTAC/PTHP)",'Emission Factors'!$G$54,IF(Q526="Residential AC",'Emission Factors'!$G$55,IF(Q526="Residential HP",'Emission Factors'!$G$56,IF(Q526="Commercial AC (&gt;=65k to &lt;135,000k Btu/hr)",'Emission Factors'!$G$57,IF(Q526="Commercial AC (&gt;=135,000k Btu/hr)",'Emission Factors'!$G$58,""))))))</f>
        <v/>
      </c>
      <c r="Z526" s="96"/>
      <c r="AA526" s="97" t="str">
        <f t="shared" si="71"/>
        <v/>
      </c>
      <c r="AB526" s="97" t="str">
        <f t="shared" si="72"/>
        <v/>
      </c>
      <c r="AC526" s="246" t="str">
        <f t="shared" si="73"/>
        <v/>
      </c>
      <c r="AD526" s="97" t="str">
        <f t="shared" si="74"/>
        <v/>
      </c>
      <c r="AE526" s="97" t="str">
        <f t="shared" si="75"/>
        <v/>
      </c>
      <c r="AF526" s="252" t="str">
        <f t="shared" si="76"/>
        <v/>
      </c>
      <c r="AG526" s="254" t="str">
        <f t="shared" si="77"/>
        <v/>
      </c>
      <c r="AH526" s="248" t="str">
        <f t="shared" si="78"/>
        <v/>
      </c>
      <c r="AI526" s="249" t="str">
        <f t="shared" si="79"/>
        <v/>
      </c>
    </row>
    <row r="527" spans="2:35" x14ac:dyDescent="0.3">
      <c r="B527" s="94"/>
      <c r="C527" s="95"/>
      <c r="D527" s="95"/>
      <c r="E527" s="95"/>
      <c r="F527" s="94"/>
      <c r="G527" s="145"/>
      <c r="H527" s="245"/>
      <c r="I527" s="211" t="str">
        <f>IF(D527="Room AC (window/wall)",'Emission Factors'!$E$53,IF(D527="Room AC (PTAC/PTHP)",H527,IF(D527="Residential AC",'Emission Factors'!$E$55,IF(D527="Residential HP",H527,IF(D527="Commercial AC (&gt;=65k to &lt;135,000k Btu/hr)",'Emission Factors'!$E$57,IF(D527="Commercial AC (&gt;=135,000k Btu/hr)",'Emission Factors'!$E$58,""))))))</f>
        <v/>
      </c>
      <c r="J527" s="96"/>
      <c r="K527" s="211" t="str">
        <f>IF(ISBLANK(J527),"",VLOOKUP(J527,'Emission Factors'!$C$81:$G$221,4,FALSE))</f>
        <v/>
      </c>
      <c r="L527" s="210" t="str">
        <f>IF(D527="Room AC (window/wall)",'Emission Factors'!$F$53,IF(D527="Room AC (PTAC/PTHP)",'Emission Factors'!$F$54,IF(D527="Residential AC",'Emission Factors'!$F$55,IF(D527="Residential HP",'Emission Factors'!$F$56,IF(D527="Commercial AC (&gt;=65k to &lt;135,000k Btu/hr)",'Emission Factors'!$F$57,IF(D527="Commercial AC (&gt;=135,000k Btu/hr)",'Emission Factors'!$F$58,""))))))</f>
        <v/>
      </c>
      <c r="M527" s="211" t="str">
        <f>IF(D527="Room AC (window/wall)",'Emission Factors'!$G$53,IF(D527="Room AC (PTAC/PTHP)",'Emission Factors'!$G$54,IF(D527="Residential AC",'Emission Factors'!$G$55,IF(D527="Residential HP",'Emission Factors'!$G$56,IF(D527="Commercial AC (&gt;=65k to &lt;135,000k Btu/hr)",'Emission Factors'!$G$57,IF(D527="Commercial AC (&gt;=135,000k Btu/hr)",'Emission Factors'!$G$58,""))))))</f>
        <v/>
      </c>
      <c r="N527" s="96"/>
      <c r="O527" s="209" t="str">
        <f>IF(ISBLANK(D527),"",(IF(D527="Room AC (window/wall)",'Emission Factors'!$C$53,IF(D527="Room AC (PTAC/PTHP)",'Emission Factors'!$C$54,IF(D527="Residential AC",'Emission Factors'!$C$55,IF(D527="Residential HP",'Emission Factors'!$C$56,IF(D527="Commercial AC (&gt;=65k to &lt;135,000k Btu/hr)",'Emission Factors'!$C$57,IF(D527="Commercial AC (&gt;=135,000k Btu/hr)",'Emission Factors'!$C$58,""))))))))</f>
        <v/>
      </c>
      <c r="P527" s="209" t="str">
        <f t="shared" si="80"/>
        <v/>
      </c>
      <c r="Q527" s="95"/>
      <c r="R527" s="256"/>
      <c r="S527" s="256"/>
      <c r="T527" s="96"/>
      <c r="U527" s="211" t="str">
        <f>IF(Q527="Room AC (window/wall)",'Emission Factors'!$E$53,IF(AND(Q527="Room AC (PTAC/PTHP)",ISBLANK(T527)),"Error",IF(AND(Q527="Room AC (PTAC/PTHP)",T527&gt;0),T527,IF(Q527="Residential AC",'Emission Factors'!$E$55,IF(AND(Q527="Residential HP",ISBLANK(T527)),"Error",IF(AND(Q527="Residential HP",T527&gt;0),T527,IF(Q527="Commercial AC (&gt;=65k to &lt;135,000k Btu/hr)",'Emission Factors'!$E$57,IF(Q527="Commercial AC (&gt;=135,000k Btu/hr)",'Emission Factors'!$E$58,""))))))))</f>
        <v/>
      </c>
      <c r="V527" s="95"/>
      <c r="W527" s="211" t="str">
        <f>IF(ISBLANK(V527),"",VLOOKUP(V527,'Emission Factors'!$C$81:$G$221,4,FALSE))</f>
        <v/>
      </c>
      <c r="X527" s="210" t="str">
        <f>IF(Q527="Room AC (window/wall)",'Emission Factors'!$F$53,IF(Q527="Room AC (PTAC/PTHP)",'Emission Factors'!$F$54,IF(Q527="Residential AC",'Emission Factors'!$F$55,IF(Q527="Residential HP",'Emission Factors'!$F$56,IF(Q527="Commercial AC (&gt;=65k to &lt;135,000k Btu/hr)",'Emission Factors'!$F$57,IF(Q527="Commercial AC (&gt;=135,000k Btu/hr)",'Emission Factors'!$F$58,""))))))</f>
        <v/>
      </c>
      <c r="Y527" s="211" t="str">
        <f>IF(Q527="Room AC (window/wall)",'Emission Factors'!$G$53,IF(Q527="Room AC (PTAC/PTHP)",'Emission Factors'!$G$54,IF(Q527="Residential AC",'Emission Factors'!$G$55,IF(Q527="Residential HP",'Emission Factors'!$G$56,IF(Q527="Commercial AC (&gt;=65k to &lt;135,000k Btu/hr)",'Emission Factors'!$G$57,IF(Q527="Commercial AC (&gt;=135,000k Btu/hr)",'Emission Factors'!$G$58,""))))))</f>
        <v/>
      </c>
      <c r="Z527" s="96"/>
      <c r="AA527" s="97" t="str">
        <f t="shared" ref="AA527:AA590" si="81">IF(ISBLANK(Z527),"",(I527*K527*(M527/100)*(N527/2204.6)))</f>
        <v/>
      </c>
      <c r="AB527" s="97" t="str">
        <f t="shared" ref="AB527:AB590" si="82">IF(ISBLANK(Z527),"",(U527*W527*(Y527/100)*(Z527/2204.6)))</f>
        <v/>
      </c>
      <c r="AC527" s="246" t="str">
        <f t="shared" ref="AC527:AC590" si="83">IF(ISBLANK(Z527),"",(AA527-AB527))</f>
        <v/>
      </c>
      <c r="AD527" s="97" t="str">
        <f t="shared" ref="AD527:AD590" si="84">IF(ISBLANK(Z527),"",(H527*K527*(L527/100)*(N527/2204.6)*P527))</f>
        <v/>
      </c>
      <c r="AE527" s="97" t="str">
        <f t="shared" ref="AE527:AE590" si="85">IF(ISBLANK(Z527),"",(T527*W527*(X527/100)*(Z527/2204.6)*P527))</f>
        <v/>
      </c>
      <c r="AF527" s="252" t="str">
        <f t="shared" ref="AF527:AF590" si="86">IF(ISBLANK(Z527),"",(AD527-AE527))</f>
        <v/>
      </c>
      <c r="AG527" s="254" t="str">
        <f t="shared" ref="AG527:AG590" si="87">IF(ISBLANK(S527),"",IF(AND(S527&gt;2024,W527&gt;750),0,SUM(AC527,AF527)))</f>
        <v/>
      </c>
      <c r="AH527" s="248" t="str">
        <f t="shared" ref="AH527:AH590" si="88">IF(ISBLANK(Z527),"",(AG527/Z527))</f>
        <v/>
      </c>
      <c r="AI527" s="249" t="str">
        <f t="shared" ref="AI527:AI590" si="89">IF(ISBLANK(Z527),"",(IF(AG527=0,0,(AG527/G527))))</f>
        <v/>
      </c>
    </row>
    <row r="528" spans="2:35" x14ac:dyDescent="0.3">
      <c r="B528" s="94"/>
      <c r="C528" s="95"/>
      <c r="D528" s="95"/>
      <c r="E528" s="95"/>
      <c r="F528" s="94"/>
      <c r="G528" s="145"/>
      <c r="H528" s="245"/>
      <c r="I528" s="211" t="str">
        <f>IF(D528="Room AC (window/wall)",'Emission Factors'!$E$53,IF(D528="Room AC (PTAC/PTHP)",H528,IF(D528="Residential AC",'Emission Factors'!$E$55,IF(D528="Residential HP",H528,IF(D528="Commercial AC (&gt;=65k to &lt;135,000k Btu/hr)",'Emission Factors'!$E$57,IF(D528="Commercial AC (&gt;=135,000k Btu/hr)",'Emission Factors'!$E$58,""))))))</f>
        <v/>
      </c>
      <c r="J528" s="96"/>
      <c r="K528" s="211" t="str">
        <f>IF(ISBLANK(J528),"",VLOOKUP(J528,'Emission Factors'!$C$81:$G$221,4,FALSE))</f>
        <v/>
      </c>
      <c r="L528" s="210" t="str">
        <f>IF(D528="Room AC (window/wall)",'Emission Factors'!$F$53,IF(D528="Room AC (PTAC/PTHP)",'Emission Factors'!$F$54,IF(D528="Residential AC",'Emission Factors'!$F$55,IF(D528="Residential HP",'Emission Factors'!$F$56,IF(D528="Commercial AC (&gt;=65k to &lt;135,000k Btu/hr)",'Emission Factors'!$F$57,IF(D528="Commercial AC (&gt;=135,000k Btu/hr)",'Emission Factors'!$F$58,""))))))</f>
        <v/>
      </c>
      <c r="M528" s="211" t="str">
        <f>IF(D528="Room AC (window/wall)",'Emission Factors'!$G$53,IF(D528="Room AC (PTAC/PTHP)",'Emission Factors'!$G$54,IF(D528="Residential AC",'Emission Factors'!$G$55,IF(D528="Residential HP",'Emission Factors'!$G$56,IF(D528="Commercial AC (&gt;=65k to &lt;135,000k Btu/hr)",'Emission Factors'!$G$57,IF(D528="Commercial AC (&gt;=135,000k Btu/hr)",'Emission Factors'!$G$58,""))))))</f>
        <v/>
      </c>
      <c r="N528" s="96"/>
      <c r="O528" s="209" t="str">
        <f>IF(ISBLANK(D528),"",(IF(D528="Room AC (window/wall)",'Emission Factors'!$C$53,IF(D528="Room AC (PTAC/PTHP)",'Emission Factors'!$C$54,IF(D528="Residential AC",'Emission Factors'!$C$55,IF(D528="Residential HP",'Emission Factors'!$C$56,IF(D528="Commercial AC (&gt;=65k to &lt;135,000k Btu/hr)",'Emission Factors'!$C$57,IF(D528="Commercial AC (&gt;=135,000k Btu/hr)",'Emission Factors'!$C$58,""))))))))</f>
        <v/>
      </c>
      <c r="P528" s="209" t="str">
        <f t="shared" si="80"/>
        <v/>
      </c>
      <c r="Q528" s="95"/>
      <c r="R528" s="256"/>
      <c r="S528" s="256"/>
      <c r="T528" s="96"/>
      <c r="U528" s="211" t="str">
        <f>IF(Q528="Room AC (window/wall)",'Emission Factors'!$E$53,IF(AND(Q528="Room AC (PTAC/PTHP)",ISBLANK(T528)),"Error",IF(AND(Q528="Room AC (PTAC/PTHP)",T528&gt;0),T528,IF(Q528="Residential AC",'Emission Factors'!$E$55,IF(AND(Q528="Residential HP",ISBLANK(T528)),"Error",IF(AND(Q528="Residential HP",T528&gt;0),T528,IF(Q528="Commercial AC (&gt;=65k to &lt;135,000k Btu/hr)",'Emission Factors'!$E$57,IF(Q528="Commercial AC (&gt;=135,000k Btu/hr)",'Emission Factors'!$E$58,""))))))))</f>
        <v/>
      </c>
      <c r="V528" s="95"/>
      <c r="W528" s="211" t="str">
        <f>IF(ISBLANK(V528),"",VLOOKUP(V528,'Emission Factors'!$C$81:$G$221,4,FALSE))</f>
        <v/>
      </c>
      <c r="X528" s="210" t="str">
        <f>IF(Q528="Room AC (window/wall)",'Emission Factors'!$F$53,IF(Q528="Room AC (PTAC/PTHP)",'Emission Factors'!$F$54,IF(Q528="Residential AC",'Emission Factors'!$F$55,IF(Q528="Residential HP",'Emission Factors'!$F$56,IF(Q528="Commercial AC (&gt;=65k to &lt;135,000k Btu/hr)",'Emission Factors'!$F$57,IF(Q528="Commercial AC (&gt;=135,000k Btu/hr)",'Emission Factors'!$F$58,""))))))</f>
        <v/>
      </c>
      <c r="Y528" s="211" t="str">
        <f>IF(Q528="Room AC (window/wall)",'Emission Factors'!$G$53,IF(Q528="Room AC (PTAC/PTHP)",'Emission Factors'!$G$54,IF(Q528="Residential AC",'Emission Factors'!$G$55,IF(Q528="Residential HP",'Emission Factors'!$G$56,IF(Q528="Commercial AC (&gt;=65k to &lt;135,000k Btu/hr)",'Emission Factors'!$G$57,IF(Q528="Commercial AC (&gt;=135,000k Btu/hr)",'Emission Factors'!$G$58,""))))))</f>
        <v/>
      </c>
      <c r="Z528" s="96"/>
      <c r="AA528" s="97" t="str">
        <f t="shared" si="81"/>
        <v/>
      </c>
      <c r="AB528" s="97" t="str">
        <f t="shared" si="82"/>
        <v/>
      </c>
      <c r="AC528" s="246" t="str">
        <f t="shared" si="83"/>
        <v/>
      </c>
      <c r="AD528" s="97" t="str">
        <f t="shared" si="84"/>
        <v/>
      </c>
      <c r="AE528" s="97" t="str">
        <f t="shared" si="85"/>
        <v/>
      </c>
      <c r="AF528" s="252" t="str">
        <f t="shared" si="86"/>
        <v/>
      </c>
      <c r="AG528" s="254" t="str">
        <f t="shared" si="87"/>
        <v/>
      </c>
      <c r="AH528" s="248" t="str">
        <f t="shared" si="88"/>
        <v/>
      </c>
      <c r="AI528" s="249" t="str">
        <f t="shared" si="89"/>
        <v/>
      </c>
    </row>
    <row r="529" spans="2:35" x14ac:dyDescent="0.3">
      <c r="B529" s="94"/>
      <c r="C529" s="95"/>
      <c r="D529" s="95"/>
      <c r="E529" s="95"/>
      <c r="F529" s="94"/>
      <c r="G529" s="145"/>
      <c r="H529" s="245"/>
      <c r="I529" s="211" t="str">
        <f>IF(D529="Room AC (window/wall)",'Emission Factors'!$E$53,IF(D529="Room AC (PTAC/PTHP)",H529,IF(D529="Residential AC",'Emission Factors'!$E$55,IF(D529="Residential HP",H529,IF(D529="Commercial AC (&gt;=65k to &lt;135,000k Btu/hr)",'Emission Factors'!$E$57,IF(D529="Commercial AC (&gt;=135,000k Btu/hr)",'Emission Factors'!$E$58,""))))))</f>
        <v/>
      </c>
      <c r="J529" s="96"/>
      <c r="K529" s="211" t="str">
        <f>IF(ISBLANK(J529),"",VLOOKUP(J529,'Emission Factors'!$C$81:$G$221,4,FALSE))</f>
        <v/>
      </c>
      <c r="L529" s="210" t="str">
        <f>IF(D529="Room AC (window/wall)",'Emission Factors'!$F$53,IF(D529="Room AC (PTAC/PTHP)",'Emission Factors'!$F$54,IF(D529="Residential AC",'Emission Factors'!$F$55,IF(D529="Residential HP",'Emission Factors'!$F$56,IF(D529="Commercial AC (&gt;=65k to &lt;135,000k Btu/hr)",'Emission Factors'!$F$57,IF(D529="Commercial AC (&gt;=135,000k Btu/hr)",'Emission Factors'!$F$58,""))))))</f>
        <v/>
      </c>
      <c r="M529" s="211" t="str">
        <f>IF(D529="Room AC (window/wall)",'Emission Factors'!$G$53,IF(D529="Room AC (PTAC/PTHP)",'Emission Factors'!$G$54,IF(D529="Residential AC",'Emission Factors'!$G$55,IF(D529="Residential HP",'Emission Factors'!$G$56,IF(D529="Commercial AC (&gt;=65k to &lt;135,000k Btu/hr)",'Emission Factors'!$G$57,IF(D529="Commercial AC (&gt;=135,000k Btu/hr)",'Emission Factors'!$G$58,""))))))</f>
        <v/>
      </c>
      <c r="N529" s="96"/>
      <c r="O529" s="209" t="str">
        <f>IF(ISBLANK(D529),"",(IF(D529="Room AC (window/wall)",'Emission Factors'!$C$53,IF(D529="Room AC (PTAC/PTHP)",'Emission Factors'!$C$54,IF(D529="Residential AC",'Emission Factors'!$C$55,IF(D529="Residential HP",'Emission Factors'!$C$56,IF(D529="Commercial AC (&gt;=65k to &lt;135,000k Btu/hr)",'Emission Factors'!$C$57,IF(D529="Commercial AC (&gt;=135,000k Btu/hr)",'Emission Factors'!$C$58,""))))))))</f>
        <v/>
      </c>
      <c r="P529" s="209" t="str">
        <f t="shared" si="80"/>
        <v/>
      </c>
      <c r="Q529" s="95"/>
      <c r="R529" s="256"/>
      <c r="S529" s="256"/>
      <c r="T529" s="96"/>
      <c r="U529" s="211" t="str">
        <f>IF(Q529="Room AC (window/wall)",'Emission Factors'!$E$53,IF(AND(Q529="Room AC (PTAC/PTHP)",ISBLANK(T529)),"Error",IF(AND(Q529="Room AC (PTAC/PTHP)",T529&gt;0),T529,IF(Q529="Residential AC",'Emission Factors'!$E$55,IF(AND(Q529="Residential HP",ISBLANK(T529)),"Error",IF(AND(Q529="Residential HP",T529&gt;0),T529,IF(Q529="Commercial AC (&gt;=65k to &lt;135,000k Btu/hr)",'Emission Factors'!$E$57,IF(Q529="Commercial AC (&gt;=135,000k Btu/hr)",'Emission Factors'!$E$58,""))))))))</f>
        <v/>
      </c>
      <c r="V529" s="95"/>
      <c r="W529" s="211" t="str">
        <f>IF(ISBLANK(V529),"",VLOOKUP(V529,'Emission Factors'!$C$81:$G$221,4,FALSE))</f>
        <v/>
      </c>
      <c r="X529" s="210" t="str">
        <f>IF(Q529="Room AC (window/wall)",'Emission Factors'!$F$53,IF(Q529="Room AC (PTAC/PTHP)",'Emission Factors'!$F$54,IF(Q529="Residential AC",'Emission Factors'!$F$55,IF(Q529="Residential HP",'Emission Factors'!$F$56,IF(Q529="Commercial AC (&gt;=65k to &lt;135,000k Btu/hr)",'Emission Factors'!$F$57,IF(Q529="Commercial AC (&gt;=135,000k Btu/hr)",'Emission Factors'!$F$58,""))))))</f>
        <v/>
      </c>
      <c r="Y529" s="211" t="str">
        <f>IF(Q529="Room AC (window/wall)",'Emission Factors'!$G$53,IF(Q529="Room AC (PTAC/PTHP)",'Emission Factors'!$G$54,IF(Q529="Residential AC",'Emission Factors'!$G$55,IF(Q529="Residential HP",'Emission Factors'!$G$56,IF(Q529="Commercial AC (&gt;=65k to &lt;135,000k Btu/hr)",'Emission Factors'!$G$57,IF(Q529="Commercial AC (&gt;=135,000k Btu/hr)",'Emission Factors'!$G$58,""))))))</f>
        <v/>
      </c>
      <c r="Z529" s="96"/>
      <c r="AA529" s="97" t="str">
        <f t="shared" si="81"/>
        <v/>
      </c>
      <c r="AB529" s="97" t="str">
        <f t="shared" si="82"/>
        <v/>
      </c>
      <c r="AC529" s="246" t="str">
        <f t="shared" si="83"/>
        <v/>
      </c>
      <c r="AD529" s="97" t="str">
        <f t="shared" si="84"/>
        <v/>
      </c>
      <c r="AE529" s="97" t="str">
        <f t="shared" si="85"/>
        <v/>
      </c>
      <c r="AF529" s="252" t="str">
        <f t="shared" si="86"/>
        <v/>
      </c>
      <c r="AG529" s="254" t="str">
        <f t="shared" si="87"/>
        <v/>
      </c>
      <c r="AH529" s="248" t="str">
        <f t="shared" si="88"/>
        <v/>
      </c>
      <c r="AI529" s="249" t="str">
        <f t="shared" si="89"/>
        <v/>
      </c>
    </row>
    <row r="530" spans="2:35" x14ac:dyDescent="0.3">
      <c r="B530" s="94"/>
      <c r="C530" s="95"/>
      <c r="D530" s="95"/>
      <c r="E530" s="95"/>
      <c r="F530" s="94"/>
      <c r="G530" s="145"/>
      <c r="H530" s="245"/>
      <c r="I530" s="211" t="str">
        <f>IF(D530="Room AC (window/wall)",'Emission Factors'!$E$53,IF(D530="Room AC (PTAC/PTHP)",H530,IF(D530="Residential AC",'Emission Factors'!$E$55,IF(D530="Residential HP",H530,IF(D530="Commercial AC (&gt;=65k to &lt;135,000k Btu/hr)",'Emission Factors'!$E$57,IF(D530="Commercial AC (&gt;=135,000k Btu/hr)",'Emission Factors'!$E$58,""))))))</f>
        <v/>
      </c>
      <c r="J530" s="96"/>
      <c r="K530" s="211" t="str">
        <f>IF(ISBLANK(J530),"",VLOOKUP(J530,'Emission Factors'!$C$81:$G$221,4,FALSE))</f>
        <v/>
      </c>
      <c r="L530" s="210" t="str">
        <f>IF(D530="Room AC (window/wall)",'Emission Factors'!$F$53,IF(D530="Room AC (PTAC/PTHP)",'Emission Factors'!$F$54,IF(D530="Residential AC",'Emission Factors'!$F$55,IF(D530="Residential HP",'Emission Factors'!$F$56,IF(D530="Commercial AC (&gt;=65k to &lt;135,000k Btu/hr)",'Emission Factors'!$F$57,IF(D530="Commercial AC (&gt;=135,000k Btu/hr)",'Emission Factors'!$F$58,""))))))</f>
        <v/>
      </c>
      <c r="M530" s="211" t="str">
        <f>IF(D530="Room AC (window/wall)",'Emission Factors'!$G$53,IF(D530="Room AC (PTAC/PTHP)",'Emission Factors'!$G$54,IF(D530="Residential AC",'Emission Factors'!$G$55,IF(D530="Residential HP",'Emission Factors'!$G$56,IF(D530="Commercial AC (&gt;=65k to &lt;135,000k Btu/hr)",'Emission Factors'!$G$57,IF(D530="Commercial AC (&gt;=135,000k Btu/hr)",'Emission Factors'!$G$58,""))))))</f>
        <v/>
      </c>
      <c r="N530" s="96"/>
      <c r="O530" s="209" t="str">
        <f>IF(ISBLANK(D530),"",(IF(D530="Room AC (window/wall)",'Emission Factors'!$C$53,IF(D530="Room AC (PTAC/PTHP)",'Emission Factors'!$C$54,IF(D530="Residential AC",'Emission Factors'!$C$55,IF(D530="Residential HP",'Emission Factors'!$C$56,IF(D530="Commercial AC (&gt;=65k to &lt;135,000k Btu/hr)",'Emission Factors'!$C$57,IF(D530="Commercial AC (&gt;=135,000k Btu/hr)",'Emission Factors'!$C$58,""))))))))</f>
        <v/>
      </c>
      <c r="P530" s="209" t="str">
        <f t="shared" si="80"/>
        <v/>
      </c>
      <c r="Q530" s="95"/>
      <c r="R530" s="256"/>
      <c r="S530" s="256"/>
      <c r="T530" s="96"/>
      <c r="U530" s="211" t="str">
        <f>IF(Q530="Room AC (window/wall)",'Emission Factors'!$E$53,IF(AND(Q530="Room AC (PTAC/PTHP)",ISBLANK(T530)),"Error",IF(AND(Q530="Room AC (PTAC/PTHP)",T530&gt;0),T530,IF(Q530="Residential AC",'Emission Factors'!$E$55,IF(AND(Q530="Residential HP",ISBLANK(T530)),"Error",IF(AND(Q530="Residential HP",T530&gt;0),T530,IF(Q530="Commercial AC (&gt;=65k to &lt;135,000k Btu/hr)",'Emission Factors'!$E$57,IF(Q530="Commercial AC (&gt;=135,000k Btu/hr)",'Emission Factors'!$E$58,""))))))))</f>
        <v/>
      </c>
      <c r="V530" s="95"/>
      <c r="W530" s="211" t="str">
        <f>IF(ISBLANK(V530),"",VLOOKUP(V530,'Emission Factors'!$C$81:$G$221,4,FALSE))</f>
        <v/>
      </c>
      <c r="X530" s="210" t="str">
        <f>IF(Q530="Room AC (window/wall)",'Emission Factors'!$F$53,IF(Q530="Room AC (PTAC/PTHP)",'Emission Factors'!$F$54,IF(Q530="Residential AC",'Emission Factors'!$F$55,IF(Q530="Residential HP",'Emission Factors'!$F$56,IF(Q530="Commercial AC (&gt;=65k to &lt;135,000k Btu/hr)",'Emission Factors'!$F$57,IF(Q530="Commercial AC (&gt;=135,000k Btu/hr)",'Emission Factors'!$F$58,""))))))</f>
        <v/>
      </c>
      <c r="Y530" s="211" t="str">
        <f>IF(Q530="Room AC (window/wall)",'Emission Factors'!$G$53,IF(Q530="Room AC (PTAC/PTHP)",'Emission Factors'!$G$54,IF(Q530="Residential AC",'Emission Factors'!$G$55,IF(Q530="Residential HP",'Emission Factors'!$G$56,IF(Q530="Commercial AC (&gt;=65k to &lt;135,000k Btu/hr)",'Emission Factors'!$G$57,IF(Q530="Commercial AC (&gt;=135,000k Btu/hr)",'Emission Factors'!$G$58,""))))))</f>
        <v/>
      </c>
      <c r="Z530" s="96"/>
      <c r="AA530" s="97" t="str">
        <f t="shared" si="81"/>
        <v/>
      </c>
      <c r="AB530" s="97" t="str">
        <f t="shared" si="82"/>
        <v/>
      </c>
      <c r="AC530" s="246" t="str">
        <f t="shared" si="83"/>
        <v/>
      </c>
      <c r="AD530" s="97" t="str">
        <f t="shared" si="84"/>
        <v/>
      </c>
      <c r="AE530" s="97" t="str">
        <f t="shared" si="85"/>
        <v/>
      </c>
      <c r="AF530" s="252" t="str">
        <f t="shared" si="86"/>
        <v/>
      </c>
      <c r="AG530" s="254" t="str">
        <f t="shared" si="87"/>
        <v/>
      </c>
      <c r="AH530" s="248" t="str">
        <f t="shared" si="88"/>
        <v/>
      </c>
      <c r="AI530" s="249" t="str">
        <f t="shared" si="89"/>
        <v/>
      </c>
    </row>
    <row r="531" spans="2:35" x14ac:dyDescent="0.3">
      <c r="B531" s="94"/>
      <c r="C531" s="95"/>
      <c r="D531" s="95"/>
      <c r="E531" s="95"/>
      <c r="F531" s="94"/>
      <c r="G531" s="145"/>
      <c r="H531" s="245"/>
      <c r="I531" s="211" t="str">
        <f>IF(D531="Room AC (window/wall)",'Emission Factors'!$E$53,IF(D531="Room AC (PTAC/PTHP)",H531,IF(D531="Residential AC",'Emission Factors'!$E$55,IF(D531="Residential HP",H531,IF(D531="Commercial AC (&gt;=65k to &lt;135,000k Btu/hr)",'Emission Factors'!$E$57,IF(D531="Commercial AC (&gt;=135,000k Btu/hr)",'Emission Factors'!$E$58,""))))))</f>
        <v/>
      </c>
      <c r="J531" s="96"/>
      <c r="K531" s="211" t="str">
        <f>IF(ISBLANK(J531),"",VLOOKUP(J531,'Emission Factors'!$C$81:$G$221,4,FALSE))</f>
        <v/>
      </c>
      <c r="L531" s="210" t="str">
        <f>IF(D531="Room AC (window/wall)",'Emission Factors'!$F$53,IF(D531="Room AC (PTAC/PTHP)",'Emission Factors'!$F$54,IF(D531="Residential AC",'Emission Factors'!$F$55,IF(D531="Residential HP",'Emission Factors'!$F$56,IF(D531="Commercial AC (&gt;=65k to &lt;135,000k Btu/hr)",'Emission Factors'!$F$57,IF(D531="Commercial AC (&gt;=135,000k Btu/hr)",'Emission Factors'!$F$58,""))))))</f>
        <v/>
      </c>
      <c r="M531" s="211" t="str">
        <f>IF(D531="Room AC (window/wall)",'Emission Factors'!$G$53,IF(D531="Room AC (PTAC/PTHP)",'Emission Factors'!$G$54,IF(D531="Residential AC",'Emission Factors'!$G$55,IF(D531="Residential HP",'Emission Factors'!$G$56,IF(D531="Commercial AC (&gt;=65k to &lt;135,000k Btu/hr)",'Emission Factors'!$G$57,IF(D531="Commercial AC (&gt;=135,000k Btu/hr)",'Emission Factors'!$G$58,""))))))</f>
        <v/>
      </c>
      <c r="N531" s="96"/>
      <c r="O531" s="209" t="str">
        <f>IF(ISBLANK(D531),"",(IF(D531="Room AC (window/wall)",'Emission Factors'!$C$53,IF(D531="Room AC (PTAC/PTHP)",'Emission Factors'!$C$54,IF(D531="Residential AC",'Emission Factors'!$C$55,IF(D531="Residential HP",'Emission Factors'!$C$56,IF(D531="Commercial AC (&gt;=65k to &lt;135,000k Btu/hr)",'Emission Factors'!$C$57,IF(D531="Commercial AC (&gt;=135,000k Btu/hr)",'Emission Factors'!$C$58,""))))))))</f>
        <v/>
      </c>
      <c r="P531" s="209" t="str">
        <f t="shared" si="80"/>
        <v/>
      </c>
      <c r="Q531" s="95"/>
      <c r="R531" s="256"/>
      <c r="S531" s="256"/>
      <c r="T531" s="96"/>
      <c r="U531" s="211" t="str">
        <f>IF(Q531="Room AC (window/wall)",'Emission Factors'!$E$53,IF(AND(Q531="Room AC (PTAC/PTHP)",ISBLANK(T531)),"Error",IF(AND(Q531="Room AC (PTAC/PTHP)",T531&gt;0),T531,IF(Q531="Residential AC",'Emission Factors'!$E$55,IF(AND(Q531="Residential HP",ISBLANK(T531)),"Error",IF(AND(Q531="Residential HP",T531&gt;0),T531,IF(Q531="Commercial AC (&gt;=65k to &lt;135,000k Btu/hr)",'Emission Factors'!$E$57,IF(Q531="Commercial AC (&gt;=135,000k Btu/hr)",'Emission Factors'!$E$58,""))))))))</f>
        <v/>
      </c>
      <c r="V531" s="95"/>
      <c r="W531" s="211" t="str">
        <f>IF(ISBLANK(V531),"",VLOOKUP(V531,'Emission Factors'!$C$81:$G$221,4,FALSE))</f>
        <v/>
      </c>
      <c r="X531" s="210" t="str">
        <f>IF(Q531="Room AC (window/wall)",'Emission Factors'!$F$53,IF(Q531="Room AC (PTAC/PTHP)",'Emission Factors'!$F$54,IF(Q531="Residential AC",'Emission Factors'!$F$55,IF(Q531="Residential HP",'Emission Factors'!$F$56,IF(Q531="Commercial AC (&gt;=65k to &lt;135,000k Btu/hr)",'Emission Factors'!$F$57,IF(Q531="Commercial AC (&gt;=135,000k Btu/hr)",'Emission Factors'!$F$58,""))))))</f>
        <v/>
      </c>
      <c r="Y531" s="211" t="str">
        <f>IF(Q531="Room AC (window/wall)",'Emission Factors'!$G$53,IF(Q531="Room AC (PTAC/PTHP)",'Emission Factors'!$G$54,IF(Q531="Residential AC",'Emission Factors'!$G$55,IF(Q531="Residential HP",'Emission Factors'!$G$56,IF(Q531="Commercial AC (&gt;=65k to &lt;135,000k Btu/hr)",'Emission Factors'!$G$57,IF(Q531="Commercial AC (&gt;=135,000k Btu/hr)",'Emission Factors'!$G$58,""))))))</f>
        <v/>
      </c>
      <c r="Z531" s="96"/>
      <c r="AA531" s="97" t="str">
        <f t="shared" si="81"/>
        <v/>
      </c>
      <c r="AB531" s="97" t="str">
        <f t="shared" si="82"/>
        <v/>
      </c>
      <c r="AC531" s="246" t="str">
        <f t="shared" si="83"/>
        <v/>
      </c>
      <c r="AD531" s="97" t="str">
        <f t="shared" si="84"/>
        <v/>
      </c>
      <c r="AE531" s="97" t="str">
        <f t="shared" si="85"/>
        <v/>
      </c>
      <c r="AF531" s="252" t="str">
        <f t="shared" si="86"/>
        <v/>
      </c>
      <c r="AG531" s="254" t="str">
        <f t="shared" si="87"/>
        <v/>
      </c>
      <c r="AH531" s="248" t="str">
        <f t="shared" si="88"/>
        <v/>
      </c>
      <c r="AI531" s="249" t="str">
        <f t="shared" si="89"/>
        <v/>
      </c>
    </row>
    <row r="532" spans="2:35" x14ac:dyDescent="0.3">
      <c r="B532" s="94"/>
      <c r="C532" s="95"/>
      <c r="D532" s="95"/>
      <c r="E532" s="95"/>
      <c r="F532" s="94"/>
      <c r="G532" s="145"/>
      <c r="H532" s="245"/>
      <c r="I532" s="211" t="str">
        <f>IF(D532="Room AC (window/wall)",'Emission Factors'!$E$53,IF(D532="Room AC (PTAC/PTHP)",H532,IF(D532="Residential AC",'Emission Factors'!$E$55,IF(D532="Residential HP",H532,IF(D532="Commercial AC (&gt;=65k to &lt;135,000k Btu/hr)",'Emission Factors'!$E$57,IF(D532="Commercial AC (&gt;=135,000k Btu/hr)",'Emission Factors'!$E$58,""))))))</f>
        <v/>
      </c>
      <c r="J532" s="96"/>
      <c r="K532" s="211" t="str">
        <f>IF(ISBLANK(J532),"",VLOOKUP(J532,'Emission Factors'!$C$81:$G$221,4,FALSE))</f>
        <v/>
      </c>
      <c r="L532" s="210" t="str">
        <f>IF(D532="Room AC (window/wall)",'Emission Factors'!$F$53,IF(D532="Room AC (PTAC/PTHP)",'Emission Factors'!$F$54,IF(D532="Residential AC",'Emission Factors'!$F$55,IF(D532="Residential HP",'Emission Factors'!$F$56,IF(D532="Commercial AC (&gt;=65k to &lt;135,000k Btu/hr)",'Emission Factors'!$F$57,IF(D532="Commercial AC (&gt;=135,000k Btu/hr)",'Emission Factors'!$F$58,""))))))</f>
        <v/>
      </c>
      <c r="M532" s="211" t="str">
        <f>IF(D532="Room AC (window/wall)",'Emission Factors'!$G$53,IF(D532="Room AC (PTAC/PTHP)",'Emission Factors'!$G$54,IF(D532="Residential AC",'Emission Factors'!$G$55,IF(D532="Residential HP",'Emission Factors'!$G$56,IF(D532="Commercial AC (&gt;=65k to &lt;135,000k Btu/hr)",'Emission Factors'!$G$57,IF(D532="Commercial AC (&gt;=135,000k Btu/hr)",'Emission Factors'!$G$58,""))))))</f>
        <v/>
      </c>
      <c r="N532" s="96"/>
      <c r="O532" s="209" t="str">
        <f>IF(ISBLANK(D532),"",(IF(D532="Room AC (window/wall)",'Emission Factors'!$C$53,IF(D532="Room AC (PTAC/PTHP)",'Emission Factors'!$C$54,IF(D532="Residential AC",'Emission Factors'!$C$55,IF(D532="Residential HP",'Emission Factors'!$C$56,IF(D532="Commercial AC (&gt;=65k to &lt;135,000k Btu/hr)",'Emission Factors'!$C$57,IF(D532="Commercial AC (&gt;=135,000k Btu/hr)",'Emission Factors'!$C$58,""))))))))</f>
        <v/>
      </c>
      <c r="P532" s="209" t="str">
        <f t="shared" si="80"/>
        <v/>
      </c>
      <c r="Q532" s="95"/>
      <c r="R532" s="256"/>
      <c r="S532" s="256"/>
      <c r="T532" s="96"/>
      <c r="U532" s="211" t="str">
        <f>IF(Q532="Room AC (window/wall)",'Emission Factors'!$E$53,IF(AND(Q532="Room AC (PTAC/PTHP)",ISBLANK(T532)),"Error",IF(AND(Q532="Room AC (PTAC/PTHP)",T532&gt;0),T532,IF(Q532="Residential AC",'Emission Factors'!$E$55,IF(AND(Q532="Residential HP",ISBLANK(T532)),"Error",IF(AND(Q532="Residential HP",T532&gt;0),T532,IF(Q532="Commercial AC (&gt;=65k to &lt;135,000k Btu/hr)",'Emission Factors'!$E$57,IF(Q532="Commercial AC (&gt;=135,000k Btu/hr)",'Emission Factors'!$E$58,""))))))))</f>
        <v/>
      </c>
      <c r="V532" s="95"/>
      <c r="W532" s="211" t="str">
        <f>IF(ISBLANK(V532),"",VLOOKUP(V532,'Emission Factors'!$C$81:$G$221,4,FALSE))</f>
        <v/>
      </c>
      <c r="X532" s="210" t="str">
        <f>IF(Q532="Room AC (window/wall)",'Emission Factors'!$F$53,IF(Q532="Room AC (PTAC/PTHP)",'Emission Factors'!$F$54,IF(Q532="Residential AC",'Emission Factors'!$F$55,IF(Q532="Residential HP",'Emission Factors'!$F$56,IF(Q532="Commercial AC (&gt;=65k to &lt;135,000k Btu/hr)",'Emission Factors'!$F$57,IF(Q532="Commercial AC (&gt;=135,000k Btu/hr)",'Emission Factors'!$F$58,""))))))</f>
        <v/>
      </c>
      <c r="Y532" s="211" t="str">
        <f>IF(Q532="Room AC (window/wall)",'Emission Factors'!$G$53,IF(Q532="Room AC (PTAC/PTHP)",'Emission Factors'!$G$54,IF(Q532="Residential AC",'Emission Factors'!$G$55,IF(Q532="Residential HP",'Emission Factors'!$G$56,IF(Q532="Commercial AC (&gt;=65k to &lt;135,000k Btu/hr)",'Emission Factors'!$G$57,IF(Q532="Commercial AC (&gt;=135,000k Btu/hr)",'Emission Factors'!$G$58,""))))))</f>
        <v/>
      </c>
      <c r="Z532" s="96"/>
      <c r="AA532" s="97" t="str">
        <f t="shared" si="81"/>
        <v/>
      </c>
      <c r="AB532" s="97" t="str">
        <f t="shared" si="82"/>
        <v/>
      </c>
      <c r="AC532" s="246" t="str">
        <f t="shared" si="83"/>
        <v/>
      </c>
      <c r="AD532" s="97" t="str">
        <f t="shared" si="84"/>
        <v/>
      </c>
      <c r="AE532" s="97" t="str">
        <f t="shared" si="85"/>
        <v/>
      </c>
      <c r="AF532" s="252" t="str">
        <f t="shared" si="86"/>
        <v/>
      </c>
      <c r="AG532" s="254" t="str">
        <f t="shared" si="87"/>
        <v/>
      </c>
      <c r="AH532" s="248" t="str">
        <f t="shared" si="88"/>
        <v/>
      </c>
      <c r="AI532" s="249" t="str">
        <f t="shared" si="89"/>
        <v/>
      </c>
    </row>
    <row r="533" spans="2:35" x14ac:dyDescent="0.3">
      <c r="B533" s="94"/>
      <c r="C533" s="95"/>
      <c r="D533" s="95"/>
      <c r="E533" s="95"/>
      <c r="F533" s="94"/>
      <c r="G533" s="145"/>
      <c r="H533" s="245"/>
      <c r="I533" s="211" t="str">
        <f>IF(D533="Room AC (window/wall)",'Emission Factors'!$E$53,IF(D533="Room AC (PTAC/PTHP)",H533,IF(D533="Residential AC",'Emission Factors'!$E$55,IF(D533="Residential HP",H533,IF(D533="Commercial AC (&gt;=65k to &lt;135,000k Btu/hr)",'Emission Factors'!$E$57,IF(D533="Commercial AC (&gt;=135,000k Btu/hr)",'Emission Factors'!$E$58,""))))))</f>
        <v/>
      </c>
      <c r="J533" s="96"/>
      <c r="K533" s="211" t="str">
        <f>IF(ISBLANK(J533),"",VLOOKUP(J533,'Emission Factors'!$C$81:$G$221,4,FALSE))</f>
        <v/>
      </c>
      <c r="L533" s="210" t="str">
        <f>IF(D533="Room AC (window/wall)",'Emission Factors'!$F$53,IF(D533="Room AC (PTAC/PTHP)",'Emission Factors'!$F$54,IF(D533="Residential AC",'Emission Factors'!$F$55,IF(D533="Residential HP",'Emission Factors'!$F$56,IF(D533="Commercial AC (&gt;=65k to &lt;135,000k Btu/hr)",'Emission Factors'!$F$57,IF(D533="Commercial AC (&gt;=135,000k Btu/hr)",'Emission Factors'!$F$58,""))))))</f>
        <v/>
      </c>
      <c r="M533" s="211" t="str">
        <f>IF(D533="Room AC (window/wall)",'Emission Factors'!$G$53,IF(D533="Room AC (PTAC/PTHP)",'Emission Factors'!$G$54,IF(D533="Residential AC",'Emission Factors'!$G$55,IF(D533="Residential HP",'Emission Factors'!$G$56,IF(D533="Commercial AC (&gt;=65k to &lt;135,000k Btu/hr)",'Emission Factors'!$G$57,IF(D533="Commercial AC (&gt;=135,000k Btu/hr)",'Emission Factors'!$G$58,""))))))</f>
        <v/>
      </c>
      <c r="N533" s="96"/>
      <c r="O533" s="209" t="str">
        <f>IF(ISBLANK(D533),"",(IF(D533="Room AC (window/wall)",'Emission Factors'!$C$53,IF(D533="Room AC (PTAC/PTHP)",'Emission Factors'!$C$54,IF(D533="Residential AC",'Emission Factors'!$C$55,IF(D533="Residential HP",'Emission Factors'!$C$56,IF(D533="Commercial AC (&gt;=65k to &lt;135,000k Btu/hr)",'Emission Factors'!$C$57,IF(D533="Commercial AC (&gt;=135,000k Btu/hr)",'Emission Factors'!$C$58,""))))))))</f>
        <v/>
      </c>
      <c r="P533" s="209" t="str">
        <f t="shared" si="80"/>
        <v/>
      </c>
      <c r="Q533" s="95"/>
      <c r="R533" s="256"/>
      <c r="S533" s="256"/>
      <c r="T533" s="96"/>
      <c r="U533" s="211" t="str">
        <f>IF(Q533="Room AC (window/wall)",'Emission Factors'!$E$53,IF(AND(Q533="Room AC (PTAC/PTHP)",ISBLANK(T533)),"Error",IF(AND(Q533="Room AC (PTAC/PTHP)",T533&gt;0),T533,IF(Q533="Residential AC",'Emission Factors'!$E$55,IF(AND(Q533="Residential HP",ISBLANK(T533)),"Error",IF(AND(Q533="Residential HP",T533&gt;0),T533,IF(Q533="Commercial AC (&gt;=65k to &lt;135,000k Btu/hr)",'Emission Factors'!$E$57,IF(Q533="Commercial AC (&gt;=135,000k Btu/hr)",'Emission Factors'!$E$58,""))))))))</f>
        <v/>
      </c>
      <c r="V533" s="95"/>
      <c r="W533" s="211" t="str">
        <f>IF(ISBLANK(V533),"",VLOOKUP(V533,'Emission Factors'!$C$81:$G$221,4,FALSE))</f>
        <v/>
      </c>
      <c r="X533" s="210" t="str">
        <f>IF(Q533="Room AC (window/wall)",'Emission Factors'!$F$53,IF(Q533="Room AC (PTAC/PTHP)",'Emission Factors'!$F$54,IF(Q533="Residential AC",'Emission Factors'!$F$55,IF(Q533="Residential HP",'Emission Factors'!$F$56,IF(Q533="Commercial AC (&gt;=65k to &lt;135,000k Btu/hr)",'Emission Factors'!$F$57,IF(Q533="Commercial AC (&gt;=135,000k Btu/hr)",'Emission Factors'!$F$58,""))))))</f>
        <v/>
      </c>
      <c r="Y533" s="211" t="str">
        <f>IF(Q533="Room AC (window/wall)",'Emission Factors'!$G$53,IF(Q533="Room AC (PTAC/PTHP)",'Emission Factors'!$G$54,IF(Q533="Residential AC",'Emission Factors'!$G$55,IF(Q533="Residential HP",'Emission Factors'!$G$56,IF(Q533="Commercial AC (&gt;=65k to &lt;135,000k Btu/hr)",'Emission Factors'!$G$57,IF(Q533="Commercial AC (&gt;=135,000k Btu/hr)",'Emission Factors'!$G$58,""))))))</f>
        <v/>
      </c>
      <c r="Z533" s="96"/>
      <c r="AA533" s="97" t="str">
        <f t="shared" si="81"/>
        <v/>
      </c>
      <c r="AB533" s="97" t="str">
        <f t="shared" si="82"/>
        <v/>
      </c>
      <c r="AC533" s="246" t="str">
        <f t="shared" si="83"/>
        <v/>
      </c>
      <c r="AD533" s="97" t="str">
        <f t="shared" si="84"/>
        <v/>
      </c>
      <c r="AE533" s="97" t="str">
        <f t="shared" si="85"/>
        <v/>
      </c>
      <c r="AF533" s="252" t="str">
        <f t="shared" si="86"/>
        <v/>
      </c>
      <c r="AG533" s="254" t="str">
        <f t="shared" si="87"/>
        <v/>
      </c>
      <c r="AH533" s="248" t="str">
        <f t="shared" si="88"/>
        <v/>
      </c>
      <c r="AI533" s="249" t="str">
        <f t="shared" si="89"/>
        <v/>
      </c>
    </row>
    <row r="534" spans="2:35" x14ac:dyDescent="0.3">
      <c r="B534" s="94"/>
      <c r="C534" s="95"/>
      <c r="D534" s="95"/>
      <c r="E534" s="95"/>
      <c r="F534" s="94"/>
      <c r="G534" s="145"/>
      <c r="H534" s="245"/>
      <c r="I534" s="211" t="str">
        <f>IF(D534="Room AC (window/wall)",'Emission Factors'!$E$53,IF(D534="Room AC (PTAC/PTHP)",H534,IF(D534="Residential AC",'Emission Factors'!$E$55,IF(D534="Residential HP",H534,IF(D534="Commercial AC (&gt;=65k to &lt;135,000k Btu/hr)",'Emission Factors'!$E$57,IF(D534="Commercial AC (&gt;=135,000k Btu/hr)",'Emission Factors'!$E$58,""))))))</f>
        <v/>
      </c>
      <c r="J534" s="96"/>
      <c r="K534" s="211" t="str">
        <f>IF(ISBLANK(J534),"",VLOOKUP(J534,'Emission Factors'!$C$81:$G$221,4,FALSE))</f>
        <v/>
      </c>
      <c r="L534" s="210" t="str">
        <f>IF(D534="Room AC (window/wall)",'Emission Factors'!$F$53,IF(D534="Room AC (PTAC/PTHP)",'Emission Factors'!$F$54,IF(D534="Residential AC",'Emission Factors'!$F$55,IF(D534="Residential HP",'Emission Factors'!$F$56,IF(D534="Commercial AC (&gt;=65k to &lt;135,000k Btu/hr)",'Emission Factors'!$F$57,IF(D534="Commercial AC (&gt;=135,000k Btu/hr)",'Emission Factors'!$F$58,""))))))</f>
        <v/>
      </c>
      <c r="M534" s="211" t="str">
        <f>IF(D534="Room AC (window/wall)",'Emission Factors'!$G$53,IF(D534="Room AC (PTAC/PTHP)",'Emission Factors'!$G$54,IF(D534="Residential AC",'Emission Factors'!$G$55,IF(D534="Residential HP",'Emission Factors'!$G$56,IF(D534="Commercial AC (&gt;=65k to &lt;135,000k Btu/hr)",'Emission Factors'!$G$57,IF(D534="Commercial AC (&gt;=135,000k Btu/hr)",'Emission Factors'!$G$58,""))))))</f>
        <v/>
      </c>
      <c r="N534" s="96"/>
      <c r="O534" s="209" t="str">
        <f>IF(ISBLANK(D534),"",(IF(D534="Room AC (window/wall)",'Emission Factors'!$C$53,IF(D534="Room AC (PTAC/PTHP)",'Emission Factors'!$C$54,IF(D534="Residential AC",'Emission Factors'!$C$55,IF(D534="Residential HP",'Emission Factors'!$C$56,IF(D534="Commercial AC (&gt;=65k to &lt;135,000k Btu/hr)",'Emission Factors'!$C$57,IF(D534="Commercial AC (&gt;=135,000k Btu/hr)",'Emission Factors'!$C$58,""))))))))</f>
        <v/>
      </c>
      <c r="P534" s="209" t="str">
        <f t="shared" si="80"/>
        <v/>
      </c>
      <c r="Q534" s="95"/>
      <c r="R534" s="256"/>
      <c r="S534" s="256"/>
      <c r="T534" s="96"/>
      <c r="U534" s="211" t="str">
        <f>IF(Q534="Room AC (window/wall)",'Emission Factors'!$E$53,IF(AND(Q534="Room AC (PTAC/PTHP)",ISBLANK(T534)),"Error",IF(AND(Q534="Room AC (PTAC/PTHP)",T534&gt;0),T534,IF(Q534="Residential AC",'Emission Factors'!$E$55,IF(AND(Q534="Residential HP",ISBLANK(T534)),"Error",IF(AND(Q534="Residential HP",T534&gt;0),T534,IF(Q534="Commercial AC (&gt;=65k to &lt;135,000k Btu/hr)",'Emission Factors'!$E$57,IF(Q534="Commercial AC (&gt;=135,000k Btu/hr)",'Emission Factors'!$E$58,""))))))))</f>
        <v/>
      </c>
      <c r="V534" s="95"/>
      <c r="W534" s="211" t="str">
        <f>IF(ISBLANK(V534),"",VLOOKUP(V534,'Emission Factors'!$C$81:$G$221,4,FALSE))</f>
        <v/>
      </c>
      <c r="X534" s="210" t="str">
        <f>IF(Q534="Room AC (window/wall)",'Emission Factors'!$F$53,IF(Q534="Room AC (PTAC/PTHP)",'Emission Factors'!$F$54,IF(Q534="Residential AC",'Emission Factors'!$F$55,IF(Q534="Residential HP",'Emission Factors'!$F$56,IF(Q534="Commercial AC (&gt;=65k to &lt;135,000k Btu/hr)",'Emission Factors'!$F$57,IF(Q534="Commercial AC (&gt;=135,000k Btu/hr)",'Emission Factors'!$F$58,""))))))</f>
        <v/>
      </c>
      <c r="Y534" s="211" t="str">
        <f>IF(Q534="Room AC (window/wall)",'Emission Factors'!$G$53,IF(Q534="Room AC (PTAC/PTHP)",'Emission Factors'!$G$54,IF(Q534="Residential AC",'Emission Factors'!$G$55,IF(Q534="Residential HP",'Emission Factors'!$G$56,IF(Q534="Commercial AC (&gt;=65k to &lt;135,000k Btu/hr)",'Emission Factors'!$G$57,IF(Q534="Commercial AC (&gt;=135,000k Btu/hr)",'Emission Factors'!$G$58,""))))))</f>
        <v/>
      </c>
      <c r="Z534" s="96"/>
      <c r="AA534" s="97" t="str">
        <f t="shared" si="81"/>
        <v/>
      </c>
      <c r="AB534" s="97" t="str">
        <f t="shared" si="82"/>
        <v/>
      </c>
      <c r="AC534" s="246" t="str">
        <f t="shared" si="83"/>
        <v/>
      </c>
      <c r="AD534" s="97" t="str">
        <f t="shared" si="84"/>
        <v/>
      </c>
      <c r="AE534" s="97" t="str">
        <f t="shared" si="85"/>
        <v/>
      </c>
      <c r="AF534" s="252" t="str">
        <f t="shared" si="86"/>
        <v/>
      </c>
      <c r="AG534" s="254" t="str">
        <f t="shared" si="87"/>
        <v/>
      </c>
      <c r="AH534" s="248" t="str">
        <f t="shared" si="88"/>
        <v/>
      </c>
      <c r="AI534" s="249" t="str">
        <f t="shared" si="89"/>
        <v/>
      </c>
    </row>
    <row r="535" spans="2:35" x14ac:dyDescent="0.3">
      <c r="B535" s="94"/>
      <c r="C535" s="95"/>
      <c r="D535" s="95"/>
      <c r="E535" s="95"/>
      <c r="F535" s="94"/>
      <c r="G535" s="145"/>
      <c r="H535" s="245"/>
      <c r="I535" s="211" t="str">
        <f>IF(D535="Room AC (window/wall)",'Emission Factors'!$E$53,IF(D535="Room AC (PTAC/PTHP)",H535,IF(D535="Residential AC",'Emission Factors'!$E$55,IF(D535="Residential HP",H535,IF(D535="Commercial AC (&gt;=65k to &lt;135,000k Btu/hr)",'Emission Factors'!$E$57,IF(D535="Commercial AC (&gt;=135,000k Btu/hr)",'Emission Factors'!$E$58,""))))))</f>
        <v/>
      </c>
      <c r="J535" s="96"/>
      <c r="K535" s="211" t="str">
        <f>IF(ISBLANK(J535),"",VLOOKUP(J535,'Emission Factors'!$C$81:$G$221,4,FALSE))</f>
        <v/>
      </c>
      <c r="L535" s="210" t="str">
        <f>IF(D535="Room AC (window/wall)",'Emission Factors'!$F$53,IF(D535="Room AC (PTAC/PTHP)",'Emission Factors'!$F$54,IF(D535="Residential AC",'Emission Factors'!$F$55,IF(D535="Residential HP",'Emission Factors'!$F$56,IF(D535="Commercial AC (&gt;=65k to &lt;135,000k Btu/hr)",'Emission Factors'!$F$57,IF(D535="Commercial AC (&gt;=135,000k Btu/hr)",'Emission Factors'!$F$58,""))))))</f>
        <v/>
      </c>
      <c r="M535" s="211" t="str">
        <f>IF(D535="Room AC (window/wall)",'Emission Factors'!$G$53,IF(D535="Room AC (PTAC/PTHP)",'Emission Factors'!$G$54,IF(D535="Residential AC",'Emission Factors'!$G$55,IF(D535="Residential HP",'Emission Factors'!$G$56,IF(D535="Commercial AC (&gt;=65k to &lt;135,000k Btu/hr)",'Emission Factors'!$G$57,IF(D535="Commercial AC (&gt;=135,000k Btu/hr)",'Emission Factors'!$G$58,""))))))</f>
        <v/>
      </c>
      <c r="N535" s="96"/>
      <c r="O535" s="209" t="str">
        <f>IF(ISBLANK(D535),"",(IF(D535="Room AC (window/wall)",'Emission Factors'!$C$53,IF(D535="Room AC (PTAC/PTHP)",'Emission Factors'!$C$54,IF(D535="Residential AC",'Emission Factors'!$C$55,IF(D535="Residential HP",'Emission Factors'!$C$56,IF(D535="Commercial AC (&gt;=65k to &lt;135,000k Btu/hr)",'Emission Factors'!$C$57,IF(D535="Commercial AC (&gt;=135,000k Btu/hr)",'Emission Factors'!$C$58,""))))))))</f>
        <v/>
      </c>
      <c r="P535" s="209" t="str">
        <f t="shared" si="80"/>
        <v/>
      </c>
      <c r="Q535" s="95"/>
      <c r="R535" s="256"/>
      <c r="S535" s="256"/>
      <c r="T535" s="96"/>
      <c r="U535" s="211" t="str">
        <f>IF(Q535="Room AC (window/wall)",'Emission Factors'!$E$53,IF(AND(Q535="Room AC (PTAC/PTHP)",ISBLANK(T535)),"Error",IF(AND(Q535="Room AC (PTAC/PTHP)",T535&gt;0),T535,IF(Q535="Residential AC",'Emission Factors'!$E$55,IF(AND(Q535="Residential HP",ISBLANK(T535)),"Error",IF(AND(Q535="Residential HP",T535&gt;0),T535,IF(Q535="Commercial AC (&gt;=65k to &lt;135,000k Btu/hr)",'Emission Factors'!$E$57,IF(Q535="Commercial AC (&gt;=135,000k Btu/hr)",'Emission Factors'!$E$58,""))))))))</f>
        <v/>
      </c>
      <c r="V535" s="95"/>
      <c r="W535" s="211" t="str">
        <f>IF(ISBLANK(V535),"",VLOOKUP(V535,'Emission Factors'!$C$81:$G$221,4,FALSE))</f>
        <v/>
      </c>
      <c r="X535" s="210" t="str">
        <f>IF(Q535="Room AC (window/wall)",'Emission Factors'!$F$53,IF(Q535="Room AC (PTAC/PTHP)",'Emission Factors'!$F$54,IF(Q535="Residential AC",'Emission Factors'!$F$55,IF(Q535="Residential HP",'Emission Factors'!$F$56,IF(Q535="Commercial AC (&gt;=65k to &lt;135,000k Btu/hr)",'Emission Factors'!$F$57,IF(Q535="Commercial AC (&gt;=135,000k Btu/hr)",'Emission Factors'!$F$58,""))))))</f>
        <v/>
      </c>
      <c r="Y535" s="211" t="str">
        <f>IF(Q535="Room AC (window/wall)",'Emission Factors'!$G$53,IF(Q535="Room AC (PTAC/PTHP)",'Emission Factors'!$G$54,IF(Q535="Residential AC",'Emission Factors'!$G$55,IF(Q535="Residential HP",'Emission Factors'!$G$56,IF(Q535="Commercial AC (&gt;=65k to &lt;135,000k Btu/hr)",'Emission Factors'!$G$57,IF(Q535="Commercial AC (&gt;=135,000k Btu/hr)",'Emission Factors'!$G$58,""))))))</f>
        <v/>
      </c>
      <c r="Z535" s="96"/>
      <c r="AA535" s="97" t="str">
        <f t="shared" si="81"/>
        <v/>
      </c>
      <c r="AB535" s="97" t="str">
        <f t="shared" si="82"/>
        <v/>
      </c>
      <c r="AC535" s="246" t="str">
        <f t="shared" si="83"/>
        <v/>
      </c>
      <c r="AD535" s="97" t="str">
        <f t="shared" si="84"/>
        <v/>
      </c>
      <c r="AE535" s="97" t="str">
        <f t="shared" si="85"/>
        <v/>
      </c>
      <c r="AF535" s="252" t="str">
        <f t="shared" si="86"/>
        <v/>
      </c>
      <c r="AG535" s="254" t="str">
        <f t="shared" si="87"/>
        <v/>
      </c>
      <c r="AH535" s="248" t="str">
        <f t="shared" si="88"/>
        <v/>
      </c>
      <c r="AI535" s="249" t="str">
        <f t="shared" si="89"/>
        <v/>
      </c>
    </row>
    <row r="536" spans="2:35" x14ac:dyDescent="0.3">
      <c r="B536" s="94"/>
      <c r="C536" s="95"/>
      <c r="D536" s="95"/>
      <c r="E536" s="95"/>
      <c r="F536" s="94"/>
      <c r="G536" s="145"/>
      <c r="H536" s="245"/>
      <c r="I536" s="211" t="str">
        <f>IF(D536="Room AC (window/wall)",'Emission Factors'!$E$53,IF(D536="Room AC (PTAC/PTHP)",H536,IF(D536="Residential AC",'Emission Factors'!$E$55,IF(D536="Residential HP",H536,IF(D536="Commercial AC (&gt;=65k to &lt;135,000k Btu/hr)",'Emission Factors'!$E$57,IF(D536="Commercial AC (&gt;=135,000k Btu/hr)",'Emission Factors'!$E$58,""))))))</f>
        <v/>
      </c>
      <c r="J536" s="96"/>
      <c r="K536" s="211" t="str">
        <f>IF(ISBLANK(J536),"",VLOOKUP(J536,'Emission Factors'!$C$81:$G$221,4,FALSE))</f>
        <v/>
      </c>
      <c r="L536" s="210" t="str">
        <f>IF(D536="Room AC (window/wall)",'Emission Factors'!$F$53,IF(D536="Room AC (PTAC/PTHP)",'Emission Factors'!$F$54,IF(D536="Residential AC",'Emission Factors'!$F$55,IF(D536="Residential HP",'Emission Factors'!$F$56,IF(D536="Commercial AC (&gt;=65k to &lt;135,000k Btu/hr)",'Emission Factors'!$F$57,IF(D536="Commercial AC (&gt;=135,000k Btu/hr)",'Emission Factors'!$F$58,""))))))</f>
        <v/>
      </c>
      <c r="M536" s="211" t="str">
        <f>IF(D536="Room AC (window/wall)",'Emission Factors'!$G$53,IF(D536="Room AC (PTAC/PTHP)",'Emission Factors'!$G$54,IF(D536="Residential AC",'Emission Factors'!$G$55,IF(D536="Residential HP",'Emission Factors'!$G$56,IF(D536="Commercial AC (&gt;=65k to &lt;135,000k Btu/hr)",'Emission Factors'!$G$57,IF(D536="Commercial AC (&gt;=135,000k Btu/hr)",'Emission Factors'!$G$58,""))))))</f>
        <v/>
      </c>
      <c r="N536" s="96"/>
      <c r="O536" s="209" t="str">
        <f>IF(ISBLANK(D536),"",(IF(D536="Room AC (window/wall)",'Emission Factors'!$C$53,IF(D536="Room AC (PTAC/PTHP)",'Emission Factors'!$C$54,IF(D536="Residential AC",'Emission Factors'!$C$55,IF(D536="Residential HP",'Emission Factors'!$C$56,IF(D536="Commercial AC (&gt;=65k to &lt;135,000k Btu/hr)",'Emission Factors'!$C$57,IF(D536="Commercial AC (&gt;=135,000k Btu/hr)",'Emission Factors'!$C$58,""))))))))</f>
        <v/>
      </c>
      <c r="P536" s="209" t="str">
        <f t="shared" si="80"/>
        <v/>
      </c>
      <c r="Q536" s="95"/>
      <c r="R536" s="256"/>
      <c r="S536" s="256"/>
      <c r="T536" s="96"/>
      <c r="U536" s="211" t="str">
        <f>IF(Q536="Room AC (window/wall)",'Emission Factors'!$E$53,IF(AND(Q536="Room AC (PTAC/PTHP)",ISBLANK(T536)),"Error",IF(AND(Q536="Room AC (PTAC/PTHP)",T536&gt;0),T536,IF(Q536="Residential AC",'Emission Factors'!$E$55,IF(AND(Q536="Residential HP",ISBLANK(T536)),"Error",IF(AND(Q536="Residential HP",T536&gt;0),T536,IF(Q536="Commercial AC (&gt;=65k to &lt;135,000k Btu/hr)",'Emission Factors'!$E$57,IF(Q536="Commercial AC (&gt;=135,000k Btu/hr)",'Emission Factors'!$E$58,""))))))))</f>
        <v/>
      </c>
      <c r="V536" s="95"/>
      <c r="W536" s="211" t="str">
        <f>IF(ISBLANK(V536),"",VLOOKUP(V536,'Emission Factors'!$C$81:$G$221,4,FALSE))</f>
        <v/>
      </c>
      <c r="X536" s="210" t="str">
        <f>IF(Q536="Room AC (window/wall)",'Emission Factors'!$F$53,IF(Q536="Room AC (PTAC/PTHP)",'Emission Factors'!$F$54,IF(Q536="Residential AC",'Emission Factors'!$F$55,IF(Q536="Residential HP",'Emission Factors'!$F$56,IF(Q536="Commercial AC (&gt;=65k to &lt;135,000k Btu/hr)",'Emission Factors'!$F$57,IF(Q536="Commercial AC (&gt;=135,000k Btu/hr)",'Emission Factors'!$F$58,""))))))</f>
        <v/>
      </c>
      <c r="Y536" s="211" t="str">
        <f>IF(Q536="Room AC (window/wall)",'Emission Factors'!$G$53,IF(Q536="Room AC (PTAC/PTHP)",'Emission Factors'!$G$54,IF(Q536="Residential AC",'Emission Factors'!$G$55,IF(Q536="Residential HP",'Emission Factors'!$G$56,IF(Q536="Commercial AC (&gt;=65k to &lt;135,000k Btu/hr)",'Emission Factors'!$G$57,IF(Q536="Commercial AC (&gt;=135,000k Btu/hr)",'Emission Factors'!$G$58,""))))))</f>
        <v/>
      </c>
      <c r="Z536" s="96"/>
      <c r="AA536" s="97" t="str">
        <f t="shared" si="81"/>
        <v/>
      </c>
      <c r="AB536" s="97" t="str">
        <f t="shared" si="82"/>
        <v/>
      </c>
      <c r="AC536" s="246" t="str">
        <f t="shared" si="83"/>
        <v/>
      </c>
      <c r="AD536" s="97" t="str">
        <f t="shared" si="84"/>
        <v/>
      </c>
      <c r="AE536" s="97" t="str">
        <f t="shared" si="85"/>
        <v/>
      </c>
      <c r="AF536" s="252" t="str">
        <f t="shared" si="86"/>
        <v/>
      </c>
      <c r="AG536" s="254" t="str">
        <f t="shared" si="87"/>
        <v/>
      </c>
      <c r="AH536" s="248" t="str">
        <f t="shared" si="88"/>
        <v/>
      </c>
      <c r="AI536" s="249" t="str">
        <f t="shared" si="89"/>
        <v/>
      </c>
    </row>
    <row r="537" spans="2:35" x14ac:dyDescent="0.3">
      <c r="B537" s="94"/>
      <c r="C537" s="95"/>
      <c r="D537" s="95"/>
      <c r="E537" s="95"/>
      <c r="F537" s="94"/>
      <c r="G537" s="145"/>
      <c r="H537" s="245"/>
      <c r="I537" s="211" t="str">
        <f>IF(D537="Room AC (window/wall)",'Emission Factors'!$E$53,IF(D537="Room AC (PTAC/PTHP)",H537,IF(D537="Residential AC",'Emission Factors'!$E$55,IF(D537="Residential HP",H537,IF(D537="Commercial AC (&gt;=65k to &lt;135,000k Btu/hr)",'Emission Factors'!$E$57,IF(D537="Commercial AC (&gt;=135,000k Btu/hr)",'Emission Factors'!$E$58,""))))))</f>
        <v/>
      </c>
      <c r="J537" s="96"/>
      <c r="K537" s="211" t="str">
        <f>IF(ISBLANK(J537),"",VLOOKUP(J537,'Emission Factors'!$C$81:$G$221,4,FALSE))</f>
        <v/>
      </c>
      <c r="L537" s="210" t="str">
        <f>IF(D537="Room AC (window/wall)",'Emission Factors'!$F$53,IF(D537="Room AC (PTAC/PTHP)",'Emission Factors'!$F$54,IF(D537="Residential AC",'Emission Factors'!$F$55,IF(D537="Residential HP",'Emission Factors'!$F$56,IF(D537="Commercial AC (&gt;=65k to &lt;135,000k Btu/hr)",'Emission Factors'!$F$57,IF(D537="Commercial AC (&gt;=135,000k Btu/hr)",'Emission Factors'!$F$58,""))))))</f>
        <v/>
      </c>
      <c r="M537" s="211" t="str">
        <f>IF(D537="Room AC (window/wall)",'Emission Factors'!$G$53,IF(D537="Room AC (PTAC/PTHP)",'Emission Factors'!$G$54,IF(D537="Residential AC",'Emission Factors'!$G$55,IF(D537="Residential HP",'Emission Factors'!$G$56,IF(D537="Commercial AC (&gt;=65k to &lt;135,000k Btu/hr)",'Emission Factors'!$G$57,IF(D537="Commercial AC (&gt;=135,000k Btu/hr)",'Emission Factors'!$G$58,""))))))</f>
        <v/>
      </c>
      <c r="N537" s="96"/>
      <c r="O537" s="209" t="str">
        <f>IF(ISBLANK(D537),"",(IF(D537="Room AC (window/wall)",'Emission Factors'!$C$53,IF(D537="Room AC (PTAC/PTHP)",'Emission Factors'!$C$54,IF(D537="Residential AC",'Emission Factors'!$C$55,IF(D537="Residential HP",'Emission Factors'!$C$56,IF(D537="Commercial AC (&gt;=65k to &lt;135,000k Btu/hr)",'Emission Factors'!$C$57,IF(D537="Commercial AC (&gt;=135,000k Btu/hr)",'Emission Factors'!$C$58,""))))))))</f>
        <v/>
      </c>
      <c r="P537" s="209" t="str">
        <f t="shared" si="80"/>
        <v/>
      </c>
      <c r="Q537" s="95"/>
      <c r="R537" s="256"/>
      <c r="S537" s="256"/>
      <c r="T537" s="96"/>
      <c r="U537" s="211" t="str">
        <f>IF(Q537="Room AC (window/wall)",'Emission Factors'!$E$53,IF(AND(Q537="Room AC (PTAC/PTHP)",ISBLANK(T537)),"Error",IF(AND(Q537="Room AC (PTAC/PTHP)",T537&gt;0),T537,IF(Q537="Residential AC",'Emission Factors'!$E$55,IF(AND(Q537="Residential HP",ISBLANK(T537)),"Error",IF(AND(Q537="Residential HP",T537&gt;0),T537,IF(Q537="Commercial AC (&gt;=65k to &lt;135,000k Btu/hr)",'Emission Factors'!$E$57,IF(Q537="Commercial AC (&gt;=135,000k Btu/hr)",'Emission Factors'!$E$58,""))))))))</f>
        <v/>
      </c>
      <c r="V537" s="95"/>
      <c r="W537" s="211" t="str">
        <f>IF(ISBLANK(V537),"",VLOOKUP(V537,'Emission Factors'!$C$81:$G$221,4,FALSE))</f>
        <v/>
      </c>
      <c r="X537" s="210" t="str">
        <f>IF(Q537="Room AC (window/wall)",'Emission Factors'!$F$53,IF(Q537="Room AC (PTAC/PTHP)",'Emission Factors'!$F$54,IF(Q537="Residential AC",'Emission Factors'!$F$55,IF(Q537="Residential HP",'Emission Factors'!$F$56,IF(Q537="Commercial AC (&gt;=65k to &lt;135,000k Btu/hr)",'Emission Factors'!$F$57,IF(Q537="Commercial AC (&gt;=135,000k Btu/hr)",'Emission Factors'!$F$58,""))))))</f>
        <v/>
      </c>
      <c r="Y537" s="211" t="str">
        <f>IF(Q537="Room AC (window/wall)",'Emission Factors'!$G$53,IF(Q537="Room AC (PTAC/PTHP)",'Emission Factors'!$G$54,IF(Q537="Residential AC",'Emission Factors'!$G$55,IF(Q537="Residential HP",'Emission Factors'!$G$56,IF(Q537="Commercial AC (&gt;=65k to &lt;135,000k Btu/hr)",'Emission Factors'!$G$57,IF(Q537="Commercial AC (&gt;=135,000k Btu/hr)",'Emission Factors'!$G$58,""))))))</f>
        <v/>
      </c>
      <c r="Z537" s="96"/>
      <c r="AA537" s="97" t="str">
        <f t="shared" si="81"/>
        <v/>
      </c>
      <c r="AB537" s="97" t="str">
        <f t="shared" si="82"/>
        <v/>
      </c>
      <c r="AC537" s="246" t="str">
        <f t="shared" si="83"/>
        <v/>
      </c>
      <c r="AD537" s="97" t="str">
        <f t="shared" si="84"/>
        <v/>
      </c>
      <c r="AE537" s="97" t="str">
        <f t="shared" si="85"/>
        <v/>
      </c>
      <c r="AF537" s="252" t="str">
        <f t="shared" si="86"/>
        <v/>
      </c>
      <c r="AG537" s="254" t="str">
        <f t="shared" si="87"/>
        <v/>
      </c>
      <c r="AH537" s="248" t="str">
        <f t="shared" si="88"/>
        <v/>
      </c>
      <c r="AI537" s="249" t="str">
        <f t="shared" si="89"/>
        <v/>
      </c>
    </row>
    <row r="538" spans="2:35" x14ac:dyDescent="0.3">
      <c r="B538" s="94"/>
      <c r="C538" s="95"/>
      <c r="D538" s="95"/>
      <c r="E538" s="95"/>
      <c r="F538" s="94"/>
      <c r="G538" s="145"/>
      <c r="H538" s="245"/>
      <c r="I538" s="211" t="str">
        <f>IF(D538="Room AC (window/wall)",'Emission Factors'!$E$53,IF(D538="Room AC (PTAC/PTHP)",H538,IF(D538="Residential AC",'Emission Factors'!$E$55,IF(D538="Residential HP",H538,IF(D538="Commercial AC (&gt;=65k to &lt;135,000k Btu/hr)",'Emission Factors'!$E$57,IF(D538="Commercial AC (&gt;=135,000k Btu/hr)",'Emission Factors'!$E$58,""))))))</f>
        <v/>
      </c>
      <c r="J538" s="96"/>
      <c r="K538" s="211" t="str">
        <f>IF(ISBLANK(J538),"",VLOOKUP(J538,'Emission Factors'!$C$81:$G$221,4,FALSE))</f>
        <v/>
      </c>
      <c r="L538" s="210" t="str">
        <f>IF(D538="Room AC (window/wall)",'Emission Factors'!$F$53,IF(D538="Room AC (PTAC/PTHP)",'Emission Factors'!$F$54,IF(D538="Residential AC",'Emission Factors'!$F$55,IF(D538="Residential HP",'Emission Factors'!$F$56,IF(D538="Commercial AC (&gt;=65k to &lt;135,000k Btu/hr)",'Emission Factors'!$F$57,IF(D538="Commercial AC (&gt;=135,000k Btu/hr)",'Emission Factors'!$F$58,""))))))</f>
        <v/>
      </c>
      <c r="M538" s="211" t="str">
        <f>IF(D538="Room AC (window/wall)",'Emission Factors'!$G$53,IF(D538="Room AC (PTAC/PTHP)",'Emission Factors'!$G$54,IF(D538="Residential AC",'Emission Factors'!$G$55,IF(D538="Residential HP",'Emission Factors'!$G$56,IF(D538="Commercial AC (&gt;=65k to &lt;135,000k Btu/hr)",'Emission Factors'!$G$57,IF(D538="Commercial AC (&gt;=135,000k Btu/hr)",'Emission Factors'!$G$58,""))))))</f>
        <v/>
      </c>
      <c r="N538" s="96"/>
      <c r="O538" s="209" t="str">
        <f>IF(ISBLANK(D538),"",(IF(D538="Room AC (window/wall)",'Emission Factors'!$C$53,IF(D538="Room AC (PTAC/PTHP)",'Emission Factors'!$C$54,IF(D538="Residential AC",'Emission Factors'!$C$55,IF(D538="Residential HP",'Emission Factors'!$C$56,IF(D538="Commercial AC (&gt;=65k to &lt;135,000k Btu/hr)",'Emission Factors'!$C$57,IF(D538="Commercial AC (&gt;=135,000k Btu/hr)",'Emission Factors'!$C$58,""))))))))</f>
        <v/>
      </c>
      <c r="P538" s="209" t="str">
        <f t="shared" si="80"/>
        <v/>
      </c>
      <c r="Q538" s="95"/>
      <c r="R538" s="256"/>
      <c r="S538" s="256"/>
      <c r="T538" s="96"/>
      <c r="U538" s="211" t="str">
        <f>IF(Q538="Room AC (window/wall)",'Emission Factors'!$E$53,IF(AND(Q538="Room AC (PTAC/PTHP)",ISBLANK(T538)),"Error",IF(AND(Q538="Room AC (PTAC/PTHP)",T538&gt;0),T538,IF(Q538="Residential AC",'Emission Factors'!$E$55,IF(AND(Q538="Residential HP",ISBLANK(T538)),"Error",IF(AND(Q538="Residential HP",T538&gt;0),T538,IF(Q538="Commercial AC (&gt;=65k to &lt;135,000k Btu/hr)",'Emission Factors'!$E$57,IF(Q538="Commercial AC (&gt;=135,000k Btu/hr)",'Emission Factors'!$E$58,""))))))))</f>
        <v/>
      </c>
      <c r="V538" s="95"/>
      <c r="W538" s="211" t="str">
        <f>IF(ISBLANK(V538),"",VLOOKUP(V538,'Emission Factors'!$C$81:$G$221,4,FALSE))</f>
        <v/>
      </c>
      <c r="X538" s="210" t="str">
        <f>IF(Q538="Room AC (window/wall)",'Emission Factors'!$F$53,IF(Q538="Room AC (PTAC/PTHP)",'Emission Factors'!$F$54,IF(Q538="Residential AC",'Emission Factors'!$F$55,IF(Q538="Residential HP",'Emission Factors'!$F$56,IF(Q538="Commercial AC (&gt;=65k to &lt;135,000k Btu/hr)",'Emission Factors'!$F$57,IF(Q538="Commercial AC (&gt;=135,000k Btu/hr)",'Emission Factors'!$F$58,""))))))</f>
        <v/>
      </c>
      <c r="Y538" s="211" t="str">
        <f>IF(Q538="Room AC (window/wall)",'Emission Factors'!$G$53,IF(Q538="Room AC (PTAC/PTHP)",'Emission Factors'!$G$54,IF(Q538="Residential AC",'Emission Factors'!$G$55,IF(Q538="Residential HP",'Emission Factors'!$G$56,IF(Q538="Commercial AC (&gt;=65k to &lt;135,000k Btu/hr)",'Emission Factors'!$G$57,IF(Q538="Commercial AC (&gt;=135,000k Btu/hr)",'Emission Factors'!$G$58,""))))))</f>
        <v/>
      </c>
      <c r="Z538" s="96"/>
      <c r="AA538" s="97" t="str">
        <f t="shared" si="81"/>
        <v/>
      </c>
      <c r="AB538" s="97" t="str">
        <f t="shared" si="82"/>
        <v/>
      </c>
      <c r="AC538" s="246" t="str">
        <f t="shared" si="83"/>
        <v/>
      </c>
      <c r="AD538" s="97" t="str">
        <f t="shared" si="84"/>
        <v/>
      </c>
      <c r="AE538" s="97" t="str">
        <f t="shared" si="85"/>
        <v/>
      </c>
      <c r="AF538" s="252" t="str">
        <f t="shared" si="86"/>
        <v/>
      </c>
      <c r="AG538" s="254" t="str">
        <f t="shared" si="87"/>
        <v/>
      </c>
      <c r="AH538" s="248" t="str">
        <f t="shared" si="88"/>
        <v/>
      </c>
      <c r="AI538" s="249" t="str">
        <f t="shared" si="89"/>
        <v/>
      </c>
    </row>
    <row r="539" spans="2:35" x14ac:dyDescent="0.3">
      <c r="B539" s="94"/>
      <c r="C539" s="95"/>
      <c r="D539" s="95"/>
      <c r="E539" s="95"/>
      <c r="F539" s="94"/>
      <c r="G539" s="145"/>
      <c r="H539" s="245"/>
      <c r="I539" s="211" t="str">
        <f>IF(D539="Room AC (window/wall)",'Emission Factors'!$E$53,IF(D539="Room AC (PTAC/PTHP)",H539,IF(D539="Residential AC",'Emission Factors'!$E$55,IF(D539="Residential HP",H539,IF(D539="Commercial AC (&gt;=65k to &lt;135,000k Btu/hr)",'Emission Factors'!$E$57,IF(D539="Commercial AC (&gt;=135,000k Btu/hr)",'Emission Factors'!$E$58,""))))))</f>
        <v/>
      </c>
      <c r="J539" s="96"/>
      <c r="K539" s="211" t="str">
        <f>IF(ISBLANK(J539),"",VLOOKUP(J539,'Emission Factors'!$C$81:$G$221,4,FALSE))</f>
        <v/>
      </c>
      <c r="L539" s="210" t="str">
        <f>IF(D539="Room AC (window/wall)",'Emission Factors'!$F$53,IF(D539="Room AC (PTAC/PTHP)",'Emission Factors'!$F$54,IF(D539="Residential AC",'Emission Factors'!$F$55,IF(D539="Residential HP",'Emission Factors'!$F$56,IF(D539="Commercial AC (&gt;=65k to &lt;135,000k Btu/hr)",'Emission Factors'!$F$57,IF(D539="Commercial AC (&gt;=135,000k Btu/hr)",'Emission Factors'!$F$58,""))))))</f>
        <v/>
      </c>
      <c r="M539" s="211" t="str">
        <f>IF(D539="Room AC (window/wall)",'Emission Factors'!$G$53,IF(D539="Room AC (PTAC/PTHP)",'Emission Factors'!$G$54,IF(D539="Residential AC",'Emission Factors'!$G$55,IF(D539="Residential HP",'Emission Factors'!$G$56,IF(D539="Commercial AC (&gt;=65k to &lt;135,000k Btu/hr)",'Emission Factors'!$G$57,IF(D539="Commercial AC (&gt;=135,000k Btu/hr)",'Emission Factors'!$G$58,""))))))</f>
        <v/>
      </c>
      <c r="N539" s="96"/>
      <c r="O539" s="209" t="str">
        <f>IF(ISBLANK(D539),"",(IF(D539="Room AC (window/wall)",'Emission Factors'!$C$53,IF(D539="Room AC (PTAC/PTHP)",'Emission Factors'!$C$54,IF(D539="Residential AC",'Emission Factors'!$C$55,IF(D539="Residential HP",'Emission Factors'!$C$56,IF(D539="Commercial AC (&gt;=65k to &lt;135,000k Btu/hr)",'Emission Factors'!$C$57,IF(D539="Commercial AC (&gt;=135,000k Btu/hr)",'Emission Factors'!$C$58,""))))))))</f>
        <v/>
      </c>
      <c r="P539" s="209" t="str">
        <f t="shared" si="80"/>
        <v/>
      </c>
      <c r="Q539" s="95"/>
      <c r="R539" s="256"/>
      <c r="S539" s="256"/>
      <c r="T539" s="96"/>
      <c r="U539" s="211" t="str">
        <f>IF(Q539="Room AC (window/wall)",'Emission Factors'!$E$53,IF(AND(Q539="Room AC (PTAC/PTHP)",ISBLANK(T539)),"Error",IF(AND(Q539="Room AC (PTAC/PTHP)",T539&gt;0),T539,IF(Q539="Residential AC",'Emission Factors'!$E$55,IF(AND(Q539="Residential HP",ISBLANK(T539)),"Error",IF(AND(Q539="Residential HP",T539&gt;0),T539,IF(Q539="Commercial AC (&gt;=65k to &lt;135,000k Btu/hr)",'Emission Factors'!$E$57,IF(Q539="Commercial AC (&gt;=135,000k Btu/hr)",'Emission Factors'!$E$58,""))))))))</f>
        <v/>
      </c>
      <c r="V539" s="95"/>
      <c r="W539" s="211" t="str">
        <f>IF(ISBLANK(V539),"",VLOOKUP(V539,'Emission Factors'!$C$81:$G$221,4,FALSE))</f>
        <v/>
      </c>
      <c r="X539" s="210" t="str">
        <f>IF(Q539="Room AC (window/wall)",'Emission Factors'!$F$53,IF(Q539="Room AC (PTAC/PTHP)",'Emission Factors'!$F$54,IF(Q539="Residential AC",'Emission Factors'!$F$55,IF(Q539="Residential HP",'Emission Factors'!$F$56,IF(Q539="Commercial AC (&gt;=65k to &lt;135,000k Btu/hr)",'Emission Factors'!$F$57,IF(Q539="Commercial AC (&gt;=135,000k Btu/hr)",'Emission Factors'!$F$58,""))))))</f>
        <v/>
      </c>
      <c r="Y539" s="211" t="str">
        <f>IF(Q539="Room AC (window/wall)",'Emission Factors'!$G$53,IF(Q539="Room AC (PTAC/PTHP)",'Emission Factors'!$G$54,IF(Q539="Residential AC",'Emission Factors'!$G$55,IF(Q539="Residential HP",'Emission Factors'!$G$56,IF(Q539="Commercial AC (&gt;=65k to &lt;135,000k Btu/hr)",'Emission Factors'!$G$57,IF(Q539="Commercial AC (&gt;=135,000k Btu/hr)",'Emission Factors'!$G$58,""))))))</f>
        <v/>
      </c>
      <c r="Z539" s="96"/>
      <c r="AA539" s="97" t="str">
        <f t="shared" si="81"/>
        <v/>
      </c>
      <c r="AB539" s="97" t="str">
        <f t="shared" si="82"/>
        <v/>
      </c>
      <c r="AC539" s="246" t="str">
        <f t="shared" si="83"/>
        <v/>
      </c>
      <c r="AD539" s="97" t="str">
        <f t="shared" si="84"/>
        <v/>
      </c>
      <c r="AE539" s="97" t="str">
        <f t="shared" si="85"/>
        <v/>
      </c>
      <c r="AF539" s="252" t="str">
        <f t="shared" si="86"/>
        <v/>
      </c>
      <c r="AG539" s="254" t="str">
        <f t="shared" si="87"/>
        <v/>
      </c>
      <c r="AH539" s="248" t="str">
        <f t="shared" si="88"/>
        <v/>
      </c>
      <c r="AI539" s="249" t="str">
        <f t="shared" si="89"/>
        <v/>
      </c>
    </row>
    <row r="540" spans="2:35" x14ac:dyDescent="0.3">
      <c r="B540" s="94"/>
      <c r="C540" s="95"/>
      <c r="D540" s="95"/>
      <c r="E540" s="95"/>
      <c r="F540" s="94"/>
      <c r="G540" s="145"/>
      <c r="H540" s="245"/>
      <c r="I540" s="211" t="str">
        <f>IF(D540="Room AC (window/wall)",'Emission Factors'!$E$53,IF(D540="Room AC (PTAC/PTHP)",H540,IF(D540="Residential AC",'Emission Factors'!$E$55,IF(D540="Residential HP",H540,IF(D540="Commercial AC (&gt;=65k to &lt;135,000k Btu/hr)",'Emission Factors'!$E$57,IF(D540="Commercial AC (&gt;=135,000k Btu/hr)",'Emission Factors'!$E$58,""))))))</f>
        <v/>
      </c>
      <c r="J540" s="96"/>
      <c r="K540" s="211" t="str">
        <f>IF(ISBLANK(J540),"",VLOOKUP(J540,'Emission Factors'!$C$81:$G$221,4,FALSE))</f>
        <v/>
      </c>
      <c r="L540" s="210" t="str">
        <f>IF(D540="Room AC (window/wall)",'Emission Factors'!$F$53,IF(D540="Room AC (PTAC/PTHP)",'Emission Factors'!$F$54,IF(D540="Residential AC",'Emission Factors'!$F$55,IF(D540="Residential HP",'Emission Factors'!$F$56,IF(D540="Commercial AC (&gt;=65k to &lt;135,000k Btu/hr)",'Emission Factors'!$F$57,IF(D540="Commercial AC (&gt;=135,000k Btu/hr)",'Emission Factors'!$F$58,""))))))</f>
        <v/>
      </c>
      <c r="M540" s="211" t="str">
        <f>IF(D540="Room AC (window/wall)",'Emission Factors'!$G$53,IF(D540="Room AC (PTAC/PTHP)",'Emission Factors'!$G$54,IF(D540="Residential AC",'Emission Factors'!$G$55,IF(D540="Residential HP",'Emission Factors'!$G$56,IF(D540="Commercial AC (&gt;=65k to &lt;135,000k Btu/hr)",'Emission Factors'!$G$57,IF(D540="Commercial AC (&gt;=135,000k Btu/hr)",'Emission Factors'!$G$58,""))))))</f>
        <v/>
      </c>
      <c r="N540" s="96"/>
      <c r="O540" s="209" t="str">
        <f>IF(ISBLANK(D540),"",(IF(D540="Room AC (window/wall)",'Emission Factors'!$C$53,IF(D540="Room AC (PTAC/PTHP)",'Emission Factors'!$C$54,IF(D540="Residential AC",'Emission Factors'!$C$55,IF(D540="Residential HP",'Emission Factors'!$C$56,IF(D540="Commercial AC (&gt;=65k to &lt;135,000k Btu/hr)",'Emission Factors'!$C$57,IF(D540="Commercial AC (&gt;=135,000k Btu/hr)",'Emission Factors'!$C$58,""))))))))</f>
        <v/>
      </c>
      <c r="P540" s="209" t="str">
        <f t="shared" si="80"/>
        <v/>
      </c>
      <c r="Q540" s="95"/>
      <c r="R540" s="256"/>
      <c r="S540" s="256"/>
      <c r="T540" s="96"/>
      <c r="U540" s="211" t="str">
        <f>IF(Q540="Room AC (window/wall)",'Emission Factors'!$E$53,IF(AND(Q540="Room AC (PTAC/PTHP)",ISBLANK(T540)),"Error",IF(AND(Q540="Room AC (PTAC/PTHP)",T540&gt;0),T540,IF(Q540="Residential AC",'Emission Factors'!$E$55,IF(AND(Q540="Residential HP",ISBLANK(T540)),"Error",IF(AND(Q540="Residential HP",T540&gt;0),T540,IF(Q540="Commercial AC (&gt;=65k to &lt;135,000k Btu/hr)",'Emission Factors'!$E$57,IF(Q540="Commercial AC (&gt;=135,000k Btu/hr)",'Emission Factors'!$E$58,""))))))))</f>
        <v/>
      </c>
      <c r="V540" s="95"/>
      <c r="W540" s="211" t="str">
        <f>IF(ISBLANK(V540),"",VLOOKUP(V540,'Emission Factors'!$C$81:$G$221,4,FALSE))</f>
        <v/>
      </c>
      <c r="X540" s="210" t="str">
        <f>IF(Q540="Room AC (window/wall)",'Emission Factors'!$F$53,IF(Q540="Room AC (PTAC/PTHP)",'Emission Factors'!$F$54,IF(Q540="Residential AC",'Emission Factors'!$F$55,IF(Q540="Residential HP",'Emission Factors'!$F$56,IF(Q540="Commercial AC (&gt;=65k to &lt;135,000k Btu/hr)",'Emission Factors'!$F$57,IF(Q540="Commercial AC (&gt;=135,000k Btu/hr)",'Emission Factors'!$F$58,""))))))</f>
        <v/>
      </c>
      <c r="Y540" s="211" t="str">
        <f>IF(Q540="Room AC (window/wall)",'Emission Factors'!$G$53,IF(Q540="Room AC (PTAC/PTHP)",'Emission Factors'!$G$54,IF(Q540="Residential AC",'Emission Factors'!$G$55,IF(Q540="Residential HP",'Emission Factors'!$G$56,IF(Q540="Commercial AC (&gt;=65k to &lt;135,000k Btu/hr)",'Emission Factors'!$G$57,IF(Q540="Commercial AC (&gt;=135,000k Btu/hr)",'Emission Factors'!$G$58,""))))))</f>
        <v/>
      </c>
      <c r="Z540" s="96"/>
      <c r="AA540" s="97" t="str">
        <f t="shared" si="81"/>
        <v/>
      </c>
      <c r="AB540" s="97" t="str">
        <f t="shared" si="82"/>
        <v/>
      </c>
      <c r="AC540" s="246" t="str">
        <f t="shared" si="83"/>
        <v/>
      </c>
      <c r="AD540" s="97" t="str">
        <f t="shared" si="84"/>
        <v/>
      </c>
      <c r="AE540" s="97" t="str">
        <f t="shared" si="85"/>
        <v/>
      </c>
      <c r="AF540" s="252" t="str">
        <f t="shared" si="86"/>
        <v/>
      </c>
      <c r="AG540" s="254" t="str">
        <f t="shared" si="87"/>
        <v/>
      </c>
      <c r="AH540" s="248" t="str">
        <f t="shared" si="88"/>
        <v/>
      </c>
      <c r="AI540" s="249" t="str">
        <f t="shared" si="89"/>
        <v/>
      </c>
    </row>
    <row r="541" spans="2:35" x14ac:dyDescent="0.3">
      <c r="B541" s="94"/>
      <c r="C541" s="95"/>
      <c r="D541" s="95"/>
      <c r="E541" s="95"/>
      <c r="F541" s="94"/>
      <c r="G541" s="145"/>
      <c r="H541" s="245"/>
      <c r="I541" s="211" t="str">
        <f>IF(D541="Room AC (window/wall)",'Emission Factors'!$E$53,IF(D541="Room AC (PTAC/PTHP)",H541,IF(D541="Residential AC",'Emission Factors'!$E$55,IF(D541="Residential HP",H541,IF(D541="Commercial AC (&gt;=65k to &lt;135,000k Btu/hr)",'Emission Factors'!$E$57,IF(D541="Commercial AC (&gt;=135,000k Btu/hr)",'Emission Factors'!$E$58,""))))))</f>
        <v/>
      </c>
      <c r="J541" s="96"/>
      <c r="K541" s="211" t="str">
        <f>IF(ISBLANK(J541),"",VLOOKUP(J541,'Emission Factors'!$C$81:$G$221,4,FALSE))</f>
        <v/>
      </c>
      <c r="L541" s="210" t="str">
        <f>IF(D541="Room AC (window/wall)",'Emission Factors'!$F$53,IF(D541="Room AC (PTAC/PTHP)",'Emission Factors'!$F$54,IF(D541="Residential AC",'Emission Factors'!$F$55,IF(D541="Residential HP",'Emission Factors'!$F$56,IF(D541="Commercial AC (&gt;=65k to &lt;135,000k Btu/hr)",'Emission Factors'!$F$57,IF(D541="Commercial AC (&gt;=135,000k Btu/hr)",'Emission Factors'!$F$58,""))))))</f>
        <v/>
      </c>
      <c r="M541" s="211" t="str">
        <f>IF(D541="Room AC (window/wall)",'Emission Factors'!$G$53,IF(D541="Room AC (PTAC/PTHP)",'Emission Factors'!$G$54,IF(D541="Residential AC",'Emission Factors'!$G$55,IF(D541="Residential HP",'Emission Factors'!$G$56,IF(D541="Commercial AC (&gt;=65k to &lt;135,000k Btu/hr)",'Emission Factors'!$G$57,IF(D541="Commercial AC (&gt;=135,000k Btu/hr)",'Emission Factors'!$G$58,""))))))</f>
        <v/>
      </c>
      <c r="N541" s="96"/>
      <c r="O541" s="209" t="str">
        <f>IF(ISBLANK(D541),"",(IF(D541="Room AC (window/wall)",'Emission Factors'!$C$53,IF(D541="Room AC (PTAC/PTHP)",'Emission Factors'!$C$54,IF(D541="Residential AC",'Emission Factors'!$C$55,IF(D541="Residential HP",'Emission Factors'!$C$56,IF(D541="Commercial AC (&gt;=65k to &lt;135,000k Btu/hr)",'Emission Factors'!$C$57,IF(D541="Commercial AC (&gt;=135,000k Btu/hr)",'Emission Factors'!$C$58,""))))))))</f>
        <v/>
      </c>
      <c r="P541" s="209" t="str">
        <f t="shared" si="80"/>
        <v/>
      </c>
      <c r="Q541" s="95"/>
      <c r="R541" s="256"/>
      <c r="S541" s="256"/>
      <c r="T541" s="96"/>
      <c r="U541" s="211" t="str">
        <f>IF(Q541="Room AC (window/wall)",'Emission Factors'!$E$53,IF(AND(Q541="Room AC (PTAC/PTHP)",ISBLANK(T541)),"Error",IF(AND(Q541="Room AC (PTAC/PTHP)",T541&gt;0),T541,IF(Q541="Residential AC",'Emission Factors'!$E$55,IF(AND(Q541="Residential HP",ISBLANK(T541)),"Error",IF(AND(Q541="Residential HP",T541&gt;0),T541,IF(Q541="Commercial AC (&gt;=65k to &lt;135,000k Btu/hr)",'Emission Factors'!$E$57,IF(Q541="Commercial AC (&gt;=135,000k Btu/hr)",'Emission Factors'!$E$58,""))))))))</f>
        <v/>
      </c>
      <c r="V541" s="95"/>
      <c r="W541" s="211" t="str">
        <f>IF(ISBLANK(V541),"",VLOOKUP(V541,'Emission Factors'!$C$81:$G$221,4,FALSE))</f>
        <v/>
      </c>
      <c r="X541" s="210" t="str">
        <f>IF(Q541="Room AC (window/wall)",'Emission Factors'!$F$53,IF(Q541="Room AC (PTAC/PTHP)",'Emission Factors'!$F$54,IF(Q541="Residential AC",'Emission Factors'!$F$55,IF(Q541="Residential HP",'Emission Factors'!$F$56,IF(Q541="Commercial AC (&gt;=65k to &lt;135,000k Btu/hr)",'Emission Factors'!$F$57,IF(Q541="Commercial AC (&gt;=135,000k Btu/hr)",'Emission Factors'!$F$58,""))))))</f>
        <v/>
      </c>
      <c r="Y541" s="211" t="str">
        <f>IF(Q541="Room AC (window/wall)",'Emission Factors'!$G$53,IF(Q541="Room AC (PTAC/PTHP)",'Emission Factors'!$G$54,IF(Q541="Residential AC",'Emission Factors'!$G$55,IF(Q541="Residential HP",'Emission Factors'!$G$56,IF(Q541="Commercial AC (&gt;=65k to &lt;135,000k Btu/hr)",'Emission Factors'!$G$57,IF(Q541="Commercial AC (&gt;=135,000k Btu/hr)",'Emission Factors'!$G$58,""))))))</f>
        <v/>
      </c>
      <c r="Z541" s="96"/>
      <c r="AA541" s="97" t="str">
        <f t="shared" si="81"/>
        <v/>
      </c>
      <c r="AB541" s="97" t="str">
        <f t="shared" si="82"/>
        <v/>
      </c>
      <c r="AC541" s="246" t="str">
        <f t="shared" si="83"/>
        <v/>
      </c>
      <c r="AD541" s="97" t="str">
        <f t="shared" si="84"/>
        <v/>
      </c>
      <c r="AE541" s="97" t="str">
        <f t="shared" si="85"/>
        <v/>
      </c>
      <c r="AF541" s="252" t="str">
        <f t="shared" si="86"/>
        <v/>
      </c>
      <c r="AG541" s="254" t="str">
        <f t="shared" si="87"/>
        <v/>
      </c>
      <c r="AH541" s="248" t="str">
        <f t="shared" si="88"/>
        <v/>
      </c>
      <c r="AI541" s="249" t="str">
        <f t="shared" si="89"/>
        <v/>
      </c>
    </row>
    <row r="542" spans="2:35" x14ac:dyDescent="0.3">
      <c r="B542" s="94"/>
      <c r="C542" s="95"/>
      <c r="D542" s="95"/>
      <c r="E542" s="95"/>
      <c r="F542" s="94"/>
      <c r="G542" s="145"/>
      <c r="H542" s="245"/>
      <c r="I542" s="211" t="str">
        <f>IF(D542="Room AC (window/wall)",'Emission Factors'!$E$53,IF(D542="Room AC (PTAC/PTHP)",H542,IF(D542="Residential AC",'Emission Factors'!$E$55,IF(D542="Residential HP",H542,IF(D542="Commercial AC (&gt;=65k to &lt;135,000k Btu/hr)",'Emission Factors'!$E$57,IF(D542="Commercial AC (&gt;=135,000k Btu/hr)",'Emission Factors'!$E$58,""))))))</f>
        <v/>
      </c>
      <c r="J542" s="96"/>
      <c r="K542" s="211" t="str">
        <f>IF(ISBLANK(J542),"",VLOOKUP(J542,'Emission Factors'!$C$81:$G$221,4,FALSE))</f>
        <v/>
      </c>
      <c r="L542" s="210" t="str">
        <f>IF(D542="Room AC (window/wall)",'Emission Factors'!$F$53,IF(D542="Room AC (PTAC/PTHP)",'Emission Factors'!$F$54,IF(D542="Residential AC",'Emission Factors'!$F$55,IF(D542="Residential HP",'Emission Factors'!$F$56,IF(D542="Commercial AC (&gt;=65k to &lt;135,000k Btu/hr)",'Emission Factors'!$F$57,IF(D542="Commercial AC (&gt;=135,000k Btu/hr)",'Emission Factors'!$F$58,""))))))</f>
        <v/>
      </c>
      <c r="M542" s="211" t="str">
        <f>IF(D542="Room AC (window/wall)",'Emission Factors'!$G$53,IF(D542="Room AC (PTAC/PTHP)",'Emission Factors'!$G$54,IF(D542="Residential AC",'Emission Factors'!$G$55,IF(D542="Residential HP",'Emission Factors'!$G$56,IF(D542="Commercial AC (&gt;=65k to &lt;135,000k Btu/hr)",'Emission Factors'!$G$57,IF(D542="Commercial AC (&gt;=135,000k Btu/hr)",'Emission Factors'!$G$58,""))))))</f>
        <v/>
      </c>
      <c r="N542" s="96"/>
      <c r="O542" s="209" t="str">
        <f>IF(ISBLANK(D542),"",(IF(D542="Room AC (window/wall)",'Emission Factors'!$C$53,IF(D542="Room AC (PTAC/PTHP)",'Emission Factors'!$C$54,IF(D542="Residential AC",'Emission Factors'!$C$55,IF(D542="Residential HP",'Emission Factors'!$C$56,IF(D542="Commercial AC (&gt;=65k to &lt;135,000k Btu/hr)",'Emission Factors'!$C$57,IF(D542="Commercial AC (&gt;=135,000k Btu/hr)",'Emission Factors'!$C$58,""))))))))</f>
        <v/>
      </c>
      <c r="P542" s="209" t="str">
        <f t="shared" si="80"/>
        <v/>
      </c>
      <c r="Q542" s="95"/>
      <c r="R542" s="256"/>
      <c r="S542" s="256"/>
      <c r="T542" s="96"/>
      <c r="U542" s="211" t="str">
        <f>IF(Q542="Room AC (window/wall)",'Emission Factors'!$E$53,IF(AND(Q542="Room AC (PTAC/PTHP)",ISBLANK(T542)),"Error",IF(AND(Q542="Room AC (PTAC/PTHP)",T542&gt;0),T542,IF(Q542="Residential AC",'Emission Factors'!$E$55,IF(AND(Q542="Residential HP",ISBLANK(T542)),"Error",IF(AND(Q542="Residential HP",T542&gt;0),T542,IF(Q542="Commercial AC (&gt;=65k to &lt;135,000k Btu/hr)",'Emission Factors'!$E$57,IF(Q542="Commercial AC (&gt;=135,000k Btu/hr)",'Emission Factors'!$E$58,""))))))))</f>
        <v/>
      </c>
      <c r="V542" s="95"/>
      <c r="W542" s="211" t="str">
        <f>IF(ISBLANK(V542),"",VLOOKUP(V542,'Emission Factors'!$C$81:$G$221,4,FALSE))</f>
        <v/>
      </c>
      <c r="X542" s="210" t="str">
        <f>IF(Q542="Room AC (window/wall)",'Emission Factors'!$F$53,IF(Q542="Room AC (PTAC/PTHP)",'Emission Factors'!$F$54,IF(Q542="Residential AC",'Emission Factors'!$F$55,IF(Q542="Residential HP",'Emission Factors'!$F$56,IF(Q542="Commercial AC (&gt;=65k to &lt;135,000k Btu/hr)",'Emission Factors'!$F$57,IF(Q542="Commercial AC (&gt;=135,000k Btu/hr)",'Emission Factors'!$F$58,""))))))</f>
        <v/>
      </c>
      <c r="Y542" s="211" t="str">
        <f>IF(Q542="Room AC (window/wall)",'Emission Factors'!$G$53,IF(Q542="Room AC (PTAC/PTHP)",'Emission Factors'!$G$54,IF(Q542="Residential AC",'Emission Factors'!$G$55,IF(Q542="Residential HP",'Emission Factors'!$G$56,IF(Q542="Commercial AC (&gt;=65k to &lt;135,000k Btu/hr)",'Emission Factors'!$G$57,IF(Q542="Commercial AC (&gt;=135,000k Btu/hr)",'Emission Factors'!$G$58,""))))))</f>
        <v/>
      </c>
      <c r="Z542" s="96"/>
      <c r="AA542" s="97" t="str">
        <f t="shared" si="81"/>
        <v/>
      </c>
      <c r="AB542" s="97" t="str">
        <f t="shared" si="82"/>
        <v/>
      </c>
      <c r="AC542" s="246" t="str">
        <f t="shared" si="83"/>
        <v/>
      </c>
      <c r="AD542" s="97" t="str">
        <f t="shared" si="84"/>
        <v/>
      </c>
      <c r="AE542" s="97" t="str">
        <f t="shared" si="85"/>
        <v/>
      </c>
      <c r="AF542" s="252" t="str">
        <f t="shared" si="86"/>
        <v/>
      </c>
      <c r="AG542" s="254" t="str">
        <f t="shared" si="87"/>
        <v/>
      </c>
      <c r="AH542" s="248" t="str">
        <f t="shared" si="88"/>
        <v/>
      </c>
      <c r="AI542" s="249" t="str">
        <f t="shared" si="89"/>
        <v/>
      </c>
    </row>
    <row r="543" spans="2:35" x14ac:dyDescent="0.3">
      <c r="B543" s="94"/>
      <c r="C543" s="95"/>
      <c r="D543" s="95"/>
      <c r="E543" s="95"/>
      <c r="F543" s="94"/>
      <c r="G543" s="145"/>
      <c r="H543" s="245"/>
      <c r="I543" s="211" t="str">
        <f>IF(D543="Room AC (window/wall)",'Emission Factors'!$E$53,IF(D543="Room AC (PTAC/PTHP)",H543,IF(D543="Residential AC",'Emission Factors'!$E$55,IF(D543="Residential HP",H543,IF(D543="Commercial AC (&gt;=65k to &lt;135,000k Btu/hr)",'Emission Factors'!$E$57,IF(D543="Commercial AC (&gt;=135,000k Btu/hr)",'Emission Factors'!$E$58,""))))))</f>
        <v/>
      </c>
      <c r="J543" s="96"/>
      <c r="K543" s="211" t="str">
        <f>IF(ISBLANK(J543),"",VLOOKUP(J543,'Emission Factors'!$C$81:$G$221,4,FALSE))</f>
        <v/>
      </c>
      <c r="L543" s="210" t="str">
        <f>IF(D543="Room AC (window/wall)",'Emission Factors'!$F$53,IF(D543="Room AC (PTAC/PTHP)",'Emission Factors'!$F$54,IF(D543="Residential AC",'Emission Factors'!$F$55,IF(D543="Residential HP",'Emission Factors'!$F$56,IF(D543="Commercial AC (&gt;=65k to &lt;135,000k Btu/hr)",'Emission Factors'!$F$57,IF(D543="Commercial AC (&gt;=135,000k Btu/hr)",'Emission Factors'!$F$58,""))))))</f>
        <v/>
      </c>
      <c r="M543" s="211" t="str">
        <f>IF(D543="Room AC (window/wall)",'Emission Factors'!$G$53,IF(D543="Room AC (PTAC/PTHP)",'Emission Factors'!$G$54,IF(D543="Residential AC",'Emission Factors'!$G$55,IF(D543="Residential HP",'Emission Factors'!$G$56,IF(D543="Commercial AC (&gt;=65k to &lt;135,000k Btu/hr)",'Emission Factors'!$G$57,IF(D543="Commercial AC (&gt;=135,000k Btu/hr)",'Emission Factors'!$G$58,""))))))</f>
        <v/>
      </c>
      <c r="N543" s="96"/>
      <c r="O543" s="209" t="str">
        <f>IF(ISBLANK(D543),"",(IF(D543="Room AC (window/wall)",'Emission Factors'!$C$53,IF(D543="Room AC (PTAC/PTHP)",'Emission Factors'!$C$54,IF(D543="Residential AC",'Emission Factors'!$C$55,IF(D543="Residential HP",'Emission Factors'!$C$56,IF(D543="Commercial AC (&gt;=65k to &lt;135,000k Btu/hr)",'Emission Factors'!$C$57,IF(D543="Commercial AC (&gt;=135,000k Btu/hr)",'Emission Factors'!$C$58,""))))))))</f>
        <v/>
      </c>
      <c r="P543" s="209" t="str">
        <f t="shared" si="80"/>
        <v/>
      </c>
      <c r="Q543" s="95"/>
      <c r="R543" s="256"/>
      <c r="S543" s="256"/>
      <c r="T543" s="96"/>
      <c r="U543" s="211" t="str">
        <f>IF(Q543="Room AC (window/wall)",'Emission Factors'!$E$53,IF(AND(Q543="Room AC (PTAC/PTHP)",ISBLANK(T543)),"Error",IF(AND(Q543="Room AC (PTAC/PTHP)",T543&gt;0),T543,IF(Q543="Residential AC",'Emission Factors'!$E$55,IF(AND(Q543="Residential HP",ISBLANK(T543)),"Error",IF(AND(Q543="Residential HP",T543&gt;0),T543,IF(Q543="Commercial AC (&gt;=65k to &lt;135,000k Btu/hr)",'Emission Factors'!$E$57,IF(Q543="Commercial AC (&gt;=135,000k Btu/hr)",'Emission Factors'!$E$58,""))))))))</f>
        <v/>
      </c>
      <c r="V543" s="95"/>
      <c r="W543" s="211" t="str">
        <f>IF(ISBLANK(V543),"",VLOOKUP(V543,'Emission Factors'!$C$81:$G$221,4,FALSE))</f>
        <v/>
      </c>
      <c r="X543" s="210" t="str">
        <f>IF(Q543="Room AC (window/wall)",'Emission Factors'!$F$53,IF(Q543="Room AC (PTAC/PTHP)",'Emission Factors'!$F$54,IF(Q543="Residential AC",'Emission Factors'!$F$55,IF(Q543="Residential HP",'Emission Factors'!$F$56,IF(Q543="Commercial AC (&gt;=65k to &lt;135,000k Btu/hr)",'Emission Factors'!$F$57,IF(Q543="Commercial AC (&gt;=135,000k Btu/hr)",'Emission Factors'!$F$58,""))))))</f>
        <v/>
      </c>
      <c r="Y543" s="211" t="str">
        <f>IF(Q543="Room AC (window/wall)",'Emission Factors'!$G$53,IF(Q543="Room AC (PTAC/PTHP)",'Emission Factors'!$G$54,IF(Q543="Residential AC",'Emission Factors'!$G$55,IF(Q543="Residential HP",'Emission Factors'!$G$56,IF(Q543="Commercial AC (&gt;=65k to &lt;135,000k Btu/hr)",'Emission Factors'!$G$57,IF(Q543="Commercial AC (&gt;=135,000k Btu/hr)",'Emission Factors'!$G$58,""))))))</f>
        <v/>
      </c>
      <c r="Z543" s="96"/>
      <c r="AA543" s="97" t="str">
        <f t="shared" si="81"/>
        <v/>
      </c>
      <c r="AB543" s="97" t="str">
        <f t="shared" si="82"/>
        <v/>
      </c>
      <c r="AC543" s="246" t="str">
        <f t="shared" si="83"/>
        <v/>
      </c>
      <c r="AD543" s="97" t="str">
        <f t="shared" si="84"/>
        <v/>
      </c>
      <c r="AE543" s="97" t="str">
        <f t="shared" si="85"/>
        <v/>
      </c>
      <c r="AF543" s="252" t="str">
        <f t="shared" si="86"/>
        <v/>
      </c>
      <c r="AG543" s="254" t="str">
        <f t="shared" si="87"/>
        <v/>
      </c>
      <c r="AH543" s="248" t="str">
        <f t="shared" si="88"/>
        <v/>
      </c>
      <c r="AI543" s="249" t="str">
        <f t="shared" si="89"/>
        <v/>
      </c>
    </row>
    <row r="544" spans="2:35" x14ac:dyDescent="0.3">
      <c r="B544" s="94"/>
      <c r="C544" s="95"/>
      <c r="D544" s="95"/>
      <c r="E544" s="95"/>
      <c r="F544" s="94"/>
      <c r="G544" s="145"/>
      <c r="H544" s="245"/>
      <c r="I544" s="211" t="str">
        <f>IF(D544="Room AC (window/wall)",'Emission Factors'!$E$53,IF(D544="Room AC (PTAC/PTHP)",H544,IF(D544="Residential AC",'Emission Factors'!$E$55,IF(D544="Residential HP",H544,IF(D544="Commercial AC (&gt;=65k to &lt;135,000k Btu/hr)",'Emission Factors'!$E$57,IF(D544="Commercial AC (&gt;=135,000k Btu/hr)",'Emission Factors'!$E$58,""))))))</f>
        <v/>
      </c>
      <c r="J544" s="96"/>
      <c r="K544" s="211" t="str">
        <f>IF(ISBLANK(J544),"",VLOOKUP(J544,'Emission Factors'!$C$81:$G$221,4,FALSE))</f>
        <v/>
      </c>
      <c r="L544" s="210" t="str">
        <f>IF(D544="Room AC (window/wall)",'Emission Factors'!$F$53,IF(D544="Room AC (PTAC/PTHP)",'Emission Factors'!$F$54,IF(D544="Residential AC",'Emission Factors'!$F$55,IF(D544="Residential HP",'Emission Factors'!$F$56,IF(D544="Commercial AC (&gt;=65k to &lt;135,000k Btu/hr)",'Emission Factors'!$F$57,IF(D544="Commercial AC (&gt;=135,000k Btu/hr)",'Emission Factors'!$F$58,""))))))</f>
        <v/>
      </c>
      <c r="M544" s="211" t="str">
        <f>IF(D544="Room AC (window/wall)",'Emission Factors'!$G$53,IF(D544="Room AC (PTAC/PTHP)",'Emission Factors'!$G$54,IF(D544="Residential AC",'Emission Factors'!$G$55,IF(D544="Residential HP",'Emission Factors'!$G$56,IF(D544="Commercial AC (&gt;=65k to &lt;135,000k Btu/hr)",'Emission Factors'!$G$57,IF(D544="Commercial AC (&gt;=135,000k Btu/hr)",'Emission Factors'!$G$58,""))))))</f>
        <v/>
      </c>
      <c r="N544" s="96"/>
      <c r="O544" s="209" t="str">
        <f>IF(ISBLANK(D544),"",(IF(D544="Room AC (window/wall)",'Emission Factors'!$C$53,IF(D544="Room AC (PTAC/PTHP)",'Emission Factors'!$C$54,IF(D544="Residential AC",'Emission Factors'!$C$55,IF(D544="Residential HP",'Emission Factors'!$C$56,IF(D544="Commercial AC (&gt;=65k to &lt;135,000k Btu/hr)",'Emission Factors'!$C$57,IF(D544="Commercial AC (&gt;=135,000k Btu/hr)",'Emission Factors'!$C$58,""))))))))</f>
        <v/>
      </c>
      <c r="P544" s="209" t="str">
        <f t="shared" si="80"/>
        <v/>
      </c>
      <c r="Q544" s="95"/>
      <c r="R544" s="256"/>
      <c r="S544" s="256"/>
      <c r="T544" s="96"/>
      <c r="U544" s="211" t="str">
        <f>IF(Q544="Room AC (window/wall)",'Emission Factors'!$E$53,IF(AND(Q544="Room AC (PTAC/PTHP)",ISBLANK(T544)),"Error",IF(AND(Q544="Room AC (PTAC/PTHP)",T544&gt;0),T544,IF(Q544="Residential AC",'Emission Factors'!$E$55,IF(AND(Q544="Residential HP",ISBLANK(T544)),"Error",IF(AND(Q544="Residential HP",T544&gt;0),T544,IF(Q544="Commercial AC (&gt;=65k to &lt;135,000k Btu/hr)",'Emission Factors'!$E$57,IF(Q544="Commercial AC (&gt;=135,000k Btu/hr)",'Emission Factors'!$E$58,""))))))))</f>
        <v/>
      </c>
      <c r="V544" s="95"/>
      <c r="W544" s="211" t="str">
        <f>IF(ISBLANK(V544),"",VLOOKUP(V544,'Emission Factors'!$C$81:$G$221,4,FALSE))</f>
        <v/>
      </c>
      <c r="X544" s="210" t="str">
        <f>IF(Q544="Room AC (window/wall)",'Emission Factors'!$F$53,IF(Q544="Room AC (PTAC/PTHP)",'Emission Factors'!$F$54,IF(Q544="Residential AC",'Emission Factors'!$F$55,IF(Q544="Residential HP",'Emission Factors'!$F$56,IF(Q544="Commercial AC (&gt;=65k to &lt;135,000k Btu/hr)",'Emission Factors'!$F$57,IF(Q544="Commercial AC (&gt;=135,000k Btu/hr)",'Emission Factors'!$F$58,""))))))</f>
        <v/>
      </c>
      <c r="Y544" s="211" t="str">
        <f>IF(Q544="Room AC (window/wall)",'Emission Factors'!$G$53,IF(Q544="Room AC (PTAC/PTHP)",'Emission Factors'!$G$54,IF(Q544="Residential AC",'Emission Factors'!$G$55,IF(Q544="Residential HP",'Emission Factors'!$G$56,IF(Q544="Commercial AC (&gt;=65k to &lt;135,000k Btu/hr)",'Emission Factors'!$G$57,IF(Q544="Commercial AC (&gt;=135,000k Btu/hr)",'Emission Factors'!$G$58,""))))))</f>
        <v/>
      </c>
      <c r="Z544" s="96"/>
      <c r="AA544" s="97" t="str">
        <f t="shared" si="81"/>
        <v/>
      </c>
      <c r="AB544" s="97" t="str">
        <f t="shared" si="82"/>
        <v/>
      </c>
      <c r="AC544" s="246" t="str">
        <f t="shared" si="83"/>
        <v/>
      </c>
      <c r="AD544" s="97" t="str">
        <f t="shared" si="84"/>
        <v/>
      </c>
      <c r="AE544" s="97" t="str">
        <f t="shared" si="85"/>
        <v/>
      </c>
      <c r="AF544" s="252" t="str">
        <f t="shared" si="86"/>
        <v/>
      </c>
      <c r="AG544" s="254" t="str">
        <f t="shared" si="87"/>
        <v/>
      </c>
      <c r="AH544" s="248" t="str">
        <f t="shared" si="88"/>
        <v/>
      </c>
      <c r="AI544" s="249" t="str">
        <f t="shared" si="89"/>
        <v/>
      </c>
    </row>
    <row r="545" spans="2:35" x14ac:dyDescent="0.3">
      <c r="B545" s="94"/>
      <c r="C545" s="95"/>
      <c r="D545" s="95"/>
      <c r="E545" s="95"/>
      <c r="F545" s="94"/>
      <c r="G545" s="145"/>
      <c r="H545" s="245"/>
      <c r="I545" s="211" t="str">
        <f>IF(D545="Room AC (window/wall)",'Emission Factors'!$E$53,IF(D545="Room AC (PTAC/PTHP)",H545,IF(D545="Residential AC",'Emission Factors'!$E$55,IF(D545="Residential HP",H545,IF(D545="Commercial AC (&gt;=65k to &lt;135,000k Btu/hr)",'Emission Factors'!$E$57,IF(D545="Commercial AC (&gt;=135,000k Btu/hr)",'Emission Factors'!$E$58,""))))))</f>
        <v/>
      </c>
      <c r="J545" s="96"/>
      <c r="K545" s="211" t="str">
        <f>IF(ISBLANK(J545),"",VLOOKUP(J545,'Emission Factors'!$C$81:$G$221,4,FALSE))</f>
        <v/>
      </c>
      <c r="L545" s="210" t="str">
        <f>IF(D545="Room AC (window/wall)",'Emission Factors'!$F$53,IF(D545="Room AC (PTAC/PTHP)",'Emission Factors'!$F$54,IF(D545="Residential AC",'Emission Factors'!$F$55,IF(D545="Residential HP",'Emission Factors'!$F$56,IF(D545="Commercial AC (&gt;=65k to &lt;135,000k Btu/hr)",'Emission Factors'!$F$57,IF(D545="Commercial AC (&gt;=135,000k Btu/hr)",'Emission Factors'!$F$58,""))))))</f>
        <v/>
      </c>
      <c r="M545" s="211" t="str">
        <f>IF(D545="Room AC (window/wall)",'Emission Factors'!$G$53,IF(D545="Room AC (PTAC/PTHP)",'Emission Factors'!$G$54,IF(D545="Residential AC",'Emission Factors'!$G$55,IF(D545="Residential HP",'Emission Factors'!$G$56,IF(D545="Commercial AC (&gt;=65k to &lt;135,000k Btu/hr)",'Emission Factors'!$G$57,IF(D545="Commercial AC (&gt;=135,000k Btu/hr)",'Emission Factors'!$G$58,""))))))</f>
        <v/>
      </c>
      <c r="N545" s="96"/>
      <c r="O545" s="209" t="str">
        <f>IF(ISBLANK(D545),"",(IF(D545="Room AC (window/wall)",'Emission Factors'!$C$53,IF(D545="Room AC (PTAC/PTHP)",'Emission Factors'!$C$54,IF(D545="Residential AC",'Emission Factors'!$C$55,IF(D545="Residential HP",'Emission Factors'!$C$56,IF(D545="Commercial AC (&gt;=65k to &lt;135,000k Btu/hr)",'Emission Factors'!$C$57,IF(D545="Commercial AC (&gt;=135,000k Btu/hr)",'Emission Factors'!$C$58,""))))))))</f>
        <v/>
      </c>
      <c r="P545" s="209" t="str">
        <f t="shared" si="80"/>
        <v/>
      </c>
      <c r="Q545" s="95"/>
      <c r="R545" s="256"/>
      <c r="S545" s="256"/>
      <c r="T545" s="96"/>
      <c r="U545" s="211" t="str">
        <f>IF(Q545="Room AC (window/wall)",'Emission Factors'!$E$53,IF(AND(Q545="Room AC (PTAC/PTHP)",ISBLANK(T545)),"Error",IF(AND(Q545="Room AC (PTAC/PTHP)",T545&gt;0),T545,IF(Q545="Residential AC",'Emission Factors'!$E$55,IF(AND(Q545="Residential HP",ISBLANK(T545)),"Error",IF(AND(Q545="Residential HP",T545&gt;0),T545,IF(Q545="Commercial AC (&gt;=65k to &lt;135,000k Btu/hr)",'Emission Factors'!$E$57,IF(Q545="Commercial AC (&gt;=135,000k Btu/hr)",'Emission Factors'!$E$58,""))))))))</f>
        <v/>
      </c>
      <c r="V545" s="95"/>
      <c r="W545" s="211" t="str">
        <f>IF(ISBLANK(V545),"",VLOOKUP(V545,'Emission Factors'!$C$81:$G$221,4,FALSE))</f>
        <v/>
      </c>
      <c r="X545" s="210" t="str">
        <f>IF(Q545="Room AC (window/wall)",'Emission Factors'!$F$53,IF(Q545="Room AC (PTAC/PTHP)",'Emission Factors'!$F$54,IF(Q545="Residential AC",'Emission Factors'!$F$55,IF(Q545="Residential HP",'Emission Factors'!$F$56,IF(Q545="Commercial AC (&gt;=65k to &lt;135,000k Btu/hr)",'Emission Factors'!$F$57,IF(Q545="Commercial AC (&gt;=135,000k Btu/hr)",'Emission Factors'!$F$58,""))))))</f>
        <v/>
      </c>
      <c r="Y545" s="211" t="str">
        <f>IF(Q545="Room AC (window/wall)",'Emission Factors'!$G$53,IF(Q545="Room AC (PTAC/PTHP)",'Emission Factors'!$G$54,IF(Q545="Residential AC",'Emission Factors'!$G$55,IF(Q545="Residential HP",'Emission Factors'!$G$56,IF(Q545="Commercial AC (&gt;=65k to &lt;135,000k Btu/hr)",'Emission Factors'!$G$57,IF(Q545="Commercial AC (&gt;=135,000k Btu/hr)",'Emission Factors'!$G$58,""))))))</f>
        <v/>
      </c>
      <c r="Z545" s="96"/>
      <c r="AA545" s="97" t="str">
        <f t="shared" si="81"/>
        <v/>
      </c>
      <c r="AB545" s="97" t="str">
        <f t="shared" si="82"/>
        <v/>
      </c>
      <c r="AC545" s="246" t="str">
        <f t="shared" si="83"/>
        <v/>
      </c>
      <c r="AD545" s="97" t="str">
        <f t="shared" si="84"/>
        <v/>
      </c>
      <c r="AE545" s="97" t="str">
        <f t="shared" si="85"/>
        <v/>
      </c>
      <c r="AF545" s="252" t="str">
        <f t="shared" si="86"/>
        <v/>
      </c>
      <c r="AG545" s="254" t="str">
        <f t="shared" si="87"/>
        <v/>
      </c>
      <c r="AH545" s="248" t="str">
        <f t="shared" si="88"/>
        <v/>
      </c>
      <c r="AI545" s="249" t="str">
        <f t="shared" si="89"/>
        <v/>
      </c>
    </row>
    <row r="546" spans="2:35" x14ac:dyDescent="0.3">
      <c r="B546" s="94"/>
      <c r="C546" s="95"/>
      <c r="D546" s="95"/>
      <c r="E546" s="95"/>
      <c r="F546" s="94"/>
      <c r="G546" s="145"/>
      <c r="H546" s="245"/>
      <c r="I546" s="211" t="str">
        <f>IF(D546="Room AC (window/wall)",'Emission Factors'!$E$53,IF(D546="Room AC (PTAC/PTHP)",H546,IF(D546="Residential AC",'Emission Factors'!$E$55,IF(D546="Residential HP",H546,IF(D546="Commercial AC (&gt;=65k to &lt;135,000k Btu/hr)",'Emission Factors'!$E$57,IF(D546="Commercial AC (&gt;=135,000k Btu/hr)",'Emission Factors'!$E$58,""))))))</f>
        <v/>
      </c>
      <c r="J546" s="96"/>
      <c r="K546" s="211" t="str">
        <f>IF(ISBLANK(J546),"",VLOOKUP(J546,'Emission Factors'!$C$81:$G$221,4,FALSE))</f>
        <v/>
      </c>
      <c r="L546" s="210" t="str">
        <f>IF(D546="Room AC (window/wall)",'Emission Factors'!$F$53,IF(D546="Room AC (PTAC/PTHP)",'Emission Factors'!$F$54,IF(D546="Residential AC",'Emission Factors'!$F$55,IF(D546="Residential HP",'Emission Factors'!$F$56,IF(D546="Commercial AC (&gt;=65k to &lt;135,000k Btu/hr)",'Emission Factors'!$F$57,IF(D546="Commercial AC (&gt;=135,000k Btu/hr)",'Emission Factors'!$F$58,""))))))</f>
        <v/>
      </c>
      <c r="M546" s="211" t="str">
        <f>IF(D546="Room AC (window/wall)",'Emission Factors'!$G$53,IF(D546="Room AC (PTAC/PTHP)",'Emission Factors'!$G$54,IF(D546="Residential AC",'Emission Factors'!$G$55,IF(D546="Residential HP",'Emission Factors'!$G$56,IF(D546="Commercial AC (&gt;=65k to &lt;135,000k Btu/hr)",'Emission Factors'!$G$57,IF(D546="Commercial AC (&gt;=135,000k Btu/hr)",'Emission Factors'!$G$58,""))))))</f>
        <v/>
      </c>
      <c r="N546" s="96"/>
      <c r="O546" s="209" t="str">
        <f>IF(ISBLANK(D546),"",(IF(D546="Room AC (window/wall)",'Emission Factors'!$C$53,IF(D546="Room AC (PTAC/PTHP)",'Emission Factors'!$C$54,IF(D546="Residential AC",'Emission Factors'!$C$55,IF(D546="Residential HP",'Emission Factors'!$C$56,IF(D546="Commercial AC (&gt;=65k to &lt;135,000k Btu/hr)",'Emission Factors'!$C$57,IF(D546="Commercial AC (&gt;=135,000k Btu/hr)",'Emission Factors'!$C$58,""))))))))</f>
        <v/>
      </c>
      <c r="P546" s="209" t="str">
        <f t="shared" si="80"/>
        <v/>
      </c>
      <c r="Q546" s="95"/>
      <c r="R546" s="256"/>
      <c r="S546" s="256"/>
      <c r="T546" s="96"/>
      <c r="U546" s="211" t="str">
        <f>IF(Q546="Room AC (window/wall)",'Emission Factors'!$E$53,IF(AND(Q546="Room AC (PTAC/PTHP)",ISBLANK(T546)),"Error",IF(AND(Q546="Room AC (PTAC/PTHP)",T546&gt;0),T546,IF(Q546="Residential AC",'Emission Factors'!$E$55,IF(AND(Q546="Residential HP",ISBLANK(T546)),"Error",IF(AND(Q546="Residential HP",T546&gt;0),T546,IF(Q546="Commercial AC (&gt;=65k to &lt;135,000k Btu/hr)",'Emission Factors'!$E$57,IF(Q546="Commercial AC (&gt;=135,000k Btu/hr)",'Emission Factors'!$E$58,""))))))))</f>
        <v/>
      </c>
      <c r="V546" s="95"/>
      <c r="W546" s="211" t="str">
        <f>IF(ISBLANK(V546),"",VLOOKUP(V546,'Emission Factors'!$C$81:$G$221,4,FALSE))</f>
        <v/>
      </c>
      <c r="X546" s="210" t="str">
        <f>IF(Q546="Room AC (window/wall)",'Emission Factors'!$F$53,IF(Q546="Room AC (PTAC/PTHP)",'Emission Factors'!$F$54,IF(Q546="Residential AC",'Emission Factors'!$F$55,IF(Q546="Residential HP",'Emission Factors'!$F$56,IF(Q546="Commercial AC (&gt;=65k to &lt;135,000k Btu/hr)",'Emission Factors'!$F$57,IF(Q546="Commercial AC (&gt;=135,000k Btu/hr)",'Emission Factors'!$F$58,""))))))</f>
        <v/>
      </c>
      <c r="Y546" s="211" t="str">
        <f>IF(Q546="Room AC (window/wall)",'Emission Factors'!$G$53,IF(Q546="Room AC (PTAC/PTHP)",'Emission Factors'!$G$54,IF(Q546="Residential AC",'Emission Factors'!$G$55,IF(Q546="Residential HP",'Emission Factors'!$G$56,IF(Q546="Commercial AC (&gt;=65k to &lt;135,000k Btu/hr)",'Emission Factors'!$G$57,IF(Q546="Commercial AC (&gt;=135,000k Btu/hr)",'Emission Factors'!$G$58,""))))))</f>
        <v/>
      </c>
      <c r="Z546" s="96"/>
      <c r="AA546" s="97" t="str">
        <f t="shared" si="81"/>
        <v/>
      </c>
      <c r="AB546" s="97" t="str">
        <f t="shared" si="82"/>
        <v/>
      </c>
      <c r="AC546" s="246" t="str">
        <f t="shared" si="83"/>
        <v/>
      </c>
      <c r="AD546" s="97" t="str">
        <f t="shared" si="84"/>
        <v/>
      </c>
      <c r="AE546" s="97" t="str">
        <f t="shared" si="85"/>
        <v/>
      </c>
      <c r="AF546" s="252" t="str">
        <f t="shared" si="86"/>
        <v/>
      </c>
      <c r="AG546" s="254" t="str">
        <f t="shared" si="87"/>
        <v/>
      </c>
      <c r="AH546" s="248" t="str">
        <f t="shared" si="88"/>
        <v/>
      </c>
      <c r="AI546" s="249" t="str">
        <f t="shared" si="89"/>
        <v/>
      </c>
    </row>
    <row r="547" spans="2:35" x14ac:dyDescent="0.3">
      <c r="B547" s="94"/>
      <c r="C547" s="95"/>
      <c r="D547" s="95"/>
      <c r="E547" s="95"/>
      <c r="F547" s="94"/>
      <c r="G547" s="145"/>
      <c r="H547" s="245"/>
      <c r="I547" s="211" t="str">
        <f>IF(D547="Room AC (window/wall)",'Emission Factors'!$E$53,IF(D547="Room AC (PTAC/PTHP)",H547,IF(D547="Residential AC",'Emission Factors'!$E$55,IF(D547="Residential HP",H547,IF(D547="Commercial AC (&gt;=65k to &lt;135,000k Btu/hr)",'Emission Factors'!$E$57,IF(D547="Commercial AC (&gt;=135,000k Btu/hr)",'Emission Factors'!$E$58,""))))))</f>
        <v/>
      </c>
      <c r="J547" s="96"/>
      <c r="K547" s="211" t="str">
        <f>IF(ISBLANK(J547),"",VLOOKUP(J547,'Emission Factors'!$C$81:$G$221,4,FALSE))</f>
        <v/>
      </c>
      <c r="L547" s="210" t="str">
        <f>IF(D547="Room AC (window/wall)",'Emission Factors'!$F$53,IF(D547="Room AC (PTAC/PTHP)",'Emission Factors'!$F$54,IF(D547="Residential AC",'Emission Factors'!$F$55,IF(D547="Residential HP",'Emission Factors'!$F$56,IF(D547="Commercial AC (&gt;=65k to &lt;135,000k Btu/hr)",'Emission Factors'!$F$57,IF(D547="Commercial AC (&gt;=135,000k Btu/hr)",'Emission Factors'!$F$58,""))))))</f>
        <v/>
      </c>
      <c r="M547" s="211" t="str">
        <f>IF(D547="Room AC (window/wall)",'Emission Factors'!$G$53,IF(D547="Room AC (PTAC/PTHP)",'Emission Factors'!$G$54,IF(D547="Residential AC",'Emission Factors'!$G$55,IF(D547="Residential HP",'Emission Factors'!$G$56,IF(D547="Commercial AC (&gt;=65k to &lt;135,000k Btu/hr)",'Emission Factors'!$G$57,IF(D547="Commercial AC (&gt;=135,000k Btu/hr)",'Emission Factors'!$G$58,""))))))</f>
        <v/>
      </c>
      <c r="N547" s="96"/>
      <c r="O547" s="209" t="str">
        <f>IF(ISBLANK(D547),"",(IF(D547="Room AC (window/wall)",'Emission Factors'!$C$53,IF(D547="Room AC (PTAC/PTHP)",'Emission Factors'!$C$54,IF(D547="Residential AC",'Emission Factors'!$C$55,IF(D547="Residential HP",'Emission Factors'!$C$56,IF(D547="Commercial AC (&gt;=65k to &lt;135,000k Btu/hr)",'Emission Factors'!$C$57,IF(D547="Commercial AC (&gt;=135,000k Btu/hr)",'Emission Factors'!$C$58,""))))))))</f>
        <v/>
      </c>
      <c r="P547" s="209" t="str">
        <f t="shared" si="80"/>
        <v/>
      </c>
      <c r="Q547" s="95"/>
      <c r="R547" s="256"/>
      <c r="S547" s="256"/>
      <c r="T547" s="96"/>
      <c r="U547" s="211" t="str">
        <f>IF(Q547="Room AC (window/wall)",'Emission Factors'!$E$53,IF(AND(Q547="Room AC (PTAC/PTHP)",ISBLANK(T547)),"Error",IF(AND(Q547="Room AC (PTAC/PTHP)",T547&gt;0),T547,IF(Q547="Residential AC",'Emission Factors'!$E$55,IF(AND(Q547="Residential HP",ISBLANK(T547)),"Error",IF(AND(Q547="Residential HP",T547&gt;0),T547,IF(Q547="Commercial AC (&gt;=65k to &lt;135,000k Btu/hr)",'Emission Factors'!$E$57,IF(Q547="Commercial AC (&gt;=135,000k Btu/hr)",'Emission Factors'!$E$58,""))))))))</f>
        <v/>
      </c>
      <c r="V547" s="95"/>
      <c r="W547" s="211" t="str">
        <f>IF(ISBLANK(V547),"",VLOOKUP(V547,'Emission Factors'!$C$81:$G$221,4,FALSE))</f>
        <v/>
      </c>
      <c r="X547" s="210" t="str">
        <f>IF(Q547="Room AC (window/wall)",'Emission Factors'!$F$53,IF(Q547="Room AC (PTAC/PTHP)",'Emission Factors'!$F$54,IF(Q547="Residential AC",'Emission Factors'!$F$55,IF(Q547="Residential HP",'Emission Factors'!$F$56,IF(Q547="Commercial AC (&gt;=65k to &lt;135,000k Btu/hr)",'Emission Factors'!$F$57,IF(Q547="Commercial AC (&gt;=135,000k Btu/hr)",'Emission Factors'!$F$58,""))))))</f>
        <v/>
      </c>
      <c r="Y547" s="211" t="str">
        <f>IF(Q547="Room AC (window/wall)",'Emission Factors'!$G$53,IF(Q547="Room AC (PTAC/PTHP)",'Emission Factors'!$G$54,IF(Q547="Residential AC",'Emission Factors'!$G$55,IF(Q547="Residential HP",'Emission Factors'!$G$56,IF(Q547="Commercial AC (&gt;=65k to &lt;135,000k Btu/hr)",'Emission Factors'!$G$57,IF(Q547="Commercial AC (&gt;=135,000k Btu/hr)",'Emission Factors'!$G$58,""))))))</f>
        <v/>
      </c>
      <c r="Z547" s="96"/>
      <c r="AA547" s="97" t="str">
        <f t="shared" si="81"/>
        <v/>
      </c>
      <c r="AB547" s="97" t="str">
        <f t="shared" si="82"/>
        <v/>
      </c>
      <c r="AC547" s="246" t="str">
        <f t="shared" si="83"/>
        <v/>
      </c>
      <c r="AD547" s="97" t="str">
        <f t="shared" si="84"/>
        <v/>
      </c>
      <c r="AE547" s="97" t="str">
        <f t="shared" si="85"/>
        <v/>
      </c>
      <c r="AF547" s="252" t="str">
        <f t="shared" si="86"/>
        <v/>
      </c>
      <c r="AG547" s="254" t="str">
        <f t="shared" si="87"/>
        <v/>
      </c>
      <c r="AH547" s="248" t="str">
        <f t="shared" si="88"/>
        <v/>
      </c>
      <c r="AI547" s="249" t="str">
        <f t="shared" si="89"/>
        <v/>
      </c>
    </row>
    <row r="548" spans="2:35" x14ac:dyDescent="0.3">
      <c r="B548" s="94"/>
      <c r="C548" s="95"/>
      <c r="D548" s="95"/>
      <c r="E548" s="95"/>
      <c r="F548" s="94"/>
      <c r="G548" s="145"/>
      <c r="H548" s="245"/>
      <c r="I548" s="211" t="str">
        <f>IF(D548="Room AC (window/wall)",'Emission Factors'!$E$53,IF(D548="Room AC (PTAC/PTHP)",H548,IF(D548="Residential AC",'Emission Factors'!$E$55,IF(D548="Residential HP",H548,IF(D548="Commercial AC (&gt;=65k to &lt;135,000k Btu/hr)",'Emission Factors'!$E$57,IF(D548="Commercial AC (&gt;=135,000k Btu/hr)",'Emission Factors'!$E$58,""))))))</f>
        <v/>
      </c>
      <c r="J548" s="96"/>
      <c r="K548" s="211" t="str">
        <f>IF(ISBLANK(J548),"",VLOOKUP(J548,'Emission Factors'!$C$81:$G$221,4,FALSE))</f>
        <v/>
      </c>
      <c r="L548" s="210" t="str">
        <f>IF(D548="Room AC (window/wall)",'Emission Factors'!$F$53,IF(D548="Room AC (PTAC/PTHP)",'Emission Factors'!$F$54,IF(D548="Residential AC",'Emission Factors'!$F$55,IF(D548="Residential HP",'Emission Factors'!$F$56,IF(D548="Commercial AC (&gt;=65k to &lt;135,000k Btu/hr)",'Emission Factors'!$F$57,IF(D548="Commercial AC (&gt;=135,000k Btu/hr)",'Emission Factors'!$F$58,""))))))</f>
        <v/>
      </c>
      <c r="M548" s="211" t="str">
        <f>IF(D548="Room AC (window/wall)",'Emission Factors'!$G$53,IF(D548="Room AC (PTAC/PTHP)",'Emission Factors'!$G$54,IF(D548="Residential AC",'Emission Factors'!$G$55,IF(D548="Residential HP",'Emission Factors'!$G$56,IF(D548="Commercial AC (&gt;=65k to &lt;135,000k Btu/hr)",'Emission Factors'!$G$57,IF(D548="Commercial AC (&gt;=135,000k Btu/hr)",'Emission Factors'!$G$58,""))))))</f>
        <v/>
      </c>
      <c r="N548" s="96"/>
      <c r="O548" s="209" t="str">
        <f>IF(ISBLANK(D548),"",(IF(D548="Room AC (window/wall)",'Emission Factors'!$C$53,IF(D548="Room AC (PTAC/PTHP)",'Emission Factors'!$C$54,IF(D548="Residential AC",'Emission Factors'!$C$55,IF(D548="Residential HP",'Emission Factors'!$C$56,IF(D548="Commercial AC (&gt;=65k to &lt;135,000k Btu/hr)",'Emission Factors'!$C$57,IF(D548="Commercial AC (&gt;=135,000k Btu/hr)",'Emission Factors'!$C$58,""))))))))</f>
        <v/>
      </c>
      <c r="P548" s="209" t="str">
        <f t="shared" si="80"/>
        <v/>
      </c>
      <c r="Q548" s="95"/>
      <c r="R548" s="256"/>
      <c r="S548" s="256"/>
      <c r="T548" s="96"/>
      <c r="U548" s="211" t="str">
        <f>IF(Q548="Room AC (window/wall)",'Emission Factors'!$E$53,IF(AND(Q548="Room AC (PTAC/PTHP)",ISBLANK(T548)),"Error",IF(AND(Q548="Room AC (PTAC/PTHP)",T548&gt;0),T548,IF(Q548="Residential AC",'Emission Factors'!$E$55,IF(AND(Q548="Residential HP",ISBLANK(T548)),"Error",IF(AND(Q548="Residential HP",T548&gt;0),T548,IF(Q548="Commercial AC (&gt;=65k to &lt;135,000k Btu/hr)",'Emission Factors'!$E$57,IF(Q548="Commercial AC (&gt;=135,000k Btu/hr)",'Emission Factors'!$E$58,""))))))))</f>
        <v/>
      </c>
      <c r="V548" s="95"/>
      <c r="W548" s="211" t="str">
        <f>IF(ISBLANK(V548),"",VLOOKUP(V548,'Emission Factors'!$C$81:$G$221,4,FALSE))</f>
        <v/>
      </c>
      <c r="X548" s="210" t="str">
        <f>IF(Q548="Room AC (window/wall)",'Emission Factors'!$F$53,IF(Q548="Room AC (PTAC/PTHP)",'Emission Factors'!$F$54,IF(Q548="Residential AC",'Emission Factors'!$F$55,IF(Q548="Residential HP",'Emission Factors'!$F$56,IF(Q548="Commercial AC (&gt;=65k to &lt;135,000k Btu/hr)",'Emission Factors'!$F$57,IF(Q548="Commercial AC (&gt;=135,000k Btu/hr)",'Emission Factors'!$F$58,""))))))</f>
        <v/>
      </c>
      <c r="Y548" s="211" t="str">
        <f>IF(Q548="Room AC (window/wall)",'Emission Factors'!$G$53,IF(Q548="Room AC (PTAC/PTHP)",'Emission Factors'!$G$54,IF(Q548="Residential AC",'Emission Factors'!$G$55,IF(Q548="Residential HP",'Emission Factors'!$G$56,IF(Q548="Commercial AC (&gt;=65k to &lt;135,000k Btu/hr)",'Emission Factors'!$G$57,IF(Q548="Commercial AC (&gt;=135,000k Btu/hr)",'Emission Factors'!$G$58,""))))))</f>
        <v/>
      </c>
      <c r="Z548" s="96"/>
      <c r="AA548" s="97" t="str">
        <f t="shared" si="81"/>
        <v/>
      </c>
      <c r="AB548" s="97" t="str">
        <f t="shared" si="82"/>
        <v/>
      </c>
      <c r="AC548" s="246" t="str">
        <f t="shared" si="83"/>
        <v/>
      </c>
      <c r="AD548" s="97" t="str">
        <f t="shared" si="84"/>
        <v/>
      </c>
      <c r="AE548" s="97" t="str">
        <f t="shared" si="85"/>
        <v/>
      </c>
      <c r="AF548" s="252" t="str">
        <f t="shared" si="86"/>
        <v/>
      </c>
      <c r="AG548" s="254" t="str">
        <f t="shared" si="87"/>
        <v/>
      </c>
      <c r="AH548" s="248" t="str">
        <f t="shared" si="88"/>
        <v/>
      </c>
      <c r="AI548" s="249" t="str">
        <f t="shared" si="89"/>
        <v/>
      </c>
    </row>
    <row r="549" spans="2:35" x14ac:dyDescent="0.3">
      <c r="B549" s="94"/>
      <c r="C549" s="95"/>
      <c r="D549" s="95"/>
      <c r="E549" s="95"/>
      <c r="F549" s="94"/>
      <c r="G549" s="145"/>
      <c r="H549" s="245"/>
      <c r="I549" s="211" t="str">
        <f>IF(D549="Room AC (window/wall)",'Emission Factors'!$E$53,IF(D549="Room AC (PTAC/PTHP)",H549,IF(D549="Residential AC",'Emission Factors'!$E$55,IF(D549="Residential HP",H549,IF(D549="Commercial AC (&gt;=65k to &lt;135,000k Btu/hr)",'Emission Factors'!$E$57,IF(D549="Commercial AC (&gt;=135,000k Btu/hr)",'Emission Factors'!$E$58,""))))))</f>
        <v/>
      </c>
      <c r="J549" s="96"/>
      <c r="K549" s="211" t="str">
        <f>IF(ISBLANK(J549),"",VLOOKUP(J549,'Emission Factors'!$C$81:$G$221,4,FALSE))</f>
        <v/>
      </c>
      <c r="L549" s="210" t="str">
        <f>IF(D549="Room AC (window/wall)",'Emission Factors'!$F$53,IF(D549="Room AC (PTAC/PTHP)",'Emission Factors'!$F$54,IF(D549="Residential AC",'Emission Factors'!$F$55,IF(D549="Residential HP",'Emission Factors'!$F$56,IF(D549="Commercial AC (&gt;=65k to &lt;135,000k Btu/hr)",'Emission Factors'!$F$57,IF(D549="Commercial AC (&gt;=135,000k Btu/hr)",'Emission Factors'!$F$58,""))))))</f>
        <v/>
      </c>
      <c r="M549" s="211" t="str">
        <f>IF(D549="Room AC (window/wall)",'Emission Factors'!$G$53,IF(D549="Room AC (PTAC/PTHP)",'Emission Factors'!$G$54,IF(D549="Residential AC",'Emission Factors'!$G$55,IF(D549="Residential HP",'Emission Factors'!$G$56,IF(D549="Commercial AC (&gt;=65k to &lt;135,000k Btu/hr)",'Emission Factors'!$G$57,IF(D549="Commercial AC (&gt;=135,000k Btu/hr)",'Emission Factors'!$G$58,""))))))</f>
        <v/>
      </c>
      <c r="N549" s="96"/>
      <c r="O549" s="209" t="str">
        <f>IF(ISBLANK(D549),"",(IF(D549="Room AC (window/wall)",'Emission Factors'!$C$53,IF(D549="Room AC (PTAC/PTHP)",'Emission Factors'!$C$54,IF(D549="Residential AC",'Emission Factors'!$C$55,IF(D549="Residential HP",'Emission Factors'!$C$56,IF(D549="Commercial AC (&gt;=65k to &lt;135,000k Btu/hr)",'Emission Factors'!$C$57,IF(D549="Commercial AC (&gt;=135,000k Btu/hr)",'Emission Factors'!$C$58,""))))))))</f>
        <v/>
      </c>
      <c r="P549" s="209" t="str">
        <f t="shared" si="80"/>
        <v/>
      </c>
      <c r="Q549" s="95"/>
      <c r="R549" s="256"/>
      <c r="S549" s="256"/>
      <c r="T549" s="96"/>
      <c r="U549" s="211" t="str">
        <f>IF(Q549="Room AC (window/wall)",'Emission Factors'!$E$53,IF(AND(Q549="Room AC (PTAC/PTHP)",ISBLANK(T549)),"Error",IF(AND(Q549="Room AC (PTAC/PTHP)",T549&gt;0),T549,IF(Q549="Residential AC",'Emission Factors'!$E$55,IF(AND(Q549="Residential HP",ISBLANK(T549)),"Error",IF(AND(Q549="Residential HP",T549&gt;0),T549,IF(Q549="Commercial AC (&gt;=65k to &lt;135,000k Btu/hr)",'Emission Factors'!$E$57,IF(Q549="Commercial AC (&gt;=135,000k Btu/hr)",'Emission Factors'!$E$58,""))))))))</f>
        <v/>
      </c>
      <c r="V549" s="95"/>
      <c r="W549" s="211" t="str">
        <f>IF(ISBLANK(V549),"",VLOOKUP(V549,'Emission Factors'!$C$81:$G$221,4,FALSE))</f>
        <v/>
      </c>
      <c r="X549" s="210" t="str">
        <f>IF(Q549="Room AC (window/wall)",'Emission Factors'!$F$53,IF(Q549="Room AC (PTAC/PTHP)",'Emission Factors'!$F$54,IF(Q549="Residential AC",'Emission Factors'!$F$55,IF(Q549="Residential HP",'Emission Factors'!$F$56,IF(Q549="Commercial AC (&gt;=65k to &lt;135,000k Btu/hr)",'Emission Factors'!$F$57,IF(Q549="Commercial AC (&gt;=135,000k Btu/hr)",'Emission Factors'!$F$58,""))))))</f>
        <v/>
      </c>
      <c r="Y549" s="211" t="str">
        <f>IF(Q549="Room AC (window/wall)",'Emission Factors'!$G$53,IF(Q549="Room AC (PTAC/PTHP)",'Emission Factors'!$G$54,IF(Q549="Residential AC",'Emission Factors'!$G$55,IF(Q549="Residential HP",'Emission Factors'!$G$56,IF(Q549="Commercial AC (&gt;=65k to &lt;135,000k Btu/hr)",'Emission Factors'!$G$57,IF(Q549="Commercial AC (&gt;=135,000k Btu/hr)",'Emission Factors'!$G$58,""))))))</f>
        <v/>
      </c>
      <c r="Z549" s="96"/>
      <c r="AA549" s="97" t="str">
        <f t="shared" si="81"/>
        <v/>
      </c>
      <c r="AB549" s="97" t="str">
        <f t="shared" si="82"/>
        <v/>
      </c>
      <c r="AC549" s="246" t="str">
        <f t="shared" si="83"/>
        <v/>
      </c>
      <c r="AD549" s="97" t="str">
        <f t="shared" si="84"/>
        <v/>
      </c>
      <c r="AE549" s="97" t="str">
        <f t="shared" si="85"/>
        <v/>
      </c>
      <c r="AF549" s="252" t="str">
        <f t="shared" si="86"/>
        <v/>
      </c>
      <c r="AG549" s="254" t="str">
        <f t="shared" si="87"/>
        <v/>
      </c>
      <c r="AH549" s="248" t="str">
        <f t="shared" si="88"/>
        <v/>
      </c>
      <c r="AI549" s="249" t="str">
        <f t="shared" si="89"/>
        <v/>
      </c>
    </row>
    <row r="550" spans="2:35" x14ac:dyDescent="0.3">
      <c r="B550" s="94"/>
      <c r="C550" s="95"/>
      <c r="D550" s="95"/>
      <c r="E550" s="95"/>
      <c r="F550" s="94"/>
      <c r="G550" s="145"/>
      <c r="H550" s="245"/>
      <c r="I550" s="211" t="str">
        <f>IF(D550="Room AC (window/wall)",'Emission Factors'!$E$53,IF(D550="Room AC (PTAC/PTHP)",H550,IF(D550="Residential AC",'Emission Factors'!$E$55,IF(D550="Residential HP",H550,IF(D550="Commercial AC (&gt;=65k to &lt;135,000k Btu/hr)",'Emission Factors'!$E$57,IF(D550="Commercial AC (&gt;=135,000k Btu/hr)",'Emission Factors'!$E$58,""))))))</f>
        <v/>
      </c>
      <c r="J550" s="96"/>
      <c r="K550" s="211" t="str">
        <f>IF(ISBLANK(J550),"",VLOOKUP(J550,'Emission Factors'!$C$81:$G$221,4,FALSE))</f>
        <v/>
      </c>
      <c r="L550" s="210" t="str">
        <f>IF(D550="Room AC (window/wall)",'Emission Factors'!$F$53,IF(D550="Room AC (PTAC/PTHP)",'Emission Factors'!$F$54,IF(D550="Residential AC",'Emission Factors'!$F$55,IF(D550="Residential HP",'Emission Factors'!$F$56,IF(D550="Commercial AC (&gt;=65k to &lt;135,000k Btu/hr)",'Emission Factors'!$F$57,IF(D550="Commercial AC (&gt;=135,000k Btu/hr)",'Emission Factors'!$F$58,""))))))</f>
        <v/>
      </c>
      <c r="M550" s="211" t="str">
        <f>IF(D550="Room AC (window/wall)",'Emission Factors'!$G$53,IF(D550="Room AC (PTAC/PTHP)",'Emission Factors'!$G$54,IF(D550="Residential AC",'Emission Factors'!$G$55,IF(D550="Residential HP",'Emission Factors'!$G$56,IF(D550="Commercial AC (&gt;=65k to &lt;135,000k Btu/hr)",'Emission Factors'!$G$57,IF(D550="Commercial AC (&gt;=135,000k Btu/hr)",'Emission Factors'!$G$58,""))))))</f>
        <v/>
      </c>
      <c r="N550" s="96"/>
      <c r="O550" s="209" t="str">
        <f>IF(ISBLANK(D550),"",(IF(D550="Room AC (window/wall)",'Emission Factors'!$C$53,IF(D550="Room AC (PTAC/PTHP)",'Emission Factors'!$C$54,IF(D550="Residential AC",'Emission Factors'!$C$55,IF(D550="Residential HP",'Emission Factors'!$C$56,IF(D550="Commercial AC (&gt;=65k to &lt;135,000k Btu/hr)",'Emission Factors'!$C$57,IF(D550="Commercial AC (&gt;=135,000k Btu/hr)",'Emission Factors'!$C$58,""))))))))</f>
        <v/>
      </c>
      <c r="P550" s="209" t="str">
        <f t="shared" si="80"/>
        <v/>
      </c>
      <c r="Q550" s="95"/>
      <c r="R550" s="256"/>
      <c r="S550" s="256"/>
      <c r="T550" s="96"/>
      <c r="U550" s="211" t="str">
        <f>IF(Q550="Room AC (window/wall)",'Emission Factors'!$E$53,IF(AND(Q550="Room AC (PTAC/PTHP)",ISBLANK(T550)),"Error",IF(AND(Q550="Room AC (PTAC/PTHP)",T550&gt;0),T550,IF(Q550="Residential AC",'Emission Factors'!$E$55,IF(AND(Q550="Residential HP",ISBLANK(T550)),"Error",IF(AND(Q550="Residential HP",T550&gt;0),T550,IF(Q550="Commercial AC (&gt;=65k to &lt;135,000k Btu/hr)",'Emission Factors'!$E$57,IF(Q550="Commercial AC (&gt;=135,000k Btu/hr)",'Emission Factors'!$E$58,""))))))))</f>
        <v/>
      </c>
      <c r="V550" s="95"/>
      <c r="W550" s="211" t="str">
        <f>IF(ISBLANK(V550),"",VLOOKUP(V550,'Emission Factors'!$C$81:$G$221,4,FALSE))</f>
        <v/>
      </c>
      <c r="X550" s="210" t="str">
        <f>IF(Q550="Room AC (window/wall)",'Emission Factors'!$F$53,IF(Q550="Room AC (PTAC/PTHP)",'Emission Factors'!$F$54,IF(Q550="Residential AC",'Emission Factors'!$F$55,IF(Q550="Residential HP",'Emission Factors'!$F$56,IF(Q550="Commercial AC (&gt;=65k to &lt;135,000k Btu/hr)",'Emission Factors'!$F$57,IF(Q550="Commercial AC (&gt;=135,000k Btu/hr)",'Emission Factors'!$F$58,""))))))</f>
        <v/>
      </c>
      <c r="Y550" s="211" t="str">
        <f>IF(Q550="Room AC (window/wall)",'Emission Factors'!$G$53,IF(Q550="Room AC (PTAC/PTHP)",'Emission Factors'!$G$54,IF(Q550="Residential AC",'Emission Factors'!$G$55,IF(Q550="Residential HP",'Emission Factors'!$G$56,IF(Q550="Commercial AC (&gt;=65k to &lt;135,000k Btu/hr)",'Emission Factors'!$G$57,IF(Q550="Commercial AC (&gt;=135,000k Btu/hr)",'Emission Factors'!$G$58,""))))))</f>
        <v/>
      </c>
      <c r="Z550" s="96"/>
      <c r="AA550" s="97" t="str">
        <f t="shared" si="81"/>
        <v/>
      </c>
      <c r="AB550" s="97" t="str">
        <f t="shared" si="82"/>
        <v/>
      </c>
      <c r="AC550" s="246" t="str">
        <f t="shared" si="83"/>
        <v/>
      </c>
      <c r="AD550" s="97" t="str">
        <f t="shared" si="84"/>
        <v/>
      </c>
      <c r="AE550" s="97" t="str">
        <f t="shared" si="85"/>
        <v/>
      </c>
      <c r="AF550" s="252" t="str">
        <f t="shared" si="86"/>
        <v/>
      </c>
      <c r="AG550" s="254" t="str">
        <f t="shared" si="87"/>
        <v/>
      </c>
      <c r="AH550" s="248" t="str">
        <f t="shared" si="88"/>
        <v/>
      </c>
      <c r="AI550" s="249" t="str">
        <f t="shared" si="89"/>
        <v/>
      </c>
    </row>
    <row r="551" spans="2:35" x14ac:dyDescent="0.3">
      <c r="B551" s="94"/>
      <c r="C551" s="95"/>
      <c r="D551" s="95"/>
      <c r="E551" s="95"/>
      <c r="F551" s="94"/>
      <c r="G551" s="145"/>
      <c r="H551" s="245"/>
      <c r="I551" s="211" t="str">
        <f>IF(D551="Room AC (window/wall)",'Emission Factors'!$E$53,IF(D551="Room AC (PTAC/PTHP)",H551,IF(D551="Residential AC",'Emission Factors'!$E$55,IF(D551="Residential HP",H551,IF(D551="Commercial AC (&gt;=65k to &lt;135,000k Btu/hr)",'Emission Factors'!$E$57,IF(D551="Commercial AC (&gt;=135,000k Btu/hr)",'Emission Factors'!$E$58,""))))))</f>
        <v/>
      </c>
      <c r="J551" s="96"/>
      <c r="K551" s="211" t="str">
        <f>IF(ISBLANK(J551),"",VLOOKUP(J551,'Emission Factors'!$C$81:$G$221,4,FALSE))</f>
        <v/>
      </c>
      <c r="L551" s="210" t="str">
        <f>IF(D551="Room AC (window/wall)",'Emission Factors'!$F$53,IF(D551="Room AC (PTAC/PTHP)",'Emission Factors'!$F$54,IF(D551="Residential AC",'Emission Factors'!$F$55,IF(D551="Residential HP",'Emission Factors'!$F$56,IF(D551="Commercial AC (&gt;=65k to &lt;135,000k Btu/hr)",'Emission Factors'!$F$57,IF(D551="Commercial AC (&gt;=135,000k Btu/hr)",'Emission Factors'!$F$58,""))))))</f>
        <v/>
      </c>
      <c r="M551" s="211" t="str">
        <f>IF(D551="Room AC (window/wall)",'Emission Factors'!$G$53,IF(D551="Room AC (PTAC/PTHP)",'Emission Factors'!$G$54,IF(D551="Residential AC",'Emission Factors'!$G$55,IF(D551="Residential HP",'Emission Factors'!$G$56,IF(D551="Commercial AC (&gt;=65k to &lt;135,000k Btu/hr)",'Emission Factors'!$G$57,IF(D551="Commercial AC (&gt;=135,000k Btu/hr)",'Emission Factors'!$G$58,""))))))</f>
        <v/>
      </c>
      <c r="N551" s="96"/>
      <c r="O551" s="209" t="str">
        <f>IF(ISBLANK(D551),"",(IF(D551="Room AC (window/wall)",'Emission Factors'!$C$53,IF(D551="Room AC (PTAC/PTHP)",'Emission Factors'!$C$54,IF(D551="Residential AC",'Emission Factors'!$C$55,IF(D551="Residential HP",'Emission Factors'!$C$56,IF(D551="Commercial AC (&gt;=65k to &lt;135,000k Btu/hr)",'Emission Factors'!$C$57,IF(D551="Commercial AC (&gt;=135,000k Btu/hr)",'Emission Factors'!$C$58,""))))))))</f>
        <v/>
      </c>
      <c r="P551" s="209" t="str">
        <f t="shared" si="80"/>
        <v/>
      </c>
      <c r="Q551" s="95"/>
      <c r="R551" s="256"/>
      <c r="S551" s="256"/>
      <c r="T551" s="96"/>
      <c r="U551" s="211" t="str">
        <f>IF(Q551="Room AC (window/wall)",'Emission Factors'!$E$53,IF(AND(Q551="Room AC (PTAC/PTHP)",ISBLANK(T551)),"Error",IF(AND(Q551="Room AC (PTAC/PTHP)",T551&gt;0),T551,IF(Q551="Residential AC",'Emission Factors'!$E$55,IF(AND(Q551="Residential HP",ISBLANK(T551)),"Error",IF(AND(Q551="Residential HP",T551&gt;0),T551,IF(Q551="Commercial AC (&gt;=65k to &lt;135,000k Btu/hr)",'Emission Factors'!$E$57,IF(Q551="Commercial AC (&gt;=135,000k Btu/hr)",'Emission Factors'!$E$58,""))))))))</f>
        <v/>
      </c>
      <c r="V551" s="95"/>
      <c r="W551" s="211" t="str">
        <f>IF(ISBLANK(V551),"",VLOOKUP(V551,'Emission Factors'!$C$81:$G$221,4,FALSE))</f>
        <v/>
      </c>
      <c r="X551" s="210" t="str">
        <f>IF(Q551="Room AC (window/wall)",'Emission Factors'!$F$53,IF(Q551="Room AC (PTAC/PTHP)",'Emission Factors'!$F$54,IF(Q551="Residential AC",'Emission Factors'!$F$55,IF(Q551="Residential HP",'Emission Factors'!$F$56,IF(Q551="Commercial AC (&gt;=65k to &lt;135,000k Btu/hr)",'Emission Factors'!$F$57,IF(Q551="Commercial AC (&gt;=135,000k Btu/hr)",'Emission Factors'!$F$58,""))))))</f>
        <v/>
      </c>
      <c r="Y551" s="211" t="str">
        <f>IF(Q551="Room AC (window/wall)",'Emission Factors'!$G$53,IF(Q551="Room AC (PTAC/PTHP)",'Emission Factors'!$G$54,IF(Q551="Residential AC",'Emission Factors'!$G$55,IF(Q551="Residential HP",'Emission Factors'!$G$56,IF(Q551="Commercial AC (&gt;=65k to &lt;135,000k Btu/hr)",'Emission Factors'!$G$57,IF(Q551="Commercial AC (&gt;=135,000k Btu/hr)",'Emission Factors'!$G$58,""))))))</f>
        <v/>
      </c>
      <c r="Z551" s="96"/>
      <c r="AA551" s="97" t="str">
        <f t="shared" si="81"/>
        <v/>
      </c>
      <c r="AB551" s="97" t="str">
        <f t="shared" si="82"/>
        <v/>
      </c>
      <c r="AC551" s="246" t="str">
        <f t="shared" si="83"/>
        <v/>
      </c>
      <c r="AD551" s="97" t="str">
        <f t="shared" si="84"/>
        <v/>
      </c>
      <c r="AE551" s="97" t="str">
        <f t="shared" si="85"/>
        <v/>
      </c>
      <c r="AF551" s="252" t="str">
        <f t="shared" si="86"/>
        <v/>
      </c>
      <c r="AG551" s="254" t="str">
        <f t="shared" si="87"/>
        <v/>
      </c>
      <c r="AH551" s="248" t="str">
        <f t="shared" si="88"/>
        <v/>
      </c>
      <c r="AI551" s="249" t="str">
        <f t="shared" si="89"/>
        <v/>
      </c>
    </row>
    <row r="552" spans="2:35" x14ac:dyDescent="0.3">
      <c r="B552" s="94"/>
      <c r="C552" s="95"/>
      <c r="D552" s="95"/>
      <c r="E552" s="95"/>
      <c r="F552" s="94"/>
      <c r="G552" s="145"/>
      <c r="H552" s="245"/>
      <c r="I552" s="211" t="str">
        <f>IF(D552="Room AC (window/wall)",'Emission Factors'!$E$53,IF(D552="Room AC (PTAC/PTHP)",H552,IF(D552="Residential AC",'Emission Factors'!$E$55,IF(D552="Residential HP",H552,IF(D552="Commercial AC (&gt;=65k to &lt;135,000k Btu/hr)",'Emission Factors'!$E$57,IF(D552="Commercial AC (&gt;=135,000k Btu/hr)",'Emission Factors'!$E$58,""))))))</f>
        <v/>
      </c>
      <c r="J552" s="96"/>
      <c r="K552" s="211" t="str">
        <f>IF(ISBLANK(J552),"",VLOOKUP(J552,'Emission Factors'!$C$81:$G$221,4,FALSE))</f>
        <v/>
      </c>
      <c r="L552" s="210" t="str">
        <f>IF(D552="Room AC (window/wall)",'Emission Factors'!$F$53,IF(D552="Room AC (PTAC/PTHP)",'Emission Factors'!$F$54,IF(D552="Residential AC",'Emission Factors'!$F$55,IF(D552="Residential HP",'Emission Factors'!$F$56,IF(D552="Commercial AC (&gt;=65k to &lt;135,000k Btu/hr)",'Emission Factors'!$F$57,IF(D552="Commercial AC (&gt;=135,000k Btu/hr)",'Emission Factors'!$F$58,""))))))</f>
        <v/>
      </c>
      <c r="M552" s="211" t="str">
        <f>IF(D552="Room AC (window/wall)",'Emission Factors'!$G$53,IF(D552="Room AC (PTAC/PTHP)",'Emission Factors'!$G$54,IF(D552="Residential AC",'Emission Factors'!$G$55,IF(D552="Residential HP",'Emission Factors'!$G$56,IF(D552="Commercial AC (&gt;=65k to &lt;135,000k Btu/hr)",'Emission Factors'!$G$57,IF(D552="Commercial AC (&gt;=135,000k Btu/hr)",'Emission Factors'!$G$58,""))))))</f>
        <v/>
      </c>
      <c r="N552" s="96"/>
      <c r="O552" s="209" t="str">
        <f>IF(ISBLANK(D552),"",(IF(D552="Room AC (window/wall)",'Emission Factors'!$C$53,IF(D552="Room AC (PTAC/PTHP)",'Emission Factors'!$C$54,IF(D552="Residential AC",'Emission Factors'!$C$55,IF(D552="Residential HP",'Emission Factors'!$C$56,IF(D552="Commercial AC (&gt;=65k to &lt;135,000k Btu/hr)",'Emission Factors'!$C$57,IF(D552="Commercial AC (&gt;=135,000k Btu/hr)",'Emission Factors'!$C$58,""))))))))</f>
        <v/>
      </c>
      <c r="P552" s="209" t="str">
        <f t="shared" si="80"/>
        <v/>
      </c>
      <c r="Q552" s="95"/>
      <c r="R552" s="256"/>
      <c r="S552" s="256"/>
      <c r="T552" s="96"/>
      <c r="U552" s="211" t="str">
        <f>IF(Q552="Room AC (window/wall)",'Emission Factors'!$E$53,IF(AND(Q552="Room AC (PTAC/PTHP)",ISBLANK(T552)),"Error",IF(AND(Q552="Room AC (PTAC/PTHP)",T552&gt;0),T552,IF(Q552="Residential AC",'Emission Factors'!$E$55,IF(AND(Q552="Residential HP",ISBLANK(T552)),"Error",IF(AND(Q552="Residential HP",T552&gt;0),T552,IF(Q552="Commercial AC (&gt;=65k to &lt;135,000k Btu/hr)",'Emission Factors'!$E$57,IF(Q552="Commercial AC (&gt;=135,000k Btu/hr)",'Emission Factors'!$E$58,""))))))))</f>
        <v/>
      </c>
      <c r="V552" s="95"/>
      <c r="W552" s="211" t="str">
        <f>IF(ISBLANK(V552),"",VLOOKUP(V552,'Emission Factors'!$C$81:$G$221,4,FALSE))</f>
        <v/>
      </c>
      <c r="X552" s="210" t="str">
        <f>IF(Q552="Room AC (window/wall)",'Emission Factors'!$F$53,IF(Q552="Room AC (PTAC/PTHP)",'Emission Factors'!$F$54,IF(Q552="Residential AC",'Emission Factors'!$F$55,IF(Q552="Residential HP",'Emission Factors'!$F$56,IF(Q552="Commercial AC (&gt;=65k to &lt;135,000k Btu/hr)",'Emission Factors'!$F$57,IF(Q552="Commercial AC (&gt;=135,000k Btu/hr)",'Emission Factors'!$F$58,""))))))</f>
        <v/>
      </c>
      <c r="Y552" s="211" t="str">
        <f>IF(Q552="Room AC (window/wall)",'Emission Factors'!$G$53,IF(Q552="Room AC (PTAC/PTHP)",'Emission Factors'!$G$54,IF(Q552="Residential AC",'Emission Factors'!$G$55,IF(Q552="Residential HP",'Emission Factors'!$G$56,IF(Q552="Commercial AC (&gt;=65k to &lt;135,000k Btu/hr)",'Emission Factors'!$G$57,IF(Q552="Commercial AC (&gt;=135,000k Btu/hr)",'Emission Factors'!$G$58,""))))))</f>
        <v/>
      </c>
      <c r="Z552" s="96"/>
      <c r="AA552" s="97" t="str">
        <f t="shared" si="81"/>
        <v/>
      </c>
      <c r="AB552" s="97" t="str">
        <f t="shared" si="82"/>
        <v/>
      </c>
      <c r="AC552" s="246" t="str">
        <f t="shared" si="83"/>
        <v/>
      </c>
      <c r="AD552" s="97" t="str">
        <f t="shared" si="84"/>
        <v/>
      </c>
      <c r="AE552" s="97" t="str">
        <f t="shared" si="85"/>
        <v/>
      </c>
      <c r="AF552" s="252" t="str">
        <f t="shared" si="86"/>
        <v/>
      </c>
      <c r="AG552" s="254" t="str">
        <f t="shared" si="87"/>
        <v/>
      </c>
      <c r="AH552" s="248" t="str">
        <f t="shared" si="88"/>
        <v/>
      </c>
      <c r="AI552" s="249" t="str">
        <f t="shared" si="89"/>
        <v/>
      </c>
    </row>
    <row r="553" spans="2:35" x14ac:dyDescent="0.3">
      <c r="B553" s="94"/>
      <c r="C553" s="95"/>
      <c r="D553" s="95"/>
      <c r="E553" s="95"/>
      <c r="F553" s="94"/>
      <c r="G553" s="145"/>
      <c r="H553" s="245"/>
      <c r="I553" s="211" t="str">
        <f>IF(D553="Room AC (window/wall)",'Emission Factors'!$E$53,IF(D553="Room AC (PTAC/PTHP)",H553,IF(D553="Residential AC",'Emission Factors'!$E$55,IF(D553="Residential HP",H553,IF(D553="Commercial AC (&gt;=65k to &lt;135,000k Btu/hr)",'Emission Factors'!$E$57,IF(D553="Commercial AC (&gt;=135,000k Btu/hr)",'Emission Factors'!$E$58,""))))))</f>
        <v/>
      </c>
      <c r="J553" s="96"/>
      <c r="K553" s="211" t="str">
        <f>IF(ISBLANK(J553),"",VLOOKUP(J553,'Emission Factors'!$C$81:$G$221,4,FALSE))</f>
        <v/>
      </c>
      <c r="L553" s="210" t="str">
        <f>IF(D553="Room AC (window/wall)",'Emission Factors'!$F$53,IF(D553="Room AC (PTAC/PTHP)",'Emission Factors'!$F$54,IF(D553="Residential AC",'Emission Factors'!$F$55,IF(D553="Residential HP",'Emission Factors'!$F$56,IF(D553="Commercial AC (&gt;=65k to &lt;135,000k Btu/hr)",'Emission Factors'!$F$57,IF(D553="Commercial AC (&gt;=135,000k Btu/hr)",'Emission Factors'!$F$58,""))))))</f>
        <v/>
      </c>
      <c r="M553" s="211" t="str">
        <f>IF(D553="Room AC (window/wall)",'Emission Factors'!$G$53,IF(D553="Room AC (PTAC/PTHP)",'Emission Factors'!$G$54,IF(D553="Residential AC",'Emission Factors'!$G$55,IF(D553="Residential HP",'Emission Factors'!$G$56,IF(D553="Commercial AC (&gt;=65k to &lt;135,000k Btu/hr)",'Emission Factors'!$G$57,IF(D553="Commercial AC (&gt;=135,000k Btu/hr)",'Emission Factors'!$G$58,""))))))</f>
        <v/>
      </c>
      <c r="N553" s="96"/>
      <c r="O553" s="209" t="str">
        <f>IF(ISBLANK(D553),"",(IF(D553="Room AC (window/wall)",'Emission Factors'!$C$53,IF(D553="Room AC (PTAC/PTHP)",'Emission Factors'!$C$54,IF(D553="Residential AC",'Emission Factors'!$C$55,IF(D553="Residential HP",'Emission Factors'!$C$56,IF(D553="Commercial AC (&gt;=65k to &lt;135,000k Btu/hr)",'Emission Factors'!$C$57,IF(D553="Commercial AC (&gt;=135,000k Btu/hr)",'Emission Factors'!$C$58,""))))))))</f>
        <v/>
      </c>
      <c r="P553" s="209" t="str">
        <f t="shared" si="80"/>
        <v/>
      </c>
      <c r="Q553" s="95"/>
      <c r="R553" s="256"/>
      <c r="S553" s="256"/>
      <c r="T553" s="96"/>
      <c r="U553" s="211" t="str">
        <f>IF(Q553="Room AC (window/wall)",'Emission Factors'!$E$53,IF(AND(Q553="Room AC (PTAC/PTHP)",ISBLANK(T553)),"Error",IF(AND(Q553="Room AC (PTAC/PTHP)",T553&gt;0),T553,IF(Q553="Residential AC",'Emission Factors'!$E$55,IF(AND(Q553="Residential HP",ISBLANK(T553)),"Error",IF(AND(Q553="Residential HP",T553&gt;0),T553,IF(Q553="Commercial AC (&gt;=65k to &lt;135,000k Btu/hr)",'Emission Factors'!$E$57,IF(Q553="Commercial AC (&gt;=135,000k Btu/hr)",'Emission Factors'!$E$58,""))))))))</f>
        <v/>
      </c>
      <c r="V553" s="95"/>
      <c r="W553" s="211" t="str">
        <f>IF(ISBLANK(V553),"",VLOOKUP(V553,'Emission Factors'!$C$81:$G$221,4,FALSE))</f>
        <v/>
      </c>
      <c r="X553" s="210" t="str">
        <f>IF(Q553="Room AC (window/wall)",'Emission Factors'!$F$53,IF(Q553="Room AC (PTAC/PTHP)",'Emission Factors'!$F$54,IF(Q553="Residential AC",'Emission Factors'!$F$55,IF(Q553="Residential HP",'Emission Factors'!$F$56,IF(Q553="Commercial AC (&gt;=65k to &lt;135,000k Btu/hr)",'Emission Factors'!$F$57,IF(Q553="Commercial AC (&gt;=135,000k Btu/hr)",'Emission Factors'!$F$58,""))))))</f>
        <v/>
      </c>
      <c r="Y553" s="211" t="str">
        <f>IF(Q553="Room AC (window/wall)",'Emission Factors'!$G$53,IF(Q553="Room AC (PTAC/PTHP)",'Emission Factors'!$G$54,IF(Q553="Residential AC",'Emission Factors'!$G$55,IF(Q553="Residential HP",'Emission Factors'!$G$56,IF(Q553="Commercial AC (&gt;=65k to &lt;135,000k Btu/hr)",'Emission Factors'!$G$57,IF(Q553="Commercial AC (&gt;=135,000k Btu/hr)",'Emission Factors'!$G$58,""))))))</f>
        <v/>
      </c>
      <c r="Z553" s="96"/>
      <c r="AA553" s="97" t="str">
        <f t="shared" si="81"/>
        <v/>
      </c>
      <c r="AB553" s="97" t="str">
        <f t="shared" si="82"/>
        <v/>
      </c>
      <c r="AC553" s="246" t="str">
        <f t="shared" si="83"/>
        <v/>
      </c>
      <c r="AD553" s="97" t="str">
        <f t="shared" si="84"/>
        <v/>
      </c>
      <c r="AE553" s="97" t="str">
        <f t="shared" si="85"/>
        <v/>
      </c>
      <c r="AF553" s="252" t="str">
        <f t="shared" si="86"/>
        <v/>
      </c>
      <c r="AG553" s="254" t="str">
        <f t="shared" si="87"/>
        <v/>
      </c>
      <c r="AH553" s="248" t="str">
        <f t="shared" si="88"/>
        <v/>
      </c>
      <c r="AI553" s="249" t="str">
        <f t="shared" si="89"/>
        <v/>
      </c>
    </row>
    <row r="554" spans="2:35" x14ac:dyDescent="0.3">
      <c r="B554" s="94"/>
      <c r="C554" s="95"/>
      <c r="D554" s="95"/>
      <c r="E554" s="95"/>
      <c r="F554" s="94"/>
      <c r="G554" s="145"/>
      <c r="H554" s="245"/>
      <c r="I554" s="211" t="str">
        <f>IF(D554="Room AC (window/wall)",'Emission Factors'!$E$53,IF(D554="Room AC (PTAC/PTHP)",H554,IF(D554="Residential AC",'Emission Factors'!$E$55,IF(D554="Residential HP",H554,IF(D554="Commercial AC (&gt;=65k to &lt;135,000k Btu/hr)",'Emission Factors'!$E$57,IF(D554="Commercial AC (&gt;=135,000k Btu/hr)",'Emission Factors'!$E$58,""))))))</f>
        <v/>
      </c>
      <c r="J554" s="96"/>
      <c r="K554" s="211" t="str">
        <f>IF(ISBLANK(J554),"",VLOOKUP(J554,'Emission Factors'!$C$81:$G$221,4,FALSE))</f>
        <v/>
      </c>
      <c r="L554" s="210" t="str">
        <f>IF(D554="Room AC (window/wall)",'Emission Factors'!$F$53,IF(D554="Room AC (PTAC/PTHP)",'Emission Factors'!$F$54,IF(D554="Residential AC",'Emission Factors'!$F$55,IF(D554="Residential HP",'Emission Factors'!$F$56,IF(D554="Commercial AC (&gt;=65k to &lt;135,000k Btu/hr)",'Emission Factors'!$F$57,IF(D554="Commercial AC (&gt;=135,000k Btu/hr)",'Emission Factors'!$F$58,""))))))</f>
        <v/>
      </c>
      <c r="M554" s="211" t="str">
        <f>IF(D554="Room AC (window/wall)",'Emission Factors'!$G$53,IF(D554="Room AC (PTAC/PTHP)",'Emission Factors'!$G$54,IF(D554="Residential AC",'Emission Factors'!$G$55,IF(D554="Residential HP",'Emission Factors'!$G$56,IF(D554="Commercial AC (&gt;=65k to &lt;135,000k Btu/hr)",'Emission Factors'!$G$57,IF(D554="Commercial AC (&gt;=135,000k Btu/hr)",'Emission Factors'!$G$58,""))))))</f>
        <v/>
      </c>
      <c r="N554" s="96"/>
      <c r="O554" s="209" t="str">
        <f>IF(ISBLANK(D554),"",(IF(D554="Room AC (window/wall)",'Emission Factors'!$C$53,IF(D554="Room AC (PTAC/PTHP)",'Emission Factors'!$C$54,IF(D554="Residential AC",'Emission Factors'!$C$55,IF(D554="Residential HP",'Emission Factors'!$C$56,IF(D554="Commercial AC (&gt;=65k to &lt;135,000k Btu/hr)",'Emission Factors'!$C$57,IF(D554="Commercial AC (&gt;=135,000k Btu/hr)",'Emission Factors'!$C$58,""))))))))</f>
        <v/>
      </c>
      <c r="P554" s="209" t="str">
        <f t="shared" si="80"/>
        <v/>
      </c>
      <c r="Q554" s="95"/>
      <c r="R554" s="256"/>
      <c r="S554" s="256"/>
      <c r="T554" s="96"/>
      <c r="U554" s="211" t="str">
        <f>IF(Q554="Room AC (window/wall)",'Emission Factors'!$E$53,IF(AND(Q554="Room AC (PTAC/PTHP)",ISBLANK(T554)),"Error",IF(AND(Q554="Room AC (PTAC/PTHP)",T554&gt;0),T554,IF(Q554="Residential AC",'Emission Factors'!$E$55,IF(AND(Q554="Residential HP",ISBLANK(T554)),"Error",IF(AND(Q554="Residential HP",T554&gt;0),T554,IF(Q554="Commercial AC (&gt;=65k to &lt;135,000k Btu/hr)",'Emission Factors'!$E$57,IF(Q554="Commercial AC (&gt;=135,000k Btu/hr)",'Emission Factors'!$E$58,""))))))))</f>
        <v/>
      </c>
      <c r="V554" s="95"/>
      <c r="W554" s="211" t="str">
        <f>IF(ISBLANK(V554),"",VLOOKUP(V554,'Emission Factors'!$C$81:$G$221,4,FALSE))</f>
        <v/>
      </c>
      <c r="X554" s="210" t="str">
        <f>IF(Q554="Room AC (window/wall)",'Emission Factors'!$F$53,IF(Q554="Room AC (PTAC/PTHP)",'Emission Factors'!$F$54,IF(Q554="Residential AC",'Emission Factors'!$F$55,IF(Q554="Residential HP",'Emission Factors'!$F$56,IF(Q554="Commercial AC (&gt;=65k to &lt;135,000k Btu/hr)",'Emission Factors'!$F$57,IF(Q554="Commercial AC (&gt;=135,000k Btu/hr)",'Emission Factors'!$F$58,""))))))</f>
        <v/>
      </c>
      <c r="Y554" s="211" t="str">
        <f>IF(Q554="Room AC (window/wall)",'Emission Factors'!$G$53,IF(Q554="Room AC (PTAC/PTHP)",'Emission Factors'!$G$54,IF(Q554="Residential AC",'Emission Factors'!$G$55,IF(Q554="Residential HP",'Emission Factors'!$G$56,IF(Q554="Commercial AC (&gt;=65k to &lt;135,000k Btu/hr)",'Emission Factors'!$G$57,IF(Q554="Commercial AC (&gt;=135,000k Btu/hr)",'Emission Factors'!$G$58,""))))))</f>
        <v/>
      </c>
      <c r="Z554" s="96"/>
      <c r="AA554" s="97" t="str">
        <f t="shared" si="81"/>
        <v/>
      </c>
      <c r="AB554" s="97" t="str">
        <f t="shared" si="82"/>
        <v/>
      </c>
      <c r="AC554" s="246" t="str">
        <f t="shared" si="83"/>
        <v/>
      </c>
      <c r="AD554" s="97" t="str">
        <f t="shared" si="84"/>
        <v/>
      </c>
      <c r="AE554" s="97" t="str">
        <f t="shared" si="85"/>
        <v/>
      </c>
      <c r="AF554" s="252" t="str">
        <f t="shared" si="86"/>
        <v/>
      </c>
      <c r="AG554" s="254" t="str">
        <f t="shared" si="87"/>
        <v/>
      </c>
      <c r="AH554" s="248" t="str">
        <f t="shared" si="88"/>
        <v/>
      </c>
      <c r="AI554" s="249" t="str">
        <f t="shared" si="89"/>
        <v/>
      </c>
    </row>
    <row r="555" spans="2:35" x14ac:dyDescent="0.3">
      <c r="B555" s="94"/>
      <c r="C555" s="95"/>
      <c r="D555" s="95"/>
      <c r="E555" s="95"/>
      <c r="F555" s="94"/>
      <c r="G555" s="145"/>
      <c r="H555" s="245"/>
      <c r="I555" s="211" t="str">
        <f>IF(D555="Room AC (window/wall)",'Emission Factors'!$E$53,IF(D555="Room AC (PTAC/PTHP)",H555,IF(D555="Residential AC",'Emission Factors'!$E$55,IF(D555="Residential HP",H555,IF(D555="Commercial AC (&gt;=65k to &lt;135,000k Btu/hr)",'Emission Factors'!$E$57,IF(D555="Commercial AC (&gt;=135,000k Btu/hr)",'Emission Factors'!$E$58,""))))))</f>
        <v/>
      </c>
      <c r="J555" s="96"/>
      <c r="K555" s="211" t="str">
        <f>IF(ISBLANK(J555),"",VLOOKUP(J555,'Emission Factors'!$C$81:$G$221,4,FALSE))</f>
        <v/>
      </c>
      <c r="L555" s="210" t="str">
        <f>IF(D555="Room AC (window/wall)",'Emission Factors'!$F$53,IF(D555="Room AC (PTAC/PTHP)",'Emission Factors'!$F$54,IF(D555="Residential AC",'Emission Factors'!$F$55,IF(D555="Residential HP",'Emission Factors'!$F$56,IF(D555="Commercial AC (&gt;=65k to &lt;135,000k Btu/hr)",'Emission Factors'!$F$57,IF(D555="Commercial AC (&gt;=135,000k Btu/hr)",'Emission Factors'!$F$58,""))))))</f>
        <v/>
      </c>
      <c r="M555" s="211" t="str">
        <f>IF(D555="Room AC (window/wall)",'Emission Factors'!$G$53,IF(D555="Room AC (PTAC/PTHP)",'Emission Factors'!$G$54,IF(D555="Residential AC",'Emission Factors'!$G$55,IF(D555="Residential HP",'Emission Factors'!$G$56,IF(D555="Commercial AC (&gt;=65k to &lt;135,000k Btu/hr)",'Emission Factors'!$G$57,IF(D555="Commercial AC (&gt;=135,000k Btu/hr)",'Emission Factors'!$G$58,""))))))</f>
        <v/>
      </c>
      <c r="N555" s="96"/>
      <c r="O555" s="209" t="str">
        <f>IF(ISBLANK(D555),"",(IF(D555="Room AC (window/wall)",'Emission Factors'!$C$53,IF(D555="Room AC (PTAC/PTHP)",'Emission Factors'!$C$54,IF(D555="Residential AC",'Emission Factors'!$C$55,IF(D555="Residential HP",'Emission Factors'!$C$56,IF(D555="Commercial AC (&gt;=65k to &lt;135,000k Btu/hr)",'Emission Factors'!$C$57,IF(D555="Commercial AC (&gt;=135,000k Btu/hr)",'Emission Factors'!$C$58,""))))))))</f>
        <v/>
      </c>
      <c r="P555" s="209" t="str">
        <f t="shared" si="80"/>
        <v/>
      </c>
      <c r="Q555" s="95"/>
      <c r="R555" s="256"/>
      <c r="S555" s="256"/>
      <c r="T555" s="96"/>
      <c r="U555" s="211" t="str">
        <f>IF(Q555="Room AC (window/wall)",'Emission Factors'!$E$53,IF(AND(Q555="Room AC (PTAC/PTHP)",ISBLANK(T555)),"Error",IF(AND(Q555="Room AC (PTAC/PTHP)",T555&gt;0),T555,IF(Q555="Residential AC",'Emission Factors'!$E$55,IF(AND(Q555="Residential HP",ISBLANK(T555)),"Error",IF(AND(Q555="Residential HP",T555&gt;0),T555,IF(Q555="Commercial AC (&gt;=65k to &lt;135,000k Btu/hr)",'Emission Factors'!$E$57,IF(Q555="Commercial AC (&gt;=135,000k Btu/hr)",'Emission Factors'!$E$58,""))))))))</f>
        <v/>
      </c>
      <c r="V555" s="95"/>
      <c r="W555" s="211" t="str">
        <f>IF(ISBLANK(V555),"",VLOOKUP(V555,'Emission Factors'!$C$81:$G$221,4,FALSE))</f>
        <v/>
      </c>
      <c r="X555" s="210" t="str">
        <f>IF(Q555="Room AC (window/wall)",'Emission Factors'!$F$53,IF(Q555="Room AC (PTAC/PTHP)",'Emission Factors'!$F$54,IF(Q555="Residential AC",'Emission Factors'!$F$55,IF(Q555="Residential HP",'Emission Factors'!$F$56,IF(Q555="Commercial AC (&gt;=65k to &lt;135,000k Btu/hr)",'Emission Factors'!$F$57,IF(Q555="Commercial AC (&gt;=135,000k Btu/hr)",'Emission Factors'!$F$58,""))))))</f>
        <v/>
      </c>
      <c r="Y555" s="211" t="str">
        <f>IF(Q555="Room AC (window/wall)",'Emission Factors'!$G$53,IF(Q555="Room AC (PTAC/PTHP)",'Emission Factors'!$G$54,IF(Q555="Residential AC",'Emission Factors'!$G$55,IF(Q555="Residential HP",'Emission Factors'!$G$56,IF(Q555="Commercial AC (&gt;=65k to &lt;135,000k Btu/hr)",'Emission Factors'!$G$57,IF(Q555="Commercial AC (&gt;=135,000k Btu/hr)",'Emission Factors'!$G$58,""))))))</f>
        <v/>
      </c>
      <c r="Z555" s="96"/>
      <c r="AA555" s="97" t="str">
        <f t="shared" si="81"/>
        <v/>
      </c>
      <c r="AB555" s="97" t="str">
        <f t="shared" si="82"/>
        <v/>
      </c>
      <c r="AC555" s="246" t="str">
        <f t="shared" si="83"/>
        <v/>
      </c>
      <c r="AD555" s="97" t="str">
        <f t="shared" si="84"/>
        <v/>
      </c>
      <c r="AE555" s="97" t="str">
        <f t="shared" si="85"/>
        <v/>
      </c>
      <c r="AF555" s="252" t="str">
        <f t="shared" si="86"/>
        <v/>
      </c>
      <c r="AG555" s="254" t="str">
        <f t="shared" si="87"/>
        <v/>
      </c>
      <c r="AH555" s="248" t="str">
        <f t="shared" si="88"/>
        <v/>
      </c>
      <c r="AI555" s="249" t="str">
        <f t="shared" si="89"/>
        <v/>
      </c>
    </row>
    <row r="556" spans="2:35" x14ac:dyDescent="0.3">
      <c r="B556" s="94"/>
      <c r="C556" s="95"/>
      <c r="D556" s="95"/>
      <c r="E556" s="95"/>
      <c r="F556" s="94"/>
      <c r="G556" s="145"/>
      <c r="H556" s="245"/>
      <c r="I556" s="211" t="str">
        <f>IF(D556="Room AC (window/wall)",'Emission Factors'!$E$53,IF(D556="Room AC (PTAC/PTHP)",H556,IF(D556="Residential AC",'Emission Factors'!$E$55,IF(D556="Residential HP",H556,IF(D556="Commercial AC (&gt;=65k to &lt;135,000k Btu/hr)",'Emission Factors'!$E$57,IF(D556="Commercial AC (&gt;=135,000k Btu/hr)",'Emission Factors'!$E$58,""))))))</f>
        <v/>
      </c>
      <c r="J556" s="96"/>
      <c r="K556" s="211" t="str">
        <f>IF(ISBLANK(J556),"",VLOOKUP(J556,'Emission Factors'!$C$81:$G$221,4,FALSE))</f>
        <v/>
      </c>
      <c r="L556" s="210" t="str">
        <f>IF(D556="Room AC (window/wall)",'Emission Factors'!$F$53,IF(D556="Room AC (PTAC/PTHP)",'Emission Factors'!$F$54,IF(D556="Residential AC",'Emission Factors'!$F$55,IF(D556="Residential HP",'Emission Factors'!$F$56,IF(D556="Commercial AC (&gt;=65k to &lt;135,000k Btu/hr)",'Emission Factors'!$F$57,IF(D556="Commercial AC (&gt;=135,000k Btu/hr)",'Emission Factors'!$F$58,""))))))</f>
        <v/>
      </c>
      <c r="M556" s="211" t="str">
        <f>IF(D556="Room AC (window/wall)",'Emission Factors'!$G$53,IF(D556="Room AC (PTAC/PTHP)",'Emission Factors'!$G$54,IF(D556="Residential AC",'Emission Factors'!$G$55,IF(D556="Residential HP",'Emission Factors'!$G$56,IF(D556="Commercial AC (&gt;=65k to &lt;135,000k Btu/hr)",'Emission Factors'!$G$57,IF(D556="Commercial AC (&gt;=135,000k Btu/hr)",'Emission Factors'!$G$58,""))))))</f>
        <v/>
      </c>
      <c r="N556" s="96"/>
      <c r="O556" s="209" t="str">
        <f>IF(ISBLANK(D556),"",(IF(D556="Room AC (window/wall)",'Emission Factors'!$C$53,IF(D556="Room AC (PTAC/PTHP)",'Emission Factors'!$C$54,IF(D556="Residential AC",'Emission Factors'!$C$55,IF(D556="Residential HP",'Emission Factors'!$C$56,IF(D556="Commercial AC (&gt;=65k to &lt;135,000k Btu/hr)",'Emission Factors'!$C$57,IF(D556="Commercial AC (&gt;=135,000k Btu/hr)",'Emission Factors'!$C$58,""))))))))</f>
        <v/>
      </c>
      <c r="P556" s="209" t="str">
        <f t="shared" si="80"/>
        <v/>
      </c>
      <c r="Q556" s="95"/>
      <c r="R556" s="256"/>
      <c r="S556" s="256"/>
      <c r="T556" s="96"/>
      <c r="U556" s="211" t="str">
        <f>IF(Q556="Room AC (window/wall)",'Emission Factors'!$E$53,IF(AND(Q556="Room AC (PTAC/PTHP)",ISBLANK(T556)),"Error",IF(AND(Q556="Room AC (PTAC/PTHP)",T556&gt;0),T556,IF(Q556="Residential AC",'Emission Factors'!$E$55,IF(AND(Q556="Residential HP",ISBLANK(T556)),"Error",IF(AND(Q556="Residential HP",T556&gt;0),T556,IF(Q556="Commercial AC (&gt;=65k to &lt;135,000k Btu/hr)",'Emission Factors'!$E$57,IF(Q556="Commercial AC (&gt;=135,000k Btu/hr)",'Emission Factors'!$E$58,""))))))))</f>
        <v/>
      </c>
      <c r="V556" s="95"/>
      <c r="W556" s="211" t="str">
        <f>IF(ISBLANK(V556),"",VLOOKUP(V556,'Emission Factors'!$C$81:$G$221,4,FALSE))</f>
        <v/>
      </c>
      <c r="X556" s="210" t="str">
        <f>IF(Q556="Room AC (window/wall)",'Emission Factors'!$F$53,IF(Q556="Room AC (PTAC/PTHP)",'Emission Factors'!$F$54,IF(Q556="Residential AC",'Emission Factors'!$F$55,IF(Q556="Residential HP",'Emission Factors'!$F$56,IF(Q556="Commercial AC (&gt;=65k to &lt;135,000k Btu/hr)",'Emission Factors'!$F$57,IF(Q556="Commercial AC (&gt;=135,000k Btu/hr)",'Emission Factors'!$F$58,""))))))</f>
        <v/>
      </c>
      <c r="Y556" s="211" t="str">
        <f>IF(Q556="Room AC (window/wall)",'Emission Factors'!$G$53,IF(Q556="Room AC (PTAC/PTHP)",'Emission Factors'!$G$54,IF(Q556="Residential AC",'Emission Factors'!$G$55,IF(Q556="Residential HP",'Emission Factors'!$G$56,IF(Q556="Commercial AC (&gt;=65k to &lt;135,000k Btu/hr)",'Emission Factors'!$G$57,IF(Q556="Commercial AC (&gt;=135,000k Btu/hr)",'Emission Factors'!$G$58,""))))))</f>
        <v/>
      </c>
      <c r="Z556" s="96"/>
      <c r="AA556" s="97" t="str">
        <f t="shared" si="81"/>
        <v/>
      </c>
      <c r="AB556" s="97" t="str">
        <f t="shared" si="82"/>
        <v/>
      </c>
      <c r="AC556" s="246" t="str">
        <f t="shared" si="83"/>
        <v/>
      </c>
      <c r="AD556" s="97" t="str">
        <f t="shared" si="84"/>
        <v/>
      </c>
      <c r="AE556" s="97" t="str">
        <f t="shared" si="85"/>
        <v/>
      </c>
      <c r="AF556" s="252" t="str">
        <f t="shared" si="86"/>
        <v/>
      </c>
      <c r="AG556" s="254" t="str">
        <f t="shared" si="87"/>
        <v/>
      </c>
      <c r="AH556" s="248" t="str">
        <f t="shared" si="88"/>
        <v/>
      </c>
      <c r="AI556" s="249" t="str">
        <f t="shared" si="89"/>
        <v/>
      </c>
    </row>
    <row r="557" spans="2:35" x14ac:dyDescent="0.3">
      <c r="B557" s="94"/>
      <c r="C557" s="95"/>
      <c r="D557" s="95"/>
      <c r="E557" s="95"/>
      <c r="F557" s="94"/>
      <c r="G557" s="145"/>
      <c r="H557" s="245"/>
      <c r="I557" s="211" t="str">
        <f>IF(D557="Room AC (window/wall)",'Emission Factors'!$E$53,IF(D557="Room AC (PTAC/PTHP)",H557,IF(D557="Residential AC",'Emission Factors'!$E$55,IF(D557="Residential HP",H557,IF(D557="Commercial AC (&gt;=65k to &lt;135,000k Btu/hr)",'Emission Factors'!$E$57,IF(D557="Commercial AC (&gt;=135,000k Btu/hr)",'Emission Factors'!$E$58,""))))))</f>
        <v/>
      </c>
      <c r="J557" s="96"/>
      <c r="K557" s="211" t="str">
        <f>IF(ISBLANK(J557),"",VLOOKUP(J557,'Emission Factors'!$C$81:$G$221,4,FALSE))</f>
        <v/>
      </c>
      <c r="L557" s="210" t="str">
        <f>IF(D557="Room AC (window/wall)",'Emission Factors'!$F$53,IF(D557="Room AC (PTAC/PTHP)",'Emission Factors'!$F$54,IF(D557="Residential AC",'Emission Factors'!$F$55,IF(D557="Residential HP",'Emission Factors'!$F$56,IF(D557="Commercial AC (&gt;=65k to &lt;135,000k Btu/hr)",'Emission Factors'!$F$57,IF(D557="Commercial AC (&gt;=135,000k Btu/hr)",'Emission Factors'!$F$58,""))))))</f>
        <v/>
      </c>
      <c r="M557" s="211" t="str">
        <f>IF(D557="Room AC (window/wall)",'Emission Factors'!$G$53,IF(D557="Room AC (PTAC/PTHP)",'Emission Factors'!$G$54,IF(D557="Residential AC",'Emission Factors'!$G$55,IF(D557="Residential HP",'Emission Factors'!$G$56,IF(D557="Commercial AC (&gt;=65k to &lt;135,000k Btu/hr)",'Emission Factors'!$G$57,IF(D557="Commercial AC (&gt;=135,000k Btu/hr)",'Emission Factors'!$G$58,""))))))</f>
        <v/>
      </c>
      <c r="N557" s="96"/>
      <c r="O557" s="209" t="str">
        <f>IF(ISBLANK(D557),"",(IF(D557="Room AC (window/wall)",'Emission Factors'!$C$53,IF(D557="Room AC (PTAC/PTHP)",'Emission Factors'!$C$54,IF(D557="Residential AC",'Emission Factors'!$C$55,IF(D557="Residential HP",'Emission Factors'!$C$56,IF(D557="Commercial AC (&gt;=65k to &lt;135,000k Btu/hr)",'Emission Factors'!$C$57,IF(D557="Commercial AC (&gt;=135,000k Btu/hr)",'Emission Factors'!$C$58,""))))))))</f>
        <v/>
      </c>
      <c r="P557" s="209" t="str">
        <f t="shared" si="80"/>
        <v/>
      </c>
      <c r="Q557" s="95"/>
      <c r="R557" s="256"/>
      <c r="S557" s="256"/>
      <c r="T557" s="96"/>
      <c r="U557" s="211" t="str">
        <f>IF(Q557="Room AC (window/wall)",'Emission Factors'!$E$53,IF(AND(Q557="Room AC (PTAC/PTHP)",ISBLANK(T557)),"Error",IF(AND(Q557="Room AC (PTAC/PTHP)",T557&gt;0),T557,IF(Q557="Residential AC",'Emission Factors'!$E$55,IF(AND(Q557="Residential HP",ISBLANK(T557)),"Error",IF(AND(Q557="Residential HP",T557&gt;0),T557,IF(Q557="Commercial AC (&gt;=65k to &lt;135,000k Btu/hr)",'Emission Factors'!$E$57,IF(Q557="Commercial AC (&gt;=135,000k Btu/hr)",'Emission Factors'!$E$58,""))))))))</f>
        <v/>
      </c>
      <c r="V557" s="95"/>
      <c r="W557" s="211" t="str">
        <f>IF(ISBLANK(V557),"",VLOOKUP(V557,'Emission Factors'!$C$81:$G$221,4,FALSE))</f>
        <v/>
      </c>
      <c r="X557" s="210" t="str">
        <f>IF(Q557="Room AC (window/wall)",'Emission Factors'!$F$53,IF(Q557="Room AC (PTAC/PTHP)",'Emission Factors'!$F$54,IF(Q557="Residential AC",'Emission Factors'!$F$55,IF(Q557="Residential HP",'Emission Factors'!$F$56,IF(Q557="Commercial AC (&gt;=65k to &lt;135,000k Btu/hr)",'Emission Factors'!$F$57,IF(Q557="Commercial AC (&gt;=135,000k Btu/hr)",'Emission Factors'!$F$58,""))))))</f>
        <v/>
      </c>
      <c r="Y557" s="211" t="str">
        <f>IF(Q557="Room AC (window/wall)",'Emission Factors'!$G$53,IF(Q557="Room AC (PTAC/PTHP)",'Emission Factors'!$G$54,IF(Q557="Residential AC",'Emission Factors'!$G$55,IF(Q557="Residential HP",'Emission Factors'!$G$56,IF(Q557="Commercial AC (&gt;=65k to &lt;135,000k Btu/hr)",'Emission Factors'!$G$57,IF(Q557="Commercial AC (&gt;=135,000k Btu/hr)",'Emission Factors'!$G$58,""))))))</f>
        <v/>
      </c>
      <c r="Z557" s="96"/>
      <c r="AA557" s="97" t="str">
        <f t="shared" si="81"/>
        <v/>
      </c>
      <c r="AB557" s="97" t="str">
        <f t="shared" si="82"/>
        <v/>
      </c>
      <c r="AC557" s="246" t="str">
        <f t="shared" si="83"/>
        <v/>
      </c>
      <c r="AD557" s="97" t="str">
        <f t="shared" si="84"/>
        <v/>
      </c>
      <c r="AE557" s="97" t="str">
        <f t="shared" si="85"/>
        <v/>
      </c>
      <c r="AF557" s="252" t="str">
        <f t="shared" si="86"/>
        <v/>
      </c>
      <c r="AG557" s="254" t="str">
        <f t="shared" si="87"/>
        <v/>
      </c>
      <c r="AH557" s="248" t="str">
        <f t="shared" si="88"/>
        <v/>
      </c>
      <c r="AI557" s="249" t="str">
        <f t="shared" si="89"/>
        <v/>
      </c>
    </row>
    <row r="558" spans="2:35" x14ac:dyDescent="0.3">
      <c r="B558" s="94"/>
      <c r="C558" s="95"/>
      <c r="D558" s="95"/>
      <c r="E558" s="95"/>
      <c r="F558" s="94"/>
      <c r="G558" s="145"/>
      <c r="H558" s="245"/>
      <c r="I558" s="211" t="str">
        <f>IF(D558="Room AC (window/wall)",'Emission Factors'!$E$53,IF(D558="Room AC (PTAC/PTHP)",H558,IF(D558="Residential AC",'Emission Factors'!$E$55,IF(D558="Residential HP",H558,IF(D558="Commercial AC (&gt;=65k to &lt;135,000k Btu/hr)",'Emission Factors'!$E$57,IF(D558="Commercial AC (&gt;=135,000k Btu/hr)",'Emission Factors'!$E$58,""))))))</f>
        <v/>
      </c>
      <c r="J558" s="96"/>
      <c r="K558" s="211" t="str">
        <f>IF(ISBLANK(J558),"",VLOOKUP(J558,'Emission Factors'!$C$81:$G$221,4,FALSE))</f>
        <v/>
      </c>
      <c r="L558" s="210" t="str">
        <f>IF(D558="Room AC (window/wall)",'Emission Factors'!$F$53,IF(D558="Room AC (PTAC/PTHP)",'Emission Factors'!$F$54,IF(D558="Residential AC",'Emission Factors'!$F$55,IF(D558="Residential HP",'Emission Factors'!$F$56,IF(D558="Commercial AC (&gt;=65k to &lt;135,000k Btu/hr)",'Emission Factors'!$F$57,IF(D558="Commercial AC (&gt;=135,000k Btu/hr)",'Emission Factors'!$F$58,""))))))</f>
        <v/>
      </c>
      <c r="M558" s="211" t="str">
        <f>IF(D558="Room AC (window/wall)",'Emission Factors'!$G$53,IF(D558="Room AC (PTAC/PTHP)",'Emission Factors'!$G$54,IF(D558="Residential AC",'Emission Factors'!$G$55,IF(D558="Residential HP",'Emission Factors'!$G$56,IF(D558="Commercial AC (&gt;=65k to &lt;135,000k Btu/hr)",'Emission Factors'!$G$57,IF(D558="Commercial AC (&gt;=135,000k Btu/hr)",'Emission Factors'!$G$58,""))))))</f>
        <v/>
      </c>
      <c r="N558" s="96"/>
      <c r="O558" s="209" t="str">
        <f>IF(ISBLANK(D558),"",(IF(D558="Room AC (window/wall)",'Emission Factors'!$C$53,IF(D558="Room AC (PTAC/PTHP)",'Emission Factors'!$C$54,IF(D558="Residential AC",'Emission Factors'!$C$55,IF(D558="Residential HP",'Emission Factors'!$C$56,IF(D558="Commercial AC (&gt;=65k to &lt;135,000k Btu/hr)",'Emission Factors'!$C$57,IF(D558="Commercial AC (&gt;=135,000k Btu/hr)",'Emission Factors'!$C$58,""))))))))</f>
        <v/>
      </c>
      <c r="P558" s="209" t="str">
        <f t="shared" si="80"/>
        <v/>
      </c>
      <c r="Q558" s="95"/>
      <c r="R558" s="256"/>
      <c r="S558" s="256"/>
      <c r="T558" s="96"/>
      <c r="U558" s="211" t="str">
        <f>IF(Q558="Room AC (window/wall)",'Emission Factors'!$E$53,IF(AND(Q558="Room AC (PTAC/PTHP)",ISBLANK(T558)),"Error",IF(AND(Q558="Room AC (PTAC/PTHP)",T558&gt;0),T558,IF(Q558="Residential AC",'Emission Factors'!$E$55,IF(AND(Q558="Residential HP",ISBLANK(T558)),"Error",IF(AND(Q558="Residential HP",T558&gt;0),T558,IF(Q558="Commercial AC (&gt;=65k to &lt;135,000k Btu/hr)",'Emission Factors'!$E$57,IF(Q558="Commercial AC (&gt;=135,000k Btu/hr)",'Emission Factors'!$E$58,""))))))))</f>
        <v/>
      </c>
      <c r="V558" s="95"/>
      <c r="W558" s="211" t="str">
        <f>IF(ISBLANK(V558),"",VLOOKUP(V558,'Emission Factors'!$C$81:$G$221,4,FALSE))</f>
        <v/>
      </c>
      <c r="X558" s="210" t="str">
        <f>IF(Q558="Room AC (window/wall)",'Emission Factors'!$F$53,IF(Q558="Room AC (PTAC/PTHP)",'Emission Factors'!$F$54,IF(Q558="Residential AC",'Emission Factors'!$F$55,IF(Q558="Residential HP",'Emission Factors'!$F$56,IF(Q558="Commercial AC (&gt;=65k to &lt;135,000k Btu/hr)",'Emission Factors'!$F$57,IF(Q558="Commercial AC (&gt;=135,000k Btu/hr)",'Emission Factors'!$F$58,""))))))</f>
        <v/>
      </c>
      <c r="Y558" s="211" t="str">
        <f>IF(Q558="Room AC (window/wall)",'Emission Factors'!$G$53,IF(Q558="Room AC (PTAC/PTHP)",'Emission Factors'!$G$54,IF(Q558="Residential AC",'Emission Factors'!$G$55,IF(Q558="Residential HP",'Emission Factors'!$G$56,IF(Q558="Commercial AC (&gt;=65k to &lt;135,000k Btu/hr)",'Emission Factors'!$G$57,IF(Q558="Commercial AC (&gt;=135,000k Btu/hr)",'Emission Factors'!$G$58,""))))))</f>
        <v/>
      </c>
      <c r="Z558" s="96"/>
      <c r="AA558" s="97" t="str">
        <f t="shared" si="81"/>
        <v/>
      </c>
      <c r="AB558" s="97" t="str">
        <f t="shared" si="82"/>
        <v/>
      </c>
      <c r="AC558" s="246" t="str">
        <f t="shared" si="83"/>
        <v/>
      </c>
      <c r="AD558" s="97" t="str">
        <f t="shared" si="84"/>
        <v/>
      </c>
      <c r="AE558" s="97" t="str">
        <f t="shared" si="85"/>
        <v/>
      </c>
      <c r="AF558" s="252" t="str">
        <f t="shared" si="86"/>
        <v/>
      </c>
      <c r="AG558" s="254" t="str">
        <f t="shared" si="87"/>
        <v/>
      </c>
      <c r="AH558" s="248" t="str">
        <f t="shared" si="88"/>
        <v/>
      </c>
      <c r="AI558" s="249" t="str">
        <f t="shared" si="89"/>
        <v/>
      </c>
    </row>
    <row r="559" spans="2:35" x14ac:dyDescent="0.3">
      <c r="B559" s="94"/>
      <c r="C559" s="95"/>
      <c r="D559" s="95"/>
      <c r="E559" s="95"/>
      <c r="F559" s="94"/>
      <c r="G559" s="145"/>
      <c r="H559" s="245"/>
      <c r="I559" s="211" t="str">
        <f>IF(D559="Room AC (window/wall)",'Emission Factors'!$E$53,IF(D559="Room AC (PTAC/PTHP)",H559,IF(D559="Residential AC",'Emission Factors'!$E$55,IF(D559="Residential HP",H559,IF(D559="Commercial AC (&gt;=65k to &lt;135,000k Btu/hr)",'Emission Factors'!$E$57,IF(D559="Commercial AC (&gt;=135,000k Btu/hr)",'Emission Factors'!$E$58,""))))))</f>
        <v/>
      </c>
      <c r="J559" s="96"/>
      <c r="K559" s="211" t="str">
        <f>IF(ISBLANK(J559),"",VLOOKUP(J559,'Emission Factors'!$C$81:$G$221,4,FALSE))</f>
        <v/>
      </c>
      <c r="L559" s="210" t="str">
        <f>IF(D559="Room AC (window/wall)",'Emission Factors'!$F$53,IF(D559="Room AC (PTAC/PTHP)",'Emission Factors'!$F$54,IF(D559="Residential AC",'Emission Factors'!$F$55,IF(D559="Residential HP",'Emission Factors'!$F$56,IF(D559="Commercial AC (&gt;=65k to &lt;135,000k Btu/hr)",'Emission Factors'!$F$57,IF(D559="Commercial AC (&gt;=135,000k Btu/hr)",'Emission Factors'!$F$58,""))))))</f>
        <v/>
      </c>
      <c r="M559" s="211" t="str">
        <f>IF(D559="Room AC (window/wall)",'Emission Factors'!$G$53,IF(D559="Room AC (PTAC/PTHP)",'Emission Factors'!$G$54,IF(D559="Residential AC",'Emission Factors'!$G$55,IF(D559="Residential HP",'Emission Factors'!$G$56,IF(D559="Commercial AC (&gt;=65k to &lt;135,000k Btu/hr)",'Emission Factors'!$G$57,IF(D559="Commercial AC (&gt;=135,000k Btu/hr)",'Emission Factors'!$G$58,""))))))</f>
        <v/>
      </c>
      <c r="N559" s="96"/>
      <c r="O559" s="209" t="str">
        <f>IF(ISBLANK(D559),"",(IF(D559="Room AC (window/wall)",'Emission Factors'!$C$53,IF(D559="Room AC (PTAC/PTHP)",'Emission Factors'!$C$54,IF(D559="Residential AC",'Emission Factors'!$C$55,IF(D559="Residential HP",'Emission Factors'!$C$56,IF(D559="Commercial AC (&gt;=65k to &lt;135,000k Btu/hr)",'Emission Factors'!$C$57,IF(D559="Commercial AC (&gt;=135,000k Btu/hr)",'Emission Factors'!$C$58,""))))))))</f>
        <v/>
      </c>
      <c r="P559" s="209" t="str">
        <f t="shared" si="80"/>
        <v/>
      </c>
      <c r="Q559" s="95"/>
      <c r="R559" s="256"/>
      <c r="S559" s="256"/>
      <c r="T559" s="96"/>
      <c r="U559" s="211" t="str">
        <f>IF(Q559="Room AC (window/wall)",'Emission Factors'!$E$53,IF(AND(Q559="Room AC (PTAC/PTHP)",ISBLANK(T559)),"Error",IF(AND(Q559="Room AC (PTAC/PTHP)",T559&gt;0),T559,IF(Q559="Residential AC",'Emission Factors'!$E$55,IF(AND(Q559="Residential HP",ISBLANK(T559)),"Error",IF(AND(Q559="Residential HP",T559&gt;0),T559,IF(Q559="Commercial AC (&gt;=65k to &lt;135,000k Btu/hr)",'Emission Factors'!$E$57,IF(Q559="Commercial AC (&gt;=135,000k Btu/hr)",'Emission Factors'!$E$58,""))))))))</f>
        <v/>
      </c>
      <c r="V559" s="95"/>
      <c r="W559" s="211" t="str">
        <f>IF(ISBLANK(V559),"",VLOOKUP(V559,'Emission Factors'!$C$81:$G$221,4,FALSE))</f>
        <v/>
      </c>
      <c r="X559" s="210" t="str">
        <f>IF(Q559="Room AC (window/wall)",'Emission Factors'!$F$53,IF(Q559="Room AC (PTAC/PTHP)",'Emission Factors'!$F$54,IF(Q559="Residential AC",'Emission Factors'!$F$55,IF(Q559="Residential HP",'Emission Factors'!$F$56,IF(Q559="Commercial AC (&gt;=65k to &lt;135,000k Btu/hr)",'Emission Factors'!$F$57,IF(Q559="Commercial AC (&gt;=135,000k Btu/hr)",'Emission Factors'!$F$58,""))))))</f>
        <v/>
      </c>
      <c r="Y559" s="211" t="str">
        <f>IF(Q559="Room AC (window/wall)",'Emission Factors'!$G$53,IF(Q559="Room AC (PTAC/PTHP)",'Emission Factors'!$G$54,IF(Q559="Residential AC",'Emission Factors'!$G$55,IF(Q559="Residential HP",'Emission Factors'!$G$56,IF(Q559="Commercial AC (&gt;=65k to &lt;135,000k Btu/hr)",'Emission Factors'!$G$57,IF(Q559="Commercial AC (&gt;=135,000k Btu/hr)",'Emission Factors'!$G$58,""))))))</f>
        <v/>
      </c>
      <c r="Z559" s="96"/>
      <c r="AA559" s="97" t="str">
        <f t="shared" si="81"/>
        <v/>
      </c>
      <c r="AB559" s="97" t="str">
        <f t="shared" si="82"/>
        <v/>
      </c>
      <c r="AC559" s="246" t="str">
        <f t="shared" si="83"/>
        <v/>
      </c>
      <c r="AD559" s="97" t="str">
        <f t="shared" si="84"/>
        <v/>
      </c>
      <c r="AE559" s="97" t="str">
        <f t="shared" si="85"/>
        <v/>
      </c>
      <c r="AF559" s="252" t="str">
        <f t="shared" si="86"/>
        <v/>
      </c>
      <c r="AG559" s="254" t="str">
        <f t="shared" si="87"/>
        <v/>
      </c>
      <c r="AH559" s="248" t="str">
        <f t="shared" si="88"/>
        <v/>
      </c>
      <c r="AI559" s="249" t="str">
        <f t="shared" si="89"/>
        <v/>
      </c>
    </row>
    <row r="560" spans="2:35" x14ac:dyDescent="0.3">
      <c r="B560" s="94"/>
      <c r="C560" s="95"/>
      <c r="D560" s="95"/>
      <c r="E560" s="95"/>
      <c r="F560" s="94"/>
      <c r="G560" s="145"/>
      <c r="H560" s="245"/>
      <c r="I560" s="211" t="str">
        <f>IF(D560="Room AC (window/wall)",'Emission Factors'!$E$53,IF(D560="Room AC (PTAC/PTHP)",H560,IF(D560="Residential AC",'Emission Factors'!$E$55,IF(D560="Residential HP",H560,IF(D560="Commercial AC (&gt;=65k to &lt;135,000k Btu/hr)",'Emission Factors'!$E$57,IF(D560="Commercial AC (&gt;=135,000k Btu/hr)",'Emission Factors'!$E$58,""))))))</f>
        <v/>
      </c>
      <c r="J560" s="96"/>
      <c r="K560" s="211" t="str">
        <f>IF(ISBLANK(J560),"",VLOOKUP(J560,'Emission Factors'!$C$81:$G$221,4,FALSE))</f>
        <v/>
      </c>
      <c r="L560" s="210" t="str">
        <f>IF(D560="Room AC (window/wall)",'Emission Factors'!$F$53,IF(D560="Room AC (PTAC/PTHP)",'Emission Factors'!$F$54,IF(D560="Residential AC",'Emission Factors'!$F$55,IF(D560="Residential HP",'Emission Factors'!$F$56,IF(D560="Commercial AC (&gt;=65k to &lt;135,000k Btu/hr)",'Emission Factors'!$F$57,IF(D560="Commercial AC (&gt;=135,000k Btu/hr)",'Emission Factors'!$F$58,""))))))</f>
        <v/>
      </c>
      <c r="M560" s="211" t="str">
        <f>IF(D560="Room AC (window/wall)",'Emission Factors'!$G$53,IF(D560="Room AC (PTAC/PTHP)",'Emission Factors'!$G$54,IF(D560="Residential AC",'Emission Factors'!$G$55,IF(D560="Residential HP",'Emission Factors'!$G$56,IF(D560="Commercial AC (&gt;=65k to &lt;135,000k Btu/hr)",'Emission Factors'!$G$57,IF(D560="Commercial AC (&gt;=135,000k Btu/hr)",'Emission Factors'!$G$58,""))))))</f>
        <v/>
      </c>
      <c r="N560" s="96"/>
      <c r="O560" s="209" t="str">
        <f>IF(ISBLANK(D560),"",(IF(D560="Room AC (window/wall)",'Emission Factors'!$C$53,IF(D560="Room AC (PTAC/PTHP)",'Emission Factors'!$C$54,IF(D560="Residential AC",'Emission Factors'!$C$55,IF(D560="Residential HP",'Emission Factors'!$C$56,IF(D560="Commercial AC (&gt;=65k to &lt;135,000k Btu/hr)",'Emission Factors'!$C$57,IF(D560="Commercial AC (&gt;=135,000k Btu/hr)",'Emission Factors'!$C$58,""))))))))</f>
        <v/>
      </c>
      <c r="P560" s="209" t="str">
        <f t="shared" si="80"/>
        <v/>
      </c>
      <c r="Q560" s="95"/>
      <c r="R560" s="256"/>
      <c r="S560" s="256"/>
      <c r="T560" s="96"/>
      <c r="U560" s="211" t="str">
        <f>IF(Q560="Room AC (window/wall)",'Emission Factors'!$E$53,IF(AND(Q560="Room AC (PTAC/PTHP)",ISBLANK(T560)),"Error",IF(AND(Q560="Room AC (PTAC/PTHP)",T560&gt;0),T560,IF(Q560="Residential AC",'Emission Factors'!$E$55,IF(AND(Q560="Residential HP",ISBLANK(T560)),"Error",IF(AND(Q560="Residential HP",T560&gt;0),T560,IF(Q560="Commercial AC (&gt;=65k to &lt;135,000k Btu/hr)",'Emission Factors'!$E$57,IF(Q560="Commercial AC (&gt;=135,000k Btu/hr)",'Emission Factors'!$E$58,""))))))))</f>
        <v/>
      </c>
      <c r="V560" s="95"/>
      <c r="W560" s="211" t="str">
        <f>IF(ISBLANK(V560),"",VLOOKUP(V560,'Emission Factors'!$C$81:$G$221,4,FALSE))</f>
        <v/>
      </c>
      <c r="X560" s="210" t="str">
        <f>IF(Q560="Room AC (window/wall)",'Emission Factors'!$F$53,IF(Q560="Room AC (PTAC/PTHP)",'Emission Factors'!$F$54,IF(Q560="Residential AC",'Emission Factors'!$F$55,IF(Q560="Residential HP",'Emission Factors'!$F$56,IF(Q560="Commercial AC (&gt;=65k to &lt;135,000k Btu/hr)",'Emission Factors'!$F$57,IF(Q560="Commercial AC (&gt;=135,000k Btu/hr)",'Emission Factors'!$F$58,""))))))</f>
        <v/>
      </c>
      <c r="Y560" s="211" t="str">
        <f>IF(Q560="Room AC (window/wall)",'Emission Factors'!$G$53,IF(Q560="Room AC (PTAC/PTHP)",'Emission Factors'!$G$54,IF(Q560="Residential AC",'Emission Factors'!$G$55,IF(Q560="Residential HP",'Emission Factors'!$G$56,IF(Q560="Commercial AC (&gt;=65k to &lt;135,000k Btu/hr)",'Emission Factors'!$G$57,IF(Q560="Commercial AC (&gt;=135,000k Btu/hr)",'Emission Factors'!$G$58,""))))))</f>
        <v/>
      </c>
      <c r="Z560" s="96"/>
      <c r="AA560" s="97" t="str">
        <f t="shared" si="81"/>
        <v/>
      </c>
      <c r="AB560" s="97" t="str">
        <f t="shared" si="82"/>
        <v/>
      </c>
      <c r="AC560" s="246" t="str">
        <f t="shared" si="83"/>
        <v/>
      </c>
      <c r="AD560" s="97" t="str">
        <f t="shared" si="84"/>
        <v/>
      </c>
      <c r="AE560" s="97" t="str">
        <f t="shared" si="85"/>
        <v/>
      </c>
      <c r="AF560" s="252" t="str">
        <f t="shared" si="86"/>
        <v/>
      </c>
      <c r="AG560" s="254" t="str">
        <f t="shared" si="87"/>
        <v/>
      </c>
      <c r="AH560" s="248" t="str">
        <f t="shared" si="88"/>
        <v/>
      </c>
      <c r="AI560" s="249" t="str">
        <f t="shared" si="89"/>
        <v/>
      </c>
    </row>
    <row r="561" spans="2:35" x14ac:dyDescent="0.3">
      <c r="B561" s="94"/>
      <c r="C561" s="95"/>
      <c r="D561" s="95"/>
      <c r="E561" s="95"/>
      <c r="F561" s="94"/>
      <c r="G561" s="145"/>
      <c r="H561" s="245"/>
      <c r="I561" s="211" t="str">
        <f>IF(D561="Room AC (window/wall)",'Emission Factors'!$E$53,IF(D561="Room AC (PTAC/PTHP)",H561,IF(D561="Residential AC",'Emission Factors'!$E$55,IF(D561="Residential HP",H561,IF(D561="Commercial AC (&gt;=65k to &lt;135,000k Btu/hr)",'Emission Factors'!$E$57,IF(D561="Commercial AC (&gt;=135,000k Btu/hr)",'Emission Factors'!$E$58,""))))))</f>
        <v/>
      </c>
      <c r="J561" s="96"/>
      <c r="K561" s="211" t="str">
        <f>IF(ISBLANK(J561),"",VLOOKUP(J561,'Emission Factors'!$C$81:$G$221,4,FALSE))</f>
        <v/>
      </c>
      <c r="L561" s="210" t="str">
        <f>IF(D561="Room AC (window/wall)",'Emission Factors'!$F$53,IF(D561="Room AC (PTAC/PTHP)",'Emission Factors'!$F$54,IF(D561="Residential AC",'Emission Factors'!$F$55,IF(D561="Residential HP",'Emission Factors'!$F$56,IF(D561="Commercial AC (&gt;=65k to &lt;135,000k Btu/hr)",'Emission Factors'!$F$57,IF(D561="Commercial AC (&gt;=135,000k Btu/hr)",'Emission Factors'!$F$58,""))))))</f>
        <v/>
      </c>
      <c r="M561" s="211" t="str">
        <f>IF(D561="Room AC (window/wall)",'Emission Factors'!$G$53,IF(D561="Room AC (PTAC/PTHP)",'Emission Factors'!$G$54,IF(D561="Residential AC",'Emission Factors'!$G$55,IF(D561="Residential HP",'Emission Factors'!$G$56,IF(D561="Commercial AC (&gt;=65k to &lt;135,000k Btu/hr)",'Emission Factors'!$G$57,IF(D561="Commercial AC (&gt;=135,000k Btu/hr)",'Emission Factors'!$G$58,""))))))</f>
        <v/>
      </c>
      <c r="N561" s="96"/>
      <c r="O561" s="209" t="str">
        <f>IF(ISBLANK(D561),"",(IF(D561="Room AC (window/wall)",'Emission Factors'!$C$53,IF(D561="Room AC (PTAC/PTHP)",'Emission Factors'!$C$54,IF(D561="Residential AC",'Emission Factors'!$C$55,IF(D561="Residential HP",'Emission Factors'!$C$56,IF(D561="Commercial AC (&gt;=65k to &lt;135,000k Btu/hr)",'Emission Factors'!$C$57,IF(D561="Commercial AC (&gt;=135,000k Btu/hr)",'Emission Factors'!$C$58,""))))))))</f>
        <v/>
      </c>
      <c r="P561" s="209" t="str">
        <f t="shared" si="80"/>
        <v/>
      </c>
      <c r="Q561" s="95"/>
      <c r="R561" s="256"/>
      <c r="S561" s="256"/>
      <c r="T561" s="96"/>
      <c r="U561" s="211" t="str">
        <f>IF(Q561="Room AC (window/wall)",'Emission Factors'!$E$53,IF(AND(Q561="Room AC (PTAC/PTHP)",ISBLANK(T561)),"Error",IF(AND(Q561="Room AC (PTAC/PTHP)",T561&gt;0),T561,IF(Q561="Residential AC",'Emission Factors'!$E$55,IF(AND(Q561="Residential HP",ISBLANK(T561)),"Error",IF(AND(Q561="Residential HP",T561&gt;0),T561,IF(Q561="Commercial AC (&gt;=65k to &lt;135,000k Btu/hr)",'Emission Factors'!$E$57,IF(Q561="Commercial AC (&gt;=135,000k Btu/hr)",'Emission Factors'!$E$58,""))))))))</f>
        <v/>
      </c>
      <c r="V561" s="95"/>
      <c r="W561" s="211" t="str">
        <f>IF(ISBLANK(V561),"",VLOOKUP(V561,'Emission Factors'!$C$81:$G$221,4,FALSE))</f>
        <v/>
      </c>
      <c r="X561" s="210" t="str">
        <f>IF(Q561="Room AC (window/wall)",'Emission Factors'!$F$53,IF(Q561="Room AC (PTAC/PTHP)",'Emission Factors'!$F$54,IF(Q561="Residential AC",'Emission Factors'!$F$55,IF(Q561="Residential HP",'Emission Factors'!$F$56,IF(Q561="Commercial AC (&gt;=65k to &lt;135,000k Btu/hr)",'Emission Factors'!$F$57,IF(Q561="Commercial AC (&gt;=135,000k Btu/hr)",'Emission Factors'!$F$58,""))))))</f>
        <v/>
      </c>
      <c r="Y561" s="211" t="str">
        <f>IF(Q561="Room AC (window/wall)",'Emission Factors'!$G$53,IF(Q561="Room AC (PTAC/PTHP)",'Emission Factors'!$G$54,IF(Q561="Residential AC",'Emission Factors'!$G$55,IF(Q561="Residential HP",'Emission Factors'!$G$56,IF(Q561="Commercial AC (&gt;=65k to &lt;135,000k Btu/hr)",'Emission Factors'!$G$57,IF(Q561="Commercial AC (&gt;=135,000k Btu/hr)",'Emission Factors'!$G$58,""))))))</f>
        <v/>
      </c>
      <c r="Z561" s="96"/>
      <c r="AA561" s="97" t="str">
        <f t="shared" si="81"/>
        <v/>
      </c>
      <c r="AB561" s="97" t="str">
        <f t="shared" si="82"/>
        <v/>
      </c>
      <c r="AC561" s="246" t="str">
        <f t="shared" si="83"/>
        <v/>
      </c>
      <c r="AD561" s="97" t="str">
        <f t="shared" si="84"/>
        <v/>
      </c>
      <c r="AE561" s="97" t="str">
        <f t="shared" si="85"/>
        <v/>
      </c>
      <c r="AF561" s="252" t="str">
        <f t="shared" si="86"/>
        <v/>
      </c>
      <c r="AG561" s="254" t="str">
        <f t="shared" si="87"/>
        <v/>
      </c>
      <c r="AH561" s="248" t="str">
        <f t="shared" si="88"/>
        <v/>
      </c>
      <c r="AI561" s="249" t="str">
        <f t="shared" si="89"/>
        <v/>
      </c>
    </row>
    <row r="562" spans="2:35" x14ac:dyDescent="0.3">
      <c r="B562" s="94"/>
      <c r="C562" s="95"/>
      <c r="D562" s="95"/>
      <c r="E562" s="95"/>
      <c r="F562" s="94"/>
      <c r="G562" s="145"/>
      <c r="H562" s="245"/>
      <c r="I562" s="211" t="str">
        <f>IF(D562="Room AC (window/wall)",'Emission Factors'!$E$53,IF(D562="Room AC (PTAC/PTHP)",H562,IF(D562="Residential AC",'Emission Factors'!$E$55,IF(D562="Residential HP",H562,IF(D562="Commercial AC (&gt;=65k to &lt;135,000k Btu/hr)",'Emission Factors'!$E$57,IF(D562="Commercial AC (&gt;=135,000k Btu/hr)",'Emission Factors'!$E$58,""))))))</f>
        <v/>
      </c>
      <c r="J562" s="96"/>
      <c r="K562" s="211" t="str">
        <f>IF(ISBLANK(J562),"",VLOOKUP(J562,'Emission Factors'!$C$81:$G$221,4,FALSE))</f>
        <v/>
      </c>
      <c r="L562" s="210" t="str">
        <f>IF(D562="Room AC (window/wall)",'Emission Factors'!$F$53,IF(D562="Room AC (PTAC/PTHP)",'Emission Factors'!$F$54,IF(D562="Residential AC",'Emission Factors'!$F$55,IF(D562="Residential HP",'Emission Factors'!$F$56,IF(D562="Commercial AC (&gt;=65k to &lt;135,000k Btu/hr)",'Emission Factors'!$F$57,IF(D562="Commercial AC (&gt;=135,000k Btu/hr)",'Emission Factors'!$F$58,""))))))</f>
        <v/>
      </c>
      <c r="M562" s="211" t="str">
        <f>IF(D562="Room AC (window/wall)",'Emission Factors'!$G$53,IF(D562="Room AC (PTAC/PTHP)",'Emission Factors'!$G$54,IF(D562="Residential AC",'Emission Factors'!$G$55,IF(D562="Residential HP",'Emission Factors'!$G$56,IF(D562="Commercial AC (&gt;=65k to &lt;135,000k Btu/hr)",'Emission Factors'!$G$57,IF(D562="Commercial AC (&gt;=135,000k Btu/hr)",'Emission Factors'!$G$58,""))))))</f>
        <v/>
      </c>
      <c r="N562" s="96"/>
      <c r="O562" s="209" t="str">
        <f>IF(ISBLANK(D562),"",(IF(D562="Room AC (window/wall)",'Emission Factors'!$C$53,IF(D562="Room AC (PTAC/PTHP)",'Emission Factors'!$C$54,IF(D562="Residential AC",'Emission Factors'!$C$55,IF(D562="Residential HP",'Emission Factors'!$C$56,IF(D562="Commercial AC (&gt;=65k to &lt;135,000k Btu/hr)",'Emission Factors'!$C$57,IF(D562="Commercial AC (&gt;=135,000k Btu/hr)",'Emission Factors'!$C$58,""))))))))</f>
        <v/>
      </c>
      <c r="P562" s="209" t="str">
        <f t="shared" si="80"/>
        <v/>
      </c>
      <c r="Q562" s="95"/>
      <c r="R562" s="256"/>
      <c r="S562" s="256"/>
      <c r="T562" s="96"/>
      <c r="U562" s="211" t="str">
        <f>IF(Q562="Room AC (window/wall)",'Emission Factors'!$E$53,IF(AND(Q562="Room AC (PTAC/PTHP)",ISBLANK(T562)),"Error",IF(AND(Q562="Room AC (PTAC/PTHP)",T562&gt;0),T562,IF(Q562="Residential AC",'Emission Factors'!$E$55,IF(AND(Q562="Residential HP",ISBLANK(T562)),"Error",IF(AND(Q562="Residential HP",T562&gt;0),T562,IF(Q562="Commercial AC (&gt;=65k to &lt;135,000k Btu/hr)",'Emission Factors'!$E$57,IF(Q562="Commercial AC (&gt;=135,000k Btu/hr)",'Emission Factors'!$E$58,""))))))))</f>
        <v/>
      </c>
      <c r="V562" s="95"/>
      <c r="W562" s="211" t="str">
        <f>IF(ISBLANK(V562),"",VLOOKUP(V562,'Emission Factors'!$C$81:$G$221,4,FALSE))</f>
        <v/>
      </c>
      <c r="X562" s="210" t="str">
        <f>IF(Q562="Room AC (window/wall)",'Emission Factors'!$F$53,IF(Q562="Room AC (PTAC/PTHP)",'Emission Factors'!$F$54,IF(Q562="Residential AC",'Emission Factors'!$F$55,IF(Q562="Residential HP",'Emission Factors'!$F$56,IF(Q562="Commercial AC (&gt;=65k to &lt;135,000k Btu/hr)",'Emission Factors'!$F$57,IF(Q562="Commercial AC (&gt;=135,000k Btu/hr)",'Emission Factors'!$F$58,""))))))</f>
        <v/>
      </c>
      <c r="Y562" s="211" t="str">
        <f>IF(Q562="Room AC (window/wall)",'Emission Factors'!$G$53,IF(Q562="Room AC (PTAC/PTHP)",'Emission Factors'!$G$54,IF(Q562="Residential AC",'Emission Factors'!$G$55,IF(Q562="Residential HP",'Emission Factors'!$G$56,IF(Q562="Commercial AC (&gt;=65k to &lt;135,000k Btu/hr)",'Emission Factors'!$G$57,IF(Q562="Commercial AC (&gt;=135,000k Btu/hr)",'Emission Factors'!$G$58,""))))))</f>
        <v/>
      </c>
      <c r="Z562" s="96"/>
      <c r="AA562" s="97" t="str">
        <f t="shared" si="81"/>
        <v/>
      </c>
      <c r="AB562" s="97" t="str">
        <f t="shared" si="82"/>
        <v/>
      </c>
      <c r="AC562" s="246" t="str">
        <f t="shared" si="83"/>
        <v/>
      </c>
      <c r="AD562" s="97" t="str">
        <f t="shared" si="84"/>
        <v/>
      </c>
      <c r="AE562" s="97" t="str">
        <f t="shared" si="85"/>
        <v/>
      </c>
      <c r="AF562" s="252" t="str">
        <f t="shared" si="86"/>
        <v/>
      </c>
      <c r="AG562" s="254" t="str">
        <f t="shared" si="87"/>
        <v/>
      </c>
      <c r="AH562" s="248" t="str">
        <f t="shared" si="88"/>
        <v/>
      </c>
      <c r="AI562" s="249" t="str">
        <f t="shared" si="89"/>
        <v/>
      </c>
    </row>
    <row r="563" spans="2:35" x14ac:dyDescent="0.3">
      <c r="B563" s="94"/>
      <c r="C563" s="95"/>
      <c r="D563" s="95"/>
      <c r="E563" s="95"/>
      <c r="F563" s="94"/>
      <c r="G563" s="145"/>
      <c r="H563" s="245"/>
      <c r="I563" s="211" t="str">
        <f>IF(D563="Room AC (window/wall)",'Emission Factors'!$E$53,IF(D563="Room AC (PTAC/PTHP)",H563,IF(D563="Residential AC",'Emission Factors'!$E$55,IF(D563="Residential HP",H563,IF(D563="Commercial AC (&gt;=65k to &lt;135,000k Btu/hr)",'Emission Factors'!$E$57,IF(D563="Commercial AC (&gt;=135,000k Btu/hr)",'Emission Factors'!$E$58,""))))))</f>
        <v/>
      </c>
      <c r="J563" s="96"/>
      <c r="K563" s="211" t="str">
        <f>IF(ISBLANK(J563),"",VLOOKUP(J563,'Emission Factors'!$C$81:$G$221,4,FALSE))</f>
        <v/>
      </c>
      <c r="L563" s="210" t="str">
        <f>IF(D563="Room AC (window/wall)",'Emission Factors'!$F$53,IF(D563="Room AC (PTAC/PTHP)",'Emission Factors'!$F$54,IF(D563="Residential AC",'Emission Factors'!$F$55,IF(D563="Residential HP",'Emission Factors'!$F$56,IF(D563="Commercial AC (&gt;=65k to &lt;135,000k Btu/hr)",'Emission Factors'!$F$57,IF(D563="Commercial AC (&gt;=135,000k Btu/hr)",'Emission Factors'!$F$58,""))))))</f>
        <v/>
      </c>
      <c r="M563" s="211" t="str">
        <f>IF(D563="Room AC (window/wall)",'Emission Factors'!$G$53,IF(D563="Room AC (PTAC/PTHP)",'Emission Factors'!$G$54,IF(D563="Residential AC",'Emission Factors'!$G$55,IF(D563="Residential HP",'Emission Factors'!$G$56,IF(D563="Commercial AC (&gt;=65k to &lt;135,000k Btu/hr)",'Emission Factors'!$G$57,IF(D563="Commercial AC (&gt;=135,000k Btu/hr)",'Emission Factors'!$G$58,""))))))</f>
        <v/>
      </c>
      <c r="N563" s="96"/>
      <c r="O563" s="209" t="str">
        <f>IF(ISBLANK(D563),"",(IF(D563="Room AC (window/wall)",'Emission Factors'!$C$53,IF(D563="Room AC (PTAC/PTHP)",'Emission Factors'!$C$54,IF(D563="Residential AC",'Emission Factors'!$C$55,IF(D563="Residential HP",'Emission Factors'!$C$56,IF(D563="Commercial AC (&gt;=65k to &lt;135,000k Btu/hr)",'Emission Factors'!$C$57,IF(D563="Commercial AC (&gt;=135,000k Btu/hr)",'Emission Factors'!$C$58,""))))))))</f>
        <v/>
      </c>
      <c r="P563" s="209" t="str">
        <f t="shared" si="80"/>
        <v/>
      </c>
      <c r="Q563" s="95"/>
      <c r="R563" s="256"/>
      <c r="S563" s="256"/>
      <c r="T563" s="96"/>
      <c r="U563" s="211" t="str">
        <f>IF(Q563="Room AC (window/wall)",'Emission Factors'!$E$53,IF(AND(Q563="Room AC (PTAC/PTHP)",ISBLANK(T563)),"Error",IF(AND(Q563="Room AC (PTAC/PTHP)",T563&gt;0),T563,IF(Q563="Residential AC",'Emission Factors'!$E$55,IF(AND(Q563="Residential HP",ISBLANK(T563)),"Error",IF(AND(Q563="Residential HP",T563&gt;0),T563,IF(Q563="Commercial AC (&gt;=65k to &lt;135,000k Btu/hr)",'Emission Factors'!$E$57,IF(Q563="Commercial AC (&gt;=135,000k Btu/hr)",'Emission Factors'!$E$58,""))))))))</f>
        <v/>
      </c>
      <c r="V563" s="95"/>
      <c r="W563" s="211" t="str">
        <f>IF(ISBLANK(V563),"",VLOOKUP(V563,'Emission Factors'!$C$81:$G$221,4,FALSE))</f>
        <v/>
      </c>
      <c r="X563" s="210" t="str">
        <f>IF(Q563="Room AC (window/wall)",'Emission Factors'!$F$53,IF(Q563="Room AC (PTAC/PTHP)",'Emission Factors'!$F$54,IF(Q563="Residential AC",'Emission Factors'!$F$55,IF(Q563="Residential HP",'Emission Factors'!$F$56,IF(Q563="Commercial AC (&gt;=65k to &lt;135,000k Btu/hr)",'Emission Factors'!$F$57,IF(Q563="Commercial AC (&gt;=135,000k Btu/hr)",'Emission Factors'!$F$58,""))))))</f>
        <v/>
      </c>
      <c r="Y563" s="211" t="str">
        <f>IF(Q563="Room AC (window/wall)",'Emission Factors'!$G$53,IF(Q563="Room AC (PTAC/PTHP)",'Emission Factors'!$G$54,IF(Q563="Residential AC",'Emission Factors'!$G$55,IF(Q563="Residential HP",'Emission Factors'!$G$56,IF(Q563="Commercial AC (&gt;=65k to &lt;135,000k Btu/hr)",'Emission Factors'!$G$57,IF(Q563="Commercial AC (&gt;=135,000k Btu/hr)",'Emission Factors'!$G$58,""))))))</f>
        <v/>
      </c>
      <c r="Z563" s="96"/>
      <c r="AA563" s="97" t="str">
        <f t="shared" si="81"/>
        <v/>
      </c>
      <c r="AB563" s="97" t="str">
        <f t="shared" si="82"/>
        <v/>
      </c>
      <c r="AC563" s="246" t="str">
        <f t="shared" si="83"/>
        <v/>
      </c>
      <c r="AD563" s="97" t="str">
        <f t="shared" si="84"/>
        <v/>
      </c>
      <c r="AE563" s="97" t="str">
        <f t="shared" si="85"/>
        <v/>
      </c>
      <c r="AF563" s="252" t="str">
        <f t="shared" si="86"/>
        <v/>
      </c>
      <c r="AG563" s="254" t="str">
        <f t="shared" si="87"/>
        <v/>
      </c>
      <c r="AH563" s="248" t="str">
        <f t="shared" si="88"/>
        <v/>
      </c>
      <c r="AI563" s="249" t="str">
        <f t="shared" si="89"/>
        <v/>
      </c>
    </row>
    <row r="564" spans="2:35" x14ac:dyDescent="0.3">
      <c r="B564" s="94"/>
      <c r="C564" s="95"/>
      <c r="D564" s="95"/>
      <c r="E564" s="95"/>
      <c r="F564" s="94"/>
      <c r="G564" s="145"/>
      <c r="H564" s="245"/>
      <c r="I564" s="211" t="str">
        <f>IF(D564="Room AC (window/wall)",'Emission Factors'!$E$53,IF(D564="Room AC (PTAC/PTHP)",H564,IF(D564="Residential AC",'Emission Factors'!$E$55,IF(D564="Residential HP",H564,IF(D564="Commercial AC (&gt;=65k to &lt;135,000k Btu/hr)",'Emission Factors'!$E$57,IF(D564="Commercial AC (&gt;=135,000k Btu/hr)",'Emission Factors'!$E$58,""))))))</f>
        <v/>
      </c>
      <c r="J564" s="96"/>
      <c r="K564" s="211" t="str">
        <f>IF(ISBLANK(J564),"",VLOOKUP(J564,'Emission Factors'!$C$81:$G$221,4,FALSE))</f>
        <v/>
      </c>
      <c r="L564" s="210" t="str">
        <f>IF(D564="Room AC (window/wall)",'Emission Factors'!$F$53,IF(D564="Room AC (PTAC/PTHP)",'Emission Factors'!$F$54,IF(D564="Residential AC",'Emission Factors'!$F$55,IF(D564="Residential HP",'Emission Factors'!$F$56,IF(D564="Commercial AC (&gt;=65k to &lt;135,000k Btu/hr)",'Emission Factors'!$F$57,IF(D564="Commercial AC (&gt;=135,000k Btu/hr)",'Emission Factors'!$F$58,""))))))</f>
        <v/>
      </c>
      <c r="M564" s="211" t="str">
        <f>IF(D564="Room AC (window/wall)",'Emission Factors'!$G$53,IF(D564="Room AC (PTAC/PTHP)",'Emission Factors'!$G$54,IF(D564="Residential AC",'Emission Factors'!$G$55,IF(D564="Residential HP",'Emission Factors'!$G$56,IF(D564="Commercial AC (&gt;=65k to &lt;135,000k Btu/hr)",'Emission Factors'!$G$57,IF(D564="Commercial AC (&gt;=135,000k Btu/hr)",'Emission Factors'!$G$58,""))))))</f>
        <v/>
      </c>
      <c r="N564" s="96"/>
      <c r="O564" s="209" t="str">
        <f>IF(ISBLANK(D564),"",(IF(D564="Room AC (window/wall)",'Emission Factors'!$C$53,IF(D564="Room AC (PTAC/PTHP)",'Emission Factors'!$C$54,IF(D564="Residential AC",'Emission Factors'!$C$55,IF(D564="Residential HP",'Emission Factors'!$C$56,IF(D564="Commercial AC (&gt;=65k to &lt;135,000k Btu/hr)",'Emission Factors'!$C$57,IF(D564="Commercial AC (&gt;=135,000k Btu/hr)",'Emission Factors'!$C$58,""))))))))</f>
        <v/>
      </c>
      <c r="P564" s="209" t="str">
        <f t="shared" si="80"/>
        <v/>
      </c>
      <c r="Q564" s="95"/>
      <c r="R564" s="256"/>
      <c r="S564" s="256"/>
      <c r="T564" s="96"/>
      <c r="U564" s="211" t="str">
        <f>IF(Q564="Room AC (window/wall)",'Emission Factors'!$E$53,IF(AND(Q564="Room AC (PTAC/PTHP)",ISBLANK(T564)),"Error",IF(AND(Q564="Room AC (PTAC/PTHP)",T564&gt;0),T564,IF(Q564="Residential AC",'Emission Factors'!$E$55,IF(AND(Q564="Residential HP",ISBLANK(T564)),"Error",IF(AND(Q564="Residential HP",T564&gt;0),T564,IF(Q564="Commercial AC (&gt;=65k to &lt;135,000k Btu/hr)",'Emission Factors'!$E$57,IF(Q564="Commercial AC (&gt;=135,000k Btu/hr)",'Emission Factors'!$E$58,""))))))))</f>
        <v/>
      </c>
      <c r="V564" s="95"/>
      <c r="W564" s="211" t="str">
        <f>IF(ISBLANK(V564),"",VLOOKUP(V564,'Emission Factors'!$C$81:$G$221,4,FALSE))</f>
        <v/>
      </c>
      <c r="X564" s="210" t="str">
        <f>IF(Q564="Room AC (window/wall)",'Emission Factors'!$F$53,IF(Q564="Room AC (PTAC/PTHP)",'Emission Factors'!$F$54,IF(Q564="Residential AC",'Emission Factors'!$F$55,IF(Q564="Residential HP",'Emission Factors'!$F$56,IF(Q564="Commercial AC (&gt;=65k to &lt;135,000k Btu/hr)",'Emission Factors'!$F$57,IF(Q564="Commercial AC (&gt;=135,000k Btu/hr)",'Emission Factors'!$F$58,""))))))</f>
        <v/>
      </c>
      <c r="Y564" s="211" t="str">
        <f>IF(Q564="Room AC (window/wall)",'Emission Factors'!$G$53,IF(Q564="Room AC (PTAC/PTHP)",'Emission Factors'!$G$54,IF(Q564="Residential AC",'Emission Factors'!$G$55,IF(Q564="Residential HP",'Emission Factors'!$G$56,IF(Q564="Commercial AC (&gt;=65k to &lt;135,000k Btu/hr)",'Emission Factors'!$G$57,IF(Q564="Commercial AC (&gt;=135,000k Btu/hr)",'Emission Factors'!$G$58,""))))))</f>
        <v/>
      </c>
      <c r="Z564" s="96"/>
      <c r="AA564" s="97" t="str">
        <f t="shared" si="81"/>
        <v/>
      </c>
      <c r="AB564" s="97" t="str">
        <f t="shared" si="82"/>
        <v/>
      </c>
      <c r="AC564" s="246" t="str">
        <f t="shared" si="83"/>
        <v/>
      </c>
      <c r="AD564" s="97" t="str">
        <f t="shared" si="84"/>
        <v/>
      </c>
      <c r="AE564" s="97" t="str">
        <f t="shared" si="85"/>
        <v/>
      </c>
      <c r="AF564" s="252" t="str">
        <f t="shared" si="86"/>
        <v/>
      </c>
      <c r="AG564" s="254" t="str">
        <f t="shared" si="87"/>
        <v/>
      </c>
      <c r="AH564" s="248" t="str">
        <f t="shared" si="88"/>
        <v/>
      </c>
      <c r="AI564" s="249" t="str">
        <f t="shared" si="89"/>
        <v/>
      </c>
    </row>
    <row r="565" spans="2:35" x14ac:dyDescent="0.3">
      <c r="B565" s="94"/>
      <c r="C565" s="95"/>
      <c r="D565" s="95"/>
      <c r="E565" s="95"/>
      <c r="F565" s="94"/>
      <c r="G565" s="145"/>
      <c r="H565" s="245"/>
      <c r="I565" s="211" t="str">
        <f>IF(D565="Room AC (window/wall)",'Emission Factors'!$E$53,IF(D565="Room AC (PTAC/PTHP)",H565,IF(D565="Residential AC",'Emission Factors'!$E$55,IF(D565="Residential HP",H565,IF(D565="Commercial AC (&gt;=65k to &lt;135,000k Btu/hr)",'Emission Factors'!$E$57,IF(D565="Commercial AC (&gt;=135,000k Btu/hr)",'Emission Factors'!$E$58,""))))))</f>
        <v/>
      </c>
      <c r="J565" s="96"/>
      <c r="K565" s="211" t="str">
        <f>IF(ISBLANK(J565),"",VLOOKUP(J565,'Emission Factors'!$C$81:$G$221,4,FALSE))</f>
        <v/>
      </c>
      <c r="L565" s="210" t="str">
        <f>IF(D565="Room AC (window/wall)",'Emission Factors'!$F$53,IF(D565="Room AC (PTAC/PTHP)",'Emission Factors'!$F$54,IF(D565="Residential AC",'Emission Factors'!$F$55,IF(D565="Residential HP",'Emission Factors'!$F$56,IF(D565="Commercial AC (&gt;=65k to &lt;135,000k Btu/hr)",'Emission Factors'!$F$57,IF(D565="Commercial AC (&gt;=135,000k Btu/hr)",'Emission Factors'!$F$58,""))))))</f>
        <v/>
      </c>
      <c r="M565" s="211" t="str">
        <f>IF(D565="Room AC (window/wall)",'Emission Factors'!$G$53,IF(D565="Room AC (PTAC/PTHP)",'Emission Factors'!$G$54,IF(D565="Residential AC",'Emission Factors'!$G$55,IF(D565="Residential HP",'Emission Factors'!$G$56,IF(D565="Commercial AC (&gt;=65k to &lt;135,000k Btu/hr)",'Emission Factors'!$G$57,IF(D565="Commercial AC (&gt;=135,000k Btu/hr)",'Emission Factors'!$G$58,""))))))</f>
        <v/>
      </c>
      <c r="N565" s="96"/>
      <c r="O565" s="209" t="str">
        <f>IF(ISBLANK(D565),"",(IF(D565="Room AC (window/wall)",'Emission Factors'!$C$53,IF(D565="Room AC (PTAC/PTHP)",'Emission Factors'!$C$54,IF(D565="Residential AC",'Emission Factors'!$C$55,IF(D565="Residential HP",'Emission Factors'!$C$56,IF(D565="Commercial AC (&gt;=65k to &lt;135,000k Btu/hr)",'Emission Factors'!$C$57,IF(D565="Commercial AC (&gt;=135,000k Btu/hr)",'Emission Factors'!$C$58,""))))))))</f>
        <v/>
      </c>
      <c r="P565" s="209" t="str">
        <f t="shared" si="80"/>
        <v/>
      </c>
      <c r="Q565" s="95"/>
      <c r="R565" s="256"/>
      <c r="S565" s="256"/>
      <c r="T565" s="96"/>
      <c r="U565" s="211" t="str">
        <f>IF(Q565="Room AC (window/wall)",'Emission Factors'!$E$53,IF(AND(Q565="Room AC (PTAC/PTHP)",ISBLANK(T565)),"Error",IF(AND(Q565="Room AC (PTAC/PTHP)",T565&gt;0),T565,IF(Q565="Residential AC",'Emission Factors'!$E$55,IF(AND(Q565="Residential HP",ISBLANK(T565)),"Error",IF(AND(Q565="Residential HP",T565&gt;0),T565,IF(Q565="Commercial AC (&gt;=65k to &lt;135,000k Btu/hr)",'Emission Factors'!$E$57,IF(Q565="Commercial AC (&gt;=135,000k Btu/hr)",'Emission Factors'!$E$58,""))))))))</f>
        <v/>
      </c>
      <c r="V565" s="95"/>
      <c r="W565" s="211" t="str">
        <f>IF(ISBLANK(V565),"",VLOOKUP(V565,'Emission Factors'!$C$81:$G$221,4,FALSE))</f>
        <v/>
      </c>
      <c r="X565" s="210" t="str">
        <f>IF(Q565="Room AC (window/wall)",'Emission Factors'!$F$53,IF(Q565="Room AC (PTAC/PTHP)",'Emission Factors'!$F$54,IF(Q565="Residential AC",'Emission Factors'!$F$55,IF(Q565="Residential HP",'Emission Factors'!$F$56,IF(Q565="Commercial AC (&gt;=65k to &lt;135,000k Btu/hr)",'Emission Factors'!$F$57,IF(Q565="Commercial AC (&gt;=135,000k Btu/hr)",'Emission Factors'!$F$58,""))))))</f>
        <v/>
      </c>
      <c r="Y565" s="211" t="str">
        <f>IF(Q565="Room AC (window/wall)",'Emission Factors'!$G$53,IF(Q565="Room AC (PTAC/PTHP)",'Emission Factors'!$G$54,IF(Q565="Residential AC",'Emission Factors'!$G$55,IF(Q565="Residential HP",'Emission Factors'!$G$56,IF(Q565="Commercial AC (&gt;=65k to &lt;135,000k Btu/hr)",'Emission Factors'!$G$57,IF(Q565="Commercial AC (&gt;=135,000k Btu/hr)",'Emission Factors'!$G$58,""))))))</f>
        <v/>
      </c>
      <c r="Z565" s="96"/>
      <c r="AA565" s="97" t="str">
        <f t="shared" si="81"/>
        <v/>
      </c>
      <c r="AB565" s="97" t="str">
        <f t="shared" si="82"/>
        <v/>
      </c>
      <c r="AC565" s="246" t="str">
        <f t="shared" si="83"/>
        <v/>
      </c>
      <c r="AD565" s="97" t="str">
        <f t="shared" si="84"/>
        <v/>
      </c>
      <c r="AE565" s="97" t="str">
        <f t="shared" si="85"/>
        <v/>
      </c>
      <c r="AF565" s="252" t="str">
        <f t="shared" si="86"/>
        <v/>
      </c>
      <c r="AG565" s="254" t="str">
        <f t="shared" si="87"/>
        <v/>
      </c>
      <c r="AH565" s="248" t="str">
        <f t="shared" si="88"/>
        <v/>
      </c>
      <c r="AI565" s="249" t="str">
        <f t="shared" si="89"/>
        <v/>
      </c>
    </row>
    <row r="566" spans="2:35" x14ac:dyDescent="0.3">
      <c r="B566" s="94"/>
      <c r="C566" s="95"/>
      <c r="D566" s="95"/>
      <c r="E566" s="95"/>
      <c r="F566" s="94"/>
      <c r="G566" s="145"/>
      <c r="H566" s="245"/>
      <c r="I566" s="211" t="str">
        <f>IF(D566="Room AC (window/wall)",'Emission Factors'!$E$53,IF(D566="Room AC (PTAC/PTHP)",H566,IF(D566="Residential AC",'Emission Factors'!$E$55,IF(D566="Residential HP",H566,IF(D566="Commercial AC (&gt;=65k to &lt;135,000k Btu/hr)",'Emission Factors'!$E$57,IF(D566="Commercial AC (&gt;=135,000k Btu/hr)",'Emission Factors'!$E$58,""))))))</f>
        <v/>
      </c>
      <c r="J566" s="96"/>
      <c r="K566" s="211" t="str">
        <f>IF(ISBLANK(J566),"",VLOOKUP(J566,'Emission Factors'!$C$81:$G$221,4,FALSE))</f>
        <v/>
      </c>
      <c r="L566" s="210" t="str">
        <f>IF(D566="Room AC (window/wall)",'Emission Factors'!$F$53,IF(D566="Room AC (PTAC/PTHP)",'Emission Factors'!$F$54,IF(D566="Residential AC",'Emission Factors'!$F$55,IF(D566="Residential HP",'Emission Factors'!$F$56,IF(D566="Commercial AC (&gt;=65k to &lt;135,000k Btu/hr)",'Emission Factors'!$F$57,IF(D566="Commercial AC (&gt;=135,000k Btu/hr)",'Emission Factors'!$F$58,""))))))</f>
        <v/>
      </c>
      <c r="M566" s="211" t="str">
        <f>IF(D566="Room AC (window/wall)",'Emission Factors'!$G$53,IF(D566="Room AC (PTAC/PTHP)",'Emission Factors'!$G$54,IF(D566="Residential AC",'Emission Factors'!$G$55,IF(D566="Residential HP",'Emission Factors'!$G$56,IF(D566="Commercial AC (&gt;=65k to &lt;135,000k Btu/hr)",'Emission Factors'!$G$57,IF(D566="Commercial AC (&gt;=135,000k Btu/hr)",'Emission Factors'!$G$58,""))))))</f>
        <v/>
      </c>
      <c r="N566" s="96"/>
      <c r="O566" s="209" t="str">
        <f>IF(ISBLANK(D566),"",(IF(D566="Room AC (window/wall)",'Emission Factors'!$C$53,IF(D566="Room AC (PTAC/PTHP)",'Emission Factors'!$C$54,IF(D566="Residential AC",'Emission Factors'!$C$55,IF(D566="Residential HP",'Emission Factors'!$C$56,IF(D566="Commercial AC (&gt;=65k to &lt;135,000k Btu/hr)",'Emission Factors'!$C$57,IF(D566="Commercial AC (&gt;=135,000k Btu/hr)",'Emission Factors'!$C$58,""))))))))</f>
        <v/>
      </c>
      <c r="P566" s="209" t="str">
        <f t="shared" si="80"/>
        <v/>
      </c>
      <c r="Q566" s="95"/>
      <c r="R566" s="256"/>
      <c r="S566" s="256"/>
      <c r="T566" s="96"/>
      <c r="U566" s="211" t="str">
        <f>IF(Q566="Room AC (window/wall)",'Emission Factors'!$E$53,IF(AND(Q566="Room AC (PTAC/PTHP)",ISBLANK(T566)),"Error",IF(AND(Q566="Room AC (PTAC/PTHP)",T566&gt;0),T566,IF(Q566="Residential AC",'Emission Factors'!$E$55,IF(AND(Q566="Residential HP",ISBLANK(T566)),"Error",IF(AND(Q566="Residential HP",T566&gt;0),T566,IF(Q566="Commercial AC (&gt;=65k to &lt;135,000k Btu/hr)",'Emission Factors'!$E$57,IF(Q566="Commercial AC (&gt;=135,000k Btu/hr)",'Emission Factors'!$E$58,""))))))))</f>
        <v/>
      </c>
      <c r="V566" s="95"/>
      <c r="W566" s="211" t="str">
        <f>IF(ISBLANK(V566),"",VLOOKUP(V566,'Emission Factors'!$C$81:$G$221,4,FALSE))</f>
        <v/>
      </c>
      <c r="X566" s="210" t="str">
        <f>IF(Q566="Room AC (window/wall)",'Emission Factors'!$F$53,IF(Q566="Room AC (PTAC/PTHP)",'Emission Factors'!$F$54,IF(Q566="Residential AC",'Emission Factors'!$F$55,IF(Q566="Residential HP",'Emission Factors'!$F$56,IF(Q566="Commercial AC (&gt;=65k to &lt;135,000k Btu/hr)",'Emission Factors'!$F$57,IF(Q566="Commercial AC (&gt;=135,000k Btu/hr)",'Emission Factors'!$F$58,""))))))</f>
        <v/>
      </c>
      <c r="Y566" s="211" t="str">
        <f>IF(Q566="Room AC (window/wall)",'Emission Factors'!$G$53,IF(Q566="Room AC (PTAC/PTHP)",'Emission Factors'!$G$54,IF(Q566="Residential AC",'Emission Factors'!$G$55,IF(Q566="Residential HP",'Emission Factors'!$G$56,IF(Q566="Commercial AC (&gt;=65k to &lt;135,000k Btu/hr)",'Emission Factors'!$G$57,IF(Q566="Commercial AC (&gt;=135,000k Btu/hr)",'Emission Factors'!$G$58,""))))))</f>
        <v/>
      </c>
      <c r="Z566" s="96"/>
      <c r="AA566" s="97" t="str">
        <f t="shared" si="81"/>
        <v/>
      </c>
      <c r="AB566" s="97" t="str">
        <f t="shared" si="82"/>
        <v/>
      </c>
      <c r="AC566" s="246" t="str">
        <f t="shared" si="83"/>
        <v/>
      </c>
      <c r="AD566" s="97" t="str">
        <f t="shared" si="84"/>
        <v/>
      </c>
      <c r="AE566" s="97" t="str">
        <f t="shared" si="85"/>
        <v/>
      </c>
      <c r="AF566" s="252" t="str">
        <f t="shared" si="86"/>
        <v/>
      </c>
      <c r="AG566" s="254" t="str">
        <f t="shared" si="87"/>
        <v/>
      </c>
      <c r="AH566" s="248" t="str">
        <f t="shared" si="88"/>
        <v/>
      </c>
      <c r="AI566" s="249" t="str">
        <f t="shared" si="89"/>
        <v/>
      </c>
    </row>
    <row r="567" spans="2:35" x14ac:dyDescent="0.3">
      <c r="B567" s="94"/>
      <c r="C567" s="95"/>
      <c r="D567" s="95"/>
      <c r="E567" s="95"/>
      <c r="F567" s="94"/>
      <c r="G567" s="145"/>
      <c r="H567" s="245"/>
      <c r="I567" s="211" t="str">
        <f>IF(D567="Room AC (window/wall)",'Emission Factors'!$E$53,IF(D567="Room AC (PTAC/PTHP)",H567,IF(D567="Residential AC",'Emission Factors'!$E$55,IF(D567="Residential HP",H567,IF(D567="Commercial AC (&gt;=65k to &lt;135,000k Btu/hr)",'Emission Factors'!$E$57,IF(D567="Commercial AC (&gt;=135,000k Btu/hr)",'Emission Factors'!$E$58,""))))))</f>
        <v/>
      </c>
      <c r="J567" s="96"/>
      <c r="K567" s="211" t="str">
        <f>IF(ISBLANK(J567),"",VLOOKUP(J567,'Emission Factors'!$C$81:$G$221,4,FALSE))</f>
        <v/>
      </c>
      <c r="L567" s="210" t="str">
        <f>IF(D567="Room AC (window/wall)",'Emission Factors'!$F$53,IF(D567="Room AC (PTAC/PTHP)",'Emission Factors'!$F$54,IF(D567="Residential AC",'Emission Factors'!$F$55,IF(D567="Residential HP",'Emission Factors'!$F$56,IF(D567="Commercial AC (&gt;=65k to &lt;135,000k Btu/hr)",'Emission Factors'!$F$57,IF(D567="Commercial AC (&gt;=135,000k Btu/hr)",'Emission Factors'!$F$58,""))))))</f>
        <v/>
      </c>
      <c r="M567" s="211" t="str">
        <f>IF(D567="Room AC (window/wall)",'Emission Factors'!$G$53,IF(D567="Room AC (PTAC/PTHP)",'Emission Factors'!$G$54,IF(D567="Residential AC",'Emission Factors'!$G$55,IF(D567="Residential HP",'Emission Factors'!$G$56,IF(D567="Commercial AC (&gt;=65k to &lt;135,000k Btu/hr)",'Emission Factors'!$G$57,IF(D567="Commercial AC (&gt;=135,000k Btu/hr)",'Emission Factors'!$G$58,""))))))</f>
        <v/>
      </c>
      <c r="N567" s="96"/>
      <c r="O567" s="209" t="str">
        <f>IF(ISBLANK(D567),"",(IF(D567="Room AC (window/wall)",'Emission Factors'!$C$53,IF(D567="Room AC (PTAC/PTHP)",'Emission Factors'!$C$54,IF(D567="Residential AC",'Emission Factors'!$C$55,IF(D567="Residential HP",'Emission Factors'!$C$56,IF(D567="Commercial AC (&gt;=65k to &lt;135,000k Btu/hr)",'Emission Factors'!$C$57,IF(D567="Commercial AC (&gt;=135,000k Btu/hr)",'Emission Factors'!$C$58,""))))))))</f>
        <v/>
      </c>
      <c r="P567" s="209" t="str">
        <f t="shared" si="80"/>
        <v/>
      </c>
      <c r="Q567" s="95"/>
      <c r="R567" s="256"/>
      <c r="S567" s="256"/>
      <c r="T567" s="96"/>
      <c r="U567" s="211" t="str">
        <f>IF(Q567="Room AC (window/wall)",'Emission Factors'!$E$53,IF(AND(Q567="Room AC (PTAC/PTHP)",ISBLANK(T567)),"Error",IF(AND(Q567="Room AC (PTAC/PTHP)",T567&gt;0),T567,IF(Q567="Residential AC",'Emission Factors'!$E$55,IF(AND(Q567="Residential HP",ISBLANK(T567)),"Error",IF(AND(Q567="Residential HP",T567&gt;0),T567,IF(Q567="Commercial AC (&gt;=65k to &lt;135,000k Btu/hr)",'Emission Factors'!$E$57,IF(Q567="Commercial AC (&gt;=135,000k Btu/hr)",'Emission Factors'!$E$58,""))))))))</f>
        <v/>
      </c>
      <c r="V567" s="95"/>
      <c r="W567" s="211" t="str">
        <f>IF(ISBLANK(V567),"",VLOOKUP(V567,'Emission Factors'!$C$81:$G$221,4,FALSE))</f>
        <v/>
      </c>
      <c r="X567" s="210" t="str">
        <f>IF(Q567="Room AC (window/wall)",'Emission Factors'!$F$53,IF(Q567="Room AC (PTAC/PTHP)",'Emission Factors'!$F$54,IF(Q567="Residential AC",'Emission Factors'!$F$55,IF(Q567="Residential HP",'Emission Factors'!$F$56,IF(Q567="Commercial AC (&gt;=65k to &lt;135,000k Btu/hr)",'Emission Factors'!$F$57,IF(Q567="Commercial AC (&gt;=135,000k Btu/hr)",'Emission Factors'!$F$58,""))))))</f>
        <v/>
      </c>
      <c r="Y567" s="211" t="str">
        <f>IF(Q567="Room AC (window/wall)",'Emission Factors'!$G$53,IF(Q567="Room AC (PTAC/PTHP)",'Emission Factors'!$G$54,IF(Q567="Residential AC",'Emission Factors'!$G$55,IF(Q567="Residential HP",'Emission Factors'!$G$56,IF(Q567="Commercial AC (&gt;=65k to &lt;135,000k Btu/hr)",'Emission Factors'!$G$57,IF(Q567="Commercial AC (&gt;=135,000k Btu/hr)",'Emission Factors'!$G$58,""))))))</f>
        <v/>
      </c>
      <c r="Z567" s="96"/>
      <c r="AA567" s="97" t="str">
        <f t="shared" si="81"/>
        <v/>
      </c>
      <c r="AB567" s="97" t="str">
        <f t="shared" si="82"/>
        <v/>
      </c>
      <c r="AC567" s="246" t="str">
        <f t="shared" si="83"/>
        <v/>
      </c>
      <c r="AD567" s="97" t="str">
        <f t="shared" si="84"/>
        <v/>
      </c>
      <c r="AE567" s="97" t="str">
        <f t="shared" si="85"/>
        <v/>
      </c>
      <c r="AF567" s="252" t="str">
        <f t="shared" si="86"/>
        <v/>
      </c>
      <c r="AG567" s="254" t="str">
        <f t="shared" si="87"/>
        <v/>
      </c>
      <c r="AH567" s="248" t="str">
        <f t="shared" si="88"/>
        <v/>
      </c>
      <c r="AI567" s="249" t="str">
        <f t="shared" si="89"/>
        <v/>
      </c>
    </row>
    <row r="568" spans="2:35" x14ac:dyDescent="0.3">
      <c r="B568" s="94"/>
      <c r="C568" s="95"/>
      <c r="D568" s="95"/>
      <c r="E568" s="95"/>
      <c r="F568" s="94"/>
      <c r="G568" s="145"/>
      <c r="H568" s="245"/>
      <c r="I568" s="211" t="str">
        <f>IF(D568="Room AC (window/wall)",'Emission Factors'!$E$53,IF(D568="Room AC (PTAC/PTHP)",H568,IF(D568="Residential AC",'Emission Factors'!$E$55,IF(D568="Residential HP",H568,IF(D568="Commercial AC (&gt;=65k to &lt;135,000k Btu/hr)",'Emission Factors'!$E$57,IF(D568="Commercial AC (&gt;=135,000k Btu/hr)",'Emission Factors'!$E$58,""))))))</f>
        <v/>
      </c>
      <c r="J568" s="96"/>
      <c r="K568" s="211" t="str">
        <f>IF(ISBLANK(J568),"",VLOOKUP(J568,'Emission Factors'!$C$81:$G$221,4,FALSE))</f>
        <v/>
      </c>
      <c r="L568" s="210" t="str">
        <f>IF(D568="Room AC (window/wall)",'Emission Factors'!$F$53,IF(D568="Room AC (PTAC/PTHP)",'Emission Factors'!$F$54,IF(D568="Residential AC",'Emission Factors'!$F$55,IF(D568="Residential HP",'Emission Factors'!$F$56,IF(D568="Commercial AC (&gt;=65k to &lt;135,000k Btu/hr)",'Emission Factors'!$F$57,IF(D568="Commercial AC (&gt;=135,000k Btu/hr)",'Emission Factors'!$F$58,""))))))</f>
        <v/>
      </c>
      <c r="M568" s="211" t="str">
        <f>IF(D568="Room AC (window/wall)",'Emission Factors'!$G$53,IF(D568="Room AC (PTAC/PTHP)",'Emission Factors'!$G$54,IF(D568="Residential AC",'Emission Factors'!$G$55,IF(D568="Residential HP",'Emission Factors'!$G$56,IF(D568="Commercial AC (&gt;=65k to &lt;135,000k Btu/hr)",'Emission Factors'!$G$57,IF(D568="Commercial AC (&gt;=135,000k Btu/hr)",'Emission Factors'!$G$58,""))))))</f>
        <v/>
      </c>
      <c r="N568" s="96"/>
      <c r="O568" s="209" t="str">
        <f>IF(ISBLANK(D568),"",(IF(D568="Room AC (window/wall)",'Emission Factors'!$C$53,IF(D568="Room AC (PTAC/PTHP)",'Emission Factors'!$C$54,IF(D568="Residential AC",'Emission Factors'!$C$55,IF(D568="Residential HP",'Emission Factors'!$C$56,IF(D568="Commercial AC (&gt;=65k to &lt;135,000k Btu/hr)",'Emission Factors'!$C$57,IF(D568="Commercial AC (&gt;=135,000k Btu/hr)",'Emission Factors'!$C$58,""))))))))</f>
        <v/>
      </c>
      <c r="P568" s="209" t="str">
        <f t="shared" si="80"/>
        <v/>
      </c>
      <c r="Q568" s="95"/>
      <c r="R568" s="256"/>
      <c r="S568" s="256"/>
      <c r="T568" s="96"/>
      <c r="U568" s="211" t="str">
        <f>IF(Q568="Room AC (window/wall)",'Emission Factors'!$E$53,IF(AND(Q568="Room AC (PTAC/PTHP)",ISBLANK(T568)),"Error",IF(AND(Q568="Room AC (PTAC/PTHP)",T568&gt;0),T568,IF(Q568="Residential AC",'Emission Factors'!$E$55,IF(AND(Q568="Residential HP",ISBLANK(T568)),"Error",IF(AND(Q568="Residential HP",T568&gt;0),T568,IF(Q568="Commercial AC (&gt;=65k to &lt;135,000k Btu/hr)",'Emission Factors'!$E$57,IF(Q568="Commercial AC (&gt;=135,000k Btu/hr)",'Emission Factors'!$E$58,""))))))))</f>
        <v/>
      </c>
      <c r="V568" s="95"/>
      <c r="W568" s="211" t="str">
        <f>IF(ISBLANK(V568),"",VLOOKUP(V568,'Emission Factors'!$C$81:$G$221,4,FALSE))</f>
        <v/>
      </c>
      <c r="X568" s="210" t="str">
        <f>IF(Q568="Room AC (window/wall)",'Emission Factors'!$F$53,IF(Q568="Room AC (PTAC/PTHP)",'Emission Factors'!$F$54,IF(Q568="Residential AC",'Emission Factors'!$F$55,IF(Q568="Residential HP",'Emission Factors'!$F$56,IF(Q568="Commercial AC (&gt;=65k to &lt;135,000k Btu/hr)",'Emission Factors'!$F$57,IF(Q568="Commercial AC (&gt;=135,000k Btu/hr)",'Emission Factors'!$F$58,""))))))</f>
        <v/>
      </c>
      <c r="Y568" s="211" t="str">
        <f>IF(Q568="Room AC (window/wall)",'Emission Factors'!$G$53,IF(Q568="Room AC (PTAC/PTHP)",'Emission Factors'!$G$54,IF(Q568="Residential AC",'Emission Factors'!$G$55,IF(Q568="Residential HP",'Emission Factors'!$G$56,IF(Q568="Commercial AC (&gt;=65k to &lt;135,000k Btu/hr)",'Emission Factors'!$G$57,IF(Q568="Commercial AC (&gt;=135,000k Btu/hr)",'Emission Factors'!$G$58,""))))))</f>
        <v/>
      </c>
      <c r="Z568" s="96"/>
      <c r="AA568" s="97" t="str">
        <f t="shared" si="81"/>
        <v/>
      </c>
      <c r="AB568" s="97" t="str">
        <f t="shared" si="82"/>
        <v/>
      </c>
      <c r="AC568" s="246" t="str">
        <f t="shared" si="83"/>
        <v/>
      </c>
      <c r="AD568" s="97" t="str">
        <f t="shared" si="84"/>
        <v/>
      </c>
      <c r="AE568" s="97" t="str">
        <f t="shared" si="85"/>
        <v/>
      </c>
      <c r="AF568" s="252" t="str">
        <f t="shared" si="86"/>
        <v/>
      </c>
      <c r="AG568" s="254" t="str">
        <f t="shared" si="87"/>
        <v/>
      </c>
      <c r="AH568" s="248" t="str">
        <f t="shared" si="88"/>
        <v/>
      </c>
      <c r="AI568" s="249" t="str">
        <f t="shared" si="89"/>
        <v/>
      </c>
    </row>
    <row r="569" spans="2:35" x14ac:dyDescent="0.3">
      <c r="B569" s="94"/>
      <c r="C569" s="95"/>
      <c r="D569" s="95"/>
      <c r="E569" s="95"/>
      <c r="F569" s="94"/>
      <c r="G569" s="145"/>
      <c r="H569" s="245"/>
      <c r="I569" s="211" t="str">
        <f>IF(D569="Room AC (window/wall)",'Emission Factors'!$E$53,IF(D569="Room AC (PTAC/PTHP)",H569,IF(D569="Residential AC",'Emission Factors'!$E$55,IF(D569="Residential HP",H569,IF(D569="Commercial AC (&gt;=65k to &lt;135,000k Btu/hr)",'Emission Factors'!$E$57,IF(D569="Commercial AC (&gt;=135,000k Btu/hr)",'Emission Factors'!$E$58,""))))))</f>
        <v/>
      </c>
      <c r="J569" s="96"/>
      <c r="K569" s="211" t="str">
        <f>IF(ISBLANK(J569),"",VLOOKUP(J569,'Emission Factors'!$C$81:$G$221,4,FALSE))</f>
        <v/>
      </c>
      <c r="L569" s="210" t="str">
        <f>IF(D569="Room AC (window/wall)",'Emission Factors'!$F$53,IF(D569="Room AC (PTAC/PTHP)",'Emission Factors'!$F$54,IF(D569="Residential AC",'Emission Factors'!$F$55,IF(D569="Residential HP",'Emission Factors'!$F$56,IF(D569="Commercial AC (&gt;=65k to &lt;135,000k Btu/hr)",'Emission Factors'!$F$57,IF(D569="Commercial AC (&gt;=135,000k Btu/hr)",'Emission Factors'!$F$58,""))))))</f>
        <v/>
      </c>
      <c r="M569" s="211" t="str">
        <f>IF(D569="Room AC (window/wall)",'Emission Factors'!$G$53,IF(D569="Room AC (PTAC/PTHP)",'Emission Factors'!$G$54,IF(D569="Residential AC",'Emission Factors'!$G$55,IF(D569="Residential HP",'Emission Factors'!$G$56,IF(D569="Commercial AC (&gt;=65k to &lt;135,000k Btu/hr)",'Emission Factors'!$G$57,IF(D569="Commercial AC (&gt;=135,000k Btu/hr)",'Emission Factors'!$G$58,""))))))</f>
        <v/>
      </c>
      <c r="N569" s="96"/>
      <c r="O569" s="209" t="str">
        <f>IF(ISBLANK(D569),"",(IF(D569="Room AC (window/wall)",'Emission Factors'!$C$53,IF(D569="Room AC (PTAC/PTHP)",'Emission Factors'!$C$54,IF(D569="Residential AC",'Emission Factors'!$C$55,IF(D569="Residential HP",'Emission Factors'!$C$56,IF(D569="Commercial AC (&gt;=65k to &lt;135,000k Btu/hr)",'Emission Factors'!$C$57,IF(D569="Commercial AC (&gt;=135,000k Btu/hr)",'Emission Factors'!$C$58,""))))))))</f>
        <v/>
      </c>
      <c r="P569" s="209" t="str">
        <f t="shared" si="80"/>
        <v/>
      </c>
      <c r="Q569" s="95"/>
      <c r="R569" s="256"/>
      <c r="S569" s="256"/>
      <c r="T569" s="96"/>
      <c r="U569" s="211" t="str">
        <f>IF(Q569="Room AC (window/wall)",'Emission Factors'!$E$53,IF(AND(Q569="Room AC (PTAC/PTHP)",ISBLANK(T569)),"Error",IF(AND(Q569="Room AC (PTAC/PTHP)",T569&gt;0),T569,IF(Q569="Residential AC",'Emission Factors'!$E$55,IF(AND(Q569="Residential HP",ISBLANK(T569)),"Error",IF(AND(Q569="Residential HP",T569&gt;0),T569,IF(Q569="Commercial AC (&gt;=65k to &lt;135,000k Btu/hr)",'Emission Factors'!$E$57,IF(Q569="Commercial AC (&gt;=135,000k Btu/hr)",'Emission Factors'!$E$58,""))))))))</f>
        <v/>
      </c>
      <c r="V569" s="95"/>
      <c r="W569" s="211" t="str">
        <f>IF(ISBLANK(V569),"",VLOOKUP(V569,'Emission Factors'!$C$81:$G$221,4,FALSE))</f>
        <v/>
      </c>
      <c r="X569" s="210" t="str">
        <f>IF(Q569="Room AC (window/wall)",'Emission Factors'!$F$53,IF(Q569="Room AC (PTAC/PTHP)",'Emission Factors'!$F$54,IF(Q569="Residential AC",'Emission Factors'!$F$55,IF(Q569="Residential HP",'Emission Factors'!$F$56,IF(Q569="Commercial AC (&gt;=65k to &lt;135,000k Btu/hr)",'Emission Factors'!$F$57,IF(Q569="Commercial AC (&gt;=135,000k Btu/hr)",'Emission Factors'!$F$58,""))))))</f>
        <v/>
      </c>
      <c r="Y569" s="211" t="str">
        <f>IF(Q569="Room AC (window/wall)",'Emission Factors'!$G$53,IF(Q569="Room AC (PTAC/PTHP)",'Emission Factors'!$G$54,IF(Q569="Residential AC",'Emission Factors'!$G$55,IF(Q569="Residential HP",'Emission Factors'!$G$56,IF(Q569="Commercial AC (&gt;=65k to &lt;135,000k Btu/hr)",'Emission Factors'!$G$57,IF(Q569="Commercial AC (&gt;=135,000k Btu/hr)",'Emission Factors'!$G$58,""))))))</f>
        <v/>
      </c>
      <c r="Z569" s="96"/>
      <c r="AA569" s="97" t="str">
        <f t="shared" si="81"/>
        <v/>
      </c>
      <c r="AB569" s="97" t="str">
        <f t="shared" si="82"/>
        <v/>
      </c>
      <c r="AC569" s="246" t="str">
        <f t="shared" si="83"/>
        <v/>
      </c>
      <c r="AD569" s="97" t="str">
        <f t="shared" si="84"/>
        <v/>
      </c>
      <c r="AE569" s="97" t="str">
        <f t="shared" si="85"/>
        <v/>
      </c>
      <c r="AF569" s="252" t="str">
        <f t="shared" si="86"/>
        <v/>
      </c>
      <c r="AG569" s="254" t="str">
        <f t="shared" si="87"/>
        <v/>
      </c>
      <c r="AH569" s="248" t="str">
        <f t="shared" si="88"/>
        <v/>
      </c>
      <c r="AI569" s="249" t="str">
        <f t="shared" si="89"/>
        <v/>
      </c>
    </row>
    <row r="570" spans="2:35" x14ac:dyDescent="0.3">
      <c r="B570" s="94"/>
      <c r="C570" s="95"/>
      <c r="D570" s="95"/>
      <c r="E570" s="95"/>
      <c r="F570" s="94"/>
      <c r="G570" s="145"/>
      <c r="H570" s="245"/>
      <c r="I570" s="211" t="str">
        <f>IF(D570="Room AC (window/wall)",'Emission Factors'!$E$53,IF(D570="Room AC (PTAC/PTHP)",H570,IF(D570="Residential AC",'Emission Factors'!$E$55,IF(D570="Residential HP",H570,IF(D570="Commercial AC (&gt;=65k to &lt;135,000k Btu/hr)",'Emission Factors'!$E$57,IF(D570="Commercial AC (&gt;=135,000k Btu/hr)",'Emission Factors'!$E$58,""))))))</f>
        <v/>
      </c>
      <c r="J570" s="96"/>
      <c r="K570" s="211" t="str">
        <f>IF(ISBLANK(J570),"",VLOOKUP(J570,'Emission Factors'!$C$81:$G$221,4,FALSE))</f>
        <v/>
      </c>
      <c r="L570" s="210" t="str">
        <f>IF(D570="Room AC (window/wall)",'Emission Factors'!$F$53,IF(D570="Room AC (PTAC/PTHP)",'Emission Factors'!$F$54,IF(D570="Residential AC",'Emission Factors'!$F$55,IF(D570="Residential HP",'Emission Factors'!$F$56,IF(D570="Commercial AC (&gt;=65k to &lt;135,000k Btu/hr)",'Emission Factors'!$F$57,IF(D570="Commercial AC (&gt;=135,000k Btu/hr)",'Emission Factors'!$F$58,""))))))</f>
        <v/>
      </c>
      <c r="M570" s="211" t="str">
        <f>IF(D570="Room AC (window/wall)",'Emission Factors'!$G$53,IF(D570="Room AC (PTAC/PTHP)",'Emission Factors'!$G$54,IF(D570="Residential AC",'Emission Factors'!$G$55,IF(D570="Residential HP",'Emission Factors'!$G$56,IF(D570="Commercial AC (&gt;=65k to &lt;135,000k Btu/hr)",'Emission Factors'!$G$57,IF(D570="Commercial AC (&gt;=135,000k Btu/hr)",'Emission Factors'!$G$58,""))))))</f>
        <v/>
      </c>
      <c r="N570" s="96"/>
      <c r="O570" s="209" t="str">
        <f>IF(ISBLANK(D570),"",(IF(D570="Room AC (window/wall)",'Emission Factors'!$C$53,IF(D570="Room AC (PTAC/PTHP)",'Emission Factors'!$C$54,IF(D570="Residential AC",'Emission Factors'!$C$55,IF(D570="Residential HP",'Emission Factors'!$C$56,IF(D570="Commercial AC (&gt;=65k to &lt;135,000k Btu/hr)",'Emission Factors'!$C$57,IF(D570="Commercial AC (&gt;=135,000k Btu/hr)",'Emission Factors'!$C$58,""))))))))</f>
        <v/>
      </c>
      <c r="P570" s="209" t="str">
        <f t="shared" si="80"/>
        <v/>
      </c>
      <c r="Q570" s="95"/>
      <c r="R570" s="256"/>
      <c r="S570" s="256"/>
      <c r="T570" s="96"/>
      <c r="U570" s="211" t="str">
        <f>IF(Q570="Room AC (window/wall)",'Emission Factors'!$E$53,IF(AND(Q570="Room AC (PTAC/PTHP)",ISBLANK(T570)),"Error",IF(AND(Q570="Room AC (PTAC/PTHP)",T570&gt;0),T570,IF(Q570="Residential AC",'Emission Factors'!$E$55,IF(AND(Q570="Residential HP",ISBLANK(T570)),"Error",IF(AND(Q570="Residential HP",T570&gt;0),T570,IF(Q570="Commercial AC (&gt;=65k to &lt;135,000k Btu/hr)",'Emission Factors'!$E$57,IF(Q570="Commercial AC (&gt;=135,000k Btu/hr)",'Emission Factors'!$E$58,""))))))))</f>
        <v/>
      </c>
      <c r="V570" s="95"/>
      <c r="W570" s="211" t="str">
        <f>IF(ISBLANK(V570),"",VLOOKUP(V570,'Emission Factors'!$C$81:$G$221,4,FALSE))</f>
        <v/>
      </c>
      <c r="X570" s="210" t="str">
        <f>IF(Q570="Room AC (window/wall)",'Emission Factors'!$F$53,IF(Q570="Room AC (PTAC/PTHP)",'Emission Factors'!$F$54,IF(Q570="Residential AC",'Emission Factors'!$F$55,IF(Q570="Residential HP",'Emission Factors'!$F$56,IF(Q570="Commercial AC (&gt;=65k to &lt;135,000k Btu/hr)",'Emission Factors'!$F$57,IF(Q570="Commercial AC (&gt;=135,000k Btu/hr)",'Emission Factors'!$F$58,""))))))</f>
        <v/>
      </c>
      <c r="Y570" s="211" t="str">
        <f>IF(Q570="Room AC (window/wall)",'Emission Factors'!$G$53,IF(Q570="Room AC (PTAC/PTHP)",'Emission Factors'!$G$54,IF(Q570="Residential AC",'Emission Factors'!$G$55,IF(Q570="Residential HP",'Emission Factors'!$G$56,IF(Q570="Commercial AC (&gt;=65k to &lt;135,000k Btu/hr)",'Emission Factors'!$G$57,IF(Q570="Commercial AC (&gt;=135,000k Btu/hr)",'Emission Factors'!$G$58,""))))))</f>
        <v/>
      </c>
      <c r="Z570" s="96"/>
      <c r="AA570" s="97" t="str">
        <f t="shared" si="81"/>
        <v/>
      </c>
      <c r="AB570" s="97" t="str">
        <f t="shared" si="82"/>
        <v/>
      </c>
      <c r="AC570" s="246" t="str">
        <f t="shared" si="83"/>
        <v/>
      </c>
      <c r="AD570" s="97" t="str">
        <f t="shared" si="84"/>
        <v/>
      </c>
      <c r="AE570" s="97" t="str">
        <f t="shared" si="85"/>
        <v/>
      </c>
      <c r="AF570" s="252" t="str">
        <f t="shared" si="86"/>
        <v/>
      </c>
      <c r="AG570" s="254" t="str">
        <f t="shared" si="87"/>
        <v/>
      </c>
      <c r="AH570" s="248" t="str">
        <f t="shared" si="88"/>
        <v/>
      </c>
      <c r="AI570" s="249" t="str">
        <f t="shared" si="89"/>
        <v/>
      </c>
    </row>
    <row r="571" spans="2:35" x14ac:dyDescent="0.3">
      <c r="B571" s="94"/>
      <c r="C571" s="95"/>
      <c r="D571" s="95"/>
      <c r="E571" s="95"/>
      <c r="F571" s="94"/>
      <c r="G571" s="145"/>
      <c r="H571" s="245"/>
      <c r="I571" s="211" t="str">
        <f>IF(D571="Room AC (window/wall)",'Emission Factors'!$E$53,IF(D571="Room AC (PTAC/PTHP)",H571,IF(D571="Residential AC",'Emission Factors'!$E$55,IF(D571="Residential HP",H571,IF(D571="Commercial AC (&gt;=65k to &lt;135,000k Btu/hr)",'Emission Factors'!$E$57,IF(D571="Commercial AC (&gt;=135,000k Btu/hr)",'Emission Factors'!$E$58,""))))))</f>
        <v/>
      </c>
      <c r="J571" s="96"/>
      <c r="K571" s="211" t="str">
        <f>IF(ISBLANK(J571),"",VLOOKUP(J571,'Emission Factors'!$C$81:$G$221,4,FALSE))</f>
        <v/>
      </c>
      <c r="L571" s="210" t="str">
        <f>IF(D571="Room AC (window/wall)",'Emission Factors'!$F$53,IF(D571="Room AC (PTAC/PTHP)",'Emission Factors'!$F$54,IF(D571="Residential AC",'Emission Factors'!$F$55,IF(D571="Residential HP",'Emission Factors'!$F$56,IF(D571="Commercial AC (&gt;=65k to &lt;135,000k Btu/hr)",'Emission Factors'!$F$57,IF(D571="Commercial AC (&gt;=135,000k Btu/hr)",'Emission Factors'!$F$58,""))))))</f>
        <v/>
      </c>
      <c r="M571" s="211" t="str">
        <f>IF(D571="Room AC (window/wall)",'Emission Factors'!$G$53,IF(D571="Room AC (PTAC/PTHP)",'Emission Factors'!$G$54,IF(D571="Residential AC",'Emission Factors'!$G$55,IF(D571="Residential HP",'Emission Factors'!$G$56,IF(D571="Commercial AC (&gt;=65k to &lt;135,000k Btu/hr)",'Emission Factors'!$G$57,IF(D571="Commercial AC (&gt;=135,000k Btu/hr)",'Emission Factors'!$G$58,""))))))</f>
        <v/>
      </c>
      <c r="N571" s="96"/>
      <c r="O571" s="209" t="str">
        <f>IF(ISBLANK(D571),"",(IF(D571="Room AC (window/wall)",'Emission Factors'!$C$53,IF(D571="Room AC (PTAC/PTHP)",'Emission Factors'!$C$54,IF(D571="Residential AC",'Emission Factors'!$C$55,IF(D571="Residential HP",'Emission Factors'!$C$56,IF(D571="Commercial AC (&gt;=65k to &lt;135,000k Btu/hr)",'Emission Factors'!$C$57,IF(D571="Commercial AC (&gt;=135,000k Btu/hr)",'Emission Factors'!$C$58,""))))))))</f>
        <v/>
      </c>
      <c r="P571" s="209" t="str">
        <f t="shared" si="80"/>
        <v/>
      </c>
      <c r="Q571" s="95"/>
      <c r="R571" s="256"/>
      <c r="S571" s="256"/>
      <c r="T571" s="96"/>
      <c r="U571" s="211" t="str">
        <f>IF(Q571="Room AC (window/wall)",'Emission Factors'!$E$53,IF(AND(Q571="Room AC (PTAC/PTHP)",ISBLANK(T571)),"Error",IF(AND(Q571="Room AC (PTAC/PTHP)",T571&gt;0),T571,IF(Q571="Residential AC",'Emission Factors'!$E$55,IF(AND(Q571="Residential HP",ISBLANK(T571)),"Error",IF(AND(Q571="Residential HP",T571&gt;0),T571,IF(Q571="Commercial AC (&gt;=65k to &lt;135,000k Btu/hr)",'Emission Factors'!$E$57,IF(Q571="Commercial AC (&gt;=135,000k Btu/hr)",'Emission Factors'!$E$58,""))))))))</f>
        <v/>
      </c>
      <c r="V571" s="95"/>
      <c r="W571" s="211" t="str">
        <f>IF(ISBLANK(V571),"",VLOOKUP(V571,'Emission Factors'!$C$81:$G$221,4,FALSE))</f>
        <v/>
      </c>
      <c r="X571" s="210" t="str">
        <f>IF(Q571="Room AC (window/wall)",'Emission Factors'!$F$53,IF(Q571="Room AC (PTAC/PTHP)",'Emission Factors'!$F$54,IF(Q571="Residential AC",'Emission Factors'!$F$55,IF(Q571="Residential HP",'Emission Factors'!$F$56,IF(Q571="Commercial AC (&gt;=65k to &lt;135,000k Btu/hr)",'Emission Factors'!$F$57,IF(Q571="Commercial AC (&gt;=135,000k Btu/hr)",'Emission Factors'!$F$58,""))))))</f>
        <v/>
      </c>
      <c r="Y571" s="211" t="str">
        <f>IF(Q571="Room AC (window/wall)",'Emission Factors'!$G$53,IF(Q571="Room AC (PTAC/PTHP)",'Emission Factors'!$G$54,IF(Q571="Residential AC",'Emission Factors'!$G$55,IF(Q571="Residential HP",'Emission Factors'!$G$56,IF(Q571="Commercial AC (&gt;=65k to &lt;135,000k Btu/hr)",'Emission Factors'!$G$57,IF(Q571="Commercial AC (&gt;=135,000k Btu/hr)",'Emission Factors'!$G$58,""))))))</f>
        <v/>
      </c>
      <c r="Z571" s="96"/>
      <c r="AA571" s="97" t="str">
        <f t="shared" si="81"/>
        <v/>
      </c>
      <c r="AB571" s="97" t="str">
        <f t="shared" si="82"/>
        <v/>
      </c>
      <c r="AC571" s="246" t="str">
        <f t="shared" si="83"/>
        <v/>
      </c>
      <c r="AD571" s="97" t="str">
        <f t="shared" si="84"/>
        <v/>
      </c>
      <c r="AE571" s="97" t="str">
        <f t="shared" si="85"/>
        <v/>
      </c>
      <c r="AF571" s="252" t="str">
        <f t="shared" si="86"/>
        <v/>
      </c>
      <c r="AG571" s="254" t="str">
        <f t="shared" si="87"/>
        <v/>
      </c>
      <c r="AH571" s="248" t="str">
        <f t="shared" si="88"/>
        <v/>
      </c>
      <c r="AI571" s="249" t="str">
        <f t="shared" si="89"/>
        <v/>
      </c>
    </row>
    <row r="572" spans="2:35" x14ac:dyDescent="0.3">
      <c r="B572" s="94"/>
      <c r="C572" s="95"/>
      <c r="D572" s="95"/>
      <c r="E572" s="95"/>
      <c r="F572" s="94"/>
      <c r="G572" s="145"/>
      <c r="H572" s="245"/>
      <c r="I572" s="211" t="str">
        <f>IF(D572="Room AC (window/wall)",'Emission Factors'!$E$53,IF(D572="Room AC (PTAC/PTHP)",H572,IF(D572="Residential AC",'Emission Factors'!$E$55,IF(D572="Residential HP",H572,IF(D572="Commercial AC (&gt;=65k to &lt;135,000k Btu/hr)",'Emission Factors'!$E$57,IF(D572="Commercial AC (&gt;=135,000k Btu/hr)",'Emission Factors'!$E$58,""))))))</f>
        <v/>
      </c>
      <c r="J572" s="96"/>
      <c r="K572" s="211" t="str">
        <f>IF(ISBLANK(J572),"",VLOOKUP(J572,'Emission Factors'!$C$81:$G$221,4,FALSE))</f>
        <v/>
      </c>
      <c r="L572" s="210" t="str">
        <f>IF(D572="Room AC (window/wall)",'Emission Factors'!$F$53,IF(D572="Room AC (PTAC/PTHP)",'Emission Factors'!$F$54,IF(D572="Residential AC",'Emission Factors'!$F$55,IF(D572="Residential HP",'Emission Factors'!$F$56,IF(D572="Commercial AC (&gt;=65k to &lt;135,000k Btu/hr)",'Emission Factors'!$F$57,IF(D572="Commercial AC (&gt;=135,000k Btu/hr)",'Emission Factors'!$F$58,""))))))</f>
        <v/>
      </c>
      <c r="M572" s="211" t="str">
        <f>IF(D572="Room AC (window/wall)",'Emission Factors'!$G$53,IF(D572="Room AC (PTAC/PTHP)",'Emission Factors'!$G$54,IF(D572="Residential AC",'Emission Factors'!$G$55,IF(D572="Residential HP",'Emission Factors'!$G$56,IF(D572="Commercial AC (&gt;=65k to &lt;135,000k Btu/hr)",'Emission Factors'!$G$57,IF(D572="Commercial AC (&gt;=135,000k Btu/hr)",'Emission Factors'!$G$58,""))))))</f>
        <v/>
      </c>
      <c r="N572" s="96"/>
      <c r="O572" s="209" t="str">
        <f>IF(ISBLANK(D572),"",(IF(D572="Room AC (window/wall)",'Emission Factors'!$C$53,IF(D572="Room AC (PTAC/PTHP)",'Emission Factors'!$C$54,IF(D572="Residential AC",'Emission Factors'!$C$55,IF(D572="Residential HP",'Emission Factors'!$C$56,IF(D572="Commercial AC (&gt;=65k to &lt;135,000k Btu/hr)",'Emission Factors'!$C$57,IF(D572="Commercial AC (&gt;=135,000k Btu/hr)",'Emission Factors'!$C$58,""))))))))</f>
        <v/>
      </c>
      <c r="P572" s="209" t="str">
        <f t="shared" si="80"/>
        <v/>
      </c>
      <c r="Q572" s="95"/>
      <c r="R572" s="256"/>
      <c r="S572" s="256"/>
      <c r="T572" s="96"/>
      <c r="U572" s="211" t="str">
        <f>IF(Q572="Room AC (window/wall)",'Emission Factors'!$E$53,IF(AND(Q572="Room AC (PTAC/PTHP)",ISBLANK(T572)),"Error",IF(AND(Q572="Room AC (PTAC/PTHP)",T572&gt;0),T572,IF(Q572="Residential AC",'Emission Factors'!$E$55,IF(AND(Q572="Residential HP",ISBLANK(T572)),"Error",IF(AND(Q572="Residential HP",T572&gt;0),T572,IF(Q572="Commercial AC (&gt;=65k to &lt;135,000k Btu/hr)",'Emission Factors'!$E$57,IF(Q572="Commercial AC (&gt;=135,000k Btu/hr)",'Emission Factors'!$E$58,""))))))))</f>
        <v/>
      </c>
      <c r="V572" s="95"/>
      <c r="W572" s="211" t="str">
        <f>IF(ISBLANK(V572),"",VLOOKUP(V572,'Emission Factors'!$C$81:$G$221,4,FALSE))</f>
        <v/>
      </c>
      <c r="X572" s="210" t="str">
        <f>IF(Q572="Room AC (window/wall)",'Emission Factors'!$F$53,IF(Q572="Room AC (PTAC/PTHP)",'Emission Factors'!$F$54,IF(Q572="Residential AC",'Emission Factors'!$F$55,IF(Q572="Residential HP",'Emission Factors'!$F$56,IF(Q572="Commercial AC (&gt;=65k to &lt;135,000k Btu/hr)",'Emission Factors'!$F$57,IF(Q572="Commercial AC (&gt;=135,000k Btu/hr)",'Emission Factors'!$F$58,""))))))</f>
        <v/>
      </c>
      <c r="Y572" s="211" t="str">
        <f>IF(Q572="Room AC (window/wall)",'Emission Factors'!$G$53,IF(Q572="Room AC (PTAC/PTHP)",'Emission Factors'!$G$54,IF(Q572="Residential AC",'Emission Factors'!$G$55,IF(Q572="Residential HP",'Emission Factors'!$G$56,IF(Q572="Commercial AC (&gt;=65k to &lt;135,000k Btu/hr)",'Emission Factors'!$G$57,IF(Q572="Commercial AC (&gt;=135,000k Btu/hr)",'Emission Factors'!$G$58,""))))))</f>
        <v/>
      </c>
      <c r="Z572" s="96"/>
      <c r="AA572" s="97" t="str">
        <f t="shared" si="81"/>
        <v/>
      </c>
      <c r="AB572" s="97" t="str">
        <f t="shared" si="82"/>
        <v/>
      </c>
      <c r="AC572" s="246" t="str">
        <f t="shared" si="83"/>
        <v/>
      </c>
      <c r="AD572" s="97" t="str">
        <f t="shared" si="84"/>
        <v/>
      </c>
      <c r="AE572" s="97" t="str">
        <f t="shared" si="85"/>
        <v/>
      </c>
      <c r="AF572" s="252" t="str">
        <f t="shared" si="86"/>
        <v/>
      </c>
      <c r="AG572" s="254" t="str">
        <f t="shared" si="87"/>
        <v/>
      </c>
      <c r="AH572" s="248" t="str">
        <f t="shared" si="88"/>
        <v/>
      </c>
      <c r="AI572" s="249" t="str">
        <f t="shared" si="89"/>
        <v/>
      </c>
    </row>
    <row r="573" spans="2:35" x14ac:dyDescent="0.3">
      <c r="B573" s="94"/>
      <c r="C573" s="95"/>
      <c r="D573" s="95"/>
      <c r="E573" s="95"/>
      <c r="F573" s="94"/>
      <c r="G573" s="145"/>
      <c r="H573" s="245"/>
      <c r="I573" s="211" t="str">
        <f>IF(D573="Room AC (window/wall)",'Emission Factors'!$E$53,IF(D573="Room AC (PTAC/PTHP)",H573,IF(D573="Residential AC",'Emission Factors'!$E$55,IF(D573="Residential HP",H573,IF(D573="Commercial AC (&gt;=65k to &lt;135,000k Btu/hr)",'Emission Factors'!$E$57,IF(D573="Commercial AC (&gt;=135,000k Btu/hr)",'Emission Factors'!$E$58,""))))))</f>
        <v/>
      </c>
      <c r="J573" s="96"/>
      <c r="K573" s="211" t="str">
        <f>IF(ISBLANK(J573),"",VLOOKUP(J573,'Emission Factors'!$C$81:$G$221,4,FALSE))</f>
        <v/>
      </c>
      <c r="L573" s="210" t="str">
        <f>IF(D573="Room AC (window/wall)",'Emission Factors'!$F$53,IF(D573="Room AC (PTAC/PTHP)",'Emission Factors'!$F$54,IF(D573="Residential AC",'Emission Factors'!$F$55,IF(D573="Residential HP",'Emission Factors'!$F$56,IF(D573="Commercial AC (&gt;=65k to &lt;135,000k Btu/hr)",'Emission Factors'!$F$57,IF(D573="Commercial AC (&gt;=135,000k Btu/hr)",'Emission Factors'!$F$58,""))))))</f>
        <v/>
      </c>
      <c r="M573" s="211" t="str">
        <f>IF(D573="Room AC (window/wall)",'Emission Factors'!$G$53,IF(D573="Room AC (PTAC/PTHP)",'Emission Factors'!$G$54,IF(D573="Residential AC",'Emission Factors'!$G$55,IF(D573="Residential HP",'Emission Factors'!$G$56,IF(D573="Commercial AC (&gt;=65k to &lt;135,000k Btu/hr)",'Emission Factors'!$G$57,IF(D573="Commercial AC (&gt;=135,000k Btu/hr)",'Emission Factors'!$G$58,""))))))</f>
        <v/>
      </c>
      <c r="N573" s="96"/>
      <c r="O573" s="209" t="str">
        <f>IF(ISBLANK(D573),"",(IF(D573="Room AC (window/wall)",'Emission Factors'!$C$53,IF(D573="Room AC (PTAC/PTHP)",'Emission Factors'!$C$54,IF(D573="Residential AC",'Emission Factors'!$C$55,IF(D573="Residential HP",'Emission Factors'!$C$56,IF(D573="Commercial AC (&gt;=65k to &lt;135,000k Btu/hr)",'Emission Factors'!$C$57,IF(D573="Commercial AC (&gt;=135,000k Btu/hr)",'Emission Factors'!$C$58,""))))))))</f>
        <v/>
      </c>
      <c r="P573" s="209" t="str">
        <f t="shared" si="80"/>
        <v/>
      </c>
      <c r="Q573" s="95"/>
      <c r="R573" s="256"/>
      <c r="S573" s="256"/>
      <c r="T573" s="96"/>
      <c r="U573" s="211" t="str">
        <f>IF(Q573="Room AC (window/wall)",'Emission Factors'!$E$53,IF(AND(Q573="Room AC (PTAC/PTHP)",ISBLANK(T573)),"Error",IF(AND(Q573="Room AC (PTAC/PTHP)",T573&gt;0),T573,IF(Q573="Residential AC",'Emission Factors'!$E$55,IF(AND(Q573="Residential HP",ISBLANK(T573)),"Error",IF(AND(Q573="Residential HP",T573&gt;0),T573,IF(Q573="Commercial AC (&gt;=65k to &lt;135,000k Btu/hr)",'Emission Factors'!$E$57,IF(Q573="Commercial AC (&gt;=135,000k Btu/hr)",'Emission Factors'!$E$58,""))))))))</f>
        <v/>
      </c>
      <c r="V573" s="95"/>
      <c r="W573" s="211" t="str">
        <f>IF(ISBLANK(V573),"",VLOOKUP(V573,'Emission Factors'!$C$81:$G$221,4,FALSE))</f>
        <v/>
      </c>
      <c r="X573" s="210" t="str">
        <f>IF(Q573="Room AC (window/wall)",'Emission Factors'!$F$53,IF(Q573="Room AC (PTAC/PTHP)",'Emission Factors'!$F$54,IF(Q573="Residential AC",'Emission Factors'!$F$55,IF(Q573="Residential HP",'Emission Factors'!$F$56,IF(Q573="Commercial AC (&gt;=65k to &lt;135,000k Btu/hr)",'Emission Factors'!$F$57,IF(Q573="Commercial AC (&gt;=135,000k Btu/hr)",'Emission Factors'!$F$58,""))))))</f>
        <v/>
      </c>
      <c r="Y573" s="211" t="str">
        <f>IF(Q573="Room AC (window/wall)",'Emission Factors'!$G$53,IF(Q573="Room AC (PTAC/PTHP)",'Emission Factors'!$G$54,IF(Q573="Residential AC",'Emission Factors'!$G$55,IF(Q573="Residential HP",'Emission Factors'!$G$56,IF(Q573="Commercial AC (&gt;=65k to &lt;135,000k Btu/hr)",'Emission Factors'!$G$57,IF(Q573="Commercial AC (&gt;=135,000k Btu/hr)",'Emission Factors'!$G$58,""))))))</f>
        <v/>
      </c>
      <c r="Z573" s="96"/>
      <c r="AA573" s="97" t="str">
        <f t="shared" si="81"/>
        <v/>
      </c>
      <c r="AB573" s="97" t="str">
        <f t="shared" si="82"/>
        <v/>
      </c>
      <c r="AC573" s="246" t="str">
        <f t="shared" si="83"/>
        <v/>
      </c>
      <c r="AD573" s="97" t="str">
        <f t="shared" si="84"/>
        <v/>
      </c>
      <c r="AE573" s="97" t="str">
        <f t="shared" si="85"/>
        <v/>
      </c>
      <c r="AF573" s="252" t="str">
        <f t="shared" si="86"/>
        <v/>
      </c>
      <c r="AG573" s="254" t="str">
        <f t="shared" si="87"/>
        <v/>
      </c>
      <c r="AH573" s="248" t="str">
        <f t="shared" si="88"/>
        <v/>
      </c>
      <c r="AI573" s="249" t="str">
        <f t="shared" si="89"/>
        <v/>
      </c>
    </row>
    <row r="574" spans="2:35" x14ac:dyDescent="0.3">
      <c r="B574" s="94"/>
      <c r="C574" s="95"/>
      <c r="D574" s="95"/>
      <c r="E574" s="95"/>
      <c r="F574" s="94"/>
      <c r="G574" s="145"/>
      <c r="H574" s="245"/>
      <c r="I574" s="211" t="str">
        <f>IF(D574="Room AC (window/wall)",'Emission Factors'!$E$53,IF(D574="Room AC (PTAC/PTHP)",H574,IF(D574="Residential AC",'Emission Factors'!$E$55,IF(D574="Residential HP",H574,IF(D574="Commercial AC (&gt;=65k to &lt;135,000k Btu/hr)",'Emission Factors'!$E$57,IF(D574="Commercial AC (&gt;=135,000k Btu/hr)",'Emission Factors'!$E$58,""))))))</f>
        <v/>
      </c>
      <c r="J574" s="96"/>
      <c r="K574" s="211" t="str">
        <f>IF(ISBLANK(J574),"",VLOOKUP(J574,'Emission Factors'!$C$81:$G$221,4,FALSE))</f>
        <v/>
      </c>
      <c r="L574" s="210" t="str">
        <f>IF(D574="Room AC (window/wall)",'Emission Factors'!$F$53,IF(D574="Room AC (PTAC/PTHP)",'Emission Factors'!$F$54,IF(D574="Residential AC",'Emission Factors'!$F$55,IF(D574="Residential HP",'Emission Factors'!$F$56,IF(D574="Commercial AC (&gt;=65k to &lt;135,000k Btu/hr)",'Emission Factors'!$F$57,IF(D574="Commercial AC (&gt;=135,000k Btu/hr)",'Emission Factors'!$F$58,""))))))</f>
        <v/>
      </c>
      <c r="M574" s="211" t="str">
        <f>IF(D574="Room AC (window/wall)",'Emission Factors'!$G$53,IF(D574="Room AC (PTAC/PTHP)",'Emission Factors'!$G$54,IF(D574="Residential AC",'Emission Factors'!$G$55,IF(D574="Residential HP",'Emission Factors'!$G$56,IF(D574="Commercial AC (&gt;=65k to &lt;135,000k Btu/hr)",'Emission Factors'!$G$57,IF(D574="Commercial AC (&gt;=135,000k Btu/hr)",'Emission Factors'!$G$58,""))))))</f>
        <v/>
      </c>
      <c r="N574" s="96"/>
      <c r="O574" s="209" t="str">
        <f>IF(ISBLANK(D574),"",(IF(D574="Room AC (window/wall)",'Emission Factors'!$C$53,IF(D574="Room AC (PTAC/PTHP)",'Emission Factors'!$C$54,IF(D574="Residential AC",'Emission Factors'!$C$55,IF(D574="Residential HP",'Emission Factors'!$C$56,IF(D574="Commercial AC (&gt;=65k to &lt;135,000k Btu/hr)",'Emission Factors'!$C$57,IF(D574="Commercial AC (&gt;=135,000k Btu/hr)",'Emission Factors'!$C$58,""))))))))</f>
        <v/>
      </c>
      <c r="P574" s="209" t="str">
        <f t="shared" si="80"/>
        <v/>
      </c>
      <c r="Q574" s="95"/>
      <c r="R574" s="256"/>
      <c r="S574" s="256"/>
      <c r="T574" s="96"/>
      <c r="U574" s="211" t="str">
        <f>IF(Q574="Room AC (window/wall)",'Emission Factors'!$E$53,IF(AND(Q574="Room AC (PTAC/PTHP)",ISBLANK(T574)),"Error",IF(AND(Q574="Room AC (PTAC/PTHP)",T574&gt;0),T574,IF(Q574="Residential AC",'Emission Factors'!$E$55,IF(AND(Q574="Residential HP",ISBLANK(T574)),"Error",IF(AND(Q574="Residential HP",T574&gt;0),T574,IF(Q574="Commercial AC (&gt;=65k to &lt;135,000k Btu/hr)",'Emission Factors'!$E$57,IF(Q574="Commercial AC (&gt;=135,000k Btu/hr)",'Emission Factors'!$E$58,""))))))))</f>
        <v/>
      </c>
      <c r="V574" s="95"/>
      <c r="W574" s="211" t="str">
        <f>IF(ISBLANK(V574),"",VLOOKUP(V574,'Emission Factors'!$C$81:$G$221,4,FALSE))</f>
        <v/>
      </c>
      <c r="X574" s="210" t="str">
        <f>IF(Q574="Room AC (window/wall)",'Emission Factors'!$F$53,IF(Q574="Room AC (PTAC/PTHP)",'Emission Factors'!$F$54,IF(Q574="Residential AC",'Emission Factors'!$F$55,IF(Q574="Residential HP",'Emission Factors'!$F$56,IF(Q574="Commercial AC (&gt;=65k to &lt;135,000k Btu/hr)",'Emission Factors'!$F$57,IF(Q574="Commercial AC (&gt;=135,000k Btu/hr)",'Emission Factors'!$F$58,""))))))</f>
        <v/>
      </c>
      <c r="Y574" s="211" t="str">
        <f>IF(Q574="Room AC (window/wall)",'Emission Factors'!$G$53,IF(Q574="Room AC (PTAC/PTHP)",'Emission Factors'!$G$54,IF(Q574="Residential AC",'Emission Factors'!$G$55,IF(Q574="Residential HP",'Emission Factors'!$G$56,IF(Q574="Commercial AC (&gt;=65k to &lt;135,000k Btu/hr)",'Emission Factors'!$G$57,IF(Q574="Commercial AC (&gt;=135,000k Btu/hr)",'Emission Factors'!$G$58,""))))))</f>
        <v/>
      </c>
      <c r="Z574" s="96"/>
      <c r="AA574" s="97" t="str">
        <f t="shared" si="81"/>
        <v/>
      </c>
      <c r="AB574" s="97" t="str">
        <f t="shared" si="82"/>
        <v/>
      </c>
      <c r="AC574" s="246" t="str">
        <f t="shared" si="83"/>
        <v/>
      </c>
      <c r="AD574" s="97" t="str">
        <f t="shared" si="84"/>
        <v/>
      </c>
      <c r="AE574" s="97" t="str">
        <f t="shared" si="85"/>
        <v/>
      </c>
      <c r="AF574" s="252" t="str">
        <f t="shared" si="86"/>
        <v/>
      </c>
      <c r="AG574" s="254" t="str">
        <f t="shared" si="87"/>
        <v/>
      </c>
      <c r="AH574" s="248" t="str">
        <f t="shared" si="88"/>
        <v/>
      </c>
      <c r="AI574" s="249" t="str">
        <f t="shared" si="89"/>
        <v/>
      </c>
    </row>
    <row r="575" spans="2:35" x14ac:dyDescent="0.3">
      <c r="B575" s="94"/>
      <c r="C575" s="95"/>
      <c r="D575" s="95"/>
      <c r="E575" s="95"/>
      <c r="F575" s="94"/>
      <c r="G575" s="145"/>
      <c r="H575" s="245"/>
      <c r="I575" s="211" t="str">
        <f>IF(D575="Room AC (window/wall)",'Emission Factors'!$E$53,IF(D575="Room AC (PTAC/PTHP)",H575,IF(D575="Residential AC",'Emission Factors'!$E$55,IF(D575="Residential HP",H575,IF(D575="Commercial AC (&gt;=65k to &lt;135,000k Btu/hr)",'Emission Factors'!$E$57,IF(D575="Commercial AC (&gt;=135,000k Btu/hr)",'Emission Factors'!$E$58,""))))))</f>
        <v/>
      </c>
      <c r="J575" s="96"/>
      <c r="K575" s="211" t="str">
        <f>IF(ISBLANK(J575),"",VLOOKUP(J575,'Emission Factors'!$C$81:$G$221,4,FALSE))</f>
        <v/>
      </c>
      <c r="L575" s="210" t="str">
        <f>IF(D575="Room AC (window/wall)",'Emission Factors'!$F$53,IF(D575="Room AC (PTAC/PTHP)",'Emission Factors'!$F$54,IF(D575="Residential AC",'Emission Factors'!$F$55,IF(D575="Residential HP",'Emission Factors'!$F$56,IF(D575="Commercial AC (&gt;=65k to &lt;135,000k Btu/hr)",'Emission Factors'!$F$57,IF(D575="Commercial AC (&gt;=135,000k Btu/hr)",'Emission Factors'!$F$58,""))))))</f>
        <v/>
      </c>
      <c r="M575" s="211" t="str">
        <f>IF(D575="Room AC (window/wall)",'Emission Factors'!$G$53,IF(D575="Room AC (PTAC/PTHP)",'Emission Factors'!$G$54,IF(D575="Residential AC",'Emission Factors'!$G$55,IF(D575="Residential HP",'Emission Factors'!$G$56,IF(D575="Commercial AC (&gt;=65k to &lt;135,000k Btu/hr)",'Emission Factors'!$G$57,IF(D575="Commercial AC (&gt;=135,000k Btu/hr)",'Emission Factors'!$G$58,""))))))</f>
        <v/>
      </c>
      <c r="N575" s="96"/>
      <c r="O575" s="209" t="str">
        <f>IF(ISBLANK(D575),"",(IF(D575="Room AC (window/wall)",'Emission Factors'!$C$53,IF(D575="Room AC (PTAC/PTHP)",'Emission Factors'!$C$54,IF(D575="Residential AC",'Emission Factors'!$C$55,IF(D575="Residential HP",'Emission Factors'!$C$56,IF(D575="Commercial AC (&gt;=65k to &lt;135,000k Btu/hr)",'Emission Factors'!$C$57,IF(D575="Commercial AC (&gt;=135,000k Btu/hr)",'Emission Factors'!$C$58,""))))))))</f>
        <v/>
      </c>
      <c r="P575" s="209" t="str">
        <f t="shared" si="80"/>
        <v/>
      </c>
      <c r="Q575" s="95"/>
      <c r="R575" s="256"/>
      <c r="S575" s="256"/>
      <c r="T575" s="96"/>
      <c r="U575" s="211" t="str">
        <f>IF(Q575="Room AC (window/wall)",'Emission Factors'!$E$53,IF(AND(Q575="Room AC (PTAC/PTHP)",ISBLANK(T575)),"Error",IF(AND(Q575="Room AC (PTAC/PTHP)",T575&gt;0),T575,IF(Q575="Residential AC",'Emission Factors'!$E$55,IF(AND(Q575="Residential HP",ISBLANK(T575)),"Error",IF(AND(Q575="Residential HP",T575&gt;0),T575,IF(Q575="Commercial AC (&gt;=65k to &lt;135,000k Btu/hr)",'Emission Factors'!$E$57,IF(Q575="Commercial AC (&gt;=135,000k Btu/hr)",'Emission Factors'!$E$58,""))))))))</f>
        <v/>
      </c>
      <c r="V575" s="95"/>
      <c r="W575" s="211" t="str">
        <f>IF(ISBLANK(V575),"",VLOOKUP(V575,'Emission Factors'!$C$81:$G$221,4,FALSE))</f>
        <v/>
      </c>
      <c r="X575" s="210" t="str">
        <f>IF(Q575="Room AC (window/wall)",'Emission Factors'!$F$53,IF(Q575="Room AC (PTAC/PTHP)",'Emission Factors'!$F$54,IF(Q575="Residential AC",'Emission Factors'!$F$55,IF(Q575="Residential HP",'Emission Factors'!$F$56,IF(Q575="Commercial AC (&gt;=65k to &lt;135,000k Btu/hr)",'Emission Factors'!$F$57,IF(Q575="Commercial AC (&gt;=135,000k Btu/hr)",'Emission Factors'!$F$58,""))))))</f>
        <v/>
      </c>
      <c r="Y575" s="211" t="str">
        <f>IF(Q575="Room AC (window/wall)",'Emission Factors'!$G$53,IF(Q575="Room AC (PTAC/PTHP)",'Emission Factors'!$G$54,IF(Q575="Residential AC",'Emission Factors'!$G$55,IF(Q575="Residential HP",'Emission Factors'!$G$56,IF(Q575="Commercial AC (&gt;=65k to &lt;135,000k Btu/hr)",'Emission Factors'!$G$57,IF(Q575="Commercial AC (&gt;=135,000k Btu/hr)",'Emission Factors'!$G$58,""))))))</f>
        <v/>
      </c>
      <c r="Z575" s="96"/>
      <c r="AA575" s="97" t="str">
        <f t="shared" si="81"/>
        <v/>
      </c>
      <c r="AB575" s="97" t="str">
        <f t="shared" si="82"/>
        <v/>
      </c>
      <c r="AC575" s="246" t="str">
        <f t="shared" si="83"/>
        <v/>
      </c>
      <c r="AD575" s="97" t="str">
        <f t="shared" si="84"/>
        <v/>
      </c>
      <c r="AE575" s="97" t="str">
        <f t="shared" si="85"/>
        <v/>
      </c>
      <c r="AF575" s="252" t="str">
        <f t="shared" si="86"/>
        <v/>
      </c>
      <c r="AG575" s="254" t="str">
        <f t="shared" si="87"/>
        <v/>
      </c>
      <c r="AH575" s="248" t="str">
        <f t="shared" si="88"/>
        <v/>
      </c>
      <c r="AI575" s="249" t="str">
        <f t="shared" si="89"/>
        <v/>
      </c>
    </row>
    <row r="576" spans="2:35" x14ac:dyDescent="0.3">
      <c r="B576" s="94"/>
      <c r="C576" s="95"/>
      <c r="D576" s="95"/>
      <c r="E576" s="95"/>
      <c r="F576" s="94"/>
      <c r="G576" s="145"/>
      <c r="H576" s="245"/>
      <c r="I576" s="211" t="str">
        <f>IF(D576="Room AC (window/wall)",'Emission Factors'!$E$53,IF(D576="Room AC (PTAC/PTHP)",H576,IF(D576="Residential AC",'Emission Factors'!$E$55,IF(D576="Residential HP",H576,IF(D576="Commercial AC (&gt;=65k to &lt;135,000k Btu/hr)",'Emission Factors'!$E$57,IF(D576="Commercial AC (&gt;=135,000k Btu/hr)",'Emission Factors'!$E$58,""))))))</f>
        <v/>
      </c>
      <c r="J576" s="96"/>
      <c r="K576" s="211" t="str">
        <f>IF(ISBLANK(J576),"",VLOOKUP(J576,'Emission Factors'!$C$81:$G$221,4,FALSE))</f>
        <v/>
      </c>
      <c r="L576" s="210" t="str">
        <f>IF(D576="Room AC (window/wall)",'Emission Factors'!$F$53,IF(D576="Room AC (PTAC/PTHP)",'Emission Factors'!$F$54,IF(D576="Residential AC",'Emission Factors'!$F$55,IF(D576="Residential HP",'Emission Factors'!$F$56,IF(D576="Commercial AC (&gt;=65k to &lt;135,000k Btu/hr)",'Emission Factors'!$F$57,IF(D576="Commercial AC (&gt;=135,000k Btu/hr)",'Emission Factors'!$F$58,""))))))</f>
        <v/>
      </c>
      <c r="M576" s="211" t="str">
        <f>IF(D576="Room AC (window/wall)",'Emission Factors'!$G$53,IF(D576="Room AC (PTAC/PTHP)",'Emission Factors'!$G$54,IF(D576="Residential AC",'Emission Factors'!$G$55,IF(D576="Residential HP",'Emission Factors'!$G$56,IF(D576="Commercial AC (&gt;=65k to &lt;135,000k Btu/hr)",'Emission Factors'!$G$57,IF(D576="Commercial AC (&gt;=135,000k Btu/hr)",'Emission Factors'!$G$58,""))))))</f>
        <v/>
      </c>
      <c r="N576" s="96"/>
      <c r="O576" s="209" t="str">
        <f>IF(ISBLANK(D576),"",(IF(D576="Room AC (window/wall)",'Emission Factors'!$C$53,IF(D576="Room AC (PTAC/PTHP)",'Emission Factors'!$C$54,IF(D576="Residential AC",'Emission Factors'!$C$55,IF(D576="Residential HP",'Emission Factors'!$C$56,IF(D576="Commercial AC (&gt;=65k to &lt;135,000k Btu/hr)",'Emission Factors'!$C$57,IF(D576="Commercial AC (&gt;=135,000k Btu/hr)",'Emission Factors'!$C$58,""))))))))</f>
        <v/>
      </c>
      <c r="P576" s="209" t="str">
        <f t="shared" si="80"/>
        <v/>
      </c>
      <c r="Q576" s="95"/>
      <c r="R576" s="256"/>
      <c r="S576" s="256"/>
      <c r="T576" s="96"/>
      <c r="U576" s="211" t="str">
        <f>IF(Q576="Room AC (window/wall)",'Emission Factors'!$E$53,IF(AND(Q576="Room AC (PTAC/PTHP)",ISBLANK(T576)),"Error",IF(AND(Q576="Room AC (PTAC/PTHP)",T576&gt;0),T576,IF(Q576="Residential AC",'Emission Factors'!$E$55,IF(AND(Q576="Residential HP",ISBLANK(T576)),"Error",IF(AND(Q576="Residential HP",T576&gt;0),T576,IF(Q576="Commercial AC (&gt;=65k to &lt;135,000k Btu/hr)",'Emission Factors'!$E$57,IF(Q576="Commercial AC (&gt;=135,000k Btu/hr)",'Emission Factors'!$E$58,""))))))))</f>
        <v/>
      </c>
      <c r="V576" s="95"/>
      <c r="W576" s="211" t="str">
        <f>IF(ISBLANK(V576),"",VLOOKUP(V576,'Emission Factors'!$C$81:$G$221,4,FALSE))</f>
        <v/>
      </c>
      <c r="X576" s="210" t="str">
        <f>IF(Q576="Room AC (window/wall)",'Emission Factors'!$F$53,IF(Q576="Room AC (PTAC/PTHP)",'Emission Factors'!$F$54,IF(Q576="Residential AC",'Emission Factors'!$F$55,IF(Q576="Residential HP",'Emission Factors'!$F$56,IF(Q576="Commercial AC (&gt;=65k to &lt;135,000k Btu/hr)",'Emission Factors'!$F$57,IF(Q576="Commercial AC (&gt;=135,000k Btu/hr)",'Emission Factors'!$F$58,""))))))</f>
        <v/>
      </c>
      <c r="Y576" s="211" t="str">
        <f>IF(Q576="Room AC (window/wall)",'Emission Factors'!$G$53,IF(Q576="Room AC (PTAC/PTHP)",'Emission Factors'!$G$54,IF(Q576="Residential AC",'Emission Factors'!$G$55,IF(Q576="Residential HP",'Emission Factors'!$G$56,IF(Q576="Commercial AC (&gt;=65k to &lt;135,000k Btu/hr)",'Emission Factors'!$G$57,IF(Q576="Commercial AC (&gt;=135,000k Btu/hr)",'Emission Factors'!$G$58,""))))))</f>
        <v/>
      </c>
      <c r="Z576" s="96"/>
      <c r="AA576" s="97" t="str">
        <f t="shared" si="81"/>
        <v/>
      </c>
      <c r="AB576" s="97" t="str">
        <f t="shared" si="82"/>
        <v/>
      </c>
      <c r="AC576" s="246" t="str">
        <f t="shared" si="83"/>
        <v/>
      </c>
      <c r="AD576" s="97" t="str">
        <f t="shared" si="84"/>
        <v/>
      </c>
      <c r="AE576" s="97" t="str">
        <f t="shared" si="85"/>
        <v/>
      </c>
      <c r="AF576" s="252" t="str">
        <f t="shared" si="86"/>
        <v/>
      </c>
      <c r="AG576" s="254" t="str">
        <f t="shared" si="87"/>
        <v/>
      </c>
      <c r="AH576" s="248" t="str">
        <f t="shared" si="88"/>
        <v/>
      </c>
      <c r="AI576" s="249" t="str">
        <f t="shared" si="89"/>
        <v/>
      </c>
    </row>
    <row r="577" spans="2:35" x14ac:dyDescent="0.3">
      <c r="B577" s="94"/>
      <c r="C577" s="95"/>
      <c r="D577" s="95"/>
      <c r="E577" s="95"/>
      <c r="F577" s="94"/>
      <c r="G577" s="145"/>
      <c r="H577" s="245"/>
      <c r="I577" s="211" t="str">
        <f>IF(D577="Room AC (window/wall)",'Emission Factors'!$E$53,IF(D577="Room AC (PTAC/PTHP)",H577,IF(D577="Residential AC",'Emission Factors'!$E$55,IF(D577="Residential HP",H577,IF(D577="Commercial AC (&gt;=65k to &lt;135,000k Btu/hr)",'Emission Factors'!$E$57,IF(D577="Commercial AC (&gt;=135,000k Btu/hr)",'Emission Factors'!$E$58,""))))))</f>
        <v/>
      </c>
      <c r="J577" s="96"/>
      <c r="K577" s="211" t="str">
        <f>IF(ISBLANK(J577),"",VLOOKUP(J577,'Emission Factors'!$C$81:$G$221,4,FALSE))</f>
        <v/>
      </c>
      <c r="L577" s="210" t="str">
        <f>IF(D577="Room AC (window/wall)",'Emission Factors'!$F$53,IF(D577="Room AC (PTAC/PTHP)",'Emission Factors'!$F$54,IF(D577="Residential AC",'Emission Factors'!$F$55,IF(D577="Residential HP",'Emission Factors'!$F$56,IF(D577="Commercial AC (&gt;=65k to &lt;135,000k Btu/hr)",'Emission Factors'!$F$57,IF(D577="Commercial AC (&gt;=135,000k Btu/hr)",'Emission Factors'!$F$58,""))))))</f>
        <v/>
      </c>
      <c r="M577" s="211" t="str">
        <f>IF(D577="Room AC (window/wall)",'Emission Factors'!$G$53,IF(D577="Room AC (PTAC/PTHP)",'Emission Factors'!$G$54,IF(D577="Residential AC",'Emission Factors'!$G$55,IF(D577="Residential HP",'Emission Factors'!$G$56,IF(D577="Commercial AC (&gt;=65k to &lt;135,000k Btu/hr)",'Emission Factors'!$G$57,IF(D577="Commercial AC (&gt;=135,000k Btu/hr)",'Emission Factors'!$G$58,""))))))</f>
        <v/>
      </c>
      <c r="N577" s="96"/>
      <c r="O577" s="209" t="str">
        <f>IF(ISBLANK(D577),"",(IF(D577="Room AC (window/wall)",'Emission Factors'!$C$53,IF(D577="Room AC (PTAC/PTHP)",'Emission Factors'!$C$54,IF(D577="Residential AC",'Emission Factors'!$C$55,IF(D577="Residential HP",'Emission Factors'!$C$56,IF(D577="Commercial AC (&gt;=65k to &lt;135,000k Btu/hr)",'Emission Factors'!$C$57,IF(D577="Commercial AC (&gt;=135,000k Btu/hr)",'Emission Factors'!$C$58,""))))))))</f>
        <v/>
      </c>
      <c r="P577" s="209" t="str">
        <f t="shared" si="80"/>
        <v/>
      </c>
      <c r="Q577" s="95"/>
      <c r="R577" s="256"/>
      <c r="S577" s="256"/>
      <c r="T577" s="96"/>
      <c r="U577" s="211" t="str">
        <f>IF(Q577="Room AC (window/wall)",'Emission Factors'!$E$53,IF(AND(Q577="Room AC (PTAC/PTHP)",ISBLANK(T577)),"Error",IF(AND(Q577="Room AC (PTAC/PTHP)",T577&gt;0),T577,IF(Q577="Residential AC",'Emission Factors'!$E$55,IF(AND(Q577="Residential HP",ISBLANK(T577)),"Error",IF(AND(Q577="Residential HP",T577&gt;0),T577,IF(Q577="Commercial AC (&gt;=65k to &lt;135,000k Btu/hr)",'Emission Factors'!$E$57,IF(Q577="Commercial AC (&gt;=135,000k Btu/hr)",'Emission Factors'!$E$58,""))))))))</f>
        <v/>
      </c>
      <c r="V577" s="95"/>
      <c r="W577" s="211" t="str">
        <f>IF(ISBLANK(V577),"",VLOOKUP(V577,'Emission Factors'!$C$81:$G$221,4,FALSE))</f>
        <v/>
      </c>
      <c r="X577" s="210" t="str">
        <f>IF(Q577="Room AC (window/wall)",'Emission Factors'!$F$53,IF(Q577="Room AC (PTAC/PTHP)",'Emission Factors'!$F$54,IF(Q577="Residential AC",'Emission Factors'!$F$55,IF(Q577="Residential HP",'Emission Factors'!$F$56,IF(Q577="Commercial AC (&gt;=65k to &lt;135,000k Btu/hr)",'Emission Factors'!$F$57,IF(Q577="Commercial AC (&gt;=135,000k Btu/hr)",'Emission Factors'!$F$58,""))))))</f>
        <v/>
      </c>
      <c r="Y577" s="211" t="str">
        <f>IF(Q577="Room AC (window/wall)",'Emission Factors'!$G$53,IF(Q577="Room AC (PTAC/PTHP)",'Emission Factors'!$G$54,IF(Q577="Residential AC",'Emission Factors'!$G$55,IF(Q577="Residential HP",'Emission Factors'!$G$56,IF(Q577="Commercial AC (&gt;=65k to &lt;135,000k Btu/hr)",'Emission Factors'!$G$57,IF(Q577="Commercial AC (&gt;=135,000k Btu/hr)",'Emission Factors'!$G$58,""))))))</f>
        <v/>
      </c>
      <c r="Z577" s="96"/>
      <c r="AA577" s="97" t="str">
        <f t="shared" si="81"/>
        <v/>
      </c>
      <c r="AB577" s="97" t="str">
        <f t="shared" si="82"/>
        <v/>
      </c>
      <c r="AC577" s="246" t="str">
        <f t="shared" si="83"/>
        <v/>
      </c>
      <c r="AD577" s="97" t="str">
        <f t="shared" si="84"/>
        <v/>
      </c>
      <c r="AE577" s="97" t="str">
        <f t="shared" si="85"/>
        <v/>
      </c>
      <c r="AF577" s="252" t="str">
        <f t="shared" si="86"/>
        <v/>
      </c>
      <c r="AG577" s="254" t="str">
        <f t="shared" si="87"/>
        <v/>
      </c>
      <c r="AH577" s="248" t="str">
        <f t="shared" si="88"/>
        <v/>
      </c>
      <c r="AI577" s="249" t="str">
        <f t="shared" si="89"/>
        <v/>
      </c>
    </row>
    <row r="578" spans="2:35" x14ac:dyDescent="0.3">
      <c r="B578" s="94"/>
      <c r="C578" s="95"/>
      <c r="D578" s="95"/>
      <c r="E578" s="95"/>
      <c r="F578" s="94"/>
      <c r="G578" s="145"/>
      <c r="H578" s="245"/>
      <c r="I578" s="211" t="str">
        <f>IF(D578="Room AC (window/wall)",'Emission Factors'!$E$53,IF(D578="Room AC (PTAC/PTHP)",H578,IF(D578="Residential AC",'Emission Factors'!$E$55,IF(D578="Residential HP",H578,IF(D578="Commercial AC (&gt;=65k to &lt;135,000k Btu/hr)",'Emission Factors'!$E$57,IF(D578="Commercial AC (&gt;=135,000k Btu/hr)",'Emission Factors'!$E$58,""))))))</f>
        <v/>
      </c>
      <c r="J578" s="96"/>
      <c r="K578" s="211" t="str">
        <f>IF(ISBLANK(J578),"",VLOOKUP(J578,'Emission Factors'!$C$81:$G$221,4,FALSE))</f>
        <v/>
      </c>
      <c r="L578" s="210" t="str">
        <f>IF(D578="Room AC (window/wall)",'Emission Factors'!$F$53,IF(D578="Room AC (PTAC/PTHP)",'Emission Factors'!$F$54,IF(D578="Residential AC",'Emission Factors'!$F$55,IF(D578="Residential HP",'Emission Factors'!$F$56,IF(D578="Commercial AC (&gt;=65k to &lt;135,000k Btu/hr)",'Emission Factors'!$F$57,IF(D578="Commercial AC (&gt;=135,000k Btu/hr)",'Emission Factors'!$F$58,""))))))</f>
        <v/>
      </c>
      <c r="M578" s="211" t="str">
        <f>IF(D578="Room AC (window/wall)",'Emission Factors'!$G$53,IF(D578="Room AC (PTAC/PTHP)",'Emission Factors'!$G$54,IF(D578="Residential AC",'Emission Factors'!$G$55,IF(D578="Residential HP",'Emission Factors'!$G$56,IF(D578="Commercial AC (&gt;=65k to &lt;135,000k Btu/hr)",'Emission Factors'!$G$57,IF(D578="Commercial AC (&gt;=135,000k Btu/hr)",'Emission Factors'!$G$58,""))))))</f>
        <v/>
      </c>
      <c r="N578" s="96"/>
      <c r="O578" s="209" t="str">
        <f>IF(ISBLANK(D578),"",(IF(D578="Room AC (window/wall)",'Emission Factors'!$C$53,IF(D578="Room AC (PTAC/PTHP)",'Emission Factors'!$C$54,IF(D578="Residential AC",'Emission Factors'!$C$55,IF(D578="Residential HP",'Emission Factors'!$C$56,IF(D578="Commercial AC (&gt;=65k to &lt;135,000k Btu/hr)",'Emission Factors'!$C$57,IF(D578="Commercial AC (&gt;=135,000k Btu/hr)",'Emission Factors'!$C$58,""))))))))</f>
        <v/>
      </c>
      <c r="P578" s="209" t="str">
        <f t="shared" si="80"/>
        <v/>
      </c>
      <c r="Q578" s="95"/>
      <c r="R578" s="256"/>
      <c r="S578" s="256"/>
      <c r="T578" s="96"/>
      <c r="U578" s="211" t="str">
        <f>IF(Q578="Room AC (window/wall)",'Emission Factors'!$E$53,IF(AND(Q578="Room AC (PTAC/PTHP)",ISBLANK(T578)),"Error",IF(AND(Q578="Room AC (PTAC/PTHP)",T578&gt;0),T578,IF(Q578="Residential AC",'Emission Factors'!$E$55,IF(AND(Q578="Residential HP",ISBLANK(T578)),"Error",IF(AND(Q578="Residential HP",T578&gt;0),T578,IF(Q578="Commercial AC (&gt;=65k to &lt;135,000k Btu/hr)",'Emission Factors'!$E$57,IF(Q578="Commercial AC (&gt;=135,000k Btu/hr)",'Emission Factors'!$E$58,""))))))))</f>
        <v/>
      </c>
      <c r="V578" s="95"/>
      <c r="W578" s="211" t="str">
        <f>IF(ISBLANK(V578),"",VLOOKUP(V578,'Emission Factors'!$C$81:$G$221,4,FALSE))</f>
        <v/>
      </c>
      <c r="X578" s="210" t="str">
        <f>IF(Q578="Room AC (window/wall)",'Emission Factors'!$F$53,IF(Q578="Room AC (PTAC/PTHP)",'Emission Factors'!$F$54,IF(Q578="Residential AC",'Emission Factors'!$F$55,IF(Q578="Residential HP",'Emission Factors'!$F$56,IF(Q578="Commercial AC (&gt;=65k to &lt;135,000k Btu/hr)",'Emission Factors'!$F$57,IF(Q578="Commercial AC (&gt;=135,000k Btu/hr)",'Emission Factors'!$F$58,""))))))</f>
        <v/>
      </c>
      <c r="Y578" s="211" t="str">
        <f>IF(Q578="Room AC (window/wall)",'Emission Factors'!$G$53,IF(Q578="Room AC (PTAC/PTHP)",'Emission Factors'!$G$54,IF(Q578="Residential AC",'Emission Factors'!$G$55,IF(Q578="Residential HP",'Emission Factors'!$G$56,IF(Q578="Commercial AC (&gt;=65k to &lt;135,000k Btu/hr)",'Emission Factors'!$G$57,IF(Q578="Commercial AC (&gt;=135,000k Btu/hr)",'Emission Factors'!$G$58,""))))))</f>
        <v/>
      </c>
      <c r="Z578" s="96"/>
      <c r="AA578" s="97" t="str">
        <f t="shared" si="81"/>
        <v/>
      </c>
      <c r="AB578" s="97" t="str">
        <f t="shared" si="82"/>
        <v/>
      </c>
      <c r="AC578" s="246" t="str">
        <f t="shared" si="83"/>
        <v/>
      </c>
      <c r="AD578" s="97" t="str">
        <f t="shared" si="84"/>
        <v/>
      </c>
      <c r="AE578" s="97" t="str">
        <f t="shared" si="85"/>
        <v/>
      </c>
      <c r="AF578" s="252" t="str">
        <f t="shared" si="86"/>
        <v/>
      </c>
      <c r="AG578" s="254" t="str">
        <f t="shared" si="87"/>
        <v/>
      </c>
      <c r="AH578" s="248" t="str">
        <f t="shared" si="88"/>
        <v/>
      </c>
      <c r="AI578" s="249" t="str">
        <f t="shared" si="89"/>
        <v/>
      </c>
    </row>
    <row r="579" spans="2:35" x14ac:dyDescent="0.3">
      <c r="B579" s="94"/>
      <c r="C579" s="95"/>
      <c r="D579" s="95"/>
      <c r="E579" s="95"/>
      <c r="F579" s="94"/>
      <c r="G579" s="145"/>
      <c r="H579" s="245"/>
      <c r="I579" s="211" t="str">
        <f>IF(D579="Room AC (window/wall)",'Emission Factors'!$E$53,IF(D579="Room AC (PTAC/PTHP)",H579,IF(D579="Residential AC",'Emission Factors'!$E$55,IF(D579="Residential HP",H579,IF(D579="Commercial AC (&gt;=65k to &lt;135,000k Btu/hr)",'Emission Factors'!$E$57,IF(D579="Commercial AC (&gt;=135,000k Btu/hr)",'Emission Factors'!$E$58,""))))))</f>
        <v/>
      </c>
      <c r="J579" s="96"/>
      <c r="K579" s="211" t="str">
        <f>IF(ISBLANK(J579),"",VLOOKUP(J579,'Emission Factors'!$C$81:$G$221,4,FALSE))</f>
        <v/>
      </c>
      <c r="L579" s="210" t="str">
        <f>IF(D579="Room AC (window/wall)",'Emission Factors'!$F$53,IF(D579="Room AC (PTAC/PTHP)",'Emission Factors'!$F$54,IF(D579="Residential AC",'Emission Factors'!$F$55,IF(D579="Residential HP",'Emission Factors'!$F$56,IF(D579="Commercial AC (&gt;=65k to &lt;135,000k Btu/hr)",'Emission Factors'!$F$57,IF(D579="Commercial AC (&gt;=135,000k Btu/hr)",'Emission Factors'!$F$58,""))))))</f>
        <v/>
      </c>
      <c r="M579" s="211" t="str">
        <f>IF(D579="Room AC (window/wall)",'Emission Factors'!$G$53,IF(D579="Room AC (PTAC/PTHP)",'Emission Factors'!$G$54,IF(D579="Residential AC",'Emission Factors'!$G$55,IF(D579="Residential HP",'Emission Factors'!$G$56,IF(D579="Commercial AC (&gt;=65k to &lt;135,000k Btu/hr)",'Emission Factors'!$G$57,IF(D579="Commercial AC (&gt;=135,000k Btu/hr)",'Emission Factors'!$G$58,""))))))</f>
        <v/>
      </c>
      <c r="N579" s="96"/>
      <c r="O579" s="209" t="str">
        <f>IF(ISBLANK(D579),"",(IF(D579="Room AC (window/wall)",'Emission Factors'!$C$53,IF(D579="Room AC (PTAC/PTHP)",'Emission Factors'!$C$54,IF(D579="Residential AC",'Emission Factors'!$C$55,IF(D579="Residential HP",'Emission Factors'!$C$56,IF(D579="Commercial AC (&gt;=65k to &lt;135,000k Btu/hr)",'Emission Factors'!$C$57,IF(D579="Commercial AC (&gt;=135,000k Btu/hr)",'Emission Factors'!$C$58,""))))))))</f>
        <v/>
      </c>
      <c r="P579" s="209" t="str">
        <f t="shared" si="80"/>
        <v/>
      </c>
      <c r="Q579" s="95"/>
      <c r="R579" s="256"/>
      <c r="S579" s="256"/>
      <c r="T579" s="96"/>
      <c r="U579" s="211" t="str">
        <f>IF(Q579="Room AC (window/wall)",'Emission Factors'!$E$53,IF(AND(Q579="Room AC (PTAC/PTHP)",ISBLANK(T579)),"Error",IF(AND(Q579="Room AC (PTAC/PTHP)",T579&gt;0),T579,IF(Q579="Residential AC",'Emission Factors'!$E$55,IF(AND(Q579="Residential HP",ISBLANK(T579)),"Error",IF(AND(Q579="Residential HP",T579&gt;0),T579,IF(Q579="Commercial AC (&gt;=65k to &lt;135,000k Btu/hr)",'Emission Factors'!$E$57,IF(Q579="Commercial AC (&gt;=135,000k Btu/hr)",'Emission Factors'!$E$58,""))))))))</f>
        <v/>
      </c>
      <c r="V579" s="95"/>
      <c r="W579" s="211" t="str">
        <f>IF(ISBLANK(V579),"",VLOOKUP(V579,'Emission Factors'!$C$81:$G$221,4,FALSE))</f>
        <v/>
      </c>
      <c r="X579" s="210" t="str">
        <f>IF(Q579="Room AC (window/wall)",'Emission Factors'!$F$53,IF(Q579="Room AC (PTAC/PTHP)",'Emission Factors'!$F$54,IF(Q579="Residential AC",'Emission Factors'!$F$55,IF(Q579="Residential HP",'Emission Factors'!$F$56,IF(Q579="Commercial AC (&gt;=65k to &lt;135,000k Btu/hr)",'Emission Factors'!$F$57,IF(Q579="Commercial AC (&gt;=135,000k Btu/hr)",'Emission Factors'!$F$58,""))))))</f>
        <v/>
      </c>
      <c r="Y579" s="211" t="str">
        <f>IF(Q579="Room AC (window/wall)",'Emission Factors'!$G$53,IF(Q579="Room AC (PTAC/PTHP)",'Emission Factors'!$G$54,IF(Q579="Residential AC",'Emission Factors'!$G$55,IF(Q579="Residential HP",'Emission Factors'!$G$56,IF(Q579="Commercial AC (&gt;=65k to &lt;135,000k Btu/hr)",'Emission Factors'!$G$57,IF(Q579="Commercial AC (&gt;=135,000k Btu/hr)",'Emission Factors'!$G$58,""))))))</f>
        <v/>
      </c>
      <c r="Z579" s="96"/>
      <c r="AA579" s="97" t="str">
        <f t="shared" si="81"/>
        <v/>
      </c>
      <c r="AB579" s="97" t="str">
        <f t="shared" si="82"/>
        <v/>
      </c>
      <c r="AC579" s="246" t="str">
        <f t="shared" si="83"/>
        <v/>
      </c>
      <c r="AD579" s="97" t="str">
        <f t="shared" si="84"/>
        <v/>
      </c>
      <c r="AE579" s="97" t="str">
        <f t="shared" si="85"/>
        <v/>
      </c>
      <c r="AF579" s="252" t="str">
        <f t="shared" si="86"/>
        <v/>
      </c>
      <c r="AG579" s="254" t="str">
        <f t="shared" si="87"/>
        <v/>
      </c>
      <c r="AH579" s="248" t="str">
        <f t="shared" si="88"/>
        <v/>
      </c>
      <c r="AI579" s="249" t="str">
        <f t="shared" si="89"/>
        <v/>
      </c>
    </row>
    <row r="580" spans="2:35" x14ac:dyDescent="0.3">
      <c r="B580" s="94"/>
      <c r="C580" s="95"/>
      <c r="D580" s="95"/>
      <c r="E580" s="95"/>
      <c r="F580" s="94"/>
      <c r="G580" s="145"/>
      <c r="H580" s="245"/>
      <c r="I580" s="211" t="str">
        <f>IF(D580="Room AC (window/wall)",'Emission Factors'!$E$53,IF(D580="Room AC (PTAC/PTHP)",H580,IF(D580="Residential AC",'Emission Factors'!$E$55,IF(D580="Residential HP",H580,IF(D580="Commercial AC (&gt;=65k to &lt;135,000k Btu/hr)",'Emission Factors'!$E$57,IF(D580="Commercial AC (&gt;=135,000k Btu/hr)",'Emission Factors'!$E$58,""))))))</f>
        <v/>
      </c>
      <c r="J580" s="96"/>
      <c r="K580" s="211" t="str">
        <f>IF(ISBLANK(J580),"",VLOOKUP(J580,'Emission Factors'!$C$81:$G$221,4,FALSE))</f>
        <v/>
      </c>
      <c r="L580" s="210" t="str">
        <f>IF(D580="Room AC (window/wall)",'Emission Factors'!$F$53,IF(D580="Room AC (PTAC/PTHP)",'Emission Factors'!$F$54,IF(D580="Residential AC",'Emission Factors'!$F$55,IF(D580="Residential HP",'Emission Factors'!$F$56,IF(D580="Commercial AC (&gt;=65k to &lt;135,000k Btu/hr)",'Emission Factors'!$F$57,IF(D580="Commercial AC (&gt;=135,000k Btu/hr)",'Emission Factors'!$F$58,""))))))</f>
        <v/>
      </c>
      <c r="M580" s="211" t="str">
        <f>IF(D580="Room AC (window/wall)",'Emission Factors'!$G$53,IF(D580="Room AC (PTAC/PTHP)",'Emission Factors'!$G$54,IF(D580="Residential AC",'Emission Factors'!$G$55,IF(D580="Residential HP",'Emission Factors'!$G$56,IF(D580="Commercial AC (&gt;=65k to &lt;135,000k Btu/hr)",'Emission Factors'!$G$57,IF(D580="Commercial AC (&gt;=135,000k Btu/hr)",'Emission Factors'!$G$58,""))))))</f>
        <v/>
      </c>
      <c r="N580" s="96"/>
      <c r="O580" s="209" t="str">
        <f>IF(ISBLANK(D580),"",(IF(D580="Room AC (window/wall)",'Emission Factors'!$C$53,IF(D580="Room AC (PTAC/PTHP)",'Emission Factors'!$C$54,IF(D580="Residential AC",'Emission Factors'!$C$55,IF(D580="Residential HP",'Emission Factors'!$C$56,IF(D580="Commercial AC (&gt;=65k to &lt;135,000k Btu/hr)",'Emission Factors'!$C$57,IF(D580="Commercial AC (&gt;=135,000k Btu/hr)",'Emission Factors'!$C$58,""))))))))</f>
        <v/>
      </c>
      <c r="P580" s="209" t="str">
        <f t="shared" si="80"/>
        <v/>
      </c>
      <c r="Q580" s="95"/>
      <c r="R580" s="256"/>
      <c r="S580" s="256"/>
      <c r="T580" s="96"/>
      <c r="U580" s="211" t="str">
        <f>IF(Q580="Room AC (window/wall)",'Emission Factors'!$E$53,IF(AND(Q580="Room AC (PTAC/PTHP)",ISBLANK(T580)),"Error",IF(AND(Q580="Room AC (PTAC/PTHP)",T580&gt;0),T580,IF(Q580="Residential AC",'Emission Factors'!$E$55,IF(AND(Q580="Residential HP",ISBLANK(T580)),"Error",IF(AND(Q580="Residential HP",T580&gt;0),T580,IF(Q580="Commercial AC (&gt;=65k to &lt;135,000k Btu/hr)",'Emission Factors'!$E$57,IF(Q580="Commercial AC (&gt;=135,000k Btu/hr)",'Emission Factors'!$E$58,""))))))))</f>
        <v/>
      </c>
      <c r="V580" s="95"/>
      <c r="W580" s="211" t="str">
        <f>IF(ISBLANK(V580),"",VLOOKUP(V580,'Emission Factors'!$C$81:$G$221,4,FALSE))</f>
        <v/>
      </c>
      <c r="X580" s="210" t="str">
        <f>IF(Q580="Room AC (window/wall)",'Emission Factors'!$F$53,IF(Q580="Room AC (PTAC/PTHP)",'Emission Factors'!$F$54,IF(Q580="Residential AC",'Emission Factors'!$F$55,IF(Q580="Residential HP",'Emission Factors'!$F$56,IF(Q580="Commercial AC (&gt;=65k to &lt;135,000k Btu/hr)",'Emission Factors'!$F$57,IF(Q580="Commercial AC (&gt;=135,000k Btu/hr)",'Emission Factors'!$F$58,""))))))</f>
        <v/>
      </c>
      <c r="Y580" s="211" t="str">
        <f>IF(Q580="Room AC (window/wall)",'Emission Factors'!$G$53,IF(Q580="Room AC (PTAC/PTHP)",'Emission Factors'!$G$54,IF(Q580="Residential AC",'Emission Factors'!$G$55,IF(Q580="Residential HP",'Emission Factors'!$G$56,IF(Q580="Commercial AC (&gt;=65k to &lt;135,000k Btu/hr)",'Emission Factors'!$G$57,IF(Q580="Commercial AC (&gt;=135,000k Btu/hr)",'Emission Factors'!$G$58,""))))))</f>
        <v/>
      </c>
      <c r="Z580" s="96"/>
      <c r="AA580" s="97" t="str">
        <f t="shared" si="81"/>
        <v/>
      </c>
      <c r="AB580" s="97" t="str">
        <f t="shared" si="82"/>
        <v/>
      </c>
      <c r="AC580" s="246" t="str">
        <f t="shared" si="83"/>
        <v/>
      </c>
      <c r="AD580" s="97" t="str">
        <f t="shared" si="84"/>
        <v/>
      </c>
      <c r="AE580" s="97" t="str">
        <f t="shared" si="85"/>
        <v/>
      </c>
      <c r="AF580" s="252" t="str">
        <f t="shared" si="86"/>
        <v/>
      </c>
      <c r="AG580" s="254" t="str">
        <f t="shared" si="87"/>
        <v/>
      </c>
      <c r="AH580" s="248" t="str">
        <f t="shared" si="88"/>
        <v/>
      </c>
      <c r="AI580" s="249" t="str">
        <f t="shared" si="89"/>
        <v/>
      </c>
    </row>
    <row r="581" spans="2:35" x14ac:dyDescent="0.3">
      <c r="B581" s="94"/>
      <c r="C581" s="95"/>
      <c r="D581" s="95"/>
      <c r="E581" s="95"/>
      <c r="F581" s="94"/>
      <c r="G581" s="145"/>
      <c r="H581" s="245"/>
      <c r="I581" s="211" t="str">
        <f>IF(D581="Room AC (window/wall)",'Emission Factors'!$E$53,IF(D581="Room AC (PTAC/PTHP)",H581,IF(D581="Residential AC",'Emission Factors'!$E$55,IF(D581="Residential HP",H581,IF(D581="Commercial AC (&gt;=65k to &lt;135,000k Btu/hr)",'Emission Factors'!$E$57,IF(D581="Commercial AC (&gt;=135,000k Btu/hr)",'Emission Factors'!$E$58,""))))))</f>
        <v/>
      </c>
      <c r="J581" s="96"/>
      <c r="K581" s="211" t="str">
        <f>IF(ISBLANK(J581),"",VLOOKUP(J581,'Emission Factors'!$C$81:$G$221,4,FALSE))</f>
        <v/>
      </c>
      <c r="L581" s="210" t="str">
        <f>IF(D581="Room AC (window/wall)",'Emission Factors'!$F$53,IF(D581="Room AC (PTAC/PTHP)",'Emission Factors'!$F$54,IF(D581="Residential AC",'Emission Factors'!$F$55,IF(D581="Residential HP",'Emission Factors'!$F$56,IF(D581="Commercial AC (&gt;=65k to &lt;135,000k Btu/hr)",'Emission Factors'!$F$57,IF(D581="Commercial AC (&gt;=135,000k Btu/hr)",'Emission Factors'!$F$58,""))))))</f>
        <v/>
      </c>
      <c r="M581" s="211" t="str">
        <f>IF(D581="Room AC (window/wall)",'Emission Factors'!$G$53,IF(D581="Room AC (PTAC/PTHP)",'Emission Factors'!$G$54,IF(D581="Residential AC",'Emission Factors'!$G$55,IF(D581="Residential HP",'Emission Factors'!$G$56,IF(D581="Commercial AC (&gt;=65k to &lt;135,000k Btu/hr)",'Emission Factors'!$G$57,IF(D581="Commercial AC (&gt;=135,000k Btu/hr)",'Emission Factors'!$G$58,""))))))</f>
        <v/>
      </c>
      <c r="N581" s="96"/>
      <c r="O581" s="209" t="str">
        <f>IF(ISBLANK(D581),"",(IF(D581="Room AC (window/wall)",'Emission Factors'!$C$53,IF(D581="Room AC (PTAC/PTHP)",'Emission Factors'!$C$54,IF(D581="Residential AC",'Emission Factors'!$C$55,IF(D581="Residential HP",'Emission Factors'!$C$56,IF(D581="Commercial AC (&gt;=65k to &lt;135,000k Btu/hr)",'Emission Factors'!$C$57,IF(D581="Commercial AC (&gt;=135,000k Btu/hr)",'Emission Factors'!$C$58,""))))))))</f>
        <v/>
      </c>
      <c r="P581" s="209" t="str">
        <f t="shared" si="80"/>
        <v/>
      </c>
      <c r="Q581" s="95"/>
      <c r="R581" s="256"/>
      <c r="S581" s="256"/>
      <c r="T581" s="96"/>
      <c r="U581" s="211" t="str">
        <f>IF(Q581="Room AC (window/wall)",'Emission Factors'!$E$53,IF(AND(Q581="Room AC (PTAC/PTHP)",ISBLANK(T581)),"Error",IF(AND(Q581="Room AC (PTAC/PTHP)",T581&gt;0),T581,IF(Q581="Residential AC",'Emission Factors'!$E$55,IF(AND(Q581="Residential HP",ISBLANK(T581)),"Error",IF(AND(Q581="Residential HP",T581&gt;0),T581,IF(Q581="Commercial AC (&gt;=65k to &lt;135,000k Btu/hr)",'Emission Factors'!$E$57,IF(Q581="Commercial AC (&gt;=135,000k Btu/hr)",'Emission Factors'!$E$58,""))))))))</f>
        <v/>
      </c>
      <c r="V581" s="95"/>
      <c r="W581" s="211" t="str">
        <f>IF(ISBLANK(V581),"",VLOOKUP(V581,'Emission Factors'!$C$81:$G$221,4,FALSE))</f>
        <v/>
      </c>
      <c r="X581" s="210" t="str">
        <f>IF(Q581="Room AC (window/wall)",'Emission Factors'!$F$53,IF(Q581="Room AC (PTAC/PTHP)",'Emission Factors'!$F$54,IF(Q581="Residential AC",'Emission Factors'!$F$55,IF(Q581="Residential HP",'Emission Factors'!$F$56,IF(Q581="Commercial AC (&gt;=65k to &lt;135,000k Btu/hr)",'Emission Factors'!$F$57,IF(Q581="Commercial AC (&gt;=135,000k Btu/hr)",'Emission Factors'!$F$58,""))))))</f>
        <v/>
      </c>
      <c r="Y581" s="211" t="str">
        <f>IF(Q581="Room AC (window/wall)",'Emission Factors'!$G$53,IF(Q581="Room AC (PTAC/PTHP)",'Emission Factors'!$G$54,IF(Q581="Residential AC",'Emission Factors'!$G$55,IF(Q581="Residential HP",'Emission Factors'!$G$56,IF(Q581="Commercial AC (&gt;=65k to &lt;135,000k Btu/hr)",'Emission Factors'!$G$57,IF(Q581="Commercial AC (&gt;=135,000k Btu/hr)",'Emission Factors'!$G$58,""))))))</f>
        <v/>
      </c>
      <c r="Z581" s="96"/>
      <c r="AA581" s="97" t="str">
        <f t="shared" si="81"/>
        <v/>
      </c>
      <c r="AB581" s="97" t="str">
        <f t="shared" si="82"/>
        <v/>
      </c>
      <c r="AC581" s="246" t="str">
        <f t="shared" si="83"/>
        <v/>
      </c>
      <c r="AD581" s="97" t="str">
        <f t="shared" si="84"/>
        <v/>
      </c>
      <c r="AE581" s="97" t="str">
        <f t="shared" si="85"/>
        <v/>
      </c>
      <c r="AF581" s="252" t="str">
        <f t="shared" si="86"/>
        <v/>
      </c>
      <c r="AG581" s="254" t="str">
        <f t="shared" si="87"/>
        <v/>
      </c>
      <c r="AH581" s="248" t="str">
        <f t="shared" si="88"/>
        <v/>
      </c>
      <c r="AI581" s="249" t="str">
        <f t="shared" si="89"/>
        <v/>
      </c>
    </row>
    <row r="582" spans="2:35" x14ac:dyDescent="0.3">
      <c r="B582" s="94"/>
      <c r="C582" s="95"/>
      <c r="D582" s="95"/>
      <c r="E582" s="95"/>
      <c r="F582" s="94"/>
      <c r="G582" s="145"/>
      <c r="H582" s="245"/>
      <c r="I582" s="211" t="str">
        <f>IF(D582="Room AC (window/wall)",'Emission Factors'!$E$53,IF(D582="Room AC (PTAC/PTHP)",H582,IF(D582="Residential AC",'Emission Factors'!$E$55,IF(D582="Residential HP",H582,IF(D582="Commercial AC (&gt;=65k to &lt;135,000k Btu/hr)",'Emission Factors'!$E$57,IF(D582="Commercial AC (&gt;=135,000k Btu/hr)",'Emission Factors'!$E$58,""))))))</f>
        <v/>
      </c>
      <c r="J582" s="96"/>
      <c r="K582" s="211" t="str">
        <f>IF(ISBLANK(J582),"",VLOOKUP(J582,'Emission Factors'!$C$81:$G$221,4,FALSE))</f>
        <v/>
      </c>
      <c r="L582" s="210" t="str">
        <f>IF(D582="Room AC (window/wall)",'Emission Factors'!$F$53,IF(D582="Room AC (PTAC/PTHP)",'Emission Factors'!$F$54,IF(D582="Residential AC",'Emission Factors'!$F$55,IF(D582="Residential HP",'Emission Factors'!$F$56,IF(D582="Commercial AC (&gt;=65k to &lt;135,000k Btu/hr)",'Emission Factors'!$F$57,IF(D582="Commercial AC (&gt;=135,000k Btu/hr)",'Emission Factors'!$F$58,""))))))</f>
        <v/>
      </c>
      <c r="M582" s="211" t="str">
        <f>IF(D582="Room AC (window/wall)",'Emission Factors'!$G$53,IF(D582="Room AC (PTAC/PTHP)",'Emission Factors'!$G$54,IF(D582="Residential AC",'Emission Factors'!$G$55,IF(D582="Residential HP",'Emission Factors'!$G$56,IF(D582="Commercial AC (&gt;=65k to &lt;135,000k Btu/hr)",'Emission Factors'!$G$57,IF(D582="Commercial AC (&gt;=135,000k Btu/hr)",'Emission Factors'!$G$58,""))))))</f>
        <v/>
      </c>
      <c r="N582" s="96"/>
      <c r="O582" s="209" t="str">
        <f>IF(ISBLANK(D582),"",(IF(D582="Room AC (window/wall)",'Emission Factors'!$C$53,IF(D582="Room AC (PTAC/PTHP)",'Emission Factors'!$C$54,IF(D582="Residential AC",'Emission Factors'!$C$55,IF(D582="Residential HP",'Emission Factors'!$C$56,IF(D582="Commercial AC (&gt;=65k to &lt;135,000k Btu/hr)",'Emission Factors'!$C$57,IF(D582="Commercial AC (&gt;=135,000k Btu/hr)",'Emission Factors'!$C$58,""))))))))</f>
        <v/>
      </c>
      <c r="P582" s="209" t="str">
        <f t="shared" si="80"/>
        <v/>
      </c>
      <c r="Q582" s="95"/>
      <c r="R582" s="256"/>
      <c r="S582" s="256"/>
      <c r="T582" s="96"/>
      <c r="U582" s="211" t="str">
        <f>IF(Q582="Room AC (window/wall)",'Emission Factors'!$E$53,IF(AND(Q582="Room AC (PTAC/PTHP)",ISBLANK(T582)),"Error",IF(AND(Q582="Room AC (PTAC/PTHP)",T582&gt;0),T582,IF(Q582="Residential AC",'Emission Factors'!$E$55,IF(AND(Q582="Residential HP",ISBLANK(T582)),"Error",IF(AND(Q582="Residential HP",T582&gt;0),T582,IF(Q582="Commercial AC (&gt;=65k to &lt;135,000k Btu/hr)",'Emission Factors'!$E$57,IF(Q582="Commercial AC (&gt;=135,000k Btu/hr)",'Emission Factors'!$E$58,""))))))))</f>
        <v/>
      </c>
      <c r="V582" s="95"/>
      <c r="W582" s="211" t="str">
        <f>IF(ISBLANK(V582),"",VLOOKUP(V582,'Emission Factors'!$C$81:$G$221,4,FALSE))</f>
        <v/>
      </c>
      <c r="X582" s="210" t="str">
        <f>IF(Q582="Room AC (window/wall)",'Emission Factors'!$F$53,IF(Q582="Room AC (PTAC/PTHP)",'Emission Factors'!$F$54,IF(Q582="Residential AC",'Emission Factors'!$F$55,IF(Q582="Residential HP",'Emission Factors'!$F$56,IF(Q582="Commercial AC (&gt;=65k to &lt;135,000k Btu/hr)",'Emission Factors'!$F$57,IF(Q582="Commercial AC (&gt;=135,000k Btu/hr)",'Emission Factors'!$F$58,""))))))</f>
        <v/>
      </c>
      <c r="Y582" s="211" t="str">
        <f>IF(Q582="Room AC (window/wall)",'Emission Factors'!$G$53,IF(Q582="Room AC (PTAC/PTHP)",'Emission Factors'!$G$54,IF(Q582="Residential AC",'Emission Factors'!$G$55,IF(Q582="Residential HP",'Emission Factors'!$G$56,IF(Q582="Commercial AC (&gt;=65k to &lt;135,000k Btu/hr)",'Emission Factors'!$G$57,IF(Q582="Commercial AC (&gt;=135,000k Btu/hr)",'Emission Factors'!$G$58,""))))))</f>
        <v/>
      </c>
      <c r="Z582" s="96"/>
      <c r="AA582" s="97" t="str">
        <f t="shared" si="81"/>
        <v/>
      </c>
      <c r="AB582" s="97" t="str">
        <f t="shared" si="82"/>
        <v/>
      </c>
      <c r="AC582" s="246" t="str">
        <f t="shared" si="83"/>
        <v/>
      </c>
      <c r="AD582" s="97" t="str">
        <f t="shared" si="84"/>
        <v/>
      </c>
      <c r="AE582" s="97" t="str">
        <f t="shared" si="85"/>
        <v/>
      </c>
      <c r="AF582" s="252" t="str">
        <f t="shared" si="86"/>
        <v/>
      </c>
      <c r="AG582" s="254" t="str">
        <f t="shared" si="87"/>
        <v/>
      </c>
      <c r="AH582" s="248" t="str">
        <f t="shared" si="88"/>
        <v/>
      </c>
      <c r="AI582" s="249" t="str">
        <f t="shared" si="89"/>
        <v/>
      </c>
    </row>
    <row r="583" spans="2:35" x14ac:dyDescent="0.3">
      <c r="B583" s="94"/>
      <c r="C583" s="95"/>
      <c r="D583" s="95"/>
      <c r="E583" s="95"/>
      <c r="F583" s="94"/>
      <c r="G583" s="145"/>
      <c r="H583" s="245"/>
      <c r="I583" s="211" t="str">
        <f>IF(D583="Room AC (window/wall)",'Emission Factors'!$E$53,IF(D583="Room AC (PTAC/PTHP)",H583,IF(D583="Residential AC",'Emission Factors'!$E$55,IF(D583="Residential HP",H583,IF(D583="Commercial AC (&gt;=65k to &lt;135,000k Btu/hr)",'Emission Factors'!$E$57,IF(D583="Commercial AC (&gt;=135,000k Btu/hr)",'Emission Factors'!$E$58,""))))))</f>
        <v/>
      </c>
      <c r="J583" s="96"/>
      <c r="K583" s="211" t="str">
        <f>IF(ISBLANK(J583),"",VLOOKUP(J583,'Emission Factors'!$C$81:$G$221,4,FALSE))</f>
        <v/>
      </c>
      <c r="L583" s="210" t="str">
        <f>IF(D583="Room AC (window/wall)",'Emission Factors'!$F$53,IF(D583="Room AC (PTAC/PTHP)",'Emission Factors'!$F$54,IF(D583="Residential AC",'Emission Factors'!$F$55,IF(D583="Residential HP",'Emission Factors'!$F$56,IF(D583="Commercial AC (&gt;=65k to &lt;135,000k Btu/hr)",'Emission Factors'!$F$57,IF(D583="Commercial AC (&gt;=135,000k Btu/hr)",'Emission Factors'!$F$58,""))))))</f>
        <v/>
      </c>
      <c r="M583" s="211" t="str">
        <f>IF(D583="Room AC (window/wall)",'Emission Factors'!$G$53,IF(D583="Room AC (PTAC/PTHP)",'Emission Factors'!$G$54,IF(D583="Residential AC",'Emission Factors'!$G$55,IF(D583="Residential HP",'Emission Factors'!$G$56,IF(D583="Commercial AC (&gt;=65k to &lt;135,000k Btu/hr)",'Emission Factors'!$G$57,IF(D583="Commercial AC (&gt;=135,000k Btu/hr)",'Emission Factors'!$G$58,""))))))</f>
        <v/>
      </c>
      <c r="N583" s="96"/>
      <c r="O583" s="209" t="str">
        <f>IF(ISBLANK(D583),"",(IF(D583="Room AC (window/wall)",'Emission Factors'!$C$53,IF(D583="Room AC (PTAC/PTHP)",'Emission Factors'!$C$54,IF(D583="Residential AC",'Emission Factors'!$C$55,IF(D583="Residential HP",'Emission Factors'!$C$56,IF(D583="Commercial AC (&gt;=65k to &lt;135,000k Btu/hr)",'Emission Factors'!$C$57,IF(D583="Commercial AC (&gt;=135,000k Btu/hr)",'Emission Factors'!$C$58,""))))))))</f>
        <v/>
      </c>
      <c r="P583" s="209" t="str">
        <f t="shared" si="80"/>
        <v/>
      </c>
      <c r="Q583" s="95"/>
      <c r="R583" s="256"/>
      <c r="S583" s="256"/>
      <c r="T583" s="96"/>
      <c r="U583" s="211" t="str">
        <f>IF(Q583="Room AC (window/wall)",'Emission Factors'!$E$53,IF(AND(Q583="Room AC (PTAC/PTHP)",ISBLANK(T583)),"Error",IF(AND(Q583="Room AC (PTAC/PTHP)",T583&gt;0),T583,IF(Q583="Residential AC",'Emission Factors'!$E$55,IF(AND(Q583="Residential HP",ISBLANK(T583)),"Error",IF(AND(Q583="Residential HP",T583&gt;0),T583,IF(Q583="Commercial AC (&gt;=65k to &lt;135,000k Btu/hr)",'Emission Factors'!$E$57,IF(Q583="Commercial AC (&gt;=135,000k Btu/hr)",'Emission Factors'!$E$58,""))))))))</f>
        <v/>
      </c>
      <c r="V583" s="95"/>
      <c r="W583" s="211" t="str">
        <f>IF(ISBLANK(V583),"",VLOOKUP(V583,'Emission Factors'!$C$81:$G$221,4,FALSE))</f>
        <v/>
      </c>
      <c r="X583" s="210" t="str">
        <f>IF(Q583="Room AC (window/wall)",'Emission Factors'!$F$53,IF(Q583="Room AC (PTAC/PTHP)",'Emission Factors'!$F$54,IF(Q583="Residential AC",'Emission Factors'!$F$55,IF(Q583="Residential HP",'Emission Factors'!$F$56,IF(Q583="Commercial AC (&gt;=65k to &lt;135,000k Btu/hr)",'Emission Factors'!$F$57,IF(Q583="Commercial AC (&gt;=135,000k Btu/hr)",'Emission Factors'!$F$58,""))))))</f>
        <v/>
      </c>
      <c r="Y583" s="211" t="str">
        <f>IF(Q583="Room AC (window/wall)",'Emission Factors'!$G$53,IF(Q583="Room AC (PTAC/PTHP)",'Emission Factors'!$G$54,IF(Q583="Residential AC",'Emission Factors'!$G$55,IF(Q583="Residential HP",'Emission Factors'!$G$56,IF(Q583="Commercial AC (&gt;=65k to &lt;135,000k Btu/hr)",'Emission Factors'!$G$57,IF(Q583="Commercial AC (&gt;=135,000k Btu/hr)",'Emission Factors'!$G$58,""))))))</f>
        <v/>
      </c>
      <c r="Z583" s="96"/>
      <c r="AA583" s="97" t="str">
        <f t="shared" si="81"/>
        <v/>
      </c>
      <c r="AB583" s="97" t="str">
        <f t="shared" si="82"/>
        <v/>
      </c>
      <c r="AC583" s="246" t="str">
        <f t="shared" si="83"/>
        <v/>
      </c>
      <c r="AD583" s="97" t="str">
        <f t="shared" si="84"/>
        <v/>
      </c>
      <c r="AE583" s="97" t="str">
        <f t="shared" si="85"/>
        <v/>
      </c>
      <c r="AF583" s="252" t="str">
        <f t="shared" si="86"/>
        <v/>
      </c>
      <c r="AG583" s="254" t="str">
        <f t="shared" si="87"/>
        <v/>
      </c>
      <c r="AH583" s="248" t="str">
        <f t="shared" si="88"/>
        <v/>
      </c>
      <c r="AI583" s="249" t="str">
        <f t="shared" si="89"/>
        <v/>
      </c>
    </row>
    <row r="584" spans="2:35" x14ac:dyDescent="0.3">
      <c r="B584" s="94"/>
      <c r="C584" s="95"/>
      <c r="D584" s="95"/>
      <c r="E584" s="95"/>
      <c r="F584" s="94"/>
      <c r="G584" s="145"/>
      <c r="H584" s="245"/>
      <c r="I584" s="211" t="str">
        <f>IF(D584="Room AC (window/wall)",'Emission Factors'!$E$53,IF(D584="Room AC (PTAC/PTHP)",H584,IF(D584="Residential AC",'Emission Factors'!$E$55,IF(D584="Residential HP",H584,IF(D584="Commercial AC (&gt;=65k to &lt;135,000k Btu/hr)",'Emission Factors'!$E$57,IF(D584="Commercial AC (&gt;=135,000k Btu/hr)",'Emission Factors'!$E$58,""))))))</f>
        <v/>
      </c>
      <c r="J584" s="96"/>
      <c r="K584" s="211" t="str">
        <f>IF(ISBLANK(J584),"",VLOOKUP(J584,'Emission Factors'!$C$81:$G$221,4,FALSE))</f>
        <v/>
      </c>
      <c r="L584" s="210" t="str">
        <f>IF(D584="Room AC (window/wall)",'Emission Factors'!$F$53,IF(D584="Room AC (PTAC/PTHP)",'Emission Factors'!$F$54,IF(D584="Residential AC",'Emission Factors'!$F$55,IF(D584="Residential HP",'Emission Factors'!$F$56,IF(D584="Commercial AC (&gt;=65k to &lt;135,000k Btu/hr)",'Emission Factors'!$F$57,IF(D584="Commercial AC (&gt;=135,000k Btu/hr)",'Emission Factors'!$F$58,""))))))</f>
        <v/>
      </c>
      <c r="M584" s="211" t="str">
        <f>IF(D584="Room AC (window/wall)",'Emission Factors'!$G$53,IF(D584="Room AC (PTAC/PTHP)",'Emission Factors'!$G$54,IF(D584="Residential AC",'Emission Factors'!$G$55,IF(D584="Residential HP",'Emission Factors'!$G$56,IF(D584="Commercial AC (&gt;=65k to &lt;135,000k Btu/hr)",'Emission Factors'!$G$57,IF(D584="Commercial AC (&gt;=135,000k Btu/hr)",'Emission Factors'!$G$58,""))))))</f>
        <v/>
      </c>
      <c r="N584" s="96"/>
      <c r="O584" s="209" t="str">
        <f>IF(ISBLANK(D584),"",(IF(D584="Room AC (window/wall)",'Emission Factors'!$C$53,IF(D584="Room AC (PTAC/PTHP)",'Emission Factors'!$C$54,IF(D584="Residential AC",'Emission Factors'!$C$55,IF(D584="Residential HP",'Emission Factors'!$C$56,IF(D584="Commercial AC (&gt;=65k to &lt;135,000k Btu/hr)",'Emission Factors'!$C$57,IF(D584="Commercial AC (&gt;=135,000k Btu/hr)",'Emission Factors'!$C$58,""))))))))</f>
        <v/>
      </c>
      <c r="P584" s="209" t="str">
        <f t="shared" si="80"/>
        <v/>
      </c>
      <c r="Q584" s="95"/>
      <c r="R584" s="256"/>
      <c r="S584" s="256"/>
      <c r="T584" s="96"/>
      <c r="U584" s="211" t="str">
        <f>IF(Q584="Room AC (window/wall)",'Emission Factors'!$E$53,IF(AND(Q584="Room AC (PTAC/PTHP)",ISBLANK(T584)),"Error",IF(AND(Q584="Room AC (PTAC/PTHP)",T584&gt;0),T584,IF(Q584="Residential AC",'Emission Factors'!$E$55,IF(AND(Q584="Residential HP",ISBLANK(T584)),"Error",IF(AND(Q584="Residential HP",T584&gt;0),T584,IF(Q584="Commercial AC (&gt;=65k to &lt;135,000k Btu/hr)",'Emission Factors'!$E$57,IF(Q584="Commercial AC (&gt;=135,000k Btu/hr)",'Emission Factors'!$E$58,""))))))))</f>
        <v/>
      </c>
      <c r="V584" s="95"/>
      <c r="W584" s="211" t="str">
        <f>IF(ISBLANK(V584),"",VLOOKUP(V584,'Emission Factors'!$C$81:$G$221,4,FALSE))</f>
        <v/>
      </c>
      <c r="X584" s="210" t="str">
        <f>IF(Q584="Room AC (window/wall)",'Emission Factors'!$F$53,IF(Q584="Room AC (PTAC/PTHP)",'Emission Factors'!$F$54,IF(Q584="Residential AC",'Emission Factors'!$F$55,IF(Q584="Residential HP",'Emission Factors'!$F$56,IF(Q584="Commercial AC (&gt;=65k to &lt;135,000k Btu/hr)",'Emission Factors'!$F$57,IF(Q584="Commercial AC (&gt;=135,000k Btu/hr)",'Emission Factors'!$F$58,""))))))</f>
        <v/>
      </c>
      <c r="Y584" s="211" t="str">
        <f>IF(Q584="Room AC (window/wall)",'Emission Factors'!$G$53,IF(Q584="Room AC (PTAC/PTHP)",'Emission Factors'!$G$54,IF(Q584="Residential AC",'Emission Factors'!$G$55,IF(Q584="Residential HP",'Emission Factors'!$G$56,IF(Q584="Commercial AC (&gt;=65k to &lt;135,000k Btu/hr)",'Emission Factors'!$G$57,IF(Q584="Commercial AC (&gt;=135,000k Btu/hr)",'Emission Factors'!$G$58,""))))))</f>
        <v/>
      </c>
      <c r="Z584" s="96"/>
      <c r="AA584" s="97" t="str">
        <f t="shared" si="81"/>
        <v/>
      </c>
      <c r="AB584" s="97" t="str">
        <f t="shared" si="82"/>
        <v/>
      </c>
      <c r="AC584" s="246" t="str">
        <f t="shared" si="83"/>
        <v/>
      </c>
      <c r="AD584" s="97" t="str">
        <f t="shared" si="84"/>
        <v/>
      </c>
      <c r="AE584" s="97" t="str">
        <f t="shared" si="85"/>
        <v/>
      </c>
      <c r="AF584" s="252" t="str">
        <f t="shared" si="86"/>
        <v/>
      </c>
      <c r="AG584" s="254" t="str">
        <f t="shared" si="87"/>
        <v/>
      </c>
      <c r="AH584" s="248" t="str">
        <f t="shared" si="88"/>
        <v/>
      </c>
      <c r="AI584" s="249" t="str">
        <f t="shared" si="89"/>
        <v/>
      </c>
    </row>
    <row r="585" spans="2:35" x14ac:dyDescent="0.3">
      <c r="B585" s="94"/>
      <c r="C585" s="95"/>
      <c r="D585" s="95"/>
      <c r="E585" s="95"/>
      <c r="F585" s="94"/>
      <c r="G585" s="145"/>
      <c r="H585" s="245"/>
      <c r="I585" s="211" t="str">
        <f>IF(D585="Room AC (window/wall)",'Emission Factors'!$E$53,IF(D585="Room AC (PTAC/PTHP)",H585,IF(D585="Residential AC",'Emission Factors'!$E$55,IF(D585="Residential HP",H585,IF(D585="Commercial AC (&gt;=65k to &lt;135,000k Btu/hr)",'Emission Factors'!$E$57,IF(D585="Commercial AC (&gt;=135,000k Btu/hr)",'Emission Factors'!$E$58,""))))))</f>
        <v/>
      </c>
      <c r="J585" s="96"/>
      <c r="K585" s="211" t="str">
        <f>IF(ISBLANK(J585),"",VLOOKUP(J585,'Emission Factors'!$C$81:$G$221,4,FALSE))</f>
        <v/>
      </c>
      <c r="L585" s="210" t="str">
        <f>IF(D585="Room AC (window/wall)",'Emission Factors'!$F$53,IF(D585="Room AC (PTAC/PTHP)",'Emission Factors'!$F$54,IF(D585="Residential AC",'Emission Factors'!$F$55,IF(D585="Residential HP",'Emission Factors'!$F$56,IF(D585="Commercial AC (&gt;=65k to &lt;135,000k Btu/hr)",'Emission Factors'!$F$57,IF(D585="Commercial AC (&gt;=135,000k Btu/hr)",'Emission Factors'!$F$58,""))))))</f>
        <v/>
      </c>
      <c r="M585" s="211" t="str">
        <f>IF(D585="Room AC (window/wall)",'Emission Factors'!$G$53,IF(D585="Room AC (PTAC/PTHP)",'Emission Factors'!$G$54,IF(D585="Residential AC",'Emission Factors'!$G$55,IF(D585="Residential HP",'Emission Factors'!$G$56,IF(D585="Commercial AC (&gt;=65k to &lt;135,000k Btu/hr)",'Emission Factors'!$G$57,IF(D585="Commercial AC (&gt;=135,000k Btu/hr)",'Emission Factors'!$G$58,""))))))</f>
        <v/>
      </c>
      <c r="N585" s="96"/>
      <c r="O585" s="209" t="str">
        <f>IF(ISBLANK(D585),"",(IF(D585="Room AC (window/wall)",'Emission Factors'!$C$53,IF(D585="Room AC (PTAC/PTHP)",'Emission Factors'!$C$54,IF(D585="Residential AC",'Emission Factors'!$C$55,IF(D585="Residential HP",'Emission Factors'!$C$56,IF(D585="Commercial AC (&gt;=65k to &lt;135,000k Btu/hr)",'Emission Factors'!$C$57,IF(D585="Commercial AC (&gt;=135,000k Btu/hr)",'Emission Factors'!$C$58,""))))))))</f>
        <v/>
      </c>
      <c r="P585" s="209" t="str">
        <f t="shared" si="80"/>
        <v/>
      </c>
      <c r="Q585" s="95"/>
      <c r="R585" s="256"/>
      <c r="S585" s="256"/>
      <c r="T585" s="96"/>
      <c r="U585" s="211" t="str">
        <f>IF(Q585="Room AC (window/wall)",'Emission Factors'!$E$53,IF(AND(Q585="Room AC (PTAC/PTHP)",ISBLANK(T585)),"Error",IF(AND(Q585="Room AC (PTAC/PTHP)",T585&gt;0),T585,IF(Q585="Residential AC",'Emission Factors'!$E$55,IF(AND(Q585="Residential HP",ISBLANK(T585)),"Error",IF(AND(Q585="Residential HP",T585&gt;0),T585,IF(Q585="Commercial AC (&gt;=65k to &lt;135,000k Btu/hr)",'Emission Factors'!$E$57,IF(Q585="Commercial AC (&gt;=135,000k Btu/hr)",'Emission Factors'!$E$58,""))))))))</f>
        <v/>
      </c>
      <c r="V585" s="95"/>
      <c r="W585" s="211" t="str">
        <f>IF(ISBLANK(V585),"",VLOOKUP(V585,'Emission Factors'!$C$81:$G$221,4,FALSE))</f>
        <v/>
      </c>
      <c r="X585" s="210" t="str">
        <f>IF(Q585="Room AC (window/wall)",'Emission Factors'!$F$53,IF(Q585="Room AC (PTAC/PTHP)",'Emission Factors'!$F$54,IF(Q585="Residential AC",'Emission Factors'!$F$55,IF(Q585="Residential HP",'Emission Factors'!$F$56,IF(Q585="Commercial AC (&gt;=65k to &lt;135,000k Btu/hr)",'Emission Factors'!$F$57,IF(Q585="Commercial AC (&gt;=135,000k Btu/hr)",'Emission Factors'!$F$58,""))))))</f>
        <v/>
      </c>
      <c r="Y585" s="211" t="str">
        <f>IF(Q585="Room AC (window/wall)",'Emission Factors'!$G$53,IF(Q585="Room AC (PTAC/PTHP)",'Emission Factors'!$G$54,IF(Q585="Residential AC",'Emission Factors'!$G$55,IF(Q585="Residential HP",'Emission Factors'!$G$56,IF(Q585="Commercial AC (&gt;=65k to &lt;135,000k Btu/hr)",'Emission Factors'!$G$57,IF(Q585="Commercial AC (&gt;=135,000k Btu/hr)",'Emission Factors'!$G$58,""))))))</f>
        <v/>
      </c>
      <c r="Z585" s="96"/>
      <c r="AA585" s="97" t="str">
        <f t="shared" si="81"/>
        <v/>
      </c>
      <c r="AB585" s="97" t="str">
        <f t="shared" si="82"/>
        <v/>
      </c>
      <c r="AC585" s="246" t="str">
        <f t="shared" si="83"/>
        <v/>
      </c>
      <c r="AD585" s="97" t="str">
        <f t="shared" si="84"/>
        <v/>
      </c>
      <c r="AE585" s="97" t="str">
        <f t="shared" si="85"/>
        <v/>
      </c>
      <c r="AF585" s="252" t="str">
        <f t="shared" si="86"/>
        <v/>
      </c>
      <c r="AG585" s="254" t="str">
        <f t="shared" si="87"/>
        <v/>
      </c>
      <c r="AH585" s="248" t="str">
        <f t="shared" si="88"/>
        <v/>
      </c>
      <c r="AI585" s="249" t="str">
        <f t="shared" si="89"/>
        <v/>
      </c>
    </row>
    <row r="586" spans="2:35" x14ac:dyDescent="0.3">
      <c r="B586" s="94"/>
      <c r="C586" s="95"/>
      <c r="D586" s="95"/>
      <c r="E586" s="95"/>
      <c r="F586" s="94"/>
      <c r="G586" s="145"/>
      <c r="H586" s="245"/>
      <c r="I586" s="211" t="str">
        <f>IF(D586="Room AC (window/wall)",'Emission Factors'!$E$53,IF(D586="Room AC (PTAC/PTHP)",H586,IF(D586="Residential AC",'Emission Factors'!$E$55,IF(D586="Residential HP",H586,IF(D586="Commercial AC (&gt;=65k to &lt;135,000k Btu/hr)",'Emission Factors'!$E$57,IF(D586="Commercial AC (&gt;=135,000k Btu/hr)",'Emission Factors'!$E$58,""))))))</f>
        <v/>
      </c>
      <c r="J586" s="96"/>
      <c r="K586" s="211" t="str">
        <f>IF(ISBLANK(J586),"",VLOOKUP(J586,'Emission Factors'!$C$81:$G$221,4,FALSE))</f>
        <v/>
      </c>
      <c r="L586" s="210" t="str">
        <f>IF(D586="Room AC (window/wall)",'Emission Factors'!$F$53,IF(D586="Room AC (PTAC/PTHP)",'Emission Factors'!$F$54,IF(D586="Residential AC",'Emission Factors'!$F$55,IF(D586="Residential HP",'Emission Factors'!$F$56,IF(D586="Commercial AC (&gt;=65k to &lt;135,000k Btu/hr)",'Emission Factors'!$F$57,IF(D586="Commercial AC (&gt;=135,000k Btu/hr)",'Emission Factors'!$F$58,""))))))</f>
        <v/>
      </c>
      <c r="M586" s="211" t="str">
        <f>IF(D586="Room AC (window/wall)",'Emission Factors'!$G$53,IF(D586="Room AC (PTAC/PTHP)",'Emission Factors'!$G$54,IF(D586="Residential AC",'Emission Factors'!$G$55,IF(D586="Residential HP",'Emission Factors'!$G$56,IF(D586="Commercial AC (&gt;=65k to &lt;135,000k Btu/hr)",'Emission Factors'!$G$57,IF(D586="Commercial AC (&gt;=135,000k Btu/hr)",'Emission Factors'!$G$58,""))))))</f>
        <v/>
      </c>
      <c r="N586" s="96"/>
      <c r="O586" s="209" t="str">
        <f>IF(ISBLANK(D586),"",(IF(D586="Room AC (window/wall)",'Emission Factors'!$C$53,IF(D586="Room AC (PTAC/PTHP)",'Emission Factors'!$C$54,IF(D586="Residential AC",'Emission Factors'!$C$55,IF(D586="Residential HP",'Emission Factors'!$C$56,IF(D586="Commercial AC (&gt;=65k to &lt;135,000k Btu/hr)",'Emission Factors'!$C$57,IF(D586="Commercial AC (&gt;=135,000k Btu/hr)",'Emission Factors'!$C$58,""))))))))</f>
        <v/>
      </c>
      <c r="P586" s="209" t="str">
        <f t="shared" si="80"/>
        <v/>
      </c>
      <c r="Q586" s="95"/>
      <c r="R586" s="256"/>
      <c r="S586" s="256"/>
      <c r="T586" s="96"/>
      <c r="U586" s="211" t="str">
        <f>IF(Q586="Room AC (window/wall)",'Emission Factors'!$E$53,IF(AND(Q586="Room AC (PTAC/PTHP)",ISBLANK(T586)),"Error",IF(AND(Q586="Room AC (PTAC/PTHP)",T586&gt;0),T586,IF(Q586="Residential AC",'Emission Factors'!$E$55,IF(AND(Q586="Residential HP",ISBLANK(T586)),"Error",IF(AND(Q586="Residential HP",T586&gt;0),T586,IF(Q586="Commercial AC (&gt;=65k to &lt;135,000k Btu/hr)",'Emission Factors'!$E$57,IF(Q586="Commercial AC (&gt;=135,000k Btu/hr)",'Emission Factors'!$E$58,""))))))))</f>
        <v/>
      </c>
      <c r="V586" s="95"/>
      <c r="W586" s="211" t="str">
        <f>IF(ISBLANK(V586),"",VLOOKUP(V586,'Emission Factors'!$C$81:$G$221,4,FALSE))</f>
        <v/>
      </c>
      <c r="X586" s="210" t="str">
        <f>IF(Q586="Room AC (window/wall)",'Emission Factors'!$F$53,IF(Q586="Room AC (PTAC/PTHP)",'Emission Factors'!$F$54,IF(Q586="Residential AC",'Emission Factors'!$F$55,IF(Q586="Residential HP",'Emission Factors'!$F$56,IF(Q586="Commercial AC (&gt;=65k to &lt;135,000k Btu/hr)",'Emission Factors'!$F$57,IF(Q586="Commercial AC (&gt;=135,000k Btu/hr)",'Emission Factors'!$F$58,""))))))</f>
        <v/>
      </c>
      <c r="Y586" s="211" t="str">
        <f>IF(Q586="Room AC (window/wall)",'Emission Factors'!$G$53,IF(Q586="Room AC (PTAC/PTHP)",'Emission Factors'!$G$54,IF(Q586="Residential AC",'Emission Factors'!$G$55,IF(Q586="Residential HP",'Emission Factors'!$G$56,IF(Q586="Commercial AC (&gt;=65k to &lt;135,000k Btu/hr)",'Emission Factors'!$G$57,IF(Q586="Commercial AC (&gt;=135,000k Btu/hr)",'Emission Factors'!$G$58,""))))))</f>
        <v/>
      </c>
      <c r="Z586" s="96"/>
      <c r="AA586" s="97" t="str">
        <f t="shared" si="81"/>
        <v/>
      </c>
      <c r="AB586" s="97" t="str">
        <f t="shared" si="82"/>
        <v/>
      </c>
      <c r="AC586" s="246" t="str">
        <f t="shared" si="83"/>
        <v/>
      </c>
      <c r="AD586" s="97" t="str">
        <f t="shared" si="84"/>
        <v/>
      </c>
      <c r="AE586" s="97" t="str">
        <f t="shared" si="85"/>
        <v/>
      </c>
      <c r="AF586" s="252" t="str">
        <f t="shared" si="86"/>
        <v/>
      </c>
      <c r="AG586" s="254" t="str">
        <f t="shared" si="87"/>
        <v/>
      </c>
      <c r="AH586" s="248" t="str">
        <f t="shared" si="88"/>
        <v/>
      </c>
      <c r="AI586" s="249" t="str">
        <f t="shared" si="89"/>
        <v/>
      </c>
    </row>
    <row r="587" spans="2:35" x14ac:dyDescent="0.3">
      <c r="B587" s="94"/>
      <c r="C587" s="95"/>
      <c r="D587" s="95"/>
      <c r="E587" s="95"/>
      <c r="F587" s="94"/>
      <c r="G587" s="145"/>
      <c r="H587" s="245"/>
      <c r="I587" s="211" t="str">
        <f>IF(D587="Room AC (window/wall)",'Emission Factors'!$E$53,IF(D587="Room AC (PTAC/PTHP)",H587,IF(D587="Residential AC",'Emission Factors'!$E$55,IF(D587="Residential HP",H587,IF(D587="Commercial AC (&gt;=65k to &lt;135,000k Btu/hr)",'Emission Factors'!$E$57,IF(D587="Commercial AC (&gt;=135,000k Btu/hr)",'Emission Factors'!$E$58,""))))))</f>
        <v/>
      </c>
      <c r="J587" s="96"/>
      <c r="K587" s="211" t="str">
        <f>IF(ISBLANK(J587),"",VLOOKUP(J587,'Emission Factors'!$C$81:$G$221,4,FALSE))</f>
        <v/>
      </c>
      <c r="L587" s="210" t="str">
        <f>IF(D587="Room AC (window/wall)",'Emission Factors'!$F$53,IF(D587="Room AC (PTAC/PTHP)",'Emission Factors'!$F$54,IF(D587="Residential AC",'Emission Factors'!$F$55,IF(D587="Residential HP",'Emission Factors'!$F$56,IF(D587="Commercial AC (&gt;=65k to &lt;135,000k Btu/hr)",'Emission Factors'!$F$57,IF(D587="Commercial AC (&gt;=135,000k Btu/hr)",'Emission Factors'!$F$58,""))))))</f>
        <v/>
      </c>
      <c r="M587" s="211" t="str">
        <f>IF(D587="Room AC (window/wall)",'Emission Factors'!$G$53,IF(D587="Room AC (PTAC/PTHP)",'Emission Factors'!$G$54,IF(D587="Residential AC",'Emission Factors'!$G$55,IF(D587="Residential HP",'Emission Factors'!$G$56,IF(D587="Commercial AC (&gt;=65k to &lt;135,000k Btu/hr)",'Emission Factors'!$G$57,IF(D587="Commercial AC (&gt;=135,000k Btu/hr)",'Emission Factors'!$G$58,""))))))</f>
        <v/>
      </c>
      <c r="N587" s="96"/>
      <c r="O587" s="209" t="str">
        <f>IF(ISBLANK(D587),"",(IF(D587="Room AC (window/wall)",'Emission Factors'!$C$53,IF(D587="Room AC (PTAC/PTHP)",'Emission Factors'!$C$54,IF(D587="Residential AC",'Emission Factors'!$C$55,IF(D587="Residential HP",'Emission Factors'!$C$56,IF(D587="Commercial AC (&gt;=65k to &lt;135,000k Btu/hr)",'Emission Factors'!$C$57,IF(D587="Commercial AC (&gt;=135,000k Btu/hr)",'Emission Factors'!$C$58,""))))))))</f>
        <v/>
      </c>
      <c r="P587" s="209" t="str">
        <f t="shared" si="80"/>
        <v/>
      </c>
      <c r="Q587" s="95"/>
      <c r="R587" s="256"/>
      <c r="S587" s="256"/>
      <c r="T587" s="96"/>
      <c r="U587" s="211" t="str">
        <f>IF(Q587="Room AC (window/wall)",'Emission Factors'!$E$53,IF(AND(Q587="Room AC (PTAC/PTHP)",ISBLANK(T587)),"Error",IF(AND(Q587="Room AC (PTAC/PTHP)",T587&gt;0),T587,IF(Q587="Residential AC",'Emission Factors'!$E$55,IF(AND(Q587="Residential HP",ISBLANK(T587)),"Error",IF(AND(Q587="Residential HP",T587&gt;0),T587,IF(Q587="Commercial AC (&gt;=65k to &lt;135,000k Btu/hr)",'Emission Factors'!$E$57,IF(Q587="Commercial AC (&gt;=135,000k Btu/hr)",'Emission Factors'!$E$58,""))))))))</f>
        <v/>
      </c>
      <c r="V587" s="95"/>
      <c r="W587" s="211" t="str">
        <f>IF(ISBLANK(V587),"",VLOOKUP(V587,'Emission Factors'!$C$81:$G$221,4,FALSE))</f>
        <v/>
      </c>
      <c r="X587" s="210" t="str">
        <f>IF(Q587="Room AC (window/wall)",'Emission Factors'!$F$53,IF(Q587="Room AC (PTAC/PTHP)",'Emission Factors'!$F$54,IF(Q587="Residential AC",'Emission Factors'!$F$55,IF(Q587="Residential HP",'Emission Factors'!$F$56,IF(Q587="Commercial AC (&gt;=65k to &lt;135,000k Btu/hr)",'Emission Factors'!$F$57,IF(Q587="Commercial AC (&gt;=135,000k Btu/hr)",'Emission Factors'!$F$58,""))))))</f>
        <v/>
      </c>
      <c r="Y587" s="211" t="str">
        <f>IF(Q587="Room AC (window/wall)",'Emission Factors'!$G$53,IF(Q587="Room AC (PTAC/PTHP)",'Emission Factors'!$G$54,IF(Q587="Residential AC",'Emission Factors'!$G$55,IF(Q587="Residential HP",'Emission Factors'!$G$56,IF(Q587="Commercial AC (&gt;=65k to &lt;135,000k Btu/hr)",'Emission Factors'!$G$57,IF(Q587="Commercial AC (&gt;=135,000k Btu/hr)",'Emission Factors'!$G$58,""))))))</f>
        <v/>
      </c>
      <c r="Z587" s="96"/>
      <c r="AA587" s="97" t="str">
        <f t="shared" si="81"/>
        <v/>
      </c>
      <c r="AB587" s="97" t="str">
        <f t="shared" si="82"/>
        <v/>
      </c>
      <c r="AC587" s="246" t="str">
        <f t="shared" si="83"/>
        <v/>
      </c>
      <c r="AD587" s="97" t="str">
        <f t="shared" si="84"/>
        <v/>
      </c>
      <c r="AE587" s="97" t="str">
        <f t="shared" si="85"/>
        <v/>
      </c>
      <c r="AF587" s="252" t="str">
        <f t="shared" si="86"/>
        <v/>
      </c>
      <c r="AG587" s="254" t="str">
        <f t="shared" si="87"/>
        <v/>
      </c>
      <c r="AH587" s="248" t="str">
        <f t="shared" si="88"/>
        <v/>
      </c>
      <c r="AI587" s="249" t="str">
        <f t="shared" si="89"/>
        <v/>
      </c>
    </row>
    <row r="588" spans="2:35" x14ac:dyDescent="0.3">
      <c r="B588" s="94"/>
      <c r="C588" s="95"/>
      <c r="D588" s="95"/>
      <c r="E588" s="95"/>
      <c r="F588" s="94"/>
      <c r="G588" s="145"/>
      <c r="H588" s="245"/>
      <c r="I588" s="211" t="str">
        <f>IF(D588="Room AC (window/wall)",'Emission Factors'!$E$53,IF(D588="Room AC (PTAC/PTHP)",H588,IF(D588="Residential AC",'Emission Factors'!$E$55,IF(D588="Residential HP",H588,IF(D588="Commercial AC (&gt;=65k to &lt;135,000k Btu/hr)",'Emission Factors'!$E$57,IF(D588="Commercial AC (&gt;=135,000k Btu/hr)",'Emission Factors'!$E$58,""))))))</f>
        <v/>
      </c>
      <c r="J588" s="96"/>
      <c r="K588" s="211" t="str">
        <f>IF(ISBLANK(J588),"",VLOOKUP(J588,'Emission Factors'!$C$81:$G$221,4,FALSE))</f>
        <v/>
      </c>
      <c r="L588" s="210" t="str">
        <f>IF(D588="Room AC (window/wall)",'Emission Factors'!$F$53,IF(D588="Room AC (PTAC/PTHP)",'Emission Factors'!$F$54,IF(D588="Residential AC",'Emission Factors'!$F$55,IF(D588="Residential HP",'Emission Factors'!$F$56,IF(D588="Commercial AC (&gt;=65k to &lt;135,000k Btu/hr)",'Emission Factors'!$F$57,IF(D588="Commercial AC (&gt;=135,000k Btu/hr)",'Emission Factors'!$F$58,""))))))</f>
        <v/>
      </c>
      <c r="M588" s="211" t="str">
        <f>IF(D588="Room AC (window/wall)",'Emission Factors'!$G$53,IF(D588="Room AC (PTAC/PTHP)",'Emission Factors'!$G$54,IF(D588="Residential AC",'Emission Factors'!$G$55,IF(D588="Residential HP",'Emission Factors'!$G$56,IF(D588="Commercial AC (&gt;=65k to &lt;135,000k Btu/hr)",'Emission Factors'!$G$57,IF(D588="Commercial AC (&gt;=135,000k Btu/hr)",'Emission Factors'!$G$58,""))))))</f>
        <v/>
      </c>
      <c r="N588" s="96"/>
      <c r="O588" s="209" t="str">
        <f>IF(ISBLANK(D588),"",(IF(D588="Room AC (window/wall)",'Emission Factors'!$C$53,IF(D588="Room AC (PTAC/PTHP)",'Emission Factors'!$C$54,IF(D588="Residential AC",'Emission Factors'!$C$55,IF(D588="Residential HP",'Emission Factors'!$C$56,IF(D588="Commercial AC (&gt;=65k to &lt;135,000k Btu/hr)",'Emission Factors'!$C$57,IF(D588="Commercial AC (&gt;=135,000k Btu/hr)",'Emission Factors'!$C$58,""))))))))</f>
        <v/>
      </c>
      <c r="P588" s="209" t="str">
        <f t="shared" si="80"/>
        <v/>
      </c>
      <c r="Q588" s="95"/>
      <c r="R588" s="256"/>
      <c r="S588" s="256"/>
      <c r="T588" s="96"/>
      <c r="U588" s="211" t="str">
        <f>IF(Q588="Room AC (window/wall)",'Emission Factors'!$E$53,IF(AND(Q588="Room AC (PTAC/PTHP)",ISBLANK(T588)),"Error",IF(AND(Q588="Room AC (PTAC/PTHP)",T588&gt;0),T588,IF(Q588="Residential AC",'Emission Factors'!$E$55,IF(AND(Q588="Residential HP",ISBLANK(T588)),"Error",IF(AND(Q588="Residential HP",T588&gt;0),T588,IF(Q588="Commercial AC (&gt;=65k to &lt;135,000k Btu/hr)",'Emission Factors'!$E$57,IF(Q588="Commercial AC (&gt;=135,000k Btu/hr)",'Emission Factors'!$E$58,""))))))))</f>
        <v/>
      </c>
      <c r="V588" s="95"/>
      <c r="W588" s="211" t="str">
        <f>IF(ISBLANK(V588),"",VLOOKUP(V588,'Emission Factors'!$C$81:$G$221,4,FALSE))</f>
        <v/>
      </c>
      <c r="X588" s="210" t="str">
        <f>IF(Q588="Room AC (window/wall)",'Emission Factors'!$F$53,IF(Q588="Room AC (PTAC/PTHP)",'Emission Factors'!$F$54,IF(Q588="Residential AC",'Emission Factors'!$F$55,IF(Q588="Residential HP",'Emission Factors'!$F$56,IF(Q588="Commercial AC (&gt;=65k to &lt;135,000k Btu/hr)",'Emission Factors'!$F$57,IF(Q588="Commercial AC (&gt;=135,000k Btu/hr)",'Emission Factors'!$F$58,""))))))</f>
        <v/>
      </c>
      <c r="Y588" s="211" t="str">
        <f>IF(Q588="Room AC (window/wall)",'Emission Factors'!$G$53,IF(Q588="Room AC (PTAC/PTHP)",'Emission Factors'!$G$54,IF(Q588="Residential AC",'Emission Factors'!$G$55,IF(Q588="Residential HP",'Emission Factors'!$G$56,IF(Q588="Commercial AC (&gt;=65k to &lt;135,000k Btu/hr)",'Emission Factors'!$G$57,IF(Q588="Commercial AC (&gt;=135,000k Btu/hr)",'Emission Factors'!$G$58,""))))))</f>
        <v/>
      </c>
      <c r="Z588" s="96"/>
      <c r="AA588" s="97" t="str">
        <f t="shared" si="81"/>
        <v/>
      </c>
      <c r="AB588" s="97" t="str">
        <f t="shared" si="82"/>
        <v/>
      </c>
      <c r="AC588" s="246" t="str">
        <f t="shared" si="83"/>
        <v/>
      </c>
      <c r="AD588" s="97" t="str">
        <f t="shared" si="84"/>
        <v/>
      </c>
      <c r="AE588" s="97" t="str">
        <f t="shared" si="85"/>
        <v/>
      </c>
      <c r="AF588" s="252" t="str">
        <f t="shared" si="86"/>
        <v/>
      </c>
      <c r="AG588" s="254" t="str">
        <f t="shared" si="87"/>
        <v/>
      </c>
      <c r="AH588" s="248" t="str">
        <f t="shared" si="88"/>
        <v/>
      </c>
      <c r="AI588" s="249" t="str">
        <f t="shared" si="89"/>
        <v/>
      </c>
    </row>
    <row r="589" spans="2:35" x14ac:dyDescent="0.3">
      <c r="B589" s="94"/>
      <c r="C589" s="95"/>
      <c r="D589" s="95"/>
      <c r="E589" s="95"/>
      <c r="F589" s="94"/>
      <c r="G589" s="145"/>
      <c r="H589" s="245"/>
      <c r="I589" s="211" t="str">
        <f>IF(D589="Room AC (window/wall)",'Emission Factors'!$E$53,IF(D589="Room AC (PTAC/PTHP)",H589,IF(D589="Residential AC",'Emission Factors'!$E$55,IF(D589="Residential HP",H589,IF(D589="Commercial AC (&gt;=65k to &lt;135,000k Btu/hr)",'Emission Factors'!$E$57,IF(D589="Commercial AC (&gt;=135,000k Btu/hr)",'Emission Factors'!$E$58,""))))))</f>
        <v/>
      </c>
      <c r="J589" s="96"/>
      <c r="K589" s="211" t="str">
        <f>IF(ISBLANK(J589),"",VLOOKUP(J589,'Emission Factors'!$C$81:$G$221,4,FALSE))</f>
        <v/>
      </c>
      <c r="L589" s="210" t="str">
        <f>IF(D589="Room AC (window/wall)",'Emission Factors'!$F$53,IF(D589="Room AC (PTAC/PTHP)",'Emission Factors'!$F$54,IF(D589="Residential AC",'Emission Factors'!$F$55,IF(D589="Residential HP",'Emission Factors'!$F$56,IF(D589="Commercial AC (&gt;=65k to &lt;135,000k Btu/hr)",'Emission Factors'!$F$57,IF(D589="Commercial AC (&gt;=135,000k Btu/hr)",'Emission Factors'!$F$58,""))))))</f>
        <v/>
      </c>
      <c r="M589" s="211" t="str">
        <f>IF(D589="Room AC (window/wall)",'Emission Factors'!$G$53,IF(D589="Room AC (PTAC/PTHP)",'Emission Factors'!$G$54,IF(D589="Residential AC",'Emission Factors'!$G$55,IF(D589="Residential HP",'Emission Factors'!$G$56,IF(D589="Commercial AC (&gt;=65k to &lt;135,000k Btu/hr)",'Emission Factors'!$G$57,IF(D589="Commercial AC (&gt;=135,000k Btu/hr)",'Emission Factors'!$G$58,""))))))</f>
        <v/>
      </c>
      <c r="N589" s="96"/>
      <c r="O589" s="209" t="str">
        <f>IF(ISBLANK(D589),"",(IF(D589="Room AC (window/wall)",'Emission Factors'!$C$53,IF(D589="Room AC (PTAC/PTHP)",'Emission Factors'!$C$54,IF(D589="Residential AC",'Emission Factors'!$C$55,IF(D589="Residential HP",'Emission Factors'!$C$56,IF(D589="Commercial AC (&gt;=65k to &lt;135,000k Btu/hr)",'Emission Factors'!$C$57,IF(D589="Commercial AC (&gt;=135,000k Btu/hr)",'Emission Factors'!$C$58,""))))))))</f>
        <v/>
      </c>
      <c r="P589" s="209" t="str">
        <f t="shared" si="80"/>
        <v/>
      </c>
      <c r="Q589" s="95"/>
      <c r="R589" s="256"/>
      <c r="S589" s="256"/>
      <c r="T589" s="96"/>
      <c r="U589" s="211" t="str">
        <f>IF(Q589="Room AC (window/wall)",'Emission Factors'!$E$53,IF(AND(Q589="Room AC (PTAC/PTHP)",ISBLANK(T589)),"Error",IF(AND(Q589="Room AC (PTAC/PTHP)",T589&gt;0),T589,IF(Q589="Residential AC",'Emission Factors'!$E$55,IF(AND(Q589="Residential HP",ISBLANK(T589)),"Error",IF(AND(Q589="Residential HP",T589&gt;0),T589,IF(Q589="Commercial AC (&gt;=65k to &lt;135,000k Btu/hr)",'Emission Factors'!$E$57,IF(Q589="Commercial AC (&gt;=135,000k Btu/hr)",'Emission Factors'!$E$58,""))))))))</f>
        <v/>
      </c>
      <c r="V589" s="95"/>
      <c r="W589" s="211" t="str">
        <f>IF(ISBLANK(V589),"",VLOOKUP(V589,'Emission Factors'!$C$81:$G$221,4,FALSE))</f>
        <v/>
      </c>
      <c r="X589" s="210" t="str">
        <f>IF(Q589="Room AC (window/wall)",'Emission Factors'!$F$53,IF(Q589="Room AC (PTAC/PTHP)",'Emission Factors'!$F$54,IF(Q589="Residential AC",'Emission Factors'!$F$55,IF(Q589="Residential HP",'Emission Factors'!$F$56,IF(Q589="Commercial AC (&gt;=65k to &lt;135,000k Btu/hr)",'Emission Factors'!$F$57,IF(Q589="Commercial AC (&gt;=135,000k Btu/hr)",'Emission Factors'!$F$58,""))))))</f>
        <v/>
      </c>
      <c r="Y589" s="211" t="str">
        <f>IF(Q589="Room AC (window/wall)",'Emission Factors'!$G$53,IF(Q589="Room AC (PTAC/PTHP)",'Emission Factors'!$G$54,IF(Q589="Residential AC",'Emission Factors'!$G$55,IF(Q589="Residential HP",'Emission Factors'!$G$56,IF(Q589="Commercial AC (&gt;=65k to &lt;135,000k Btu/hr)",'Emission Factors'!$G$57,IF(Q589="Commercial AC (&gt;=135,000k Btu/hr)",'Emission Factors'!$G$58,""))))))</f>
        <v/>
      </c>
      <c r="Z589" s="96"/>
      <c r="AA589" s="97" t="str">
        <f t="shared" si="81"/>
        <v/>
      </c>
      <c r="AB589" s="97" t="str">
        <f t="shared" si="82"/>
        <v/>
      </c>
      <c r="AC589" s="246" t="str">
        <f t="shared" si="83"/>
        <v/>
      </c>
      <c r="AD589" s="97" t="str">
        <f t="shared" si="84"/>
        <v/>
      </c>
      <c r="AE589" s="97" t="str">
        <f t="shared" si="85"/>
        <v/>
      </c>
      <c r="AF589" s="252" t="str">
        <f t="shared" si="86"/>
        <v/>
      </c>
      <c r="AG589" s="254" t="str">
        <f t="shared" si="87"/>
        <v/>
      </c>
      <c r="AH589" s="248" t="str">
        <f t="shared" si="88"/>
        <v/>
      </c>
      <c r="AI589" s="249" t="str">
        <f t="shared" si="89"/>
        <v/>
      </c>
    </row>
    <row r="590" spans="2:35" x14ac:dyDescent="0.3">
      <c r="B590" s="94"/>
      <c r="C590" s="95"/>
      <c r="D590" s="95"/>
      <c r="E590" s="95"/>
      <c r="F590" s="94"/>
      <c r="G590" s="145"/>
      <c r="H590" s="245"/>
      <c r="I590" s="211" t="str">
        <f>IF(D590="Room AC (window/wall)",'Emission Factors'!$E$53,IF(D590="Room AC (PTAC/PTHP)",H590,IF(D590="Residential AC",'Emission Factors'!$E$55,IF(D590="Residential HP",H590,IF(D590="Commercial AC (&gt;=65k to &lt;135,000k Btu/hr)",'Emission Factors'!$E$57,IF(D590="Commercial AC (&gt;=135,000k Btu/hr)",'Emission Factors'!$E$58,""))))))</f>
        <v/>
      </c>
      <c r="J590" s="96"/>
      <c r="K590" s="211" t="str">
        <f>IF(ISBLANK(J590),"",VLOOKUP(J590,'Emission Factors'!$C$81:$G$221,4,FALSE))</f>
        <v/>
      </c>
      <c r="L590" s="210" t="str">
        <f>IF(D590="Room AC (window/wall)",'Emission Factors'!$F$53,IF(D590="Room AC (PTAC/PTHP)",'Emission Factors'!$F$54,IF(D590="Residential AC",'Emission Factors'!$F$55,IF(D590="Residential HP",'Emission Factors'!$F$56,IF(D590="Commercial AC (&gt;=65k to &lt;135,000k Btu/hr)",'Emission Factors'!$F$57,IF(D590="Commercial AC (&gt;=135,000k Btu/hr)",'Emission Factors'!$F$58,""))))))</f>
        <v/>
      </c>
      <c r="M590" s="211" t="str">
        <f>IF(D590="Room AC (window/wall)",'Emission Factors'!$G$53,IF(D590="Room AC (PTAC/PTHP)",'Emission Factors'!$G$54,IF(D590="Residential AC",'Emission Factors'!$G$55,IF(D590="Residential HP",'Emission Factors'!$G$56,IF(D590="Commercial AC (&gt;=65k to &lt;135,000k Btu/hr)",'Emission Factors'!$G$57,IF(D590="Commercial AC (&gt;=135,000k Btu/hr)",'Emission Factors'!$G$58,""))))))</f>
        <v/>
      </c>
      <c r="N590" s="96"/>
      <c r="O590" s="209" t="str">
        <f>IF(ISBLANK(D590),"",(IF(D590="Room AC (window/wall)",'Emission Factors'!$C$53,IF(D590="Room AC (PTAC/PTHP)",'Emission Factors'!$C$54,IF(D590="Residential AC",'Emission Factors'!$C$55,IF(D590="Residential HP",'Emission Factors'!$C$56,IF(D590="Commercial AC (&gt;=65k to &lt;135,000k Btu/hr)",'Emission Factors'!$C$57,IF(D590="Commercial AC (&gt;=135,000k Btu/hr)",'Emission Factors'!$C$58,""))))))))</f>
        <v/>
      </c>
      <c r="P590" s="209" t="str">
        <f t="shared" ref="P590:P653" si="90">IFERROR(O590-(IF(ISBLANK(R590),"Error",R590)-E590),"")</f>
        <v/>
      </c>
      <c r="Q590" s="95"/>
      <c r="R590" s="256"/>
      <c r="S590" s="256"/>
      <c r="T590" s="96"/>
      <c r="U590" s="211" t="str">
        <f>IF(Q590="Room AC (window/wall)",'Emission Factors'!$E$53,IF(AND(Q590="Room AC (PTAC/PTHP)",ISBLANK(T590)),"Error",IF(AND(Q590="Room AC (PTAC/PTHP)",T590&gt;0),T590,IF(Q590="Residential AC",'Emission Factors'!$E$55,IF(AND(Q590="Residential HP",ISBLANK(T590)),"Error",IF(AND(Q590="Residential HP",T590&gt;0),T590,IF(Q590="Commercial AC (&gt;=65k to &lt;135,000k Btu/hr)",'Emission Factors'!$E$57,IF(Q590="Commercial AC (&gt;=135,000k Btu/hr)",'Emission Factors'!$E$58,""))))))))</f>
        <v/>
      </c>
      <c r="V590" s="95"/>
      <c r="W590" s="211" t="str">
        <f>IF(ISBLANK(V590),"",VLOOKUP(V590,'Emission Factors'!$C$81:$G$221,4,FALSE))</f>
        <v/>
      </c>
      <c r="X590" s="210" t="str">
        <f>IF(Q590="Room AC (window/wall)",'Emission Factors'!$F$53,IF(Q590="Room AC (PTAC/PTHP)",'Emission Factors'!$F$54,IF(Q590="Residential AC",'Emission Factors'!$F$55,IF(Q590="Residential HP",'Emission Factors'!$F$56,IF(Q590="Commercial AC (&gt;=65k to &lt;135,000k Btu/hr)",'Emission Factors'!$F$57,IF(Q590="Commercial AC (&gt;=135,000k Btu/hr)",'Emission Factors'!$F$58,""))))))</f>
        <v/>
      </c>
      <c r="Y590" s="211" t="str">
        <f>IF(Q590="Room AC (window/wall)",'Emission Factors'!$G$53,IF(Q590="Room AC (PTAC/PTHP)",'Emission Factors'!$G$54,IF(Q590="Residential AC",'Emission Factors'!$G$55,IF(Q590="Residential HP",'Emission Factors'!$G$56,IF(Q590="Commercial AC (&gt;=65k to &lt;135,000k Btu/hr)",'Emission Factors'!$G$57,IF(Q590="Commercial AC (&gt;=135,000k Btu/hr)",'Emission Factors'!$G$58,""))))))</f>
        <v/>
      </c>
      <c r="Z590" s="96"/>
      <c r="AA590" s="97" t="str">
        <f t="shared" si="81"/>
        <v/>
      </c>
      <c r="AB590" s="97" t="str">
        <f t="shared" si="82"/>
        <v/>
      </c>
      <c r="AC590" s="246" t="str">
        <f t="shared" si="83"/>
        <v/>
      </c>
      <c r="AD590" s="97" t="str">
        <f t="shared" si="84"/>
        <v/>
      </c>
      <c r="AE590" s="97" t="str">
        <f t="shared" si="85"/>
        <v/>
      </c>
      <c r="AF590" s="252" t="str">
        <f t="shared" si="86"/>
        <v/>
      </c>
      <c r="AG590" s="254" t="str">
        <f t="shared" si="87"/>
        <v/>
      </c>
      <c r="AH590" s="248" t="str">
        <f t="shared" si="88"/>
        <v/>
      </c>
      <c r="AI590" s="249" t="str">
        <f t="shared" si="89"/>
        <v/>
      </c>
    </row>
    <row r="591" spans="2:35" x14ac:dyDescent="0.3">
      <c r="B591" s="94"/>
      <c r="C591" s="95"/>
      <c r="D591" s="95"/>
      <c r="E591" s="95"/>
      <c r="F591" s="94"/>
      <c r="G591" s="145"/>
      <c r="H591" s="245"/>
      <c r="I591" s="211" t="str">
        <f>IF(D591="Room AC (window/wall)",'Emission Factors'!$E$53,IF(D591="Room AC (PTAC/PTHP)",H591,IF(D591="Residential AC",'Emission Factors'!$E$55,IF(D591="Residential HP",H591,IF(D591="Commercial AC (&gt;=65k to &lt;135,000k Btu/hr)",'Emission Factors'!$E$57,IF(D591="Commercial AC (&gt;=135,000k Btu/hr)",'Emission Factors'!$E$58,""))))))</f>
        <v/>
      </c>
      <c r="J591" s="96"/>
      <c r="K591" s="211" t="str">
        <f>IF(ISBLANK(J591),"",VLOOKUP(J591,'Emission Factors'!$C$81:$G$221,4,FALSE))</f>
        <v/>
      </c>
      <c r="L591" s="210" t="str">
        <f>IF(D591="Room AC (window/wall)",'Emission Factors'!$F$53,IF(D591="Room AC (PTAC/PTHP)",'Emission Factors'!$F$54,IF(D591="Residential AC",'Emission Factors'!$F$55,IF(D591="Residential HP",'Emission Factors'!$F$56,IF(D591="Commercial AC (&gt;=65k to &lt;135,000k Btu/hr)",'Emission Factors'!$F$57,IF(D591="Commercial AC (&gt;=135,000k Btu/hr)",'Emission Factors'!$F$58,""))))))</f>
        <v/>
      </c>
      <c r="M591" s="211" t="str">
        <f>IF(D591="Room AC (window/wall)",'Emission Factors'!$G$53,IF(D591="Room AC (PTAC/PTHP)",'Emission Factors'!$G$54,IF(D591="Residential AC",'Emission Factors'!$G$55,IF(D591="Residential HP",'Emission Factors'!$G$56,IF(D591="Commercial AC (&gt;=65k to &lt;135,000k Btu/hr)",'Emission Factors'!$G$57,IF(D591="Commercial AC (&gt;=135,000k Btu/hr)",'Emission Factors'!$G$58,""))))))</f>
        <v/>
      </c>
      <c r="N591" s="96"/>
      <c r="O591" s="209" t="str">
        <f>IF(ISBLANK(D591),"",(IF(D591="Room AC (window/wall)",'Emission Factors'!$C$53,IF(D591="Room AC (PTAC/PTHP)",'Emission Factors'!$C$54,IF(D591="Residential AC",'Emission Factors'!$C$55,IF(D591="Residential HP",'Emission Factors'!$C$56,IF(D591="Commercial AC (&gt;=65k to &lt;135,000k Btu/hr)",'Emission Factors'!$C$57,IF(D591="Commercial AC (&gt;=135,000k Btu/hr)",'Emission Factors'!$C$58,""))))))))</f>
        <v/>
      </c>
      <c r="P591" s="209" t="str">
        <f t="shared" si="90"/>
        <v/>
      </c>
      <c r="Q591" s="95"/>
      <c r="R591" s="256"/>
      <c r="S591" s="256"/>
      <c r="T591" s="96"/>
      <c r="U591" s="211" t="str">
        <f>IF(Q591="Room AC (window/wall)",'Emission Factors'!$E$53,IF(AND(Q591="Room AC (PTAC/PTHP)",ISBLANK(T591)),"Error",IF(AND(Q591="Room AC (PTAC/PTHP)",T591&gt;0),T591,IF(Q591="Residential AC",'Emission Factors'!$E$55,IF(AND(Q591="Residential HP",ISBLANK(T591)),"Error",IF(AND(Q591="Residential HP",T591&gt;0),T591,IF(Q591="Commercial AC (&gt;=65k to &lt;135,000k Btu/hr)",'Emission Factors'!$E$57,IF(Q591="Commercial AC (&gt;=135,000k Btu/hr)",'Emission Factors'!$E$58,""))))))))</f>
        <v/>
      </c>
      <c r="V591" s="95"/>
      <c r="W591" s="211" t="str">
        <f>IF(ISBLANK(V591),"",VLOOKUP(V591,'Emission Factors'!$C$81:$G$221,4,FALSE))</f>
        <v/>
      </c>
      <c r="X591" s="210" t="str">
        <f>IF(Q591="Room AC (window/wall)",'Emission Factors'!$F$53,IF(Q591="Room AC (PTAC/PTHP)",'Emission Factors'!$F$54,IF(Q591="Residential AC",'Emission Factors'!$F$55,IF(Q591="Residential HP",'Emission Factors'!$F$56,IF(Q591="Commercial AC (&gt;=65k to &lt;135,000k Btu/hr)",'Emission Factors'!$F$57,IF(Q591="Commercial AC (&gt;=135,000k Btu/hr)",'Emission Factors'!$F$58,""))))))</f>
        <v/>
      </c>
      <c r="Y591" s="211" t="str">
        <f>IF(Q591="Room AC (window/wall)",'Emission Factors'!$G$53,IF(Q591="Room AC (PTAC/PTHP)",'Emission Factors'!$G$54,IF(Q591="Residential AC",'Emission Factors'!$G$55,IF(Q591="Residential HP",'Emission Factors'!$G$56,IF(Q591="Commercial AC (&gt;=65k to &lt;135,000k Btu/hr)",'Emission Factors'!$G$57,IF(Q591="Commercial AC (&gt;=135,000k Btu/hr)",'Emission Factors'!$G$58,""))))))</f>
        <v/>
      </c>
      <c r="Z591" s="96"/>
      <c r="AA591" s="97" t="str">
        <f t="shared" ref="AA591:AA654" si="91">IF(ISBLANK(Z591),"",(I591*K591*(M591/100)*(N591/2204.6)))</f>
        <v/>
      </c>
      <c r="AB591" s="97" t="str">
        <f t="shared" ref="AB591:AB654" si="92">IF(ISBLANK(Z591),"",(U591*W591*(Y591/100)*(Z591/2204.6)))</f>
        <v/>
      </c>
      <c r="AC591" s="246" t="str">
        <f t="shared" ref="AC591:AC654" si="93">IF(ISBLANK(Z591),"",(AA591-AB591))</f>
        <v/>
      </c>
      <c r="AD591" s="97" t="str">
        <f t="shared" ref="AD591:AD654" si="94">IF(ISBLANK(Z591),"",(H591*K591*(L591/100)*(N591/2204.6)*P591))</f>
        <v/>
      </c>
      <c r="AE591" s="97" t="str">
        <f t="shared" ref="AE591:AE654" si="95">IF(ISBLANK(Z591),"",(T591*W591*(X591/100)*(Z591/2204.6)*P591))</f>
        <v/>
      </c>
      <c r="AF591" s="252" t="str">
        <f t="shared" ref="AF591:AF654" si="96">IF(ISBLANK(Z591),"",(AD591-AE591))</f>
        <v/>
      </c>
      <c r="AG591" s="254" t="str">
        <f t="shared" ref="AG591:AG654" si="97">IF(ISBLANK(S591),"",IF(AND(S591&gt;2024,W591&gt;750),0,SUM(AC591,AF591)))</f>
        <v/>
      </c>
      <c r="AH591" s="248" t="str">
        <f t="shared" ref="AH591:AH654" si="98">IF(ISBLANK(Z591),"",(AG591/Z591))</f>
        <v/>
      </c>
      <c r="AI591" s="249" t="str">
        <f t="shared" ref="AI591:AI654" si="99">IF(ISBLANK(Z591),"",(IF(AG591=0,0,(AG591/G591))))</f>
        <v/>
      </c>
    </row>
    <row r="592" spans="2:35" x14ac:dyDescent="0.3">
      <c r="B592" s="94"/>
      <c r="C592" s="95"/>
      <c r="D592" s="95"/>
      <c r="E592" s="95"/>
      <c r="F592" s="94"/>
      <c r="G592" s="145"/>
      <c r="H592" s="245"/>
      <c r="I592" s="211" t="str">
        <f>IF(D592="Room AC (window/wall)",'Emission Factors'!$E$53,IF(D592="Room AC (PTAC/PTHP)",H592,IF(D592="Residential AC",'Emission Factors'!$E$55,IF(D592="Residential HP",H592,IF(D592="Commercial AC (&gt;=65k to &lt;135,000k Btu/hr)",'Emission Factors'!$E$57,IF(D592="Commercial AC (&gt;=135,000k Btu/hr)",'Emission Factors'!$E$58,""))))))</f>
        <v/>
      </c>
      <c r="J592" s="96"/>
      <c r="K592" s="211" t="str">
        <f>IF(ISBLANK(J592),"",VLOOKUP(J592,'Emission Factors'!$C$81:$G$221,4,FALSE))</f>
        <v/>
      </c>
      <c r="L592" s="210" t="str">
        <f>IF(D592="Room AC (window/wall)",'Emission Factors'!$F$53,IF(D592="Room AC (PTAC/PTHP)",'Emission Factors'!$F$54,IF(D592="Residential AC",'Emission Factors'!$F$55,IF(D592="Residential HP",'Emission Factors'!$F$56,IF(D592="Commercial AC (&gt;=65k to &lt;135,000k Btu/hr)",'Emission Factors'!$F$57,IF(D592="Commercial AC (&gt;=135,000k Btu/hr)",'Emission Factors'!$F$58,""))))))</f>
        <v/>
      </c>
      <c r="M592" s="211" t="str">
        <f>IF(D592="Room AC (window/wall)",'Emission Factors'!$G$53,IF(D592="Room AC (PTAC/PTHP)",'Emission Factors'!$G$54,IF(D592="Residential AC",'Emission Factors'!$G$55,IF(D592="Residential HP",'Emission Factors'!$G$56,IF(D592="Commercial AC (&gt;=65k to &lt;135,000k Btu/hr)",'Emission Factors'!$G$57,IF(D592="Commercial AC (&gt;=135,000k Btu/hr)",'Emission Factors'!$G$58,""))))))</f>
        <v/>
      </c>
      <c r="N592" s="96"/>
      <c r="O592" s="209" t="str">
        <f>IF(ISBLANK(D592),"",(IF(D592="Room AC (window/wall)",'Emission Factors'!$C$53,IF(D592="Room AC (PTAC/PTHP)",'Emission Factors'!$C$54,IF(D592="Residential AC",'Emission Factors'!$C$55,IF(D592="Residential HP",'Emission Factors'!$C$56,IF(D592="Commercial AC (&gt;=65k to &lt;135,000k Btu/hr)",'Emission Factors'!$C$57,IF(D592="Commercial AC (&gt;=135,000k Btu/hr)",'Emission Factors'!$C$58,""))))))))</f>
        <v/>
      </c>
      <c r="P592" s="209" t="str">
        <f t="shared" si="90"/>
        <v/>
      </c>
      <c r="Q592" s="95"/>
      <c r="R592" s="256"/>
      <c r="S592" s="256"/>
      <c r="T592" s="96"/>
      <c r="U592" s="211" t="str">
        <f>IF(Q592="Room AC (window/wall)",'Emission Factors'!$E$53,IF(AND(Q592="Room AC (PTAC/PTHP)",ISBLANK(T592)),"Error",IF(AND(Q592="Room AC (PTAC/PTHP)",T592&gt;0),T592,IF(Q592="Residential AC",'Emission Factors'!$E$55,IF(AND(Q592="Residential HP",ISBLANK(T592)),"Error",IF(AND(Q592="Residential HP",T592&gt;0),T592,IF(Q592="Commercial AC (&gt;=65k to &lt;135,000k Btu/hr)",'Emission Factors'!$E$57,IF(Q592="Commercial AC (&gt;=135,000k Btu/hr)",'Emission Factors'!$E$58,""))))))))</f>
        <v/>
      </c>
      <c r="V592" s="95"/>
      <c r="W592" s="211" t="str">
        <f>IF(ISBLANK(V592),"",VLOOKUP(V592,'Emission Factors'!$C$81:$G$221,4,FALSE))</f>
        <v/>
      </c>
      <c r="X592" s="210" t="str">
        <f>IF(Q592="Room AC (window/wall)",'Emission Factors'!$F$53,IF(Q592="Room AC (PTAC/PTHP)",'Emission Factors'!$F$54,IF(Q592="Residential AC",'Emission Factors'!$F$55,IF(Q592="Residential HP",'Emission Factors'!$F$56,IF(Q592="Commercial AC (&gt;=65k to &lt;135,000k Btu/hr)",'Emission Factors'!$F$57,IF(Q592="Commercial AC (&gt;=135,000k Btu/hr)",'Emission Factors'!$F$58,""))))))</f>
        <v/>
      </c>
      <c r="Y592" s="211" t="str">
        <f>IF(Q592="Room AC (window/wall)",'Emission Factors'!$G$53,IF(Q592="Room AC (PTAC/PTHP)",'Emission Factors'!$G$54,IF(Q592="Residential AC",'Emission Factors'!$G$55,IF(Q592="Residential HP",'Emission Factors'!$G$56,IF(Q592="Commercial AC (&gt;=65k to &lt;135,000k Btu/hr)",'Emission Factors'!$G$57,IF(Q592="Commercial AC (&gt;=135,000k Btu/hr)",'Emission Factors'!$G$58,""))))))</f>
        <v/>
      </c>
      <c r="Z592" s="96"/>
      <c r="AA592" s="97" t="str">
        <f t="shared" si="91"/>
        <v/>
      </c>
      <c r="AB592" s="97" t="str">
        <f t="shared" si="92"/>
        <v/>
      </c>
      <c r="AC592" s="246" t="str">
        <f t="shared" si="93"/>
        <v/>
      </c>
      <c r="AD592" s="97" t="str">
        <f t="shared" si="94"/>
        <v/>
      </c>
      <c r="AE592" s="97" t="str">
        <f t="shared" si="95"/>
        <v/>
      </c>
      <c r="AF592" s="252" t="str">
        <f t="shared" si="96"/>
        <v/>
      </c>
      <c r="AG592" s="254" t="str">
        <f t="shared" si="97"/>
        <v/>
      </c>
      <c r="AH592" s="248" t="str">
        <f t="shared" si="98"/>
        <v/>
      </c>
      <c r="AI592" s="249" t="str">
        <f t="shared" si="99"/>
        <v/>
      </c>
    </row>
    <row r="593" spans="2:35" x14ac:dyDescent="0.3">
      <c r="B593" s="94"/>
      <c r="C593" s="95"/>
      <c r="D593" s="95"/>
      <c r="E593" s="95"/>
      <c r="F593" s="94"/>
      <c r="G593" s="145"/>
      <c r="H593" s="245"/>
      <c r="I593" s="211" t="str">
        <f>IF(D593="Room AC (window/wall)",'Emission Factors'!$E$53,IF(D593="Room AC (PTAC/PTHP)",H593,IF(D593="Residential AC",'Emission Factors'!$E$55,IF(D593="Residential HP",H593,IF(D593="Commercial AC (&gt;=65k to &lt;135,000k Btu/hr)",'Emission Factors'!$E$57,IF(D593="Commercial AC (&gt;=135,000k Btu/hr)",'Emission Factors'!$E$58,""))))))</f>
        <v/>
      </c>
      <c r="J593" s="96"/>
      <c r="K593" s="211" t="str">
        <f>IF(ISBLANK(J593),"",VLOOKUP(J593,'Emission Factors'!$C$81:$G$221,4,FALSE))</f>
        <v/>
      </c>
      <c r="L593" s="210" t="str">
        <f>IF(D593="Room AC (window/wall)",'Emission Factors'!$F$53,IF(D593="Room AC (PTAC/PTHP)",'Emission Factors'!$F$54,IF(D593="Residential AC",'Emission Factors'!$F$55,IF(D593="Residential HP",'Emission Factors'!$F$56,IF(D593="Commercial AC (&gt;=65k to &lt;135,000k Btu/hr)",'Emission Factors'!$F$57,IF(D593="Commercial AC (&gt;=135,000k Btu/hr)",'Emission Factors'!$F$58,""))))))</f>
        <v/>
      </c>
      <c r="M593" s="211" t="str">
        <f>IF(D593="Room AC (window/wall)",'Emission Factors'!$G$53,IF(D593="Room AC (PTAC/PTHP)",'Emission Factors'!$G$54,IF(D593="Residential AC",'Emission Factors'!$G$55,IF(D593="Residential HP",'Emission Factors'!$G$56,IF(D593="Commercial AC (&gt;=65k to &lt;135,000k Btu/hr)",'Emission Factors'!$G$57,IF(D593="Commercial AC (&gt;=135,000k Btu/hr)",'Emission Factors'!$G$58,""))))))</f>
        <v/>
      </c>
      <c r="N593" s="96"/>
      <c r="O593" s="209" t="str">
        <f>IF(ISBLANK(D593),"",(IF(D593="Room AC (window/wall)",'Emission Factors'!$C$53,IF(D593="Room AC (PTAC/PTHP)",'Emission Factors'!$C$54,IF(D593="Residential AC",'Emission Factors'!$C$55,IF(D593="Residential HP",'Emission Factors'!$C$56,IF(D593="Commercial AC (&gt;=65k to &lt;135,000k Btu/hr)",'Emission Factors'!$C$57,IF(D593="Commercial AC (&gt;=135,000k Btu/hr)",'Emission Factors'!$C$58,""))))))))</f>
        <v/>
      </c>
      <c r="P593" s="209" t="str">
        <f t="shared" si="90"/>
        <v/>
      </c>
      <c r="Q593" s="95"/>
      <c r="R593" s="256"/>
      <c r="S593" s="256"/>
      <c r="T593" s="96"/>
      <c r="U593" s="211" t="str">
        <f>IF(Q593="Room AC (window/wall)",'Emission Factors'!$E$53,IF(AND(Q593="Room AC (PTAC/PTHP)",ISBLANK(T593)),"Error",IF(AND(Q593="Room AC (PTAC/PTHP)",T593&gt;0),T593,IF(Q593="Residential AC",'Emission Factors'!$E$55,IF(AND(Q593="Residential HP",ISBLANK(T593)),"Error",IF(AND(Q593="Residential HP",T593&gt;0),T593,IF(Q593="Commercial AC (&gt;=65k to &lt;135,000k Btu/hr)",'Emission Factors'!$E$57,IF(Q593="Commercial AC (&gt;=135,000k Btu/hr)",'Emission Factors'!$E$58,""))))))))</f>
        <v/>
      </c>
      <c r="V593" s="95"/>
      <c r="W593" s="211" t="str">
        <f>IF(ISBLANK(V593),"",VLOOKUP(V593,'Emission Factors'!$C$81:$G$221,4,FALSE))</f>
        <v/>
      </c>
      <c r="X593" s="210" t="str">
        <f>IF(Q593="Room AC (window/wall)",'Emission Factors'!$F$53,IF(Q593="Room AC (PTAC/PTHP)",'Emission Factors'!$F$54,IF(Q593="Residential AC",'Emission Factors'!$F$55,IF(Q593="Residential HP",'Emission Factors'!$F$56,IF(Q593="Commercial AC (&gt;=65k to &lt;135,000k Btu/hr)",'Emission Factors'!$F$57,IF(Q593="Commercial AC (&gt;=135,000k Btu/hr)",'Emission Factors'!$F$58,""))))))</f>
        <v/>
      </c>
      <c r="Y593" s="211" t="str">
        <f>IF(Q593="Room AC (window/wall)",'Emission Factors'!$G$53,IF(Q593="Room AC (PTAC/PTHP)",'Emission Factors'!$G$54,IF(Q593="Residential AC",'Emission Factors'!$G$55,IF(Q593="Residential HP",'Emission Factors'!$G$56,IF(Q593="Commercial AC (&gt;=65k to &lt;135,000k Btu/hr)",'Emission Factors'!$G$57,IF(Q593="Commercial AC (&gt;=135,000k Btu/hr)",'Emission Factors'!$G$58,""))))))</f>
        <v/>
      </c>
      <c r="Z593" s="96"/>
      <c r="AA593" s="97" t="str">
        <f t="shared" si="91"/>
        <v/>
      </c>
      <c r="AB593" s="97" t="str">
        <f t="shared" si="92"/>
        <v/>
      </c>
      <c r="AC593" s="246" t="str">
        <f t="shared" si="93"/>
        <v/>
      </c>
      <c r="AD593" s="97" t="str">
        <f t="shared" si="94"/>
        <v/>
      </c>
      <c r="AE593" s="97" t="str">
        <f t="shared" si="95"/>
        <v/>
      </c>
      <c r="AF593" s="252" t="str">
        <f t="shared" si="96"/>
        <v/>
      </c>
      <c r="AG593" s="254" t="str">
        <f t="shared" si="97"/>
        <v/>
      </c>
      <c r="AH593" s="248" t="str">
        <f t="shared" si="98"/>
        <v/>
      </c>
      <c r="AI593" s="249" t="str">
        <f t="shared" si="99"/>
        <v/>
      </c>
    </row>
    <row r="594" spans="2:35" x14ac:dyDescent="0.3">
      <c r="B594" s="94"/>
      <c r="C594" s="95"/>
      <c r="D594" s="95"/>
      <c r="E594" s="95"/>
      <c r="F594" s="94"/>
      <c r="G594" s="145"/>
      <c r="H594" s="245"/>
      <c r="I594" s="211" t="str">
        <f>IF(D594="Room AC (window/wall)",'Emission Factors'!$E$53,IF(D594="Room AC (PTAC/PTHP)",H594,IF(D594="Residential AC",'Emission Factors'!$E$55,IF(D594="Residential HP",H594,IF(D594="Commercial AC (&gt;=65k to &lt;135,000k Btu/hr)",'Emission Factors'!$E$57,IF(D594="Commercial AC (&gt;=135,000k Btu/hr)",'Emission Factors'!$E$58,""))))))</f>
        <v/>
      </c>
      <c r="J594" s="96"/>
      <c r="K594" s="211" t="str">
        <f>IF(ISBLANK(J594),"",VLOOKUP(J594,'Emission Factors'!$C$81:$G$221,4,FALSE))</f>
        <v/>
      </c>
      <c r="L594" s="210" t="str">
        <f>IF(D594="Room AC (window/wall)",'Emission Factors'!$F$53,IF(D594="Room AC (PTAC/PTHP)",'Emission Factors'!$F$54,IF(D594="Residential AC",'Emission Factors'!$F$55,IF(D594="Residential HP",'Emission Factors'!$F$56,IF(D594="Commercial AC (&gt;=65k to &lt;135,000k Btu/hr)",'Emission Factors'!$F$57,IF(D594="Commercial AC (&gt;=135,000k Btu/hr)",'Emission Factors'!$F$58,""))))))</f>
        <v/>
      </c>
      <c r="M594" s="211" t="str">
        <f>IF(D594="Room AC (window/wall)",'Emission Factors'!$G$53,IF(D594="Room AC (PTAC/PTHP)",'Emission Factors'!$G$54,IF(D594="Residential AC",'Emission Factors'!$G$55,IF(D594="Residential HP",'Emission Factors'!$G$56,IF(D594="Commercial AC (&gt;=65k to &lt;135,000k Btu/hr)",'Emission Factors'!$G$57,IF(D594="Commercial AC (&gt;=135,000k Btu/hr)",'Emission Factors'!$G$58,""))))))</f>
        <v/>
      </c>
      <c r="N594" s="96"/>
      <c r="O594" s="209" t="str">
        <f>IF(ISBLANK(D594),"",(IF(D594="Room AC (window/wall)",'Emission Factors'!$C$53,IF(D594="Room AC (PTAC/PTHP)",'Emission Factors'!$C$54,IF(D594="Residential AC",'Emission Factors'!$C$55,IF(D594="Residential HP",'Emission Factors'!$C$56,IF(D594="Commercial AC (&gt;=65k to &lt;135,000k Btu/hr)",'Emission Factors'!$C$57,IF(D594="Commercial AC (&gt;=135,000k Btu/hr)",'Emission Factors'!$C$58,""))))))))</f>
        <v/>
      </c>
      <c r="P594" s="209" t="str">
        <f t="shared" si="90"/>
        <v/>
      </c>
      <c r="Q594" s="95"/>
      <c r="R594" s="256"/>
      <c r="S594" s="256"/>
      <c r="T594" s="96"/>
      <c r="U594" s="211" t="str">
        <f>IF(Q594="Room AC (window/wall)",'Emission Factors'!$E$53,IF(AND(Q594="Room AC (PTAC/PTHP)",ISBLANK(T594)),"Error",IF(AND(Q594="Room AC (PTAC/PTHP)",T594&gt;0),T594,IF(Q594="Residential AC",'Emission Factors'!$E$55,IF(AND(Q594="Residential HP",ISBLANK(T594)),"Error",IF(AND(Q594="Residential HP",T594&gt;0),T594,IF(Q594="Commercial AC (&gt;=65k to &lt;135,000k Btu/hr)",'Emission Factors'!$E$57,IF(Q594="Commercial AC (&gt;=135,000k Btu/hr)",'Emission Factors'!$E$58,""))))))))</f>
        <v/>
      </c>
      <c r="V594" s="95"/>
      <c r="W594" s="211" t="str">
        <f>IF(ISBLANK(V594),"",VLOOKUP(V594,'Emission Factors'!$C$81:$G$221,4,FALSE))</f>
        <v/>
      </c>
      <c r="X594" s="210" t="str">
        <f>IF(Q594="Room AC (window/wall)",'Emission Factors'!$F$53,IF(Q594="Room AC (PTAC/PTHP)",'Emission Factors'!$F$54,IF(Q594="Residential AC",'Emission Factors'!$F$55,IF(Q594="Residential HP",'Emission Factors'!$F$56,IF(Q594="Commercial AC (&gt;=65k to &lt;135,000k Btu/hr)",'Emission Factors'!$F$57,IF(Q594="Commercial AC (&gt;=135,000k Btu/hr)",'Emission Factors'!$F$58,""))))))</f>
        <v/>
      </c>
      <c r="Y594" s="211" t="str">
        <f>IF(Q594="Room AC (window/wall)",'Emission Factors'!$G$53,IF(Q594="Room AC (PTAC/PTHP)",'Emission Factors'!$G$54,IF(Q594="Residential AC",'Emission Factors'!$G$55,IF(Q594="Residential HP",'Emission Factors'!$G$56,IF(Q594="Commercial AC (&gt;=65k to &lt;135,000k Btu/hr)",'Emission Factors'!$G$57,IF(Q594="Commercial AC (&gt;=135,000k Btu/hr)",'Emission Factors'!$G$58,""))))))</f>
        <v/>
      </c>
      <c r="Z594" s="96"/>
      <c r="AA594" s="97" t="str">
        <f t="shared" si="91"/>
        <v/>
      </c>
      <c r="AB594" s="97" t="str">
        <f t="shared" si="92"/>
        <v/>
      </c>
      <c r="AC594" s="246" t="str">
        <f t="shared" si="93"/>
        <v/>
      </c>
      <c r="AD594" s="97" t="str">
        <f t="shared" si="94"/>
        <v/>
      </c>
      <c r="AE594" s="97" t="str">
        <f t="shared" si="95"/>
        <v/>
      </c>
      <c r="AF594" s="252" t="str">
        <f t="shared" si="96"/>
        <v/>
      </c>
      <c r="AG594" s="254" t="str">
        <f t="shared" si="97"/>
        <v/>
      </c>
      <c r="AH594" s="248" t="str">
        <f t="shared" si="98"/>
        <v/>
      </c>
      <c r="AI594" s="249" t="str">
        <f t="shared" si="99"/>
        <v/>
      </c>
    </row>
    <row r="595" spans="2:35" x14ac:dyDescent="0.3">
      <c r="B595" s="94"/>
      <c r="C595" s="95"/>
      <c r="D595" s="95"/>
      <c r="E595" s="95"/>
      <c r="F595" s="94"/>
      <c r="G595" s="145"/>
      <c r="H595" s="245"/>
      <c r="I595" s="211" t="str">
        <f>IF(D595="Room AC (window/wall)",'Emission Factors'!$E$53,IF(D595="Room AC (PTAC/PTHP)",H595,IF(D595="Residential AC",'Emission Factors'!$E$55,IF(D595="Residential HP",H595,IF(D595="Commercial AC (&gt;=65k to &lt;135,000k Btu/hr)",'Emission Factors'!$E$57,IF(D595="Commercial AC (&gt;=135,000k Btu/hr)",'Emission Factors'!$E$58,""))))))</f>
        <v/>
      </c>
      <c r="J595" s="96"/>
      <c r="K595" s="211" t="str">
        <f>IF(ISBLANK(J595),"",VLOOKUP(J595,'Emission Factors'!$C$81:$G$221,4,FALSE))</f>
        <v/>
      </c>
      <c r="L595" s="210" t="str">
        <f>IF(D595="Room AC (window/wall)",'Emission Factors'!$F$53,IF(D595="Room AC (PTAC/PTHP)",'Emission Factors'!$F$54,IF(D595="Residential AC",'Emission Factors'!$F$55,IF(D595="Residential HP",'Emission Factors'!$F$56,IF(D595="Commercial AC (&gt;=65k to &lt;135,000k Btu/hr)",'Emission Factors'!$F$57,IF(D595="Commercial AC (&gt;=135,000k Btu/hr)",'Emission Factors'!$F$58,""))))))</f>
        <v/>
      </c>
      <c r="M595" s="211" t="str">
        <f>IF(D595="Room AC (window/wall)",'Emission Factors'!$G$53,IF(D595="Room AC (PTAC/PTHP)",'Emission Factors'!$G$54,IF(D595="Residential AC",'Emission Factors'!$G$55,IF(D595="Residential HP",'Emission Factors'!$G$56,IF(D595="Commercial AC (&gt;=65k to &lt;135,000k Btu/hr)",'Emission Factors'!$G$57,IF(D595="Commercial AC (&gt;=135,000k Btu/hr)",'Emission Factors'!$G$58,""))))))</f>
        <v/>
      </c>
      <c r="N595" s="96"/>
      <c r="O595" s="209" t="str">
        <f>IF(ISBLANK(D595),"",(IF(D595="Room AC (window/wall)",'Emission Factors'!$C$53,IF(D595="Room AC (PTAC/PTHP)",'Emission Factors'!$C$54,IF(D595="Residential AC",'Emission Factors'!$C$55,IF(D595="Residential HP",'Emission Factors'!$C$56,IF(D595="Commercial AC (&gt;=65k to &lt;135,000k Btu/hr)",'Emission Factors'!$C$57,IF(D595="Commercial AC (&gt;=135,000k Btu/hr)",'Emission Factors'!$C$58,""))))))))</f>
        <v/>
      </c>
      <c r="P595" s="209" t="str">
        <f t="shared" si="90"/>
        <v/>
      </c>
      <c r="Q595" s="95"/>
      <c r="R595" s="256"/>
      <c r="S595" s="256"/>
      <c r="T595" s="96"/>
      <c r="U595" s="211" t="str">
        <f>IF(Q595="Room AC (window/wall)",'Emission Factors'!$E$53,IF(AND(Q595="Room AC (PTAC/PTHP)",ISBLANK(T595)),"Error",IF(AND(Q595="Room AC (PTAC/PTHP)",T595&gt;0),T595,IF(Q595="Residential AC",'Emission Factors'!$E$55,IF(AND(Q595="Residential HP",ISBLANK(T595)),"Error",IF(AND(Q595="Residential HP",T595&gt;0),T595,IF(Q595="Commercial AC (&gt;=65k to &lt;135,000k Btu/hr)",'Emission Factors'!$E$57,IF(Q595="Commercial AC (&gt;=135,000k Btu/hr)",'Emission Factors'!$E$58,""))))))))</f>
        <v/>
      </c>
      <c r="V595" s="95"/>
      <c r="W595" s="211" t="str">
        <f>IF(ISBLANK(V595),"",VLOOKUP(V595,'Emission Factors'!$C$81:$G$221,4,FALSE))</f>
        <v/>
      </c>
      <c r="X595" s="210" t="str">
        <f>IF(Q595="Room AC (window/wall)",'Emission Factors'!$F$53,IF(Q595="Room AC (PTAC/PTHP)",'Emission Factors'!$F$54,IF(Q595="Residential AC",'Emission Factors'!$F$55,IF(Q595="Residential HP",'Emission Factors'!$F$56,IF(Q595="Commercial AC (&gt;=65k to &lt;135,000k Btu/hr)",'Emission Factors'!$F$57,IF(Q595="Commercial AC (&gt;=135,000k Btu/hr)",'Emission Factors'!$F$58,""))))))</f>
        <v/>
      </c>
      <c r="Y595" s="211" t="str">
        <f>IF(Q595="Room AC (window/wall)",'Emission Factors'!$G$53,IF(Q595="Room AC (PTAC/PTHP)",'Emission Factors'!$G$54,IF(Q595="Residential AC",'Emission Factors'!$G$55,IF(Q595="Residential HP",'Emission Factors'!$G$56,IF(Q595="Commercial AC (&gt;=65k to &lt;135,000k Btu/hr)",'Emission Factors'!$G$57,IF(Q595="Commercial AC (&gt;=135,000k Btu/hr)",'Emission Factors'!$G$58,""))))))</f>
        <v/>
      </c>
      <c r="Z595" s="96"/>
      <c r="AA595" s="97" t="str">
        <f t="shared" si="91"/>
        <v/>
      </c>
      <c r="AB595" s="97" t="str">
        <f t="shared" si="92"/>
        <v/>
      </c>
      <c r="AC595" s="246" t="str">
        <f t="shared" si="93"/>
        <v/>
      </c>
      <c r="AD595" s="97" t="str">
        <f t="shared" si="94"/>
        <v/>
      </c>
      <c r="AE595" s="97" t="str">
        <f t="shared" si="95"/>
        <v/>
      </c>
      <c r="AF595" s="252" t="str">
        <f t="shared" si="96"/>
        <v/>
      </c>
      <c r="AG595" s="254" t="str">
        <f t="shared" si="97"/>
        <v/>
      </c>
      <c r="AH595" s="248" t="str">
        <f t="shared" si="98"/>
        <v/>
      </c>
      <c r="AI595" s="249" t="str">
        <f t="shared" si="99"/>
        <v/>
      </c>
    </row>
    <row r="596" spans="2:35" x14ac:dyDescent="0.3">
      <c r="B596" s="94"/>
      <c r="C596" s="95"/>
      <c r="D596" s="95"/>
      <c r="E596" s="95"/>
      <c r="F596" s="94"/>
      <c r="G596" s="145"/>
      <c r="H596" s="245"/>
      <c r="I596" s="211" t="str">
        <f>IF(D596="Room AC (window/wall)",'Emission Factors'!$E$53,IF(D596="Room AC (PTAC/PTHP)",H596,IF(D596="Residential AC",'Emission Factors'!$E$55,IF(D596="Residential HP",H596,IF(D596="Commercial AC (&gt;=65k to &lt;135,000k Btu/hr)",'Emission Factors'!$E$57,IF(D596="Commercial AC (&gt;=135,000k Btu/hr)",'Emission Factors'!$E$58,""))))))</f>
        <v/>
      </c>
      <c r="J596" s="96"/>
      <c r="K596" s="211" t="str">
        <f>IF(ISBLANK(J596),"",VLOOKUP(J596,'Emission Factors'!$C$81:$G$221,4,FALSE))</f>
        <v/>
      </c>
      <c r="L596" s="210" t="str">
        <f>IF(D596="Room AC (window/wall)",'Emission Factors'!$F$53,IF(D596="Room AC (PTAC/PTHP)",'Emission Factors'!$F$54,IF(D596="Residential AC",'Emission Factors'!$F$55,IF(D596="Residential HP",'Emission Factors'!$F$56,IF(D596="Commercial AC (&gt;=65k to &lt;135,000k Btu/hr)",'Emission Factors'!$F$57,IF(D596="Commercial AC (&gt;=135,000k Btu/hr)",'Emission Factors'!$F$58,""))))))</f>
        <v/>
      </c>
      <c r="M596" s="211" t="str">
        <f>IF(D596="Room AC (window/wall)",'Emission Factors'!$G$53,IF(D596="Room AC (PTAC/PTHP)",'Emission Factors'!$G$54,IF(D596="Residential AC",'Emission Factors'!$G$55,IF(D596="Residential HP",'Emission Factors'!$G$56,IF(D596="Commercial AC (&gt;=65k to &lt;135,000k Btu/hr)",'Emission Factors'!$G$57,IF(D596="Commercial AC (&gt;=135,000k Btu/hr)",'Emission Factors'!$G$58,""))))))</f>
        <v/>
      </c>
      <c r="N596" s="96"/>
      <c r="O596" s="209" t="str">
        <f>IF(ISBLANK(D596),"",(IF(D596="Room AC (window/wall)",'Emission Factors'!$C$53,IF(D596="Room AC (PTAC/PTHP)",'Emission Factors'!$C$54,IF(D596="Residential AC",'Emission Factors'!$C$55,IF(D596="Residential HP",'Emission Factors'!$C$56,IF(D596="Commercial AC (&gt;=65k to &lt;135,000k Btu/hr)",'Emission Factors'!$C$57,IF(D596="Commercial AC (&gt;=135,000k Btu/hr)",'Emission Factors'!$C$58,""))))))))</f>
        <v/>
      </c>
      <c r="P596" s="209" t="str">
        <f t="shared" si="90"/>
        <v/>
      </c>
      <c r="Q596" s="95"/>
      <c r="R596" s="256"/>
      <c r="S596" s="256"/>
      <c r="T596" s="96"/>
      <c r="U596" s="211" t="str">
        <f>IF(Q596="Room AC (window/wall)",'Emission Factors'!$E$53,IF(AND(Q596="Room AC (PTAC/PTHP)",ISBLANK(T596)),"Error",IF(AND(Q596="Room AC (PTAC/PTHP)",T596&gt;0),T596,IF(Q596="Residential AC",'Emission Factors'!$E$55,IF(AND(Q596="Residential HP",ISBLANK(T596)),"Error",IF(AND(Q596="Residential HP",T596&gt;0),T596,IF(Q596="Commercial AC (&gt;=65k to &lt;135,000k Btu/hr)",'Emission Factors'!$E$57,IF(Q596="Commercial AC (&gt;=135,000k Btu/hr)",'Emission Factors'!$E$58,""))))))))</f>
        <v/>
      </c>
      <c r="V596" s="95"/>
      <c r="W596" s="211" t="str">
        <f>IF(ISBLANK(V596),"",VLOOKUP(V596,'Emission Factors'!$C$81:$G$221,4,FALSE))</f>
        <v/>
      </c>
      <c r="X596" s="210" t="str">
        <f>IF(Q596="Room AC (window/wall)",'Emission Factors'!$F$53,IF(Q596="Room AC (PTAC/PTHP)",'Emission Factors'!$F$54,IF(Q596="Residential AC",'Emission Factors'!$F$55,IF(Q596="Residential HP",'Emission Factors'!$F$56,IF(Q596="Commercial AC (&gt;=65k to &lt;135,000k Btu/hr)",'Emission Factors'!$F$57,IF(Q596="Commercial AC (&gt;=135,000k Btu/hr)",'Emission Factors'!$F$58,""))))))</f>
        <v/>
      </c>
      <c r="Y596" s="211" t="str">
        <f>IF(Q596="Room AC (window/wall)",'Emission Factors'!$G$53,IF(Q596="Room AC (PTAC/PTHP)",'Emission Factors'!$G$54,IF(Q596="Residential AC",'Emission Factors'!$G$55,IF(Q596="Residential HP",'Emission Factors'!$G$56,IF(Q596="Commercial AC (&gt;=65k to &lt;135,000k Btu/hr)",'Emission Factors'!$G$57,IF(Q596="Commercial AC (&gt;=135,000k Btu/hr)",'Emission Factors'!$G$58,""))))))</f>
        <v/>
      </c>
      <c r="Z596" s="96"/>
      <c r="AA596" s="97" t="str">
        <f t="shared" si="91"/>
        <v/>
      </c>
      <c r="AB596" s="97" t="str">
        <f t="shared" si="92"/>
        <v/>
      </c>
      <c r="AC596" s="246" t="str">
        <f t="shared" si="93"/>
        <v/>
      </c>
      <c r="AD596" s="97" t="str">
        <f t="shared" si="94"/>
        <v/>
      </c>
      <c r="AE596" s="97" t="str">
        <f t="shared" si="95"/>
        <v/>
      </c>
      <c r="AF596" s="252" t="str">
        <f t="shared" si="96"/>
        <v/>
      </c>
      <c r="AG596" s="254" t="str">
        <f t="shared" si="97"/>
        <v/>
      </c>
      <c r="AH596" s="248" t="str">
        <f t="shared" si="98"/>
        <v/>
      </c>
      <c r="AI596" s="249" t="str">
        <f t="shared" si="99"/>
        <v/>
      </c>
    </row>
    <row r="597" spans="2:35" x14ac:dyDescent="0.3">
      <c r="B597" s="94"/>
      <c r="C597" s="95"/>
      <c r="D597" s="95"/>
      <c r="E597" s="95"/>
      <c r="F597" s="94"/>
      <c r="G597" s="145"/>
      <c r="H597" s="245"/>
      <c r="I597" s="211" t="str">
        <f>IF(D597="Room AC (window/wall)",'Emission Factors'!$E$53,IF(D597="Room AC (PTAC/PTHP)",H597,IF(D597="Residential AC",'Emission Factors'!$E$55,IF(D597="Residential HP",H597,IF(D597="Commercial AC (&gt;=65k to &lt;135,000k Btu/hr)",'Emission Factors'!$E$57,IF(D597="Commercial AC (&gt;=135,000k Btu/hr)",'Emission Factors'!$E$58,""))))))</f>
        <v/>
      </c>
      <c r="J597" s="96"/>
      <c r="K597" s="211" t="str">
        <f>IF(ISBLANK(J597),"",VLOOKUP(J597,'Emission Factors'!$C$81:$G$221,4,FALSE))</f>
        <v/>
      </c>
      <c r="L597" s="210" t="str">
        <f>IF(D597="Room AC (window/wall)",'Emission Factors'!$F$53,IF(D597="Room AC (PTAC/PTHP)",'Emission Factors'!$F$54,IF(D597="Residential AC",'Emission Factors'!$F$55,IF(D597="Residential HP",'Emission Factors'!$F$56,IF(D597="Commercial AC (&gt;=65k to &lt;135,000k Btu/hr)",'Emission Factors'!$F$57,IF(D597="Commercial AC (&gt;=135,000k Btu/hr)",'Emission Factors'!$F$58,""))))))</f>
        <v/>
      </c>
      <c r="M597" s="211" t="str">
        <f>IF(D597="Room AC (window/wall)",'Emission Factors'!$G$53,IF(D597="Room AC (PTAC/PTHP)",'Emission Factors'!$G$54,IF(D597="Residential AC",'Emission Factors'!$G$55,IF(D597="Residential HP",'Emission Factors'!$G$56,IF(D597="Commercial AC (&gt;=65k to &lt;135,000k Btu/hr)",'Emission Factors'!$G$57,IF(D597="Commercial AC (&gt;=135,000k Btu/hr)",'Emission Factors'!$G$58,""))))))</f>
        <v/>
      </c>
      <c r="N597" s="96"/>
      <c r="O597" s="209" t="str">
        <f>IF(ISBLANK(D597),"",(IF(D597="Room AC (window/wall)",'Emission Factors'!$C$53,IF(D597="Room AC (PTAC/PTHP)",'Emission Factors'!$C$54,IF(D597="Residential AC",'Emission Factors'!$C$55,IF(D597="Residential HP",'Emission Factors'!$C$56,IF(D597="Commercial AC (&gt;=65k to &lt;135,000k Btu/hr)",'Emission Factors'!$C$57,IF(D597="Commercial AC (&gt;=135,000k Btu/hr)",'Emission Factors'!$C$58,""))))))))</f>
        <v/>
      </c>
      <c r="P597" s="209" t="str">
        <f t="shared" si="90"/>
        <v/>
      </c>
      <c r="Q597" s="95"/>
      <c r="R597" s="256"/>
      <c r="S597" s="256"/>
      <c r="T597" s="96"/>
      <c r="U597" s="211" t="str">
        <f>IF(Q597="Room AC (window/wall)",'Emission Factors'!$E$53,IF(AND(Q597="Room AC (PTAC/PTHP)",ISBLANK(T597)),"Error",IF(AND(Q597="Room AC (PTAC/PTHP)",T597&gt;0),T597,IF(Q597="Residential AC",'Emission Factors'!$E$55,IF(AND(Q597="Residential HP",ISBLANK(T597)),"Error",IF(AND(Q597="Residential HP",T597&gt;0),T597,IF(Q597="Commercial AC (&gt;=65k to &lt;135,000k Btu/hr)",'Emission Factors'!$E$57,IF(Q597="Commercial AC (&gt;=135,000k Btu/hr)",'Emission Factors'!$E$58,""))))))))</f>
        <v/>
      </c>
      <c r="V597" s="95"/>
      <c r="W597" s="211" t="str">
        <f>IF(ISBLANK(V597),"",VLOOKUP(V597,'Emission Factors'!$C$81:$G$221,4,FALSE))</f>
        <v/>
      </c>
      <c r="X597" s="210" t="str">
        <f>IF(Q597="Room AC (window/wall)",'Emission Factors'!$F$53,IF(Q597="Room AC (PTAC/PTHP)",'Emission Factors'!$F$54,IF(Q597="Residential AC",'Emission Factors'!$F$55,IF(Q597="Residential HP",'Emission Factors'!$F$56,IF(Q597="Commercial AC (&gt;=65k to &lt;135,000k Btu/hr)",'Emission Factors'!$F$57,IF(Q597="Commercial AC (&gt;=135,000k Btu/hr)",'Emission Factors'!$F$58,""))))))</f>
        <v/>
      </c>
      <c r="Y597" s="211" t="str">
        <f>IF(Q597="Room AC (window/wall)",'Emission Factors'!$G$53,IF(Q597="Room AC (PTAC/PTHP)",'Emission Factors'!$G$54,IF(Q597="Residential AC",'Emission Factors'!$G$55,IF(Q597="Residential HP",'Emission Factors'!$G$56,IF(Q597="Commercial AC (&gt;=65k to &lt;135,000k Btu/hr)",'Emission Factors'!$G$57,IF(Q597="Commercial AC (&gt;=135,000k Btu/hr)",'Emission Factors'!$G$58,""))))))</f>
        <v/>
      </c>
      <c r="Z597" s="96"/>
      <c r="AA597" s="97" t="str">
        <f t="shared" si="91"/>
        <v/>
      </c>
      <c r="AB597" s="97" t="str">
        <f t="shared" si="92"/>
        <v/>
      </c>
      <c r="AC597" s="246" t="str">
        <f t="shared" si="93"/>
        <v/>
      </c>
      <c r="AD597" s="97" t="str">
        <f t="shared" si="94"/>
        <v/>
      </c>
      <c r="AE597" s="97" t="str">
        <f t="shared" si="95"/>
        <v/>
      </c>
      <c r="AF597" s="252" t="str">
        <f t="shared" si="96"/>
        <v/>
      </c>
      <c r="AG597" s="254" t="str">
        <f t="shared" si="97"/>
        <v/>
      </c>
      <c r="AH597" s="248" t="str">
        <f t="shared" si="98"/>
        <v/>
      </c>
      <c r="AI597" s="249" t="str">
        <f t="shared" si="99"/>
        <v/>
      </c>
    </row>
    <row r="598" spans="2:35" x14ac:dyDescent="0.3">
      <c r="B598" s="94"/>
      <c r="C598" s="95"/>
      <c r="D598" s="95"/>
      <c r="E598" s="95"/>
      <c r="F598" s="94"/>
      <c r="G598" s="145"/>
      <c r="H598" s="245"/>
      <c r="I598" s="211" t="str">
        <f>IF(D598="Room AC (window/wall)",'Emission Factors'!$E$53,IF(D598="Room AC (PTAC/PTHP)",H598,IF(D598="Residential AC",'Emission Factors'!$E$55,IF(D598="Residential HP",H598,IF(D598="Commercial AC (&gt;=65k to &lt;135,000k Btu/hr)",'Emission Factors'!$E$57,IF(D598="Commercial AC (&gt;=135,000k Btu/hr)",'Emission Factors'!$E$58,""))))))</f>
        <v/>
      </c>
      <c r="J598" s="96"/>
      <c r="K598" s="211" t="str">
        <f>IF(ISBLANK(J598),"",VLOOKUP(J598,'Emission Factors'!$C$81:$G$221,4,FALSE))</f>
        <v/>
      </c>
      <c r="L598" s="210" t="str">
        <f>IF(D598="Room AC (window/wall)",'Emission Factors'!$F$53,IF(D598="Room AC (PTAC/PTHP)",'Emission Factors'!$F$54,IF(D598="Residential AC",'Emission Factors'!$F$55,IF(D598="Residential HP",'Emission Factors'!$F$56,IF(D598="Commercial AC (&gt;=65k to &lt;135,000k Btu/hr)",'Emission Factors'!$F$57,IF(D598="Commercial AC (&gt;=135,000k Btu/hr)",'Emission Factors'!$F$58,""))))))</f>
        <v/>
      </c>
      <c r="M598" s="211" t="str">
        <f>IF(D598="Room AC (window/wall)",'Emission Factors'!$G$53,IF(D598="Room AC (PTAC/PTHP)",'Emission Factors'!$G$54,IF(D598="Residential AC",'Emission Factors'!$G$55,IF(D598="Residential HP",'Emission Factors'!$G$56,IF(D598="Commercial AC (&gt;=65k to &lt;135,000k Btu/hr)",'Emission Factors'!$G$57,IF(D598="Commercial AC (&gt;=135,000k Btu/hr)",'Emission Factors'!$G$58,""))))))</f>
        <v/>
      </c>
      <c r="N598" s="96"/>
      <c r="O598" s="209" t="str">
        <f>IF(ISBLANK(D598),"",(IF(D598="Room AC (window/wall)",'Emission Factors'!$C$53,IF(D598="Room AC (PTAC/PTHP)",'Emission Factors'!$C$54,IF(D598="Residential AC",'Emission Factors'!$C$55,IF(D598="Residential HP",'Emission Factors'!$C$56,IF(D598="Commercial AC (&gt;=65k to &lt;135,000k Btu/hr)",'Emission Factors'!$C$57,IF(D598="Commercial AC (&gt;=135,000k Btu/hr)",'Emission Factors'!$C$58,""))))))))</f>
        <v/>
      </c>
      <c r="P598" s="209" t="str">
        <f t="shared" si="90"/>
        <v/>
      </c>
      <c r="Q598" s="95"/>
      <c r="R598" s="256"/>
      <c r="S598" s="256"/>
      <c r="T598" s="96"/>
      <c r="U598" s="211" t="str">
        <f>IF(Q598="Room AC (window/wall)",'Emission Factors'!$E$53,IF(AND(Q598="Room AC (PTAC/PTHP)",ISBLANK(T598)),"Error",IF(AND(Q598="Room AC (PTAC/PTHP)",T598&gt;0),T598,IF(Q598="Residential AC",'Emission Factors'!$E$55,IF(AND(Q598="Residential HP",ISBLANK(T598)),"Error",IF(AND(Q598="Residential HP",T598&gt;0),T598,IF(Q598="Commercial AC (&gt;=65k to &lt;135,000k Btu/hr)",'Emission Factors'!$E$57,IF(Q598="Commercial AC (&gt;=135,000k Btu/hr)",'Emission Factors'!$E$58,""))))))))</f>
        <v/>
      </c>
      <c r="V598" s="95"/>
      <c r="W598" s="211" t="str">
        <f>IF(ISBLANK(V598),"",VLOOKUP(V598,'Emission Factors'!$C$81:$G$221,4,FALSE))</f>
        <v/>
      </c>
      <c r="X598" s="210" t="str">
        <f>IF(Q598="Room AC (window/wall)",'Emission Factors'!$F$53,IF(Q598="Room AC (PTAC/PTHP)",'Emission Factors'!$F$54,IF(Q598="Residential AC",'Emission Factors'!$F$55,IF(Q598="Residential HP",'Emission Factors'!$F$56,IF(Q598="Commercial AC (&gt;=65k to &lt;135,000k Btu/hr)",'Emission Factors'!$F$57,IF(Q598="Commercial AC (&gt;=135,000k Btu/hr)",'Emission Factors'!$F$58,""))))))</f>
        <v/>
      </c>
      <c r="Y598" s="211" t="str">
        <f>IF(Q598="Room AC (window/wall)",'Emission Factors'!$G$53,IF(Q598="Room AC (PTAC/PTHP)",'Emission Factors'!$G$54,IF(Q598="Residential AC",'Emission Factors'!$G$55,IF(Q598="Residential HP",'Emission Factors'!$G$56,IF(Q598="Commercial AC (&gt;=65k to &lt;135,000k Btu/hr)",'Emission Factors'!$G$57,IF(Q598="Commercial AC (&gt;=135,000k Btu/hr)",'Emission Factors'!$G$58,""))))))</f>
        <v/>
      </c>
      <c r="Z598" s="96"/>
      <c r="AA598" s="97" t="str">
        <f t="shared" si="91"/>
        <v/>
      </c>
      <c r="AB598" s="97" t="str">
        <f t="shared" si="92"/>
        <v/>
      </c>
      <c r="AC598" s="246" t="str">
        <f t="shared" si="93"/>
        <v/>
      </c>
      <c r="AD598" s="97" t="str">
        <f t="shared" si="94"/>
        <v/>
      </c>
      <c r="AE598" s="97" t="str">
        <f t="shared" si="95"/>
        <v/>
      </c>
      <c r="AF598" s="252" t="str">
        <f t="shared" si="96"/>
        <v/>
      </c>
      <c r="AG598" s="254" t="str">
        <f t="shared" si="97"/>
        <v/>
      </c>
      <c r="AH598" s="248" t="str">
        <f t="shared" si="98"/>
        <v/>
      </c>
      <c r="AI598" s="249" t="str">
        <f t="shared" si="99"/>
        <v/>
      </c>
    </row>
    <row r="599" spans="2:35" x14ac:dyDescent="0.3">
      <c r="B599" s="94"/>
      <c r="C599" s="95"/>
      <c r="D599" s="95"/>
      <c r="E599" s="95"/>
      <c r="F599" s="94"/>
      <c r="G599" s="145"/>
      <c r="H599" s="245"/>
      <c r="I599" s="211" t="str">
        <f>IF(D599="Room AC (window/wall)",'Emission Factors'!$E$53,IF(D599="Room AC (PTAC/PTHP)",H599,IF(D599="Residential AC",'Emission Factors'!$E$55,IF(D599="Residential HP",H599,IF(D599="Commercial AC (&gt;=65k to &lt;135,000k Btu/hr)",'Emission Factors'!$E$57,IF(D599="Commercial AC (&gt;=135,000k Btu/hr)",'Emission Factors'!$E$58,""))))))</f>
        <v/>
      </c>
      <c r="J599" s="96"/>
      <c r="K599" s="211" t="str">
        <f>IF(ISBLANK(J599),"",VLOOKUP(J599,'Emission Factors'!$C$81:$G$221,4,FALSE))</f>
        <v/>
      </c>
      <c r="L599" s="210" t="str">
        <f>IF(D599="Room AC (window/wall)",'Emission Factors'!$F$53,IF(D599="Room AC (PTAC/PTHP)",'Emission Factors'!$F$54,IF(D599="Residential AC",'Emission Factors'!$F$55,IF(D599="Residential HP",'Emission Factors'!$F$56,IF(D599="Commercial AC (&gt;=65k to &lt;135,000k Btu/hr)",'Emission Factors'!$F$57,IF(D599="Commercial AC (&gt;=135,000k Btu/hr)",'Emission Factors'!$F$58,""))))))</f>
        <v/>
      </c>
      <c r="M599" s="211" t="str">
        <f>IF(D599="Room AC (window/wall)",'Emission Factors'!$G$53,IF(D599="Room AC (PTAC/PTHP)",'Emission Factors'!$G$54,IF(D599="Residential AC",'Emission Factors'!$G$55,IF(D599="Residential HP",'Emission Factors'!$G$56,IF(D599="Commercial AC (&gt;=65k to &lt;135,000k Btu/hr)",'Emission Factors'!$G$57,IF(D599="Commercial AC (&gt;=135,000k Btu/hr)",'Emission Factors'!$G$58,""))))))</f>
        <v/>
      </c>
      <c r="N599" s="96"/>
      <c r="O599" s="209" t="str">
        <f>IF(ISBLANK(D599),"",(IF(D599="Room AC (window/wall)",'Emission Factors'!$C$53,IF(D599="Room AC (PTAC/PTHP)",'Emission Factors'!$C$54,IF(D599="Residential AC",'Emission Factors'!$C$55,IF(D599="Residential HP",'Emission Factors'!$C$56,IF(D599="Commercial AC (&gt;=65k to &lt;135,000k Btu/hr)",'Emission Factors'!$C$57,IF(D599="Commercial AC (&gt;=135,000k Btu/hr)",'Emission Factors'!$C$58,""))))))))</f>
        <v/>
      </c>
      <c r="P599" s="209" t="str">
        <f t="shared" si="90"/>
        <v/>
      </c>
      <c r="Q599" s="95"/>
      <c r="R599" s="256"/>
      <c r="S599" s="256"/>
      <c r="T599" s="96"/>
      <c r="U599" s="211" t="str">
        <f>IF(Q599="Room AC (window/wall)",'Emission Factors'!$E$53,IF(AND(Q599="Room AC (PTAC/PTHP)",ISBLANK(T599)),"Error",IF(AND(Q599="Room AC (PTAC/PTHP)",T599&gt;0),T599,IF(Q599="Residential AC",'Emission Factors'!$E$55,IF(AND(Q599="Residential HP",ISBLANK(T599)),"Error",IF(AND(Q599="Residential HP",T599&gt;0),T599,IF(Q599="Commercial AC (&gt;=65k to &lt;135,000k Btu/hr)",'Emission Factors'!$E$57,IF(Q599="Commercial AC (&gt;=135,000k Btu/hr)",'Emission Factors'!$E$58,""))))))))</f>
        <v/>
      </c>
      <c r="V599" s="95"/>
      <c r="W599" s="211" t="str">
        <f>IF(ISBLANK(V599),"",VLOOKUP(V599,'Emission Factors'!$C$81:$G$221,4,FALSE))</f>
        <v/>
      </c>
      <c r="X599" s="210" t="str">
        <f>IF(Q599="Room AC (window/wall)",'Emission Factors'!$F$53,IF(Q599="Room AC (PTAC/PTHP)",'Emission Factors'!$F$54,IF(Q599="Residential AC",'Emission Factors'!$F$55,IF(Q599="Residential HP",'Emission Factors'!$F$56,IF(Q599="Commercial AC (&gt;=65k to &lt;135,000k Btu/hr)",'Emission Factors'!$F$57,IF(Q599="Commercial AC (&gt;=135,000k Btu/hr)",'Emission Factors'!$F$58,""))))))</f>
        <v/>
      </c>
      <c r="Y599" s="211" t="str">
        <f>IF(Q599="Room AC (window/wall)",'Emission Factors'!$G$53,IF(Q599="Room AC (PTAC/PTHP)",'Emission Factors'!$G$54,IF(Q599="Residential AC",'Emission Factors'!$G$55,IF(Q599="Residential HP",'Emission Factors'!$G$56,IF(Q599="Commercial AC (&gt;=65k to &lt;135,000k Btu/hr)",'Emission Factors'!$G$57,IF(Q599="Commercial AC (&gt;=135,000k Btu/hr)",'Emission Factors'!$G$58,""))))))</f>
        <v/>
      </c>
      <c r="Z599" s="96"/>
      <c r="AA599" s="97" t="str">
        <f t="shared" si="91"/>
        <v/>
      </c>
      <c r="AB599" s="97" t="str">
        <f t="shared" si="92"/>
        <v/>
      </c>
      <c r="AC599" s="246" t="str">
        <f t="shared" si="93"/>
        <v/>
      </c>
      <c r="AD599" s="97" t="str">
        <f t="shared" si="94"/>
        <v/>
      </c>
      <c r="AE599" s="97" t="str">
        <f t="shared" si="95"/>
        <v/>
      </c>
      <c r="AF599" s="252" t="str">
        <f t="shared" si="96"/>
        <v/>
      </c>
      <c r="AG599" s="254" t="str">
        <f t="shared" si="97"/>
        <v/>
      </c>
      <c r="AH599" s="248" t="str">
        <f t="shared" si="98"/>
        <v/>
      </c>
      <c r="AI599" s="249" t="str">
        <f t="shared" si="99"/>
        <v/>
      </c>
    </row>
    <row r="600" spans="2:35" x14ac:dyDescent="0.3">
      <c r="B600" s="94"/>
      <c r="C600" s="95"/>
      <c r="D600" s="95"/>
      <c r="E600" s="95"/>
      <c r="F600" s="94"/>
      <c r="G600" s="145"/>
      <c r="H600" s="245"/>
      <c r="I600" s="211" t="str">
        <f>IF(D600="Room AC (window/wall)",'Emission Factors'!$E$53,IF(D600="Room AC (PTAC/PTHP)",H600,IF(D600="Residential AC",'Emission Factors'!$E$55,IF(D600="Residential HP",H600,IF(D600="Commercial AC (&gt;=65k to &lt;135,000k Btu/hr)",'Emission Factors'!$E$57,IF(D600="Commercial AC (&gt;=135,000k Btu/hr)",'Emission Factors'!$E$58,""))))))</f>
        <v/>
      </c>
      <c r="J600" s="96"/>
      <c r="K600" s="211" t="str">
        <f>IF(ISBLANK(J600),"",VLOOKUP(J600,'Emission Factors'!$C$81:$G$221,4,FALSE))</f>
        <v/>
      </c>
      <c r="L600" s="210" t="str">
        <f>IF(D600="Room AC (window/wall)",'Emission Factors'!$F$53,IF(D600="Room AC (PTAC/PTHP)",'Emission Factors'!$F$54,IF(D600="Residential AC",'Emission Factors'!$F$55,IF(D600="Residential HP",'Emission Factors'!$F$56,IF(D600="Commercial AC (&gt;=65k to &lt;135,000k Btu/hr)",'Emission Factors'!$F$57,IF(D600="Commercial AC (&gt;=135,000k Btu/hr)",'Emission Factors'!$F$58,""))))))</f>
        <v/>
      </c>
      <c r="M600" s="211" t="str">
        <f>IF(D600="Room AC (window/wall)",'Emission Factors'!$G$53,IF(D600="Room AC (PTAC/PTHP)",'Emission Factors'!$G$54,IF(D600="Residential AC",'Emission Factors'!$G$55,IF(D600="Residential HP",'Emission Factors'!$G$56,IF(D600="Commercial AC (&gt;=65k to &lt;135,000k Btu/hr)",'Emission Factors'!$G$57,IF(D600="Commercial AC (&gt;=135,000k Btu/hr)",'Emission Factors'!$G$58,""))))))</f>
        <v/>
      </c>
      <c r="N600" s="96"/>
      <c r="O600" s="209" t="str">
        <f>IF(ISBLANK(D600),"",(IF(D600="Room AC (window/wall)",'Emission Factors'!$C$53,IF(D600="Room AC (PTAC/PTHP)",'Emission Factors'!$C$54,IF(D600="Residential AC",'Emission Factors'!$C$55,IF(D600="Residential HP",'Emission Factors'!$C$56,IF(D600="Commercial AC (&gt;=65k to &lt;135,000k Btu/hr)",'Emission Factors'!$C$57,IF(D600="Commercial AC (&gt;=135,000k Btu/hr)",'Emission Factors'!$C$58,""))))))))</f>
        <v/>
      </c>
      <c r="P600" s="209" t="str">
        <f t="shared" si="90"/>
        <v/>
      </c>
      <c r="Q600" s="95"/>
      <c r="R600" s="256"/>
      <c r="S600" s="256"/>
      <c r="T600" s="96"/>
      <c r="U600" s="211" t="str">
        <f>IF(Q600="Room AC (window/wall)",'Emission Factors'!$E$53,IF(AND(Q600="Room AC (PTAC/PTHP)",ISBLANK(T600)),"Error",IF(AND(Q600="Room AC (PTAC/PTHP)",T600&gt;0),T600,IF(Q600="Residential AC",'Emission Factors'!$E$55,IF(AND(Q600="Residential HP",ISBLANK(T600)),"Error",IF(AND(Q600="Residential HP",T600&gt;0),T600,IF(Q600="Commercial AC (&gt;=65k to &lt;135,000k Btu/hr)",'Emission Factors'!$E$57,IF(Q600="Commercial AC (&gt;=135,000k Btu/hr)",'Emission Factors'!$E$58,""))))))))</f>
        <v/>
      </c>
      <c r="V600" s="95"/>
      <c r="W600" s="211" t="str">
        <f>IF(ISBLANK(V600),"",VLOOKUP(V600,'Emission Factors'!$C$81:$G$221,4,FALSE))</f>
        <v/>
      </c>
      <c r="X600" s="210" t="str">
        <f>IF(Q600="Room AC (window/wall)",'Emission Factors'!$F$53,IF(Q600="Room AC (PTAC/PTHP)",'Emission Factors'!$F$54,IF(Q600="Residential AC",'Emission Factors'!$F$55,IF(Q600="Residential HP",'Emission Factors'!$F$56,IF(Q600="Commercial AC (&gt;=65k to &lt;135,000k Btu/hr)",'Emission Factors'!$F$57,IF(Q600="Commercial AC (&gt;=135,000k Btu/hr)",'Emission Factors'!$F$58,""))))))</f>
        <v/>
      </c>
      <c r="Y600" s="211" t="str">
        <f>IF(Q600="Room AC (window/wall)",'Emission Factors'!$G$53,IF(Q600="Room AC (PTAC/PTHP)",'Emission Factors'!$G$54,IF(Q600="Residential AC",'Emission Factors'!$G$55,IF(Q600="Residential HP",'Emission Factors'!$G$56,IF(Q600="Commercial AC (&gt;=65k to &lt;135,000k Btu/hr)",'Emission Factors'!$G$57,IF(Q600="Commercial AC (&gt;=135,000k Btu/hr)",'Emission Factors'!$G$58,""))))))</f>
        <v/>
      </c>
      <c r="Z600" s="96"/>
      <c r="AA600" s="97" t="str">
        <f t="shared" si="91"/>
        <v/>
      </c>
      <c r="AB600" s="97" t="str">
        <f t="shared" si="92"/>
        <v/>
      </c>
      <c r="AC600" s="246" t="str">
        <f t="shared" si="93"/>
        <v/>
      </c>
      <c r="AD600" s="97" t="str">
        <f t="shared" si="94"/>
        <v/>
      </c>
      <c r="AE600" s="97" t="str">
        <f t="shared" si="95"/>
        <v/>
      </c>
      <c r="AF600" s="252" t="str">
        <f t="shared" si="96"/>
        <v/>
      </c>
      <c r="AG600" s="254" t="str">
        <f t="shared" si="97"/>
        <v/>
      </c>
      <c r="AH600" s="248" t="str">
        <f t="shared" si="98"/>
        <v/>
      </c>
      <c r="AI600" s="249" t="str">
        <f t="shared" si="99"/>
        <v/>
      </c>
    </row>
    <row r="601" spans="2:35" x14ac:dyDescent="0.3">
      <c r="B601" s="94"/>
      <c r="C601" s="95"/>
      <c r="D601" s="95"/>
      <c r="E601" s="95"/>
      <c r="F601" s="94"/>
      <c r="G601" s="145"/>
      <c r="H601" s="245"/>
      <c r="I601" s="211" t="str">
        <f>IF(D601="Room AC (window/wall)",'Emission Factors'!$E$53,IF(D601="Room AC (PTAC/PTHP)",H601,IF(D601="Residential AC",'Emission Factors'!$E$55,IF(D601="Residential HP",H601,IF(D601="Commercial AC (&gt;=65k to &lt;135,000k Btu/hr)",'Emission Factors'!$E$57,IF(D601="Commercial AC (&gt;=135,000k Btu/hr)",'Emission Factors'!$E$58,""))))))</f>
        <v/>
      </c>
      <c r="J601" s="96"/>
      <c r="K601" s="211" t="str">
        <f>IF(ISBLANK(J601),"",VLOOKUP(J601,'Emission Factors'!$C$81:$G$221,4,FALSE))</f>
        <v/>
      </c>
      <c r="L601" s="210" t="str">
        <f>IF(D601="Room AC (window/wall)",'Emission Factors'!$F$53,IF(D601="Room AC (PTAC/PTHP)",'Emission Factors'!$F$54,IF(D601="Residential AC",'Emission Factors'!$F$55,IF(D601="Residential HP",'Emission Factors'!$F$56,IF(D601="Commercial AC (&gt;=65k to &lt;135,000k Btu/hr)",'Emission Factors'!$F$57,IF(D601="Commercial AC (&gt;=135,000k Btu/hr)",'Emission Factors'!$F$58,""))))))</f>
        <v/>
      </c>
      <c r="M601" s="211" t="str">
        <f>IF(D601="Room AC (window/wall)",'Emission Factors'!$G$53,IF(D601="Room AC (PTAC/PTHP)",'Emission Factors'!$G$54,IF(D601="Residential AC",'Emission Factors'!$G$55,IF(D601="Residential HP",'Emission Factors'!$G$56,IF(D601="Commercial AC (&gt;=65k to &lt;135,000k Btu/hr)",'Emission Factors'!$G$57,IF(D601="Commercial AC (&gt;=135,000k Btu/hr)",'Emission Factors'!$G$58,""))))))</f>
        <v/>
      </c>
      <c r="N601" s="96"/>
      <c r="O601" s="209" t="str">
        <f>IF(ISBLANK(D601),"",(IF(D601="Room AC (window/wall)",'Emission Factors'!$C$53,IF(D601="Room AC (PTAC/PTHP)",'Emission Factors'!$C$54,IF(D601="Residential AC",'Emission Factors'!$C$55,IF(D601="Residential HP",'Emission Factors'!$C$56,IF(D601="Commercial AC (&gt;=65k to &lt;135,000k Btu/hr)",'Emission Factors'!$C$57,IF(D601="Commercial AC (&gt;=135,000k Btu/hr)",'Emission Factors'!$C$58,""))))))))</f>
        <v/>
      </c>
      <c r="P601" s="209" t="str">
        <f t="shared" si="90"/>
        <v/>
      </c>
      <c r="Q601" s="95"/>
      <c r="R601" s="256"/>
      <c r="S601" s="256"/>
      <c r="T601" s="96"/>
      <c r="U601" s="211" t="str">
        <f>IF(Q601="Room AC (window/wall)",'Emission Factors'!$E$53,IF(AND(Q601="Room AC (PTAC/PTHP)",ISBLANK(T601)),"Error",IF(AND(Q601="Room AC (PTAC/PTHP)",T601&gt;0),T601,IF(Q601="Residential AC",'Emission Factors'!$E$55,IF(AND(Q601="Residential HP",ISBLANK(T601)),"Error",IF(AND(Q601="Residential HP",T601&gt;0),T601,IF(Q601="Commercial AC (&gt;=65k to &lt;135,000k Btu/hr)",'Emission Factors'!$E$57,IF(Q601="Commercial AC (&gt;=135,000k Btu/hr)",'Emission Factors'!$E$58,""))))))))</f>
        <v/>
      </c>
      <c r="V601" s="95"/>
      <c r="W601" s="211" t="str">
        <f>IF(ISBLANK(V601),"",VLOOKUP(V601,'Emission Factors'!$C$81:$G$221,4,FALSE))</f>
        <v/>
      </c>
      <c r="X601" s="210" t="str">
        <f>IF(Q601="Room AC (window/wall)",'Emission Factors'!$F$53,IF(Q601="Room AC (PTAC/PTHP)",'Emission Factors'!$F$54,IF(Q601="Residential AC",'Emission Factors'!$F$55,IF(Q601="Residential HP",'Emission Factors'!$F$56,IF(Q601="Commercial AC (&gt;=65k to &lt;135,000k Btu/hr)",'Emission Factors'!$F$57,IF(Q601="Commercial AC (&gt;=135,000k Btu/hr)",'Emission Factors'!$F$58,""))))))</f>
        <v/>
      </c>
      <c r="Y601" s="211" t="str">
        <f>IF(Q601="Room AC (window/wall)",'Emission Factors'!$G$53,IF(Q601="Room AC (PTAC/PTHP)",'Emission Factors'!$G$54,IF(Q601="Residential AC",'Emission Factors'!$G$55,IF(Q601="Residential HP",'Emission Factors'!$G$56,IF(Q601="Commercial AC (&gt;=65k to &lt;135,000k Btu/hr)",'Emission Factors'!$G$57,IF(Q601="Commercial AC (&gt;=135,000k Btu/hr)",'Emission Factors'!$G$58,""))))))</f>
        <v/>
      </c>
      <c r="Z601" s="96"/>
      <c r="AA601" s="97" t="str">
        <f t="shared" si="91"/>
        <v/>
      </c>
      <c r="AB601" s="97" t="str">
        <f t="shared" si="92"/>
        <v/>
      </c>
      <c r="AC601" s="246" t="str">
        <f t="shared" si="93"/>
        <v/>
      </c>
      <c r="AD601" s="97" t="str">
        <f t="shared" si="94"/>
        <v/>
      </c>
      <c r="AE601" s="97" t="str">
        <f t="shared" si="95"/>
        <v/>
      </c>
      <c r="AF601" s="252" t="str">
        <f t="shared" si="96"/>
        <v/>
      </c>
      <c r="AG601" s="254" t="str">
        <f t="shared" si="97"/>
        <v/>
      </c>
      <c r="AH601" s="248" t="str">
        <f t="shared" si="98"/>
        <v/>
      </c>
      <c r="AI601" s="249" t="str">
        <f t="shared" si="99"/>
        <v/>
      </c>
    </row>
    <row r="602" spans="2:35" x14ac:dyDescent="0.3">
      <c r="B602" s="94"/>
      <c r="C602" s="95"/>
      <c r="D602" s="95"/>
      <c r="E602" s="95"/>
      <c r="F602" s="94"/>
      <c r="G602" s="145"/>
      <c r="H602" s="245"/>
      <c r="I602" s="211" t="str">
        <f>IF(D602="Room AC (window/wall)",'Emission Factors'!$E$53,IF(D602="Room AC (PTAC/PTHP)",H602,IF(D602="Residential AC",'Emission Factors'!$E$55,IF(D602="Residential HP",H602,IF(D602="Commercial AC (&gt;=65k to &lt;135,000k Btu/hr)",'Emission Factors'!$E$57,IF(D602="Commercial AC (&gt;=135,000k Btu/hr)",'Emission Factors'!$E$58,""))))))</f>
        <v/>
      </c>
      <c r="J602" s="96"/>
      <c r="K602" s="211" t="str">
        <f>IF(ISBLANK(J602),"",VLOOKUP(J602,'Emission Factors'!$C$81:$G$221,4,FALSE))</f>
        <v/>
      </c>
      <c r="L602" s="210" t="str">
        <f>IF(D602="Room AC (window/wall)",'Emission Factors'!$F$53,IF(D602="Room AC (PTAC/PTHP)",'Emission Factors'!$F$54,IF(D602="Residential AC",'Emission Factors'!$F$55,IF(D602="Residential HP",'Emission Factors'!$F$56,IF(D602="Commercial AC (&gt;=65k to &lt;135,000k Btu/hr)",'Emission Factors'!$F$57,IF(D602="Commercial AC (&gt;=135,000k Btu/hr)",'Emission Factors'!$F$58,""))))))</f>
        <v/>
      </c>
      <c r="M602" s="211" t="str">
        <f>IF(D602="Room AC (window/wall)",'Emission Factors'!$G$53,IF(D602="Room AC (PTAC/PTHP)",'Emission Factors'!$G$54,IF(D602="Residential AC",'Emission Factors'!$G$55,IF(D602="Residential HP",'Emission Factors'!$G$56,IF(D602="Commercial AC (&gt;=65k to &lt;135,000k Btu/hr)",'Emission Factors'!$G$57,IF(D602="Commercial AC (&gt;=135,000k Btu/hr)",'Emission Factors'!$G$58,""))))))</f>
        <v/>
      </c>
      <c r="N602" s="96"/>
      <c r="O602" s="209" t="str">
        <f>IF(ISBLANK(D602),"",(IF(D602="Room AC (window/wall)",'Emission Factors'!$C$53,IF(D602="Room AC (PTAC/PTHP)",'Emission Factors'!$C$54,IF(D602="Residential AC",'Emission Factors'!$C$55,IF(D602="Residential HP",'Emission Factors'!$C$56,IF(D602="Commercial AC (&gt;=65k to &lt;135,000k Btu/hr)",'Emission Factors'!$C$57,IF(D602="Commercial AC (&gt;=135,000k Btu/hr)",'Emission Factors'!$C$58,""))))))))</f>
        <v/>
      </c>
      <c r="P602" s="209" t="str">
        <f t="shared" si="90"/>
        <v/>
      </c>
      <c r="Q602" s="95"/>
      <c r="R602" s="256"/>
      <c r="S602" s="256"/>
      <c r="T602" s="96"/>
      <c r="U602" s="211" t="str">
        <f>IF(Q602="Room AC (window/wall)",'Emission Factors'!$E$53,IF(AND(Q602="Room AC (PTAC/PTHP)",ISBLANK(T602)),"Error",IF(AND(Q602="Room AC (PTAC/PTHP)",T602&gt;0),T602,IF(Q602="Residential AC",'Emission Factors'!$E$55,IF(AND(Q602="Residential HP",ISBLANK(T602)),"Error",IF(AND(Q602="Residential HP",T602&gt;0),T602,IF(Q602="Commercial AC (&gt;=65k to &lt;135,000k Btu/hr)",'Emission Factors'!$E$57,IF(Q602="Commercial AC (&gt;=135,000k Btu/hr)",'Emission Factors'!$E$58,""))))))))</f>
        <v/>
      </c>
      <c r="V602" s="95"/>
      <c r="W602" s="211" t="str">
        <f>IF(ISBLANK(V602),"",VLOOKUP(V602,'Emission Factors'!$C$81:$G$221,4,FALSE))</f>
        <v/>
      </c>
      <c r="X602" s="210" t="str">
        <f>IF(Q602="Room AC (window/wall)",'Emission Factors'!$F$53,IF(Q602="Room AC (PTAC/PTHP)",'Emission Factors'!$F$54,IF(Q602="Residential AC",'Emission Factors'!$F$55,IF(Q602="Residential HP",'Emission Factors'!$F$56,IF(Q602="Commercial AC (&gt;=65k to &lt;135,000k Btu/hr)",'Emission Factors'!$F$57,IF(Q602="Commercial AC (&gt;=135,000k Btu/hr)",'Emission Factors'!$F$58,""))))))</f>
        <v/>
      </c>
      <c r="Y602" s="211" t="str">
        <f>IF(Q602="Room AC (window/wall)",'Emission Factors'!$G$53,IF(Q602="Room AC (PTAC/PTHP)",'Emission Factors'!$G$54,IF(Q602="Residential AC",'Emission Factors'!$G$55,IF(Q602="Residential HP",'Emission Factors'!$G$56,IF(Q602="Commercial AC (&gt;=65k to &lt;135,000k Btu/hr)",'Emission Factors'!$G$57,IF(Q602="Commercial AC (&gt;=135,000k Btu/hr)",'Emission Factors'!$G$58,""))))))</f>
        <v/>
      </c>
      <c r="Z602" s="96"/>
      <c r="AA602" s="97" t="str">
        <f t="shared" si="91"/>
        <v/>
      </c>
      <c r="AB602" s="97" t="str">
        <f t="shared" si="92"/>
        <v/>
      </c>
      <c r="AC602" s="246" t="str">
        <f t="shared" si="93"/>
        <v/>
      </c>
      <c r="AD602" s="97" t="str">
        <f t="shared" si="94"/>
        <v/>
      </c>
      <c r="AE602" s="97" t="str">
        <f t="shared" si="95"/>
        <v/>
      </c>
      <c r="AF602" s="252" t="str">
        <f t="shared" si="96"/>
        <v/>
      </c>
      <c r="AG602" s="254" t="str">
        <f t="shared" si="97"/>
        <v/>
      </c>
      <c r="AH602" s="248" t="str">
        <f t="shared" si="98"/>
        <v/>
      </c>
      <c r="AI602" s="249" t="str">
        <f t="shared" si="99"/>
        <v/>
      </c>
    </row>
    <row r="603" spans="2:35" x14ac:dyDescent="0.3">
      <c r="B603" s="94"/>
      <c r="C603" s="95"/>
      <c r="D603" s="95"/>
      <c r="E603" s="95"/>
      <c r="F603" s="94"/>
      <c r="G603" s="145"/>
      <c r="H603" s="245"/>
      <c r="I603" s="211" t="str">
        <f>IF(D603="Room AC (window/wall)",'Emission Factors'!$E$53,IF(D603="Room AC (PTAC/PTHP)",H603,IF(D603="Residential AC",'Emission Factors'!$E$55,IF(D603="Residential HP",H603,IF(D603="Commercial AC (&gt;=65k to &lt;135,000k Btu/hr)",'Emission Factors'!$E$57,IF(D603="Commercial AC (&gt;=135,000k Btu/hr)",'Emission Factors'!$E$58,""))))))</f>
        <v/>
      </c>
      <c r="J603" s="96"/>
      <c r="K603" s="211" t="str">
        <f>IF(ISBLANK(J603),"",VLOOKUP(J603,'Emission Factors'!$C$81:$G$221,4,FALSE))</f>
        <v/>
      </c>
      <c r="L603" s="210" t="str">
        <f>IF(D603="Room AC (window/wall)",'Emission Factors'!$F$53,IF(D603="Room AC (PTAC/PTHP)",'Emission Factors'!$F$54,IF(D603="Residential AC",'Emission Factors'!$F$55,IF(D603="Residential HP",'Emission Factors'!$F$56,IF(D603="Commercial AC (&gt;=65k to &lt;135,000k Btu/hr)",'Emission Factors'!$F$57,IF(D603="Commercial AC (&gt;=135,000k Btu/hr)",'Emission Factors'!$F$58,""))))))</f>
        <v/>
      </c>
      <c r="M603" s="211" t="str">
        <f>IF(D603="Room AC (window/wall)",'Emission Factors'!$G$53,IF(D603="Room AC (PTAC/PTHP)",'Emission Factors'!$G$54,IF(D603="Residential AC",'Emission Factors'!$G$55,IF(D603="Residential HP",'Emission Factors'!$G$56,IF(D603="Commercial AC (&gt;=65k to &lt;135,000k Btu/hr)",'Emission Factors'!$G$57,IF(D603="Commercial AC (&gt;=135,000k Btu/hr)",'Emission Factors'!$G$58,""))))))</f>
        <v/>
      </c>
      <c r="N603" s="96"/>
      <c r="O603" s="209" t="str">
        <f>IF(ISBLANK(D603),"",(IF(D603="Room AC (window/wall)",'Emission Factors'!$C$53,IF(D603="Room AC (PTAC/PTHP)",'Emission Factors'!$C$54,IF(D603="Residential AC",'Emission Factors'!$C$55,IF(D603="Residential HP",'Emission Factors'!$C$56,IF(D603="Commercial AC (&gt;=65k to &lt;135,000k Btu/hr)",'Emission Factors'!$C$57,IF(D603="Commercial AC (&gt;=135,000k Btu/hr)",'Emission Factors'!$C$58,""))))))))</f>
        <v/>
      </c>
      <c r="P603" s="209" t="str">
        <f t="shared" si="90"/>
        <v/>
      </c>
      <c r="Q603" s="95"/>
      <c r="R603" s="256"/>
      <c r="S603" s="256"/>
      <c r="T603" s="96"/>
      <c r="U603" s="211" t="str">
        <f>IF(Q603="Room AC (window/wall)",'Emission Factors'!$E$53,IF(AND(Q603="Room AC (PTAC/PTHP)",ISBLANK(T603)),"Error",IF(AND(Q603="Room AC (PTAC/PTHP)",T603&gt;0),T603,IF(Q603="Residential AC",'Emission Factors'!$E$55,IF(AND(Q603="Residential HP",ISBLANK(T603)),"Error",IF(AND(Q603="Residential HP",T603&gt;0),T603,IF(Q603="Commercial AC (&gt;=65k to &lt;135,000k Btu/hr)",'Emission Factors'!$E$57,IF(Q603="Commercial AC (&gt;=135,000k Btu/hr)",'Emission Factors'!$E$58,""))))))))</f>
        <v/>
      </c>
      <c r="V603" s="95"/>
      <c r="W603" s="211" t="str">
        <f>IF(ISBLANK(V603),"",VLOOKUP(V603,'Emission Factors'!$C$81:$G$221,4,FALSE))</f>
        <v/>
      </c>
      <c r="X603" s="210" t="str">
        <f>IF(Q603="Room AC (window/wall)",'Emission Factors'!$F$53,IF(Q603="Room AC (PTAC/PTHP)",'Emission Factors'!$F$54,IF(Q603="Residential AC",'Emission Factors'!$F$55,IF(Q603="Residential HP",'Emission Factors'!$F$56,IF(Q603="Commercial AC (&gt;=65k to &lt;135,000k Btu/hr)",'Emission Factors'!$F$57,IF(Q603="Commercial AC (&gt;=135,000k Btu/hr)",'Emission Factors'!$F$58,""))))))</f>
        <v/>
      </c>
      <c r="Y603" s="211" t="str">
        <f>IF(Q603="Room AC (window/wall)",'Emission Factors'!$G$53,IF(Q603="Room AC (PTAC/PTHP)",'Emission Factors'!$G$54,IF(Q603="Residential AC",'Emission Factors'!$G$55,IF(Q603="Residential HP",'Emission Factors'!$G$56,IF(Q603="Commercial AC (&gt;=65k to &lt;135,000k Btu/hr)",'Emission Factors'!$G$57,IF(Q603="Commercial AC (&gt;=135,000k Btu/hr)",'Emission Factors'!$G$58,""))))))</f>
        <v/>
      </c>
      <c r="Z603" s="96"/>
      <c r="AA603" s="97" t="str">
        <f t="shared" si="91"/>
        <v/>
      </c>
      <c r="AB603" s="97" t="str">
        <f t="shared" si="92"/>
        <v/>
      </c>
      <c r="AC603" s="246" t="str">
        <f t="shared" si="93"/>
        <v/>
      </c>
      <c r="AD603" s="97" t="str">
        <f t="shared" si="94"/>
        <v/>
      </c>
      <c r="AE603" s="97" t="str">
        <f t="shared" si="95"/>
        <v/>
      </c>
      <c r="AF603" s="252" t="str">
        <f t="shared" si="96"/>
        <v/>
      </c>
      <c r="AG603" s="254" t="str">
        <f t="shared" si="97"/>
        <v/>
      </c>
      <c r="AH603" s="248" t="str">
        <f t="shared" si="98"/>
        <v/>
      </c>
      <c r="AI603" s="249" t="str">
        <f t="shared" si="99"/>
        <v/>
      </c>
    </row>
    <row r="604" spans="2:35" x14ac:dyDescent="0.3">
      <c r="B604" s="94"/>
      <c r="C604" s="95"/>
      <c r="D604" s="95"/>
      <c r="E604" s="95"/>
      <c r="F604" s="94"/>
      <c r="G604" s="145"/>
      <c r="H604" s="245"/>
      <c r="I604" s="211" t="str">
        <f>IF(D604="Room AC (window/wall)",'Emission Factors'!$E$53,IF(D604="Room AC (PTAC/PTHP)",H604,IF(D604="Residential AC",'Emission Factors'!$E$55,IF(D604="Residential HP",H604,IF(D604="Commercial AC (&gt;=65k to &lt;135,000k Btu/hr)",'Emission Factors'!$E$57,IF(D604="Commercial AC (&gt;=135,000k Btu/hr)",'Emission Factors'!$E$58,""))))))</f>
        <v/>
      </c>
      <c r="J604" s="96"/>
      <c r="K604" s="211" t="str">
        <f>IF(ISBLANK(J604),"",VLOOKUP(J604,'Emission Factors'!$C$81:$G$221,4,FALSE))</f>
        <v/>
      </c>
      <c r="L604" s="210" t="str">
        <f>IF(D604="Room AC (window/wall)",'Emission Factors'!$F$53,IF(D604="Room AC (PTAC/PTHP)",'Emission Factors'!$F$54,IF(D604="Residential AC",'Emission Factors'!$F$55,IF(D604="Residential HP",'Emission Factors'!$F$56,IF(D604="Commercial AC (&gt;=65k to &lt;135,000k Btu/hr)",'Emission Factors'!$F$57,IF(D604="Commercial AC (&gt;=135,000k Btu/hr)",'Emission Factors'!$F$58,""))))))</f>
        <v/>
      </c>
      <c r="M604" s="211" t="str">
        <f>IF(D604="Room AC (window/wall)",'Emission Factors'!$G$53,IF(D604="Room AC (PTAC/PTHP)",'Emission Factors'!$G$54,IF(D604="Residential AC",'Emission Factors'!$G$55,IF(D604="Residential HP",'Emission Factors'!$G$56,IF(D604="Commercial AC (&gt;=65k to &lt;135,000k Btu/hr)",'Emission Factors'!$G$57,IF(D604="Commercial AC (&gt;=135,000k Btu/hr)",'Emission Factors'!$G$58,""))))))</f>
        <v/>
      </c>
      <c r="N604" s="96"/>
      <c r="O604" s="209" t="str">
        <f>IF(ISBLANK(D604),"",(IF(D604="Room AC (window/wall)",'Emission Factors'!$C$53,IF(D604="Room AC (PTAC/PTHP)",'Emission Factors'!$C$54,IF(D604="Residential AC",'Emission Factors'!$C$55,IF(D604="Residential HP",'Emission Factors'!$C$56,IF(D604="Commercial AC (&gt;=65k to &lt;135,000k Btu/hr)",'Emission Factors'!$C$57,IF(D604="Commercial AC (&gt;=135,000k Btu/hr)",'Emission Factors'!$C$58,""))))))))</f>
        <v/>
      </c>
      <c r="P604" s="209" t="str">
        <f t="shared" si="90"/>
        <v/>
      </c>
      <c r="Q604" s="95"/>
      <c r="R604" s="256"/>
      <c r="S604" s="256"/>
      <c r="T604" s="96"/>
      <c r="U604" s="211" t="str">
        <f>IF(Q604="Room AC (window/wall)",'Emission Factors'!$E$53,IF(AND(Q604="Room AC (PTAC/PTHP)",ISBLANK(T604)),"Error",IF(AND(Q604="Room AC (PTAC/PTHP)",T604&gt;0),T604,IF(Q604="Residential AC",'Emission Factors'!$E$55,IF(AND(Q604="Residential HP",ISBLANK(T604)),"Error",IF(AND(Q604="Residential HP",T604&gt;0),T604,IF(Q604="Commercial AC (&gt;=65k to &lt;135,000k Btu/hr)",'Emission Factors'!$E$57,IF(Q604="Commercial AC (&gt;=135,000k Btu/hr)",'Emission Factors'!$E$58,""))))))))</f>
        <v/>
      </c>
      <c r="V604" s="95"/>
      <c r="W604" s="211" t="str">
        <f>IF(ISBLANK(V604),"",VLOOKUP(V604,'Emission Factors'!$C$81:$G$221,4,FALSE))</f>
        <v/>
      </c>
      <c r="X604" s="210" t="str">
        <f>IF(Q604="Room AC (window/wall)",'Emission Factors'!$F$53,IF(Q604="Room AC (PTAC/PTHP)",'Emission Factors'!$F$54,IF(Q604="Residential AC",'Emission Factors'!$F$55,IF(Q604="Residential HP",'Emission Factors'!$F$56,IF(Q604="Commercial AC (&gt;=65k to &lt;135,000k Btu/hr)",'Emission Factors'!$F$57,IF(Q604="Commercial AC (&gt;=135,000k Btu/hr)",'Emission Factors'!$F$58,""))))))</f>
        <v/>
      </c>
      <c r="Y604" s="211" t="str">
        <f>IF(Q604="Room AC (window/wall)",'Emission Factors'!$G$53,IF(Q604="Room AC (PTAC/PTHP)",'Emission Factors'!$G$54,IF(Q604="Residential AC",'Emission Factors'!$G$55,IF(Q604="Residential HP",'Emission Factors'!$G$56,IF(Q604="Commercial AC (&gt;=65k to &lt;135,000k Btu/hr)",'Emission Factors'!$G$57,IF(Q604="Commercial AC (&gt;=135,000k Btu/hr)",'Emission Factors'!$G$58,""))))))</f>
        <v/>
      </c>
      <c r="Z604" s="96"/>
      <c r="AA604" s="97" t="str">
        <f t="shared" si="91"/>
        <v/>
      </c>
      <c r="AB604" s="97" t="str">
        <f t="shared" si="92"/>
        <v/>
      </c>
      <c r="AC604" s="246" t="str">
        <f t="shared" si="93"/>
        <v/>
      </c>
      <c r="AD604" s="97" t="str">
        <f t="shared" si="94"/>
        <v/>
      </c>
      <c r="AE604" s="97" t="str">
        <f t="shared" si="95"/>
        <v/>
      </c>
      <c r="AF604" s="252" t="str">
        <f t="shared" si="96"/>
        <v/>
      </c>
      <c r="AG604" s="254" t="str">
        <f t="shared" si="97"/>
        <v/>
      </c>
      <c r="AH604" s="248" t="str">
        <f t="shared" si="98"/>
        <v/>
      </c>
      <c r="AI604" s="249" t="str">
        <f t="shared" si="99"/>
        <v/>
      </c>
    </row>
    <row r="605" spans="2:35" x14ac:dyDescent="0.3">
      <c r="B605" s="94"/>
      <c r="C605" s="95"/>
      <c r="D605" s="95"/>
      <c r="E605" s="95"/>
      <c r="F605" s="94"/>
      <c r="G605" s="145"/>
      <c r="H605" s="245"/>
      <c r="I605" s="211" t="str">
        <f>IF(D605="Room AC (window/wall)",'Emission Factors'!$E$53,IF(D605="Room AC (PTAC/PTHP)",H605,IF(D605="Residential AC",'Emission Factors'!$E$55,IF(D605="Residential HP",H605,IF(D605="Commercial AC (&gt;=65k to &lt;135,000k Btu/hr)",'Emission Factors'!$E$57,IF(D605="Commercial AC (&gt;=135,000k Btu/hr)",'Emission Factors'!$E$58,""))))))</f>
        <v/>
      </c>
      <c r="J605" s="96"/>
      <c r="K605" s="211" t="str">
        <f>IF(ISBLANK(J605),"",VLOOKUP(J605,'Emission Factors'!$C$81:$G$221,4,FALSE))</f>
        <v/>
      </c>
      <c r="L605" s="210" t="str">
        <f>IF(D605="Room AC (window/wall)",'Emission Factors'!$F$53,IF(D605="Room AC (PTAC/PTHP)",'Emission Factors'!$F$54,IF(D605="Residential AC",'Emission Factors'!$F$55,IF(D605="Residential HP",'Emission Factors'!$F$56,IF(D605="Commercial AC (&gt;=65k to &lt;135,000k Btu/hr)",'Emission Factors'!$F$57,IF(D605="Commercial AC (&gt;=135,000k Btu/hr)",'Emission Factors'!$F$58,""))))))</f>
        <v/>
      </c>
      <c r="M605" s="211" t="str">
        <f>IF(D605="Room AC (window/wall)",'Emission Factors'!$G$53,IF(D605="Room AC (PTAC/PTHP)",'Emission Factors'!$G$54,IF(D605="Residential AC",'Emission Factors'!$G$55,IF(D605="Residential HP",'Emission Factors'!$G$56,IF(D605="Commercial AC (&gt;=65k to &lt;135,000k Btu/hr)",'Emission Factors'!$G$57,IF(D605="Commercial AC (&gt;=135,000k Btu/hr)",'Emission Factors'!$G$58,""))))))</f>
        <v/>
      </c>
      <c r="N605" s="96"/>
      <c r="O605" s="209" t="str">
        <f>IF(ISBLANK(D605),"",(IF(D605="Room AC (window/wall)",'Emission Factors'!$C$53,IF(D605="Room AC (PTAC/PTHP)",'Emission Factors'!$C$54,IF(D605="Residential AC",'Emission Factors'!$C$55,IF(D605="Residential HP",'Emission Factors'!$C$56,IF(D605="Commercial AC (&gt;=65k to &lt;135,000k Btu/hr)",'Emission Factors'!$C$57,IF(D605="Commercial AC (&gt;=135,000k Btu/hr)",'Emission Factors'!$C$58,""))))))))</f>
        <v/>
      </c>
      <c r="P605" s="209" t="str">
        <f t="shared" si="90"/>
        <v/>
      </c>
      <c r="Q605" s="95"/>
      <c r="R605" s="256"/>
      <c r="S605" s="256"/>
      <c r="T605" s="96"/>
      <c r="U605" s="211" t="str">
        <f>IF(Q605="Room AC (window/wall)",'Emission Factors'!$E$53,IF(AND(Q605="Room AC (PTAC/PTHP)",ISBLANK(T605)),"Error",IF(AND(Q605="Room AC (PTAC/PTHP)",T605&gt;0),T605,IF(Q605="Residential AC",'Emission Factors'!$E$55,IF(AND(Q605="Residential HP",ISBLANK(T605)),"Error",IF(AND(Q605="Residential HP",T605&gt;0),T605,IF(Q605="Commercial AC (&gt;=65k to &lt;135,000k Btu/hr)",'Emission Factors'!$E$57,IF(Q605="Commercial AC (&gt;=135,000k Btu/hr)",'Emission Factors'!$E$58,""))))))))</f>
        <v/>
      </c>
      <c r="V605" s="95"/>
      <c r="W605" s="211" t="str">
        <f>IF(ISBLANK(V605),"",VLOOKUP(V605,'Emission Factors'!$C$81:$G$221,4,FALSE))</f>
        <v/>
      </c>
      <c r="X605" s="210" t="str">
        <f>IF(Q605="Room AC (window/wall)",'Emission Factors'!$F$53,IF(Q605="Room AC (PTAC/PTHP)",'Emission Factors'!$F$54,IF(Q605="Residential AC",'Emission Factors'!$F$55,IF(Q605="Residential HP",'Emission Factors'!$F$56,IF(Q605="Commercial AC (&gt;=65k to &lt;135,000k Btu/hr)",'Emission Factors'!$F$57,IF(Q605="Commercial AC (&gt;=135,000k Btu/hr)",'Emission Factors'!$F$58,""))))))</f>
        <v/>
      </c>
      <c r="Y605" s="211" t="str">
        <f>IF(Q605="Room AC (window/wall)",'Emission Factors'!$G$53,IF(Q605="Room AC (PTAC/PTHP)",'Emission Factors'!$G$54,IF(Q605="Residential AC",'Emission Factors'!$G$55,IF(Q605="Residential HP",'Emission Factors'!$G$56,IF(Q605="Commercial AC (&gt;=65k to &lt;135,000k Btu/hr)",'Emission Factors'!$G$57,IF(Q605="Commercial AC (&gt;=135,000k Btu/hr)",'Emission Factors'!$G$58,""))))))</f>
        <v/>
      </c>
      <c r="Z605" s="96"/>
      <c r="AA605" s="97" t="str">
        <f t="shared" si="91"/>
        <v/>
      </c>
      <c r="AB605" s="97" t="str">
        <f t="shared" si="92"/>
        <v/>
      </c>
      <c r="AC605" s="246" t="str">
        <f t="shared" si="93"/>
        <v/>
      </c>
      <c r="AD605" s="97" t="str">
        <f t="shared" si="94"/>
        <v/>
      </c>
      <c r="AE605" s="97" t="str">
        <f t="shared" si="95"/>
        <v/>
      </c>
      <c r="AF605" s="252" t="str">
        <f t="shared" si="96"/>
        <v/>
      </c>
      <c r="AG605" s="254" t="str">
        <f t="shared" si="97"/>
        <v/>
      </c>
      <c r="AH605" s="248" t="str">
        <f t="shared" si="98"/>
        <v/>
      </c>
      <c r="AI605" s="249" t="str">
        <f t="shared" si="99"/>
        <v/>
      </c>
    </row>
    <row r="606" spans="2:35" x14ac:dyDescent="0.3">
      <c r="B606" s="94"/>
      <c r="C606" s="95"/>
      <c r="D606" s="95"/>
      <c r="E606" s="95"/>
      <c r="F606" s="94"/>
      <c r="G606" s="145"/>
      <c r="H606" s="245"/>
      <c r="I606" s="211" t="str">
        <f>IF(D606="Room AC (window/wall)",'Emission Factors'!$E$53,IF(D606="Room AC (PTAC/PTHP)",H606,IF(D606="Residential AC",'Emission Factors'!$E$55,IF(D606="Residential HP",H606,IF(D606="Commercial AC (&gt;=65k to &lt;135,000k Btu/hr)",'Emission Factors'!$E$57,IF(D606="Commercial AC (&gt;=135,000k Btu/hr)",'Emission Factors'!$E$58,""))))))</f>
        <v/>
      </c>
      <c r="J606" s="96"/>
      <c r="K606" s="211" t="str">
        <f>IF(ISBLANK(J606),"",VLOOKUP(J606,'Emission Factors'!$C$81:$G$221,4,FALSE))</f>
        <v/>
      </c>
      <c r="L606" s="210" t="str">
        <f>IF(D606="Room AC (window/wall)",'Emission Factors'!$F$53,IF(D606="Room AC (PTAC/PTHP)",'Emission Factors'!$F$54,IF(D606="Residential AC",'Emission Factors'!$F$55,IF(D606="Residential HP",'Emission Factors'!$F$56,IF(D606="Commercial AC (&gt;=65k to &lt;135,000k Btu/hr)",'Emission Factors'!$F$57,IF(D606="Commercial AC (&gt;=135,000k Btu/hr)",'Emission Factors'!$F$58,""))))))</f>
        <v/>
      </c>
      <c r="M606" s="211" t="str">
        <f>IF(D606="Room AC (window/wall)",'Emission Factors'!$G$53,IF(D606="Room AC (PTAC/PTHP)",'Emission Factors'!$G$54,IF(D606="Residential AC",'Emission Factors'!$G$55,IF(D606="Residential HP",'Emission Factors'!$G$56,IF(D606="Commercial AC (&gt;=65k to &lt;135,000k Btu/hr)",'Emission Factors'!$G$57,IF(D606="Commercial AC (&gt;=135,000k Btu/hr)",'Emission Factors'!$G$58,""))))))</f>
        <v/>
      </c>
      <c r="N606" s="96"/>
      <c r="O606" s="209" t="str">
        <f>IF(ISBLANK(D606),"",(IF(D606="Room AC (window/wall)",'Emission Factors'!$C$53,IF(D606="Room AC (PTAC/PTHP)",'Emission Factors'!$C$54,IF(D606="Residential AC",'Emission Factors'!$C$55,IF(D606="Residential HP",'Emission Factors'!$C$56,IF(D606="Commercial AC (&gt;=65k to &lt;135,000k Btu/hr)",'Emission Factors'!$C$57,IF(D606="Commercial AC (&gt;=135,000k Btu/hr)",'Emission Factors'!$C$58,""))))))))</f>
        <v/>
      </c>
      <c r="P606" s="209" t="str">
        <f t="shared" si="90"/>
        <v/>
      </c>
      <c r="Q606" s="95"/>
      <c r="R606" s="256"/>
      <c r="S606" s="256"/>
      <c r="T606" s="96"/>
      <c r="U606" s="211" t="str">
        <f>IF(Q606="Room AC (window/wall)",'Emission Factors'!$E$53,IF(AND(Q606="Room AC (PTAC/PTHP)",ISBLANK(T606)),"Error",IF(AND(Q606="Room AC (PTAC/PTHP)",T606&gt;0),T606,IF(Q606="Residential AC",'Emission Factors'!$E$55,IF(AND(Q606="Residential HP",ISBLANK(T606)),"Error",IF(AND(Q606="Residential HP",T606&gt;0),T606,IF(Q606="Commercial AC (&gt;=65k to &lt;135,000k Btu/hr)",'Emission Factors'!$E$57,IF(Q606="Commercial AC (&gt;=135,000k Btu/hr)",'Emission Factors'!$E$58,""))))))))</f>
        <v/>
      </c>
      <c r="V606" s="95"/>
      <c r="W606" s="211" t="str">
        <f>IF(ISBLANK(V606),"",VLOOKUP(V606,'Emission Factors'!$C$81:$G$221,4,FALSE))</f>
        <v/>
      </c>
      <c r="X606" s="210" t="str">
        <f>IF(Q606="Room AC (window/wall)",'Emission Factors'!$F$53,IF(Q606="Room AC (PTAC/PTHP)",'Emission Factors'!$F$54,IF(Q606="Residential AC",'Emission Factors'!$F$55,IF(Q606="Residential HP",'Emission Factors'!$F$56,IF(Q606="Commercial AC (&gt;=65k to &lt;135,000k Btu/hr)",'Emission Factors'!$F$57,IF(Q606="Commercial AC (&gt;=135,000k Btu/hr)",'Emission Factors'!$F$58,""))))))</f>
        <v/>
      </c>
      <c r="Y606" s="211" t="str">
        <f>IF(Q606="Room AC (window/wall)",'Emission Factors'!$G$53,IF(Q606="Room AC (PTAC/PTHP)",'Emission Factors'!$G$54,IF(Q606="Residential AC",'Emission Factors'!$G$55,IF(Q606="Residential HP",'Emission Factors'!$G$56,IF(Q606="Commercial AC (&gt;=65k to &lt;135,000k Btu/hr)",'Emission Factors'!$G$57,IF(Q606="Commercial AC (&gt;=135,000k Btu/hr)",'Emission Factors'!$G$58,""))))))</f>
        <v/>
      </c>
      <c r="Z606" s="96"/>
      <c r="AA606" s="97" t="str">
        <f t="shared" si="91"/>
        <v/>
      </c>
      <c r="AB606" s="97" t="str">
        <f t="shared" si="92"/>
        <v/>
      </c>
      <c r="AC606" s="246" t="str">
        <f t="shared" si="93"/>
        <v/>
      </c>
      <c r="AD606" s="97" t="str">
        <f t="shared" si="94"/>
        <v/>
      </c>
      <c r="AE606" s="97" t="str">
        <f t="shared" si="95"/>
        <v/>
      </c>
      <c r="AF606" s="252" t="str">
        <f t="shared" si="96"/>
        <v/>
      </c>
      <c r="AG606" s="254" t="str">
        <f t="shared" si="97"/>
        <v/>
      </c>
      <c r="AH606" s="248" t="str">
        <f t="shared" si="98"/>
        <v/>
      </c>
      <c r="AI606" s="249" t="str">
        <f t="shared" si="99"/>
        <v/>
      </c>
    </row>
    <row r="607" spans="2:35" x14ac:dyDescent="0.3">
      <c r="B607" s="94"/>
      <c r="C607" s="95"/>
      <c r="D607" s="95"/>
      <c r="E607" s="95"/>
      <c r="F607" s="94"/>
      <c r="G607" s="145"/>
      <c r="H607" s="245"/>
      <c r="I607" s="211" t="str">
        <f>IF(D607="Room AC (window/wall)",'Emission Factors'!$E$53,IF(D607="Room AC (PTAC/PTHP)",H607,IF(D607="Residential AC",'Emission Factors'!$E$55,IF(D607="Residential HP",H607,IF(D607="Commercial AC (&gt;=65k to &lt;135,000k Btu/hr)",'Emission Factors'!$E$57,IF(D607="Commercial AC (&gt;=135,000k Btu/hr)",'Emission Factors'!$E$58,""))))))</f>
        <v/>
      </c>
      <c r="J607" s="96"/>
      <c r="K607" s="211" t="str">
        <f>IF(ISBLANK(J607),"",VLOOKUP(J607,'Emission Factors'!$C$81:$G$221,4,FALSE))</f>
        <v/>
      </c>
      <c r="L607" s="210" t="str">
        <f>IF(D607="Room AC (window/wall)",'Emission Factors'!$F$53,IF(D607="Room AC (PTAC/PTHP)",'Emission Factors'!$F$54,IF(D607="Residential AC",'Emission Factors'!$F$55,IF(D607="Residential HP",'Emission Factors'!$F$56,IF(D607="Commercial AC (&gt;=65k to &lt;135,000k Btu/hr)",'Emission Factors'!$F$57,IF(D607="Commercial AC (&gt;=135,000k Btu/hr)",'Emission Factors'!$F$58,""))))))</f>
        <v/>
      </c>
      <c r="M607" s="211" t="str">
        <f>IF(D607="Room AC (window/wall)",'Emission Factors'!$G$53,IF(D607="Room AC (PTAC/PTHP)",'Emission Factors'!$G$54,IF(D607="Residential AC",'Emission Factors'!$G$55,IF(D607="Residential HP",'Emission Factors'!$G$56,IF(D607="Commercial AC (&gt;=65k to &lt;135,000k Btu/hr)",'Emission Factors'!$G$57,IF(D607="Commercial AC (&gt;=135,000k Btu/hr)",'Emission Factors'!$G$58,""))))))</f>
        <v/>
      </c>
      <c r="N607" s="96"/>
      <c r="O607" s="209" t="str">
        <f>IF(ISBLANK(D607),"",(IF(D607="Room AC (window/wall)",'Emission Factors'!$C$53,IF(D607="Room AC (PTAC/PTHP)",'Emission Factors'!$C$54,IF(D607="Residential AC",'Emission Factors'!$C$55,IF(D607="Residential HP",'Emission Factors'!$C$56,IF(D607="Commercial AC (&gt;=65k to &lt;135,000k Btu/hr)",'Emission Factors'!$C$57,IF(D607="Commercial AC (&gt;=135,000k Btu/hr)",'Emission Factors'!$C$58,""))))))))</f>
        <v/>
      </c>
      <c r="P607" s="209" t="str">
        <f t="shared" si="90"/>
        <v/>
      </c>
      <c r="Q607" s="95"/>
      <c r="R607" s="256"/>
      <c r="S607" s="256"/>
      <c r="T607" s="96"/>
      <c r="U607" s="211" t="str">
        <f>IF(Q607="Room AC (window/wall)",'Emission Factors'!$E$53,IF(AND(Q607="Room AC (PTAC/PTHP)",ISBLANK(T607)),"Error",IF(AND(Q607="Room AC (PTAC/PTHP)",T607&gt;0),T607,IF(Q607="Residential AC",'Emission Factors'!$E$55,IF(AND(Q607="Residential HP",ISBLANK(T607)),"Error",IF(AND(Q607="Residential HP",T607&gt;0),T607,IF(Q607="Commercial AC (&gt;=65k to &lt;135,000k Btu/hr)",'Emission Factors'!$E$57,IF(Q607="Commercial AC (&gt;=135,000k Btu/hr)",'Emission Factors'!$E$58,""))))))))</f>
        <v/>
      </c>
      <c r="V607" s="95"/>
      <c r="W607" s="211" t="str">
        <f>IF(ISBLANK(V607),"",VLOOKUP(V607,'Emission Factors'!$C$81:$G$221,4,FALSE))</f>
        <v/>
      </c>
      <c r="X607" s="210" t="str">
        <f>IF(Q607="Room AC (window/wall)",'Emission Factors'!$F$53,IF(Q607="Room AC (PTAC/PTHP)",'Emission Factors'!$F$54,IF(Q607="Residential AC",'Emission Factors'!$F$55,IF(Q607="Residential HP",'Emission Factors'!$F$56,IF(Q607="Commercial AC (&gt;=65k to &lt;135,000k Btu/hr)",'Emission Factors'!$F$57,IF(Q607="Commercial AC (&gt;=135,000k Btu/hr)",'Emission Factors'!$F$58,""))))))</f>
        <v/>
      </c>
      <c r="Y607" s="211" t="str">
        <f>IF(Q607="Room AC (window/wall)",'Emission Factors'!$G$53,IF(Q607="Room AC (PTAC/PTHP)",'Emission Factors'!$G$54,IF(Q607="Residential AC",'Emission Factors'!$G$55,IF(Q607="Residential HP",'Emission Factors'!$G$56,IF(Q607="Commercial AC (&gt;=65k to &lt;135,000k Btu/hr)",'Emission Factors'!$G$57,IF(Q607="Commercial AC (&gt;=135,000k Btu/hr)",'Emission Factors'!$G$58,""))))))</f>
        <v/>
      </c>
      <c r="Z607" s="96"/>
      <c r="AA607" s="97" t="str">
        <f t="shared" si="91"/>
        <v/>
      </c>
      <c r="AB607" s="97" t="str">
        <f t="shared" si="92"/>
        <v/>
      </c>
      <c r="AC607" s="246" t="str">
        <f t="shared" si="93"/>
        <v/>
      </c>
      <c r="AD607" s="97" t="str">
        <f t="shared" si="94"/>
        <v/>
      </c>
      <c r="AE607" s="97" t="str">
        <f t="shared" si="95"/>
        <v/>
      </c>
      <c r="AF607" s="252" t="str">
        <f t="shared" si="96"/>
        <v/>
      </c>
      <c r="AG607" s="254" t="str">
        <f t="shared" si="97"/>
        <v/>
      </c>
      <c r="AH607" s="248" t="str">
        <f t="shared" si="98"/>
        <v/>
      </c>
      <c r="AI607" s="249" t="str">
        <f t="shared" si="99"/>
        <v/>
      </c>
    </row>
    <row r="608" spans="2:35" x14ac:dyDescent="0.3">
      <c r="B608" s="94"/>
      <c r="C608" s="95"/>
      <c r="D608" s="95"/>
      <c r="E608" s="95"/>
      <c r="F608" s="94"/>
      <c r="G608" s="145"/>
      <c r="H608" s="245"/>
      <c r="I608" s="211" t="str">
        <f>IF(D608="Room AC (window/wall)",'Emission Factors'!$E$53,IF(D608="Room AC (PTAC/PTHP)",H608,IF(D608="Residential AC",'Emission Factors'!$E$55,IF(D608="Residential HP",H608,IF(D608="Commercial AC (&gt;=65k to &lt;135,000k Btu/hr)",'Emission Factors'!$E$57,IF(D608="Commercial AC (&gt;=135,000k Btu/hr)",'Emission Factors'!$E$58,""))))))</f>
        <v/>
      </c>
      <c r="J608" s="96"/>
      <c r="K608" s="211" t="str">
        <f>IF(ISBLANK(J608),"",VLOOKUP(J608,'Emission Factors'!$C$81:$G$221,4,FALSE))</f>
        <v/>
      </c>
      <c r="L608" s="210" t="str">
        <f>IF(D608="Room AC (window/wall)",'Emission Factors'!$F$53,IF(D608="Room AC (PTAC/PTHP)",'Emission Factors'!$F$54,IF(D608="Residential AC",'Emission Factors'!$F$55,IF(D608="Residential HP",'Emission Factors'!$F$56,IF(D608="Commercial AC (&gt;=65k to &lt;135,000k Btu/hr)",'Emission Factors'!$F$57,IF(D608="Commercial AC (&gt;=135,000k Btu/hr)",'Emission Factors'!$F$58,""))))))</f>
        <v/>
      </c>
      <c r="M608" s="211" t="str">
        <f>IF(D608="Room AC (window/wall)",'Emission Factors'!$G$53,IF(D608="Room AC (PTAC/PTHP)",'Emission Factors'!$G$54,IF(D608="Residential AC",'Emission Factors'!$G$55,IF(D608="Residential HP",'Emission Factors'!$G$56,IF(D608="Commercial AC (&gt;=65k to &lt;135,000k Btu/hr)",'Emission Factors'!$G$57,IF(D608="Commercial AC (&gt;=135,000k Btu/hr)",'Emission Factors'!$G$58,""))))))</f>
        <v/>
      </c>
      <c r="N608" s="96"/>
      <c r="O608" s="209" t="str">
        <f>IF(ISBLANK(D608),"",(IF(D608="Room AC (window/wall)",'Emission Factors'!$C$53,IF(D608="Room AC (PTAC/PTHP)",'Emission Factors'!$C$54,IF(D608="Residential AC",'Emission Factors'!$C$55,IF(D608="Residential HP",'Emission Factors'!$C$56,IF(D608="Commercial AC (&gt;=65k to &lt;135,000k Btu/hr)",'Emission Factors'!$C$57,IF(D608="Commercial AC (&gt;=135,000k Btu/hr)",'Emission Factors'!$C$58,""))))))))</f>
        <v/>
      </c>
      <c r="P608" s="209" t="str">
        <f t="shared" si="90"/>
        <v/>
      </c>
      <c r="Q608" s="95"/>
      <c r="R608" s="256"/>
      <c r="S608" s="256"/>
      <c r="T608" s="96"/>
      <c r="U608" s="211" t="str">
        <f>IF(Q608="Room AC (window/wall)",'Emission Factors'!$E$53,IF(AND(Q608="Room AC (PTAC/PTHP)",ISBLANK(T608)),"Error",IF(AND(Q608="Room AC (PTAC/PTHP)",T608&gt;0),T608,IF(Q608="Residential AC",'Emission Factors'!$E$55,IF(AND(Q608="Residential HP",ISBLANK(T608)),"Error",IF(AND(Q608="Residential HP",T608&gt;0),T608,IF(Q608="Commercial AC (&gt;=65k to &lt;135,000k Btu/hr)",'Emission Factors'!$E$57,IF(Q608="Commercial AC (&gt;=135,000k Btu/hr)",'Emission Factors'!$E$58,""))))))))</f>
        <v/>
      </c>
      <c r="V608" s="95"/>
      <c r="W608" s="211" t="str">
        <f>IF(ISBLANK(V608),"",VLOOKUP(V608,'Emission Factors'!$C$81:$G$221,4,FALSE))</f>
        <v/>
      </c>
      <c r="X608" s="210" t="str">
        <f>IF(Q608="Room AC (window/wall)",'Emission Factors'!$F$53,IF(Q608="Room AC (PTAC/PTHP)",'Emission Factors'!$F$54,IF(Q608="Residential AC",'Emission Factors'!$F$55,IF(Q608="Residential HP",'Emission Factors'!$F$56,IF(Q608="Commercial AC (&gt;=65k to &lt;135,000k Btu/hr)",'Emission Factors'!$F$57,IF(Q608="Commercial AC (&gt;=135,000k Btu/hr)",'Emission Factors'!$F$58,""))))))</f>
        <v/>
      </c>
      <c r="Y608" s="211" t="str">
        <f>IF(Q608="Room AC (window/wall)",'Emission Factors'!$G$53,IF(Q608="Room AC (PTAC/PTHP)",'Emission Factors'!$G$54,IF(Q608="Residential AC",'Emission Factors'!$G$55,IF(Q608="Residential HP",'Emission Factors'!$G$56,IF(Q608="Commercial AC (&gt;=65k to &lt;135,000k Btu/hr)",'Emission Factors'!$G$57,IF(Q608="Commercial AC (&gt;=135,000k Btu/hr)",'Emission Factors'!$G$58,""))))))</f>
        <v/>
      </c>
      <c r="Z608" s="96"/>
      <c r="AA608" s="97" t="str">
        <f t="shared" si="91"/>
        <v/>
      </c>
      <c r="AB608" s="97" t="str">
        <f t="shared" si="92"/>
        <v/>
      </c>
      <c r="AC608" s="246" t="str">
        <f t="shared" si="93"/>
        <v/>
      </c>
      <c r="AD608" s="97" t="str">
        <f t="shared" si="94"/>
        <v/>
      </c>
      <c r="AE608" s="97" t="str">
        <f t="shared" si="95"/>
        <v/>
      </c>
      <c r="AF608" s="252" t="str">
        <f t="shared" si="96"/>
        <v/>
      </c>
      <c r="AG608" s="254" t="str">
        <f t="shared" si="97"/>
        <v/>
      </c>
      <c r="AH608" s="248" t="str">
        <f t="shared" si="98"/>
        <v/>
      </c>
      <c r="AI608" s="249" t="str">
        <f t="shared" si="99"/>
        <v/>
      </c>
    </row>
    <row r="609" spans="2:35" x14ac:dyDescent="0.3">
      <c r="B609" s="94"/>
      <c r="C609" s="95"/>
      <c r="D609" s="95"/>
      <c r="E609" s="95"/>
      <c r="F609" s="94"/>
      <c r="G609" s="145"/>
      <c r="H609" s="245"/>
      <c r="I609" s="211" t="str">
        <f>IF(D609="Room AC (window/wall)",'Emission Factors'!$E$53,IF(D609="Room AC (PTAC/PTHP)",H609,IF(D609="Residential AC",'Emission Factors'!$E$55,IF(D609="Residential HP",H609,IF(D609="Commercial AC (&gt;=65k to &lt;135,000k Btu/hr)",'Emission Factors'!$E$57,IF(D609="Commercial AC (&gt;=135,000k Btu/hr)",'Emission Factors'!$E$58,""))))))</f>
        <v/>
      </c>
      <c r="J609" s="96"/>
      <c r="K609" s="211" t="str">
        <f>IF(ISBLANK(J609),"",VLOOKUP(J609,'Emission Factors'!$C$81:$G$221,4,FALSE))</f>
        <v/>
      </c>
      <c r="L609" s="210" t="str">
        <f>IF(D609="Room AC (window/wall)",'Emission Factors'!$F$53,IF(D609="Room AC (PTAC/PTHP)",'Emission Factors'!$F$54,IF(D609="Residential AC",'Emission Factors'!$F$55,IF(D609="Residential HP",'Emission Factors'!$F$56,IF(D609="Commercial AC (&gt;=65k to &lt;135,000k Btu/hr)",'Emission Factors'!$F$57,IF(D609="Commercial AC (&gt;=135,000k Btu/hr)",'Emission Factors'!$F$58,""))))))</f>
        <v/>
      </c>
      <c r="M609" s="211" t="str">
        <f>IF(D609="Room AC (window/wall)",'Emission Factors'!$G$53,IF(D609="Room AC (PTAC/PTHP)",'Emission Factors'!$G$54,IF(D609="Residential AC",'Emission Factors'!$G$55,IF(D609="Residential HP",'Emission Factors'!$G$56,IF(D609="Commercial AC (&gt;=65k to &lt;135,000k Btu/hr)",'Emission Factors'!$G$57,IF(D609="Commercial AC (&gt;=135,000k Btu/hr)",'Emission Factors'!$G$58,""))))))</f>
        <v/>
      </c>
      <c r="N609" s="96"/>
      <c r="O609" s="209" t="str">
        <f>IF(ISBLANK(D609),"",(IF(D609="Room AC (window/wall)",'Emission Factors'!$C$53,IF(D609="Room AC (PTAC/PTHP)",'Emission Factors'!$C$54,IF(D609="Residential AC",'Emission Factors'!$C$55,IF(D609="Residential HP",'Emission Factors'!$C$56,IF(D609="Commercial AC (&gt;=65k to &lt;135,000k Btu/hr)",'Emission Factors'!$C$57,IF(D609="Commercial AC (&gt;=135,000k Btu/hr)",'Emission Factors'!$C$58,""))))))))</f>
        <v/>
      </c>
      <c r="P609" s="209" t="str">
        <f t="shared" si="90"/>
        <v/>
      </c>
      <c r="Q609" s="95"/>
      <c r="R609" s="256"/>
      <c r="S609" s="256"/>
      <c r="T609" s="96"/>
      <c r="U609" s="211" t="str">
        <f>IF(Q609="Room AC (window/wall)",'Emission Factors'!$E$53,IF(AND(Q609="Room AC (PTAC/PTHP)",ISBLANK(T609)),"Error",IF(AND(Q609="Room AC (PTAC/PTHP)",T609&gt;0),T609,IF(Q609="Residential AC",'Emission Factors'!$E$55,IF(AND(Q609="Residential HP",ISBLANK(T609)),"Error",IF(AND(Q609="Residential HP",T609&gt;0),T609,IF(Q609="Commercial AC (&gt;=65k to &lt;135,000k Btu/hr)",'Emission Factors'!$E$57,IF(Q609="Commercial AC (&gt;=135,000k Btu/hr)",'Emission Factors'!$E$58,""))))))))</f>
        <v/>
      </c>
      <c r="V609" s="95"/>
      <c r="W609" s="211" t="str">
        <f>IF(ISBLANK(V609),"",VLOOKUP(V609,'Emission Factors'!$C$81:$G$221,4,FALSE))</f>
        <v/>
      </c>
      <c r="X609" s="210" t="str">
        <f>IF(Q609="Room AC (window/wall)",'Emission Factors'!$F$53,IF(Q609="Room AC (PTAC/PTHP)",'Emission Factors'!$F$54,IF(Q609="Residential AC",'Emission Factors'!$F$55,IF(Q609="Residential HP",'Emission Factors'!$F$56,IF(Q609="Commercial AC (&gt;=65k to &lt;135,000k Btu/hr)",'Emission Factors'!$F$57,IF(Q609="Commercial AC (&gt;=135,000k Btu/hr)",'Emission Factors'!$F$58,""))))))</f>
        <v/>
      </c>
      <c r="Y609" s="211" t="str">
        <f>IF(Q609="Room AC (window/wall)",'Emission Factors'!$G$53,IF(Q609="Room AC (PTAC/PTHP)",'Emission Factors'!$G$54,IF(Q609="Residential AC",'Emission Factors'!$G$55,IF(Q609="Residential HP",'Emission Factors'!$G$56,IF(Q609="Commercial AC (&gt;=65k to &lt;135,000k Btu/hr)",'Emission Factors'!$G$57,IF(Q609="Commercial AC (&gt;=135,000k Btu/hr)",'Emission Factors'!$G$58,""))))))</f>
        <v/>
      </c>
      <c r="Z609" s="96"/>
      <c r="AA609" s="97" t="str">
        <f t="shared" si="91"/>
        <v/>
      </c>
      <c r="AB609" s="97" t="str">
        <f t="shared" si="92"/>
        <v/>
      </c>
      <c r="AC609" s="246" t="str">
        <f t="shared" si="93"/>
        <v/>
      </c>
      <c r="AD609" s="97" t="str">
        <f t="shared" si="94"/>
        <v/>
      </c>
      <c r="AE609" s="97" t="str">
        <f t="shared" si="95"/>
        <v/>
      </c>
      <c r="AF609" s="252" t="str">
        <f t="shared" si="96"/>
        <v/>
      </c>
      <c r="AG609" s="254" t="str">
        <f t="shared" si="97"/>
        <v/>
      </c>
      <c r="AH609" s="248" t="str">
        <f t="shared" si="98"/>
        <v/>
      </c>
      <c r="AI609" s="249" t="str">
        <f t="shared" si="99"/>
        <v/>
      </c>
    </row>
    <row r="610" spans="2:35" x14ac:dyDescent="0.3">
      <c r="B610" s="94"/>
      <c r="C610" s="95"/>
      <c r="D610" s="95"/>
      <c r="E610" s="95"/>
      <c r="F610" s="94"/>
      <c r="G610" s="145"/>
      <c r="H610" s="245"/>
      <c r="I610" s="211" t="str">
        <f>IF(D610="Room AC (window/wall)",'Emission Factors'!$E$53,IF(D610="Room AC (PTAC/PTHP)",H610,IF(D610="Residential AC",'Emission Factors'!$E$55,IF(D610="Residential HP",H610,IF(D610="Commercial AC (&gt;=65k to &lt;135,000k Btu/hr)",'Emission Factors'!$E$57,IF(D610="Commercial AC (&gt;=135,000k Btu/hr)",'Emission Factors'!$E$58,""))))))</f>
        <v/>
      </c>
      <c r="J610" s="96"/>
      <c r="K610" s="211" t="str">
        <f>IF(ISBLANK(J610),"",VLOOKUP(J610,'Emission Factors'!$C$81:$G$221,4,FALSE))</f>
        <v/>
      </c>
      <c r="L610" s="210" t="str">
        <f>IF(D610="Room AC (window/wall)",'Emission Factors'!$F$53,IF(D610="Room AC (PTAC/PTHP)",'Emission Factors'!$F$54,IF(D610="Residential AC",'Emission Factors'!$F$55,IF(D610="Residential HP",'Emission Factors'!$F$56,IF(D610="Commercial AC (&gt;=65k to &lt;135,000k Btu/hr)",'Emission Factors'!$F$57,IF(D610="Commercial AC (&gt;=135,000k Btu/hr)",'Emission Factors'!$F$58,""))))))</f>
        <v/>
      </c>
      <c r="M610" s="211" t="str">
        <f>IF(D610="Room AC (window/wall)",'Emission Factors'!$G$53,IF(D610="Room AC (PTAC/PTHP)",'Emission Factors'!$G$54,IF(D610="Residential AC",'Emission Factors'!$G$55,IF(D610="Residential HP",'Emission Factors'!$G$56,IF(D610="Commercial AC (&gt;=65k to &lt;135,000k Btu/hr)",'Emission Factors'!$G$57,IF(D610="Commercial AC (&gt;=135,000k Btu/hr)",'Emission Factors'!$G$58,""))))))</f>
        <v/>
      </c>
      <c r="N610" s="96"/>
      <c r="O610" s="209" t="str">
        <f>IF(ISBLANK(D610),"",(IF(D610="Room AC (window/wall)",'Emission Factors'!$C$53,IF(D610="Room AC (PTAC/PTHP)",'Emission Factors'!$C$54,IF(D610="Residential AC",'Emission Factors'!$C$55,IF(D610="Residential HP",'Emission Factors'!$C$56,IF(D610="Commercial AC (&gt;=65k to &lt;135,000k Btu/hr)",'Emission Factors'!$C$57,IF(D610="Commercial AC (&gt;=135,000k Btu/hr)",'Emission Factors'!$C$58,""))))))))</f>
        <v/>
      </c>
      <c r="P610" s="209" t="str">
        <f t="shared" si="90"/>
        <v/>
      </c>
      <c r="Q610" s="95"/>
      <c r="R610" s="256"/>
      <c r="S610" s="256"/>
      <c r="T610" s="96"/>
      <c r="U610" s="211" t="str">
        <f>IF(Q610="Room AC (window/wall)",'Emission Factors'!$E$53,IF(AND(Q610="Room AC (PTAC/PTHP)",ISBLANK(T610)),"Error",IF(AND(Q610="Room AC (PTAC/PTHP)",T610&gt;0),T610,IF(Q610="Residential AC",'Emission Factors'!$E$55,IF(AND(Q610="Residential HP",ISBLANK(T610)),"Error",IF(AND(Q610="Residential HP",T610&gt;0),T610,IF(Q610="Commercial AC (&gt;=65k to &lt;135,000k Btu/hr)",'Emission Factors'!$E$57,IF(Q610="Commercial AC (&gt;=135,000k Btu/hr)",'Emission Factors'!$E$58,""))))))))</f>
        <v/>
      </c>
      <c r="V610" s="95"/>
      <c r="W610" s="211" t="str">
        <f>IF(ISBLANK(V610),"",VLOOKUP(V610,'Emission Factors'!$C$81:$G$221,4,FALSE))</f>
        <v/>
      </c>
      <c r="X610" s="210" t="str">
        <f>IF(Q610="Room AC (window/wall)",'Emission Factors'!$F$53,IF(Q610="Room AC (PTAC/PTHP)",'Emission Factors'!$F$54,IF(Q610="Residential AC",'Emission Factors'!$F$55,IF(Q610="Residential HP",'Emission Factors'!$F$56,IF(Q610="Commercial AC (&gt;=65k to &lt;135,000k Btu/hr)",'Emission Factors'!$F$57,IF(Q610="Commercial AC (&gt;=135,000k Btu/hr)",'Emission Factors'!$F$58,""))))))</f>
        <v/>
      </c>
      <c r="Y610" s="211" t="str">
        <f>IF(Q610="Room AC (window/wall)",'Emission Factors'!$G$53,IF(Q610="Room AC (PTAC/PTHP)",'Emission Factors'!$G$54,IF(Q610="Residential AC",'Emission Factors'!$G$55,IF(Q610="Residential HP",'Emission Factors'!$G$56,IF(Q610="Commercial AC (&gt;=65k to &lt;135,000k Btu/hr)",'Emission Factors'!$G$57,IF(Q610="Commercial AC (&gt;=135,000k Btu/hr)",'Emission Factors'!$G$58,""))))))</f>
        <v/>
      </c>
      <c r="Z610" s="96"/>
      <c r="AA610" s="97" t="str">
        <f t="shared" si="91"/>
        <v/>
      </c>
      <c r="AB610" s="97" t="str">
        <f t="shared" si="92"/>
        <v/>
      </c>
      <c r="AC610" s="246" t="str">
        <f t="shared" si="93"/>
        <v/>
      </c>
      <c r="AD610" s="97" t="str">
        <f t="shared" si="94"/>
        <v/>
      </c>
      <c r="AE610" s="97" t="str">
        <f t="shared" si="95"/>
        <v/>
      </c>
      <c r="AF610" s="252" t="str">
        <f t="shared" si="96"/>
        <v/>
      </c>
      <c r="AG610" s="254" t="str">
        <f t="shared" si="97"/>
        <v/>
      </c>
      <c r="AH610" s="248" t="str">
        <f t="shared" si="98"/>
        <v/>
      </c>
      <c r="AI610" s="249" t="str">
        <f t="shared" si="99"/>
        <v/>
      </c>
    </row>
    <row r="611" spans="2:35" x14ac:dyDescent="0.3">
      <c r="B611" s="94"/>
      <c r="C611" s="95"/>
      <c r="D611" s="95"/>
      <c r="E611" s="95"/>
      <c r="F611" s="94"/>
      <c r="G611" s="145"/>
      <c r="H611" s="245"/>
      <c r="I611" s="211" t="str">
        <f>IF(D611="Room AC (window/wall)",'Emission Factors'!$E$53,IF(D611="Room AC (PTAC/PTHP)",H611,IF(D611="Residential AC",'Emission Factors'!$E$55,IF(D611="Residential HP",H611,IF(D611="Commercial AC (&gt;=65k to &lt;135,000k Btu/hr)",'Emission Factors'!$E$57,IF(D611="Commercial AC (&gt;=135,000k Btu/hr)",'Emission Factors'!$E$58,""))))))</f>
        <v/>
      </c>
      <c r="J611" s="96"/>
      <c r="K611" s="211" t="str">
        <f>IF(ISBLANK(J611),"",VLOOKUP(J611,'Emission Factors'!$C$81:$G$221,4,FALSE))</f>
        <v/>
      </c>
      <c r="L611" s="210" t="str">
        <f>IF(D611="Room AC (window/wall)",'Emission Factors'!$F$53,IF(D611="Room AC (PTAC/PTHP)",'Emission Factors'!$F$54,IF(D611="Residential AC",'Emission Factors'!$F$55,IF(D611="Residential HP",'Emission Factors'!$F$56,IF(D611="Commercial AC (&gt;=65k to &lt;135,000k Btu/hr)",'Emission Factors'!$F$57,IF(D611="Commercial AC (&gt;=135,000k Btu/hr)",'Emission Factors'!$F$58,""))))))</f>
        <v/>
      </c>
      <c r="M611" s="211" t="str">
        <f>IF(D611="Room AC (window/wall)",'Emission Factors'!$G$53,IF(D611="Room AC (PTAC/PTHP)",'Emission Factors'!$G$54,IF(D611="Residential AC",'Emission Factors'!$G$55,IF(D611="Residential HP",'Emission Factors'!$G$56,IF(D611="Commercial AC (&gt;=65k to &lt;135,000k Btu/hr)",'Emission Factors'!$G$57,IF(D611="Commercial AC (&gt;=135,000k Btu/hr)",'Emission Factors'!$G$58,""))))))</f>
        <v/>
      </c>
      <c r="N611" s="96"/>
      <c r="O611" s="209" t="str">
        <f>IF(ISBLANK(D611),"",(IF(D611="Room AC (window/wall)",'Emission Factors'!$C$53,IF(D611="Room AC (PTAC/PTHP)",'Emission Factors'!$C$54,IF(D611="Residential AC",'Emission Factors'!$C$55,IF(D611="Residential HP",'Emission Factors'!$C$56,IF(D611="Commercial AC (&gt;=65k to &lt;135,000k Btu/hr)",'Emission Factors'!$C$57,IF(D611="Commercial AC (&gt;=135,000k Btu/hr)",'Emission Factors'!$C$58,""))))))))</f>
        <v/>
      </c>
      <c r="P611" s="209" t="str">
        <f t="shared" si="90"/>
        <v/>
      </c>
      <c r="Q611" s="95"/>
      <c r="R611" s="256"/>
      <c r="S611" s="256"/>
      <c r="T611" s="96"/>
      <c r="U611" s="211" t="str">
        <f>IF(Q611="Room AC (window/wall)",'Emission Factors'!$E$53,IF(AND(Q611="Room AC (PTAC/PTHP)",ISBLANK(T611)),"Error",IF(AND(Q611="Room AC (PTAC/PTHP)",T611&gt;0),T611,IF(Q611="Residential AC",'Emission Factors'!$E$55,IF(AND(Q611="Residential HP",ISBLANK(T611)),"Error",IF(AND(Q611="Residential HP",T611&gt;0),T611,IF(Q611="Commercial AC (&gt;=65k to &lt;135,000k Btu/hr)",'Emission Factors'!$E$57,IF(Q611="Commercial AC (&gt;=135,000k Btu/hr)",'Emission Factors'!$E$58,""))))))))</f>
        <v/>
      </c>
      <c r="V611" s="95"/>
      <c r="W611" s="211" t="str">
        <f>IF(ISBLANK(V611),"",VLOOKUP(V611,'Emission Factors'!$C$81:$G$221,4,FALSE))</f>
        <v/>
      </c>
      <c r="X611" s="210" t="str">
        <f>IF(Q611="Room AC (window/wall)",'Emission Factors'!$F$53,IF(Q611="Room AC (PTAC/PTHP)",'Emission Factors'!$F$54,IF(Q611="Residential AC",'Emission Factors'!$F$55,IF(Q611="Residential HP",'Emission Factors'!$F$56,IF(Q611="Commercial AC (&gt;=65k to &lt;135,000k Btu/hr)",'Emission Factors'!$F$57,IF(Q611="Commercial AC (&gt;=135,000k Btu/hr)",'Emission Factors'!$F$58,""))))))</f>
        <v/>
      </c>
      <c r="Y611" s="211" t="str">
        <f>IF(Q611="Room AC (window/wall)",'Emission Factors'!$G$53,IF(Q611="Room AC (PTAC/PTHP)",'Emission Factors'!$G$54,IF(Q611="Residential AC",'Emission Factors'!$G$55,IF(Q611="Residential HP",'Emission Factors'!$G$56,IF(Q611="Commercial AC (&gt;=65k to &lt;135,000k Btu/hr)",'Emission Factors'!$G$57,IF(Q611="Commercial AC (&gt;=135,000k Btu/hr)",'Emission Factors'!$G$58,""))))))</f>
        <v/>
      </c>
      <c r="Z611" s="96"/>
      <c r="AA611" s="97" t="str">
        <f t="shared" si="91"/>
        <v/>
      </c>
      <c r="AB611" s="97" t="str">
        <f t="shared" si="92"/>
        <v/>
      </c>
      <c r="AC611" s="246" t="str">
        <f t="shared" si="93"/>
        <v/>
      </c>
      <c r="AD611" s="97" t="str">
        <f t="shared" si="94"/>
        <v/>
      </c>
      <c r="AE611" s="97" t="str">
        <f t="shared" si="95"/>
        <v/>
      </c>
      <c r="AF611" s="252" t="str">
        <f t="shared" si="96"/>
        <v/>
      </c>
      <c r="AG611" s="254" t="str">
        <f t="shared" si="97"/>
        <v/>
      </c>
      <c r="AH611" s="248" t="str">
        <f t="shared" si="98"/>
        <v/>
      </c>
      <c r="AI611" s="249" t="str">
        <f t="shared" si="99"/>
        <v/>
      </c>
    </row>
    <row r="612" spans="2:35" x14ac:dyDescent="0.3">
      <c r="B612" s="94"/>
      <c r="C612" s="95"/>
      <c r="D612" s="95"/>
      <c r="E612" s="95"/>
      <c r="F612" s="94"/>
      <c r="G612" s="145"/>
      <c r="H612" s="245"/>
      <c r="I612" s="211" t="str">
        <f>IF(D612="Room AC (window/wall)",'Emission Factors'!$E$53,IF(D612="Room AC (PTAC/PTHP)",H612,IF(D612="Residential AC",'Emission Factors'!$E$55,IF(D612="Residential HP",H612,IF(D612="Commercial AC (&gt;=65k to &lt;135,000k Btu/hr)",'Emission Factors'!$E$57,IF(D612="Commercial AC (&gt;=135,000k Btu/hr)",'Emission Factors'!$E$58,""))))))</f>
        <v/>
      </c>
      <c r="J612" s="96"/>
      <c r="K612" s="211" t="str">
        <f>IF(ISBLANK(J612),"",VLOOKUP(J612,'Emission Factors'!$C$81:$G$221,4,FALSE))</f>
        <v/>
      </c>
      <c r="L612" s="210" t="str">
        <f>IF(D612="Room AC (window/wall)",'Emission Factors'!$F$53,IF(D612="Room AC (PTAC/PTHP)",'Emission Factors'!$F$54,IF(D612="Residential AC",'Emission Factors'!$F$55,IF(D612="Residential HP",'Emission Factors'!$F$56,IF(D612="Commercial AC (&gt;=65k to &lt;135,000k Btu/hr)",'Emission Factors'!$F$57,IF(D612="Commercial AC (&gt;=135,000k Btu/hr)",'Emission Factors'!$F$58,""))))))</f>
        <v/>
      </c>
      <c r="M612" s="211" t="str">
        <f>IF(D612="Room AC (window/wall)",'Emission Factors'!$G$53,IF(D612="Room AC (PTAC/PTHP)",'Emission Factors'!$G$54,IF(D612="Residential AC",'Emission Factors'!$G$55,IF(D612="Residential HP",'Emission Factors'!$G$56,IF(D612="Commercial AC (&gt;=65k to &lt;135,000k Btu/hr)",'Emission Factors'!$G$57,IF(D612="Commercial AC (&gt;=135,000k Btu/hr)",'Emission Factors'!$G$58,""))))))</f>
        <v/>
      </c>
      <c r="N612" s="96"/>
      <c r="O612" s="209" t="str">
        <f>IF(ISBLANK(D612),"",(IF(D612="Room AC (window/wall)",'Emission Factors'!$C$53,IF(D612="Room AC (PTAC/PTHP)",'Emission Factors'!$C$54,IF(D612="Residential AC",'Emission Factors'!$C$55,IF(D612="Residential HP",'Emission Factors'!$C$56,IF(D612="Commercial AC (&gt;=65k to &lt;135,000k Btu/hr)",'Emission Factors'!$C$57,IF(D612="Commercial AC (&gt;=135,000k Btu/hr)",'Emission Factors'!$C$58,""))))))))</f>
        <v/>
      </c>
      <c r="P612" s="209" t="str">
        <f t="shared" si="90"/>
        <v/>
      </c>
      <c r="Q612" s="95"/>
      <c r="R612" s="256"/>
      <c r="S612" s="256"/>
      <c r="T612" s="96"/>
      <c r="U612" s="211" t="str">
        <f>IF(Q612="Room AC (window/wall)",'Emission Factors'!$E$53,IF(AND(Q612="Room AC (PTAC/PTHP)",ISBLANK(T612)),"Error",IF(AND(Q612="Room AC (PTAC/PTHP)",T612&gt;0),T612,IF(Q612="Residential AC",'Emission Factors'!$E$55,IF(AND(Q612="Residential HP",ISBLANK(T612)),"Error",IF(AND(Q612="Residential HP",T612&gt;0),T612,IF(Q612="Commercial AC (&gt;=65k to &lt;135,000k Btu/hr)",'Emission Factors'!$E$57,IF(Q612="Commercial AC (&gt;=135,000k Btu/hr)",'Emission Factors'!$E$58,""))))))))</f>
        <v/>
      </c>
      <c r="V612" s="95"/>
      <c r="W612" s="211" t="str">
        <f>IF(ISBLANK(V612),"",VLOOKUP(V612,'Emission Factors'!$C$81:$G$221,4,FALSE))</f>
        <v/>
      </c>
      <c r="X612" s="210" t="str">
        <f>IF(Q612="Room AC (window/wall)",'Emission Factors'!$F$53,IF(Q612="Room AC (PTAC/PTHP)",'Emission Factors'!$F$54,IF(Q612="Residential AC",'Emission Factors'!$F$55,IF(Q612="Residential HP",'Emission Factors'!$F$56,IF(Q612="Commercial AC (&gt;=65k to &lt;135,000k Btu/hr)",'Emission Factors'!$F$57,IF(Q612="Commercial AC (&gt;=135,000k Btu/hr)",'Emission Factors'!$F$58,""))))))</f>
        <v/>
      </c>
      <c r="Y612" s="211" t="str">
        <f>IF(Q612="Room AC (window/wall)",'Emission Factors'!$G$53,IF(Q612="Room AC (PTAC/PTHP)",'Emission Factors'!$G$54,IF(Q612="Residential AC",'Emission Factors'!$G$55,IF(Q612="Residential HP",'Emission Factors'!$G$56,IF(Q612="Commercial AC (&gt;=65k to &lt;135,000k Btu/hr)",'Emission Factors'!$G$57,IF(Q612="Commercial AC (&gt;=135,000k Btu/hr)",'Emission Factors'!$G$58,""))))))</f>
        <v/>
      </c>
      <c r="Z612" s="96"/>
      <c r="AA612" s="97" t="str">
        <f t="shared" si="91"/>
        <v/>
      </c>
      <c r="AB612" s="97" t="str">
        <f t="shared" si="92"/>
        <v/>
      </c>
      <c r="AC612" s="246" t="str">
        <f t="shared" si="93"/>
        <v/>
      </c>
      <c r="AD612" s="97" t="str">
        <f t="shared" si="94"/>
        <v/>
      </c>
      <c r="AE612" s="97" t="str">
        <f t="shared" si="95"/>
        <v/>
      </c>
      <c r="AF612" s="252" t="str">
        <f t="shared" si="96"/>
        <v/>
      </c>
      <c r="AG612" s="254" t="str">
        <f t="shared" si="97"/>
        <v/>
      </c>
      <c r="AH612" s="248" t="str">
        <f t="shared" si="98"/>
        <v/>
      </c>
      <c r="AI612" s="249" t="str">
        <f t="shared" si="99"/>
        <v/>
      </c>
    </row>
    <row r="613" spans="2:35" x14ac:dyDescent="0.3">
      <c r="B613" s="94"/>
      <c r="C613" s="95"/>
      <c r="D613" s="95"/>
      <c r="E613" s="95"/>
      <c r="F613" s="94"/>
      <c r="G613" s="145"/>
      <c r="H613" s="245"/>
      <c r="I613" s="211" t="str">
        <f>IF(D613="Room AC (window/wall)",'Emission Factors'!$E$53,IF(D613="Room AC (PTAC/PTHP)",H613,IF(D613="Residential AC",'Emission Factors'!$E$55,IF(D613="Residential HP",H613,IF(D613="Commercial AC (&gt;=65k to &lt;135,000k Btu/hr)",'Emission Factors'!$E$57,IF(D613="Commercial AC (&gt;=135,000k Btu/hr)",'Emission Factors'!$E$58,""))))))</f>
        <v/>
      </c>
      <c r="J613" s="96"/>
      <c r="K613" s="211" t="str">
        <f>IF(ISBLANK(J613),"",VLOOKUP(J613,'Emission Factors'!$C$81:$G$221,4,FALSE))</f>
        <v/>
      </c>
      <c r="L613" s="210" t="str">
        <f>IF(D613="Room AC (window/wall)",'Emission Factors'!$F$53,IF(D613="Room AC (PTAC/PTHP)",'Emission Factors'!$F$54,IF(D613="Residential AC",'Emission Factors'!$F$55,IF(D613="Residential HP",'Emission Factors'!$F$56,IF(D613="Commercial AC (&gt;=65k to &lt;135,000k Btu/hr)",'Emission Factors'!$F$57,IF(D613="Commercial AC (&gt;=135,000k Btu/hr)",'Emission Factors'!$F$58,""))))))</f>
        <v/>
      </c>
      <c r="M613" s="211" t="str">
        <f>IF(D613="Room AC (window/wall)",'Emission Factors'!$G$53,IF(D613="Room AC (PTAC/PTHP)",'Emission Factors'!$G$54,IF(D613="Residential AC",'Emission Factors'!$G$55,IF(D613="Residential HP",'Emission Factors'!$G$56,IF(D613="Commercial AC (&gt;=65k to &lt;135,000k Btu/hr)",'Emission Factors'!$G$57,IF(D613="Commercial AC (&gt;=135,000k Btu/hr)",'Emission Factors'!$G$58,""))))))</f>
        <v/>
      </c>
      <c r="N613" s="96"/>
      <c r="O613" s="209" t="str">
        <f>IF(ISBLANK(D613),"",(IF(D613="Room AC (window/wall)",'Emission Factors'!$C$53,IF(D613="Room AC (PTAC/PTHP)",'Emission Factors'!$C$54,IF(D613="Residential AC",'Emission Factors'!$C$55,IF(D613="Residential HP",'Emission Factors'!$C$56,IF(D613="Commercial AC (&gt;=65k to &lt;135,000k Btu/hr)",'Emission Factors'!$C$57,IF(D613="Commercial AC (&gt;=135,000k Btu/hr)",'Emission Factors'!$C$58,""))))))))</f>
        <v/>
      </c>
      <c r="P613" s="209" t="str">
        <f t="shared" si="90"/>
        <v/>
      </c>
      <c r="Q613" s="95"/>
      <c r="R613" s="256"/>
      <c r="S613" s="256"/>
      <c r="T613" s="96"/>
      <c r="U613" s="211" t="str">
        <f>IF(Q613="Room AC (window/wall)",'Emission Factors'!$E$53,IF(AND(Q613="Room AC (PTAC/PTHP)",ISBLANK(T613)),"Error",IF(AND(Q613="Room AC (PTAC/PTHP)",T613&gt;0),T613,IF(Q613="Residential AC",'Emission Factors'!$E$55,IF(AND(Q613="Residential HP",ISBLANK(T613)),"Error",IF(AND(Q613="Residential HP",T613&gt;0),T613,IF(Q613="Commercial AC (&gt;=65k to &lt;135,000k Btu/hr)",'Emission Factors'!$E$57,IF(Q613="Commercial AC (&gt;=135,000k Btu/hr)",'Emission Factors'!$E$58,""))))))))</f>
        <v/>
      </c>
      <c r="V613" s="95"/>
      <c r="W613" s="211" t="str">
        <f>IF(ISBLANK(V613),"",VLOOKUP(V613,'Emission Factors'!$C$81:$G$221,4,FALSE))</f>
        <v/>
      </c>
      <c r="X613" s="210" t="str">
        <f>IF(Q613="Room AC (window/wall)",'Emission Factors'!$F$53,IF(Q613="Room AC (PTAC/PTHP)",'Emission Factors'!$F$54,IF(Q613="Residential AC",'Emission Factors'!$F$55,IF(Q613="Residential HP",'Emission Factors'!$F$56,IF(Q613="Commercial AC (&gt;=65k to &lt;135,000k Btu/hr)",'Emission Factors'!$F$57,IF(Q613="Commercial AC (&gt;=135,000k Btu/hr)",'Emission Factors'!$F$58,""))))))</f>
        <v/>
      </c>
      <c r="Y613" s="211" t="str">
        <f>IF(Q613="Room AC (window/wall)",'Emission Factors'!$G$53,IF(Q613="Room AC (PTAC/PTHP)",'Emission Factors'!$G$54,IF(Q613="Residential AC",'Emission Factors'!$G$55,IF(Q613="Residential HP",'Emission Factors'!$G$56,IF(Q613="Commercial AC (&gt;=65k to &lt;135,000k Btu/hr)",'Emission Factors'!$G$57,IF(Q613="Commercial AC (&gt;=135,000k Btu/hr)",'Emission Factors'!$G$58,""))))))</f>
        <v/>
      </c>
      <c r="Z613" s="96"/>
      <c r="AA613" s="97" t="str">
        <f t="shared" si="91"/>
        <v/>
      </c>
      <c r="AB613" s="97" t="str">
        <f t="shared" si="92"/>
        <v/>
      </c>
      <c r="AC613" s="246" t="str">
        <f t="shared" si="93"/>
        <v/>
      </c>
      <c r="AD613" s="97" t="str">
        <f t="shared" si="94"/>
        <v/>
      </c>
      <c r="AE613" s="97" t="str">
        <f t="shared" si="95"/>
        <v/>
      </c>
      <c r="AF613" s="252" t="str">
        <f t="shared" si="96"/>
        <v/>
      </c>
      <c r="AG613" s="254" t="str">
        <f t="shared" si="97"/>
        <v/>
      </c>
      <c r="AH613" s="248" t="str">
        <f t="shared" si="98"/>
        <v/>
      </c>
      <c r="AI613" s="249" t="str">
        <f t="shared" si="99"/>
        <v/>
      </c>
    </row>
    <row r="614" spans="2:35" x14ac:dyDescent="0.3">
      <c r="B614" s="94"/>
      <c r="C614" s="95"/>
      <c r="D614" s="95"/>
      <c r="E614" s="95"/>
      <c r="F614" s="94"/>
      <c r="G614" s="145"/>
      <c r="H614" s="245"/>
      <c r="I614" s="211" t="str">
        <f>IF(D614="Room AC (window/wall)",'Emission Factors'!$E$53,IF(D614="Room AC (PTAC/PTHP)",H614,IF(D614="Residential AC",'Emission Factors'!$E$55,IF(D614="Residential HP",H614,IF(D614="Commercial AC (&gt;=65k to &lt;135,000k Btu/hr)",'Emission Factors'!$E$57,IF(D614="Commercial AC (&gt;=135,000k Btu/hr)",'Emission Factors'!$E$58,""))))))</f>
        <v/>
      </c>
      <c r="J614" s="96"/>
      <c r="K614" s="211" t="str">
        <f>IF(ISBLANK(J614),"",VLOOKUP(J614,'Emission Factors'!$C$81:$G$221,4,FALSE))</f>
        <v/>
      </c>
      <c r="L614" s="210" t="str">
        <f>IF(D614="Room AC (window/wall)",'Emission Factors'!$F$53,IF(D614="Room AC (PTAC/PTHP)",'Emission Factors'!$F$54,IF(D614="Residential AC",'Emission Factors'!$F$55,IF(D614="Residential HP",'Emission Factors'!$F$56,IF(D614="Commercial AC (&gt;=65k to &lt;135,000k Btu/hr)",'Emission Factors'!$F$57,IF(D614="Commercial AC (&gt;=135,000k Btu/hr)",'Emission Factors'!$F$58,""))))))</f>
        <v/>
      </c>
      <c r="M614" s="211" t="str">
        <f>IF(D614="Room AC (window/wall)",'Emission Factors'!$G$53,IF(D614="Room AC (PTAC/PTHP)",'Emission Factors'!$G$54,IF(D614="Residential AC",'Emission Factors'!$G$55,IF(D614="Residential HP",'Emission Factors'!$G$56,IF(D614="Commercial AC (&gt;=65k to &lt;135,000k Btu/hr)",'Emission Factors'!$G$57,IF(D614="Commercial AC (&gt;=135,000k Btu/hr)",'Emission Factors'!$G$58,""))))))</f>
        <v/>
      </c>
      <c r="N614" s="96"/>
      <c r="O614" s="209" t="str">
        <f>IF(ISBLANK(D614),"",(IF(D614="Room AC (window/wall)",'Emission Factors'!$C$53,IF(D614="Room AC (PTAC/PTHP)",'Emission Factors'!$C$54,IF(D614="Residential AC",'Emission Factors'!$C$55,IF(D614="Residential HP",'Emission Factors'!$C$56,IF(D614="Commercial AC (&gt;=65k to &lt;135,000k Btu/hr)",'Emission Factors'!$C$57,IF(D614="Commercial AC (&gt;=135,000k Btu/hr)",'Emission Factors'!$C$58,""))))))))</f>
        <v/>
      </c>
      <c r="P614" s="209" t="str">
        <f t="shared" si="90"/>
        <v/>
      </c>
      <c r="Q614" s="95"/>
      <c r="R614" s="256"/>
      <c r="S614" s="256"/>
      <c r="T614" s="96"/>
      <c r="U614" s="211" t="str">
        <f>IF(Q614="Room AC (window/wall)",'Emission Factors'!$E$53,IF(AND(Q614="Room AC (PTAC/PTHP)",ISBLANK(T614)),"Error",IF(AND(Q614="Room AC (PTAC/PTHP)",T614&gt;0),T614,IF(Q614="Residential AC",'Emission Factors'!$E$55,IF(AND(Q614="Residential HP",ISBLANK(T614)),"Error",IF(AND(Q614="Residential HP",T614&gt;0),T614,IF(Q614="Commercial AC (&gt;=65k to &lt;135,000k Btu/hr)",'Emission Factors'!$E$57,IF(Q614="Commercial AC (&gt;=135,000k Btu/hr)",'Emission Factors'!$E$58,""))))))))</f>
        <v/>
      </c>
      <c r="V614" s="95"/>
      <c r="W614" s="211" t="str">
        <f>IF(ISBLANK(V614),"",VLOOKUP(V614,'Emission Factors'!$C$81:$G$221,4,FALSE))</f>
        <v/>
      </c>
      <c r="X614" s="210" t="str">
        <f>IF(Q614="Room AC (window/wall)",'Emission Factors'!$F$53,IF(Q614="Room AC (PTAC/PTHP)",'Emission Factors'!$F$54,IF(Q614="Residential AC",'Emission Factors'!$F$55,IF(Q614="Residential HP",'Emission Factors'!$F$56,IF(Q614="Commercial AC (&gt;=65k to &lt;135,000k Btu/hr)",'Emission Factors'!$F$57,IF(Q614="Commercial AC (&gt;=135,000k Btu/hr)",'Emission Factors'!$F$58,""))))))</f>
        <v/>
      </c>
      <c r="Y614" s="211" t="str">
        <f>IF(Q614="Room AC (window/wall)",'Emission Factors'!$G$53,IF(Q614="Room AC (PTAC/PTHP)",'Emission Factors'!$G$54,IF(Q614="Residential AC",'Emission Factors'!$G$55,IF(Q614="Residential HP",'Emission Factors'!$G$56,IF(Q614="Commercial AC (&gt;=65k to &lt;135,000k Btu/hr)",'Emission Factors'!$G$57,IF(Q614="Commercial AC (&gt;=135,000k Btu/hr)",'Emission Factors'!$G$58,""))))))</f>
        <v/>
      </c>
      <c r="Z614" s="96"/>
      <c r="AA614" s="97" t="str">
        <f t="shared" si="91"/>
        <v/>
      </c>
      <c r="AB614" s="97" t="str">
        <f t="shared" si="92"/>
        <v/>
      </c>
      <c r="AC614" s="246" t="str">
        <f t="shared" si="93"/>
        <v/>
      </c>
      <c r="AD614" s="97" t="str">
        <f t="shared" si="94"/>
        <v/>
      </c>
      <c r="AE614" s="97" t="str">
        <f t="shared" si="95"/>
        <v/>
      </c>
      <c r="AF614" s="252" t="str">
        <f t="shared" si="96"/>
        <v/>
      </c>
      <c r="AG614" s="254" t="str">
        <f t="shared" si="97"/>
        <v/>
      </c>
      <c r="AH614" s="248" t="str">
        <f t="shared" si="98"/>
        <v/>
      </c>
      <c r="AI614" s="249" t="str">
        <f t="shared" si="99"/>
        <v/>
      </c>
    </row>
    <row r="615" spans="2:35" x14ac:dyDescent="0.3">
      <c r="B615" s="94"/>
      <c r="C615" s="95"/>
      <c r="D615" s="95"/>
      <c r="E615" s="95"/>
      <c r="F615" s="94"/>
      <c r="G615" s="145"/>
      <c r="H615" s="245"/>
      <c r="I615" s="211" t="str">
        <f>IF(D615="Room AC (window/wall)",'Emission Factors'!$E$53,IF(D615="Room AC (PTAC/PTHP)",H615,IF(D615="Residential AC",'Emission Factors'!$E$55,IF(D615="Residential HP",H615,IF(D615="Commercial AC (&gt;=65k to &lt;135,000k Btu/hr)",'Emission Factors'!$E$57,IF(D615="Commercial AC (&gt;=135,000k Btu/hr)",'Emission Factors'!$E$58,""))))))</f>
        <v/>
      </c>
      <c r="J615" s="96"/>
      <c r="K615" s="211" t="str">
        <f>IF(ISBLANK(J615),"",VLOOKUP(J615,'Emission Factors'!$C$81:$G$221,4,FALSE))</f>
        <v/>
      </c>
      <c r="L615" s="210" t="str">
        <f>IF(D615="Room AC (window/wall)",'Emission Factors'!$F$53,IF(D615="Room AC (PTAC/PTHP)",'Emission Factors'!$F$54,IF(D615="Residential AC",'Emission Factors'!$F$55,IF(D615="Residential HP",'Emission Factors'!$F$56,IF(D615="Commercial AC (&gt;=65k to &lt;135,000k Btu/hr)",'Emission Factors'!$F$57,IF(D615="Commercial AC (&gt;=135,000k Btu/hr)",'Emission Factors'!$F$58,""))))))</f>
        <v/>
      </c>
      <c r="M615" s="211" t="str">
        <f>IF(D615="Room AC (window/wall)",'Emission Factors'!$G$53,IF(D615="Room AC (PTAC/PTHP)",'Emission Factors'!$G$54,IF(D615="Residential AC",'Emission Factors'!$G$55,IF(D615="Residential HP",'Emission Factors'!$G$56,IF(D615="Commercial AC (&gt;=65k to &lt;135,000k Btu/hr)",'Emission Factors'!$G$57,IF(D615="Commercial AC (&gt;=135,000k Btu/hr)",'Emission Factors'!$G$58,""))))))</f>
        <v/>
      </c>
      <c r="N615" s="96"/>
      <c r="O615" s="209" t="str">
        <f>IF(ISBLANK(D615),"",(IF(D615="Room AC (window/wall)",'Emission Factors'!$C$53,IF(D615="Room AC (PTAC/PTHP)",'Emission Factors'!$C$54,IF(D615="Residential AC",'Emission Factors'!$C$55,IF(D615="Residential HP",'Emission Factors'!$C$56,IF(D615="Commercial AC (&gt;=65k to &lt;135,000k Btu/hr)",'Emission Factors'!$C$57,IF(D615="Commercial AC (&gt;=135,000k Btu/hr)",'Emission Factors'!$C$58,""))))))))</f>
        <v/>
      </c>
      <c r="P615" s="209" t="str">
        <f t="shared" si="90"/>
        <v/>
      </c>
      <c r="Q615" s="95"/>
      <c r="R615" s="256"/>
      <c r="S615" s="256"/>
      <c r="T615" s="96"/>
      <c r="U615" s="211" t="str">
        <f>IF(Q615="Room AC (window/wall)",'Emission Factors'!$E$53,IF(AND(Q615="Room AC (PTAC/PTHP)",ISBLANK(T615)),"Error",IF(AND(Q615="Room AC (PTAC/PTHP)",T615&gt;0),T615,IF(Q615="Residential AC",'Emission Factors'!$E$55,IF(AND(Q615="Residential HP",ISBLANK(T615)),"Error",IF(AND(Q615="Residential HP",T615&gt;0),T615,IF(Q615="Commercial AC (&gt;=65k to &lt;135,000k Btu/hr)",'Emission Factors'!$E$57,IF(Q615="Commercial AC (&gt;=135,000k Btu/hr)",'Emission Factors'!$E$58,""))))))))</f>
        <v/>
      </c>
      <c r="V615" s="95"/>
      <c r="W615" s="211" t="str">
        <f>IF(ISBLANK(V615),"",VLOOKUP(V615,'Emission Factors'!$C$81:$G$221,4,FALSE))</f>
        <v/>
      </c>
      <c r="X615" s="210" t="str">
        <f>IF(Q615="Room AC (window/wall)",'Emission Factors'!$F$53,IF(Q615="Room AC (PTAC/PTHP)",'Emission Factors'!$F$54,IF(Q615="Residential AC",'Emission Factors'!$F$55,IF(Q615="Residential HP",'Emission Factors'!$F$56,IF(Q615="Commercial AC (&gt;=65k to &lt;135,000k Btu/hr)",'Emission Factors'!$F$57,IF(Q615="Commercial AC (&gt;=135,000k Btu/hr)",'Emission Factors'!$F$58,""))))))</f>
        <v/>
      </c>
      <c r="Y615" s="211" t="str">
        <f>IF(Q615="Room AC (window/wall)",'Emission Factors'!$G$53,IF(Q615="Room AC (PTAC/PTHP)",'Emission Factors'!$G$54,IF(Q615="Residential AC",'Emission Factors'!$G$55,IF(Q615="Residential HP",'Emission Factors'!$G$56,IF(Q615="Commercial AC (&gt;=65k to &lt;135,000k Btu/hr)",'Emission Factors'!$G$57,IF(Q615="Commercial AC (&gt;=135,000k Btu/hr)",'Emission Factors'!$G$58,""))))))</f>
        <v/>
      </c>
      <c r="Z615" s="96"/>
      <c r="AA615" s="97" t="str">
        <f t="shared" si="91"/>
        <v/>
      </c>
      <c r="AB615" s="97" t="str">
        <f t="shared" si="92"/>
        <v/>
      </c>
      <c r="AC615" s="246" t="str">
        <f t="shared" si="93"/>
        <v/>
      </c>
      <c r="AD615" s="97" t="str">
        <f t="shared" si="94"/>
        <v/>
      </c>
      <c r="AE615" s="97" t="str">
        <f t="shared" si="95"/>
        <v/>
      </c>
      <c r="AF615" s="252" t="str">
        <f t="shared" si="96"/>
        <v/>
      </c>
      <c r="AG615" s="254" t="str">
        <f t="shared" si="97"/>
        <v/>
      </c>
      <c r="AH615" s="248" t="str">
        <f t="shared" si="98"/>
        <v/>
      </c>
      <c r="AI615" s="249" t="str">
        <f t="shared" si="99"/>
        <v/>
      </c>
    </row>
    <row r="616" spans="2:35" x14ac:dyDescent="0.3">
      <c r="B616" s="94"/>
      <c r="C616" s="95"/>
      <c r="D616" s="95"/>
      <c r="E616" s="95"/>
      <c r="F616" s="94"/>
      <c r="G616" s="145"/>
      <c r="H616" s="245"/>
      <c r="I616" s="211" t="str">
        <f>IF(D616="Room AC (window/wall)",'Emission Factors'!$E$53,IF(D616="Room AC (PTAC/PTHP)",H616,IF(D616="Residential AC",'Emission Factors'!$E$55,IF(D616="Residential HP",H616,IF(D616="Commercial AC (&gt;=65k to &lt;135,000k Btu/hr)",'Emission Factors'!$E$57,IF(D616="Commercial AC (&gt;=135,000k Btu/hr)",'Emission Factors'!$E$58,""))))))</f>
        <v/>
      </c>
      <c r="J616" s="96"/>
      <c r="K616" s="211" t="str">
        <f>IF(ISBLANK(J616),"",VLOOKUP(J616,'Emission Factors'!$C$81:$G$221,4,FALSE))</f>
        <v/>
      </c>
      <c r="L616" s="210" t="str">
        <f>IF(D616="Room AC (window/wall)",'Emission Factors'!$F$53,IF(D616="Room AC (PTAC/PTHP)",'Emission Factors'!$F$54,IF(D616="Residential AC",'Emission Factors'!$F$55,IF(D616="Residential HP",'Emission Factors'!$F$56,IF(D616="Commercial AC (&gt;=65k to &lt;135,000k Btu/hr)",'Emission Factors'!$F$57,IF(D616="Commercial AC (&gt;=135,000k Btu/hr)",'Emission Factors'!$F$58,""))))))</f>
        <v/>
      </c>
      <c r="M616" s="211" t="str">
        <f>IF(D616="Room AC (window/wall)",'Emission Factors'!$G$53,IF(D616="Room AC (PTAC/PTHP)",'Emission Factors'!$G$54,IF(D616="Residential AC",'Emission Factors'!$G$55,IF(D616="Residential HP",'Emission Factors'!$G$56,IF(D616="Commercial AC (&gt;=65k to &lt;135,000k Btu/hr)",'Emission Factors'!$G$57,IF(D616="Commercial AC (&gt;=135,000k Btu/hr)",'Emission Factors'!$G$58,""))))))</f>
        <v/>
      </c>
      <c r="N616" s="96"/>
      <c r="O616" s="209" t="str">
        <f>IF(ISBLANK(D616),"",(IF(D616="Room AC (window/wall)",'Emission Factors'!$C$53,IF(D616="Room AC (PTAC/PTHP)",'Emission Factors'!$C$54,IF(D616="Residential AC",'Emission Factors'!$C$55,IF(D616="Residential HP",'Emission Factors'!$C$56,IF(D616="Commercial AC (&gt;=65k to &lt;135,000k Btu/hr)",'Emission Factors'!$C$57,IF(D616="Commercial AC (&gt;=135,000k Btu/hr)",'Emission Factors'!$C$58,""))))))))</f>
        <v/>
      </c>
      <c r="P616" s="209" t="str">
        <f t="shared" si="90"/>
        <v/>
      </c>
      <c r="Q616" s="95"/>
      <c r="R616" s="256"/>
      <c r="S616" s="256"/>
      <c r="T616" s="96"/>
      <c r="U616" s="211" t="str">
        <f>IF(Q616="Room AC (window/wall)",'Emission Factors'!$E$53,IF(AND(Q616="Room AC (PTAC/PTHP)",ISBLANK(T616)),"Error",IF(AND(Q616="Room AC (PTAC/PTHP)",T616&gt;0),T616,IF(Q616="Residential AC",'Emission Factors'!$E$55,IF(AND(Q616="Residential HP",ISBLANK(T616)),"Error",IF(AND(Q616="Residential HP",T616&gt;0),T616,IF(Q616="Commercial AC (&gt;=65k to &lt;135,000k Btu/hr)",'Emission Factors'!$E$57,IF(Q616="Commercial AC (&gt;=135,000k Btu/hr)",'Emission Factors'!$E$58,""))))))))</f>
        <v/>
      </c>
      <c r="V616" s="95"/>
      <c r="W616" s="211" t="str">
        <f>IF(ISBLANK(V616),"",VLOOKUP(V616,'Emission Factors'!$C$81:$G$221,4,FALSE))</f>
        <v/>
      </c>
      <c r="X616" s="210" t="str">
        <f>IF(Q616="Room AC (window/wall)",'Emission Factors'!$F$53,IF(Q616="Room AC (PTAC/PTHP)",'Emission Factors'!$F$54,IF(Q616="Residential AC",'Emission Factors'!$F$55,IF(Q616="Residential HP",'Emission Factors'!$F$56,IF(Q616="Commercial AC (&gt;=65k to &lt;135,000k Btu/hr)",'Emission Factors'!$F$57,IF(Q616="Commercial AC (&gt;=135,000k Btu/hr)",'Emission Factors'!$F$58,""))))))</f>
        <v/>
      </c>
      <c r="Y616" s="211" t="str">
        <f>IF(Q616="Room AC (window/wall)",'Emission Factors'!$G$53,IF(Q616="Room AC (PTAC/PTHP)",'Emission Factors'!$G$54,IF(Q616="Residential AC",'Emission Factors'!$G$55,IF(Q616="Residential HP",'Emission Factors'!$G$56,IF(Q616="Commercial AC (&gt;=65k to &lt;135,000k Btu/hr)",'Emission Factors'!$G$57,IF(Q616="Commercial AC (&gt;=135,000k Btu/hr)",'Emission Factors'!$G$58,""))))))</f>
        <v/>
      </c>
      <c r="Z616" s="96"/>
      <c r="AA616" s="97" t="str">
        <f t="shared" si="91"/>
        <v/>
      </c>
      <c r="AB616" s="97" t="str">
        <f t="shared" si="92"/>
        <v/>
      </c>
      <c r="AC616" s="246" t="str">
        <f t="shared" si="93"/>
        <v/>
      </c>
      <c r="AD616" s="97" t="str">
        <f t="shared" si="94"/>
        <v/>
      </c>
      <c r="AE616" s="97" t="str">
        <f t="shared" si="95"/>
        <v/>
      </c>
      <c r="AF616" s="252" t="str">
        <f t="shared" si="96"/>
        <v/>
      </c>
      <c r="AG616" s="254" t="str">
        <f t="shared" si="97"/>
        <v/>
      </c>
      <c r="AH616" s="248" t="str">
        <f t="shared" si="98"/>
        <v/>
      </c>
      <c r="AI616" s="249" t="str">
        <f t="shared" si="99"/>
        <v/>
      </c>
    </row>
    <row r="617" spans="2:35" x14ac:dyDescent="0.3">
      <c r="B617" s="94"/>
      <c r="C617" s="95"/>
      <c r="D617" s="95"/>
      <c r="E617" s="95"/>
      <c r="F617" s="94"/>
      <c r="G617" s="145"/>
      <c r="H617" s="245"/>
      <c r="I617" s="211" t="str">
        <f>IF(D617="Room AC (window/wall)",'Emission Factors'!$E$53,IF(D617="Room AC (PTAC/PTHP)",H617,IF(D617="Residential AC",'Emission Factors'!$E$55,IF(D617="Residential HP",H617,IF(D617="Commercial AC (&gt;=65k to &lt;135,000k Btu/hr)",'Emission Factors'!$E$57,IF(D617="Commercial AC (&gt;=135,000k Btu/hr)",'Emission Factors'!$E$58,""))))))</f>
        <v/>
      </c>
      <c r="J617" s="96"/>
      <c r="K617" s="211" t="str">
        <f>IF(ISBLANK(J617),"",VLOOKUP(J617,'Emission Factors'!$C$81:$G$221,4,FALSE))</f>
        <v/>
      </c>
      <c r="L617" s="210" t="str">
        <f>IF(D617="Room AC (window/wall)",'Emission Factors'!$F$53,IF(D617="Room AC (PTAC/PTHP)",'Emission Factors'!$F$54,IF(D617="Residential AC",'Emission Factors'!$F$55,IF(D617="Residential HP",'Emission Factors'!$F$56,IF(D617="Commercial AC (&gt;=65k to &lt;135,000k Btu/hr)",'Emission Factors'!$F$57,IF(D617="Commercial AC (&gt;=135,000k Btu/hr)",'Emission Factors'!$F$58,""))))))</f>
        <v/>
      </c>
      <c r="M617" s="211" t="str">
        <f>IF(D617="Room AC (window/wall)",'Emission Factors'!$G$53,IF(D617="Room AC (PTAC/PTHP)",'Emission Factors'!$G$54,IF(D617="Residential AC",'Emission Factors'!$G$55,IF(D617="Residential HP",'Emission Factors'!$G$56,IF(D617="Commercial AC (&gt;=65k to &lt;135,000k Btu/hr)",'Emission Factors'!$G$57,IF(D617="Commercial AC (&gt;=135,000k Btu/hr)",'Emission Factors'!$G$58,""))))))</f>
        <v/>
      </c>
      <c r="N617" s="96"/>
      <c r="O617" s="209" t="str">
        <f>IF(ISBLANK(D617),"",(IF(D617="Room AC (window/wall)",'Emission Factors'!$C$53,IF(D617="Room AC (PTAC/PTHP)",'Emission Factors'!$C$54,IF(D617="Residential AC",'Emission Factors'!$C$55,IF(D617="Residential HP",'Emission Factors'!$C$56,IF(D617="Commercial AC (&gt;=65k to &lt;135,000k Btu/hr)",'Emission Factors'!$C$57,IF(D617="Commercial AC (&gt;=135,000k Btu/hr)",'Emission Factors'!$C$58,""))))))))</f>
        <v/>
      </c>
      <c r="P617" s="209" t="str">
        <f t="shared" si="90"/>
        <v/>
      </c>
      <c r="Q617" s="95"/>
      <c r="R617" s="256"/>
      <c r="S617" s="256"/>
      <c r="T617" s="96"/>
      <c r="U617" s="211" t="str">
        <f>IF(Q617="Room AC (window/wall)",'Emission Factors'!$E$53,IF(AND(Q617="Room AC (PTAC/PTHP)",ISBLANK(T617)),"Error",IF(AND(Q617="Room AC (PTAC/PTHP)",T617&gt;0),T617,IF(Q617="Residential AC",'Emission Factors'!$E$55,IF(AND(Q617="Residential HP",ISBLANK(T617)),"Error",IF(AND(Q617="Residential HP",T617&gt;0),T617,IF(Q617="Commercial AC (&gt;=65k to &lt;135,000k Btu/hr)",'Emission Factors'!$E$57,IF(Q617="Commercial AC (&gt;=135,000k Btu/hr)",'Emission Factors'!$E$58,""))))))))</f>
        <v/>
      </c>
      <c r="V617" s="95"/>
      <c r="W617" s="211" t="str">
        <f>IF(ISBLANK(V617),"",VLOOKUP(V617,'Emission Factors'!$C$81:$G$221,4,FALSE))</f>
        <v/>
      </c>
      <c r="X617" s="210" t="str">
        <f>IF(Q617="Room AC (window/wall)",'Emission Factors'!$F$53,IF(Q617="Room AC (PTAC/PTHP)",'Emission Factors'!$F$54,IF(Q617="Residential AC",'Emission Factors'!$F$55,IF(Q617="Residential HP",'Emission Factors'!$F$56,IF(Q617="Commercial AC (&gt;=65k to &lt;135,000k Btu/hr)",'Emission Factors'!$F$57,IF(Q617="Commercial AC (&gt;=135,000k Btu/hr)",'Emission Factors'!$F$58,""))))))</f>
        <v/>
      </c>
      <c r="Y617" s="211" t="str">
        <f>IF(Q617="Room AC (window/wall)",'Emission Factors'!$G$53,IF(Q617="Room AC (PTAC/PTHP)",'Emission Factors'!$G$54,IF(Q617="Residential AC",'Emission Factors'!$G$55,IF(Q617="Residential HP",'Emission Factors'!$G$56,IF(Q617="Commercial AC (&gt;=65k to &lt;135,000k Btu/hr)",'Emission Factors'!$G$57,IF(Q617="Commercial AC (&gt;=135,000k Btu/hr)",'Emission Factors'!$G$58,""))))))</f>
        <v/>
      </c>
      <c r="Z617" s="96"/>
      <c r="AA617" s="97" t="str">
        <f t="shared" si="91"/>
        <v/>
      </c>
      <c r="AB617" s="97" t="str">
        <f t="shared" si="92"/>
        <v/>
      </c>
      <c r="AC617" s="246" t="str">
        <f t="shared" si="93"/>
        <v/>
      </c>
      <c r="AD617" s="97" t="str">
        <f t="shared" si="94"/>
        <v/>
      </c>
      <c r="AE617" s="97" t="str">
        <f t="shared" si="95"/>
        <v/>
      </c>
      <c r="AF617" s="252" t="str">
        <f t="shared" si="96"/>
        <v/>
      </c>
      <c r="AG617" s="254" t="str">
        <f t="shared" si="97"/>
        <v/>
      </c>
      <c r="AH617" s="248" t="str">
        <f t="shared" si="98"/>
        <v/>
      </c>
      <c r="AI617" s="249" t="str">
        <f t="shared" si="99"/>
        <v/>
      </c>
    </row>
    <row r="618" spans="2:35" x14ac:dyDescent="0.3">
      <c r="B618" s="94"/>
      <c r="C618" s="95"/>
      <c r="D618" s="95"/>
      <c r="E618" s="95"/>
      <c r="F618" s="94"/>
      <c r="G618" s="145"/>
      <c r="H618" s="245"/>
      <c r="I618" s="211" t="str">
        <f>IF(D618="Room AC (window/wall)",'Emission Factors'!$E$53,IF(D618="Room AC (PTAC/PTHP)",H618,IF(D618="Residential AC",'Emission Factors'!$E$55,IF(D618="Residential HP",H618,IF(D618="Commercial AC (&gt;=65k to &lt;135,000k Btu/hr)",'Emission Factors'!$E$57,IF(D618="Commercial AC (&gt;=135,000k Btu/hr)",'Emission Factors'!$E$58,""))))))</f>
        <v/>
      </c>
      <c r="J618" s="96"/>
      <c r="K618" s="211" t="str">
        <f>IF(ISBLANK(J618),"",VLOOKUP(J618,'Emission Factors'!$C$81:$G$221,4,FALSE))</f>
        <v/>
      </c>
      <c r="L618" s="210" t="str">
        <f>IF(D618="Room AC (window/wall)",'Emission Factors'!$F$53,IF(D618="Room AC (PTAC/PTHP)",'Emission Factors'!$F$54,IF(D618="Residential AC",'Emission Factors'!$F$55,IF(D618="Residential HP",'Emission Factors'!$F$56,IF(D618="Commercial AC (&gt;=65k to &lt;135,000k Btu/hr)",'Emission Factors'!$F$57,IF(D618="Commercial AC (&gt;=135,000k Btu/hr)",'Emission Factors'!$F$58,""))))))</f>
        <v/>
      </c>
      <c r="M618" s="211" t="str">
        <f>IF(D618="Room AC (window/wall)",'Emission Factors'!$G$53,IF(D618="Room AC (PTAC/PTHP)",'Emission Factors'!$G$54,IF(D618="Residential AC",'Emission Factors'!$G$55,IF(D618="Residential HP",'Emission Factors'!$G$56,IF(D618="Commercial AC (&gt;=65k to &lt;135,000k Btu/hr)",'Emission Factors'!$G$57,IF(D618="Commercial AC (&gt;=135,000k Btu/hr)",'Emission Factors'!$G$58,""))))))</f>
        <v/>
      </c>
      <c r="N618" s="96"/>
      <c r="O618" s="209" t="str">
        <f>IF(ISBLANK(D618),"",(IF(D618="Room AC (window/wall)",'Emission Factors'!$C$53,IF(D618="Room AC (PTAC/PTHP)",'Emission Factors'!$C$54,IF(D618="Residential AC",'Emission Factors'!$C$55,IF(D618="Residential HP",'Emission Factors'!$C$56,IF(D618="Commercial AC (&gt;=65k to &lt;135,000k Btu/hr)",'Emission Factors'!$C$57,IF(D618="Commercial AC (&gt;=135,000k Btu/hr)",'Emission Factors'!$C$58,""))))))))</f>
        <v/>
      </c>
      <c r="P618" s="209" t="str">
        <f t="shared" si="90"/>
        <v/>
      </c>
      <c r="Q618" s="95"/>
      <c r="R618" s="256"/>
      <c r="S618" s="256"/>
      <c r="T618" s="96"/>
      <c r="U618" s="211" t="str">
        <f>IF(Q618="Room AC (window/wall)",'Emission Factors'!$E$53,IF(AND(Q618="Room AC (PTAC/PTHP)",ISBLANK(T618)),"Error",IF(AND(Q618="Room AC (PTAC/PTHP)",T618&gt;0),T618,IF(Q618="Residential AC",'Emission Factors'!$E$55,IF(AND(Q618="Residential HP",ISBLANK(T618)),"Error",IF(AND(Q618="Residential HP",T618&gt;0),T618,IF(Q618="Commercial AC (&gt;=65k to &lt;135,000k Btu/hr)",'Emission Factors'!$E$57,IF(Q618="Commercial AC (&gt;=135,000k Btu/hr)",'Emission Factors'!$E$58,""))))))))</f>
        <v/>
      </c>
      <c r="V618" s="95"/>
      <c r="W618" s="211" t="str">
        <f>IF(ISBLANK(V618),"",VLOOKUP(V618,'Emission Factors'!$C$81:$G$221,4,FALSE))</f>
        <v/>
      </c>
      <c r="X618" s="210" t="str">
        <f>IF(Q618="Room AC (window/wall)",'Emission Factors'!$F$53,IF(Q618="Room AC (PTAC/PTHP)",'Emission Factors'!$F$54,IF(Q618="Residential AC",'Emission Factors'!$F$55,IF(Q618="Residential HP",'Emission Factors'!$F$56,IF(Q618="Commercial AC (&gt;=65k to &lt;135,000k Btu/hr)",'Emission Factors'!$F$57,IF(Q618="Commercial AC (&gt;=135,000k Btu/hr)",'Emission Factors'!$F$58,""))))))</f>
        <v/>
      </c>
      <c r="Y618" s="211" t="str">
        <f>IF(Q618="Room AC (window/wall)",'Emission Factors'!$G$53,IF(Q618="Room AC (PTAC/PTHP)",'Emission Factors'!$G$54,IF(Q618="Residential AC",'Emission Factors'!$G$55,IF(Q618="Residential HP",'Emission Factors'!$G$56,IF(Q618="Commercial AC (&gt;=65k to &lt;135,000k Btu/hr)",'Emission Factors'!$G$57,IF(Q618="Commercial AC (&gt;=135,000k Btu/hr)",'Emission Factors'!$G$58,""))))))</f>
        <v/>
      </c>
      <c r="Z618" s="96"/>
      <c r="AA618" s="97" t="str">
        <f t="shared" si="91"/>
        <v/>
      </c>
      <c r="AB618" s="97" t="str">
        <f t="shared" si="92"/>
        <v/>
      </c>
      <c r="AC618" s="246" t="str">
        <f t="shared" si="93"/>
        <v/>
      </c>
      <c r="AD618" s="97" t="str">
        <f t="shared" si="94"/>
        <v/>
      </c>
      <c r="AE618" s="97" t="str">
        <f t="shared" si="95"/>
        <v/>
      </c>
      <c r="AF618" s="252" t="str">
        <f t="shared" si="96"/>
        <v/>
      </c>
      <c r="AG618" s="254" t="str">
        <f t="shared" si="97"/>
        <v/>
      </c>
      <c r="AH618" s="248" t="str">
        <f t="shared" si="98"/>
        <v/>
      </c>
      <c r="AI618" s="249" t="str">
        <f t="shared" si="99"/>
        <v/>
      </c>
    </row>
    <row r="619" spans="2:35" x14ac:dyDescent="0.3">
      <c r="B619" s="94"/>
      <c r="C619" s="95"/>
      <c r="D619" s="95"/>
      <c r="E619" s="95"/>
      <c r="F619" s="94"/>
      <c r="G619" s="145"/>
      <c r="H619" s="245"/>
      <c r="I619" s="211" t="str">
        <f>IF(D619="Room AC (window/wall)",'Emission Factors'!$E$53,IF(D619="Room AC (PTAC/PTHP)",H619,IF(D619="Residential AC",'Emission Factors'!$E$55,IF(D619="Residential HP",H619,IF(D619="Commercial AC (&gt;=65k to &lt;135,000k Btu/hr)",'Emission Factors'!$E$57,IF(D619="Commercial AC (&gt;=135,000k Btu/hr)",'Emission Factors'!$E$58,""))))))</f>
        <v/>
      </c>
      <c r="J619" s="96"/>
      <c r="K619" s="211" t="str">
        <f>IF(ISBLANK(J619),"",VLOOKUP(J619,'Emission Factors'!$C$81:$G$221,4,FALSE))</f>
        <v/>
      </c>
      <c r="L619" s="210" t="str">
        <f>IF(D619="Room AC (window/wall)",'Emission Factors'!$F$53,IF(D619="Room AC (PTAC/PTHP)",'Emission Factors'!$F$54,IF(D619="Residential AC",'Emission Factors'!$F$55,IF(D619="Residential HP",'Emission Factors'!$F$56,IF(D619="Commercial AC (&gt;=65k to &lt;135,000k Btu/hr)",'Emission Factors'!$F$57,IF(D619="Commercial AC (&gt;=135,000k Btu/hr)",'Emission Factors'!$F$58,""))))))</f>
        <v/>
      </c>
      <c r="M619" s="211" t="str">
        <f>IF(D619="Room AC (window/wall)",'Emission Factors'!$G$53,IF(D619="Room AC (PTAC/PTHP)",'Emission Factors'!$G$54,IF(D619="Residential AC",'Emission Factors'!$G$55,IF(D619="Residential HP",'Emission Factors'!$G$56,IF(D619="Commercial AC (&gt;=65k to &lt;135,000k Btu/hr)",'Emission Factors'!$G$57,IF(D619="Commercial AC (&gt;=135,000k Btu/hr)",'Emission Factors'!$G$58,""))))))</f>
        <v/>
      </c>
      <c r="N619" s="96"/>
      <c r="O619" s="209" t="str">
        <f>IF(ISBLANK(D619),"",(IF(D619="Room AC (window/wall)",'Emission Factors'!$C$53,IF(D619="Room AC (PTAC/PTHP)",'Emission Factors'!$C$54,IF(D619="Residential AC",'Emission Factors'!$C$55,IF(D619="Residential HP",'Emission Factors'!$C$56,IF(D619="Commercial AC (&gt;=65k to &lt;135,000k Btu/hr)",'Emission Factors'!$C$57,IF(D619="Commercial AC (&gt;=135,000k Btu/hr)",'Emission Factors'!$C$58,""))))))))</f>
        <v/>
      </c>
      <c r="P619" s="209" t="str">
        <f t="shared" si="90"/>
        <v/>
      </c>
      <c r="Q619" s="95"/>
      <c r="R619" s="256"/>
      <c r="S619" s="256"/>
      <c r="T619" s="96"/>
      <c r="U619" s="211" t="str">
        <f>IF(Q619="Room AC (window/wall)",'Emission Factors'!$E$53,IF(AND(Q619="Room AC (PTAC/PTHP)",ISBLANK(T619)),"Error",IF(AND(Q619="Room AC (PTAC/PTHP)",T619&gt;0),T619,IF(Q619="Residential AC",'Emission Factors'!$E$55,IF(AND(Q619="Residential HP",ISBLANK(T619)),"Error",IF(AND(Q619="Residential HP",T619&gt;0),T619,IF(Q619="Commercial AC (&gt;=65k to &lt;135,000k Btu/hr)",'Emission Factors'!$E$57,IF(Q619="Commercial AC (&gt;=135,000k Btu/hr)",'Emission Factors'!$E$58,""))))))))</f>
        <v/>
      </c>
      <c r="V619" s="95"/>
      <c r="W619" s="211" t="str">
        <f>IF(ISBLANK(V619),"",VLOOKUP(V619,'Emission Factors'!$C$81:$G$221,4,FALSE))</f>
        <v/>
      </c>
      <c r="X619" s="210" t="str">
        <f>IF(Q619="Room AC (window/wall)",'Emission Factors'!$F$53,IF(Q619="Room AC (PTAC/PTHP)",'Emission Factors'!$F$54,IF(Q619="Residential AC",'Emission Factors'!$F$55,IF(Q619="Residential HP",'Emission Factors'!$F$56,IF(Q619="Commercial AC (&gt;=65k to &lt;135,000k Btu/hr)",'Emission Factors'!$F$57,IF(Q619="Commercial AC (&gt;=135,000k Btu/hr)",'Emission Factors'!$F$58,""))))))</f>
        <v/>
      </c>
      <c r="Y619" s="211" t="str">
        <f>IF(Q619="Room AC (window/wall)",'Emission Factors'!$G$53,IF(Q619="Room AC (PTAC/PTHP)",'Emission Factors'!$G$54,IF(Q619="Residential AC",'Emission Factors'!$G$55,IF(Q619="Residential HP",'Emission Factors'!$G$56,IF(Q619="Commercial AC (&gt;=65k to &lt;135,000k Btu/hr)",'Emission Factors'!$G$57,IF(Q619="Commercial AC (&gt;=135,000k Btu/hr)",'Emission Factors'!$G$58,""))))))</f>
        <v/>
      </c>
      <c r="Z619" s="96"/>
      <c r="AA619" s="97" t="str">
        <f t="shared" si="91"/>
        <v/>
      </c>
      <c r="AB619" s="97" t="str">
        <f t="shared" si="92"/>
        <v/>
      </c>
      <c r="AC619" s="246" t="str">
        <f t="shared" si="93"/>
        <v/>
      </c>
      <c r="AD619" s="97" t="str">
        <f t="shared" si="94"/>
        <v/>
      </c>
      <c r="AE619" s="97" t="str">
        <f t="shared" si="95"/>
        <v/>
      </c>
      <c r="AF619" s="252" t="str">
        <f t="shared" si="96"/>
        <v/>
      </c>
      <c r="AG619" s="254" t="str">
        <f t="shared" si="97"/>
        <v/>
      </c>
      <c r="AH619" s="248" t="str">
        <f t="shared" si="98"/>
        <v/>
      </c>
      <c r="AI619" s="249" t="str">
        <f t="shared" si="99"/>
        <v/>
      </c>
    </row>
    <row r="620" spans="2:35" x14ac:dyDescent="0.3">
      <c r="B620" s="94"/>
      <c r="C620" s="95"/>
      <c r="D620" s="95"/>
      <c r="E620" s="95"/>
      <c r="F620" s="94"/>
      <c r="G620" s="145"/>
      <c r="H620" s="245"/>
      <c r="I620" s="211" t="str">
        <f>IF(D620="Room AC (window/wall)",'Emission Factors'!$E$53,IF(D620="Room AC (PTAC/PTHP)",H620,IF(D620="Residential AC",'Emission Factors'!$E$55,IF(D620="Residential HP",H620,IF(D620="Commercial AC (&gt;=65k to &lt;135,000k Btu/hr)",'Emission Factors'!$E$57,IF(D620="Commercial AC (&gt;=135,000k Btu/hr)",'Emission Factors'!$E$58,""))))))</f>
        <v/>
      </c>
      <c r="J620" s="96"/>
      <c r="K620" s="211" t="str">
        <f>IF(ISBLANK(J620),"",VLOOKUP(J620,'Emission Factors'!$C$81:$G$221,4,FALSE))</f>
        <v/>
      </c>
      <c r="L620" s="210" t="str">
        <f>IF(D620="Room AC (window/wall)",'Emission Factors'!$F$53,IF(D620="Room AC (PTAC/PTHP)",'Emission Factors'!$F$54,IF(D620="Residential AC",'Emission Factors'!$F$55,IF(D620="Residential HP",'Emission Factors'!$F$56,IF(D620="Commercial AC (&gt;=65k to &lt;135,000k Btu/hr)",'Emission Factors'!$F$57,IF(D620="Commercial AC (&gt;=135,000k Btu/hr)",'Emission Factors'!$F$58,""))))))</f>
        <v/>
      </c>
      <c r="M620" s="211" t="str">
        <f>IF(D620="Room AC (window/wall)",'Emission Factors'!$G$53,IF(D620="Room AC (PTAC/PTHP)",'Emission Factors'!$G$54,IF(D620="Residential AC",'Emission Factors'!$G$55,IF(D620="Residential HP",'Emission Factors'!$G$56,IF(D620="Commercial AC (&gt;=65k to &lt;135,000k Btu/hr)",'Emission Factors'!$G$57,IF(D620="Commercial AC (&gt;=135,000k Btu/hr)",'Emission Factors'!$G$58,""))))))</f>
        <v/>
      </c>
      <c r="N620" s="96"/>
      <c r="O620" s="209" t="str">
        <f>IF(ISBLANK(D620),"",(IF(D620="Room AC (window/wall)",'Emission Factors'!$C$53,IF(D620="Room AC (PTAC/PTHP)",'Emission Factors'!$C$54,IF(D620="Residential AC",'Emission Factors'!$C$55,IF(D620="Residential HP",'Emission Factors'!$C$56,IF(D620="Commercial AC (&gt;=65k to &lt;135,000k Btu/hr)",'Emission Factors'!$C$57,IF(D620="Commercial AC (&gt;=135,000k Btu/hr)",'Emission Factors'!$C$58,""))))))))</f>
        <v/>
      </c>
      <c r="P620" s="209" t="str">
        <f t="shared" si="90"/>
        <v/>
      </c>
      <c r="Q620" s="95"/>
      <c r="R620" s="256"/>
      <c r="S620" s="256"/>
      <c r="T620" s="96"/>
      <c r="U620" s="211" t="str">
        <f>IF(Q620="Room AC (window/wall)",'Emission Factors'!$E$53,IF(AND(Q620="Room AC (PTAC/PTHP)",ISBLANK(T620)),"Error",IF(AND(Q620="Room AC (PTAC/PTHP)",T620&gt;0),T620,IF(Q620="Residential AC",'Emission Factors'!$E$55,IF(AND(Q620="Residential HP",ISBLANK(T620)),"Error",IF(AND(Q620="Residential HP",T620&gt;0),T620,IF(Q620="Commercial AC (&gt;=65k to &lt;135,000k Btu/hr)",'Emission Factors'!$E$57,IF(Q620="Commercial AC (&gt;=135,000k Btu/hr)",'Emission Factors'!$E$58,""))))))))</f>
        <v/>
      </c>
      <c r="V620" s="95"/>
      <c r="W620" s="211" t="str">
        <f>IF(ISBLANK(V620),"",VLOOKUP(V620,'Emission Factors'!$C$81:$G$221,4,FALSE))</f>
        <v/>
      </c>
      <c r="X620" s="210" t="str">
        <f>IF(Q620="Room AC (window/wall)",'Emission Factors'!$F$53,IF(Q620="Room AC (PTAC/PTHP)",'Emission Factors'!$F$54,IF(Q620="Residential AC",'Emission Factors'!$F$55,IF(Q620="Residential HP",'Emission Factors'!$F$56,IF(Q620="Commercial AC (&gt;=65k to &lt;135,000k Btu/hr)",'Emission Factors'!$F$57,IF(Q620="Commercial AC (&gt;=135,000k Btu/hr)",'Emission Factors'!$F$58,""))))))</f>
        <v/>
      </c>
      <c r="Y620" s="211" t="str">
        <f>IF(Q620="Room AC (window/wall)",'Emission Factors'!$G$53,IF(Q620="Room AC (PTAC/PTHP)",'Emission Factors'!$G$54,IF(Q620="Residential AC",'Emission Factors'!$G$55,IF(Q620="Residential HP",'Emission Factors'!$G$56,IF(Q620="Commercial AC (&gt;=65k to &lt;135,000k Btu/hr)",'Emission Factors'!$G$57,IF(Q620="Commercial AC (&gt;=135,000k Btu/hr)",'Emission Factors'!$G$58,""))))))</f>
        <v/>
      </c>
      <c r="Z620" s="96"/>
      <c r="AA620" s="97" t="str">
        <f t="shared" si="91"/>
        <v/>
      </c>
      <c r="AB620" s="97" t="str">
        <f t="shared" si="92"/>
        <v/>
      </c>
      <c r="AC620" s="246" t="str">
        <f t="shared" si="93"/>
        <v/>
      </c>
      <c r="AD620" s="97" t="str">
        <f t="shared" si="94"/>
        <v/>
      </c>
      <c r="AE620" s="97" t="str">
        <f t="shared" si="95"/>
        <v/>
      </c>
      <c r="AF620" s="252" t="str">
        <f t="shared" si="96"/>
        <v/>
      </c>
      <c r="AG620" s="254" t="str">
        <f t="shared" si="97"/>
        <v/>
      </c>
      <c r="AH620" s="248" t="str">
        <f t="shared" si="98"/>
        <v/>
      </c>
      <c r="AI620" s="249" t="str">
        <f t="shared" si="99"/>
        <v/>
      </c>
    </row>
    <row r="621" spans="2:35" x14ac:dyDescent="0.3">
      <c r="B621" s="94"/>
      <c r="C621" s="95"/>
      <c r="D621" s="95"/>
      <c r="E621" s="95"/>
      <c r="F621" s="94"/>
      <c r="G621" s="145"/>
      <c r="H621" s="245"/>
      <c r="I621" s="211" t="str">
        <f>IF(D621="Room AC (window/wall)",'Emission Factors'!$E$53,IF(D621="Room AC (PTAC/PTHP)",H621,IF(D621="Residential AC",'Emission Factors'!$E$55,IF(D621="Residential HP",H621,IF(D621="Commercial AC (&gt;=65k to &lt;135,000k Btu/hr)",'Emission Factors'!$E$57,IF(D621="Commercial AC (&gt;=135,000k Btu/hr)",'Emission Factors'!$E$58,""))))))</f>
        <v/>
      </c>
      <c r="J621" s="96"/>
      <c r="K621" s="211" t="str">
        <f>IF(ISBLANK(J621),"",VLOOKUP(J621,'Emission Factors'!$C$81:$G$221,4,FALSE))</f>
        <v/>
      </c>
      <c r="L621" s="210" t="str">
        <f>IF(D621="Room AC (window/wall)",'Emission Factors'!$F$53,IF(D621="Room AC (PTAC/PTHP)",'Emission Factors'!$F$54,IF(D621="Residential AC",'Emission Factors'!$F$55,IF(D621="Residential HP",'Emission Factors'!$F$56,IF(D621="Commercial AC (&gt;=65k to &lt;135,000k Btu/hr)",'Emission Factors'!$F$57,IF(D621="Commercial AC (&gt;=135,000k Btu/hr)",'Emission Factors'!$F$58,""))))))</f>
        <v/>
      </c>
      <c r="M621" s="211" t="str">
        <f>IF(D621="Room AC (window/wall)",'Emission Factors'!$G$53,IF(D621="Room AC (PTAC/PTHP)",'Emission Factors'!$G$54,IF(D621="Residential AC",'Emission Factors'!$G$55,IF(D621="Residential HP",'Emission Factors'!$G$56,IF(D621="Commercial AC (&gt;=65k to &lt;135,000k Btu/hr)",'Emission Factors'!$G$57,IF(D621="Commercial AC (&gt;=135,000k Btu/hr)",'Emission Factors'!$G$58,""))))))</f>
        <v/>
      </c>
      <c r="N621" s="96"/>
      <c r="O621" s="209" t="str">
        <f>IF(ISBLANK(D621),"",(IF(D621="Room AC (window/wall)",'Emission Factors'!$C$53,IF(D621="Room AC (PTAC/PTHP)",'Emission Factors'!$C$54,IF(D621="Residential AC",'Emission Factors'!$C$55,IF(D621="Residential HP",'Emission Factors'!$C$56,IF(D621="Commercial AC (&gt;=65k to &lt;135,000k Btu/hr)",'Emission Factors'!$C$57,IF(D621="Commercial AC (&gt;=135,000k Btu/hr)",'Emission Factors'!$C$58,""))))))))</f>
        <v/>
      </c>
      <c r="P621" s="209" t="str">
        <f t="shared" si="90"/>
        <v/>
      </c>
      <c r="Q621" s="95"/>
      <c r="R621" s="256"/>
      <c r="S621" s="256"/>
      <c r="T621" s="96"/>
      <c r="U621" s="211" t="str">
        <f>IF(Q621="Room AC (window/wall)",'Emission Factors'!$E$53,IF(AND(Q621="Room AC (PTAC/PTHP)",ISBLANK(T621)),"Error",IF(AND(Q621="Room AC (PTAC/PTHP)",T621&gt;0),T621,IF(Q621="Residential AC",'Emission Factors'!$E$55,IF(AND(Q621="Residential HP",ISBLANK(T621)),"Error",IF(AND(Q621="Residential HP",T621&gt;0),T621,IF(Q621="Commercial AC (&gt;=65k to &lt;135,000k Btu/hr)",'Emission Factors'!$E$57,IF(Q621="Commercial AC (&gt;=135,000k Btu/hr)",'Emission Factors'!$E$58,""))))))))</f>
        <v/>
      </c>
      <c r="V621" s="95"/>
      <c r="W621" s="211" t="str">
        <f>IF(ISBLANK(V621),"",VLOOKUP(V621,'Emission Factors'!$C$81:$G$221,4,FALSE))</f>
        <v/>
      </c>
      <c r="X621" s="210" t="str">
        <f>IF(Q621="Room AC (window/wall)",'Emission Factors'!$F$53,IF(Q621="Room AC (PTAC/PTHP)",'Emission Factors'!$F$54,IF(Q621="Residential AC",'Emission Factors'!$F$55,IF(Q621="Residential HP",'Emission Factors'!$F$56,IF(Q621="Commercial AC (&gt;=65k to &lt;135,000k Btu/hr)",'Emission Factors'!$F$57,IF(Q621="Commercial AC (&gt;=135,000k Btu/hr)",'Emission Factors'!$F$58,""))))))</f>
        <v/>
      </c>
      <c r="Y621" s="211" t="str">
        <f>IF(Q621="Room AC (window/wall)",'Emission Factors'!$G$53,IF(Q621="Room AC (PTAC/PTHP)",'Emission Factors'!$G$54,IF(Q621="Residential AC",'Emission Factors'!$G$55,IF(Q621="Residential HP",'Emission Factors'!$G$56,IF(Q621="Commercial AC (&gt;=65k to &lt;135,000k Btu/hr)",'Emission Factors'!$G$57,IF(Q621="Commercial AC (&gt;=135,000k Btu/hr)",'Emission Factors'!$G$58,""))))))</f>
        <v/>
      </c>
      <c r="Z621" s="96"/>
      <c r="AA621" s="97" t="str">
        <f t="shared" si="91"/>
        <v/>
      </c>
      <c r="AB621" s="97" t="str">
        <f t="shared" si="92"/>
        <v/>
      </c>
      <c r="AC621" s="246" t="str">
        <f t="shared" si="93"/>
        <v/>
      </c>
      <c r="AD621" s="97" t="str">
        <f t="shared" si="94"/>
        <v/>
      </c>
      <c r="AE621" s="97" t="str">
        <f t="shared" si="95"/>
        <v/>
      </c>
      <c r="AF621" s="252" t="str">
        <f t="shared" si="96"/>
        <v/>
      </c>
      <c r="AG621" s="254" t="str">
        <f t="shared" si="97"/>
        <v/>
      </c>
      <c r="AH621" s="248" t="str">
        <f t="shared" si="98"/>
        <v/>
      </c>
      <c r="AI621" s="249" t="str">
        <f t="shared" si="99"/>
        <v/>
      </c>
    </row>
    <row r="622" spans="2:35" x14ac:dyDescent="0.3">
      <c r="B622" s="94"/>
      <c r="C622" s="95"/>
      <c r="D622" s="95"/>
      <c r="E622" s="95"/>
      <c r="F622" s="94"/>
      <c r="G622" s="145"/>
      <c r="H622" s="245"/>
      <c r="I622" s="211" t="str">
        <f>IF(D622="Room AC (window/wall)",'Emission Factors'!$E$53,IF(D622="Room AC (PTAC/PTHP)",H622,IF(D622="Residential AC",'Emission Factors'!$E$55,IF(D622="Residential HP",H622,IF(D622="Commercial AC (&gt;=65k to &lt;135,000k Btu/hr)",'Emission Factors'!$E$57,IF(D622="Commercial AC (&gt;=135,000k Btu/hr)",'Emission Factors'!$E$58,""))))))</f>
        <v/>
      </c>
      <c r="J622" s="96"/>
      <c r="K622" s="211" t="str">
        <f>IF(ISBLANK(J622),"",VLOOKUP(J622,'Emission Factors'!$C$81:$G$221,4,FALSE))</f>
        <v/>
      </c>
      <c r="L622" s="210" t="str">
        <f>IF(D622="Room AC (window/wall)",'Emission Factors'!$F$53,IF(D622="Room AC (PTAC/PTHP)",'Emission Factors'!$F$54,IF(D622="Residential AC",'Emission Factors'!$F$55,IF(D622="Residential HP",'Emission Factors'!$F$56,IF(D622="Commercial AC (&gt;=65k to &lt;135,000k Btu/hr)",'Emission Factors'!$F$57,IF(D622="Commercial AC (&gt;=135,000k Btu/hr)",'Emission Factors'!$F$58,""))))))</f>
        <v/>
      </c>
      <c r="M622" s="211" t="str">
        <f>IF(D622="Room AC (window/wall)",'Emission Factors'!$G$53,IF(D622="Room AC (PTAC/PTHP)",'Emission Factors'!$G$54,IF(D622="Residential AC",'Emission Factors'!$G$55,IF(D622="Residential HP",'Emission Factors'!$G$56,IF(D622="Commercial AC (&gt;=65k to &lt;135,000k Btu/hr)",'Emission Factors'!$G$57,IF(D622="Commercial AC (&gt;=135,000k Btu/hr)",'Emission Factors'!$G$58,""))))))</f>
        <v/>
      </c>
      <c r="N622" s="96"/>
      <c r="O622" s="209" t="str">
        <f>IF(ISBLANK(D622),"",(IF(D622="Room AC (window/wall)",'Emission Factors'!$C$53,IF(D622="Room AC (PTAC/PTHP)",'Emission Factors'!$C$54,IF(D622="Residential AC",'Emission Factors'!$C$55,IF(D622="Residential HP",'Emission Factors'!$C$56,IF(D622="Commercial AC (&gt;=65k to &lt;135,000k Btu/hr)",'Emission Factors'!$C$57,IF(D622="Commercial AC (&gt;=135,000k Btu/hr)",'Emission Factors'!$C$58,""))))))))</f>
        <v/>
      </c>
      <c r="P622" s="209" t="str">
        <f t="shared" si="90"/>
        <v/>
      </c>
      <c r="Q622" s="95"/>
      <c r="R622" s="256"/>
      <c r="S622" s="256"/>
      <c r="T622" s="96"/>
      <c r="U622" s="211" t="str">
        <f>IF(Q622="Room AC (window/wall)",'Emission Factors'!$E$53,IF(AND(Q622="Room AC (PTAC/PTHP)",ISBLANK(T622)),"Error",IF(AND(Q622="Room AC (PTAC/PTHP)",T622&gt;0),T622,IF(Q622="Residential AC",'Emission Factors'!$E$55,IF(AND(Q622="Residential HP",ISBLANK(T622)),"Error",IF(AND(Q622="Residential HP",T622&gt;0),T622,IF(Q622="Commercial AC (&gt;=65k to &lt;135,000k Btu/hr)",'Emission Factors'!$E$57,IF(Q622="Commercial AC (&gt;=135,000k Btu/hr)",'Emission Factors'!$E$58,""))))))))</f>
        <v/>
      </c>
      <c r="V622" s="95"/>
      <c r="W622" s="211" t="str">
        <f>IF(ISBLANK(V622),"",VLOOKUP(V622,'Emission Factors'!$C$81:$G$221,4,FALSE))</f>
        <v/>
      </c>
      <c r="X622" s="210" t="str">
        <f>IF(Q622="Room AC (window/wall)",'Emission Factors'!$F$53,IF(Q622="Room AC (PTAC/PTHP)",'Emission Factors'!$F$54,IF(Q622="Residential AC",'Emission Factors'!$F$55,IF(Q622="Residential HP",'Emission Factors'!$F$56,IF(Q622="Commercial AC (&gt;=65k to &lt;135,000k Btu/hr)",'Emission Factors'!$F$57,IF(Q622="Commercial AC (&gt;=135,000k Btu/hr)",'Emission Factors'!$F$58,""))))))</f>
        <v/>
      </c>
      <c r="Y622" s="211" t="str">
        <f>IF(Q622="Room AC (window/wall)",'Emission Factors'!$G$53,IF(Q622="Room AC (PTAC/PTHP)",'Emission Factors'!$G$54,IF(Q622="Residential AC",'Emission Factors'!$G$55,IF(Q622="Residential HP",'Emission Factors'!$G$56,IF(Q622="Commercial AC (&gt;=65k to &lt;135,000k Btu/hr)",'Emission Factors'!$G$57,IF(Q622="Commercial AC (&gt;=135,000k Btu/hr)",'Emission Factors'!$G$58,""))))))</f>
        <v/>
      </c>
      <c r="Z622" s="96"/>
      <c r="AA622" s="97" t="str">
        <f t="shared" si="91"/>
        <v/>
      </c>
      <c r="AB622" s="97" t="str">
        <f t="shared" si="92"/>
        <v/>
      </c>
      <c r="AC622" s="246" t="str">
        <f t="shared" si="93"/>
        <v/>
      </c>
      <c r="AD622" s="97" t="str">
        <f t="shared" si="94"/>
        <v/>
      </c>
      <c r="AE622" s="97" t="str">
        <f t="shared" si="95"/>
        <v/>
      </c>
      <c r="AF622" s="252" t="str">
        <f t="shared" si="96"/>
        <v/>
      </c>
      <c r="AG622" s="254" t="str">
        <f t="shared" si="97"/>
        <v/>
      </c>
      <c r="AH622" s="248" t="str">
        <f t="shared" si="98"/>
        <v/>
      </c>
      <c r="AI622" s="249" t="str">
        <f t="shared" si="99"/>
        <v/>
      </c>
    </row>
    <row r="623" spans="2:35" x14ac:dyDescent="0.3">
      <c r="B623" s="94"/>
      <c r="C623" s="95"/>
      <c r="D623" s="95"/>
      <c r="E623" s="95"/>
      <c r="F623" s="94"/>
      <c r="G623" s="145"/>
      <c r="H623" s="245"/>
      <c r="I623" s="211" t="str">
        <f>IF(D623="Room AC (window/wall)",'Emission Factors'!$E$53,IF(D623="Room AC (PTAC/PTHP)",H623,IF(D623="Residential AC",'Emission Factors'!$E$55,IF(D623="Residential HP",H623,IF(D623="Commercial AC (&gt;=65k to &lt;135,000k Btu/hr)",'Emission Factors'!$E$57,IF(D623="Commercial AC (&gt;=135,000k Btu/hr)",'Emission Factors'!$E$58,""))))))</f>
        <v/>
      </c>
      <c r="J623" s="96"/>
      <c r="K623" s="211" t="str">
        <f>IF(ISBLANK(J623),"",VLOOKUP(J623,'Emission Factors'!$C$81:$G$221,4,FALSE))</f>
        <v/>
      </c>
      <c r="L623" s="210" t="str">
        <f>IF(D623="Room AC (window/wall)",'Emission Factors'!$F$53,IF(D623="Room AC (PTAC/PTHP)",'Emission Factors'!$F$54,IF(D623="Residential AC",'Emission Factors'!$F$55,IF(D623="Residential HP",'Emission Factors'!$F$56,IF(D623="Commercial AC (&gt;=65k to &lt;135,000k Btu/hr)",'Emission Factors'!$F$57,IF(D623="Commercial AC (&gt;=135,000k Btu/hr)",'Emission Factors'!$F$58,""))))))</f>
        <v/>
      </c>
      <c r="M623" s="211" t="str">
        <f>IF(D623="Room AC (window/wall)",'Emission Factors'!$G$53,IF(D623="Room AC (PTAC/PTHP)",'Emission Factors'!$G$54,IF(D623="Residential AC",'Emission Factors'!$G$55,IF(D623="Residential HP",'Emission Factors'!$G$56,IF(D623="Commercial AC (&gt;=65k to &lt;135,000k Btu/hr)",'Emission Factors'!$G$57,IF(D623="Commercial AC (&gt;=135,000k Btu/hr)",'Emission Factors'!$G$58,""))))))</f>
        <v/>
      </c>
      <c r="N623" s="96"/>
      <c r="O623" s="209" t="str">
        <f>IF(ISBLANK(D623),"",(IF(D623="Room AC (window/wall)",'Emission Factors'!$C$53,IF(D623="Room AC (PTAC/PTHP)",'Emission Factors'!$C$54,IF(D623="Residential AC",'Emission Factors'!$C$55,IF(D623="Residential HP",'Emission Factors'!$C$56,IF(D623="Commercial AC (&gt;=65k to &lt;135,000k Btu/hr)",'Emission Factors'!$C$57,IF(D623="Commercial AC (&gt;=135,000k Btu/hr)",'Emission Factors'!$C$58,""))))))))</f>
        <v/>
      </c>
      <c r="P623" s="209" t="str">
        <f t="shared" si="90"/>
        <v/>
      </c>
      <c r="Q623" s="95"/>
      <c r="R623" s="256"/>
      <c r="S623" s="256"/>
      <c r="T623" s="96"/>
      <c r="U623" s="211" t="str">
        <f>IF(Q623="Room AC (window/wall)",'Emission Factors'!$E$53,IF(AND(Q623="Room AC (PTAC/PTHP)",ISBLANK(T623)),"Error",IF(AND(Q623="Room AC (PTAC/PTHP)",T623&gt;0),T623,IF(Q623="Residential AC",'Emission Factors'!$E$55,IF(AND(Q623="Residential HP",ISBLANK(T623)),"Error",IF(AND(Q623="Residential HP",T623&gt;0),T623,IF(Q623="Commercial AC (&gt;=65k to &lt;135,000k Btu/hr)",'Emission Factors'!$E$57,IF(Q623="Commercial AC (&gt;=135,000k Btu/hr)",'Emission Factors'!$E$58,""))))))))</f>
        <v/>
      </c>
      <c r="V623" s="95"/>
      <c r="W623" s="211" t="str">
        <f>IF(ISBLANK(V623),"",VLOOKUP(V623,'Emission Factors'!$C$81:$G$221,4,FALSE))</f>
        <v/>
      </c>
      <c r="X623" s="210" t="str">
        <f>IF(Q623="Room AC (window/wall)",'Emission Factors'!$F$53,IF(Q623="Room AC (PTAC/PTHP)",'Emission Factors'!$F$54,IF(Q623="Residential AC",'Emission Factors'!$F$55,IF(Q623="Residential HP",'Emission Factors'!$F$56,IF(Q623="Commercial AC (&gt;=65k to &lt;135,000k Btu/hr)",'Emission Factors'!$F$57,IF(Q623="Commercial AC (&gt;=135,000k Btu/hr)",'Emission Factors'!$F$58,""))))))</f>
        <v/>
      </c>
      <c r="Y623" s="211" t="str">
        <f>IF(Q623="Room AC (window/wall)",'Emission Factors'!$G$53,IF(Q623="Room AC (PTAC/PTHP)",'Emission Factors'!$G$54,IF(Q623="Residential AC",'Emission Factors'!$G$55,IF(Q623="Residential HP",'Emission Factors'!$G$56,IF(Q623="Commercial AC (&gt;=65k to &lt;135,000k Btu/hr)",'Emission Factors'!$G$57,IF(Q623="Commercial AC (&gt;=135,000k Btu/hr)",'Emission Factors'!$G$58,""))))))</f>
        <v/>
      </c>
      <c r="Z623" s="96"/>
      <c r="AA623" s="97" t="str">
        <f t="shared" si="91"/>
        <v/>
      </c>
      <c r="AB623" s="97" t="str">
        <f t="shared" si="92"/>
        <v/>
      </c>
      <c r="AC623" s="246" t="str">
        <f t="shared" si="93"/>
        <v/>
      </c>
      <c r="AD623" s="97" t="str">
        <f t="shared" si="94"/>
        <v/>
      </c>
      <c r="AE623" s="97" t="str">
        <f t="shared" si="95"/>
        <v/>
      </c>
      <c r="AF623" s="252" t="str">
        <f t="shared" si="96"/>
        <v/>
      </c>
      <c r="AG623" s="254" t="str">
        <f t="shared" si="97"/>
        <v/>
      </c>
      <c r="AH623" s="248" t="str">
        <f t="shared" si="98"/>
        <v/>
      </c>
      <c r="AI623" s="249" t="str">
        <f t="shared" si="99"/>
        <v/>
      </c>
    </row>
    <row r="624" spans="2:35" x14ac:dyDescent="0.3">
      <c r="B624" s="94"/>
      <c r="C624" s="95"/>
      <c r="D624" s="95"/>
      <c r="E624" s="95"/>
      <c r="F624" s="94"/>
      <c r="G624" s="145"/>
      <c r="H624" s="245"/>
      <c r="I624" s="211" t="str">
        <f>IF(D624="Room AC (window/wall)",'Emission Factors'!$E$53,IF(D624="Room AC (PTAC/PTHP)",H624,IF(D624="Residential AC",'Emission Factors'!$E$55,IF(D624="Residential HP",H624,IF(D624="Commercial AC (&gt;=65k to &lt;135,000k Btu/hr)",'Emission Factors'!$E$57,IF(D624="Commercial AC (&gt;=135,000k Btu/hr)",'Emission Factors'!$E$58,""))))))</f>
        <v/>
      </c>
      <c r="J624" s="96"/>
      <c r="K624" s="211" t="str">
        <f>IF(ISBLANK(J624),"",VLOOKUP(J624,'Emission Factors'!$C$81:$G$221,4,FALSE))</f>
        <v/>
      </c>
      <c r="L624" s="210" t="str">
        <f>IF(D624="Room AC (window/wall)",'Emission Factors'!$F$53,IF(D624="Room AC (PTAC/PTHP)",'Emission Factors'!$F$54,IF(D624="Residential AC",'Emission Factors'!$F$55,IF(D624="Residential HP",'Emission Factors'!$F$56,IF(D624="Commercial AC (&gt;=65k to &lt;135,000k Btu/hr)",'Emission Factors'!$F$57,IF(D624="Commercial AC (&gt;=135,000k Btu/hr)",'Emission Factors'!$F$58,""))))))</f>
        <v/>
      </c>
      <c r="M624" s="211" t="str">
        <f>IF(D624="Room AC (window/wall)",'Emission Factors'!$G$53,IF(D624="Room AC (PTAC/PTHP)",'Emission Factors'!$G$54,IF(D624="Residential AC",'Emission Factors'!$G$55,IF(D624="Residential HP",'Emission Factors'!$G$56,IF(D624="Commercial AC (&gt;=65k to &lt;135,000k Btu/hr)",'Emission Factors'!$G$57,IF(D624="Commercial AC (&gt;=135,000k Btu/hr)",'Emission Factors'!$G$58,""))))))</f>
        <v/>
      </c>
      <c r="N624" s="96"/>
      <c r="O624" s="209" t="str">
        <f>IF(ISBLANK(D624),"",(IF(D624="Room AC (window/wall)",'Emission Factors'!$C$53,IF(D624="Room AC (PTAC/PTHP)",'Emission Factors'!$C$54,IF(D624="Residential AC",'Emission Factors'!$C$55,IF(D624="Residential HP",'Emission Factors'!$C$56,IF(D624="Commercial AC (&gt;=65k to &lt;135,000k Btu/hr)",'Emission Factors'!$C$57,IF(D624="Commercial AC (&gt;=135,000k Btu/hr)",'Emission Factors'!$C$58,""))))))))</f>
        <v/>
      </c>
      <c r="P624" s="209" t="str">
        <f t="shared" si="90"/>
        <v/>
      </c>
      <c r="Q624" s="95"/>
      <c r="R624" s="256"/>
      <c r="S624" s="256"/>
      <c r="T624" s="96"/>
      <c r="U624" s="211" t="str">
        <f>IF(Q624="Room AC (window/wall)",'Emission Factors'!$E$53,IF(AND(Q624="Room AC (PTAC/PTHP)",ISBLANK(T624)),"Error",IF(AND(Q624="Room AC (PTAC/PTHP)",T624&gt;0),T624,IF(Q624="Residential AC",'Emission Factors'!$E$55,IF(AND(Q624="Residential HP",ISBLANK(T624)),"Error",IF(AND(Q624="Residential HP",T624&gt;0),T624,IF(Q624="Commercial AC (&gt;=65k to &lt;135,000k Btu/hr)",'Emission Factors'!$E$57,IF(Q624="Commercial AC (&gt;=135,000k Btu/hr)",'Emission Factors'!$E$58,""))))))))</f>
        <v/>
      </c>
      <c r="V624" s="95"/>
      <c r="W624" s="211" t="str">
        <f>IF(ISBLANK(V624),"",VLOOKUP(V624,'Emission Factors'!$C$81:$G$221,4,FALSE))</f>
        <v/>
      </c>
      <c r="X624" s="210" t="str">
        <f>IF(Q624="Room AC (window/wall)",'Emission Factors'!$F$53,IF(Q624="Room AC (PTAC/PTHP)",'Emission Factors'!$F$54,IF(Q624="Residential AC",'Emission Factors'!$F$55,IF(Q624="Residential HP",'Emission Factors'!$F$56,IF(Q624="Commercial AC (&gt;=65k to &lt;135,000k Btu/hr)",'Emission Factors'!$F$57,IF(Q624="Commercial AC (&gt;=135,000k Btu/hr)",'Emission Factors'!$F$58,""))))))</f>
        <v/>
      </c>
      <c r="Y624" s="211" t="str">
        <f>IF(Q624="Room AC (window/wall)",'Emission Factors'!$G$53,IF(Q624="Room AC (PTAC/PTHP)",'Emission Factors'!$G$54,IF(Q624="Residential AC",'Emission Factors'!$G$55,IF(Q624="Residential HP",'Emission Factors'!$G$56,IF(Q624="Commercial AC (&gt;=65k to &lt;135,000k Btu/hr)",'Emission Factors'!$G$57,IF(Q624="Commercial AC (&gt;=135,000k Btu/hr)",'Emission Factors'!$G$58,""))))))</f>
        <v/>
      </c>
      <c r="Z624" s="96"/>
      <c r="AA624" s="97" t="str">
        <f t="shared" si="91"/>
        <v/>
      </c>
      <c r="AB624" s="97" t="str">
        <f t="shared" si="92"/>
        <v/>
      </c>
      <c r="AC624" s="246" t="str">
        <f t="shared" si="93"/>
        <v/>
      </c>
      <c r="AD624" s="97" t="str">
        <f t="shared" si="94"/>
        <v/>
      </c>
      <c r="AE624" s="97" t="str">
        <f t="shared" si="95"/>
        <v/>
      </c>
      <c r="AF624" s="252" t="str">
        <f t="shared" si="96"/>
        <v/>
      </c>
      <c r="AG624" s="254" t="str">
        <f t="shared" si="97"/>
        <v/>
      </c>
      <c r="AH624" s="248" t="str">
        <f t="shared" si="98"/>
        <v/>
      </c>
      <c r="AI624" s="249" t="str">
        <f t="shared" si="99"/>
        <v/>
      </c>
    </row>
    <row r="625" spans="2:35" x14ac:dyDescent="0.3">
      <c r="B625" s="94"/>
      <c r="C625" s="95"/>
      <c r="D625" s="95"/>
      <c r="E625" s="95"/>
      <c r="F625" s="94"/>
      <c r="G625" s="145"/>
      <c r="H625" s="245"/>
      <c r="I625" s="211" t="str">
        <f>IF(D625="Room AC (window/wall)",'Emission Factors'!$E$53,IF(D625="Room AC (PTAC/PTHP)",H625,IF(D625="Residential AC",'Emission Factors'!$E$55,IF(D625="Residential HP",H625,IF(D625="Commercial AC (&gt;=65k to &lt;135,000k Btu/hr)",'Emission Factors'!$E$57,IF(D625="Commercial AC (&gt;=135,000k Btu/hr)",'Emission Factors'!$E$58,""))))))</f>
        <v/>
      </c>
      <c r="J625" s="96"/>
      <c r="K625" s="211" t="str">
        <f>IF(ISBLANK(J625),"",VLOOKUP(J625,'Emission Factors'!$C$81:$G$221,4,FALSE))</f>
        <v/>
      </c>
      <c r="L625" s="210" t="str">
        <f>IF(D625="Room AC (window/wall)",'Emission Factors'!$F$53,IF(D625="Room AC (PTAC/PTHP)",'Emission Factors'!$F$54,IF(D625="Residential AC",'Emission Factors'!$F$55,IF(D625="Residential HP",'Emission Factors'!$F$56,IF(D625="Commercial AC (&gt;=65k to &lt;135,000k Btu/hr)",'Emission Factors'!$F$57,IF(D625="Commercial AC (&gt;=135,000k Btu/hr)",'Emission Factors'!$F$58,""))))))</f>
        <v/>
      </c>
      <c r="M625" s="211" t="str">
        <f>IF(D625="Room AC (window/wall)",'Emission Factors'!$G$53,IF(D625="Room AC (PTAC/PTHP)",'Emission Factors'!$G$54,IF(D625="Residential AC",'Emission Factors'!$G$55,IF(D625="Residential HP",'Emission Factors'!$G$56,IF(D625="Commercial AC (&gt;=65k to &lt;135,000k Btu/hr)",'Emission Factors'!$G$57,IF(D625="Commercial AC (&gt;=135,000k Btu/hr)",'Emission Factors'!$G$58,""))))))</f>
        <v/>
      </c>
      <c r="N625" s="96"/>
      <c r="O625" s="209" t="str">
        <f>IF(ISBLANK(D625),"",(IF(D625="Room AC (window/wall)",'Emission Factors'!$C$53,IF(D625="Room AC (PTAC/PTHP)",'Emission Factors'!$C$54,IF(D625="Residential AC",'Emission Factors'!$C$55,IF(D625="Residential HP",'Emission Factors'!$C$56,IF(D625="Commercial AC (&gt;=65k to &lt;135,000k Btu/hr)",'Emission Factors'!$C$57,IF(D625="Commercial AC (&gt;=135,000k Btu/hr)",'Emission Factors'!$C$58,""))))))))</f>
        <v/>
      </c>
      <c r="P625" s="209" t="str">
        <f t="shared" si="90"/>
        <v/>
      </c>
      <c r="Q625" s="95"/>
      <c r="R625" s="256"/>
      <c r="S625" s="256"/>
      <c r="T625" s="96"/>
      <c r="U625" s="211" t="str">
        <f>IF(Q625="Room AC (window/wall)",'Emission Factors'!$E$53,IF(AND(Q625="Room AC (PTAC/PTHP)",ISBLANK(T625)),"Error",IF(AND(Q625="Room AC (PTAC/PTHP)",T625&gt;0),T625,IF(Q625="Residential AC",'Emission Factors'!$E$55,IF(AND(Q625="Residential HP",ISBLANK(T625)),"Error",IF(AND(Q625="Residential HP",T625&gt;0),T625,IF(Q625="Commercial AC (&gt;=65k to &lt;135,000k Btu/hr)",'Emission Factors'!$E$57,IF(Q625="Commercial AC (&gt;=135,000k Btu/hr)",'Emission Factors'!$E$58,""))))))))</f>
        <v/>
      </c>
      <c r="V625" s="95"/>
      <c r="W625" s="211" t="str">
        <f>IF(ISBLANK(V625),"",VLOOKUP(V625,'Emission Factors'!$C$81:$G$221,4,FALSE))</f>
        <v/>
      </c>
      <c r="X625" s="210" t="str">
        <f>IF(Q625="Room AC (window/wall)",'Emission Factors'!$F$53,IF(Q625="Room AC (PTAC/PTHP)",'Emission Factors'!$F$54,IF(Q625="Residential AC",'Emission Factors'!$F$55,IF(Q625="Residential HP",'Emission Factors'!$F$56,IF(Q625="Commercial AC (&gt;=65k to &lt;135,000k Btu/hr)",'Emission Factors'!$F$57,IF(Q625="Commercial AC (&gt;=135,000k Btu/hr)",'Emission Factors'!$F$58,""))))))</f>
        <v/>
      </c>
      <c r="Y625" s="211" t="str">
        <f>IF(Q625="Room AC (window/wall)",'Emission Factors'!$G$53,IF(Q625="Room AC (PTAC/PTHP)",'Emission Factors'!$G$54,IF(Q625="Residential AC",'Emission Factors'!$G$55,IF(Q625="Residential HP",'Emission Factors'!$G$56,IF(Q625="Commercial AC (&gt;=65k to &lt;135,000k Btu/hr)",'Emission Factors'!$G$57,IF(Q625="Commercial AC (&gt;=135,000k Btu/hr)",'Emission Factors'!$G$58,""))))))</f>
        <v/>
      </c>
      <c r="Z625" s="96"/>
      <c r="AA625" s="97" t="str">
        <f t="shared" si="91"/>
        <v/>
      </c>
      <c r="AB625" s="97" t="str">
        <f t="shared" si="92"/>
        <v/>
      </c>
      <c r="AC625" s="246" t="str">
        <f t="shared" si="93"/>
        <v/>
      </c>
      <c r="AD625" s="97" t="str">
        <f t="shared" si="94"/>
        <v/>
      </c>
      <c r="AE625" s="97" t="str">
        <f t="shared" si="95"/>
        <v/>
      </c>
      <c r="AF625" s="252" t="str">
        <f t="shared" si="96"/>
        <v/>
      </c>
      <c r="AG625" s="254" t="str">
        <f t="shared" si="97"/>
        <v/>
      </c>
      <c r="AH625" s="248" t="str">
        <f t="shared" si="98"/>
        <v/>
      </c>
      <c r="AI625" s="249" t="str">
        <f t="shared" si="99"/>
        <v/>
      </c>
    </row>
    <row r="626" spans="2:35" x14ac:dyDescent="0.3">
      <c r="B626" s="94"/>
      <c r="C626" s="95"/>
      <c r="D626" s="95"/>
      <c r="E626" s="95"/>
      <c r="F626" s="94"/>
      <c r="G626" s="145"/>
      <c r="H626" s="245"/>
      <c r="I626" s="211" t="str">
        <f>IF(D626="Room AC (window/wall)",'Emission Factors'!$E$53,IF(D626="Room AC (PTAC/PTHP)",H626,IF(D626="Residential AC",'Emission Factors'!$E$55,IF(D626="Residential HP",H626,IF(D626="Commercial AC (&gt;=65k to &lt;135,000k Btu/hr)",'Emission Factors'!$E$57,IF(D626="Commercial AC (&gt;=135,000k Btu/hr)",'Emission Factors'!$E$58,""))))))</f>
        <v/>
      </c>
      <c r="J626" s="96"/>
      <c r="K626" s="211" t="str">
        <f>IF(ISBLANK(J626),"",VLOOKUP(J626,'Emission Factors'!$C$81:$G$221,4,FALSE))</f>
        <v/>
      </c>
      <c r="L626" s="210" t="str">
        <f>IF(D626="Room AC (window/wall)",'Emission Factors'!$F$53,IF(D626="Room AC (PTAC/PTHP)",'Emission Factors'!$F$54,IF(D626="Residential AC",'Emission Factors'!$F$55,IF(D626="Residential HP",'Emission Factors'!$F$56,IF(D626="Commercial AC (&gt;=65k to &lt;135,000k Btu/hr)",'Emission Factors'!$F$57,IF(D626="Commercial AC (&gt;=135,000k Btu/hr)",'Emission Factors'!$F$58,""))))))</f>
        <v/>
      </c>
      <c r="M626" s="211" t="str">
        <f>IF(D626="Room AC (window/wall)",'Emission Factors'!$G$53,IF(D626="Room AC (PTAC/PTHP)",'Emission Factors'!$G$54,IF(D626="Residential AC",'Emission Factors'!$G$55,IF(D626="Residential HP",'Emission Factors'!$G$56,IF(D626="Commercial AC (&gt;=65k to &lt;135,000k Btu/hr)",'Emission Factors'!$G$57,IF(D626="Commercial AC (&gt;=135,000k Btu/hr)",'Emission Factors'!$G$58,""))))))</f>
        <v/>
      </c>
      <c r="N626" s="96"/>
      <c r="O626" s="209" t="str">
        <f>IF(ISBLANK(D626),"",(IF(D626="Room AC (window/wall)",'Emission Factors'!$C$53,IF(D626="Room AC (PTAC/PTHP)",'Emission Factors'!$C$54,IF(D626="Residential AC",'Emission Factors'!$C$55,IF(D626="Residential HP",'Emission Factors'!$C$56,IF(D626="Commercial AC (&gt;=65k to &lt;135,000k Btu/hr)",'Emission Factors'!$C$57,IF(D626="Commercial AC (&gt;=135,000k Btu/hr)",'Emission Factors'!$C$58,""))))))))</f>
        <v/>
      </c>
      <c r="P626" s="209" t="str">
        <f t="shared" si="90"/>
        <v/>
      </c>
      <c r="Q626" s="95"/>
      <c r="R626" s="256"/>
      <c r="S626" s="256"/>
      <c r="T626" s="96"/>
      <c r="U626" s="211" t="str">
        <f>IF(Q626="Room AC (window/wall)",'Emission Factors'!$E$53,IF(AND(Q626="Room AC (PTAC/PTHP)",ISBLANK(T626)),"Error",IF(AND(Q626="Room AC (PTAC/PTHP)",T626&gt;0),T626,IF(Q626="Residential AC",'Emission Factors'!$E$55,IF(AND(Q626="Residential HP",ISBLANK(T626)),"Error",IF(AND(Q626="Residential HP",T626&gt;0),T626,IF(Q626="Commercial AC (&gt;=65k to &lt;135,000k Btu/hr)",'Emission Factors'!$E$57,IF(Q626="Commercial AC (&gt;=135,000k Btu/hr)",'Emission Factors'!$E$58,""))))))))</f>
        <v/>
      </c>
      <c r="V626" s="95"/>
      <c r="W626" s="211" t="str">
        <f>IF(ISBLANK(V626),"",VLOOKUP(V626,'Emission Factors'!$C$81:$G$221,4,FALSE))</f>
        <v/>
      </c>
      <c r="X626" s="210" t="str">
        <f>IF(Q626="Room AC (window/wall)",'Emission Factors'!$F$53,IF(Q626="Room AC (PTAC/PTHP)",'Emission Factors'!$F$54,IF(Q626="Residential AC",'Emission Factors'!$F$55,IF(Q626="Residential HP",'Emission Factors'!$F$56,IF(Q626="Commercial AC (&gt;=65k to &lt;135,000k Btu/hr)",'Emission Factors'!$F$57,IF(Q626="Commercial AC (&gt;=135,000k Btu/hr)",'Emission Factors'!$F$58,""))))))</f>
        <v/>
      </c>
      <c r="Y626" s="211" t="str">
        <f>IF(Q626="Room AC (window/wall)",'Emission Factors'!$G$53,IF(Q626="Room AC (PTAC/PTHP)",'Emission Factors'!$G$54,IF(Q626="Residential AC",'Emission Factors'!$G$55,IF(Q626="Residential HP",'Emission Factors'!$G$56,IF(Q626="Commercial AC (&gt;=65k to &lt;135,000k Btu/hr)",'Emission Factors'!$G$57,IF(Q626="Commercial AC (&gt;=135,000k Btu/hr)",'Emission Factors'!$G$58,""))))))</f>
        <v/>
      </c>
      <c r="Z626" s="96"/>
      <c r="AA626" s="97" t="str">
        <f t="shared" si="91"/>
        <v/>
      </c>
      <c r="AB626" s="97" t="str">
        <f t="shared" si="92"/>
        <v/>
      </c>
      <c r="AC626" s="246" t="str">
        <f t="shared" si="93"/>
        <v/>
      </c>
      <c r="AD626" s="97" t="str">
        <f t="shared" si="94"/>
        <v/>
      </c>
      <c r="AE626" s="97" t="str">
        <f t="shared" si="95"/>
        <v/>
      </c>
      <c r="AF626" s="252" t="str">
        <f t="shared" si="96"/>
        <v/>
      </c>
      <c r="AG626" s="254" t="str">
        <f t="shared" si="97"/>
        <v/>
      </c>
      <c r="AH626" s="248" t="str">
        <f t="shared" si="98"/>
        <v/>
      </c>
      <c r="AI626" s="249" t="str">
        <f t="shared" si="99"/>
        <v/>
      </c>
    </row>
    <row r="627" spans="2:35" x14ac:dyDescent="0.3">
      <c r="B627" s="94"/>
      <c r="C627" s="95"/>
      <c r="D627" s="95"/>
      <c r="E627" s="95"/>
      <c r="F627" s="94"/>
      <c r="G627" s="145"/>
      <c r="H627" s="245"/>
      <c r="I627" s="211" t="str">
        <f>IF(D627="Room AC (window/wall)",'Emission Factors'!$E$53,IF(D627="Room AC (PTAC/PTHP)",H627,IF(D627="Residential AC",'Emission Factors'!$E$55,IF(D627="Residential HP",H627,IF(D627="Commercial AC (&gt;=65k to &lt;135,000k Btu/hr)",'Emission Factors'!$E$57,IF(D627="Commercial AC (&gt;=135,000k Btu/hr)",'Emission Factors'!$E$58,""))))))</f>
        <v/>
      </c>
      <c r="J627" s="96"/>
      <c r="K627" s="211" t="str">
        <f>IF(ISBLANK(J627),"",VLOOKUP(J627,'Emission Factors'!$C$81:$G$221,4,FALSE))</f>
        <v/>
      </c>
      <c r="L627" s="210" t="str">
        <f>IF(D627="Room AC (window/wall)",'Emission Factors'!$F$53,IF(D627="Room AC (PTAC/PTHP)",'Emission Factors'!$F$54,IF(D627="Residential AC",'Emission Factors'!$F$55,IF(D627="Residential HP",'Emission Factors'!$F$56,IF(D627="Commercial AC (&gt;=65k to &lt;135,000k Btu/hr)",'Emission Factors'!$F$57,IF(D627="Commercial AC (&gt;=135,000k Btu/hr)",'Emission Factors'!$F$58,""))))))</f>
        <v/>
      </c>
      <c r="M627" s="211" t="str">
        <f>IF(D627="Room AC (window/wall)",'Emission Factors'!$G$53,IF(D627="Room AC (PTAC/PTHP)",'Emission Factors'!$G$54,IF(D627="Residential AC",'Emission Factors'!$G$55,IF(D627="Residential HP",'Emission Factors'!$G$56,IF(D627="Commercial AC (&gt;=65k to &lt;135,000k Btu/hr)",'Emission Factors'!$G$57,IF(D627="Commercial AC (&gt;=135,000k Btu/hr)",'Emission Factors'!$G$58,""))))))</f>
        <v/>
      </c>
      <c r="N627" s="96"/>
      <c r="O627" s="209" t="str">
        <f>IF(ISBLANK(D627),"",(IF(D627="Room AC (window/wall)",'Emission Factors'!$C$53,IF(D627="Room AC (PTAC/PTHP)",'Emission Factors'!$C$54,IF(D627="Residential AC",'Emission Factors'!$C$55,IF(D627="Residential HP",'Emission Factors'!$C$56,IF(D627="Commercial AC (&gt;=65k to &lt;135,000k Btu/hr)",'Emission Factors'!$C$57,IF(D627="Commercial AC (&gt;=135,000k Btu/hr)",'Emission Factors'!$C$58,""))))))))</f>
        <v/>
      </c>
      <c r="P627" s="209" t="str">
        <f t="shared" si="90"/>
        <v/>
      </c>
      <c r="Q627" s="95"/>
      <c r="R627" s="256"/>
      <c r="S627" s="256"/>
      <c r="T627" s="96"/>
      <c r="U627" s="211" t="str">
        <f>IF(Q627="Room AC (window/wall)",'Emission Factors'!$E$53,IF(AND(Q627="Room AC (PTAC/PTHP)",ISBLANK(T627)),"Error",IF(AND(Q627="Room AC (PTAC/PTHP)",T627&gt;0),T627,IF(Q627="Residential AC",'Emission Factors'!$E$55,IF(AND(Q627="Residential HP",ISBLANK(T627)),"Error",IF(AND(Q627="Residential HP",T627&gt;0),T627,IF(Q627="Commercial AC (&gt;=65k to &lt;135,000k Btu/hr)",'Emission Factors'!$E$57,IF(Q627="Commercial AC (&gt;=135,000k Btu/hr)",'Emission Factors'!$E$58,""))))))))</f>
        <v/>
      </c>
      <c r="V627" s="95"/>
      <c r="W627" s="211" t="str">
        <f>IF(ISBLANK(V627),"",VLOOKUP(V627,'Emission Factors'!$C$81:$G$221,4,FALSE))</f>
        <v/>
      </c>
      <c r="X627" s="210" t="str">
        <f>IF(Q627="Room AC (window/wall)",'Emission Factors'!$F$53,IF(Q627="Room AC (PTAC/PTHP)",'Emission Factors'!$F$54,IF(Q627="Residential AC",'Emission Factors'!$F$55,IF(Q627="Residential HP",'Emission Factors'!$F$56,IF(Q627="Commercial AC (&gt;=65k to &lt;135,000k Btu/hr)",'Emission Factors'!$F$57,IF(Q627="Commercial AC (&gt;=135,000k Btu/hr)",'Emission Factors'!$F$58,""))))))</f>
        <v/>
      </c>
      <c r="Y627" s="211" t="str">
        <f>IF(Q627="Room AC (window/wall)",'Emission Factors'!$G$53,IF(Q627="Room AC (PTAC/PTHP)",'Emission Factors'!$G$54,IF(Q627="Residential AC",'Emission Factors'!$G$55,IF(Q627="Residential HP",'Emission Factors'!$G$56,IF(Q627="Commercial AC (&gt;=65k to &lt;135,000k Btu/hr)",'Emission Factors'!$G$57,IF(Q627="Commercial AC (&gt;=135,000k Btu/hr)",'Emission Factors'!$G$58,""))))))</f>
        <v/>
      </c>
      <c r="Z627" s="96"/>
      <c r="AA627" s="97" t="str">
        <f t="shared" si="91"/>
        <v/>
      </c>
      <c r="AB627" s="97" t="str">
        <f t="shared" si="92"/>
        <v/>
      </c>
      <c r="AC627" s="246" t="str">
        <f t="shared" si="93"/>
        <v/>
      </c>
      <c r="AD627" s="97" t="str">
        <f t="shared" si="94"/>
        <v/>
      </c>
      <c r="AE627" s="97" t="str">
        <f t="shared" si="95"/>
        <v/>
      </c>
      <c r="AF627" s="252" t="str">
        <f t="shared" si="96"/>
        <v/>
      </c>
      <c r="AG627" s="254" t="str">
        <f t="shared" si="97"/>
        <v/>
      </c>
      <c r="AH627" s="248" t="str">
        <f t="shared" si="98"/>
        <v/>
      </c>
      <c r="AI627" s="249" t="str">
        <f t="shared" si="99"/>
        <v/>
      </c>
    </row>
    <row r="628" spans="2:35" x14ac:dyDescent="0.3">
      <c r="B628" s="94"/>
      <c r="C628" s="95"/>
      <c r="D628" s="95"/>
      <c r="E628" s="95"/>
      <c r="F628" s="94"/>
      <c r="G628" s="145"/>
      <c r="H628" s="245"/>
      <c r="I628" s="211" t="str">
        <f>IF(D628="Room AC (window/wall)",'Emission Factors'!$E$53,IF(D628="Room AC (PTAC/PTHP)",H628,IF(D628="Residential AC",'Emission Factors'!$E$55,IF(D628="Residential HP",H628,IF(D628="Commercial AC (&gt;=65k to &lt;135,000k Btu/hr)",'Emission Factors'!$E$57,IF(D628="Commercial AC (&gt;=135,000k Btu/hr)",'Emission Factors'!$E$58,""))))))</f>
        <v/>
      </c>
      <c r="J628" s="96"/>
      <c r="K628" s="211" t="str">
        <f>IF(ISBLANK(J628),"",VLOOKUP(J628,'Emission Factors'!$C$81:$G$221,4,FALSE))</f>
        <v/>
      </c>
      <c r="L628" s="210" t="str">
        <f>IF(D628="Room AC (window/wall)",'Emission Factors'!$F$53,IF(D628="Room AC (PTAC/PTHP)",'Emission Factors'!$F$54,IF(D628="Residential AC",'Emission Factors'!$F$55,IF(D628="Residential HP",'Emission Factors'!$F$56,IF(D628="Commercial AC (&gt;=65k to &lt;135,000k Btu/hr)",'Emission Factors'!$F$57,IF(D628="Commercial AC (&gt;=135,000k Btu/hr)",'Emission Factors'!$F$58,""))))))</f>
        <v/>
      </c>
      <c r="M628" s="211" t="str">
        <f>IF(D628="Room AC (window/wall)",'Emission Factors'!$G$53,IF(D628="Room AC (PTAC/PTHP)",'Emission Factors'!$G$54,IF(D628="Residential AC",'Emission Factors'!$G$55,IF(D628="Residential HP",'Emission Factors'!$G$56,IF(D628="Commercial AC (&gt;=65k to &lt;135,000k Btu/hr)",'Emission Factors'!$G$57,IF(D628="Commercial AC (&gt;=135,000k Btu/hr)",'Emission Factors'!$G$58,""))))))</f>
        <v/>
      </c>
      <c r="N628" s="96"/>
      <c r="O628" s="209" t="str">
        <f>IF(ISBLANK(D628),"",(IF(D628="Room AC (window/wall)",'Emission Factors'!$C$53,IF(D628="Room AC (PTAC/PTHP)",'Emission Factors'!$C$54,IF(D628="Residential AC",'Emission Factors'!$C$55,IF(D628="Residential HP",'Emission Factors'!$C$56,IF(D628="Commercial AC (&gt;=65k to &lt;135,000k Btu/hr)",'Emission Factors'!$C$57,IF(D628="Commercial AC (&gt;=135,000k Btu/hr)",'Emission Factors'!$C$58,""))))))))</f>
        <v/>
      </c>
      <c r="P628" s="209" t="str">
        <f t="shared" si="90"/>
        <v/>
      </c>
      <c r="Q628" s="95"/>
      <c r="R628" s="256"/>
      <c r="S628" s="256"/>
      <c r="T628" s="96"/>
      <c r="U628" s="211" t="str">
        <f>IF(Q628="Room AC (window/wall)",'Emission Factors'!$E$53,IF(AND(Q628="Room AC (PTAC/PTHP)",ISBLANK(T628)),"Error",IF(AND(Q628="Room AC (PTAC/PTHP)",T628&gt;0),T628,IF(Q628="Residential AC",'Emission Factors'!$E$55,IF(AND(Q628="Residential HP",ISBLANK(T628)),"Error",IF(AND(Q628="Residential HP",T628&gt;0),T628,IF(Q628="Commercial AC (&gt;=65k to &lt;135,000k Btu/hr)",'Emission Factors'!$E$57,IF(Q628="Commercial AC (&gt;=135,000k Btu/hr)",'Emission Factors'!$E$58,""))))))))</f>
        <v/>
      </c>
      <c r="V628" s="95"/>
      <c r="W628" s="211" t="str">
        <f>IF(ISBLANK(V628),"",VLOOKUP(V628,'Emission Factors'!$C$81:$G$221,4,FALSE))</f>
        <v/>
      </c>
      <c r="X628" s="210" t="str">
        <f>IF(Q628="Room AC (window/wall)",'Emission Factors'!$F$53,IF(Q628="Room AC (PTAC/PTHP)",'Emission Factors'!$F$54,IF(Q628="Residential AC",'Emission Factors'!$F$55,IF(Q628="Residential HP",'Emission Factors'!$F$56,IF(Q628="Commercial AC (&gt;=65k to &lt;135,000k Btu/hr)",'Emission Factors'!$F$57,IF(Q628="Commercial AC (&gt;=135,000k Btu/hr)",'Emission Factors'!$F$58,""))))))</f>
        <v/>
      </c>
      <c r="Y628" s="211" t="str">
        <f>IF(Q628="Room AC (window/wall)",'Emission Factors'!$G$53,IF(Q628="Room AC (PTAC/PTHP)",'Emission Factors'!$G$54,IF(Q628="Residential AC",'Emission Factors'!$G$55,IF(Q628="Residential HP",'Emission Factors'!$G$56,IF(Q628="Commercial AC (&gt;=65k to &lt;135,000k Btu/hr)",'Emission Factors'!$G$57,IF(Q628="Commercial AC (&gt;=135,000k Btu/hr)",'Emission Factors'!$G$58,""))))))</f>
        <v/>
      </c>
      <c r="Z628" s="96"/>
      <c r="AA628" s="97" t="str">
        <f t="shared" si="91"/>
        <v/>
      </c>
      <c r="AB628" s="97" t="str">
        <f t="shared" si="92"/>
        <v/>
      </c>
      <c r="AC628" s="246" t="str">
        <f t="shared" si="93"/>
        <v/>
      </c>
      <c r="AD628" s="97" t="str">
        <f t="shared" si="94"/>
        <v/>
      </c>
      <c r="AE628" s="97" t="str">
        <f t="shared" si="95"/>
        <v/>
      </c>
      <c r="AF628" s="252" t="str">
        <f t="shared" si="96"/>
        <v/>
      </c>
      <c r="AG628" s="254" t="str">
        <f t="shared" si="97"/>
        <v/>
      </c>
      <c r="AH628" s="248" t="str">
        <f t="shared" si="98"/>
        <v/>
      </c>
      <c r="AI628" s="249" t="str">
        <f t="shared" si="99"/>
        <v/>
      </c>
    </row>
    <row r="629" spans="2:35" x14ac:dyDescent="0.3">
      <c r="B629" s="94"/>
      <c r="C629" s="95"/>
      <c r="D629" s="95"/>
      <c r="E629" s="95"/>
      <c r="F629" s="94"/>
      <c r="G629" s="145"/>
      <c r="H629" s="245"/>
      <c r="I629" s="211" t="str">
        <f>IF(D629="Room AC (window/wall)",'Emission Factors'!$E$53,IF(D629="Room AC (PTAC/PTHP)",H629,IF(D629="Residential AC",'Emission Factors'!$E$55,IF(D629="Residential HP",H629,IF(D629="Commercial AC (&gt;=65k to &lt;135,000k Btu/hr)",'Emission Factors'!$E$57,IF(D629="Commercial AC (&gt;=135,000k Btu/hr)",'Emission Factors'!$E$58,""))))))</f>
        <v/>
      </c>
      <c r="J629" s="96"/>
      <c r="K629" s="211" t="str">
        <f>IF(ISBLANK(J629),"",VLOOKUP(J629,'Emission Factors'!$C$81:$G$221,4,FALSE))</f>
        <v/>
      </c>
      <c r="L629" s="210" t="str">
        <f>IF(D629="Room AC (window/wall)",'Emission Factors'!$F$53,IF(D629="Room AC (PTAC/PTHP)",'Emission Factors'!$F$54,IF(D629="Residential AC",'Emission Factors'!$F$55,IF(D629="Residential HP",'Emission Factors'!$F$56,IF(D629="Commercial AC (&gt;=65k to &lt;135,000k Btu/hr)",'Emission Factors'!$F$57,IF(D629="Commercial AC (&gt;=135,000k Btu/hr)",'Emission Factors'!$F$58,""))))))</f>
        <v/>
      </c>
      <c r="M629" s="211" t="str">
        <f>IF(D629="Room AC (window/wall)",'Emission Factors'!$G$53,IF(D629="Room AC (PTAC/PTHP)",'Emission Factors'!$G$54,IF(D629="Residential AC",'Emission Factors'!$G$55,IF(D629="Residential HP",'Emission Factors'!$G$56,IF(D629="Commercial AC (&gt;=65k to &lt;135,000k Btu/hr)",'Emission Factors'!$G$57,IF(D629="Commercial AC (&gt;=135,000k Btu/hr)",'Emission Factors'!$G$58,""))))))</f>
        <v/>
      </c>
      <c r="N629" s="96"/>
      <c r="O629" s="209" t="str">
        <f>IF(ISBLANK(D629),"",(IF(D629="Room AC (window/wall)",'Emission Factors'!$C$53,IF(D629="Room AC (PTAC/PTHP)",'Emission Factors'!$C$54,IF(D629="Residential AC",'Emission Factors'!$C$55,IF(D629="Residential HP",'Emission Factors'!$C$56,IF(D629="Commercial AC (&gt;=65k to &lt;135,000k Btu/hr)",'Emission Factors'!$C$57,IF(D629="Commercial AC (&gt;=135,000k Btu/hr)",'Emission Factors'!$C$58,""))))))))</f>
        <v/>
      </c>
      <c r="P629" s="209" t="str">
        <f t="shared" si="90"/>
        <v/>
      </c>
      <c r="Q629" s="95"/>
      <c r="R629" s="256"/>
      <c r="S629" s="256"/>
      <c r="T629" s="96"/>
      <c r="U629" s="211" t="str">
        <f>IF(Q629="Room AC (window/wall)",'Emission Factors'!$E$53,IF(AND(Q629="Room AC (PTAC/PTHP)",ISBLANK(T629)),"Error",IF(AND(Q629="Room AC (PTAC/PTHP)",T629&gt;0),T629,IF(Q629="Residential AC",'Emission Factors'!$E$55,IF(AND(Q629="Residential HP",ISBLANK(T629)),"Error",IF(AND(Q629="Residential HP",T629&gt;0),T629,IF(Q629="Commercial AC (&gt;=65k to &lt;135,000k Btu/hr)",'Emission Factors'!$E$57,IF(Q629="Commercial AC (&gt;=135,000k Btu/hr)",'Emission Factors'!$E$58,""))))))))</f>
        <v/>
      </c>
      <c r="V629" s="95"/>
      <c r="W629" s="211" t="str">
        <f>IF(ISBLANK(V629),"",VLOOKUP(V629,'Emission Factors'!$C$81:$G$221,4,FALSE))</f>
        <v/>
      </c>
      <c r="X629" s="210" t="str">
        <f>IF(Q629="Room AC (window/wall)",'Emission Factors'!$F$53,IF(Q629="Room AC (PTAC/PTHP)",'Emission Factors'!$F$54,IF(Q629="Residential AC",'Emission Factors'!$F$55,IF(Q629="Residential HP",'Emission Factors'!$F$56,IF(Q629="Commercial AC (&gt;=65k to &lt;135,000k Btu/hr)",'Emission Factors'!$F$57,IF(Q629="Commercial AC (&gt;=135,000k Btu/hr)",'Emission Factors'!$F$58,""))))))</f>
        <v/>
      </c>
      <c r="Y629" s="211" t="str">
        <f>IF(Q629="Room AC (window/wall)",'Emission Factors'!$G$53,IF(Q629="Room AC (PTAC/PTHP)",'Emission Factors'!$G$54,IF(Q629="Residential AC",'Emission Factors'!$G$55,IF(Q629="Residential HP",'Emission Factors'!$G$56,IF(Q629="Commercial AC (&gt;=65k to &lt;135,000k Btu/hr)",'Emission Factors'!$G$57,IF(Q629="Commercial AC (&gt;=135,000k Btu/hr)",'Emission Factors'!$G$58,""))))))</f>
        <v/>
      </c>
      <c r="Z629" s="96"/>
      <c r="AA629" s="97" t="str">
        <f t="shared" si="91"/>
        <v/>
      </c>
      <c r="AB629" s="97" t="str">
        <f t="shared" si="92"/>
        <v/>
      </c>
      <c r="AC629" s="246" t="str">
        <f t="shared" si="93"/>
        <v/>
      </c>
      <c r="AD629" s="97" t="str">
        <f t="shared" si="94"/>
        <v/>
      </c>
      <c r="AE629" s="97" t="str">
        <f t="shared" si="95"/>
        <v/>
      </c>
      <c r="AF629" s="252" t="str">
        <f t="shared" si="96"/>
        <v/>
      </c>
      <c r="AG629" s="254" t="str">
        <f t="shared" si="97"/>
        <v/>
      </c>
      <c r="AH629" s="248" t="str">
        <f t="shared" si="98"/>
        <v/>
      </c>
      <c r="AI629" s="249" t="str">
        <f t="shared" si="99"/>
        <v/>
      </c>
    </row>
    <row r="630" spans="2:35" x14ac:dyDescent="0.3">
      <c r="B630" s="94"/>
      <c r="C630" s="95"/>
      <c r="D630" s="95"/>
      <c r="E630" s="95"/>
      <c r="F630" s="94"/>
      <c r="G630" s="145"/>
      <c r="H630" s="245"/>
      <c r="I630" s="211" t="str">
        <f>IF(D630="Room AC (window/wall)",'Emission Factors'!$E$53,IF(D630="Room AC (PTAC/PTHP)",H630,IF(D630="Residential AC",'Emission Factors'!$E$55,IF(D630="Residential HP",H630,IF(D630="Commercial AC (&gt;=65k to &lt;135,000k Btu/hr)",'Emission Factors'!$E$57,IF(D630="Commercial AC (&gt;=135,000k Btu/hr)",'Emission Factors'!$E$58,""))))))</f>
        <v/>
      </c>
      <c r="J630" s="96"/>
      <c r="K630" s="211" t="str">
        <f>IF(ISBLANK(J630),"",VLOOKUP(J630,'Emission Factors'!$C$81:$G$221,4,FALSE))</f>
        <v/>
      </c>
      <c r="L630" s="210" t="str">
        <f>IF(D630="Room AC (window/wall)",'Emission Factors'!$F$53,IF(D630="Room AC (PTAC/PTHP)",'Emission Factors'!$F$54,IF(D630="Residential AC",'Emission Factors'!$F$55,IF(D630="Residential HP",'Emission Factors'!$F$56,IF(D630="Commercial AC (&gt;=65k to &lt;135,000k Btu/hr)",'Emission Factors'!$F$57,IF(D630="Commercial AC (&gt;=135,000k Btu/hr)",'Emission Factors'!$F$58,""))))))</f>
        <v/>
      </c>
      <c r="M630" s="211" t="str">
        <f>IF(D630="Room AC (window/wall)",'Emission Factors'!$G$53,IF(D630="Room AC (PTAC/PTHP)",'Emission Factors'!$G$54,IF(D630="Residential AC",'Emission Factors'!$G$55,IF(D630="Residential HP",'Emission Factors'!$G$56,IF(D630="Commercial AC (&gt;=65k to &lt;135,000k Btu/hr)",'Emission Factors'!$G$57,IF(D630="Commercial AC (&gt;=135,000k Btu/hr)",'Emission Factors'!$G$58,""))))))</f>
        <v/>
      </c>
      <c r="N630" s="96"/>
      <c r="O630" s="209" t="str">
        <f>IF(ISBLANK(D630),"",(IF(D630="Room AC (window/wall)",'Emission Factors'!$C$53,IF(D630="Room AC (PTAC/PTHP)",'Emission Factors'!$C$54,IF(D630="Residential AC",'Emission Factors'!$C$55,IF(D630="Residential HP",'Emission Factors'!$C$56,IF(D630="Commercial AC (&gt;=65k to &lt;135,000k Btu/hr)",'Emission Factors'!$C$57,IF(D630="Commercial AC (&gt;=135,000k Btu/hr)",'Emission Factors'!$C$58,""))))))))</f>
        <v/>
      </c>
      <c r="P630" s="209" t="str">
        <f t="shared" si="90"/>
        <v/>
      </c>
      <c r="Q630" s="95"/>
      <c r="R630" s="256"/>
      <c r="S630" s="256"/>
      <c r="T630" s="96"/>
      <c r="U630" s="211" t="str">
        <f>IF(Q630="Room AC (window/wall)",'Emission Factors'!$E$53,IF(AND(Q630="Room AC (PTAC/PTHP)",ISBLANK(T630)),"Error",IF(AND(Q630="Room AC (PTAC/PTHP)",T630&gt;0),T630,IF(Q630="Residential AC",'Emission Factors'!$E$55,IF(AND(Q630="Residential HP",ISBLANK(T630)),"Error",IF(AND(Q630="Residential HP",T630&gt;0),T630,IF(Q630="Commercial AC (&gt;=65k to &lt;135,000k Btu/hr)",'Emission Factors'!$E$57,IF(Q630="Commercial AC (&gt;=135,000k Btu/hr)",'Emission Factors'!$E$58,""))))))))</f>
        <v/>
      </c>
      <c r="V630" s="95"/>
      <c r="W630" s="211" t="str">
        <f>IF(ISBLANK(V630),"",VLOOKUP(V630,'Emission Factors'!$C$81:$G$221,4,FALSE))</f>
        <v/>
      </c>
      <c r="X630" s="210" t="str">
        <f>IF(Q630="Room AC (window/wall)",'Emission Factors'!$F$53,IF(Q630="Room AC (PTAC/PTHP)",'Emission Factors'!$F$54,IF(Q630="Residential AC",'Emission Factors'!$F$55,IF(Q630="Residential HP",'Emission Factors'!$F$56,IF(Q630="Commercial AC (&gt;=65k to &lt;135,000k Btu/hr)",'Emission Factors'!$F$57,IF(Q630="Commercial AC (&gt;=135,000k Btu/hr)",'Emission Factors'!$F$58,""))))))</f>
        <v/>
      </c>
      <c r="Y630" s="211" t="str">
        <f>IF(Q630="Room AC (window/wall)",'Emission Factors'!$G$53,IF(Q630="Room AC (PTAC/PTHP)",'Emission Factors'!$G$54,IF(Q630="Residential AC",'Emission Factors'!$G$55,IF(Q630="Residential HP",'Emission Factors'!$G$56,IF(Q630="Commercial AC (&gt;=65k to &lt;135,000k Btu/hr)",'Emission Factors'!$G$57,IF(Q630="Commercial AC (&gt;=135,000k Btu/hr)",'Emission Factors'!$G$58,""))))))</f>
        <v/>
      </c>
      <c r="Z630" s="96"/>
      <c r="AA630" s="97" t="str">
        <f t="shared" si="91"/>
        <v/>
      </c>
      <c r="AB630" s="97" t="str">
        <f t="shared" si="92"/>
        <v/>
      </c>
      <c r="AC630" s="246" t="str">
        <f t="shared" si="93"/>
        <v/>
      </c>
      <c r="AD630" s="97" t="str">
        <f t="shared" si="94"/>
        <v/>
      </c>
      <c r="AE630" s="97" t="str">
        <f t="shared" si="95"/>
        <v/>
      </c>
      <c r="AF630" s="252" t="str">
        <f t="shared" si="96"/>
        <v/>
      </c>
      <c r="AG630" s="254" t="str">
        <f t="shared" si="97"/>
        <v/>
      </c>
      <c r="AH630" s="248" t="str">
        <f t="shared" si="98"/>
        <v/>
      </c>
      <c r="AI630" s="249" t="str">
        <f t="shared" si="99"/>
        <v/>
      </c>
    </row>
    <row r="631" spans="2:35" x14ac:dyDescent="0.3">
      <c r="B631" s="94"/>
      <c r="C631" s="95"/>
      <c r="D631" s="95"/>
      <c r="E631" s="95"/>
      <c r="F631" s="94"/>
      <c r="G631" s="145"/>
      <c r="H631" s="245"/>
      <c r="I631" s="211" t="str">
        <f>IF(D631="Room AC (window/wall)",'Emission Factors'!$E$53,IF(D631="Room AC (PTAC/PTHP)",H631,IF(D631="Residential AC",'Emission Factors'!$E$55,IF(D631="Residential HP",H631,IF(D631="Commercial AC (&gt;=65k to &lt;135,000k Btu/hr)",'Emission Factors'!$E$57,IF(D631="Commercial AC (&gt;=135,000k Btu/hr)",'Emission Factors'!$E$58,""))))))</f>
        <v/>
      </c>
      <c r="J631" s="96"/>
      <c r="K631" s="211" t="str">
        <f>IF(ISBLANK(J631),"",VLOOKUP(J631,'Emission Factors'!$C$81:$G$221,4,FALSE))</f>
        <v/>
      </c>
      <c r="L631" s="210" t="str">
        <f>IF(D631="Room AC (window/wall)",'Emission Factors'!$F$53,IF(D631="Room AC (PTAC/PTHP)",'Emission Factors'!$F$54,IF(D631="Residential AC",'Emission Factors'!$F$55,IF(D631="Residential HP",'Emission Factors'!$F$56,IF(D631="Commercial AC (&gt;=65k to &lt;135,000k Btu/hr)",'Emission Factors'!$F$57,IF(D631="Commercial AC (&gt;=135,000k Btu/hr)",'Emission Factors'!$F$58,""))))))</f>
        <v/>
      </c>
      <c r="M631" s="211" t="str">
        <f>IF(D631="Room AC (window/wall)",'Emission Factors'!$G$53,IF(D631="Room AC (PTAC/PTHP)",'Emission Factors'!$G$54,IF(D631="Residential AC",'Emission Factors'!$G$55,IF(D631="Residential HP",'Emission Factors'!$G$56,IF(D631="Commercial AC (&gt;=65k to &lt;135,000k Btu/hr)",'Emission Factors'!$G$57,IF(D631="Commercial AC (&gt;=135,000k Btu/hr)",'Emission Factors'!$G$58,""))))))</f>
        <v/>
      </c>
      <c r="N631" s="96"/>
      <c r="O631" s="209" t="str">
        <f>IF(ISBLANK(D631),"",(IF(D631="Room AC (window/wall)",'Emission Factors'!$C$53,IF(D631="Room AC (PTAC/PTHP)",'Emission Factors'!$C$54,IF(D631="Residential AC",'Emission Factors'!$C$55,IF(D631="Residential HP",'Emission Factors'!$C$56,IF(D631="Commercial AC (&gt;=65k to &lt;135,000k Btu/hr)",'Emission Factors'!$C$57,IF(D631="Commercial AC (&gt;=135,000k Btu/hr)",'Emission Factors'!$C$58,""))))))))</f>
        <v/>
      </c>
      <c r="P631" s="209" t="str">
        <f t="shared" si="90"/>
        <v/>
      </c>
      <c r="Q631" s="95"/>
      <c r="R631" s="256"/>
      <c r="S631" s="256"/>
      <c r="T631" s="96"/>
      <c r="U631" s="211" t="str">
        <f>IF(Q631="Room AC (window/wall)",'Emission Factors'!$E$53,IF(AND(Q631="Room AC (PTAC/PTHP)",ISBLANK(T631)),"Error",IF(AND(Q631="Room AC (PTAC/PTHP)",T631&gt;0),T631,IF(Q631="Residential AC",'Emission Factors'!$E$55,IF(AND(Q631="Residential HP",ISBLANK(T631)),"Error",IF(AND(Q631="Residential HP",T631&gt;0),T631,IF(Q631="Commercial AC (&gt;=65k to &lt;135,000k Btu/hr)",'Emission Factors'!$E$57,IF(Q631="Commercial AC (&gt;=135,000k Btu/hr)",'Emission Factors'!$E$58,""))))))))</f>
        <v/>
      </c>
      <c r="V631" s="95"/>
      <c r="W631" s="211" t="str">
        <f>IF(ISBLANK(V631),"",VLOOKUP(V631,'Emission Factors'!$C$81:$G$221,4,FALSE))</f>
        <v/>
      </c>
      <c r="X631" s="210" t="str">
        <f>IF(Q631="Room AC (window/wall)",'Emission Factors'!$F$53,IF(Q631="Room AC (PTAC/PTHP)",'Emission Factors'!$F$54,IF(Q631="Residential AC",'Emission Factors'!$F$55,IF(Q631="Residential HP",'Emission Factors'!$F$56,IF(Q631="Commercial AC (&gt;=65k to &lt;135,000k Btu/hr)",'Emission Factors'!$F$57,IF(Q631="Commercial AC (&gt;=135,000k Btu/hr)",'Emission Factors'!$F$58,""))))))</f>
        <v/>
      </c>
      <c r="Y631" s="211" t="str">
        <f>IF(Q631="Room AC (window/wall)",'Emission Factors'!$G$53,IF(Q631="Room AC (PTAC/PTHP)",'Emission Factors'!$G$54,IF(Q631="Residential AC",'Emission Factors'!$G$55,IF(Q631="Residential HP",'Emission Factors'!$G$56,IF(Q631="Commercial AC (&gt;=65k to &lt;135,000k Btu/hr)",'Emission Factors'!$G$57,IF(Q631="Commercial AC (&gt;=135,000k Btu/hr)",'Emission Factors'!$G$58,""))))))</f>
        <v/>
      </c>
      <c r="Z631" s="96"/>
      <c r="AA631" s="97" t="str">
        <f t="shared" si="91"/>
        <v/>
      </c>
      <c r="AB631" s="97" t="str">
        <f t="shared" si="92"/>
        <v/>
      </c>
      <c r="AC631" s="246" t="str">
        <f t="shared" si="93"/>
        <v/>
      </c>
      <c r="AD631" s="97" t="str">
        <f t="shared" si="94"/>
        <v/>
      </c>
      <c r="AE631" s="97" t="str">
        <f t="shared" si="95"/>
        <v/>
      </c>
      <c r="AF631" s="252" t="str">
        <f t="shared" si="96"/>
        <v/>
      </c>
      <c r="AG631" s="254" t="str">
        <f t="shared" si="97"/>
        <v/>
      </c>
      <c r="AH631" s="248" t="str">
        <f t="shared" si="98"/>
        <v/>
      </c>
      <c r="AI631" s="249" t="str">
        <f t="shared" si="99"/>
        <v/>
      </c>
    </row>
    <row r="632" spans="2:35" x14ac:dyDescent="0.3">
      <c r="B632" s="94"/>
      <c r="C632" s="95"/>
      <c r="D632" s="95"/>
      <c r="E632" s="95"/>
      <c r="F632" s="94"/>
      <c r="G632" s="145"/>
      <c r="H632" s="245"/>
      <c r="I632" s="211" t="str">
        <f>IF(D632="Room AC (window/wall)",'Emission Factors'!$E$53,IF(D632="Room AC (PTAC/PTHP)",H632,IF(D632="Residential AC",'Emission Factors'!$E$55,IF(D632="Residential HP",H632,IF(D632="Commercial AC (&gt;=65k to &lt;135,000k Btu/hr)",'Emission Factors'!$E$57,IF(D632="Commercial AC (&gt;=135,000k Btu/hr)",'Emission Factors'!$E$58,""))))))</f>
        <v/>
      </c>
      <c r="J632" s="96"/>
      <c r="K632" s="211" t="str">
        <f>IF(ISBLANK(J632),"",VLOOKUP(J632,'Emission Factors'!$C$81:$G$221,4,FALSE))</f>
        <v/>
      </c>
      <c r="L632" s="210" t="str">
        <f>IF(D632="Room AC (window/wall)",'Emission Factors'!$F$53,IF(D632="Room AC (PTAC/PTHP)",'Emission Factors'!$F$54,IF(D632="Residential AC",'Emission Factors'!$F$55,IF(D632="Residential HP",'Emission Factors'!$F$56,IF(D632="Commercial AC (&gt;=65k to &lt;135,000k Btu/hr)",'Emission Factors'!$F$57,IF(D632="Commercial AC (&gt;=135,000k Btu/hr)",'Emission Factors'!$F$58,""))))))</f>
        <v/>
      </c>
      <c r="M632" s="211" t="str">
        <f>IF(D632="Room AC (window/wall)",'Emission Factors'!$G$53,IF(D632="Room AC (PTAC/PTHP)",'Emission Factors'!$G$54,IF(D632="Residential AC",'Emission Factors'!$G$55,IF(D632="Residential HP",'Emission Factors'!$G$56,IF(D632="Commercial AC (&gt;=65k to &lt;135,000k Btu/hr)",'Emission Factors'!$G$57,IF(D632="Commercial AC (&gt;=135,000k Btu/hr)",'Emission Factors'!$G$58,""))))))</f>
        <v/>
      </c>
      <c r="N632" s="96"/>
      <c r="O632" s="209" t="str">
        <f>IF(ISBLANK(D632),"",(IF(D632="Room AC (window/wall)",'Emission Factors'!$C$53,IF(D632="Room AC (PTAC/PTHP)",'Emission Factors'!$C$54,IF(D632="Residential AC",'Emission Factors'!$C$55,IF(D632="Residential HP",'Emission Factors'!$C$56,IF(D632="Commercial AC (&gt;=65k to &lt;135,000k Btu/hr)",'Emission Factors'!$C$57,IF(D632="Commercial AC (&gt;=135,000k Btu/hr)",'Emission Factors'!$C$58,""))))))))</f>
        <v/>
      </c>
      <c r="P632" s="209" t="str">
        <f t="shared" si="90"/>
        <v/>
      </c>
      <c r="Q632" s="95"/>
      <c r="R632" s="256"/>
      <c r="S632" s="256"/>
      <c r="T632" s="96"/>
      <c r="U632" s="211" t="str">
        <f>IF(Q632="Room AC (window/wall)",'Emission Factors'!$E$53,IF(AND(Q632="Room AC (PTAC/PTHP)",ISBLANK(T632)),"Error",IF(AND(Q632="Room AC (PTAC/PTHP)",T632&gt;0),T632,IF(Q632="Residential AC",'Emission Factors'!$E$55,IF(AND(Q632="Residential HP",ISBLANK(T632)),"Error",IF(AND(Q632="Residential HP",T632&gt;0),T632,IF(Q632="Commercial AC (&gt;=65k to &lt;135,000k Btu/hr)",'Emission Factors'!$E$57,IF(Q632="Commercial AC (&gt;=135,000k Btu/hr)",'Emission Factors'!$E$58,""))))))))</f>
        <v/>
      </c>
      <c r="V632" s="95"/>
      <c r="W632" s="211" t="str">
        <f>IF(ISBLANK(V632),"",VLOOKUP(V632,'Emission Factors'!$C$81:$G$221,4,FALSE))</f>
        <v/>
      </c>
      <c r="X632" s="210" t="str">
        <f>IF(Q632="Room AC (window/wall)",'Emission Factors'!$F$53,IF(Q632="Room AC (PTAC/PTHP)",'Emission Factors'!$F$54,IF(Q632="Residential AC",'Emission Factors'!$F$55,IF(Q632="Residential HP",'Emission Factors'!$F$56,IF(Q632="Commercial AC (&gt;=65k to &lt;135,000k Btu/hr)",'Emission Factors'!$F$57,IF(Q632="Commercial AC (&gt;=135,000k Btu/hr)",'Emission Factors'!$F$58,""))))))</f>
        <v/>
      </c>
      <c r="Y632" s="211" t="str">
        <f>IF(Q632="Room AC (window/wall)",'Emission Factors'!$G$53,IF(Q632="Room AC (PTAC/PTHP)",'Emission Factors'!$G$54,IF(Q632="Residential AC",'Emission Factors'!$G$55,IF(Q632="Residential HP",'Emission Factors'!$G$56,IF(Q632="Commercial AC (&gt;=65k to &lt;135,000k Btu/hr)",'Emission Factors'!$G$57,IF(Q632="Commercial AC (&gt;=135,000k Btu/hr)",'Emission Factors'!$G$58,""))))))</f>
        <v/>
      </c>
      <c r="Z632" s="96"/>
      <c r="AA632" s="97" t="str">
        <f t="shared" si="91"/>
        <v/>
      </c>
      <c r="AB632" s="97" t="str">
        <f t="shared" si="92"/>
        <v/>
      </c>
      <c r="AC632" s="246" t="str">
        <f t="shared" si="93"/>
        <v/>
      </c>
      <c r="AD632" s="97" t="str">
        <f t="shared" si="94"/>
        <v/>
      </c>
      <c r="AE632" s="97" t="str">
        <f t="shared" si="95"/>
        <v/>
      </c>
      <c r="AF632" s="252" t="str">
        <f t="shared" si="96"/>
        <v/>
      </c>
      <c r="AG632" s="254" t="str">
        <f t="shared" si="97"/>
        <v/>
      </c>
      <c r="AH632" s="248" t="str">
        <f t="shared" si="98"/>
        <v/>
      </c>
      <c r="AI632" s="249" t="str">
        <f t="shared" si="99"/>
        <v/>
      </c>
    </row>
    <row r="633" spans="2:35" x14ac:dyDescent="0.3">
      <c r="B633" s="94"/>
      <c r="C633" s="95"/>
      <c r="D633" s="95"/>
      <c r="E633" s="95"/>
      <c r="F633" s="94"/>
      <c r="G633" s="145"/>
      <c r="H633" s="245"/>
      <c r="I633" s="211" t="str">
        <f>IF(D633="Room AC (window/wall)",'Emission Factors'!$E$53,IF(D633="Room AC (PTAC/PTHP)",H633,IF(D633="Residential AC",'Emission Factors'!$E$55,IF(D633="Residential HP",H633,IF(D633="Commercial AC (&gt;=65k to &lt;135,000k Btu/hr)",'Emission Factors'!$E$57,IF(D633="Commercial AC (&gt;=135,000k Btu/hr)",'Emission Factors'!$E$58,""))))))</f>
        <v/>
      </c>
      <c r="J633" s="96"/>
      <c r="K633" s="211" t="str">
        <f>IF(ISBLANK(J633),"",VLOOKUP(J633,'Emission Factors'!$C$81:$G$221,4,FALSE))</f>
        <v/>
      </c>
      <c r="L633" s="210" t="str">
        <f>IF(D633="Room AC (window/wall)",'Emission Factors'!$F$53,IF(D633="Room AC (PTAC/PTHP)",'Emission Factors'!$F$54,IF(D633="Residential AC",'Emission Factors'!$F$55,IF(D633="Residential HP",'Emission Factors'!$F$56,IF(D633="Commercial AC (&gt;=65k to &lt;135,000k Btu/hr)",'Emission Factors'!$F$57,IF(D633="Commercial AC (&gt;=135,000k Btu/hr)",'Emission Factors'!$F$58,""))))))</f>
        <v/>
      </c>
      <c r="M633" s="211" t="str">
        <f>IF(D633="Room AC (window/wall)",'Emission Factors'!$G$53,IF(D633="Room AC (PTAC/PTHP)",'Emission Factors'!$G$54,IF(D633="Residential AC",'Emission Factors'!$G$55,IF(D633="Residential HP",'Emission Factors'!$G$56,IF(D633="Commercial AC (&gt;=65k to &lt;135,000k Btu/hr)",'Emission Factors'!$G$57,IF(D633="Commercial AC (&gt;=135,000k Btu/hr)",'Emission Factors'!$G$58,""))))))</f>
        <v/>
      </c>
      <c r="N633" s="96"/>
      <c r="O633" s="209" t="str">
        <f>IF(ISBLANK(D633),"",(IF(D633="Room AC (window/wall)",'Emission Factors'!$C$53,IF(D633="Room AC (PTAC/PTHP)",'Emission Factors'!$C$54,IF(D633="Residential AC",'Emission Factors'!$C$55,IF(D633="Residential HP",'Emission Factors'!$C$56,IF(D633="Commercial AC (&gt;=65k to &lt;135,000k Btu/hr)",'Emission Factors'!$C$57,IF(D633="Commercial AC (&gt;=135,000k Btu/hr)",'Emission Factors'!$C$58,""))))))))</f>
        <v/>
      </c>
      <c r="P633" s="209" t="str">
        <f t="shared" si="90"/>
        <v/>
      </c>
      <c r="Q633" s="95"/>
      <c r="R633" s="256"/>
      <c r="S633" s="256"/>
      <c r="T633" s="96"/>
      <c r="U633" s="211" t="str">
        <f>IF(Q633="Room AC (window/wall)",'Emission Factors'!$E$53,IF(AND(Q633="Room AC (PTAC/PTHP)",ISBLANK(T633)),"Error",IF(AND(Q633="Room AC (PTAC/PTHP)",T633&gt;0),T633,IF(Q633="Residential AC",'Emission Factors'!$E$55,IF(AND(Q633="Residential HP",ISBLANK(T633)),"Error",IF(AND(Q633="Residential HP",T633&gt;0),T633,IF(Q633="Commercial AC (&gt;=65k to &lt;135,000k Btu/hr)",'Emission Factors'!$E$57,IF(Q633="Commercial AC (&gt;=135,000k Btu/hr)",'Emission Factors'!$E$58,""))))))))</f>
        <v/>
      </c>
      <c r="V633" s="95"/>
      <c r="W633" s="211" t="str">
        <f>IF(ISBLANK(V633),"",VLOOKUP(V633,'Emission Factors'!$C$81:$G$221,4,FALSE))</f>
        <v/>
      </c>
      <c r="X633" s="210" t="str">
        <f>IF(Q633="Room AC (window/wall)",'Emission Factors'!$F$53,IF(Q633="Room AC (PTAC/PTHP)",'Emission Factors'!$F$54,IF(Q633="Residential AC",'Emission Factors'!$F$55,IF(Q633="Residential HP",'Emission Factors'!$F$56,IF(Q633="Commercial AC (&gt;=65k to &lt;135,000k Btu/hr)",'Emission Factors'!$F$57,IF(Q633="Commercial AC (&gt;=135,000k Btu/hr)",'Emission Factors'!$F$58,""))))))</f>
        <v/>
      </c>
      <c r="Y633" s="211" t="str">
        <f>IF(Q633="Room AC (window/wall)",'Emission Factors'!$G$53,IF(Q633="Room AC (PTAC/PTHP)",'Emission Factors'!$G$54,IF(Q633="Residential AC",'Emission Factors'!$G$55,IF(Q633="Residential HP",'Emission Factors'!$G$56,IF(Q633="Commercial AC (&gt;=65k to &lt;135,000k Btu/hr)",'Emission Factors'!$G$57,IF(Q633="Commercial AC (&gt;=135,000k Btu/hr)",'Emission Factors'!$G$58,""))))))</f>
        <v/>
      </c>
      <c r="Z633" s="96"/>
      <c r="AA633" s="97" t="str">
        <f t="shared" si="91"/>
        <v/>
      </c>
      <c r="AB633" s="97" t="str">
        <f t="shared" si="92"/>
        <v/>
      </c>
      <c r="AC633" s="246" t="str">
        <f t="shared" si="93"/>
        <v/>
      </c>
      <c r="AD633" s="97" t="str">
        <f t="shared" si="94"/>
        <v/>
      </c>
      <c r="AE633" s="97" t="str">
        <f t="shared" si="95"/>
        <v/>
      </c>
      <c r="AF633" s="252" t="str">
        <f t="shared" si="96"/>
        <v/>
      </c>
      <c r="AG633" s="254" t="str">
        <f t="shared" si="97"/>
        <v/>
      </c>
      <c r="AH633" s="248" t="str">
        <f t="shared" si="98"/>
        <v/>
      </c>
      <c r="AI633" s="249" t="str">
        <f t="shared" si="99"/>
        <v/>
      </c>
    </row>
    <row r="634" spans="2:35" x14ac:dyDescent="0.3">
      <c r="B634" s="94"/>
      <c r="C634" s="95"/>
      <c r="D634" s="95"/>
      <c r="E634" s="95"/>
      <c r="F634" s="94"/>
      <c r="G634" s="145"/>
      <c r="H634" s="245"/>
      <c r="I634" s="211" t="str">
        <f>IF(D634="Room AC (window/wall)",'Emission Factors'!$E$53,IF(D634="Room AC (PTAC/PTHP)",H634,IF(D634="Residential AC",'Emission Factors'!$E$55,IF(D634="Residential HP",H634,IF(D634="Commercial AC (&gt;=65k to &lt;135,000k Btu/hr)",'Emission Factors'!$E$57,IF(D634="Commercial AC (&gt;=135,000k Btu/hr)",'Emission Factors'!$E$58,""))))))</f>
        <v/>
      </c>
      <c r="J634" s="96"/>
      <c r="K634" s="211" t="str">
        <f>IF(ISBLANK(J634),"",VLOOKUP(J634,'Emission Factors'!$C$81:$G$221,4,FALSE))</f>
        <v/>
      </c>
      <c r="L634" s="210" t="str">
        <f>IF(D634="Room AC (window/wall)",'Emission Factors'!$F$53,IF(D634="Room AC (PTAC/PTHP)",'Emission Factors'!$F$54,IF(D634="Residential AC",'Emission Factors'!$F$55,IF(D634="Residential HP",'Emission Factors'!$F$56,IF(D634="Commercial AC (&gt;=65k to &lt;135,000k Btu/hr)",'Emission Factors'!$F$57,IF(D634="Commercial AC (&gt;=135,000k Btu/hr)",'Emission Factors'!$F$58,""))))))</f>
        <v/>
      </c>
      <c r="M634" s="211" t="str">
        <f>IF(D634="Room AC (window/wall)",'Emission Factors'!$G$53,IF(D634="Room AC (PTAC/PTHP)",'Emission Factors'!$G$54,IF(D634="Residential AC",'Emission Factors'!$G$55,IF(D634="Residential HP",'Emission Factors'!$G$56,IF(D634="Commercial AC (&gt;=65k to &lt;135,000k Btu/hr)",'Emission Factors'!$G$57,IF(D634="Commercial AC (&gt;=135,000k Btu/hr)",'Emission Factors'!$G$58,""))))))</f>
        <v/>
      </c>
      <c r="N634" s="96"/>
      <c r="O634" s="209" t="str">
        <f>IF(ISBLANK(D634),"",(IF(D634="Room AC (window/wall)",'Emission Factors'!$C$53,IF(D634="Room AC (PTAC/PTHP)",'Emission Factors'!$C$54,IF(D634="Residential AC",'Emission Factors'!$C$55,IF(D634="Residential HP",'Emission Factors'!$C$56,IF(D634="Commercial AC (&gt;=65k to &lt;135,000k Btu/hr)",'Emission Factors'!$C$57,IF(D634="Commercial AC (&gt;=135,000k Btu/hr)",'Emission Factors'!$C$58,""))))))))</f>
        <v/>
      </c>
      <c r="P634" s="209" t="str">
        <f t="shared" si="90"/>
        <v/>
      </c>
      <c r="Q634" s="95"/>
      <c r="R634" s="256"/>
      <c r="S634" s="256"/>
      <c r="T634" s="96"/>
      <c r="U634" s="211" t="str">
        <f>IF(Q634="Room AC (window/wall)",'Emission Factors'!$E$53,IF(AND(Q634="Room AC (PTAC/PTHP)",ISBLANK(T634)),"Error",IF(AND(Q634="Room AC (PTAC/PTHP)",T634&gt;0),T634,IF(Q634="Residential AC",'Emission Factors'!$E$55,IF(AND(Q634="Residential HP",ISBLANK(T634)),"Error",IF(AND(Q634="Residential HP",T634&gt;0),T634,IF(Q634="Commercial AC (&gt;=65k to &lt;135,000k Btu/hr)",'Emission Factors'!$E$57,IF(Q634="Commercial AC (&gt;=135,000k Btu/hr)",'Emission Factors'!$E$58,""))))))))</f>
        <v/>
      </c>
      <c r="V634" s="95"/>
      <c r="W634" s="211" t="str">
        <f>IF(ISBLANK(V634),"",VLOOKUP(V634,'Emission Factors'!$C$81:$G$221,4,FALSE))</f>
        <v/>
      </c>
      <c r="X634" s="210" t="str">
        <f>IF(Q634="Room AC (window/wall)",'Emission Factors'!$F$53,IF(Q634="Room AC (PTAC/PTHP)",'Emission Factors'!$F$54,IF(Q634="Residential AC",'Emission Factors'!$F$55,IF(Q634="Residential HP",'Emission Factors'!$F$56,IF(Q634="Commercial AC (&gt;=65k to &lt;135,000k Btu/hr)",'Emission Factors'!$F$57,IF(Q634="Commercial AC (&gt;=135,000k Btu/hr)",'Emission Factors'!$F$58,""))))))</f>
        <v/>
      </c>
      <c r="Y634" s="211" t="str">
        <f>IF(Q634="Room AC (window/wall)",'Emission Factors'!$G$53,IF(Q634="Room AC (PTAC/PTHP)",'Emission Factors'!$G$54,IF(Q634="Residential AC",'Emission Factors'!$G$55,IF(Q634="Residential HP",'Emission Factors'!$G$56,IF(Q634="Commercial AC (&gt;=65k to &lt;135,000k Btu/hr)",'Emission Factors'!$G$57,IF(Q634="Commercial AC (&gt;=135,000k Btu/hr)",'Emission Factors'!$G$58,""))))))</f>
        <v/>
      </c>
      <c r="Z634" s="96"/>
      <c r="AA634" s="97" t="str">
        <f t="shared" si="91"/>
        <v/>
      </c>
      <c r="AB634" s="97" t="str">
        <f t="shared" si="92"/>
        <v/>
      </c>
      <c r="AC634" s="246" t="str">
        <f t="shared" si="93"/>
        <v/>
      </c>
      <c r="AD634" s="97" t="str">
        <f t="shared" si="94"/>
        <v/>
      </c>
      <c r="AE634" s="97" t="str">
        <f t="shared" si="95"/>
        <v/>
      </c>
      <c r="AF634" s="252" t="str">
        <f t="shared" si="96"/>
        <v/>
      </c>
      <c r="AG634" s="254" t="str">
        <f t="shared" si="97"/>
        <v/>
      </c>
      <c r="AH634" s="248" t="str">
        <f t="shared" si="98"/>
        <v/>
      </c>
      <c r="AI634" s="249" t="str">
        <f t="shared" si="99"/>
        <v/>
      </c>
    </row>
    <row r="635" spans="2:35" x14ac:dyDescent="0.3">
      <c r="B635" s="94"/>
      <c r="C635" s="95"/>
      <c r="D635" s="95"/>
      <c r="E635" s="95"/>
      <c r="F635" s="94"/>
      <c r="G635" s="145"/>
      <c r="H635" s="245"/>
      <c r="I635" s="211" t="str">
        <f>IF(D635="Room AC (window/wall)",'Emission Factors'!$E$53,IF(D635="Room AC (PTAC/PTHP)",H635,IF(D635="Residential AC",'Emission Factors'!$E$55,IF(D635="Residential HP",H635,IF(D635="Commercial AC (&gt;=65k to &lt;135,000k Btu/hr)",'Emission Factors'!$E$57,IF(D635="Commercial AC (&gt;=135,000k Btu/hr)",'Emission Factors'!$E$58,""))))))</f>
        <v/>
      </c>
      <c r="J635" s="96"/>
      <c r="K635" s="211" t="str">
        <f>IF(ISBLANK(J635),"",VLOOKUP(J635,'Emission Factors'!$C$81:$G$221,4,FALSE))</f>
        <v/>
      </c>
      <c r="L635" s="210" t="str">
        <f>IF(D635="Room AC (window/wall)",'Emission Factors'!$F$53,IF(D635="Room AC (PTAC/PTHP)",'Emission Factors'!$F$54,IF(D635="Residential AC",'Emission Factors'!$F$55,IF(D635="Residential HP",'Emission Factors'!$F$56,IF(D635="Commercial AC (&gt;=65k to &lt;135,000k Btu/hr)",'Emission Factors'!$F$57,IF(D635="Commercial AC (&gt;=135,000k Btu/hr)",'Emission Factors'!$F$58,""))))))</f>
        <v/>
      </c>
      <c r="M635" s="211" t="str">
        <f>IF(D635="Room AC (window/wall)",'Emission Factors'!$G$53,IF(D635="Room AC (PTAC/PTHP)",'Emission Factors'!$G$54,IF(D635="Residential AC",'Emission Factors'!$G$55,IF(D635="Residential HP",'Emission Factors'!$G$56,IF(D635="Commercial AC (&gt;=65k to &lt;135,000k Btu/hr)",'Emission Factors'!$G$57,IF(D635="Commercial AC (&gt;=135,000k Btu/hr)",'Emission Factors'!$G$58,""))))))</f>
        <v/>
      </c>
      <c r="N635" s="96"/>
      <c r="O635" s="209" t="str">
        <f>IF(ISBLANK(D635),"",(IF(D635="Room AC (window/wall)",'Emission Factors'!$C$53,IF(D635="Room AC (PTAC/PTHP)",'Emission Factors'!$C$54,IF(D635="Residential AC",'Emission Factors'!$C$55,IF(D635="Residential HP",'Emission Factors'!$C$56,IF(D635="Commercial AC (&gt;=65k to &lt;135,000k Btu/hr)",'Emission Factors'!$C$57,IF(D635="Commercial AC (&gt;=135,000k Btu/hr)",'Emission Factors'!$C$58,""))))))))</f>
        <v/>
      </c>
      <c r="P635" s="209" t="str">
        <f t="shared" si="90"/>
        <v/>
      </c>
      <c r="Q635" s="95"/>
      <c r="R635" s="256"/>
      <c r="S635" s="256"/>
      <c r="T635" s="96"/>
      <c r="U635" s="211" t="str">
        <f>IF(Q635="Room AC (window/wall)",'Emission Factors'!$E$53,IF(AND(Q635="Room AC (PTAC/PTHP)",ISBLANK(T635)),"Error",IF(AND(Q635="Room AC (PTAC/PTHP)",T635&gt;0),T635,IF(Q635="Residential AC",'Emission Factors'!$E$55,IF(AND(Q635="Residential HP",ISBLANK(T635)),"Error",IF(AND(Q635="Residential HP",T635&gt;0),T635,IF(Q635="Commercial AC (&gt;=65k to &lt;135,000k Btu/hr)",'Emission Factors'!$E$57,IF(Q635="Commercial AC (&gt;=135,000k Btu/hr)",'Emission Factors'!$E$58,""))))))))</f>
        <v/>
      </c>
      <c r="V635" s="95"/>
      <c r="W635" s="211" t="str">
        <f>IF(ISBLANK(V635),"",VLOOKUP(V635,'Emission Factors'!$C$81:$G$221,4,FALSE))</f>
        <v/>
      </c>
      <c r="X635" s="210" t="str">
        <f>IF(Q635="Room AC (window/wall)",'Emission Factors'!$F$53,IF(Q635="Room AC (PTAC/PTHP)",'Emission Factors'!$F$54,IF(Q635="Residential AC",'Emission Factors'!$F$55,IF(Q635="Residential HP",'Emission Factors'!$F$56,IF(Q635="Commercial AC (&gt;=65k to &lt;135,000k Btu/hr)",'Emission Factors'!$F$57,IF(Q635="Commercial AC (&gt;=135,000k Btu/hr)",'Emission Factors'!$F$58,""))))))</f>
        <v/>
      </c>
      <c r="Y635" s="211" t="str">
        <f>IF(Q635="Room AC (window/wall)",'Emission Factors'!$G$53,IF(Q635="Room AC (PTAC/PTHP)",'Emission Factors'!$G$54,IF(Q635="Residential AC",'Emission Factors'!$G$55,IF(Q635="Residential HP",'Emission Factors'!$G$56,IF(Q635="Commercial AC (&gt;=65k to &lt;135,000k Btu/hr)",'Emission Factors'!$G$57,IF(Q635="Commercial AC (&gt;=135,000k Btu/hr)",'Emission Factors'!$G$58,""))))))</f>
        <v/>
      </c>
      <c r="Z635" s="96"/>
      <c r="AA635" s="97" t="str">
        <f t="shared" si="91"/>
        <v/>
      </c>
      <c r="AB635" s="97" t="str">
        <f t="shared" si="92"/>
        <v/>
      </c>
      <c r="AC635" s="246" t="str">
        <f t="shared" si="93"/>
        <v/>
      </c>
      <c r="AD635" s="97" t="str">
        <f t="shared" si="94"/>
        <v/>
      </c>
      <c r="AE635" s="97" t="str">
        <f t="shared" si="95"/>
        <v/>
      </c>
      <c r="AF635" s="252" t="str">
        <f t="shared" si="96"/>
        <v/>
      </c>
      <c r="AG635" s="254" t="str">
        <f t="shared" si="97"/>
        <v/>
      </c>
      <c r="AH635" s="248" t="str">
        <f t="shared" si="98"/>
        <v/>
      </c>
      <c r="AI635" s="249" t="str">
        <f t="shared" si="99"/>
        <v/>
      </c>
    </row>
    <row r="636" spans="2:35" x14ac:dyDescent="0.3">
      <c r="B636" s="94"/>
      <c r="C636" s="95"/>
      <c r="D636" s="95"/>
      <c r="E636" s="95"/>
      <c r="F636" s="94"/>
      <c r="G636" s="145"/>
      <c r="H636" s="245"/>
      <c r="I636" s="211" t="str">
        <f>IF(D636="Room AC (window/wall)",'Emission Factors'!$E$53,IF(D636="Room AC (PTAC/PTHP)",H636,IF(D636="Residential AC",'Emission Factors'!$E$55,IF(D636="Residential HP",H636,IF(D636="Commercial AC (&gt;=65k to &lt;135,000k Btu/hr)",'Emission Factors'!$E$57,IF(D636="Commercial AC (&gt;=135,000k Btu/hr)",'Emission Factors'!$E$58,""))))))</f>
        <v/>
      </c>
      <c r="J636" s="96"/>
      <c r="K636" s="211" t="str">
        <f>IF(ISBLANK(J636),"",VLOOKUP(J636,'Emission Factors'!$C$81:$G$221,4,FALSE))</f>
        <v/>
      </c>
      <c r="L636" s="210" t="str">
        <f>IF(D636="Room AC (window/wall)",'Emission Factors'!$F$53,IF(D636="Room AC (PTAC/PTHP)",'Emission Factors'!$F$54,IF(D636="Residential AC",'Emission Factors'!$F$55,IF(D636="Residential HP",'Emission Factors'!$F$56,IF(D636="Commercial AC (&gt;=65k to &lt;135,000k Btu/hr)",'Emission Factors'!$F$57,IF(D636="Commercial AC (&gt;=135,000k Btu/hr)",'Emission Factors'!$F$58,""))))))</f>
        <v/>
      </c>
      <c r="M636" s="211" t="str">
        <f>IF(D636="Room AC (window/wall)",'Emission Factors'!$G$53,IF(D636="Room AC (PTAC/PTHP)",'Emission Factors'!$G$54,IF(D636="Residential AC",'Emission Factors'!$G$55,IF(D636="Residential HP",'Emission Factors'!$G$56,IF(D636="Commercial AC (&gt;=65k to &lt;135,000k Btu/hr)",'Emission Factors'!$G$57,IF(D636="Commercial AC (&gt;=135,000k Btu/hr)",'Emission Factors'!$G$58,""))))))</f>
        <v/>
      </c>
      <c r="N636" s="96"/>
      <c r="O636" s="209" t="str">
        <f>IF(ISBLANK(D636),"",(IF(D636="Room AC (window/wall)",'Emission Factors'!$C$53,IF(D636="Room AC (PTAC/PTHP)",'Emission Factors'!$C$54,IF(D636="Residential AC",'Emission Factors'!$C$55,IF(D636="Residential HP",'Emission Factors'!$C$56,IF(D636="Commercial AC (&gt;=65k to &lt;135,000k Btu/hr)",'Emission Factors'!$C$57,IF(D636="Commercial AC (&gt;=135,000k Btu/hr)",'Emission Factors'!$C$58,""))))))))</f>
        <v/>
      </c>
      <c r="P636" s="209" t="str">
        <f t="shared" si="90"/>
        <v/>
      </c>
      <c r="Q636" s="95"/>
      <c r="R636" s="256"/>
      <c r="S636" s="256"/>
      <c r="T636" s="96"/>
      <c r="U636" s="211" t="str">
        <f>IF(Q636="Room AC (window/wall)",'Emission Factors'!$E$53,IF(AND(Q636="Room AC (PTAC/PTHP)",ISBLANK(T636)),"Error",IF(AND(Q636="Room AC (PTAC/PTHP)",T636&gt;0),T636,IF(Q636="Residential AC",'Emission Factors'!$E$55,IF(AND(Q636="Residential HP",ISBLANK(T636)),"Error",IF(AND(Q636="Residential HP",T636&gt;0),T636,IF(Q636="Commercial AC (&gt;=65k to &lt;135,000k Btu/hr)",'Emission Factors'!$E$57,IF(Q636="Commercial AC (&gt;=135,000k Btu/hr)",'Emission Factors'!$E$58,""))))))))</f>
        <v/>
      </c>
      <c r="V636" s="95"/>
      <c r="W636" s="211" t="str">
        <f>IF(ISBLANK(V636),"",VLOOKUP(V636,'Emission Factors'!$C$81:$G$221,4,FALSE))</f>
        <v/>
      </c>
      <c r="X636" s="210" t="str">
        <f>IF(Q636="Room AC (window/wall)",'Emission Factors'!$F$53,IF(Q636="Room AC (PTAC/PTHP)",'Emission Factors'!$F$54,IF(Q636="Residential AC",'Emission Factors'!$F$55,IF(Q636="Residential HP",'Emission Factors'!$F$56,IF(Q636="Commercial AC (&gt;=65k to &lt;135,000k Btu/hr)",'Emission Factors'!$F$57,IF(Q636="Commercial AC (&gt;=135,000k Btu/hr)",'Emission Factors'!$F$58,""))))))</f>
        <v/>
      </c>
      <c r="Y636" s="211" t="str">
        <f>IF(Q636="Room AC (window/wall)",'Emission Factors'!$G$53,IF(Q636="Room AC (PTAC/PTHP)",'Emission Factors'!$G$54,IF(Q636="Residential AC",'Emission Factors'!$G$55,IF(Q636="Residential HP",'Emission Factors'!$G$56,IF(Q636="Commercial AC (&gt;=65k to &lt;135,000k Btu/hr)",'Emission Factors'!$G$57,IF(Q636="Commercial AC (&gt;=135,000k Btu/hr)",'Emission Factors'!$G$58,""))))))</f>
        <v/>
      </c>
      <c r="Z636" s="96"/>
      <c r="AA636" s="97" t="str">
        <f t="shared" si="91"/>
        <v/>
      </c>
      <c r="AB636" s="97" t="str">
        <f t="shared" si="92"/>
        <v/>
      </c>
      <c r="AC636" s="246" t="str">
        <f t="shared" si="93"/>
        <v/>
      </c>
      <c r="AD636" s="97" t="str">
        <f t="shared" si="94"/>
        <v/>
      </c>
      <c r="AE636" s="97" t="str">
        <f t="shared" si="95"/>
        <v/>
      </c>
      <c r="AF636" s="252" t="str">
        <f t="shared" si="96"/>
        <v/>
      </c>
      <c r="AG636" s="254" t="str">
        <f t="shared" si="97"/>
        <v/>
      </c>
      <c r="AH636" s="248" t="str">
        <f t="shared" si="98"/>
        <v/>
      </c>
      <c r="AI636" s="249" t="str">
        <f t="shared" si="99"/>
        <v/>
      </c>
    </row>
    <row r="637" spans="2:35" x14ac:dyDescent="0.3">
      <c r="B637" s="94"/>
      <c r="C637" s="95"/>
      <c r="D637" s="95"/>
      <c r="E637" s="95"/>
      <c r="F637" s="94"/>
      <c r="G637" s="145"/>
      <c r="H637" s="245"/>
      <c r="I637" s="211" t="str">
        <f>IF(D637="Room AC (window/wall)",'Emission Factors'!$E$53,IF(D637="Room AC (PTAC/PTHP)",H637,IF(D637="Residential AC",'Emission Factors'!$E$55,IF(D637="Residential HP",H637,IF(D637="Commercial AC (&gt;=65k to &lt;135,000k Btu/hr)",'Emission Factors'!$E$57,IF(D637="Commercial AC (&gt;=135,000k Btu/hr)",'Emission Factors'!$E$58,""))))))</f>
        <v/>
      </c>
      <c r="J637" s="96"/>
      <c r="K637" s="211" t="str">
        <f>IF(ISBLANK(J637),"",VLOOKUP(J637,'Emission Factors'!$C$81:$G$221,4,FALSE))</f>
        <v/>
      </c>
      <c r="L637" s="210" t="str">
        <f>IF(D637="Room AC (window/wall)",'Emission Factors'!$F$53,IF(D637="Room AC (PTAC/PTHP)",'Emission Factors'!$F$54,IF(D637="Residential AC",'Emission Factors'!$F$55,IF(D637="Residential HP",'Emission Factors'!$F$56,IF(D637="Commercial AC (&gt;=65k to &lt;135,000k Btu/hr)",'Emission Factors'!$F$57,IF(D637="Commercial AC (&gt;=135,000k Btu/hr)",'Emission Factors'!$F$58,""))))))</f>
        <v/>
      </c>
      <c r="M637" s="211" t="str">
        <f>IF(D637="Room AC (window/wall)",'Emission Factors'!$G$53,IF(D637="Room AC (PTAC/PTHP)",'Emission Factors'!$G$54,IF(D637="Residential AC",'Emission Factors'!$G$55,IF(D637="Residential HP",'Emission Factors'!$G$56,IF(D637="Commercial AC (&gt;=65k to &lt;135,000k Btu/hr)",'Emission Factors'!$G$57,IF(D637="Commercial AC (&gt;=135,000k Btu/hr)",'Emission Factors'!$G$58,""))))))</f>
        <v/>
      </c>
      <c r="N637" s="96"/>
      <c r="O637" s="209" t="str">
        <f>IF(ISBLANK(D637),"",(IF(D637="Room AC (window/wall)",'Emission Factors'!$C$53,IF(D637="Room AC (PTAC/PTHP)",'Emission Factors'!$C$54,IF(D637="Residential AC",'Emission Factors'!$C$55,IF(D637="Residential HP",'Emission Factors'!$C$56,IF(D637="Commercial AC (&gt;=65k to &lt;135,000k Btu/hr)",'Emission Factors'!$C$57,IF(D637="Commercial AC (&gt;=135,000k Btu/hr)",'Emission Factors'!$C$58,""))))))))</f>
        <v/>
      </c>
      <c r="P637" s="209" t="str">
        <f t="shared" si="90"/>
        <v/>
      </c>
      <c r="Q637" s="95"/>
      <c r="R637" s="256"/>
      <c r="S637" s="256"/>
      <c r="T637" s="96"/>
      <c r="U637" s="211" t="str">
        <f>IF(Q637="Room AC (window/wall)",'Emission Factors'!$E$53,IF(AND(Q637="Room AC (PTAC/PTHP)",ISBLANK(T637)),"Error",IF(AND(Q637="Room AC (PTAC/PTHP)",T637&gt;0),T637,IF(Q637="Residential AC",'Emission Factors'!$E$55,IF(AND(Q637="Residential HP",ISBLANK(T637)),"Error",IF(AND(Q637="Residential HP",T637&gt;0),T637,IF(Q637="Commercial AC (&gt;=65k to &lt;135,000k Btu/hr)",'Emission Factors'!$E$57,IF(Q637="Commercial AC (&gt;=135,000k Btu/hr)",'Emission Factors'!$E$58,""))))))))</f>
        <v/>
      </c>
      <c r="V637" s="95"/>
      <c r="W637" s="211" t="str">
        <f>IF(ISBLANK(V637),"",VLOOKUP(V637,'Emission Factors'!$C$81:$G$221,4,FALSE))</f>
        <v/>
      </c>
      <c r="X637" s="210" t="str">
        <f>IF(Q637="Room AC (window/wall)",'Emission Factors'!$F$53,IF(Q637="Room AC (PTAC/PTHP)",'Emission Factors'!$F$54,IF(Q637="Residential AC",'Emission Factors'!$F$55,IF(Q637="Residential HP",'Emission Factors'!$F$56,IF(Q637="Commercial AC (&gt;=65k to &lt;135,000k Btu/hr)",'Emission Factors'!$F$57,IF(Q637="Commercial AC (&gt;=135,000k Btu/hr)",'Emission Factors'!$F$58,""))))))</f>
        <v/>
      </c>
      <c r="Y637" s="211" t="str">
        <f>IF(Q637="Room AC (window/wall)",'Emission Factors'!$G$53,IF(Q637="Room AC (PTAC/PTHP)",'Emission Factors'!$G$54,IF(Q637="Residential AC",'Emission Factors'!$G$55,IF(Q637="Residential HP",'Emission Factors'!$G$56,IF(Q637="Commercial AC (&gt;=65k to &lt;135,000k Btu/hr)",'Emission Factors'!$G$57,IF(Q637="Commercial AC (&gt;=135,000k Btu/hr)",'Emission Factors'!$G$58,""))))))</f>
        <v/>
      </c>
      <c r="Z637" s="96"/>
      <c r="AA637" s="97" t="str">
        <f t="shared" si="91"/>
        <v/>
      </c>
      <c r="AB637" s="97" t="str">
        <f t="shared" si="92"/>
        <v/>
      </c>
      <c r="AC637" s="246" t="str">
        <f t="shared" si="93"/>
        <v/>
      </c>
      <c r="AD637" s="97" t="str">
        <f t="shared" si="94"/>
        <v/>
      </c>
      <c r="AE637" s="97" t="str">
        <f t="shared" si="95"/>
        <v/>
      </c>
      <c r="AF637" s="252" t="str">
        <f t="shared" si="96"/>
        <v/>
      </c>
      <c r="AG637" s="254" t="str">
        <f t="shared" si="97"/>
        <v/>
      </c>
      <c r="AH637" s="248" t="str">
        <f t="shared" si="98"/>
        <v/>
      </c>
      <c r="AI637" s="249" t="str">
        <f t="shared" si="99"/>
        <v/>
      </c>
    </row>
    <row r="638" spans="2:35" x14ac:dyDescent="0.3">
      <c r="B638" s="94"/>
      <c r="C638" s="95"/>
      <c r="D638" s="95"/>
      <c r="E638" s="95"/>
      <c r="F638" s="94"/>
      <c r="G638" s="145"/>
      <c r="H638" s="245"/>
      <c r="I638" s="211" t="str">
        <f>IF(D638="Room AC (window/wall)",'Emission Factors'!$E$53,IF(D638="Room AC (PTAC/PTHP)",H638,IF(D638="Residential AC",'Emission Factors'!$E$55,IF(D638="Residential HP",H638,IF(D638="Commercial AC (&gt;=65k to &lt;135,000k Btu/hr)",'Emission Factors'!$E$57,IF(D638="Commercial AC (&gt;=135,000k Btu/hr)",'Emission Factors'!$E$58,""))))))</f>
        <v/>
      </c>
      <c r="J638" s="96"/>
      <c r="K638" s="211" t="str">
        <f>IF(ISBLANK(J638),"",VLOOKUP(J638,'Emission Factors'!$C$81:$G$221,4,FALSE))</f>
        <v/>
      </c>
      <c r="L638" s="210" t="str">
        <f>IF(D638="Room AC (window/wall)",'Emission Factors'!$F$53,IF(D638="Room AC (PTAC/PTHP)",'Emission Factors'!$F$54,IF(D638="Residential AC",'Emission Factors'!$F$55,IF(D638="Residential HP",'Emission Factors'!$F$56,IF(D638="Commercial AC (&gt;=65k to &lt;135,000k Btu/hr)",'Emission Factors'!$F$57,IF(D638="Commercial AC (&gt;=135,000k Btu/hr)",'Emission Factors'!$F$58,""))))))</f>
        <v/>
      </c>
      <c r="M638" s="211" t="str">
        <f>IF(D638="Room AC (window/wall)",'Emission Factors'!$G$53,IF(D638="Room AC (PTAC/PTHP)",'Emission Factors'!$G$54,IF(D638="Residential AC",'Emission Factors'!$G$55,IF(D638="Residential HP",'Emission Factors'!$G$56,IF(D638="Commercial AC (&gt;=65k to &lt;135,000k Btu/hr)",'Emission Factors'!$G$57,IF(D638="Commercial AC (&gt;=135,000k Btu/hr)",'Emission Factors'!$G$58,""))))))</f>
        <v/>
      </c>
      <c r="N638" s="96"/>
      <c r="O638" s="209" t="str">
        <f>IF(ISBLANK(D638),"",(IF(D638="Room AC (window/wall)",'Emission Factors'!$C$53,IF(D638="Room AC (PTAC/PTHP)",'Emission Factors'!$C$54,IF(D638="Residential AC",'Emission Factors'!$C$55,IF(D638="Residential HP",'Emission Factors'!$C$56,IF(D638="Commercial AC (&gt;=65k to &lt;135,000k Btu/hr)",'Emission Factors'!$C$57,IF(D638="Commercial AC (&gt;=135,000k Btu/hr)",'Emission Factors'!$C$58,""))))))))</f>
        <v/>
      </c>
      <c r="P638" s="209" t="str">
        <f t="shared" si="90"/>
        <v/>
      </c>
      <c r="Q638" s="95"/>
      <c r="R638" s="256"/>
      <c r="S638" s="256"/>
      <c r="T638" s="96"/>
      <c r="U638" s="211" t="str">
        <f>IF(Q638="Room AC (window/wall)",'Emission Factors'!$E$53,IF(AND(Q638="Room AC (PTAC/PTHP)",ISBLANK(T638)),"Error",IF(AND(Q638="Room AC (PTAC/PTHP)",T638&gt;0),T638,IF(Q638="Residential AC",'Emission Factors'!$E$55,IF(AND(Q638="Residential HP",ISBLANK(T638)),"Error",IF(AND(Q638="Residential HP",T638&gt;0),T638,IF(Q638="Commercial AC (&gt;=65k to &lt;135,000k Btu/hr)",'Emission Factors'!$E$57,IF(Q638="Commercial AC (&gt;=135,000k Btu/hr)",'Emission Factors'!$E$58,""))))))))</f>
        <v/>
      </c>
      <c r="V638" s="95"/>
      <c r="W638" s="211" t="str">
        <f>IF(ISBLANK(V638),"",VLOOKUP(V638,'Emission Factors'!$C$81:$G$221,4,FALSE))</f>
        <v/>
      </c>
      <c r="X638" s="210" t="str">
        <f>IF(Q638="Room AC (window/wall)",'Emission Factors'!$F$53,IF(Q638="Room AC (PTAC/PTHP)",'Emission Factors'!$F$54,IF(Q638="Residential AC",'Emission Factors'!$F$55,IF(Q638="Residential HP",'Emission Factors'!$F$56,IF(Q638="Commercial AC (&gt;=65k to &lt;135,000k Btu/hr)",'Emission Factors'!$F$57,IF(Q638="Commercial AC (&gt;=135,000k Btu/hr)",'Emission Factors'!$F$58,""))))))</f>
        <v/>
      </c>
      <c r="Y638" s="211" t="str">
        <f>IF(Q638="Room AC (window/wall)",'Emission Factors'!$G$53,IF(Q638="Room AC (PTAC/PTHP)",'Emission Factors'!$G$54,IF(Q638="Residential AC",'Emission Factors'!$G$55,IF(Q638="Residential HP",'Emission Factors'!$G$56,IF(Q638="Commercial AC (&gt;=65k to &lt;135,000k Btu/hr)",'Emission Factors'!$G$57,IF(Q638="Commercial AC (&gt;=135,000k Btu/hr)",'Emission Factors'!$G$58,""))))))</f>
        <v/>
      </c>
      <c r="Z638" s="96"/>
      <c r="AA638" s="97" t="str">
        <f t="shared" si="91"/>
        <v/>
      </c>
      <c r="AB638" s="97" t="str">
        <f t="shared" si="92"/>
        <v/>
      </c>
      <c r="AC638" s="246" t="str">
        <f t="shared" si="93"/>
        <v/>
      </c>
      <c r="AD638" s="97" t="str">
        <f t="shared" si="94"/>
        <v/>
      </c>
      <c r="AE638" s="97" t="str">
        <f t="shared" si="95"/>
        <v/>
      </c>
      <c r="AF638" s="252" t="str">
        <f t="shared" si="96"/>
        <v/>
      </c>
      <c r="AG638" s="254" t="str">
        <f t="shared" si="97"/>
        <v/>
      </c>
      <c r="AH638" s="248" t="str">
        <f t="shared" si="98"/>
        <v/>
      </c>
      <c r="AI638" s="249" t="str">
        <f t="shared" si="99"/>
        <v/>
      </c>
    </row>
    <row r="639" spans="2:35" x14ac:dyDescent="0.3">
      <c r="B639" s="94"/>
      <c r="C639" s="95"/>
      <c r="D639" s="95"/>
      <c r="E639" s="95"/>
      <c r="F639" s="94"/>
      <c r="G639" s="145"/>
      <c r="H639" s="245"/>
      <c r="I639" s="211" t="str">
        <f>IF(D639="Room AC (window/wall)",'Emission Factors'!$E$53,IF(D639="Room AC (PTAC/PTHP)",H639,IF(D639="Residential AC",'Emission Factors'!$E$55,IF(D639="Residential HP",H639,IF(D639="Commercial AC (&gt;=65k to &lt;135,000k Btu/hr)",'Emission Factors'!$E$57,IF(D639="Commercial AC (&gt;=135,000k Btu/hr)",'Emission Factors'!$E$58,""))))))</f>
        <v/>
      </c>
      <c r="J639" s="96"/>
      <c r="K639" s="211" t="str">
        <f>IF(ISBLANK(J639),"",VLOOKUP(J639,'Emission Factors'!$C$81:$G$221,4,FALSE))</f>
        <v/>
      </c>
      <c r="L639" s="210" t="str">
        <f>IF(D639="Room AC (window/wall)",'Emission Factors'!$F$53,IF(D639="Room AC (PTAC/PTHP)",'Emission Factors'!$F$54,IF(D639="Residential AC",'Emission Factors'!$F$55,IF(D639="Residential HP",'Emission Factors'!$F$56,IF(D639="Commercial AC (&gt;=65k to &lt;135,000k Btu/hr)",'Emission Factors'!$F$57,IF(D639="Commercial AC (&gt;=135,000k Btu/hr)",'Emission Factors'!$F$58,""))))))</f>
        <v/>
      </c>
      <c r="M639" s="211" t="str">
        <f>IF(D639="Room AC (window/wall)",'Emission Factors'!$G$53,IF(D639="Room AC (PTAC/PTHP)",'Emission Factors'!$G$54,IF(D639="Residential AC",'Emission Factors'!$G$55,IF(D639="Residential HP",'Emission Factors'!$G$56,IF(D639="Commercial AC (&gt;=65k to &lt;135,000k Btu/hr)",'Emission Factors'!$G$57,IF(D639="Commercial AC (&gt;=135,000k Btu/hr)",'Emission Factors'!$G$58,""))))))</f>
        <v/>
      </c>
      <c r="N639" s="96"/>
      <c r="O639" s="209" t="str">
        <f>IF(ISBLANK(D639),"",(IF(D639="Room AC (window/wall)",'Emission Factors'!$C$53,IF(D639="Room AC (PTAC/PTHP)",'Emission Factors'!$C$54,IF(D639="Residential AC",'Emission Factors'!$C$55,IF(D639="Residential HP",'Emission Factors'!$C$56,IF(D639="Commercial AC (&gt;=65k to &lt;135,000k Btu/hr)",'Emission Factors'!$C$57,IF(D639="Commercial AC (&gt;=135,000k Btu/hr)",'Emission Factors'!$C$58,""))))))))</f>
        <v/>
      </c>
      <c r="P639" s="209" t="str">
        <f t="shared" si="90"/>
        <v/>
      </c>
      <c r="Q639" s="95"/>
      <c r="R639" s="256"/>
      <c r="S639" s="256"/>
      <c r="T639" s="96"/>
      <c r="U639" s="211" t="str">
        <f>IF(Q639="Room AC (window/wall)",'Emission Factors'!$E$53,IF(AND(Q639="Room AC (PTAC/PTHP)",ISBLANK(T639)),"Error",IF(AND(Q639="Room AC (PTAC/PTHP)",T639&gt;0),T639,IF(Q639="Residential AC",'Emission Factors'!$E$55,IF(AND(Q639="Residential HP",ISBLANK(T639)),"Error",IF(AND(Q639="Residential HP",T639&gt;0),T639,IF(Q639="Commercial AC (&gt;=65k to &lt;135,000k Btu/hr)",'Emission Factors'!$E$57,IF(Q639="Commercial AC (&gt;=135,000k Btu/hr)",'Emission Factors'!$E$58,""))))))))</f>
        <v/>
      </c>
      <c r="V639" s="95"/>
      <c r="W639" s="211" t="str">
        <f>IF(ISBLANK(V639),"",VLOOKUP(V639,'Emission Factors'!$C$81:$G$221,4,FALSE))</f>
        <v/>
      </c>
      <c r="X639" s="210" t="str">
        <f>IF(Q639="Room AC (window/wall)",'Emission Factors'!$F$53,IF(Q639="Room AC (PTAC/PTHP)",'Emission Factors'!$F$54,IF(Q639="Residential AC",'Emission Factors'!$F$55,IF(Q639="Residential HP",'Emission Factors'!$F$56,IF(Q639="Commercial AC (&gt;=65k to &lt;135,000k Btu/hr)",'Emission Factors'!$F$57,IF(Q639="Commercial AC (&gt;=135,000k Btu/hr)",'Emission Factors'!$F$58,""))))))</f>
        <v/>
      </c>
      <c r="Y639" s="211" t="str">
        <f>IF(Q639="Room AC (window/wall)",'Emission Factors'!$G$53,IF(Q639="Room AC (PTAC/PTHP)",'Emission Factors'!$G$54,IF(Q639="Residential AC",'Emission Factors'!$G$55,IF(Q639="Residential HP",'Emission Factors'!$G$56,IF(Q639="Commercial AC (&gt;=65k to &lt;135,000k Btu/hr)",'Emission Factors'!$G$57,IF(Q639="Commercial AC (&gt;=135,000k Btu/hr)",'Emission Factors'!$G$58,""))))))</f>
        <v/>
      </c>
      <c r="Z639" s="96"/>
      <c r="AA639" s="97" t="str">
        <f t="shared" si="91"/>
        <v/>
      </c>
      <c r="AB639" s="97" t="str">
        <f t="shared" si="92"/>
        <v/>
      </c>
      <c r="AC639" s="246" t="str">
        <f t="shared" si="93"/>
        <v/>
      </c>
      <c r="AD639" s="97" t="str">
        <f t="shared" si="94"/>
        <v/>
      </c>
      <c r="AE639" s="97" t="str">
        <f t="shared" si="95"/>
        <v/>
      </c>
      <c r="AF639" s="252" t="str">
        <f t="shared" si="96"/>
        <v/>
      </c>
      <c r="AG639" s="254" t="str">
        <f t="shared" si="97"/>
        <v/>
      </c>
      <c r="AH639" s="248" t="str">
        <f t="shared" si="98"/>
        <v/>
      </c>
      <c r="AI639" s="249" t="str">
        <f t="shared" si="99"/>
        <v/>
      </c>
    </row>
    <row r="640" spans="2:35" x14ac:dyDescent="0.3">
      <c r="B640" s="94"/>
      <c r="C640" s="95"/>
      <c r="D640" s="95"/>
      <c r="E640" s="95"/>
      <c r="F640" s="94"/>
      <c r="G640" s="145"/>
      <c r="H640" s="245"/>
      <c r="I640" s="211" t="str">
        <f>IF(D640="Room AC (window/wall)",'Emission Factors'!$E$53,IF(D640="Room AC (PTAC/PTHP)",H640,IF(D640="Residential AC",'Emission Factors'!$E$55,IF(D640="Residential HP",H640,IF(D640="Commercial AC (&gt;=65k to &lt;135,000k Btu/hr)",'Emission Factors'!$E$57,IF(D640="Commercial AC (&gt;=135,000k Btu/hr)",'Emission Factors'!$E$58,""))))))</f>
        <v/>
      </c>
      <c r="J640" s="96"/>
      <c r="K640" s="211" t="str">
        <f>IF(ISBLANK(J640),"",VLOOKUP(J640,'Emission Factors'!$C$81:$G$221,4,FALSE))</f>
        <v/>
      </c>
      <c r="L640" s="210" t="str">
        <f>IF(D640="Room AC (window/wall)",'Emission Factors'!$F$53,IF(D640="Room AC (PTAC/PTHP)",'Emission Factors'!$F$54,IF(D640="Residential AC",'Emission Factors'!$F$55,IF(D640="Residential HP",'Emission Factors'!$F$56,IF(D640="Commercial AC (&gt;=65k to &lt;135,000k Btu/hr)",'Emission Factors'!$F$57,IF(D640="Commercial AC (&gt;=135,000k Btu/hr)",'Emission Factors'!$F$58,""))))))</f>
        <v/>
      </c>
      <c r="M640" s="211" t="str">
        <f>IF(D640="Room AC (window/wall)",'Emission Factors'!$G$53,IF(D640="Room AC (PTAC/PTHP)",'Emission Factors'!$G$54,IF(D640="Residential AC",'Emission Factors'!$G$55,IF(D640="Residential HP",'Emission Factors'!$G$56,IF(D640="Commercial AC (&gt;=65k to &lt;135,000k Btu/hr)",'Emission Factors'!$G$57,IF(D640="Commercial AC (&gt;=135,000k Btu/hr)",'Emission Factors'!$G$58,""))))))</f>
        <v/>
      </c>
      <c r="N640" s="96"/>
      <c r="O640" s="209" t="str">
        <f>IF(ISBLANK(D640),"",(IF(D640="Room AC (window/wall)",'Emission Factors'!$C$53,IF(D640="Room AC (PTAC/PTHP)",'Emission Factors'!$C$54,IF(D640="Residential AC",'Emission Factors'!$C$55,IF(D640="Residential HP",'Emission Factors'!$C$56,IF(D640="Commercial AC (&gt;=65k to &lt;135,000k Btu/hr)",'Emission Factors'!$C$57,IF(D640="Commercial AC (&gt;=135,000k Btu/hr)",'Emission Factors'!$C$58,""))))))))</f>
        <v/>
      </c>
      <c r="P640" s="209" t="str">
        <f t="shared" si="90"/>
        <v/>
      </c>
      <c r="Q640" s="95"/>
      <c r="R640" s="256"/>
      <c r="S640" s="256"/>
      <c r="T640" s="96"/>
      <c r="U640" s="211" t="str">
        <f>IF(Q640="Room AC (window/wall)",'Emission Factors'!$E$53,IF(AND(Q640="Room AC (PTAC/PTHP)",ISBLANK(T640)),"Error",IF(AND(Q640="Room AC (PTAC/PTHP)",T640&gt;0),T640,IF(Q640="Residential AC",'Emission Factors'!$E$55,IF(AND(Q640="Residential HP",ISBLANK(T640)),"Error",IF(AND(Q640="Residential HP",T640&gt;0),T640,IF(Q640="Commercial AC (&gt;=65k to &lt;135,000k Btu/hr)",'Emission Factors'!$E$57,IF(Q640="Commercial AC (&gt;=135,000k Btu/hr)",'Emission Factors'!$E$58,""))))))))</f>
        <v/>
      </c>
      <c r="V640" s="95"/>
      <c r="W640" s="211" t="str">
        <f>IF(ISBLANK(V640),"",VLOOKUP(V640,'Emission Factors'!$C$81:$G$221,4,FALSE))</f>
        <v/>
      </c>
      <c r="X640" s="210" t="str">
        <f>IF(Q640="Room AC (window/wall)",'Emission Factors'!$F$53,IF(Q640="Room AC (PTAC/PTHP)",'Emission Factors'!$F$54,IF(Q640="Residential AC",'Emission Factors'!$F$55,IF(Q640="Residential HP",'Emission Factors'!$F$56,IF(Q640="Commercial AC (&gt;=65k to &lt;135,000k Btu/hr)",'Emission Factors'!$F$57,IF(Q640="Commercial AC (&gt;=135,000k Btu/hr)",'Emission Factors'!$F$58,""))))))</f>
        <v/>
      </c>
      <c r="Y640" s="211" t="str">
        <f>IF(Q640="Room AC (window/wall)",'Emission Factors'!$G$53,IF(Q640="Room AC (PTAC/PTHP)",'Emission Factors'!$G$54,IF(Q640="Residential AC",'Emission Factors'!$G$55,IF(Q640="Residential HP",'Emission Factors'!$G$56,IF(Q640="Commercial AC (&gt;=65k to &lt;135,000k Btu/hr)",'Emission Factors'!$G$57,IF(Q640="Commercial AC (&gt;=135,000k Btu/hr)",'Emission Factors'!$G$58,""))))))</f>
        <v/>
      </c>
      <c r="Z640" s="96"/>
      <c r="AA640" s="97" t="str">
        <f t="shared" si="91"/>
        <v/>
      </c>
      <c r="AB640" s="97" t="str">
        <f t="shared" si="92"/>
        <v/>
      </c>
      <c r="AC640" s="246" t="str">
        <f t="shared" si="93"/>
        <v/>
      </c>
      <c r="AD640" s="97" t="str">
        <f t="shared" si="94"/>
        <v/>
      </c>
      <c r="AE640" s="97" t="str">
        <f t="shared" si="95"/>
        <v/>
      </c>
      <c r="AF640" s="252" t="str">
        <f t="shared" si="96"/>
        <v/>
      </c>
      <c r="AG640" s="254" t="str">
        <f t="shared" si="97"/>
        <v/>
      </c>
      <c r="AH640" s="248" t="str">
        <f t="shared" si="98"/>
        <v/>
      </c>
      <c r="AI640" s="249" t="str">
        <f t="shared" si="99"/>
        <v/>
      </c>
    </row>
    <row r="641" spans="2:35" x14ac:dyDescent="0.3">
      <c r="B641" s="94"/>
      <c r="C641" s="95"/>
      <c r="D641" s="95"/>
      <c r="E641" s="95"/>
      <c r="F641" s="94"/>
      <c r="G641" s="145"/>
      <c r="H641" s="245"/>
      <c r="I641" s="211" t="str">
        <f>IF(D641="Room AC (window/wall)",'Emission Factors'!$E$53,IF(D641="Room AC (PTAC/PTHP)",H641,IF(D641="Residential AC",'Emission Factors'!$E$55,IF(D641="Residential HP",H641,IF(D641="Commercial AC (&gt;=65k to &lt;135,000k Btu/hr)",'Emission Factors'!$E$57,IF(D641="Commercial AC (&gt;=135,000k Btu/hr)",'Emission Factors'!$E$58,""))))))</f>
        <v/>
      </c>
      <c r="J641" s="96"/>
      <c r="K641" s="211" t="str">
        <f>IF(ISBLANK(J641),"",VLOOKUP(J641,'Emission Factors'!$C$81:$G$221,4,FALSE))</f>
        <v/>
      </c>
      <c r="L641" s="210" t="str">
        <f>IF(D641="Room AC (window/wall)",'Emission Factors'!$F$53,IF(D641="Room AC (PTAC/PTHP)",'Emission Factors'!$F$54,IF(D641="Residential AC",'Emission Factors'!$F$55,IF(D641="Residential HP",'Emission Factors'!$F$56,IF(D641="Commercial AC (&gt;=65k to &lt;135,000k Btu/hr)",'Emission Factors'!$F$57,IF(D641="Commercial AC (&gt;=135,000k Btu/hr)",'Emission Factors'!$F$58,""))))))</f>
        <v/>
      </c>
      <c r="M641" s="211" t="str">
        <f>IF(D641="Room AC (window/wall)",'Emission Factors'!$G$53,IF(D641="Room AC (PTAC/PTHP)",'Emission Factors'!$G$54,IF(D641="Residential AC",'Emission Factors'!$G$55,IF(D641="Residential HP",'Emission Factors'!$G$56,IF(D641="Commercial AC (&gt;=65k to &lt;135,000k Btu/hr)",'Emission Factors'!$G$57,IF(D641="Commercial AC (&gt;=135,000k Btu/hr)",'Emission Factors'!$G$58,""))))))</f>
        <v/>
      </c>
      <c r="N641" s="96"/>
      <c r="O641" s="209" t="str">
        <f>IF(ISBLANK(D641),"",(IF(D641="Room AC (window/wall)",'Emission Factors'!$C$53,IF(D641="Room AC (PTAC/PTHP)",'Emission Factors'!$C$54,IF(D641="Residential AC",'Emission Factors'!$C$55,IF(D641="Residential HP",'Emission Factors'!$C$56,IF(D641="Commercial AC (&gt;=65k to &lt;135,000k Btu/hr)",'Emission Factors'!$C$57,IF(D641="Commercial AC (&gt;=135,000k Btu/hr)",'Emission Factors'!$C$58,""))))))))</f>
        <v/>
      </c>
      <c r="P641" s="209" t="str">
        <f t="shared" si="90"/>
        <v/>
      </c>
      <c r="Q641" s="95"/>
      <c r="R641" s="256"/>
      <c r="S641" s="256"/>
      <c r="T641" s="96"/>
      <c r="U641" s="211" t="str">
        <f>IF(Q641="Room AC (window/wall)",'Emission Factors'!$E$53,IF(AND(Q641="Room AC (PTAC/PTHP)",ISBLANK(T641)),"Error",IF(AND(Q641="Room AC (PTAC/PTHP)",T641&gt;0),T641,IF(Q641="Residential AC",'Emission Factors'!$E$55,IF(AND(Q641="Residential HP",ISBLANK(T641)),"Error",IF(AND(Q641="Residential HP",T641&gt;0),T641,IF(Q641="Commercial AC (&gt;=65k to &lt;135,000k Btu/hr)",'Emission Factors'!$E$57,IF(Q641="Commercial AC (&gt;=135,000k Btu/hr)",'Emission Factors'!$E$58,""))))))))</f>
        <v/>
      </c>
      <c r="V641" s="95"/>
      <c r="W641" s="211" t="str">
        <f>IF(ISBLANK(V641),"",VLOOKUP(V641,'Emission Factors'!$C$81:$G$221,4,FALSE))</f>
        <v/>
      </c>
      <c r="X641" s="210" t="str">
        <f>IF(Q641="Room AC (window/wall)",'Emission Factors'!$F$53,IF(Q641="Room AC (PTAC/PTHP)",'Emission Factors'!$F$54,IF(Q641="Residential AC",'Emission Factors'!$F$55,IF(Q641="Residential HP",'Emission Factors'!$F$56,IF(Q641="Commercial AC (&gt;=65k to &lt;135,000k Btu/hr)",'Emission Factors'!$F$57,IF(Q641="Commercial AC (&gt;=135,000k Btu/hr)",'Emission Factors'!$F$58,""))))))</f>
        <v/>
      </c>
      <c r="Y641" s="211" t="str">
        <f>IF(Q641="Room AC (window/wall)",'Emission Factors'!$G$53,IF(Q641="Room AC (PTAC/PTHP)",'Emission Factors'!$G$54,IF(Q641="Residential AC",'Emission Factors'!$G$55,IF(Q641="Residential HP",'Emission Factors'!$G$56,IF(Q641="Commercial AC (&gt;=65k to &lt;135,000k Btu/hr)",'Emission Factors'!$G$57,IF(Q641="Commercial AC (&gt;=135,000k Btu/hr)",'Emission Factors'!$G$58,""))))))</f>
        <v/>
      </c>
      <c r="Z641" s="96"/>
      <c r="AA641" s="97" t="str">
        <f t="shared" si="91"/>
        <v/>
      </c>
      <c r="AB641" s="97" t="str">
        <f t="shared" si="92"/>
        <v/>
      </c>
      <c r="AC641" s="246" t="str">
        <f t="shared" si="93"/>
        <v/>
      </c>
      <c r="AD641" s="97" t="str">
        <f t="shared" si="94"/>
        <v/>
      </c>
      <c r="AE641" s="97" t="str">
        <f t="shared" si="95"/>
        <v/>
      </c>
      <c r="AF641" s="252" t="str">
        <f t="shared" si="96"/>
        <v/>
      </c>
      <c r="AG641" s="254" t="str">
        <f t="shared" si="97"/>
        <v/>
      </c>
      <c r="AH641" s="248" t="str">
        <f t="shared" si="98"/>
        <v/>
      </c>
      <c r="AI641" s="249" t="str">
        <f t="shared" si="99"/>
        <v/>
      </c>
    </row>
    <row r="642" spans="2:35" x14ac:dyDescent="0.3">
      <c r="B642" s="94"/>
      <c r="C642" s="95"/>
      <c r="D642" s="95"/>
      <c r="E642" s="95"/>
      <c r="F642" s="94"/>
      <c r="G642" s="145"/>
      <c r="H642" s="245"/>
      <c r="I642" s="211" t="str">
        <f>IF(D642="Room AC (window/wall)",'Emission Factors'!$E$53,IF(D642="Room AC (PTAC/PTHP)",H642,IF(D642="Residential AC",'Emission Factors'!$E$55,IF(D642="Residential HP",H642,IF(D642="Commercial AC (&gt;=65k to &lt;135,000k Btu/hr)",'Emission Factors'!$E$57,IF(D642="Commercial AC (&gt;=135,000k Btu/hr)",'Emission Factors'!$E$58,""))))))</f>
        <v/>
      </c>
      <c r="J642" s="96"/>
      <c r="K642" s="211" t="str">
        <f>IF(ISBLANK(J642),"",VLOOKUP(J642,'Emission Factors'!$C$81:$G$221,4,FALSE))</f>
        <v/>
      </c>
      <c r="L642" s="210" t="str">
        <f>IF(D642="Room AC (window/wall)",'Emission Factors'!$F$53,IF(D642="Room AC (PTAC/PTHP)",'Emission Factors'!$F$54,IF(D642="Residential AC",'Emission Factors'!$F$55,IF(D642="Residential HP",'Emission Factors'!$F$56,IF(D642="Commercial AC (&gt;=65k to &lt;135,000k Btu/hr)",'Emission Factors'!$F$57,IF(D642="Commercial AC (&gt;=135,000k Btu/hr)",'Emission Factors'!$F$58,""))))))</f>
        <v/>
      </c>
      <c r="M642" s="211" t="str">
        <f>IF(D642="Room AC (window/wall)",'Emission Factors'!$G$53,IF(D642="Room AC (PTAC/PTHP)",'Emission Factors'!$G$54,IF(D642="Residential AC",'Emission Factors'!$G$55,IF(D642="Residential HP",'Emission Factors'!$G$56,IF(D642="Commercial AC (&gt;=65k to &lt;135,000k Btu/hr)",'Emission Factors'!$G$57,IF(D642="Commercial AC (&gt;=135,000k Btu/hr)",'Emission Factors'!$G$58,""))))))</f>
        <v/>
      </c>
      <c r="N642" s="96"/>
      <c r="O642" s="209" t="str">
        <f>IF(ISBLANK(D642),"",(IF(D642="Room AC (window/wall)",'Emission Factors'!$C$53,IF(D642="Room AC (PTAC/PTHP)",'Emission Factors'!$C$54,IF(D642="Residential AC",'Emission Factors'!$C$55,IF(D642="Residential HP",'Emission Factors'!$C$56,IF(D642="Commercial AC (&gt;=65k to &lt;135,000k Btu/hr)",'Emission Factors'!$C$57,IF(D642="Commercial AC (&gt;=135,000k Btu/hr)",'Emission Factors'!$C$58,""))))))))</f>
        <v/>
      </c>
      <c r="P642" s="209" t="str">
        <f t="shared" si="90"/>
        <v/>
      </c>
      <c r="Q642" s="95"/>
      <c r="R642" s="256"/>
      <c r="S642" s="256"/>
      <c r="T642" s="96"/>
      <c r="U642" s="211" t="str">
        <f>IF(Q642="Room AC (window/wall)",'Emission Factors'!$E$53,IF(AND(Q642="Room AC (PTAC/PTHP)",ISBLANK(T642)),"Error",IF(AND(Q642="Room AC (PTAC/PTHP)",T642&gt;0),T642,IF(Q642="Residential AC",'Emission Factors'!$E$55,IF(AND(Q642="Residential HP",ISBLANK(T642)),"Error",IF(AND(Q642="Residential HP",T642&gt;0),T642,IF(Q642="Commercial AC (&gt;=65k to &lt;135,000k Btu/hr)",'Emission Factors'!$E$57,IF(Q642="Commercial AC (&gt;=135,000k Btu/hr)",'Emission Factors'!$E$58,""))))))))</f>
        <v/>
      </c>
      <c r="V642" s="95"/>
      <c r="W642" s="211" t="str">
        <f>IF(ISBLANK(V642),"",VLOOKUP(V642,'Emission Factors'!$C$81:$G$221,4,FALSE))</f>
        <v/>
      </c>
      <c r="X642" s="210" t="str">
        <f>IF(Q642="Room AC (window/wall)",'Emission Factors'!$F$53,IF(Q642="Room AC (PTAC/PTHP)",'Emission Factors'!$F$54,IF(Q642="Residential AC",'Emission Factors'!$F$55,IF(Q642="Residential HP",'Emission Factors'!$F$56,IF(Q642="Commercial AC (&gt;=65k to &lt;135,000k Btu/hr)",'Emission Factors'!$F$57,IF(Q642="Commercial AC (&gt;=135,000k Btu/hr)",'Emission Factors'!$F$58,""))))))</f>
        <v/>
      </c>
      <c r="Y642" s="211" t="str">
        <f>IF(Q642="Room AC (window/wall)",'Emission Factors'!$G$53,IF(Q642="Room AC (PTAC/PTHP)",'Emission Factors'!$G$54,IF(Q642="Residential AC",'Emission Factors'!$G$55,IF(Q642="Residential HP",'Emission Factors'!$G$56,IF(Q642="Commercial AC (&gt;=65k to &lt;135,000k Btu/hr)",'Emission Factors'!$G$57,IF(Q642="Commercial AC (&gt;=135,000k Btu/hr)",'Emission Factors'!$G$58,""))))))</f>
        <v/>
      </c>
      <c r="Z642" s="96"/>
      <c r="AA642" s="97" t="str">
        <f t="shared" si="91"/>
        <v/>
      </c>
      <c r="AB642" s="97" t="str">
        <f t="shared" si="92"/>
        <v/>
      </c>
      <c r="AC642" s="246" t="str">
        <f t="shared" si="93"/>
        <v/>
      </c>
      <c r="AD642" s="97" t="str">
        <f t="shared" si="94"/>
        <v/>
      </c>
      <c r="AE642" s="97" t="str">
        <f t="shared" si="95"/>
        <v/>
      </c>
      <c r="AF642" s="252" t="str">
        <f t="shared" si="96"/>
        <v/>
      </c>
      <c r="AG642" s="254" t="str">
        <f t="shared" si="97"/>
        <v/>
      </c>
      <c r="AH642" s="248" t="str">
        <f t="shared" si="98"/>
        <v/>
      </c>
      <c r="AI642" s="249" t="str">
        <f t="shared" si="99"/>
        <v/>
      </c>
    </row>
    <row r="643" spans="2:35" x14ac:dyDescent="0.3">
      <c r="B643" s="94"/>
      <c r="C643" s="95"/>
      <c r="D643" s="95"/>
      <c r="E643" s="95"/>
      <c r="F643" s="94"/>
      <c r="G643" s="145"/>
      <c r="H643" s="245"/>
      <c r="I643" s="211" t="str">
        <f>IF(D643="Room AC (window/wall)",'Emission Factors'!$E$53,IF(D643="Room AC (PTAC/PTHP)",H643,IF(D643="Residential AC",'Emission Factors'!$E$55,IF(D643="Residential HP",H643,IF(D643="Commercial AC (&gt;=65k to &lt;135,000k Btu/hr)",'Emission Factors'!$E$57,IF(D643="Commercial AC (&gt;=135,000k Btu/hr)",'Emission Factors'!$E$58,""))))))</f>
        <v/>
      </c>
      <c r="J643" s="96"/>
      <c r="K643" s="211" t="str">
        <f>IF(ISBLANK(J643),"",VLOOKUP(J643,'Emission Factors'!$C$81:$G$221,4,FALSE))</f>
        <v/>
      </c>
      <c r="L643" s="210" t="str">
        <f>IF(D643="Room AC (window/wall)",'Emission Factors'!$F$53,IF(D643="Room AC (PTAC/PTHP)",'Emission Factors'!$F$54,IF(D643="Residential AC",'Emission Factors'!$F$55,IF(D643="Residential HP",'Emission Factors'!$F$56,IF(D643="Commercial AC (&gt;=65k to &lt;135,000k Btu/hr)",'Emission Factors'!$F$57,IF(D643="Commercial AC (&gt;=135,000k Btu/hr)",'Emission Factors'!$F$58,""))))))</f>
        <v/>
      </c>
      <c r="M643" s="211" t="str">
        <f>IF(D643="Room AC (window/wall)",'Emission Factors'!$G$53,IF(D643="Room AC (PTAC/PTHP)",'Emission Factors'!$G$54,IF(D643="Residential AC",'Emission Factors'!$G$55,IF(D643="Residential HP",'Emission Factors'!$G$56,IF(D643="Commercial AC (&gt;=65k to &lt;135,000k Btu/hr)",'Emission Factors'!$G$57,IF(D643="Commercial AC (&gt;=135,000k Btu/hr)",'Emission Factors'!$G$58,""))))))</f>
        <v/>
      </c>
      <c r="N643" s="96"/>
      <c r="O643" s="209" t="str">
        <f>IF(ISBLANK(D643),"",(IF(D643="Room AC (window/wall)",'Emission Factors'!$C$53,IF(D643="Room AC (PTAC/PTHP)",'Emission Factors'!$C$54,IF(D643="Residential AC",'Emission Factors'!$C$55,IF(D643="Residential HP",'Emission Factors'!$C$56,IF(D643="Commercial AC (&gt;=65k to &lt;135,000k Btu/hr)",'Emission Factors'!$C$57,IF(D643="Commercial AC (&gt;=135,000k Btu/hr)",'Emission Factors'!$C$58,""))))))))</f>
        <v/>
      </c>
      <c r="P643" s="209" t="str">
        <f t="shared" si="90"/>
        <v/>
      </c>
      <c r="Q643" s="95"/>
      <c r="R643" s="256"/>
      <c r="S643" s="256"/>
      <c r="T643" s="96"/>
      <c r="U643" s="211" t="str">
        <f>IF(Q643="Room AC (window/wall)",'Emission Factors'!$E$53,IF(AND(Q643="Room AC (PTAC/PTHP)",ISBLANK(T643)),"Error",IF(AND(Q643="Room AC (PTAC/PTHP)",T643&gt;0),T643,IF(Q643="Residential AC",'Emission Factors'!$E$55,IF(AND(Q643="Residential HP",ISBLANK(T643)),"Error",IF(AND(Q643="Residential HP",T643&gt;0),T643,IF(Q643="Commercial AC (&gt;=65k to &lt;135,000k Btu/hr)",'Emission Factors'!$E$57,IF(Q643="Commercial AC (&gt;=135,000k Btu/hr)",'Emission Factors'!$E$58,""))))))))</f>
        <v/>
      </c>
      <c r="V643" s="95"/>
      <c r="W643" s="211" t="str">
        <f>IF(ISBLANK(V643),"",VLOOKUP(V643,'Emission Factors'!$C$81:$G$221,4,FALSE))</f>
        <v/>
      </c>
      <c r="X643" s="210" t="str">
        <f>IF(Q643="Room AC (window/wall)",'Emission Factors'!$F$53,IF(Q643="Room AC (PTAC/PTHP)",'Emission Factors'!$F$54,IF(Q643="Residential AC",'Emission Factors'!$F$55,IF(Q643="Residential HP",'Emission Factors'!$F$56,IF(Q643="Commercial AC (&gt;=65k to &lt;135,000k Btu/hr)",'Emission Factors'!$F$57,IF(Q643="Commercial AC (&gt;=135,000k Btu/hr)",'Emission Factors'!$F$58,""))))))</f>
        <v/>
      </c>
      <c r="Y643" s="211" t="str">
        <f>IF(Q643="Room AC (window/wall)",'Emission Factors'!$G$53,IF(Q643="Room AC (PTAC/PTHP)",'Emission Factors'!$G$54,IF(Q643="Residential AC",'Emission Factors'!$G$55,IF(Q643="Residential HP",'Emission Factors'!$G$56,IF(Q643="Commercial AC (&gt;=65k to &lt;135,000k Btu/hr)",'Emission Factors'!$G$57,IF(Q643="Commercial AC (&gt;=135,000k Btu/hr)",'Emission Factors'!$G$58,""))))))</f>
        <v/>
      </c>
      <c r="Z643" s="96"/>
      <c r="AA643" s="97" t="str">
        <f t="shared" si="91"/>
        <v/>
      </c>
      <c r="AB643" s="97" t="str">
        <f t="shared" si="92"/>
        <v/>
      </c>
      <c r="AC643" s="246" t="str">
        <f t="shared" si="93"/>
        <v/>
      </c>
      <c r="AD643" s="97" t="str">
        <f t="shared" si="94"/>
        <v/>
      </c>
      <c r="AE643" s="97" t="str">
        <f t="shared" si="95"/>
        <v/>
      </c>
      <c r="AF643" s="252" t="str">
        <f t="shared" si="96"/>
        <v/>
      </c>
      <c r="AG643" s="254" t="str">
        <f t="shared" si="97"/>
        <v/>
      </c>
      <c r="AH643" s="248" t="str">
        <f t="shared" si="98"/>
        <v/>
      </c>
      <c r="AI643" s="249" t="str">
        <f t="shared" si="99"/>
        <v/>
      </c>
    </row>
    <row r="644" spans="2:35" x14ac:dyDescent="0.3">
      <c r="B644" s="94"/>
      <c r="C644" s="95"/>
      <c r="D644" s="95"/>
      <c r="E644" s="95"/>
      <c r="F644" s="94"/>
      <c r="G644" s="145"/>
      <c r="H644" s="245"/>
      <c r="I644" s="211" t="str">
        <f>IF(D644="Room AC (window/wall)",'Emission Factors'!$E$53,IF(D644="Room AC (PTAC/PTHP)",H644,IF(D644="Residential AC",'Emission Factors'!$E$55,IF(D644="Residential HP",H644,IF(D644="Commercial AC (&gt;=65k to &lt;135,000k Btu/hr)",'Emission Factors'!$E$57,IF(D644="Commercial AC (&gt;=135,000k Btu/hr)",'Emission Factors'!$E$58,""))))))</f>
        <v/>
      </c>
      <c r="J644" s="96"/>
      <c r="K644" s="211" t="str">
        <f>IF(ISBLANK(J644),"",VLOOKUP(J644,'Emission Factors'!$C$81:$G$221,4,FALSE))</f>
        <v/>
      </c>
      <c r="L644" s="210" t="str">
        <f>IF(D644="Room AC (window/wall)",'Emission Factors'!$F$53,IF(D644="Room AC (PTAC/PTHP)",'Emission Factors'!$F$54,IF(D644="Residential AC",'Emission Factors'!$F$55,IF(D644="Residential HP",'Emission Factors'!$F$56,IF(D644="Commercial AC (&gt;=65k to &lt;135,000k Btu/hr)",'Emission Factors'!$F$57,IF(D644="Commercial AC (&gt;=135,000k Btu/hr)",'Emission Factors'!$F$58,""))))))</f>
        <v/>
      </c>
      <c r="M644" s="211" t="str">
        <f>IF(D644="Room AC (window/wall)",'Emission Factors'!$G$53,IF(D644="Room AC (PTAC/PTHP)",'Emission Factors'!$G$54,IF(D644="Residential AC",'Emission Factors'!$G$55,IF(D644="Residential HP",'Emission Factors'!$G$56,IF(D644="Commercial AC (&gt;=65k to &lt;135,000k Btu/hr)",'Emission Factors'!$G$57,IF(D644="Commercial AC (&gt;=135,000k Btu/hr)",'Emission Factors'!$G$58,""))))))</f>
        <v/>
      </c>
      <c r="N644" s="96"/>
      <c r="O644" s="209" t="str">
        <f>IF(ISBLANK(D644),"",(IF(D644="Room AC (window/wall)",'Emission Factors'!$C$53,IF(D644="Room AC (PTAC/PTHP)",'Emission Factors'!$C$54,IF(D644="Residential AC",'Emission Factors'!$C$55,IF(D644="Residential HP",'Emission Factors'!$C$56,IF(D644="Commercial AC (&gt;=65k to &lt;135,000k Btu/hr)",'Emission Factors'!$C$57,IF(D644="Commercial AC (&gt;=135,000k Btu/hr)",'Emission Factors'!$C$58,""))))))))</f>
        <v/>
      </c>
      <c r="P644" s="209" t="str">
        <f t="shared" si="90"/>
        <v/>
      </c>
      <c r="Q644" s="95"/>
      <c r="R644" s="256"/>
      <c r="S644" s="256"/>
      <c r="T644" s="96"/>
      <c r="U644" s="211" t="str">
        <f>IF(Q644="Room AC (window/wall)",'Emission Factors'!$E$53,IF(AND(Q644="Room AC (PTAC/PTHP)",ISBLANK(T644)),"Error",IF(AND(Q644="Room AC (PTAC/PTHP)",T644&gt;0),T644,IF(Q644="Residential AC",'Emission Factors'!$E$55,IF(AND(Q644="Residential HP",ISBLANK(T644)),"Error",IF(AND(Q644="Residential HP",T644&gt;0),T644,IF(Q644="Commercial AC (&gt;=65k to &lt;135,000k Btu/hr)",'Emission Factors'!$E$57,IF(Q644="Commercial AC (&gt;=135,000k Btu/hr)",'Emission Factors'!$E$58,""))))))))</f>
        <v/>
      </c>
      <c r="V644" s="95"/>
      <c r="W644" s="211" t="str">
        <f>IF(ISBLANK(V644),"",VLOOKUP(V644,'Emission Factors'!$C$81:$G$221,4,FALSE))</f>
        <v/>
      </c>
      <c r="X644" s="210" t="str">
        <f>IF(Q644="Room AC (window/wall)",'Emission Factors'!$F$53,IF(Q644="Room AC (PTAC/PTHP)",'Emission Factors'!$F$54,IF(Q644="Residential AC",'Emission Factors'!$F$55,IF(Q644="Residential HP",'Emission Factors'!$F$56,IF(Q644="Commercial AC (&gt;=65k to &lt;135,000k Btu/hr)",'Emission Factors'!$F$57,IF(Q644="Commercial AC (&gt;=135,000k Btu/hr)",'Emission Factors'!$F$58,""))))))</f>
        <v/>
      </c>
      <c r="Y644" s="211" t="str">
        <f>IF(Q644="Room AC (window/wall)",'Emission Factors'!$G$53,IF(Q644="Room AC (PTAC/PTHP)",'Emission Factors'!$G$54,IF(Q644="Residential AC",'Emission Factors'!$G$55,IF(Q644="Residential HP",'Emission Factors'!$G$56,IF(Q644="Commercial AC (&gt;=65k to &lt;135,000k Btu/hr)",'Emission Factors'!$G$57,IF(Q644="Commercial AC (&gt;=135,000k Btu/hr)",'Emission Factors'!$G$58,""))))))</f>
        <v/>
      </c>
      <c r="Z644" s="96"/>
      <c r="AA644" s="97" t="str">
        <f t="shared" si="91"/>
        <v/>
      </c>
      <c r="AB644" s="97" t="str">
        <f t="shared" si="92"/>
        <v/>
      </c>
      <c r="AC644" s="246" t="str">
        <f t="shared" si="93"/>
        <v/>
      </c>
      <c r="AD644" s="97" t="str">
        <f t="shared" si="94"/>
        <v/>
      </c>
      <c r="AE644" s="97" t="str">
        <f t="shared" si="95"/>
        <v/>
      </c>
      <c r="AF644" s="252" t="str">
        <f t="shared" si="96"/>
        <v/>
      </c>
      <c r="AG644" s="254" t="str">
        <f t="shared" si="97"/>
        <v/>
      </c>
      <c r="AH644" s="248" t="str">
        <f t="shared" si="98"/>
        <v/>
      </c>
      <c r="AI644" s="249" t="str">
        <f t="shared" si="99"/>
        <v/>
      </c>
    </row>
    <row r="645" spans="2:35" x14ac:dyDescent="0.3">
      <c r="B645" s="94"/>
      <c r="C645" s="95"/>
      <c r="D645" s="95"/>
      <c r="E645" s="95"/>
      <c r="F645" s="94"/>
      <c r="G645" s="145"/>
      <c r="H645" s="245"/>
      <c r="I645" s="211" t="str">
        <f>IF(D645="Room AC (window/wall)",'Emission Factors'!$E$53,IF(D645="Room AC (PTAC/PTHP)",H645,IF(D645="Residential AC",'Emission Factors'!$E$55,IF(D645="Residential HP",H645,IF(D645="Commercial AC (&gt;=65k to &lt;135,000k Btu/hr)",'Emission Factors'!$E$57,IF(D645="Commercial AC (&gt;=135,000k Btu/hr)",'Emission Factors'!$E$58,""))))))</f>
        <v/>
      </c>
      <c r="J645" s="96"/>
      <c r="K645" s="211" t="str">
        <f>IF(ISBLANK(J645),"",VLOOKUP(J645,'Emission Factors'!$C$81:$G$221,4,FALSE))</f>
        <v/>
      </c>
      <c r="L645" s="210" t="str">
        <f>IF(D645="Room AC (window/wall)",'Emission Factors'!$F$53,IF(D645="Room AC (PTAC/PTHP)",'Emission Factors'!$F$54,IF(D645="Residential AC",'Emission Factors'!$F$55,IF(D645="Residential HP",'Emission Factors'!$F$56,IF(D645="Commercial AC (&gt;=65k to &lt;135,000k Btu/hr)",'Emission Factors'!$F$57,IF(D645="Commercial AC (&gt;=135,000k Btu/hr)",'Emission Factors'!$F$58,""))))))</f>
        <v/>
      </c>
      <c r="M645" s="211" t="str">
        <f>IF(D645="Room AC (window/wall)",'Emission Factors'!$G$53,IF(D645="Room AC (PTAC/PTHP)",'Emission Factors'!$G$54,IF(D645="Residential AC",'Emission Factors'!$G$55,IF(D645="Residential HP",'Emission Factors'!$G$56,IF(D645="Commercial AC (&gt;=65k to &lt;135,000k Btu/hr)",'Emission Factors'!$G$57,IF(D645="Commercial AC (&gt;=135,000k Btu/hr)",'Emission Factors'!$G$58,""))))))</f>
        <v/>
      </c>
      <c r="N645" s="96"/>
      <c r="O645" s="209" t="str">
        <f>IF(ISBLANK(D645),"",(IF(D645="Room AC (window/wall)",'Emission Factors'!$C$53,IF(D645="Room AC (PTAC/PTHP)",'Emission Factors'!$C$54,IF(D645="Residential AC",'Emission Factors'!$C$55,IF(D645="Residential HP",'Emission Factors'!$C$56,IF(D645="Commercial AC (&gt;=65k to &lt;135,000k Btu/hr)",'Emission Factors'!$C$57,IF(D645="Commercial AC (&gt;=135,000k Btu/hr)",'Emission Factors'!$C$58,""))))))))</f>
        <v/>
      </c>
      <c r="P645" s="209" t="str">
        <f t="shared" si="90"/>
        <v/>
      </c>
      <c r="Q645" s="95"/>
      <c r="R645" s="256"/>
      <c r="S645" s="256"/>
      <c r="T645" s="96"/>
      <c r="U645" s="211" t="str">
        <f>IF(Q645="Room AC (window/wall)",'Emission Factors'!$E$53,IF(AND(Q645="Room AC (PTAC/PTHP)",ISBLANK(T645)),"Error",IF(AND(Q645="Room AC (PTAC/PTHP)",T645&gt;0),T645,IF(Q645="Residential AC",'Emission Factors'!$E$55,IF(AND(Q645="Residential HP",ISBLANK(T645)),"Error",IF(AND(Q645="Residential HP",T645&gt;0),T645,IF(Q645="Commercial AC (&gt;=65k to &lt;135,000k Btu/hr)",'Emission Factors'!$E$57,IF(Q645="Commercial AC (&gt;=135,000k Btu/hr)",'Emission Factors'!$E$58,""))))))))</f>
        <v/>
      </c>
      <c r="V645" s="95"/>
      <c r="W645" s="211" t="str">
        <f>IF(ISBLANK(V645),"",VLOOKUP(V645,'Emission Factors'!$C$81:$G$221,4,FALSE))</f>
        <v/>
      </c>
      <c r="X645" s="210" t="str">
        <f>IF(Q645="Room AC (window/wall)",'Emission Factors'!$F$53,IF(Q645="Room AC (PTAC/PTHP)",'Emission Factors'!$F$54,IF(Q645="Residential AC",'Emission Factors'!$F$55,IF(Q645="Residential HP",'Emission Factors'!$F$56,IF(Q645="Commercial AC (&gt;=65k to &lt;135,000k Btu/hr)",'Emission Factors'!$F$57,IF(Q645="Commercial AC (&gt;=135,000k Btu/hr)",'Emission Factors'!$F$58,""))))))</f>
        <v/>
      </c>
      <c r="Y645" s="211" t="str">
        <f>IF(Q645="Room AC (window/wall)",'Emission Factors'!$G$53,IF(Q645="Room AC (PTAC/PTHP)",'Emission Factors'!$G$54,IF(Q645="Residential AC",'Emission Factors'!$G$55,IF(Q645="Residential HP",'Emission Factors'!$G$56,IF(Q645="Commercial AC (&gt;=65k to &lt;135,000k Btu/hr)",'Emission Factors'!$G$57,IF(Q645="Commercial AC (&gt;=135,000k Btu/hr)",'Emission Factors'!$G$58,""))))))</f>
        <v/>
      </c>
      <c r="Z645" s="96"/>
      <c r="AA645" s="97" t="str">
        <f t="shared" si="91"/>
        <v/>
      </c>
      <c r="AB645" s="97" t="str">
        <f t="shared" si="92"/>
        <v/>
      </c>
      <c r="AC645" s="246" t="str">
        <f t="shared" si="93"/>
        <v/>
      </c>
      <c r="AD645" s="97" t="str">
        <f t="shared" si="94"/>
        <v/>
      </c>
      <c r="AE645" s="97" t="str">
        <f t="shared" si="95"/>
        <v/>
      </c>
      <c r="AF645" s="252" t="str">
        <f t="shared" si="96"/>
        <v/>
      </c>
      <c r="AG645" s="254" t="str">
        <f t="shared" si="97"/>
        <v/>
      </c>
      <c r="AH645" s="248" t="str">
        <f t="shared" si="98"/>
        <v/>
      </c>
      <c r="AI645" s="249" t="str">
        <f t="shared" si="99"/>
        <v/>
      </c>
    </row>
    <row r="646" spans="2:35" x14ac:dyDescent="0.3">
      <c r="B646" s="94"/>
      <c r="C646" s="95"/>
      <c r="D646" s="95"/>
      <c r="E646" s="95"/>
      <c r="F646" s="94"/>
      <c r="G646" s="145"/>
      <c r="H646" s="245"/>
      <c r="I646" s="211" t="str">
        <f>IF(D646="Room AC (window/wall)",'Emission Factors'!$E$53,IF(D646="Room AC (PTAC/PTHP)",H646,IF(D646="Residential AC",'Emission Factors'!$E$55,IF(D646="Residential HP",H646,IF(D646="Commercial AC (&gt;=65k to &lt;135,000k Btu/hr)",'Emission Factors'!$E$57,IF(D646="Commercial AC (&gt;=135,000k Btu/hr)",'Emission Factors'!$E$58,""))))))</f>
        <v/>
      </c>
      <c r="J646" s="96"/>
      <c r="K646" s="211" t="str">
        <f>IF(ISBLANK(J646),"",VLOOKUP(J646,'Emission Factors'!$C$81:$G$221,4,FALSE))</f>
        <v/>
      </c>
      <c r="L646" s="210" t="str">
        <f>IF(D646="Room AC (window/wall)",'Emission Factors'!$F$53,IF(D646="Room AC (PTAC/PTHP)",'Emission Factors'!$F$54,IF(D646="Residential AC",'Emission Factors'!$F$55,IF(D646="Residential HP",'Emission Factors'!$F$56,IF(D646="Commercial AC (&gt;=65k to &lt;135,000k Btu/hr)",'Emission Factors'!$F$57,IF(D646="Commercial AC (&gt;=135,000k Btu/hr)",'Emission Factors'!$F$58,""))))))</f>
        <v/>
      </c>
      <c r="M646" s="211" t="str">
        <f>IF(D646="Room AC (window/wall)",'Emission Factors'!$G$53,IF(D646="Room AC (PTAC/PTHP)",'Emission Factors'!$G$54,IF(D646="Residential AC",'Emission Factors'!$G$55,IF(D646="Residential HP",'Emission Factors'!$G$56,IF(D646="Commercial AC (&gt;=65k to &lt;135,000k Btu/hr)",'Emission Factors'!$G$57,IF(D646="Commercial AC (&gt;=135,000k Btu/hr)",'Emission Factors'!$G$58,""))))))</f>
        <v/>
      </c>
      <c r="N646" s="96"/>
      <c r="O646" s="209" t="str">
        <f>IF(ISBLANK(D646),"",(IF(D646="Room AC (window/wall)",'Emission Factors'!$C$53,IF(D646="Room AC (PTAC/PTHP)",'Emission Factors'!$C$54,IF(D646="Residential AC",'Emission Factors'!$C$55,IF(D646="Residential HP",'Emission Factors'!$C$56,IF(D646="Commercial AC (&gt;=65k to &lt;135,000k Btu/hr)",'Emission Factors'!$C$57,IF(D646="Commercial AC (&gt;=135,000k Btu/hr)",'Emission Factors'!$C$58,""))))))))</f>
        <v/>
      </c>
      <c r="P646" s="209" t="str">
        <f t="shared" si="90"/>
        <v/>
      </c>
      <c r="Q646" s="95"/>
      <c r="R646" s="256"/>
      <c r="S646" s="256"/>
      <c r="T646" s="96"/>
      <c r="U646" s="211" t="str">
        <f>IF(Q646="Room AC (window/wall)",'Emission Factors'!$E$53,IF(AND(Q646="Room AC (PTAC/PTHP)",ISBLANK(T646)),"Error",IF(AND(Q646="Room AC (PTAC/PTHP)",T646&gt;0),T646,IF(Q646="Residential AC",'Emission Factors'!$E$55,IF(AND(Q646="Residential HP",ISBLANK(T646)),"Error",IF(AND(Q646="Residential HP",T646&gt;0),T646,IF(Q646="Commercial AC (&gt;=65k to &lt;135,000k Btu/hr)",'Emission Factors'!$E$57,IF(Q646="Commercial AC (&gt;=135,000k Btu/hr)",'Emission Factors'!$E$58,""))))))))</f>
        <v/>
      </c>
      <c r="V646" s="95"/>
      <c r="W646" s="211" t="str">
        <f>IF(ISBLANK(V646),"",VLOOKUP(V646,'Emission Factors'!$C$81:$G$221,4,FALSE))</f>
        <v/>
      </c>
      <c r="X646" s="210" t="str">
        <f>IF(Q646="Room AC (window/wall)",'Emission Factors'!$F$53,IF(Q646="Room AC (PTAC/PTHP)",'Emission Factors'!$F$54,IF(Q646="Residential AC",'Emission Factors'!$F$55,IF(Q646="Residential HP",'Emission Factors'!$F$56,IF(Q646="Commercial AC (&gt;=65k to &lt;135,000k Btu/hr)",'Emission Factors'!$F$57,IF(Q646="Commercial AC (&gt;=135,000k Btu/hr)",'Emission Factors'!$F$58,""))))))</f>
        <v/>
      </c>
      <c r="Y646" s="211" t="str">
        <f>IF(Q646="Room AC (window/wall)",'Emission Factors'!$G$53,IF(Q646="Room AC (PTAC/PTHP)",'Emission Factors'!$G$54,IF(Q646="Residential AC",'Emission Factors'!$G$55,IF(Q646="Residential HP",'Emission Factors'!$G$56,IF(Q646="Commercial AC (&gt;=65k to &lt;135,000k Btu/hr)",'Emission Factors'!$G$57,IF(Q646="Commercial AC (&gt;=135,000k Btu/hr)",'Emission Factors'!$G$58,""))))))</f>
        <v/>
      </c>
      <c r="Z646" s="96"/>
      <c r="AA646" s="97" t="str">
        <f t="shared" si="91"/>
        <v/>
      </c>
      <c r="AB646" s="97" t="str">
        <f t="shared" si="92"/>
        <v/>
      </c>
      <c r="AC646" s="246" t="str">
        <f t="shared" si="93"/>
        <v/>
      </c>
      <c r="AD646" s="97" t="str">
        <f t="shared" si="94"/>
        <v/>
      </c>
      <c r="AE646" s="97" t="str">
        <f t="shared" si="95"/>
        <v/>
      </c>
      <c r="AF646" s="252" t="str">
        <f t="shared" si="96"/>
        <v/>
      </c>
      <c r="AG646" s="254" t="str">
        <f t="shared" si="97"/>
        <v/>
      </c>
      <c r="AH646" s="248" t="str">
        <f t="shared" si="98"/>
        <v/>
      </c>
      <c r="AI646" s="249" t="str">
        <f t="shared" si="99"/>
        <v/>
      </c>
    </row>
    <row r="647" spans="2:35" x14ac:dyDescent="0.3">
      <c r="B647" s="94"/>
      <c r="C647" s="95"/>
      <c r="D647" s="95"/>
      <c r="E647" s="95"/>
      <c r="F647" s="94"/>
      <c r="G647" s="145"/>
      <c r="H647" s="245"/>
      <c r="I647" s="211" t="str">
        <f>IF(D647="Room AC (window/wall)",'Emission Factors'!$E$53,IF(D647="Room AC (PTAC/PTHP)",H647,IF(D647="Residential AC",'Emission Factors'!$E$55,IF(D647="Residential HP",H647,IF(D647="Commercial AC (&gt;=65k to &lt;135,000k Btu/hr)",'Emission Factors'!$E$57,IF(D647="Commercial AC (&gt;=135,000k Btu/hr)",'Emission Factors'!$E$58,""))))))</f>
        <v/>
      </c>
      <c r="J647" s="96"/>
      <c r="K647" s="211" t="str">
        <f>IF(ISBLANK(J647),"",VLOOKUP(J647,'Emission Factors'!$C$81:$G$221,4,FALSE))</f>
        <v/>
      </c>
      <c r="L647" s="210" t="str">
        <f>IF(D647="Room AC (window/wall)",'Emission Factors'!$F$53,IF(D647="Room AC (PTAC/PTHP)",'Emission Factors'!$F$54,IF(D647="Residential AC",'Emission Factors'!$F$55,IF(D647="Residential HP",'Emission Factors'!$F$56,IF(D647="Commercial AC (&gt;=65k to &lt;135,000k Btu/hr)",'Emission Factors'!$F$57,IF(D647="Commercial AC (&gt;=135,000k Btu/hr)",'Emission Factors'!$F$58,""))))))</f>
        <v/>
      </c>
      <c r="M647" s="211" t="str">
        <f>IF(D647="Room AC (window/wall)",'Emission Factors'!$G$53,IF(D647="Room AC (PTAC/PTHP)",'Emission Factors'!$G$54,IF(D647="Residential AC",'Emission Factors'!$G$55,IF(D647="Residential HP",'Emission Factors'!$G$56,IF(D647="Commercial AC (&gt;=65k to &lt;135,000k Btu/hr)",'Emission Factors'!$G$57,IF(D647="Commercial AC (&gt;=135,000k Btu/hr)",'Emission Factors'!$G$58,""))))))</f>
        <v/>
      </c>
      <c r="N647" s="96"/>
      <c r="O647" s="209" t="str">
        <f>IF(ISBLANK(D647),"",(IF(D647="Room AC (window/wall)",'Emission Factors'!$C$53,IF(D647="Room AC (PTAC/PTHP)",'Emission Factors'!$C$54,IF(D647="Residential AC",'Emission Factors'!$C$55,IF(D647="Residential HP",'Emission Factors'!$C$56,IF(D647="Commercial AC (&gt;=65k to &lt;135,000k Btu/hr)",'Emission Factors'!$C$57,IF(D647="Commercial AC (&gt;=135,000k Btu/hr)",'Emission Factors'!$C$58,""))))))))</f>
        <v/>
      </c>
      <c r="P647" s="209" t="str">
        <f t="shared" si="90"/>
        <v/>
      </c>
      <c r="Q647" s="95"/>
      <c r="R647" s="256"/>
      <c r="S647" s="256"/>
      <c r="T647" s="96"/>
      <c r="U647" s="211" t="str">
        <f>IF(Q647="Room AC (window/wall)",'Emission Factors'!$E$53,IF(AND(Q647="Room AC (PTAC/PTHP)",ISBLANK(T647)),"Error",IF(AND(Q647="Room AC (PTAC/PTHP)",T647&gt;0),T647,IF(Q647="Residential AC",'Emission Factors'!$E$55,IF(AND(Q647="Residential HP",ISBLANK(T647)),"Error",IF(AND(Q647="Residential HP",T647&gt;0),T647,IF(Q647="Commercial AC (&gt;=65k to &lt;135,000k Btu/hr)",'Emission Factors'!$E$57,IF(Q647="Commercial AC (&gt;=135,000k Btu/hr)",'Emission Factors'!$E$58,""))))))))</f>
        <v/>
      </c>
      <c r="V647" s="95"/>
      <c r="W647" s="211" t="str">
        <f>IF(ISBLANK(V647),"",VLOOKUP(V647,'Emission Factors'!$C$81:$G$221,4,FALSE))</f>
        <v/>
      </c>
      <c r="X647" s="210" t="str">
        <f>IF(Q647="Room AC (window/wall)",'Emission Factors'!$F$53,IF(Q647="Room AC (PTAC/PTHP)",'Emission Factors'!$F$54,IF(Q647="Residential AC",'Emission Factors'!$F$55,IF(Q647="Residential HP",'Emission Factors'!$F$56,IF(Q647="Commercial AC (&gt;=65k to &lt;135,000k Btu/hr)",'Emission Factors'!$F$57,IF(Q647="Commercial AC (&gt;=135,000k Btu/hr)",'Emission Factors'!$F$58,""))))))</f>
        <v/>
      </c>
      <c r="Y647" s="211" t="str">
        <f>IF(Q647="Room AC (window/wall)",'Emission Factors'!$G$53,IF(Q647="Room AC (PTAC/PTHP)",'Emission Factors'!$G$54,IF(Q647="Residential AC",'Emission Factors'!$G$55,IF(Q647="Residential HP",'Emission Factors'!$G$56,IF(Q647="Commercial AC (&gt;=65k to &lt;135,000k Btu/hr)",'Emission Factors'!$G$57,IF(Q647="Commercial AC (&gt;=135,000k Btu/hr)",'Emission Factors'!$G$58,""))))))</f>
        <v/>
      </c>
      <c r="Z647" s="96"/>
      <c r="AA647" s="97" t="str">
        <f t="shared" si="91"/>
        <v/>
      </c>
      <c r="AB647" s="97" t="str">
        <f t="shared" si="92"/>
        <v/>
      </c>
      <c r="AC647" s="246" t="str">
        <f t="shared" si="93"/>
        <v/>
      </c>
      <c r="AD647" s="97" t="str">
        <f t="shared" si="94"/>
        <v/>
      </c>
      <c r="AE647" s="97" t="str">
        <f t="shared" si="95"/>
        <v/>
      </c>
      <c r="AF647" s="252" t="str">
        <f t="shared" si="96"/>
        <v/>
      </c>
      <c r="AG647" s="254" t="str">
        <f t="shared" si="97"/>
        <v/>
      </c>
      <c r="AH647" s="248" t="str">
        <f t="shared" si="98"/>
        <v/>
      </c>
      <c r="AI647" s="249" t="str">
        <f t="shared" si="99"/>
        <v/>
      </c>
    </row>
    <row r="648" spans="2:35" x14ac:dyDescent="0.3">
      <c r="B648" s="94"/>
      <c r="C648" s="95"/>
      <c r="D648" s="95"/>
      <c r="E648" s="95"/>
      <c r="F648" s="94"/>
      <c r="G648" s="145"/>
      <c r="H648" s="245"/>
      <c r="I648" s="211" t="str">
        <f>IF(D648="Room AC (window/wall)",'Emission Factors'!$E$53,IF(D648="Room AC (PTAC/PTHP)",H648,IF(D648="Residential AC",'Emission Factors'!$E$55,IF(D648="Residential HP",H648,IF(D648="Commercial AC (&gt;=65k to &lt;135,000k Btu/hr)",'Emission Factors'!$E$57,IF(D648="Commercial AC (&gt;=135,000k Btu/hr)",'Emission Factors'!$E$58,""))))))</f>
        <v/>
      </c>
      <c r="J648" s="96"/>
      <c r="K648" s="211" t="str">
        <f>IF(ISBLANK(J648),"",VLOOKUP(J648,'Emission Factors'!$C$81:$G$221,4,FALSE))</f>
        <v/>
      </c>
      <c r="L648" s="210" t="str">
        <f>IF(D648="Room AC (window/wall)",'Emission Factors'!$F$53,IF(D648="Room AC (PTAC/PTHP)",'Emission Factors'!$F$54,IF(D648="Residential AC",'Emission Factors'!$F$55,IF(D648="Residential HP",'Emission Factors'!$F$56,IF(D648="Commercial AC (&gt;=65k to &lt;135,000k Btu/hr)",'Emission Factors'!$F$57,IF(D648="Commercial AC (&gt;=135,000k Btu/hr)",'Emission Factors'!$F$58,""))))))</f>
        <v/>
      </c>
      <c r="M648" s="211" t="str">
        <f>IF(D648="Room AC (window/wall)",'Emission Factors'!$G$53,IF(D648="Room AC (PTAC/PTHP)",'Emission Factors'!$G$54,IF(D648="Residential AC",'Emission Factors'!$G$55,IF(D648="Residential HP",'Emission Factors'!$G$56,IF(D648="Commercial AC (&gt;=65k to &lt;135,000k Btu/hr)",'Emission Factors'!$G$57,IF(D648="Commercial AC (&gt;=135,000k Btu/hr)",'Emission Factors'!$G$58,""))))))</f>
        <v/>
      </c>
      <c r="N648" s="96"/>
      <c r="O648" s="209" t="str">
        <f>IF(ISBLANK(D648),"",(IF(D648="Room AC (window/wall)",'Emission Factors'!$C$53,IF(D648="Room AC (PTAC/PTHP)",'Emission Factors'!$C$54,IF(D648="Residential AC",'Emission Factors'!$C$55,IF(D648="Residential HP",'Emission Factors'!$C$56,IF(D648="Commercial AC (&gt;=65k to &lt;135,000k Btu/hr)",'Emission Factors'!$C$57,IF(D648="Commercial AC (&gt;=135,000k Btu/hr)",'Emission Factors'!$C$58,""))))))))</f>
        <v/>
      </c>
      <c r="P648" s="209" t="str">
        <f t="shared" si="90"/>
        <v/>
      </c>
      <c r="Q648" s="95"/>
      <c r="R648" s="256"/>
      <c r="S648" s="256"/>
      <c r="T648" s="96"/>
      <c r="U648" s="211" t="str">
        <f>IF(Q648="Room AC (window/wall)",'Emission Factors'!$E$53,IF(AND(Q648="Room AC (PTAC/PTHP)",ISBLANK(T648)),"Error",IF(AND(Q648="Room AC (PTAC/PTHP)",T648&gt;0),T648,IF(Q648="Residential AC",'Emission Factors'!$E$55,IF(AND(Q648="Residential HP",ISBLANK(T648)),"Error",IF(AND(Q648="Residential HP",T648&gt;0),T648,IF(Q648="Commercial AC (&gt;=65k to &lt;135,000k Btu/hr)",'Emission Factors'!$E$57,IF(Q648="Commercial AC (&gt;=135,000k Btu/hr)",'Emission Factors'!$E$58,""))))))))</f>
        <v/>
      </c>
      <c r="V648" s="95"/>
      <c r="W648" s="211" t="str">
        <f>IF(ISBLANK(V648),"",VLOOKUP(V648,'Emission Factors'!$C$81:$G$221,4,FALSE))</f>
        <v/>
      </c>
      <c r="X648" s="210" t="str">
        <f>IF(Q648="Room AC (window/wall)",'Emission Factors'!$F$53,IF(Q648="Room AC (PTAC/PTHP)",'Emission Factors'!$F$54,IF(Q648="Residential AC",'Emission Factors'!$F$55,IF(Q648="Residential HP",'Emission Factors'!$F$56,IF(Q648="Commercial AC (&gt;=65k to &lt;135,000k Btu/hr)",'Emission Factors'!$F$57,IF(Q648="Commercial AC (&gt;=135,000k Btu/hr)",'Emission Factors'!$F$58,""))))))</f>
        <v/>
      </c>
      <c r="Y648" s="211" t="str">
        <f>IF(Q648="Room AC (window/wall)",'Emission Factors'!$G$53,IF(Q648="Room AC (PTAC/PTHP)",'Emission Factors'!$G$54,IF(Q648="Residential AC",'Emission Factors'!$G$55,IF(Q648="Residential HP",'Emission Factors'!$G$56,IF(Q648="Commercial AC (&gt;=65k to &lt;135,000k Btu/hr)",'Emission Factors'!$G$57,IF(Q648="Commercial AC (&gt;=135,000k Btu/hr)",'Emission Factors'!$G$58,""))))))</f>
        <v/>
      </c>
      <c r="Z648" s="96"/>
      <c r="AA648" s="97" t="str">
        <f t="shared" si="91"/>
        <v/>
      </c>
      <c r="AB648" s="97" t="str">
        <f t="shared" si="92"/>
        <v/>
      </c>
      <c r="AC648" s="246" t="str">
        <f t="shared" si="93"/>
        <v/>
      </c>
      <c r="AD648" s="97" t="str">
        <f t="shared" si="94"/>
        <v/>
      </c>
      <c r="AE648" s="97" t="str">
        <f t="shared" si="95"/>
        <v/>
      </c>
      <c r="AF648" s="252" t="str">
        <f t="shared" si="96"/>
        <v/>
      </c>
      <c r="AG648" s="254" t="str">
        <f t="shared" si="97"/>
        <v/>
      </c>
      <c r="AH648" s="248" t="str">
        <f t="shared" si="98"/>
        <v/>
      </c>
      <c r="AI648" s="249" t="str">
        <f t="shared" si="99"/>
        <v/>
      </c>
    </row>
    <row r="649" spans="2:35" x14ac:dyDescent="0.3">
      <c r="B649" s="94"/>
      <c r="C649" s="95"/>
      <c r="D649" s="95"/>
      <c r="E649" s="95"/>
      <c r="F649" s="94"/>
      <c r="G649" s="145"/>
      <c r="H649" s="245"/>
      <c r="I649" s="211" t="str">
        <f>IF(D649="Room AC (window/wall)",'Emission Factors'!$E$53,IF(D649="Room AC (PTAC/PTHP)",H649,IF(D649="Residential AC",'Emission Factors'!$E$55,IF(D649="Residential HP",H649,IF(D649="Commercial AC (&gt;=65k to &lt;135,000k Btu/hr)",'Emission Factors'!$E$57,IF(D649="Commercial AC (&gt;=135,000k Btu/hr)",'Emission Factors'!$E$58,""))))))</f>
        <v/>
      </c>
      <c r="J649" s="96"/>
      <c r="K649" s="211" t="str">
        <f>IF(ISBLANK(J649),"",VLOOKUP(J649,'Emission Factors'!$C$81:$G$221,4,FALSE))</f>
        <v/>
      </c>
      <c r="L649" s="210" t="str">
        <f>IF(D649="Room AC (window/wall)",'Emission Factors'!$F$53,IF(D649="Room AC (PTAC/PTHP)",'Emission Factors'!$F$54,IF(D649="Residential AC",'Emission Factors'!$F$55,IF(D649="Residential HP",'Emission Factors'!$F$56,IF(D649="Commercial AC (&gt;=65k to &lt;135,000k Btu/hr)",'Emission Factors'!$F$57,IF(D649="Commercial AC (&gt;=135,000k Btu/hr)",'Emission Factors'!$F$58,""))))))</f>
        <v/>
      </c>
      <c r="M649" s="211" t="str">
        <f>IF(D649="Room AC (window/wall)",'Emission Factors'!$G$53,IF(D649="Room AC (PTAC/PTHP)",'Emission Factors'!$G$54,IF(D649="Residential AC",'Emission Factors'!$G$55,IF(D649="Residential HP",'Emission Factors'!$G$56,IF(D649="Commercial AC (&gt;=65k to &lt;135,000k Btu/hr)",'Emission Factors'!$G$57,IF(D649="Commercial AC (&gt;=135,000k Btu/hr)",'Emission Factors'!$G$58,""))))))</f>
        <v/>
      </c>
      <c r="N649" s="96"/>
      <c r="O649" s="209" t="str">
        <f>IF(ISBLANK(D649),"",(IF(D649="Room AC (window/wall)",'Emission Factors'!$C$53,IF(D649="Room AC (PTAC/PTHP)",'Emission Factors'!$C$54,IF(D649="Residential AC",'Emission Factors'!$C$55,IF(D649="Residential HP",'Emission Factors'!$C$56,IF(D649="Commercial AC (&gt;=65k to &lt;135,000k Btu/hr)",'Emission Factors'!$C$57,IF(D649="Commercial AC (&gt;=135,000k Btu/hr)",'Emission Factors'!$C$58,""))))))))</f>
        <v/>
      </c>
      <c r="P649" s="209" t="str">
        <f t="shared" si="90"/>
        <v/>
      </c>
      <c r="Q649" s="95"/>
      <c r="R649" s="256"/>
      <c r="S649" s="256"/>
      <c r="T649" s="96"/>
      <c r="U649" s="211" t="str">
        <f>IF(Q649="Room AC (window/wall)",'Emission Factors'!$E$53,IF(AND(Q649="Room AC (PTAC/PTHP)",ISBLANK(T649)),"Error",IF(AND(Q649="Room AC (PTAC/PTHP)",T649&gt;0),T649,IF(Q649="Residential AC",'Emission Factors'!$E$55,IF(AND(Q649="Residential HP",ISBLANK(T649)),"Error",IF(AND(Q649="Residential HP",T649&gt;0),T649,IF(Q649="Commercial AC (&gt;=65k to &lt;135,000k Btu/hr)",'Emission Factors'!$E$57,IF(Q649="Commercial AC (&gt;=135,000k Btu/hr)",'Emission Factors'!$E$58,""))))))))</f>
        <v/>
      </c>
      <c r="V649" s="95"/>
      <c r="W649" s="211" t="str">
        <f>IF(ISBLANK(V649),"",VLOOKUP(V649,'Emission Factors'!$C$81:$G$221,4,FALSE))</f>
        <v/>
      </c>
      <c r="X649" s="210" t="str">
        <f>IF(Q649="Room AC (window/wall)",'Emission Factors'!$F$53,IF(Q649="Room AC (PTAC/PTHP)",'Emission Factors'!$F$54,IF(Q649="Residential AC",'Emission Factors'!$F$55,IF(Q649="Residential HP",'Emission Factors'!$F$56,IF(Q649="Commercial AC (&gt;=65k to &lt;135,000k Btu/hr)",'Emission Factors'!$F$57,IF(Q649="Commercial AC (&gt;=135,000k Btu/hr)",'Emission Factors'!$F$58,""))))))</f>
        <v/>
      </c>
      <c r="Y649" s="211" t="str">
        <f>IF(Q649="Room AC (window/wall)",'Emission Factors'!$G$53,IF(Q649="Room AC (PTAC/PTHP)",'Emission Factors'!$G$54,IF(Q649="Residential AC",'Emission Factors'!$G$55,IF(Q649="Residential HP",'Emission Factors'!$G$56,IF(Q649="Commercial AC (&gt;=65k to &lt;135,000k Btu/hr)",'Emission Factors'!$G$57,IF(Q649="Commercial AC (&gt;=135,000k Btu/hr)",'Emission Factors'!$G$58,""))))))</f>
        <v/>
      </c>
      <c r="Z649" s="96"/>
      <c r="AA649" s="97" t="str">
        <f t="shared" si="91"/>
        <v/>
      </c>
      <c r="AB649" s="97" t="str">
        <f t="shared" si="92"/>
        <v/>
      </c>
      <c r="AC649" s="246" t="str">
        <f t="shared" si="93"/>
        <v/>
      </c>
      <c r="AD649" s="97" t="str">
        <f t="shared" si="94"/>
        <v/>
      </c>
      <c r="AE649" s="97" t="str">
        <f t="shared" si="95"/>
        <v/>
      </c>
      <c r="AF649" s="252" t="str">
        <f t="shared" si="96"/>
        <v/>
      </c>
      <c r="AG649" s="254" t="str">
        <f t="shared" si="97"/>
        <v/>
      </c>
      <c r="AH649" s="248" t="str">
        <f t="shared" si="98"/>
        <v/>
      </c>
      <c r="AI649" s="249" t="str">
        <f t="shared" si="99"/>
        <v/>
      </c>
    </row>
    <row r="650" spans="2:35" x14ac:dyDescent="0.3">
      <c r="B650" s="94"/>
      <c r="C650" s="95"/>
      <c r="D650" s="95"/>
      <c r="E650" s="95"/>
      <c r="F650" s="94"/>
      <c r="G650" s="145"/>
      <c r="H650" s="245"/>
      <c r="I650" s="211" t="str">
        <f>IF(D650="Room AC (window/wall)",'Emission Factors'!$E$53,IF(D650="Room AC (PTAC/PTHP)",H650,IF(D650="Residential AC",'Emission Factors'!$E$55,IF(D650="Residential HP",H650,IF(D650="Commercial AC (&gt;=65k to &lt;135,000k Btu/hr)",'Emission Factors'!$E$57,IF(D650="Commercial AC (&gt;=135,000k Btu/hr)",'Emission Factors'!$E$58,""))))))</f>
        <v/>
      </c>
      <c r="J650" s="96"/>
      <c r="K650" s="211" t="str">
        <f>IF(ISBLANK(J650),"",VLOOKUP(J650,'Emission Factors'!$C$81:$G$221,4,FALSE))</f>
        <v/>
      </c>
      <c r="L650" s="210" t="str">
        <f>IF(D650="Room AC (window/wall)",'Emission Factors'!$F$53,IF(D650="Room AC (PTAC/PTHP)",'Emission Factors'!$F$54,IF(D650="Residential AC",'Emission Factors'!$F$55,IF(D650="Residential HP",'Emission Factors'!$F$56,IF(D650="Commercial AC (&gt;=65k to &lt;135,000k Btu/hr)",'Emission Factors'!$F$57,IF(D650="Commercial AC (&gt;=135,000k Btu/hr)",'Emission Factors'!$F$58,""))))))</f>
        <v/>
      </c>
      <c r="M650" s="211" t="str">
        <f>IF(D650="Room AC (window/wall)",'Emission Factors'!$G$53,IF(D650="Room AC (PTAC/PTHP)",'Emission Factors'!$G$54,IF(D650="Residential AC",'Emission Factors'!$G$55,IF(D650="Residential HP",'Emission Factors'!$G$56,IF(D650="Commercial AC (&gt;=65k to &lt;135,000k Btu/hr)",'Emission Factors'!$G$57,IF(D650="Commercial AC (&gt;=135,000k Btu/hr)",'Emission Factors'!$G$58,""))))))</f>
        <v/>
      </c>
      <c r="N650" s="96"/>
      <c r="O650" s="209" t="str">
        <f>IF(ISBLANK(D650),"",(IF(D650="Room AC (window/wall)",'Emission Factors'!$C$53,IF(D650="Room AC (PTAC/PTHP)",'Emission Factors'!$C$54,IF(D650="Residential AC",'Emission Factors'!$C$55,IF(D650="Residential HP",'Emission Factors'!$C$56,IF(D650="Commercial AC (&gt;=65k to &lt;135,000k Btu/hr)",'Emission Factors'!$C$57,IF(D650="Commercial AC (&gt;=135,000k Btu/hr)",'Emission Factors'!$C$58,""))))))))</f>
        <v/>
      </c>
      <c r="P650" s="209" t="str">
        <f t="shared" si="90"/>
        <v/>
      </c>
      <c r="Q650" s="95"/>
      <c r="R650" s="256"/>
      <c r="S650" s="256"/>
      <c r="T650" s="96"/>
      <c r="U650" s="211" t="str">
        <f>IF(Q650="Room AC (window/wall)",'Emission Factors'!$E$53,IF(AND(Q650="Room AC (PTAC/PTHP)",ISBLANK(T650)),"Error",IF(AND(Q650="Room AC (PTAC/PTHP)",T650&gt;0),T650,IF(Q650="Residential AC",'Emission Factors'!$E$55,IF(AND(Q650="Residential HP",ISBLANK(T650)),"Error",IF(AND(Q650="Residential HP",T650&gt;0),T650,IF(Q650="Commercial AC (&gt;=65k to &lt;135,000k Btu/hr)",'Emission Factors'!$E$57,IF(Q650="Commercial AC (&gt;=135,000k Btu/hr)",'Emission Factors'!$E$58,""))))))))</f>
        <v/>
      </c>
      <c r="V650" s="95"/>
      <c r="W650" s="211" t="str">
        <f>IF(ISBLANK(V650),"",VLOOKUP(V650,'Emission Factors'!$C$81:$G$221,4,FALSE))</f>
        <v/>
      </c>
      <c r="X650" s="210" t="str">
        <f>IF(Q650="Room AC (window/wall)",'Emission Factors'!$F$53,IF(Q650="Room AC (PTAC/PTHP)",'Emission Factors'!$F$54,IF(Q650="Residential AC",'Emission Factors'!$F$55,IF(Q650="Residential HP",'Emission Factors'!$F$56,IF(Q650="Commercial AC (&gt;=65k to &lt;135,000k Btu/hr)",'Emission Factors'!$F$57,IF(Q650="Commercial AC (&gt;=135,000k Btu/hr)",'Emission Factors'!$F$58,""))))))</f>
        <v/>
      </c>
      <c r="Y650" s="211" t="str">
        <f>IF(Q650="Room AC (window/wall)",'Emission Factors'!$G$53,IF(Q650="Room AC (PTAC/PTHP)",'Emission Factors'!$G$54,IF(Q650="Residential AC",'Emission Factors'!$G$55,IF(Q650="Residential HP",'Emission Factors'!$G$56,IF(Q650="Commercial AC (&gt;=65k to &lt;135,000k Btu/hr)",'Emission Factors'!$G$57,IF(Q650="Commercial AC (&gt;=135,000k Btu/hr)",'Emission Factors'!$G$58,""))))))</f>
        <v/>
      </c>
      <c r="Z650" s="96"/>
      <c r="AA650" s="97" t="str">
        <f t="shared" si="91"/>
        <v/>
      </c>
      <c r="AB650" s="97" t="str">
        <f t="shared" si="92"/>
        <v/>
      </c>
      <c r="AC650" s="246" t="str">
        <f t="shared" si="93"/>
        <v/>
      </c>
      <c r="AD650" s="97" t="str">
        <f t="shared" si="94"/>
        <v/>
      </c>
      <c r="AE650" s="97" t="str">
        <f t="shared" si="95"/>
        <v/>
      </c>
      <c r="AF650" s="252" t="str">
        <f t="shared" si="96"/>
        <v/>
      </c>
      <c r="AG650" s="254" t="str">
        <f t="shared" si="97"/>
        <v/>
      </c>
      <c r="AH650" s="248" t="str">
        <f t="shared" si="98"/>
        <v/>
      </c>
      <c r="AI650" s="249" t="str">
        <f t="shared" si="99"/>
        <v/>
      </c>
    </row>
    <row r="651" spans="2:35" x14ac:dyDescent="0.3">
      <c r="B651" s="94"/>
      <c r="C651" s="95"/>
      <c r="D651" s="95"/>
      <c r="E651" s="95"/>
      <c r="F651" s="94"/>
      <c r="G651" s="145"/>
      <c r="H651" s="245"/>
      <c r="I651" s="211" t="str">
        <f>IF(D651="Room AC (window/wall)",'Emission Factors'!$E$53,IF(D651="Room AC (PTAC/PTHP)",H651,IF(D651="Residential AC",'Emission Factors'!$E$55,IF(D651="Residential HP",H651,IF(D651="Commercial AC (&gt;=65k to &lt;135,000k Btu/hr)",'Emission Factors'!$E$57,IF(D651="Commercial AC (&gt;=135,000k Btu/hr)",'Emission Factors'!$E$58,""))))))</f>
        <v/>
      </c>
      <c r="J651" s="96"/>
      <c r="K651" s="211" t="str">
        <f>IF(ISBLANK(J651),"",VLOOKUP(J651,'Emission Factors'!$C$81:$G$221,4,FALSE))</f>
        <v/>
      </c>
      <c r="L651" s="210" t="str">
        <f>IF(D651="Room AC (window/wall)",'Emission Factors'!$F$53,IF(D651="Room AC (PTAC/PTHP)",'Emission Factors'!$F$54,IF(D651="Residential AC",'Emission Factors'!$F$55,IF(D651="Residential HP",'Emission Factors'!$F$56,IF(D651="Commercial AC (&gt;=65k to &lt;135,000k Btu/hr)",'Emission Factors'!$F$57,IF(D651="Commercial AC (&gt;=135,000k Btu/hr)",'Emission Factors'!$F$58,""))))))</f>
        <v/>
      </c>
      <c r="M651" s="211" t="str">
        <f>IF(D651="Room AC (window/wall)",'Emission Factors'!$G$53,IF(D651="Room AC (PTAC/PTHP)",'Emission Factors'!$G$54,IF(D651="Residential AC",'Emission Factors'!$G$55,IF(D651="Residential HP",'Emission Factors'!$G$56,IF(D651="Commercial AC (&gt;=65k to &lt;135,000k Btu/hr)",'Emission Factors'!$G$57,IF(D651="Commercial AC (&gt;=135,000k Btu/hr)",'Emission Factors'!$G$58,""))))))</f>
        <v/>
      </c>
      <c r="N651" s="96"/>
      <c r="O651" s="209" t="str">
        <f>IF(ISBLANK(D651),"",(IF(D651="Room AC (window/wall)",'Emission Factors'!$C$53,IF(D651="Room AC (PTAC/PTHP)",'Emission Factors'!$C$54,IF(D651="Residential AC",'Emission Factors'!$C$55,IF(D651="Residential HP",'Emission Factors'!$C$56,IF(D651="Commercial AC (&gt;=65k to &lt;135,000k Btu/hr)",'Emission Factors'!$C$57,IF(D651="Commercial AC (&gt;=135,000k Btu/hr)",'Emission Factors'!$C$58,""))))))))</f>
        <v/>
      </c>
      <c r="P651" s="209" t="str">
        <f t="shared" si="90"/>
        <v/>
      </c>
      <c r="Q651" s="95"/>
      <c r="R651" s="256"/>
      <c r="S651" s="256"/>
      <c r="T651" s="96"/>
      <c r="U651" s="211" t="str">
        <f>IF(Q651="Room AC (window/wall)",'Emission Factors'!$E$53,IF(AND(Q651="Room AC (PTAC/PTHP)",ISBLANK(T651)),"Error",IF(AND(Q651="Room AC (PTAC/PTHP)",T651&gt;0),T651,IF(Q651="Residential AC",'Emission Factors'!$E$55,IF(AND(Q651="Residential HP",ISBLANK(T651)),"Error",IF(AND(Q651="Residential HP",T651&gt;0),T651,IF(Q651="Commercial AC (&gt;=65k to &lt;135,000k Btu/hr)",'Emission Factors'!$E$57,IF(Q651="Commercial AC (&gt;=135,000k Btu/hr)",'Emission Factors'!$E$58,""))))))))</f>
        <v/>
      </c>
      <c r="V651" s="95"/>
      <c r="W651" s="211" t="str">
        <f>IF(ISBLANK(V651),"",VLOOKUP(V651,'Emission Factors'!$C$81:$G$221,4,FALSE))</f>
        <v/>
      </c>
      <c r="X651" s="210" t="str">
        <f>IF(Q651="Room AC (window/wall)",'Emission Factors'!$F$53,IF(Q651="Room AC (PTAC/PTHP)",'Emission Factors'!$F$54,IF(Q651="Residential AC",'Emission Factors'!$F$55,IF(Q651="Residential HP",'Emission Factors'!$F$56,IF(Q651="Commercial AC (&gt;=65k to &lt;135,000k Btu/hr)",'Emission Factors'!$F$57,IF(Q651="Commercial AC (&gt;=135,000k Btu/hr)",'Emission Factors'!$F$58,""))))))</f>
        <v/>
      </c>
      <c r="Y651" s="211" t="str">
        <f>IF(Q651="Room AC (window/wall)",'Emission Factors'!$G$53,IF(Q651="Room AC (PTAC/PTHP)",'Emission Factors'!$G$54,IF(Q651="Residential AC",'Emission Factors'!$G$55,IF(Q651="Residential HP",'Emission Factors'!$G$56,IF(Q651="Commercial AC (&gt;=65k to &lt;135,000k Btu/hr)",'Emission Factors'!$G$57,IF(Q651="Commercial AC (&gt;=135,000k Btu/hr)",'Emission Factors'!$G$58,""))))))</f>
        <v/>
      </c>
      <c r="Z651" s="96"/>
      <c r="AA651" s="97" t="str">
        <f t="shared" si="91"/>
        <v/>
      </c>
      <c r="AB651" s="97" t="str">
        <f t="shared" si="92"/>
        <v/>
      </c>
      <c r="AC651" s="246" t="str">
        <f t="shared" si="93"/>
        <v/>
      </c>
      <c r="AD651" s="97" t="str">
        <f t="shared" si="94"/>
        <v/>
      </c>
      <c r="AE651" s="97" t="str">
        <f t="shared" si="95"/>
        <v/>
      </c>
      <c r="AF651" s="252" t="str">
        <f t="shared" si="96"/>
        <v/>
      </c>
      <c r="AG651" s="254" t="str">
        <f t="shared" si="97"/>
        <v/>
      </c>
      <c r="AH651" s="248" t="str">
        <f t="shared" si="98"/>
        <v/>
      </c>
      <c r="AI651" s="249" t="str">
        <f t="shared" si="99"/>
        <v/>
      </c>
    </row>
    <row r="652" spans="2:35" x14ac:dyDescent="0.3">
      <c r="B652" s="94"/>
      <c r="C652" s="95"/>
      <c r="D652" s="95"/>
      <c r="E652" s="95"/>
      <c r="F652" s="94"/>
      <c r="G652" s="145"/>
      <c r="H652" s="245"/>
      <c r="I652" s="211" t="str">
        <f>IF(D652="Room AC (window/wall)",'Emission Factors'!$E$53,IF(D652="Room AC (PTAC/PTHP)",H652,IF(D652="Residential AC",'Emission Factors'!$E$55,IF(D652="Residential HP",H652,IF(D652="Commercial AC (&gt;=65k to &lt;135,000k Btu/hr)",'Emission Factors'!$E$57,IF(D652="Commercial AC (&gt;=135,000k Btu/hr)",'Emission Factors'!$E$58,""))))))</f>
        <v/>
      </c>
      <c r="J652" s="96"/>
      <c r="K652" s="211" t="str">
        <f>IF(ISBLANK(J652),"",VLOOKUP(J652,'Emission Factors'!$C$81:$G$221,4,FALSE))</f>
        <v/>
      </c>
      <c r="L652" s="210" t="str">
        <f>IF(D652="Room AC (window/wall)",'Emission Factors'!$F$53,IF(D652="Room AC (PTAC/PTHP)",'Emission Factors'!$F$54,IF(D652="Residential AC",'Emission Factors'!$F$55,IF(D652="Residential HP",'Emission Factors'!$F$56,IF(D652="Commercial AC (&gt;=65k to &lt;135,000k Btu/hr)",'Emission Factors'!$F$57,IF(D652="Commercial AC (&gt;=135,000k Btu/hr)",'Emission Factors'!$F$58,""))))))</f>
        <v/>
      </c>
      <c r="M652" s="211" t="str">
        <f>IF(D652="Room AC (window/wall)",'Emission Factors'!$G$53,IF(D652="Room AC (PTAC/PTHP)",'Emission Factors'!$G$54,IF(D652="Residential AC",'Emission Factors'!$G$55,IF(D652="Residential HP",'Emission Factors'!$G$56,IF(D652="Commercial AC (&gt;=65k to &lt;135,000k Btu/hr)",'Emission Factors'!$G$57,IF(D652="Commercial AC (&gt;=135,000k Btu/hr)",'Emission Factors'!$G$58,""))))))</f>
        <v/>
      </c>
      <c r="N652" s="96"/>
      <c r="O652" s="209" t="str">
        <f>IF(ISBLANK(D652),"",(IF(D652="Room AC (window/wall)",'Emission Factors'!$C$53,IF(D652="Room AC (PTAC/PTHP)",'Emission Factors'!$C$54,IF(D652="Residential AC",'Emission Factors'!$C$55,IF(D652="Residential HP",'Emission Factors'!$C$56,IF(D652="Commercial AC (&gt;=65k to &lt;135,000k Btu/hr)",'Emission Factors'!$C$57,IF(D652="Commercial AC (&gt;=135,000k Btu/hr)",'Emission Factors'!$C$58,""))))))))</f>
        <v/>
      </c>
      <c r="P652" s="209" t="str">
        <f t="shared" si="90"/>
        <v/>
      </c>
      <c r="Q652" s="95"/>
      <c r="R652" s="256"/>
      <c r="S652" s="256"/>
      <c r="T652" s="96"/>
      <c r="U652" s="211" t="str">
        <f>IF(Q652="Room AC (window/wall)",'Emission Factors'!$E$53,IF(AND(Q652="Room AC (PTAC/PTHP)",ISBLANK(T652)),"Error",IF(AND(Q652="Room AC (PTAC/PTHP)",T652&gt;0),T652,IF(Q652="Residential AC",'Emission Factors'!$E$55,IF(AND(Q652="Residential HP",ISBLANK(T652)),"Error",IF(AND(Q652="Residential HP",T652&gt;0),T652,IF(Q652="Commercial AC (&gt;=65k to &lt;135,000k Btu/hr)",'Emission Factors'!$E$57,IF(Q652="Commercial AC (&gt;=135,000k Btu/hr)",'Emission Factors'!$E$58,""))))))))</f>
        <v/>
      </c>
      <c r="V652" s="95"/>
      <c r="W652" s="211" t="str">
        <f>IF(ISBLANK(V652),"",VLOOKUP(V652,'Emission Factors'!$C$81:$G$221,4,FALSE))</f>
        <v/>
      </c>
      <c r="X652" s="210" t="str">
        <f>IF(Q652="Room AC (window/wall)",'Emission Factors'!$F$53,IF(Q652="Room AC (PTAC/PTHP)",'Emission Factors'!$F$54,IF(Q652="Residential AC",'Emission Factors'!$F$55,IF(Q652="Residential HP",'Emission Factors'!$F$56,IF(Q652="Commercial AC (&gt;=65k to &lt;135,000k Btu/hr)",'Emission Factors'!$F$57,IF(Q652="Commercial AC (&gt;=135,000k Btu/hr)",'Emission Factors'!$F$58,""))))))</f>
        <v/>
      </c>
      <c r="Y652" s="211" t="str">
        <f>IF(Q652="Room AC (window/wall)",'Emission Factors'!$G$53,IF(Q652="Room AC (PTAC/PTHP)",'Emission Factors'!$G$54,IF(Q652="Residential AC",'Emission Factors'!$G$55,IF(Q652="Residential HP",'Emission Factors'!$G$56,IF(Q652="Commercial AC (&gt;=65k to &lt;135,000k Btu/hr)",'Emission Factors'!$G$57,IF(Q652="Commercial AC (&gt;=135,000k Btu/hr)",'Emission Factors'!$G$58,""))))))</f>
        <v/>
      </c>
      <c r="Z652" s="96"/>
      <c r="AA652" s="97" t="str">
        <f t="shared" si="91"/>
        <v/>
      </c>
      <c r="AB652" s="97" t="str">
        <f t="shared" si="92"/>
        <v/>
      </c>
      <c r="AC652" s="246" t="str">
        <f t="shared" si="93"/>
        <v/>
      </c>
      <c r="AD652" s="97" t="str">
        <f t="shared" si="94"/>
        <v/>
      </c>
      <c r="AE652" s="97" t="str">
        <f t="shared" si="95"/>
        <v/>
      </c>
      <c r="AF652" s="252" t="str">
        <f t="shared" si="96"/>
        <v/>
      </c>
      <c r="AG652" s="254" t="str">
        <f t="shared" si="97"/>
        <v/>
      </c>
      <c r="AH652" s="248" t="str">
        <f t="shared" si="98"/>
        <v/>
      </c>
      <c r="AI652" s="249" t="str">
        <f t="shared" si="99"/>
        <v/>
      </c>
    </row>
    <row r="653" spans="2:35" x14ac:dyDescent="0.3">
      <c r="B653" s="94"/>
      <c r="C653" s="95"/>
      <c r="D653" s="95"/>
      <c r="E653" s="95"/>
      <c r="F653" s="94"/>
      <c r="G653" s="145"/>
      <c r="H653" s="245"/>
      <c r="I653" s="211" t="str">
        <f>IF(D653="Room AC (window/wall)",'Emission Factors'!$E$53,IF(D653="Room AC (PTAC/PTHP)",H653,IF(D653="Residential AC",'Emission Factors'!$E$55,IF(D653="Residential HP",H653,IF(D653="Commercial AC (&gt;=65k to &lt;135,000k Btu/hr)",'Emission Factors'!$E$57,IF(D653="Commercial AC (&gt;=135,000k Btu/hr)",'Emission Factors'!$E$58,""))))))</f>
        <v/>
      </c>
      <c r="J653" s="96"/>
      <c r="K653" s="211" t="str">
        <f>IF(ISBLANK(J653),"",VLOOKUP(J653,'Emission Factors'!$C$81:$G$221,4,FALSE))</f>
        <v/>
      </c>
      <c r="L653" s="210" t="str">
        <f>IF(D653="Room AC (window/wall)",'Emission Factors'!$F$53,IF(D653="Room AC (PTAC/PTHP)",'Emission Factors'!$F$54,IF(D653="Residential AC",'Emission Factors'!$F$55,IF(D653="Residential HP",'Emission Factors'!$F$56,IF(D653="Commercial AC (&gt;=65k to &lt;135,000k Btu/hr)",'Emission Factors'!$F$57,IF(D653="Commercial AC (&gt;=135,000k Btu/hr)",'Emission Factors'!$F$58,""))))))</f>
        <v/>
      </c>
      <c r="M653" s="211" t="str">
        <f>IF(D653="Room AC (window/wall)",'Emission Factors'!$G$53,IF(D653="Room AC (PTAC/PTHP)",'Emission Factors'!$G$54,IF(D653="Residential AC",'Emission Factors'!$G$55,IF(D653="Residential HP",'Emission Factors'!$G$56,IF(D653="Commercial AC (&gt;=65k to &lt;135,000k Btu/hr)",'Emission Factors'!$G$57,IF(D653="Commercial AC (&gt;=135,000k Btu/hr)",'Emission Factors'!$G$58,""))))))</f>
        <v/>
      </c>
      <c r="N653" s="96"/>
      <c r="O653" s="209" t="str">
        <f>IF(ISBLANK(D653),"",(IF(D653="Room AC (window/wall)",'Emission Factors'!$C$53,IF(D653="Room AC (PTAC/PTHP)",'Emission Factors'!$C$54,IF(D653="Residential AC",'Emission Factors'!$C$55,IF(D653="Residential HP",'Emission Factors'!$C$56,IF(D653="Commercial AC (&gt;=65k to &lt;135,000k Btu/hr)",'Emission Factors'!$C$57,IF(D653="Commercial AC (&gt;=135,000k Btu/hr)",'Emission Factors'!$C$58,""))))))))</f>
        <v/>
      </c>
      <c r="P653" s="209" t="str">
        <f t="shared" si="90"/>
        <v/>
      </c>
      <c r="Q653" s="95"/>
      <c r="R653" s="256"/>
      <c r="S653" s="256"/>
      <c r="T653" s="96"/>
      <c r="U653" s="211" t="str">
        <f>IF(Q653="Room AC (window/wall)",'Emission Factors'!$E$53,IF(AND(Q653="Room AC (PTAC/PTHP)",ISBLANK(T653)),"Error",IF(AND(Q653="Room AC (PTAC/PTHP)",T653&gt;0),T653,IF(Q653="Residential AC",'Emission Factors'!$E$55,IF(AND(Q653="Residential HP",ISBLANK(T653)),"Error",IF(AND(Q653="Residential HP",T653&gt;0),T653,IF(Q653="Commercial AC (&gt;=65k to &lt;135,000k Btu/hr)",'Emission Factors'!$E$57,IF(Q653="Commercial AC (&gt;=135,000k Btu/hr)",'Emission Factors'!$E$58,""))))))))</f>
        <v/>
      </c>
      <c r="V653" s="95"/>
      <c r="W653" s="211" t="str">
        <f>IF(ISBLANK(V653),"",VLOOKUP(V653,'Emission Factors'!$C$81:$G$221,4,FALSE))</f>
        <v/>
      </c>
      <c r="X653" s="210" t="str">
        <f>IF(Q653="Room AC (window/wall)",'Emission Factors'!$F$53,IF(Q653="Room AC (PTAC/PTHP)",'Emission Factors'!$F$54,IF(Q653="Residential AC",'Emission Factors'!$F$55,IF(Q653="Residential HP",'Emission Factors'!$F$56,IF(Q653="Commercial AC (&gt;=65k to &lt;135,000k Btu/hr)",'Emission Factors'!$F$57,IF(Q653="Commercial AC (&gt;=135,000k Btu/hr)",'Emission Factors'!$F$58,""))))))</f>
        <v/>
      </c>
      <c r="Y653" s="211" t="str">
        <f>IF(Q653="Room AC (window/wall)",'Emission Factors'!$G$53,IF(Q653="Room AC (PTAC/PTHP)",'Emission Factors'!$G$54,IF(Q653="Residential AC",'Emission Factors'!$G$55,IF(Q653="Residential HP",'Emission Factors'!$G$56,IF(Q653="Commercial AC (&gt;=65k to &lt;135,000k Btu/hr)",'Emission Factors'!$G$57,IF(Q653="Commercial AC (&gt;=135,000k Btu/hr)",'Emission Factors'!$G$58,""))))))</f>
        <v/>
      </c>
      <c r="Z653" s="96"/>
      <c r="AA653" s="97" t="str">
        <f t="shared" si="91"/>
        <v/>
      </c>
      <c r="AB653" s="97" t="str">
        <f t="shared" si="92"/>
        <v/>
      </c>
      <c r="AC653" s="246" t="str">
        <f t="shared" si="93"/>
        <v/>
      </c>
      <c r="AD653" s="97" t="str">
        <f t="shared" si="94"/>
        <v/>
      </c>
      <c r="AE653" s="97" t="str">
        <f t="shared" si="95"/>
        <v/>
      </c>
      <c r="AF653" s="252" t="str">
        <f t="shared" si="96"/>
        <v/>
      </c>
      <c r="AG653" s="254" t="str">
        <f t="shared" si="97"/>
        <v/>
      </c>
      <c r="AH653" s="248" t="str">
        <f t="shared" si="98"/>
        <v/>
      </c>
      <c r="AI653" s="249" t="str">
        <f t="shared" si="99"/>
        <v/>
      </c>
    </row>
    <row r="654" spans="2:35" x14ac:dyDescent="0.3">
      <c r="B654" s="94"/>
      <c r="C654" s="95"/>
      <c r="D654" s="95"/>
      <c r="E654" s="95"/>
      <c r="F654" s="94"/>
      <c r="G654" s="145"/>
      <c r="H654" s="245"/>
      <c r="I654" s="211" t="str">
        <f>IF(D654="Room AC (window/wall)",'Emission Factors'!$E$53,IF(D654="Room AC (PTAC/PTHP)",H654,IF(D654="Residential AC",'Emission Factors'!$E$55,IF(D654="Residential HP",H654,IF(D654="Commercial AC (&gt;=65k to &lt;135,000k Btu/hr)",'Emission Factors'!$E$57,IF(D654="Commercial AC (&gt;=135,000k Btu/hr)",'Emission Factors'!$E$58,""))))))</f>
        <v/>
      </c>
      <c r="J654" s="96"/>
      <c r="K654" s="211" t="str">
        <f>IF(ISBLANK(J654),"",VLOOKUP(J654,'Emission Factors'!$C$81:$G$221,4,FALSE))</f>
        <v/>
      </c>
      <c r="L654" s="210" t="str">
        <f>IF(D654="Room AC (window/wall)",'Emission Factors'!$F$53,IF(D654="Room AC (PTAC/PTHP)",'Emission Factors'!$F$54,IF(D654="Residential AC",'Emission Factors'!$F$55,IF(D654="Residential HP",'Emission Factors'!$F$56,IF(D654="Commercial AC (&gt;=65k to &lt;135,000k Btu/hr)",'Emission Factors'!$F$57,IF(D654="Commercial AC (&gt;=135,000k Btu/hr)",'Emission Factors'!$F$58,""))))))</f>
        <v/>
      </c>
      <c r="M654" s="211" t="str">
        <f>IF(D654="Room AC (window/wall)",'Emission Factors'!$G$53,IF(D654="Room AC (PTAC/PTHP)",'Emission Factors'!$G$54,IF(D654="Residential AC",'Emission Factors'!$G$55,IF(D654="Residential HP",'Emission Factors'!$G$56,IF(D654="Commercial AC (&gt;=65k to &lt;135,000k Btu/hr)",'Emission Factors'!$G$57,IF(D654="Commercial AC (&gt;=135,000k Btu/hr)",'Emission Factors'!$G$58,""))))))</f>
        <v/>
      </c>
      <c r="N654" s="96"/>
      <c r="O654" s="209" t="str">
        <f>IF(ISBLANK(D654),"",(IF(D654="Room AC (window/wall)",'Emission Factors'!$C$53,IF(D654="Room AC (PTAC/PTHP)",'Emission Factors'!$C$54,IF(D654="Residential AC",'Emission Factors'!$C$55,IF(D654="Residential HP",'Emission Factors'!$C$56,IF(D654="Commercial AC (&gt;=65k to &lt;135,000k Btu/hr)",'Emission Factors'!$C$57,IF(D654="Commercial AC (&gt;=135,000k Btu/hr)",'Emission Factors'!$C$58,""))))))))</f>
        <v/>
      </c>
      <c r="P654" s="209" t="str">
        <f t="shared" ref="P654:P717" si="100">IFERROR(O654-(IF(ISBLANK(R654),"Error",R654)-E654),"")</f>
        <v/>
      </c>
      <c r="Q654" s="95"/>
      <c r="R654" s="256"/>
      <c r="S654" s="256"/>
      <c r="T654" s="96"/>
      <c r="U654" s="211" t="str">
        <f>IF(Q654="Room AC (window/wall)",'Emission Factors'!$E$53,IF(AND(Q654="Room AC (PTAC/PTHP)",ISBLANK(T654)),"Error",IF(AND(Q654="Room AC (PTAC/PTHP)",T654&gt;0),T654,IF(Q654="Residential AC",'Emission Factors'!$E$55,IF(AND(Q654="Residential HP",ISBLANK(T654)),"Error",IF(AND(Q654="Residential HP",T654&gt;0),T654,IF(Q654="Commercial AC (&gt;=65k to &lt;135,000k Btu/hr)",'Emission Factors'!$E$57,IF(Q654="Commercial AC (&gt;=135,000k Btu/hr)",'Emission Factors'!$E$58,""))))))))</f>
        <v/>
      </c>
      <c r="V654" s="95"/>
      <c r="W654" s="211" t="str">
        <f>IF(ISBLANK(V654),"",VLOOKUP(V654,'Emission Factors'!$C$81:$G$221,4,FALSE))</f>
        <v/>
      </c>
      <c r="X654" s="210" t="str">
        <f>IF(Q654="Room AC (window/wall)",'Emission Factors'!$F$53,IF(Q654="Room AC (PTAC/PTHP)",'Emission Factors'!$F$54,IF(Q654="Residential AC",'Emission Factors'!$F$55,IF(Q654="Residential HP",'Emission Factors'!$F$56,IF(Q654="Commercial AC (&gt;=65k to &lt;135,000k Btu/hr)",'Emission Factors'!$F$57,IF(Q654="Commercial AC (&gt;=135,000k Btu/hr)",'Emission Factors'!$F$58,""))))))</f>
        <v/>
      </c>
      <c r="Y654" s="211" t="str">
        <f>IF(Q654="Room AC (window/wall)",'Emission Factors'!$G$53,IF(Q654="Room AC (PTAC/PTHP)",'Emission Factors'!$G$54,IF(Q654="Residential AC",'Emission Factors'!$G$55,IF(Q654="Residential HP",'Emission Factors'!$G$56,IF(Q654="Commercial AC (&gt;=65k to &lt;135,000k Btu/hr)",'Emission Factors'!$G$57,IF(Q654="Commercial AC (&gt;=135,000k Btu/hr)",'Emission Factors'!$G$58,""))))))</f>
        <v/>
      </c>
      <c r="Z654" s="96"/>
      <c r="AA654" s="97" t="str">
        <f t="shared" si="91"/>
        <v/>
      </c>
      <c r="AB654" s="97" t="str">
        <f t="shared" si="92"/>
        <v/>
      </c>
      <c r="AC654" s="246" t="str">
        <f t="shared" si="93"/>
        <v/>
      </c>
      <c r="AD654" s="97" t="str">
        <f t="shared" si="94"/>
        <v/>
      </c>
      <c r="AE654" s="97" t="str">
        <f t="shared" si="95"/>
        <v/>
      </c>
      <c r="AF654" s="252" t="str">
        <f t="shared" si="96"/>
        <v/>
      </c>
      <c r="AG654" s="254" t="str">
        <f t="shared" si="97"/>
        <v/>
      </c>
      <c r="AH654" s="248" t="str">
        <f t="shared" si="98"/>
        <v/>
      </c>
      <c r="AI654" s="249" t="str">
        <f t="shared" si="99"/>
        <v/>
      </c>
    </row>
    <row r="655" spans="2:35" x14ac:dyDescent="0.3">
      <c r="B655" s="94"/>
      <c r="C655" s="95"/>
      <c r="D655" s="95"/>
      <c r="E655" s="95"/>
      <c r="F655" s="94"/>
      <c r="G655" s="145"/>
      <c r="H655" s="245"/>
      <c r="I655" s="211" t="str">
        <f>IF(D655="Room AC (window/wall)",'Emission Factors'!$E$53,IF(D655="Room AC (PTAC/PTHP)",H655,IF(D655="Residential AC",'Emission Factors'!$E$55,IF(D655="Residential HP",H655,IF(D655="Commercial AC (&gt;=65k to &lt;135,000k Btu/hr)",'Emission Factors'!$E$57,IF(D655="Commercial AC (&gt;=135,000k Btu/hr)",'Emission Factors'!$E$58,""))))))</f>
        <v/>
      </c>
      <c r="J655" s="96"/>
      <c r="K655" s="211" t="str">
        <f>IF(ISBLANK(J655),"",VLOOKUP(J655,'Emission Factors'!$C$81:$G$221,4,FALSE))</f>
        <v/>
      </c>
      <c r="L655" s="210" t="str">
        <f>IF(D655="Room AC (window/wall)",'Emission Factors'!$F$53,IF(D655="Room AC (PTAC/PTHP)",'Emission Factors'!$F$54,IF(D655="Residential AC",'Emission Factors'!$F$55,IF(D655="Residential HP",'Emission Factors'!$F$56,IF(D655="Commercial AC (&gt;=65k to &lt;135,000k Btu/hr)",'Emission Factors'!$F$57,IF(D655="Commercial AC (&gt;=135,000k Btu/hr)",'Emission Factors'!$F$58,""))))))</f>
        <v/>
      </c>
      <c r="M655" s="211" t="str">
        <f>IF(D655="Room AC (window/wall)",'Emission Factors'!$G$53,IF(D655="Room AC (PTAC/PTHP)",'Emission Factors'!$G$54,IF(D655="Residential AC",'Emission Factors'!$G$55,IF(D655="Residential HP",'Emission Factors'!$G$56,IF(D655="Commercial AC (&gt;=65k to &lt;135,000k Btu/hr)",'Emission Factors'!$G$57,IF(D655="Commercial AC (&gt;=135,000k Btu/hr)",'Emission Factors'!$G$58,""))))))</f>
        <v/>
      </c>
      <c r="N655" s="96"/>
      <c r="O655" s="209" t="str">
        <f>IF(ISBLANK(D655),"",(IF(D655="Room AC (window/wall)",'Emission Factors'!$C$53,IF(D655="Room AC (PTAC/PTHP)",'Emission Factors'!$C$54,IF(D655="Residential AC",'Emission Factors'!$C$55,IF(D655="Residential HP",'Emission Factors'!$C$56,IF(D655="Commercial AC (&gt;=65k to &lt;135,000k Btu/hr)",'Emission Factors'!$C$57,IF(D655="Commercial AC (&gt;=135,000k Btu/hr)",'Emission Factors'!$C$58,""))))))))</f>
        <v/>
      </c>
      <c r="P655" s="209" t="str">
        <f t="shared" si="100"/>
        <v/>
      </c>
      <c r="Q655" s="95"/>
      <c r="R655" s="256"/>
      <c r="S655" s="256"/>
      <c r="T655" s="96"/>
      <c r="U655" s="211" t="str">
        <f>IF(Q655="Room AC (window/wall)",'Emission Factors'!$E$53,IF(AND(Q655="Room AC (PTAC/PTHP)",ISBLANK(T655)),"Error",IF(AND(Q655="Room AC (PTAC/PTHP)",T655&gt;0),T655,IF(Q655="Residential AC",'Emission Factors'!$E$55,IF(AND(Q655="Residential HP",ISBLANK(T655)),"Error",IF(AND(Q655="Residential HP",T655&gt;0),T655,IF(Q655="Commercial AC (&gt;=65k to &lt;135,000k Btu/hr)",'Emission Factors'!$E$57,IF(Q655="Commercial AC (&gt;=135,000k Btu/hr)",'Emission Factors'!$E$58,""))))))))</f>
        <v/>
      </c>
      <c r="V655" s="95"/>
      <c r="W655" s="211" t="str">
        <f>IF(ISBLANK(V655),"",VLOOKUP(V655,'Emission Factors'!$C$81:$G$221,4,FALSE))</f>
        <v/>
      </c>
      <c r="X655" s="210" t="str">
        <f>IF(Q655="Room AC (window/wall)",'Emission Factors'!$F$53,IF(Q655="Room AC (PTAC/PTHP)",'Emission Factors'!$F$54,IF(Q655="Residential AC",'Emission Factors'!$F$55,IF(Q655="Residential HP",'Emission Factors'!$F$56,IF(Q655="Commercial AC (&gt;=65k to &lt;135,000k Btu/hr)",'Emission Factors'!$F$57,IF(Q655="Commercial AC (&gt;=135,000k Btu/hr)",'Emission Factors'!$F$58,""))))))</f>
        <v/>
      </c>
      <c r="Y655" s="211" t="str">
        <f>IF(Q655="Room AC (window/wall)",'Emission Factors'!$G$53,IF(Q655="Room AC (PTAC/PTHP)",'Emission Factors'!$G$54,IF(Q655="Residential AC",'Emission Factors'!$G$55,IF(Q655="Residential HP",'Emission Factors'!$G$56,IF(Q655="Commercial AC (&gt;=65k to &lt;135,000k Btu/hr)",'Emission Factors'!$G$57,IF(Q655="Commercial AC (&gt;=135,000k Btu/hr)",'Emission Factors'!$G$58,""))))))</f>
        <v/>
      </c>
      <c r="Z655" s="96"/>
      <c r="AA655" s="97" t="str">
        <f t="shared" ref="AA655:AA718" si="101">IF(ISBLANK(Z655),"",(I655*K655*(M655/100)*(N655/2204.6)))</f>
        <v/>
      </c>
      <c r="AB655" s="97" t="str">
        <f t="shared" ref="AB655:AB718" si="102">IF(ISBLANK(Z655),"",(U655*W655*(Y655/100)*(Z655/2204.6)))</f>
        <v/>
      </c>
      <c r="AC655" s="246" t="str">
        <f t="shared" ref="AC655:AC718" si="103">IF(ISBLANK(Z655),"",(AA655-AB655))</f>
        <v/>
      </c>
      <c r="AD655" s="97" t="str">
        <f t="shared" ref="AD655:AD718" si="104">IF(ISBLANK(Z655),"",(H655*K655*(L655/100)*(N655/2204.6)*P655))</f>
        <v/>
      </c>
      <c r="AE655" s="97" t="str">
        <f t="shared" ref="AE655:AE718" si="105">IF(ISBLANK(Z655),"",(T655*W655*(X655/100)*(Z655/2204.6)*P655))</f>
        <v/>
      </c>
      <c r="AF655" s="252" t="str">
        <f t="shared" ref="AF655:AF718" si="106">IF(ISBLANK(Z655),"",(AD655-AE655))</f>
        <v/>
      </c>
      <c r="AG655" s="254" t="str">
        <f t="shared" ref="AG655:AG718" si="107">IF(ISBLANK(S655),"",IF(AND(S655&gt;2024,W655&gt;750),0,SUM(AC655,AF655)))</f>
        <v/>
      </c>
      <c r="AH655" s="248" t="str">
        <f t="shared" ref="AH655:AH718" si="108">IF(ISBLANK(Z655),"",(AG655/Z655))</f>
        <v/>
      </c>
      <c r="AI655" s="249" t="str">
        <f t="shared" ref="AI655:AI718" si="109">IF(ISBLANK(Z655),"",(IF(AG655=0,0,(AG655/G655))))</f>
        <v/>
      </c>
    </row>
    <row r="656" spans="2:35" x14ac:dyDescent="0.3">
      <c r="B656" s="94"/>
      <c r="C656" s="95"/>
      <c r="D656" s="95"/>
      <c r="E656" s="95"/>
      <c r="F656" s="94"/>
      <c r="G656" s="145"/>
      <c r="H656" s="245"/>
      <c r="I656" s="211" t="str">
        <f>IF(D656="Room AC (window/wall)",'Emission Factors'!$E$53,IF(D656="Room AC (PTAC/PTHP)",H656,IF(D656="Residential AC",'Emission Factors'!$E$55,IF(D656="Residential HP",H656,IF(D656="Commercial AC (&gt;=65k to &lt;135,000k Btu/hr)",'Emission Factors'!$E$57,IF(D656="Commercial AC (&gt;=135,000k Btu/hr)",'Emission Factors'!$E$58,""))))))</f>
        <v/>
      </c>
      <c r="J656" s="96"/>
      <c r="K656" s="211" t="str">
        <f>IF(ISBLANK(J656),"",VLOOKUP(J656,'Emission Factors'!$C$81:$G$221,4,FALSE))</f>
        <v/>
      </c>
      <c r="L656" s="210" t="str">
        <f>IF(D656="Room AC (window/wall)",'Emission Factors'!$F$53,IF(D656="Room AC (PTAC/PTHP)",'Emission Factors'!$F$54,IF(D656="Residential AC",'Emission Factors'!$F$55,IF(D656="Residential HP",'Emission Factors'!$F$56,IF(D656="Commercial AC (&gt;=65k to &lt;135,000k Btu/hr)",'Emission Factors'!$F$57,IF(D656="Commercial AC (&gt;=135,000k Btu/hr)",'Emission Factors'!$F$58,""))))))</f>
        <v/>
      </c>
      <c r="M656" s="211" t="str">
        <f>IF(D656="Room AC (window/wall)",'Emission Factors'!$G$53,IF(D656="Room AC (PTAC/PTHP)",'Emission Factors'!$G$54,IF(D656="Residential AC",'Emission Factors'!$G$55,IF(D656="Residential HP",'Emission Factors'!$G$56,IF(D656="Commercial AC (&gt;=65k to &lt;135,000k Btu/hr)",'Emission Factors'!$G$57,IF(D656="Commercial AC (&gt;=135,000k Btu/hr)",'Emission Factors'!$G$58,""))))))</f>
        <v/>
      </c>
      <c r="N656" s="96"/>
      <c r="O656" s="209" t="str">
        <f>IF(ISBLANK(D656),"",(IF(D656="Room AC (window/wall)",'Emission Factors'!$C$53,IF(D656="Room AC (PTAC/PTHP)",'Emission Factors'!$C$54,IF(D656="Residential AC",'Emission Factors'!$C$55,IF(D656="Residential HP",'Emission Factors'!$C$56,IF(D656="Commercial AC (&gt;=65k to &lt;135,000k Btu/hr)",'Emission Factors'!$C$57,IF(D656="Commercial AC (&gt;=135,000k Btu/hr)",'Emission Factors'!$C$58,""))))))))</f>
        <v/>
      </c>
      <c r="P656" s="209" t="str">
        <f t="shared" si="100"/>
        <v/>
      </c>
      <c r="Q656" s="95"/>
      <c r="R656" s="256"/>
      <c r="S656" s="256"/>
      <c r="T656" s="96"/>
      <c r="U656" s="211" t="str">
        <f>IF(Q656="Room AC (window/wall)",'Emission Factors'!$E$53,IF(AND(Q656="Room AC (PTAC/PTHP)",ISBLANK(T656)),"Error",IF(AND(Q656="Room AC (PTAC/PTHP)",T656&gt;0),T656,IF(Q656="Residential AC",'Emission Factors'!$E$55,IF(AND(Q656="Residential HP",ISBLANK(T656)),"Error",IF(AND(Q656="Residential HP",T656&gt;0),T656,IF(Q656="Commercial AC (&gt;=65k to &lt;135,000k Btu/hr)",'Emission Factors'!$E$57,IF(Q656="Commercial AC (&gt;=135,000k Btu/hr)",'Emission Factors'!$E$58,""))))))))</f>
        <v/>
      </c>
      <c r="V656" s="95"/>
      <c r="W656" s="211" t="str">
        <f>IF(ISBLANK(V656),"",VLOOKUP(V656,'Emission Factors'!$C$81:$G$221,4,FALSE))</f>
        <v/>
      </c>
      <c r="X656" s="210" t="str">
        <f>IF(Q656="Room AC (window/wall)",'Emission Factors'!$F$53,IF(Q656="Room AC (PTAC/PTHP)",'Emission Factors'!$F$54,IF(Q656="Residential AC",'Emission Factors'!$F$55,IF(Q656="Residential HP",'Emission Factors'!$F$56,IF(Q656="Commercial AC (&gt;=65k to &lt;135,000k Btu/hr)",'Emission Factors'!$F$57,IF(Q656="Commercial AC (&gt;=135,000k Btu/hr)",'Emission Factors'!$F$58,""))))))</f>
        <v/>
      </c>
      <c r="Y656" s="211" t="str">
        <f>IF(Q656="Room AC (window/wall)",'Emission Factors'!$G$53,IF(Q656="Room AC (PTAC/PTHP)",'Emission Factors'!$G$54,IF(Q656="Residential AC",'Emission Factors'!$G$55,IF(Q656="Residential HP",'Emission Factors'!$G$56,IF(Q656="Commercial AC (&gt;=65k to &lt;135,000k Btu/hr)",'Emission Factors'!$G$57,IF(Q656="Commercial AC (&gt;=135,000k Btu/hr)",'Emission Factors'!$G$58,""))))))</f>
        <v/>
      </c>
      <c r="Z656" s="96"/>
      <c r="AA656" s="97" t="str">
        <f t="shared" si="101"/>
        <v/>
      </c>
      <c r="AB656" s="97" t="str">
        <f t="shared" si="102"/>
        <v/>
      </c>
      <c r="AC656" s="246" t="str">
        <f t="shared" si="103"/>
        <v/>
      </c>
      <c r="AD656" s="97" t="str">
        <f t="shared" si="104"/>
        <v/>
      </c>
      <c r="AE656" s="97" t="str">
        <f t="shared" si="105"/>
        <v/>
      </c>
      <c r="AF656" s="252" t="str">
        <f t="shared" si="106"/>
        <v/>
      </c>
      <c r="AG656" s="254" t="str">
        <f t="shared" si="107"/>
        <v/>
      </c>
      <c r="AH656" s="248" t="str">
        <f t="shared" si="108"/>
        <v/>
      </c>
      <c r="AI656" s="249" t="str">
        <f t="shared" si="109"/>
        <v/>
      </c>
    </row>
    <row r="657" spans="2:35" x14ac:dyDescent="0.3">
      <c r="B657" s="94"/>
      <c r="C657" s="95"/>
      <c r="D657" s="95"/>
      <c r="E657" s="95"/>
      <c r="F657" s="94"/>
      <c r="G657" s="145"/>
      <c r="H657" s="245"/>
      <c r="I657" s="211" t="str">
        <f>IF(D657="Room AC (window/wall)",'Emission Factors'!$E$53,IF(D657="Room AC (PTAC/PTHP)",H657,IF(D657="Residential AC",'Emission Factors'!$E$55,IF(D657="Residential HP",H657,IF(D657="Commercial AC (&gt;=65k to &lt;135,000k Btu/hr)",'Emission Factors'!$E$57,IF(D657="Commercial AC (&gt;=135,000k Btu/hr)",'Emission Factors'!$E$58,""))))))</f>
        <v/>
      </c>
      <c r="J657" s="96"/>
      <c r="K657" s="211" t="str">
        <f>IF(ISBLANK(J657),"",VLOOKUP(J657,'Emission Factors'!$C$81:$G$221,4,FALSE))</f>
        <v/>
      </c>
      <c r="L657" s="210" t="str">
        <f>IF(D657="Room AC (window/wall)",'Emission Factors'!$F$53,IF(D657="Room AC (PTAC/PTHP)",'Emission Factors'!$F$54,IF(D657="Residential AC",'Emission Factors'!$F$55,IF(D657="Residential HP",'Emission Factors'!$F$56,IF(D657="Commercial AC (&gt;=65k to &lt;135,000k Btu/hr)",'Emission Factors'!$F$57,IF(D657="Commercial AC (&gt;=135,000k Btu/hr)",'Emission Factors'!$F$58,""))))))</f>
        <v/>
      </c>
      <c r="M657" s="211" t="str">
        <f>IF(D657="Room AC (window/wall)",'Emission Factors'!$G$53,IF(D657="Room AC (PTAC/PTHP)",'Emission Factors'!$G$54,IF(D657="Residential AC",'Emission Factors'!$G$55,IF(D657="Residential HP",'Emission Factors'!$G$56,IF(D657="Commercial AC (&gt;=65k to &lt;135,000k Btu/hr)",'Emission Factors'!$G$57,IF(D657="Commercial AC (&gt;=135,000k Btu/hr)",'Emission Factors'!$G$58,""))))))</f>
        <v/>
      </c>
      <c r="N657" s="96"/>
      <c r="O657" s="209" t="str">
        <f>IF(ISBLANK(D657),"",(IF(D657="Room AC (window/wall)",'Emission Factors'!$C$53,IF(D657="Room AC (PTAC/PTHP)",'Emission Factors'!$C$54,IF(D657="Residential AC",'Emission Factors'!$C$55,IF(D657="Residential HP",'Emission Factors'!$C$56,IF(D657="Commercial AC (&gt;=65k to &lt;135,000k Btu/hr)",'Emission Factors'!$C$57,IF(D657="Commercial AC (&gt;=135,000k Btu/hr)",'Emission Factors'!$C$58,""))))))))</f>
        <v/>
      </c>
      <c r="P657" s="209" t="str">
        <f t="shared" si="100"/>
        <v/>
      </c>
      <c r="Q657" s="95"/>
      <c r="R657" s="256"/>
      <c r="S657" s="256"/>
      <c r="T657" s="96"/>
      <c r="U657" s="211" t="str">
        <f>IF(Q657="Room AC (window/wall)",'Emission Factors'!$E$53,IF(AND(Q657="Room AC (PTAC/PTHP)",ISBLANK(T657)),"Error",IF(AND(Q657="Room AC (PTAC/PTHP)",T657&gt;0),T657,IF(Q657="Residential AC",'Emission Factors'!$E$55,IF(AND(Q657="Residential HP",ISBLANK(T657)),"Error",IF(AND(Q657="Residential HP",T657&gt;0),T657,IF(Q657="Commercial AC (&gt;=65k to &lt;135,000k Btu/hr)",'Emission Factors'!$E$57,IF(Q657="Commercial AC (&gt;=135,000k Btu/hr)",'Emission Factors'!$E$58,""))))))))</f>
        <v/>
      </c>
      <c r="V657" s="95"/>
      <c r="W657" s="211" t="str">
        <f>IF(ISBLANK(V657),"",VLOOKUP(V657,'Emission Factors'!$C$81:$G$221,4,FALSE))</f>
        <v/>
      </c>
      <c r="X657" s="210" t="str">
        <f>IF(Q657="Room AC (window/wall)",'Emission Factors'!$F$53,IF(Q657="Room AC (PTAC/PTHP)",'Emission Factors'!$F$54,IF(Q657="Residential AC",'Emission Factors'!$F$55,IF(Q657="Residential HP",'Emission Factors'!$F$56,IF(Q657="Commercial AC (&gt;=65k to &lt;135,000k Btu/hr)",'Emission Factors'!$F$57,IF(Q657="Commercial AC (&gt;=135,000k Btu/hr)",'Emission Factors'!$F$58,""))))))</f>
        <v/>
      </c>
      <c r="Y657" s="211" t="str">
        <f>IF(Q657="Room AC (window/wall)",'Emission Factors'!$G$53,IF(Q657="Room AC (PTAC/PTHP)",'Emission Factors'!$G$54,IF(Q657="Residential AC",'Emission Factors'!$G$55,IF(Q657="Residential HP",'Emission Factors'!$G$56,IF(Q657="Commercial AC (&gt;=65k to &lt;135,000k Btu/hr)",'Emission Factors'!$G$57,IF(Q657="Commercial AC (&gt;=135,000k Btu/hr)",'Emission Factors'!$G$58,""))))))</f>
        <v/>
      </c>
      <c r="Z657" s="96"/>
      <c r="AA657" s="97" t="str">
        <f t="shared" si="101"/>
        <v/>
      </c>
      <c r="AB657" s="97" t="str">
        <f t="shared" si="102"/>
        <v/>
      </c>
      <c r="AC657" s="246" t="str">
        <f t="shared" si="103"/>
        <v/>
      </c>
      <c r="AD657" s="97" t="str">
        <f t="shared" si="104"/>
        <v/>
      </c>
      <c r="AE657" s="97" t="str">
        <f t="shared" si="105"/>
        <v/>
      </c>
      <c r="AF657" s="252" t="str">
        <f t="shared" si="106"/>
        <v/>
      </c>
      <c r="AG657" s="254" t="str">
        <f t="shared" si="107"/>
        <v/>
      </c>
      <c r="AH657" s="248" t="str">
        <f t="shared" si="108"/>
        <v/>
      </c>
      <c r="AI657" s="249" t="str">
        <f t="shared" si="109"/>
        <v/>
      </c>
    </row>
    <row r="658" spans="2:35" x14ac:dyDescent="0.3">
      <c r="B658" s="94"/>
      <c r="C658" s="95"/>
      <c r="D658" s="95"/>
      <c r="E658" s="95"/>
      <c r="F658" s="94"/>
      <c r="G658" s="145"/>
      <c r="H658" s="245"/>
      <c r="I658" s="211" t="str">
        <f>IF(D658="Room AC (window/wall)",'Emission Factors'!$E$53,IF(D658="Room AC (PTAC/PTHP)",H658,IF(D658="Residential AC",'Emission Factors'!$E$55,IF(D658="Residential HP",H658,IF(D658="Commercial AC (&gt;=65k to &lt;135,000k Btu/hr)",'Emission Factors'!$E$57,IF(D658="Commercial AC (&gt;=135,000k Btu/hr)",'Emission Factors'!$E$58,""))))))</f>
        <v/>
      </c>
      <c r="J658" s="96"/>
      <c r="K658" s="211" t="str">
        <f>IF(ISBLANK(J658),"",VLOOKUP(J658,'Emission Factors'!$C$81:$G$221,4,FALSE))</f>
        <v/>
      </c>
      <c r="L658" s="210" t="str">
        <f>IF(D658="Room AC (window/wall)",'Emission Factors'!$F$53,IF(D658="Room AC (PTAC/PTHP)",'Emission Factors'!$F$54,IF(D658="Residential AC",'Emission Factors'!$F$55,IF(D658="Residential HP",'Emission Factors'!$F$56,IF(D658="Commercial AC (&gt;=65k to &lt;135,000k Btu/hr)",'Emission Factors'!$F$57,IF(D658="Commercial AC (&gt;=135,000k Btu/hr)",'Emission Factors'!$F$58,""))))))</f>
        <v/>
      </c>
      <c r="M658" s="211" t="str">
        <f>IF(D658="Room AC (window/wall)",'Emission Factors'!$G$53,IF(D658="Room AC (PTAC/PTHP)",'Emission Factors'!$G$54,IF(D658="Residential AC",'Emission Factors'!$G$55,IF(D658="Residential HP",'Emission Factors'!$G$56,IF(D658="Commercial AC (&gt;=65k to &lt;135,000k Btu/hr)",'Emission Factors'!$G$57,IF(D658="Commercial AC (&gt;=135,000k Btu/hr)",'Emission Factors'!$G$58,""))))))</f>
        <v/>
      </c>
      <c r="N658" s="96"/>
      <c r="O658" s="209" t="str">
        <f>IF(ISBLANK(D658),"",(IF(D658="Room AC (window/wall)",'Emission Factors'!$C$53,IF(D658="Room AC (PTAC/PTHP)",'Emission Factors'!$C$54,IF(D658="Residential AC",'Emission Factors'!$C$55,IF(D658="Residential HP",'Emission Factors'!$C$56,IF(D658="Commercial AC (&gt;=65k to &lt;135,000k Btu/hr)",'Emission Factors'!$C$57,IF(D658="Commercial AC (&gt;=135,000k Btu/hr)",'Emission Factors'!$C$58,""))))))))</f>
        <v/>
      </c>
      <c r="P658" s="209" t="str">
        <f t="shared" si="100"/>
        <v/>
      </c>
      <c r="Q658" s="95"/>
      <c r="R658" s="256"/>
      <c r="S658" s="256"/>
      <c r="T658" s="96"/>
      <c r="U658" s="211" t="str">
        <f>IF(Q658="Room AC (window/wall)",'Emission Factors'!$E$53,IF(AND(Q658="Room AC (PTAC/PTHP)",ISBLANK(T658)),"Error",IF(AND(Q658="Room AC (PTAC/PTHP)",T658&gt;0),T658,IF(Q658="Residential AC",'Emission Factors'!$E$55,IF(AND(Q658="Residential HP",ISBLANK(T658)),"Error",IF(AND(Q658="Residential HP",T658&gt;0),T658,IF(Q658="Commercial AC (&gt;=65k to &lt;135,000k Btu/hr)",'Emission Factors'!$E$57,IF(Q658="Commercial AC (&gt;=135,000k Btu/hr)",'Emission Factors'!$E$58,""))))))))</f>
        <v/>
      </c>
      <c r="V658" s="95"/>
      <c r="W658" s="211" t="str">
        <f>IF(ISBLANK(V658),"",VLOOKUP(V658,'Emission Factors'!$C$81:$G$221,4,FALSE))</f>
        <v/>
      </c>
      <c r="X658" s="210" t="str">
        <f>IF(Q658="Room AC (window/wall)",'Emission Factors'!$F$53,IF(Q658="Room AC (PTAC/PTHP)",'Emission Factors'!$F$54,IF(Q658="Residential AC",'Emission Factors'!$F$55,IF(Q658="Residential HP",'Emission Factors'!$F$56,IF(Q658="Commercial AC (&gt;=65k to &lt;135,000k Btu/hr)",'Emission Factors'!$F$57,IF(Q658="Commercial AC (&gt;=135,000k Btu/hr)",'Emission Factors'!$F$58,""))))))</f>
        <v/>
      </c>
      <c r="Y658" s="211" t="str">
        <f>IF(Q658="Room AC (window/wall)",'Emission Factors'!$G$53,IF(Q658="Room AC (PTAC/PTHP)",'Emission Factors'!$G$54,IF(Q658="Residential AC",'Emission Factors'!$G$55,IF(Q658="Residential HP",'Emission Factors'!$G$56,IF(Q658="Commercial AC (&gt;=65k to &lt;135,000k Btu/hr)",'Emission Factors'!$G$57,IF(Q658="Commercial AC (&gt;=135,000k Btu/hr)",'Emission Factors'!$G$58,""))))))</f>
        <v/>
      </c>
      <c r="Z658" s="96"/>
      <c r="AA658" s="97" t="str">
        <f t="shared" si="101"/>
        <v/>
      </c>
      <c r="AB658" s="97" t="str">
        <f t="shared" si="102"/>
        <v/>
      </c>
      <c r="AC658" s="246" t="str">
        <f t="shared" si="103"/>
        <v/>
      </c>
      <c r="AD658" s="97" t="str">
        <f t="shared" si="104"/>
        <v/>
      </c>
      <c r="AE658" s="97" t="str">
        <f t="shared" si="105"/>
        <v/>
      </c>
      <c r="AF658" s="252" t="str">
        <f t="shared" si="106"/>
        <v/>
      </c>
      <c r="AG658" s="254" t="str">
        <f t="shared" si="107"/>
        <v/>
      </c>
      <c r="AH658" s="248" t="str">
        <f t="shared" si="108"/>
        <v/>
      </c>
      <c r="AI658" s="249" t="str">
        <f t="shared" si="109"/>
        <v/>
      </c>
    </row>
    <row r="659" spans="2:35" x14ac:dyDescent="0.3">
      <c r="B659" s="94"/>
      <c r="C659" s="95"/>
      <c r="D659" s="95"/>
      <c r="E659" s="95"/>
      <c r="F659" s="94"/>
      <c r="G659" s="145"/>
      <c r="H659" s="245"/>
      <c r="I659" s="211" t="str">
        <f>IF(D659="Room AC (window/wall)",'Emission Factors'!$E$53,IF(D659="Room AC (PTAC/PTHP)",H659,IF(D659="Residential AC",'Emission Factors'!$E$55,IF(D659="Residential HP",H659,IF(D659="Commercial AC (&gt;=65k to &lt;135,000k Btu/hr)",'Emission Factors'!$E$57,IF(D659="Commercial AC (&gt;=135,000k Btu/hr)",'Emission Factors'!$E$58,""))))))</f>
        <v/>
      </c>
      <c r="J659" s="96"/>
      <c r="K659" s="211" t="str">
        <f>IF(ISBLANK(J659),"",VLOOKUP(J659,'Emission Factors'!$C$81:$G$221,4,FALSE))</f>
        <v/>
      </c>
      <c r="L659" s="210" t="str">
        <f>IF(D659="Room AC (window/wall)",'Emission Factors'!$F$53,IF(D659="Room AC (PTAC/PTHP)",'Emission Factors'!$F$54,IF(D659="Residential AC",'Emission Factors'!$F$55,IF(D659="Residential HP",'Emission Factors'!$F$56,IF(D659="Commercial AC (&gt;=65k to &lt;135,000k Btu/hr)",'Emission Factors'!$F$57,IF(D659="Commercial AC (&gt;=135,000k Btu/hr)",'Emission Factors'!$F$58,""))))))</f>
        <v/>
      </c>
      <c r="M659" s="211" t="str">
        <f>IF(D659="Room AC (window/wall)",'Emission Factors'!$G$53,IF(D659="Room AC (PTAC/PTHP)",'Emission Factors'!$G$54,IF(D659="Residential AC",'Emission Factors'!$G$55,IF(D659="Residential HP",'Emission Factors'!$G$56,IF(D659="Commercial AC (&gt;=65k to &lt;135,000k Btu/hr)",'Emission Factors'!$G$57,IF(D659="Commercial AC (&gt;=135,000k Btu/hr)",'Emission Factors'!$G$58,""))))))</f>
        <v/>
      </c>
      <c r="N659" s="96"/>
      <c r="O659" s="209" t="str">
        <f>IF(ISBLANK(D659),"",(IF(D659="Room AC (window/wall)",'Emission Factors'!$C$53,IF(D659="Room AC (PTAC/PTHP)",'Emission Factors'!$C$54,IF(D659="Residential AC",'Emission Factors'!$C$55,IF(D659="Residential HP",'Emission Factors'!$C$56,IF(D659="Commercial AC (&gt;=65k to &lt;135,000k Btu/hr)",'Emission Factors'!$C$57,IF(D659="Commercial AC (&gt;=135,000k Btu/hr)",'Emission Factors'!$C$58,""))))))))</f>
        <v/>
      </c>
      <c r="P659" s="209" t="str">
        <f t="shared" si="100"/>
        <v/>
      </c>
      <c r="Q659" s="95"/>
      <c r="R659" s="256"/>
      <c r="S659" s="256"/>
      <c r="T659" s="96"/>
      <c r="U659" s="211" t="str">
        <f>IF(Q659="Room AC (window/wall)",'Emission Factors'!$E$53,IF(AND(Q659="Room AC (PTAC/PTHP)",ISBLANK(T659)),"Error",IF(AND(Q659="Room AC (PTAC/PTHP)",T659&gt;0),T659,IF(Q659="Residential AC",'Emission Factors'!$E$55,IF(AND(Q659="Residential HP",ISBLANK(T659)),"Error",IF(AND(Q659="Residential HP",T659&gt;0),T659,IF(Q659="Commercial AC (&gt;=65k to &lt;135,000k Btu/hr)",'Emission Factors'!$E$57,IF(Q659="Commercial AC (&gt;=135,000k Btu/hr)",'Emission Factors'!$E$58,""))))))))</f>
        <v/>
      </c>
      <c r="V659" s="95"/>
      <c r="W659" s="211" t="str">
        <f>IF(ISBLANK(V659),"",VLOOKUP(V659,'Emission Factors'!$C$81:$G$221,4,FALSE))</f>
        <v/>
      </c>
      <c r="X659" s="210" t="str">
        <f>IF(Q659="Room AC (window/wall)",'Emission Factors'!$F$53,IF(Q659="Room AC (PTAC/PTHP)",'Emission Factors'!$F$54,IF(Q659="Residential AC",'Emission Factors'!$F$55,IF(Q659="Residential HP",'Emission Factors'!$F$56,IF(Q659="Commercial AC (&gt;=65k to &lt;135,000k Btu/hr)",'Emission Factors'!$F$57,IF(Q659="Commercial AC (&gt;=135,000k Btu/hr)",'Emission Factors'!$F$58,""))))))</f>
        <v/>
      </c>
      <c r="Y659" s="211" t="str">
        <f>IF(Q659="Room AC (window/wall)",'Emission Factors'!$G$53,IF(Q659="Room AC (PTAC/PTHP)",'Emission Factors'!$G$54,IF(Q659="Residential AC",'Emission Factors'!$G$55,IF(Q659="Residential HP",'Emission Factors'!$G$56,IF(Q659="Commercial AC (&gt;=65k to &lt;135,000k Btu/hr)",'Emission Factors'!$G$57,IF(Q659="Commercial AC (&gt;=135,000k Btu/hr)",'Emission Factors'!$G$58,""))))))</f>
        <v/>
      </c>
      <c r="Z659" s="96"/>
      <c r="AA659" s="97" t="str">
        <f t="shared" si="101"/>
        <v/>
      </c>
      <c r="AB659" s="97" t="str">
        <f t="shared" si="102"/>
        <v/>
      </c>
      <c r="AC659" s="246" t="str">
        <f t="shared" si="103"/>
        <v/>
      </c>
      <c r="AD659" s="97" t="str">
        <f t="shared" si="104"/>
        <v/>
      </c>
      <c r="AE659" s="97" t="str">
        <f t="shared" si="105"/>
        <v/>
      </c>
      <c r="AF659" s="252" t="str">
        <f t="shared" si="106"/>
        <v/>
      </c>
      <c r="AG659" s="254" t="str">
        <f t="shared" si="107"/>
        <v/>
      </c>
      <c r="AH659" s="248" t="str">
        <f t="shared" si="108"/>
        <v/>
      </c>
      <c r="AI659" s="249" t="str">
        <f t="shared" si="109"/>
        <v/>
      </c>
    </row>
    <row r="660" spans="2:35" x14ac:dyDescent="0.3">
      <c r="B660" s="94"/>
      <c r="C660" s="95"/>
      <c r="D660" s="95"/>
      <c r="E660" s="95"/>
      <c r="F660" s="94"/>
      <c r="G660" s="145"/>
      <c r="H660" s="245"/>
      <c r="I660" s="211" t="str">
        <f>IF(D660="Room AC (window/wall)",'Emission Factors'!$E$53,IF(D660="Room AC (PTAC/PTHP)",H660,IF(D660="Residential AC",'Emission Factors'!$E$55,IF(D660="Residential HP",H660,IF(D660="Commercial AC (&gt;=65k to &lt;135,000k Btu/hr)",'Emission Factors'!$E$57,IF(D660="Commercial AC (&gt;=135,000k Btu/hr)",'Emission Factors'!$E$58,""))))))</f>
        <v/>
      </c>
      <c r="J660" s="96"/>
      <c r="K660" s="211" t="str">
        <f>IF(ISBLANK(J660),"",VLOOKUP(J660,'Emission Factors'!$C$81:$G$221,4,FALSE))</f>
        <v/>
      </c>
      <c r="L660" s="210" t="str">
        <f>IF(D660="Room AC (window/wall)",'Emission Factors'!$F$53,IF(D660="Room AC (PTAC/PTHP)",'Emission Factors'!$F$54,IF(D660="Residential AC",'Emission Factors'!$F$55,IF(D660="Residential HP",'Emission Factors'!$F$56,IF(D660="Commercial AC (&gt;=65k to &lt;135,000k Btu/hr)",'Emission Factors'!$F$57,IF(D660="Commercial AC (&gt;=135,000k Btu/hr)",'Emission Factors'!$F$58,""))))))</f>
        <v/>
      </c>
      <c r="M660" s="211" t="str">
        <f>IF(D660="Room AC (window/wall)",'Emission Factors'!$G$53,IF(D660="Room AC (PTAC/PTHP)",'Emission Factors'!$G$54,IF(D660="Residential AC",'Emission Factors'!$G$55,IF(D660="Residential HP",'Emission Factors'!$G$56,IF(D660="Commercial AC (&gt;=65k to &lt;135,000k Btu/hr)",'Emission Factors'!$G$57,IF(D660="Commercial AC (&gt;=135,000k Btu/hr)",'Emission Factors'!$G$58,""))))))</f>
        <v/>
      </c>
      <c r="N660" s="96"/>
      <c r="O660" s="209" t="str">
        <f>IF(ISBLANK(D660),"",(IF(D660="Room AC (window/wall)",'Emission Factors'!$C$53,IF(D660="Room AC (PTAC/PTHP)",'Emission Factors'!$C$54,IF(D660="Residential AC",'Emission Factors'!$C$55,IF(D660="Residential HP",'Emission Factors'!$C$56,IF(D660="Commercial AC (&gt;=65k to &lt;135,000k Btu/hr)",'Emission Factors'!$C$57,IF(D660="Commercial AC (&gt;=135,000k Btu/hr)",'Emission Factors'!$C$58,""))))))))</f>
        <v/>
      </c>
      <c r="P660" s="209" t="str">
        <f t="shared" si="100"/>
        <v/>
      </c>
      <c r="Q660" s="95"/>
      <c r="R660" s="256"/>
      <c r="S660" s="256"/>
      <c r="T660" s="96"/>
      <c r="U660" s="211" t="str">
        <f>IF(Q660="Room AC (window/wall)",'Emission Factors'!$E$53,IF(AND(Q660="Room AC (PTAC/PTHP)",ISBLANK(T660)),"Error",IF(AND(Q660="Room AC (PTAC/PTHP)",T660&gt;0),T660,IF(Q660="Residential AC",'Emission Factors'!$E$55,IF(AND(Q660="Residential HP",ISBLANK(T660)),"Error",IF(AND(Q660="Residential HP",T660&gt;0),T660,IF(Q660="Commercial AC (&gt;=65k to &lt;135,000k Btu/hr)",'Emission Factors'!$E$57,IF(Q660="Commercial AC (&gt;=135,000k Btu/hr)",'Emission Factors'!$E$58,""))))))))</f>
        <v/>
      </c>
      <c r="V660" s="95"/>
      <c r="W660" s="211" t="str">
        <f>IF(ISBLANK(V660),"",VLOOKUP(V660,'Emission Factors'!$C$81:$G$221,4,FALSE))</f>
        <v/>
      </c>
      <c r="X660" s="210" t="str">
        <f>IF(Q660="Room AC (window/wall)",'Emission Factors'!$F$53,IF(Q660="Room AC (PTAC/PTHP)",'Emission Factors'!$F$54,IF(Q660="Residential AC",'Emission Factors'!$F$55,IF(Q660="Residential HP",'Emission Factors'!$F$56,IF(Q660="Commercial AC (&gt;=65k to &lt;135,000k Btu/hr)",'Emission Factors'!$F$57,IF(Q660="Commercial AC (&gt;=135,000k Btu/hr)",'Emission Factors'!$F$58,""))))))</f>
        <v/>
      </c>
      <c r="Y660" s="211" t="str">
        <f>IF(Q660="Room AC (window/wall)",'Emission Factors'!$G$53,IF(Q660="Room AC (PTAC/PTHP)",'Emission Factors'!$G$54,IF(Q660="Residential AC",'Emission Factors'!$G$55,IF(Q660="Residential HP",'Emission Factors'!$G$56,IF(Q660="Commercial AC (&gt;=65k to &lt;135,000k Btu/hr)",'Emission Factors'!$G$57,IF(Q660="Commercial AC (&gt;=135,000k Btu/hr)",'Emission Factors'!$G$58,""))))))</f>
        <v/>
      </c>
      <c r="Z660" s="96"/>
      <c r="AA660" s="97" t="str">
        <f t="shared" si="101"/>
        <v/>
      </c>
      <c r="AB660" s="97" t="str">
        <f t="shared" si="102"/>
        <v/>
      </c>
      <c r="AC660" s="246" t="str">
        <f t="shared" si="103"/>
        <v/>
      </c>
      <c r="AD660" s="97" t="str">
        <f t="shared" si="104"/>
        <v/>
      </c>
      <c r="AE660" s="97" t="str">
        <f t="shared" si="105"/>
        <v/>
      </c>
      <c r="AF660" s="252" t="str">
        <f t="shared" si="106"/>
        <v/>
      </c>
      <c r="AG660" s="254" t="str">
        <f t="shared" si="107"/>
        <v/>
      </c>
      <c r="AH660" s="248" t="str">
        <f t="shared" si="108"/>
        <v/>
      </c>
      <c r="AI660" s="249" t="str">
        <f t="shared" si="109"/>
        <v/>
      </c>
    </row>
    <row r="661" spans="2:35" x14ac:dyDescent="0.3">
      <c r="B661" s="94"/>
      <c r="C661" s="95"/>
      <c r="D661" s="95"/>
      <c r="E661" s="95"/>
      <c r="F661" s="94"/>
      <c r="G661" s="145"/>
      <c r="H661" s="245"/>
      <c r="I661" s="211" t="str">
        <f>IF(D661="Room AC (window/wall)",'Emission Factors'!$E$53,IF(D661="Room AC (PTAC/PTHP)",H661,IF(D661="Residential AC",'Emission Factors'!$E$55,IF(D661="Residential HP",H661,IF(D661="Commercial AC (&gt;=65k to &lt;135,000k Btu/hr)",'Emission Factors'!$E$57,IF(D661="Commercial AC (&gt;=135,000k Btu/hr)",'Emission Factors'!$E$58,""))))))</f>
        <v/>
      </c>
      <c r="J661" s="96"/>
      <c r="K661" s="211" t="str">
        <f>IF(ISBLANK(J661),"",VLOOKUP(J661,'Emission Factors'!$C$81:$G$221,4,FALSE))</f>
        <v/>
      </c>
      <c r="L661" s="210" t="str">
        <f>IF(D661="Room AC (window/wall)",'Emission Factors'!$F$53,IF(D661="Room AC (PTAC/PTHP)",'Emission Factors'!$F$54,IF(D661="Residential AC",'Emission Factors'!$F$55,IF(D661="Residential HP",'Emission Factors'!$F$56,IF(D661="Commercial AC (&gt;=65k to &lt;135,000k Btu/hr)",'Emission Factors'!$F$57,IF(D661="Commercial AC (&gt;=135,000k Btu/hr)",'Emission Factors'!$F$58,""))))))</f>
        <v/>
      </c>
      <c r="M661" s="211" t="str">
        <f>IF(D661="Room AC (window/wall)",'Emission Factors'!$G$53,IF(D661="Room AC (PTAC/PTHP)",'Emission Factors'!$G$54,IF(D661="Residential AC",'Emission Factors'!$G$55,IF(D661="Residential HP",'Emission Factors'!$G$56,IF(D661="Commercial AC (&gt;=65k to &lt;135,000k Btu/hr)",'Emission Factors'!$G$57,IF(D661="Commercial AC (&gt;=135,000k Btu/hr)",'Emission Factors'!$G$58,""))))))</f>
        <v/>
      </c>
      <c r="N661" s="96"/>
      <c r="O661" s="209" t="str">
        <f>IF(ISBLANK(D661),"",(IF(D661="Room AC (window/wall)",'Emission Factors'!$C$53,IF(D661="Room AC (PTAC/PTHP)",'Emission Factors'!$C$54,IF(D661="Residential AC",'Emission Factors'!$C$55,IF(D661="Residential HP",'Emission Factors'!$C$56,IF(D661="Commercial AC (&gt;=65k to &lt;135,000k Btu/hr)",'Emission Factors'!$C$57,IF(D661="Commercial AC (&gt;=135,000k Btu/hr)",'Emission Factors'!$C$58,""))))))))</f>
        <v/>
      </c>
      <c r="P661" s="209" t="str">
        <f t="shared" si="100"/>
        <v/>
      </c>
      <c r="Q661" s="95"/>
      <c r="R661" s="256"/>
      <c r="S661" s="256"/>
      <c r="T661" s="96"/>
      <c r="U661" s="211" t="str">
        <f>IF(Q661="Room AC (window/wall)",'Emission Factors'!$E$53,IF(AND(Q661="Room AC (PTAC/PTHP)",ISBLANK(T661)),"Error",IF(AND(Q661="Room AC (PTAC/PTHP)",T661&gt;0),T661,IF(Q661="Residential AC",'Emission Factors'!$E$55,IF(AND(Q661="Residential HP",ISBLANK(T661)),"Error",IF(AND(Q661="Residential HP",T661&gt;0),T661,IF(Q661="Commercial AC (&gt;=65k to &lt;135,000k Btu/hr)",'Emission Factors'!$E$57,IF(Q661="Commercial AC (&gt;=135,000k Btu/hr)",'Emission Factors'!$E$58,""))))))))</f>
        <v/>
      </c>
      <c r="V661" s="95"/>
      <c r="W661" s="211" t="str">
        <f>IF(ISBLANK(V661),"",VLOOKUP(V661,'Emission Factors'!$C$81:$G$221,4,FALSE))</f>
        <v/>
      </c>
      <c r="X661" s="210" t="str">
        <f>IF(Q661="Room AC (window/wall)",'Emission Factors'!$F$53,IF(Q661="Room AC (PTAC/PTHP)",'Emission Factors'!$F$54,IF(Q661="Residential AC",'Emission Factors'!$F$55,IF(Q661="Residential HP",'Emission Factors'!$F$56,IF(Q661="Commercial AC (&gt;=65k to &lt;135,000k Btu/hr)",'Emission Factors'!$F$57,IF(Q661="Commercial AC (&gt;=135,000k Btu/hr)",'Emission Factors'!$F$58,""))))))</f>
        <v/>
      </c>
      <c r="Y661" s="211" t="str">
        <f>IF(Q661="Room AC (window/wall)",'Emission Factors'!$G$53,IF(Q661="Room AC (PTAC/PTHP)",'Emission Factors'!$G$54,IF(Q661="Residential AC",'Emission Factors'!$G$55,IF(Q661="Residential HP",'Emission Factors'!$G$56,IF(Q661="Commercial AC (&gt;=65k to &lt;135,000k Btu/hr)",'Emission Factors'!$G$57,IF(Q661="Commercial AC (&gt;=135,000k Btu/hr)",'Emission Factors'!$G$58,""))))))</f>
        <v/>
      </c>
      <c r="Z661" s="96"/>
      <c r="AA661" s="97" t="str">
        <f t="shared" si="101"/>
        <v/>
      </c>
      <c r="AB661" s="97" t="str">
        <f t="shared" si="102"/>
        <v/>
      </c>
      <c r="AC661" s="246" t="str">
        <f t="shared" si="103"/>
        <v/>
      </c>
      <c r="AD661" s="97" t="str">
        <f t="shared" si="104"/>
        <v/>
      </c>
      <c r="AE661" s="97" t="str">
        <f t="shared" si="105"/>
        <v/>
      </c>
      <c r="AF661" s="252" t="str">
        <f t="shared" si="106"/>
        <v/>
      </c>
      <c r="AG661" s="254" t="str">
        <f t="shared" si="107"/>
        <v/>
      </c>
      <c r="AH661" s="248" t="str">
        <f t="shared" si="108"/>
        <v/>
      </c>
      <c r="AI661" s="249" t="str">
        <f t="shared" si="109"/>
        <v/>
      </c>
    </row>
    <row r="662" spans="2:35" x14ac:dyDescent="0.3">
      <c r="B662" s="94"/>
      <c r="C662" s="95"/>
      <c r="D662" s="95"/>
      <c r="E662" s="95"/>
      <c r="F662" s="94"/>
      <c r="G662" s="145"/>
      <c r="H662" s="245"/>
      <c r="I662" s="211" t="str">
        <f>IF(D662="Room AC (window/wall)",'Emission Factors'!$E$53,IF(D662="Room AC (PTAC/PTHP)",H662,IF(D662="Residential AC",'Emission Factors'!$E$55,IF(D662="Residential HP",H662,IF(D662="Commercial AC (&gt;=65k to &lt;135,000k Btu/hr)",'Emission Factors'!$E$57,IF(D662="Commercial AC (&gt;=135,000k Btu/hr)",'Emission Factors'!$E$58,""))))))</f>
        <v/>
      </c>
      <c r="J662" s="96"/>
      <c r="K662" s="211" t="str">
        <f>IF(ISBLANK(J662),"",VLOOKUP(J662,'Emission Factors'!$C$81:$G$221,4,FALSE))</f>
        <v/>
      </c>
      <c r="L662" s="210" t="str">
        <f>IF(D662="Room AC (window/wall)",'Emission Factors'!$F$53,IF(D662="Room AC (PTAC/PTHP)",'Emission Factors'!$F$54,IF(D662="Residential AC",'Emission Factors'!$F$55,IF(D662="Residential HP",'Emission Factors'!$F$56,IF(D662="Commercial AC (&gt;=65k to &lt;135,000k Btu/hr)",'Emission Factors'!$F$57,IF(D662="Commercial AC (&gt;=135,000k Btu/hr)",'Emission Factors'!$F$58,""))))))</f>
        <v/>
      </c>
      <c r="M662" s="211" t="str">
        <f>IF(D662="Room AC (window/wall)",'Emission Factors'!$G$53,IF(D662="Room AC (PTAC/PTHP)",'Emission Factors'!$G$54,IF(D662="Residential AC",'Emission Factors'!$G$55,IF(D662="Residential HP",'Emission Factors'!$G$56,IF(D662="Commercial AC (&gt;=65k to &lt;135,000k Btu/hr)",'Emission Factors'!$G$57,IF(D662="Commercial AC (&gt;=135,000k Btu/hr)",'Emission Factors'!$G$58,""))))))</f>
        <v/>
      </c>
      <c r="N662" s="96"/>
      <c r="O662" s="209" t="str">
        <f>IF(ISBLANK(D662),"",(IF(D662="Room AC (window/wall)",'Emission Factors'!$C$53,IF(D662="Room AC (PTAC/PTHP)",'Emission Factors'!$C$54,IF(D662="Residential AC",'Emission Factors'!$C$55,IF(D662="Residential HP",'Emission Factors'!$C$56,IF(D662="Commercial AC (&gt;=65k to &lt;135,000k Btu/hr)",'Emission Factors'!$C$57,IF(D662="Commercial AC (&gt;=135,000k Btu/hr)",'Emission Factors'!$C$58,""))))))))</f>
        <v/>
      </c>
      <c r="P662" s="209" t="str">
        <f t="shared" si="100"/>
        <v/>
      </c>
      <c r="Q662" s="95"/>
      <c r="R662" s="256"/>
      <c r="S662" s="256"/>
      <c r="T662" s="96"/>
      <c r="U662" s="211" t="str">
        <f>IF(Q662="Room AC (window/wall)",'Emission Factors'!$E$53,IF(AND(Q662="Room AC (PTAC/PTHP)",ISBLANK(T662)),"Error",IF(AND(Q662="Room AC (PTAC/PTHP)",T662&gt;0),T662,IF(Q662="Residential AC",'Emission Factors'!$E$55,IF(AND(Q662="Residential HP",ISBLANK(T662)),"Error",IF(AND(Q662="Residential HP",T662&gt;0),T662,IF(Q662="Commercial AC (&gt;=65k to &lt;135,000k Btu/hr)",'Emission Factors'!$E$57,IF(Q662="Commercial AC (&gt;=135,000k Btu/hr)",'Emission Factors'!$E$58,""))))))))</f>
        <v/>
      </c>
      <c r="V662" s="95"/>
      <c r="W662" s="211" t="str">
        <f>IF(ISBLANK(V662),"",VLOOKUP(V662,'Emission Factors'!$C$81:$G$221,4,FALSE))</f>
        <v/>
      </c>
      <c r="X662" s="210" t="str">
        <f>IF(Q662="Room AC (window/wall)",'Emission Factors'!$F$53,IF(Q662="Room AC (PTAC/PTHP)",'Emission Factors'!$F$54,IF(Q662="Residential AC",'Emission Factors'!$F$55,IF(Q662="Residential HP",'Emission Factors'!$F$56,IF(Q662="Commercial AC (&gt;=65k to &lt;135,000k Btu/hr)",'Emission Factors'!$F$57,IF(Q662="Commercial AC (&gt;=135,000k Btu/hr)",'Emission Factors'!$F$58,""))))))</f>
        <v/>
      </c>
      <c r="Y662" s="211" t="str">
        <f>IF(Q662="Room AC (window/wall)",'Emission Factors'!$G$53,IF(Q662="Room AC (PTAC/PTHP)",'Emission Factors'!$G$54,IF(Q662="Residential AC",'Emission Factors'!$G$55,IF(Q662="Residential HP",'Emission Factors'!$G$56,IF(Q662="Commercial AC (&gt;=65k to &lt;135,000k Btu/hr)",'Emission Factors'!$G$57,IF(Q662="Commercial AC (&gt;=135,000k Btu/hr)",'Emission Factors'!$G$58,""))))))</f>
        <v/>
      </c>
      <c r="Z662" s="96"/>
      <c r="AA662" s="97" t="str">
        <f t="shared" si="101"/>
        <v/>
      </c>
      <c r="AB662" s="97" t="str">
        <f t="shared" si="102"/>
        <v/>
      </c>
      <c r="AC662" s="246" t="str">
        <f t="shared" si="103"/>
        <v/>
      </c>
      <c r="AD662" s="97" t="str">
        <f t="shared" si="104"/>
        <v/>
      </c>
      <c r="AE662" s="97" t="str">
        <f t="shared" si="105"/>
        <v/>
      </c>
      <c r="AF662" s="252" t="str">
        <f t="shared" si="106"/>
        <v/>
      </c>
      <c r="AG662" s="254" t="str">
        <f t="shared" si="107"/>
        <v/>
      </c>
      <c r="AH662" s="248" t="str">
        <f t="shared" si="108"/>
        <v/>
      </c>
      <c r="AI662" s="249" t="str">
        <f t="shared" si="109"/>
        <v/>
      </c>
    </row>
    <row r="663" spans="2:35" x14ac:dyDescent="0.3">
      <c r="B663" s="94"/>
      <c r="C663" s="95"/>
      <c r="D663" s="95"/>
      <c r="E663" s="95"/>
      <c r="F663" s="94"/>
      <c r="G663" s="145"/>
      <c r="H663" s="245"/>
      <c r="I663" s="211" t="str">
        <f>IF(D663="Room AC (window/wall)",'Emission Factors'!$E$53,IF(D663="Room AC (PTAC/PTHP)",H663,IF(D663="Residential AC",'Emission Factors'!$E$55,IF(D663="Residential HP",H663,IF(D663="Commercial AC (&gt;=65k to &lt;135,000k Btu/hr)",'Emission Factors'!$E$57,IF(D663="Commercial AC (&gt;=135,000k Btu/hr)",'Emission Factors'!$E$58,""))))))</f>
        <v/>
      </c>
      <c r="J663" s="96"/>
      <c r="K663" s="211" t="str">
        <f>IF(ISBLANK(J663),"",VLOOKUP(J663,'Emission Factors'!$C$81:$G$221,4,FALSE))</f>
        <v/>
      </c>
      <c r="L663" s="210" t="str">
        <f>IF(D663="Room AC (window/wall)",'Emission Factors'!$F$53,IF(D663="Room AC (PTAC/PTHP)",'Emission Factors'!$F$54,IF(D663="Residential AC",'Emission Factors'!$F$55,IF(D663="Residential HP",'Emission Factors'!$F$56,IF(D663="Commercial AC (&gt;=65k to &lt;135,000k Btu/hr)",'Emission Factors'!$F$57,IF(D663="Commercial AC (&gt;=135,000k Btu/hr)",'Emission Factors'!$F$58,""))))))</f>
        <v/>
      </c>
      <c r="M663" s="211" t="str">
        <f>IF(D663="Room AC (window/wall)",'Emission Factors'!$G$53,IF(D663="Room AC (PTAC/PTHP)",'Emission Factors'!$G$54,IF(D663="Residential AC",'Emission Factors'!$G$55,IF(D663="Residential HP",'Emission Factors'!$G$56,IF(D663="Commercial AC (&gt;=65k to &lt;135,000k Btu/hr)",'Emission Factors'!$G$57,IF(D663="Commercial AC (&gt;=135,000k Btu/hr)",'Emission Factors'!$G$58,""))))))</f>
        <v/>
      </c>
      <c r="N663" s="96"/>
      <c r="O663" s="209" t="str">
        <f>IF(ISBLANK(D663),"",(IF(D663="Room AC (window/wall)",'Emission Factors'!$C$53,IF(D663="Room AC (PTAC/PTHP)",'Emission Factors'!$C$54,IF(D663="Residential AC",'Emission Factors'!$C$55,IF(D663="Residential HP",'Emission Factors'!$C$56,IF(D663="Commercial AC (&gt;=65k to &lt;135,000k Btu/hr)",'Emission Factors'!$C$57,IF(D663="Commercial AC (&gt;=135,000k Btu/hr)",'Emission Factors'!$C$58,""))))))))</f>
        <v/>
      </c>
      <c r="P663" s="209" t="str">
        <f t="shared" si="100"/>
        <v/>
      </c>
      <c r="Q663" s="95"/>
      <c r="R663" s="256"/>
      <c r="S663" s="256"/>
      <c r="T663" s="96"/>
      <c r="U663" s="211" t="str">
        <f>IF(Q663="Room AC (window/wall)",'Emission Factors'!$E$53,IF(AND(Q663="Room AC (PTAC/PTHP)",ISBLANK(T663)),"Error",IF(AND(Q663="Room AC (PTAC/PTHP)",T663&gt;0),T663,IF(Q663="Residential AC",'Emission Factors'!$E$55,IF(AND(Q663="Residential HP",ISBLANK(T663)),"Error",IF(AND(Q663="Residential HP",T663&gt;0),T663,IF(Q663="Commercial AC (&gt;=65k to &lt;135,000k Btu/hr)",'Emission Factors'!$E$57,IF(Q663="Commercial AC (&gt;=135,000k Btu/hr)",'Emission Factors'!$E$58,""))))))))</f>
        <v/>
      </c>
      <c r="V663" s="95"/>
      <c r="W663" s="211" t="str">
        <f>IF(ISBLANK(V663),"",VLOOKUP(V663,'Emission Factors'!$C$81:$G$221,4,FALSE))</f>
        <v/>
      </c>
      <c r="X663" s="210" t="str">
        <f>IF(Q663="Room AC (window/wall)",'Emission Factors'!$F$53,IF(Q663="Room AC (PTAC/PTHP)",'Emission Factors'!$F$54,IF(Q663="Residential AC",'Emission Factors'!$F$55,IF(Q663="Residential HP",'Emission Factors'!$F$56,IF(Q663="Commercial AC (&gt;=65k to &lt;135,000k Btu/hr)",'Emission Factors'!$F$57,IF(Q663="Commercial AC (&gt;=135,000k Btu/hr)",'Emission Factors'!$F$58,""))))))</f>
        <v/>
      </c>
      <c r="Y663" s="211" t="str">
        <f>IF(Q663="Room AC (window/wall)",'Emission Factors'!$G$53,IF(Q663="Room AC (PTAC/PTHP)",'Emission Factors'!$G$54,IF(Q663="Residential AC",'Emission Factors'!$G$55,IF(Q663="Residential HP",'Emission Factors'!$G$56,IF(Q663="Commercial AC (&gt;=65k to &lt;135,000k Btu/hr)",'Emission Factors'!$G$57,IF(Q663="Commercial AC (&gt;=135,000k Btu/hr)",'Emission Factors'!$G$58,""))))))</f>
        <v/>
      </c>
      <c r="Z663" s="96"/>
      <c r="AA663" s="97" t="str">
        <f t="shared" si="101"/>
        <v/>
      </c>
      <c r="AB663" s="97" t="str">
        <f t="shared" si="102"/>
        <v/>
      </c>
      <c r="AC663" s="246" t="str">
        <f t="shared" si="103"/>
        <v/>
      </c>
      <c r="AD663" s="97" t="str">
        <f t="shared" si="104"/>
        <v/>
      </c>
      <c r="AE663" s="97" t="str">
        <f t="shared" si="105"/>
        <v/>
      </c>
      <c r="AF663" s="252" t="str">
        <f t="shared" si="106"/>
        <v/>
      </c>
      <c r="AG663" s="254" t="str">
        <f t="shared" si="107"/>
        <v/>
      </c>
      <c r="AH663" s="248" t="str">
        <f t="shared" si="108"/>
        <v/>
      </c>
      <c r="AI663" s="249" t="str">
        <f t="shared" si="109"/>
        <v/>
      </c>
    </row>
    <row r="664" spans="2:35" x14ac:dyDescent="0.3">
      <c r="B664" s="94"/>
      <c r="C664" s="95"/>
      <c r="D664" s="95"/>
      <c r="E664" s="95"/>
      <c r="F664" s="94"/>
      <c r="G664" s="145"/>
      <c r="H664" s="245"/>
      <c r="I664" s="211" t="str">
        <f>IF(D664="Room AC (window/wall)",'Emission Factors'!$E$53,IF(D664="Room AC (PTAC/PTHP)",H664,IF(D664="Residential AC",'Emission Factors'!$E$55,IF(D664="Residential HP",H664,IF(D664="Commercial AC (&gt;=65k to &lt;135,000k Btu/hr)",'Emission Factors'!$E$57,IF(D664="Commercial AC (&gt;=135,000k Btu/hr)",'Emission Factors'!$E$58,""))))))</f>
        <v/>
      </c>
      <c r="J664" s="96"/>
      <c r="K664" s="211" t="str">
        <f>IF(ISBLANK(J664),"",VLOOKUP(J664,'Emission Factors'!$C$81:$G$221,4,FALSE))</f>
        <v/>
      </c>
      <c r="L664" s="210" t="str">
        <f>IF(D664="Room AC (window/wall)",'Emission Factors'!$F$53,IF(D664="Room AC (PTAC/PTHP)",'Emission Factors'!$F$54,IF(D664="Residential AC",'Emission Factors'!$F$55,IF(D664="Residential HP",'Emission Factors'!$F$56,IF(D664="Commercial AC (&gt;=65k to &lt;135,000k Btu/hr)",'Emission Factors'!$F$57,IF(D664="Commercial AC (&gt;=135,000k Btu/hr)",'Emission Factors'!$F$58,""))))))</f>
        <v/>
      </c>
      <c r="M664" s="211" t="str">
        <f>IF(D664="Room AC (window/wall)",'Emission Factors'!$G$53,IF(D664="Room AC (PTAC/PTHP)",'Emission Factors'!$G$54,IF(D664="Residential AC",'Emission Factors'!$G$55,IF(D664="Residential HP",'Emission Factors'!$G$56,IF(D664="Commercial AC (&gt;=65k to &lt;135,000k Btu/hr)",'Emission Factors'!$G$57,IF(D664="Commercial AC (&gt;=135,000k Btu/hr)",'Emission Factors'!$G$58,""))))))</f>
        <v/>
      </c>
      <c r="N664" s="96"/>
      <c r="O664" s="209" t="str">
        <f>IF(ISBLANK(D664),"",(IF(D664="Room AC (window/wall)",'Emission Factors'!$C$53,IF(D664="Room AC (PTAC/PTHP)",'Emission Factors'!$C$54,IF(D664="Residential AC",'Emission Factors'!$C$55,IF(D664="Residential HP",'Emission Factors'!$C$56,IF(D664="Commercial AC (&gt;=65k to &lt;135,000k Btu/hr)",'Emission Factors'!$C$57,IF(D664="Commercial AC (&gt;=135,000k Btu/hr)",'Emission Factors'!$C$58,""))))))))</f>
        <v/>
      </c>
      <c r="P664" s="209" t="str">
        <f t="shared" si="100"/>
        <v/>
      </c>
      <c r="Q664" s="95"/>
      <c r="R664" s="256"/>
      <c r="S664" s="256"/>
      <c r="T664" s="96"/>
      <c r="U664" s="211" t="str">
        <f>IF(Q664="Room AC (window/wall)",'Emission Factors'!$E$53,IF(AND(Q664="Room AC (PTAC/PTHP)",ISBLANK(T664)),"Error",IF(AND(Q664="Room AC (PTAC/PTHP)",T664&gt;0),T664,IF(Q664="Residential AC",'Emission Factors'!$E$55,IF(AND(Q664="Residential HP",ISBLANK(T664)),"Error",IF(AND(Q664="Residential HP",T664&gt;0),T664,IF(Q664="Commercial AC (&gt;=65k to &lt;135,000k Btu/hr)",'Emission Factors'!$E$57,IF(Q664="Commercial AC (&gt;=135,000k Btu/hr)",'Emission Factors'!$E$58,""))))))))</f>
        <v/>
      </c>
      <c r="V664" s="95"/>
      <c r="W664" s="211" t="str">
        <f>IF(ISBLANK(V664),"",VLOOKUP(V664,'Emission Factors'!$C$81:$G$221,4,FALSE))</f>
        <v/>
      </c>
      <c r="X664" s="210" t="str">
        <f>IF(Q664="Room AC (window/wall)",'Emission Factors'!$F$53,IF(Q664="Room AC (PTAC/PTHP)",'Emission Factors'!$F$54,IF(Q664="Residential AC",'Emission Factors'!$F$55,IF(Q664="Residential HP",'Emission Factors'!$F$56,IF(Q664="Commercial AC (&gt;=65k to &lt;135,000k Btu/hr)",'Emission Factors'!$F$57,IF(Q664="Commercial AC (&gt;=135,000k Btu/hr)",'Emission Factors'!$F$58,""))))))</f>
        <v/>
      </c>
      <c r="Y664" s="211" t="str">
        <f>IF(Q664="Room AC (window/wall)",'Emission Factors'!$G$53,IF(Q664="Room AC (PTAC/PTHP)",'Emission Factors'!$G$54,IF(Q664="Residential AC",'Emission Factors'!$G$55,IF(Q664="Residential HP",'Emission Factors'!$G$56,IF(Q664="Commercial AC (&gt;=65k to &lt;135,000k Btu/hr)",'Emission Factors'!$G$57,IF(Q664="Commercial AC (&gt;=135,000k Btu/hr)",'Emission Factors'!$G$58,""))))))</f>
        <v/>
      </c>
      <c r="Z664" s="96"/>
      <c r="AA664" s="97" t="str">
        <f t="shared" si="101"/>
        <v/>
      </c>
      <c r="AB664" s="97" t="str">
        <f t="shared" si="102"/>
        <v/>
      </c>
      <c r="AC664" s="246" t="str">
        <f t="shared" si="103"/>
        <v/>
      </c>
      <c r="AD664" s="97" t="str">
        <f t="shared" si="104"/>
        <v/>
      </c>
      <c r="AE664" s="97" t="str">
        <f t="shared" si="105"/>
        <v/>
      </c>
      <c r="AF664" s="252" t="str">
        <f t="shared" si="106"/>
        <v/>
      </c>
      <c r="AG664" s="254" t="str">
        <f t="shared" si="107"/>
        <v/>
      </c>
      <c r="AH664" s="248" t="str">
        <f t="shared" si="108"/>
        <v/>
      </c>
      <c r="AI664" s="249" t="str">
        <f t="shared" si="109"/>
        <v/>
      </c>
    </row>
    <row r="665" spans="2:35" x14ac:dyDescent="0.3">
      <c r="B665" s="94"/>
      <c r="C665" s="95"/>
      <c r="D665" s="95"/>
      <c r="E665" s="95"/>
      <c r="F665" s="94"/>
      <c r="G665" s="145"/>
      <c r="H665" s="245"/>
      <c r="I665" s="211" t="str">
        <f>IF(D665="Room AC (window/wall)",'Emission Factors'!$E$53,IF(D665="Room AC (PTAC/PTHP)",H665,IF(D665="Residential AC",'Emission Factors'!$E$55,IF(D665="Residential HP",H665,IF(D665="Commercial AC (&gt;=65k to &lt;135,000k Btu/hr)",'Emission Factors'!$E$57,IF(D665="Commercial AC (&gt;=135,000k Btu/hr)",'Emission Factors'!$E$58,""))))))</f>
        <v/>
      </c>
      <c r="J665" s="96"/>
      <c r="K665" s="211" t="str">
        <f>IF(ISBLANK(J665),"",VLOOKUP(J665,'Emission Factors'!$C$81:$G$221,4,FALSE))</f>
        <v/>
      </c>
      <c r="L665" s="210" t="str">
        <f>IF(D665="Room AC (window/wall)",'Emission Factors'!$F$53,IF(D665="Room AC (PTAC/PTHP)",'Emission Factors'!$F$54,IF(D665="Residential AC",'Emission Factors'!$F$55,IF(D665="Residential HP",'Emission Factors'!$F$56,IF(D665="Commercial AC (&gt;=65k to &lt;135,000k Btu/hr)",'Emission Factors'!$F$57,IF(D665="Commercial AC (&gt;=135,000k Btu/hr)",'Emission Factors'!$F$58,""))))))</f>
        <v/>
      </c>
      <c r="M665" s="211" t="str">
        <f>IF(D665="Room AC (window/wall)",'Emission Factors'!$G$53,IF(D665="Room AC (PTAC/PTHP)",'Emission Factors'!$G$54,IF(D665="Residential AC",'Emission Factors'!$G$55,IF(D665="Residential HP",'Emission Factors'!$G$56,IF(D665="Commercial AC (&gt;=65k to &lt;135,000k Btu/hr)",'Emission Factors'!$G$57,IF(D665="Commercial AC (&gt;=135,000k Btu/hr)",'Emission Factors'!$G$58,""))))))</f>
        <v/>
      </c>
      <c r="N665" s="96"/>
      <c r="O665" s="209" t="str">
        <f>IF(ISBLANK(D665),"",(IF(D665="Room AC (window/wall)",'Emission Factors'!$C$53,IF(D665="Room AC (PTAC/PTHP)",'Emission Factors'!$C$54,IF(D665="Residential AC",'Emission Factors'!$C$55,IF(D665="Residential HP",'Emission Factors'!$C$56,IF(D665="Commercial AC (&gt;=65k to &lt;135,000k Btu/hr)",'Emission Factors'!$C$57,IF(D665="Commercial AC (&gt;=135,000k Btu/hr)",'Emission Factors'!$C$58,""))))))))</f>
        <v/>
      </c>
      <c r="P665" s="209" t="str">
        <f t="shared" si="100"/>
        <v/>
      </c>
      <c r="Q665" s="95"/>
      <c r="R665" s="256"/>
      <c r="S665" s="256"/>
      <c r="T665" s="96"/>
      <c r="U665" s="211" t="str">
        <f>IF(Q665="Room AC (window/wall)",'Emission Factors'!$E$53,IF(AND(Q665="Room AC (PTAC/PTHP)",ISBLANK(T665)),"Error",IF(AND(Q665="Room AC (PTAC/PTHP)",T665&gt;0),T665,IF(Q665="Residential AC",'Emission Factors'!$E$55,IF(AND(Q665="Residential HP",ISBLANK(T665)),"Error",IF(AND(Q665="Residential HP",T665&gt;0),T665,IF(Q665="Commercial AC (&gt;=65k to &lt;135,000k Btu/hr)",'Emission Factors'!$E$57,IF(Q665="Commercial AC (&gt;=135,000k Btu/hr)",'Emission Factors'!$E$58,""))))))))</f>
        <v/>
      </c>
      <c r="V665" s="95"/>
      <c r="W665" s="211" t="str">
        <f>IF(ISBLANK(V665),"",VLOOKUP(V665,'Emission Factors'!$C$81:$G$221,4,FALSE))</f>
        <v/>
      </c>
      <c r="X665" s="210" t="str">
        <f>IF(Q665="Room AC (window/wall)",'Emission Factors'!$F$53,IF(Q665="Room AC (PTAC/PTHP)",'Emission Factors'!$F$54,IF(Q665="Residential AC",'Emission Factors'!$F$55,IF(Q665="Residential HP",'Emission Factors'!$F$56,IF(Q665="Commercial AC (&gt;=65k to &lt;135,000k Btu/hr)",'Emission Factors'!$F$57,IF(Q665="Commercial AC (&gt;=135,000k Btu/hr)",'Emission Factors'!$F$58,""))))))</f>
        <v/>
      </c>
      <c r="Y665" s="211" t="str">
        <f>IF(Q665="Room AC (window/wall)",'Emission Factors'!$G$53,IF(Q665="Room AC (PTAC/PTHP)",'Emission Factors'!$G$54,IF(Q665="Residential AC",'Emission Factors'!$G$55,IF(Q665="Residential HP",'Emission Factors'!$G$56,IF(Q665="Commercial AC (&gt;=65k to &lt;135,000k Btu/hr)",'Emission Factors'!$G$57,IF(Q665="Commercial AC (&gt;=135,000k Btu/hr)",'Emission Factors'!$G$58,""))))))</f>
        <v/>
      </c>
      <c r="Z665" s="96"/>
      <c r="AA665" s="97" t="str">
        <f t="shared" si="101"/>
        <v/>
      </c>
      <c r="AB665" s="97" t="str">
        <f t="shared" si="102"/>
        <v/>
      </c>
      <c r="AC665" s="246" t="str">
        <f t="shared" si="103"/>
        <v/>
      </c>
      <c r="AD665" s="97" t="str">
        <f t="shared" si="104"/>
        <v/>
      </c>
      <c r="AE665" s="97" t="str">
        <f t="shared" si="105"/>
        <v/>
      </c>
      <c r="AF665" s="252" t="str">
        <f t="shared" si="106"/>
        <v/>
      </c>
      <c r="AG665" s="254" t="str">
        <f t="shared" si="107"/>
        <v/>
      </c>
      <c r="AH665" s="248" t="str">
        <f t="shared" si="108"/>
        <v/>
      </c>
      <c r="AI665" s="249" t="str">
        <f t="shared" si="109"/>
        <v/>
      </c>
    </row>
    <row r="666" spans="2:35" x14ac:dyDescent="0.3">
      <c r="B666" s="94"/>
      <c r="C666" s="95"/>
      <c r="D666" s="95"/>
      <c r="E666" s="95"/>
      <c r="F666" s="94"/>
      <c r="G666" s="145"/>
      <c r="H666" s="245"/>
      <c r="I666" s="211" t="str">
        <f>IF(D666="Room AC (window/wall)",'Emission Factors'!$E$53,IF(D666="Room AC (PTAC/PTHP)",H666,IF(D666="Residential AC",'Emission Factors'!$E$55,IF(D666="Residential HP",H666,IF(D666="Commercial AC (&gt;=65k to &lt;135,000k Btu/hr)",'Emission Factors'!$E$57,IF(D666="Commercial AC (&gt;=135,000k Btu/hr)",'Emission Factors'!$E$58,""))))))</f>
        <v/>
      </c>
      <c r="J666" s="96"/>
      <c r="K666" s="211" t="str">
        <f>IF(ISBLANK(J666),"",VLOOKUP(J666,'Emission Factors'!$C$81:$G$221,4,FALSE))</f>
        <v/>
      </c>
      <c r="L666" s="210" t="str">
        <f>IF(D666="Room AC (window/wall)",'Emission Factors'!$F$53,IF(D666="Room AC (PTAC/PTHP)",'Emission Factors'!$F$54,IF(D666="Residential AC",'Emission Factors'!$F$55,IF(D666="Residential HP",'Emission Factors'!$F$56,IF(D666="Commercial AC (&gt;=65k to &lt;135,000k Btu/hr)",'Emission Factors'!$F$57,IF(D666="Commercial AC (&gt;=135,000k Btu/hr)",'Emission Factors'!$F$58,""))))))</f>
        <v/>
      </c>
      <c r="M666" s="211" t="str">
        <f>IF(D666="Room AC (window/wall)",'Emission Factors'!$G$53,IF(D666="Room AC (PTAC/PTHP)",'Emission Factors'!$G$54,IF(D666="Residential AC",'Emission Factors'!$G$55,IF(D666="Residential HP",'Emission Factors'!$G$56,IF(D666="Commercial AC (&gt;=65k to &lt;135,000k Btu/hr)",'Emission Factors'!$G$57,IF(D666="Commercial AC (&gt;=135,000k Btu/hr)",'Emission Factors'!$G$58,""))))))</f>
        <v/>
      </c>
      <c r="N666" s="96"/>
      <c r="O666" s="209" t="str">
        <f>IF(ISBLANK(D666),"",(IF(D666="Room AC (window/wall)",'Emission Factors'!$C$53,IF(D666="Room AC (PTAC/PTHP)",'Emission Factors'!$C$54,IF(D666="Residential AC",'Emission Factors'!$C$55,IF(D666="Residential HP",'Emission Factors'!$C$56,IF(D666="Commercial AC (&gt;=65k to &lt;135,000k Btu/hr)",'Emission Factors'!$C$57,IF(D666="Commercial AC (&gt;=135,000k Btu/hr)",'Emission Factors'!$C$58,""))))))))</f>
        <v/>
      </c>
      <c r="P666" s="209" t="str">
        <f t="shared" si="100"/>
        <v/>
      </c>
      <c r="Q666" s="95"/>
      <c r="R666" s="256"/>
      <c r="S666" s="256"/>
      <c r="T666" s="96"/>
      <c r="U666" s="211" t="str">
        <f>IF(Q666="Room AC (window/wall)",'Emission Factors'!$E$53,IF(AND(Q666="Room AC (PTAC/PTHP)",ISBLANK(T666)),"Error",IF(AND(Q666="Room AC (PTAC/PTHP)",T666&gt;0),T666,IF(Q666="Residential AC",'Emission Factors'!$E$55,IF(AND(Q666="Residential HP",ISBLANK(T666)),"Error",IF(AND(Q666="Residential HP",T666&gt;0),T666,IF(Q666="Commercial AC (&gt;=65k to &lt;135,000k Btu/hr)",'Emission Factors'!$E$57,IF(Q666="Commercial AC (&gt;=135,000k Btu/hr)",'Emission Factors'!$E$58,""))))))))</f>
        <v/>
      </c>
      <c r="V666" s="95"/>
      <c r="W666" s="211" t="str">
        <f>IF(ISBLANK(V666),"",VLOOKUP(V666,'Emission Factors'!$C$81:$G$221,4,FALSE))</f>
        <v/>
      </c>
      <c r="X666" s="210" t="str">
        <f>IF(Q666="Room AC (window/wall)",'Emission Factors'!$F$53,IF(Q666="Room AC (PTAC/PTHP)",'Emission Factors'!$F$54,IF(Q666="Residential AC",'Emission Factors'!$F$55,IF(Q666="Residential HP",'Emission Factors'!$F$56,IF(Q666="Commercial AC (&gt;=65k to &lt;135,000k Btu/hr)",'Emission Factors'!$F$57,IF(Q666="Commercial AC (&gt;=135,000k Btu/hr)",'Emission Factors'!$F$58,""))))))</f>
        <v/>
      </c>
      <c r="Y666" s="211" t="str">
        <f>IF(Q666="Room AC (window/wall)",'Emission Factors'!$G$53,IF(Q666="Room AC (PTAC/PTHP)",'Emission Factors'!$G$54,IF(Q666="Residential AC",'Emission Factors'!$G$55,IF(Q666="Residential HP",'Emission Factors'!$G$56,IF(Q666="Commercial AC (&gt;=65k to &lt;135,000k Btu/hr)",'Emission Factors'!$G$57,IF(Q666="Commercial AC (&gt;=135,000k Btu/hr)",'Emission Factors'!$G$58,""))))))</f>
        <v/>
      </c>
      <c r="Z666" s="96"/>
      <c r="AA666" s="97" t="str">
        <f t="shared" si="101"/>
        <v/>
      </c>
      <c r="AB666" s="97" t="str">
        <f t="shared" si="102"/>
        <v/>
      </c>
      <c r="AC666" s="246" t="str">
        <f t="shared" si="103"/>
        <v/>
      </c>
      <c r="AD666" s="97" t="str">
        <f t="shared" si="104"/>
        <v/>
      </c>
      <c r="AE666" s="97" t="str">
        <f t="shared" si="105"/>
        <v/>
      </c>
      <c r="AF666" s="252" t="str">
        <f t="shared" si="106"/>
        <v/>
      </c>
      <c r="AG666" s="254" t="str">
        <f t="shared" si="107"/>
        <v/>
      </c>
      <c r="AH666" s="248" t="str">
        <f t="shared" si="108"/>
        <v/>
      </c>
      <c r="AI666" s="249" t="str">
        <f t="shared" si="109"/>
        <v/>
      </c>
    </row>
    <row r="667" spans="2:35" x14ac:dyDescent="0.3">
      <c r="B667" s="94"/>
      <c r="C667" s="95"/>
      <c r="D667" s="95"/>
      <c r="E667" s="95"/>
      <c r="F667" s="94"/>
      <c r="G667" s="145"/>
      <c r="H667" s="245"/>
      <c r="I667" s="211" t="str">
        <f>IF(D667="Room AC (window/wall)",'Emission Factors'!$E$53,IF(D667="Room AC (PTAC/PTHP)",H667,IF(D667="Residential AC",'Emission Factors'!$E$55,IF(D667="Residential HP",H667,IF(D667="Commercial AC (&gt;=65k to &lt;135,000k Btu/hr)",'Emission Factors'!$E$57,IF(D667="Commercial AC (&gt;=135,000k Btu/hr)",'Emission Factors'!$E$58,""))))))</f>
        <v/>
      </c>
      <c r="J667" s="96"/>
      <c r="K667" s="211" t="str">
        <f>IF(ISBLANK(J667),"",VLOOKUP(J667,'Emission Factors'!$C$81:$G$221,4,FALSE))</f>
        <v/>
      </c>
      <c r="L667" s="210" t="str">
        <f>IF(D667="Room AC (window/wall)",'Emission Factors'!$F$53,IF(D667="Room AC (PTAC/PTHP)",'Emission Factors'!$F$54,IF(D667="Residential AC",'Emission Factors'!$F$55,IF(D667="Residential HP",'Emission Factors'!$F$56,IF(D667="Commercial AC (&gt;=65k to &lt;135,000k Btu/hr)",'Emission Factors'!$F$57,IF(D667="Commercial AC (&gt;=135,000k Btu/hr)",'Emission Factors'!$F$58,""))))))</f>
        <v/>
      </c>
      <c r="M667" s="211" t="str">
        <f>IF(D667="Room AC (window/wall)",'Emission Factors'!$G$53,IF(D667="Room AC (PTAC/PTHP)",'Emission Factors'!$G$54,IF(D667="Residential AC",'Emission Factors'!$G$55,IF(D667="Residential HP",'Emission Factors'!$G$56,IF(D667="Commercial AC (&gt;=65k to &lt;135,000k Btu/hr)",'Emission Factors'!$G$57,IF(D667="Commercial AC (&gt;=135,000k Btu/hr)",'Emission Factors'!$G$58,""))))))</f>
        <v/>
      </c>
      <c r="N667" s="96"/>
      <c r="O667" s="209" t="str">
        <f>IF(ISBLANK(D667),"",(IF(D667="Room AC (window/wall)",'Emission Factors'!$C$53,IF(D667="Room AC (PTAC/PTHP)",'Emission Factors'!$C$54,IF(D667="Residential AC",'Emission Factors'!$C$55,IF(D667="Residential HP",'Emission Factors'!$C$56,IF(D667="Commercial AC (&gt;=65k to &lt;135,000k Btu/hr)",'Emission Factors'!$C$57,IF(D667="Commercial AC (&gt;=135,000k Btu/hr)",'Emission Factors'!$C$58,""))))))))</f>
        <v/>
      </c>
      <c r="P667" s="209" t="str">
        <f t="shared" si="100"/>
        <v/>
      </c>
      <c r="Q667" s="95"/>
      <c r="R667" s="256"/>
      <c r="S667" s="256"/>
      <c r="T667" s="96"/>
      <c r="U667" s="211" t="str">
        <f>IF(Q667="Room AC (window/wall)",'Emission Factors'!$E$53,IF(AND(Q667="Room AC (PTAC/PTHP)",ISBLANK(T667)),"Error",IF(AND(Q667="Room AC (PTAC/PTHP)",T667&gt;0),T667,IF(Q667="Residential AC",'Emission Factors'!$E$55,IF(AND(Q667="Residential HP",ISBLANK(T667)),"Error",IF(AND(Q667="Residential HP",T667&gt;0),T667,IF(Q667="Commercial AC (&gt;=65k to &lt;135,000k Btu/hr)",'Emission Factors'!$E$57,IF(Q667="Commercial AC (&gt;=135,000k Btu/hr)",'Emission Factors'!$E$58,""))))))))</f>
        <v/>
      </c>
      <c r="V667" s="95"/>
      <c r="W667" s="211" t="str">
        <f>IF(ISBLANK(V667),"",VLOOKUP(V667,'Emission Factors'!$C$81:$G$221,4,FALSE))</f>
        <v/>
      </c>
      <c r="X667" s="210" t="str">
        <f>IF(Q667="Room AC (window/wall)",'Emission Factors'!$F$53,IF(Q667="Room AC (PTAC/PTHP)",'Emission Factors'!$F$54,IF(Q667="Residential AC",'Emission Factors'!$F$55,IF(Q667="Residential HP",'Emission Factors'!$F$56,IF(Q667="Commercial AC (&gt;=65k to &lt;135,000k Btu/hr)",'Emission Factors'!$F$57,IF(Q667="Commercial AC (&gt;=135,000k Btu/hr)",'Emission Factors'!$F$58,""))))))</f>
        <v/>
      </c>
      <c r="Y667" s="211" t="str">
        <f>IF(Q667="Room AC (window/wall)",'Emission Factors'!$G$53,IF(Q667="Room AC (PTAC/PTHP)",'Emission Factors'!$G$54,IF(Q667="Residential AC",'Emission Factors'!$G$55,IF(Q667="Residential HP",'Emission Factors'!$G$56,IF(Q667="Commercial AC (&gt;=65k to &lt;135,000k Btu/hr)",'Emission Factors'!$G$57,IF(Q667="Commercial AC (&gt;=135,000k Btu/hr)",'Emission Factors'!$G$58,""))))))</f>
        <v/>
      </c>
      <c r="Z667" s="96"/>
      <c r="AA667" s="97" t="str">
        <f t="shared" si="101"/>
        <v/>
      </c>
      <c r="AB667" s="97" t="str">
        <f t="shared" si="102"/>
        <v/>
      </c>
      <c r="AC667" s="246" t="str">
        <f t="shared" si="103"/>
        <v/>
      </c>
      <c r="AD667" s="97" t="str">
        <f t="shared" si="104"/>
        <v/>
      </c>
      <c r="AE667" s="97" t="str">
        <f t="shared" si="105"/>
        <v/>
      </c>
      <c r="AF667" s="252" t="str">
        <f t="shared" si="106"/>
        <v/>
      </c>
      <c r="AG667" s="254" t="str">
        <f t="shared" si="107"/>
        <v/>
      </c>
      <c r="AH667" s="248" t="str">
        <f t="shared" si="108"/>
        <v/>
      </c>
      <c r="AI667" s="249" t="str">
        <f t="shared" si="109"/>
        <v/>
      </c>
    </row>
    <row r="668" spans="2:35" x14ac:dyDescent="0.3">
      <c r="B668" s="94"/>
      <c r="C668" s="95"/>
      <c r="D668" s="95"/>
      <c r="E668" s="95"/>
      <c r="F668" s="94"/>
      <c r="G668" s="145"/>
      <c r="H668" s="245"/>
      <c r="I668" s="211" t="str">
        <f>IF(D668="Room AC (window/wall)",'Emission Factors'!$E$53,IF(D668="Room AC (PTAC/PTHP)",H668,IF(D668="Residential AC",'Emission Factors'!$E$55,IF(D668="Residential HP",H668,IF(D668="Commercial AC (&gt;=65k to &lt;135,000k Btu/hr)",'Emission Factors'!$E$57,IF(D668="Commercial AC (&gt;=135,000k Btu/hr)",'Emission Factors'!$E$58,""))))))</f>
        <v/>
      </c>
      <c r="J668" s="96"/>
      <c r="K668" s="211" t="str">
        <f>IF(ISBLANK(J668),"",VLOOKUP(J668,'Emission Factors'!$C$81:$G$221,4,FALSE))</f>
        <v/>
      </c>
      <c r="L668" s="210" t="str">
        <f>IF(D668="Room AC (window/wall)",'Emission Factors'!$F$53,IF(D668="Room AC (PTAC/PTHP)",'Emission Factors'!$F$54,IF(D668="Residential AC",'Emission Factors'!$F$55,IF(D668="Residential HP",'Emission Factors'!$F$56,IF(D668="Commercial AC (&gt;=65k to &lt;135,000k Btu/hr)",'Emission Factors'!$F$57,IF(D668="Commercial AC (&gt;=135,000k Btu/hr)",'Emission Factors'!$F$58,""))))))</f>
        <v/>
      </c>
      <c r="M668" s="211" t="str">
        <f>IF(D668="Room AC (window/wall)",'Emission Factors'!$G$53,IF(D668="Room AC (PTAC/PTHP)",'Emission Factors'!$G$54,IF(D668="Residential AC",'Emission Factors'!$G$55,IF(D668="Residential HP",'Emission Factors'!$G$56,IF(D668="Commercial AC (&gt;=65k to &lt;135,000k Btu/hr)",'Emission Factors'!$G$57,IF(D668="Commercial AC (&gt;=135,000k Btu/hr)",'Emission Factors'!$G$58,""))))))</f>
        <v/>
      </c>
      <c r="N668" s="96"/>
      <c r="O668" s="209" t="str">
        <f>IF(ISBLANK(D668),"",(IF(D668="Room AC (window/wall)",'Emission Factors'!$C$53,IF(D668="Room AC (PTAC/PTHP)",'Emission Factors'!$C$54,IF(D668="Residential AC",'Emission Factors'!$C$55,IF(D668="Residential HP",'Emission Factors'!$C$56,IF(D668="Commercial AC (&gt;=65k to &lt;135,000k Btu/hr)",'Emission Factors'!$C$57,IF(D668="Commercial AC (&gt;=135,000k Btu/hr)",'Emission Factors'!$C$58,""))))))))</f>
        <v/>
      </c>
      <c r="P668" s="209" t="str">
        <f t="shared" si="100"/>
        <v/>
      </c>
      <c r="Q668" s="95"/>
      <c r="R668" s="256"/>
      <c r="S668" s="256"/>
      <c r="T668" s="96"/>
      <c r="U668" s="211" t="str">
        <f>IF(Q668="Room AC (window/wall)",'Emission Factors'!$E$53,IF(AND(Q668="Room AC (PTAC/PTHP)",ISBLANK(T668)),"Error",IF(AND(Q668="Room AC (PTAC/PTHP)",T668&gt;0),T668,IF(Q668="Residential AC",'Emission Factors'!$E$55,IF(AND(Q668="Residential HP",ISBLANK(T668)),"Error",IF(AND(Q668="Residential HP",T668&gt;0),T668,IF(Q668="Commercial AC (&gt;=65k to &lt;135,000k Btu/hr)",'Emission Factors'!$E$57,IF(Q668="Commercial AC (&gt;=135,000k Btu/hr)",'Emission Factors'!$E$58,""))))))))</f>
        <v/>
      </c>
      <c r="V668" s="95"/>
      <c r="W668" s="211" t="str">
        <f>IF(ISBLANK(V668),"",VLOOKUP(V668,'Emission Factors'!$C$81:$G$221,4,FALSE))</f>
        <v/>
      </c>
      <c r="X668" s="210" t="str">
        <f>IF(Q668="Room AC (window/wall)",'Emission Factors'!$F$53,IF(Q668="Room AC (PTAC/PTHP)",'Emission Factors'!$F$54,IF(Q668="Residential AC",'Emission Factors'!$F$55,IF(Q668="Residential HP",'Emission Factors'!$F$56,IF(Q668="Commercial AC (&gt;=65k to &lt;135,000k Btu/hr)",'Emission Factors'!$F$57,IF(Q668="Commercial AC (&gt;=135,000k Btu/hr)",'Emission Factors'!$F$58,""))))))</f>
        <v/>
      </c>
      <c r="Y668" s="211" t="str">
        <f>IF(Q668="Room AC (window/wall)",'Emission Factors'!$G$53,IF(Q668="Room AC (PTAC/PTHP)",'Emission Factors'!$G$54,IF(Q668="Residential AC",'Emission Factors'!$G$55,IF(Q668="Residential HP",'Emission Factors'!$G$56,IF(Q668="Commercial AC (&gt;=65k to &lt;135,000k Btu/hr)",'Emission Factors'!$G$57,IF(Q668="Commercial AC (&gt;=135,000k Btu/hr)",'Emission Factors'!$G$58,""))))))</f>
        <v/>
      </c>
      <c r="Z668" s="96"/>
      <c r="AA668" s="97" t="str">
        <f t="shared" si="101"/>
        <v/>
      </c>
      <c r="AB668" s="97" t="str">
        <f t="shared" si="102"/>
        <v/>
      </c>
      <c r="AC668" s="246" t="str">
        <f t="shared" si="103"/>
        <v/>
      </c>
      <c r="AD668" s="97" t="str">
        <f t="shared" si="104"/>
        <v/>
      </c>
      <c r="AE668" s="97" t="str">
        <f t="shared" si="105"/>
        <v/>
      </c>
      <c r="AF668" s="252" t="str">
        <f t="shared" si="106"/>
        <v/>
      </c>
      <c r="AG668" s="254" t="str">
        <f t="shared" si="107"/>
        <v/>
      </c>
      <c r="AH668" s="248" t="str">
        <f t="shared" si="108"/>
        <v/>
      </c>
      <c r="AI668" s="249" t="str">
        <f t="shared" si="109"/>
        <v/>
      </c>
    </row>
    <row r="669" spans="2:35" x14ac:dyDescent="0.3">
      <c r="B669" s="94"/>
      <c r="C669" s="95"/>
      <c r="D669" s="95"/>
      <c r="E669" s="95"/>
      <c r="F669" s="94"/>
      <c r="G669" s="145"/>
      <c r="H669" s="245"/>
      <c r="I669" s="211" t="str">
        <f>IF(D669="Room AC (window/wall)",'Emission Factors'!$E$53,IF(D669="Room AC (PTAC/PTHP)",H669,IF(D669="Residential AC",'Emission Factors'!$E$55,IF(D669="Residential HP",H669,IF(D669="Commercial AC (&gt;=65k to &lt;135,000k Btu/hr)",'Emission Factors'!$E$57,IF(D669="Commercial AC (&gt;=135,000k Btu/hr)",'Emission Factors'!$E$58,""))))))</f>
        <v/>
      </c>
      <c r="J669" s="96"/>
      <c r="K669" s="211" t="str">
        <f>IF(ISBLANK(J669),"",VLOOKUP(J669,'Emission Factors'!$C$81:$G$221,4,FALSE))</f>
        <v/>
      </c>
      <c r="L669" s="210" t="str">
        <f>IF(D669="Room AC (window/wall)",'Emission Factors'!$F$53,IF(D669="Room AC (PTAC/PTHP)",'Emission Factors'!$F$54,IF(D669="Residential AC",'Emission Factors'!$F$55,IF(D669="Residential HP",'Emission Factors'!$F$56,IF(D669="Commercial AC (&gt;=65k to &lt;135,000k Btu/hr)",'Emission Factors'!$F$57,IF(D669="Commercial AC (&gt;=135,000k Btu/hr)",'Emission Factors'!$F$58,""))))))</f>
        <v/>
      </c>
      <c r="M669" s="211" t="str">
        <f>IF(D669="Room AC (window/wall)",'Emission Factors'!$G$53,IF(D669="Room AC (PTAC/PTHP)",'Emission Factors'!$G$54,IF(D669="Residential AC",'Emission Factors'!$G$55,IF(D669="Residential HP",'Emission Factors'!$G$56,IF(D669="Commercial AC (&gt;=65k to &lt;135,000k Btu/hr)",'Emission Factors'!$G$57,IF(D669="Commercial AC (&gt;=135,000k Btu/hr)",'Emission Factors'!$G$58,""))))))</f>
        <v/>
      </c>
      <c r="N669" s="96"/>
      <c r="O669" s="209" t="str">
        <f>IF(ISBLANK(D669),"",(IF(D669="Room AC (window/wall)",'Emission Factors'!$C$53,IF(D669="Room AC (PTAC/PTHP)",'Emission Factors'!$C$54,IF(D669="Residential AC",'Emission Factors'!$C$55,IF(D669="Residential HP",'Emission Factors'!$C$56,IF(D669="Commercial AC (&gt;=65k to &lt;135,000k Btu/hr)",'Emission Factors'!$C$57,IF(D669="Commercial AC (&gt;=135,000k Btu/hr)",'Emission Factors'!$C$58,""))))))))</f>
        <v/>
      </c>
      <c r="P669" s="209" t="str">
        <f t="shared" si="100"/>
        <v/>
      </c>
      <c r="Q669" s="95"/>
      <c r="R669" s="256"/>
      <c r="S669" s="256"/>
      <c r="T669" s="96"/>
      <c r="U669" s="211" t="str">
        <f>IF(Q669="Room AC (window/wall)",'Emission Factors'!$E$53,IF(AND(Q669="Room AC (PTAC/PTHP)",ISBLANK(T669)),"Error",IF(AND(Q669="Room AC (PTAC/PTHP)",T669&gt;0),T669,IF(Q669="Residential AC",'Emission Factors'!$E$55,IF(AND(Q669="Residential HP",ISBLANK(T669)),"Error",IF(AND(Q669="Residential HP",T669&gt;0),T669,IF(Q669="Commercial AC (&gt;=65k to &lt;135,000k Btu/hr)",'Emission Factors'!$E$57,IF(Q669="Commercial AC (&gt;=135,000k Btu/hr)",'Emission Factors'!$E$58,""))))))))</f>
        <v/>
      </c>
      <c r="V669" s="95"/>
      <c r="W669" s="211" t="str">
        <f>IF(ISBLANK(V669),"",VLOOKUP(V669,'Emission Factors'!$C$81:$G$221,4,FALSE))</f>
        <v/>
      </c>
      <c r="X669" s="210" t="str">
        <f>IF(Q669="Room AC (window/wall)",'Emission Factors'!$F$53,IF(Q669="Room AC (PTAC/PTHP)",'Emission Factors'!$F$54,IF(Q669="Residential AC",'Emission Factors'!$F$55,IF(Q669="Residential HP",'Emission Factors'!$F$56,IF(Q669="Commercial AC (&gt;=65k to &lt;135,000k Btu/hr)",'Emission Factors'!$F$57,IF(Q669="Commercial AC (&gt;=135,000k Btu/hr)",'Emission Factors'!$F$58,""))))))</f>
        <v/>
      </c>
      <c r="Y669" s="211" t="str">
        <f>IF(Q669="Room AC (window/wall)",'Emission Factors'!$G$53,IF(Q669="Room AC (PTAC/PTHP)",'Emission Factors'!$G$54,IF(Q669="Residential AC",'Emission Factors'!$G$55,IF(Q669="Residential HP",'Emission Factors'!$G$56,IF(Q669="Commercial AC (&gt;=65k to &lt;135,000k Btu/hr)",'Emission Factors'!$G$57,IF(Q669="Commercial AC (&gt;=135,000k Btu/hr)",'Emission Factors'!$G$58,""))))))</f>
        <v/>
      </c>
      <c r="Z669" s="96"/>
      <c r="AA669" s="97" t="str">
        <f t="shared" si="101"/>
        <v/>
      </c>
      <c r="AB669" s="97" t="str">
        <f t="shared" si="102"/>
        <v/>
      </c>
      <c r="AC669" s="246" t="str">
        <f t="shared" si="103"/>
        <v/>
      </c>
      <c r="AD669" s="97" t="str">
        <f t="shared" si="104"/>
        <v/>
      </c>
      <c r="AE669" s="97" t="str">
        <f t="shared" si="105"/>
        <v/>
      </c>
      <c r="AF669" s="252" t="str">
        <f t="shared" si="106"/>
        <v/>
      </c>
      <c r="AG669" s="254" t="str">
        <f t="shared" si="107"/>
        <v/>
      </c>
      <c r="AH669" s="248" t="str">
        <f t="shared" si="108"/>
        <v/>
      </c>
      <c r="AI669" s="249" t="str">
        <f t="shared" si="109"/>
        <v/>
      </c>
    </row>
    <row r="670" spans="2:35" x14ac:dyDescent="0.3">
      <c r="B670" s="94"/>
      <c r="C670" s="95"/>
      <c r="D670" s="95"/>
      <c r="E670" s="95"/>
      <c r="F670" s="94"/>
      <c r="G670" s="145"/>
      <c r="H670" s="245"/>
      <c r="I670" s="211" t="str">
        <f>IF(D670="Room AC (window/wall)",'Emission Factors'!$E$53,IF(D670="Room AC (PTAC/PTHP)",H670,IF(D670="Residential AC",'Emission Factors'!$E$55,IF(D670="Residential HP",H670,IF(D670="Commercial AC (&gt;=65k to &lt;135,000k Btu/hr)",'Emission Factors'!$E$57,IF(D670="Commercial AC (&gt;=135,000k Btu/hr)",'Emission Factors'!$E$58,""))))))</f>
        <v/>
      </c>
      <c r="J670" s="96"/>
      <c r="K670" s="211" t="str">
        <f>IF(ISBLANK(J670),"",VLOOKUP(J670,'Emission Factors'!$C$81:$G$221,4,FALSE))</f>
        <v/>
      </c>
      <c r="L670" s="210" t="str">
        <f>IF(D670="Room AC (window/wall)",'Emission Factors'!$F$53,IF(D670="Room AC (PTAC/PTHP)",'Emission Factors'!$F$54,IF(D670="Residential AC",'Emission Factors'!$F$55,IF(D670="Residential HP",'Emission Factors'!$F$56,IF(D670="Commercial AC (&gt;=65k to &lt;135,000k Btu/hr)",'Emission Factors'!$F$57,IF(D670="Commercial AC (&gt;=135,000k Btu/hr)",'Emission Factors'!$F$58,""))))))</f>
        <v/>
      </c>
      <c r="M670" s="211" t="str">
        <f>IF(D670="Room AC (window/wall)",'Emission Factors'!$G$53,IF(D670="Room AC (PTAC/PTHP)",'Emission Factors'!$G$54,IF(D670="Residential AC",'Emission Factors'!$G$55,IF(D670="Residential HP",'Emission Factors'!$G$56,IF(D670="Commercial AC (&gt;=65k to &lt;135,000k Btu/hr)",'Emission Factors'!$G$57,IF(D670="Commercial AC (&gt;=135,000k Btu/hr)",'Emission Factors'!$G$58,""))))))</f>
        <v/>
      </c>
      <c r="N670" s="96"/>
      <c r="O670" s="209" t="str">
        <f>IF(ISBLANK(D670),"",(IF(D670="Room AC (window/wall)",'Emission Factors'!$C$53,IF(D670="Room AC (PTAC/PTHP)",'Emission Factors'!$C$54,IF(D670="Residential AC",'Emission Factors'!$C$55,IF(D670="Residential HP",'Emission Factors'!$C$56,IF(D670="Commercial AC (&gt;=65k to &lt;135,000k Btu/hr)",'Emission Factors'!$C$57,IF(D670="Commercial AC (&gt;=135,000k Btu/hr)",'Emission Factors'!$C$58,""))))))))</f>
        <v/>
      </c>
      <c r="P670" s="209" t="str">
        <f t="shared" si="100"/>
        <v/>
      </c>
      <c r="Q670" s="95"/>
      <c r="R670" s="256"/>
      <c r="S670" s="256"/>
      <c r="T670" s="96"/>
      <c r="U670" s="211" t="str">
        <f>IF(Q670="Room AC (window/wall)",'Emission Factors'!$E$53,IF(AND(Q670="Room AC (PTAC/PTHP)",ISBLANK(T670)),"Error",IF(AND(Q670="Room AC (PTAC/PTHP)",T670&gt;0),T670,IF(Q670="Residential AC",'Emission Factors'!$E$55,IF(AND(Q670="Residential HP",ISBLANK(T670)),"Error",IF(AND(Q670="Residential HP",T670&gt;0),T670,IF(Q670="Commercial AC (&gt;=65k to &lt;135,000k Btu/hr)",'Emission Factors'!$E$57,IF(Q670="Commercial AC (&gt;=135,000k Btu/hr)",'Emission Factors'!$E$58,""))))))))</f>
        <v/>
      </c>
      <c r="V670" s="95"/>
      <c r="W670" s="211" t="str">
        <f>IF(ISBLANK(V670),"",VLOOKUP(V670,'Emission Factors'!$C$81:$G$221,4,FALSE))</f>
        <v/>
      </c>
      <c r="X670" s="210" t="str">
        <f>IF(Q670="Room AC (window/wall)",'Emission Factors'!$F$53,IF(Q670="Room AC (PTAC/PTHP)",'Emission Factors'!$F$54,IF(Q670="Residential AC",'Emission Factors'!$F$55,IF(Q670="Residential HP",'Emission Factors'!$F$56,IF(Q670="Commercial AC (&gt;=65k to &lt;135,000k Btu/hr)",'Emission Factors'!$F$57,IF(Q670="Commercial AC (&gt;=135,000k Btu/hr)",'Emission Factors'!$F$58,""))))))</f>
        <v/>
      </c>
      <c r="Y670" s="211" t="str">
        <f>IF(Q670="Room AC (window/wall)",'Emission Factors'!$G$53,IF(Q670="Room AC (PTAC/PTHP)",'Emission Factors'!$G$54,IF(Q670="Residential AC",'Emission Factors'!$G$55,IF(Q670="Residential HP",'Emission Factors'!$G$56,IF(Q670="Commercial AC (&gt;=65k to &lt;135,000k Btu/hr)",'Emission Factors'!$G$57,IF(Q670="Commercial AC (&gt;=135,000k Btu/hr)",'Emission Factors'!$G$58,""))))))</f>
        <v/>
      </c>
      <c r="Z670" s="96"/>
      <c r="AA670" s="97" t="str">
        <f t="shared" si="101"/>
        <v/>
      </c>
      <c r="AB670" s="97" t="str">
        <f t="shared" si="102"/>
        <v/>
      </c>
      <c r="AC670" s="246" t="str">
        <f t="shared" si="103"/>
        <v/>
      </c>
      <c r="AD670" s="97" t="str">
        <f t="shared" si="104"/>
        <v/>
      </c>
      <c r="AE670" s="97" t="str">
        <f t="shared" si="105"/>
        <v/>
      </c>
      <c r="AF670" s="252" t="str">
        <f t="shared" si="106"/>
        <v/>
      </c>
      <c r="AG670" s="254" t="str">
        <f t="shared" si="107"/>
        <v/>
      </c>
      <c r="AH670" s="248" t="str">
        <f t="shared" si="108"/>
        <v/>
      </c>
      <c r="AI670" s="249" t="str">
        <f t="shared" si="109"/>
        <v/>
      </c>
    </row>
    <row r="671" spans="2:35" x14ac:dyDescent="0.3">
      <c r="B671" s="94"/>
      <c r="C671" s="95"/>
      <c r="D671" s="95"/>
      <c r="E671" s="95"/>
      <c r="F671" s="94"/>
      <c r="G671" s="145"/>
      <c r="H671" s="245"/>
      <c r="I671" s="211" t="str">
        <f>IF(D671="Room AC (window/wall)",'Emission Factors'!$E$53,IF(D671="Room AC (PTAC/PTHP)",H671,IF(D671="Residential AC",'Emission Factors'!$E$55,IF(D671="Residential HP",H671,IF(D671="Commercial AC (&gt;=65k to &lt;135,000k Btu/hr)",'Emission Factors'!$E$57,IF(D671="Commercial AC (&gt;=135,000k Btu/hr)",'Emission Factors'!$E$58,""))))))</f>
        <v/>
      </c>
      <c r="J671" s="96"/>
      <c r="K671" s="211" t="str">
        <f>IF(ISBLANK(J671),"",VLOOKUP(J671,'Emission Factors'!$C$81:$G$221,4,FALSE))</f>
        <v/>
      </c>
      <c r="L671" s="210" t="str">
        <f>IF(D671="Room AC (window/wall)",'Emission Factors'!$F$53,IF(D671="Room AC (PTAC/PTHP)",'Emission Factors'!$F$54,IF(D671="Residential AC",'Emission Factors'!$F$55,IF(D671="Residential HP",'Emission Factors'!$F$56,IF(D671="Commercial AC (&gt;=65k to &lt;135,000k Btu/hr)",'Emission Factors'!$F$57,IF(D671="Commercial AC (&gt;=135,000k Btu/hr)",'Emission Factors'!$F$58,""))))))</f>
        <v/>
      </c>
      <c r="M671" s="211" t="str">
        <f>IF(D671="Room AC (window/wall)",'Emission Factors'!$G$53,IF(D671="Room AC (PTAC/PTHP)",'Emission Factors'!$G$54,IF(D671="Residential AC",'Emission Factors'!$G$55,IF(D671="Residential HP",'Emission Factors'!$G$56,IF(D671="Commercial AC (&gt;=65k to &lt;135,000k Btu/hr)",'Emission Factors'!$G$57,IF(D671="Commercial AC (&gt;=135,000k Btu/hr)",'Emission Factors'!$G$58,""))))))</f>
        <v/>
      </c>
      <c r="N671" s="96"/>
      <c r="O671" s="209" t="str">
        <f>IF(ISBLANK(D671),"",(IF(D671="Room AC (window/wall)",'Emission Factors'!$C$53,IF(D671="Room AC (PTAC/PTHP)",'Emission Factors'!$C$54,IF(D671="Residential AC",'Emission Factors'!$C$55,IF(D671="Residential HP",'Emission Factors'!$C$56,IF(D671="Commercial AC (&gt;=65k to &lt;135,000k Btu/hr)",'Emission Factors'!$C$57,IF(D671="Commercial AC (&gt;=135,000k Btu/hr)",'Emission Factors'!$C$58,""))))))))</f>
        <v/>
      </c>
      <c r="P671" s="209" t="str">
        <f t="shared" si="100"/>
        <v/>
      </c>
      <c r="Q671" s="95"/>
      <c r="R671" s="256"/>
      <c r="S671" s="256"/>
      <c r="T671" s="96"/>
      <c r="U671" s="211" t="str">
        <f>IF(Q671="Room AC (window/wall)",'Emission Factors'!$E$53,IF(AND(Q671="Room AC (PTAC/PTHP)",ISBLANK(T671)),"Error",IF(AND(Q671="Room AC (PTAC/PTHP)",T671&gt;0),T671,IF(Q671="Residential AC",'Emission Factors'!$E$55,IF(AND(Q671="Residential HP",ISBLANK(T671)),"Error",IF(AND(Q671="Residential HP",T671&gt;0),T671,IF(Q671="Commercial AC (&gt;=65k to &lt;135,000k Btu/hr)",'Emission Factors'!$E$57,IF(Q671="Commercial AC (&gt;=135,000k Btu/hr)",'Emission Factors'!$E$58,""))))))))</f>
        <v/>
      </c>
      <c r="V671" s="95"/>
      <c r="W671" s="211" t="str">
        <f>IF(ISBLANK(V671),"",VLOOKUP(V671,'Emission Factors'!$C$81:$G$221,4,FALSE))</f>
        <v/>
      </c>
      <c r="X671" s="210" t="str">
        <f>IF(Q671="Room AC (window/wall)",'Emission Factors'!$F$53,IF(Q671="Room AC (PTAC/PTHP)",'Emission Factors'!$F$54,IF(Q671="Residential AC",'Emission Factors'!$F$55,IF(Q671="Residential HP",'Emission Factors'!$F$56,IF(Q671="Commercial AC (&gt;=65k to &lt;135,000k Btu/hr)",'Emission Factors'!$F$57,IF(Q671="Commercial AC (&gt;=135,000k Btu/hr)",'Emission Factors'!$F$58,""))))))</f>
        <v/>
      </c>
      <c r="Y671" s="211" t="str">
        <f>IF(Q671="Room AC (window/wall)",'Emission Factors'!$G$53,IF(Q671="Room AC (PTAC/PTHP)",'Emission Factors'!$G$54,IF(Q671="Residential AC",'Emission Factors'!$G$55,IF(Q671="Residential HP",'Emission Factors'!$G$56,IF(Q671="Commercial AC (&gt;=65k to &lt;135,000k Btu/hr)",'Emission Factors'!$G$57,IF(Q671="Commercial AC (&gt;=135,000k Btu/hr)",'Emission Factors'!$G$58,""))))))</f>
        <v/>
      </c>
      <c r="Z671" s="96"/>
      <c r="AA671" s="97" t="str">
        <f t="shared" si="101"/>
        <v/>
      </c>
      <c r="AB671" s="97" t="str">
        <f t="shared" si="102"/>
        <v/>
      </c>
      <c r="AC671" s="246" t="str">
        <f t="shared" si="103"/>
        <v/>
      </c>
      <c r="AD671" s="97" t="str">
        <f t="shared" si="104"/>
        <v/>
      </c>
      <c r="AE671" s="97" t="str">
        <f t="shared" si="105"/>
        <v/>
      </c>
      <c r="AF671" s="252" t="str">
        <f t="shared" si="106"/>
        <v/>
      </c>
      <c r="AG671" s="254" t="str">
        <f t="shared" si="107"/>
        <v/>
      </c>
      <c r="AH671" s="248" t="str">
        <f t="shared" si="108"/>
        <v/>
      </c>
      <c r="AI671" s="249" t="str">
        <f t="shared" si="109"/>
        <v/>
      </c>
    </row>
    <row r="672" spans="2:35" x14ac:dyDescent="0.3">
      <c r="B672" s="94"/>
      <c r="C672" s="95"/>
      <c r="D672" s="95"/>
      <c r="E672" s="95"/>
      <c r="F672" s="94"/>
      <c r="G672" s="145"/>
      <c r="H672" s="245"/>
      <c r="I672" s="211" t="str">
        <f>IF(D672="Room AC (window/wall)",'Emission Factors'!$E$53,IF(D672="Room AC (PTAC/PTHP)",H672,IF(D672="Residential AC",'Emission Factors'!$E$55,IF(D672="Residential HP",H672,IF(D672="Commercial AC (&gt;=65k to &lt;135,000k Btu/hr)",'Emission Factors'!$E$57,IF(D672="Commercial AC (&gt;=135,000k Btu/hr)",'Emission Factors'!$E$58,""))))))</f>
        <v/>
      </c>
      <c r="J672" s="96"/>
      <c r="K672" s="211" t="str">
        <f>IF(ISBLANK(J672),"",VLOOKUP(J672,'Emission Factors'!$C$81:$G$221,4,FALSE))</f>
        <v/>
      </c>
      <c r="L672" s="210" t="str">
        <f>IF(D672="Room AC (window/wall)",'Emission Factors'!$F$53,IF(D672="Room AC (PTAC/PTHP)",'Emission Factors'!$F$54,IF(D672="Residential AC",'Emission Factors'!$F$55,IF(D672="Residential HP",'Emission Factors'!$F$56,IF(D672="Commercial AC (&gt;=65k to &lt;135,000k Btu/hr)",'Emission Factors'!$F$57,IF(D672="Commercial AC (&gt;=135,000k Btu/hr)",'Emission Factors'!$F$58,""))))))</f>
        <v/>
      </c>
      <c r="M672" s="211" t="str">
        <f>IF(D672="Room AC (window/wall)",'Emission Factors'!$G$53,IF(D672="Room AC (PTAC/PTHP)",'Emission Factors'!$G$54,IF(D672="Residential AC",'Emission Factors'!$G$55,IF(D672="Residential HP",'Emission Factors'!$G$56,IF(D672="Commercial AC (&gt;=65k to &lt;135,000k Btu/hr)",'Emission Factors'!$G$57,IF(D672="Commercial AC (&gt;=135,000k Btu/hr)",'Emission Factors'!$G$58,""))))))</f>
        <v/>
      </c>
      <c r="N672" s="96"/>
      <c r="O672" s="209" t="str">
        <f>IF(ISBLANK(D672),"",(IF(D672="Room AC (window/wall)",'Emission Factors'!$C$53,IF(D672="Room AC (PTAC/PTHP)",'Emission Factors'!$C$54,IF(D672="Residential AC",'Emission Factors'!$C$55,IF(D672="Residential HP",'Emission Factors'!$C$56,IF(D672="Commercial AC (&gt;=65k to &lt;135,000k Btu/hr)",'Emission Factors'!$C$57,IF(D672="Commercial AC (&gt;=135,000k Btu/hr)",'Emission Factors'!$C$58,""))))))))</f>
        <v/>
      </c>
      <c r="P672" s="209" t="str">
        <f t="shared" si="100"/>
        <v/>
      </c>
      <c r="Q672" s="95"/>
      <c r="R672" s="256"/>
      <c r="S672" s="256"/>
      <c r="T672" s="96"/>
      <c r="U672" s="211" t="str">
        <f>IF(Q672="Room AC (window/wall)",'Emission Factors'!$E$53,IF(AND(Q672="Room AC (PTAC/PTHP)",ISBLANK(T672)),"Error",IF(AND(Q672="Room AC (PTAC/PTHP)",T672&gt;0),T672,IF(Q672="Residential AC",'Emission Factors'!$E$55,IF(AND(Q672="Residential HP",ISBLANK(T672)),"Error",IF(AND(Q672="Residential HP",T672&gt;0),T672,IF(Q672="Commercial AC (&gt;=65k to &lt;135,000k Btu/hr)",'Emission Factors'!$E$57,IF(Q672="Commercial AC (&gt;=135,000k Btu/hr)",'Emission Factors'!$E$58,""))))))))</f>
        <v/>
      </c>
      <c r="V672" s="95"/>
      <c r="W672" s="211" t="str">
        <f>IF(ISBLANK(V672),"",VLOOKUP(V672,'Emission Factors'!$C$81:$G$221,4,FALSE))</f>
        <v/>
      </c>
      <c r="X672" s="210" t="str">
        <f>IF(Q672="Room AC (window/wall)",'Emission Factors'!$F$53,IF(Q672="Room AC (PTAC/PTHP)",'Emission Factors'!$F$54,IF(Q672="Residential AC",'Emission Factors'!$F$55,IF(Q672="Residential HP",'Emission Factors'!$F$56,IF(Q672="Commercial AC (&gt;=65k to &lt;135,000k Btu/hr)",'Emission Factors'!$F$57,IF(Q672="Commercial AC (&gt;=135,000k Btu/hr)",'Emission Factors'!$F$58,""))))))</f>
        <v/>
      </c>
      <c r="Y672" s="211" t="str">
        <f>IF(Q672="Room AC (window/wall)",'Emission Factors'!$G$53,IF(Q672="Room AC (PTAC/PTHP)",'Emission Factors'!$G$54,IF(Q672="Residential AC",'Emission Factors'!$G$55,IF(Q672="Residential HP",'Emission Factors'!$G$56,IF(Q672="Commercial AC (&gt;=65k to &lt;135,000k Btu/hr)",'Emission Factors'!$G$57,IF(Q672="Commercial AC (&gt;=135,000k Btu/hr)",'Emission Factors'!$G$58,""))))))</f>
        <v/>
      </c>
      <c r="Z672" s="96"/>
      <c r="AA672" s="97" t="str">
        <f t="shared" si="101"/>
        <v/>
      </c>
      <c r="AB672" s="97" t="str">
        <f t="shared" si="102"/>
        <v/>
      </c>
      <c r="AC672" s="246" t="str">
        <f t="shared" si="103"/>
        <v/>
      </c>
      <c r="AD672" s="97" t="str">
        <f t="shared" si="104"/>
        <v/>
      </c>
      <c r="AE672" s="97" t="str">
        <f t="shared" si="105"/>
        <v/>
      </c>
      <c r="AF672" s="252" t="str">
        <f t="shared" si="106"/>
        <v/>
      </c>
      <c r="AG672" s="254" t="str">
        <f t="shared" si="107"/>
        <v/>
      </c>
      <c r="AH672" s="248" t="str">
        <f t="shared" si="108"/>
        <v/>
      </c>
      <c r="AI672" s="249" t="str">
        <f t="shared" si="109"/>
        <v/>
      </c>
    </row>
    <row r="673" spans="2:35" x14ac:dyDescent="0.3">
      <c r="B673" s="94"/>
      <c r="C673" s="95"/>
      <c r="D673" s="95"/>
      <c r="E673" s="95"/>
      <c r="F673" s="94"/>
      <c r="G673" s="145"/>
      <c r="H673" s="245"/>
      <c r="I673" s="211" t="str">
        <f>IF(D673="Room AC (window/wall)",'Emission Factors'!$E$53,IF(D673="Room AC (PTAC/PTHP)",H673,IF(D673="Residential AC",'Emission Factors'!$E$55,IF(D673="Residential HP",H673,IF(D673="Commercial AC (&gt;=65k to &lt;135,000k Btu/hr)",'Emission Factors'!$E$57,IF(D673="Commercial AC (&gt;=135,000k Btu/hr)",'Emission Factors'!$E$58,""))))))</f>
        <v/>
      </c>
      <c r="J673" s="96"/>
      <c r="K673" s="211" t="str">
        <f>IF(ISBLANK(J673),"",VLOOKUP(J673,'Emission Factors'!$C$81:$G$221,4,FALSE))</f>
        <v/>
      </c>
      <c r="L673" s="210" t="str">
        <f>IF(D673="Room AC (window/wall)",'Emission Factors'!$F$53,IF(D673="Room AC (PTAC/PTHP)",'Emission Factors'!$F$54,IF(D673="Residential AC",'Emission Factors'!$F$55,IF(D673="Residential HP",'Emission Factors'!$F$56,IF(D673="Commercial AC (&gt;=65k to &lt;135,000k Btu/hr)",'Emission Factors'!$F$57,IF(D673="Commercial AC (&gt;=135,000k Btu/hr)",'Emission Factors'!$F$58,""))))))</f>
        <v/>
      </c>
      <c r="M673" s="211" t="str">
        <f>IF(D673="Room AC (window/wall)",'Emission Factors'!$G$53,IF(D673="Room AC (PTAC/PTHP)",'Emission Factors'!$G$54,IF(D673="Residential AC",'Emission Factors'!$G$55,IF(D673="Residential HP",'Emission Factors'!$G$56,IF(D673="Commercial AC (&gt;=65k to &lt;135,000k Btu/hr)",'Emission Factors'!$G$57,IF(D673="Commercial AC (&gt;=135,000k Btu/hr)",'Emission Factors'!$G$58,""))))))</f>
        <v/>
      </c>
      <c r="N673" s="96"/>
      <c r="O673" s="209" t="str">
        <f>IF(ISBLANK(D673),"",(IF(D673="Room AC (window/wall)",'Emission Factors'!$C$53,IF(D673="Room AC (PTAC/PTHP)",'Emission Factors'!$C$54,IF(D673="Residential AC",'Emission Factors'!$C$55,IF(D673="Residential HP",'Emission Factors'!$C$56,IF(D673="Commercial AC (&gt;=65k to &lt;135,000k Btu/hr)",'Emission Factors'!$C$57,IF(D673="Commercial AC (&gt;=135,000k Btu/hr)",'Emission Factors'!$C$58,""))))))))</f>
        <v/>
      </c>
      <c r="P673" s="209" t="str">
        <f t="shared" si="100"/>
        <v/>
      </c>
      <c r="Q673" s="95"/>
      <c r="R673" s="256"/>
      <c r="S673" s="256"/>
      <c r="T673" s="96"/>
      <c r="U673" s="211" t="str">
        <f>IF(Q673="Room AC (window/wall)",'Emission Factors'!$E$53,IF(AND(Q673="Room AC (PTAC/PTHP)",ISBLANK(T673)),"Error",IF(AND(Q673="Room AC (PTAC/PTHP)",T673&gt;0),T673,IF(Q673="Residential AC",'Emission Factors'!$E$55,IF(AND(Q673="Residential HP",ISBLANK(T673)),"Error",IF(AND(Q673="Residential HP",T673&gt;0),T673,IF(Q673="Commercial AC (&gt;=65k to &lt;135,000k Btu/hr)",'Emission Factors'!$E$57,IF(Q673="Commercial AC (&gt;=135,000k Btu/hr)",'Emission Factors'!$E$58,""))))))))</f>
        <v/>
      </c>
      <c r="V673" s="95"/>
      <c r="W673" s="211" t="str">
        <f>IF(ISBLANK(V673),"",VLOOKUP(V673,'Emission Factors'!$C$81:$G$221,4,FALSE))</f>
        <v/>
      </c>
      <c r="X673" s="210" t="str">
        <f>IF(Q673="Room AC (window/wall)",'Emission Factors'!$F$53,IF(Q673="Room AC (PTAC/PTHP)",'Emission Factors'!$F$54,IF(Q673="Residential AC",'Emission Factors'!$F$55,IF(Q673="Residential HP",'Emission Factors'!$F$56,IF(Q673="Commercial AC (&gt;=65k to &lt;135,000k Btu/hr)",'Emission Factors'!$F$57,IF(Q673="Commercial AC (&gt;=135,000k Btu/hr)",'Emission Factors'!$F$58,""))))))</f>
        <v/>
      </c>
      <c r="Y673" s="211" t="str">
        <f>IF(Q673="Room AC (window/wall)",'Emission Factors'!$G$53,IF(Q673="Room AC (PTAC/PTHP)",'Emission Factors'!$G$54,IF(Q673="Residential AC",'Emission Factors'!$G$55,IF(Q673="Residential HP",'Emission Factors'!$G$56,IF(Q673="Commercial AC (&gt;=65k to &lt;135,000k Btu/hr)",'Emission Factors'!$G$57,IF(Q673="Commercial AC (&gt;=135,000k Btu/hr)",'Emission Factors'!$G$58,""))))))</f>
        <v/>
      </c>
      <c r="Z673" s="96"/>
      <c r="AA673" s="97" t="str">
        <f t="shared" si="101"/>
        <v/>
      </c>
      <c r="AB673" s="97" t="str">
        <f t="shared" si="102"/>
        <v/>
      </c>
      <c r="AC673" s="246" t="str">
        <f t="shared" si="103"/>
        <v/>
      </c>
      <c r="AD673" s="97" t="str">
        <f t="shared" si="104"/>
        <v/>
      </c>
      <c r="AE673" s="97" t="str">
        <f t="shared" si="105"/>
        <v/>
      </c>
      <c r="AF673" s="252" t="str">
        <f t="shared" si="106"/>
        <v/>
      </c>
      <c r="AG673" s="254" t="str">
        <f t="shared" si="107"/>
        <v/>
      </c>
      <c r="AH673" s="248" t="str">
        <f t="shared" si="108"/>
        <v/>
      </c>
      <c r="AI673" s="249" t="str">
        <f t="shared" si="109"/>
        <v/>
      </c>
    </row>
    <row r="674" spans="2:35" x14ac:dyDescent="0.3">
      <c r="B674" s="94"/>
      <c r="C674" s="95"/>
      <c r="D674" s="95"/>
      <c r="E674" s="95"/>
      <c r="F674" s="94"/>
      <c r="G674" s="145"/>
      <c r="H674" s="245"/>
      <c r="I674" s="211" t="str">
        <f>IF(D674="Room AC (window/wall)",'Emission Factors'!$E$53,IF(D674="Room AC (PTAC/PTHP)",H674,IF(D674="Residential AC",'Emission Factors'!$E$55,IF(D674="Residential HP",H674,IF(D674="Commercial AC (&gt;=65k to &lt;135,000k Btu/hr)",'Emission Factors'!$E$57,IF(D674="Commercial AC (&gt;=135,000k Btu/hr)",'Emission Factors'!$E$58,""))))))</f>
        <v/>
      </c>
      <c r="J674" s="96"/>
      <c r="K674" s="211" t="str">
        <f>IF(ISBLANK(J674),"",VLOOKUP(J674,'Emission Factors'!$C$81:$G$221,4,FALSE))</f>
        <v/>
      </c>
      <c r="L674" s="210" t="str">
        <f>IF(D674="Room AC (window/wall)",'Emission Factors'!$F$53,IF(D674="Room AC (PTAC/PTHP)",'Emission Factors'!$F$54,IF(D674="Residential AC",'Emission Factors'!$F$55,IF(D674="Residential HP",'Emission Factors'!$F$56,IF(D674="Commercial AC (&gt;=65k to &lt;135,000k Btu/hr)",'Emission Factors'!$F$57,IF(D674="Commercial AC (&gt;=135,000k Btu/hr)",'Emission Factors'!$F$58,""))))))</f>
        <v/>
      </c>
      <c r="M674" s="211" t="str">
        <f>IF(D674="Room AC (window/wall)",'Emission Factors'!$G$53,IF(D674="Room AC (PTAC/PTHP)",'Emission Factors'!$G$54,IF(D674="Residential AC",'Emission Factors'!$G$55,IF(D674="Residential HP",'Emission Factors'!$G$56,IF(D674="Commercial AC (&gt;=65k to &lt;135,000k Btu/hr)",'Emission Factors'!$G$57,IF(D674="Commercial AC (&gt;=135,000k Btu/hr)",'Emission Factors'!$G$58,""))))))</f>
        <v/>
      </c>
      <c r="N674" s="96"/>
      <c r="O674" s="209" t="str">
        <f>IF(ISBLANK(D674),"",(IF(D674="Room AC (window/wall)",'Emission Factors'!$C$53,IF(D674="Room AC (PTAC/PTHP)",'Emission Factors'!$C$54,IF(D674="Residential AC",'Emission Factors'!$C$55,IF(D674="Residential HP",'Emission Factors'!$C$56,IF(D674="Commercial AC (&gt;=65k to &lt;135,000k Btu/hr)",'Emission Factors'!$C$57,IF(D674="Commercial AC (&gt;=135,000k Btu/hr)",'Emission Factors'!$C$58,""))))))))</f>
        <v/>
      </c>
      <c r="P674" s="209" t="str">
        <f t="shared" si="100"/>
        <v/>
      </c>
      <c r="Q674" s="95"/>
      <c r="R674" s="256"/>
      <c r="S674" s="256"/>
      <c r="T674" s="96"/>
      <c r="U674" s="211" t="str">
        <f>IF(Q674="Room AC (window/wall)",'Emission Factors'!$E$53,IF(AND(Q674="Room AC (PTAC/PTHP)",ISBLANK(T674)),"Error",IF(AND(Q674="Room AC (PTAC/PTHP)",T674&gt;0),T674,IF(Q674="Residential AC",'Emission Factors'!$E$55,IF(AND(Q674="Residential HP",ISBLANK(T674)),"Error",IF(AND(Q674="Residential HP",T674&gt;0),T674,IF(Q674="Commercial AC (&gt;=65k to &lt;135,000k Btu/hr)",'Emission Factors'!$E$57,IF(Q674="Commercial AC (&gt;=135,000k Btu/hr)",'Emission Factors'!$E$58,""))))))))</f>
        <v/>
      </c>
      <c r="V674" s="95"/>
      <c r="W674" s="211" t="str">
        <f>IF(ISBLANK(V674),"",VLOOKUP(V674,'Emission Factors'!$C$81:$G$221,4,FALSE))</f>
        <v/>
      </c>
      <c r="X674" s="210" t="str">
        <f>IF(Q674="Room AC (window/wall)",'Emission Factors'!$F$53,IF(Q674="Room AC (PTAC/PTHP)",'Emission Factors'!$F$54,IF(Q674="Residential AC",'Emission Factors'!$F$55,IF(Q674="Residential HP",'Emission Factors'!$F$56,IF(Q674="Commercial AC (&gt;=65k to &lt;135,000k Btu/hr)",'Emission Factors'!$F$57,IF(Q674="Commercial AC (&gt;=135,000k Btu/hr)",'Emission Factors'!$F$58,""))))))</f>
        <v/>
      </c>
      <c r="Y674" s="211" t="str">
        <f>IF(Q674="Room AC (window/wall)",'Emission Factors'!$G$53,IF(Q674="Room AC (PTAC/PTHP)",'Emission Factors'!$G$54,IF(Q674="Residential AC",'Emission Factors'!$G$55,IF(Q674="Residential HP",'Emission Factors'!$G$56,IF(Q674="Commercial AC (&gt;=65k to &lt;135,000k Btu/hr)",'Emission Factors'!$G$57,IF(Q674="Commercial AC (&gt;=135,000k Btu/hr)",'Emission Factors'!$G$58,""))))))</f>
        <v/>
      </c>
      <c r="Z674" s="96"/>
      <c r="AA674" s="97" t="str">
        <f t="shared" si="101"/>
        <v/>
      </c>
      <c r="AB674" s="97" t="str">
        <f t="shared" si="102"/>
        <v/>
      </c>
      <c r="AC674" s="246" t="str">
        <f t="shared" si="103"/>
        <v/>
      </c>
      <c r="AD674" s="97" t="str">
        <f t="shared" si="104"/>
        <v/>
      </c>
      <c r="AE674" s="97" t="str">
        <f t="shared" si="105"/>
        <v/>
      </c>
      <c r="AF674" s="252" t="str">
        <f t="shared" si="106"/>
        <v/>
      </c>
      <c r="AG674" s="254" t="str">
        <f t="shared" si="107"/>
        <v/>
      </c>
      <c r="AH674" s="248" t="str">
        <f t="shared" si="108"/>
        <v/>
      </c>
      <c r="AI674" s="249" t="str">
        <f t="shared" si="109"/>
        <v/>
      </c>
    </row>
    <row r="675" spans="2:35" x14ac:dyDescent="0.3">
      <c r="B675" s="94"/>
      <c r="C675" s="95"/>
      <c r="D675" s="95"/>
      <c r="E675" s="95"/>
      <c r="F675" s="94"/>
      <c r="G675" s="145"/>
      <c r="H675" s="245"/>
      <c r="I675" s="211" t="str">
        <f>IF(D675="Room AC (window/wall)",'Emission Factors'!$E$53,IF(D675="Room AC (PTAC/PTHP)",H675,IF(D675="Residential AC",'Emission Factors'!$E$55,IF(D675="Residential HP",H675,IF(D675="Commercial AC (&gt;=65k to &lt;135,000k Btu/hr)",'Emission Factors'!$E$57,IF(D675="Commercial AC (&gt;=135,000k Btu/hr)",'Emission Factors'!$E$58,""))))))</f>
        <v/>
      </c>
      <c r="J675" s="96"/>
      <c r="K675" s="211" t="str">
        <f>IF(ISBLANK(J675),"",VLOOKUP(J675,'Emission Factors'!$C$81:$G$221,4,FALSE))</f>
        <v/>
      </c>
      <c r="L675" s="210" t="str">
        <f>IF(D675="Room AC (window/wall)",'Emission Factors'!$F$53,IF(D675="Room AC (PTAC/PTHP)",'Emission Factors'!$F$54,IF(D675="Residential AC",'Emission Factors'!$F$55,IF(D675="Residential HP",'Emission Factors'!$F$56,IF(D675="Commercial AC (&gt;=65k to &lt;135,000k Btu/hr)",'Emission Factors'!$F$57,IF(D675="Commercial AC (&gt;=135,000k Btu/hr)",'Emission Factors'!$F$58,""))))))</f>
        <v/>
      </c>
      <c r="M675" s="211" t="str">
        <f>IF(D675="Room AC (window/wall)",'Emission Factors'!$G$53,IF(D675="Room AC (PTAC/PTHP)",'Emission Factors'!$G$54,IF(D675="Residential AC",'Emission Factors'!$G$55,IF(D675="Residential HP",'Emission Factors'!$G$56,IF(D675="Commercial AC (&gt;=65k to &lt;135,000k Btu/hr)",'Emission Factors'!$G$57,IF(D675="Commercial AC (&gt;=135,000k Btu/hr)",'Emission Factors'!$G$58,""))))))</f>
        <v/>
      </c>
      <c r="N675" s="96"/>
      <c r="O675" s="209" t="str">
        <f>IF(ISBLANK(D675),"",(IF(D675="Room AC (window/wall)",'Emission Factors'!$C$53,IF(D675="Room AC (PTAC/PTHP)",'Emission Factors'!$C$54,IF(D675="Residential AC",'Emission Factors'!$C$55,IF(D675="Residential HP",'Emission Factors'!$C$56,IF(D675="Commercial AC (&gt;=65k to &lt;135,000k Btu/hr)",'Emission Factors'!$C$57,IF(D675="Commercial AC (&gt;=135,000k Btu/hr)",'Emission Factors'!$C$58,""))))))))</f>
        <v/>
      </c>
      <c r="P675" s="209" t="str">
        <f t="shared" si="100"/>
        <v/>
      </c>
      <c r="Q675" s="95"/>
      <c r="R675" s="256"/>
      <c r="S675" s="256"/>
      <c r="T675" s="96"/>
      <c r="U675" s="211" t="str">
        <f>IF(Q675="Room AC (window/wall)",'Emission Factors'!$E$53,IF(AND(Q675="Room AC (PTAC/PTHP)",ISBLANK(T675)),"Error",IF(AND(Q675="Room AC (PTAC/PTHP)",T675&gt;0),T675,IF(Q675="Residential AC",'Emission Factors'!$E$55,IF(AND(Q675="Residential HP",ISBLANK(T675)),"Error",IF(AND(Q675="Residential HP",T675&gt;0),T675,IF(Q675="Commercial AC (&gt;=65k to &lt;135,000k Btu/hr)",'Emission Factors'!$E$57,IF(Q675="Commercial AC (&gt;=135,000k Btu/hr)",'Emission Factors'!$E$58,""))))))))</f>
        <v/>
      </c>
      <c r="V675" s="95"/>
      <c r="W675" s="211" t="str">
        <f>IF(ISBLANK(V675),"",VLOOKUP(V675,'Emission Factors'!$C$81:$G$221,4,FALSE))</f>
        <v/>
      </c>
      <c r="X675" s="210" t="str">
        <f>IF(Q675="Room AC (window/wall)",'Emission Factors'!$F$53,IF(Q675="Room AC (PTAC/PTHP)",'Emission Factors'!$F$54,IF(Q675="Residential AC",'Emission Factors'!$F$55,IF(Q675="Residential HP",'Emission Factors'!$F$56,IF(Q675="Commercial AC (&gt;=65k to &lt;135,000k Btu/hr)",'Emission Factors'!$F$57,IF(Q675="Commercial AC (&gt;=135,000k Btu/hr)",'Emission Factors'!$F$58,""))))))</f>
        <v/>
      </c>
      <c r="Y675" s="211" t="str">
        <f>IF(Q675="Room AC (window/wall)",'Emission Factors'!$G$53,IF(Q675="Room AC (PTAC/PTHP)",'Emission Factors'!$G$54,IF(Q675="Residential AC",'Emission Factors'!$G$55,IF(Q675="Residential HP",'Emission Factors'!$G$56,IF(Q675="Commercial AC (&gt;=65k to &lt;135,000k Btu/hr)",'Emission Factors'!$G$57,IF(Q675="Commercial AC (&gt;=135,000k Btu/hr)",'Emission Factors'!$G$58,""))))))</f>
        <v/>
      </c>
      <c r="Z675" s="96"/>
      <c r="AA675" s="97" t="str">
        <f t="shared" si="101"/>
        <v/>
      </c>
      <c r="AB675" s="97" t="str">
        <f t="shared" si="102"/>
        <v/>
      </c>
      <c r="AC675" s="246" t="str">
        <f t="shared" si="103"/>
        <v/>
      </c>
      <c r="AD675" s="97" t="str">
        <f t="shared" si="104"/>
        <v/>
      </c>
      <c r="AE675" s="97" t="str">
        <f t="shared" si="105"/>
        <v/>
      </c>
      <c r="AF675" s="252" t="str">
        <f t="shared" si="106"/>
        <v/>
      </c>
      <c r="AG675" s="254" t="str">
        <f t="shared" si="107"/>
        <v/>
      </c>
      <c r="AH675" s="248" t="str">
        <f t="shared" si="108"/>
        <v/>
      </c>
      <c r="AI675" s="249" t="str">
        <f t="shared" si="109"/>
        <v/>
      </c>
    </row>
    <row r="676" spans="2:35" x14ac:dyDescent="0.3">
      <c r="B676" s="94"/>
      <c r="C676" s="95"/>
      <c r="D676" s="95"/>
      <c r="E676" s="95"/>
      <c r="F676" s="94"/>
      <c r="G676" s="145"/>
      <c r="H676" s="245"/>
      <c r="I676" s="211" t="str">
        <f>IF(D676="Room AC (window/wall)",'Emission Factors'!$E$53,IF(D676="Room AC (PTAC/PTHP)",H676,IF(D676="Residential AC",'Emission Factors'!$E$55,IF(D676="Residential HP",H676,IF(D676="Commercial AC (&gt;=65k to &lt;135,000k Btu/hr)",'Emission Factors'!$E$57,IF(D676="Commercial AC (&gt;=135,000k Btu/hr)",'Emission Factors'!$E$58,""))))))</f>
        <v/>
      </c>
      <c r="J676" s="96"/>
      <c r="K676" s="211" t="str">
        <f>IF(ISBLANK(J676),"",VLOOKUP(J676,'Emission Factors'!$C$81:$G$221,4,FALSE))</f>
        <v/>
      </c>
      <c r="L676" s="210" t="str">
        <f>IF(D676="Room AC (window/wall)",'Emission Factors'!$F$53,IF(D676="Room AC (PTAC/PTHP)",'Emission Factors'!$F$54,IF(D676="Residential AC",'Emission Factors'!$F$55,IF(D676="Residential HP",'Emission Factors'!$F$56,IF(D676="Commercial AC (&gt;=65k to &lt;135,000k Btu/hr)",'Emission Factors'!$F$57,IF(D676="Commercial AC (&gt;=135,000k Btu/hr)",'Emission Factors'!$F$58,""))))))</f>
        <v/>
      </c>
      <c r="M676" s="211" t="str">
        <f>IF(D676="Room AC (window/wall)",'Emission Factors'!$G$53,IF(D676="Room AC (PTAC/PTHP)",'Emission Factors'!$G$54,IF(D676="Residential AC",'Emission Factors'!$G$55,IF(D676="Residential HP",'Emission Factors'!$G$56,IF(D676="Commercial AC (&gt;=65k to &lt;135,000k Btu/hr)",'Emission Factors'!$G$57,IF(D676="Commercial AC (&gt;=135,000k Btu/hr)",'Emission Factors'!$G$58,""))))))</f>
        <v/>
      </c>
      <c r="N676" s="96"/>
      <c r="O676" s="209" t="str">
        <f>IF(ISBLANK(D676),"",(IF(D676="Room AC (window/wall)",'Emission Factors'!$C$53,IF(D676="Room AC (PTAC/PTHP)",'Emission Factors'!$C$54,IF(D676="Residential AC",'Emission Factors'!$C$55,IF(D676="Residential HP",'Emission Factors'!$C$56,IF(D676="Commercial AC (&gt;=65k to &lt;135,000k Btu/hr)",'Emission Factors'!$C$57,IF(D676="Commercial AC (&gt;=135,000k Btu/hr)",'Emission Factors'!$C$58,""))))))))</f>
        <v/>
      </c>
      <c r="P676" s="209" t="str">
        <f t="shared" si="100"/>
        <v/>
      </c>
      <c r="Q676" s="95"/>
      <c r="R676" s="256"/>
      <c r="S676" s="256"/>
      <c r="T676" s="96"/>
      <c r="U676" s="211" t="str">
        <f>IF(Q676="Room AC (window/wall)",'Emission Factors'!$E$53,IF(AND(Q676="Room AC (PTAC/PTHP)",ISBLANK(T676)),"Error",IF(AND(Q676="Room AC (PTAC/PTHP)",T676&gt;0),T676,IF(Q676="Residential AC",'Emission Factors'!$E$55,IF(AND(Q676="Residential HP",ISBLANK(T676)),"Error",IF(AND(Q676="Residential HP",T676&gt;0),T676,IF(Q676="Commercial AC (&gt;=65k to &lt;135,000k Btu/hr)",'Emission Factors'!$E$57,IF(Q676="Commercial AC (&gt;=135,000k Btu/hr)",'Emission Factors'!$E$58,""))))))))</f>
        <v/>
      </c>
      <c r="V676" s="95"/>
      <c r="W676" s="211" t="str">
        <f>IF(ISBLANK(V676),"",VLOOKUP(V676,'Emission Factors'!$C$81:$G$221,4,FALSE))</f>
        <v/>
      </c>
      <c r="X676" s="210" t="str">
        <f>IF(Q676="Room AC (window/wall)",'Emission Factors'!$F$53,IF(Q676="Room AC (PTAC/PTHP)",'Emission Factors'!$F$54,IF(Q676="Residential AC",'Emission Factors'!$F$55,IF(Q676="Residential HP",'Emission Factors'!$F$56,IF(Q676="Commercial AC (&gt;=65k to &lt;135,000k Btu/hr)",'Emission Factors'!$F$57,IF(Q676="Commercial AC (&gt;=135,000k Btu/hr)",'Emission Factors'!$F$58,""))))))</f>
        <v/>
      </c>
      <c r="Y676" s="211" t="str">
        <f>IF(Q676="Room AC (window/wall)",'Emission Factors'!$G$53,IF(Q676="Room AC (PTAC/PTHP)",'Emission Factors'!$G$54,IF(Q676="Residential AC",'Emission Factors'!$G$55,IF(Q676="Residential HP",'Emission Factors'!$G$56,IF(Q676="Commercial AC (&gt;=65k to &lt;135,000k Btu/hr)",'Emission Factors'!$G$57,IF(Q676="Commercial AC (&gt;=135,000k Btu/hr)",'Emission Factors'!$G$58,""))))))</f>
        <v/>
      </c>
      <c r="Z676" s="96"/>
      <c r="AA676" s="97" t="str">
        <f t="shared" si="101"/>
        <v/>
      </c>
      <c r="AB676" s="97" t="str">
        <f t="shared" si="102"/>
        <v/>
      </c>
      <c r="AC676" s="246" t="str">
        <f t="shared" si="103"/>
        <v/>
      </c>
      <c r="AD676" s="97" t="str">
        <f t="shared" si="104"/>
        <v/>
      </c>
      <c r="AE676" s="97" t="str">
        <f t="shared" si="105"/>
        <v/>
      </c>
      <c r="AF676" s="252" t="str">
        <f t="shared" si="106"/>
        <v/>
      </c>
      <c r="AG676" s="254" t="str">
        <f t="shared" si="107"/>
        <v/>
      </c>
      <c r="AH676" s="248" t="str">
        <f t="shared" si="108"/>
        <v/>
      </c>
      <c r="AI676" s="249" t="str">
        <f t="shared" si="109"/>
        <v/>
      </c>
    </row>
    <row r="677" spans="2:35" x14ac:dyDescent="0.3">
      <c r="B677" s="94"/>
      <c r="C677" s="95"/>
      <c r="D677" s="95"/>
      <c r="E677" s="95"/>
      <c r="F677" s="94"/>
      <c r="G677" s="145"/>
      <c r="H677" s="245"/>
      <c r="I677" s="211" t="str">
        <f>IF(D677="Room AC (window/wall)",'Emission Factors'!$E$53,IF(D677="Room AC (PTAC/PTHP)",H677,IF(D677="Residential AC",'Emission Factors'!$E$55,IF(D677="Residential HP",H677,IF(D677="Commercial AC (&gt;=65k to &lt;135,000k Btu/hr)",'Emission Factors'!$E$57,IF(D677="Commercial AC (&gt;=135,000k Btu/hr)",'Emission Factors'!$E$58,""))))))</f>
        <v/>
      </c>
      <c r="J677" s="96"/>
      <c r="K677" s="211" t="str">
        <f>IF(ISBLANK(J677),"",VLOOKUP(J677,'Emission Factors'!$C$81:$G$221,4,FALSE))</f>
        <v/>
      </c>
      <c r="L677" s="210" t="str">
        <f>IF(D677="Room AC (window/wall)",'Emission Factors'!$F$53,IF(D677="Room AC (PTAC/PTHP)",'Emission Factors'!$F$54,IF(D677="Residential AC",'Emission Factors'!$F$55,IF(D677="Residential HP",'Emission Factors'!$F$56,IF(D677="Commercial AC (&gt;=65k to &lt;135,000k Btu/hr)",'Emission Factors'!$F$57,IF(D677="Commercial AC (&gt;=135,000k Btu/hr)",'Emission Factors'!$F$58,""))))))</f>
        <v/>
      </c>
      <c r="M677" s="211" t="str">
        <f>IF(D677="Room AC (window/wall)",'Emission Factors'!$G$53,IF(D677="Room AC (PTAC/PTHP)",'Emission Factors'!$G$54,IF(D677="Residential AC",'Emission Factors'!$G$55,IF(D677="Residential HP",'Emission Factors'!$G$56,IF(D677="Commercial AC (&gt;=65k to &lt;135,000k Btu/hr)",'Emission Factors'!$G$57,IF(D677="Commercial AC (&gt;=135,000k Btu/hr)",'Emission Factors'!$G$58,""))))))</f>
        <v/>
      </c>
      <c r="N677" s="96"/>
      <c r="O677" s="209" t="str">
        <f>IF(ISBLANK(D677),"",(IF(D677="Room AC (window/wall)",'Emission Factors'!$C$53,IF(D677="Room AC (PTAC/PTHP)",'Emission Factors'!$C$54,IF(D677="Residential AC",'Emission Factors'!$C$55,IF(D677="Residential HP",'Emission Factors'!$C$56,IF(D677="Commercial AC (&gt;=65k to &lt;135,000k Btu/hr)",'Emission Factors'!$C$57,IF(D677="Commercial AC (&gt;=135,000k Btu/hr)",'Emission Factors'!$C$58,""))))))))</f>
        <v/>
      </c>
      <c r="P677" s="209" t="str">
        <f t="shared" si="100"/>
        <v/>
      </c>
      <c r="Q677" s="95"/>
      <c r="R677" s="256"/>
      <c r="S677" s="256"/>
      <c r="T677" s="96"/>
      <c r="U677" s="211" t="str">
        <f>IF(Q677="Room AC (window/wall)",'Emission Factors'!$E$53,IF(AND(Q677="Room AC (PTAC/PTHP)",ISBLANK(T677)),"Error",IF(AND(Q677="Room AC (PTAC/PTHP)",T677&gt;0),T677,IF(Q677="Residential AC",'Emission Factors'!$E$55,IF(AND(Q677="Residential HP",ISBLANK(T677)),"Error",IF(AND(Q677="Residential HP",T677&gt;0),T677,IF(Q677="Commercial AC (&gt;=65k to &lt;135,000k Btu/hr)",'Emission Factors'!$E$57,IF(Q677="Commercial AC (&gt;=135,000k Btu/hr)",'Emission Factors'!$E$58,""))))))))</f>
        <v/>
      </c>
      <c r="V677" s="95"/>
      <c r="W677" s="211" t="str">
        <f>IF(ISBLANK(V677),"",VLOOKUP(V677,'Emission Factors'!$C$81:$G$221,4,FALSE))</f>
        <v/>
      </c>
      <c r="X677" s="210" t="str">
        <f>IF(Q677="Room AC (window/wall)",'Emission Factors'!$F$53,IF(Q677="Room AC (PTAC/PTHP)",'Emission Factors'!$F$54,IF(Q677="Residential AC",'Emission Factors'!$F$55,IF(Q677="Residential HP",'Emission Factors'!$F$56,IF(Q677="Commercial AC (&gt;=65k to &lt;135,000k Btu/hr)",'Emission Factors'!$F$57,IF(Q677="Commercial AC (&gt;=135,000k Btu/hr)",'Emission Factors'!$F$58,""))))))</f>
        <v/>
      </c>
      <c r="Y677" s="211" t="str">
        <f>IF(Q677="Room AC (window/wall)",'Emission Factors'!$G$53,IF(Q677="Room AC (PTAC/PTHP)",'Emission Factors'!$G$54,IF(Q677="Residential AC",'Emission Factors'!$G$55,IF(Q677="Residential HP",'Emission Factors'!$G$56,IF(Q677="Commercial AC (&gt;=65k to &lt;135,000k Btu/hr)",'Emission Factors'!$G$57,IF(Q677="Commercial AC (&gt;=135,000k Btu/hr)",'Emission Factors'!$G$58,""))))))</f>
        <v/>
      </c>
      <c r="Z677" s="96"/>
      <c r="AA677" s="97" t="str">
        <f t="shared" si="101"/>
        <v/>
      </c>
      <c r="AB677" s="97" t="str">
        <f t="shared" si="102"/>
        <v/>
      </c>
      <c r="AC677" s="246" t="str">
        <f t="shared" si="103"/>
        <v/>
      </c>
      <c r="AD677" s="97" t="str">
        <f t="shared" si="104"/>
        <v/>
      </c>
      <c r="AE677" s="97" t="str">
        <f t="shared" si="105"/>
        <v/>
      </c>
      <c r="AF677" s="252" t="str">
        <f t="shared" si="106"/>
        <v/>
      </c>
      <c r="AG677" s="254" t="str">
        <f t="shared" si="107"/>
        <v/>
      </c>
      <c r="AH677" s="248" t="str">
        <f t="shared" si="108"/>
        <v/>
      </c>
      <c r="AI677" s="249" t="str">
        <f t="shared" si="109"/>
        <v/>
      </c>
    </row>
    <row r="678" spans="2:35" x14ac:dyDescent="0.3">
      <c r="B678" s="94"/>
      <c r="C678" s="95"/>
      <c r="D678" s="95"/>
      <c r="E678" s="95"/>
      <c r="F678" s="94"/>
      <c r="G678" s="145"/>
      <c r="H678" s="245"/>
      <c r="I678" s="211" t="str">
        <f>IF(D678="Room AC (window/wall)",'Emission Factors'!$E$53,IF(D678="Room AC (PTAC/PTHP)",H678,IF(D678="Residential AC",'Emission Factors'!$E$55,IF(D678="Residential HP",H678,IF(D678="Commercial AC (&gt;=65k to &lt;135,000k Btu/hr)",'Emission Factors'!$E$57,IF(D678="Commercial AC (&gt;=135,000k Btu/hr)",'Emission Factors'!$E$58,""))))))</f>
        <v/>
      </c>
      <c r="J678" s="96"/>
      <c r="K678" s="211" t="str">
        <f>IF(ISBLANK(J678),"",VLOOKUP(J678,'Emission Factors'!$C$81:$G$221,4,FALSE))</f>
        <v/>
      </c>
      <c r="L678" s="210" t="str">
        <f>IF(D678="Room AC (window/wall)",'Emission Factors'!$F$53,IF(D678="Room AC (PTAC/PTHP)",'Emission Factors'!$F$54,IF(D678="Residential AC",'Emission Factors'!$F$55,IF(D678="Residential HP",'Emission Factors'!$F$56,IF(D678="Commercial AC (&gt;=65k to &lt;135,000k Btu/hr)",'Emission Factors'!$F$57,IF(D678="Commercial AC (&gt;=135,000k Btu/hr)",'Emission Factors'!$F$58,""))))))</f>
        <v/>
      </c>
      <c r="M678" s="211" t="str">
        <f>IF(D678="Room AC (window/wall)",'Emission Factors'!$G$53,IF(D678="Room AC (PTAC/PTHP)",'Emission Factors'!$G$54,IF(D678="Residential AC",'Emission Factors'!$G$55,IF(D678="Residential HP",'Emission Factors'!$G$56,IF(D678="Commercial AC (&gt;=65k to &lt;135,000k Btu/hr)",'Emission Factors'!$G$57,IF(D678="Commercial AC (&gt;=135,000k Btu/hr)",'Emission Factors'!$G$58,""))))))</f>
        <v/>
      </c>
      <c r="N678" s="96"/>
      <c r="O678" s="209" t="str">
        <f>IF(ISBLANK(D678),"",(IF(D678="Room AC (window/wall)",'Emission Factors'!$C$53,IF(D678="Room AC (PTAC/PTHP)",'Emission Factors'!$C$54,IF(D678="Residential AC",'Emission Factors'!$C$55,IF(D678="Residential HP",'Emission Factors'!$C$56,IF(D678="Commercial AC (&gt;=65k to &lt;135,000k Btu/hr)",'Emission Factors'!$C$57,IF(D678="Commercial AC (&gt;=135,000k Btu/hr)",'Emission Factors'!$C$58,""))))))))</f>
        <v/>
      </c>
      <c r="P678" s="209" t="str">
        <f t="shared" si="100"/>
        <v/>
      </c>
      <c r="Q678" s="95"/>
      <c r="R678" s="256"/>
      <c r="S678" s="256"/>
      <c r="T678" s="96"/>
      <c r="U678" s="211" t="str">
        <f>IF(Q678="Room AC (window/wall)",'Emission Factors'!$E$53,IF(AND(Q678="Room AC (PTAC/PTHP)",ISBLANK(T678)),"Error",IF(AND(Q678="Room AC (PTAC/PTHP)",T678&gt;0),T678,IF(Q678="Residential AC",'Emission Factors'!$E$55,IF(AND(Q678="Residential HP",ISBLANK(T678)),"Error",IF(AND(Q678="Residential HP",T678&gt;0),T678,IF(Q678="Commercial AC (&gt;=65k to &lt;135,000k Btu/hr)",'Emission Factors'!$E$57,IF(Q678="Commercial AC (&gt;=135,000k Btu/hr)",'Emission Factors'!$E$58,""))))))))</f>
        <v/>
      </c>
      <c r="V678" s="95"/>
      <c r="W678" s="211" t="str">
        <f>IF(ISBLANK(V678),"",VLOOKUP(V678,'Emission Factors'!$C$81:$G$221,4,FALSE))</f>
        <v/>
      </c>
      <c r="X678" s="210" t="str">
        <f>IF(Q678="Room AC (window/wall)",'Emission Factors'!$F$53,IF(Q678="Room AC (PTAC/PTHP)",'Emission Factors'!$F$54,IF(Q678="Residential AC",'Emission Factors'!$F$55,IF(Q678="Residential HP",'Emission Factors'!$F$56,IF(Q678="Commercial AC (&gt;=65k to &lt;135,000k Btu/hr)",'Emission Factors'!$F$57,IF(Q678="Commercial AC (&gt;=135,000k Btu/hr)",'Emission Factors'!$F$58,""))))))</f>
        <v/>
      </c>
      <c r="Y678" s="211" t="str">
        <f>IF(Q678="Room AC (window/wall)",'Emission Factors'!$G$53,IF(Q678="Room AC (PTAC/PTHP)",'Emission Factors'!$G$54,IF(Q678="Residential AC",'Emission Factors'!$G$55,IF(Q678="Residential HP",'Emission Factors'!$G$56,IF(Q678="Commercial AC (&gt;=65k to &lt;135,000k Btu/hr)",'Emission Factors'!$G$57,IF(Q678="Commercial AC (&gt;=135,000k Btu/hr)",'Emission Factors'!$G$58,""))))))</f>
        <v/>
      </c>
      <c r="Z678" s="96"/>
      <c r="AA678" s="97" t="str">
        <f t="shared" si="101"/>
        <v/>
      </c>
      <c r="AB678" s="97" t="str">
        <f t="shared" si="102"/>
        <v/>
      </c>
      <c r="AC678" s="246" t="str">
        <f t="shared" si="103"/>
        <v/>
      </c>
      <c r="AD678" s="97" t="str">
        <f t="shared" si="104"/>
        <v/>
      </c>
      <c r="AE678" s="97" t="str">
        <f t="shared" si="105"/>
        <v/>
      </c>
      <c r="AF678" s="252" t="str">
        <f t="shared" si="106"/>
        <v/>
      </c>
      <c r="AG678" s="254" t="str">
        <f t="shared" si="107"/>
        <v/>
      </c>
      <c r="AH678" s="248" t="str">
        <f t="shared" si="108"/>
        <v/>
      </c>
      <c r="AI678" s="249" t="str">
        <f t="shared" si="109"/>
        <v/>
      </c>
    </row>
    <row r="679" spans="2:35" x14ac:dyDescent="0.3">
      <c r="B679" s="94"/>
      <c r="C679" s="95"/>
      <c r="D679" s="95"/>
      <c r="E679" s="95"/>
      <c r="F679" s="94"/>
      <c r="G679" s="145"/>
      <c r="H679" s="245"/>
      <c r="I679" s="211" t="str">
        <f>IF(D679="Room AC (window/wall)",'Emission Factors'!$E$53,IF(D679="Room AC (PTAC/PTHP)",H679,IF(D679="Residential AC",'Emission Factors'!$E$55,IF(D679="Residential HP",H679,IF(D679="Commercial AC (&gt;=65k to &lt;135,000k Btu/hr)",'Emission Factors'!$E$57,IF(D679="Commercial AC (&gt;=135,000k Btu/hr)",'Emission Factors'!$E$58,""))))))</f>
        <v/>
      </c>
      <c r="J679" s="96"/>
      <c r="K679" s="211" t="str">
        <f>IF(ISBLANK(J679),"",VLOOKUP(J679,'Emission Factors'!$C$81:$G$221,4,FALSE))</f>
        <v/>
      </c>
      <c r="L679" s="210" t="str">
        <f>IF(D679="Room AC (window/wall)",'Emission Factors'!$F$53,IF(D679="Room AC (PTAC/PTHP)",'Emission Factors'!$F$54,IF(D679="Residential AC",'Emission Factors'!$F$55,IF(D679="Residential HP",'Emission Factors'!$F$56,IF(D679="Commercial AC (&gt;=65k to &lt;135,000k Btu/hr)",'Emission Factors'!$F$57,IF(D679="Commercial AC (&gt;=135,000k Btu/hr)",'Emission Factors'!$F$58,""))))))</f>
        <v/>
      </c>
      <c r="M679" s="211" t="str">
        <f>IF(D679="Room AC (window/wall)",'Emission Factors'!$G$53,IF(D679="Room AC (PTAC/PTHP)",'Emission Factors'!$G$54,IF(D679="Residential AC",'Emission Factors'!$G$55,IF(D679="Residential HP",'Emission Factors'!$G$56,IF(D679="Commercial AC (&gt;=65k to &lt;135,000k Btu/hr)",'Emission Factors'!$G$57,IF(D679="Commercial AC (&gt;=135,000k Btu/hr)",'Emission Factors'!$G$58,""))))))</f>
        <v/>
      </c>
      <c r="N679" s="96"/>
      <c r="O679" s="209" t="str">
        <f>IF(ISBLANK(D679),"",(IF(D679="Room AC (window/wall)",'Emission Factors'!$C$53,IF(D679="Room AC (PTAC/PTHP)",'Emission Factors'!$C$54,IF(D679="Residential AC",'Emission Factors'!$C$55,IF(D679="Residential HP",'Emission Factors'!$C$56,IF(D679="Commercial AC (&gt;=65k to &lt;135,000k Btu/hr)",'Emission Factors'!$C$57,IF(D679="Commercial AC (&gt;=135,000k Btu/hr)",'Emission Factors'!$C$58,""))))))))</f>
        <v/>
      </c>
      <c r="P679" s="209" t="str">
        <f t="shared" si="100"/>
        <v/>
      </c>
      <c r="Q679" s="95"/>
      <c r="R679" s="256"/>
      <c r="S679" s="256"/>
      <c r="T679" s="96"/>
      <c r="U679" s="211" t="str">
        <f>IF(Q679="Room AC (window/wall)",'Emission Factors'!$E$53,IF(AND(Q679="Room AC (PTAC/PTHP)",ISBLANK(T679)),"Error",IF(AND(Q679="Room AC (PTAC/PTHP)",T679&gt;0),T679,IF(Q679="Residential AC",'Emission Factors'!$E$55,IF(AND(Q679="Residential HP",ISBLANK(T679)),"Error",IF(AND(Q679="Residential HP",T679&gt;0),T679,IF(Q679="Commercial AC (&gt;=65k to &lt;135,000k Btu/hr)",'Emission Factors'!$E$57,IF(Q679="Commercial AC (&gt;=135,000k Btu/hr)",'Emission Factors'!$E$58,""))))))))</f>
        <v/>
      </c>
      <c r="V679" s="95"/>
      <c r="W679" s="211" t="str">
        <f>IF(ISBLANK(V679),"",VLOOKUP(V679,'Emission Factors'!$C$81:$G$221,4,FALSE))</f>
        <v/>
      </c>
      <c r="X679" s="210" t="str">
        <f>IF(Q679="Room AC (window/wall)",'Emission Factors'!$F$53,IF(Q679="Room AC (PTAC/PTHP)",'Emission Factors'!$F$54,IF(Q679="Residential AC",'Emission Factors'!$F$55,IF(Q679="Residential HP",'Emission Factors'!$F$56,IF(Q679="Commercial AC (&gt;=65k to &lt;135,000k Btu/hr)",'Emission Factors'!$F$57,IF(Q679="Commercial AC (&gt;=135,000k Btu/hr)",'Emission Factors'!$F$58,""))))))</f>
        <v/>
      </c>
      <c r="Y679" s="211" t="str">
        <f>IF(Q679="Room AC (window/wall)",'Emission Factors'!$G$53,IF(Q679="Room AC (PTAC/PTHP)",'Emission Factors'!$G$54,IF(Q679="Residential AC",'Emission Factors'!$G$55,IF(Q679="Residential HP",'Emission Factors'!$G$56,IF(Q679="Commercial AC (&gt;=65k to &lt;135,000k Btu/hr)",'Emission Factors'!$G$57,IF(Q679="Commercial AC (&gt;=135,000k Btu/hr)",'Emission Factors'!$G$58,""))))))</f>
        <v/>
      </c>
      <c r="Z679" s="96"/>
      <c r="AA679" s="97" t="str">
        <f t="shared" si="101"/>
        <v/>
      </c>
      <c r="AB679" s="97" t="str">
        <f t="shared" si="102"/>
        <v/>
      </c>
      <c r="AC679" s="246" t="str">
        <f t="shared" si="103"/>
        <v/>
      </c>
      <c r="AD679" s="97" t="str">
        <f t="shared" si="104"/>
        <v/>
      </c>
      <c r="AE679" s="97" t="str">
        <f t="shared" si="105"/>
        <v/>
      </c>
      <c r="AF679" s="252" t="str">
        <f t="shared" si="106"/>
        <v/>
      </c>
      <c r="AG679" s="254" t="str">
        <f t="shared" si="107"/>
        <v/>
      </c>
      <c r="AH679" s="248" t="str">
        <f t="shared" si="108"/>
        <v/>
      </c>
      <c r="AI679" s="249" t="str">
        <f t="shared" si="109"/>
        <v/>
      </c>
    </row>
    <row r="680" spans="2:35" x14ac:dyDescent="0.3">
      <c r="B680" s="94"/>
      <c r="C680" s="95"/>
      <c r="D680" s="95"/>
      <c r="E680" s="95"/>
      <c r="F680" s="94"/>
      <c r="G680" s="145"/>
      <c r="H680" s="245"/>
      <c r="I680" s="211" t="str">
        <f>IF(D680="Room AC (window/wall)",'Emission Factors'!$E$53,IF(D680="Room AC (PTAC/PTHP)",H680,IF(D680="Residential AC",'Emission Factors'!$E$55,IF(D680="Residential HP",H680,IF(D680="Commercial AC (&gt;=65k to &lt;135,000k Btu/hr)",'Emission Factors'!$E$57,IF(D680="Commercial AC (&gt;=135,000k Btu/hr)",'Emission Factors'!$E$58,""))))))</f>
        <v/>
      </c>
      <c r="J680" s="96"/>
      <c r="K680" s="211" t="str">
        <f>IF(ISBLANK(J680),"",VLOOKUP(J680,'Emission Factors'!$C$81:$G$221,4,FALSE))</f>
        <v/>
      </c>
      <c r="L680" s="210" t="str">
        <f>IF(D680="Room AC (window/wall)",'Emission Factors'!$F$53,IF(D680="Room AC (PTAC/PTHP)",'Emission Factors'!$F$54,IF(D680="Residential AC",'Emission Factors'!$F$55,IF(D680="Residential HP",'Emission Factors'!$F$56,IF(D680="Commercial AC (&gt;=65k to &lt;135,000k Btu/hr)",'Emission Factors'!$F$57,IF(D680="Commercial AC (&gt;=135,000k Btu/hr)",'Emission Factors'!$F$58,""))))))</f>
        <v/>
      </c>
      <c r="M680" s="211" t="str">
        <f>IF(D680="Room AC (window/wall)",'Emission Factors'!$G$53,IF(D680="Room AC (PTAC/PTHP)",'Emission Factors'!$G$54,IF(D680="Residential AC",'Emission Factors'!$G$55,IF(D680="Residential HP",'Emission Factors'!$G$56,IF(D680="Commercial AC (&gt;=65k to &lt;135,000k Btu/hr)",'Emission Factors'!$G$57,IF(D680="Commercial AC (&gt;=135,000k Btu/hr)",'Emission Factors'!$G$58,""))))))</f>
        <v/>
      </c>
      <c r="N680" s="96"/>
      <c r="O680" s="209" t="str">
        <f>IF(ISBLANK(D680),"",(IF(D680="Room AC (window/wall)",'Emission Factors'!$C$53,IF(D680="Room AC (PTAC/PTHP)",'Emission Factors'!$C$54,IF(D680="Residential AC",'Emission Factors'!$C$55,IF(D680="Residential HP",'Emission Factors'!$C$56,IF(D680="Commercial AC (&gt;=65k to &lt;135,000k Btu/hr)",'Emission Factors'!$C$57,IF(D680="Commercial AC (&gt;=135,000k Btu/hr)",'Emission Factors'!$C$58,""))))))))</f>
        <v/>
      </c>
      <c r="P680" s="209" t="str">
        <f t="shared" si="100"/>
        <v/>
      </c>
      <c r="Q680" s="95"/>
      <c r="R680" s="256"/>
      <c r="S680" s="256"/>
      <c r="T680" s="96"/>
      <c r="U680" s="211" t="str">
        <f>IF(Q680="Room AC (window/wall)",'Emission Factors'!$E$53,IF(AND(Q680="Room AC (PTAC/PTHP)",ISBLANK(T680)),"Error",IF(AND(Q680="Room AC (PTAC/PTHP)",T680&gt;0),T680,IF(Q680="Residential AC",'Emission Factors'!$E$55,IF(AND(Q680="Residential HP",ISBLANK(T680)),"Error",IF(AND(Q680="Residential HP",T680&gt;0),T680,IF(Q680="Commercial AC (&gt;=65k to &lt;135,000k Btu/hr)",'Emission Factors'!$E$57,IF(Q680="Commercial AC (&gt;=135,000k Btu/hr)",'Emission Factors'!$E$58,""))))))))</f>
        <v/>
      </c>
      <c r="V680" s="95"/>
      <c r="W680" s="211" t="str">
        <f>IF(ISBLANK(V680),"",VLOOKUP(V680,'Emission Factors'!$C$81:$G$221,4,FALSE))</f>
        <v/>
      </c>
      <c r="X680" s="210" t="str">
        <f>IF(Q680="Room AC (window/wall)",'Emission Factors'!$F$53,IF(Q680="Room AC (PTAC/PTHP)",'Emission Factors'!$F$54,IF(Q680="Residential AC",'Emission Factors'!$F$55,IF(Q680="Residential HP",'Emission Factors'!$F$56,IF(Q680="Commercial AC (&gt;=65k to &lt;135,000k Btu/hr)",'Emission Factors'!$F$57,IF(Q680="Commercial AC (&gt;=135,000k Btu/hr)",'Emission Factors'!$F$58,""))))))</f>
        <v/>
      </c>
      <c r="Y680" s="211" t="str">
        <f>IF(Q680="Room AC (window/wall)",'Emission Factors'!$G$53,IF(Q680="Room AC (PTAC/PTHP)",'Emission Factors'!$G$54,IF(Q680="Residential AC",'Emission Factors'!$G$55,IF(Q680="Residential HP",'Emission Factors'!$G$56,IF(Q680="Commercial AC (&gt;=65k to &lt;135,000k Btu/hr)",'Emission Factors'!$G$57,IF(Q680="Commercial AC (&gt;=135,000k Btu/hr)",'Emission Factors'!$G$58,""))))))</f>
        <v/>
      </c>
      <c r="Z680" s="96"/>
      <c r="AA680" s="97" t="str">
        <f t="shared" si="101"/>
        <v/>
      </c>
      <c r="AB680" s="97" t="str">
        <f t="shared" si="102"/>
        <v/>
      </c>
      <c r="AC680" s="246" t="str">
        <f t="shared" si="103"/>
        <v/>
      </c>
      <c r="AD680" s="97" t="str">
        <f t="shared" si="104"/>
        <v/>
      </c>
      <c r="AE680" s="97" t="str">
        <f t="shared" si="105"/>
        <v/>
      </c>
      <c r="AF680" s="252" t="str">
        <f t="shared" si="106"/>
        <v/>
      </c>
      <c r="AG680" s="254" t="str">
        <f t="shared" si="107"/>
        <v/>
      </c>
      <c r="AH680" s="248" t="str">
        <f t="shared" si="108"/>
        <v/>
      </c>
      <c r="AI680" s="249" t="str">
        <f t="shared" si="109"/>
        <v/>
      </c>
    </row>
    <row r="681" spans="2:35" x14ac:dyDescent="0.3">
      <c r="B681" s="94"/>
      <c r="C681" s="95"/>
      <c r="D681" s="95"/>
      <c r="E681" s="95"/>
      <c r="F681" s="94"/>
      <c r="G681" s="145"/>
      <c r="H681" s="245"/>
      <c r="I681" s="211" t="str">
        <f>IF(D681="Room AC (window/wall)",'Emission Factors'!$E$53,IF(D681="Room AC (PTAC/PTHP)",H681,IF(D681="Residential AC",'Emission Factors'!$E$55,IF(D681="Residential HP",H681,IF(D681="Commercial AC (&gt;=65k to &lt;135,000k Btu/hr)",'Emission Factors'!$E$57,IF(D681="Commercial AC (&gt;=135,000k Btu/hr)",'Emission Factors'!$E$58,""))))))</f>
        <v/>
      </c>
      <c r="J681" s="96"/>
      <c r="K681" s="211" t="str">
        <f>IF(ISBLANK(J681),"",VLOOKUP(J681,'Emission Factors'!$C$81:$G$221,4,FALSE))</f>
        <v/>
      </c>
      <c r="L681" s="210" t="str">
        <f>IF(D681="Room AC (window/wall)",'Emission Factors'!$F$53,IF(D681="Room AC (PTAC/PTHP)",'Emission Factors'!$F$54,IF(D681="Residential AC",'Emission Factors'!$F$55,IF(D681="Residential HP",'Emission Factors'!$F$56,IF(D681="Commercial AC (&gt;=65k to &lt;135,000k Btu/hr)",'Emission Factors'!$F$57,IF(D681="Commercial AC (&gt;=135,000k Btu/hr)",'Emission Factors'!$F$58,""))))))</f>
        <v/>
      </c>
      <c r="M681" s="211" t="str">
        <f>IF(D681="Room AC (window/wall)",'Emission Factors'!$G$53,IF(D681="Room AC (PTAC/PTHP)",'Emission Factors'!$G$54,IF(D681="Residential AC",'Emission Factors'!$G$55,IF(D681="Residential HP",'Emission Factors'!$G$56,IF(D681="Commercial AC (&gt;=65k to &lt;135,000k Btu/hr)",'Emission Factors'!$G$57,IF(D681="Commercial AC (&gt;=135,000k Btu/hr)",'Emission Factors'!$G$58,""))))))</f>
        <v/>
      </c>
      <c r="N681" s="96"/>
      <c r="O681" s="209" t="str">
        <f>IF(ISBLANK(D681),"",(IF(D681="Room AC (window/wall)",'Emission Factors'!$C$53,IF(D681="Room AC (PTAC/PTHP)",'Emission Factors'!$C$54,IF(D681="Residential AC",'Emission Factors'!$C$55,IF(D681="Residential HP",'Emission Factors'!$C$56,IF(D681="Commercial AC (&gt;=65k to &lt;135,000k Btu/hr)",'Emission Factors'!$C$57,IF(D681="Commercial AC (&gt;=135,000k Btu/hr)",'Emission Factors'!$C$58,""))))))))</f>
        <v/>
      </c>
      <c r="P681" s="209" t="str">
        <f t="shared" si="100"/>
        <v/>
      </c>
      <c r="Q681" s="95"/>
      <c r="R681" s="256"/>
      <c r="S681" s="256"/>
      <c r="T681" s="96"/>
      <c r="U681" s="211" t="str">
        <f>IF(Q681="Room AC (window/wall)",'Emission Factors'!$E$53,IF(AND(Q681="Room AC (PTAC/PTHP)",ISBLANK(T681)),"Error",IF(AND(Q681="Room AC (PTAC/PTHP)",T681&gt;0),T681,IF(Q681="Residential AC",'Emission Factors'!$E$55,IF(AND(Q681="Residential HP",ISBLANK(T681)),"Error",IF(AND(Q681="Residential HP",T681&gt;0),T681,IF(Q681="Commercial AC (&gt;=65k to &lt;135,000k Btu/hr)",'Emission Factors'!$E$57,IF(Q681="Commercial AC (&gt;=135,000k Btu/hr)",'Emission Factors'!$E$58,""))))))))</f>
        <v/>
      </c>
      <c r="V681" s="95"/>
      <c r="W681" s="211" t="str">
        <f>IF(ISBLANK(V681),"",VLOOKUP(V681,'Emission Factors'!$C$81:$G$221,4,FALSE))</f>
        <v/>
      </c>
      <c r="X681" s="210" t="str">
        <f>IF(Q681="Room AC (window/wall)",'Emission Factors'!$F$53,IF(Q681="Room AC (PTAC/PTHP)",'Emission Factors'!$F$54,IF(Q681="Residential AC",'Emission Factors'!$F$55,IF(Q681="Residential HP",'Emission Factors'!$F$56,IF(Q681="Commercial AC (&gt;=65k to &lt;135,000k Btu/hr)",'Emission Factors'!$F$57,IF(Q681="Commercial AC (&gt;=135,000k Btu/hr)",'Emission Factors'!$F$58,""))))))</f>
        <v/>
      </c>
      <c r="Y681" s="211" t="str">
        <f>IF(Q681="Room AC (window/wall)",'Emission Factors'!$G$53,IF(Q681="Room AC (PTAC/PTHP)",'Emission Factors'!$G$54,IF(Q681="Residential AC",'Emission Factors'!$G$55,IF(Q681="Residential HP",'Emission Factors'!$G$56,IF(Q681="Commercial AC (&gt;=65k to &lt;135,000k Btu/hr)",'Emission Factors'!$G$57,IF(Q681="Commercial AC (&gt;=135,000k Btu/hr)",'Emission Factors'!$G$58,""))))))</f>
        <v/>
      </c>
      <c r="Z681" s="96"/>
      <c r="AA681" s="97" t="str">
        <f t="shared" si="101"/>
        <v/>
      </c>
      <c r="AB681" s="97" t="str">
        <f t="shared" si="102"/>
        <v/>
      </c>
      <c r="AC681" s="246" t="str">
        <f t="shared" si="103"/>
        <v/>
      </c>
      <c r="AD681" s="97" t="str">
        <f t="shared" si="104"/>
        <v/>
      </c>
      <c r="AE681" s="97" t="str">
        <f t="shared" si="105"/>
        <v/>
      </c>
      <c r="AF681" s="252" t="str">
        <f t="shared" si="106"/>
        <v/>
      </c>
      <c r="AG681" s="254" t="str">
        <f t="shared" si="107"/>
        <v/>
      </c>
      <c r="AH681" s="248" t="str">
        <f t="shared" si="108"/>
        <v/>
      </c>
      <c r="AI681" s="249" t="str">
        <f t="shared" si="109"/>
        <v/>
      </c>
    </row>
    <row r="682" spans="2:35" x14ac:dyDescent="0.3">
      <c r="B682" s="94"/>
      <c r="C682" s="95"/>
      <c r="D682" s="95"/>
      <c r="E682" s="95"/>
      <c r="F682" s="94"/>
      <c r="G682" s="145"/>
      <c r="H682" s="245"/>
      <c r="I682" s="211" t="str">
        <f>IF(D682="Room AC (window/wall)",'Emission Factors'!$E$53,IF(D682="Room AC (PTAC/PTHP)",H682,IF(D682="Residential AC",'Emission Factors'!$E$55,IF(D682="Residential HP",H682,IF(D682="Commercial AC (&gt;=65k to &lt;135,000k Btu/hr)",'Emission Factors'!$E$57,IF(D682="Commercial AC (&gt;=135,000k Btu/hr)",'Emission Factors'!$E$58,""))))))</f>
        <v/>
      </c>
      <c r="J682" s="96"/>
      <c r="K682" s="211" t="str">
        <f>IF(ISBLANK(J682),"",VLOOKUP(J682,'Emission Factors'!$C$81:$G$221,4,FALSE))</f>
        <v/>
      </c>
      <c r="L682" s="210" t="str">
        <f>IF(D682="Room AC (window/wall)",'Emission Factors'!$F$53,IF(D682="Room AC (PTAC/PTHP)",'Emission Factors'!$F$54,IF(D682="Residential AC",'Emission Factors'!$F$55,IF(D682="Residential HP",'Emission Factors'!$F$56,IF(D682="Commercial AC (&gt;=65k to &lt;135,000k Btu/hr)",'Emission Factors'!$F$57,IF(D682="Commercial AC (&gt;=135,000k Btu/hr)",'Emission Factors'!$F$58,""))))))</f>
        <v/>
      </c>
      <c r="M682" s="211" t="str">
        <f>IF(D682="Room AC (window/wall)",'Emission Factors'!$G$53,IF(D682="Room AC (PTAC/PTHP)",'Emission Factors'!$G$54,IF(D682="Residential AC",'Emission Factors'!$G$55,IF(D682="Residential HP",'Emission Factors'!$G$56,IF(D682="Commercial AC (&gt;=65k to &lt;135,000k Btu/hr)",'Emission Factors'!$G$57,IF(D682="Commercial AC (&gt;=135,000k Btu/hr)",'Emission Factors'!$G$58,""))))))</f>
        <v/>
      </c>
      <c r="N682" s="96"/>
      <c r="O682" s="209" t="str">
        <f>IF(ISBLANK(D682),"",(IF(D682="Room AC (window/wall)",'Emission Factors'!$C$53,IF(D682="Room AC (PTAC/PTHP)",'Emission Factors'!$C$54,IF(D682="Residential AC",'Emission Factors'!$C$55,IF(D682="Residential HP",'Emission Factors'!$C$56,IF(D682="Commercial AC (&gt;=65k to &lt;135,000k Btu/hr)",'Emission Factors'!$C$57,IF(D682="Commercial AC (&gt;=135,000k Btu/hr)",'Emission Factors'!$C$58,""))))))))</f>
        <v/>
      </c>
      <c r="P682" s="209" t="str">
        <f t="shared" si="100"/>
        <v/>
      </c>
      <c r="Q682" s="95"/>
      <c r="R682" s="256"/>
      <c r="S682" s="256"/>
      <c r="T682" s="96"/>
      <c r="U682" s="211" t="str">
        <f>IF(Q682="Room AC (window/wall)",'Emission Factors'!$E$53,IF(AND(Q682="Room AC (PTAC/PTHP)",ISBLANK(T682)),"Error",IF(AND(Q682="Room AC (PTAC/PTHP)",T682&gt;0),T682,IF(Q682="Residential AC",'Emission Factors'!$E$55,IF(AND(Q682="Residential HP",ISBLANK(T682)),"Error",IF(AND(Q682="Residential HP",T682&gt;0),T682,IF(Q682="Commercial AC (&gt;=65k to &lt;135,000k Btu/hr)",'Emission Factors'!$E$57,IF(Q682="Commercial AC (&gt;=135,000k Btu/hr)",'Emission Factors'!$E$58,""))))))))</f>
        <v/>
      </c>
      <c r="V682" s="95"/>
      <c r="W682" s="211" t="str">
        <f>IF(ISBLANK(V682),"",VLOOKUP(V682,'Emission Factors'!$C$81:$G$221,4,FALSE))</f>
        <v/>
      </c>
      <c r="X682" s="210" t="str">
        <f>IF(Q682="Room AC (window/wall)",'Emission Factors'!$F$53,IF(Q682="Room AC (PTAC/PTHP)",'Emission Factors'!$F$54,IF(Q682="Residential AC",'Emission Factors'!$F$55,IF(Q682="Residential HP",'Emission Factors'!$F$56,IF(Q682="Commercial AC (&gt;=65k to &lt;135,000k Btu/hr)",'Emission Factors'!$F$57,IF(Q682="Commercial AC (&gt;=135,000k Btu/hr)",'Emission Factors'!$F$58,""))))))</f>
        <v/>
      </c>
      <c r="Y682" s="211" t="str">
        <f>IF(Q682="Room AC (window/wall)",'Emission Factors'!$G$53,IF(Q682="Room AC (PTAC/PTHP)",'Emission Factors'!$G$54,IF(Q682="Residential AC",'Emission Factors'!$G$55,IF(Q682="Residential HP",'Emission Factors'!$G$56,IF(Q682="Commercial AC (&gt;=65k to &lt;135,000k Btu/hr)",'Emission Factors'!$G$57,IF(Q682="Commercial AC (&gt;=135,000k Btu/hr)",'Emission Factors'!$G$58,""))))))</f>
        <v/>
      </c>
      <c r="Z682" s="96"/>
      <c r="AA682" s="97" t="str">
        <f t="shared" si="101"/>
        <v/>
      </c>
      <c r="AB682" s="97" t="str">
        <f t="shared" si="102"/>
        <v/>
      </c>
      <c r="AC682" s="246" t="str">
        <f t="shared" si="103"/>
        <v/>
      </c>
      <c r="AD682" s="97" t="str">
        <f t="shared" si="104"/>
        <v/>
      </c>
      <c r="AE682" s="97" t="str">
        <f t="shared" si="105"/>
        <v/>
      </c>
      <c r="AF682" s="252" t="str">
        <f t="shared" si="106"/>
        <v/>
      </c>
      <c r="AG682" s="254" t="str">
        <f t="shared" si="107"/>
        <v/>
      </c>
      <c r="AH682" s="248" t="str">
        <f t="shared" si="108"/>
        <v/>
      </c>
      <c r="AI682" s="249" t="str">
        <f t="shared" si="109"/>
        <v/>
      </c>
    </row>
    <row r="683" spans="2:35" x14ac:dyDescent="0.3">
      <c r="B683" s="94"/>
      <c r="C683" s="95"/>
      <c r="D683" s="95"/>
      <c r="E683" s="95"/>
      <c r="F683" s="94"/>
      <c r="G683" s="145"/>
      <c r="H683" s="245"/>
      <c r="I683" s="211" t="str">
        <f>IF(D683="Room AC (window/wall)",'Emission Factors'!$E$53,IF(D683="Room AC (PTAC/PTHP)",H683,IF(D683="Residential AC",'Emission Factors'!$E$55,IF(D683="Residential HP",H683,IF(D683="Commercial AC (&gt;=65k to &lt;135,000k Btu/hr)",'Emission Factors'!$E$57,IF(D683="Commercial AC (&gt;=135,000k Btu/hr)",'Emission Factors'!$E$58,""))))))</f>
        <v/>
      </c>
      <c r="J683" s="96"/>
      <c r="K683" s="211" t="str">
        <f>IF(ISBLANK(J683),"",VLOOKUP(J683,'Emission Factors'!$C$81:$G$221,4,FALSE))</f>
        <v/>
      </c>
      <c r="L683" s="210" t="str">
        <f>IF(D683="Room AC (window/wall)",'Emission Factors'!$F$53,IF(D683="Room AC (PTAC/PTHP)",'Emission Factors'!$F$54,IF(D683="Residential AC",'Emission Factors'!$F$55,IF(D683="Residential HP",'Emission Factors'!$F$56,IF(D683="Commercial AC (&gt;=65k to &lt;135,000k Btu/hr)",'Emission Factors'!$F$57,IF(D683="Commercial AC (&gt;=135,000k Btu/hr)",'Emission Factors'!$F$58,""))))))</f>
        <v/>
      </c>
      <c r="M683" s="211" t="str">
        <f>IF(D683="Room AC (window/wall)",'Emission Factors'!$G$53,IF(D683="Room AC (PTAC/PTHP)",'Emission Factors'!$G$54,IF(D683="Residential AC",'Emission Factors'!$G$55,IF(D683="Residential HP",'Emission Factors'!$G$56,IF(D683="Commercial AC (&gt;=65k to &lt;135,000k Btu/hr)",'Emission Factors'!$G$57,IF(D683="Commercial AC (&gt;=135,000k Btu/hr)",'Emission Factors'!$G$58,""))))))</f>
        <v/>
      </c>
      <c r="N683" s="96"/>
      <c r="O683" s="209" t="str">
        <f>IF(ISBLANK(D683),"",(IF(D683="Room AC (window/wall)",'Emission Factors'!$C$53,IF(D683="Room AC (PTAC/PTHP)",'Emission Factors'!$C$54,IF(D683="Residential AC",'Emission Factors'!$C$55,IF(D683="Residential HP",'Emission Factors'!$C$56,IF(D683="Commercial AC (&gt;=65k to &lt;135,000k Btu/hr)",'Emission Factors'!$C$57,IF(D683="Commercial AC (&gt;=135,000k Btu/hr)",'Emission Factors'!$C$58,""))))))))</f>
        <v/>
      </c>
      <c r="P683" s="209" t="str">
        <f t="shared" si="100"/>
        <v/>
      </c>
      <c r="Q683" s="95"/>
      <c r="R683" s="256"/>
      <c r="S683" s="256"/>
      <c r="T683" s="96"/>
      <c r="U683" s="211" t="str">
        <f>IF(Q683="Room AC (window/wall)",'Emission Factors'!$E$53,IF(AND(Q683="Room AC (PTAC/PTHP)",ISBLANK(T683)),"Error",IF(AND(Q683="Room AC (PTAC/PTHP)",T683&gt;0),T683,IF(Q683="Residential AC",'Emission Factors'!$E$55,IF(AND(Q683="Residential HP",ISBLANK(T683)),"Error",IF(AND(Q683="Residential HP",T683&gt;0),T683,IF(Q683="Commercial AC (&gt;=65k to &lt;135,000k Btu/hr)",'Emission Factors'!$E$57,IF(Q683="Commercial AC (&gt;=135,000k Btu/hr)",'Emission Factors'!$E$58,""))))))))</f>
        <v/>
      </c>
      <c r="V683" s="95"/>
      <c r="W683" s="211" t="str">
        <f>IF(ISBLANK(V683),"",VLOOKUP(V683,'Emission Factors'!$C$81:$G$221,4,FALSE))</f>
        <v/>
      </c>
      <c r="X683" s="210" t="str">
        <f>IF(Q683="Room AC (window/wall)",'Emission Factors'!$F$53,IF(Q683="Room AC (PTAC/PTHP)",'Emission Factors'!$F$54,IF(Q683="Residential AC",'Emission Factors'!$F$55,IF(Q683="Residential HP",'Emission Factors'!$F$56,IF(Q683="Commercial AC (&gt;=65k to &lt;135,000k Btu/hr)",'Emission Factors'!$F$57,IF(Q683="Commercial AC (&gt;=135,000k Btu/hr)",'Emission Factors'!$F$58,""))))))</f>
        <v/>
      </c>
      <c r="Y683" s="211" t="str">
        <f>IF(Q683="Room AC (window/wall)",'Emission Factors'!$G$53,IF(Q683="Room AC (PTAC/PTHP)",'Emission Factors'!$G$54,IF(Q683="Residential AC",'Emission Factors'!$G$55,IF(Q683="Residential HP",'Emission Factors'!$G$56,IF(Q683="Commercial AC (&gt;=65k to &lt;135,000k Btu/hr)",'Emission Factors'!$G$57,IF(Q683="Commercial AC (&gt;=135,000k Btu/hr)",'Emission Factors'!$G$58,""))))))</f>
        <v/>
      </c>
      <c r="Z683" s="96"/>
      <c r="AA683" s="97" t="str">
        <f t="shared" si="101"/>
        <v/>
      </c>
      <c r="AB683" s="97" t="str">
        <f t="shared" si="102"/>
        <v/>
      </c>
      <c r="AC683" s="246" t="str">
        <f t="shared" si="103"/>
        <v/>
      </c>
      <c r="AD683" s="97" t="str">
        <f t="shared" si="104"/>
        <v/>
      </c>
      <c r="AE683" s="97" t="str">
        <f t="shared" si="105"/>
        <v/>
      </c>
      <c r="AF683" s="252" t="str">
        <f t="shared" si="106"/>
        <v/>
      </c>
      <c r="AG683" s="254" t="str">
        <f t="shared" si="107"/>
        <v/>
      </c>
      <c r="AH683" s="248" t="str">
        <f t="shared" si="108"/>
        <v/>
      </c>
      <c r="AI683" s="249" t="str">
        <f t="shared" si="109"/>
        <v/>
      </c>
    </row>
    <row r="684" spans="2:35" x14ac:dyDescent="0.3">
      <c r="B684" s="94"/>
      <c r="C684" s="95"/>
      <c r="D684" s="95"/>
      <c r="E684" s="95"/>
      <c r="F684" s="94"/>
      <c r="G684" s="145"/>
      <c r="H684" s="245"/>
      <c r="I684" s="211" t="str">
        <f>IF(D684="Room AC (window/wall)",'Emission Factors'!$E$53,IF(D684="Room AC (PTAC/PTHP)",H684,IF(D684="Residential AC",'Emission Factors'!$E$55,IF(D684="Residential HP",H684,IF(D684="Commercial AC (&gt;=65k to &lt;135,000k Btu/hr)",'Emission Factors'!$E$57,IF(D684="Commercial AC (&gt;=135,000k Btu/hr)",'Emission Factors'!$E$58,""))))))</f>
        <v/>
      </c>
      <c r="J684" s="96"/>
      <c r="K684" s="211" t="str">
        <f>IF(ISBLANK(J684),"",VLOOKUP(J684,'Emission Factors'!$C$81:$G$221,4,FALSE))</f>
        <v/>
      </c>
      <c r="L684" s="210" t="str">
        <f>IF(D684="Room AC (window/wall)",'Emission Factors'!$F$53,IF(D684="Room AC (PTAC/PTHP)",'Emission Factors'!$F$54,IF(D684="Residential AC",'Emission Factors'!$F$55,IF(D684="Residential HP",'Emission Factors'!$F$56,IF(D684="Commercial AC (&gt;=65k to &lt;135,000k Btu/hr)",'Emission Factors'!$F$57,IF(D684="Commercial AC (&gt;=135,000k Btu/hr)",'Emission Factors'!$F$58,""))))))</f>
        <v/>
      </c>
      <c r="M684" s="211" t="str">
        <f>IF(D684="Room AC (window/wall)",'Emission Factors'!$G$53,IF(D684="Room AC (PTAC/PTHP)",'Emission Factors'!$G$54,IF(D684="Residential AC",'Emission Factors'!$G$55,IF(D684="Residential HP",'Emission Factors'!$G$56,IF(D684="Commercial AC (&gt;=65k to &lt;135,000k Btu/hr)",'Emission Factors'!$G$57,IF(D684="Commercial AC (&gt;=135,000k Btu/hr)",'Emission Factors'!$G$58,""))))))</f>
        <v/>
      </c>
      <c r="N684" s="96"/>
      <c r="O684" s="209" t="str">
        <f>IF(ISBLANK(D684),"",(IF(D684="Room AC (window/wall)",'Emission Factors'!$C$53,IF(D684="Room AC (PTAC/PTHP)",'Emission Factors'!$C$54,IF(D684="Residential AC",'Emission Factors'!$C$55,IF(D684="Residential HP",'Emission Factors'!$C$56,IF(D684="Commercial AC (&gt;=65k to &lt;135,000k Btu/hr)",'Emission Factors'!$C$57,IF(D684="Commercial AC (&gt;=135,000k Btu/hr)",'Emission Factors'!$C$58,""))))))))</f>
        <v/>
      </c>
      <c r="P684" s="209" t="str">
        <f t="shared" si="100"/>
        <v/>
      </c>
      <c r="Q684" s="95"/>
      <c r="R684" s="256"/>
      <c r="S684" s="256"/>
      <c r="T684" s="96"/>
      <c r="U684" s="211" t="str">
        <f>IF(Q684="Room AC (window/wall)",'Emission Factors'!$E$53,IF(AND(Q684="Room AC (PTAC/PTHP)",ISBLANK(T684)),"Error",IF(AND(Q684="Room AC (PTAC/PTHP)",T684&gt;0),T684,IF(Q684="Residential AC",'Emission Factors'!$E$55,IF(AND(Q684="Residential HP",ISBLANK(T684)),"Error",IF(AND(Q684="Residential HP",T684&gt;0),T684,IF(Q684="Commercial AC (&gt;=65k to &lt;135,000k Btu/hr)",'Emission Factors'!$E$57,IF(Q684="Commercial AC (&gt;=135,000k Btu/hr)",'Emission Factors'!$E$58,""))))))))</f>
        <v/>
      </c>
      <c r="V684" s="95"/>
      <c r="W684" s="211" t="str">
        <f>IF(ISBLANK(V684),"",VLOOKUP(V684,'Emission Factors'!$C$81:$G$221,4,FALSE))</f>
        <v/>
      </c>
      <c r="X684" s="210" t="str">
        <f>IF(Q684="Room AC (window/wall)",'Emission Factors'!$F$53,IF(Q684="Room AC (PTAC/PTHP)",'Emission Factors'!$F$54,IF(Q684="Residential AC",'Emission Factors'!$F$55,IF(Q684="Residential HP",'Emission Factors'!$F$56,IF(Q684="Commercial AC (&gt;=65k to &lt;135,000k Btu/hr)",'Emission Factors'!$F$57,IF(Q684="Commercial AC (&gt;=135,000k Btu/hr)",'Emission Factors'!$F$58,""))))))</f>
        <v/>
      </c>
      <c r="Y684" s="211" t="str">
        <f>IF(Q684="Room AC (window/wall)",'Emission Factors'!$G$53,IF(Q684="Room AC (PTAC/PTHP)",'Emission Factors'!$G$54,IF(Q684="Residential AC",'Emission Factors'!$G$55,IF(Q684="Residential HP",'Emission Factors'!$G$56,IF(Q684="Commercial AC (&gt;=65k to &lt;135,000k Btu/hr)",'Emission Factors'!$G$57,IF(Q684="Commercial AC (&gt;=135,000k Btu/hr)",'Emission Factors'!$G$58,""))))))</f>
        <v/>
      </c>
      <c r="Z684" s="96"/>
      <c r="AA684" s="97" t="str">
        <f t="shared" si="101"/>
        <v/>
      </c>
      <c r="AB684" s="97" t="str">
        <f t="shared" si="102"/>
        <v/>
      </c>
      <c r="AC684" s="246" t="str">
        <f t="shared" si="103"/>
        <v/>
      </c>
      <c r="AD684" s="97" t="str">
        <f t="shared" si="104"/>
        <v/>
      </c>
      <c r="AE684" s="97" t="str">
        <f t="shared" si="105"/>
        <v/>
      </c>
      <c r="AF684" s="252" t="str">
        <f t="shared" si="106"/>
        <v/>
      </c>
      <c r="AG684" s="254" t="str">
        <f t="shared" si="107"/>
        <v/>
      </c>
      <c r="AH684" s="248" t="str">
        <f t="shared" si="108"/>
        <v/>
      </c>
      <c r="AI684" s="249" t="str">
        <f t="shared" si="109"/>
        <v/>
      </c>
    </row>
    <row r="685" spans="2:35" x14ac:dyDescent="0.3">
      <c r="B685" s="94"/>
      <c r="C685" s="95"/>
      <c r="D685" s="95"/>
      <c r="E685" s="95"/>
      <c r="F685" s="94"/>
      <c r="G685" s="145"/>
      <c r="H685" s="245"/>
      <c r="I685" s="211" t="str">
        <f>IF(D685="Room AC (window/wall)",'Emission Factors'!$E$53,IF(D685="Room AC (PTAC/PTHP)",H685,IF(D685="Residential AC",'Emission Factors'!$E$55,IF(D685="Residential HP",H685,IF(D685="Commercial AC (&gt;=65k to &lt;135,000k Btu/hr)",'Emission Factors'!$E$57,IF(D685="Commercial AC (&gt;=135,000k Btu/hr)",'Emission Factors'!$E$58,""))))))</f>
        <v/>
      </c>
      <c r="J685" s="96"/>
      <c r="K685" s="211" t="str">
        <f>IF(ISBLANK(J685),"",VLOOKUP(J685,'Emission Factors'!$C$81:$G$221,4,FALSE))</f>
        <v/>
      </c>
      <c r="L685" s="210" t="str">
        <f>IF(D685="Room AC (window/wall)",'Emission Factors'!$F$53,IF(D685="Room AC (PTAC/PTHP)",'Emission Factors'!$F$54,IF(D685="Residential AC",'Emission Factors'!$F$55,IF(D685="Residential HP",'Emission Factors'!$F$56,IF(D685="Commercial AC (&gt;=65k to &lt;135,000k Btu/hr)",'Emission Factors'!$F$57,IF(D685="Commercial AC (&gt;=135,000k Btu/hr)",'Emission Factors'!$F$58,""))))))</f>
        <v/>
      </c>
      <c r="M685" s="211" t="str">
        <f>IF(D685="Room AC (window/wall)",'Emission Factors'!$G$53,IF(D685="Room AC (PTAC/PTHP)",'Emission Factors'!$G$54,IF(D685="Residential AC",'Emission Factors'!$G$55,IF(D685="Residential HP",'Emission Factors'!$G$56,IF(D685="Commercial AC (&gt;=65k to &lt;135,000k Btu/hr)",'Emission Factors'!$G$57,IF(D685="Commercial AC (&gt;=135,000k Btu/hr)",'Emission Factors'!$G$58,""))))))</f>
        <v/>
      </c>
      <c r="N685" s="96"/>
      <c r="O685" s="209" t="str">
        <f>IF(ISBLANK(D685),"",(IF(D685="Room AC (window/wall)",'Emission Factors'!$C$53,IF(D685="Room AC (PTAC/PTHP)",'Emission Factors'!$C$54,IF(D685="Residential AC",'Emission Factors'!$C$55,IF(D685="Residential HP",'Emission Factors'!$C$56,IF(D685="Commercial AC (&gt;=65k to &lt;135,000k Btu/hr)",'Emission Factors'!$C$57,IF(D685="Commercial AC (&gt;=135,000k Btu/hr)",'Emission Factors'!$C$58,""))))))))</f>
        <v/>
      </c>
      <c r="P685" s="209" t="str">
        <f t="shared" si="100"/>
        <v/>
      </c>
      <c r="Q685" s="95"/>
      <c r="R685" s="256"/>
      <c r="S685" s="256"/>
      <c r="T685" s="96"/>
      <c r="U685" s="211" t="str">
        <f>IF(Q685="Room AC (window/wall)",'Emission Factors'!$E$53,IF(AND(Q685="Room AC (PTAC/PTHP)",ISBLANK(T685)),"Error",IF(AND(Q685="Room AC (PTAC/PTHP)",T685&gt;0),T685,IF(Q685="Residential AC",'Emission Factors'!$E$55,IF(AND(Q685="Residential HP",ISBLANK(T685)),"Error",IF(AND(Q685="Residential HP",T685&gt;0),T685,IF(Q685="Commercial AC (&gt;=65k to &lt;135,000k Btu/hr)",'Emission Factors'!$E$57,IF(Q685="Commercial AC (&gt;=135,000k Btu/hr)",'Emission Factors'!$E$58,""))))))))</f>
        <v/>
      </c>
      <c r="V685" s="95"/>
      <c r="W685" s="211" t="str">
        <f>IF(ISBLANK(V685),"",VLOOKUP(V685,'Emission Factors'!$C$81:$G$221,4,FALSE))</f>
        <v/>
      </c>
      <c r="X685" s="210" t="str">
        <f>IF(Q685="Room AC (window/wall)",'Emission Factors'!$F$53,IF(Q685="Room AC (PTAC/PTHP)",'Emission Factors'!$F$54,IF(Q685="Residential AC",'Emission Factors'!$F$55,IF(Q685="Residential HP",'Emission Factors'!$F$56,IF(Q685="Commercial AC (&gt;=65k to &lt;135,000k Btu/hr)",'Emission Factors'!$F$57,IF(Q685="Commercial AC (&gt;=135,000k Btu/hr)",'Emission Factors'!$F$58,""))))))</f>
        <v/>
      </c>
      <c r="Y685" s="211" t="str">
        <f>IF(Q685="Room AC (window/wall)",'Emission Factors'!$G$53,IF(Q685="Room AC (PTAC/PTHP)",'Emission Factors'!$G$54,IF(Q685="Residential AC",'Emission Factors'!$G$55,IF(Q685="Residential HP",'Emission Factors'!$G$56,IF(Q685="Commercial AC (&gt;=65k to &lt;135,000k Btu/hr)",'Emission Factors'!$G$57,IF(Q685="Commercial AC (&gt;=135,000k Btu/hr)",'Emission Factors'!$G$58,""))))))</f>
        <v/>
      </c>
      <c r="Z685" s="96"/>
      <c r="AA685" s="97" t="str">
        <f t="shared" si="101"/>
        <v/>
      </c>
      <c r="AB685" s="97" t="str">
        <f t="shared" si="102"/>
        <v/>
      </c>
      <c r="AC685" s="246" t="str">
        <f t="shared" si="103"/>
        <v/>
      </c>
      <c r="AD685" s="97" t="str">
        <f t="shared" si="104"/>
        <v/>
      </c>
      <c r="AE685" s="97" t="str">
        <f t="shared" si="105"/>
        <v/>
      </c>
      <c r="AF685" s="252" t="str">
        <f t="shared" si="106"/>
        <v/>
      </c>
      <c r="AG685" s="254" t="str">
        <f t="shared" si="107"/>
        <v/>
      </c>
      <c r="AH685" s="248" t="str">
        <f t="shared" si="108"/>
        <v/>
      </c>
      <c r="AI685" s="249" t="str">
        <f t="shared" si="109"/>
        <v/>
      </c>
    </row>
    <row r="686" spans="2:35" x14ac:dyDescent="0.3">
      <c r="B686" s="94"/>
      <c r="C686" s="95"/>
      <c r="D686" s="95"/>
      <c r="E686" s="95"/>
      <c r="F686" s="94"/>
      <c r="G686" s="145"/>
      <c r="H686" s="245"/>
      <c r="I686" s="211" t="str">
        <f>IF(D686="Room AC (window/wall)",'Emission Factors'!$E$53,IF(D686="Room AC (PTAC/PTHP)",H686,IF(D686="Residential AC",'Emission Factors'!$E$55,IF(D686="Residential HP",H686,IF(D686="Commercial AC (&gt;=65k to &lt;135,000k Btu/hr)",'Emission Factors'!$E$57,IF(D686="Commercial AC (&gt;=135,000k Btu/hr)",'Emission Factors'!$E$58,""))))))</f>
        <v/>
      </c>
      <c r="J686" s="96"/>
      <c r="K686" s="211" t="str">
        <f>IF(ISBLANK(J686),"",VLOOKUP(J686,'Emission Factors'!$C$81:$G$221,4,FALSE))</f>
        <v/>
      </c>
      <c r="L686" s="210" t="str">
        <f>IF(D686="Room AC (window/wall)",'Emission Factors'!$F$53,IF(D686="Room AC (PTAC/PTHP)",'Emission Factors'!$F$54,IF(D686="Residential AC",'Emission Factors'!$F$55,IF(D686="Residential HP",'Emission Factors'!$F$56,IF(D686="Commercial AC (&gt;=65k to &lt;135,000k Btu/hr)",'Emission Factors'!$F$57,IF(D686="Commercial AC (&gt;=135,000k Btu/hr)",'Emission Factors'!$F$58,""))))))</f>
        <v/>
      </c>
      <c r="M686" s="211" t="str">
        <f>IF(D686="Room AC (window/wall)",'Emission Factors'!$G$53,IF(D686="Room AC (PTAC/PTHP)",'Emission Factors'!$G$54,IF(D686="Residential AC",'Emission Factors'!$G$55,IF(D686="Residential HP",'Emission Factors'!$G$56,IF(D686="Commercial AC (&gt;=65k to &lt;135,000k Btu/hr)",'Emission Factors'!$G$57,IF(D686="Commercial AC (&gt;=135,000k Btu/hr)",'Emission Factors'!$G$58,""))))))</f>
        <v/>
      </c>
      <c r="N686" s="96"/>
      <c r="O686" s="209" t="str">
        <f>IF(ISBLANK(D686),"",(IF(D686="Room AC (window/wall)",'Emission Factors'!$C$53,IF(D686="Room AC (PTAC/PTHP)",'Emission Factors'!$C$54,IF(D686="Residential AC",'Emission Factors'!$C$55,IF(D686="Residential HP",'Emission Factors'!$C$56,IF(D686="Commercial AC (&gt;=65k to &lt;135,000k Btu/hr)",'Emission Factors'!$C$57,IF(D686="Commercial AC (&gt;=135,000k Btu/hr)",'Emission Factors'!$C$58,""))))))))</f>
        <v/>
      </c>
      <c r="P686" s="209" t="str">
        <f t="shared" si="100"/>
        <v/>
      </c>
      <c r="Q686" s="95"/>
      <c r="R686" s="256"/>
      <c r="S686" s="256"/>
      <c r="T686" s="96"/>
      <c r="U686" s="211" t="str">
        <f>IF(Q686="Room AC (window/wall)",'Emission Factors'!$E$53,IF(AND(Q686="Room AC (PTAC/PTHP)",ISBLANK(T686)),"Error",IF(AND(Q686="Room AC (PTAC/PTHP)",T686&gt;0),T686,IF(Q686="Residential AC",'Emission Factors'!$E$55,IF(AND(Q686="Residential HP",ISBLANK(T686)),"Error",IF(AND(Q686="Residential HP",T686&gt;0),T686,IF(Q686="Commercial AC (&gt;=65k to &lt;135,000k Btu/hr)",'Emission Factors'!$E$57,IF(Q686="Commercial AC (&gt;=135,000k Btu/hr)",'Emission Factors'!$E$58,""))))))))</f>
        <v/>
      </c>
      <c r="V686" s="95"/>
      <c r="W686" s="211" t="str">
        <f>IF(ISBLANK(V686),"",VLOOKUP(V686,'Emission Factors'!$C$81:$G$221,4,FALSE))</f>
        <v/>
      </c>
      <c r="X686" s="210" t="str">
        <f>IF(Q686="Room AC (window/wall)",'Emission Factors'!$F$53,IF(Q686="Room AC (PTAC/PTHP)",'Emission Factors'!$F$54,IF(Q686="Residential AC",'Emission Factors'!$F$55,IF(Q686="Residential HP",'Emission Factors'!$F$56,IF(Q686="Commercial AC (&gt;=65k to &lt;135,000k Btu/hr)",'Emission Factors'!$F$57,IF(Q686="Commercial AC (&gt;=135,000k Btu/hr)",'Emission Factors'!$F$58,""))))))</f>
        <v/>
      </c>
      <c r="Y686" s="211" t="str">
        <f>IF(Q686="Room AC (window/wall)",'Emission Factors'!$G$53,IF(Q686="Room AC (PTAC/PTHP)",'Emission Factors'!$G$54,IF(Q686="Residential AC",'Emission Factors'!$G$55,IF(Q686="Residential HP",'Emission Factors'!$G$56,IF(Q686="Commercial AC (&gt;=65k to &lt;135,000k Btu/hr)",'Emission Factors'!$G$57,IF(Q686="Commercial AC (&gt;=135,000k Btu/hr)",'Emission Factors'!$G$58,""))))))</f>
        <v/>
      </c>
      <c r="Z686" s="96"/>
      <c r="AA686" s="97" t="str">
        <f t="shared" si="101"/>
        <v/>
      </c>
      <c r="AB686" s="97" t="str">
        <f t="shared" si="102"/>
        <v/>
      </c>
      <c r="AC686" s="246" t="str">
        <f t="shared" si="103"/>
        <v/>
      </c>
      <c r="AD686" s="97" t="str">
        <f t="shared" si="104"/>
        <v/>
      </c>
      <c r="AE686" s="97" t="str">
        <f t="shared" si="105"/>
        <v/>
      </c>
      <c r="AF686" s="252" t="str">
        <f t="shared" si="106"/>
        <v/>
      </c>
      <c r="AG686" s="254" t="str">
        <f t="shared" si="107"/>
        <v/>
      </c>
      <c r="AH686" s="248" t="str">
        <f t="shared" si="108"/>
        <v/>
      </c>
      <c r="AI686" s="249" t="str">
        <f t="shared" si="109"/>
        <v/>
      </c>
    </row>
    <row r="687" spans="2:35" x14ac:dyDescent="0.3">
      <c r="B687" s="94"/>
      <c r="C687" s="95"/>
      <c r="D687" s="95"/>
      <c r="E687" s="95"/>
      <c r="F687" s="94"/>
      <c r="G687" s="145"/>
      <c r="H687" s="245"/>
      <c r="I687" s="211" t="str">
        <f>IF(D687="Room AC (window/wall)",'Emission Factors'!$E$53,IF(D687="Room AC (PTAC/PTHP)",H687,IF(D687="Residential AC",'Emission Factors'!$E$55,IF(D687="Residential HP",H687,IF(D687="Commercial AC (&gt;=65k to &lt;135,000k Btu/hr)",'Emission Factors'!$E$57,IF(D687="Commercial AC (&gt;=135,000k Btu/hr)",'Emission Factors'!$E$58,""))))))</f>
        <v/>
      </c>
      <c r="J687" s="96"/>
      <c r="K687" s="211" t="str">
        <f>IF(ISBLANK(J687),"",VLOOKUP(J687,'Emission Factors'!$C$81:$G$221,4,FALSE))</f>
        <v/>
      </c>
      <c r="L687" s="210" t="str">
        <f>IF(D687="Room AC (window/wall)",'Emission Factors'!$F$53,IF(D687="Room AC (PTAC/PTHP)",'Emission Factors'!$F$54,IF(D687="Residential AC",'Emission Factors'!$F$55,IF(D687="Residential HP",'Emission Factors'!$F$56,IF(D687="Commercial AC (&gt;=65k to &lt;135,000k Btu/hr)",'Emission Factors'!$F$57,IF(D687="Commercial AC (&gt;=135,000k Btu/hr)",'Emission Factors'!$F$58,""))))))</f>
        <v/>
      </c>
      <c r="M687" s="211" t="str">
        <f>IF(D687="Room AC (window/wall)",'Emission Factors'!$G$53,IF(D687="Room AC (PTAC/PTHP)",'Emission Factors'!$G$54,IF(D687="Residential AC",'Emission Factors'!$G$55,IF(D687="Residential HP",'Emission Factors'!$G$56,IF(D687="Commercial AC (&gt;=65k to &lt;135,000k Btu/hr)",'Emission Factors'!$G$57,IF(D687="Commercial AC (&gt;=135,000k Btu/hr)",'Emission Factors'!$G$58,""))))))</f>
        <v/>
      </c>
      <c r="N687" s="96"/>
      <c r="O687" s="209" t="str">
        <f>IF(ISBLANK(D687),"",(IF(D687="Room AC (window/wall)",'Emission Factors'!$C$53,IF(D687="Room AC (PTAC/PTHP)",'Emission Factors'!$C$54,IF(D687="Residential AC",'Emission Factors'!$C$55,IF(D687="Residential HP",'Emission Factors'!$C$56,IF(D687="Commercial AC (&gt;=65k to &lt;135,000k Btu/hr)",'Emission Factors'!$C$57,IF(D687="Commercial AC (&gt;=135,000k Btu/hr)",'Emission Factors'!$C$58,""))))))))</f>
        <v/>
      </c>
      <c r="P687" s="209" t="str">
        <f t="shared" si="100"/>
        <v/>
      </c>
      <c r="Q687" s="95"/>
      <c r="R687" s="256"/>
      <c r="S687" s="256"/>
      <c r="T687" s="96"/>
      <c r="U687" s="211" t="str">
        <f>IF(Q687="Room AC (window/wall)",'Emission Factors'!$E$53,IF(AND(Q687="Room AC (PTAC/PTHP)",ISBLANK(T687)),"Error",IF(AND(Q687="Room AC (PTAC/PTHP)",T687&gt;0),T687,IF(Q687="Residential AC",'Emission Factors'!$E$55,IF(AND(Q687="Residential HP",ISBLANK(T687)),"Error",IF(AND(Q687="Residential HP",T687&gt;0),T687,IF(Q687="Commercial AC (&gt;=65k to &lt;135,000k Btu/hr)",'Emission Factors'!$E$57,IF(Q687="Commercial AC (&gt;=135,000k Btu/hr)",'Emission Factors'!$E$58,""))))))))</f>
        <v/>
      </c>
      <c r="V687" s="95"/>
      <c r="W687" s="211" t="str">
        <f>IF(ISBLANK(V687),"",VLOOKUP(V687,'Emission Factors'!$C$81:$G$221,4,FALSE))</f>
        <v/>
      </c>
      <c r="X687" s="210" t="str">
        <f>IF(Q687="Room AC (window/wall)",'Emission Factors'!$F$53,IF(Q687="Room AC (PTAC/PTHP)",'Emission Factors'!$F$54,IF(Q687="Residential AC",'Emission Factors'!$F$55,IF(Q687="Residential HP",'Emission Factors'!$F$56,IF(Q687="Commercial AC (&gt;=65k to &lt;135,000k Btu/hr)",'Emission Factors'!$F$57,IF(Q687="Commercial AC (&gt;=135,000k Btu/hr)",'Emission Factors'!$F$58,""))))))</f>
        <v/>
      </c>
      <c r="Y687" s="211" t="str">
        <f>IF(Q687="Room AC (window/wall)",'Emission Factors'!$G$53,IF(Q687="Room AC (PTAC/PTHP)",'Emission Factors'!$G$54,IF(Q687="Residential AC",'Emission Factors'!$G$55,IF(Q687="Residential HP",'Emission Factors'!$G$56,IF(Q687="Commercial AC (&gt;=65k to &lt;135,000k Btu/hr)",'Emission Factors'!$G$57,IF(Q687="Commercial AC (&gt;=135,000k Btu/hr)",'Emission Factors'!$G$58,""))))))</f>
        <v/>
      </c>
      <c r="Z687" s="96"/>
      <c r="AA687" s="97" t="str">
        <f t="shared" si="101"/>
        <v/>
      </c>
      <c r="AB687" s="97" t="str">
        <f t="shared" si="102"/>
        <v/>
      </c>
      <c r="AC687" s="246" t="str">
        <f t="shared" si="103"/>
        <v/>
      </c>
      <c r="AD687" s="97" t="str">
        <f t="shared" si="104"/>
        <v/>
      </c>
      <c r="AE687" s="97" t="str">
        <f t="shared" si="105"/>
        <v/>
      </c>
      <c r="AF687" s="252" t="str">
        <f t="shared" si="106"/>
        <v/>
      </c>
      <c r="AG687" s="254" t="str">
        <f t="shared" si="107"/>
        <v/>
      </c>
      <c r="AH687" s="248" t="str">
        <f t="shared" si="108"/>
        <v/>
      </c>
      <c r="AI687" s="249" t="str">
        <f t="shared" si="109"/>
        <v/>
      </c>
    </row>
    <row r="688" spans="2:35" x14ac:dyDescent="0.3">
      <c r="B688" s="94"/>
      <c r="C688" s="95"/>
      <c r="D688" s="95"/>
      <c r="E688" s="95"/>
      <c r="F688" s="94"/>
      <c r="G688" s="145"/>
      <c r="H688" s="245"/>
      <c r="I688" s="211" t="str">
        <f>IF(D688="Room AC (window/wall)",'Emission Factors'!$E$53,IF(D688="Room AC (PTAC/PTHP)",H688,IF(D688="Residential AC",'Emission Factors'!$E$55,IF(D688="Residential HP",H688,IF(D688="Commercial AC (&gt;=65k to &lt;135,000k Btu/hr)",'Emission Factors'!$E$57,IF(D688="Commercial AC (&gt;=135,000k Btu/hr)",'Emission Factors'!$E$58,""))))))</f>
        <v/>
      </c>
      <c r="J688" s="96"/>
      <c r="K688" s="211" t="str">
        <f>IF(ISBLANK(J688),"",VLOOKUP(J688,'Emission Factors'!$C$81:$G$221,4,FALSE))</f>
        <v/>
      </c>
      <c r="L688" s="210" t="str">
        <f>IF(D688="Room AC (window/wall)",'Emission Factors'!$F$53,IF(D688="Room AC (PTAC/PTHP)",'Emission Factors'!$F$54,IF(D688="Residential AC",'Emission Factors'!$F$55,IF(D688="Residential HP",'Emission Factors'!$F$56,IF(D688="Commercial AC (&gt;=65k to &lt;135,000k Btu/hr)",'Emission Factors'!$F$57,IF(D688="Commercial AC (&gt;=135,000k Btu/hr)",'Emission Factors'!$F$58,""))))))</f>
        <v/>
      </c>
      <c r="M688" s="211" t="str">
        <f>IF(D688="Room AC (window/wall)",'Emission Factors'!$G$53,IF(D688="Room AC (PTAC/PTHP)",'Emission Factors'!$G$54,IF(D688="Residential AC",'Emission Factors'!$G$55,IF(D688="Residential HP",'Emission Factors'!$G$56,IF(D688="Commercial AC (&gt;=65k to &lt;135,000k Btu/hr)",'Emission Factors'!$G$57,IF(D688="Commercial AC (&gt;=135,000k Btu/hr)",'Emission Factors'!$G$58,""))))))</f>
        <v/>
      </c>
      <c r="N688" s="96"/>
      <c r="O688" s="209" t="str">
        <f>IF(ISBLANK(D688),"",(IF(D688="Room AC (window/wall)",'Emission Factors'!$C$53,IF(D688="Room AC (PTAC/PTHP)",'Emission Factors'!$C$54,IF(D688="Residential AC",'Emission Factors'!$C$55,IF(D688="Residential HP",'Emission Factors'!$C$56,IF(D688="Commercial AC (&gt;=65k to &lt;135,000k Btu/hr)",'Emission Factors'!$C$57,IF(D688="Commercial AC (&gt;=135,000k Btu/hr)",'Emission Factors'!$C$58,""))))))))</f>
        <v/>
      </c>
      <c r="P688" s="209" t="str">
        <f t="shared" si="100"/>
        <v/>
      </c>
      <c r="Q688" s="95"/>
      <c r="R688" s="256"/>
      <c r="S688" s="256"/>
      <c r="T688" s="96"/>
      <c r="U688" s="211" t="str">
        <f>IF(Q688="Room AC (window/wall)",'Emission Factors'!$E$53,IF(AND(Q688="Room AC (PTAC/PTHP)",ISBLANK(T688)),"Error",IF(AND(Q688="Room AC (PTAC/PTHP)",T688&gt;0),T688,IF(Q688="Residential AC",'Emission Factors'!$E$55,IF(AND(Q688="Residential HP",ISBLANK(T688)),"Error",IF(AND(Q688="Residential HP",T688&gt;0),T688,IF(Q688="Commercial AC (&gt;=65k to &lt;135,000k Btu/hr)",'Emission Factors'!$E$57,IF(Q688="Commercial AC (&gt;=135,000k Btu/hr)",'Emission Factors'!$E$58,""))))))))</f>
        <v/>
      </c>
      <c r="V688" s="95"/>
      <c r="W688" s="211" t="str">
        <f>IF(ISBLANK(V688),"",VLOOKUP(V688,'Emission Factors'!$C$81:$G$221,4,FALSE))</f>
        <v/>
      </c>
      <c r="X688" s="210" t="str">
        <f>IF(Q688="Room AC (window/wall)",'Emission Factors'!$F$53,IF(Q688="Room AC (PTAC/PTHP)",'Emission Factors'!$F$54,IF(Q688="Residential AC",'Emission Factors'!$F$55,IF(Q688="Residential HP",'Emission Factors'!$F$56,IF(Q688="Commercial AC (&gt;=65k to &lt;135,000k Btu/hr)",'Emission Factors'!$F$57,IF(Q688="Commercial AC (&gt;=135,000k Btu/hr)",'Emission Factors'!$F$58,""))))))</f>
        <v/>
      </c>
      <c r="Y688" s="211" t="str">
        <f>IF(Q688="Room AC (window/wall)",'Emission Factors'!$G$53,IF(Q688="Room AC (PTAC/PTHP)",'Emission Factors'!$G$54,IF(Q688="Residential AC",'Emission Factors'!$G$55,IF(Q688="Residential HP",'Emission Factors'!$G$56,IF(Q688="Commercial AC (&gt;=65k to &lt;135,000k Btu/hr)",'Emission Factors'!$G$57,IF(Q688="Commercial AC (&gt;=135,000k Btu/hr)",'Emission Factors'!$G$58,""))))))</f>
        <v/>
      </c>
      <c r="Z688" s="96"/>
      <c r="AA688" s="97" t="str">
        <f t="shared" si="101"/>
        <v/>
      </c>
      <c r="AB688" s="97" t="str">
        <f t="shared" si="102"/>
        <v/>
      </c>
      <c r="AC688" s="246" t="str">
        <f t="shared" si="103"/>
        <v/>
      </c>
      <c r="AD688" s="97" t="str">
        <f t="shared" si="104"/>
        <v/>
      </c>
      <c r="AE688" s="97" t="str">
        <f t="shared" si="105"/>
        <v/>
      </c>
      <c r="AF688" s="252" t="str">
        <f t="shared" si="106"/>
        <v/>
      </c>
      <c r="AG688" s="254" t="str">
        <f t="shared" si="107"/>
        <v/>
      </c>
      <c r="AH688" s="248" t="str">
        <f t="shared" si="108"/>
        <v/>
      </c>
      <c r="AI688" s="249" t="str">
        <f t="shared" si="109"/>
        <v/>
      </c>
    </row>
    <row r="689" spans="2:35" x14ac:dyDescent="0.3">
      <c r="B689" s="94"/>
      <c r="C689" s="95"/>
      <c r="D689" s="95"/>
      <c r="E689" s="95"/>
      <c r="F689" s="94"/>
      <c r="G689" s="145"/>
      <c r="H689" s="245"/>
      <c r="I689" s="211" t="str">
        <f>IF(D689="Room AC (window/wall)",'Emission Factors'!$E$53,IF(D689="Room AC (PTAC/PTHP)",H689,IF(D689="Residential AC",'Emission Factors'!$E$55,IF(D689="Residential HP",H689,IF(D689="Commercial AC (&gt;=65k to &lt;135,000k Btu/hr)",'Emission Factors'!$E$57,IF(D689="Commercial AC (&gt;=135,000k Btu/hr)",'Emission Factors'!$E$58,""))))))</f>
        <v/>
      </c>
      <c r="J689" s="96"/>
      <c r="K689" s="211" t="str">
        <f>IF(ISBLANK(J689),"",VLOOKUP(J689,'Emission Factors'!$C$81:$G$221,4,FALSE))</f>
        <v/>
      </c>
      <c r="L689" s="210" t="str">
        <f>IF(D689="Room AC (window/wall)",'Emission Factors'!$F$53,IF(D689="Room AC (PTAC/PTHP)",'Emission Factors'!$F$54,IF(D689="Residential AC",'Emission Factors'!$F$55,IF(D689="Residential HP",'Emission Factors'!$F$56,IF(D689="Commercial AC (&gt;=65k to &lt;135,000k Btu/hr)",'Emission Factors'!$F$57,IF(D689="Commercial AC (&gt;=135,000k Btu/hr)",'Emission Factors'!$F$58,""))))))</f>
        <v/>
      </c>
      <c r="M689" s="211" t="str">
        <f>IF(D689="Room AC (window/wall)",'Emission Factors'!$G$53,IF(D689="Room AC (PTAC/PTHP)",'Emission Factors'!$G$54,IF(D689="Residential AC",'Emission Factors'!$G$55,IF(D689="Residential HP",'Emission Factors'!$G$56,IF(D689="Commercial AC (&gt;=65k to &lt;135,000k Btu/hr)",'Emission Factors'!$G$57,IF(D689="Commercial AC (&gt;=135,000k Btu/hr)",'Emission Factors'!$G$58,""))))))</f>
        <v/>
      </c>
      <c r="N689" s="96"/>
      <c r="O689" s="209" t="str">
        <f>IF(ISBLANK(D689),"",(IF(D689="Room AC (window/wall)",'Emission Factors'!$C$53,IF(D689="Room AC (PTAC/PTHP)",'Emission Factors'!$C$54,IF(D689="Residential AC",'Emission Factors'!$C$55,IF(D689="Residential HP",'Emission Factors'!$C$56,IF(D689="Commercial AC (&gt;=65k to &lt;135,000k Btu/hr)",'Emission Factors'!$C$57,IF(D689="Commercial AC (&gt;=135,000k Btu/hr)",'Emission Factors'!$C$58,""))))))))</f>
        <v/>
      </c>
      <c r="P689" s="209" t="str">
        <f t="shared" si="100"/>
        <v/>
      </c>
      <c r="Q689" s="95"/>
      <c r="R689" s="256"/>
      <c r="S689" s="256"/>
      <c r="T689" s="96"/>
      <c r="U689" s="211" t="str">
        <f>IF(Q689="Room AC (window/wall)",'Emission Factors'!$E$53,IF(AND(Q689="Room AC (PTAC/PTHP)",ISBLANK(T689)),"Error",IF(AND(Q689="Room AC (PTAC/PTHP)",T689&gt;0),T689,IF(Q689="Residential AC",'Emission Factors'!$E$55,IF(AND(Q689="Residential HP",ISBLANK(T689)),"Error",IF(AND(Q689="Residential HP",T689&gt;0),T689,IF(Q689="Commercial AC (&gt;=65k to &lt;135,000k Btu/hr)",'Emission Factors'!$E$57,IF(Q689="Commercial AC (&gt;=135,000k Btu/hr)",'Emission Factors'!$E$58,""))))))))</f>
        <v/>
      </c>
      <c r="V689" s="95"/>
      <c r="W689" s="211" t="str">
        <f>IF(ISBLANK(V689),"",VLOOKUP(V689,'Emission Factors'!$C$81:$G$221,4,FALSE))</f>
        <v/>
      </c>
      <c r="X689" s="210" t="str">
        <f>IF(Q689="Room AC (window/wall)",'Emission Factors'!$F$53,IF(Q689="Room AC (PTAC/PTHP)",'Emission Factors'!$F$54,IF(Q689="Residential AC",'Emission Factors'!$F$55,IF(Q689="Residential HP",'Emission Factors'!$F$56,IF(Q689="Commercial AC (&gt;=65k to &lt;135,000k Btu/hr)",'Emission Factors'!$F$57,IF(Q689="Commercial AC (&gt;=135,000k Btu/hr)",'Emission Factors'!$F$58,""))))))</f>
        <v/>
      </c>
      <c r="Y689" s="211" t="str">
        <f>IF(Q689="Room AC (window/wall)",'Emission Factors'!$G$53,IF(Q689="Room AC (PTAC/PTHP)",'Emission Factors'!$G$54,IF(Q689="Residential AC",'Emission Factors'!$G$55,IF(Q689="Residential HP",'Emission Factors'!$G$56,IF(Q689="Commercial AC (&gt;=65k to &lt;135,000k Btu/hr)",'Emission Factors'!$G$57,IF(Q689="Commercial AC (&gt;=135,000k Btu/hr)",'Emission Factors'!$G$58,""))))))</f>
        <v/>
      </c>
      <c r="Z689" s="96"/>
      <c r="AA689" s="97" t="str">
        <f t="shared" si="101"/>
        <v/>
      </c>
      <c r="AB689" s="97" t="str">
        <f t="shared" si="102"/>
        <v/>
      </c>
      <c r="AC689" s="246" t="str">
        <f t="shared" si="103"/>
        <v/>
      </c>
      <c r="AD689" s="97" t="str">
        <f t="shared" si="104"/>
        <v/>
      </c>
      <c r="AE689" s="97" t="str">
        <f t="shared" si="105"/>
        <v/>
      </c>
      <c r="AF689" s="252" t="str">
        <f t="shared" si="106"/>
        <v/>
      </c>
      <c r="AG689" s="254" t="str">
        <f t="shared" si="107"/>
        <v/>
      </c>
      <c r="AH689" s="248" t="str">
        <f t="shared" si="108"/>
        <v/>
      </c>
      <c r="AI689" s="249" t="str">
        <f t="shared" si="109"/>
        <v/>
      </c>
    </row>
    <row r="690" spans="2:35" x14ac:dyDescent="0.3">
      <c r="B690" s="94"/>
      <c r="C690" s="95"/>
      <c r="D690" s="95"/>
      <c r="E690" s="95"/>
      <c r="F690" s="94"/>
      <c r="G690" s="145"/>
      <c r="H690" s="245"/>
      <c r="I690" s="211" t="str">
        <f>IF(D690="Room AC (window/wall)",'Emission Factors'!$E$53,IF(D690="Room AC (PTAC/PTHP)",H690,IF(D690="Residential AC",'Emission Factors'!$E$55,IF(D690="Residential HP",H690,IF(D690="Commercial AC (&gt;=65k to &lt;135,000k Btu/hr)",'Emission Factors'!$E$57,IF(D690="Commercial AC (&gt;=135,000k Btu/hr)",'Emission Factors'!$E$58,""))))))</f>
        <v/>
      </c>
      <c r="J690" s="96"/>
      <c r="K690" s="211" t="str">
        <f>IF(ISBLANK(J690),"",VLOOKUP(J690,'Emission Factors'!$C$81:$G$221,4,FALSE))</f>
        <v/>
      </c>
      <c r="L690" s="210" t="str">
        <f>IF(D690="Room AC (window/wall)",'Emission Factors'!$F$53,IF(D690="Room AC (PTAC/PTHP)",'Emission Factors'!$F$54,IF(D690="Residential AC",'Emission Factors'!$F$55,IF(D690="Residential HP",'Emission Factors'!$F$56,IF(D690="Commercial AC (&gt;=65k to &lt;135,000k Btu/hr)",'Emission Factors'!$F$57,IF(D690="Commercial AC (&gt;=135,000k Btu/hr)",'Emission Factors'!$F$58,""))))))</f>
        <v/>
      </c>
      <c r="M690" s="211" t="str">
        <f>IF(D690="Room AC (window/wall)",'Emission Factors'!$G$53,IF(D690="Room AC (PTAC/PTHP)",'Emission Factors'!$G$54,IF(D690="Residential AC",'Emission Factors'!$G$55,IF(D690="Residential HP",'Emission Factors'!$G$56,IF(D690="Commercial AC (&gt;=65k to &lt;135,000k Btu/hr)",'Emission Factors'!$G$57,IF(D690="Commercial AC (&gt;=135,000k Btu/hr)",'Emission Factors'!$G$58,""))))))</f>
        <v/>
      </c>
      <c r="N690" s="96"/>
      <c r="O690" s="209" t="str">
        <f>IF(ISBLANK(D690),"",(IF(D690="Room AC (window/wall)",'Emission Factors'!$C$53,IF(D690="Room AC (PTAC/PTHP)",'Emission Factors'!$C$54,IF(D690="Residential AC",'Emission Factors'!$C$55,IF(D690="Residential HP",'Emission Factors'!$C$56,IF(D690="Commercial AC (&gt;=65k to &lt;135,000k Btu/hr)",'Emission Factors'!$C$57,IF(D690="Commercial AC (&gt;=135,000k Btu/hr)",'Emission Factors'!$C$58,""))))))))</f>
        <v/>
      </c>
      <c r="P690" s="209" t="str">
        <f t="shared" si="100"/>
        <v/>
      </c>
      <c r="Q690" s="95"/>
      <c r="R690" s="256"/>
      <c r="S690" s="256"/>
      <c r="T690" s="96"/>
      <c r="U690" s="211" t="str">
        <f>IF(Q690="Room AC (window/wall)",'Emission Factors'!$E$53,IF(AND(Q690="Room AC (PTAC/PTHP)",ISBLANK(T690)),"Error",IF(AND(Q690="Room AC (PTAC/PTHP)",T690&gt;0),T690,IF(Q690="Residential AC",'Emission Factors'!$E$55,IF(AND(Q690="Residential HP",ISBLANK(T690)),"Error",IF(AND(Q690="Residential HP",T690&gt;0),T690,IF(Q690="Commercial AC (&gt;=65k to &lt;135,000k Btu/hr)",'Emission Factors'!$E$57,IF(Q690="Commercial AC (&gt;=135,000k Btu/hr)",'Emission Factors'!$E$58,""))))))))</f>
        <v/>
      </c>
      <c r="V690" s="95"/>
      <c r="W690" s="211" t="str">
        <f>IF(ISBLANK(V690),"",VLOOKUP(V690,'Emission Factors'!$C$81:$G$221,4,FALSE))</f>
        <v/>
      </c>
      <c r="X690" s="210" t="str">
        <f>IF(Q690="Room AC (window/wall)",'Emission Factors'!$F$53,IF(Q690="Room AC (PTAC/PTHP)",'Emission Factors'!$F$54,IF(Q690="Residential AC",'Emission Factors'!$F$55,IF(Q690="Residential HP",'Emission Factors'!$F$56,IF(Q690="Commercial AC (&gt;=65k to &lt;135,000k Btu/hr)",'Emission Factors'!$F$57,IF(Q690="Commercial AC (&gt;=135,000k Btu/hr)",'Emission Factors'!$F$58,""))))))</f>
        <v/>
      </c>
      <c r="Y690" s="211" t="str">
        <f>IF(Q690="Room AC (window/wall)",'Emission Factors'!$G$53,IF(Q690="Room AC (PTAC/PTHP)",'Emission Factors'!$G$54,IF(Q690="Residential AC",'Emission Factors'!$G$55,IF(Q690="Residential HP",'Emission Factors'!$G$56,IF(Q690="Commercial AC (&gt;=65k to &lt;135,000k Btu/hr)",'Emission Factors'!$G$57,IF(Q690="Commercial AC (&gt;=135,000k Btu/hr)",'Emission Factors'!$G$58,""))))))</f>
        <v/>
      </c>
      <c r="Z690" s="96"/>
      <c r="AA690" s="97" t="str">
        <f t="shared" si="101"/>
        <v/>
      </c>
      <c r="AB690" s="97" t="str">
        <f t="shared" si="102"/>
        <v/>
      </c>
      <c r="AC690" s="246" t="str">
        <f t="shared" si="103"/>
        <v/>
      </c>
      <c r="AD690" s="97" t="str">
        <f t="shared" si="104"/>
        <v/>
      </c>
      <c r="AE690" s="97" t="str">
        <f t="shared" si="105"/>
        <v/>
      </c>
      <c r="AF690" s="252" t="str">
        <f t="shared" si="106"/>
        <v/>
      </c>
      <c r="AG690" s="254" t="str">
        <f t="shared" si="107"/>
        <v/>
      </c>
      <c r="AH690" s="248" t="str">
        <f t="shared" si="108"/>
        <v/>
      </c>
      <c r="AI690" s="249" t="str">
        <f t="shared" si="109"/>
        <v/>
      </c>
    </row>
    <row r="691" spans="2:35" x14ac:dyDescent="0.3">
      <c r="B691" s="94"/>
      <c r="C691" s="95"/>
      <c r="D691" s="95"/>
      <c r="E691" s="95"/>
      <c r="F691" s="94"/>
      <c r="G691" s="145"/>
      <c r="H691" s="245"/>
      <c r="I691" s="211" t="str">
        <f>IF(D691="Room AC (window/wall)",'Emission Factors'!$E$53,IF(D691="Room AC (PTAC/PTHP)",H691,IF(D691="Residential AC",'Emission Factors'!$E$55,IF(D691="Residential HP",H691,IF(D691="Commercial AC (&gt;=65k to &lt;135,000k Btu/hr)",'Emission Factors'!$E$57,IF(D691="Commercial AC (&gt;=135,000k Btu/hr)",'Emission Factors'!$E$58,""))))))</f>
        <v/>
      </c>
      <c r="J691" s="96"/>
      <c r="K691" s="211" t="str">
        <f>IF(ISBLANK(J691),"",VLOOKUP(J691,'Emission Factors'!$C$81:$G$221,4,FALSE))</f>
        <v/>
      </c>
      <c r="L691" s="210" t="str">
        <f>IF(D691="Room AC (window/wall)",'Emission Factors'!$F$53,IF(D691="Room AC (PTAC/PTHP)",'Emission Factors'!$F$54,IF(D691="Residential AC",'Emission Factors'!$F$55,IF(D691="Residential HP",'Emission Factors'!$F$56,IF(D691="Commercial AC (&gt;=65k to &lt;135,000k Btu/hr)",'Emission Factors'!$F$57,IF(D691="Commercial AC (&gt;=135,000k Btu/hr)",'Emission Factors'!$F$58,""))))))</f>
        <v/>
      </c>
      <c r="M691" s="211" t="str">
        <f>IF(D691="Room AC (window/wall)",'Emission Factors'!$G$53,IF(D691="Room AC (PTAC/PTHP)",'Emission Factors'!$G$54,IF(D691="Residential AC",'Emission Factors'!$G$55,IF(D691="Residential HP",'Emission Factors'!$G$56,IF(D691="Commercial AC (&gt;=65k to &lt;135,000k Btu/hr)",'Emission Factors'!$G$57,IF(D691="Commercial AC (&gt;=135,000k Btu/hr)",'Emission Factors'!$G$58,""))))))</f>
        <v/>
      </c>
      <c r="N691" s="96"/>
      <c r="O691" s="209" t="str">
        <f>IF(ISBLANK(D691),"",(IF(D691="Room AC (window/wall)",'Emission Factors'!$C$53,IF(D691="Room AC (PTAC/PTHP)",'Emission Factors'!$C$54,IF(D691="Residential AC",'Emission Factors'!$C$55,IF(D691="Residential HP",'Emission Factors'!$C$56,IF(D691="Commercial AC (&gt;=65k to &lt;135,000k Btu/hr)",'Emission Factors'!$C$57,IF(D691="Commercial AC (&gt;=135,000k Btu/hr)",'Emission Factors'!$C$58,""))))))))</f>
        <v/>
      </c>
      <c r="P691" s="209" t="str">
        <f t="shared" si="100"/>
        <v/>
      </c>
      <c r="Q691" s="95"/>
      <c r="R691" s="256"/>
      <c r="S691" s="256"/>
      <c r="T691" s="96"/>
      <c r="U691" s="211" t="str">
        <f>IF(Q691="Room AC (window/wall)",'Emission Factors'!$E$53,IF(AND(Q691="Room AC (PTAC/PTHP)",ISBLANK(T691)),"Error",IF(AND(Q691="Room AC (PTAC/PTHP)",T691&gt;0),T691,IF(Q691="Residential AC",'Emission Factors'!$E$55,IF(AND(Q691="Residential HP",ISBLANK(T691)),"Error",IF(AND(Q691="Residential HP",T691&gt;0),T691,IF(Q691="Commercial AC (&gt;=65k to &lt;135,000k Btu/hr)",'Emission Factors'!$E$57,IF(Q691="Commercial AC (&gt;=135,000k Btu/hr)",'Emission Factors'!$E$58,""))))))))</f>
        <v/>
      </c>
      <c r="V691" s="95"/>
      <c r="W691" s="211" t="str">
        <f>IF(ISBLANK(V691),"",VLOOKUP(V691,'Emission Factors'!$C$81:$G$221,4,FALSE))</f>
        <v/>
      </c>
      <c r="X691" s="210" t="str">
        <f>IF(Q691="Room AC (window/wall)",'Emission Factors'!$F$53,IF(Q691="Room AC (PTAC/PTHP)",'Emission Factors'!$F$54,IF(Q691="Residential AC",'Emission Factors'!$F$55,IF(Q691="Residential HP",'Emission Factors'!$F$56,IF(Q691="Commercial AC (&gt;=65k to &lt;135,000k Btu/hr)",'Emission Factors'!$F$57,IF(Q691="Commercial AC (&gt;=135,000k Btu/hr)",'Emission Factors'!$F$58,""))))))</f>
        <v/>
      </c>
      <c r="Y691" s="211" t="str">
        <f>IF(Q691="Room AC (window/wall)",'Emission Factors'!$G$53,IF(Q691="Room AC (PTAC/PTHP)",'Emission Factors'!$G$54,IF(Q691="Residential AC",'Emission Factors'!$G$55,IF(Q691="Residential HP",'Emission Factors'!$G$56,IF(Q691="Commercial AC (&gt;=65k to &lt;135,000k Btu/hr)",'Emission Factors'!$G$57,IF(Q691="Commercial AC (&gt;=135,000k Btu/hr)",'Emission Factors'!$G$58,""))))))</f>
        <v/>
      </c>
      <c r="Z691" s="96"/>
      <c r="AA691" s="97" t="str">
        <f t="shared" si="101"/>
        <v/>
      </c>
      <c r="AB691" s="97" t="str">
        <f t="shared" si="102"/>
        <v/>
      </c>
      <c r="AC691" s="246" t="str">
        <f t="shared" si="103"/>
        <v/>
      </c>
      <c r="AD691" s="97" t="str">
        <f t="shared" si="104"/>
        <v/>
      </c>
      <c r="AE691" s="97" t="str">
        <f t="shared" si="105"/>
        <v/>
      </c>
      <c r="AF691" s="252" t="str">
        <f t="shared" si="106"/>
        <v/>
      </c>
      <c r="AG691" s="254" t="str">
        <f t="shared" si="107"/>
        <v/>
      </c>
      <c r="AH691" s="248" t="str">
        <f t="shared" si="108"/>
        <v/>
      </c>
      <c r="AI691" s="249" t="str">
        <f t="shared" si="109"/>
        <v/>
      </c>
    </row>
    <row r="692" spans="2:35" x14ac:dyDescent="0.3">
      <c r="B692" s="94"/>
      <c r="C692" s="95"/>
      <c r="D692" s="95"/>
      <c r="E692" s="95"/>
      <c r="F692" s="94"/>
      <c r="G692" s="145"/>
      <c r="H692" s="245"/>
      <c r="I692" s="211" t="str">
        <f>IF(D692="Room AC (window/wall)",'Emission Factors'!$E$53,IF(D692="Room AC (PTAC/PTHP)",H692,IF(D692="Residential AC",'Emission Factors'!$E$55,IF(D692="Residential HP",H692,IF(D692="Commercial AC (&gt;=65k to &lt;135,000k Btu/hr)",'Emission Factors'!$E$57,IF(D692="Commercial AC (&gt;=135,000k Btu/hr)",'Emission Factors'!$E$58,""))))))</f>
        <v/>
      </c>
      <c r="J692" s="96"/>
      <c r="K692" s="211" t="str">
        <f>IF(ISBLANK(J692),"",VLOOKUP(J692,'Emission Factors'!$C$81:$G$221,4,FALSE))</f>
        <v/>
      </c>
      <c r="L692" s="210" t="str">
        <f>IF(D692="Room AC (window/wall)",'Emission Factors'!$F$53,IF(D692="Room AC (PTAC/PTHP)",'Emission Factors'!$F$54,IF(D692="Residential AC",'Emission Factors'!$F$55,IF(D692="Residential HP",'Emission Factors'!$F$56,IF(D692="Commercial AC (&gt;=65k to &lt;135,000k Btu/hr)",'Emission Factors'!$F$57,IF(D692="Commercial AC (&gt;=135,000k Btu/hr)",'Emission Factors'!$F$58,""))))))</f>
        <v/>
      </c>
      <c r="M692" s="211" t="str">
        <f>IF(D692="Room AC (window/wall)",'Emission Factors'!$G$53,IF(D692="Room AC (PTAC/PTHP)",'Emission Factors'!$G$54,IF(D692="Residential AC",'Emission Factors'!$G$55,IF(D692="Residential HP",'Emission Factors'!$G$56,IF(D692="Commercial AC (&gt;=65k to &lt;135,000k Btu/hr)",'Emission Factors'!$G$57,IF(D692="Commercial AC (&gt;=135,000k Btu/hr)",'Emission Factors'!$G$58,""))))))</f>
        <v/>
      </c>
      <c r="N692" s="96"/>
      <c r="O692" s="209" t="str">
        <f>IF(ISBLANK(D692),"",(IF(D692="Room AC (window/wall)",'Emission Factors'!$C$53,IF(D692="Room AC (PTAC/PTHP)",'Emission Factors'!$C$54,IF(D692="Residential AC",'Emission Factors'!$C$55,IF(D692="Residential HP",'Emission Factors'!$C$56,IF(D692="Commercial AC (&gt;=65k to &lt;135,000k Btu/hr)",'Emission Factors'!$C$57,IF(D692="Commercial AC (&gt;=135,000k Btu/hr)",'Emission Factors'!$C$58,""))))))))</f>
        <v/>
      </c>
      <c r="P692" s="209" t="str">
        <f t="shared" si="100"/>
        <v/>
      </c>
      <c r="Q692" s="95"/>
      <c r="R692" s="256"/>
      <c r="S692" s="256"/>
      <c r="T692" s="96"/>
      <c r="U692" s="211" t="str">
        <f>IF(Q692="Room AC (window/wall)",'Emission Factors'!$E$53,IF(AND(Q692="Room AC (PTAC/PTHP)",ISBLANK(T692)),"Error",IF(AND(Q692="Room AC (PTAC/PTHP)",T692&gt;0),T692,IF(Q692="Residential AC",'Emission Factors'!$E$55,IF(AND(Q692="Residential HP",ISBLANK(T692)),"Error",IF(AND(Q692="Residential HP",T692&gt;0),T692,IF(Q692="Commercial AC (&gt;=65k to &lt;135,000k Btu/hr)",'Emission Factors'!$E$57,IF(Q692="Commercial AC (&gt;=135,000k Btu/hr)",'Emission Factors'!$E$58,""))))))))</f>
        <v/>
      </c>
      <c r="V692" s="95"/>
      <c r="W692" s="211" t="str">
        <f>IF(ISBLANK(V692),"",VLOOKUP(V692,'Emission Factors'!$C$81:$G$221,4,FALSE))</f>
        <v/>
      </c>
      <c r="X692" s="210" t="str">
        <f>IF(Q692="Room AC (window/wall)",'Emission Factors'!$F$53,IF(Q692="Room AC (PTAC/PTHP)",'Emission Factors'!$F$54,IF(Q692="Residential AC",'Emission Factors'!$F$55,IF(Q692="Residential HP",'Emission Factors'!$F$56,IF(Q692="Commercial AC (&gt;=65k to &lt;135,000k Btu/hr)",'Emission Factors'!$F$57,IF(Q692="Commercial AC (&gt;=135,000k Btu/hr)",'Emission Factors'!$F$58,""))))))</f>
        <v/>
      </c>
      <c r="Y692" s="211" t="str">
        <f>IF(Q692="Room AC (window/wall)",'Emission Factors'!$G$53,IF(Q692="Room AC (PTAC/PTHP)",'Emission Factors'!$G$54,IF(Q692="Residential AC",'Emission Factors'!$G$55,IF(Q692="Residential HP",'Emission Factors'!$G$56,IF(Q692="Commercial AC (&gt;=65k to &lt;135,000k Btu/hr)",'Emission Factors'!$G$57,IF(Q692="Commercial AC (&gt;=135,000k Btu/hr)",'Emission Factors'!$G$58,""))))))</f>
        <v/>
      </c>
      <c r="Z692" s="96"/>
      <c r="AA692" s="97" t="str">
        <f t="shared" si="101"/>
        <v/>
      </c>
      <c r="AB692" s="97" t="str">
        <f t="shared" si="102"/>
        <v/>
      </c>
      <c r="AC692" s="246" t="str">
        <f t="shared" si="103"/>
        <v/>
      </c>
      <c r="AD692" s="97" t="str">
        <f t="shared" si="104"/>
        <v/>
      </c>
      <c r="AE692" s="97" t="str">
        <f t="shared" si="105"/>
        <v/>
      </c>
      <c r="AF692" s="252" t="str">
        <f t="shared" si="106"/>
        <v/>
      </c>
      <c r="AG692" s="254" t="str">
        <f t="shared" si="107"/>
        <v/>
      </c>
      <c r="AH692" s="248" t="str">
        <f t="shared" si="108"/>
        <v/>
      </c>
      <c r="AI692" s="249" t="str">
        <f t="shared" si="109"/>
        <v/>
      </c>
    </row>
    <row r="693" spans="2:35" x14ac:dyDescent="0.3">
      <c r="B693" s="94"/>
      <c r="C693" s="95"/>
      <c r="D693" s="95"/>
      <c r="E693" s="95"/>
      <c r="F693" s="94"/>
      <c r="G693" s="145"/>
      <c r="H693" s="245"/>
      <c r="I693" s="211" t="str">
        <f>IF(D693="Room AC (window/wall)",'Emission Factors'!$E$53,IF(D693="Room AC (PTAC/PTHP)",H693,IF(D693="Residential AC",'Emission Factors'!$E$55,IF(D693="Residential HP",H693,IF(D693="Commercial AC (&gt;=65k to &lt;135,000k Btu/hr)",'Emission Factors'!$E$57,IF(D693="Commercial AC (&gt;=135,000k Btu/hr)",'Emission Factors'!$E$58,""))))))</f>
        <v/>
      </c>
      <c r="J693" s="96"/>
      <c r="K693" s="211" t="str">
        <f>IF(ISBLANK(J693),"",VLOOKUP(J693,'Emission Factors'!$C$81:$G$221,4,FALSE))</f>
        <v/>
      </c>
      <c r="L693" s="210" t="str">
        <f>IF(D693="Room AC (window/wall)",'Emission Factors'!$F$53,IF(D693="Room AC (PTAC/PTHP)",'Emission Factors'!$F$54,IF(D693="Residential AC",'Emission Factors'!$F$55,IF(D693="Residential HP",'Emission Factors'!$F$56,IF(D693="Commercial AC (&gt;=65k to &lt;135,000k Btu/hr)",'Emission Factors'!$F$57,IF(D693="Commercial AC (&gt;=135,000k Btu/hr)",'Emission Factors'!$F$58,""))))))</f>
        <v/>
      </c>
      <c r="M693" s="211" t="str">
        <f>IF(D693="Room AC (window/wall)",'Emission Factors'!$G$53,IF(D693="Room AC (PTAC/PTHP)",'Emission Factors'!$G$54,IF(D693="Residential AC",'Emission Factors'!$G$55,IF(D693="Residential HP",'Emission Factors'!$G$56,IF(D693="Commercial AC (&gt;=65k to &lt;135,000k Btu/hr)",'Emission Factors'!$G$57,IF(D693="Commercial AC (&gt;=135,000k Btu/hr)",'Emission Factors'!$G$58,""))))))</f>
        <v/>
      </c>
      <c r="N693" s="96"/>
      <c r="O693" s="209" t="str">
        <f>IF(ISBLANK(D693),"",(IF(D693="Room AC (window/wall)",'Emission Factors'!$C$53,IF(D693="Room AC (PTAC/PTHP)",'Emission Factors'!$C$54,IF(D693="Residential AC",'Emission Factors'!$C$55,IF(D693="Residential HP",'Emission Factors'!$C$56,IF(D693="Commercial AC (&gt;=65k to &lt;135,000k Btu/hr)",'Emission Factors'!$C$57,IF(D693="Commercial AC (&gt;=135,000k Btu/hr)",'Emission Factors'!$C$58,""))))))))</f>
        <v/>
      </c>
      <c r="P693" s="209" t="str">
        <f t="shared" si="100"/>
        <v/>
      </c>
      <c r="Q693" s="95"/>
      <c r="R693" s="256"/>
      <c r="S693" s="256"/>
      <c r="T693" s="96"/>
      <c r="U693" s="211" t="str">
        <f>IF(Q693="Room AC (window/wall)",'Emission Factors'!$E$53,IF(AND(Q693="Room AC (PTAC/PTHP)",ISBLANK(T693)),"Error",IF(AND(Q693="Room AC (PTAC/PTHP)",T693&gt;0),T693,IF(Q693="Residential AC",'Emission Factors'!$E$55,IF(AND(Q693="Residential HP",ISBLANK(T693)),"Error",IF(AND(Q693="Residential HP",T693&gt;0),T693,IF(Q693="Commercial AC (&gt;=65k to &lt;135,000k Btu/hr)",'Emission Factors'!$E$57,IF(Q693="Commercial AC (&gt;=135,000k Btu/hr)",'Emission Factors'!$E$58,""))))))))</f>
        <v/>
      </c>
      <c r="V693" s="95"/>
      <c r="W693" s="211" t="str">
        <f>IF(ISBLANK(V693),"",VLOOKUP(V693,'Emission Factors'!$C$81:$G$221,4,FALSE))</f>
        <v/>
      </c>
      <c r="X693" s="210" t="str">
        <f>IF(Q693="Room AC (window/wall)",'Emission Factors'!$F$53,IF(Q693="Room AC (PTAC/PTHP)",'Emission Factors'!$F$54,IF(Q693="Residential AC",'Emission Factors'!$F$55,IF(Q693="Residential HP",'Emission Factors'!$F$56,IF(Q693="Commercial AC (&gt;=65k to &lt;135,000k Btu/hr)",'Emission Factors'!$F$57,IF(Q693="Commercial AC (&gt;=135,000k Btu/hr)",'Emission Factors'!$F$58,""))))))</f>
        <v/>
      </c>
      <c r="Y693" s="211" t="str">
        <f>IF(Q693="Room AC (window/wall)",'Emission Factors'!$G$53,IF(Q693="Room AC (PTAC/PTHP)",'Emission Factors'!$G$54,IF(Q693="Residential AC",'Emission Factors'!$G$55,IF(Q693="Residential HP",'Emission Factors'!$G$56,IF(Q693="Commercial AC (&gt;=65k to &lt;135,000k Btu/hr)",'Emission Factors'!$G$57,IF(Q693="Commercial AC (&gt;=135,000k Btu/hr)",'Emission Factors'!$G$58,""))))))</f>
        <v/>
      </c>
      <c r="Z693" s="96"/>
      <c r="AA693" s="97" t="str">
        <f t="shared" si="101"/>
        <v/>
      </c>
      <c r="AB693" s="97" t="str">
        <f t="shared" si="102"/>
        <v/>
      </c>
      <c r="AC693" s="246" t="str">
        <f t="shared" si="103"/>
        <v/>
      </c>
      <c r="AD693" s="97" t="str">
        <f t="shared" si="104"/>
        <v/>
      </c>
      <c r="AE693" s="97" t="str">
        <f t="shared" si="105"/>
        <v/>
      </c>
      <c r="AF693" s="252" t="str">
        <f t="shared" si="106"/>
        <v/>
      </c>
      <c r="AG693" s="254" t="str">
        <f t="shared" si="107"/>
        <v/>
      </c>
      <c r="AH693" s="248" t="str">
        <f t="shared" si="108"/>
        <v/>
      </c>
      <c r="AI693" s="249" t="str">
        <f t="shared" si="109"/>
        <v/>
      </c>
    </row>
    <row r="694" spans="2:35" x14ac:dyDescent="0.3">
      <c r="B694" s="94"/>
      <c r="C694" s="95"/>
      <c r="D694" s="95"/>
      <c r="E694" s="95"/>
      <c r="F694" s="94"/>
      <c r="G694" s="145"/>
      <c r="H694" s="245"/>
      <c r="I694" s="211" t="str">
        <f>IF(D694="Room AC (window/wall)",'Emission Factors'!$E$53,IF(D694="Room AC (PTAC/PTHP)",H694,IF(D694="Residential AC",'Emission Factors'!$E$55,IF(D694="Residential HP",H694,IF(D694="Commercial AC (&gt;=65k to &lt;135,000k Btu/hr)",'Emission Factors'!$E$57,IF(D694="Commercial AC (&gt;=135,000k Btu/hr)",'Emission Factors'!$E$58,""))))))</f>
        <v/>
      </c>
      <c r="J694" s="96"/>
      <c r="K694" s="211" t="str">
        <f>IF(ISBLANK(J694),"",VLOOKUP(J694,'Emission Factors'!$C$81:$G$221,4,FALSE))</f>
        <v/>
      </c>
      <c r="L694" s="210" t="str">
        <f>IF(D694="Room AC (window/wall)",'Emission Factors'!$F$53,IF(D694="Room AC (PTAC/PTHP)",'Emission Factors'!$F$54,IF(D694="Residential AC",'Emission Factors'!$F$55,IF(D694="Residential HP",'Emission Factors'!$F$56,IF(D694="Commercial AC (&gt;=65k to &lt;135,000k Btu/hr)",'Emission Factors'!$F$57,IF(D694="Commercial AC (&gt;=135,000k Btu/hr)",'Emission Factors'!$F$58,""))))))</f>
        <v/>
      </c>
      <c r="M694" s="211" t="str">
        <f>IF(D694="Room AC (window/wall)",'Emission Factors'!$G$53,IF(D694="Room AC (PTAC/PTHP)",'Emission Factors'!$G$54,IF(D694="Residential AC",'Emission Factors'!$G$55,IF(D694="Residential HP",'Emission Factors'!$G$56,IF(D694="Commercial AC (&gt;=65k to &lt;135,000k Btu/hr)",'Emission Factors'!$G$57,IF(D694="Commercial AC (&gt;=135,000k Btu/hr)",'Emission Factors'!$G$58,""))))))</f>
        <v/>
      </c>
      <c r="N694" s="96"/>
      <c r="O694" s="209" t="str">
        <f>IF(ISBLANK(D694),"",(IF(D694="Room AC (window/wall)",'Emission Factors'!$C$53,IF(D694="Room AC (PTAC/PTHP)",'Emission Factors'!$C$54,IF(D694="Residential AC",'Emission Factors'!$C$55,IF(D694="Residential HP",'Emission Factors'!$C$56,IF(D694="Commercial AC (&gt;=65k to &lt;135,000k Btu/hr)",'Emission Factors'!$C$57,IF(D694="Commercial AC (&gt;=135,000k Btu/hr)",'Emission Factors'!$C$58,""))))))))</f>
        <v/>
      </c>
      <c r="P694" s="209" t="str">
        <f t="shared" si="100"/>
        <v/>
      </c>
      <c r="Q694" s="95"/>
      <c r="R694" s="256"/>
      <c r="S694" s="256"/>
      <c r="T694" s="96"/>
      <c r="U694" s="211" t="str">
        <f>IF(Q694="Room AC (window/wall)",'Emission Factors'!$E$53,IF(AND(Q694="Room AC (PTAC/PTHP)",ISBLANK(T694)),"Error",IF(AND(Q694="Room AC (PTAC/PTHP)",T694&gt;0),T694,IF(Q694="Residential AC",'Emission Factors'!$E$55,IF(AND(Q694="Residential HP",ISBLANK(T694)),"Error",IF(AND(Q694="Residential HP",T694&gt;0),T694,IF(Q694="Commercial AC (&gt;=65k to &lt;135,000k Btu/hr)",'Emission Factors'!$E$57,IF(Q694="Commercial AC (&gt;=135,000k Btu/hr)",'Emission Factors'!$E$58,""))))))))</f>
        <v/>
      </c>
      <c r="V694" s="95"/>
      <c r="W694" s="211" t="str">
        <f>IF(ISBLANK(V694),"",VLOOKUP(V694,'Emission Factors'!$C$81:$G$221,4,FALSE))</f>
        <v/>
      </c>
      <c r="X694" s="210" t="str">
        <f>IF(Q694="Room AC (window/wall)",'Emission Factors'!$F$53,IF(Q694="Room AC (PTAC/PTHP)",'Emission Factors'!$F$54,IF(Q694="Residential AC",'Emission Factors'!$F$55,IF(Q694="Residential HP",'Emission Factors'!$F$56,IF(Q694="Commercial AC (&gt;=65k to &lt;135,000k Btu/hr)",'Emission Factors'!$F$57,IF(Q694="Commercial AC (&gt;=135,000k Btu/hr)",'Emission Factors'!$F$58,""))))))</f>
        <v/>
      </c>
      <c r="Y694" s="211" t="str">
        <f>IF(Q694="Room AC (window/wall)",'Emission Factors'!$G$53,IF(Q694="Room AC (PTAC/PTHP)",'Emission Factors'!$G$54,IF(Q694="Residential AC",'Emission Factors'!$G$55,IF(Q694="Residential HP",'Emission Factors'!$G$56,IF(Q694="Commercial AC (&gt;=65k to &lt;135,000k Btu/hr)",'Emission Factors'!$G$57,IF(Q694="Commercial AC (&gt;=135,000k Btu/hr)",'Emission Factors'!$G$58,""))))))</f>
        <v/>
      </c>
      <c r="Z694" s="96"/>
      <c r="AA694" s="97" t="str">
        <f t="shared" si="101"/>
        <v/>
      </c>
      <c r="AB694" s="97" t="str">
        <f t="shared" si="102"/>
        <v/>
      </c>
      <c r="AC694" s="246" t="str">
        <f t="shared" si="103"/>
        <v/>
      </c>
      <c r="AD694" s="97" t="str">
        <f t="shared" si="104"/>
        <v/>
      </c>
      <c r="AE694" s="97" t="str">
        <f t="shared" si="105"/>
        <v/>
      </c>
      <c r="AF694" s="252" t="str">
        <f t="shared" si="106"/>
        <v/>
      </c>
      <c r="AG694" s="254" t="str">
        <f t="shared" si="107"/>
        <v/>
      </c>
      <c r="AH694" s="248" t="str">
        <f t="shared" si="108"/>
        <v/>
      </c>
      <c r="AI694" s="249" t="str">
        <f t="shared" si="109"/>
        <v/>
      </c>
    </row>
    <row r="695" spans="2:35" x14ac:dyDescent="0.3">
      <c r="B695" s="94"/>
      <c r="C695" s="95"/>
      <c r="D695" s="95"/>
      <c r="E695" s="95"/>
      <c r="F695" s="94"/>
      <c r="G695" s="145"/>
      <c r="H695" s="245"/>
      <c r="I695" s="211" t="str">
        <f>IF(D695="Room AC (window/wall)",'Emission Factors'!$E$53,IF(D695="Room AC (PTAC/PTHP)",H695,IF(D695="Residential AC",'Emission Factors'!$E$55,IF(D695="Residential HP",H695,IF(D695="Commercial AC (&gt;=65k to &lt;135,000k Btu/hr)",'Emission Factors'!$E$57,IF(D695="Commercial AC (&gt;=135,000k Btu/hr)",'Emission Factors'!$E$58,""))))))</f>
        <v/>
      </c>
      <c r="J695" s="96"/>
      <c r="K695" s="211" t="str">
        <f>IF(ISBLANK(J695),"",VLOOKUP(J695,'Emission Factors'!$C$81:$G$221,4,FALSE))</f>
        <v/>
      </c>
      <c r="L695" s="210" t="str">
        <f>IF(D695="Room AC (window/wall)",'Emission Factors'!$F$53,IF(D695="Room AC (PTAC/PTHP)",'Emission Factors'!$F$54,IF(D695="Residential AC",'Emission Factors'!$F$55,IF(D695="Residential HP",'Emission Factors'!$F$56,IF(D695="Commercial AC (&gt;=65k to &lt;135,000k Btu/hr)",'Emission Factors'!$F$57,IF(D695="Commercial AC (&gt;=135,000k Btu/hr)",'Emission Factors'!$F$58,""))))))</f>
        <v/>
      </c>
      <c r="M695" s="211" t="str">
        <f>IF(D695="Room AC (window/wall)",'Emission Factors'!$G$53,IF(D695="Room AC (PTAC/PTHP)",'Emission Factors'!$G$54,IF(D695="Residential AC",'Emission Factors'!$G$55,IF(D695="Residential HP",'Emission Factors'!$G$56,IF(D695="Commercial AC (&gt;=65k to &lt;135,000k Btu/hr)",'Emission Factors'!$G$57,IF(D695="Commercial AC (&gt;=135,000k Btu/hr)",'Emission Factors'!$G$58,""))))))</f>
        <v/>
      </c>
      <c r="N695" s="96"/>
      <c r="O695" s="209" t="str">
        <f>IF(ISBLANK(D695),"",(IF(D695="Room AC (window/wall)",'Emission Factors'!$C$53,IF(D695="Room AC (PTAC/PTHP)",'Emission Factors'!$C$54,IF(D695="Residential AC",'Emission Factors'!$C$55,IF(D695="Residential HP",'Emission Factors'!$C$56,IF(D695="Commercial AC (&gt;=65k to &lt;135,000k Btu/hr)",'Emission Factors'!$C$57,IF(D695="Commercial AC (&gt;=135,000k Btu/hr)",'Emission Factors'!$C$58,""))))))))</f>
        <v/>
      </c>
      <c r="P695" s="209" t="str">
        <f t="shared" si="100"/>
        <v/>
      </c>
      <c r="Q695" s="95"/>
      <c r="R695" s="256"/>
      <c r="S695" s="256"/>
      <c r="T695" s="96"/>
      <c r="U695" s="211" t="str">
        <f>IF(Q695="Room AC (window/wall)",'Emission Factors'!$E$53,IF(AND(Q695="Room AC (PTAC/PTHP)",ISBLANK(T695)),"Error",IF(AND(Q695="Room AC (PTAC/PTHP)",T695&gt;0),T695,IF(Q695="Residential AC",'Emission Factors'!$E$55,IF(AND(Q695="Residential HP",ISBLANK(T695)),"Error",IF(AND(Q695="Residential HP",T695&gt;0),T695,IF(Q695="Commercial AC (&gt;=65k to &lt;135,000k Btu/hr)",'Emission Factors'!$E$57,IF(Q695="Commercial AC (&gt;=135,000k Btu/hr)",'Emission Factors'!$E$58,""))))))))</f>
        <v/>
      </c>
      <c r="V695" s="95"/>
      <c r="W695" s="211" t="str">
        <f>IF(ISBLANK(V695),"",VLOOKUP(V695,'Emission Factors'!$C$81:$G$221,4,FALSE))</f>
        <v/>
      </c>
      <c r="X695" s="210" t="str">
        <f>IF(Q695="Room AC (window/wall)",'Emission Factors'!$F$53,IF(Q695="Room AC (PTAC/PTHP)",'Emission Factors'!$F$54,IF(Q695="Residential AC",'Emission Factors'!$F$55,IF(Q695="Residential HP",'Emission Factors'!$F$56,IF(Q695="Commercial AC (&gt;=65k to &lt;135,000k Btu/hr)",'Emission Factors'!$F$57,IF(Q695="Commercial AC (&gt;=135,000k Btu/hr)",'Emission Factors'!$F$58,""))))))</f>
        <v/>
      </c>
      <c r="Y695" s="211" t="str">
        <f>IF(Q695="Room AC (window/wall)",'Emission Factors'!$G$53,IF(Q695="Room AC (PTAC/PTHP)",'Emission Factors'!$G$54,IF(Q695="Residential AC",'Emission Factors'!$G$55,IF(Q695="Residential HP",'Emission Factors'!$G$56,IF(Q695="Commercial AC (&gt;=65k to &lt;135,000k Btu/hr)",'Emission Factors'!$G$57,IF(Q695="Commercial AC (&gt;=135,000k Btu/hr)",'Emission Factors'!$G$58,""))))))</f>
        <v/>
      </c>
      <c r="Z695" s="96"/>
      <c r="AA695" s="97" t="str">
        <f t="shared" si="101"/>
        <v/>
      </c>
      <c r="AB695" s="97" t="str">
        <f t="shared" si="102"/>
        <v/>
      </c>
      <c r="AC695" s="246" t="str">
        <f t="shared" si="103"/>
        <v/>
      </c>
      <c r="AD695" s="97" t="str">
        <f t="shared" si="104"/>
        <v/>
      </c>
      <c r="AE695" s="97" t="str">
        <f t="shared" si="105"/>
        <v/>
      </c>
      <c r="AF695" s="252" t="str">
        <f t="shared" si="106"/>
        <v/>
      </c>
      <c r="AG695" s="254" t="str">
        <f t="shared" si="107"/>
        <v/>
      </c>
      <c r="AH695" s="248" t="str">
        <f t="shared" si="108"/>
        <v/>
      </c>
      <c r="AI695" s="249" t="str">
        <f t="shared" si="109"/>
        <v/>
      </c>
    </row>
    <row r="696" spans="2:35" x14ac:dyDescent="0.3">
      <c r="B696" s="94"/>
      <c r="C696" s="95"/>
      <c r="D696" s="95"/>
      <c r="E696" s="95"/>
      <c r="F696" s="94"/>
      <c r="G696" s="145"/>
      <c r="H696" s="245"/>
      <c r="I696" s="211" t="str">
        <f>IF(D696="Room AC (window/wall)",'Emission Factors'!$E$53,IF(D696="Room AC (PTAC/PTHP)",H696,IF(D696="Residential AC",'Emission Factors'!$E$55,IF(D696="Residential HP",H696,IF(D696="Commercial AC (&gt;=65k to &lt;135,000k Btu/hr)",'Emission Factors'!$E$57,IF(D696="Commercial AC (&gt;=135,000k Btu/hr)",'Emission Factors'!$E$58,""))))))</f>
        <v/>
      </c>
      <c r="J696" s="96"/>
      <c r="K696" s="211" t="str">
        <f>IF(ISBLANK(J696),"",VLOOKUP(J696,'Emission Factors'!$C$81:$G$221,4,FALSE))</f>
        <v/>
      </c>
      <c r="L696" s="210" t="str">
        <f>IF(D696="Room AC (window/wall)",'Emission Factors'!$F$53,IF(D696="Room AC (PTAC/PTHP)",'Emission Factors'!$F$54,IF(D696="Residential AC",'Emission Factors'!$F$55,IF(D696="Residential HP",'Emission Factors'!$F$56,IF(D696="Commercial AC (&gt;=65k to &lt;135,000k Btu/hr)",'Emission Factors'!$F$57,IF(D696="Commercial AC (&gt;=135,000k Btu/hr)",'Emission Factors'!$F$58,""))))))</f>
        <v/>
      </c>
      <c r="M696" s="211" t="str">
        <f>IF(D696="Room AC (window/wall)",'Emission Factors'!$G$53,IF(D696="Room AC (PTAC/PTHP)",'Emission Factors'!$G$54,IF(D696="Residential AC",'Emission Factors'!$G$55,IF(D696="Residential HP",'Emission Factors'!$G$56,IF(D696="Commercial AC (&gt;=65k to &lt;135,000k Btu/hr)",'Emission Factors'!$G$57,IF(D696="Commercial AC (&gt;=135,000k Btu/hr)",'Emission Factors'!$G$58,""))))))</f>
        <v/>
      </c>
      <c r="N696" s="96"/>
      <c r="O696" s="209" t="str">
        <f>IF(ISBLANK(D696),"",(IF(D696="Room AC (window/wall)",'Emission Factors'!$C$53,IF(D696="Room AC (PTAC/PTHP)",'Emission Factors'!$C$54,IF(D696="Residential AC",'Emission Factors'!$C$55,IF(D696="Residential HP",'Emission Factors'!$C$56,IF(D696="Commercial AC (&gt;=65k to &lt;135,000k Btu/hr)",'Emission Factors'!$C$57,IF(D696="Commercial AC (&gt;=135,000k Btu/hr)",'Emission Factors'!$C$58,""))))))))</f>
        <v/>
      </c>
      <c r="P696" s="209" t="str">
        <f t="shared" si="100"/>
        <v/>
      </c>
      <c r="Q696" s="95"/>
      <c r="R696" s="256"/>
      <c r="S696" s="256"/>
      <c r="T696" s="96"/>
      <c r="U696" s="211" t="str">
        <f>IF(Q696="Room AC (window/wall)",'Emission Factors'!$E$53,IF(AND(Q696="Room AC (PTAC/PTHP)",ISBLANK(T696)),"Error",IF(AND(Q696="Room AC (PTAC/PTHP)",T696&gt;0),T696,IF(Q696="Residential AC",'Emission Factors'!$E$55,IF(AND(Q696="Residential HP",ISBLANK(T696)),"Error",IF(AND(Q696="Residential HP",T696&gt;0),T696,IF(Q696="Commercial AC (&gt;=65k to &lt;135,000k Btu/hr)",'Emission Factors'!$E$57,IF(Q696="Commercial AC (&gt;=135,000k Btu/hr)",'Emission Factors'!$E$58,""))))))))</f>
        <v/>
      </c>
      <c r="V696" s="95"/>
      <c r="W696" s="211" t="str">
        <f>IF(ISBLANK(V696),"",VLOOKUP(V696,'Emission Factors'!$C$81:$G$221,4,FALSE))</f>
        <v/>
      </c>
      <c r="X696" s="210" t="str">
        <f>IF(Q696="Room AC (window/wall)",'Emission Factors'!$F$53,IF(Q696="Room AC (PTAC/PTHP)",'Emission Factors'!$F$54,IF(Q696="Residential AC",'Emission Factors'!$F$55,IF(Q696="Residential HP",'Emission Factors'!$F$56,IF(Q696="Commercial AC (&gt;=65k to &lt;135,000k Btu/hr)",'Emission Factors'!$F$57,IF(Q696="Commercial AC (&gt;=135,000k Btu/hr)",'Emission Factors'!$F$58,""))))))</f>
        <v/>
      </c>
      <c r="Y696" s="211" t="str">
        <f>IF(Q696="Room AC (window/wall)",'Emission Factors'!$G$53,IF(Q696="Room AC (PTAC/PTHP)",'Emission Factors'!$G$54,IF(Q696="Residential AC",'Emission Factors'!$G$55,IF(Q696="Residential HP",'Emission Factors'!$G$56,IF(Q696="Commercial AC (&gt;=65k to &lt;135,000k Btu/hr)",'Emission Factors'!$G$57,IF(Q696="Commercial AC (&gt;=135,000k Btu/hr)",'Emission Factors'!$G$58,""))))))</f>
        <v/>
      </c>
      <c r="Z696" s="96"/>
      <c r="AA696" s="97" t="str">
        <f t="shared" si="101"/>
        <v/>
      </c>
      <c r="AB696" s="97" t="str">
        <f t="shared" si="102"/>
        <v/>
      </c>
      <c r="AC696" s="246" t="str">
        <f t="shared" si="103"/>
        <v/>
      </c>
      <c r="AD696" s="97" t="str">
        <f t="shared" si="104"/>
        <v/>
      </c>
      <c r="AE696" s="97" t="str">
        <f t="shared" si="105"/>
        <v/>
      </c>
      <c r="AF696" s="252" t="str">
        <f t="shared" si="106"/>
        <v/>
      </c>
      <c r="AG696" s="254" t="str">
        <f t="shared" si="107"/>
        <v/>
      </c>
      <c r="AH696" s="248" t="str">
        <f t="shared" si="108"/>
        <v/>
      </c>
      <c r="AI696" s="249" t="str">
        <f t="shared" si="109"/>
        <v/>
      </c>
    </row>
    <row r="697" spans="2:35" x14ac:dyDescent="0.3">
      <c r="B697" s="94"/>
      <c r="C697" s="95"/>
      <c r="D697" s="95"/>
      <c r="E697" s="95"/>
      <c r="F697" s="94"/>
      <c r="G697" s="145"/>
      <c r="H697" s="245"/>
      <c r="I697" s="211" t="str">
        <f>IF(D697="Room AC (window/wall)",'Emission Factors'!$E$53,IF(D697="Room AC (PTAC/PTHP)",H697,IF(D697="Residential AC",'Emission Factors'!$E$55,IF(D697="Residential HP",H697,IF(D697="Commercial AC (&gt;=65k to &lt;135,000k Btu/hr)",'Emission Factors'!$E$57,IF(D697="Commercial AC (&gt;=135,000k Btu/hr)",'Emission Factors'!$E$58,""))))))</f>
        <v/>
      </c>
      <c r="J697" s="96"/>
      <c r="K697" s="211" t="str">
        <f>IF(ISBLANK(J697),"",VLOOKUP(J697,'Emission Factors'!$C$81:$G$221,4,FALSE))</f>
        <v/>
      </c>
      <c r="L697" s="210" t="str">
        <f>IF(D697="Room AC (window/wall)",'Emission Factors'!$F$53,IF(D697="Room AC (PTAC/PTHP)",'Emission Factors'!$F$54,IF(D697="Residential AC",'Emission Factors'!$F$55,IF(D697="Residential HP",'Emission Factors'!$F$56,IF(D697="Commercial AC (&gt;=65k to &lt;135,000k Btu/hr)",'Emission Factors'!$F$57,IF(D697="Commercial AC (&gt;=135,000k Btu/hr)",'Emission Factors'!$F$58,""))))))</f>
        <v/>
      </c>
      <c r="M697" s="211" t="str">
        <f>IF(D697="Room AC (window/wall)",'Emission Factors'!$G$53,IF(D697="Room AC (PTAC/PTHP)",'Emission Factors'!$G$54,IF(D697="Residential AC",'Emission Factors'!$G$55,IF(D697="Residential HP",'Emission Factors'!$G$56,IF(D697="Commercial AC (&gt;=65k to &lt;135,000k Btu/hr)",'Emission Factors'!$G$57,IF(D697="Commercial AC (&gt;=135,000k Btu/hr)",'Emission Factors'!$G$58,""))))))</f>
        <v/>
      </c>
      <c r="N697" s="96"/>
      <c r="O697" s="209" t="str">
        <f>IF(ISBLANK(D697),"",(IF(D697="Room AC (window/wall)",'Emission Factors'!$C$53,IF(D697="Room AC (PTAC/PTHP)",'Emission Factors'!$C$54,IF(D697="Residential AC",'Emission Factors'!$C$55,IF(D697="Residential HP",'Emission Factors'!$C$56,IF(D697="Commercial AC (&gt;=65k to &lt;135,000k Btu/hr)",'Emission Factors'!$C$57,IF(D697="Commercial AC (&gt;=135,000k Btu/hr)",'Emission Factors'!$C$58,""))))))))</f>
        <v/>
      </c>
      <c r="P697" s="209" t="str">
        <f t="shared" si="100"/>
        <v/>
      </c>
      <c r="Q697" s="95"/>
      <c r="R697" s="256"/>
      <c r="S697" s="256"/>
      <c r="T697" s="96"/>
      <c r="U697" s="211" t="str">
        <f>IF(Q697="Room AC (window/wall)",'Emission Factors'!$E$53,IF(AND(Q697="Room AC (PTAC/PTHP)",ISBLANK(T697)),"Error",IF(AND(Q697="Room AC (PTAC/PTHP)",T697&gt;0),T697,IF(Q697="Residential AC",'Emission Factors'!$E$55,IF(AND(Q697="Residential HP",ISBLANK(T697)),"Error",IF(AND(Q697="Residential HP",T697&gt;0),T697,IF(Q697="Commercial AC (&gt;=65k to &lt;135,000k Btu/hr)",'Emission Factors'!$E$57,IF(Q697="Commercial AC (&gt;=135,000k Btu/hr)",'Emission Factors'!$E$58,""))))))))</f>
        <v/>
      </c>
      <c r="V697" s="95"/>
      <c r="W697" s="211" t="str">
        <f>IF(ISBLANK(V697),"",VLOOKUP(V697,'Emission Factors'!$C$81:$G$221,4,FALSE))</f>
        <v/>
      </c>
      <c r="X697" s="210" t="str">
        <f>IF(Q697="Room AC (window/wall)",'Emission Factors'!$F$53,IF(Q697="Room AC (PTAC/PTHP)",'Emission Factors'!$F$54,IF(Q697="Residential AC",'Emission Factors'!$F$55,IF(Q697="Residential HP",'Emission Factors'!$F$56,IF(Q697="Commercial AC (&gt;=65k to &lt;135,000k Btu/hr)",'Emission Factors'!$F$57,IF(Q697="Commercial AC (&gt;=135,000k Btu/hr)",'Emission Factors'!$F$58,""))))))</f>
        <v/>
      </c>
      <c r="Y697" s="211" t="str">
        <f>IF(Q697="Room AC (window/wall)",'Emission Factors'!$G$53,IF(Q697="Room AC (PTAC/PTHP)",'Emission Factors'!$G$54,IF(Q697="Residential AC",'Emission Factors'!$G$55,IF(Q697="Residential HP",'Emission Factors'!$G$56,IF(Q697="Commercial AC (&gt;=65k to &lt;135,000k Btu/hr)",'Emission Factors'!$G$57,IF(Q697="Commercial AC (&gt;=135,000k Btu/hr)",'Emission Factors'!$G$58,""))))))</f>
        <v/>
      </c>
      <c r="Z697" s="96"/>
      <c r="AA697" s="97" t="str">
        <f t="shared" si="101"/>
        <v/>
      </c>
      <c r="AB697" s="97" t="str">
        <f t="shared" si="102"/>
        <v/>
      </c>
      <c r="AC697" s="246" t="str">
        <f t="shared" si="103"/>
        <v/>
      </c>
      <c r="AD697" s="97" t="str">
        <f t="shared" si="104"/>
        <v/>
      </c>
      <c r="AE697" s="97" t="str">
        <f t="shared" si="105"/>
        <v/>
      </c>
      <c r="AF697" s="252" t="str">
        <f t="shared" si="106"/>
        <v/>
      </c>
      <c r="AG697" s="254" t="str">
        <f t="shared" si="107"/>
        <v/>
      </c>
      <c r="AH697" s="248" t="str">
        <f t="shared" si="108"/>
        <v/>
      </c>
      <c r="AI697" s="249" t="str">
        <f t="shared" si="109"/>
        <v/>
      </c>
    </row>
    <row r="698" spans="2:35" x14ac:dyDescent="0.3">
      <c r="B698" s="94"/>
      <c r="C698" s="95"/>
      <c r="D698" s="95"/>
      <c r="E698" s="95"/>
      <c r="F698" s="94"/>
      <c r="G698" s="145"/>
      <c r="H698" s="245"/>
      <c r="I698" s="211" t="str">
        <f>IF(D698="Room AC (window/wall)",'Emission Factors'!$E$53,IF(D698="Room AC (PTAC/PTHP)",H698,IF(D698="Residential AC",'Emission Factors'!$E$55,IF(D698="Residential HP",H698,IF(D698="Commercial AC (&gt;=65k to &lt;135,000k Btu/hr)",'Emission Factors'!$E$57,IF(D698="Commercial AC (&gt;=135,000k Btu/hr)",'Emission Factors'!$E$58,""))))))</f>
        <v/>
      </c>
      <c r="J698" s="96"/>
      <c r="K698" s="211" t="str">
        <f>IF(ISBLANK(J698),"",VLOOKUP(J698,'Emission Factors'!$C$81:$G$221,4,FALSE))</f>
        <v/>
      </c>
      <c r="L698" s="210" t="str">
        <f>IF(D698="Room AC (window/wall)",'Emission Factors'!$F$53,IF(D698="Room AC (PTAC/PTHP)",'Emission Factors'!$F$54,IF(D698="Residential AC",'Emission Factors'!$F$55,IF(D698="Residential HP",'Emission Factors'!$F$56,IF(D698="Commercial AC (&gt;=65k to &lt;135,000k Btu/hr)",'Emission Factors'!$F$57,IF(D698="Commercial AC (&gt;=135,000k Btu/hr)",'Emission Factors'!$F$58,""))))))</f>
        <v/>
      </c>
      <c r="M698" s="211" t="str">
        <f>IF(D698="Room AC (window/wall)",'Emission Factors'!$G$53,IF(D698="Room AC (PTAC/PTHP)",'Emission Factors'!$G$54,IF(D698="Residential AC",'Emission Factors'!$G$55,IF(D698="Residential HP",'Emission Factors'!$G$56,IF(D698="Commercial AC (&gt;=65k to &lt;135,000k Btu/hr)",'Emission Factors'!$G$57,IF(D698="Commercial AC (&gt;=135,000k Btu/hr)",'Emission Factors'!$G$58,""))))))</f>
        <v/>
      </c>
      <c r="N698" s="96"/>
      <c r="O698" s="209" t="str">
        <f>IF(ISBLANK(D698),"",(IF(D698="Room AC (window/wall)",'Emission Factors'!$C$53,IF(D698="Room AC (PTAC/PTHP)",'Emission Factors'!$C$54,IF(D698="Residential AC",'Emission Factors'!$C$55,IF(D698="Residential HP",'Emission Factors'!$C$56,IF(D698="Commercial AC (&gt;=65k to &lt;135,000k Btu/hr)",'Emission Factors'!$C$57,IF(D698="Commercial AC (&gt;=135,000k Btu/hr)",'Emission Factors'!$C$58,""))))))))</f>
        <v/>
      </c>
      <c r="P698" s="209" t="str">
        <f t="shared" si="100"/>
        <v/>
      </c>
      <c r="Q698" s="95"/>
      <c r="R698" s="256"/>
      <c r="S698" s="256"/>
      <c r="T698" s="96"/>
      <c r="U698" s="211" t="str">
        <f>IF(Q698="Room AC (window/wall)",'Emission Factors'!$E$53,IF(AND(Q698="Room AC (PTAC/PTHP)",ISBLANK(T698)),"Error",IF(AND(Q698="Room AC (PTAC/PTHP)",T698&gt;0),T698,IF(Q698="Residential AC",'Emission Factors'!$E$55,IF(AND(Q698="Residential HP",ISBLANK(T698)),"Error",IF(AND(Q698="Residential HP",T698&gt;0),T698,IF(Q698="Commercial AC (&gt;=65k to &lt;135,000k Btu/hr)",'Emission Factors'!$E$57,IF(Q698="Commercial AC (&gt;=135,000k Btu/hr)",'Emission Factors'!$E$58,""))))))))</f>
        <v/>
      </c>
      <c r="V698" s="95"/>
      <c r="W698" s="211" t="str">
        <f>IF(ISBLANK(V698),"",VLOOKUP(V698,'Emission Factors'!$C$81:$G$221,4,FALSE))</f>
        <v/>
      </c>
      <c r="X698" s="210" t="str">
        <f>IF(Q698="Room AC (window/wall)",'Emission Factors'!$F$53,IF(Q698="Room AC (PTAC/PTHP)",'Emission Factors'!$F$54,IF(Q698="Residential AC",'Emission Factors'!$F$55,IF(Q698="Residential HP",'Emission Factors'!$F$56,IF(Q698="Commercial AC (&gt;=65k to &lt;135,000k Btu/hr)",'Emission Factors'!$F$57,IF(Q698="Commercial AC (&gt;=135,000k Btu/hr)",'Emission Factors'!$F$58,""))))))</f>
        <v/>
      </c>
      <c r="Y698" s="211" t="str">
        <f>IF(Q698="Room AC (window/wall)",'Emission Factors'!$G$53,IF(Q698="Room AC (PTAC/PTHP)",'Emission Factors'!$G$54,IF(Q698="Residential AC",'Emission Factors'!$G$55,IF(Q698="Residential HP",'Emission Factors'!$G$56,IF(Q698="Commercial AC (&gt;=65k to &lt;135,000k Btu/hr)",'Emission Factors'!$G$57,IF(Q698="Commercial AC (&gt;=135,000k Btu/hr)",'Emission Factors'!$G$58,""))))))</f>
        <v/>
      </c>
      <c r="Z698" s="96"/>
      <c r="AA698" s="97" t="str">
        <f t="shared" si="101"/>
        <v/>
      </c>
      <c r="AB698" s="97" t="str">
        <f t="shared" si="102"/>
        <v/>
      </c>
      <c r="AC698" s="246" t="str">
        <f t="shared" si="103"/>
        <v/>
      </c>
      <c r="AD698" s="97" t="str">
        <f t="shared" si="104"/>
        <v/>
      </c>
      <c r="AE698" s="97" t="str">
        <f t="shared" si="105"/>
        <v/>
      </c>
      <c r="AF698" s="252" t="str">
        <f t="shared" si="106"/>
        <v/>
      </c>
      <c r="AG698" s="254" t="str">
        <f t="shared" si="107"/>
        <v/>
      </c>
      <c r="AH698" s="248" t="str">
        <f t="shared" si="108"/>
        <v/>
      </c>
      <c r="AI698" s="249" t="str">
        <f t="shared" si="109"/>
        <v/>
      </c>
    </row>
    <row r="699" spans="2:35" x14ac:dyDescent="0.3">
      <c r="B699" s="94"/>
      <c r="C699" s="95"/>
      <c r="D699" s="95"/>
      <c r="E699" s="95"/>
      <c r="F699" s="94"/>
      <c r="G699" s="145"/>
      <c r="H699" s="245"/>
      <c r="I699" s="211" t="str">
        <f>IF(D699="Room AC (window/wall)",'Emission Factors'!$E$53,IF(D699="Room AC (PTAC/PTHP)",H699,IF(D699="Residential AC",'Emission Factors'!$E$55,IF(D699="Residential HP",H699,IF(D699="Commercial AC (&gt;=65k to &lt;135,000k Btu/hr)",'Emission Factors'!$E$57,IF(D699="Commercial AC (&gt;=135,000k Btu/hr)",'Emission Factors'!$E$58,""))))))</f>
        <v/>
      </c>
      <c r="J699" s="96"/>
      <c r="K699" s="211" t="str">
        <f>IF(ISBLANK(J699),"",VLOOKUP(J699,'Emission Factors'!$C$81:$G$221,4,FALSE))</f>
        <v/>
      </c>
      <c r="L699" s="210" t="str">
        <f>IF(D699="Room AC (window/wall)",'Emission Factors'!$F$53,IF(D699="Room AC (PTAC/PTHP)",'Emission Factors'!$F$54,IF(D699="Residential AC",'Emission Factors'!$F$55,IF(D699="Residential HP",'Emission Factors'!$F$56,IF(D699="Commercial AC (&gt;=65k to &lt;135,000k Btu/hr)",'Emission Factors'!$F$57,IF(D699="Commercial AC (&gt;=135,000k Btu/hr)",'Emission Factors'!$F$58,""))))))</f>
        <v/>
      </c>
      <c r="M699" s="211" t="str">
        <f>IF(D699="Room AC (window/wall)",'Emission Factors'!$G$53,IF(D699="Room AC (PTAC/PTHP)",'Emission Factors'!$G$54,IF(D699="Residential AC",'Emission Factors'!$G$55,IF(D699="Residential HP",'Emission Factors'!$G$56,IF(D699="Commercial AC (&gt;=65k to &lt;135,000k Btu/hr)",'Emission Factors'!$G$57,IF(D699="Commercial AC (&gt;=135,000k Btu/hr)",'Emission Factors'!$G$58,""))))))</f>
        <v/>
      </c>
      <c r="N699" s="96"/>
      <c r="O699" s="209" t="str">
        <f>IF(ISBLANK(D699),"",(IF(D699="Room AC (window/wall)",'Emission Factors'!$C$53,IF(D699="Room AC (PTAC/PTHP)",'Emission Factors'!$C$54,IF(D699="Residential AC",'Emission Factors'!$C$55,IF(D699="Residential HP",'Emission Factors'!$C$56,IF(D699="Commercial AC (&gt;=65k to &lt;135,000k Btu/hr)",'Emission Factors'!$C$57,IF(D699="Commercial AC (&gt;=135,000k Btu/hr)",'Emission Factors'!$C$58,""))))))))</f>
        <v/>
      </c>
      <c r="P699" s="209" t="str">
        <f t="shared" si="100"/>
        <v/>
      </c>
      <c r="Q699" s="95"/>
      <c r="R699" s="256"/>
      <c r="S699" s="256"/>
      <c r="T699" s="96"/>
      <c r="U699" s="211" t="str">
        <f>IF(Q699="Room AC (window/wall)",'Emission Factors'!$E$53,IF(AND(Q699="Room AC (PTAC/PTHP)",ISBLANK(T699)),"Error",IF(AND(Q699="Room AC (PTAC/PTHP)",T699&gt;0),T699,IF(Q699="Residential AC",'Emission Factors'!$E$55,IF(AND(Q699="Residential HP",ISBLANK(T699)),"Error",IF(AND(Q699="Residential HP",T699&gt;0),T699,IF(Q699="Commercial AC (&gt;=65k to &lt;135,000k Btu/hr)",'Emission Factors'!$E$57,IF(Q699="Commercial AC (&gt;=135,000k Btu/hr)",'Emission Factors'!$E$58,""))))))))</f>
        <v/>
      </c>
      <c r="V699" s="95"/>
      <c r="W699" s="211" t="str">
        <f>IF(ISBLANK(V699),"",VLOOKUP(V699,'Emission Factors'!$C$81:$G$221,4,FALSE))</f>
        <v/>
      </c>
      <c r="X699" s="210" t="str">
        <f>IF(Q699="Room AC (window/wall)",'Emission Factors'!$F$53,IF(Q699="Room AC (PTAC/PTHP)",'Emission Factors'!$F$54,IF(Q699="Residential AC",'Emission Factors'!$F$55,IF(Q699="Residential HP",'Emission Factors'!$F$56,IF(Q699="Commercial AC (&gt;=65k to &lt;135,000k Btu/hr)",'Emission Factors'!$F$57,IF(Q699="Commercial AC (&gt;=135,000k Btu/hr)",'Emission Factors'!$F$58,""))))))</f>
        <v/>
      </c>
      <c r="Y699" s="211" t="str">
        <f>IF(Q699="Room AC (window/wall)",'Emission Factors'!$G$53,IF(Q699="Room AC (PTAC/PTHP)",'Emission Factors'!$G$54,IF(Q699="Residential AC",'Emission Factors'!$G$55,IF(Q699="Residential HP",'Emission Factors'!$G$56,IF(Q699="Commercial AC (&gt;=65k to &lt;135,000k Btu/hr)",'Emission Factors'!$G$57,IF(Q699="Commercial AC (&gt;=135,000k Btu/hr)",'Emission Factors'!$G$58,""))))))</f>
        <v/>
      </c>
      <c r="Z699" s="96"/>
      <c r="AA699" s="97" t="str">
        <f t="shared" si="101"/>
        <v/>
      </c>
      <c r="AB699" s="97" t="str">
        <f t="shared" si="102"/>
        <v/>
      </c>
      <c r="AC699" s="246" t="str">
        <f t="shared" si="103"/>
        <v/>
      </c>
      <c r="AD699" s="97" t="str">
        <f t="shared" si="104"/>
        <v/>
      </c>
      <c r="AE699" s="97" t="str">
        <f t="shared" si="105"/>
        <v/>
      </c>
      <c r="AF699" s="252" t="str">
        <f t="shared" si="106"/>
        <v/>
      </c>
      <c r="AG699" s="254" t="str">
        <f t="shared" si="107"/>
        <v/>
      </c>
      <c r="AH699" s="248" t="str">
        <f t="shared" si="108"/>
        <v/>
      </c>
      <c r="AI699" s="249" t="str">
        <f t="shared" si="109"/>
        <v/>
      </c>
    </row>
    <row r="700" spans="2:35" x14ac:dyDescent="0.3">
      <c r="B700" s="94"/>
      <c r="C700" s="95"/>
      <c r="D700" s="95"/>
      <c r="E700" s="95"/>
      <c r="F700" s="94"/>
      <c r="G700" s="145"/>
      <c r="H700" s="245"/>
      <c r="I700" s="211" t="str">
        <f>IF(D700="Room AC (window/wall)",'Emission Factors'!$E$53,IF(D700="Room AC (PTAC/PTHP)",H700,IF(D700="Residential AC",'Emission Factors'!$E$55,IF(D700="Residential HP",H700,IF(D700="Commercial AC (&gt;=65k to &lt;135,000k Btu/hr)",'Emission Factors'!$E$57,IF(D700="Commercial AC (&gt;=135,000k Btu/hr)",'Emission Factors'!$E$58,""))))))</f>
        <v/>
      </c>
      <c r="J700" s="96"/>
      <c r="K700" s="211" t="str">
        <f>IF(ISBLANK(J700),"",VLOOKUP(J700,'Emission Factors'!$C$81:$G$221,4,FALSE))</f>
        <v/>
      </c>
      <c r="L700" s="210" t="str">
        <f>IF(D700="Room AC (window/wall)",'Emission Factors'!$F$53,IF(D700="Room AC (PTAC/PTHP)",'Emission Factors'!$F$54,IF(D700="Residential AC",'Emission Factors'!$F$55,IF(D700="Residential HP",'Emission Factors'!$F$56,IF(D700="Commercial AC (&gt;=65k to &lt;135,000k Btu/hr)",'Emission Factors'!$F$57,IF(D700="Commercial AC (&gt;=135,000k Btu/hr)",'Emission Factors'!$F$58,""))))))</f>
        <v/>
      </c>
      <c r="M700" s="211" t="str">
        <f>IF(D700="Room AC (window/wall)",'Emission Factors'!$G$53,IF(D700="Room AC (PTAC/PTHP)",'Emission Factors'!$G$54,IF(D700="Residential AC",'Emission Factors'!$G$55,IF(D700="Residential HP",'Emission Factors'!$G$56,IF(D700="Commercial AC (&gt;=65k to &lt;135,000k Btu/hr)",'Emission Factors'!$G$57,IF(D700="Commercial AC (&gt;=135,000k Btu/hr)",'Emission Factors'!$G$58,""))))))</f>
        <v/>
      </c>
      <c r="N700" s="96"/>
      <c r="O700" s="209" t="str">
        <f>IF(ISBLANK(D700),"",(IF(D700="Room AC (window/wall)",'Emission Factors'!$C$53,IF(D700="Room AC (PTAC/PTHP)",'Emission Factors'!$C$54,IF(D700="Residential AC",'Emission Factors'!$C$55,IF(D700="Residential HP",'Emission Factors'!$C$56,IF(D700="Commercial AC (&gt;=65k to &lt;135,000k Btu/hr)",'Emission Factors'!$C$57,IF(D700="Commercial AC (&gt;=135,000k Btu/hr)",'Emission Factors'!$C$58,""))))))))</f>
        <v/>
      </c>
      <c r="P700" s="209" t="str">
        <f t="shared" si="100"/>
        <v/>
      </c>
      <c r="Q700" s="95"/>
      <c r="R700" s="256"/>
      <c r="S700" s="256"/>
      <c r="T700" s="96"/>
      <c r="U700" s="211" t="str">
        <f>IF(Q700="Room AC (window/wall)",'Emission Factors'!$E$53,IF(AND(Q700="Room AC (PTAC/PTHP)",ISBLANK(T700)),"Error",IF(AND(Q700="Room AC (PTAC/PTHP)",T700&gt;0),T700,IF(Q700="Residential AC",'Emission Factors'!$E$55,IF(AND(Q700="Residential HP",ISBLANK(T700)),"Error",IF(AND(Q700="Residential HP",T700&gt;0),T700,IF(Q700="Commercial AC (&gt;=65k to &lt;135,000k Btu/hr)",'Emission Factors'!$E$57,IF(Q700="Commercial AC (&gt;=135,000k Btu/hr)",'Emission Factors'!$E$58,""))))))))</f>
        <v/>
      </c>
      <c r="V700" s="95"/>
      <c r="W700" s="211" t="str">
        <f>IF(ISBLANK(V700),"",VLOOKUP(V700,'Emission Factors'!$C$81:$G$221,4,FALSE))</f>
        <v/>
      </c>
      <c r="X700" s="210" t="str">
        <f>IF(Q700="Room AC (window/wall)",'Emission Factors'!$F$53,IF(Q700="Room AC (PTAC/PTHP)",'Emission Factors'!$F$54,IF(Q700="Residential AC",'Emission Factors'!$F$55,IF(Q700="Residential HP",'Emission Factors'!$F$56,IF(Q700="Commercial AC (&gt;=65k to &lt;135,000k Btu/hr)",'Emission Factors'!$F$57,IF(Q700="Commercial AC (&gt;=135,000k Btu/hr)",'Emission Factors'!$F$58,""))))))</f>
        <v/>
      </c>
      <c r="Y700" s="211" t="str">
        <f>IF(Q700="Room AC (window/wall)",'Emission Factors'!$G$53,IF(Q700="Room AC (PTAC/PTHP)",'Emission Factors'!$G$54,IF(Q700="Residential AC",'Emission Factors'!$G$55,IF(Q700="Residential HP",'Emission Factors'!$G$56,IF(Q700="Commercial AC (&gt;=65k to &lt;135,000k Btu/hr)",'Emission Factors'!$G$57,IF(Q700="Commercial AC (&gt;=135,000k Btu/hr)",'Emission Factors'!$G$58,""))))))</f>
        <v/>
      </c>
      <c r="Z700" s="96"/>
      <c r="AA700" s="97" t="str">
        <f t="shared" si="101"/>
        <v/>
      </c>
      <c r="AB700" s="97" t="str">
        <f t="shared" si="102"/>
        <v/>
      </c>
      <c r="AC700" s="246" t="str">
        <f t="shared" si="103"/>
        <v/>
      </c>
      <c r="AD700" s="97" t="str">
        <f t="shared" si="104"/>
        <v/>
      </c>
      <c r="AE700" s="97" t="str">
        <f t="shared" si="105"/>
        <v/>
      </c>
      <c r="AF700" s="252" t="str">
        <f t="shared" si="106"/>
        <v/>
      </c>
      <c r="AG700" s="254" t="str">
        <f t="shared" si="107"/>
        <v/>
      </c>
      <c r="AH700" s="248" t="str">
        <f t="shared" si="108"/>
        <v/>
      </c>
      <c r="AI700" s="249" t="str">
        <f t="shared" si="109"/>
        <v/>
      </c>
    </row>
    <row r="701" spans="2:35" x14ac:dyDescent="0.3">
      <c r="B701" s="94"/>
      <c r="C701" s="95"/>
      <c r="D701" s="95"/>
      <c r="E701" s="95"/>
      <c r="F701" s="94"/>
      <c r="G701" s="145"/>
      <c r="H701" s="245"/>
      <c r="I701" s="211" t="str">
        <f>IF(D701="Room AC (window/wall)",'Emission Factors'!$E$53,IF(D701="Room AC (PTAC/PTHP)",H701,IF(D701="Residential AC",'Emission Factors'!$E$55,IF(D701="Residential HP",H701,IF(D701="Commercial AC (&gt;=65k to &lt;135,000k Btu/hr)",'Emission Factors'!$E$57,IF(D701="Commercial AC (&gt;=135,000k Btu/hr)",'Emission Factors'!$E$58,""))))))</f>
        <v/>
      </c>
      <c r="J701" s="96"/>
      <c r="K701" s="211" t="str">
        <f>IF(ISBLANK(J701),"",VLOOKUP(J701,'Emission Factors'!$C$81:$G$221,4,FALSE))</f>
        <v/>
      </c>
      <c r="L701" s="210" t="str">
        <f>IF(D701="Room AC (window/wall)",'Emission Factors'!$F$53,IF(D701="Room AC (PTAC/PTHP)",'Emission Factors'!$F$54,IF(D701="Residential AC",'Emission Factors'!$F$55,IF(D701="Residential HP",'Emission Factors'!$F$56,IF(D701="Commercial AC (&gt;=65k to &lt;135,000k Btu/hr)",'Emission Factors'!$F$57,IF(D701="Commercial AC (&gt;=135,000k Btu/hr)",'Emission Factors'!$F$58,""))))))</f>
        <v/>
      </c>
      <c r="M701" s="211" t="str">
        <f>IF(D701="Room AC (window/wall)",'Emission Factors'!$G$53,IF(D701="Room AC (PTAC/PTHP)",'Emission Factors'!$G$54,IF(D701="Residential AC",'Emission Factors'!$G$55,IF(D701="Residential HP",'Emission Factors'!$G$56,IF(D701="Commercial AC (&gt;=65k to &lt;135,000k Btu/hr)",'Emission Factors'!$G$57,IF(D701="Commercial AC (&gt;=135,000k Btu/hr)",'Emission Factors'!$G$58,""))))))</f>
        <v/>
      </c>
      <c r="N701" s="96"/>
      <c r="O701" s="209" t="str">
        <f>IF(ISBLANK(D701),"",(IF(D701="Room AC (window/wall)",'Emission Factors'!$C$53,IF(D701="Room AC (PTAC/PTHP)",'Emission Factors'!$C$54,IF(D701="Residential AC",'Emission Factors'!$C$55,IF(D701="Residential HP",'Emission Factors'!$C$56,IF(D701="Commercial AC (&gt;=65k to &lt;135,000k Btu/hr)",'Emission Factors'!$C$57,IF(D701="Commercial AC (&gt;=135,000k Btu/hr)",'Emission Factors'!$C$58,""))))))))</f>
        <v/>
      </c>
      <c r="P701" s="209" t="str">
        <f t="shared" si="100"/>
        <v/>
      </c>
      <c r="Q701" s="95"/>
      <c r="R701" s="256"/>
      <c r="S701" s="256"/>
      <c r="T701" s="96"/>
      <c r="U701" s="211" t="str">
        <f>IF(Q701="Room AC (window/wall)",'Emission Factors'!$E$53,IF(AND(Q701="Room AC (PTAC/PTHP)",ISBLANK(T701)),"Error",IF(AND(Q701="Room AC (PTAC/PTHP)",T701&gt;0),T701,IF(Q701="Residential AC",'Emission Factors'!$E$55,IF(AND(Q701="Residential HP",ISBLANK(T701)),"Error",IF(AND(Q701="Residential HP",T701&gt;0),T701,IF(Q701="Commercial AC (&gt;=65k to &lt;135,000k Btu/hr)",'Emission Factors'!$E$57,IF(Q701="Commercial AC (&gt;=135,000k Btu/hr)",'Emission Factors'!$E$58,""))))))))</f>
        <v/>
      </c>
      <c r="V701" s="95"/>
      <c r="W701" s="211" t="str">
        <f>IF(ISBLANK(V701),"",VLOOKUP(V701,'Emission Factors'!$C$81:$G$221,4,FALSE))</f>
        <v/>
      </c>
      <c r="X701" s="210" t="str">
        <f>IF(Q701="Room AC (window/wall)",'Emission Factors'!$F$53,IF(Q701="Room AC (PTAC/PTHP)",'Emission Factors'!$F$54,IF(Q701="Residential AC",'Emission Factors'!$F$55,IF(Q701="Residential HP",'Emission Factors'!$F$56,IF(Q701="Commercial AC (&gt;=65k to &lt;135,000k Btu/hr)",'Emission Factors'!$F$57,IF(Q701="Commercial AC (&gt;=135,000k Btu/hr)",'Emission Factors'!$F$58,""))))))</f>
        <v/>
      </c>
      <c r="Y701" s="211" t="str">
        <f>IF(Q701="Room AC (window/wall)",'Emission Factors'!$G$53,IF(Q701="Room AC (PTAC/PTHP)",'Emission Factors'!$G$54,IF(Q701="Residential AC",'Emission Factors'!$G$55,IF(Q701="Residential HP",'Emission Factors'!$G$56,IF(Q701="Commercial AC (&gt;=65k to &lt;135,000k Btu/hr)",'Emission Factors'!$G$57,IF(Q701="Commercial AC (&gt;=135,000k Btu/hr)",'Emission Factors'!$G$58,""))))))</f>
        <v/>
      </c>
      <c r="Z701" s="96"/>
      <c r="AA701" s="97" t="str">
        <f t="shared" si="101"/>
        <v/>
      </c>
      <c r="AB701" s="97" t="str">
        <f t="shared" si="102"/>
        <v/>
      </c>
      <c r="AC701" s="246" t="str">
        <f t="shared" si="103"/>
        <v/>
      </c>
      <c r="AD701" s="97" t="str">
        <f t="shared" si="104"/>
        <v/>
      </c>
      <c r="AE701" s="97" t="str">
        <f t="shared" si="105"/>
        <v/>
      </c>
      <c r="AF701" s="252" t="str">
        <f t="shared" si="106"/>
        <v/>
      </c>
      <c r="AG701" s="254" t="str">
        <f t="shared" si="107"/>
        <v/>
      </c>
      <c r="AH701" s="248" t="str">
        <f t="shared" si="108"/>
        <v/>
      </c>
      <c r="AI701" s="249" t="str">
        <f t="shared" si="109"/>
        <v/>
      </c>
    </row>
    <row r="702" spans="2:35" x14ac:dyDescent="0.3">
      <c r="B702" s="94"/>
      <c r="C702" s="95"/>
      <c r="D702" s="95"/>
      <c r="E702" s="95"/>
      <c r="F702" s="94"/>
      <c r="G702" s="145"/>
      <c r="H702" s="245"/>
      <c r="I702" s="211" t="str">
        <f>IF(D702="Room AC (window/wall)",'Emission Factors'!$E$53,IF(D702="Room AC (PTAC/PTHP)",H702,IF(D702="Residential AC",'Emission Factors'!$E$55,IF(D702="Residential HP",H702,IF(D702="Commercial AC (&gt;=65k to &lt;135,000k Btu/hr)",'Emission Factors'!$E$57,IF(D702="Commercial AC (&gt;=135,000k Btu/hr)",'Emission Factors'!$E$58,""))))))</f>
        <v/>
      </c>
      <c r="J702" s="96"/>
      <c r="K702" s="211" t="str">
        <f>IF(ISBLANK(J702),"",VLOOKUP(J702,'Emission Factors'!$C$81:$G$221,4,FALSE))</f>
        <v/>
      </c>
      <c r="L702" s="210" t="str">
        <f>IF(D702="Room AC (window/wall)",'Emission Factors'!$F$53,IF(D702="Room AC (PTAC/PTHP)",'Emission Factors'!$F$54,IF(D702="Residential AC",'Emission Factors'!$F$55,IF(D702="Residential HP",'Emission Factors'!$F$56,IF(D702="Commercial AC (&gt;=65k to &lt;135,000k Btu/hr)",'Emission Factors'!$F$57,IF(D702="Commercial AC (&gt;=135,000k Btu/hr)",'Emission Factors'!$F$58,""))))))</f>
        <v/>
      </c>
      <c r="M702" s="211" t="str">
        <f>IF(D702="Room AC (window/wall)",'Emission Factors'!$G$53,IF(D702="Room AC (PTAC/PTHP)",'Emission Factors'!$G$54,IF(D702="Residential AC",'Emission Factors'!$G$55,IF(D702="Residential HP",'Emission Factors'!$G$56,IF(D702="Commercial AC (&gt;=65k to &lt;135,000k Btu/hr)",'Emission Factors'!$G$57,IF(D702="Commercial AC (&gt;=135,000k Btu/hr)",'Emission Factors'!$G$58,""))))))</f>
        <v/>
      </c>
      <c r="N702" s="96"/>
      <c r="O702" s="209" t="str">
        <f>IF(ISBLANK(D702),"",(IF(D702="Room AC (window/wall)",'Emission Factors'!$C$53,IF(D702="Room AC (PTAC/PTHP)",'Emission Factors'!$C$54,IF(D702="Residential AC",'Emission Factors'!$C$55,IF(D702="Residential HP",'Emission Factors'!$C$56,IF(D702="Commercial AC (&gt;=65k to &lt;135,000k Btu/hr)",'Emission Factors'!$C$57,IF(D702="Commercial AC (&gt;=135,000k Btu/hr)",'Emission Factors'!$C$58,""))))))))</f>
        <v/>
      </c>
      <c r="P702" s="209" t="str">
        <f t="shared" si="100"/>
        <v/>
      </c>
      <c r="Q702" s="95"/>
      <c r="R702" s="256"/>
      <c r="S702" s="256"/>
      <c r="T702" s="96"/>
      <c r="U702" s="211" t="str">
        <f>IF(Q702="Room AC (window/wall)",'Emission Factors'!$E$53,IF(AND(Q702="Room AC (PTAC/PTHP)",ISBLANK(T702)),"Error",IF(AND(Q702="Room AC (PTAC/PTHP)",T702&gt;0),T702,IF(Q702="Residential AC",'Emission Factors'!$E$55,IF(AND(Q702="Residential HP",ISBLANK(T702)),"Error",IF(AND(Q702="Residential HP",T702&gt;0),T702,IF(Q702="Commercial AC (&gt;=65k to &lt;135,000k Btu/hr)",'Emission Factors'!$E$57,IF(Q702="Commercial AC (&gt;=135,000k Btu/hr)",'Emission Factors'!$E$58,""))))))))</f>
        <v/>
      </c>
      <c r="V702" s="95"/>
      <c r="W702" s="211" t="str">
        <f>IF(ISBLANK(V702),"",VLOOKUP(V702,'Emission Factors'!$C$81:$G$221,4,FALSE))</f>
        <v/>
      </c>
      <c r="X702" s="210" t="str">
        <f>IF(Q702="Room AC (window/wall)",'Emission Factors'!$F$53,IF(Q702="Room AC (PTAC/PTHP)",'Emission Factors'!$F$54,IF(Q702="Residential AC",'Emission Factors'!$F$55,IF(Q702="Residential HP",'Emission Factors'!$F$56,IF(Q702="Commercial AC (&gt;=65k to &lt;135,000k Btu/hr)",'Emission Factors'!$F$57,IF(Q702="Commercial AC (&gt;=135,000k Btu/hr)",'Emission Factors'!$F$58,""))))))</f>
        <v/>
      </c>
      <c r="Y702" s="211" t="str">
        <f>IF(Q702="Room AC (window/wall)",'Emission Factors'!$G$53,IF(Q702="Room AC (PTAC/PTHP)",'Emission Factors'!$G$54,IF(Q702="Residential AC",'Emission Factors'!$G$55,IF(Q702="Residential HP",'Emission Factors'!$G$56,IF(Q702="Commercial AC (&gt;=65k to &lt;135,000k Btu/hr)",'Emission Factors'!$G$57,IF(Q702="Commercial AC (&gt;=135,000k Btu/hr)",'Emission Factors'!$G$58,""))))))</f>
        <v/>
      </c>
      <c r="Z702" s="96"/>
      <c r="AA702" s="97" t="str">
        <f t="shared" si="101"/>
        <v/>
      </c>
      <c r="AB702" s="97" t="str">
        <f t="shared" si="102"/>
        <v/>
      </c>
      <c r="AC702" s="246" t="str">
        <f t="shared" si="103"/>
        <v/>
      </c>
      <c r="AD702" s="97" t="str">
        <f t="shared" si="104"/>
        <v/>
      </c>
      <c r="AE702" s="97" t="str">
        <f t="shared" si="105"/>
        <v/>
      </c>
      <c r="AF702" s="252" t="str">
        <f t="shared" si="106"/>
        <v/>
      </c>
      <c r="AG702" s="254" t="str">
        <f t="shared" si="107"/>
        <v/>
      </c>
      <c r="AH702" s="248" t="str">
        <f t="shared" si="108"/>
        <v/>
      </c>
      <c r="AI702" s="249" t="str">
        <f t="shared" si="109"/>
        <v/>
      </c>
    </row>
    <row r="703" spans="2:35" x14ac:dyDescent="0.3">
      <c r="B703" s="94"/>
      <c r="C703" s="95"/>
      <c r="D703" s="95"/>
      <c r="E703" s="95"/>
      <c r="F703" s="94"/>
      <c r="G703" s="145"/>
      <c r="H703" s="245"/>
      <c r="I703" s="211" t="str">
        <f>IF(D703="Room AC (window/wall)",'Emission Factors'!$E$53,IF(D703="Room AC (PTAC/PTHP)",H703,IF(D703="Residential AC",'Emission Factors'!$E$55,IF(D703="Residential HP",H703,IF(D703="Commercial AC (&gt;=65k to &lt;135,000k Btu/hr)",'Emission Factors'!$E$57,IF(D703="Commercial AC (&gt;=135,000k Btu/hr)",'Emission Factors'!$E$58,""))))))</f>
        <v/>
      </c>
      <c r="J703" s="96"/>
      <c r="K703" s="211" t="str">
        <f>IF(ISBLANK(J703),"",VLOOKUP(J703,'Emission Factors'!$C$81:$G$221,4,FALSE))</f>
        <v/>
      </c>
      <c r="L703" s="210" t="str">
        <f>IF(D703="Room AC (window/wall)",'Emission Factors'!$F$53,IF(D703="Room AC (PTAC/PTHP)",'Emission Factors'!$F$54,IF(D703="Residential AC",'Emission Factors'!$F$55,IF(D703="Residential HP",'Emission Factors'!$F$56,IF(D703="Commercial AC (&gt;=65k to &lt;135,000k Btu/hr)",'Emission Factors'!$F$57,IF(D703="Commercial AC (&gt;=135,000k Btu/hr)",'Emission Factors'!$F$58,""))))))</f>
        <v/>
      </c>
      <c r="M703" s="211" t="str">
        <f>IF(D703="Room AC (window/wall)",'Emission Factors'!$G$53,IF(D703="Room AC (PTAC/PTHP)",'Emission Factors'!$G$54,IF(D703="Residential AC",'Emission Factors'!$G$55,IF(D703="Residential HP",'Emission Factors'!$G$56,IF(D703="Commercial AC (&gt;=65k to &lt;135,000k Btu/hr)",'Emission Factors'!$G$57,IF(D703="Commercial AC (&gt;=135,000k Btu/hr)",'Emission Factors'!$G$58,""))))))</f>
        <v/>
      </c>
      <c r="N703" s="96"/>
      <c r="O703" s="209" t="str">
        <f>IF(ISBLANK(D703),"",(IF(D703="Room AC (window/wall)",'Emission Factors'!$C$53,IF(D703="Room AC (PTAC/PTHP)",'Emission Factors'!$C$54,IF(D703="Residential AC",'Emission Factors'!$C$55,IF(D703="Residential HP",'Emission Factors'!$C$56,IF(D703="Commercial AC (&gt;=65k to &lt;135,000k Btu/hr)",'Emission Factors'!$C$57,IF(D703="Commercial AC (&gt;=135,000k Btu/hr)",'Emission Factors'!$C$58,""))))))))</f>
        <v/>
      </c>
      <c r="P703" s="209" t="str">
        <f t="shared" si="100"/>
        <v/>
      </c>
      <c r="Q703" s="95"/>
      <c r="R703" s="256"/>
      <c r="S703" s="256"/>
      <c r="T703" s="96"/>
      <c r="U703" s="211" t="str">
        <f>IF(Q703="Room AC (window/wall)",'Emission Factors'!$E$53,IF(AND(Q703="Room AC (PTAC/PTHP)",ISBLANK(T703)),"Error",IF(AND(Q703="Room AC (PTAC/PTHP)",T703&gt;0),T703,IF(Q703="Residential AC",'Emission Factors'!$E$55,IF(AND(Q703="Residential HP",ISBLANK(T703)),"Error",IF(AND(Q703="Residential HP",T703&gt;0),T703,IF(Q703="Commercial AC (&gt;=65k to &lt;135,000k Btu/hr)",'Emission Factors'!$E$57,IF(Q703="Commercial AC (&gt;=135,000k Btu/hr)",'Emission Factors'!$E$58,""))))))))</f>
        <v/>
      </c>
      <c r="V703" s="95"/>
      <c r="W703" s="211" t="str">
        <f>IF(ISBLANK(V703),"",VLOOKUP(V703,'Emission Factors'!$C$81:$G$221,4,FALSE))</f>
        <v/>
      </c>
      <c r="X703" s="210" t="str">
        <f>IF(Q703="Room AC (window/wall)",'Emission Factors'!$F$53,IF(Q703="Room AC (PTAC/PTHP)",'Emission Factors'!$F$54,IF(Q703="Residential AC",'Emission Factors'!$F$55,IF(Q703="Residential HP",'Emission Factors'!$F$56,IF(Q703="Commercial AC (&gt;=65k to &lt;135,000k Btu/hr)",'Emission Factors'!$F$57,IF(Q703="Commercial AC (&gt;=135,000k Btu/hr)",'Emission Factors'!$F$58,""))))))</f>
        <v/>
      </c>
      <c r="Y703" s="211" t="str">
        <f>IF(Q703="Room AC (window/wall)",'Emission Factors'!$G$53,IF(Q703="Room AC (PTAC/PTHP)",'Emission Factors'!$G$54,IF(Q703="Residential AC",'Emission Factors'!$G$55,IF(Q703="Residential HP",'Emission Factors'!$G$56,IF(Q703="Commercial AC (&gt;=65k to &lt;135,000k Btu/hr)",'Emission Factors'!$G$57,IF(Q703="Commercial AC (&gt;=135,000k Btu/hr)",'Emission Factors'!$G$58,""))))))</f>
        <v/>
      </c>
      <c r="Z703" s="96"/>
      <c r="AA703" s="97" t="str">
        <f t="shared" si="101"/>
        <v/>
      </c>
      <c r="AB703" s="97" t="str">
        <f t="shared" si="102"/>
        <v/>
      </c>
      <c r="AC703" s="246" t="str">
        <f t="shared" si="103"/>
        <v/>
      </c>
      <c r="AD703" s="97" t="str">
        <f t="shared" si="104"/>
        <v/>
      </c>
      <c r="AE703" s="97" t="str">
        <f t="shared" si="105"/>
        <v/>
      </c>
      <c r="AF703" s="252" t="str">
        <f t="shared" si="106"/>
        <v/>
      </c>
      <c r="AG703" s="254" t="str">
        <f t="shared" si="107"/>
        <v/>
      </c>
      <c r="AH703" s="248" t="str">
        <f t="shared" si="108"/>
        <v/>
      </c>
      <c r="AI703" s="249" t="str">
        <f t="shared" si="109"/>
        <v/>
      </c>
    </row>
    <row r="704" spans="2:35" x14ac:dyDescent="0.3">
      <c r="B704" s="94"/>
      <c r="C704" s="95"/>
      <c r="D704" s="95"/>
      <c r="E704" s="95"/>
      <c r="F704" s="94"/>
      <c r="G704" s="145"/>
      <c r="H704" s="245"/>
      <c r="I704" s="211" t="str">
        <f>IF(D704="Room AC (window/wall)",'Emission Factors'!$E$53,IF(D704="Room AC (PTAC/PTHP)",H704,IF(D704="Residential AC",'Emission Factors'!$E$55,IF(D704="Residential HP",H704,IF(D704="Commercial AC (&gt;=65k to &lt;135,000k Btu/hr)",'Emission Factors'!$E$57,IF(D704="Commercial AC (&gt;=135,000k Btu/hr)",'Emission Factors'!$E$58,""))))))</f>
        <v/>
      </c>
      <c r="J704" s="96"/>
      <c r="K704" s="211" t="str">
        <f>IF(ISBLANK(J704),"",VLOOKUP(J704,'Emission Factors'!$C$81:$G$221,4,FALSE))</f>
        <v/>
      </c>
      <c r="L704" s="210" t="str">
        <f>IF(D704="Room AC (window/wall)",'Emission Factors'!$F$53,IF(D704="Room AC (PTAC/PTHP)",'Emission Factors'!$F$54,IF(D704="Residential AC",'Emission Factors'!$F$55,IF(D704="Residential HP",'Emission Factors'!$F$56,IF(D704="Commercial AC (&gt;=65k to &lt;135,000k Btu/hr)",'Emission Factors'!$F$57,IF(D704="Commercial AC (&gt;=135,000k Btu/hr)",'Emission Factors'!$F$58,""))))))</f>
        <v/>
      </c>
      <c r="M704" s="211" t="str">
        <f>IF(D704="Room AC (window/wall)",'Emission Factors'!$G$53,IF(D704="Room AC (PTAC/PTHP)",'Emission Factors'!$G$54,IF(D704="Residential AC",'Emission Factors'!$G$55,IF(D704="Residential HP",'Emission Factors'!$G$56,IF(D704="Commercial AC (&gt;=65k to &lt;135,000k Btu/hr)",'Emission Factors'!$G$57,IF(D704="Commercial AC (&gt;=135,000k Btu/hr)",'Emission Factors'!$G$58,""))))))</f>
        <v/>
      </c>
      <c r="N704" s="96"/>
      <c r="O704" s="209" t="str">
        <f>IF(ISBLANK(D704),"",(IF(D704="Room AC (window/wall)",'Emission Factors'!$C$53,IF(D704="Room AC (PTAC/PTHP)",'Emission Factors'!$C$54,IF(D704="Residential AC",'Emission Factors'!$C$55,IF(D704="Residential HP",'Emission Factors'!$C$56,IF(D704="Commercial AC (&gt;=65k to &lt;135,000k Btu/hr)",'Emission Factors'!$C$57,IF(D704="Commercial AC (&gt;=135,000k Btu/hr)",'Emission Factors'!$C$58,""))))))))</f>
        <v/>
      </c>
      <c r="P704" s="209" t="str">
        <f t="shared" si="100"/>
        <v/>
      </c>
      <c r="Q704" s="95"/>
      <c r="R704" s="256"/>
      <c r="S704" s="256"/>
      <c r="T704" s="96"/>
      <c r="U704" s="211" t="str">
        <f>IF(Q704="Room AC (window/wall)",'Emission Factors'!$E$53,IF(AND(Q704="Room AC (PTAC/PTHP)",ISBLANK(T704)),"Error",IF(AND(Q704="Room AC (PTAC/PTHP)",T704&gt;0),T704,IF(Q704="Residential AC",'Emission Factors'!$E$55,IF(AND(Q704="Residential HP",ISBLANK(T704)),"Error",IF(AND(Q704="Residential HP",T704&gt;0),T704,IF(Q704="Commercial AC (&gt;=65k to &lt;135,000k Btu/hr)",'Emission Factors'!$E$57,IF(Q704="Commercial AC (&gt;=135,000k Btu/hr)",'Emission Factors'!$E$58,""))))))))</f>
        <v/>
      </c>
      <c r="V704" s="95"/>
      <c r="W704" s="211" t="str">
        <f>IF(ISBLANK(V704),"",VLOOKUP(V704,'Emission Factors'!$C$81:$G$221,4,FALSE))</f>
        <v/>
      </c>
      <c r="X704" s="210" t="str">
        <f>IF(Q704="Room AC (window/wall)",'Emission Factors'!$F$53,IF(Q704="Room AC (PTAC/PTHP)",'Emission Factors'!$F$54,IF(Q704="Residential AC",'Emission Factors'!$F$55,IF(Q704="Residential HP",'Emission Factors'!$F$56,IF(Q704="Commercial AC (&gt;=65k to &lt;135,000k Btu/hr)",'Emission Factors'!$F$57,IF(Q704="Commercial AC (&gt;=135,000k Btu/hr)",'Emission Factors'!$F$58,""))))))</f>
        <v/>
      </c>
      <c r="Y704" s="211" t="str">
        <f>IF(Q704="Room AC (window/wall)",'Emission Factors'!$G$53,IF(Q704="Room AC (PTAC/PTHP)",'Emission Factors'!$G$54,IF(Q704="Residential AC",'Emission Factors'!$G$55,IF(Q704="Residential HP",'Emission Factors'!$G$56,IF(Q704="Commercial AC (&gt;=65k to &lt;135,000k Btu/hr)",'Emission Factors'!$G$57,IF(Q704="Commercial AC (&gt;=135,000k Btu/hr)",'Emission Factors'!$G$58,""))))))</f>
        <v/>
      </c>
      <c r="Z704" s="96"/>
      <c r="AA704" s="97" t="str">
        <f t="shared" si="101"/>
        <v/>
      </c>
      <c r="AB704" s="97" t="str">
        <f t="shared" si="102"/>
        <v/>
      </c>
      <c r="AC704" s="246" t="str">
        <f t="shared" si="103"/>
        <v/>
      </c>
      <c r="AD704" s="97" t="str">
        <f t="shared" si="104"/>
        <v/>
      </c>
      <c r="AE704" s="97" t="str">
        <f t="shared" si="105"/>
        <v/>
      </c>
      <c r="AF704" s="252" t="str">
        <f t="shared" si="106"/>
        <v/>
      </c>
      <c r="AG704" s="254" t="str">
        <f t="shared" si="107"/>
        <v/>
      </c>
      <c r="AH704" s="248" t="str">
        <f t="shared" si="108"/>
        <v/>
      </c>
      <c r="AI704" s="249" t="str">
        <f t="shared" si="109"/>
        <v/>
      </c>
    </row>
    <row r="705" spans="2:35" x14ac:dyDescent="0.3">
      <c r="B705" s="94"/>
      <c r="C705" s="95"/>
      <c r="D705" s="95"/>
      <c r="E705" s="95"/>
      <c r="F705" s="94"/>
      <c r="G705" s="145"/>
      <c r="H705" s="245"/>
      <c r="I705" s="211" t="str">
        <f>IF(D705="Room AC (window/wall)",'Emission Factors'!$E$53,IF(D705="Room AC (PTAC/PTHP)",H705,IF(D705="Residential AC",'Emission Factors'!$E$55,IF(D705="Residential HP",H705,IF(D705="Commercial AC (&gt;=65k to &lt;135,000k Btu/hr)",'Emission Factors'!$E$57,IF(D705="Commercial AC (&gt;=135,000k Btu/hr)",'Emission Factors'!$E$58,""))))))</f>
        <v/>
      </c>
      <c r="J705" s="96"/>
      <c r="K705" s="211" t="str">
        <f>IF(ISBLANK(J705),"",VLOOKUP(J705,'Emission Factors'!$C$81:$G$221,4,FALSE))</f>
        <v/>
      </c>
      <c r="L705" s="210" t="str">
        <f>IF(D705="Room AC (window/wall)",'Emission Factors'!$F$53,IF(D705="Room AC (PTAC/PTHP)",'Emission Factors'!$F$54,IF(D705="Residential AC",'Emission Factors'!$F$55,IF(D705="Residential HP",'Emission Factors'!$F$56,IF(D705="Commercial AC (&gt;=65k to &lt;135,000k Btu/hr)",'Emission Factors'!$F$57,IF(D705="Commercial AC (&gt;=135,000k Btu/hr)",'Emission Factors'!$F$58,""))))))</f>
        <v/>
      </c>
      <c r="M705" s="211" t="str">
        <f>IF(D705="Room AC (window/wall)",'Emission Factors'!$G$53,IF(D705="Room AC (PTAC/PTHP)",'Emission Factors'!$G$54,IF(D705="Residential AC",'Emission Factors'!$G$55,IF(D705="Residential HP",'Emission Factors'!$G$56,IF(D705="Commercial AC (&gt;=65k to &lt;135,000k Btu/hr)",'Emission Factors'!$G$57,IF(D705="Commercial AC (&gt;=135,000k Btu/hr)",'Emission Factors'!$G$58,""))))))</f>
        <v/>
      </c>
      <c r="N705" s="96"/>
      <c r="O705" s="209" t="str">
        <f>IF(ISBLANK(D705),"",(IF(D705="Room AC (window/wall)",'Emission Factors'!$C$53,IF(D705="Room AC (PTAC/PTHP)",'Emission Factors'!$C$54,IF(D705="Residential AC",'Emission Factors'!$C$55,IF(D705="Residential HP",'Emission Factors'!$C$56,IF(D705="Commercial AC (&gt;=65k to &lt;135,000k Btu/hr)",'Emission Factors'!$C$57,IF(D705="Commercial AC (&gt;=135,000k Btu/hr)",'Emission Factors'!$C$58,""))))))))</f>
        <v/>
      </c>
      <c r="P705" s="209" t="str">
        <f t="shared" si="100"/>
        <v/>
      </c>
      <c r="Q705" s="95"/>
      <c r="R705" s="256"/>
      <c r="S705" s="256"/>
      <c r="T705" s="96"/>
      <c r="U705" s="211" t="str">
        <f>IF(Q705="Room AC (window/wall)",'Emission Factors'!$E$53,IF(AND(Q705="Room AC (PTAC/PTHP)",ISBLANK(T705)),"Error",IF(AND(Q705="Room AC (PTAC/PTHP)",T705&gt;0),T705,IF(Q705="Residential AC",'Emission Factors'!$E$55,IF(AND(Q705="Residential HP",ISBLANK(T705)),"Error",IF(AND(Q705="Residential HP",T705&gt;0),T705,IF(Q705="Commercial AC (&gt;=65k to &lt;135,000k Btu/hr)",'Emission Factors'!$E$57,IF(Q705="Commercial AC (&gt;=135,000k Btu/hr)",'Emission Factors'!$E$58,""))))))))</f>
        <v/>
      </c>
      <c r="V705" s="95"/>
      <c r="W705" s="211" t="str">
        <f>IF(ISBLANK(V705),"",VLOOKUP(V705,'Emission Factors'!$C$81:$G$221,4,FALSE))</f>
        <v/>
      </c>
      <c r="X705" s="210" t="str">
        <f>IF(Q705="Room AC (window/wall)",'Emission Factors'!$F$53,IF(Q705="Room AC (PTAC/PTHP)",'Emission Factors'!$F$54,IF(Q705="Residential AC",'Emission Factors'!$F$55,IF(Q705="Residential HP",'Emission Factors'!$F$56,IF(Q705="Commercial AC (&gt;=65k to &lt;135,000k Btu/hr)",'Emission Factors'!$F$57,IF(Q705="Commercial AC (&gt;=135,000k Btu/hr)",'Emission Factors'!$F$58,""))))))</f>
        <v/>
      </c>
      <c r="Y705" s="211" t="str">
        <f>IF(Q705="Room AC (window/wall)",'Emission Factors'!$G$53,IF(Q705="Room AC (PTAC/PTHP)",'Emission Factors'!$G$54,IF(Q705="Residential AC",'Emission Factors'!$G$55,IF(Q705="Residential HP",'Emission Factors'!$G$56,IF(Q705="Commercial AC (&gt;=65k to &lt;135,000k Btu/hr)",'Emission Factors'!$G$57,IF(Q705="Commercial AC (&gt;=135,000k Btu/hr)",'Emission Factors'!$G$58,""))))))</f>
        <v/>
      </c>
      <c r="Z705" s="96"/>
      <c r="AA705" s="97" t="str">
        <f t="shared" si="101"/>
        <v/>
      </c>
      <c r="AB705" s="97" t="str">
        <f t="shared" si="102"/>
        <v/>
      </c>
      <c r="AC705" s="246" t="str">
        <f t="shared" si="103"/>
        <v/>
      </c>
      <c r="AD705" s="97" t="str">
        <f t="shared" si="104"/>
        <v/>
      </c>
      <c r="AE705" s="97" t="str">
        <f t="shared" si="105"/>
        <v/>
      </c>
      <c r="AF705" s="252" t="str">
        <f t="shared" si="106"/>
        <v/>
      </c>
      <c r="AG705" s="254" t="str">
        <f t="shared" si="107"/>
        <v/>
      </c>
      <c r="AH705" s="248" t="str">
        <f t="shared" si="108"/>
        <v/>
      </c>
      <c r="AI705" s="249" t="str">
        <f t="shared" si="109"/>
        <v/>
      </c>
    </row>
    <row r="706" spans="2:35" x14ac:dyDescent="0.3">
      <c r="B706" s="94"/>
      <c r="C706" s="95"/>
      <c r="D706" s="95"/>
      <c r="E706" s="95"/>
      <c r="F706" s="94"/>
      <c r="G706" s="145"/>
      <c r="H706" s="245"/>
      <c r="I706" s="211" t="str">
        <f>IF(D706="Room AC (window/wall)",'Emission Factors'!$E$53,IF(D706="Room AC (PTAC/PTHP)",H706,IF(D706="Residential AC",'Emission Factors'!$E$55,IF(D706="Residential HP",H706,IF(D706="Commercial AC (&gt;=65k to &lt;135,000k Btu/hr)",'Emission Factors'!$E$57,IF(D706="Commercial AC (&gt;=135,000k Btu/hr)",'Emission Factors'!$E$58,""))))))</f>
        <v/>
      </c>
      <c r="J706" s="96"/>
      <c r="K706" s="211" t="str">
        <f>IF(ISBLANK(J706),"",VLOOKUP(J706,'Emission Factors'!$C$81:$G$221,4,FALSE))</f>
        <v/>
      </c>
      <c r="L706" s="210" t="str">
        <f>IF(D706="Room AC (window/wall)",'Emission Factors'!$F$53,IF(D706="Room AC (PTAC/PTHP)",'Emission Factors'!$F$54,IF(D706="Residential AC",'Emission Factors'!$F$55,IF(D706="Residential HP",'Emission Factors'!$F$56,IF(D706="Commercial AC (&gt;=65k to &lt;135,000k Btu/hr)",'Emission Factors'!$F$57,IF(D706="Commercial AC (&gt;=135,000k Btu/hr)",'Emission Factors'!$F$58,""))))))</f>
        <v/>
      </c>
      <c r="M706" s="211" t="str">
        <f>IF(D706="Room AC (window/wall)",'Emission Factors'!$G$53,IF(D706="Room AC (PTAC/PTHP)",'Emission Factors'!$G$54,IF(D706="Residential AC",'Emission Factors'!$G$55,IF(D706="Residential HP",'Emission Factors'!$G$56,IF(D706="Commercial AC (&gt;=65k to &lt;135,000k Btu/hr)",'Emission Factors'!$G$57,IF(D706="Commercial AC (&gt;=135,000k Btu/hr)",'Emission Factors'!$G$58,""))))))</f>
        <v/>
      </c>
      <c r="N706" s="96"/>
      <c r="O706" s="209" t="str">
        <f>IF(ISBLANK(D706),"",(IF(D706="Room AC (window/wall)",'Emission Factors'!$C$53,IF(D706="Room AC (PTAC/PTHP)",'Emission Factors'!$C$54,IF(D706="Residential AC",'Emission Factors'!$C$55,IF(D706="Residential HP",'Emission Factors'!$C$56,IF(D706="Commercial AC (&gt;=65k to &lt;135,000k Btu/hr)",'Emission Factors'!$C$57,IF(D706="Commercial AC (&gt;=135,000k Btu/hr)",'Emission Factors'!$C$58,""))))))))</f>
        <v/>
      </c>
      <c r="P706" s="209" t="str">
        <f t="shared" si="100"/>
        <v/>
      </c>
      <c r="Q706" s="95"/>
      <c r="R706" s="256"/>
      <c r="S706" s="256"/>
      <c r="T706" s="96"/>
      <c r="U706" s="211" t="str">
        <f>IF(Q706="Room AC (window/wall)",'Emission Factors'!$E$53,IF(AND(Q706="Room AC (PTAC/PTHP)",ISBLANK(T706)),"Error",IF(AND(Q706="Room AC (PTAC/PTHP)",T706&gt;0),T706,IF(Q706="Residential AC",'Emission Factors'!$E$55,IF(AND(Q706="Residential HP",ISBLANK(T706)),"Error",IF(AND(Q706="Residential HP",T706&gt;0),T706,IF(Q706="Commercial AC (&gt;=65k to &lt;135,000k Btu/hr)",'Emission Factors'!$E$57,IF(Q706="Commercial AC (&gt;=135,000k Btu/hr)",'Emission Factors'!$E$58,""))))))))</f>
        <v/>
      </c>
      <c r="V706" s="95"/>
      <c r="W706" s="211" t="str">
        <f>IF(ISBLANK(V706),"",VLOOKUP(V706,'Emission Factors'!$C$81:$G$221,4,FALSE))</f>
        <v/>
      </c>
      <c r="X706" s="210" t="str">
        <f>IF(Q706="Room AC (window/wall)",'Emission Factors'!$F$53,IF(Q706="Room AC (PTAC/PTHP)",'Emission Factors'!$F$54,IF(Q706="Residential AC",'Emission Factors'!$F$55,IF(Q706="Residential HP",'Emission Factors'!$F$56,IF(Q706="Commercial AC (&gt;=65k to &lt;135,000k Btu/hr)",'Emission Factors'!$F$57,IF(Q706="Commercial AC (&gt;=135,000k Btu/hr)",'Emission Factors'!$F$58,""))))))</f>
        <v/>
      </c>
      <c r="Y706" s="211" t="str">
        <f>IF(Q706="Room AC (window/wall)",'Emission Factors'!$G$53,IF(Q706="Room AC (PTAC/PTHP)",'Emission Factors'!$G$54,IF(Q706="Residential AC",'Emission Factors'!$G$55,IF(Q706="Residential HP",'Emission Factors'!$G$56,IF(Q706="Commercial AC (&gt;=65k to &lt;135,000k Btu/hr)",'Emission Factors'!$G$57,IF(Q706="Commercial AC (&gt;=135,000k Btu/hr)",'Emission Factors'!$G$58,""))))))</f>
        <v/>
      </c>
      <c r="Z706" s="96"/>
      <c r="AA706" s="97" t="str">
        <f t="shared" si="101"/>
        <v/>
      </c>
      <c r="AB706" s="97" t="str">
        <f t="shared" si="102"/>
        <v/>
      </c>
      <c r="AC706" s="246" t="str">
        <f t="shared" si="103"/>
        <v/>
      </c>
      <c r="AD706" s="97" t="str">
        <f t="shared" si="104"/>
        <v/>
      </c>
      <c r="AE706" s="97" t="str">
        <f t="shared" si="105"/>
        <v/>
      </c>
      <c r="AF706" s="252" t="str">
        <f t="shared" si="106"/>
        <v/>
      </c>
      <c r="AG706" s="254" t="str">
        <f t="shared" si="107"/>
        <v/>
      </c>
      <c r="AH706" s="248" t="str">
        <f t="shared" si="108"/>
        <v/>
      </c>
      <c r="AI706" s="249" t="str">
        <f t="shared" si="109"/>
        <v/>
      </c>
    </row>
    <row r="707" spans="2:35" x14ac:dyDescent="0.3">
      <c r="B707" s="94"/>
      <c r="C707" s="95"/>
      <c r="D707" s="95"/>
      <c r="E707" s="95"/>
      <c r="F707" s="94"/>
      <c r="G707" s="145"/>
      <c r="H707" s="245"/>
      <c r="I707" s="211" t="str">
        <f>IF(D707="Room AC (window/wall)",'Emission Factors'!$E$53,IF(D707="Room AC (PTAC/PTHP)",H707,IF(D707="Residential AC",'Emission Factors'!$E$55,IF(D707="Residential HP",H707,IF(D707="Commercial AC (&gt;=65k to &lt;135,000k Btu/hr)",'Emission Factors'!$E$57,IF(D707="Commercial AC (&gt;=135,000k Btu/hr)",'Emission Factors'!$E$58,""))))))</f>
        <v/>
      </c>
      <c r="J707" s="96"/>
      <c r="K707" s="211" t="str">
        <f>IF(ISBLANK(J707),"",VLOOKUP(J707,'Emission Factors'!$C$81:$G$221,4,FALSE))</f>
        <v/>
      </c>
      <c r="L707" s="210" t="str">
        <f>IF(D707="Room AC (window/wall)",'Emission Factors'!$F$53,IF(D707="Room AC (PTAC/PTHP)",'Emission Factors'!$F$54,IF(D707="Residential AC",'Emission Factors'!$F$55,IF(D707="Residential HP",'Emission Factors'!$F$56,IF(D707="Commercial AC (&gt;=65k to &lt;135,000k Btu/hr)",'Emission Factors'!$F$57,IF(D707="Commercial AC (&gt;=135,000k Btu/hr)",'Emission Factors'!$F$58,""))))))</f>
        <v/>
      </c>
      <c r="M707" s="211" t="str">
        <f>IF(D707="Room AC (window/wall)",'Emission Factors'!$G$53,IF(D707="Room AC (PTAC/PTHP)",'Emission Factors'!$G$54,IF(D707="Residential AC",'Emission Factors'!$G$55,IF(D707="Residential HP",'Emission Factors'!$G$56,IF(D707="Commercial AC (&gt;=65k to &lt;135,000k Btu/hr)",'Emission Factors'!$G$57,IF(D707="Commercial AC (&gt;=135,000k Btu/hr)",'Emission Factors'!$G$58,""))))))</f>
        <v/>
      </c>
      <c r="N707" s="96"/>
      <c r="O707" s="209" t="str">
        <f>IF(ISBLANK(D707),"",(IF(D707="Room AC (window/wall)",'Emission Factors'!$C$53,IF(D707="Room AC (PTAC/PTHP)",'Emission Factors'!$C$54,IF(D707="Residential AC",'Emission Factors'!$C$55,IF(D707="Residential HP",'Emission Factors'!$C$56,IF(D707="Commercial AC (&gt;=65k to &lt;135,000k Btu/hr)",'Emission Factors'!$C$57,IF(D707="Commercial AC (&gt;=135,000k Btu/hr)",'Emission Factors'!$C$58,""))))))))</f>
        <v/>
      </c>
      <c r="P707" s="209" t="str">
        <f t="shared" si="100"/>
        <v/>
      </c>
      <c r="Q707" s="95"/>
      <c r="R707" s="256"/>
      <c r="S707" s="256"/>
      <c r="T707" s="96"/>
      <c r="U707" s="211" t="str">
        <f>IF(Q707="Room AC (window/wall)",'Emission Factors'!$E$53,IF(AND(Q707="Room AC (PTAC/PTHP)",ISBLANK(T707)),"Error",IF(AND(Q707="Room AC (PTAC/PTHP)",T707&gt;0),T707,IF(Q707="Residential AC",'Emission Factors'!$E$55,IF(AND(Q707="Residential HP",ISBLANK(T707)),"Error",IF(AND(Q707="Residential HP",T707&gt;0),T707,IF(Q707="Commercial AC (&gt;=65k to &lt;135,000k Btu/hr)",'Emission Factors'!$E$57,IF(Q707="Commercial AC (&gt;=135,000k Btu/hr)",'Emission Factors'!$E$58,""))))))))</f>
        <v/>
      </c>
      <c r="V707" s="95"/>
      <c r="W707" s="211" t="str">
        <f>IF(ISBLANK(V707),"",VLOOKUP(V707,'Emission Factors'!$C$81:$G$221,4,FALSE))</f>
        <v/>
      </c>
      <c r="X707" s="210" t="str">
        <f>IF(Q707="Room AC (window/wall)",'Emission Factors'!$F$53,IF(Q707="Room AC (PTAC/PTHP)",'Emission Factors'!$F$54,IF(Q707="Residential AC",'Emission Factors'!$F$55,IF(Q707="Residential HP",'Emission Factors'!$F$56,IF(Q707="Commercial AC (&gt;=65k to &lt;135,000k Btu/hr)",'Emission Factors'!$F$57,IF(Q707="Commercial AC (&gt;=135,000k Btu/hr)",'Emission Factors'!$F$58,""))))))</f>
        <v/>
      </c>
      <c r="Y707" s="211" t="str">
        <f>IF(Q707="Room AC (window/wall)",'Emission Factors'!$G$53,IF(Q707="Room AC (PTAC/PTHP)",'Emission Factors'!$G$54,IF(Q707="Residential AC",'Emission Factors'!$G$55,IF(Q707="Residential HP",'Emission Factors'!$G$56,IF(Q707="Commercial AC (&gt;=65k to &lt;135,000k Btu/hr)",'Emission Factors'!$G$57,IF(Q707="Commercial AC (&gt;=135,000k Btu/hr)",'Emission Factors'!$G$58,""))))))</f>
        <v/>
      </c>
      <c r="Z707" s="96"/>
      <c r="AA707" s="97" t="str">
        <f t="shared" si="101"/>
        <v/>
      </c>
      <c r="AB707" s="97" t="str">
        <f t="shared" si="102"/>
        <v/>
      </c>
      <c r="AC707" s="246" t="str">
        <f t="shared" si="103"/>
        <v/>
      </c>
      <c r="AD707" s="97" t="str">
        <f t="shared" si="104"/>
        <v/>
      </c>
      <c r="AE707" s="97" t="str">
        <f t="shared" si="105"/>
        <v/>
      </c>
      <c r="AF707" s="252" t="str">
        <f t="shared" si="106"/>
        <v/>
      </c>
      <c r="AG707" s="254" t="str">
        <f t="shared" si="107"/>
        <v/>
      </c>
      <c r="AH707" s="248" t="str">
        <f t="shared" si="108"/>
        <v/>
      </c>
      <c r="AI707" s="249" t="str">
        <f t="shared" si="109"/>
        <v/>
      </c>
    </row>
    <row r="708" spans="2:35" x14ac:dyDescent="0.3">
      <c r="B708" s="94"/>
      <c r="C708" s="95"/>
      <c r="D708" s="95"/>
      <c r="E708" s="95"/>
      <c r="F708" s="94"/>
      <c r="G708" s="145"/>
      <c r="H708" s="245"/>
      <c r="I708" s="211" t="str">
        <f>IF(D708="Room AC (window/wall)",'Emission Factors'!$E$53,IF(D708="Room AC (PTAC/PTHP)",H708,IF(D708="Residential AC",'Emission Factors'!$E$55,IF(D708="Residential HP",H708,IF(D708="Commercial AC (&gt;=65k to &lt;135,000k Btu/hr)",'Emission Factors'!$E$57,IF(D708="Commercial AC (&gt;=135,000k Btu/hr)",'Emission Factors'!$E$58,""))))))</f>
        <v/>
      </c>
      <c r="J708" s="96"/>
      <c r="K708" s="211" t="str">
        <f>IF(ISBLANK(J708),"",VLOOKUP(J708,'Emission Factors'!$C$81:$G$221,4,FALSE))</f>
        <v/>
      </c>
      <c r="L708" s="210" t="str">
        <f>IF(D708="Room AC (window/wall)",'Emission Factors'!$F$53,IF(D708="Room AC (PTAC/PTHP)",'Emission Factors'!$F$54,IF(D708="Residential AC",'Emission Factors'!$F$55,IF(D708="Residential HP",'Emission Factors'!$F$56,IF(D708="Commercial AC (&gt;=65k to &lt;135,000k Btu/hr)",'Emission Factors'!$F$57,IF(D708="Commercial AC (&gt;=135,000k Btu/hr)",'Emission Factors'!$F$58,""))))))</f>
        <v/>
      </c>
      <c r="M708" s="211" t="str">
        <f>IF(D708="Room AC (window/wall)",'Emission Factors'!$G$53,IF(D708="Room AC (PTAC/PTHP)",'Emission Factors'!$G$54,IF(D708="Residential AC",'Emission Factors'!$G$55,IF(D708="Residential HP",'Emission Factors'!$G$56,IF(D708="Commercial AC (&gt;=65k to &lt;135,000k Btu/hr)",'Emission Factors'!$G$57,IF(D708="Commercial AC (&gt;=135,000k Btu/hr)",'Emission Factors'!$G$58,""))))))</f>
        <v/>
      </c>
      <c r="N708" s="96"/>
      <c r="O708" s="209" t="str">
        <f>IF(ISBLANK(D708),"",(IF(D708="Room AC (window/wall)",'Emission Factors'!$C$53,IF(D708="Room AC (PTAC/PTHP)",'Emission Factors'!$C$54,IF(D708="Residential AC",'Emission Factors'!$C$55,IF(D708="Residential HP",'Emission Factors'!$C$56,IF(D708="Commercial AC (&gt;=65k to &lt;135,000k Btu/hr)",'Emission Factors'!$C$57,IF(D708="Commercial AC (&gt;=135,000k Btu/hr)",'Emission Factors'!$C$58,""))))))))</f>
        <v/>
      </c>
      <c r="P708" s="209" t="str">
        <f t="shared" si="100"/>
        <v/>
      </c>
      <c r="Q708" s="95"/>
      <c r="R708" s="256"/>
      <c r="S708" s="256"/>
      <c r="T708" s="96"/>
      <c r="U708" s="211" t="str">
        <f>IF(Q708="Room AC (window/wall)",'Emission Factors'!$E$53,IF(AND(Q708="Room AC (PTAC/PTHP)",ISBLANK(T708)),"Error",IF(AND(Q708="Room AC (PTAC/PTHP)",T708&gt;0),T708,IF(Q708="Residential AC",'Emission Factors'!$E$55,IF(AND(Q708="Residential HP",ISBLANK(T708)),"Error",IF(AND(Q708="Residential HP",T708&gt;0),T708,IF(Q708="Commercial AC (&gt;=65k to &lt;135,000k Btu/hr)",'Emission Factors'!$E$57,IF(Q708="Commercial AC (&gt;=135,000k Btu/hr)",'Emission Factors'!$E$58,""))))))))</f>
        <v/>
      </c>
      <c r="V708" s="95"/>
      <c r="W708" s="211" t="str">
        <f>IF(ISBLANK(V708),"",VLOOKUP(V708,'Emission Factors'!$C$81:$G$221,4,FALSE))</f>
        <v/>
      </c>
      <c r="X708" s="210" t="str">
        <f>IF(Q708="Room AC (window/wall)",'Emission Factors'!$F$53,IF(Q708="Room AC (PTAC/PTHP)",'Emission Factors'!$F$54,IF(Q708="Residential AC",'Emission Factors'!$F$55,IF(Q708="Residential HP",'Emission Factors'!$F$56,IF(Q708="Commercial AC (&gt;=65k to &lt;135,000k Btu/hr)",'Emission Factors'!$F$57,IF(Q708="Commercial AC (&gt;=135,000k Btu/hr)",'Emission Factors'!$F$58,""))))))</f>
        <v/>
      </c>
      <c r="Y708" s="211" t="str">
        <f>IF(Q708="Room AC (window/wall)",'Emission Factors'!$G$53,IF(Q708="Room AC (PTAC/PTHP)",'Emission Factors'!$G$54,IF(Q708="Residential AC",'Emission Factors'!$G$55,IF(Q708="Residential HP",'Emission Factors'!$G$56,IF(Q708="Commercial AC (&gt;=65k to &lt;135,000k Btu/hr)",'Emission Factors'!$G$57,IF(Q708="Commercial AC (&gt;=135,000k Btu/hr)",'Emission Factors'!$G$58,""))))))</f>
        <v/>
      </c>
      <c r="Z708" s="96"/>
      <c r="AA708" s="97" t="str">
        <f t="shared" si="101"/>
        <v/>
      </c>
      <c r="AB708" s="97" t="str">
        <f t="shared" si="102"/>
        <v/>
      </c>
      <c r="AC708" s="246" t="str">
        <f t="shared" si="103"/>
        <v/>
      </c>
      <c r="AD708" s="97" t="str">
        <f t="shared" si="104"/>
        <v/>
      </c>
      <c r="AE708" s="97" t="str">
        <f t="shared" si="105"/>
        <v/>
      </c>
      <c r="AF708" s="252" t="str">
        <f t="shared" si="106"/>
        <v/>
      </c>
      <c r="AG708" s="254" t="str">
        <f t="shared" si="107"/>
        <v/>
      </c>
      <c r="AH708" s="248" t="str">
        <f t="shared" si="108"/>
        <v/>
      </c>
      <c r="AI708" s="249" t="str">
        <f t="shared" si="109"/>
        <v/>
      </c>
    </row>
    <row r="709" spans="2:35" x14ac:dyDescent="0.3">
      <c r="B709" s="94"/>
      <c r="C709" s="95"/>
      <c r="D709" s="95"/>
      <c r="E709" s="95"/>
      <c r="F709" s="94"/>
      <c r="G709" s="145"/>
      <c r="H709" s="245"/>
      <c r="I709" s="211" t="str">
        <f>IF(D709="Room AC (window/wall)",'Emission Factors'!$E$53,IF(D709="Room AC (PTAC/PTHP)",H709,IF(D709="Residential AC",'Emission Factors'!$E$55,IF(D709="Residential HP",H709,IF(D709="Commercial AC (&gt;=65k to &lt;135,000k Btu/hr)",'Emission Factors'!$E$57,IF(D709="Commercial AC (&gt;=135,000k Btu/hr)",'Emission Factors'!$E$58,""))))))</f>
        <v/>
      </c>
      <c r="J709" s="96"/>
      <c r="K709" s="211" t="str">
        <f>IF(ISBLANK(J709),"",VLOOKUP(J709,'Emission Factors'!$C$81:$G$221,4,FALSE))</f>
        <v/>
      </c>
      <c r="L709" s="210" t="str">
        <f>IF(D709="Room AC (window/wall)",'Emission Factors'!$F$53,IF(D709="Room AC (PTAC/PTHP)",'Emission Factors'!$F$54,IF(D709="Residential AC",'Emission Factors'!$F$55,IF(D709="Residential HP",'Emission Factors'!$F$56,IF(D709="Commercial AC (&gt;=65k to &lt;135,000k Btu/hr)",'Emission Factors'!$F$57,IF(D709="Commercial AC (&gt;=135,000k Btu/hr)",'Emission Factors'!$F$58,""))))))</f>
        <v/>
      </c>
      <c r="M709" s="211" t="str">
        <f>IF(D709="Room AC (window/wall)",'Emission Factors'!$G$53,IF(D709="Room AC (PTAC/PTHP)",'Emission Factors'!$G$54,IF(D709="Residential AC",'Emission Factors'!$G$55,IF(D709="Residential HP",'Emission Factors'!$G$56,IF(D709="Commercial AC (&gt;=65k to &lt;135,000k Btu/hr)",'Emission Factors'!$G$57,IF(D709="Commercial AC (&gt;=135,000k Btu/hr)",'Emission Factors'!$G$58,""))))))</f>
        <v/>
      </c>
      <c r="N709" s="96"/>
      <c r="O709" s="209" t="str">
        <f>IF(ISBLANK(D709),"",(IF(D709="Room AC (window/wall)",'Emission Factors'!$C$53,IF(D709="Room AC (PTAC/PTHP)",'Emission Factors'!$C$54,IF(D709="Residential AC",'Emission Factors'!$C$55,IF(D709="Residential HP",'Emission Factors'!$C$56,IF(D709="Commercial AC (&gt;=65k to &lt;135,000k Btu/hr)",'Emission Factors'!$C$57,IF(D709="Commercial AC (&gt;=135,000k Btu/hr)",'Emission Factors'!$C$58,""))))))))</f>
        <v/>
      </c>
      <c r="P709" s="209" t="str">
        <f t="shared" si="100"/>
        <v/>
      </c>
      <c r="Q709" s="95"/>
      <c r="R709" s="256"/>
      <c r="S709" s="256"/>
      <c r="T709" s="96"/>
      <c r="U709" s="211" t="str">
        <f>IF(Q709="Room AC (window/wall)",'Emission Factors'!$E$53,IF(AND(Q709="Room AC (PTAC/PTHP)",ISBLANK(T709)),"Error",IF(AND(Q709="Room AC (PTAC/PTHP)",T709&gt;0),T709,IF(Q709="Residential AC",'Emission Factors'!$E$55,IF(AND(Q709="Residential HP",ISBLANK(T709)),"Error",IF(AND(Q709="Residential HP",T709&gt;0),T709,IF(Q709="Commercial AC (&gt;=65k to &lt;135,000k Btu/hr)",'Emission Factors'!$E$57,IF(Q709="Commercial AC (&gt;=135,000k Btu/hr)",'Emission Factors'!$E$58,""))))))))</f>
        <v/>
      </c>
      <c r="V709" s="95"/>
      <c r="W709" s="211" t="str">
        <f>IF(ISBLANK(V709),"",VLOOKUP(V709,'Emission Factors'!$C$81:$G$221,4,FALSE))</f>
        <v/>
      </c>
      <c r="X709" s="210" t="str">
        <f>IF(Q709="Room AC (window/wall)",'Emission Factors'!$F$53,IF(Q709="Room AC (PTAC/PTHP)",'Emission Factors'!$F$54,IF(Q709="Residential AC",'Emission Factors'!$F$55,IF(Q709="Residential HP",'Emission Factors'!$F$56,IF(Q709="Commercial AC (&gt;=65k to &lt;135,000k Btu/hr)",'Emission Factors'!$F$57,IF(Q709="Commercial AC (&gt;=135,000k Btu/hr)",'Emission Factors'!$F$58,""))))))</f>
        <v/>
      </c>
      <c r="Y709" s="211" t="str">
        <f>IF(Q709="Room AC (window/wall)",'Emission Factors'!$G$53,IF(Q709="Room AC (PTAC/PTHP)",'Emission Factors'!$G$54,IF(Q709="Residential AC",'Emission Factors'!$G$55,IF(Q709="Residential HP",'Emission Factors'!$G$56,IF(Q709="Commercial AC (&gt;=65k to &lt;135,000k Btu/hr)",'Emission Factors'!$G$57,IF(Q709="Commercial AC (&gt;=135,000k Btu/hr)",'Emission Factors'!$G$58,""))))))</f>
        <v/>
      </c>
      <c r="Z709" s="96"/>
      <c r="AA709" s="97" t="str">
        <f t="shared" si="101"/>
        <v/>
      </c>
      <c r="AB709" s="97" t="str">
        <f t="shared" si="102"/>
        <v/>
      </c>
      <c r="AC709" s="246" t="str">
        <f t="shared" si="103"/>
        <v/>
      </c>
      <c r="AD709" s="97" t="str">
        <f t="shared" si="104"/>
        <v/>
      </c>
      <c r="AE709" s="97" t="str">
        <f t="shared" si="105"/>
        <v/>
      </c>
      <c r="AF709" s="252" t="str">
        <f t="shared" si="106"/>
        <v/>
      </c>
      <c r="AG709" s="254" t="str">
        <f t="shared" si="107"/>
        <v/>
      </c>
      <c r="AH709" s="248" t="str">
        <f t="shared" si="108"/>
        <v/>
      </c>
      <c r="AI709" s="249" t="str">
        <f t="shared" si="109"/>
        <v/>
      </c>
    </row>
    <row r="710" spans="2:35" x14ac:dyDescent="0.3">
      <c r="B710" s="94"/>
      <c r="C710" s="95"/>
      <c r="D710" s="95"/>
      <c r="E710" s="95"/>
      <c r="F710" s="94"/>
      <c r="G710" s="145"/>
      <c r="H710" s="245"/>
      <c r="I710" s="211" t="str">
        <f>IF(D710="Room AC (window/wall)",'Emission Factors'!$E$53,IF(D710="Room AC (PTAC/PTHP)",H710,IF(D710="Residential AC",'Emission Factors'!$E$55,IF(D710="Residential HP",H710,IF(D710="Commercial AC (&gt;=65k to &lt;135,000k Btu/hr)",'Emission Factors'!$E$57,IF(D710="Commercial AC (&gt;=135,000k Btu/hr)",'Emission Factors'!$E$58,""))))))</f>
        <v/>
      </c>
      <c r="J710" s="96"/>
      <c r="K710" s="211" t="str">
        <f>IF(ISBLANK(J710),"",VLOOKUP(J710,'Emission Factors'!$C$81:$G$221,4,FALSE))</f>
        <v/>
      </c>
      <c r="L710" s="210" t="str">
        <f>IF(D710="Room AC (window/wall)",'Emission Factors'!$F$53,IF(D710="Room AC (PTAC/PTHP)",'Emission Factors'!$F$54,IF(D710="Residential AC",'Emission Factors'!$F$55,IF(D710="Residential HP",'Emission Factors'!$F$56,IF(D710="Commercial AC (&gt;=65k to &lt;135,000k Btu/hr)",'Emission Factors'!$F$57,IF(D710="Commercial AC (&gt;=135,000k Btu/hr)",'Emission Factors'!$F$58,""))))))</f>
        <v/>
      </c>
      <c r="M710" s="211" t="str">
        <f>IF(D710="Room AC (window/wall)",'Emission Factors'!$G$53,IF(D710="Room AC (PTAC/PTHP)",'Emission Factors'!$G$54,IF(D710="Residential AC",'Emission Factors'!$G$55,IF(D710="Residential HP",'Emission Factors'!$G$56,IF(D710="Commercial AC (&gt;=65k to &lt;135,000k Btu/hr)",'Emission Factors'!$G$57,IF(D710="Commercial AC (&gt;=135,000k Btu/hr)",'Emission Factors'!$G$58,""))))))</f>
        <v/>
      </c>
      <c r="N710" s="96"/>
      <c r="O710" s="209" t="str">
        <f>IF(ISBLANK(D710),"",(IF(D710="Room AC (window/wall)",'Emission Factors'!$C$53,IF(D710="Room AC (PTAC/PTHP)",'Emission Factors'!$C$54,IF(D710="Residential AC",'Emission Factors'!$C$55,IF(D710="Residential HP",'Emission Factors'!$C$56,IF(D710="Commercial AC (&gt;=65k to &lt;135,000k Btu/hr)",'Emission Factors'!$C$57,IF(D710="Commercial AC (&gt;=135,000k Btu/hr)",'Emission Factors'!$C$58,""))))))))</f>
        <v/>
      </c>
      <c r="P710" s="209" t="str">
        <f t="shared" si="100"/>
        <v/>
      </c>
      <c r="Q710" s="95"/>
      <c r="R710" s="256"/>
      <c r="S710" s="256"/>
      <c r="T710" s="96"/>
      <c r="U710" s="211" t="str">
        <f>IF(Q710="Room AC (window/wall)",'Emission Factors'!$E$53,IF(AND(Q710="Room AC (PTAC/PTHP)",ISBLANK(T710)),"Error",IF(AND(Q710="Room AC (PTAC/PTHP)",T710&gt;0),T710,IF(Q710="Residential AC",'Emission Factors'!$E$55,IF(AND(Q710="Residential HP",ISBLANK(T710)),"Error",IF(AND(Q710="Residential HP",T710&gt;0),T710,IF(Q710="Commercial AC (&gt;=65k to &lt;135,000k Btu/hr)",'Emission Factors'!$E$57,IF(Q710="Commercial AC (&gt;=135,000k Btu/hr)",'Emission Factors'!$E$58,""))))))))</f>
        <v/>
      </c>
      <c r="V710" s="95"/>
      <c r="W710" s="211" t="str">
        <f>IF(ISBLANK(V710),"",VLOOKUP(V710,'Emission Factors'!$C$81:$G$221,4,FALSE))</f>
        <v/>
      </c>
      <c r="X710" s="210" t="str">
        <f>IF(Q710="Room AC (window/wall)",'Emission Factors'!$F$53,IF(Q710="Room AC (PTAC/PTHP)",'Emission Factors'!$F$54,IF(Q710="Residential AC",'Emission Factors'!$F$55,IF(Q710="Residential HP",'Emission Factors'!$F$56,IF(Q710="Commercial AC (&gt;=65k to &lt;135,000k Btu/hr)",'Emission Factors'!$F$57,IF(Q710="Commercial AC (&gt;=135,000k Btu/hr)",'Emission Factors'!$F$58,""))))))</f>
        <v/>
      </c>
      <c r="Y710" s="211" t="str">
        <f>IF(Q710="Room AC (window/wall)",'Emission Factors'!$G$53,IF(Q710="Room AC (PTAC/PTHP)",'Emission Factors'!$G$54,IF(Q710="Residential AC",'Emission Factors'!$G$55,IF(Q710="Residential HP",'Emission Factors'!$G$56,IF(Q710="Commercial AC (&gt;=65k to &lt;135,000k Btu/hr)",'Emission Factors'!$G$57,IF(Q710="Commercial AC (&gt;=135,000k Btu/hr)",'Emission Factors'!$G$58,""))))))</f>
        <v/>
      </c>
      <c r="Z710" s="96"/>
      <c r="AA710" s="97" t="str">
        <f t="shared" si="101"/>
        <v/>
      </c>
      <c r="AB710" s="97" t="str">
        <f t="shared" si="102"/>
        <v/>
      </c>
      <c r="AC710" s="246" t="str">
        <f t="shared" si="103"/>
        <v/>
      </c>
      <c r="AD710" s="97" t="str">
        <f t="shared" si="104"/>
        <v/>
      </c>
      <c r="AE710" s="97" t="str">
        <f t="shared" si="105"/>
        <v/>
      </c>
      <c r="AF710" s="252" t="str">
        <f t="shared" si="106"/>
        <v/>
      </c>
      <c r="AG710" s="254" t="str">
        <f t="shared" si="107"/>
        <v/>
      </c>
      <c r="AH710" s="248" t="str">
        <f t="shared" si="108"/>
        <v/>
      </c>
      <c r="AI710" s="249" t="str">
        <f t="shared" si="109"/>
        <v/>
      </c>
    </row>
    <row r="711" spans="2:35" x14ac:dyDescent="0.3">
      <c r="B711" s="94"/>
      <c r="C711" s="95"/>
      <c r="D711" s="95"/>
      <c r="E711" s="95"/>
      <c r="F711" s="94"/>
      <c r="G711" s="145"/>
      <c r="H711" s="245"/>
      <c r="I711" s="211" t="str">
        <f>IF(D711="Room AC (window/wall)",'Emission Factors'!$E$53,IF(D711="Room AC (PTAC/PTHP)",H711,IF(D711="Residential AC",'Emission Factors'!$E$55,IF(D711="Residential HP",H711,IF(D711="Commercial AC (&gt;=65k to &lt;135,000k Btu/hr)",'Emission Factors'!$E$57,IF(D711="Commercial AC (&gt;=135,000k Btu/hr)",'Emission Factors'!$E$58,""))))))</f>
        <v/>
      </c>
      <c r="J711" s="96"/>
      <c r="K711" s="211" t="str">
        <f>IF(ISBLANK(J711),"",VLOOKUP(J711,'Emission Factors'!$C$81:$G$221,4,FALSE))</f>
        <v/>
      </c>
      <c r="L711" s="210" t="str">
        <f>IF(D711="Room AC (window/wall)",'Emission Factors'!$F$53,IF(D711="Room AC (PTAC/PTHP)",'Emission Factors'!$F$54,IF(D711="Residential AC",'Emission Factors'!$F$55,IF(D711="Residential HP",'Emission Factors'!$F$56,IF(D711="Commercial AC (&gt;=65k to &lt;135,000k Btu/hr)",'Emission Factors'!$F$57,IF(D711="Commercial AC (&gt;=135,000k Btu/hr)",'Emission Factors'!$F$58,""))))))</f>
        <v/>
      </c>
      <c r="M711" s="211" t="str">
        <f>IF(D711="Room AC (window/wall)",'Emission Factors'!$G$53,IF(D711="Room AC (PTAC/PTHP)",'Emission Factors'!$G$54,IF(D711="Residential AC",'Emission Factors'!$G$55,IF(D711="Residential HP",'Emission Factors'!$G$56,IF(D711="Commercial AC (&gt;=65k to &lt;135,000k Btu/hr)",'Emission Factors'!$G$57,IF(D711="Commercial AC (&gt;=135,000k Btu/hr)",'Emission Factors'!$G$58,""))))))</f>
        <v/>
      </c>
      <c r="N711" s="96"/>
      <c r="O711" s="209" t="str">
        <f>IF(ISBLANK(D711),"",(IF(D711="Room AC (window/wall)",'Emission Factors'!$C$53,IF(D711="Room AC (PTAC/PTHP)",'Emission Factors'!$C$54,IF(D711="Residential AC",'Emission Factors'!$C$55,IF(D711="Residential HP",'Emission Factors'!$C$56,IF(D711="Commercial AC (&gt;=65k to &lt;135,000k Btu/hr)",'Emission Factors'!$C$57,IF(D711="Commercial AC (&gt;=135,000k Btu/hr)",'Emission Factors'!$C$58,""))))))))</f>
        <v/>
      </c>
      <c r="P711" s="209" t="str">
        <f t="shared" si="100"/>
        <v/>
      </c>
      <c r="Q711" s="95"/>
      <c r="R711" s="256"/>
      <c r="S711" s="256"/>
      <c r="T711" s="96"/>
      <c r="U711" s="211" t="str">
        <f>IF(Q711="Room AC (window/wall)",'Emission Factors'!$E$53,IF(AND(Q711="Room AC (PTAC/PTHP)",ISBLANK(T711)),"Error",IF(AND(Q711="Room AC (PTAC/PTHP)",T711&gt;0),T711,IF(Q711="Residential AC",'Emission Factors'!$E$55,IF(AND(Q711="Residential HP",ISBLANK(T711)),"Error",IF(AND(Q711="Residential HP",T711&gt;0),T711,IF(Q711="Commercial AC (&gt;=65k to &lt;135,000k Btu/hr)",'Emission Factors'!$E$57,IF(Q711="Commercial AC (&gt;=135,000k Btu/hr)",'Emission Factors'!$E$58,""))))))))</f>
        <v/>
      </c>
      <c r="V711" s="95"/>
      <c r="W711" s="211" t="str">
        <f>IF(ISBLANK(V711),"",VLOOKUP(V711,'Emission Factors'!$C$81:$G$221,4,FALSE))</f>
        <v/>
      </c>
      <c r="X711" s="210" t="str">
        <f>IF(Q711="Room AC (window/wall)",'Emission Factors'!$F$53,IF(Q711="Room AC (PTAC/PTHP)",'Emission Factors'!$F$54,IF(Q711="Residential AC",'Emission Factors'!$F$55,IF(Q711="Residential HP",'Emission Factors'!$F$56,IF(Q711="Commercial AC (&gt;=65k to &lt;135,000k Btu/hr)",'Emission Factors'!$F$57,IF(Q711="Commercial AC (&gt;=135,000k Btu/hr)",'Emission Factors'!$F$58,""))))))</f>
        <v/>
      </c>
      <c r="Y711" s="211" t="str">
        <f>IF(Q711="Room AC (window/wall)",'Emission Factors'!$G$53,IF(Q711="Room AC (PTAC/PTHP)",'Emission Factors'!$G$54,IF(Q711="Residential AC",'Emission Factors'!$G$55,IF(Q711="Residential HP",'Emission Factors'!$G$56,IF(Q711="Commercial AC (&gt;=65k to &lt;135,000k Btu/hr)",'Emission Factors'!$G$57,IF(Q711="Commercial AC (&gt;=135,000k Btu/hr)",'Emission Factors'!$G$58,""))))))</f>
        <v/>
      </c>
      <c r="Z711" s="96"/>
      <c r="AA711" s="97" t="str">
        <f t="shared" si="101"/>
        <v/>
      </c>
      <c r="AB711" s="97" t="str">
        <f t="shared" si="102"/>
        <v/>
      </c>
      <c r="AC711" s="246" t="str">
        <f t="shared" si="103"/>
        <v/>
      </c>
      <c r="AD711" s="97" t="str">
        <f t="shared" si="104"/>
        <v/>
      </c>
      <c r="AE711" s="97" t="str">
        <f t="shared" si="105"/>
        <v/>
      </c>
      <c r="AF711" s="252" t="str">
        <f t="shared" si="106"/>
        <v/>
      </c>
      <c r="AG711" s="254" t="str">
        <f t="shared" si="107"/>
        <v/>
      </c>
      <c r="AH711" s="248" t="str">
        <f t="shared" si="108"/>
        <v/>
      </c>
      <c r="AI711" s="249" t="str">
        <f t="shared" si="109"/>
        <v/>
      </c>
    </row>
    <row r="712" spans="2:35" x14ac:dyDescent="0.3">
      <c r="B712" s="94"/>
      <c r="C712" s="95"/>
      <c r="D712" s="95"/>
      <c r="E712" s="95"/>
      <c r="F712" s="94"/>
      <c r="G712" s="145"/>
      <c r="H712" s="245"/>
      <c r="I712" s="211" t="str">
        <f>IF(D712="Room AC (window/wall)",'Emission Factors'!$E$53,IF(D712="Room AC (PTAC/PTHP)",H712,IF(D712="Residential AC",'Emission Factors'!$E$55,IF(D712="Residential HP",H712,IF(D712="Commercial AC (&gt;=65k to &lt;135,000k Btu/hr)",'Emission Factors'!$E$57,IF(D712="Commercial AC (&gt;=135,000k Btu/hr)",'Emission Factors'!$E$58,""))))))</f>
        <v/>
      </c>
      <c r="J712" s="96"/>
      <c r="K712" s="211" t="str">
        <f>IF(ISBLANK(J712),"",VLOOKUP(J712,'Emission Factors'!$C$81:$G$221,4,FALSE))</f>
        <v/>
      </c>
      <c r="L712" s="210" t="str">
        <f>IF(D712="Room AC (window/wall)",'Emission Factors'!$F$53,IF(D712="Room AC (PTAC/PTHP)",'Emission Factors'!$F$54,IF(D712="Residential AC",'Emission Factors'!$F$55,IF(D712="Residential HP",'Emission Factors'!$F$56,IF(D712="Commercial AC (&gt;=65k to &lt;135,000k Btu/hr)",'Emission Factors'!$F$57,IF(D712="Commercial AC (&gt;=135,000k Btu/hr)",'Emission Factors'!$F$58,""))))))</f>
        <v/>
      </c>
      <c r="M712" s="211" t="str">
        <f>IF(D712="Room AC (window/wall)",'Emission Factors'!$G$53,IF(D712="Room AC (PTAC/PTHP)",'Emission Factors'!$G$54,IF(D712="Residential AC",'Emission Factors'!$G$55,IF(D712="Residential HP",'Emission Factors'!$G$56,IF(D712="Commercial AC (&gt;=65k to &lt;135,000k Btu/hr)",'Emission Factors'!$G$57,IF(D712="Commercial AC (&gt;=135,000k Btu/hr)",'Emission Factors'!$G$58,""))))))</f>
        <v/>
      </c>
      <c r="N712" s="96"/>
      <c r="O712" s="209" t="str">
        <f>IF(ISBLANK(D712),"",(IF(D712="Room AC (window/wall)",'Emission Factors'!$C$53,IF(D712="Room AC (PTAC/PTHP)",'Emission Factors'!$C$54,IF(D712="Residential AC",'Emission Factors'!$C$55,IF(D712="Residential HP",'Emission Factors'!$C$56,IF(D712="Commercial AC (&gt;=65k to &lt;135,000k Btu/hr)",'Emission Factors'!$C$57,IF(D712="Commercial AC (&gt;=135,000k Btu/hr)",'Emission Factors'!$C$58,""))))))))</f>
        <v/>
      </c>
      <c r="P712" s="209" t="str">
        <f t="shared" si="100"/>
        <v/>
      </c>
      <c r="Q712" s="95"/>
      <c r="R712" s="256"/>
      <c r="S712" s="256"/>
      <c r="T712" s="96"/>
      <c r="U712" s="211" t="str">
        <f>IF(Q712="Room AC (window/wall)",'Emission Factors'!$E$53,IF(AND(Q712="Room AC (PTAC/PTHP)",ISBLANK(T712)),"Error",IF(AND(Q712="Room AC (PTAC/PTHP)",T712&gt;0),T712,IF(Q712="Residential AC",'Emission Factors'!$E$55,IF(AND(Q712="Residential HP",ISBLANK(T712)),"Error",IF(AND(Q712="Residential HP",T712&gt;0),T712,IF(Q712="Commercial AC (&gt;=65k to &lt;135,000k Btu/hr)",'Emission Factors'!$E$57,IF(Q712="Commercial AC (&gt;=135,000k Btu/hr)",'Emission Factors'!$E$58,""))))))))</f>
        <v/>
      </c>
      <c r="V712" s="95"/>
      <c r="W712" s="211" t="str">
        <f>IF(ISBLANK(V712),"",VLOOKUP(V712,'Emission Factors'!$C$81:$G$221,4,FALSE))</f>
        <v/>
      </c>
      <c r="X712" s="210" t="str">
        <f>IF(Q712="Room AC (window/wall)",'Emission Factors'!$F$53,IF(Q712="Room AC (PTAC/PTHP)",'Emission Factors'!$F$54,IF(Q712="Residential AC",'Emission Factors'!$F$55,IF(Q712="Residential HP",'Emission Factors'!$F$56,IF(Q712="Commercial AC (&gt;=65k to &lt;135,000k Btu/hr)",'Emission Factors'!$F$57,IF(Q712="Commercial AC (&gt;=135,000k Btu/hr)",'Emission Factors'!$F$58,""))))))</f>
        <v/>
      </c>
      <c r="Y712" s="211" t="str">
        <f>IF(Q712="Room AC (window/wall)",'Emission Factors'!$G$53,IF(Q712="Room AC (PTAC/PTHP)",'Emission Factors'!$G$54,IF(Q712="Residential AC",'Emission Factors'!$G$55,IF(Q712="Residential HP",'Emission Factors'!$G$56,IF(Q712="Commercial AC (&gt;=65k to &lt;135,000k Btu/hr)",'Emission Factors'!$G$57,IF(Q712="Commercial AC (&gt;=135,000k Btu/hr)",'Emission Factors'!$G$58,""))))))</f>
        <v/>
      </c>
      <c r="Z712" s="96"/>
      <c r="AA712" s="97" t="str">
        <f t="shared" si="101"/>
        <v/>
      </c>
      <c r="AB712" s="97" t="str">
        <f t="shared" si="102"/>
        <v/>
      </c>
      <c r="AC712" s="246" t="str">
        <f t="shared" si="103"/>
        <v/>
      </c>
      <c r="AD712" s="97" t="str">
        <f t="shared" si="104"/>
        <v/>
      </c>
      <c r="AE712" s="97" t="str">
        <f t="shared" si="105"/>
        <v/>
      </c>
      <c r="AF712" s="252" t="str">
        <f t="shared" si="106"/>
        <v/>
      </c>
      <c r="AG712" s="254" t="str">
        <f t="shared" si="107"/>
        <v/>
      </c>
      <c r="AH712" s="248" t="str">
        <f t="shared" si="108"/>
        <v/>
      </c>
      <c r="AI712" s="249" t="str">
        <f t="shared" si="109"/>
        <v/>
      </c>
    </row>
    <row r="713" spans="2:35" x14ac:dyDescent="0.3">
      <c r="B713" s="94"/>
      <c r="C713" s="95"/>
      <c r="D713" s="95"/>
      <c r="E713" s="95"/>
      <c r="F713" s="94"/>
      <c r="G713" s="145"/>
      <c r="H713" s="245"/>
      <c r="I713" s="211" t="str">
        <f>IF(D713="Room AC (window/wall)",'Emission Factors'!$E$53,IF(D713="Room AC (PTAC/PTHP)",H713,IF(D713="Residential AC",'Emission Factors'!$E$55,IF(D713="Residential HP",H713,IF(D713="Commercial AC (&gt;=65k to &lt;135,000k Btu/hr)",'Emission Factors'!$E$57,IF(D713="Commercial AC (&gt;=135,000k Btu/hr)",'Emission Factors'!$E$58,""))))))</f>
        <v/>
      </c>
      <c r="J713" s="96"/>
      <c r="K713" s="211" t="str">
        <f>IF(ISBLANK(J713),"",VLOOKUP(J713,'Emission Factors'!$C$81:$G$221,4,FALSE))</f>
        <v/>
      </c>
      <c r="L713" s="210" t="str">
        <f>IF(D713="Room AC (window/wall)",'Emission Factors'!$F$53,IF(D713="Room AC (PTAC/PTHP)",'Emission Factors'!$F$54,IF(D713="Residential AC",'Emission Factors'!$F$55,IF(D713="Residential HP",'Emission Factors'!$F$56,IF(D713="Commercial AC (&gt;=65k to &lt;135,000k Btu/hr)",'Emission Factors'!$F$57,IF(D713="Commercial AC (&gt;=135,000k Btu/hr)",'Emission Factors'!$F$58,""))))))</f>
        <v/>
      </c>
      <c r="M713" s="211" t="str">
        <f>IF(D713="Room AC (window/wall)",'Emission Factors'!$G$53,IF(D713="Room AC (PTAC/PTHP)",'Emission Factors'!$G$54,IF(D713="Residential AC",'Emission Factors'!$G$55,IF(D713="Residential HP",'Emission Factors'!$G$56,IF(D713="Commercial AC (&gt;=65k to &lt;135,000k Btu/hr)",'Emission Factors'!$G$57,IF(D713="Commercial AC (&gt;=135,000k Btu/hr)",'Emission Factors'!$G$58,""))))))</f>
        <v/>
      </c>
      <c r="N713" s="96"/>
      <c r="O713" s="209" t="str">
        <f>IF(ISBLANK(D713),"",(IF(D713="Room AC (window/wall)",'Emission Factors'!$C$53,IF(D713="Room AC (PTAC/PTHP)",'Emission Factors'!$C$54,IF(D713="Residential AC",'Emission Factors'!$C$55,IF(D713="Residential HP",'Emission Factors'!$C$56,IF(D713="Commercial AC (&gt;=65k to &lt;135,000k Btu/hr)",'Emission Factors'!$C$57,IF(D713="Commercial AC (&gt;=135,000k Btu/hr)",'Emission Factors'!$C$58,""))))))))</f>
        <v/>
      </c>
      <c r="P713" s="209" t="str">
        <f t="shared" si="100"/>
        <v/>
      </c>
      <c r="Q713" s="95"/>
      <c r="R713" s="256"/>
      <c r="S713" s="256"/>
      <c r="T713" s="96"/>
      <c r="U713" s="211" t="str">
        <f>IF(Q713="Room AC (window/wall)",'Emission Factors'!$E$53,IF(AND(Q713="Room AC (PTAC/PTHP)",ISBLANK(T713)),"Error",IF(AND(Q713="Room AC (PTAC/PTHP)",T713&gt;0),T713,IF(Q713="Residential AC",'Emission Factors'!$E$55,IF(AND(Q713="Residential HP",ISBLANK(T713)),"Error",IF(AND(Q713="Residential HP",T713&gt;0),T713,IF(Q713="Commercial AC (&gt;=65k to &lt;135,000k Btu/hr)",'Emission Factors'!$E$57,IF(Q713="Commercial AC (&gt;=135,000k Btu/hr)",'Emission Factors'!$E$58,""))))))))</f>
        <v/>
      </c>
      <c r="V713" s="95"/>
      <c r="W713" s="211" t="str">
        <f>IF(ISBLANK(V713),"",VLOOKUP(V713,'Emission Factors'!$C$81:$G$221,4,FALSE))</f>
        <v/>
      </c>
      <c r="X713" s="210" t="str">
        <f>IF(Q713="Room AC (window/wall)",'Emission Factors'!$F$53,IF(Q713="Room AC (PTAC/PTHP)",'Emission Factors'!$F$54,IF(Q713="Residential AC",'Emission Factors'!$F$55,IF(Q713="Residential HP",'Emission Factors'!$F$56,IF(Q713="Commercial AC (&gt;=65k to &lt;135,000k Btu/hr)",'Emission Factors'!$F$57,IF(Q713="Commercial AC (&gt;=135,000k Btu/hr)",'Emission Factors'!$F$58,""))))))</f>
        <v/>
      </c>
      <c r="Y713" s="211" t="str">
        <f>IF(Q713="Room AC (window/wall)",'Emission Factors'!$G$53,IF(Q713="Room AC (PTAC/PTHP)",'Emission Factors'!$G$54,IF(Q713="Residential AC",'Emission Factors'!$G$55,IF(Q713="Residential HP",'Emission Factors'!$G$56,IF(Q713="Commercial AC (&gt;=65k to &lt;135,000k Btu/hr)",'Emission Factors'!$G$57,IF(Q713="Commercial AC (&gt;=135,000k Btu/hr)",'Emission Factors'!$G$58,""))))))</f>
        <v/>
      </c>
      <c r="Z713" s="96"/>
      <c r="AA713" s="97" t="str">
        <f t="shared" si="101"/>
        <v/>
      </c>
      <c r="AB713" s="97" t="str">
        <f t="shared" si="102"/>
        <v/>
      </c>
      <c r="AC713" s="246" t="str">
        <f t="shared" si="103"/>
        <v/>
      </c>
      <c r="AD713" s="97" t="str">
        <f t="shared" si="104"/>
        <v/>
      </c>
      <c r="AE713" s="97" t="str">
        <f t="shared" si="105"/>
        <v/>
      </c>
      <c r="AF713" s="252" t="str">
        <f t="shared" si="106"/>
        <v/>
      </c>
      <c r="AG713" s="254" t="str">
        <f t="shared" si="107"/>
        <v/>
      </c>
      <c r="AH713" s="248" t="str">
        <f t="shared" si="108"/>
        <v/>
      </c>
      <c r="AI713" s="249" t="str">
        <f t="shared" si="109"/>
        <v/>
      </c>
    </row>
    <row r="714" spans="2:35" x14ac:dyDescent="0.3">
      <c r="B714" s="94"/>
      <c r="C714" s="95"/>
      <c r="D714" s="95"/>
      <c r="E714" s="95"/>
      <c r="F714" s="94"/>
      <c r="G714" s="145"/>
      <c r="H714" s="245"/>
      <c r="I714" s="211" t="str">
        <f>IF(D714="Room AC (window/wall)",'Emission Factors'!$E$53,IF(D714="Room AC (PTAC/PTHP)",H714,IF(D714="Residential AC",'Emission Factors'!$E$55,IF(D714="Residential HP",H714,IF(D714="Commercial AC (&gt;=65k to &lt;135,000k Btu/hr)",'Emission Factors'!$E$57,IF(D714="Commercial AC (&gt;=135,000k Btu/hr)",'Emission Factors'!$E$58,""))))))</f>
        <v/>
      </c>
      <c r="J714" s="96"/>
      <c r="K714" s="211" t="str">
        <f>IF(ISBLANK(J714),"",VLOOKUP(J714,'Emission Factors'!$C$81:$G$221,4,FALSE))</f>
        <v/>
      </c>
      <c r="L714" s="210" t="str">
        <f>IF(D714="Room AC (window/wall)",'Emission Factors'!$F$53,IF(D714="Room AC (PTAC/PTHP)",'Emission Factors'!$F$54,IF(D714="Residential AC",'Emission Factors'!$F$55,IF(D714="Residential HP",'Emission Factors'!$F$56,IF(D714="Commercial AC (&gt;=65k to &lt;135,000k Btu/hr)",'Emission Factors'!$F$57,IF(D714="Commercial AC (&gt;=135,000k Btu/hr)",'Emission Factors'!$F$58,""))))))</f>
        <v/>
      </c>
      <c r="M714" s="211" t="str">
        <f>IF(D714="Room AC (window/wall)",'Emission Factors'!$G$53,IF(D714="Room AC (PTAC/PTHP)",'Emission Factors'!$G$54,IF(D714="Residential AC",'Emission Factors'!$G$55,IF(D714="Residential HP",'Emission Factors'!$G$56,IF(D714="Commercial AC (&gt;=65k to &lt;135,000k Btu/hr)",'Emission Factors'!$G$57,IF(D714="Commercial AC (&gt;=135,000k Btu/hr)",'Emission Factors'!$G$58,""))))))</f>
        <v/>
      </c>
      <c r="N714" s="96"/>
      <c r="O714" s="209" t="str">
        <f>IF(ISBLANK(D714),"",(IF(D714="Room AC (window/wall)",'Emission Factors'!$C$53,IF(D714="Room AC (PTAC/PTHP)",'Emission Factors'!$C$54,IF(D714="Residential AC",'Emission Factors'!$C$55,IF(D714="Residential HP",'Emission Factors'!$C$56,IF(D714="Commercial AC (&gt;=65k to &lt;135,000k Btu/hr)",'Emission Factors'!$C$57,IF(D714="Commercial AC (&gt;=135,000k Btu/hr)",'Emission Factors'!$C$58,""))))))))</f>
        <v/>
      </c>
      <c r="P714" s="209" t="str">
        <f t="shared" si="100"/>
        <v/>
      </c>
      <c r="Q714" s="95"/>
      <c r="R714" s="256"/>
      <c r="S714" s="256"/>
      <c r="T714" s="96"/>
      <c r="U714" s="211" t="str">
        <f>IF(Q714="Room AC (window/wall)",'Emission Factors'!$E$53,IF(AND(Q714="Room AC (PTAC/PTHP)",ISBLANK(T714)),"Error",IF(AND(Q714="Room AC (PTAC/PTHP)",T714&gt;0),T714,IF(Q714="Residential AC",'Emission Factors'!$E$55,IF(AND(Q714="Residential HP",ISBLANK(T714)),"Error",IF(AND(Q714="Residential HP",T714&gt;0),T714,IF(Q714="Commercial AC (&gt;=65k to &lt;135,000k Btu/hr)",'Emission Factors'!$E$57,IF(Q714="Commercial AC (&gt;=135,000k Btu/hr)",'Emission Factors'!$E$58,""))))))))</f>
        <v/>
      </c>
      <c r="V714" s="95"/>
      <c r="W714" s="211" t="str">
        <f>IF(ISBLANK(V714),"",VLOOKUP(V714,'Emission Factors'!$C$81:$G$221,4,FALSE))</f>
        <v/>
      </c>
      <c r="X714" s="210" t="str">
        <f>IF(Q714="Room AC (window/wall)",'Emission Factors'!$F$53,IF(Q714="Room AC (PTAC/PTHP)",'Emission Factors'!$F$54,IF(Q714="Residential AC",'Emission Factors'!$F$55,IF(Q714="Residential HP",'Emission Factors'!$F$56,IF(Q714="Commercial AC (&gt;=65k to &lt;135,000k Btu/hr)",'Emission Factors'!$F$57,IF(Q714="Commercial AC (&gt;=135,000k Btu/hr)",'Emission Factors'!$F$58,""))))))</f>
        <v/>
      </c>
      <c r="Y714" s="211" t="str">
        <f>IF(Q714="Room AC (window/wall)",'Emission Factors'!$G$53,IF(Q714="Room AC (PTAC/PTHP)",'Emission Factors'!$G$54,IF(Q714="Residential AC",'Emission Factors'!$G$55,IF(Q714="Residential HP",'Emission Factors'!$G$56,IF(Q714="Commercial AC (&gt;=65k to &lt;135,000k Btu/hr)",'Emission Factors'!$G$57,IF(Q714="Commercial AC (&gt;=135,000k Btu/hr)",'Emission Factors'!$G$58,""))))))</f>
        <v/>
      </c>
      <c r="Z714" s="96"/>
      <c r="AA714" s="97" t="str">
        <f t="shared" si="101"/>
        <v/>
      </c>
      <c r="AB714" s="97" t="str">
        <f t="shared" si="102"/>
        <v/>
      </c>
      <c r="AC714" s="246" t="str">
        <f t="shared" si="103"/>
        <v/>
      </c>
      <c r="AD714" s="97" t="str">
        <f t="shared" si="104"/>
        <v/>
      </c>
      <c r="AE714" s="97" t="str">
        <f t="shared" si="105"/>
        <v/>
      </c>
      <c r="AF714" s="252" t="str">
        <f t="shared" si="106"/>
        <v/>
      </c>
      <c r="AG714" s="254" t="str">
        <f t="shared" si="107"/>
        <v/>
      </c>
      <c r="AH714" s="248" t="str">
        <f t="shared" si="108"/>
        <v/>
      </c>
      <c r="AI714" s="249" t="str">
        <f t="shared" si="109"/>
        <v/>
      </c>
    </row>
    <row r="715" spans="2:35" x14ac:dyDescent="0.3">
      <c r="B715" s="94"/>
      <c r="C715" s="95"/>
      <c r="D715" s="95"/>
      <c r="E715" s="95"/>
      <c r="F715" s="94"/>
      <c r="G715" s="145"/>
      <c r="H715" s="245"/>
      <c r="I715" s="211" t="str">
        <f>IF(D715="Room AC (window/wall)",'Emission Factors'!$E$53,IF(D715="Room AC (PTAC/PTHP)",H715,IF(D715="Residential AC",'Emission Factors'!$E$55,IF(D715="Residential HP",H715,IF(D715="Commercial AC (&gt;=65k to &lt;135,000k Btu/hr)",'Emission Factors'!$E$57,IF(D715="Commercial AC (&gt;=135,000k Btu/hr)",'Emission Factors'!$E$58,""))))))</f>
        <v/>
      </c>
      <c r="J715" s="96"/>
      <c r="K715" s="211" t="str">
        <f>IF(ISBLANK(J715),"",VLOOKUP(J715,'Emission Factors'!$C$81:$G$221,4,FALSE))</f>
        <v/>
      </c>
      <c r="L715" s="210" t="str">
        <f>IF(D715="Room AC (window/wall)",'Emission Factors'!$F$53,IF(D715="Room AC (PTAC/PTHP)",'Emission Factors'!$F$54,IF(D715="Residential AC",'Emission Factors'!$F$55,IF(D715="Residential HP",'Emission Factors'!$F$56,IF(D715="Commercial AC (&gt;=65k to &lt;135,000k Btu/hr)",'Emission Factors'!$F$57,IF(D715="Commercial AC (&gt;=135,000k Btu/hr)",'Emission Factors'!$F$58,""))))))</f>
        <v/>
      </c>
      <c r="M715" s="211" t="str">
        <f>IF(D715="Room AC (window/wall)",'Emission Factors'!$G$53,IF(D715="Room AC (PTAC/PTHP)",'Emission Factors'!$G$54,IF(D715="Residential AC",'Emission Factors'!$G$55,IF(D715="Residential HP",'Emission Factors'!$G$56,IF(D715="Commercial AC (&gt;=65k to &lt;135,000k Btu/hr)",'Emission Factors'!$G$57,IF(D715="Commercial AC (&gt;=135,000k Btu/hr)",'Emission Factors'!$G$58,""))))))</f>
        <v/>
      </c>
      <c r="N715" s="96"/>
      <c r="O715" s="209" t="str">
        <f>IF(ISBLANK(D715),"",(IF(D715="Room AC (window/wall)",'Emission Factors'!$C$53,IF(D715="Room AC (PTAC/PTHP)",'Emission Factors'!$C$54,IF(D715="Residential AC",'Emission Factors'!$C$55,IF(D715="Residential HP",'Emission Factors'!$C$56,IF(D715="Commercial AC (&gt;=65k to &lt;135,000k Btu/hr)",'Emission Factors'!$C$57,IF(D715="Commercial AC (&gt;=135,000k Btu/hr)",'Emission Factors'!$C$58,""))))))))</f>
        <v/>
      </c>
      <c r="P715" s="209" t="str">
        <f t="shared" si="100"/>
        <v/>
      </c>
      <c r="Q715" s="95"/>
      <c r="R715" s="256"/>
      <c r="S715" s="256"/>
      <c r="T715" s="96"/>
      <c r="U715" s="211" t="str">
        <f>IF(Q715="Room AC (window/wall)",'Emission Factors'!$E$53,IF(AND(Q715="Room AC (PTAC/PTHP)",ISBLANK(T715)),"Error",IF(AND(Q715="Room AC (PTAC/PTHP)",T715&gt;0),T715,IF(Q715="Residential AC",'Emission Factors'!$E$55,IF(AND(Q715="Residential HP",ISBLANK(T715)),"Error",IF(AND(Q715="Residential HP",T715&gt;0),T715,IF(Q715="Commercial AC (&gt;=65k to &lt;135,000k Btu/hr)",'Emission Factors'!$E$57,IF(Q715="Commercial AC (&gt;=135,000k Btu/hr)",'Emission Factors'!$E$58,""))))))))</f>
        <v/>
      </c>
      <c r="V715" s="95"/>
      <c r="W715" s="211" t="str">
        <f>IF(ISBLANK(V715),"",VLOOKUP(V715,'Emission Factors'!$C$81:$G$221,4,FALSE))</f>
        <v/>
      </c>
      <c r="X715" s="210" t="str">
        <f>IF(Q715="Room AC (window/wall)",'Emission Factors'!$F$53,IF(Q715="Room AC (PTAC/PTHP)",'Emission Factors'!$F$54,IF(Q715="Residential AC",'Emission Factors'!$F$55,IF(Q715="Residential HP",'Emission Factors'!$F$56,IF(Q715="Commercial AC (&gt;=65k to &lt;135,000k Btu/hr)",'Emission Factors'!$F$57,IF(Q715="Commercial AC (&gt;=135,000k Btu/hr)",'Emission Factors'!$F$58,""))))))</f>
        <v/>
      </c>
      <c r="Y715" s="211" t="str">
        <f>IF(Q715="Room AC (window/wall)",'Emission Factors'!$G$53,IF(Q715="Room AC (PTAC/PTHP)",'Emission Factors'!$G$54,IF(Q715="Residential AC",'Emission Factors'!$G$55,IF(Q715="Residential HP",'Emission Factors'!$G$56,IF(Q715="Commercial AC (&gt;=65k to &lt;135,000k Btu/hr)",'Emission Factors'!$G$57,IF(Q715="Commercial AC (&gt;=135,000k Btu/hr)",'Emission Factors'!$G$58,""))))))</f>
        <v/>
      </c>
      <c r="Z715" s="96"/>
      <c r="AA715" s="97" t="str">
        <f t="shared" si="101"/>
        <v/>
      </c>
      <c r="AB715" s="97" t="str">
        <f t="shared" si="102"/>
        <v/>
      </c>
      <c r="AC715" s="246" t="str">
        <f t="shared" si="103"/>
        <v/>
      </c>
      <c r="AD715" s="97" t="str">
        <f t="shared" si="104"/>
        <v/>
      </c>
      <c r="AE715" s="97" t="str">
        <f t="shared" si="105"/>
        <v/>
      </c>
      <c r="AF715" s="252" t="str">
        <f t="shared" si="106"/>
        <v/>
      </c>
      <c r="AG715" s="254" t="str">
        <f t="shared" si="107"/>
        <v/>
      </c>
      <c r="AH715" s="248" t="str">
        <f t="shared" si="108"/>
        <v/>
      </c>
      <c r="AI715" s="249" t="str">
        <f t="shared" si="109"/>
        <v/>
      </c>
    </row>
    <row r="716" spans="2:35" x14ac:dyDescent="0.3">
      <c r="B716" s="94"/>
      <c r="C716" s="95"/>
      <c r="D716" s="95"/>
      <c r="E716" s="95"/>
      <c r="F716" s="94"/>
      <c r="G716" s="145"/>
      <c r="H716" s="245"/>
      <c r="I716" s="211" t="str">
        <f>IF(D716="Room AC (window/wall)",'Emission Factors'!$E$53,IF(D716="Room AC (PTAC/PTHP)",H716,IF(D716="Residential AC",'Emission Factors'!$E$55,IF(D716="Residential HP",H716,IF(D716="Commercial AC (&gt;=65k to &lt;135,000k Btu/hr)",'Emission Factors'!$E$57,IF(D716="Commercial AC (&gt;=135,000k Btu/hr)",'Emission Factors'!$E$58,""))))))</f>
        <v/>
      </c>
      <c r="J716" s="96"/>
      <c r="K716" s="211" t="str">
        <f>IF(ISBLANK(J716),"",VLOOKUP(J716,'Emission Factors'!$C$81:$G$221,4,FALSE))</f>
        <v/>
      </c>
      <c r="L716" s="210" t="str">
        <f>IF(D716="Room AC (window/wall)",'Emission Factors'!$F$53,IF(D716="Room AC (PTAC/PTHP)",'Emission Factors'!$F$54,IF(D716="Residential AC",'Emission Factors'!$F$55,IF(D716="Residential HP",'Emission Factors'!$F$56,IF(D716="Commercial AC (&gt;=65k to &lt;135,000k Btu/hr)",'Emission Factors'!$F$57,IF(D716="Commercial AC (&gt;=135,000k Btu/hr)",'Emission Factors'!$F$58,""))))))</f>
        <v/>
      </c>
      <c r="M716" s="211" t="str">
        <f>IF(D716="Room AC (window/wall)",'Emission Factors'!$G$53,IF(D716="Room AC (PTAC/PTHP)",'Emission Factors'!$G$54,IF(D716="Residential AC",'Emission Factors'!$G$55,IF(D716="Residential HP",'Emission Factors'!$G$56,IF(D716="Commercial AC (&gt;=65k to &lt;135,000k Btu/hr)",'Emission Factors'!$G$57,IF(D716="Commercial AC (&gt;=135,000k Btu/hr)",'Emission Factors'!$G$58,""))))))</f>
        <v/>
      </c>
      <c r="N716" s="96"/>
      <c r="O716" s="209" t="str">
        <f>IF(ISBLANK(D716),"",(IF(D716="Room AC (window/wall)",'Emission Factors'!$C$53,IF(D716="Room AC (PTAC/PTHP)",'Emission Factors'!$C$54,IF(D716="Residential AC",'Emission Factors'!$C$55,IF(D716="Residential HP",'Emission Factors'!$C$56,IF(D716="Commercial AC (&gt;=65k to &lt;135,000k Btu/hr)",'Emission Factors'!$C$57,IF(D716="Commercial AC (&gt;=135,000k Btu/hr)",'Emission Factors'!$C$58,""))))))))</f>
        <v/>
      </c>
      <c r="P716" s="209" t="str">
        <f t="shared" si="100"/>
        <v/>
      </c>
      <c r="Q716" s="95"/>
      <c r="R716" s="256"/>
      <c r="S716" s="256"/>
      <c r="T716" s="96"/>
      <c r="U716" s="211" t="str">
        <f>IF(Q716="Room AC (window/wall)",'Emission Factors'!$E$53,IF(AND(Q716="Room AC (PTAC/PTHP)",ISBLANK(T716)),"Error",IF(AND(Q716="Room AC (PTAC/PTHP)",T716&gt;0),T716,IF(Q716="Residential AC",'Emission Factors'!$E$55,IF(AND(Q716="Residential HP",ISBLANK(T716)),"Error",IF(AND(Q716="Residential HP",T716&gt;0),T716,IF(Q716="Commercial AC (&gt;=65k to &lt;135,000k Btu/hr)",'Emission Factors'!$E$57,IF(Q716="Commercial AC (&gt;=135,000k Btu/hr)",'Emission Factors'!$E$58,""))))))))</f>
        <v/>
      </c>
      <c r="V716" s="95"/>
      <c r="W716" s="211" t="str">
        <f>IF(ISBLANK(V716),"",VLOOKUP(V716,'Emission Factors'!$C$81:$G$221,4,FALSE))</f>
        <v/>
      </c>
      <c r="X716" s="210" t="str">
        <f>IF(Q716="Room AC (window/wall)",'Emission Factors'!$F$53,IF(Q716="Room AC (PTAC/PTHP)",'Emission Factors'!$F$54,IF(Q716="Residential AC",'Emission Factors'!$F$55,IF(Q716="Residential HP",'Emission Factors'!$F$56,IF(Q716="Commercial AC (&gt;=65k to &lt;135,000k Btu/hr)",'Emission Factors'!$F$57,IF(Q716="Commercial AC (&gt;=135,000k Btu/hr)",'Emission Factors'!$F$58,""))))))</f>
        <v/>
      </c>
      <c r="Y716" s="211" t="str">
        <f>IF(Q716="Room AC (window/wall)",'Emission Factors'!$G$53,IF(Q716="Room AC (PTAC/PTHP)",'Emission Factors'!$G$54,IF(Q716="Residential AC",'Emission Factors'!$G$55,IF(Q716="Residential HP",'Emission Factors'!$G$56,IF(Q716="Commercial AC (&gt;=65k to &lt;135,000k Btu/hr)",'Emission Factors'!$G$57,IF(Q716="Commercial AC (&gt;=135,000k Btu/hr)",'Emission Factors'!$G$58,""))))))</f>
        <v/>
      </c>
      <c r="Z716" s="96"/>
      <c r="AA716" s="97" t="str">
        <f t="shared" si="101"/>
        <v/>
      </c>
      <c r="AB716" s="97" t="str">
        <f t="shared" si="102"/>
        <v/>
      </c>
      <c r="AC716" s="246" t="str">
        <f t="shared" si="103"/>
        <v/>
      </c>
      <c r="AD716" s="97" t="str">
        <f t="shared" si="104"/>
        <v/>
      </c>
      <c r="AE716" s="97" t="str">
        <f t="shared" si="105"/>
        <v/>
      </c>
      <c r="AF716" s="252" t="str">
        <f t="shared" si="106"/>
        <v/>
      </c>
      <c r="AG716" s="254" t="str">
        <f t="shared" si="107"/>
        <v/>
      </c>
      <c r="AH716" s="248" t="str">
        <f t="shared" si="108"/>
        <v/>
      </c>
      <c r="AI716" s="249" t="str">
        <f t="shared" si="109"/>
        <v/>
      </c>
    </row>
    <row r="717" spans="2:35" x14ac:dyDescent="0.3">
      <c r="B717" s="94"/>
      <c r="C717" s="95"/>
      <c r="D717" s="95"/>
      <c r="E717" s="95"/>
      <c r="F717" s="94"/>
      <c r="G717" s="145"/>
      <c r="H717" s="245"/>
      <c r="I717" s="211" t="str">
        <f>IF(D717="Room AC (window/wall)",'Emission Factors'!$E$53,IF(D717="Room AC (PTAC/PTHP)",H717,IF(D717="Residential AC",'Emission Factors'!$E$55,IF(D717="Residential HP",H717,IF(D717="Commercial AC (&gt;=65k to &lt;135,000k Btu/hr)",'Emission Factors'!$E$57,IF(D717="Commercial AC (&gt;=135,000k Btu/hr)",'Emission Factors'!$E$58,""))))))</f>
        <v/>
      </c>
      <c r="J717" s="96"/>
      <c r="K717" s="211" t="str">
        <f>IF(ISBLANK(J717),"",VLOOKUP(J717,'Emission Factors'!$C$81:$G$221,4,FALSE))</f>
        <v/>
      </c>
      <c r="L717" s="210" t="str">
        <f>IF(D717="Room AC (window/wall)",'Emission Factors'!$F$53,IF(D717="Room AC (PTAC/PTHP)",'Emission Factors'!$F$54,IF(D717="Residential AC",'Emission Factors'!$F$55,IF(D717="Residential HP",'Emission Factors'!$F$56,IF(D717="Commercial AC (&gt;=65k to &lt;135,000k Btu/hr)",'Emission Factors'!$F$57,IF(D717="Commercial AC (&gt;=135,000k Btu/hr)",'Emission Factors'!$F$58,""))))))</f>
        <v/>
      </c>
      <c r="M717" s="211" t="str">
        <f>IF(D717="Room AC (window/wall)",'Emission Factors'!$G$53,IF(D717="Room AC (PTAC/PTHP)",'Emission Factors'!$G$54,IF(D717="Residential AC",'Emission Factors'!$G$55,IF(D717="Residential HP",'Emission Factors'!$G$56,IF(D717="Commercial AC (&gt;=65k to &lt;135,000k Btu/hr)",'Emission Factors'!$G$57,IF(D717="Commercial AC (&gt;=135,000k Btu/hr)",'Emission Factors'!$G$58,""))))))</f>
        <v/>
      </c>
      <c r="N717" s="96"/>
      <c r="O717" s="209" t="str">
        <f>IF(ISBLANK(D717),"",(IF(D717="Room AC (window/wall)",'Emission Factors'!$C$53,IF(D717="Room AC (PTAC/PTHP)",'Emission Factors'!$C$54,IF(D717="Residential AC",'Emission Factors'!$C$55,IF(D717="Residential HP",'Emission Factors'!$C$56,IF(D717="Commercial AC (&gt;=65k to &lt;135,000k Btu/hr)",'Emission Factors'!$C$57,IF(D717="Commercial AC (&gt;=135,000k Btu/hr)",'Emission Factors'!$C$58,""))))))))</f>
        <v/>
      </c>
      <c r="P717" s="209" t="str">
        <f t="shared" si="100"/>
        <v/>
      </c>
      <c r="Q717" s="95"/>
      <c r="R717" s="256"/>
      <c r="S717" s="256"/>
      <c r="T717" s="96"/>
      <c r="U717" s="211" t="str">
        <f>IF(Q717="Room AC (window/wall)",'Emission Factors'!$E$53,IF(AND(Q717="Room AC (PTAC/PTHP)",ISBLANK(T717)),"Error",IF(AND(Q717="Room AC (PTAC/PTHP)",T717&gt;0),T717,IF(Q717="Residential AC",'Emission Factors'!$E$55,IF(AND(Q717="Residential HP",ISBLANK(T717)),"Error",IF(AND(Q717="Residential HP",T717&gt;0),T717,IF(Q717="Commercial AC (&gt;=65k to &lt;135,000k Btu/hr)",'Emission Factors'!$E$57,IF(Q717="Commercial AC (&gt;=135,000k Btu/hr)",'Emission Factors'!$E$58,""))))))))</f>
        <v/>
      </c>
      <c r="V717" s="95"/>
      <c r="W717" s="211" t="str">
        <f>IF(ISBLANK(V717),"",VLOOKUP(V717,'Emission Factors'!$C$81:$G$221,4,FALSE))</f>
        <v/>
      </c>
      <c r="X717" s="210" t="str">
        <f>IF(Q717="Room AC (window/wall)",'Emission Factors'!$F$53,IF(Q717="Room AC (PTAC/PTHP)",'Emission Factors'!$F$54,IF(Q717="Residential AC",'Emission Factors'!$F$55,IF(Q717="Residential HP",'Emission Factors'!$F$56,IF(Q717="Commercial AC (&gt;=65k to &lt;135,000k Btu/hr)",'Emission Factors'!$F$57,IF(Q717="Commercial AC (&gt;=135,000k Btu/hr)",'Emission Factors'!$F$58,""))))))</f>
        <v/>
      </c>
      <c r="Y717" s="211" t="str">
        <f>IF(Q717="Room AC (window/wall)",'Emission Factors'!$G$53,IF(Q717="Room AC (PTAC/PTHP)",'Emission Factors'!$G$54,IF(Q717="Residential AC",'Emission Factors'!$G$55,IF(Q717="Residential HP",'Emission Factors'!$G$56,IF(Q717="Commercial AC (&gt;=65k to &lt;135,000k Btu/hr)",'Emission Factors'!$G$57,IF(Q717="Commercial AC (&gt;=135,000k Btu/hr)",'Emission Factors'!$G$58,""))))))</f>
        <v/>
      </c>
      <c r="Z717" s="96"/>
      <c r="AA717" s="97" t="str">
        <f t="shared" si="101"/>
        <v/>
      </c>
      <c r="AB717" s="97" t="str">
        <f t="shared" si="102"/>
        <v/>
      </c>
      <c r="AC717" s="246" t="str">
        <f t="shared" si="103"/>
        <v/>
      </c>
      <c r="AD717" s="97" t="str">
        <f t="shared" si="104"/>
        <v/>
      </c>
      <c r="AE717" s="97" t="str">
        <f t="shared" si="105"/>
        <v/>
      </c>
      <c r="AF717" s="252" t="str">
        <f t="shared" si="106"/>
        <v/>
      </c>
      <c r="AG717" s="254" t="str">
        <f t="shared" si="107"/>
        <v/>
      </c>
      <c r="AH717" s="248" t="str">
        <f t="shared" si="108"/>
        <v/>
      </c>
      <c r="AI717" s="249" t="str">
        <f t="shared" si="109"/>
        <v/>
      </c>
    </row>
    <row r="718" spans="2:35" x14ac:dyDescent="0.3">
      <c r="B718" s="94"/>
      <c r="C718" s="95"/>
      <c r="D718" s="95"/>
      <c r="E718" s="95"/>
      <c r="F718" s="94"/>
      <c r="G718" s="145"/>
      <c r="H718" s="245"/>
      <c r="I718" s="211" t="str">
        <f>IF(D718="Room AC (window/wall)",'Emission Factors'!$E$53,IF(D718="Room AC (PTAC/PTHP)",H718,IF(D718="Residential AC",'Emission Factors'!$E$55,IF(D718="Residential HP",H718,IF(D718="Commercial AC (&gt;=65k to &lt;135,000k Btu/hr)",'Emission Factors'!$E$57,IF(D718="Commercial AC (&gt;=135,000k Btu/hr)",'Emission Factors'!$E$58,""))))))</f>
        <v/>
      </c>
      <c r="J718" s="96"/>
      <c r="K718" s="211" t="str">
        <f>IF(ISBLANK(J718),"",VLOOKUP(J718,'Emission Factors'!$C$81:$G$221,4,FALSE))</f>
        <v/>
      </c>
      <c r="L718" s="210" t="str">
        <f>IF(D718="Room AC (window/wall)",'Emission Factors'!$F$53,IF(D718="Room AC (PTAC/PTHP)",'Emission Factors'!$F$54,IF(D718="Residential AC",'Emission Factors'!$F$55,IF(D718="Residential HP",'Emission Factors'!$F$56,IF(D718="Commercial AC (&gt;=65k to &lt;135,000k Btu/hr)",'Emission Factors'!$F$57,IF(D718="Commercial AC (&gt;=135,000k Btu/hr)",'Emission Factors'!$F$58,""))))))</f>
        <v/>
      </c>
      <c r="M718" s="211" t="str">
        <f>IF(D718="Room AC (window/wall)",'Emission Factors'!$G$53,IF(D718="Room AC (PTAC/PTHP)",'Emission Factors'!$G$54,IF(D718="Residential AC",'Emission Factors'!$G$55,IF(D718="Residential HP",'Emission Factors'!$G$56,IF(D718="Commercial AC (&gt;=65k to &lt;135,000k Btu/hr)",'Emission Factors'!$G$57,IF(D718="Commercial AC (&gt;=135,000k Btu/hr)",'Emission Factors'!$G$58,""))))))</f>
        <v/>
      </c>
      <c r="N718" s="96"/>
      <c r="O718" s="209" t="str">
        <f>IF(ISBLANK(D718),"",(IF(D718="Room AC (window/wall)",'Emission Factors'!$C$53,IF(D718="Room AC (PTAC/PTHP)",'Emission Factors'!$C$54,IF(D718="Residential AC",'Emission Factors'!$C$55,IF(D718="Residential HP",'Emission Factors'!$C$56,IF(D718="Commercial AC (&gt;=65k to &lt;135,000k Btu/hr)",'Emission Factors'!$C$57,IF(D718="Commercial AC (&gt;=135,000k Btu/hr)",'Emission Factors'!$C$58,""))))))))</f>
        <v/>
      </c>
      <c r="P718" s="209" t="str">
        <f t="shared" ref="P718:P781" si="110">IFERROR(O718-(IF(ISBLANK(R718),"Error",R718)-E718),"")</f>
        <v/>
      </c>
      <c r="Q718" s="95"/>
      <c r="R718" s="256"/>
      <c r="S718" s="256"/>
      <c r="T718" s="96"/>
      <c r="U718" s="211" t="str">
        <f>IF(Q718="Room AC (window/wall)",'Emission Factors'!$E$53,IF(AND(Q718="Room AC (PTAC/PTHP)",ISBLANK(T718)),"Error",IF(AND(Q718="Room AC (PTAC/PTHP)",T718&gt;0),T718,IF(Q718="Residential AC",'Emission Factors'!$E$55,IF(AND(Q718="Residential HP",ISBLANK(T718)),"Error",IF(AND(Q718="Residential HP",T718&gt;0),T718,IF(Q718="Commercial AC (&gt;=65k to &lt;135,000k Btu/hr)",'Emission Factors'!$E$57,IF(Q718="Commercial AC (&gt;=135,000k Btu/hr)",'Emission Factors'!$E$58,""))))))))</f>
        <v/>
      </c>
      <c r="V718" s="95"/>
      <c r="W718" s="211" t="str">
        <f>IF(ISBLANK(V718),"",VLOOKUP(V718,'Emission Factors'!$C$81:$G$221,4,FALSE))</f>
        <v/>
      </c>
      <c r="X718" s="210" t="str">
        <f>IF(Q718="Room AC (window/wall)",'Emission Factors'!$F$53,IF(Q718="Room AC (PTAC/PTHP)",'Emission Factors'!$F$54,IF(Q718="Residential AC",'Emission Factors'!$F$55,IF(Q718="Residential HP",'Emission Factors'!$F$56,IF(Q718="Commercial AC (&gt;=65k to &lt;135,000k Btu/hr)",'Emission Factors'!$F$57,IF(Q718="Commercial AC (&gt;=135,000k Btu/hr)",'Emission Factors'!$F$58,""))))))</f>
        <v/>
      </c>
      <c r="Y718" s="211" t="str">
        <f>IF(Q718="Room AC (window/wall)",'Emission Factors'!$G$53,IF(Q718="Room AC (PTAC/PTHP)",'Emission Factors'!$G$54,IF(Q718="Residential AC",'Emission Factors'!$G$55,IF(Q718="Residential HP",'Emission Factors'!$G$56,IF(Q718="Commercial AC (&gt;=65k to &lt;135,000k Btu/hr)",'Emission Factors'!$G$57,IF(Q718="Commercial AC (&gt;=135,000k Btu/hr)",'Emission Factors'!$G$58,""))))))</f>
        <v/>
      </c>
      <c r="Z718" s="96"/>
      <c r="AA718" s="97" t="str">
        <f t="shared" si="101"/>
        <v/>
      </c>
      <c r="AB718" s="97" t="str">
        <f t="shared" si="102"/>
        <v/>
      </c>
      <c r="AC718" s="246" t="str">
        <f t="shared" si="103"/>
        <v/>
      </c>
      <c r="AD718" s="97" t="str">
        <f t="shared" si="104"/>
        <v/>
      </c>
      <c r="AE718" s="97" t="str">
        <f t="shared" si="105"/>
        <v/>
      </c>
      <c r="AF718" s="252" t="str">
        <f t="shared" si="106"/>
        <v/>
      </c>
      <c r="AG718" s="254" t="str">
        <f t="shared" si="107"/>
        <v/>
      </c>
      <c r="AH718" s="248" t="str">
        <f t="shared" si="108"/>
        <v/>
      </c>
      <c r="AI718" s="249" t="str">
        <f t="shared" si="109"/>
        <v/>
      </c>
    </row>
    <row r="719" spans="2:35" x14ac:dyDescent="0.3">
      <c r="B719" s="94"/>
      <c r="C719" s="95"/>
      <c r="D719" s="95"/>
      <c r="E719" s="95"/>
      <c r="F719" s="94"/>
      <c r="G719" s="145"/>
      <c r="H719" s="245"/>
      <c r="I719" s="211" t="str">
        <f>IF(D719="Room AC (window/wall)",'Emission Factors'!$E$53,IF(D719="Room AC (PTAC/PTHP)",H719,IF(D719="Residential AC",'Emission Factors'!$E$55,IF(D719="Residential HP",H719,IF(D719="Commercial AC (&gt;=65k to &lt;135,000k Btu/hr)",'Emission Factors'!$E$57,IF(D719="Commercial AC (&gt;=135,000k Btu/hr)",'Emission Factors'!$E$58,""))))))</f>
        <v/>
      </c>
      <c r="J719" s="96"/>
      <c r="K719" s="211" t="str">
        <f>IF(ISBLANK(J719),"",VLOOKUP(J719,'Emission Factors'!$C$81:$G$221,4,FALSE))</f>
        <v/>
      </c>
      <c r="L719" s="210" t="str">
        <f>IF(D719="Room AC (window/wall)",'Emission Factors'!$F$53,IF(D719="Room AC (PTAC/PTHP)",'Emission Factors'!$F$54,IF(D719="Residential AC",'Emission Factors'!$F$55,IF(D719="Residential HP",'Emission Factors'!$F$56,IF(D719="Commercial AC (&gt;=65k to &lt;135,000k Btu/hr)",'Emission Factors'!$F$57,IF(D719="Commercial AC (&gt;=135,000k Btu/hr)",'Emission Factors'!$F$58,""))))))</f>
        <v/>
      </c>
      <c r="M719" s="211" t="str">
        <f>IF(D719="Room AC (window/wall)",'Emission Factors'!$G$53,IF(D719="Room AC (PTAC/PTHP)",'Emission Factors'!$G$54,IF(D719="Residential AC",'Emission Factors'!$G$55,IF(D719="Residential HP",'Emission Factors'!$G$56,IF(D719="Commercial AC (&gt;=65k to &lt;135,000k Btu/hr)",'Emission Factors'!$G$57,IF(D719="Commercial AC (&gt;=135,000k Btu/hr)",'Emission Factors'!$G$58,""))))))</f>
        <v/>
      </c>
      <c r="N719" s="96"/>
      <c r="O719" s="209" t="str">
        <f>IF(ISBLANK(D719),"",(IF(D719="Room AC (window/wall)",'Emission Factors'!$C$53,IF(D719="Room AC (PTAC/PTHP)",'Emission Factors'!$C$54,IF(D719="Residential AC",'Emission Factors'!$C$55,IF(D719="Residential HP",'Emission Factors'!$C$56,IF(D719="Commercial AC (&gt;=65k to &lt;135,000k Btu/hr)",'Emission Factors'!$C$57,IF(D719="Commercial AC (&gt;=135,000k Btu/hr)",'Emission Factors'!$C$58,""))))))))</f>
        <v/>
      </c>
      <c r="P719" s="209" t="str">
        <f t="shared" si="110"/>
        <v/>
      </c>
      <c r="Q719" s="95"/>
      <c r="R719" s="256"/>
      <c r="S719" s="256"/>
      <c r="T719" s="96"/>
      <c r="U719" s="211" t="str">
        <f>IF(Q719="Room AC (window/wall)",'Emission Factors'!$E$53,IF(AND(Q719="Room AC (PTAC/PTHP)",ISBLANK(T719)),"Error",IF(AND(Q719="Room AC (PTAC/PTHP)",T719&gt;0),T719,IF(Q719="Residential AC",'Emission Factors'!$E$55,IF(AND(Q719="Residential HP",ISBLANK(T719)),"Error",IF(AND(Q719="Residential HP",T719&gt;0),T719,IF(Q719="Commercial AC (&gt;=65k to &lt;135,000k Btu/hr)",'Emission Factors'!$E$57,IF(Q719="Commercial AC (&gt;=135,000k Btu/hr)",'Emission Factors'!$E$58,""))))))))</f>
        <v/>
      </c>
      <c r="V719" s="95"/>
      <c r="W719" s="211" t="str">
        <f>IF(ISBLANK(V719),"",VLOOKUP(V719,'Emission Factors'!$C$81:$G$221,4,FALSE))</f>
        <v/>
      </c>
      <c r="X719" s="210" t="str">
        <f>IF(Q719="Room AC (window/wall)",'Emission Factors'!$F$53,IF(Q719="Room AC (PTAC/PTHP)",'Emission Factors'!$F$54,IF(Q719="Residential AC",'Emission Factors'!$F$55,IF(Q719="Residential HP",'Emission Factors'!$F$56,IF(Q719="Commercial AC (&gt;=65k to &lt;135,000k Btu/hr)",'Emission Factors'!$F$57,IF(Q719="Commercial AC (&gt;=135,000k Btu/hr)",'Emission Factors'!$F$58,""))))))</f>
        <v/>
      </c>
      <c r="Y719" s="211" t="str">
        <f>IF(Q719="Room AC (window/wall)",'Emission Factors'!$G$53,IF(Q719="Room AC (PTAC/PTHP)",'Emission Factors'!$G$54,IF(Q719="Residential AC",'Emission Factors'!$G$55,IF(Q719="Residential HP",'Emission Factors'!$G$56,IF(Q719="Commercial AC (&gt;=65k to &lt;135,000k Btu/hr)",'Emission Factors'!$G$57,IF(Q719="Commercial AC (&gt;=135,000k Btu/hr)",'Emission Factors'!$G$58,""))))))</f>
        <v/>
      </c>
      <c r="Z719" s="96"/>
      <c r="AA719" s="97" t="str">
        <f t="shared" ref="AA719:AA782" si="111">IF(ISBLANK(Z719),"",(I719*K719*(M719/100)*(N719/2204.6)))</f>
        <v/>
      </c>
      <c r="AB719" s="97" t="str">
        <f t="shared" ref="AB719:AB782" si="112">IF(ISBLANK(Z719),"",(U719*W719*(Y719/100)*(Z719/2204.6)))</f>
        <v/>
      </c>
      <c r="AC719" s="246" t="str">
        <f t="shared" ref="AC719:AC782" si="113">IF(ISBLANK(Z719),"",(AA719-AB719))</f>
        <v/>
      </c>
      <c r="AD719" s="97" t="str">
        <f t="shared" ref="AD719:AD782" si="114">IF(ISBLANK(Z719),"",(H719*K719*(L719/100)*(N719/2204.6)*P719))</f>
        <v/>
      </c>
      <c r="AE719" s="97" t="str">
        <f t="shared" ref="AE719:AE782" si="115">IF(ISBLANK(Z719),"",(T719*W719*(X719/100)*(Z719/2204.6)*P719))</f>
        <v/>
      </c>
      <c r="AF719" s="252" t="str">
        <f t="shared" ref="AF719:AF782" si="116">IF(ISBLANK(Z719),"",(AD719-AE719))</f>
        <v/>
      </c>
      <c r="AG719" s="254" t="str">
        <f t="shared" ref="AG719:AG782" si="117">IF(ISBLANK(S719),"",IF(AND(S719&gt;2024,W719&gt;750),0,SUM(AC719,AF719)))</f>
        <v/>
      </c>
      <c r="AH719" s="248" t="str">
        <f t="shared" ref="AH719:AH782" si="118">IF(ISBLANK(Z719),"",(AG719/Z719))</f>
        <v/>
      </c>
      <c r="AI719" s="249" t="str">
        <f t="shared" ref="AI719:AI782" si="119">IF(ISBLANK(Z719),"",(IF(AG719=0,0,(AG719/G719))))</f>
        <v/>
      </c>
    </row>
    <row r="720" spans="2:35" x14ac:dyDescent="0.3">
      <c r="B720" s="94"/>
      <c r="C720" s="95"/>
      <c r="D720" s="95"/>
      <c r="E720" s="95"/>
      <c r="F720" s="94"/>
      <c r="G720" s="145"/>
      <c r="H720" s="245"/>
      <c r="I720" s="211" t="str">
        <f>IF(D720="Room AC (window/wall)",'Emission Factors'!$E$53,IF(D720="Room AC (PTAC/PTHP)",H720,IF(D720="Residential AC",'Emission Factors'!$E$55,IF(D720="Residential HP",H720,IF(D720="Commercial AC (&gt;=65k to &lt;135,000k Btu/hr)",'Emission Factors'!$E$57,IF(D720="Commercial AC (&gt;=135,000k Btu/hr)",'Emission Factors'!$E$58,""))))))</f>
        <v/>
      </c>
      <c r="J720" s="96"/>
      <c r="K720" s="211" t="str">
        <f>IF(ISBLANK(J720),"",VLOOKUP(J720,'Emission Factors'!$C$81:$G$221,4,FALSE))</f>
        <v/>
      </c>
      <c r="L720" s="210" t="str">
        <f>IF(D720="Room AC (window/wall)",'Emission Factors'!$F$53,IF(D720="Room AC (PTAC/PTHP)",'Emission Factors'!$F$54,IF(D720="Residential AC",'Emission Factors'!$F$55,IF(D720="Residential HP",'Emission Factors'!$F$56,IF(D720="Commercial AC (&gt;=65k to &lt;135,000k Btu/hr)",'Emission Factors'!$F$57,IF(D720="Commercial AC (&gt;=135,000k Btu/hr)",'Emission Factors'!$F$58,""))))))</f>
        <v/>
      </c>
      <c r="M720" s="211" t="str">
        <f>IF(D720="Room AC (window/wall)",'Emission Factors'!$G$53,IF(D720="Room AC (PTAC/PTHP)",'Emission Factors'!$G$54,IF(D720="Residential AC",'Emission Factors'!$G$55,IF(D720="Residential HP",'Emission Factors'!$G$56,IF(D720="Commercial AC (&gt;=65k to &lt;135,000k Btu/hr)",'Emission Factors'!$G$57,IF(D720="Commercial AC (&gt;=135,000k Btu/hr)",'Emission Factors'!$G$58,""))))))</f>
        <v/>
      </c>
      <c r="N720" s="96"/>
      <c r="O720" s="209" t="str">
        <f>IF(ISBLANK(D720),"",(IF(D720="Room AC (window/wall)",'Emission Factors'!$C$53,IF(D720="Room AC (PTAC/PTHP)",'Emission Factors'!$C$54,IF(D720="Residential AC",'Emission Factors'!$C$55,IF(D720="Residential HP",'Emission Factors'!$C$56,IF(D720="Commercial AC (&gt;=65k to &lt;135,000k Btu/hr)",'Emission Factors'!$C$57,IF(D720="Commercial AC (&gt;=135,000k Btu/hr)",'Emission Factors'!$C$58,""))))))))</f>
        <v/>
      </c>
      <c r="P720" s="209" t="str">
        <f t="shared" si="110"/>
        <v/>
      </c>
      <c r="Q720" s="95"/>
      <c r="R720" s="256"/>
      <c r="S720" s="256"/>
      <c r="T720" s="96"/>
      <c r="U720" s="211" t="str">
        <f>IF(Q720="Room AC (window/wall)",'Emission Factors'!$E$53,IF(AND(Q720="Room AC (PTAC/PTHP)",ISBLANK(T720)),"Error",IF(AND(Q720="Room AC (PTAC/PTHP)",T720&gt;0),T720,IF(Q720="Residential AC",'Emission Factors'!$E$55,IF(AND(Q720="Residential HP",ISBLANK(T720)),"Error",IF(AND(Q720="Residential HP",T720&gt;0),T720,IF(Q720="Commercial AC (&gt;=65k to &lt;135,000k Btu/hr)",'Emission Factors'!$E$57,IF(Q720="Commercial AC (&gt;=135,000k Btu/hr)",'Emission Factors'!$E$58,""))))))))</f>
        <v/>
      </c>
      <c r="V720" s="95"/>
      <c r="W720" s="211" t="str">
        <f>IF(ISBLANK(V720),"",VLOOKUP(V720,'Emission Factors'!$C$81:$G$221,4,FALSE))</f>
        <v/>
      </c>
      <c r="X720" s="210" t="str">
        <f>IF(Q720="Room AC (window/wall)",'Emission Factors'!$F$53,IF(Q720="Room AC (PTAC/PTHP)",'Emission Factors'!$F$54,IF(Q720="Residential AC",'Emission Factors'!$F$55,IF(Q720="Residential HP",'Emission Factors'!$F$56,IF(Q720="Commercial AC (&gt;=65k to &lt;135,000k Btu/hr)",'Emission Factors'!$F$57,IF(Q720="Commercial AC (&gt;=135,000k Btu/hr)",'Emission Factors'!$F$58,""))))))</f>
        <v/>
      </c>
      <c r="Y720" s="211" t="str">
        <f>IF(Q720="Room AC (window/wall)",'Emission Factors'!$G$53,IF(Q720="Room AC (PTAC/PTHP)",'Emission Factors'!$G$54,IF(Q720="Residential AC",'Emission Factors'!$G$55,IF(Q720="Residential HP",'Emission Factors'!$G$56,IF(Q720="Commercial AC (&gt;=65k to &lt;135,000k Btu/hr)",'Emission Factors'!$G$57,IF(Q720="Commercial AC (&gt;=135,000k Btu/hr)",'Emission Factors'!$G$58,""))))))</f>
        <v/>
      </c>
      <c r="Z720" s="96"/>
      <c r="AA720" s="97" t="str">
        <f t="shared" si="111"/>
        <v/>
      </c>
      <c r="AB720" s="97" t="str">
        <f t="shared" si="112"/>
        <v/>
      </c>
      <c r="AC720" s="246" t="str">
        <f t="shared" si="113"/>
        <v/>
      </c>
      <c r="AD720" s="97" t="str">
        <f t="shared" si="114"/>
        <v/>
      </c>
      <c r="AE720" s="97" t="str">
        <f t="shared" si="115"/>
        <v/>
      </c>
      <c r="AF720" s="252" t="str">
        <f t="shared" si="116"/>
        <v/>
      </c>
      <c r="AG720" s="254" t="str">
        <f t="shared" si="117"/>
        <v/>
      </c>
      <c r="AH720" s="248" t="str">
        <f t="shared" si="118"/>
        <v/>
      </c>
      <c r="AI720" s="249" t="str">
        <f t="shared" si="119"/>
        <v/>
      </c>
    </row>
    <row r="721" spans="2:35" x14ac:dyDescent="0.3">
      <c r="B721" s="94"/>
      <c r="C721" s="95"/>
      <c r="D721" s="95"/>
      <c r="E721" s="95"/>
      <c r="F721" s="94"/>
      <c r="G721" s="145"/>
      <c r="H721" s="245"/>
      <c r="I721" s="211" t="str">
        <f>IF(D721="Room AC (window/wall)",'Emission Factors'!$E$53,IF(D721="Room AC (PTAC/PTHP)",H721,IF(D721="Residential AC",'Emission Factors'!$E$55,IF(D721="Residential HP",H721,IF(D721="Commercial AC (&gt;=65k to &lt;135,000k Btu/hr)",'Emission Factors'!$E$57,IF(D721="Commercial AC (&gt;=135,000k Btu/hr)",'Emission Factors'!$E$58,""))))))</f>
        <v/>
      </c>
      <c r="J721" s="96"/>
      <c r="K721" s="211" t="str">
        <f>IF(ISBLANK(J721),"",VLOOKUP(J721,'Emission Factors'!$C$81:$G$221,4,FALSE))</f>
        <v/>
      </c>
      <c r="L721" s="210" t="str">
        <f>IF(D721="Room AC (window/wall)",'Emission Factors'!$F$53,IF(D721="Room AC (PTAC/PTHP)",'Emission Factors'!$F$54,IF(D721="Residential AC",'Emission Factors'!$F$55,IF(D721="Residential HP",'Emission Factors'!$F$56,IF(D721="Commercial AC (&gt;=65k to &lt;135,000k Btu/hr)",'Emission Factors'!$F$57,IF(D721="Commercial AC (&gt;=135,000k Btu/hr)",'Emission Factors'!$F$58,""))))))</f>
        <v/>
      </c>
      <c r="M721" s="211" t="str">
        <f>IF(D721="Room AC (window/wall)",'Emission Factors'!$G$53,IF(D721="Room AC (PTAC/PTHP)",'Emission Factors'!$G$54,IF(D721="Residential AC",'Emission Factors'!$G$55,IF(D721="Residential HP",'Emission Factors'!$G$56,IF(D721="Commercial AC (&gt;=65k to &lt;135,000k Btu/hr)",'Emission Factors'!$G$57,IF(D721="Commercial AC (&gt;=135,000k Btu/hr)",'Emission Factors'!$G$58,""))))))</f>
        <v/>
      </c>
      <c r="N721" s="96"/>
      <c r="O721" s="209" t="str">
        <f>IF(ISBLANK(D721),"",(IF(D721="Room AC (window/wall)",'Emission Factors'!$C$53,IF(D721="Room AC (PTAC/PTHP)",'Emission Factors'!$C$54,IF(D721="Residential AC",'Emission Factors'!$C$55,IF(D721="Residential HP",'Emission Factors'!$C$56,IF(D721="Commercial AC (&gt;=65k to &lt;135,000k Btu/hr)",'Emission Factors'!$C$57,IF(D721="Commercial AC (&gt;=135,000k Btu/hr)",'Emission Factors'!$C$58,""))))))))</f>
        <v/>
      </c>
      <c r="P721" s="209" t="str">
        <f t="shared" si="110"/>
        <v/>
      </c>
      <c r="Q721" s="95"/>
      <c r="R721" s="256"/>
      <c r="S721" s="256"/>
      <c r="T721" s="96"/>
      <c r="U721" s="211" t="str">
        <f>IF(Q721="Room AC (window/wall)",'Emission Factors'!$E$53,IF(AND(Q721="Room AC (PTAC/PTHP)",ISBLANK(T721)),"Error",IF(AND(Q721="Room AC (PTAC/PTHP)",T721&gt;0),T721,IF(Q721="Residential AC",'Emission Factors'!$E$55,IF(AND(Q721="Residential HP",ISBLANK(T721)),"Error",IF(AND(Q721="Residential HP",T721&gt;0),T721,IF(Q721="Commercial AC (&gt;=65k to &lt;135,000k Btu/hr)",'Emission Factors'!$E$57,IF(Q721="Commercial AC (&gt;=135,000k Btu/hr)",'Emission Factors'!$E$58,""))))))))</f>
        <v/>
      </c>
      <c r="V721" s="95"/>
      <c r="W721" s="211" t="str">
        <f>IF(ISBLANK(V721),"",VLOOKUP(V721,'Emission Factors'!$C$81:$G$221,4,FALSE))</f>
        <v/>
      </c>
      <c r="X721" s="210" t="str">
        <f>IF(Q721="Room AC (window/wall)",'Emission Factors'!$F$53,IF(Q721="Room AC (PTAC/PTHP)",'Emission Factors'!$F$54,IF(Q721="Residential AC",'Emission Factors'!$F$55,IF(Q721="Residential HP",'Emission Factors'!$F$56,IF(Q721="Commercial AC (&gt;=65k to &lt;135,000k Btu/hr)",'Emission Factors'!$F$57,IF(Q721="Commercial AC (&gt;=135,000k Btu/hr)",'Emission Factors'!$F$58,""))))))</f>
        <v/>
      </c>
      <c r="Y721" s="211" t="str">
        <f>IF(Q721="Room AC (window/wall)",'Emission Factors'!$G$53,IF(Q721="Room AC (PTAC/PTHP)",'Emission Factors'!$G$54,IF(Q721="Residential AC",'Emission Factors'!$G$55,IF(Q721="Residential HP",'Emission Factors'!$G$56,IF(Q721="Commercial AC (&gt;=65k to &lt;135,000k Btu/hr)",'Emission Factors'!$G$57,IF(Q721="Commercial AC (&gt;=135,000k Btu/hr)",'Emission Factors'!$G$58,""))))))</f>
        <v/>
      </c>
      <c r="Z721" s="96"/>
      <c r="AA721" s="97" t="str">
        <f t="shared" si="111"/>
        <v/>
      </c>
      <c r="AB721" s="97" t="str">
        <f t="shared" si="112"/>
        <v/>
      </c>
      <c r="AC721" s="246" t="str">
        <f t="shared" si="113"/>
        <v/>
      </c>
      <c r="AD721" s="97" t="str">
        <f t="shared" si="114"/>
        <v/>
      </c>
      <c r="AE721" s="97" t="str">
        <f t="shared" si="115"/>
        <v/>
      </c>
      <c r="AF721" s="252" t="str">
        <f t="shared" si="116"/>
        <v/>
      </c>
      <c r="AG721" s="254" t="str">
        <f t="shared" si="117"/>
        <v/>
      </c>
      <c r="AH721" s="248" t="str">
        <f t="shared" si="118"/>
        <v/>
      </c>
      <c r="AI721" s="249" t="str">
        <f t="shared" si="119"/>
        <v/>
      </c>
    </row>
    <row r="722" spans="2:35" x14ac:dyDescent="0.3">
      <c r="B722" s="94"/>
      <c r="C722" s="95"/>
      <c r="D722" s="95"/>
      <c r="E722" s="95"/>
      <c r="F722" s="94"/>
      <c r="G722" s="145"/>
      <c r="H722" s="245"/>
      <c r="I722" s="211" t="str">
        <f>IF(D722="Room AC (window/wall)",'Emission Factors'!$E$53,IF(D722="Room AC (PTAC/PTHP)",H722,IF(D722="Residential AC",'Emission Factors'!$E$55,IF(D722="Residential HP",H722,IF(D722="Commercial AC (&gt;=65k to &lt;135,000k Btu/hr)",'Emission Factors'!$E$57,IF(D722="Commercial AC (&gt;=135,000k Btu/hr)",'Emission Factors'!$E$58,""))))))</f>
        <v/>
      </c>
      <c r="J722" s="96"/>
      <c r="K722" s="211" t="str">
        <f>IF(ISBLANK(J722),"",VLOOKUP(J722,'Emission Factors'!$C$81:$G$221,4,FALSE))</f>
        <v/>
      </c>
      <c r="L722" s="210" t="str">
        <f>IF(D722="Room AC (window/wall)",'Emission Factors'!$F$53,IF(D722="Room AC (PTAC/PTHP)",'Emission Factors'!$F$54,IF(D722="Residential AC",'Emission Factors'!$F$55,IF(D722="Residential HP",'Emission Factors'!$F$56,IF(D722="Commercial AC (&gt;=65k to &lt;135,000k Btu/hr)",'Emission Factors'!$F$57,IF(D722="Commercial AC (&gt;=135,000k Btu/hr)",'Emission Factors'!$F$58,""))))))</f>
        <v/>
      </c>
      <c r="M722" s="211" t="str">
        <f>IF(D722="Room AC (window/wall)",'Emission Factors'!$G$53,IF(D722="Room AC (PTAC/PTHP)",'Emission Factors'!$G$54,IF(D722="Residential AC",'Emission Factors'!$G$55,IF(D722="Residential HP",'Emission Factors'!$G$56,IF(D722="Commercial AC (&gt;=65k to &lt;135,000k Btu/hr)",'Emission Factors'!$G$57,IF(D722="Commercial AC (&gt;=135,000k Btu/hr)",'Emission Factors'!$G$58,""))))))</f>
        <v/>
      </c>
      <c r="N722" s="96"/>
      <c r="O722" s="209" t="str">
        <f>IF(ISBLANK(D722),"",(IF(D722="Room AC (window/wall)",'Emission Factors'!$C$53,IF(D722="Room AC (PTAC/PTHP)",'Emission Factors'!$C$54,IF(D722="Residential AC",'Emission Factors'!$C$55,IF(D722="Residential HP",'Emission Factors'!$C$56,IF(D722="Commercial AC (&gt;=65k to &lt;135,000k Btu/hr)",'Emission Factors'!$C$57,IF(D722="Commercial AC (&gt;=135,000k Btu/hr)",'Emission Factors'!$C$58,""))))))))</f>
        <v/>
      </c>
      <c r="P722" s="209" t="str">
        <f t="shared" si="110"/>
        <v/>
      </c>
      <c r="Q722" s="95"/>
      <c r="R722" s="256"/>
      <c r="S722" s="256"/>
      <c r="T722" s="96"/>
      <c r="U722" s="211" t="str">
        <f>IF(Q722="Room AC (window/wall)",'Emission Factors'!$E$53,IF(AND(Q722="Room AC (PTAC/PTHP)",ISBLANK(T722)),"Error",IF(AND(Q722="Room AC (PTAC/PTHP)",T722&gt;0),T722,IF(Q722="Residential AC",'Emission Factors'!$E$55,IF(AND(Q722="Residential HP",ISBLANK(T722)),"Error",IF(AND(Q722="Residential HP",T722&gt;0),T722,IF(Q722="Commercial AC (&gt;=65k to &lt;135,000k Btu/hr)",'Emission Factors'!$E$57,IF(Q722="Commercial AC (&gt;=135,000k Btu/hr)",'Emission Factors'!$E$58,""))))))))</f>
        <v/>
      </c>
      <c r="V722" s="95"/>
      <c r="W722" s="211" t="str">
        <f>IF(ISBLANK(V722),"",VLOOKUP(V722,'Emission Factors'!$C$81:$G$221,4,FALSE))</f>
        <v/>
      </c>
      <c r="X722" s="210" t="str">
        <f>IF(Q722="Room AC (window/wall)",'Emission Factors'!$F$53,IF(Q722="Room AC (PTAC/PTHP)",'Emission Factors'!$F$54,IF(Q722="Residential AC",'Emission Factors'!$F$55,IF(Q722="Residential HP",'Emission Factors'!$F$56,IF(Q722="Commercial AC (&gt;=65k to &lt;135,000k Btu/hr)",'Emission Factors'!$F$57,IF(Q722="Commercial AC (&gt;=135,000k Btu/hr)",'Emission Factors'!$F$58,""))))))</f>
        <v/>
      </c>
      <c r="Y722" s="211" t="str">
        <f>IF(Q722="Room AC (window/wall)",'Emission Factors'!$G$53,IF(Q722="Room AC (PTAC/PTHP)",'Emission Factors'!$G$54,IF(Q722="Residential AC",'Emission Factors'!$G$55,IF(Q722="Residential HP",'Emission Factors'!$G$56,IF(Q722="Commercial AC (&gt;=65k to &lt;135,000k Btu/hr)",'Emission Factors'!$G$57,IF(Q722="Commercial AC (&gt;=135,000k Btu/hr)",'Emission Factors'!$G$58,""))))))</f>
        <v/>
      </c>
      <c r="Z722" s="96"/>
      <c r="AA722" s="97" t="str">
        <f t="shared" si="111"/>
        <v/>
      </c>
      <c r="AB722" s="97" t="str">
        <f t="shared" si="112"/>
        <v/>
      </c>
      <c r="AC722" s="246" t="str">
        <f t="shared" si="113"/>
        <v/>
      </c>
      <c r="AD722" s="97" t="str">
        <f t="shared" si="114"/>
        <v/>
      </c>
      <c r="AE722" s="97" t="str">
        <f t="shared" si="115"/>
        <v/>
      </c>
      <c r="AF722" s="252" t="str">
        <f t="shared" si="116"/>
        <v/>
      </c>
      <c r="AG722" s="254" t="str">
        <f t="shared" si="117"/>
        <v/>
      </c>
      <c r="AH722" s="248" t="str">
        <f t="shared" si="118"/>
        <v/>
      </c>
      <c r="AI722" s="249" t="str">
        <f t="shared" si="119"/>
        <v/>
      </c>
    </row>
    <row r="723" spans="2:35" x14ac:dyDescent="0.3">
      <c r="B723" s="94"/>
      <c r="C723" s="95"/>
      <c r="D723" s="95"/>
      <c r="E723" s="95"/>
      <c r="F723" s="94"/>
      <c r="G723" s="145"/>
      <c r="H723" s="245"/>
      <c r="I723" s="211" t="str">
        <f>IF(D723="Room AC (window/wall)",'Emission Factors'!$E$53,IF(D723="Room AC (PTAC/PTHP)",H723,IF(D723="Residential AC",'Emission Factors'!$E$55,IF(D723="Residential HP",H723,IF(D723="Commercial AC (&gt;=65k to &lt;135,000k Btu/hr)",'Emission Factors'!$E$57,IF(D723="Commercial AC (&gt;=135,000k Btu/hr)",'Emission Factors'!$E$58,""))))))</f>
        <v/>
      </c>
      <c r="J723" s="96"/>
      <c r="K723" s="211" t="str">
        <f>IF(ISBLANK(J723),"",VLOOKUP(J723,'Emission Factors'!$C$81:$G$221,4,FALSE))</f>
        <v/>
      </c>
      <c r="L723" s="210" t="str">
        <f>IF(D723="Room AC (window/wall)",'Emission Factors'!$F$53,IF(D723="Room AC (PTAC/PTHP)",'Emission Factors'!$F$54,IF(D723="Residential AC",'Emission Factors'!$F$55,IF(D723="Residential HP",'Emission Factors'!$F$56,IF(D723="Commercial AC (&gt;=65k to &lt;135,000k Btu/hr)",'Emission Factors'!$F$57,IF(D723="Commercial AC (&gt;=135,000k Btu/hr)",'Emission Factors'!$F$58,""))))))</f>
        <v/>
      </c>
      <c r="M723" s="211" t="str">
        <f>IF(D723="Room AC (window/wall)",'Emission Factors'!$G$53,IF(D723="Room AC (PTAC/PTHP)",'Emission Factors'!$G$54,IF(D723="Residential AC",'Emission Factors'!$G$55,IF(D723="Residential HP",'Emission Factors'!$G$56,IF(D723="Commercial AC (&gt;=65k to &lt;135,000k Btu/hr)",'Emission Factors'!$G$57,IF(D723="Commercial AC (&gt;=135,000k Btu/hr)",'Emission Factors'!$G$58,""))))))</f>
        <v/>
      </c>
      <c r="N723" s="96"/>
      <c r="O723" s="209" t="str">
        <f>IF(ISBLANK(D723),"",(IF(D723="Room AC (window/wall)",'Emission Factors'!$C$53,IF(D723="Room AC (PTAC/PTHP)",'Emission Factors'!$C$54,IF(D723="Residential AC",'Emission Factors'!$C$55,IF(D723="Residential HP",'Emission Factors'!$C$56,IF(D723="Commercial AC (&gt;=65k to &lt;135,000k Btu/hr)",'Emission Factors'!$C$57,IF(D723="Commercial AC (&gt;=135,000k Btu/hr)",'Emission Factors'!$C$58,""))))))))</f>
        <v/>
      </c>
      <c r="P723" s="209" t="str">
        <f t="shared" si="110"/>
        <v/>
      </c>
      <c r="Q723" s="95"/>
      <c r="R723" s="256"/>
      <c r="S723" s="256"/>
      <c r="T723" s="96"/>
      <c r="U723" s="211" t="str">
        <f>IF(Q723="Room AC (window/wall)",'Emission Factors'!$E$53,IF(AND(Q723="Room AC (PTAC/PTHP)",ISBLANK(T723)),"Error",IF(AND(Q723="Room AC (PTAC/PTHP)",T723&gt;0),T723,IF(Q723="Residential AC",'Emission Factors'!$E$55,IF(AND(Q723="Residential HP",ISBLANK(T723)),"Error",IF(AND(Q723="Residential HP",T723&gt;0),T723,IF(Q723="Commercial AC (&gt;=65k to &lt;135,000k Btu/hr)",'Emission Factors'!$E$57,IF(Q723="Commercial AC (&gt;=135,000k Btu/hr)",'Emission Factors'!$E$58,""))))))))</f>
        <v/>
      </c>
      <c r="V723" s="95"/>
      <c r="W723" s="211" t="str">
        <f>IF(ISBLANK(V723),"",VLOOKUP(V723,'Emission Factors'!$C$81:$G$221,4,FALSE))</f>
        <v/>
      </c>
      <c r="X723" s="210" t="str">
        <f>IF(Q723="Room AC (window/wall)",'Emission Factors'!$F$53,IF(Q723="Room AC (PTAC/PTHP)",'Emission Factors'!$F$54,IF(Q723="Residential AC",'Emission Factors'!$F$55,IF(Q723="Residential HP",'Emission Factors'!$F$56,IF(Q723="Commercial AC (&gt;=65k to &lt;135,000k Btu/hr)",'Emission Factors'!$F$57,IF(Q723="Commercial AC (&gt;=135,000k Btu/hr)",'Emission Factors'!$F$58,""))))))</f>
        <v/>
      </c>
      <c r="Y723" s="211" t="str">
        <f>IF(Q723="Room AC (window/wall)",'Emission Factors'!$G$53,IF(Q723="Room AC (PTAC/PTHP)",'Emission Factors'!$G$54,IF(Q723="Residential AC",'Emission Factors'!$G$55,IF(Q723="Residential HP",'Emission Factors'!$G$56,IF(Q723="Commercial AC (&gt;=65k to &lt;135,000k Btu/hr)",'Emission Factors'!$G$57,IF(Q723="Commercial AC (&gt;=135,000k Btu/hr)",'Emission Factors'!$G$58,""))))))</f>
        <v/>
      </c>
      <c r="Z723" s="96"/>
      <c r="AA723" s="97" t="str">
        <f t="shared" si="111"/>
        <v/>
      </c>
      <c r="AB723" s="97" t="str">
        <f t="shared" si="112"/>
        <v/>
      </c>
      <c r="AC723" s="246" t="str">
        <f t="shared" si="113"/>
        <v/>
      </c>
      <c r="AD723" s="97" t="str">
        <f t="shared" si="114"/>
        <v/>
      </c>
      <c r="AE723" s="97" t="str">
        <f t="shared" si="115"/>
        <v/>
      </c>
      <c r="AF723" s="252" t="str">
        <f t="shared" si="116"/>
        <v/>
      </c>
      <c r="AG723" s="254" t="str">
        <f t="shared" si="117"/>
        <v/>
      </c>
      <c r="AH723" s="248" t="str">
        <f t="shared" si="118"/>
        <v/>
      </c>
      <c r="AI723" s="249" t="str">
        <f t="shared" si="119"/>
        <v/>
      </c>
    </row>
    <row r="724" spans="2:35" x14ac:dyDescent="0.3">
      <c r="B724" s="94"/>
      <c r="C724" s="95"/>
      <c r="D724" s="95"/>
      <c r="E724" s="95"/>
      <c r="F724" s="94"/>
      <c r="G724" s="145"/>
      <c r="H724" s="245"/>
      <c r="I724" s="211" t="str">
        <f>IF(D724="Room AC (window/wall)",'Emission Factors'!$E$53,IF(D724="Room AC (PTAC/PTHP)",H724,IF(D724="Residential AC",'Emission Factors'!$E$55,IF(D724="Residential HP",H724,IF(D724="Commercial AC (&gt;=65k to &lt;135,000k Btu/hr)",'Emission Factors'!$E$57,IF(D724="Commercial AC (&gt;=135,000k Btu/hr)",'Emission Factors'!$E$58,""))))))</f>
        <v/>
      </c>
      <c r="J724" s="96"/>
      <c r="K724" s="211" t="str">
        <f>IF(ISBLANK(J724),"",VLOOKUP(J724,'Emission Factors'!$C$81:$G$221,4,FALSE))</f>
        <v/>
      </c>
      <c r="L724" s="210" t="str">
        <f>IF(D724="Room AC (window/wall)",'Emission Factors'!$F$53,IF(D724="Room AC (PTAC/PTHP)",'Emission Factors'!$F$54,IF(D724="Residential AC",'Emission Factors'!$F$55,IF(D724="Residential HP",'Emission Factors'!$F$56,IF(D724="Commercial AC (&gt;=65k to &lt;135,000k Btu/hr)",'Emission Factors'!$F$57,IF(D724="Commercial AC (&gt;=135,000k Btu/hr)",'Emission Factors'!$F$58,""))))))</f>
        <v/>
      </c>
      <c r="M724" s="211" t="str">
        <f>IF(D724="Room AC (window/wall)",'Emission Factors'!$G$53,IF(D724="Room AC (PTAC/PTHP)",'Emission Factors'!$G$54,IF(D724="Residential AC",'Emission Factors'!$G$55,IF(D724="Residential HP",'Emission Factors'!$G$56,IF(D724="Commercial AC (&gt;=65k to &lt;135,000k Btu/hr)",'Emission Factors'!$G$57,IF(D724="Commercial AC (&gt;=135,000k Btu/hr)",'Emission Factors'!$G$58,""))))))</f>
        <v/>
      </c>
      <c r="N724" s="96"/>
      <c r="O724" s="209" t="str">
        <f>IF(ISBLANK(D724),"",(IF(D724="Room AC (window/wall)",'Emission Factors'!$C$53,IF(D724="Room AC (PTAC/PTHP)",'Emission Factors'!$C$54,IF(D724="Residential AC",'Emission Factors'!$C$55,IF(D724="Residential HP",'Emission Factors'!$C$56,IF(D724="Commercial AC (&gt;=65k to &lt;135,000k Btu/hr)",'Emission Factors'!$C$57,IF(D724="Commercial AC (&gt;=135,000k Btu/hr)",'Emission Factors'!$C$58,""))))))))</f>
        <v/>
      </c>
      <c r="P724" s="209" t="str">
        <f t="shared" si="110"/>
        <v/>
      </c>
      <c r="Q724" s="95"/>
      <c r="R724" s="256"/>
      <c r="S724" s="256"/>
      <c r="T724" s="96"/>
      <c r="U724" s="211" t="str">
        <f>IF(Q724="Room AC (window/wall)",'Emission Factors'!$E$53,IF(AND(Q724="Room AC (PTAC/PTHP)",ISBLANK(T724)),"Error",IF(AND(Q724="Room AC (PTAC/PTHP)",T724&gt;0),T724,IF(Q724="Residential AC",'Emission Factors'!$E$55,IF(AND(Q724="Residential HP",ISBLANK(T724)),"Error",IF(AND(Q724="Residential HP",T724&gt;0),T724,IF(Q724="Commercial AC (&gt;=65k to &lt;135,000k Btu/hr)",'Emission Factors'!$E$57,IF(Q724="Commercial AC (&gt;=135,000k Btu/hr)",'Emission Factors'!$E$58,""))))))))</f>
        <v/>
      </c>
      <c r="V724" s="95"/>
      <c r="W724" s="211" t="str">
        <f>IF(ISBLANK(V724),"",VLOOKUP(V724,'Emission Factors'!$C$81:$G$221,4,FALSE))</f>
        <v/>
      </c>
      <c r="X724" s="210" t="str">
        <f>IF(Q724="Room AC (window/wall)",'Emission Factors'!$F$53,IF(Q724="Room AC (PTAC/PTHP)",'Emission Factors'!$F$54,IF(Q724="Residential AC",'Emission Factors'!$F$55,IF(Q724="Residential HP",'Emission Factors'!$F$56,IF(Q724="Commercial AC (&gt;=65k to &lt;135,000k Btu/hr)",'Emission Factors'!$F$57,IF(Q724="Commercial AC (&gt;=135,000k Btu/hr)",'Emission Factors'!$F$58,""))))))</f>
        <v/>
      </c>
      <c r="Y724" s="211" t="str">
        <f>IF(Q724="Room AC (window/wall)",'Emission Factors'!$G$53,IF(Q724="Room AC (PTAC/PTHP)",'Emission Factors'!$G$54,IF(Q724="Residential AC",'Emission Factors'!$G$55,IF(Q724="Residential HP",'Emission Factors'!$G$56,IF(Q724="Commercial AC (&gt;=65k to &lt;135,000k Btu/hr)",'Emission Factors'!$G$57,IF(Q724="Commercial AC (&gt;=135,000k Btu/hr)",'Emission Factors'!$G$58,""))))))</f>
        <v/>
      </c>
      <c r="Z724" s="96"/>
      <c r="AA724" s="97" t="str">
        <f t="shared" si="111"/>
        <v/>
      </c>
      <c r="AB724" s="97" t="str">
        <f t="shared" si="112"/>
        <v/>
      </c>
      <c r="AC724" s="246" t="str">
        <f t="shared" si="113"/>
        <v/>
      </c>
      <c r="AD724" s="97" t="str">
        <f t="shared" si="114"/>
        <v/>
      </c>
      <c r="AE724" s="97" t="str">
        <f t="shared" si="115"/>
        <v/>
      </c>
      <c r="AF724" s="252" t="str">
        <f t="shared" si="116"/>
        <v/>
      </c>
      <c r="AG724" s="254" t="str">
        <f t="shared" si="117"/>
        <v/>
      </c>
      <c r="AH724" s="248" t="str">
        <f t="shared" si="118"/>
        <v/>
      </c>
      <c r="AI724" s="249" t="str">
        <f t="shared" si="119"/>
        <v/>
      </c>
    </row>
    <row r="725" spans="2:35" x14ac:dyDescent="0.3">
      <c r="B725" s="94"/>
      <c r="C725" s="95"/>
      <c r="D725" s="95"/>
      <c r="E725" s="95"/>
      <c r="F725" s="94"/>
      <c r="G725" s="145"/>
      <c r="H725" s="245"/>
      <c r="I725" s="211" t="str">
        <f>IF(D725="Room AC (window/wall)",'Emission Factors'!$E$53,IF(D725="Room AC (PTAC/PTHP)",H725,IF(D725="Residential AC",'Emission Factors'!$E$55,IF(D725="Residential HP",H725,IF(D725="Commercial AC (&gt;=65k to &lt;135,000k Btu/hr)",'Emission Factors'!$E$57,IF(D725="Commercial AC (&gt;=135,000k Btu/hr)",'Emission Factors'!$E$58,""))))))</f>
        <v/>
      </c>
      <c r="J725" s="96"/>
      <c r="K725" s="211" t="str">
        <f>IF(ISBLANK(J725),"",VLOOKUP(J725,'Emission Factors'!$C$81:$G$221,4,FALSE))</f>
        <v/>
      </c>
      <c r="L725" s="210" t="str">
        <f>IF(D725="Room AC (window/wall)",'Emission Factors'!$F$53,IF(D725="Room AC (PTAC/PTHP)",'Emission Factors'!$F$54,IF(D725="Residential AC",'Emission Factors'!$F$55,IF(D725="Residential HP",'Emission Factors'!$F$56,IF(D725="Commercial AC (&gt;=65k to &lt;135,000k Btu/hr)",'Emission Factors'!$F$57,IF(D725="Commercial AC (&gt;=135,000k Btu/hr)",'Emission Factors'!$F$58,""))))))</f>
        <v/>
      </c>
      <c r="M725" s="211" t="str">
        <f>IF(D725="Room AC (window/wall)",'Emission Factors'!$G$53,IF(D725="Room AC (PTAC/PTHP)",'Emission Factors'!$G$54,IF(D725="Residential AC",'Emission Factors'!$G$55,IF(D725="Residential HP",'Emission Factors'!$G$56,IF(D725="Commercial AC (&gt;=65k to &lt;135,000k Btu/hr)",'Emission Factors'!$G$57,IF(D725="Commercial AC (&gt;=135,000k Btu/hr)",'Emission Factors'!$G$58,""))))))</f>
        <v/>
      </c>
      <c r="N725" s="96"/>
      <c r="O725" s="209" t="str">
        <f>IF(ISBLANK(D725),"",(IF(D725="Room AC (window/wall)",'Emission Factors'!$C$53,IF(D725="Room AC (PTAC/PTHP)",'Emission Factors'!$C$54,IF(D725="Residential AC",'Emission Factors'!$C$55,IF(D725="Residential HP",'Emission Factors'!$C$56,IF(D725="Commercial AC (&gt;=65k to &lt;135,000k Btu/hr)",'Emission Factors'!$C$57,IF(D725="Commercial AC (&gt;=135,000k Btu/hr)",'Emission Factors'!$C$58,""))))))))</f>
        <v/>
      </c>
      <c r="P725" s="209" t="str">
        <f t="shared" si="110"/>
        <v/>
      </c>
      <c r="Q725" s="95"/>
      <c r="R725" s="256"/>
      <c r="S725" s="256"/>
      <c r="T725" s="96"/>
      <c r="U725" s="211" t="str">
        <f>IF(Q725="Room AC (window/wall)",'Emission Factors'!$E$53,IF(AND(Q725="Room AC (PTAC/PTHP)",ISBLANK(T725)),"Error",IF(AND(Q725="Room AC (PTAC/PTHP)",T725&gt;0),T725,IF(Q725="Residential AC",'Emission Factors'!$E$55,IF(AND(Q725="Residential HP",ISBLANK(T725)),"Error",IF(AND(Q725="Residential HP",T725&gt;0),T725,IF(Q725="Commercial AC (&gt;=65k to &lt;135,000k Btu/hr)",'Emission Factors'!$E$57,IF(Q725="Commercial AC (&gt;=135,000k Btu/hr)",'Emission Factors'!$E$58,""))))))))</f>
        <v/>
      </c>
      <c r="V725" s="95"/>
      <c r="W725" s="211" t="str">
        <f>IF(ISBLANK(V725),"",VLOOKUP(V725,'Emission Factors'!$C$81:$G$221,4,FALSE))</f>
        <v/>
      </c>
      <c r="X725" s="210" t="str">
        <f>IF(Q725="Room AC (window/wall)",'Emission Factors'!$F$53,IF(Q725="Room AC (PTAC/PTHP)",'Emission Factors'!$F$54,IF(Q725="Residential AC",'Emission Factors'!$F$55,IF(Q725="Residential HP",'Emission Factors'!$F$56,IF(Q725="Commercial AC (&gt;=65k to &lt;135,000k Btu/hr)",'Emission Factors'!$F$57,IF(Q725="Commercial AC (&gt;=135,000k Btu/hr)",'Emission Factors'!$F$58,""))))))</f>
        <v/>
      </c>
      <c r="Y725" s="211" t="str">
        <f>IF(Q725="Room AC (window/wall)",'Emission Factors'!$G$53,IF(Q725="Room AC (PTAC/PTHP)",'Emission Factors'!$G$54,IF(Q725="Residential AC",'Emission Factors'!$G$55,IF(Q725="Residential HP",'Emission Factors'!$G$56,IF(Q725="Commercial AC (&gt;=65k to &lt;135,000k Btu/hr)",'Emission Factors'!$G$57,IF(Q725="Commercial AC (&gt;=135,000k Btu/hr)",'Emission Factors'!$G$58,""))))))</f>
        <v/>
      </c>
      <c r="Z725" s="96"/>
      <c r="AA725" s="97" t="str">
        <f t="shared" si="111"/>
        <v/>
      </c>
      <c r="AB725" s="97" t="str">
        <f t="shared" si="112"/>
        <v/>
      </c>
      <c r="AC725" s="246" t="str">
        <f t="shared" si="113"/>
        <v/>
      </c>
      <c r="AD725" s="97" t="str">
        <f t="shared" si="114"/>
        <v/>
      </c>
      <c r="AE725" s="97" t="str">
        <f t="shared" si="115"/>
        <v/>
      </c>
      <c r="AF725" s="252" t="str">
        <f t="shared" si="116"/>
        <v/>
      </c>
      <c r="AG725" s="254" t="str">
        <f t="shared" si="117"/>
        <v/>
      </c>
      <c r="AH725" s="248" t="str">
        <f t="shared" si="118"/>
        <v/>
      </c>
      <c r="AI725" s="249" t="str">
        <f t="shared" si="119"/>
        <v/>
      </c>
    </row>
    <row r="726" spans="2:35" x14ac:dyDescent="0.3">
      <c r="B726" s="94"/>
      <c r="C726" s="95"/>
      <c r="D726" s="95"/>
      <c r="E726" s="95"/>
      <c r="F726" s="94"/>
      <c r="G726" s="145"/>
      <c r="H726" s="245"/>
      <c r="I726" s="211" t="str">
        <f>IF(D726="Room AC (window/wall)",'Emission Factors'!$E$53,IF(D726="Room AC (PTAC/PTHP)",H726,IF(D726="Residential AC",'Emission Factors'!$E$55,IF(D726="Residential HP",H726,IF(D726="Commercial AC (&gt;=65k to &lt;135,000k Btu/hr)",'Emission Factors'!$E$57,IF(D726="Commercial AC (&gt;=135,000k Btu/hr)",'Emission Factors'!$E$58,""))))))</f>
        <v/>
      </c>
      <c r="J726" s="96"/>
      <c r="K726" s="211" t="str">
        <f>IF(ISBLANK(J726),"",VLOOKUP(J726,'Emission Factors'!$C$81:$G$221,4,FALSE))</f>
        <v/>
      </c>
      <c r="L726" s="210" t="str">
        <f>IF(D726="Room AC (window/wall)",'Emission Factors'!$F$53,IF(D726="Room AC (PTAC/PTHP)",'Emission Factors'!$F$54,IF(D726="Residential AC",'Emission Factors'!$F$55,IF(D726="Residential HP",'Emission Factors'!$F$56,IF(D726="Commercial AC (&gt;=65k to &lt;135,000k Btu/hr)",'Emission Factors'!$F$57,IF(D726="Commercial AC (&gt;=135,000k Btu/hr)",'Emission Factors'!$F$58,""))))))</f>
        <v/>
      </c>
      <c r="M726" s="211" t="str">
        <f>IF(D726="Room AC (window/wall)",'Emission Factors'!$G$53,IF(D726="Room AC (PTAC/PTHP)",'Emission Factors'!$G$54,IF(D726="Residential AC",'Emission Factors'!$G$55,IF(D726="Residential HP",'Emission Factors'!$G$56,IF(D726="Commercial AC (&gt;=65k to &lt;135,000k Btu/hr)",'Emission Factors'!$G$57,IF(D726="Commercial AC (&gt;=135,000k Btu/hr)",'Emission Factors'!$G$58,""))))))</f>
        <v/>
      </c>
      <c r="N726" s="96"/>
      <c r="O726" s="209" t="str">
        <f>IF(ISBLANK(D726),"",(IF(D726="Room AC (window/wall)",'Emission Factors'!$C$53,IF(D726="Room AC (PTAC/PTHP)",'Emission Factors'!$C$54,IF(D726="Residential AC",'Emission Factors'!$C$55,IF(D726="Residential HP",'Emission Factors'!$C$56,IF(D726="Commercial AC (&gt;=65k to &lt;135,000k Btu/hr)",'Emission Factors'!$C$57,IF(D726="Commercial AC (&gt;=135,000k Btu/hr)",'Emission Factors'!$C$58,""))))))))</f>
        <v/>
      </c>
      <c r="P726" s="209" t="str">
        <f t="shared" si="110"/>
        <v/>
      </c>
      <c r="Q726" s="95"/>
      <c r="R726" s="256"/>
      <c r="S726" s="256"/>
      <c r="T726" s="96"/>
      <c r="U726" s="211" t="str">
        <f>IF(Q726="Room AC (window/wall)",'Emission Factors'!$E$53,IF(AND(Q726="Room AC (PTAC/PTHP)",ISBLANK(T726)),"Error",IF(AND(Q726="Room AC (PTAC/PTHP)",T726&gt;0),T726,IF(Q726="Residential AC",'Emission Factors'!$E$55,IF(AND(Q726="Residential HP",ISBLANK(T726)),"Error",IF(AND(Q726="Residential HP",T726&gt;0),T726,IF(Q726="Commercial AC (&gt;=65k to &lt;135,000k Btu/hr)",'Emission Factors'!$E$57,IF(Q726="Commercial AC (&gt;=135,000k Btu/hr)",'Emission Factors'!$E$58,""))))))))</f>
        <v/>
      </c>
      <c r="V726" s="95"/>
      <c r="W726" s="211" t="str">
        <f>IF(ISBLANK(V726),"",VLOOKUP(V726,'Emission Factors'!$C$81:$G$221,4,FALSE))</f>
        <v/>
      </c>
      <c r="X726" s="210" t="str">
        <f>IF(Q726="Room AC (window/wall)",'Emission Factors'!$F$53,IF(Q726="Room AC (PTAC/PTHP)",'Emission Factors'!$F$54,IF(Q726="Residential AC",'Emission Factors'!$F$55,IF(Q726="Residential HP",'Emission Factors'!$F$56,IF(Q726="Commercial AC (&gt;=65k to &lt;135,000k Btu/hr)",'Emission Factors'!$F$57,IF(Q726="Commercial AC (&gt;=135,000k Btu/hr)",'Emission Factors'!$F$58,""))))))</f>
        <v/>
      </c>
      <c r="Y726" s="211" t="str">
        <f>IF(Q726="Room AC (window/wall)",'Emission Factors'!$G$53,IF(Q726="Room AC (PTAC/PTHP)",'Emission Factors'!$G$54,IF(Q726="Residential AC",'Emission Factors'!$G$55,IF(Q726="Residential HP",'Emission Factors'!$G$56,IF(Q726="Commercial AC (&gt;=65k to &lt;135,000k Btu/hr)",'Emission Factors'!$G$57,IF(Q726="Commercial AC (&gt;=135,000k Btu/hr)",'Emission Factors'!$G$58,""))))))</f>
        <v/>
      </c>
      <c r="Z726" s="96"/>
      <c r="AA726" s="97" t="str">
        <f t="shared" si="111"/>
        <v/>
      </c>
      <c r="AB726" s="97" t="str">
        <f t="shared" si="112"/>
        <v/>
      </c>
      <c r="AC726" s="246" t="str">
        <f t="shared" si="113"/>
        <v/>
      </c>
      <c r="AD726" s="97" t="str">
        <f t="shared" si="114"/>
        <v/>
      </c>
      <c r="AE726" s="97" t="str">
        <f t="shared" si="115"/>
        <v/>
      </c>
      <c r="AF726" s="252" t="str">
        <f t="shared" si="116"/>
        <v/>
      </c>
      <c r="AG726" s="254" t="str">
        <f t="shared" si="117"/>
        <v/>
      </c>
      <c r="AH726" s="248" t="str">
        <f t="shared" si="118"/>
        <v/>
      </c>
      <c r="AI726" s="249" t="str">
        <f t="shared" si="119"/>
        <v/>
      </c>
    </row>
    <row r="727" spans="2:35" x14ac:dyDescent="0.3">
      <c r="B727" s="94"/>
      <c r="C727" s="95"/>
      <c r="D727" s="95"/>
      <c r="E727" s="95"/>
      <c r="F727" s="94"/>
      <c r="G727" s="145"/>
      <c r="H727" s="245"/>
      <c r="I727" s="211" t="str">
        <f>IF(D727="Room AC (window/wall)",'Emission Factors'!$E$53,IF(D727="Room AC (PTAC/PTHP)",H727,IF(D727="Residential AC",'Emission Factors'!$E$55,IF(D727="Residential HP",H727,IF(D727="Commercial AC (&gt;=65k to &lt;135,000k Btu/hr)",'Emission Factors'!$E$57,IF(D727="Commercial AC (&gt;=135,000k Btu/hr)",'Emission Factors'!$E$58,""))))))</f>
        <v/>
      </c>
      <c r="J727" s="96"/>
      <c r="K727" s="211" t="str">
        <f>IF(ISBLANK(J727),"",VLOOKUP(J727,'Emission Factors'!$C$81:$G$221,4,FALSE))</f>
        <v/>
      </c>
      <c r="L727" s="210" t="str">
        <f>IF(D727="Room AC (window/wall)",'Emission Factors'!$F$53,IF(D727="Room AC (PTAC/PTHP)",'Emission Factors'!$F$54,IF(D727="Residential AC",'Emission Factors'!$F$55,IF(D727="Residential HP",'Emission Factors'!$F$56,IF(D727="Commercial AC (&gt;=65k to &lt;135,000k Btu/hr)",'Emission Factors'!$F$57,IF(D727="Commercial AC (&gt;=135,000k Btu/hr)",'Emission Factors'!$F$58,""))))))</f>
        <v/>
      </c>
      <c r="M727" s="211" t="str">
        <f>IF(D727="Room AC (window/wall)",'Emission Factors'!$G$53,IF(D727="Room AC (PTAC/PTHP)",'Emission Factors'!$G$54,IF(D727="Residential AC",'Emission Factors'!$G$55,IF(D727="Residential HP",'Emission Factors'!$G$56,IF(D727="Commercial AC (&gt;=65k to &lt;135,000k Btu/hr)",'Emission Factors'!$G$57,IF(D727="Commercial AC (&gt;=135,000k Btu/hr)",'Emission Factors'!$G$58,""))))))</f>
        <v/>
      </c>
      <c r="N727" s="96"/>
      <c r="O727" s="209" t="str">
        <f>IF(ISBLANK(D727),"",(IF(D727="Room AC (window/wall)",'Emission Factors'!$C$53,IF(D727="Room AC (PTAC/PTHP)",'Emission Factors'!$C$54,IF(D727="Residential AC",'Emission Factors'!$C$55,IF(D727="Residential HP",'Emission Factors'!$C$56,IF(D727="Commercial AC (&gt;=65k to &lt;135,000k Btu/hr)",'Emission Factors'!$C$57,IF(D727="Commercial AC (&gt;=135,000k Btu/hr)",'Emission Factors'!$C$58,""))))))))</f>
        <v/>
      </c>
      <c r="P727" s="209" t="str">
        <f t="shared" si="110"/>
        <v/>
      </c>
      <c r="Q727" s="95"/>
      <c r="R727" s="256"/>
      <c r="S727" s="256"/>
      <c r="T727" s="96"/>
      <c r="U727" s="211" t="str">
        <f>IF(Q727="Room AC (window/wall)",'Emission Factors'!$E$53,IF(AND(Q727="Room AC (PTAC/PTHP)",ISBLANK(T727)),"Error",IF(AND(Q727="Room AC (PTAC/PTHP)",T727&gt;0),T727,IF(Q727="Residential AC",'Emission Factors'!$E$55,IF(AND(Q727="Residential HP",ISBLANK(T727)),"Error",IF(AND(Q727="Residential HP",T727&gt;0),T727,IF(Q727="Commercial AC (&gt;=65k to &lt;135,000k Btu/hr)",'Emission Factors'!$E$57,IF(Q727="Commercial AC (&gt;=135,000k Btu/hr)",'Emission Factors'!$E$58,""))))))))</f>
        <v/>
      </c>
      <c r="V727" s="95"/>
      <c r="W727" s="211" t="str">
        <f>IF(ISBLANK(V727),"",VLOOKUP(V727,'Emission Factors'!$C$81:$G$221,4,FALSE))</f>
        <v/>
      </c>
      <c r="X727" s="210" t="str">
        <f>IF(Q727="Room AC (window/wall)",'Emission Factors'!$F$53,IF(Q727="Room AC (PTAC/PTHP)",'Emission Factors'!$F$54,IF(Q727="Residential AC",'Emission Factors'!$F$55,IF(Q727="Residential HP",'Emission Factors'!$F$56,IF(Q727="Commercial AC (&gt;=65k to &lt;135,000k Btu/hr)",'Emission Factors'!$F$57,IF(Q727="Commercial AC (&gt;=135,000k Btu/hr)",'Emission Factors'!$F$58,""))))))</f>
        <v/>
      </c>
      <c r="Y727" s="211" t="str">
        <f>IF(Q727="Room AC (window/wall)",'Emission Factors'!$G$53,IF(Q727="Room AC (PTAC/PTHP)",'Emission Factors'!$G$54,IF(Q727="Residential AC",'Emission Factors'!$G$55,IF(Q727="Residential HP",'Emission Factors'!$G$56,IF(Q727="Commercial AC (&gt;=65k to &lt;135,000k Btu/hr)",'Emission Factors'!$G$57,IF(Q727="Commercial AC (&gt;=135,000k Btu/hr)",'Emission Factors'!$G$58,""))))))</f>
        <v/>
      </c>
      <c r="Z727" s="96"/>
      <c r="AA727" s="97" t="str">
        <f t="shared" si="111"/>
        <v/>
      </c>
      <c r="AB727" s="97" t="str">
        <f t="shared" si="112"/>
        <v/>
      </c>
      <c r="AC727" s="246" t="str">
        <f t="shared" si="113"/>
        <v/>
      </c>
      <c r="AD727" s="97" t="str">
        <f t="shared" si="114"/>
        <v/>
      </c>
      <c r="AE727" s="97" t="str">
        <f t="shared" si="115"/>
        <v/>
      </c>
      <c r="AF727" s="252" t="str">
        <f t="shared" si="116"/>
        <v/>
      </c>
      <c r="AG727" s="254" t="str">
        <f t="shared" si="117"/>
        <v/>
      </c>
      <c r="AH727" s="248" t="str">
        <f t="shared" si="118"/>
        <v/>
      </c>
      <c r="AI727" s="249" t="str">
        <f t="shared" si="119"/>
        <v/>
      </c>
    </row>
    <row r="728" spans="2:35" x14ac:dyDescent="0.3">
      <c r="B728" s="94"/>
      <c r="C728" s="95"/>
      <c r="D728" s="95"/>
      <c r="E728" s="95"/>
      <c r="F728" s="94"/>
      <c r="G728" s="145"/>
      <c r="H728" s="245"/>
      <c r="I728" s="211" t="str">
        <f>IF(D728="Room AC (window/wall)",'Emission Factors'!$E$53,IF(D728="Room AC (PTAC/PTHP)",H728,IF(D728="Residential AC",'Emission Factors'!$E$55,IF(D728="Residential HP",H728,IF(D728="Commercial AC (&gt;=65k to &lt;135,000k Btu/hr)",'Emission Factors'!$E$57,IF(D728="Commercial AC (&gt;=135,000k Btu/hr)",'Emission Factors'!$E$58,""))))))</f>
        <v/>
      </c>
      <c r="J728" s="96"/>
      <c r="K728" s="211" t="str">
        <f>IF(ISBLANK(J728),"",VLOOKUP(J728,'Emission Factors'!$C$81:$G$221,4,FALSE))</f>
        <v/>
      </c>
      <c r="L728" s="210" t="str">
        <f>IF(D728="Room AC (window/wall)",'Emission Factors'!$F$53,IF(D728="Room AC (PTAC/PTHP)",'Emission Factors'!$F$54,IF(D728="Residential AC",'Emission Factors'!$F$55,IF(D728="Residential HP",'Emission Factors'!$F$56,IF(D728="Commercial AC (&gt;=65k to &lt;135,000k Btu/hr)",'Emission Factors'!$F$57,IF(D728="Commercial AC (&gt;=135,000k Btu/hr)",'Emission Factors'!$F$58,""))))))</f>
        <v/>
      </c>
      <c r="M728" s="211" t="str">
        <f>IF(D728="Room AC (window/wall)",'Emission Factors'!$G$53,IF(D728="Room AC (PTAC/PTHP)",'Emission Factors'!$G$54,IF(D728="Residential AC",'Emission Factors'!$G$55,IF(D728="Residential HP",'Emission Factors'!$G$56,IF(D728="Commercial AC (&gt;=65k to &lt;135,000k Btu/hr)",'Emission Factors'!$G$57,IF(D728="Commercial AC (&gt;=135,000k Btu/hr)",'Emission Factors'!$G$58,""))))))</f>
        <v/>
      </c>
      <c r="N728" s="96"/>
      <c r="O728" s="209" t="str">
        <f>IF(ISBLANK(D728),"",(IF(D728="Room AC (window/wall)",'Emission Factors'!$C$53,IF(D728="Room AC (PTAC/PTHP)",'Emission Factors'!$C$54,IF(D728="Residential AC",'Emission Factors'!$C$55,IF(D728="Residential HP",'Emission Factors'!$C$56,IF(D728="Commercial AC (&gt;=65k to &lt;135,000k Btu/hr)",'Emission Factors'!$C$57,IF(D728="Commercial AC (&gt;=135,000k Btu/hr)",'Emission Factors'!$C$58,""))))))))</f>
        <v/>
      </c>
      <c r="P728" s="209" t="str">
        <f t="shared" si="110"/>
        <v/>
      </c>
      <c r="Q728" s="95"/>
      <c r="R728" s="256"/>
      <c r="S728" s="256"/>
      <c r="T728" s="96"/>
      <c r="U728" s="211" t="str">
        <f>IF(Q728="Room AC (window/wall)",'Emission Factors'!$E$53,IF(AND(Q728="Room AC (PTAC/PTHP)",ISBLANK(T728)),"Error",IF(AND(Q728="Room AC (PTAC/PTHP)",T728&gt;0),T728,IF(Q728="Residential AC",'Emission Factors'!$E$55,IF(AND(Q728="Residential HP",ISBLANK(T728)),"Error",IF(AND(Q728="Residential HP",T728&gt;0),T728,IF(Q728="Commercial AC (&gt;=65k to &lt;135,000k Btu/hr)",'Emission Factors'!$E$57,IF(Q728="Commercial AC (&gt;=135,000k Btu/hr)",'Emission Factors'!$E$58,""))))))))</f>
        <v/>
      </c>
      <c r="V728" s="95"/>
      <c r="W728" s="211" t="str">
        <f>IF(ISBLANK(V728),"",VLOOKUP(V728,'Emission Factors'!$C$81:$G$221,4,FALSE))</f>
        <v/>
      </c>
      <c r="X728" s="210" t="str">
        <f>IF(Q728="Room AC (window/wall)",'Emission Factors'!$F$53,IF(Q728="Room AC (PTAC/PTHP)",'Emission Factors'!$F$54,IF(Q728="Residential AC",'Emission Factors'!$F$55,IF(Q728="Residential HP",'Emission Factors'!$F$56,IF(Q728="Commercial AC (&gt;=65k to &lt;135,000k Btu/hr)",'Emission Factors'!$F$57,IF(Q728="Commercial AC (&gt;=135,000k Btu/hr)",'Emission Factors'!$F$58,""))))))</f>
        <v/>
      </c>
      <c r="Y728" s="211" t="str">
        <f>IF(Q728="Room AC (window/wall)",'Emission Factors'!$G$53,IF(Q728="Room AC (PTAC/PTHP)",'Emission Factors'!$G$54,IF(Q728="Residential AC",'Emission Factors'!$G$55,IF(Q728="Residential HP",'Emission Factors'!$G$56,IF(Q728="Commercial AC (&gt;=65k to &lt;135,000k Btu/hr)",'Emission Factors'!$G$57,IF(Q728="Commercial AC (&gt;=135,000k Btu/hr)",'Emission Factors'!$G$58,""))))))</f>
        <v/>
      </c>
      <c r="Z728" s="96"/>
      <c r="AA728" s="97" t="str">
        <f t="shared" si="111"/>
        <v/>
      </c>
      <c r="AB728" s="97" t="str">
        <f t="shared" si="112"/>
        <v/>
      </c>
      <c r="AC728" s="246" t="str">
        <f t="shared" si="113"/>
        <v/>
      </c>
      <c r="AD728" s="97" t="str">
        <f t="shared" si="114"/>
        <v/>
      </c>
      <c r="AE728" s="97" t="str">
        <f t="shared" si="115"/>
        <v/>
      </c>
      <c r="AF728" s="252" t="str">
        <f t="shared" si="116"/>
        <v/>
      </c>
      <c r="AG728" s="254" t="str">
        <f t="shared" si="117"/>
        <v/>
      </c>
      <c r="AH728" s="248" t="str">
        <f t="shared" si="118"/>
        <v/>
      </c>
      <c r="AI728" s="249" t="str">
        <f t="shared" si="119"/>
        <v/>
      </c>
    </row>
    <row r="729" spans="2:35" x14ac:dyDescent="0.3">
      <c r="B729" s="94"/>
      <c r="C729" s="95"/>
      <c r="D729" s="95"/>
      <c r="E729" s="95"/>
      <c r="F729" s="94"/>
      <c r="G729" s="145"/>
      <c r="H729" s="245"/>
      <c r="I729" s="211" t="str">
        <f>IF(D729="Room AC (window/wall)",'Emission Factors'!$E$53,IF(D729="Room AC (PTAC/PTHP)",H729,IF(D729="Residential AC",'Emission Factors'!$E$55,IF(D729="Residential HP",H729,IF(D729="Commercial AC (&gt;=65k to &lt;135,000k Btu/hr)",'Emission Factors'!$E$57,IF(D729="Commercial AC (&gt;=135,000k Btu/hr)",'Emission Factors'!$E$58,""))))))</f>
        <v/>
      </c>
      <c r="J729" s="96"/>
      <c r="K729" s="211" t="str">
        <f>IF(ISBLANK(J729),"",VLOOKUP(J729,'Emission Factors'!$C$81:$G$221,4,FALSE))</f>
        <v/>
      </c>
      <c r="L729" s="210" t="str">
        <f>IF(D729="Room AC (window/wall)",'Emission Factors'!$F$53,IF(D729="Room AC (PTAC/PTHP)",'Emission Factors'!$F$54,IF(D729="Residential AC",'Emission Factors'!$F$55,IF(D729="Residential HP",'Emission Factors'!$F$56,IF(D729="Commercial AC (&gt;=65k to &lt;135,000k Btu/hr)",'Emission Factors'!$F$57,IF(D729="Commercial AC (&gt;=135,000k Btu/hr)",'Emission Factors'!$F$58,""))))))</f>
        <v/>
      </c>
      <c r="M729" s="211" t="str">
        <f>IF(D729="Room AC (window/wall)",'Emission Factors'!$G$53,IF(D729="Room AC (PTAC/PTHP)",'Emission Factors'!$G$54,IF(D729="Residential AC",'Emission Factors'!$G$55,IF(D729="Residential HP",'Emission Factors'!$G$56,IF(D729="Commercial AC (&gt;=65k to &lt;135,000k Btu/hr)",'Emission Factors'!$G$57,IF(D729="Commercial AC (&gt;=135,000k Btu/hr)",'Emission Factors'!$G$58,""))))))</f>
        <v/>
      </c>
      <c r="N729" s="96"/>
      <c r="O729" s="209" t="str">
        <f>IF(ISBLANK(D729),"",(IF(D729="Room AC (window/wall)",'Emission Factors'!$C$53,IF(D729="Room AC (PTAC/PTHP)",'Emission Factors'!$C$54,IF(D729="Residential AC",'Emission Factors'!$C$55,IF(D729="Residential HP",'Emission Factors'!$C$56,IF(D729="Commercial AC (&gt;=65k to &lt;135,000k Btu/hr)",'Emission Factors'!$C$57,IF(D729="Commercial AC (&gt;=135,000k Btu/hr)",'Emission Factors'!$C$58,""))))))))</f>
        <v/>
      </c>
      <c r="P729" s="209" t="str">
        <f t="shared" si="110"/>
        <v/>
      </c>
      <c r="Q729" s="95"/>
      <c r="R729" s="256"/>
      <c r="S729" s="256"/>
      <c r="T729" s="96"/>
      <c r="U729" s="211" t="str">
        <f>IF(Q729="Room AC (window/wall)",'Emission Factors'!$E$53,IF(AND(Q729="Room AC (PTAC/PTHP)",ISBLANK(T729)),"Error",IF(AND(Q729="Room AC (PTAC/PTHP)",T729&gt;0),T729,IF(Q729="Residential AC",'Emission Factors'!$E$55,IF(AND(Q729="Residential HP",ISBLANK(T729)),"Error",IF(AND(Q729="Residential HP",T729&gt;0),T729,IF(Q729="Commercial AC (&gt;=65k to &lt;135,000k Btu/hr)",'Emission Factors'!$E$57,IF(Q729="Commercial AC (&gt;=135,000k Btu/hr)",'Emission Factors'!$E$58,""))))))))</f>
        <v/>
      </c>
      <c r="V729" s="95"/>
      <c r="W729" s="211" t="str">
        <f>IF(ISBLANK(V729),"",VLOOKUP(V729,'Emission Factors'!$C$81:$G$221,4,FALSE))</f>
        <v/>
      </c>
      <c r="X729" s="210" t="str">
        <f>IF(Q729="Room AC (window/wall)",'Emission Factors'!$F$53,IF(Q729="Room AC (PTAC/PTHP)",'Emission Factors'!$F$54,IF(Q729="Residential AC",'Emission Factors'!$F$55,IF(Q729="Residential HP",'Emission Factors'!$F$56,IF(Q729="Commercial AC (&gt;=65k to &lt;135,000k Btu/hr)",'Emission Factors'!$F$57,IF(Q729="Commercial AC (&gt;=135,000k Btu/hr)",'Emission Factors'!$F$58,""))))))</f>
        <v/>
      </c>
      <c r="Y729" s="211" t="str">
        <f>IF(Q729="Room AC (window/wall)",'Emission Factors'!$G$53,IF(Q729="Room AC (PTAC/PTHP)",'Emission Factors'!$G$54,IF(Q729="Residential AC",'Emission Factors'!$G$55,IF(Q729="Residential HP",'Emission Factors'!$G$56,IF(Q729="Commercial AC (&gt;=65k to &lt;135,000k Btu/hr)",'Emission Factors'!$G$57,IF(Q729="Commercial AC (&gt;=135,000k Btu/hr)",'Emission Factors'!$G$58,""))))))</f>
        <v/>
      </c>
      <c r="Z729" s="96"/>
      <c r="AA729" s="97" t="str">
        <f t="shared" si="111"/>
        <v/>
      </c>
      <c r="AB729" s="97" t="str">
        <f t="shared" si="112"/>
        <v/>
      </c>
      <c r="AC729" s="246" t="str">
        <f t="shared" si="113"/>
        <v/>
      </c>
      <c r="AD729" s="97" t="str">
        <f t="shared" si="114"/>
        <v/>
      </c>
      <c r="AE729" s="97" t="str">
        <f t="shared" si="115"/>
        <v/>
      </c>
      <c r="AF729" s="252" t="str">
        <f t="shared" si="116"/>
        <v/>
      </c>
      <c r="AG729" s="254" t="str">
        <f t="shared" si="117"/>
        <v/>
      </c>
      <c r="AH729" s="248" t="str">
        <f t="shared" si="118"/>
        <v/>
      </c>
      <c r="AI729" s="249" t="str">
        <f t="shared" si="119"/>
        <v/>
      </c>
    </row>
    <row r="730" spans="2:35" x14ac:dyDescent="0.3">
      <c r="B730" s="94"/>
      <c r="C730" s="95"/>
      <c r="D730" s="95"/>
      <c r="E730" s="95"/>
      <c r="F730" s="94"/>
      <c r="G730" s="145"/>
      <c r="H730" s="245"/>
      <c r="I730" s="211" t="str">
        <f>IF(D730="Room AC (window/wall)",'Emission Factors'!$E$53,IF(D730="Room AC (PTAC/PTHP)",H730,IF(D730="Residential AC",'Emission Factors'!$E$55,IF(D730="Residential HP",H730,IF(D730="Commercial AC (&gt;=65k to &lt;135,000k Btu/hr)",'Emission Factors'!$E$57,IF(D730="Commercial AC (&gt;=135,000k Btu/hr)",'Emission Factors'!$E$58,""))))))</f>
        <v/>
      </c>
      <c r="J730" s="96"/>
      <c r="K730" s="211" t="str">
        <f>IF(ISBLANK(J730),"",VLOOKUP(J730,'Emission Factors'!$C$81:$G$221,4,FALSE))</f>
        <v/>
      </c>
      <c r="L730" s="210" t="str">
        <f>IF(D730="Room AC (window/wall)",'Emission Factors'!$F$53,IF(D730="Room AC (PTAC/PTHP)",'Emission Factors'!$F$54,IF(D730="Residential AC",'Emission Factors'!$F$55,IF(D730="Residential HP",'Emission Factors'!$F$56,IF(D730="Commercial AC (&gt;=65k to &lt;135,000k Btu/hr)",'Emission Factors'!$F$57,IF(D730="Commercial AC (&gt;=135,000k Btu/hr)",'Emission Factors'!$F$58,""))))))</f>
        <v/>
      </c>
      <c r="M730" s="211" t="str">
        <f>IF(D730="Room AC (window/wall)",'Emission Factors'!$G$53,IF(D730="Room AC (PTAC/PTHP)",'Emission Factors'!$G$54,IF(D730="Residential AC",'Emission Factors'!$G$55,IF(D730="Residential HP",'Emission Factors'!$G$56,IF(D730="Commercial AC (&gt;=65k to &lt;135,000k Btu/hr)",'Emission Factors'!$G$57,IF(D730="Commercial AC (&gt;=135,000k Btu/hr)",'Emission Factors'!$G$58,""))))))</f>
        <v/>
      </c>
      <c r="N730" s="96"/>
      <c r="O730" s="209" t="str">
        <f>IF(ISBLANK(D730),"",(IF(D730="Room AC (window/wall)",'Emission Factors'!$C$53,IF(D730="Room AC (PTAC/PTHP)",'Emission Factors'!$C$54,IF(D730="Residential AC",'Emission Factors'!$C$55,IF(D730="Residential HP",'Emission Factors'!$C$56,IF(D730="Commercial AC (&gt;=65k to &lt;135,000k Btu/hr)",'Emission Factors'!$C$57,IF(D730="Commercial AC (&gt;=135,000k Btu/hr)",'Emission Factors'!$C$58,""))))))))</f>
        <v/>
      </c>
      <c r="P730" s="209" t="str">
        <f t="shared" si="110"/>
        <v/>
      </c>
      <c r="Q730" s="95"/>
      <c r="R730" s="256"/>
      <c r="S730" s="256"/>
      <c r="T730" s="96"/>
      <c r="U730" s="211" t="str">
        <f>IF(Q730="Room AC (window/wall)",'Emission Factors'!$E$53,IF(AND(Q730="Room AC (PTAC/PTHP)",ISBLANK(T730)),"Error",IF(AND(Q730="Room AC (PTAC/PTHP)",T730&gt;0),T730,IF(Q730="Residential AC",'Emission Factors'!$E$55,IF(AND(Q730="Residential HP",ISBLANK(T730)),"Error",IF(AND(Q730="Residential HP",T730&gt;0),T730,IF(Q730="Commercial AC (&gt;=65k to &lt;135,000k Btu/hr)",'Emission Factors'!$E$57,IF(Q730="Commercial AC (&gt;=135,000k Btu/hr)",'Emission Factors'!$E$58,""))))))))</f>
        <v/>
      </c>
      <c r="V730" s="95"/>
      <c r="W730" s="211" t="str">
        <f>IF(ISBLANK(V730),"",VLOOKUP(V730,'Emission Factors'!$C$81:$G$221,4,FALSE))</f>
        <v/>
      </c>
      <c r="X730" s="210" t="str">
        <f>IF(Q730="Room AC (window/wall)",'Emission Factors'!$F$53,IF(Q730="Room AC (PTAC/PTHP)",'Emission Factors'!$F$54,IF(Q730="Residential AC",'Emission Factors'!$F$55,IF(Q730="Residential HP",'Emission Factors'!$F$56,IF(Q730="Commercial AC (&gt;=65k to &lt;135,000k Btu/hr)",'Emission Factors'!$F$57,IF(Q730="Commercial AC (&gt;=135,000k Btu/hr)",'Emission Factors'!$F$58,""))))))</f>
        <v/>
      </c>
      <c r="Y730" s="211" t="str">
        <f>IF(Q730="Room AC (window/wall)",'Emission Factors'!$G$53,IF(Q730="Room AC (PTAC/PTHP)",'Emission Factors'!$G$54,IF(Q730="Residential AC",'Emission Factors'!$G$55,IF(Q730="Residential HP",'Emission Factors'!$G$56,IF(Q730="Commercial AC (&gt;=65k to &lt;135,000k Btu/hr)",'Emission Factors'!$G$57,IF(Q730="Commercial AC (&gt;=135,000k Btu/hr)",'Emission Factors'!$G$58,""))))))</f>
        <v/>
      </c>
      <c r="Z730" s="96"/>
      <c r="AA730" s="97" t="str">
        <f t="shared" si="111"/>
        <v/>
      </c>
      <c r="AB730" s="97" t="str">
        <f t="shared" si="112"/>
        <v/>
      </c>
      <c r="AC730" s="246" t="str">
        <f t="shared" si="113"/>
        <v/>
      </c>
      <c r="AD730" s="97" t="str">
        <f t="shared" si="114"/>
        <v/>
      </c>
      <c r="AE730" s="97" t="str">
        <f t="shared" si="115"/>
        <v/>
      </c>
      <c r="AF730" s="252" t="str">
        <f t="shared" si="116"/>
        <v/>
      </c>
      <c r="AG730" s="254" t="str">
        <f t="shared" si="117"/>
        <v/>
      </c>
      <c r="AH730" s="248" t="str">
        <f t="shared" si="118"/>
        <v/>
      </c>
      <c r="AI730" s="249" t="str">
        <f t="shared" si="119"/>
        <v/>
      </c>
    </row>
    <row r="731" spans="2:35" x14ac:dyDescent="0.3">
      <c r="B731" s="94"/>
      <c r="C731" s="95"/>
      <c r="D731" s="95"/>
      <c r="E731" s="95"/>
      <c r="F731" s="94"/>
      <c r="G731" s="145"/>
      <c r="H731" s="245"/>
      <c r="I731" s="211" t="str">
        <f>IF(D731="Room AC (window/wall)",'Emission Factors'!$E$53,IF(D731="Room AC (PTAC/PTHP)",H731,IF(D731="Residential AC",'Emission Factors'!$E$55,IF(D731="Residential HP",H731,IF(D731="Commercial AC (&gt;=65k to &lt;135,000k Btu/hr)",'Emission Factors'!$E$57,IF(D731="Commercial AC (&gt;=135,000k Btu/hr)",'Emission Factors'!$E$58,""))))))</f>
        <v/>
      </c>
      <c r="J731" s="96"/>
      <c r="K731" s="211" t="str">
        <f>IF(ISBLANK(J731),"",VLOOKUP(J731,'Emission Factors'!$C$81:$G$221,4,FALSE))</f>
        <v/>
      </c>
      <c r="L731" s="210" t="str">
        <f>IF(D731="Room AC (window/wall)",'Emission Factors'!$F$53,IF(D731="Room AC (PTAC/PTHP)",'Emission Factors'!$F$54,IF(D731="Residential AC",'Emission Factors'!$F$55,IF(D731="Residential HP",'Emission Factors'!$F$56,IF(D731="Commercial AC (&gt;=65k to &lt;135,000k Btu/hr)",'Emission Factors'!$F$57,IF(D731="Commercial AC (&gt;=135,000k Btu/hr)",'Emission Factors'!$F$58,""))))))</f>
        <v/>
      </c>
      <c r="M731" s="211" t="str">
        <f>IF(D731="Room AC (window/wall)",'Emission Factors'!$G$53,IF(D731="Room AC (PTAC/PTHP)",'Emission Factors'!$G$54,IF(D731="Residential AC",'Emission Factors'!$G$55,IF(D731="Residential HP",'Emission Factors'!$G$56,IF(D731="Commercial AC (&gt;=65k to &lt;135,000k Btu/hr)",'Emission Factors'!$G$57,IF(D731="Commercial AC (&gt;=135,000k Btu/hr)",'Emission Factors'!$G$58,""))))))</f>
        <v/>
      </c>
      <c r="N731" s="96"/>
      <c r="O731" s="209" t="str">
        <f>IF(ISBLANK(D731),"",(IF(D731="Room AC (window/wall)",'Emission Factors'!$C$53,IF(D731="Room AC (PTAC/PTHP)",'Emission Factors'!$C$54,IF(D731="Residential AC",'Emission Factors'!$C$55,IF(D731="Residential HP",'Emission Factors'!$C$56,IF(D731="Commercial AC (&gt;=65k to &lt;135,000k Btu/hr)",'Emission Factors'!$C$57,IF(D731="Commercial AC (&gt;=135,000k Btu/hr)",'Emission Factors'!$C$58,""))))))))</f>
        <v/>
      </c>
      <c r="P731" s="209" t="str">
        <f t="shared" si="110"/>
        <v/>
      </c>
      <c r="Q731" s="95"/>
      <c r="R731" s="256"/>
      <c r="S731" s="256"/>
      <c r="T731" s="96"/>
      <c r="U731" s="211" t="str">
        <f>IF(Q731="Room AC (window/wall)",'Emission Factors'!$E$53,IF(AND(Q731="Room AC (PTAC/PTHP)",ISBLANK(T731)),"Error",IF(AND(Q731="Room AC (PTAC/PTHP)",T731&gt;0),T731,IF(Q731="Residential AC",'Emission Factors'!$E$55,IF(AND(Q731="Residential HP",ISBLANK(T731)),"Error",IF(AND(Q731="Residential HP",T731&gt;0),T731,IF(Q731="Commercial AC (&gt;=65k to &lt;135,000k Btu/hr)",'Emission Factors'!$E$57,IF(Q731="Commercial AC (&gt;=135,000k Btu/hr)",'Emission Factors'!$E$58,""))))))))</f>
        <v/>
      </c>
      <c r="V731" s="95"/>
      <c r="W731" s="211" t="str">
        <f>IF(ISBLANK(V731),"",VLOOKUP(V731,'Emission Factors'!$C$81:$G$221,4,FALSE))</f>
        <v/>
      </c>
      <c r="X731" s="210" t="str">
        <f>IF(Q731="Room AC (window/wall)",'Emission Factors'!$F$53,IF(Q731="Room AC (PTAC/PTHP)",'Emission Factors'!$F$54,IF(Q731="Residential AC",'Emission Factors'!$F$55,IF(Q731="Residential HP",'Emission Factors'!$F$56,IF(Q731="Commercial AC (&gt;=65k to &lt;135,000k Btu/hr)",'Emission Factors'!$F$57,IF(Q731="Commercial AC (&gt;=135,000k Btu/hr)",'Emission Factors'!$F$58,""))))))</f>
        <v/>
      </c>
      <c r="Y731" s="211" t="str">
        <f>IF(Q731="Room AC (window/wall)",'Emission Factors'!$G$53,IF(Q731="Room AC (PTAC/PTHP)",'Emission Factors'!$G$54,IF(Q731="Residential AC",'Emission Factors'!$G$55,IF(Q731="Residential HP",'Emission Factors'!$G$56,IF(Q731="Commercial AC (&gt;=65k to &lt;135,000k Btu/hr)",'Emission Factors'!$G$57,IF(Q731="Commercial AC (&gt;=135,000k Btu/hr)",'Emission Factors'!$G$58,""))))))</f>
        <v/>
      </c>
      <c r="Z731" s="96"/>
      <c r="AA731" s="97" t="str">
        <f t="shared" si="111"/>
        <v/>
      </c>
      <c r="AB731" s="97" t="str">
        <f t="shared" si="112"/>
        <v/>
      </c>
      <c r="AC731" s="246" t="str">
        <f t="shared" si="113"/>
        <v/>
      </c>
      <c r="AD731" s="97" t="str">
        <f t="shared" si="114"/>
        <v/>
      </c>
      <c r="AE731" s="97" t="str">
        <f t="shared" si="115"/>
        <v/>
      </c>
      <c r="AF731" s="252" t="str">
        <f t="shared" si="116"/>
        <v/>
      </c>
      <c r="AG731" s="254" t="str">
        <f t="shared" si="117"/>
        <v/>
      </c>
      <c r="AH731" s="248" t="str">
        <f t="shared" si="118"/>
        <v/>
      </c>
      <c r="AI731" s="249" t="str">
        <f t="shared" si="119"/>
        <v/>
      </c>
    </row>
    <row r="732" spans="2:35" x14ac:dyDescent="0.3">
      <c r="B732" s="94"/>
      <c r="C732" s="95"/>
      <c r="D732" s="95"/>
      <c r="E732" s="95"/>
      <c r="F732" s="94"/>
      <c r="G732" s="145"/>
      <c r="H732" s="245"/>
      <c r="I732" s="211" t="str">
        <f>IF(D732="Room AC (window/wall)",'Emission Factors'!$E$53,IF(D732="Room AC (PTAC/PTHP)",H732,IF(D732="Residential AC",'Emission Factors'!$E$55,IF(D732="Residential HP",H732,IF(D732="Commercial AC (&gt;=65k to &lt;135,000k Btu/hr)",'Emission Factors'!$E$57,IF(D732="Commercial AC (&gt;=135,000k Btu/hr)",'Emission Factors'!$E$58,""))))))</f>
        <v/>
      </c>
      <c r="J732" s="96"/>
      <c r="K732" s="211" t="str">
        <f>IF(ISBLANK(J732),"",VLOOKUP(J732,'Emission Factors'!$C$81:$G$221,4,FALSE))</f>
        <v/>
      </c>
      <c r="L732" s="210" t="str">
        <f>IF(D732="Room AC (window/wall)",'Emission Factors'!$F$53,IF(D732="Room AC (PTAC/PTHP)",'Emission Factors'!$F$54,IF(D732="Residential AC",'Emission Factors'!$F$55,IF(D732="Residential HP",'Emission Factors'!$F$56,IF(D732="Commercial AC (&gt;=65k to &lt;135,000k Btu/hr)",'Emission Factors'!$F$57,IF(D732="Commercial AC (&gt;=135,000k Btu/hr)",'Emission Factors'!$F$58,""))))))</f>
        <v/>
      </c>
      <c r="M732" s="211" t="str">
        <f>IF(D732="Room AC (window/wall)",'Emission Factors'!$G$53,IF(D732="Room AC (PTAC/PTHP)",'Emission Factors'!$G$54,IF(D732="Residential AC",'Emission Factors'!$G$55,IF(D732="Residential HP",'Emission Factors'!$G$56,IF(D732="Commercial AC (&gt;=65k to &lt;135,000k Btu/hr)",'Emission Factors'!$G$57,IF(D732="Commercial AC (&gt;=135,000k Btu/hr)",'Emission Factors'!$G$58,""))))))</f>
        <v/>
      </c>
      <c r="N732" s="96"/>
      <c r="O732" s="209" t="str">
        <f>IF(ISBLANK(D732),"",(IF(D732="Room AC (window/wall)",'Emission Factors'!$C$53,IF(D732="Room AC (PTAC/PTHP)",'Emission Factors'!$C$54,IF(D732="Residential AC",'Emission Factors'!$C$55,IF(D732="Residential HP",'Emission Factors'!$C$56,IF(D732="Commercial AC (&gt;=65k to &lt;135,000k Btu/hr)",'Emission Factors'!$C$57,IF(D732="Commercial AC (&gt;=135,000k Btu/hr)",'Emission Factors'!$C$58,""))))))))</f>
        <v/>
      </c>
      <c r="P732" s="209" t="str">
        <f t="shared" si="110"/>
        <v/>
      </c>
      <c r="Q732" s="95"/>
      <c r="R732" s="256"/>
      <c r="S732" s="256"/>
      <c r="T732" s="96"/>
      <c r="U732" s="211" t="str">
        <f>IF(Q732="Room AC (window/wall)",'Emission Factors'!$E$53,IF(AND(Q732="Room AC (PTAC/PTHP)",ISBLANK(T732)),"Error",IF(AND(Q732="Room AC (PTAC/PTHP)",T732&gt;0),T732,IF(Q732="Residential AC",'Emission Factors'!$E$55,IF(AND(Q732="Residential HP",ISBLANK(T732)),"Error",IF(AND(Q732="Residential HP",T732&gt;0),T732,IF(Q732="Commercial AC (&gt;=65k to &lt;135,000k Btu/hr)",'Emission Factors'!$E$57,IF(Q732="Commercial AC (&gt;=135,000k Btu/hr)",'Emission Factors'!$E$58,""))))))))</f>
        <v/>
      </c>
      <c r="V732" s="95"/>
      <c r="W732" s="211" t="str">
        <f>IF(ISBLANK(V732),"",VLOOKUP(V732,'Emission Factors'!$C$81:$G$221,4,FALSE))</f>
        <v/>
      </c>
      <c r="X732" s="210" t="str">
        <f>IF(Q732="Room AC (window/wall)",'Emission Factors'!$F$53,IF(Q732="Room AC (PTAC/PTHP)",'Emission Factors'!$F$54,IF(Q732="Residential AC",'Emission Factors'!$F$55,IF(Q732="Residential HP",'Emission Factors'!$F$56,IF(Q732="Commercial AC (&gt;=65k to &lt;135,000k Btu/hr)",'Emission Factors'!$F$57,IF(Q732="Commercial AC (&gt;=135,000k Btu/hr)",'Emission Factors'!$F$58,""))))))</f>
        <v/>
      </c>
      <c r="Y732" s="211" t="str">
        <f>IF(Q732="Room AC (window/wall)",'Emission Factors'!$G$53,IF(Q732="Room AC (PTAC/PTHP)",'Emission Factors'!$G$54,IF(Q732="Residential AC",'Emission Factors'!$G$55,IF(Q732="Residential HP",'Emission Factors'!$G$56,IF(Q732="Commercial AC (&gt;=65k to &lt;135,000k Btu/hr)",'Emission Factors'!$G$57,IF(Q732="Commercial AC (&gt;=135,000k Btu/hr)",'Emission Factors'!$G$58,""))))))</f>
        <v/>
      </c>
      <c r="Z732" s="96"/>
      <c r="AA732" s="97" t="str">
        <f t="shared" si="111"/>
        <v/>
      </c>
      <c r="AB732" s="97" t="str">
        <f t="shared" si="112"/>
        <v/>
      </c>
      <c r="AC732" s="246" t="str">
        <f t="shared" si="113"/>
        <v/>
      </c>
      <c r="AD732" s="97" t="str">
        <f t="shared" si="114"/>
        <v/>
      </c>
      <c r="AE732" s="97" t="str">
        <f t="shared" si="115"/>
        <v/>
      </c>
      <c r="AF732" s="252" t="str">
        <f t="shared" si="116"/>
        <v/>
      </c>
      <c r="AG732" s="254" t="str">
        <f t="shared" si="117"/>
        <v/>
      </c>
      <c r="AH732" s="248" t="str">
        <f t="shared" si="118"/>
        <v/>
      </c>
      <c r="AI732" s="249" t="str">
        <f t="shared" si="119"/>
        <v/>
      </c>
    </row>
    <row r="733" spans="2:35" x14ac:dyDescent="0.3">
      <c r="B733" s="94"/>
      <c r="C733" s="95"/>
      <c r="D733" s="95"/>
      <c r="E733" s="95"/>
      <c r="F733" s="94"/>
      <c r="G733" s="145"/>
      <c r="H733" s="245"/>
      <c r="I733" s="211" t="str">
        <f>IF(D733="Room AC (window/wall)",'Emission Factors'!$E$53,IF(D733="Room AC (PTAC/PTHP)",H733,IF(D733="Residential AC",'Emission Factors'!$E$55,IF(D733="Residential HP",H733,IF(D733="Commercial AC (&gt;=65k to &lt;135,000k Btu/hr)",'Emission Factors'!$E$57,IF(D733="Commercial AC (&gt;=135,000k Btu/hr)",'Emission Factors'!$E$58,""))))))</f>
        <v/>
      </c>
      <c r="J733" s="96"/>
      <c r="K733" s="211" t="str">
        <f>IF(ISBLANK(J733),"",VLOOKUP(J733,'Emission Factors'!$C$81:$G$221,4,FALSE))</f>
        <v/>
      </c>
      <c r="L733" s="210" t="str">
        <f>IF(D733="Room AC (window/wall)",'Emission Factors'!$F$53,IF(D733="Room AC (PTAC/PTHP)",'Emission Factors'!$F$54,IF(D733="Residential AC",'Emission Factors'!$F$55,IF(D733="Residential HP",'Emission Factors'!$F$56,IF(D733="Commercial AC (&gt;=65k to &lt;135,000k Btu/hr)",'Emission Factors'!$F$57,IF(D733="Commercial AC (&gt;=135,000k Btu/hr)",'Emission Factors'!$F$58,""))))))</f>
        <v/>
      </c>
      <c r="M733" s="211" t="str">
        <f>IF(D733="Room AC (window/wall)",'Emission Factors'!$G$53,IF(D733="Room AC (PTAC/PTHP)",'Emission Factors'!$G$54,IF(D733="Residential AC",'Emission Factors'!$G$55,IF(D733="Residential HP",'Emission Factors'!$G$56,IF(D733="Commercial AC (&gt;=65k to &lt;135,000k Btu/hr)",'Emission Factors'!$G$57,IF(D733="Commercial AC (&gt;=135,000k Btu/hr)",'Emission Factors'!$G$58,""))))))</f>
        <v/>
      </c>
      <c r="N733" s="96"/>
      <c r="O733" s="209" t="str">
        <f>IF(ISBLANK(D733),"",(IF(D733="Room AC (window/wall)",'Emission Factors'!$C$53,IF(D733="Room AC (PTAC/PTHP)",'Emission Factors'!$C$54,IF(D733="Residential AC",'Emission Factors'!$C$55,IF(D733="Residential HP",'Emission Factors'!$C$56,IF(D733="Commercial AC (&gt;=65k to &lt;135,000k Btu/hr)",'Emission Factors'!$C$57,IF(D733="Commercial AC (&gt;=135,000k Btu/hr)",'Emission Factors'!$C$58,""))))))))</f>
        <v/>
      </c>
      <c r="P733" s="209" t="str">
        <f t="shared" si="110"/>
        <v/>
      </c>
      <c r="Q733" s="95"/>
      <c r="R733" s="256"/>
      <c r="S733" s="256"/>
      <c r="T733" s="96"/>
      <c r="U733" s="211" t="str">
        <f>IF(Q733="Room AC (window/wall)",'Emission Factors'!$E$53,IF(AND(Q733="Room AC (PTAC/PTHP)",ISBLANK(T733)),"Error",IF(AND(Q733="Room AC (PTAC/PTHP)",T733&gt;0),T733,IF(Q733="Residential AC",'Emission Factors'!$E$55,IF(AND(Q733="Residential HP",ISBLANK(T733)),"Error",IF(AND(Q733="Residential HP",T733&gt;0),T733,IF(Q733="Commercial AC (&gt;=65k to &lt;135,000k Btu/hr)",'Emission Factors'!$E$57,IF(Q733="Commercial AC (&gt;=135,000k Btu/hr)",'Emission Factors'!$E$58,""))))))))</f>
        <v/>
      </c>
      <c r="V733" s="95"/>
      <c r="W733" s="211" t="str">
        <f>IF(ISBLANK(V733),"",VLOOKUP(V733,'Emission Factors'!$C$81:$G$221,4,FALSE))</f>
        <v/>
      </c>
      <c r="X733" s="210" t="str">
        <f>IF(Q733="Room AC (window/wall)",'Emission Factors'!$F$53,IF(Q733="Room AC (PTAC/PTHP)",'Emission Factors'!$F$54,IF(Q733="Residential AC",'Emission Factors'!$F$55,IF(Q733="Residential HP",'Emission Factors'!$F$56,IF(Q733="Commercial AC (&gt;=65k to &lt;135,000k Btu/hr)",'Emission Factors'!$F$57,IF(Q733="Commercial AC (&gt;=135,000k Btu/hr)",'Emission Factors'!$F$58,""))))))</f>
        <v/>
      </c>
      <c r="Y733" s="211" t="str">
        <f>IF(Q733="Room AC (window/wall)",'Emission Factors'!$G$53,IF(Q733="Room AC (PTAC/PTHP)",'Emission Factors'!$G$54,IF(Q733="Residential AC",'Emission Factors'!$G$55,IF(Q733="Residential HP",'Emission Factors'!$G$56,IF(Q733="Commercial AC (&gt;=65k to &lt;135,000k Btu/hr)",'Emission Factors'!$G$57,IF(Q733="Commercial AC (&gt;=135,000k Btu/hr)",'Emission Factors'!$G$58,""))))))</f>
        <v/>
      </c>
      <c r="Z733" s="96"/>
      <c r="AA733" s="97" t="str">
        <f t="shared" si="111"/>
        <v/>
      </c>
      <c r="AB733" s="97" t="str">
        <f t="shared" si="112"/>
        <v/>
      </c>
      <c r="AC733" s="246" t="str">
        <f t="shared" si="113"/>
        <v/>
      </c>
      <c r="AD733" s="97" t="str">
        <f t="shared" si="114"/>
        <v/>
      </c>
      <c r="AE733" s="97" t="str">
        <f t="shared" si="115"/>
        <v/>
      </c>
      <c r="AF733" s="252" t="str">
        <f t="shared" si="116"/>
        <v/>
      </c>
      <c r="AG733" s="254" t="str">
        <f t="shared" si="117"/>
        <v/>
      </c>
      <c r="AH733" s="248" t="str">
        <f t="shared" si="118"/>
        <v/>
      </c>
      <c r="AI733" s="249" t="str">
        <f t="shared" si="119"/>
        <v/>
      </c>
    </row>
    <row r="734" spans="2:35" x14ac:dyDescent="0.3">
      <c r="B734" s="94"/>
      <c r="C734" s="95"/>
      <c r="D734" s="95"/>
      <c r="E734" s="95"/>
      <c r="F734" s="94"/>
      <c r="G734" s="145"/>
      <c r="H734" s="245"/>
      <c r="I734" s="211" t="str">
        <f>IF(D734="Room AC (window/wall)",'Emission Factors'!$E$53,IF(D734="Room AC (PTAC/PTHP)",H734,IF(D734="Residential AC",'Emission Factors'!$E$55,IF(D734="Residential HP",H734,IF(D734="Commercial AC (&gt;=65k to &lt;135,000k Btu/hr)",'Emission Factors'!$E$57,IF(D734="Commercial AC (&gt;=135,000k Btu/hr)",'Emission Factors'!$E$58,""))))))</f>
        <v/>
      </c>
      <c r="J734" s="96"/>
      <c r="K734" s="211" t="str">
        <f>IF(ISBLANK(J734),"",VLOOKUP(J734,'Emission Factors'!$C$81:$G$221,4,FALSE))</f>
        <v/>
      </c>
      <c r="L734" s="210" t="str">
        <f>IF(D734="Room AC (window/wall)",'Emission Factors'!$F$53,IF(D734="Room AC (PTAC/PTHP)",'Emission Factors'!$F$54,IF(D734="Residential AC",'Emission Factors'!$F$55,IF(D734="Residential HP",'Emission Factors'!$F$56,IF(D734="Commercial AC (&gt;=65k to &lt;135,000k Btu/hr)",'Emission Factors'!$F$57,IF(D734="Commercial AC (&gt;=135,000k Btu/hr)",'Emission Factors'!$F$58,""))))))</f>
        <v/>
      </c>
      <c r="M734" s="211" t="str">
        <f>IF(D734="Room AC (window/wall)",'Emission Factors'!$G$53,IF(D734="Room AC (PTAC/PTHP)",'Emission Factors'!$G$54,IF(D734="Residential AC",'Emission Factors'!$G$55,IF(D734="Residential HP",'Emission Factors'!$G$56,IF(D734="Commercial AC (&gt;=65k to &lt;135,000k Btu/hr)",'Emission Factors'!$G$57,IF(D734="Commercial AC (&gt;=135,000k Btu/hr)",'Emission Factors'!$G$58,""))))))</f>
        <v/>
      </c>
      <c r="N734" s="96"/>
      <c r="O734" s="209" t="str">
        <f>IF(ISBLANK(D734),"",(IF(D734="Room AC (window/wall)",'Emission Factors'!$C$53,IF(D734="Room AC (PTAC/PTHP)",'Emission Factors'!$C$54,IF(D734="Residential AC",'Emission Factors'!$C$55,IF(D734="Residential HP",'Emission Factors'!$C$56,IF(D734="Commercial AC (&gt;=65k to &lt;135,000k Btu/hr)",'Emission Factors'!$C$57,IF(D734="Commercial AC (&gt;=135,000k Btu/hr)",'Emission Factors'!$C$58,""))))))))</f>
        <v/>
      </c>
      <c r="P734" s="209" t="str">
        <f t="shared" si="110"/>
        <v/>
      </c>
      <c r="Q734" s="95"/>
      <c r="R734" s="256"/>
      <c r="S734" s="256"/>
      <c r="T734" s="96"/>
      <c r="U734" s="211" t="str">
        <f>IF(Q734="Room AC (window/wall)",'Emission Factors'!$E$53,IF(AND(Q734="Room AC (PTAC/PTHP)",ISBLANK(T734)),"Error",IF(AND(Q734="Room AC (PTAC/PTHP)",T734&gt;0),T734,IF(Q734="Residential AC",'Emission Factors'!$E$55,IF(AND(Q734="Residential HP",ISBLANK(T734)),"Error",IF(AND(Q734="Residential HP",T734&gt;0),T734,IF(Q734="Commercial AC (&gt;=65k to &lt;135,000k Btu/hr)",'Emission Factors'!$E$57,IF(Q734="Commercial AC (&gt;=135,000k Btu/hr)",'Emission Factors'!$E$58,""))))))))</f>
        <v/>
      </c>
      <c r="V734" s="95"/>
      <c r="W734" s="211" t="str">
        <f>IF(ISBLANK(V734),"",VLOOKUP(V734,'Emission Factors'!$C$81:$G$221,4,FALSE))</f>
        <v/>
      </c>
      <c r="X734" s="210" t="str">
        <f>IF(Q734="Room AC (window/wall)",'Emission Factors'!$F$53,IF(Q734="Room AC (PTAC/PTHP)",'Emission Factors'!$F$54,IF(Q734="Residential AC",'Emission Factors'!$F$55,IF(Q734="Residential HP",'Emission Factors'!$F$56,IF(Q734="Commercial AC (&gt;=65k to &lt;135,000k Btu/hr)",'Emission Factors'!$F$57,IF(Q734="Commercial AC (&gt;=135,000k Btu/hr)",'Emission Factors'!$F$58,""))))))</f>
        <v/>
      </c>
      <c r="Y734" s="211" t="str">
        <f>IF(Q734="Room AC (window/wall)",'Emission Factors'!$G$53,IF(Q734="Room AC (PTAC/PTHP)",'Emission Factors'!$G$54,IF(Q734="Residential AC",'Emission Factors'!$G$55,IF(Q734="Residential HP",'Emission Factors'!$G$56,IF(Q734="Commercial AC (&gt;=65k to &lt;135,000k Btu/hr)",'Emission Factors'!$G$57,IF(Q734="Commercial AC (&gt;=135,000k Btu/hr)",'Emission Factors'!$G$58,""))))))</f>
        <v/>
      </c>
      <c r="Z734" s="96"/>
      <c r="AA734" s="97" t="str">
        <f t="shared" si="111"/>
        <v/>
      </c>
      <c r="AB734" s="97" t="str">
        <f t="shared" si="112"/>
        <v/>
      </c>
      <c r="AC734" s="246" t="str">
        <f t="shared" si="113"/>
        <v/>
      </c>
      <c r="AD734" s="97" t="str">
        <f t="shared" si="114"/>
        <v/>
      </c>
      <c r="AE734" s="97" t="str">
        <f t="shared" si="115"/>
        <v/>
      </c>
      <c r="AF734" s="252" t="str">
        <f t="shared" si="116"/>
        <v/>
      </c>
      <c r="AG734" s="254" t="str">
        <f t="shared" si="117"/>
        <v/>
      </c>
      <c r="AH734" s="248" t="str">
        <f t="shared" si="118"/>
        <v/>
      </c>
      <c r="AI734" s="249" t="str">
        <f t="shared" si="119"/>
        <v/>
      </c>
    </row>
    <row r="735" spans="2:35" x14ac:dyDescent="0.3">
      <c r="B735" s="94"/>
      <c r="C735" s="95"/>
      <c r="D735" s="95"/>
      <c r="E735" s="95"/>
      <c r="F735" s="94"/>
      <c r="G735" s="145"/>
      <c r="H735" s="245"/>
      <c r="I735" s="211" t="str">
        <f>IF(D735="Room AC (window/wall)",'Emission Factors'!$E$53,IF(D735="Room AC (PTAC/PTHP)",H735,IF(D735="Residential AC",'Emission Factors'!$E$55,IF(D735="Residential HP",H735,IF(D735="Commercial AC (&gt;=65k to &lt;135,000k Btu/hr)",'Emission Factors'!$E$57,IF(D735="Commercial AC (&gt;=135,000k Btu/hr)",'Emission Factors'!$E$58,""))))))</f>
        <v/>
      </c>
      <c r="J735" s="96"/>
      <c r="K735" s="211" t="str">
        <f>IF(ISBLANK(J735),"",VLOOKUP(J735,'Emission Factors'!$C$81:$G$221,4,FALSE))</f>
        <v/>
      </c>
      <c r="L735" s="210" t="str">
        <f>IF(D735="Room AC (window/wall)",'Emission Factors'!$F$53,IF(D735="Room AC (PTAC/PTHP)",'Emission Factors'!$F$54,IF(D735="Residential AC",'Emission Factors'!$F$55,IF(D735="Residential HP",'Emission Factors'!$F$56,IF(D735="Commercial AC (&gt;=65k to &lt;135,000k Btu/hr)",'Emission Factors'!$F$57,IF(D735="Commercial AC (&gt;=135,000k Btu/hr)",'Emission Factors'!$F$58,""))))))</f>
        <v/>
      </c>
      <c r="M735" s="211" t="str">
        <f>IF(D735="Room AC (window/wall)",'Emission Factors'!$G$53,IF(D735="Room AC (PTAC/PTHP)",'Emission Factors'!$G$54,IF(D735="Residential AC",'Emission Factors'!$G$55,IF(D735="Residential HP",'Emission Factors'!$G$56,IF(D735="Commercial AC (&gt;=65k to &lt;135,000k Btu/hr)",'Emission Factors'!$G$57,IF(D735="Commercial AC (&gt;=135,000k Btu/hr)",'Emission Factors'!$G$58,""))))))</f>
        <v/>
      </c>
      <c r="N735" s="96"/>
      <c r="O735" s="209" t="str">
        <f>IF(ISBLANK(D735),"",(IF(D735="Room AC (window/wall)",'Emission Factors'!$C$53,IF(D735="Room AC (PTAC/PTHP)",'Emission Factors'!$C$54,IF(D735="Residential AC",'Emission Factors'!$C$55,IF(D735="Residential HP",'Emission Factors'!$C$56,IF(D735="Commercial AC (&gt;=65k to &lt;135,000k Btu/hr)",'Emission Factors'!$C$57,IF(D735="Commercial AC (&gt;=135,000k Btu/hr)",'Emission Factors'!$C$58,""))))))))</f>
        <v/>
      </c>
      <c r="P735" s="209" t="str">
        <f t="shared" si="110"/>
        <v/>
      </c>
      <c r="Q735" s="95"/>
      <c r="R735" s="256"/>
      <c r="S735" s="256"/>
      <c r="T735" s="96"/>
      <c r="U735" s="211" t="str">
        <f>IF(Q735="Room AC (window/wall)",'Emission Factors'!$E$53,IF(AND(Q735="Room AC (PTAC/PTHP)",ISBLANK(T735)),"Error",IF(AND(Q735="Room AC (PTAC/PTHP)",T735&gt;0),T735,IF(Q735="Residential AC",'Emission Factors'!$E$55,IF(AND(Q735="Residential HP",ISBLANK(T735)),"Error",IF(AND(Q735="Residential HP",T735&gt;0),T735,IF(Q735="Commercial AC (&gt;=65k to &lt;135,000k Btu/hr)",'Emission Factors'!$E$57,IF(Q735="Commercial AC (&gt;=135,000k Btu/hr)",'Emission Factors'!$E$58,""))))))))</f>
        <v/>
      </c>
      <c r="V735" s="95"/>
      <c r="W735" s="211" t="str">
        <f>IF(ISBLANK(V735),"",VLOOKUP(V735,'Emission Factors'!$C$81:$G$221,4,FALSE))</f>
        <v/>
      </c>
      <c r="X735" s="210" t="str">
        <f>IF(Q735="Room AC (window/wall)",'Emission Factors'!$F$53,IF(Q735="Room AC (PTAC/PTHP)",'Emission Factors'!$F$54,IF(Q735="Residential AC",'Emission Factors'!$F$55,IF(Q735="Residential HP",'Emission Factors'!$F$56,IF(Q735="Commercial AC (&gt;=65k to &lt;135,000k Btu/hr)",'Emission Factors'!$F$57,IF(Q735="Commercial AC (&gt;=135,000k Btu/hr)",'Emission Factors'!$F$58,""))))))</f>
        <v/>
      </c>
      <c r="Y735" s="211" t="str">
        <f>IF(Q735="Room AC (window/wall)",'Emission Factors'!$G$53,IF(Q735="Room AC (PTAC/PTHP)",'Emission Factors'!$G$54,IF(Q735="Residential AC",'Emission Factors'!$G$55,IF(Q735="Residential HP",'Emission Factors'!$G$56,IF(Q735="Commercial AC (&gt;=65k to &lt;135,000k Btu/hr)",'Emission Factors'!$G$57,IF(Q735="Commercial AC (&gt;=135,000k Btu/hr)",'Emission Factors'!$G$58,""))))))</f>
        <v/>
      </c>
      <c r="Z735" s="96"/>
      <c r="AA735" s="97" t="str">
        <f t="shared" si="111"/>
        <v/>
      </c>
      <c r="AB735" s="97" t="str">
        <f t="shared" si="112"/>
        <v/>
      </c>
      <c r="AC735" s="246" t="str">
        <f t="shared" si="113"/>
        <v/>
      </c>
      <c r="AD735" s="97" t="str">
        <f t="shared" si="114"/>
        <v/>
      </c>
      <c r="AE735" s="97" t="str">
        <f t="shared" si="115"/>
        <v/>
      </c>
      <c r="AF735" s="252" t="str">
        <f t="shared" si="116"/>
        <v/>
      </c>
      <c r="AG735" s="254" t="str">
        <f t="shared" si="117"/>
        <v/>
      </c>
      <c r="AH735" s="248" t="str">
        <f t="shared" si="118"/>
        <v/>
      </c>
      <c r="AI735" s="249" t="str">
        <f t="shared" si="119"/>
        <v/>
      </c>
    </row>
    <row r="736" spans="2:35" x14ac:dyDescent="0.3">
      <c r="B736" s="94"/>
      <c r="C736" s="95"/>
      <c r="D736" s="95"/>
      <c r="E736" s="95"/>
      <c r="F736" s="94"/>
      <c r="G736" s="145"/>
      <c r="H736" s="245"/>
      <c r="I736" s="211" t="str">
        <f>IF(D736="Room AC (window/wall)",'Emission Factors'!$E$53,IF(D736="Room AC (PTAC/PTHP)",H736,IF(D736="Residential AC",'Emission Factors'!$E$55,IF(D736="Residential HP",H736,IF(D736="Commercial AC (&gt;=65k to &lt;135,000k Btu/hr)",'Emission Factors'!$E$57,IF(D736="Commercial AC (&gt;=135,000k Btu/hr)",'Emission Factors'!$E$58,""))))))</f>
        <v/>
      </c>
      <c r="J736" s="96"/>
      <c r="K736" s="211" t="str">
        <f>IF(ISBLANK(J736),"",VLOOKUP(J736,'Emission Factors'!$C$81:$G$221,4,FALSE))</f>
        <v/>
      </c>
      <c r="L736" s="210" t="str">
        <f>IF(D736="Room AC (window/wall)",'Emission Factors'!$F$53,IF(D736="Room AC (PTAC/PTHP)",'Emission Factors'!$F$54,IF(D736="Residential AC",'Emission Factors'!$F$55,IF(D736="Residential HP",'Emission Factors'!$F$56,IF(D736="Commercial AC (&gt;=65k to &lt;135,000k Btu/hr)",'Emission Factors'!$F$57,IF(D736="Commercial AC (&gt;=135,000k Btu/hr)",'Emission Factors'!$F$58,""))))))</f>
        <v/>
      </c>
      <c r="M736" s="211" t="str">
        <f>IF(D736="Room AC (window/wall)",'Emission Factors'!$G$53,IF(D736="Room AC (PTAC/PTHP)",'Emission Factors'!$G$54,IF(D736="Residential AC",'Emission Factors'!$G$55,IF(D736="Residential HP",'Emission Factors'!$G$56,IF(D736="Commercial AC (&gt;=65k to &lt;135,000k Btu/hr)",'Emission Factors'!$G$57,IF(D736="Commercial AC (&gt;=135,000k Btu/hr)",'Emission Factors'!$G$58,""))))))</f>
        <v/>
      </c>
      <c r="N736" s="96"/>
      <c r="O736" s="209" t="str">
        <f>IF(ISBLANK(D736),"",(IF(D736="Room AC (window/wall)",'Emission Factors'!$C$53,IF(D736="Room AC (PTAC/PTHP)",'Emission Factors'!$C$54,IF(D736="Residential AC",'Emission Factors'!$C$55,IF(D736="Residential HP",'Emission Factors'!$C$56,IF(D736="Commercial AC (&gt;=65k to &lt;135,000k Btu/hr)",'Emission Factors'!$C$57,IF(D736="Commercial AC (&gt;=135,000k Btu/hr)",'Emission Factors'!$C$58,""))))))))</f>
        <v/>
      </c>
      <c r="P736" s="209" t="str">
        <f t="shared" si="110"/>
        <v/>
      </c>
      <c r="Q736" s="95"/>
      <c r="R736" s="256"/>
      <c r="S736" s="256"/>
      <c r="T736" s="96"/>
      <c r="U736" s="211" t="str">
        <f>IF(Q736="Room AC (window/wall)",'Emission Factors'!$E$53,IF(AND(Q736="Room AC (PTAC/PTHP)",ISBLANK(T736)),"Error",IF(AND(Q736="Room AC (PTAC/PTHP)",T736&gt;0),T736,IF(Q736="Residential AC",'Emission Factors'!$E$55,IF(AND(Q736="Residential HP",ISBLANK(T736)),"Error",IF(AND(Q736="Residential HP",T736&gt;0),T736,IF(Q736="Commercial AC (&gt;=65k to &lt;135,000k Btu/hr)",'Emission Factors'!$E$57,IF(Q736="Commercial AC (&gt;=135,000k Btu/hr)",'Emission Factors'!$E$58,""))))))))</f>
        <v/>
      </c>
      <c r="V736" s="95"/>
      <c r="W736" s="211" t="str">
        <f>IF(ISBLANK(V736),"",VLOOKUP(V736,'Emission Factors'!$C$81:$G$221,4,FALSE))</f>
        <v/>
      </c>
      <c r="X736" s="210" t="str">
        <f>IF(Q736="Room AC (window/wall)",'Emission Factors'!$F$53,IF(Q736="Room AC (PTAC/PTHP)",'Emission Factors'!$F$54,IF(Q736="Residential AC",'Emission Factors'!$F$55,IF(Q736="Residential HP",'Emission Factors'!$F$56,IF(Q736="Commercial AC (&gt;=65k to &lt;135,000k Btu/hr)",'Emission Factors'!$F$57,IF(Q736="Commercial AC (&gt;=135,000k Btu/hr)",'Emission Factors'!$F$58,""))))))</f>
        <v/>
      </c>
      <c r="Y736" s="211" t="str">
        <f>IF(Q736="Room AC (window/wall)",'Emission Factors'!$G$53,IF(Q736="Room AC (PTAC/PTHP)",'Emission Factors'!$G$54,IF(Q736="Residential AC",'Emission Factors'!$G$55,IF(Q736="Residential HP",'Emission Factors'!$G$56,IF(Q736="Commercial AC (&gt;=65k to &lt;135,000k Btu/hr)",'Emission Factors'!$G$57,IF(Q736="Commercial AC (&gt;=135,000k Btu/hr)",'Emission Factors'!$G$58,""))))))</f>
        <v/>
      </c>
      <c r="Z736" s="96"/>
      <c r="AA736" s="97" t="str">
        <f t="shared" si="111"/>
        <v/>
      </c>
      <c r="AB736" s="97" t="str">
        <f t="shared" si="112"/>
        <v/>
      </c>
      <c r="AC736" s="246" t="str">
        <f t="shared" si="113"/>
        <v/>
      </c>
      <c r="AD736" s="97" t="str">
        <f t="shared" si="114"/>
        <v/>
      </c>
      <c r="AE736" s="97" t="str">
        <f t="shared" si="115"/>
        <v/>
      </c>
      <c r="AF736" s="252" t="str">
        <f t="shared" si="116"/>
        <v/>
      </c>
      <c r="AG736" s="254" t="str">
        <f t="shared" si="117"/>
        <v/>
      </c>
      <c r="AH736" s="248" t="str">
        <f t="shared" si="118"/>
        <v/>
      </c>
      <c r="AI736" s="249" t="str">
        <f t="shared" si="119"/>
        <v/>
      </c>
    </row>
    <row r="737" spans="2:35" x14ac:dyDescent="0.3">
      <c r="B737" s="94"/>
      <c r="C737" s="95"/>
      <c r="D737" s="95"/>
      <c r="E737" s="95"/>
      <c r="F737" s="94"/>
      <c r="G737" s="145"/>
      <c r="H737" s="245"/>
      <c r="I737" s="211" t="str">
        <f>IF(D737="Room AC (window/wall)",'Emission Factors'!$E$53,IF(D737="Room AC (PTAC/PTHP)",H737,IF(D737="Residential AC",'Emission Factors'!$E$55,IF(D737="Residential HP",H737,IF(D737="Commercial AC (&gt;=65k to &lt;135,000k Btu/hr)",'Emission Factors'!$E$57,IF(D737="Commercial AC (&gt;=135,000k Btu/hr)",'Emission Factors'!$E$58,""))))))</f>
        <v/>
      </c>
      <c r="J737" s="96"/>
      <c r="K737" s="211" t="str">
        <f>IF(ISBLANK(J737),"",VLOOKUP(J737,'Emission Factors'!$C$81:$G$221,4,FALSE))</f>
        <v/>
      </c>
      <c r="L737" s="210" t="str">
        <f>IF(D737="Room AC (window/wall)",'Emission Factors'!$F$53,IF(D737="Room AC (PTAC/PTHP)",'Emission Factors'!$F$54,IF(D737="Residential AC",'Emission Factors'!$F$55,IF(D737="Residential HP",'Emission Factors'!$F$56,IF(D737="Commercial AC (&gt;=65k to &lt;135,000k Btu/hr)",'Emission Factors'!$F$57,IF(D737="Commercial AC (&gt;=135,000k Btu/hr)",'Emission Factors'!$F$58,""))))))</f>
        <v/>
      </c>
      <c r="M737" s="211" t="str">
        <f>IF(D737="Room AC (window/wall)",'Emission Factors'!$G$53,IF(D737="Room AC (PTAC/PTHP)",'Emission Factors'!$G$54,IF(D737="Residential AC",'Emission Factors'!$G$55,IF(D737="Residential HP",'Emission Factors'!$G$56,IF(D737="Commercial AC (&gt;=65k to &lt;135,000k Btu/hr)",'Emission Factors'!$G$57,IF(D737="Commercial AC (&gt;=135,000k Btu/hr)",'Emission Factors'!$G$58,""))))))</f>
        <v/>
      </c>
      <c r="N737" s="96"/>
      <c r="O737" s="209" t="str">
        <f>IF(ISBLANK(D737),"",(IF(D737="Room AC (window/wall)",'Emission Factors'!$C$53,IF(D737="Room AC (PTAC/PTHP)",'Emission Factors'!$C$54,IF(D737="Residential AC",'Emission Factors'!$C$55,IF(D737="Residential HP",'Emission Factors'!$C$56,IF(D737="Commercial AC (&gt;=65k to &lt;135,000k Btu/hr)",'Emission Factors'!$C$57,IF(D737="Commercial AC (&gt;=135,000k Btu/hr)",'Emission Factors'!$C$58,""))))))))</f>
        <v/>
      </c>
      <c r="P737" s="209" t="str">
        <f t="shared" si="110"/>
        <v/>
      </c>
      <c r="Q737" s="95"/>
      <c r="R737" s="256"/>
      <c r="S737" s="256"/>
      <c r="T737" s="96"/>
      <c r="U737" s="211" t="str">
        <f>IF(Q737="Room AC (window/wall)",'Emission Factors'!$E$53,IF(AND(Q737="Room AC (PTAC/PTHP)",ISBLANK(T737)),"Error",IF(AND(Q737="Room AC (PTAC/PTHP)",T737&gt;0),T737,IF(Q737="Residential AC",'Emission Factors'!$E$55,IF(AND(Q737="Residential HP",ISBLANK(T737)),"Error",IF(AND(Q737="Residential HP",T737&gt;0),T737,IF(Q737="Commercial AC (&gt;=65k to &lt;135,000k Btu/hr)",'Emission Factors'!$E$57,IF(Q737="Commercial AC (&gt;=135,000k Btu/hr)",'Emission Factors'!$E$58,""))))))))</f>
        <v/>
      </c>
      <c r="V737" s="95"/>
      <c r="W737" s="211" t="str">
        <f>IF(ISBLANK(V737),"",VLOOKUP(V737,'Emission Factors'!$C$81:$G$221,4,FALSE))</f>
        <v/>
      </c>
      <c r="X737" s="210" t="str">
        <f>IF(Q737="Room AC (window/wall)",'Emission Factors'!$F$53,IF(Q737="Room AC (PTAC/PTHP)",'Emission Factors'!$F$54,IF(Q737="Residential AC",'Emission Factors'!$F$55,IF(Q737="Residential HP",'Emission Factors'!$F$56,IF(Q737="Commercial AC (&gt;=65k to &lt;135,000k Btu/hr)",'Emission Factors'!$F$57,IF(Q737="Commercial AC (&gt;=135,000k Btu/hr)",'Emission Factors'!$F$58,""))))))</f>
        <v/>
      </c>
      <c r="Y737" s="211" t="str">
        <f>IF(Q737="Room AC (window/wall)",'Emission Factors'!$G$53,IF(Q737="Room AC (PTAC/PTHP)",'Emission Factors'!$G$54,IF(Q737="Residential AC",'Emission Factors'!$G$55,IF(Q737="Residential HP",'Emission Factors'!$G$56,IF(Q737="Commercial AC (&gt;=65k to &lt;135,000k Btu/hr)",'Emission Factors'!$G$57,IF(Q737="Commercial AC (&gt;=135,000k Btu/hr)",'Emission Factors'!$G$58,""))))))</f>
        <v/>
      </c>
      <c r="Z737" s="96"/>
      <c r="AA737" s="97" t="str">
        <f t="shared" si="111"/>
        <v/>
      </c>
      <c r="AB737" s="97" t="str">
        <f t="shared" si="112"/>
        <v/>
      </c>
      <c r="AC737" s="246" t="str">
        <f t="shared" si="113"/>
        <v/>
      </c>
      <c r="AD737" s="97" t="str">
        <f t="shared" si="114"/>
        <v/>
      </c>
      <c r="AE737" s="97" t="str">
        <f t="shared" si="115"/>
        <v/>
      </c>
      <c r="AF737" s="252" t="str">
        <f t="shared" si="116"/>
        <v/>
      </c>
      <c r="AG737" s="254" t="str">
        <f t="shared" si="117"/>
        <v/>
      </c>
      <c r="AH737" s="248" t="str">
        <f t="shared" si="118"/>
        <v/>
      </c>
      <c r="AI737" s="249" t="str">
        <f t="shared" si="119"/>
        <v/>
      </c>
    </row>
    <row r="738" spans="2:35" x14ac:dyDescent="0.3">
      <c r="B738" s="94"/>
      <c r="C738" s="95"/>
      <c r="D738" s="95"/>
      <c r="E738" s="95"/>
      <c r="F738" s="94"/>
      <c r="G738" s="145"/>
      <c r="H738" s="245"/>
      <c r="I738" s="211" t="str">
        <f>IF(D738="Room AC (window/wall)",'Emission Factors'!$E$53,IF(D738="Room AC (PTAC/PTHP)",H738,IF(D738="Residential AC",'Emission Factors'!$E$55,IF(D738="Residential HP",H738,IF(D738="Commercial AC (&gt;=65k to &lt;135,000k Btu/hr)",'Emission Factors'!$E$57,IF(D738="Commercial AC (&gt;=135,000k Btu/hr)",'Emission Factors'!$E$58,""))))))</f>
        <v/>
      </c>
      <c r="J738" s="96"/>
      <c r="K738" s="211" t="str">
        <f>IF(ISBLANK(J738),"",VLOOKUP(J738,'Emission Factors'!$C$81:$G$221,4,FALSE))</f>
        <v/>
      </c>
      <c r="L738" s="210" t="str">
        <f>IF(D738="Room AC (window/wall)",'Emission Factors'!$F$53,IF(D738="Room AC (PTAC/PTHP)",'Emission Factors'!$F$54,IF(D738="Residential AC",'Emission Factors'!$F$55,IF(D738="Residential HP",'Emission Factors'!$F$56,IF(D738="Commercial AC (&gt;=65k to &lt;135,000k Btu/hr)",'Emission Factors'!$F$57,IF(D738="Commercial AC (&gt;=135,000k Btu/hr)",'Emission Factors'!$F$58,""))))))</f>
        <v/>
      </c>
      <c r="M738" s="211" t="str">
        <f>IF(D738="Room AC (window/wall)",'Emission Factors'!$G$53,IF(D738="Room AC (PTAC/PTHP)",'Emission Factors'!$G$54,IF(D738="Residential AC",'Emission Factors'!$G$55,IF(D738="Residential HP",'Emission Factors'!$G$56,IF(D738="Commercial AC (&gt;=65k to &lt;135,000k Btu/hr)",'Emission Factors'!$G$57,IF(D738="Commercial AC (&gt;=135,000k Btu/hr)",'Emission Factors'!$G$58,""))))))</f>
        <v/>
      </c>
      <c r="N738" s="96"/>
      <c r="O738" s="209" t="str">
        <f>IF(ISBLANK(D738),"",(IF(D738="Room AC (window/wall)",'Emission Factors'!$C$53,IF(D738="Room AC (PTAC/PTHP)",'Emission Factors'!$C$54,IF(D738="Residential AC",'Emission Factors'!$C$55,IF(D738="Residential HP",'Emission Factors'!$C$56,IF(D738="Commercial AC (&gt;=65k to &lt;135,000k Btu/hr)",'Emission Factors'!$C$57,IF(D738="Commercial AC (&gt;=135,000k Btu/hr)",'Emission Factors'!$C$58,""))))))))</f>
        <v/>
      </c>
      <c r="P738" s="209" t="str">
        <f t="shared" si="110"/>
        <v/>
      </c>
      <c r="Q738" s="95"/>
      <c r="R738" s="256"/>
      <c r="S738" s="256"/>
      <c r="T738" s="96"/>
      <c r="U738" s="211" t="str">
        <f>IF(Q738="Room AC (window/wall)",'Emission Factors'!$E$53,IF(AND(Q738="Room AC (PTAC/PTHP)",ISBLANK(T738)),"Error",IF(AND(Q738="Room AC (PTAC/PTHP)",T738&gt;0),T738,IF(Q738="Residential AC",'Emission Factors'!$E$55,IF(AND(Q738="Residential HP",ISBLANK(T738)),"Error",IF(AND(Q738="Residential HP",T738&gt;0),T738,IF(Q738="Commercial AC (&gt;=65k to &lt;135,000k Btu/hr)",'Emission Factors'!$E$57,IF(Q738="Commercial AC (&gt;=135,000k Btu/hr)",'Emission Factors'!$E$58,""))))))))</f>
        <v/>
      </c>
      <c r="V738" s="95"/>
      <c r="W738" s="211" t="str">
        <f>IF(ISBLANK(V738),"",VLOOKUP(V738,'Emission Factors'!$C$81:$G$221,4,FALSE))</f>
        <v/>
      </c>
      <c r="X738" s="210" t="str">
        <f>IF(Q738="Room AC (window/wall)",'Emission Factors'!$F$53,IF(Q738="Room AC (PTAC/PTHP)",'Emission Factors'!$F$54,IF(Q738="Residential AC",'Emission Factors'!$F$55,IF(Q738="Residential HP",'Emission Factors'!$F$56,IF(Q738="Commercial AC (&gt;=65k to &lt;135,000k Btu/hr)",'Emission Factors'!$F$57,IF(Q738="Commercial AC (&gt;=135,000k Btu/hr)",'Emission Factors'!$F$58,""))))))</f>
        <v/>
      </c>
      <c r="Y738" s="211" t="str">
        <f>IF(Q738="Room AC (window/wall)",'Emission Factors'!$G$53,IF(Q738="Room AC (PTAC/PTHP)",'Emission Factors'!$G$54,IF(Q738="Residential AC",'Emission Factors'!$G$55,IF(Q738="Residential HP",'Emission Factors'!$G$56,IF(Q738="Commercial AC (&gt;=65k to &lt;135,000k Btu/hr)",'Emission Factors'!$G$57,IF(Q738="Commercial AC (&gt;=135,000k Btu/hr)",'Emission Factors'!$G$58,""))))))</f>
        <v/>
      </c>
      <c r="Z738" s="96"/>
      <c r="AA738" s="97" t="str">
        <f t="shared" si="111"/>
        <v/>
      </c>
      <c r="AB738" s="97" t="str">
        <f t="shared" si="112"/>
        <v/>
      </c>
      <c r="AC738" s="246" t="str">
        <f t="shared" si="113"/>
        <v/>
      </c>
      <c r="AD738" s="97" t="str">
        <f t="shared" si="114"/>
        <v/>
      </c>
      <c r="AE738" s="97" t="str">
        <f t="shared" si="115"/>
        <v/>
      </c>
      <c r="AF738" s="252" t="str">
        <f t="shared" si="116"/>
        <v/>
      </c>
      <c r="AG738" s="254" t="str">
        <f t="shared" si="117"/>
        <v/>
      </c>
      <c r="AH738" s="248" t="str">
        <f t="shared" si="118"/>
        <v/>
      </c>
      <c r="AI738" s="249" t="str">
        <f t="shared" si="119"/>
        <v/>
      </c>
    </row>
    <row r="739" spans="2:35" x14ac:dyDescent="0.3">
      <c r="B739" s="94"/>
      <c r="C739" s="95"/>
      <c r="D739" s="95"/>
      <c r="E739" s="95"/>
      <c r="F739" s="94"/>
      <c r="G739" s="145"/>
      <c r="H739" s="245"/>
      <c r="I739" s="211" t="str">
        <f>IF(D739="Room AC (window/wall)",'Emission Factors'!$E$53,IF(D739="Room AC (PTAC/PTHP)",H739,IF(D739="Residential AC",'Emission Factors'!$E$55,IF(D739="Residential HP",H739,IF(D739="Commercial AC (&gt;=65k to &lt;135,000k Btu/hr)",'Emission Factors'!$E$57,IF(D739="Commercial AC (&gt;=135,000k Btu/hr)",'Emission Factors'!$E$58,""))))))</f>
        <v/>
      </c>
      <c r="J739" s="96"/>
      <c r="K739" s="211" t="str">
        <f>IF(ISBLANK(J739),"",VLOOKUP(J739,'Emission Factors'!$C$81:$G$221,4,FALSE))</f>
        <v/>
      </c>
      <c r="L739" s="210" t="str">
        <f>IF(D739="Room AC (window/wall)",'Emission Factors'!$F$53,IF(D739="Room AC (PTAC/PTHP)",'Emission Factors'!$F$54,IF(D739="Residential AC",'Emission Factors'!$F$55,IF(D739="Residential HP",'Emission Factors'!$F$56,IF(D739="Commercial AC (&gt;=65k to &lt;135,000k Btu/hr)",'Emission Factors'!$F$57,IF(D739="Commercial AC (&gt;=135,000k Btu/hr)",'Emission Factors'!$F$58,""))))))</f>
        <v/>
      </c>
      <c r="M739" s="211" t="str">
        <f>IF(D739="Room AC (window/wall)",'Emission Factors'!$G$53,IF(D739="Room AC (PTAC/PTHP)",'Emission Factors'!$G$54,IF(D739="Residential AC",'Emission Factors'!$G$55,IF(D739="Residential HP",'Emission Factors'!$G$56,IF(D739="Commercial AC (&gt;=65k to &lt;135,000k Btu/hr)",'Emission Factors'!$G$57,IF(D739="Commercial AC (&gt;=135,000k Btu/hr)",'Emission Factors'!$G$58,""))))))</f>
        <v/>
      </c>
      <c r="N739" s="96"/>
      <c r="O739" s="209" t="str">
        <f>IF(ISBLANK(D739),"",(IF(D739="Room AC (window/wall)",'Emission Factors'!$C$53,IF(D739="Room AC (PTAC/PTHP)",'Emission Factors'!$C$54,IF(D739="Residential AC",'Emission Factors'!$C$55,IF(D739="Residential HP",'Emission Factors'!$C$56,IF(D739="Commercial AC (&gt;=65k to &lt;135,000k Btu/hr)",'Emission Factors'!$C$57,IF(D739="Commercial AC (&gt;=135,000k Btu/hr)",'Emission Factors'!$C$58,""))))))))</f>
        <v/>
      </c>
      <c r="P739" s="209" t="str">
        <f t="shared" si="110"/>
        <v/>
      </c>
      <c r="Q739" s="95"/>
      <c r="R739" s="256"/>
      <c r="S739" s="256"/>
      <c r="T739" s="96"/>
      <c r="U739" s="211" t="str">
        <f>IF(Q739="Room AC (window/wall)",'Emission Factors'!$E$53,IF(AND(Q739="Room AC (PTAC/PTHP)",ISBLANK(T739)),"Error",IF(AND(Q739="Room AC (PTAC/PTHP)",T739&gt;0),T739,IF(Q739="Residential AC",'Emission Factors'!$E$55,IF(AND(Q739="Residential HP",ISBLANK(T739)),"Error",IF(AND(Q739="Residential HP",T739&gt;0),T739,IF(Q739="Commercial AC (&gt;=65k to &lt;135,000k Btu/hr)",'Emission Factors'!$E$57,IF(Q739="Commercial AC (&gt;=135,000k Btu/hr)",'Emission Factors'!$E$58,""))))))))</f>
        <v/>
      </c>
      <c r="V739" s="95"/>
      <c r="W739" s="211" t="str">
        <f>IF(ISBLANK(V739),"",VLOOKUP(V739,'Emission Factors'!$C$81:$G$221,4,FALSE))</f>
        <v/>
      </c>
      <c r="X739" s="210" t="str">
        <f>IF(Q739="Room AC (window/wall)",'Emission Factors'!$F$53,IF(Q739="Room AC (PTAC/PTHP)",'Emission Factors'!$F$54,IF(Q739="Residential AC",'Emission Factors'!$F$55,IF(Q739="Residential HP",'Emission Factors'!$F$56,IF(Q739="Commercial AC (&gt;=65k to &lt;135,000k Btu/hr)",'Emission Factors'!$F$57,IF(Q739="Commercial AC (&gt;=135,000k Btu/hr)",'Emission Factors'!$F$58,""))))))</f>
        <v/>
      </c>
      <c r="Y739" s="211" t="str">
        <f>IF(Q739="Room AC (window/wall)",'Emission Factors'!$G$53,IF(Q739="Room AC (PTAC/PTHP)",'Emission Factors'!$G$54,IF(Q739="Residential AC",'Emission Factors'!$G$55,IF(Q739="Residential HP",'Emission Factors'!$G$56,IF(Q739="Commercial AC (&gt;=65k to &lt;135,000k Btu/hr)",'Emission Factors'!$G$57,IF(Q739="Commercial AC (&gt;=135,000k Btu/hr)",'Emission Factors'!$G$58,""))))))</f>
        <v/>
      </c>
      <c r="Z739" s="96"/>
      <c r="AA739" s="97" t="str">
        <f t="shared" si="111"/>
        <v/>
      </c>
      <c r="AB739" s="97" t="str">
        <f t="shared" si="112"/>
        <v/>
      </c>
      <c r="AC739" s="246" t="str">
        <f t="shared" si="113"/>
        <v/>
      </c>
      <c r="AD739" s="97" t="str">
        <f t="shared" si="114"/>
        <v/>
      </c>
      <c r="AE739" s="97" t="str">
        <f t="shared" si="115"/>
        <v/>
      </c>
      <c r="AF739" s="252" t="str">
        <f t="shared" si="116"/>
        <v/>
      </c>
      <c r="AG739" s="254" t="str">
        <f t="shared" si="117"/>
        <v/>
      </c>
      <c r="AH739" s="248" t="str">
        <f t="shared" si="118"/>
        <v/>
      </c>
      <c r="AI739" s="249" t="str">
        <f t="shared" si="119"/>
        <v/>
      </c>
    </row>
    <row r="740" spans="2:35" x14ac:dyDescent="0.3">
      <c r="B740" s="94"/>
      <c r="C740" s="95"/>
      <c r="D740" s="95"/>
      <c r="E740" s="95"/>
      <c r="F740" s="94"/>
      <c r="G740" s="145"/>
      <c r="H740" s="245"/>
      <c r="I740" s="211" t="str">
        <f>IF(D740="Room AC (window/wall)",'Emission Factors'!$E$53,IF(D740="Room AC (PTAC/PTHP)",H740,IF(D740="Residential AC",'Emission Factors'!$E$55,IF(D740="Residential HP",H740,IF(D740="Commercial AC (&gt;=65k to &lt;135,000k Btu/hr)",'Emission Factors'!$E$57,IF(D740="Commercial AC (&gt;=135,000k Btu/hr)",'Emission Factors'!$E$58,""))))))</f>
        <v/>
      </c>
      <c r="J740" s="96"/>
      <c r="K740" s="211" t="str">
        <f>IF(ISBLANK(J740),"",VLOOKUP(J740,'Emission Factors'!$C$81:$G$221,4,FALSE))</f>
        <v/>
      </c>
      <c r="L740" s="210" t="str">
        <f>IF(D740="Room AC (window/wall)",'Emission Factors'!$F$53,IF(D740="Room AC (PTAC/PTHP)",'Emission Factors'!$F$54,IF(D740="Residential AC",'Emission Factors'!$F$55,IF(D740="Residential HP",'Emission Factors'!$F$56,IF(D740="Commercial AC (&gt;=65k to &lt;135,000k Btu/hr)",'Emission Factors'!$F$57,IF(D740="Commercial AC (&gt;=135,000k Btu/hr)",'Emission Factors'!$F$58,""))))))</f>
        <v/>
      </c>
      <c r="M740" s="211" t="str">
        <f>IF(D740="Room AC (window/wall)",'Emission Factors'!$G$53,IF(D740="Room AC (PTAC/PTHP)",'Emission Factors'!$G$54,IF(D740="Residential AC",'Emission Factors'!$G$55,IF(D740="Residential HP",'Emission Factors'!$G$56,IF(D740="Commercial AC (&gt;=65k to &lt;135,000k Btu/hr)",'Emission Factors'!$G$57,IF(D740="Commercial AC (&gt;=135,000k Btu/hr)",'Emission Factors'!$G$58,""))))))</f>
        <v/>
      </c>
      <c r="N740" s="96"/>
      <c r="O740" s="209" t="str">
        <f>IF(ISBLANK(D740),"",(IF(D740="Room AC (window/wall)",'Emission Factors'!$C$53,IF(D740="Room AC (PTAC/PTHP)",'Emission Factors'!$C$54,IF(D740="Residential AC",'Emission Factors'!$C$55,IF(D740="Residential HP",'Emission Factors'!$C$56,IF(D740="Commercial AC (&gt;=65k to &lt;135,000k Btu/hr)",'Emission Factors'!$C$57,IF(D740="Commercial AC (&gt;=135,000k Btu/hr)",'Emission Factors'!$C$58,""))))))))</f>
        <v/>
      </c>
      <c r="P740" s="209" t="str">
        <f t="shared" si="110"/>
        <v/>
      </c>
      <c r="Q740" s="95"/>
      <c r="R740" s="256"/>
      <c r="S740" s="256"/>
      <c r="T740" s="96"/>
      <c r="U740" s="211" t="str">
        <f>IF(Q740="Room AC (window/wall)",'Emission Factors'!$E$53,IF(AND(Q740="Room AC (PTAC/PTHP)",ISBLANK(T740)),"Error",IF(AND(Q740="Room AC (PTAC/PTHP)",T740&gt;0),T740,IF(Q740="Residential AC",'Emission Factors'!$E$55,IF(AND(Q740="Residential HP",ISBLANK(T740)),"Error",IF(AND(Q740="Residential HP",T740&gt;0),T740,IF(Q740="Commercial AC (&gt;=65k to &lt;135,000k Btu/hr)",'Emission Factors'!$E$57,IF(Q740="Commercial AC (&gt;=135,000k Btu/hr)",'Emission Factors'!$E$58,""))))))))</f>
        <v/>
      </c>
      <c r="V740" s="95"/>
      <c r="W740" s="211" t="str">
        <f>IF(ISBLANK(V740),"",VLOOKUP(V740,'Emission Factors'!$C$81:$G$221,4,FALSE))</f>
        <v/>
      </c>
      <c r="X740" s="210" t="str">
        <f>IF(Q740="Room AC (window/wall)",'Emission Factors'!$F$53,IF(Q740="Room AC (PTAC/PTHP)",'Emission Factors'!$F$54,IF(Q740="Residential AC",'Emission Factors'!$F$55,IF(Q740="Residential HP",'Emission Factors'!$F$56,IF(Q740="Commercial AC (&gt;=65k to &lt;135,000k Btu/hr)",'Emission Factors'!$F$57,IF(Q740="Commercial AC (&gt;=135,000k Btu/hr)",'Emission Factors'!$F$58,""))))))</f>
        <v/>
      </c>
      <c r="Y740" s="211" t="str">
        <f>IF(Q740="Room AC (window/wall)",'Emission Factors'!$G$53,IF(Q740="Room AC (PTAC/PTHP)",'Emission Factors'!$G$54,IF(Q740="Residential AC",'Emission Factors'!$G$55,IF(Q740="Residential HP",'Emission Factors'!$G$56,IF(Q740="Commercial AC (&gt;=65k to &lt;135,000k Btu/hr)",'Emission Factors'!$G$57,IF(Q740="Commercial AC (&gt;=135,000k Btu/hr)",'Emission Factors'!$G$58,""))))))</f>
        <v/>
      </c>
      <c r="Z740" s="96"/>
      <c r="AA740" s="97" t="str">
        <f t="shared" si="111"/>
        <v/>
      </c>
      <c r="AB740" s="97" t="str">
        <f t="shared" si="112"/>
        <v/>
      </c>
      <c r="AC740" s="246" t="str">
        <f t="shared" si="113"/>
        <v/>
      </c>
      <c r="AD740" s="97" t="str">
        <f t="shared" si="114"/>
        <v/>
      </c>
      <c r="AE740" s="97" t="str">
        <f t="shared" si="115"/>
        <v/>
      </c>
      <c r="AF740" s="252" t="str">
        <f t="shared" si="116"/>
        <v/>
      </c>
      <c r="AG740" s="254" t="str">
        <f t="shared" si="117"/>
        <v/>
      </c>
      <c r="AH740" s="248" t="str">
        <f t="shared" si="118"/>
        <v/>
      </c>
      <c r="AI740" s="249" t="str">
        <f t="shared" si="119"/>
        <v/>
      </c>
    </row>
    <row r="741" spans="2:35" x14ac:dyDescent="0.3">
      <c r="B741" s="94"/>
      <c r="C741" s="95"/>
      <c r="D741" s="95"/>
      <c r="E741" s="95"/>
      <c r="F741" s="94"/>
      <c r="G741" s="145"/>
      <c r="H741" s="245"/>
      <c r="I741" s="211" t="str">
        <f>IF(D741="Room AC (window/wall)",'Emission Factors'!$E$53,IF(D741="Room AC (PTAC/PTHP)",H741,IF(D741="Residential AC",'Emission Factors'!$E$55,IF(D741="Residential HP",H741,IF(D741="Commercial AC (&gt;=65k to &lt;135,000k Btu/hr)",'Emission Factors'!$E$57,IF(D741="Commercial AC (&gt;=135,000k Btu/hr)",'Emission Factors'!$E$58,""))))))</f>
        <v/>
      </c>
      <c r="J741" s="96"/>
      <c r="K741" s="211" t="str">
        <f>IF(ISBLANK(J741),"",VLOOKUP(J741,'Emission Factors'!$C$81:$G$221,4,FALSE))</f>
        <v/>
      </c>
      <c r="L741" s="210" t="str">
        <f>IF(D741="Room AC (window/wall)",'Emission Factors'!$F$53,IF(D741="Room AC (PTAC/PTHP)",'Emission Factors'!$F$54,IF(D741="Residential AC",'Emission Factors'!$F$55,IF(D741="Residential HP",'Emission Factors'!$F$56,IF(D741="Commercial AC (&gt;=65k to &lt;135,000k Btu/hr)",'Emission Factors'!$F$57,IF(D741="Commercial AC (&gt;=135,000k Btu/hr)",'Emission Factors'!$F$58,""))))))</f>
        <v/>
      </c>
      <c r="M741" s="211" t="str">
        <f>IF(D741="Room AC (window/wall)",'Emission Factors'!$G$53,IF(D741="Room AC (PTAC/PTHP)",'Emission Factors'!$G$54,IF(D741="Residential AC",'Emission Factors'!$G$55,IF(D741="Residential HP",'Emission Factors'!$G$56,IF(D741="Commercial AC (&gt;=65k to &lt;135,000k Btu/hr)",'Emission Factors'!$G$57,IF(D741="Commercial AC (&gt;=135,000k Btu/hr)",'Emission Factors'!$G$58,""))))))</f>
        <v/>
      </c>
      <c r="N741" s="96"/>
      <c r="O741" s="209" t="str">
        <f>IF(ISBLANK(D741),"",(IF(D741="Room AC (window/wall)",'Emission Factors'!$C$53,IF(D741="Room AC (PTAC/PTHP)",'Emission Factors'!$C$54,IF(D741="Residential AC",'Emission Factors'!$C$55,IF(D741="Residential HP",'Emission Factors'!$C$56,IF(D741="Commercial AC (&gt;=65k to &lt;135,000k Btu/hr)",'Emission Factors'!$C$57,IF(D741="Commercial AC (&gt;=135,000k Btu/hr)",'Emission Factors'!$C$58,""))))))))</f>
        <v/>
      </c>
      <c r="P741" s="209" t="str">
        <f t="shared" si="110"/>
        <v/>
      </c>
      <c r="Q741" s="95"/>
      <c r="R741" s="256"/>
      <c r="S741" s="256"/>
      <c r="T741" s="96"/>
      <c r="U741" s="211" t="str">
        <f>IF(Q741="Room AC (window/wall)",'Emission Factors'!$E$53,IF(AND(Q741="Room AC (PTAC/PTHP)",ISBLANK(T741)),"Error",IF(AND(Q741="Room AC (PTAC/PTHP)",T741&gt;0),T741,IF(Q741="Residential AC",'Emission Factors'!$E$55,IF(AND(Q741="Residential HP",ISBLANK(T741)),"Error",IF(AND(Q741="Residential HP",T741&gt;0),T741,IF(Q741="Commercial AC (&gt;=65k to &lt;135,000k Btu/hr)",'Emission Factors'!$E$57,IF(Q741="Commercial AC (&gt;=135,000k Btu/hr)",'Emission Factors'!$E$58,""))))))))</f>
        <v/>
      </c>
      <c r="V741" s="95"/>
      <c r="W741" s="211" t="str">
        <f>IF(ISBLANK(V741),"",VLOOKUP(V741,'Emission Factors'!$C$81:$G$221,4,FALSE))</f>
        <v/>
      </c>
      <c r="X741" s="210" t="str">
        <f>IF(Q741="Room AC (window/wall)",'Emission Factors'!$F$53,IF(Q741="Room AC (PTAC/PTHP)",'Emission Factors'!$F$54,IF(Q741="Residential AC",'Emission Factors'!$F$55,IF(Q741="Residential HP",'Emission Factors'!$F$56,IF(Q741="Commercial AC (&gt;=65k to &lt;135,000k Btu/hr)",'Emission Factors'!$F$57,IF(Q741="Commercial AC (&gt;=135,000k Btu/hr)",'Emission Factors'!$F$58,""))))))</f>
        <v/>
      </c>
      <c r="Y741" s="211" t="str">
        <f>IF(Q741="Room AC (window/wall)",'Emission Factors'!$G$53,IF(Q741="Room AC (PTAC/PTHP)",'Emission Factors'!$G$54,IF(Q741="Residential AC",'Emission Factors'!$G$55,IF(Q741="Residential HP",'Emission Factors'!$G$56,IF(Q741="Commercial AC (&gt;=65k to &lt;135,000k Btu/hr)",'Emission Factors'!$G$57,IF(Q741="Commercial AC (&gt;=135,000k Btu/hr)",'Emission Factors'!$G$58,""))))))</f>
        <v/>
      </c>
      <c r="Z741" s="96"/>
      <c r="AA741" s="97" t="str">
        <f t="shared" si="111"/>
        <v/>
      </c>
      <c r="AB741" s="97" t="str">
        <f t="shared" si="112"/>
        <v/>
      </c>
      <c r="AC741" s="246" t="str">
        <f t="shared" si="113"/>
        <v/>
      </c>
      <c r="AD741" s="97" t="str">
        <f t="shared" si="114"/>
        <v/>
      </c>
      <c r="AE741" s="97" t="str">
        <f t="shared" si="115"/>
        <v/>
      </c>
      <c r="AF741" s="252" t="str">
        <f t="shared" si="116"/>
        <v/>
      </c>
      <c r="AG741" s="254" t="str">
        <f t="shared" si="117"/>
        <v/>
      </c>
      <c r="AH741" s="248" t="str">
        <f t="shared" si="118"/>
        <v/>
      </c>
      <c r="AI741" s="249" t="str">
        <f t="shared" si="119"/>
        <v/>
      </c>
    </row>
    <row r="742" spans="2:35" x14ac:dyDescent="0.3">
      <c r="B742" s="94"/>
      <c r="C742" s="95"/>
      <c r="D742" s="95"/>
      <c r="E742" s="95"/>
      <c r="F742" s="94"/>
      <c r="G742" s="145"/>
      <c r="H742" s="245"/>
      <c r="I742" s="211" t="str">
        <f>IF(D742="Room AC (window/wall)",'Emission Factors'!$E$53,IF(D742="Room AC (PTAC/PTHP)",H742,IF(D742="Residential AC",'Emission Factors'!$E$55,IF(D742="Residential HP",H742,IF(D742="Commercial AC (&gt;=65k to &lt;135,000k Btu/hr)",'Emission Factors'!$E$57,IF(D742="Commercial AC (&gt;=135,000k Btu/hr)",'Emission Factors'!$E$58,""))))))</f>
        <v/>
      </c>
      <c r="J742" s="96"/>
      <c r="K742" s="211" t="str">
        <f>IF(ISBLANK(J742),"",VLOOKUP(J742,'Emission Factors'!$C$81:$G$221,4,FALSE))</f>
        <v/>
      </c>
      <c r="L742" s="210" t="str">
        <f>IF(D742="Room AC (window/wall)",'Emission Factors'!$F$53,IF(D742="Room AC (PTAC/PTHP)",'Emission Factors'!$F$54,IF(D742="Residential AC",'Emission Factors'!$F$55,IF(D742="Residential HP",'Emission Factors'!$F$56,IF(D742="Commercial AC (&gt;=65k to &lt;135,000k Btu/hr)",'Emission Factors'!$F$57,IF(D742="Commercial AC (&gt;=135,000k Btu/hr)",'Emission Factors'!$F$58,""))))))</f>
        <v/>
      </c>
      <c r="M742" s="211" t="str">
        <f>IF(D742="Room AC (window/wall)",'Emission Factors'!$G$53,IF(D742="Room AC (PTAC/PTHP)",'Emission Factors'!$G$54,IF(D742="Residential AC",'Emission Factors'!$G$55,IF(D742="Residential HP",'Emission Factors'!$G$56,IF(D742="Commercial AC (&gt;=65k to &lt;135,000k Btu/hr)",'Emission Factors'!$G$57,IF(D742="Commercial AC (&gt;=135,000k Btu/hr)",'Emission Factors'!$G$58,""))))))</f>
        <v/>
      </c>
      <c r="N742" s="96"/>
      <c r="O742" s="209" t="str">
        <f>IF(ISBLANK(D742),"",(IF(D742="Room AC (window/wall)",'Emission Factors'!$C$53,IF(D742="Room AC (PTAC/PTHP)",'Emission Factors'!$C$54,IF(D742="Residential AC",'Emission Factors'!$C$55,IF(D742="Residential HP",'Emission Factors'!$C$56,IF(D742="Commercial AC (&gt;=65k to &lt;135,000k Btu/hr)",'Emission Factors'!$C$57,IF(D742="Commercial AC (&gt;=135,000k Btu/hr)",'Emission Factors'!$C$58,""))))))))</f>
        <v/>
      </c>
      <c r="P742" s="209" t="str">
        <f t="shared" si="110"/>
        <v/>
      </c>
      <c r="Q742" s="95"/>
      <c r="R742" s="256"/>
      <c r="S742" s="256"/>
      <c r="T742" s="96"/>
      <c r="U742" s="211" t="str">
        <f>IF(Q742="Room AC (window/wall)",'Emission Factors'!$E$53,IF(AND(Q742="Room AC (PTAC/PTHP)",ISBLANK(T742)),"Error",IF(AND(Q742="Room AC (PTAC/PTHP)",T742&gt;0),T742,IF(Q742="Residential AC",'Emission Factors'!$E$55,IF(AND(Q742="Residential HP",ISBLANK(T742)),"Error",IF(AND(Q742="Residential HP",T742&gt;0),T742,IF(Q742="Commercial AC (&gt;=65k to &lt;135,000k Btu/hr)",'Emission Factors'!$E$57,IF(Q742="Commercial AC (&gt;=135,000k Btu/hr)",'Emission Factors'!$E$58,""))))))))</f>
        <v/>
      </c>
      <c r="V742" s="95"/>
      <c r="W742" s="211" t="str">
        <f>IF(ISBLANK(V742),"",VLOOKUP(V742,'Emission Factors'!$C$81:$G$221,4,FALSE))</f>
        <v/>
      </c>
      <c r="X742" s="210" t="str">
        <f>IF(Q742="Room AC (window/wall)",'Emission Factors'!$F$53,IF(Q742="Room AC (PTAC/PTHP)",'Emission Factors'!$F$54,IF(Q742="Residential AC",'Emission Factors'!$F$55,IF(Q742="Residential HP",'Emission Factors'!$F$56,IF(Q742="Commercial AC (&gt;=65k to &lt;135,000k Btu/hr)",'Emission Factors'!$F$57,IF(Q742="Commercial AC (&gt;=135,000k Btu/hr)",'Emission Factors'!$F$58,""))))))</f>
        <v/>
      </c>
      <c r="Y742" s="211" t="str">
        <f>IF(Q742="Room AC (window/wall)",'Emission Factors'!$G$53,IF(Q742="Room AC (PTAC/PTHP)",'Emission Factors'!$G$54,IF(Q742="Residential AC",'Emission Factors'!$G$55,IF(Q742="Residential HP",'Emission Factors'!$G$56,IF(Q742="Commercial AC (&gt;=65k to &lt;135,000k Btu/hr)",'Emission Factors'!$G$57,IF(Q742="Commercial AC (&gt;=135,000k Btu/hr)",'Emission Factors'!$G$58,""))))))</f>
        <v/>
      </c>
      <c r="Z742" s="96"/>
      <c r="AA742" s="97" t="str">
        <f t="shared" si="111"/>
        <v/>
      </c>
      <c r="AB742" s="97" t="str">
        <f t="shared" si="112"/>
        <v/>
      </c>
      <c r="AC742" s="246" t="str">
        <f t="shared" si="113"/>
        <v/>
      </c>
      <c r="AD742" s="97" t="str">
        <f t="shared" si="114"/>
        <v/>
      </c>
      <c r="AE742" s="97" t="str">
        <f t="shared" si="115"/>
        <v/>
      </c>
      <c r="AF742" s="252" t="str">
        <f t="shared" si="116"/>
        <v/>
      </c>
      <c r="AG742" s="254" t="str">
        <f t="shared" si="117"/>
        <v/>
      </c>
      <c r="AH742" s="248" t="str">
        <f t="shared" si="118"/>
        <v/>
      </c>
      <c r="AI742" s="249" t="str">
        <f t="shared" si="119"/>
        <v/>
      </c>
    </row>
    <row r="743" spans="2:35" x14ac:dyDescent="0.3">
      <c r="B743" s="94"/>
      <c r="C743" s="95"/>
      <c r="D743" s="95"/>
      <c r="E743" s="95"/>
      <c r="F743" s="94"/>
      <c r="G743" s="145"/>
      <c r="H743" s="245"/>
      <c r="I743" s="211" t="str">
        <f>IF(D743="Room AC (window/wall)",'Emission Factors'!$E$53,IF(D743="Room AC (PTAC/PTHP)",H743,IF(D743="Residential AC",'Emission Factors'!$E$55,IF(D743="Residential HP",H743,IF(D743="Commercial AC (&gt;=65k to &lt;135,000k Btu/hr)",'Emission Factors'!$E$57,IF(D743="Commercial AC (&gt;=135,000k Btu/hr)",'Emission Factors'!$E$58,""))))))</f>
        <v/>
      </c>
      <c r="J743" s="96"/>
      <c r="K743" s="211" t="str">
        <f>IF(ISBLANK(J743),"",VLOOKUP(J743,'Emission Factors'!$C$81:$G$221,4,FALSE))</f>
        <v/>
      </c>
      <c r="L743" s="210" t="str">
        <f>IF(D743="Room AC (window/wall)",'Emission Factors'!$F$53,IF(D743="Room AC (PTAC/PTHP)",'Emission Factors'!$F$54,IF(D743="Residential AC",'Emission Factors'!$F$55,IF(D743="Residential HP",'Emission Factors'!$F$56,IF(D743="Commercial AC (&gt;=65k to &lt;135,000k Btu/hr)",'Emission Factors'!$F$57,IF(D743="Commercial AC (&gt;=135,000k Btu/hr)",'Emission Factors'!$F$58,""))))))</f>
        <v/>
      </c>
      <c r="M743" s="211" t="str">
        <f>IF(D743="Room AC (window/wall)",'Emission Factors'!$G$53,IF(D743="Room AC (PTAC/PTHP)",'Emission Factors'!$G$54,IF(D743="Residential AC",'Emission Factors'!$G$55,IF(D743="Residential HP",'Emission Factors'!$G$56,IF(D743="Commercial AC (&gt;=65k to &lt;135,000k Btu/hr)",'Emission Factors'!$G$57,IF(D743="Commercial AC (&gt;=135,000k Btu/hr)",'Emission Factors'!$G$58,""))))))</f>
        <v/>
      </c>
      <c r="N743" s="96"/>
      <c r="O743" s="209" t="str">
        <f>IF(ISBLANK(D743),"",(IF(D743="Room AC (window/wall)",'Emission Factors'!$C$53,IF(D743="Room AC (PTAC/PTHP)",'Emission Factors'!$C$54,IF(D743="Residential AC",'Emission Factors'!$C$55,IF(D743="Residential HP",'Emission Factors'!$C$56,IF(D743="Commercial AC (&gt;=65k to &lt;135,000k Btu/hr)",'Emission Factors'!$C$57,IF(D743="Commercial AC (&gt;=135,000k Btu/hr)",'Emission Factors'!$C$58,""))))))))</f>
        <v/>
      </c>
      <c r="P743" s="209" t="str">
        <f t="shared" si="110"/>
        <v/>
      </c>
      <c r="Q743" s="95"/>
      <c r="R743" s="256"/>
      <c r="S743" s="256"/>
      <c r="T743" s="96"/>
      <c r="U743" s="211" t="str">
        <f>IF(Q743="Room AC (window/wall)",'Emission Factors'!$E$53,IF(AND(Q743="Room AC (PTAC/PTHP)",ISBLANK(T743)),"Error",IF(AND(Q743="Room AC (PTAC/PTHP)",T743&gt;0),T743,IF(Q743="Residential AC",'Emission Factors'!$E$55,IF(AND(Q743="Residential HP",ISBLANK(T743)),"Error",IF(AND(Q743="Residential HP",T743&gt;0),T743,IF(Q743="Commercial AC (&gt;=65k to &lt;135,000k Btu/hr)",'Emission Factors'!$E$57,IF(Q743="Commercial AC (&gt;=135,000k Btu/hr)",'Emission Factors'!$E$58,""))))))))</f>
        <v/>
      </c>
      <c r="V743" s="95"/>
      <c r="W743" s="211" t="str">
        <f>IF(ISBLANK(V743),"",VLOOKUP(V743,'Emission Factors'!$C$81:$G$221,4,FALSE))</f>
        <v/>
      </c>
      <c r="X743" s="210" t="str">
        <f>IF(Q743="Room AC (window/wall)",'Emission Factors'!$F$53,IF(Q743="Room AC (PTAC/PTHP)",'Emission Factors'!$F$54,IF(Q743="Residential AC",'Emission Factors'!$F$55,IF(Q743="Residential HP",'Emission Factors'!$F$56,IF(Q743="Commercial AC (&gt;=65k to &lt;135,000k Btu/hr)",'Emission Factors'!$F$57,IF(Q743="Commercial AC (&gt;=135,000k Btu/hr)",'Emission Factors'!$F$58,""))))))</f>
        <v/>
      </c>
      <c r="Y743" s="211" t="str">
        <f>IF(Q743="Room AC (window/wall)",'Emission Factors'!$G$53,IF(Q743="Room AC (PTAC/PTHP)",'Emission Factors'!$G$54,IF(Q743="Residential AC",'Emission Factors'!$G$55,IF(Q743="Residential HP",'Emission Factors'!$G$56,IF(Q743="Commercial AC (&gt;=65k to &lt;135,000k Btu/hr)",'Emission Factors'!$G$57,IF(Q743="Commercial AC (&gt;=135,000k Btu/hr)",'Emission Factors'!$G$58,""))))))</f>
        <v/>
      </c>
      <c r="Z743" s="96"/>
      <c r="AA743" s="97" t="str">
        <f t="shared" si="111"/>
        <v/>
      </c>
      <c r="AB743" s="97" t="str">
        <f t="shared" si="112"/>
        <v/>
      </c>
      <c r="AC743" s="246" t="str">
        <f t="shared" si="113"/>
        <v/>
      </c>
      <c r="AD743" s="97" t="str">
        <f t="shared" si="114"/>
        <v/>
      </c>
      <c r="AE743" s="97" t="str">
        <f t="shared" si="115"/>
        <v/>
      </c>
      <c r="AF743" s="252" t="str">
        <f t="shared" si="116"/>
        <v/>
      </c>
      <c r="AG743" s="254" t="str">
        <f t="shared" si="117"/>
        <v/>
      </c>
      <c r="AH743" s="248" t="str">
        <f t="shared" si="118"/>
        <v/>
      </c>
      <c r="AI743" s="249" t="str">
        <f t="shared" si="119"/>
        <v/>
      </c>
    </row>
    <row r="744" spans="2:35" x14ac:dyDescent="0.3">
      <c r="B744" s="94"/>
      <c r="C744" s="95"/>
      <c r="D744" s="95"/>
      <c r="E744" s="95"/>
      <c r="F744" s="94"/>
      <c r="G744" s="145"/>
      <c r="H744" s="245"/>
      <c r="I744" s="211" t="str">
        <f>IF(D744="Room AC (window/wall)",'Emission Factors'!$E$53,IF(D744="Room AC (PTAC/PTHP)",H744,IF(D744="Residential AC",'Emission Factors'!$E$55,IF(D744="Residential HP",H744,IF(D744="Commercial AC (&gt;=65k to &lt;135,000k Btu/hr)",'Emission Factors'!$E$57,IF(D744="Commercial AC (&gt;=135,000k Btu/hr)",'Emission Factors'!$E$58,""))))))</f>
        <v/>
      </c>
      <c r="J744" s="96"/>
      <c r="K744" s="211" t="str">
        <f>IF(ISBLANK(J744),"",VLOOKUP(J744,'Emission Factors'!$C$81:$G$221,4,FALSE))</f>
        <v/>
      </c>
      <c r="L744" s="210" t="str">
        <f>IF(D744="Room AC (window/wall)",'Emission Factors'!$F$53,IF(D744="Room AC (PTAC/PTHP)",'Emission Factors'!$F$54,IF(D744="Residential AC",'Emission Factors'!$F$55,IF(D744="Residential HP",'Emission Factors'!$F$56,IF(D744="Commercial AC (&gt;=65k to &lt;135,000k Btu/hr)",'Emission Factors'!$F$57,IF(D744="Commercial AC (&gt;=135,000k Btu/hr)",'Emission Factors'!$F$58,""))))))</f>
        <v/>
      </c>
      <c r="M744" s="211" t="str">
        <f>IF(D744="Room AC (window/wall)",'Emission Factors'!$G$53,IF(D744="Room AC (PTAC/PTHP)",'Emission Factors'!$G$54,IF(D744="Residential AC",'Emission Factors'!$G$55,IF(D744="Residential HP",'Emission Factors'!$G$56,IF(D744="Commercial AC (&gt;=65k to &lt;135,000k Btu/hr)",'Emission Factors'!$G$57,IF(D744="Commercial AC (&gt;=135,000k Btu/hr)",'Emission Factors'!$G$58,""))))))</f>
        <v/>
      </c>
      <c r="N744" s="96"/>
      <c r="O744" s="209" t="str">
        <f>IF(ISBLANK(D744),"",(IF(D744="Room AC (window/wall)",'Emission Factors'!$C$53,IF(D744="Room AC (PTAC/PTHP)",'Emission Factors'!$C$54,IF(D744="Residential AC",'Emission Factors'!$C$55,IF(D744="Residential HP",'Emission Factors'!$C$56,IF(D744="Commercial AC (&gt;=65k to &lt;135,000k Btu/hr)",'Emission Factors'!$C$57,IF(D744="Commercial AC (&gt;=135,000k Btu/hr)",'Emission Factors'!$C$58,""))))))))</f>
        <v/>
      </c>
      <c r="P744" s="209" t="str">
        <f t="shared" si="110"/>
        <v/>
      </c>
      <c r="Q744" s="95"/>
      <c r="R744" s="256"/>
      <c r="S744" s="256"/>
      <c r="T744" s="96"/>
      <c r="U744" s="211" t="str">
        <f>IF(Q744="Room AC (window/wall)",'Emission Factors'!$E$53,IF(AND(Q744="Room AC (PTAC/PTHP)",ISBLANK(T744)),"Error",IF(AND(Q744="Room AC (PTAC/PTHP)",T744&gt;0),T744,IF(Q744="Residential AC",'Emission Factors'!$E$55,IF(AND(Q744="Residential HP",ISBLANK(T744)),"Error",IF(AND(Q744="Residential HP",T744&gt;0),T744,IF(Q744="Commercial AC (&gt;=65k to &lt;135,000k Btu/hr)",'Emission Factors'!$E$57,IF(Q744="Commercial AC (&gt;=135,000k Btu/hr)",'Emission Factors'!$E$58,""))))))))</f>
        <v/>
      </c>
      <c r="V744" s="95"/>
      <c r="W744" s="211" t="str">
        <f>IF(ISBLANK(V744),"",VLOOKUP(V744,'Emission Factors'!$C$81:$G$221,4,FALSE))</f>
        <v/>
      </c>
      <c r="X744" s="210" t="str">
        <f>IF(Q744="Room AC (window/wall)",'Emission Factors'!$F$53,IF(Q744="Room AC (PTAC/PTHP)",'Emission Factors'!$F$54,IF(Q744="Residential AC",'Emission Factors'!$F$55,IF(Q744="Residential HP",'Emission Factors'!$F$56,IF(Q744="Commercial AC (&gt;=65k to &lt;135,000k Btu/hr)",'Emission Factors'!$F$57,IF(Q744="Commercial AC (&gt;=135,000k Btu/hr)",'Emission Factors'!$F$58,""))))))</f>
        <v/>
      </c>
      <c r="Y744" s="211" t="str">
        <f>IF(Q744="Room AC (window/wall)",'Emission Factors'!$G$53,IF(Q744="Room AC (PTAC/PTHP)",'Emission Factors'!$G$54,IF(Q744="Residential AC",'Emission Factors'!$G$55,IF(Q744="Residential HP",'Emission Factors'!$G$56,IF(Q744="Commercial AC (&gt;=65k to &lt;135,000k Btu/hr)",'Emission Factors'!$G$57,IF(Q744="Commercial AC (&gt;=135,000k Btu/hr)",'Emission Factors'!$G$58,""))))))</f>
        <v/>
      </c>
      <c r="Z744" s="96"/>
      <c r="AA744" s="97" t="str">
        <f t="shared" si="111"/>
        <v/>
      </c>
      <c r="AB744" s="97" t="str">
        <f t="shared" si="112"/>
        <v/>
      </c>
      <c r="AC744" s="246" t="str">
        <f t="shared" si="113"/>
        <v/>
      </c>
      <c r="AD744" s="97" t="str">
        <f t="shared" si="114"/>
        <v/>
      </c>
      <c r="AE744" s="97" t="str">
        <f t="shared" si="115"/>
        <v/>
      </c>
      <c r="AF744" s="252" t="str">
        <f t="shared" si="116"/>
        <v/>
      </c>
      <c r="AG744" s="254" t="str">
        <f t="shared" si="117"/>
        <v/>
      </c>
      <c r="AH744" s="248" t="str">
        <f t="shared" si="118"/>
        <v/>
      </c>
      <c r="AI744" s="249" t="str">
        <f t="shared" si="119"/>
        <v/>
      </c>
    </row>
    <row r="745" spans="2:35" x14ac:dyDescent="0.3">
      <c r="B745" s="94"/>
      <c r="C745" s="95"/>
      <c r="D745" s="95"/>
      <c r="E745" s="95"/>
      <c r="F745" s="94"/>
      <c r="G745" s="145"/>
      <c r="H745" s="245"/>
      <c r="I745" s="211" t="str">
        <f>IF(D745="Room AC (window/wall)",'Emission Factors'!$E$53,IF(D745="Room AC (PTAC/PTHP)",H745,IF(D745="Residential AC",'Emission Factors'!$E$55,IF(D745="Residential HP",H745,IF(D745="Commercial AC (&gt;=65k to &lt;135,000k Btu/hr)",'Emission Factors'!$E$57,IF(D745="Commercial AC (&gt;=135,000k Btu/hr)",'Emission Factors'!$E$58,""))))))</f>
        <v/>
      </c>
      <c r="J745" s="96"/>
      <c r="K745" s="211" t="str">
        <f>IF(ISBLANK(J745),"",VLOOKUP(J745,'Emission Factors'!$C$81:$G$221,4,FALSE))</f>
        <v/>
      </c>
      <c r="L745" s="210" t="str">
        <f>IF(D745="Room AC (window/wall)",'Emission Factors'!$F$53,IF(D745="Room AC (PTAC/PTHP)",'Emission Factors'!$F$54,IF(D745="Residential AC",'Emission Factors'!$F$55,IF(D745="Residential HP",'Emission Factors'!$F$56,IF(D745="Commercial AC (&gt;=65k to &lt;135,000k Btu/hr)",'Emission Factors'!$F$57,IF(D745="Commercial AC (&gt;=135,000k Btu/hr)",'Emission Factors'!$F$58,""))))))</f>
        <v/>
      </c>
      <c r="M745" s="211" t="str">
        <f>IF(D745="Room AC (window/wall)",'Emission Factors'!$G$53,IF(D745="Room AC (PTAC/PTHP)",'Emission Factors'!$G$54,IF(D745="Residential AC",'Emission Factors'!$G$55,IF(D745="Residential HP",'Emission Factors'!$G$56,IF(D745="Commercial AC (&gt;=65k to &lt;135,000k Btu/hr)",'Emission Factors'!$G$57,IF(D745="Commercial AC (&gt;=135,000k Btu/hr)",'Emission Factors'!$G$58,""))))))</f>
        <v/>
      </c>
      <c r="N745" s="96"/>
      <c r="O745" s="209" t="str">
        <f>IF(ISBLANK(D745),"",(IF(D745="Room AC (window/wall)",'Emission Factors'!$C$53,IF(D745="Room AC (PTAC/PTHP)",'Emission Factors'!$C$54,IF(D745="Residential AC",'Emission Factors'!$C$55,IF(D745="Residential HP",'Emission Factors'!$C$56,IF(D745="Commercial AC (&gt;=65k to &lt;135,000k Btu/hr)",'Emission Factors'!$C$57,IF(D745="Commercial AC (&gt;=135,000k Btu/hr)",'Emission Factors'!$C$58,""))))))))</f>
        <v/>
      </c>
      <c r="P745" s="209" t="str">
        <f t="shared" si="110"/>
        <v/>
      </c>
      <c r="Q745" s="95"/>
      <c r="R745" s="256"/>
      <c r="S745" s="256"/>
      <c r="T745" s="96"/>
      <c r="U745" s="211" t="str">
        <f>IF(Q745="Room AC (window/wall)",'Emission Factors'!$E$53,IF(AND(Q745="Room AC (PTAC/PTHP)",ISBLANK(T745)),"Error",IF(AND(Q745="Room AC (PTAC/PTHP)",T745&gt;0),T745,IF(Q745="Residential AC",'Emission Factors'!$E$55,IF(AND(Q745="Residential HP",ISBLANK(T745)),"Error",IF(AND(Q745="Residential HP",T745&gt;0),T745,IF(Q745="Commercial AC (&gt;=65k to &lt;135,000k Btu/hr)",'Emission Factors'!$E$57,IF(Q745="Commercial AC (&gt;=135,000k Btu/hr)",'Emission Factors'!$E$58,""))))))))</f>
        <v/>
      </c>
      <c r="V745" s="95"/>
      <c r="W745" s="211" t="str">
        <f>IF(ISBLANK(V745),"",VLOOKUP(V745,'Emission Factors'!$C$81:$G$221,4,FALSE))</f>
        <v/>
      </c>
      <c r="X745" s="210" t="str">
        <f>IF(Q745="Room AC (window/wall)",'Emission Factors'!$F$53,IF(Q745="Room AC (PTAC/PTHP)",'Emission Factors'!$F$54,IF(Q745="Residential AC",'Emission Factors'!$F$55,IF(Q745="Residential HP",'Emission Factors'!$F$56,IF(Q745="Commercial AC (&gt;=65k to &lt;135,000k Btu/hr)",'Emission Factors'!$F$57,IF(Q745="Commercial AC (&gt;=135,000k Btu/hr)",'Emission Factors'!$F$58,""))))))</f>
        <v/>
      </c>
      <c r="Y745" s="211" t="str">
        <f>IF(Q745="Room AC (window/wall)",'Emission Factors'!$G$53,IF(Q745="Room AC (PTAC/PTHP)",'Emission Factors'!$G$54,IF(Q745="Residential AC",'Emission Factors'!$G$55,IF(Q745="Residential HP",'Emission Factors'!$G$56,IF(Q745="Commercial AC (&gt;=65k to &lt;135,000k Btu/hr)",'Emission Factors'!$G$57,IF(Q745="Commercial AC (&gt;=135,000k Btu/hr)",'Emission Factors'!$G$58,""))))))</f>
        <v/>
      </c>
      <c r="Z745" s="96"/>
      <c r="AA745" s="97" t="str">
        <f t="shared" si="111"/>
        <v/>
      </c>
      <c r="AB745" s="97" t="str">
        <f t="shared" si="112"/>
        <v/>
      </c>
      <c r="AC745" s="246" t="str">
        <f t="shared" si="113"/>
        <v/>
      </c>
      <c r="AD745" s="97" t="str">
        <f t="shared" si="114"/>
        <v/>
      </c>
      <c r="AE745" s="97" t="str">
        <f t="shared" si="115"/>
        <v/>
      </c>
      <c r="AF745" s="252" t="str">
        <f t="shared" si="116"/>
        <v/>
      </c>
      <c r="AG745" s="254" t="str">
        <f t="shared" si="117"/>
        <v/>
      </c>
      <c r="AH745" s="248" t="str">
        <f t="shared" si="118"/>
        <v/>
      </c>
      <c r="AI745" s="249" t="str">
        <f t="shared" si="119"/>
        <v/>
      </c>
    </row>
    <row r="746" spans="2:35" x14ac:dyDescent="0.3">
      <c r="B746" s="94"/>
      <c r="C746" s="95"/>
      <c r="D746" s="95"/>
      <c r="E746" s="95"/>
      <c r="F746" s="94"/>
      <c r="G746" s="145"/>
      <c r="H746" s="245"/>
      <c r="I746" s="211" t="str">
        <f>IF(D746="Room AC (window/wall)",'Emission Factors'!$E$53,IF(D746="Room AC (PTAC/PTHP)",H746,IF(D746="Residential AC",'Emission Factors'!$E$55,IF(D746="Residential HP",H746,IF(D746="Commercial AC (&gt;=65k to &lt;135,000k Btu/hr)",'Emission Factors'!$E$57,IF(D746="Commercial AC (&gt;=135,000k Btu/hr)",'Emission Factors'!$E$58,""))))))</f>
        <v/>
      </c>
      <c r="J746" s="96"/>
      <c r="K746" s="211" t="str">
        <f>IF(ISBLANK(J746),"",VLOOKUP(J746,'Emission Factors'!$C$81:$G$221,4,FALSE))</f>
        <v/>
      </c>
      <c r="L746" s="210" t="str">
        <f>IF(D746="Room AC (window/wall)",'Emission Factors'!$F$53,IF(D746="Room AC (PTAC/PTHP)",'Emission Factors'!$F$54,IF(D746="Residential AC",'Emission Factors'!$F$55,IF(D746="Residential HP",'Emission Factors'!$F$56,IF(D746="Commercial AC (&gt;=65k to &lt;135,000k Btu/hr)",'Emission Factors'!$F$57,IF(D746="Commercial AC (&gt;=135,000k Btu/hr)",'Emission Factors'!$F$58,""))))))</f>
        <v/>
      </c>
      <c r="M746" s="211" t="str">
        <f>IF(D746="Room AC (window/wall)",'Emission Factors'!$G$53,IF(D746="Room AC (PTAC/PTHP)",'Emission Factors'!$G$54,IF(D746="Residential AC",'Emission Factors'!$G$55,IF(D746="Residential HP",'Emission Factors'!$G$56,IF(D746="Commercial AC (&gt;=65k to &lt;135,000k Btu/hr)",'Emission Factors'!$G$57,IF(D746="Commercial AC (&gt;=135,000k Btu/hr)",'Emission Factors'!$G$58,""))))))</f>
        <v/>
      </c>
      <c r="N746" s="96"/>
      <c r="O746" s="209" t="str">
        <f>IF(ISBLANK(D746),"",(IF(D746="Room AC (window/wall)",'Emission Factors'!$C$53,IF(D746="Room AC (PTAC/PTHP)",'Emission Factors'!$C$54,IF(D746="Residential AC",'Emission Factors'!$C$55,IF(D746="Residential HP",'Emission Factors'!$C$56,IF(D746="Commercial AC (&gt;=65k to &lt;135,000k Btu/hr)",'Emission Factors'!$C$57,IF(D746="Commercial AC (&gt;=135,000k Btu/hr)",'Emission Factors'!$C$58,""))))))))</f>
        <v/>
      </c>
      <c r="P746" s="209" t="str">
        <f t="shared" si="110"/>
        <v/>
      </c>
      <c r="Q746" s="95"/>
      <c r="R746" s="256"/>
      <c r="S746" s="256"/>
      <c r="T746" s="96"/>
      <c r="U746" s="211" t="str">
        <f>IF(Q746="Room AC (window/wall)",'Emission Factors'!$E$53,IF(AND(Q746="Room AC (PTAC/PTHP)",ISBLANK(T746)),"Error",IF(AND(Q746="Room AC (PTAC/PTHP)",T746&gt;0),T746,IF(Q746="Residential AC",'Emission Factors'!$E$55,IF(AND(Q746="Residential HP",ISBLANK(T746)),"Error",IF(AND(Q746="Residential HP",T746&gt;0),T746,IF(Q746="Commercial AC (&gt;=65k to &lt;135,000k Btu/hr)",'Emission Factors'!$E$57,IF(Q746="Commercial AC (&gt;=135,000k Btu/hr)",'Emission Factors'!$E$58,""))))))))</f>
        <v/>
      </c>
      <c r="V746" s="95"/>
      <c r="W746" s="211" t="str">
        <f>IF(ISBLANK(V746),"",VLOOKUP(V746,'Emission Factors'!$C$81:$G$221,4,FALSE))</f>
        <v/>
      </c>
      <c r="X746" s="210" t="str">
        <f>IF(Q746="Room AC (window/wall)",'Emission Factors'!$F$53,IF(Q746="Room AC (PTAC/PTHP)",'Emission Factors'!$F$54,IF(Q746="Residential AC",'Emission Factors'!$F$55,IF(Q746="Residential HP",'Emission Factors'!$F$56,IF(Q746="Commercial AC (&gt;=65k to &lt;135,000k Btu/hr)",'Emission Factors'!$F$57,IF(Q746="Commercial AC (&gt;=135,000k Btu/hr)",'Emission Factors'!$F$58,""))))))</f>
        <v/>
      </c>
      <c r="Y746" s="211" t="str">
        <f>IF(Q746="Room AC (window/wall)",'Emission Factors'!$G$53,IF(Q746="Room AC (PTAC/PTHP)",'Emission Factors'!$G$54,IF(Q746="Residential AC",'Emission Factors'!$G$55,IF(Q746="Residential HP",'Emission Factors'!$G$56,IF(Q746="Commercial AC (&gt;=65k to &lt;135,000k Btu/hr)",'Emission Factors'!$G$57,IF(Q746="Commercial AC (&gt;=135,000k Btu/hr)",'Emission Factors'!$G$58,""))))))</f>
        <v/>
      </c>
      <c r="Z746" s="96"/>
      <c r="AA746" s="97" t="str">
        <f t="shared" si="111"/>
        <v/>
      </c>
      <c r="AB746" s="97" t="str">
        <f t="shared" si="112"/>
        <v/>
      </c>
      <c r="AC746" s="246" t="str">
        <f t="shared" si="113"/>
        <v/>
      </c>
      <c r="AD746" s="97" t="str">
        <f t="shared" si="114"/>
        <v/>
      </c>
      <c r="AE746" s="97" t="str">
        <f t="shared" si="115"/>
        <v/>
      </c>
      <c r="AF746" s="252" t="str">
        <f t="shared" si="116"/>
        <v/>
      </c>
      <c r="AG746" s="254" t="str">
        <f t="shared" si="117"/>
        <v/>
      </c>
      <c r="AH746" s="248" t="str">
        <f t="shared" si="118"/>
        <v/>
      </c>
      <c r="AI746" s="249" t="str">
        <f t="shared" si="119"/>
        <v/>
      </c>
    </row>
    <row r="747" spans="2:35" x14ac:dyDescent="0.3">
      <c r="B747" s="94"/>
      <c r="C747" s="95"/>
      <c r="D747" s="95"/>
      <c r="E747" s="95"/>
      <c r="F747" s="94"/>
      <c r="G747" s="145"/>
      <c r="H747" s="245"/>
      <c r="I747" s="211" t="str">
        <f>IF(D747="Room AC (window/wall)",'Emission Factors'!$E$53,IF(D747="Room AC (PTAC/PTHP)",H747,IF(D747="Residential AC",'Emission Factors'!$E$55,IF(D747="Residential HP",H747,IF(D747="Commercial AC (&gt;=65k to &lt;135,000k Btu/hr)",'Emission Factors'!$E$57,IF(D747="Commercial AC (&gt;=135,000k Btu/hr)",'Emission Factors'!$E$58,""))))))</f>
        <v/>
      </c>
      <c r="J747" s="96"/>
      <c r="K747" s="211" t="str">
        <f>IF(ISBLANK(J747),"",VLOOKUP(J747,'Emission Factors'!$C$81:$G$221,4,FALSE))</f>
        <v/>
      </c>
      <c r="L747" s="210" t="str">
        <f>IF(D747="Room AC (window/wall)",'Emission Factors'!$F$53,IF(D747="Room AC (PTAC/PTHP)",'Emission Factors'!$F$54,IF(D747="Residential AC",'Emission Factors'!$F$55,IF(D747="Residential HP",'Emission Factors'!$F$56,IF(D747="Commercial AC (&gt;=65k to &lt;135,000k Btu/hr)",'Emission Factors'!$F$57,IF(D747="Commercial AC (&gt;=135,000k Btu/hr)",'Emission Factors'!$F$58,""))))))</f>
        <v/>
      </c>
      <c r="M747" s="211" t="str">
        <f>IF(D747="Room AC (window/wall)",'Emission Factors'!$G$53,IF(D747="Room AC (PTAC/PTHP)",'Emission Factors'!$G$54,IF(D747="Residential AC",'Emission Factors'!$G$55,IF(D747="Residential HP",'Emission Factors'!$G$56,IF(D747="Commercial AC (&gt;=65k to &lt;135,000k Btu/hr)",'Emission Factors'!$G$57,IF(D747="Commercial AC (&gt;=135,000k Btu/hr)",'Emission Factors'!$G$58,""))))))</f>
        <v/>
      </c>
      <c r="N747" s="96"/>
      <c r="O747" s="209" t="str">
        <f>IF(ISBLANK(D747),"",(IF(D747="Room AC (window/wall)",'Emission Factors'!$C$53,IF(D747="Room AC (PTAC/PTHP)",'Emission Factors'!$C$54,IF(D747="Residential AC",'Emission Factors'!$C$55,IF(D747="Residential HP",'Emission Factors'!$C$56,IF(D747="Commercial AC (&gt;=65k to &lt;135,000k Btu/hr)",'Emission Factors'!$C$57,IF(D747="Commercial AC (&gt;=135,000k Btu/hr)",'Emission Factors'!$C$58,""))))))))</f>
        <v/>
      </c>
      <c r="P747" s="209" t="str">
        <f t="shared" si="110"/>
        <v/>
      </c>
      <c r="Q747" s="95"/>
      <c r="R747" s="256"/>
      <c r="S747" s="256"/>
      <c r="T747" s="96"/>
      <c r="U747" s="211" t="str">
        <f>IF(Q747="Room AC (window/wall)",'Emission Factors'!$E$53,IF(AND(Q747="Room AC (PTAC/PTHP)",ISBLANK(T747)),"Error",IF(AND(Q747="Room AC (PTAC/PTHP)",T747&gt;0),T747,IF(Q747="Residential AC",'Emission Factors'!$E$55,IF(AND(Q747="Residential HP",ISBLANK(T747)),"Error",IF(AND(Q747="Residential HP",T747&gt;0),T747,IF(Q747="Commercial AC (&gt;=65k to &lt;135,000k Btu/hr)",'Emission Factors'!$E$57,IF(Q747="Commercial AC (&gt;=135,000k Btu/hr)",'Emission Factors'!$E$58,""))))))))</f>
        <v/>
      </c>
      <c r="V747" s="95"/>
      <c r="W747" s="211" t="str">
        <f>IF(ISBLANK(V747),"",VLOOKUP(V747,'Emission Factors'!$C$81:$G$221,4,FALSE))</f>
        <v/>
      </c>
      <c r="X747" s="210" t="str">
        <f>IF(Q747="Room AC (window/wall)",'Emission Factors'!$F$53,IF(Q747="Room AC (PTAC/PTHP)",'Emission Factors'!$F$54,IF(Q747="Residential AC",'Emission Factors'!$F$55,IF(Q747="Residential HP",'Emission Factors'!$F$56,IF(Q747="Commercial AC (&gt;=65k to &lt;135,000k Btu/hr)",'Emission Factors'!$F$57,IF(Q747="Commercial AC (&gt;=135,000k Btu/hr)",'Emission Factors'!$F$58,""))))))</f>
        <v/>
      </c>
      <c r="Y747" s="211" t="str">
        <f>IF(Q747="Room AC (window/wall)",'Emission Factors'!$G$53,IF(Q747="Room AC (PTAC/PTHP)",'Emission Factors'!$G$54,IF(Q747="Residential AC",'Emission Factors'!$G$55,IF(Q747="Residential HP",'Emission Factors'!$G$56,IF(Q747="Commercial AC (&gt;=65k to &lt;135,000k Btu/hr)",'Emission Factors'!$G$57,IF(Q747="Commercial AC (&gt;=135,000k Btu/hr)",'Emission Factors'!$G$58,""))))))</f>
        <v/>
      </c>
      <c r="Z747" s="96"/>
      <c r="AA747" s="97" t="str">
        <f t="shared" si="111"/>
        <v/>
      </c>
      <c r="AB747" s="97" t="str">
        <f t="shared" si="112"/>
        <v/>
      </c>
      <c r="AC747" s="246" t="str">
        <f t="shared" si="113"/>
        <v/>
      </c>
      <c r="AD747" s="97" t="str">
        <f t="shared" si="114"/>
        <v/>
      </c>
      <c r="AE747" s="97" t="str">
        <f t="shared" si="115"/>
        <v/>
      </c>
      <c r="AF747" s="252" t="str">
        <f t="shared" si="116"/>
        <v/>
      </c>
      <c r="AG747" s="254" t="str">
        <f t="shared" si="117"/>
        <v/>
      </c>
      <c r="AH747" s="248" t="str">
        <f t="shared" si="118"/>
        <v/>
      </c>
      <c r="AI747" s="249" t="str">
        <f t="shared" si="119"/>
        <v/>
      </c>
    </row>
    <row r="748" spans="2:35" x14ac:dyDescent="0.3">
      <c r="B748" s="94"/>
      <c r="C748" s="95"/>
      <c r="D748" s="95"/>
      <c r="E748" s="95"/>
      <c r="F748" s="94"/>
      <c r="G748" s="145"/>
      <c r="H748" s="245"/>
      <c r="I748" s="211" t="str">
        <f>IF(D748="Room AC (window/wall)",'Emission Factors'!$E$53,IF(D748="Room AC (PTAC/PTHP)",H748,IF(D748="Residential AC",'Emission Factors'!$E$55,IF(D748="Residential HP",H748,IF(D748="Commercial AC (&gt;=65k to &lt;135,000k Btu/hr)",'Emission Factors'!$E$57,IF(D748="Commercial AC (&gt;=135,000k Btu/hr)",'Emission Factors'!$E$58,""))))))</f>
        <v/>
      </c>
      <c r="J748" s="96"/>
      <c r="K748" s="211" t="str">
        <f>IF(ISBLANK(J748),"",VLOOKUP(J748,'Emission Factors'!$C$81:$G$221,4,FALSE))</f>
        <v/>
      </c>
      <c r="L748" s="210" t="str">
        <f>IF(D748="Room AC (window/wall)",'Emission Factors'!$F$53,IF(D748="Room AC (PTAC/PTHP)",'Emission Factors'!$F$54,IF(D748="Residential AC",'Emission Factors'!$F$55,IF(D748="Residential HP",'Emission Factors'!$F$56,IF(D748="Commercial AC (&gt;=65k to &lt;135,000k Btu/hr)",'Emission Factors'!$F$57,IF(D748="Commercial AC (&gt;=135,000k Btu/hr)",'Emission Factors'!$F$58,""))))))</f>
        <v/>
      </c>
      <c r="M748" s="211" t="str">
        <f>IF(D748="Room AC (window/wall)",'Emission Factors'!$G$53,IF(D748="Room AC (PTAC/PTHP)",'Emission Factors'!$G$54,IF(D748="Residential AC",'Emission Factors'!$G$55,IF(D748="Residential HP",'Emission Factors'!$G$56,IF(D748="Commercial AC (&gt;=65k to &lt;135,000k Btu/hr)",'Emission Factors'!$G$57,IF(D748="Commercial AC (&gt;=135,000k Btu/hr)",'Emission Factors'!$G$58,""))))))</f>
        <v/>
      </c>
      <c r="N748" s="96"/>
      <c r="O748" s="209" t="str">
        <f>IF(ISBLANK(D748),"",(IF(D748="Room AC (window/wall)",'Emission Factors'!$C$53,IF(D748="Room AC (PTAC/PTHP)",'Emission Factors'!$C$54,IF(D748="Residential AC",'Emission Factors'!$C$55,IF(D748="Residential HP",'Emission Factors'!$C$56,IF(D748="Commercial AC (&gt;=65k to &lt;135,000k Btu/hr)",'Emission Factors'!$C$57,IF(D748="Commercial AC (&gt;=135,000k Btu/hr)",'Emission Factors'!$C$58,""))))))))</f>
        <v/>
      </c>
      <c r="P748" s="209" t="str">
        <f t="shared" si="110"/>
        <v/>
      </c>
      <c r="Q748" s="95"/>
      <c r="R748" s="256"/>
      <c r="S748" s="256"/>
      <c r="T748" s="96"/>
      <c r="U748" s="211" t="str">
        <f>IF(Q748="Room AC (window/wall)",'Emission Factors'!$E$53,IF(AND(Q748="Room AC (PTAC/PTHP)",ISBLANK(T748)),"Error",IF(AND(Q748="Room AC (PTAC/PTHP)",T748&gt;0),T748,IF(Q748="Residential AC",'Emission Factors'!$E$55,IF(AND(Q748="Residential HP",ISBLANK(T748)),"Error",IF(AND(Q748="Residential HP",T748&gt;0),T748,IF(Q748="Commercial AC (&gt;=65k to &lt;135,000k Btu/hr)",'Emission Factors'!$E$57,IF(Q748="Commercial AC (&gt;=135,000k Btu/hr)",'Emission Factors'!$E$58,""))))))))</f>
        <v/>
      </c>
      <c r="V748" s="95"/>
      <c r="W748" s="211" t="str">
        <f>IF(ISBLANK(V748),"",VLOOKUP(V748,'Emission Factors'!$C$81:$G$221,4,FALSE))</f>
        <v/>
      </c>
      <c r="X748" s="210" t="str">
        <f>IF(Q748="Room AC (window/wall)",'Emission Factors'!$F$53,IF(Q748="Room AC (PTAC/PTHP)",'Emission Factors'!$F$54,IF(Q748="Residential AC",'Emission Factors'!$F$55,IF(Q748="Residential HP",'Emission Factors'!$F$56,IF(Q748="Commercial AC (&gt;=65k to &lt;135,000k Btu/hr)",'Emission Factors'!$F$57,IF(Q748="Commercial AC (&gt;=135,000k Btu/hr)",'Emission Factors'!$F$58,""))))))</f>
        <v/>
      </c>
      <c r="Y748" s="211" t="str">
        <f>IF(Q748="Room AC (window/wall)",'Emission Factors'!$G$53,IF(Q748="Room AC (PTAC/PTHP)",'Emission Factors'!$G$54,IF(Q748="Residential AC",'Emission Factors'!$G$55,IF(Q748="Residential HP",'Emission Factors'!$G$56,IF(Q748="Commercial AC (&gt;=65k to &lt;135,000k Btu/hr)",'Emission Factors'!$G$57,IF(Q748="Commercial AC (&gt;=135,000k Btu/hr)",'Emission Factors'!$G$58,""))))))</f>
        <v/>
      </c>
      <c r="Z748" s="96"/>
      <c r="AA748" s="97" t="str">
        <f t="shared" si="111"/>
        <v/>
      </c>
      <c r="AB748" s="97" t="str">
        <f t="shared" si="112"/>
        <v/>
      </c>
      <c r="AC748" s="246" t="str">
        <f t="shared" si="113"/>
        <v/>
      </c>
      <c r="AD748" s="97" t="str">
        <f t="shared" si="114"/>
        <v/>
      </c>
      <c r="AE748" s="97" t="str">
        <f t="shared" si="115"/>
        <v/>
      </c>
      <c r="AF748" s="252" t="str">
        <f t="shared" si="116"/>
        <v/>
      </c>
      <c r="AG748" s="254" t="str">
        <f t="shared" si="117"/>
        <v/>
      </c>
      <c r="AH748" s="248" t="str">
        <f t="shared" si="118"/>
        <v/>
      </c>
      <c r="AI748" s="249" t="str">
        <f t="shared" si="119"/>
        <v/>
      </c>
    </row>
    <row r="749" spans="2:35" x14ac:dyDescent="0.3">
      <c r="B749" s="94"/>
      <c r="C749" s="95"/>
      <c r="D749" s="95"/>
      <c r="E749" s="95"/>
      <c r="F749" s="94"/>
      <c r="G749" s="145"/>
      <c r="H749" s="245"/>
      <c r="I749" s="211" t="str">
        <f>IF(D749="Room AC (window/wall)",'Emission Factors'!$E$53,IF(D749="Room AC (PTAC/PTHP)",H749,IF(D749="Residential AC",'Emission Factors'!$E$55,IF(D749="Residential HP",H749,IF(D749="Commercial AC (&gt;=65k to &lt;135,000k Btu/hr)",'Emission Factors'!$E$57,IF(D749="Commercial AC (&gt;=135,000k Btu/hr)",'Emission Factors'!$E$58,""))))))</f>
        <v/>
      </c>
      <c r="J749" s="96"/>
      <c r="K749" s="211" t="str">
        <f>IF(ISBLANK(J749),"",VLOOKUP(J749,'Emission Factors'!$C$81:$G$221,4,FALSE))</f>
        <v/>
      </c>
      <c r="L749" s="210" t="str">
        <f>IF(D749="Room AC (window/wall)",'Emission Factors'!$F$53,IF(D749="Room AC (PTAC/PTHP)",'Emission Factors'!$F$54,IF(D749="Residential AC",'Emission Factors'!$F$55,IF(D749="Residential HP",'Emission Factors'!$F$56,IF(D749="Commercial AC (&gt;=65k to &lt;135,000k Btu/hr)",'Emission Factors'!$F$57,IF(D749="Commercial AC (&gt;=135,000k Btu/hr)",'Emission Factors'!$F$58,""))))))</f>
        <v/>
      </c>
      <c r="M749" s="211" t="str">
        <f>IF(D749="Room AC (window/wall)",'Emission Factors'!$G$53,IF(D749="Room AC (PTAC/PTHP)",'Emission Factors'!$G$54,IF(D749="Residential AC",'Emission Factors'!$G$55,IF(D749="Residential HP",'Emission Factors'!$G$56,IF(D749="Commercial AC (&gt;=65k to &lt;135,000k Btu/hr)",'Emission Factors'!$G$57,IF(D749="Commercial AC (&gt;=135,000k Btu/hr)",'Emission Factors'!$G$58,""))))))</f>
        <v/>
      </c>
      <c r="N749" s="96"/>
      <c r="O749" s="209" t="str">
        <f>IF(ISBLANK(D749),"",(IF(D749="Room AC (window/wall)",'Emission Factors'!$C$53,IF(D749="Room AC (PTAC/PTHP)",'Emission Factors'!$C$54,IF(D749="Residential AC",'Emission Factors'!$C$55,IF(D749="Residential HP",'Emission Factors'!$C$56,IF(D749="Commercial AC (&gt;=65k to &lt;135,000k Btu/hr)",'Emission Factors'!$C$57,IF(D749="Commercial AC (&gt;=135,000k Btu/hr)",'Emission Factors'!$C$58,""))))))))</f>
        <v/>
      </c>
      <c r="P749" s="209" t="str">
        <f t="shared" si="110"/>
        <v/>
      </c>
      <c r="Q749" s="95"/>
      <c r="R749" s="256"/>
      <c r="S749" s="256"/>
      <c r="T749" s="96"/>
      <c r="U749" s="211" t="str">
        <f>IF(Q749="Room AC (window/wall)",'Emission Factors'!$E$53,IF(AND(Q749="Room AC (PTAC/PTHP)",ISBLANK(T749)),"Error",IF(AND(Q749="Room AC (PTAC/PTHP)",T749&gt;0),T749,IF(Q749="Residential AC",'Emission Factors'!$E$55,IF(AND(Q749="Residential HP",ISBLANK(T749)),"Error",IF(AND(Q749="Residential HP",T749&gt;0),T749,IF(Q749="Commercial AC (&gt;=65k to &lt;135,000k Btu/hr)",'Emission Factors'!$E$57,IF(Q749="Commercial AC (&gt;=135,000k Btu/hr)",'Emission Factors'!$E$58,""))))))))</f>
        <v/>
      </c>
      <c r="V749" s="95"/>
      <c r="W749" s="211" t="str">
        <f>IF(ISBLANK(V749),"",VLOOKUP(V749,'Emission Factors'!$C$81:$G$221,4,FALSE))</f>
        <v/>
      </c>
      <c r="X749" s="210" t="str">
        <f>IF(Q749="Room AC (window/wall)",'Emission Factors'!$F$53,IF(Q749="Room AC (PTAC/PTHP)",'Emission Factors'!$F$54,IF(Q749="Residential AC",'Emission Factors'!$F$55,IF(Q749="Residential HP",'Emission Factors'!$F$56,IF(Q749="Commercial AC (&gt;=65k to &lt;135,000k Btu/hr)",'Emission Factors'!$F$57,IF(Q749="Commercial AC (&gt;=135,000k Btu/hr)",'Emission Factors'!$F$58,""))))))</f>
        <v/>
      </c>
      <c r="Y749" s="211" t="str">
        <f>IF(Q749="Room AC (window/wall)",'Emission Factors'!$G$53,IF(Q749="Room AC (PTAC/PTHP)",'Emission Factors'!$G$54,IF(Q749="Residential AC",'Emission Factors'!$G$55,IF(Q749="Residential HP",'Emission Factors'!$G$56,IF(Q749="Commercial AC (&gt;=65k to &lt;135,000k Btu/hr)",'Emission Factors'!$G$57,IF(Q749="Commercial AC (&gt;=135,000k Btu/hr)",'Emission Factors'!$G$58,""))))))</f>
        <v/>
      </c>
      <c r="Z749" s="96"/>
      <c r="AA749" s="97" t="str">
        <f t="shared" si="111"/>
        <v/>
      </c>
      <c r="AB749" s="97" t="str">
        <f t="shared" si="112"/>
        <v/>
      </c>
      <c r="AC749" s="246" t="str">
        <f t="shared" si="113"/>
        <v/>
      </c>
      <c r="AD749" s="97" t="str">
        <f t="shared" si="114"/>
        <v/>
      </c>
      <c r="AE749" s="97" t="str">
        <f t="shared" si="115"/>
        <v/>
      </c>
      <c r="AF749" s="252" t="str">
        <f t="shared" si="116"/>
        <v/>
      </c>
      <c r="AG749" s="254" t="str">
        <f t="shared" si="117"/>
        <v/>
      </c>
      <c r="AH749" s="248" t="str">
        <f t="shared" si="118"/>
        <v/>
      </c>
      <c r="AI749" s="249" t="str">
        <f t="shared" si="119"/>
        <v/>
      </c>
    </row>
    <row r="750" spans="2:35" x14ac:dyDescent="0.3">
      <c r="B750" s="94"/>
      <c r="C750" s="95"/>
      <c r="D750" s="95"/>
      <c r="E750" s="95"/>
      <c r="F750" s="94"/>
      <c r="G750" s="145"/>
      <c r="H750" s="245"/>
      <c r="I750" s="211" t="str">
        <f>IF(D750="Room AC (window/wall)",'Emission Factors'!$E$53,IF(D750="Room AC (PTAC/PTHP)",H750,IF(D750="Residential AC",'Emission Factors'!$E$55,IF(D750="Residential HP",H750,IF(D750="Commercial AC (&gt;=65k to &lt;135,000k Btu/hr)",'Emission Factors'!$E$57,IF(D750="Commercial AC (&gt;=135,000k Btu/hr)",'Emission Factors'!$E$58,""))))))</f>
        <v/>
      </c>
      <c r="J750" s="96"/>
      <c r="K750" s="211" t="str">
        <f>IF(ISBLANK(J750),"",VLOOKUP(J750,'Emission Factors'!$C$81:$G$221,4,FALSE))</f>
        <v/>
      </c>
      <c r="L750" s="210" t="str">
        <f>IF(D750="Room AC (window/wall)",'Emission Factors'!$F$53,IF(D750="Room AC (PTAC/PTHP)",'Emission Factors'!$F$54,IF(D750="Residential AC",'Emission Factors'!$F$55,IF(D750="Residential HP",'Emission Factors'!$F$56,IF(D750="Commercial AC (&gt;=65k to &lt;135,000k Btu/hr)",'Emission Factors'!$F$57,IF(D750="Commercial AC (&gt;=135,000k Btu/hr)",'Emission Factors'!$F$58,""))))))</f>
        <v/>
      </c>
      <c r="M750" s="211" t="str">
        <f>IF(D750="Room AC (window/wall)",'Emission Factors'!$G$53,IF(D750="Room AC (PTAC/PTHP)",'Emission Factors'!$G$54,IF(D750="Residential AC",'Emission Factors'!$G$55,IF(D750="Residential HP",'Emission Factors'!$G$56,IF(D750="Commercial AC (&gt;=65k to &lt;135,000k Btu/hr)",'Emission Factors'!$G$57,IF(D750="Commercial AC (&gt;=135,000k Btu/hr)",'Emission Factors'!$G$58,""))))))</f>
        <v/>
      </c>
      <c r="N750" s="96"/>
      <c r="O750" s="209" t="str">
        <f>IF(ISBLANK(D750),"",(IF(D750="Room AC (window/wall)",'Emission Factors'!$C$53,IF(D750="Room AC (PTAC/PTHP)",'Emission Factors'!$C$54,IF(D750="Residential AC",'Emission Factors'!$C$55,IF(D750="Residential HP",'Emission Factors'!$C$56,IF(D750="Commercial AC (&gt;=65k to &lt;135,000k Btu/hr)",'Emission Factors'!$C$57,IF(D750="Commercial AC (&gt;=135,000k Btu/hr)",'Emission Factors'!$C$58,""))))))))</f>
        <v/>
      </c>
      <c r="P750" s="209" t="str">
        <f t="shared" si="110"/>
        <v/>
      </c>
      <c r="Q750" s="95"/>
      <c r="R750" s="256"/>
      <c r="S750" s="256"/>
      <c r="T750" s="96"/>
      <c r="U750" s="211" t="str">
        <f>IF(Q750="Room AC (window/wall)",'Emission Factors'!$E$53,IF(AND(Q750="Room AC (PTAC/PTHP)",ISBLANK(T750)),"Error",IF(AND(Q750="Room AC (PTAC/PTHP)",T750&gt;0),T750,IF(Q750="Residential AC",'Emission Factors'!$E$55,IF(AND(Q750="Residential HP",ISBLANK(T750)),"Error",IF(AND(Q750="Residential HP",T750&gt;0),T750,IF(Q750="Commercial AC (&gt;=65k to &lt;135,000k Btu/hr)",'Emission Factors'!$E$57,IF(Q750="Commercial AC (&gt;=135,000k Btu/hr)",'Emission Factors'!$E$58,""))))))))</f>
        <v/>
      </c>
      <c r="V750" s="95"/>
      <c r="W750" s="211" t="str">
        <f>IF(ISBLANK(V750),"",VLOOKUP(V750,'Emission Factors'!$C$81:$G$221,4,FALSE))</f>
        <v/>
      </c>
      <c r="X750" s="210" t="str">
        <f>IF(Q750="Room AC (window/wall)",'Emission Factors'!$F$53,IF(Q750="Room AC (PTAC/PTHP)",'Emission Factors'!$F$54,IF(Q750="Residential AC",'Emission Factors'!$F$55,IF(Q750="Residential HP",'Emission Factors'!$F$56,IF(Q750="Commercial AC (&gt;=65k to &lt;135,000k Btu/hr)",'Emission Factors'!$F$57,IF(Q750="Commercial AC (&gt;=135,000k Btu/hr)",'Emission Factors'!$F$58,""))))))</f>
        <v/>
      </c>
      <c r="Y750" s="211" t="str">
        <f>IF(Q750="Room AC (window/wall)",'Emission Factors'!$G$53,IF(Q750="Room AC (PTAC/PTHP)",'Emission Factors'!$G$54,IF(Q750="Residential AC",'Emission Factors'!$G$55,IF(Q750="Residential HP",'Emission Factors'!$G$56,IF(Q750="Commercial AC (&gt;=65k to &lt;135,000k Btu/hr)",'Emission Factors'!$G$57,IF(Q750="Commercial AC (&gt;=135,000k Btu/hr)",'Emission Factors'!$G$58,""))))))</f>
        <v/>
      </c>
      <c r="Z750" s="96"/>
      <c r="AA750" s="97" t="str">
        <f t="shared" si="111"/>
        <v/>
      </c>
      <c r="AB750" s="97" t="str">
        <f t="shared" si="112"/>
        <v/>
      </c>
      <c r="AC750" s="246" t="str">
        <f t="shared" si="113"/>
        <v/>
      </c>
      <c r="AD750" s="97" t="str">
        <f t="shared" si="114"/>
        <v/>
      </c>
      <c r="AE750" s="97" t="str">
        <f t="shared" si="115"/>
        <v/>
      </c>
      <c r="AF750" s="252" t="str">
        <f t="shared" si="116"/>
        <v/>
      </c>
      <c r="AG750" s="254" t="str">
        <f t="shared" si="117"/>
        <v/>
      </c>
      <c r="AH750" s="248" t="str">
        <f t="shared" si="118"/>
        <v/>
      </c>
      <c r="AI750" s="249" t="str">
        <f t="shared" si="119"/>
        <v/>
      </c>
    </row>
    <row r="751" spans="2:35" x14ac:dyDescent="0.3">
      <c r="B751" s="94"/>
      <c r="C751" s="95"/>
      <c r="D751" s="95"/>
      <c r="E751" s="95"/>
      <c r="F751" s="94"/>
      <c r="G751" s="145"/>
      <c r="H751" s="245"/>
      <c r="I751" s="211" t="str">
        <f>IF(D751="Room AC (window/wall)",'Emission Factors'!$E$53,IF(D751="Room AC (PTAC/PTHP)",H751,IF(D751="Residential AC",'Emission Factors'!$E$55,IF(D751="Residential HP",H751,IF(D751="Commercial AC (&gt;=65k to &lt;135,000k Btu/hr)",'Emission Factors'!$E$57,IF(D751="Commercial AC (&gt;=135,000k Btu/hr)",'Emission Factors'!$E$58,""))))))</f>
        <v/>
      </c>
      <c r="J751" s="96"/>
      <c r="K751" s="211" t="str">
        <f>IF(ISBLANK(J751),"",VLOOKUP(J751,'Emission Factors'!$C$81:$G$221,4,FALSE))</f>
        <v/>
      </c>
      <c r="L751" s="210" t="str">
        <f>IF(D751="Room AC (window/wall)",'Emission Factors'!$F$53,IF(D751="Room AC (PTAC/PTHP)",'Emission Factors'!$F$54,IF(D751="Residential AC",'Emission Factors'!$F$55,IF(D751="Residential HP",'Emission Factors'!$F$56,IF(D751="Commercial AC (&gt;=65k to &lt;135,000k Btu/hr)",'Emission Factors'!$F$57,IF(D751="Commercial AC (&gt;=135,000k Btu/hr)",'Emission Factors'!$F$58,""))))))</f>
        <v/>
      </c>
      <c r="M751" s="211" t="str">
        <f>IF(D751="Room AC (window/wall)",'Emission Factors'!$G$53,IF(D751="Room AC (PTAC/PTHP)",'Emission Factors'!$G$54,IF(D751="Residential AC",'Emission Factors'!$G$55,IF(D751="Residential HP",'Emission Factors'!$G$56,IF(D751="Commercial AC (&gt;=65k to &lt;135,000k Btu/hr)",'Emission Factors'!$G$57,IF(D751="Commercial AC (&gt;=135,000k Btu/hr)",'Emission Factors'!$G$58,""))))))</f>
        <v/>
      </c>
      <c r="N751" s="96"/>
      <c r="O751" s="209" t="str">
        <f>IF(ISBLANK(D751),"",(IF(D751="Room AC (window/wall)",'Emission Factors'!$C$53,IF(D751="Room AC (PTAC/PTHP)",'Emission Factors'!$C$54,IF(D751="Residential AC",'Emission Factors'!$C$55,IF(D751="Residential HP",'Emission Factors'!$C$56,IF(D751="Commercial AC (&gt;=65k to &lt;135,000k Btu/hr)",'Emission Factors'!$C$57,IF(D751="Commercial AC (&gt;=135,000k Btu/hr)",'Emission Factors'!$C$58,""))))))))</f>
        <v/>
      </c>
      <c r="P751" s="209" t="str">
        <f t="shared" si="110"/>
        <v/>
      </c>
      <c r="Q751" s="95"/>
      <c r="R751" s="256"/>
      <c r="S751" s="256"/>
      <c r="T751" s="96"/>
      <c r="U751" s="211" t="str">
        <f>IF(Q751="Room AC (window/wall)",'Emission Factors'!$E$53,IF(AND(Q751="Room AC (PTAC/PTHP)",ISBLANK(T751)),"Error",IF(AND(Q751="Room AC (PTAC/PTHP)",T751&gt;0),T751,IF(Q751="Residential AC",'Emission Factors'!$E$55,IF(AND(Q751="Residential HP",ISBLANK(T751)),"Error",IF(AND(Q751="Residential HP",T751&gt;0),T751,IF(Q751="Commercial AC (&gt;=65k to &lt;135,000k Btu/hr)",'Emission Factors'!$E$57,IF(Q751="Commercial AC (&gt;=135,000k Btu/hr)",'Emission Factors'!$E$58,""))))))))</f>
        <v/>
      </c>
      <c r="V751" s="95"/>
      <c r="W751" s="211" t="str">
        <f>IF(ISBLANK(V751),"",VLOOKUP(V751,'Emission Factors'!$C$81:$G$221,4,FALSE))</f>
        <v/>
      </c>
      <c r="X751" s="210" t="str">
        <f>IF(Q751="Room AC (window/wall)",'Emission Factors'!$F$53,IF(Q751="Room AC (PTAC/PTHP)",'Emission Factors'!$F$54,IF(Q751="Residential AC",'Emission Factors'!$F$55,IF(Q751="Residential HP",'Emission Factors'!$F$56,IF(Q751="Commercial AC (&gt;=65k to &lt;135,000k Btu/hr)",'Emission Factors'!$F$57,IF(Q751="Commercial AC (&gt;=135,000k Btu/hr)",'Emission Factors'!$F$58,""))))))</f>
        <v/>
      </c>
      <c r="Y751" s="211" t="str">
        <f>IF(Q751="Room AC (window/wall)",'Emission Factors'!$G$53,IF(Q751="Room AC (PTAC/PTHP)",'Emission Factors'!$G$54,IF(Q751="Residential AC",'Emission Factors'!$G$55,IF(Q751="Residential HP",'Emission Factors'!$G$56,IF(Q751="Commercial AC (&gt;=65k to &lt;135,000k Btu/hr)",'Emission Factors'!$G$57,IF(Q751="Commercial AC (&gt;=135,000k Btu/hr)",'Emission Factors'!$G$58,""))))))</f>
        <v/>
      </c>
      <c r="Z751" s="96"/>
      <c r="AA751" s="97" t="str">
        <f t="shared" si="111"/>
        <v/>
      </c>
      <c r="AB751" s="97" t="str">
        <f t="shared" si="112"/>
        <v/>
      </c>
      <c r="AC751" s="246" t="str">
        <f t="shared" si="113"/>
        <v/>
      </c>
      <c r="AD751" s="97" t="str">
        <f t="shared" si="114"/>
        <v/>
      </c>
      <c r="AE751" s="97" t="str">
        <f t="shared" si="115"/>
        <v/>
      </c>
      <c r="AF751" s="252" t="str">
        <f t="shared" si="116"/>
        <v/>
      </c>
      <c r="AG751" s="254" t="str">
        <f t="shared" si="117"/>
        <v/>
      </c>
      <c r="AH751" s="248" t="str">
        <f t="shared" si="118"/>
        <v/>
      </c>
      <c r="AI751" s="249" t="str">
        <f t="shared" si="119"/>
        <v/>
      </c>
    </row>
    <row r="752" spans="2:35" x14ac:dyDescent="0.3">
      <c r="B752" s="94"/>
      <c r="C752" s="95"/>
      <c r="D752" s="95"/>
      <c r="E752" s="95"/>
      <c r="F752" s="94"/>
      <c r="G752" s="145"/>
      <c r="H752" s="245"/>
      <c r="I752" s="211" t="str">
        <f>IF(D752="Room AC (window/wall)",'Emission Factors'!$E$53,IF(D752="Room AC (PTAC/PTHP)",H752,IF(D752="Residential AC",'Emission Factors'!$E$55,IF(D752="Residential HP",H752,IF(D752="Commercial AC (&gt;=65k to &lt;135,000k Btu/hr)",'Emission Factors'!$E$57,IF(D752="Commercial AC (&gt;=135,000k Btu/hr)",'Emission Factors'!$E$58,""))))))</f>
        <v/>
      </c>
      <c r="J752" s="96"/>
      <c r="K752" s="211" t="str">
        <f>IF(ISBLANK(J752),"",VLOOKUP(J752,'Emission Factors'!$C$81:$G$221,4,FALSE))</f>
        <v/>
      </c>
      <c r="L752" s="210" t="str">
        <f>IF(D752="Room AC (window/wall)",'Emission Factors'!$F$53,IF(D752="Room AC (PTAC/PTHP)",'Emission Factors'!$F$54,IF(D752="Residential AC",'Emission Factors'!$F$55,IF(D752="Residential HP",'Emission Factors'!$F$56,IF(D752="Commercial AC (&gt;=65k to &lt;135,000k Btu/hr)",'Emission Factors'!$F$57,IF(D752="Commercial AC (&gt;=135,000k Btu/hr)",'Emission Factors'!$F$58,""))))))</f>
        <v/>
      </c>
      <c r="M752" s="211" t="str">
        <f>IF(D752="Room AC (window/wall)",'Emission Factors'!$G$53,IF(D752="Room AC (PTAC/PTHP)",'Emission Factors'!$G$54,IF(D752="Residential AC",'Emission Factors'!$G$55,IF(D752="Residential HP",'Emission Factors'!$G$56,IF(D752="Commercial AC (&gt;=65k to &lt;135,000k Btu/hr)",'Emission Factors'!$G$57,IF(D752="Commercial AC (&gt;=135,000k Btu/hr)",'Emission Factors'!$G$58,""))))))</f>
        <v/>
      </c>
      <c r="N752" s="96"/>
      <c r="O752" s="209" t="str">
        <f>IF(ISBLANK(D752),"",(IF(D752="Room AC (window/wall)",'Emission Factors'!$C$53,IF(D752="Room AC (PTAC/PTHP)",'Emission Factors'!$C$54,IF(D752="Residential AC",'Emission Factors'!$C$55,IF(D752="Residential HP",'Emission Factors'!$C$56,IF(D752="Commercial AC (&gt;=65k to &lt;135,000k Btu/hr)",'Emission Factors'!$C$57,IF(D752="Commercial AC (&gt;=135,000k Btu/hr)",'Emission Factors'!$C$58,""))))))))</f>
        <v/>
      </c>
      <c r="P752" s="209" t="str">
        <f t="shared" si="110"/>
        <v/>
      </c>
      <c r="Q752" s="95"/>
      <c r="R752" s="256"/>
      <c r="S752" s="256"/>
      <c r="T752" s="96"/>
      <c r="U752" s="211" t="str">
        <f>IF(Q752="Room AC (window/wall)",'Emission Factors'!$E$53,IF(AND(Q752="Room AC (PTAC/PTHP)",ISBLANK(T752)),"Error",IF(AND(Q752="Room AC (PTAC/PTHP)",T752&gt;0),T752,IF(Q752="Residential AC",'Emission Factors'!$E$55,IF(AND(Q752="Residential HP",ISBLANK(T752)),"Error",IF(AND(Q752="Residential HP",T752&gt;0),T752,IF(Q752="Commercial AC (&gt;=65k to &lt;135,000k Btu/hr)",'Emission Factors'!$E$57,IF(Q752="Commercial AC (&gt;=135,000k Btu/hr)",'Emission Factors'!$E$58,""))))))))</f>
        <v/>
      </c>
      <c r="V752" s="95"/>
      <c r="W752" s="211" t="str">
        <f>IF(ISBLANK(V752),"",VLOOKUP(V752,'Emission Factors'!$C$81:$G$221,4,FALSE))</f>
        <v/>
      </c>
      <c r="X752" s="210" t="str">
        <f>IF(Q752="Room AC (window/wall)",'Emission Factors'!$F$53,IF(Q752="Room AC (PTAC/PTHP)",'Emission Factors'!$F$54,IF(Q752="Residential AC",'Emission Factors'!$F$55,IF(Q752="Residential HP",'Emission Factors'!$F$56,IF(Q752="Commercial AC (&gt;=65k to &lt;135,000k Btu/hr)",'Emission Factors'!$F$57,IF(Q752="Commercial AC (&gt;=135,000k Btu/hr)",'Emission Factors'!$F$58,""))))))</f>
        <v/>
      </c>
      <c r="Y752" s="211" t="str">
        <f>IF(Q752="Room AC (window/wall)",'Emission Factors'!$G$53,IF(Q752="Room AC (PTAC/PTHP)",'Emission Factors'!$G$54,IF(Q752="Residential AC",'Emission Factors'!$G$55,IF(Q752="Residential HP",'Emission Factors'!$G$56,IF(Q752="Commercial AC (&gt;=65k to &lt;135,000k Btu/hr)",'Emission Factors'!$G$57,IF(Q752="Commercial AC (&gt;=135,000k Btu/hr)",'Emission Factors'!$G$58,""))))))</f>
        <v/>
      </c>
      <c r="Z752" s="96"/>
      <c r="AA752" s="97" t="str">
        <f t="shared" si="111"/>
        <v/>
      </c>
      <c r="AB752" s="97" t="str">
        <f t="shared" si="112"/>
        <v/>
      </c>
      <c r="AC752" s="246" t="str">
        <f t="shared" si="113"/>
        <v/>
      </c>
      <c r="AD752" s="97" t="str">
        <f t="shared" si="114"/>
        <v/>
      </c>
      <c r="AE752" s="97" t="str">
        <f t="shared" si="115"/>
        <v/>
      </c>
      <c r="AF752" s="252" t="str">
        <f t="shared" si="116"/>
        <v/>
      </c>
      <c r="AG752" s="254" t="str">
        <f t="shared" si="117"/>
        <v/>
      </c>
      <c r="AH752" s="248" t="str">
        <f t="shared" si="118"/>
        <v/>
      </c>
      <c r="AI752" s="249" t="str">
        <f t="shared" si="119"/>
        <v/>
      </c>
    </row>
    <row r="753" spans="2:35" x14ac:dyDescent="0.3">
      <c r="B753" s="94"/>
      <c r="C753" s="95"/>
      <c r="D753" s="95"/>
      <c r="E753" s="95"/>
      <c r="F753" s="94"/>
      <c r="G753" s="145"/>
      <c r="H753" s="245"/>
      <c r="I753" s="211" t="str">
        <f>IF(D753="Room AC (window/wall)",'Emission Factors'!$E$53,IF(D753="Room AC (PTAC/PTHP)",H753,IF(D753="Residential AC",'Emission Factors'!$E$55,IF(D753="Residential HP",H753,IF(D753="Commercial AC (&gt;=65k to &lt;135,000k Btu/hr)",'Emission Factors'!$E$57,IF(D753="Commercial AC (&gt;=135,000k Btu/hr)",'Emission Factors'!$E$58,""))))))</f>
        <v/>
      </c>
      <c r="J753" s="96"/>
      <c r="K753" s="211" t="str">
        <f>IF(ISBLANK(J753),"",VLOOKUP(J753,'Emission Factors'!$C$81:$G$221,4,FALSE))</f>
        <v/>
      </c>
      <c r="L753" s="210" t="str">
        <f>IF(D753="Room AC (window/wall)",'Emission Factors'!$F$53,IF(D753="Room AC (PTAC/PTHP)",'Emission Factors'!$F$54,IF(D753="Residential AC",'Emission Factors'!$F$55,IF(D753="Residential HP",'Emission Factors'!$F$56,IF(D753="Commercial AC (&gt;=65k to &lt;135,000k Btu/hr)",'Emission Factors'!$F$57,IF(D753="Commercial AC (&gt;=135,000k Btu/hr)",'Emission Factors'!$F$58,""))))))</f>
        <v/>
      </c>
      <c r="M753" s="211" t="str">
        <f>IF(D753="Room AC (window/wall)",'Emission Factors'!$G$53,IF(D753="Room AC (PTAC/PTHP)",'Emission Factors'!$G$54,IF(D753="Residential AC",'Emission Factors'!$G$55,IF(D753="Residential HP",'Emission Factors'!$G$56,IF(D753="Commercial AC (&gt;=65k to &lt;135,000k Btu/hr)",'Emission Factors'!$G$57,IF(D753="Commercial AC (&gt;=135,000k Btu/hr)",'Emission Factors'!$G$58,""))))))</f>
        <v/>
      </c>
      <c r="N753" s="96"/>
      <c r="O753" s="209" t="str">
        <f>IF(ISBLANK(D753),"",(IF(D753="Room AC (window/wall)",'Emission Factors'!$C$53,IF(D753="Room AC (PTAC/PTHP)",'Emission Factors'!$C$54,IF(D753="Residential AC",'Emission Factors'!$C$55,IF(D753="Residential HP",'Emission Factors'!$C$56,IF(D753="Commercial AC (&gt;=65k to &lt;135,000k Btu/hr)",'Emission Factors'!$C$57,IF(D753="Commercial AC (&gt;=135,000k Btu/hr)",'Emission Factors'!$C$58,""))))))))</f>
        <v/>
      </c>
      <c r="P753" s="209" t="str">
        <f t="shared" si="110"/>
        <v/>
      </c>
      <c r="Q753" s="95"/>
      <c r="R753" s="256"/>
      <c r="S753" s="256"/>
      <c r="T753" s="96"/>
      <c r="U753" s="211" t="str">
        <f>IF(Q753="Room AC (window/wall)",'Emission Factors'!$E$53,IF(AND(Q753="Room AC (PTAC/PTHP)",ISBLANK(T753)),"Error",IF(AND(Q753="Room AC (PTAC/PTHP)",T753&gt;0),T753,IF(Q753="Residential AC",'Emission Factors'!$E$55,IF(AND(Q753="Residential HP",ISBLANK(T753)),"Error",IF(AND(Q753="Residential HP",T753&gt;0),T753,IF(Q753="Commercial AC (&gt;=65k to &lt;135,000k Btu/hr)",'Emission Factors'!$E$57,IF(Q753="Commercial AC (&gt;=135,000k Btu/hr)",'Emission Factors'!$E$58,""))))))))</f>
        <v/>
      </c>
      <c r="V753" s="95"/>
      <c r="W753" s="211" t="str">
        <f>IF(ISBLANK(V753),"",VLOOKUP(V753,'Emission Factors'!$C$81:$G$221,4,FALSE))</f>
        <v/>
      </c>
      <c r="X753" s="210" t="str">
        <f>IF(Q753="Room AC (window/wall)",'Emission Factors'!$F$53,IF(Q753="Room AC (PTAC/PTHP)",'Emission Factors'!$F$54,IF(Q753="Residential AC",'Emission Factors'!$F$55,IF(Q753="Residential HP",'Emission Factors'!$F$56,IF(Q753="Commercial AC (&gt;=65k to &lt;135,000k Btu/hr)",'Emission Factors'!$F$57,IF(Q753="Commercial AC (&gt;=135,000k Btu/hr)",'Emission Factors'!$F$58,""))))))</f>
        <v/>
      </c>
      <c r="Y753" s="211" t="str">
        <f>IF(Q753="Room AC (window/wall)",'Emission Factors'!$G$53,IF(Q753="Room AC (PTAC/PTHP)",'Emission Factors'!$G$54,IF(Q753="Residential AC",'Emission Factors'!$G$55,IF(Q753="Residential HP",'Emission Factors'!$G$56,IF(Q753="Commercial AC (&gt;=65k to &lt;135,000k Btu/hr)",'Emission Factors'!$G$57,IF(Q753="Commercial AC (&gt;=135,000k Btu/hr)",'Emission Factors'!$G$58,""))))))</f>
        <v/>
      </c>
      <c r="Z753" s="96"/>
      <c r="AA753" s="97" t="str">
        <f t="shared" si="111"/>
        <v/>
      </c>
      <c r="AB753" s="97" t="str">
        <f t="shared" si="112"/>
        <v/>
      </c>
      <c r="AC753" s="246" t="str">
        <f t="shared" si="113"/>
        <v/>
      </c>
      <c r="AD753" s="97" t="str">
        <f t="shared" si="114"/>
        <v/>
      </c>
      <c r="AE753" s="97" t="str">
        <f t="shared" si="115"/>
        <v/>
      </c>
      <c r="AF753" s="252" t="str">
        <f t="shared" si="116"/>
        <v/>
      </c>
      <c r="AG753" s="254" t="str">
        <f t="shared" si="117"/>
        <v/>
      </c>
      <c r="AH753" s="248" t="str">
        <f t="shared" si="118"/>
        <v/>
      </c>
      <c r="AI753" s="249" t="str">
        <f t="shared" si="119"/>
        <v/>
      </c>
    </row>
    <row r="754" spans="2:35" x14ac:dyDescent="0.3">
      <c r="B754" s="94"/>
      <c r="C754" s="95"/>
      <c r="D754" s="95"/>
      <c r="E754" s="95"/>
      <c r="F754" s="94"/>
      <c r="G754" s="145"/>
      <c r="H754" s="245"/>
      <c r="I754" s="211" t="str">
        <f>IF(D754="Room AC (window/wall)",'Emission Factors'!$E$53,IF(D754="Room AC (PTAC/PTHP)",H754,IF(D754="Residential AC",'Emission Factors'!$E$55,IF(D754="Residential HP",H754,IF(D754="Commercial AC (&gt;=65k to &lt;135,000k Btu/hr)",'Emission Factors'!$E$57,IF(D754="Commercial AC (&gt;=135,000k Btu/hr)",'Emission Factors'!$E$58,""))))))</f>
        <v/>
      </c>
      <c r="J754" s="96"/>
      <c r="K754" s="211" t="str">
        <f>IF(ISBLANK(J754),"",VLOOKUP(J754,'Emission Factors'!$C$81:$G$221,4,FALSE))</f>
        <v/>
      </c>
      <c r="L754" s="210" t="str">
        <f>IF(D754="Room AC (window/wall)",'Emission Factors'!$F$53,IF(D754="Room AC (PTAC/PTHP)",'Emission Factors'!$F$54,IF(D754="Residential AC",'Emission Factors'!$F$55,IF(D754="Residential HP",'Emission Factors'!$F$56,IF(D754="Commercial AC (&gt;=65k to &lt;135,000k Btu/hr)",'Emission Factors'!$F$57,IF(D754="Commercial AC (&gt;=135,000k Btu/hr)",'Emission Factors'!$F$58,""))))))</f>
        <v/>
      </c>
      <c r="M754" s="211" t="str">
        <f>IF(D754="Room AC (window/wall)",'Emission Factors'!$G$53,IF(D754="Room AC (PTAC/PTHP)",'Emission Factors'!$G$54,IF(D754="Residential AC",'Emission Factors'!$G$55,IF(D754="Residential HP",'Emission Factors'!$G$56,IF(D754="Commercial AC (&gt;=65k to &lt;135,000k Btu/hr)",'Emission Factors'!$G$57,IF(D754="Commercial AC (&gt;=135,000k Btu/hr)",'Emission Factors'!$G$58,""))))))</f>
        <v/>
      </c>
      <c r="N754" s="96"/>
      <c r="O754" s="209" t="str">
        <f>IF(ISBLANK(D754),"",(IF(D754="Room AC (window/wall)",'Emission Factors'!$C$53,IF(D754="Room AC (PTAC/PTHP)",'Emission Factors'!$C$54,IF(D754="Residential AC",'Emission Factors'!$C$55,IF(D754="Residential HP",'Emission Factors'!$C$56,IF(D754="Commercial AC (&gt;=65k to &lt;135,000k Btu/hr)",'Emission Factors'!$C$57,IF(D754="Commercial AC (&gt;=135,000k Btu/hr)",'Emission Factors'!$C$58,""))))))))</f>
        <v/>
      </c>
      <c r="P754" s="209" t="str">
        <f t="shared" si="110"/>
        <v/>
      </c>
      <c r="Q754" s="95"/>
      <c r="R754" s="256"/>
      <c r="S754" s="256"/>
      <c r="T754" s="96"/>
      <c r="U754" s="211" t="str">
        <f>IF(Q754="Room AC (window/wall)",'Emission Factors'!$E$53,IF(AND(Q754="Room AC (PTAC/PTHP)",ISBLANK(T754)),"Error",IF(AND(Q754="Room AC (PTAC/PTHP)",T754&gt;0),T754,IF(Q754="Residential AC",'Emission Factors'!$E$55,IF(AND(Q754="Residential HP",ISBLANK(T754)),"Error",IF(AND(Q754="Residential HP",T754&gt;0),T754,IF(Q754="Commercial AC (&gt;=65k to &lt;135,000k Btu/hr)",'Emission Factors'!$E$57,IF(Q754="Commercial AC (&gt;=135,000k Btu/hr)",'Emission Factors'!$E$58,""))))))))</f>
        <v/>
      </c>
      <c r="V754" s="95"/>
      <c r="W754" s="211" t="str">
        <f>IF(ISBLANK(V754),"",VLOOKUP(V754,'Emission Factors'!$C$81:$G$221,4,FALSE))</f>
        <v/>
      </c>
      <c r="X754" s="210" t="str">
        <f>IF(Q754="Room AC (window/wall)",'Emission Factors'!$F$53,IF(Q754="Room AC (PTAC/PTHP)",'Emission Factors'!$F$54,IF(Q754="Residential AC",'Emission Factors'!$F$55,IF(Q754="Residential HP",'Emission Factors'!$F$56,IF(Q754="Commercial AC (&gt;=65k to &lt;135,000k Btu/hr)",'Emission Factors'!$F$57,IF(Q754="Commercial AC (&gt;=135,000k Btu/hr)",'Emission Factors'!$F$58,""))))))</f>
        <v/>
      </c>
      <c r="Y754" s="211" t="str">
        <f>IF(Q754="Room AC (window/wall)",'Emission Factors'!$G$53,IF(Q754="Room AC (PTAC/PTHP)",'Emission Factors'!$G$54,IF(Q754="Residential AC",'Emission Factors'!$G$55,IF(Q754="Residential HP",'Emission Factors'!$G$56,IF(Q754="Commercial AC (&gt;=65k to &lt;135,000k Btu/hr)",'Emission Factors'!$G$57,IF(Q754="Commercial AC (&gt;=135,000k Btu/hr)",'Emission Factors'!$G$58,""))))))</f>
        <v/>
      </c>
      <c r="Z754" s="96"/>
      <c r="AA754" s="97" t="str">
        <f t="shared" si="111"/>
        <v/>
      </c>
      <c r="AB754" s="97" t="str">
        <f t="shared" si="112"/>
        <v/>
      </c>
      <c r="AC754" s="246" t="str">
        <f t="shared" si="113"/>
        <v/>
      </c>
      <c r="AD754" s="97" t="str">
        <f t="shared" si="114"/>
        <v/>
      </c>
      <c r="AE754" s="97" t="str">
        <f t="shared" si="115"/>
        <v/>
      </c>
      <c r="AF754" s="252" t="str">
        <f t="shared" si="116"/>
        <v/>
      </c>
      <c r="AG754" s="254" t="str">
        <f t="shared" si="117"/>
        <v/>
      </c>
      <c r="AH754" s="248" t="str">
        <f t="shared" si="118"/>
        <v/>
      </c>
      <c r="AI754" s="249" t="str">
        <f t="shared" si="119"/>
        <v/>
      </c>
    </row>
    <row r="755" spans="2:35" x14ac:dyDescent="0.3">
      <c r="B755" s="94"/>
      <c r="C755" s="95"/>
      <c r="D755" s="95"/>
      <c r="E755" s="95"/>
      <c r="F755" s="94"/>
      <c r="G755" s="145"/>
      <c r="H755" s="245"/>
      <c r="I755" s="211" t="str">
        <f>IF(D755="Room AC (window/wall)",'Emission Factors'!$E$53,IF(D755="Room AC (PTAC/PTHP)",H755,IF(D755="Residential AC",'Emission Factors'!$E$55,IF(D755="Residential HP",H755,IF(D755="Commercial AC (&gt;=65k to &lt;135,000k Btu/hr)",'Emission Factors'!$E$57,IF(D755="Commercial AC (&gt;=135,000k Btu/hr)",'Emission Factors'!$E$58,""))))))</f>
        <v/>
      </c>
      <c r="J755" s="96"/>
      <c r="K755" s="211" t="str">
        <f>IF(ISBLANK(J755),"",VLOOKUP(J755,'Emission Factors'!$C$81:$G$221,4,FALSE))</f>
        <v/>
      </c>
      <c r="L755" s="210" t="str">
        <f>IF(D755="Room AC (window/wall)",'Emission Factors'!$F$53,IF(D755="Room AC (PTAC/PTHP)",'Emission Factors'!$F$54,IF(D755="Residential AC",'Emission Factors'!$F$55,IF(D755="Residential HP",'Emission Factors'!$F$56,IF(D755="Commercial AC (&gt;=65k to &lt;135,000k Btu/hr)",'Emission Factors'!$F$57,IF(D755="Commercial AC (&gt;=135,000k Btu/hr)",'Emission Factors'!$F$58,""))))))</f>
        <v/>
      </c>
      <c r="M755" s="211" t="str">
        <f>IF(D755="Room AC (window/wall)",'Emission Factors'!$G$53,IF(D755="Room AC (PTAC/PTHP)",'Emission Factors'!$G$54,IF(D755="Residential AC",'Emission Factors'!$G$55,IF(D755="Residential HP",'Emission Factors'!$G$56,IF(D755="Commercial AC (&gt;=65k to &lt;135,000k Btu/hr)",'Emission Factors'!$G$57,IF(D755="Commercial AC (&gt;=135,000k Btu/hr)",'Emission Factors'!$G$58,""))))))</f>
        <v/>
      </c>
      <c r="N755" s="96"/>
      <c r="O755" s="209" t="str">
        <f>IF(ISBLANK(D755),"",(IF(D755="Room AC (window/wall)",'Emission Factors'!$C$53,IF(D755="Room AC (PTAC/PTHP)",'Emission Factors'!$C$54,IF(D755="Residential AC",'Emission Factors'!$C$55,IF(D755="Residential HP",'Emission Factors'!$C$56,IF(D755="Commercial AC (&gt;=65k to &lt;135,000k Btu/hr)",'Emission Factors'!$C$57,IF(D755="Commercial AC (&gt;=135,000k Btu/hr)",'Emission Factors'!$C$58,""))))))))</f>
        <v/>
      </c>
      <c r="P755" s="209" t="str">
        <f t="shared" si="110"/>
        <v/>
      </c>
      <c r="Q755" s="95"/>
      <c r="R755" s="256"/>
      <c r="S755" s="256"/>
      <c r="T755" s="96"/>
      <c r="U755" s="211" t="str">
        <f>IF(Q755="Room AC (window/wall)",'Emission Factors'!$E$53,IF(AND(Q755="Room AC (PTAC/PTHP)",ISBLANK(T755)),"Error",IF(AND(Q755="Room AC (PTAC/PTHP)",T755&gt;0),T755,IF(Q755="Residential AC",'Emission Factors'!$E$55,IF(AND(Q755="Residential HP",ISBLANK(T755)),"Error",IF(AND(Q755="Residential HP",T755&gt;0),T755,IF(Q755="Commercial AC (&gt;=65k to &lt;135,000k Btu/hr)",'Emission Factors'!$E$57,IF(Q755="Commercial AC (&gt;=135,000k Btu/hr)",'Emission Factors'!$E$58,""))))))))</f>
        <v/>
      </c>
      <c r="V755" s="95"/>
      <c r="W755" s="211" t="str">
        <f>IF(ISBLANK(V755),"",VLOOKUP(V755,'Emission Factors'!$C$81:$G$221,4,FALSE))</f>
        <v/>
      </c>
      <c r="X755" s="210" t="str">
        <f>IF(Q755="Room AC (window/wall)",'Emission Factors'!$F$53,IF(Q755="Room AC (PTAC/PTHP)",'Emission Factors'!$F$54,IF(Q755="Residential AC",'Emission Factors'!$F$55,IF(Q755="Residential HP",'Emission Factors'!$F$56,IF(Q755="Commercial AC (&gt;=65k to &lt;135,000k Btu/hr)",'Emission Factors'!$F$57,IF(Q755="Commercial AC (&gt;=135,000k Btu/hr)",'Emission Factors'!$F$58,""))))))</f>
        <v/>
      </c>
      <c r="Y755" s="211" t="str">
        <f>IF(Q755="Room AC (window/wall)",'Emission Factors'!$G$53,IF(Q755="Room AC (PTAC/PTHP)",'Emission Factors'!$G$54,IF(Q755="Residential AC",'Emission Factors'!$G$55,IF(Q755="Residential HP",'Emission Factors'!$G$56,IF(Q755="Commercial AC (&gt;=65k to &lt;135,000k Btu/hr)",'Emission Factors'!$G$57,IF(Q755="Commercial AC (&gt;=135,000k Btu/hr)",'Emission Factors'!$G$58,""))))))</f>
        <v/>
      </c>
      <c r="Z755" s="96"/>
      <c r="AA755" s="97" t="str">
        <f t="shared" si="111"/>
        <v/>
      </c>
      <c r="AB755" s="97" t="str">
        <f t="shared" si="112"/>
        <v/>
      </c>
      <c r="AC755" s="246" t="str">
        <f t="shared" si="113"/>
        <v/>
      </c>
      <c r="AD755" s="97" t="str">
        <f t="shared" si="114"/>
        <v/>
      </c>
      <c r="AE755" s="97" t="str">
        <f t="shared" si="115"/>
        <v/>
      </c>
      <c r="AF755" s="252" t="str">
        <f t="shared" si="116"/>
        <v/>
      </c>
      <c r="AG755" s="254" t="str">
        <f t="shared" si="117"/>
        <v/>
      </c>
      <c r="AH755" s="248" t="str">
        <f t="shared" si="118"/>
        <v/>
      </c>
      <c r="AI755" s="249" t="str">
        <f t="shared" si="119"/>
        <v/>
      </c>
    </row>
    <row r="756" spans="2:35" x14ac:dyDescent="0.3">
      <c r="B756" s="94"/>
      <c r="C756" s="95"/>
      <c r="D756" s="95"/>
      <c r="E756" s="95"/>
      <c r="F756" s="94"/>
      <c r="G756" s="145"/>
      <c r="H756" s="245"/>
      <c r="I756" s="211" t="str">
        <f>IF(D756="Room AC (window/wall)",'Emission Factors'!$E$53,IF(D756="Room AC (PTAC/PTHP)",H756,IF(D756="Residential AC",'Emission Factors'!$E$55,IF(D756="Residential HP",H756,IF(D756="Commercial AC (&gt;=65k to &lt;135,000k Btu/hr)",'Emission Factors'!$E$57,IF(D756="Commercial AC (&gt;=135,000k Btu/hr)",'Emission Factors'!$E$58,""))))))</f>
        <v/>
      </c>
      <c r="J756" s="96"/>
      <c r="K756" s="211" t="str">
        <f>IF(ISBLANK(J756),"",VLOOKUP(J756,'Emission Factors'!$C$81:$G$221,4,FALSE))</f>
        <v/>
      </c>
      <c r="L756" s="210" t="str">
        <f>IF(D756="Room AC (window/wall)",'Emission Factors'!$F$53,IF(D756="Room AC (PTAC/PTHP)",'Emission Factors'!$F$54,IF(D756="Residential AC",'Emission Factors'!$F$55,IF(D756="Residential HP",'Emission Factors'!$F$56,IF(D756="Commercial AC (&gt;=65k to &lt;135,000k Btu/hr)",'Emission Factors'!$F$57,IF(D756="Commercial AC (&gt;=135,000k Btu/hr)",'Emission Factors'!$F$58,""))))))</f>
        <v/>
      </c>
      <c r="M756" s="211" t="str">
        <f>IF(D756="Room AC (window/wall)",'Emission Factors'!$G$53,IF(D756="Room AC (PTAC/PTHP)",'Emission Factors'!$G$54,IF(D756="Residential AC",'Emission Factors'!$G$55,IF(D756="Residential HP",'Emission Factors'!$G$56,IF(D756="Commercial AC (&gt;=65k to &lt;135,000k Btu/hr)",'Emission Factors'!$G$57,IF(D756="Commercial AC (&gt;=135,000k Btu/hr)",'Emission Factors'!$G$58,""))))))</f>
        <v/>
      </c>
      <c r="N756" s="96"/>
      <c r="O756" s="209" t="str">
        <f>IF(ISBLANK(D756),"",(IF(D756="Room AC (window/wall)",'Emission Factors'!$C$53,IF(D756="Room AC (PTAC/PTHP)",'Emission Factors'!$C$54,IF(D756="Residential AC",'Emission Factors'!$C$55,IF(D756="Residential HP",'Emission Factors'!$C$56,IF(D756="Commercial AC (&gt;=65k to &lt;135,000k Btu/hr)",'Emission Factors'!$C$57,IF(D756="Commercial AC (&gt;=135,000k Btu/hr)",'Emission Factors'!$C$58,""))))))))</f>
        <v/>
      </c>
      <c r="P756" s="209" t="str">
        <f t="shared" si="110"/>
        <v/>
      </c>
      <c r="Q756" s="95"/>
      <c r="R756" s="256"/>
      <c r="S756" s="256"/>
      <c r="T756" s="96"/>
      <c r="U756" s="211" t="str">
        <f>IF(Q756="Room AC (window/wall)",'Emission Factors'!$E$53,IF(AND(Q756="Room AC (PTAC/PTHP)",ISBLANK(T756)),"Error",IF(AND(Q756="Room AC (PTAC/PTHP)",T756&gt;0),T756,IF(Q756="Residential AC",'Emission Factors'!$E$55,IF(AND(Q756="Residential HP",ISBLANK(T756)),"Error",IF(AND(Q756="Residential HP",T756&gt;0),T756,IF(Q756="Commercial AC (&gt;=65k to &lt;135,000k Btu/hr)",'Emission Factors'!$E$57,IF(Q756="Commercial AC (&gt;=135,000k Btu/hr)",'Emission Factors'!$E$58,""))))))))</f>
        <v/>
      </c>
      <c r="V756" s="95"/>
      <c r="W756" s="211" t="str">
        <f>IF(ISBLANK(V756),"",VLOOKUP(V756,'Emission Factors'!$C$81:$G$221,4,FALSE))</f>
        <v/>
      </c>
      <c r="X756" s="210" t="str">
        <f>IF(Q756="Room AC (window/wall)",'Emission Factors'!$F$53,IF(Q756="Room AC (PTAC/PTHP)",'Emission Factors'!$F$54,IF(Q756="Residential AC",'Emission Factors'!$F$55,IF(Q756="Residential HP",'Emission Factors'!$F$56,IF(Q756="Commercial AC (&gt;=65k to &lt;135,000k Btu/hr)",'Emission Factors'!$F$57,IF(Q756="Commercial AC (&gt;=135,000k Btu/hr)",'Emission Factors'!$F$58,""))))))</f>
        <v/>
      </c>
      <c r="Y756" s="211" t="str">
        <f>IF(Q756="Room AC (window/wall)",'Emission Factors'!$G$53,IF(Q756="Room AC (PTAC/PTHP)",'Emission Factors'!$G$54,IF(Q756="Residential AC",'Emission Factors'!$G$55,IF(Q756="Residential HP",'Emission Factors'!$G$56,IF(Q756="Commercial AC (&gt;=65k to &lt;135,000k Btu/hr)",'Emission Factors'!$G$57,IF(Q756="Commercial AC (&gt;=135,000k Btu/hr)",'Emission Factors'!$G$58,""))))))</f>
        <v/>
      </c>
      <c r="Z756" s="96"/>
      <c r="AA756" s="97" t="str">
        <f t="shared" si="111"/>
        <v/>
      </c>
      <c r="AB756" s="97" t="str">
        <f t="shared" si="112"/>
        <v/>
      </c>
      <c r="AC756" s="246" t="str">
        <f t="shared" si="113"/>
        <v/>
      </c>
      <c r="AD756" s="97" t="str">
        <f t="shared" si="114"/>
        <v/>
      </c>
      <c r="AE756" s="97" t="str">
        <f t="shared" si="115"/>
        <v/>
      </c>
      <c r="AF756" s="252" t="str">
        <f t="shared" si="116"/>
        <v/>
      </c>
      <c r="AG756" s="254" t="str">
        <f t="shared" si="117"/>
        <v/>
      </c>
      <c r="AH756" s="248" t="str">
        <f t="shared" si="118"/>
        <v/>
      </c>
      <c r="AI756" s="249" t="str">
        <f t="shared" si="119"/>
        <v/>
      </c>
    </row>
    <row r="757" spans="2:35" x14ac:dyDescent="0.3">
      <c r="B757" s="94"/>
      <c r="C757" s="95"/>
      <c r="D757" s="95"/>
      <c r="E757" s="95"/>
      <c r="F757" s="94"/>
      <c r="G757" s="145"/>
      <c r="H757" s="245"/>
      <c r="I757" s="211" t="str">
        <f>IF(D757="Room AC (window/wall)",'Emission Factors'!$E$53,IF(D757="Room AC (PTAC/PTHP)",H757,IF(D757="Residential AC",'Emission Factors'!$E$55,IF(D757="Residential HP",H757,IF(D757="Commercial AC (&gt;=65k to &lt;135,000k Btu/hr)",'Emission Factors'!$E$57,IF(D757="Commercial AC (&gt;=135,000k Btu/hr)",'Emission Factors'!$E$58,""))))))</f>
        <v/>
      </c>
      <c r="J757" s="96"/>
      <c r="K757" s="211" t="str">
        <f>IF(ISBLANK(J757),"",VLOOKUP(J757,'Emission Factors'!$C$81:$G$221,4,FALSE))</f>
        <v/>
      </c>
      <c r="L757" s="210" t="str">
        <f>IF(D757="Room AC (window/wall)",'Emission Factors'!$F$53,IF(D757="Room AC (PTAC/PTHP)",'Emission Factors'!$F$54,IF(D757="Residential AC",'Emission Factors'!$F$55,IF(D757="Residential HP",'Emission Factors'!$F$56,IF(D757="Commercial AC (&gt;=65k to &lt;135,000k Btu/hr)",'Emission Factors'!$F$57,IF(D757="Commercial AC (&gt;=135,000k Btu/hr)",'Emission Factors'!$F$58,""))))))</f>
        <v/>
      </c>
      <c r="M757" s="211" t="str">
        <f>IF(D757="Room AC (window/wall)",'Emission Factors'!$G$53,IF(D757="Room AC (PTAC/PTHP)",'Emission Factors'!$G$54,IF(D757="Residential AC",'Emission Factors'!$G$55,IF(D757="Residential HP",'Emission Factors'!$G$56,IF(D757="Commercial AC (&gt;=65k to &lt;135,000k Btu/hr)",'Emission Factors'!$G$57,IF(D757="Commercial AC (&gt;=135,000k Btu/hr)",'Emission Factors'!$G$58,""))))))</f>
        <v/>
      </c>
      <c r="N757" s="96"/>
      <c r="O757" s="209" t="str">
        <f>IF(ISBLANK(D757),"",(IF(D757="Room AC (window/wall)",'Emission Factors'!$C$53,IF(D757="Room AC (PTAC/PTHP)",'Emission Factors'!$C$54,IF(D757="Residential AC",'Emission Factors'!$C$55,IF(D757="Residential HP",'Emission Factors'!$C$56,IF(D757="Commercial AC (&gt;=65k to &lt;135,000k Btu/hr)",'Emission Factors'!$C$57,IF(D757="Commercial AC (&gt;=135,000k Btu/hr)",'Emission Factors'!$C$58,""))))))))</f>
        <v/>
      </c>
      <c r="P757" s="209" t="str">
        <f t="shared" si="110"/>
        <v/>
      </c>
      <c r="Q757" s="95"/>
      <c r="R757" s="256"/>
      <c r="S757" s="256"/>
      <c r="T757" s="96"/>
      <c r="U757" s="211" t="str">
        <f>IF(Q757="Room AC (window/wall)",'Emission Factors'!$E$53,IF(AND(Q757="Room AC (PTAC/PTHP)",ISBLANK(T757)),"Error",IF(AND(Q757="Room AC (PTAC/PTHP)",T757&gt;0),T757,IF(Q757="Residential AC",'Emission Factors'!$E$55,IF(AND(Q757="Residential HP",ISBLANK(T757)),"Error",IF(AND(Q757="Residential HP",T757&gt;0),T757,IF(Q757="Commercial AC (&gt;=65k to &lt;135,000k Btu/hr)",'Emission Factors'!$E$57,IF(Q757="Commercial AC (&gt;=135,000k Btu/hr)",'Emission Factors'!$E$58,""))))))))</f>
        <v/>
      </c>
      <c r="V757" s="95"/>
      <c r="W757" s="211" t="str">
        <f>IF(ISBLANK(V757),"",VLOOKUP(V757,'Emission Factors'!$C$81:$G$221,4,FALSE))</f>
        <v/>
      </c>
      <c r="X757" s="210" t="str">
        <f>IF(Q757="Room AC (window/wall)",'Emission Factors'!$F$53,IF(Q757="Room AC (PTAC/PTHP)",'Emission Factors'!$F$54,IF(Q757="Residential AC",'Emission Factors'!$F$55,IF(Q757="Residential HP",'Emission Factors'!$F$56,IF(Q757="Commercial AC (&gt;=65k to &lt;135,000k Btu/hr)",'Emission Factors'!$F$57,IF(Q757="Commercial AC (&gt;=135,000k Btu/hr)",'Emission Factors'!$F$58,""))))))</f>
        <v/>
      </c>
      <c r="Y757" s="211" t="str">
        <f>IF(Q757="Room AC (window/wall)",'Emission Factors'!$G$53,IF(Q757="Room AC (PTAC/PTHP)",'Emission Factors'!$G$54,IF(Q757="Residential AC",'Emission Factors'!$G$55,IF(Q757="Residential HP",'Emission Factors'!$G$56,IF(Q757="Commercial AC (&gt;=65k to &lt;135,000k Btu/hr)",'Emission Factors'!$G$57,IF(Q757="Commercial AC (&gt;=135,000k Btu/hr)",'Emission Factors'!$G$58,""))))))</f>
        <v/>
      </c>
      <c r="Z757" s="96"/>
      <c r="AA757" s="97" t="str">
        <f t="shared" si="111"/>
        <v/>
      </c>
      <c r="AB757" s="97" t="str">
        <f t="shared" si="112"/>
        <v/>
      </c>
      <c r="AC757" s="246" t="str">
        <f t="shared" si="113"/>
        <v/>
      </c>
      <c r="AD757" s="97" t="str">
        <f t="shared" si="114"/>
        <v/>
      </c>
      <c r="AE757" s="97" t="str">
        <f t="shared" si="115"/>
        <v/>
      </c>
      <c r="AF757" s="252" t="str">
        <f t="shared" si="116"/>
        <v/>
      </c>
      <c r="AG757" s="254" t="str">
        <f t="shared" si="117"/>
        <v/>
      </c>
      <c r="AH757" s="248" t="str">
        <f t="shared" si="118"/>
        <v/>
      </c>
      <c r="AI757" s="249" t="str">
        <f t="shared" si="119"/>
        <v/>
      </c>
    </row>
    <row r="758" spans="2:35" x14ac:dyDescent="0.3">
      <c r="B758" s="94"/>
      <c r="C758" s="95"/>
      <c r="D758" s="95"/>
      <c r="E758" s="95"/>
      <c r="F758" s="94"/>
      <c r="G758" s="145"/>
      <c r="H758" s="245"/>
      <c r="I758" s="211" t="str">
        <f>IF(D758="Room AC (window/wall)",'Emission Factors'!$E$53,IF(D758="Room AC (PTAC/PTHP)",H758,IF(D758="Residential AC",'Emission Factors'!$E$55,IF(D758="Residential HP",H758,IF(D758="Commercial AC (&gt;=65k to &lt;135,000k Btu/hr)",'Emission Factors'!$E$57,IF(D758="Commercial AC (&gt;=135,000k Btu/hr)",'Emission Factors'!$E$58,""))))))</f>
        <v/>
      </c>
      <c r="J758" s="96"/>
      <c r="K758" s="211" t="str">
        <f>IF(ISBLANK(J758),"",VLOOKUP(J758,'Emission Factors'!$C$81:$G$221,4,FALSE))</f>
        <v/>
      </c>
      <c r="L758" s="210" t="str">
        <f>IF(D758="Room AC (window/wall)",'Emission Factors'!$F$53,IF(D758="Room AC (PTAC/PTHP)",'Emission Factors'!$F$54,IF(D758="Residential AC",'Emission Factors'!$F$55,IF(D758="Residential HP",'Emission Factors'!$F$56,IF(D758="Commercial AC (&gt;=65k to &lt;135,000k Btu/hr)",'Emission Factors'!$F$57,IF(D758="Commercial AC (&gt;=135,000k Btu/hr)",'Emission Factors'!$F$58,""))))))</f>
        <v/>
      </c>
      <c r="M758" s="211" t="str">
        <f>IF(D758="Room AC (window/wall)",'Emission Factors'!$G$53,IF(D758="Room AC (PTAC/PTHP)",'Emission Factors'!$G$54,IF(D758="Residential AC",'Emission Factors'!$G$55,IF(D758="Residential HP",'Emission Factors'!$G$56,IF(D758="Commercial AC (&gt;=65k to &lt;135,000k Btu/hr)",'Emission Factors'!$G$57,IF(D758="Commercial AC (&gt;=135,000k Btu/hr)",'Emission Factors'!$G$58,""))))))</f>
        <v/>
      </c>
      <c r="N758" s="96"/>
      <c r="O758" s="209" t="str">
        <f>IF(ISBLANK(D758),"",(IF(D758="Room AC (window/wall)",'Emission Factors'!$C$53,IF(D758="Room AC (PTAC/PTHP)",'Emission Factors'!$C$54,IF(D758="Residential AC",'Emission Factors'!$C$55,IF(D758="Residential HP",'Emission Factors'!$C$56,IF(D758="Commercial AC (&gt;=65k to &lt;135,000k Btu/hr)",'Emission Factors'!$C$57,IF(D758="Commercial AC (&gt;=135,000k Btu/hr)",'Emission Factors'!$C$58,""))))))))</f>
        <v/>
      </c>
      <c r="P758" s="209" t="str">
        <f t="shared" si="110"/>
        <v/>
      </c>
      <c r="Q758" s="95"/>
      <c r="R758" s="256"/>
      <c r="S758" s="256"/>
      <c r="T758" s="96"/>
      <c r="U758" s="211" t="str">
        <f>IF(Q758="Room AC (window/wall)",'Emission Factors'!$E$53,IF(AND(Q758="Room AC (PTAC/PTHP)",ISBLANK(T758)),"Error",IF(AND(Q758="Room AC (PTAC/PTHP)",T758&gt;0),T758,IF(Q758="Residential AC",'Emission Factors'!$E$55,IF(AND(Q758="Residential HP",ISBLANK(T758)),"Error",IF(AND(Q758="Residential HP",T758&gt;0),T758,IF(Q758="Commercial AC (&gt;=65k to &lt;135,000k Btu/hr)",'Emission Factors'!$E$57,IF(Q758="Commercial AC (&gt;=135,000k Btu/hr)",'Emission Factors'!$E$58,""))))))))</f>
        <v/>
      </c>
      <c r="V758" s="95"/>
      <c r="W758" s="211" t="str">
        <f>IF(ISBLANK(V758),"",VLOOKUP(V758,'Emission Factors'!$C$81:$G$221,4,FALSE))</f>
        <v/>
      </c>
      <c r="X758" s="210" t="str">
        <f>IF(Q758="Room AC (window/wall)",'Emission Factors'!$F$53,IF(Q758="Room AC (PTAC/PTHP)",'Emission Factors'!$F$54,IF(Q758="Residential AC",'Emission Factors'!$F$55,IF(Q758="Residential HP",'Emission Factors'!$F$56,IF(Q758="Commercial AC (&gt;=65k to &lt;135,000k Btu/hr)",'Emission Factors'!$F$57,IF(Q758="Commercial AC (&gt;=135,000k Btu/hr)",'Emission Factors'!$F$58,""))))))</f>
        <v/>
      </c>
      <c r="Y758" s="211" t="str">
        <f>IF(Q758="Room AC (window/wall)",'Emission Factors'!$G$53,IF(Q758="Room AC (PTAC/PTHP)",'Emission Factors'!$G$54,IF(Q758="Residential AC",'Emission Factors'!$G$55,IF(Q758="Residential HP",'Emission Factors'!$G$56,IF(Q758="Commercial AC (&gt;=65k to &lt;135,000k Btu/hr)",'Emission Factors'!$G$57,IF(Q758="Commercial AC (&gt;=135,000k Btu/hr)",'Emission Factors'!$G$58,""))))))</f>
        <v/>
      </c>
      <c r="Z758" s="96"/>
      <c r="AA758" s="97" t="str">
        <f t="shared" si="111"/>
        <v/>
      </c>
      <c r="AB758" s="97" t="str">
        <f t="shared" si="112"/>
        <v/>
      </c>
      <c r="AC758" s="246" t="str">
        <f t="shared" si="113"/>
        <v/>
      </c>
      <c r="AD758" s="97" t="str">
        <f t="shared" si="114"/>
        <v/>
      </c>
      <c r="AE758" s="97" t="str">
        <f t="shared" si="115"/>
        <v/>
      </c>
      <c r="AF758" s="252" t="str">
        <f t="shared" si="116"/>
        <v/>
      </c>
      <c r="AG758" s="254" t="str">
        <f t="shared" si="117"/>
        <v/>
      </c>
      <c r="AH758" s="248" t="str">
        <f t="shared" si="118"/>
        <v/>
      </c>
      <c r="AI758" s="249" t="str">
        <f t="shared" si="119"/>
        <v/>
      </c>
    </row>
    <row r="759" spans="2:35" x14ac:dyDescent="0.3">
      <c r="B759" s="94"/>
      <c r="C759" s="95"/>
      <c r="D759" s="95"/>
      <c r="E759" s="95"/>
      <c r="F759" s="94"/>
      <c r="G759" s="145"/>
      <c r="H759" s="245"/>
      <c r="I759" s="211" t="str">
        <f>IF(D759="Room AC (window/wall)",'Emission Factors'!$E$53,IF(D759="Room AC (PTAC/PTHP)",H759,IF(D759="Residential AC",'Emission Factors'!$E$55,IF(D759="Residential HP",H759,IF(D759="Commercial AC (&gt;=65k to &lt;135,000k Btu/hr)",'Emission Factors'!$E$57,IF(D759="Commercial AC (&gt;=135,000k Btu/hr)",'Emission Factors'!$E$58,""))))))</f>
        <v/>
      </c>
      <c r="J759" s="96"/>
      <c r="K759" s="211" t="str">
        <f>IF(ISBLANK(J759),"",VLOOKUP(J759,'Emission Factors'!$C$81:$G$221,4,FALSE))</f>
        <v/>
      </c>
      <c r="L759" s="210" t="str">
        <f>IF(D759="Room AC (window/wall)",'Emission Factors'!$F$53,IF(D759="Room AC (PTAC/PTHP)",'Emission Factors'!$F$54,IF(D759="Residential AC",'Emission Factors'!$F$55,IF(D759="Residential HP",'Emission Factors'!$F$56,IF(D759="Commercial AC (&gt;=65k to &lt;135,000k Btu/hr)",'Emission Factors'!$F$57,IF(D759="Commercial AC (&gt;=135,000k Btu/hr)",'Emission Factors'!$F$58,""))))))</f>
        <v/>
      </c>
      <c r="M759" s="211" t="str">
        <f>IF(D759="Room AC (window/wall)",'Emission Factors'!$G$53,IF(D759="Room AC (PTAC/PTHP)",'Emission Factors'!$G$54,IF(D759="Residential AC",'Emission Factors'!$G$55,IF(D759="Residential HP",'Emission Factors'!$G$56,IF(D759="Commercial AC (&gt;=65k to &lt;135,000k Btu/hr)",'Emission Factors'!$G$57,IF(D759="Commercial AC (&gt;=135,000k Btu/hr)",'Emission Factors'!$G$58,""))))))</f>
        <v/>
      </c>
      <c r="N759" s="96"/>
      <c r="O759" s="209" t="str">
        <f>IF(ISBLANK(D759),"",(IF(D759="Room AC (window/wall)",'Emission Factors'!$C$53,IF(D759="Room AC (PTAC/PTHP)",'Emission Factors'!$C$54,IF(D759="Residential AC",'Emission Factors'!$C$55,IF(D759="Residential HP",'Emission Factors'!$C$56,IF(D759="Commercial AC (&gt;=65k to &lt;135,000k Btu/hr)",'Emission Factors'!$C$57,IF(D759="Commercial AC (&gt;=135,000k Btu/hr)",'Emission Factors'!$C$58,""))))))))</f>
        <v/>
      </c>
      <c r="P759" s="209" t="str">
        <f t="shared" si="110"/>
        <v/>
      </c>
      <c r="Q759" s="95"/>
      <c r="R759" s="256"/>
      <c r="S759" s="256"/>
      <c r="T759" s="96"/>
      <c r="U759" s="211" t="str">
        <f>IF(Q759="Room AC (window/wall)",'Emission Factors'!$E$53,IF(AND(Q759="Room AC (PTAC/PTHP)",ISBLANK(T759)),"Error",IF(AND(Q759="Room AC (PTAC/PTHP)",T759&gt;0),T759,IF(Q759="Residential AC",'Emission Factors'!$E$55,IF(AND(Q759="Residential HP",ISBLANK(T759)),"Error",IF(AND(Q759="Residential HP",T759&gt;0),T759,IF(Q759="Commercial AC (&gt;=65k to &lt;135,000k Btu/hr)",'Emission Factors'!$E$57,IF(Q759="Commercial AC (&gt;=135,000k Btu/hr)",'Emission Factors'!$E$58,""))))))))</f>
        <v/>
      </c>
      <c r="V759" s="95"/>
      <c r="W759" s="211" t="str">
        <f>IF(ISBLANK(V759),"",VLOOKUP(V759,'Emission Factors'!$C$81:$G$221,4,FALSE))</f>
        <v/>
      </c>
      <c r="X759" s="210" t="str">
        <f>IF(Q759="Room AC (window/wall)",'Emission Factors'!$F$53,IF(Q759="Room AC (PTAC/PTHP)",'Emission Factors'!$F$54,IF(Q759="Residential AC",'Emission Factors'!$F$55,IF(Q759="Residential HP",'Emission Factors'!$F$56,IF(Q759="Commercial AC (&gt;=65k to &lt;135,000k Btu/hr)",'Emission Factors'!$F$57,IF(Q759="Commercial AC (&gt;=135,000k Btu/hr)",'Emission Factors'!$F$58,""))))))</f>
        <v/>
      </c>
      <c r="Y759" s="211" t="str">
        <f>IF(Q759="Room AC (window/wall)",'Emission Factors'!$G$53,IF(Q759="Room AC (PTAC/PTHP)",'Emission Factors'!$G$54,IF(Q759="Residential AC",'Emission Factors'!$G$55,IF(Q759="Residential HP",'Emission Factors'!$G$56,IF(Q759="Commercial AC (&gt;=65k to &lt;135,000k Btu/hr)",'Emission Factors'!$G$57,IF(Q759="Commercial AC (&gt;=135,000k Btu/hr)",'Emission Factors'!$G$58,""))))))</f>
        <v/>
      </c>
      <c r="Z759" s="96"/>
      <c r="AA759" s="97" t="str">
        <f t="shared" si="111"/>
        <v/>
      </c>
      <c r="AB759" s="97" t="str">
        <f t="shared" si="112"/>
        <v/>
      </c>
      <c r="AC759" s="246" t="str">
        <f t="shared" si="113"/>
        <v/>
      </c>
      <c r="AD759" s="97" t="str">
        <f t="shared" si="114"/>
        <v/>
      </c>
      <c r="AE759" s="97" t="str">
        <f t="shared" si="115"/>
        <v/>
      </c>
      <c r="AF759" s="252" t="str">
        <f t="shared" si="116"/>
        <v/>
      </c>
      <c r="AG759" s="254" t="str">
        <f t="shared" si="117"/>
        <v/>
      </c>
      <c r="AH759" s="248" t="str">
        <f t="shared" si="118"/>
        <v/>
      </c>
      <c r="AI759" s="249" t="str">
        <f t="shared" si="119"/>
        <v/>
      </c>
    </row>
    <row r="760" spans="2:35" x14ac:dyDescent="0.3">
      <c r="B760" s="94"/>
      <c r="C760" s="95"/>
      <c r="D760" s="95"/>
      <c r="E760" s="95"/>
      <c r="F760" s="94"/>
      <c r="G760" s="145"/>
      <c r="H760" s="245"/>
      <c r="I760" s="211" t="str">
        <f>IF(D760="Room AC (window/wall)",'Emission Factors'!$E$53,IF(D760="Room AC (PTAC/PTHP)",H760,IF(D760="Residential AC",'Emission Factors'!$E$55,IF(D760="Residential HP",H760,IF(D760="Commercial AC (&gt;=65k to &lt;135,000k Btu/hr)",'Emission Factors'!$E$57,IF(D760="Commercial AC (&gt;=135,000k Btu/hr)",'Emission Factors'!$E$58,""))))))</f>
        <v/>
      </c>
      <c r="J760" s="96"/>
      <c r="K760" s="211" t="str">
        <f>IF(ISBLANK(J760),"",VLOOKUP(J760,'Emission Factors'!$C$81:$G$221,4,FALSE))</f>
        <v/>
      </c>
      <c r="L760" s="210" t="str">
        <f>IF(D760="Room AC (window/wall)",'Emission Factors'!$F$53,IF(D760="Room AC (PTAC/PTHP)",'Emission Factors'!$F$54,IF(D760="Residential AC",'Emission Factors'!$F$55,IF(D760="Residential HP",'Emission Factors'!$F$56,IF(D760="Commercial AC (&gt;=65k to &lt;135,000k Btu/hr)",'Emission Factors'!$F$57,IF(D760="Commercial AC (&gt;=135,000k Btu/hr)",'Emission Factors'!$F$58,""))))))</f>
        <v/>
      </c>
      <c r="M760" s="211" t="str">
        <f>IF(D760="Room AC (window/wall)",'Emission Factors'!$G$53,IF(D760="Room AC (PTAC/PTHP)",'Emission Factors'!$G$54,IF(D760="Residential AC",'Emission Factors'!$G$55,IF(D760="Residential HP",'Emission Factors'!$G$56,IF(D760="Commercial AC (&gt;=65k to &lt;135,000k Btu/hr)",'Emission Factors'!$G$57,IF(D760="Commercial AC (&gt;=135,000k Btu/hr)",'Emission Factors'!$G$58,""))))))</f>
        <v/>
      </c>
      <c r="N760" s="96"/>
      <c r="O760" s="209" t="str">
        <f>IF(ISBLANK(D760),"",(IF(D760="Room AC (window/wall)",'Emission Factors'!$C$53,IF(D760="Room AC (PTAC/PTHP)",'Emission Factors'!$C$54,IF(D760="Residential AC",'Emission Factors'!$C$55,IF(D760="Residential HP",'Emission Factors'!$C$56,IF(D760="Commercial AC (&gt;=65k to &lt;135,000k Btu/hr)",'Emission Factors'!$C$57,IF(D760="Commercial AC (&gt;=135,000k Btu/hr)",'Emission Factors'!$C$58,""))))))))</f>
        <v/>
      </c>
      <c r="P760" s="209" t="str">
        <f t="shared" si="110"/>
        <v/>
      </c>
      <c r="Q760" s="95"/>
      <c r="R760" s="256"/>
      <c r="S760" s="256"/>
      <c r="T760" s="96"/>
      <c r="U760" s="211" t="str">
        <f>IF(Q760="Room AC (window/wall)",'Emission Factors'!$E$53,IF(AND(Q760="Room AC (PTAC/PTHP)",ISBLANK(T760)),"Error",IF(AND(Q760="Room AC (PTAC/PTHP)",T760&gt;0),T760,IF(Q760="Residential AC",'Emission Factors'!$E$55,IF(AND(Q760="Residential HP",ISBLANK(T760)),"Error",IF(AND(Q760="Residential HP",T760&gt;0),T760,IF(Q760="Commercial AC (&gt;=65k to &lt;135,000k Btu/hr)",'Emission Factors'!$E$57,IF(Q760="Commercial AC (&gt;=135,000k Btu/hr)",'Emission Factors'!$E$58,""))))))))</f>
        <v/>
      </c>
      <c r="V760" s="95"/>
      <c r="W760" s="211" t="str">
        <f>IF(ISBLANK(V760),"",VLOOKUP(V760,'Emission Factors'!$C$81:$G$221,4,FALSE))</f>
        <v/>
      </c>
      <c r="X760" s="210" t="str">
        <f>IF(Q760="Room AC (window/wall)",'Emission Factors'!$F$53,IF(Q760="Room AC (PTAC/PTHP)",'Emission Factors'!$F$54,IF(Q760="Residential AC",'Emission Factors'!$F$55,IF(Q760="Residential HP",'Emission Factors'!$F$56,IF(Q760="Commercial AC (&gt;=65k to &lt;135,000k Btu/hr)",'Emission Factors'!$F$57,IF(Q760="Commercial AC (&gt;=135,000k Btu/hr)",'Emission Factors'!$F$58,""))))))</f>
        <v/>
      </c>
      <c r="Y760" s="211" t="str">
        <f>IF(Q760="Room AC (window/wall)",'Emission Factors'!$G$53,IF(Q760="Room AC (PTAC/PTHP)",'Emission Factors'!$G$54,IF(Q760="Residential AC",'Emission Factors'!$G$55,IF(Q760="Residential HP",'Emission Factors'!$G$56,IF(Q760="Commercial AC (&gt;=65k to &lt;135,000k Btu/hr)",'Emission Factors'!$G$57,IF(Q760="Commercial AC (&gt;=135,000k Btu/hr)",'Emission Factors'!$G$58,""))))))</f>
        <v/>
      </c>
      <c r="Z760" s="96"/>
      <c r="AA760" s="97" t="str">
        <f t="shared" si="111"/>
        <v/>
      </c>
      <c r="AB760" s="97" t="str">
        <f t="shared" si="112"/>
        <v/>
      </c>
      <c r="AC760" s="246" t="str">
        <f t="shared" si="113"/>
        <v/>
      </c>
      <c r="AD760" s="97" t="str">
        <f t="shared" si="114"/>
        <v/>
      </c>
      <c r="AE760" s="97" t="str">
        <f t="shared" si="115"/>
        <v/>
      </c>
      <c r="AF760" s="252" t="str">
        <f t="shared" si="116"/>
        <v/>
      </c>
      <c r="AG760" s="254" t="str">
        <f t="shared" si="117"/>
        <v/>
      </c>
      <c r="AH760" s="248" t="str">
        <f t="shared" si="118"/>
        <v/>
      </c>
      <c r="AI760" s="249" t="str">
        <f t="shared" si="119"/>
        <v/>
      </c>
    </row>
    <row r="761" spans="2:35" x14ac:dyDescent="0.3">
      <c r="B761" s="94"/>
      <c r="C761" s="95"/>
      <c r="D761" s="95"/>
      <c r="E761" s="95"/>
      <c r="F761" s="94"/>
      <c r="G761" s="145"/>
      <c r="H761" s="245"/>
      <c r="I761" s="211" t="str">
        <f>IF(D761="Room AC (window/wall)",'Emission Factors'!$E$53,IF(D761="Room AC (PTAC/PTHP)",H761,IF(D761="Residential AC",'Emission Factors'!$E$55,IF(D761="Residential HP",H761,IF(D761="Commercial AC (&gt;=65k to &lt;135,000k Btu/hr)",'Emission Factors'!$E$57,IF(D761="Commercial AC (&gt;=135,000k Btu/hr)",'Emission Factors'!$E$58,""))))))</f>
        <v/>
      </c>
      <c r="J761" s="96"/>
      <c r="K761" s="211" t="str">
        <f>IF(ISBLANK(J761),"",VLOOKUP(J761,'Emission Factors'!$C$81:$G$221,4,FALSE))</f>
        <v/>
      </c>
      <c r="L761" s="210" t="str">
        <f>IF(D761="Room AC (window/wall)",'Emission Factors'!$F$53,IF(D761="Room AC (PTAC/PTHP)",'Emission Factors'!$F$54,IF(D761="Residential AC",'Emission Factors'!$F$55,IF(D761="Residential HP",'Emission Factors'!$F$56,IF(D761="Commercial AC (&gt;=65k to &lt;135,000k Btu/hr)",'Emission Factors'!$F$57,IF(D761="Commercial AC (&gt;=135,000k Btu/hr)",'Emission Factors'!$F$58,""))))))</f>
        <v/>
      </c>
      <c r="M761" s="211" t="str">
        <f>IF(D761="Room AC (window/wall)",'Emission Factors'!$G$53,IF(D761="Room AC (PTAC/PTHP)",'Emission Factors'!$G$54,IF(D761="Residential AC",'Emission Factors'!$G$55,IF(D761="Residential HP",'Emission Factors'!$G$56,IF(D761="Commercial AC (&gt;=65k to &lt;135,000k Btu/hr)",'Emission Factors'!$G$57,IF(D761="Commercial AC (&gt;=135,000k Btu/hr)",'Emission Factors'!$G$58,""))))))</f>
        <v/>
      </c>
      <c r="N761" s="96"/>
      <c r="O761" s="209" t="str">
        <f>IF(ISBLANK(D761),"",(IF(D761="Room AC (window/wall)",'Emission Factors'!$C$53,IF(D761="Room AC (PTAC/PTHP)",'Emission Factors'!$C$54,IF(D761="Residential AC",'Emission Factors'!$C$55,IF(D761="Residential HP",'Emission Factors'!$C$56,IF(D761="Commercial AC (&gt;=65k to &lt;135,000k Btu/hr)",'Emission Factors'!$C$57,IF(D761="Commercial AC (&gt;=135,000k Btu/hr)",'Emission Factors'!$C$58,""))))))))</f>
        <v/>
      </c>
      <c r="P761" s="209" t="str">
        <f t="shared" si="110"/>
        <v/>
      </c>
      <c r="Q761" s="95"/>
      <c r="R761" s="256"/>
      <c r="S761" s="256"/>
      <c r="T761" s="96"/>
      <c r="U761" s="211" t="str">
        <f>IF(Q761="Room AC (window/wall)",'Emission Factors'!$E$53,IF(AND(Q761="Room AC (PTAC/PTHP)",ISBLANK(T761)),"Error",IF(AND(Q761="Room AC (PTAC/PTHP)",T761&gt;0),T761,IF(Q761="Residential AC",'Emission Factors'!$E$55,IF(AND(Q761="Residential HP",ISBLANK(T761)),"Error",IF(AND(Q761="Residential HP",T761&gt;0),T761,IF(Q761="Commercial AC (&gt;=65k to &lt;135,000k Btu/hr)",'Emission Factors'!$E$57,IF(Q761="Commercial AC (&gt;=135,000k Btu/hr)",'Emission Factors'!$E$58,""))))))))</f>
        <v/>
      </c>
      <c r="V761" s="95"/>
      <c r="W761" s="211" t="str">
        <f>IF(ISBLANK(V761),"",VLOOKUP(V761,'Emission Factors'!$C$81:$G$221,4,FALSE))</f>
        <v/>
      </c>
      <c r="X761" s="210" t="str">
        <f>IF(Q761="Room AC (window/wall)",'Emission Factors'!$F$53,IF(Q761="Room AC (PTAC/PTHP)",'Emission Factors'!$F$54,IF(Q761="Residential AC",'Emission Factors'!$F$55,IF(Q761="Residential HP",'Emission Factors'!$F$56,IF(Q761="Commercial AC (&gt;=65k to &lt;135,000k Btu/hr)",'Emission Factors'!$F$57,IF(Q761="Commercial AC (&gt;=135,000k Btu/hr)",'Emission Factors'!$F$58,""))))))</f>
        <v/>
      </c>
      <c r="Y761" s="211" t="str">
        <f>IF(Q761="Room AC (window/wall)",'Emission Factors'!$G$53,IF(Q761="Room AC (PTAC/PTHP)",'Emission Factors'!$G$54,IF(Q761="Residential AC",'Emission Factors'!$G$55,IF(Q761="Residential HP",'Emission Factors'!$G$56,IF(Q761="Commercial AC (&gt;=65k to &lt;135,000k Btu/hr)",'Emission Factors'!$G$57,IF(Q761="Commercial AC (&gt;=135,000k Btu/hr)",'Emission Factors'!$G$58,""))))))</f>
        <v/>
      </c>
      <c r="Z761" s="96"/>
      <c r="AA761" s="97" t="str">
        <f t="shared" si="111"/>
        <v/>
      </c>
      <c r="AB761" s="97" t="str">
        <f t="shared" si="112"/>
        <v/>
      </c>
      <c r="AC761" s="246" t="str">
        <f t="shared" si="113"/>
        <v/>
      </c>
      <c r="AD761" s="97" t="str">
        <f t="shared" si="114"/>
        <v/>
      </c>
      <c r="AE761" s="97" t="str">
        <f t="shared" si="115"/>
        <v/>
      </c>
      <c r="AF761" s="252" t="str">
        <f t="shared" si="116"/>
        <v/>
      </c>
      <c r="AG761" s="254" t="str">
        <f t="shared" si="117"/>
        <v/>
      </c>
      <c r="AH761" s="248" t="str">
        <f t="shared" si="118"/>
        <v/>
      </c>
      <c r="AI761" s="249" t="str">
        <f t="shared" si="119"/>
        <v/>
      </c>
    </row>
    <row r="762" spans="2:35" x14ac:dyDescent="0.3">
      <c r="B762" s="94"/>
      <c r="C762" s="95"/>
      <c r="D762" s="95"/>
      <c r="E762" s="95"/>
      <c r="F762" s="94"/>
      <c r="G762" s="145"/>
      <c r="H762" s="245"/>
      <c r="I762" s="211" t="str">
        <f>IF(D762="Room AC (window/wall)",'Emission Factors'!$E$53,IF(D762="Room AC (PTAC/PTHP)",H762,IF(D762="Residential AC",'Emission Factors'!$E$55,IF(D762="Residential HP",H762,IF(D762="Commercial AC (&gt;=65k to &lt;135,000k Btu/hr)",'Emission Factors'!$E$57,IF(D762="Commercial AC (&gt;=135,000k Btu/hr)",'Emission Factors'!$E$58,""))))))</f>
        <v/>
      </c>
      <c r="J762" s="96"/>
      <c r="K762" s="211" t="str">
        <f>IF(ISBLANK(J762),"",VLOOKUP(J762,'Emission Factors'!$C$81:$G$221,4,FALSE))</f>
        <v/>
      </c>
      <c r="L762" s="210" t="str">
        <f>IF(D762="Room AC (window/wall)",'Emission Factors'!$F$53,IF(D762="Room AC (PTAC/PTHP)",'Emission Factors'!$F$54,IF(D762="Residential AC",'Emission Factors'!$F$55,IF(D762="Residential HP",'Emission Factors'!$F$56,IF(D762="Commercial AC (&gt;=65k to &lt;135,000k Btu/hr)",'Emission Factors'!$F$57,IF(D762="Commercial AC (&gt;=135,000k Btu/hr)",'Emission Factors'!$F$58,""))))))</f>
        <v/>
      </c>
      <c r="M762" s="211" t="str">
        <f>IF(D762="Room AC (window/wall)",'Emission Factors'!$G$53,IF(D762="Room AC (PTAC/PTHP)",'Emission Factors'!$G$54,IF(D762="Residential AC",'Emission Factors'!$G$55,IF(D762="Residential HP",'Emission Factors'!$G$56,IF(D762="Commercial AC (&gt;=65k to &lt;135,000k Btu/hr)",'Emission Factors'!$G$57,IF(D762="Commercial AC (&gt;=135,000k Btu/hr)",'Emission Factors'!$G$58,""))))))</f>
        <v/>
      </c>
      <c r="N762" s="96"/>
      <c r="O762" s="209" t="str">
        <f>IF(ISBLANK(D762),"",(IF(D762="Room AC (window/wall)",'Emission Factors'!$C$53,IF(D762="Room AC (PTAC/PTHP)",'Emission Factors'!$C$54,IF(D762="Residential AC",'Emission Factors'!$C$55,IF(D762="Residential HP",'Emission Factors'!$C$56,IF(D762="Commercial AC (&gt;=65k to &lt;135,000k Btu/hr)",'Emission Factors'!$C$57,IF(D762="Commercial AC (&gt;=135,000k Btu/hr)",'Emission Factors'!$C$58,""))))))))</f>
        <v/>
      </c>
      <c r="P762" s="209" t="str">
        <f t="shared" si="110"/>
        <v/>
      </c>
      <c r="Q762" s="95"/>
      <c r="R762" s="256"/>
      <c r="S762" s="256"/>
      <c r="T762" s="96"/>
      <c r="U762" s="211" t="str">
        <f>IF(Q762="Room AC (window/wall)",'Emission Factors'!$E$53,IF(AND(Q762="Room AC (PTAC/PTHP)",ISBLANK(T762)),"Error",IF(AND(Q762="Room AC (PTAC/PTHP)",T762&gt;0),T762,IF(Q762="Residential AC",'Emission Factors'!$E$55,IF(AND(Q762="Residential HP",ISBLANK(T762)),"Error",IF(AND(Q762="Residential HP",T762&gt;0),T762,IF(Q762="Commercial AC (&gt;=65k to &lt;135,000k Btu/hr)",'Emission Factors'!$E$57,IF(Q762="Commercial AC (&gt;=135,000k Btu/hr)",'Emission Factors'!$E$58,""))))))))</f>
        <v/>
      </c>
      <c r="V762" s="95"/>
      <c r="W762" s="211" t="str">
        <f>IF(ISBLANK(V762),"",VLOOKUP(V762,'Emission Factors'!$C$81:$G$221,4,FALSE))</f>
        <v/>
      </c>
      <c r="X762" s="210" t="str">
        <f>IF(Q762="Room AC (window/wall)",'Emission Factors'!$F$53,IF(Q762="Room AC (PTAC/PTHP)",'Emission Factors'!$F$54,IF(Q762="Residential AC",'Emission Factors'!$F$55,IF(Q762="Residential HP",'Emission Factors'!$F$56,IF(Q762="Commercial AC (&gt;=65k to &lt;135,000k Btu/hr)",'Emission Factors'!$F$57,IF(Q762="Commercial AC (&gt;=135,000k Btu/hr)",'Emission Factors'!$F$58,""))))))</f>
        <v/>
      </c>
      <c r="Y762" s="211" t="str">
        <f>IF(Q762="Room AC (window/wall)",'Emission Factors'!$G$53,IF(Q762="Room AC (PTAC/PTHP)",'Emission Factors'!$G$54,IF(Q762="Residential AC",'Emission Factors'!$G$55,IF(Q762="Residential HP",'Emission Factors'!$G$56,IF(Q762="Commercial AC (&gt;=65k to &lt;135,000k Btu/hr)",'Emission Factors'!$G$57,IF(Q762="Commercial AC (&gt;=135,000k Btu/hr)",'Emission Factors'!$G$58,""))))))</f>
        <v/>
      </c>
      <c r="Z762" s="96"/>
      <c r="AA762" s="97" t="str">
        <f t="shared" si="111"/>
        <v/>
      </c>
      <c r="AB762" s="97" t="str">
        <f t="shared" si="112"/>
        <v/>
      </c>
      <c r="AC762" s="246" t="str">
        <f t="shared" si="113"/>
        <v/>
      </c>
      <c r="AD762" s="97" t="str">
        <f t="shared" si="114"/>
        <v/>
      </c>
      <c r="AE762" s="97" t="str">
        <f t="shared" si="115"/>
        <v/>
      </c>
      <c r="AF762" s="252" t="str">
        <f t="shared" si="116"/>
        <v/>
      </c>
      <c r="AG762" s="254" t="str">
        <f t="shared" si="117"/>
        <v/>
      </c>
      <c r="AH762" s="248" t="str">
        <f t="shared" si="118"/>
        <v/>
      </c>
      <c r="AI762" s="249" t="str">
        <f t="shared" si="119"/>
        <v/>
      </c>
    </row>
    <row r="763" spans="2:35" x14ac:dyDescent="0.3">
      <c r="B763" s="94"/>
      <c r="C763" s="95"/>
      <c r="D763" s="95"/>
      <c r="E763" s="95"/>
      <c r="F763" s="94"/>
      <c r="G763" s="145"/>
      <c r="H763" s="245"/>
      <c r="I763" s="211" t="str">
        <f>IF(D763="Room AC (window/wall)",'Emission Factors'!$E$53,IF(D763="Room AC (PTAC/PTHP)",H763,IF(D763="Residential AC",'Emission Factors'!$E$55,IF(D763="Residential HP",H763,IF(D763="Commercial AC (&gt;=65k to &lt;135,000k Btu/hr)",'Emission Factors'!$E$57,IF(D763="Commercial AC (&gt;=135,000k Btu/hr)",'Emission Factors'!$E$58,""))))))</f>
        <v/>
      </c>
      <c r="J763" s="96"/>
      <c r="K763" s="211" t="str">
        <f>IF(ISBLANK(J763),"",VLOOKUP(J763,'Emission Factors'!$C$81:$G$221,4,FALSE))</f>
        <v/>
      </c>
      <c r="L763" s="210" t="str">
        <f>IF(D763="Room AC (window/wall)",'Emission Factors'!$F$53,IF(D763="Room AC (PTAC/PTHP)",'Emission Factors'!$F$54,IF(D763="Residential AC",'Emission Factors'!$F$55,IF(D763="Residential HP",'Emission Factors'!$F$56,IF(D763="Commercial AC (&gt;=65k to &lt;135,000k Btu/hr)",'Emission Factors'!$F$57,IF(D763="Commercial AC (&gt;=135,000k Btu/hr)",'Emission Factors'!$F$58,""))))))</f>
        <v/>
      </c>
      <c r="M763" s="211" t="str">
        <f>IF(D763="Room AC (window/wall)",'Emission Factors'!$G$53,IF(D763="Room AC (PTAC/PTHP)",'Emission Factors'!$G$54,IF(D763="Residential AC",'Emission Factors'!$G$55,IF(D763="Residential HP",'Emission Factors'!$G$56,IF(D763="Commercial AC (&gt;=65k to &lt;135,000k Btu/hr)",'Emission Factors'!$G$57,IF(D763="Commercial AC (&gt;=135,000k Btu/hr)",'Emission Factors'!$G$58,""))))))</f>
        <v/>
      </c>
      <c r="N763" s="96"/>
      <c r="O763" s="209" t="str">
        <f>IF(ISBLANK(D763),"",(IF(D763="Room AC (window/wall)",'Emission Factors'!$C$53,IF(D763="Room AC (PTAC/PTHP)",'Emission Factors'!$C$54,IF(D763="Residential AC",'Emission Factors'!$C$55,IF(D763="Residential HP",'Emission Factors'!$C$56,IF(D763="Commercial AC (&gt;=65k to &lt;135,000k Btu/hr)",'Emission Factors'!$C$57,IF(D763="Commercial AC (&gt;=135,000k Btu/hr)",'Emission Factors'!$C$58,""))))))))</f>
        <v/>
      </c>
      <c r="P763" s="209" t="str">
        <f t="shared" si="110"/>
        <v/>
      </c>
      <c r="Q763" s="95"/>
      <c r="R763" s="256"/>
      <c r="S763" s="256"/>
      <c r="T763" s="96"/>
      <c r="U763" s="211" t="str">
        <f>IF(Q763="Room AC (window/wall)",'Emission Factors'!$E$53,IF(AND(Q763="Room AC (PTAC/PTHP)",ISBLANK(T763)),"Error",IF(AND(Q763="Room AC (PTAC/PTHP)",T763&gt;0),T763,IF(Q763="Residential AC",'Emission Factors'!$E$55,IF(AND(Q763="Residential HP",ISBLANK(T763)),"Error",IF(AND(Q763="Residential HP",T763&gt;0),T763,IF(Q763="Commercial AC (&gt;=65k to &lt;135,000k Btu/hr)",'Emission Factors'!$E$57,IF(Q763="Commercial AC (&gt;=135,000k Btu/hr)",'Emission Factors'!$E$58,""))))))))</f>
        <v/>
      </c>
      <c r="V763" s="95"/>
      <c r="W763" s="211" t="str">
        <f>IF(ISBLANK(V763),"",VLOOKUP(V763,'Emission Factors'!$C$81:$G$221,4,FALSE))</f>
        <v/>
      </c>
      <c r="X763" s="210" t="str">
        <f>IF(Q763="Room AC (window/wall)",'Emission Factors'!$F$53,IF(Q763="Room AC (PTAC/PTHP)",'Emission Factors'!$F$54,IF(Q763="Residential AC",'Emission Factors'!$F$55,IF(Q763="Residential HP",'Emission Factors'!$F$56,IF(Q763="Commercial AC (&gt;=65k to &lt;135,000k Btu/hr)",'Emission Factors'!$F$57,IF(Q763="Commercial AC (&gt;=135,000k Btu/hr)",'Emission Factors'!$F$58,""))))))</f>
        <v/>
      </c>
      <c r="Y763" s="211" t="str">
        <f>IF(Q763="Room AC (window/wall)",'Emission Factors'!$G$53,IF(Q763="Room AC (PTAC/PTHP)",'Emission Factors'!$G$54,IF(Q763="Residential AC",'Emission Factors'!$G$55,IF(Q763="Residential HP",'Emission Factors'!$G$56,IF(Q763="Commercial AC (&gt;=65k to &lt;135,000k Btu/hr)",'Emission Factors'!$G$57,IF(Q763="Commercial AC (&gt;=135,000k Btu/hr)",'Emission Factors'!$G$58,""))))))</f>
        <v/>
      </c>
      <c r="Z763" s="96"/>
      <c r="AA763" s="97" t="str">
        <f t="shared" si="111"/>
        <v/>
      </c>
      <c r="AB763" s="97" t="str">
        <f t="shared" si="112"/>
        <v/>
      </c>
      <c r="AC763" s="246" t="str">
        <f t="shared" si="113"/>
        <v/>
      </c>
      <c r="AD763" s="97" t="str">
        <f t="shared" si="114"/>
        <v/>
      </c>
      <c r="AE763" s="97" t="str">
        <f t="shared" si="115"/>
        <v/>
      </c>
      <c r="AF763" s="252" t="str">
        <f t="shared" si="116"/>
        <v/>
      </c>
      <c r="AG763" s="254" t="str">
        <f t="shared" si="117"/>
        <v/>
      </c>
      <c r="AH763" s="248" t="str">
        <f t="shared" si="118"/>
        <v/>
      </c>
      <c r="AI763" s="249" t="str">
        <f t="shared" si="119"/>
        <v/>
      </c>
    </row>
    <row r="764" spans="2:35" x14ac:dyDescent="0.3">
      <c r="B764" s="94"/>
      <c r="C764" s="95"/>
      <c r="D764" s="95"/>
      <c r="E764" s="95"/>
      <c r="F764" s="94"/>
      <c r="G764" s="145"/>
      <c r="H764" s="245"/>
      <c r="I764" s="211" t="str">
        <f>IF(D764="Room AC (window/wall)",'Emission Factors'!$E$53,IF(D764="Room AC (PTAC/PTHP)",H764,IF(D764="Residential AC",'Emission Factors'!$E$55,IF(D764="Residential HP",H764,IF(D764="Commercial AC (&gt;=65k to &lt;135,000k Btu/hr)",'Emission Factors'!$E$57,IF(D764="Commercial AC (&gt;=135,000k Btu/hr)",'Emission Factors'!$E$58,""))))))</f>
        <v/>
      </c>
      <c r="J764" s="96"/>
      <c r="K764" s="211" t="str">
        <f>IF(ISBLANK(J764),"",VLOOKUP(J764,'Emission Factors'!$C$81:$G$221,4,FALSE))</f>
        <v/>
      </c>
      <c r="L764" s="210" t="str">
        <f>IF(D764="Room AC (window/wall)",'Emission Factors'!$F$53,IF(D764="Room AC (PTAC/PTHP)",'Emission Factors'!$F$54,IF(D764="Residential AC",'Emission Factors'!$F$55,IF(D764="Residential HP",'Emission Factors'!$F$56,IF(D764="Commercial AC (&gt;=65k to &lt;135,000k Btu/hr)",'Emission Factors'!$F$57,IF(D764="Commercial AC (&gt;=135,000k Btu/hr)",'Emission Factors'!$F$58,""))))))</f>
        <v/>
      </c>
      <c r="M764" s="211" t="str">
        <f>IF(D764="Room AC (window/wall)",'Emission Factors'!$G$53,IF(D764="Room AC (PTAC/PTHP)",'Emission Factors'!$G$54,IF(D764="Residential AC",'Emission Factors'!$G$55,IF(D764="Residential HP",'Emission Factors'!$G$56,IF(D764="Commercial AC (&gt;=65k to &lt;135,000k Btu/hr)",'Emission Factors'!$G$57,IF(D764="Commercial AC (&gt;=135,000k Btu/hr)",'Emission Factors'!$G$58,""))))))</f>
        <v/>
      </c>
      <c r="N764" s="96"/>
      <c r="O764" s="209" t="str">
        <f>IF(ISBLANK(D764),"",(IF(D764="Room AC (window/wall)",'Emission Factors'!$C$53,IF(D764="Room AC (PTAC/PTHP)",'Emission Factors'!$C$54,IF(D764="Residential AC",'Emission Factors'!$C$55,IF(D764="Residential HP",'Emission Factors'!$C$56,IF(D764="Commercial AC (&gt;=65k to &lt;135,000k Btu/hr)",'Emission Factors'!$C$57,IF(D764="Commercial AC (&gt;=135,000k Btu/hr)",'Emission Factors'!$C$58,""))))))))</f>
        <v/>
      </c>
      <c r="P764" s="209" t="str">
        <f t="shared" si="110"/>
        <v/>
      </c>
      <c r="Q764" s="95"/>
      <c r="R764" s="256"/>
      <c r="S764" s="256"/>
      <c r="T764" s="96"/>
      <c r="U764" s="211" t="str">
        <f>IF(Q764="Room AC (window/wall)",'Emission Factors'!$E$53,IF(AND(Q764="Room AC (PTAC/PTHP)",ISBLANK(T764)),"Error",IF(AND(Q764="Room AC (PTAC/PTHP)",T764&gt;0),T764,IF(Q764="Residential AC",'Emission Factors'!$E$55,IF(AND(Q764="Residential HP",ISBLANK(T764)),"Error",IF(AND(Q764="Residential HP",T764&gt;0),T764,IF(Q764="Commercial AC (&gt;=65k to &lt;135,000k Btu/hr)",'Emission Factors'!$E$57,IF(Q764="Commercial AC (&gt;=135,000k Btu/hr)",'Emission Factors'!$E$58,""))))))))</f>
        <v/>
      </c>
      <c r="V764" s="95"/>
      <c r="W764" s="211" t="str">
        <f>IF(ISBLANK(V764),"",VLOOKUP(V764,'Emission Factors'!$C$81:$G$221,4,FALSE))</f>
        <v/>
      </c>
      <c r="X764" s="210" t="str">
        <f>IF(Q764="Room AC (window/wall)",'Emission Factors'!$F$53,IF(Q764="Room AC (PTAC/PTHP)",'Emission Factors'!$F$54,IF(Q764="Residential AC",'Emission Factors'!$F$55,IF(Q764="Residential HP",'Emission Factors'!$F$56,IF(Q764="Commercial AC (&gt;=65k to &lt;135,000k Btu/hr)",'Emission Factors'!$F$57,IF(Q764="Commercial AC (&gt;=135,000k Btu/hr)",'Emission Factors'!$F$58,""))))))</f>
        <v/>
      </c>
      <c r="Y764" s="211" t="str">
        <f>IF(Q764="Room AC (window/wall)",'Emission Factors'!$G$53,IF(Q764="Room AC (PTAC/PTHP)",'Emission Factors'!$G$54,IF(Q764="Residential AC",'Emission Factors'!$G$55,IF(Q764="Residential HP",'Emission Factors'!$G$56,IF(Q764="Commercial AC (&gt;=65k to &lt;135,000k Btu/hr)",'Emission Factors'!$G$57,IF(Q764="Commercial AC (&gt;=135,000k Btu/hr)",'Emission Factors'!$G$58,""))))))</f>
        <v/>
      </c>
      <c r="Z764" s="96"/>
      <c r="AA764" s="97" t="str">
        <f t="shared" si="111"/>
        <v/>
      </c>
      <c r="AB764" s="97" t="str">
        <f t="shared" si="112"/>
        <v/>
      </c>
      <c r="AC764" s="246" t="str">
        <f t="shared" si="113"/>
        <v/>
      </c>
      <c r="AD764" s="97" t="str">
        <f t="shared" si="114"/>
        <v/>
      </c>
      <c r="AE764" s="97" t="str">
        <f t="shared" si="115"/>
        <v/>
      </c>
      <c r="AF764" s="252" t="str">
        <f t="shared" si="116"/>
        <v/>
      </c>
      <c r="AG764" s="254" t="str">
        <f t="shared" si="117"/>
        <v/>
      </c>
      <c r="AH764" s="248" t="str">
        <f t="shared" si="118"/>
        <v/>
      </c>
      <c r="AI764" s="249" t="str">
        <f t="shared" si="119"/>
        <v/>
      </c>
    </row>
    <row r="765" spans="2:35" x14ac:dyDescent="0.3">
      <c r="B765" s="94"/>
      <c r="C765" s="95"/>
      <c r="D765" s="95"/>
      <c r="E765" s="95"/>
      <c r="F765" s="94"/>
      <c r="G765" s="145"/>
      <c r="H765" s="245"/>
      <c r="I765" s="211" t="str">
        <f>IF(D765="Room AC (window/wall)",'Emission Factors'!$E$53,IF(D765="Room AC (PTAC/PTHP)",H765,IF(D765="Residential AC",'Emission Factors'!$E$55,IF(D765="Residential HP",H765,IF(D765="Commercial AC (&gt;=65k to &lt;135,000k Btu/hr)",'Emission Factors'!$E$57,IF(D765="Commercial AC (&gt;=135,000k Btu/hr)",'Emission Factors'!$E$58,""))))))</f>
        <v/>
      </c>
      <c r="J765" s="96"/>
      <c r="K765" s="211" t="str">
        <f>IF(ISBLANK(J765),"",VLOOKUP(J765,'Emission Factors'!$C$81:$G$221,4,FALSE))</f>
        <v/>
      </c>
      <c r="L765" s="210" t="str">
        <f>IF(D765="Room AC (window/wall)",'Emission Factors'!$F$53,IF(D765="Room AC (PTAC/PTHP)",'Emission Factors'!$F$54,IF(D765="Residential AC",'Emission Factors'!$F$55,IF(D765="Residential HP",'Emission Factors'!$F$56,IF(D765="Commercial AC (&gt;=65k to &lt;135,000k Btu/hr)",'Emission Factors'!$F$57,IF(D765="Commercial AC (&gt;=135,000k Btu/hr)",'Emission Factors'!$F$58,""))))))</f>
        <v/>
      </c>
      <c r="M765" s="211" t="str">
        <f>IF(D765="Room AC (window/wall)",'Emission Factors'!$G$53,IF(D765="Room AC (PTAC/PTHP)",'Emission Factors'!$G$54,IF(D765="Residential AC",'Emission Factors'!$G$55,IF(D765="Residential HP",'Emission Factors'!$G$56,IF(D765="Commercial AC (&gt;=65k to &lt;135,000k Btu/hr)",'Emission Factors'!$G$57,IF(D765="Commercial AC (&gt;=135,000k Btu/hr)",'Emission Factors'!$G$58,""))))))</f>
        <v/>
      </c>
      <c r="N765" s="96"/>
      <c r="O765" s="209" t="str">
        <f>IF(ISBLANK(D765),"",(IF(D765="Room AC (window/wall)",'Emission Factors'!$C$53,IF(D765="Room AC (PTAC/PTHP)",'Emission Factors'!$C$54,IF(D765="Residential AC",'Emission Factors'!$C$55,IF(D765="Residential HP",'Emission Factors'!$C$56,IF(D765="Commercial AC (&gt;=65k to &lt;135,000k Btu/hr)",'Emission Factors'!$C$57,IF(D765="Commercial AC (&gt;=135,000k Btu/hr)",'Emission Factors'!$C$58,""))))))))</f>
        <v/>
      </c>
      <c r="P765" s="209" t="str">
        <f t="shared" si="110"/>
        <v/>
      </c>
      <c r="Q765" s="95"/>
      <c r="R765" s="256"/>
      <c r="S765" s="256"/>
      <c r="T765" s="96"/>
      <c r="U765" s="211" t="str">
        <f>IF(Q765="Room AC (window/wall)",'Emission Factors'!$E$53,IF(AND(Q765="Room AC (PTAC/PTHP)",ISBLANK(T765)),"Error",IF(AND(Q765="Room AC (PTAC/PTHP)",T765&gt;0),T765,IF(Q765="Residential AC",'Emission Factors'!$E$55,IF(AND(Q765="Residential HP",ISBLANK(T765)),"Error",IF(AND(Q765="Residential HP",T765&gt;0),T765,IF(Q765="Commercial AC (&gt;=65k to &lt;135,000k Btu/hr)",'Emission Factors'!$E$57,IF(Q765="Commercial AC (&gt;=135,000k Btu/hr)",'Emission Factors'!$E$58,""))))))))</f>
        <v/>
      </c>
      <c r="V765" s="95"/>
      <c r="W765" s="211" t="str">
        <f>IF(ISBLANK(V765),"",VLOOKUP(V765,'Emission Factors'!$C$81:$G$221,4,FALSE))</f>
        <v/>
      </c>
      <c r="X765" s="210" t="str">
        <f>IF(Q765="Room AC (window/wall)",'Emission Factors'!$F$53,IF(Q765="Room AC (PTAC/PTHP)",'Emission Factors'!$F$54,IF(Q765="Residential AC",'Emission Factors'!$F$55,IF(Q765="Residential HP",'Emission Factors'!$F$56,IF(Q765="Commercial AC (&gt;=65k to &lt;135,000k Btu/hr)",'Emission Factors'!$F$57,IF(Q765="Commercial AC (&gt;=135,000k Btu/hr)",'Emission Factors'!$F$58,""))))))</f>
        <v/>
      </c>
      <c r="Y765" s="211" t="str">
        <f>IF(Q765="Room AC (window/wall)",'Emission Factors'!$G$53,IF(Q765="Room AC (PTAC/PTHP)",'Emission Factors'!$G$54,IF(Q765="Residential AC",'Emission Factors'!$G$55,IF(Q765="Residential HP",'Emission Factors'!$G$56,IF(Q765="Commercial AC (&gt;=65k to &lt;135,000k Btu/hr)",'Emission Factors'!$G$57,IF(Q765="Commercial AC (&gt;=135,000k Btu/hr)",'Emission Factors'!$G$58,""))))))</f>
        <v/>
      </c>
      <c r="Z765" s="96"/>
      <c r="AA765" s="97" t="str">
        <f t="shared" si="111"/>
        <v/>
      </c>
      <c r="AB765" s="97" t="str">
        <f t="shared" si="112"/>
        <v/>
      </c>
      <c r="AC765" s="246" t="str">
        <f t="shared" si="113"/>
        <v/>
      </c>
      <c r="AD765" s="97" t="str">
        <f t="shared" si="114"/>
        <v/>
      </c>
      <c r="AE765" s="97" t="str">
        <f t="shared" si="115"/>
        <v/>
      </c>
      <c r="AF765" s="252" t="str">
        <f t="shared" si="116"/>
        <v/>
      </c>
      <c r="AG765" s="254" t="str">
        <f t="shared" si="117"/>
        <v/>
      </c>
      <c r="AH765" s="248" t="str">
        <f t="shared" si="118"/>
        <v/>
      </c>
      <c r="AI765" s="249" t="str">
        <f t="shared" si="119"/>
        <v/>
      </c>
    </row>
    <row r="766" spans="2:35" x14ac:dyDescent="0.3">
      <c r="B766" s="94"/>
      <c r="C766" s="95"/>
      <c r="D766" s="95"/>
      <c r="E766" s="95"/>
      <c r="F766" s="94"/>
      <c r="G766" s="145"/>
      <c r="H766" s="245"/>
      <c r="I766" s="211" t="str">
        <f>IF(D766="Room AC (window/wall)",'Emission Factors'!$E$53,IF(D766="Room AC (PTAC/PTHP)",H766,IF(D766="Residential AC",'Emission Factors'!$E$55,IF(D766="Residential HP",H766,IF(D766="Commercial AC (&gt;=65k to &lt;135,000k Btu/hr)",'Emission Factors'!$E$57,IF(D766="Commercial AC (&gt;=135,000k Btu/hr)",'Emission Factors'!$E$58,""))))))</f>
        <v/>
      </c>
      <c r="J766" s="96"/>
      <c r="K766" s="211" t="str">
        <f>IF(ISBLANK(J766),"",VLOOKUP(J766,'Emission Factors'!$C$81:$G$221,4,FALSE))</f>
        <v/>
      </c>
      <c r="L766" s="210" t="str">
        <f>IF(D766="Room AC (window/wall)",'Emission Factors'!$F$53,IF(D766="Room AC (PTAC/PTHP)",'Emission Factors'!$F$54,IF(D766="Residential AC",'Emission Factors'!$F$55,IF(D766="Residential HP",'Emission Factors'!$F$56,IF(D766="Commercial AC (&gt;=65k to &lt;135,000k Btu/hr)",'Emission Factors'!$F$57,IF(D766="Commercial AC (&gt;=135,000k Btu/hr)",'Emission Factors'!$F$58,""))))))</f>
        <v/>
      </c>
      <c r="M766" s="211" t="str">
        <f>IF(D766="Room AC (window/wall)",'Emission Factors'!$G$53,IF(D766="Room AC (PTAC/PTHP)",'Emission Factors'!$G$54,IF(D766="Residential AC",'Emission Factors'!$G$55,IF(D766="Residential HP",'Emission Factors'!$G$56,IF(D766="Commercial AC (&gt;=65k to &lt;135,000k Btu/hr)",'Emission Factors'!$G$57,IF(D766="Commercial AC (&gt;=135,000k Btu/hr)",'Emission Factors'!$G$58,""))))))</f>
        <v/>
      </c>
      <c r="N766" s="96"/>
      <c r="O766" s="209" t="str">
        <f>IF(ISBLANK(D766),"",(IF(D766="Room AC (window/wall)",'Emission Factors'!$C$53,IF(D766="Room AC (PTAC/PTHP)",'Emission Factors'!$C$54,IF(D766="Residential AC",'Emission Factors'!$C$55,IF(D766="Residential HP",'Emission Factors'!$C$56,IF(D766="Commercial AC (&gt;=65k to &lt;135,000k Btu/hr)",'Emission Factors'!$C$57,IF(D766="Commercial AC (&gt;=135,000k Btu/hr)",'Emission Factors'!$C$58,""))))))))</f>
        <v/>
      </c>
      <c r="P766" s="209" t="str">
        <f t="shared" si="110"/>
        <v/>
      </c>
      <c r="Q766" s="95"/>
      <c r="R766" s="256"/>
      <c r="S766" s="256"/>
      <c r="T766" s="96"/>
      <c r="U766" s="211" t="str">
        <f>IF(Q766="Room AC (window/wall)",'Emission Factors'!$E$53,IF(AND(Q766="Room AC (PTAC/PTHP)",ISBLANK(T766)),"Error",IF(AND(Q766="Room AC (PTAC/PTHP)",T766&gt;0),T766,IF(Q766="Residential AC",'Emission Factors'!$E$55,IF(AND(Q766="Residential HP",ISBLANK(T766)),"Error",IF(AND(Q766="Residential HP",T766&gt;0),T766,IF(Q766="Commercial AC (&gt;=65k to &lt;135,000k Btu/hr)",'Emission Factors'!$E$57,IF(Q766="Commercial AC (&gt;=135,000k Btu/hr)",'Emission Factors'!$E$58,""))))))))</f>
        <v/>
      </c>
      <c r="V766" s="95"/>
      <c r="W766" s="211" t="str">
        <f>IF(ISBLANK(V766),"",VLOOKUP(V766,'Emission Factors'!$C$81:$G$221,4,FALSE))</f>
        <v/>
      </c>
      <c r="X766" s="210" t="str">
        <f>IF(Q766="Room AC (window/wall)",'Emission Factors'!$F$53,IF(Q766="Room AC (PTAC/PTHP)",'Emission Factors'!$F$54,IF(Q766="Residential AC",'Emission Factors'!$F$55,IF(Q766="Residential HP",'Emission Factors'!$F$56,IF(Q766="Commercial AC (&gt;=65k to &lt;135,000k Btu/hr)",'Emission Factors'!$F$57,IF(Q766="Commercial AC (&gt;=135,000k Btu/hr)",'Emission Factors'!$F$58,""))))))</f>
        <v/>
      </c>
      <c r="Y766" s="211" t="str">
        <f>IF(Q766="Room AC (window/wall)",'Emission Factors'!$G$53,IF(Q766="Room AC (PTAC/PTHP)",'Emission Factors'!$G$54,IF(Q766="Residential AC",'Emission Factors'!$G$55,IF(Q766="Residential HP",'Emission Factors'!$G$56,IF(Q766="Commercial AC (&gt;=65k to &lt;135,000k Btu/hr)",'Emission Factors'!$G$57,IF(Q766="Commercial AC (&gt;=135,000k Btu/hr)",'Emission Factors'!$G$58,""))))))</f>
        <v/>
      </c>
      <c r="Z766" s="96"/>
      <c r="AA766" s="97" t="str">
        <f t="shared" si="111"/>
        <v/>
      </c>
      <c r="AB766" s="97" t="str">
        <f t="shared" si="112"/>
        <v/>
      </c>
      <c r="AC766" s="246" t="str">
        <f t="shared" si="113"/>
        <v/>
      </c>
      <c r="AD766" s="97" t="str">
        <f t="shared" si="114"/>
        <v/>
      </c>
      <c r="AE766" s="97" t="str">
        <f t="shared" si="115"/>
        <v/>
      </c>
      <c r="AF766" s="252" t="str">
        <f t="shared" si="116"/>
        <v/>
      </c>
      <c r="AG766" s="254" t="str">
        <f t="shared" si="117"/>
        <v/>
      </c>
      <c r="AH766" s="248" t="str">
        <f t="shared" si="118"/>
        <v/>
      </c>
      <c r="AI766" s="249" t="str">
        <f t="shared" si="119"/>
        <v/>
      </c>
    </row>
    <row r="767" spans="2:35" x14ac:dyDescent="0.3">
      <c r="B767" s="94"/>
      <c r="C767" s="95"/>
      <c r="D767" s="95"/>
      <c r="E767" s="95"/>
      <c r="F767" s="94"/>
      <c r="G767" s="145"/>
      <c r="H767" s="245"/>
      <c r="I767" s="211" t="str">
        <f>IF(D767="Room AC (window/wall)",'Emission Factors'!$E$53,IF(D767="Room AC (PTAC/PTHP)",H767,IF(D767="Residential AC",'Emission Factors'!$E$55,IF(D767="Residential HP",H767,IF(D767="Commercial AC (&gt;=65k to &lt;135,000k Btu/hr)",'Emission Factors'!$E$57,IF(D767="Commercial AC (&gt;=135,000k Btu/hr)",'Emission Factors'!$E$58,""))))))</f>
        <v/>
      </c>
      <c r="J767" s="96"/>
      <c r="K767" s="211" t="str">
        <f>IF(ISBLANK(J767),"",VLOOKUP(J767,'Emission Factors'!$C$81:$G$221,4,FALSE))</f>
        <v/>
      </c>
      <c r="L767" s="210" t="str">
        <f>IF(D767="Room AC (window/wall)",'Emission Factors'!$F$53,IF(D767="Room AC (PTAC/PTHP)",'Emission Factors'!$F$54,IF(D767="Residential AC",'Emission Factors'!$F$55,IF(D767="Residential HP",'Emission Factors'!$F$56,IF(D767="Commercial AC (&gt;=65k to &lt;135,000k Btu/hr)",'Emission Factors'!$F$57,IF(D767="Commercial AC (&gt;=135,000k Btu/hr)",'Emission Factors'!$F$58,""))))))</f>
        <v/>
      </c>
      <c r="M767" s="211" t="str">
        <f>IF(D767="Room AC (window/wall)",'Emission Factors'!$G$53,IF(D767="Room AC (PTAC/PTHP)",'Emission Factors'!$G$54,IF(D767="Residential AC",'Emission Factors'!$G$55,IF(D767="Residential HP",'Emission Factors'!$G$56,IF(D767="Commercial AC (&gt;=65k to &lt;135,000k Btu/hr)",'Emission Factors'!$G$57,IF(D767="Commercial AC (&gt;=135,000k Btu/hr)",'Emission Factors'!$G$58,""))))))</f>
        <v/>
      </c>
      <c r="N767" s="96"/>
      <c r="O767" s="209" t="str">
        <f>IF(ISBLANK(D767),"",(IF(D767="Room AC (window/wall)",'Emission Factors'!$C$53,IF(D767="Room AC (PTAC/PTHP)",'Emission Factors'!$C$54,IF(D767="Residential AC",'Emission Factors'!$C$55,IF(D767="Residential HP",'Emission Factors'!$C$56,IF(D767="Commercial AC (&gt;=65k to &lt;135,000k Btu/hr)",'Emission Factors'!$C$57,IF(D767="Commercial AC (&gt;=135,000k Btu/hr)",'Emission Factors'!$C$58,""))))))))</f>
        <v/>
      </c>
      <c r="P767" s="209" t="str">
        <f t="shared" si="110"/>
        <v/>
      </c>
      <c r="Q767" s="95"/>
      <c r="R767" s="256"/>
      <c r="S767" s="256"/>
      <c r="T767" s="96"/>
      <c r="U767" s="211" t="str">
        <f>IF(Q767="Room AC (window/wall)",'Emission Factors'!$E$53,IF(AND(Q767="Room AC (PTAC/PTHP)",ISBLANK(T767)),"Error",IF(AND(Q767="Room AC (PTAC/PTHP)",T767&gt;0),T767,IF(Q767="Residential AC",'Emission Factors'!$E$55,IF(AND(Q767="Residential HP",ISBLANK(T767)),"Error",IF(AND(Q767="Residential HP",T767&gt;0),T767,IF(Q767="Commercial AC (&gt;=65k to &lt;135,000k Btu/hr)",'Emission Factors'!$E$57,IF(Q767="Commercial AC (&gt;=135,000k Btu/hr)",'Emission Factors'!$E$58,""))))))))</f>
        <v/>
      </c>
      <c r="V767" s="95"/>
      <c r="W767" s="211" t="str">
        <f>IF(ISBLANK(V767),"",VLOOKUP(V767,'Emission Factors'!$C$81:$G$221,4,FALSE))</f>
        <v/>
      </c>
      <c r="X767" s="210" t="str">
        <f>IF(Q767="Room AC (window/wall)",'Emission Factors'!$F$53,IF(Q767="Room AC (PTAC/PTHP)",'Emission Factors'!$F$54,IF(Q767="Residential AC",'Emission Factors'!$F$55,IF(Q767="Residential HP",'Emission Factors'!$F$56,IF(Q767="Commercial AC (&gt;=65k to &lt;135,000k Btu/hr)",'Emission Factors'!$F$57,IF(Q767="Commercial AC (&gt;=135,000k Btu/hr)",'Emission Factors'!$F$58,""))))))</f>
        <v/>
      </c>
      <c r="Y767" s="211" t="str">
        <f>IF(Q767="Room AC (window/wall)",'Emission Factors'!$G$53,IF(Q767="Room AC (PTAC/PTHP)",'Emission Factors'!$G$54,IF(Q767="Residential AC",'Emission Factors'!$G$55,IF(Q767="Residential HP",'Emission Factors'!$G$56,IF(Q767="Commercial AC (&gt;=65k to &lt;135,000k Btu/hr)",'Emission Factors'!$G$57,IF(Q767="Commercial AC (&gt;=135,000k Btu/hr)",'Emission Factors'!$G$58,""))))))</f>
        <v/>
      </c>
      <c r="Z767" s="96"/>
      <c r="AA767" s="97" t="str">
        <f t="shared" si="111"/>
        <v/>
      </c>
      <c r="AB767" s="97" t="str">
        <f t="shared" si="112"/>
        <v/>
      </c>
      <c r="AC767" s="246" t="str">
        <f t="shared" si="113"/>
        <v/>
      </c>
      <c r="AD767" s="97" t="str">
        <f t="shared" si="114"/>
        <v/>
      </c>
      <c r="AE767" s="97" t="str">
        <f t="shared" si="115"/>
        <v/>
      </c>
      <c r="AF767" s="252" t="str">
        <f t="shared" si="116"/>
        <v/>
      </c>
      <c r="AG767" s="254" t="str">
        <f t="shared" si="117"/>
        <v/>
      </c>
      <c r="AH767" s="248" t="str">
        <f t="shared" si="118"/>
        <v/>
      </c>
      <c r="AI767" s="249" t="str">
        <f t="shared" si="119"/>
        <v/>
      </c>
    </row>
    <row r="768" spans="2:35" x14ac:dyDescent="0.3">
      <c r="B768" s="94"/>
      <c r="C768" s="95"/>
      <c r="D768" s="95"/>
      <c r="E768" s="95"/>
      <c r="F768" s="94"/>
      <c r="G768" s="145"/>
      <c r="H768" s="245"/>
      <c r="I768" s="211" t="str">
        <f>IF(D768="Room AC (window/wall)",'Emission Factors'!$E$53,IF(D768="Room AC (PTAC/PTHP)",H768,IF(D768="Residential AC",'Emission Factors'!$E$55,IF(D768="Residential HP",H768,IF(D768="Commercial AC (&gt;=65k to &lt;135,000k Btu/hr)",'Emission Factors'!$E$57,IF(D768="Commercial AC (&gt;=135,000k Btu/hr)",'Emission Factors'!$E$58,""))))))</f>
        <v/>
      </c>
      <c r="J768" s="96"/>
      <c r="K768" s="211" t="str">
        <f>IF(ISBLANK(J768),"",VLOOKUP(J768,'Emission Factors'!$C$81:$G$221,4,FALSE))</f>
        <v/>
      </c>
      <c r="L768" s="210" t="str">
        <f>IF(D768="Room AC (window/wall)",'Emission Factors'!$F$53,IF(D768="Room AC (PTAC/PTHP)",'Emission Factors'!$F$54,IF(D768="Residential AC",'Emission Factors'!$F$55,IF(D768="Residential HP",'Emission Factors'!$F$56,IF(D768="Commercial AC (&gt;=65k to &lt;135,000k Btu/hr)",'Emission Factors'!$F$57,IF(D768="Commercial AC (&gt;=135,000k Btu/hr)",'Emission Factors'!$F$58,""))))))</f>
        <v/>
      </c>
      <c r="M768" s="211" t="str">
        <f>IF(D768="Room AC (window/wall)",'Emission Factors'!$G$53,IF(D768="Room AC (PTAC/PTHP)",'Emission Factors'!$G$54,IF(D768="Residential AC",'Emission Factors'!$G$55,IF(D768="Residential HP",'Emission Factors'!$G$56,IF(D768="Commercial AC (&gt;=65k to &lt;135,000k Btu/hr)",'Emission Factors'!$G$57,IF(D768="Commercial AC (&gt;=135,000k Btu/hr)",'Emission Factors'!$G$58,""))))))</f>
        <v/>
      </c>
      <c r="N768" s="96"/>
      <c r="O768" s="209" t="str">
        <f>IF(ISBLANK(D768),"",(IF(D768="Room AC (window/wall)",'Emission Factors'!$C$53,IF(D768="Room AC (PTAC/PTHP)",'Emission Factors'!$C$54,IF(D768="Residential AC",'Emission Factors'!$C$55,IF(D768="Residential HP",'Emission Factors'!$C$56,IF(D768="Commercial AC (&gt;=65k to &lt;135,000k Btu/hr)",'Emission Factors'!$C$57,IF(D768="Commercial AC (&gt;=135,000k Btu/hr)",'Emission Factors'!$C$58,""))))))))</f>
        <v/>
      </c>
      <c r="P768" s="209" t="str">
        <f t="shared" si="110"/>
        <v/>
      </c>
      <c r="Q768" s="95"/>
      <c r="R768" s="256"/>
      <c r="S768" s="256"/>
      <c r="T768" s="96"/>
      <c r="U768" s="211" t="str">
        <f>IF(Q768="Room AC (window/wall)",'Emission Factors'!$E$53,IF(AND(Q768="Room AC (PTAC/PTHP)",ISBLANK(T768)),"Error",IF(AND(Q768="Room AC (PTAC/PTHP)",T768&gt;0),T768,IF(Q768="Residential AC",'Emission Factors'!$E$55,IF(AND(Q768="Residential HP",ISBLANK(T768)),"Error",IF(AND(Q768="Residential HP",T768&gt;0),T768,IF(Q768="Commercial AC (&gt;=65k to &lt;135,000k Btu/hr)",'Emission Factors'!$E$57,IF(Q768="Commercial AC (&gt;=135,000k Btu/hr)",'Emission Factors'!$E$58,""))))))))</f>
        <v/>
      </c>
      <c r="V768" s="95"/>
      <c r="W768" s="211" t="str">
        <f>IF(ISBLANK(V768),"",VLOOKUP(V768,'Emission Factors'!$C$81:$G$221,4,FALSE))</f>
        <v/>
      </c>
      <c r="X768" s="210" t="str">
        <f>IF(Q768="Room AC (window/wall)",'Emission Factors'!$F$53,IF(Q768="Room AC (PTAC/PTHP)",'Emission Factors'!$F$54,IF(Q768="Residential AC",'Emission Factors'!$F$55,IF(Q768="Residential HP",'Emission Factors'!$F$56,IF(Q768="Commercial AC (&gt;=65k to &lt;135,000k Btu/hr)",'Emission Factors'!$F$57,IF(Q768="Commercial AC (&gt;=135,000k Btu/hr)",'Emission Factors'!$F$58,""))))))</f>
        <v/>
      </c>
      <c r="Y768" s="211" t="str">
        <f>IF(Q768="Room AC (window/wall)",'Emission Factors'!$G$53,IF(Q768="Room AC (PTAC/PTHP)",'Emission Factors'!$G$54,IF(Q768="Residential AC",'Emission Factors'!$G$55,IF(Q768="Residential HP",'Emission Factors'!$G$56,IF(Q768="Commercial AC (&gt;=65k to &lt;135,000k Btu/hr)",'Emission Factors'!$G$57,IF(Q768="Commercial AC (&gt;=135,000k Btu/hr)",'Emission Factors'!$G$58,""))))))</f>
        <v/>
      </c>
      <c r="Z768" s="96"/>
      <c r="AA768" s="97" t="str">
        <f t="shared" si="111"/>
        <v/>
      </c>
      <c r="AB768" s="97" t="str">
        <f t="shared" si="112"/>
        <v/>
      </c>
      <c r="AC768" s="246" t="str">
        <f t="shared" si="113"/>
        <v/>
      </c>
      <c r="AD768" s="97" t="str">
        <f t="shared" si="114"/>
        <v/>
      </c>
      <c r="AE768" s="97" t="str">
        <f t="shared" si="115"/>
        <v/>
      </c>
      <c r="AF768" s="252" t="str">
        <f t="shared" si="116"/>
        <v/>
      </c>
      <c r="AG768" s="254" t="str">
        <f t="shared" si="117"/>
        <v/>
      </c>
      <c r="AH768" s="248" t="str">
        <f t="shared" si="118"/>
        <v/>
      </c>
      <c r="AI768" s="249" t="str">
        <f t="shared" si="119"/>
        <v/>
      </c>
    </row>
    <row r="769" spans="2:35" x14ac:dyDescent="0.3">
      <c r="B769" s="94"/>
      <c r="C769" s="95"/>
      <c r="D769" s="95"/>
      <c r="E769" s="95"/>
      <c r="F769" s="94"/>
      <c r="G769" s="145"/>
      <c r="H769" s="245"/>
      <c r="I769" s="211" t="str">
        <f>IF(D769="Room AC (window/wall)",'Emission Factors'!$E$53,IF(D769="Room AC (PTAC/PTHP)",H769,IF(D769="Residential AC",'Emission Factors'!$E$55,IF(D769="Residential HP",H769,IF(D769="Commercial AC (&gt;=65k to &lt;135,000k Btu/hr)",'Emission Factors'!$E$57,IF(D769="Commercial AC (&gt;=135,000k Btu/hr)",'Emission Factors'!$E$58,""))))))</f>
        <v/>
      </c>
      <c r="J769" s="96"/>
      <c r="K769" s="211" t="str">
        <f>IF(ISBLANK(J769),"",VLOOKUP(J769,'Emission Factors'!$C$81:$G$221,4,FALSE))</f>
        <v/>
      </c>
      <c r="L769" s="210" t="str">
        <f>IF(D769="Room AC (window/wall)",'Emission Factors'!$F$53,IF(D769="Room AC (PTAC/PTHP)",'Emission Factors'!$F$54,IF(D769="Residential AC",'Emission Factors'!$F$55,IF(D769="Residential HP",'Emission Factors'!$F$56,IF(D769="Commercial AC (&gt;=65k to &lt;135,000k Btu/hr)",'Emission Factors'!$F$57,IF(D769="Commercial AC (&gt;=135,000k Btu/hr)",'Emission Factors'!$F$58,""))))))</f>
        <v/>
      </c>
      <c r="M769" s="211" t="str">
        <f>IF(D769="Room AC (window/wall)",'Emission Factors'!$G$53,IF(D769="Room AC (PTAC/PTHP)",'Emission Factors'!$G$54,IF(D769="Residential AC",'Emission Factors'!$G$55,IF(D769="Residential HP",'Emission Factors'!$G$56,IF(D769="Commercial AC (&gt;=65k to &lt;135,000k Btu/hr)",'Emission Factors'!$G$57,IF(D769="Commercial AC (&gt;=135,000k Btu/hr)",'Emission Factors'!$G$58,""))))))</f>
        <v/>
      </c>
      <c r="N769" s="96"/>
      <c r="O769" s="209" t="str">
        <f>IF(ISBLANK(D769),"",(IF(D769="Room AC (window/wall)",'Emission Factors'!$C$53,IF(D769="Room AC (PTAC/PTHP)",'Emission Factors'!$C$54,IF(D769="Residential AC",'Emission Factors'!$C$55,IF(D769="Residential HP",'Emission Factors'!$C$56,IF(D769="Commercial AC (&gt;=65k to &lt;135,000k Btu/hr)",'Emission Factors'!$C$57,IF(D769="Commercial AC (&gt;=135,000k Btu/hr)",'Emission Factors'!$C$58,""))))))))</f>
        <v/>
      </c>
      <c r="P769" s="209" t="str">
        <f t="shared" si="110"/>
        <v/>
      </c>
      <c r="Q769" s="95"/>
      <c r="R769" s="256"/>
      <c r="S769" s="256"/>
      <c r="T769" s="96"/>
      <c r="U769" s="211" t="str">
        <f>IF(Q769="Room AC (window/wall)",'Emission Factors'!$E$53,IF(AND(Q769="Room AC (PTAC/PTHP)",ISBLANK(T769)),"Error",IF(AND(Q769="Room AC (PTAC/PTHP)",T769&gt;0),T769,IF(Q769="Residential AC",'Emission Factors'!$E$55,IF(AND(Q769="Residential HP",ISBLANK(T769)),"Error",IF(AND(Q769="Residential HP",T769&gt;0),T769,IF(Q769="Commercial AC (&gt;=65k to &lt;135,000k Btu/hr)",'Emission Factors'!$E$57,IF(Q769="Commercial AC (&gt;=135,000k Btu/hr)",'Emission Factors'!$E$58,""))))))))</f>
        <v/>
      </c>
      <c r="V769" s="95"/>
      <c r="W769" s="211" t="str">
        <f>IF(ISBLANK(V769),"",VLOOKUP(V769,'Emission Factors'!$C$81:$G$221,4,FALSE))</f>
        <v/>
      </c>
      <c r="X769" s="210" t="str">
        <f>IF(Q769="Room AC (window/wall)",'Emission Factors'!$F$53,IF(Q769="Room AC (PTAC/PTHP)",'Emission Factors'!$F$54,IF(Q769="Residential AC",'Emission Factors'!$F$55,IF(Q769="Residential HP",'Emission Factors'!$F$56,IF(Q769="Commercial AC (&gt;=65k to &lt;135,000k Btu/hr)",'Emission Factors'!$F$57,IF(Q769="Commercial AC (&gt;=135,000k Btu/hr)",'Emission Factors'!$F$58,""))))))</f>
        <v/>
      </c>
      <c r="Y769" s="211" t="str">
        <f>IF(Q769="Room AC (window/wall)",'Emission Factors'!$G$53,IF(Q769="Room AC (PTAC/PTHP)",'Emission Factors'!$G$54,IF(Q769="Residential AC",'Emission Factors'!$G$55,IF(Q769="Residential HP",'Emission Factors'!$G$56,IF(Q769="Commercial AC (&gt;=65k to &lt;135,000k Btu/hr)",'Emission Factors'!$G$57,IF(Q769="Commercial AC (&gt;=135,000k Btu/hr)",'Emission Factors'!$G$58,""))))))</f>
        <v/>
      </c>
      <c r="Z769" s="96"/>
      <c r="AA769" s="97" t="str">
        <f t="shared" si="111"/>
        <v/>
      </c>
      <c r="AB769" s="97" t="str">
        <f t="shared" si="112"/>
        <v/>
      </c>
      <c r="AC769" s="246" t="str">
        <f t="shared" si="113"/>
        <v/>
      </c>
      <c r="AD769" s="97" t="str">
        <f t="shared" si="114"/>
        <v/>
      </c>
      <c r="AE769" s="97" t="str">
        <f t="shared" si="115"/>
        <v/>
      </c>
      <c r="AF769" s="252" t="str">
        <f t="shared" si="116"/>
        <v/>
      </c>
      <c r="AG769" s="254" t="str">
        <f t="shared" si="117"/>
        <v/>
      </c>
      <c r="AH769" s="248" t="str">
        <f t="shared" si="118"/>
        <v/>
      </c>
      <c r="AI769" s="249" t="str">
        <f t="shared" si="119"/>
        <v/>
      </c>
    </row>
    <row r="770" spans="2:35" x14ac:dyDescent="0.3">
      <c r="B770" s="94"/>
      <c r="C770" s="95"/>
      <c r="D770" s="95"/>
      <c r="E770" s="95"/>
      <c r="F770" s="94"/>
      <c r="G770" s="145"/>
      <c r="H770" s="245"/>
      <c r="I770" s="211" t="str">
        <f>IF(D770="Room AC (window/wall)",'Emission Factors'!$E$53,IF(D770="Room AC (PTAC/PTHP)",H770,IF(D770="Residential AC",'Emission Factors'!$E$55,IF(D770="Residential HP",H770,IF(D770="Commercial AC (&gt;=65k to &lt;135,000k Btu/hr)",'Emission Factors'!$E$57,IF(D770="Commercial AC (&gt;=135,000k Btu/hr)",'Emission Factors'!$E$58,""))))))</f>
        <v/>
      </c>
      <c r="J770" s="96"/>
      <c r="K770" s="211" t="str">
        <f>IF(ISBLANK(J770),"",VLOOKUP(J770,'Emission Factors'!$C$81:$G$221,4,FALSE))</f>
        <v/>
      </c>
      <c r="L770" s="210" t="str">
        <f>IF(D770="Room AC (window/wall)",'Emission Factors'!$F$53,IF(D770="Room AC (PTAC/PTHP)",'Emission Factors'!$F$54,IF(D770="Residential AC",'Emission Factors'!$F$55,IF(D770="Residential HP",'Emission Factors'!$F$56,IF(D770="Commercial AC (&gt;=65k to &lt;135,000k Btu/hr)",'Emission Factors'!$F$57,IF(D770="Commercial AC (&gt;=135,000k Btu/hr)",'Emission Factors'!$F$58,""))))))</f>
        <v/>
      </c>
      <c r="M770" s="211" t="str">
        <f>IF(D770="Room AC (window/wall)",'Emission Factors'!$G$53,IF(D770="Room AC (PTAC/PTHP)",'Emission Factors'!$G$54,IF(D770="Residential AC",'Emission Factors'!$G$55,IF(D770="Residential HP",'Emission Factors'!$G$56,IF(D770="Commercial AC (&gt;=65k to &lt;135,000k Btu/hr)",'Emission Factors'!$G$57,IF(D770="Commercial AC (&gt;=135,000k Btu/hr)",'Emission Factors'!$G$58,""))))))</f>
        <v/>
      </c>
      <c r="N770" s="96"/>
      <c r="O770" s="209" t="str">
        <f>IF(ISBLANK(D770),"",(IF(D770="Room AC (window/wall)",'Emission Factors'!$C$53,IF(D770="Room AC (PTAC/PTHP)",'Emission Factors'!$C$54,IF(D770="Residential AC",'Emission Factors'!$C$55,IF(D770="Residential HP",'Emission Factors'!$C$56,IF(D770="Commercial AC (&gt;=65k to &lt;135,000k Btu/hr)",'Emission Factors'!$C$57,IF(D770="Commercial AC (&gt;=135,000k Btu/hr)",'Emission Factors'!$C$58,""))))))))</f>
        <v/>
      </c>
      <c r="P770" s="209" t="str">
        <f t="shared" si="110"/>
        <v/>
      </c>
      <c r="Q770" s="95"/>
      <c r="R770" s="256"/>
      <c r="S770" s="256"/>
      <c r="T770" s="96"/>
      <c r="U770" s="211" t="str">
        <f>IF(Q770="Room AC (window/wall)",'Emission Factors'!$E$53,IF(AND(Q770="Room AC (PTAC/PTHP)",ISBLANK(T770)),"Error",IF(AND(Q770="Room AC (PTAC/PTHP)",T770&gt;0),T770,IF(Q770="Residential AC",'Emission Factors'!$E$55,IF(AND(Q770="Residential HP",ISBLANK(T770)),"Error",IF(AND(Q770="Residential HP",T770&gt;0),T770,IF(Q770="Commercial AC (&gt;=65k to &lt;135,000k Btu/hr)",'Emission Factors'!$E$57,IF(Q770="Commercial AC (&gt;=135,000k Btu/hr)",'Emission Factors'!$E$58,""))))))))</f>
        <v/>
      </c>
      <c r="V770" s="95"/>
      <c r="W770" s="211" t="str">
        <f>IF(ISBLANK(V770),"",VLOOKUP(V770,'Emission Factors'!$C$81:$G$221,4,FALSE))</f>
        <v/>
      </c>
      <c r="X770" s="210" t="str">
        <f>IF(Q770="Room AC (window/wall)",'Emission Factors'!$F$53,IF(Q770="Room AC (PTAC/PTHP)",'Emission Factors'!$F$54,IF(Q770="Residential AC",'Emission Factors'!$F$55,IF(Q770="Residential HP",'Emission Factors'!$F$56,IF(Q770="Commercial AC (&gt;=65k to &lt;135,000k Btu/hr)",'Emission Factors'!$F$57,IF(Q770="Commercial AC (&gt;=135,000k Btu/hr)",'Emission Factors'!$F$58,""))))))</f>
        <v/>
      </c>
      <c r="Y770" s="211" t="str">
        <f>IF(Q770="Room AC (window/wall)",'Emission Factors'!$G$53,IF(Q770="Room AC (PTAC/PTHP)",'Emission Factors'!$G$54,IF(Q770="Residential AC",'Emission Factors'!$G$55,IF(Q770="Residential HP",'Emission Factors'!$G$56,IF(Q770="Commercial AC (&gt;=65k to &lt;135,000k Btu/hr)",'Emission Factors'!$G$57,IF(Q770="Commercial AC (&gt;=135,000k Btu/hr)",'Emission Factors'!$G$58,""))))))</f>
        <v/>
      </c>
      <c r="Z770" s="96"/>
      <c r="AA770" s="97" t="str">
        <f t="shared" si="111"/>
        <v/>
      </c>
      <c r="AB770" s="97" t="str">
        <f t="shared" si="112"/>
        <v/>
      </c>
      <c r="AC770" s="246" t="str">
        <f t="shared" si="113"/>
        <v/>
      </c>
      <c r="AD770" s="97" t="str">
        <f t="shared" si="114"/>
        <v/>
      </c>
      <c r="AE770" s="97" t="str">
        <f t="shared" si="115"/>
        <v/>
      </c>
      <c r="AF770" s="252" t="str">
        <f t="shared" si="116"/>
        <v/>
      </c>
      <c r="AG770" s="254" t="str">
        <f t="shared" si="117"/>
        <v/>
      </c>
      <c r="AH770" s="248" t="str">
        <f t="shared" si="118"/>
        <v/>
      </c>
      <c r="AI770" s="249" t="str">
        <f t="shared" si="119"/>
        <v/>
      </c>
    </row>
    <row r="771" spans="2:35" x14ac:dyDescent="0.3">
      <c r="B771" s="94"/>
      <c r="C771" s="95"/>
      <c r="D771" s="95"/>
      <c r="E771" s="95"/>
      <c r="F771" s="94"/>
      <c r="G771" s="145"/>
      <c r="H771" s="245"/>
      <c r="I771" s="211" t="str">
        <f>IF(D771="Room AC (window/wall)",'Emission Factors'!$E$53,IF(D771="Room AC (PTAC/PTHP)",H771,IF(D771="Residential AC",'Emission Factors'!$E$55,IF(D771="Residential HP",H771,IF(D771="Commercial AC (&gt;=65k to &lt;135,000k Btu/hr)",'Emission Factors'!$E$57,IF(D771="Commercial AC (&gt;=135,000k Btu/hr)",'Emission Factors'!$E$58,""))))))</f>
        <v/>
      </c>
      <c r="J771" s="96"/>
      <c r="K771" s="211" t="str">
        <f>IF(ISBLANK(J771),"",VLOOKUP(J771,'Emission Factors'!$C$81:$G$221,4,FALSE))</f>
        <v/>
      </c>
      <c r="L771" s="210" t="str">
        <f>IF(D771="Room AC (window/wall)",'Emission Factors'!$F$53,IF(D771="Room AC (PTAC/PTHP)",'Emission Factors'!$F$54,IF(D771="Residential AC",'Emission Factors'!$F$55,IF(D771="Residential HP",'Emission Factors'!$F$56,IF(D771="Commercial AC (&gt;=65k to &lt;135,000k Btu/hr)",'Emission Factors'!$F$57,IF(D771="Commercial AC (&gt;=135,000k Btu/hr)",'Emission Factors'!$F$58,""))))))</f>
        <v/>
      </c>
      <c r="M771" s="211" t="str">
        <f>IF(D771="Room AC (window/wall)",'Emission Factors'!$G$53,IF(D771="Room AC (PTAC/PTHP)",'Emission Factors'!$G$54,IF(D771="Residential AC",'Emission Factors'!$G$55,IF(D771="Residential HP",'Emission Factors'!$G$56,IF(D771="Commercial AC (&gt;=65k to &lt;135,000k Btu/hr)",'Emission Factors'!$G$57,IF(D771="Commercial AC (&gt;=135,000k Btu/hr)",'Emission Factors'!$G$58,""))))))</f>
        <v/>
      </c>
      <c r="N771" s="96"/>
      <c r="O771" s="209" t="str">
        <f>IF(ISBLANK(D771),"",(IF(D771="Room AC (window/wall)",'Emission Factors'!$C$53,IF(D771="Room AC (PTAC/PTHP)",'Emission Factors'!$C$54,IF(D771="Residential AC",'Emission Factors'!$C$55,IF(D771="Residential HP",'Emission Factors'!$C$56,IF(D771="Commercial AC (&gt;=65k to &lt;135,000k Btu/hr)",'Emission Factors'!$C$57,IF(D771="Commercial AC (&gt;=135,000k Btu/hr)",'Emission Factors'!$C$58,""))))))))</f>
        <v/>
      </c>
      <c r="P771" s="209" t="str">
        <f t="shared" si="110"/>
        <v/>
      </c>
      <c r="Q771" s="95"/>
      <c r="R771" s="256"/>
      <c r="S771" s="256"/>
      <c r="T771" s="96"/>
      <c r="U771" s="211" t="str">
        <f>IF(Q771="Room AC (window/wall)",'Emission Factors'!$E$53,IF(AND(Q771="Room AC (PTAC/PTHP)",ISBLANK(T771)),"Error",IF(AND(Q771="Room AC (PTAC/PTHP)",T771&gt;0),T771,IF(Q771="Residential AC",'Emission Factors'!$E$55,IF(AND(Q771="Residential HP",ISBLANK(T771)),"Error",IF(AND(Q771="Residential HP",T771&gt;0),T771,IF(Q771="Commercial AC (&gt;=65k to &lt;135,000k Btu/hr)",'Emission Factors'!$E$57,IF(Q771="Commercial AC (&gt;=135,000k Btu/hr)",'Emission Factors'!$E$58,""))))))))</f>
        <v/>
      </c>
      <c r="V771" s="95"/>
      <c r="W771" s="211" t="str">
        <f>IF(ISBLANK(V771),"",VLOOKUP(V771,'Emission Factors'!$C$81:$G$221,4,FALSE))</f>
        <v/>
      </c>
      <c r="X771" s="210" t="str">
        <f>IF(Q771="Room AC (window/wall)",'Emission Factors'!$F$53,IF(Q771="Room AC (PTAC/PTHP)",'Emission Factors'!$F$54,IF(Q771="Residential AC",'Emission Factors'!$F$55,IF(Q771="Residential HP",'Emission Factors'!$F$56,IF(Q771="Commercial AC (&gt;=65k to &lt;135,000k Btu/hr)",'Emission Factors'!$F$57,IF(Q771="Commercial AC (&gt;=135,000k Btu/hr)",'Emission Factors'!$F$58,""))))))</f>
        <v/>
      </c>
      <c r="Y771" s="211" t="str">
        <f>IF(Q771="Room AC (window/wall)",'Emission Factors'!$G$53,IF(Q771="Room AC (PTAC/PTHP)",'Emission Factors'!$G$54,IF(Q771="Residential AC",'Emission Factors'!$G$55,IF(Q771="Residential HP",'Emission Factors'!$G$56,IF(Q771="Commercial AC (&gt;=65k to &lt;135,000k Btu/hr)",'Emission Factors'!$G$57,IF(Q771="Commercial AC (&gt;=135,000k Btu/hr)",'Emission Factors'!$G$58,""))))))</f>
        <v/>
      </c>
      <c r="Z771" s="96"/>
      <c r="AA771" s="97" t="str">
        <f t="shared" si="111"/>
        <v/>
      </c>
      <c r="AB771" s="97" t="str">
        <f t="shared" si="112"/>
        <v/>
      </c>
      <c r="AC771" s="246" t="str">
        <f t="shared" si="113"/>
        <v/>
      </c>
      <c r="AD771" s="97" t="str">
        <f t="shared" si="114"/>
        <v/>
      </c>
      <c r="AE771" s="97" t="str">
        <f t="shared" si="115"/>
        <v/>
      </c>
      <c r="AF771" s="252" t="str">
        <f t="shared" si="116"/>
        <v/>
      </c>
      <c r="AG771" s="254" t="str">
        <f t="shared" si="117"/>
        <v/>
      </c>
      <c r="AH771" s="248" t="str">
        <f t="shared" si="118"/>
        <v/>
      </c>
      <c r="AI771" s="249" t="str">
        <f t="shared" si="119"/>
        <v/>
      </c>
    </row>
    <row r="772" spans="2:35" x14ac:dyDescent="0.3">
      <c r="B772" s="94"/>
      <c r="C772" s="95"/>
      <c r="D772" s="95"/>
      <c r="E772" s="95"/>
      <c r="F772" s="94"/>
      <c r="G772" s="145"/>
      <c r="H772" s="245"/>
      <c r="I772" s="211" t="str">
        <f>IF(D772="Room AC (window/wall)",'Emission Factors'!$E$53,IF(D772="Room AC (PTAC/PTHP)",H772,IF(D772="Residential AC",'Emission Factors'!$E$55,IF(D772="Residential HP",H772,IF(D772="Commercial AC (&gt;=65k to &lt;135,000k Btu/hr)",'Emission Factors'!$E$57,IF(D772="Commercial AC (&gt;=135,000k Btu/hr)",'Emission Factors'!$E$58,""))))))</f>
        <v/>
      </c>
      <c r="J772" s="96"/>
      <c r="K772" s="211" t="str">
        <f>IF(ISBLANK(J772),"",VLOOKUP(J772,'Emission Factors'!$C$81:$G$221,4,FALSE))</f>
        <v/>
      </c>
      <c r="L772" s="210" t="str">
        <f>IF(D772="Room AC (window/wall)",'Emission Factors'!$F$53,IF(D772="Room AC (PTAC/PTHP)",'Emission Factors'!$F$54,IF(D772="Residential AC",'Emission Factors'!$F$55,IF(D772="Residential HP",'Emission Factors'!$F$56,IF(D772="Commercial AC (&gt;=65k to &lt;135,000k Btu/hr)",'Emission Factors'!$F$57,IF(D772="Commercial AC (&gt;=135,000k Btu/hr)",'Emission Factors'!$F$58,""))))))</f>
        <v/>
      </c>
      <c r="M772" s="211" t="str">
        <f>IF(D772="Room AC (window/wall)",'Emission Factors'!$G$53,IF(D772="Room AC (PTAC/PTHP)",'Emission Factors'!$G$54,IF(D772="Residential AC",'Emission Factors'!$G$55,IF(D772="Residential HP",'Emission Factors'!$G$56,IF(D772="Commercial AC (&gt;=65k to &lt;135,000k Btu/hr)",'Emission Factors'!$G$57,IF(D772="Commercial AC (&gt;=135,000k Btu/hr)",'Emission Factors'!$G$58,""))))))</f>
        <v/>
      </c>
      <c r="N772" s="96"/>
      <c r="O772" s="209" t="str">
        <f>IF(ISBLANK(D772),"",(IF(D772="Room AC (window/wall)",'Emission Factors'!$C$53,IF(D772="Room AC (PTAC/PTHP)",'Emission Factors'!$C$54,IF(D772="Residential AC",'Emission Factors'!$C$55,IF(D772="Residential HP",'Emission Factors'!$C$56,IF(D772="Commercial AC (&gt;=65k to &lt;135,000k Btu/hr)",'Emission Factors'!$C$57,IF(D772="Commercial AC (&gt;=135,000k Btu/hr)",'Emission Factors'!$C$58,""))))))))</f>
        <v/>
      </c>
      <c r="P772" s="209" t="str">
        <f t="shared" si="110"/>
        <v/>
      </c>
      <c r="Q772" s="95"/>
      <c r="R772" s="256"/>
      <c r="S772" s="256"/>
      <c r="T772" s="96"/>
      <c r="U772" s="211" t="str">
        <f>IF(Q772="Room AC (window/wall)",'Emission Factors'!$E$53,IF(AND(Q772="Room AC (PTAC/PTHP)",ISBLANK(T772)),"Error",IF(AND(Q772="Room AC (PTAC/PTHP)",T772&gt;0),T772,IF(Q772="Residential AC",'Emission Factors'!$E$55,IF(AND(Q772="Residential HP",ISBLANK(T772)),"Error",IF(AND(Q772="Residential HP",T772&gt;0),T772,IF(Q772="Commercial AC (&gt;=65k to &lt;135,000k Btu/hr)",'Emission Factors'!$E$57,IF(Q772="Commercial AC (&gt;=135,000k Btu/hr)",'Emission Factors'!$E$58,""))))))))</f>
        <v/>
      </c>
      <c r="V772" s="95"/>
      <c r="W772" s="211" t="str">
        <f>IF(ISBLANK(V772),"",VLOOKUP(V772,'Emission Factors'!$C$81:$G$221,4,FALSE))</f>
        <v/>
      </c>
      <c r="X772" s="210" t="str">
        <f>IF(Q772="Room AC (window/wall)",'Emission Factors'!$F$53,IF(Q772="Room AC (PTAC/PTHP)",'Emission Factors'!$F$54,IF(Q772="Residential AC",'Emission Factors'!$F$55,IF(Q772="Residential HP",'Emission Factors'!$F$56,IF(Q772="Commercial AC (&gt;=65k to &lt;135,000k Btu/hr)",'Emission Factors'!$F$57,IF(Q772="Commercial AC (&gt;=135,000k Btu/hr)",'Emission Factors'!$F$58,""))))))</f>
        <v/>
      </c>
      <c r="Y772" s="211" t="str">
        <f>IF(Q772="Room AC (window/wall)",'Emission Factors'!$G$53,IF(Q772="Room AC (PTAC/PTHP)",'Emission Factors'!$G$54,IF(Q772="Residential AC",'Emission Factors'!$G$55,IF(Q772="Residential HP",'Emission Factors'!$G$56,IF(Q772="Commercial AC (&gt;=65k to &lt;135,000k Btu/hr)",'Emission Factors'!$G$57,IF(Q772="Commercial AC (&gt;=135,000k Btu/hr)",'Emission Factors'!$G$58,""))))))</f>
        <v/>
      </c>
      <c r="Z772" s="96"/>
      <c r="AA772" s="97" t="str">
        <f t="shared" si="111"/>
        <v/>
      </c>
      <c r="AB772" s="97" t="str">
        <f t="shared" si="112"/>
        <v/>
      </c>
      <c r="AC772" s="246" t="str">
        <f t="shared" si="113"/>
        <v/>
      </c>
      <c r="AD772" s="97" t="str">
        <f t="shared" si="114"/>
        <v/>
      </c>
      <c r="AE772" s="97" t="str">
        <f t="shared" si="115"/>
        <v/>
      </c>
      <c r="AF772" s="252" t="str">
        <f t="shared" si="116"/>
        <v/>
      </c>
      <c r="AG772" s="254" t="str">
        <f t="shared" si="117"/>
        <v/>
      </c>
      <c r="AH772" s="248" t="str">
        <f t="shared" si="118"/>
        <v/>
      </c>
      <c r="AI772" s="249" t="str">
        <f t="shared" si="119"/>
        <v/>
      </c>
    </row>
    <row r="773" spans="2:35" x14ac:dyDescent="0.3">
      <c r="B773" s="94"/>
      <c r="C773" s="95"/>
      <c r="D773" s="95"/>
      <c r="E773" s="95"/>
      <c r="F773" s="94"/>
      <c r="G773" s="145"/>
      <c r="H773" s="245"/>
      <c r="I773" s="211" t="str">
        <f>IF(D773="Room AC (window/wall)",'Emission Factors'!$E$53,IF(D773="Room AC (PTAC/PTHP)",H773,IF(D773="Residential AC",'Emission Factors'!$E$55,IF(D773="Residential HP",H773,IF(D773="Commercial AC (&gt;=65k to &lt;135,000k Btu/hr)",'Emission Factors'!$E$57,IF(D773="Commercial AC (&gt;=135,000k Btu/hr)",'Emission Factors'!$E$58,""))))))</f>
        <v/>
      </c>
      <c r="J773" s="96"/>
      <c r="K773" s="211" t="str">
        <f>IF(ISBLANK(J773),"",VLOOKUP(J773,'Emission Factors'!$C$81:$G$221,4,FALSE))</f>
        <v/>
      </c>
      <c r="L773" s="210" t="str">
        <f>IF(D773="Room AC (window/wall)",'Emission Factors'!$F$53,IF(D773="Room AC (PTAC/PTHP)",'Emission Factors'!$F$54,IF(D773="Residential AC",'Emission Factors'!$F$55,IF(D773="Residential HP",'Emission Factors'!$F$56,IF(D773="Commercial AC (&gt;=65k to &lt;135,000k Btu/hr)",'Emission Factors'!$F$57,IF(D773="Commercial AC (&gt;=135,000k Btu/hr)",'Emission Factors'!$F$58,""))))))</f>
        <v/>
      </c>
      <c r="M773" s="211" t="str">
        <f>IF(D773="Room AC (window/wall)",'Emission Factors'!$G$53,IF(D773="Room AC (PTAC/PTHP)",'Emission Factors'!$G$54,IF(D773="Residential AC",'Emission Factors'!$G$55,IF(D773="Residential HP",'Emission Factors'!$G$56,IF(D773="Commercial AC (&gt;=65k to &lt;135,000k Btu/hr)",'Emission Factors'!$G$57,IF(D773="Commercial AC (&gt;=135,000k Btu/hr)",'Emission Factors'!$G$58,""))))))</f>
        <v/>
      </c>
      <c r="N773" s="96"/>
      <c r="O773" s="209" t="str">
        <f>IF(ISBLANK(D773),"",(IF(D773="Room AC (window/wall)",'Emission Factors'!$C$53,IF(D773="Room AC (PTAC/PTHP)",'Emission Factors'!$C$54,IF(D773="Residential AC",'Emission Factors'!$C$55,IF(D773="Residential HP",'Emission Factors'!$C$56,IF(D773="Commercial AC (&gt;=65k to &lt;135,000k Btu/hr)",'Emission Factors'!$C$57,IF(D773="Commercial AC (&gt;=135,000k Btu/hr)",'Emission Factors'!$C$58,""))))))))</f>
        <v/>
      </c>
      <c r="P773" s="209" t="str">
        <f t="shared" si="110"/>
        <v/>
      </c>
      <c r="Q773" s="95"/>
      <c r="R773" s="256"/>
      <c r="S773" s="256"/>
      <c r="T773" s="96"/>
      <c r="U773" s="211" t="str">
        <f>IF(Q773="Room AC (window/wall)",'Emission Factors'!$E$53,IF(AND(Q773="Room AC (PTAC/PTHP)",ISBLANK(T773)),"Error",IF(AND(Q773="Room AC (PTAC/PTHP)",T773&gt;0),T773,IF(Q773="Residential AC",'Emission Factors'!$E$55,IF(AND(Q773="Residential HP",ISBLANK(T773)),"Error",IF(AND(Q773="Residential HP",T773&gt;0),T773,IF(Q773="Commercial AC (&gt;=65k to &lt;135,000k Btu/hr)",'Emission Factors'!$E$57,IF(Q773="Commercial AC (&gt;=135,000k Btu/hr)",'Emission Factors'!$E$58,""))))))))</f>
        <v/>
      </c>
      <c r="V773" s="95"/>
      <c r="W773" s="211" t="str">
        <f>IF(ISBLANK(V773),"",VLOOKUP(V773,'Emission Factors'!$C$81:$G$221,4,FALSE))</f>
        <v/>
      </c>
      <c r="X773" s="210" t="str">
        <f>IF(Q773="Room AC (window/wall)",'Emission Factors'!$F$53,IF(Q773="Room AC (PTAC/PTHP)",'Emission Factors'!$F$54,IF(Q773="Residential AC",'Emission Factors'!$F$55,IF(Q773="Residential HP",'Emission Factors'!$F$56,IF(Q773="Commercial AC (&gt;=65k to &lt;135,000k Btu/hr)",'Emission Factors'!$F$57,IF(Q773="Commercial AC (&gt;=135,000k Btu/hr)",'Emission Factors'!$F$58,""))))))</f>
        <v/>
      </c>
      <c r="Y773" s="211" t="str">
        <f>IF(Q773="Room AC (window/wall)",'Emission Factors'!$G$53,IF(Q773="Room AC (PTAC/PTHP)",'Emission Factors'!$G$54,IF(Q773="Residential AC",'Emission Factors'!$G$55,IF(Q773="Residential HP",'Emission Factors'!$G$56,IF(Q773="Commercial AC (&gt;=65k to &lt;135,000k Btu/hr)",'Emission Factors'!$G$57,IF(Q773="Commercial AC (&gt;=135,000k Btu/hr)",'Emission Factors'!$G$58,""))))))</f>
        <v/>
      </c>
      <c r="Z773" s="96"/>
      <c r="AA773" s="97" t="str">
        <f t="shared" si="111"/>
        <v/>
      </c>
      <c r="AB773" s="97" t="str">
        <f t="shared" si="112"/>
        <v/>
      </c>
      <c r="AC773" s="246" t="str">
        <f t="shared" si="113"/>
        <v/>
      </c>
      <c r="AD773" s="97" t="str">
        <f t="shared" si="114"/>
        <v/>
      </c>
      <c r="AE773" s="97" t="str">
        <f t="shared" si="115"/>
        <v/>
      </c>
      <c r="AF773" s="252" t="str">
        <f t="shared" si="116"/>
        <v/>
      </c>
      <c r="AG773" s="254" t="str">
        <f t="shared" si="117"/>
        <v/>
      </c>
      <c r="AH773" s="248" t="str">
        <f t="shared" si="118"/>
        <v/>
      </c>
      <c r="AI773" s="249" t="str">
        <f t="shared" si="119"/>
        <v/>
      </c>
    </row>
    <row r="774" spans="2:35" x14ac:dyDescent="0.3">
      <c r="B774" s="94"/>
      <c r="C774" s="95"/>
      <c r="D774" s="95"/>
      <c r="E774" s="95"/>
      <c r="F774" s="94"/>
      <c r="G774" s="145"/>
      <c r="H774" s="245"/>
      <c r="I774" s="211" t="str">
        <f>IF(D774="Room AC (window/wall)",'Emission Factors'!$E$53,IF(D774="Room AC (PTAC/PTHP)",H774,IF(D774="Residential AC",'Emission Factors'!$E$55,IF(D774="Residential HP",H774,IF(D774="Commercial AC (&gt;=65k to &lt;135,000k Btu/hr)",'Emission Factors'!$E$57,IF(D774="Commercial AC (&gt;=135,000k Btu/hr)",'Emission Factors'!$E$58,""))))))</f>
        <v/>
      </c>
      <c r="J774" s="96"/>
      <c r="K774" s="211" t="str">
        <f>IF(ISBLANK(J774),"",VLOOKUP(J774,'Emission Factors'!$C$81:$G$221,4,FALSE))</f>
        <v/>
      </c>
      <c r="L774" s="210" t="str">
        <f>IF(D774="Room AC (window/wall)",'Emission Factors'!$F$53,IF(D774="Room AC (PTAC/PTHP)",'Emission Factors'!$F$54,IF(D774="Residential AC",'Emission Factors'!$F$55,IF(D774="Residential HP",'Emission Factors'!$F$56,IF(D774="Commercial AC (&gt;=65k to &lt;135,000k Btu/hr)",'Emission Factors'!$F$57,IF(D774="Commercial AC (&gt;=135,000k Btu/hr)",'Emission Factors'!$F$58,""))))))</f>
        <v/>
      </c>
      <c r="M774" s="211" t="str">
        <f>IF(D774="Room AC (window/wall)",'Emission Factors'!$G$53,IF(D774="Room AC (PTAC/PTHP)",'Emission Factors'!$G$54,IF(D774="Residential AC",'Emission Factors'!$G$55,IF(D774="Residential HP",'Emission Factors'!$G$56,IF(D774="Commercial AC (&gt;=65k to &lt;135,000k Btu/hr)",'Emission Factors'!$G$57,IF(D774="Commercial AC (&gt;=135,000k Btu/hr)",'Emission Factors'!$G$58,""))))))</f>
        <v/>
      </c>
      <c r="N774" s="96"/>
      <c r="O774" s="209" t="str">
        <f>IF(ISBLANK(D774),"",(IF(D774="Room AC (window/wall)",'Emission Factors'!$C$53,IF(D774="Room AC (PTAC/PTHP)",'Emission Factors'!$C$54,IF(D774="Residential AC",'Emission Factors'!$C$55,IF(D774="Residential HP",'Emission Factors'!$C$56,IF(D774="Commercial AC (&gt;=65k to &lt;135,000k Btu/hr)",'Emission Factors'!$C$57,IF(D774="Commercial AC (&gt;=135,000k Btu/hr)",'Emission Factors'!$C$58,""))))))))</f>
        <v/>
      </c>
      <c r="P774" s="209" t="str">
        <f t="shared" si="110"/>
        <v/>
      </c>
      <c r="Q774" s="95"/>
      <c r="R774" s="256"/>
      <c r="S774" s="256"/>
      <c r="T774" s="96"/>
      <c r="U774" s="211" t="str">
        <f>IF(Q774="Room AC (window/wall)",'Emission Factors'!$E$53,IF(AND(Q774="Room AC (PTAC/PTHP)",ISBLANK(T774)),"Error",IF(AND(Q774="Room AC (PTAC/PTHP)",T774&gt;0),T774,IF(Q774="Residential AC",'Emission Factors'!$E$55,IF(AND(Q774="Residential HP",ISBLANK(T774)),"Error",IF(AND(Q774="Residential HP",T774&gt;0),T774,IF(Q774="Commercial AC (&gt;=65k to &lt;135,000k Btu/hr)",'Emission Factors'!$E$57,IF(Q774="Commercial AC (&gt;=135,000k Btu/hr)",'Emission Factors'!$E$58,""))))))))</f>
        <v/>
      </c>
      <c r="V774" s="95"/>
      <c r="W774" s="211" t="str">
        <f>IF(ISBLANK(V774),"",VLOOKUP(V774,'Emission Factors'!$C$81:$G$221,4,FALSE))</f>
        <v/>
      </c>
      <c r="X774" s="210" t="str">
        <f>IF(Q774="Room AC (window/wall)",'Emission Factors'!$F$53,IF(Q774="Room AC (PTAC/PTHP)",'Emission Factors'!$F$54,IF(Q774="Residential AC",'Emission Factors'!$F$55,IF(Q774="Residential HP",'Emission Factors'!$F$56,IF(Q774="Commercial AC (&gt;=65k to &lt;135,000k Btu/hr)",'Emission Factors'!$F$57,IF(Q774="Commercial AC (&gt;=135,000k Btu/hr)",'Emission Factors'!$F$58,""))))))</f>
        <v/>
      </c>
      <c r="Y774" s="211" t="str">
        <f>IF(Q774="Room AC (window/wall)",'Emission Factors'!$G$53,IF(Q774="Room AC (PTAC/PTHP)",'Emission Factors'!$G$54,IF(Q774="Residential AC",'Emission Factors'!$G$55,IF(Q774="Residential HP",'Emission Factors'!$G$56,IF(Q774="Commercial AC (&gt;=65k to &lt;135,000k Btu/hr)",'Emission Factors'!$G$57,IF(Q774="Commercial AC (&gt;=135,000k Btu/hr)",'Emission Factors'!$G$58,""))))))</f>
        <v/>
      </c>
      <c r="Z774" s="96"/>
      <c r="AA774" s="97" t="str">
        <f t="shared" si="111"/>
        <v/>
      </c>
      <c r="AB774" s="97" t="str">
        <f t="shared" si="112"/>
        <v/>
      </c>
      <c r="AC774" s="246" t="str">
        <f t="shared" si="113"/>
        <v/>
      </c>
      <c r="AD774" s="97" t="str">
        <f t="shared" si="114"/>
        <v/>
      </c>
      <c r="AE774" s="97" t="str">
        <f t="shared" si="115"/>
        <v/>
      </c>
      <c r="AF774" s="252" t="str">
        <f t="shared" si="116"/>
        <v/>
      </c>
      <c r="AG774" s="254" t="str">
        <f t="shared" si="117"/>
        <v/>
      </c>
      <c r="AH774" s="248" t="str">
        <f t="shared" si="118"/>
        <v/>
      </c>
      <c r="AI774" s="249" t="str">
        <f t="shared" si="119"/>
        <v/>
      </c>
    </row>
    <row r="775" spans="2:35" x14ac:dyDescent="0.3">
      <c r="B775" s="94"/>
      <c r="C775" s="95"/>
      <c r="D775" s="95"/>
      <c r="E775" s="95"/>
      <c r="F775" s="94"/>
      <c r="G775" s="145"/>
      <c r="H775" s="245"/>
      <c r="I775" s="211" t="str">
        <f>IF(D775="Room AC (window/wall)",'Emission Factors'!$E$53,IF(D775="Room AC (PTAC/PTHP)",H775,IF(D775="Residential AC",'Emission Factors'!$E$55,IF(D775="Residential HP",H775,IF(D775="Commercial AC (&gt;=65k to &lt;135,000k Btu/hr)",'Emission Factors'!$E$57,IF(D775="Commercial AC (&gt;=135,000k Btu/hr)",'Emission Factors'!$E$58,""))))))</f>
        <v/>
      </c>
      <c r="J775" s="96"/>
      <c r="K775" s="211" t="str">
        <f>IF(ISBLANK(J775),"",VLOOKUP(J775,'Emission Factors'!$C$81:$G$221,4,FALSE))</f>
        <v/>
      </c>
      <c r="L775" s="210" t="str">
        <f>IF(D775="Room AC (window/wall)",'Emission Factors'!$F$53,IF(D775="Room AC (PTAC/PTHP)",'Emission Factors'!$F$54,IF(D775="Residential AC",'Emission Factors'!$F$55,IF(D775="Residential HP",'Emission Factors'!$F$56,IF(D775="Commercial AC (&gt;=65k to &lt;135,000k Btu/hr)",'Emission Factors'!$F$57,IF(D775="Commercial AC (&gt;=135,000k Btu/hr)",'Emission Factors'!$F$58,""))))))</f>
        <v/>
      </c>
      <c r="M775" s="211" t="str">
        <f>IF(D775="Room AC (window/wall)",'Emission Factors'!$G$53,IF(D775="Room AC (PTAC/PTHP)",'Emission Factors'!$G$54,IF(D775="Residential AC",'Emission Factors'!$G$55,IF(D775="Residential HP",'Emission Factors'!$G$56,IF(D775="Commercial AC (&gt;=65k to &lt;135,000k Btu/hr)",'Emission Factors'!$G$57,IF(D775="Commercial AC (&gt;=135,000k Btu/hr)",'Emission Factors'!$G$58,""))))))</f>
        <v/>
      </c>
      <c r="N775" s="96"/>
      <c r="O775" s="209" t="str">
        <f>IF(ISBLANK(D775),"",(IF(D775="Room AC (window/wall)",'Emission Factors'!$C$53,IF(D775="Room AC (PTAC/PTHP)",'Emission Factors'!$C$54,IF(D775="Residential AC",'Emission Factors'!$C$55,IF(D775="Residential HP",'Emission Factors'!$C$56,IF(D775="Commercial AC (&gt;=65k to &lt;135,000k Btu/hr)",'Emission Factors'!$C$57,IF(D775="Commercial AC (&gt;=135,000k Btu/hr)",'Emission Factors'!$C$58,""))))))))</f>
        <v/>
      </c>
      <c r="P775" s="209" t="str">
        <f t="shared" si="110"/>
        <v/>
      </c>
      <c r="Q775" s="95"/>
      <c r="R775" s="256"/>
      <c r="S775" s="256"/>
      <c r="T775" s="96"/>
      <c r="U775" s="211" t="str">
        <f>IF(Q775="Room AC (window/wall)",'Emission Factors'!$E$53,IF(AND(Q775="Room AC (PTAC/PTHP)",ISBLANK(T775)),"Error",IF(AND(Q775="Room AC (PTAC/PTHP)",T775&gt;0),T775,IF(Q775="Residential AC",'Emission Factors'!$E$55,IF(AND(Q775="Residential HP",ISBLANK(T775)),"Error",IF(AND(Q775="Residential HP",T775&gt;0),T775,IF(Q775="Commercial AC (&gt;=65k to &lt;135,000k Btu/hr)",'Emission Factors'!$E$57,IF(Q775="Commercial AC (&gt;=135,000k Btu/hr)",'Emission Factors'!$E$58,""))))))))</f>
        <v/>
      </c>
      <c r="V775" s="95"/>
      <c r="W775" s="211" t="str">
        <f>IF(ISBLANK(V775),"",VLOOKUP(V775,'Emission Factors'!$C$81:$G$221,4,FALSE))</f>
        <v/>
      </c>
      <c r="X775" s="210" t="str">
        <f>IF(Q775="Room AC (window/wall)",'Emission Factors'!$F$53,IF(Q775="Room AC (PTAC/PTHP)",'Emission Factors'!$F$54,IF(Q775="Residential AC",'Emission Factors'!$F$55,IF(Q775="Residential HP",'Emission Factors'!$F$56,IF(Q775="Commercial AC (&gt;=65k to &lt;135,000k Btu/hr)",'Emission Factors'!$F$57,IF(Q775="Commercial AC (&gt;=135,000k Btu/hr)",'Emission Factors'!$F$58,""))))))</f>
        <v/>
      </c>
      <c r="Y775" s="211" t="str">
        <f>IF(Q775="Room AC (window/wall)",'Emission Factors'!$G$53,IF(Q775="Room AC (PTAC/PTHP)",'Emission Factors'!$G$54,IF(Q775="Residential AC",'Emission Factors'!$G$55,IF(Q775="Residential HP",'Emission Factors'!$G$56,IF(Q775="Commercial AC (&gt;=65k to &lt;135,000k Btu/hr)",'Emission Factors'!$G$57,IF(Q775="Commercial AC (&gt;=135,000k Btu/hr)",'Emission Factors'!$G$58,""))))))</f>
        <v/>
      </c>
      <c r="Z775" s="96"/>
      <c r="AA775" s="97" t="str">
        <f t="shared" si="111"/>
        <v/>
      </c>
      <c r="AB775" s="97" t="str">
        <f t="shared" si="112"/>
        <v/>
      </c>
      <c r="AC775" s="246" t="str">
        <f t="shared" si="113"/>
        <v/>
      </c>
      <c r="AD775" s="97" t="str">
        <f t="shared" si="114"/>
        <v/>
      </c>
      <c r="AE775" s="97" t="str">
        <f t="shared" si="115"/>
        <v/>
      </c>
      <c r="AF775" s="252" t="str">
        <f t="shared" si="116"/>
        <v/>
      </c>
      <c r="AG775" s="254" t="str">
        <f t="shared" si="117"/>
        <v/>
      </c>
      <c r="AH775" s="248" t="str">
        <f t="shared" si="118"/>
        <v/>
      </c>
      <c r="AI775" s="249" t="str">
        <f t="shared" si="119"/>
        <v/>
      </c>
    </row>
    <row r="776" spans="2:35" x14ac:dyDescent="0.3">
      <c r="B776" s="94"/>
      <c r="C776" s="95"/>
      <c r="D776" s="95"/>
      <c r="E776" s="95"/>
      <c r="F776" s="94"/>
      <c r="G776" s="145"/>
      <c r="H776" s="245"/>
      <c r="I776" s="211" t="str">
        <f>IF(D776="Room AC (window/wall)",'Emission Factors'!$E$53,IF(D776="Room AC (PTAC/PTHP)",H776,IF(D776="Residential AC",'Emission Factors'!$E$55,IF(D776="Residential HP",H776,IF(D776="Commercial AC (&gt;=65k to &lt;135,000k Btu/hr)",'Emission Factors'!$E$57,IF(D776="Commercial AC (&gt;=135,000k Btu/hr)",'Emission Factors'!$E$58,""))))))</f>
        <v/>
      </c>
      <c r="J776" s="96"/>
      <c r="K776" s="211" t="str">
        <f>IF(ISBLANK(J776),"",VLOOKUP(J776,'Emission Factors'!$C$81:$G$221,4,FALSE))</f>
        <v/>
      </c>
      <c r="L776" s="210" t="str">
        <f>IF(D776="Room AC (window/wall)",'Emission Factors'!$F$53,IF(D776="Room AC (PTAC/PTHP)",'Emission Factors'!$F$54,IF(D776="Residential AC",'Emission Factors'!$F$55,IF(D776="Residential HP",'Emission Factors'!$F$56,IF(D776="Commercial AC (&gt;=65k to &lt;135,000k Btu/hr)",'Emission Factors'!$F$57,IF(D776="Commercial AC (&gt;=135,000k Btu/hr)",'Emission Factors'!$F$58,""))))))</f>
        <v/>
      </c>
      <c r="M776" s="211" t="str">
        <f>IF(D776="Room AC (window/wall)",'Emission Factors'!$G$53,IF(D776="Room AC (PTAC/PTHP)",'Emission Factors'!$G$54,IF(D776="Residential AC",'Emission Factors'!$G$55,IF(D776="Residential HP",'Emission Factors'!$G$56,IF(D776="Commercial AC (&gt;=65k to &lt;135,000k Btu/hr)",'Emission Factors'!$G$57,IF(D776="Commercial AC (&gt;=135,000k Btu/hr)",'Emission Factors'!$G$58,""))))))</f>
        <v/>
      </c>
      <c r="N776" s="96"/>
      <c r="O776" s="209" t="str">
        <f>IF(ISBLANK(D776),"",(IF(D776="Room AC (window/wall)",'Emission Factors'!$C$53,IF(D776="Room AC (PTAC/PTHP)",'Emission Factors'!$C$54,IF(D776="Residential AC",'Emission Factors'!$C$55,IF(D776="Residential HP",'Emission Factors'!$C$56,IF(D776="Commercial AC (&gt;=65k to &lt;135,000k Btu/hr)",'Emission Factors'!$C$57,IF(D776="Commercial AC (&gt;=135,000k Btu/hr)",'Emission Factors'!$C$58,""))))))))</f>
        <v/>
      </c>
      <c r="P776" s="209" t="str">
        <f t="shared" si="110"/>
        <v/>
      </c>
      <c r="Q776" s="95"/>
      <c r="R776" s="256"/>
      <c r="S776" s="256"/>
      <c r="T776" s="96"/>
      <c r="U776" s="211" t="str">
        <f>IF(Q776="Room AC (window/wall)",'Emission Factors'!$E$53,IF(AND(Q776="Room AC (PTAC/PTHP)",ISBLANK(T776)),"Error",IF(AND(Q776="Room AC (PTAC/PTHP)",T776&gt;0),T776,IF(Q776="Residential AC",'Emission Factors'!$E$55,IF(AND(Q776="Residential HP",ISBLANK(T776)),"Error",IF(AND(Q776="Residential HP",T776&gt;0),T776,IF(Q776="Commercial AC (&gt;=65k to &lt;135,000k Btu/hr)",'Emission Factors'!$E$57,IF(Q776="Commercial AC (&gt;=135,000k Btu/hr)",'Emission Factors'!$E$58,""))))))))</f>
        <v/>
      </c>
      <c r="V776" s="95"/>
      <c r="W776" s="211" t="str">
        <f>IF(ISBLANK(V776),"",VLOOKUP(V776,'Emission Factors'!$C$81:$G$221,4,FALSE))</f>
        <v/>
      </c>
      <c r="X776" s="210" t="str">
        <f>IF(Q776="Room AC (window/wall)",'Emission Factors'!$F$53,IF(Q776="Room AC (PTAC/PTHP)",'Emission Factors'!$F$54,IF(Q776="Residential AC",'Emission Factors'!$F$55,IF(Q776="Residential HP",'Emission Factors'!$F$56,IF(Q776="Commercial AC (&gt;=65k to &lt;135,000k Btu/hr)",'Emission Factors'!$F$57,IF(Q776="Commercial AC (&gt;=135,000k Btu/hr)",'Emission Factors'!$F$58,""))))))</f>
        <v/>
      </c>
      <c r="Y776" s="211" t="str">
        <f>IF(Q776="Room AC (window/wall)",'Emission Factors'!$G$53,IF(Q776="Room AC (PTAC/PTHP)",'Emission Factors'!$G$54,IF(Q776="Residential AC",'Emission Factors'!$G$55,IF(Q776="Residential HP",'Emission Factors'!$G$56,IF(Q776="Commercial AC (&gt;=65k to &lt;135,000k Btu/hr)",'Emission Factors'!$G$57,IF(Q776="Commercial AC (&gt;=135,000k Btu/hr)",'Emission Factors'!$G$58,""))))))</f>
        <v/>
      </c>
      <c r="Z776" s="96"/>
      <c r="AA776" s="97" t="str">
        <f t="shared" si="111"/>
        <v/>
      </c>
      <c r="AB776" s="97" t="str">
        <f t="shared" si="112"/>
        <v/>
      </c>
      <c r="AC776" s="246" t="str">
        <f t="shared" si="113"/>
        <v/>
      </c>
      <c r="AD776" s="97" t="str">
        <f t="shared" si="114"/>
        <v/>
      </c>
      <c r="AE776" s="97" t="str">
        <f t="shared" si="115"/>
        <v/>
      </c>
      <c r="AF776" s="252" t="str">
        <f t="shared" si="116"/>
        <v/>
      </c>
      <c r="AG776" s="254" t="str">
        <f t="shared" si="117"/>
        <v/>
      </c>
      <c r="AH776" s="248" t="str">
        <f t="shared" si="118"/>
        <v/>
      </c>
      <c r="AI776" s="249" t="str">
        <f t="shared" si="119"/>
        <v/>
      </c>
    </row>
    <row r="777" spans="2:35" x14ac:dyDescent="0.3">
      <c r="B777" s="94"/>
      <c r="C777" s="95"/>
      <c r="D777" s="95"/>
      <c r="E777" s="95"/>
      <c r="F777" s="94"/>
      <c r="G777" s="145"/>
      <c r="H777" s="245"/>
      <c r="I777" s="211" t="str">
        <f>IF(D777="Room AC (window/wall)",'Emission Factors'!$E$53,IF(D777="Room AC (PTAC/PTHP)",H777,IF(D777="Residential AC",'Emission Factors'!$E$55,IF(D777="Residential HP",H777,IF(D777="Commercial AC (&gt;=65k to &lt;135,000k Btu/hr)",'Emission Factors'!$E$57,IF(D777="Commercial AC (&gt;=135,000k Btu/hr)",'Emission Factors'!$E$58,""))))))</f>
        <v/>
      </c>
      <c r="J777" s="96"/>
      <c r="K777" s="211" t="str">
        <f>IF(ISBLANK(J777),"",VLOOKUP(J777,'Emission Factors'!$C$81:$G$221,4,FALSE))</f>
        <v/>
      </c>
      <c r="L777" s="210" t="str">
        <f>IF(D777="Room AC (window/wall)",'Emission Factors'!$F$53,IF(D777="Room AC (PTAC/PTHP)",'Emission Factors'!$F$54,IF(D777="Residential AC",'Emission Factors'!$F$55,IF(D777="Residential HP",'Emission Factors'!$F$56,IF(D777="Commercial AC (&gt;=65k to &lt;135,000k Btu/hr)",'Emission Factors'!$F$57,IF(D777="Commercial AC (&gt;=135,000k Btu/hr)",'Emission Factors'!$F$58,""))))))</f>
        <v/>
      </c>
      <c r="M777" s="211" t="str">
        <f>IF(D777="Room AC (window/wall)",'Emission Factors'!$G$53,IF(D777="Room AC (PTAC/PTHP)",'Emission Factors'!$G$54,IF(D777="Residential AC",'Emission Factors'!$G$55,IF(D777="Residential HP",'Emission Factors'!$G$56,IF(D777="Commercial AC (&gt;=65k to &lt;135,000k Btu/hr)",'Emission Factors'!$G$57,IF(D777="Commercial AC (&gt;=135,000k Btu/hr)",'Emission Factors'!$G$58,""))))))</f>
        <v/>
      </c>
      <c r="N777" s="96"/>
      <c r="O777" s="209" t="str">
        <f>IF(ISBLANK(D777),"",(IF(D777="Room AC (window/wall)",'Emission Factors'!$C$53,IF(D777="Room AC (PTAC/PTHP)",'Emission Factors'!$C$54,IF(D777="Residential AC",'Emission Factors'!$C$55,IF(D777="Residential HP",'Emission Factors'!$C$56,IF(D777="Commercial AC (&gt;=65k to &lt;135,000k Btu/hr)",'Emission Factors'!$C$57,IF(D777="Commercial AC (&gt;=135,000k Btu/hr)",'Emission Factors'!$C$58,""))))))))</f>
        <v/>
      </c>
      <c r="P777" s="209" t="str">
        <f t="shared" si="110"/>
        <v/>
      </c>
      <c r="Q777" s="95"/>
      <c r="R777" s="256"/>
      <c r="S777" s="256"/>
      <c r="T777" s="96"/>
      <c r="U777" s="211" t="str">
        <f>IF(Q777="Room AC (window/wall)",'Emission Factors'!$E$53,IF(AND(Q777="Room AC (PTAC/PTHP)",ISBLANK(T777)),"Error",IF(AND(Q777="Room AC (PTAC/PTHP)",T777&gt;0),T777,IF(Q777="Residential AC",'Emission Factors'!$E$55,IF(AND(Q777="Residential HP",ISBLANK(T777)),"Error",IF(AND(Q777="Residential HP",T777&gt;0),T777,IF(Q777="Commercial AC (&gt;=65k to &lt;135,000k Btu/hr)",'Emission Factors'!$E$57,IF(Q777="Commercial AC (&gt;=135,000k Btu/hr)",'Emission Factors'!$E$58,""))))))))</f>
        <v/>
      </c>
      <c r="V777" s="95"/>
      <c r="W777" s="211" t="str">
        <f>IF(ISBLANK(V777),"",VLOOKUP(V777,'Emission Factors'!$C$81:$G$221,4,FALSE))</f>
        <v/>
      </c>
      <c r="X777" s="210" t="str">
        <f>IF(Q777="Room AC (window/wall)",'Emission Factors'!$F$53,IF(Q777="Room AC (PTAC/PTHP)",'Emission Factors'!$F$54,IF(Q777="Residential AC",'Emission Factors'!$F$55,IF(Q777="Residential HP",'Emission Factors'!$F$56,IF(Q777="Commercial AC (&gt;=65k to &lt;135,000k Btu/hr)",'Emission Factors'!$F$57,IF(Q777="Commercial AC (&gt;=135,000k Btu/hr)",'Emission Factors'!$F$58,""))))))</f>
        <v/>
      </c>
      <c r="Y777" s="211" t="str">
        <f>IF(Q777="Room AC (window/wall)",'Emission Factors'!$G$53,IF(Q777="Room AC (PTAC/PTHP)",'Emission Factors'!$G$54,IF(Q777="Residential AC",'Emission Factors'!$G$55,IF(Q777="Residential HP",'Emission Factors'!$G$56,IF(Q777="Commercial AC (&gt;=65k to &lt;135,000k Btu/hr)",'Emission Factors'!$G$57,IF(Q777="Commercial AC (&gt;=135,000k Btu/hr)",'Emission Factors'!$G$58,""))))))</f>
        <v/>
      </c>
      <c r="Z777" s="96"/>
      <c r="AA777" s="97" t="str">
        <f t="shared" si="111"/>
        <v/>
      </c>
      <c r="AB777" s="97" t="str">
        <f t="shared" si="112"/>
        <v/>
      </c>
      <c r="AC777" s="246" t="str">
        <f t="shared" si="113"/>
        <v/>
      </c>
      <c r="AD777" s="97" t="str">
        <f t="shared" si="114"/>
        <v/>
      </c>
      <c r="AE777" s="97" t="str">
        <f t="shared" si="115"/>
        <v/>
      </c>
      <c r="AF777" s="252" t="str">
        <f t="shared" si="116"/>
        <v/>
      </c>
      <c r="AG777" s="254" t="str">
        <f t="shared" si="117"/>
        <v/>
      </c>
      <c r="AH777" s="248" t="str">
        <f t="shared" si="118"/>
        <v/>
      </c>
      <c r="AI777" s="249" t="str">
        <f t="shared" si="119"/>
        <v/>
      </c>
    </row>
    <row r="778" spans="2:35" x14ac:dyDescent="0.3">
      <c r="B778" s="94"/>
      <c r="C778" s="95"/>
      <c r="D778" s="95"/>
      <c r="E778" s="95"/>
      <c r="F778" s="94"/>
      <c r="G778" s="145"/>
      <c r="H778" s="245"/>
      <c r="I778" s="211" t="str">
        <f>IF(D778="Room AC (window/wall)",'Emission Factors'!$E$53,IF(D778="Room AC (PTAC/PTHP)",H778,IF(D778="Residential AC",'Emission Factors'!$E$55,IF(D778="Residential HP",H778,IF(D778="Commercial AC (&gt;=65k to &lt;135,000k Btu/hr)",'Emission Factors'!$E$57,IF(D778="Commercial AC (&gt;=135,000k Btu/hr)",'Emission Factors'!$E$58,""))))))</f>
        <v/>
      </c>
      <c r="J778" s="96"/>
      <c r="K778" s="211" t="str">
        <f>IF(ISBLANK(J778),"",VLOOKUP(J778,'Emission Factors'!$C$81:$G$221,4,FALSE))</f>
        <v/>
      </c>
      <c r="L778" s="210" t="str">
        <f>IF(D778="Room AC (window/wall)",'Emission Factors'!$F$53,IF(D778="Room AC (PTAC/PTHP)",'Emission Factors'!$F$54,IF(D778="Residential AC",'Emission Factors'!$F$55,IF(D778="Residential HP",'Emission Factors'!$F$56,IF(D778="Commercial AC (&gt;=65k to &lt;135,000k Btu/hr)",'Emission Factors'!$F$57,IF(D778="Commercial AC (&gt;=135,000k Btu/hr)",'Emission Factors'!$F$58,""))))))</f>
        <v/>
      </c>
      <c r="M778" s="211" t="str">
        <f>IF(D778="Room AC (window/wall)",'Emission Factors'!$G$53,IF(D778="Room AC (PTAC/PTHP)",'Emission Factors'!$G$54,IF(D778="Residential AC",'Emission Factors'!$G$55,IF(D778="Residential HP",'Emission Factors'!$G$56,IF(D778="Commercial AC (&gt;=65k to &lt;135,000k Btu/hr)",'Emission Factors'!$G$57,IF(D778="Commercial AC (&gt;=135,000k Btu/hr)",'Emission Factors'!$G$58,""))))))</f>
        <v/>
      </c>
      <c r="N778" s="96"/>
      <c r="O778" s="209" t="str">
        <f>IF(ISBLANK(D778),"",(IF(D778="Room AC (window/wall)",'Emission Factors'!$C$53,IF(D778="Room AC (PTAC/PTHP)",'Emission Factors'!$C$54,IF(D778="Residential AC",'Emission Factors'!$C$55,IF(D778="Residential HP",'Emission Factors'!$C$56,IF(D778="Commercial AC (&gt;=65k to &lt;135,000k Btu/hr)",'Emission Factors'!$C$57,IF(D778="Commercial AC (&gt;=135,000k Btu/hr)",'Emission Factors'!$C$58,""))))))))</f>
        <v/>
      </c>
      <c r="P778" s="209" t="str">
        <f t="shared" si="110"/>
        <v/>
      </c>
      <c r="Q778" s="95"/>
      <c r="R778" s="256"/>
      <c r="S778" s="256"/>
      <c r="T778" s="96"/>
      <c r="U778" s="211" t="str">
        <f>IF(Q778="Room AC (window/wall)",'Emission Factors'!$E$53,IF(AND(Q778="Room AC (PTAC/PTHP)",ISBLANK(T778)),"Error",IF(AND(Q778="Room AC (PTAC/PTHP)",T778&gt;0),T778,IF(Q778="Residential AC",'Emission Factors'!$E$55,IF(AND(Q778="Residential HP",ISBLANK(T778)),"Error",IF(AND(Q778="Residential HP",T778&gt;0),T778,IF(Q778="Commercial AC (&gt;=65k to &lt;135,000k Btu/hr)",'Emission Factors'!$E$57,IF(Q778="Commercial AC (&gt;=135,000k Btu/hr)",'Emission Factors'!$E$58,""))))))))</f>
        <v/>
      </c>
      <c r="V778" s="95"/>
      <c r="W778" s="211" t="str">
        <f>IF(ISBLANK(V778),"",VLOOKUP(V778,'Emission Factors'!$C$81:$G$221,4,FALSE))</f>
        <v/>
      </c>
      <c r="X778" s="210" t="str">
        <f>IF(Q778="Room AC (window/wall)",'Emission Factors'!$F$53,IF(Q778="Room AC (PTAC/PTHP)",'Emission Factors'!$F$54,IF(Q778="Residential AC",'Emission Factors'!$F$55,IF(Q778="Residential HP",'Emission Factors'!$F$56,IF(Q778="Commercial AC (&gt;=65k to &lt;135,000k Btu/hr)",'Emission Factors'!$F$57,IF(Q778="Commercial AC (&gt;=135,000k Btu/hr)",'Emission Factors'!$F$58,""))))))</f>
        <v/>
      </c>
      <c r="Y778" s="211" t="str">
        <f>IF(Q778="Room AC (window/wall)",'Emission Factors'!$G$53,IF(Q778="Room AC (PTAC/PTHP)",'Emission Factors'!$G$54,IF(Q778="Residential AC",'Emission Factors'!$G$55,IF(Q778="Residential HP",'Emission Factors'!$G$56,IF(Q778="Commercial AC (&gt;=65k to &lt;135,000k Btu/hr)",'Emission Factors'!$G$57,IF(Q778="Commercial AC (&gt;=135,000k Btu/hr)",'Emission Factors'!$G$58,""))))))</f>
        <v/>
      </c>
      <c r="Z778" s="96"/>
      <c r="AA778" s="97" t="str">
        <f t="shared" si="111"/>
        <v/>
      </c>
      <c r="AB778" s="97" t="str">
        <f t="shared" si="112"/>
        <v/>
      </c>
      <c r="AC778" s="246" t="str">
        <f t="shared" si="113"/>
        <v/>
      </c>
      <c r="AD778" s="97" t="str">
        <f t="shared" si="114"/>
        <v/>
      </c>
      <c r="AE778" s="97" t="str">
        <f t="shared" si="115"/>
        <v/>
      </c>
      <c r="AF778" s="252" t="str">
        <f t="shared" si="116"/>
        <v/>
      </c>
      <c r="AG778" s="254" t="str">
        <f t="shared" si="117"/>
        <v/>
      </c>
      <c r="AH778" s="248" t="str">
        <f t="shared" si="118"/>
        <v/>
      </c>
      <c r="AI778" s="249" t="str">
        <f t="shared" si="119"/>
        <v/>
      </c>
    </row>
    <row r="779" spans="2:35" x14ac:dyDescent="0.3">
      <c r="B779" s="94"/>
      <c r="C779" s="95"/>
      <c r="D779" s="95"/>
      <c r="E779" s="95"/>
      <c r="F779" s="94"/>
      <c r="G779" s="145"/>
      <c r="H779" s="245"/>
      <c r="I779" s="211" t="str">
        <f>IF(D779="Room AC (window/wall)",'Emission Factors'!$E$53,IF(D779="Room AC (PTAC/PTHP)",H779,IF(D779="Residential AC",'Emission Factors'!$E$55,IF(D779="Residential HP",H779,IF(D779="Commercial AC (&gt;=65k to &lt;135,000k Btu/hr)",'Emission Factors'!$E$57,IF(D779="Commercial AC (&gt;=135,000k Btu/hr)",'Emission Factors'!$E$58,""))))))</f>
        <v/>
      </c>
      <c r="J779" s="96"/>
      <c r="K779" s="211" t="str">
        <f>IF(ISBLANK(J779),"",VLOOKUP(J779,'Emission Factors'!$C$81:$G$221,4,FALSE))</f>
        <v/>
      </c>
      <c r="L779" s="210" t="str">
        <f>IF(D779="Room AC (window/wall)",'Emission Factors'!$F$53,IF(D779="Room AC (PTAC/PTHP)",'Emission Factors'!$F$54,IF(D779="Residential AC",'Emission Factors'!$F$55,IF(D779="Residential HP",'Emission Factors'!$F$56,IF(D779="Commercial AC (&gt;=65k to &lt;135,000k Btu/hr)",'Emission Factors'!$F$57,IF(D779="Commercial AC (&gt;=135,000k Btu/hr)",'Emission Factors'!$F$58,""))))))</f>
        <v/>
      </c>
      <c r="M779" s="211" t="str">
        <f>IF(D779="Room AC (window/wall)",'Emission Factors'!$G$53,IF(D779="Room AC (PTAC/PTHP)",'Emission Factors'!$G$54,IF(D779="Residential AC",'Emission Factors'!$G$55,IF(D779="Residential HP",'Emission Factors'!$G$56,IF(D779="Commercial AC (&gt;=65k to &lt;135,000k Btu/hr)",'Emission Factors'!$G$57,IF(D779="Commercial AC (&gt;=135,000k Btu/hr)",'Emission Factors'!$G$58,""))))))</f>
        <v/>
      </c>
      <c r="N779" s="96"/>
      <c r="O779" s="209" t="str">
        <f>IF(ISBLANK(D779),"",(IF(D779="Room AC (window/wall)",'Emission Factors'!$C$53,IF(D779="Room AC (PTAC/PTHP)",'Emission Factors'!$C$54,IF(D779="Residential AC",'Emission Factors'!$C$55,IF(D779="Residential HP",'Emission Factors'!$C$56,IF(D779="Commercial AC (&gt;=65k to &lt;135,000k Btu/hr)",'Emission Factors'!$C$57,IF(D779="Commercial AC (&gt;=135,000k Btu/hr)",'Emission Factors'!$C$58,""))))))))</f>
        <v/>
      </c>
      <c r="P779" s="209" t="str">
        <f t="shared" si="110"/>
        <v/>
      </c>
      <c r="Q779" s="95"/>
      <c r="R779" s="256"/>
      <c r="S779" s="256"/>
      <c r="T779" s="96"/>
      <c r="U779" s="211" t="str">
        <f>IF(Q779="Room AC (window/wall)",'Emission Factors'!$E$53,IF(AND(Q779="Room AC (PTAC/PTHP)",ISBLANK(T779)),"Error",IF(AND(Q779="Room AC (PTAC/PTHP)",T779&gt;0),T779,IF(Q779="Residential AC",'Emission Factors'!$E$55,IF(AND(Q779="Residential HP",ISBLANK(T779)),"Error",IF(AND(Q779="Residential HP",T779&gt;0),T779,IF(Q779="Commercial AC (&gt;=65k to &lt;135,000k Btu/hr)",'Emission Factors'!$E$57,IF(Q779="Commercial AC (&gt;=135,000k Btu/hr)",'Emission Factors'!$E$58,""))))))))</f>
        <v/>
      </c>
      <c r="V779" s="95"/>
      <c r="W779" s="211" t="str">
        <f>IF(ISBLANK(V779),"",VLOOKUP(V779,'Emission Factors'!$C$81:$G$221,4,FALSE))</f>
        <v/>
      </c>
      <c r="X779" s="210" t="str">
        <f>IF(Q779="Room AC (window/wall)",'Emission Factors'!$F$53,IF(Q779="Room AC (PTAC/PTHP)",'Emission Factors'!$F$54,IF(Q779="Residential AC",'Emission Factors'!$F$55,IF(Q779="Residential HP",'Emission Factors'!$F$56,IF(Q779="Commercial AC (&gt;=65k to &lt;135,000k Btu/hr)",'Emission Factors'!$F$57,IF(Q779="Commercial AC (&gt;=135,000k Btu/hr)",'Emission Factors'!$F$58,""))))))</f>
        <v/>
      </c>
      <c r="Y779" s="211" t="str">
        <f>IF(Q779="Room AC (window/wall)",'Emission Factors'!$G$53,IF(Q779="Room AC (PTAC/PTHP)",'Emission Factors'!$G$54,IF(Q779="Residential AC",'Emission Factors'!$G$55,IF(Q779="Residential HP",'Emission Factors'!$G$56,IF(Q779="Commercial AC (&gt;=65k to &lt;135,000k Btu/hr)",'Emission Factors'!$G$57,IF(Q779="Commercial AC (&gt;=135,000k Btu/hr)",'Emission Factors'!$G$58,""))))))</f>
        <v/>
      </c>
      <c r="Z779" s="96"/>
      <c r="AA779" s="97" t="str">
        <f t="shared" si="111"/>
        <v/>
      </c>
      <c r="AB779" s="97" t="str">
        <f t="shared" si="112"/>
        <v/>
      </c>
      <c r="AC779" s="246" t="str">
        <f t="shared" si="113"/>
        <v/>
      </c>
      <c r="AD779" s="97" t="str">
        <f t="shared" si="114"/>
        <v/>
      </c>
      <c r="AE779" s="97" t="str">
        <f t="shared" si="115"/>
        <v/>
      </c>
      <c r="AF779" s="252" t="str">
        <f t="shared" si="116"/>
        <v/>
      </c>
      <c r="AG779" s="254" t="str">
        <f t="shared" si="117"/>
        <v/>
      </c>
      <c r="AH779" s="248" t="str">
        <f t="shared" si="118"/>
        <v/>
      </c>
      <c r="AI779" s="249" t="str">
        <f t="shared" si="119"/>
        <v/>
      </c>
    </row>
    <row r="780" spans="2:35" x14ac:dyDescent="0.3">
      <c r="B780" s="94"/>
      <c r="C780" s="95"/>
      <c r="D780" s="95"/>
      <c r="E780" s="95"/>
      <c r="F780" s="94"/>
      <c r="G780" s="145"/>
      <c r="H780" s="245"/>
      <c r="I780" s="211" t="str">
        <f>IF(D780="Room AC (window/wall)",'Emission Factors'!$E$53,IF(D780="Room AC (PTAC/PTHP)",H780,IF(D780="Residential AC",'Emission Factors'!$E$55,IF(D780="Residential HP",H780,IF(D780="Commercial AC (&gt;=65k to &lt;135,000k Btu/hr)",'Emission Factors'!$E$57,IF(D780="Commercial AC (&gt;=135,000k Btu/hr)",'Emission Factors'!$E$58,""))))))</f>
        <v/>
      </c>
      <c r="J780" s="96"/>
      <c r="K780" s="211" t="str">
        <f>IF(ISBLANK(J780),"",VLOOKUP(J780,'Emission Factors'!$C$81:$G$221,4,FALSE))</f>
        <v/>
      </c>
      <c r="L780" s="210" t="str">
        <f>IF(D780="Room AC (window/wall)",'Emission Factors'!$F$53,IF(D780="Room AC (PTAC/PTHP)",'Emission Factors'!$F$54,IF(D780="Residential AC",'Emission Factors'!$F$55,IF(D780="Residential HP",'Emission Factors'!$F$56,IF(D780="Commercial AC (&gt;=65k to &lt;135,000k Btu/hr)",'Emission Factors'!$F$57,IF(D780="Commercial AC (&gt;=135,000k Btu/hr)",'Emission Factors'!$F$58,""))))))</f>
        <v/>
      </c>
      <c r="M780" s="211" t="str">
        <f>IF(D780="Room AC (window/wall)",'Emission Factors'!$G$53,IF(D780="Room AC (PTAC/PTHP)",'Emission Factors'!$G$54,IF(D780="Residential AC",'Emission Factors'!$G$55,IF(D780="Residential HP",'Emission Factors'!$G$56,IF(D780="Commercial AC (&gt;=65k to &lt;135,000k Btu/hr)",'Emission Factors'!$G$57,IF(D780="Commercial AC (&gt;=135,000k Btu/hr)",'Emission Factors'!$G$58,""))))))</f>
        <v/>
      </c>
      <c r="N780" s="96"/>
      <c r="O780" s="209" t="str">
        <f>IF(ISBLANK(D780),"",(IF(D780="Room AC (window/wall)",'Emission Factors'!$C$53,IF(D780="Room AC (PTAC/PTHP)",'Emission Factors'!$C$54,IF(D780="Residential AC",'Emission Factors'!$C$55,IF(D780="Residential HP",'Emission Factors'!$C$56,IF(D780="Commercial AC (&gt;=65k to &lt;135,000k Btu/hr)",'Emission Factors'!$C$57,IF(D780="Commercial AC (&gt;=135,000k Btu/hr)",'Emission Factors'!$C$58,""))))))))</f>
        <v/>
      </c>
      <c r="P780" s="209" t="str">
        <f t="shared" si="110"/>
        <v/>
      </c>
      <c r="Q780" s="95"/>
      <c r="R780" s="256"/>
      <c r="S780" s="256"/>
      <c r="T780" s="96"/>
      <c r="U780" s="211" t="str">
        <f>IF(Q780="Room AC (window/wall)",'Emission Factors'!$E$53,IF(AND(Q780="Room AC (PTAC/PTHP)",ISBLANK(T780)),"Error",IF(AND(Q780="Room AC (PTAC/PTHP)",T780&gt;0),T780,IF(Q780="Residential AC",'Emission Factors'!$E$55,IF(AND(Q780="Residential HP",ISBLANK(T780)),"Error",IF(AND(Q780="Residential HP",T780&gt;0),T780,IF(Q780="Commercial AC (&gt;=65k to &lt;135,000k Btu/hr)",'Emission Factors'!$E$57,IF(Q780="Commercial AC (&gt;=135,000k Btu/hr)",'Emission Factors'!$E$58,""))))))))</f>
        <v/>
      </c>
      <c r="V780" s="95"/>
      <c r="W780" s="211" t="str">
        <f>IF(ISBLANK(V780),"",VLOOKUP(V780,'Emission Factors'!$C$81:$G$221,4,FALSE))</f>
        <v/>
      </c>
      <c r="X780" s="210" t="str">
        <f>IF(Q780="Room AC (window/wall)",'Emission Factors'!$F$53,IF(Q780="Room AC (PTAC/PTHP)",'Emission Factors'!$F$54,IF(Q780="Residential AC",'Emission Factors'!$F$55,IF(Q780="Residential HP",'Emission Factors'!$F$56,IF(Q780="Commercial AC (&gt;=65k to &lt;135,000k Btu/hr)",'Emission Factors'!$F$57,IF(Q780="Commercial AC (&gt;=135,000k Btu/hr)",'Emission Factors'!$F$58,""))))))</f>
        <v/>
      </c>
      <c r="Y780" s="211" t="str">
        <f>IF(Q780="Room AC (window/wall)",'Emission Factors'!$G$53,IF(Q780="Room AC (PTAC/PTHP)",'Emission Factors'!$G$54,IF(Q780="Residential AC",'Emission Factors'!$G$55,IF(Q780="Residential HP",'Emission Factors'!$G$56,IF(Q780="Commercial AC (&gt;=65k to &lt;135,000k Btu/hr)",'Emission Factors'!$G$57,IF(Q780="Commercial AC (&gt;=135,000k Btu/hr)",'Emission Factors'!$G$58,""))))))</f>
        <v/>
      </c>
      <c r="Z780" s="96"/>
      <c r="AA780" s="97" t="str">
        <f t="shared" si="111"/>
        <v/>
      </c>
      <c r="AB780" s="97" t="str">
        <f t="shared" si="112"/>
        <v/>
      </c>
      <c r="AC780" s="246" t="str">
        <f t="shared" si="113"/>
        <v/>
      </c>
      <c r="AD780" s="97" t="str">
        <f t="shared" si="114"/>
        <v/>
      </c>
      <c r="AE780" s="97" t="str">
        <f t="shared" si="115"/>
        <v/>
      </c>
      <c r="AF780" s="252" t="str">
        <f t="shared" si="116"/>
        <v/>
      </c>
      <c r="AG780" s="254" t="str">
        <f t="shared" si="117"/>
        <v/>
      </c>
      <c r="AH780" s="248" t="str">
        <f t="shared" si="118"/>
        <v/>
      </c>
      <c r="AI780" s="249" t="str">
        <f t="shared" si="119"/>
        <v/>
      </c>
    </row>
    <row r="781" spans="2:35" x14ac:dyDescent="0.3">
      <c r="B781" s="94"/>
      <c r="C781" s="95"/>
      <c r="D781" s="95"/>
      <c r="E781" s="95"/>
      <c r="F781" s="94"/>
      <c r="G781" s="145"/>
      <c r="H781" s="245"/>
      <c r="I781" s="211" t="str">
        <f>IF(D781="Room AC (window/wall)",'Emission Factors'!$E$53,IF(D781="Room AC (PTAC/PTHP)",H781,IF(D781="Residential AC",'Emission Factors'!$E$55,IF(D781="Residential HP",H781,IF(D781="Commercial AC (&gt;=65k to &lt;135,000k Btu/hr)",'Emission Factors'!$E$57,IF(D781="Commercial AC (&gt;=135,000k Btu/hr)",'Emission Factors'!$E$58,""))))))</f>
        <v/>
      </c>
      <c r="J781" s="96"/>
      <c r="K781" s="211" t="str">
        <f>IF(ISBLANK(J781),"",VLOOKUP(J781,'Emission Factors'!$C$81:$G$221,4,FALSE))</f>
        <v/>
      </c>
      <c r="L781" s="210" t="str">
        <f>IF(D781="Room AC (window/wall)",'Emission Factors'!$F$53,IF(D781="Room AC (PTAC/PTHP)",'Emission Factors'!$F$54,IF(D781="Residential AC",'Emission Factors'!$F$55,IF(D781="Residential HP",'Emission Factors'!$F$56,IF(D781="Commercial AC (&gt;=65k to &lt;135,000k Btu/hr)",'Emission Factors'!$F$57,IF(D781="Commercial AC (&gt;=135,000k Btu/hr)",'Emission Factors'!$F$58,""))))))</f>
        <v/>
      </c>
      <c r="M781" s="211" t="str">
        <f>IF(D781="Room AC (window/wall)",'Emission Factors'!$G$53,IF(D781="Room AC (PTAC/PTHP)",'Emission Factors'!$G$54,IF(D781="Residential AC",'Emission Factors'!$G$55,IF(D781="Residential HP",'Emission Factors'!$G$56,IF(D781="Commercial AC (&gt;=65k to &lt;135,000k Btu/hr)",'Emission Factors'!$G$57,IF(D781="Commercial AC (&gt;=135,000k Btu/hr)",'Emission Factors'!$G$58,""))))))</f>
        <v/>
      </c>
      <c r="N781" s="96"/>
      <c r="O781" s="209" t="str">
        <f>IF(ISBLANK(D781),"",(IF(D781="Room AC (window/wall)",'Emission Factors'!$C$53,IF(D781="Room AC (PTAC/PTHP)",'Emission Factors'!$C$54,IF(D781="Residential AC",'Emission Factors'!$C$55,IF(D781="Residential HP",'Emission Factors'!$C$56,IF(D781="Commercial AC (&gt;=65k to &lt;135,000k Btu/hr)",'Emission Factors'!$C$57,IF(D781="Commercial AC (&gt;=135,000k Btu/hr)",'Emission Factors'!$C$58,""))))))))</f>
        <v/>
      </c>
      <c r="P781" s="209" t="str">
        <f t="shared" si="110"/>
        <v/>
      </c>
      <c r="Q781" s="95"/>
      <c r="R781" s="256"/>
      <c r="S781" s="256"/>
      <c r="T781" s="96"/>
      <c r="U781" s="211" t="str">
        <f>IF(Q781="Room AC (window/wall)",'Emission Factors'!$E$53,IF(AND(Q781="Room AC (PTAC/PTHP)",ISBLANK(T781)),"Error",IF(AND(Q781="Room AC (PTAC/PTHP)",T781&gt;0),T781,IF(Q781="Residential AC",'Emission Factors'!$E$55,IF(AND(Q781="Residential HP",ISBLANK(T781)),"Error",IF(AND(Q781="Residential HP",T781&gt;0),T781,IF(Q781="Commercial AC (&gt;=65k to &lt;135,000k Btu/hr)",'Emission Factors'!$E$57,IF(Q781="Commercial AC (&gt;=135,000k Btu/hr)",'Emission Factors'!$E$58,""))))))))</f>
        <v/>
      </c>
      <c r="V781" s="95"/>
      <c r="W781" s="211" t="str">
        <f>IF(ISBLANK(V781),"",VLOOKUP(V781,'Emission Factors'!$C$81:$G$221,4,FALSE))</f>
        <v/>
      </c>
      <c r="X781" s="210" t="str">
        <f>IF(Q781="Room AC (window/wall)",'Emission Factors'!$F$53,IF(Q781="Room AC (PTAC/PTHP)",'Emission Factors'!$F$54,IF(Q781="Residential AC",'Emission Factors'!$F$55,IF(Q781="Residential HP",'Emission Factors'!$F$56,IF(Q781="Commercial AC (&gt;=65k to &lt;135,000k Btu/hr)",'Emission Factors'!$F$57,IF(Q781="Commercial AC (&gt;=135,000k Btu/hr)",'Emission Factors'!$F$58,""))))))</f>
        <v/>
      </c>
      <c r="Y781" s="211" t="str">
        <f>IF(Q781="Room AC (window/wall)",'Emission Factors'!$G$53,IF(Q781="Room AC (PTAC/PTHP)",'Emission Factors'!$G$54,IF(Q781="Residential AC",'Emission Factors'!$G$55,IF(Q781="Residential HP",'Emission Factors'!$G$56,IF(Q781="Commercial AC (&gt;=65k to &lt;135,000k Btu/hr)",'Emission Factors'!$G$57,IF(Q781="Commercial AC (&gt;=135,000k Btu/hr)",'Emission Factors'!$G$58,""))))))</f>
        <v/>
      </c>
      <c r="Z781" s="96"/>
      <c r="AA781" s="97" t="str">
        <f t="shared" si="111"/>
        <v/>
      </c>
      <c r="AB781" s="97" t="str">
        <f t="shared" si="112"/>
        <v/>
      </c>
      <c r="AC781" s="246" t="str">
        <f t="shared" si="113"/>
        <v/>
      </c>
      <c r="AD781" s="97" t="str">
        <f t="shared" si="114"/>
        <v/>
      </c>
      <c r="AE781" s="97" t="str">
        <f t="shared" si="115"/>
        <v/>
      </c>
      <c r="AF781" s="252" t="str">
        <f t="shared" si="116"/>
        <v/>
      </c>
      <c r="AG781" s="254" t="str">
        <f t="shared" si="117"/>
        <v/>
      </c>
      <c r="AH781" s="248" t="str">
        <f t="shared" si="118"/>
        <v/>
      </c>
      <c r="AI781" s="249" t="str">
        <f t="shared" si="119"/>
        <v/>
      </c>
    </row>
    <row r="782" spans="2:35" x14ac:dyDescent="0.3">
      <c r="B782" s="94"/>
      <c r="C782" s="95"/>
      <c r="D782" s="95"/>
      <c r="E782" s="95"/>
      <c r="F782" s="94"/>
      <c r="G782" s="145"/>
      <c r="H782" s="245"/>
      <c r="I782" s="211" t="str">
        <f>IF(D782="Room AC (window/wall)",'Emission Factors'!$E$53,IF(D782="Room AC (PTAC/PTHP)",H782,IF(D782="Residential AC",'Emission Factors'!$E$55,IF(D782="Residential HP",H782,IF(D782="Commercial AC (&gt;=65k to &lt;135,000k Btu/hr)",'Emission Factors'!$E$57,IF(D782="Commercial AC (&gt;=135,000k Btu/hr)",'Emission Factors'!$E$58,""))))))</f>
        <v/>
      </c>
      <c r="J782" s="96"/>
      <c r="K782" s="211" t="str">
        <f>IF(ISBLANK(J782),"",VLOOKUP(J782,'Emission Factors'!$C$81:$G$221,4,FALSE))</f>
        <v/>
      </c>
      <c r="L782" s="210" t="str">
        <f>IF(D782="Room AC (window/wall)",'Emission Factors'!$F$53,IF(D782="Room AC (PTAC/PTHP)",'Emission Factors'!$F$54,IF(D782="Residential AC",'Emission Factors'!$F$55,IF(D782="Residential HP",'Emission Factors'!$F$56,IF(D782="Commercial AC (&gt;=65k to &lt;135,000k Btu/hr)",'Emission Factors'!$F$57,IF(D782="Commercial AC (&gt;=135,000k Btu/hr)",'Emission Factors'!$F$58,""))))))</f>
        <v/>
      </c>
      <c r="M782" s="211" t="str">
        <f>IF(D782="Room AC (window/wall)",'Emission Factors'!$G$53,IF(D782="Room AC (PTAC/PTHP)",'Emission Factors'!$G$54,IF(D782="Residential AC",'Emission Factors'!$G$55,IF(D782="Residential HP",'Emission Factors'!$G$56,IF(D782="Commercial AC (&gt;=65k to &lt;135,000k Btu/hr)",'Emission Factors'!$G$57,IF(D782="Commercial AC (&gt;=135,000k Btu/hr)",'Emission Factors'!$G$58,""))))))</f>
        <v/>
      </c>
      <c r="N782" s="96"/>
      <c r="O782" s="209" t="str">
        <f>IF(ISBLANK(D782),"",(IF(D782="Room AC (window/wall)",'Emission Factors'!$C$53,IF(D782="Room AC (PTAC/PTHP)",'Emission Factors'!$C$54,IF(D782="Residential AC",'Emission Factors'!$C$55,IF(D782="Residential HP",'Emission Factors'!$C$56,IF(D782="Commercial AC (&gt;=65k to &lt;135,000k Btu/hr)",'Emission Factors'!$C$57,IF(D782="Commercial AC (&gt;=135,000k Btu/hr)",'Emission Factors'!$C$58,""))))))))</f>
        <v/>
      </c>
      <c r="P782" s="209" t="str">
        <f t="shared" ref="P782:P845" si="120">IFERROR(O782-(IF(ISBLANK(R782),"Error",R782)-E782),"")</f>
        <v/>
      </c>
      <c r="Q782" s="95"/>
      <c r="R782" s="256"/>
      <c r="S782" s="256"/>
      <c r="T782" s="96"/>
      <c r="U782" s="211" t="str">
        <f>IF(Q782="Room AC (window/wall)",'Emission Factors'!$E$53,IF(AND(Q782="Room AC (PTAC/PTHP)",ISBLANK(T782)),"Error",IF(AND(Q782="Room AC (PTAC/PTHP)",T782&gt;0),T782,IF(Q782="Residential AC",'Emission Factors'!$E$55,IF(AND(Q782="Residential HP",ISBLANK(T782)),"Error",IF(AND(Q782="Residential HP",T782&gt;0),T782,IF(Q782="Commercial AC (&gt;=65k to &lt;135,000k Btu/hr)",'Emission Factors'!$E$57,IF(Q782="Commercial AC (&gt;=135,000k Btu/hr)",'Emission Factors'!$E$58,""))))))))</f>
        <v/>
      </c>
      <c r="V782" s="95"/>
      <c r="W782" s="211" t="str">
        <f>IF(ISBLANK(V782),"",VLOOKUP(V782,'Emission Factors'!$C$81:$G$221,4,FALSE))</f>
        <v/>
      </c>
      <c r="X782" s="210" t="str">
        <f>IF(Q782="Room AC (window/wall)",'Emission Factors'!$F$53,IF(Q782="Room AC (PTAC/PTHP)",'Emission Factors'!$F$54,IF(Q782="Residential AC",'Emission Factors'!$F$55,IF(Q782="Residential HP",'Emission Factors'!$F$56,IF(Q782="Commercial AC (&gt;=65k to &lt;135,000k Btu/hr)",'Emission Factors'!$F$57,IF(Q782="Commercial AC (&gt;=135,000k Btu/hr)",'Emission Factors'!$F$58,""))))))</f>
        <v/>
      </c>
      <c r="Y782" s="211" t="str">
        <f>IF(Q782="Room AC (window/wall)",'Emission Factors'!$G$53,IF(Q782="Room AC (PTAC/PTHP)",'Emission Factors'!$G$54,IF(Q782="Residential AC",'Emission Factors'!$G$55,IF(Q782="Residential HP",'Emission Factors'!$G$56,IF(Q782="Commercial AC (&gt;=65k to &lt;135,000k Btu/hr)",'Emission Factors'!$G$57,IF(Q782="Commercial AC (&gt;=135,000k Btu/hr)",'Emission Factors'!$G$58,""))))))</f>
        <v/>
      </c>
      <c r="Z782" s="96"/>
      <c r="AA782" s="97" t="str">
        <f t="shared" si="111"/>
        <v/>
      </c>
      <c r="AB782" s="97" t="str">
        <f t="shared" si="112"/>
        <v/>
      </c>
      <c r="AC782" s="246" t="str">
        <f t="shared" si="113"/>
        <v/>
      </c>
      <c r="AD782" s="97" t="str">
        <f t="shared" si="114"/>
        <v/>
      </c>
      <c r="AE782" s="97" t="str">
        <f t="shared" si="115"/>
        <v/>
      </c>
      <c r="AF782" s="252" t="str">
        <f t="shared" si="116"/>
        <v/>
      </c>
      <c r="AG782" s="254" t="str">
        <f t="shared" si="117"/>
        <v/>
      </c>
      <c r="AH782" s="248" t="str">
        <f t="shared" si="118"/>
        <v/>
      </c>
      <c r="AI782" s="249" t="str">
        <f t="shared" si="119"/>
        <v/>
      </c>
    </row>
    <row r="783" spans="2:35" x14ac:dyDescent="0.3">
      <c r="B783" s="94"/>
      <c r="C783" s="95"/>
      <c r="D783" s="95"/>
      <c r="E783" s="95"/>
      <c r="F783" s="94"/>
      <c r="G783" s="145"/>
      <c r="H783" s="245"/>
      <c r="I783" s="211" t="str">
        <f>IF(D783="Room AC (window/wall)",'Emission Factors'!$E$53,IF(D783="Room AC (PTAC/PTHP)",H783,IF(D783="Residential AC",'Emission Factors'!$E$55,IF(D783="Residential HP",H783,IF(D783="Commercial AC (&gt;=65k to &lt;135,000k Btu/hr)",'Emission Factors'!$E$57,IF(D783="Commercial AC (&gt;=135,000k Btu/hr)",'Emission Factors'!$E$58,""))))))</f>
        <v/>
      </c>
      <c r="J783" s="96"/>
      <c r="K783" s="211" t="str">
        <f>IF(ISBLANK(J783),"",VLOOKUP(J783,'Emission Factors'!$C$81:$G$221,4,FALSE))</f>
        <v/>
      </c>
      <c r="L783" s="210" t="str">
        <f>IF(D783="Room AC (window/wall)",'Emission Factors'!$F$53,IF(D783="Room AC (PTAC/PTHP)",'Emission Factors'!$F$54,IF(D783="Residential AC",'Emission Factors'!$F$55,IF(D783="Residential HP",'Emission Factors'!$F$56,IF(D783="Commercial AC (&gt;=65k to &lt;135,000k Btu/hr)",'Emission Factors'!$F$57,IF(D783="Commercial AC (&gt;=135,000k Btu/hr)",'Emission Factors'!$F$58,""))))))</f>
        <v/>
      </c>
      <c r="M783" s="211" t="str">
        <f>IF(D783="Room AC (window/wall)",'Emission Factors'!$G$53,IF(D783="Room AC (PTAC/PTHP)",'Emission Factors'!$G$54,IF(D783="Residential AC",'Emission Factors'!$G$55,IF(D783="Residential HP",'Emission Factors'!$G$56,IF(D783="Commercial AC (&gt;=65k to &lt;135,000k Btu/hr)",'Emission Factors'!$G$57,IF(D783="Commercial AC (&gt;=135,000k Btu/hr)",'Emission Factors'!$G$58,""))))))</f>
        <v/>
      </c>
      <c r="N783" s="96"/>
      <c r="O783" s="209" t="str">
        <f>IF(ISBLANK(D783),"",(IF(D783="Room AC (window/wall)",'Emission Factors'!$C$53,IF(D783="Room AC (PTAC/PTHP)",'Emission Factors'!$C$54,IF(D783="Residential AC",'Emission Factors'!$C$55,IF(D783="Residential HP",'Emission Factors'!$C$56,IF(D783="Commercial AC (&gt;=65k to &lt;135,000k Btu/hr)",'Emission Factors'!$C$57,IF(D783="Commercial AC (&gt;=135,000k Btu/hr)",'Emission Factors'!$C$58,""))))))))</f>
        <v/>
      </c>
      <c r="P783" s="209" t="str">
        <f t="shared" si="120"/>
        <v/>
      </c>
      <c r="Q783" s="95"/>
      <c r="R783" s="256"/>
      <c r="S783" s="256"/>
      <c r="T783" s="96"/>
      <c r="U783" s="211" t="str">
        <f>IF(Q783="Room AC (window/wall)",'Emission Factors'!$E$53,IF(AND(Q783="Room AC (PTAC/PTHP)",ISBLANK(T783)),"Error",IF(AND(Q783="Room AC (PTAC/PTHP)",T783&gt;0),T783,IF(Q783="Residential AC",'Emission Factors'!$E$55,IF(AND(Q783="Residential HP",ISBLANK(T783)),"Error",IF(AND(Q783="Residential HP",T783&gt;0),T783,IF(Q783="Commercial AC (&gt;=65k to &lt;135,000k Btu/hr)",'Emission Factors'!$E$57,IF(Q783="Commercial AC (&gt;=135,000k Btu/hr)",'Emission Factors'!$E$58,""))))))))</f>
        <v/>
      </c>
      <c r="V783" s="95"/>
      <c r="W783" s="211" t="str">
        <f>IF(ISBLANK(V783),"",VLOOKUP(V783,'Emission Factors'!$C$81:$G$221,4,FALSE))</f>
        <v/>
      </c>
      <c r="X783" s="210" t="str">
        <f>IF(Q783="Room AC (window/wall)",'Emission Factors'!$F$53,IF(Q783="Room AC (PTAC/PTHP)",'Emission Factors'!$F$54,IF(Q783="Residential AC",'Emission Factors'!$F$55,IF(Q783="Residential HP",'Emission Factors'!$F$56,IF(Q783="Commercial AC (&gt;=65k to &lt;135,000k Btu/hr)",'Emission Factors'!$F$57,IF(Q783="Commercial AC (&gt;=135,000k Btu/hr)",'Emission Factors'!$F$58,""))))))</f>
        <v/>
      </c>
      <c r="Y783" s="211" t="str">
        <f>IF(Q783="Room AC (window/wall)",'Emission Factors'!$G$53,IF(Q783="Room AC (PTAC/PTHP)",'Emission Factors'!$G$54,IF(Q783="Residential AC",'Emission Factors'!$G$55,IF(Q783="Residential HP",'Emission Factors'!$G$56,IF(Q783="Commercial AC (&gt;=65k to &lt;135,000k Btu/hr)",'Emission Factors'!$G$57,IF(Q783="Commercial AC (&gt;=135,000k Btu/hr)",'Emission Factors'!$G$58,""))))))</f>
        <v/>
      </c>
      <c r="Z783" s="96"/>
      <c r="AA783" s="97" t="str">
        <f t="shared" ref="AA783:AA846" si="121">IF(ISBLANK(Z783),"",(I783*K783*(M783/100)*(N783/2204.6)))</f>
        <v/>
      </c>
      <c r="AB783" s="97" t="str">
        <f t="shared" ref="AB783:AB846" si="122">IF(ISBLANK(Z783),"",(U783*W783*(Y783/100)*(Z783/2204.6)))</f>
        <v/>
      </c>
      <c r="AC783" s="246" t="str">
        <f t="shared" ref="AC783:AC846" si="123">IF(ISBLANK(Z783),"",(AA783-AB783))</f>
        <v/>
      </c>
      <c r="AD783" s="97" t="str">
        <f t="shared" ref="AD783:AD846" si="124">IF(ISBLANK(Z783),"",(H783*K783*(L783/100)*(N783/2204.6)*P783))</f>
        <v/>
      </c>
      <c r="AE783" s="97" t="str">
        <f t="shared" ref="AE783:AE846" si="125">IF(ISBLANK(Z783),"",(T783*W783*(X783/100)*(Z783/2204.6)*P783))</f>
        <v/>
      </c>
      <c r="AF783" s="252" t="str">
        <f t="shared" ref="AF783:AF846" si="126">IF(ISBLANK(Z783),"",(AD783-AE783))</f>
        <v/>
      </c>
      <c r="AG783" s="254" t="str">
        <f t="shared" ref="AG783:AG846" si="127">IF(ISBLANK(S783),"",IF(AND(S783&gt;2024,W783&gt;750),0,SUM(AC783,AF783)))</f>
        <v/>
      </c>
      <c r="AH783" s="248" t="str">
        <f t="shared" ref="AH783:AH846" si="128">IF(ISBLANK(Z783),"",(AG783/Z783))</f>
        <v/>
      </c>
      <c r="AI783" s="249" t="str">
        <f t="shared" ref="AI783:AI846" si="129">IF(ISBLANK(Z783),"",(IF(AG783=0,0,(AG783/G783))))</f>
        <v/>
      </c>
    </row>
    <row r="784" spans="2:35" x14ac:dyDescent="0.3">
      <c r="B784" s="94"/>
      <c r="C784" s="95"/>
      <c r="D784" s="95"/>
      <c r="E784" s="95"/>
      <c r="F784" s="94"/>
      <c r="G784" s="145"/>
      <c r="H784" s="245"/>
      <c r="I784" s="211" t="str">
        <f>IF(D784="Room AC (window/wall)",'Emission Factors'!$E$53,IF(D784="Room AC (PTAC/PTHP)",H784,IF(D784="Residential AC",'Emission Factors'!$E$55,IF(D784="Residential HP",H784,IF(D784="Commercial AC (&gt;=65k to &lt;135,000k Btu/hr)",'Emission Factors'!$E$57,IF(D784="Commercial AC (&gt;=135,000k Btu/hr)",'Emission Factors'!$E$58,""))))))</f>
        <v/>
      </c>
      <c r="J784" s="96"/>
      <c r="K784" s="211" t="str">
        <f>IF(ISBLANK(J784),"",VLOOKUP(J784,'Emission Factors'!$C$81:$G$221,4,FALSE))</f>
        <v/>
      </c>
      <c r="L784" s="210" t="str">
        <f>IF(D784="Room AC (window/wall)",'Emission Factors'!$F$53,IF(D784="Room AC (PTAC/PTHP)",'Emission Factors'!$F$54,IF(D784="Residential AC",'Emission Factors'!$F$55,IF(D784="Residential HP",'Emission Factors'!$F$56,IF(D784="Commercial AC (&gt;=65k to &lt;135,000k Btu/hr)",'Emission Factors'!$F$57,IF(D784="Commercial AC (&gt;=135,000k Btu/hr)",'Emission Factors'!$F$58,""))))))</f>
        <v/>
      </c>
      <c r="M784" s="211" t="str">
        <f>IF(D784="Room AC (window/wall)",'Emission Factors'!$G$53,IF(D784="Room AC (PTAC/PTHP)",'Emission Factors'!$G$54,IF(D784="Residential AC",'Emission Factors'!$G$55,IF(D784="Residential HP",'Emission Factors'!$G$56,IF(D784="Commercial AC (&gt;=65k to &lt;135,000k Btu/hr)",'Emission Factors'!$G$57,IF(D784="Commercial AC (&gt;=135,000k Btu/hr)",'Emission Factors'!$G$58,""))))))</f>
        <v/>
      </c>
      <c r="N784" s="96"/>
      <c r="O784" s="209" t="str">
        <f>IF(ISBLANK(D784),"",(IF(D784="Room AC (window/wall)",'Emission Factors'!$C$53,IF(D784="Room AC (PTAC/PTHP)",'Emission Factors'!$C$54,IF(D784="Residential AC",'Emission Factors'!$C$55,IF(D784="Residential HP",'Emission Factors'!$C$56,IF(D784="Commercial AC (&gt;=65k to &lt;135,000k Btu/hr)",'Emission Factors'!$C$57,IF(D784="Commercial AC (&gt;=135,000k Btu/hr)",'Emission Factors'!$C$58,""))))))))</f>
        <v/>
      </c>
      <c r="P784" s="209" t="str">
        <f t="shared" si="120"/>
        <v/>
      </c>
      <c r="Q784" s="95"/>
      <c r="R784" s="256"/>
      <c r="S784" s="256"/>
      <c r="T784" s="96"/>
      <c r="U784" s="211" t="str">
        <f>IF(Q784="Room AC (window/wall)",'Emission Factors'!$E$53,IF(AND(Q784="Room AC (PTAC/PTHP)",ISBLANK(T784)),"Error",IF(AND(Q784="Room AC (PTAC/PTHP)",T784&gt;0),T784,IF(Q784="Residential AC",'Emission Factors'!$E$55,IF(AND(Q784="Residential HP",ISBLANK(T784)),"Error",IF(AND(Q784="Residential HP",T784&gt;0),T784,IF(Q784="Commercial AC (&gt;=65k to &lt;135,000k Btu/hr)",'Emission Factors'!$E$57,IF(Q784="Commercial AC (&gt;=135,000k Btu/hr)",'Emission Factors'!$E$58,""))))))))</f>
        <v/>
      </c>
      <c r="V784" s="95"/>
      <c r="W784" s="211" t="str">
        <f>IF(ISBLANK(V784),"",VLOOKUP(V784,'Emission Factors'!$C$81:$G$221,4,FALSE))</f>
        <v/>
      </c>
      <c r="X784" s="210" t="str">
        <f>IF(Q784="Room AC (window/wall)",'Emission Factors'!$F$53,IF(Q784="Room AC (PTAC/PTHP)",'Emission Factors'!$F$54,IF(Q784="Residential AC",'Emission Factors'!$F$55,IF(Q784="Residential HP",'Emission Factors'!$F$56,IF(Q784="Commercial AC (&gt;=65k to &lt;135,000k Btu/hr)",'Emission Factors'!$F$57,IF(Q784="Commercial AC (&gt;=135,000k Btu/hr)",'Emission Factors'!$F$58,""))))))</f>
        <v/>
      </c>
      <c r="Y784" s="211" t="str">
        <f>IF(Q784="Room AC (window/wall)",'Emission Factors'!$G$53,IF(Q784="Room AC (PTAC/PTHP)",'Emission Factors'!$G$54,IF(Q784="Residential AC",'Emission Factors'!$G$55,IF(Q784="Residential HP",'Emission Factors'!$G$56,IF(Q784="Commercial AC (&gt;=65k to &lt;135,000k Btu/hr)",'Emission Factors'!$G$57,IF(Q784="Commercial AC (&gt;=135,000k Btu/hr)",'Emission Factors'!$G$58,""))))))</f>
        <v/>
      </c>
      <c r="Z784" s="96"/>
      <c r="AA784" s="97" t="str">
        <f t="shared" si="121"/>
        <v/>
      </c>
      <c r="AB784" s="97" t="str">
        <f t="shared" si="122"/>
        <v/>
      </c>
      <c r="AC784" s="246" t="str">
        <f t="shared" si="123"/>
        <v/>
      </c>
      <c r="AD784" s="97" t="str">
        <f t="shared" si="124"/>
        <v/>
      </c>
      <c r="AE784" s="97" t="str">
        <f t="shared" si="125"/>
        <v/>
      </c>
      <c r="AF784" s="252" t="str">
        <f t="shared" si="126"/>
        <v/>
      </c>
      <c r="AG784" s="254" t="str">
        <f t="shared" si="127"/>
        <v/>
      </c>
      <c r="AH784" s="248" t="str">
        <f t="shared" si="128"/>
        <v/>
      </c>
      <c r="AI784" s="249" t="str">
        <f t="shared" si="129"/>
        <v/>
      </c>
    </row>
    <row r="785" spans="2:35" x14ac:dyDescent="0.3">
      <c r="B785" s="94"/>
      <c r="C785" s="95"/>
      <c r="D785" s="95"/>
      <c r="E785" s="95"/>
      <c r="F785" s="94"/>
      <c r="G785" s="145"/>
      <c r="H785" s="245"/>
      <c r="I785" s="211" t="str">
        <f>IF(D785="Room AC (window/wall)",'Emission Factors'!$E$53,IF(D785="Room AC (PTAC/PTHP)",H785,IF(D785="Residential AC",'Emission Factors'!$E$55,IF(D785="Residential HP",H785,IF(D785="Commercial AC (&gt;=65k to &lt;135,000k Btu/hr)",'Emission Factors'!$E$57,IF(D785="Commercial AC (&gt;=135,000k Btu/hr)",'Emission Factors'!$E$58,""))))))</f>
        <v/>
      </c>
      <c r="J785" s="96"/>
      <c r="K785" s="211" t="str">
        <f>IF(ISBLANK(J785),"",VLOOKUP(J785,'Emission Factors'!$C$81:$G$221,4,FALSE))</f>
        <v/>
      </c>
      <c r="L785" s="210" t="str">
        <f>IF(D785="Room AC (window/wall)",'Emission Factors'!$F$53,IF(D785="Room AC (PTAC/PTHP)",'Emission Factors'!$F$54,IF(D785="Residential AC",'Emission Factors'!$F$55,IF(D785="Residential HP",'Emission Factors'!$F$56,IF(D785="Commercial AC (&gt;=65k to &lt;135,000k Btu/hr)",'Emission Factors'!$F$57,IF(D785="Commercial AC (&gt;=135,000k Btu/hr)",'Emission Factors'!$F$58,""))))))</f>
        <v/>
      </c>
      <c r="M785" s="211" t="str">
        <f>IF(D785="Room AC (window/wall)",'Emission Factors'!$G$53,IF(D785="Room AC (PTAC/PTHP)",'Emission Factors'!$G$54,IF(D785="Residential AC",'Emission Factors'!$G$55,IF(D785="Residential HP",'Emission Factors'!$G$56,IF(D785="Commercial AC (&gt;=65k to &lt;135,000k Btu/hr)",'Emission Factors'!$G$57,IF(D785="Commercial AC (&gt;=135,000k Btu/hr)",'Emission Factors'!$G$58,""))))))</f>
        <v/>
      </c>
      <c r="N785" s="96"/>
      <c r="O785" s="209" t="str">
        <f>IF(ISBLANK(D785),"",(IF(D785="Room AC (window/wall)",'Emission Factors'!$C$53,IF(D785="Room AC (PTAC/PTHP)",'Emission Factors'!$C$54,IF(D785="Residential AC",'Emission Factors'!$C$55,IF(D785="Residential HP",'Emission Factors'!$C$56,IF(D785="Commercial AC (&gt;=65k to &lt;135,000k Btu/hr)",'Emission Factors'!$C$57,IF(D785="Commercial AC (&gt;=135,000k Btu/hr)",'Emission Factors'!$C$58,""))))))))</f>
        <v/>
      </c>
      <c r="P785" s="209" t="str">
        <f t="shared" si="120"/>
        <v/>
      </c>
      <c r="Q785" s="95"/>
      <c r="R785" s="256"/>
      <c r="S785" s="256"/>
      <c r="T785" s="96"/>
      <c r="U785" s="211" t="str">
        <f>IF(Q785="Room AC (window/wall)",'Emission Factors'!$E$53,IF(AND(Q785="Room AC (PTAC/PTHP)",ISBLANK(T785)),"Error",IF(AND(Q785="Room AC (PTAC/PTHP)",T785&gt;0),T785,IF(Q785="Residential AC",'Emission Factors'!$E$55,IF(AND(Q785="Residential HP",ISBLANK(T785)),"Error",IF(AND(Q785="Residential HP",T785&gt;0),T785,IF(Q785="Commercial AC (&gt;=65k to &lt;135,000k Btu/hr)",'Emission Factors'!$E$57,IF(Q785="Commercial AC (&gt;=135,000k Btu/hr)",'Emission Factors'!$E$58,""))))))))</f>
        <v/>
      </c>
      <c r="V785" s="95"/>
      <c r="W785" s="211" t="str">
        <f>IF(ISBLANK(V785),"",VLOOKUP(V785,'Emission Factors'!$C$81:$G$221,4,FALSE))</f>
        <v/>
      </c>
      <c r="X785" s="210" t="str">
        <f>IF(Q785="Room AC (window/wall)",'Emission Factors'!$F$53,IF(Q785="Room AC (PTAC/PTHP)",'Emission Factors'!$F$54,IF(Q785="Residential AC",'Emission Factors'!$F$55,IF(Q785="Residential HP",'Emission Factors'!$F$56,IF(Q785="Commercial AC (&gt;=65k to &lt;135,000k Btu/hr)",'Emission Factors'!$F$57,IF(Q785="Commercial AC (&gt;=135,000k Btu/hr)",'Emission Factors'!$F$58,""))))))</f>
        <v/>
      </c>
      <c r="Y785" s="211" t="str">
        <f>IF(Q785="Room AC (window/wall)",'Emission Factors'!$G$53,IF(Q785="Room AC (PTAC/PTHP)",'Emission Factors'!$G$54,IF(Q785="Residential AC",'Emission Factors'!$G$55,IF(Q785="Residential HP",'Emission Factors'!$G$56,IF(Q785="Commercial AC (&gt;=65k to &lt;135,000k Btu/hr)",'Emission Factors'!$G$57,IF(Q785="Commercial AC (&gt;=135,000k Btu/hr)",'Emission Factors'!$G$58,""))))))</f>
        <v/>
      </c>
      <c r="Z785" s="96"/>
      <c r="AA785" s="97" t="str">
        <f t="shared" si="121"/>
        <v/>
      </c>
      <c r="AB785" s="97" t="str">
        <f t="shared" si="122"/>
        <v/>
      </c>
      <c r="AC785" s="246" t="str">
        <f t="shared" si="123"/>
        <v/>
      </c>
      <c r="AD785" s="97" t="str">
        <f t="shared" si="124"/>
        <v/>
      </c>
      <c r="AE785" s="97" t="str">
        <f t="shared" si="125"/>
        <v/>
      </c>
      <c r="AF785" s="252" t="str">
        <f t="shared" si="126"/>
        <v/>
      </c>
      <c r="AG785" s="254" t="str">
        <f t="shared" si="127"/>
        <v/>
      </c>
      <c r="AH785" s="248" t="str">
        <f t="shared" si="128"/>
        <v/>
      </c>
      <c r="AI785" s="249" t="str">
        <f t="shared" si="129"/>
        <v/>
      </c>
    </row>
    <row r="786" spans="2:35" x14ac:dyDescent="0.3">
      <c r="B786" s="94"/>
      <c r="C786" s="95"/>
      <c r="D786" s="95"/>
      <c r="E786" s="95"/>
      <c r="F786" s="94"/>
      <c r="G786" s="145"/>
      <c r="H786" s="245"/>
      <c r="I786" s="211" t="str">
        <f>IF(D786="Room AC (window/wall)",'Emission Factors'!$E$53,IF(D786="Room AC (PTAC/PTHP)",H786,IF(D786="Residential AC",'Emission Factors'!$E$55,IF(D786="Residential HP",H786,IF(D786="Commercial AC (&gt;=65k to &lt;135,000k Btu/hr)",'Emission Factors'!$E$57,IF(D786="Commercial AC (&gt;=135,000k Btu/hr)",'Emission Factors'!$E$58,""))))))</f>
        <v/>
      </c>
      <c r="J786" s="96"/>
      <c r="K786" s="211" t="str">
        <f>IF(ISBLANK(J786),"",VLOOKUP(J786,'Emission Factors'!$C$81:$G$221,4,FALSE))</f>
        <v/>
      </c>
      <c r="L786" s="210" t="str">
        <f>IF(D786="Room AC (window/wall)",'Emission Factors'!$F$53,IF(D786="Room AC (PTAC/PTHP)",'Emission Factors'!$F$54,IF(D786="Residential AC",'Emission Factors'!$F$55,IF(D786="Residential HP",'Emission Factors'!$F$56,IF(D786="Commercial AC (&gt;=65k to &lt;135,000k Btu/hr)",'Emission Factors'!$F$57,IF(D786="Commercial AC (&gt;=135,000k Btu/hr)",'Emission Factors'!$F$58,""))))))</f>
        <v/>
      </c>
      <c r="M786" s="211" t="str">
        <f>IF(D786="Room AC (window/wall)",'Emission Factors'!$G$53,IF(D786="Room AC (PTAC/PTHP)",'Emission Factors'!$G$54,IF(D786="Residential AC",'Emission Factors'!$G$55,IF(D786="Residential HP",'Emission Factors'!$G$56,IF(D786="Commercial AC (&gt;=65k to &lt;135,000k Btu/hr)",'Emission Factors'!$G$57,IF(D786="Commercial AC (&gt;=135,000k Btu/hr)",'Emission Factors'!$G$58,""))))))</f>
        <v/>
      </c>
      <c r="N786" s="96"/>
      <c r="O786" s="209" t="str">
        <f>IF(ISBLANK(D786),"",(IF(D786="Room AC (window/wall)",'Emission Factors'!$C$53,IF(D786="Room AC (PTAC/PTHP)",'Emission Factors'!$C$54,IF(D786="Residential AC",'Emission Factors'!$C$55,IF(D786="Residential HP",'Emission Factors'!$C$56,IF(D786="Commercial AC (&gt;=65k to &lt;135,000k Btu/hr)",'Emission Factors'!$C$57,IF(D786="Commercial AC (&gt;=135,000k Btu/hr)",'Emission Factors'!$C$58,""))))))))</f>
        <v/>
      </c>
      <c r="P786" s="209" t="str">
        <f t="shared" si="120"/>
        <v/>
      </c>
      <c r="Q786" s="95"/>
      <c r="R786" s="256"/>
      <c r="S786" s="256"/>
      <c r="T786" s="96"/>
      <c r="U786" s="211" t="str">
        <f>IF(Q786="Room AC (window/wall)",'Emission Factors'!$E$53,IF(AND(Q786="Room AC (PTAC/PTHP)",ISBLANK(T786)),"Error",IF(AND(Q786="Room AC (PTAC/PTHP)",T786&gt;0),T786,IF(Q786="Residential AC",'Emission Factors'!$E$55,IF(AND(Q786="Residential HP",ISBLANK(T786)),"Error",IF(AND(Q786="Residential HP",T786&gt;0),T786,IF(Q786="Commercial AC (&gt;=65k to &lt;135,000k Btu/hr)",'Emission Factors'!$E$57,IF(Q786="Commercial AC (&gt;=135,000k Btu/hr)",'Emission Factors'!$E$58,""))))))))</f>
        <v/>
      </c>
      <c r="V786" s="95"/>
      <c r="W786" s="211" t="str">
        <f>IF(ISBLANK(V786),"",VLOOKUP(V786,'Emission Factors'!$C$81:$G$221,4,FALSE))</f>
        <v/>
      </c>
      <c r="X786" s="210" t="str">
        <f>IF(Q786="Room AC (window/wall)",'Emission Factors'!$F$53,IF(Q786="Room AC (PTAC/PTHP)",'Emission Factors'!$F$54,IF(Q786="Residential AC",'Emission Factors'!$F$55,IF(Q786="Residential HP",'Emission Factors'!$F$56,IF(Q786="Commercial AC (&gt;=65k to &lt;135,000k Btu/hr)",'Emission Factors'!$F$57,IF(Q786="Commercial AC (&gt;=135,000k Btu/hr)",'Emission Factors'!$F$58,""))))))</f>
        <v/>
      </c>
      <c r="Y786" s="211" t="str">
        <f>IF(Q786="Room AC (window/wall)",'Emission Factors'!$G$53,IF(Q786="Room AC (PTAC/PTHP)",'Emission Factors'!$G$54,IF(Q786="Residential AC",'Emission Factors'!$G$55,IF(Q786="Residential HP",'Emission Factors'!$G$56,IF(Q786="Commercial AC (&gt;=65k to &lt;135,000k Btu/hr)",'Emission Factors'!$G$57,IF(Q786="Commercial AC (&gt;=135,000k Btu/hr)",'Emission Factors'!$G$58,""))))))</f>
        <v/>
      </c>
      <c r="Z786" s="96"/>
      <c r="AA786" s="97" t="str">
        <f t="shared" si="121"/>
        <v/>
      </c>
      <c r="AB786" s="97" t="str">
        <f t="shared" si="122"/>
        <v/>
      </c>
      <c r="AC786" s="246" t="str">
        <f t="shared" si="123"/>
        <v/>
      </c>
      <c r="AD786" s="97" t="str">
        <f t="shared" si="124"/>
        <v/>
      </c>
      <c r="AE786" s="97" t="str">
        <f t="shared" si="125"/>
        <v/>
      </c>
      <c r="AF786" s="252" t="str">
        <f t="shared" si="126"/>
        <v/>
      </c>
      <c r="AG786" s="254" t="str">
        <f t="shared" si="127"/>
        <v/>
      </c>
      <c r="AH786" s="248" t="str">
        <f t="shared" si="128"/>
        <v/>
      </c>
      <c r="AI786" s="249" t="str">
        <f t="shared" si="129"/>
        <v/>
      </c>
    </row>
    <row r="787" spans="2:35" x14ac:dyDescent="0.3">
      <c r="B787" s="94"/>
      <c r="C787" s="95"/>
      <c r="D787" s="95"/>
      <c r="E787" s="95"/>
      <c r="F787" s="94"/>
      <c r="G787" s="145"/>
      <c r="H787" s="245"/>
      <c r="I787" s="211" t="str">
        <f>IF(D787="Room AC (window/wall)",'Emission Factors'!$E$53,IF(D787="Room AC (PTAC/PTHP)",H787,IF(D787="Residential AC",'Emission Factors'!$E$55,IF(D787="Residential HP",H787,IF(D787="Commercial AC (&gt;=65k to &lt;135,000k Btu/hr)",'Emission Factors'!$E$57,IF(D787="Commercial AC (&gt;=135,000k Btu/hr)",'Emission Factors'!$E$58,""))))))</f>
        <v/>
      </c>
      <c r="J787" s="96"/>
      <c r="K787" s="211" t="str">
        <f>IF(ISBLANK(J787),"",VLOOKUP(J787,'Emission Factors'!$C$81:$G$221,4,FALSE))</f>
        <v/>
      </c>
      <c r="L787" s="210" t="str">
        <f>IF(D787="Room AC (window/wall)",'Emission Factors'!$F$53,IF(D787="Room AC (PTAC/PTHP)",'Emission Factors'!$F$54,IF(D787="Residential AC",'Emission Factors'!$F$55,IF(D787="Residential HP",'Emission Factors'!$F$56,IF(D787="Commercial AC (&gt;=65k to &lt;135,000k Btu/hr)",'Emission Factors'!$F$57,IF(D787="Commercial AC (&gt;=135,000k Btu/hr)",'Emission Factors'!$F$58,""))))))</f>
        <v/>
      </c>
      <c r="M787" s="211" t="str">
        <f>IF(D787="Room AC (window/wall)",'Emission Factors'!$G$53,IF(D787="Room AC (PTAC/PTHP)",'Emission Factors'!$G$54,IF(D787="Residential AC",'Emission Factors'!$G$55,IF(D787="Residential HP",'Emission Factors'!$G$56,IF(D787="Commercial AC (&gt;=65k to &lt;135,000k Btu/hr)",'Emission Factors'!$G$57,IF(D787="Commercial AC (&gt;=135,000k Btu/hr)",'Emission Factors'!$G$58,""))))))</f>
        <v/>
      </c>
      <c r="N787" s="96"/>
      <c r="O787" s="209" t="str">
        <f>IF(ISBLANK(D787),"",(IF(D787="Room AC (window/wall)",'Emission Factors'!$C$53,IF(D787="Room AC (PTAC/PTHP)",'Emission Factors'!$C$54,IF(D787="Residential AC",'Emission Factors'!$C$55,IF(D787="Residential HP",'Emission Factors'!$C$56,IF(D787="Commercial AC (&gt;=65k to &lt;135,000k Btu/hr)",'Emission Factors'!$C$57,IF(D787="Commercial AC (&gt;=135,000k Btu/hr)",'Emission Factors'!$C$58,""))))))))</f>
        <v/>
      </c>
      <c r="P787" s="209" t="str">
        <f t="shared" si="120"/>
        <v/>
      </c>
      <c r="Q787" s="95"/>
      <c r="R787" s="256"/>
      <c r="S787" s="256"/>
      <c r="T787" s="96"/>
      <c r="U787" s="211" t="str">
        <f>IF(Q787="Room AC (window/wall)",'Emission Factors'!$E$53,IF(AND(Q787="Room AC (PTAC/PTHP)",ISBLANK(T787)),"Error",IF(AND(Q787="Room AC (PTAC/PTHP)",T787&gt;0),T787,IF(Q787="Residential AC",'Emission Factors'!$E$55,IF(AND(Q787="Residential HP",ISBLANK(T787)),"Error",IF(AND(Q787="Residential HP",T787&gt;0),T787,IF(Q787="Commercial AC (&gt;=65k to &lt;135,000k Btu/hr)",'Emission Factors'!$E$57,IF(Q787="Commercial AC (&gt;=135,000k Btu/hr)",'Emission Factors'!$E$58,""))))))))</f>
        <v/>
      </c>
      <c r="V787" s="95"/>
      <c r="W787" s="211" t="str">
        <f>IF(ISBLANK(V787),"",VLOOKUP(V787,'Emission Factors'!$C$81:$G$221,4,FALSE))</f>
        <v/>
      </c>
      <c r="X787" s="210" t="str">
        <f>IF(Q787="Room AC (window/wall)",'Emission Factors'!$F$53,IF(Q787="Room AC (PTAC/PTHP)",'Emission Factors'!$F$54,IF(Q787="Residential AC",'Emission Factors'!$F$55,IF(Q787="Residential HP",'Emission Factors'!$F$56,IF(Q787="Commercial AC (&gt;=65k to &lt;135,000k Btu/hr)",'Emission Factors'!$F$57,IF(Q787="Commercial AC (&gt;=135,000k Btu/hr)",'Emission Factors'!$F$58,""))))))</f>
        <v/>
      </c>
      <c r="Y787" s="211" t="str">
        <f>IF(Q787="Room AC (window/wall)",'Emission Factors'!$G$53,IF(Q787="Room AC (PTAC/PTHP)",'Emission Factors'!$G$54,IF(Q787="Residential AC",'Emission Factors'!$G$55,IF(Q787="Residential HP",'Emission Factors'!$G$56,IF(Q787="Commercial AC (&gt;=65k to &lt;135,000k Btu/hr)",'Emission Factors'!$G$57,IF(Q787="Commercial AC (&gt;=135,000k Btu/hr)",'Emission Factors'!$G$58,""))))))</f>
        <v/>
      </c>
      <c r="Z787" s="96"/>
      <c r="AA787" s="97" t="str">
        <f t="shared" si="121"/>
        <v/>
      </c>
      <c r="AB787" s="97" t="str">
        <f t="shared" si="122"/>
        <v/>
      </c>
      <c r="AC787" s="246" t="str">
        <f t="shared" si="123"/>
        <v/>
      </c>
      <c r="AD787" s="97" t="str">
        <f t="shared" si="124"/>
        <v/>
      </c>
      <c r="AE787" s="97" t="str">
        <f t="shared" si="125"/>
        <v/>
      </c>
      <c r="AF787" s="252" t="str">
        <f t="shared" si="126"/>
        <v/>
      </c>
      <c r="AG787" s="254" t="str">
        <f t="shared" si="127"/>
        <v/>
      </c>
      <c r="AH787" s="248" t="str">
        <f t="shared" si="128"/>
        <v/>
      </c>
      <c r="AI787" s="249" t="str">
        <f t="shared" si="129"/>
        <v/>
      </c>
    </row>
    <row r="788" spans="2:35" x14ac:dyDescent="0.3">
      <c r="B788" s="94"/>
      <c r="C788" s="95"/>
      <c r="D788" s="95"/>
      <c r="E788" s="95"/>
      <c r="F788" s="94"/>
      <c r="G788" s="145"/>
      <c r="H788" s="245"/>
      <c r="I788" s="211" t="str">
        <f>IF(D788="Room AC (window/wall)",'Emission Factors'!$E$53,IF(D788="Room AC (PTAC/PTHP)",H788,IF(D788="Residential AC",'Emission Factors'!$E$55,IF(D788="Residential HP",H788,IF(D788="Commercial AC (&gt;=65k to &lt;135,000k Btu/hr)",'Emission Factors'!$E$57,IF(D788="Commercial AC (&gt;=135,000k Btu/hr)",'Emission Factors'!$E$58,""))))))</f>
        <v/>
      </c>
      <c r="J788" s="96"/>
      <c r="K788" s="211" t="str">
        <f>IF(ISBLANK(J788),"",VLOOKUP(J788,'Emission Factors'!$C$81:$G$221,4,FALSE))</f>
        <v/>
      </c>
      <c r="L788" s="210" t="str">
        <f>IF(D788="Room AC (window/wall)",'Emission Factors'!$F$53,IF(D788="Room AC (PTAC/PTHP)",'Emission Factors'!$F$54,IF(D788="Residential AC",'Emission Factors'!$F$55,IF(D788="Residential HP",'Emission Factors'!$F$56,IF(D788="Commercial AC (&gt;=65k to &lt;135,000k Btu/hr)",'Emission Factors'!$F$57,IF(D788="Commercial AC (&gt;=135,000k Btu/hr)",'Emission Factors'!$F$58,""))))))</f>
        <v/>
      </c>
      <c r="M788" s="211" t="str">
        <f>IF(D788="Room AC (window/wall)",'Emission Factors'!$G$53,IF(D788="Room AC (PTAC/PTHP)",'Emission Factors'!$G$54,IF(D788="Residential AC",'Emission Factors'!$G$55,IF(D788="Residential HP",'Emission Factors'!$G$56,IF(D788="Commercial AC (&gt;=65k to &lt;135,000k Btu/hr)",'Emission Factors'!$G$57,IF(D788="Commercial AC (&gt;=135,000k Btu/hr)",'Emission Factors'!$G$58,""))))))</f>
        <v/>
      </c>
      <c r="N788" s="96"/>
      <c r="O788" s="209" t="str">
        <f>IF(ISBLANK(D788),"",(IF(D788="Room AC (window/wall)",'Emission Factors'!$C$53,IF(D788="Room AC (PTAC/PTHP)",'Emission Factors'!$C$54,IF(D788="Residential AC",'Emission Factors'!$C$55,IF(D788="Residential HP",'Emission Factors'!$C$56,IF(D788="Commercial AC (&gt;=65k to &lt;135,000k Btu/hr)",'Emission Factors'!$C$57,IF(D788="Commercial AC (&gt;=135,000k Btu/hr)",'Emission Factors'!$C$58,""))))))))</f>
        <v/>
      </c>
      <c r="P788" s="209" t="str">
        <f t="shared" si="120"/>
        <v/>
      </c>
      <c r="Q788" s="95"/>
      <c r="R788" s="256"/>
      <c r="S788" s="256"/>
      <c r="T788" s="96"/>
      <c r="U788" s="211" t="str">
        <f>IF(Q788="Room AC (window/wall)",'Emission Factors'!$E$53,IF(AND(Q788="Room AC (PTAC/PTHP)",ISBLANK(T788)),"Error",IF(AND(Q788="Room AC (PTAC/PTHP)",T788&gt;0),T788,IF(Q788="Residential AC",'Emission Factors'!$E$55,IF(AND(Q788="Residential HP",ISBLANK(T788)),"Error",IF(AND(Q788="Residential HP",T788&gt;0),T788,IF(Q788="Commercial AC (&gt;=65k to &lt;135,000k Btu/hr)",'Emission Factors'!$E$57,IF(Q788="Commercial AC (&gt;=135,000k Btu/hr)",'Emission Factors'!$E$58,""))))))))</f>
        <v/>
      </c>
      <c r="V788" s="95"/>
      <c r="W788" s="211" t="str">
        <f>IF(ISBLANK(V788),"",VLOOKUP(V788,'Emission Factors'!$C$81:$G$221,4,FALSE))</f>
        <v/>
      </c>
      <c r="X788" s="210" t="str">
        <f>IF(Q788="Room AC (window/wall)",'Emission Factors'!$F$53,IF(Q788="Room AC (PTAC/PTHP)",'Emission Factors'!$F$54,IF(Q788="Residential AC",'Emission Factors'!$F$55,IF(Q788="Residential HP",'Emission Factors'!$F$56,IF(Q788="Commercial AC (&gt;=65k to &lt;135,000k Btu/hr)",'Emission Factors'!$F$57,IF(Q788="Commercial AC (&gt;=135,000k Btu/hr)",'Emission Factors'!$F$58,""))))))</f>
        <v/>
      </c>
      <c r="Y788" s="211" t="str">
        <f>IF(Q788="Room AC (window/wall)",'Emission Factors'!$G$53,IF(Q788="Room AC (PTAC/PTHP)",'Emission Factors'!$G$54,IF(Q788="Residential AC",'Emission Factors'!$G$55,IF(Q788="Residential HP",'Emission Factors'!$G$56,IF(Q788="Commercial AC (&gt;=65k to &lt;135,000k Btu/hr)",'Emission Factors'!$G$57,IF(Q788="Commercial AC (&gt;=135,000k Btu/hr)",'Emission Factors'!$G$58,""))))))</f>
        <v/>
      </c>
      <c r="Z788" s="96"/>
      <c r="AA788" s="97" t="str">
        <f t="shared" si="121"/>
        <v/>
      </c>
      <c r="AB788" s="97" t="str">
        <f t="shared" si="122"/>
        <v/>
      </c>
      <c r="AC788" s="246" t="str">
        <f t="shared" si="123"/>
        <v/>
      </c>
      <c r="AD788" s="97" t="str">
        <f t="shared" si="124"/>
        <v/>
      </c>
      <c r="AE788" s="97" t="str">
        <f t="shared" si="125"/>
        <v/>
      </c>
      <c r="AF788" s="252" t="str">
        <f t="shared" si="126"/>
        <v/>
      </c>
      <c r="AG788" s="254" t="str">
        <f t="shared" si="127"/>
        <v/>
      </c>
      <c r="AH788" s="248" t="str">
        <f t="shared" si="128"/>
        <v/>
      </c>
      <c r="AI788" s="249" t="str">
        <f t="shared" si="129"/>
        <v/>
      </c>
    </row>
    <row r="789" spans="2:35" x14ac:dyDescent="0.3">
      <c r="B789" s="94"/>
      <c r="C789" s="95"/>
      <c r="D789" s="95"/>
      <c r="E789" s="95"/>
      <c r="F789" s="94"/>
      <c r="G789" s="145"/>
      <c r="H789" s="245"/>
      <c r="I789" s="211" t="str">
        <f>IF(D789="Room AC (window/wall)",'Emission Factors'!$E$53,IF(D789="Room AC (PTAC/PTHP)",H789,IF(D789="Residential AC",'Emission Factors'!$E$55,IF(D789="Residential HP",H789,IF(D789="Commercial AC (&gt;=65k to &lt;135,000k Btu/hr)",'Emission Factors'!$E$57,IF(D789="Commercial AC (&gt;=135,000k Btu/hr)",'Emission Factors'!$E$58,""))))))</f>
        <v/>
      </c>
      <c r="J789" s="96"/>
      <c r="K789" s="211" t="str">
        <f>IF(ISBLANK(J789),"",VLOOKUP(J789,'Emission Factors'!$C$81:$G$221,4,FALSE))</f>
        <v/>
      </c>
      <c r="L789" s="210" t="str">
        <f>IF(D789="Room AC (window/wall)",'Emission Factors'!$F$53,IF(D789="Room AC (PTAC/PTHP)",'Emission Factors'!$F$54,IF(D789="Residential AC",'Emission Factors'!$F$55,IF(D789="Residential HP",'Emission Factors'!$F$56,IF(D789="Commercial AC (&gt;=65k to &lt;135,000k Btu/hr)",'Emission Factors'!$F$57,IF(D789="Commercial AC (&gt;=135,000k Btu/hr)",'Emission Factors'!$F$58,""))))))</f>
        <v/>
      </c>
      <c r="M789" s="211" t="str">
        <f>IF(D789="Room AC (window/wall)",'Emission Factors'!$G$53,IF(D789="Room AC (PTAC/PTHP)",'Emission Factors'!$G$54,IF(D789="Residential AC",'Emission Factors'!$G$55,IF(D789="Residential HP",'Emission Factors'!$G$56,IF(D789="Commercial AC (&gt;=65k to &lt;135,000k Btu/hr)",'Emission Factors'!$G$57,IF(D789="Commercial AC (&gt;=135,000k Btu/hr)",'Emission Factors'!$G$58,""))))))</f>
        <v/>
      </c>
      <c r="N789" s="96"/>
      <c r="O789" s="209" t="str">
        <f>IF(ISBLANK(D789),"",(IF(D789="Room AC (window/wall)",'Emission Factors'!$C$53,IF(D789="Room AC (PTAC/PTHP)",'Emission Factors'!$C$54,IF(D789="Residential AC",'Emission Factors'!$C$55,IF(D789="Residential HP",'Emission Factors'!$C$56,IF(D789="Commercial AC (&gt;=65k to &lt;135,000k Btu/hr)",'Emission Factors'!$C$57,IF(D789="Commercial AC (&gt;=135,000k Btu/hr)",'Emission Factors'!$C$58,""))))))))</f>
        <v/>
      </c>
      <c r="P789" s="209" t="str">
        <f t="shared" si="120"/>
        <v/>
      </c>
      <c r="Q789" s="95"/>
      <c r="R789" s="256"/>
      <c r="S789" s="256"/>
      <c r="T789" s="96"/>
      <c r="U789" s="211" t="str">
        <f>IF(Q789="Room AC (window/wall)",'Emission Factors'!$E$53,IF(AND(Q789="Room AC (PTAC/PTHP)",ISBLANK(T789)),"Error",IF(AND(Q789="Room AC (PTAC/PTHP)",T789&gt;0),T789,IF(Q789="Residential AC",'Emission Factors'!$E$55,IF(AND(Q789="Residential HP",ISBLANK(T789)),"Error",IF(AND(Q789="Residential HP",T789&gt;0),T789,IF(Q789="Commercial AC (&gt;=65k to &lt;135,000k Btu/hr)",'Emission Factors'!$E$57,IF(Q789="Commercial AC (&gt;=135,000k Btu/hr)",'Emission Factors'!$E$58,""))))))))</f>
        <v/>
      </c>
      <c r="V789" s="95"/>
      <c r="W789" s="211" t="str">
        <f>IF(ISBLANK(V789),"",VLOOKUP(V789,'Emission Factors'!$C$81:$G$221,4,FALSE))</f>
        <v/>
      </c>
      <c r="X789" s="210" t="str">
        <f>IF(Q789="Room AC (window/wall)",'Emission Factors'!$F$53,IF(Q789="Room AC (PTAC/PTHP)",'Emission Factors'!$F$54,IF(Q789="Residential AC",'Emission Factors'!$F$55,IF(Q789="Residential HP",'Emission Factors'!$F$56,IF(Q789="Commercial AC (&gt;=65k to &lt;135,000k Btu/hr)",'Emission Factors'!$F$57,IF(Q789="Commercial AC (&gt;=135,000k Btu/hr)",'Emission Factors'!$F$58,""))))))</f>
        <v/>
      </c>
      <c r="Y789" s="211" t="str">
        <f>IF(Q789="Room AC (window/wall)",'Emission Factors'!$G$53,IF(Q789="Room AC (PTAC/PTHP)",'Emission Factors'!$G$54,IF(Q789="Residential AC",'Emission Factors'!$G$55,IF(Q789="Residential HP",'Emission Factors'!$G$56,IF(Q789="Commercial AC (&gt;=65k to &lt;135,000k Btu/hr)",'Emission Factors'!$G$57,IF(Q789="Commercial AC (&gt;=135,000k Btu/hr)",'Emission Factors'!$G$58,""))))))</f>
        <v/>
      </c>
      <c r="Z789" s="96"/>
      <c r="AA789" s="97" t="str">
        <f t="shared" si="121"/>
        <v/>
      </c>
      <c r="AB789" s="97" t="str">
        <f t="shared" si="122"/>
        <v/>
      </c>
      <c r="AC789" s="246" t="str">
        <f t="shared" si="123"/>
        <v/>
      </c>
      <c r="AD789" s="97" t="str">
        <f t="shared" si="124"/>
        <v/>
      </c>
      <c r="AE789" s="97" t="str">
        <f t="shared" si="125"/>
        <v/>
      </c>
      <c r="AF789" s="252" t="str">
        <f t="shared" si="126"/>
        <v/>
      </c>
      <c r="AG789" s="254" t="str">
        <f t="shared" si="127"/>
        <v/>
      </c>
      <c r="AH789" s="248" t="str">
        <f t="shared" si="128"/>
        <v/>
      </c>
      <c r="AI789" s="249" t="str">
        <f t="shared" si="129"/>
        <v/>
      </c>
    </row>
    <row r="790" spans="2:35" x14ac:dyDescent="0.3">
      <c r="B790" s="94"/>
      <c r="C790" s="95"/>
      <c r="D790" s="95"/>
      <c r="E790" s="95"/>
      <c r="F790" s="94"/>
      <c r="G790" s="145"/>
      <c r="H790" s="245"/>
      <c r="I790" s="211" t="str">
        <f>IF(D790="Room AC (window/wall)",'Emission Factors'!$E$53,IF(D790="Room AC (PTAC/PTHP)",H790,IF(D790="Residential AC",'Emission Factors'!$E$55,IF(D790="Residential HP",H790,IF(D790="Commercial AC (&gt;=65k to &lt;135,000k Btu/hr)",'Emission Factors'!$E$57,IF(D790="Commercial AC (&gt;=135,000k Btu/hr)",'Emission Factors'!$E$58,""))))))</f>
        <v/>
      </c>
      <c r="J790" s="96"/>
      <c r="K790" s="211" t="str">
        <f>IF(ISBLANK(J790),"",VLOOKUP(J790,'Emission Factors'!$C$81:$G$221,4,FALSE))</f>
        <v/>
      </c>
      <c r="L790" s="210" t="str">
        <f>IF(D790="Room AC (window/wall)",'Emission Factors'!$F$53,IF(D790="Room AC (PTAC/PTHP)",'Emission Factors'!$F$54,IF(D790="Residential AC",'Emission Factors'!$F$55,IF(D790="Residential HP",'Emission Factors'!$F$56,IF(D790="Commercial AC (&gt;=65k to &lt;135,000k Btu/hr)",'Emission Factors'!$F$57,IF(D790="Commercial AC (&gt;=135,000k Btu/hr)",'Emission Factors'!$F$58,""))))))</f>
        <v/>
      </c>
      <c r="M790" s="211" t="str">
        <f>IF(D790="Room AC (window/wall)",'Emission Factors'!$G$53,IF(D790="Room AC (PTAC/PTHP)",'Emission Factors'!$G$54,IF(D790="Residential AC",'Emission Factors'!$G$55,IF(D790="Residential HP",'Emission Factors'!$G$56,IF(D790="Commercial AC (&gt;=65k to &lt;135,000k Btu/hr)",'Emission Factors'!$G$57,IF(D790="Commercial AC (&gt;=135,000k Btu/hr)",'Emission Factors'!$G$58,""))))))</f>
        <v/>
      </c>
      <c r="N790" s="96"/>
      <c r="O790" s="209" t="str">
        <f>IF(ISBLANK(D790),"",(IF(D790="Room AC (window/wall)",'Emission Factors'!$C$53,IF(D790="Room AC (PTAC/PTHP)",'Emission Factors'!$C$54,IF(D790="Residential AC",'Emission Factors'!$C$55,IF(D790="Residential HP",'Emission Factors'!$C$56,IF(D790="Commercial AC (&gt;=65k to &lt;135,000k Btu/hr)",'Emission Factors'!$C$57,IF(D790="Commercial AC (&gt;=135,000k Btu/hr)",'Emission Factors'!$C$58,""))))))))</f>
        <v/>
      </c>
      <c r="P790" s="209" t="str">
        <f t="shared" si="120"/>
        <v/>
      </c>
      <c r="Q790" s="95"/>
      <c r="R790" s="256"/>
      <c r="S790" s="256"/>
      <c r="T790" s="96"/>
      <c r="U790" s="211" t="str">
        <f>IF(Q790="Room AC (window/wall)",'Emission Factors'!$E$53,IF(AND(Q790="Room AC (PTAC/PTHP)",ISBLANK(T790)),"Error",IF(AND(Q790="Room AC (PTAC/PTHP)",T790&gt;0),T790,IF(Q790="Residential AC",'Emission Factors'!$E$55,IF(AND(Q790="Residential HP",ISBLANK(T790)),"Error",IF(AND(Q790="Residential HP",T790&gt;0),T790,IF(Q790="Commercial AC (&gt;=65k to &lt;135,000k Btu/hr)",'Emission Factors'!$E$57,IF(Q790="Commercial AC (&gt;=135,000k Btu/hr)",'Emission Factors'!$E$58,""))))))))</f>
        <v/>
      </c>
      <c r="V790" s="95"/>
      <c r="W790" s="211" t="str">
        <f>IF(ISBLANK(V790),"",VLOOKUP(V790,'Emission Factors'!$C$81:$G$221,4,FALSE))</f>
        <v/>
      </c>
      <c r="X790" s="210" t="str">
        <f>IF(Q790="Room AC (window/wall)",'Emission Factors'!$F$53,IF(Q790="Room AC (PTAC/PTHP)",'Emission Factors'!$F$54,IF(Q790="Residential AC",'Emission Factors'!$F$55,IF(Q790="Residential HP",'Emission Factors'!$F$56,IF(Q790="Commercial AC (&gt;=65k to &lt;135,000k Btu/hr)",'Emission Factors'!$F$57,IF(Q790="Commercial AC (&gt;=135,000k Btu/hr)",'Emission Factors'!$F$58,""))))))</f>
        <v/>
      </c>
      <c r="Y790" s="211" t="str">
        <f>IF(Q790="Room AC (window/wall)",'Emission Factors'!$G$53,IF(Q790="Room AC (PTAC/PTHP)",'Emission Factors'!$G$54,IF(Q790="Residential AC",'Emission Factors'!$G$55,IF(Q790="Residential HP",'Emission Factors'!$G$56,IF(Q790="Commercial AC (&gt;=65k to &lt;135,000k Btu/hr)",'Emission Factors'!$G$57,IF(Q790="Commercial AC (&gt;=135,000k Btu/hr)",'Emission Factors'!$G$58,""))))))</f>
        <v/>
      </c>
      <c r="Z790" s="96"/>
      <c r="AA790" s="97" t="str">
        <f t="shared" si="121"/>
        <v/>
      </c>
      <c r="AB790" s="97" t="str">
        <f t="shared" si="122"/>
        <v/>
      </c>
      <c r="AC790" s="246" t="str">
        <f t="shared" si="123"/>
        <v/>
      </c>
      <c r="AD790" s="97" t="str">
        <f t="shared" si="124"/>
        <v/>
      </c>
      <c r="AE790" s="97" t="str">
        <f t="shared" si="125"/>
        <v/>
      </c>
      <c r="AF790" s="252" t="str">
        <f t="shared" si="126"/>
        <v/>
      </c>
      <c r="AG790" s="254" t="str">
        <f t="shared" si="127"/>
        <v/>
      </c>
      <c r="AH790" s="248" t="str">
        <f t="shared" si="128"/>
        <v/>
      </c>
      <c r="AI790" s="249" t="str">
        <f t="shared" si="129"/>
        <v/>
      </c>
    </row>
    <row r="791" spans="2:35" x14ac:dyDescent="0.3">
      <c r="B791" s="94"/>
      <c r="C791" s="95"/>
      <c r="D791" s="95"/>
      <c r="E791" s="95"/>
      <c r="F791" s="94"/>
      <c r="G791" s="145"/>
      <c r="H791" s="245"/>
      <c r="I791" s="211" t="str">
        <f>IF(D791="Room AC (window/wall)",'Emission Factors'!$E$53,IF(D791="Room AC (PTAC/PTHP)",H791,IF(D791="Residential AC",'Emission Factors'!$E$55,IF(D791="Residential HP",H791,IF(D791="Commercial AC (&gt;=65k to &lt;135,000k Btu/hr)",'Emission Factors'!$E$57,IF(D791="Commercial AC (&gt;=135,000k Btu/hr)",'Emission Factors'!$E$58,""))))))</f>
        <v/>
      </c>
      <c r="J791" s="96"/>
      <c r="K791" s="211" t="str">
        <f>IF(ISBLANK(J791),"",VLOOKUP(J791,'Emission Factors'!$C$81:$G$221,4,FALSE))</f>
        <v/>
      </c>
      <c r="L791" s="210" t="str">
        <f>IF(D791="Room AC (window/wall)",'Emission Factors'!$F$53,IF(D791="Room AC (PTAC/PTHP)",'Emission Factors'!$F$54,IF(D791="Residential AC",'Emission Factors'!$F$55,IF(D791="Residential HP",'Emission Factors'!$F$56,IF(D791="Commercial AC (&gt;=65k to &lt;135,000k Btu/hr)",'Emission Factors'!$F$57,IF(D791="Commercial AC (&gt;=135,000k Btu/hr)",'Emission Factors'!$F$58,""))))))</f>
        <v/>
      </c>
      <c r="M791" s="211" t="str">
        <f>IF(D791="Room AC (window/wall)",'Emission Factors'!$G$53,IF(D791="Room AC (PTAC/PTHP)",'Emission Factors'!$G$54,IF(D791="Residential AC",'Emission Factors'!$G$55,IF(D791="Residential HP",'Emission Factors'!$G$56,IF(D791="Commercial AC (&gt;=65k to &lt;135,000k Btu/hr)",'Emission Factors'!$G$57,IF(D791="Commercial AC (&gt;=135,000k Btu/hr)",'Emission Factors'!$G$58,""))))))</f>
        <v/>
      </c>
      <c r="N791" s="96"/>
      <c r="O791" s="209" t="str">
        <f>IF(ISBLANK(D791),"",(IF(D791="Room AC (window/wall)",'Emission Factors'!$C$53,IF(D791="Room AC (PTAC/PTHP)",'Emission Factors'!$C$54,IF(D791="Residential AC",'Emission Factors'!$C$55,IF(D791="Residential HP",'Emission Factors'!$C$56,IF(D791="Commercial AC (&gt;=65k to &lt;135,000k Btu/hr)",'Emission Factors'!$C$57,IF(D791="Commercial AC (&gt;=135,000k Btu/hr)",'Emission Factors'!$C$58,""))))))))</f>
        <v/>
      </c>
      <c r="P791" s="209" t="str">
        <f t="shared" si="120"/>
        <v/>
      </c>
      <c r="Q791" s="95"/>
      <c r="R791" s="256"/>
      <c r="S791" s="256"/>
      <c r="T791" s="96"/>
      <c r="U791" s="211" t="str">
        <f>IF(Q791="Room AC (window/wall)",'Emission Factors'!$E$53,IF(AND(Q791="Room AC (PTAC/PTHP)",ISBLANK(T791)),"Error",IF(AND(Q791="Room AC (PTAC/PTHP)",T791&gt;0),T791,IF(Q791="Residential AC",'Emission Factors'!$E$55,IF(AND(Q791="Residential HP",ISBLANK(T791)),"Error",IF(AND(Q791="Residential HP",T791&gt;0),T791,IF(Q791="Commercial AC (&gt;=65k to &lt;135,000k Btu/hr)",'Emission Factors'!$E$57,IF(Q791="Commercial AC (&gt;=135,000k Btu/hr)",'Emission Factors'!$E$58,""))))))))</f>
        <v/>
      </c>
      <c r="V791" s="95"/>
      <c r="W791" s="211" t="str">
        <f>IF(ISBLANK(V791),"",VLOOKUP(V791,'Emission Factors'!$C$81:$G$221,4,FALSE))</f>
        <v/>
      </c>
      <c r="X791" s="210" t="str">
        <f>IF(Q791="Room AC (window/wall)",'Emission Factors'!$F$53,IF(Q791="Room AC (PTAC/PTHP)",'Emission Factors'!$F$54,IF(Q791="Residential AC",'Emission Factors'!$F$55,IF(Q791="Residential HP",'Emission Factors'!$F$56,IF(Q791="Commercial AC (&gt;=65k to &lt;135,000k Btu/hr)",'Emission Factors'!$F$57,IF(Q791="Commercial AC (&gt;=135,000k Btu/hr)",'Emission Factors'!$F$58,""))))))</f>
        <v/>
      </c>
      <c r="Y791" s="211" t="str">
        <f>IF(Q791="Room AC (window/wall)",'Emission Factors'!$G$53,IF(Q791="Room AC (PTAC/PTHP)",'Emission Factors'!$G$54,IF(Q791="Residential AC",'Emission Factors'!$G$55,IF(Q791="Residential HP",'Emission Factors'!$G$56,IF(Q791="Commercial AC (&gt;=65k to &lt;135,000k Btu/hr)",'Emission Factors'!$G$57,IF(Q791="Commercial AC (&gt;=135,000k Btu/hr)",'Emission Factors'!$G$58,""))))))</f>
        <v/>
      </c>
      <c r="Z791" s="96"/>
      <c r="AA791" s="97" t="str">
        <f t="shared" si="121"/>
        <v/>
      </c>
      <c r="AB791" s="97" t="str">
        <f t="shared" si="122"/>
        <v/>
      </c>
      <c r="AC791" s="246" t="str">
        <f t="shared" si="123"/>
        <v/>
      </c>
      <c r="AD791" s="97" t="str">
        <f t="shared" si="124"/>
        <v/>
      </c>
      <c r="AE791" s="97" t="str">
        <f t="shared" si="125"/>
        <v/>
      </c>
      <c r="AF791" s="252" t="str">
        <f t="shared" si="126"/>
        <v/>
      </c>
      <c r="AG791" s="254" t="str">
        <f t="shared" si="127"/>
        <v/>
      </c>
      <c r="AH791" s="248" t="str">
        <f t="shared" si="128"/>
        <v/>
      </c>
      <c r="AI791" s="249" t="str">
        <f t="shared" si="129"/>
        <v/>
      </c>
    </row>
    <row r="792" spans="2:35" x14ac:dyDescent="0.3">
      <c r="B792" s="94"/>
      <c r="C792" s="95"/>
      <c r="D792" s="95"/>
      <c r="E792" s="95"/>
      <c r="F792" s="94"/>
      <c r="G792" s="145"/>
      <c r="H792" s="245"/>
      <c r="I792" s="211" t="str">
        <f>IF(D792="Room AC (window/wall)",'Emission Factors'!$E$53,IF(D792="Room AC (PTAC/PTHP)",H792,IF(D792="Residential AC",'Emission Factors'!$E$55,IF(D792="Residential HP",H792,IF(D792="Commercial AC (&gt;=65k to &lt;135,000k Btu/hr)",'Emission Factors'!$E$57,IF(D792="Commercial AC (&gt;=135,000k Btu/hr)",'Emission Factors'!$E$58,""))))))</f>
        <v/>
      </c>
      <c r="J792" s="96"/>
      <c r="K792" s="211" t="str">
        <f>IF(ISBLANK(J792),"",VLOOKUP(J792,'Emission Factors'!$C$81:$G$221,4,FALSE))</f>
        <v/>
      </c>
      <c r="L792" s="210" t="str">
        <f>IF(D792="Room AC (window/wall)",'Emission Factors'!$F$53,IF(D792="Room AC (PTAC/PTHP)",'Emission Factors'!$F$54,IF(D792="Residential AC",'Emission Factors'!$F$55,IF(D792="Residential HP",'Emission Factors'!$F$56,IF(D792="Commercial AC (&gt;=65k to &lt;135,000k Btu/hr)",'Emission Factors'!$F$57,IF(D792="Commercial AC (&gt;=135,000k Btu/hr)",'Emission Factors'!$F$58,""))))))</f>
        <v/>
      </c>
      <c r="M792" s="211" t="str">
        <f>IF(D792="Room AC (window/wall)",'Emission Factors'!$G$53,IF(D792="Room AC (PTAC/PTHP)",'Emission Factors'!$G$54,IF(D792="Residential AC",'Emission Factors'!$G$55,IF(D792="Residential HP",'Emission Factors'!$G$56,IF(D792="Commercial AC (&gt;=65k to &lt;135,000k Btu/hr)",'Emission Factors'!$G$57,IF(D792="Commercial AC (&gt;=135,000k Btu/hr)",'Emission Factors'!$G$58,""))))))</f>
        <v/>
      </c>
      <c r="N792" s="96"/>
      <c r="O792" s="209" t="str">
        <f>IF(ISBLANK(D792),"",(IF(D792="Room AC (window/wall)",'Emission Factors'!$C$53,IF(D792="Room AC (PTAC/PTHP)",'Emission Factors'!$C$54,IF(D792="Residential AC",'Emission Factors'!$C$55,IF(D792="Residential HP",'Emission Factors'!$C$56,IF(D792="Commercial AC (&gt;=65k to &lt;135,000k Btu/hr)",'Emission Factors'!$C$57,IF(D792="Commercial AC (&gt;=135,000k Btu/hr)",'Emission Factors'!$C$58,""))))))))</f>
        <v/>
      </c>
      <c r="P792" s="209" t="str">
        <f t="shared" si="120"/>
        <v/>
      </c>
      <c r="Q792" s="95"/>
      <c r="R792" s="256"/>
      <c r="S792" s="256"/>
      <c r="T792" s="96"/>
      <c r="U792" s="211" t="str">
        <f>IF(Q792="Room AC (window/wall)",'Emission Factors'!$E$53,IF(AND(Q792="Room AC (PTAC/PTHP)",ISBLANK(T792)),"Error",IF(AND(Q792="Room AC (PTAC/PTHP)",T792&gt;0),T792,IF(Q792="Residential AC",'Emission Factors'!$E$55,IF(AND(Q792="Residential HP",ISBLANK(T792)),"Error",IF(AND(Q792="Residential HP",T792&gt;0),T792,IF(Q792="Commercial AC (&gt;=65k to &lt;135,000k Btu/hr)",'Emission Factors'!$E$57,IF(Q792="Commercial AC (&gt;=135,000k Btu/hr)",'Emission Factors'!$E$58,""))))))))</f>
        <v/>
      </c>
      <c r="V792" s="95"/>
      <c r="W792" s="211" t="str">
        <f>IF(ISBLANK(V792),"",VLOOKUP(V792,'Emission Factors'!$C$81:$G$221,4,FALSE))</f>
        <v/>
      </c>
      <c r="X792" s="210" t="str">
        <f>IF(Q792="Room AC (window/wall)",'Emission Factors'!$F$53,IF(Q792="Room AC (PTAC/PTHP)",'Emission Factors'!$F$54,IF(Q792="Residential AC",'Emission Factors'!$F$55,IF(Q792="Residential HP",'Emission Factors'!$F$56,IF(Q792="Commercial AC (&gt;=65k to &lt;135,000k Btu/hr)",'Emission Factors'!$F$57,IF(Q792="Commercial AC (&gt;=135,000k Btu/hr)",'Emission Factors'!$F$58,""))))))</f>
        <v/>
      </c>
      <c r="Y792" s="211" t="str">
        <f>IF(Q792="Room AC (window/wall)",'Emission Factors'!$G$53,IF(Q792="Room AC (PTAC/PTHP)",'Emission Factors'!$G$54,IF(Q792="Residential AC",'Emission Factors'!$G$55,IF(Q792="Residential HP",'Emission Factors'!$G$56,IF(Q792="Commercial AC (&gt;=65k to &lt;135,000k Btu/hr)",'Emission Factors'!$G$57,IF(Q792="Commercial AC (&gt;=135,000k Btu/hr)",'Emission Factors'!$G$58,""))))))</f>
        <v/>
      </c>
      <c r="Z792" s="96"/>
      <c r="AA792" s="97" t="str">
        <f t="shared" si="121"/>
        <v/>
      </c>
      <c r="AB792" s="97" t="str">
        <f t="shared" si="122"/>
        <v/>
      </c>
      <c r="AC792" s="246" t="str">
        <f t="shared" si="123"/>
        <v/>
      </c>
      <c r="AD792" s="97" t="str">
        <f t="shared" si="124"/>
        <v/>
      </c>
      <c r="AE792" s="97" t="str">
        <f t="shared" si="125"/>
        <v/>
      </c>
      <c r="AF792" s="252" t="str">
        <f t="shared" si="126"/>
        <v/>
      </c>
      <c r="AG792" s="254" t="str">
        <f t="shared" si="127"/>
        <v/>
      </c>
      <c r="AH792" s="248" t="str">
        <f t="shared" si="128"/>
        <v/>
      </c>
      <c r="AI792" s="249" t="str">
        <f t="shared" si="129"/>
        <v/>
      </c>
    </row>
    <row r="793" spans="2:35" x14ac:dyDescent="0.3">
      <c r="B793" s="94"/>
      <c r="C793" s="95"/>
      <c r="D793" s="95"/>
      <c r="E793" s="95"/>
      <c r="F793" s="94"/>
      <c r="G793" s="145"/>
      <c r="H793" s="245"/>
      <c r="I793" s="211" t="str">
        <f>IF(D793="Room AC (window/wall)",'Emission Factors'!$E$53,IF(D793="Room AC (PTAC/PTHP)",H793,IF(D793="Residential AC",'Emission Factors'!$E$55,IF(D793="Residential HP",H793,IF(D793="Commercial AC (&gt;=65k to &lt;135,000k Btu/hr)",'Emission Factors'!$E$57,IF(D793="Commercial AC (&gt;=135,000k Btu/hr)",'Emission Factors'!$E$58,""))))))</f>
        <v/>
      </c>
      <c r="J793" s="96"/>
      <c r="K793" s="211" t="str">
        <f>IF(ISBLANK(J793),"",VLOOKUP(J793,'Emission Factors'!$C$81:$G$221,4,FALSE))</f>
        <v/>
      </c>
      <c r="L793" s="210" t="str">
        <f>IF(D793="Room AC (window/wall)",'Emission Factors'!$F$53,IF(D793="Room AC (PTAC/PTHP)",'Emission Factors'!$F$54,IF(D793="Residential AC",'Emission Factors'!$F$55,IF(D793="Residential HP",'Emission Factors'!$F$56,IF(D793="Commercial AC (&gt;=65k to &lt;135,000k Btu/hr)",'Emission Factors'!$F$57,IF(D793="Commercial AC (&gt;=135,000k Btu/hr)",'Emission Factors'!$F$58,""))))))</f>
        <v/>
      </c>
      <c r="M793" s="211" t="str">
        <f>IF(D793="Room AC (window/wall)",'Emission Factors'!$G$53,IF(D793="Room AC (PTAC/PTHP)",'Emission Factors'!$G$54,IF(D793="Residential AC",'Emission Factors'!$G$55,IF(D793="Residential HP",'Emission Factors'!$G$56,IF(D793="Commercial AC (&gt;=65k to &lt;135,000k Btu/hr)",'Emission Factors'!$G$57,IF(D793="Commercial AC (&gt;=135,000k Btu/hr)",'Emission Factors'!$G$58,""))))))</f>
        <v/>
      </c>
      <c r="N793" s="96"/>
      <c r="O793" s="209" t="str">
        <f>IF(ISBLANK(D793),"",(IF(D793="Room AC (window/wall)",'Emission Factors'!$C$53,IF(D793="Room AC (PTAC/PTHP)",'Emission Factors'!$C$54,IF(D793="Residential AC",'Emission Factors'!$C$55,IF(D793="Residential HP",'Emission Factors'!$C$56,IF(D793="Commercial AC (&gt;=65k to &lt;135,000k Btu/hr)",'Emission Factors'!$C$57,IF(D793="Commercial AC (&gt;=135,000k Btu/hr)",'Emission Factors'!$C$58,""))))))))</f>
        <v/>
      </c>
      <c r="P793" s="209" t="str">
        <f t="shared" si="120"/>
        <v/>
      </c>
      <c r="Q793" s="95"/>
      <c r="R793" s="256"/>
      <c r="S793" s="256"/>
      <c r="T793" s="96"/>
      <c r="U793" s="211" t="str">
        <f>IF(Q793="Room AC (window/wall)",'Emission Factors'!$E$53,IF(AND(Q793="Room AC (PTAC/PTHP)",ISBLANK(T793)),"Error",IF(AND(Q793="Room AC (PTAC/PTHP)",T793&gt;0),T793,IF(Q793="Residential AC",'Emission Factors'!$E$55,IF(AND(Q793="Residential HP",ISBLANK(T793)),"Error",IF(AND(Q793="Residential HP",T793&gt;0),T793,IF(Q793="Commercial AC (&gt;=65k to &lt;135,000k Btu/hr)",'Emission Factors'!$E$57,IF(Q793="Commercial AC (&gt;=135,000k Btu/hr)",'Emission Factors'!$E$58,""))))))))</f>
        <v/>
      </c>
      <c r="V793" s="95"/>
      <c r="W793" s="211" t="str">
        <f>IF(ISBLANK(V793),"",VLOOKUP(V793,'Emission Factors'!$C$81:$G$221,4,FALSE))</f>
        <v/>
      </c>
      <c r="X793" s="210" t="str">
        <f>IF(Q793="Room AC (window/wall)",'Emission Factors'!$F$53,IF(Q793="Room AC (PTAC/PTHP)",'Emission Factors'!$F$54,IF(Q793="Residential AC",'Emission Factors'!$F$55,IF(Q793="Residential HP",'Emission Factors'!$F$56,IF(Q793="Commercial AC (&gt;=65k to &lt;135,000k Btu/hr)",'Emission Factors'!$F$57,IF(Q793="Commercial AC (&gt;=135,000k Btu/hr)",'Emission Factors'!$F$58,""))))))</f>
        <v/>
      </c>
      <c r="Y793" s="211" t="str">
        <f>IF(Q793="Room AC (window/wall)",'Emission Factors'!$G$53,IF(Q793="Room AC (PTAC/PTHP)",'Emission Factors'!$G$54,IF(Q793="Residential AC",'Emission Factors'!$G$55,IF(Q793="Residential HP",'Emission Factors'!$G$56,IF(Q793="Commercial AC (&gt;=65k to &lt;135,000k Btu/hr)",'Emission Factors'!$G$57,IF(Q793="Commercial AC (&gt;=135,000k Btu/hr)",'Emission Factors'!$G$58,""))))))</f>
        <v/>
      </c>
      <c r="Z793" s="96"/>
      <c r="AA793" s="97" t="str">
        <f t="shared" si="121"/>
        <v/>
      </c>
      <c r="AB793" s="97" t="str">
        <f t="shared" si="122"/>
        <v/>
      </c>
      <c r="AC793" s="246" t="str">
        <f t="shared" si="123"/>
        <v/>
      </c>
      <c r="AD793" s="97" t="str">
        <f t="shared" si="124"/>
        <v/>
      </c>
      <c r="AE793" s="97" t="str">
        <f t="shared" si="125"/>
        <v/>
      </c>
      <c r="AF793" s="252" t="str">
        <f t="shared" si="126"/>
        <v/>
      </c>
      <c r="AG793" s="254" t="str">
        <f t="shared" si="127"/>
        <v/>
      </c>
      <c r="AH793" s="248" t="str">
        <f t="shared" si="128"/>
        <v/>
      </c>
      <c r="AI793" s="249" t="str">
        <f t="shared" si="129"/>
        <v/>
      </c>
    </row>
    <row r="794" spans="2:35" x14ac:dyDescent="0.3">
      <c r="B794" s="94"/>
      <c r="C794" s="95"/>
      <c r="D794" s="95"/>
      <c r="E794" s="95"/>
      <c r="F794" s="94"/>
      <c r="G794" s="145"/>
      <c r="H794" s="245"/>
      <c r="I794" s="211" t="str">
        <f>IF(D794="Room AC (window/wall)",'Emission Factors'!$E$53,IF(D794="Room AC (PTAC/PTHP)",H794,IF(D794="Residential AC",'Emission Factors'!$E$55,IF(D794="Residential HP",H794,IF(D794="Commercial AC (&gt;=65k to &lt;135,000k Btu/hr)",'Emission Factors'!$E$57,IF(D794="Commercial AC (&gt;=135,000k Btu/hr)",'Emission Factors'!$E$58,""))))))</f>
        <v/>
      </c>
      <c r="J794" s="96"/>
      <c r="K794" s="211" t="str">
        <f>IF(ISBLANK(J794),"",VLOOKUP(J794,'Emission Factors'!$C$81:$G$221,4,FALSE))</f>
        <v/>
      </c>
      <c r="L794" s="210" t="str">
        <f>IF(D794="Room AC (window/wall)",'Emission Factors'!$F$53,IF(D794="Room AC (PTAC/PTHP)",'Emission Factors'!$F$54,IF(D794="Residential AC",'Emission Factors'!$F$55,IF(D794="Residential HP",'Emission Factors'!$F$56,IF(D794="Commercial AC (&gt;=65k to &lt;135,000k Btu/hr)",'Emission Factors'!$F$57,IF(D794="Commercial AC (&gt;=135,000k Btu/hr)",'Emission Factors'!$F$58,""))))))</f>
        <v/>
      </c>
      <c r="M794" s="211" t="str">
        <f>IF(D794="Room AC (window/wall)",'Emission Factors'!$G$53,IF(D794="Room AC (PTAC/PTHP)",'Emission Factors'!$G$54,IF(D794="Residential AC",'Emission Factors'!$G$55,IF(D794="Residential HP",'Emission Factors'!$G$56,IF(D794="Commercial AC (&gt;=65k to &lt;135,000k Btu/hr)",'Emission Factors'!$G$57,IF(D794="Commercial AC (&gt;=135,000k Btu/hr)",'Emission Factors'!$G$58,""))))))</f>
        <v/>
      </c>
      <c r="N794" s="96"/>
      <c r="O794" s="209" t="str">
        <f>IF(ISBLANK(D794),"",(IF(D794="Room AC (window/wall)",'Emission Factors'!$C$53,IF(D794="Room AC (PTAC/PTHP)",'Emission Factors'!$C$54,IF(D794="Residential AC",'Emission Factors'!$C$55,IF(D794="Residential HP",'Emission Factors'!$C$56,IF(D794="Commercial AC (&gt;=65k to &lt;135,000k Btu/hr)",'Emission Factors'!$C$57,IF(D794="Commercial AC (&gt;=135,000k Btu/hr)",'Emission Factors'!$C$58,""))))))))</f>
        <v/>
      </c>
      <c r="P794" s="209" t="str">
        <f t="shared" si="120"/>
        <v/>
      </c>
      <c r="Q794" s="95"/>
      <c r="R794" s="256"/>
      <c r="S794" s="256"/>
      <c r="T794" s="96"/>
      <c r="U794" s="211" t="str">
        <f>IF(Q794="Room AC (window/wall)",'Emission Factors'!$E$53,IF(AND(Q794="Room AC (PTAC/PTHP)",ISBLANK(T794)),"Error",IF(AND(Q794="Room AC (PTAC/PTHP)",T794&gt;0),T794,IF(Q794="Residential AC",'Emission Factors'!$E$55,IF(AND(Q794="Residential HP",ISBLANK(T794)),"Error",IF(AND(Q794="Residential HP",T794&gt;0),T794,IF(Q794="Commercial AC (&gt;=65k to &lt;135,000k Btu/hr)",'Emission Factors'!$E$57,IF(Q794="Commercial AC (&gt;=135,000k Btu/hr)",'Emission Factors'!$E$58,""))))))))</f>
        <v/>
      </c>
      <c r="V794" s="95"/>
      <c r="W794" s="211" t="str">
        <f>IF(ISBLANK(V794),"",VLOOKUP(V794,'Emission Factors'!$C$81:$G$221,4,FALSE))</f>
        <v/>
      </c>
      <c r="X794" s="210" t="str">
        <f>IF(Q794="Room AC (window/wall)",'Emission Factors'!$F$53,IF(Q794="Room AC (PTAC/PTHP)",'Emission Factors'!$F$54,IF(Q794="Residential AC",'Emission Factors'!$F$55,IF(Q794="Residential HP",'Emission Factors'!$F$56,IF(Q794="Commercial AC (&gt;=65k to &lt;135,000k Btu/hr)",'Emission Factors'!$F$57,IF(Q794="Commercial AC (&gt;=135,000k Btu/hr)",'Emission Factors'!$F$58,""))))))</f>
        <v/>
      </c>
      <c r="Y794" s="211" t="str">
        <f>IF(Q794="Room AC (window/wall)",'Emission Factors'!$G$53,IF(Q794="Room AC (PTAC/PTHP)",'Emission Factors'!$G$54,IF(Q794="Residential AC",'Emission Factors'!$G$55,IF(Q794="Residential HP",'Emission Factors'!$G$56,IF(Q794="Commercial AC (&gt;=65k to &lt;135,000k Btu/hr)",'Emission Factors'!$G$57,IF(Q794="Commercial AC (&gt;=135,000k Btu/hr)",'Emission Factors'!$G$58,""))))))</f>
        <v/>
      </c>
      <c r="Z794" s="96"/>
      <c r="AA794" s="97" t="str">
        <f t="shared" si="121"/>
        <v/>
      </c>
      <c r="AB794" s="97" t="str">
        <f t="shared" si="122"/>
        <v/>
      </c>
      <c r="AC794" s="246" t="str">
        <f t="shared" si="123"/>
        <v/>
      </c>
      <c r="AD794" s="97" t="str">
        <f t="shared" si="124"/>
        <v/>
      </c>
      <c r="AE794" s="97" t="str">
        <f t="shared" si="125"/>
        <v/>
      </c>
      <c r="AF794" s="252" t="str">
        <f t="shared" si="126"/>
        <v/>
      </c>
      <c r="AG794" s="254" t="str">
        <f t="shared" si="127"/>
        <v/>
      </c>
      <c r="AH794" s="248" t="str">
        <f t="shared" si="128"/>
        <v/>
      </c>
      <c r="AI794" s="249" t="str">
        <f t="shared" si="129"/>
        <v/>
      </c>
    </row>
    <row r="795" spans="2:35" x14ac:dyDescent="0.3">
      <c r="B795" s="94"/>
      <c r="C795" s="95"/>
      <c r="D795" s="95"/>
      <c r="E795" s="95"/>
      <c r="F795" s="94"/>
      <c r="G795" s="145"/>
      <c r="H795" s="245"/>
      <c r="I795" s="211" t="str">
        <f>IF(D795="Room AC (window/wall)",'Emission Factors'!$E$53,IF(D795="Room AC (PTAC/PTHP)",H795,IF(D795="Residential AC",'Emission Factors'!$E$55,IF(D795="Residential HP",H795,IF(D795="Commercial AC (&gt;=65k to &lt;135,000k Btu/hr)",'Emission Factors'!$E$57,IF(D795="Commercial AC (&gt;=135,000k Btu/hr)",'Emission Factors'!$E$58,""))))))</f>
        <v/>
      </c>
      <c r="J795" s="96"/>
      <c r="K795" s="211" t="str">
        <f>IF(ISBLANK(J795),"",VLOOKUP(J795,'Emission Factors'!$C$81:$G$221,4,FALSE))</f>
        <v/>
      </c>
      <c r="L795" s="210" t="str">
        <f>IF(D795="Room AC (window/wall)",'Emission Factors'!$F$53,IF(D795="Room AC (PTAC/PTHP)",'Emission Factors'!$F$54,IF(D795="Residential AC",'Emission Factors'!$F$55,IF(D795="Residential HP",'Emission Factors'!$F$56,IF(D795="Commercial AC (&gt;=65k to &lt;135,000k Btu/hr)",'Emission Factors'!$F$57,IF(D795="Commercial AC (&gt;=135,000k Btu/hr)",'Emission Factors'!$F$58,""))))))</f>
        <v/>
      </c>
      <c r="M795" s="211" t="str">
        <f>IF(D795="Room AC (window/wall)",'Emission Factors'!$G$53,IF(D795="Room AC (PTAC/PTHP)",'Emission Factors'!$G$54,IF(D795="Residential AC",'Emission Factors'!$G$55,IF(D795="Residential HP",'Emission Factors'!$G$56,IF(D795="Commercial AC (&gt;=65k to &lt;135,000k Btu/hr)",'Emission Factors'!$G$57,IF(D795="Commercial AC (&gt;=135,000k Btu/hr)",'Emission Factors'!$G$58,""))))))</f>
        <v/>
      </c>
      <c r="N795" s="96"/>
      <c r="O795" s="209" t="str">
        <f>IF(ISBLANK(D795),"",(IF(D795="Room AC (window/wall)",'Emission Factors'!$C$53,IF(D795="Room AC (PTAC/PTHP)",'Emission Factors'!$C$54,IF(D795="Residential AC",'Emission Factors'!$C$55,IF(D795="Residential HP",'Emission Factors'!$C$56,IF(D795="Commercial AC (&gt;=65k to &lt;135,000k Btu/hr)",'Emission Factors'!$C$57,IF(D795="Commercial AC (&gt;=135,000k Btu/hr)",'Emission Factors'!$C$58,""))))))))</f>
        <v/>
      </c>
      <c r="P795" s="209" t="str">
        <f t="shared" si="120"/>
        <v/>
      </c>
      <c r="Q795" s="95"/>
      <c r="R795" s="256"/>
      <c r="S795" s="256"/>
      <c r="T795" s="96"/>
      <c r="U795" s="211" t="str">
        <f>IF(Q795="Room AC (window/wall)",'Emission Factors'!$E$53,IF(AND(Q795="Room AC (PTAC/PTHP)",ISBLANK(T795)),"Error",IF(AND(Q795="Room AC (PTAC/PTHP)",T795&gt;0),T795,IF(Q795="Residential AC",'Emission Factors'!$E$55,IF(AND(Q795="Residential HP",ISBLANK(T795)),"Error",IF(AND(Q795="Residential HP",T795&gt;0),T795,IF(Q795="Commercial AC (&gt;=65k to &lt;135,000k Btu/hr)",'Emission Factors'!$E$57,IF(Q795="Commercial AC (&gt;=135,000k Btu/hr)",'Emission Factors'!$E$58,""))))))))</f>
        <v/>
      </c>
      <c r="V795" s="95"/>
      <c r="W795" s="211" t="str">
        <f>IF(ISBLANK(V795),"",VLOOKUP(V795,'Emission Factors'!$C$81:$G$221,4,FALSE))</f>
        <v/>
      </c>
      <c r="X795" s="210" t="str">
        <f>IF(Q795="Room AC (window/wall)",'Emission Factors'!$F$53,IF(Q795="Room AC (PTAC/PTHP)",'Emission Factors'!$F$54,IF(Q795="Residential AC",'Emission Factors'!$F$55,IF(Q795="Residential HP",'Emission Factors'!$F$56,IF(Q795="Commercial AC (&gt;=65k to &lt;135,000k Btu/hr)",'Emission Factors'!$F$57,IF(Q795="Commercial AC (&gt;=135,000k Btu/hr)",'Emission Factors'!$F$58,""))))))</f>
        <v/>
      </c>
      <c r="Y795" s="211" t="str">
        <f>IF(Q795="Room AC (window/wall)",'Emission Factors'!$G$53,IF(Q795="Room AC (PTAC/PTHP)",'Emission Factors'!$G$54,IF(Q795="Residential AC",'Emission Factors'!$G$55,IF(Q795="Residential HP",'Emission Factors'!$G$56,IF(Q795="Commercial AC (&gt;=65k to &lt;135,000k Btu/hr)",'Emission Factors'!$G$57,IF(Q795="Commercial AC (&gt;=135,000k Btu/hr)",'Emission Factors'!$G$58,""))))))</f>
        <v/>
      </c>
      <c r="Z795" s="96"/>
      <c r="AA795" s="97" t="str">
        <f t="shared" si="121"/>
        <v/>
      </c>
      <c r="AB795" s="97" t="str">
        <f t="shared" si="122"/>
        <v/>
      </c>
      <c r="AC795" s="246" t="str">
        <f t="shared" si="123"/>
        <v/>
      </c>
      <c r="AD795" s="97" t="str">
        <f t="shared" si="124"/>
        <v/>
      </c>
      <c r="AE795" s="97" t="str">
        <f t="shared" si="125"/>
        <v/>
      </c>
      <c r="AF795" s="252" t="str">
        <f t="shared" si="126"/>
        <v/>
      </c>
      <c r="AG795" s="254" t="str">
        <f t="shared" si="127"/>
        <v/>
      </c>
      <c r="AH795" s="248" t="str">
        <f t="shared" si="128"/>
        <v/>
      </c>
      <c r="AI795" s="249" t="str">
        <f t="shared" si="129"/>
        <v/>
      </c>
    </row>
    <row r="796" spans="2:35" x14ac:dyDescent="0.3">
      <c r="B796" s="94"/>
      <c r="C796" s="95"/>
      <c r="D796" s="95"/>
      <c r="E796" s="95"/>
      <c r="F796" s="94"/>
      <c r="G796" s="145"/>
      <c r="H796" s="245"/>
      <c r="I796" s="211" t="str">
        <f>IF(D796="Room AC (window/wall)",'Emission Factors'!$E$53,IF(D796="Room AC (PTAC/PTHP)",H796,IF(D796="Residential AC",'Emission Factors'!$E$55,IF(D796="Residential HP",H796,IF(D796="Commercial AC (&gt;=65k to &lt;135,000k Btu/hr)",'Emission Factors'!$E$57,IF(D796="Commercial AC (&gt;=135,000k Btu/hr)",'Emission Factors'!$E$58,""))))))</f>
        <v/>
      </c>
      <c r="J796" s="96"/>
      <c r="K796" s="211" t="str">
        <f>IF(ISBLANK(J796),"",VLOOKUP(J796,'Emission Factors'!$C$81:$G$221,4,FALSE))</f>
        <v/>
      </c>
      <c r="L796" s="210" t="str">
        <f>IF(D796="Room AC (window/wall)",'Emission Factors'!$F$53,IF(D796="Room AC (PTAC/PTHP)",'Emission Factors'!$F$54,IF(D796="Residential AC",'Emission Factors'!$F$55,IF(D796="Residential HP",'Emission Factors'!$F$56,IF(D796="Commercial AC (&gt;=65k to &lt;135,000k Btu/hr)",'Emission Factors'!$F$57,IF(D796="Commercial AC (&gt;=135,000k Btu/hr)",'Emission Factors'!$F$58,""))))))</f>
        <v/>
      </c>
      <c r="M796" s="211" t="str">
        <f>IF(D796="Room AC (window/wall)",'Emission Factors'!$G$53,IF(D796="Room AC (PTAC/PTHP)",'Emission Factors'!$G$54,IF(D796="Residential AC",'Emission Factors'!$G$55,IF(D796="Residential HP",'Emission Factors'!$G$56,IF(D796="Commercial AC (&gt;=65k to &lt;135,000k Btu/hr)",'Emission Factors'!$G$57,IF(D796="Commercial AC (&gt;=135,000k Btu/hr)",'Emission Factors'!$G$58,""))))))</f>
        <v/>
      </c>
      <c r="N796" s="96"/>
      <c r="O796" s="209" t="str">
        <f>IF(ISBLANK(D796),"",(IF(D796="Room AC (window/wall)",'Emission Factors'!$C$53,IF(D796="Room AC (PTAC/PTHP)",'Emission Factors'!$C$54,IF(D796="Residential AC",'Emission Factors'!$C$55,IF(D796="Residential HP",'Emission Factors'!$C$56,IF(D796="Commercial AC (&gt;=65k to &lt;135,000k Btu/hr)",'Emission Factors'!$C$57,IF(D796="Commercial AC (&gt;=135,000k Btu/hr)",'Emission Factors'!$C$58,""))))))))</f>
        <v/>
      </c>
      <c r="P796" s="209" t="str">
        <f t="shared" si="120"/>
        <v/>
      </c>
      <c r="Q796" s="95"/>
      <c r="R796" s="256"/>
      <c r="S796" s="256"/>
      <c r="T796" s="96"/>
      <c r="U796" s="211" t="str">
        <f>IF(Q796="Room AC (window/wall)",'Emission Factors'!$E$53,IF(AND(Q796="Room AC (PTAC/PTHP)",ISBLANK(T796)),"Error",IF(AND(Q796="Room AC (PTAC/PTHP)",T796&gt;0),T796,IF(Q796="Residential AC",'Emission Factors'!$E$55,IF(AND(Q796="Residential HP",ISBLANK(T796)),"Error",IF(AND(Q796="Residential HP",T796&gt;0),T796,IF(Q796="Commercial AC (&gt;=65k to &lt;135,000k Btu/hr)",'Emission Factors'!$E$57,IF(Q796="Commercial AC (&gt;=135,000k Btu/hr)",'Emission Factors'!$E$58,""))))))))</f>
        <v/>
      </c>
      <c r="V796" s="95"/>
      <c r="W796" s="211" t="str">
        <f>IF(ISBLANK(V796),"",VLOOKUP(V796,'Emission Factors'!$C$81:$G$221,4,FALSE))</f>
        <v/>
      </c>
      <c r="X796" s="210" t="str">
        <f>IF(Q796="Room AC (window/wall)",'Emission Factors'!$F$53,IF(Q796="Room AC (PTAC/PTHP)",'Emission Factors'!$F$54,IF(Q796="Residential AC",'Emission Factors'!$F$55,IF(Q796="Residential HP",'Emission Factors'!$F$56,IF(Q796="Commercial AC (&gt;=65k to &lt;135,000k Btu/hr)",'Emission Factors'!$F$57,IF(Q796="Commercial AC (&gt;=135,000k Btu/hr)",'Emission Factors'!$F$58,""))))))</f>
        <v/>
      </c>
      <c r="Y796" s="211" t="str">
        <f>IF(Q796="Room AC (window/wall)",'Emission Factors'!$G$53,IF(Q796="Room AC (PTAC/PTHP)",'Emission Factors'!$G$54,IF(Q796="Residential AC",'Emission Factors'!$G$55,IF(Q796="Residential HP",'Emission Factors'!$G$56,IF(Q796="Commercial AC (&gt;=65k to &lt;135,000k Btu/hr)",'Emission Factors'!$G$57,IF(Q796="Commercial AC (&gt;=135,000k Btu/hr)",'Emission Factors'!$G$58,""))))))</f>
        <v/>
      </c>
      <c r="Z796" s="96"/>
      <c r="AA796" s="97" t="str">
        <f t="shared" si="121"/>
        <v/>
      </c>
      <c r="AB796" s="97" t="str">
        <f t="shared" si="122"/>
        <v/>
      </c>
      <c r="AC796" s="246" t="str">
        <f t="shared" si="123"/>
        <v/>
      </c>
      <c r="AD796" s="97" t="str">
        <f t="shared" si="124"/>
        <v/>
      </c>
      <c r="AE796" s="97" t="str">
        <f t="shared" si="125"/>
        <v/>
      </c>
      <c r="AF796" s="252" t="str">
        <f t="shared" si="126"/>
        <v/>
      </c>
      <c r="AG796" s="254" t="str">
        <f t="shared" si="127"/>
        <v/>
      </c>
      <c r="AH796" s="248" t="str">
        <f t="shared" si="128"/>
        <v/>
      </c>
      <c r="AI796" s="249" t="str">
        <f t="shared" si="129"/>
        <v/>
      </c>
    </row>
    <row r="797" spans="2:35" x14ac:dyDescent="0.3">
      <c r="B797" s="94"/>
      <c r="C797" s="95"/>
      <c r="D797" s="95"/>
      <c r="E797" s="95"/>
      <c r="F797" s="94"/>
      <c r="G797" s="145"/>
      <c r="H797" s="245"/>
      <c r="I797" s="211" t="str">
        <f>IF(D797="Room AC (window/wall)",'Emission Factors'!$E$53,IF(D797="Room AC (PTAC/PTHP)",H797,IF(D797="Residential AC",'Emission Factors'!$E$55,IF(D797="Residential HP",H797,IF(D797="Commercial AC (&gt;=65k to &lt;135,000k Btu/hr)",'Emission Factors'!$E$57,IF(D797="Commercial AC (&gt;=135,000k Btu/hr)",'Emission Factors'!$E$58,""))))))</f>
        <v/>
      </c>
      <c r="J797" s="96"/>
      <c r="K797" s="211" t="str">
        <f>IF(ISBLANK(J797),"",VLOOKUP(J797,'Emission Factors'!$C$81:$G$221,4,FALSE))</f>
        <v/>
      </c>
      <c r="L797" s="210" t="str">
        <f>IF(D797="Room AC (window/wall)",'Emission Factors'!$F$53,IF(D797="Room AC (PTAC/PTHP)",'Emission Factors'!$F$54,IF(D797="Residential AC",'Emission Factors'!$F$55,IF(D797="Residential HP",'Emission Factors'!$F$56,IF(D797="Commercial AC (&gt;=65k to &lt;135,000k Btu/hr)",'Emission Factors'!$F$57,IF(D797="Commercial AC (&gt;=135,000k Btu/hr)",'Emission Factors'!$F$58,""))))))</f>
        <v/>
      </c>
      <c r="M797" s="211" t="str">
        <f>IF(D797="Room AC (window/wall)",'Emission Factors'!$G$53,IF(D797="Room AC (PTAC/PTHP)",'Emission Factors'!$G$54,IF(D797="Residential AC",'Emission Factors'!$G$55,IF(D797="Residential HP",'Emission Factors'!$G$56,IF(D797="Commercial AC (&gt;=65k to &lt;135,000k Btu/hr)",'Emission Factors'!$G$57,IF(D797="Commercial AC (&gt;=135,000k Btu/hr)",'Emission Factors'!$G$58,""))))))</f>
        <v/>
      </c>
      <c r="N797" s="96"/>
      <c r="O797" s="209" t="str">
        <f>IF(ISBLANK(D797),"",(IF(D797="Room AC (window/wall)",'Emission Factors'!$C$53,IF(D797="Room AC (PTAC/PTHP)",'Emission Factors'!$C$54,IF(D797="Residential AC",'Emission Factors'!$C$55,IF(D797="Residential HP",'Emission Factors'!$C$56,IF(D797="Commercial AC (&gt;=65k to &lt;135,000k Btu/hr)",'Emission Factors'!$C$57,IF(D797="Commercial AC (&gt;=135,000k Btu/hr)",'Emission Factors'!$C$58,""))))))))</f>
        <v/>
      </c>
      <c r="P797" s="209" t="str">
        <f t="shared" si="120"/>
        <v/>
      </c>
      <c r="Q797" s="95"/>
      <c r="R797" s="256"/>
      <c r="S797" s="256"/>
      <c r="T797" s="96"/>
      <c r="U797" s="211" t="str">
        <f>IF(Q797="Room AC (window/wall)",'Emission Factors'!$E$53,IF(AND(Q797="Room AC (PTAC/PTHP)",ISBLANK(T797)),"Error",IF(AND(Q797="Room AC (PTAC/PTHP)",T797&gt;0),T797,IF(Q797="Residential AC",'Emission Factors'!$E$55,IF(AND(Q797="Residential HP",ISBLANK(T797)),"Error",IF(AND(Q797="Residential HP",T797&gt;0),T797,IF(Q797="Commercial AC (&gt;=65k to &lt;135,000k Btu/hr)",'Emission Factors'!$E$57,IF(Q797="Commercial AC (&gt;=135,000k Btu/hr)",'Emission Factors'!$E$58,""))))))))</f>
        <v/>
      </c>
      <c r="V797" s="95"/>
      <c r="W797" s="211" t="str">
        <f>IF(ISBLANK(V797),"",VLOOKUP(V797,'Emission Factors'!$C$81:$G$221,4,FALSE))</f>
        <v/>
      </c>
      <c r="X797" s="210" t="str">
        <f>IF(Q797="Room AC (window/wall)",'Emission Factors'!$F$53,IF(Q797="Room AC (PTAC/PTHP)",'Emission Factors'!$F$54,IF(Q797="Residential AC",'Emission Factors'!$F$55,IF(Q797="Residential HP",'Emission Factors'!$F$56,IF(Q797="Commercial AC (&gt;=65k to &lt;135,000k Btu/hr)",'Emission Factors'!$F$57,IF(Q797="Commercial AC (&gt;=135,000k Btu/hr)",'Emission Factors'!$F$58,""))))))</f>
        <v/>
      </c>
      <c r="Y797" s="211" t="str">
        <f>IF(Q797="Room AC (window/wall)",'Emission Factors'!$G$53,IF(Q797="Room AC (PTAC/PTHP)",'Emission Factors'!$G$54,IF(Q797="Residential AC",'Emission Factors'!$G$55,IF(Q797="Residential HP",'Emission Factors'!$G$56,IF(Q797="Commercial AC (&gt;=65k to &lt;135,000k Btu/hr)",'Emission Factors'!$G$57,IF(Q797="Commercial AC (&gt;=135,000k Btu/hr)",'Emission Factors'!$G$58,""))))))</f>
        <v/>
      </c>
      <c r="Z797" s="96"/>
      <c r="AA797" s="97" t="str">
        <f t="shared" si="121"/>
        <v/>
      </c>
      <c r="AB797" s="97" t="str">
        <f t="shared" si="122"/>
        <v/>
      </c>
      <c r="AC797" s="246" t="str">
        <f t="shared" si="123"/>
        <v/>
      </c>
      <c r="AD797" s="97" t="str">
        <f t="shared" si="124"/>
        <v/>
      </c>
      <c r="AE797" s="97" t="str">
        <f t="shared" si="125"/>
        <v/>
      </c>
      <c r="AF797" s="252" t="str">
        <f t="shared" si="126"/>
        <v/>
      </c>
      <c r="AG797" s="254" t="str">
        <f t="shared" si="127"/>
        <v/>
      </c>
      <c r="AH797" s="248" t="str">
        <f t="shared" si="128"/>
        <v/>
      </c>
      <c r="AI797" s="249" t="str">
        <f t="shared" si="129"/>
        <v/>
      </c>
    </row>
    <row r="798" spans="2:35" x14ac:dyDescent="0.3">
      <c r="B798" s="94"/>
      <c r="C798" s="95"/>
      <c r="D798" s="95"/>
      <c r="E798" s="95"/>
      <c r="F798" s="94"/>
      <c r="G798" s="145"/>
      <c r="H798" s="245"/>
      <c r="I798" s="211" t="str">
        <f>IF(D798="Room AC (window/wall)",'Emission Factors'!$E$53,IF(D798="Room AC (PTAC/PTHP)",H798,IF(D798="Residential AC",'Emission Factors'!$E$55,IF(D798="Residential HP",H798,IF(D798="Commercial AC (&gt;=65k to &lt;135,000k Btu/hr)",'Emission Factors'!$E$57,IF(D798="Commercial AC (&gt;=135,000k Btu/hr)",'Emission Factors'!$E$58,""))))))</f>
        <v/>
      </c>
      <c r="J798" s="96"/>
      <c r="K798" s="211" t="str">
        <f>IF(ISBLANK(J798),"",VLOOKUP(J798,'Emission Factors'!$C$81:$G$221,4,FALSE))</f>
        <v/>
      </c>
      <c r="L798" s="210" t="str">
        <f>IF(D798="Room AC (window/wall)",'Emission Factors'!$F$53,IF(D798="Room AC (PTAC/PTHP)",'Emission Factors'!$F$54,IF(D798="Residential AC",'Emission Factors'!$F$55,IF(D798="Residential HP",'Emission Factors'!$F$56,IF(D798="Commercial AC (&gt;=65k to &lt;135,000k Btu/hr)",'Emission Factors'!$F$57,IF(D798="Commercial AC (&gt;=135,000k Btu/hr)",'Emission Factors'!$F$58,""))))))</f>
        <v/>
      </c>
      <c r="M798" s="211" t="str">
        <f>IF(D798="Room AC (window/wall)",'Emission Factors'!$G$53,IF(D798="Room AC (PTAC/PTHP)",'Emission Factors'!$G$54,IF(D798="Residential AC",'Emission Factors'!$G$55,IF(D798="Residential HP",'Emission Factors'!$G$56,IF(D798="Commercial AC (&gt;=65k to &lt;135,000k Btu/hr)",'Emission Factors'!$G$57,IF(D798="Commercial AC (&gt;=135,000k Btu/hr)",'Emission Factors'!$G$58,""))))))</f>
        <v/>
      </c>
      <c r="N798" s="96"/>
      <c r="O798" s="209" t="str">
        <f>IF(ISBLANK(D798),"",(IF(D798="Room AC (window/wall)",'Emission Factors'!$C$53,IF(D798="Room AC (PTAC/PTHP)",'Emission Factors'!$C$54,IF(D798="Residential AC",'Emission Factors'!$C$55,IF(D798="Residential HP",'Emission Factors'!$C$56,IF(D798="Commercial AC (&gt;=65k to &lt;135,000k Btu/hr)",'Emission Factors'!$C$57,IF(D798="Commercial AC (&gt;=135,000k Btu/hr)",'Emission Factors'!$C$58,""))))))))</f>
        <v/>
      </c>
      <c r="P798" s="209" t="str">
        <f t="shared" si="120"/>
        <v/>
      </c>
      <c r="Q798" s="95"/>
      <c r="R798" s="256"/>
      <c r="S798" s="256"/>
      <c r="T798" s="96"/>
      <c r="U798" s="211" t="str">
        <f>IF(Q798="Room AC (window/wall)",'Emission Factors'!$E$53,IF(AND(Q798="Room AC (PTAC/PTHP)",ISBLANK(T798)),"Error",IF(AND(Q798="Room AC (PTAC/PTHP)",T798&gt;0),T798,IF(Q798="Residential AC",'Emission Factors'!$E$55,IF(AND(Q798="Residential HP",ISBLANK(T798)),"Error",IF(AND(Q798="Residential HP",T798&gt;0),T798,IF(Q798="Commercial AC (&gt;=65k to &lt;135,000k Btu/hr)",'Emission Factors'!$E$57,IF(Q798="Commercial AC (&gt;=135,000k Btu/hr)",'Emission Factors'!$E$58,""))))))))</f>
        <v/>
      </c>
      <c r="V798" s="95"/>
      <c r="W798" s="211" t="str">
        <f>IF(ISBLANK(V798),"",VLOOKUP(V798,'Emission Factors'!$C$81:$G$221,4,FALSE))</f>
        <v/>
      </c>
      <c r="X798" s="210" t="str">
        <f>IF(Q798="Room AC (window/wall)",'Emission Factors'!$F$53,IF(Q798="Room AC (PTAC/PTHP)",'Emission Factors'!$F$54,IF(Q798="Residential AC",'Emission Factors'!$F$55,IF(Q798="Residential HP",'Emission Factors'!$F$56,IF(Q798="Commercial AC (&gt;=65k to &lt;135,000k Btu/hr)",'Emission Factors'!$F$57,IF(Q798="Commercial AC (&gt;=135,000k Btu/hr)",'Emission Factors'!$F$58,""))))))</f>
        <v/>
      </c>
      <c r="Y798" s="211" t="str">
        <f>IF(Q798="Room AC (window/wall)",'Emission Factors'!$G$53,IF(Q798="Room AC (PTAC/PTHP)",'Emission Factors'!$G$54,IF(Q798="Residential AC",'Emission Factors'!$G$55,IF(Q798="Residential HP",'Emission Factors'!$G$56,IF(Q798="Commercial AC (&gt;=65k to &lt;135,000k Btu/hr)",'Emission Factors'!$G$57,IF(Q798="Commercial AC (&gt;=135,000k Btu/hr)",'Emission Factors'!$G$58,""))))))</f>
        <v/>
      </c>
      <c r="Z798" s="96"/>
      <c r="AA798" s="97" t="str">
        <f t="shared" si="121"/>
        <v/>
      </c>
      <c r="AB798" s="97" t="str">
        <f t="shared" si="122"/>
        <v/>
      </c>
      <c r="AC798" s="246" t="str">
        <f t="shared" si="123"/>
        <v/>
      </c>
      <c r="AD798" s="97" t="str">
        <f t="shared" si="124"/>
        <v/>
      </c>
      <c r="AE798" s="97" t="str">
        <f t="shared" si="125"/>
        <v/>
      </c>
      <c r="AF798" s="252" t="str">
        <f t="shared" si="126"/>
        <v/>
      </c>
      <c r="AG798" s="254" t="str">
        <f t="shared" si="127"/>
        <v/>
      </c>
      <c r="AH798" s="248" t="str">
        <f t="shared" si="128"/>
        <v/>
      </c>
      <c r="AI798" s="249" t="str">
        <f t="shared" si="129"/>
        <v/>
      </c>
    </row>
    <row r="799" spans="2:35" x14ac:dyDescent="0.3">
      <c r="B799" s="94"/>
      <c r="C799" s="95"/>
      <c r="D799" s="95"/>
      <c r="E799" s="95"/>
      <c r="F799" s="94"/>
      <c r="G799" s="145"/>
      <c r="H799" s="245"/>
      <c r="I799" s="211" t="str">
        <f>IF(D799="Room AC (window/wall)",'Emission Factors'!$E$53,IF(D799="Room AC (PTAC/PTHP)",H799,IF(D799="Residential AC",'Emission Factors'!$E$55,IF(D799="Residential HP",H799,IF(D799="Commercial AC (&gt;=65k to &lt;135,000k Btu/hr)",'Emission Factors'!$E$57,IF(D799="Commercial AC (&gt;=135,000k Btu/hr)",'Emission Factors'!$E$58,""))))))</f>
        <v/>
      </c>
      <c r="J799" s="96"/>
      <c r="K799" s="211" t="str">
        <f>IF(ISBLANK(J799),"",VLOOKUP(J799,'Emission Factors'!$C$81:$G$221,4,FALSE))</f>
        <v/>
      </c>
      <c r="L799" s="210" t="str">
        <f>IF(D799="Room AC (window/wall)",'Emission Factors'!$F$53,IF(D799="Room AC (PTAC/PTHP)",'Emission Factors'!$F$54,IF(D799="Residential AC",'Emission Factors'!$F$55,IF(D799="Residential HP",'Emission Factors'!$F$56,IF(D799="Commercial AC (&gt;=65k to &lt;135,000k Btu/hr)",'Emission Factors'!$F$57,IF(D799="Commercial AC (&gt;=135,000k Btu/hr)",'Emission Factors'!$F$58,""))))))</f>
        <v/>
      </c>
      <c r="M799" s="211" t="str">
        <f>IF(D799="Room AC (window/wall)",'Emission Factors'!$G$53,IF(D799="Room AC (PTAC/PTHP)",'Emission Factors'!$G$54,IF(D799="Residential AC",'Emission Factors'!$G$55,IF(D799="Residential HP",'Emission Factors'!$G$56,IF(D799="Commercial AC (&gt;=65k to &lt;135,000k Btu/hr)",'Emission Factors'!$G$57,IF(D799="Commercial AC (&gt;=135,000k Btu/hr)",'Emission Factors'!$G$58,""))))))</f>
        <v/>
      </c>
      <c r="N799" s="96"/>
      <c r="O799" s="209" t="str">
        <f>IF(ISBLANK(D799),"",(IF(D799="Room AC (window/wall)",'Emission Factors'!$C$53,IF(D799="Room AC (PTAC/PTHP)",'Emission Factors'!$C$54,IF(D799="Residential AC",'Emission Factors'!$C$55,IF(D799="Residential HP",'Emission Factors'!$C$56,IF(D799="Commercial AC (&gt;=65k to &lt;135,000k Btu/hr)",'Emission Factors'!$C$57,IF(D799="Commercial AC (&gt;=135,000k Btu/hr)",'Emission Factors'!$C$58,""))))))))</f>
        <v/>
      </c>
      <c r="P799" s="209" t="str">
        <f t="shared" si="120"/>
        <v/>
      </c>
      <c r="Q799" s="95"/>
      <c r="R799" s="256"/>
      <c r="S799" s="256"/>
      <c r="T799" s="96"/>
      <c r="U799" s="211" t="str">
        <f>IF(Q799="Room AC (window/wall)",'Emission Factors'!$E$53,IF(AND(Q799="Room AC (PTAC/PTHP)",ISBLANK(T799)),"Error",IF(AND(Q799="Room AC (PTAC/PTHP)",T799&gt;0),T799,IF(Q799="Residential AC",'Emission Factors'!$E$55,IF(AND(Q799="Residential HP",ISBLANK(T799)),"Error",IF(AND(Q799="Residential HP",T799&gt;0),T799,IF(Q799="Commercial AC (&gt;=65k to &lt;135,000k Btu/hr)",'Emission Factors'!$E$57,IF(Q799="Commercial AC (&gt;=135,000k Btu/hr)",'Emission Factors'!$E$58,""))))))))</f>
        <v/>
      </c>
      <c r="V799" s="95"/>
      <c r="W799" s="211" t="str">
        <f>IF(ISBLANK(V799),"",VLOOKUP(V799,'Emission Factors'!$C$81:$G$221,4,FALSE))</f>
        <v/>
      </c>
      <c r="X799" s="210" t="str">
        <f>IF(Q799="Room AC (window/wall)",'Emission Factors'!$F$53,IF(Q799="Room AC (PTAC/PTHP)",'Emission Factors'!$F$54,IF(Q799="Residential AC",'Emission Factors'!$F$55,IF(Q799="Residential HP",'Emission Factors'!$F$56,IF(Q799="Commercial AC (&gt;=65k to &lt;135,000k Btu/hr)",'Emission Factors'!$F$57,IF(Q799="Commercial AC (&gt;=135,000k Btu/hr)",'Emission Factors'!$F$58,""))))))</f>
        <v/>
      </c>
      <c r="Y799" s="211" t="str">
        <f>IF(Q799="Room AC (window/wall)",'Emission Factors'!$G$53,IF(Q799="Room AC (PTAC/PTHP)",'Emission Factors'!$G$54,IF(Q799="Residential AC",'Emission Factors'!$G$55,IF(Q799="Residential HP",'Emission Factors'!$G$56,IF(Q799="Commercial AC (&gt;=65k to &lt;135,000k Btu/hr)",'Emission Factors'!$G$57,IF(Q799="Commercial AC (&gt;=135,000k Btu/hr)",'Emission Factors'!$G$58,""))))))</f>
        <v/>
      </c>
      <c r="Z799" s="96"/>
      <c r="AA799" s="97" t="str">
        <f t="shared" si="121"/>
        <v/>
      </c>
      <c r="AB799" s="97" t="str">
        <f t="shared" si="122"/>
        <v/>
      </c>
      <c r="AC799" s="246" t="str">
        <f t="shared" si="123"/>
        <v/>
      </c>
      <c r="AD799" s="97" t="str">
        <f t="shared" si="124"/>
        <v/>
      </c>
      <c r="AE799" s="97" t="str">
        <f t="shared" si="125"/>
        <v/>
      </c>
      <c r="AF799" s="252" t="str">
        <f t="shared" si="126"/>
        <v/>
      </c>
      <c r="AG799" s="254" t="str">
        <f t="shared" si="127"/>
        <v/>
      </c>
      <c r="AH799" s="248" t="str">
        <f t="shared" si="128"/>
        <v/>
      </c>
      <c r="AI799" s="249" t="str">
        <f t="shared" si="129"/>
        <v/>
      </c>
    </row>
    <row r="800" spans="2:35" x14ac:dyDescent="0.3">
      <c r="B800" s="94"/>
      <c r="C800" s="95"/>
      <c r="D800" s="95"/>
      <c r="E800" s="95"/>
      <c r="F800" s="94"/>
      <c r="G800" s="145"/>
      <c r="H800" s="245"/>
      <c r="I800" s="211" t="str">
        <f>IF(D800="Room AC (window/wall)",'Emission Factors'!$E$53,IF(D800="Room AC (PTAC/PTHP)",H800,IF(D800="Residential AC",'Emission Factors'!$E$55,IF(D800="Residential HP",H800,IF(D800="Commercial AC (&gt;=65k to &lt;135,000k Btu/hr)",'Emission Factors'!$E$57,IF(D800="Commercial AC (&gt;=135,000k Btu/hr)",'Emission Factors'!$E$58,""))))))</f>
        <v/>
      </c>
      <c r="J800" s="96"/>
      <c r="K800" s="211" t="str">
        <f>IF(ISBLANK(J800),"",VLOOKUP(J800,'Emission Factors'!$C$81:$G$221,4,FALSE))</f>
        <v/>
      </c>
      <c r="L800" s="210" t="str">
        <f>IF(D800="Room AC (window/wall)",'Emission Factors'!$F$53,IF(D800="Room AC (PTAC/PTHP)",'Emission Factors'!$F$54,IF(D800="Residential AC",'Emission Factors'!$F$55,IF(D800="Residential HP",'Emission Factors'!$F$56,IF(D800="Commercial AC (&gt;=65k to &lt;135,000k Btu/hr)",'Emission Factors'!$F$57,IF(D800="Commercial AC (&gt;=135,000k Btu/hr)",'Emission Factors'!$F$58,""))))))</f>
        <v/>
      </c>
      <c r="M800" s="211" t="str">
        <f>IF(D800="Room AC (window/wall)",'Emission Factors'!$G$53,IF(D800="Room AC (PTAC/PTHP)",'Emission Factors'!$G$54,IF(D800="Residential AC",'Emission Factors'!$G$55,IF(D800="Residential HP",'Emission Factors'!$G$56,IF(D800="Commercial AC (&gt;=65k to &lt;135,000k Btu/hr)",'Emission Factors'!$G$57,IF(D800="Commercial AC (&gt;=135,000k Btu/hr)",'Emission Factors'!$G$58,""))))))</f>
        <v/>
      </c>
      <c r="N800" s="96"/>
      <c r="O800" s="209" t="str">
        <f>IF(ISBLANK(D800),"",(IF(D800="Room AC (window/wall)",'Emission Factors'!$C$53,IF(D800="Room AC (PTAC/PTHP)",'Emission Factors'!$C$54,IF(D800="Residential AC",'Emission Factors'!$C$55,IF(D800="Residential HP",'Emission Factors'!$C$56,IF(D800="Commercial AC (&gt;=65k to &lt;135,000k Btu/hr)",'Emission Factors'!$C$57,IF(D800="Commercial AC (&gt;=135,000k Btu/hr)",'Emission Factors'!$C$58,""))))))))</f>
        <v/>
      </c>
      <c r="P800" s="209" t="str">
        <f t="shared" si="120"/>
        <v/>
      </c>
      <c r="Q800" s="95"/>
      <c r="R800" s="256"/>
      <c r="S800" s="256"/>
      <c r="T800" s="96"/>
      <c r="U800" s="211" t="str">
        <f>IF(Q800="Room AC (window/wall)",'Emission Factors'!$E$53,IF(AND(Q800="Room AC (PTAC/PTHP)",ISBLANK(T800)),"Error",IF(AND(Q800="Room AC (PTAC/PTHP)",T800&gt;0),T800,IF(Q800="Residential AC",'Emission Factors'!$E$55,IF(AND(Q800="Residential HP",ISBLANK(T800)),"Error",IF(AND(Q800="Residential HP",T800&gt;0),T800,IF(Q800="Commercial AC (&gt;=65k to &lt;135,000k Btu/hr)",'Emission Factors'!$E$57,IF(Q800="Commercial AC (&gt;=135,000k Btu/hr)",'Emission Factors'!$E$58,""))))))))</f>
        <v/>
      </c>
      <c r="V800" s="95"/>
      <c r="W800" s="211" t="str">
        <f>IF(ISBLANK(V800),"",VLOOKUP(V800,'Emission Factors'!$C$81:$G$221,4,FALSE))</f>
        <v/>
      </c>
      <c r="X800" s="210" t="str">
        <f>IF(Q800="Room AC (window/wall)",'Emission Factors'!$F$53,IF(Q800="Room AC (PTAC/PTHP)",'Emission Factors'!$F$54,IF(Q800="Residential AC",'Emission Factors'!$F$55,IF(Q800="Residential HP",'Emission Factors'!$F$56,IF(Q800="Commercial AC (&gt;=65k to &lt;135,000k Btu/hr)",'Emission Factors'!$F$57,IF(Q800="Commercial AC (&gt;=135,000k Btu/hr)",'Emission Factors'!$F$58,""))))))</f>
        <v/>
      </c>
      <c r="Y800" s="211" t="str">
        <f>IF(Q800="Room AC (window/wall)",'Emission Factors'!$G$53,IF(Q800="Room AC (PTAC/PTHP)",'Emission Factors'!$G$54,IF(Q800="Residential AC",'Emission Factors'!$G$55,IF(Q800="Residential HP",'Emission Factors'!$G$56,IF(Q800="Commercial AC (&gt;=65k to &lt;135,000k Btu/hr)",'Emission Factors'!$G$57,IF(Q800="Commercial AC (&gt;=135,000k Btu/hr)",'Emission Factors'!$G$58,""))))))</f>
        <v/>
      </c>
      <c r="Z800" s="96"/>
      <c r="AA800" s="97" t="str">
        <f t="shared" si="121"/>
        <v/>
      </c>
      <c r="AB800" s="97" t="str">
        <f t="shared" si="122"/>
        <v/>
      </c>
      <c r="AC800" s="246" t="str">
        <f t="shared" si="123"/>
        <v/>
      </c>
      <c r="AD800" s="97" t="str">
        <f t="shared" si="124"/>
        <v/>
      </c>
      <c r="AE800" s="97" t="str">
        <f t="shared" si="125"/>
        <v/>
      </c>
      <c r="AF800" s="252" t="str">
        <f t="shared" si="126"/>
        <v/>
      </c>
      <c r="AG800" s="254" t="str">
        <f t="shared" si="127"/>
        <v/>
      </c>
      <c r="AH800" s="248" t="str">
        <f t="shared" si="128"/>
        <v/>
      </c>
      <c r="AI800" s="249" t="str">
        <f t="shared" si="129"/>
        <v/>
      </c>
    </row>
    <row r="801" spans="2:35" x14ac:dyDescent="0.3">
      <c r="B801" s="94"/>
      <c r="C801" s="95"/>
      <c r="D801" s="95"/>
      <c r="E801" s="95"/>
      <c r="F801" s="94"/>
      <c r="G801" s="145"/>
      <c r="H801" s="245"/>
      <c r="I801" s="211" t="str">
        <f>IF(D801="Room AC (window/wall)",'Emission Factors'!$E$53,IF(D801="Room AC (PTAC/PTHP)",H801,IF(D801="Residential AC",'Emission Factors'!$E$55,IF(D801="Residential HP",H801,IF(D801="Commercial AC (&gt;=65k to &lt;135,000k Btu/hr)",'Emission Factors'!$E$57,IF(D801="Commercial AC (&gt;=135,000k Btu/hr)",'Emission Factors'!$E$58,""))))))</f>
        <v/>
      </c>
      <c r="J801" s="96"/>
      <c r="K801" s="211" t="str">
        <f>IF(ISBLANK(J801),"",VLOOKUP(J801,'Emission Factors'!$C$81:$G$221,4,FALSE))</f>
        <v/>
      </c>
      <c r="L801" s="210" t="str">
        <f>IF(D801="Room AC (window/wall)",'Emission Factors'!$F$53,IF(D801="Room AC (PTAC/PTHP)",'Emission Factors'!$F$54,IF(D801="Residential AC",'Emission Factors'!$F$55,IF(D801="Residential HP",'Emission Factors'!$F$56,IF(D801="Commercial AC (&gt;=65k to &lt;135,000k Btu/hr)",'Emission Factors'!$F$57,IF(D801="Commercial AC (&gt;=135,000k Btu/hr)",'Emission Factors'!$F$58,""))))))</f>
        <v/>
      </c>
      <c r="M801" s="211" t="str">
        <f>IF(D801="Room AC (window/wall)",'Emission Factors'!$G$53,IF(D801="Room AC (PTAC/PTHP)",'Emission Factors'!$G$54,IF(D801="Residential AC",'Emission Factors'!$G$55,IF(D801="Residential HP",'Emission Factors'!$G$56,IF(D801="Commercial AC (&gt;=65k to &lt;135,000k Btu/hr)",'Emission Factors'!$G$57,IF(D801="Commercial AC (&gt;=135,000k Btu/hr)",'Emission Factors'!$G$58,""))))))</f>
        <v/>
      </c>
      <c r="N801" s="96"/>
      <c r="O801" s="209" t="str">
        <f>IF(ISBLANK(D801),"",(IF(D801="Room AC (window/wall)",'Emission Factors'!$C$53,IF(D801="Room AC (PTAC/PTHP)",'Emission Factors'!$C$54,IF(D801="Residential AC",'Emission Factors'!$C$55,IF(D801="Residential HP",'Emission Factors'!$C$56,IF(D801="Commercial AC (&gt;=65k to &lt;135,000k Btu/hr)",'Emission Factors'!$C$57,IF(D801="Commercial AC (&gt;=135,000k Btu/hr)",'Emission Factors'!$C$58,""))))))))</f>
        <v/>
      </c>
      <c r="P801" s="209" t="str">
        <f t="shared" si="120"/>
        <v/>
      </c>
      <c r="Q801" s="95"/>
      <c r="R801" s="256"/>
      <c r="S801" s="256"/>
      <c r="T801" s="96"/>
      <c r="U801" s="211" t="str">
        <f>IF(Q801="Room AC (window/wall)",'Emission Factors'!$E$53,IF(AND(Q801="Room AC (PTAC/PTHP)",ISBLANK(T801)),"Error",IF(AND(Q801="Room AC (PTAC/PTHP)",T801&gt;0),T801,IF(Q801="Residential AC",'Emission Factors'!$E$55,IF(AND(Q801="Residential HP",ISBLANK(T801)),"Error",IF(AND(Q801="Residential HP",T801&gt;0),T801,IF(Q801="Commercial AC (&gt;=65k to &lt;135,000k Btu/hr)",'Emission Factors'!$E$57,IF(Q801="Commercial AC (&gt;=135,000k Btu/hr)",'Emission Factors'!$E$58,""))))))))</f>
        <v/>
      </c>
      <c r="V801" s="95"/>
      <c r="W801" s="211" t="str">
        <f>IF(ISBLANK(V801),"",VLOOKUP(V801,'Emission Factors'!$C$81:$G$221,4,FALSE))</f>
        <v/>
      </c>
      <c r="X801" s="210" t="str">
        <f>IF(Q801="Room AC (window/wall)",'Emission Factors'!$F$53,IF(Q801="Room AC (PTAC/PTHP)",'Emission Factors'!$F$54,IF(Q801="Residential AC",'Emission Factors'!$F$55,IF(Q801="Residential HP",'Emission Factors'!$F$56,IF(Q801="Commercial AC (&gt;=65k to &lt;135,000k Btu/hr)",'Emission Factors'!$F$57,IF(Q801="Commercial AC (&gt;=135,000k Btu/hr)",'Emission Factors'!$F$58,""))))))</f>
        <v/>
      </c>
      <c r="Y801" s="211" t="str">
        <f>IF(Q801="Room AC (window/wall)",'Emission Factors'!$G$53,IF(Q801="Room AC (PTAC/PTHP)",'Emission Factors'!$G$54,IF(Q801="Residential AC",'Emission Factors'!$G$55,IF(Q801="Residential HP",'Emission Factors'!$G$56,IF(Q801="Commercial AC (&gt;=65k to &lt;135,000k Btu/hr)",'Emission Factors'!$G$57,IF(Q801="Commercial AC (&gt;=135,000k Btu/hr)",'Emission Factors'!$G$58,""))))))</f>
        <v/>
      </c>
      <c r="Z801" s="96"/>
      <c r="AA801" s="97" t="str">
        <f t="shared" si="121"/>
        <v/>
      </c>
      <c r="AB801" s="97" t="str">
        <f t="shared" si="122"/>
        <v/>
      </c>
      <c r="AC801" s="246" t="str">
        <f t="shared" si="123"/>
        <v/>
      </c>
      <c r="AD801" s="97" t="str">
        <f t="shared" si="124"/>
        <v/>
      </c>
      <c r="AE801" s="97" t="str">
        <f t="shared" si="125"/>
        <v/>
      </c>
      <c r="AF801" s="252" t="str">
        <f t="shared" si="126"/>
        <v/>
      </c>
      <c r="AG801" s="254" t="str">
        <f t="shared" si="127"/>
        <v/>
      </c>
      <c r="AH801" s="248" t="str">
        <f t="shared" si="128"/>
        <v/>
      </c>
      <c r="AI801" s="249" t="str">
        <f t="shared" si="129"/>
        <v/>
      </c>
    </row>
    <row r="802" spans="2:35" x14ac:dyDescent="0.3">
      <c r="B802" s="94"/>
      <c r="C802" s="95"/>
      <c r="D802" s="95"/>
      <c r="E802" s="95"/>
      <c r="F802" s="94"/>
      <c r="G802" s="145"/>
      <c r="H802" s="245"/>
      <c r="I802" s="211" t="str">
        <f>IF(D802="Room AC (window/wall)",'Emission Factors'!$E$53,IF(D802="Room AC (PTAC/PTHP)",H802,IF(D802="Residential AC",'Emission Factors'!$E$55,IF(D802="Residential HP",H802,IF(D802="Commercial AC (&gt;=65k to &lt;135,000k Btu/hr)",'Emission Factors'!$E$57,IF(D802="Commercial AC (&gt;=135,000k Btu/hr)",'Emission Factors'!$E$58,""))))))</f>
        <v/>
      </c>
      <c r="J802" s="96"/>
      <c r="K802" s="211" t="str">
        <f>IF(ISBLANK(J802),"",VLOOKUP(J802,'Emission Factors'!$C$81:$G$221,4,FALSE))</f>
        <v/>
      </c>
      <c r="L802" s="210" t="str">
        <f>IF(D802="Room AC (window/wall)",'Emission Factors'!$F$53,IF(D802="Room AC (PTAC/PTHP)",'Emission Factors'!$F$54,IF(D802="Residential AC",'Emission Factors'!$F$55,IF(D802="Residential HP",'Emission Factors'!$F$56,IF(D802="Commercial AC (&gt;=65k to &lt;135,000k Btu/hr)",'Emission Factors'!$F$57,IF(D802="Commercial AC (&gt;=135,000k Btu/hr)",'Emission Factors'!$F$58,""))))))</f>
        <v/>
      </c>
      <c r="M802" s="211" t="str">
        <f>IF(D802="Room AC (window/wall)",'Emission Factors'!$G$53,IF(D802="Room AC (PTAC/PTHP)",'Emission Factors'!$G$54,IF(D802="Residential AC",'Emission Factors'!$G$55,IF(D802="Residential HP",'Emission Factors'!$G$56,IF(D802="Commercial AC (&gt;=65k to &lt;135,000k Btu/hr)",'Emission Factors'!$G$57,IF(D802="Commercial AC (&gt;=135,000k Btu/hr)",'Emission Factors'!$G$58,""))))))</f>
        <v/>
      </c>
      <c r="N802" s="96"/>
      <c r="O802" s="209" t="str">
        <f>IF(ISBLANK(D802),"",(IF(D802="Room AC (window/wall)",'Emission Factors'!$C$53,IF(D802="Room AC (PTAC/PTHP)",'Emission Factors'!$C$54,IF(D802="Residential AC",'Emission Factors'!$C$55,IF(D802="Residential HP",'Emission Factors'!$C$56,IF(D802="Commercial AC (&gt;=65k to &lt;135,000k Btu/hr)",'Emission Factors'!$C$57,IF(D802="Commercial AC (&gt;=135,000k Btu/hr)",'Emission Factors'!$C$58,""))))))))</f>
        <v/>
      </c>
      <c r="P802" s="209" t="str">
        <f t="shared" si="120"/>
        <v/>
      </c>
      <c r="Q802" s="95"/>
      <c r="R802" s="256"/>
      <c r="S802" s="256"/>
      <c r="T802" s="96"/>
      <c r="U802" s="211" t="str">
        <f>IF(Q802="Room AC (window/wall)",'Emission Factors'!$E$53,IF(AND(Q802="Room AC (PTAC/PTHP)",ISBLANK(T802)),"Error",IF(AND(Q802="Room AC (PTAC/PTHP)",T802&gt;0),T802,IF(Q802="Residential AC",'Emission Factors'!$E$55,IF(AND(Q802="Residential HP",ISBLANK(T802)),"Error",IF(AND(Q802="Residential HP",T802&gt;0),T802,IF(Q802="Commercial AC (&gt;=65k to &lt;135,000k Btu/hr)",'Emission Factors'!$E$57,IF(Q802="Commercial AC (&gt;=135,000k Btu/hr)",'Emission Factors'!$E$58,""))))))))</f>
        <v/>
      </c>
      <c r="V802" s="95"/>
      <c r="W802" s="211" t="str">
        <f>IF(ISBLANK(V802),"",VLOOKUP(V802,'Emission Factors'!$C$81:$G$221,4,FALSE))</f>
        <v/>
      </c>
      <c r="X802" s="210" t="str">
        <f>IF(Q802="Room AC (window/wall)",'Emission Factors'!$F$53,IF(Q802="Room AC (PTAC/PTHP)",'Emission Factors'!$F$54,IF(Q802="Residential AC",'Emission Factors'!$F$55,IF(Q802="Residential HP",'Emission Factors'!$F$56,IF(Q802="Commercial AC (&gt;=65k to &lt;135,000k Btu/hr)",'Emission Factors'!$F$57,IF(Q802="Commercial AC (&gt;=135,000k Btu/hr)",'Emission Factors'!$F$58,""))))))</f>
        <v/>
      </c>
      <c r="Y802" s="211" t="str">
        <f>IF(Q802="Room AC (window/wall)",'Emission Factors'!$G$53,IF(Q802="Room AC (PTAC/PTHP)",'Emission Factors'!$G$54,IF(Q802="Residential AC",'Emission Factors'!$G$55,IF(Q802="Residential HP",'Emission Factors'!$G$56,IF(Q802="Commercial AC (&gt;=65k to &lt;135,000k Btu/hr)",'Emission Factors'!$G$57,IF(Q802="Commercial AC (&gt;=135,000k Btu/hr)",'Emission Factors'!$G$58,""))))))</f>
        <v/>
      </c>
      <c r="Z802" s="96"/>
      <c r="AA802" s="97" t="str">
        <f t="shared" si="121"/>
        <v/>
      </c>
      <c r="AB802" s="97" t="str">
        <f t="shared" si="122"/>
        <v/>
      </c>
      <c r="AC802" s="246" t="str">
        <f t="shared" si="123"/>
        <v/>
      </c>
      <c r="AD802" s="97" t="str">
        <f t="shared" si="124"/>
        <v/>
      </c>
      <c r="AE802" s="97" t="str">
        <f t="shared" si="125"/>
        <v/>
      </c>
      <c r="AF802" s="252" t="str">
        <f t="shared" si="126"/>
        <v/>
      </c>
      <c r="AG802" s="254" t="str">
        <f t="shared" si="127"/>
        <v/>
      </c>
      <c r="AH802" s="248" t="str">
        <f t="shared" si="128"/>
        <v/>
      </c>
      <c r="AI802" s="249" t="str">
        <f t="shared" si="129"/>
        <v/>
      </c>
    </row>
    <row r="803" spans="2:35" x14ac:dyDescent="0.3">
      <c r="B803" s="94"/>
      <c r="C803" s="95"/>
      <c r="D803" s="95"/>
      <c r="E803" s="95"/>
      <c r="F803" s="94"/>
      <c r="G803" s="145"/>
      <c r="H803" s="245"/>
      <c r="I803" s="211" t="str">
        <f>IF(D803="Room AC (window/wall)",'Emission Factors'!$E$53,IF(D803="Room AC (PTAC/PTHP)",H803,IF(D803="Residential AC",'Emission Factors'!$E$55,IF(D803="Residential HP",H803,IF(D803="Commercial AC (&gt;=65k to &lt;135,000k Btu/hr)",'Emission Factors'!$E$57,IF(D803="Commercial AC (&gt;=135,000k Btu/hr)",'Emission Factors'!$E$58,""))))))</f>
        <v/>
      </c>
      <c r="J803" s="96"/>
      <c r="K803" s="211" t="str">
        <f>IF(ISBLANK(J803),"",VLOOKUP(J803,'Emission Factors'!$C$81:$G$221,4,FALSE))</f>
        <v/>
      </c>
      <c r="L803" s="210" t="str">
        <f>IF(D803="Room AC (window/wall)",'Emission Factors'!$F$53,IF(D803="Room AC (PTAC/PTHP)",'Emission Factors'!$F$54,IF(D803="Residential AC",'Emission Factors'!$F$55,IF(D803="Residential HP",'Emission Factors'!$F$56,IF(D803="Commercial AC (&gt;=65k to &lt;135,000k Btu/hr)",'Emission Factors'!$F$57,IF(D803="Commercial AC (&gt;=135,000k Btu/hr)",'Emission Factors'!$F$58,""))))))</f>
        <v/>
      </c>
      <c r="M803" s="211" t="str">
        <f>IF(D803="Room AC (window/wall)",'Emission Factors'!$G$53,IF(D803="Room AC (PTAC/PTHP)",'Emission Factors'!$G$54,IF(D803="Residential AC",'Emission Factors'!$G$55,IF(D803="Residential HP",'Emission Factors'!$G$56,IF(D803="Commercial AC (&gt;=65k to &lt;135,000k Btu/hr)",'Emission Factors'!$G$57,IF(D803="Commercial AC (&gt;=135,000k Btu/hr)",'Emission Factors'!$G$58,""))))))</f>
        <v/>
      </c>
      <c r="N803" s="96"/>
      <c r="O803" s="209" t="str">
        <f>IF(ISBLANK(D803),"",(IF(D803="Room AC (window/wall)",'Emission Factors'!$C$53,IF(D803="Room AC (PTAC/PTHP)",'Emission Factors'!$C$54,IF(D803="Residential AC",'Emission Factors'!$C$55,IF(D803="Residential HP",'Emission Factors'!$C$56,IF(D803="Commercial AC (&gt;=65k to &lt;135,000k Btu/hr)",'Emission Factors'!$C$57,IF(D803="Commercial AC (&gt;=135,000k Btu/hr)",'Emission Factors'!$C$58,""))))))))</f>
        <v/>
      </c>
      <c r="P803" s="209" t="str">
        <f t="shared" si="120"/>
        <v/>
      </c>
      <c r="Q803" s="95"/>
      <c r="R803" s="256"/>
      <c r="S803" s="256"/>
      <c r="T803" s="96"/>
      <c r="U803" s="211" t="str">
        <f>IF(Q803="Room AC (window/wall)",'Emission Factors'!$E$53,IF(AND(Q803="Room AC (PTAC/PTHP)",ISBLANK(T803)),"Error",IF(AND(Q803="Room AC (PTAC/PTHP)",T803&gt;0),T803,IF(Q803="Residential AC",'Emission Factors'!$E$55,IF(AND(Q803="Residential HP",ISBLANK(T803)),"Error",IF(AND(Q803="Residential HP",T803&gt;0),T803,IF(Q803="Commercial AC (&gt;=65k to &lt;135,000k Btu/hr)",'Emission Factors'!$E$57,IF(Q803="Commercial AC (&gt;=135,000k Btu/hr)",'Emission Factors'!$E$58,""))))))))</f>
        <v/>
      </c>
      <c r="V803" s="95"/>
      <c r="W803" s="211" t="str">
        <f>IF(ISBLANK(V803),"",VLOOKUP(V803,'Emission Factors'!$C$81:$G$221,4,FALSE))</f>
        <v/>
      </c>
      <c r="X803" s="210" t="str">
        <f>IF(Q803="Room AC (window/wall)",'Emission Factors'!$F$53,IF(Q803="Room AC (PTAC/PTHP)",'Emission Factors'!$F$54,IF(Q803="Residential AC",'Emission Factors'!$F$55,IF(Q803="Residential HP",'Emission Factors'!$F$56,IF(Q803="Commercial AC (&gt;=65k to &lt;135,000k Btu/hr)",'Emission Factors'!$F$57,IF(Q803="Commercial AC (&gt;=135,000k Btu/hr)",'Emission Factors'!$F$58,""))))))</f>
        <v/>
      </c>
      <c r="Y803" s="211" t="str">
        <f>IF(Q803="Room AC (window/wall)",'Emission Factors'!$G$53,IF(Q803="Room AC (PTAC/PTHP)",'Emission Factors'!$G$54,IF(Q803="Residential AC",'Emission Factors'!$G$55,IF(Q803="Residential HP",'Emission Factors'!$G$56,IF(Q803="Commercial AC (&gt;=65k to &lt;135,000k Btu/hr)",'Emission Factors'!$G$57,IF(Q803="Commercial AC (&gt;=135,000k Btu/hr)",'Emission Factors'!$G$58,""))))))</f>
        <v/>
      </c>
      <c r="Z803" s="96"/>
      <c r="AA803" s="97" t="str">
        <f t="shared" si="121"/>
        <v/>
      </c>
      <c r="AB803" s="97" t="str">
        <f t="shared" si="122"/>
        <v/>
      </c>
      <c r="AC803" s="246" t="str">
        <f t="shared" si="123"/>
        <v/>
      </c>
      <c r="AD803" s="97" t="str">
        <f t="shared" si="124"/>
        <v/>
      </c>
      <c r="AE803" s="97" t="str">
        <f t="shared" si="125"/>
        <v/>
      </c>
      <c r="AF803" s="252" t="str">
        <f t="shared" si="126"/>
        <v/>
      </c>
      <c r="AG803" s="254" t="str">
        <f t="shared" si="127"/>
        <v/>
      </c>
      <c r="AH803" s="248" t="str">
        <f t="shared" si="128"/>
        <v/>
      </c>
      <c r="AI803" s="249" t="str">
        <f t="shared" si="129"/>
        <v/>
      </c>
    </row>
    <row r="804" spans="2:35" x14ac:dyDescent="0.3">
      <c r="B804" s="94"/>
      <c r="C804" s="95"/>
      <c r="D804" s="95"/>
      <c r="E804" s="95"/>
      <c r="F804" s="94"/>
      <c r="G804" s="145"/>
      <c r="H804" s="245"/>
      <c r="I804" s="211" t="str">
        <f>IF(D804="Room AC (window/wall)",'Emission Factors'!$E$53,IF(D804="Room AC (PTAC/PTHP)",H804,IF(D804="Residential AC",'Emission Factors'!$E$55,IF(D804="Residential HP",H804,IF(D804="Commercial AC (&gt;=65k to &lt;135,000k Btu/hr)",'Emission Factors'!$E$57,IF(D804="Commercial AC (&gt;=135,000k Btu/hr)",'Emission Factors'!$E$58,""))))))</f>
        <v/>
      </c>
      <c r="J804" s="96"/>
      <c r="K804" s="211" t="str">
        <f>IF(ISBLANK(J804),"",VLOOKUP(J804,'Emission Factors'!$C$81:$G$221,4,FALSE))</f>
        <v/>
      </c>
      <c r="L804" s="210" t="str">
        <f>IF(D804="Room AC (window/wall)",'Emission Factors'!$F$53,IF(D804="Room AC (PTAC/PTHP)",'Emission Factors'!$F$54,IF(D804="Residential AC",'Emission Factors'!$F$55,IF(D804="Residential HP",'Emission Factors'!$F$56,IF(D804="Commercial AC (&gt;=65k to &lt;135,000k Btu/hr)",'Emission Factors'!$F$57,IF(D804="Commercial AC (&gt;=135,000k Btu/hr)",'Emission Factors'!$F$58,""))))))</f>
        <v/>
      </c>
      <c r="M804" s="211" t="str">
        <f>IF(D804="Room AC (window/wall)",'Emission Factors'!$G$53,IF(D804="Room AC (PTAC/PTHP)",'Emission Factors'!$G$54,IF(D804="Residential AC",'Emission Factors'!$G$55,IF(D804="Residential HP",'Emission Factors'!$G$56,IF(D804="Commercial AC (&gt;=65k to &lt;135,000k Btu/hr)",'Emission Factors'!$G$57,IF(D804="Commercial AC (&gt;=135,000k Btu/hr)",'Emission Factors'!$G$58,""))))))</f>
        <v/>
      </c>
      <c r="N804" s="96"/>
      <c r="O804" s="209" t="str">
        <f>IF(ISBLANK(D804),"",(IF(D804="Room AC (window/wall)",'Emission Factors'!$C$53,IF(D804="Room AC (PTAC/PTHP)",'Emission Factors'!$C$54,IF(D804="Residential AC",'Emission Factors'!$C$55,IF(D804="Residential HP",'Emission Factors'!$C$56,IF(D804="Commercial AC (&gt;=65k to &lt;135,000k Btu/hr)",'Emission Factors'!$C$57,IF(D804="Commercial AC (&gt;=135,000k Btu/hr)",'Emission Factors'!$C$58,""))))))))</f>
        <v/>
      </c>
      <c r="P804" s="209" t="str">
        <f t="shared" si="120"/>
        <v/>
      </c>
      <c r="Q804" s="95"/>
      <c r="R804" s="256"/>
      <c r="S804" s="256"/>
      <c r="T804" s="96"/>
      <c r="U804" s="211" t="str">
        <f>IF(Q804="Room AC (window/wall)",'Emission Factors'!$E$53,IF(AND(Q804="Room AC (PTAC/PTHP)",ISBLANK(T804)),"Error",IF(AND(Q804="Room AC (PTAC/PTHP)",T804&gt;0),T804,IF(Q804="Residential AC",'Emission Factors'!$E$55,IF(AND(Q804="Residential HP",ISBLANK(T804)),"Error",IF(AND(Q804="Residential HP",T804&gt;0),T804,IF(Q804="Commercial AC (&gt;=65k to &lt;135,000k Btu/hr)",'Emission Factors'!$E$57,IF(Q804="Commercial AC (&gt;=135,000k Btu/hr)",'Emission Factors'!$E$58,""))))))))</f>
        <v/>
      </c>
      <c r="V804" s="95"/>
      <c r="W804" s="211" t="str">
        <f>IF(ISBLANK(V804),"",VLOOKUP(V804,'Emission Factors'!$C$81:$G$221,4,FALSE))</f>
        <v/>
      </c>
      <c r="X804" s="210" t="str">
        <f>IF(Q804="Room AC (window/wall)",'Emission Factors'!$F$53,IF(Q804="Room AC (PTAC/PTHP)",'Emission Factors'!$F$54,IF(Q804="Residential AC",'Emission Factors'!$F$55,IF(Q804="Residential HP",'Emission Factors'!$F$56,IF(Q804="Commercial AC (&gt;=65k to &lt;135,000k Btu/hr)",'Emission Factors'!$F$57,IF(Q804="Commercial AC (&gt;=135,000k Btu/hr)",'Emission Factors'!$F$58,""))))))</f>
        <v/>
      </c>
      <c r="Y804" s="211" t="str">
        <f>IF(Q804="Room AC (window/wall)",'Emission Factors'!$G$53,IF(Q804="Room AC (PTAC/PTHP)",'Emission Factors'!$G$54,IF(Q804="Residential AC",'Emission Factors'!$G$55,IF(Q804="Residential HP",'Emission Factors'!$G$56,IF(Q804="Commercial AC (&gt;=65k to &lt;135,000k Btu/hr)",'Emission Factors'!$G$57,IF(Q804="Commercial AC (&gt;=135,000k Btu/hr)",'Emission Factors'!$G$58,""))))))</f>
        <v/>
      </c>
      <c r="Z804" s="96"/>
      <c r="AA804" s="97" t="str">
        <f t="shared" si="121"/>
        <v/>
      </c>
      <c r="AB804" s="97" t="str">
        <f t="shared" si="122"/>
        <v/>
      </c>
      <c r="AC804" s="246" t="str">
        <f t="shared" si="123"/>
        <v/>
      </c>
      <c r="AD804" s="97" t="str">
        <f t="shared" si="124"/>
        <v/>
      </c>
      <c r="AE804" s="97" t="str">
        <f t="shared" si="125"/>
        <v/>
      </c>
      <c r="AF804" s="252" t="str">
        <f t="shared" si="126"/>
        <v/>
      </c>
      <c r="AG804" s="254" t="str">
        <f t="shared" si="127"/>
        <v/>
      </c>
      <c r="AH804" s="248" t="str">
        <f t="shared" si="128"/>
        <v/>
      </c>
      <c r="AI804" s="249" t="str">
        <f t="shared" si="129"/>
        <v/>
      </c>
    </row>
    <row r="805" spans="2:35" x14ac:dyDescent="0.3">
      <c r="B805" s="94"/>
      <c r="C805" s="95"/>
      <c r="D805" s="95"/>
      <c r="E805" s="95"/>
      <c r="F805" s="94"/>
      <c r="G805" s="145"/>
      <c r="H805" s="245"/>
      <c r="I805" s="211" t="str">
        <f>IF(D805="Room AC (window/wall)",'Emission Factors'!$E$53,IF(D805="Room AC (PTAC/PTHP)",H805,IF(D805="Residential AC",'Emission Factors'!$E$55,IF(D805="Residential HP",H805,IF(D805="Commercial AC (&gt;=65k to &lt;135,000k Btu/hr)",'Emission Factors'!$E$57,IF(D805="Commercial AC (&gt;=135,000k Btu/hr)",'Emission Factors'!$E$58,""))))))</f>
        <v/>
      </c>
      <c r="J805" s="96"/>
      <c r="K805" s="211" t="str">
        <f>IF(ISBLANK(J805),"",VLOOKUP(J805,'Emission Factors'!$C$81:$G$221,4,FALSE))</f>
        <v/>
      </c>
      <c r="L805" s="210" t="str">
        <f>IF(D805="Room AC (window/wall)",'Emission Factors'!$F$53,IF(D805="Room AC (PTAC/PTHP)",'Emission Factors'!$F$54,IF(D805="Residential AC",'Emission Factors'!$F$55,IF(D805="Residential HP",'Emission Factors'!$F$56,IF(D805="Commercial AC (&gt;=65k to &lt;135,000k Btu/hr)",'Emission Factors'!$F$57,IF(D805="Commercial AC (&gt;=135,000k Btu/hr)",'Emission Factors'!$F$58,""))))))</f>
        <v/>
      </c>
      <c r="M805" s="211" t="str">
        <f>IF(D805="Room AC (window/wall)",'Emission Factors'!$G$53,IF(D805="Room AC (PTAC/PTHP)",'Emission Factors'!$G$54,IF(D805="Residential AC",'Emission Factors'!$G$55,IF(D805="Residential HP",'Emission Factors'!$G$56,IF(D805="Commercial AC (&gt;=65k to &lt;135,000k Btu/hr)",'Emission Factors'!$G$57,IF(D805="Commercial AC (&gt;=135,000k Btu/hr)",'Emission Factors'!$G$58,""))))))</f>
        <v/>
      </c>
      <c r="N805" s="96"/>
      <c r="O805" s="209" t="str">
        <f>IF(ISBLANK(D805),"",(IF(D805="Room AC (window/wall)",'Emission Factors'!$C$53,IF(D805="Room AC (PTAC/PTHP)",'Emission Factors'!$C$54,IF(D805="Residential AC",'Emission Factors'!$C$55,IF(D805="Residential HP",'Emission Factors'!$C$56,IF(D805="Commercial AC (&gt;=65k to &lt;135,000k Btu/hr)",'Emission Factors'!$C$57,IF(D805="Commercial AC (&gt;=135,000k Btu/hr)",'Emission Factors'!$C$58,""))))))))</f>
        <v/>
      </c>
      <c r="P805" s="209" t="str">
        <f t="shared" si="120"/>
        <v/>
      </c>
      <c r="Q805" s="95"/>
      <c r="R805" s="256"/>
      <c r="S805" s="256"/>
      <c r="T805" s="96"/>
      <c r="U805" s="211" t="str">
        <f>IF(Q805="Room AC (window/wall)",'Emission Factors'!$E$53,IF(AND(Q805="Room AC (PTAC/PTHP)",ISBLANK(T805)),"Error",IF(AND(Q805="Room AC (PTAC/PTHP)",T805&gt;0),T805,IF(Q805="Residential AC",'Emission Factors'!$E$55,IF(AND(Q805="Residential HP",ISBLANK(T805)),"Error",IF(AND(Q805="Residential HP",T805&gt;0),T805,IF(Q805="Commercial AC (&gt;=65k to &lt;135,000k Btu/hr)",'Emission Factors'!$E$57,IF(Q805="Commercial AC (&gt;=135,000k Btu/hr)",'Emission Factors'!$E$58,""))))))))</f>
        <v/>
      </c>
      <c r="V805" s="95"/>
      <c r="W805" s="211" t="str">
        <f>IF(ISBLANK(V805),"",VLOOKUP(V805,'Emission Factors'!$C$81:$G$221,4,FALSE))</f>
        <v/>
      </c>
      <c r="X805" s="210" t="str">
        <f>IF(Q805="Room AC (window/wall)",'Emission Factors'!$F$53,IF(Q805="Room AC (PTAC/PTHP)",'Emission Factors'!$F$54,IF(Q805="Residential AC",'Emission Factors'!$F$55,IF(Q805="Residential HP",'Emission Factors'!$F$56,IF(Q805="Commercial AC (&gt;=65k to &lt;135,000k Btu/hr)",'Emission Factors'!$F$57,IF(Q805="Commercial AC (&gt;=135,000k Btu/hr)",'Emission Factors'!$F$58,""))))))</f>
        <v/>
      </c>
      <c r="Y805" s="211" t="str">
        <f>IF(Q805="Room AC (window/wall)",'Emission Factors'!$G$53,IF(Q805="Room AC (PTAC/PTHP)",'Emission Factors'!$G$54,IF(Q805="Residential AC",'Emission Factors'!$G$55,IF(Q805="Residential HP",'Emission Factors'!$G$56,IF(Q805="Commercial AC (&gt;=65k to &lt;135,000k Btu/hr)",'Emission Factors'!$G$57,IF(Q805="Commercial AC (&gt;=135,000k Btu/hr)",'Emission Factors'!$G$58,""))))))</f>
        <v/>
      </c>
      <c r="Z805" s="96"/>
      <c r="AA805" s="97" t="str">
        <f t="shared" si="121"/>
        <v/>
      </c>
      <c r="AB805" s="97" t="str">
        <f t="shared" si="122"/>
        <v/>
      </c>
      <c r="AC805" s="246" t="str">
        <f t="shared" si="123"/>
        <v/>
      </c>
      <c r="AD805" s="97" t="str">
        <f t="shared" si="124"/>
        <v/>
      </c>
      <c r="AE805" s="97" t="str">
        <f t="shared" si="125"/>
        <v/>
      </c>
      <c r="AF805" s="252" t="str">
        <f t="shared" si="126"/>
        <v/>
      </c>
      <c r="AG805" s="254" t="str">
        <f t="shared" si="127"/>
        <v/>
      </c>
      <c r="AH805" s="248" t="str">
        <f t="shared" si="128"/>
        <v/>
      </c>
      <c r="AI805" s="249" t="str">
        <f t="shared" si="129"/>
        <v/>
      </c>
    </row>
    <row r="806" spans="2:35" x14ac:dyDescent="0.3">
      <c r="B806" s="94"/>
      <c r="C806" s="95"/>
      <c r="D806" s="95"/>
      <c r="E806" s="95"/>
      <c r="F806" s="94"/>
      <c r="G806" s="145"/>
      <c r="H806" s="245"/>
      <c r="I806" s="211" t="str">
        <f>IF(D806="Room AC (window/wall)",'Emission Factors'!$E$53,IF(D806="Room AC (PTAC/PTHP)",H806,IF(D806="Residential AC",'Emission Factors'!$E$55,IF(D806="Residential HP",H806,IF(D806="Commercial AC (&gt;=65k to &lt;135,000k Btu/hr)",'Emission Factors'!$E$57,IF(D806="Commercial AC (&gt;=135,000k Btu/hr)",'Emission Factors'!$E$58,""))))))</f>
        <v/>
      </c>
      <c r="J806" s="96"/>
      <c r="K806" s="211" t="str">
        <f>IF(ISBLANK(J806),"",VLOOKUP(J806,'Emission Factors'!$C$81:$G$221,4,FALSE))</f>
        <v/>
      </c>
      <c r="L806" s="210" t="str">
        <f>IF(D806="Room AC (window/wall)",'Emission Factors'!$F$53,IF(D806="Room AC (PTAC/PTHP)",'Emission Factors'!$F$54,IF(D806="Residential AC",'Emission Factors'!$F$55,IF(D806="Residential HP",'Emission Factors'!$F$56,IF(D806="Commercial AC (&gt;=65k to &lt;135,000k Btu/hr)",'Emission Factors'!$F$57,IF(D806="Commercial AC (&gt;=135,000k Btu/hr)",'Emission Factors'!$F$58,""))))))</f>
        <v/>
      </c>
      <c r="M806" s="211" t="str">
        <f>IF(D806="Room AC (window/wall)",'Emission Factors'!$G$53,IF(D806="Room AC (PTAC/PTHP)",'Emission Factors'!$G$54,IF(D806="Residential AC",'Emission Factors'!$G$55,IF(D806="Residential HP",'Emission Factors'!$G$56,IF(D806="Commercial AC (&gt;=65k to &lt;135,000k Btu/hr)",'Emission Factors'!$G$57,IF(D806="Commercial AC (&gt;=135,000k Btu/hr)",'Emission Factors'!$G$58,""))))))</f>
        <v/>
      </c>
      <c r="N806" s="96"/>
      <c r="O806" s="209" t="str">
        <f>IF(ISBLANK(D806),"",(IF(D806="Room AC (window/wall)",'Emission Factors'!$C$53,IF(D806="Room AC (PTAC/PTHP)",'Emission Factors'!$C$54,IF(D806="Residential AC",'Emission Factors'!$C$55,IF(D806="Residential HP",'Emission Factors'!$C$56,IF(D806="Commercial AC (&gt;=65k to &lt;135,000k Btu/hr)",'Emission Factors'!$C$57,IF(D806="Commercial AC (&gt;=135,000k Btu/hr)",'Emission Factors'!$C$58,""))))))))</f>
        <v/>
      </c>
      <c r="P806" s="209" t="str">
        <f t="shared" si="120"/>
        <v/>
      </c>
      <c r="Q806" s="95"/>
      <c r="R806" s="256"/>
      <c r="S806" s="256"/>
      <c r="T806" s="96"/>
      <c r="U806" s="211" t="str">
        <f>IF(Q806="Room AC (window/wall)",'Emission Factors'!$E$53,IF(AND(Q806="Room AC (PTAC/PTHP)",ISBLANK(T806)),"Error",IF(AND(Q806="Room AC (PTAC/PTHP)",T806&gt;0),T806,IF(Q806="Residential AC",'Emission Factors'!$E$55,IF(AND(Q806="Residential HP",ISBLANK(T806)),"Error",IF(AND(Q806="Residential HP",T806&gt;0),T806,IF(Q806="Commercial AC (&gt;=65k to &lt;135,000k Btu/hr)",'Emission Factors'!$E$57,IF(Q806="Commercial AC (&gt;=135,000k Btu/hr)",'Emission Factors'!$E$58,""))))))))</f>
        <v/>
      </c>
      <c r="V806" s="95"/>
      <c r="W806" s="211" t="str">
        <f>IF(ISBLANK(V806),"",VLOOKUP(V806,'Emission Factors'!$C$81:$G$221,4,FALSE))</f>
        <v/>
      </c>
      <c r="X806" s="210" t="str">
        <f>IF(Q806="Room AC (window/wall)",'Emission Factors'!$F$53,IF(Q806="Room AC (PTAC/PTHP)",'Emission Factors'!$F$54,IF(Q806="Residential AC",'Emission Factors'!$F$55,IF(Q806="Residential HP",'Emission Factors'!$F$56,IF(Q806="Commercial AC (&gt;=65k to &lt;135,000k Btu/hr)",'Emission Factors'!$F$57,IF(Q806="Commercial AC (&gt;=135,000k Btu/hr)",'Emission Factors'!$F$58,""))))))</f>
        <v/>
      </c>
      <c r="Y806" s="211" t="str">
        <f>IF(Q806="Room AC (window/wall)",'Emission Factors'!$G$53,IF(Q806="Room AC (PTAC/PTHP)",'Emission Factors'!$G$54,IF(Q806="Residential AC",'Emission Factors'!$G$55,IF(Q806="Residential HP",'Emission Factors'!$G$56,IF(Q806="Commercial AC (&gt;=65k to &lt;135,000k Btu/hr)",'Emission Factors'!$G$57,IF(Q806="Commercial AC (&gt;=135,000k Btu/hr)",'Emission Factors'!$G$58,""))))))</f>
        <v/>
      </c>
      <c r="Z806" s="96"/>
      <c r="AA806" s="97" t="str">
        <f t="shared" si="121"/>
        <v/>
      </c>
      <c r="AB806" s="97" t="str">
        <f t="shared" si="122"/>
        <v/>
      </c>
      <c r="AC806" s="246" t="str">
        <f t="shared" si="123"/>
        <v/>
      </c>
      <c r="AD806" s="97" t="str">
        <f t="shared" si="124"/>
        <v/>
      </c>
      <c r="AE806" s="97" t="str">
        <f t="shared" si="125"/>
        <v/>
      </c>
      <c r="AF806" s="252" t="str">
        <f t="shared" si="126"/>
        <v/>
      </c>
      <c r="AG806" s="254" t="str">
        <f t="shared" si="127"/>
        <v/>
      </c>
      <c r="AH806" s="248" t="str">
        <f t="shared" si="128"/>
        <v/>
      </c>
      <c r="AI806" s="249" t="str">
        <f t="shared" si="129"/>
        <v/>
      </c>
    </row>
    <row r="807" spans="2:35" x14ac:dyDescent="0.3">
      <c r="B807" s="94"/>
      <c r="C807" s="95"/>
      <c r="D807" s="95"/>
      <c r="E807" s="95"/>
      <c r="F807" s="94"/>
      <c r="G807" s="145"/>
      <c r="H807" s="245"/>
      <c r="I807" s="211" t="str">
        <f>IF(D807="Room AC (window/wall)",'Emission Factors'!$E$53,IF(D807="Room AC (PTAC/PTHP)",H807,IF(D807="Residential AC",'Emission Factors'!$E$55,IF(D807="Residential HP",H807,IF(D807="Commercial AC (&gt;=65k to &lt;135,000k Btu/hr)",'Emission Factors'!$E$57,IF(D807="Commercial AC (&gt;=135,000k Btu/hr)",'Emission Factors'!$E$58,""))))))</f>
        <v/>
      </c>
      <c r="J807" s="96"/>
      <c r="K807" s="211" t="str">
        <f>IF(ISBLANK(J807),"",VLOOKUP(J807,'Emission Factors'!$C$81:$G$221,4,FALSE))</f>
        <v/>
      </c>
      <c r="L807" s="210" t="str">
        <f>IF(D807="Room AC (window/wall)",'Emission Factors'!$F$53,IF(D807="Room AC (PTAC/PTHP)",'Emission Factors'!$F$54,IF(D807="Residential AC",'Emission Factors'!$F$55,IF(D807="Residential HP",'Emission Factors'!$F$56,IF(D807="Commercial AC (&gt;=65k to &lt;135,000k Btu/hr)",'Emission Factors'!$F$57,IF(D807="Commercial AC (&gt;=135,000k Btu/hr)",'Emission Factors'!$F$58,""))))))</f>
        <v/>
      </c>
      <c r="M807" s="211" t="str">
        <f>IF(D807="Room AC (window/wall)",'Emission Factors'!$G$53,IF(D807="Room AC (PTAC/PTHP)",'Emission Factors'!$G$54,IF(D807="Residential AC",'Emission Factors'!$G$55,IF(D807="Residential HP",'Emission Factors'!$G$56,IF(D807="Commercial AC (&gt;=65k to &lt;135,000k Btu/hr)",'Emission Factors'!$G$57,IF(D807="Commercial AC (&gt;=135,000k Btu/hr)",'Emission Factors'!$G$58,""))))))</f>
        <v/>
      </c>
      <c r="N807" s="96"/>
      <c r="O807" s="209" t="str">
        <f>IF(ISBLANK(D807),"",(IF(D807="Room AC (window/wall)",'Emission Factors'!$C$53,IF(D807="Room AC (PTAC/PTHP)",'Emission Factors'!$C$54,IF(D807="Residential AC",'Emission Factors'!$C$55,IF(D807="Residential HP",'Emission Factors'!$C$56,IF(D807="Commercial AC (&gt;=65k to &lt;135,000k Btu/hr)",'Emission Factors'!$C$57,IF(D807="Commercial AC (&gt;=135,000k Btu/hr)",'Emission Factors'!$C$58,""))))))))</f>
        <v/>
      </c>
      <c r="P807" s="209" t="str">
        <f t="shared" si="120"/>
        <v/>
      </c>
      <c r="Q807" s="95"/>
      <c r="R807" s="256"/>
      <c r="S807" s="256"/>
      <c r="T807" s="96"/>
      <c r="U807" s="211" t="str">
        <f>IF(Q807="Room AC (window/wall)",'Emission Factors'!$E$53,IF(AND(Q807="Room AC (PTAC/PTHP)",ISBLANK(T807)),"Error",IF(AND(Q807="Room AC (PTAC/PTHP)",T807&gt;0),T807,IF(Q807="Residential AC",'Emission Factors'!$E$55,IF(AND(Q807="Residential HP",ISBLANK(T807)),"Error",IF(AND(Q807="Residential HP",T807&gt;0),T807,IF(Q807="Commercial AC (&gt;=65k to &lt;135,000k Btu/hr)",'Emission Factors'!$E$57,IF(Q807="Commercial AC (&gt;=135,000k Btu/hr)",'Emission Factors'!$E$58,""))))))))</f>
        <v/>
      </c>
      <c r="V807" s="95"/>
      <c r="W807" s="211" t="str">
        <f>IF(ISBLANK(V807),"",VLOOKUP(V807,'Emission Factors'!$C$81:$G$221,4,FALSE))</f>
        <v/>
      </c>
      <c r="X807" s="210" t="str">
        <f>IF(Q807="Room AC (window/wall)",'Emission Factors'!$F$53,IF(Q807="Room AC (PTAC/PTHP)",'Emission Factors'!$F$54,IF(Q807="Residential AC",'Emission Factors'!$F$55,IF(Q807="Residential HP",'Emission Factors'!$F$56,IF(Q807="Commercial AC (&gt;=65k to &lt;135,000k Btu/hr)",'Emission Factors'!$F$57,IF(Q807="Commercial AC (&gt;=135,000k Btu/hr)",'Emission Factors'!$F$58,""))))))</f>
        <v/>
      </c>
      <c r="Y807" s="211" t="str">
        <f>IF(Q807="Room AC (window/wall)",'Emission Factors'!$G$53,IF(Q807="Room AC (PTAC/PTHP)",'Emission Factors'!$G$54,IF(Q807="Residential AC",'Emission Factors'!$G$55,IF(Q807="Residential HP",'Emission Factors'!$G$56,IF(Q807="Commercial AC (&gt;=65k to &lt;135,000k Btu/hr)",'Emission Factors'!$G$57,IF(Q807="Commercial AC (&gt;=135,000k Btu/hr)",'Emission Factors'!$G$58,""))))))</f>
        <v/>
      </c>
      <c r="Z807" s="96"/>
      <c r="AA807" s="97" t="str">
        <f t="shared" si="121"/>
        <v/>
      </c>
      <c r="AB807" s="97" t="str">
        <f t="shared" si="122"/>
        <v/>
      </c>
      <c r="AC807" s="246" t="str">
        <f t="shared" si="123"/>
        <v/>
      </c>
      <c r="AD807" s="97" t="str">
        <f t="shared" si="124"/>
        <v/>
      </c>
      <c r="AE807" s="97" t="str">
        <f t="shared" si="125"/>
        <v/>
      </c>
      <c r="AF807" s="252" t="str">
        <f t="shared" si="126"/>
        <v/>
      </c>
      <c r="AG807" s="254" t="str">
        <f t="shared" si="127"/>
        <v/>
      </c>
      <c r="AH807" s="248" t="str">
        <f t="shared" si="128"/>
        <v/>
      </c>
      <c r="AI807" s="249" t="str">
        <f t="shared" si="129"/>
        <v/>
      </c>
    </row>
    <row r="808" spans="2:35" x14ac:dyDescent="0.3">
      <c r="B808" s="94"/>
      <c r="C808" s="95"/>
      <c r="D808" s="95"/>
      <c r="E808" s="95"/>
      <c r="F808" s="94"/>
      <c r="G808" s="145"/>
      <c r="H808" s="245"/>
      <c r="I808" s="211" t="str">
        <f>IF(D808="Room AC (window/wall)",'Emission Factors'!$E$53,IF(D808="Room AC (PTAC/PTHP)",H808,IF(D808="Residential AC",'Emission Factors'!$E$55,IF(D808="Residential HP",H808,IF(D808="Commercial AC (&gt;=65k to &lt;135,000k Btu/hr)",'Emission Factors'!$E$57,IF(D808="Commercial AC (&gt;=135,000k Btu/hr)",'Emission Factors'!$E$58,""))))))</f>
        <v/>
      </c>
      <c r="J808" s="96"/>
      <c r="K808" s="211" t="str">
        <f>IF(ISBLANK(J808),"",VLOOKUP(J808,'Emission Factors'!$C$81:$G$221,4,FALSE))</f>
        <v/>
      </c>
      <c r="L808" s="210" t="str">
        <f>IF(D808="Room AC (window/wall)",'Emission Factors'!$F$53,IF(D808="Room AC (PTAC/PTHP)",'Emission Factors'!$F$54,IF(D808="Residential AC",'Emission Factors'!$F$55,IF(D808="Residential HP",'Emission Factors'!$F$56,IF(D808="Commercial AC (&gt;=65k to &lt;135,000k Btu/hr)",'Emission Factors'!$F$57,IF(D808="Commercial AC (&gt;=135,000k Btu/hr)",'Emission Factors'!$F$58,""))))))</f>
        <v/>
      </c>
      <c r="M808" s="211" t="str">
        <f>IF(D808="Room AC (window/wall)",'Emission Factors'!$G$53,IF(D808="Room AC (PTAC/PTHP)",'Emission Factors'!$G$54,IF(D808="Residential AC",'Emission Factors'!$G$55,IF(D808="Residential HP",'Emission Factors'!$G$56,IF(D808="Commercial AC (&gt;=65k to &lt;135,000k Btu/hr)",'Emission Factors'!$G$57,IF(D808="Commercial AC (&gt;=135,000k Btu/hr)",'Emission Factors'!$G$58,""))))))</f>
        <v/>
      </c>
      <c r="N808" s="96"/>
      <c r="O808" s="209" t="str">
        <f>IF(ISBLANK(D808),"",(IF(D808="Room AC (window/wall)",'Emission Factors'!$C$53,IF(D808="Room AC (PTAC/PTHP)",'Emission Factors'!$C$54,IF(D808="Residential AC",'Emission Factors'!$C$55,IF(D808="Residential HP",'Emission Factors'!$C$56,IF(D808="Commercial AC (&gt;=65k to &lt;135,000k Btu/hr)",'Emission Factors'!$C$57,IF(D808="Commercial AC (&gt;=135,000k Btu/hr)",'Emission Factors'!$C$58,""))))))))</f>
        <v/>
      </c>
      <c r="P808" s="209" t="str">
        <f t="shared" si="120"/>
        <v/>
      </c>
      <c r="Q808" s="95"/>
      <c r="R808" s="256"/>
      <c r="S808" s="256"/>
      <c r="T808" s="96"/>
      <c r="U808" s="211" t="str">
        <f>IF(Q808="Room AC (window/wall)",'Emission Factors'!$E$53,IF(AND(Q808="Room AC (PTAC/PTHP)",ISBLANK(T808)),"Error",IF(AND(Q808="Room AC (PTAC/PTHP)",T808&gt;0),T808,IF(Q808="Residential AC",'Emission Factors'!$E$55,IF(AND(Q808="Residential HP",ISBLANK(T808)),"Error",IF(AND(Q808="Residential HP",T808&gt;0),T808,IF(Q808="Commercial AC (&gt;=65k to &lt;135,000k Btu/hr)",'Emission Factors'!$E$57,IF(Q808="Commercial AC (&gt;=135,000k Btu/hr)",'Emission Factors'!$E$58,""))))))))</f>
        <v/>
      </c>
      <c r="V808" s="95"/>
      <c r="W808" s="211" t="str">
        <f>IF(ISBLANK(V808),"",VLOOKUP(V808,'Emission Factors'!$C$81:$G$221,4,FALSE))</f>
        <v/>
      </c>
      <c r="X808" s="210" t="str">
        <f>IF(Q808="Room AC (window/wall)",'Emission Factors'!$F$53,IF(Q808="Room AC (PTAC/PTHP)",'Emission Factors'!$F$54,IF(Q808="Residential AC",'Emission Factors'!$F$55,IF(Q808="Residential HP",'Emission Factors'!$F$56,IF(Q808="Commercial AC (&gt;=65k to &lt;135,000k Btu/hr)",'Emission Factors'!$F$57,IF(Q808="Commercial AC (&gt;=135,000k Btu/hr)",'Emission Factors'!$F$58,""))))))</f>
        <v/>
      </c>
      <c r="Y808" s="211" t="str">
        <f>IF(Q808="Room AC (window/wall)",'Emission Factors'!$G$53,IF(Q808="Room AC (PTAC/PTHP)",'Emission Factors'!$G$54,IF(Q808="Residential AC",'Emission Factors'!$G$55,IF(Q808="Residential HP",'Emission Factors'!$G$56,IF(Q808="Commercial AC (&gt;=65k to &lt;135,000k Btu/hr)",'Emission Factors'!$G$57,IF(Q808="Commercial AC (&gt;=135,000k Btu/hr)",'Emission Factors'!$G$58,""))))))</f>
        <v/>
      </c>
      <c r="Z808" s="96"/>
      <c r="AA808" s="97" t="str">
        <f t="shared" si="121"/>
        <v/>
      </c>
      <c r="AB808" s="97" t="str">
        <f t="shared" si="122"/>
        <v/>
      </c>
      <c r="AC808" s="246" t="str">
        <f t="shared" si="123"/>
        <v/>
      </c>
      <c r="AD808" s="97" t="str">
        <f t="shared" si="124"/>
        <v/>
      </c>
      <c r="AE808" s="97" t="str">
        <f t="shared" si="125"/>
        <v/>
      </c>
      <c r="AF808" s="252" t="str">
        <f t="shared" si="126"/>
        <v/>
      </c>
      <c r="AG808" s="254" t="str">
        <f t="shared" si="127"/>
        <v/>
      </c>
      <c r="AH808" s="248" t="str">
        <f t="shared" si="128"/>
        <v/>
      </c>
      <c r="AI808" s="249" t="str">
        <f t="shared" si="129"/>
        <v/>
      </c>
    </row>
    <row r="809" spans="2:35" x14ac:dyDescent="0.3">
      <c r="B809" s="94"/>
      <c r="C809" s="95"/>
      <c r="D809" s="95"/>
      <c r="E809" s="95"/>
      <c r="F809" s="94"/>
      <c r="G809" s="145"/>
      <c r="H809" s="245"/>
      <c r="I809" s="211" t="str">
        <f>IF(D809="Room AC (window/wall)",'Emission Factors'!$E$53,IF(D809="Room AC (PTAC/PTHP)",H809,IF(D809="Residential AC",'Emission Factors'!$E$55,IF(D809="Residential HP",H809,IF(D809="Commercial AC (&gt;=65k to &lt;135,000k Btu/hr)",'Emission Factors'!$E$57,IF(D809="Commercial AC (&gt;=135,000k Btu/hr)",'Emission Factors'!$E$58,""))))))</f>
        <v/>
      </c>
      <c r="J809" s="96"/>
      <c r="K809" s="211" t="str">
        <f>IF(ISBLANK(J809),"",VLOOKUP(J809,'Emission Factors'!$C$81:$G$221,4,FALSE))</f>
        <v/>
      </c>
      <c r="L809" s="210" t="str">
        <f>IF(D809="Room AC (window/wall)",'Emission Factors'!$F$53,IF(D809="Room AC (PTAC/PTHP)",'Emission Factors'!$F$54,IF(D809="Residential AC",'Emission Factors'!$F$55,IF(D809="Residential HP",'Emission Factors'!$F$56,IF(D809="Commercial AC (&gt;=65k to &lt;135,000k Btu/hr)",'Emission Factors'!$F$57,IF(D809="Commercial AC (&gt;=135,000k Btu/hr)",'Emission Factors'!$F$58,""))))))</f>
        <v/>
      </c>
      <c r="M809" s="211" t="str">
        <f>IF(D809="Room AC (window/wall)",'Emission Factors'!$G$53,IF(D809="Room AC (PTAC/PTHP)",'Emission Factors'!$G$54,IF(D809="Residential AC",'Emission Factors'!$G$55,IF(D809="Residential HP",'Emission Factors'!$G$56,IF(D809="Commercial AC (&gt;=65k to &lt;135,000k Btu/hr)",'Emission Factors'!$G$57,IF(D809="Commercial AC (&gt;=135,000k Btu/hr)",'Emission Factors'!$G$58,""))))))</f>
        <v/>
      </c>
      <c r="N809" s="96"/>
      <c r="O809" s="209" t="str">
        <f>IF(ISBLANK(D809),"",(IF(D809="Room AC (window/wall)",'Emission Factors'!$C$53,IF(D809="Room AC (PTAC/PTHP)",'Emission Factors'!$C$54,IF(D809="Residential AC",'Emission Factors'!$C$55,IF(D809="Residential HP",'Emission Factors'!$C$56,IF(D809="Commercial AC (&gt;=65k to &lt;135,000k Btu/hr)",'Emission Factors'!$C$57,IF(D809="Commercial AC (&gt;=135,000k Btu/hr)",'Emission Factors'!$C$58,""))))))))</f>
        <v/>
      </c>
      <c r="P809" s="209" t="str">
        <f t="shared" si="120"/>
        <v/>
      </c>
      <c r="Q809" s="95"/>
      <c r="R809" s="256"/>
      <c r="S809" s="256"/>
      <c r="T809" s="96"/>
      <c r="U809" s="211" t="str">
        <f>IF(Q809="Room AC (window/wall)",'Emission Factors'!$E$53,IF(AND(Q809="Room AC (PTAC/PTHP)",ISBLANK(T809)),"Error",IF(AND(Q809="Room AC (PTAC/PTHP)",T809&gt;0),T809,IF(Q809="Residential AC",'Emission Factors'!$E$55,IF(AND(Q809="Residential HP",ISBLANK(T809)),"Error",IF(AND(Q809="Residential HP",T809&gt;0),T809,IF(Q809="Commercial AC (&gt;=65k to &lt;135,000k Btu/hr)",'Emission Factors'!$E$57,IF(Q809="Commercial AC (&gt;=135,000k Btu/hr)",'Emission Factors'!$E$58,""))))))))</f>
        <v/>
      </c>
      <c r="V809" s="95"/>
      <c r="W809" s="211" t="str">
        <f>IF(ISBLANK(V809),"",VLOOKUP(V809,'Emission Factors'!$C$81:$G$221,4,FALSE))</f>
        <v/>
      </c>
      <c r="X809" s="210" t="str">
        <f>IF(Q809="Room AC (window/wall)",'Emission Factors'!$F$53,IF(Q809="Room AC (PTAC/PTHP)",'Emission Factors'!$F$54,IF(Q809="Residential AC",'Emission Factors'!$F$55,IF(Q809="Residential HP",'Emission Factors'!$F$56,IF(Q809="Commercial AC (&gt;=65k to &lt;135,000k Btu/hr)",'Emission Factors'!$F$57,IF(Q809="Commercial AC (&gt;=135,000k Btu/hr)",'Emission Factors'!$F$58,""))))))</f>
        <v/>
      </c>
      <c r="Y809" s="211" t="str">
        <f>IF(Q809="Room AC (window/wall)",'Emission Factors'!$G$53,IF(Q809="Room AC (PTAC/PTHP)",'Emission Factors'!$G$54,IF(Q809="Residential AC",'Emission Factors'!$G$55,IF(Q809="Residential HP",'Emission Factors'!$G$56,IF(Q809="Commercial AC (&gt;=65k to &lt;135,000k Btu/hr)",'Emission Factors'!$G$57,IF(Q809="Commercial AC (&gt;=135,000k Btu/hr)",'Emission Factors'!$G$58,""))))))</f>
        <v/>
      </c>
      <c r="Z809" s="96"/>
      <c r="AA809" s="97" t="str">
        <f t="shared" si="121"/>
        <v/>
      </c>
      <c r="AB809" s="97" t="str">
        <f t="shared" si="122"/>
        <v/>
      </c>
      <c r="AC809" s="246" t="str">
        <f t="shared" si="123"/>
        <v/>
      </c>
      <c r="AD809" s="97" t="str">
        <f t="shared" si="124"/>
        <v/>
      </c>
      <c r="AE809" s="97" t="str">
        <f t="shared" si="125"/>
        <v/>
      </c>
      <c r="AF809" s="252" t="str">
        <f t="shared" si="126"/>
        <v/>
      </c>
      <c r="AG809" s="254" t="str">
        <f t="shared" si="127"/>
        <v/>
      </c>
      <c r="AH809" s="248" t="str">
        <f t="shared" si="128"/>
        <v/>
      </c>
      <c r="AI809" s="249" t="str">
        <f t="shared" si="129"/>
        <v/>
      </c>
    </row>
    <row r="810" spans="2:35" x14ac:dyDescent="0.3">
      <c r="B810" s="94"/>
      <c r="C810" s="95"/>
      <c r="D810" s="95"/>
      <c r="E810" s="95"/>
      <c r="F810" s="94"/>
      <c r="G810" s="145"/>
      <c r="H810" s="245"/>
      <c r="I810" s="211" t="str">
        <f>IF(D810="Room AC (window/wall)",'Emission Factors'!$E$53,IF(D810="Room AC (PTAC/PTHP)",H810,IF(D810="Residential AC",'Emission Factors'!$E$55,IF(D810="Residential HP",H810,IF(D810="Commercial AC (&gt;=65k to &lt;135,000k Btu/hr)",'Emission Factors'!$E$57,IF(D810="Commercial AC (&gt;=135,000k Btu/hr)",'Emission Factors'!$E$58,""))))))</f>
        <v/>
      </c>
      <c r="J810" s="96"/>
      <c r="K810" s="211" t="str">
        <f>IF(ISBLANK(J810),"",VLOOKUP(J810,'Emission Factors'!$C$81:$G$221,4,FALSE))</f>
        <v/>
      </c>
      <c r="L810" s="210" t="str">
        <f>IF(D810="Room AC (window/wall)",'Emission Factors'!$F$53,IF(D810="Room AC (PTAC/PTHP)",'Emission Factors'!$F$54,IF(D810="Residential AC",'Emission Factors'!$F$55,IF(D810="Residential HP",'Emission Factors'!$F$56,IF(D810="Commercial AC (&gt;=65k to &lt;135,000k Btu/hr)",'Emission Factors'!$F$57,IF(D810="Commercial AC (&gt;=135,000k Btu/hr)",'Emission Factors'!$F$58,""))))))</f>
        <v/>
      </c>
      <c r="M810" s="211" t="str">
        <f>IF(D810="Room AC (window/wall)",'Emission Factors'!$G$53,IF(D810="Room AC (PTAC/PTHP)",'Emission Factors'!$G$54,IF(D810="Residential AC",'Emission Factors'!$G$55,IF(D810="Residential HP",'Emission Factors'!$G$56,IF(D810="Commercial AC (&gt;=65k to &lt;135,000k Btu/hr)",'Emission Factors'!$G$57,IF(D810="Commercial AC (&gt;=135,000k Btu/hr)",'Emission Factors'!$G$58,""))))))</f>
        <v/>
      </c>
      <c r="N810" s="96"/>
      <c r="O810" s="209" t="str">
        <f>IF(ISBLANK(D810),"",(IF(D810="Room AC (window/wall)",'Emission Factors'!$C$53,IF(D810="Room AC (PTAC/PTHP)",'Emission Factors'!$C$54,IF(D810="Residential AC",'Emission Factors'!$C$55,IF(D810="Residential HP",'Emission Factors'!$C$56,IF(D810="Commercial AC (&gt;=65k to &lt;135,000k Btu/hr)",'Emission Factors'!$C$57,IF(D810="Commercial AC (&gt;=135,000k Btu/hr)",'Emission Factors'!$C$58,""))))))))</f>
        <v/>
      </c>
      <c r="P810" s="209" t="str">
        <f t="shared" si="120"/>
        <v/>
      </c>
      <c r="Q810" s="95"/>
      <c r="R810" s="256"/>
      <c r="S810" s="256"/>
      <c r="T810" s="96"/>
      <c r="U810" s="211" t="str">
        <f>IF(Q810="Room AC (window/wall)",'Emission Factors'!$E$53,IF(AND(Q810="Room AC (PTAC/PTHP)",ISBLANK(T810)),"Error",IF(AND(Q810="Room AC (PTAC/PTHP)",T810&gt;0),T810,IF(Q810="Residential AC",'Emission Factors'!$E$55,IF(AND(Q810="Residential HP",ISBLANK(T810)),"Error",IF(AND(Q810="Residential HP",T810&gt;0),T810,IF(Q810="Commercial AC (&gt;=65k to &lt;135,000k Btu/hr)",'Emission Factors'!$E$57,IF(Q810="Commercial AC (&gt;=135,000k Btu/hr)",'Emission Factors'!$E$58,""))))))))</f>
        <v/>
      </c>
      <c r="V810" s="95"/>
      <c r="W810" s="211" t="str">
        <f>IF(ISBLANK(V810),"",VLOOKUP(V810,'Emission Factors'!$C$81:$G$221,4,FALSE))</f>
        <v/>
      </c>
      <c r="X810" s="210" t="str">
        <f>IF(Q810="Room AC (window/wall)",'Emission Factors'!$F$53,IF(Q810="Room AC (PTAC/PTHP)",'Emission Factors'!$F$54,IF(Q810="Residential AC",'Emission Factors'!$F$55,IF(Q810="Residential HP",'Emission Factors'!$F$56,IF(Q810="Commercial AC (&gt;=65k to &lt;135,000k Btu/hr)",'Emission Factors'!$F$57,IF(Q810="Commercial AC (&gt;=135,000k Btu/hr)",'Emission Factors'!$F$58,""))))))</f>
        <v/>
      </c>
      <c r="Y810" s="211" t="str">
        <f>IF(Q810="Room AC (window/wall)",'Emission Factors'!$G$53,IF(Q810="Room AC (PTAC/PTHP)",'Emission Factors'!$G$54,IF(Q810="Residential AC",'Emission Factors'!$G$55,IF(Q810="Residential HP",'Emission Factors'!$G$56,IF(Q810="Commercial AC (&gt;=65k to &lt;135,000k Btu/hr)",'Emission Factors'!$G$57,IF(Q810="Commercial AC (&gt;=135,000k Btu/hr)",'Emission Factors'!$G$58,""))))))</f>
        <v/>
      </c>
      <c r="Z810" s="96"/>
      <c r="AA810" s="97" t="str">
        <f t="shared" si="121"/>
        <v/>
      </c>
      <c r="AB810" s="97" t="str">
        <f t="shared" si="122"/>
        <v/>
      </c>
      <c r="AC810" s="246" t="str">
        <f t="shared" si="123"/>
        <v/>
      </c>
      <c r="AD810" s="97" t="str">
        <f t="shared" si="124"/>
        <v/>
      </c>
      <c r="AE810" s="97" t="str">
        <f t="shared" si="125"/>
        <v/>
      </c>
      <c r="AF810" s="252" t="str">
        <f t="shared" si="126"/>
        <v/>
      </c>
      <c r="AG810" s="254" t="str">
        <f t="shared" si="127"/>
        <v/>
      </c>
      <c r="AH810" s="248" t="str">
        <f t="shared" si="128"/>
        <v/>
      </c>
      <c r="AI810" s="249" t="str">
        <f t="shared" si="129"/>
        <v/>
      </c>
    </row>
    <row r="811" spans="2:35" x14ac:dyDescent="0.3">
      <c r="B811" s="94"/>
      <c r="C811" s="95"/>
      <c r="D811" s="95"/>
      <c r="E811" s="95"/>
      <c r="F811" s="94"/>
      <c r="G811" s="145"/>
      <c r="H811" s="245"/>
      <c r="I811" s="211" t="str">
        <f>IF(D811="Room AC (window/wall)",'Emission Factors'!$E$53,IF(D811="Room AC (PTAC/PTHP)",H811,IF(D811="Residential AC",'Emission Factors'!$E$55,IF(D811="Residential HP",H811,IF(D811="Commercial AC (&gt;=65k to &lt;135,000k Btu/hr)",'Emission Factors'!$E$57,IF(D811="Commercial AC (&gt;=135,000k Btu/hr)",'Emission Factors'!$E$58,""))))))</f>
        <v/>
      </c>
      <c r="J811" s="96"/>
      <c r="K811" s="211" t="str">
        <f>IF(ISBLANK(J811),"",VLOOKUP(J811,'Emission Factors'!$C$81:$G$221,4,FALSE))</f>
        <v/>
      </c>
      <c r="L811" s="210" t="str">
        <f>IF(D811="Room AC (window/wall)",'Emission Factors'!$F$53,IF(D811="Room AC (PTAC/PTHP)",'Emission Factors'!$F$54,IF(D811="Residential AC",'Emission Factors'!$F$55,IF(D811="Residential HP",'Emission Factors'!$F$56,IF(D811="Commercial AC (&gt;=65k to &lt;135,000k Btu/hr)",'Emission Factors'!$F$57,IF(D811="Commercial AC (&gt;=135,000k Btu/hr)",'Emission Factors'!$F$58,""))))))</f>
        <v/>
      </c>
      <c r="M811" s="211" t="str">
        <f>IF(D811="Room AC (window/wall)",'Emission Factors'!$G$53,IF(D811="Room AC (PTAC/PTHP)",'Emission Factors'!$G$54,IF(D811="Residential AC",'Emission Factors'!$G$55,IF(D811="Residential HP",'Emission Factors'!$G$56,IF(D811="Commercial AC (&gt;=65k to &lt;135,000k Btu/hr)",'Emission Factors'!$G$57,IF(D811="Commercial AC (&gt;=135,000k Btu/hr)",'Emission Factors'!$G$58,""))))))</f>
        <v/>
      </c>
      <c r="N811" s="96"/>
      <c r="O811" s="209" t="str">
        <f>IF(ISBLANK(D811),"",(IF(D811="Room AC (window/wall)",'Emission Factors'!$C$53,IF(D811="Room AC (PTAC/PTHP)",'Emission Factors'!$C$54,IF(D811="Residential AC",'Emission Factors'!$C$55,IF(D811="Residential HP",'Emission Factors'!$C$56,IF(D811="Commercial AC (&gt;=65k to &lt;135,000k Btu/hr)",'Emission Factors'!$C$57,IF(D811="Commercial AC (&gt;=135,000k Btu/hr)",'Emission Factors'!$C$58,""))))))))</f>
        <v/>
      </c>
      <c r="P811" s="209" t="str">
        <f t="shared" si="120"/>
        <v/>
      </c>
      <c r="Q811" s="95"/>
      <c r="R811" s="256"/>
      <c r="S811" s="256"/>
      <c r="T811" s="96"/>
      <c r="U811" s="211" t="str">
        <f>IF(Q811="Room AC (window/wall)",'Emission Factors'!$E$53,IF(AND(Q811="Room AC (PTAC/PTHP)",ISBLANK(T811)),"Error",IF(AND(Q811="Room AC (PTAC/PTHP)",T811&gt;0),T811,IF(Q811="Residential AC",'Emission Factors'!$E$55,IF(AND(Q811="Residential HP",ISBLANK(T811)),"Error",IF(AND(Q811="Residential HP",T811&gt;0),T811,IF(Q811="Commercial AC (&gt;=65k to &lt;135,000k Btu/hr)",'Emission Factors'!$E$57,IF(Q811="Commercial AC (&gt;=135,000k Btu/hr)",'Emission Factors'!$E$58,""))))))))</f>
        <v/>
      </c>
      <c r="V811" s="95"/>
      <c r="W811" s="211" t="str">
        <f>IF(ISBLANK(V811),"",VLOOKUP(V811,'Emission Factors'!$C$81:$G$221,4,FALSE))</f>
        <v/>
      </c>
      <c r="X811" s="210" t="str">
        <f>IF(Q811="Room AC (window/wall)",'Emission Factors'!$F$53,IF(Q811="Room AC (PTAC/PTHP)",'Emission Factors'!$F$54,IF(Q811="Residential AC",'Emission Factors'!$F$55,IF(Q811="Residential HP",'Emission Factors'!$F$56,IF(Q811="Commercial AC (&gt;=65k to &lt;135,000k Btu/hr)",'Emission Factors'!$F$57,IF(Q811="Commercial AC (&gt;=135,000k Btu/hr)",'Emission Factors'!$F$58,""))))))</f>
        <v/>
      </c>
      <c r="Y811" s="211" t="str">
        <f>IF(Q811="Room AC (window/wall)",'Emission Factors'!$G$53,IF(Q811="Room AC (PTAC/PTHP)",'Emission Factors'!$G$54,IF(Q811="Residential AC",'Emission Factors'!$G$55,IF(Q811="Residential HP",'Emission Factors'!$G$56,IF(Q811="Commercial AC (&gt;=65k to &lt;135,000k Btu/hr)",'Emission Factors'!$G$57,IF(Q811="Commercial AC (&gt;=135,000k Btu/hr)",'Emission Factors'!$G$58,""))))))</f>
        <v/>
      </c>
      <c r="Z811" s="96"/>
      <c r="AA811" s="97" t="str">
        <f t="shared" si="121"/>
        <v/>
      </c>
      <c r="AB811" s="97" t="str">
        <f t="shared" si="122"/>
        <v/>
      </c>
      <c r="AC811" s="246" t="str">
        <f t="shared" si="123"/>
        <v/>
      </c>
      <c r="AD811" s="97" t="str">
        <f t="shared" si="124"/>
        <v/>
      </c>
      <c r="AE811" s="97" t="str">
        <f t="shared" si="125"/>
        <v/>
      </c>
      <c r="AF811" s="252" t="str">
        <f t="shared" si="126"/>
        <v/>
      </c>
      <c r="AG811" s="254" t="str">
        <f t="shared" si="127"/>
        <v/>
      </c>
      <c r="AH811" s="248" t="str">
        <f t="shared" si="128"/>
        <v/>
      </c>
      <c r="AI811" s="249" t="str">
        <f t="shared" si="129"/>
        <v/>
      </c>
    </row>
    <row r="812" spans="2:35" x14ac:dyDescent="0.3">
      <c r="B812" s="94"/>
      <c r="C812" s="95"/>
      <c r="D812" s="95"/>
      <c r="E812" s="95"/>
      <c r="F812" s="94"/>
      <c r="G812" s="145"/>
      <c r="H812" s="245"/>
      <c r="I812" s="211" t="str">
        <f>IF(D812="Room AC (window/wall)",'Emission Factors'!$E$53,IF(D812="Room AC (PTAC/PTHP)",H812,IF(D812="Residential AC",'Emission Factors'!$E$55,IF(D812="Residential HP",H812,IF(D812="Commercial AC (&gt;=65k to &lt;135,000k Btu/hr)",'Emission Factors'!$E$57,IF(D812="Commercial AC (&gt;=135,000k Btu/hr)",'Emission Factors'!$E$58,""))))))</f>
        <v/>
      </c>
      <c r="J812" s="96"/>
      <c r="K812" s="211" t="str">
        <f>IF(ISBLANK(J812),"",VLOOKUP(J812,'Emission Factors'!$C$81:$G$221,4,FALSE))</f>
        <v/>
      </c>
      <c r="L812" s="210" t="str">
        <f>IF(D812="Room AC (window/wall)",'Emission Factors'!$F$53,IF(D812="Room AC (PTAC/PTHP)",'Emission Factors'!$F$54,IF(D812="Residential AC",'Emission Factors'!$F$55,IF(D812="Residential HP",'Emission Factors'!$F$56,IF(D812="Commercial AC (&gt;=65k to &lt;135,000k Btu/hr)",'Emission Factors'!$F$57,IF(D812="Commercial AC (&gt;=135,000k Btu/hr)",'Emission Factors'!$F$58,""))))))</f>
        <v/>
      </c>
      <c r="M812" s="211" t="str">
        <f>IF(D812="Room AC (window/wall)",'Emission Factors'!$G$53,IF(D812="Room AC (PTAC/PTHP)",'Emission Factors'!$G$54,IF(D812="Residential AC",'Emission Factors'!$G$55,IF(D812="Residential HP",'Emission Factors'!$G$56,IF(D812="Commercial AC (&gt;=65k to &lt;135,000k Btu/hr)",'Emission Factors'!$G$57,IF(D812="Commercial AC (&gt;=135,000k Btu/hr)",'Emission Factors'!$G$58,""))))))</f>
        <v/>
      </c>
      <c r="N812" s="96"/>
      <c r="O812" s="209" t="str">
        <f>IF(ISBLANK(D812),"",(IF(D812="Room AC (window/wall)",'Emission Factors'!$C$53,IF(D812="Room AC (PTAC/PTHP)",'Emission Factors'!$C$54,IF(D812="Residential AC",'Emission Factors'!$C$55,IF(D812="Residential HP",'Emission Factors'!$C$56,IF(D812="Commercial AC (&gt;=65k to &lt;135,000k Btu/hr)",'Emission Factors'!$C$57,IF(D812="Commercial AC (&gt;=135,000k Btu/hr)",'Emission Factors'!$C$58,""))))))))</f>
        <v/>
      </c>
      <c r="P812" s="209" t="str">
        <f t="shared" si="120"/>
        <v/>
      </c>
      <c r="Q812" s="95"/>
      <c r="R812" s="256"/>
      <c r="S812" s="256"/>
      <c r="T812" s="96"/>
      <c r="U812" s="211" t="str">
        <f>IF(Q812="Room AC (window/wall)",'Emission Factors'!$E$53,IF(AND(Q812="Room AC (PTAC/PTHP)",ISBLANK(T812)),"Error",IF(AND(Q812="Room AC (PTAC/PTHP)",T812&gt;0),T812,IF(Q812="Residential AC",'Emission Factors'!$E$55,IF(AND(Q812="Residential HP",ISBLANK(T812)),"Error",IF(AND(Q812="Residential HP",T812&gt;0),T812,IF(Q812="Commercial AC (&gt;=65k to &lt;135,000k Btu/hr)",'Emission Factors'!$E$57,IF(Q812="Commercial AC (&gt;=135,000k Btu/hr)",'Emission Factors'!$E$58,""))))))))</f>
        <v/>
      </c>
      <c r="V812" s="95"/>
      <c r="W812" s="211" t="str">
        <f>IF(ISBLANK(V812),"",VLOOKUP(V812,'Emission Factors'!$C$81:$G$221,4,FALSE))</f>
        <v/>
      </c>
      <c r="X812" s="210" t="str">
        <f>IF(Q812="Room AC (window/wall)",'Emission Factors'!$F$53,IF(Q812="Room AC (PTAC/PTHP)",'Emission Factors'!$F$54,IF(Q812="Residential AC",'Emission Factors'!$F$55,IF(Q812="Residential HP",'Emission Factors'!$F$56,IF(Q812="Commercial AC (&gt;=65k to &lt;135,000k Btu/hr)",'Emission Factors'!$F$57,IF(Q812="Commercial AC (&gt;=135,000k Btu/hr)",'Emission Factors'!$F$58,""))))))</f>
        <v/>
      </c>
      <c r="Y812" s="211" t="str">
        <f>IF(Q812="Room AC (window/wall)",'Emission Factors'!$G$53,IF(Q812="Room AC (PTAC/PTHP)",'Emission Factors'!$G$54,IF(Q812="Residential AC",'Emission Factors'!$G$55,IF(Q812="Residential HP",'Emission Factors'!$G$56,IF(Q812="Commercial AC (&gt;=65k to &lt;135,000k Btu/hr)",'Emission Factors'!$G$57,IF(Q812="Commercial AC (&gt;=135,000k Btu/hr)",'Emission Factors'!$G$58,""))))))</f>
        <v/>
      </c>
      <c r="Z812" s="96"/>
      <c r="AA812" s="97" t="str">
        <f t="shared" si="121"/>
        <v/>
      </c>
      <c r="AB812" s="97" t="str">
        <f t="shared" si="122"/>
        <v/>
      </c>
      <c r="AC812" s="246" t="str">
        <f t="shared" si="123"/>
        <v/>
      </c>
      <c r="AD812" s="97" t="str">
        <f t="shared" si="124"/>
        <v/>
      </c>
      <c r="AE812" s="97" t="str">
        <f t="shared" si="125"/>
        <v/>
      </c>
      <c r="AF812" s="252" t="str">
        <f t="shared" si="126"/>
        <v/>
      </c>
      <c r="AG812" s="254" t="str">
        <f t="shared" si="127"/>
        <v/>
      </c>
      <c r="AH812" s="248" t="str">
        <f t="shared" si="128"/>
        <v/>
      </c>
      <c r="AI812" s="249" t="str">
        <f t="shared" si="129"/>
        <v/>
      </c>
    </row>
    <row r="813" spans="2:35" x14ac:dyDescent="0.3">
      <c r="B813" s="94"/>
      <c r="C813" s="95"/>
      <c r="D813" s="95"/>
      <c r="E813" s="95"/>
      <c r="F813" s="94"/>
      <c r="G813" s="145"/>
      <c r="H813" s="245"/>
      <c r="I813" s="211" t="str">
        <f>IF(D813="Room AC (window/wall)",'Emission Factors'!$E$53,IF(D813="Room AC (PTAC/PTHP)",H813,IF(D813="Residential AC",'Emission Factors'!$E$55,IF(D813="Residential HP",H813,IF(D813="Commercial AC (&gt;=65k to &lt;135,000k Btu/hr)",'Emission Factors'!$E$57,IF(D813="Commercial AC (&gt;=135,000k Btu/hr)",'Emission Factors'!$E$58,""))))))</f>
        <v/>
      </c>
      <c r="J813" s="96"/>
      <c r="K813" s="211" t="str">
        <f>IF(ISBLANK(J813),"",VLOOKUP(J813,'Emission Factors'!$C$81:$G$221,4,FALSE))</f>
        <v/>
      </c>
      <c r="L813" s="210" t="str">
        <f>IF(D813="Room AC (window/wall)",'Emission Factors'!$F$53,IF(D813="Room AC (PTAC/PTHP)",'Emission Factors'!$F$54,IF(D813="Residential AC",'Emission Factors'!$F$55,IF(D813="Residential HP",'Emission Factors'!$F$56,IF(D813="Commercial AC (&gt;=65k to &lt;135,000k Btu/hr)",'Emission Factors'!$F$57,IF(D813="Commercial AC (&gt;=135,000k Btu/hr)",'Emission Factors'!$F$58,""))))))</f>
        <v/>
      </c>
      <c r="M813" s="211" t="str">
        <f>IF(D813="Room AC (window/wall)",'Emission Factors'!$G$53,IF(D813="Room AC (PTAC/PTHP)",'Emission Factors'!$G$54,IF(D813="Residential AC",'Emission Factors'!$G$55,IF(D813="Residential HP",'Emission Factors'!$G$56,IF(D813="Commercial AC (&gt;=65k to &lt;135,000k Btu/hr)",'Emission Factors'!$G$57,IF(D813="Commercial AC (&gt;=135,000k Btu/hr)",'Emission Factors'!$G$58,""))))))</f>
        <v/>
      </c>
      <c r="N813" s="96"/>
      <c r="O813" s="209" t="str">
        <f>IF(ISBLANK(D813),"",(IF(D813="Room AC (window/wall)",'Emission Factors'!$C$53,IF(D813="Room AC (PTAC/PTHP)",'Emission Factors'!$C$54,IF(D813="Residential AC",'Emission Factors'!$C$55,IF(D813="Residential HP",'Emission Factors'!$C$56,IF(D813="Commercial AC (&gt;=65k to &lt;135,000k Btu/hr)",'Emission Factors'!$C$57,IF(D813="Commercial AC (&gt;=135,000k Btu/hr)",'Emission Factors'!$C$58,""))))))))</f>
        <v/>
      </c>
      <c r="P813" s="209" t="str">
        <f t="shared" si="120"/>
        <v/>
      </c>
      <c r="Q813" s="95"/>
      <c r="R813" s="256"/>
      <c r="S813" s="256"/>
      <c r="T813" s="96"/>
      <c r="U813" s="211" t="str">
        <f>IF(Q813="Room AC (window/wall)",'Emission Factors'!$E$53,IF(AND(Q813="Room AC (PTAC/PTHP)",ISBLANK(T813)),"Error",IF(AND(Q813="Room AC (PTAC/PTHP)",T813&gt;0),T813,IF(Q813="Residential AC",'Emission Factors'!$E$55,IF(AND(Q813="Residential HP",ISBLANK(T813)),"Error",IF(AND(Q813="Residential HP",T813&gt;0),T813,IF(Q813="Commercial AC (&gt;=65k to &lt;135,000k Btu/hr)",'Emission Factors'!$E$57,IF(Q813="Commercial AC (&gt;=135,000k Btu/hr)",'Emission Factors'!$E$58,""))))))))</f>
        <v/>
      </c>
      <c r="V813" s="95"/>
      <c r="W813" s="211" t="str">
        <f>IF(ISBLANK(V813),"",VLOOKUP(V813,'Emission Factors'!$C$81:$G$221,4,FALSE))</f>
        <v/>
      </c>
      <c r="X813" s="210" t="str">
        <f>IF(Q813="Room AC (window/wall)",'Emission Factors'!$F$53,IF(Q813="Room AC (PTAC/PTHP)",'Emission Factors'!$F$54,IF(Q813="Residential AC",'Emission Factors'!$F$55,IF(Q813="Residential HP",'Emission Factors'!$F$56,IF(Q813="Commercial AC (&gt;=65k to &lt;135,000k Btu/hr)",'Emission Factors'!$F$57,IF(Q813="Commercial AC (&gt;=135,000k Btu/hr)",'Emission Factors'!$F$58,""))))))</f>
        <v/>
      </c>
      <c r="Y813" s="211" t="str">
        <f>IF(Q813="Room AC (window/wall)",'Emission Factors'!$G$53,IF(Q813="Room AC (PTAC/PTHP)",'Emission Factors'!$G$54,IF(Q813="Residential AC",'Emission Factors'!$G$55,IF(Q813="Residential HP",'Emission Factors'!$G$56,IF(Q813="Commercial AC (&gt;=65k to &lt;135,000k Btu/hr)",'Emission Factors'!$G$57,IF(Q813="Commercial AC (&gt;=135,000k Btu/hr)",'Emission Factors'!$G$58,""))))))</f>
        <v/>
      </c>
      <c r="Z813" s="96"/>
      <c r="AA813" s="97" t="str">
        <f t="shared" si="121"/>
        <v/>
      </c>
      <c r="AB813" s="97" t="str">
        <f t="shared" si="122"/>
        <v/>
      </c>
      <c r="AC813" s="246" t="str">
        <f t="shared" si="123"/>
        <v/>
      </c>
      <c r="AD813" s="97" t="str">
        <f t="shared" si="124"/>
        <v/>
      </c>
      <c r="AE813" s="97" t="str">
        <f t="shared" si="125"/>
        <v/>
      </c>
      <c r="AF813" s="252" t="str">
        <f t="shared" si="126"/>
        <v/>
      </c>
      <c r="AG813" s="254" t="str">
        <f t="shared" si="127"/>
        <v/>
      </c>
      <c r="AH813" s="248" t="str">
        <f t="shared" si="128"/>
        <v/>
      </c>
      <c r="AI813" s="249" t="str">
        <f t="shared" si="129"/>
        <v/>
      </c>
    </row>
    <row r="814" spans="2:35" x14ac:dyDescent="0.3">
      <c r="B814" s="94"/>
      <c r="C814" s="95"/>
      <c r="D814" s="95"/>
      <c r="E814" s="95"/>
      <c r="F814" s="94"/>
      <c r="G814" s="145"/>
      <c r="H814" s="245"/>
      <c r="I814" s="211" t="str">
        <f>IF(D814="Room AC (window/wall)",'Emission Factors'!$E$53,IF(D814="Room AC (PTAC/PTHP)",H814,IF(D814="Residential AC",'Emission Factors'!$E$55,IF(D814="Residential HP",H814,IF(D814="Commercial AC (&gt;=65k to &lt;135,000k Btu/hr)",'Emission Factors'!$E$57,IF(D814="Commercial AC (&gt;=135,000k Btu/hr)",'Emission Factors'!$E$58,""))))))</f>
        <v/>
      </c>
      <c r="J814" s="96"/>
      <c r="K814" s="211" t="str">
        <f>IF(ISBLANK(J814),"",VLOOKUP(J814,'Emission Factors'!$C$81:$G$221,4,FALSE))</f>
        <v/>
      </c>
      <c r="L814" s="210" t="str">
        <f>IF(D814="Room AC (window/wall)",'Emission Factors'!$F$53,IF(D814="Room AC (PTAC/PTHP)",'Emission Factors'!$F$54,IF(D814="Residential AC",'Emission Factors'!$F$55,IF(D814="Residential HP",'Emission Factors'!$F$56,IF(D814="Commercial AC (&gt;=65k to &lt;135,000k Btu/hr)",'Emission Factors'!$F$57,IF(D814="Commercial AC (&gt;=135,000k Btu/hr)",'Emission Factors'!$F$58,""))))))</f>
        <v/>
      </c>
      <c r="M814" s="211" t="str">
        <f>IF(D814="Room AC (window/wall)",'Emission Factors'!$G$53,IF(D814="Room AC (PTAC/PTHP)",'Emission Factors'!$G$54,IF(D814="Residential AC",'Emission Factors'!$G$55,IF(D814="Residential HP",'Emission Factors'!$G$56,IF(D814="Commercial AC (&gt;=65k to &lt;135,000k Btu/hr)",'Emission Factors'!$G$57,IF(D814="Commercial AC (&gt;=135,000k Btu/hr)",'Emission Factors'!$G$58,""))))))</f>
        <v/>
      </c>
      <c r="N814" s="96"/>
      <c r="O814" s="209" t="str">
        <f>IF(ISBLANK(D814),"",(IF(D814="Room AC (window/wall)",'Emission Factors'!$C$53,IF(D814="Room AC (PTAC/PTHP)",'Emission Factors'!$C$54,IF(D814="Residential AC",'Emission Factors'!$C$55,IF(D814="Residential HP",'Emission Factors'!$C$56,IF(D814="Commercial AC (&gt;=65k to &lt;135,000k Btu/hr)",'Emission Factors'!$C$57,IF(D814="Commercial AC (&gt;=135,000k Btu/hr)",'Emission Factors'!$C$58,""))))))))</f>
        <v/>
      </c>
      <c r="P814" s="209" t="str">
        <f t="shared" si="120"/>
        <v/>
      </c>
      <c r="Q814" s="95"/>
      <c r="R814" s="256"/>
      <c r="S814" s="256"/>
      <c r="T814" s="96"/>
      <c r="U814" s="211" t="str">
        <f>IF(Q814="Room AC (window/wall)",'Emission Factors'!$E$53,IF(AND(Q814="Room AC (PTAC/PTHP)",ISBLANK(T814)),"Error",IF(AND(Q814="Room AC (PTAC/PTHP)",T814&gt;0),T814,IF(Q814="Residential AC",'Emission Factors'!$E$55,IF(AND(Q814="Residential HP",ISBLANK(T814)),"Error",IF(AND(Q814="Residential HP",T814&gt;0),T814,IF(Q814="Commercial AC (&gt;=65k to &lt;135,000k Btu/hr)",'Emission Factors'!$E$57,IF(Q814="Commercial AC (&gt;=135,000k Btu/hr)",'Emission Factors'!$E$58,""))))))))</f>
        <v/>
      </c>
      <c r="V814" s="95"/>
      <c r="W814" s="211" t="str">
        <f>IF(ISBLANK(V814),"",VLOOKUP(V814,'Emission Factors'!$C$81:$G$221,4,FALSE))</f>
        <v/>
      </c>
      <c r="X814" s="210" t="str">
        <f>IF(Q814="Room AC (window/wall)",'Emission Factors'!$F$53,IF(Q814="Room AC (PTAC/PTHP)",'Emission Factors'!$F$54,IF(Q814="Residential AC",'Emission Factors'!$F$55,IF(Q814="Residential HP",'Emission Factors'!$F$56,IF(Q814="Commercial AC (&gt;=65k to &lt;135,000k Btu/hr)",'Emission Factors'!$F$57,IF(Q814="Commercial AC (&gt;=135,000k Btu/hr)",'Emission Factors'!$F$58,""))))))</f>
        <v/>
      </c>
      <c r="Y814" s="211" t="str">
        <f>IF(Q814="Room AC (window/wall)",'Emission Factors'!$G$53,IF(Q814="Room AC (PTAC/PTHP)",'Emission Factors'!$G$54,IF(Q814="Residential AC",'Emission Factors'!$G$55,IF(Q814="Residential HP",'Emission Factors'!$G$56,IF(Q814="Commercial AC (&gt;=65k to &lt;135,000k Btu/hr)",'Emission Factors'!$G$57,IF(Q814="Commercial AC (&gt;=135,000k Btu/hr)",'Emission Factors'!$G$58,""))))))</f>
        <v/>
      </c>
      <c r="Z814" s="96"/>
      <c r="AA814" s="97" t="str">
        <f t="shared" si="121"/>
        <v/>
      </c>
      <c r="AB814" s="97" t="str">
        <f t="shared" si="122"/>
        <v/>
      </c>
      <c r="AC814" s="246" t="str">
        <f t="shared" si="123"/>
        <v/>
      </c>
      <c r="AD814" s="97" t="str">
        <f t="shared" si="124"/>
        <v/>
      </c>
      <c r="AE814" s="97" t="str">
        <f t="shared" si="125"/>
        <v/>
      </c>
      <c r="AF814" s="252" t="str">
        <f t="shared" si="126"/>
        <v/>
      </c>
      <c r="AG814" s="254" t="str">
        <f t="shared" si="127"/>
        <v/>
      </c>
      <c r="AH814" s="248" t="str">
        <f t="shared" si="128"/>
        <v/>
      </c>
      <c r="AI814" s="249" t="str">
        <f t="shared" si="129"/>
        <v/>
      </c>
    </row>
    <row r="815" spans="2:35" x14ac:dyDescent="0.3">
      <c r="B815" s="94"/>
      <c r="C815" s="95"/>
      <c r="D815" s="95"/>
      <c r="E815" s="95"/>
      <c r="F815" s="94"/>
      <c r="G815" s="145"/>
      <c r="H815" s="245"/>
      <c r="I815" s="211" t="str">
        <f>IF(D815="Room AC (window/wall)",'Emission Factors'!$E$53,IF(D815="Room AC (PTAC/PTHP)",H815,IF(D815="Residential AC",'Emission Factors'!$E$55,IF(D815="Residential HP",H815,IF(D815="Commercial AC (&gt;=65k to &lt;135,000k Btu/hr)",'Emission Factors'!$E$57,IF(D815="Commercial AC (&gt;=135,000k Btu/hr)",'Emission Factors'!$E$58,""))))))</f>
        <v/>
      </c>
      <c r="J815" s="96"/>
      <c r="K815" s="211" t="str">
        <f>IF(ISBLANK(J815),"",VLOOKUP(J815,'Emission Factors'!$C$81:$G$221,4,FALSE))</f>
        <v/>
      </c>
      <c r="L815" s="210" t="str">
        <f>IF(D815="Room AC (window/wall)",'Emission Factors'!$F$53,IF(D815="Room AC (PTAC/PTHP)",'Emission Factors'!$F$54,IF(D815="Residential AC",'Emission Factors'!$F$55,IF(D815="Residential HP",'Emission Factors'!$F$56,IF(D815="Commercial AC (&gt;=65k to &lt;135,000k Btu/hr)",'Emission Factors'!$F$57,IF(D815="Commercial AC (&gt;=135,000k Btu/hr)",'Emission Factors'!$F$58,""))))))</f>
        <v/>
      </c>
      <c r="M815" s="211" t="str">
        <f>IF(D815="Room AC (window/wall)",'Emission Factors'!$G$53,IF(D815="Room AC (PTAC/PTHP)",'Emission Factors'!$G$54,IF(D815="Residential AC",'Emission Factors'!$G$55,IF(D815="Residential HP",'Emission Factors'!$G$56,IF(D815="Commercial AC (&gt;=65k to &lt;135,000k Btu/hr)",'Emission Factors'!$G$57,IF(D815="Commercial AC (&gt;=135,000k Btu/hr)",'Emission Factors'!$G$58,""))))))</f>
        <v/>
      </c>
      <c r="N815" s="96"/>
      <c r="O815" s="209" t="str">
        <f>IF(ISBLANK(D815),"",(IF(D815="Room AC (window/wall)",'Emission Factors'!$C$53,IF(D815="Room AC (PTAC/PTHP)",'Emission Factors'!$C$54,IF(D815="Residential AC",'Emission Factors'!$C$55,IF(D815="Residential HP",'Emission Factors'!$C$56,IF(D815="Commercial AC (&gt;=65k to &lt;135,000k Btu/hr)",'Emission Factors'!$C$57,IF(D815="Commercial AC (&gt;=135,000k Btu/hr)",'Emission Factors'!$C$58,""))))))))</f>
        <v/>
      </c>
      <c r="P815" s="209" t="str">
        <f t="shared" si="120"/>
        <v/>
      </c>
      <c r="Q815" s="95"/>
      <c r="R815" s="256"/>
      <c r="S815" s="256"/>
      <c r="T815" s="96"/>
      <c r="U815" s="211" t="str">
        <f>IF(Q815="Room AC (window/wall)",'Emission Factors'!$E$53,IF(AND(Q815="Room AC (PTAC/PTHP)",ISBLANK(T815)),"Error",IF(AND(Q815="Room AC (PTAC/PTHP)",T815&gt;0),T815,IF(Q815="Residential AC",'Emission Factors'!$E$55,IF(AND(Q815="Residential HP",ISBLANK(T815)),"Error",IF(AND(Q815="Residential HP",T815&gt;0),T815,IF(Q815="Commercial AC (&gt;=65k to &lt;135,000k Btu/hr)",'Emission Factors'!$E$57,IF(Q815="Commercial AC (&gt;=135,000k Btu/hr)",'Emission Factors'!$E$58,""))))))))</f>
        <v/>
      </c>
      <c r="V815" s="95"/>
      <c r="W815" s="211" t="str">
        <f>IF(ISBLANK(V815),"",VLOOKUP(V815,'Emission Factors'!$C$81:$G$221,4,FALSE))</f>
        <v/>
      </c>
      <c r="X815" s="210" t="str">
        <f>IF(Q815="Room AC (window/wall)",'Emission Factors'!$F$53,IF(Q815="Room AC (PTAC/PTHP)",'Emission Factors'!$F$54,IF(Q815="Residential AC",'Emission Factors'!$F$55,IF(Q815="Residential HP",'Emission Factors'!$F$56,IF(Q815="Commercial AC (&gt;=65k to &lt;135,000k Btu/hr)",'Emission Factors'!$F$57,IF(Q815="Commercial AC (&gt;=135,000k Btu/hr)",'Emission Factors'!$F$58,""))))))</f>
        <v/>
      </c>
      <c r="Y815" s="211" t="str">
        <f>IF(Q815="Room AC (window/wall)",'Emission Factors'!$G$53,IF(Q815="Room AC (PTAC/PTHP)",'Emission Factors'!$G$54,IF(Q815="Residential AC",'Emission Factors'!$G$55,IF(Q815="Residential HP",'Emission Factors'!$G$56,IF(Q815="Commercial AC (&gt;=65k to &lt;135,000k Btu/hr)",'Emission Factors'!$G$57,IF(Q815="Commercial AC (&gt;=135,000k Btu/hr)",'Emission Factors'!$G$58,""))))))</f>
        <v/>
      </c>
      <c r="Z815" s="96"/>
      <c r="AA815" s="97" t="str">
        <f t="shared" si="121"/>
        <v/>
      </c>
      <c r="AB815" s="97" t="str">
        <f t="shared" si="122"/>
        <v/>
      </c>
      <c r="AC815" s="246" t="str">
        <f t="shared" si="123"/>
        <v/>
      </c>
      <c r="AD815" s="97" t="str">
        <f t="shared" si="124"/>
        <v/>
      </c>
      <c r="AE815" s="97" t="str">
        <f t="shared" si="125"/>
        <v/>
      </c>
      <c r="AF815" s="252" t="str">
        <f t="shared" si="126"/>
        <v/>
      </c>
      <c r="AG815" s="254" t="str">
        <f t="shared" si="127"/>
        <v/>
      </c>
      <c r="AH815" s="248" t="str">
        <f t="shared" si="128"/>
        <v/>
      </c>
      <c r="AI815" s="249" t="str">
        <f t="shared" si="129"/>
        <v/>
      </c>
    </row>
    <row r="816" spans="2:35" x14ac:dyDescent="0.3">
      <c r="B816" s="94"/>
      <c r="C816" s="95"/>
      <c r="D816" s="95"/>
      <c r="E816" s="95"/>
      <c r="F816" s="94"/>
      <c r="G816" s="145"/>
      <c r="H816" s="245"/>
      <c r="I816" s="211" t="str">
        <f>IF(D816="Room AC (window/wall)",'Emission Factors'!$E$53,IF(D816="Room AC (PTAC/PTHP)",H816,IF(D816="Residential AC",'Emission Factors'!$E$55,IF(D816="Residential HP",H816,IF(D816="Commercial AC (&gt;=65k to &lt;135,000k Btu/hr)",'Emission Factors'!$E$57,IF(D816="Commercial AC (&gt;=135,000k Btu/hr)",'Emission Factors'!$E$58,""))))))</f>
        <v/>
      </c>
      <c r="J816" s="96"/>
      <c r="K816" s="211" t="str">
        <f>IF(ISBLANK(J816),"",VLOOKUP(J816,'Emission Factors'!$C$81:$G$221,4,FALSE))</f>
        <v/>
      </c>
      <c r="L816" s="210" t="str">
        <f>IF(D816="Room AC (window/wall)",'Emission Factors'!$F$53,IF(D816="Room AC (PTAC/PTHP)",'Emission Factors'!$F$54,IF(D816="Residential AC",'Emission Factors'!$F$55,IF(D816="Residential HP",'Emission Factors'!$F$56,IF(D816="Commercial AC (&gt;=65k to &lt;135,000k Btu/hr)",'Emission Factors'!$F$57,IF(D816="Commercial AC (&gt;=135,000k Btu/hr)",'Emission Factors'!$F$58,""))))))</f>
        <v/>
      </c>
      <c r="M816" s="211" t="str">
        <f>IF(D816="Room AC (window/wall)",'Emission Factors'!$G$53,IF(D816="Room AC (PTAC/PTHP)",'Emission Factors'!$G$54,IF(D816="Residential AC",'Emission Factors'!$G$55,IF(D816="Residential HP",'Emission Factors'!$G$56,IF(D816="Commercial AC (&gt;=65k to &lt;135,000k Btu/hr)",'Emission Factors'!$G$57,IF(D816="Commercial AC (&gt;=135,000k Btu/hr)",'Emission Factors'!$G$58,""))))))</f>
        <v/>
      </c>
      <c r="N816" s="96"/>
      <c r="O816" s="209" t="str">
        <f>IF(ISBLANK(D816),"",(IF(D816="Room AC (window/wall)",'Emission Factors'!$C$53,IF(D816="Room AC (PTAC/PTHP)",'Emission Factors'!$C$54,IF(D816="Residential AC",'Emission Factors'!$C$55,IF(D816="Residential HP",'Emission Factors'!$C$56,IF(D816="Commercial AC (&gt;=65k to &lt;135,000k Btu/hr)",'Emission Factors'!$C$57,IF(D816="Commercial AC (&gt;=135,000k Btu/hr)",'Emission Factors'!$C$58,""))))))))</f>
        <v/>
      </c>
      <c r="P816" s="209" t="str">
        <f t="shared" si="120"/>
        <v/>
      </c>
      <c r="Q816" s="95"/>
      <c r="R816" s="256"/>
      <c r="S816" s="256"/>
      <c r="T816" s="96"/>
      <c r="U816" s="211" t="str">
        <f>IF(Q816="Room AC (window/wall)",'Emission Factors'!$E$53,IF(AND(Q816="Room AC (PTAC/PTHP)",ISBLANK(T816)),"Error",IF(AND(Q816="Room AC (PTAC/PTHP)",T816&gt;0),T816,IF(Q816="Residential AC",'Emission Factors'!$E$55,IF(AND(Q816="Residential HP",ISBLANK(T816)),"Error",IF(AND(Q816="Residential HP",T816&gt;0),T816,IF(Q816="Commercial AC (&gt;=65k to &lt;135,000k Btu/hr)",'Emission Factors'!$E$57,IF(Q816="Commercial AC (&gt;=135,000k Btu/hr)",'Emission Factors'!$E$58,""))))))))</f>
        <v/>
      </c>
      <c r="V816" s="95"/>
      <c r="W816" s="211" t="str">
        <f>IF(ISBLANK(V816),"",VLOOKUP(V816,'Emission Factors'!$C$81:$G$221,4,FALSE))</f>
        <v/>
      </c>
      <c r="X816" s="210" t="str">
        <f>IF(Q816="Room AC (window/wall)",'Emission Factors'!$F$53,IF(Q816="Room AC (PTAC/PTHP)",'Emission Factors'!$F$54,IF(Q816="Residential AC",'Emission Factors'!$F$55,IF(Q816="Residential HP",'Emission Factors'!$F$56,IF(Q816="Commercial AC (&gt;=65k to &lt;135,000k Btu/hr)",'Emission Factors'!$F$57,IF(Q816="Commercial AC (&gt;=135,000k Btu/hr)",'Emission Factors'!$F$58,""))))))</f>
        <v/>
      </c>
      <c r="Y816" s="211" t="str">
        <f>IF(Q816="Room AC (window/wall)",'Emission Factors'!$G$53,IF(Q816="Room AC (PTAC/PTHP)",'Emission Factors'!$G$54,IF(Q816="Residential AC",'Emission Factors'!$G$55,IF(Q816="Residential HP",'Emission Factors'!$G$56,IF(Q816="Commercial AC (&gt;=65k to &lt;135,000k Btu/hr)",'Emission Factors'!$G$57,IF(Q816="Commercial AC (&gt;=135,000k Btu/hr)",'Emission Factors'!$G$58,""))))))</f>
        <v/>
      </c>
      <c r="Z816" s="96"/>
      <c r="AA816" s="97" t="str">
        <f t="shared" si="121"/>
        <v/>
      </c>
      <c r="AB816" s="97" t="str">
        <f t="shared" si="122"/>
        <v/>
      </c>
      <c r="AC816" s="246" t="str">
        <f t="shared" si="123"/>
        <v/>
      </c>
      <c r="AD816" s="97" t="str">
        <f t="shared" si="124"/>
        <v/>
      </c>
      <c r="AE816" s="97" t="str">
        <f t="shared" si="125"/>
        <v/>
      </c>
      <c r="AF816" s="252" t="str">
        <f t="shared" si="126"/>
        <v/>
      </c>
      <c r="AG816" s="254" t="str">
        <f t="shared" si="127"/>
        <v/>
      </c>
      <c r="AH816" s="248" t="str">
        <f t="shared" si="128"/>
        <v/>
      </c>
      <c r="AI816" s="249" t="str">
        <f t="shared" si="129"/>
        <v/>
      </c>
    </row>
    <row r="817" spans="2:35" x14ac:dyDescent="0.3">
      <c r="B817" s="94"/>
      <c r="C817" s="95"/>
      <c r="D817" s="95"/>
      <c r="E817" s="95"/>
      <c r="F817" s="94"/>
      <c r="G817" s="145"/>
      <c r="H817" s="245"/>
      <c r="I817" s="211" t="str">
        <f>IF(D817="Room AC (window/wall)",'Emission Factors'!$E$53,IF(D817="Room AC (PTAC/PTHP)",H817,IF(D817="Residential AC",'Emission Factors'!$E$55,IF(D817="Residential HP",H817,IF(D817="Commercial AC (&gt;=65k to &lt;135,000k Btu/hr)",'Emission Factors'!$E$57,IF(D817="Commercial AC (&gt;=135,000k Btu/hr)",'Emission Factors'!$E$58,""))))))</f>
        <v/>
      </c>
      <c r="J817" s="96"/>
      <c r="K817" s="211" t="str">
        <f>IF(ISBLANK(J817),"",VLOOKUP(J817,'Emission Factors'!$C$81:$G$221,4,FALSE))</f>
        <v/>
      </c>
      <c r="L817" s="210" t="str">
        <f>IF(D817="Room AC (window/wall)",'Emission Factors'!$F$53,IF(D817="Room AC (PTAC/PTHP)",'Emission Factors'!$F$54,IF(D817="Residential AC",'Emission Factors'!$F$55,IF(D817="Residential HP",'Emission Factors'!$F$56,IF(D817="Commercial AC (&gt;=65k to &lt;135,000k Btu/hr)",'Emission Factors'!$F$57,IF(D817="Commercial AC (&gt;=135,000k Btu/hr)",'Emission Factors'!$F$58,""))))))</f>
        <v/>
      </c>
      <c r="M817" s="211" t="str">
        <f>IF(D817="Room AC (window/wall)",'Emission Factors'!$G$53,IF(D817="Room AC (PTAC/PTHP)",'Emission Factors'!$G$54,IF(D817="Residential AC",'Emission Factors'!$G$55,IF(D817="Residential HP",'Emission Factors'!$G$56,IF(D817="Commercial AC (&gt;=65k to &lt;135,000k Btu/hr)",'Emission Factors'!$G$57,IF(D817="Commercial AC (&gt;=135,000k Btu/hr)",'Emission Factors'!$G$58,""))))))</f>
        <v/>
      </c>
      <c r="N817" s="96"/>
      <c r="O817" s="209" t="str">
        <f>IF(ISBLANK(D817),"",(IF(D817="Room AC (window/wall)",'Emission Factors'!$C$53,IF(D817="Room AC (PTAC/PTHP)",'Emission Factors'!$C$54,IF(D817="Residential AC",'Emission Factors'!$C$55,IF(D817="Residential HP",'Emission Factors'!$C$56,IF(D817="Commercial AC (&gt;=65k to &lt;135,000k Btu/hr)",'Emission Factors'!$C$57,IF(D817="Commercial AC (&gt;=135,000k Btu/hr)",'Emission Factors'!$C$58,""))))))))</f>
        <v/>
      </c>
      <c r="P817" s="209" t="str">
        <f t="shared" si="120"/>
        <v/>
      </c>
      <c r="Q817" s="95"/>
      <c r="R817" s="256"/>
      <c r="S817" s="256"/>
      <c r="T817" s="96"/>
      <c r="U817" s="211" t="str">
        <f>IF(Q817="Room AC (window/wall)",'Emission Factors'!$E$53,IF(AND(Q817="Room AC (PTAC/PTHP)",ISBLANK(T817)),"Error",IF(AND(Q817="Room AC (PTAC/PTHP)",T817&gt;0),T817,IF(Q817="Residential AC",'Emission Factors'!$E$55,IF(AND(Q817="Residential HP",ISBLANK(T817)),"Error",IF(AND(Q817="Residential HP",T817&gt;0),T817,IF(Q817="Commercial AC (&gt;=65k to &lt;135,000k Btu/hr)",'Emission Factors'!$E$57,IF(Q817="Commercial AC (&gt;=135,000k Btu/hr)",'Emission Factors'!$E$58,""))))))))</f>
        <v/>
      </c>
      <c r="V817" s="95"/>
      <c r="W817" s="211" t="str">
        <f>IF(ISBLANK(V817),"",VLOOKUP(V817,'Emission Factors'!$C$81:$G$221,4,FALSE))</f>
        <v/>
      </c>
      <c r="X817" s="210" t="str">
        <f>IF(Q817="Room AC (window/wall)",'Emission Factors'!$F$53,IF(Q817="Room AC (PTAC/PTHP)",'Emission Factors'!$F$54,IF(Q817="Residential AC",'Emission Factors'!$F$55,IF(Q817="Residential HP",'Emission Factors'!$F$56,IF(Q817="Commercial AC (&gt;=65k to &lt;135,000k Btu/hr)",'Emission Factors'!$F$57,IF(Q817="Commercial AC (&gt;=135,000k Btu/hr)",'Emission Factors'!$F$58,""))))))</f>
        <v/>
      </c>
      <c r="Y817" s="211" t="str">
        <f>IF(Q817="Room AC (window/wall)",'Emission Factors'!$G$53,IF(Q817="Room AC (PTAC/PTHP)",'Emission Factors'!$G$54,IF(Q817="Residential AC",'Emission Factors'!$G$55,IF(Q817="Residential HP",'Emission Factors'!$G$56,IF(Q817="Commercial AC (&gt;=65k to &lt;135,000k Btu/hr)",'Emission Factors'!$G$57,IF(Q817="Commercial AC (&gt;=135,000k Btu/hr)",'Emission Factors'!$G$58,""))))))</f>
        <v/>
      </c>
      <c r="Z817" s="96"/>
      <c r="AA817" s="97" t="str">
        <f t="shared" si="121"/>
        <v/>
      </c>
      <c r="AB817" s="97" t="str">
        <f t="shared" si="122"/>
        <v/>
      </c>
      <c r="AC817" s="246" t="str">
        <f t="shared" si="123"/>
        <v/>
      </c>
      <c r="AD817" s="97" t="str">
        <f t="shared" si="124"/>
        <v/>
      </c>
      <c r="AE817" s="97" t="str">
        <f t="shared" si="125"/>
        <v/>
      </c>
      <c r="AF817" s="252" t="str">
        <f t="shared" si="126"/>
        <v/>
      </c>
      <c r="AG817" s="254" t="str">
        <f t="shared" si="127"/>
        <v/>
      </c>
      <c r="AH817" s="248" t="str">
        <f t="shared" si="128"/>
        <v/>
      </c>
      <c r="AI817" s="249" t="str">
        <f t="shared" si="129"/>
        <v/>
      </c>
    </row>
    <row r="818" spans="2:35" x14ac:dyDescent="0.3">
      <c r="B818" s="94"/>
      <c r="C818" s="95"/>
      <c r="D818" s="95"/>
      <c r="E818" s="95"/>
      <c r="F818" s="94"/>
      <c r="G818" s="145"/>
      <c r="H818" s="245"/>
      <c r="I818" s="211" t="str">
        <f>IF(D818="Room AC (window/wall)",'Emission Factors'!$E$53,IF(D818="Room AC (PTAC/PTHP)",H818,IF(D818="Residential AC",'Emission Factors'!$E$55,IF(D818="Residential HP",H818,IF(D818="Commercial AC (&gt;=65k to &lt;135,000k Btu/hr)",'Emission Factors'!$E$57,IF(D818="Commercial AC (&gt;=135,000k Btu/hr)",'Emission Factors'!$E$58,""))))))</f>
        <v/>
      </c>
      <c r="J818" s="96"/>
      <c r="K818" s="211" t="str">
        <f>IF(ISBLANK(J818),"",VLOOKUP(J818,'Emission Factors'!$C$81:$G$221,4,FALSE))</f>
        <v/>
      </c>
      <c r="L818" s="210" t="str">
        <f>IF(D818="Room AC (window/wall)",'Emission Factors'!$F$53,IF(D818="Room AC (PTAC/PTHP)",'Emission Factors'!$F$54,IF(D818="Residential AC",'Emission Factors'!$F$55,IF(D818="Residential HP",'Emission Factors'!$F$56,IF(D818="Commercial AC (&gt;=65k to &lt;135,000k Btu/hr)",'Emission Factors'!$F$57,IF(D818="Commercial AC (&gt;=135,000k Btu/hr)",'Emission Factors'!$F$58,""))))))</f>
        <v/>
      </c>
      <c r="M818" s="211" t="str">
        <f>IF(D818="Room AC (window/wall)",'Emission Factors'!$G$53,IF(D818="Room AC (PTAC/PTHP)",'Emission Factors'!$G$54,IF(D818="Residential AC",'Emission Factors'!$G$55,IF(D818="Residential HP",'Emission Factors'!$G$56,IF(D818="Commercial AC (&gt;=65k to &lt;135,000k Btu/hr)",'Emission Factors'!$G$57,IF(D818="Commercial AC (&gt;=135,000k Btu/hr)",'Emission Factors'!$G$58,""))))))</f>
        <v/>
      </c>
      <c r="N818" s="96"/>
      <c r="O818" s="209" t="str">
        <f>IF(ISBLANK(D818),"",(IF(D818="Room AC (window/wall)",'Emission Factors'!$C$53,IF(D818="Room AC (PTAC/PTHP)",'Emission Factors'!$C$54,IF(D818="Residential AC",'Emission Factors'!$C$55,IF(D818="Residential HP",'Emission Factors'!$C$56,IF(D818="Commercial AC (&gt;=65k to &lt;135,000k Btu/hr)",'Emission Factors'!$C$57,IF(D818="Commercial AC (&gt;=135,000k Btu/hr)",'Emission Factors'!$C$58,""))))))))</f>
        <v/>
      </c>
      <c r="P818" s="209" t="str">
        <f t="shared" si="120"/>
        <v/>
      </c>
      <c r="Q818" s="95"/>
      <c r="R818" s="256"/>
      <c r="S818" s="256"/>
      <c r="T818" s="96"/>
      <c r="U818" s="211" t="str">
        <f>IF(Q818="Room AC (window/wall)",'Emission Factors'!$E$53,IF(AND(Q818="Room AC (PTAC/PTHP)",ISBLANK(T818)),"Error",IF(AND(Q818="Room AC (PTAC/PTHP)",T818&gt;0),T818,IF(Q818="Residential AC",'Emission Factors'!$E$55,IF(AND(Q818="Residential HP",ISBLANK(T818)),"Error",IF(AND(Q818="Residential HP",T818&gt;0),T818,IF(Q818="Commercial AC (&gt;=65k to &lt;135,000k Btu/hr)",'Emission Factors'!$E$57,IF(Q818="Commercial AC (&gt;=135,000k Btu/hr)",'Emission Factors'!$E$58,""))))))))</f>
        <v/>
      </c>
      <c r="V818" s="95"/>
      <c r="W818" s="211" t="str">
        <f>IF(ISBLANK(V818),"",VLOOKUP(V818,'Emission Factors'!$C$81:$G$221,4,FALSE))</f>
        <v/>
      </c>
      <c r="X818" s="210" t="str">
        <f>IF(Q818="Room AC (window/wall)",'Emission Factors'!$F$53,IF(Q818="Room AC (PTAC/PTHP)",'Emission Factors'!$F$54,IF(Q818="Residential AC",'Emission Factors'!$F$55,IF(Q818="Residential HP",'Emission Factors'!$F$56,IF(Q818="Commercial AC (&gt;=65k to &lt;135,000k Btu/hr)",'Emission Factors'!$F$57,IF(Q818="Commercial AC (&gt;=135,000k Btu/hr)",'Emission Factors'!$F$58,""))))))</f>
        <v/>
      </c>
      <c r="Y818" s="211" t="str">
        <f>IF(Q818="Room AC (window/wall)",'Emission Factors'!$G$53,IF(Q818="Room AC (PTAC/PTHP)",'Emission Factors'!$G$54,IF(Q818="Residential AC",'Emission Factors'!$G$55,IF(Q818="Residential HP",'Emission Factors'!$G$56,IF(Q818="Commercial AC (&gt;=65k to &lt;135,000k Btu/hr)",'Emission Factors'!$G$57,IF(Q818="Commercial AC (&gt;=135,000k Btu/hr)",'Emission Factors'!$G$58,""))))))</f>
        <v/>
      </c>
      <c r="Z818" s="96"/>
      <c r="AA818" s="97" t="str">
        <f t="shared" si="121"/>
        <v/>
      </c>
      <c r="AB818" s="97" t="str">
        <f t="shared" si="122"/>
        <v/>
      </c>
      <c r="AC818" s="246" t="str">
        <f t="shared" si="123"/>
        <v/>
      </c>
      <c r="AD818" s="97" t="str">
        <f t="shared" si="124"/>
        <v/>
      </c>
      <c r="AE818" s="97" t="str">
        <f t="shared" si="125"/>
        <v/>
      </c>
      <c r="AF818" s="252" t="str">
        <f t="shared" si="126"/>
        <v/>
      </c>
      <c r="AG818" s="254" t="str">
        <f t="shared" si="127"/>
        <v/>
      </c>
      <c r="AH818" s="248" t="str">
        <f t="shared" si="128"/>
        <v/>
      </c>
      <c r="AI818" s="249" t="str">
        <f t="shared" si="129"/>
        <v/>
      </c>
    </row>
    <row r="819" spans="2:35" x14ac:dyDescent="0.3">
      <c r="B819" s="94"/>
      <c r="C819" s="95"/>
      <c r="D819" s="95"/>
      <c r="E819" s="95"/>
      <c r="F819" s="94"/>
      <c r="G819" s="145"/>
      <c r="H819" s="245"/>
      <c r="I819" s="211" t="str">
        <f>IF(D819="Room AC (window/wall)",'Emission Factors'!$E$53,IF(D819="Room AC (PTAC/PTHP)",H819,IF(D819="Residential AC",'Emission Factors'!$E$55,IF(D819="Residential HP",H819,IF(D819="Commercial AC (&gt;=65k to &lt;135,000k Btu/hr)",'Emission Factors'!$E$57,IF(D819="Commercial AC (&gt;=135,000k Btu/hr)",'Emission Factors'!$E$58,""))))))</f>
        <v/>
      </c>
      <c r="J819" s="96"/>
      <c r="K819" s="211" t="str">
        <f>IF(ISBLANK(J819),"",VLOOKUP(J819,'Emission Factors'!$C$81:$G$221,4,FALSE))</f>
        <v/>
      </c>
      <c r="L819" s="210" t="str">
        <f>IF(D819="Room AC (window/wall)",'Emission Factors'!$F$53,IF(D819="Room AC (PTAC/PTHP)",'Emission Factors'!$F$54,IF(D819="Residential AC",'Emission Factors'!$F$55,IF(D819="Residential HP",'Emission Factors'!$F$56,IF(D819="Commercial AC (&gt;=65k to &lt;135,000k Btu/hr)",'Emission Factors'!$F$57,IF(D819="Commercial AC (&gt;=135,000k Btu/hr)",'Emission Factors'!$F$58,""))))))</f>
        <v/>
      </c>
      <c r="M819" s="211" t="str">
        <f>IF(D819="Room AC (window/wall)",'Emission Factors'!$G$53,IF(D819="Room AC (PTAC/PTHP)",'Emission Factors'!$G$54,IF(D819="Residential AC",'Emission Factors'!$G$55,IF(D819="Residential HP",'Emission Factors'!$G$56,IF(D819="Commercial AC (&gt;=65k to &lt;135,000k Btu/hr)",'Emission Factors'!$G$57,IF(D819="Commercial AC (&gt;=135,000k Btu/hr)",'Emission Factors'!$G$58,""))))))</f>
        <v/>
      </c>
      <c r="N819" s="96"/>
      <c r="O819" s="209" t="str">
        <f>IF(ISBLANK(D819),"",(IF(D819="Room AC (window/wall)",'Emission Factors'!$C$53,IF(D819="Room AC (PTAC/PTHP)",'Emission Factors'!$C$54,IF(D819="Residential AC",'Emission Factors'!$C$55,IF(D819="Residential HP",'Emission Factors'!$C$56,IF(D819="Commercial AC (&gt;=65k to &lt;135,000k Btu/hr)",'Emission Factors'!$C$57,IF(D819="Commercial AC (&gt;=135,000k Btu/hr)",'Emission Factors'!$C$58,""))))))))</f>
        <v/>
      </c>
      <c r="P819" s="209" t="str">
        <f t="shared" si="120"/>
        <v/>
      </c>
      <c r="Q819" s="95"/>
      <c r="R819" s="256"/>
      <c r="S819" s="256"/>
      <c r="T819" s="96"/>
      <c r="U819" s="211" t="str">
        <f>IF(Q819="Room AC (window/wall)",'Emission Factors'!$E$53,IF(AND(Q819="Room AC (PTAC/PTHP)",ISBLANK(T819)),"Error",IF(AND(Q819="Room AC (PTAC/PTHP)",T819&gt;0),T819,IF(Q819="Residential AC",'Emission Factors'!$E$55,IF(AND(Q819="Residential HP",ISBLANK(T819)),"Error",IF(AND(Q819="Residential HP",T819&gt;0),T819,IF(Q819="Commercial AC (&gt;=65k to &lt;135,000k Btu/hr)",'Emission Factors'!$E$57,IF(Q819="Commercial AC (&gt;=135,000k Btu/hr)",'Emission Factors'!$E$58,""))))))))</f>
        <v/>
      </c>
      <c r="V819" s="95"/>
      <c r="W819" s="211" t="str">
        <f>IF(ISBLANK(V819),"",VLOOKUP(V819,'Emission Factors'!$C$81:$G$221,4,FALSE))</f>
        <v/>
      </c>
      <c r="X819" s="210" t="str">
        <f>IF(Q819="Room AC (window/wall)",'Emission Factors'!$F$53,IF(Q819="Room AC (PTAC/PTHP)",'Emission Factors'!$F$54,IF(Q819="Residential AC",'Emission Factors'!$F$55,IF(Q819="Residential HP",'Emission Factors'!$F$56,IF(Q819="Commercial AC (&gt;=65k to &lt;135,000k Btu/hr)",'Emission Factors'!$F$57,IF(Q819="Commercial AC (&gt;=135,000k Btu/hr)",'Emission Factors'!$F$58,""))))))</f>
        <v/>
      </c>
      <c r="Y819" s="211" t="str">
        <f>IF(Q819="Room AC (window/wall)",'Emission Factors'!$G$53,IF(Q819="Room AC (PTAC/PTHP)",'Emission Factors'!$G$54,IF(Q819="Residential AC",'Emission Factors'!$G$55,IF(Q819="Residential HP",'Emission Factors'!$G$56,IF(Q819="Commercial AC (&gt;=65k to &lt;135,000k Btu/hr)",'Emission Factors'!$G$57,IF(Q819="Commercial AC (&gt;=135,000k Btu/hr)",'Emission Factors'!$G$58,""))))))</f>
        <v/>
      </c>
      <c r="Z819" s="96"/>
      <c r="AA819" s="97" t="str">
        <f t="shared" si="121"/>
        <v/>
      </c>
      <c r="AB819" s="97" t="str">
        <f t="shared" si="122"/>
        <v/>
      </c>
      <c r="AC819" s="246" t="str">
        <f t="shared" si="123"/>
        <v/>
      </c>
      <c r="AD819" s="97" t="str">
        <f t="shared" si="124"/>
        <v/>
      </c>
      <c r="AE819" s="97" t="str">
        <f t="shared" si="125"/>
        <v/>
      </c>
      <c r="AF819" s="252" t="str">
        <f t="shared" si="126"/>
        <v/>
      </c>
      <c r="AG819" s="254" t="str">
        <f t="shared" si="127"/>
        <v/>
      </c>
      <c r="AH819" s="248" t="str">
        <f t="shared" si="128"/>
        <v/>
      </c>
      <c r="AI819" s="249" t="str">
        <f t="shared" si="129"/>
        <v/>
      </c>
    </row>
    <row r="820" spans="2:35" x14ac:dyDescent="0.3">
      <c r="B820" s="94"/>
      <c r="C820" s="95"/>
      <c r="D820" s="95"/>
      <c r="E820" s="95"/>
      <c r="F820" s="94"/>
      <c r="G820" s="145"/>
      <c r="H820" s="245"/>
      <c r="I820" s="211" t="str">
        <f>IF(D820="Room AC (window/wall)",'Emission Factors'!$E$53,IF(D820="Room AC (PTAC/PTHP)",H820,IF(D820="Residential AC",'Emission Factors'!$E$55,IF(D820="Residential HP",H820,IF(D820="Commercial AC (&gt;=65k to &lt;135,000k Btu/hr)",'Emission Factors'!$E$57,IF(D820="Commercial AC (&gt;=135,000k Btu/hr)",'Emission Factors'!$E$58,""))))))</f>
        <v/>
      </c>
      <c r="J820" s="96"/>
      <c r="K820" s="211" t="str">
        <f>IF(ISBLANK(J820),"",VLOOKUP(J820,'Emission Factors'!$C$81:$G$221,4,FALSE))</f>
        <v/>
      </c>
      <c r="L820" s="210" t="str">
        <f>IF(D820="Room AC (window/wall)",'Emission Factors'!$F$53,IF(D820="Room AC (PTAC/PTHP)",'Emission Factors'!$F$54,IF(D820="Residential AC",'Emission Factors'!$F$55,IF(D820="Residential HP",'Emission Factors'!$F$56,IF(D820="Commercial AC (&gt;=65k to &lt;135,000k Btu/hr)",'Emission Factors'!$F$57,IF(D820="Commercial AC (&gt;=135,000k Btu/hr)",'Emission Factors'!$F$58,""))))))</f>
        <v/>
      </c>
      <c r="M820" s="211" t="str">
        <f>IF(D820="Room AC (window/wall)",'Emission Factors'!$G$53,IF(D820="Room AC (PTAC/PTHP)",'Emission Factors'!$G$54,IF(D820="Residential AC",'Emission Factors'!$G$55,IF(D820="Residential HP",'Emission Factors'!$G$56,IF(D820="Commercial AC (&gt;=65k to &lt;135,000k Btu/hr)",'Emission Factors'!$G$57,IF(D820="Commercial AC (&gt;=135,000k Btu/hr)",'Emission Factors'!$G$58,""))))))</f>
        <v/>
      </c>
      <c r="N820" s="96"/>
      <c r="O820" s="209" t="str">
        <f>IF(ISBLANK(D820),"",(IF(D820="Room AC (window/wall)",'Emission Factors'!$C$53,IF(D820="Room AC (PTAC/PTHP)",'Emission Factors'!$C$54,IF(D820="Residential AC",'Emission Factors'!$C$55,IF(D820="Residential HP",'Emission Factors'!$C$56,IF(D820="Commercial AC (&gt;=65k to &lt;135,000k Btu/hr)",'Emission Factors'!$C$57,IF(D820="Commercial AC (&gt;=135,000k Btu/hr)",'Emission Factors'!$C$58,""))))))))</f>
        <v/>
      </c>
      <c r="P820" s="209" t="str">
        <f t="shared" si="120"/>
        <v/>
      </c>
      <c r="Q820" s="95"/>
      <c r="R820" s="256"/>
      <c r="S820" s="256"/>
      <c r="T820" s="96"/>
      <c r="U820" s="211" t="str">
        <f>IF(Q820="Room AC (window/wall)",'Emission Factors'!$E$53,IF(AND(Q820="Room AC (PTAC/PTHP)",ISBLANK(T820)),"Error",IF(AND(Q820="Room AC (PTAC/PTHP)",T820&gt;0),T820,IF(Q820="Residential AC",'Emission Factors'!$E$55,IF(AND(Q820="Residential HP",ISBLANK(T820)),"Error",IF(AND(Q820="Residential HP",T820&gt;0),T820,IF(Q820="Commercial AC (&gt;=65k to &lt;135,000k Btu/hr)",'Emission Factors'!$E$57,IF(Q820="Commercial AC (&gt;=135,000k Btu/hr)",'Emission Factors'!$E$58,""))))))))</f>
        <v/>
      </c>
      <c r="V820" s="95"/>
      <c r="W820" s="211" t="str">
        <f>IF(ISBLANK(V820),"",VLOOKUP(V820,'Emission Factors'!$C$81:$G$221,4,FALSE))</f>
        <v/>
      </c>
      <c r="X820" s="210" t="str">
        <f>IF(Q820="Room AC (window/wall)",'Emission Factors'!$F$53,IF(Q820="Room AC (PTAC/PTHP)",'Emission Factors'!$F$54,IF(Q820="Residential AC",'Emission Factors'!$F$55,IF(Q820="Residential HP",'Emission Factors'!$F$56,IF(Q820="Commercial AC (&gt;=65k to &lt;135,000k Btu/hr)",'Emission Factors'!$F$57,IF(Q820="Commercial AC (&gt;=135,000k Btu/hr)",'Emission Factors'!$F$58,""))))))</f>
        <v/>
      </c>
      <c r="Y820" s="211" t="str">
        <f>IF(Q820="Room AC (window/wall)",'Emission Factors'!$G$53,IF(Q820="Room AC (PTAC/PTHP)",'Emission Factors'!$G$54,IF(Q820="Residential AC",'Emission Factors'!$G$55,IF(Q820="Residential HP",'Emission Factors'!$G$56,IF(Q820="Commercial AC (&gt;=65k to &lt;135,000k Btu/hr)",'Emission Factors'!$G$57,IF(Q820="Commercial AC (&gt;=135,000k Btu/hr)",'Emission Factors'!$G$58,""))))))</f>
        <v/>
      </c>
      <c r="Z820" s="96"/>
      <c r="AA820" s="97" t="str">
        <f t="shared" si="121"/>
        <v/>
      </c>
      <c r="AB820" s="97" t="str">
        <f t="shared" si="122"/>
        <v/>
      </c>
      <c r="AC820" s="246" t="str">
        <f t="shared" si="123"/>
        <v/>
      </c>
      <c r="AD820" s="97" t="str">
        <f t="shared" si="124"/>
        <v/>
      </c>
      <c r="AE820" s="97" t="str">
        <f t="shared" si="125"/>
        <v/>
      </c>
      <c r="AF820" s="252" t="str">
        <f t="shared" si="126"/>
        <v/>
      </c>
      <c r="AG820" s="254" t="str">
        <f t="shared" si="127"/>
        <v/>
      </c>
      <c r="AH820" s="248" t="str">
        <f t="shared" si="128"/>
        <v/>
      </c>
      <c r="AI820" s="249" t="str">
        <f t="shared" si="129"/>
        <v/>
      </c>
    </row>
    <row r="821" spans="2:35" x14ac:dyDescent="0.3">
      <c r="B821" s="94"/>
      <c r="C821" s="95"/>
      <c r="D821" s="95"/>
      <c r="E821" s="95"/>
      <c r="F821" s="94"/>
      <c r="G821" s="145"/>
      <c r="H821" s="245"/>
      <c r="I821" s="211" t="str">
        <f>IF(D821="Room AC (window/wall)",'Emission Factors'!$E$53,IF(D821="Room AC (PTAC/PTHP)",H821,IF(D821="Residential AC",'Emission Factors'!$E$55,IF(D821="Residential HP",H821,IF(D821="Commercial AC (&gt;=65k to &lt;135,000k Btu/hr)",'Emission Factors'!$E$57,IF(D821="Commercial AC (&gt;=135,000k Btu/hr)",'Emission Factors'!$E$58,""))))))</f>
        <v/>
      </c>
      <c r="J821" s="96"/>
      <c r="K821" s="211" t="str">
        <f>IF(ISBLANK(J821),"",VLOOKUP(J821,'Emission Factors'!$C$81:$G$221,4,FALSE))</f>
        <v/>
      </c>
      <c r="L821" s="210" t="str">
        <f>IF(D821="Room AC (window/wall)",'Emission Factors'!$F$53,IF(D821="Room AC (PTAC/PTHP)",'Emission Factors'!$F$54,IF(D821="Residential AC",'Emission Factors'!$F$55,IF(D821="Residential HP",'Emission Factors'!$F$56,IF(D821="Commercial AC (&gt;=65k to &lt;135,000k Btu/hr)",'Emission Factors'!$F$57,IF(D821="Commercial AC (&gt;=135,000k Btu/hr)",'Emission Factors'!$F$58,""))))))</f>
        <v/>
      </c>
      <c r="M821" s="211" t="str">
        <f>IF(D821="Room AC (window/wall)",'Emission Factors'!$G$53,IF(D821="Room AC (PTAC/PTHP)",'Emission Factors'!$G$54,IF(D821="Residential AC",'Emission Factors'!$G$55,IF(D821="Residential HP",'Emission Factors'!$G$56,IF(D821="Commercial AC (&gt;=65k to &lt;135,000k Btu/hr)",'Emission Factors'!$G$57,IF(D821="Commercial AC (&gt;=135,000k Btu/hr)",'Emission Factors'!$G$58,""))))))</f>
        <v/>
      </c>
      <c r="N821" s="96"/>
      <c r="O821" s="209" t="str">
        <f>IF(ISBLANK(D821),"",(IF(D821="Room AC (window/wall)",'Emission Factors'!$C$53,IF(D821="Room AC (PTAC/PTHP)",'Emission Factors'!$C$54,IF(D821="Residential AC",'Emission Factors'!$C$55,IF(D821="Residential HP",'Emission Factors'!$C$56,IF(D821="Commercial AC (&gt;=65k to &lt;135,000k Btu/hr)",'Emission Factors'!$C$57,IF(D821="Commercial AC (&gt;=135,000k Btu/hr)",'Emission Factors'!$C$58,""))))))))</f>
        <v/>
      </c>
      <c r="P821" s="209" t="str">
        <f t="shared" si="120"/>
        <v/>
      </c>
      <c r="Q821" s="95"/>
      <c r="R821" s="256"/>
      <c r="S821" s="256"/>
      <c r="T821" s="96"/>
      <c r="U821" s="211" t="str">
        <f>IF(Q821="Room AC (window/wall)",'Emission Factors'!$E$53,IF(AND(Q821="Room AC (PTAC/PTHP)",ISBLANK(T821)),"Error",IF(AND(Q821="Room AC (PTAC/PTHP)",T821&gt;0),T821,IF(Q821="Residential AC",'Emission Factors'!$E$55,IF(AND(Q821="Residential HP",ISBLANK(T821)),"Error",IF(AND(Q821="Residential HP",T821&gt;0),T821,IF(Q821="Commercial AC (&gt;=65k to &lt;135,000k Btu/hr)",'Emission Factors'!$E$57,IF(Q821="Commercial AC (&gt;=135,000k Btu/hr)",'Emission Factors'!$E$58,""))))))))</f>
        <v/>
      </c>
      <c r="V821" s="95"/>
      <c r="W821" s="211" t="str">
        <f>IF(ISBLANK(V821),"",VLOOKUP(V821,'Emission Factors'!$C$81:$G$221,4,FALSE))</f>
        <v/>
      </c>
      <c r="X821" s="210" t="str">
        <f>IF(Q821="Room AC (window/wall)",'Emission Factors'!$F$53,IF(Q821="Room AC (PTAC/PTHP)",'Emission Factors'!$F$54,IF(Q821="Residential AC",'Emission Factors'!$F$55,IF(Q821="Residential HP",'Emission Factors'!$F$56,IF(Q821="Commercial AC (&gt;=65k to &lt;135,000k Btu/hr)",'Emission Factors'!$F$57,IF(Q821="Commercial AC (&gt;=135,000k Btu/hr)",'Emission Factors'!$F$58,""))))))</f>
        <v/>
      </c>
      <c r="Y821" s="211" t="str">
        <f>IF(Q821="Room AC (window/wall)",'Emission Factors'!$G$53,IF(Q821="Room AC (PTAC/PTHP)",'Emission Factors'!$G$54,IF(Q821="Residential AC",'Emission Factors'!$G$55,IF(Q821="Residential HP",'Emission Factors'!$G$56,IF(Q821="Commercial AC (&gt;=65k to &lt;135,000k Btu/hr)",'Emission Factors'!$G$57,IF(Q821="Commercial AC (&gt;=135,000k Btu/hr)",'Emission Factors'!$G$58,""))))))</f>
        <v/>
      </c>
      <c r="Z821" s="96"/>
      <c r="AA821" s="97" t="str">
        <f t="shared" si="121"/>
        <v/>
      </c>
      <c r="AB821" s="97" t="str">
        <f t="shared" si="122"/>
        <v/>
      </c>
      <c r="AC821" s="246" t="str">
        <f t="shared" si="123"/>
        <v/>
      </c>
      <c r="AD821" s="97" t="str">
        <f t="shared" si="124"/>
        <v/>
      </c>
      <c r="AE821" s="97" t="str">
        <f t="shared" si="125"/>
        <v/>
      </c>
      <c r="AF821" s="252" t="str">
        <f t="shared" si="126"/>
        <v/>
      </c>
      <c r="AG821" s="254" t="str">
        <f t="shared" si="127"/>
        <v/>
      </c>
      <c r="AH821" s="248" t="str">
        <f t="shared" si="128"/>
        <v/>
      </c>
      <c r="AI821" s="249" t="str">
        <f t="shared" si="129"/>
        <v/>
      </c>
    </row>
    <row r="822" spans="2:35" x14ac:dyDescent="0.3">
      <c r="B822" s="94"/>
      <c r="C822" s="95"/>
      <c r="D822" s="95"/>
      <c r="E822" s="95"/>
      <c r="F822" s="94"/>
      <c r="G822" s="145"/>
      <c r="H822" s="245"/>
      <c r="I822" s="211" t="str">
        <f>IF(D822="Room AC (window/wall)",'Emission Factors'!$E$53,IF(D822="Room AC (PTAC/PTHP)",H822,IF(D822="Residential AC",'Emission Factors'!$E$55,IF(D822="Residential HP",H822,IF(D822="Commercial AC (&gt;=65k to &lt;135,000k Btu/hr)",'Emission Factors'!$E$57,IF(D822="Commercial AC (&gt;=135,000k Btu/hr)",'Emission Factors'!$E$58,""))))))</f>
        <v/>
      </c>
      <c r="J822" s="96"/>
      <c r="K822" s="211" t="str">
        <f>IF(ISBLANK(J822),"",VLOOKUP(J822,'Emission Factors'!$C$81:$G$221,4,FALSE))</f>
        <v/>
      </c>
      <c r="L822" s="210" t="str">
        <f>IF(D822="Room AC (window/wall)",'Emission Factors'!$F$53,IF(D822="Room AC (PTAC/PTHP)",'Emission Factors'!$F$54,IF(D822="Residential AC",'Emission Factors'!$F$55,IF(D822="Residential HP",'Emission Factors'!$F$56,IF(D822="Commercial AC (&gt;=65k to &lt;135,000k Btu/hr)",'Emission Factors'!$F$57,IF(D822="Commercial AC (&gt;=135,000k Btu/hr)",'Emission Factors'!$F$58,""))))))</f>
        <v/>
      </c>
      <c r="M822" s="211" t="str">
        <f>IF(D822="Room AC (window/wall)",'Emission Factors'!$G$53,IF(D822="Room AC (PTAC/PTHP)",'Emission Factors'!$G$54,IF(D822="Residential AC",'Emission Factors'!$G$55,IF(D822="Residential HP",'Emission Factors'!$G$56,IF(D822="Commercial AC (&gt;=65k to &lt;135,000k Btu/hr)",'Emission Factors'!$G$57,IF(D822="Commercial AC (&gt;=135,000k Btu/hr)",'Emission Factors'!$G$58,""))))))</f>
        <v/>
      </c>
      <c r="N822" s="96"/>
      <c r="O822" s="209" t="str">
        <f>IF(ISBLANK(D822),"",(IF(D822="Room AC (window/wall)",'Emission Factors'!$C$53,IF(D822="Room AC (PTAC/PTHP)",'Emission Factors'!$C$54,IF(D822="Residential AC",'Emission Factors'!$C$55,IF(D822="Residential HP",'Emission Factors'!$C$56,IF(D822="Commercial AC (&gt;=65k to &lt;135,000k Btu/hr)",'Emission Factors'!$C$57,IF(D822="Commercial AC (&gt;=135,000k Btu/hr)",'Emission Factors'!$C$58,""))))))))</f>
        <v/>
      </c>
      <c r="P822" s="209" t="str">
        <f t="shared" si="120"/>
        <v/>
      </c>
      <c r="Q822" s="95"/>
      <c r="R822" s="256"/>
      <c r="S822" s="256"/>
      <c r="T822" s="96"/>
      <c r="U822" s="211" t="str">
        <f>IF(Q822="Room AC (window/wall)",'Emission Factors'!$E$53,IF(AND(Q822="Room AC (PTAC/PTHP)",ISBLANK(T822)),"Error",IF(AND(Q822="Room AC (PTAC/PTHP)",T822&gt;0),T822,IF(Q822="Residential AC",'Emission Factors'!$E$55,IF(AND(Q822="Residential HP",ISBLANK(T822)),"Error",IF(AND(Q822="Residential HP",T822&gt;0),T822,IF(Q822="Commercial AC (&gt;=65k to &lt;135,000k Btu/hr)",'Emission Factors'!$E$57,IF(Q822="Commercial AC (&gt;=135,000k Btu/hr)",'Emission Factors'!$E$58,""))))))))</f>
        <v/>
      </c>
      <c r="V822" s="95"/>
      <c r="W822" s="211" t="str">
        <f>IF(ISBLANK(V822),"",VLOOKUP(V822,'Emission Factors'!$C$81:$G$221,4,FALSE))</f>
        <v/>
      </c>
      <c r="X822" s="210" t="str">
        <f>IF(Q822="Room AC (window/wall)",'Emission Factors'!$F$53,IF(Q822="Room AC (PTAC/PTHP)",'Emission Factors'!$F$54,IF(Q822="Residential AC",'Emission Factors'!$F$55,IF(Q822="Residential HP",'Emission Factors'!$F$56,IF(Q822="Commercial AC (&gt;=65k to &lt;135,000k Btu/hr)",'Emission Factors'!$F$57,IF(Q822="Commercial AC (&gt;=135,000k Btu/hr)",'Emission Factors'!$F$58,""))))))</f>
        <v/>
      </c>
      <c r="Y822" s="211" t="str">
        <f>IF(Q822="Room AC (window/wall)",'Emission Factors'!$G$53,IF(Q822="Room AC (PTAC/PTHP)",'Emission Factors'!$G$54,IF(Q822="Residential AC",'Emission Factors'!$G$55,IF(Q822="Residential HP",'Emission Factors'!$G$56,IF(Q822="Commercial AC (&gt;=65k to &lt;135,000k Btu/hr)",'Emission Factors'!$G$57,IF(Q822="Commercial AC (&gt;=135,000k Btu/hr)",'Emission Factors'!$G$58,""))))))</f>
        <v/>
      </c>
      <c r="Z822" s="96"/>
      <c r="AA822" s="97" t="str">
        <f t="shared" si="121"/>
        <v/>
      </c>
      <c r="AB822" s="97" t="str">
        <f t="shared" si="122"/>
        <v/>
      </c>
      <c r="AC822" s="246" t="str">
        <f t="shared" si="123"/>
        <v/>
      </c>
      <c r="AD822" s="97" t="str">
        <f t="shared" si="124"/>
        <v/>
      </c>
      <c r="AE822" s="97" t="str">
        <f t="shared" si="125"/>
        <v/>
      </c>
      <c r="AF822" s="252" t="str">
        <f t="shared" si="126"/>
        <v/>
      </c>
      <c r="AG822" s="254" t="str">
        <f t="shared" si="127"/>
        <v/>
      </c>
      <c r="AH822" s="248" t="str">
        <f t="shared" si="128"/>
        <v/>
      </c>
      <c r="AI822" s="249" t="str">
        <f t="shared" si="129"/>
        <v/>
      </c>
    </row>
    <row r="823" spans="2:35" x14ac:dyDescent="0.3">
      <c r="B823" s="94"/>
      <c r="C823" s="95"/>
      <c r="D823" s="95"/>
      <c r="E823" s="95"/>
      <c r="F823" s="94"/>
      <c r="G823" s="145"/>
      <c r="H823" s="245"/>
      <c r="I823" s="211" t="str">
        <f>IF(D823="Room AC (window/wall)",'Emission Factors'!$E$53,IF(D823="Room AC (PTAC/PTHP)",H823,IF(D823="Residential AC",'Emission Factors'!$E$55,IF(D823="Residential HP",H823,IF(D823="Commercial AC (&gt;=65k to &lt;135,000k Btu/hr)",'Emission Factors'!$E$57,IF(D823="Commercial AC (&gt;=135,000k Btu/hr)",'Emission Factors'!$E$58,""))))))</f>
        <v/>
      </c>
      <c r="J823" s="96"/>
      <c r="K823" s="211" t="str">
        <f>IF(ISBLANK(J823),"",VLOOKUP(J823,'Emission Factors'!$C$81:$G$221,4,FALSE))</f>
        <v/>
      </c>
      <c r="L823" s="210" t="str">
        <f>IF(D823="Room AC (window/wall)",'Emission Factors'!$F$53,IF(D823="Room AC (PTAC/PTHP)",'Emission Factors'!$F$54,IF(D823="Residential AC",'Emission Factors'!$F$55,IF(D823="Residential HP",'Emission Factors'!$F$56,IF(D823="Commercial AC (&gt;=65k to &lt;135,000k Btu/hr)",'Emission Factors'!$F$57,IF(D823="Commercial AC (&gt;=135,000k Btu/hr)",'Emission Factors'!$F$58,""))))))</f>
        <v/>
      </c>
      <c r="M823" s="211" t="str">
        <f>IF(D823="Room AC (window/wall)",'Emission Factors'!$G$53,IF(D823="Room AC (PTAC/PTHP)",'Emission Factors'!$G$54,IF(D823="Residential AC",'Emission Factors'!$G$55,IF(D823="Residential HP",'Emission Factors'!$G$56,IF(D823="Commercial AC (&gt;=65k to &lt;135,000k Btu/hr)",'Emission Factors'!$G$57,IF(D823="Commercial AC (&gt;=135,000k Btu/hr)",'Emission Factors'!$G$58,""))))))</f>
        <v/>
      </c>
      <c r="N823" s="96"/>
      <c r="O823" s="209" t="str">
        <f>IF(ISBLANK(D823),"",(IF(D823="Room AC (window/wall)",'Emission Factors'!$C$53,IF(D823="Room AC (PTAC/PTHP)",'Emission Factors'!$C$54,IF(D823="Residential AC",'Emission Factors'!$C$55,IF(D823="Residential HP",'Emission Factors'!$C$56,IF(D823="Commercial AC (&gt;=65k to &lt;135,000k Btu/hr)",'Emission Factors'!$C$57,IF(D823="Commercial AC (&gt;=135,000k Btu/hr)",'Emission Factors'!$C$58,""))))))))</f>
        <v/>
      </c>
      <c r="P823" s="209" t="str">
        <f t="shared" si="120"/>
        <v/>
      </c>
      <c r="Q823" s="95"/>
      <c r="R823" s="256"/>
      <c r="S823" s="256"/>
      <c r="T823" s="96"/>
      <c r="U823" s="211" t="str">
        <f>IF(Q823="Room AC (window/wall)",'Emission Factors'!$E$53,IF(AND(Q823="Room AC (PTAC/PTHP)",ISBLANK(T823)),"Error",IF(AND(Q823="Room AC (PTAC/PTHP)",T823&gt;0),T823,IF(Q823="Residential AC",'Emission Factors'!$E$55,IF(AND(Q823="Residential HP",ISBLANK(T823)),"Error",IF(AND(Q823="Residential HP",T823&gt;0),T823,IF(Q823="Commercial AC (&gt;=65k to &lt;135,000k Btu/hr)",'Emission Factors'!$E$57,IF(Q823="Commercial AC (&gt;=135,000k Btu/hr)",'Emission Factors'!$E$58,""))))))))</f>
        <v/>
      </c>
      <c r="V823" s="95"/>
      <c r="W823" s="211" t="str">
        <f>IF(ISBLANK(V823),"",VLOOKUP(V823,'Emission Factors'!$C$81:$G$221,4,FALSE))</f>
        <v/>
      </c>
      <c r="X823" s="210" t="str">
        <f>IF(Q823="Room AC (window/wall)",'Emission Factors'!$F$53,IF(Q823="Room AC (PTAC/PTHP)",'Emission Factors'!$F$54,IF(Q823="Residential AC",'Emission Factors'!$F$55,IF(Q823="Residential HP",'Emission Factors'!$F$56,IF(Q823="Commercial AC (&gt;=65k to &lt;135,000k Btu/hr)",'Emission Factors'!$F$57,IF(Q823="Commercial AC (&gt;=135,000k Btu/hr)",'Emission Factors'!$F$58,""))))))</f>
        <v/>
      </c>
      <c r="Y823" s="211" t="str">
        <f>IF(Q823="Room AC (window/wall)",'Emission Factors'!$G$53,IF(Q823="Room AC (PTAC/PTHP)",'Emission Factors'!$G$54,IF(Q823="Residential AC",'Emission Factors'!$G$55,IF(Q823="Residential HP",'Emission Factors'!$G$56,IF(Q823="Commercial AC (&gt;=65k to &lt;135,000k Btu/hr)",'Emission Factors'!$G$57,IF(Q823="Commercial AC (&gt;=135,000k Btu/hr)",'Emission Factors'!$G$58,""))))))</f>
        <v/>
      </c>
      <c r="Z823" s="96"/>
      <c r="AA823" s="97" t="str">
        <f t="shared" si="121"/>
        <v/>
      </c>
      <c r="AB823" s="97" t="str">
        <f t="shared" si="122"/>
        <v/>
      </c>
      <c r="AC823" s="246" t="str">
        <f t="shared" si="123"/>
        <v/>
      </c>
      <c r="AD823" s="97" t="str">
        <f t="shared" si="124"/>
        <v/>
      </c>
      <c r="AE823" s="97" t="str">
        <f t="shared" si="125"/>
        <v/>
      </c>
      <c r="AF823" s="252" t="str">
        <f t="shared" si="126"/>
        <v/>
      </c>
      <c r="AG823" s="254" t="str">
        <f t="shared" si="127"/>
        <v/>
      </c>
      <c r="AH823" s="248" t="str">
        <f t="shared" si="128"/>
        <v/>
      </c>
      <c r="AI823" s="249" t="str">
        <f t="shared" si="129"/>
        <v/>
      </c>
    </row>
    <row r="824" spans="2:35" x14ac:dyDescent="0.3">
      <c r="B824" s="94"/>
      <c r="C824" s="95"/>
      <c r="D824" s="95"/>
      <c r="E824" s="95"/>
      <c r="F824" s="94"/>
      <c r="G824" s="145"/>
      <c r="H824" s="245"/>
      <c r="I824" s="211" t="str">
        <f>IF(D824="Room AC (window/wall)",'Emission Factors'!$E$53,IF(D824="Room AC (PTAC/PTHP)",H824,IF(D824="Residential AC",'Emission Factors'!$E$55,IF(D824="Residential HP",H824,IF(D824="Commercial AC (&gt;=65k to &lt;135,000k Btu/hr)",'Emission Factors'!$E$57,IF(D824="Commercial AC (&gt;=135,000k Btu/hr)",'Emission Factors'!$E$58,""))))))</f>
        <v/>
      </c>
      <c r="J824" s="96"/>
      <c r="K824" s="211" t="str">
        <f>IF(ISBLANK(J824),"",VLOOKUP(J824,'Emission Factors'!$C$81:$G$221,4,FALSE))</f>
        <v/>
      </c>
      <c r="L824" s="210" t="str">
        <f>IF(D824="Room AC (window/wall)",'Emission Factors'!$F$53,IF(D824="Room AC (PTAC/PTHP)",'Emission Factors'!$F$54,IF(D824="Residential AC",'Emission Factors'!$F$55,IF(D824="Residential HP",'Emission Factors'!$F$56,IF(D824="Commercial AC (&gt;=65k to &lt;135,000k Btu/hr)",'Emission Factors'!$F$57,IF(D824="Commercial AC (&gt;=135,000k Btu/hr)",'Emission Factors'!$F$58,""))))))</f>
        <v/>
      </c>
      <c r="M824" s="211" t="str">
        <f>IF(D824="Room AC (window/wall)",'Emission Factors'!$G$53,IF(D824="Room AC (PTAC/PTHP)",'Emission Factors'!$G$54,IF(D824="Residential AC",'Emission Factors'!$G$55,IF(D824="Residential HP",'Emission Factors'!$G$56,IF(D824="Commercial AC (&gt;=65k to &lt;135,000k Btu/hr)",'Emission Factors'!$G$57,IF(D824="Commercial AC (&gt;=135,000k Btu/hr)",'Emission Factors'!$G$58,""))))))</f>
        <v/>
      </c>
      <c r="N824" s="96"/>
      <c r="O824" s="209" t="str">
        <f>IF(ISBLANK(D824),"",(IF(D824="Room AC (window/wall)",'Emission Factors'!$C$53,IF(D824="Room AC (PTAC/PTHP)",'Emission Factors'!$C$54,IF(D824="Residential AC",'Emission Factors'!$C$55,IF(D824="Residential HP",'Emission Factors'!$C$56,IF(D824="Commercial AC (&gt;=65k to &lt;135,000k Btu/hr)",'Emission Factors'!$C$57,IF(D824="Commercial AC (&gt;=135,000k Btu/hr)",'Emission Factors'!$C$58,""))))))))</f>
        <v/>
      </c>
      <c r="P824" s="209" t="str">
        <f t="shared" si="120"/>
        <v/>
      </c>
      <c r="Q824" s="95"/>
      <c r="R824" s="256"/>
      <c r="S824" s="256"/>
      <c r="T824" s="96"/>
      <c r="U824" s="211" t="str">
        <f>IF(Q824="Room AC (window/wall)",'Emission Factors'!$E$53,IF(AND(Q824="Room AC (PTAC/PTHP)",ISBLANK(T824)),"Error",IF(AND(Q824="Room AC (PTAC/PTHP)",T824&gt;0),T824,IF(Q824="Residential AC",'Emission Factors'!$E$55,IF(AND(Q824="Residential HP",ISBLANK(T824)),"Error",IF(AND(Q824="Residential HP",T824&gt;0),T824,IF(Q824="Commercial AC (&gt;=65k to &lt;135,000k Btu/hr)",'Emission Factors'!$E$57,IF(Q824="Commercial AC (&gt;=135,000k Btu/hr)",'Emission Factors'!$E$58,""))))))))</f>
        <v/>
      </c>
      <c r="V824" s="95"/>
      <c r="W824" s="211" t="str">
        <f>IF(ISBLANK(V824),"",VLOOKUP(V824,'Emission Factors'!$C$81:$G$221,4,FALSE))</f>
        <v/>
      </c>
      <c r="X824" s="210" t="str">
        <f>IF(Q824="Room AC (window/wall)",'Emission Factors'!$F$53,IF(Q824="Room AC (PTAC/PTHP)",'Emission Factors'!$F$54,IF(Q824="Residential AC",'Emission Factors'!$F$55,IF(Q824="Residential HP",'Emission Factors'!$F$56,IF(Q824="Commercial AC (&gt;=65k to &lt;135,000k Btu/hr)",'Emission Factors'!$F$57,IF(Q824="Commercial AC (&gt;=135,000k Btu/hr)",'Emission Factors'!$F$58,""))))))</f>
        <v/>
      </c>
      <c r="Y824" s="211" t="str">
        <f>IF(Q824="Room AC (window/wall)",'Emission Factors'!$G$53,IF(Q824="Room AC (PTAC/PTHP)",'Emission Factors'!$G$54,IF(Q824="Residential AC",'Emission Factors'!$G$55,IF(Q824="Residential HP",'Emission Factors'!$G$56,IF(Q824="Commercial AC (&gt;=65k to &lt;135,000k Btu/hr)",'Emission Factors'!$G$57,IF(Q824="Commercial AC (&gt;=135,000k Btu/hr)",'Emission Factors'!$G$58,""))))))</f>
        <v/>
      </c>
      <c r="Z824" s="96"/>
      <c r="AA824" s="97" t="str">
        <f t="shared" si="121"/>
        <v/>
      </c>
      <c r="AB824" s="97" t="str">
        <f t="shared" si="122"/>
        <v/>
      </c>
      <c r="AC824" s="246" t="str">
        <f t="shared" si="123"/>
        <v/>
      </c>
      <c r="AD824" s="97" t="str">
        <f t="shared" si="124"/>
        <v/>
      </c>
      <c r="AE824" s="97" t="str">
        <f t="shared" si="125"/>
        <v/>
      </c>
      <c r="AF824" s="252" t="str">
        <f t="shared" si="126"/>
        <v/>
      </c>
      <c r="AG824" s="254" t="str">
        <f t="shared" si="127"/>
        <v/>
      </c>
      <c r="AH824" s="248" t="str">
        <f t="shared" si="128"/>
        <v/>
      </c>
      <c r="AI824" s="249" t="str">
        <f t="shared" si="129"/>
        <v/>
      </c>
    </row>
    <row r="825" spans="2:35" x14ac:dyDescent="0.3">
      <c r="B825" s="94"/>
      <c r="C825" s="95"/>
      <c r="D825" s="95"/>
      <c r="E825" s="95"/>
      <c r="F825" s="94"/>
      <c r="G825" s="145"/>
      <c r="H825" s="245"/>
      <c r="I825" s="211" t="str">
        <f>IF(D825="Room AC (window/wall)",'Emission Factors'!$E$53,IF(D825="Room AC (PTAC/PTHP)",H825,IF(D825="Residential AC",'Emission Factors'!$E$55,IF(D825="Residential HP",H825,IF(D825="Commercial AC (&gt;=65k to &lt;135,000k Btu/hr)",'Emission Factors'!$E$57,IF(D825="Commercial AC (&gt;=135,000k Btu/hr)",'Emission Factors'!$E$58,""))))))</f>
        <v/>
      </c>
      <c r="J825" s="96"/>
      <c r="K825" s="211" t="str">
        <f>IF(ISBLANK(J825),"",VLOOKUP(J825,'Emission Factors'!$C$81:$G$221,4,FALSE))</f>
        <v/>
      </c>
      <c r="L825" s="210" t="str">
        <f>IF(D825="Room AC (window/wall)",'Emission Factors'!$F$53,IF(D825="Room AC (PTAC/PTHP)",'Emission Factors'!$F$54,IF(D825="Residential AC",'Emission Factors'!$F$55,IF(D825="Residential HP",'Emission Factors'!$F$56,IF(D825="Commercial AC (&gt;=65k to &lt;135,000k Btu/hr)",'Emission Factors'!$F$57,IF(D825="Commercial AC (&gt;=135,000k Btu/hr)",'Emission Factors'!$F$58,""))))))</f>
        <v/>
      </c>
      <c r="M825" s="211" t="str">
        <f>IF(D825="Room AC (window/wall)",'Emission Factors'!$G$53,IF(D825="Room AC (PTAC/PTHP)",'Emission Factors'!$G$54,IF(D825="Residential AC",'Emission Factors'!$G$55,IF(D825="Residential HP",'Emission Factors'!$G$56,IF(D825="Commercial AC (&gt;=65k to &lt;135,000k Btu/hr)",'Emission Factors'!$G$57,IF(D825="Commercial AC (&gt;=135,000k Btu/hr)",'Emission Factors'!$G$58,""))))))</f>
        <v/>
      </c>
      <c r="N825" s="96"/>
      <c r="O825" s="209" t="str">
        <f>IF(ISBLANK(D825),"",(IF(D825="Room AC (window/wall)",'Emission Factors'!$C$53,IF(D825="Room AC (PTAC/PTHP)",'Emission Factors'!$C$54,IF(D825="Residential AC",'Emission Factors'!$C$55,IF(D825="Residential HP",'Emission Factors'!$C$56,IF(D825="Commercial AC (&gt;=65k to &lt;135,000k Btu/hr)",'Emission Factors'!$C$57,IF(D825="Commercial AC (&gt;=135,000k Btu/hr)",'Emission Factors'!$C$58,""))))))))</f>
        <v/>
      </c>
      <c r="P825" s="209" t="str">
        <f t="shared" si="120"/>
        <v/>
      </c>
      <c r="Q825" s="95"/>
      <c r="R825" s="256"/>
      <c r="S825" s="256"/>
      <c r="T825" s="96"/>
      <c r="U825" s="211" t="str">
        <f>IF(Q825="Room AC (window/wall)",'Emission Factors'!$E$53,IF(AND(Q825="Room AC (PTAC/PTHP)",ISBLANK(T825)),"Error",IF(AND(Q825="Room AC (PTAC/PTHP)",T825&gt;0),T825,IF(Q825="Residential AC",'Emission Factors'!$E$55,IF(AND(Q825="Residential HP",ISBLANK(T825)),"Error",IF(AND(Q825="Residential HP",T825&gt;0),T825,IF(Q825="Commercial AC (&gt;=65k to &lt;135,000k Btu/hr)",'Emission Factors'!$E$57,IF(Q825="Commercial AC (&gt;=135,000k Btu/hr)",'Emission Factors'!$E$58,""))))))))</f>
        <v/>
      </c>
      <c r="V825" s="95"/>
      <c r="W825" s="211" t="str">
        <f>IF(ISBLANK(V825),"",VLOOKUP(V825,'Emission Factors'!$C$81:$G$221,4,FALSE))</f>
        <v/>
      </c>
      <c r="X825" s="210" t="str">
        <f>IF(Q825="Room AC (window/wall)",'Emission Factors'!$F$53,IF(Q825="Room AC (PTAC/PTHP)",'Emission Factors'!$F$54,IF(Q825="Residential AC",'Emission Factors'!$F$55,IF(Q825="Residential HP",'Emission Factors'!$F$56,IF(Q825="Commercial AC (&gt;=65k to &lt;135,000k Btu/hr)",'Emission Factors'!$F$57,IF(Q825="Commercial AC (&gt;=135,000k Btu/hr)",'Emission Factors'!$F$58,""))))))</f>
        <v/>
      </c>
      <c r="Y825" s="211" t="str">
        <f>IF(Q825="Room AC (window/wall)",'Emission Factors'!$G$53,IF(Q825="Room AC (PTAC/PTHP)",'Emission Factors'!$G$54,IF(Q825="Residential AC",'Emission Factors'!$G$55,IF(Q825="Residential HP",'Emission Factors'!$G$56,IF(Q825="Commercial AC (&gt;=65k to &lt;135,000k Btu/hr)",'Emission Factors'!$G$57,IF(Q825="Commercial AC (&gt;=135,000k Btu/hr)",'Emission Factors'!$G$58,""))))))</f>
        <v/>
      </c>
      <c r="Z825" s="96"/>
      <c r="AA825" s="97" t="str">
        <f t="shared" si="121"/>
        <v/>
      </c>
      <c r="AB825" s="97" t="str">
        <f t="shared" si="122"/>
        <v/>
      </c>
      <c r="AC825" s="246" t="str">
        <f t="shared" si="123"/>
        <v/>
      </c>
      <c r="AD825" s="97" t="str">
        <f t="shared" si="124"/>
        <v/>
      </c>
      <c r="AE825" s="97" t="str">
        <f t="shared" si="125"/>
        <v/>
      </c>
      <c r="AF825" s="252" t="str">
        <f t="shared" si="126"/>
        <v/>
      </c>
      <c r="AG825" s="254" t="str">
        <f t="shared" si="127"/>
        <v/>
      </c>
      <c r="AH825" s="248" t="str">
        <f t="shared" si="128"/>
        <v/>
      </c>
      <c r="AI825" s="249" t="str">
        <f t="shared" si="129"/>
        <v/>
      </c>
    </row>
    <row r="826" spans="2:35" x14ac:dyDescent="0.3">
      <c r="B826" s="94"/>
      <c r="C826" s="95"/>
      <c r="D826" s="95"/>
      <c r="E826" s="95"/>
      <c r="F826" s="94"/>
      <c r="G826" s="145"/>
      <c r="H826" s="245"/>
      <c r="I826" s="211" t="str">
        <f>IF(D826="Room AC (window/wall)",'Emission Factors'!$E$53,IF(D826="Room AC (PTAC/PTHP)",H826,IF(D826="Residential AC",'Emission Factors'!$E$55,IF(D826="Residential HP",H826,IF(D826="Commercial AC (&gt;=65k to &lt;135,000k Btu/hr)",'Emission Factors'!$E$57,IF(D826="Commercial AC (&gt;=135,000k Btu/hr)",'Emission Factors'!$E$58,""))))))</f>
        <v/>
      </c>
      <c r="J826" s="96"/>
      <c r="K826" s="211" t="str">
        <f>IF(ISBLANK(J826),"",VLOOKUP(J826,'Emission Factors'!$C$81:$G$221,4,FALSE))</f>
        <v/>
      </c>
      <c r="L826" s="210" t="str">
        <f>IF(D826="Room AC (window/wall)",'Emission Factors'!$F$53,IF(D826="Room AC (PTAC/PTHP)",'Emission Factors'!$F$54,IF(D826="Residential AC",'Emission Factors'!$F$55,IF(D826="Residential HP",'Emission Factors'!$F$56,IF(D826="Commercial AC (&gt;=65k to &lt;135,000k Btu/hr)",'Emission Factors'!$F$57,IF(D826="Commercial AC (&gt;=135,000k Btu/hr)",'Emission Factors'!$F$58,""))))))</f>
        <v/>
      </c>
      <c r="M826" s="211" t="str">
        <f>IF(D826="Room AC (window/wall)",'Emission Factors'!$G$53,IF(D826="Room AC (PTAC/PTHP)",'Emission Factors'!$G$54,IF(D826="Residential AC",'Emission Factors'!$G$55,IF(D826="Residential HP",'Emission Factors'!$G$56,IF(D826="Commercial AC (&gt;=65k to &lt;135,000k Btu/hr)",'Emission Factors'!$G$57,IF(D826="Commercial AC (&gt;=135,000k Btu/hr)",'Emission Factors'!$G$58,""))))))</f>
        <v/>
      </c>
      <c r="N826" s="96"/>
      <c r="O826" s="209" t="str">
        <f>IF(ISBLANK(D826),"",(IF(D826="Room AC (window/wall)",'Emission Factors'!$C$53,IF(D826="Room AC (PTAC/PTHP)",'Emission Factors'!$C$54,IF(D826="Residential AC",'Emission Factors'!$C$55,IF(D826="Residential HP",'Emission Factors'!$C$56,IF(D826="Commercial AC (&gt;=65k to &lt;135,000k Btu/hr)",'Emission Factors'!$C$57,IF(D826="Commercial AC (&gt;=135,000k Btu/hr)",'Emission Factors'!$C$58,""))))))))</f>
        <v/>
      </c>
      <c r="P826" s="209" t="str">
        <f t="shared" si="120"/>
        <v/>
      </c>
      <c r="Q826" s="95"/>
      <c r="R826" s="256"/>
      <c r="S826" s="256"/>
      <c r="T826" s="96"/>
      <c r="U826" s="211" t="str">
        <f>IF(Q826="Room AC (window/wall)",'Emission Factors'!$E$53,IF(AND(Q826="Room AC (PTAC/PTHP)",ISBLANK(T826)),"Error",IF(AND(Q826="Room AC (PTAC/PTHP)",T826&gt;0),T826,IF(Q826="Residential AC",'Emission Factors'!$E$55,IF(AND(Q826="Residential HP",ISBLANK(T826)),"Error",IF(AND(Q826="Residential HP",T826&gt;0),T826,IF(Q826="Commercial AC (&gt;=65k to &lt;135,000k Btu/hr)",'Emission Factors'!$E$57,IF(Q826="Commercial AC (&gt;=135,000k Btu/hr)",'Emission Factors'!$E$58,""))))))))</f>
        <v/>
      </c>
      <c r="V826" s="95"/>
      <c r="W826" s="211" t="str">
        <f>IF(ISBLANK(V826),"",VLOOKUP(V826,'Emission Factors'!$C$81:$G$221,4,FALSE))</f>
        <v/>
      </c>
      <c r="X826" s="210" t="str">
        <f>IF(Q826="Room AC (window/wall)",'Emission Factors'!$F$53,IF(Q826="Room AC (PTAC/PTHP)",'Emission Factors'!$F$54,IF(Q826="Residential AC",'Emission Factors'!$F$55,IF(Q826="Residential HP",'Emission Factors'!$F$56,IF(Q826="Commercial AC (&gt;=65k to &lt;135,000k Btu/hr)",'Emission Factors'!$F$57,IF(Q826="Commercial AC (&gt;=135,000k Btu/hr)",'Emission Factors'!$F$58,""))))))</f>
        <v/>
      </c>
      <c r="Y826" s="211" t="str">
        <f>IF(Q826="Room AC (window/wall)",'Emission Factors'!$G$53,IF(Q826="Room AC (PTAC/PTHP)",'Emission Factors'!$G$54,IF(Q826="Residential AC",'Emission Factors'!$G$55,IF(Q826="Residential HP",'Emission Factors'!$G$56,IF(Q826="Commercial AC (&gt;=65k to &lt;135,000k Btu/hr)",'Emission Factors'!$G$57,IF(Q826="Commercial AC (&gt;=135,000k Btu/hr)",'Emission Factors'!$G$58,""))))))</f>
        <v/>
      </c>
      <c r="Z826" s="96"/>
      <c r="AA826" s="97" t="str">
        <f t="shared" si="121"/>
        <v/>
      </c>
      <c r="AB826" s="97" t="str">
        <f t="shared" si="122"/>
        <v/>
      </c>
      <c r="AC826" s="246" t="str">
        <f t="shared" si="123"/>
        <v/>
      </c>
      <c r="AD826" s="97" t="str">
        <f t="shared" si="124"/>
        <v/>
      </c>
      <c r="AE826" s="97" t="str">
        <f t="shared" si="125"/>
        <v/>
      </c>
      <c r="AF826" s="252" t="str">
        <f t="shared" si="126"/>
        <v/>
      </c>
      <c r="AG826" s="254" t="str">
        <f t="shared" si="127"/>
        <v/>
      </c>
      <c r="AH826" s="248" t="str">
        <f t="shared" si="128"/>
        <v/>
      </c>
      <c r="AI826" s="249" t="str">
        <f t="shared" si="129"/>
        <v/>
      </c>
    </row>
    <row r="827" spans="2:35" x14ac:dyDescent="0.3">
      <c r="B827" s="94"/>
      <c r="C827" s="95"/>
      <c r="D827" s="95"/>
      <c r="E827" s="95"/>
      <c r="F827" s="94"/>
      <c r="G827" s="145"/>
      <c r="H827" s="245"/>
      <c r="I827" s="211" t="str">
        <f>IF(D827="Room AC (window/wall)",'Emission Factors'!$E$53,IF(D827="Room AC (PTAC/PTHP)",H827,IF(D827="Residential AC",'Emission Factors'!$E$55,IF(D827="Residential HP",H827,IF(D827="Commercial AC (&gt;=65k to &lt;135,000k Btu/hr)",'Emission Factors'!$E$57,IF(D827="Commercial AC (&gt;=135,000k Btu/hr)",'Emission Factors'!$E$58,""))))))</f>
        <v/>
      </c>
      <c r="J827" s="96"/>
      <c r="K827" s="211" t="str">
        <f>IF(ISBLANK(J827),"",VLOOKUP(J827,'Emission Factors'!$C$81:$G$221,4,FALSE))</f>
        <v/>
      </c>
      <c r="L827" s="210" t="str">
        <f>IF(D827="Room AC (window/wall)",'Emission Factors'!$F$53,IF(D827="Room AC (PTAC/PTHP)",'Emission Factors'!$F$54,IF(D827="Residential AC",'Emission Factors'!$F$55,IF(D827="Residential HP",'Emission Factors'!$F$56,IF(D827="Commercial AC (&gt;=65k to &lt;135,000k Btu/hr)",'Emission Factors'!$F$57,IF(D827="Commercial AC (&gt;=135,000k Btu/hr)",'Emission Factors'!$F$58,""))))))</f>
        <v/>
      </c>
      <c r="M827" s="211" t="str">
        <f>IF(D827="Room AC (window/wall)",'Emission Factors'!$G$53,IF(D827="Room AC (PTAC/PTHP)",'Emission Factors'!$G$54,IF(D827="Residential AC",'Emission Factors'!$G$55,IF(D827="Residential HP",'Emission Factors'!$G$56,IF(D827="Commercial AC (&gt;=65k to &lt;135,000k Btu/hr)",'Emission Factors'!$G$57,IF(D827="Commercial AC (&gt;=135,000k Btu/hr)",'Emission Factors'!$G$58,""))))))</f>
        <v/>
      </c>
      <c r="N827" s="96"/>
      <c r="O827" s="209" t="str">
        <f>IF(ISBLANK(D827),"",(IF(D827="Room AC (window/wall)",'Emission Factors'!$C$53,IF(D827="Room AC (PTAC/PTHP)",'Emission Factors'!$C$54,IF(D827="Residential AC",'Emission Factors'!$C$55,IF(D827="Residential HP",'Emission Factors'!$C$56,IF(D827="Commercial AC (&gt;=65k to &lt;135,000k Btu/hr)",'Emission Factors'!$C$57,IF(D827="Commercial AC (&gt;=135,000k Btu/hr)",'Emission Factors'!$C$58,""))))))))</f>
        <v/>
      </c>
      <c r="P827" s="209" t="str">
        <f t="shared" si="120"/>
        <v/>
      </c>
      <c r="Q827" s="95"/>
      <c r="R827" s="256"/>
      <c r="S827" s="256"/>
      <c r="T827" s="96"/>
      <c r="U827" s="211" t="str">
        <f>IF(Q827="Room AC (window/wall)",'Emission Factors'!$E$53,IF(AND(Q827="Room AC (PTAC/PTHP)",ISBLANK(T827)),"Error",IF(AND(Q827="Room AC (PTAC/PTHP)",T827&gt;0),T827,IF(Q827="Residential AC",'Emission Factors'!$E$55,IF(AND(Q827="Residential HP",ISBLANK(T827)),"Error",IF(AND(Q827="Residential HP",T827&gt;0),T827,IF(Q827="Commercial AC (&gt;=65k to &lt;135,000k Btu/hr)",'Emission Factors'!$E$57,IF(Q827="Commercial AC (&gt;=135,000k Btu/hr)",'Emission Factors'!$E$58,""))))))))</f>
        <v/>
      </c>
      <c r="V827" s="95"/>
      <c r="W827" s="211" t="str">
        <f>IF(ISBLANK(V827),"",VLOOKUP(V827,'Emission Factors'!$C$81:$G$221,4,FALSE))</f>
        <v/>
      </c>
      <c r="X827" s="210" t="str">
        <f>IF(Q827="Room AC (window/wall)",'Emission Factors'!$F$53,IF(Q827="Room AC (PTAC/PTHP)",'Emission Factors'!$F$54,IF(Q827="Residential AC",'Emission Factors'!$F$55,IF(Q827="Residential HP",'Emission Factors'!$F$56,IF(Q827="Commercial AC (&gt;=65k to &lt;135,000k Btu/hr)",'Emission Factors'!$F$57,IF(Q827="Commercial AC (&gt;=135,000k Btu/hr)",'Emission Factors'!$F$58,""))))))</f>
        <v/>
      </c>
      <c r="Y827" s="211" t="str">
        <f>IF(Q827="Room AC (window/wall)",'Emission Factors'!$G$53,IF(Q827="Room AC (PTAC/PTHP)",'Emission Factors'!$G$54,IF(Q827="Residential AC",'Emission Factors'!$G$55,IF(Q827="Residential HP",'Emission Factors'!$G$56,IF(Q827="Commercial AC (&gt;=65k to &lt;135,000k Btu/hr)",'Emission Factors'!$G$57,IF(Q827="Commercial AC (&gt;=135,000k Btu/hr)",'Emission Factors'!$G$58,""))))))</f>
        <v/>
      </c>
      <c r="Z827" s="96"/>
      <c r="AA827" s="97" t="str">
        <f t="shared" si="121"/>
        <v/>
      </c>
      <c r="AB827" s="97" t="str">
        <f t="shared" si="122"/>
        <v/>
      </c>
      <c r="AC827" s="246" t="str">
        <f t="shared" si="123"/>
        <v/>
      </c>
      <c r="AD827" s="97" t="str">
        <f t="shared" si="124"/>
        <v/>
      </c>
      <c r="AE827" s="97" t="str">
        <f t="shared" si="125"/>
        <v/>
      </c>
      <c r="AF827" s="252" t="str">
        <f t="shared" si="126"/>
        <v/>
      </c>
      <c r="AG827" s="254" t="str">
        <f t="shared" si="127"/>
        <v/>
      </c>
      <c r="AH827" s="248" t="str">
        <f t="shared" si="128"/>
        <v/>
      </c>
      <c r="AI827" s="249" t="str">
        <f t="shared" si="129"/>
        <v/>
      </c>
    </row>
    <row r="828" spans="2:35" x14ac:dyDescent="0.3">
      <c r="B828" s="94"/>
      <c r="C828" s="95"/>
      <c r="D828" s="95"/>
      <c r="E828" s="95"/>
      <c r="F828" s="94"/>
      <c r="G828" s="145"/>
      <c r="H828" s="245"/>
      <c r="I828" s="211" t="str">
        <f>IF(D828="Room AC (window/wall)",'Emission Factors'!$E$53,IF(D828="Room AC (PTAC/PTHP)",H828,IF(D828="Residential AC",'Emission Factors'!$E$55,IF(D828="Residential HP",H828,IF(D828="Commercial AC (&gt;=65k to &lt;135,000k Btu/hr)",'Emission Factors'!$E$57,IF(D828="Commercial AC (&gt;=135,000k Btu/hr)",'Emission Factors'!$E$58,""))))))</f>
        <v/>
      </c>
      <c r="J828" s="96"/>
      <c r="K828" s="211" t="str">
        <f>IF(ISBLANK(J828),"",VLOOKUP(J828,'Emission Factors'!$C$81:$G$221,4,FALSE))</f>
        <v/>
      </c>
      <c r="L828" s="210" t="str">
        <f>IF(D828="Room AC (window/wall)",'Emission Factors'!$F$53,IF(D828="Room AC (PTAC/PTHP)",'Emission Factors'!$F$54,IF(D828="Residential AC",'Emission Factors'!$F$55,IF(D828="Residential HP",'Emission Factors'!$F$56,IF(D828="Commercial AC (&gt;=65k to &lt;135,000k Btu/hr)",'Emission Factors'!$F$57,IF(D828="Commercial AC (&gt;=135,000k Btu/hr)",'Emission Factors'!$F$58,""))))))</f>
        <v/>
      </c>
      <c r="M828" s="211" t="str">
        <f>IF(D828="Room AC (window/wall)",'Emission Factors'!$G$53,IF(D828="Room AC (PTAC/PTHP)",'Emission Factors'!$G$54,IF(D828="Residential AC",'Emission Factors'!$G$55,IF(D828="Residential HP",'Emission Factors'!$G$56,IF(D828="Commercial AC (&gt;=65k to &lt;135,000k Btu/hr)",'Emission Factors'!$G$57,IF(D828="Commercial AC (&gt;=135,000k Btu/hr)",'Emission Factors'!$G$58,""))))))</f>
        <v/>
      </c>
      <c r="N828" s="96"/>
      <c r="O828" s="209" t="str">
        <f>IF(ISBLANK(D828),"",(IF(D828="Room AC (window/wall)",'Emission Factors'!$C$53,IF(D828="Room AC (PTAC/PTHP)",'Emission Factors'!$C$54,IF(D828="Residential AC",'Emission Factors'!$C$55,IF(D828="Residential HP",'Emission Factors'!$C$56,IF(D828="Commercial AC (&gt;=65k to &lt;135,000k Btu/hr)",'Emission Factors'!$C$57,IF(D828="Commercial AC (&gt;=135,000k Btu/hr)",'Emission Factors'!$C$58,""))))))))</f>
        <v/>
      </c>
      <c r="P828" s="209" t="str">
        <f t="shared" si="120"/>
        <v/>
      </c>
      <c r="Q828" s="95"/>
      <c r="R828" s="256"/>
      <c r="S828" s="256"/>
      <c r="T828" s="96"/>
      <c r="U828" s="211" t="str">
        <f>IF(Q828="Room AC (window/wall)",'Emission Factors'!$E$53,IF(AND(Q828="Room AC (PTAC/PTHP)",ISBLANK(T828)),"Error",IF(AND(Q828="Room AC (PTAC/PTHP)",T828&gt;0),T828,IF(Q828="Residential AC",'Emission Factors'!$E$55,IF(AND(Q828="Residential HP",ISBLANK(T828)),"Error",IF(AND(Q828="Residential HP",T828&gt;0),T828,IF(Q828="Commercial AC (&gt;=65k to &lt;135,000k Btu/hr)",'Emission Factors'!$E$57,IF(Q828="Commercial AC (&gt;=135,000k Btu/hr)",'Emission Factors'!$E$58,""))))))))</f>
        <v/>
      </c>
      <c r="V828" s="95"/>
      <c r="W828" s="211" t="str">
        <f>IF(ISBLANK(V828),"",VLOOKUP(V828,'Emission Factors'!$C$81:$G$221,4,FALSE))</f>
        <v/>
      </c>
      <c r="X828" s="210" t="str">
        <f>IF(Q828="Room AC (window/wall)",'Emission Factors'!$F$53,IF(Q828="Room AC (PTAC/PTHP)",'Emission Factors'!$F$54,IF(Q828="Residential AC",'Emission Factors'!$F$55,IF(Q828="Residential HP",'Emission Factors'!$F$56,IF(Q828="Commercial AC (&gt;=65k to &lt;135,000k Btu/hr)",'Emission Factors'!$F$57,IF(Q828="Commercial AC (&gt;=135,000k Btu/hr)",'Emission Factors'!$F$58,""))))))</f>
        <v/>
      </c>
      <c r="Y828" s="211" t="str">
        <f>IF(Q828="Room AC (window/wall)",'Emission Factors'!$G$53,IF(Q828="Room AC (PTAC/PTHP)",'Emission Factors'!$G$54,IF(Q828="Residential AC",'Emission Factors'!$G$55,IF(Q828="Residential HP",'Emission Factors'!$G$56,IF(Q828="Commercial AC (&gt;=65k to &lt;135,000k Btu/hr)",'Emission Factors'!$G$57,IF(Q828="Commercial AC (&gt;=135,000k Btu/hr)",'Emission Factors'!$G$58,""))))))</f>
        <v/>
      </c>
      <c r="Z828" s="96"/>
      <c r="AA828" s="97" t="str">
        <f t="shared" si="121"/>
        <v/>
      </c>
      <c r="AB828" s="97" t="str">
        <f t="shared" si="122"/>
        <v/>
      </c>
      <c r="AC828" s="246" t="str">
        <f t="shared" si="123"/>
        <v/>
      </c>
      <c r="AD828" s="97" t="str">
        <f t="shared" si="124"/>
        <v/>
      </c>
      <c r="AE828" s="97" t="str">
        <f t="shared" si="125"/>
        <v/>
      </c>
      <c r="AF828" s="252" t="str">
        <f t="shared" si="126"/>
        <v/>
      </c>
      <c r="AG828" s="254" t="str">
        <f t="shared" si="127"/>
        <v/>
      </c>
      <c r="AH828" s="248" t="str">
        <f t="shared" si="128"/>
        <v/>
      </c>
      <c r="AI828" s="249" t="str">
        <f t="shared" si="129"/>
        <v/>
      </c>
    </row>
    <row r="829" spans="2:35" x14ac:dyDescent="0.3">
      <c r="B829" s="94"/>
      <c r="C829" s="95"/>
      <c r="D829" s="95"/>
      <c r="E829" s="95"/>
      <c r="F829" s="94"/>
      <c r="G829" s="145"/>
      <c r="H829" s="245"/>
      <c r="I829" s="211" t="str">
        <f>IF(D829="Room AC (window/wall)",'Emission Factors'!$E$53,IF(D829="Room AC (PTAC/PTHP)",H829,IF(D829="Residential AC",'Emission Factors'!$E$55,IF(D829="Residential HP",H829,IF(D829="Commercial AC (&gt;=65k to &lt;135,000k Btu/hr)",'Emission Factors'!$E$57,IF(D829="Commercial AC (&gt;=135,000k Btu/hr)",'Emission Factors'!$E$58,""))))))</f>
        <v/>
      </c>
      <c r="J829" s="96"/>
      <c r="K829" s="211" t="str">
        <f>IF(ISBLANK(J829),"",VLOOKUP(J829,'Emission Factors'!$C$81:$G$221,4,FALSE))</f>
        <v/>
      </c>
      <c r="L829" s="210" t="str">
        <f>IF(D829="Room AC (window/wall)",'Emission Factors'!$F$53,IF(D829="Room AC (PTAC/PTHP)",'Emission Factors'!$F$54,IF(D829="Residential AC",'Emission Factors'!$F$55,IF(D829="Residential HP",'Emission Factors'!$F$56,IF(D829="Commercial AC (&gt;=65k to &lt;135,000k Btu/hr)",'Emission Factors'!$F$57,IF(D829="Commercial AC (&gt;=135,000k Btu/hr)",'Emission Factors'!$F$58,""))))))</f>
        <v/>
      </c>
      <c r="M829" s="211" t="str">
        <f>IF(D829="Room AC (window/wall)",'Emission Factors'!$G$53,IF(D829="Room AC (PTAC/PTHP)",'Emission Factors'!$G$54,IF(D829="Residential AC",'Emission Factors'!$G$55,IF(D829="Residential HP",'Emission Factors'!$G$56,IF(D829="Commercial AC (&gt;=65k to &lt;135,000k Btu/hr)",'Emission Factors'!$G$57,IF(D829="Commercial AC (&gt;=135,000k Btu/hr)",'Emission Factors'!$G$58,""))))))</f>
        <v/>
      </c>
      <c r="N829" s="96"/>
      <c r="O829" s="209" t="str">
        <f>IF(ISBLANK(D829),"",(IF(D829="Room AC (window/wall)",'Emission Factors'!$C$53,IF(D829="Room AC (PTAC/PTHP)",'Emission Factors'!$C$54,IF(D829="Residential AC",'Emission Factors'!$C$55,IF(D829="Residential HP",'Emission Factors'!$C$56,IF(D829="Commercial AC (&gt;=65k to &lt;135,000k Btu/hr)",'Emission Factors'!$C$57,IF(D829="Commercial AC (&gt;=135,000k Btu/hr)",'Emission Factors'!$C$58,""))))))))</f>
        <v/>
      </c>
      <c r="P829" s="209" t="str">
        <f t="shared" si="120"/>
        <v/>
      </c>
      <c r="Q829" s="95"/>
      <c r="R829" s="256"/>
      <c r="S829" s="256"/>
      <c r="T829" s="96"/>
      <c r="U829" s="211" t="str">
        <f>IF(Q829="Room AC (window/wall)",'Emission Factors'!$E$53,IF(AND(Q829="Room AC (PTAC/PTHP)",ISBLANK(T829)),"Error",IF(AND(Q829="Room AC (PTAC/PTHP)",T829&gt;0),T829,IF(Q829="Residential AC",'Emission Factors'!$E$55,IF(AND(Q829="Residential HP",ISBLANK(T829)),"Error",IF(AND(Q829="Residential HP",T829&gt;0),T829,IF(Q829="Commercial AC (&gt;=65k to &lt;135,000k Btu/hr)",'Emission Factors'!$E$57,IF(Q829="Commercial AC (&gt;=135,000k Btu/hr)",'Emission Factors'!$E$58,""))))))))</f>
        <v/>
      </c>
      <c r="V829" s="95"/>
      <c r="W829" s="211" t="str">
        <f>IF(ISBLANK(V829),"",VLOOKUP(V829,'Emission Factors'!$C$81:$G$221,4,FALSE))</f>
        <v/>
      </c>
      <c r="X829" s="210" t="str">
        <f>IF(Q829="Room AC (window/wall)",'Emission Factors'!$F$53,IF(Q829="Room AC (PTAC/PTHP)",'Emission Factors'!$F$54,IF(Q829="Residential AC",'Emission Factors'!$F$55,IF(Q829="Residential HP",'Emission Factors'!$F$56,IF(Q829="Commercial AC (&gt;=65k to &lt;135,000k Btu/hr)",'Emission Factors'!$F$57,IF(Q829="Commercial AC (&gt;=135,000k Btu/hr)",'Emission Factors'!$F$58,""))))))</f>
        <v/>
      </c>
      <c r="Y829" s="211" t="str">
        <f>IF(Q829="Room AC (window/wall)",'Emission Factors'!$G$53,IF(Q829="Room AC (PTAC/PTHP)",'Emission Factors'!$G$54,IF(Q829="Residential AC",'Emission Factors'!$G$55,IF(Q829="Residential HP",'Emission Factors'!$G$56,IF(Q829="Commercial AC (&gt;=65k to &lt;135,000k Btu/hr)",'Emission Factors'!$G$57,IF(Q829="Commercial AC (&gt;=135,000k Btu/hr)",'Emission Factors'!$G$58,""))))))</f>
        <v/>
      </c>
      <c r="Z829" s="96"/>
      <c r="AA829" s="97" t="str">
        <f t="shared" si="121"/>
        <v/>
      </c>
      <c r="AB829" s="97" t="str">
        <f t="shared" si="122"/>
        <v/>
      </c>
      <c r="AC829" s="246" t="str">
        <f t="shared" si="123"/>
        <v/>
      </c>
      <c r="AD829" s="97" t="str">
        <f t="shared" si="124"/>
        <v/>
      </c>
      <c r="AE829" s="97" t="str">
        <f t="shared" si="125"/>
        <v/>
      </c>
      <c r="AF829" s="252" t="str">
        <f t="shared" si="126"/>
        <v/>
      </c>
      <c r="AG829" s="254" t="str">
        <f t="shared" si="127"/>
        <v/>
      </c>
      <c r="AH829" s="248" t="str">
        <f t="shared" si="128"/>
        <v/>
      </c>
      <c r="AI829" s="249" t="str">
        <f t="shared" si="129"/>
        <v/>
      </c>
    </row>
    <row r="830" spans="2:35" x14ac:dyDescent="0.3">
      <c r="B830" s="94"/>
      <c r="C830" s="95"/>
      <c r="D830" s="95"/>
      <c r="E830" s="95"/>
      <c r="F830" s="94"/>
      <c r="G830" s="145"/>
      <c r="H830" s="245"/>
      <c r="I830" s="211" t="str">
        <f>IF(D830="Room AC (window/wall)",'Emission Factors'!$E$53,IF(D830="Room AC (PTAC/PTHP)",H830,IF(D830="Residential AC",'Emission Factors'!$E$55,IF(D830="Residential HP",H830,IF(D830="Commercial AC (&gt;=65k to &lt;135,000k Btu/hr)",'Emission Factors'!$E$57,IF(D830="Commercial AC (&gt;=135,000k Btu/hr)",'Emission Factors'!$E$58,""))))))</f>
        <v/>
      </c>
      <c r="J830" s="96"/>
      <c r="K830" s="211" t="str">
        <f>IF(ISBLANK(J830),"",VLOOKUP(J830,'Emission Factors'!$C$81:$G$221,4,FALSE))</f>
        <v/>
      </c>
      <c r="L830" s="210" t="str">
        <f>IF(D830="Room AC (window/wall)",'Emission Factors'!$F$53,IF(D830="Room AC (PTAC/PTHP)",'Emission Factors'!$F$54,IF(D830="Residential AC",'Emission Factors'!$F$55,IF(D830="Residential HP",'Emission Factors'!$F$56,IF(D830="Commercial AC (&gt;=65k to &lt;135,000k Btu/hr)",'Emission Factors'!$F$57,IF(D830="Commercial AC (&gt;=135,000k Btu/hr)",'Emission Factors'!$F$58,""))))))</f>
        <v/>
      </c>
      <c r="M830" s="211" t="str">
        <f>IF(D830="Room AC (window/wall)",'Emission Factors'!$G$53,IF(D830="Room AC (PTAC/PTHP)",'Emission Factors'!$G$54,IF(D830="Residential AC",'Emission Factors'!$G$55,IF(D830="Residential HP",'Emission Factors'!$G$56,IF(D830="Commercial AC (&gt;=65k to &lt;135,000k Btu/hr)",'Emission Factors'!$G$57,IF(D830="Commercial AC (&gt;=135,000k Btu/hr)",'Emission Factors'!$G$58,""))))))</f>
        <v/>
      </c>
      <c r="N830" s="96"/>
      <c r="O830" s="209" t="str">
        <f>IF(ISBLANK(D830),"",(IF(D830="Room AC (window/wall)",'Emission Factors'!$C$53,IF(D830="Room AC (PTAC/PTHP)",'Emission Factors'!$C$54,IF(D830="Residential AC",'Emission Factors'!$C$55,IF(D830="Residential HP",'Emission Factors'!$C$56,IF(D830="Commercial AC (&gt;=65k to &lt;135,000k Btu/hr)",'Emission Factors'!$C$57,IF(D830="Commercial AC (&gt;=135,000k Btu/hr)",'Emission Factors'!$C$58,""))))))))</f>
        <v/>
      </c>
      <c r="P830" s="209" t="str">
        <f t="shared" si="120"/>
        <v/>
      </c>
      <c r="Q830" s="95"/>
      <c r="R830" s="256"/>
      <c r="S830" s="256"/>
      <c r="T830" s="96"/>
      <c r="U830" s="211" t="str">
        <f>IF(Q830="Room AC (window/wall)",'Emission Factors'!$E$53,IF(AND(Q830="Room AC (PTAC/PTHP)",ISBLANK(T830)),"Error",IF(AND(Q830="Room AC (PTAC/PTHP)",T830&gt;0),T830,IF(Q830="Residential AC",'Emission Factors'!$E$55,IF(AND(Q830="Residential HP",ISBLANK(T830)),"Error",IF(AND(Q830="Residential HP",T830&gt;0),T830,IF(Q830="Commercial AC (&gt;=65k to &lt;135,000k Btu/hr)",'Emission Factors'!$E$57,IF(Q830="Commercial AC (&gt;=135,000k Btu/hr)",'Emission Factors'!$E$58,""))))))))</f>
        <v/>
      </c>
      <c r="V830" s="95"/>
      <c r="W830" s="211" t="str">
        <f>IF(ISBLANK(V830),"",VLOOKUP(V830,'Emission Factors'!$C$81:$G$221,4,FALSE))</f>
        <v/>
      </c>
      <c r="X830" s="210" t="str">
        <f>IF(Q830="Room AC (window/wall)",'Emission Factors'!$F$53,IF(Q830="Room AC (PTAC/PTHP)",'Emission Factors'!$F$54,IF(Q830="Residential AC",'Emission Factors'!$F$55,IF(Q830="Residential HP",'Emission Factors'!$F$56,IF(Q830="Commercial AC (&gt;=65k to &lt;135,000k Btu/hr)",'Emission Factors'!$F$57,IF(Q830="Commercial AC (&gt;=135,000k Btu/hr)",'Emission Factors'!$F$58,""))))))</f>
        <v/>
      </c>
      <c r="Y830" s="211" t="str">
        <f>IF(Q830="Room AC (window/wall)",'Emission Factors'!$G$53,IF(Q830="Room AC (PTAC/PTHP)",'Emission Factors'!$G$54,IF(Q830="Residential AC",'Emission Factors'!$G$55,IF(Q830="Residential HP",'Emission Factors'!$G$56,IF(Q830="Commercial AC (&gt;=65k to &lt;135,000k Btu/hr)",'Emission Factors'!$G$57,IF(Q830="Commercial AC (&gt;=135,000k Btu/hr)",'Emission Factors'!$G$58,""))))))</f>
        <v/>
      </c>
      <c r="Z830" s="96"/>
      <c r="AA830" s="97" t="str">
        <f t="shared" si="121"/>
        <v/>
      </c>
      <c r="AB830" s="97" t="str">
        <f t="shared" si="122"/>
        <v/>
      </c>
      <c r="AC830" s="246" t="str">
        <f t="shared" si="123"/>
        <v/>
      </c>
      <c r="AD830" s="97" t="str">
        <f t="shared" si="124"/>
        <v/>
      </c>
      <c r="AE830" s="97" t="str">
        <f t="shared" si="125"/>
        <v/>
      </c>
      <c r="AF830" s="252" t="str">
        <f t="shared" si="126"/>
        <v/>
      </c>
      <c r="AG830" s="254" t="str">
        <f t="shared" si="127"/>
        <v/>
      </c>
      <c r="AH830" s="248" t="str">
        <f t="shared" si="128"/>
        <v/>
      </c>
      <c r="AI830" s="249" t="str">
        <f t="shared" si="129"/>
        <v/>
      </c>
    </row>
    <row r="831" spans="2:35" x14ac:dyDescent="0.3">
      <c r="B831" s="94"/>
      <c r="C831" s="95"/>
      <c r="D831" s="95"/>
      <c r="E831" s="95"/>
      <c r="F831" s="94"/>
      <c r="G831" s="145"/>
      <c r="H831" s="245"/>
      <c r="I831" s="211" t="str">
        <f>IF(D831="Room AC (window/wall)",'Emission Factors'!$E$53,IF(D831="Room AC (PTAC/PTHP)",H831,IF(D831="Residential AC",'Emission Factors'!$E$55,IF(D831="Residential HP",H831,IF(D831="Commercial AC (&gt;=65k to &lt;135,000k Btu/hr)",'Emission Factors'!$E$57,IF(D831="Commercial AC (&gt;=135,000k Btu/hr)",'Emission Factors'!$E$58,""))))))</f>
        <v/>
      </c>
      <c r="J831" s="96"/>
      <c r="K831" s="211" t="str">
        <f>IF(ISBLANK(J831),"",VLOOKUP(J831,'Emission Factors'!$C$81:$G$221,4,FALSE))</f>
        <v/>
      </c>
      <c r="L831" s="210" t="str">
        <f>IF(D831="Room AC (window/wall)",'Emission Factors'!$F$53,IF(D831="Room AC (PTAC/PTHP)",'Emission Factors'!$F$54,IF(D831="Residential AC",'Emission Factors'!$F$55,IF(D831="Residential HP",'Emission Factors'!$F$56,IF(D831="Commercial AC (&gt;=65k to &lt;135,000k Btu/hr)",'Emission Factors'!$F$57,IF(D831="Commercial AC (&gt;=135,000k Btu/hr)",'Emission Factors'!$F$58,""))))))</f>
        <v/>
      </c>
      <c r="M831" s="211" t="str">
        <f>IF(D831="Room AC (window/wall)",'Emission Factors'!$G$53,IF(D831="Room AC (PTAC/PTHP)",'Emission Factors'!$G$54,IF(D831="Residential AC",'Emission Factors'!$G$55,IF(D831="Residential HP",'Emission Factors'!$G$56,IF(D831="Commercial AC (&gt;=65k to &lt;135,000k Btu/hr)",'Emission Factors'!$G$57,IF(D831="Commercial AC (&gt;=135,000k Btu/hr)",'Emission Factors'!$G$58,""))))))</f>
        <v/>
      </c>
      <c r="N831" s="96"/>
      <c r="O831" s="209" t="str">
        <f>IF(ISBLANK(D831),"",(IF(D831="Room AC (window/wall)",'Emission Factors'!$C$53,IF(D831="Room AC (PTAC/PTHP)",'Emission Factors'!$C$54,IF(D831="Residential AC",'Emission Factors'!$C$55,IF(D831="Residential HP",'Emission Factors'!$C$56,IF(D831="Commercial AC (&gt;=65k to &lt;135,000k Btu/hr)",'Emission Factors'!$C$57,IF(D831="Commercial AC (&gt;=135,000k Btu/hr)",'Emission Factors'!$C$58,""))))))))</f>
        <v/>
      </c>
      <c r="P831" s="209" t="str">
        <f t="shared" si="120"/>
        <v/>
      </c>
      <c r="Q831" s="95"/>
      <c r="R831" s="256"/>
      <c r="S831" s="256"/>
      <c r="T831" s="96"/>
      <c r="U831" s="211" t="str">
        <f>IF(Q831="Room AC (window/wall)",'Emission Factors'!$E$53,IF(AND(Q831="Room AC (PTAC/PTHP)",ISBLANK(T831)),"Error",IF(AND(Q831="Room AC (PTAC/PTHP)",T831&gt;0),T831,IF(Q831="Residential AC",'Emission Factors'!$E$55,IF(AND(Q831="Residential HP",ISBLANK(T831)),"Error",IF(AND(Q831="Residential HP",T831&gt;0),T831,IF(Q831="Commercial AC (&gt;=65k to &lt;135,000k Btu/hr)",'Emission Factors'!$E$57,IF(Q831="Commercial AC (&gt;=135,000k Btu/hr)",'Emission Factors'!$E$58,""))))))))</f>
        <v/>
      </c>
      <c r="V831" s="95"/>
      <c r="W831" s="211" t="str">
        <f>IF(ISBLANK(V831),"",VLOOKUP(V831,'Emission Factors'!$C$81:$G$221,4,FALSE))</f>
        <v/>
      </c>
      <c r="X831" s="210" t="str">
        <f>IF(Q831="Room AC (window/wall)",'Emission Factors'!$F$53,IF(Q831="Room AC (PTAC/PTHP)",'Emission Factors'!$F$54,IF(Q831="Residential AC",'Emission Factors'!$F$55,IF(Q831="Residential HP",'Emission Factors'!$F$56,IF(Q831="Commercial AC (&gt;=65k to &lt;135,000k Btu/hr)",'Emission Factors'!$F$57,IF(Q831="Commercial AC (&gt;=135,000k Btu/hr)",'Emission Factors'!$F$58,""))))))</f>
        <v/>
      </c>
      <c r="Y831" s="211" t="str">
        <f>IF(Q831="Room AC (window/wall)",'Emission Factors'!$G$53,IF(Q831="Room AC (PTAC/PTHP)",'Emission Factors'!$G$54,IF(Q831="Residential AC",'Emission Factors'!$G$55,IF(Q831="Residential HP",'Emission Factors'!$G$56,IF(Q831="Commercial AC (&gt;=65k to &lt;135,000k Btu/hr)",'Emission Factors'!$G$57,IF(Q831="Commercial AC (&gt;=135,000k Btu/hr)",'Emission Factors'!$G$58,""))))))</f>
        <v/>
      </c>
      <c r="Z831" s="96"/>
      <c r="AA831" s="97" t="str">
        <f t="shared" si="121"/>
        <v/>
      </c>
      <c r="AB831" s="97" t="str">
        <f t="shared" si="122"/>
        <v/>
      </c>
      <c r="AC831" s="246" t="str">
        <f t="shared" si="123"/>
        <v/>
      </c>
      <c r="AD831" s="97" t="str">
        <f t="shared" si="124"/>
        <v/>
      </c>
      <c r="AE831" s="97" t="str">
        <f t="shared" si="125"/>
        <v/>
      </c>
      <c r="AF831" s="252" t="str">
        <f t="shared" si="126"/>
        <v/>
      </c>
      <c r="AG831" s="254" t="str">
        <f t="shared" si="127"/>
        <v/>
      </c>
      <c r="AH831" s="248" t="str">
        <f t="shared" si="128"/>
        <v/>
      </c>
      <c r="AI831" s="249" t="str">
        <f t="shared" si="129"/>
        <v/>
      </c>
    </row>
    <row r="832" spans="2:35" x14ac:dyDescent="0.3">
      <c r="B832" s="94"/>
      <c r="C832" s="95"/>
      <c r="D832" s="95"/>
      <c r="E832" s="95"/>
      <c r="F832" s="94"/>
      <c r="G832" s="145"/>
      <c r="H832" s="245"/>
      <c r="I832" s="211" t="str">
        <f>IF(D832="Room AC (window/wall)",'Emission Factors'!$E$53,IF(D832="Room AC (PTAC/PTHP)",H832,IF(D832="Residential AC",'Emission Factors'!$E$55,IF(D832="Residential HP",H832,IF(D832="Commercial AC (&gt;=65k to &lt;135,000k Btu/hr)",'Emission Factors'!$E$57,IF(D832="Commercial AC (&gt;=135,000k Btu/hr)",'Emission Factors'!$E$58,""))))))</f>
        <v/>
      </c>
      <c r="J832" s="96"/>
      <c r="K832" s="211" t="str">
        <f>IF(ISBLANK(J832),"",VLOOKUP(J832,'Emission Factors'!$C$81:$G$221,4,FALSE))</f>
        <v/>
      </c>
      <c r="L832" s="210" t="str">
        <f>IF(D832="Room AC (window/wall)",'Emission Factors'!$F$53,IF(D832="Room AC (PTAC/PTHP)",'Emission Factors'!$F$54,IF(D832="Residential AC",'Emission Factors'!$F$55,IF(D832="Residential HP",'Emission Factors'!$F$56,IF(D832="Commercial AC (&gt;=65k to &lt;135,000k Btu/hr)",'Emission Factors'!$F$57,IF(D832="Commercial AC (&gt;=135,000k Btu/hr)",'Emission Factors'!$F$58,""))))))</f>
        <v/>
      </c>
      <c r="M832" s="211" t="str">
        <f>IF(D832="Room AC (window/wall)",'Emission Factors'!$G$53,IF(D832="Room AC (PTAC/PTHP)",'Emission Factors'!$G$54,IF(D832="Residential AC",'Emission Factors'!$G$55,IF(D832="Residential HP",'Emission Factors'!$G$56,IF(D832="Commercial AC (&gt;=65k to &lt;135,000k Btu/hr)",'Emission Factors'!$G$57,IF(D832="Commercial AC (&gt;=135,000k Btu/hr)",'Emission Factors'!$G$58,""))))))</f>
        <v/>
      </c>
      <c r="N832" s="96"/>
      <c r="O832" s="209" t="str">
        <f>IF(ISBLANK(D832),"",(IF(D832="Room AC (window/wall)",'Emission Factors'!$C$53,IF(D832="Room AC (PTAC/PTHP)",'Emission Factors'!$C$54,IF(D832="Residential AC",'Emission Factors'!$C$55,IF(D832="Residential HP",'Emission Factors'!$C$56,IF(D832="Commercial AC (&gt;=65k to &lt;135,000k Btu/hr)",'Emission Factors'!$C$57,IF(D832="Commercial AC (&gt;=135,000k Btu/hr)",'Emission Factors'!$C$58,""))))))))</f>
        <v/>
      </c>
      <c r="P832" s="209" t="str">
        <f t="shared" si="120"/>
        <v/>
      </c>
      <c r="Q832" s="95"/>
      <c r="R832" s="256"/>
      <c r="S832" s="256"/>
      <c r="T832" s="96"/>
      <c r="U832" s="211" t="str">
        <f>IF(Q832="Room AC (window/wall)",'Emission Factors'!$E$53,IF(AND(Q832="Room AC (PTAC/PTHP)",ISBLANK(T832)),"Error",IF(AND(Q832="Room AC (PTAC/PTHP)",T832&gt;0),T832,IF(Q832="Residential AC",'Emission Factors'!$E$55,IF(AND(Q832="Residential HP",ISBLANK(T832)),"Error",IF(AND(Q832="Residential HP",T832&gt;0),T832,IF(Q832="Commercial AC (&gt;=65k to &lt;135,000k Btu/hr)",'Emission Factors'!$E$57,IF(Q832="Commercial AC (&gt;=135,000k Btu/hr)",'Emission Factors'!$E$58,""))))))))</f>
        <v/>
      </c>
      <c r="V832" s="95"/>
      <c r="W832" s="211" t="str">
        <f>IF(ISBLANK(V832),"",VLOOKUP(V832,'Emission Factors'!$C$81:$G$221,4,FALSE))</f>
        <v/>
      </c>
      <c r="X832" s="210" t="str">
        <f>IF(Q832="Room AC (window/wall)",'Emission Factors'!$F$53,IF(Q832="Room AC (PTAC/PTHP)",'Emission Factors'!$F$54,IF(Q832="Residential AC",'Emission Factors'!$F$55,IF(Q832="Residential HP",'Emission Factors'!$F$56,IF(Q832="Commercial AC (&gt;=65k to &lt;135,000k Btu/hr)",'Emission Factors'!$F$57,IF(Q832="Commercial AC (&gt;=135,000k Btu/hr)",'Emission Factors'!$F$58,""))))))</f>
        <v/>
      </c>
      <c r="Y832" s="211" t="str">
        <f>IF(Q832="Room AC (window/wall)",'Emission Factors'!$G$53,IF(Q832="Room AC (PTAC/PTHP)",'Emission Factors'!$G$54,IF(Q832="Residential AC",'Emission Factors'!$G$55,IF(Q832="Residential HP",'Emission Factors'!$G$56,IF(Q832="Commercial AC (&gt;=65k to &lt;135,000k Btu/hr)",'Emission Factors'!$G$57,IF(Q832="Commercial AC (&gt;=135,000k Btu/hr)",'Emission Factors'!$G$58,""))))))</f>
        <v/>
      </c>
      <c r="Z832" s="96"/>
      <c r="AA832" s="97" t="str">
        <f t="shared" si="121"/>
        <v/>
      </c>
      <c r="AB832" s="97" t="str">
        <f t="shared" si="122"/>
        <v/>
      </c>
      <c r="AC832" s="246" t="str">
        <f t="shared" si="123"/>
        <v/>
      </c>
      <c r="AD832" s="97" t="str">
        <f t="shared" si="124"/>
        <v/>
      </c>
      <c r="AE832" s="97" t="str">
        <f t="shared" si="125"/>
        <v/>
      </c>
      <c r="AF832" s="252" t="str">
        <f t="shared" si="126"/>
        <v/>
      </c>
      <c r="AG832" s="254" t="str">
        <f t="shared" si="127"/>
        <v/>
      </c>
      <c r="AH832" s="248" t="str">
        <f t="shared" si="128"/>
        <v/>
      </c>
      <c r="AI832" s="249" t="str">
        <f t="shared" si="129"/>
        <v/>
      </c>
    </row>
    <row r="833" spans="2:35" x14ac:dyDescent="0.3">
      <c r="B833" s="94"/>
      <c r="C833" s="95"/>
      <c r="D833" s="95"/>
      <c r="E833" s="95"/>
      <c r="F833" s="94"/>
      <c r="G833" s="145"/>
      <c r="H833" s="245"/>
      <c r="I833" s="211" t="str">
        <f>IF(D833="Room AC (window/wall)",'Emission Factors'!$E$53,IF(D833="Room AC (PTAC/PTHP)",H833,IF(D833="Residential AC",'Emission Factors'!$E$55,IF(D833="Residential HP",H833,IF(D833="Commercial AC (&gt;=65k to &lt;135,000k Btu/hr)",'Emission Factors'!$E$57,IF(D833="Commercial AC (&gt;=135,000k Btu/hr)",'Emission Factors'!$E$58,""))))))</f>
        <v/>
      </c>
      <c r="J833" s="96"/>
      <c r="K833" s="211" t="str">
        <f>IF(ISBLANK(J833),"",VLOOKUP(J833,'Emission Factors'!$C$81:$G$221,4,FALSE))</f>
        <v/>
      </c>
      <c r="L833" s="210" t="str">
        <f>IF(D833="Room AC (window/wall)",'Emission Factors'!$F$53,IF(D833="Room AC (PTAC/PTHP)",'Emission Factors'!$F$54,IF(D833="Residential AC",'Emission Factors'!$F$55,IF(D833="Residential HP",'Emission Factors'!$F$56,IF(D833="Commercial AC (&gt;=65k to &lt;135,000k Btu/hr)",'Emission Factors'!$F$57,IF(D833="Commercial AC (&gt;=135,000k Btu/hr)",'Emission Factors'!$F$58,""))))))</f>
        <v/>
      </c>
      <c r="M833" s="211" t="str">
        <f>IF(D833="Room AC (window/wall)",'Emission Factors'!$G$53,IF(D833="Room AC (PTAC/PTHP)",'Emission Factors'!$G$54,IF(D833="Residential AC",'Emission Factors'!$G$55,IF(D833="Residential HP",'Emission Factors'!$G$56,IF(D833="Commercial AC (&gt;=65k to &lt;135,000k Btu/hr)",'Emission Factors'!$G$57,IF(D833="Commercial AC (&gt;=135,000k Btu/hr)",'Emission Factors'!$G$58,""))))))</f>
        <v/>
      </c>
      <c r="N833" s="96"/>
      <c r="O833" s="209" t="str">
        <f>IF(ISBLANK(D833),"",(IF(D833="Room AC (window/wall)",'Emission Factors'!$C$53,IF(D833="Room AC (PTAC/PTHP)",'Emission Factors'!$C$54,IF(D833="Residential AC",'Emission Factors'!$C$55,IF(D833="Residential HP",'Emission Factors'!$C$56,IF(D833="Commercial AC (&gt;=65k to &lt;135,000k Btu/hr)",'Emission Factors'!$C$57,IF(D833="Commercial AC (&gt;=135,000k Btu/hr)",'Emission Factors'!$C$58,""))))))))</f>
        <v/>
      </c>
      <c r="P833" s="209" t="str">
        <f t="shared" si="120"/>
        <v/>
      </c>
      <c r="Q833" s="95"/>
      <c r="R833" s="256"/>
      <c r="S833" s="256"/>
      <c r="T833" s="96"/>
      <c r="U833" s="211" t="str">
        <f>IF(Q833="Room AC (window/wall)",'Emission Factors'!$E$53,IF(AND(Q833="Room AC (PTAC/PTHP)",ISBLANK(T833)),"Error",IF(AND(Q833="Room AC (PTAC/PTHP)",T833&gt;0),T833,IF(Q833="Residential AC",'Emission Factors'!$E$55,IF(AND(Q833="Residential HP",ISBLANK(T833)),"Error",IF(AND(Q833="Residential HP",T833&gt;0),T833,IF(Q833="Commercial AC (&gt;=65k to &lt;135,000k Btu/hr)",'Emission Factors'!$E$57,IF(Q833="Commercial AC (&gt;=135,000k Btu/hr)",'Emission Factors'!$E$58,""))))))))</f>
        <v/>
      </c>
      <c r="V833" s="95"/>
      <c r="W833" s="211" t="str">
        <f>IF(ISBLANK(V833),"",VLOOKUP(V833,'Emission Factors'!$C$81:$G$221,4,FALSE))</f>
        <v/>
      </c>
      <c r="X833" s="210" t="str">
        <f>IF(Q833="Room AC (window/wall)",'Emission Factors'!$F$53,IF(Q833="Room AC (PTAC/PTHP)",'Emission Factors'!$F$54,IF(Q833="Residential AC",'Emission Factors'!$F$55,IF(Q833="Residential HP",'Emission Factors'!$F$56,IF(Q833="Commercial AC (&gt;=65k to &lt;135,000k Btu/hr)",'Emission Factors'!$F$57,IF(Q833="Commercial AC (&gt;=135,000k Btu/hr)",'Emission Factors'!$F$58,""))))))</f>
        <v/>
      </c>
      <c r="Y833" s="211" t="str">
        <f>IF(Q833="Room AC (window/wall)",'Emission Factors'!$G$53,IF(Q833="Room AC (PTAC/PTHP)",'Emission Factors'!$G$54,IF(Q833="Residential AC",'Emission Factors'!$G$55,IF(Q833="Residential HP",'Emission Factors'!$G$56,IF(Q833="Commercial AC (&gt;=65k to &lt;135,000k Btu/hr)",'Emission Factors'!$G$57,IF(Q833="Commercial AC (&gt;=135,000k Btu/hr)",'Emission Factors'!$G$58,""))))))</f>
        <v/>
      </c>
      <c r="Z833" s="96"/>
      <c r="AA833" s="97" t="str">
        <f t="shared" si="121"/>
        <v/>
      </c>
      <c r="AB833" s="97" t="str">
        <f t="shared" si="122"/>
        <v/>
      </c>
      <c r="AC833" s="246" t="str">
        <f t="shared" si="123"/>
        <v/>
      </c>
      <c r="AD833" s="97" t="str">
        <f t="shared" si="124"/>
        <v/>
      </c>
      <c r="AE833" s="97" t="str">
        <f t="shared" si="125"/>
        <v/>
      </c>
      <c r="AF833" s="252" t="str">
        <f t="shared" si="126"/>
        <v/>
      </c>
      <c r="AG833" s="254" t="str">
        <f t="shared" si="127"/>
        <v/>
      </c>
      <c r="AH833" s="248" t="str">
        <f t="shared" si="128"/>
        <v/>
      </c>
      <c r="AI833" s="249" t="str">
        <f t="shared" si="129"/>
        <v/>
      </c>
    </row>
    <row r="834" spans="2:35" x14ac:dyDescent="0.3">
      <c r="B834" s="94"/>
      <c r="C834" s="95"/>
      <c r="D834" s="95"/>
      <c r="E834" s="95"/>
      <c r="F834" s="94"/>
      <c r="G834" s="145"/>
      <c r="H834" s="245"/>
      <c r="I834" s="211" t="str">
        <f>IF(D834="Room AC (window/wall)",'Emission Factors'!$E$53,IF(D834="Room AC (PTAC/PTHP)",H834,IF(D834="Residential AC",'Emission Factors'!$E$55,IF(D834="Residential HP",H834,IF(D834="Commercial AC (&gt;=65k to &lt;135,000k Btu/hr)",'Emission Factors'!$E$57,IF(D834="Commercial AC (&gt;=135,000k Btu/hr)",'Emission Factors'!$E$58,""))))))</f>
        <v/>
      </c>
      <c r="J834" s="96"/>
      <c r="K834" s="211" t="str">
        <f>IF(ISBLANK(J834),"",VLOOKUP(J834,'Emission Factors'!$C$81:$G$221,4,FALSE))</f>
        <v/>
      </c>
      <c r="L834" s="210" t="str">
        <f>IF(D834="Room AC (window/wall)",'Emission Factors'!$F$53,IF(D834="Room AC (PTAC/PTHP)",'Emission Factors'!$F$54,IF(D834="Residential AC",'Emission Factors'!$F$55,IF(D834="Residential HP",'Emission Factors'!$F$56,IF(D834="Commercial AC (&gt;=65k to &lt;135,000k Btu/hr)",'Emission Factors'!$F$57,IF(D834="Commercial AC (&gt;=135,000k Btu/hr)",'Emission Factors'!$F$58,""))))))</f>
        <v/>
      </c>
      <c r="M834" s="211" t="str">
        <f>IF(D834="Room AC (window/wall)",'Emission Factors'!$G$53,IF(D834="Room AC (PTAC/PTHP)",'Emission Factors'!$G$54,IF(D834="Residential AC",'Emission Factors'!$G$55,IF(D834="Residential HP",'Emission Factors'!$G$56,IF(D834="Commercial AC (&gt;=65k to &lt;135,000k Btu/hr)",'Emission Factors'!$G$57,IF(D834="Commercial AC (&gt;=135,000k Btu/hr)",'Emission Factors'!$G$58,""))))))</f>
        <v/>
      </c>
      <c r="N834" s="96"/>
      <c r="O834" s="209" t="str">
        <f>IF(ISBLANK(D834),"",(IF(D834="Room AC (window/wall)",'Emission Factors'!$C$53,IF(D834="Room AC (PTAC/PTHP)",'Emission Factors'!$C$54,IF(D834="Residential AC",'Emission Factors'!$C$55,IF(D834="Residential HP",'Emission Factors'!$C$56,IF(D834="Commercial AC (&gt;=65k to &lt;135,000k Btu/hr)",'Emission Factors'!$C$57,IF(D834="Commercial AC (&gt;=135,000k Btu/hr)",'Emission Factors'!$C$58,""))))))))</f>
        <v/>
      </c>
      <c r="P834" s="209" t="str">
        <f t="shared" si="120"/>
        <v/>
      </c>
      <c r="Q834" s="95"/>
      <c r="R834" s="256"/>
      <c r="S834" s="256"/>
      <c r="T834" s="96"/>
      <c r="U834" s="211" t="str">
        <f>IF(Q834="Room AC (window/wall)",'Emission Factors'!$E$53,IF(AND(Q834="Room AC (PTAC/PTHP)",ISBLANK(T834)),"Error",IF(AND(Q834="Room AC (PTAC/PTHP)",T834&gt;0),T834,IF(Q834="Residential AC",'Emission Factors'!$E$55,IF(AND(Q834="Residential HP",ISBLANK(T834)),"Error",IF(AND(Q834="Residential HP",T834&gt;0),T834,IF(Q834="Commercial AC (&gt;=65k to &lt;135,000k Btu/hr)",'Emission Factors'!$E$57,IF(Q834="Commercial AC (&gt;=135,000k Btu/hr)",'Emission Factors'!$E$58,""))))))))</f>
        <v/>
      </c>
      <c r="V834" s="95"/>
      <c r="W834" s="211" t="str">
        <f>IF(ISBLANK(V834),"",VLOOKUP(V834,'Emission Factors'!$C$81:$G$221,4,FALSE))</f>
        <v/>
      </c>
      <c r="X834" s="210" t="str">
        <f>IF(Q834="Room AC (window/wall)",'Emission Factors'!$F$53,IF(Q834="Room AC (PTAC/PTHP)",'Emission Factors'!$F$54,IF(Q834="Residential AC",'Emission Factors'!$F$55,IF(Q834="Residential HP",'Emission Factors'!$F$56,IF(Q834="Commercial AC (&gt;=65k to &lt;135,000k Btu/hr)",'Emission Factors'!$F$57,IF(Q834="Commercial AC (&gt;=135,000k Btu/hr)",'Emission Factors'!$F$58,""))))))</f>
        <v/>
      </c>
      <c r="Y834" s="211" t="str">
        <f>IF(Q834="Room AC (window/wall)",'Emission Factors'!$G$53,IF(Q834="Room AC (PTAC/PTHP)",'Emission Factors'!$G$54,IF(Q834="Residential AC",'Emission Factors'!$G$55,IF(Q834="Residential HP",'Emission Factors'!$G$56,IF(Q834="Commercial AC (&gt;=65k to &lt;135,000k Btu/hr)",'Emission Factors'!$G$57,IF(Q834="Commercial AC (&gt;=135,000k Btu/hr)",'Emission Factors'!$G$58,""))))))</f>
        <v/>
      </c>
      <c r="Z834" s="96"/>
      <c r="AA834" s="97" t="str">
        <f t="shared" si="121"/>
        <v/>
      </c>
      <c r="AB834" s="97" t="str">
        <f t="shared" si="122"/>
        <v/>
      </c>
      <c r="AC834" s="246" t="str">
        <f t="shared" si="123"/>
        <v/>
      </c>
      <c r="AD834" s="97" t="str">
        <f t="shared" si="124"/>
        <v/>
      </c>
      <c r="AE834" s="97" t="str">
        <f t="shared" si="125"/>
        <v/>
      </c>
      <c r="AF834" s="252" t="str">
        <f t="shared" si="126"/>
        <v/>
      </c>
      <c r="AG834" s="254" t="str">
        <f t="shared" si="127"/>
        <v/>
      </c>
      <c r="AH834" s="248" t="str">
        <f t="shared" si="128"/>
        <v/>
      </c>
      <c r="AI834" s="249" t="str">
        <f t="shared" si="129"/>
        <v/>
      </c>
    </row>
    <row r="835" spans="2:35" x14ac:dyDescent="0.3">
      <c r="B835" s="94"/>
      <c r="C835" s="95"/>
      <c r="D835" s="95"/>
      <c r="E835" s="95"/>
      <c r="F835" s="94"/>
      <c r="G835" s="145"/>
      <c r="H835" s="245"/>
      <c r="I835" s="211" t="str">
        <f>IF(D835="Room AC (window/wall)",'Emission Factors'!$E$53,IF(D835="Room AC (PTAC/PTHP)",H835,IF(D835="Residential AC",'Emission Factors'!$E$55,IF(D835="Residential HP",H835,IF(D835="Commercial AC (&gt;=65k to &lt;135,000k Btu/hr)",'Emission Factors'!$E$57,IF(D835="Commercial AC (&gt;=135,000k Btu/hr)",'Emission Factors'!$E$58,""))))))</f>
        <v/>
      </c>
      <c r="J835" s="96"/>
      <c r="K835" s="211" t="str">
        <f>IF(ISBLANK(J835),"",VLOOKUP(J835,'Emission Factors'!$C$81:$G$221,4,FALSE))</f>
        <v/>
      </c>
      <c r="L835" s="210" t="str">
        <f>IF(D835="Room AC (window/wall)",'Emission Factors'!$F$53,IF(D835="Room AC (PTAC/PTHP)",'Emission Factors'!$F$54,IF(D835="Residential AC",'Emission Factors'!$F$55,IF(D835="Residential HP",'Emission Factors'!$F$56,IF(D835="Commercial AC (&gt;=65k to &lt;135,000k Btu/hr)",'Emission Factors'!$F$57,IF(D835="Commercial AC (&gt;=135,000k Btu/hr)",'Emission Factors'!$F$58,""))))))</f>
        <v/>
      </c>
      <c r="M835" s="211" t="str">
        <f>IF(D835="Room AC (window/wall)",'Emission Factors'!$G$53,IF(D835="Room AC (PTAC/PTHP)",'Emission Factors'!$G$54,IF(D835="Residential AC",'Emission Factors'!$G$55,IF(D835="Residential HP",'Emission Factors'!$G$56,IF(D835="Commercial AC (&gt;=65k to &lt;135,000k Btu/hr)",'Emission Factors'!$G$57,IF(D835="Commercial AC (&gt;=135,000k Btu/hr)",'Emission Factors'!$G$58,""))))))</f>
        <v/>
      </c>
      <c r="N835" s="96"/>
      <c r="O835" s="209" t="str">
        <f>IF(ISBLANK(D835),"",(IF(D835="Room AC (window/wall)",'Emission Factors'!$C$53,IF(D835="Room AC (PTAC/PTHP)",'Emission Factors'!$C$54,IF(D835="Residential AC",'Emission Factors'!$C$55,IF(D835="Residential HP",'Emission Factors'!$C$56,IF(D835="Commercial AC (&gt;=65k to &lt;135,000k Btu/hr)",'Emission Factors'!$C$57,IF(D835="Commercial AC (&gt;=135,000k Btu/hr)",'Emission Factors'!$C$58,""))))))))</f>
        <v/>
      </c>
      <c r="P835" s="209" t="str">
        <f t="shared" si="120"/>
        <v/>
      </c>
      <c r="Q835" s="95"/>
      <c r="R835" s="256"/>
      <c r="S835" s="256"/>
      <c r="T835" s="96"/>
      <c r="U835" s="211" t="str">
        <f>IF(Q835="Room AC (window/wall)",'Emission Factors'!$E$53,IF(AND(Q835="Room AC (PTAC/PTHP)",ISBLANK(T835)),"Error",IF(AND(Q835="Room AC (PTAC/PTHP)",T835&gt;0),T835,IF(Q835="Residential AC",'Emission Factors'!$E$55,IF(AND(Q835="Residential HP",ISBLANK(T835)),"Error",IF(AND(Q835="Residential HP",T835&gt;0),T835,IF(Q835="Commercial AC (&gt;=65k to &lt;135,000k Btu/hr)",'Emission Factors'!$E$57,IF(Q835="Commercial AC (&gt;=135,000k Btu/hr)",'Emission Factors'!$E$58,""))))))))</f>
        <v/>
      </c>
      <c r="V835" s="95"/>
      <c r="W835" s="211" t="str">
        <f>IF(ISBLANK(V835),"",VLOOKUP(V835,'Emission Factors'!$C$81:$G$221,4,FALSE))</f>
        <v/>
      </c>
      <c r="X835" s="210" t="str">
        <f>IF(Q835="Room AC (window/wall)",'Emission Factors'!$F$53,IF(Q835="Room AC (PTAC/PTHP)",'Emission Factors'!$F$54,IF(Q835="Residential AC",'Emission Factors'!$F$55,IF(Q835="Residential HP",'Emission Factors'!$F$56,IF(Q835="Commercial AC (&gt;=65k to &lt;135,000k Btu/hr)",'Emission Factors'!$F$57,IF(Q835="Commercial AC (&gt;=135,000k Btu/hr)",'Emission Factors'!$F$58,""))))))</f>
        <v/>
      </c>
      <c r="Y835" s="211" t="str">
        <f>IF(Q835="Room AC (window/wall)",'Emission Factors'!$G$53,IF(Q835="Room AC (PTAC/PTHP)",'Emission Factors'!$G$54,IF(Q835="Residential AC",'Emission Factors'!$G$55,IF(Q835="Residential HP",'Emission Factors'!$G$56,IF(Q835="Commercial AC (&gt;=65k to &lt;135,000k Btu/hr)",'Emission Factors'!$G$57,IF(Q835="Commercial AC (&gt;=135,000k Btu/hr)",'Emission Factors'!$G$58,""))))))</f>
        <v/>
      </c>
      <c r="Z835" s="96"/>
      <c r="AA835" s="97" t="str">
        <f t="shared" si="121"/>
        <v/>
      </c>
      <c r="AB835" s="97" t="str">
        <f t="shared" si="122"/>
        <v/>
      </c>
      <c r="AC835" s="246" t="str">
        <f t="shared" si="123"/>
        <v/>
      </c>
      <c r="AD835" s="97" t="str">
        <f t="shared" si="124"/>
        <v/>
      </c>
      <c r="AE835" s="97" t="str">
        <f t="shared" si="125"/>
        <v/>
      </c>
      <c r="AF835" s="252" t="str">
        <f t="shared" si="126"/>
        <v/>
      </c>
      <c r="AG835" s="254" t="str">
        <f t="shared" si="127"/>
        <v/>
      </c>
      <c r="AH835" s="248" t="str">
        <f t="shared" si="128"/>
        <v/>
      </c>
      <c r="AI835" s="249" t="str">
        <f t="shared" si="129"/>
        <v/>
      </c>
    </row>
    <row r="836" spans="2:35" x14ac:dyDescent="0.3">
      <c r="B836" s="94"/>
      <c r="C836" s="95"/>
      <c r="D836" s="95"/>
      <c r="E836" s="95"/>
      <c r="F836" s="94"/>
      <c r="G836" s="145"/>
      <c r="H836" s="245"/>
      <c r="I836" s="211" t="str">
        <f>IF(D836="Room AC (window/wall)",'Emission Factors'!$E$53,IF(D836="Room AC (PTAC/PTHP)",H836,IF(D836="Residential AC",'Emission Factors'!$E$55,IF(D836="Residential HP",H836,IF(D836="Commercial AC (&gt;=65k to &lt;135,000k Btu/hr)",'Emission Factors'!$E$57,IF(D836="Commercial AC (&gt;=135,000k Btu/hr)",'Emission Factors'!$E$58,""))))))</f>
        <v/>
      </c>
      <c r="J836" s="96"/>
      <c r="K836" s="211" t="str">
        <f>IF(ISBLANK(J836),"",VLOOKUP(J836,'Emission Factors'!$C$81:$G$221,4,FALSE))</f>
        <v/>
      </c>
      <c r="L836" s="210" t="str">
        <f>IF(D836="Room AC (window/wall)",'Emission Factors'!$F$53,IF(D836="Room AC (PTAC/PTHP)",'Emission Factors'!$F$54,IF(D836="Residential AC",'Emission Factors'!$F$55,IF(D836="Residential HP",'Emission Factors'!$F$56,IF(D836="Commercial AC (&gt;=65k to &lt;135,000k Btu/hr)",'Emission Factors'!$F$57,IF(D836="Commercial AC (&gt;=135,000k Btu/hr)",'Emission Factors'!$F$58,""))))))</f>
        <v/>
      </c>
      <c r="M836" s="211" t="str">
        <f>IF(D836="Room AC (window/wall)",'Emission Factors'!$G$53,IF(D836="Room AC (PTAC/PTHP)",'Emission Factors'!$G$54,IF(D836="Residential AC",'Emission Factors'!$G$55,IF(D836="Residential HP",'Emission Factors'!$G$56,IF(D836="Commercial AC (&gt;=65k to &lt;135,000k Btu/hr)",'Emission Factors'!$G$57,IF(D836="Commercial AC (&gt;=135,000k Btu/hr)",'Emission Factors'!$G$58,""))))))</f>
        <v/>
      </c>
      <c r="N836" s="96"/>
      <c r="O836" s="209" t="str">
        <f>IF(ISBLANK(D836),"",(IF(D836="Room AC (window/wall)",'Emission Factors'!$C$53,IF(D836="Room AC (PTAC/PTHP)",'Emission Factors'!$C$54,IF(D836="Residential AC",'Emission Factors'!$C$55,IF(D836="Residential HP",'Emission Factors'!$C$56,IF(D836="Commercial AC (&gt;=65k to &lt;135,000k Btu/hr)",'Emission Factors'!$C$57,IF(D836="Commercial AC (&gt;=135,000k Btu/hr)",'Emission Factors'!$C$58,""))))))))</f>
        <v/>
      </c>
      <c r="P836" s="209" t="str">
        <f t="shared" si="120"/>
        <v/>
      </c>
      <c r="Q836" s="95"/>
      <c r="R836" s="256"/>
      <c r="S836" s="256"/>
      <c r="T836" s="96"/>
      <c r="U836" s="211" t="str">
        <f>IF(Q836="Room AC (window/wall)",'Emission Factors'!$E$53,IF(AND(Q836="Room AC (PTAC/PTHP)",ISBLANK(T836)),"Error",IF(AND(Q836="Room AC (PTAC/PTHP)",T836&gt;0),T836,IF(Q836="Residential AC",'Emission Factors'!$E$55,IF(AND(Q836="Residential HP",ISBLANK(T836)),"Error",IF(AND(Q836="Residential HP",T836&gt;0),T836,IF(Q836="Commercial AC (&gt;=65k to &lt;135,000k Btu/hr)",'Emission Factors'!$E$57,IF(Q836="Commercial AC (&gt;=135,000k Btu/hr)",'Emission Factors'!$E$58,""))))))))</f>
        <v/>
      </c>
      <c r="V836" s="95"/>
      <c r="W836" s="211" t="str">
        <f>IF(ISBLANK(V836),"",VLOOKUP(V836,'Emission Factors'!$C$81:$G$221,4,FALSE))</f>
        <v/>
      </c>
      <c r="X836" s="210" t="str">
        <f>IF(Q836="Room AC (window/wall)",'Emission Factors'!$F$53,IF(Q836="Room AC (PTAC/PTHP)",'Emission Factors'!$F$54,IF(Q836="Residential AC",'Emission Factors'!$F$55,IF(Q836="Residential HP",'Emission Factors'!$F$56,IF(Q836="Commercial AC (&gt;=65k to &lt;135,000k Btu/hr)",'Emission Factors'!$F$57,IF(Q836="Commercial AC (&gt;=135,000k Btu/hr)",'Emission Factors'!$F$58,""))))))</f>
        <v/>
      </c>
      <c r="Y836" s="211" t="str">
        <f>IF(Q836="Room AC (window/wall)",'Emission Factors'!$G$53,IF(Q836="Room AC (PTAC/PTHP)",'Emission Factors'!$G$54,IF(Q836="Residential AC",'Emission Factors'!$G$55,IF(Q836="Residential HP",'Emission Factors'!$G$56,IF(Q836="Commercial AC (&gt;=65k to &lt;135,000k Btu/hr)",'Emission Factors'!$G$57,IF(Q836="Commercial AC (&gt;=135,000k Btu/hr)",'Emission Factors'!$G$58,""))))))</f>
        <v/>
      </c>
      <c r="Z836" s="96"/>
      <c r="AA836" s="97" t="str">
        <f t="shared" si="121"/>
        <v/>
      </c>
      <c r="AB836" s="97" t="str">
        <f t="shared" si="122"/>
        <v/>
      </c>
      <c r="AC836" s="246" t="str">
        <f t="shared" si="123"/>
        <v/>
      </c>
      <c r="AD836" s="97" t="str">
        <f t="shared" si="124"/>
        <v/>
      </c>
      <c r="AE836" s="97" t="str">
        <f t="shared" si="125"/>
        <v/>
      </c>
      <c r="AF836" s="252" t="str">
        <f t="shared" si="126"/>
        <v/>
      </c>
      <c r="AG836" s="254" t="str">
        <f t="shared" si="127"/>
        <v/>
      </c>
      <c r="AH836" s="248" t="str">
        <f t="shared" si="128"/>
        <v/>
      </c>
      <c r="AI836" s="249" t="str">
        <f t="shared" si="129"/>
        <v/>
      </c>
    </row>
    <row r="837" spans="2:35" x14ac:dyDescent="0.3">
      <c r="B837" s="94"/>
      <c r="C837" s="95"/>
      <c r="D837" s="95"/>
      <c r="E837" s="95"/>
      <c r="F837" s="94"/>
      <c r="G837" s="145"/>
      <c r="H837" s="245"/>
      <c r="I837" s="211" t="str">
        <f>IF(D837="Room AC (window/wall)",'Emission Factors'!$E$53,IF(D837="Room AC (PTAC/PTHP)",H837,IF(D837="Residential AC",'Emission Factors'!$E$55,IF(D837="Residential HP",H837,IF(D837="Commercial AC (&gt;=65k to &lt;135,000k Btu/hr)",'Emission Factors'!$E$57,IF(D837="Commercial AC (&gt;=135,000k Btu/hr)",'Emission Factors'!$E$58,""))))))</f>
        <v/>
      </c>
      <c r="J837" s="96"/>
      <c r="K837" s="211" t="str">
        <f>IF(ISBLANK(J837),"",VLOOKUP(J837,'Emission Factors'!$C$81:$G$221,4,FALSE))</f>
        <v/>
      </c>
      <c r="L837" s="210" t="str">
        <f>IF(D837="Room AC (window/wall)",'Emission Factors'!$F$53,IF(D837="Room AC (PTAC/PTHP)",'Emission Factors'!$F$54,IF(D837="Residential AC",'Emission Factors'!$F$55,IF(D837="Residential HP",'Emission Factors'!$F$56,IF(D837="Commercial AC (&gt;=65k to &lt;135,000k Btu/hr)",'Emission Factors'!$F$57,IF(D837="Commercial AC (&gt;=135,000k Btu/hr)",'Emission Factors'!$F$58,""))))))</f>
        <v/>
      </c>
      <c r="M837" s="211" t="str">
        <f>IF(D837="Room AC (window/wall)",'Emission Factors'!$G$53,IF(D837="Room AC (PTAC/PTHP)",'Emission Factors'!$G$54,IF(D837="Residential AC",'Emission Factors'!$G$55,IF(D837="Residential HP",'Emission Factors'!$G$56,IF(D837="Commercial AC (&gt;=65k to &lt;135,000k Btu/hr)",'Emission Factors'!$G$57,IF(D837="Commercial AC (&gt;=135,000k Btu/hr)",'Emission Factors'!$G$58,""))))))</f>
        <v/>
      </c>
      <c r="N837" s="96"/>
      <c r="O837" s="209" t="str">
        <f>IF(ISBLANK(D837),"",(IF(D837="Room AC (window/wall)",'Emission Factors'!$C$53,IF(D837="Room AC (PTAC/PTHP)",'Emission Factors'!$C$54,IF(D837="Residential AC",'Emission Factors'!$C$55,IF(D837="Residential HP",'Emission Factors'!$C$56,IF(D837="Commercial AC (&gt;=65k to &lt;135,000k Btu/hr)",'Emission Factors'!$C$57,IF(D837="Commercial AC (&gt;=135,000k Btu/hr)",'Emission Factors'!$C$58,""))))))))</f>
        <v/>
      </c>
      <c r="P837" s="209" t="str">
        <f t="shared" si="120"/>
        <v/>
      </c>
      <c r="Q837" s="95"/>
      <c r="R837" s="256"/>
      <c r="S837" s="256"/>
      <c r="T837" s="96"/>
      <c r="U837" s="211" t="str">
        <f>IF(Q837="Room AC (window/wall)",'Emission Factors'!$E$53,IF(AND(Q837="Room AC (PTAC/PTHP)",ISBLANK(T837)),"Error",IF(AND(Q837="Room AC (PTAC/PTHP)",T837&gt;0),T837,IF(Q837="Residential AC",'Emission Factors'!$E$55,IF(AND(Q837="Residential HP",ISBLANK(T837)),"Error",IF(AND(Q837="Residential HP",T837&gt;0),T837,IF(Q837="Commercial AC (&gt;=65k to &lt;135,000k Btu/hr)",'Emission Factors'!$E$57,IF(Q837="Commercial AC (&gt;=135,000k Btu/hr)",'Emission Factors'!$E$58,""))))))))</f>
        <v/>
      </c>
      <c r="V837" s="95"/>
      <c r="W837" s="211" t="str">
        <f>IF(ISBLANK(V837),"",VLOOKUP(V837,'Emission Factors'!$C$81:$G$221,4,FALSE))</f>
        <v/>
      </c>
      <c r="X837" s="210" t="str">
        <f>IF(Q837="Room AC (window/wall)",'Emission Factors'!$F$53,IF(Q837="Room AC (PTAC/PTHP)",'Emission Factors'!$F$54,IF(Q837="Residential AC",'Emission Factors'!$F$55,IF(Q837="Residential HP",'Emission Factors'!$F$56,IF(Q837="Commercial AC (&gt;=65k to &lt;135,000k Btu/hr)",'Emission Factors'!$F$57,IF(Q837="Commercial AC (&gt;=135,000k Btu/hr)",'Emission Factors'!$F$58,""))))))</f>
        <v/>
      </c>
      <c r="Y837" s="211" t="str">
        <f>IF(Q837="Room AC (window/wall)",'Emission Factors'!$G$53,IF(Q837="Room AC (PTAC/PTHP)",'Emission Factors'!$G$54,IF(Q837="Residential AC",'Emission Factors'!$G$55,IF(Q837="Residential HP",'Emission Factors'!$G$56,IF(Q837="Commercial AC (&gt;=65k to &lt;135,000k Btu/hr)",'Emission Factors'!$G$57,IF(Q837="Commercial AC (&gt;=135,000k Btu/hr)",'Emission Factors'!$G$58,""))))))</f>
        <v/>
      </c>
      <c r="Z837" s="96"/>
      <c r="AA837" s="97" t="str">
        <f t="shared" si="121"/>
        <v/>
      </c>
      <c r="AB837" s="97" t="str">
        <f t="shared" si="122"/>
        <v/>
      </c>
      <c r="AC837" s="246" t="str">
        <f t="shared" si="123"/>
        <v/>
      </c>
      <c r="AD837" s="97" t="str">
        <f t="shared" si="124"/>
        <v/>
      </c>
      <c r="AE837" s="97" t="str">
        <f t="shared" si="125"/>
        <v/>
      </c>
      <c r="AF837" s="252" t="str">
        <f t="shared" si="126"/>
        <v/>
      </c>
      <c r="AG837" s="254" t="str">
        <f t="shared" si="127"/>
        <v/>
      </c>
      <c r="AH837" s="248" t="str">
        <f t="shared" si="128"/>
        <v/>
      </c>
      <c r="AI837" s="249" t="str">
        <f t="shared" si="129"/>
        <v/>
      </c>
    </row>
    <row r="838" spans="2:35" x14ac:dyDescent="0.3">
      <c r="B838" s="94"/>
      <c r="C838" s="95"/>
      <c r="D838" s="95"/>
      <c r="E838" s="95"/>
      <c r="F838" s="94"/>
      <c r="G838" s="145"/>
      <c r="H838" s="245"/>
      <c r="I838" s="211" t="str">
        <f>IF(D838="Room AC (window/wall)",'Emission Factors'!$E$53,IF(D838="Room AC (PTAC/PTHP)",H838,IF(D838="Residential AC",'Emission Factors'!$E$55,IF(D838="Residential HP",H838,IF(D838="Commercial AC (&gt;=65k to &lt;135,000k Btu/hr)",'Emission Factors'!$E$57,IF(D838="Commercial AC (&gt;=135,000k Btu/hr)",'Emission Factors'!$E$58,""))))))</f>
        <v/>
      </c>
      <c r="J838" s="96"/>
      <c r="K838" s="211" t="str">
        <f>IF(ISBLANK(J838),"",VLOOKUP(J838,'Emission Factors'!$C$81:$G$221,4,FALSE))</f>
        <v/>
      </c>
      <c r="L838" s="210" t="str">
        <f>IF(D838="Room AC (window/wall)",'Emission Factors'!$F$53,IF(D838="Room AC (PTAC/PTHP)",'Emission Factors'!$F$54,IF(D838="Residential AC",'Emission Factors'!$F$55,IF(D838="Residential HP",'Emission Factors'!$F$56,IF(D838="Commercial AC (&gt;=65k to &lt;135,000k Btu/hr)",'Emission Factors'!$F$57,IF(D838="Commercial AC (&gt;=135,000k Btu/hr)",'Emission Factors'!$F$58,""))))))</f>
        <v/>
      </c>
      <c r="M838" s="211" t="str">
        <f>IF(D838="Room AC (window/wall)",'Emission Factors'!$G$53,IF(D838="Room AC (PTAC/PTHP)",'Emission Factors'!$G$54,IF(D838="Residential AC",'Emission Factors'!$G$55,IF(D838="Residential HP",'Emission Factors'!$G$56,IF(D838="Commercial AC (&gt;=65k to &lt;135,000k Btu/hr)",'Emission Factors'!$G$57,IF(D838="Commercial AC (&gt;=135,000k Btu/hr)",'Emission Factors'!$G$58,""))))))</f>
        <v/>
      </c>
      <c r="N838" s="96"/>
      <c r="O838" s="209" t="str">
        <f>IF(ISBLANK(D838),"",(IF(D838="Room AC (window/wall)",'Emission Factors'!$C$53,IF(D838="Room AC (PTAC/PTHP)",'Emission Factors'!$C$54,IF(D838="Residential AC",'Emission Factors'!$C$55,IF(D838="Residential HP",'Emission Factors'!$C$56,IF(D838="Commercial AC (&gt;=65k to &lt;135,000k Btu/hr)",'Emission Factors'!$C$57,IF(D838="Commercial AC (&gt;=135,000k Btu/hr)",'Emission Factors'!$C$58,""))))))))</f>
        <v/>
      </c>
      <c r="P838" s="209" t="str">
        <f t="shared" si="120"/>
        <v/>
      </c>
      <c r="Q838" s="95"/>
      <c r="R838" s="256"/>
      <c r="S838" s="256"/>
      <c r="T838" s="96"/>
      <c r="U838" s="211" t="str">
        <f>IF(Q838="Room AC (window/wall)",'Emission Factors'!$E$53,IF(AND(Q838="Room AC (PTAC/PTHP)",ISBLANK(T838)),"Error",IF(AND(Q838="Room AC (PTAC/PTHP)",T838&gt;0),T838,IF(Q838="Residential AC",'Emission Factors'!$E$55,IF(AND(Q838="Residential HP",ISBLANK(T838)),"Error",IF(AND(Q838="Residential HP",T838&gt;0),T838,IF(Q838="Commercial AC (&gt;=65k to &lt;135,000k Btu/hr)",'Emission Factors'!$E$57,IF(Q838="Commercial AC (&gt;=135,000k Btu/hr)",'Emission Factors'!$E$58,""))))))))</f>
        <v/>
      </c>
      <c r="V838" s="95"/>
      <c r="W838" s="211" t="str">
        <f>IF(ISBLANK(V838),"",VLOOKUP(V838,'Emission Factors'!$C$81:$G$221,4,FALSE))</f>
        <v/>
      </c>
      <c r="X838" s="210" t="str">
        <f>IF(Q838="Room AC (window/wall)",'Emission Factors'!$F$53,IF(Q838="Room AC (PTAC/PTHP)",'Emission Factors'!$F$54,IF(Q838="Residential AC",'Emission Factors'!$F$55,IF(Q838="Residential HP",'Emission Factors'!$F$56,IF(Q838="Commercial AC (&gt;=65k to &lt;135,000k Btu/hr)",'Emission Factors'!$F$57,IF(Q838="Commercial AC (&gt;=135,000k Btu/hr)",'Emission Factors'!$F$58,""))))))</f>
        <v/>
      </c>
      <c r="Y838" s="211" t="str">
        <f>IF(Q838="Room AC (window/wall)",'Emission Factors'!$G$53,IF(Q838="Room AC (PTAC/PTHP)",'Emission Factors'!$G$54,IF(Q838="Residential AC",'Emission Factors'!$G$55,IF(Q838="Residential HP",'Emission Factors'!$G$56,IF(Q838="Commercial AC (&gt;=65k to &lt;135,000k Btu/hr)",'Emission Factors'!$G$57,IF(Q838="Commercial AC (&gt;=135,000k Btu/hr)",'Emission Factors'!$G$58,""))))))</f>
        <v/>
      </c>
      <c r="Z838" s="96"/>
      <c r="AA838" s="97" t="str">
        <f t="shared" si="121"/>
        <v/>
      </c>
      <c r="AB838" s="97" t="str">
        <f t="shared" si="122"/>
        <v/>
      </c>
      <c r="AC838" s="246" t="str">
        <f t="shared" si="123"/>
        <v/>
      </c>
      <c r="AD838" s="97" t="str">
        <f t="shared" si="124"/>
        <v/>
      </c>
      <c r="AE838" s="97" t="str">
        <f t="shared" si="125"/>
        <v/>
      </c>
      <c r="AF838" s="252" t="str">
        <f t="shared" si="126"/>
        <v/>
      </c>
      <c r="AG838" s="254" t="str">
        <f t="shared" si="127"/>
        <v/>
      </c>
      <c r="AH838" s="248" t="str">
        <f t="shared" si="128"/>
        <v/>
      </c>
      <c r="AI838" s="249" t="str">
        <f t="shared" si="129"/>
        <v/>
      </c>
    </row>
    <row r="839" spans="2:35" x14ac:dyDescent="0.3">
      <c r="B839" s="94"/>
      <c r="C839" s="95"/>
      <c r="D839" s="95"/>
      <c r="E839" s="95"/>
      <c r="F839" s="94"/>
      <c r="G839" s="145"/>
      <c r="H839" s="245"/>
      <c r="I839" s="211" t="str">
        <f>IF(D839="Room AC (window/wall)",'Emission Factors'!$E$53,IF(D839="Room AC (PTAC/PTHP)",H839,IF(D839="Residential AC",'Emission Factors'!$E$55,IF(D839="Residential HP",H839,IF(D839="Commercial AC (&gt;=65k to &lt;135,000k Btu/hr)",'Emission Factors'!$E$57,IF(D839="Commercial AC (&gt;=135,000k Btu/hr)",'Emission Factors'!$E$58,""))))))</f>
        <v/>
      </c>
      <c r="J839" s="96"/>
      <c r="K839" s="211" t="str">
        <f>IF(ISBLANK(J839),"",VLOOKUP(J839,'Emission Factors'!$C$81:$G$221,4,FALSE))</f>
        <v/>
      </c>
      <c r="L839" s="210" t="str">
        <f>IF(D839="Room AC (window/wall)",'Emission Factors'!$F$53,IF(D839="Room AC (PTAC/PTHP)",'Emission Factors'!$F$54,IF(D839="Residential AC",'Emission Factors'!$F$55,IF(D839="Residential HP",'Emission Factors'!$F$56,IF(D839="Commercial AC (&gt;=65k to &lt;135,000k Btu/hr)",'Emission Factors'!$F$57,IF(D839="Commercial AC (&gt;=135,000k Btu/hr)",'Emission Factors'!$F$58,""))))))</f>
        <v/>
      </c>
      <c r="M839" s="211" t="str">
        <f>IF(D839="Room AC (window/wall)",'Emission Factors'!$G$53,IF(D839="Room AC (PTAC/PTHP)",'Emission Factors'!$G$54,IF(D839="Residential AC",'Emission Factors'!$G$55,IF(D839="Residential HP",'Emission Factors'!$G$56,IF(D839="Commercial AC (&gt;=65k to &lt;135,000k Btu/hr)",'Emission Factors'!$G$57,IF(D839="Commercial AC (&gt;=135,000k Btu/hr)",'Emission Factors'!$G$58,""))))))</f>
        <v/>
      </c>
      <c r="N839" s="96"/>
      <c r="O839" s="209" t="str">
        <f>IF(ISBLANK(D839),"",(IF(D839="Room AC (window/wall)",'Emission Factors'!$C$53,IF(D839="Room AC (PTAC/PTHP)",'Emission Factors'!$C$54,IF(D839="Residential AC",'Emission Factors'!$C$55,IF(D839="Residential HP",'Emission Factors'!$C$56,IF(D839="Commercial AC (&gt;=65k to &lt;135,000k Btu/hr)",'Emission Factors'!$C$57,IF(D839="Commercial AC (&gt;=135,000k Btu/hr)",'Emission Factors'!$C$58,""))))))))</f>
        <v/>
      </c>
      <c r="P839" s="209" t="str">
        <f t="shared" si="120"/>
        <v/>
      </c>
      <c r="Q839" s="95"/>
      <c r="R839" s="256"/>
      <c r="S839" s="256"/>
      <c r="T839" s="96"/>
      <c r="U839" s="211" t="str">
        <f>IF(Q839="Room AC (window/wall)",'Emission Factors'!$E$53,IF(AND(Q839="Room AC (PTAC/PTHP)",ISBLANK(T839)),"Error",IF(AND(Q839="Room AC (PTAC/PTHP)",T839&gt;0),T839,IF(Q839="Residential AC",'Emission Factors'!$E$55,IF(AND(Q839="Residential HP",ISBLANK(T839)),"Error",IF(AND(Q839="Residential HP",T839&gt;0),T839,IF(Q839="Commercial AC (&gt;=65k to &lt;135,000k Btu/hr)",'Emission Factors'!$E$57,IF(Q839="Commercial AC (&gt;=135,000k Btu/hr)",'Emission Factors'!$E$58,""))))))))</f>
        <v/>
      </c>
      <c r="V839" s="95"/>
      <c r="W839" s="211" t="str">
        <f>IF(ISBLANK(V839),"",VLOOKUP(V839,'Emission Factors'!$C$81:$G$221,4,FALSE))</f>
        <v/>
      </c>
      <c r="X839" s="210" t="str">
        <f>IF(Q839="Room AC (window/wall)",'Emission Factors'!$F$53,IF(Q839="Room AC (PTAC/PTHP)",'Emission Factors'!$F$54,IF(Q839="Residential AC",'Emission Factors'!$F$55,IF(Q839="Residential HP",'Emission Factors'!$F$56,IF(Q839="Commercial AC (&gt;=65k to &lt;135,000k Btu/hr)",'Emission Factors'!$F$57,IF(Q839="Commercial AC (&gt;=135,000k Btu/hr)",'Emission Factors'!$F$58,""))))))</f>
        <v/>
      </c>
      <c r="Y839" s="211" t="str">
        <f>IF(Q839="Room AC (window/wall)",'Emission Factors'!$G$53,IF(Q839="Room AC (PTAC/PTHP)",'Emission Factors'!$G$54,IF(Q839="Residential AC",'Emission Factors'!$G$55,IF(Q839="Residential HP",'Emission Factors'!$G$56,IF(Q839="Commercial AC (&gt;=65k to &lt;135,000k Btu/hr)",'Emission Factors'!$G$57,IF(Q839="Commercial AC (&gt;=135,000k Btu/hr)",'Emission Factors'!$G$58,""))))))</f>
        <v/>
      </c>
      <c r="Z839" s="96"/>
      <c r="AA839" s="97" t="str">
        <f t="shared" si="121"/>
        <v/>
      </c>
      <c r="AB839" s="97" t="str">
        <f t="shared" si="122"/>
        <v/>
      </c>
      <c r="AC839" s="246" t="str">
        <f t="shared" si="123"/>
        <v/>
      </c>
      <c r="AD839" s="97" t="str">
        <f t="shared" si="124"/>
        <v/>
      </c>
      <c r="AE839" s="97" t="str">
        <f t="shared" si="125"/>
        <v/>
      </c>
      <c r="AF839" s="252" t="str">
        <f t="shared" si="126"/>
        <v/>
      </c>
      <c r="AG839" s="254" t="str">
        <f t="shared" si="127"/>
        <v/>
      </c>
      <c r="AH839" s="248" t="str">
        <f t="shared" si="128"/>
        <v/>
      </c>
      <c r="AI839" s="249" t="str">
        <f t="shared" si="129"/>
        <v/>
      </c>
    </row>
    <row r="840" spans="2:35" x14ac:dyDescent="0.3">
      <c r="B840" s="94"/>
      <c r="C840" s="95"/>
      <c r="D840" s="95"/>
      <c r="E840" s="95"/>
      <c r="F840" s="94"/>
      <c r="G840" s="145"/>
      <c r="H840" s="245"/>
      <c r="I840" s="211" t="str">
        <f>IF(D840="Room AC (window/wall)",'Emission Factors'!$E$53,IF(D840="Room AC (PTAC/PTHP)",H840,IF(D840="Residential AC",'Emission Factors'!$E$55,IF(D840="Residential HP",H840,IF(D840="Commercial AC (&gt;=65k to &lt;135,000k Btu/hr)",'Emission Factors'!$E$57,IF(D840="Commercial AC (&gt;=135,000k Btu/hr)",'Emission Factors'!$E$58,""))))))</f>
        <v/>
      </c>
      <c r="J840" s="96"/>
      <c r="K840" s="211" t="str">
        <f>IF(ISBLANK(J840),"",VLOOKUP(J840,'Emission Factors'!$C$81:$G$221,4,FALSE))</f>
        <v/>
      </c>
      <c r="L840" s="210" t="str">
        <f>IF(D840="Room AC (window/wall)",'Emission Factors'!$F$53,IF(D840="Room AC (PTAC/PTHP)",'Emission Factors'!$F$54,IF(D840="Residential AC",'Emission Factors'!$F$55,IF(D840="Residential HP",'Emission Factors'!$F$56,IF(D840="Commercial AC (&gt;=65k to &lt;135,000k Btu/hr)",'Emission Factors'!$F$57,IF(D840="Commercial AC (&gt;=135,000k Btu/hr)",'Emission Factors'!$F$58,""))))))</f>
        <v/>
      </c>
      <c r="M840" s="211" t="str">
        <f>IF(D840="Room AC (window/wall)",'Emission Factors'!$G$53,IF(D840="Room AC (PTAC/PTHP)",'Emission Factors'!$G$54,IF(D840="Residential AC",'Emission Factors'!$G$55,IF(D840="Residential HP",'Emission Factors'!$G$56,IF(D840="Commercial AC (&gt;=65k to &lt;135,000k Btu/hr)",'Emission Factors'!$G$57,IF(D840="Commercial AC (&gt;=135,000k Btu/hr)",'Emission Factors'!$G$58,""))))))</f>
        <v/>
      </c>
      <c r="N840" s="96"/>
      <c r="O840" s="209" t="str">
        <f>IF(ISBLANK(D840),"",(IF(D840="Room AC (window/wall)",'Emission Factors'!$C$53,IF(D840="Room AC (PTAC/PTHP)",'Emission Factors'!$C$54,IF(D840="Residential AC",'Emission Factors'!$C$55,IF(D840="Residential HP",'Emission Factors'!$C$56,IF(D840="Commercial AC (&gt;=65k to &lt;135,000k Btu/hr)",'Emission Factors'!$C$57,IF(D840="Commercial AC (&gt;=135,000k Btu/hr)",'Emission Factors'!$C$58,""))))))))</f>
        <v/>
      </c>
      <c r="P840" s="209" t="str">
        <f t="shared" si="120"/>
        <v/>
      </c>
      <c r="Q840" s="95"/>
      <c r="R840" s="256"/>
      <c r="S840" s="256"/>
      <c r="T840" s="96"/>
      <c r="U840" s="211" t="str">
        <f>IF(Q840="Room AC (window/wall)",'Emission Factors'!$E$53,IF(AND(Q840="Room AC (PTAC/PTHP)",ISBLANK(T840)),"Error",IF(AND(Q840="Room AC (PTAC/PTHP)",T840&gt;0),T840,IF(Q840="Residential AC",'Emission Factors'!$E$55,IF(AND(Q840="Residential HP",ISBLANK(T840)),"Error",IF(AND(Q840="Residential HP",T840&gt;0),T840,IF(Q840="Commercial AC (&gt;=65k to &lt;135,000k Btu/hr)",'Emission Factors'!$E$57,IF(Q840="Commercial AC (&gt;=135,000k Btu/hr)",'Emission Factors'!$E$58,""))))))))</f>
        <v/>
      </c>
      <c r="V840" s="95"/>
      <c r="W840" s="211" t="str">
        <f>IF(ISBLANK(V840),"",VLOOKUP(V840,'Emission Factors'!$C$81:$G$221,4,FALSE))</f>
        <v/>
      </c>
      <c r="X840" s="210" t="str">
        <f>IF(Q840="Room AC (window/wall)",'Emission Factors'!$F$53,IF(Q840="Room AC (PTAC/PTHP)",'Emission Factors'!$F$54,IF(Q840="Residential AC",'Emission Factors'!$F$55,IF(Q840="Residential HP",'Emission Factors'!$F$56,IF(Q840="Commercial AC (&gt;=65k to &lt;135,000k Btu/hr)",'Emission Factors'!$F$57,IF(Q840="Commercial AC (&gt;=135,000k Btu/hr)",'Emission Factors'!$F$58,""))))))</f>
        <v/>
      </c>
      <c r="Y840" s="211" t="str">
        <f>IF(Q840="Room AC (window/wall)",'Emission Factors'!$G$53,IF(Q840="Room AC (PTAC/PTHP)",'Emission Factors'!$G$54,IF(Q840="Residential AC",'Emission Factors'!$G$55,IF(Q840="Residential HP",'Emission Factors'!$G$56,IF(Q840="Commercial AC (&gt;=65k to &lt;135,000k Btu/hr)",'Emission Factors'!$G$57,IF(Q840="Commercial AC (&gt;=135,000k Btu/hr)",'Emission Factors'!$G$58,""))))))</f>
        <v/>
      </c>
      <c r="Z840" s="96"/>
      <c r="AA840" s="97" t="str">
        <f t="shared" si="121"/>
        <v/>
      </c>
      <c r="AB840" s="97" t="str">
        <f t="shared" si="122"/>
        <v/>
      </c>
      <c r="AC840" s="246" t="str">
        <f t="shared" si="123"/>
        <v/>
      </c>
      <c r="AD840" s="97" t="str">
        <f t="shared" si="124"/>
        <v/>
      </c>
      <c r="AE840" s="97" t="str">
        <f t="shared" si="125"/>
        <v/>
      </c>
      <c r="AF840" s="252" t="str">
        <f t="shared" si="126"/>
        <v/>
      </c>
      <c r="AG840" s="254" t="str">
        <f t="shared" si="127"/>
        <v/>
      </c>
      <c r="AH840" s="248" t="str">
        <f t="shared" si="128"/>
        <v/>
      </c>
      <c r="AI840" s="249" t="str">
        <f t="shared" si="129"/>
        <v/>
      </c>
    </row>
    <row r="841" spans="2:35" x14ac:dyDescent="0.3">
      <c r="B841" s="94"/>
      <c r="C841" s="95"/>
      <c r="D841" s="95"/>
      <c r="E841" s="95"/>
      <c r="F841" s="94"/>
      <c r="G841" s="145"/>
      <c r="H841" s="245"/>
      <c r="I841" s="211" t="str">
        <f>IF(D841="Room AC (window/wall)",'Emission Factors'!$E$53,IF(D841="Room AC (PTAC/PTHP)",H841,IF(D841="Residential AC",'Emission Factors'!$E$55,IF(D841="Residential HP",H841,IF(D841="Commercial AC (&gt;=65k to &lt;135,000k Btu/hr)",'Emission Factors'!$E$57,IF(D841="Commercial AC (&gt;=135,000k Btu/hr)",'Emission Factors'!$E$58,""))))))</f>
        <v/>
      </c>
      <c r="J841" s="96"/>
      <c r="K841" s="211" t="str">
        <f>IF(ISBLANK(J841),"",VLOOKUP(J841,'Emission Factors'!$C$81:$G$221,4,FALSE))</f>
        <v/>
      </c>
      <c r="L841" s="210" t="str">
        <f>IF(D841="Room AC (window/wall)",'Emission Factors'!$F$53,IF(D841="Room AC (PTAC/PTHP)",'Emission Factors'!$F$54,IF(D841="Residential AC",'Emission Factors'!$F$55,IF(D841="Residential HP",'Emission Factors'!$F$56,IF(D841="Commercial AC (&gt;=65k to &lt;135,000k Btu/hr)",'Emission Factors'!$F$57,IF(D841="Commercial AC (&gt;=135,000k Btu/hr)",'Emission Factors'!$F$58,""))))))</f>
        <v/>
      </c>
      <c r="M841" s="211" t="str">
        <f>IF(D841="Room AC (window/wall)",'Emission Factors'!$G$53,IF(D841="Room AC (PTAC/PTHP)",'Emission Factors'!$G$54,IF(D841="Residential AC",'Emission Factors'!$G$55,IF(D841="Residential HP",'Emission Factors'!$G$56,IF(D841="Commercial AC (&gt;=65k to &lt;135,000k Btu/hr)",'Emission Factors'!$G$57,IF(D841="Commercial AC (&gt;=135,000k Btu/hr)",'Emission Factors'!$G$58,""))))))</f>
        <v/>
      </c>
      <c r="N841" s="96"/>
      <c r="O841" s="209" t="str">
        <f>IF(ISBLANK(D841),"",(IF(D841="Room AC (window/wall)",'Emission Factors'!$C$53,IF(D841="Room AC (PTAC/PTHP)",'Emission Factors'!$C$54,IF(D841="Residential AC",'Emission Factors'!$C$55,IF(D841="Residential HP",'Emission Factors'!$C$56,IF(D841="Commercial AC (&gt;=65k to &lt;135,000k Btu/hr)",'Emission Factors'!$C$57,IF(D841="Commercial AC (&gt;=135,000k Btu/hr)",'Emission Factors'!$C$58,""))))))))</f>
        <v/>
      </c>
      <c r="P841" s="209" t="str">
        <f t="shared" si="120"/>
        <v/>
      </c>
      <c r="Q841" s="95"/>
      <c r="R841" s="256"/>
      <c r="S841" s="256"/>
      <c r="T841" s="96"/>
      <c r="U841" s="211" t="str">
        <f>IF(Q841="Room AC (window/wall)",'Emission Factors'!$E$53,IF(AND(Q841="Room AC (PTAC/PTHP)",ISBLANK(T841)),"Error",IF(AND(Q841="Room AC (PTAC/PTHP)",T841&gt;0),T841,IF(Q841="Residential AC",'Emission Factors'!$E$55,IF(AND(Q841="Residential HP",ISBLANK(T841)),"Error",IF(AND(Q841="Residential HP",T841&gt;0),T841,IF(Q841="Commercial AC (&gt;=65k to &lt;135,000k Btu/hr)",'Emission Factors'!$E$57,IF(Q841="Commercial AC (&gt;=135,000k Btu/hr)",'Emission Factors'!$E$58,""))))))))</f>
        <v/>
      </c>
      <c r="V841" s="95"/>
      <c r="W841" s="211" t="str">
        <f>IF(ISBLANK(V841),"",VLOOKUP(V841,'Emission Factors'!$C$81:$G$221,4,FALSE))</f>
        <v/>
      </c>
      <c r="X841" s="210" t="str">
        <f>IF(Q841="Room AC (window/wall)",'Emission Factors'!$F$53,IF(Q841="Room AC (PTAC/PTHP)",'Emission Factors'!$F$54,IF(Q841="Residential AC",'Emission Factors'!$F$55,IF(Q841="Residential HP",'Emission Factors'!$F$56,IF(Q841="Commercial AC (&gt;=65k to &lt;135,000k Btu/hr)",'Emission Factors'!$F$57,IF(Q841="Commercial AC (&gt;=135,000k Btu/hr)",'Emission Factors'!$F$58,""))))))</f>
        <v/>
      </c>
      <c r="Y841" s="211" t="str">
        <f>IF(Q841="Room AC (window/wall)",'Emission Factors'!$G$53,IF(Q841="Room AC (PTAC/PTHP)",'Emission Factors'!$G$54,IF(Q841="Residential AC",'Emission Factors'!$G$55,IF(Q841="Residential HP",'Emission Factors'!$G$56,IF(Q841="Commercial AC (&gt;=65k to &lt;135,000k Btu/hr)",'Emission Factors'!$G$57,IF(Q841="Commercial AC (&gt;=135,000k Btu/hr)",'Emission Factors'!$G$58,""))))))</f>
        <v/>
      </c>
      <c r="Z841" s="96"/>
      <c r="AA841" s="97" t="str">
        <f t="shared" si="121"/>
        <v/>
      </c>
      <c r="AB841" s="97" t="str">
        <f t="shared" si="122"/>
        <v/>
      </c>
      <c r="AC841" s="246" t="str">
        <f t="shared" si="123"/>
        <v/>
      </c>
      <c r="AD841" s="97" t="str">
        <f t="shared" si="124"/>
        <v/>
      </c>
      <c r="AE841" s="97" t="str">
        <f t="shared" si="125"/>
        <v/>
      </c>
      <c r="AF841" s="252" t="str">
        <f t="shared" si="126"/>
        <v/>
      </c>
      <c r="AG841" s="254" t="str">
        <f t="shared" si="127"/>
        <v/>
      </c>
      <c r="AH841" s="248" t="str">
        <f t="shared" si="128"/>
        <v/>
      </c>
      <c r="AI841" s="249" t="str">
        <f t="shared" si="129"/>
        <v/>
      </c>
    </row>
    <row r="842" spans="2:35" x14ac:dyDescent="0.3">
      <c r="B842" s="94"/>
      <c r="C842" s="95"/>
      <c r="D842" s="95"/>
      <c r="E842" s="95"/>
      <c r="F842" s="94"/>
      <c r="G842" s="145"/>
      <c r="H842" s="245"/>
      <c r="I842" s="211" t="str">
        <f>IF(D842="Room AC (window/wall)",'Emission Factors'!$E$53,IF(D842="Room AC (PTAC/PTHP)",H842,IF(D842="Residential AC",'Emission Factors'!$E$55,IF(D842="Residential HP",H842,IF(D842="Commercial AC (&gt;=65k to &lt;135,000k Btu/hr)",'Emission Factors'!$E$57,IF(D842="Commercial AC (&gt;=135,000k Btu/hr)",'Emission Factors'!$E$58,""))))))</f>
        <v/>
      </c>
      <c r="J842" s="96"/>
      <c r="K842" s="211" t="str">
        <f>IF(ISBLANK(J842),"",VLOOKUP(J842,'Emission Factors'!$C$81:$G$221,4,FALSE))</f>
        <v/>
      </c>
      <c r="L842" s="210" t="str">
        <f>IF(D842="Room AC (window/wall)",'Emission Factors'!$F$53,IF(D842="Room AC (PTAC/PTHP)",'Emission Factors'!$F$54,IF(D842="Residential AC",'Emission Factors'!$F$55,IF(D842="Residential HP",'Emission Factors'!$F$56,IF(D842="Commercial AC (&gt;=65k to &lt;135,000k Btu/hr)",'Emission Factors'!$F$57,IF(D842="Commercial AC (&gt;=135,000k Btu/hr)",'Emission Factors'!$F$58,""))))))</f>
        <v/>
      </c>
      <c r="M842" s="211" t="str">
        <f>IF(D842="Room AC (window/wall)",'Emission Factors'!$G$53,IF(D842="Room AC (PTAC/PTHP)",'Emission Factors'!$G$54,IF(D842="Residential AC",'Emission Factors'!$G$55,IF(D842="Residential HP",'Emission Factors'!$G$56,IF(D842="Commercial AC (&gt;=65k to &lt;135,000k Btu/hr)",'Emission Factors'!$G$57,IF(D842="Commercial AC (&gt;=135,000k Btu/hr)",'Emission Factors'!$G$58,""))))))</f>
        <v/>
      </c>
      <c r="N842" s="96"/>
      <c r="O842" s="209" t="str">
        <f>IF(ISBLANK(D842),"",(IF(D842="Room AC (window/wall)",'Emission Factors'!$C$53,IF(D842="Room AC (PTAC/PTHP)",'Emission Factors'!$C$54,IF(D842="Residential AC",'Emission Factors'!$C$55,IF(D842="Residential HP",'Emission Factors'!$C$56,IF(D842="Commercial AC (&gt;=65k to &lt;135,000k Btu/hr)",'Emission Factors'!$C$57,IF(D842="Commercial AC (&gt;=135,000k Btu/hr)",'Emission Factors'!$C$58,""))))))))</f>
        <v/>
      </c>
      <c r="P842" s="209" t="str">
        <f t="shared" si="120"/>
        <v/>
      </c>
      <c r="Q842" s="95"/>
      <c r="R842" s="256"/>
      <c r="S842" s="256"/>
      <c r="T842" s="96"/>
      <c r="U842" s="211" t="str">
        <f>IF(Q842="Room AC (window/wall)",'Emission Factors'!$E$53,IF(AND(Q842="Room AC (PTAC/PTHP)",ISBLANK(T842)),"Error",IF(AND(Q842="Room AC (PTAC/PTHP)",T842&gt;0),T842,IF(Q842="Residential AC",'Emission Factors'!$E$55,IF(AND(Q842="Residential HP",ISBLANK(T842)),"Error",IF(AND(Q842="Residential HP",T842&gt;0),T842,IF(Q842="Commercial AC (&gt;=65k to &lt;135,000k Btu/hr)",'Emission Factors'!$E$57,IF(Q842="Commercial AC (&gt;=135,000k Btu/hr)",'Emission Factors'!$E$58,""))))))))</f>
        <v/>
      </c>
      <c r="V842" s="95"/>
      <c r="W842" s="211" t="str">
        <f>IF(ISBLANK(V842),"",VLOOKUP(V842,'Emission Factors'!$C$81:$G$221,4,FALSE))</f>
        <v/>
      </c>
      <c r="X842" s="210" t="str">
        <f>IF(Q842="Room AC (window/wall)",'Emission Factors'!$F$53,IF(Q842="Room AC (PTAC/PTHP)",'Emission Factors'!$F$54,IF(Q842="Residential AC",'Emission Factors'!$F$55,IF(Q842="Residential HP",'Emission Factors'!$F$56,IF(Q842="Commercial AC (&gt;=65k to &lt;135,000k Btu/hr)",'Emission Factors'!$F$57,IF(Q842="Commercial AC (&gt;=135,000k Btu/hr)",'Emission Factors'!$F$58,""))))))</f>
        <v/>
      </c>
      <c r="Y842" s="211" t="str">
        <f>IF(Q842="Room AC (window/wall)",'Emission Factors'!$G$53,IF(Q842="Room AC (PTAC/PTHP)",'Emission Factors'!$G$54,IF(Q842="Residential AC",'Emission Factors'!$G$55,IF(Q842="Residential HP",'Emission Factors'!$G$56,IF(Q842="Commercial AC (&gt;=65k to &lt;135,000k Btu/hr)",'Emission Factors'!$G$57,IF(Q842="Commercial AC (&gt;=135,000k Btu/hr)",'Emission Factors'!$G$58,""))))))</f>
        <v/>
      </c>
      <c r="Z842" s="96"/>
      <c r="AA842" s="97" t="str">
        <f t="shared" si="121"/>
        <v/>
      </c>
      <c r="AB842" s="97" t="str">
        <f t="shared" si="122"/>
        <v/>
      </c>
      <c r="AC842" s="246" t="str">
        <f t="shared" si="123"/>
        <v/>
      </c>
      <c r="AD842" s="97" t="str">
        <f t="shared" si="124"/>
        <v/>
      </c>
      <c r="AE842" s="97" t="str">
        <f t="shared" si="125"/>
        <v/>
      </c>
      <c r="AF842" s="252" t="str">
        <f t="shared" si="126"/>
        <v/>
      </c>
      <c r="AG842" s="254" t="str">
        <f t="shared" si="127"/>
        <v/>
      </c>
      <c r="AH842" s="248" t="str">
        <f t="shared" si="128"/>
        <v/>
      </c>
      <c r="AI842" s="249" t="str">
        <f t="shared" si="129"/>
        <v/>
      </c>
    </row>
    <row r="843" spans="2:35" x14ac:dyDescent="0.3">
      <c r="B843" s="94"/>
      <c r="C843" s="95"/>
      <c r="D843" s="95"/>
      <c r="E843" s="95"/>
      <c r="F843" s="94"/>
      <c r="G843" s="145"/>
      <c r="H843" s="245"/>
      <c r="I843" s="211" t="str">
        <f>IF(D843="Room AC (window/wall)",'Emission Factors'!$E$53,IF(D843="Room AC (PTAC/PTHP)",H843,IF(D843="Residential AC",'Emission Factors'!$E$55,IF(D843="Residential HP",H843,IF(D843="Commercial AC (&gt;=65k to &lt;135,000k Btu/hr)",'Emission Factors'!$E$57,IF(D843="Commercial AC (&gt;=135,000k Btu/hr)",'Emission Factors'!$E$58,""))))))</f>
        <v/>
      </c>
      <c r="J843" s="96"/>
      <c r="K843" s="211" t="str">
        <f>IF(ISBLANK(J843),"",VLOOKUP(J843,'Emission Factors'!$C$81:$G$221,4,FALSE))</f>
        <v/>
      </c>
      <c r="L843" s="210" t="str">
        <f>IF(D843="Room AC (window/wall)",'Emission Factors'!$F$53,IF(D843="Room AC (PTAC/PTHP)",'Emission Factors'!$F$54,IF(D843="Residential AC",'Emission Factors'!$F$55,IF(D843="Residential HP",'Emission Factors'!$F$56,IF(D843="Commercial AC (&gt;=65k to &lt;135,000k Btu/hr)",'Emission Factors'!$F$57,IF(D843="Commercial AC (&gt;=135,000k Btu/hr)",'Emission Factors'!$F$58,""))))))</f>
        <v/>
      </c>
      <c r="M843" s="211" t="str">
        <f>IF(D843="Room AC (window/wall)",'Emission Factors'!$G$53,IF(D843="Room AC (PTAC/PTHP)",'Emission Factors'!$G$54,IF(D843="Residential AC",'Emission Factors'!$G$55,IF(D843="Residential HP",'Emission Factors'!$G$56,IF(D843="Commercial AC (&gt;=65k to &lt;135,000k Btu/hr)",'Emission Factors'!$G$57,IF(D843="Commercial AC (&gt;=135,000k Btu/hr)",'Emission Factors'!$G$58,""))))))</f>
        <v/>
      </c>
      <c r="N843" s="96"/>
      <c r="O843" s="209" t="str">
        <f>IF(ISBLANK(D843),"",(IF(D843="Room AC (window/wall)",'Emission Factors'!$C$53,IF(D843="Room AC (PTAC/PTHP)",'Emission Factors'!$C$54,IF(D843="Residential AC",'Emission Factors'!$C$55,IF(D843="Residential HP",'Emission Factors'!$C$56,IF(D843="Commercial AC (&gt;=65k to &lt;135,000k Btu/hr)",'Emission Factors'!$C$57,IF(D843="Commercial AC (&gt;=135,000k Btu/hr)",'Emission Factors'!$C$58,""))))))))</f>
        <v/>
      </c>
      <c r="P843" s="209" t="str">
        <f t="shared" si="120"/>
        <v/>
      </c>
      <c r="Q843" s="95"/>
      <c r="R843" s="256"/>
      <c r="S843" s="256"/>
      <c r="T843" s="96"/>
      <c r="U843" s="211" t="str">
        <f>IF(Q843="Room AC (window/wall)",'Emission Factors'!$E$53,IF(AND(Q843="Room AC (PTAC/PTHP)",ISBLANK(T843)),"Error",IF(AND(Q843="Room AC (PTAC/PTHP)",T843&gt;0),T843,IF(Q843="Residential AC",'Emission Factors'!$E$55,IF(AND(Q843="Residential HP",ISBLANK(T843)),"Error",IF(AND(Q843="Residential HP",T843&gt;0),T843,IF(Q843="Commercial AC (&gt;=65k to &lt;135,000k Btu/hr)",'Emission Factors'!$E$57,IF(Q843="Commercial AC (&gt;=135,000k Btu/hr)",'Emission Factors'!$E$58,""))))))))</f>
        <v/>
      </c>
      <c r="V843" s="95"/>
      <c r="W843" s="211" t="str">
        <f>IF(ISBLANK(V843),"",VLOOKUP(V843,'Emission Factors'!$C$81:$G$221,4,FALSE))</f>
        <v/>
      </c>
      <c r="X843" s="210" t="str">
        <f>IF(Q843="Room AC (window/wall)",'Emission Factors'!$F$53,IF(Q843="Room AC (PTAC/PTHP)",'Emission Factors'!$F$54,IF(Q843="Residential AC",'Emission Factors'!$F$55,IF(Q843="Residential HP",'Emission Factors'!$F$56,IF(Q843="Commercial AC (&gt;=65k to &lt;135,000k Btu/hr)",'Emission Factors'!$F$57,IF(Q843="Commercial AC (&gt;=135,000k Btu/hr)",'Emission Factors'!$F$58,""))))))</f>
        <v/>
      </c>
      <c r="Y843" s="211" t="str">
        <f>IF(Q843="Room AC (window/wall)",'Emission Factors'!$G$53,IF(Q843="Room AC (PTAC/PTHP)",'Emission Factors'!$G$54,IF(Q843="Residential AC",'Emission Factors'!$G$55,IF(Q843="Residential HP",'Emission Factors'!$G$56,IF(Q843="Commercial AC (&gt;=65k to &lt;135,000k Btu/hr)",'Emission Factors'!$G$57,IF(Q843="Commercial AC (&gt;=135,000k Btu/hr)",'Emission Factors'!$G$58,""))))))</f>
        <v/>
      </c>
      <c r="Z843" s="96"/>
      <c r="AA843" s="97" t="str">
        <f t="shared" si="121"/>
        <v/>
      </c>
      <c r="AB843" s="97" t="str">
        <f t="shared" si="122"/>
        <v/>
      </c>
      <c r="AC843" s="246" t="str">
        <f t="shared" si="123"/>
        <v/>
      </c>
      <c r="AD843" s="97" t="str">
        <f t="shared" si="124"/>
        <v/>
      </c>
      <c r="AE843" s="97" t="str">
        <f t="shared" si="125"/>
        <v/>
      </c>
      <c r="AF843" s="252" t="str">
        <f t="shared" si="126"/>
        <v/>
      </c>
      <c r="AG843" s="254" t="str">
        <f t="shared" si="127"/>
        <v/>
      </c>
      <c r="AH843" s="248" t="str">
        <f t="shared" si="128"/>
        <v/>
      </c>
      <c r="AI843" s="249" t="str">
        <f t="shared" si="129"/>
        <v/>
      </c>
    </row>
    <row r="844" spans="2:35" x14ac:dyDescent="0.3">
      <c r="B844" s="94"/>
      <c r="C844" s="95"/>
      <c r="D844" s="95"/>
      <c r="E844" s="95"/>
      <c r="F844" s="94"/>
      <c r="G844" s="145"/>
      <c r="H844" s="245"/>
      <c r="I844" s="211" t="str">
        <f>IF(D844="Room AC (window/wall)",'Emission Factors'!$E$53,IF(D844="Room AC (PTAC/PTHP)",H844,IF(D844="Residential AC",'Emission Factors'!$E$55,IF(D844="Residential HP",H844,IF(D844="Commercial AC (&gt;=65k to &lt;135,000k Btu/hr)",'Emission Factors'!$E$57,IF(D844="Commercial AC (&gt;=135,000k Btu/hr)",'Emission Factors'!$E$58,""))))))</f>
        <v/>
      </c>
      <c r="J844" s="96"/>
      <c r="K844" s="211" t="str">
        <f>IF(ISBLANK(J844),"",VLOOKUP(J844,'Emission Factors'!$C$81:$G$221,4,FALSE))</f>
        <v/>
      </c>
      <c r="L844" s="210" t="str">
        <f>IF(D844="Room AC (window/wall)",'Emission Factors'!$F$53,IF(D844="Room AC (PTAC/PTHP)",'Emission Factors'!$F$54,IF(D844="Residential AC",'Emission Factors'!$F$55,IF(D844="Residential HP",'Emission Factors'!$F$56,IF(D844="Commercial AC (&gt;=65k to &lt;135,000k Btu/hr)",'Emission Factors'!$F$57,IF(D844="Commercial AC (&gt;=135,000k Btu/hr)",'Emission Factors'!$F$58,""))))))</f>
        <v/>
      </c>
      <c r="M844" s="211" t="str">
        <f>IF(D844="Room AC (window/wall)",'Emission Factors'!$G$53,IF(D844="Room AC (PTAC/PTHP)",'Emission Factors'!$G$54,IF(D844="Residential AC",'Emission Factors'!$G$55,IF(D844="Residential HP",'Emission Factors'!$G$56,IF(D844="Commercial AC (&gt;=65k to &lt;135,000k Btu/hr)",'Emission Factors'!$G$57,IF(D844="Commercial AC (&gt;=135,000k Btu/hr)",'Emission Factors'!$G$58,""))))))</f>
        <v/>
      </c>
      <c r="N844" s="96"/>
      <c r="O844" s="209" t="str">
        <f>IF(ISBLANK(D844),"",(IF(D844="Room AC (window/wall)",'Emission Factors'!$C$53,IF(D844="Room AC (PTAC/PTHP)",'Emission Factors'!$C$54,IF(D844="Residential AC",'Emission Factors'!$C$55,IF(D844="Residential HP",'Emission Factors'!$C$56,IF(D844="Commercial AC (&gt;=65k to &lt;135,000k Btu/hr)",'Emission Factors'!$C$57,IF(D844="Commercial AC (&gt;=135,000k Btu/hr)",'Emission Factors'!$C$58,""))))))))</f>
        <v/>
      </c>
      <c r="P844" s="209" t="str">
        <f t="shared" si="120"/>
        <v/>
      </c>
      <c r="Q844" s="95"/>
      <c r="R844" s="256"/>
      <c r="S844" s="256"/>
      <c r="T844" s="96"/>
      <c r="U844" s="211" t="str">
        <f>IF(Q844="Room AC (window/wall)",'Emission Factors'!$E$53,IF(AND(Q844="Room AC (PTAC/PTHP)",ISBLANK(T844)),"Error",IF(AND(Q844="Room AC (PTAC/PTHP)",T844&gt;0),T844,IF(Q844="Residential AC",'Emission Factors'!$E$55,IF(AND(Q844="Residential HP",ISBLANK(T844)),"Error",IF(AND(Q844="Residential HP",T844&gt;0),T844,IF(Q844="Commercial AC (&gt;=65k to &lt;135,000k Btu/hr)",'Emission Factors'!$E$57,IF(Q844="Commercial AC (&gt;=135,000k Btu/hr)",'Emission Factors'!$E$58,""))))))))</f>
        <v/>
      </c>
      <c r="V844" s="95"/>
      <c r="W844" s="211" t="str">
        <f>IF(ISBLANK(V844),"",VLOOKUP(V844,'Emission Factors'!$C$81:$G$221,4,FALSE))</f>
        <v/>
      </c>
      <c r="X844" s="210" t="str">
        <f>IF(Q844="Room AC (window/wall)",'Emission Factors'!$F$53,IF(Q844="Room AC (PTAC/PTHP)",'Emission Factors'!$F$54,IF(Q844="Residential AC",'Emission Factors'!$F$55,IF(Q844="Residential HP",'Emission Factors'!$F$56,IF(Q844="Commercial AC (&gt;=65k to &lt;135,000k Btu/hr)",'Emission Factors'!$F$57,IF(Q844="Commercial AC (&gt;=135,000k Btu/hr)",'Emission Factors'!$F$58,""))))))</f>
        <v/>
      </c>
      <c r="Y844" s="211" t="str">
        <f>IF(Q844="Room AC (window/wall)",'Emission Factors'!$G$53,IF(Q844="Room AC (PTAC/PTHP)",'Emission Factors'!$G$54,IF(Q844="Residential AC",'Emission Factors'!$G$55,IF(Q844="Residential HP",'Emission Factors'!$G$56,IF(Q844="Commercial AC (&gt;=65k to &lt;135,000k Btu/hr)",'Emission Factors'!$G$57,IF(Q844="Commercial AC (&gt;=135,000k Btu/hr)",'Emission Factors'!$G$58,""))))))</f>
        <v/>
      </c>
      <c r="Z844" s="96"/>
      <c r="AA844" s="97" t="str">
        <f t="shared" si="121"/>
        <v/>
      </c>
      <c r="AB844" s="97" t="str">
        <f t="shared" si="122"/>
        <v/>
      </c>
      <c r="AC844" s="246" t="str">
        <f t="shared" si="123"/>
        <v/>
      </c>
      <c r="AD844" s="97" t="str">
        <f t="shared" si="124"/>
        <v/>
      </c>
      <c r="AE844" s="97" t="str">
        <f t="shared" si="125"/>
        <v/>
      </c>
      <c r="AF844" s="252" t="str">
        <f t="shared" si="126"/>
        <v/>
      </c>
      <c r="AG844" s="254" t="str">
        <f t="shared" si="127"/>
        <v/>
      </c>
      <c r="AH844" s="248" t="str">
        <f t="shared" si="128"/>
        <v/>
      </c>
      <c r="AI844" s="249" t="str">
        <f t="shared" si="129"/>
        <v/>
      </c>
    </row>
    <row r="845" spans="2:35" x14ac:dyDescent="0.3">
      <c r="B845" s="94"/>
      <c r="C845" s="95"/>
      <c r="D845" s="95"/>
      <c r="E845" s="95"/>
      <c r="F845" s="94"/>
      <c r="G845" s="145"/>
      <c r="H845" s="245"/>
      <c r="I845" s="211" t="str">
        <f>IF(D845="Room AC (window/wall)",'Emission Factors'!$E$53,IF(D845="Room AC (PTAC/PTHP)",H845,IF(D845="Residential AC",'Emission Factors'!$E$55,IF(D845="Residential HP",H845,IF(D845="Commercial AC (&gt;=65k to &lt;135,000k Btu/hr)",'Emission Factors'!$E$57,IF(D845="Commercial AC (&gt;=135,000k Btu/hr)",'Emission Factors'!$E$58,""))))))</f>
        <v/>
      </c>
      <c r="J845" s="96"/>
      <c r="K845" s="211" t="str">
        <f>IF(ISBLANK(J845),"",VLOOKUP(J845,'Emission Factors'!$C$81:$G$221,4,FALSE))</f>
        <v/>
      </c>
      <c r="L845" s="210" t="str">
        <f>IF(D845="Room AC (window/wall)",'Emission Factors'!$F$53,IF(D845="Room AC (PTAC/PTHP)",'Emission Factors'!$F$54,IF(D845="Residential AC",'Emission Factors'!$F$55,IF(D845="Residential HP",'Emission Factors'!$F$56,IF(D845="Commercial AC (&gt;=65k to &lt;135,000k Btu/hr)",'Emission Factors'!$F$57,IF(D845="Commercial AC (&gt;=135,000k Btu/hr)",'Emission Factors'!$F$58,""))))))</f>
        <v/>
      </c>
      <c r="M845" s="211" t="str">
        <f>IF(D845="Room AC (window/wall)",'Emission Factors'!$G$53,IF(D845="Room AC (PTAC/PTHP)",'Emission Factors'!$G$54,IF(D845="Residential AC",'Emission Factors'!$G$55,IF(D845="Residential HP",'Emission Factors'!$G$56,IF(D845="Commercial AC (&gt;=65k to &lt;135,000k Btu/hr)",'Emission Factors'!$G$57,IF(D845="Commercial AC (&gt;=135,000k Btu/hr)",'Emission Factors'!$G$58,""))))))</f>
        <v/>
      </c>
      <c r="N845" s="96"/>
      <c r="O845" s="209" t="str">
        <f>IF(ISBLANK(D845),"",(IF(D845="Room AC (window/wall)",'Emission Factors'!$C$53,IF(D845="Room AC (PTAC/PTHP)",'Emission Factors'!$C$54,IF(D845="Residential AC",'Emission Factors'!$C$55,IF(D845="Residential HP",'Emission Factors'!$C$56,IF(D845="Commercial AC (&gt;=65k to &lt;135,000k Btu/hr)",'Emission Factors'!$C$57,IF(D845="Commercial AC (&gt;=135,000k Btu/hr)",'Emission Factors'!$C$58,""))))))))</f>
        <v/>
      </c>
      <c r="P845" s="209" t="str">
        <f t="shared" si="120"/>
        <v/>
      </c>
      <c r="Q845" s="95"/>
      <c r="R845" s="256"/>
      <c r="S845" s="256"/>
      <c r="T845" s="96"/>
      <c r="U845" s="211" t="str">
        <f>IF(Q845="Room AC (window/wall)",'Emission Factors'!$E$53,IF(AND(Q845="Room AC (PTAC/PTHP)",ISBLANK(T845)),"Error",IF(AND(Q845="Room AC (PTAC/PTHP)",T845&gt;0),T845,IF(Q845="Residential AC",'Emission Factors'!$E$55,IF(AND(Q845="Residential HP",ISBLANK(T845)),"Error",IF(AND(Q845="Residential HP",T845&gt;0),T845,IF(Q845="Commercial AC (&gt;=65k to &lt;135,000k Btu/hr)",'Emission Factors'!$E$57,IF(Q845="Commercial AC (&gt;=135,000k Btu/hr)",'Emission Factors'!$E$58,""))))))))</f>
        <v/>
      </c>
      <c r="V845" s="95"/>
      <c r="W845" s="211" t="str">
        <f>IF(ISBLANK(V845),"",VLOOKUP(V845,'Emission Factors'!$C$81:$G$221,4,FALSE))</f>
        <v/>
      </c>
      <c r="X845" s="210" t="str">
        <f>IF(Q845="Room AC (window/wall)",'Emission Factors'!$F$53,IF(Q845="Room AC (PTAC/PTHP)",'Emission Factors'!$F$54,IF(Q845="Residential AC",'Emission Factors'!$F$55,IF(Q845="Residential HP",'Emission Factors'!$F$56,IF(Q845="Commercial AC (&gt;=65k to &lt;135,000k Btu/hr)",'Emission Factors'!$F$57,IF(Q845="Commercial AC (&gt;=135,000k Btu/hr)",'Emission Factors'!$F$58,""))))))</f>
        <v/>
      </c>
      <c r="Y845" s="211" t="str">
        <f>IF(Q845="Room AC (window/wall)",'Emission Factors'!$G$53,IF(Q845="Room AC (PTAC/PTHP)",'Emission Factors'!$G$54,IF(Q845="Residential AC",'Emission Factors'!$G$55,IF(Q845="Residential HP",'Emission Factors'!$G$56,IF(Q845="Commercial AC (&gt;=65k to &lt;135,000k Btu/hr)",'Emission Factors'!$G$57,IF(Q845="Commercial AC (&gt;=135,000k Btu/hr)",'Emission Factors'!$G$58,""))))))</f>
        <v/>
      </c>
      <c r="Z845" s="96"/>
      <c r="AA845" s="97" t="str">
        <f t="shared" si="121"/>
        <v/>
      </c>
      <c r="AB845" s="97" t="str">
        <f t="shared" si="122"/>
        <v/>
      </c>
      <c r="AC845" s="246" t="str">
        <f t="shared" si="123"/>
        <v/>
      </c>
      <c r="AD845" s="97" t="str">
        <f t="shared" si="124"/>
        <v/>
      </c>
      <c r="AE845" s="97" t="str">
        <f t="shared" si="125"/>
        <v/>
      </c>
      <c r="AF845" s="252" t="str">
        <f t="shared" si="126"/>
        <v/>
      </c>
      <c r="AG845" s="254" t="str">
        <f t="shared" si="127"/>
        <v/>
      </c>
      <c r="AH845" s="248" t="str">
        <f t="shared" si="128"/>
        <v/>
      </c>
      <c r="AI845" s="249" t="str">
        <f t="shared" si="129"/>
        <v/>
      </c>
    </row>
    <row r="846" spans="2:35" x14ac:dyDescent="0.3">
      <c r="B846" s="94"/>
      <c r="C846" s="95"/>
      <c r="D846" s="95"/>
      <c r="E846" s="95"/>
      <c r="F846" s="94"/>
      <c r="G846" s="145"/>
      <c r="H846" s="245"/>
      <c r="I846" s="211" t="str">
        <f>IF(D846="Room AC (window/wall)",'Emission Factors'!$E$53,IF(D846="Room AC (PTAC/PTHP)",H846,IF(D846="Residential AC",'Emission Factors'!$E$55,IF(D846="Residential HP",H846,IF(D846="Commercial AC (&gt;=65k to &lt;135,000k Btu/hr)",'Emission Factors'!$E$57,IF(D846="Commercial AC (&gt;=135,000k Btu/hr)",'Emission Factors'!$E$58,""))))))</f>
        <v/>
      </c>
      <c r="J846" s="96"/>
      <c r="K846" s="211" t="str">
        <f>IF(ISBLANK(J846),"",VLOOKUP(J846,'Emission Factors'!$C$81:$G$221,4,FALSE))</f>
        <v/>
      </c>
      <c r="L846" s="210" t="str">
        <f>IF(D846="Room AC (window/wall)",'Emission Factors'!$F$53,IF(D846="Room AC (PTAC/PTHP)",'Emission Factors'!$F$54,IF(D846="Residential AC",'Emission Factors'!$F$55,IF(D846="Residential HP",'Emission Factors'!$F$56,IF(D846="Commercial AC (&gt;=65k to &lt;135,000k Btu/hr)",'Emission Factors'!$F$57,IF(D846="Commercial AC (&gt;=135,000k Btu/hr)",'Emission Factors'!$F$58,""))))))</f>
        <v/>
      </c>
      <c r="M846" s="211" t="str">
        <f>IF(D846="Room AC (window/wall)",'Emission Factors'!$G$53,IF(D846="Room AC (PTAC/PTHP)",'Emission Factors'!$G$54,IF(D846="Residential AC",'Emission Factors'!$G$55,IF(D846="Residential HP",'Emission Factors'!$G$56,IF(D846="Commercial AC (&gt;=65k to &lt;135,000k Btu/hr)",'Emission Factors'!$G$57,IF(D846="Commercial AC (&gt;=135,000k Btu/hr)",'Emission Factors'!$G$58,""))))))</f>
        <v/>
      </c>
      <c r="N846" s="96"/>
      <c r="O846" s="209" t="str">
        <f>IF(ISBLANK(D846),"",(IF(D846="Room AC (window/wall)",'Emission Factors'!$C$53,IF(D846="Room AC (PTAC/PTHP)",'Emission Factors'!$C$54,IF(D846="Residential AC",'Emission Factors'!$C$55,IF(D846="Residential HP",'Emission Factors'!$C$56,IF(D846="Commercial AC (&gt;=65k to &lt;135,000k Btu/hr)",'Emission Factors'!$C$57,IF(D846="Commercial AC (&gt;=135,000k Btu/hr)",'Emission Factors'!$C$58,""))))))))</f>
        <v/>
      </c>
      <c r="P846" s="209" t="str">
        <f t="shared" ref="P846:P909" si="130">IFERROR(O846-(IF(ISBLANK(R846),"Error",R846)-E846),"")</f>
        <v/>
      </c>
      <c r="Q846" s="95"/>
      <c r="R846" s="256"/>
      <c r="S846" s="256"/>
      <c r="T846" s="96"/>
      <c r="U846" s="211" t="str">
        <f>IF(Q846="Room AC (window/wall)",'Emission Factors'!$E$53,IF(AND(Q846="Room AC (PTAC/PTHP)",ISBLANK(T846)),"Error",IF(AND(Q846="Room AC (PTAC/PTHP)",T846&gt;0),T846,IF(Q846="Residential AC",'Emission Factors'!$E$55,IF(AND(Q846="Residential HP",ISBLANK(T846)),"Error",IF(AND(Q846="Residential HP",T846&gt;0),T846,IF(Q846="Commercial AC (&gt;=65k to &lt;135,000k Btu/hr)",'Emission Factors'!$E$57,IF(Q846="Commercial AC (&gt;=135,000k Btu/hr)",'Emission Factors'!$E$58,""))))))))</f>
        <v/>
      </c>
      <c r="V846" s="95"/>
      <c r="W846" s="211" t="str">
        <f>IF(ISBLANK(V846),"",VLOOKUP(V846,'Emission Factors'!$C$81:$G$221,4,FALSE))</f>
        <v/>
      </c>
      <c r="X846" s="210" t="str">
        <f>IF(Q846="Room AC (window/wall)",'Emission Factors'!$F$53,IF(Q846="Room AC (PTAC/PTHP)",'Emission Factors'!$F$54,IF(Q846="Residential AC",'Emission Factors'!$F$55,IF(Q846="Residential HP",'Emission Factors'!$F$56,IF(Q846="Commercial AC (&gt;=65k to &lt;135,000k Btu/hr)",'Emission Factors'!$F$57,IF(Q846="Commercial AC (&gt;=135,000k Btu/hr)",'Emission Factors'!$F$58,""))))))</f>
        <v/>
      </c>
      <c r="Y846" s="211" t="str">
        <f>IF(Q846="Room AC (window/wall)",'Emission Factors'!$G$53,IF(Q846="Room AC (PTAC/PTHP)",'Emission Factors'!$G$54,IF(Q846="Residential AC",'Emission Factors'!$G$55,IF(Q846="Residential HP",'Emission Factors'!$G$56,IF(Q846="Commercial AC (&gt;=65k to &lt;135,000k Btu/hr)",'Emission Factors'!$G$57,IF(Q846="Commercial AC (&gt;=135,000k Btu/hr)",'Emission Factors'!$G$58,""))))))</f>
        <v/>
      </c>
      <c r="Z846" s="96"/>
      <c r="AA846" s="97" t="str">
        <f t="shared" si="121"/>
        <v/>
      </c>
      <c r="AB846" s="97" t="str">
        <f t="shared" si="122"/>
        <v/>
      </c>
      <c r="AC846" s="246" t="str">
        <f t="shared" si="123"/>
        <v/>
      </c>
      <c r="AD846" s="97" t="str">
        <f t="shared" si="124"/>
        <v/>
      </c>
      <c r="AE846" s="97" t="str">
        <f t="shared" si="125"/>
        <v/>
      </c>
      <c r="AF846" s="252" t="str">
        <f t="shared" si="126"/>
        <v/>
      </c>
      <c r="AG846" s="254" t="str">
        <f t="shared" si="127"/>
        <v/>
      </c>
      <c r="AH846" s="248" t="str">
        <f t="shared" si="128"/>
        <v/>
      </c>
      <c r="AI846" s="249" t="str">
        <f t="shared" si="129"/>
        <v/>
      </c>
    </row>
    <row r="847" spans="2:35" x14ac:dyDescent="0.3">
      <c r="B847" s="94"/>
      <c r="C847" s="95"/>
      <c r="D847" s="95"/>
      <c r="E847" s="95"/>
      <c r="F847" s="94"/>
      <c r="G847" s="145"/>
      <c r="H847" s="245"/>
      <c r="I847" s="211" t="str">
        <f>IF(D847="Room AC (window/wall)",'Emission Factors'!$E$53,IF(D847="Room AC (PTAC/PTHP)",H847,IF(D847="Residential AC",'Emission Factors'!$E$55,IF(D847="Residential HP",H847,IF(D847="Commercial AC (&gt;=65k to &lt;135,000k Btu/hr)",'Emission Factors'!$E$57,IF(D847="Commercial AC (&gt;=135,000k Btu/hr)",'Emission Factors'!$E$58,""))))))</f>
        <v/>
      </c>
      <c r="J847" s="96"/>
      <c r="K847" s="211" t="str">
        <f>IF(ISBLANK(J847),"",VLOOKUP(J847,'Emission Factors'!$C$81:$G$221,4,FALSE))</f>
        <v/>
      </c>
      <c r="L847" s="210" t="str">
        <f>IF(D847="Room AC (window/wall)",'Emission Factors'!$F$53,IF(D847="Room AC (PTAC/PTHP)",'Emission Factors'!$F$54,IF(D847="Residential AC",'Emission Factors'!$F$55,IF(D847="Residential HP",'Emission Factors'!$F$56,IF(D847="Commercial AC (&gt;=65k to &lt;135,000k Btu/hr)",'Emission Factors'!$F$57,IF(D847="Commercial AC (&gt;=135,000k Btu/hr)",'Emission Factors'!$F$58,""))))))</f>
        <v/>
      </c>
      <c r="M847" s="211" t="str">
        <f>IF(D847="Room AC (window/wall)",'Emission Factors'!$G$53,IF(D847="Room AC (PTAC/PTHP)",'Emission Factors'!$G$54,IF(D847="Residential AC",'Emission Factors'!$G$55,IF(D847="Residential HP",'Emission Factors'!$G$56,IF(D847="Commercial AC (&gt;=65k to &lt;135,000k Btu/hr)",'Emission Factors'!$G$57,IF(D847="Commercial AC (&gt;=135,000k Btu/hr)",'Emission Factors'!$G$58,""))))))</f>
        <v/>
      </c>
      <c r="N847" s="96"/>
      <c r="O847" s="209" t="str">
        <f>IF(ISBLANK(D847),"",(IF(D847="Room AC (window/wall)",'Emission Factors'!$C$53,IF(D847="Room AC (PTAC/PTHP)",'Emission Factors'!$C$54,IF(D847="Residential AC",'Emission Factors'!$C$55,IF(D847="Residential HP",'Emission Factors'!$C$56,IF(D847="Commercial AC (&gt;=65k to &lt;135,000k Btu/hr)",'Emission Factors'!$C$57,IF(D847="Commercial AC (&gt;=135,000k Btu/hr)",'Emission Factors'!$C$58,""))))))))</f>
        <v/>
      </c>
      <c r="P847" s="209" t="str">
        <f t="shared" si="130"/>
        <v/>
      </c>
      <c r="Q847" s="95"/>
      <c r="R847" s="256"/>
      <c r="S847" s="256"/>
      <c r="T847" s="96"/>
      <c r="U847" s="211" t="str">
        <f>IF(Q847="Room AC (window/wall)",'Emission Factors'!$E$53,IF(AND(Q847="Room AC (PTAC/PTHP)",ISBLANK(T847)),"Error",IF(AND(Q847="Room AC (PTAC/PTHP)",T847&gt;0),T847,IF(Q847="Residential AC",'Emission Factors'!$E$55,IF(AND(Q847="Residential HP",ISBLANK(T847)),"Error",IF(AND(Q847="Residential HP",T847&gt;0),T847,IF(Q847="Commercial AC (&gt;=65k to &lt;135,000k Btu/hr)",'Emission Factors'!$E$57,IF(Q847="Commercial AC (&gt;=135,000k Btu/hr)",'Emission Factors'!$E$58,""))))))))</f>
        <v/>
      </c>
      <c r="V847" s="95"/>
      <c r="W847" s="211" t="str">
        <f>IF(ISBLANK(V847),"",VLOOKUP(V847,'Emission Factors'!$C$81:$G$221,4,FALSE))</f>
        <v/>
      </c>
      <c r="X847" s="210" t="str">
        <f>IF(Q847="Room AC (window/wall)",'Emission Factors'!$F$53,IF(Q847="Room AC (PTAC/PTHP)",'Emission Factors'!$F$54,IF(Q847="Residential AC",'Emission Factors'!$F$55,IF(Q847="Residential HP",'Emission Factors'!$F$56,IF(Q847="Commercial AC (&gt;=65k to &lt;135,000k Btu/hr)",'Emission Factors'!$F$57,IF(Q847="Commercial AC (&gt;=135,000k Btu/hr)",'Emission Factors'!$F$58,""))))))</f>
        <v/>
      </c>
      <c r="Y847" s="211" t="str">
        <f>IF(Q847="Room AC (window/wall)",'Emission Factors'!$G$53,IF(Q847="Room AC (PTAC/PTHP)",'Emission Factors'!$G$54,IF(Q847="Residential AC",'Emission Factors'!$G$55,IF(Q847="Residential HP",'Emission Factors'!$G$56,IF(Q847="Commercial AC (&gt;=65k to &lt;135,000k Btu/hr)",'Emission Factors'!$G$57,IF(Q847="Commercial AC (&gt;=135,000k Btu/hr)",'Emission Factors'!$G$58,""))))))</f>
        <v/>
      </c>
      <c r="Z847" s="96"/>
      <c r="AA847" s="97" t="str">
        <f t="shared" ref="AA847:AA910" si="131">IF(ISBLANK(Z847),"",(I847*K847*(M847/100)*(N847/2204.6)))</f>
        <v/>
      </c>
      <c r="AB847" s="97" t="str">
        <f t="shared" ref="AB847:AB910" si="132">IF(ISBLANK(Z847),"",(U847*W847*(Y847/100)*(Z847/2204.6)))</f>
        <v/>
      </c>
      <c r="AC847" s="246" t="str">
        <f t="shared" ref="AC847:AC910" si="133">IF(ISBLANK(Z847),"",(AA847-AB847))</f>
        <v/>
      </c>
      <c r="AD847" s="97" t="str">
        <f t="shared" ref="AD847:AD910" si="134">IF(ISBLANK(Z847),"",(H847*K847*(L847/100)*(N847/2204.6)*P847))</f>
        <v/>
      </c>
      <c r="AE847" s="97" t="str">
        <f t="shared" ref="AE847:AE910" si="135">IF(ISBLANK(Z847),"",(T847*W847*(X847/100)*(Z847/2204.6)*P847))</f>
        <v/>
      </c>
      <c r="AF847" s="252" t="str">
        <f t="shared" ref="AF847:AF910" si="136">IF(ISBLANK(Z847),"",(AD847-AE847))</f>
        <v/>
      </c>
      <c r="AG847" s="254" t="str">
        <f t="shared" ref="AG847:AG910" si="137">IF(ISBLANK(S847),"",IF(AND(S847&gt;2024,W847&gt;750),0,SUM(AC847,AF847)))</f>
        <v/>
      </c>
      <c r="AH847" s="248" t="str">
        <f t="shared" ref="AH847:AH910" si="138">IF(ISBLANK(Z847),"",(AG847/Z847))</f>
        <v/>
      </c>
      <c r="AI847" s="249" t="str">
        <f t="shared" ref="AI847:AI910" si="139">IF(ISBLANK(Z847),"",(IF(AG847=0,0,(AG847/G847))))</f>
        <v/>
      </c>
    </row>
    <row r="848" spans="2:35" x14ac:dyDescent="0.3">
      <c r="B848" s="94"/>
      <c r="C848" s="95"/>
      <c r="D848" s="95"/>
      <c r="E848" s="95"/>
      <c r="F848" s="94"/>
      <c r="G848" s="145"/>
      <c r="H848" s="245"/>
      <c r="I848" s="211" t="str">
        <f>IF(D848="Room AC (window/wall)",'Emission Factors'!$E$53,IF(D848="Room AC (PTAC/PTHP)",H848,IF(D848="Residential AC",'Emission Factors'!$E$55,IF(D848="Residential HP",H848,IF(D848="Commercial AC (&gt;=65k to &lt;135,000k Btu/hr)",'Emission Factors'!$E$57,IF(D848="Commercial AC (&gt;=135,000k Btu/hr)",'Emission Factors'!$E$58,""))))))</f>
        <v/>
      </c>
      <c r="J848" s="96"/>
      <c r="K848" s="211" t="str">
        <f>IF(ISBLANK(J848),"",VLOOKUP(J848,'Emission Factors'!$C$81:$G$221,4,FALSE))</f>
        <v/>
      </c>
      <c r="L848" s="210" t="str">
        <f>IF(D848="Room AC (window/wall)",'Emission Factors'!$F$53,IF(D848="Room AC (PTAC/PTHP)",'Emission Factors'!$F$54,IF(D848="Residential AC",'Emission Factors'!$F$55,IF(D848="Residential HP",'Emission Factors'!$F$56,IF(D848="Commercial AC (&gt;=65k to &lt;135,000k Btu/hr)",'Emission Factors'!$F$57,IF(D848="Commercial AC (&gt;=135,000k Btu/hr)",'Emission Factors'!$F$58,""))))))</f>
        <v/>
      </c>
      <c r="M848" s="211" t="str">
        <f>IF(D848="Room AC (window/wall)",'Emission Factors'!$G$53,IF(D848="Room AC (PTAC/PTHP)",'Emission Factors'!$G$54,IF(D848="Residential AC",'Emission Factors'!$G$55,IF(D848="Residential HP",'Emission Factors'!$G$56,IF(D848="Commercial AC (&gt;=65k to &lt;135,000k Btu/hr)",'Emission Factors'!$G$57,IF(D848="Commercial AC (&gt;=135,000k Btu/hr)",'Emission Factors'!$G$58,""))))))</f>
        <v/>
      </c>
      <c r="N848" s="96"/>
      <c r="O848" s="209" t="str">
        <f>IF(ISBLANK(D848),"",(IF(D848="Room AC (window/wall)",'Emission Factors'!$C$53,IF(D848="Room AC (PTAC/PTHP)",'Emission Factors'!$C$54,IF(D848="Residential AC",'Emission Factors'!$C$55,IF(D848="Residential HP",'Emission Factors'!$C$56,IF(D848="Commercial AC (&gt;=65k to &lt;135,000k Btu/hr)",'Emission Factors'!$C$57,IF(D848="Commercial AC (&gt;=135,000k Btu/hr)",'Emission Factors'!$C$58,""))))))))</f>
        <v/>
      </c>
      <c r="P848" s="209" t="str">
        <f t="shared" si="130"/>
        <v/>
      </c>
      <c r="Q848" s="95"/>
      <c r="R848" s="256"/>
      <c r="S848" s="256"/>
      <c r="T848" s="96"/>
      <c r="U848" s="211" t="str">
        <f>IF(Q848="Room AC (window/wall)",'Emission Factors'!$E$53,IF(AND(Q848="Room AC (PTAC/PTHP)",ISBLANK(T848)),"Error",IF(AND(Q848="Room AC (PTAC/PTHP)",T848&gt;0),T848,IF(Q848="Residential AC",'Emission Factors'!$E$55,IF(AND(Q848="Residential HP",ISBLANK(T848)),"Error",IF(AND(Q848="Residential HP",T848&gt;0),T848,IF(Q848="Commercial AC (&gt;=65k to &lt;135,000k Btu/hr)",'Emission Factors'!$E$57,IF(Q848="Commercial AC (&gt;=135,000k Btu/hr)",'Emission Factors'!$E$58,""))))))))</f>
        <v/>
      </c>
      <c r="V848" s="95"/>
      <c r="W848" s="211" t="str">
        <f>IF(ISBLANK(V848),"",VLOOKUP(V848,'Emission Factors'!$C$81:$G$221,4,FALSE))</f>
        <v/>
      </c>
      <c r="X848" s="210" t="str">
        <f>IF(Q848="Room AC (window/wall)",'Emission Factors'!$F$53,IF(Q848="Room AC (PTAC/PTHP)",'Emission Factors'!$F$54,IF(Q848="Residential AC",'Emission Factors'!$F$55,IF(Q848="Residential HP",'Emission Factors'!$F$56,IF(Q848="Commercial AC (&gt;=65k to &lt;135,000k Btu/hr)",'Emission Factors'!$F$57,IF(Q848="Commercial AC (&gt;=135,000k Btu/hr)",'Emission Factors'!$F$58,""))))))</f>
        <v/>
      </c>
      <c r="Y848" s="211" t="str">
        <f>IF(Q848="Room AC (window/wall)",'Emission Factors'!$G$53,IF(Q848="Room AC (PTAC/PTHP)",'Emission Factors'!$G$54,IF(Q848="Residential AC",'Emission Factors'!$G$55,IF(Q848="Residential HP",'Emission Factors'!$G$56,IF(Q848="Commercial AC (&gt;=65k to &lt;135,000k Btu/hr)",'Emission Factors'!$G$57,IF(Q848="Commercial AC (&gt;=135,000k Btu/hr)",'Emission Factors'!$G$58,""))))))</f>
        <v/>
      </c>
      <c r="Z848" s="96"/>
      <c r="AA848" s="97" t="str">
        <f t="shared" si="131"/>
        <v/>
      </c>
      <c r="AB848" s="97" t="str">
        <f t="shared" si="132"/>
        <v/>
      </c>
      <c r="AC848" s="246" t="str">
        <f t="shared" si="133"/>
        <v/>
      </c>
      <c r="AD848" s="97" t="str">
        <f t="shared" si="134"/>
        <v/>
      </c>
      <c r="AE848" s="97" t="str">
        <f t="shared" si="135"/>
        <v/>
      </c>
      <c r="AF848" s="252" t="str">
        <f t="shared" si="136"/>
        <v/>
      </c>
      <c r="AG848" s="254" t="str">
        <f t="shared" si="137"/>
        <v/>
      </c>
      <c r="AH848" s="248" t="str">
        <f t="shared" si="138"/>
        <v/>
      </c>
      <c r="AI848" s="249" t="str">
        <f t="shared" si="139"/>
        <v/>
      </c>
    </row>
    <row r="849" spans="2:35" x14ac:dyDescent="0.3">
      <c r="B849" s="94"/>
      <c r="C849" s="95"/>
      <c r="D849" s="95"/>
      <c r="E849" s="95"/>
      <c r="F849" s="94"/>
      <c r="G849" s="145"/>
      <c r="H849" s="245"/>
      <c r="I849" s="211" t="str">
        <f>IF(D849="Room AC (window/wall)",'Emission Factors'!$E$53,IF(D849="Room AC (PTAC/PTHP)",H849,IF(D849="Residential AC",'Emission Factors'!$E$55,IF(D849="Residential HP",H849,IF(D849="Commercial AC (&gt;=65k to &lt;135,000k Btu/hr)",'Emission Factors'!$E$57,IF(D849="Commercial AC (&gt;=135,000k Btu/hr)",'Emission Factors'!$E$58,""))))))</f>
        <v/>
      </c>
      <c r="J849" s="96"/>
      <c r="K849" s="211" t="str">
        <f>IF(ISBLANK(J849),"",VLOOKUP(J849,'Emission Factors'!$C$81:$G$221,4,FALSE))</f>
        <v/>
      </c>
      <c r="L849" s="210" t="str">
        <f>IF(D849="Room AC (window/wall)",'Emission Factors'!$F$53,IF(D849="Room AC (PTAC/PTHP)",'Emission Factors'!$F$54,IF(D849="Residential AC",'Emission Factors'!$F$55,IF(D849="Residential HP",'Emission Factors'!$F$56,IF(D849="Commercial AC (&gt;=65k to &lt;135,000k Btu/hr)",'Emission Factors'!$F$57,IF(D849="Commercial AC (&gt;=135,000k Btu/hr)",'Emission Factors'!$F$58,""))))))</f>
        <v/>
      </c>
      <c r="M849" s="211" t="str">
        <f>IF(D849="Room AC (window/wall)",'Emission Factors'!$G$53,IF(D849="Room AC (PTAC/PTHP)",'Emission Factors'!$G$54,IF(D849="Residential AC",'Emission Factors'!$G$55,IF(D849="Residential HP",'Emission Factors'!$G$56,IF(D849="Commercial AC (&gt;=65k to &lt;135,000k Btu/hr)",'Emission Factors'!$G$57,IF(D849="Commercial AC (&gt;=135,000k Btu/hr)",'Emission Factors'!$G$58,""))))))</f>
        <v/>
      </c>
      <c r="N849" s="96"/>
      <c r="O849" s="209" t="str">
        <f>IF(ISBLANK(D849),"",(IF(D849="Room AC (window/wall)",'Emission Factors'!$C$53,IF(D849="Room AC (PTAC/PTHP)",'Emission Factors'!$C$54,IF(D849="Residential AC",'Emission Factors'!$C$55,IF(D849="Residential HP",'Emission Factors'!$C$56,IF(D849="Commercial AC (&gt;=65k to &lt;135,000k Btu/hr)",'Emission Factors'!$C$57,IF(D849="Commercial AC (&gt;=135,000k Btu/hr)",'Emission Factors'!$C$58,""))))))))</f>
        <v/>
      </c>
      <c r="P849" s="209" t="str">
        <f t="shared" si="130"/>
        <v/>
      </c>
      <c r="Q849" s="95"/>
      <c r="R849" s="256"/>
      <c r="S849" s="256"/>
      <c r="T849" s="96"/>
      <c r="U849" s="211" t="str">
        <f>IF(Q849="Room AC (window/wall)",'Emission Factors'!$E$53,IF(AND(Q849="Room AC (PTAC/PTHP)",ISBLANK(T849)),"Error",IF(AND(Q849="Room AC (PTAC/PTHP)",T849&gt;0),T849,IF(Q849="Residential AC",'Emission Factors'!$E$55,IF(AND(Q849="Residential HP",ISBLANK(T849)),"Error",IF(AND(Q849="Residential HP",T849&gt;0),T849,IF(Q849="Commercial AC (&gt;=65k to &lt;135,000k Btu/hr)",'Emission Factors'!$E$57,IF(Q849="Commercial AC (&gt;=135,000k Btu/hr)",'Emission Factors'!$E$58,""))))))))</f>
        <v/>
      </c>
      <c r="V849" s="95"/>
      <c r="W849" s="211" t="str">
        <f>IF(ISBLANK(V849),"",VLOOKUP(V849,'Emission Factors'!$C$81:$G$221,4,FALSE))</f>
        <v/>
      </c>
      <c r="X849" s="210" t="str">
        <f>IF(Q849="Room AC (window/wall)",'Emission Factors'!$F$53,IF(Q849="Room AC (PTAC/PTHP)",'Emission Factors'!$F$54,IF(Q849="Residential AC",'Emission Factors'!$F$55,IF(Q849="Residential HP",'Emission Factors'!$F$56,IF(Q849="Commercial AC (&gt;=65k to &lt;135,000k Btu/hr)",'Emission Factors'!$F$57,IF(Q849="Commercial AC (&gt;=135,000k Btu/hr)",'Emission Factors'!$F$58,""))))))</f>
        <v/>
      </c>
      <c r="Y849" s="211" t="str">
        <f>IF(Q849="Room AC (window/wall)",'Emission Factors'!$G$53,IF(Q849="Room AC (PTAC/PTHP)",'Emission Factors'!$G$54,IF(Q849="Residential AC",'Emission Factors'!$G$55,IF(Q849="Residential HP",'Emission Factors'!$G$56,IF(Q849="Commercial AC (&gt;=65k to &lt;135,000k Btu/hr)",'Emission Factors'!$G$57,IF(Q849="Commercial AC (&gt;=135,000k Btu/hr)",'Emission Factors'!$G$58,""))))))</f>
        <v/>
      </c>
      <c r="Z849" s="96"/>
      <c r="AA849" s="97" t="str">
        <f t="shared" si="131"/>
        <v/>
      </c>
      <c r="AB849" s="97" t="str">
        <f t="shared" si="132"/>
        <v/>
      </c>
      <c r="AC849" s="246" t="str">
        <f t="shared" si="133"/>
        <v/>
      </c>
      <c r="AD849" s="97" t="str">
        <f t="shared" si="134"/>
        <v/>
      </c>
      <c r="AE849" s="97" t="str">
        <f t="shared" si="135"/>
        <v/>
      </c>
      <c r="AF849" s="252" t="str">
        <f t="shared" si="136"/>
        <v/>
      </c>
      <c r="AG849" s="254" t="str">
        <f t="shared" si="137"/>
        <v/>
      </c>
      <c r="AH849" s="248" t="str">
        <f t="shared" si="138"/>
        <v/>
      </c>
      <c r="AI849" s="249" t="str">
        <f t="shared" si="139"/>
        <v/>
      </c>
    </row>
    <row r="850" spans="2:35" x14ac:dyDescent="0.3">
      <c r="B850" s="94"/>
      <c r="C850" s="95"/>
      <c r="D850" s="95"/>
      <c r="E850" s="95"/>
      <c r="F850" s="94"/>
      <c r="G850" s="145"/>
      <c r="H850" s="245"/>
      <c r="I850" s="211" t="str">
        <f>IF(D850="Room AC (window/wall)",'Emission Factors'!$E$53,IF(D850="Room AC (PTAC/PTHP)",H850,IF(D850="Residential AC",'Emission Factors'!$E$55,IF(D850="Residential HP",H850,IF(D850="Commercial AC (&gt;=65k to &lt;135,000k Btu/hr)",'Emission Factors'!$E$57,IF(D850="Commercial AC (&gt;=135,000k Btu/hr)",'Emission Factors'!$E$58,""))))))</f>
        <v/>
      </c>
      <c r="J850" s="96"/>
      <c r="K850" s="211" t="str">
        <f>IF(ISBLANK(J850),"",VLOOKUP(J850,'Emission Factors'!$C$81:$G$221,4,FALSE))</f>
        <v/>
      </c>
      <c r="L850" s="210" t="str">
        <f>IF(D850="Room AC (window/wall)",'Emission Factors'!$F$53,IF(D850="Room AC (PTAC/PTHP)",'Emission Factors'!$F$54,IF(D850="Residential AC",'Emission Factors'!$F$55,IF(D850="Residential HP",'Emission Factors'!$F$56,IF(D850="Commercial AC (&gt;=65k to &lt;135,000k Btu/hr)",'Emission Factors'!$F$57,IF(D850="Commercial AC (&gt;=135,000k Btu/hr)",'Emission Factors'!$F$58,""))))))</f>
        <v/>
      </c>
      <c r="M850" s="211" t="str">
        <f>IF(D850="Room AC (window/wall)",'Emission Factors'!$G$53,IF(D850="Room AC (PTAC/PTHP)",'Emission Factors'!$G$54,IF(D850="Residential AC",'Emission Factors'!$G$55,IF(D850="Residential HP",'Emission Factors'!$G$56,IF(D850="Commercial AC (&gt;=65k to &lt;135,000k Btu/hr)",'Emission Factors'!$G$57,IF(D850="Commercial AC (&gt;=135,000k Btu/hr)",'Emission Factors'!$G$58,""))))))</f>
        <v/>
      </c>
      <c r="N850" s="96"/>
      <c r="O850" s="209" t="str">
        <f>IF(ISBLANK(D850),"",(IF(D850="Room AC (window/wall)",'Emission Factors'!$C$53,IF(D850="Room AC (PTAC/PTHP)",'Emission Factors'!$C$54,IF(D850="Residential AC",'Emission Factors'!$C$55,IF(D850="Residential HP",'Emission Factors'!$C$56,IF(D850="Commercial AC (&gt;=65k to &lt;135,000k Btu/hr)",'Emission Factors'!$C$57,IF(D850="Commercial AC (&gt;=135,000k Btu/hr)",'Emission Factors'!$C$58,""))))))))</f>
        <v/>
      </c>
      <c r="P850" s="209" t="str">
        <f t="shared" si="130"/>
        <v/>
      </c>
      <c r="Q850" s="95"/>
      <c r="R850" s="256"/>
      <c r="S850" s="256"/>
      <c r="T850" s="96"/>
      <c r="U850" s="211" t="str">
        <f>IF(Q850="Room AC (window/wall)",'Emission Factors'!$E$53,IF(AND(Q850="Room AC (PTAC/PTHP)",ISBLANK(T850)),"Error",IF(AND(Q850="Room AC (PTAC/PTHP)",T850&gt;0),T850,IF(Q850="Residential AC",'Emission Factors'!$E$55,IF(AND(Q850="Residential HP",ISBLANK(T850)),"Error",IF(AND(Q850="Residential HP",T850&gt;0),T850,IF(Q850="Commercial AC (&gt;=65k to &lt;135,000k Btu/hr)",'Emission Factors'!$E$57,IF(Q850="Commercial AC (&gt;=135,000k Btu/hr)",'Emission Factors'!$E$58,""))))))))</f>
        <v/>
      </c>
      <c r="V850" s="95"/>
      <c r="W850" s="211" t="str">
        <f>IF(ISBLANK(V850),"",VLOOKUP(V850,'Emission Factors'!$C$81:$G$221,4,FALSE))</f>
        <v/>
      </c>
      <c r="X850" s="210" t="str">
        <f>IF(Q850="Room AC (window/wall)",'Emission Factors'!$F$53,IF(Q850="Room AC (PTAC/PTHP)",'Emission Factors'!$F$54,IF(Q850="Residential AC",'Emission Factors'!$F$55,IF(Q850="Residential HP",'Emission Factors'!$F$56,IF(Q850="Commercial AC (&gt;=65k to &lt;135,000k Btu/hr)",'Emission Factors'!$F$57,IF(Q850="Commercial AC (&gt;=135,000k Btu/hr)",'Emission Factors'!$F$58,""))))))</f>
        <v/>
      </c>
      <c r="Y850" s="211" t="str">
        <f>IF(Q850="Room AC (window/wall)",'Emission Factors'!$G$53,IF(Q850="Room AC (PTAC/PTHP)",'Emission Factors'!$G$54,IF(Q850="Residential AC",'Emission Factors'!$G$55,IF(Q850="Residential HP",'Emission Factors'!$G$56,IF(Q850="Commercial AC (&gt;=65k to &lt;135,000k Btu/hr)",'Emission Factors'!$G$57,IF(Q850="Commercial AC (&gt;=135,000k Btu/hr)",'Emission Factors'!$G$58,""))))))</f>
        <v/>
      </c>
      <c r="Z850" s="96"/>
      <c r="AA850" s="97" t="str">
        <f t="shared" si="131"/>
        <v/>
      </c>
      <c r="AB850" s="97" t="str">
        <f t="shared" si="132"/>
        <v/>
      </c>
      <c r="AC850" s="246" t="str">
        <f t="shared" si="133"/>
        <v/>
      </c>
      <c r="AD850" s="97" t="str">
        <f t="shared" si="134"/>
        <v/>
      </c>
      <c r="AE850" s="97" t="str">
        <f t="shared" si="135"/>
        <v/>
      </c>
      <c r="AF850" s="252" t="str">
        <f t="shared" si="136"/>
        <v/>
      </c>
      <c r="AG850" s="254" t="str">
        <f t="shared" si="137"/>
        <v/>
      </c>
      <c r="AH850" s="248" t="str">
        <f t="shared" si="138"/>
        <v/>
      </c>
      <c r="AI850" s="249" t="str">
        <f t="shared" si="139"/>
        <v/>
      </c>
    </row>
    <row r="851" spans="2:35" x14ac:dyDescent="0.3">
      <c r="B851" s="94"/>
      <c r="C851" s="95"/>
      <c r="D851" s="95"/>
      <c r="E851" s="95"/>
      <c r="F851" s="94"/>
      <c r="G851" s="145"/>
      <c r="H851" s="245"/>
      <c r="I851" s="211" t="str">
        <f>IF(D851="Room AC (window/wall)",'Emission Factors'!$E$53,IF(D851="Room AC (PTAC/PTHP)",H851,IF(D851="Residential AC",'Emission Factors'!$E$55,IF(D851="Residential HP",H851,IF(D851="Commercial AC (&gt;=65k to &lt;135,000k Btu/hr)",'Emission Factors'!$E$57,IF(D851="Commercial AC (&gt;=135,000k Btu/hr)",'Emission Factors'!$E$58,""))))))</f>
        <v/>
      </c>
      <c r="J851" s="96"/>
      <c r="K851" s="211" t="str">
        <f>IF(ISBLANK(J851),"",VLOOKUP(J851,'Emission Factors'!$C$81:$G$221,4,FALSE))</f>
        <v/>
      </c>
      <c r="L851" s="210" t="str">
        <f>IF(D851="Room AC (window/wall)",'Emission Factors'!$F$53,IF(D851="Room AC (PTAC/PTHP)",'Emission Factors'!$F$54,IF(D851="Residential AC",'Emission Factors'!$F$55,IF(D851="Residential HP",'Emission Factors'!$F$56,IF(D851="Commercial AC (&gt;=65k to &lt;135,000k Btu/hr)",'Emission Factors'!$F$57,IF(D851="Commercial AC (&gt;=135,000k Btu/hr)",'Emission Factors'!$F$58,""))))))</f>
        <v/>
      </c>
      <c r="M851" s="211" t="str">
        <f>IF(D851="Room AC (window/wall)",'Emission Factors'!$G$53,IF(D851="Room AC (PTAC/PTHP)",'Emission Factors'!$G$54,IF(D851="Residential AC",'Emission Factors'!$G$55,IF(D851="Residential HP",'Emission Factors'!$G$56,IF(D851="Commercial AC (&gt;=65k to &lt;135,000k Btu/hr)",'Emission Factors'!$G$57,IF(D851="Commercial AC (&gt;=135,000k Btu/hr)",'Emission Factors'!$G$58,""))))))</f>
        <v/>
      </c>
      <c r="N851" s="96"/>
      <c r="O851" s="209" t="str">
        <f>IF(ISBLANK(D851),"",(IF(D851="Room AC (window/wall)",'Emission Factors'!$C$53,IF(D851="Room AC (PTAC/PTHP)",'Emission Factors'!$C$54,IF(D851="Residential AC",'Emission Factors'!$C$55,IF(D851="Residential HP",'Emission Factors'!$C$56,IF(D851="Commercial AC (&gt;=65k to &lt;135,000k Btu/hr)",'Emission Factors'!$C$57,IF(D851="Commercial AC (&gt;=135,000k Btu/hr)",'Emission Factors'!$C$58,""))))))))</f>
        <v/>
      </c>
      <c r="P851" s="209" t="str">
        <f t="shared" si="130"/>
        <v/>
      </c>
      <c r="Q851" s="95"/>
      <c r="R851" s="256"/>
      <c r="S851" s="256"/>
      <c r="T851" s="96"/>
      <c r="U851" s="211" t="str">
        <f>IF(Q851="Room AC (window/wall)",'Emission Factors'!$E$53,IF(AND(Q851="Room AC (PTAC/PTHP)",ISBLANK(T851)),"Error",IF(AND(Q851="Room AC (PTAC/PTHP)",T851&gt;0),T851,IF(Q851="Residential AC",'Emission Factors'!$E$55,IF(AND(Q851="Residential HP",ISBLANK(T851)),"Error",IF(AND(Q851="Residential HP",T851&gt;0),T851,IF(Q851="Commercial AC (&gt;=65k to &lt;135,000k Btu/hr)",'Emission Factors'!$E$57,IF(Q851="Commercial AC (&gt;=135,000k Btu/hr)",'Emission Factors'!$E$58,""))))))))</f>
        <v/>
      </c>
      <c r="V851" s="95"/>
      <c r="W851" s="211" t="str">
        <f>IF(ISBLANK(V851),"",VLOOKUP(V851,'Emission Factors'!$C$81:$G$221,4,FALSE))</f>
        <v/>
      </c>
      <c r="X851" s="210" t="str">
        <f>IF(Q851="Room AC (window/wall)",'Emission Factors'!$F$53,IF(Q851="Room AC (PTAC/PTHP)",'Emission Factors'!$F$54,IF(Q851="Residential AC",'Emission Factors'!$F$55,IF(Q851="Residential HP",'Emission Factors'!$F$56,IF(Q851="Commercial AC (&gt;=65k to &lt;135,000k Btu/hr)",'Emission Factors'!$F$57,IF(Q851="Commercial AC (&gt;=135,000k Btu/hr)",'Emission Factors'!$F$58,""))))))</f>
        <v/>
      </c>
      <c r="Y851" s="211" t="str">
        <f>IF(Q851="Room AC (window/wall)",'Emission Factors'!$G$53,IF(Q851="Room AC (PTAC/PTHP)",'Emission Factors'!$G$54,IF(Q851="Residential AC",'Emission Factors'!$G$55,IF(Q851="Residential HP",'Emission Factors'!$G$56,IF(Q851="Commercial AC (&gt;=65k to &lt;135,000k Btu/hr)",'Emission Factors'!$G$57,IF(Q851="Commercial AC (&gt;=135,000k Btu/hr)",'Emission Factors'!$G$58,""))))))</f>
        <v/>
      </c>
      <c r="Z851" s="96"/>
      <c r="AA851" s="97" t="str">
        <f t="shared" si="131"/>
        <v/>
      </c>
      <c r="AB851" s="97" t="str">
        <f t="shared" si="132"/>
        <v/>
      </c>
      <c r="AC851" s="246" t="str">
        <f t="shared" si="133"/>
        <v/>
      </c>
      <c r="AD851" s="97" t="str">
        <f t="shared" si="134"/>
        <v/>
      </c>
      <c r="AE851" s="97" t="str">
        <f t="shared" si="135"/>
        <v/>
      </c>
      <c r="AF851" s="252" t="str">
        <f t="shared" si="136"/>
        <v/>
      </c>
      <c r="AG851" s="254" t="str">
        <f t="shared" si="137"/>
        <v/>
      </c>
      <c r="AH851" s="248" t="str">
        <f t="shared" si="138"/>
        <v/>
      </c>
      <c r="AI851" s="249" t="str">
        <f t="shared" si="139"/>
        <v/>
      </c>
    </row>
    <row r="852" spans="2:35" x14ac:dyDescent="0.3">
      <c r="B852" s="94"/>
      <c r="C852" s="95"/>
      <c r="D852" s="95"/>
      <c r="E852" s="95"/>
      <c r="F852" s="94"/>
      <c r="G852" s="145"/>
      <c r="H852" s="245"/>
      <c r="I852" s="211" t="str">
        <f>IF(D852="Room AC (window/wall)",'Emission Factors'!$E$53,IF(D852="Room AC (PTAC/PTHP)",H852,IF(D852="Residential AC",'Emission Factors'!$E$55,IF(D852="Residential HP",H852,IF(D852="Commercial AC (&gt;=65k to &lt;135,000k Btu/hr)",'Emission Factors'!$E$57,IF(D852="Commercial AC (&gt;=135,000k Btu/hr)",'Emission Factors'!$E$58,""))))))</f>
        <v/>
      </c>
      <c r="J852" s="96"/>
      <c r="K852" s="211" t="str">
        <f>IF(ISBLANK(J852),"",VLOOKUP(J852,'Emission Factors'!$C$81:$G$221,4,FALSE))</f>
        <v/>
      </c>
      <c r="L852" s="210" t="str">
        <f>IF(D852="Room AC (window/wall)",'Emission Factors'!$F$53,IF(D852="Room AC (PTAC/PTHP)",'Emission Factors'!$F$54,IF(D852="Residential AC",'Emission Factors'!$F$55,IF(D852="Residential HP",'Emission Factors'!$F$56,IF(D852="Commercial AC (&gt;=65k to &lt;135,000k Btu/hr)",'Emission Factors'!$F$57,IF(D852="Commercial AC (&gt;=135,000k Btu/hr)",'Emission Factors'!$F$58,""))))))</f>
        <v/>
      </c>
      <c r="M852" s="211" t="str">
        <f>IF(D852="Room AC (window/wall)",'Emission Factors'!$G$53,IF(D852="Room AC (PTAC/PTHP)",'Emission Factors'!$G$54,IF(D852="Residential AC",'Emission Factors'!$G$55,IF(D852="Residential HP",'Emission Factors'!$G$56,IF(D852="Commercial AC (&gt;=65k to &lt;135,000k Btu/hr)",'Emission Factors'!$G$57,IF(D852="Commercial AC (&gt;=135,000k Btu/hr)",'Emission Factors'!$G$58,""))))))</f>
        <v/>
      </c>
      <c r="N852" s="96"/>
      <c r="O852" s="209" t="str">
        <f>IF(ISBLANK(D852),"",(IF(D852="Room AC (window/wall)",'Emission Factors'!$C$53,IF(D852="Room AC (PTAC/PTHP)",'Emission Factors'!$C$54,IF(D852="Residential AC",'Emission Factors'!$C$55,IF(D852="Residential HP",'Emission Factors'!$C$56,IF(D852="Commercial AC (&gt;=65k to &lt;135,000k Btu/hr)",'Emission Factors'!$C$57,IF(D852="Commercial AC (&gt;=135,000k Btu/hr)",'Emission Factors'!$C$58,""))))))))</f>
        <v/>
      </c>
      <c r="P852" s="209" t="str">
        <f t="shared" si="130"/>
        <v/>
      </c>
      <c r="Q852" s="95"/>
      <c r="R852" s="256"/>
      <c r="S852" s="256"/>
      <c r="T852" s="96"/>
      <c r="U852" s="211" t="str">
        <f>IF(Q852="Room AC (window/wall)",'Emission Factors'!$E$53,IF(AND(Q852="Room AC (PTAC/PTHP)",ISBLANK(T852)),"Error",IF(AND(Q852="Room AC (PTAC/PTHP)",T852&gt;0),T852,IF(Q852="Residential AC",'Emission Factors'!$E$55,IF(AND(Q852="Residential HP",ISBLANK(T852)),"Error",IF(AND(Q852="Residential HP",T852&gt;0),T852,IF(Q852="Commercial AC (&gt;=65k to &lt;135,000k Btu/hr)",'Emission Factors'!$E$57,IF(Q852="Commercial AC (&gt;=135,000k Btu/hr)",'Emission Factors'!$E$58,""))))))))</f>
        <v/>
      </c>
      <c r="V852" s="95"/>
      <c r="W852" s="211" t="str">
        <f>IF(ISBLANK(V852),"",VLOOKUP(V852,'Emission Factors'!$C$81:$G$221,4,FALSE))</f>
        <v/>
      </c>
      <c r="X852" s="210" t="str">
        <f>IF(Q852="Room AC (window/wall)",'Emission Factors'!$F$53,IF(Q852="Room AC (PTAC/PTHP)",'Emission Factors'!$F$54,IF(Q852="Residential AC",'Emission Factors'!$F$55,IF(Q852="Residential HP",'Emission Factors'!$F$56,IF(Q852="Commercial AC (&gt;=65k to &lt;135,000k Btu/hr)",'Emission Factors'!$F$57,IF(Q852="Commercial AC (&gt;=135,000k Btu/hr)",'Emission Factors'!$F$58,""))))))</f>
        <v/>
      </c>
      <c r="Y852" s="211" t="str">
        <f>IF(Q852="Room AC (window/wall)",'Emission Factors'!$G$53,IF(Q852="Room AC (PTAC/PTHP)",'Emission Factors'!$G$54,IF(Q852="Residential AC",'Emission Factors'!$G$55,IF(Q852="Residential HP",'Emission Factors'!$G$56,IF(Q852="Commercial AC (&gt;=65k to &lt;135,000k Btu/hr)",'Emission Factors'!$G$57,IF(Q852="Commercial AC (&gt;=135,000k Btu/hr)",'Emission Factors'!$G$58,""))))))</f>
        <v/>
      </c>
      <c r="Z852" s="96"/>
      <c r="AA852" s="97" t="str">
        <f t="shared" si="131"/>
        <v/>
      </c>
      <c r="AB852" s="97" t="str">
        <f t="shared" si="132"/>
        <v/>
      </c>
      <c r="AC852" s="246" t="str">
        <f t="shared" si="133"/>
        <v/>
      </c>
      <c r="AD852" s="97" t="str">
        <f t="shared" si="134"/>
        <v/>
      </c>
      <c r="AE852" s="97" t="str">
        <f t="shared" si="135"/>
        <v/>
      </c>
      <c r="AF852" s="252" t="str">
        <f t="shared" si="136"/>
        <v/>
      </c>
      <c r="AG852" s="254" t="str">
        <f t="shared" si="137"/>
        <v/>
      </c>
      <c r="AH852" s="248" t="str">
        <f t="shared" si="138"/>
        <v/>
      </c>
      <c r="AI852" s="249" t="str">
        <f t="shared" si="139"/>
        <v/>
      </c>
    </row>
    <row r="853" spans="2:35" x14ac:dyDescent="0.3">
      <c r="B853" s="94"/>
      <c r="C853" s="95"/>
      <c r="D853" s="95"/>
      <c r="E853" s="95"/>
      <c r="F853" s="94"/>
      <c r="G853" s="145"/>
      <c r="H853" s="245"/>
      <c r="I853" s="211" t="str">
        <f>IF(D853="Room AC (window/wall)",'Emission Factors'!$E$53,IF(D853="Room AC (PTAC/PTHP)",H853,IF(D853="Residential AC",'Emission Factors'!$E$55,IF(D853="Residential HP",H853,IF(D853="Commercial AC (&gt;=65k to &lt;135,000k Btu/hr)",'Emission Factors'!$E$57,IF(D853="Commercial AC (&gt;=135,000k Btu/hr)",'Emission Factors'!$E$58,""))))))</f>
        <v/>
      </c>
      <c r="J853" s="96"/>
      <c r="K853" s="211" t="str">
        <f>IF(ISBLANK(J853),"",VLOOKUP(J853,'Emission Factors'!$C$81:$G$221,4,FALSE))</f>
        <v/>
      </c>
      <c r="L853" s="210" t="str">
        <f>IF(D853="Room AC (window/wall)",'Emission Factors'!$F$53,IF(D853="Room AC (PTAC/PTHP)",'Emission Factors'!$F$54,IF(D853="Residential AC",'Emission Factors'!$F$55,IF(D853="Residential HP",'Emission Factors'!$F$56,IF(D853="Commercial AC (&gt;=65k to &lt;135,000k Btu/hr)",'Emission Factors'!$F$57,IF(D853="Commercial AC (&gt;=135,000k Btu/hr)",'Emission Factors'!$F$58,""))))))</f>
        <v/>
      </c>
      <c r="M853" s="211" t="str">
        <f>IF(D853="Room AC (window/wall)",'Emission Factors'!$G$53,IF(D853="Room AC (PTAC/PTHP)",'Emission Factors'!$G$54,IF(D853="Residential AC",'Emission Factors'!$G$55,IF(D853="Residential HP",'Emission Factors'!$G$56,IF(D853="Commercial AC (&gt;=65k to &lt;135,000k Btu/hr)",'Emission Factors'!$G$57,IF(D853="Commercial AC (&gt;=135,000k Btu/hr)",'Emission Factors'!$G$58,""))))))</f>
        <v/>
      </c>
      <c r="N853" s="96"/>
      <c r="O853" s="209" t="str">
        <f>IF(ISBLANK(D853),"",(IF(D853="Room AC (window/wall)",'Emission Factors'!$C$53,IF(D853="Room AC (PTAC/PTHP)",'Emission Factors'!$C$54,IF(D853="Residential AC",'Emission Factors'!$C$55,IF(D853="Residential HP",'Emission Factors'!$C$56,IF(D853="Commercial AC (&gt;=65k to &lt;135,000k Btu/hr)",'Emission Factors'!$C$57,IF(D853="Commercial AC (&gt;=135,000k Btu/hr)",'Emission Factors'!$C$58,""))))))))</f>
        <v/>
      </c>
      <c r="P853" s="209" t="str">
        <f t="shared" si="130"/>
        <v/>
      </c>
      <c r="Q853" s="95"/>
      <c r="R853" s="256"/>
      <c r="S853" s="256"/>
      <c r="T853" s="96"/>
      <c r="U853" s="211" t="str">
        <f>IF(Q853="Room AC (window/wall)",'Emission Factors'!$E$53,IF(AND(Q853="Room AC (PTAC/PTHP)",ISBLANK(T853)),"Error",IF(AND(Q853="Room AC (PTAC/PTHP)",T853&gt;0),T853,IF(Q853="Residential AC",'Emission Factors'!$E$55,IF(AND(Q853="Residential HP",ISBLANK(T853)),"Error",IF(AND(Q853="Residential HP",T853&gt;0),T853,IF(Q853="Commercial AC (&gt;=65k to &lt;135,000k Btu/hr)",'Emission Factors'!$E$57,IF(Q853="Commercial AC (&gt;=135,000k Btu/hr)",'Emission Factors'!$E$58,""))))))))</f>
        <v/>
      </c>
      <c r="V853" s="95"/>
      <c r="W853" s="211" t="str">
        <f>IF(ISBLANK(V853),"",VLOOKUP(V853,'Emission Factors'!$C$81:$G$221,4,FALSE))</f>
        <v/>
      </c>
      <c r="X853" s="210" t="str">
        <f>IF(Q853="Room AC (window/wall)",'Emission Factors'!$F$53,IF(Q853="Room AC (PTAC/PTHP)",'Emission Factors'!$F$54,IF(Q853="Residential AC",'Emission Factors'!$F$55,IF(Q853="Residential HP",'Emission Factors'!$F$56,IF(Q853="Commercial AC (&gt;=65k to &lt;135,000k Btu/hr)",'Emission Factors'!$F$57,IF(Q853="Commercial AC (&gt;=135,000k Btu/hr)",'Emission Factors'!$F$58,""))))))</f>
        <v/>
      </c>
      <c r="Y853" s="211" t="str">
        <f>IF(Q853="Room AC (window/wall)",'Emission Factors'!$G$53,IF(Q853="Room AC (PTAC/PTHP)",'Emission Factors'!$G$54,IF(Q853="Residential AC",'Emission Factors'!$G$55,IF(Q853="Residential HP",'Emission Factors'!$G$56,IF(Q853="Commercial AC (&gt;=65k to &lt;135,000k Btu/hr)",'Emission Factors'!$G$57,IF(Q853="Commercial AC (&gt;=135,000k Btu/hr)",'Emission Factors'!$G$58,""))))))</f>
        <v/>
      </c>
      <c r="Z853" s="96"/>
      <c r="AA853" s="97" t="str">
        <f t="shared" si="131"/>
        <v/>
      </c>
      <c r="AB853" s="97" t="str">
        <f t="shared" si="132"/>
        <v/>
      </c>
      <c r="AC853" s="246" t="str">
        <f t="shared" si="133"/>
        <v/>
      </c>
      <c r="AD853" s="97" t="str">
        <f t="shared" si="134"/>
        <v/>
      </c>
      <c r="AE853" s="97" t="str">
        <f t="shared" si="135"/>
        <v/>
      </c>
      <c r="AF853" s="252" t="str">
        <f t="shared" si="136"/>
        <v/>
      </c>
      <c r="AG853" s="254" t="str">
        <f t="shared" si="137"/>
        <v/>
      </c>
      <c r="AH853" s="248" t="str">
        <f t="shared" si="138"/>
        <v/>
      </c>
      <c r="AI853" s="249" t="str">
        <f t="shared" si="139"/>
        <v/>
      </c>
    </row>
    <row r="854" spans="2:35" x14ac:dyDescent="0.3">
      <c r="B854" s="94"/>
      <c r="C854" s="95"/>
      <c r="D854" s="95"/>
      <c r="E854" s="95"/>
      <c r="F854" s="94"/>
      <c r="G854" s="145"/>
      <c r="H854" s="245"/>
      <c r="I854" s="211" t="str">
        <f>IF(D854="Room AC (window/wall)",'Emission Factors'!$E$53,IF(D854="Room AC (PTAC/PTHP)",H854,IF(D854="Residential AC",'Emission Factors'!$E$55,IF(D854="Residential HP",H854,IF(D854="Commercial AC (&gt;=65k to &lt;135,000k Btu/hr)",'Emission Factors'!$E$57,IF(D854="Commercial AC (&gt;=135,000k Btu/hr)",'Emission Factors'!$E$58,""))))))</f>
        <v/>
      </c>
      <c r="J854" s="96"/>
      <c r="K854" s="211" t="str">
        <f>IF(ISBLANK(J854),"",VLOOKUP(J854,'Emission Factors'!$C$81:$G$221,4,FALSE))</f>
        <v/>
      </c>
      <c r="L854" s="210" t="str">
        <f>IF(D854="Room AC (window/wall)",'Emission Factors'!$F$53,IF(D854="Room AC (PTAC/PTHP)",'Emission Factors'!$F$54,IF(D854="Residential AC",'Emission Factors'!$F$55,IF(D854="Residential HP",'Emission Factors'!$F$56,IF(D854="Commercial AC (&gt;=65k to &lt;135,000k Btu/hr)",'Emission Factors'!$F$57,IF(D854="Commercial AC (&gt;=135,000k Btu/hr)",'Emission Factors'!$F$58,""))))))</f>
        <v/>
      </c>
      <c r="M854" s="211" t="str">
        <f>IF(D854="Room AC (window/wall)",'Emission Factors'!$G$53,IF(D854="Room AC (PTAC/PTHP)",'Emission Factors'!$G$54,IF(D854="Residential AC",'Emission Factors'!$G$55,IF(D854="Residential HP",'Emission Factors'!$G$56,IF(D854="Commercial AC (&gt;=65k to &lt;135,000k Btu/hr)",'Emission Factors'!$G$57,IF(D854="Commercial AC (&gt;=135,000k Btu/hr)",'Emission Factors'!$G$58,""))))))</f>
        <v/>
      </c>
      <c r="N854" s="96"/>
      <c r="O854" s="209" t="str">
        <f>IF(ISBLANK(D854),"",(IF(D854="Room AC (window/wall)",'Emission Factors'!$C$53,IF(D854="Room AC (PTAC/PTHP)",'Emission Factors'!$C$54,IF(D854="Residential AC",'Emission Factors'!$C$55,IF(D854="Residential HP",'Emission Factors'!$C$56,IF(D854="Commercial AC (&gt;=65k to &lt;135,000k Btu/hr)",'Emission Factors'!$C$57,IF(D854="Commercial AC (&gt;=135,000k Btu/hr)",'Emission Factors'!$C$58,""))))))))</f>
        <v/>
      </c>
      <c r="P854" s="209" t="str">
        <f t="shared" si="130"/>
        <v/>
      </c>
      <c r="Q854" s="95"/>
      <c r="R854" s="256"/>
      <c r="S854" s="256"/>
      <c r="T854" s="96"/>
      <c r="U854" s="211" t="str">
        <f>IF(Q854="Room AC (window/wall)",'Emission Factors'!$E$53,IF(AND(Q854="Room AC (PTAC/PTHP)",ISBLANK(T854)),"Error",IF(AND(Q854="Room AC (PTAC/PTHP)",T854&gt;0),T854,IF(Q854="Residential AC",'Emission Factors'!$E$55,IF(AND(Q854="Residential HP",ISBLANK(T854)),"Error",IF(AND(Q854="Residential HP",T854&gt;0),T854,IF(Q854="Commercial AC (&gt;=65k to &lt;135,000k Btu/hr)",'Emission Factors'!$E$57,IF(Q854="Commercial AC (&gt;=135,000k Btu/hr)",'Emission Factors'!$E$58,""))))))))</f>
        <v/>
      </c>
      <c r="V854" s="95"/>
      <c r="W854" s="211" t="str">
        <f>IF(ISBLANK(V854),"",VLOOKUP(V854,'Emission Factors'!$C$81:$G$221,4,FALSE))</f>
        <v/>
      </c>
      <c r="X854" s="210" t="str">
        <f>IF(Q854="Room AC (window/wall)",'Emission Factors'!$F$53,IF(Q854="Room AC (PTAC/PTHP)",'Emission Factors'!$F$54,IF(Q854="Residential AC",'Emission Factors'!$F$55,IF(Q854="Residential HP",'Emission Factors'!$F$56,IF(Q854="Commercial AC (&gt;=65k to &lt;135,000k Btu/hr)",'Emission Factors'!$F$57,IF(Q854="Commercial AC (&gt;=135,000k Btu/hr)",'Emission Factors'!$F$58,""))))))</f>
        <v/>
      </c>
      <c r="Y854" s="211" t="str">
        <f>IF(Q854="Room AC (window/wall)",'Emission Factors'!$G$53,IF(Q854="Room AC (PTAC/PTHP)",'Emission Factors'!$G$54,IF(Q854="Residential AC",'Emission Factors'!$G$55,IF(Q854="Residential HP",'Emission Factors'!$G$56,IF(Q854="Commercial AC (&gt;=65k to &lt;135,000k Btu/hr)",'Emission Factors'!$G$57,IF(Q854="Commercial AC (&gt;=135,000k Btu/hr)",'Emission Factors'!$G$58,""))))))</f>
        <v/>
      </c>
      <c r="Z854" s="96"/>
      <c r="AA854" s="97" t="str">
        <f t="shared" si="131"/>
        <v/>
      </c>
      <c r="AB854" s="97" t="str">
        <f t="shared" si="132"/>
        <v/>
      </c>
      <c r="AC854" s="246" t="str">
        <f t="shared" si="133"/>
        <v/>
      </c>
      <c r="AD854" s="97" t="str">
        <f t="shared" si="134"/>
        <v/>
      </c>
      <c r="AE854" s="97" t="str">
        <f t="shared" si="135"/>
        <v/>
      </c>
      <c r="AF854" s="252" t="str">
        <f t="shared" si="136"/>
        <v/>
      </c>
      <c r="AG854" s="254" t="str">
        <f t="shared" si="137"/>
        <v/>
      </c>
      <c r="AH854" s="248" t="str">
        <f t="shared" si="138"/>
        <v/>
      </c>
      <c r="AI854" s="249" t="str">
        <f t="shared" si="139"/>
        <v/>
      </c>
    </row>
    <row r="855" spans="2:35" x14ac:dyDescent="0.3">
      <c r="B855" s="94"/>
      <c r="C855" s="95"/>
      <c r="D855" s="95"/>
      <c r="E855" s="95"/>
      <c r="F855" s="94"/>
      <c r="G855" s="145"/>
      <c r="H855" s="245"/>
      <c r="I855" s="211" t="str">
        <f>IF(D855="Room AC (window/wall)",'Emission Factors'!$E$53,IF(D855="Room AC (PTAC/PTHP)",H855,IF(D855="Residential AC",'Emission Factors'!$E$55,IF(D855="Residential HP",H855,IF(D855="Commercial AC (&gt;=65k to &lt;135,000k Btu/hr)",'Emission Factors'!$E$57,IF(D855="Commercial AC (&gt;=135,000k Btu/hr)",'Emission Factors'!$E$58,""))))))</f>
        <v/>
      </c>
      <c r="J855" s="96"/>
      <c r="K855" s="211" t="str">
        <f>IF(ISBLANK(J855),"",VLOOKUP(J855,'Emission Factors'!$C$81:$G$221,4,FALSE))</f>
        <v/>
      </c>
      <c r="L855" s="210" t="str">
        <f>IF(D855="Room AC (window/wall)",'Emission Factors'!$F$53,IF(D855="Room AC (PTAC/PTHP)",'Emission Factors'!$F$54,IF(D855="Residential AC",'Emission Factors'!$F$55,IF(D855="Residential HP",'Emission Factors'!$F$56,IF(D855="Commercial AC (&gt;=65k to &lt;135,000k Btu/hr)",'Emission Factors'!$F$57,IF(D855="Commercial AC (&gt;=135,000k Btu/hr)",'Emission Factors'!$F$58,""))))))</f>
        <v/>
      </c>
      <c r="M855" s="211" t="str">
        <f>IF(D855="Room AC (window/wall)",'Emission Factors'!$G$53,IF(D855="Room AC (PTAC/PTHP)",'Emission Factors'!$G$54,IF(D855="Residential AC",'Emission Factors'!$G$55,IF(D855="Residential HP",'Emission Factors'!$G$56,IF(D855="Commercial AC (&gt;=65k to &lt;135,000k Btu/hr)",'Emission Factors'!$G$57,IF(D855="Commercial AC (&gt;=135,000k Btu/hr)",'Emission Factors'!$G$58,""))))))</f>
        <v/>
      </c>
      <c r="N855" s="96"/>
      <c r="O855" s="209" t="str">
        <f>IF(ISBLANK(D855),"",(IF(D855="Room AC (window/wall)",'Emission Factors'!$C$53,IF(D855="Room AC (PTAC/PTHP)",'Emission Factors'!$C$54,IF(D855="Residential AC",'Emission Factors'!$C$55,IF(D855="Residential HP",'Emission Factors'!$C$56,IF(D855="Commercial AC (&gt;=65k to &lt;135,000k Btu/hr)",'Emission Factors'!$C$57,IF(D855="Commercial AC (&gt;=135,000k Btu/hr)",'Emission Factors'!$C$58,""))))))))</f>
        <v/>
      </c>
      <c r="P855" s="209" t="str">
        <f t="shared" si="130"/>
        <v/>
      </c>
      <c r="Q855" s="95"/>
      <c r="R855" s="256"/>
      <c r="S855" s="256"/>
      <c r="T855" s="96"/>
      <c r="U855" s="211" t="str">
        <f>IF(Q855="Room AC (window/wall)",'Emission Factors'!$E$53,IF(AND(Q855="Room AC (PTAC/PTHP)",ISBLANK(T855)),"Error",IF(AND(Q855="Room AC (PTAC/PTHP)",T855&gt;0),T855,IF(Q855="Residential AC",'Emission Factors'!$E$55,IF(AND(Q855="Residential HP",ISBLANK(T855)),"Error",IF(AND(Q855="Residential HP",T855&gt;0),T855,IF(Q855="Commercial AC (&gt;=65k to &lt;135,000k Btu/hr)",'Emission Factors'!$E$57,IF(Q855="Commercial AC (&gt;=135,000k Btu/hr)",'Emission Factors'!$E$58,""))))))))</f>
        <v/>
      </c>
      <c r="V855" s="95"/>
      <c r="W855" s="211" t="str">
        <f>IF(ISBLANK(V855),"",VLOOKUP(V855,'Emission Factors'!$C$81:$G$221,4,FALSE))</f>
        <v/>
      </c>
      <c r="X855" s="210" t="str">
        <f>IF(Q855="Room AC (window/wall)",'Emission Factors'!$F$53,IF(Q855="Room AC (PTAC/PTHP)",'Emission Factors'!$F$54,IF(Q855="Residential AC",'Emission Factors'!$F$55,IF(Q855="Residential HP",'Emission Factors'!$F$56,IF(Q855="Commercial AC (&gt;=65k to &lt;135,000k Btu/hr)",'Emission Factors'!$F$57,IF(Q855="Commercial AC (&gt;=135,000k Btu/hr)",'Emission Factors'!$F$58,""))))))</f>
        <v/>
      </c>
      <c r="Y855" s="211" t="str">
        <f>IF(Q855="Room AC (window/wall)",'Emission Factors'!$G$53,IF(Q855="Room AC (PTAC/PTHP)",'Emission Factors'!$G$54,IF(Q855="Residential AC",'Emission Factors'!$G$55,IF(Q855="Residential HP",'Emission Factors'!$G$56,IF(Q855="Commercial AC (&gt;=65k to &lt;135,000k Btu/hr)",'Emission Factors'!$G$57,IF(Q855="Commercial AC (&gt;=135,000k Btu/hr)",'Emission Factors'!$G$58,""))))))</f>
        <v/>
      </c>
      <c r="Z855" s="96"/>
      <c r="AA855" s="97" t="str">
        <f t="shared" si="131"/>
        <v/>
      </c>
      <c r="AB855" s="97" t="str">
        <f t="shared" si="132"/>
        <v/>
      </c>
      <c r="AC855" s="246" t="str">
        <f t="shared" si="133"/>
        <v/>
      </c>
      <c r="AD855" s="97" t="str">
        <f t="shared" si="134"/>
        <v/>
      </c>
      <c r="AE855" s="97" t="str">
        <f t="shared" si="135"/>
        <v/>
      </c>
      <c r="AF855" s="252" t="str">
        <f t="shared" si="136"/>
        <v/>
      </c>
      <c r="AG855" s="254" t="str">
        <f t="shared" si="137"/>
        <v/>
      </c>
      <c r="AH855" s="248" t="str">
        <f t="shared" si="138"/>
        <v/>
      </c>
      <c r="AI855" s="249" t="str">
        <f t="shared" si="139"/>
        <v/>
      </c>
    </row>
    <row r="856" spans="2:35" x14ac:dyDescent="0.3">
      <c r="B856" s="94"/>
      <c r="C856" s="95"/>
      <c r="D856" s="95"/>
      <c r="E856" s="95"/>
      <c r="F856" s="94"/>
      <c r="G856" s="145"/>
      <c r="H856" s="245"/>
      <c r="I856" s="211" t="str">
        <f>IF(D856="Room AC (window/wall)",'Emission Factors'!$E$53,IF(D856="Room AC (PTAC/PTHP)",H856,IF(D856="Residential AC",'Emission Factors'!$E$55,IF(D856="Residential HP",H856,IF(D856="Commercial AC (&gt;=65k to &lt;135,000k Btu/hr)",'Emission Factors'!$E$57,IF(D856="Commercial AC (&gt;=135,000k Btu/hr)",'Emission Factors'!$E$58,""))))))</f>
        <v/>
      </c>
      <c r="J856" s="96"/>
      <c r="K856" s="211" t="str">
        <f>IF(ISBLANK(J856),"",VLOOKUP(J856,'Emission Factors'!$C$81:$G$221,4,FALSE))</f>
        <v/>
      </c>
      <c r="L856" s="210" t="str">
        <f>IF(D856="Room AC (window/wall)",'Emission Factors'!$F$53,IF(D856="Room AC (PTAC/PTHP)",'Emission Factors'!$F$54,IF(D856="Residential AC",'Emission Factors'!$F$55,IF(D856="Residential HP",'Emission Factors'!$F$56,IF(D856="Commercial AC (&gt;=65k to &lt;135,000k Btu/hr)",'Emission Factors'!$F$57,IF(D856="Commercial AC (&gt;=135,000k Btu/hr)",'Emission Factors'!$F$58,""))))))</f>
        <v/>
      </c>
      <c r="M856" s="211" t="str">
        <f>IF(D856="Room AC (window/wall)",'Emission Factors'!$G$53,IF(D856="Room AC (PTAC/PTHP)",'Emission Factors'!$G$54,IF(D856="Residential AC",'Emission Factors'!$G$55,IF(D856="Residential HP",'Emission Factors'!$G$56,IF(D856="Commercial AC (&gt;=65k to &lt;135,000k Btu/hr)",'Emission Factors'!$G$57,IF(D856="Commercial AC (&gt;=135,000k Btu/hr)",'Emission Factors'!$G$58,""))))))</f>
        <v/>
      </c>
      <c r="N856" s="96"/>
      <c r="O856" s="209" t="str">
        <f>IF(ISBLANK(D856),"",(IF(D856="Room AC (window/wall)",'Emission Factors'!$C$53,IF(D856="Room AC (PTAC/PTHP)",'Emission Factors'!$C$54,IF(D856="Residential AC",'Emission Factors'!$C$55,IF(D856="Residential HP",'Emission Factors'!$C$56,IF(D856="Commercial AC (&gt;=65k to &lt;135,000k Btu/hr)",'Emission Factors'!$C$57,IF(D856="Commercial AC (&gt;=135,000k Btu/hr)",'Emission Factors'!$C$58,""))))))))</f>
        <v/>
      </c>
      <c r="P856" s="209" t="str">
        <f t="shared" si="130"/>
        <v/>
      </c>
      <c r="Q856" s="95"/>
      <c r="R856" s="256"/>
      <c r="S856" s="256"/>
      <c r="T856" s="96"/>
      <c r="U856" s="211" t="str">
        <f>IF(Q856="Room AC (window/wall)",'Emission Factors'!$E$53,IF(AND(Q856="Room AC (PTAC/PTHP)",ISBLANK(T856)),"Error",IF(AND(Q856="Room AC (PTAC/PTHP)",T856&gt;0),T856,IF(Q856="Residential AC",'Emission Factors'!$E$55,IF(AND(Q856="Residential HP",ISBLANK(T856)),"Error",IF(AND(Q856="Residential HP",T856&gt;0),T856,IF(Q856="Commercial AC (&gt;=65k to &lt;135,000k Btu/hr)",'Emission Factors'!$E$57,IF(Q856="Commercial AC (&gt;=135,000k Btu/hr)",'Emission Factors'!$E$58,""))))))))</f>
        <v/>
      </c>
      <c r="V856" s="95"/>
      <c r="W856" s="211" t="str">
        <f>IF(ISBLANK(V856),"",VLOOKUP(V856,'Emission Factors'!$C$81:$G$221,4,FALSE))</f>
        <v/>
      </c>
      <c r="X856" s="210" t="str">
        <f>IF(Q856="Room AC (window/wall)",'Emission Factors'!$F$53,IF(Q856="Room AC (PTAC/PTHP)",'Emission Factors'!$F$54,IF(Q856="Residential AC",'Emission Factors'!$F$55,IF(Q856="Residential HP",'Emission Factors'!$F$56,IF(Q856="Commercial AC (&gt;=65k to &lt;135,000k Btu/hr)",'Emission Factors'!$F$57,IF(Q856="Commercial AC (&gt;=135,000k Btu/hr)",'Emission Factors'!$F$58,""))))))</f>
        <v/>
      </c>
      <c r="Y856" s="211" t="str">
        <f>IF(Q856="Room AC (window/wall)",'Emission Factors'!$G$53,IF(Q856="Room AC (PTAC/PTHP)",'Emission Factors'!$G$54,IF(Q856="Residential AC",'Emission Factors'!$G$55,IF(Q856="Residential HP",'Emission Factors'!$G$56,IF(Q856="Commercial AC (&gt;=65k to &lt;135,000k Btu/hr)",'Emission Factors'!$G$57,IF(Q856="Commercial AC (&gt;=135,000k Btu/hr)",'Emission Factors'!$G$58,""))))))</f>
        <v/>
      </c>
      <c r="Z856" s="96"/>
      <c r="AA856" s="97" t="str">
        <f t="shared" si="131"/>
        <v/>
      </c>
      <c r="AB856" s="97" t="str">
        <f t="shared" si="132"/>
        <v/>
      </c>
      <c r="AC856" s="246" t="str">
        <f t="shared" si="133"/>
        <v/>
      </c>
      <c r="AD856" s="97" t="str">
        <f t="shared" si="134"/>
        <v/>
      </c>
      <c r="AE856" s="97" t="str">
        <f t="shared" si="135"/>
        <v/>
      </c>
      <c r="AF856" s="252" t="str">
        <f t="shared" si="136"/>
        <v/>
      </c>
      <c r="AG856" s="254" t="str">
        <f t="shared" si="137"/>
        <v/>
      </c>
      <c r="AH856" s="248" t="str">
        <f t="shared" si="138"/>
        <v/>
      </c>
      <c r="AI856" s="249" t="str">
        <f t="shared" si="139"/>
        <v/>
      </c>
    </row>
    <row r="857" spans="2:35" x14ac:dyDescent="0.3">
      <c r="B857" s="94"/>
      <c r="C857" s="95"/>
      <c r="D857" s="95"/>
      <c r="E857" s="95"/>
      <c r="F857" s="94"/>
      <c r="G857" s="145"/>
      <c r="H857" s="245"/>
      <c r="I857" s="211" t="str">
        <f>IF(D857="Room AC (window/wall)",'Emission Factors'!$E$53,IF(D857="Room AC (PTAC/PTHP)",H857,IF(D857="Residential AC",'Emission Factors'!$E$55,IF(D857="Residential HP",H857,IF(D857="Commercial AC (&gt;=65k to &lt;135,000k Btu/hr)",'Emission Factors'!$E$57,IF(D857="Commercial AC (&gt;=135,000k Btu/hr)",'Emission Factors'!$E$58,""))))))</f>
        <v/>
      </c>
      <c r="J857" s="96"/>
      <c r="K857" s="211" t="str">
        <f>IF(ISBLANK(J857),"",VLOOKUP(J857,'Emission Factors'!$C$81:$G$221,4,FALSE))</f>
        <v/>
      </c>
      <c r="L857" s="210" t="str">
        <f>IF(D857="Room AC (window/wall)",'Emission Factors'!$F$53,IF(D857="Room AC (PTAC/PTHP)",'Emission Factors'!$F$54,IF(D857="Residential AC",'Emission Factors'!$F$55,IF(D857="Residential HP",'Emission Factors'!$F$56,IF(D857="Commercial AC (&gt;=65k to &lt;135,000k Btu/hr)",'Emission Factors'!$F$57,IF(D857="Commercial AC (&gt;=135,000k Btu/hr)",'Emission Factors'!$F$58,""))))))</f>
        <v/>
      </c>
      <c r="M857" s="211" t="str">
        <f>IF(D857="Room AC (window/wall)",'Emission Factors'!$G$53,IF(D857="Room AC (PTAC/PTHP)",'Emission Factors'!$G$54,IF(D857="Residential AC",'Emission Factors'!$G$55,IF(D857="Residential HP",'Emission Factors'!$G$56,IF(D857="Commercial AC (&gt;=65k to &lt;135,000k Btu/hr)",'Emission Factors'!$G$57,IF(D857="Commercial AC (&gt;=135,000k Btu/hr)",'Emission Factors'!$G$58,""))))))</f>
        <v/>
      </c>
      <c r="N857" s="96"/>
      <c r="O857" s="209" t="str">
        <f>IF(ISBLANK(D857),"",(IF(D857="Room AC (window/wall)",'Emission Factors'!$C$53,IF(D857="Room AC (PTAC/PTHP)",'Emission Factors'!$C$54,IF(D857="Residential AC",'Emission Factors'!$C$55,IF(D857="Residential HP",'Emission Factors'!$C$56,IF(D857="Commercial AC (&gt;=65k to &lt;135,000k Btu/hr)",'Emission Factors'!$C$57,IF(D857="Commercial AC (&gt;=135,000k Btu/hr)",'Emission Factors'!$C$58,""))))))))</f>
        <v/>
      </c>
      <c r="P857" s="209" t="str">
        <f t="shared" si="130"/>
        <v/>
      </c>
      <c r="Q857" s="95"/>
      <c r="R857" s="256"/>
      <c r="S857" s="256"/>
      <c r="T857" s="96"/>
      <c r="U857" s="211" t="str">
        <f>IF(Q857="Room AC (window/wall)",'Emission Factors'!$E$53,IF(AND(Q857="Room AC (PTAC/PTHP)",ISBLANK(T857)),"Error",IF(AND(Q857="Room AC (PTAC/PTHP)",T857&gt;0),T857,IF(Q857="Residential AC",'Emission Factors'!$E$55,IF(AND(Q857="Residential HP",ISBLANK(T857)),"Error",IF(AND(Q857="Residential HP",T857&gt;0),T857,IF(Q857="Commercial AC (&gt;=65k to &lt;135,000k Btu/hr)",'Emission Factors'!$E$57,IF(Q857="Commercial AC (&gt;=135,000k Btu/hr)",'Emission Factors'!$E$58,""))))))))</f>
        <v/>
      </c>
      <c r="V857" s="95"/>
      <c r="W857" s="211" t="str">
        <f>IF(ISBLANK(V857),"",VLOOKUP(V857,'Emission Factors'!$C$81:$G$221,4,FALSE))</f>
        <v/>
      </c>
      <c r="X857" s="210" t="str">
        <f>IF(Q857="Room AC (window/wall)",'Emission Factors'!$F$53,IF(Q857="Room AC (PTAC/PTHP)",'Emission Factors'!$F$54,IF(Q857="Residential AC",'Emission Factors'!$F$55,IF(Q857="Residential HP",'Emission Factors'!$F$56,IF(Q857="Commercial AC (&gt;=65k to &lt;135,000k Btu/hr)",'Emission Factors'!$F$57,IF(Q857="Commercial AC (&gt;=135,000k Btu/hr)",'Emission Factors'!$F$58,""))))))</f>
        <v/>
      </c>
      <c r="Y857" s="211" t="str">
        <f>IF(Q857="Room AC (window/wall)",'Emission Factors'!$G$53,IF(Q857="Room AC (PTAC/PTHP)",'Emission Factors'!$G$54,IF(Q857="Residential AC",'Emission Factors'!$G$55,IF(Q857="Residential HP",'Emission Factors'!$G$56,IF(Q857="Commercial AC (&gt;=65k to &lt;135,000k Btu/hr)",'Emission Factors'!$G$57,IF(Q857="Commercial AC (&gt;=135,000k Btu/hr)",'Emission Factors'!$G$58,""))))))</f>
        <v/>
      </c>
      <c r="Z857" s="96"/>
      <c r="AA857" s="97" t="str">
        <f t="shared" si="131"/>
        <v/>
      </c>
      <c r="AB857" s="97" t="str">
        <f t="shared" si="132"/>
        <v/>
      </c>
      <c r="AC857" s="246" t="str">
        <f t="shared" si="133"/>
        <v/>
      </c>
      <c r="AD857" s="97" t="str">
        <f t="shared" si="134"/>
        <v/>
      </c>
      <c r="AE857" s="97" t="str">
        <f t="shared" si="135"/>
        <v/>
      </c>
      <c r="AF857" s="252" t="str">
        <f t="shared" si="136"/>
        <v/>
      </c>
      <c r="AG857" s="254" t="str">
        <f t="shared" si="137"/>
        <v/>
      </c>
      <c r="AH857" s="248" t="str">
        <f t="shared" si="138"/>
        <v/>
      </c>
      <c r="AI857" s="249" t="str">
        <f t="shared" si="139"/>
        <v/>
      </c>
    </row>
    <row r="858" spans="2:35" x14ac:dyDescent="0.3">
      <c r="B858" s="94"/>
      <c r="C858" s="95"/>
      <c r="D858" s="95"/>
      <c r="E858" s="95"/>
      <c r="F858" s="94"/>
      <c r="G858" s="145"/>
      <c r="H858" s="245"/>
      <c r="I858" s="211" t="str">
        <f>IF(D858="Room AC (window/wall)",'Emission Factors'!$E$53,IF(D858="Room AC (PTAC/PTHP)",H858,IF(D858="Residential AC",'Emission Factors'!$E$55,IF(D858="Residential HP",H858,IF(D858="Commercial AC (&gt;=65k to &lt;135,000k Btu/hr)",'Emission Factors'!$E$57,IF(D858="Commercial AC (&gt;=135,000k Btu/hr)",'Emission Factors'!$E$58,""))))))</f>
        <v/>
      </c>
      <c r="J858" s="96"/>
      <c r="K858" s="211" t="str">
        <f>IF(ISBLANK(J858),"",VLOOKUP(J858,'Emission Factors'!$C$81:$G$221,4,FALSE))</f>
        <v/>
      </c>
      <c r="L858" s="210" t="str">
        <f>IF(D858="Room AC (window/wall)",'Emission Factors'!$F$53,IF(D858="Room AC (PTAC/PTHP)",'Emission Factors'!$F$54,IF(D858="Residential AC",'Emission Factors'!$F$55,IF(D858="Residential HP",'Emission Factors'!$F$56,IF(D858="Commercial AC (&gt;=65k to &lt;135,000k Btu/hr)",'Emission Factors'!$F$57,IF(D858="Commercial AC (&gt;=135,000k Btu/hr)",'Emission Factors'!$F$58,""))))))</f>
        <v/>
      </c>
      <c r="M858" s="211" t="str">
        <f>IF(D858="Room AC (window/wall)",'Emission Factors'!$G$53,IF(D858="Room AC (PTAC/PTHP)",'Emission Factors'!$G$54,IF(D858="Residential AC",'Emission Factors'!$G$55,IF(D858="Residential HP",'Emission Factors'!$G$56,IF(D858="Commercial AC (&gt;=65k to &lt;135,000k Btu/hr)",'Emission Factors'!$G$57,IF(D858="Commercial AC (&gt;=135,000k Btu/hr)",'Emission Factors'!$G$58,""))))))</f>
        <v/>
      </c>
      <c r="N858" s="96"/>
      <c r="O858" s="209" t="str">
        <f>IF(ISBLANK(D858),"",(IF(D858="Room AC (window/wall)",'Emission Factors'!$C$53,IF(D858="Room AC (PTAC/PTHP)",'Emission Factors'!$C$54,IF(D858="Residential AC",'Emission Factors'!$C$55,IF(D858="Residential HP",'Emission Factors'!$C$56,IF(D858="Commercial AC (&gt;=65k to &lt;135,000k Btu/hr)",'Emission Factors'!$C$57,IF(D858="Commercial AC (&gt;=135,000k Btu/hr)",'Emission Factors'!$C$58,""))))))))</f>
        <v/>
      </c>
      <c r="P858" s="209" t="str">
        <f t="shared" si="130"/>
        <v/>
      </c>
      <c r="Q858" s="95"/>
      <c r="R858" s="256"/>
      <c r="S858" s="256"/>
      <c r="T858" s="96"/>
      <c r="U858" s="211" t="str">
        <f>IF(Q858="Room AC (window/wall)",'Emission Factors'!$E$53,IF(AND(Q858="Room AC (PTAC/PTHP)",ISBLANK(T858)),"Error",IF(AND(Q858="Room AC (PTAC/PTHP)",T858&gt;0),T858,IF(Q858="Residential AC",'Emission Factors'!$E$55,IF(AND(Q858="Residential HP",ISBLANK(T858)),"Error",IF(AND(Q858="Residential HP",T858&gt;0),T858,IF(Q858="Commercial AC (&gt;=65k to &lt;135,000k Btu/hr)",'Emission Factors'!$E$57,IF(Q858="Commercial AC (&gt;=135,000k Btu/hr)",'Emission Factors'!$E$58,""))))))))</f>
        <v/>
      </c>
      <c r="V858" s="95"/>
      <c r="W858" s="211" t="str">
        <f>IF(ISBLANK(V858),"",VLOOKUP(V858,'Emission Factors'!$C$81:$G$221,4,FALSE))</f>
        <v/>
      </c>
      <c r="X858" s="210" t="str">
        <f>IF(Q858="Room AC (window/wall)",'Emission Factors'!$F$53,IF(Q858="Room AC (PTAC/PTHP)",'Emission Factors'!$F$54,IF(Q858="Residential AC",'Emission Factors'!$F$55,IF(Q858="Residential HP",'Emission Factors'!$F$56,IF(Q858="Commercial AC (&gt;=65k to &lt;135,000k Btu/hr)",'Emission Factors'!$F$57,IF(Q858="Commercial AC (&gt;=135,000k Btu/hr)",'Emission Factors'!$F$58,""))))))</f>
        <v/>
      </c>
      <c r="Y858" s="211" t="str">
        <f>IF(Q858="Room AC (window/wall)",'Emission Factors'!$G$53,IF(Q858="Room AC (PTAC/PTHP)",'Emission Factors'!$G$54,IF(Q858="Residential AC",'Emission Factors'!$G$55,IF(Q858="Residential HP",'Emission Factors'!$G$56,IF(Q858="Commercial AC (&gt;=65k to &lt;135,000k Btu/hr)",'Emission Factors'!$G$57,IF(Q858="Commercial AC (&gt;=135,000k Btu/hr)",'Emission Factors'!$G$58,""))))))</f>
        <v/>
      </c>
      <c r="Z858" s="96"/>
      <c r="AA858" s="97" t="str">
        <f t="shared" si="131"/>
        <v/>
      </c>
      <c r="AB858" s="97" t="str">
        <f t="shared" si="132"/>
        <v/>
      </c>
      <c r="AC858" s="246" t="str">
        <f t="shared" si="133"/>
        <v/>
      </c>
      <c r="AD858" s="97" t="str">
        <f t="shared" si="134"/>
        <v/>
      </c>
      <c r="AE858" s="97" t="str">
        <f t="shared" si="135"/>
        <v/>
      </c>
      <c r="AF858" s="252" t="str">
        <f t="shared" si="136"/>
        <v/>
      </c>
      <c r="AG858" s="254" t="str">
        <f t="shared" si="137"/>
        <v/>
      </c>
      <c r="AH858" s="248" t="str">
        <f t="shared" si="138"/>
        <v/>
      </c>
      <c r="AI858" s="249" t="str">
        <f t="shared" si="139"/>
        <v/>
      </c>
    </row>
    <row r="859" spans="2:35" x14ac:dyDescent="0.3">
      <c r="B859" s="94"/>
      <c r="C859" s="95"/>
      <c r="D859" s="95"/>
      <c r="E859" s="95"/>
      <c r="F859" s="94"/>
      <c r="G859" s="145"/>
      <c r="H859" s="245"/>
      <c r="I859" s="211" t="str">
        <f>IF(D859="Room AC (window/wall)",'Emission Factors'!$E$53,IF(D859="Room AC (PTAC/PTHP)",H859,IF(D859="Residential AC",'Emission Factors'!$E$55,IF(D859="Residential HP",H859,IF(D859="Commercial AC (&gt;=65k to &lt;135,000k Btu/hr)",'Emission Factors'!$E$57,IF(D859="Commercial AC (&gt;=135,000k Btu/hr)",'Emission Factors'!$E$58,""))))))</f>
        <v/>
      </c>
      <c r="J859" s="96"/>
      <c r="K859" s="211" t="str">
        <f>IF(ISBLANK(J859),"",VLOOKUP(J859,'Emission Factors'!$C$81:$G$221,4,FALSE))</f>
        <v/>
      </c>
      <c r="L859" s="210" t="str">
        <f>IF(D859="Room AC (window/wall)",'Emission Factors'!$F$53,IF(D859="Room AC (PTAC/PTHP)",'Emission Factors'!$F$54,IF(D859="Residential AC",'Emission Factors'!$F$55,IF(D859="Residential HP",'Emission Factors'!$F$56,IF(D859="Commercial AC (&gt;=65k to &lt;135,000k Btu/hr)",'Emission Factors'!$F$57,IF(D859="Commercial AC (&gt;=135,000k Btu/hr)",'Emission Factors'!$F$58,""))))))</f>
        <v/>
      </c>
      <c r="M859" s="211" t="str">
        <f>IF(D859="Room AC (window/wall)",'Emission Factors'!$G$53,IF(D859="Room AC (PTAC/PTHP)",'Emission Factors'!$G$54,IF(D859="Residential AC",'Emission Factors'!$G$55,IF(D859="Residential HP",'Emission Factors'!$G$56,IF(D859="Commercial AC (&gt;=65k to &lt;135,000k Btu/hr)",'Emission Factors'!$G$57,IF(D859="Commercial AC (&gt;=135,000k Btu/hr)",'Emission Factors'!$G$58,""))))))</f>
        <v/>
      </c>
      <c r="N859" s="96"/>
      <c r="O859" s="209" t="str">
        <f>IF(ISBLANK(D859),"",(IF(D859="Room AC (window/wall)",'Emission Factors'!$C$53,IF(D859="Room AC (PTAC/PTHP)",'Emission Factors'!$C$54,IF(D859="Residential AC",'Emission Factors'!$C$55,IF(D859="Residential HP",'Emission Factors'!$C$56,IF(D859="Commercial AC (&gt;=65k to &lt;135,000k Btu/hr)",'Emission Factors'!$C$57,IF(D859="Commercial AC (&gt;=135,000k Btu/hr)",'Emission Factors'!$C$58,""))))))))</f>
        <v/>
      </c>
      <c r="P859" s="209" t="str">
        <f t="shared" si="130"/>
        <v/>
      </c>
      <c r="Q859" s="95"/>
      <c r="R859" s="256"/>
      <c r="S859" s="256"/>
      <c r="T859" s="96"/>
      <c r="U859" s="211" t="str">
        <f>IF(Q859="Room AC (window/wall)",'Emission Factors'!$E$53,IF(AND(Q859="Room AC (PTAC/PTHP)",ISBLANK(T859)),"Error",IF(AND(Q859="Room AC (PTAC/PTHP)",T859&gt;0),T859,IF(Q859="Residential AC",'Emission Factors'!$E$55,IF(AND(Q859="Residential HP",ISBLANK(T859)),"Error",IF(AND(Q859="Residential HP",T859&gt;0),T859,IF(Q859="Commercial AC (&gt;=65k to &lt;135,000k Btu/hr)",'Emission Factors'!$E$57,IF(Q859="Commercial AC (&gt;=135,000k Btu/hr)",'Emission Factors'!$E$58,""))))))))</f>
        <v/>
      </c>
      <c r="V859" s="95"/>
      <c r="W859" s="211" t="str">
        <f>IF(ISBLANK(V859),"",VLOOKUP(V859,'Emission Factors'!$C$81:$G$221,4,FALSE))</f>
        <v/>
      </c>
      <c r="X859" s="210" t="str">
        <f>IF(Q859="Room AC (window/wall)",'Emission Factors'!$F$53,IF(Q859="Room AC (PTAC/PTHP)",'Emission Factors'!$F$54,IF(Q859="Residential AC",'Emission Factors'!$F$55,IF(Q859="Residential HP",'Emission Factors'!$F$56,IF(Q859="Commercial AC (&gt;=65k to &lt;135,000k Btu/hr)",'Emission Factors'!$F$57,IF(Q859="Commercial AC (&gt;=135,000k Btu/hr)",'Emission Factors'!$F$58,""))))))</f>
        <v/>
      </c>
      <c r="Y859" s="211" t="str">
        <f>IF(Q859="Room AC (window/wall)",'Emission Factors'!$G$53,IF(Q859="Room AC (PTAC/PTHP)",'Emission Factors'!$G$54,IF(Q859="Residential AC",'Emission Factors'!$G$55,IF(Q859="Residential HP",'Emission Factors'!$G$56,IF(Q859="Commercial AC (&gt;=65k to &lt;135,000k Btu/hr)",'Emission Factors'!$G$57,IF(Q859="Commercial AC (&gt;=135,000k Btu/hr)",'Emission Factors'!$G$58,""))))))</f>
        <v/>
      </c>
      <c r="Z859" s="96"/>
      <c r="AA859" s="97" t="str">
        <f t="shared" si="131"/>
        <v/>
      </c>
      <c r="AB859" s="97" t="str">
        <f t="shared" si="132"/>
        <v/>
      </c>
      <c r="AC859" s="246" t="str">
        <f t="shared" si="133"/>
        <v/>
      </c>
      <c r="AD859" s="97" t="str">
        <f t="shared" si="134"/>
        <v/>
      </c>
      <c r="AE859" s="97" t="str">
        <f t="shared" si="135"/>
        <v/>
      </c>
      <c r="AF859" s="252" t="str">
        <f t="shared" si="136"/>
        <v/>
      </c>
      <c r="AG859" s="254" t="str">
        <f t="shared" si="137"/>
        <v/>
      </c>
      <c r="AH859" s="248" t="str">
        <f t="shared" si="138"/>
        <v/>
      </c>
      <c r="AI859" s="249" t="str">
        <f t="shared" si="139"/>
        <v/>
      </c>
    </row>
    <row r="860" spans="2:35" x14ac:dyDescent="0.3">
      <c r="B860" s="94"/>
      <c r="C860" s="95"/>
      <c r="D860" s="95"/>
      <c r="E860" s="95"/>
      <c r="F860" s="94"/>
      <c r="G860" s="145"/>
      <c r="H860" s="245"/>
      <c r="I860" s="211" t="str">
        <f>IF(D860="Room AC (window/wall)",'Emission Factors'!$E$53,IF(D860="Room AC (PTAC/PTHP)",H860,IF(D860="Residential AC",'Emission Factors'!$E$55,IF(D860="Residential HP",H860,IF(D860="Commercial AC (&gt;=65k to &lt;135,000k Btu/hr)",'Emission Factors'!$E$57,IF(D860="Commercial AC (&gt;=135,000k Btu/hr)",'Emission Factors'!$E$58,""))))))</f>
        <v/>
      </c>
      <c r="J860" s="96"/>
      <c r="K860" s="211" t="str">
        <f>IF(ISBLANK(J860),"",VLOOKUP(J860,'Emission Factors'!$C$81:$G$221,4,FALSE))</f>
        <v/>
      </c>
      <c r="L860" s="210" t="str">
        <f>IF(D860="Room AC (window/wall)",'Emission Factors'!$F$53,IF(D860="Room AC (PTAC/PTHP)",'Emission Factors'!$F$54,IF(D860="Residential AC",'Emission Factors'!$F$55,IF(D860="Residential HP",'Emission Factors'!$F$56,IF(D860="Commercial AC (&gt;=65k to &lt;135,000k Btu/hr)",'Emission Factors'!$F$57,IF(D860="Commercial AC (&gt;=135,000k Btu/hr)",'Emission Factors'!$F$58,""))))))</f>
        <v/>
      </c>
      <c r="M860" s="211" t="str">
        <f>IF(D860="Room AC (window/wall)",'Emission Factors'!$G$53,IF(D860="Room AC (PTAC/PTHP)",'Emission Factors'!$G$54,IF(D860="Residential AC",'Emission Factors'!$G$55,IF(D860="Residential HP",'Emission Factors'!$G$56,IF(D860="Commercial AC (&gt;=65k to &lt;135,000k Btu/hr)",'Emission Factors'!$G$57,IF(D860="Commercial AC (&gt;=135,000k Btu/hr)",'Emission Factors'!$G$58,""))))))</f>
        <v/>
      </c>
      <c r="N860" s="96"/>
      <c r="O860" s="209" t="str">
        <f>IF(ISBLANK(D860),"",(IF(D860="Room AC (window/wall)",'Emission Factors'!$C$53,IF(D860="Room AC (PTAC/PTHP)",'Emission Factors'!$C$54,IF(D860="Residential AC",'Emission Factors'!$C$55,IF(D860="Residential HP",'Emission Factors'!$C$56,IF(D860="Commercial AC (&gt;=65k to &lt;135,000k Btu/hr)",'Emission Factors'!$C$57,IF(D860="Commercial AC (&gt;=135,000k Btu/hr)",'Emission Factors'!$C$58,""))))))))</f>
        <v/>
      </c>
      <c r="P860" s="209" t="str">
        <f t="shared" si="130"/>
        <v/>
      </c>
      <c r="Q860" s="95"/>
      <c r="R860" s="256"/>
      <c r="S860" s="256"/>
      <c r="T860" s="96"/>
      <c r="U860" s="211" t="str">
        <f>IF(Q860="Room AC (window/wall)",'Emission Factors'!$E$53,IF(AND(Q860="Room AC (PTAC/PTHP)",ISBLANK(T860)),"Error",IF(AND(Q860="Room AC (PTAC/PTHP)",T860&gt;0),T860,IF(Q860="Residential AC",'Emission Factors'!$E$55,IF(AND(Q860="Residential HP",ISBLANK(T860)),"Error",IF(AND(Q860="Residential HP",T860&gt;0),T860,IF(Q860="Commercial AC (&gt;=65k to &lt;135,000k Btu/hr)",'Emission Factors'!$E$57,IF(Q860="Commercial AC (&gt;=135,000k Btu/hr)",'Emission Factors'!$E$58,""))))))))</f>
        <v/>
      </c>
      <c r="V860" s="95"/>
      <c r="W860" s="211" t="str">
        <f>IF(ISBLANK(V860),"",VLOOKUP(V860,'Emission Factors'!$C$81:$G$221,4,FALSE))</f>
        <v/>
      </c>
      <c r="X860" s="210" t="str">
        <f>IF(Q860="Room AC (window/wall)",'Emission Factors'!$F$53,IF(Q860="Room AC (PTAC/PTHP)",'Emission Factors'!$F$54,IF(Q860="Residential AC",'Emission Factors'!$F$55,IF(Q860="Residential HP",'Emission Factors'!$F$56,IF(Q860="Commercial AC (&gt;=65k to &lt;135,000k Btu/hr)",'Emission Factors'!$F$57,IF(Q860="Commercial AC (&gt;=135,000k Btu/hr)",'Emission Factors'!$F$58,""))))))</f>
        <v/>
      </c>
      <c r="Y860" s="211" t="str">
        <f>IF(Q860="Room AC (window/wall)",'Emission Factors'!$G$53,IF(Q860="Room AC (PTAC/PTHP)",'Emission Factors'!$G$54,IF(Q860="Residential AC",'Emission Factors'!$G$55,IF(Q860="Residential HP",'Emission Factors'!$G$56,IF(Q860="Commercial AC (&gt;=65k to &lt;135,000k Btu/hr)",'Emission Factors'!$G$57,IF(Q860="Commercial AC (&gt;=135,000k Btu/hr)",'Emission Factors'!$G$58,""))))))</f>
        <v/>
      </c>
      <c r="Z860" s="96"/>
      <c r="AA860" s="97" t="str">
        <f t="shared" si="131"/>
        <v/>
      </c>
      <c r="AB860" s="97" t="str">
        <f t="shared" si="132"/>
        <v/>
      </c>
      <c r="AC860" s="246" t="str">
        <f t="shared" si="133"/>
        <v/>
      </c>
      <c r="AD860" s="97" t="str">
        <f t="shared" si="134"/>
        <v/>
      </c>
      <c r="AE860" s="97" t="str">
        <f t="shared" si="135"/>
        <v/>
      </c>
      <c r="AF860" s="252" t="str">
        <f t="shared" si="136"/>
        <v/>
      </c>
      <c r="AG860" s="254" t="str">
        <f t="shared" si="137"/>
        <v/>
      </c>
      <c r="AH860" s="248" t="str">
        <f t="shared" si="138"/>
        <v/>
      </c>
      <c r="AI860" s="249" t="str">
        <f t="shared" si="139"/>
        <v/>
      </c>
    </row>
    <row r="861" spans="2:35" x14ac:dyDescent="0.3">
      <c r="B861" s="94"/>
      <c r="C861" s="95"/>
      <c r="D861" s="95"/>
      <c r="E861" s="95"/>
      <c r="F861" s="94"/>
      <c r="G861" s="145"/>
      <c r="H861" s="245"/>
      <c r="I861" s="211" t="str">
        <f>IF(D861="Room AC (window/wall)",'Emission Factors'!$E$53,IF(D861="Room AC (PTAC/PTHP)",H861,IF(D861="Residential AC",'Emission Factors'!$E$55,IF(D861="Residential HP",H861,IF(D861="Commercial AC (&gt;=65k to &lt;135,000k Btu/hr)",'Emission Factors'!$E$57,IF(D861="Commercial AC (&gt;=135,000k Btu/hr)",'Emission Factors'!$E$58,""))))))</f>
        <v/>
      </c>
      <c r="J861" s="96"/>
      <c r="K861" s="211" t="str">
        <f>IF(ISBLANK(J861),"",VLOOKUP(J861,'Emission Factors'!$C$81:$G$221,4,FALSE))</f>
        <v/>
      </c>
      <c r="L861" s="210" t="str">
        <f>IF(D861="Room AC (window/wall)",'Emission Factors'!$F$53,IF(D861="Room AC (PTAC/PTHP)",'Emission Factors'!$F$54,IF(D861="Residential AC",'Emission Factors'!$F$55,IF(D861="Residential HP",'Emission Factors'!$F$56,IF(D861="Commercial AC (&gt;=65k to &lt;135,000k Btu/hr)",'Emission Factors'!$F$57,IF(D861="Commercial AC (&gt;=135,000k Btu/hr)",'Emission Factors'!$F$58,""))))))</f>
        <v/>
      </c>
      <c r="M861" s="211" t="str">
        <f>IF(D861="Room AC (window/wall)",'Emission Factors'!$G$53,IF(D861="Room AC (PTAC/PTHP)",'Emission Factors'!$G$54,IF(D861="Residential AC",'Emission Factors'!$G$55,IF(D861="Residential HP",'Emission Factors'!$G$56,IF(D861="Commercial AC (&gt;=65k to &lt;135,000k Btu/hr)",'Emission Factors'!$G$57,IF(D861="Commercial AC (&gt;=135,000k Btu/hr)",'Emission Factors'!$G$58,""))))))</f>
        <v/>
      </c>
      <c r="N861" s="96"/>
      <c r="O861" s="209" t="str">
        <f>IF(ISBLANK(D861),"",(IF(D861="Room AC (window/wall)",'Emission Factors'!$C$53,IF(D861="Room AC (PTAC/PTHP)",'Emission Factors'!$C$54,IF(D861="Residential AC",'Emission Factors'!$C$55,IF(D861="Residential HP",'Emission Factors'!$C$56,IF(D861="Commercial AC (&gt;=65k to &lt;135,000k Btu/hr)",'Emission Factors'!$C$57,IF(D861="Commercial AC (&gt;=135,000k Btu/hr)",'Emission Factors'!$C$58,""))))))))</f>
        <v/>
      </c>
      <c r="P861" s="209" t="str">
        <f t="shared" si="130"/>
        <v/>
      </c>
      <c r="Q861" s="95"/>
      <c r="R861" s="256"/>
      <c r="S861" s="256"/>
      <c r="T861" s="96"/>
      <c r="U861" s="211" t="str">
        <f>IF(Q861="Room AC (window/wall)",'Emission Factors'!$E$53,IF(AND(Q861="Room AC (PTAC/PTHP)",ISBLANK(T861)),"Error",IF(AND(Q861="Room AC (PTAC/PTHP)",T861&gt;0),T861,IF(Q861="Residential AC",'Emission Factors'!$E$55,IF(AND(Q861="Residential HP",ISBLANK(T861)),"Error",IF(AND(Q861="Residential HP",T861&gt;0),T861,IF(Q861="Commercial AC (&gt;=65k to &lt;135,000k Btu/hr)",'Emission Factors'!$E$57,IF(Q861="Commercial AC (&gt;=135,000k Btu/hr)",'Emission Factors'!$E$58,""))))))))</f>
        <v/>
      </c>
      <c r="V861" s="95"/>
      <c r="W861" s="211" t="str">
        <f>IF(ISBLANK(V861),"",VLOOKUP(V861,'Emission Factors'!$C$81:$G$221,4,FALSE))</f>
        <v/>
      </c>
      <c r="X861" s="210" t="str">
        <f>IF(Q861="Room AC (window/wall)",'Emission Factors'!$F$53,IF(Q861="Room AC (PTAC/PTHP)",'Emission Factors'!$F$54,IF(Q861="Residential AC",'Emission Factors'!$F$55,IF(Q861="Residential HP",'Emission Factors'!$F$56,IF(Q861="Commercial AC (&gt;=65k to &lt;135,000k Btu/hr)",'Emission Factors'!$F$57,IF(Q861="Commercial AC (&gt;=135,000k Btu/hr)",'Emission Factors'!$F$58,""))))))</f>
        <v/>
      </c>
      <c r="Y861" s="211" t="str">
        <f>IF(Q861="Room AC (window/wall)",'Emission Factors'!$G$53,IF(Q861="Room AC (PTAC/PTHP)",'Emission Factors'!$G$54,IF(Q861="Residential AC",'Emission Factors'!$G$55,IF(Q861="Residential HP",'Emission Factors'!$G$56,IF(Q861="Commercial AC (&gt;=65k to &lt;135,000k Btu/hr)",'Emission Factors'!$G$57,IF(Q861="Commercial AC (&gt;=135,000k Btu/hr)",'Emission Factors'!$G$58,""))))))</f>
        <v/>
      </c>
      <c r="Z861" s="96"/>
      <c r="AA861" s="97" t="str">
        <f t="shared" si="131"/>
        <v/>
      </c>
      <c r="AB861" s="97" t="str">
        <f t="shared" si="132"/>
        <v/>
      </c>
      <c r="AC861" s="246" t="str">
        <f t="shared" si="133"/>
        <v/>
      </c>
      <c r="AD861" s="97" t="str">
        <f t="shared" si="134"/>
        <v/>
      </c>
      <c r="AE861" s="97" t="str">
        <f t="shared" si="135"/>
        <v/>
      </c>
      <c r="AF861" s="252" t="str">
        <f t="shared" si="136"/>
        <v/>
      </c>
      <c r="AG861" s="254" t="str">
        <f t="shared" si="137"/>
        <v/>
      </c>
      <c r="AH861" s="248" t="str">
        <f t="shared" si="138"/>
        <v/>
      </c>
      <c r="AI861" s="249" t="str">
        <f t="shared" si="139"/>
        <v/>
      </c>
    </row>
    <row r="862" spans="2:35" x14ac:dyDescent="0.3">
      <c r="B862" s="94"/>
      <c r="C862" s="95"/>
      <c r="D862" s="95"/>
      <c r="E862" s="95"/>
      <c r="F862" s="94"/>
      <c r="G862" s="145"/>
      <c r="H862" s="245"/>
      <c r="I862" s="211" t="str">
        <f>IF(D862="Room AC (window/wall)",'Emission Factors'!$E$53,IF(D862="Room AC (PTAC/PTHP)",H862,IF(D862="Residential AC",'Emission Factors'!$E$55,IF(D862="Residential HP",H862,IF(D862="Commercial AC (&gt;=65k to &lt;135,000k Btu/hr)",'Emission Factors'!$E$57,IF(D862="Commercial AC (&gt;=135,000k Btu/hr)",'Emission Factors'!$E$58,""))))))</f>
        <v/>
      </c>
      <c r="J862" s="96"/>
      <c r="K862" s="211" t="str">
        <f>IF(ISBLANK(J862),"",VLOOKUP(J862,'Emission Factors'!$C$81:$G$221,4,FALSE))</f>
        <v/>
      </c>
      <c r="L862" s="210" t="str">
        <f>IF(D862="Room AC (window/wall)",'Emission Factors'!$F$53,IF(D862="Room AC (PTAC/PTHP)",'Emission Factors'!$F$54,IF(D862="Residential AC",'Emission Factors'!$F$55,IF(D862="Residential HP",'Emission Factors'!$F$56,IF(D862="Commercial AC (&gt;=65k to &lt;135,000k Btu/hr)",'Emission Factors'!$F$57,IF(D862="Commercial AC (&gt;=135,000k Btu/hr)",'Emission Factors'!$F$58,""))))))</f>
        <v/>
      </c>
      <c r="M862" s="211" t="str">
        <f>IF(D862="Room AC (window/wall)",'Emission Factors'!$G$53,IF(D862="Room AC (PTAC/PTHP)",'Emission Factors'!$G$54,IF(D862="Residential AC",'Emission Factors'!$G$55,IF(D862="Residential HP",'Emission Factors'!$G$56,IF(D862="Commercial AC (&gt;=65k to &lt;135,000k Btu/hr)",'Emission Factors'!$G$57,IF(D862="Commercial AC (&gt;=135,000k Btu/hr)",'Emission Factors'!$G$58,""))))))</f>
        <v/>
      </c>
      <c r="N862" s="96"/>
      <c r="O862" s="209" t="str">
        <f>IF(ISBLANK(D862),"",(IF(D862="Room AC (window/wall)",'Emission Factors'!$C$53,IF(D862="Room AC (PTAC/PTHP)",'Emission Factors'!$C$54,IF(D862="Residential AC",'Emission Factors'!$C$55,IF(D862="Residential HP",'Emission Factors'!$C$56,IF(D862="Commercial AC (&gt;=65k to &lt;135,000k Btu/hr)",'Emission Factors'!$C$57,IF(D862="Commercial AC (&gt;=135,000k Btu/hr)",'Emission Factors'!$C$58,""))))))))</f>
        <v/>
      </c>
      <c r="P862" s="209" t="str">
        <f t="shared" si="130"/>
        <v/>
      </c>
      <c r="Q862" s="95"/>
      <c r="R862" s="256"/>
      <c r="S862" s="256"/>
      <c r="T862" s="96"/>
      <c r="U862" s="211" t="str">
        <f>IF(Q862="Room AC (window/wall)",'Emission Factors'!$E$53,IF(AND(Q862="Room AC (PTAC/PTHP)",ISBLANK(T862)),"Error",IF(AND(Q862="Room AC (PTAC/PTHP)",T862&gt;0),T862,IF(Q862="Residential AC",'Emission Factors'!$E$55,IF(AND(Q862="Residential HP",ISBLANK(T862)),"Error",IF(AND(Q862="Residential HP",T862&gt;0),T862,IF(Q862="Commercial AC (&gt;=65k to &lt;135,000k Btu/hr)",'Emission Factors'!$E$57,IF(Q862="Commercial AC (&gt;=135,000k Btu/hr)",'Emission Factors'!$E$58,""))))))))</f>
        <v/>
      </c>
      <c r="V862" s="95"/>
      <c r="W862" s="211" t="str">
        <f>IF(ISBLANK(V862),"",VLOOKUP(V862,'Emission Factors'!$C$81:$G$221,4,FALSE))</f>
        <v/>
      </c>
      <c r="X862" s="210" t="str">
        <f>IF(Q862="Room AC (window/wall)",'Emission Factors'!$F$53,IF(Q862="Room AC (PTAC/PTHP)",'Emission Factors'!$F$54,IF(Q862="Residential AC",'Emission Factors'!$F$55,IF(Q862="Residential HP",'Emission Factors'!$F$56,IF(Q862="Commercial AC (&gt;=65k to &lt;135,000k Btu/hr)",'Emission Factors'!$F$57,IF(Q862="Commercial AC (&gt;=135,000k Btu/hr)",'Emission Factors'!$F$58,""))))))</f>
        <v/>
      </c>
      <c r="Y862" s="211" t="str">
        <f>IF(Q862="Room AC (window/wall)",'Emission Factors'!$G$53,IF(Q862="Room AC (PTAC/PTHP)",'Emission Factors'!$G$54,IF(Q862="Residential AC",'Emission Factors'!$G$55,IF(Q862="Residential HP",'Emission Factors'!$G$56,IF(Q862="Commercial AC (&gt;=65k to &lt;135,000k Btu/hr)",'Emission Factors'!$G$57,IF(Q862="Commercial AC (&gt;=135,000k Btu/hr)",'Emission Factors'!$G$58,""))))))</f>
        <v/>
      </c>
      <c r="Z862" s="96"/>
      <c r="AA862" s="97" t="str">
        <f t="shared" si="131"/>
        <v/>
      </c>
      <c r="AB862" s="97" t="str">
        <f t="shared" si="132"/>
        <v/>
      </c>
      <c r="AC862" s="246" t="str">
        <f t="shared" si="133"/>
        <v/>
      </c>
      <c r="AD862" s="97" t="str">
        <f t="shared" si="134"/>
        <v/>
      </c>
      <c r="AE862" s="97" t="str">
        <f t="shared" si="135"/>
        <v/>
      </c>
      <c r="AF862" s="252" t="str">
        <f t="shared" si="136"/>
        <v/>
      </c>
      <c r="AG862" s="254" t="str">
        <f t="shared" si="137"/>
        <v/>
      </c>
      <c r="AH862" s="248" t="str">
        <f t="shared" si="138"/>
        <v/>
      </c>
      <c r="AI862" s="249" t="str">
        <f t="shared" si="139"/>
        <v/>
      </c>
    </row>
    <row r="863" spans="2:35" x14ac:dyDescent="0.3">
      <c r="B863" s="94"/>
      <c r="C863" s="95"/>
      <c r="D863" s="95"/>
      <c r="E863" s="95"/>
      <c r="F863" s="94"/>
      <c r="G863" s="145"/>
      <c r="H863" s="245"/>
      <c r="I863" s="211" t="str">
        <f>IF(D863="Room AC (window/wall)",'Emission Factors'!$E$53,IF(D863="Room AC (PTAC/PTHP)",H863,IF(D863="Residential AC",'Emission Factors'!$E$55,IF(D863="Residential HP",H863,IF(D863="Commercial AC (&gt;=65k to &lt;135,000k Btu/hr)",'Emission Factors'!$E$57,IF(D863="Commercial AC (&gt;=135,000k Btu/hr)",'Emission Factors'!$E$58,""))))))</f>
        <v/>
      </c>
      <c r="J863" s="96"/>
      <c r="K863" s="211" t="str">
        <f>IF(ISBLANK(J863),"",VLOOKUP(J863,'Emission Factors'!$C$81:$G$221,4,FALSE))</f>
        <v/>
      </c>
      <c r="L863" s="210" t="str">
        <f>IF(D863="Room AC (window/wall)",'Emission Factors'!$F$53,IF(D863="Room AC (PTAC/PTHP)",'Emission Factors'!$F$54,IF(D863="Residential AC",'Emission Factors'!$F$55,IF(D863="Residential HP",'Emission Factors'!$F$56,IF(D863="Commercial AC (&gt;=65k to &lt;135,000k Btu/hr)",'Emission Factors'!$F$57,IF(D863="Commercial AC (&gt;=135,000k Btu/hr)",'Emission Factors'!$F$58,""))))))</f>
        <v/>
      </c>
      <c r="M863" s="211" t="str">
        <f>IF(D863="Room AC (window/wall)",'Emission Factors'!$G$53,IF(D863="Room AC (PTAC/PTHP)",'Emission Factors'!$G$54,IF(D863="Residential AC",'Emission Factors'!$G$55,IF(D863="Residential HP",'Emission Factors'!$G$56,IF(D863="Commercial AC (&gt;=65k to &lt;135,000k Btu/hr)",'Emission Factors'!$G$57,IF(D863="Commercial AC (&gt;=135,000k Btu/hr)",'Emission Factors'!$G$58,""))))))</f>
        <v/>
      </c>
      <c r="N863" s="96"/>
      <c r="O863" s="209" t="str">
        <f>IF(ISBLANK(D863),"",(IF(D863="Room AC (window/wall)",'Emission Factors'!$C$53,IF(D863="Room AC (PTAC/PTHP)",'Emission Factors'!$C$54,IF(D863="Residential AC",'Emission Factors'!$C$55,IF(D863="Residential HP",'Emission Factors'!$C$56,IF(D863="Commercial AC (&gt;=65k to &lt;135,000k Btu/hr)",'Emission Factors'!$C$57,IF(D863="Commercial AC (&gt;=135,000k Btu/hr)",'Emission Factors'!$C$58,""))))))))</f>
        <v/>
      </c>
      <c r="P863" s="209" t="str">
        <f t="shared" si="130"/>
        <v/>
      </c>
      <c r="Q863" s="95"/>
      <c r="R863" s="256"/>
      <c r="S863" s="256"/>
      <c r="T863" s="96"/>
      <c r="U863" s="211" t="str">
        <f>IF(Q863="Room AC (window/wall)",'Emission Factors'!$E$53,IF(AND(Q863="Room AC (PTAC/PTHP)",ISBLANK(T863)),"Error",IF(AND(Q863="Room AC (PTAC/PTHP)",T863&gt;0),T863,IF(Q863="Residential AC",'Emission Factors'!$E$55,IF(AND(Q863="Residential HP",ISBLANK(T863)),"Error",IF(AND(Q863="Residential HP",T863&gt;0),T863,IF(Q863="Commercial AC (&gt;=65k to &lt;135,000k Btu/hr)",'Emission Factors'!$E$57,IF(Q863="Commercial AC (&gt;=135,000k Btu/hr)",'Emission Factors'!$E$58,""))))))))</f>
        <v/>
      </c>
      <c r="V863" s="95"/>
      <c r="W863" s="211" t="str">
        <f>IF(ISBLANK(V863),"",VLOOKUP(V863,'Emission Factors'!$C$81:$G$221,4,FALSE))</f>
        <v/>
      </c>
      <c r="X863" s="210" t="str">
        <f>IF(Q863="Room AC (window/wall)",'Emission Factors'!$F$53,IF(Q863="Room AC (PTAC/PTHP)",'Emission Factors'!$F$54,IF(Q863="Residential AC",'Emission Factors'!$F$55,IF(Q863="Residential HP",'Emission Factors'!$F$56,IF(Q863="Commercial AC (&gt;=65k to &lt;135,000k Btu/hr)",'Emission Factors'!$F$57,IF(Q863="Commercial AC (&gt;=135,000k Btu/hr)",'Emission Factors'!$F$58,""))))))</f>
        <v/>
      </c>
      <c r="Y863" s="211" t="str">
        <f>IF(Q863="Room AC (window/wall)",'Emission Factors'!$G$53,IF(Q863="Room AC (PTAC/PTHP)",'Emission Factors'!$G$54,IF(Q863="Residential AC",'Emission Factors'!$G$55,IF(Q863="Residential HP",'Emission Factors'!$G$56,IF(Q863="Commercial AC (&gt;=65k to &lt;135,000k Btu/hr)",'Emission Factors'!$G$57,IF(Q863="Commercial AC (&gt;=135,000k Btu/hr)",'Emission Factors'!$G$58,""))))))</f>
        <v/>
      </c>
      <c r="Z863" s="96"/>
      <c r="AA863" s="97" t="str">
        <f t="shared" si="131"/>
        <v/>
      </c>
      <c r="AB863" s="97" t="str">
        <f t="shared" si="132"/>
        <v/>
      </c>
      <c r="AC863" s="246" t="str">
        <f t="shared" si="133"/>
        <v/>
      </c>
      <c r="AD863" s="97" t="str">
        <f t="shared" si="134"/>
        <v/>
      </c>
      <c r="AE863" s="97" t="str">
        <f t="shared" si="135"/>
        <v/>
      </c>
      <c r="AF863" s="252" t="str">
        <f t="shared" si="136"/>
        <v/>
      </c>
      <c r="AG863" s="254" t="str">
        <f t="shared" si="137"/>
        <v/>
      </c>
      <c r="AH863" s="248" t="str">
        <f t="shared" si="138"/>
        <v/>
      </c>
      <c r="AI863" s="249" t="str">
        <f t="shared" si="139"/>
        <v/>
      </c>
    </row>
    <row r="864" spans="2:35" x14ac:dyDescent="0.3">
      <c r="B864" s="94"/>
      <c r="C864" s="95"/>
      <c r="D864" s="95"/>
      <c r="E864" s="95"/>
      <c r="F864" s="94"/>
      <c r="G864" s="145"/>
      <c r="H864" s="245"/>
      <c r="I864" s="211" t="str">
        <f>IF(D864="Room AC (window/wall)",'Emission Factors'!$E$53,IF(D864="Room AC (PTAC/PTHP)",H864,IF(D864="Residential AC",'Emission Factors'!$E$55,IF(D864="Residential HP",H864,IF(D864="Commercial AC (&gt;=65k to &lt;135,000k Btu/hr)",'Emission Factors'!$E$57,IF(D864="Commercial AC (&gt;=135,000k Btu/hr)",'Emission Factors'!$E$58,""))))))</f>
        <v/>
      </c>
      <c r="J864" s="96"/>
      <c r="K864" s="211" t="str">
        <f>IF(ISBLANK(J864),"",VLOOKUP(J864,'Emission Factors'!$C$81:$G$221,4,FALSE))</f>
        <v/>
      </c>
      <c r="L864" s="210" t="str">
        <f>IF(D864="Room AC (window/wall)",'Emission Factors'!$F$53,IF(D864="Room AC (PTAC/PTHP)",'Emission Factors'!$F$54,IF(D864="Residential AC",'Emission Factors'!$F$55,IF(D864="Residential HP",'Emission Factors'!$F$56,IF(D864="Commercial AC (&gt;=65k to &lt;135,000k Btu/hr)",'Emission Factors'!$F$57,IF(D864="Commercial AC (&gt;=135,000k Btu/hr)",'Emission Factors'!$F$58,""))))))</f>
        <v/>
      </c>
      <c r="M864" s="211" t="str">
        <f>IF(D864="Room AC (window/wall)",'Emission Factors'!$G$53,IF(D864="Room AC (PTAC/PTHP)",'Emission Factors'!$G$54,IF(D864="Residential AC",'Emission Factors'!$G$55,IF(D864="Residential HP",'Emission Factors'!$G$56,IF(D864="Commercial AC (&gt;=65k to &lt;135,000k Btu/hr)",'Emission Factors'!$G$57,IF(D864="Commercial AC (&gt;=135,000k Btu/hr)",'Emission Factors'!$G$58,""))))))</f>
        <v/>
      </c>
      <c r="N864" s="96"/>
      <c r="O864" s="209" t="str">
        <f>IF(ISBLANK(D864),"",(IF(D864="Room AC (window/wall)",'Emission Factors'!$C$53,IF(D864="Room AC (PTAC/PTHP)",'Emission Factors'!$C$54,IF(D864="Residential AC",'Emission Factors'!$C$55,IF(D864="Residential HP",'Emission Factors'!$C$56,IF(D864="Commercial AC (&gt;=65k to &lt;135,000k Btu/hr)",'Emission Factors'!$C$57,IF(D864="Commercial AC (&gt;=135,000k Btu/hr)",'Emission Factors'!$C$58,""))))))))</f>
        <v/>
      </c>
      <c r="P864" s="209" t="str">
        <f t="shared" si="130"/>
        <v/>
      </c>
      <c r="Q864" s="95"/>
      <c r="R864" s="256"/>
      <c r="S864" s="256"/>
      <c r="T864" s="96"/>
      <c r="U864" s="211" t="str">
        <f>IF(Q864="Room AC (window/wall)",'Emission Factors'!$E$53,IF(AND(Q864="Room AC (PTAC/PTHP)",ISBLANK(T864)),"Error",IF(AND(Q864="Room AC (PTAC/PTHP)",T864&gt;0),T864,IF(Q864="Residential AC",'Emission Factors'!$E$55,IF(AND(Q864="Residential HP",ISBLANK(T864)),"Error",IF(AND(Q864="Residential HP",T864&gt;0),T864,IF(Q864="Commercial AC (&gt;=65k to &lt;135,000k Btu/hr)",'Emission Factors'!$E$57,IF(Q864="Commercial AC (&gt;=135,000k Btu/hr)",'Emission Factors'!$E$58,""))))))))</f>
        <v/>
      </c>
      <c r="V864" s="95"/>
      <c r="W864" s="211" t="str">
        <f>IF(ISBLANK(V864),"",VLOOKUP(V864,'Emission Factors'!$C$81:$G$221,4,FALSE))</f>
        <v/>
      </c>
      <c r="X864" s="210" t="str">
        <f>IF(Q864="Room AC (window/wall)",'Emission Factors'!$F$53,IF(Q864="Room AC (PTAC/PTHP)",'Emission Factors'!$F$54,IF(Q864="Residential AC",'Emission Factors'!$F$55,IF(Q864="Residential HP",'Emission Factors'!$F$56,IF(Q864="Commercial AC (&gt;=65k to &lt;135,000k Btu/hr)",'Emission Factors'!$F$57,IF(Q864="Commercial AC (&gt;=135,000k Btu/hr)",'Emission Factors'!$F$58,""))))))</f>
        <v/>
      </c>
      <c r="Y864" s="211" t="str">
        <f>IF(Q864="Room AC (window/wall)",'Emission Factors'!$G$53,IF(Q864="Room AC (PTAC/PTHP)",'Emission Factors'!$G$54,IF(Q864="Residential AC",'Emission Factors'!$G$55,IF(Q864="Residential HP",'Emission Factors'!$G$56,IF(Q864="Commercial AC (&gt;=65k to &lt;135,000k Btu/hr)",'Emission Factors'!$G$57,IF(Q864="Commercial AC (&gt;=135,000k Btu/hr)",'Emission Factors'!$G$58,""))))))</f>
        <v/>
      </c>
      <c r="Z864" s="96"/>
      <c r="AA864" s="97" t="str">
        <f t="shared" si="131"/>
        <v/>
      </c>
      <c r="AB864" s="97" t="str">
        <f t="shared" si="132"/>
        <v/>
      </c>
      <c r="AC864" s="246" t="str">
        <f t="shared" si="133"/>
        <v/>
      </c>
      <c r="AD864" s="97" t="str">
        <f t="shared" si="134"/>
        <v/>
      </c>
      <c r="AE864" s="97" t="str">
        <f t="shared" si="135"/>
        <v/>
      </c>
      <c r="AF864" s="252" t="str">
        <f t="shared" si="136"/>
        <v/>
      </c>
      <c r="AG864" s="254" t="str">
        <f t="shared" si="137"/>
        <v/>
      </c>
      <c r="AH864" s="248" t="str">
        <f t="shared" si="138"/>
        <v/>
      </c>
      <c r="AI864" s="249" t="str">
        <f t="shared" si="139"/>
        <v/>
      </c>
    </row>
    <row r="865" spans="2:35" x14ac:dyDescent="0.3">
      <c r="B865" s="94"/>
      <c r="C865" s="95"/>
      <c r="D865" s="95"/>
      <c r="E865" s="95"/>
      <c r="F865" s="94"/>
      <c r="G865" s="145"/>
      <c r="H865" s="245"/>
      <c r="I865" s="211" t="str">
        <f>IF(D865="Room AC (window/wall)",'Emission Factors'!$E$53,IF(D865="Room AC (PTAC/PTHP)",H865,IF(D865="Residential AC",'Emission Factors'!$E$55,IF(D865="Residential HP",H865,IF(D865="Commercial AC (&gt;=65k to &lt;135,000k Btu/hr)",'Emission Factors'!$E$57,IF(D865="Commercial AC (&gt;=135,000k Btu/hr)",'Emission Factors'!$E$58,""))))))</f>
        <v/>
      </c>
      <c r="J865" s="96"/>
      <c r="K865" s="211" t="str">
        <f>IF(ISBLANK(J865),"",VLOOKUP(J865,'Emission Factors'!$C$81:$G$221,4,FALSE))</f>
        <v/>
      </c>
      <c r="L865" s="210" t="str">
        <f>IF(D865="Room AC (window/wall)",'Emission Factors'!$F$53,IF(D865="Room AC (PTAC/PTHP)",'Emission Factors'!$F$54,IF(D865="Residential AC",'Emission Factors'!$F$55,IF(D865="Residential HP",'Emission Factors'!$F$56,IF(D865="Commercial AC (&gt;=65k to &lt;135,000k Btu/hr)",'Emission Factors'!$F$57,IF(D865="Commercial AC (&gt;=135,000k Btu/hr)",'Emission Factors'!$F$58,""))))))</f>
        <v/>
      </c>
      <c r="M865" s="211" t="str">
        <f>IF(D865="Room AC (window/wall)",'Emission Factors'!$G$53,IF(D865="Room AC (PTAC/PTHP)",'Emission Factors'!$G$54,IF(D865="Residential AC",'Emission Factors'!$G$55,IF(D865="Residential HP",'Emission Factors'!$G$56,IF(D865="Commercial AC (&gt;=65k to &lt;135,000k Btu/hr)",'Emission Factors'!$G$57,IF(D865="Commercial AC (&gt;=135,000k Btu/hr)",'Emission Factors'!$G$58,""))))))</f>
        <v/>
      </c>
      <c r="N865" s="96"/>
      <c r="O865" s="209" t="str">
        <f>IF(ISBLANK(D865),"",(IF(D865="Room AC (window/wall)",'Emission Factors'!$C$53,IF(D865="Room AC (PTAC/PTHP)",'Emission Factors'!$C$54,IF(D865="Residential AC",'Emission Factors'!$C$55,IF(D865="Residential HP",'Emission Factors'!$C$56,IF(D865="Commercial AC (&gt;=65k to &lt;135,000k Btu/hr)",'Emission Factors'!$C$57,IF(D865="Commercial AC (&gt;=135,000k Btu/hr)",'Emission Factors'!$C$58,""))))))))</f>
        <v/>
      </c>
      <c r="P865" s="209" t="str">
        <f t="shared" si="130"/>
        <v/>
      </c>
      <c r="Q865" s="95"/>
      <c r="R865" s="256"/>
      <c r="S865" s="256"/>
      <c r="T865" s="96"/>
      <c r="U865" s="211" t="str">
        <f>IF(Q865="Room AC (window/wall)",'Emission Factors'!$E$53,IF(AND(Q865="Room AC (PTAC/PTHP)",ISBLANK(T865)),"Error",IF(AND(Q865="Room AC (PTAC/PTHP)",T865&gt;0),T865,IF(Q865="Residential AC",'Emission Factors'!$E$55,IF(AND(Q865="Residential HP",ISBLANK(T865)),"Error",IF(AND(Q865="Residential HP",T865&gt;0),T865,IF(Q865="Commercial AC (&gt;=65k to &lt;135,000k Btu/hr)",'Emission Factors'!$E$57,IF(Q865="Commercial AC (&gt;=135,000k Btu/hr)",'Emission Factors'!$E$58,""))))))))</f>
        <v/>
      </c>
      <c r="V865" s="95"/>
      <c r="W865" s="211" t="str">
        <f>IF(ISBLANK(V865),"",VLOOKUP(V865,'Emission Factors'!$C$81:$G$221,4,FALSE))</f>
        <v/>
      </c>
      <c r="X865" s="210" t="str">
        <f>IF(Q865="Room AC (window/wall)",'Emission Factors'!$F$53,IF(Q865="Room AC (PTAC/PTHP)",'Emission Factors'!$F$54,IF(Q865="Residential AC",'Emission Factors'!$F$55,IF(Q865="Residential HP",'Emission Factors'!$F$56,IF(Q865="Commercial AC (&gt;=65k to &lt;135,000k Btu/hr)",'Emission Factors'!$F$57,IF(Q865="Commercial AC (&gt;=135,000k Btu/hr)",'Emission Factors'!$F$58,""))))))</f>
        <v/>
      </c>
      <c r="Y865" s="211" t="str">
        <f>IF(Q865="Room AC (window/wall)",'Emission Factors'!$G$53,IF(Q865="Room AC (PTAC/PTHP)",'Emission Factors'!$G$54,IF(Q865="Residential AC",'Emission Factors'!$G$55,IF(Q865="Residential HP",'Emission Factors'!$G$56,IF(Q865="Commercial AC (&gt;=65k to &lt;135,000k Btu/hr)",'Emission Factors'!$G$57,IF(Q865="Commercial AC (&gt;=135,000k Btu/hr)",'Emission Factors'!$G$58,""))))))</f>
        <v/>
      </c>
      <c r="Z865" s="96"/>
      <c r="AA865" s="97" t="str">
        <f t="shared" si="131"/>
        <v/>
      </c>
      <c r="AB865" s="97" t="str">
        <f t="shared" si="132"/>
        <v/>
      </c>
      <c r="AC865" s="246" t="str">
        <f t="shared" si="133"/>
        <v/>
      </c>
      <c r="AD865" s="97" t="str">
        <f t="shared" si="134"/>
        <v/>
      </c>
      <c r="AE865" s="97" t="str">
        <f t="shared" si="135"/>
        <v/>
      </c>
      <c r="AF865" s="252" t="str">
        <f t="shared" si="136"/>
        <v/>
      </c>
      <c r="AG865" s="254" t="str">
        <f t="shared" si="137"/>
        <v/>
      </c>
      <c r="AH865" s="248" t="str">
        <f t="shared" si="138"/>
        <v/>
      </c>
      <c r="AI865" s="249" t="str">
        <f t="shared" si="139"/>
        <v/>
      </c>
    </row>
    <row r="866" spans="2:35" x14ac:dyDescent="0.3">
      <c r="B866" s="94"/>
      <c r="C866" s="95"/>
      <c r="D866" s="95"/>
      <c r="E866" s="95"/>
      <c r="F866" s="94"/>
      <c r="G866" s="145"/>
      <c r="H866" s="245"/>
      <c r="I866" s="211" t="str">
        <f>IF(D866="Room AC (window/wall)",'Emission Factors'!$E$53,IF(D866="Room AC (PTAC/PTHP)",H866,IF(D866="Residential AC",'Emission Factors'!$E$55,IF(D866="Residential HP",H866,IF(D866="Commercial AC (&gt;=65k to &lt;135,000k Btu/hr)",'Emission Factors'!$E$57,IF(D866="Commercial AC (&gt;=135,000k Btu/hr)",'Emission Factors'!$E$58,""))))))</f>
        <v/>
      </c>
      <c r="J866" s="96"/>
      <c r="K866" s="211" t="str">
        <f>IF(ISBLANK(J866),"",VLOOKUP(J866,'Emission Factors'!$C$81:$G$221,4,FALSE))</f>
        <v/>
      </c>
      <c r="L866" s="210" t="str">
        <f>IF(D866="Room AC (window/wall)",'Emission Factors'!$F$53,IF(D866="Room AC (PTAC/PTHP)",'Emission Factors'!$F$54,IF(D866="Residential AC",'Emission Factors'!$F$55,IF(D866="Residential HP",'Emission Factors'!$F$56,IF(D866="Commercial AC (&gt;=65k to &lt;135,000k Btu/hr)",'Emission Factors'!$F$57,IF(D866="Commercial AC (&gt;=135,000k Btu/hr)",'Emission Factors'!$F$58,""))))))</f>
        <v/>
      </c>
      <c r="M866" s="211" t="str">
        <f>IF(D866="Room AC (window/wall)",'Emission Factors'!$G$53,IF(D866="Room AC (PTAC/PTHP)",'Emission Factors'!$G$54,IF(D866="Residential AC",'Emission Factors'!$G$55,IF(D866="Residential HP",'Emission Factors'!$G$56,IF(D866="Commercial AC (&gt;=65k to &lt;135,000k Btu/hr)",'Emission Factors'!$G$57,IF(D866="Commercial AC (&gt;=135,000k Btu/hr)",'Emission Factors'!$G$58,""))))))</f>
        <v/>
      </c>
      <c r="N866" s="96"/>
      <c r="O866" s="209" t="str">
        <f>IF(ISBLANK(D866),"",(IF(D866="Room AC (window/wall)",'Emission Factors'!$C$53,IF(D866="Room AC (PTAC/PTHP)",'Emission Factors'!$C$54,IF(D866="Residential AC",'Emission Factors'!$C$55,IF(D866="Residential HP",'Emission Factors'!$C$56,IF(D866="Commercial AC (&gt;=65k to &lt;135,000k Btu/hr)",'Emission Factors'!$C$57,IF(D866="Commercial AC (&gt;=135,000k Btu/hr)",'Emission Factors'!$C$58,""))))))))</f>
        <v/>
      </c>
      <c r="P866" s="209" t="str">
        <f t="shared" si="130"/>
        <v/>
      </c>
      <c r="Q866" s="95"/>
      <c r="R866" s="256"/>
      <c r="S866" s="256"/>
      <c r="T866" s="96"/>
      <c r="U866" s="211" t="str">
        <f>IF(Q866="Room AC (window/wall)",'Emission Factors'!$E$53,IF(AND(Q866="Room AC (PTAC/PTHP)",ISBLANK(T866)),"Error",IF(AND(Q866="Room AC (PTAC/PTHP)",T866&gt;0),T866,IF(Q866="Residential AC",'Emission Factors'!$E$55,IF(AND(Q866="Residential HP",ISBLANK(T866)),"Error",IF(AND(Q866="Residential HP",T866&gt;0),T866,IF(Q866="Commercial AC (&gt;=65k to &lt;135,000k Btu/hr)",'Emission Factors'!$E$57,IF(Q866="Commercial AC (&gt;=135,000k Btu/hr)",'Emission Factors'!$E$58,""))))))))</f>
        <v/>
      </c>
      <c r="V866" s="95"/>
      <c r="W866" s="211" t="str">
        <f>IF(ISBLANK(V866),"",VLOOKUP(V866,'Emission Factors'!$C$81:$G$221,4,FALSE))</f>
        <v/>
      </c>
      <c r="X866" s="210" t="str">
        <f>IF(Q866="Room AC (window/wall)",'Emission Factors'!$F$53,IF(Q866="Room AC (PTAC/PTHP)",'Emission Factors'!$F$54,IF(Q866="Residential AC",'Emission Factors'!$F$55,IF(Q866="Residential HP",'Emission Factors'!$F$56,IF(Q866="Commercial AC (&gt;=65k to &lt;135,000k Btu/hr)",'Emission Factors'!$F$57,IF(Q866="Commercial AC (&gt;=135,000k Btu/hr)",'Emission Factors'!$F$58,""))))))</f>
        <v/>
      </c>
      <c r="Y866" s="211" t="str">
        <f>IF(Q866="Room AC (window/wall)",'Emission Factors'!$G$53,IF(Q866="Room AC (PTAC/PTHP)",'Emission Factors'!$G$54,IF(Q866="Residential AC",'Emission Factors'!$G$55,IF(Q866="Residential HP",'Emission Factors'!$G$56,IF(Q866="Commercial AC (&gt;=65k to &lt;135,000k Btu/hr)",'Emission Factors'!$G$57,IF(Q866="Commercial AC (&gt;=135,000k Btu/hr)",'Emission Factors'!$G$58,""))))))</f>
        <v/>
      </c>
      <c r="Z866" s="96"/>
      <c r="AA866" s="97" t="str">
        <f t="shared" si="131"/>
        <v/>
      </c>
      <c r="AB866" s="97" t="str">
        <f t="shared" si="132"/>
        <v/>
      </c>
      <c r="AC866" s="246" t="str">
        <f t="shared" si="133"/>
        <v/>
      </c>
      <c r="AD866" s="97" t="str">
        <f t="shared" si="134"/>
        <v/>
      </c>
      <c r="AE866" s="97" t="str">
        <f t="shared" si="135"/>
        <v/>
      </c>
      <c r="AF866" s="252" t="str">
        <f t="shared" si="136"/>
        <v/>
      </c>
      <c r="AG866" s="254" t="str">
        <f t="shared" si="137"/>
        <v/>
      </c>
      <c r="AH866" s="248" t="str">
        <f t="shared" si="138"/>
        <v/>
      </c>
      <c r="AI866" s="249" t="str">
        <f t="shared" si="139"/>
        <v/>
      </c>
    </row>
    <row r="867" spans="2:35" x14ac:dyDescent="0.3">
      <c r="B867" s="94"/>
      <c r="C867" s="95"/>
      <c r="D867" s="95"/>
      <c r="E867" s="95"/>
      <c r="F867" s="94"/>
      <c r="G867" s="145"/>
      <c r="H867" s="245"/>
      <c r="I867" s="211" t="str">
        <f>IF(D867="Room AC (window/wall)",'Emission Factors'!$E$53,IF(D867="Room AC (PTAC/PTHP)",H867,IF(D867="Residential AC",'Emission Factors'!$E$55,IF(D867="Residential HP",H867,IF(D867="Commercial AC (&gt;=65k to &lt;135,000k Btu/hr)",'Emission Factors'!$E$57,IF(D867="Commercial AC (&gt;=135,000k Btu/hr)",'Emission Factors'!$E$58,""))))))</f>
        <v/>
      </c>
      <c r="J867" s="96"/>
      <c r="K867" s="211" t="str">
        <f>IF(ISBLANK(J867),"",VLOOKUP(J867,'Emission Factors'!$C$81:$G$221,4,FALSE))</f>
        <v/>
      </c>
      <c r="L867" s="210" t="str">
        <f>IF(D867="Room AC (window/wall)",'Emission Factors'!$F$53,IF(D867="Room AC (PTAC/PTHP)",'Emission Factors'!$F$54,IF(D867="Residential AC",'Emission Factors'!$F$55,IF(D867="Residential HP",'Emission Factors'!$F$56,IF(D867="Commercial AC (&gt;=65k to &lt;135,000k Btu/hr)",'Emission Factors'!$F$57,IF(D867="Commercial AC (&gt;=135,000k Btu/hr)",'Emission Factors'!$F$58,""))))))</f>
        <v/>
      </c>
      <c r="M867" s="211" t="str">
        <f>IF(D867="Room AC (window/wall)",'Emission Factors'!$G$53,IF(D867="Room AC (PTAC/PTHP)",'Emission Factors'!$G$54,IF(D867="Residential AC",'Emission Factors'!$G$55,IF(D867="Residential HP",'Emission Factors'!$G$56,IF(D867="Commercial AC (&gt;=65k to &lt;135,000k Btu/hr)",'Emission Factors'!$G$57,IF(D867="Commercial AC (&gt;=135,000k Btu/hr)",'Emission Factors'!$G$58,""))))))</f>
        <v/>
      </c>
      <c r="N867" s="96"/>
      <c r="O867" s="209" t="str">
        <f>IF(ISBLANK(D867),"",(IF(D867="Room AC (window/wall)",'Emission Factors'!$C$53,IF(D867="Room AC (PTAC/PTHP)",'Emission Factors'!$C$54,IF(D867="Residential AC",'Emission Factors'!$C$55,IF(D867="Residential HP",'Emission Factors'!$C$56,IF(D867="Commercial AC (&gt;=65k to &lt;135,000k Btu/hr)",'Emission Factors'!$C$57,IF(D867="Commercial AC (&gt;=135,000k Btu/hr)",'Emission Factors'!$C$58,""))))))))</f>
        <v/>
      </c>
      <c r="P867" s="209" t="str">
        <f t="shared" si="130"/>
        <v/>
      </c>
      <c r="Q867" s="95"/>
      <c r="R867" s="256"/>
      <c r="S867" s="256"/>
      <c r="T867" s="96"/>
      <c r="U867" s="211" t="str">
        <f>IF(Q867="Room AC (window/wall)",'Emission Factors'!$E$53,IF(AND(Q867="Room AC (PTAC/PTHP)",ISBLANK(T867)),"Error",IF(AND(Q867="Room AC (PTAC/PTHP)",T867&gt;0),T867,IF(Q867="Residential AC",'Emission Factors'!$E$55,IF(AND(Q867="Residential HP",ISBLANK(T867)),"Error",IF(AND(Q867="Residential HP",T867&gt;0),T867,IF(Q867="Commercial AC (&gt;=65k to &lt;135,000k Btu/hr)",'Emission Factors'!$E$57,IF(Q867="Commercial AC (&gt;=135,000k Btu/hr)",'Emission Factors'!$E$58,""))))))))</f>
        <v/>
      </c>
      <c r="V867" s="95"/>
      <c r="W867" s="211" t="str">
        <f>IF(ISBLANK(V867),"",VLOOKUP(V867,'Emission Factors'!$C$81:$G$221,4,FALSE))</f>
        <v/>
      </c>
      <c r="X867" s="210" t="str">
        <f>IF(Q867="Room AC (window/wall)",'Emission Factors'!$F$53,IF(Q867="Room AC (PTAC/PTHP)",'Emission Factors'!$F$54,IF(Q867="Residential AC",'Emission Factors'!$F$55,IF(Q867="Residential HP",'Emission Factors'!$F$56,IF(Q867="Commercial AC (&gt;=65k to &lt;135,000k Btu/hr)",'Emission Factors'!$F$57,IF(Q867="Commercial AC (&gt;=135,000k Btu/hr)",'Emission Factors'!$F$58,""))))))</f>
        <v/>
      </c>
      <c r="Y867" s="211" t="str">
        <f>IF(Q867="Room AC (window/wall)",'Emission Factors'!$G$53,IF(Q867="Room AC (PTAC/PTHP)",'Emission Factors'!$G$54,IF(Q867="Residential AC",'Emission Factors'!$G$55,IF(Q867="Residential HP",'Emission Factors'!$G$56,IF(Q867="Commercial AC (&gt;=65k to &lt;135,000k Btu/hr)",'Emission Factors'!$G$57,IF(Q867="Commercial AC (&gt;=135,000k Btu/hr)",'Emission Factors'!$G$58,""))))))</f>
        <v/>
      </c>
      <c r="Z867" s="96"/>
      <c r="AA867" s="97" t="str">
        <f t="shared" si="131"/>
        <v/>
      </c>
      <c r="AB867" s="97" t="str">
        <f t="shared" si="132"/>
        <v/>
      </c>
      <c r="AC867" s="246" t="str">
        <f t="shared" si="133"/>
        <v/>
      </c>
      <c r="AD867" s="97" t="str">
        <f t="shared" si="134"/>
        <v/>
      </c>
      <c r="AE867" s="97" t="str">
        <f t="shared" si="135"/>
        <v/>
      </c>
      <c r="AF867" s="252" t="str">
        <f t="shared" si="136"/>
        <v/>
      </c>
      <c r="AG867" s="254" t="str">
        <f t="shared" si="137"/>
        <v/>
      </c>
      <c r="AH867" s="248" t="str">
        <f t="shared" si="138"/>
        <v/>
      </c>
      <c r="AI867" s="249" t="str">
        <f t="shared" si="139"/>
        <v/>
      </c>
    </row>
    <row r="868" spans="2:35" x14ac:dyDescent="0.3">
      <c r="B868" s="94"/>
      <c r="C868" s="95"/>
      <c r="D868" s="95"/>
      <c r="E868" s="95"/>
      <c r="F868" s="94"/>
      <c r="G868" s="145"/>
      <c r="H868" s="245"/>
      <c r="I868" s="211" t="str">
        <f>IF(D868="Room AC (window/wall)",'Emission Factors'!$E$53,IF(D868="Room AC (PTAC/PTHP)",H868,IF(D868="Residential AC",'Emission Factors'!$E$55,IF(D868="Residential HP",H868,IF(D868="Commercial AC (&gt;=65k to &lt;135,000k Btu/hr)",'Emission Factors'!$E$57,IF(D868="Commercial AC (&gt;=135,000k Btu/hr)",'Emission Factors'!$E$58,""))))))</f>
        <v/>
      </c>
      <c r="J868" s="96"/>
      <c r="K868" s="211" t="str">
        <f>IF(ISBLANK(J868),"",VLOOKUP(J868,'Emission Factors'!$C$81:$G$221,4,FALSE))</f>
        <v/>
      </c>
      <c r="L868" s="210" t="str">
        <f>IF(D868="Room AC (window/wall)",'Emission Factors'!$F$53,IF(D868="Room AC (PTAC/PTHP)",'Emission Factors'!$F$54,IF(D868="Residential AC",'Emission Factors'!$F$55,IF(D868="Residential HP",'Emission Factors'!$F$56,IF(D868="Commercial AC (&gt;=65k to &lt;135,000k Btu/hr)",'Emission Factors'!$F$57,IF(D868="Commercial AC (&gt;=135,000k Btu/hr)",'Emission Factors'!$F$58,""))))))</f>
        <v/>
      </c>
      <c r="M868" s="211" t="str">
        <f>IF(D868="Room AC (window/wall)",'Emission Factors'!$G$53,IF(D868="Room AC (PTAC/PTHP)",'Emission Factors'!$G$54,IF(D868="Residential AC",'Emission Factors'!$G$55,IF(D868="Residential HP",'Emission Factors'!$G$56,IF(D868="Commercial AC (&gt;=65k to &lt;135,000k Btu/hr)",'Emission Factors'!$G$57,IF(D868="Commercial AC (&gt;=135,000k Btu/hr)",'Emission Factors'!$G$58,""))))))</f>
        <v/>
      </c>
      <c r="N868" s="96"/>
      <c r="O868" s="209" t="str">
        <f>IF(ISBLANK(D868),"",(IF(D868="Room AC (window/wall)",'Emission Factors'!$C$53,IF(D868="Room AC (PTAC/PTHP)",'Emission Factors'!$C$54,IF(D868="Residential AC",'Emission Factors'!$C$55,IF(D868="Residential HP",'Emission Factors'!$C$56,IF(D868="Commercial AC (&gt;=65k to &lt;135,000k Btu/hr)",'Emission Factors'!$C$57,IF(D868="Commercial AC (&gt;=135,000k Btu/hr)",'Emission Factors'!$C$58,""))))))))</f>
        <v/>
      </c>
      <c r="P868" s="209" t="str">
        <f t="shared" si="130"/>
        <v/>
      </c>
      <c r="Q868" s="95"/>
      <c r="R868" s="256"/>
      <c r="S868" s="256"/>
      <c r="T868" s="96"/>
      <c r="U868" s="211" t="str">
        <f>IF(Q868="Room AC (window/wall)",'Emission Factors'!$E$53,IF(AND(Q868="Room AC (PTAC/PTHP)",ISBLANK(T868)),"Error",IF(AND(Q868="Room AC (PTAC/PTHP)",T868&gt;0),T868,IF(Q868="Residential AC",'Emission Factors'!$E$55,IF(AND(Q868="Residential HP",ISBLANK(T868)),"Error",IF(AND(Q868="Residential HP",T868&gt;0),T868,IF(Q868="Commercial AC (&gt;=65k to &lt;135,000k Btu/hr)",'Emission Factors'!$E$57,IF(Q868="Commercial AC (&gt;=135,000k Btu/hr)",'Emission Factors'!$E$58,""))))))))</f>
        <v/>
      </c>
      <c r="V868" s="95"/>
      <c r="W868" s="211" t="str">
        <f>IF(ISBLANK(V868),"",VLOOKUP(V868,'Emission Factors'!$C$81:$G$221,4,FALSE))</f>
        <v/>
      </c>
      <c r="X868" s="210" t="str">
        <f>IF(Q868="Room AC (window/wall)",'Emission Factors'!$F$53,IF(Q868="Room AC (PTAC/PTHP)",'Emission Factors'!$F$54,IF(Q868="Residential AC",'Emission Factors'!$F$55,IF(Q868="Residential HP",'Emission Factors'!$F$56,IF(Q868="Commercial AC (&gt;=65k to &lt;135,000k Btu/hr)",'Emission Factors'!$F$57,IF(Q868="Commercial AC (&gt;=135,000k Btu/hr)",'Emission Factors'!$F$58,""))))))</f>
        <v/>
      </c>
      <c r="Y868" s="211" t="str">
        <f>IF(Q868="Room AC (window/wall)",'Emission Factors'!$G$53,IF(Q868="Room AC (PTAC/PTHP)",'Emission Factors'!$G$54,IF(Q868="Residential AC",'Emission Factors'!$G$55,IF(Q868="Residential HP",'Emission Factors'!$G$56,IF(Q868="Commercial AC (&gt;=65k to &lt;135,000k Btu/hr)",'Emission Factors'!$G$57,IF(Q868="Commercial AC (&gt;=135,000k Btu/hr)",'Emission Factors'!$G$58,""))))))</f>
        <v/>
      </c>
      <c r="Z868" s="96"/>
      <c r="AA868" s="97" t="str">
        <f t="shared" si="131"/>
        <v/>
      </c>
      <c r="AB868" s="97" t="str">
        <f t="shared" si="132"/>
        <v/>
      </c>
      <c r="AC868" s="246" t="str">
        <f t="shared" si="133"/>
        <v/>
      </c>
      <c r="AD868" s="97" t="str">
        <f t="shared" si="134"/>
        <v/>
      </c>
      <c r="AE868" s="97" t="str">
        <f t="shared" si="135"/>
        <v/>
      </c>
      <c r="AF868" s="252" t="str">
        <f t="shared" si="136"/>
        <v/>
      </c>
      <c r="AG868" s="254" t="str">
        <f t="shared" si="137"/>
        <v/>
      </c>
      <c r="AH868" s="248" t="str">
        <f t="shared" si="138"/>
        <v/>
      </c>
      <c r="AI868" s="249" t="str">
        <f t="shared" si="139"/>
        <v/>
      </c>
    </row>
    <row r="869" spans="2:35" x14ac:dyDescent="0.3">
      <c r="B869" s="94"/>
      <c r="C869" s="95"/>
      <c r="D869" s="95"/>
      <c r="E869" s="95"/>
      <c r="F869" s="94"/>
      <c r="G869" s="145"/>
      <c r="H869" s="245"/>
      <c r="I869" s="211" t="str">
        <f>IF(D869="Room AC (window/wall)",'Emission Factors'!$E$53,IF(D869="Room AC (PTAC/PTHP)",H869,IF(D869="Residential AC",'Emission Factors'!$E$55,IF(D869="Residential HP",H869,IF(D869="Commercial AC (&gt;=65k to &lt;135,000k Btu/hr)",'Emission Factors'!$E$57,IF(D869="Commercial AC (&gt;=135,000k Btu/hr)",'Emission Factors'!$E$58,""))))))</f>
        <v/>
      </c>
      <c r="J869" s="96"/>
      <c r="K869" s="211" t="str">
        <f>IF(ISBLANK(J869),"",VLOOKUP(J869,'Emission Factors'!$C$81:$G$221,4,FALSE))</f>
        <v/>
      </c>
      <c r="L869" s="210" t="str">
        <f>IF(D869="Room AC (window/wall)",'Emission Factors'!$F$53,IF(D869="Room AC (PTAC/PTHP)",'Emission Factors'!$F$54,IF(D869="Residential AC",'Emission Factors'!$F$55,IF(D869="Residential HP",'Emission Factors'!$F$56,IF(D869="Commercial AC (&gt;=65k to &lt;135,000k Btu/hr)",'Emission Factors'!$F$57,IF(D869="Commercial AC (&gt;=135,000k Btu/hr)",'Emission Factors'!$F$58,""))))))</f>
        <v/>
      </c>
      <c r="M869" s="211" t="str">
        <f>IF(D869="Room AC (window/wall)",'Emission Factors'!$G$53,IF(D869="Room AC (PTAC/PTHP)",'Emission Factors'!$G$54,IF(D869="Residential AC",'Emission Factors'!$G$55,IF(D869="Residential HP",'Emission Factors'!$G$56,IF(D869="Commercial AC (&gt;=65k to &lt;135,000k Btu/hr)",'Emission Factors'!$G$57,IF(D869="Commercial AC (&gt;=135,000k Btu/hr)",'Emission Factors'!$G$58,""))))))</f>
        <v/>
      </c>
      <c r="N869" s="96"/>
      <c r="O869" s="209" t="str">
        <f>IF(ISBLANK(D869),"",(IF(D869="Room AC (window/wall)",'Emission Factors'!$C$53,IF(D869="Room AC (PTAC/PTHP)",'Emission Factors'!$C$54,IF(D869="Residential AC",'Emission Factors'!$C$55,IF(D869="Residential HP",'Emission Factors'!$C$56,IF(D869="Commercial AC (&gt;=65k to &lt;135,000k Btu/hr)",'Emission Factors'!$C$57,IF(D869="Commercial AC (&gt;=135,000k Btu/hr)",'Emission Factors'!$C$58,""))))))))</f>
        <v/>
      </c>
      <c r="P869" s="209" t="str">
        <f t="shared" si="130"/>
        <v/>
      </c>
      <c r="Q869" s="95"/>
      <c r="R869" s="256"/>
      <c r="S869" s="256"/>
      <c r="T869" s="96"/>
      <c r="U869" s="211" t="str">
        <f>IF(Q869="Room AC (window/wall)",'Emission Factors'!$E$53,IF(AND(Q869="Room AC (PTAC/PTHP)",ISBLANK(T869)),"Error",IF(AND(Q869="Room AC (PTAC/PTHP)",T869&gt;0),T869,IF(Q869="Residential AC",'Emission Factors'!$E$55,IF(AND(Q869="Residential HP",ISBLANK(T869)),"Error",IF(AND(Q869="Residential HP",T869&gt;0),T869,IF(Q869="Commercial AC (&gt;=65k to &lt;135,000k Btu/hr)",'Emission Factors'!$E$57,IF(Q869="Commercial AC (&gt;=135,000k Btu/hr)",'Emission Factors'!$E$58,""))))))))</f>
        <v/>
      </c>
      <c r="V869" s="95"/>
      <c r="W869" s="211" t="str">
        <f>IF(ISBLANK(V869),"",VLOOKUP(V869,'Emission Factors'!$C$81:$G$221,4,FALSE))</f>
        <v/>
      </c>
      <c r="X869" s="210" t="str">
        <f>IF(Q869="Room AC (window/wall)",'Emission Factors'!$F$53,IF(Q869="Room AC (PTAC/PTHP)",'Emission Factors'!$F$54,IF(Q869="Residential AC",'Emission Factors'!$F$55,IF(Q869="Residential HP",'Emission Factors'!$F$56,IF(Q869="Commercial AC (&gt;=65k to &lt;135,000k Btu/hr)",'Emission Factors'!$F$57,IF(Q869="Commercial AC (&gt;=135,000k Btu/hr)",'Emission Factors'!$F$58,""))))))</f>
        <v/>
      </c>
      <c r="Y869" s="211" t="str">
        <f>IF(Q869="Room AC (window/wall)",'Emission Factors'!$G$53,IF(Q869="Room AC (PTAC/PTHP)",'Emission Factors'!$G$54,IF(Q869="Residential AC",'Emission Factors'!$G$55,IF(Q869="Residential HP",'Emission Factors'!$G$56,IF(Q869="Commercial AC (&gt;=65k to &lt;135,000k Btu/hr)",'Emission Factors'!$G$57,IF(Q869="Commercial AC (&gt;=135,000k Btu/hr)",'Emission Factors'!$G$58,""))))))</f>
        <v/>
      </c>
      <c r="Z869" s="96"/>
      <c r="AA869" s="97" t="str">
        <f t="shared" si="131"/>
        <v/>
      </c>
      <c r="AB869" s="97" t="str">
        <f t="shared" si="132"/>
        <v/>
      </c>
      <c r="AC869" s="246" t="str">
        <f t="shared" si="133"/>
        <v/>
      </c>
      <c r="AD869" s="97" t="str">
        <f t="shared" si="134"/>
        <v/>
      </c>
      <c r="AE869" s="97" t="str">
        <f t="shared" si="135"/>
        <v/>
      </c>
      <c r="AF869" s="252" t="str">
        <f t="shared" si="136"/>
        <v/>
      </c>
      <c r="AG869" s="254" t="str">
        <f t="shared" si="137"/>
        <v/>
      </c>
      <c r="AH869" s="248" t="str">
        <f t="shared" si="138"/>
        <v/>
      </c>
      <c r="AI869" s="249" t="str">
        <f t="shared" si="139"/>
        <v/>
      </c>
    </row>
    <row r="870" spans="2:35" x14ac:dyDescent="0.3">
      <c r="B870" s="94"/>
      <c r="C870" s="95"/>
      <c r="D870" s="95"/>
      <c r="E870" s="95"/>
      <c r="F870" s="94"/>
      <c r="G870" s="145"/>
      <c r="H870" s="245"/>
      <c r="I870" s="211" t="str">
        <f>IF(D870="Room AC (window/wall)",'Emission Factors'!$E$53,IF(D870="Room AC (PTAC/PTHP)",H870,IF(D870="Residential AC",'Emission Factors'!$E$55,IF(D870="Residential HP",H870,IF(D870="Commercial AC (&gt;=65k to &lt;135,000k Btu/hr)",'Emission Factors'!$E$57,IF(D870="Commercial AC (&gt;=135,000k Btu/hr)",'Emission Factors'!$E$58,""))))))</f>
        <v/>
      </c>
      <c r="J870" s="96"/>
      <c r="K870" s="211" t="str">
        <f>IF(ISBLANK(J870),"",VLOOKUP(J870,'Emission Factors'!$C$81:$G$221,4,FALSE))</f>
        <v/>
      </c>
      <c r="L870" s="210" t="str">
        <f>IF(D870="Room AC (window/wall)",'Emission Factors'!$F$53,IF(D870="Room AC (PTAC/PTHP)",'Emission Factors'!$F$54,IF(D870="Residential AC",'Emission Factors'!$F$55,IF(D870="Residential HP",'Emission Factors'!$F$56,IF(D870="Commercial AC (&gt;=65k to &lt;135,000k Btu/hr)",'Emission Factors'!$F$57,IF(D870="Commercial AC (&gt;=135,000k Btu/hr)",'Emission Factors'!$F$58,""))))))</f>
        <v/>
      </c>
      <c r="M870" s="211" t="str">
        <f>IF(D870="Room AC (window/wall)",'Emission Factors'!$G$53,IF(D870="Room AC (PTAC/PTHP)",'Emission Factors'!$G$54,IF(D870="Residential AC",'Emission Factors'!$G$55,IF(D870="Residential HP",'Emission Factors'!$G$56,IF(D870="Commercial AC (&gt;=65k to &lt;135,000k Btu/hr)",'Emission Factors'!$G$57,IF(D870="Commercial AC (&gt;=135,000k Btu/hr)",'Emission Factors'!$G$58,""))))))</f>
        <v/>
      </c>
      <c r="N870" s="96"/>
      <c r="O870" s="209" t="str">
        <f>IF(ISBLANK(D870),"",(IF(D870="Room AC (window/wall)",'Emission Factors'!$C$53,IF(D870="Room AC (PTAC/PTHP)",'Emission Factors'!$C$54,IF(D870="Residential AC",'Emission Factors'!$C$55,IF(D870="Residential HP",'Emission Factors'!$C$56,IF(D870="Commercial AC (&gt;=65k to &lt;135,000k Btu/hr)",'Emission Factors'!$C$57,IF(D870="Commercial AC (&gt;=135,000k Btu/hr)",'Emission Factors'!$C$58,""))))))))</f>
        <v/>
      </c>
      <c r="P870" s="209" t="str">
        <f t="shared" si="130"/>
        <v/>
      </c>
      <c r="Q870" s="95"/>
      <c r="R870" s="256"/>
      <c r="S870" s="256"/>
      <c r="T870" s="96"/>
      <c r="U870" s="211" t="str">
        <f>IF(Q870="Room AC (window/wall)",'Emission Factors'!$E$53,IF(AND(Q870="Room AC (PTAC/PTHP)",ISBLANK(T870)),"Error",IF(AND(Q870="Room AC (PTAC/PTHP)",T870&gt;0),T870,IF(Q870="Residential AC",'Emission Factors'!$E$55,IF(AND(Q870="Residential HP",ISBLANK(T870)),"Error",IF(AND(Q870="Residential HP",T870&gt;0),T870,IF(Q870="Commercial AC (&gt;=65k to &lt;135,000k Btu/hr)",'Emission Factors'!$E$57,IF(Q870="Commercial AC (&gt;=135,000k Btu/hr)",'Emission Factors'!$E$58,""))))))))</f>
        <v/>
      </c>
      <c r="V870" s="95"/>
      <c r="W870" s="211" t="str">
        <f>IF(ISBLANK(V870),"",VLOOKUP(V870,'Emission Factors'!$C$81:$G$221,4,FALSE))</f>
        <v/>
      </c>
      <c r="X870" s="210" t="str">
        <f>IF(Q870="Room AC (window/wall)",'Emission Factors'!$F$53,IF(Q870="Room AC (PTAC/PTHP)",'Emission Factors'!$F$54,IF(Q870="Residential AC",'Emission Factors'!$F$55,IF(Q870="Residential HP",'Emission Factors'!$F$56,IF(Q870="Commercial AC (&gt;=65k to &lt;135,000k Btu/hr)",'Emission Factors'!$F$57,IF(Q870="Commercial AC (&gt;=135,000k Btu/hr)",'Emission Factors'!$F$58,""))))))</f>
        <v/>
      </c>
      <c r="Y870" s="211" t="str">
        <f>IF(Q870="Room AC (window/wall)",'Emission Factors'!$G$53,IF(Q870="Room AC (PTAC/PTHP)",'Emission Factors'!$G$54,IF(Q870="Residential AC",'Emission Factors'!$G$55,IF(Q870="Residential HP",'Emission Factors'!$G$56,IF(Q870="Commercial AC (&gt;=65k to &lt;135,000k Btu/hr)",'Emission Factors'!$G$57,IF(Q870="Commercial AC (&gt;=135,000k Btu/hr)",'Emission Factors'!$G$58,""))))))</f>
        <v/>
      </c>
      <c r="Z870" s="96"/>
      <c r="AA870" s="97" t="str">
        <f t="shared" si="131"/>
        <v/>
      </c>
      <c r="AB870" s="97" t="str">
        <f t="shared" si="132"/>
        <v/>
      </c>
      <c r="AC870" s="246" t="str">
        <f t="shared" si="133"/>
        <v/>
      </c>
      <c r="AD870" s="97" t="str">
        <f t="shared" si="134"/>
        <v/>
      </c>
      <c r="AE870" s="97" t="str">
        <f t="shared" si="135"/>
        <v/>
      </c>
      <c r="AF870" s="252" t="str">
        <f t="shared" si="136"/>
        <v/>
      </c>
      <c r="AG870" s="254" t="str">
        <f t="shared" si="137"/>
        <v/>
      </c>
      <c r="AH870" s="248" t="str">
        <f t="shared" si="138"/>
        <v/>
      </c>
      <c r="AI870" s="249" t="str">
        <f t="shared" si="139"/>
        <v/>
      </c>
    </row>
    <row r="871" spans="2:35" x14ac:dyDescent="0.3">
      <c r="B871" s="94"/>
      <c r="C871" s="95"/>
      <c r="D871" s="95"/>
      <c r="E871" s="95"/>
      <c r="F871" s="94"/>
      <c r="G871" s="145"/>
      <c r="H871" s="245"/>
      <c r="I871" s="211" t="str">
        <f>IF(D871="Room AC (window/wall)",'Emission Factors'!$E$53,IF(D871="Room AC (PTAC/PTHP)",H871,IF(D871="Residential AC",'Emission Factors'!$E$55,IF(D871="Residential HP",H871,IF(D871="Commercial AC (&gt;=65k to &lt;135,000k Btu/hr)",'Emission Factors'!$E$57,IF(D871="Commercial AC (&gt;=135,000k Btu/hr)",'Emission Factors'!$E$58,""))))))</f>
        <v/>
      </c>
      <c r="J871" s="96"/>
      <c r="K871" s="211" t="str">
        <f>IF(ISBLANK(J871),"",VLOOKUP(J871,'Emission Factors'!$C$81:$G$221,4,FALSE))</f>
        <v/>
      </c>
      <c r="L871" s="210" t="str">
        <f>IF(D871="Room AC (window/wall)",'Emission Factors'!$F$53,IF(D871="Room AC (PTAC/PTHP)",'Emission Factors'!$F$54,IF(D871="Residential AC",'Emission Factors'!$F$55,IF(D871="Residential HP",'Emission Factors'!$F$56,IF(D871="Commercial AC (&gt;=65k to &lt;135,000k Btu/hr)",'Emission Factors'!$F$57,IF(D871="Commercial AC (&gt;=135,000k Btu/hr)",'Emission Factors'!$F$58,""))))))</f>
        <v/>
      </c>
      <c r="M871" s="211" t="str">
        <f>IF(D871="Room AC (window/wall)",'Emission Factors'!$G$53,IF(D871="Room AC (PTAC/PTHP)",'Emission Factors'!$G$54,IF(D871="Residential AC",'Emission Factors'!$G$55,IF(D871="Residential HP",'Emission Factors'!$G$56,IF(D871="Commercial AC (&gt;=65k to &lt;135,000k Btu/hr)",'Emission Factors'!$G$57,IF(D871="Commercial AC (&gt;=135,000k Btu/hr)",'Emission Factors'!$G$58,""))))))</f>
        <v/>
      </c>
      <c r="N871" s="96"/>
      <c r="O871" s="209" t="str">
        <f>IF(ISBLANK(D871),"",(IF(D871="Room AC (window/wall)",'Emission Factors'!$C$53,IF(D871="Room AC (PTAC/PTHP)",'Emission Factors'!$C$54,IF(D871="Residential AC",'Emission Factors'!$C$55,IF(D871="Residential HP",'Emission Factors'!$C$56,IF(D871="Commercial AC (&gt;=65k to &lt;135,000k Btu/hr)",'Emission Factors'!$C$57,IF(D871="Commercial AC (&gt;=135,000k Btu/hr)",'Emission Factors'!$C$58,""))))))))</f>
        <v/>
      </c>
      <c r="P871" s="209" t="str">
        <f t="shared" si="130"/>
        <v/>
      </c>
      <c r="Q871" s="95"/>
      <c r="R871" s="256"/>
      <c r="S871" s="256"/>
      <c r="T871" s="96"/>
      <c r="U871" s="211" t="str">
        <f>IF(Q871="Room AC (window/wall)",'Emission Factors'!$E$53,IF(AND(Q871="Room AC (PTAC/PTHP)",ISBLANK(T871)),"Error",IF(AND(Q871="Room AC (PTAC/PTHP)",T871&gt;0),T871,IF(Q871="Residential AC",'Emission Factors'!$E$55,IF(AND(Q871="Residential HP",ISBLANK(T871)),"Error",IF(AND(Q871="Residential HP",T871&gt;0),T871,IF(Q871="Commercial AC (&gt;=65k to &lt;135,000k Btu/hr)",'Emission Factors'!$E$57,IF(Q871="Commercial AC (&gt;=135,000k Btu/hr)",'Emission Factors'!$E$58,""))))))))</f>
        <v/>
      </c>
      <c r="V871" s="95"/>
      <c r="W871" s="211" t="str">
        <f>IF(ISBLANK(V871),"",VLOOKUP(V871,'Emission Factors'!$C$81:$G$221,4,FALSE))</f>
        <v/>
      </c>
      <c r="X871" s="210" t="str">
        <f>IF(Q871="Room AC (window/wall)",'Emission Factors'!$F$53,IF(Q871="Room AC (PTAC/PTHP)",'Emission Factors'!$F$54,IF(Q871="Residential AC",'Emission Factors'!$F$55,IF(Q871="Residential HP",'Emission Factors'!$F$56,IF(Q871="Commercial AC (&gt;=65k to &lt;135,000k Btu/hr)",'Emission Factors'!$F$57,IF(Q871="Commercial AC (&gt;=135,000k Btu/hr)",'Emission Factors'!$F$58,""))))))</f>
        <v/>
      </c>
      <c r="Y871" s="211" t="str">
        <f>IF(Q871="Room AC (window/wall)",'Emission Factors'!$G$53,IF(Q871="Room AC (PTAC/PTHP)",'Emission Factors'!$G$54,IF(Q871="Residential AC",'Emission Factors'!$G$55,IF(Q871="Residential HP",'Emission Factors'!$G$56,IF(Q871="Commercial AC (&gt;=65k to &lt;135,000k Btu/hr)",'Emission Factors'!$G$57,IF(Q871="Commercial AC (&gt;=135,000k Btu/hr)",'Emission Factors'!$G$58,""))))))</f>
        <v/>
      </c>
      <c r="Z871" s="96"/>
      <c r="AA871" s="97" t="str">
        <f t="shared" si="131"/>
        <v/>
      </c>
      <c r="AB871" s="97" t="str">
        <f t="shared" si="132"/>
        <v/>
      </c>
      <c r="AC871" s="246" t="str">
        <f t="shared" si="133"/>
        <v/>
      </c>
      <c r="AD871" s="97" t="str">
        <f t="shared" si="134"/>
        <v/>
      </c>
      <c r="AE871" s="97" t="str">
        <f t="shared" si="135"/>
        <v/>
      </c>
      <c r="AF871" s="252" t="str">
        <f t="shared" si="136"/>
        <v/>
      </c>
      <c r="AG871" s="254" t="str">
        <f t="shared" si="137"/>
        <v/>
      </c>
      <c r="AH871" s="248" t="str">
        <f t="shared" si="138"/>
        <v/>
      </c>
      <c r="AI871" s="249" t="str">
        <f t="shared" si="139"/>
        <v/>
      </c>
    </row>
    <row r="872" spans="2:35" x14ac:dyDescent="0.3">
      <c r="B872" s="94"/>
      <c r="C872" s="95"/>
      <c r="D872" s="95"/>
      <c r="E872" s="95"/>
      <c r="F872" s="94"/>
      <c r="G872" s="145"/>
      <c r="H872" s="245"/>
      <c r="I872" s="211" t="str">
        <f>IF(D872="Room AC (window/wall)",'Emission Factors'!$E$53,IF(D872="Room AC (PTAC/PTHP)",H872,IF(D872="Residential AC",'Emission Factors'!$E$55,IF(D872="Residential HP",H872,IF(D872="Commercial AC (&gt;=65k to &lt;135,000k Btu/hr)",'Emission Factors'!$E$57,IF(D872="Commercial AC (&gt;=135,000k Btu/hr)",'Emission Factors'!$E$58,""))))))</f>
        <v/>
      </c>
      <c r="J872" s="96"/>
      <c r="K872" s="211" t="str">
        <f>IF(ISBLANK(J872),"",VLOOKUP(J872,'Emission Factors'!$C$81:$G$221,4,FALSE))</f>
        <v/>
      </c>
      <c r="L872" s="210" t="str">
        <f>IF(D872="Room AC (window/wall)",'Emission Factors'!$F$53,IF(D872="Room AC (PTAC/PTHP)",'Emission Factors'!$F$54,IF(D872="Residential AC",'Emission Factors'!$F$55,IF(D872="Residential HP",'Emission Factors'!$F$56,IF(D872="Commercial AC (&gt;=65k to &lt;135,000k Btu/hr)",'Emission Factors'!$F$57,IF(D872="Commercial AC (&gt;=135,000k Btu/hr)",'Emission Factors'!$F$58,""))))))</f>
        <v/>
      </c>
      <c r="M872" s="211" t="str">
        <f>IF(D872="Room AC (window/wall)",'Emission Factors'!$G$53,IF(D872="Room AC (PTAC/PTHP)",'Emission Factors'!$G$54,IF(D872="Residential AC",'Emission Factors'!$G$55,IF(D872="Residential HP",'Emission Factors'!$G$56,IF(D872="Commercial AC (&gt;=65k to &lt;135,000k Btu/hr)",'Emission Factors'!$G$57,IF(D872="Commercial AC (&gt;=135,000k Btu/hr)",'Emission Factors'!$G$58,""))))))</f>
        <v/>
      </c>
      <c r="N872" s="96"/>
      <c r="O872" s="209" t="str">
        <f>IF(ISBLANK(D872),"",(IF(D872="Room AC (window/wall)",'Emission Factors'!$C$53,IF(D872="Room AC (PTAC/PTHP)",'Emission Factors'!$C$54,IF(D872="Residential AC",'Emission Factors'!$C$55,IF(D872="Residential HP",'Emission Factors'!$C$56,IF(D872="Commercial AC (&gt;=65k to &lt;135,000k Btu/hr)",'Emission Factors'!$C$57,IF(D872="Commercial AC (&gt;=135,000k Btu/hr)",'Emission Factors'!$C$58,""))))))))</f>
        <v/>
      </c>
      <c r="P872" s="209" t="str">
        <f t="shared" si="130"/>
        <v/>
      </c>
      <c r="Q872" s="95"/>
      <c r="R872" s="256"/>
      <c r="S872" s="256"/>
      <c r="T872" s="96"/>
      <c r="U872" s="211" t="str">
        <f>IF(Q872="Room AC (window/wall)",'Emission Factors'!$E$53,IF(AND(Q872="Room AC (PTAC/PTHP)",ISBLANK(T872)),"Error",IF(AND(Q872="Room AC (PTAC/PTHP)",T872&gt;0),T872,IF(Q872="Residential AC",'Emission Factors'!$E$55,IF(AND(Q872="Residential HP",ISBLANK(T872)),"Error",IF(AND(Q872="Residential HP",T872&gt;0),T872,IF(Q872="Commercial AC (&gt;=65k to &lt;135,000k Btu/hr)",'Emission Factors'!$E$57,IF(Q872="Commercial AC (&gt;=135,000k Btu/hr)",'Emission Factors'!$E$58,""))))))))</f>
        <v/>
      </c>
      <c r="V872" s="95"/>
      <c r="W872" s="211" t="str">
        <f>IF(ISBLANK(V872),"",VLOOKUP(V872,'Emission Factors'!$C$81:$G$221,4,FALSE))</f>
        <v/>
      </c>
      <c r="X872" s="210" t="str">
        <f>IF(Q872="Room AC (window/wall)",'Emission Factors'!$F$53,IF(Q872="Room AC (PTAC/PTHP)",'Emission Factors'!$F$54,IF(Q872="Residential AC",'Emission Factors'!$F$55,IF(Q872="Residential HP",'Emission Factors'!$F$56,IF(Q872="Commercial AC (&gt;=65k to &lt;135,000k Btu/hr)",'Emission Factors'!$F$57,IF(Q872="Commercial AC (&gt;=135,000k Btu/hr)",'Emission Factors'!$F$58,""))))))</f>
        <v/>
      </c>
      <c r="Y872" s="211" t="str">
        <f>IF(Q872="Room AC (window/wall)",'Emission Factors'!$G$53,IF(Q872="Room AC (PTAC/PTHP)",'Emission Factors'!$G$54,IF(Q872="Residential AC",'Emission Factors'!$G$55,IF(Q872="Residential HP",'Emission Factors'!$G$56,IF(Q872="Commercial AC (&gt;=65k to &lt;135,000k Btu/hr)",'Emission Factors'!$G$57,IF(Q872="Commercial AC (&gt;=135,000k Btu/hr)",'Emission Factors'!$G$58,""))))))</f>
        <v/>
      </c>
      <c r="Z872" s="96"/>
      <c r="AA872" s="97" t="str">
        <f t="shared" si="131"/>
        <v/>
      </c>
      <c r="AB872" s="97" t="str">
        <f t="shared" si="132"/>
        <v/>
      </c>
      <c r="AC872" s="246" t="str">
        <f t="shared" si="133"/>
        <v/>
      </c>
      <c r="AD872" s="97" t="str">
        <f t="shared" si="134"/>
        <v/>
      </c>
      <c r="AE872" s="97" t="str">
        <f t="shared" si="135"/>
        <v/>
      </c>
      <c r="AF872" s="252" t="str">
        <f t="shared" si="136"/>
        <v/>
      </c>
      <c r="AG872" s="254" t="str">
        <f t="shared" si="137"/>
        <v/>
      </c>
      <c r="AH872" s="248" t="str">
        <f t="shared" si="138"/>
        <v/>
      </c>
      <c r="AI872" s="249" t="str">
        <f t="shared" si="139"/>
        <v/>
      </c>
    </row>
    <row r="873" spans="2:35" x14ac:dyDescent="0.3">
      <c r="B873" s="94"/>
      <c r="C873" s="95"/>
      <c r="D873" s="95"/>
      <c r="E873" s="95"/>
      <c r="F873" s="94"/>
      <c r="G873" s="145"/>
      <c r="H873" s="245"/>
      <c r="I873" s="211" t="str">
        <f>IF(D873="Room AC (window/wall)",'Emission Factors'!$E$53,IF(D873="Room AC (PTAC/PTHP)",H873,IF(D873="Residential AC",'Emission Factors'!$E$55,IF(D873="Residential HP",H873,IF(D873="Commercial AC (&gt;=65k to &lt;135,000k Btu/hr)",'Emission Factors'!$E$57,IF(D873="Commercial AC (&gt;=135,000k Btu/hr)",'Emission Factors'!$E$58,""))))))</f>
        <v/>
      </c>
      <c r="J873" s="96"/>
      <c r="K873" s="211" t="str">
        <f>IF(ISBLANK(J873),"",VLOOKUP(J873,'Emission Factors'!$C$81:$G$221,4,FALSE))</f>
        <v/>
      </c>
      <c r="L873" s="210" t="str">
        <f>IF(D873="Room AC (window/wall)",'Emission Factors'!$F$53,IF(D873="Room AC (PTAC/PTHP)",'Emission Factors'!$F$54,IF(D873="Residential AC",'Emission Factors'!$F$55,IF(D873="Residential HP",'Emission Factors'!$F$56,IF(D873="Commercial AC (&gt;=65k to &lt;135,000k Btu/hr)",'Emission Factors'!$F$57,IF(D873="Commercial AC (&gt;=135,000k Btu/hr)",'Emission Factors'!$F$58,""))))))</f>
        <v/>
      </c>
      <c r="M873" s="211" t="str">
        <f>IF(D873="Room AC (window/wall)",'Emission Factors'!$G$53,IF(D873="Room AC (PTAC/PTHP)",'Emission Factors'!$G$54,IF(D873="Residential AC",'Emission Factors'!$G$55,IF(D873="Residential HP",'Emission Factors'!$G$56,IF(D873="Commercial AC (&gt;=65k to &lt;135,000k Btu/hr)",'Emission Factors'!$G$57,IF(D873="Commercial AC (&gt;=135,000k Btu/hr)",'Emission Factors'!$G$58,""))))))</f>
        <v/>
      </c>
      <c r="N873" s="96"/>
      <c r="O873" s="209" t="str">
        <f>IF(ISBLANK(D873),"",(IF(D873="Room AC (window/wall)",'Emission Factors'!$C$53,IF(D873="Room AC (PTAC/PTHP)",'Emission Factors'!$C$54,IF(D873="Residential AC",'Emission Factors'!$C$55,IF(D873="Residential HP",'Emission Factors'!$C$56,IF(D873="Commercial AC (&gt;=65k to &lt;135,000k Btu/hr)",'Emission Factors'!$C$57,IF(D873="Commercial AC (&gt;=135,000k Btu/hr)",'Emission Factors'!$C$58,""))))))))</f>
        <v/>
      </c>
      <c r="P873" s="209" t="str">
        <f t="shared" si="130"/>
        <v/>
      </c>
      <c r="Q873" s="95"/>
      <c r="R873" s="256"/>
      <c r="S873" s="256"/>
      <c r="T873" s="96"/>
      <c r="U873" s="211" t="str">
        <f>IF(Q873="Room AC (window/wall)",'Emission Factors'!$E$53,IF(AND(Q873="Room AC (PTAC/PTHP)",ISBLANK(T873)),"Error",IF(AND(Q873="Room AC (PTAC/PTHP)",T873&gt;0),T873,IF(Q873="Residential AC",'Emission Factors'!$E$55,IF(AND(Q873="Residential HP",ISBLANK(T873)),"Error",IF(AND(Q873="Residential HP",T873&gt;0),T873,IF(Q873="Commercial AC (&gt;=65k to &lt;135,000k Btu/hr)",'Emission Factors'!$E$57,IF(Q873="Commercial AC (&gt;=135,000k Btu/hr)",'Emission Factors'!$E$58,""))))))))</f>
        <v/>
      </c>
      <c r="V873" s="95"/>
      <c r="W873" s="211" t="str">
        <f>IF(ISBLANK(V873),"",VLOOKUP(V873,'Emission Factors'!$C$81:$G$221,4,FALSE))</f>
        <v/>
      </c>
      <c r="X873" s="210" t="str">
        <f>IF(Q873="Room AC (window/wall)",'Emission Factors'!$F$53,IF(Q873="Room AC (PTAC/PTHP)",'Emission Factors'!$F$54,IF(Q873="Residential AC",'Emission Factors'!$F$55,IF(Q873="Residential HP",'Emission Factors'!$F$56,IF(Q873="Commercial AC (&gt;=65k to &lt;135,000k Btu/hr)",'Emission Factors'!$F$57,IF(Q873="Commercial AC (&gt;=135,000k Btu/hr)",'Emission Factors'!$F$58,""))))))</f>
        <v/>
      </c>
      <c r="Y873" s="211" t="str">
        <f>IF(Q873="Room AC (window/wall)",'Emission Factors'!$G$53,IF(Q873="Room AC (PTAC/PTHP)",'Emission Factors'!$G$54,IF(Q873="Residential AC",'Emission Factors'!$G$55,IF(Q873="Residential HP",'Emission Factors'!$G$56,IF(Q873="Commercial AC (&gt;=65k to &lt;135,000k Btu/hr)",'Emission Factors'!$G$57,IF(Q873="Commercial AC (&gt;=135,000k Btu/hr)",'Emission Factors'!$G$58,""))))))</f>
        <v/>
      </c>
      <c r="Z873" s="96"/>
      <c r="AA873" s="97" t="str">
        <f t="shared" si="131"/>
        <v/>
      </c>
      <c r="AB873" s="97" t="str">
        <f t="shared" si="132"/>
        <v/>
      </c>
      <c r="AC873" s="246" t="str">
        <f t="shared" si="133"/>
        <v/>
      </c>
      <c r="AD873" s="97" t="str">
        <f t="shared" si="134"/>
        <v/>
      </c>
      <c r="AE873" s="97" t="str">
        <f t="shared" si="135"/>
        <v/>
      </c>
      <c r="AF873" s="252" t="str">
        <f t="shared" si="136"/>
        <v/>
      </c>
      <c r="AG873" s="254" t="str">
        <f t="shared" si="137"/>
        <v/>
      </c>
      <c r="AH873" s="248" t="str">
        <f t="shared" si="138"/>
        <v/>
      </c>
      <c r="AI873" s="249" t="str">
        <f t="shared" si="139"/>
        <v/>
      </c>
    </row>
    <row r="874" spans="2:35" x14ac:dyDescent="0.3">
      <c r="B874" s="94"/>
      <c r="C874" s="95"/>
      <c r="D874" s="95"/>
      <c r="E874" s="95"/>
      <c r="F874" s="94"/>
      <c r="G874" s="145"/>
      <c r="H874" s="245"/>
      <c r="I874" s="211" t="str">
        <f>IF(D874="Room AC (window/wall)",'Emission Factors'!$E$53,IF(D874="Room AC (PTAC/PTHP)",H874,IF(D874="Residential AC",'Emission Factors'!$E$55,IF(D874="Residential HP",H874,IF(D874="Commercial AC (&gt;=65k to &lt;135,000k Btu/hr)",'Emission Factors'!$E$57,IF(D874="Commercial AC (&gt;=135,000k Btu/hr)",'Emission Factors'!$E$58,""))))))</f>
        <v/>
      </c>
      <c r="J874" s="96"/>
      <c r="K874" s="211" t="str">
        <f>IF(ISBLANK(J874),"",VLOOKUP(J874,'Emission Factors'!$C$81:$G$221,4,FALSE))</f>
        <v/>
      </c>
      <c r="L874" s="210" t="str">
        <f>IF(D874="Room AC (window/wall)",'Emission Factors'!$F$53,IF(D874="Room AC (PTAC/PTHP)",'Emission Factors'!$F$54,IF(D874="Residential AC",'Emission Factors'!$F$55,IF(D874="Residential HP",'Emission Factors'!$F$56,IF(D874="Commercial AC (&gt;=65k to &lt;135,000k Btu/hr)",'Emission Factors'!$F$57,IF(D874="Commercial AC (&gt;=135,000k Btu/hr)",'Emission Factors'!$F$58,""))))))</f>
        <v/>
      </c>
      <c r="M874" s="211" t="str">
        <f>IF(D874="Room AC (window/wall)",'Emission Factors'!$G$53,IF(D874="Room AC (PTAC/PTHP)",'Emission Factors'!$G$54,IF(D874="Residential AC",'Emission Factors'!$G$55,IF(D874="Residential HP",'Emission Factors'!$G$56,IF(D874="Commercial AC (&gt;=65k to &lt;135,000k Btu/hr)",'Emission Factors'!$G$57,IF(D874="Commercial AC (&gt;=135,000k Btu/hr)",'Emission Factors'!$G$58,""))))))</f>
        <v/>
      </c>
      <c r="N874" s="96"/>
      <c r="O874" s="209" t="str">
        <f>IF(ISBLANK(D874),"",(IF(D874="Room AC (window/wall)",'Emission Factors'!$C$53,IF(D874="Room AC (PTAC/PTHP)",'Emission Factors'!$C$54,IF(D874="Residential AC",'Emission Factors'!$C$55,IF(D874="Residential HP",'Emission Factors'!$C$56,IF(D874="Commercial AC (&gt;=65k to &lt;135,000k Btu/hr)",'Emission Factors'!$C$57,IF(D874="Commercial AC (&gt;=135,000k Btu/hr)",'Emission Factors'!$C$58,""))))))))</f>
        <v/>
      </c>
      <c r="P874" s="209" t="str">
        <f t="shared" si="130"/>
        <v/>
      </c>
      <c r="Q874" s="95"/>
      <c r="R874" s="256"/>
      <c r="S874" s="256"/>
      <c r="T874" s="96"/>
      <c r="U874" s="211" t="str">
        <f>IF(Q874="Room AC (window/wall)",'Emission Factors'!$E$53,IF(AND(Q874="Room AC (PTAC/PTHP)",ISBLANK(T874)),"Error",IF(AND(Q874="Room AC (PTAC/PTHP)",T874&gt;0),T874,IF(Q874="Residential AC",'Emission Factors'!$E$55,IF(AND(Q874="Residential HP",ISBLANK(T874)),"Error",IF(AND(Q874="Residential HP",T874&gt;0),T874,IF(Q874="Commercial AC (&gt;=65k to &lt;135,000k Btu/hr)",'Emission Factors'!$E$57,IF(Q874="Commercial AC (&gt;=135,000k Btu/hr)",'Emission Factors'!$E$58,""))))))))</f>
        <v/>
      </c>
      <c r="V874" s="95"/>
      <c r="W874" s="211" t="str">
        <f>IF(ISBLANK(V874),"",VLOOKUP(V874,'Emission Factors'!$C$81:$G$221,4,FALSE))</f>
        <v/>
      </c>
      <c r="X874" s="210" t="str">
        <f>IF(Q874="Room AC (window/wall)",'Emission Factors'!$F$53,IF(Q874="Room AC (PTAC/PTHP)",'Emission Factors'!$F$54,IF(Q874="Residential AC",'Emission Factors'!$F$55,IF(Q874="Residential HP",'Emission Factors'!$F$56,IF(Q874="Commercial AC (&gt;=65k to &lt;135,000k Btu/hr)",'Emission Factors'!$F$57,IF(Q874="Commercial AC (&gt;=135,000k Btu/hr)",'Emission Factors'!$F$58,""))))))</f>
        <v/>
      </c>
      <c r="Y874" s="211" t="str">
        <f>IF(Q874="Room AC (window/wall)",'Emission Factors'!$G$53,IF(Q874="Room AC (PTAC/PTHP)",'Emission Factors'!$G$54,IF(Q874="Residential AC",'Emission Factors'!$G$55,IF(Q874="Residential HP",'Emission Factors'!$G$56,IF(Q874="Commercial AC (&gt;=65k to &lt;135,000k Btu/hr)",'Emission Factors'!$G$57,IF(Q874="Commercial AC (&gt;=135,000k Btu/hr)",'Emission Factors'!$G$58,""))))))</f>
        <v/>
      </c>
      <c r="Z874" s="96"/>
      <c r="AA874" s="97" t="str">
        <f t="shared" si="131"/>
        <v/>
      </c>
      <c r="AB874" s="97" t="str">
        <f t="shared" si="132"/>
        <v/>
      </c>
      <c r="AC874" s="246" t="str">
        <f t="shared" si="133"/>
        <v/>
      </c>
      <c r="AD874" s="97" t="str">
        <f t="shared" si="134"/>
        <v/>
      </c>
      <c r="AE874" s="97" t="str">
        <f t="shared" si="135"/>
        <v/>
      </c>
      <c r="AF874" s="252" t="str">
        <f t="shared" si="136"/>
        <v/>
      </c>
      <c r="AG874" s="254" t="str">
        <f t="shared" si="137"/>
        <v/>
      </c>
      <c r="AH874" s="248" t="str">
        <f t="shared" si="138"/>
        <v/>
      </c>
      <c r="AI874" s="249" t="str">
        <f t="shared" si="139"/>
        <v/>
      </c>
    </row>
    <row r="875" spans="2:35" x14ac:dyDescent="0.3">
      <c r="B875" s="94"/>
      <c r="C875" s="95"/>
      <c r="D875" s="95"/>
      <c r="E875" s="95"/>
      <c r="F875" s="94"/>
      <c r="G875" s="145"/>
      <c r="H875" s="245"/>
      <c r="I875" s="211" t="str">
        <f>IF(D875="Room AC (window/wall)",'Emission Factors'!$E$53,IF(D875="Room AC (PTAC/PTHP)",H875,IF(D875="Residential AC",'Emission Factors'!$E$55,IF(D875="Residential HP",H875,IF(D875="Commercial AC (&gt;=65k to &lt;135,000k Btu/hr)",'Emission Factors'!$E$57,IF(D875="Commercial AC (&gt;=135,000k Btu/hr)",'Emission Factors'!$E$58,""))))))</f>
        <v/>
      </c>
      <c r="J875" s="96"/>
      <c r="K875" s="211" t="str">
        <f>IF(ISBLANK(J875),"",VLOOKUP(J875,'Emission Factors'!$C$81:$G$221,4,FALSE))</f>
        <v/>
      </c>
      <c r="L875" s="210" t="str">
        <f>IF(D875="Room AC (window/wall)",'Emission Factors'!$F$53,IF(D875="Room AC (PTAC/PTHP)",'Emission Factors'!$F$54,IF(D875="Residential AC",'Emission Factors'!$F$55,IF(D875="Residential HP",'Emission Factors'!$F$56,IF(D875="Commercial AC (&gt;=65k to &lt;135,000k Btu/hr)",'Emission Factors'!$F$57,IF(D875="Commercial AC (&gt;=135,000k Btu/hr)",'Emission Factors'!$F$58,""))))))</f>
        <v/>
      </c>
      <c r="M875" s="211" t="str">
        <f>IF(D875="Room AC (window/wall)",'Emission Factors'!$G$53,IF(D875="Room AC (PTAC/PTHP)",'Emission Factors'!$G$54,IF(D875="Residential AC",'Emission Factors'!$G$55,IF(D875="Residential HP",'Emission Factors'!$G$56,IF(D875="Commercial AC (&gt;=65k to &lt;135,000k Btu/hr)",'Emission Factors'!$G$57,IF(D875="Commercial AC (&gt;=135,000k Btu/hr)",'Emission Factors'!$G$58,""))))))</f>
        <v/>
      </c>
      <c r="N875" s="96"/>
      <c r="O875" s="209" t="str">
        <f>IF(ISBLANK(D875),"",(IF(D875="Room AC (window/wall)",'Emission Factors'!$C$53,IF(D875="Room AC (PTAC/PTHP)",'Emission Factors'!$C$54,IF(D875="Residential AC",'Emission Factors'!$C$55,IF(D875="Residential HP",'Emission Factors'!$C$56,IF(D875="Commercial AC (&gt;=65k to &lt;135,000k Btu/hr)",'Emission Factors'!$C$57,IF(D875="Commercial AC (&gt;=135,000k Btu/hr)",'Emission Factors'!$C$58,""))))))))</f>
        <v/>
      </c>
      <c r="P875" s="209" t="str">
        <f t="shared" si="130"/>
        <v/>
      </c>
      <c r="Q875" s="95"/>
      <c r="R875" s="256"/>
      <c r="S875" s="256"/>
      <c r="T875" s="96"/>
      <c r="U875" s="211" t="str">
        <f>IF(Q875="Room AC (window/wall)",'Emission Factors'!$E$53,IF(AND(Q875="Room AC (PTAC/PTHP)",ISBLANK(T875)),"Error",IF(AND(Q875="Room AC (PTAC/PTHP)",T875&gt;0),T875,IF(Q875="Residential AC",'Emission Factors'!$E$55,IF(AND(Q875="Residential HP",ISBLANK(T875)),"Error",IF(AND(Q875="Residential HP",T875&gt;0),T875,IF(Q875="Commercial AC (&gt;=65k to &lt;135,000k Btu/hr)",'Emission Factors'!$E$57,IF(Q875="Commercial AC (&gt;=135,000k Btu/hr)",'Emission Factors'!$E$58,""))))))))</f>
        <v/>
      </c>
      <c r="V875" s="95"/>
      <c r="W875" s="211" t="str">
        <f>IF(ISBLANK(V875),"",VLOOKUP(V875,'Emission Factors'!$C$81:$G$221,4,FALSE))</f>
        <v/>
      </c>
      <c r="X875" s="210" t="str">
        <f>IF(Q875="Room AC (window/wall)",'Emission Factors'!$F$53,IF(Q875="Room AC (PTAC/PTHP)",'Emission Factors'!$F$54,IF(Q875="Residential AC",'Emission Factors'!$F$55,IF(Q875="Residential HP",'Emission Factors'!$F$56,IF(Q875="Commercial AC (&gt;=65k to &lt;135,000k Btu/hr)",'Emission Factors'!$F$57,IF(Q875="Commercial AC (&gt;=135,000k Btu/hr)",'Emission Factors'!$F$58,""))))))</f>
        <v/>
      </c>
      <c r="Y875" s="211" t="str">
        <f>IF(Q875="Room AC (window/wall)",'Emission Factors'!$G$53,IF(Q875="Room AC (PTAC/PTHP)",'Emission Factors'!$G$54,IF(Q875="Residential AC",'Emission Factors'!$G$55,IF(Q875="Residential HP",'Emission Factors'!$G$56,IF(Q875="Commercial AC (&gt;=65k to &lt;135,000k Btu/hr)",'Emission Factors'!$G$57,IF(Q875="Commercial AC (&gt;=135,000k Btu/hr)",'Emission Factors'!$G$58,""))))))</f>
        <v/>
      </c>
      <c r="Z875" s="96"/>
      <c r="AA875" s="97" t="str">
        <f t="shared" si="131"/>
        <v/>
      </c>
      <c r="AB875" s="97" t="str">
        <f t="shared" si="132"/>
        <v/>
      </c>
      <c r="AC875" s="246" t="str">
        <f t="shared" si="133"/>
        <v/>
      </c>
      <c r="AD875" s="97" t="str">
        <f t="shared" si="134"/>
        <v/>
      </c>
      <c r="AE875" s="97" t="str">
        <f t="shared" si="135"/>
        <v/>
      </c>
      <c r="AF875" s="252" t="str">
        <f t="shared" si="136"/>
        <v/>
      </c>
      <c r="AG875" s="254" t="str">
        <f t="shared" si="137"/>
        <v/>
      </c>
      <c r="AH875" s="248" t="str">
        <f t="shared" si="138"/>
        <v/>
      </c>
      <c r="AI875" s="249" t="str">
        <f t="shared" si="139"/>
        <v/>
      </c>
    </row>
    <row r="876" spans="2:35" x14ac:dyDescent="0.3">
      <c r="B876" s="94"/>
      <c r="C876" s="95"/>
      <c r="D876" s="95"/>
      <c r="E876" s="95"/>
      <c r="F876" s="94"/>
      <c r="G876" s="145"/>
      <c r="H876" s="245"/>
      <c r="I876" s="211" t="str">
        <f>IF(D876="Room AC (window/wall)",'Emission Factors'!$E$53,IF(D876="Room AC (PTAC/PTHP)",H876,IF(D876="Residential AC",'Emission Factors'!$E$55,IF(D876="Residential HP",H876,IF(D876="Commercial AC (&gt;=65k to &lt;135,000k Btu/hr)",'Emission Factors'!$E$57,IF(D876="Commercial AC (&gt;=135,000k Btu/hr)",'Emission Factors'!$E$58,""))))))</f>
        <v/>
      </c>
      <c r="J876" s="96"/>
      <c r="K876" s="211" t="str">
        <f>IF(ISBLANK(J876),"",VLOOKUP(J876,'Emission Factors'!$C$81:$G$221,4,FALSE))</f>
        <v/>
      </c>
      <c r="L876" s="210" t="str">
        <f>IF(D876="Room AC (window/wall)",'Emission Factors'!$F$53,IF(D876="Room AC (PTAC/PTHP)",'Emission Factors'!$F$54,IF(D876="Residential AC",'Emission Factors'!$F$55,IF(D876="Residential HP",'Emission Factors'!$F$56,IF(D876="Commercial AC (&gt;=65k to &lt;135,000k Btu/hr)",'Emission Factors'!$F$57,IF(D876="Commercial AC (&gt;=135,000k Btu/hr)",'Emission Factors'!$F$58,""))))))</f>
        <v/>
      </c>
      <c r="M876" s="211" t="str">
        <f>IF(D876="Room AC (window/wall)",'Emission Factors'!$G$53,IF(D876="Room AC (PTAC/PTHP)",'Emission Factors'!$G$54,IF(D876="Residential AC",'Emission Factors'!$G$55,IF(D876="Residential HP",'Emission Factors'!$G$56,IF(D876="Commercial AC (&gt;=65k to &lt;135,000k Btu/hr)",'Emission Factors'!$G$57,IF(D876="Commercial AC (&gt;=135,000k Btu/hr)",'Emission Factors'!$G$58,""))))))</f>
        <v/>
      </c>
      <c r="N876" s="96"/>
      <c r="O876" s="209" t="str">
        <f>IF(ISBLANK(D876),"",(IF(D876="Room AC (window/wall)",'Emission Factors'!$C$53,IF(D876="Room AC (PTAC/PTHP)",'Emission Factors'!$C$54,IF(D876="Residential AC",'Emission Factors'!$C$55,IF(D876="Residential HP",'Emission Factors'!$C$56,IF(D876="Commercial AC (&gt;=65k to &lt;135,000k Btu/hr)",'Emission Factors'!$C$57,IF(D876="Commercial AC (&gt;=135,000k Btu/hr)",'Emission Factors'!$C$58,""))))))))</f>
        <v/>
      </c>
      <c r="P876" s="209" t="str">
        <f t="shared" si="130"/>
        <v/>
      </c>
      <c r="Q876" s="95"/>
      <c r="R876" s="256"/>
      <c r="S876" s="256"/>
      <c r="T876" s="96"/>
      <c r="U876" s="211" t="str">
        <f>IF(Q876="Room AC (window/wall)",'Emission Factors'!$E$53,IF(AND(Q876="Room AC (PTAC/PTHP)",ISBLANK(T876)),"Error",IF(AND(Q876="Room AC (PTAC/PTHP)",T876&gt;0),T876,IF(Q876="Residential AC",'Emission Factors'!$E$55,IF(AND(Q876="Residential HP",ISBLANK(T876)),"Error",IF(AND(Q876="Residential HP",T876&gt;0),T876,IF(Q876="Commercial AC (&gt;=65k to &lt;135,000k Btu/hr)",'Emission Factors'!$E$57,IF(Q876="Commercial AC (&gt;=135,000k Btu/hr)",'Emission Factors'!$E$58,""))))))))</f>
        <v/>
      </c>
      <c r="V876" s="95"/>
      <c r="W876" s="211" t="str">
        <f>IF(ISBLANK(V876),"",VLOOKUP(V876,'Emission Factors'!$C$81:$G$221,4,FALSE))</f>
        <v/>
      </c>
      <c r="X876" s="210" t="str">
        <f>IF(Q876="Room AC (window/wall)",'Emission Factors'!$F$53,IF(Q876="Room AC (PTAC/PTHP)",'Emission Factors'!$F$54,IF(Q876="Residential AC",'Emission Factors'!$F$55,IF(Q876="Residential HP",'Emission Factors'!$F$56,IF(Q876="Commercial AC (&gt;=65k to &lt;135,000k Btu/hr)",'Emission Factors'!$F$57,IF(Q876="Commercial AC (&gt;=135,000k Btu/hr)",'Emission Factors'!$F$58,""))))))</f>
        <v/>
      </c>
      <c r="Y876" s="211" t="str">
        <f>IF(Q876="Room AC (window/wall)",'Emission Factors'!$G$53,IF(Q876="Room AC (PTAC/PTHP)",'Emission Factors'!$G$54,IF(Q876="Residential AC",'Emission Factors'!$G$55,IF(Q876="Residential HP",'Emission Factors'!$G$56,IF(Q876="Commercial AC (&gt;=65k to &lt;135,000k Btu/hr)",'Emission Factors'!$G$57,IF(Q876="Commercial AC (&gt;=135,000k Btu/hr)",'Emission Factors'!$G$58,""))))))</f>
        <v/>
      </c>
      <c r="Z876" s="96"/>
      <c r="AA876" s="97" t="str">
        <f t="shared" si="131"/>
        <v/>
      </c>
      <c r="AB876" s="97" t="str">
        <f t="shared" si="132"/>
        <v/>
      </c>
      <c r="AC876" s="246" t="str">
        <f t="shared" si="133"/>
        <v/>
      </c>
      <c r="AD876" s="97" t="str">
        <f t="shared" si="134"/>
        <v/>
      </c>
      <c r="AE876" s="97" t="str">
        <f t="shared" si="135"/>
        <v/>
      </c>
      <c r="AF876" s="252" t="str">
        <f t="shared" si="136"/>
        <v/>
      </c>
      <c r="AG876" s="254" t="str">
        <f t="shared" si="137"/>
        <v/>
      </c>
      <c r="AH876" s="248" t="str">
        <f t="shared" si="138"/>
        <v/>
      </c>
      <c r="AI876" s="249" t="str">
        <f t="shared" si="139"/>
        <v/>
      </c>
    </row>
    <row r="877" spans="2:35" x14ac:dyDescent="0.3">
      <c r="B877" s="94"/>
      <c r="C877" s="95"/>
      <c r="D877" s="95"/>
      <c r="E877" s="95"/>
      <c r="F877" s="94"/>
      <c r="G877" s="145"/>
      <c r="H877" s="245"/>
      <c r="I877" s="211" t="str">
        <f>IF(D877="Room AC (window/wall)",'Emission Factors'!$E$53,IF(D877="Room AC (PTAC/PTHP)",H877,IF(D877="Residential AC",'Emission Factors'!$E$55,IF(D877="Residential HP",H877,IF(D877="Commercial AC (&gt;=65k to &lt;135,000k Btu/hr)",'Emission Factors'!$E$57,IF(D877="Commercial AC (&gt;=135,000k Btu/hr)",'Emission Factors'!$E$58,""))))))</f>
        <v/>
      </c>
      <c r="J877" s="96"/>
      <c r="K877" s="211" t="str">
        <f>IF(ISBLANK(J877),"",VLOOKUP(J877,'Emission Factors'!$C$81:$G$221,4,FALSE))</f>
        <v/>
      </c>
      <c r="L877" s="210" t="str">
        <f>IF(D877="Room AC (window/wall)",'Emission Factors'!$F$53,IF(D877="Room AC (PTAC/PTHP)",'Emission Factors'!$F$54,IF(D877="Residential AC",'Emission Factors'!$F$55,IF(D877="Residential HP",'Emission Factors'!$F$56,IF(D877="Commercial AC (&gt;=65k to &lt;135,000k Btu/hr)",'Emission Factors'!$F$57,IF(D877="Commercial AC (&gt;=135,000k Btu/hr)",'Emission Factors'!$F$58,""))))))</f>
        <v/>
      </c>
      <c r="M877" s="211" t="str">
        <f>IF(D877="Room AC (window/wall)",'Emission Factors'!$G$53,IF(D877="Room AC (PTAC/PTHP)",'Emission Factors'!$G$54,IF(D877="Residential AC",'Emission Factors'!$G$55,IF(D877="Residential HP",'Emission Factors'!$G$56,IF(D877="Commercial AC (&gt;=65k to &lt;135,000k Btu/hr)",'Emission Factors'!$G$57,IF(D877="Commercial AC (&gt;=135,000k Btu/hr)",'Emission Factors'!$G$58,""))))))</f>
        <v/>
      </c>
      <c r="N877" s="96"/>
      <c r="O877" s="209" t="str">
        <f>IF(ISBLANK(D877),"",(IF(D877="Room AC (window/wall)",'Emission Factors'!$C$53,IF(D877="Room AC (PTAC/PTHP)",'Emission Factors'!$C$54,IF(D877="Residential AC",'Emission Factors'!$C$55,IF(D877="Residential HP",'Emission Factors'!$C$56,IF(D877="Commercial AC (&gt;=65k to &lt;135,000k Btu/hr)",'Emission Factors'!$C$57,IF(D877="Commercial AC (&gt;=135,000k Btu/hr)",'Emission Factors'!$C$58,""))))))))</f>
        <v/>
      </c>
      <c r="P877" s="209" t="str">
        <f t="shared" si="130"/>
        <v/>
      </c>
      <c r="Q877" s="95"/>
      <c r="R877" s="256"/>
      <c r="S877" s="256"/>
      <c r="T877" s="96"/>
      <c r="U877" s="211" t="str">
        <f>IF(Q877="Room AC (window/wall)",'Emission Factors'!$E$53,IF(AND(Q877="Room AC (PTAC/PTHP)",ISBLANK(T877)),"Error",IF(AND(Q877="Room AC (PTAC/PTHP)",T877&gt;0),T877,IF(Q877="Residential AC",'Emission Factors'!$E$55,IF(AND(Q877="Residential HP",ISBLANK(T877)),"Error",IF(AND(Q877="Residential HP",T877&gt;0),T877,IF(Q877="Commercial AC (&gt;=65k to &lt;135,000k Btu/hr)",'Emission Factors'!$E$57,IF(Q877="Commercial AC (&gt;=135,000k Btu/hr)",'Emission Factors'!$E$58,""))))))))</f>
        <v/>
      </c>
      <c r="V877" s="95"/>
      <c r="W877" s="211" t="str">
        <f>IF(ISBLANK(V877),"",VLOOKUP(V877,'Emission Factors'!$C$81:$G$221,4,FALSE))</f>
        <v/>
      </c>
      <c r="X877" s="210" t="str">
        <f>IF(Q877="Room AC (window/wall)",'Emission Factors'!$F$53,IF(Q877="Room AC (PTAC/PTHP)",'Emission Factors'!$F$54,IF(Q877="Residential AC",'Emission Factors'!$F$55,IF(Q877="Residential HP",'Emission Factors'!$F$56,IF(Q877="Commercial AC (&gt;=65k to &lt;135,000k Btu/hr)",'Emission Factors'!$F$57,IF(Q877="Commercial AC (&gt;=135,000k Btu/hr)",'Emission Factors'!$F$58,""))))))</f>
        <v/>
      </c>
      <c r="Y877" s="211" t="str">
        <f>IF(Q877="Room AC (window/wall)",'Emission Factors'!$G$53,IF(Q877="Room AC (PTAC/PTHP)",'Emission Factors'!$G$54,IF(Q877="Residential AC",'Emission Factors'!$G$55,IF(Q877="Residential HP",'Emission Factors'!$G$56,IF(Q877="Commercial AC (&gt;=65k to &lt;135,000k Btu/hr)",'Emission Factors'!$G$57,IF(Q877="Commercial AC (&gt;=135,000k Btu/hr)",'Emission Factors'!$G$58,""))))))</f>
        <v/>
      </c>
      <c r="Z877" s="96"/>
      <c r="AA877" s="97" t="str">
        <f t="shared" si="131"/>
        <v/>
      </c>
      <c r="AB877" s="97" t="str">
        <f t="shared" si="132"/>
        <v/>
      </c>
      <c r="AC877" s="246" t="str">
        <f t="shared" si="133"/>
        <v/>
      </c>
      <c r="AD877" s="97" t="str">
        <f t="shared" si="134"/>
        <v/>
      </c>
      <c r="AE877" s="97" t="str">
        <f t="shared" si="135"/>
        <v/>
      </c>
      <c r="AF877" s="252" t="str">
        <f t="shared" si="136"/>
        <v/>
      </c>
      <c r="AG877" s="254" t="str">
        <f t="shared" si="137"/>
        <v/>
      </c>
      <c r="AH877" s="248" t="str">
        <f t="shared" si="138"/>
        <v/>
      </c>
      <c r="AI877" s="249" t="str">
        <f t="shared" si="139"/>
        <v/>
      </c>
    </row>
    <row r="878" spans="2:35" x14ac:dyDescent="0.3">
      <c r="B878" s="94"/>
      <c r="C878" s="95"/>
      <c r="D878" s="95"/>
      <c r="E878" s="95"/>
      <c r="F878" s="94"/>
      <c r="G878" s="145"/>
      <c r="H878" s="245"/>
      <c r="I878" s="211" t="str">
        <f>IF(D878="Room AC (window/wall)",'Emission Factors'!$E$53,IF(D878="Room AC (PTAC/PTHP)",H878,IF(D878="Residential AC",'Emission Factors'!$E$55,IF(D878="Residential HP",H878,IF(D878="Commercial AC (&gt;=65k to &lt;135,000k Btu/hr)",'Emission Factors'!$E$57,IF(D878="Commercial AC (&gt;=135,000k Btu/hr)",'Emission Factors'!$E$58,""))))))</f>
        <v/>
      </c>
      <c r="J878" s="96"/>
      <c r="K878" s="211" t="str">
        <f>IF(ISBLANK(J878),"",VLOOKUP(J878,'Emission Factors'!$C$81:$G$221,4,FALSE))</f>
        <v/>
      </c>
      <c r="L878" s="210" t="str">
        <f>IF(D878="Room AC (window/wall)",'Emission Factors'!$F$53,IF(D878="Room AC (PTAC/PTHP)",'Emission Factors'!$F$54,IF(D878="Residential AC",'Emission Factors'!$F$55,IF(D878="Residential HP",'Emission Factors'!$F$56,IF(D878="Commercial AC (&gt;=65k to &lt;135,000k Btu/hr)",'Emission Factors'!$F$57,IF(D878="Commercial AC (&gt;=135,000k Btu/hr)",'Emission Factors'!$F$58,""))))))</f>
        <v/>
      </c>
      <c r="M878" s="211" t="str">
        <f>IF(D878="Room AC (window/wall)",'Emission Factors'!$G$53,IF(D878="Room AC (PTAC/PTHP)",'Emission Factors'!$G$54,IF(D878="Residential AC",'Emission Factors'!$G$55,IF(D878="Residential HP",'Emission Factors'!$G$56,IF(D878="Commercial AC (&gt;=65k to &lt;135,000k Btu/hr)",'Emission Factors'!$G$57,IF(D878="Commercial AC (&gt;=135,000k Btu/hr)",'Emission Factors'!$G$58,""))))))</f>
        <v/>
      </c>
      <c r="N878" s="96"/>
      <c r="O878" s="209" t="str">
        <f>IF(ISBLANK(D878),"",(IF(D878="Room AC (window/wall)",'Emission Factors'!$C$53,IF(D878="Room AC (PTAC/PTHP)",'Emission Factors'!$C$54,IF(D878="Residential AC",'Emission Factors'!$C$55,IF(D878="Residential HP",'Emission Factors'!$C$56,IF(D878="Commercial AC (&gt;=65k to &lt;135,000k Btu/hr)",'Emission Factors'!$C$57,IF(D878="Commercial AC (&gt;=135,000k Btu/hr)",'Emission Factors'!$C$58,""))))))))</f>
        <v/>
      </c>
      <c r="P878" s="209" t="str">
        <f t="shared" si="130"/>
        <v/>
      </c>
      <c r="Q878" s="95"/>
      <c r="R878" s="256"/>
      <c r="S878" s="256"/>
      <c r="T878" s="96"/>
      <c r="U878" s="211" t="str">
        <f>IF(Q878="Room AC (window/wall)",'Emission Factors'!$E$53,IF(AND(Q878="Room AC (PTAC/PTHP)",ISBLANK(T878)),"Error",IF(AND(Q878="Room AC (PTAC/PTHP)",T878&gt;0),T878,IF(Q878="Residential AC",'Emission Factors'!$E$55,IF(AND(Q878="Residential HP",ISBLANK(T878)),"Error",IF(AND(Q878="Residential HP",T878&gt;0),T878,IF(Q878="Commercial AC (&gt;=65k to &lt;135,000k Btu/hr)",'Emission Factors'!$E$57,IF(Q878="Commercial AC (&gt;=135,000k Btu/hr)",'Emission Factors'!$E$58,""))))))))</f>
        <v/>
      </c>
      <c r="V878" s="95"/>
      <c r="W878" s="211" t="str">
        <f>IF(ISBLANK(V878),"",VLOOKUP(V878,'Emission Factors'!$C$81:$G$221,4,FALSE))</f>
        <v/>
      </c>
      <c r="X878" s="210" t="str">
        <f>IF(Q878="Room AC (window/wall)",'Emission Factors'!$F$53,IF(Q878="Room AC (PTAC/PTHP)",'Emission Factors'!$F$54,IF(Q878="Residential AC",'Emission Factors'!$F$55,IF(Q878="Residential HP",'Emission Factors'!$F$56,IF(Q878="Commercial AC (&gt;=65k to &lt;135,000k Btu/hr)",'Emission Factors'!$F$57,IF(Q878="Commercial AC (&gt;=135,000k Btu/hr)",'Emission Factors'!$F$58,""))))))</f>
        <v/>
      </c>
      <c r="Y878" s="211" t="str">
        <f>IF(Q878="Room AC (window/wall)",'Emission Factors'!$G$53,IF(Q878="Room AC (PTAC/PTHP)",'Emission Factors'!$G$54,IF(Q878="Residential AC",'Emission Factors'!$G$55,IF(Q878="Residential HP",'Emission Factors'!$G$56,IF(Q878="Commercial AC (&gt;=65k to &lt;135,000k Btu/hr)",'Emission Factors'!$G$57,IF(Q878="Commercial AC (&gt;=135,000k Btu/hr)",'Emission Factors'!$G$58,""))))))</f>
        <v/>
      </c>
      <c r="Z878" s="96"/>
      <c r="AA878" s="97" t="str">
        <f t="shared" si="131"/>
        <v/>
      </c>
      <c r="AB878" s="97" t="str">
        <f t="shared" si="132"/>
        <v/>
      </c>
      <c r="AC878" s="246" t="str">
        <f t="shared" si="133"/>
        <v/>
      </c>
      <c r="AD878" s="97" t="str">
        <f t="shared" si="134"/>
        <v/>
      </c>
      <c r="AE878" s="97" t="str">
        <f t="shared" si="135"/>
        <v/>
      </c>
      <c r="AF878" s="252" t="str">
        <f t="shared" si="136"/>
        <v/>
      </c>
      <c r="AG878" s="254" t="str">
        <f t="shared" si="137"/>
        <v/>
      </c>
      <c r="AH878" s="248" t="str">
        <f t="shared" si="138"/>
        <v/>
      </c>
      <c r="AI878" s="249" t="str">
        <f t="shared" si="139"/>
        <v/>
      </c>
    </row>
    <row r="879" spans="2:35" x14ac:dyDescent="0.3">
      <c r="B879" s="94"/>
      <c r="C879" s="95"/>
      <c r="D879" s="95"/>
      <c r="E879" s="95"/>
      <c r="F879" s="94"/>
      <c r="G879" s="145"/>
      <c r="H879" s="245"/>
      <c r="I879" s="211" t="str">
        <f>IF(D879="Room AC (window/wall)",'Emission Factors'!$E$53,IF(D879="Room AC (PTAC/PTHP)",H879,IF(D879="Residential AC",'Emission Factors'!$E$55,IF(D879="Residential HP",H879,IF(D879="Commercial AC (&gt;=65k to &lt;135,000k Btu/hr)",'Emission Factors'!$E$57,IF(D879="Commercial AC (&gt;=135,000k Btu/hr)",'Emission Factors'!$E$58,""))))))</f>
        <v/>
      </c>
      <c r="J879" s="96"/>
      <c r="K879" s="211" t="str">
        <f>IF(ISBLANK(J879),"",VLOOKUP(J879,'Emission Factors'!$C$81:$G$221,4,FALSE))</f>
        <v/>
      </c>
      <c r="L879" s="210" t="str">
        <f>IF(D879="Room AC (window/wall)",'Emission Factors'!$F$53,IF(D879="Room AC (PTAC/PTHP)",'Emission Factors'!$F$54,IF(D879="Residential AC",'Emission Factors'!$F$55,IF(D879="Residential HP",'Emission Factors'!$F$56,IF(D879="Commercial AC (&gt;=65k to &lt;135,000k Btu/hr)",'Emission Factors'!$F$57,IF(D879="Commercial AC (&gt;=135,000k Btu/hr)",'Emission Factors'!$F$58,""))))))</f>
        <v/>
      </c>
      <c r="M879" s="211" t="str">
        <f>IF(D879="Room AC (window/wall)",'Emission Factors'!$G$53,IF(D879="Room AC (PTAC/PTHP)",'Emission Factors'!$G$54,IF(D879="Residential AC",'Emission Factors'!$G$55,IF(D879="Residential HP",'Emission Factors'!$G$56,IF(D879="Commercial AC (&gt;=65k to &lt;135,000k Btu/hr)",'Emission Factors'!$G$57,IF(D879="Commercial AC (&gt;=135,000k Btu/hr)",'Emission Factors'!$G$58,""))))))</f>
        <v/>
      </c>
      <c r="N879" s="96"/>
      <c r="O879" s="209" t="str">
        <f>IF(ISBLANK(D879),"",(IF(D879="Room AC (window/wall)",'Emission Factors'!$C$53,IF(D879="Room AC (PTAC/PTHP)",'Emission Factors'!$C$54,IF(D879="Residential AC",'Emission Factors'!$C$55,IF(D879="Residential HP",'Emission Factors'!$C$56,IF(D879="Commercial AC (&gt;=65k to &lt;135,000k Btu/hr)",'Emission Factors'!$C$57,IF(D879="Commercial AC (&gt;=135,000k Btu/hr)",'Emission Factors'!$C$58,""))))))))</f>
        <v/>
      </c>
      <c r="P879" s="209" t="str">
        <f t="shared" si="130"/>
        <v/>
      </c>
      <c r="Q879" s="95"/>
      <c r="R879" s="256"/>
      <c r="S879" s="256"/>
      <c r="T879" s="96"/>
      <c r="U879" s="211" t="str">
        <f>IF(Q879="Room AC (window/wall)",'Emission Factors'!$E$53,IF(AND(Q879="Room AC (PTAC/PTHP)",ISBLANK(T879)),"Error",IF(AND(Q879="Room AC (PTAC/PTHP)",T879&gt;0),T879,IF(Q879="Residential AC",'Emission Factors'!$E$55,IF(AND(Q879="Residential HP",ISBLANK(T879)),"Error",IF(AND(Q879="Residential HP",T879&gt;0),T879,IF(Q879="Commercial AC (&gt;=65k to &lt;135,000k Btu/hr)",'Emission Factors'!$E$57,IF(Q879="Commercial AC (&gt;=135,000k Btu/hr)",'Emission Factors'!$E$58,""))))))))</f>
        <v/>
      </c>
      <c r="V879" s="95"/>
      <c r="W879" s="211" t="str">
        <f>IF(ISBLANK(V879),"",VLOOKUP(V879,'Emission Factors'!$C$81:$G$221,4,FALSE))</f>
        <v/>
      </c>
      <c r="X879" s="210" t="str">
        <f>IF(Q879="Room AC (window/wall)",'Emission Factors'!$F$53,IF(Q879="Room AC (PTAC/PTHP)",'Emission Factors'!$F$54,IF(Q879="Residential AC",'Emission Factors'!$F$55,IF(Q879="Residential HP",'Emission Factors'!$F$56,IF(Q879="Commercial AC (&gt;=65k to &lt;135,000k Btu/hr)",'Emission Factors'!$F$57,IF(Q879="Commercial AC (&gt;=135,000k Btu/hr)",'Emission Factors'!$F$58,""))))))</f>
        <v/>
      </c>
      <c r="Y879" s="211" t="str">
        <f>IF(Q879="Room AC (window/wall)",'Emission Factors'!$G$53,IF(Q879="Room AC (PTAC/PTHP)",'Emission Factors'!$G$54,IF(Q879="Residential AC",'Emission Factors'!$G$55,IF(Q879="Residential HP",'Emission Factors'!$G$56,IF(Q879="Commercial AC (&gt;=65k to &lt;135,000k Btu/hr)",'Emission Factors'!$G$57,IF(Q879="Commercial AC (&gt;=135,000k Btu/hr)",'Emission Factors'!$G$58,""))))))</f>
        <v/>
      </c>
      <c r="Z879" s="96"/>
      <c r="AA879" s="97" t="str">
        <f t="shared" si="131"/>
        <v/>
      </c>
      <c r="AB879" s="97" t="str">
        <f t="shared" si="132"/>
        <v/>
      </c>
      <c r="AC879" s="246" t="str">
        <f t="shared" si="133"/>
        <v/>
      </c>
      <c r="AD879" s="97" t="str">
        <f t="shared" si="134"/>
        <v/>
      </c>
      <c r="AE879" s="97" t="str">
        <f t="shared" si="135"/>
        <v/>
      </c>
      <c r="AF879" s="252" t="str">
        <f t="shared" si="136"/>
        <v/>
      </c>
      <c r="AG879" s="254" t="str">
        <f t="shared" si="137"/>
        <v/>
      </c>
      <c r="AH879" s="248" t="str">
        <f t="shared" si="138"/>
        <v/>
      </c>
      <c r="AI879" s="249" t="str">
        <f t="shared" si="139"/>
        <v/>
      </c>
    </row>
    <row r="880" spans="2:35" x14ac:dyDescent="0.3">
      <c r="B880" s="94"/>
      <c r="C880" s="95"/>
      <c r="D880" s="95"/>
      <c r="E880" s="95"/>
      <c r="F880" s="94"/>
      <c r="G880" s="145"/>
      <c r="H880" s="245"/>
      <c r="I880" s="211" t="str">
        <f>IF(D880="Room AC (window/wall)",'Emission Factors'!$E$53,IF(D880="Room AC (PTAC/PTHP)",H880,IF(D880="Residential AC",'Emission Factors'!$E$55,IF(D880="Residential HP",H880,IF(D880="Commercial AC (&gt;=65k to &lt;135,000k Btu/hr)",'Emission Factors'!$E$57,IF(D880="Commercial AC (&gt;=135,000k Btu/hr)",'Emission Factors'!$E$58,""))))))</f>
        <v/>
      </c>
      <c r="J880" s="96"/>
      <c r="K880" s="211" t="str">
        <f>IF(ISBLANK(J880),"",VLOOKUP(J880,'Emission Factors'!$C$81:$G$221,4,FALSE))</f>
        <v/>
      </c>
      <c r="L880" s="210" t="str">
        <f>IF(D880="Room AC (window/wall)",'Emission Factors'!$F$53,IF(D880="Room AC (PTAC/PTHP)",'Emission Factors'!$F$54,IF(D880="Residential AC",'Emission Factors'!$F$55,IF(D880="Residential HP",'Emission Factors'!$F$56,IF(D880="Commercial AC (&gt;=65k to &lt;135,000k Btu/hr)",'Emission Factors'!$F$57,IF(D880="Commercial AC (&gt;=135,000k Btu/hr)",'Emission Factors'!$F$58,""))))))</f>
        <v/>
      </c>
      <c r="M880" s="211" t="str">
        <f>IF(D880="Room AC (window/wall)",'Emission Factors'!$G$53,IF(D880="Room AC (PTAC/PTHP)",'Emission Factors'!$G$54,IF(D880="Residential AC",'Emission Factors'!$G$55,IF(D880="Residential HP",'Emission Factors'!$G$56,IF(D880="Commercial AC (&gt;=65k to &lt;135,000k Btu/hr)",'Emission Factors'!$G$57,IF(D880="Commercial AC (&gt;=135,000k Btu/hr)",'Emission Factors'!$G$58,""))))))</f>
        <v/>
      </c>
      <c r="N880" s="96"/>
      <c r="O880" s="209" t="str">
        <f>IF(ISBLANK(D880),"",(IF(D880="Room AC (window/wall)",'Emission Factors'!$C$53,IF(D880="Room AC (PTAC/PTHP)",'Emission Factors'!$C$54,IF(D880="Residential AC",'Emission Factors'!$C$55,IF(D880="Residential HP",'Emission Factors'!$C$56,IF(D880="Commercial AC (&gt;=65k to &lt;135,000k Btu/hr)",'Emission Factors'!$C$57,IF(D880="Commercial AC (&gt;=135,000k Btu/hr)",'Emission Factors'!$C$58,""))))))))</f>
        <v/>
      </c>
      <c r="P880" s="209" t="str">
        <f t="shared" si="130"/>
        <v/>
      </c>
      <c r="Q880" s="95"/>
      <c r="R880" s="256"/>
      <c r="S880" s="256"/>
      <c r="T880" s="96"/>
      <c r="U880" s="211" t="str">
        <f>IF(Q880="Room AC (window/wall)",'Emission Factors'!$E$53,IF(AND(Q880="Room AC (PTAC/PTHP)",ISBLANK(T880)),"Error",IF(AND(Q880="Room AC (PTAC/PTHP)",T880&gt;0),T880,IF(Q880="Residential AC",'Emission Factors'!$E$55,IF(AND(Q880="Residential HP",ISBLANK(T880)),"Error",IF(AND(Q880="Residential HP",T880&gt;0),T880,IF(Q880="Commercial AC (&gt;=65k to &lt;135,000k Btu/hr)",'Emission Factors'!$E$57,IF(Q880="Commercial AC (&gt;=135,000k Btu/hr)",'Emission Factors'!$E$58,""))))))))</f>
        <v/>
      </c>
      <c r="V880" s="95"/>
      <c r="W880" s="211" t="str">
        <f>IF(ISBLANK(V880),"",VLOOKUP(V880,'Emission Factors'!$C$81:$G$221,4,FALSE))</f>
        <v/>
      </c>
      <c r="X880" s="210" t="str">
        <f>IF(Q880="Room AC (window/wall)",'Emission Factors'!$F$53,IF(Q880="Room AC (PTAC/PTHP)",'Emission Factors'!$F$54,IF(Q880="Residential AC",'Emission Factors'!$F$55,IF(Q880="Residential HP",'Emission Factors'!$F$56,IF(Q880="Commercial AC (&gt;=65k to &lt;135,000k Btu/hr)",'Emission Factors'!$F$57,IF(Q880="Commercial AC (&gt;=135,000k Btu/hr)",'Emission Factors'!$F$58,""))))))</f>
        <v/>
      </c>
      <c r="Y880" s="211" t="str">
        <f>IF(Q880="Room AC (window/wall)",'Emission Factors'!$G$53,IF(Q880="Room AC (PTAC/PTHP)",'Emission Factors'!$G$54,IF(Q880="Residential AC",'Emission Factors'!$G$55,IF(Q880="Residential HP",'Emission Factors'!$G$56,IF(Q880="Commercial AC (&gt;=65k to &lt;135,000k Btu/hr)",'Emission Factors'!$G$57,IF(Q880="Commercial AC (&gt;=135,000k Btu/hr)",'Emission Factors'!$G$58,""))))))</f>
        <v/>
      </c>
      <c r="Z880" s="96"/>
      <c r="AA880" s="97" t="str">
        <f t="shared" si="131"/>
        <v/>
      </c>
      <c r="AB880" s="97" t="str">
        <f t="shared" si="132"/>
        <v/>
      </c>
      <c r="AC880" s="246" t="str">
        <f t="shared" si="133"/>
        <v/>
      </c>
      <c r="AD880" s="97" t="str">
        <f t="shared" si="134"/>
        <v/>
      </c>
      <c r="AE880" s="97" t="str">
        <f t="shared" si="135"/>
        <v/>
      </c>
      <c r="AF880" s="252" t="str">
        <f t="shared" si="136"/>
        <v/>
      </c>
      <c r="AG880" s="254" t="str">
        <f t="shared" si="137"/>
        <v/>
      </c>
      <c r="AH880" s="248" t="str">
        <f t="shared" si="138"/>
        <v/>
      </c>
      <c r="AI880" s="249" t="str">
        <f t="shared" si="139"/>
        <v/>
      </c>
    </row>
    <row r="881" spans="2:35" x14ac:dyDescent="0.3">
      <c r="B881" s="94"/>
      <c r="C881" s="95"/>
      <c r="D881" s="95"/>
      <c r="E881" s="95"/>
      <c r="F881" s="94"/>
      <c r="G881" s="145"/>
      <c r="H881" s="245"/>
      <c r="I881" s="211" t="str">
        <f>IF(D881="Room AC (window/wall)",'Emission Factors'!$E$53,IF(D881="Room AC (PTAC/PTHP)",H881,IF(D881="Residential AC",'Emission Factors'!$E$55,IF(D881="Residential HP",H881,IF(D881="Commercial AC (&gt;=65k to &lt;135,000k Btu/hr)",'Emission Factors'!$E$57,IF(D881="Commercial AC (&gt;=135,000k Btu/hr)",'Emission Factors'!$E$58,""))))))</f>
        <v/>
      </c>
      <c r="J881" s="96"/>
      <c r="K881" s="211" t="str">
        <f>IF(ISBLANK(J881),"",VLOOKUP(J881,'Emission Factors'!$C$81:$G$221,4,FALSE))</f>
        <v/>
      </c>
      <c r="L881" s="210" t="str">
        <f>IF(D881="Room AC (window/wall)",'Emission Factors'!$F$53,IF(D881="Room AC (PTAC/PTHP)",'Emission Factors'!$F$54,IF(D881="Residential AC",'Emission Factors'!$F$55,IF(D881="Residential HP",'Emission Factors'!$F$56,IF(D881="Commercial AC (&gt;=65k to &lt;135,000k Btu/hr)",'Emission Factors'!$F$57,IF(D881="Commercial AC (&gt;=135,000k Btu/hr)",'Emission Factors'!$F$58,""))))))</f>
        <v/>
      </c>
      <c r="M881" s="211" t="str">
        <f>IF(D881="Room AC (window/wall)",'Emission Factors'!$G$53,IF(D881="Room AC (PTAC/PTHP)",'Emission Factors'!$G$54,IF(D881="Residential AC",'Emission Factors'!$G$55,IF(D881="Residential HP",'Emission Factors'!$G$56,IF(D881="Commercial AC (&gt;=65k to &lt;135,000k Btu/hr)",'Emission Factors'!$G$57,IF(D881="Commercial AC (&gt;=135,000k Btu/hr)",'Emission Factors'!$G$58,""))))))</f>
        <v/>
      </c>
      <c r="N881" s="96"/>
      <c r="O881" s="209" t="str">
        <f>IF(ISBLANK(D881),"",(IF(D881="Room AC (window/wall)",'Emission Factors'!$C$53,IF(D881="Room AC (PTAC/PTHP)",'Emission Factors'!$C$54,IF(D881="Residential AC",'Emission Factors'!$C$55,IF(D881="Residential HP",'Emission Factors'!$C$56,IF(D881="Commercial AC (&gt;=65k to &lt;135,000k Btu/hr)",'Emission Factors'!$C$57,IF(D881="Commercial AC (&gt;=135,000k Btu/hr)",'Emission Factors'!$C$58,""))))))))</f>
        <v/>
      </c>
      <c r="P881" s="209" t="str">
        <f t="shared" si="130"/>
        <v/>
      </c>
      <c r="Q881" s="95"/>
      <c r="R881" s="256"/>
      <c r="S881" s="256"/>
      <c r="T881" s="96"/>
      <c r="U881" s="211" t="str">
        <f>IF(Q881="Room AC (window/wall)",'Emission Factors'!$E$53,IF(AND(Q881="Room AC (PTAC/PTHP)",ISBLANK(T881)),"Error",IF(AND(Q881="Room AC (PTAC/PTHP)",T881&gt;0),T881,IF(Q881="Residential AC",'Emission Factors'!$E$55,IF(AND(Q881="Residential HP",ISBLANK(T881)),"Error",IF(AND(Q881="Residential HP",T881&gt;0),T881,IF(Q881="Commercial AC (&gt;=65k to &lt;135,000k Btu/hr)",'Emission Factors'!$E$57,IF(Q881="Commercial AC (&gt;=135,000k Btu/hr)",'Emission Factors'!$E$58,""))))))))</f>
        <v/>
      </c>
      <c r="V881" s="95"/>
      <c r="W881" s="211" t="str">
        <f>IF(ISBLANK(V881),"",VLOOKUP(V881,'Emission Factors'!$C$81:$G$221,4,FALSE))</f>
        <v/>
      </c>
      <c r="X881" s="210" t="str">
        <f>IF(Q881="Room AC (window/wall)",'Emission Factors'!$F$53,IF(Q881="Room AC (PTAC/PTHP)",'Emission Factors'!$F$54,IF(Q881="Residential AC",'Emission Factors'!$F$55,IF(Q881="Residential HP",'Emission Factors'!$F$56,IF(Q881="Commercial AC (&gt;=65k to &lt;135,000k Btu/hr)",'Emission Factors'!$F$57,IF(Q881="Commercial AC (&gt;=135,000k Btu/hr)",'Emission Factors'!$F$58,""))))))</f>
        <v/>
      </c>
      <c r="Y881" s="211" t="str">
        <f>IF(Q881="Room AC (window/wall)",'Emission Factors'!$G$53,IF(Q881="Room AC (PTAC/PTHP)",'Emission Factors'!$G$54,IF(Q881="Residential AC",'Emission Factors'!$G$55,IF(Q881="Residential HP",'Emission Factors'!$G$56,IF(Q881="Commercial AC (&gt;=65k to &lt;135,000k Btu/hr)",'Emission Factors'!$G$57,IF(Q881="Commercial AC (&gt;=135,000k Btu/hr)",'Emission Factors'!$G$58,""))))))</f>
        <v/>
      </c>
      <c r="Z881" s="96"/>
      <c r="AA881" s="97" t="str">
        <f t="shared" si="131"/>
        <v/>
      </c>
      <c r="AB881" s="97" t="str">
        <f t="shared" si="132"/>
        <v/>
      </c>
      <c r="AC881" s="246" t="str">
        <f t="shared" si="133"/>
        <v/>
      </c>
      <c r="AD881" s="97" t="str">
        <f t="shared" si="134"/>
        <v/>
      </c>
      <c r="AE881" s="97" t="str">
        <f t="shared" si="135"/>
        <v/>
      </c>
      <c r="AF881" s="252" t="str">
        <f t="shared" si="136"/>
        <v/>
      </c>
      <c r="AG881" s="254" t="str">
        <f t="shared" si="137"/>
        <v/>
      </c>
      <c r="AH881" s="248" t="str">
        <f t="shared" si="138"/>
        <v/>
      </c>
      <c r="AI881" s="249" t="str">
        <f t="shared" si="139"/>
        <v/>
      </c>
    </row>
    <row r="882" spans="2:35" x14ac:dyDescent="0.3">
      <c r="B882" s="94"/>
      <c r="C882" s="95"/>
      <c r="D882" s="95"/>
      <c r="E882" s="95"/>
      <c r="F882" s="94"/>
      <c r="G882" s="145"/>
      <c r="H882" s="245"/>
      <c r="I882" s="211" t="str">
        <f>IF(D882="Room AC (window/wall)",'Emission Factors'!$E$53,IF(D882="Room AC (PTAC/PTHP)",H882,IF(D882="Residential AC",'Emission Factors'!$E$55,IF(D882="Residential HP",H882,IF(D882="Commercial AC (&gt;=65k to &lt;135,000k Btu/hr)",'Emission Factors'!$E$57,IF(D882="Commercial AC (&gt;=135,000k Btu/hr)",'Emission Factors'!$E$58,""))))))</f>
        <v/>
      </c>
      <c r="J882" s="96"/>
      <c r="K882" s="211" t="str">
        <f>IF(ISBLANK(J882),"",VLOOKUP(J882,'Emission Factors'!$C$81:$G$221,4,FALSE))</f>
        <v/>
      </c>
      <c r="L882" s="210" t="str">
        <f>IF(D882="Room AC (window/wall)",'Emission Factors'!$F$53,IF(D882="Room AC (PTAC/PTHP)",'Emission Factors'!$F$54,IF(D882="Residential AC",'Emission Factors'!$F$55,IF(D882="Residential HP",'Emission Factors'!$F$56,IF(D882="Commercial AC (&gt;=65k to &lt;135,000k Btu/hr)",'Emission Factors'!$F$57,IF(D882="Commercial AC (&gt;=135,000k Btu/hr)",'Emission Factors'!$F$58,""))))))</f>
        <v/>
      </c>
      <c r="M882" s="211" t="str">
        <f>IF(D882="Room AC (window/wall)",'Emission Factors'!$G$53,IF(D882="Room AC (PTAC/PTHP)",'Emission Factors'!$G$54,IF(D882="Residential AC",'Emission Factors'!$G$55,IF(D882="Residential HP",'Emission Factors'!$G$56,IF(D882="Commercial AC (&gt;=65k to &lt;135,000k Btu/hr)",'Emission Factors'!$G$57,IF(D882="Commercial AC (&gt;=135,000k Btu/hr)",'Emission Factors'!$G$58,""))))))</f>
        <v/>
      </c>
      <c r="N882" s="96"/>
      <c r="O882" s="209" t="str">
        <f>IF(ISBLANK(D882),"",(IF(D882="Room AC (window/wall)",'Emission Factors'!$C$53,IF(D882="Room AC (PTAC/PTHP)",'Emission Factors'!$C$54,IF(D882="Residential AC",'Emission Factors'!$C$55,IF(D882="Residential HP",'Emission Factors'!$C$56,IF(D882="Commercial AC (&gt;=65k to &lt;135,000k Btu/hr)",'Emission Factors'!$C$57,IF(D882="Commercial AC (&gt;=135,000k Btu/hr)",'Emission Factors'!$C$58,""))))))))</f>
        <v/>
      </c>
      <c r="P882" s="209" t="str">
        <f t="shared" si="130"/>
        <v/>
      </c>
      <c r="Q882" s="95"/>
      <c r="R882" s="256"/>
      <c r="S882" s="256"/>
      <c r="T882" s="96"/>
      <c r="U882" s="211" t="str">
        <f>IF(Q882="Room AC (window/wall)",'Emission Factors'!$E$53,IF(AND(Q882="Room AC (PTAC/PTHP)",ISBLANK(T882)),"Error",IF(AND(Q882="Room AC (PTAC/PTHP)",T882&gt;0),T882,IF(Q882="Residential AC",'Emission Factors'!$E$55,IF(AND(Q882="Residential HP",ISBLANK(T882)),"Error",IF(AND(Q882="Residential HP",T882&gt;0),T882,IF(Q882="Commercial AC (&gt;=65k to &lt;135,000k Btu/hr)",'Emission Factors'!$E$57,IF(Q882="Commercial AC (&gt;=135,000k Btu/hr)",'Emission Factors'!$E$58,""))))))))</f>
        <v/>
      </c>
      <c r="V882" s="95"/>
      <c r="W882" s="211" t="str">
        <f>IF(ISBLANK(V882),"",VLOOKUP(V882,'Emission Factors'!$C$81:$G$221,4,FALSE))</f>
        <v/>
      </c>
      <c r="X882" s="210" t="str">
        <f>IF(Q882="Room AC (window/wall)",'Emission Factors'!$F$53,IF(Q882="Room AC (PTAC/PTHP)",'Emission Factors'!$F$54,IF(Q882="Residential AC",'Emission Factors'!$F$55,IF(Q882="Residential HP",'Emission Factors'!$F$56,IF(Q882="Commercial AC (&gt;=65k to &lt;135,000k Btu/hr)",'Emission Factors'!$F$57,IF(Q882="Commercial AC (&gt;=135,000k Btu/hr)",'Emission Factors'!$F$58,""))))))</f>
        <v/>
      </c>
      <c r="Y882" s="211" t="str">
        <f>IF(Q882="Room AC (window/wall)",'Emission Factors'!$G$53,IF(Q882="Room AC (PTAC/PTHP)",'Emission Factors'!$G$54,IF(Q882="Residential AC",'Emission Factors'!$G$55,IF(Q882="Residential HP",'Emission Factors'!$G$56,IF(Q882="Commercial AC (&gt;=65k to &lt;135,000k Btu/hr)",'Emission Factors'!$G$57,IF(Q882="Commercial AC (&gt;=135,000k Btu/hr)",'Emission Factors'!$G$58,""))))))</f>
        <v/>
      </c>
      <c r="Z882" s="96"/>
      <c r="AA882" s="97" t="str">
        <f t="shared" si="131"/>
        <v/>
      </c>
      <c r="AB882" s="97" t="str">
        <f t="shared" si="132"/>
        <v/>
      </c>
      <c r="AC882" s="246" t="str">
        <f t="shared" si="133"/>
        <v/>
      </c>
      <c r="AD882" s="97" t="str">
        <f t="shared" si="134"/>
        <v/>
      </c>
      <c r="AE882" s="97" t="str">
        <f t="shared" si="135"/>
        <v/>
      </c>
      <c r="AF882" s="252" t="str">
        <f t="shared" si="136"/>
        <v/>
      </c>
      <c r="AG882" s="254" t="str">
        <f t="shared" si="137"/>
        <v/>
      </c>
      <c r="AH882" s="248" t="str">
        <f t="shared" si="138"/>
        <v/>
      </c>
      <c r="AI882" s="249" t="str">
        <f t="shared" si="139"/>
        <v/>
      </c>
    </row>
    <row r="883" spans="2:35" x14ac:dyDescent="0.3">
      <c r="B883" s="94"/>
      <c r="C883" s="95"/>
      <c r="D883" s="95"/>
      <c r="E883" s="95"/>
      <c r="F883" s="94"/>
      <c r="G883" s="145"/>
      <c r="H883" s="245"/>
      <c r="I883" s="211" t="str">
        <f>IF(D883="Room AC (window/wall)",'Emission Factors'!$E$53,IF(D883="Room AC (PTAC/PTHP)",H883,IF(D883="Residential AC",'Emission Factors'!$E$55,IF(D883="Residential HP",H883,IF(D883="Commercial AC (&gt;=65k to &lt;135,000k Btu/hr)",'Emission Factors'!$E$57,IF(D883="Commercial AC (&gt;=135,000k Btu/hr)",'Emission Factors'!$E$58,""))))))</f>
        <v/>
      </c>
      <c r="J883" s="96"/>
      <c r="K883" s="211" t="str">
        <f>IF(ISBLANK(J883),"",VLOOKUP(J883,'Emission Factors'!$C$81:$G$221,4,FALSE))</f>
        <v/>
      </c>
      <c r="L883" s="210" t="str">
        <f>IF(D883="Room AC (window/wall)",'Emission Factors'!$F$53,IF(D883="Room AC (PTAC/PTHP)",'Emission Factors'!$F$54,IF(D883="Residential AC",'Emission Factors'!$F$55,IF(D883="Residential HP",'Emission Factors'!$F$56,IF(D883="Commercial AC (&gt;=65k to &lt;135,000k Btu/hr)",'Emission Factors'!$F$57,IF(D883="Commercial AC (&gt;=135,000k Btu/hr)",'Emission Factors'!$F$58,""))))))</f>
        <v/>
      </c>
      <c r="M883" s="211" t="str">
        <f>IF(D883="Room AC (window/wall)",'Emission Factors'!$G$53,IF(D883="Room AC (PTAC/PTHP)",'Emission Factors'!$G$54,IF(D883="Residential AC",'Emission Factors'!$G$55,IF(D883="Residential HP",'Emission Factors'!$G$56,IF(D883="Commercial AC (&gt;=65k to &lt;135,000k Btu/hr)",'Emission Factors'!$G$57,IF(D883="Commercial AC (&gt;=135,000k Btu/hr)",'Emission Factors'!$G$58,""))))))</f>
        <v/>
      </c>
      <c r="N883" s="96"/>
      <c r="O883" s="209" t="str">
        <f>IF(ISBLANK(D883),"",(IF(D883="Room AC (window/wall)",'Emission Factors'!$C$53,IF(D883="Room AC (PTAC/PTHP)",'Emission Factors'!$C$54,IF(D883="Residential AC",'Emission Factors'!$C$55,IF(D883="Residential HP",'Emission Factors'!$C$56,IF(D883="Commercial AC (&gt;=65k to &lt;135,000k Btu/hr)",'Emission Factors'!$C$57,IF(D883="Commercial AC (&gt;=135,000k Btu/hr)",'Emission Factors'!$C$58,""))))))))</f>
        <v/>
      </c>
      <c r="P883" s="209" t="str">
        <f t="shared" si="130"/>
        <v/>
      </c>
      <c r="Q883" s="95"/>
      <c r="R883" s="256"/>
      <c r="S883" s="256"/>
      <c r="T883" s="96"/>
      <c r="U883" s="211" t="str">
        <f>IF(Q883="Room AC (window/wall)",'Emission Factors'!$E$53,IF(AND(Q883="Room AC (PTAC/PTHP)",ISBLANK(T883)),"Error",IF(AND(Q883="Room AC (PTAC/PTHP)",T883&gt;0),T883,IF(Q883="Residential AC",'Emission Factors'!$E$55,IF(AND(Q883="Residential HP",ISBLANK(T883)),"Error",IF(AND(Q883="Residential HP",T883&gt;0),T883,IF(Q883="Commercial AC (&gt;=65k to &lt;135,000k Btu/hr)",'Emission Factors'!$E$57,IF(Q883="Commercial AC (&gt;=135,000k Btu/hr)",'Emission Factors'!$E$58,""))))))))</f>
        <v/>
      </c>
      <c r="V883" s="95"/>
      <c r="W883" s="211" t="str">
        <f>IF(ISBLANK(V883),"",VLOOKUP(V883,'Emission Factors'!$C$81:$G$221,4,FALSE))</f>
        <v/>
      </c>
      <c r="X883" s="210" t="str">
        <f>IF(Q883="Room AC (window/wall)",'Emission Factors'!$F$53,IF(Q883="Room AC (PTAC/PTHP)",'Emission Factors'!$F$54,IF(Q883="Residential AC",'Emission Factors'!$F$55,IF(Q883="Residential HP",'Emission Factors'!$F$56,IF(Q883="Commercial AC (&gt;=65k to &lt;135,000k Btu/hr)",'Emission Factors'!$F$57,IF(Q883="Commercial AC (&gt;=135,000k Btu/hr)",'Emission Factors'!$F$58,""))))))</f>
        <v/>
      </c>
      <c r="Y883" s="211" t="str">
        <f>IF(Q883="Room AC (window/wall)",'Emission Factors'!$G$53,IF(Q883="Room AC (PTAC/PTHP)",'Emission Factors'!$G$54,IF(Q883="Residential AC",'Emission Factors'!$G$55,IF(Q883="Residential HP",'Emission Factors'!$G$56,IF(Q883="Commercial AC (&gt;=65k to &lt;135,000k Btu/hr)",'Emission Factors'!$G$57,IF(Q883="Commercial AC (&gt;=135,000k Btu/hr)",'Emission Factors'!$G$58,""))))))</f>
        <v/>
      </c>
      <c r="Z883" s="96"/>
      <c r="AA883" s="97" t="str">
        <f t="shared" si="131"/>
        <v/>
      </c>
      <c r="AB883" s="97" t="str">
        <f t="shared" si="132"/>
        <v/>
      </c>
      <c r="AC883" s="246" t="str">
        <f t="shared" si="133"/>
        <v/>
      </c>
      <c r="AD883" s="97" t="str">
        <f t="shared" si="134"/>
        <v/>
      </c>
      <c r="AE883" s="97" t="str">
        <f t="shared" si="135"/>
        <v/>
      </c>
      <c r="AF883" s="252" t="str">
        <f t="shared" si="136"/>
        <v/>
      </c>
      <c r="AG883" s="254" t="str">
        <f t="shared" si="137"/>
        <v/>
      </c>
      <c r="AH883" s="248" t="str">
        <f t="shared" si="138"/>
        <v/>
      </c>
      <c r="AI883" s="249" t="str">
        <f t="shared" si="139"/>
        <v/>
      </c>
    </row>
    <row r="884" spans="2:35" x14ac:dyDescent="0.3">
      <c r="B884" s="94"/>
      <c r="C884" s="95"/>
      <c r="D884" s="95"/>
      <c r="E884" s="95"/>
      <c r="F884" s="94"/>
      <c r="G884" s="145"/>
      <c r="H884" s="245"/>
      <c r="I884" s="211" t="str">
        <f>IF(D884="Room AC (window/wall)",'Emission Factors'!$E$53,IF(D884="Room AC (PTAC/PTHP)",H884,IF(D884="Residential AC",'Emission Factors'!$E$55,IF(D884="Residential HP",H884,IF(D884="Commercial AC (&gt;=65k to &lt;135,000k Btu/hr)",'Emission Factors'!$E$57,IF(D884="Commercial AC (&gt;=135,000k Btu/hr)",'Emission Factors'!$E$58,""))))))</f>
        <v/>
      </c>
      <c r="J884" s="96"/>
      <c r="K884" s="211" t="str">
        <f>IF(ISBLANK(J884),"",VLOOKUP(J884,'Emission Factors'!$C$81:$G$221,4,FALSE))</f>
        <v/>
      </c>
      <c r="L884" s="210" t="str">
        <f>IF(D884="Room AC (window/wall)",'Emission Factors'!$F$53,IF(D884="Room AC (PTAC/PTHP)",'Emission Factors'!$F$54,IF(D884="Residential AC",'Emission Factors'!$F$55,IF(D884="Residential HP",'Emission Factors'!$F$56,IF(D884="Commercial AC (&gt;=65k to &lt;135,000k Btu/hr)",'Emission Factors'!$F$57,IF(D884="Commercial AC (&gt;=135,000k Btu/hr)",'Emission Factors'!$F$58,""))))))</f>
        <v/>
      </c>
      <c r="M884" s="211" t="str">
        <f>IF(D884="Room AC (window/wall)",'Emission Factors'!$G$53,IF(D884="Room AC (PTAC/PTHP)",'Emission Factors'!$G$54,IF(D884="Residential AC",'Emission Factors'!$G$55,IF(D884="Residential HP",'Emission Factors'!$G$56,IF(D884="Commercial AC (&gt;=65k to &lt;135,000k Btu/hr)",'Emission Factors'!$G$57,IF(D884="Commercial AC (&gt;=135,000k Btu/hr)",'Emission Factors'!$G$58,""))))))</f>
        <v/>
      </c>
      <c r="N884" s="96"/>
      <c r="O884" s="209" t="str">
        <f>IF(ISBLANK(D884),"",(IF(D884="Room AC (window/wall)",'Emission Factors'!$C$53,IF(D884="Room AC (PTAC/PTHP)",'Emission Factors'!$C$54,IF(D884="Residential AC",'Emission Factors'!$C$55,IF(D884="Residential HP",'Emission Factors'!$C$56,IF(D884="Commercial AC (&gt;=65k to &lt;135,000k Btu/hr)",'Emission Factors'!$C$57,IF(D884="Commercial AC (&gt;=135,000k Btu/hr)",'Emission Factors'!$C$58,""))))))))</f>
        <v/>
      </c>
      <c r="P884" s="209" t="str">
        <f t="shared" si="130"/>
        <v/>
      </c>
      <c r="Q884" s="95"/>
      <c r="R884" s="256"/>
      <c r="S884" s="256"/>
      <c r="T884" s="96"/>
      <c r="U884" s="211" t="str">
        <f>IF(Q884="Room AC (window/wall)",'Emission Factors'!$E$53,IF(AND(Q884="Room AC (PTAC/PTHP)",ISBLANK(T884)),"Error",IF(AND(Q884="Room AC (PTAC/PTHP)",T884&gt;0),T884,IF(Q884="Residential AC",'Emission Factors'!$E$55,IF(AND(Q884="Residential HP",ISBLANK(T884)),"Error",IF(AND(Q884="Residential HP",T884&gt;0),T884,IF(Q884="Commercial AC (&gt;=65k to &lt;135,000k Btu/hr)",'Emission Factors'!$E$57,IF(Q884="Commercial AC (&gt;=135,000k Btu/hr)",'Emission Factors'!$E$58,""))))))))</f>
        <v/>
      </c>
      <c r="V884" s="95"/>
      <c r="W884" s="211" t="str">
        <f>IF(ISBLANK(V884),"",VLOOKUP(V884,'Emission Factors'!$C$81:$G$221,4,FALSE))</f>
        <v/>
      </c>
      <c r="X884" s="210" t="str">
        <f>IF(Q884="Room AC (window/wall)",'Emission Factors'!$F$53,IF(Q884="Room AC (PTAC/PTHP)",'Emission Factors'!$F$54,IF(Q884="Residential AC",'Emission Factors'!$F$55,IF(Q884="Residential HP",'Emission Factors'!$F$56,IF(Q884="Commercial AC (&gt;=65k to &lt;135,000k Btu/hr)",'Emission Factors'!$F$57,IF(Q884="Commercial AC (&gt;=135,000k Btu/hr)",'Emission Factors'!$F$58,""))))))</f>
        <v/>
      </c>
      <c r="Y884" s="211" t="str">
        <f>IF(Q884="Room AC (window/wall)",'Emission Factors'!$G$53,IF(Q884="Room AC (PTAC/PTHP)",'Emission Factors'!$G$54,IF(Q884="Residential AC",'Emission Factors'!$G$55,IF(Q884="Residential HP",'Emission Factors'!$G$56,IF(Q884="Commercial AC (&gt;=65k to &lt;135,000k Btu/hr)",'Emission Factors'!$G$57,IF(Q884="Commercial AC (&gt;=135,000k Btu/hr)",'Emission Factors'!$G$58,""))))))</f>
        <v/>
      </c>
      <c r="Z884" s="96"/>
      <c r="AA884" s="97" t="str">
        <f t="shared" si="131"/>
        <v/>
      </c>
      <c r="AB884" s="97" t="str">
        <f t="shared" si="132"/>
        <v/>
      </c>
      <c r="AC884" s="246" t="str">
        <f t="shared" si="133"/>
        <v/>
      </c>
      <c r="AD884" s="97" t="str">
        <f t="shared" si="134"/>
        <v/>
      </c>
      <c r="AE884" s="97" t="str">
        <f t="shared" si="135"/>
        <v/>
      </c>
      <c r="AF884" s="252" t="str">
        <f t="shared" si="136"/>
        <v/>
      </c>
      <c r="AG884" s="254" t="str">
        <f t="shared" si="137"/>
        <v/>
      </c>
      <c r="AH884" s="248" t="str">
        <f t="shared" si="138"/>
        <v/>
      </c>
      <c r="AI884" s="249" t="str">
        <f t="shared" si="139"/>
        <v/>
      </c>
    </row>
    <row r="885" spans="2:35" x14ac:dyDescent="0.3">
      <c r="B885" s="94"/>
      <c r="C885" s="95"/>
      <c r="D885" s="95"/>
      <c r="E885" s="95"/>
      <c r="F885" s="94"/>
      <c r="G885" s="145"/>
      <c r="H885" s="245"/>
      <c r="I885" s="211" t="str">
        <f>IF(D885="Room AC (window/wall)",'Emission Factors'!$E$53,IF(D885="Room AC (PTAC/PTHP)",H885,IF(D885="Residential AC",'Emission Factors'!$E$55,IF(D885="Residential HP",H885,IF(D885="Commercial AC (&gt;=65k to &lt;135,000k Btu/hr)",'Emission Factors'!$E$57,IF(D885="Commercial AC (&gt;=135,000k Btu/hr)",'Emission Factors'!$E$58,""))))))</f>
        <v/>
      </c>
      <c r="J885" s="96"/>
      <c r="K885" s="211" t="str">
        <f>IF(ISBLANK(J885),"",VLOOKUP(J885,'Emission Factors'!$C$81:$G$221,4,FALSE))</f>
        <v/>
      </c>
      <c r="L885" s="210" t="str">
        <f>IF(D885="Room AC (window/wall)",'Emission Factors'!$F$53,IF(D885="Room AC (PTAC/PTHP)",'Emission Factors'!$F$54,IF(D885="Residential AC",'Emission Factors'!$F$55,IF(D885="Residential HP",'Emission Factors'!$F$56,IF(D885="Commercial AC (&gt;=65k to &lt;135,000k Btu/hr)",'Emission Factors'!$F$57,IF(D885="Commercial AC (&gt;=135,000k Btu/hr)",'Emission Factors'!$F$58,""))))))</f>
        <v/>
      </c>
      <c r="M885" s="211" t="str">
        <f>IF(D885="Room AC (window/wall)",'Emission Factors'!$G$53,IF(D885="Room AC (PTAC/PTHP)",'Emission Factors'!$G$54,IF(D885="Residential AC",'Emission Factors'!$G$55,IF(D885="Residential HP",'Emission Factors'!$G$56,IF(D885="Commercial AC (&gt;=65k to &lt;135,000k Btu/hr)",'Emission Factors'!$G$57,IF(D885="Commercial AC (&gt;=135,000k Btu/hr)",'Emission Factors'!$G$58,""))))))</f>
        <v/>
      </c>
      <c r="N885" s="96"/>
      <c r="O885" s="209" t="str">
        <f>IF(ISBLANK(D885),"",(IF(D885="Room AC (window/wall)",'Emission Factors'!$C$53,IF(D885="Room AC (PTAC/PTHP)",'Emission Factors'!$C$54,IF(D885="Residential AC",'Emission Factors'!$C$55,IF(D885="Residential HP",'Emission Factors'!$C$56,IF(D885="Commercial AC (&gt;=65k to &lt;135,000k Btu/hr)",'Emission Factors'!$C$57,IF(D885="Commercial AC (&gt;=135,000k Btu/hr)",'Emission Factors'!$C$58,""))))))))</f>
        <v/>
      </c>
      <c r="P885" s="209" t="str">
        <f t="shared" si="130"/>
        <v/>
      </c>
      <c r="Q885" s="95"/>
      <c r="R885" s="256"/>
      <c r="S885" s="256"/>
      <c r="T885" s="96"/>
      <c r="U885" s="211" t="str">
        <f>IF(Q885="Room AC (window/wall)",'Emission Factors'!$E$53,IF(AND(Q885="Room AC (PTAC/PTHP)",ISBLANK(T885)),"Error",IF(AND(Q885="Room AC (PTAC/PTHP)",T885&gt;0),T885,IF(Q885="Residential AC",'Emission Factors'!$E$55,IF(AND(Q885="Residential HP",ISBLANK(T885)),"Error",IF(AND(Q885="Residential HP",T885&gt;0),T885,IF(Q885="Commercial AC (&gt;=65k to &lt;135,000k Btu/hr)",'Emission Factors'!$E$57,IF(Q885="Commercial AC (&gt;=135,000k Btu/hr)",'Emission Factors'!$E$58,""))))))))</f>
        <v/>
      </c>
      <c r="V885" s="95"/>
      <c r="W885" s="211" t="str">
        <f>IF(ISBLANK(V885),"",VLOOKUP(V885,'Emission Factors'!$C$81:$G$221,4,FALSE))</f>
        <v/>
      </c>
      <c r="X885" s="210" t="str">
        <f>IF(Q885="Room AC (window/wall)",'Emission Factors'!$F$53,IF(Q885="Room AC (PTAC/PTHP)",'Emission Factors'!$F$54,IF(Q885="Residential AC",'Emission Factors'!$F$55,IF(Q885="Residential HP",'Emission Factors'!$F$56,IF(Q885="Commercial AC (&gt;=65k to &lt;135,000k Btu/hr)",'Emission Factors'!$F$57,IF(Q885="Commercial AC (&gt;=135,000k Btu/hr)",'Emission Factors'!$F$58,""))))))</f>
        <v/>
      </c>
      <c r="Y885" s="211" t="str">
        <f>IF(Q885="Room AC (window/wall)",'Emission Factors'!$G$53,IF(Q885="Room AC (PTAC/PTHP)",'Emission Factors'!$G$54,IF(Q885="Residential AC",'Emission Factors'!$G$55,IF(Q885="Residential HP",'Emission Factors'!$G$56,IF(Q885="Commercial AC (&gt;=65k to &lt;135,000k Btu/hr)",'Emission Factors'!$G$57,IF(Q885="Commercial AC (&gt;=135,000k Btu/hr)",'Emission Factors'!$G$58,""))))))</f>
        <v/>
      </c>
      <c r="Z885" s="96"/>
      <c r="AA885" s="97" t="str">
        <f t="shared" si="131"/>
        <v/>
      </c>
      <c r="AB885" s="97" t="str">
        <f t="shared" si="132"/>
        <v/>
      </c>
      <c r="AC885" s="246" t="str">
        <f t="shared" si="133"/>
        <v/>
      </c>
      <c r="AD885" s="97" t="str">
        <f t="shared" si="134"/>
        <v/>
      </c>
      <c r="AE885" s="97" t="str">
        <f t="shared" si="135"/>
        <v/>
      </c>
      <c r="AF885" s="252" t="str">
        <f t="shared" si="136"/>
        <v/>
      </c>
      <c r="AG885" s="254" t="str">
        <f t="shared" si="137"/>
        <v/>
      </c>
      <c r="AH885" s="248" t="str">
        <f t="shared" si="138"/>
        <v/>
      </c>
      <c r="AI885" s="249" t="str">
        <f t="shared" si="139"/>
        <v/>
      </c>
    </row>
    <row r="886" spans="2:35" x14ac:dyDescent="0.3">
      <c r="B886" s="94"/>
      <c r="C886" s="95"/>
      <c r="D886" s="95"/>
      <c r="E886" s="95"/>
      <c r="F886" s="94"/>
      <c r="G886" s="145"/>
      <c r="H886" s="245"/>
      <c r="I886" s="211" t="str">
        <f>IF(D886="Room AC (window/wall)",'Emission Factors'!$E$53,IF(D886="Room AC (PTAC/PTHP)",H886,IF(D886="Residential AC",'Emission Factors'!$E$55,IF(D886="Residential HP",H886,IF(D886="Commercial AC (&gt;=65k to &lt;135,000k Btu/hr)",'Emission Factors'!$E$57,IF(D886="Commercial AC (&gt;=135,000k Btu/hr)",'Emission Factors'!$E$58,""))))))</f>
        <v/>
      </c>
      <c r="J886" s="96"/>
      <c r="K886" s="211" t="str">
        <f>IF(ISBLANK(J886),"",VLOOKUP(J886,'Emission Factors'!$C$81:$G$221,4,FALSE))</f>
        <v/>
      </c>
      <c r="L886" s="210" t="str">
        <f>IF(D886="Room AC (window/wall)",'Emission Factors'!$F$53,IF(D886="Room AC (PTAC/PTHP)",'Emission Factors'!$F$54,IF(D886="Residential AC",'Emission Factors'!$F$55,IF(D886="Residential HP",'Emission Factors'!$F$56,IF(D886="Commercial AC (&gt;=65k to &lt;135,000k Btu/hr)",'Emission Factors'!$F$57,IF(D886="Commercial AC (&gt;=135,000k Btu/hr)",'Emission Factors'!$F$58,""))))))</f>
        <v/>
      </c>
      <c r="M886" s="211" t="str">
        <f>IF(D886="Room AC (window/wall)",'Emission Factors'!$G$53,IF(D886="Room AC (PTAC/PTHP)",'Emission Factors'!$G$54,IF(D886="Residential AC",'Emission Factors'!$G$55,IF(D886="Residential HP",'Emission Factors'!$G$56,IF(D886="Commercial AC (&gt;=65k to &lt;135,000k Btu/hr)",'Emission Factors'!$G$57,IF(D886="Commercial AC (&gt;=135,000k Btu/hr)",'Emission Factors'!$G$58,""))))))</f>
        <v/>
      </c>
      <c r="N886" s="96"/>
      <c r="O886" s="209" t="str">
        <f>IF(ISBLANK(D886),"",(IF(D886="Room AC (window/wall)",'Emission Factors'!$C$53,IF(D886="Room AC (PTAC/PTHP)",'Emission Factors'!$C$54,IF(D886="Residential AC",'Emission Factors'!$C$55,IF(D886="Residential HP",'Emission Factors'!$C$56,IF(D886="Commercial AC (&gt;=65k to &lt;135,000k Btu/hr)",'Emission Factors'!$C$57,IF(D886="Commercial AC (&gt;=135,000k Btu/hr)",'Emission Factors'!$C$58,""))))))))</f>
        <v/>
      </c>
      <c r="P886" s="209" t="str">
        <f t="shared" si="130"/>
        <v/>
      </c>
      <c r="Q886" s="95"/>
      <c r="R886" s="256"/>
      <c r="S886" s="256"/>
      <c r="T886" s="96"/>
      <c r="U886" s="211" t="str">
        <f>IF(Q886="Room AC (window/wall)",'Emission Factors'!$E$53,IF(AND(Q886="Room AC (PTAC/PTHP)",ISBLANK(T886)),"Error",IF(AND(Q886="Room AC (PTAC/PTHP)",T886&gt;0),T886,IF(Q886="Residential AC",'Emission Factors'!$E$55,IF(AND(Q886="Residential HP",ISBLANK(T886)),"Error",IF(AND(Q886="Residential HP",T886&gt;0),T886,IF(Q886="Commercial AC (&gt;=65k to &lt;135,000k Btu/hr)",'Emission Factors'!$E$57,IF(Q886="Commercial AC (&gt;=135,000k Btu/hr)",'Emission Factors'!$E$58,""))))))))</f>
        <v/>
      </c>
      <c r="V886" s="95"/>
      <c r="W886" s="211" t="str">
        <f>IF(ISBLANK(V886),"",VLOOKUP(V886,'Emission Factors'!$C$81:$G$221,4,FALSE))</f>
        <v/>
      </c>
      <c r="X886" s="210" t="str">
        <f>IF(Q886="Room AC (window/wall)",'Emission Factors'!$F$53,IF(Q886="Room AC (PTAC/PTHP)",'Emission Factors'!$F$54,IF(Q886="Residential AC",'Emission Factors'!$F$55,IF(Q886="Residential HP",'Emission Factors'!$F$56,IF(Q886="Commercial AC (&gt;=65k to &lt;135,000k Btu/hr)",'Emission Factors'!$F$57,IF(Q886="Commercial AC (&gt;=135,000k Btu/hr)",'Emission Factors'!$F$58,""))))))</f>
        <v/>
      </c>
      <c r="Y886" s="211" t="str">
        <f>IF(Q886="Room AC (window/wall)",'Emission Factors'!$G$53,IF(Q886="Room AC (PTAC/PTHP)",'Emission Factors'!$G$54,IF(Q886="Residential AC",'Emission Factors'!$G$55,IF(Q886="Residential HP",'Emission Factors'!$G$56,IF(Q886="Commercial AC (&gt;=65k to &lt;135,000k Btu/hr)",'Emission Factors'!$G$57,IF(Q886="Commercial AC (&gt;=135,000k Btu/hr)",'Emission Factors'!$G$58,""))))))</f>
        <v/>
      </c>
      <c r="Z886" s="96"/>
      <c r="AA886" s="97" t="str">
        <f t="shared" si="131"/>
        <v/>
      </c>
      <c r="AB886" s="97" t="str">
        <f t="shared" si="132"/>
        <v/>
      </c>
      <c r="AC886" s="246" t="str">
        <f t="shared" si="133"/>
        <v/>
      </c>
      <c r="AD886" s="97" t="str">
        <f t="shared" si="134"/>
        <v/>
      </c>
      <c r="AE886" s="97" t="str">
        <f t="shared" si="135"/>
        <v/>
      </c>
      <c r="AF886" s="252" t="str">
        <f t="shared" si="136"/>
        <v/>
      </c>
      <c r="AG886" s="254" t="str">
        <f t="shared" si="137"/>
        <v/>
      </c>
      <c r="AH886" s="248" t="str">
        <f t="shared" si="138"/>
        <v/>
      </c>
      <c r="AI886" s="249" t="str">
        <f t="shared" si="139"/>
        <v/>
      </c>
    </row>
    <row r="887" spans="2:35" x14ac:dyDescent="0.3">
      <c r="B887" s="94"/>
      <c r="C887" s="95"/>
      <c r="D887" s="95"/>
      <c r="E887" s="95"/>
      <c r="F887" s="94"/>
      <c r="G887" s="145"/>
      <c r="H887" s="245"/>
      <c r="I887" s="211" t="str">
        <f>IF(D887="Room AC (window/wall)",'Emission Factors'!$E$53,IF(D887="Room AC (PTAC/PTHP)",H887,IF(D887="Residential AC",'Emission Factors'!$E$55,IF(D887="Residential HP",H887,IF(D887="Commercial AC (&gt;=65k to &lt;135,000k Btu/hr)",'Emission Factors'!$E$57,IF(D887="Commercial AC (&gt;=135,000k Btu/hr)",'Emission Factors'!$E$58,""))))))</f>
        <v/>
      </c>
      <c r="J887" s="96"/>
      <c r="K887" s="211" t="str">
        <f>IF(ISBLANK(J887),"",VLOOKUP(J887,'Emission Factors'!$C$81:$G$221,4,FALSE))</f>
        <v/>
      </c>
      <c r="L887" s="210" t="str">
        <f>IF(D887="Room AC (window/wall)",'Emission Factors'!$F$53,IF(D887="Room AC (PTAC/PTHP)",'Emission Factors'!$F$54,IF(D887="Residential AC",'Emission Factors'!$F$55,IF(D887="Residential HP",'Emission Factors'!$F$56,IF(D887="Commercial AC (&gt;=65k to &lt;135,000k Btu/hr)",'Emission Factors'!$F$57,IF(D887="Commercial AC (&gt;=135,000k Btu/hr)",'Emission Factors'!$F$58,""))))))</f>
        <v/>
      </c>
      <c r="M887" s="211" t="str">
        <f>IF(D887="Room AC (window/wall)",'Emission Factors'!$G$53,IF(D887="Room AC (PTAC/PTHP)",'Emission Factors'!$G$54,IF(D887="Residential AC",'Emission Factors'!$G$55,IF(D887="Residential HP",'Emission Factors'!$G$56,IF(D887="Commercial AC (&gt;=65k to &lt;135,000k Btu/hr)",'Emission Factors'!$G$57,IF(D887="Commercial AC (&gt;=135,000k Btu/hr)",'Emission Factors'!$G$58,""))))))</f>
        <v/>
      </c>
      <c r="N887" s="96"/>
      <c r="O887" s="209" t="str">
        <f>IF(ISBLANK(D887),"",(IF(D887="Room AC (window/wall)",'Emission Factors'!$C$53,IF(D887="Room AC (PTAC/PTHP)",'Emission Factors'!$C$54,IF(D887="Residential AC",'Emission Factors'!$C$55,IF(D887="Residential HP",'Emission Factors'!$C$56,IF(D887="Commercial AC (&gt;=65k to &lt;135,000k Btu/hr)",'Emission Factors'!$C$57,IF(D887="Commercial AC (&gt;=135,000k Btu/hr)",'Emission Factors'!$C$58,""))))))))</f>
        <v/>
      </c>
      <c r="P887" s="209" t="str">
        <f t="shared" si="130"/>
        <v/>
      </c>
      <c r="Q887" s="95"/>
      <c r="R887" s="256"/>
      <c r="S887" s="256"/>
      <c r="T887" s="96"/>
      <c r="U887" s="211" t="str">
        <f>IF(Q887="Room AC (window/wall)",'Emission Factors'!$E$53,IF(AND(Q887="Room AC (PTAC/PTHP)",ISBLANK(T887)),"Error",IF(AND(Q887="Room AC (PTAC/PTHP)",T887&gt;0),T887,IF(Q887="Residential AC",'Emission Factors'!$E$55,IF(AND(Q887="Residential HP",ISBLANK(T887)),"Error",IF(AND(Q887="Residential HP",T887&gt;0),T887,IF(Q887="Commercial AC (&gt;=65k to &lt;135,000k Btu/hr)",'Emission Factors'!$E$57,IF(Q887="Commercial AC (&gt;=135,000k Btu/hr)",'Emission Factors'!$E$58,""))))))))</f>
        <v/>
      </c>
      <c r="V887" s="95"/>
      <c r="W887" s="211" t="str">
        <f>IF(ISBLANK(V887),"",VLOOKUP(V887,'Emission Factors'!$C$81:$G$221,4,FALSE))</f>
        <v/>
      </c>
      <c r="X887" s="210" t="str">
        <f>IF(Q887="Room AC (window/wall)",'Emission Factors'!$F$53,IF(Q887="Room AC (PTAC/PTHP)",'Emission Factors'!$F$54,IF(Q887="Residential AC",'Emission Factors'!$F$55,IF(Q887="Residential HP",'Emission Factors'!$F$56,IF(Q887="Commercial AC (&gt;=65k to &lt;135,000k Btu/hr)",'Emission Factors'!$F$57,IF(Q887="Commercial AC (&gt;=135,000k Btu/hr)",'Emission Factors'!$F$58,""))))))</f>
        <v/>
      </c>
      <c r="Y887" s="211" t="str">
        <f>IF(Q887="Room AC (window/wall)",'Emission Factors'!$G$53,IF(Q887="Room AC (PTAC/PTHP)",'Emission Factors'!$G$54,IF(Q887="Residential AC",'Emission Factors'!$G$55,IF(Q887="Residential HP",'Emission Factors'!$G$56,IF(Q887="Commercial AC (&gt;=65k to &lt;135,000k Btu/hr)",'Emission Factors'!$G$57,IF(Q887="Commercial AC (&gt;=135,000k Btu/hr)",'Emission Factors'!$G$58,""))))))</f>
        <v/>
      </c>
      <c r="Z887" s="96"/>
      <c r="AA887" s="97" t="str">
        <f t="shared" si="131"/>
        <v/>
      </c>
      <c r="AB887" s="97" t="str">
        <f t="shared" si="132"/>
        <v/>
      </c>
      <c r="AC887" s="246" t="str">
        <f t="shared" si="133"/>
        <v/>
      </c>
      <c r="AD887" s="97" t="str">
        <f t="shared" si="134"/>
        <v/>
      </c>
      <c r="AE887" s="97" t="str">
        <f t="shared" si="135"/>
        <v/>
      </c>
      <c r="AF887" s="252" t="str">
        <f t="shared" si="136"/>
        <v/>
      </c>
      <c r="AG887" s="254" t="str">
        <f t="shared" si="137"/>
        <v/>
      </c>
      <c r="AH887" s="248" t="str">
        <f t="shared" si="138"/>
        <v/>
      </c>
      <c r="AI887" s="249" t="str">
        <f t="shared" si="139"/>
        <v/>
      </c>
    </row>
    <row r="888" spans="2:35" x14ac:dyDescent="0.3">
      <c r="B888" s="94"/>
      <c r="C888" s="95"/>
      <c r="D888" s="95"/>
      <c r="E888" s="95"/>
      <c r="F888" s="94"/>
      <c r="G888" s="145"/>
      <c r="H888" s="245"/>
      <c r="I888" s="211" t="str">
        <f>IF(D888="Room AC (window/wall)",'Emission Factors'!$E$53,IF(D888="Room AC (PTAC/PTHP)",H888,IF(D888="Residential AC",'Emission Factors'!$E$55,IF(D888="Residential HP",H888,IF(D888="Commercial AC (&gt;=65k to &lt;135,000k Btu/hr)",'Emission Factors'!$E$57,IF(D888="Commercial AC (&gt;=135,000k Btu/hr)",'Emission Factors'!$E$58,""))))))</f>
        <v/>
      </c>
      <c r="J888" s="96"/>
      <c r="K888" s="211" t="str">
        <f>IF(ISBLANK(J888),"",VLOOKUP(J888,'Emission Factors'!$C$81:$G$221,4,FALSE))</f>
        <v/>
      </c>
      <c r="L888" s="210" t="str">
        <f>IF(D888="Room AC (window/wall)",'Emission Factors'!$F$53,IF(D888="Room AC (PTAC/PTHP)",'Emission Factors'!$F$54,IF(D888="Residential AC",'Emission Factors'!$F$55,IF(D888="Residential HP",'Emission Factors'!$F$56,IF(D888="Commercial AC (&gt;=65k to &lt;135,000k Btu/hr)",'Emission Factors'!$F$57,IF(D888="Commercial AC (&gt;=135,000k Btu/hr)",'Emission Factors'!$F$58,""))))))</f>
        <v/>
      </c>
      <c r="M888" s="211" t="str">
        <f>IF(D888="Room AC (window/wall)",'Emission Factors'!$G$53,IF(D888="Room AC (PTAC/PTHP)",'Emission Factors'!$G$54,IF(D888="Residential AC",'Emission Factors'!$G$55,IF(D888="Residential HP",'Emission Factors'!$G$56,IF(D888="Commercial AC (&gt;=65k to &lt;135,000k Btu/hr)",'Emission Factors'!$G$57,IF(D888="Commercial AC (&gt;=135,000k Btu/hr)",'Emission Factors'!$G$58,""))))))</f>
        <v/>
      </c>
      <c r="N888" s="96"/>
      <c r="O888" s="209" t="str">
        <f>IF(ISBLANK(D888),"",(IF(D888="Room AC (window/wall)",'Emission Factors'!$C$53,IF(D888="Room AC (PTAC/PTHP)",'Emission Factors'!$C$54,IF(D888="Residential AC",'Emission Factors'!$C$55,IF(D888="Residential HP",'Emission Factors'!$C$56,IF(D888="Commercial AC (&gt;=65k to &lt;135,000k Btu/hr)",'Emission Factors'!$C$57,IF(D888="Commercial AC (&gt;=135,000k Btu/hr)",'Emission Factors'!$C$58,""))))))))</f>
        <v/>
      </c>
      <c r="P888" s="209" t="str">
        <f t="shared" si="130"/>
        <v/>
      </c>
      <c r="Q888" s="95"/>
      <c r="R888" s="256"/>
      <c r="S888" s="256"/>
      <c r="T888" s="96"/>
      <c r="U888" s="211" t="str">
        <f>IF(Q888="Room AC (window/wall)",'Emission Factors'!$E$53,IF(AND(Q888="Room AC (PTAC/PTHP)",ISBLANK(T888)),"Error",IF(AND(Q888="Room AC (PTAC/PTHP)",T888&gt;0),T888,IF(Q888="Residential AC",'Emission Factors'!$E$55,IF(AND(Q888="Residential HP",ISBLANK(T888)),"Error",IF(AND(Q888="Residential HP",T888&gt;0),T888,IF(Q888="Commercial AC (&gt;=65k to &lt;135,000k Btu/hr)",'Emission Factors'!$E$57,IF(Q888="Commercial AC (&gt;=135,000k Btu/hr)",'Emission Factors'!$E$58,""))))))))</f>
        <v/>
      </c>
      <c r="V888" s="95"/>
      <c r="W888" s="211" t="str">
        <f>IF(ISBLANK(V888),"",VLOOKUP(V888,'Emission Factors'!$C$81:$G$221,4,FALSE))</f>
        <v/>
      </c>
      <c r="X888" s="210" t="str">
        <f>IF(Q888="Room AC (window/wall)",'Emission Factors'!$F$53,IF(Q888="Room AC (PTAC/PTHP)",'Emission Factors'!$F$54,IF(Q888="Residential AC",'Emission Factors'!$F$55,IF(Q888="Residential HP",'Emission Factors'!$F$56,IF(Q888="Commercial AC (&gt;=65k to &lt;135,000k Btu/hr)",'Emission Factors'!$F$57,IF(Q888="Commercial AC (&gt;=135,000k Btu/hr)",'Emission Factors'!$F$58,""))))))</f>
        <v/>
      </c>
      <c r="Y888" s="211" t="str">
        <f>IF(Q888="Room AC (window/wall)",'Emission Factors'!$G$53,IF(Q888="Room AC (PTAC/PTHP)",'Emission Factors'!$G$54,IF(Q888="Residential AC",'Emission Factors'!$G$55,IF(Q888="Residential HP",'Emission Factors'!$G$56,IF(Q888="Commercial AC (&gt;=65k to &lt;135,000k Btu/hr)",'Emission Factors'!$G$57,IF(Q888="Commercial AC (&gt;=135,000k Btu/hr)",'Emission Factors'!$G$58,""))))))</f>
        <v/>
      </c>
      <c r="Z888" s="96"/>
      <c r="AA888" s="97" t="str">
        <f t="shared" si="131"/>
        <v/>
      </c>
      <c r="AB888" s="97" t="str">
        <f t="shared" si="132"/>
        <v/>
      </c>
      <c r="AC888" s="246" t="str">
        <f t="shared" si="133"/>
        <v/>
      </c>
      <c r="AD888" s="97" t="str">
        <f t="shared" si="134"/>
        <v/>
      </c>
      <c r="AE888" s="97" t="str">
        <f t="shared" si="135"/>
        <v/>
      </c>
      <c r="AF888" s="252" t="str">
        <f t="shared" si="136"/>
        <v/>
      </c>
      <c r="AG888" s="254" t="str">
        <f t="shared" si="137"/>
        <v/>
      </c>
      <c r="AH888" s="248" t="str">
        <f t="shared" si="138"/>
        <v/>
      </c>
      <c r="AI888" s="249" t="str">
        <f t="shared" si="139"/>
        <v/>
      </c>
    </row>
    <row r="889" spans="2:35" x14ac:dyDescent="0.3">
      <c r="B889" s="94"/>
      <c r="C889" s="95"/>
      <c r="D889" s="95"/>
      <c r="E889" s="95"/>
      <c r="F889" s="94"/>
      <c r="G889" s="145"/>
      <c r="H889" s="245"/>
      <c r="I889" s="211" t="str">
        <f>IF(D889="Room AC (window/wall)",'Emission Factors'!$E$53,IF(D889="Room AC (PTAC/PTHP)",H889,IF(D889="Residential AC",'Emission Factors'!$E$55,IF(D889="Residential HP",H889,IF(D889="Commercial AC (&gt;=65k to &lt;135,000k Btu/hr)",'Emission Factors'!$E$57,IF(D889="Commercial AC (&gt;=135,000k Btu/hr)",'Emission Factors'!$E$58,""))))))</f>
        <v/>
      </c>
      <c r="J889" s="96"/>
      <c r="K889" s="211" t="str">
        <f>IF(ISBLANK(J889),"",VLOOKUP(J889,'Emission Factors'!$C$81:$G$221,4,FALSE))</f>
        <v/>
      </c>
      <c r="L889" s="210" t="str">
        <f>IF(D889="Room AC (window/wall)",'Emission Factors'!$F$53,IF(D889="Room AC (PTAC/PTHP)",'Emission Factors'!$F$54,IF(D889="Residential AC",'Emission Factors'!$F$55,IF(D889="Residential HP",'Emission Factors'!$F$56,IF(D889="Commercial AC (&gt;=65k to &lt;135,000k Btu/hr)",'Emission Factors'!$F$57,IF(D889="Commercial AC (&gt;=135,000k Btu/hr)",'Emission Factors'!$F$58,""))))))</f>
        <v/>
      </c>
      <c r="M889" s="211" t="str">
        <f>IF(D889="Room AC (window/wall)",'Emission Factors'!$G$53,IF(D889="Room AC (PTAC/PTHP)",'Emission Factors'!$G$54,IF(D889="Residential AC",'Emission Factors'!$G$55,IF(D889="Residential HP",'Emission Factors'!$G$56,IF(D889="Commercial AC (&gt;=65k to &lt;135,000k Btu/hr)",'Emission Factors'!$G$57,IF(D889="Commercial AC (&gt;=135,000k Btu/hr)",'Emission Factors'!$G$58,""))))))</f>
        <v/>
      </c>
      <c r="N889" s="96"/>
      <c r="O889" s="209" t="str">
        <f>IF(ISBLANK(D889),"",(IF(D889="Room AC (window/wall)",'Emission Factors'!$C$53,IF(D889="Room AC (PTAC/PTHP)",'Emission Factors'!$C$54,IF(D889="Residential AC",'Emission Factors'!$C$55,IF(D889="Residential HP",'Emission Factors'!$C$56,IF(D889="Commercial AC (&gt;=65k to &lt;135,000k Btu/hr)",'Emission Factors'!$C$57,IF(D889="Commercial AC (&gt;=135,000k Btu/hr)",'Emission Factors'!$C$58,""))))))))</f>
        <v/>
      </c>
      <c r="P889" s="209" t="str">
        <f t="shared" si="130"/>
        <v/>
      </c>
      <c r="Q889" s="95"/>
      <c r="R889" s="256"/>
      <c r="S889" s="256"/>
      <c r="T889" s="96"/>
      <c r="U889" s="211" t="str">
        <f>IF(Q889="Room AC (window/wall)",'Emission Factors'!$E$53,IF(AND(Q889="Room AC (PTAC/PTHP)",ISBLANK(T889)),"Error",IF(AND(Q889="Room AC (PTAC/PTHP)",T889&gt;0),T889,IF(Q889="Residential AC",'Emission Factors'!$E$55,IF(AND(Q889="Residential HP",ISBLANK(T889)),"Error",IF(AND(Q889="Residential HP",T889&gt;0),T889,IF(Q889="Commercial AC (&gt;=65k to &lt;135,000k Btu/hr)",'Emission Factors'!$E$57,IF(Q889="Commercial AC (&gt;=135,000k Btu/hr)",'Emission Factors'!$E$58,""))))))))</f>
        <v/>
      </c>
      <c r="V889" s="95"/>
      <c r="W889" s="211" t="str">
        <f>IF(ISBLANK(V889),"",VLOOKUP(V889,'Emission Factors'!$C$81:$G$221,4,FALSE))</f>
        <v/>
      </c>
      <c r="X889" s="210" t="str">
        <f>IF(Q889="Room AC (window/wall)",'Emission Factors'!$F$53,IF(Q889="Room AC (PTAC/PTHP)",'Emission Factors'!$F$54,IF(Q889="Residential AC",'Emission Factors'!$F$55,IF(Q889="Residential HP",'Emission Factors'!$F$56,IF(Q889="Commercial AC (&gt;=65k to &lt;135,000k Btu/hr)",'Emission Factors'!$F$57,IF(Q889="Commercial AC (&gt;=135,000k Btu/hr)",'Emission Factors'!$F$58,""))))))</f>
        <v/>
      </c>
      <c r="Y889" s="211" t="str">
        <f>IF(Q889="Room AC (window/wall)",'Emission Factors'!$G$53,IF(Q889="Room AC (PTAC/PTHP)",'Emission Factors'!$G$54,IF(Q889="Residential AC",'Emission Factors'!$G$55,IF(Q889="Residential HP",'Emission Factors'!$G$56,IF(Q889="Commercial AC (&gt;=65k to &lt;135,000k Btu/hr)",'Emission Factors'!$G$57,IF(Q889="Commercial AC (&gt;=135,000k Btu/hr)",'Emission Factors'!$G$58,""))))))</f>
        <v/>
      </c>
      <c r="Z889" s="96"/>
      <c r="AA889" s="97" t="str">
        <f t="shared" si="131"/>
        <v/>
      </c>
      <c r="AB889" s="97" t="str">
        <f t="shared" si="132"/>
        <v/>
      </c>
      <c r="AC889" s="246" t="str">
        <f t="shared" si="133"/>
        <v/>
      </c>
      <c r="AD889" s="97" t="str">
        <f t="shared" si="134"/>
        <v/>
      </c>
      <c r="AE889" s="97" t="str">
        <f t="shared" si="135"/>
        <v/>
      </c>
      <c r="AF889" s="252" t="str">
        <f t="shared" si="136"/>
        <v/>
      </c>
      <c r="AG889" s="254" t="str">
        <f t="shared" si="137"/>
        <v/>
      </c>
      <c r="AH889" s="248" t="str">
        <f t="shared" si="138"/>
        <v/>
      </c>
      <c r="AI889" s="249" t="str">
        <f t="shared" si="139"/>
        <v/>
      </c>
    </row>
    <row r="890" spans="2:35" x14ac:dyDescent="0.3">
      <c r="B890" s="94"/>
      <c r="C890" s="95"/>
      <c r="D890" s="95"/>
      <c r="E890" s="95"/>
      <c r="F890" s="94"/>
      <c r="G890" s="145"/>
      <c r="H890" s="245"/>
      <c r="I890" s="211" t="str">
        <f>IF(D890="Room AC (window/wall)",'Emission Factors'!$E$53,IF(D890="Room AC (PTAC/PTHP)",H890,IF(D890="Residential AC",'Emission Factors'!$E$55,IF(D890="Residential HP",H890,IF(D890="Commercial AC (&gt;=65k to &lt;135,000k Btu/hr)",'Emission Factors'!$E$57,IF(D890="Commercial AC (&gt;=135,000k Btu/hr)",'Emission Factors'!$E$58,""))))))</f>
        <v/>
      </c>
      <c r="J890" s="96"/>
      <c r="K890" s="211" t="str">
        <f>IF(ISBLANK(J890),"",VLOOKUP(J890,'Emission Factors'!$C$81:$G$221,4,FALSE))</f>
        <v/>
      </c>
      <c r="L890" s="210" t="str">
        <f>IF(D890="Room AC (window/wall)",'Emission Factors'!$F$53,IF(D890="Room AC (PTAC/PTHP)",'Emission Factors'!$F$54,IF(D890="Residential AC",'Emission Factors'!$F$55,IF(D890="Residential HP",'Emission Factors'!$F$56,IF(D890="Commercial AC (&gt;=65k to &lt;135,000k Btu/hr)",'Emission Factors'!$F$57,IF(D890="Commercial AC (&gt;=135,000k Btu/hr)",'Emission Factors'!$F$58,""))))))</f>
        <v/>
      </c>
      <c r="M890" s="211" t="str">
        <f>IF(D890="Room AC (window/wall)",'Emission Factors'!$G$53,IF(D890="Room AC (PTAC/PTHP)",'Emission Factors'!$G$54,IF(D890="Residential AC",'Emission Factors'!$G$55,IF(D890="Residential HP",'Emission Factors'!$G$56,IF(D890="Commercial AC (&gt;=65k to &lt;135,000k Btu/hr)",'Emission Factors'!$G$57,IF(D890="Commercial AC (&gt;=135,000k Btu/hr)",'Emission Factors'!$G$58,""))))))</f>
        <v/>
      </c>
      <c r="N890" s="96"/>
      <c r="O890" s="209" t="str">
        <f>IF(ISBLANK(D890),"",(IF(D890="Room AC (window/wall)",'Emission Factors'!$C$53,IF(D890="Room AC (PTAC/PTHP)",'Emission Factors'!$C$54,IF(D890="Residential AC",'Emission Factors'!$C$55,IF(D890="Residential HP",'Emission Factors'!$C$56,IF(D890="Commercial AC (&gt;=65k to &lt;135,000k Btu/hr)",'Emission Factors'!$C$57,IF(D890="Commercial AC (&gt;=135,000k Btu/hr)",'Emission Factors'!$C$58,""))))))))</f>
        <v/>
      </c>
      <c r="P890" s="209" t="str">
        <f t="shared" si="130"/>
        <v/>
      </c>
      <c r="Q890" s="95"/>
      <c r="R890" s="256"/>
      <c r="S890" s="256"/>
      <c r="T890" s="96"/>
      <c r="U890" s="211" t="str">
        <f>IF(Q890="Room AC (window/wall)",'Emission Factors'!$E$53,IF(AND(Q890="Room AC (PTAC/PTHP)",ISBLANK(T890)),"Error",IF(AND(Q890="Room AC (PTAC/PTHP)",T890&gt;0),T890,IF(Q890="Residential AC",'Emission Factors'!$E$55,IF(AND(Q890="Residential HP",ISBLANK(T890)),"Error",IF(AND(Q890="Residential HP",T890&gt;0),T890,IF(Q890="Commercial AC (&gt;=65k to &lt;135,000k Btu/hr)",'Emission Factors'!$E$57,IF(Q890="Commercial AC (&gt;=135,000k Btu/hr)",'Emission Factors'!$E$58,""))))))))</f>
        <v/>
      </c>
      <c r="V890" s="95"/>
      <c r="W890" s="211" t="str">
        <f>IF(ISBLANK(V890),"",VLOOKUP(V890,'Emission Factors'!$C$81:$G$221,4,FALSE))</f>
        <v/>
      </c>
      <c r="X890" s="210" t="str">
        <f>IF(Q890="Room AC (window/wall)",'Emission Factors'!$F$53,IF(Q890="Room AC (PTAC/PTHP)",'Emission Factors'!$F$54,IF(Q890="Residential AC",'Emission Factors'!$F$55,IF(Q890="Residential HP",'Emission Factors'!$F$56,IF(Q890="Commercial AC (&gt;=65k to &lt;135,000k Btu/hr)",'Emission Factors'!$F$57,IF(Q890="Commercial AC (&gt;=135,000k Btu/hr)",'Emission Factors'!$F$58,""))))))</f>
        <v/>
      </c>
      <c r="Y890" s="211" t="str">
        <f>IF(Q890="Room AC (window/wall)",'Emission Factors'!$G$53,IF(Q890="Room AC (PTAC/PTHP)",'Emission Factors'!$G$54,IF(Q890="Residential AC",'Emission Factors'!$G$55,IF(Q890="Residential HP",'Emission Factors'!$G$56,IF(Q890="Commercial AC (&gt;=65k to &lt;135,000k Btu/hr)",'Emission Factors'!$G$57,IF(Q890="Commercial AC (&gt;=135,000k Btu/hr)",'Emission Factors'!$G$58,""))))))</f>
        <v/>
      </c>
      <c r="Z890" s="96"/>
      <c r="AA890" s="97" t="str">
        <f t="shared" si="131"/>
        <v/>
      </c>
      <c r="AB890" s="97" t="str">
        <f t="shared" si="132"/>
        <v/>
      </c>
      <c r="AC890" s="246" t="str">
        <f t="shared" si="133"/>
        <v/>
      </c>
      <c r="AD890" s="97" t="str">
        <f t="shared" si="134"/>
        <v/>
      </c>
      <c r="AE890" s="97" t="str">
        <f t="shared" si="135"/>
        <v/>
      </c>
      <c r="AF890" s="252" t="str">
        <f t="shared" si="136"/>
        <v/>
      </c>
      <c r="AG890" s="254" t="str">
        <f t="shared" si="137"/>
        <v/>
      </c>
      <c r="AH890" s="248" t="str">
        <f t="shared" si="138"/>
        <v/>
      </c>
      <c r="AI890" s="249" t="str">
        <f t="shared" si="139"/>
        <v/>
      </c>
    </row>
    <row r="891" spans="2:35" x14ac:dyDescent="0.3">
      <c r="B891" s="94"/>
      <c r="C891" s="95"/>
      <c r="D891" s="95"/>
      <c r="E891" s="95"/>
      <c r="F891" s="94"/>
      <c r="G891" s="145"/>
      <c r="H891" s="245"/>
      <c r="I891" s="211" t="str">
        <f>IF(D891="Room AC (window/wall)",'Emission Factors'!$E$53,IF(D891="Room AC (PTAC/PTHP)",H891,IF(D891="Residential AC",'Emission Factors'!$E$55,IF(D891="Residential HP",H891,IF(D891="Commercial AC (&gt;=65k to &lt;135,000k Btu/hr)",'Emission Factors'!$E$57,IF(D891="Commercial AC (&gt;=135,000k Btu/hr)",'Emission Factors'!$E$58,""))))))</f>
        <v/>
      </c>
      <c r="J891" s="96"/>
      <c r="K891" s="211" t="str">
        <f>IF(ISBLANK(J891),"",VLOOKUP(J891,'Emission Factors'!$C$81:$G$221,4,FALSE))</f>
        <v/>
      </c>
      <c r="L891" s="210" t="str">
        <f>IF(D891="Room AC (window/wall)",'Emission Factors'!$F$53,IF(D891="Room AC (PTAC/PTHP)",'Emission Factors'!$F$54,IF(D891="Residential AC",'Emission Factors'!$F$55,IF(D891="Residential HP",'Emission Factors'!$F$56,IF(D891="Commercial AC (&gt;=65k to &lt;135,000k Btu/hr)",'Emission Factors'!$F$57,IF(D891="Commercial AC (&gt;=135,000k Btu/hr)",'Emission Factors'!$F$58,""))))))</f>
        <v/>
      </c>
      <c r="M891" s="211" t="str">
        <f>IF(D891="Room AC (window/wall)",'Emission Factors'!$G$53,IF(D891="Room AC (PTAC/PTHP)",'Emission Factors'!$G$54,IF(D891="Residential AC",'Emission Factors'!$G$55,IF(D891="Residential HP",'Emission Factors'!$G$56,IF(D891="Commercial AC (&gt;=65k to &lt;135,000k Btu/hr)",'Emission Factors'!$G$57,IF(D891="Commercial AC (&gt;=135,000k Btu/hr)",'Emission Factors'!$G$58,""))))))</f>
        <v/>
      </c>
      <c r="N891" s="96"/>
      <c r="O891" s="209" t="str">
        <f>IF(ISBLANK(D891),"",(IF(D891="Room AC (window/wall)",'Emission Factors'!$C$53,IF(D891="Room AC (PTAC/PTHP)",'Emission Factors'!$C$54,IF(D891="Residential AC",'Emission Factors'!$C$55,IF(D891="Residential HP",'Emission Factors'!$C$56,IF(D891="Commercial AC (&gt;=65k to &lt;135,000k Btu/hr)",'Emission Factors'!$C$57,IF(D891="Commercial AC (&gt;=135,000k Btu/hr)",'Emission Factors'!$C$58,""))))))))</f>
        <v/>
      </c>
      <c r="P891" s="209" t="str">
        <f t="shared" si="130"/>
        <v/>
      </c>
      <c r="Q891" s="95"/>
      <c r="R891" s="256"/>
      <c r="S891" s="256"/>
      <c r="T891" s="96"/>
      <c r="U891" s="211" t="str">
        <f>IF(Q891="Room AC (window/wall)",'Emission Factors'!$E$53,IF(AND(Q891="Room AC (PTAC/PTHP)",ISBLANK(T891)),"Error",IF(AND(Q891="Room AC (PTAC/PTHP)",T891&gt;0),T891,IF(Q891="Residential AC",'Emission Factors'!$E$55,IF(AND(Q891="Residential HP",ISBLANK(T891)),"Error",IF(AND(Q891="Residential HP",T891&gt;0),T891,IF(Q891="Commercial AC (&gt;=65k to &lt;135,000k Btu/hr)",'Emission Factors'!$E$57,IF(Q891="Commercial AC (&gt;=135,000k Btu/hr)",'Emission Factors'!$E$58,""))))))))</f>
        <v/>
      </c>
      <c r="V891" s="95"/>
      <c r="W891" s="211" t="str">
        <f>IF(ISBLANK(V891),"",VLOOKUP(V891,'Emission Factors'!$C$81:$G$221,4,FALSE))</f>
        <v/>
      </c>
      <c r="X891" s="210" t="str">
        <f>IF(Q891="Room AC (window/wall)",'Emission Factors'!$F$53,IF(Q891="Room AC (PTAC/PTHP)",'Emission Factors'!$F$54,IF(Q891="Residential AC",'Emission Factors'!$F$55,IF(Q891="Residential HP",'Emission Factors'!$F$56,IF(Q891="Commercial AC (&gt;=65k to &lt;135,000k Btu/hr)",'Emission Factors'!$F$57,IF(Q891="Commercial AC (&gt;=135,000k Btu/hr)",'Emission Factors'!$F$58,""))))))</f>
        <v/>
      </c>
      <c r="Y891" s="211" t="str">
        <f>IF(Q891="Room AC (window/wall)",'Emission Factors'!$G$53,IF(Q891="Room AC (PTAC/PTHP)",'Emission Factors'!$G$54,IF(Q891="Residential AC",'Emission Factors'!$G$55,IF(Q891="Residential HP",'Emission Factors'!$G$56,IF(Q891="Commercial AC (&gt;=65k to &lt;135,000k Btu/hr)",'Emission Factors'!$G$57,IF(Q891="Commercial AC (&gt;=135,000k Btu/hr)",'Emission Factors'!$G$58,""))))))</f>
        <v/>
      </c>
      <c r="Z891" s="96"/>
      <c r="AA891" s="97" t="str">
        <f t="shared" si="131"/>
        <v/>
      </c>
      <c r="AB891" s="97" t="str">
        <f t="shared" si="132"/>
        <v/>
      </c>
      <c r="AC891" s="246" t="str">
        <f t="shared" si="133"/>
        <v/>
      </c>
      <c r="AD891" s="97" t="str">
        <f t="shared" si="134"/>
        <v/>
      </c>
      <c r="AE891" s="97" t="str">
        <f t="shared" si="135"/>
        <v/>
      </c>
      <c r="AF891" s="252" t="str">
        <f t="shared" si="136"/>
        <v/>
      </c>
      <c r="AG891" s="254" t="str">
        <f t="shared" si="137"/>
        <v/>
      </c>
      <c r="AH891" s="248" t="str">
        <f t="shared" si="138"/>
        <v/>
      </c>
      <c r="AI891" s="249" t="str">
        <f t="shared" si="139"/>
        <v/>
      </c>
    </row>
    <row r="892" spans="2:35" x14ac:dyDescent="0.3">
      <c r="B892" s="94"/>
      <c r="C892" s="95"/>
      <c r="D892" s="95"/>
      <c r="E892" s="95"/>
      <c r="F892" s="94"/>
      <c r="G892" s="145"/>
      <c r="H892" s="245"/>
      <c r="I892" s="211" t="str">
        <f>IF(D892="Room AC (window/wall)",'Emission Factors'!$E$53,IF(D892="Room AC (PTAC/PTHP)",H892,IF(D892="Residential AC",'Emission Factors'!$E$55,IF(D892="Residential HP",H892,IF(D892="Commercial AC (&gt;=65k to &lt;135,000k Btu/hr)",'Emission Factors'!$E$57,IF(D892="Commercial AC (&gt;=135,000k Btu/hr)",'Emission Factors'!$E$58,""))))))</f>
        <v/>
      </c>
      <c r="J892" s="96"/>
      <c r="K892" s="211" t="str">
        <f>IF(ISBLANK(J892),"",VLOOKUP(J892,'Emission Factors'!$C$81:$G$221,4,FALSE))</f>
        <v/>
      </c>
      <c r="L892" s="210" t="str">
        <f>IF(D892="Room AC (window/wall)",'Emission Factors'!$F$53,IF(D892="Room AC (PTAC/PTHP)",'Emission Factors'!$F$54,IF(D892="Residential AC",'Emission Factors'!$F$55,IF(D892="Residential HP",'Emission Factors'!$F$56,IF(D892="Commercial AC (&gt;=65k to &lt;135,000k Btu/hr)",'Emission Factors'!$F$57,IF(D892="Commercial AC (&gt;=135,000k Btu/hr)",'Emission Factors'!$F$58,""))))))</f>
        <v/>
      </c>
      <c r="M892" s="211" t="str">
        <f>IF(D892="Room AC (window/wall)",'Emission Factors'!$G$53,IF(D892="Room AC (PTAC/PTHP)",'Emission Factors'!$G$54,IF(D892="Residential AC",'Emission Factors'!$G$55,IF(D892="Residential HP",'Emission Factors'!$G$56,IF(D892="Commercial AC (&gt;=65k to &lt;135,000k Btu/hr)",'Emission Factors'!$G$57,IF(D892="Commercial AC (&gt;=135,000k Btu/hr)",'Emission Factors'!$G$58,""))))))</f>
        <v/>
      </c>
      <c r="N892" s="96"/>
      <c r="O892" s="209" t="str">
        <f>IF(ISBLANK(D892),"",(IF(D892="Room AC (window/wall)",'Emission Factors'!$C$53,IF(D892="Room AC (PTAC/PTHP)",'Emission Factors'!$C$54,IF(D892="Residential AC",'Emission Factors'!$C$55,IF(D892="Residential HP",'Emission Factors'!$C$56,IF(D892="Commercial AC (&gt;=65k to &lt;135,000k Btu/hr)",'Emission Factors'!$C$57,IF(D892="Commercial AC (&gt;=135,000k Btu/hr)",'Emission Factors'!$C$58,""))))))))</f>
        <v/>
      </c>
      <c r="P892" s="209" t="str">
        <f t="shared" si="130"/>
        <v/>
      </c>
      <c r="Q892" s="95"/>
      <c r="R892" s="256"/>
      <c r="S892" s="256"/>
      <c r="T892" s="96"/>
      <c r="U892" s="211" t="str">
        <f>IF(Q892="Room AC (window/wall)",'Emission Factors'!$E$53,IF(AND(Q892="Room AC (PTAC/PTHP)",ISBLANK(T892)),"Error",IF(AND(Q892="Room AC (PTAC/PTHP)",T892&gt;0),T892,IF(Q892="Residential AC",'Emission Factors'!$E$55,IF(AND(Q892="Residential HP",ISBLANK(T892)),"Error",IF(AND(Q892="Residential HP",T892&gt;0),T892,IF(Q892="Commercial AC (&gt;=65k to &lt;135,000k Btu/hr)",'Emission Factors'!$E$57,IF(Q892="Commercial AC (&gt;=135,000k Btu/hr)",'Emission Factors'!$E$58,""))))))))</f>
        <v/>
      </c>
      <c r="V892" s="95"/>
      <c r="W892" s="211" t="str">
        <f>IF(ISBLANK(V892),"",VLOOKUP(V892,'Emission Factors'!$C$81:$G$221,4,FALSE))</f>
        <v/>
      </c>
      <c r="X892" s="210" t="str">
        <f>IF(Q892="Room AC (window/wall)",'Emission Factors'!$F$53,IF(Q892="Room AC (PTAC/PTHP)",'Emission Factors'!$F$54,IF(Q892="Residential AC",'Emission Factors'!$F$55,IF(Q892="Residential HP",'Emission Factors'!$F$56,IF(Q892="Commercial AC (&gt;=65k to &lt;135,000k Btu/hr)",'Emission Factors'!$F$57,IF(Q892="Commercial AC (&gt;=135,000k Btu/hr)",'Emission Factors'!$F$58,""))))))</f>
        <v/>
      </c>
      <c r="Y892" s="211" t="str">
        <f>IF(Q892="Room AC (window/wall)",'Emission Factors'!$G$53,IF(Q892="Room AC (PTAC/PTHP)",'Emission Factors'!$G$54,IF(Q892="Residential AC",'Emission Factors'!$G$55,IF(Q892="Residential HP",'Emission Factors'!$G$56,IF(Q892="Commercial AC (&gt;=65k to &lt;135,000k Btu/hr)",'Emission Factors'!$G$57,IF(Q892="Commercial AC (&gt;=135,000k Btu/hr)",'Emission Factors'!$G$58,""))))))</f>
        <v/>
      </c>
      <c r="Z892" s="96"/>
      <c r="AA892" s="97" t="str">
        <f t="shared" si="131"/>
        <v/>
      </c>
      <c r="AB892" s="97" t="str">
        <f t="shared" si="132"/>
        <v/>
      </c>
      <c r="AC892" s="246" t="str">
        <f t="shared" si="133"/>
        <v/>
      </c>
      <c r="AD892" s="97" t="str">
        <f t="shared" si="134"/>
        <v/>
      </c>
      <c r="AE892" s="97" t="str">
        <f t="shared" si="135"/>
        <v/>
      </c>
      <c r="AF892" s="252" t="str">
        <f t="shared" si="136"/>
        <v/>
      </c>
      <c r="AG892" s="254" t="str">
        <f t="shared" si="137"/>
        <v/>
      </c>
      <c r="AH892" s="248" t="str">
        <f t="shared" si="138"/>
        <v/>
      </c>
      <c r="AI892" s="249" t="str">
        <f t="shared" si="139"/>
        <v/>
      </c>
    </row>
    <row r="893" spans="2:35" x14ac:dyDescent="0.3">
      <c r="B893" s="94"/>
      <c r="C893" s="95"/>
      <c r="D893" s="95"/>
      <c r="E893" s="95"/>
      <c r="F893" s="94"/>
      <c r="G893" s="145"/>
      <c r="H893" s="245"/>
      <c r="I893" s="211" t="str">
        <f>IF(D893="Room AC (window/wall)",'Emission Factors'!$E$53,IF(D893="Room AC (PTAC/PTHP)",H893,IF(D893="Residential AC",'Emission Factors'!$E$55,IF(D893="Residential HP",H893,IF(D893="Commercial AC (&gt;=65k to &lt;135,000k Btu/hr)",'Emission Factors'!$E$57,IF(D893="Commercial AC (&gt;=135,000k Btu/hr)",'Emission Factors'!$E$58,""))))))</f>
        <v/>
      </c>
      <c r="J893" s="96"/>
      <c r="K893" s="211" t="str">
        <f>IF(ISBLANK(J893),"",VLOOKUP(J893,'Emission Factors'!$C$81:$G$221,4,FALSE))</f>
        <v/>
      </c>
      <c r="L893" s="210" t="str">
        <f>IF(D893="Room AC (window/wall)",'Emission Factors'!$F$53,IF(D893="Room AC (PTAC/PTHP)",'Emission Factors'!$F$54,IF(D893="Residential AC",'Emission Factors'!$F$55,IF(D893="Residential HP",'Emission Factors'!$F$56,IF(D893="Commercial AC (&gt;=65k to &lt;135,000k Btu/hr)",'Emission Factors'!$F$57,IF(D893="Commercial AC (&gt;=135,000k Btu/hr)",'Emission Factors'!$F$58,""))))))</f>
        <v/>
      </c>
      <c r="M893" s="211" t="str">
        <f>IF(D893="Room AC (window/wall)",'Emission Factors'!$G$53,IF(D893="Room AC (PTAC/PTHP)",'Emission Factors'!$G$54,IF(D893="Residential AC",'Emission Factors'!$G$55,IF(D893="Residential HP",'Emission Factors'!$G$56,IF(D893="Commercial AC (&gt;=65k to &lt;135,000k Btu/hr)",'Emission Factors'!$G$57,IF(D893="Commercial AC (&gt;=135,000k Btu/hr)",'Emission Factors'!$G$58,""))))))</f>
        <v/>
      </c>
      <c r="N893" s="96"/>
      <c r="O893" s="209" t="str">
        <f>IF(ISBLANK(D893),"",(IF(D893="Room AC (window/wall)",'Emission Factors'!$C$53,IF(D893="Room AC (PTAC/PTHP)",'Emission Factors'!$C$54,IF(D893="Residential AC",'Emission Factors'!$C$55,IF(D893="Residential HP",'Emission Factors'!$C$56,IF(D893="Commercial AC (&gt;=65k to &lt;135,000k Btu/hr)",'Emission Factors'!$C$57,IF(D893="Commercial AC (&gt;=135,000k Btu/hr)",'Emission Factors'!$C$58,""))))))))</f>
        <v/>
      </c>
      <c r="P893" s="209" t="str">
        <f t="shared" si="130"/>
        <v/>
      </c>
      <c r="Q893" s="95"/>
      <c r="R893" s="256"/>
      <c r="S893" s="256"/>
      <c r="T893" s="96"/>
      <c r="U893" s="211" t="str">
        <f>IF(Q893="Room AC (window/wall)",'Emission Factors'!$E$53,IF(AND(Q893="Room AC (PTAC/PTHP)",ISBLANK(T893)),"Error",IF(AND(Q893="Room AC (PTAC/PTHP)",T893&gt;0),T893,IF(Q893="Residential AC",'Emission Factors'!$E$55,IF(AND(Q893="Residential HP",ISBLANK(T893)),"Error",IF(AND(Q893="Residential HP",T893&gt;0),T893,IF(Q893="Commercial AC (&gt;=65k to &lt;135,000k Btu/hr)",'Emission Factors'!$E$57,IF(Q893="Commercial AC (&gt;=135,000k Btu/hr)",'Emission Factors'!$E$58,""))))))))</f>
        <v/>
      </c>
      <c r="V893" s="95"/>
      <c r="W893" s="211" t="str">
        <f>IF(ISBLANK(V893),"",VLOOKUP(V893,'Emission Factors'!$C$81:$G$221,4,FALSE))</f>
        <v/>
      </c>
      <c r="X893" s="210" t="str">
        <f>IF(Q893="Room AC (window/wall)",'Emission Factors'!$F$53,IF(Q893="Room AC (PTAC/PTHP)",'Emission Factors'!$F$54,IF(Q893="Residential AC",'Emission Factors'!$F$55,IF(Q893="Residential HP",'Emission Factors'!$F$56,IF(Q893="Commercial AC (&gt;=65k to &lt;135,000k Btu/hr)",'Emission Factors'!$F$57,IF(Q893="Commercial AC (&gt;=135,000k Btu/hr)",'Emission Factors'!$F$58,""))))))</f>
        <v/>
      </c>
      <c r="Y893" s="211" t="str">
        <f>IF(Q893="Room AC (window/wall)",'Emission Factors'!$G$53,IF(Q893="Room AC (PTAC/PTHP)",'Emission Factors'!$G$54,IF(Q893="Residential AC",'Emission Factors'!$G$55,IF(Q893="Residential HP",'Emission Factors'!$G$56,IF(Q893="Commercial AC (&gt;=65k to &lt;135,000k Btu/hr)",'Emission Factors'!$G$57,IF(Q893="Commercial AC (&gt;=135,000k Btu/hr)",'Emission Factors'!$G$58,""))))))</f>
        <v/>
      </c>
      <c r="Z893" s="96"/>
      <c r="AA893" s="97" t="str">
        <f t="shared" si="131"/>
        <v/>
      </c>
      <c r="AB893" s="97" t="str">
        <f t="shared" si="132"/>
        <v/>
      </c>
      <c r="AC893" s="246" t="str">
        <f t="shared" si="133"/>
        <v/>
      </c>
      <c r="AD893" s="97" t="str">
        <f t="shared" si="134"/>
        <v/>
      </c>
      <c r="AE893" s="97" t="str">
        <f t="shared" si="135"/>
        <v/>
      </c>
      <c r="AF893" s="252" t="str">
        <f t="shared" si="136"/>
        <v/>
      </c>
      <c r="AG893" s="254" t="str">
        <f t="shared" si="137"/>
        <v/>
      </c>
      <c r="AH893" s="248" t="str">
        <f t="shared" si="138"/>
        <v/>
      </c>
      <c r="AI893" s="249" t="str">
        <f t="shared" si="139"/>
        <v/>
      </c>
    </row>
    <row r="894" spans="2:35" x14ac:dyDescent="0.3">
      <c r="B894" s="94"/>
      <c r="C894" s="95"/>
      <c r="D894" s="95"/>
      <c r="E894" s="95"/>
      <c r="F894" s="94"/>
      <c r="G894" s="145"/>
      <c r="H894" s="245"/>
      <c r="I894" s="211" t="str">
        <f>IF(D894="Room AC (window/wall)",'Emission Factors'!$E$53,IF(D894="Room AC (PTAC/PTHP)",H894,IF(D894="Residential AC",'Emission Factors'!$E$55,IF(D894="Residential HP",H894,IF(D894="Commercial AC (&gt;=65k to &lt;135,000k Btu/hr)",'Emission Factors'!$E$57,IF(D894="Commercial AC (&gt;=135,000k Btu/hr)",'Emission Factors'!$E$58,""))))))</f>
        <v/>
      </c>
      <c r="J894" s="96"/>
      <c r="K894" s="211" t="str">
        <f>IF(ISBLANK(J894),"",VLOOKUP(J894,'Emission Factors'!$C$81:$G$221,4,FALSE))</f>
        <v/>
      </c>
      <c r="L894" s="210" t="str">
        <f>IF(D894="Room AC (window/wall)",'Emission Factors'!$F$53,IF(D894="Room AC (PTAC/PTHP)",'Emission Factors'!$F$54,IF(D894="Residential AC",'Emission Factors'!$F$55,IF(D894="Residential HP",'Emission Factors'!$F$56,IF(D894="Commercial AC (&gt;=65k to &lt;135,000k Btu/hr)",'Emission Factors'!$F$57,IF(D894="Commercial AC (&gt;=135,000k Btu/hr)",'Emission Factors'!$F$58,""))))))</f>
        <v/>
      </c>
      <c r="M894" s="211" t="str">
        <f>IF(D894="Room AC (window/wall)",'Emission Factors'!$G$53,IF(D894="Room AC (PTAC/PTHP)",'Emission Factors'!$G$54,IF(D894="Residential AC",'Emission Factors'!$G$55,IF(D894="Residential HP",'Emission Factors'!$G$56,IF(D894="Commercial AC (&gt;=65k to &lt;135,000k Btu/hr)",'Emission Factors'!$G$57,IF(D894="Commercial AC (&gt;=135,000k Btu/hr)",'Emission Factors'!$G$58,""))))))</f>
        <v/>
      </c>
      <c r="N894" s="96"/>
      <c r="O894" s="209" t="str">
        <f>IF(ISBLANK(D894),"",(IF(D894="Room AC (window/wall)",'Emission Factors'!$C$53,IF(D894="Room AC (PTAC/PTHP)",'Emission Factors'!$C$54,IF(D894="Residential AC",'Emission Factors'!$C$55,IF(D894="Residential HP",'Emission Factors'!$C$56,IF(D894="Commercial AC (&gt;=65k to &lt;135,000k Btu/hr)",'Emission Factors'!$C$57,IF(D894="Commercial AC (&gt;=135,000k Btu/hr)",'Emission Factors'!$C$58,""))))))))</f>
        <v/>
      </c>
      <c r="P894" s="209" t="str">
        <f t="shared" si="130"/>
        <v/>
      </c>
      <c r="Q894" s="95"/>
      <c r="R894" s="256"/>
      <c r="S894" s="256"/>
      <c r="T894" s="96"/>
      <c r="U894" s="211" t="str">
        <f>IF(Q894="Room AC (window/wall)",'Emission Factors'!$E$53,IF(AND(Q894="Room AC (PTAC/PTHP)",ISBLANK(T894)),"Error",IF(AND(Q894="Room AC (PTAC/PTHP)",T894&gt;0),T894,IF(Q894="Residential AC",'Emission Factors'!$E$55,IF(AND(Q894="Residential HP",ISBLANK(T894)),"Error",IF(AND(Q894="Residential HP",T894&gt;0),T894,IF(Q894="Commercial AC (&gt;=65k to &lt;135,000k Btu/hr)",'Emission Factors'!$E$57,IF(Q894="Commercial AC (&gt;=135,000k Btu/hr)",'Emission Factors'!$E$58,""))))))))</f>
        <v/>
      </c>
      <c r="V894" s="95"/>
      <c r="W894" s="211" t="str">
        <f>IF(ISBLANK(V894),"",VLOOKUP(V894,'Emission Factors'!$C$81:$G$221,4,FALSE))</f>
        <v/>
      </c>
      <c r="X894" s="210" t="str">
        <f>IF(Q894="Room AC (window/wall)",'Emission Factors'!$F$53,IF(Q894="Room AC (PTAC/PTHP)",'Emission Factors'!$F$54,IF(Q894="Residential AC",'Emission Factors'!$F$55,IF(Q894="Residential HP",'Emission Factors'!$F$56,IF(Q894="Commercial AC (&gt;=65k to &lt;135,000k Btu/hr)",'Emission Factors'!$F$57,IF(Q894="Commercial AC (&gt;=135,000k Btu/hr)",'Emission Factors'!$F$58,""))))))</f>
        <v/>
      </c>
      <c r="Y894" s="211" t="str">
        <f>IF(Q894="Room AC (window/wall)",'Emission Factors'!$G$53,IF(Q894="Room AC (PTAC/PTHP)",'Emission Factors'!$G$54,IF(Q894="Residential AC",'Emission Factors'!$G$55,IF(Q894="Residential HP",'Emission Factors'!$G$56,IF(Q894="Commercial AC (&gt;=65k to &lt;135,000k Btu/hr)",'Emission Factors'!$G$57,IF(Q894="Commercial AC (&gt;=135,000k Btu/hr)",'Emission Factors'!$G$58,""))))))</f>
        <v/>
      </c>
      <c r="Z894" s="96"/>
      <c r="AA894" s="97" t="str">
        <f t="shared" si="131"/>
        <v/>
      </c>
      <c r="AB894" s="97" t="str">
        <f t="shared" si="132"/>
        <v/>
      </c>
      <c r="AC894" s="246" t="str">
        <f t="shared" si="133"/>
        <v/>
      </c>
      <c r="AD894" s="97" t="str">
        <f t="shared" si="134"/>
        <v/>
      </c>
      <c r="AE894" s="97" t="str">
        <f t="shared" si="135"/>
        <v/>
      </c>
      <c r="AF894" s="252" t="str">
        <f t="shared" si="136"/>
        <v/>
      </c>
      <c r="AG894" s="254" t="str">
        <f t="shared" si="137"/>
        <v/>
      </c>
      <c r="AH894" s="248" t="str">
        <f t="shared" si="138"/>
        <v/>
      </c>
      <c r="AI894" s="249" t="str">
        <f t="shared" si="139"/>
        <v/>
      </c>
    </row>
    <row r="895" spans="2:35" x14ac:dyDescent="0.3">
      <c r="B895" s="94"/>
      <c r="C895" s="95"/>
      <c r="D895" s="95"/>
      <c r="E895" s="95"/>
      <c r="F895" s="94"/>
      <c r="G895" s="145"/>
      <c r="H895" s="245"/>
      <c r="I895" s="211" t="str">
        <f>IF(D895="Room AC (window/wall)",'Emission Factors'!$E$53,IF(D895="Room AC (PTAC/PTHP)",H895,IF(D895="Residential AC",'Emission Factors'!$E$55,IF(D895="Residential HP",H895,IF(D895="Commercial AC (&gt;=65k to &lt;135,000k Btu/hr)",'Emission Factors'!$E$57,IF(D895="Commercial AC (&gt;=135,000k Btu/hr)",'Emission Factors'!$E$58,""))))))</f>
        <v/>
      </c>
      <c r="J895" s="96"/>
      <c r="K895" s="211" t="str">
        <f>IF(ISBLANK(J895),"",VLOOKUP(J895,'Emission Factors'!$C$81:$G$221,4,FALSE))</f>
        <v/>
      </c>
      <c r="L895" s="210" t="str">
        <f>IF(D895="Room AC (window/wall)",'Emission Factors'!$F$53,IF(D895="Room AC (PTAC/PTHP)",'Emission Factors'!$F$54,IF(D895="Residential AC",'Emission Factors'!$F$55,IF(D895="Residential HP",'Emission Factors'!$F$56,IF(D895="Commercial AC (&gt;=65k to &lt;135,000k Btu/hr)",'Emission Factors'!$F$57,IF(D895="Commercial AC (&gt;=135,000k Btu/hr)",'Emission Factors'!$F$58,""))))))</f>
        <v/>
      </c>
      <c r="M895" s="211" t="str">
        <f>IF(D895="Room AC (window/wall)",'Emission Factors'!$G$53,IF(D895="Room AC (PTAC/PTHP)",'Emission Factors'!$G$54,IF(D895="Residential AC",'Emission Factors'!$G$55,IF(D895="Residential HP",'Emission Factors'!$G$56,IF(D895="Commercial AC (&gt;=65k to &lt;135,000k Btu/hr)",'Emission Factors'!$G$57,IF(D895="Commercial AC (&gt;=135,000k Btu/hr)",'Emission Factors'!$G$58,""))))))</f>
        <v/>
      </c>
      <c r="N895" s="96"/>
      <c r="O895" s="209" t="str">
        <f>IF(ISBLANK(D895),"",(IF(D895="Room AC (window/wall)",'Emission Factors'!$C$53,IF(D895="Room AC (PTAC/PTHP)",'Emission Factors'!$C$54,IF(D895="Residential AC",'Emission Factors'!$C$55,IF(D895="Residential HP",'Emission Factors'!$C$56,IF(D895="Commercial AC (&gt;=65k to &lt;135,000k Btu/hr)",'Emission Factors'!$C$57,IF(D895="Commercial AC (&gt;=135,000k Btu/hr)",'Emission Factors'!$C$58,""))))))))</f>
        <v/>
      </c>
      <c r="P895" s="209" t="str">
        <f t="shared" si="130"/>
        <v/>
      </c>
      <c r="Q895" s="95"/>
      <c r="R895" s="256"/>
      <c r="S895" s="256"/>
      <c r="T895" s="96"/>
      <c r="U895" s="211" t="str">
        <f>IF(Q895="Room AC (window/wall)",'Emission Factors'!$E$53,IF(AND(Q895="Room AC (PTAC/PTHP)",ISBLANK(T895)),"Error",IF(AND(Q895="Room AC (PTAC/PTHP)",T895&gt;0),T895,IF(Q895="Residential AC",'Emission Factors'!$E$55,IF(AND(Q895="Residential HP",ISBLANK(T895)),"Error",IF(AND(Q895="Residential HP",T895&gt;0),T895,IF(Q895="Commercial AC (&gt;=65k to &lt;135,000k Btu/hr)",'Emission Factors'!$E$57,IF(Q895="Commercial AC (&gt;=135,000k Btu/hr)",'Emission Factors'!$E$58,""))))))))</f>
        <v/>
      </c>
      <c r="V895" s="95"/>
      <c r="W895" s="211" t="str">
        <f>IF(ISBLANK(V895),"",VLOOKUP(V895,'Emission Factors'!$C$81:$G$221,4,FALSE))</f>
        <v/>
      </c>
      <c r="X895" s="210" t="str">
        <f>IF(Q895="Room AC (window/wall)",'Emission Factors'!$F$53,IF(Q895="Room AC (PTAC/PTHP)",'Emission Factors'!$F$54,IF(Q895="Residential AC",'Emission Factors'!$F$55,IF(Q895="Residential HP",'Emission Factors'!$F$56,IF(Q895="Commercial AC (&gt;=65k to &lt;135,000k Btu/hr)",'Emission Factors'!$F$57,IF(Q895="Commercial AC (&gt;=135,000k Btu/hr)",'Emission Factors'!$F$58,""))))))</f>
        <v/>
      </c>
      <c r="Y895" s="211" t="str">
        <f>IF(Q895="Room AC (window/wall)",'Emission Factors'!$G$53,IF(Q895="Room AC (PTAC/PTHP)",'Emission Factors'!$G$54,IF(Q895="Residential AC",'Emission Factors'!$G$55,IF(Q895="Residential HP",'Emission Factors'!$G$56,IF(Q895="Commercial AC (&gt;=65k to &lt;135,000k Btu/hr)",'Emission Factors'!$G$57,IF(Q895="Commercial AC (&gt;=135,000k Btu/hr)",'Emission Factors'!$G$58,""))))))</f>
        <v/>
      </c>
      <c r="Z895" s="96"/>
      <c r="AA895" s="97" t="str">
        <f t="shared" si="131"/>
        <v/>
      </c>
      <c r="AB895" s="97" t="str">
        <f t="shared" si="132"/>
        <v/>
      </c>
      <c r="AC895" s="246" t="str">
        <f t="shared" si="133"/>
        <v/>
      </c>
      <c r="AD895" s="97" t="str">
        <f t="shared" si="134"/>
        <v/>
      </c>
      <c r="AE895" s="97" t="str">
        <f t="shared" si="135"/>
        <v/>
      </c>
      <c r="AF895" s="252" t="str">
        <f t="shared" si="136"/>
        <v/>
      </c>
      <c r="AG895" s="254" t="str">
        <f t="shared" si="137"/>
        <v/>
      </c>
      <c r="AH895" s="248" t="str">
        <f t="shared" si="138"/>
        <v/>
      </c>
      <c r="AI895" s="249" t="str">
        <f t="shared" si="139"/>
        <v/>
      </c>
    </row>
    <row r="896" spans="2:35" x14ac:dyDescent="0.3">
      <c r="B896" s="94"/>
      <c r="C896" s="95"/>
      <c r="D896" s="95"/>
      <c r="E896" s="95"/>
      <c r="F896" s="94"/>
      <c r="G896" s="145"/>
      <c r="H896" s="245"/>
      <c r="I896" s="211" t="str">
        <f>IF(D896="Room AC (window/wall)",'Emission Factors'!$E$53,IF(D896="Room AC (PTAC/PTHP)",H896,IF(D896="Residential AC",'Emission Factors'!$E$55,IF(D896="Residential HP",H896,IF(D896="Commercial AC (&gt;=65k to &lt;135,000k Btu/hr)",'Emission Factors'!$E$57,IF(D896="Commercial AC (&gt;=135,000k Btu/hr)",'Emission Factors'!$E$58,""))))))</f>
        <v/>
      </c>
      <c r="J896" s="96"/>
      <c r="K896" s="211" t="str">
        <f>IF(ISBLANK(J896),"",VLOOKUP(J896,'Emission Factors'!$C$81:$G$221,4,FALSE))</f>
        <v/>
      </c>
      <c r="L896" s="210" t="str">
        <f>IF(D896="Room AC (window/wall)",'Emission Factors'!$F$53,IF(D896="Room AC (PTAC/PTHP)",'Emission Factors'!$F$54,IF(D896="Residential AC",'Emission Factors'!$F$55,IF(D896="Residential HP",'Emission Factors'!$F$56,IF(D896="Commercial AC (&gt;=65k to &lt;135,000k Btu/hr)",'Emission Factors'!$F$57,IF(D896="Commercial AC (&gt;=135,000k Btu/hr)",'Emission Factors'!$F$58,""))))))</f>
        <v/>
      </c>
      <c r="M896" s="211" t="str">
        <f>IF(D896="Room AC (window/wall)",'Emission Factors'!$G$53,IF(D896="Room AC (PTAC/PTHP)",'Emission Factors'!$G$54,IF(D896="Residential AC",'Emission Factors'!$G$55,IF(D896="Residential HP",'Emission Factors'!$G$56,IF(D896="Commercial AC (&gt;=65k to &lt;135,000k Btu/hr)",'Emission Factors'!$G$57,IF(D896="Commercial AC (&gt;=135,000k Btu/hr)",'Emission Factors'!$G$58,""))))))</f>
        <v/>
      </c>
      <c r="N896" s="96"/>
      <c r="O896" s="209" t="str">
        <f>IF(ISBLANK(D896),"",(IF(D896="Room AC (window/wall)",'Emission Factors'!$C$53,IF(D896="Room AC (PTAC/PTHP)",'Emission Factors'!$C$54,IF(D896="Residential AC",'Emission Factors'!$C$55,IF(D896="Residential HP",'Emission Factors'!$C$56,IF(D896="Commercial AC (&gt;=65k to &lt;135,000k Btu/hr)",'Emission Factors'!$C$57,IF(D896="Commercial AC (&gt;=135,000k Btu/hr)",'Emission Factors'!$C$58,""))))))))</f>
        <v/>
      </c>
      <c r="P896" s="209" t="str">
        <f t="shared" si="130"/>
        <v/>
      </c>
      <c r="Q896" s="95"/>
      <c r="R896" s="256"/>
      <c r="S896" s="256"/>
      <c r="T896" s="96"/>
      <c r="U896" s="211" t="str">
        <f>IF(Q896="Room AC (window/wall)",'Emission Factors'!$E$53,IF(AND(Q896="Room AC (PTAC/PTHP)",ISBLANK(T896)),"Error",IF(AND(Q896="Room AC (PTAC/PTHP)",T896&gt;0),T896,IF(Q896="Residential AC",'Emission Factors'!$E$55,IF(AND(Q896="Residential HP",ISBLANK(T896)),"Error",IF(AND(Q896="Residential HP",T896&gt;0),T896,IF(Q896="Commercial AC (&gt;=65k to &lt;135,000k Btu/hr)",'Emission Factors'!$E$57,IF(Q896="Commercial AC (&gt;=135,000k Btu/hr)",'Emission Factors'!$E$58,""))))))))</f>
        <v/>
      </c>
      <c r="V896" s="95"/>
      <c r="W896" s="211" t="str">
        <f>IF(ISBLANK(V896),"",VLOOKUP(V896,'Emission Factors'!$C$81:$G$221,4,FALSE))</f>
        <v/>
      </c>
      <c r="X896" s="210" t="str">
        <f>IF(Q896="Room AC (window/wall)",'Emission Factors'!$F$53,IF(Q896="Room AC (PTAC/PTHP)",'Emission Factors'!$F$54,IF(Q896="Residential AC",'Emission Factors'!$F$55,IF(Q896="Residential HP",'Emission Factors'!$F$56,IF(Q896="Commercial AC (&gt;=65k to &lt;135,000k Btu/hr)",'Emission Factors'!$F$57,IF(Q896="Commercial AC (&gt;=135,000k Btu/hr)",'Emission Factors'!$F$58,""))))))</f>
        <v/>
      </c>
      <c r="Y896" s="211" t="str">
        <f>IF(Q896="Room AC (window/wall)",'Emission Factors'!$G$53,IF(Q896="Room AC (PTAC/PTHP)",'Emission Factors'!$G$54,IF(Q896="Residential AC",'Emission Factors'!$G$55,IF(Q896="Residential HP",'Emission Factors'!$G$56,IF(Q896="Commercial AC (&gt;=65k to &lt;135,000k Btu/hr)",'Emission Factors'!$G$57,IF(Q896="Commercial AC (&gt;=135,000k Btu/hr)",'Emission Factors'!$G$58,""))))))</f>
        <v/>
      </c>
      <c r="Z896" s="96"/>
      <c r="AA896" s="97" t="str">
        <f t="shared" si="131"/>
        <v/>
      </c>
      <c r="AB896" s="97" t="str">
        <f t="shared" si="132"/>
        <v/>
      </c>
      <c r="AC896" s="246" t="str">
        <f t="shared" si="133"/>
        <v/>
      </c>
      <c r="AD896" s="97" t="str">
        <f t="shared" si="134"/>
        <v/>
      </c>
      <c r="AE896" s="97" t="str">
        <f t="shared" si="135"/>
        <v/>
      </c>
      <c r="AF896" s="252" t="str">
        <f t="shared" si="136"/>
        <v/>
      </c>
      <c r="AG896" s="254" t="str">
        <f t="shared" si="137"/>
        <v/>
      </c>
      <c r="AH896" s="248" t="str">
        <f t="shared" si="138"/>
        <v/>
      </c>
      <c r="AI896" s="249" t="str">
        <f t="shared" si="139"/>
        <v/>
      </c>
    </row>
    <row r="897" spans="2:35" x14ac:dyDescent="0.3">
      <c r="B897" s="94"/>
      <c r="C897" s="95"/>
      <c r="D897" s="95"/>
      <c r="E897" s="95"/>
      <c r="F897" s="94"/>
      <c r="G897" s="145"/>
      <c r="H897" s="245"/>
      <c r="I897" s="211" t="str">
        <f>IF(D897="Room AC (window/wall)",'Emission Factors'!$E$53,IF(D897="Room AC (PTAC/PTHP)",H897,IF(D897="Residential AC",'Emission Factors'!$E$55,IF(D897="Residential HP",H897,IF(D897="Commercial AC (&gt;=65k to &lt;135,000k Btu/hr)",'Emission Factors'!$E$57,IF(D897="Commercial AC (&gt;=135,000k Btu/hr)",'Emission Factors'!$E$58,""))))))</f>
        <v/>
      </c>
      <c r="J897" s="96"/>
      <c r="K897" s="211" t="str">
        <f>IF(ISBLANK(J897),"",VLOOKUP(J897,'Emission Factors'!$C$81:$G$221,4,FALSE))</f>
        <v/>
      </c>
      <c r="L897" s="210" t="str">
        <f>IF(D897="Room AC (window/wall)",'Emission Factors'!$F$53,IF(D897="Room AC (PTAC/PTHP)",'Emission Factors'!$F$54,IF(D897="Residential AC",'Emission Factors'!$F$55,IF(D897="Residential HP",'Emission Factors'!$F$56,IF(D897="Commercial AC (&gt;=65k to &lt;135,000k Btu/hr)",'Emission Factors'!$F$57,IF(D897="Commercial AC (&gt;=135,000k Btu/hr)",'Emission Factors'!$F$58,""))))))</f>
        <v/>
      </c>
      <c r="M897" s="211" t="str">
        <f>IF(D897="Room AC (window/wall)",'Emission Factors'!$G$53,IF(D897="Room AC (PTAC/PTHP)",'Emission Factors'!$G$54,IF(D897="Residential AC",'Emission Factors'!$G$55,IF(D897="Residential HP",'Emission Factors'!$G$56,IF(D897="Commercial AC (&gt;=65k to &lt;135,000k Btu/hr)",'Emission Factors'!$G$57,IF(D897="Commercial AC (&gt;=135,000k Btu/hr)",'Emission Factors'!$G$58,""))))))</f>
        <v/>
      </c>
      <c r="N897" s="96"/>
      <c r="O897" s="209" t="str">
        <f>IF(ISBLANK(D897),"",(IF(D897="Room AC (window/wall)",'Emission Factors'!$C$53,IF(D897="Room AC (PTAC/PTHP)",'Emission Factors'!$C$54,IF(D897="Residential AC",'Emission Factors'!$C$55,IF(D897="Residential HP",'Emission Factors'!$C$56,IF(D897="Commercial AC (&gt;=65k to &lt;135,000k Btu/hr)",'Emission Factors'!$C$57,IF(D897="Commercial AC (&gt;=135,000k Btu/hr)",'Emission Factors'!$C$58,""))))))))</f>
        <v/>
      </c>
      <c r="P897" s="209" t="str">
        <f t="shared" si="130"/>
        <v/>
      </c>
      <c r="Q897" s="95"/>
      <c r="R897" s="256"/>
      <c r="S897" s="256"/>
      <c r="T897" s="96"/>
      <c r="U897" s="211" t="str">
        <f>IF(Q897="Room AC (window/wall)",'Emission Factors'!$E$53,IF(AND(Q897="Room AC (PTAC/PTHP)",ISBLANK(T897)),"Error",IF(AND(Q897="Room AC (PTAC/PTHP)",T897&gt;0),T897,IF(Q897="Residential AC",'Emission Factors'!$E$55,IF(AND(Q897="Residential HP",ISBLANK(T897)),"Error",IF(AND(Q897="Residential HP",T897&gt;0),T897,IF(Q897="Commercial AC (&gt;=65k to &lt;135,000k Btu/hr)",'Emission Factors'!$E$57,IF(Q897="Commercial AC (&gt;=135,000k Btu/hr)",'Emission Factors'!$E$58,""))))))))</f>
        <v/>
      </c>
      <c r="V897" s="95"/>
      <c r="W897" s="211" t="str">
        <f>IF(ISBLANK(V897),"",VLOOKUP(V897,'Emission Factors'!$C$81:$G$221,4,FALSE))</f>
        <v/>
      </c>
      <c r="X897" s="210" t="str">
        <f>IF(Q897="Room AC (window/wall)",'Emission Factors'!$F$53,IF(Q897="Room AC (PTAC/PTHP)",'Emission Factors'!$F$54,IF(Q897="Residential AC",'Emission Factors'!$F$55,IF(Q897="Residential HP",'Emission Factors'!$F$56,IF(Q897="Commercial AC (&gt;=65k to &lt;135,000k Btu/hr)",'Emission Factors'!$F$57,IF(Q897="Commercial AC (&gt;=135,000k Btu/hr)",'Emission Factors'!$F$58,""))))))</f>
        <v/>
      </c>
      <c r="Y897" s="211" t="str">
        <f>IF(Q897="Room AC (window/wall)",'Emission Factors'!$G$53,IF(Q897="Room AC (PTAC/PTHP)",'Emission Factors'!$G$54,IF(Q897="Residential AC",'Emission Factors'!$G$55,IF(Q897="Residential HP",'Emission Factors'!$G$56,IF(Q897="Commercial AC (&gt;=65k to &lt;135,000k Btu/hr)",'Emission Factors'!$G$57,IF(Q897="Commercial AC (&gt;=135,000k Btu/hr)",'Emission Factors'!$G$58,""))))))</f>
        <v/>
      </c>
      <c r="Z897" s="96"/>
      <c r="AA897" s="97" t="str">
        <f t="shared" si="131"/>
        <v/>
      </c>
      <c r="AB897" s="97" t="str">
        <f t="shared" si="132"/>
        <v/>
      </c>
      <c r="AC897" s="246" t="str">
        <f t="shared" si="133"/>
        <v/>
      </c>
      <c r="AD897" s="97" t="str">
        <f t="shared" si="134"/>
        <v/>
      </c>
      <c r="AE897" s="97" t="str">
        <f t="shared" si="135"/>
        <v/>
      </c>
      <c r="AF897" s="252" t="str">
        <f t="shared" si="136"/>
        <v/>
      </c>
      <c r="AG897" s="254" t="str">
        <f t="shared" si="137"/>
        <v/>
      </c>
      <c r="AH897" s="248" t="str">
        <f t="shared" si="138"/>
        <v/>
      </c>
      <c r="AI897" s="249" t="str">
        <f t="shared" si="139"/>
        <v/>
      </c>
    </row>
    <row r="898" spans="2:35" x14ac:dyDescent="0.3">
      <c r="B898" s="94"/>
      <c r="C898" s="95"/>
      <c r="D898" s="95"/>
      <c r="E898" s="95"/>
      <c r="F898" s="94"/>
      <c r="G898" s="145"/>
      <c r="H898" s="245"/>
      <c r="I898" s="211" t="str">
        <f>IF(D898="Room AC (window/wall)",'Emission Factors'!$E$53,IF(D898="Room AC (PTAC/PTHP)",H898,IF(D898="Residential AC",'Emission Factors'!$E$55,IF(D898="Residential HP",H898,IF(D898="Commercial AC (&gt;=65k to &lt;135,000k Btu/hr)",'Emission Factors'!$E$57,IF(D898="Commercial AC (&gt;=135,000k Btu/hr)",'Emission Factors'!$E$58,""))))))</f>
        <v/>
      </c>
      <c r="J898" s="96"/>
      <c r="K898" s="211" t="str">
        <f>IF(ISBLANK(J898),"",VLOOKUP(J898,'Emission Factors'!$C$81:$G$221,4,FALSE))</f>
        <v/>
      </c>
      <c r="L898" s="210" t="str">
        <f>IF(D898="Room AC (window/wall)",'Emission Factors'!$F$53,IF(D898="Room AC (PTAC/PTHP)",'Emission Factors'!$F$54,IF(D898="Residential AC",'Emission Factors'!$F$55,IF(D898="Residential HP",'Emission Factors'!$F$56,IF(D898="Commercial AC (&gt;=65k to &lt;135,000k Btu/hr)",'Emission Factors'!$F$57,IF(D898="Commercial AC (&gt;=135,000k Btu/hr)",'Emission Factors'!$F$58,""))))))</f>
        <v/>
      </c>
      <c r="M898" s="211" t="str">
        <f>IF(D898="Room AC (window/wall)",'Emission Factors'!$G$53,IF(D898="Room AC (PTAC/PTHP)",'Emission Factors'!$G$54,IF(D898="Residential AC",'Emission Factors'!$G$55,IF(D898="Residential HP",'Emission Factors'!$G$56,IF(D898="Commercial AC (&gt;=65k to &lt;135,000k Btu/hr)",'Emission Factors'!$G$57,IF(D898="Commercial AC (&gt;=135,000k Btu/hr)",'Emission Factors'!$G$58,""))))))</f>
        <v/>
      </c>
      <c r="N898" s="96"/>
      <c r="O898" s="209" t="str">
        <f>IF(ISBLANK(D898),"",(IF(D898="Room AC (window/wall)",'Emission Factors'!$C$53,IF(D898="Room AC (PTAC/PTHP)",'Emission Factors'!$C$54,IF(D898="Residential AC",'Emission Factors'!$C$55,IF(D898="Residential HP",'Emission Factors'!$C$56,IF(D898="Commercial AC (&gt;=65k to &lt;135,000k Btu/hr)",'Emission Factors'!$C$57,IF(D898="Commercial AC (&gt;=135,000k Btu/hr)",'Emission Factors'!$C$58,""))))))))</f>
        <v/>
      </c>
      <c r="P898" s="209" t="str">
        <f t="shared" si="130"/>
        <v/>
      </c>
      <c r="Q898" s="95"/>
      <c r="R898" s="256"/>
      <c r="S898" s="256"/>
      <c r="T898" s="96"/>
      <c r="U898" s="211" t="str">
        <f>IF(Q898="Room AC (window/wall)",'Emission Factors'!$E$53,IF(AND(Q898="Room AC (PTAC/PTHP)",ISBLANK(T898)),"Error",IF(AND(Q898="Room AC (PTAC/PTHP)",T898&gt;0),T898,IF(Q898="Residential AC",'Emission Factors'!$E$55,IF(AND(Q898="Residential HP",ISBLANK(T898)),"Error",IF(AND(Q898="Residential HP",T898&gt;0),T898,IF(Q898="Commercial AC (&gt;=65k to &lt;135,000k Btu/hr)",'Emission Factors'!$E$57,IF(Q898="Commercial AC (&gt;=135,000k Btu/hr)",'Emission Factors'!$E$58,""))))))))</f>
        <v/>
      </c>
      <c r="V898" s="95"/>
      <c r="W898" s="211" t="str">
        <f>IF(ISBLANK(V898),"",VLOOKUP(V898,'Emission Factors'!$C$81:$G$221,4,FALSE))</f>
        <v/>
      </c>
      <c r="X898" s="210" t="str">
        <f>IF(Q898="Room AC (window/wall)",'Emission Factors'!$F$53,IF(Q898="Room AC (PTAC/PTHP)",'Emission Factors'!$F$54,IF(Q898="Residential AC",'Emission Factors'!$F$55,IF(Q898="Residential HP",'Emission Factors'!$F$56,IF(Q898="Commercial AC (&gt;=65k to &lt;135,000k Btu/hr)",'Emission Factors'!$F$57,IF(Q898="Commercial AC (&gt;=135,000k Btu/hr)",'Emission Factors'!$F$58,""))))))</f>
        <v/>
      </c>
      <c r="Y898" s="211" t="str">
        <f>IF(Q898="Room AC (window/wall)",'Emission Factors'!$G$53,IF(Q898="Room AC (PTAC/PTHP)",'Emission Factors'!$G$54,IF(Q898="Residential AC",'Emission Factors'!$G$55,IF(Q898="Residential HP",'Emission Factors'!$G$56,IF(Q898="Commercial AC (&gt;=65k to &lt;135,000k Btu/hr)",'Emission Factors'!$G$57,IF(Q898="Commercial AC (&gt;=135,000k Btu/hr)",'Emission Factors'!$G$58,""))))))</f>
        <v/>
      </c>
      <c r="Z898" s="96"/>
      <c r="AA898" s="97" t="str">
        <f t="shared" si="131"/>
        <v/>
      </c>
      <c r="AB898" s="97" t="str">
        <f t="shared" si="132"/>
        <v/>
      </c>
      <c r="AC898" s="246" t="str">
        <f t="shared" si="133"/>
        <v/>
      </c>
      <c r="AD898" s="97" t="str">
        <f t="shared" si="134"/>
        <v/>
      </c>
      <c r="AE898" s="97" t="str">
        <f t="shared" si="135"/>
        <v/>
      </c>
      <c r="AF898" s="252" t="str">
        <f t="shared" si="136"/>
        <v/>
      </c>
      <c r="AG898" s="254" t="str">
        <f t="shared" si="137"/>
        <v/>
      </c>
      <c r="AH898" s="248" t="str">
        <f t="shared" si="138"/>
        <v/>
      </c>
      <c r="AI898" s="249" t="str">
        <f t="shared" si="139"/>
        <v/>
      </c>
    </row>
    <row r="899" spans="2:35" x14ac:dyDescent="0.3">
      <c r="B899" s="94"/>
      <c r="C899" s="95"/>
      <c r="D899" s="95"/>
      <c r="E899" s="95"/>
      <c r="F899" s="94"/>
      <c r="G899" s="145"/>
      <c r="H899" s="245"/>
      <c r="I899" s="211" t="str">
        <f>IF(D899="Room AC (window/wall)",'Emission Factors'!$E$53,IF(D899="Room AC (PTAC/PTHP)",H899,IF(D899="Residential AC",'Emission Factors'!$E$55,IF(D899="Residential HP",H899,IF(D899="Commercial AC (&gt;=65k to &lt;135,000k Btu/hr)",'Emission Factors'!$E$57,IF(D899="Commercial AC (&gt;=135,000k Btu/hr)",'Emission Factors'!$E$58,""))))))</f>
        <v/>
      </c>
      <c r="J899" s="96"/>
      <c r="K899" s="211" t="str">
        <f>IF(ISBLANK(J899),"",VLOOKUP(J899,'Emission Factors'!$C$81:$G$221,4,FALSE))</f>
        <v/>
      </c>
      <c r="L899" s="210" t="str">
        <f>IF(D899="Room AC (window/wall)",'Emission Factors'!$F$53,IF(D899="Room AC (PTAC/PTHP)",'Emission Factors'!$F$54,IF(D899="Residential AC",'Emission Factors'!$F$55,IF(D899="Residential HP",'Emission Factors'!$F$56,IF(D899="Commercial AC (&gt;=65k to &lt;135,000k Btu/hr)",'Emission Factors'!$F$57,IF(D899="Commercial AC (&gt;=135,000k Btu/hr)",'Emission Factors'!$F$58,""))))))</f>
        <v/>
      </c>
      <c r="M899" s="211" t="str">
        <f>IF(D899="Room AC (window/wall)",'Emission Factors'!$G$53,IF(D899="Room AC (PTAC/PTHP)",'Emission Factors'!$G$54,IF(D899="Residential AC",'Emission Factors'!$G$55,IF(D899="Residential HP",'Emission Factors'!$G$56,IF(D899="Commercial AC (&gt;=65k to &lt;135,000k Btu/hr)",'Emission Factors'!$G$57,IF(D899="Commercial AC (&gt;=135,000k Btu/hr)",'Emission Factors'!$G$58,""))))))</f>
        <v/>
      </c>
      <c r="N899" s="96"/>
      <c r="O899" s="209" t="str">
        <f>IF(ISBLANK(D899),"",(IF(D899="Room AC (window/wall)",'Emission Factors'!$C$53,IF(D899="Room AC (PTAC/PTHP)",'Emission Factors'!$C$54,IF(D899="Residential AC",'Emission Factors'!$C$55,IF(D899="Residential HP",'Emission Factors'!$C$56,IF(D899="Commercial AC (&gt;=65k to &lt;135,000k Btu/hr)",'Emission Factors'!$C$57,IF(D899="Commercial AC (&gt;=135,000k Btu/hr)",'Emission Factors'!$C$58,""))))))))</f>
        <v/>
      </c>
      <c r="P899" s="209" t="str">
        <f t="shared" si="130"/>
        <v/>
      </c>
      <c r="Q899" s="95"/>
      <c r="R899" s="256"/>
      <c r="S899" s="256"/>
      <c r="T899" s="96"/>
      <c r="U899" s="211" t="str">
        <f>IF(Q899="Room AC (window/wall)",'Emission Factors'!$E$53,IF(AND(Q899="Room AC (PTAC/PTHP)",ISBLANK(T899)),"Error",IF(AND(Q899="Room AC (PTAC/PTHP)",T899&gt;0),T899,IF(Q899="Residential AC",'Emission Factors'!$E$55,IF(AND(Q899="Residential HP",ISBLANK(T899)),"Error",IF(AND(Q899="Residential HP",T899&gt;0),T899,IF(Q899="Commercial AC (&gt;=65k to &lt;135,000k Btu/hr)",'Emission Factors'!$E$57,IF(Q899="Commercial AC (&gt;=135,000k Btu/hr)",'Emission Factors'!$E$58,""))))))))</f>
        <v/>
      </c>
      <c r="V899" s="95"/>
      <c r="W899" s="211" t="str">
        <f>IF(ISBLANK(V899),"",VLOOKUP(V899,'Emission Factors'!$C$81:$G$221,4,FALSE))</f>
        <v/>
      </c>
      <c r="X899" s="210" t="str">
        <f>IF(Q899="Room AC (window/wall)",'Emission Factors'!$F$53,IF(Q899="Room AC (PTAC/PTHP)",'Emission Factors'!$F$54,IF(Q899="Residential AC",'Emission Factors'!$F$55,IF(Q899="Residential HP",'Emission Factors'!$F$56,IF(Q899="Commercial AC (&gt;=65k to &lt;135,000k Btu/hr)",'Emission Factors'!$F$57,IF(Q899="Commercial AC (&gt;=135,000k Btu/hr)",'Emission Factors'!$F$58,""))))))</f>
        <v/>
      </c>
      <c r="Y899" s="211" t="str">
        <f>IF(Q899="Room AC (window/wall)",'Emission Factors'!$G$53,IF(Q899="Room AC (PTAC/PTHP)",'Emission Factors'!$G$54,IF(Q899="Residential AC",'Emission Factors'!$G$55,IF(Q899="Residential HP",'Emission Factors'!$G$56,IF(Q899="Commercial AC (&gt;=65k to &lt;135,000k Btu/hr)",'Emission Factors'!$G$57,IF(Q899="Commercial AC (&gt;=135,000k Btu/hr)",'Emission Factors'!$G$58,""))))))</f>
        <v/>
      </c>
      <c r="Z899" s="96"/>
      <c r="AA899" s="97" t="str">
        <f t="shared" si="131"/>
        <v/>
      </c>
      <c r="AB899" s="97" t="str">
        <f t="shared" si="132"/>
        <v/>
      </c>
      <c r="AC899" s="246" t="str">
        <f t="shared" si="133"/>
        <v/>
      </c>
      <c r="AD899" s="97" t="str">
        <f t="shared" si="134"/>
        <v/>
      </c>
      <c r="AE899" s="97" t="str">
        <f t="shared" si="135"/>
        <v/>
      </c>
      <c r="AF899" s="252" t="str">
        <f t="shared" si="136"/>
        <v/>
      </c>
      <c r="AG899" s="254" t="str">
        <f t="shared" si="137"/>
        <v/>
      </c>
      <c r="AH899" s="248" t="str">
        <f t="shared" si="138"/>
        <v/>
      </c>
      <c r="AI899" s="249" t="str">
        <f t="shared" si="139"/>
        <v/>
      </c>
    </row>
    <row r="900" spans="2:35" x14ac:dyDescent="0.3">
      <c r="B900" s="94"/>
      <c r="C900" s="95"/>
      <c r="D900" s="95"/>
      <c r="E900" s="95"/>
      <c r="F900" s="94"/>
      <c r="G900" s="145"/>
      <c r="H900" s="245"/>
      <c r="I900" s="211" t="str">
        <f>IF(D900="Room AC (window/wall)",'Emission Factors'!$E$53,IF(D900="Room AC (PTAC/PTHP)",H900,IF(D900="Residential AC",'Emission Factors'!$E$55,IF(D900="Residential HP",H900,IF(D900="Commercial AC (&gt;=65k to &lt;135,000k Btu/hr)",'Emission Factors'!$E$57,IF(D900="Commercial AC (&gt;=135,000k Btu/hr)",'Emission Factors'!$E$58,""))))))</f>
        <v/>
      </c>
      <c r="J900" s="96"/>
      <c r="K900" s="211" t="str">
        <f>IF(ISBLANK(J900),"",VLOOKUP(J900,'Emission Factors'!$C$81:$G$221,4,FALSE))</f>
        <v/>
      </c>
      <c r="L900" s="210" t="str">
        <f>IF(D900="Room AC (window/wall)",'Emission Factors'!$F$53,IF(D900="Room AC (PTAC/PTHP)",'Emission Factors'!$F$54,IF(D900="Residential AC",'Emission Factors'!$F$55,IF(D900="Residential HP",'Emission Factors'!$F$56,IF(D900="Commercial AC (&gt;=65k to &lt;135,000k Btu/hr)",'Emission Factors'!$F$57,IF(D900="Commercial AC (&gt;=135,000k Btu/hr)",'Emission Factors'!$F$58,""))))))</f>
        <v/>
      </c>
      <c r="M900" s="211" t="str">
        <f>IF(D900="Room AC (window/wall)",'Emission Factors'!$G$53,IF(D900="Room AC (PTAC/PTHP)",'Emission Factors'!$G$54,IF(D900="Residential AC",'Emission Factors'!$G$55,IF(D900="Residential HP",'Emission Factors'!$G$56,IF(D900="Commercial AC (&gt;=65k to &lt;135,000k Btu/hr)",'Emission Factors'!$G$57,IF(D900="Commercial AC (&gt;=135,000k Btu/hr)",'Emission Factors'!$G$58,""))))))</f>
        <v/>
      </c>
      <c r="N900" s="96"/>
      <c r="O900" s="209" t="str">
        <f>IF(ISBLANK(D900),"",(IF(D900="Room AC (window/wall)",'Emission Factors'!$C$53,IF(D900="Room AC (PTAC/PTHP)",'Emission Factors'!$C$54,IF(D900="Residential AC",'Emission Factors'!$C$55,IF(D900="Residential HP",'Emission Factors'!$C$56,IF(D900="Commercial AC (&gt;=65k to &lt;135,000k Btu/hr)",'Emission Factors'!$C$57,IF(D900="Commercial AC (&gt;=135,000k Btu/hr)",'Emission Factors'!$C$58,""))))))))</f>
        <v/>
      </c>
      <c r="P900" s="209" t="str">
        <f t="shared" si="130"/>
        <v/>
      </c>
      <c r="Q900" s="95"/>
      <c r="R900" s="256"/>
      <c r="S900" s="256"/>
      <c r="T900" s="96"/>
      <c r="U900" s="211" t="str">
        <f>IF(Q900="Room AC (window/wall)",'Emission Factors'!$E$53,IF(AND(Q900="Room AC (PTAC/PTHP)",ISBLANK(T900)),"Error",IF(AND(Q900="Room AC (PTAC/PTHP)",T900&gt;0),T900,IF(Q900="Residential AC",'Emission Factors'!$E$55,IF(AND(Q900="Residential HP",ISBLANK(T900)),"Error",IF(AND(Q900="Residential HP",T900&gt;0),T900,IF(Q900="Commercial AC (&gt;=65k to &lt;135,000k Btu/hr)",'Emission Factors'!$E$57,IF(Q900="Commercial AC (&gt;=135,000k Btu/hr)",'Emission Factors'!$E$58,""))))))))</f>
        <v/>
      </c>
      <c r="V900" s="95"/>
      <c r="W900" s="211" t="str">
        <f>IF(ISBLANK(V900),"",VLOOKUP(V900,'Emission Factors'!$C$81:$G$221,4,FALSE))</f>
        <v/>
      </c>
      <c r="X900" s="210" t="str">
        <f>IF(Q900="Room AC (window/wall)",'Emission Factors'!$F$53,IF(Q900="Room AC (PTAC/PTHP)",'Emission Factors'!$F$54,IF(Q900="Residential AC",'Emission Factors'!$F$55,IF(Q900="Residential HP",'Emission Factors'!$F$56,IF(Q900="Commercial AC (&gt;=65k to &lt;135,000k Btu/hr)",'Emission Factors'!$F$57,IF(Q900="Commercial AC (&gt;=135,000k Btu/hr)",'Emission Factors'!$F$58,""))))))</f>
        <v/>
      </c>
      <c r="Y900" s="211" t="str">
        <f>IF(Q900="Room AC (window/wall)",'Emission Factors'!$G$53,IF(Q900="Room AC (PTAC/PTHP)",'Emission Factors'!$G$54,IF(Q900="Residential AC",'Emission Factors'!$G$55,IF(Q900="Residential HP",'Emission Factors'!$G$56,IF(Q900="Commercial AC (&gt;=65k to &lt;135,000k Btu/hr)",'Emission Factors'!$G$57,IF(Q900="Commercial AC (&gt;=135,000k Btu/hr)",'Emission Factors'!$G$58,""))))))</f>
        <v/>
      </c>
      <c r="Z900" s="96"/>
      <c r="AA900" s="97" t="str">
        <f t="shared" si="131"/>
        <v/>
      </c>
      <c r="AB900" s="97" t="str">
        <f t="shared" si="132"/>
        <v/>
      </c>
      <c r="AC900" s="246" t="str">
        <f t="shared" si="133"/>
        <v/>
      </c>
      <c r="AD900" s="97" t="str">
        <f t="shared" si="134"/>
        <v/>
      </c>
      <c r="AE900" s="97" t="str">
        <f t="shared" si="135"/>
        <v/>
      </c>
      <c r="AF900" s="252" t="str">
        <f t="shared" si="136"/>
        <v/>
      </c>
      <c r="AG900" s="254" t="str">
        <f t="shared" si="137"/>
        <v/>
      </c>
      <c r="AH900" s="248" t="str">
        <f t="shared" si="138"/>
        <v/>
      </c>
      <c r="AI900" s="249" t="str">
        <f t="shared" si="139"/>
        <v/>
      </c>
    </row>
    <row r="901" spans="2:35" x14ac:dyDescent="0.3">
      <c r="B901" s="94"/>
      <c r="C901" s="95"/>
      <c r="D901" s="95"/>
      <c r="E901" s="95"/>
      <c r="F901" s="94"/>
      <c r="G901" s="145"/>
      <c r="H901" s="245"/>
      <c r="I901" s="211" t="str">
        <f>IF(D901="Room AC (window/wall)",'Emission Factors'!$E$53,IF(D901="Room AC (PTAC/PTHP)",H901,IF(D901="Residential AC",'Emission Factors'!$E$55,IF(D901="Residential HP",H901,IF(D901="Commercial AC (&gt;=65k to &lt;135,000k Btu/hr)",'Emission Factors'!$E$57,IF(D901="Commercial AC (&gt;=135,000k Btu/hr)",'Emission Factors'!$E$58,""))))))</f>
        <v/>
      </c>
      <c r="J901" s="96"/>
      <c r="K901" s="211" t="str">
        <f>IF(ISBLANK(J901),"",VLOOKUP(J901,'Emission Factors'!$C$81:$G$221,4,FALSE))</f>
        <v/>
      </c>
      <c r="L901" s="210" t="str">
        <f>IF(D901="Room AC (window/wall)",'Emission Factors'!$F$53,IF(D901="Room AC (PTAC/PTHP)",'Emission Factors'!$F$54,IF(D901="Residential AC",'Emission Factors'!$F$55,IF(D901="Residential HP",'Emission Factors'!$F$56,IF(D901="Commercial AC (&gt;=65k to &lt;135,000k Btu/hr)",'Emission Factors'!$F$57,IF(D901="Commercial AC (&gt;=135,000k Btu/hr)",'Emission Factors'!$F$58,""))))))</f>
        <v/>
      </c>
      <c r="M901" s="211" t="str">
        <f>IF(D901="Room AC (window/wall)",'Emission Factors'!$G$53,IF(D901="Room AC (PTAC/PTHP)",'Emission Factors'!$G$54,IF(D901="Residential AC",'Emission Factors'!$G$55,IF(D901="Residential HP",'Emission Factors'!$G$56,IF(D901="Commercial AC (&gt;=65k to &lt;135,000k Btu/hr)",'Emission Factors'!$G$57,IF(D901="Commercial AC (&gt;=135,000k Btu/hr)",'Emission Factors'!$G$58,""))))))</f>
        <v/>
      </c>
      <c r="N901" s="96"/>
      <c r="O901" s="209" t="str">
        <f>IF(ISBLANK(D901),"",(IF(D901="Room AC (window/wall)",'Emission Factors'!$C$53,IF(D901="Room AC (PTAC/PTHP)",'Emission Factors'!$C$54,IF(D901="Residential AC",'Emission Factors'!$C$55,IF(D901="Residential HP",'Emission Factors'!$C$56,IF(D901="Commercial AC (&gt;=65k to &lt;135,000k Btu/hr)",'Emission Factors'!$C$57,IF(D901="Commercial AC (&gt;=135,000k Btu/hr)",'Emission Factors'!$C$58,""))))))))</f>
        <v/>
      </c>
      <c r="P901" s="209" t="str">
        <f t="shared" si="130"/>
        <v/>
      </c>
      <c r="Q901" s="95"/>
      <c r="R901" s="256"/>
      <c r="S901" s="256"/>
      <c r="T901" s="96"/>
      <c r="U901" s="211" t="str">
        <f>IF(Q901="Room AC (window/wall)",'Emission Factors'!$E$53,IF(AND(Q901="Room AC (PTAC/PTHP)",ISBLANK(T901)),"Error",IF(AND(Q901="Room AC (PTAC/PTHP)",T901&gt;0),T901,IF(Q901="Residential AC",'Emission Factors'!$E$55,IF(AND(Q901="Residential HP",ISBLANK(T901)),"Error",IF(AND(Q901="Residential HP",T901&gt;0),T901,IF(Q901="Commercial AC (&gt;=65k to &lt;135,000k Btu/hr)",'Emission Factors'!$E$57,IF(Q901="Commercial AC (&gt;=135,000k Btu/hr)",'Emission Factors'!$E$58,""))))))))</f>
        <v/>
      </c>
      <c r="V901" s="95"/>
      <c r="W901" s="211" t="str">
        <f>IF(ISBLANK(V901),"",VLOOKUP(V901,'Emission Factors'!$C$81:$G$221,4,FALSE))</f>
        <v/>
      </c>
      <c r="X901" s="210" t="str">
        <f>IF(Q901="Room AC (window/wall)",'Emission Factors'!$F$53,IF(Q901="Room AC (PTAC/PTHP)",'Emission Factors'!$F$54,IF(Q901="Residential AC",'Emission Factors'!$F$55,IF(Q901="Residential HP",'Emission Factors'!$F$56,IF(Q901="Commercial AC (&gt;=65k to &lt;135,000k Btu/hr)",'Emission Factors'!$F$57,IF(Q901="Commercial AC (&gt;=135,000k Btu/hr)",'Emission Factors'!$F$58,""))))))</f>
        <v/>
      </c>
      <c r="Y901" s="211" t="str">
        <f>IF(Q901="Room AC (window/wall)",'Emission Factors'!$G$53,IF(Q901="Room AC (PTAC/PTHP)",'Emission Factors'!$G$54,IF(Q901="Residential AC",'Emission Factors'!$G$55,IF(Q901="Residential HP",'Emission Factors'!$G$56,IF(Q901="Commercial AC (&gt;=65k to &lt;135,000k Btu/hr)",'Emission Factors'!$G$57,IF(Q901="Commercial AC (&gt;=135,000k Btu/hr)",'Emission Factors'!$G$58,""))))))</f>
        <v/>
      </c>
      <c r="Z901" s="96"/>
      <c r="AA901" s="97" t="str">
        <f t="shared" si="131"/>
        <v/>
      </c>
      <c r="AB901" s="97" t="str">
        <f t="shared" si="132"/>
        <v/>
      </c>
      <c r="AC901" s="246" t="str">
        <f t="shared" si="133"/>
        <v/>
      </c>
      <c r="AD901" s="97" t="str">
        <f t="shared" si="134"/>
        <v/>
      </c>
      <c r="AE901" s="97" t="str">
        <f t="shared" si="135"/>
        <v/>
      </c>
      <c r="AF901" s="252" t="str">
        <f t="shared" si="136"/>
        <v/>
      </c>
      <c r="AG901" s="254" t="str">
        <f t="shared" si="137"/>
        <v/>
      </c>
      <c r="AH901" s="248" t="str">
        <f t="shared" si="138"/>
        <v/>
      </c>
      <c r="AI901" s="249" t="str">
        <f t="shared" si="139"/>
        <v/>
      </c>
    </row>
    <row r="902" spans="2:35" x14ac:dyDescent="0.3">
      <c r="B902" s="94"/>
      <c r="C902" s="95"/>
      <c r="D902" s="95"/>
      <c r="E902" s="95"/>
      <c r="F902" s="94"/>
      <c r="G902" s="145"/>
      <c r="H902" s="245"/>
      <c r="I902" s="211" t="str">
        <f>IF(D902="Room AC (window/wall)",'Emission Factors'!$E$53,IF(D902="Room AC (PTAC/PTHP)",H902,IF(D902="Residential AC",'Emission Factors'!$E$55,IF(D902="Residential HP",H902,IF(D902="Commercial AC (&gt;=65k to &lt;135,000k Btu/hr)",'Emission Factors'!$E$57,IF(D902="Commercial AC (&gt;=135,000k Btu/hr)",'Emission Factors'!$E$58,""))))))</f>
        <v/>
      </c>
      <c r="J902" s="96"/>
      <c r="K902" s="211" t="str">
        <f>IF(ISBLANK(J902),"",VLOOKUP(J902,'Emission Factors'!$C$81:$G$221,4,FALSE))</f>
        <v/>
      </c>
      <c r="L902" s="210" t="str">
        <f>IF(D902="Room AC (window/wall)",'Emission Factors'!$F$53,IF(D902="Room AC (PTAC/PTHP)",'Emission Factors'!$F$54,IF(D902="Residential AC",'Emission Factors'!$F$55,IF(D902="Residential HP",'Emission Factors'!$F$56,IF(D902="Commercial AC (&gt;=65k to &lt;135,000k Btu/hr)",'Emission Factors'!$F$57,IF(D902="Commercial AC (&gt;=135,000k Btu/hr)",'Emission Factors'!$F$58,""))))))</f>
        <v/>
      </c>
      <c r="M902" s="211" t="str">
        <f>IF(D902="Room AC (window/wall)",'Emission Factors'!$G$53,IF(D902="Room AC (PTAC/PTHP)",'Emission Factors'!$G$54,IF(D902="Residential AC",'Emission Factors'!$G$55,IF(D902="Residential HP",'Emission Factors'!$G$56,IF(D902="Commercial AC (&gt;=65k to &lt;135,000k Btu/hr)",'Emission Factors'!$G$57,IF(D902="Commercial AC (&gt;=135,000k Btu/hr)",'Emission Factors'!$G$58,""))))))</f>
        <v/>
      </c>
      <c r="N902" s="96"/>
      <c r="O902" s="209" t="str">
        <f>IF(ISBLANK(D902),"",(IF(D902="Room AC (window/wall)",'Emission Factors'!$C$53,IF(D902="Room AC (PTAC/PTHP)",'Emission Factors'!$C$54,IF(D902="Residential AC",'Emission Factors'!$C$55,IF(D902="Residential HP",'Emission Factors'!$C$56,IF(D902="Commercial AC (&gt;=65k to &lt;135,000k Btu/hr)",'Emission Factors'!$C$57,IF(D902="Commercial AC (&gt;=135,000k Btu/hr)",'Emission Factors'!$C$58,""))))))))</f>
        <v/>
      </c>
      <c r="P902" s="209" t="str">
        <f t="shared" si="130"/>
        <v/>
      </c>
      <c r="Q902" s="95"/>
      <c r="R902" s="256"/>
      <c r="S902" s="256"/>
      <c r="T902" s="96"/>
      <c r="U902" s="211" t="str">
        <f>IF(Q902="Room AC (window/wall)",'Emission Factors'!$E$53,IF(AND(Q902="Room AC (PTAC/PTHP)",ISBLANK(T902)),"Error",IF(AND(Q902="Room AC (PTAC/PTHP)",T902&gt;0),T902,IF(Q902="Residential AC",'Emission Factors'!$E$55,IF(AND(Q902="Residential HP",ISBLANK(T902)),"Error",IF(AND(Q902="Residential HP",T902&gt;0),T902,IF(Q902="Commercial AC (&gt;=65k to &lt;135,000k Btu/hr)",'Emission Factors'!$E$57,IF(Q902="Commercial AC (&gt;=135,000k Btu/hr)",'Emission Factors'!$E$58,""))))))))</f>
        <v/>
      </c>
      <c r="V902" s="95"/>
      <c r="W902" s="211" t="str">
        <f>IF(ISBLANK(V902),"",VLOOKUP(V902,'Emission Factors'!$C$81:$G$221,4,FALSE))</f>
        <v/>
      </c>
      <c r="X902" s="210" t="str">
        <f>IF(Q902="Room AC (window/wall)",'Emission Factors'!$F$53,IF(Q902="Room AC (PTAC/PTHP)",'Emission Factors'!$F$54,IF(Q902="Residential AC",'Emission Factors'!$F$55,IF(Q902="Residential HP",'Emission Factors'!$F$56,IF(Q902="Commercial AC (&gt;=65k to &lt;135,000k Btu/hr)",'Emission Factors'!$F$57,IF(Q902="Commercial AC (&gt;=135,000k Btu/hr)",'Emission Factors'!$F$58,""))))))</f>
        <v/>
      </c>
      <c r="Y902" s="211" t="str">
        <f>IF(Q902="Room AC (window/wall)",'Emission Factors'!$G$53,IF(Q902="Room AC (PTAC/PTHP)",'Emission Factors'!$G$54,IF(Q902="Residential AC",'Emission Factors'!$G$55,IF(Q902="Residential HP",'Emission Factors'!$G$56,IF(Q902="Commercial AC (&gt;=65k to &lt;135,000k Btu/hr)",'Emission Factors'!$G$57,IF(Q902="Commercial AC (&gt;=135,000k Btu/hr)",'Emission Factors'!$G$58,""))))))</f>
        <v/>
      </c>
      <c r="Z902" s="96"/>
      <c r="AA902" s="97" t="str">
        <f t="shared" si="131"/>
        <v/>
      </c>
      <c r="AB902" s="97" t="str">
        <f t="shared" si="132"/>
        <v/>
      </c>
      <c r="AC902" s="246" t="str">
        <f t="shared" si="133"/>
        <v/>
      </c>
      <c r="AD902" s="97" t="str">
        <f t="shared" si="134"/>
        <v/>
      </c>
      <c r="AE902" s="97" t="str">
        <f t="shared" si="135"/>
        <v/>
      </c>
      <c r="AF902" s="252" t="str">
        <f t="shared" si="136"/>
        <v/>
      </c>
      <c r="AG902" s="254" t="str">
        <f t="shared" si="137"/>
        <v/>
      </c>
      <c r="AH902" s="248" t="str">
        <f t="shared" si="138"/>
        <v/>
      </c>
      <c r="AI902" s="249" t="str">
        <f t="shared" si="139"/>
        <v/>
      </c>
    </row>
    <row r="903" spans="2:35" x14ac:dyDescent="0.3">
      <c r="B903" s="94"/>
      <c r="C903" s="95"/>
      <c r="D903" s="95"/>
      <c r="E903" s="95"/>
      <c r="F903" s="94"/>
      <c r="G903" s="145"/>
      <c r="H903" s="245"/>
      <c r="I903" s="211" t="str">
        <f>IF(D903="Room AC (window/wall)",'Emission Factors'!$E$53,IF(D903="Room AC (PTAC/PTHP)",H903,IF(D903="Residential AC",'Emission Factors'!$E$55,IF(D903="Residential HP",H903,IF(D903="Commercial AC (&gt;=65k to &lt;135,000k Btu/hr)",'Emission Factors'!$E$57,IF(D903="Commercial AC (&gt;=135,000k Btu/hr)",'Emission Factors'!$E$58,""))))))</f>
        <v/>
      </c>
      <c r="J903" s="96"/>
      <c r="K903" s="211" t="str">
        <f>IF(ISBLANK(J903),"",VLOOKUP(J903,'Emission Factors'!$C$81:$G$221,4,FALSE))</f>
        <v/>
      </c>
      <c r="L903" s="210" t="str">
        <f>IF(D903="Room AC (window/wall)",'Emission Factors'!$F$53,IF(D903="Room AC (PTAC/PTHP)",'Emission Factors'!$F$54,IF(D903="Residential AC",'Emission Factors'!$F$55,IF(D903="Residential HP",'Emission Factors'!$F$56,IF(D903="Commercial AC (&gt;=65k to &lt;135,000k Btu/hr)",'Emission Factors'!$F$57,IF(D903="Commercial AC (&gt;=135,000k Btu/hr)",'Emission Factors'!$F$58,""))))))</f>
        <v/>
      </c>
      <c r="M903" s="211" t="str">
        <f>IF(D903="Room AC (window/wall)",'Emission Factors'!$G$53,IF(D903="Room AC (PTAC/PTHP)",'Emission Factors'!$G$54,IF(D903="Residential AC",'Emission Factors'!$G$55,IF(D903="Residential HP",'Emission Factors'!$G$56,IF(D903="Commercial AC (&gt;=65k to &lt;135,000k Btu/hr)",'Emission Factors'!$G$57,IF(D903="Commercial AC (&gt;=135,000k Btu/hr)",'Emission Factors'!$G$58,""))))))</f>
        <v/>
      </c>
      <c r="N903" s="96"/>
      <c r="O903" s="209" t="str">
        <f>IF(ISBLANK(D903),"",(IF(D903="Room AC (window/wall)",'Emission Factors'!$C$53,IF(D903="Room AC (PTAC/PTHP)",'Emission Factors'!$C$54,IF(D903="Residential AC",'Emission Factors'!$C$55,IF(D903="Residential HP",'Emission Factors'!$C$56,IF(D903="Commercial AC (&gt;=65k to &lt;135,000k Btu/hr)",'Emission Factors'!$C$57,IF(D903="Commercial AC (&gt;=135,000k Btu/hr)",'Emission Factors'!$C$58,""))))))))</f>
        <v/>
      </c>
      <c r="P903" s="209" t="str">
        <f t="shared" si="130"/>
        <v/>
      </c>
      <c r="Q903" s="95"/>
      <c r="R903" s="256"/>
      <c r="S903" s="256"/>
      <c r="T903" s="96"/>
      <c r="U903" s="211" t="str">
        <f>IF(Q903="Room AC (window/wall)",'Emission Factors'!$E$53,IF(AND(Q903="Room AC (PTAC/PTHP)",ISBLANK(T903)),"Error",IF(AND(Q903="Room AC (PTAC/PTHP)",T903&gt;0),T903,IF(Q903="Residential AC",'Emission Factors'!$E$55,IF(AND(Q903="Residential HP",ISBLANK(T903)),"Error",IF(AND(Q903="Residential HP",T903&gt;0),T903,IF(Q903="Commercial AC (&gt;=65k to &lt;135,000k Btu/hr)",'Emission Factors'!$E$57,IF(Q903="Commercial AC (&gt;=135,000k Btu/hr)",'Emission Factors'!$E$58,""))))))))</f>
        <v/>
      </c>
      <c r="V903" s="95"/>
      <c r="W903" s="211" t="str">
        <f>IF(ISBLANK(V903),"",VLOOKUP(V903,'Emission Factors'!$C$81:$G$221,4,FALSE))</f>
        <v/>
      </c>
      <c r="X903" s="210" t="str">
        <f>IF(Q903="Room AC (window/wall)",'Emission Factors'!$F$53,IF(Q903="Room AC (PTAC/PTHP)",'Emission Factors'!$F$54,IF(Q903="Residential AC",'Emission Factors'!$F$55,IF(Q903="Residential HP",'Emission Factors'!$F$56,IF(Q903="Commercial AC (&gt;=65k to &lt;135,000k Btu/hr)",'Emission Factors'!$F$57,IF(Q903="Commercial AC (&gt;=135,000k Btu/hr)",'Emission Factors'!$F$58,""))))))</f>
        <v/>
      </c>
      <c r="Y903" s="211" t="str">
        <f>IF(Q903="Room AC (window/wall)",'Emission Factors'!$G$53,IF(Q903="Room AC (PTAC/PTHP)",'Emission Factors'!$G$54,IF(Q903="Residential AC",'Emission Factors'!$G$55,IF(Q903="Residential HP",'Emission Factors'!$G$56,IF(Q903="Commercial AC (&gt;=65k to &lt;135,000k Btu/hr)",'Emission Factors'!$G$57,IF(Q903="Commercial AC (&gt;=135,000k Btu/hr)",'Emission Factors'!$G$58,""))))))</f>
        <v/>
      </c>
      <c r="Z903" s="96"/>
      <c r="AA903" s="97" t="str">
        <f t="shared" si="131"/>
        <v/>
      </c>
      <c r="AB903" s="97" t="str">
        <f t="shared" si="132"/>
        <v/>
      </c>
      <c r="AC903" s="246" t="str">
        <f t="shared" si="133"/>
        <v/>
      </c>
      <c r="AD903" s="97" t="str">
        <f t="shared" si="134"/>
        <v/>
      </c>
      <c r="AE903" s="97" t="str">
        <f t="shared" si="135"/>
        <v/>
      </c>
      <c r="AF903" s="252" t="str">
        <f t="shared" si="136"/>
        <v/>
      </c>
      <c r="AG903" s="254" t="str">
        <f t="shared" si="137"/>
        <v/>
      </c>
      <c r="AH903" s="248" t="str">
        <f t="shared" si="138"/>
        <v/>
      </c>
      <c r="AI903" s="249" t="str">
        <f t="shared" si="139"/>
        <v/>
      </c>
    </row>
    <row r="904" spans="2:35" x14ac:dyDescent="0.3">
      <c r="B904" s="94"/>
      <c r="C904" s="95"/>
      <c r="D904" s="95"/>
      <c r="E904" s="95"/>
      <c r="F904" s="94"/>
      <c r="G904" s="145"/>
      <c r="H904" s="245"/>
      <c r="I904" s="211" t="str">
        <f>IF(D904="Room AC (window/wall)",'Emission Factors'!$E$53,IF(D904="Room AC (PTAC/PTHP)",H904,IF(D904="Residential AC",'Emission Factors'!$E$55,IF(D904="Residential HP",H904,IF(D904="Commercial AC (&gt;=65k to &lt;135,000k Btu/hr)",'Emission Factors'!$E$57,IF(D904="Commercial AC (&gt;=135,000k Btu/hr)",'Emission Factors'!$E$58,""))))))</f>
        <v/>
      </c>
      <c r="J904" s="96"/>
      <c r="K904" s="211" t="str">
        <f>IF(ISBLANK(J904),"",VLOOKUP(J904,'Emission Factors'!$C$81:$G$221,4,FALSE))</f>
        <v/>
      </c>
      <c r="L904" s="210" t="str">
        <f>IF(D904="Room AC (window/wall)",'Emission Factors'!$F$53,IF(D904="Room AC (PTAC/PTHP)",'Emission Factors'!$F$54,IF(D904="Residential AC",'Emission Factors'!$F$55,IF(D904="Residential HP",'Emission Factors'!$F$56,IF(D904="Commercial AC (&gt;=65k to &lt;135,000k Btu/hr)",'Emission Factors'!$F$57,IF(D904="Commercial AC (&gt;=135,000k Btu/hr)",'Emission Factors'!$F$58,""))))))</f>
        <v/>
      </c>
      <c r="M904" s="211" t="str">
        <f>IF(D904="Room AC (window/wall)",'Emission Factors'!$G$53,IF(D904="Room AC (PTAC/PTHP)",'Emission Factors'!$G$54,IF(D904="Residential AC",'Emission Factors'!$G$55,IF(D904="Residential HP",'Emission Factors'!$G$56,IF(D904="Commercial AC (&gt;=65k to &lt;135,000k Btu/hr)",'Emission Factors'!$G$57,IF(D904="Commercial AC (&gt;=135,000k Btu/hr)",'Emission Factors'!$G$58,""))))))</f>
        <v/>
      </c>
      <c r="N904" s="96"/>
      <c r="O904" s="209" t="str">
        <f>IF(ISBLANK(D904),"",(IF(D904="Room AC (window/wall)",'Emission Factors'!$C$53,IF(D904="Room AC (PTAC/PTHP)",'Emission Factors'!$C$54,IF(D904="Residential AC",'Emission Factors'!$C$55,IF(D904="Residential HP",'Emission Factors'!$C$56,IF(D904="Commercial AC (&gt;=65k to &lt;135,000k Btu/hr)",'Emission Factors'!$C$57,IF(D904="Commercial AC (&gt;=135,000k Btu/hr)",'Emission Factors'!$C$58,""))))))))</f>
        <v/>
      </c>
      <c r="P904" s="209" t="str">
        <f t="shared" si="130"/>
        <v/>
      </c>
      <c r="Q904" s="95"/>
      <c r="R904" s="256"/>
      <c r="S904" s="256"/>
      <c r="T904" s="96"/>
      <c r="U904" s="211" t="str">
        <f>IF(Q904="Room AC (window/wall)",'Emission Factors'!$E$53,IF(AND(Q904="Room AC (PTAC/PTHP)",ISBLANK(T904)),"Error",IF(AND(Q904="Room AC (PTAC/PTHP)",T904&gt;0),T904,IF(Q904="Residential AC",'Emission Factors'!$E$55,IF(AND(Q904="Residential HP",ISBLANK(T904)),"Error",IF(AND(Q904="Residential HP",T904&gt;0),T904,IF(Q904="Commercial AC (&gt;=65k to &lt;135,000k Btu/hr)",'Emission Factors'!$E$57,IF(Q904="Commercial AC (&gt;=135,000k Btu/hr)",'Emission Factors'!$E$58,""))))))))</f>
        <v/>
      </c>
      <c r="V904" s="95"/>
      <c r="W904" s="211" t="str">
        <f>IF(ISBLANK(V904),"",VLOOKUP(V904,'Emission Factors'!$C$81:$G$221,4,FALSE))</f>
        <v/>
      </c>
      <c r="X904" s="210" t="str">
        <f>IF(Q904="Room AC (window/wall)",'Emission Factors'!$F$53,IF(Q904="Room AC (PTAC/PTHP)",'Emission Factors'!$F$54,IF(Q904="Residential AC",'Emission Factors'!$F$55,IF(Q904="Residential HP",'Emission Factors'!$F$56,IF(Q904="Commercial AC (&gt;=65k to &lt;135,000k Btu/hr)",'Emission Factors'!$F$57,IF(Q904="Commercial AC (&gt;=135,000k Btu/hr)",'Emission Factors'!$F$58,""))))))</f>
        <v/>
      </c>
      <c r="Y904" s="211" t="str">
        <f>IF(Q904="Room AC (window/wall)",'Emission Factors'!$G$53,IF(Q904="Room AC (PTAC/PTHP)",'Emission Factors'!$G$54,IF(Q904="Residential AC",'Emission Factors'!$G$55,IF(Q904="Residential HP",'Emission Factors'!$G$56,IF(Q904="Commercial AC (&gt;=65k to &lt;135,000k Btu/hr)",'Emission Factors'!$G$57,IF(Q904="Commercial AC (&gt;=135,000k Btu/hr)",'Emission Factors'!$G$58,""))))))</f>
        <v/>
      </c>
      <c r="Z904" s="96"/>
      <c r="AA904" s="97" t="str">
        <f t="shared" si="131"/>
        <v/>
      </c>
      <c r="AB904" s="97" t="str">
        <f t="shared" si="132"/>
        <v/>
      </c>
      <c r="AC904" s="246" t="str">
        <f t="shared" si="133"/>
        <v/>
      </c>
      <c r="AD904" s="97" t="str">
        <f t="shared" si="134"/>
        <v/>
      </c>
      <c r="AE904" s="97" t="str">
        <f t="shared" si="135"/>
        <v/>
      </c>
      <c r="AF904" s="252" t="str">
        <f t="shared" si="136"/>
        <v/>
      </c>
      <c r="AG904" s="254" t="str">
        <f t="shared" si="137"/>
        <v/>
      </c>
      <c r="AH904" s="248" t="str">
        <f t="shared" si="138"/>
        <v/>
      </c>
      <c r="AI904" s="249" t="str">
        <f t="shared" si="139"/>
        <v/>
      </c>
    </row>
    <row r="905" spans="2:35" x14ac:dyDescent="0.3">
      <c r="B905" s="94"/>
      <c r="C905" s="95"/>
      <c r="D905" s="95"/>
      <c r="E905" s="95"/>
      <c r="F905" s="94"/>
      <c r="G905" s="145"/>
      <c r="H905" s="245"/>
      <c r="I905" s="211" t="str">
        <f>IF(D905="Room AC (window/wall)",'Emission Factors'!$E$53,IF(D905="Room AC (PTAC/PTHP)",H905,IF(D905="Residential AC",'Emission Factors'!$E$55,IF(D905="Residential HP",H905,IF(D905="Commercial AC (&gt;=65k to &lt;135,000k Btu/hr)",'Emission Factors'!$E$57,IF(D905="Commercial AC (&gt;=135,000k Btu/hr)",'Emission Factors'!$E$58,""))))))</f>
        <v/>
      </c>
      <c r="J905" s="96"/>
      <c r="K905" s="211" t="str">
        <f>IF(ISBLANK(J905),"",VLOOKUP(J905,'Emission Factors'!$C$81:$G$221,4,FALSE))</f>
        <v/>
      </c>
      <c r="L905" s="210" t="str">
        <f>IF(D905="Room AC (window/wall)",'Emission Factors'!$F$53,IF(D905="Room AC (PTAC/PTHP)",'Emission Factors'!$F$54,IF(D905="Residential AC",'Emission Factors'!$F$55,IF(D905="Residential HP",'Emission Factors'!$F$56,IF(D905="Commercial AC (&gt;=65k to &lt;135,000k Btu/hr)",'Emission Factors'!$F$57,IF(D905="Commercial AC (&gt;=135,000k Btu/hr)",'Emission Factors'!$F$58,""))))))</f>
        <v/>
      </c>
      <c r="M905" s="211" t="str">
        <f>IF(D905="Room AC (window/wall)",'Emission Factors'!$G$53,IF(D905="Room AC (PTAC/PTHP)",'Emission Factors'!$G$54,IF(D905="Residential AC",'Emission Factors'!$G$55,IF(D905="Residential HP",'Emission Factors'!$G$56,IF(D905="Commercial AC (&gt;=65k to &lt;135,000k Btu/hr)",'Emission Factors'!$G$57,IF(D905="Commercial AC (&gt;=135,000k Btu/hr)",'Emission Factors'!$G$58,""))))))</f>
        <v/>
      </c>
      <c r="N905" s="96"/>
      <c r="O905" s="209" t="str">
        <f>IF(ISBLANK(D905),"",(IF(D905="Room AC (window/wall)",'Emission Factors'!$C$53,IF(D905="Room AC (PTAC/PTHP)",'Emission Factors'!$C$54,IF(D905="Residential AC",'Emission Factors'!$C$55,IF(D905="Residential HP",'Emission Factors'!$C$56,IF(D905="Commercial AC (&gt;=65k to &lt;135,000k Btu/hr)",'Emission Factors'!$C$57,IF(D905="Commercial AC (&gt;=135,000k Btu/hr)",'Emission Factors'!$C$58,""))))))))</f>
        <v/>
      </c>
      <c r="P905" s="209" t="str">
        <f t="shared" si="130"/>
        <v/>
      </c>
      <c r="Q905" s="95"/>
      <c r="R905" s="256"/>
      <c r="S905" s="256"/>
      <c r="T905" s="96"/>
      <c r="U905" s="211" t="str">
        <f>IF(Q905="Room AC (window/wall)",'Emission Factors'!$E$53,IF(AND(Q905="Room AC (PTAC/PTHP)",ISBLANK(T905)),"Error",IF(AND(Q905="Room AC (PTAC/PTHP)",T905&gt;0),T905,IF(Q905="Residential AC",'Emission Factors'!$E$55,IF(AND(Q905="Residential HP",ISBLANK(T905)),"Error",IF(AND(Q905="Residential HP",T905&gt;0),T905,IF(Q905="Commercial AC (&gt;=65k to &lt;135,000k Btu/hr)",'Emission Factors'!$E$57,IF(Q905="Commercial AC (&gt;=135,000k Btu/hr)",'Emission Factors'!$E$58,""))))))))</f>
        <v/>
      </c>
      <c r="V905" s="95"/>
      <c r="W905" s="211" t="str">
        <f>IF(ISBLANK(V905),"",VLOOKUP(V905,'Emission Factors'!$C$81:$G$221,4,FALSE))</f>
        <v/>
      </c>
      <c r="X905" s="210" t="str">
        <f>IF(Q905="Room AC (window/wall)",'Emission Factors'!$F$53,IF(Q905="Room AC (PTAC/PTHP)",'Emission Factors'!$F$54,IF(Q905="Residential AC",'Emission Factors'!$F$55,IF(Q905="Residential HP",'Emission Factors'!$F$56,IF(Q905="Commercial AC (&gt;=65k to &lt;135,000k Btu/hr)",'Emission Factors'!$F$57,IF(Q905="Commercial AC (&gt;=135,000k Btu/hr)",'Emission Factors'!$F$58,""))))))</f>
        <v/>
      </c>
      <c r="Y905" s="211" t="str">
        <f>IF(Q905="Room AC (window/wall)",'Emission Factors'!$G$53,IF(Q905="Room AC (PTAC/PTHP)",'Emission Factors'!$G$54,IF(Q905="Residential AC",'Emission Factors'!$G$55,IF(Q905="Residential HP",'Emission Factors'!$G$56,IF(Q905="Commercial AC (&gt;=65k to &lt;135,000k Btu/hr)",'Emission Factors'!$G$57,IF(Q905="Commercial AC (&gt;=135,000k Btu/hr)",'Emission Factors'!$G$58,""))))))</f>
        <v/>
      </c>
      <c r="Z905" s="96"/>
      <c r="AA905" s="97" t="str">
        <f t="shared" si="131"/>
        <v/>
      </c>
      <c r="AB905" s="97" t="str">
        <f t="shared" si="132"/>
        <v/>
      </c>
      <c r="AC905" s="246" t="str">
        <f t="shared" si="133"/>
        <v/>
      </c>
      <c r="AD905" s="97" t="str">
        <f t="shared" si="134"/>
        <v/>
      </c>
      <c r="AE905" s="97" t="str">
        <f t="shared" si="135"/>
        <v/>
      </c>
      <c r="AF905" s="252" t="str">
        <f t="shared" si="136"/>
        <v/>
      </c>
      <c r="AG905" s="254" t="str">
        <f t="shared" si="137"/>
        <v/>
      </c>
      <c r="AH905" s="248" t="str">
        <f t="shared" si="138"/>
        <v/>
      </c>
      <c r="AI905" s="249" t="str">
        <f t="shared" si="139"/>
        <v/>
      </c>
    </row>
    <row r="906" spans="2:35" x14ac:dyDescent="0.3">
      <c r="B906" s="94"/>
      <c r="C906" s="95"/>
      <c r="D906" s="95"/>
      <c r="E906" s="95"/>
      <c r="F906" s="94"/>
      <c r="G906" s="145"/>
      <c r="H906" s="245"/>
      <c r="I906" s="211" t="str">
        <f>IF(D906="Room AC (window/wall)",'Emission Factors'!$E$53,IF(D906="Room AC (PTAC/PTHP)",H906,IF(D906="Residential AC",'Emission Factors'!$E$55,IF(D906="Residential HP",H906,IF(D906="Commercial AC (&gt;=65k to &lt;135,000k Btu/hr)",'Emission Factors'!$E$57,IF(D906="Commercial AC (&gt;=135,000k Btu/hr)",'Emission Factors'!$E$58,""))))))</f>
        <v/>
      </c>
      <c r="J906" s="96"/>
      <c r="K906" s="211" t="str">
        <f>IF(ISBLANK(J906),"",VLOOKUP(J906,'Emission Factors'!$C$81:$G$221,4,FALSE))</f>
        <v/>
      </c>
      <c r="L906" s="210" t="str">
        <f>IF(D906="Room AC (window/wall)",'Emission Factors'!$F$53,IF(D906="Room AC (PTAC/PTHP)",'Emission Factors'!$F$54,IF(D906="Residential AC",'Emission Factors'!$F$55,IF(D906="Residential HP",'Emission Factors'!$F$56,IF(D906="Commercial AC (&gt;=65k to &lt;135,000k Btu/hr)",'Emission Factors'!$F$57,IF(D906="Commercial AC (&gt;=135,000k Btu/hr)",'Emission Factors'!$F$58,""))))))</f>
        <v/>
      </c>
      <c r="M906" s="211" t="str">
        <f>IF(D906="Room AC (window/wall)",'Emission Factors'!$G$53,IF(D906="Room AC (PTAC/PTHP)",'Emission Factors'!$G$54,IF(D906="Residential AC",'Emission Factors'!$G$55,IF(D906="Residential HP",'Emission Factors'!$G$56,IF(D906="Commercial AC (&gt;=65k to &lt;135,000k Btu/hr)",'Emission Factors'!$G$57,IF(D906="Commercial AC (&gt;=135,000k Btu/hr)",'Emission Factors'!$G$58,""))))))</f>
        <v/>
      </c>
      <c r="N906" s="96"/>
      <c r="O906" s="209" t="str">
        <f>IF(ISBLANK(D906),"",(IF(D906="Room AC (window/wall)",'Emission Factors'!$C$53,IF(D906="Room AC (PTAC/PTHP)",'Emission Factors'!$C$54,IF(D906="Residential AC",'Emission Factors'!$C$55,IF(D906="Residential HP",'Emission Factors'!$C$56,IF(D906="Commercial AC (&gt;=65k to &lt;135,000k Btu/hr)",'Emission Factors'!$C$57,IF(D906="Commercial AC (&gt;=135,000k Btu/hr)",'Emission Factors'!$C$58,""))))))))</f>
        <v/>
      </c>
      <c r="P906" s="209" t="str">
        <f t="shared" si="130"/>
        <v/>
      </c>
      <c r="Q906" s="95"/>
      <c r="R906" s="256"/>
      <c r="S906" s="256"/>
      <c r="T906" s="96"/>
      <c r="U906" s="211" t="str">
        <f>IF(Q906="Room AC (window/wall)",'Emission Factors'!$E$53,IF(AND(Q906="Room AC (PTAC/PTHP)",ISBLANK(T906)),"Error",IF(AND(Q906="Room AC (PTAC/PTHP)",T906&gt;0),T906,IF(Q906="Residential AC",'Emission Factors'!$E$55,IF(AND(Q906="Residential HP",ISBLANK(T906)),"Error",IF(AND(Q906="Residential HP",T906&gt;0),T906,IF(Q906="Commercial AC (&gt;=65k to &lt;135,000k Btu/hr)",'Emission Factors'!$E$57,IF(Q906="Commercial AC (&gt;=135,000k Btu/hr)",'Emission Factors'!$E$58,""))))))))</f>
        <v/>
      </c>
      <c r="V906" s="95"/>
      <c r="W906" s="211" t="str">
        <f>IF(ISBLANK(V906),"",VLOOKUP(V906,'Emission Factors'!$C$81:$G$221,4,FALSE))</f>
        <v/>
      </c>
      <c r="X906" s="210" t="str">
        <f>IF(Q906="Room AC (window/wall)",'Emission Factors'!$F$53,IF(Q906="Room AC (PTAC/PTHP)",'Emission Factors'!$F$54,IF(Q906="Residential AC",'Emission Factors'!$F$55,IF(Q906="Residential HP",'Emission Factors'!$F$56,IF(Q906="Commercial AC (&gt;=65k to &lt;135,000k Btu/hr)",'Emission Factors'!$F$57,IF(Q906="Commercial AC (&gt;=135,000k Btu/hr)",'Emission Factors'!$F$58,""))))))</f>
        <v/>
      </c>
      <c r="Y906" s="211" t="str">
        <f>IF(Q906="Room AC (window/wall)",'Emission Factors'!$G$53,IF(Q906="Room AC (PTAC/PTHP)",'Emission Factors'!$G$54,IF(Q906="Residential AC",'Emission Factors'!$G$55,IF(Q906="Residential HP",'Emission Factors'!$G$56,IF(Q906="Commercial AC (&gt;=65k to &lt;135,000k Btu/hr)",'Emission Factors'!$G$57,IF(Q906="Commercial AC (&gt;=135,000k Btu/hr)",'Emission Factors'!$G$58,""))))))</f>
        <v/>
      </c>
      <c r="Z906" s="96"/>
      <c r="AA906" s="97" t="str">
        <f t="shared" si="131"/>
        <v/>
      </c>
      <c r="AB906" s="97" t="str">
        <f t="shared" si="132"/>
        <v/>
      </c>
      <c r="AC906" s="246" t="str">
        <f t="shared" si="133"/>
        <v/>
      </c>
      <c r="AD906" s="97" t="str">
        <f t="shared" si="134"/>
        <v/>
      </c>
      <c r="AE906" s="97" t="str">
        <f t="shared" si="135"/>
        <v/>
      </c>
      <c r="AF906" s="252" t="str">
        <f t="shared" si="136"/>
        <v/>
      </c>
      <c r="AG906" s="254" t="str">
        <f t="shared" si="137"/>
        <v/>
      </c>
      <c r="AH906" s="248" t="str">
        <f t="shared" si="138"/>
        <v/>
      </c>
      <c r="AI906" s="249" t="str">
        <f t="shared" si="139"/>
        <v/>
      </c>
    </row>
    <row r="907" spans="2:35" x14ac:dyDescent="0.3">
      <c r="B907" s="94"/>
      <c r="C907" s="95"/>
      <c r="D907" s="95"/>
      <c r="E907" s="95"/>
      <c r="F907" s="94"/>
      <c r="G907" s="145"/>
      <c r="H907" s="245"/>
      <c r="I907" s="211" t="str">
        <f>IF(D907="Room AC (window/wall)",'Emission Factors'!$E$53,IF(D907="Room AC (PTAC/PTHP)",H907,IF(D907="Residential AC",'Emission Factors'!$E$55,IF(D907="Residential HP",H907,IF(D907="Commercial AC (&gt;=65k to &lt;135,000k Btu/hr)",'Emission Factors'!$E$57,IF(D907="Commercial AC (&gt;=135,000k Btu/hr)",'Emission Factors'!$E$58,""))))))</f>
        <v/>
      </c>
      <c r="J907" s="96"/>
      <c r="K907" s="211" t="str">
        <f>IF(ISBLANK(J907),"",VLOOKUP(J907,'Emission Factors'!$C$81:$G$221,4,FALSE))</f>
        <v/>
      </c>
      <c r="L907" s="210" t="str">
        <f>IF(D907="Room AC (window/wall)",'Emission Factors'!$F$53,IF(D907="Room AC (PTAC/PTHP)",'Emission Factors'!$F$54,IF(D907="Residential AC",'Emission Factors'!$F$55,IF(D907="Residential HP",'Emission Factors'!$F$56,IF(D907="Commercial AC (&gt;=65k to &lt;135,000k Btu/hr)",'Emission Factors'!$F$57,IF(D907="Commercial AC (&gt;=135,000k Btu/hr)",'Emission Factors'!$F$58,""))))))</f>
        <v/>
      </c>
      <c r="M907" s="211" t="str">
        <f>IF(D907="Room AC (window/wall)",'Emission Factors'!$G$53,IF(D907="Room AC (PTAC/PTHP)",'Emission Factors'!$G$54,IF(D907="Residential AC",'Emission Factors'!$G$55,IF(D907="Residential HP",'Emission Factors'!$G$56,IF(D907="Commercial AC (&gt;=65k to &lt;135,000k Btu/hr)",'Emission Factors'!$G$57,IF(D907="Commercial AC (&gt;=135,000k Btu/hr)",'Emission Factors'!$G$58,""))))))</f>
        <v/>
      </c>
      <c r="N907" s="96"/>
      <c r="O907" s="209" t="str">
        <f>IF(ISBLANK(D907),"",(IF(D907="Room AC (window/wall)",'Emission Factors'!$C$53,IF(D907="Room AC (PTAC/PTHP)",'Emission Factors'!$C$54,IF(D907="Residential AC",'Emission Factors'!$C$55,IF(D907="Residential HP",'Emission Factors'!$C$56,IF(D907="Commercial AC (&gt;=65k to &lt;135,000k Btu/hr)",'Emission Factors'!$C$57,IF(D907="Commercial AC (&gt;=135,000k Btu/hr)",'Emission Factors'!$C$58,""))))))))</f>
        <v/>
      </c>
      <c r="P907" s="209" t="str">
        <f t="shared" si="130"/>
        <v/>
      </c>
      <c r="Q907" s="95"/>
      <c r="R907" s="256"/>
      <c r="S907" s="256"/>
      <c r="T907" s="96"/>
      <c r="U907" s="211" t="str">
        <f>IF(Q907="Room AC (window/wall)",'Emission Factors'!$E$53,IF(AND(Q907="Room AC (PTAC/PTHP)",ISBLANK(T907)),"Error",IF(AND(Q907="Room AC (PTAC/PTHP)",T907&gt;0),T907,IF(Q907="Residential AC",'Emission Factors'!$E$55,IF(AND(Q907="Residential HP",ISBLANK(T907)),"Error",IF(AND(Q907="Residential HP",T907&gt;0),T907,IF(Q907="Commercial AC (&gt;=65k to &lt;135,000k Btu/hr)",'Emission Factors'!$E$57,IF(Q907="Commercial AC (&gt;=135,000k Btu/hr)",'Emission Factors'!$E$58,""))))))))</f>
        <v/>
      </c>
      <c r="V907" s="95"/>
      <c r="W907" s="211" t="str">
        <f>IF(ISBLANK(V907),"",VLOOKUP(V907,'Emission Factors'!$C$81:$G$221,4,FALSE))</f>
        <v/>
      </c>
      <c r="X907" s="210" t="str">
        <f>IF(Q907="Room AC (window/wall)",'Emission Factors'!$F$53,IF(Q907="Room AC (PTAC/PTHP)",'Emission Factors'!$F$54,IF(Q907="Residential AC",'Emission Factors'!$F$55,IF(Q907="Residential HP",'Emission Factors'!$F$56,IF(Q907="Commercial AC (&gt;=65k to &lt;135,000k Btu/hr)",'Emission Factors'!$F$57,IF(Q907="Commercial AC (&gt;=135,000k Btu/hr)",'Emission Factors'!$F$58,""))))))</f>
        <v/>
      </c>
      <c r="Y907" s="211" t="str">
        <f>IF(Q907="Room AC (window/wall)",'Emission Factors'!$G$53,IF(Q907="Room AC (PTAC/PTHP)",'Emission Factors'!$G$54,IF(Q907="Residential AC",'Emission Factors'!$G$55,IF(Q907="Residential HP",'Emission Factors'!$G$56,IF(Q907="Commercial AC (&gt;=65k to &lt;135,000k Btu/hr)",'Emission Factors'!$G$57,IF(Q907="Commercial AC (&gt;=135,000k Btu/hr)",'Emission Factors'!$G$58,""))))))</f>
        <v/>
      </c>
      <c r="Z907" s="96"/>
      <c r="AA907" s="97" t="str">
        <f t="shared" si="131"/>
        <v/>
      </c>
      <c r="AB907" s="97" t="str">
        <f t="shared" si="132"/>
        <v/>
      </c>
      <c r="AC907" s="246" t="str">
        <f t="shared" si="133"/>
        <v/>
      </c>
      <c r="AD907" s="97" t="str">
        <f t="shared" si="134"/>
        <v/>
      </c>
      <c r="AE907" s="97" t="str">
        <f t="shared" si="135"/>
        <v/>
      </c>
      <c r="AF907" s="252" t="str">
        <f t="shared" si="136"/>
        <v/>
      </c>
      <c r="AG907" s="254" t="str">
        <f t="shared" si="137"/>
        <v/>
      </c>
      <c r="AH907" s="248" t="str">
        <f t="shared" si="138"/>
        <v/>
      </c>
      <c r="AI907" s="249" t="str">
        <f t="shared" si="139"/>
        <v/>
      </c>
    </row>
    <row r="908" spans="2:35" x14ac:dyDescent="0.3">
      <c r="B908" s="94"/>
      <c r="C908" s="95"/>
      <c r="D908" s="95"/>
      <c r="E908" s="95"/>
      <c r="F908" s="94"/>
      <c r="G908" s="145"/>
      <c r="H908" s="245"/>
      <c r="I908" s="211" t="str">
        <f>IF(D908="Room AC (window/wall)",'Emission Factors'!$E$53,IF(D908="Room AC (PTAC/PTHP)",H908,IF(D908="Residential AC",'Emission Factors'!$E$55,IF(D908="Residential HP",H908,IF(D908="Commercial AC (&gt;=65k to &lt;135,000k Btu/hr)",'Emission Factors'!$E$57,IF(D908="Commercial AC (&gt;=135,000k Btu/hr)",'Emission Factors'!$E$58,""))))))</f>
        <v/>
      </c>
      <c r="J908" s="96"/>
      <c r="K908" s="211" t="str">
        <f>IF(ISBLANK(J908),"",VLOOKUP(J908,'Emission Factors'!$C$81:$G$221,4,FALSE))</f>
        <v/>
      </c>
      <c r="L908" s="210" t="str">
        <f>IF(D908="Room AC (window/wall)",'Emission Factors'!$F$53,IF(D908="Room AC (PTAC/PTHP)",'Emission Factors'!$F$54,IF(D908="Residential AC",'Emission Factors'!$F$55,IF(D908="Residential HP",'Emission Factors'!$F$56,IF(D908="Commercial AC (&gt;=65k to &lt;135,000k Btu/hr)",'Emission Factors'!$F$57,IF(D908="Commercial AC (&gt;=135,000k Btu/hr)",'Emission Factors'!$F$58,""))))))</f>
        <v/>
      </c>
      <c r="M908" s="211" t="str">
        <f>IF(D908="Room AC (window/wall)",'Emission Factors'!$G$53,IF(D908="Room AC (PTAC/PTHP)",'Emission Factors'!$G$54,IF(D908="Residential AC",'Emission Factors'!$G$55,IF(D908="Residential HP",'Emission Factors'!$G$56,IF(D908="Commercial AC (&gt;=65k to &lt;135,000k Btu/hr)",'Emission Factors'!$G$57,IF(D908="Commercial AC (&gt;=135,000k Btu/hr)",'Emission Factors'!$G$58,""))))))</f>
        <v/>
      </c>
      <c r="N908" s="96"/>
      <c r="O908" s="209" t="str">
        <f>IF(ISBLANK(D908),"",(IF(D908="Room AC (window/wall)",'Emission Factors'!$C$53,IF(D908="Room AC (PTAC/PTHP)",'Emission Factors'!$C$54,IF(D908="Residential AC",'Emission Factors'!$C$55,IF(D908="Residential HP",'Emission Factors'!$C$56,IF(D908="Commercial AC (&gt;=65k to &lt;135,000k Btu/hr)",'Emission Factors'!$C$57,IF(D908="Commercial AC (&gt;=135,000k Btu/hr)",'Emission Factors'!$C$58,""))))))))</f>
        <v/>
      </c>
      <c r="P908" s="209" t="str">
        <f t="shared" si="130"/>
        <v/>
      </c>
      <c r="Q908" s="95"/>
      <c r="R908" s="256"/>
      <c r="S908" s="256"/>
      <c r="T908" s="96"/>
      <c r="U908" s="211" t="str">
        <f>IF(Q908="Room AC (window/wall)",'Emission Factors'!$E$53,IF(AND(Q908="Room AC (PTAC/PTHP)",ISBLANK(T908)),"Error",IF(AND(Q908="Room AC (PTAC/PTHP)",T908&gt;0),T908,IF(Q908="Residential AC",'Emission Factors'!$E$55,IF(AND(Q908="Residential HP",ISBLANK(T908)),"Error",IF(AND(Q908="Residential HP",T908&gt;0),T908,IF(Q908="Commercial AC (&gt;=65k to &lt;135,000k Btu/hr)",'Emission Factors'!$E$57,IF(Q908="Commercial AC (&gt;=135,000k Btu/hr)",'Emission Factors'!$E$58,""))))))))</f>
        <v/>
      </c>
      <c r="V908" s="95"/>
      <c r="W908" s="211" t="str">
        <f>IF(ISBLANK(V908),"",VLOOKUP(V908,'Emission Factors'!$C$81:$G$221,4,FALSE))</f>
        <v/>
      </c>
      <c r="X908" s="210" t="str">
        <f>IF(Q908="Room AC (window/wall)",'Emission Factors'!$F$53,IF(Q908="Room AC (PTAC/PTHP)",'Emission Factors'!$F$54,IF(Q908="Residential AC",'Emission Factors'!$F$55,IF(Q908="Residential HP",'Emission Factors'!$F$56,IF(Q908="Commercial AC (&gt;=65k to &lt;135,000k Btu/hr)",'Emission Factors'!$F$57,IF(Q908="Commercial AC (&gt;=135,000k Btu/hr)",'Emission Factors'!$F$58,""))))))</f>
        <v/>
      </c>
      <c r="Y908" s="211" t="str">
        <f>IF(Q908="Room AC (window/wall)",'Emission Factors'!$G$53,IF(Q908="Room AC (PTAC/PTHP)",'Emission Factors'!$G$54,IF(Q908="Residential AC",'Emission Factors'!$G$55,IF(Q908="Residential HP",'Emission Factors'!$G$56,IF(Q908="Commercial AC (&gt;=65k to &lt;135,000k Btu/hr)",'Emission Factors'!$G$57,IF(Q908="Commercial AC (&gt;=135,000k Btu/hr)",'Emission Factors'!$G$58,""))))))</f>
        <v/>
      </c>
      <c r="Z908" s="96"/>
      <c r="AA908" s="97" t="str">
        <f t="shared" si="131"/>
        <v/>
      </c>
      <c r="AB908" s="97" t="str">
        <f t="shared" si="132"/>
        <v/>
      </c>
      <c r="AC908" s="246" t="str">
        <f t="shared" si="133"/>
        <v/>
      </c>
      <c r="AD908" s="97" t="str">
        <f t="shared" si="134"/>
        <v/>
      </c>
      <c r="AE908" s="97" t="str">
        <f t="shared" si="135"/>
        <v/>
      </c>
      <c r="AF908" s="252" t="str">
        <f t="shared" si="136"/>
        <v/>
      </c>
      <c r="AG908" s="254" t="str">
        <f t="shared" si="137"/>
        <v/>
      </c>
      <c r="AH908" s="248" t="str">
        <f t="shared" si="138"/>
        <v/>
      </c>
      <c r="AI908" s="249" t="str">
        <f t="shared" si="139"/>
        <v/>
      </c>
    </row>
    <row r="909" spans="2:35" x14ac:dyDescent="0.3">
      <c r="B909" s="94"/>
      <c r="C909" s="95"/>
      <c r="D909" s="95"/>
      <c r="E909" s="95"/>
      <c r="F909" s="94"/>
      <c r="G909" s="145"/>
      <c r="H909" s="245"/>
      <c r="I909" s="211" t="str">
        <f>IF(D909="Room AC (window/wall)",'Emission Factors'!$E$53,IF(D909="Room AC (PTAC/PTHP)",H909,IF(D909="Residential AC",'Emission Factors'!$E$55,IF(D909="Residential HP",H909,IF(D909="Commercial AC (&gt;=65k to &lt;135,000k Btu/hr)",'Emission Factors'!$E$57,IF(D909="Commercial AC (&gt;=135,000k Btu/hr)",'Emission Factors'!$E$58,""))))))</f>
        <v/>
      </c>
      <c r="J909" s="96"/>
      <c r="K909" s="211" t="str">
        <f>IF(ISBLANK(J909),"",VLOOKUP(J909,'Emission Factors'!$C$81:$G$221,4,FALSE))</f>
        <v/>
      </c>
      <c r="L909" s="210" t="str">
        <f>IF(D909="Room AC (window/wall)",'Emission Factors'!$F$53,IF(D909="Room AC (PTAC/PTHP)",'Emission Factors'!$F$54,IF(D909="Residential AC",'Emission Factors'!$F$55,IF(D909="Residential HP",'Emission Factors'!$F$56,IF(D909="Commercial AC (&gt;=65k to &lt;135,000k Btu/hr)",'Emission Factors'!$F$57,IF(D909="Commercial AC (&gt;=135,000k Btu/hr)",'Emission Factors'!$F$58,""))))))</f>
        <v/>
      </c>
      <c r="M909" s="211" t="str">
        <f>IF(D909="Room AC (window/wall)",'Emission Factors'!$G$53,IF(D909="Room AC (PTAC/PTHP)",'Emission Factors'!$G$54,IF(D909="Residential AC",'Emission Factors'!$G$55,IF(D909="Residential HP",'Emission Factors'!$G$56,IF(D909="Commercial AC (&gt;=65k to &lt;135,000k Btu/hr)",'Emission Factors'!$G$57,IF(D909="Commercial AC (&gt;=135,000k Btu/hr)",'Emission Factors'!$G$58,""))))))</f>
        <v/>
      </c>
      <c r="N909" s="96"/>
      <c r="O909" s="209" t="str">
        <f>IF(ISBLANK(D909),"",(IF(D909="Room AC (window/wall)",'Emission Factors'!$C$53,IF(D909="Room AC (PTAC/PTHP)",'Emission Factors'!$C$54,IF(D909="Residential AC",'Emission Factors'!$C$55,IF(D909="Residential HP",'Emission Factors'!$C$56,IF(D909="Commercial AC (&gt;=65k to &lt;135,000k Btu/hr)",'Emission Factors'!$C$57,IF(D909="Commercial AC (&gt;=135,000k Btu/hr)",'Emission Factors'!$C$58,""))))))))</f>
        <v/>
      </c>
      <c r="P909" s="209" t="str">
        <f t="shared" si="130"/>
        <v/>
      </c>
      <c r="Q909" s="95"/>
      <c r="R909" s="256"/>
      <c r="S909" s="256"/>
      <c r="T909" s="96"/>
      <c r="U909" s="211" t="str">
        <f>IF(Q909="Room AC (window/wall)",'Emission Factors'!$E$53,IF(AND(Q909="Room AC (PTAC/PTHP)",ISBLANK(T909)),"Error",IF(AND(Q909="Room AC (PTAC/PTHP)",T909&gt;0),T909,IF(Q909="Residential AC",'Emission Factors'!$E$55,IF(AND(Q909="Residential HP",ISBLANK(T909)),"Error",IF(AND(Q909="Residential HP",T909&gt;0),T909,IF(Q909="Commercial AC (&gt;=65k to &lt;135,000k Btu/hr)",'Emission Factors'!$E$57,IF(Q909="Commercial AC (&gt;=135,000k Btu/hr)",'Emission Factors'!$E$58,""))))))))</f>
        <v/>
      </c>
      <c r="V909" s="95"/>
      <c r="W909" s="211" t="str">
        <f>IF(ISBLANK(V909),"",VLOOKUP(V909,'Emission Factors'!$C$81:$G$221,4,FALSE))</f>
        <v/>
      </c>
      <c r="X909" s="210" t="str">
        <f>IF(Q909="Room AC (window/wall)",'Emission Factors'!$F$53,IF(Q909="Room AC (PTAC/PTHP)",'Emission Factors'!$F$54,IF(Q909="Residential AC",'Emission Factors'!$F$55,IF(Q909="Residential HP",'Emission Factors'!$F$56,IF(Q909="Commercial AC (&gt;=65k to &lt;135,000k Btu/hr)",'Emission Factors'!$F$57,IF(Q909="Commercial AC (&gt;=135,000k Btu/hr)",'Emission Factors'!$F$58,""))))))</f>
        <v/>
      </c>
      <c r="Y909" s="211" t="str">
        <f>IF(Q909="Room AC (window/wall)",'Emission Factors'!$G$53,IF(Q909="Room AC (PTAC/PTHP)",'Emission Factors'!$G$54,IF(Q909="Residential AC",'Emission Factors'!$G$55,IF(Q909="Residential HP",'Emission Factors'!$G$56,IF(Q909="Commercial AC (&gt;=65k to &lt;135,000k Btu/hr)",'Emission Factors'!$G$57,IF(Q909="Commercial AC (&gt;=135,000k Btu/hr)",'Emission Factors'!$G$58,""))))))</f>
        <v/>
      </c>
      <c r="Z909" s="96"/>
      <c r="AA909" s="97" t="str">
        <f t="shared" si="131"/>
        <v/>
      </c>
      <c r="AB909" s="97" t="str">
        <f t="shared" si="132"/>
        <v/>
      </c>
      <c r="AC909" s="246" t="str">
        <f t="shared" si="133"/>
        <v/>
      </c>
      <c r="AD909" s="97" t="str">
        <f t="shared" si="134"/>
        <v/>
      </c>
      <c r="AE909" s="97" t="str">
        <f t="shared" si="135"/>
        <v/>
      </c>
      <c r="AF909" s="252" t="str">
        <f t="shared" si="136"/>
        <v/>
      </c>
      <c r="AG909" s="254" t="str">
        <f t="shared" si="137"/>
        <v/>
      </c>
      <c r="AH909" s="248" t="str">
        <f t="shared" si="138"/>
        <v/>
      </c>
      <c r="AI909" s="249" t="str">
        <f t="shared" si="139"/>
        <v/>
      </c>
    </row>
    <row r="910" spans="2:35" x14ac:dyDescent="0.3">
      <c r="B910" s="94"/>
      <c r="C910" s="95"/>
      <c r="D910" s="95"/>
      <c r="E910" s="95"/>
      <c r="F910" s="94"/>
      <c r="G910" s="145"/>
      <c r="H910" s="245"/>
      <c r="I910" s="211" t="str">
        <f>IF(D910="Room AC (window/wall)",'Emission Factors'!$E$53,IF(D910="Room AC (PTAC/PTHP)",H910,IF(D910="Residential AC",'Emission Factors'!$E$55,IF(D910="Residential HP",H910,IF(D910="Commercial AC (&gt;=65k to &lt;135,000k Btu/hr)",'Emission Factors'!$E$57,IF(D910="Commercial AC (&gt;=135,000k Btu/hr)",'Emission Factors'!$E$58,""))))))</f>
        <v/>
      </c>
      <c r="J910" s="96"/>
      <c r="K910" s="211" t="str">
        <f>IF(ISBLANK(J910),"",VLOOKUP(J910,'Emission Factors'!$C$81:$G$221,4,FALSE))</f>
        <v/>
      </c>
      <c r="L910" s="210" t="str">
        <f>IF(D910="Room AC (window/wall)",'Emission Factors'!$F$53,IF(D910="Room AC (PTAC/PTHP)",'Emission Factors'!$F$54,IF(D910="Residential AC",'Emission Factors'!$F$55,IF(D910="Residential HP",'Emission Factors'!$F$56,IF(D910="Commercial AC (&gt;=65k to &lt;135,000k Btu/hr)",'Emission Factors'!$F$57,IF(D910="Commercial AC (&gt;=135,000k Btu/hr)",'Emission Factors'!$F$58,""))))))</f>
        <v/>
      </c>
      <c r="M910" s="211" t="str">
        <f>IF(D910="Room AC (window/wall)",'Emission Factors'!$G$53,IF(D910="Room AC (PTAC/PTHP)",'Emission Factors'!$G$54,IF(D910="Residential AC",'Emission Factors'!$G$55,IF(D910="Residential HP",'Emission Factors'!$G$56,IF(D910="Commercial AC (&gt;=65k to &lt;135,000k Btu/hr)",'Emission Factors'!$G$57,IF(D910="Commercial AC (&gt;=135,000k Btu/hr)",'Emission Factors'!$G$58,""))))))</f>
        <v/>
      </c>
      <c r="N910" s="96"/>
      <c r="O910" s="209" t="str">
        <f>IF(ISBLANK(D910),"",(IF(D910="Room AC (window/wall)",'Emission Factors'!$C$53,IF(D910="Room AC (PTAC/PTHP)",'Emission Factors'!$C$54,IF(D910="Residential AC",'Emission Factors'!$C$55,IF(D910="Residential HP",'Emission Factors'!$C$56,IF(D910="Commercial AC (&gt;=65k to &lt;135,000k Btu/hr)",'Emission Factors'!$C$57,IF(D910="Commercial AC (&gt;=135,000k Btu/hr)",'Emission Factors'!$C$58,""))))))))</f>
        <v/>
      </c>
      <c r="P910" s="209" t="str">
        <f t="shared" ref="P910:P973" si="140">IFERROR(O910-(IF(ISBLANK(R910),"Error",R910)-E910),"")</f>
        <v/>
      </c>
      <c r="Q910" s="95"/>
      <c r="R910" s="256"/>
      <c r="S910" s="256"/>
      <c r="T910" s="96"/>
      <c r="U910" s="211" t="str">
        <f>IF(Q910="Room AC (window/wall)",'Emission Factors'!$E$53,IF(AND(Q910="Room AC (PTAC/PTHP)",ISBLANK(T910)),"Error",IF(AND(Q910="Room AC (PTAC/PTHP)",T910&gt;0),T910,IF(Q910="Residential AC",'Emission Factors'!$E$55,IF(AND(Q910="Residential HP",ISBLANK(T910)),"Error",IF(AND(Q910="Residential HP",T910&gt;0),T910,IF(Q910="Commercial AC (&gt;=65k to &lt;135,000k Btu/hr)",'Emission Factors'!$E$57,IF(Q910="Commercial AC (&gt;=135,000k Btu/hr)",'Emission Factors'!$E$58,""))))))))</f>
        <v/>
      </c>
      <c r="V910" s="95"/>
      <c r="W910" s="211" t="str">
        <f>IF(ISBLANK(V910),"",VLOOKUP(V910,'Emission Factors'!$C$81:$G$221,4,FALSE))</f>
        <v/>
      </c>
      <c r="X910" s="210" t="str">
        <f>IF(Q910="Room AC (window/wall)",'Emission Factors'!$F$53,IF(Q910="Room AC (PTAC/PTHP)",'Emission Factors'!$F$54,IF(Q910="Residential AC",'Emission Factors'!$F$55,IF(Q910="Residential HP",'Emission Factors'!$F$56,IF(Q910="Commercial AC (&gt;=65k to &lt;135,000k Btu/hr)",'Emission Factors'!$F$57,IF(Q910="Commercial AC (&gt;=135,000k Btu/hr)",'Emission Factors'!$F$58,""))))))</f>
        <v/>
      </c>
      <c r="Y910" s="211" t="str">
        <f>IF(Q910="Room AC (window/wall)",'Emission Factors'!$G$53,IF(Q910="Room AC (PTAC/PTHP)",'Emission Factors'!$G$54,IF(Q910="Residential AC",'Emission Factors'!$G$55,IF(Q910="Residential HP",'Emission Factors'!$G$56,IF(Q910="Commercial AC (&gt;=65k to &lt;135,000k Btu/hr)",'Emission Factors'!$G$57,IF(Q910="Commercial AC (&gt;=135,000k Btu/hr)",'Emission Factors'!$G$58,""))))))</f>
        <v/>
      </c>
      <c r="Z910" s="96"/>
      <c r="AA910" s="97" t="str">
        <f t="shared" si="131"/>
        <v/>
      </c>
      <c r="AB910" s="97" t="str">
        <f t="shared" si="132"/>
        <v/>
      </c>
      <c r="AC910" s="246" t="str">
        <f t="shared" si="133"/>
        <v/>
      </c>
      <c r="AD910" s="97" t="str">
        <f t="shared" si="134"/>
        <v/>
      </c>
      <c r="AE910" s="97" t="str">
        <f t="shared" si="135"/>
        <v/>
      </c>
      <c r="AF910" s="252" t="str">
        <f t="shared" si="136"/>
        <v/>
      </c>
      <c r="AG910" s="254" t="str">
        <f t="shared" si="137"/>
        <v/>
      </c>
      <c r="AH910" s="248" t="str">
        <f t="shared" si="138"/>
        <v/>
      </c>
      <c r="AI910" s="249" t="str">
        <f t="shared" si="139"/>
        <v/>
      </c>
    </row>
    <row r="911" spans="2:35" x14ac:dyDescent="0.3">
      <c r="B911" s="94"/>
      <c r="C911" s="95"/>
      <c r="D911" s="95"/>
      <c r="E911" s="95"/>
      <c r="F911" s="94"/>
      <c r="G911" s="145"/>
      <c r="H911" s="245"/>
      <c r="I911" s="211" t="str">
        <f>IF(D911="Room AC (window/wall)",'Emission Factors'!$E$53,IF(D911="Room AC (PTAC/PTHP)",H911,IF(D911="Residential AC",'Emission Factors'!$E$55,IF(D911="Residential HP",H911,IF(D911="Commercial AC (&gt;=65k to &lt;135,000k Btu/hr)",'Emission Factors'!$E$57,IF(D911="Commercial AC (&gt;=135,000k Btu/hr)",'Emission Factors'!$E$58,""))))))</f>
        <v/>
      </c>
      <c r="J911" s="96"/>
      <c r="K911" s="211" t="str">
        <f>IF(ISBLANK(J911),"",VLOOKUP(J911,'Emission Factors'!$C$81:$G$221,4,FALSE))</f>
        <v/>
      </c>
      <c r="L911" s="210" t="str">
        <f>IF(D911="Room AC (window/wall)",'Emission Factors'!$F$53,IF(D911="Room AC (PTAC/PTHP)",'Emission Factors'!$F$54,IF(D911="Residential AC",'Emission Factors'!$F$55,IF(D911="Residential HP",'Emission Factors'!$F$56,IF(D911="Commercial AC (&gt;=65k to &lt;135,000k Btu/hr)",'Emission Factors'!$F$57,IF(D911="Commercial AC (&gt;=135,000k Btu/hr)",'Emission Factors'!$F$58,""))))))</f>
        <v/>
      </c>
      <c r="M911" s="211" t="str">
        <f>IF(D911="Room AC (window/wall)",'Emission Factors'!$G$53,IF(D911="Room AC (PTAC/PTHP)",'Emission Factors'!$G$54,IF(D911="Residential AC",'Emission Factors'!$G$55,IF(D911="Residential HP",'Emission Factors'!$G$56,IF(D911="Commercial AC (&gt;=65k to &lt;135,000k Btu/hr)",'Emission Factors'!$G$57,IF(D911="Commercial AC (&gt;=135,000k Btu/hr)",'Emission Factors'!$G$58,""))))))</f>
        <v/>
      </c>
      <c r="N911" s="96"/>
      <c r="O911" s="209" t="str">
        <f>IF(ISBLANK(D911),"",(IF(D911="Room AC (window/wall)",'Emission Factors'!$C$53,IF(D911="Room AC (PTAC/PTHP)",'Emission Factors'!$C$54,IF(D911="Residential AC",'Emission Factors'!$C$55,IF(D911="Residential HP",'Emission Factors'!$C$56,IF(D911="Commercial AC (&gt;=65k to &lt;135,000k Btu/hr)",'Emission Factors'!$C$57,IF(D911="Commercial AC (&gt;=135,000k Btu/hr)",'Emission Factors'!$C$58,""))))))))</f>
        <v/>
      </c>
      <c r="P911" s="209" t="str">
        <f t="shared" si="140"/>
        <v/>
      </c>
      <c r="Q911" s="95"/>
      <c r="R911" s="256"/>
      <c r="S911" s="256"/>
      <c r="T911" s="96"/>
      <c r="U911" s="211" t="str">
        <f>IF(Q911="Room AC (window/wall)",'Emission Factors'!$E$53,IF(AND(Q911="Room AC (PTAC/PTHP)",ISBLANK(T911)),"Error",IF(AND(Q911="Room AC (PTAC/PTHP)",T911&gt;0),T911,IF(Q911="Residential AC",'Emission Factors'!$E$55,IF(AND(Q911="Residential HP",ISBLANK(T911)),"Error",IF(AND(Q911="Residential HP",T911&gt;0),T911,IF(Q911="Commercial AC (&gt;=65k to &lt;135,000k Btu/hr)",'Emission Factors'!$E$57,IF(Q911="Commercial AC (&gt;=135,000k Btu/hr)",'Emission Factors'!$E$58,""))))))))</f>
        <v/>
      </c>
      <c r="V911" s="95"/>
      <c r="W911" s="211" t="str">
        <f>IF(ISBLANK(V911),"",VLOOKUP(V911,'Emission Factors'!$C$81:$G$221,4,FALSE))</f>
        <v/>
      </c>
      <c r="X911" s="210" t="str">
        <f>IF(Q911="Room AC (window/wall)",'Emission Factors'!$F$53,IF(Q911="Room AC (PTAC/PTHP)",'Emission Factors'!$F$54,IF(Q911="Residential AC",'Emission Factors'!$F$55,IF(Q911="Residential HP",'Emission Factors'!$F$56,IF(Q911="Commercial AC (&gt;=65k to &lt;135,000k Btu/hr)",'Emission Factors'!$F$57,IF(Q911="Commercial AC (&gt;=135,000k Btu/hr)",'Emission Factors'!$F$58,""))))))</f>
        <v/>
      </c>
      <c r="Y911" s="211" t="str">
        <f>IF(Q911="Room AC (window/wall)",'Emission Factors'!$G$53,IF(Q911="Room AC (PTAC/PTHP)",'Emission Factors'!$G$54,IF(Q911="Residential AC",'Emission Factors'!$G$55,IF(Q911="Residential HP",'Emission Factors'!$G$56,IF(Q911="Commercial AC (&gt;=65k to &lt;135,000k Btu/hr)",'Emission Factors'!$G$57,IF(Q911="Commercial AC (&gt;=135,000k Btu/hr)",'Emission Factors'!$G$58,""))))))</f>
        <v/>
      </c>
      <c r="Z911" s="96"/>
      <c r="AA911" s="97" t="str">
        <f t="shared" ref="AA911:AA974" si="141">IF(ISBLANK(Z911),"",(I911*K911*(M911/100)*(N911/2204.6)))</f>
        <v/>
      </c>
      <c r="AB911" s="97" t="str">
        <f t="shared" ref="AB911:AB974" si="142">IF(ISBLANK(Z911),"",(U911*W911*(Y911/100)*(Z911/2204.6)))</f>
        <v/>
      </c>
      <c r="AC911" s="246" t="str">
        <f t="shared" ref="AC911:AC974" si="143">IF(ISBLANK(Z911),"",(AA911-AB911))</f>
        <v/>
      </c>
      <c r="AD911" s="97" t="str">
        <f t="shared" ref="AD911:AD974" si="144">IF(ISBLANK(Z911),"",(H911*K911*(L911/100)*(N911/2204.6)*P911))</f>
        <v/>
      </c>
      <c r="AE911" s="97" t="str">
        <f t="shared" ref="AE911:AE974" si="145">IF(ISBLANK(Z911),"",(T911*W911*(X911/100)*(Z911/2204.6)*P911))</f>
        <v/>
      </c>
      <c r="AF911" s="252" t="str">
        <f t="shared" ref="AF911:AF974" si="146">IF(ISBLANK(Z911),"",(AD911-AE911))</f>
        <v/>
      </c>
      <c r="AG911" s="254" t="str">
        <f t="shared" ref="AG911:AG974" si="147">IF(ISBLANK(S911),"",IF(AND(S911&gt;2024,W911&gt;750),0,SUM(AC911,AF911)))</f>
        <v/>
      </c>
      <c r="AH911" s="248" t="str">
        <f t="shared" ref="AH911:AH974" si="148">IF(ISBLANK(Z911),"",(AG911/Z911))</f>
        <v/>
      </c>
      <c r="AI911" s="249" t="str">
        <f t="shared" ref="AI911:AI974" si="149">IF(ISBLANK(Z911),"",(IF(AG911=0,0,(AG911/G911))))</f>
        <v/>
      </c>
    </row>
    <row r="912" spans="2:35" x14ac:dyDescent="0.3">
      <c r="B912" s="94"/>
      <c r="C912" s="95"/>
      <c r="D912" s="95"/>
      <c r="E912" s="95"/>
      <c r="F912" s="94"/>
      <c r="G912" s="145"/>
      <c r="H912" s="245"/>
      <c r="I912" s="211" t="str">
        <f>IF(D912="Room AC (window/wall)",'Emission Factors'!$E$53,IF(D912="Room AC (PTAC/PTHP)",H912,IF(D912="Residential AC",'Emission Factors'!$E$55,IF(D912="Residential HP",H912,IF(D912="Commercial AC (&gt;=65k to &lt;135,000k Btu/hr)",'Emission Factors'!$E$57,IF(D912="Commercial AC (&gt;=135,000k Btu/hr)",'Emission Factors'!$E$58,""))))))</f>
        <v/>
      </c>
      <c r="J912" s="96"/>
      <c r="K912" s="211" t="str">
        <f>IF(ISBLANK(J912),"",VLOOKUP(J912,'Emission Factors'!$C$81:$G$221,4,FALSE))</f>
        <v/>
      </c>
      <c r="L912" s="210" t="str">
        <f>IF(D912="Room AC (window/wall)",'Emission Factors'!$F$53,IF(D912="Room AC (PTAC/PTHP)",'Emission Factors'!$F$54,IF(D912="Residential AC",'Emission Factors'!$F$55,IF(D912="Residential HP",'Emission Factors'!$F$56,IF(D912="Commercial AC (&gt;=65k to &lt;135,000k Btu/hr)",'Emission Factors'!$F$57,IF(D912="Commercial AC (&gt;=135,000k Btu/hr)",'Emission Factors'!$F$58,""))))))</f>
        <v/>
      </c>
      <c r="M912" s="211" t="str">
        <f>IF(D912="Room AC (window/wall)",'Emission Factors'!$G$53,IF(D912="Room AC (PTAC/PTHP)",'Emission Factors'!$G$54,IF(D912="Residential AC",'Emission Factors'!$G$55,IF(D912="Residential HP",'Emission Factors'!$G$56,IF(D912="Commercial AC (&gt;=65k to &lt;135,000k Btu/hr)",'Emission Factors'!$G$57,IF(D912="Commercial AC (&gt;=135,000k Btu/hr)",'Emission Factors'!$G$58,""))))))</f>
        <v/>
      </c>
      <c r="N912" s="96"/>
      <c r="O912" s="209" t="str">
        <f>IF(ISBLANK(D912),"",(IF(D912="Room AC (window/wall)",'Emission Factors'!$C$53,IF(D912="Room AC (PTAC/PTHP)",'Emission Factors'!$C$54,IF(D912="Residential AC",'Emission Factors'!$C$55,IF(D912="Residential HP",'Emission Factors'!$C$56,IF(D912="Commercial AC (&gt;=65k to &lt;135,000k Btu/hr)",'Emission Factors'!$C$57,IF(D912="Commercial AC (&gt;=135,000k Btu/hr)",'Emission Factors'!$C$58,""))))))))</f>
        <v/>
      </c>
      <c r="P912" s="209" t="str">
        <f t="shared" si="140"/>
        <v/>
      </c>
      <c r="Q912" s="95"/>
      <c r="R912" s="256"/>
      <c r="S912" s="256"/>
      <c r="T912" s="96"/>
      <c r="U912" s="211" t="str">
        <f>IF(Q912="Room AC (window/wall)",'Emission Factors'!$E$53,IF(AND(Q912="Room AC (PTAC/PTHP)",ISBLANK(T912)),"Error",IF(AND(Q912="Room AC (PTAC/PTHP)",T912&gt;0),T912,IF(Q912="Residential AC",'Emission Factors'!$E$55,IF(AND(Q912="Residential HP",ISBLANK(T912)),"Error",IF(AND(Q912="Residential HP",T912&gt;0),T912,IF(Q912="Commercial AC (&gt;=65k to &lt;135,000k Btu/hr)",'Emission Factors'!$E$57,IF(Q912="Commercial AC (&gt;=135,000k Btu/hr)",'Emission Factors'!$E$58,""))))))))</f>
        <v/>
      </c>
      <c r="V912" s="95"/>
      <c r="W912" s="211" t="str">
        <f>IF(ISBLANK(V912),"",VLOOKUP(V912,'Emission Factors'!$C$81:$G$221,4,FALSE))</f>
        <v/>
      </c>
      <c r="X912" s="210" t="str">
        <f>IF(Q912="Room AC (window/wall)",'Emission Factors'!$F$53,IF(Q912="Room AC (PTAC/PTHP)",'Emission Factors'!$F$54,IF(Q912="Residential AC",'Emission Factors'!$F$55,IF(Q912="Residential HP",'Emission Factors'!$F$56,IF(Q912="Commercial AC (&gt;=65k to &lt;135,000k Btu/hr)",'Emission Factors'!$F$57,IF(Q912="Commercial AC (&gt;=135,000k Btu/hr)",'Emission Factors'!$F$58,""))))))</f>
        <v/>
      </c>
      <c r="Y912" s="211" t="str">
        <f>IF(Q912="Room AC (window/wall)",'Emission Factors'!$G$53,IF(Q912="Room AC (PTAC/PTHP)",'Emission Factors'!$G$54,IF(Q912="Residential AC",'Emission Factors'!$G$55,IF(Q912="Residential HP",'Emission Factors'!$G$56,IF(Q912="Commercial AC (&gt;=65k to &lt;135,000k Btu/hr)",'Emission Factors'!$G$57,IF(Q912="Commercial AC (&gt;=135,000k Btu/hr)",'Emission Factors'!$G$58,""))))))</f>
        <v/>
      </c>
      <c r="Z912" s="96"/>
      <c r="AA912" s="97" t="str">
        <f t="shared" si="141"/>
        <v/>
      </c>
      <c r="AB912" s="97" t="str">
        <f t="shared" si="142"/>
        <v/>
      </c>
      <c r="AC912" s="246" t="str">
        <f t="shared" si="143"/>
        <v/>
      </c>
      <c r="AD912" s="97" t="str">
        <f t="shared" si="144"/>
        <v/>
      </c>
      <c r="AE912" s="97" t="str">
        <f t="shared" si="145"/>
        <v/>
      </c>
      <c r="AF912" s="252" t="str">
        <f t="shared" si="146"/>
        <v/>
      </c>
      <c r="AG912" s="254" t="str">
        <f t="shared" si="147"/>
        <v/>
      </c>
      <c r="AH912" s="248" t="str">
        <f t="shared" si="148"/>
        <v/>
      </c>
      <c r="AI912" s="249" t="str">
        <f t="shared" si="149"/>
        <v/>
      </c>
    </row>
    <row r="913" spans="2:35" x14ac:dyDescent="0.3">
      <c r="B913" s="94"/>
      <c r="C913" s="95"/>
      <c r="D913" s="95"/>
      <c r="E913" s="95"/>
      <c r="F913" s="94"/>
      <c r="G913" s="145"/>
      <c r="H913" s="245"/>
      <c r="I913" s="211" t="str">
        <f>IF(D913="Room AC (window/wall)",'Emission Factors'!$E$53,IF(D913="Room AC (PTAC/PTHP)",H913,IF(D913="Residential AC",'Emission Factors'!$E$55,IF(D913="Residential HP",H913,IF(D913="Commercial AC (&gt;=65k to &lt;135,000k Btu/hr)",'Emission Factors'!$E$57,IF(D913="Commercial AC (&gt;=135,000k Btu/hr)",'Emission Factors'!$E$58,""))))))</f>
        <v/>
      </c>
      <c r="J913" s="96"/>
      <c r="K913" s="211" t="str">
        <f>IF(ISBLANK(J913),"",VLOOKUP(J913,'Emission Factors'!$C$81:$G$221,4,FALSE))</f>
        <v/>
      </c>
      <c r="L913" s="210" t="str">
        <f>IF(D913="Room AC (window/wall)",'Emission Factors'!$F$53,IF(D913="Room AC (PTAC/PTHP)",'Emission Factors'!$F$54,IF(D913="Residential AC",'Emission Factors'!$F$55,IF(D913="Residential HP",'Emission Factors'!$F$56,IF(D913="Commercial AC (&gt;=65k to &lt;135,000k Btu/hr)",'Emission Factors'!$F$57,IF(D913="Commercial AC (&gt;=135,000k Btu/hr)",'Emission Factors'!$F$58,""))))))</f>
        <v/>
      </c>
      <c r="M913" s="211" t="str">
        <f>IF(D913="Room AC (window/wall)",'Emission Factors'!$G$53,IF(D913="Room AC (PTAC/PTHP)",'Emission Factors'!$G$54,IF(D913="Residential AC",'Emission Factors'!$G$55,IF(D913="Residential HP",'Emission Factors'!$G$56,IF(D913="Commercial AC (&gt;=65k to &lt;135,000k Btu/hr)",'Emission Factors'!$G$57,IF(D913="Commercial AC (&gt;=135,000k Btu/hr)",'Emission Factors'!$G$58,""))))))</f>
        <v/>
      </c>
      <c r="N913" s="96"/>
      <c r="O913" s="209" t="str">
        <f>IF(ISBLANK(D913),"",(IF(D913="Room AC (window/wall)",'Emission Factors'!$C$53,IF(D913="Room AC (PTAC/PTHP)",'Emission Factors'!$C$54,IF(D913="Residential AC",'Emission Factors'!$C$55,IF(D913="Residential HP",'Emission Factors'!$C$56,IF(D913="Commercial AC (&gt;=65k to &lt;135,000k Btu/hr)",'Emission Factors'!$C$57,IF(D913="Commercial AC (&gt;=135,000k Btu/hr)",'Emission Factors'!$C$58,""))))))))</f>
        <v/>
      </c>
      <c r="P913" s="209" t="str">
        <f t="shared" si="140"/>
        <v/>
      </c>
      <c r="Q913" s="95"/>
      <c r="R913" s="256"/>
      <c r="S913" s="256"/>
      <c r="T913" s="96"/>
      <c r="U913" s="211" t="str">
        <f>IF(Q913="Room AC (window/wall)",'Emission Factors'!$E$53,IF(AND(Q913="Room AC (PTAC/PTHP)",ISBLANK(T913)),"Error",IF(AND(Q913="Room AC (PTAC/PTHP)",T913&gt;0),T913,IF(Q913="Residential AC",'Emission Factors'!$E$55,IF(AND(Q913="Residential HP",ISBLANK(T913)),"Error",IF(AND(Q913="Residential HP",T913&gt;0),T913,IF(Q913="Commercial AC (&gt;=65k to &lt;135,000k Btu/hr)",'Emission Factors'!$E$57,IF(Q913="Commercial AC (&gt;=135,000k Btu/hr)",'Emission Factors'!$E$58,""))))))))</f>
        <v/>
      </c>
      <c r="V913" s="95"/>
      <c r="W913" s="211" t="str">
        <f>IF(ISBLANK(V913),"",VLOOKUP(V913,'Emission Factors'!$C$81:$G$221,4,FALSE))</f>
        <v/>
      </c>
      <c r="X913" s="210" t="str">
        <f>IF(Q913="Room AC (window/wall)",'Emission Factors'!$F$53,IF(Q913="Room AC (PTAC/PTHP)",'Emission Factors'!$F$54,IF(Q913="Residential AC",'Emission Factors'!$F$55,IF(Q913="Residential HP",'Emission Factors'!$F$56,IF(Q913="Commercial AC (&gt;=65k to &lt;135,000k Btu/hr)",'Emission Factors'!$F$57,IF(Q913="Commercial AC (&gt;=135,000k Btu/hr)",'Emission Factors'!$F$58,""))))))</f>
        <v/>
      </c>
      <c r="Y913" s="211" t="str">
        <f>IF(Q913="Room AC (window/wall)",'Emission Factors'!$G$53,IF(Q913="Room AC (PTAC/PTHP)",'Emission Factors'!$G$54,IF(Q913="Residential AC",'Emission Factors'!$G$55,IF(Q913="Residential HP",'Emission Factors'!$G$56,IF(Q913="Commercial AC (&gt;=65k to &lt;135,000k Btu/hr)",'Emission Factors'!$G$57,IF(Q913="Commercial AC (&gt;=135,000k Btu/hr)",'Emission Factors'!$G$58,""))))))</f>
        <v/>
      </c>
      <c r="Z913" s="96"/>
      <c r="AA913" s="97" t="str">
        <f t="shared" si="141"/>
        <v/>
      </c>
      <c r="AB913" s="97" t="str">
        <f t="shared" si="142"/>
        <v/>
      </c>
      <c r="AC913" s="246" t="str">
        <f t="shared" si="143"/>
        <v/>
      </c>
      <c r="AD913" s="97" t="str">
        <f t="shared" si="144"/>
        <v/>
      </c>
      <c r="AE913" s="97" t="str">
        <f t="shared" si="145"/>
        <v/>
      </c>
      <c r="AF913" s="252" t="str">
        <f t="shared" si="146"/>
        <v/>
      </c>
      <c r="AG913" s="254" t="str">
        <f t="shared" si="147"/>
        <v/>
      </c>
      <c r="AH913" s="248" t="str">
        <f t="shared" si="148"/>
        <v/>
      </c>
      <c r="AI913" s="249" t="str">
        <f t="shared" si="149"/>
        <v/>
      </c>
    </row>
    <row r="914" spans="2:35" x14ac:dyDescent="0.3">
      <c r="B914" s="94"/>
      <c r="C914" s="95"/>
      <c r="D914" s="95"/>
      <c r="E914" s="95"/>
      <c r="F914" s="94"/>
      <c r="G914" s="145"/>
      <c r="H914" s="245"/>
      <c r="I914" s="211" t="str">
        <f>IF(D914="Room AC (window/wall)",'Emission Factors'!$E$53,IF(D914="Room AC (PTAC/PTHP)",H914,IF(D914="Residential AC",'Emission Factors'!$E$55,IF(D914="Residential HP",H914,IF(D914="Commercial AC (&gt;=65k to &lt;135,000k Btu/hr)",'Emission Factors'!$E$57,IF(D914="Commercial AC (&gt;=135,000k Btu/hr)",'Emission Factors'!$E$58,""))))))</f>
        <v/>
      </c>
      <c r="J914" s="96"/>
      <c r="K914" s="211" t="str">
        <f>IF(ISBLANK(J914),"",VLOOKUP(J914,'Emission Factors'!$C$81:$G$221,4,FALSE))</f>
        <v/>
      </c>
      <c r="L914" s="210" t="str">
        <f>IF(D914="Room AC (window/wall)",'Emission Factors'!$F$53,IF(D914="Room AC (PTAC/PTHP)",'Emission Factors'!$F$54,IF(D914="Residential AC",'Emission Factors'!$F$55,IF(D914="Residential HP",'Emission Factors'!$F$56,IF(D914="Commercial AC (&gt;=65k to &lt;135,000k Btu/hr)",'Emission Factors'!$F$57,IF(D914="Commercial AC (&gt;=135,000k Btu/hr)",'Emission Factors'!$F$58,""))))))</f>
        <v/>
      </c>
      <c r="M914" s="211" t="str">
        <f>IF(D914="Room AC (window/wall)",'Emission Factors'!$G$53,IF(D914="Room AC (PTAC/PTHP)",'Emission Factors'!$G$54,IF(D914="Residential AC",'Emission Factors'!$G$55,IF(D914="Residential HP",'Emission Factors'!$G$56,IF(D914="Commercial AC (&gt;=65k to &lt;135,000k Btu/hr)",'Emission Factors'!$G$57,IF(D914="Commercial AC (&gt;=135,000k Btu/hr)",'Emission Factors'!$G$58,""))))))</f>
        <v/>
      </c>
      <c r="N914" s="96"/>
      <c r="O914" s="209" t="str">
        <f>IF(ISBLANK(D914),"",(IF(D914="Room AC (window/wall)",'Emission Factors'!$C$53,IF(D914="Room AC (PTAC/PTHP)",'Emission Factors'!$C$54,IF(D914="Residential AC",'Emission Factors'!$C$55,IF(D914="Residential HP",'Emission Factors'!$C$56,IF(D914="Commercial AC (&gt;=65k to &lt;135,000k Btu/hr)",'Emission Factors'!$C$57,IF(D914="Commercial AC (&gt;=135,000k Btu/hr)",'Emission Factors'!$C$58,""))))))))</f>
        <v/>
      </c>
      <c r="P914" s="209" t="str">
        <f t="shared" si="140"/>
        <v/>
      </c>
      <c r="Q914" s="95"/>
      <c r="R914" s="256"/>
      <c r="S914" s="256"/>
      <c r="T914" s="96"/>
      <c r="U914" s="211" t="str">
        <f>IF(Q914="Room AC (window/wall)",'Emission Factors'!$E$53,IF(AND(Q914="Room AC (PTAC/PTHP)",ISBLANK(T914)),"Error",IF(AND(Q914="Room AC (PTAC/PTHP)",T914&gt;0),T914,IF(Q914="Residential AC",'Emission Factors'!$E$55,IF(AND(Q914="Residential HP",ISBLANK(T914)),"Error",IF(AND(Q914="Residential HP",T914&gt;0),T914,IF(Q914="Commercial AC (&gt;=65k to &lt;135,000k Btu/hr)",'Emission Factors'!$E$57,IF(Q914="Commercial AC (&gt;=135,000k Btu/hr)",'Emission Factors'!$E$58,""))))))))</f>
        <v/>
      </c>
      <c r="V914" s="95"/>
      <c r="W914" s="211" t="str">
        <f>IF(ISBLANK(V914),"",VLOOKUP(V914,'Emission Factors'!$C$81:$G$221,4,FALSE))</f>
        <v/>
      </c>
      <c r="X914" s="210" t="str">
        <f>IF(Q914="Room AC (window/wall)",'Emission Factors'!$F$53,IF(Q914="Room AC (PTAC/PTHP)",'Emission Factors'!$F$54,IF(Q914="Residential AC",'Emission Factors'!$F$55,IF(Q914="Residential HP",'Emission Factors'!$F$56,IF(Q914="Commercial AC (&gt;=65k to &lt;135,000k Btu/hr)",'Emission Factors'!$F$57,IF(Q914="Commercial AC (&gt;=135,000k Btu/hr)",'Emission Factors'!$F$58,""))))))</f>
        <v/>
      </c>
      <c r="Y914" s="211" t="str">
        <f>IF(Q914="Room AC (window/wall)",'Emission Factors'!$G$53,IF(Q914="Room AC (PTAC/PTHP)",'Emission Factors'!$G$54,IF(Q914="Residential AC",'Emission Factors'!$G$55,IF(Q914="Residential HP",'Emission Factors'!$G$56,IF(Q914="Commercial AC (&gt;=65k to &lt;135,000k Btu/hr)",'Emission Factors'!$G$57,IF(Q914="Commercial AC (&gt;=135,000k Btu/hr)",'Emission Factors'!$G$58,""))))))</f>
        <v/>
      </c>
      <c r="Z914" s="96"/>
      <c r="AA914" s="97" t="str">
        <f t="shared" si="141"/>
        <v/>
      </c>
      <c r="AB914" s="97" t="str">
        <f t="shared" si="142"/>
        <v/>
      </c>
      <c r="AC914" s="246" t="str">
        <f t="shared" si="143"/>
        <v/>
      </c>
      <c r="AD914" s="97" t="str">
        <f t="shared" si="144"/>
        <v/>
      </c>
      <c r="AE914" s="97" t="str">
        <f t="shared" si="145"/>
        <v/>
      </c>
      <c r="AF914" s="252" t="str">
        <f t="shared" si="146"/>
        <v/>
      </c>
      <c r="AG914" s="254" t="str">
        <f t="shared" si="147"/>
        <v/>
      </c>
      <c r="AH914" s="248" t="str">
        <f t="shared" si="148"/>
        <v/>
      </c>
      <c r="AI914" s="249" t="str">
        <f t="shared" si="149"/>
        <v/>
      </c>
    </row>
    <row r="915" spans="2:35" x14ac:dyDescent="0.3">
      <c r="B915" s="94"/>
      <c r="C915" s="95"/>
      <c r="D915" s="95"/>
      <c r="E915" s="95"/>
      <c r="F915" s="94"/>
      <c r="G915" s="145"/>
      <c r="H915" s="245"/>
      <c r="I915" s="211" t="str">
        <f>IF(D915="Room AC (window/wall)",'Emission Factors'!$E$53,IF(D915="Room AC (PTAC/PTHP)",H915,IF(D915="Residential AC",'Emission Factors'!$E$55,IF(D915="Residential HP",H915,IF(D915="Commercial AC (&gt;=65k to &lt;135,000k Btu/hr)",'Emission Factors'!$E$57,IF(D915="Commercial AC (&gt;=135,000k Btu/hr)",'Emission Factors'!$E$58,""))))))</f>
        <v/>
      </c>
      <c r="J915" s="96"/>
      <c r="K915" s="211" t="str">
        <f>IF(ISBLANK(J915),"",VLOOKUP(J915,'Emission Factors'!$C$81:$G$221,4,FALSE))</f>
        <v/>
      </c>
      <c r="L915" s="210" t="str">
        <f>IF(D915="Room AC (window/wall)",'Emission Factors'!$F$53,IF(D915="Room AC (PTAC/PTHP)",'Emission Factors'!$F$54,IF(D915="Residential AC",'Emission Factors'!$F$55,IF(D915="Residential HP",'Emission Factors'!$F$56,IF(D915="Commercial AC (&gt;=65k to &lt;135,000k Btu/hr)",'Emission Factors'!$F$57,IF(D915="Commercial AC (&gt;=135,000k Btu/hr)",'Emission Factors'!$F$58,""))))))</f>
        <v/>
      </c>
      <c r="M915" s="211" t="str">
        <f>IF(D915="Room AC (window/wall)",'Emission Factors'!$G$53,IF(D915="Room AC (PTAC/PTHP)",'Emission Factors'!$G$54,IF(D915="Residential AC",'Emission Factors'!$G$55,IF(D915="Residential HP",'Emission Factors'!$G$56,IF(D915="Commercial AC (&gt;=65k to &lt;135,000k Btu/hr)",'Emission Factors'!$G$57,IF(D915="Commercial AC (&gt;=135,000k Btu/hr)",'Emission Factors'!$G$58,""))))))</f>
        <v/>
      </c>
      <c r="N915" s="96"/>
      <c r="O915" s="209" t="str">
        <f>IF(ISBLANK(D915),"",(IF(D915="Room AC (window/wall)",'Emission Factors'!$C$53,IF(D915="Room AC (PTAC/PTHP)",'Emission Factors'!$C$54,IF(D915="Residential AC",'Emission Factors'!$C$55,IF(D915="Residential HP",'Emission Factors'!$C$56,IF(D915="Commercial AC (&gt;=65k to &lt;135,000k Btu/hr)",'Emission Factors'!$C$57,IF(D915="Commercial AC (&gt;=135,000k Btu/hr)",'Emission Factors'!$C$58,""))))))))</f>
        <v/>
      </c>
      <c r="P915" s="209" t="str">
        <f t="shared" si="140"/>
        <v/>
      </c>
      <c r="Q915" s="95"/>
      <c r="R915" s="256"/>
      <c r="S915" s="256"/>
      <c r="T915" s="96"/>
      <c r="U915" s="211" t="str">
        <f>IF(Q915="Room AC (window/wall)",'Emission Factors'!$E$53,IF(AND(Q915="Room AC (PTAC/PTHP)",ISBLANK(T915)),"Error",IF(AND(Q915="Room AC (PTAC/PTHP)",T915&gt;0),T915,IF(Q915="Residential AC",'Emission Factors'!$E$55,IF(AND(Q915="Residential HP",ISBLANK(T915)),"Error",IF(AND(Q915="Residential HP",T915&gt;0),T915,IF(Q915="Commercial AC (&gt;=65k to &lt;135,000k Btu/hr)",'Emission Factors'!$E$57,IF(Q915="Commercial AC (&gt;=135,000k Btu/hr)",'Emission Factors'!$E$58,""))))))))</f>
        <v/>
      </c>
      <c r="V915" s="95"/>
      <c r="W915" s="211" t="str">
        <f>IF(ISBLANK(V915),"",VLOOKUP(V915,'Emission Factors'!$C$81:$G$221,4,FALSE))</f>
        <v/>
      </c>
      <c r="X915" s="210" t="str">
        <f>IF(Q915="Room AC (window/wall)",'Emission Factors'!$F$53,IF(Q915="Room AC (PTAC/PTHP)",'Emission Factors'!$F$54,IF(Q915="Residential AC",'Emission Factors'!$F$55,IF(Q915="Residential HP",'Emission Factors'!$F$56,IF(Q915="Commercial AC (&gt;=65k to &lt;135,000k Btu/hr)",'Emission Factors'!$F$57,IF(Q915="Commercial AC (&gt;=135,000k Btu/hr)",'Emission Factors'!$F$58,""))))))</f>
        <v/>
      </c>
      <c r="Y915" s="211" t="str">
        <f>IF(Q915="Room AC (window/wall)",'Emission Factors'!$G$53,IF(Q915="Room AC (PTAC/PTHP)",'Emission Factors'!$G$54,IF(Q915="Residential AC",'Emission Factors'!$G$55,IF(Q915="Residential HP",'Emission Factors'!$G$56,IF(Q915="Commercial AC (&gt;=65k to &lt;135,000k Btu/hr)",'Emission Factors'!$G$57,IF(Q915="Commercial AC (&gt;=135,000k Btu/hr)",'Emission Factors'!$G$58,""))))))</f>
        <v/>
      </c>
      <c r="Z915" s="96"/>
      <c r="AA915" s="97" t="str">
        <f t="shared" si="141"/>
        <v/>
      </c>
      <c r="AB915" s="97" t="str">
        <f t="shared" si="142"/>
        <v/>
      </c>
      <c r="AC915" s="246" t="str">
        <f t="shared" si="143"/>
        <v/>
      </c>
      <c r="AD915" s="97" t="str">
        <f t="shared" si="144"/>
        <v/>
      </c>
      <c r="AE915" s="97" t="str">
        <f t="shared" si="145"/>
        <v/>
      </c>
      <c r="AF915" s="252" t="str">
        <f t="shared" si="146"/>
        <v/>
      </c>
      <c r="AG915" s="254" t="str">
        <f t="shared" si="147"/>
        <v/>
      </c>
      <c r="AH915" s="248" t="str">
        <f t="shared" si="148"/>
        <v/>
      </c>
      <c r="AI915" s="249" t="str">
        <f t="shared" si="149"/>
        <v/>
      </c>
    </row>
    <row r="916" spans="2:35" x14ac:dyDescent="0.3">
      <c r="B916" s="94"/>
      <c r="C916" s="95"/>
      <c r="D916" s="95"/>
      <c r="E916" s="95"/>
      <c r="F916" s="94"/>
      <c r="G916" s="145"/>
      <c r="H916" s="245"/>
      <c r="I916" s="211" t="str">
        <f>IF(D916="Room AC (window/wall)",'Emission Factors'!$E$53,IF(D916="Room AC (PTAC/PTHP)",H916,IF(D916="Residential AC",'Emission Factors'!$E$55,IF(D916="Residential HP",H916,IF(D916="Commercial AC (&gt;=65k to &lt;135,000k Btu/hr)",'Emission Factors'!$E$57,IF(D916="Commercial AC (&gt;=135,000k Btu/hr)",'Emission Factors'!$E$58,""))))))</f>
        <v/>
      </c>
      <c r="J916" s="96"/>
      <c r="K916" s="211" t="str">
        <f>IF(ISBLANK(J916),"",VLOOKUP(J916,'Emission Factors'!$C$81:$G$221,4,FALSE))</f>
        <v/>
      </c>
      <c r="L916" s="210" t="str">
        <f>IF(D916="Room AC (window/wall)",'Emission Factors'!$F$53,IF(D916="Room AC (PTAC/PTHP)",'Emission Factors'!$F$54,IF(D916="Residential AC",'Emission Factors'!$F$55,IF(D916="Residential HP",'Emission Factors'!$F$56,IF(D916="Commercial AC (&gt;=65k to &lt;135,000k Btu/hr)",'Emission Factors'!$F$57,IF(D916="Commercial AC (&gt;=135,000k Btu/hr)",'Emission Factors'!$F$58,""))))))</f>
        <v/>
      </c>
      <c r="M916" s="211" t="str">
        <f>IF(D916="Room AC (window/wall)",'Emission Factors'!$G$53,IF(D916="Room AC (PTAC/PTHP)",'Emission Factors'!$G$54,IF(D916="Residential AC",'Emission Factors'!$G$55,IF(D916="Residential HP",'Emission Factors'!$G$56,IF(D916="Commercial AC (&gt;=65k to &lt;135,000k Btu/hr)",'Emission Factors'!$G$57,IF(D916="Commercial AC (&gt;=135,000k Btu/hr)",'Emission Factors'!$G$58,""))))))</f>
        <v/>
      </c>
      <c r="N916" s="96"/>
      <c r="O916" s="209" t="str">
        <f>IF(ISBLANK(D916),"",(IF(D916="Room AC (window/wall)",'Emission Factors'!$C$53,IF(D916="Room AC (PTAC/PTHP)",'Emission Factors'!$C$54,IF(D916="Residential AC",'Emission Factors'!$C$55,IF(D916="Residential HP",'Emission Factors'!$C$56,IF(D916="Commercial AC (&gt;=65k to &lt;135,000k Btu/hr)",'Emission Factors'!$C$57,IF(D916="Commercial AC (&gt;=135,000k Btu/hr)",'Emission Factors'!$C$58,""))))))))</f>
        <v/>
      </c>
      <c r="P916" s="209" t="str">
        <f t="shared" si="140"/>
        <v/>
      </c>
      <c r="Q916" s="95"/>
      <c r="R916" s="256"/>
      <c r="S916" s="256"/>
      <c r="T916" s="96"/>
      <c r="U916" s="211" t="str">
        <f>IF(Q916="Room AC (window/wall)",'Emission Factors'!$E$53,IF(AND(Q916="Room AC (PTAC/PTHP)",ISBLANK(T916)),"Error",IF(AND(Q916="Room AC (PTAC/PTHP)",T916&gt;0),T916,IF(Q916="Residential AC",'Emission Factors'!$E$55,IF(AND(Q916="Residential HP",ISBLANK(T916)),"Error",IF(AND(Q916="Residential HP",T916&gt;0),T916,IF(Q916="Commercial AC (&gt;=65k to &lt;135,000k Btu/hr)",'Emission Factors'!$E$57,IF(Q916="Commercial AC (&gt;=135,000k Btu/hr)",'Emission Factors'!$E$58,""))))))))</f>
        <v/>
      </c>
      <c r="V916" s="95"/>
      <c r="W916" s="211" t="str">
        <f>IF(ISBLANK(V916),"",VLOOKUP(V916,'Emission Factors'!$C$81:$G$221,4,FALSE))</f>
        <v/>
      </c>
      <c r="X916" s="210" t="str">
        <f>IF(Q916="Room AC (window/wall)",'Emission Factors'!$F$53,IF(Q916="Room AC (PTAC/PTHP)",'Emission Factors'!$F$54,IF(Q916="Residential AC",'Emission Factors'!$F$55,IF(Q916="Residential HP",'Emission Factors'!$F$56,IF(Q916="Commercial AC (&gt;=65k to &lt;135,000k Btu/hr)",'Emission Factors'!$F$57,IF(Q916="Commercial AC (&gt;=135,000k Btu/hr)",'Emission Factors'!$F$58,""))))))</f>
        <v/>
      </c>
      <c r="Y916" s="211" t="str">
        <f>IF(Q916="Room AC (window/wall)",'Emission Factors'!$G$53,IF(Q916="Room AC (PTAC/PTHP)",'Emission Factors'!$G$54,IF(Q916="Residential AC",'Emission Factors'!$G$55,IF(Q916="Residential HP",'Emission Factors'!$G$56,IF(Q916="Commercial AC (&gt;=65k to &lt;135,000k Btu/hr)",'Emission Factors'!$G$57,IF(Q916="Commercial AC (&gt;=135,000k Btu/hr)",'Emission Factors'!$G$58,""))))))</f>
        <v/>
      </c>
      <c r="Z916" s="96"/>
      <c r="AA916" s="97" t="str">
        <f t="shared" si="141"/>
        <v/>
      </c>
      <c r="AB916" s="97" t="str">
        <f t="shared" si="142"/>
        <v/>
      </c>
      <c r="AC916" s="246" t="str">
        <f t="shared" si="143"/>
        <v/>
      </c>
      <c r="AD916" s="97" t="str">
        <f t="shared" si="144"/>
        <v/>
      </c>
      <c r="AE916" s="97" t="str">
        <f t="shared" si="145"/>
        <v/>
      </c>
      <c r="AF916" s="252" t="str">
        <f t="shared" si="146"/>
        <v/>
      </c>
      <c r="AG916" s="254" t="str">
        <f t="shared" si="147"/>
        <v/>
      </c>
      <c r="AH916" s="248" t="str">
        <f t="shared" si="148"/>
        <v/>
      </c>
      <c r="AI916" s="249" t="str">
        <f t="shared" si="149"/>
        <v/>
      </c>
    </row>
    <row r="917" spans="2:35" x14ac:dyDescent="0.3">
      <c r="B917" s="94"/>
      <c r="C917" s="95"/>
      <c r="D917" s="95"/>
      <c r="E917" s="95"/>
      <c r="F917" s="94"/>
      <c r="G917" s="145"/>
      <c r="H917" s="245"/>
      <c r="I917" s="211" t="str">
        <f>IF(D917="Room AC (window/wall)",'Emission Factors'!$E$53,IF(D917="Room AC (PTAC/PTHP)",H917,IF(D917="Residential AC",'Emission Factors'!$E$55,IF(D917="Residential HP",H917,IF(D917="Commercial AC (&gt;=65k to &lt;135,000k Btu/hr)",'Emission Factors'!$E$57,IF(D917="Commercial AC (&gt;=135,000k Btu/hr)",'Emission Factors'!$E$58,""))))))</f>
        <v/>
      </c>
      <c r="J917" s="96"/>
      <c r="K917" s="211" t="str">
        <f>IF(ISBLANK(J917),"",VLOOKUP(J917,'Emission Factors'!$C$81:$G$221,4,FALSE))</f>
        <v/>
      </c>
      <c r="L917" s="210" t="str">
        <f>IF(D917="Room AC (window/wall)",'Emission Factors'!$F$53,IF(D917="Room AC (PTAC/PTHP)",'Emission Factors'!$F$54,IF(D917="Residential AC",'Emission Factors'!$F$55,IF(D917="Residential HP",'Emission Factors'!$F$56,IF(D917="Commercial AC (&gt;=65k to &lt;135,000k Btu/hr)",'Emission Factors'!$F$57,IF(D917="Commercial AC (&gt;=135,000k Btu/hr)",'Emission Factors'!$F$58,""))))))</f>
        <v/>
      </c>
      <c r="M917" s="211" t="str">
        <f>IF(D917="Room AC (window/wall)",'Emission Factors'!$G$53,IF(D917="Room AC (PTAC/PTHP)",'Emission Factors'!$G$54,IF(D917="Residential AC",'Emission Factors'!$G$55,IF(D917="Residential HP",'Emission Factors'!$G$56,IF(D917="Commercial AC (&gt;=65k to &lt;135,000k Btu/hr)",'Emission Factors'!$G$57,IF(D917="Commercial AC (&gt;=135,000k Btu/hr)",'Emission Factors'!$G$58,""))))))</f>
        <v/>
      </c>
      <c r="N917" s="96"/>
      <c r="O917" s="209" t="str">
        <f>IF(ISBLANK(D917),"",(IF(D917="Room AC (window/wall)",'Emission Factors'!$C$53,IF(D917="Room AC (PTAC/PTHP)",'Emission Factors'!$C$54,IF(D917="Residential AC",'Emission Factors'!$C$55,IF(D917="Residential HP",'Emission Factors'!$C$56,IF(D917="Commercial AC (&gt;=65k to &lt;135,000k Btu/hr)",'Emission Factors'!$C$57,IF(D917="Commercial AC (&gt;=135,000k Btu/hr)",'Emission Factors'!$C$58,""))))))))</f>
        <v/>
      </c>
      <c r="P917" s="209" t="str">
        <f t="shared" si="140"/>
        <v/>
      </c>
      <c r="Q917" s="95"/>
      <c r="R917" s="256"/>
      <c r="S917" s="256"/>
      <c r="T917" s="96"/>
      <c r="U917" s="211" t="str">
        <f>IF(Q917="Room AC (window/wall)",'Emission Factors'!$E$53,IF(AND(Q917="Room AC (PTAC/PTHP)",ISBLANK(T917)),"Error",IF(AND(Q917="Room AC (PTAC/PTHP)",T917&gt;0),T917,IF(Q917="Residential AC",'Emission Factors'!$E$55,IF(AND(Q917="Residential HP",ISBLANK(T917)),"Error",IF(AND(Q917="Residential HP",T917&gt;0),T917,IF(Q917="Commercial AC (&gt;=65k to &lt;135,000k Btu/hr)",'Emission Factors'!$E$57,IF(Q917="Commercial AC (&gt;=135,000k Btu/hr)",'Emission Factors'!$E$58,""))))))))</f>
        <v/>
      </c>
      <c r="V917" s="95"/>
      <c r="W917" s="211" t="str">
        <f>IF(ISBLANK(V917),"",VLOOKUP(V917,'Emission Factors'!$C$81:$G$221,4,FALSE))</f>
        <v/>
      </c>
      <c r="X917" s="210" t="str">
        <f>IF(Q917="Room AC (window/wall)",'Emission Factors'!$F$53,IF(Q917="Room AC (PTAC/PTHP)",'Emission Factors'!$F$54,IF(Q917="Residential AC",'Emission Factors'!$F$55,IF(Q917="Residential HP",'Emission Factors'!$F$56,IF(Q917="Commercial AC (&gt;=65k to &lt;135,000k Btu/hr)",'Emission Factors'!$F$57,IF(Q917="Commercial AC (&gt;=135,000k Btu/hr)",'Emission Factors'!$F$58,""))))))</f>
        <v/>
      </c>
      <c r="Y917" s="211" t="str">
        <f>IF(Q917="Room AC (window/wall)",'Emission Factors'!$G$53,IF(Q917="Room AC (PTAC/PTHP)",'Emission Factors'!$G$54,IF(Q917="Residential AC",'Emission Factors'!$G$55,IF(Q917="Residential HP",'Emission Factors'!$G$56,IF(Q917="Commercial AC (&gt;=65k to &lt;135,000k Btu/hr)",'Emission Factors'!$G$57,IF(Q917="Commercial AC (&gt;=135,000k Btu/hr)",'Emission Factors'!$G$58,""))))))</f>
        <v/>
      </c>
      <c r="Z917" s="96"/>
      <c r="AA917" s="97" t="str">
        <f t="shared" si="141"/>
        <v/>
      </c>
      <c r="AB917" s="97" t="str">
        <f t="shared" si="142"/>
        <v/>
      </c>
      <c r="AC917" s="246" t="str">
        <f t="shared" si="143"/>
        <v/>
      </c>
      <c r="AD917" s="97" t="str">
        <f t="shared" si="144"/>
        <v/>
      </c>
      <c r="AE917" s="97" t="str">
        <f t="shared" si="145"/>
        <v/>
      </c>
      <c r="AF917" s="252" t="str">
        <f t="shared" si="146"/>
        <v/>
      </c>
      <c r="AG917" s="254" t="str">
        <f t="shared" si="147"/>
        <v/>
      </c>
      <c r="AH917" s="248" t="str">
        <f t="shared" si="148"/>
        <v/>
      </c>
      <c r="AI917" s="249" t="str">
        <f t="shared" si="149"/>
        <v/>
      </c>
    </row>
    <row r="918" spans="2:35" x14ac:dyDescent="0.3">
      <c r="B918" s="94"/>
      <c r="C918" s="95"/>
      <c r="D918" s="95"/>
      <c r="E918" s="95"/>
      <c r="F918" s="94"/>
      <c r="G918" s="145"/>
      <c r="H918" s="245"/>
      <c r="I918" s="211" t="str">
        <f>IF(D918="Room AC (window/wall)",'Emission Factors'!$E$53,IF(D918="Room AC (PTAC/PTHP)",H918,IF(D918="Residential AC",'Emission Factors'!$E$55,IF(D918="Residential HP",H918,IF(D918="Commercial AC (&gt;=65k to &lt;135,000k Btu/hr)",'Emission Factors'!$E$57,IF(D918="Commercial AC (&gt;=135,000k Btu/hr)",'Emission Factors'!$E$58,""))))))</f>
        <v/>
      </c>
      <c r="J918" s="96"/>
      <c r="K918" s="211" t="str">
        <f>IF(ISBLANK(J918),"",VLOOKUP(J918,'Emission Factors'!$C$81:$G$221,4,FALSE))</f>
        <v/>
      </c>
      <c r="L918" s="210" t="str">
        <f>IF(D918="Room AC (window/wall)",'Emission Factors'!$F$53,IF(D918="Room AC (PTAC/PTHP)",'Emission Factors'!$F$54,IF(D918="Residential AC",'Emission Factors'!$F$55,IF(D918="Residential HP",'Emission Factors'!$F$56,IF(D918="Commercial AC (&gt;=65k to &lt;135,000k Btu/hr)",'Emission Factors'!$F$57,IF(D918="Commercial AC (&gt;=135,000k Btu/hr)",'Emission Factors'!$F$58,""))))))</f>
        <v/>
      </c>
      <c r="M918" s="211" t="str">
        <f>IF(D918="Room AC (window/wall)",'Emission Factors'!$G$53,IF(D918="Room AC (PTAC/PTHP)",'Emission Factors'!$G$54,IF(D918="Residential AC",'Emission Factors'!$G$55,IF(D918="Residential HP",'Emission Factors'!$G$56,IF(D918="Commercial AC (&gt;=65k to &lt;135,000k Btu/hr)",'Emission Factors'!$G$57,IF(D918="Commercial AC (&gt;=135,000k Btu/hr)",'Emission Factors'!$G$58,""))))))</f>
        <v/>
      </c>
      <c r="N918" s="96"/>
      <c r="O918" s="209" t="str">
        <f>IF(ISBLANK(D918),"",(IF(D918="Room AC (window/wall)",'Emission Factors'!$C$53,IF(D918="Room AC (PTAC/PTHP)",'Emission Factors'!$C$54,IF(D918="Residential AC",'Emission Factors'!$C$55,IF(D918="Residential HP",'Emission Factors'!$C$56,IF(D918="Commercial AC (&gt;=65k to &lt;135,000k Btu/hr)",'Emission Factors'!$C$57,IF(D918="Commercial AC (&gt;=135,000k Btu/hr)",'Emission Factors'!$C$58,""))))))))</f>
        <v/>
      </c>
      <c r="P918" s="209" t="str">
        <f t="shared" si="140"/>
        <v/>
      </c>
      <c r="Q918" s="95"/>
      <c r="R918" s="256"/>
      <c r="S918" s="256"/>
      <c r="T918" s="96"/>
      <c r="U918" s="211" t="str">
        <f>IF(Q918="Room AC (window/wall)",'Emission Factors'!$E$53,IF(AND(Q918="Room AC (PTAC/PTHP)",ISBLANK(T918)),"Error",IF(AND(Q918="Room AC (PTAC/PTHP)",T918&gt;0),T918,IF(Q918="Residential AC",'Emission Factors'!$E$55,IF(AND(Q918="Residential HP",ISBLANK(T918)),"Error",IF(AND(Q918="Residential HP",T918&gt;0),T918,IF(Q918="Commercial AC (&gt;=65k to &lt;135,000k Btu/hr)",'Emission Factors'!$E$57,IF(Q918="Commercial AC (&gt;=135,000k Btu/hr)",'Emission Factors'!$E$58,""))))))))</f>
        <v/>
      </c>
      <c r="V918" s="95"/>
      <c r="W918" s="211" t="str">
        <f>IF(ISBLANK(V918),"",VLOOKUP(V918,'Emission Factors'!$C$81:$G$221,4,FALSE))</f>
        <v/>
      </c>
      <c r="X918" s="210" t="str">
        <f>IF(Q918="Room AC (window/wall)",'Emission Factors'!$F$53,IF(Q918="Room AC (PTAC/PTHP)",'Emission Factors'!$F$54,IF(Q918="Residential AC",'Emission Factors'!$F$55,IF(Q918="Residential HP",'Emission Factors'!$F$56,IF(Q918="Commercial AC (&gt;=65k to &lt;135,000k Btu/hr)",'Emission Factors'!$F$57,IF(Q918="Commercial AC (&gt;=135,000k Btu/hr)",'Emission Factors'!$F$58,""))))))</f>
        <v/>
      </c>
      <c r="Y918" s="211" t="str">
        <f>IF(Q918="Room AC (window/wall)",'Emission Factors'!$G$53,IF(Q918="Room AC (PTAC/PTHP)",'Emission Factors'!$G$54,IF(Q918="Residential AC",'Emission Factors'!$G$55,IF(Q918="Residential HP",'Emission Factors'!$G$56,IF(Q918="Commercial AC (&gt;=65k to &lt;135,000k Btu/hr)",'Emission Factors'!$G$57,IF(Q918="Commercial AC (&gt;=135,000k Btu/hr)",'Emission Factors'!$G$58,""))))))</f>
        <v/>
      </c>
      <c r="Z918" s="96"/>
      <c r="AA918" s="97" t="str">
        <f t="shared" si="141"/>
        <v/>
      </c>
      <c r="AB918" s="97" t="str">
        <f t="shared" si="142"/>
        <v/>
      </c>
      <c r="AC918" s="246" t="str">
        <f t="shared" si="143"/>
        <v/>
      </c>
      <c r="AD918" s="97" t="str">
        <f t="shared" si="144"/>
        <v/>
      </c>
      <c r="AE918" s="97" t="str">
        <f t="shared" si="145"/>
        <v/>
      </c>
      <c r="AF918" s="252" t="str">
        <f t="shared" si="146"/>
        <v/>
      </c>
      <c r="AG918" s="254" t="str">
        <f t="shared" si="147"/>
        <v/>
      </c>
      <c r="AH918" s="248" t="str">
        <f t="shared" si="148"/>
        <v/>
      </c>
      <c r="AI918" s="249" t="str">
        <f t="shared" si="149"/>
        <v/>
      </c>
    </row>
    <row r="919" spans="2:35" x14ac:dyDescent="0.3">
      <c r="B919" s="94"/>
      <c r="C919" s="95"/>
      <c r="D919" s="95"/>
      <c r="E919" s="95"/>
      <c r="F919" s="94"/>
      <c r="G919" s="145"/>
      <c r="H919" s="245"/>
      <c r="I919" s="211" t="str">
        <f>IF(D919="Room AC (window/wall)",'Emission Factors'!$E$53,IF(D919="Room AC (PTAC/PTHP)",H919,IF(D919="Residential AC",'Emission Factors'!$E$55,IF(D919="Residential HP",H919,IF(D919="Commercial AC (&gt;=65k to &lt;135,000k Btu/hr)",'Emission Factors'!$E$57,IF(D919="Commercial AC (&gt;=135,000k Btu/hr)",'Emission Factors'!$E$58,""))))))</f>
        <v/>
      </c>
      <c r="J919" s="96"/>
      <c r="K919" s="211" t="str">
        <f>IF(ISBLANK(J919),"",VLOOKUP(J919,'Emission Factors'!$C$81:$G$221,4,FALSE))</f>
        <v/>
      </c>
      <c r="L919" s="210" t="str">
        <f>IF(D919="Room AC (window/wall)",'Emission Factors'!$F$53,IF(D919="Room AC (PTAC/PTHP)",'Emission Factors'!$F$54,IF(D919="Residential AC",'Emission Factors'!$F$55,IF(D919="Residential HP",'Emission Factors'!$F$56,IF(D919="Commercial AC (&gt;=65k to &lt;135,000k Btu/hr)",'Emission Factors'!$F$57,IF(D919="Commercial AC (&gt;=135,000k Btu/hr)",'Emission Factors'!$F$58,""))))))</f>
        <v/>
      </c>
      <c r="M919" s="211" t="str">
        <f>IF(D919="Room AC (window/wall)",'Emission Factors'!$G$53,IF(D919="Room AC (PTAC/PTHP)",'Emission Factors'!$G$54,IF(D919="Residential AC",'Emission Factors'!$G$55,IF(D919="Residential HP",'Emission Factors'!$G$56,IF(D919="Commercial AC (&gt;=65k to &lt;135,000k Btu/hr)",'Emission Factors'!$G$57,IF(D919="Commercial AC (&gt;=135,000k Btu/hr)",'Emission Factors'!$G$58,""))))))</f>
        <v/>
      </c>
      <c r="N919" s="96"/>
      <c r="O919" s="209" t="str">
        <f>IF(ISBLANK(D919),"",(IF(D919="Room AC (window/wall)",'Emission Factors'!$C$53,IF(D919="Room AC (PTAC/PTHP)",'Emission Factors'!$C$54,IF(D919="Residential AC",'Emission Factors'!$C$55,IF(D919="Residential HP",'Emission Factors'!$C$56,IF(D919="Commercial AC (&gt;=65k to &lt;135,000k Btu/hr)",'Emission Factors'!$C$57,IF(D919="Commercial AC (&gt;=135,000k Btu/hr)",'Emission Factors'!$C$58,""))))))))</f>
        <v/>
      </c>
      <c r="P919" s="209" t="str">
        <f t="shared" si="140"/>
        <v/>
      </c>
      <c r="Q919" s="95"/>
      <c r="R919" s="256"/>
      <c r="S919" s="256"/>
      <c r="T919" s="96"/>
      <c r="U919" s="211" t="str">
        <f>IF(Q919="Room AC (window/wall)",'Emission Factors'!$E$53,IF(AND(Q919="Room AC (PTAC/PTHP)",ISBLANK(T919)),"Error",IF(AND(Q919="Room AC (PTAC/PTHP)",T919&gt;0),T919,IF(Q919="Residential AC",'Emission Factors'!$E$55,IF(AND(Q919="Residential HP",ISBLANK(T919)),"Error",IF(AND(Q919="Residential HP",T919&gt;0),T919,IF(Q919="Commercial AC (&gt;=65k to &lt;135,000k Btu/hr)",'Emission Factors'!$E$57,IF(Q919="Commercial AC (&gt;=135,000k Btu/hr)",'Emission Factors'!$E$58,""))))))))</f>
        <v/>
      </c>
      <c r="V919" s="95"/>
      <c r="W919" s="211" t="str">
        <f>IF(ISBLANK(V919),"",VLOOKUP(V919,'Emission Factors'!$C$81:$G$221,4,FALSE))</f>
        <v/>
      </c>
      <c r="X919" s="210" t="str">
        <f>IF(Q919="Room AC (window/wall)",'Emission Factors'!$F$53,IF(Q919="Room AC (PTAC/PTHP)",'Emission Factors'!$F$54,IF(Q919="Residential AC",'Emission Factors'!$F$55,IF(Q919="Residential HP",'Emission Factors'!$F$56,IF(Q919="Commercial AC (&gt;=65k to &lt;135,000k Btu/hr)",'Emission Factors'!$F$57,IF(Q919="Commercial AC (&gt;=135,000k Btu/hr)",'Emission Factors'!$F$58,""))))))</f>
        <v/>
      </c>
      <c r="Y919" s="211" t="str">
        <f>IF(Q919="Room AC (window/wall)",'Emission Factors'!$G$53,IF(Q919="Room AC (PTAC/PTHP)",'Emission Factors'!$G$54,IF(Q919="Residential AC",'Emission Factors'!$G$55,IF(Q919="Residential HP",'Emission Factors'!$G$56,IF(Q919="Commercial AC (&gt;=65k to &lt;135,000k Btu/hr)",'Emission Factors'!$G$57,IF(Q919="Commercial AC (&gt;=135,000k Btu/hr)",'Emission Factors'!$G$58,""))))))</f>
        <v/>
      </c>
      <c r="Z919" s="96"/>
      <c r="AA919" s="97" t="str">
        <f t="shared" si="141"/>
        <v/>
      </c>
      <c r="AB919" s="97" t="str">
        <f t="shared" si="142"/>
        <v/>
      </c>
      <c r="AC919" s="246" t="str">
        <f t="shared" si="143"/>
        <v/>
      </c>
      <c r="AD919" s="97" t="str">
        <f t="shared" si="144"/>
        <v/>
      </c>
      <c r="AE919" s="97" t="str">
        <f t="shared" si="145"/>
        <v/>
      </c>
      <c r="AF919" s="252" t="str">
        <f t="shared" si="146"/>
        <v/>
      </c>
      <c r="AG919" s="254" t="str">
        <f t="shared" si="147"/>
        <v/>
      </c>
      <c r="AH919" s="248" t="str">
        <f t="shared" si="148"/>
        <v/>
      </c>
      <c r="AI919" s="249" t="str">
        <f t="shared" si="149"/>
        <v/>
      </c>
    </row>
    <row r="920" spans="2:35" x14ac:dyDescent="0.3">
      <c r="B920" s="94"/>
      <c r="C920" s="95"/>
      <c r="D920" s="95"/>
      <c r="E920" s="95"/>
      <c r="F920" s="94"/>
      <c r="G920" s="145"/>
      <c r="H920" s="245"/>
      <c r="I920" s="211" t="str">
        <f>IF(D920="Room AC (window/wall)",'Emission Factors'!$E$53,IF(D920="Room AC (PTAC/PTHP)",H920,IF(D920="Residential AC",'Emission Factors'!$E$55,IF(D920="Residential HP",H920,IF(D920="Commercial AC (&gt;=65k to &lt;135,000k Btu/hr)",'Emission Factors'!$E$57,IF(D920="Commercial AC (&gt;=135,000k Btu/hr)",'Emission Factors'!$E$58,""))))))</f>
        <v/>
      </c>
      <c r="J920" s="96"/>
      <c r="K920" s="211" t="str">
        <f>IF(ISBLANK(J920),"",VLOOKUP(J920,'Emission Factors'!$C$81:$G$221,4,FALSE))</f>
        <v/>
      </c>
      <c r="L920" s="210" t="str">
        <f>IF(D920="Room AC (window/wall)",'Emission Factors'!$F$53,IF(D920="Room AC (PTAC/PTHP)",'Emission Factors'!$F$54,IF(D920="Residential AC",'Emission Factors'!$F$55,IF(D920="Residential HP",'Emission Factors'!$F$56,IF(D920="Commercial AC (&gt;=65k to &lt;135,000k Btu/hr)",'Emission Factors'!$F$57,IF(D920="Commercial AC (&gt;=135,000k Btu/hr)",'Emission Factors'!$F$58,""))))))</f>
        <v/>
      </c>
      <c r="M920" s="211" t="str">
        <f>IF(D920="Room AC (window/wall)",'Emission Factors'!$G$53,IF(D920="Room AC (PTAC/PTHP)",'Emission Factors'!$G$54,IF(D920="Residential AC",'Emission Factors'!$G$55,IF(D920="Residential HP",'Emission Factors'!$G$56,IF(D920="Commercial AC (&gt;=65k to &lt;135,000k Btu/hr)",'Emission Factors'!$G$57,IF(D920="Commercial AC (&gt;=135,000k Btu/hr)",'Emission Factors'!$G$58,""))))))</f>
        <v/>
      </c>
      <c r="N920" s="96"/>
      <c r="O920" s="209" t="str">
        <f>IF(ISBLANK(D920),"",(IF(D920="Room AC (window/wall)",'Emission Factors'!$C$53,IF(D920="Room AC (PTAC/PTHP)",'Emission Factors'!$C$54,IF(D920="Residential AC",'Emission Factors'!$C$55,IF(D920="Residential HP",'Emission Factors'!$C$56,IF(D920="Commercial AC (&gt;=65k to &lt;135,000k Btu/hr)",'Emission Factors'!$C$57,IF(D920="Commercial AC (&gt;=135,000k Btu/hr)",'Emission Factors'!$C$58,""))))))))</f>
        <v/>
      </c>
      <c r="P920" s="209" t="str">
        <f t="shared" si="140"/>
        <v/>
      </c>
      <c r="Q920" s="95"/>
      <c r="R920" s="256"/>
      <c r="S920" s="256"/>
      <c r="T920" s="96"/>
      <c r="U920" s="211" t="str">
        <f>IF(Q920="Room AC (window/wall)",'Emission Factors'!$E$53,IF(AND(Q920="Room AC (PTAC/PTHP)",ISBLANK(T920)),"Error",IF(AND(Q920="Room AC (PTAC/PTHP)",T920&gt;0),T920,IF(Q920="Residential AC",'Emission Factors'!$E$55,IF(AND(Q920="Residential HP",ISBLANK(T920)),"Error",IF(AND(Q920="Residential HP",T920&gt;0),T920,IF(Q920="Commercial AC (&gt;=65k to &lt;135,000k Btu/hr)",'Emission Factors'!$E$57,IF(Q920="Commercial AC (&gt;=135,000k Btu/hr)",'Emission Factors'!$E$58,""))))))))</f>
        <v/>
      </c>
      <c r="V920" s="95"/>
      <c r="W920" s="211" t="str">
        <f>IF(ISBLANK(V920),"",VLOOKUP(V920,'Emission Factors'!$C$81:$G$221,4,FALSE))</f>
        <v/>
      </c>
      <c r="X920" s="210" t="str">
        <f>IF(Q920="Room AC (window/wall)",'Emission Factors'!$F$53,IF(Q920="Room AC (PTAC/PTHP)",'Emission Factors'!$F$54,IF(Q920="Residential AC",'Emission Factors'!$F$55,IF(Q920="Residential HP",'Emission Factors'!$F$56,IF(Q920="Commercial AC (&gt;=65k to &lt;135,000k Btu/hr)",'Emission Factors'!$F$57,IF(Q920="Commercial AC (&gt;=135,000k Btu/hr)",'Emission Factors'!$F$58,""))))))</f>
        <v/>
      </c>
      <c r="Y920" s="211" t="str">
        <f>IF(Q920="Room AC (window/wall)",'Emission Factors'!$G$53,IF(Q920="Room AC (PTAC/PTHP)",'Emission Factors'!$G$54,IF(Q920="Residential AC",'Emission Factors'!$G$55,IF(Q920="Residential HP",'Emission Factors'!$G$56,IF(Q920="Commercial AC (&gt;=65k to &lt;135,000k Btu/hr)",'Emission Factors'!$G$57,IF(Q920="Commercial AC (&gt;=135,000k Btu/hr)",'Emission Factors'!$G$58,""))))))</f>
        <v/>
      </c>
      <c r="Z920" s="96"/>
      <c r="AA920" s="97" t="str">
        <f t="shared" si="141"/>
        <v/>
      </c>
      <c r="AB920" s="97" t="str">
        <f t="shared" si="142"/>
        <v/>
      </c>
      <c r="AC920" s="246" t="str">
        <f t="shared" si="143"/>
        <v/>
      </c>
      <c r="AD920" s="97" t="str">
        <f t="shared" si="144"/>
        <v/>
      </c>
      <c r="AE920" s="97" t="str">
        <f t="shared" si="145"/>
        <v/>
      </c>
      <c r="AF920" s="252" t="str">
        <f t="shared" si="146"/>
        <v/>
      </c>
      <c r="AG920" s="254" t="str">
        <f t="shared" si="147"/>
        <v/>
      </c>
      <c r="AH920" s="248" t="str">
        <f t="shared" si="148"/>
        <v/>
      </c>
      <c r="AI920" s="249" t="str">
        <f t="shared" si="149"/>
        <v/>
      </c>
    </row>
    <row r="921" spans="2:35" x14ac:dyDescent="0.3">
      <c r="B921" s="94"/>
      <c r="C921" s="95"/>
      <c r="D921" s="95"/>
      <c r="E921" s="95"/>
      <c r="F921" s="94"/>
      <c r="G921" s="145"/>
      <c r="H921" s="245"/>
      <c r="I921" s="211" t="str">
        <f>IF(D921="Room AC (window/wall)",'Emission Factors'!$E$53,IF(D921="Room AC (PTAC/PTHP)",H921,IF(D921="Residential AC",'Emission Factors'!$E$55,IF(D921="Residential HP",H921,IF(D921="Commercial AC (&gt;=65k to &lt;135,000k Btu/hr)",'Emission Factors'!$E$57,IF(D921="Commercial AC (&gt;=135,000k Btu/hr)",'Emission Factors'!$E$58,""))))))</f>
        <v/>
      </c>
      <c r="J921" s="96"/>
      <c r="K921" s="211" t="str">
        <f>IF(ISBLANK(J921),"",VLOOKUP(J921,'Emission Factors'!$C$81:$G$221,4,FALSE))</f>
        <v/>
      </c>
      <c r="L921" s="210" t="str">
        <f>IF(D921="Room AC (window/wall)",'Emission Factors'!$F$53,IF(D921="Room AC (PTAC/PTHP)",'Emission Factors'!$F$54,IF(D921="Residential AC",'Emission Factors'!$F$55,IF(D921="Residential HP",'Emission Factors'!$F$56,IF(D921="Commercial AC (&gt;=65k to &lt;135,000k Btu/hr)",'Emission Factors'!$F$57,IF(D921="Commercial AC (&gt;=135,000k Btu/hr)",'Emission Factors'!$F$58,""))))))</f>
        <v/>
      </c>
      <c r="M921" s="211" t="str">
        <f>IF(D921="Room AC (window/wall)",'Emission Factors'!$G$53,IF(D921="Room AC (PTAC/PTHP)",'Emission Factors'!$G$54,IF(D921="Residential AC",'Emission Factors'!$G$55,IF(D921="Residential HP",'Emission Factors'!$G$56,IF(D921="Commercial AC (&gt;=65k to &lt;135,000k Btu/hr)",'Emission Factors'!$G$57,IF(D921="Commercial AC (&gt;=135,000k Btu/hr)",'Emission Factors'!$G$58,""))))))</f>
        <v/>
      </c>
      <c r="N921" s="96"/>
      <c r="O921" s="209" t="str">
        <f>IF(ISBLANK(D921),"",(IF(D921="Room AC (window/wall)",'Emission Factors'!$C$53,IF(D921="Room AC (PTAC/PTHP)",'Emission Factors'!$C$54,IF(D921="Residential AC",'Emission Factors'!$C$55,IF(D921="Residential HP",'Emission Factors'!$C$56,IF(D921="Commercial AC (&gt;=65k to &lt;135,000k Btu/hr)",'Emission Factors'!$C$57,IF(D921="Commercial AC (&gt;=135,000k Btu/hr)",'Emission Factors'!$C$58,""))))))))</f>
        <v/>
      </c>
      <c r="P921" s="209" t="str">
        <f t="shared" si="140"/>
        <v/>
      </c>
      <c r="Q921" s="95"/>
      <c r="R921" s="256"/>
      <c r="S921" s="256"/>
      <c r="T921" s="96"/>
      <c r="U921" s="211" t="str">
        <f>IF(Q921="Room AC (window/wall)",'Emission Factors'!$E$53,IF(AND(Q921="Room AC (PTAC/PTHP)",ISBLANK(T921)),"Error",IF(AND(Q921="Room AC (PTAC/PTHP)",T921&gt;0),T921,IF(Q921="Residential AC",'Emission Factors'!$E$55,IF(AND(Q921="Residential HP",ISBLANK(T921)),"Error",IF(AND(Q921="Residential HP",T921&gt;0),T921,IF(Q921="Commercial AC (&gt;=65k to &lt;135,000k Btu/hr)",'Emission Factors'!$E$57,IF(Q921="Commercial AC (&gt;=135,000k Btu/hr)",'Emission Factors'!$E$58,""))))))))</f>
        <v/>
      </c>
      <c r="V921" s="95"/>
      <c r="W921" s="211" t="str">
        <f>IF(ISBLANK(V921),"",VLOOKUP(V921,'Emission Factors'!$C$81:$G$221,4,FALSE))</f>
        <v/>
      </c>
      <c r="X921" s="210" t="str">
        <f>IF(Q921="Room AC (window/wall)",'Emission Factors'!$F$53,IF(Q921="Room AC (PTAC/PTHP)",'Emission Factors'!$F$54,IF(Q921="Residential AC",'Emission Factors'!$F$55,IF(Q921="Residential HP",'Emission Factors'!$F$56,IF(Q921="Commercial AC (&gt;=65k to &lt;135,000k Btu/hr)",'Emission Factors'!$F$57,IF(Q921="Commercial AC (&gt;=135,000k Btu/hr)",'Emission Factors'!$F$58,""))))))</f>
        <v/>
      </c>
      <c r="Y921" s="211" t="str">
        <f>IF(Q921="Room AC (window/wall)",'Emission Factors'!$G$53,IF(Q921="Room AC (PTAC/PTHP)",'Emission Factors'!$G$54,IF(Q921="Residential AC",'Emission Factors'!$G$55,IF(Q921="Residential HP",'Emission Factors'!$G$56,IF(Q921="Commercial AC (&gt;=65k to &lt;135,000k Btu/hr)",'Emission Factors'!$G$57,IF(Q921="Commercial AC (&gt;=135,000k Btu/hr)",'Emission Factors'!$G$58,""))))))</f>
        <v/>
      </c>
      <c r="Z921" s="96"/>
      <c r="AA921" s="97" t="str">
        <f t="shared" si="141"/>
        <v/>
      </c>
      <c r="AB921" s="97" t="str">
        <f t="shared" si="142"/>
        <v/>
      </c>
      <c r="AC921" s="246" t="str">
        <f t="shared" si="143"/>
        <v/>
      </c>
      <c r="AD921" s="97" t="str">
        <f t="shared" si="144"/>
        <v/>
      </c>
      <c r="AE921" s="97" t="str">
        <f t="shared" si="145"/>
        <v/>
      </c>
      <c r="AF921" s="252" t="str">
        <f t="shared" si="146"/>
        <v/>
      </c>
      <c r="AG921" s="254" t="str">
        <f t="shared" si="147"/>
        <v/>
      </c>
      <c r="AH921" s="248" t="str">
        <f t="shared" si="148"/>
        <v/>
      </c>
      <c r="AI921" s="249" t="str">
        <f t="shared" si="149"/>
        <v/>
      </c>
    </row>
    <row r="922" spans="2:35" x14ac:dyDescent="0.3">
      <c r="B922" s="94"/>
      <c r="C922" s="95"/>
      <c r="D922" s="95"/>
      <c r="E922" s="95"/>
      <c r="F922" s="94"/>
      <c r="G922" s="145"/>
      <c r="H922" s="245"/>
      <c r="I922" s="211" t="str">
        <f>IF(D922="Room AC (window/wall)",'Emission Factors'!$E$53,IF(D922="Room AC (PTAC/PTHP)",H922,IF(D922="Residential AC",'Emission Factors'!$E$55,IF(D922="Residential HP",H922,IF(D922="Commercial AC (&gt;=65k to &lt;135,000k Btu/hr)",'Emission Factors'!$E$57,IF(D922="Commercial AC (&gt;=135,000k Btu/hr)",'Emission Factors'!$E$58,""))))))</f>
        <v/>
      </c>
      <c r="J922" s="96"/>
      <c r="K922" s="211" t="str">
        <f>IF(ISBLANK(J922),"",VLOOKUP(J922,'Emission Factors'!$C$81:$G$221,4,FALSE))</f>
        <v/>
      </c>
      <c r="L922" s="210" t="str">
        <f>IF(D922="Room AC (window/wall)",'Emission Factors'!$F$53,IF(D922="Room AC (PTAC/PTHP)",'Emission Factors'!$F$54,IF(D922="Residential AC",'Emission Factors'!$F$55,IF(D922="Residential HP",'Emission Factors'!$F$56,IF(D922="Commercial AC (&gt;=65k to &lt;135,000k Btu/hr)",'Emission Factors'!$F$57,IF(D922="Commercial AC (&gt;=135,000k Btu/hr)",'Emission Factors'!$F$58,""))))))</f>
        <v/>
      </c>
      <c r="M922" s="211" t="str">
        <f>IF(D922="Room AC (window/wall)",'Emission Factors'!$G$53,IF(D922="Room AC (PTAC/PTHP)",'Emission Factors'!$G$54,IF(D922="Residential AC",'Emission Factors'!$G$55,IF(D922="Residential HP",'Emission Factors'!$G$56,IF(D922="Commercial AC (&gt;=65k to &lt;135,000k Btu/hr)",'Emission Factors'!$G$57,IF(D922="Commercial AC (&gt;=135,000k Btu/hr)",'Emission Factors'!$G$58,""))))))</f>
        <v/>
      </c>
      <c r="N922" s="96"/>
      <c r="O922" s="209" t="str">
        <f>IF(ISBLANK(D922),"",(IF(D922="Room AC (window/wall)",'Emission Factors'!$C$53,IF(D922="Room AC (PTAC/PTHP)",'Emission Factors'!$C$54,IF(D922="Residential AC",'Emission Factors'!$C$55,IF(D922="Residential HP",'Emission Factors'!$C$56,IF(D922="Commercial AC (&gt;=65k to &lt;135,000k Btu/hr)",'Emission Factors'!$C$57,IF(D922="Commercial AC (&gt;=135,000k Btu/hr)",'Emission Factors'!$C$58,""))))))))</f>
        <v/>
      </c>
      <c r="P922" s="209" t="str">
        <f t="shared" si="140"/>
        <v/>
      </c>
      <c r="Q922" s="95"/>
      <c r="R922" s="256"/>
      <c r="S922" s="256"/>
      <c r="T922" s="96"/>
      <c r="U922" s="211" t="str">
        <f>IF(Q922="Room AC (window/wall)",'Emission Factors'!$E$53,IF(AND(Q922="Room AC (PTAC/PTHP)",ISBLANK(T922)),"Error",IF(AND(Q922="Room AC (PTAC/PTHP)",T922&gt;0),T922,IF(Q922="Residential AC",'Emission Factors'!$E$55,IF(AND(Q922="Residential HP",ISBLANK(T922)),"Error",IF(AND(Q922="Residential HP",T922&gt;0),T922,IF(Q922="Commercial AC (&gt;=65k to &lt;135,000k Btu/hr)",'Emission Factors'!$E$57,IF(Q922="Commercial AC (&gt;=135,000k Btu/hr)",'Emission Factors'!$E$58,""))))))))</f>
        <v/>
      </c>
      <c r="V922" s="95"/>
      <c r="W922" s="211" t="str">
        <f>IF(ISBLANK(V922),"",VLOOKUP(V922,'Emission Factors'!$C$81:$G$221,4,FALSE))</f>
        <v/>
      </c>
      <c r="X922" s="210" t="str">
        <f>IF(Q922="Room AC (window/wall)",'Emission Factors'!$F$53,IF(Q922="Room AC (PTAC/PTHP)",'Emission Factors'!$F$54,IF(Q922="Residential AC",'Emission Factors'!$F$55,IF(Q922="Residential HP",'Emission Factors'!$F$56,IF(Q922="Commercial AC (&gt;=65k to &lt;135,000k Btu/hr)",'Emission Factors'!$F$57,IF(Q922="Commercial AC (&gt;=135,000k Btu/hr)",'Emission Factors'!$F$58,""))))))</f>
        <v/>
      </c>
      <c r="Y922" s="211" t="str">
        <f>IF(Q922="Room AC (window/wall)",'Emission Factors'!$G$53,IF(Q922="Room AC (PTAC/PTHP)",'Emission Factors'!$G$54,IF(Q922="Residential AC",'Emission Factors'!$G$55,IF(Q922="Residential HP",'Emission Factors'!$G$56,IF(Q922="Commercial AC (&gt;=65k to &lt;135,000k Btu/hr)",'Emission Factors'!$G$57,IF(Q922="Commercial AC (&gt;=135,000k Btu/hr)",'Emission Factors'!$G$58,""))))))</f>
        <v/>
      </c>
      <c r="Z922" s="96"/>
      <c r="AA922" s="97" t="str">
        <f t="shared" si="141"/>
        <v/>
      </c>
      <c r="AB922" s="97" t="str">
        <f t="shared" si="142"/>
        <v/>
      </c>
      <c r="AC922" s="246" t="str">
        <f t="shared" si="143"/>
        <v/>
      </c>
      <c r="AD922" s="97" t="str">
        <f t="shared" si="144"/>
        <v/>
      </c>
      <c r="AE922" s="97" t="str">
        <f t="shared" si="145"/>
        <v/>
      </c>
      <c r="AF922" s="252" t="str">
        <f t="shared" si="146"/>
        <v/>
      </c>
      <c r="AG922" s="254" t="str">
        <f t="shared" si="147"/>
        <v/>
      </c>
      <c r="AH922" s="248" t="str">
        <f t="shared" si="148"/>
        <v/>
      </c>
      <c r="AI922" s="249" t="str">
        <f t="shared" si="149"/>
        <v/>
      </c>
    </row>
    <row r="923" spans="2:35" x14ac:dyDescent="0.3">
      <c r="B923" s="94"/>
      <c r="C923" s="95"/>
      <c r="D923" s="95"/>
      <c r="E923" s="95"/>
      <c r="F923" s="94"/>
      <c r="G923" s="145"/>
      <c r="H923" s="245"/>
      <c r="I923" s="211" t="str">
        <f>IF(D923="Room AC (window/wall)",'Emission Factors'!$E$53,IF(D923="Room AC (PTAC/PTHP)",H923,IF(D923="Residential AC",'Emission Factors'!$E$55,IF(D923="Residential HP",H923,IF(D923="Commercial AC (&gt;=65k to &lt;135,000k Btu/hr)",'Emission Factors'!$E$57,IF(D923="Commercial AC (&gt;=135,000k Btu/hr)",'Emission Factors'!$E$58,""))))))</f>
        <v/>
      </c>
      <c r="J923" s="96"/>
      <c r="K923" s="211" t="str">
        <f>IF(ISBLANK(J923),"",VLOOKUP(J923,'Emission Factors'!$C$81:$G$221,4,FALSE))</f>
        <v/>
      </c>
      <c r="L923" s="210" t="str">
        <f>IF(D923="Room AC (window/wall)",'Emission Factors'!$F$53,IF(D923="Room AC (PTAC/PTHP)",'Emission Factors'!$F$54,IF(D923="Residential AC",'Emission Factors'!$F$55,IF(D923="Residential HP",'Emission Factors'!$F$56,IF(D923="Commercial AC (&gt;=65k to &lt;135,000k Btu/hr)",'Emission Factors'!$F$57,IF(D923="Commercial AC (&gt;=135,000k Btu/hr)",'Emission Factors'!$F$58,""))))))</f>
        <v/>
      </c>
      <c r="M923" s="211" t="str">
        <f>IF(D923="Room AC (window/wall)",'Emission Factors'!$G$53,IF(D923="Room AC (PTAC/PTHP)",'Emission Factors'!$G$54,IF(D923="Residential AC",'Emission Factors'!$G$55,IF(D923="Residential HP",'Emission Factors'!$G$56,IF(D923="Commercial AC (&gt;=65k to &lt;135,000k Btu/hr)",'Emission Factors'!$G$57,IF(D923="Commercial AC (&gt;=135,000k Btu/hr)",'Emission Factors'!$G$58,""))))))</f>
        <v/>
      </c>
      <c r="N923" s="96"/>
      <c r="O923" s="209" t="str">
        <f>IF(ISBLANK(D923),"",(IF(D923="Room AC (window/wall)",'Emission Factors'!$C$53,IF(D923="Room AC (PTAC/PTHP)",'Emission Factors'!$C$54,IF(D923="Residential AC",'Emission Factors'!$C$55,IF(D923="Residential HP",'Emission Factors'!$C$56,IF(D923="Commercial AC (&gt;=65k to &lt;135,000k Btu/hr)",'Emission Factors'!$C$57,IF(D923="Commercial AC (&gt;=135,000k Btu/hr)",'Emission Factors'!$C$58,""))))))))</f>
        <v/>
      </c>
      <c r="P923" s="209" t="str">
        <f t="shared" si="140"/>
        <v/>
      </c>
      <c r="Q923" s="95"/>
      <c r="R923" s="256"/>
      <c r="S923" s="256"/>
      <c r="T923" s="96"/>
      <c r="U923" s="211" t="str">
        <f>IF(Q923="Room AC (window/wall)",'Emission Factors'!$E$53,IF(AND(Q923="Room AC (PTAC/PTHP)",ISBLANK(T923)),"Error",IF(AND(Q923="Room AC (PTAC/PTHP)",T923&gt;0),T923,IF(Q923="Residential AC",'Emission Factors'!$E$55,IF(AND(Q923="Residential HP",ISBLANK(T923)),"Error",IF(AND(Q923="Residential HP",T923&gt;0),T923,IF(Q923="Commercial AC (&gt;=65k to &lt;135,000k Btu/hr)",'Emission Factors'!$E$57,IF(Q923="Commercial AC (&gt;=135,000k Btu/hr)",'Emission Factors'!$E$58,""))))))))</f>
        <v/>
      </c>
      <c r="V923" s="95"/>
      <c r="W923" s="211" t="str">
        <f>IF(ISBLANK(V923),"",VLOOKUP(V923,'Emission Factors'!$C$81:$G$221,4,FALSE))</f>
        <v/>
      </c>
      <c r="X923" s="210" t="str">
        <f>IF(Q923="Room AC (window/wall)",'Emission Factors'!$F$53,IF(Q923="Room AC (PTAC/PTHP)",'Emission Factors'!$F$54,IF(Q923="Residential AC",'Emission Factors'!$F$55,IF(Q923="Residential HP",'Emission Factors'!$F$56,IF(Q923="Commercial AC (&gt;=65k to &lt;135,000k Btu/hr)",'Emission Factors'!$F$57,IF(Q923="Commercial AC (&gt;=135,000k Btu/hr)",'Emission Factors'!$F$58,""))))))</f>
        <v/>
      </c>
      <c r="Y923" s="211" t="str">
        <f>IF(Q923="Room AC (window/wall)",'Emission Factors'!$G$53,IF(Q923="Room AC (PTAC/PTHP)",'Emission Factors'!$G$54,IF(Q923="Residential AC",'Emission Factors'!$G$55,IF(Q923="Residential HP",'Emission Factors'!$G$56,IF(Q923="Commercial AC (&gt;=65k to &lt;135,000k Btu/hr)",'Emission Factors'!$G$57,IF(Q923="Commercial AC (&gt;=135,000k Btu/hr)",'Emission Factors'!$G$58,""))))))</f>
        <v/>
      </c>
      <c r="Z923" s="96"/>
      <c r="AA923" s="97" t="str">
        <f t="shared" si="141"/>
        <v/>
      </c>
      <c r="AB923" s="97" t="str">
        <f t="shared" si="142"/>
        <v/>
      </c>
      <c r="AC923" s="246" t="str">
        <f t="shared" si="143"/>
        <v/>
      </c>
      <c r="AD923" s="97" t="str">
        <f t="shared" si="144"/>
        <v/>
      </c>
      <c r="AE923" s="97" t="str">
        <f t="shared" si="145"/>
        <v/>
      </c>
      <c r="AF923" s="252" t="str">
        <f t="shared" si="146"/>
        <v/>
      </c>
      <c r="AG923" s="254" t="str">
        <f t="shared" si="147"/>
        <v/>
      </c>
      <c r="AH923" s="248" t="str">
        <f t="shared" si="148"/>
        <v/>
      </c>
      <c r="AI923" s="249" t="str">
        <f t="shared" si="149"/>
        <v/>
      </c>
    </row>
    <row r="924" spans="2:35" x14ac:dyDescent="0.3">
      <c r="B924" s="94"/>
      <c r="C924" s="95"/>
      <c r="D924" s="95"/>
      <c r="E924" s="95"/>
      <c r="F924" s="94"/>
      <c r="G924" s="145"/>
      <c r="H924" s="245"/>
      <c r="I924" s="211" t="str">
        <f>IF(D924="Room AC (window/wall)",'Emission Factors'!$E$53,IF(D924="Room AC (PTAC/PTHP)",H924,IF(D924="Residential AC",'Emission Factors'!$E$55,IF(D924="Residential HP",H924,IF(D924="Commercial AC (&gt;=65k to &lt;135,000k Btu/hr)",'Emission Factors'!$E$57,IF(D924="Commercial AC (&gt;=135,000k Btu/hr)",'Emission Factors'!$E$58,""))))))</f>
        <v/>
      </c>
      <c r="J924" s="96"/>
      <c r="K924" s="211" t="str">
        <f>IF(ISBLANK(J924),"",VLOOKUP(J924,'Emission Factors'!$C$81:$G$221,4,FALSE))</f>
        <v/>
      </c>
      <c r="L924" s="210" t="str">
        <f>IF(D924="Room AC (window/wall)",'Emission Factors'!$F$53,IF(D924="Room AC (PTAC/PTHP)",'Emission Factors'!$F$54,IF(D924="Residential AC",'Emission Factors'!$F$55,IF(D924="Residential HP",'Emission Factors'!$F$56,IF(D924="Commercial AC (&gt;=65k to &lt;135,000k Btu/hr)",'Emission Factors'!$F$57,IF(D924="Commercial AC (&gt;=135,000k Btu/hr)",'Emission Factors'!$F$58,""))))))</f>
        <v/>
      </c>
      <c r="M924" s="211" t="str">
        <f>IF(D924="Room AC (window/wall)",'Emission Factors'!$G$53,IF(D924="Room AC (PTAC/PTHP)",'Emission Factors'!$G$54,IF(D924="Residential AC",'Emission Factors'!$G$55,IF(D924="Residential HP",'Emission Factors'!$G$56,IF(D924="Commercial AC (&gt;=65k to &lt;135,000k Btu/hr)",'Emission Factors'!$G$57,IF(D924="Commercial AC (&gt;=135,000k Btu/hr)",'Emission Factors'!$G$58,""))))))</f>
        <v/>
      </c>
      <c r="N924" s="96"/>
      <c r="O924" s="209" t="str">
        <f>IF(ISBLANK(D924),"",(IF(D924="Room AC (window/wall)",'Emission Factors'!$C$53,IF(D924="Room AC (PTAC/PTHP)",'Emission Factors'!$C$54,IF(D924="Residential AC",'Emission Factors'!$C$55,IF(D924="Residential HP",'Emission Factors'!$C$56,IF(D924="Commercial AC (&gt;=65k to &lt;135,000k Btu/hr)",'Emission Factors'!$C$57,IF(D924="Commercial AC (&gt;=135,000k Btu/hr)",'Emission Factors'!$C$58,""))))))))</f>
        <v/>
      </c>
      <c r="P924" s="209" t="str">
        <f t="shared" si="140"/>
        <v/>
      </c>
      <c r="Q924" s="95"/>
      <c r="R924" s="256"/>
      <c r="S924" s="256"/>
      <c r="T924" s="96"/>
      <c r="U924" s="211" t="str">
        <f>IF(Q924="Room AC (window/wall)",'Emission Factors'!$E$53,IF(AND(Q924="Room AC (PTAC/PTHP)",ISBLANK(T924)),"Error",IF(AND(Q924="Room AC (PTAC/PTHP)",T924&gt;0),T924,IF(Q924="Residential AC",'Emission Factors'!$E$55,IF(AND(Q924="Residential HP",ISBLANK(T924)),"Error",IF(AND(Q924="Residential HP",T924&gt;0),T924,IF(Q924="Commercial AC (&gt;=65k to &lt;135,000k Btu/hr)",'Emission Factors'!$E$57,IF(Q924="Commercial AC (&gt;=135,000k Btu/hr)",'Emission Factors'!$E$58,""))))))))</f>
        <v/>
      </c>
      <c r="V924" s="95"/>
      <c r="W924" s="211" t="str">
        <f>IF(ISBLANK(V924),"",VLOOKUP(V924,'Emission Factors'!$C$81:$G$221,4,FALSE))</f>
        <v/>
      </c>
      <c r="X924" s="210" t="str">
        <f>IF(Q924="Room AC (window/wall)",'Emission Factors'!$F$53,IF(Q924="Room AC (PTAC/PTHP)",'Emission Factors'!$F$54,IF(Q924="Residential AC",'Emission Factors'!$F$55,IF(Q924="Residential HP",'Emission Factors'!$F$56,IF(Q924="Commercial AC (&gt;=65k to &lt;135,000k Btu/hr)",'Emission Factors'!$F$57,IF(Q924="Commercial AC (&gt;=135,000k Btu/hr)",'Emission Factors'!$F$58,""))))))</f>
        <v/>
      </c>
      <c r="Y924" s="211" t="str">
        <f>IF(Q924="Room AC (window/wall)",'Emission Factors'!$G$53,IF(Q924="Room AC (PTAC/PTHP)",'Emission Factors'!$G$54,IF(Q924="Residential AC",'Emission Factors'!$G$55,IF(Q924="Residential HP",'Emission Factors'!$G$56,IF(Q924="Commercial AC (&gt;=65k to &lt;135,000k Btu/hr)",'Emission Factors'!$G$57,IF(Q924="Commercial AC (&gt;=135,000k Btu/hr)",'Emission Factors'!$G$58,""))))))</f>
        <v/>
      </c>
      <c r="Z924" s="96"/>
      <c r="AA924" s="97" t="str">
        <f t="shared" si="141"/>
        <v/>
      </c>
      <c r="AB924" s="97" t="str">
        <f t="shared" si="142"/>
        <v/>
      </c>
      <c r="AC924" s="246" t="str">
        <f t="shared" si="143"/>
        <v/>
      </c>
      <c r="AD924" s="97" t="str">
        <f t="shared" si="144"/>
        <v/>
      </c>
      <c r="AE924" s="97" t="str">
        <f t="shared" si="145"/>
        <v/>
      </c>
      <c r="AF924" s="252" t="str">
        <f t="shared" si="146"/>
        <v/>
      </c>
      <c r="AG924" s="254" t="str">
        <f t="shared" si="147"/>
        <v/>
      </c>
      <c r="AH924" s="248" t="str">
        <f t="shared" si="148"/>
        <v/>
      </c>
      <c r="AI924" s="249" t="str">
        <f t="shared" si="149"/>
        <v/>
      </c>
    </row>
    <row r="925" spans="2:35" x14ac:dyDescent="0.3">
      <c r="B925" s="94"/>
      <c r="C925" s="95"/>
      <c r="D925" s="95"/>
      <c r="E925" s="95"/>
      <c r="F925" s="94"/>
      <c r="G925" s="145"/>
      <c r="H925" s="245"/>
      <c r="I925" s="211" t="str">
        <f>IF(D925="Room AC (window/wall)",'Emission Factors'!$E$53,IF(D925="Room AC (PTAC/PTHP)",H925,IF(D925="Residential AC",'Emission Factors'!$E$55,IF(D925="Residential HP",H925,IF(D925="Commercial AC (&gt;=65k to &lt;135,000k Btu/hr)",'Emission Factors'!$E$57,IF(D925="Commercial AC (&gt;=135,000k Btu/hr)",'Emission Factors'!$E$58,""))))))</f>
        <v/>
      </c>
      <c r="J925" s="96"/>
      <c r="K925" s="211" t="str">
        <f>IF(ISBLANK(J925),"",VLOOKUP(J925,'Emission Factors'!$C$81:$G$221,4,FALSE))</f>
        <v/>
      </c>
      <c r="L925" s="210" t="str">
        <f>IF(D925="Room AC (window/wall)",'Emission Factors'!$F$53,IF(D925="Room AC (PTAC/PTHP)",'Emission Factors'!$F$54,IF(D925="Residential AC",'Emission Factors'!$F$55,IF(D925="Residential HP",'Emission Factors'!$F$56,IF(D925="Commercial AC (&gt;=65k to &lt;135,000k Btu/hr)",'Emission Factors'!$F$57,IF(D925="Commercial AC (&gt;=135,000k Btu/hr)",'Emission Factors'!$F$58,""))))))</f>
        <v/>
      </c>
      <c r="M925" s="211" t="str">
        <f>IF(D925="Room AC (window/wall)",'Emission Factors'!$G$53,IF(D925="Room AC (PTAC/PTHP)",'Emission Factors'!$G$54,IF(D925="Residential AC",'Emission Factors'!$G$55,IF(D925="Residential HP",'Emission Factors'!$G$56,IF(D925="Commercial AC (&gt;=65k to &lt;135,000k Btu/hr)",'Emission Factors'!$G$57,IF(D925="Commercial AC (&gt;=135,000k Btu/hr)",'Emission Factors'!$G$58,""))))))</f>
        <v/>
      </c>
      <c r="N925" s="96"/>
      <c r="O925" s="209" t="str">
        <f>IF(ISBLANK(D925),"",(IF(D925="Room AC (window/wall)",'Emission Factors'!$C$53,IF(D925="Room AC (PTAC/PTHP)",'Emission Factors'!$C$54,IF(D925="Residential AC",'Emission Factors'!$C$55,IF(D925="Residential HP",'Emission Factors'!$C$56,IF(D925="Commercial AC (&gt;=65k to &lt;135,000k Btu/hr)",'Emission Factors'!$C$57,IF(D925="Commercial AC (&gt;=135,000k Btu/hr)",'Emission Factors'!$C$58,""))))))))</f>
        <v/>
      </c>
      <c r="P925" s="209" t="str">
        <f t="shared" si="140"/>
        <v/>
      </c>
      <c r="Q925" s="95"/>
      <c r="R925" s="256"/>
      <c r="S925" s="256"/>
      <c r="T925" s="96"/>
      <c r="U925" s="211" t="str">
        <f>IF(Q925="Room AC (window/wall)",'Emission Factors'!$E$53,IF(AND(Q925="Room AC (PTAC/PTHP)",ISBLANK(T925)),"Error",IF(AND(Q925="Room AC (PTAC/PTHP)",T925&gt;0),T925,IF(Q925="Residential AC",'Emission Factors'!$E$55,IF(AND(Q925="Residential HP",ISBLANK(T925)),"Error",IF(AND(Q925="Residential HP",T925&gt;0),T925,IF(Q925="Commercial AC (&gt;=65k to &lt;135,000k Btu/hr)",'Emission Factors'!$E$57,IF(Q925="Commercial AC (&gt;=135,000k Btu/hr)",'Emission Factors'!$E$58,""))))))))</f>
        <v/>
      </c>
      <c r="V925" s="95"/>
      <c r="W925" s="211" t="str">
        <f>IF(ISBLANK(V925),"",VLOOKUP(V925,'Emission Factors'!$C$81:$G$221,4,FALSE))</f>
        <v/>
      </c>
      <c r="X925" s="210" t="str">
        <f>IF(Q925="Room AC (window/wall)",'Emission Factors'!$F$53,IF(Q925="Room AC (PTAC/PTHP)",'Emission Factors'!$F$54,IF(Q925="Residential AC",'Emission Factors'!$F$55,IF(Q925="Residential HP",'Emission Factors'!$F$56,IF(Q925="Commercial AC (&gt;=65k to &lt;135,000k Btu/hr)",'Emission Factors'!$F$57,IF(Q925="Commercial AC (&gt;=135,000k Btu/hr)",'Emission Factors'!$F$58,""))))))</f>
        <v/>
      </c>
      <c r="Y925" s="211" t="str">
        <f>IF(Q925="Room AC (window/wall)",'Emission Factors'!$G$53,IF(Q925="Room AC (PTAC/PTHP)",'Emission Factors'!$G$54,IF(Q925="Residential AC",'Emission Factors'!$G$55,IF(Q925="Residential HP",'Emission Factors'!$G$56,IF(Q925="Commercial AC (&gt;=65k to &lt;135,000k Btu/hr)",'Emission Factors'!$G$57,IF(Q925="Commercial AC (&gt;=135,000k Btu/hr)",'Emission Factors'!$G$58,""))))))</f>
        <v/>
      </c>
      <c r="Z925" s="96"/>
      <c r="AA925" s="97" t="str">
        <f t="shared" si="141"/>
        <v/>
      </c>
      <c r="AB925" s="97" t="str">
        <f t="shared" si="142"/>
        <v/>
      </c>
      <c r="AC925" s="246" t="str">
        <f t="shared" si="143"/>
        <v/>
      </c>
      <c r="AD925" s="97" t="str">
        <f t="shared" si="144"/>
        <v/>
      </c>
      <c r="AE925" s="97" t="str">
        <f t="shared" si="145"/>
        <v/>
      </c>
      <c r="AF925" s="252" t="str">
        <f t="shared" si="146"/>
        <v/>
      </c>
      <c r="AG925" s="254" t="str">
        <f t="shared" si="147"/>
        <v/>
      </c>
      <c r="AH925" s="248" t="str">
        <f t="shared" si="148"/>
        <v/>
      </c>
      <c r="AI925" s="249" t="str">
        <f t="shared" si="149"/>
        <v/>
      </c>
    </row>
    <row r="926" spans="2:35" x14ac:dyDescent="0.3">
      <c r="B926" s="94"/>
      <c r="C926" s="95"/>
      <c r="D926" s="95"/>
      <c r="E926" s="95"/>
      <c r="F926" s="94"/>
      <c r="G926" s="145"/>
      <c r="H926" s="245"/>
      <c r="I926" s="211" t="str">
        <f>IF(D926="Room AC (window/wall)",'Emission Factors'!$E$53,IF(D926="Room AC (PTAC/PTHP)",H926,IF(D926="Residential AC",'Emission Factors'!$E$55,IF(D926="Residential HP",H926,IF(D926="Commercial AC (&gt;=65k to &lt;135,000k Btu/hr)",'Emission Factors'!$E$57,IF(D926="Commercial AC (&gt;=135,000k Btu/hr)",'Emission Factors'!$E$58,""))))))</f>
        <v/>
      </c>
      <c r="J926" s="96"/>
      <c r="K926" s="211" t="str">
        <f>IF(ISBLANK(J926),"",VLOOKUP(J926,'Emission Factors'!$C$81:$G$221,4,FALSE))</f>
        <v/>
      </c>
      <c r="L926" s="210" t="str">
        <f>IF(D926="Room AC (window/wall)",'Emission Factors'!$F$53,IF(D926="Room AC (PTAC/PTHP)",'Emission Factors'!$F$54,IF(D926="Residential AC",'Emission Factors'!$F$55,IF(D926="Residential HP",'Emission Factors'!$F$56,IF(D926="Commercial AC (&gt;=65k to &lt;135,000k Btu/hr)",'Emission Factors'!$F$57,IF(D926="Commercial AC (&gt;=135,000k Btu/hr)",'Emission Factors'!$F$58,""))))))</f>
        <v/>
      </c>
      <c r="M926" s="211" t="str">
        <f>IF(D926="Room AC (window/wall)",'Emission Factors'!$G$53,IF(D926="Room AC (PTAC/PTHP)",'Emission Factors'!$G$54,IF(D926="Residential AC",'Emission Factors'!$G$55,IF(D926="Residential HP",'Emission Factors'!$G$56,IF(D926="Commercial AC (&gt;=65k to &lt;135,000k Btu/hr)",'Emission Factors'!$G$57,IF(D926="Commercial AC (&gt;=135,000k Btu/hr)",'Emission Factors'!$G$58,""))))))</f>
        <v/>
      </c>
      <c r="N926" s="96"/>
      <c r="O926" s="209" t="str">
        <f>IF(ISBLANK(D926),"",(IF(D926="Room AC (window/wall)",'Emission Factors'!$C$53,IF(D926="Room AC (PTAC/PTHP)",'Emission Factors'!$C$54,IF(D926="Residential AC",'Emission Factors'!$C$55,IF(D926="Residential HP",'Emission Factors'!$C$56,IF(D926="Commercial AC (&gt;=65k to &lt;135,000k Btu/hr)",'Emission Factors'!$C$57,IF(D926="Commercial AC (&gt;=135,000k Btu/hr)",'Emission Factors'!$C$58,""))))))))</f>
        <v/>
      </c>
      <c r="P926" s="209" t="str">
        <f t="shared" si="140"/>
        <v/>
      </c>
      <c r="Q926" s="95"/>
      <c r="R926" s="256"/>
      <c r="S926" s="256"/>
      <c r="T926" s="96"/>
      <c r="U926" s="211" t="str">
        <f>IF(Q926="Room AC (window/wall)",'Emission Factors'!$E$53,IF(AND(Q926="Room AC (PTAC/PTHP)",ISBLANK(T926)),"Error",IF(AND(Q926="Room AC (PTAC/PTHP)",T926&gt;0),T926,IF(Q926="Residential AC",'Emission Factors'!$E$55,IF(AND(Q926="Residential HP",ISBLANK(T926)),"Error",IF(AND(Q926="Residential HP",T926&gt;0),T926,IF(Q926="Commercial AC (&gt;=65k to &lt;135,000k Btu/hr)",'Emission Factors'!$E$57,IF(Q926="Commercial AC (&gt;=135,000k Btu/hr)",'Emission Factors'!$E$58,""))))))))</f>
        <v/>
      </c>
      <c r="V926" s="95"/>
      <c r="W926" s="211" t="str">
        <f>IF(ISBLANK(V926),"",VLOOKUP(V926,'Emission Factors'!$C$81:$G$221,4,FALSE))</f>
        <v/>
      </c>
      <c r="X926" s="210" t="str">
        <f>IF(Q926="Room AC (window/wall)",'Emission Factors'!$F$53,IF(Q926="Room AC (PTAC/PTHP)",'Emission Factors'!$F$54,IF(Q926="Residential AC",'Emission Factors'!$F$55,IF(Q926="Residential HP",'Emission Factors'!$F$56,IF(Q926="Commercial AC (&gt;=65k to &lt;135,000k Btu/hr)",'Emission Factors'!$F$57,IF(Q926="Commercial AC (&gt;=135,000k Btu/hr)",'Emission Factors'!$F$58,""))))))</f>
        <v/>
      </c>
      <c r="Y926" s="211" t="str">
        <f>IF(Q926="Room AC (window/wall)",'Emission Factors'!$G$53,IF(Q926="Room AC (PTAC/PTHP)",'Emission Factors'!$G$54,IF(Q926="Residential AC",'Emission Factors'!$G$55,IF(Q926="Residential HP",'Emission Factors'!$G$56,IF(Q926="Commercial AC (&gt;=65k to &lt;135,000k Btu/hr)",'Emission Factors'!$G$57,IF(Q926="Commercial AC (&gt;=135,000k Btu/hr)",'Emission Factors'!$G$58,""))))))</f>
        <v/>
      </c>
      <c r="Z926" s="96"/>
      <c r="AA926" s="97" t="str">
        <f t="shared" si="141"/>
        <v/>
      </c>
      <c r="AB926" s="97" t="str">
        <f t="shared" si="142"/>
        <v/>
      </c>
      <c r="AC926" s="246" t="str">
        <f t="shared" si="143"/>
        <v/>
      </c>
      <c r="AD926" s="97" t="str">
        <f t="shared" si="144"/>
        <v/>
      </c>
      <c r="AE926" s="97" t="str">
        <f t="shared" si="145"/>
        <v/>
      </c>
      <c r="AF926" s="252" t="str">
        <f t="shared" si="146"/>
        <v/>
      </c>
      <c r="AG926" s="254" t="str">
        <f t="shared" si="147"/>
        <v/>
      </c>
      <c r="AH926" s="248" t="str">
        <f t="shared" si="148"/>
        <v/>
      </c>
      <c r="AI926" s="249" t="str">
        <f t="shared" si="149"/>
        <v/>
      </c>
    </row>
    <row r="927" spans="2:35" x14ac:dyDescent="0.3">
      <c r="B927" s="94"/>
      <c r="C927" s="95"/>
      <c r="D927" s="95"/>
      <c r="E927" s="95"/>
      <c r="F927" s="94"/>
      <c r="G927" s="145"/>
      <c r="H927" s="245"/>
      <c r="I927" s="211" t="str">
        <f>IF(D927="Room AC (window/wall)",'Emission Factors'!$E$53,IF(D927="Room AC (PTAC/PTHP)",H927,IF(D927="Residential AC",'Emission Factors'!$E$55,IF(D927="Residential HP",H927,IF(D927="Commercial AC (&gt;=65k to &lt;135,000k Btu/hr)",'Emission Factors'!$E$57,IF(D927="Commercial AC (&gt;=135,000k Btu/hr)",'Emission Factors'!$E$58,""))))))</f>
        <v/>
      </c>
      <c r="J927" s="96"/>
      <c r="K927" s="211" t="str">
        <f>IF(ISBLANK(J927),"",VLOOKUP(J927,'Emission Factors'!$C$81:$G$221,4,FALSE))</f>
        <v/>
      </c>
      <c r="L927" s="210" t="str">
        <f>IF(D927="Room AC (window/wall)",'Emission Factors'!$F$53,IF(D927="Room AC (PTAC/PTHP)",'Emission Factors'!$F$54,IF(D927="Residential AC",'Emission Factors'!$F$55,IF(D927="Residential HP",'Emission Factors'!$F$56,IF(D927="Commercial AC (&gt;=65k to &lt;135,000k Btu/hr)",'Emission Factors'!$F$57,IF(D927="Commercial AC (&gt;=135,000k Btu/hr)",'Emission Factors'!$F$58,""))))))</f>
        <v/>
      </c>
      <c r="M927" s="211" t="str">
        <f>IF(D927="Room AC (window/wall)",'Emission Factors'!$G$53,IF(D927="Room AC (PTAC/PTHP)",'Emission Factors'!$G$54,IF(D927="Residential AC",'Emission Factors'!$G$55,IF(D927="Residential HP",'Emission Factors'!$G$56,IF(D927="Commercial AC (&gt;=65k to &lt;135,000k Btu/hr)",'Emission Factors'!$G$57,IF(D927="Commercial AC (&gt;=135,000k Btu/hr)",'Emission Factors'!$G$58,""))))))</f>
        <v/>
      </c>
      <c r="N927" s="96"/>
      <c r="O927" s="209" t="str">
        <f>IF(ISBLANK(D927),"",(IF(D927="Room AC (window/wall)",'Emission Factors'!$C$53,IF(D927="Room AC (PTAC/PTHP)",'Emission Factors'!$C$54,IF(D927="Residential AC",'Emission Factors'!$C$55,IF(D927="Residential HP",'Emission Factors'!$C$56,IF(D927="Commercial AC (&gt;=65k to &lt;135,000k Btu/hr)",'Emission Factors'!$C$57,IF(D927="Commercial AC (&gt;=135,000k Btu/hr)",'Emission Factors'!$C$58,""))))))))</f>
        <v/>
      </c>
      <c r="P927" s="209" t="str">
        <f t="shared" si="140"/>
        <v/>
      </c>
      <c r="Q927" s="95"/>
      <c r="R927" s="256"/>
      <c r="S927" s="256"/>
      <c r="T927" s="96"/>
      <c r="U927" s="211" t="str">
        <f>IF(Q927="Room AC (window/wall)",'Emission Factors'!$E$53,IF(AND(Q927="Room AC (PTAC/PTHP)",ISBLANK(T927)),"Error",IF(AND(Q927="Room AC (PTAC/PTHP)",T927&gt;0),T927,IF(Q927="Residential AC",'Emission Factors'!$E$55,IF(AND(Q927="Residential HP",ISBLANK(T927)),"Error",IF(AND(Q927="Residential HP",T927&gt;0),T927,IF(Q927="Commercial AC (&gt;=65k to &lt;135,000k Btu/hr)",'Emission Factors'!$E$57,IF(Q927="Commercial AC (&gt;=135,000k Btu/hr)",'Emission Factors'!$E$58,""))))))))</f>
        <v/>
      </c>
      <c r="V927" s="95"/>
      <c r="W927" s="211" t="str">
        <f>IF(ISBLANK(V927),"",VLOOKUP(V927,'Emission Factors'!$C$81:$G$221,4,FALSE))</f>
        <v/>
      </c>
      <c r="X927" s="210" t="str">
        <f>IF(Q927="Room AC (window/wall)",'Emission Factors'!$F$53,IF(Q927="Room AC (PTAC/PTHP)",'Emission Factors'!$F$54,IF(Q927="Residential AC",'Emission Factors'!$F$55,IF(Q927="Residential HP",'Emission Factors'!$F$56,IF(Q927="Commercial AC (&gt;=65k to &lt;135,000k Btu/hr)",'Emission Factors'!$F$57,IF(Q927="Commercial AC (&gt;=135,000k Btu/hr)",'Emission Factors'!$F$58,""))))))</f>
        <v/>
      </c>
      <c r="Y927" s="211" t="str">
        <f>IF(Q927="Room AC (window/wall)",'Emission Factors'!$G$53,IF(Q927="Room AC (PTAC/PTHP)",'Emission Factors'!$G$54,IF(Q927="Residential AC",'Emission Factors'!$G$55,IF(Q927="Residential HP",'Emission Factors'!$G$56,IF(Q927="Commercial AC (&gt;=65k to &lt;135,000k Btu/hr)",'Emission Factors'!$G$57,IF(Q927="Commercial AC (&gt;=135,000k Btu/hr)",'Emission Factors'!$G$58,""))))))</f>
        <v/>
      </c>
      <c r="Z927" s="96"/>
      <c r="AA927" s="97" t="str">
        <f t="shared" si="141"/>
        <v/>
      </c>
      <c r="AB927" s="97" t="str">
        <f t="shared" si="142"/>
        <v/>
      </c>
      <c r="AC927" s="246" t="str">
        <f t="shared" si="143"/>
        <v/>
      </c>
      <c r="AD927" s="97" t="str">
        <f t="shared" si="144"/>
        <v/>
      </c>
      <c r="AE927" s="97" t="str">
        <f t="shared" si="145"/>
        <v/>
      </c>
      <c r="AF927" s="252" t="str">
        <f t="shared" si="146"/>
        <v/>
      </c>
      <c r="AG927" s="254" t="str">
        <f t="shared" si="147"/>
        <v/>
      </c>
      <c r="AH927" s="248" t="str">
        <f t="shared" si="148"/>
        <v/>
      </c>
      <c r="AI927" s="249" t="str">
        <f t="shared" si="149"/>
        <v/>
      </c>
    </row>
    <row r="928" spans="2:35" x14ac:dyDescent="0.3">
      <c r="B928" s="94"/>
      <c r="C928" s="95"/>
      <c r="D928" s="95"/>
      <c r="E928" s="95"/>
      <c r="F928" s="94"/>
      <c r="G928" s="145"/>
      <c r="H928" s="245"/>
      <c r="I928" s="211" t="str">
        <f>IF(D928="Room AC (window/wall)",'Emission Factors'!$E$53,IF(D928="Room AC (PTAC/PTHP)",H928,IF(D928="Residential AC",'Emission Factors'!$E$55,IF(D928="Residential HP",H928,IF(D928="Commercial AC (&gt;=65k to &lt;135,000k Btu/hr)",'Emission Factors'!$E$57,IF(D928="Commercial AC (&gt;=135,000k Btu/hr)",'Emission Factors'!$E$58,""))))))</f>
        <v/>
      </c>
      <c r="J928" s="96"/>
      <c r="K928" s="211" t="str">
        <f>IF(ISBLANK(J928),"",VLOOKUP(J928,'Emission Factors'!$C$81:$G$221,4,FALSE))</f>
        <v/>
      </c>
      <c r="L928" s="210" t="str">
        <f>IF(D928="Room AC (window/wall)",'Emission Factors'!$F$53,IF(D928="Room AC (PTAC/PTHP)",'Emission Factors'!$F$54,IF(D928="Residential AC",'Emission Factors'!$F$55,IF(D928="Residential HP",'Emission Factors'!$F$56,IF(D928="Commercial AC (&gt;=65k to &lt;135,000k Btu/hr)",'Emission Factors'!$F$57,IF(D928="Commercial AC (&gt;=135,000k Btu/hr)",'Emission Factors'!$F$58,""))))))</f>
        <v/>
      </c>
      <c r="M928" s="211" t="str">
        <f>IF(D928="Room AC (window/wall)",'Emission Factors'!$G$53,IF(D928="Room AC (PTAC/PTHP)",'Emission Factors'!$G$54,IF(D928="Residential AC",'Emission Factors'!$G$55,IF(D928="Residential HP",'Emission Factors'!$G$56,IF(D928="Commercial AC (&gt;=65k to &lt;135,000k Btu/hr)",'Emission Factors'!$G$57,IF(D928="Commercial AC (&gt;=135,000k Btu/hr)",'Emission Factors'!$G$58,""))))))</f>
        <v/>
      </c>
      <c r="N928" s="96"/>
      <c r="O928" s="209" t="str">
        <f>IF(ISBLANK(D928),"",(IF(D928="Room AC (window/wall)",'Emission Factors'!$C$53,IF(D928="Room AC (PTAC/PTHP)",'Emission Factors'!$C$54,IF(D928="Residential AC",'Emission Factors'!$C$55,IF(D928="Residential HP",'Emission Factors'!$C$56,IF(D928="Commercial AC (&gt;=65k to &lt;135,000k Btu/hr)",'Emission Factors'!$C$57,IF(D928="Commercial AC (&gt;=135,000k Btu/hr)",'Emission Factors'!$C$58,""))))))))</f>
        <v/>
      </c>
      <c r="P928" s="209" t="str">
        <f t="shared" si="140"/>
        <v/>
      </c>
      <c r="Q928" s="95"/>
      <c r="R928" s="256"/>
      <c r="S928" s="256"/>
      <c r="T928" s="96"/>
      <c r="U928" s="211" t="str">
        <f>IF(Q928="Room AC (window/wall)",'Emission Factors'!$E$53,IF(AND(Q928="Room AC (PTAC/PTHP)",ISBLANK(T928)),"Error",IF(AND(Q928="Room AC (PTAC/PTHP)",T928&gt;0),T928,IF(Q928="Residential AC",'Emission Factors'!$E$55,IF(AND(Q928="Residential HP",ISBLANK(T928)),"Error",IF(AND(Q928="Residential HP",T928&gt;0),T928,IF(Q928="Commercial AC (&gt;=65k to &lt;135,000k Btu/hr)",'Emission Factors'!$E$57,IF(Q928="Commercial AC (&gt;=135,000k Btu/hr)",'Emission Factors'!$E$58,""))))))))</f>
        <v/>
      </c>
      <c r="V928" s="95"/>
      <c r="W928" s="211" t="str">
        <f>IF(ISBLANK(V928),"",VLOOKUP(V928,'Emission Factors'!$C$81:$G$221,4,FALSE))</f>
        <v/>
      </c>
      <c r="X928" s="210" t="str">
        <f>IF(Q928="Room AC (window/wall)",'Emission Factors'!$F$53,IF(Q928="Room AC (PTAC/PTHP)",'Emission Factors'!$F$54,IF(Q928="Residential AC",'Emission Factors'!$F$55,IF(Q928="Residential HP",'Emission Factors'!$F$56,IF(Q928="Commercial AC (&gt;=65k to &lt;135,000k Btu/hr)",'Emission Factors'!$F$57,IF(Q928="Commercial AC (&gt;=135,000k Btu/hr)",'Emission Factors'!$F$58,""))))))</f>
        <v/>
      </c>
      <c r="Y928" s="211" t="str">
        <f>IF(Q928="Room AC (window/wall)",'Emission Factors'!$G$53,IF(Q928="Room AC (PTAC/PTHP)",'Emission Factors'!$G$54,IF(Q928="Residential AC",'Emission Factors'!$G$55,IF(Q928="Residential HP",'Emission Factors'!$G$56,IF(Q928="Commercial AC (&gt;=65k to &lt;135,000k Btu/hr)",'Emission Factors'!$G$57,IF(Q928="Commercial AC (&gt;=135,000k Btu/hr)",'Emission Factors'!$G$58,""))))))</f>
        <v/>
      </c>
      <c r="Z928" s="96"/>
      <c r="AA928" s="97" t="str">
        <f t="shared" si="141"/>
        <v/>
      </c>
      <c r="AB928" s="97" t="str">
        <f t="shared" si="142"/>
        <v/>
      </c>
      <c r="AC928" s="246" t="str">
        <f t="shared" si="143"/>
        <v/>
      </c>
      <c r="AD928" s="97" t="str">
        <f t="shared" si="144"/>
        <v/>
      </c>
      <c r="AE928" s="97" t="str">
        <f t="shared" si="145"/>
        <v/>
      </c>
      <c r="AF928" s="252" t="str">
        <f t="shared" si="146"/>
        <v/>
      </c>
      <c r="AG928" s="254" t="str">
        <f t="shared" si="147"/>
        <v/>
      </c>
      <c r="AH928" s="248" t="str">
        <f t="shared" si="148"/>
        <v/>
      </c>
      <c r="AI928" s="249" t="str">
        <f t="shared" si="149"/>
        <v/>
      </c>
    </row>
    <row r="929" spans="2:35" x14ac:dyDescent="0.3">
      <c r="B929" s="94"/>
      <c r="C929" s="95"/>
      <c r="D929" s="95"/>
      <c r="E929" s="95"/>
      <c r="F929" s="94"/>
      <c r="G929" s="145"/>
      <c r="H929" s="245"/>
      <c r="I929" s="211" t="str">
        <f>IF(D929="Room AC (window/wall)",'Emission Factors'!$E$53,IF(D929="Room AC (PTAC/PTHP)",H929,IF(D929="Residential AC",'Emission Factors'!$E$55,IF(D929="Residential HP",H929,IF(D929="Commercial AC (&gt;=65k to &lt;135,000k Btu/hr)",'Emission Factors'!$E$57,IF(D929="Commercial AC (&gt;=135,000k Btu/hr)",'Emission Factors'!$E$58,""))))))</f>
        <v/>
      </c>
      <c r="J929" s="96"/>
      <c r="K929" s="211" t="str">
        <f>IF(ISBLANK(J929),"",VLOOKUP(J929,'Emission Factors'!$C$81:$G$221,4,FALSE))</f>
        <v/>
      </c>
      <c r="L929" s="210" t="str">
        <f>IF(D929="Room AC (window/wall)",'Emission Factors'!$F$53,IF(D929="Room AC (PTAC/PTHP)",'Emission Factors'!$F$54,IF(D929="Residential AC",'Emission Factors'!$F$55,IF(D929="Residential HP",'Emission Factors'!$F$56,IF(D929="Commercial AC (&gt;=65k to &lt;135,000k Btu/hr)",'Emission Factors'!$F$57,IF(D929="Commercial AC (&gt;=135,000k Btu/hr)",'Emission Factors'!$F$58,""))))))</f>
        <v/>
      </c>
      <c r="M929" s="211" t="str">
        <f>IF(D929="Room AC (window/wall)",'Emission Factors'!$G$53,IF(D929="Room AC (PTAC/PTHP)",'Emission Factors'!$G$54,IF(D929="Residential AC",'Emission Factors'!$G$55,IF(D929="Residential HP",'Emission Factors'!$G$56,IF(D929="Commercial AC (&gt;=65k to &lt;135,000k Btu/hr)",'Emission Factors'!$G$57,IF(D929="Commercial AC (&gt;=135,000k Btu/hr)",'Emission Factors'!$G$58,""))))))</f>
        <v/>
      </c>
      <c r="N929" s="96"/>
      <c r="O929" s="209" t="str">
        <f>IF(ISBLANK(D929),"",(IF(D929="Room AC (window/wall)",'Emission Factors'!$C$53,IF(D929="Room AC (PTAC/PTHP)",'Emission Factors'!$C$54,IF(D929="Residential AC",'Emission Factors'!$C$55,IF(D929="Residential HP",'Emission Factors'!$C$56,IF(D929="Commercial AC (&gt;=65k to &lt;135,000k Btu/hr)",'Emission Factors'!$C$57,IF(D929="Commercial AC (&gt;=135,000k Btu/hr)",'Emission Factors'!$C$58,""))))))))</f>
        <v/>
      </c>
      <c r="P929" s="209" t="str">
        <f t="shared" si="140"/>
        <v/>
      </c>
      <c r="Q929" s="95"/>
      <c r="R929" s="256"/>
      <c r="S929" s="256"/>
      <c r="T929" s="96"/>
      <c r="U929" s="211" t="str">
        <f>IF(Q929="Room AC (window/wall)",'Emission Factors'!$E$53,IF(AND(Q929="Room AC (PTAC/PTHP)",ISBLANK(T929)),"Error",IF(AND(Q929="Room AC (PTAC/PTHP)",T929&gt;0),T929,IF(Q929="Residential AC",'Emission Factors'!$E$55,IF(AND(Q929="Residential HP",ISBLANK(T929)),"Error",IF(AND(Q929="Residential HP",T929&gt;0),T929,IF(Q929="Commercial AC (&gt;=65k to &lt;135,000k Btu/hr)",'Emission Factors'!$E$57,IF(Q929="Commercial AC (&gt;=135,000k Btu/hr)",'Emission Factors'!$E$58,""))))))))</f>
        <v/>
      </c>
      <c r="V929" s="95"/>
      <c r="W929" s="211" t="str">
        <f>IF(ISBLANK(V929),"",VLOOKUP(V929,'Emission Factors'!$C$81:$G$221,4,FALSE))</f>
        <v/>
      </c>
      <c r="X929" s="210" t="str">
        <f>IF(Q929="Room AC (window/wall)",'Emission Factors'!$F$53,IF(Q929="Room AC (PTAC/PTHP)",'Emission Factors'!$F$54,IF(Q929="Residential AC",'Emission Factors'!$F$55,IF(Q929="Residential HP",'Emission Factors'!$F$56,IF(Q929="Commercial AC (&gt;=65k to &lt;135,000k Btu/hr)",'Emission Factors'!$F$57,IF(Q929="Commercial AC (&gt;=135,000k Btu/hr)",'Emission Factors'!$F$58,""))))))</f>
        <v/>
      </c>
      <c r="Y929" s="211" t="str">
        <f>IF(Q929="Room AC (window/wall)",'Emission Factors'!$G$53,IF(Q929="Room AC (PTAC/PTHP)",'Emission Factors'!$G$54,IF(Q929="Residential AC",'Emission Factors'!$G$55,IF(Q929="Residential HP",'Emission Factors'!$G$56,IF(Q929="Commercial AC (&gt;=65k to &lt;135,000k Btu/hr)",'Emission Factors'!$G$57,IF(Q929="Commercial AC (&gt;=135,000k Btu/hr)",'Emission Factors'!$G$58,""))))))</f>
        <v/>
      </c>
      <c r="Z929" s="96"/>
      <c r="AA929" s="97" t="str">
        <f t="shared" si="141"/>
        <v/>
      </c>
      <c r="AB929" s="97" t="str">
        <f t="shared" si="142"/>
        <v/>
      </c>
      <c r="AC929" s="246" t="str">
        <f t="shared" si="143"/>
        <v/>
      </c>
      <c r="AD929" s="97" t="str">
        <f t="shared" si="144"/>
        <v/>
      </c>
      <c r="AE929" s="97" t="str">
        <f t="shared" si="145"/>
        <v/>
      </c>
      <c r="AF929" s="252" t="str">
        <f t="shared" si="146"/>
        <v/>
      </c>
      <c r="AG929" s="254" t="str">
        <f t="shared" si="147"/>
        <v/>
      </c>
      <c r="AH929" s="248" t="str">
        <f t="shared" si="148"/>
        <v/>
      </c>
      <c r="AI929" s="249" t="str">
        <f t="shared" si="149"/>
        <v/>
      </c>
    </row>
    <row r="930" spans="2:35" x14ac:dyDescent="0.3">
      <c r="B930" s="94"/>
      <c r="C930" s="95"/>
      <c r="D930" s="95"/>
      <c r="E930" s="95"/>
      <c r="F930" s="94"/>
      <c r="G930" s="145"/>
      <c r="H930" s="245"/>
      <c r="I930" s="211" t="str">
        <f>IF(D930="Room AC (window/wall)",'Emission Factors'!$E$53,IF(D930="Room AC (PTAC/PTHP)",H930,IF(D930="Residential AC",'Emission Factors'!$E$55,IF(D930="Residential HP",H930,IF(D930="Commercial AC (&gt;=65k to &lt;135,000k Btu/hr)",'Emission Factors'!$E$57,IF(D930="Commercial AC (&gt;=135,000k Btu/hr)",'Emission Factors'!$E$58,""))))))</f>
        <v/>
      </c>
      <c r="J930" s="96"/>
      <c r="K930" s="211" t="str">
        <f>IF(ISBLANK(J930),"",VLOOKUP(J930,'Emission Factors'!$C$81:$G$221,4,FALSE))</f>
        <v/>
      </c>
      <c r="L930" s="210" t="str">
        <f>IF(D930="Room AC (window/wall)",'Emission Factors'!$F$53,IF(D930="Room AC (PTAC/PTHP)",'Emission Factors'!$F$54,IF(D930="Residential AC",'Emission Factors'!$F$55,IF(D930="Residential HP",'Emission Factors'!$F$56,IF(D930="Commercial AC (&gt;=65k to &lt;135,000k Btu/hr)",'Emission Factors'!$F$57,IF(D930="Commercial AC (&gt;=135,000k Btu/hr)",'Emission Factors'!$F$58,""))))))</f>
        <v/>
      </c>
      <c r="M930" s="211" t="str">
        <f>IF(D930="Room AC (window/wall)",'Emission Factors'!$G$53,IF(D930="Room AC (PTAC/PTHP)",'Emission Factors'!$G$54,IF(D930="Residential AC",'Emission Factors'!$G$55,IF(D930="Residential HP",'Emission Factors'!$G$56,IF(D930="Commercial AC (&gt;=65k to &lt;135,000k Btu/hr)",'Emission Factors'!$G$57,IF(D930="Commercial AC (&gt;=135,000k Btu/hr)",'Emission Factors'!$G$58,""))))))</f>
        <v/>
      </c>
      <c r="N930" s="96"/>
      <c r="O930" s="209" t="str">
        <f>IF(ISBLANK(D930),"",(IF(D930="Room AC (window/wall)",'Emission Factors'!$C$53,IF(D930="Room AC (PTAC/PTHP)",'Emission Factors'!$C$54,IF(D930="Residential AC",'Emission Factors'!$C$55,IF(D930="Residential HP",'Emission Factors'!$C$56,IF(D930="Commercial AC (&gt;=65k to &lt;135,000k Btu/hr)",'Emission Factors'!$C$57,IF(D930="Commercial AC (&gt;=135,000k Btu/hr)",'Emission Factors'!$C$58,""))))))))</f>
        <v/>
      </c>
      <c r="P930" s="209" t="str">
        <f t="shared" si="140"/>
        <v/>
      </c>
      <c r="Q930" s="95"/>
      <c r="R930" s="256"/>
      <c r="S930" s="256"/>
      <c r="T930" s="96"/>
      <c r="U930" s="211" t="str">
        <f>IF(Q930="Room AC (window/wall)",'Emission Factors'!$E$53,IF(AND(Q930="Room AC (PTAC/PTHP)",ISBLANK(T930)),"Error",IF(AND(Q930="Room AC (PTAC/PTHP)",T930&gt;0),T930,IF(Q930="Residential AC",'Emission Factors'!$E$55,IF(AND(Q930="Residential HP",ISBLANK(T930)),"Error",IF(AND(Q930="Residential HP",T930&gt;0),T930,IF(Q930="Commercial AC (&gt;=65k to &lt;135,000k Btu/hr)",'Emission Factors'!$E$57,IF(Q930="Commercial AC (&gt;=135,000k Btu/hr)",'Emission Factors'!$E$58,""))))))))</f>
        <v/>
      </c>
      <c r="V930" s="95"/>
      <c r="W930" s="211" t="str">
        <f>IF(ISBLANK(V930),"",VLOOKUP(V930,'Emission Factors'!$C$81:$G$221,4,FALSE))</f>
        <v/>
      </c>
      <c r="X930" s="210" t="str">
        <f>IF(Q930="Room AC (window/wall)",'Emission Factors'!$F$53,IF(Q930="Room AC (PTAC/PTHP)",'Emission Factors'!$F$54,IF(Q930="Residential AC",'Emission Factors'!$F$55,IF(Q930="Residential HP",'Emission Factors'!$F$56,IF(Q930="Commercial AC (&gt;=65k to &lt;135,000k Btu/hr)",'Emission Factors'!$F$57,IF(Q930="Commercial AC (&gt;=135,000k Btu/hr)",'Emission Factors'!$F$58,""))))))</f>
        <v/>
      </c>
      <c r="Y930" s="211" t="str">
        <f>IF(Q930="Room AC (window/wall)",'Emission Factors'!$G$53,IF(Q930="Room AC (PTAC/PTHP)",'Emission Factors'!$G$54,IF(Q930="Residential AC",'Emission Factors'!$G$55,IF(Q930="Residential HP",'Emission Factors'!$G$56,IF(Q930="Commercial AC (&gt;=65k to &lt;135,000k Btu/hr)",'Emission Factors'!$G$57,IF(Q930="Commercial AC (&gt;=135,000k Btu/hr)",'Emission Factors'!$G$58,""))))))</f>
        <v/>
      </c>
      <c r="Z930" s="96"/>
      <c r="AA930" s="97" t="str">
        <f t="shared" si="141"/>
        <v/>
      </c>
      <c r="AB930" s="97" t="str">
        <f t="shared" si="142"/>
        <v/>
      </c>
      <c r="AC930" s="246" t="str">
        <f t="shared" si="143"/>
        <v/>
      </c>
      <c r="AD930" s="97" t="str">
        <f t="shared" si="144"/>
        <v/>
      </c>
      <c r="AE930" s="97" t="str">
        <f t="shared" si="145"/>
        <v/>
      </c>
      <c r="AF930" s="252" t="str">
        <f t="shared" si="146"/>
        <v/>
      </c>
      <c r="AG930" s="254" t="str">
        <f t="shared" si="147"/>
        <v/>
      </c>
      <c r="AH930" s="248" t="str">
        <f t="shared" si="148"/>
        <v/>
      </c>
      <c r="AI930" s="249" t="str">
        <f t="shared" si="149"/>
        <v/>
      </c>
    </row>
    <row r="931" spans="2:35" x14ac:dyDescent="0.3">
      <c r="B931" s="94"/>
      <c r="C931" s="95"/>
      <c r="D931" s="95"/>
      <c r="E931" s="95"/>
      <c r="F931" s="94"/>
      <c r="G931" s="145"/>
      <c r="H931" s="245"/>
      <c r="I931" s="211" t="str">
        <f>IF(D931="Room AC (window/wall)",'Emission Factors'!$E$53,IF(D931="Room AC (PTAC/PTHP)",H931,IF(D931="Residential AC",'Emission Factors'!$E$55,IF(D931="Residential HP",H931,IF(D931="Commercial AC (&gt;=65k to &lt;135,000k Btu/hr)",'Emission Factors'!$E$57,IF(D931="Commercial AC (&gt;=135,000k Btu/hr)",'Emission Factors'!$E$58,""))))))</f>
        <v/>
      </c>
      <c r="J931" s="96"/>
      <c r="K931" s="211" t="str">
        <f>IF(ISBLANK(J931),"",VLOOKUP(J931,'Emission Factors'!$C$81:$G$221,4,FALSE))</f>
        <v/>
      </c>
      <c r="L931" s="210" t="str">
        <f>IF(D931="Room AC (window/wall)",'Emission Factors'!$F$53,IF(D931="Room AC (PTAC/PTHP)",'Emission Factors'!$F$54,IF(D931="Residential AC",'Emission Factors'!$F$55,IF(D931="Residential HP",'Emission Factors'!$F$56,IF(D931="Commercial AC (&gt;=65k to &lt;135,000k Btu/hr)",'Emission Factors'!$F$57,IF(D931="Commercial AC (&gt;=135,000k Btu/hr)",'Emission Factors'!$F$58,""))))))</f>
        <v/>
      </c>
      <c r="M931" s="211" t="str">
        <f>IF(D931="Room AC (window/wall)",'Emission Factors'!$G$53,IF(D931="Room AC (PTAC/PTHP)",'Emission Factors'!$G$54,IF(D931="Residential AC",'Emission Factors'!$G$55,IF(D931="Residential HP",'Emission Factors'!$G$56,IF(D931="Commercial AC (&gt;=65k to &lt;135,000k Btu/hr)",'Emission Factors'!$G$57,IF(D931="Commercial AC (&gt;=135,000k Btu/hr)",'Emission Factors'!$G$58,""))))))</f>
        <v/>
      </c>
      <c r="N931" s="96"/>
      <c r="O931" s="209" t="str">
        <f>IF(ISBLANK(D931),"",(IF(D931="Room AC (window/wall)",'Emission Factors'!$C$53,IF(D931="Room AC (PTAC/PTHP)",'Emission Factors'!$C$54,IF(D931="Residential AC",'Emission Factors'!$C$55,IF(D931="Residential HP",'Emission Factors'!$C$56,IF(D931="Commercial AC (&gt;=65k to &lt;135,000k Btu/hr)",'Emission Factors'!$C$57,IF(D931="Commercial AC (&gt;=135,000k Btu/hr)",'Emission Factors'!$C$58,""))))))))</f>
        <v/>
      </c>
      <c r="P931" s="209" t="str">
        <f t="shared" si="140"/>
        <v/>
      </c>
      <c r="Q931" s="95"/>
      <c r="R931" s="256"/>
      <c r="S931" s="256"/>
      <c r="T931" s="96"/>
      <c r="U931" s="211" t="str">
        <f>IF(Q931="Room AC (window/wall)",'Emission Factors'!$E$53,IF(AND(Q931="Room AC (PTAC/PTHP)",ISBLANK(T931)),"Error",IF(AND(Q931="Room AC (PTAC/PTHP)",T931&gt;0),T931,IF(Q931="Residential AC",'Emission Factors'!$E$55,IF(AND(Q931="Residential HP",ISBLANK(T931)),"Error",IF(AND(Q931="Residential HP",T931&gt;0),T931,IF(Q931="Commercial AC (&gt;=65k to &lt;135,000k Btu/hr)",'Emission Factors'!$E$57,IF(Q931="Commercial AC (&gt;=135,000k Btu/hr)",'Emission Factors'!$E$58,""))))))))</f>
        <v/>
      </c>
      <c r="V931" s="95"/>
      <c r="W931" s="211" t="str">
        <f>IF(ISBLANK(V931),"",VLOOKUP(V931,'Emission Factors'!$C$81:$G$221,4,FALSE))</f>
        <v/>
      </c>
      <c r="X931" s="210" t="str">
        <f>IF(Q931="Room AC (window/wall)",'Emission Factors'!$F$53,IF(Q931="Room AC (PTAC/PTHP)",'Emission Factors'!$F$54,IF(Q931="Residential AC",'Emission Factors'!$F$55,IF(Q931="Residential HP",'Emission Factors'!$F$56,IF(Q931="Commercial AC (&gt;=65k to &lt;135,000k Btu/hr)",'Emission Factors'!$F$57,IF(Q931="Commercial AC (&gt;=135,000k Btu/hr)",'Emission Factors'!$F$58,""))))))</f>
        <v/>
      </c>
      <c r="Y931" s="211" t="str">
        <f>IF(Q931="Room AC (window/wall)",'Emission Factors'!$G$53,IF(Q931="Room AC (PTAC/PTHP)",'Emission Factors'!$G$54,IF(Q931="Residential AC",'Emission Factors'!$G$55,IF(Q931="Residential HP",'Emission Factors'!$G$56,IF(Q931="Commercial AC (&gt;=65k to &lt;135,000k Btu/hr)",'Emission Factors'!$G$57,IF(Q931="Commercial AC (&gt;=135,000k Btu/hr)",'Emission Factors'!$G$58,""))))))</f>
        <v/>
      </c>
      <c r="Z931" s="96"/>
      <c r="AA931" s="97" t="str">
        <f t="shared" si="141"/>
        <v/>
      </c>
      <c r="AB931" s="97" t="str">
        <f t="shared" si="142"/>
        <v/>
      </c>
      <c r="AC931" s="246" t="str">
        <f t="shared" si="143"/>
        <v/>
      </c>
      <c r="AD931" s="97" t="str">
        <f t="shared" si="144"/>
        <v/>
      </c>
      <c r="AE931" s="97" t="str">
        <f t="shared" si="145"/>
        <v/>
      </c>
      <c r="AF931" s="252" t="str">
        <f t="shared" si="146"/>
        <v/>
      </c>
      <c r="AG931" s="254" t="str">
        <f t="shared" si="147"/>
        <v/>
      </c>
      <c r="AH931" s="248" t="str">
        <f t="shared" si="148"/>
        <v/>
      </c>
      <c r="AI931" s="249" t="str">
        <f t="shared" si="149"/>
        <v/>
      </c>
    </row>
    <row r="932" spans="2:35" x14ac:dyDescent="0.3">
      <c r="B932" s="94"/>
      <c r="C932" s="95"/>
      <c r="D932" s="95"/>
      <c r="E932" s="95"/>
      <c r="F932" s="94"/>
      <c r="G932" s="145"/>
      <c r="H932" s="245"/>
      <c r="I932" s="211" t="str">
        <f>IF(D932="Room AC (window/wall)",'Emission Factors'!$E$53,IF(D932="Room AC (PTAC/PTHP)",H932,IF(D932="Residential AC",'Emission Factors'!$E$55,IF(D932="Residential HP",H932,IF(D932="Commercial AC (&gt;=65k to &lt;135,000k Btu/hr)",'Emission Factors'!$E$57,IF(D932="Commercial AC (&gt;=135,000k Btu/hr)",'Emission Factors'!$E$58,""))))))</f>
        <v/>
      </c>
      <c r="J932" s="96"/>
      <c r="K932" s="211" t="str">
        <f>IF(ISBLANK(J932),"",VLOOKUP(J932,'Emission Factors'!$C$81:$G$221,4,FALSE))</f>
        <v/>
      </c>
      <c r="L932" s="210" t="str">
        <f>IF(D932="Room AC (window/wall)",'Emission Factors'!$F$53,IF(D932="Room AC (PTAC/PTHP)",'Emission Factors'!$F$54,IF(D932="Residential AC",'Emission Factors'!$F$55,IF(D932="Residential HP",'Emission Factors'!$F$56,IF(D932="Commercial AC (&gt;=65k to &lt;135,000k Btu/hr)",'Emission Factors'!$F$57,IF(D932="Commercial AC (&gt;=135,000k Btu/hr)",'Emission Factors'!$F$58,""))))))</f>
        <v/>
      </c>
      <c r="M932" s="211" t="str">
        <f>IF(D932="Room AC (window/wall)",'Emission Factors'!$G$53,IF(D932="Room AC (PTAC/PTHP)",'Emission Factors'!$G$54,IF(D932="Residential AC",'Emission Factors'!$G$55,IF(D932="Residential HP",'Emission Factors'!$G$56,IF(D932="Commercial AC (&gt;=65k to &lt;135,000k Btu/hr)",'Emission Factors'!$G$57,IF(D932="Commercial AC (&gt;=135,000k Btu/hr)",'Emission Factors'!$G$58,""))))))</f>
        <v/>
      </c>
      <c r="N932" s="96"/>
      <c r="O932" s="209" t="str">
        <f>IF(ISBLANK(D932),"",(IF(D932="Room AC (window/wall)",'Emission Factors'!$C$53,IF(D932="Room AC (PTAC/PTHP)",'Emission Factors'!$C$54,IF(D932="Residential AC",'Emission Factors'!$C$55,IF(D932="Residential HP",'Emission Factors'!$C$56,IF(D932="Commercial AC (&gt;=65k to &lt;135,000k Btu/hr)",'Emission Factors'!$C$57,IF(D932="Commercial AC (&gt;=135,000k Btu/hr)",'Emission Factors'!$C$58,""))))))))</f>
        <v/>
      </c>
      <c r="P932" s="209" t="str">
        <f t="shared" si="140"/>
        <v/>
      </c>
      <c r="Q932" s="95"/>
      <c r="R932" s="256"/>
      <c r="S932" s="256"/>
      <c r="T932" s="96"/>
      <c r="U932" s="211" t="str">
        <f>IF(Q932="Room AC (window/wall)",'Emission Factors'!$E$53,IF(AND(Q932="Room AC (PTAC/PTHP)",ISBLANK(T932)),"Error",IF(AND(Q932="Room AC (PTAC/PTHP)",T932&gt;0),T932,IF(Q932="Residential AC",'Emission Factors'!$E$55,IF(AND(Q932="Residential HP",ISBLANK(T932)),"Error",IF(AND(Q932="Residential HP",T932&gt;0),T932,IF(Q932="Commercial AC (&gt;=65k to &lt;135,000k Btu/hr)",'Emission Factors'!$E$57,IF(Q932="Commercial AC (&gt;=135,000k Btu/hr)",'Emission Factors'!$E$58,""))))))))</f>
        <v/>
      </c>
      <c r="V932" s="95"/>
      <c r="W932" s="211" t="str">
        <f>IF(ISBLANK(V932),"",VLOOKUP(V932,'Emission Factors'!$C$81:$G$221,4,FALSE))</f>
        <v/>
      </c>
      <c r="X932" s="210" t="str">
        <f>IF(Q932="Room AC (window/wall)",'Emission Factors'!$F$53,IF(Q932="Room AC (PTAC/PTHP)",'Emission Factors'!$F$54,IF(Q932="Residential AC",'Emission Factors'!$F$55,IF(Q932="Residential HP",'Emission Factors'!$F$56,IF(Q932="Commercial AC (&gt;=65k to &lt;135,000k Btu/hr)",'Emission Factors'!$F$57,IF(Q932="Commercial AC (&gt;=135,000k Btu/hr)",'Emission Factors'!$F$58,""))))))</f>
        <v/>
      </c>
      <c r="Y932" s="211" t="str">
        <f>IF(Q932="Room AC (window/wall)",'Emission Factors'!$G$53,IF(Q932="Room AC (PTAC/PTHP)",'Emission Factors'!$G$54,IF(Q932="Residential AC",'Emission Factors'!$G$55,IF(Q932="Residential HP",'Emission Factors'!$G$56,IF(Q932="Commercial AC (&gt;=65k to &lt;135,000k Btu/hr)",'Emission Factors'!$G$57,IF(Q932="Commercial AC (&gt;=135,000k Btu/hr)",'Emission Factors'!$G$58,""))))))</f>
        <v/>
      </c>
      <c r="Z932" s="96"/>
      <c r="AA932" s="97" t="str">
        <f t="shared" si="141"/>
        <v/>
      </c>
      <c r="AB932" s="97" t="str">
        <f t="shared" si="142"/>
        <v/>
      </c>
      <c r="AC932" s="246" t="str">
        <f t="shared" si="143"/>
        <v/>
      </c>
      <c r="AD932" s="97" t="str">
        <f t="shared" si="144"/>
        <v/>
      </c>
      <c r="AE932" s="97" t="str">
        <f t="shared" si="145"/>
        <v/>
      </c>
      <c r="AF932" s="252" t="str">
        <f t="shared" si="146"/>
        <v/>
      </c>
      <c r="AG932" s="254" t="str">
        <f t="shared" si="147"/>
        <v/>
      </c>
      <c r="AH932" s="248" t="str">
        <f t="shared" si="148"/>
        <v/>
      </c>
      <c r="AI932" s="249" t="str">
        <f t="shared" si="149"/>
        <v/>
      </c>
    </row>
    <row r="933" spans="2:35" x14ac:dyDescent="0.3">
      <c r="B933" s="94"/>
      <c r="C933" s="95"/>
      <c r="D933" s="95"/>
      <c r="E933" s="95"/>
      <c r="F933" s="94"/>
      <c r="G933" s="145"/>
      <c r="H933" s="245"/>
      <c r="I933" s="211" t="str">
        <f>IF(D933="Room AC (window/wall)",'Emission Factors'!$E$53,IF(D933="Room AC (PTAC/PTHP)",H933,IF(D933="Residential AC",'Emission Factors'!$E$55,IF(D933="Residential HP",H933,IF(D933="Commercial AC (&gt;=65k to &lt;135,000k Btu/hr)",'Emission Factors'!$E$57,IF(D933="Commercial AC (&gt;=135,000k Btu/hr)",'Emission Factors'!$E$58,""))))))</f>
        <v/>
      </c>
      <c r="J933" s="96"/>
      <c r="K933" s="211" t="str">
        <f>IF(ISBLANK(J933),"",VLOOKUP(J933,'Emission Factors'!$C$81:$G$221,4,FALSE))</f>
        <v/>
      </c>
      <c r="L933" s="210" t="str">
        <f>IF(D933="Room AC (window/wall)",'Emission Factors'!$F$53,IF(D933="Room AC (PTAC/PTHP)",'Emission Factors'!$F$54,IF(D933="Residential AC",'Emission Factors'!$F$55,IF(D933="Residential HP",'Emission Factors'!$F$56,IF(D933="Commercial AC (&gt;=65k to &lt;135,000k Btu/hr)",'Emission Factors'!$F$57,IF(D933="Commercial AC (&gt;=135,000k Btu/hr)",'Emission Factors'!$F$58,""))))))</f>
        <v/>
      </c>
      <c r="M933" s="211" t="str">
        <f>IF(D933="Room AC (window/wall)",'Emission Factors'!$G$53,IF(D933="Room AC (PTAC/PTHP)",'Emission Factors'!$G$54,IF(D933="Residential AC",'Emission Factors'!$G$55,IF(D933="Residential HP",'Emission Factors'!$G$56,IF(D933="Commercial AC (&gt;=65k to &lt;135,000k Btu/hr)",'Emission Factors'!$G$57,IF(D933="Commercial AC (&gt;=135,000k Btu/hr)",'Emission Factors'!$G$58,""))))))</f>
        <v/>
      </c>
      <c r="N933" s="96"/>
      <c r="O933" s="209" t="str">
        <f>IF(ISBLANK(D933),"",(IF(D933="Room AC (window/wall)",'Emission Factors'!$C$53,IF(D933="Room AC (PTAC/PTHP)",'Emission Factors'!$C$54,IF(D933="Residential AC",'Emission Factors'!$C$55,IF(D933="Residential HP",'Emission Factors'!$C$56,IF(D933="Commercial AC (&gt;=65k to &lt;135,000k Btu/hr)",'Emission Factors'!$C$57,IF(D933="Commercial AC (&gt;=135,000k Btu/hr)",'Emission Factors'!$C$58,""))))))))</f>
        <v/>
      </c>
      <c r="P933" s="209" t="str">
        <f t="shared" si="140"/>
        <v/>
      </c>
      <c r="Q933" s="95"/>
      <c r="R933" s="256"/>
      <c r="S933" s="256"/>
      <c r="T933" s="96"/>
      <c r="U933" s="211" t="str">
        <f>IF(Q933="Room AC (window/wall)",'Emission Factors'!$E$53,IF(AND(Q933="Room AC (PTAC/PTHP)",ISBLANK(T933)),"Error",IF(AND(Q933="Room AC (PTAC/PTHP)",T933&gt;0),T933,IF(Q933="Residential AC",'Emission Factors'!$E$55,IF(AND(Q933="Residential HP",ISBLANK(T933)),"Error",IF(AND(Q933="Residential HP",T933&gt;0),T933,IF(Q933="Commercial AC (&gt;=65k to &lt;135,000k Btu/hr)",'Emission Factors'!$E$57,IF(Q933="Commercial AC (&gt;=135,000k Btu/hr)",'Emission Factors'!$E$58,""))))))))</f>
        <v/>
      </c>
      <c r="V933" s="95"/>
      <c r="W933" s="211" t="str">
        <f>IF(ISBLANK(V933),"",VLOOKUP(V933,'Emission Factors'!$C$81:$G$221,4,FALSE))</f>
        <v/>
      </c>
      <c r="X933" s="210" t="str">
        <f>IF(Q933="Room AC (window/wall)",'Emission Factors'!$F$53,IF(Q933="Room AC (PTAC/PTHP)",'Emission Factors'!$F$54,IF(Q933="Residential AC",'Emission Factors'!$F$55,IF(Q933="Residential HP",'Emission Factors'!$F$56,IF(Q933="Commercial AC (&gt;=65k to &lt;135,000k Btu/hr)",'Emission Factors'!$F$57,IF(Q933="Commercial AC (&gt;=135,000k Btu/hr)",'Emission Factors'!$F$58,""))))))</f>
        <v/>
      </c>
      <c r="Y933" s="211" t="str">
        <f>IF(Q933="Room AC (window/wall)",'Emission Factors'!$G$53,IF(Q933="Room AC (PTAC/PTHP)",'Emission Factors'!$G$54,IF(Q933="Residential AC",'Emission Factors'!$G$55,IF(Q933="Residential HP",'Emission Factors'!$G$56,IF(Q933="Commercial AC (&gt;=65k to &lt;135,000k Btu/hr)",'Emission Factors'!$G$57,IF(Q933="Commercial AC (&gt;=135,000k Btu/hr)",'Emission Factors'!$G$58,""))))))</f>
        <v/>
      </c>
      <c r="Z933" s="96"/>
      <c r="AA933" s="97" t="str">
        <f t="shared" si="141"/>
        <v/>
      </c>
      <c r="AB933" s="97" t="str">
        <f t="shared" si="142"/>
        <v/>
      </c>
      <c r="AC933" s="246" t="str">
        <f t="shared" si="143"/>
        <v/>
      </c>
      <c r="AD933" s="97" t="str">
        <f t="shared" si="144"/>
        <v/>
      </c>
      <c r="AE933" s="97" t="str">
        <f t="shared" si="145"/>
        <v/>
      </c>
      <c r="AF933" s="252" t="str">
        <f t="shared" si="146"/>
        <v/>
      </c>
      <c r="AG933" s="254" t="str">
        <f t="shared" si="147"/>
        <v/>
      </c>
      <c r="AH933" s="248" t="str">
        <f t="shared" si="148"/>
        <v/>
      </c>
      <c r="AI933" s="249" t="str">
        <f t="shared" si="149"/>
        <v/>
      </c>
    </row>
    <row r="934" spans="2:35" x14ac:dyDescent="0.3">
      <c r="B934" s="94"/>
      <c r="C934" s="95"/>
      <c r="D934" s="95"/>
      <c r="E934" s="95"/>
      <c r="F934" s="94"/>
      <c r="G934" s="145"/>
      <c r="H934" s="245"/>
      <c r="I934" s="211" t="str">
        <f>IF(D934="Room AC (window/wall)",'Emission Factors'!$E$53,IF(D934="Room AC (PTAC/PTHP)",H934,IF(D934="Residential AC",'Emission Factors'!$E$55,IF(D934="Residential HP",H934,IF(D934="Commercial AC (&gt;=65k to &lt;135,000k Btu/hr)",'Emission Factors'!$E$57,IF(D934="Commercial AC (&gt;=135,000k Btu/hr)",'Emission Factors'!$E$58,""))))))</f>
        <v/>
      </c>
      <c r="J934" s="96"/>
      <c r="K934" s="211" t="str">
        <f>IF(ISBLANK(J934),"",VLOOKUP(J934,'Emission Factors'!$C$81:$G$221,4,FALSE))</f>
        <v/>
      </c>
      <c r="L934" s="210" t="str">
        <f>IF(D934="Room AC (window/wall)",'Emission Factors'!$F$53,IF(D934="Room AC (PTAC/PTHP)",'Emission Factors'!$F$54,IF(D934="Residential AC",'Emission Factors'!$F$55,IF(D934="Residential HP",'Emission Factors'!$F$56,IF(D934="Commercial AC (&gt;=65k to &lt;135,000k Btu/hr)",'Emission Factors'!$F$57,IF(D934="Commercial AC (&gt;=135,000k Btu/hr)",'Emission Factors'!$F$58,""))))))</f>
        <v/>
      </c>
      <c r="M934" s="211" t="str">
        <f>IF(D934="Room AC (window/wall)",'Emission Factors'!$G$53,IF(D934="Room AC (PTAC/PTHP)",'Emission Factors'!$G$54,IF(D934="Residential AC",'Emission Factors'!$G$55,IF(D934="Residential HP",'Emission Factors'!$G$56,IF(D934="Commercial AC (&gt;=65k to &lt;135,000k Btu/hr)",'Emission Factors'!$G$57,IF(D934="Commercial AC (&gt;=135,000k Btu/hr)",'Emission Factors'!$G$58,""))))))</f>
        <v/>
      </c>
      <c r="N934" s="96"/>
      <c r="O934" s="209" t="str">
        <f>IF(ISBLANK(D934),"",(IF(D934="Room AC (window/wall)",'Emission Factors'!$C$53,IF(D934="Room AC (PTAC/PTHP)",'Emission Factors'!$C$54,IF(D934="Residential AC",'Emission Factors'!$C$55,IF(D934="Residential HP",'Emission Factors'!$C$56,IF(D934="Commercial AC (&gt;=65k to &lt;135,000k Btu/hr)",'Emission Factors'!$C$57,IF(D934="Commercial AC (&gt;=135,000k Btu/hr)",'Emission Factors'!$C$58,""))))))))</f>
        <v/>
      </c>
      <c r="P934" s="209" t="str">
        <f t="shared" si="140"/>
        <v/>
      </c>
      <c r="Q934" s="95"/>
      <c r="R934" s="256"/>
      <c r="S934" s="256"/>
      <c r="T934" s="96"/>
      <c r="U934" s="211" t="str">
        <f>IF(Q934="Room AC (window/wall)",'Emission Factors'!$E$53,IF(AND(Q934="Room AC (PTAC/PTHP)",ISBLANK(T934)),"Error",IF(AND(Q934="Room AC (PTAC/PTHP)",T934&gt;0),T934,IF(Q934="Residential AC",'Emission Factors'!$E$55,IF(AND(Q934="Residential HP",ISBLANK(T934)),"Error",IF(AND(Q934="Residential HP",T934&gt;0),T934,IF(Q934="Commercial AC (&gt;=65k to &lt;135,000k Btu/hr)",'Emission Factors'!$E$57,IF(Q934="Commercial AC (&gt;=135,000k Btu/hr)",'Emission Factors'!$E$58,""))))))))</f>
        <v/>
      </c>
      <c r="V934" s="95"/>
      <c r="W934" s="211" t="str">
        <f>IF(ISBLANK(V934),"",VLOOKUP(V934,'Emission Factors'!$C$81:$G$221,4,FALSE))</f>
        <v/>
      </c>
      <c r="X934" s="210" t="str">
        <f>IF(Q934="Room AC (window/wall)",'Emission Factors'!$F$53,IF(Q934="Room AC (PTAC/PTHP)",'Emission Factors'!$F$54,IF(Q934="Residential AC",'Emission Factors'!$F$55,IF(Q934="Residential HP",'Emission Factors'!$F$56,IF(Q934="Commercial AC (&gt;=65k to &lt;135,000k Btu/hr)",'Emission Factors'!$F$57,IF(Q934="Commercial AC (&gt;=135,000k Btu/hr)",'Emission Factors'!$F$58,""))))))</f>
        <v/>
      </c>
      <c r="Y934" s="211" t="str">
        <f>IF(Q934="Room AC (window/wall)",'Emission Factors'!$G$53,IF(Q934="Room AC (PTAC/PTHP)",'Emission Factors'!$G$54,IF(Q934="Residential AC",'Emission Factors'!$G$55,IF(Q934="Residential HP",'Emission Factors'!$G$56,IF(Q934="Commercial AC (&gt;=65k to &lt;135,000k Btu/hr)",'Emission Factors'!$G$57,IF(Q934="Commercial AC (&gt;=135,000k Btu/hr)",'Emission Factors'!$G$58,""))))))</f>
        <v/>
      </c>
      <c r="Z934" s="96"/>
      <c r="AA934" s="97" t="str">
        <f t="shared" si="141"/>
        <v/>
      </c>
      <c r="AB934" s="97" t="str">
        <f t="shared" si="142"/>
        <v/>
      </c>
      <c r="AC934" s="246" t="str">
        <f t="shared" si="143"/>
        <v/>
      </c>
      <c r="AD934" s="97" t="str">
        <f t="shared" si="144"/>
        <v/>
      </c>
      <c r="AE934" s="97" t="str">
        <f t="shared" si="145"/>
        <v/>
      </c>
      <c r="AF934" s="252" t="str">
        <f t="shared" si="146"/>
        <v/>
      </c>
      <c r="AG934" s="254" t="str">
        <f t="shared" si="147"/>
        <v/>
      </c>
      <c r="AH934" s="248" t="str">
        <f t="shared" si="148"/>
        <v/>
      </c>
      <c r="AI934" s="249" t="str">
        <f t="shared" si="149"/>
        <v/>
      </c>
    </row>
    <row r="935" spans="2:35" x14ac:dyDescent="0.3">
      <c r="B935" s="94"/>
      <c r="C935" s="95"/>
      <c r="D935" s="95"/>
      <c r="E935" s="95"/>
      <c r="F935" s="94"/>
      <c r="G935" s="145"/>
      <c r="H935" s="245"/>
      <c r="I935" s="211" t="str">
        <f>IF(D935="Room AC (window/wall)",'Emission Factors'!$E$53,IF(D935="Room AC (PTAC/PTHP)",H935,IF(D935="Residential AC",'Emission Factors'!$E$55,IF(D935="Residential HP",H935,IF(D935="Commercial AC (&gt;=65k to &lt;135,000k Btu/hr)",'Emission Factors'!$E$57,IF(D935="Commercial AC (&gt;=135,000k Btu/hr)",'Emission Factors'!$E$58,""))))))</f>
        <v/>
      </c>
      <c r="J935" s="96"/>
      <c r="K935" s="211" t="str">
        <f>IF(ISBLANK(J935),"",VLOOKUP(J935,'Emission Factors'!$C$81:$G$221,4,FALSE))</f>
        <v/>
      </c>
      <c r="L935" s="210" t="str">
        <f>IF(D935="Room AC (window/wall)",'Emission Factors'!$F$53,IF(D935="Room AC (PTAC/PTHP)",'Emission Factors'!$F$54,IF(D935="Residential AC",'Emission Factors'!$F$55,IF(D935="Residential HP",'Emission Factors'!$F$56,IF(D935="Commercial AC (&gt;=65k to &lt;135,000k Btu/hr)",'Emission Factors'!$F$57,IF(D935="Commercial AC (&gt;=135,000k Btu/hr)",'Emission Factors'!$F$58,""))))))</f>
        <v/>
      </c>
      <c r="M935" s="211" t="str">
        <f>IF(D935="Room AC (window/wall)",'Emission Factors'!$G$53,IF(D935="Room AC (PTAC/PTHP)",'Emission Factors'!$G$54,IF(D935="Residential AC",'Emission Factors'!$G$55,IF(D935="Residential HP",'Emission Factors'!$G$56,IF(D935="Commercial AC (&gt;=65k to &lt;135,000k Btu/hr)",'Emission Factors'!$G$57,IF(D935="Commercial AC (&gt;=135,000k Btu/hr)",'Emission Factors'!$G$58,""))))))</f>
        <v/>
      </c>
      <c r="N935" s="96"/>
      <c r="O935" s="209" t="str">
        <f>IF(ISBLANK(D935),"",(IF(D935="Room AC (window/wall)",'Emission Factors'!$C$53,IF(D935="Room AC (PTAC/PTHP)",'Emission Factors'!$C$54,IF(D935="Residential AC",'Emission Factors'!$C$55,IF(D935="Residential HP",'Emission Factors'!$C$56,IF(D935="Commercial AC (&gt;=65k to &lt;135,000k Btu/hr)",'Emission Factors'!$C$57,IF(D935="Commercial AC (&gt;=135,000k Btu/hr)",'Emission Factors'!$C$58,""))))))))</f>
        <v/>
      </c>
      <c r="P935" s="209" t="str">
        <f t="shared" si="140"/>
        <v/>
      </c>
      <c r="Q935" s="95"/>
      <c r="R935" s="256"/>
      <c r="S935" s="256"/>
      <c r="T935" s="96"/>
      <c r="U935" s="211" t="str">
        <f>IF(Q935="Room AC (window/wall)",'Emission Factors'!$E$53,IF(AND(Q935="Room AC (PTAC/PTHP)",ISBLANK(T935)),"Error",IF(AND(Q935="Room AC (PTAC/PTHP)",T935&gt;0),T935,IF(Q935="Residential AC",'Emission Factors'!$E$55,IF(AND(Q935="Residential HP",ISBLANK(T935)),"Error",IF(AND(Q935="Residential HP",T935&gt;0),T935,IF(Q935="Commercial AC (&gt;=65k to &lt;135,000k Btu/hr)",'Emission Factors'!$E$57,IF(Q935="Commercial AC (&gt;=135,000k Btu/hr)",'Emission Factors'!$E$58,""))))))))</f>
        <v/>
      </c>
      <c r="V935" s="95"/>
      <c r="W935" s="211" t="str">
        <f>IF(ISBLANK(V935),"",VLOOKUP(V935,'Emission Factors'!$C$81:$G$221,4,FALSE))</f>
        <v/>
      </c>
      <c r="X935" s="210" t="str">
        <f>IF(Q935="Room AC (window/wall)",'Emission Factors'!$F$53,IF(Q935="Room AC (PTAC/PTHP)",'Emission Factors'!$F$54,IF(Q935="Residential AC",'Emission Factors'!$F$55,IF(Q935="Residential HP",'Emission Factors'!$F$56,IF(Q935="Commercial AC (&gt;=65k to &lt;135,000k Btu/hr)",'Emission Factors'!$F$57,IF(Q935="Commercial AC (&gt;=135,000k Btu/hr)",'Emission Factors'!$F$58,""))))))</f>
        <v/>
      </c>
      <c r="Y935" s="211" t="str">
        <f>IF(Q935="Room AC (window/wall)",'Emission Factors'!$G$53,IF(Q935="Room AC (PTAC/PTHP)",'Emission Factors'!$G$54,IF(Q935="Residential AC",'Emission Factors'!$G$55,IF(Q935="Residential HP",'Emission Factors'!$G$56,IF(Q935="Commercial AC (&gt;=65k to &lt;135,000k Btu/hr)",'Emission Factors'!$G$57,IF(Q935="Commercial AC (&gt;=135,000k Btu/hr)",'Emission Factors'!$G$58,""))))))</f>
        <v/>
      </c>
      <c r="Z935" s="96"/>
      <c r="AA935" s="97" t="str">
        <f t="shared" si="141"/>
        <v/>
      </c>
      <c r="AB935" s="97" t="str">
        <f t="shared" si="142"/>
        <v/>
      </c>
      <c r="AC935" s="246" t="str">
        <f t="shared" si="143"/>
        <v/>
      </c>
      <c r="AD935" s="97" t="str">
        <f t="shared" si="144"/>
        <v/>
      </c>
      <c r="AE935" s="97" t="str">
        <f t="shared" si="145"/>
        <v/>
      </c>
      <c r="AF935" s="252" t="str">
        <f t="shared" si="146"/>
        <v/>
      </c>
      <c r="AG935" s="254" t="str">
        <f t="shared" si="147"/>
        <v/>
      </c>
      <c r="AH935" s="248" t="str">
        <f t="shared" si="148"/>
        <v/>
      </c>
      <c r="AI935" s="249" t="str">
        <f t="shared" si="149"/>
        <v/>
      </c>
    </row>
    <row r="936" spans="2:35" x14ac:dyDescent="0.3">
      <c r="B936" s="94"/>
      <c r="C936" s="95"/>
      <c r="D936" s="95"/>
      <c r="E936" s="95"/>
      <c r="F936" s="94"/>
      <c r="G936" s="145"/>
      <c r="H936" s="245"/>
      <c r="I936" s="211" t="str">
        <f>IF(D936="Room AC (window/wall)",'Emission Factors'!$E$53,IF(D936="Room AC (PTAC/PTHP)",H936,IF(D936="Residential AC",'Emission Factors'!$E$55,IF(D936="Residential HP",H936,IF(D936="Commercial AC (&gt;=65k to &lt;135,000k Btu/hr)",'Emission Factors'!$E$57,IF(D936="Commercial AC (&gt;=135,000k Btu/hr)",'Emission Factors'!$E$58,""))))))</f>
        <v/>
      </c>
      <c r="J936" s="96"/>
      <c r="K936" s="211" t="str">
        <f>IF(ISBLANK(J936),"",VLOOKUP(J936,'Emission Factors'!$C$81:$G$221,4,FALSE))</f>
        <v/>
      </c>
      <c r="L936" s="210" t="str">
        <f>IF(D936="Room AC (window/wall)",'Emission Factors'!$F$53,IF(D936="Room AC (PTAC/PTHP)",'Emission Factors'!$F$54,IF(D936="Residential AC",'Emission Factors'!$F$55,IF(D936="Residential HP",'Emission Factors'!$F$56,IF(D936="Commercial AC (&gt;=65k to &lt;135,000k Btu/hr)",'Emission Factors'!$F$57,IF(D936="Commercial AC (&gt;=135,000k Btu/hr)",'Emission Factors'!$F$58,""))))))</f>
        <v/>
      </c>
      <c r="M936" s="211" t="str">
        <f>IF(D936="Room AC (window/wall)",'Emission Factors'!$G$53,IF(D936="Room AC (PTAC/PTHP)",'Emission Factors'!$G$54,IF(D936="Residential AC",'Emission Factors'!$G$55,IF(D936="Residential HP",'Emission Factors'!$G$56,IF(D936="Commercial AC (&gt;=65k to &lt;135,000k Btu/hr)",'Emission Factors'!$G$57,IF(D936="Commercial AC (&gt;=135,000k Btu/hr)",'Emission Factors'!$G$58,""))))))</f>
        <v/>
      </c>
      <c r="N936" s="96"/>
      <c r="O936" s="209" t="str">
        <f>IF(ISBLANK(D936),"",(IF(D936="Room AC (window/wall)",'Emission Factors'!$C$53,IF(D936="Room AC (PTAC/PTHP)",'Emission Factors'!$C$54,IF(D936="Residential AC",'Emission Factors'!$C$55,IF(D936="Residential HP",'Emission Factors'!$C$56,IF(D936="Commercial AC (&gt;=65k to &lt;135,000k Btu/hr)",'Emission Factors'!$C$57,IF(D936="Commercial AC (&gt;=135,000k Btu/hr)",'Emission Factors'!$C$58,""))))))))</f>
        <v/>
      </c>
      <c r="P936" s="209" t="str">
        <f t="shared" si="140"/>
        <v/>
      </c>
      <c r="Q936" s="95"/>
      <c r="R936" s="256"/>
      <c r="S936" s="256"/>
      <c r="T936" s="96"/>
      <c r="U936" s="211" t="str">
        <f>IF(Q936="Room AC (window/wall)",'Emission Factors'!$E$53,IF(AND(Q936="Room AC (PTAC/PTHP)",ISBLANK(T936)),"Error",IF(AND(Q936="Room AC (PTAC/PTHP)",T936&gt;0),T936,IF(Q936="Residential AC",'Emission Factors'!$E$55,IF(AND(Q936="Residential HP",ISBLANK(T936)),"Error",IF(AND(Q936="Residential HP",T936&gt;0),T936,IF(Q936="Commercial AC (&gt;=65k to &lt;135,000k Btu/hr)",'Emission Factors'!$E$57,IF(Q936="Commercial AC (&gt;=135,000k Btu/hr)",'Emission Factors'!$E$58,""))))))))</f>
        <v/>
      </c>
      <c r="V936" s="95"/>
      <c r="W936" s="211" t="str">
        <f>IF(ISBLANK(V936),"",VLOOKUP(V936,'Emission Factors'!$C$81:$G$221,4,FALSE))</f>
        <v/>
      </c>
      <c r="X936" s="210" t="str">
        <f>IF(Q936="Room AC (window/wall)",'Emission Factors'!$F$53,IF(Q936="Room AC (PTAC/PTHP)",'Emission Factors'!$F$54,IF(Q936="Residential AC",'Emission Factors'!$F$55,IF(Q936="Residential HP",'Emission Factors'!$F$56,IF(Q936="Commercial AC (&gt;=65k to &lt;135,000k Btu/hr)",'Emission Factors'!$F$57,IF(Q936="Commercial AC (&gt;=135,000k Btu/hr)",'Emission Factors'!$F$58,""))))))</f>
        <v/>
      </c>
      <c r="Y936" s="211" t="str">
        <f>IF(Q936="Room AC (window/wall)",'Emission Factors'!$G$53,IF(Q936="Room AC (PTAC/PTHP)",'Emission Factors'!$G$54,IF(Q936="Residential AC",'Emission Factors'!$G$55,IF(Q936="Residential HP",'Emission Factors'!$G$56,IF(Q936="Commercial AC (&gt;=65k to &lt;135,000k Btu/hr)",'Emission Factors'!$G$57,IF(Q936="Commercial AC (&gt;=135,000k Btu/hr)",'Emission Factors'!$G$58,""))))))</f>
        <v/>
      </c>
      <c r="Z936" s="96"/>
      <c r="AA936" s="97" t="str">
        <f t="shared" si="141"/>
        <v/>
      </c>
      <c r="AB936" s="97" t="str">
        <f t="shared" si="142"/>
        <v/>
      </c>
      <c r="AC936" s="246" t="str">
        <f t="shared" si="143"/>
        <v/>
      </c>
      <c r="AD936" s="97" t="str">
        <f t="shared" si="144"/>
        <v/>
      </c>
      <c r="AE936" s="97" t="str">
        <f t="shared" si="145"/>
        <v/>
      </c>
      <c r="AF936" s="252" t="str">
        <f t="shared" si="146"/>
        <v/>
      </c>
      <c r="AG936" s="254" t="str">
        <f t="shared" si="147"/>
        <v/>
      </c>
      <c r="AH936" s="248" t="str">
        <f t="shared" si="148"/>
        <v/>
      </c>
      <c r="AI936" s="249" t="str">
        <f t="shared" si="149"/>
        <v/>
      </c>
    </row>
    <row r="937" spans="2:35" x14ac:dyDescent="0.3">
      <c r="B937" s="94"/>
      <c r="C937" s="95"/>
      <c r="D937" s="95"/>
      <c r="E937" s="95"/>
      <c r="F937" s="94"/>
      <c r="G937" s="145"/>
      <c r="H937" s="245"/>
      <c r="I937" s="211" t="str">
        <f>IF(D937="Room AC (window/wall)",'Emission Factors'!$E$53,IF(D937="Room AC (PTAC/PTHP)",H937,IF(D937="Residential AC",'Emission Factors'!$E$55,IF(D937="Residential HP",H937,IF(D937="Commercial AC (&gt;=65k to &lt;135,000k Btu/hr)",'Emission Factors'!$E$57,IF(D937="Commercial AC (&gt;=135,000k Btu/hr)",'Emission Factors'!$E$58,""))))))</f>
        <v/>
      </c>
      <c r="J937" s="96"/>
      <c r="K937" s="211" t="str">
        <f>IF(ISBLANK(J937),"",VLOOKUP(J937,'Emission Factors'!$C$81:$G$221,4,FALSE))</f>
        <v/>
      </c>
      <c r="L937" s="210" t="str">
        <f>IF(D937="Room AC (window/wall)",'Emission Factors'!$F$53,IF(D937="Room AC (PTAC/PTHP)",'Emission Factors'!$F$54,IF(D937="Residential AC",'Emission Factors'!$F$55,IF(D937="Residential HP",'Emission Factors'!$F$56,IF(D937="Commercial AC (&gt;=65k to &lt;135,000k Btu/hr)",'Emission Factors'!$F$57,IF(D937="Commercial AC (&gt;=135,000k Btu/hr)",'Emission Factors'!$F$58,""))))))</f>
        <v/>
      </c>
      <c r="M937" s="211" t="str">
        <f>IF(D937="Room AC (window/wall)",'Emission Factors'!$G$53,IF(D937="Room AC (PTAC/PTHP)",'Emission Factors'!$G$54,IF(D937="Residential AC",'Emission Factors'!$G$55,IF(D937="Residential HP",'Emission Factors'!$G$56,IF(D937="Commercial AC (&gt;=65k to &lt;135,000k Btu/hr)",'Emission Factors'!$G$57,IF(D937="Commercial AC (&gt;=135,000k Btu/hr)",'Emission Factors'!$G$58,""))))))</f>
        <v/>
      </c>
      <c r="N937" s="96"/>
      <c r="O937" s="209" t="str">
        <f>IF(ISBLANK(D937),"",(IF(D937="Room AC (window/wall)",'Emission Factors'!$C$53,IF(D937="Room AC (PTAC/PTHP)",'Emission Factors'!$C$54,IF(D937="Residential AC",'Emission Factors'!$C$55,IF(D937="Residential HP",'Emission Factors'!$C$56,IF(D937="Commercial AC (&gt;=65k to &lt;135,000k Btu/hr)",'Emission Factors'!$C$57,IF(D937="Commercial AC (&gt;=135,000k Btu/hr)",'Emission Factors'!$C$58,""))))))))</f>
        <v/>
      </c>
      <c r="P937" s="209" t="str">
        <f t="shared" si="140"/>
        <v/>
      </c>
      <c r="Q937" s="95"/>
      <c r="R937" s="256"/>
      <c r="S937" s="256"/>
      <c r="T937" s="96"/>
      <c r="U937" s="211" t="str">
        <f>IF(Q937="Room AC (window/wall)",'Emission Factors'!$E$53,IF(AND(Q937="Room AC (PTAC/PTHP)",ISBLANK(T937)),"Error",IF(AND(Q937="Room AC (PTAC/PTHP)",T937&gt;0),T937,IF(Q937="Residential AC",'Emission Factors'!$E$55,IF(AND(Q937="Residential HP",ISBLANK(T937)),"Error",IF(AND(Q937="Residential HP",T937&gt;0),T937,IF(Q937="Commercial AC (&gt;=65k to &lt;135,000k Btu/hr)",'Emission Factors'!$E$57,IF(Q937="Commercial AC (&gt;=135,000k Btu/hr)",'Emission Factors'!$E$58,""))))))))</f>
        <v/>
      </c>
      <c r="V937" s="95"/>
      <c r="W937" s="211" t="str">
        <f>IF(ISBLANK(V937),"",VLOOKUP(V937,'Emission Factors'!$C$81:$G$221,4,FALSE))</f>
        <v/>
      </c>
      <c r="X937" s="210" t="str">
        <f>IF(Q937="Room AC (window/wall)",'Emission Factors'!$F$53,IF(Q937="Room AC (PTAC/PTHP)",'Emission Factors'!$F$54,IF(Q937="Residential AC",'Emission Factors'!$F$55,IF(Q937="Residential HP",'Emission Factors'!$F$56,IF(Q937="Commercial AC (&gt;=65k to &lt;135,000k Btu/hr)",'Emission Factors'!$F$57,IF(Q937="Commercial AC (&gt;=135,000k Btu/hr)",'Emission Factors'!$F$58,""))))))</f>
        <v/>
      </c>
      <c r="Y937" s="211" t="str">
        <f>IF(Q937="Room AC (window/wall)",'Emission Factors'!$G$53,IF(Q937="Room AC (PTAC/PTHP)",'Emission Factors'!$G$54,IF(Q937="Residential AC",'Emission Factors'!$G$55,IF(Q937="Residential HP",'Emission Factors'!$G$56,IF(Q937="Commercial AC (&gt;=65k to &lt;135,000k Btu/hr)",'Emission Factors'!$G$57,IF(Q937="Commercial AC (&gt;=135,000k Btu/hr)",'Emission Factors'!$G$58,""))))))</f>
        <v/>
      </c>
      <c r="Z937" s="96"/>
      <c r="AA937" s="97" t="str">
        <f t="shared" si="141"/>
        <v/>
      </c>
      <c r="AB937" s="97" t="str">
        <f t="shared" si="142"/>
        <v/>
      </c>
      <c r="AC937" s="246" t="str">
        <f t="shared" si="143"/>
        <v/>
      </c>
      <c r="AD937" s="97" t="str">
        <f t="shared" si="144"/>
        <v/>
      </c>
      <c r="AE937" s="97" t="str">
        <f t="shared" si="145"/>
        <v/>
      </c>
      <c r="AF937" s="252" t="str">
        <f t="shared" si="146"/>
        <v/>
      </c>
      <c r="AG937" s="254" t="str">
        <f t="shared" si="147"/>
        <v/>
      </c>
      <c r="AH937" s="248" t="str">
        <f t="shared" si="148"/>
        <v/>
      </c>
      <c r="AI937" s="249" t="str">
        <f t="shared" si="149"/>
        <v/>
      </c>
    </row>
    <row r="938" spans="2:35" x14ac:dyDescent="0.3">
      <c r="B938" s="94"/>
      <c r="C938" s="95"/>
      <c r="D938" s="95"/>
      <c r="E938" s="95"/>
      <c r="F938" s="94"/>
      <c r="G938" s="145"/>
      <c r="H938" s="245"/>
      <c r="I938" s="211" t="str">
        <f>IF(D938="Room AC (window/wall)",'Emission Factors'!$E$53,IF(D938="Room AC (PTAC/PTHP)",H938,IF(D938="Residential AC",'Emission Factors'!$E$55,IF(D938="Residential HP",H938,IF(D938="Commercial AC (&gt;=65k to &lt;135,000k Btu/hr)",'Emission Factors'!$E$57,IF(D938="Commercial AC (&gt;=135,000k Btu/hr)",'Emission Factors'!$E$58,""))))))</f>
        <v/>
      </c>
      <c r="J938" s="96"/>
      <c r="K938" s="211" t="str">
        <f>IF(ISBLANK(J938),"",VLOOKUP(J938,'Emission Factors'!$C$81:$G$221,4,FALSE))</f>
        <v/>
      </c>
      <c r="L938" s="210" t="str">
        <f>IF(D938="Room AC (window/wall)",'Emission Factors'!$F$53,IF(D938="Room AC (PTAC/PTHP)",'Emission Factors'!$F$54,IF(D938="Residential AC",'Emission Factors'!$F$55,IF(D938="Residential HP",'Emission Factors'!$F$56,IF(D938="Commercial AC (&gt;=65k to &lt;135,000k Btu/hr)",'Emission Factors'!$F$57,IF(D938="Commercial AC (&gt;=135,000k Btu/hr)",'Emission Factors'!$F$58,""))))))</f>
        <v/>
      </c>
      <c r="M938" s="211" t="str">
        <f>IF(D938="Room AC (window/wall)",'Emission Factors'!$G$53,IF(D938="Room AC (PTAC/PTHP)",'Emission Factors'!$G$54,IF(D938="Residential AC",'Emission Factors'!$G$55,IF(D938="Residential HP",'Emission Factors'!$G$56,IF(D938="Commercial AC (&gt;=65k to &lt;135,000k Btu/hr)",'Emission Factors'!$G$57,IF(D938="Commercial AC (&gt;=135,000k Btu/hr)",'Emission Factors'!$G$58,""))))))</f>
        <v/>
      </c>
      <c r="N938" s="96"/>
      <c r="O938" s="209" t="str">
        <f>IF(ISBLANK(D938),"",(IF(D938="Room AC (window/wall)",'Emission Factors'!$C$53,IF(D938="Room AC (PTAC/PTHP)",'Emission Factors'!$C$54,IF(D938="Residential AC",'Emission Factors'!$C$55,IF(D938="Residential HP",'Emission Factors'!$C$56,IF(D938="Commercial AC (&gt;=65k to &lt;135,000k Btu/hr)",'Emission Factors'!$C$57,IF(D938="Commercial AC (&gt;=135,000k Btu/hr)",'Emission Factors'!$C$58,""))))))))</f>
        <v/>
      </c>
      <c r="P938" s="209" t="str">
        <f t="shared" si="140"/>
        <v/>
      </c>
      <c r="Q938" s="95"/>
      <c r="R938" s="256"/>
      <c r="S938" s="256"/>
      <c r="T938" s="96"/>
      <c r="U938" s="211" t="str">
        <f>IF(Q938="Room AC (window/wall)",'Emission Factors'!$E$53,IF(AND(Q938="Room AC (PTAC/PTHP)",ISBLANK(T938)),"Error",IF(AND(Q938="Room AC (PTAC/PTHP)",T938&gt;0),T938,IF(Q938="Residential AC",'Emission Factors'!$E$55,IF(AND(Q938="Residential HP",ISBLANK(T938)),"Error",IF(AND(Q938="Residential HP",T938&gt;0),T938,IF(Q938="Commercial AC (&gt;=65k to &lt;135,000k Btu/hr)",'Emission Factors'!$E$57,IF(Q938="Commercial AC (&gt;=135,000k Btu/hr)",'Emission Factors'!$E$58,""))))))))</f>
        <v/>
      </c>
      <c r="V938" s="95"/>
      <c r="W938" s="211" t="str">
        <f>IF(ISBLANK(V938),"",VLOOKUP(V938,'Emission Factors'!$C$81:$G$221,4,FALSE))</f>
        <v/>
      </c>
      <c r="X938" s="210" t="str">
        <f>IF(Q938="Room AC (window/wall)",'Emission Factors'!$F$53,IF(Q938="Room AC (PTAC/PTHP)",'Emission Factors'!$F$54,IF(Q938="Residential AC",'Emission Factors'!$F$55,IF(Q938="Residential HP",'Emission Factors'!$F$56,IF(Q938="Commercial AC (&gt;=65k to &lt;135,000k Btu/hr)",'Emission Factors'!$F$57,IF(Q938="Commercial AC (&gt;=135,000k Btu/hr)",'Emission Factors'!$F$58,""))))))</f>
        <v/>
      </c>
      <c r="Y938" s="211" t="str">
        <f>IF(Q938="Room AC (window/wall)",'Emission Factors'!$G$53,IF(Q938="Room AC (PTAC/PTHP)",'Emission Factors'!$G$54,IF(Q938="Residential AC",'Emission Factors'!$G$55,IF(Q938="Residential HP",'Emission Factors'!$G$56,IF(Q938="Commercial AC (&gt;=65k to &lt;135,000k Btu/hr)",'Emission Factors'!$G$57,IF(Q938="Commercial AC (&gt;=135,000k Btu/hr)",'Emission Factors'!$G$58,""))))))</f>
        <v/>
      </c>
      <c r="Z938" s="96"/>
      <c r="AA938" s="97" t="str">
        <f t="shared" si="141"/>
        <v/>
      </c>
      <c r="AB938" s="97" t="str">
        <f t="shared" si="142"/>
        <v/>
      </c>
      <c r="AC938" s="246" t="str">
        <f t="shared" si="143"/>
        <v/>
      </c>
      <c r="AD938" s="97" t="str">
        <f t="shared" si="144"/>
        <v/>
      </c>
      <c r="AE938" s="97" t="str">
        <f t="shared" si="145"/>
        <v/>
      </c>
      <c r="AF938" s="252" t="str">
        <f t="shared" si="146"/>
        <v/>
      </c>
      <c r="AG938" s="254" t="str">
        <f t="shared" si="147"/>
        <v/>
      </c>
      <c r="AH938" s="248" t="str">
        <f t="shared" si="148"/>
        <v/>
      </c>
      <c r="AI938" s="249" t="str">
        <f t="shared" si="149"/>
        <v/>
      </c>
    </row>
    <row r="939" spans="2:35" x14ac:dyDescent="0.3">
      <c r="B939" s="94"/>
      <c r="C939" s="95"/>
      <c r="D939" s="95"/>
      <c r="E939" s="95"/>
      <c r="F939" s="94"/>
      <c r="G939" s="145"/>
      <c r="H939" s="245"/>
      <c r="I939" s="211" t="str">
        <f>IF(D939="Room AC (window/wall)",'Emission Factors'!$E$53,IF(D939="Room AC (PTAC/PTHP)",H939,IF(D939="Residential AC",'Emission Factors'!$E$55,IF(D939="Residential HP",H939,IF(D939="Commercial AC (&gt;=65k to &lt;135,000k Btu/hr)",'Emission Factors'!$E$57,IF(D939="Commercial AC (&gt;=135,000k Btu/hr)",'Emission Factors'!$E$58,""))))))</f>
        <v/>
      </c>
      <c r="J939" s="96"/>
      <c r="K939" s="211" t="str">
        <f>IF(ISBLANK(J939),"",VLOOKUP(J939,'Emission Factors'!$C$81:$G$221,4,FALSE))</f>
        <v/>
      </c>
      <c r="L939" s="210" t="str">
        <f>IF(D939="Room AC (window/wall)",'Emission Factors'!$F$53,IF(D939="Room AC (PTAC/PTHP)",'Emission Factors'!$F$54,IF(D939="Residential AC",'Emission Factors'!$F$55,IF(D939="Residential HP",'Emission Factors'!$F$56,IF(D939="Commercial AC (&gt;=65k to &lt;135,000k Btu/hr)",'Emission Factors'!$F$57,IF(D939="Commercial AC (&gt;=135,000k Btu/hr)",'Emission Factors'!$F$58,""))))))</f>
        <v/>
      </c>
      <c r="M939" s="211" t="str">
        <f>IF(D939="Room AC (window/wall)",'Emission Factors'!$G$53,IF(D939="Room AC (PTAC/PTHP)",'Emission Factors'!$G$54,IF(D939="Residential AC",'Emission Factors'!$G$55,IF(D939="Residential HP",'Emission Factors'!$G$56,IF(D939="Commercial AC (&gt;=65k to &lt;135,000k Btu/hr)",'Emission Factors'!$G$57,IF(D939="Commercial AC (&gt;=135,000k Btu/hr)",'Emission Factors'!$G$58,""))))))</f>
        <v/>
      </c>
      <c r="N939" s="96"/>
      <c r="O939" s="209" t="str">
        <f>IF(ISBLANK(D939),"",(IF(D939="Room AC (window/wall)",'Emission Factors'!$C$53,IF(D939="Room AC (PTAC/PTHP)",'Emission Factors'!$C$54,IF(D939="Residential AC",'Emission Factors'!$C$55,IF(D939="Residential HP",'Emission Factors'!$C$56,IF(D939="Commercial AC (&gt;=65k to &lt;135,000k Btu/hr)",'Emission Factors'!$C$57,IF(D939="Commercial AC (&gt;=135,000k Btu/hr)",'Emission Factors'!$C$58,""))))))))</f>
        <v/>
      </c>
      <c r="P939" s="209" t="str">
        <f t="shared" si="140"/>
        <v/>
      </c>
      <c r="Q939" s="95"/>
      <c r="R939" s="256"/>
      <c r="S939" s="256"/>
      <c r="T939" s="96"/>
      <c r="U939" s="211" t="str">
        <f>IF(Q939="Room AC (window/wall)",'Emission Factors'!$E$53,IF(AND(Q939="Room AC (PTAC/PTHP)",ISBLANK(T939)),"Error",IF(AND(Q939="Room AC (PTAC/PTHP)",T939&gt;0),T939,IF(Q939="Residential AC",'Emission Factors'!$E$55,IF(AND(Q939="Residential HP",ISBLANK(T939)),"Error",IF(AND(Q939="Residential HP",T939&gt;0),T939,IF(Q939="Commercial AC (&gt;=65k to &lt;135,000k Btu/hr)",'Emission Factors'!$E$57,IF(Q939="Commercial AC (&gt;=135,000k Btu/hr)",'Emission Factors'!$E$58,""))))))))</f>
        <v/>
      </c>
      <c r="V939" s="95"/>
      <c r="W939" s="211" t="str">
        <f>IF(ISBLANK(V939),"",VLOOKUP(V939,'Emission Factors'!$C$81:$G$221,4,FALSE))</f>
        <v/>
      </c>
      <c r="X939" s="210" t="str">
        <f>IF(Q939="Room AC (window/wall)",'Emission Factors'!$F$53,IF(Q939="Room AC (PTAC/PTHP)",'Emission Factors'!$F$54,IF(Q939="Residential AC",'Emission Factors'!$F$55,IF(Q939="Residential HP",'Emission Factors'!$F$56,IF(Q939="Commercial AC (&gt;=65k to &lt;135,000k Btu/hr)",'Emission Factors'!$F$57,IF(Q939="Commercial AC (&gt;=135,000k Btu/hr)",'Emission Factors'!$F$58,""))))))</f>
        <v/>
      </c>
      <c r="Y939" s="211" t="str">
        <f>IF(Q939="Room AC (window/wall)",'Emission Factors'!$G$53,IF(Q939="Room AC (PTAC/PTHP)",'Emission Factors'!$G$54,IF(Q939="Residential AC",'Emission Factors'!$G$55,IF(Q939="Residential HP",'Emission Factors'!$G$56,IF(Q939="Commercial AC (&gt;=65k to &lt;135,000k Btu/hr)",'Emission Factors'!$G$57,IF(Q939="Commercial AC (&gt;=135,000k Btu/hr)",'Emission Factors'!$G$58,""))))))</f>
        <v/>
      </c>
      <c r="Z939" s="96"/>
      <c r="AA939" s="97" t="str">
        <f t="shared" si="141"/>
        <v/>
      </c>
      <c r="AB939" s="97" t="str">
        <f t="shared" si="142"/>
        <v/>
      </c>
      <c r="AC939" s="246" t="str">
        <f t="shared" si="143"/>
        <v/>
      </c>
      <c r="AD939" s="97" t="str">
        <f t="shared" si="144"/>
        <v/>
      </c>
      <c r="AE939" s="97" t="str">
        <f t="shared" si="145"/>
        <v/>
      </c>
      <c r="AF939" s="252" t="str">
        <f t="shared" si="146"/>
        <v/>
      </c>
      <c r="AG939" s="254" t="str">
        <f t="shared" si="147"/>
        <v/>
      </c>
      <c r="AH939" s="248" t="str">
        <f t="shared" si="148"/>
        <v/>
      </c>
      <c r="AI939" s="249" t="str">
        <f t="shared" si="149"/>
        <v/>
      </c>
    </row>
    <row r="940" spans="2:35" x14ac:dyDescent="0.3">
      <c r="B940" s="94"/>
      <c r="C940" s="95"/>
      <c r="D940" s="95"/>
      <c r="E940" s="95"/>
      <c r="F940" s="94"/>
      <c r="G940" s="145"/>
      <c r="H940" s="245"/>
      <c r="I940" s="211" t="str">
        <f>IF(D940="Room AC (window/wall)",'Emission Factors'!$E$53,IF(D940="Room AC (PTAC/PTHP)",H940,IF(D940="Residential AC",'Emission Factors'!$E$55,IF(D940="Residential HP",H940,IF(D940="Commercial AC (&gt;=65k to &lt;135,000k Btu/hr)",'Emission Factors'!$E$57,IF(D940="Commercial AC (&gt;=135,000k Btu/hr)",'Emission Factors'!$E$58,""))))))</f>
        <v/>
      </c>
      <c r="J940" s="96"/>
      <c r="K940" s="211" t="str">
        <f>IF(ISBLANK(J940),"",VLOOKUP(J940,'Emission Factors'!$C$81:$G$221,4,FALSE))</f>
        <v/>
      </c>
      <c r="L940" s="210" t="str">
        <f>IF(D940="Room AC (window/wall)",'Emission Factors'!$F$53,IF(D940="Room AC (PTAC/PTHP)",'Emission Factors'!$F$54,IF(D940="Residential AC",'Emission Factors'!$F$55,IF(D940="Residential HP",'Emission Factors'!$F$56,IF(D940="Commercial AC (&gt;=65k to &lt;135,000k Btu/hr)",'Emission Factors'!$F$57,IF(D940="Commercial AC (&gt;=135,000k Btu/hr)",'Emission Factors'!$F$58,""))))))</f>
        <v/>
      </c>
      <c r="M940" s="211" t="str">
        <f>IF(D940="Room AC (window/wall)",'Emission Factors'!$G$53,IF(D940="Room AC (PTAC/PTHP)",'Emission Factors'!$G$54,IF(D940="Residential AC",'Emission Factors'!$G$55,IF(D940="Residential HP",'Emission Factors'!$G$56,IF(D940="Commercial AC (&gt;=65k to &lt;135,000k Btu/hr)",'Emission Factors'!$G$57,IF(D940="Commercial AC (&gt;=135,000k Btu/hr)",'Emission Factors'!$G$58,""))))))</f>
        <v/>
      </c>
      <c r="N940" s="96"/>
      <c r="O940" s="209" t="str">
        <f>IF(ISBLANK(D940),"",(IF(D940="Room AC (window/wall)",'Emission Factors'!$C$53,IF(D940="Room AC (PTAC/PTHP)",'Emission Factors'!$C$54,IF(D940="Residential AC",'Emission Factors'!$C$55,IF(D940="Residential HP",'Emission Factors'!$C$56,IF(D940="Commercial AC (&gt;=65k to &lt;135,000k Btu/hr)",'Emission Factors'!$C$57,IF(D940="Commercial AC (&gt;=135,000k Btu/hr)",'Emission Factors'!$C$58,""))))))))</f>
        <v/>
      </c>
      <c r="P940" s="209" t="str">
        <f t="shared" si="140"/>
        <v/>
      </c>
      <c r="Q940" s="95"/>
      <c r="R940" s="256"/>
      <c r="S940" s="256"/>
      <c r="T940" s="96"/>
      <c r="U940" s="211" t="str">
        <f>IF(Q940="Room AC (window/wall)",'Emission Factors'!$E$53,IF(AND(Q940="Room AC (PTAC/PTHP)",ISBLANK(T940)),"Error",IF(AND(Q940="Room AC (PTAC/PTHP)",T940&gt;0),T940,IF(Q940="Residential AC",'Emission Factors'!$E$55,IF(AND(Q940="Residential HP",ISBLANK(T940)),"Error",IF(AND(Q940="Residential HP",T940&gt;0),T940,IF(Q940="Commercial AC (&gt;=65k to &lt;135,000k Btu/hr)",'Emission Factors'!$E$57,IF(Q940="Commercial AC (&gt;=135,000k Btu/hr)",'Emission Factors'!$E$58,""))))))))</f>
        <v/>
      </c>
      <c r="V940" s="95"/>
      <c r="W940" s="211" t="str">
        <f>IF(ISBLANK(V940),"",VLOOKUP(V940,'Emission Factors'!$C$81:$G$221,4,FALSE))</f>
        <v/>
      </c>
      <c r="X940" s="210" t="str">
        <f>IF(Q940="Room AC (window/wall)",'Emission Factors'!$F$53,IF(Q940="Room AC (PTAC/PTHP)",'Emission Factors'!$F$54,IF(Q940="Residential AC",'Emission Factors'!$F$55,IF(Q940="Residential HP",'Emission Factors'!$F$56,IF(Q940="Commercial AC (&gt;=65k to &lt;135,000k Btu/hr)",'Emission Factors'!$F$57,IF(Q940="Commercial AC (&gt;=135,000k Btu/hr)",'Emission Factors'!$F$58,""))))))</f>
        <v/>
      </c>
      <c r="Y940" s="211" t="str">
        <f>IF(Q940="Room AC (window/wall)",'Emission Factors'!$G$53,IF(Q940="Room AC (PTAC/PTHP)",'Emission Factors'!$G$54,IF(Q940="Residential AC",'Emission Factors'!$G$55,IF(Q940="Residential HP",'Emission Factors'!$G$56,IF(Q940="Commercial AC (&gt;=65k to &lt;135,000k Btu/hr)",'Emission Factors'!$G$57,IF(Q940="Commercial AC (&gt;=135,000k Btu/hr)",'Emission Factors'!$G$58,""))))))</f>
        <v/>
      </c>
      <c r="Z940" s="96"/>
      <c r="AA940" s="97" t="str">
        <f t="shared" si="141"/>
        <v/>
      </c>
      <c r="AB940" s="97" t="str">
        <f t="shared" si="142"/>
        <v/>
      </c>
      <c r="AC940" s="246" t="str">
        <f t="shared" si="143"/>
        <v/>
      </c>
      <c r="AD940" s="97" t="str">
        <f t="shared" si="144"/>
        <v/>
      </c>
      <c r="AE940" s="97" t="str">
        <f t="shared" si="145"/>
        <v/>
      </c>
      <c r="AF940" s="252" t="str">
        <f t="shared" si="146"/>
        <v/>
      </c>
      <c r="AG940" s="254" t="str">
        <f t="shared" si="147"/>
        <v/>
      </c>
      <c r="AH940" s="248" t="str">
        <f t="shared" si="148"/>
        <v/>
      </c>
      <c r="AI940" s="249" t="str">
        <f t="shared" si="149"/>
        <v/>
      </c>
    </row>
    <row r="941" spans="2:35" x14ac:dyDescent="0.3">
      <c r="B941" s="94"/>
      <c r="C941" s="95"/>
      <c r="D941" s="95"/>
      <c r="E941" s="95"/>
      <c r="F941" s="94"/>
      <c r="G941" s="145"/>
      <c r="H941" s="245"/>
      <c r="I941" s="211" t="str">
        <f>IF(D941="Room AC (window/wall)",'Emission Factors'!$E$53,IF(D941="Room AC (PTAC/PTHP)",H941,IF(D941="Residential AC",'Emission Factors'!$E$55,IF(D941="Residential HP",H941,IF(D941="Commercial AC (&gt;=65k to &lt;135,000k Btu/hr)",'Emission Factors'!$E$57,IF(D941="Commercial AC (&gt;=135,000k Btu/hr)",'Emission Factors'!$E$58,""))))))</f>
        <v/>
      </c>
      <c r="J941" s="96"/>
      <c r="K941" s="211" t="str">
        <f>IF(ISBLANK(J941),"",VLOOKUP(J941,'Emission Factors'!$C$81:$G$221,4,FALSE))</f>
        <v/>
      </c>
      <c r="L941" s="210" t="str">
        <f>IF(D941="Room AC (window/wall)",'Emission Factors'!$F$53,IF(D941="Room AC (PTAC/PTHP)",'Emission Factors'!$F$54,IF(D941="Residential AC",'Emission Factors'!$F$55,IF(D941="Residential HP",'Emission Factors'!$F$56,IF(D941="Commercial AC (&gt;=65k to &lt;135,000k Btu/hr)",'Emission Factors'!$F$57,IF(D941="Commercial AC (&gt;=135,000k Btu/hr)",'Emission Factors'!$F$58,""))))))</f>
        <v/>
      </c>
      <c r="M941" s="211" t="str">
        <f>IF(D941="Room AC (window/wall)",'Emission Factors'!$G$53,IF(D941="Room AC (PTAC/PTHP)",'Emission Factors'!$G$54,IF(D941="Residential AC",'Emission Factors'!$G$55,IF(D941="Residential HP",'Emission Factors'!$G$56,IF(D941="Commercial AC (&gt;=65k to &lt;135,000k Btu/hr)",'Emission Factors'!$G$57,IF(D941="Commercial AC (&gt;=135,000k Btu/hr)",'Emission Factors'!$G$58,""))))))</f>
        <v/>
      </c>
      <c r="N941" s="96"/>
      <c r="O941" s="209" t="str">
        <f>IF(ISBLANK(D941),"",(IF(D941="Room AC (window/wall)",'Emission Factors'!$C$53,IF(D941="Room AC (PTAC/PTHP)",'Emission Factors'!$C$54,IF(D941="Residential AC",'Emission Factors'!$C$55,IF(D941="Residential HP",'Emission Factors'!$C$56,IF(D941="Commercial AC (&gt;=65k to &lt;135,000k Btu/hr)",'Emission Factors'!$C$57,IF(D941="Commercial AC (&gt;=135,000k Btu/hr)",'Emission Factors'!$C$58,""))))))))</f>
        <v/>
      </c>
      <c r="P941" s="209" t="str">
        <f t="shared" si="140"/>
        <v/>
      </c>
      <c r="Q941" s="95"/>
      <c r="R941" s="256"/>
      <c r="S941" s="256"/>
      <c r="T941" s="96"/>
      <c r="U941" s="211" t="str">
        <f>IF(Q941="Room AC (window/wall)",'Emission Factors'!$E$53,IF(AND(Q941="Room AC (PTAC/PTHP)",ISBLANK(T941)),"Error",IF(AND(Q941="Room AC (PTAC/PTHP)",T941&gt;0),T941,IF(Q941="Residential AC",'Emission Factors'!$E$55,IF(AND(Q941="Residential HP",ISBLANK(T941)),"Error",IF(AND(Q941="Residential HP",T941&gt;0),T941,IF(Q941="Commercial AC (&gt;=65k to &lt;135,000k Btu/hr)",'Emission Factors'!$E$57,IF(Q941="Commercial AC (&gt;=135,000k Btu/hr)",'Emission Factors'!$E$58,""))))))))</f>
        <v/>
      </c>
      <c r="V941" s="95"/>
      <c r="W941" s="211" t="str">
        <f>IF(ISBLANK(V941),"",VLOOKUP(V941,'Emission Factors'!$C$81:$G$221,4,FALSE))</f>
        <v/>
      </c>
      <c r="X941" s="210" t="str">
        <f>IF(Q941="Room AC (window/wall)",'Emission Factors'!$F$53,IF(Q941="Room AC (PTAC/PTHP)",'Emission Factors'!$F$54,IF(Q941="Residential AC",'Emission Factors'!$F$55,IF(Q941="Residential HP",'Emission Factors'!$F$56,IF(Q941="Commercial AC (&gt;=65k to &lt;135,000k Btu/hr)",'Emission Factors'!$F$57,IF(Q941="Commercial AC (&gt;=135,000k Btu/hr)",'Emission Factors'!$F$58,""))))))</f>
        <v/>
      </c>
      <c r="Y941" s="211" t="str">
        <f>IF(Q941="Room AC (window/wall)",'Emission Factors'!$G$53,IF(Q941="Room AC (PTAC/PTHP)",'Emission Factors'!$G$54,IF(Q941="Residential AC",'Emission Factors'!$G$55,IF(Q941="Residential HP",'Emission Factors'!$G$56,IF(Q941="Commercial AC (&gt;=65k to &lt;135,000k Btu/hr)",'Emission Factors'!$G$57,IF(Q941="Commercial AC (&gt;=135,000k Btu/hr)",'Emission Factors'!$G$58,""))))))</f>
        <v/>
      </c>
      <c r="Z941" s="96"/>
      <c r="AA941" s="97" t="str">
        <f t="shared" si="141"/>
        <v/>
      </c>
      <c r="AB941" s="97" t="str">
        <f t="shared" si="142"/>
        <v/>
      </c>
      <c r="AC941" s="246" t="str">
        <f t="shared" si="143"/>
        <v/>
      </c>
      <c r="AD941" s="97" t="str">
        <f t="shared" si="144"/>
        <v/>
      </c>
      <c r="AE941" s="97" t="str">
        <f t="shared" si="145"/>
        <v/>
      </c>
      <c r="AF941" s="252" t="str">
        <f t="shared" si="146"/>
        <v/>
      </c>
      <c r="AG941" s="254" t="str">
        <f t="shared" si="147"/>
        <v/>
      </c>
      <c r="AH941" s="248" t="str">
        <f t="shared" si="148"/>
        <v/>
      </c>
      <c r="AI941" s="249" t="str">
        <f t="shared" si="149"/>
        <v/>
      </c>
    </row>
    <row r="942" spans="2:35" x14ac:dyDescent="0.3">
      <c r="B942" s="94"/>
      <c r="C942" s="95"/>
      <c r="D942" s="95"/>
      <c r="E942" s="95"/>
      <c r="F942" s="94"/>
      <c r="G942" s="145"/>
      <c r="H942" s="245"/>
      <c r="I942" s="211" t="str">
        <f>IF(D942="Room AC (window/wall)",'Emission Factors'!$E$53,IF(D942="Room AC (PTAC/PTHP)",H942,IF(D942="Residential AC",'Emission Factors'!$E$55,IF(D942="Residential HP",H942,IF(D942="Commercial AC (&gt;=65k to &lt;135,000k Btu/hr)",'Emission Factors'!$E$57,IF(D942="Commercial AC (&gt;=135,000k Btu/hr)",'Emission Factors'!$E$58,""))))))</f>
        <v/>
      </c>
      <c r="J942" s="96"/>
      <c r="K942" s="211" t="str">
        <f>IF(ISBLANK(J942),"",VLOOKUP(J942,'Emission Factors'!$C$81:$G$221,4,FALSE))</f>
        <v/>
      </c>
      <c r="L942" s="210" t="str">
        <f>IF(D942="Room AC (window/wall)",'Emission Factors'!$F$53,IF(D942="Room AC (PTAC/PTHP)",'Emission Factors'!$F$54,IF(D942="Residential AC",'Emission Factors'!$F$55,IF(D942="Residential HP",'Emission Factors'!$F$56,IF(D942="Commercial AC (&gt;=65k to &lt;135,000k Btu/hr)",'Emission Factors'!$F$57,IF(D942="Commercial AC (&gt;=135,000k Btu/hr)",'Emission Factors'!$F$58,""))))))</f>
        <v/>
      </c>
      <c r="M942" s="211" t="str">
        <f>IF(D942="Room AC (window/wall)",'Emission Factors'!$G$53,IF(D942="Room AC (PTAC/PTHP)",'Emission Factors'!$G$54,IF(D942="Residential AC",'Emission Factors'!$G$55,IF(D942="Residential HP",'Emission Factors'!$G$56,IF(D942="Commercial AC (&gt;=65k to &lt;135,000k Btu/hr)",'Emission Factors'!$G$57,IF(D942="Commercial AC (&gt;=135,000k Btu/hr)",'Emission Factors'!$G$58,""))))))</f>
        <v/>
      </c>
      <c r="N942" s="96"/>
      <c r="O942" s="209" t="str">
        <f>IF(ISBLANK(D942),"",(IF(D942="Room AC (window/wall)",'Emission Factors'!$C$53,IF(D942="Room AC (PTAC/PTHP)",'Emission Factors'!$C$54,IF(D942="Residential AC",'Emission Factors'!$C$55,IF(D942="Residential HP",'Emission Factors'!$C$56,IF(D942="Commercial AC (&gt;=65k to &lt;135,000k Btu/hr)",'Emission Factors'!$C$57,IF(D942="Commercial AC (&gt;=135,000k Btu/hr)",'Emission Factors'!$C$58,""))))))))</f>
        <v/>
      </c>
      <c r="P942" s="209" t="str">
        <f t="shared" si="140"/>
        <v/>
      </c>
      <c r="Q942" s="95"/>
      <c r="R942" s="256"/>
      <c r="S942" s="256"/>
      <c r="T942" s="96"/>
      <c r="U942" s="211" t="str">
        <f>IF(Q942="Room AC (window/wall)",'Emission Factors'!$E$53,IF(AND(Q942="Room AC (PTAC/PTHP)",ISBLANK(T942)),"Error",IF(AND(Q942="Room AC (PTAC/PTHP)",T942&gt;0),T942,IF(Q942="Residential AC",'Emission Factors'!$E$55,IF(AND(Q942="Residential HP",ISBLANK(T942)),"Error",IF(AND(Q942="Residential HP",T942&gt;0),T942,IF(Q942="Commercial AC (&gt;=65k to &lt;135,000k Btu/hr)",'Emission Factors'!$E$57,IF(Q942="Commercial AC (&gt;=135,000k Btu/hr)",'Emission Factors'!$E$58,""))))))))</f>
        <v/>
      </c>
      <c r="V942" s="95"/>
      <c r="W942" s="211" t="str">
        <f>IF(ISBLANK(V942),"",VLOOKUP(V942,'Emission Factors'!$C$81:$G$221,4,FALSE))</f>
        <v/>
      </c>
      <c r="X942" s="210" t="str">
        <f>IF(Q942="Room AC (window/wall)",'Emission Factors'!$F$53,IF(Q942="Room AC (PTAC/PTHP)",'Emission Factors'!$F$54,IF(Q942="Residential AC",'Emission Factors'!$F$55,IF(Q942="Residential HP",'Emission Factors'!$F$56,IF(Q942="Commercial AC (&gt;=65k to &lt;135,000k Btu/hr)",'Emission Factors'!$F$57,IF(Q942="Commercial AC (&gt;=135,000k Btu/hr)",'Emission Factors'!$F$58,""))))))</f>
        <v/>
      </c>
      <c r="Y942" s="211" t="str">
        <f>IF(Q942="Room AC (window/wall)",'Emission Factors'!$G$53,IF(Q942="Room AC (PTAC/PTHP)",'Emission Factors'!$G$54,IF(Q942="Residential AC",'Emission Factors'!$G$55,IF(Q942="Residential HP",'Emission Factors'!$G$56,IF(Q942="Commercial AC (&gt;=65k to &lt;135,000k Btu/hr)",'Emission Factors'!$G$57,IF(Q942="Commercial AC (&gt;=135,000k Btu/hr)",'Emission Factors'!$G$58,""))))))</f>
        <v/>
      </c>
      <c r="Z942" s="96"/>
      <c r="AA942" s="97" t="str">
        <f t="shared" si="141"/>
        <v/>
      </c>
      <c r="AB942" s="97" t="str">
        <f t="shared" si="142"/>
        <v/>
      </c>
      <c r="AC942" s="246" t="str">
        <f t="shared" si="143"/>
        <v/>
      </c>
      <c r="AD942" s="97" t="str">
        <f t="shared" si="144"/>
        <v/>
      </c>
      <c r="AE942" s="97" t="str">
        <f t="shared" si="145"/>
        <v/>
      </c>
      <c r="AF942" s="252" t="str">
        <f t="shared" si="146"/>
        <v/>
      </c>
      <c r="AG942" s="254" t="str">
        <f t="shared" si="147"/>
        <v/>
      </c>
      <c r="AH942" s="248" t="str">
        <f t="shared" si="148"/>
        <v/>
      </c>
      <c r="AI942" s="249" t="str">
        <f t="shared" si="149"/>
        <v/>
      </c>
    </row>
    <row r="943" spans="2:35" x14ac:dyDescent="0.3">
      <c r="B943" s="94"/>
      <c r="C943" s="95"/>
      <c r="D943" s="95"/>
      <c r="E943" s="95"/>
      <c r="F943" s="94"/>
      <c r="G943" s="145"/>
      <c r="H943" s="245"/>
      <c r="I943" s="211" t="str">
        <f>IF(D943="Room AC (window/wall)",'Emission Factors'!$E$53,IF(D943="Room AC (PTAC/PTHP)",H943,IF(D943="Residential AC",'Emission Factors'!$E$55,IF(D943="Residential HP",H943,IF(D943="Commercial AC (&gt;=65k to &lt;135,000k Btu/hr)",'Emission Factors'!$E$57,IF(D943="Commercial AC (&gt;=135,000k Btu/hr)",'Emission Factors'!$E$58,""))))))</f>
        <v/>
      </c>
      <c r="J943" s="96"/>
      <c r="K943" s="211" t="str">
        <f>IF(ISBLANK(J943),"",VLOOKUP(J943,'Emission Factors'!$C$81:$G$221,4,FALSE))</f>
        <v/>
      </c>
      <c r="L943" s="210" t="str">
        <f>IF(D943="Room AC (window/wall)",'Emission Factors'!$F$53,IF(D943="Room AC (PTAC/PTHP)",'Emission Factors'!$F$54,IF(D943="Residential AC",'Emission Factors'!$F$55,IF(D943="Residential HP",'Emission Factors'!$F$56,IF(D943="Commercial AC (&gt;=65k to &lt;135,000k Btu/hr)",'Emission Factors'!$F$57,IF(D943="Commercial AC (&gt;=135,000k Btu/hr)",'Emission Factors'!$F$58,""))))))</f>
        <v/>
      </c>
      <c r="M943" s="211" t="str">
        <f>IF(D943="Room AC (window/wall)",'Emission Factors'!$G$53,IF(D943="Room AC (PTAC/PTHP)",'Emission Factors'!$G$54,IF(D943="Residential AC",'Emission Factors'!$G$55,IF(D943="Residential HP",'Emission Factors'!$G$56,IF(D943="Commercial AC (&gt;=65k to &lt;135,000k Btu/hr)",'Emission Factors'!$G$57,IF(D943="Commercial AC (&gt;=135,000k Btu/hr)",'Emission Factors'!$G$58,""))))))</f>
        <v/>
      </c>
      <c r="N943" s="96"/>
      <c r="O943" s="209" t="str">
        <f>IF(ISBLANK(D943),"",(IF(D943="Room AC (window/wall)",'Emission Factors'!$C$53,IF(D943="Room AC (PTAC/PTHP)",'Emission Factors'!$C$54,IF(D943="Residential AC",'Emission Factors'!$C$55,IF(D943="Residential HP",'Emission Factors'!$C$56,IF(D943="Commercial AC (&gt;=65k to &lt;135,000k Btu/hr)",'Emission Factors'!$C$57,IF(D943="Commercial AC (&gt;=135,000k Btu/hr)",'Emission Factors'!$C$58,""))))))))</f>
        <v/>
      </c>
      <c r="P943" s="209" t="str">
        <f t="shared" si="140"/>
        <v/>
      </c>
      <c r="Q943" s="95"/>
      <c r="R943" s="256"/>
      <c r="S943" s="256"/>
      <c r="T943" s="96"/>
      <c r="U943" s="211" t="str">
        <f>IF(Q943="Room AC (window/wall)",'Emission Factors'!$E$53,IF(AND(Q943="Room AC (PTAC/PTHP)",ISBLANK(T943)),"Error",IF(AND(Q943="Room AC (PTAC/PTHP)",T943&gt;0),T943,IF(Q943="Residential AC",'Emission Factors'!$E$55,IF(AND(Q943="Residential HP",ISBLANK(T943)),"Error",IF(AND(Q943="Residential HP",T943&gt;0),T943,IF(Q943="Commercial AC (&gt;=65k to &lt;135,000k Btu/hr)",'Emission Factors'!$E$57,IF(Q943="Commercial AC (&gt;=135,000k Btu/hr)",'Emission Factors'!$E$58,""))))))))</f>
        <v/>
      </c>
      <c r="V943" s="95"/>
      <c r="W943" s="211" t="str">
        <f>IF(ISBLANK(V943),"",VLOOKUP(V943,'Emission Factors'!$C$81:$G$221,4,FALSE))</f>
        <v/>
      </c>
      <c r="X943" s="210" t="str">
        <f>IF(Q943="Room AC (window/wall)",'Emission Factors'!$F$53,IF(Q943="Room AC (PTAC/PTHP)",'Emission Factors'!$F$54,IF(Q943="Residential AC",'Emission Factors'!$F$55,IF(Q943="Residential HP",'Emission Factors'!$F$56,IF(Q943="Commercial AC (&gt;=65k to &lt;135,000k Btu/hr)",'Emission Factors'!$F$57,IF(Q943="Commercial AC (&gt;=135,000k Btu/hr)",'Emission Factors'!$F$58,""))))))</f>
        <v/>
      </c>
      <c r="Y943" s="211" t="str">
        <f>IF(Q943="Room AC (window/wall)",'Emission Factors'!$G$53,IF(Q943="Room AC (PTAC/PTHP)",'Emission Factors'!$G$54,IF(Q943="Residential AC",'Emission Factors'!$G$55,IF(Q943="Residential HP",'Emission Factors'!$G$56,IF(Q943="Commercial AC (&gt;=65k to &lt;135,000k Btu/hr)",'Emission Factors'!$G$57,IF(Q943="Commercial AC (&gt;=135,000k Btu/hr)",'Emission Factors'!$G$58,""))))))</f>
        <v/>
      </c>
      <c r="Z943" s="96"/>
      <c r="AA943" s="97" t="str">
        <f t="shared" si="141"/>
        <v/>
      </c>
      <c r="AB943" s="97" t="str">
        <f t="shared" si="142"/>
        <v/>
      </c>
      <c r="AC943" s="246" t="str">
        <f t="shared" si="143"/>
        <v/>
      </c>
      <c r="AD943" s="97" t="str">
        <f t="shared" si="144"/>
        <v/>
      </c>
      <c r="AE943" s="97" t="str">
        <f t="shared" si="145"/>
        <v/>
      </c>
      <c r="AF943" s="252" t="str">
        <f t="shared" si="146"/>
        <v/>
      </c>
      <c r="AG943" s="254" t="str">
        <f t="shared" si="147"/>
        <v/>
      </c>
      <c r="AH943" s="248" t="str">
        <f t="shared" si="148"/>
        <v/>
      </c>
      <c r="AI943" s="249" t="str">
        <f t="shared" si="149"/>
        <v/>
      </c>
    </row>
    <row r="944" spans="2:35" x14ac:dyDescent="0.3">
      <c r="B944" s="94"/>
      <c r="C944" s="95"/>
      <c r="D944" s="95"/>
      <c r="E944" s="95"/>
      <c r="F944" s="94"/>
      <c r="G944" s="145"/>
      <c r="H944" s="245"/>
      <c r="I944" s="211" t="str">
        <f>IF(D944="Room AC (window/wall)",'Emission Factors'!$E$53,IF(D944="Room AC (PTAC/PTHP)",H944,IF(D944="Residential AC",'Emission Factors'!$E$55,IF(D944="Residential HP",H944,IF(D944="Commercial AC (&gt;=65k to &lt;135,000k Btu/hr)",'Emission Factors'!$E$57,IF(D944="Commercial AC (&gt;=135,000k Btu/hr)",'Emission Factors'!$E$58,""))))))</f>
        <v/>
      </c>
      <c r="J944" s="96"/>
      <c r="K944" s="211" t="str">
        <f>IF(ISBLANK(J944),"",VLOOKUP(J944,'Emission Factors'!$C$81:$G$221,4,FALSE))</f>
        <v/>
      </c>
      <c r="L944" s="210" t="str">
        <f>IF(D944="Room AC (window/wall)",'Emission Factors'!$F$53,IF(D944="Room AC (PTAC/PTHP)",'Emission Factors'!$F$54,IF(D944="Residential AC",'Emission Factors'!$F$55,IF(D944="Residential HP",'Emission Factors'!$F$56,IF(D944="Commercial AC (&gt;=65k to &lt;135,000k Btu/hr)",'Emission Factors'!$F$57,IF(D944="Commercial AC (&gt;=135,000k Btu/hr)",'Emission Factors'!$F$58,""))))))</f>
        <v/>
      </c>
      <c r="M944" s="211" t="str">
        <f>IF(D944="Room AC (window/wall)",'Emission Factors'!$G$53,IF(D944="Room AC (PTAC/PTHP)",'Emission Factors'!$G$54,IF(D944="Residential AC",'Emission Factors'!$G$55,IF(D944="Residential HP",'Emission Factors'!$G$56,IF(D944="Commercial AC (&gt;=65k to &lt;135,000k Btu/hr)",'Emission Factors'!$G$57,IF(D944="Commercial AC (&gt;=135,000k Btu/hr)",'Emission Factors'!$G$58,""))))))</f>
        <v/>
      </c>
      <c r="N944" s="96"/>
      <c r="O944" s="209" t="str">
        <f>IF(ISBLANK(D944),"",(IF(D944="Room AC (window/wall)",'Emission Factors'!$C$53,IF(D944="Room AC (PTAC/PTHP)",'Emission Factors'!$C$54,IF(D944="Residential AC",'Emission Factors'!$C$55,IF(D944="Residential HP",'Emission Factors'!$C$56,IF(D944="Commercial AC (&gt;=65k to &lt;135,000k Btu/hr)",'Emission Factors'!$C$57,IF(D944="Commercial AC (&gt;=135,000k Btu/hr)",'Emission Factors'!$C$58,""))))))))</f>
        <v/>
      </c>
      <c r="P944" s="209" t="str">
        <f t="shared" si="140"/>
        <v/>
      </c>
      <c r="Q944" s="95"/>
      <c r="R944" s="256"/>
      <c r="S944" s="256"/>
      <c r="T944" s="96"/>
      <c r="U944" s="211" t="str">
        <f>IF(Q944="Room AC (window/wall)",'Emission Factors'!$E$53,IF(AND(Q944="Room AC (PTAC/PTHP)",ISBLANK(T944)),"Error",IF(AND(Q944="Room AC (PTAC/PTHP)",T944&gt;0),T944,IF(Q944="Residential AC",'Emission Factors'!$E$55,IF(AND(Q944="Residential HP",ISBLANK(T944)),"Error",IF(AND(Q944="Residential HP",T944&gt;0),T944,IF(Q944="Commercial AC (&gt;=65k to &lt;135,000k Btu/hr)",'Emission Factors'!$E$57,IF(Q944="Commercial AC (&gt;=135,000k Btu/hr)",'Emission Factors'!$E$58,""))))))))</f>
        <v/>
      </c>
      <c r="V944" s="95"/>
      <c r="W944" s="211" t="str">
        <f>IF(ISBLANK(V944),"",VLOOKUP(V944,'Emission Factors'!$C$81:$G$221,4,FALSE))</f>
        <v/>
      </c>
      <c r="X944" s="210" t="str">
        <f>IF(Q944="Room AC (window/wall)",'Emission Factors'!$F$53,IF(Q944="Room AC (PTAC/PTHP)",'Emission Factors'!$F$54,IF(Q944="Residential AC",'Emission Factors'!$F$55,IF(Q944="Residential HP",'Emission Factors'!$F$56,IF(Q944="Commercial AC (&gt;=65k to &lt;135,000k Btu/hr)",'Emission Factors'!$F$57,IF(Q944="Commercial AC (&gt;=135,000k Btu/hr)",'Emission Factors'!$F$58,""))))))</f>
        <v/>
      </c>
      <c r="Y944" s="211" t="str">
        <f>IF(Q944="Room AC (window/wall)",'Emission Factors'!$G$53,IF(Q944="Room AC (PTAC/PTHP)",'Emission Factors'!$G$54,IF(Q944="Residential AC",'Emission Factors'!$G$55,IF(Q944="Residential HP",'Emission Factors'!$G$56,IF(Q944="Commercial AC (&gt;=65k to &lt;135,000k Btu/hr)",'Emission Factors'!$G$57,IF(Q944="Commercial AC (&gt;=135,000k Btu/hr)",'Emission Factors'!$G$58,""))))))</f>
        <v/>
      </c>
      <c r="Z944" s="96"/>
      <c r="AA944" s="97" t="str">
        <f t="shared" si="141"/>
        <v/>
      </c>
      <c r="AB944" s="97" t="str">
        <f t="shared" si="142"/>
        <v/>
      </c>
      <c r="AC944" s="246" t="str">
        <f t="shared" si="143"/>
        <v/>
      </c>
      <c r="AD944" s="97" t="str">
        <f t="shared" si="144"/>
        <v/>
      </c>
      <c r="AE944" s="97" t="str">
        <f t="shared" si="145"/>
        <v/>
      </c>
      <c r="AF944" s="252" t="str">
        <f t="shared" si="146"/>
        <v/>
      </c>
      <c r="AG944" s="254" t="str">
        <f t="shared" si="147"/>
        <v/>
      </c>
      <c r="AH944" s="248" t="str">
        <f t="shared" si="148"/>
        <v/>
      </c>
      <c r="AI944" s="249" t="str">
        <f t="shared" si="149"/>
        <v/>
      </c>
    </row>
    <row r="945" spans="2:35" x14ac:dyDescent="0.3">
      <c r="B945" s="94"/>
      <c r="C945" s="95"/>
      <c r="D945" s="95"/>
      <c r="E945" s="95"/>
      <c r="F945" s="94"/>
      <c r="G945" s="145"/>
      <c r="H945" s="245"/>
      <c r="I945" s="211" t="str">
        <f>IF(D945="Room AC (window/wall)",'Emission Factors'!$E$53,IF(D945="Room AC (PTAC/PTHP)",H945,IF(D945="Residential AC",'Emission Factors'!$E$55,IF(D945="Residential HP",H945,IF(D945="Commercial AC (&gt;=65k to &lt;135,000k Btu/hr)",'Emission Factors'!$E$57,IF(D945="Commercial AC (&gt;=135,000k Btu/hr)",'Emission Factors'!$E$58,""))))))</f>
        <v/>
      </c>
      <c r="J945" s="96"/>
      <c r="K945" s="211" t="str">
        <f>IF(ISBLANK(J945),"",VLOOKUP(J945,'Emission Factors'!$C$81:$G$221,4,FALSE))</f>
        <v/>
      </c>
      <c r="L945" s="210" t="str">
        <f>IF(D945="Room AC (window/wall)",'Emission Factors'!$F$53,IF(D945="Room AC (PTAC/PTHP)",'Emission Factors'!$F$54,IF(D945="Residential AC",'Emission Factors'!$F$55,IF(D945="Residential HP",'Emission Factors'!$F$56,IF(D945="Commercial AC (&gt;=65k to &lt;135,000k Btu/hr)",'Emission Factors'!$F$57,IF(D945="Commercial AC (&gt;=135,000k Btu/hr)",'Emission Factors'!$F$58,""))))))</f>
        <v/>
      </c>
      <c r="M945" s="211" t="str">
        <f>IF(D945="Room AC (window/wall)",'Emission Factors'!$G$53,IF(D945="Room AC (PTAC/PTHP)",'Emission Factors'!$G$54,IF(D945="Residential AC",'Emission Factors'!$G$55,IF(D945="Residential HP",'Emission Factors'!$G$56,IF(D945="Commercial AC (&gt;=65k to &lt;135,000k Btu/hr)",'Emission Factors'!$G$57,IF(D945="Commercial AC (&gt;=135,000k Btu/hr)",'Emission Factors'!$G$58,""))))))</f>
        <v/>
      </c>
      <c r="N945" s="96"/>
      <c r="O945" s="209" t="str">
        <f>IF(ISBLANK(D945),"",(IF(D945="Room AC (window/wall)",'Emission Factors'!$C$53,IF(D945="Room AC (PTAC/PTHP)",'Emission Factors'!$C$54,IF(D945="Residential AC",'Emission Factors'!$C$55,IF(D945="Residential HP",'Emission Factors'!$C$56,IF(D945="Commercial AC (&gt;=65k to &lt;135,000k Btu/hr)",'Emission Factors'!$C$57,IF(D945="Commercial AC (&gt;=135,000k Btu/hr)",'Emission Factors'!$C$58,""))))))))</f>
        <v/>
      </c>
      <c r="P945" s="209" t="str">
        <f t="shared" si="140"/>
        <v/>
      </c>
      <c r="Q945" s="95"/>
      <c r="R945" s="256"/>
      <c r="S945" s="256"/>
      <c r="T945" s="96"/>
      <c r="U945" s="211" t="str">
        <f>IF(Q945="Room AC (window/wall)",'Emission Factors'!$E$53,IF(AND(Q945="Room AC (PTAC/PTHP)",ISBLANK(T945)),"Error",IF(AND(Q945="Room AC (PTAC/PTHP)",T945&gt;0),T945,IF(Q945="Residential AC",'Emission Factors'!$E$55,IF(AND(Q945="Residential HP",ISBLANK(T945)),"Error",IF(AND(Q945="Residential HP",T945&gt;0),T945,IF(Q945="Commercial AC (&gt;=65k to &lt;135,000k Btu/hr)",'Emission Factors'!$E$57,IF(Q945="Commercial AC (&gt;=135,000k Btu/hr)",'Emission Factors'!$E$58,""))))))))</f>
        <v/>
      </c>
      <c r="V945" s="95"/>
      <c r="W945" s="211" t="str">
        <f>IF(ISBLANK(V945),"",VLOOKUP(V945,'Emission Factors'!$C$81:$G$221,4,FALSE))</f>
        <v/>
      </c>
      <c r="X945" s="210" t="str">
        <f>IF(Q945="Room AC (window/wall)",'Emission Factors'!$F$53,IF(Q945="Room AC (PTAC/PTHP)",'Emission Factors'!$F$54,IF(Q945="Residential AC",'Emission Factors'!$F$55,IF(Q945="Residential HP",'Emission Factors'!$F$56,IF(Q945="Commercial AC (&gt;=65k to &lt;135,000k Btu/hr)",'Emission Factors'!$F$57,IF(Q945="Commercial AC (&gt;=135,000k Btu/hr)",'Emission Factors'!$F$58,""))))))</f>
        <v/>
      </c>
      <c r="Y945" s="211" t="str">
        <f>IF(Q945="Room AC (window/wall)",'Emission Factors'!$G$53,IF(Q945="Room AC (PTAC/PTHP)",'Emission Factors'!$G$54,IF(Q945="Residential AC",'Emission Factors'!$G$55,IF(Q945="Residential HP",'Emission Factors'!$G$56,IF(Q945="Commercial AC (&gt;=65k to &lt;135,000k Btu/hr)",'Emission Factors'!$G$57,IF(Q945="Commercial AC (&gt;=135,000k Btu/hr)",'Emission Factors'!$G$58,""))))))</f>
        <v/>
      </c>
      <c r="Z945" s="96"/>
      <c r="AA945" s="97" t="str">
        <f t="shared" si="141"/>
        <v/>
      </c>
      <c r="AB945" s="97" t="str">
        <f t="shared" si="142"/>
        <v/>
      </c>
      <c r="AC945" s="246" t="str">
        <f t="shared" si="143"/>
        <v/>
      </c>
      <c r="AD945" s="97" t="str">
        <f t="shared" si="144"/>
        <v/>
      </c>
      <c r="AE945" s="97" t="str">
        <f t="shared" si="145"/>
        <v/>
      </c>
      <c r="AF945" s="252" t="str">
        <f t="shared" si="146"/>
        <v/>
      </c>
      <c r="AG945" s="254" t="str">
        <f t="shared" si="147"/>
        <v/>
      </c>
      <c r="AH945" s="248" t="str">
        <f t="shared" si="148"/>
        <v/>
      </c>
      <c r="AI945" s="249" t="str">
        <f t="shared" si="149"/>
        <v/>
      </c>
    </row>
    <row r="946" spans="2:35" x14ac:dyDescent="0.3">
      <c r="B946" s="94"/>
      <c r="C946" s="95"/>
      <c r="D946" s="95"/>
      <c r="E946" s="95"/>
      <c r="F946" s="94"/>
      <c r="G946" s="145"/>
      <c r="H946" s="245"/>
      <c r="I946" s="211" t="str">
        <f>IF(D946="Room AC (window/wall)",'Emission Factors'!$E$53,IF(D946="Room AC (PTAC/PTHP)",H946,IF(D946="Residential AC",'Emission Factors'!$E$55,IF(D946="Residential HP",H946,IF(D946="Commercial AC (&gt;=65k to &lt;135,000k Btu/hr)",'Emission Factors'!$E$57,IF(D946="Commercial AC (&gt;=135,000k Btu/hr)",'Emission Factors'!$E$58,""))))))</f>
        <v/>
      </c>
      <c r="J946" s="96"/>
      <c r="K946" s="211" t="str">
        <f>IF(ISBLANK(J946),"",VLOOKUP(J946,'Emission Factors'!$C$81:$G$221,4,FALSE))</f>
        <v/>
      </c>
      <c r="L946" s="210" t="str">
        <f>IF(D946="Room AC (window/wall)",'Emission Factors'!$F$53,IF(D946="Room AC (PTAC/PTHP)",'Emission Factors'!$F$54,IF(D946="Residential AC",'Emission Factors'!$F$55,IF(D946="Residential HP",'Emission Factors'!$F$56,IF(D946="Commercial AC (&gt;=65k to &lt;135,000k Btu/hr)",'Emission Factors'!$F$57,IF(D946="Commercial AC (&gt;=135,000k Btu/hr)",'Emission Factors'!$F$58,""))))))</f>
        <v/>
      </c>
      <c r="M946" s="211" t="str">
        <f>IF(D946="Room AC (window/wall)",'Emission Factors'!$G$53,IF(D946="Room AC (PTAC/PTHP)",'Emission Factors'!$G$54,IF(D946="Residential AC",'Emission Factors'!$G$55,IF(D946="Residential HP",'Emission Factors'!$G$56,IF(D946="Commercial AC (&gt;=65k to &lt;135,000k Btu/hr)",'Emission Factors'!$G$57,IF(D946="Commercial AC (&gt;=135,000k Btu/hr)",'Emission Factors'!$G$58,""))))))</f>
        <v/>
      </c>
      <c r="N946" s="96"/>
      <c r="O946" s="209" t="str">
        <f>IF(ISBLANK(D946),"",(IF(D946="Room AC (window/wall)",'Emission Factors'!$C$53,IF(D946="Room AC (PTAC/PTHP)",'Emission Factors'!$C$54,IF(D946="Residential AC",'Emission Factors'!$C$55,IF(D946="Residential HP",'Emission Factors'!$C$56,IF(D946="Commercial AC (&gt;=65k to &lt;135,000k Btu/hr)",'Emission Factors'!$C$57,IF(D946="Commercial AC (&gt;=135,000k Btu/hr)",'Emission Factors'!$C$58,""))))))))</f>
        <v/>
      </c>
      <c r="P946" s="209" t="str">
        <f t="shared" si="140"/>
        <v/>
      </c>
      <c r="Q946" s="95"/>
      <c r="R946" s="256"/>
      <c r="S946" s="256"/>
      <c r="T946" s="96"/>
      <c r="U946" s="211" t="str">
        <f>IF(Q946="Room AC (window/wall)",'Emission Factors'!$E$53,IF(AND(Q946="Room AC (PTAC/PTHP)",ISBLANK(T946)),"Error",IF(AND(Q946="Room AC (PTAC/PTHP)",T946&gt;0),T946,IF(Q946="Residential AC",'Emission Factors'!$E$55,IF(AND(Q946="Residential HP",ISBLANK(T946)),"Error",IF(AND(Q946="Residential HP",T946&gt;0),T946,IF(Q946="Commercial AC (&gt;=65k to &lt;135,000k Btu/hr)",'Emission Factors'!$E$57,IF(Q946="Commercial AC (&gt;=135,000k Btu/hr)",'Emission Factors'!$E$58,""))))))))</f>
        <v/>
      </c>
      <c r="V946" s="95"/>
      <c r="W946" s="211" t="str">
        <f>IF(ISBLANK(V946),"",VLOOKUP(V946,'Emission Factors'!$C$81:$G$221,4,FALSE))</f>
        <v/>
      </c>
      <c r="X946" s="210" t="str">
        <f>IF(Q946="Room AC (window/wall)",'Emission Factors'!$F$53,IF(Q946="Room AC (PTAC/PTHP)",'Emission Factors'!$F$54,IF(Q946="Residential AC",'Emission Factors'!$F$55,IF(Q946="Residential HP",'Emission Factors'!$F$56,IF(Q946="Commercial AC (&gt;=65k to &lt;135,000k Btu/hr)",'Emission Factors'!$F$57,IF(Q946="Commercial AC (&gt;=135,000k Btu/hr)",'Emission Factors'!$F$58,""))))))</f>
        <v/>
      </c>
      <c r="Y946" s="211" t="str">
        <f>IF(Q946="Room AC (window/wall)",'Emission Factors'!$G$53,IF(Q946="Room AC (PTAC/PTHP)",'Emission Factors'!$G$54,IF(Q946="Residential AC",'Emission Factors'!$G$55,IF(Q946="Residential HP",'Emission Factors'!$G$56,IF(Q946="Commercial AC (&gt;=65k to &lt;135,000k Btu/hr)",'Emission Factors'!$G$57,IF(Q946="Commercial AC (&gt;=135,000k Btu/hr)",'Emission Factors'!$G$58,""))))))</f>
        <v/>
      </c>
      <c r="Z946" s="96"/>
      <c r="AA946" s="97" t="str">
        <f t="shared" si="141"/>
        <v/>
      </c>
      <c r="AB946" s="97" t="str">
        <f t="shared" si="142"/>
        <v/>
      </c>
      <c r="AC946" s="246" t="str">
        <f t="shared" si="143"/>
        <v/>
      </c>
      <c r="AD946" s="97" t="str">
        <f t="shared" si="144"/>
        <v/>
      </c>
      <c r="AE946" s="97" t="str">
        <f t="shared" si="145"/>
        <v/>
      </c>
      <c r="AF946" s="252" t="str">
        <f t="shared" si="146"/>
        <v/>
      </c>
      <c r="AG946" s="254" t="str">
        <f t="shared" si="147"/>
        <v/>
      </c>
      <c r="AH946" s="248" t="str">
        <f t="shared" si="148"/>
        <v/>
      </c>
      <c r="AI946" s="249" t="str">
        <f t="shared" si="149"/>
        <v/>
      </c>
    </row>
    <row r="947" spans="2:35" x14ac:dyDescent="0.3">
      <c r="B947" s="94"/>
      <c r="C947" s="95"/>
      <c r="D947" s="95"/>
      <c r="E947" s="95"/>
      <c r="F947" s="94"/>
      <c r="G947" s="145"/>
      <c r="H947" s="245"/>
      <c r="I947" s="211" t="str">
        <f>IF(D947="Room AC (window/wall)",'Emission Factors'!$E$53,IF(D947="Room AC (PTAC/PTHP)",H947,IF(D947="Residential AC",'Emission Factors'!$E$55,IF(D947="Residential HP",H947,IF(D947="Commercial AC (&gt;=65k to &lt;135,000k Btu/hr)",'Emission Factors'!$E$57,IF(D947="Commercial AC (&gt;=135,000k Btu/hr)",'Emission Factors'!$E$58,""))))))</f>
        <v/>
      </c>
      <c r="J947" s="96"/>
      <c r="K947" s="211" t="str">
        <f>IF(ISBLANK(J947),"",VLOOKUP(J947,'Emission Factors'!$C$81:$G$221,4,FALSE))</f>
        <v/>
      </c>
      <c r="L947" s="210" t="str">
        <f>IF(D947="Room AC (window/wall)",'Emission Factors'!$F$53,IF(D947="Room AC (PTAC/PTHP)",'Emission Factors'!$F$54,IF(D947="Residential AC",'Emission Factors'!$F$55,IF(D947="Residential HP",'Emission Factors'!$F$56,IF(D947="Commercial AC (&gt;=65k to &lt;135,000k Btu/hr)",'Emission Factors'!$F$57,IF(D947="Commercial AC (&gt;=135,000k Btu/hr)",'Emission Factors'!$F$58,""))))))</f>
        <v/>
      </c>
      <c r="M947" s="211" t="str">
        <f>IF(D947="Room AC (window/wall)",'Emission Factors'!$G$53,IF(D947="Room AC (PTAC/PTHP)",'Emission Factors'!$G$54,IF(D947="Residential AC",'Emission Factors'!$G$55,IF(D947="Residential HP",'Emission Factors'!$G$56,IF(D947="Commercial AC (&gt;=65k to &lt;135,000k Btu/hr)",'Emission Factors'!$G$57,IF(D947="Commercial AC (&gt;=135,000k Btu/hr)",'Emission Factors'!$G$58,""))))))</f>
        <v/>
      </c>
      <c r="N947" s="96"/>
      <c r="O947" s="209" t="str">
        <f>IF(ISBLANK(D947),"",(IF(D947="Room AC (window/wall)",'Emission Factors'!$C$53,IF(D947="Room AC (PTAC/PTHP)",'Emission Factors'!$C$54,IF(D947="Residential AC",'Emission Factors'!$C$55,IF(D947="Residential HP",'Emission Factors'!$C$56,IF(D947="Commercial AC (&gt;=65k to &lt;135,000k Btu/hr)",'Emission Factors'!$C$57,IF(D947="Commercial AC (&gt;=135,000k Btu/hr)",'Emission Factors'!$C$58,""))))))))</f>
        <v/>
      </c>
      <c r="P947" s="209" t="str">
        <f t="shared" si="140"/>
        <v/>
      </c>
      <c r="Q947" s="95"/>
      <c r="R947" s="256"/>
      <c r="S947" s="256"/>
      <c r="T947" s="96"/>
      <c r="U947" s="211" t="str">
        <f>IF(Q947="Room AC (window/wall)",'Emission Factors'!$E$53,IF(AND(Q947="Room AC (PTAC/PTHP)",ISBLANK(T947)),"Error",IF(AND(Q947="Room AC (PTAC/PTHP)",T947&gt;0),T947,IF(Q947="Residential AC",'Emission Factors'!$E$55,IF(AND(Q947="Residential HP",ISBLANK(T947)),"Error",IF(AND(Q947="Residential HP",T947&gt;0),T947,IF(Q947="Commercial AC (&gt;=65k to &lt;135,000k Btu/hr)",'Emission Factors'!$E$57,IF(Q947="Commercial AC (&gt;=135,000k Btu/hr)",'Emission Factors'!$E$58,""))))))))</f>
        <v/>
      </c>
      <c r="V947" s="95"/>
      <c r="W947" s="211" t="str">
        <f>IF(ISBLANK(V947),"",VLOOKUP(V947,'Emission Factors'!$C$81:$G$221,4,FALSE))</f>
        <v/>
      </c>
      <c r="X947" s="210" t="str">
        <f>IF(Q947="Room AC (window/wall)",'Emission Factors'!$F$53,IF(Q947="Room AC (PTAC/PTHP)",'Emission Factors'!$F$54,IF(Q947="Residential AC",'Emission Factors'!$F$55,IF(Q947="Residential HP",'Emission Factors'!$F$56,IF(Q947="Commercial AC (&gt;=65k to &lt;135,000k Btu/hr)",'Emission Factors'!$F$57,IF(Q947="Commercial AC (&gt;=135,000k Btu/hr)",'Emission Factors'!$F$58,""))))))</f>
        <v/>
      </c>
      <c r="Y947" s="211" t="str">
        <f>IF(Q947="Room AC (window/wall)",'Emission Factors'!$G$53,IF(Q947="Room AC (PTAC/PTHP)",'Emission Factors'!$G$54,IF(Q947="Residential AC",'Emission Factors'!$G$55,IF(Q947="Residential HP",'Emission Factors'!$G$56,IF(Q947="Commercial AC (&gt;=65k to &lt;135,000k Btu/hr)",'Emission Factors'!$G$57,IF(Q947="Commercial AC (&gt;=135,000k Btu/hr)",'Emission Factors'!$G$58,""))))))</f>
        <v/>
      </c>
      <c r="Z947" s="96"/>
      <c r="AA947" s="97" t="str">
        <f t="shared" si="141"/>
        <v/>
      </c>
      <c r="AB947" s="97" t="str">
        <f t="shared" si="142"/>
        <v/>
      </c>
      <c r="AC947" s="246" t="str">
        <f t="shared" si="143"/>
        <v/>
      </c>
      <c r="AD947" s="97" t="str">
        <f t="shared" si="144"/>
        <v/>
      </c>
      <c r="AE947" s="97" t="str">
        <f t="shared" si="145"/>
        <v/>
      </c>
      <c r="AF947" s="252" t="str">
        <f t="shared" si="146"/>
        <v/>
      </c>
      <c r="AG947" s="254" t="str">
        <f t="shared" si="147"/>
        <v/>
      </c>
      <c r="AH947" s="248" t="str">
        <f t="shared" si="148"/>
        <v/>
      </c>
      <c r="AI947" s="249" t="str">
        <f t="shared" si="149"/>
        <v/>
      </c>
    </row>
    <row r="948" spans="2:35" x14ac:dyDescent="0.3">
      <c r="B948" s="94"/>
      <c r="C948" s="95"/>
      <c r="D948" s="95"/>
      <c r="E948" s="95"/>
      <c r="F948" s="94"/>
      <c r="G948" s="145"/>
      <c r="H948" s="245"/>
      <c r="I948" s="211" t="str">
        <f>IF(D948="Room AC (window/wall)",'Emission Factors'!$E$53,IF(D948="Room AC (PTAC/PTHP)",H948,IF(D948="Residential AC",'Emission Factors'!$E$55,IF(D948="Residential HP",H948,IF(D948="Commercial AC (&gt;=65k to &lt;135,000k Btu/hr)",'Emission Factors'!$E$57,IF(D948="Commercial AC (&gt;=135,000k Btu/hr)",'Emission Factors'!$E$58,""))))))</f>
        <v/>
      </c>
      <c r="J948" s="96"/>
      <c r="K948" s="211" t="str">
        <f>IF(ISBLANK(J948),"",VLOOKUP(J948,'Emission Factors'!$C$81:$G$221,4,FALSE))</f>
        <v/>
      </c>
      <c r="L948" s="210" t="str">
        <f>IF(D948="Room AC (window/wall)",'Emission Factors'!$F$53,IF(D948="Room AC (PTAC/PTHP)",'Emission Factors'!$F$54,IF(D948="Residential AC",'Emission Factors'!$F$55,IF(D948="Residential HP",'Emission Factors'!$F$56,IF(D948="Commercial AC (&gt;=65k to &lt;135,000k Btu/hr)",'Emission Factors'!$F$57,IF(D948="Commercial AC (&gt;=135,000k Btu/hr)",'Emission Factors'!$F$58,""))))))</f>
        <v/>
      </c>
      <c r="M948" s="211" t="str">
        <f>IF(D948="Room AC (window/wall)",'Emission Factors'!$G$53,IF(D948="Room AC (PTAC/PTHP)",'Emission Factors'!$G$54,IF(D948="Residential AC",'Emission Factors'!$G$55,IF(D948="Residential HP",'Emission Factors'!$G$56,IF(D948="Commercial AC (&gt;=65k to &lt;135,000k Btu/hr)",'Emission Factors'!$G$57,IF(D948="Commercial AC (&gt;=135,000k Btu/hr)",'Emission Factors'!$G$58,""))))))</f>
        <v/>
      </c>
      <c r="N948" s="96"/>
      <c r="O948" s="209" t="str">
        <f>IF(ISBLANK(D948),"",(IF(D948="Room AC (window/wall)",'Emission Factors'!$C$53,IF(D948="Room AC (PTAC/PTHP)",'Emission Factors'!$C$54,IF(D948="Residential AC",'Emission Factors'!$C$55,IF(D948="Residential HP",'Emission Factors'!$C$56,IF(D948="Commercial AC (&gt;=65k to &lt;135,000k Btu/hr)",'Emission Factors'!$C$57,IF(D948="Commercial AC (&gt;=135,000k Btu/hr)",'Emission Factors'!$C$58,""))))))))</f>
        <v/>
      </c>
      <c r="P948" s="209" t="str">
        <f t="shared" si="140"/>
        <v/>
      </c>
      <c r="Q948" s="95"/>
      <c r="R948" s="256"/>
      <c r="S948" s="256"/>
      <c r="T948" s="96"/>
      <c r="U948" s="211" t="str">
        <f>IF(Q948="Room AC (window/wall)",'Emission Factors'!$E$53,IF(AND(Q948="Room AC (PTAC/PTHP)",ISBLANK(T948)),"Error",IF(AND(Q948="Room AC (PTAC/PTHP)",T948&gt;0),T948,IF(Q948="Residential AC",'Emission Factors'!$E$55,IF(AND(Q948="Residential HP",ISBLANK(T948)),"Error",IF(AND(Q948="Residential HP",T948&gt;0),T948,IF(Q948="Commercial AC (&gt;=65k to &lt;135,000k Btu/hr)",'Emission Factors'!$E$57,IF(Q948="Commercial AC (&gt;=135,000k Btu/hr)",'Emission Factors'!$E$58,""))))))))</f>
        <v/>
      </c>
      <c r="V948" s="95"/>
      <c r="W948" s="211" t="str">
        <f>IF(ISBLANK(V948),"",VLOOKUP(V948,'Emission Factors'!$C$81:$G$221,4,FALSE))</f>
        <v/>
      </c>
      <c r="X948" s="210" t="str">
        <f>IF(Q948="Room AC (window/wall)",'Emission Factors'!$F$53,IF(Q948="Room AC (PTAC/PTHP)",'Emission Factors'!$F$54,IF(Q948="Residential AC",'Emission Factors'!$F$55,IF(Q948="Residential HP",'Emission Factors'!$F$56,IF(Q948="Commercial AC (&gt;=65k to &lt;135,000k Btu/hr)",'Emission Factors'!$F$57,IF(Q948="Commercial AC (&gt;=135,000k Btu/hr)",'Emission Factors'!$F$58,""))))))</f>
        <v/>
      </c>
      <c r="Y948" s="211" t="str">
        <f>IF(Q948="Room AC (window/wall)",'Emission Factors'!$G$53,IF(Q948="Room AC (PTAC/PTHP)",'Emission Factors'!$G$54,IF(Q948="Residential AC",'Emission Factors'!$G$55,IF(Q948="Residential HP",'Emission Factors'!$G$56,IF(Q948="Commercial AC (&gt;=65k to &lt;135,000k Btu/hr)",'Emission Factors'!$G$57,IF(Q948="Commercial AC (&gt;=135,000k Btu/hr)",'Emission Factors'!$G$58,""))))))</f>
        <v/>
      </c>
      <c r="Z948" s="96"/>
      <c r="AA948" s="97" t="str">
        <f t="shared" si="141"/>
        <v/>
      </c>
      <c r="AB948" s="97" t="str">
        <f t="shared" si="142"/>
        <v/>
      </c>
      <c r="AC948" s="246" t="str">
        <f t="shared" si="143"/>
        <v/>
      </c>
      <c r="AD948" s="97" t="str">
        <f t="shared" si="144"/>
        <v/>
      </c>
      <c r="AE948" s="97" t="str">
        <f t="shared" si="145"/>
        <v/>
      </c>
      <c r="AF948" s="252" t="str">
        <f t="shared" si="146"/>
        <v/>
      </c>
      <c r="AG948" s="254" t="str">
        <f t="shared" si="147"/>
        <v/>
      </c>
      <c r="AH948" s="248" t="str">
        <f t="shared" si="148"/>
        <v/>
      </c>
      <c r="AI948" s="249" t="str">
        <f t="shared" si="149"/>
        <v/>
      </c>
    </row>
    <row r="949" spans="2:35" x14ac:dyDescent="0.3">
      <c r="B949" s="94"/>
      <c r="C949" s="95"/>
      <c r="D949" s="95"/>
      <c r="E949" s="95"/>
      <c r="F949" s="94"/>
      <c r="G949" s="145"/>
      <c r="H949" s="245"/>
      <c r="I949" s="211" t="str">
        <f>IF(D949="Room AC (window/wall)",'Emission Factors'!$E$53,IF(D949="Room AC (PTAC/PTHP)",H949,IF(D949="Residential AC",'Emission Factors'!$E$55,IF(D949="Residential HP",H949,IF(D949="Commercial AC (&gt;=65k to &lt;135,000k Btu/hr)",'Emission Factors'!$E$57,IF(D949="Commercial AC (&gt;=135,000k Btu/hr)",'Emission Factors'!$E$58,""))))))</f>
        <v/>
      </c>
      <c r="J949" s="96"/>
      <c r="K949" s="211" t="str">
        <f>IF(ISBLANK(J949),"",VLOOKUP(J949,'Emission Factors'!$C$81:$G$221,4,FALSE))</f>
        <v/>
      </c>
      <c r="L949" s="210" t="str">
        <f>IF(D949="Room AC (window/wall)",'Emission Factors'!$F$53,IF(D949="Room AC (PTAC/PTHP)",'Emission Factors'!$F$54,IF(D949="Residential AC",'Emission Factors'!$F$55,IF(D949="Residential HP",'Emission Factors'!$F$56,IF(D949="Commercial AC (&gt;=65k to &lt;135,000k Btu/hr)",'Emission Factors'!$F$57,IF(D949="Commercial AC (&gt;=135,000k Btu/hr)",'Emission Factors'!$F$58,""))))))</f>
        <v/>
      </c>
      <c r="M949" s="211" t="str">
        <f>IF(D949="Room AC (window/wall)",'Emission Factors'!$G$53,IF(D949="Room AC (PTAC/PTHP)",'Emission Factors'!$G$54,IF(D949="Residential AC",'Emission Factors'!$G$55,IF(D949="Residential HP",'Emission Factors'!$G$56,IF(D949="Commercial AC (&gt;=65k to &lt;135,000k Btu/hr)",'Emission Factors'!$G$57,IF(D949="Commercial AC (&gt;=135,000k Btu/hr)",'Emission Factors'!$G$58,""))))))</f>
        <v/>
      </c>
      <c r="N949" s="96"/>
      <c r="O949" s="209" t="str">
        <f>IF(ISBLANK(D949),"",(IF(D949="Room AC (window/wall)",'Emission Factors'!$C$53,IF(D949="Room AC (PTAC/PTHP)",'Emission Factors'!$C$54,IF(D949="Residential AC",'Emission Factors'!$C$55,IF(D949="Residential HP",'Emission Factors'!$C$56,IF(D949="Commercial AC (&gt;=65k to &lt;135,000k Btu/hr)",'Emission Factors'!$C$57,IF(D949="Commercial AC (&gt;=135,000k Btu/hr)",'Emission Factors'!$C$58,""))))))))</f>
        <v/>
      </c>
      <c r="P949" s="209" t="str">
        <f t="shared" si="140"/>
        <v/>
      </c>
      <c r="Q949" s="95"/>
      <c r="R949" s="256"/>
      <c r="S949" s="256"/>
      <c r="T949" s="96"/>
      <c r="U949" s="211" t="str">
        <f>IF(Q949="Room AC (window/wall)",'Emission Factors'!$E$53,IF(AND(Q949="Room AC (PTAC/PTHP)",ISBLANK(T949)),"Error",IF(AND(Q949="Room AC (PTAC/PTHP)",T949&gt;0),T949,IF(Q949="Residential AC",'Emission Factors'!$E$55,IF(AND(Q949="Residential HP",ISBLANK(T949)),"Error",IF(AND(Q949="Residential HP",T949&gt;0),T949,IF(Q949="Commercial AC (&gt;=65k to &lt;135,000k Btu/hr)",'Emission Factors'!$E$57,IF(Q949="Commercial AC (&gt;=135,000k Btu/hr)",'Emission Factors'!$E$58,""))))))))</f>
        <v/>
      </c>
      <c r="V949" s="95"/>
      <c r="W949" s="211" t="str">
        <f>IF(ISBLANK(V949),"",VLOOKUP(V949,'Emission Factors'!$C$81:$G$221,4,FALSE))</f>
        <v/>
      </c>
      <c r="X949" s="210" t="str">
        <f>IF(Q949="Room AC (window/wall)",'Emission Factors'!$F$53,IF(Q949="Room AC (PTAC/PTHP)",'Emission Factors'!$F$54,IF(Q949="Residential AC",'Emission Factors'!$F$55,IF(Q949="Residential HP",'Emission Factors'!$F$56,IF(Q949="Commercial AC (&gt;=65k to &lt;135,000k Btu/hr)",'Emission Factors'!$F$57,IF(Q949="Commercial AC (&gt;=135,000k Btu/hr)",'Emission Factors'!$F$58,""))))))</f>
        <v/>
      </c>
      <c r="Y949" s="211" t="str">
        <f>IF(Q949="Room AC (window/wall)",'Emission Factors'!$G$53,IF(Q949="Room AC (PTAC/PTHP)",'Emission Factors'!$G$54,IF(Q949="Residential AC",'Emission Factors'!$G$55,IF(Q949="Residential HP",'Emission Factors'!$G$56,IF(Q949="Commercial AC (&gt;=65k to &lt;135,000k Btu/hr)",'Emission Factors'!$G$57,IF(Q949="Commercial AC (&gt;=135,000k Btu/hr)",'Emission Factors'!$G$58,""))))))</f>
        <v/>
      </c>
      <c r="Z949" s="96"/>
      <c r="AA949" s="97" t="str">
        <f t="shared" si="141"/>
        <v/>
      </c>
      <c r="AB949" s="97" t="str">
        <f t="shared" si="142"/>
        <v/>
      </c>
      <c r="AC949" s="246" t="str">
        <f t="shared" si="143"/>
        <v/>
      </c>
      <c r="AD949" s="97" t="str">
        <f t="shared" si="144"/>
        <v/>
      </c>
      <c r="AE949" s="97" t="str">
        <f t="shared" si="145"/>
        <v/>
      </c>
      <c r="AF949" s="252" t="str">
        <f t="shared" si="146"/>
        <v/>
      </c>
      <c r="AG949" s="254" t="str">
        <f t="shared" si="147"/>
        <v/>
      </c>
      <c r="AH949" s="248" t="str">
        <f t="shared" si="148"/>
        <v/>
      </c>
      <c r="AI949" s="249" t="str">
        <f t="shared" si="149"/>
        <v/>
      </c>
    </row>
    <row r="950" spans="2:35" x14ac:dyDescent="0.3">
      <c r="B950" s="94"/>
      <c r="C950" s="95"/>
      <c r="D950" s="95"/>
      <c r="E950" s="95"/>
      <c r="F950" s="94"/>
      <c r="G950" s="145"/>
      <c r="H950" s="245"/>
      <c r="I950" s="211" t="str">
        <f>IF(D950="Room AC (window/wall)",'Emission Factors'!$E$53,IF(D950="Room AC (PTAC/PTHP)",H950,IF(D950="Residential AC",'Emission Factors'!$E$55,IF(D950="Residential HP",H950,IF(D950="Commercial AC (&gt;=65k to &lt;135,000k Btu/hr)",'Emission Factors'!$E$57,IF(D950="Commercial AC (&gt;=135,000k Btu/hr)",'Emission Factors'!$E$58,""))))))</f>
        <v/>
      </c>
      <c r="J950" s="96"/>
      <c r="K950" s="211" t="str">
        <f>IF(ISBLANK(J950),"",VLOOKUP(J950,'Emission Factors'!$C$81:$G$221,4,FALSE))</f>
        <v/>
      </c>
      <c r="L950" s="210" t="str">
        <f>IF(D950="Room AC (window/wall)",'Emission Factors'!$F$53,IF(D950="Room AC (PTAC/PTHP)",'Emission Factors'!$F$54,IF(D950="Residential AC",'Emission Factors'!$F$55,IF(D950="Residential HP",'Emission Factors'!$F$56,IF(D950="Commercial AC (&gt;=65k to &lt;135,000k Btu/hr)",'Emission Factors'!$F$57,IF(D950="Commercial AC (&gt;=135,000k Btu/hr)",'Emission Factors'!$F$58,""))))))</f>
        <v/>
      </c>
      <c r="M950" s="211" t="str">
        <f>IF(D950="Room AC (window/wall)",'Emission Factors'!$G$53,IF(D950="Room AC (PTAC/PTHP)",'Emission Factors'!$G$54,IF(D950="Residential AC",'Emission Factors'!$G$55,IF(D950="Residential HP",'Emission Factors'!$G$56,IF(D950="Commercial AC (&gt;=65k to &lt;135,000k Btu/hr)",'Emission Factors'!$G$57,IF(D950="Commercial AC (&gt;=135,000k Btu/hr)",'Emission Factors'!$G$58,""))))))</f>
        <v/>
      </c>
      <c r="N950" s="96"/>
      <c r="O950" s="209" t="str">
        <f>IF(ISBLANK(D950),"",(IF(D950="Room AC (window/wall)",'Emission Factors'!$C$53,IF(D950="Room AC (PTAC/PTHP)",'Emission Factors'!$C$54,IF(D950="Residential AC",'Emission Factors'!$C$55,IF(D950="Residential HP",'Emission Factors'!$C$56,IF(D950="Commercial AC (&gt;=65k to &lt;135,000k Btu/hr)",'Emission Factors'!$C$57,IF(D950="Commercial AC (&gt;=135,000k Btu/hr)",'Emission Factors'!$C$58,""))))))))</f>
        <v/>
      </c>
      <c r="P950" s="209" t="str">
        <f t="shared" si="140"/>
        <v/>
      </c>
      <c r="Q950" s="95"/>
      <c r="R950" s="256"/>
      <c r="S950" s="256"/>
      <c r="T950" s="96"/>
      <c r="U950" s="211" t="str">
        <f>IF(Q950="Room AC (window/wall)",'Emission Factors'!$E$53,IF(AND(Q950="Room AC (PTAC/PTHP)",ISBLANK(T950)),"Error",IF(AND(Q950="Room AC (PTAC/PTHP)",T950&gt;0),T950,IF(Q950="Residential AC",'Emission Factors'!$E$55,IF(AND(Q950="Residential HP",ISBLANK(T950)),"Error",IF(AND(Q950="Residential HP",T950&gt;0),T950,IF(Q950="Commercial AC (&gt;=65k to &lt;135,000k Btu/hr)",'Emission Factors'!$E$57,IF(Q950="Commercial AC (&gt;=135,000k Btu/hr)",'Emission Factors'!$E$58,""))))))))</f>
        <v/>
      </c>
      <c r="V950" s="95"/>
      <c r="W950" s="211" t="str">
        <f>IF(ISBLANK(V950),"",VLOOKUP(V950,'Emission Factors'!$C$81:$G$221,4,FALSE))</f>
        <v/>
      </c>
      <c r="X950" s="210" t="str">
        <f>IF(Q950="Room AC (window/wall)",'Emission Factors'!$F$53,IF(Q950="Room AC (PTAC/PTHP)",'Emission Factors'!$F$54,IF(Q950="Residential AC",'Emission Factors'!$F$55,IF(Q950="Residential HP",'Emission Factors'!$F$56,IF(Q950="Commercial AC (&gt;=65k to &lt;135,000k Btu/hr)",'Emission Factors'!$F$57,IF(Q950="Commercial AC (&gt;=135,000k Btu/hr)",'Emission Factors'!$F$58,""))))))</f>
        <v/>
      </c>
      <c r="Y950" s="211" t="str">
        <f>IF(Q950="Room AC (window/wall)",'Emission Factors'!$G$53,IF(Q950="Room AC (PTAC/PTHP)",'Emission Factors'!$G$54,IF(Q950="Residential AC",'Emission Factors'!$G$55,IF(Q950="Residential HP",'Emission Factors'!$G$56,IF(Q950="Commercial AC (&gt;=65k to &lt;135,000k Btu/hr)",'Emission Factors'!$G$57,IF(Q950="Commercial AC (&gt;=135,000k Btu/hr)",'Emission Factors'!$G$58,""))))))</f>
        <v/>
      </c>
      <c r="Z950" s="96"/>
      <c r="AA950" s="97" t="str">
        <f t="shared" si="141"/>
        <v/>
      </c>
      <c r="AB950" s="97" t="str">
        <f t="shared" si="142"/>
        <v/>
      </c>
      <c r="AC950" s="246" t="str">
        <f t="shared" si="143"/>
        <v/>
      </c>
      <c r="AD950" s="97" t="str">
        <f t="shared" si="144"/>
        <v/>
      </c>
      <c r="AE950" s="97" t="str">
        <f t="shared" si="145"/>
        <v/>
      </c>
      <c r="AF950" s="252" t="str">
        <f t="shared" si="146"/>
        <v/>
      </c>
      <c r="AG950" s="254" t="str">
        <f t="shared" si="147"/>
        <v/>
      </c>
      <c r="AH950" s="248" t="str">
        <f t="shared" si="148"/>
        <v/>
      </c>
      <c r="AI950" s="249" t="str">
        <f t="shared" si="149"/>
        <v/>
      </c>
    </row>
    <row r="951" spans="2:35" x14ac:dyDescent="0.3">
      <c r="B951" s="94"/>
      <c r="C951" s="95"/>
      <c r="D951" s="95"/>
      <c r="E951" s="95"/>
      <c r="F951" s="94"/>
      <c r="G951" s="145"/>
      <c r="H951" s="245"/>
      <c r="I951" s="211" t="str">
        <f>IF(D951="Room AC (window/wall)",'Emission Factors'!$E$53,IF(D951="Room AC (PTAC/PTHP)",H951,IF(D951="Residential AC",'Emission Factors'!$E$55,IF(D951="Residential HP",H951,IF(D951="Commercial AC (&gt;=65k to &lt;135,000k Btu/hr)",'Emission Factors'!$E$57,IF(D951="Commercial AC (&gt;=135,000k Btu/hr)",'Emission Factors'!$E$58,""))))))</f>
        <v/>
      </c>
      <c r="J951" s="96"/>
      <c r="K951" s="211" t="str">
        <f>IF(ISBLANK(J951),"",VLOOKUP(J951,'Emission Factors'!$C$81:$G$221,4,FALSE))</f>
        <v/>
      </c>
      <c r="L951" s="210" t="str">
        <f>IF(D951="Room AC (window/wall)",'Emission Factors'!$F$53,IF(D951="Room AC (PTAC/PTHP)",'Emission Factors'!$F$54,IF(D951="Residential AC",'Emission Factors'!$F$55,IF(D951="Residential HP",'Emission Factors'!$F$56,IF(D951="Commercial AC (&gt;=65k to &lt;135,000k Btu/hr)",'Emission Factors'!$F$57,IF(D951="Commercial AC (&gt;=135,000k Btu/hr)",'Emission Factors'!$F$58,""))))))</f>
        <v/>
      </c>
      <c r="M951" s="211" t="str">
        <f>IF(D951="Room AC (window/wall)",'Emission Factors'!$G$53,IF(D951="Room AC (PTAC/PTHP)",'Emission Factors'!$G$54,IF(D951="Residential AC",'Emission Factors'!$G$55,IF(D951="Residential HP",'Emission Factors'!$G$56,IF(D951="Commercial AC (&gt;=65k to &lt;135,000k Btu/hr)",'Emission Factors'!$G$57,IF(D951="Commercial AC (&gt;=135,000k Btu/hr)",'Emission Factors'!$G$58,""))))))</f>
        <v/>
      </c>
      <c r="N951" s="96"/>
      <c r="O951" s="209" t="str">
        <f>IF(ISBLANK(D951),"",(IF(D951="Room AC (window/wall)",'Emission Factors'!$C$53,IF(D951="Room AC (PTAC/PTHP)",'Emission Factors'!$C$54,IF(D951="Residential AC",'Emission Factors'!$C$55,IF(D951="Residential HP",'Emission Factors'!$C$56,IF(D951="Commercial AC (&gt;=65k to &lt;135,000k Btu/hr)",'Emission Factors'!$C$57,IF(D951="Commercial AC (&gt;=135,000k Btu/hr)",'Emission Factors'!$C$58,""))))))))</f>
        <v/>
      </c>
      <c r="P951" s="209" t="str">
        <f t="shared" si="140"/>
        <v/>
      </c>
      <c r="Q951" s="95"/>
      <c r="R951" s="256"/>
      <c r="S951" s="256"/>
      <c r="T951" s="96"/>
      <c r="U951" s="211" t="str">
        <f>IF(Q951="Room AC (window/wall)",'Emission Factors'!$E$53,IF(AND(Q951="Room AC (PTAC/PTHP)",ISBLANK(T951)),"Error",IF(AND(Q951="Room AC (PTAC/PTHP)",T951&gt;0),T951,IF(Q951="Residential AC",'Emission Factors'!$E$55,IF(AND(Q951="Residential HP",ISBLANK(T951)),"Error",IF(AND(Q951="Residential HP",T951&gt;0),T951,IF(Q951="Commercial AC (&gt;=65k to &lt;135,000k Btu/hr)",'Emission Factors'!$E$57,IF(Q951="Commercial AC (&gt;=135,000k Btu/hr)",'Emission Factors'!$E$58,""))))))))</f>
        <v/>
      </c>
      <c r="V951" s="95"/>
      <c r="W951" s="211" t="str">
        <f>IF(ISBLANK(V951),"",VLOOKUP(V951,'Emission Factors'!$C$81:$G$221,4,FALSE))</f>
        <v/>
      </c>
      <c r="X951" s="210" t="str">
        <f>IF(Q951="Room AC (window/wall)",'Emission Factors'!$F$53,IF(Q951="Room AC (PTAC/PTHP)",'Emission Factors'!$F$54,IF(Q951="Residential AC",'Emission Factors'!$F$55,IF(Q951="Residential HP",'Emission Factors'!$F$56,IF(Q951="Commercial AC (&gt;=65k to &lt;135,000k Btu/hr)",'Emission Factors'!$F$57,IF(Q951="Commercial AC (&gt;=135,000k Btu/hr)",'Emission Factors'!$F$58,""))))))</f>
        <v/>
      </c>
      <c r="Y951" s="211" t="str">
        <f>IF(Q951="Room AC (window/wall)",'Emission Factors'!$G$53,IF(Q951="Room AC (PTAC/PTHP)",'Emission Factors'!$G$54,IF(Q951="Residential AC",'Emission Factors'!$G$55,IF(Q951="Residential HP",'Emission Factors'!$G$56,IF(Q951="Commercial AC (&gt;=65k to &lt;135,000k Btu/hr)",'Emission Factors'!$G$57,IF(Q951="Commercial AC (&gt;=135,000k Btu/hr)",'Emission Factors'!$G$58,""))))))</f>
        <v/>
      </c>
      <c r="Z951" s="96"/>
      <c r="AA951" s="97" t="str">
        <f t="shared" si="141"/>
        <v/>
      </c>
      <c r="AB951" s="97" t="str">
        <f t="shared" si="142"/>
        <v/>
      </c>
      <c r="AC951" s="246" t="str">
        <f t="shared" si="143"/>
        <v/>
      </c>
      <c r="AD951" s="97" t="str">
        <f t="shared" si="144"/>
        <v/>
      </c>
      <c r="AE951" s="97" t="str">
        <f t="shared" si="145"/>
        <v/>
      </c>
      <c r="AF951" s="252" t="str">
        <f t="shared" si="146"/>
        <v/>
      </c>
      <c r="AG951" s="254" t="str">
        <f t="shared" si="147"/>
        <v/>
      </c>
      <c r="AH951" s="248" t="str">
        <f t="shared" si="148"/>
        <v/>
      </c>
      <c r="AI951" s="249" t="str">
        <f t="shared" si="149"/>
        <v/>
      </c>
    </row>
    <row r="952" spans="2:35" x14ac:dyDescent="0.3">
      <c r="B952" s="94"/>
      <c r="C952" s="95"/>
      <c r="D952" s="95"/>
      <c r="E952" s="95"/>
      <c r="F952" s="94"/>
      <c r="G952" s="145"/>
      <c r="H952" s="245"/>
      <c r="I952" s="211" t="str">
        <f>IF(D952="Room AC (window/wall)",'Emission Factors'!$E$53,IF(D952="Room AC (PTAC/PTHP)",H952,IF(D952="Residential AC",'Emission Factors'!$E$55,IF(D952="Residential HP",H952,IF(D952="Commercial AC (&gt;=65k to &lt;135,000k Btu/hr)",'Emission Factors'!$E$57,IF(D952="Commercial AC (&gt;=135,000k Btu/hr)",'Emission Factors'!$E$58,""))))))</f>
        <v/>
      </c>
      <c r="J952" s="96"/>
      <c r="K952" s="211" t="str">
        <f>IF(ISBLANK(J952),"",VLOOKUP(J952,'Emission Factors'!$C$81:$G$221,4,FALSE))</f>
        <v/>
      </c>
      <c r="L952" s="210" t="str">
        <f>IF(D952="Room AC (window/wall)",'Emission Factors'!$F$53,IF(D952="Room AC (PTAC/PTHP)",'Emission Factors'!$F$54,IF(D952="Residential AC",'Emission Factors'!$F$55,IF(D952="Residential HP",'Emission Factors'!$F$56,IF(D952="Commercial AC (&gt;=65k to &lt;135,000k Btu/hr)",'Emission Factors'!$F$57,IF(D952="Commercial AC (&gt;=135,000k Btu/hr)",'Emission Factors'!$F$58,""))))))</f>
        <v/>
      </c>
      <c r="M952" s="211" t="str">
        <f>IF(D952="Room AC (window/wall)",'Emission Factors'!$G$53,IF(D952="Room AC (PTAC/PTHP)",'Emission Factors'!$G$54,IF(D952="Residential AC",'Emission Factors'!$G$55,IF(D952="Residential HP",'Emission Factors'!$G$56,IF(D952="Commercial AC (&gt;=65k to &lt;135,000k Btu/hr)",'Emission Factors'!$G$57,IF(D952="Commercial AC (&gt;=135,000k Btu/hr)",'Emission Factors'!$G$58,""))))))</f>
        <v/>
      </c>
      <c r="N952" s="96"/>
      <c r="O952" s="209" t="str">
        <f>IF(ISBLANK(D952),"",(IF(D952="Room AC (window/wall)",'Emission Factors'!$C$53,IF(D952="Room AC (PTAC/PTHP)",'Emission Factors'!$C$54,IF(D952="Residential AC",'Emission Factors'!$C$55,IF(D952="Residential HP",'Emission Factors'!$C$56,IF(D952="Commercial AC (&gt;=65k to &lt;135,000k Btu/hr)",'Emission Factors'!$C$57,IF(D952="Commercial AC (&gt;=135,000k Btu/hr)",'Emission Factors'!$C$58,""))))))))</f>
        <v/>
      </c>
      <c r="P952" s="209" t="str">
        <f t="shared" si="140"/>
        <v/>
      </c>
      <c r="Q952" s="95"/>
      <c r="R952" s="256"/>
      <c r="S952" s="256"/>
      <c r="T952" s="96"/>
      <c r="U952" s="211" t="str">
        <f>IF(Q952="Room AC (window/wall)",'Emission Factors'!$E$53,IF(AND(Q952="Room AC (PTAC/PTHP)",ISBLANK(T952)),"Error",IF(AND(Q952="Room AC (PTAC/PTHP)",T952&gt;0),T952,IF(Q952="Residential AC",'Emission Factors'!$E$55,IF(AND(Q952="Residential HP",ISBLANK(T952)),"Error",IF(AND(Q952="Residential HP",T952&gt;0),T952,IF(Q952="Commercial AC (&gt;=65k to &lt;135,000k Btu/hr)",'Emission Factors'!$E$57,IF(Q952="Commercial AC (&gt;=135,000k Btu/hr)",'Emission Factors'!$E$58,""))))))))</f>
        <v/>
      </c>
      <c r="V952" s="95"/>
      <c r="W952" s="211" t="str">
        <f>IF(ISBLANK(V952),"",VLOOKUP(V952,'Emission Factors'!$C$81:$G$221,4,FALSE))</f>
        <v/>
      </c>
      <c r="X952" s="210" t="str">
        <f>IF(Q952="Room AC (window/wall)",'Emission Factors'!$F$53,IF(Q952="Room AC (PTAC/PTHP)",'Emission Factors'!$F$54,IF(Q952="Residential AC",'Emission Factors'!$F$55,IF(Q952="Residential HP",'Emission Factors'!$F$56,IF(Q952="Commercial AC (&gt;=65k to &lt;135,000k Btu/hr)",'Emission Factors'!$F$57,IF(Q952="Commercial AC (&gt;=135,000k Btu/hr)",'Emission Factors'!$F$58,""))))))</f>
        <v/>
      </c>
      <c r="Y952" s="211" t="str">
        <f>IF(Q952="Room AC (window/wall)",'Emission Factors'!$G$53,IF(Q952="Room AC (PTAC/PTHP)",'Emission Factors'!$G$54,IF(Q952="Residential AC",'Emission Factors'!$G$55,IF(Q952="Residential HP",'Emission Factors'!$G$56,IF(Q952="Commercial AC (&gt;=65k to &lt;135,000k Btu/hr)",'Emission Factors'!$G$57,IF(Q952="Commercial AC (&gt;=135,000k Btu/hr)",'Emission Factors'!$G$58,""))))))</f>
        <v/>
      </c>
      <c r="Z952" s="96"/>
      <c r="AA952" s="97" t="str">
        <f t="shared" si="141"/>
        <v/>
      </c>
      <c r="AB952" s="97" t="str">
        <f t="shared" si="142"/>
        <v/>
      </c>
      <c r="AC952" s="246" t="str">
        <f t="shared" si="143"/>
        <v/>
      </c>
      <c r="AD952" s="97" t="str">
        <f t="shared" si="144"/>
        <v/>
      </c>
      <c r="AE952" s="97" t="str">
        <f t="shared" si="145"/>
        <v/>
      </c>
      <c r="AF952" s="252" t="str">
        <f t="shared" si="146"/>
        <v/>
      </c>
      <c r="AG952" s="254" t="str">
        <f t="shared" si="147"/>
        <v/>
      </c>
      <c r="AH952" s="248" t="str">
        <f t="shared" si="148"/>
        <v/>
      </c>
      <c r="AI952" s="249" t="str">
        <f t="shared" si="149"/>
        <v/>
      </c>
    </row>
    <row r="953" spans="2:35" x14ac:dyDescent="0.3">
      <c r="B953" s="94"/>
      <c r="C953" s="95"/>
      <c r="D953" s="95"/>
      <c r="E953" s="95"/>
      <c r="F953" s="94"/>
      <c r="G953" s="145"/>
      <c r="H953" s="245"/>
      <c r="I953" s="211" t="str">
        <f>IF(D953="Room AC (window/wall)",'Emission Factors'!$E$53,IF(D953="Room AC (PTAC/PTHP)",H953,IF(D953="Residential AC",'Emission Factors'!$E$55,IF(D953="Residential HP",H953,IF(D953="Commercial AC (&gt;=65k to &lt;135,000k Btu/hr)",'Emission Factors'!$E$57,IF(D953="Commercial AC (&gt;=135,000k Btu/hr)",'Emission Factors'!$E$58,""))))))</f>
        <v/>
      </c>
      <c r="J953" s="96"/>
      <c r="K953" s="211" t="str">
        <f>IF(ISBLANK(J953),"",VLOOKUP(J953,'Emission Factors'!$C$81:$G$221,4,FALSE))</f>
        <v/>
      </c>
      <c r="L953" s="210" t="str">
        <f>IF(D953="Room AC (window/wall)",'Emission Factors'!$F$53,IF(D953="Room AC (PTAC/PTHP)",'Emission Factors'!$F$54,IF(D953="Residential AC",'Emission Factors'!$F$55,IF(D953="Residential HP",'Emission Factors'!$F$56,IF(D953="Commercial AC (&gt;=65k to &lt;135,000k Btu/hr)",'Emission Factors'!$F$57,IF(D953="Commercial AC (&gt;=135,000k Btu/hr)",'Emission Factors'!$F$58,""))))))</f>
        <v/>
      </c>
      <c r="M953" s="211" t="str">
        <f>IF(D953="Room AC (window/wall)",'Emission Factors'!$G$53,IF(D953="Room AC (PTAC/PTHP)",'Emission Factors'!$G$54,IF(D953="Residential AC",'Emission Factors'!$G$55,IF(D953="Residential HP",'Emission Factors'!$G$56,IF(D953="Commercial AC (&gt;=65k to &lt;135,000k Btu/hr)",'Emission Factors'!$G$57,IF(D953="Commercial AC (&gt;=135,000k Btu/hr)",'Emission Factors'!$G$58,""))))))</f>
        <v/>
      </c>
      <c r="N953" s="96"/>
      <c r="O953" s="209" t="str">
        <f>IF(ISBLANK(D953),"",(IF(D953="Room AC (window/wall)",'Emission Factors'!$C$53,IF(D953="Room AC (PTAC/PTHP)",'Emission Factors'!$C$54,IF(D953="Residential AC",'Emission Factors'!$C$55,IF(D953="Residential HP",'Emission Factors'!$C$56,IF(D953="Commercial AC (&gt;=65k to &lt;135,000k Btu/hr)",'Emission Factors'!$C$57,IF(D953="Commercial AC (&gt;=135,000k Btu/hr)",'Emission Factors'!$C$58,""))))))))</f>
        <v/>
      </c>
      <c r="P953" s="209" t="str">
        <f t="shared" si="140"/>
        <v/>
      </c>
      <c r="Q953" s="95"/>
      <c r="R953" s="256"/>
      <c r="S953" s="256"/>
      <c r="T953" s="96"/>
      <c r="U953" s="211" t="str">
        <f>IF(Q953="Room AC (window/wall)",'Emission Factors'!$E$53,IF(AND(Q953="Room AC (PTAC/PTHP)",ISBLANK(T953)),"Error",IF(AND(Q953="Room AC (PTAC/PTHP)",T953&gt;0),T953,IF(Q953="Residential AC",'Emission Factors'!$E$55,IF(AND(Q953="Residential HP",ISBLANK(T953)),"Error",IF(AND(Q953="Residential HP",T953&gt;0),T953,IF(Q953="Commercial AC (&gt;=65k to &lt;135,000k Btu/hr)",'Emission Factors'!$E$57,IF(Q953="Commercial AC (&gt;=135,000k Btu/hr)",'Emission Factors'!$E$58,""))))))))</f>
        <v/>
      </c>
      <c r="V953" s="95"/>
      <c r="W953" s="211" t="str">
        <f>IF(ISBLANK(V953),"",VLOOKUP(V953,'Emission Factors'!$C$81:$G$221,4,FALSE))</f>
        <v/>
      </c>
      <c r="X953" s="210" t="str">
        <f>IF(Q953="Room AC (window/wall)",'Emission Factors'!$F$53,IF(Q953="Room AC (PTAC/PTHP)",'Emission Factors'!$F$54,IF(Q953="Residential AC",'Emission Factors'!$F$55,IF(Q953="Residential HP",'Emission Factors'!$F$56,IF(Q953="Commercial AC (&gt;=65k to &lt;135,000k Btu/hr)",'Emission Factors'!$F$57,IF(Q953="Commercial AC (&gt;=135,000k Btu/hr)",'Emission Factors'!$F$58,""))))))</f>
        <v/>
      </c>
      <c r="Y953" s="211" t="str">
        <f>IF(Q953="Room AC (window/wall)",'Emission Factors'!$G$53,IF(Q953="Room AC (PTAC/PTHP)",'Emission Factors'!$G$54,IF(Q953="Residential AC",'Emission Factors'!$G$55,IF(Q953="Residential HP",'Emission Factors'!$G$56,IF(Q953="Commercial AC (&gt;=65k to &lt;135,000k Btu/hr)",'Emission Factors'!$G$57,IF(Q953="Commercial AC (&gt;=135,000k Btu/hr)",'Emission Factors'!$G$58,""))))))</f>
        <v/>
      </c>
      <c r="Z953" s="96"/>
      <c r="AA953" s="97" t="str">
        <f t="shared" si="141"/>
        <v/>
      </c>
      <c r="AB953" s="97" t="str">
        <f t="shared" si="142"/>
        <v/>
      </c>
      <c r="AC953" s="246" t="str">
        <f t="shared" si="143"/>
        <v/>
      </c>
      <c r="AD953" s="97" t="str">
        <f t="shared" si="144"/>
        <v/>
      </c>
      <c r="AE953" s="97" t="str">
        <f t="shared" si="145"/>
        <v/>
      </c>
      <c r="AF953" s="252" t="str">
        <f t="shared" si="146"/>
        <v/>
      </c>
      <c r="AG953" s="254" t="str">
        <f t="shared" si="147"/>
        <v/>
      </c>
      <c r="AH953" s="248" t="str">
        <f t="shared" si="148"/>
        <v/>
      </c>
      <c r="AI953" s="249" t="str">
        <f t="shared" si="149"/>
        <v/>
      </c>
    </row>
    <row r="954" spans="2:35" x14ac:dyDescent="0.3">
      <c r="B954" s="94"/>
      <c r="C954" s="95"/>
      <c r="D954" s="95"/>
      <c r="E954" s="95"/>
      <c r="F954" s="94"/>
      <c r="G954" s="145"/>
      <c r="H954" s="245"/>
      <c r="I954" s="211" t="str">
        <f>IF(D954="Room AC (window/wall)",'Emission Factors'!$E$53,IF(D954="Room AC (PTAC/PTHP)",H954,IF(D954="Residential AC",'Emission Factors'!$E$55,IF(D954="Residential HP",H954,IF(D954="Commercial AC (&gt;=65k to &lt;135,000k Btu/hr)",'Emission Factors'!$E$57,IF(D954="Commercial AC (&gt;=135,000k Btu/hr)",'Emission Factors'!$E$58,""))))))</f>
        <v/>
      </c>
      <c r="J954" s="96"/>
      <c r="K954" s="211" t="str">
        <f>IF(ISBLANK(J954),"",VLOOKUP(J954,'Emission Factors'!$C$81:$G$221,4,FALSE))</f>
        <v/>
      </c>
      <c r="L954" s="210" t="str">
        <f>IF(D954="Room AC (window/wall)",'Emission Factors'!$F$53,IF(D954="Room AC (PTAC/PTHP)",'Emission Factors'!$F$54,IF(D954="Residential AC",'Emission Factors'!$F$55,IF(D954="Residential HP",'Emission Factors'!$F$56,IF(D954="Commercial AC (&gt;=65k to &lt;135,000k Btu/hr)",'Emission Factors'!$F$57,IF(D954="Commercial AC (&gt;=135,000k Btu/hr)",'Emission Factors'!$F$58,""))))))</f>
        <v/>
      </c>
      <c r="M954" s="211" t="str">
        <f>IF(D954="Room AC (window/wall)",'Emission Factors'!$G$53,IF(D954="Room AC (PTAC/PTHP)",'Emission Factors'!$G$54,IF(D954="Residential AC",'Emission Factors'!$G$55,IF(D954="Residential HP",'Emission Factors'!$G$56,IF(D954="Commercial AC (&gt;=65k to &lt;135,000k Btu/hr)",'Emission Factors'!$G$57,IF(D954="Commercial AC (&gt;=135,000k Btu/hr)",'Emission Factors'!$G$58,""))))))</f>
        <v/>
      </c>
      <c r="N954" s="96"/>
      <c r="O954" s="209" t="str">
        <f>IF(ISBLANK(D954),"",(IF(D954="Room AC (window/wall)",'Emission Factors'!$C$53,IF(D954="Room AC (PTAC/PTHP)",'Emission Factors'!$C$54,IF(D954="Residential AC",'Emission Factors'!$C$55,IF(D954="Residential HP",'Emission Factors'!$C$56,IF(D954="Commercial AC (&gt;=65k to &lt;135,000k Btu/hr)",'Emission Factors'!$C$57,IF(D954="Commercial AC (&gt;=135,000k Btu/hr)",'Emission Factors'!$C$58,""))))))))</f>
        <v/>
      </c>
      <c r="P954" s="209" t="str">
        <f t="shared" si="140"/>
        <v/>
      </c>
      <c r="Q954" s="95"/>
      <c r="R954" s="256"/>
      <c r="S954" s="256"/>
      <c r="T954" s="96"/>
      <c r="U954" s="211" t="str">
        <f>IF(Q954="Room AC (window/wall)",'Emission Factors'!$E$53,IF(AND(Q954="Room AC (PTAC/PTHP)",ISBLANK(T954)),"Error",IF(AND(Q954="Room AC (PTAC/PTHP)",T954&gt;0),T954,IF(Q954="Residential AC",'Emission Factors'!$E$55,IF(AND(Q954="Residential HP",ISBLANK(T954)),"Error",IF(AND(Q954="Residential HP",T954&gt;0),T954,IF(Q954="Commercial AC (&gt;=65k to &lt;135,000k Btu/hr)",'Emission Factors'!$E$57,IF(Q954="Commercial AC (&gt;=135,000k Btu/hr)",'Emission Factors'!$E$58,""))))))))</f>
        <v/>
      </c>
      <c r="V954" s="95"/>
      <c r="W954" s="211" t="str">
        <f>IF(ISBLANK(V954),"",VLOOKUP(V954,'Emission Factors'!$C$81:$G$221,4,FALSE))</f>
        <v/>
      </c>
      <c r="X954" s="210" t="str">
        <f>IF(Q954="Room AC (window/wall)",'Emission Factors'!$F$53,IF(Q954="Room AC (PTAC/PTHP)",'Emission Factors'!$F$54,IF(Q954="Residential AC",'Emission Factors'!$F$55,IF(Q954="Residential HP",'Emission Factors'!$F$56,IF(Q954="Commercial AC (&gt;=65k to &lt;135,000k Btu/hr)",'Emission Factors'!$F$57,IF(Q954="Commercial AC (&gt;=135,000k Btu/hr)",'Emission Factors'!$F$58,""))))))</f>
        <v/>
      </c>
      <c r="Y954" s="211" t="str">
        <f>IF(Q954="Room AC (window/wall)",'Emission Factors'!$G$53,IF(Q954="Room AC (PTAC/PTHP)",'Emission Factors'!$G$54,IF(Q954="Residential AC",'Emission Factors'!$G$55,IF(Q954="Residential HP",'Emission Factors'!$G$56,IF(Q954="Commercial AC (&gt;=65k to &lt;135,000k Btu/hr)",'Emission Factors'!$G$57,IF(Q954="Commercial AC (&gt;=135,000k Btu/hr)",'Emission Factors'!$G$58,""))))))</f>
        <v/>
      </c>
      <c r="Z954" s="96"/>
      <c r="AA954" s="97" t="str">
        <f t="shared" si="141"/>
        <v/>
      </c>
      <c r="AB954" s="97" t="str">
        <f t="shared" si="142"/>
        <v/>
      </c>
      <c r="AC954" s="246" t="str">
        <f t="shared" si="143"/>
        <v/>
      </c>
      <c r="AD954" s="97" t="str">
        <f t="shared" si="144"/>
        <v/>
      </c>
      <c r="AE954" s="97" t="str">
        <f t="shared" si="145"/>
        <v/>
      </c>
      <c r="AF954" s="252" t="str">
        <f t="shared" si="146"/>
        <v/>
      </c>
      <c r="AG954" s="254" t="str">
        <f t="shared" si="147"/>
        <v/>
      </c>
      <c r="AH954" s="248" t="str">
        <f t="shared" si="148"/>
        <v/>
      </c>
      <c r="AI954" s="249" t="str">
        <f t="shared" si="149"/>
        <v/>
      </c>
    </row>
    <row r="955" spans="2:35" x14ac:dyDescent="0.3">
      <c r="B955" s="94"/>
      <c r="C955" s="95"/>
      <c r="D955" s="95"/>
      <c r="E955" s="95"/>
      <c r="F955" s="94"/>
      <c r="G955" s="145"/>
      <c r="H955" s="245"/>
      <c r="I955" s="211" t="str">
        <f>IF(D955="Room AC (window/wall)",'Emission Factors'!$E$53,IF(D955="Room AC (PTAC/PTHP)",H955,IF(D955="Residential AC",'Emission Factors'!$E$55,IF(D955="Residential HP",H955,IF(D955="Commercial AC (&gt;=65k to &lt;135,000k Btu/hr)",'Emission Factors'!$E$57,IF(D955="Commercial AC (&gt;=135,000k Btu/hr)",'Emission Factors'!$E$58,""))))))</f>
        <v/>
      </c>
      <c r="J955" s="96"/>
      <c r="K955" s="211" t="str">
        <f>IF(ISBLANK(J955),"",VLOOKUP(J955,'Emission Factors'!$C$81:$G$221,4,FALSE))</f>
        <v/>
      </c>
      <c r="L955" s="210" t="str">
        <f>IF(D955="Room AC (window/wall)",'Emission Factors'!$F$53,IF(D955="Room AC (PTAC/PTHP)",'Emission Factors'!$F$54,IF(D955="Residential AC",'Emission Factors'!$F$55,IF(D955="Residential HP",'Emission Factors'!$F$56,IF(D955="Commercial AC (&gt;=65k to &lt;135,000k Btu/hr)",'Emission Factors'!$F$57,IF(D955="Commercial AC (&gt;=135,000k Btu/hr)",'Emission Factors'!$F$58,""))))))</f>
        <v/>
      </c>
      <c r="M955" s="211" t="str">
        <f>IF(D955="Room AC (window/wall)",'Emission Factors'!$G$53,IF(D955="Room AC (PTAC/PTHP)",'Emission Factors'!$G$54,IF(D955="Residential AC",'Emission Factors'!$G$55,IF(D955="Residential HP",'Emission Factors'!$G$56,IF(D955="Commercial AC (&gt;=65k to &lt;135,000k Btu/hr)",'Emission Factors'!$G$57,IF(D955="Commercial AC (&gt;=135,000k Btu/hr)",'Emission Factors'!$G$58,""))))))</f>
        <v/>
      </c>
      <c r="N955" s="96"/>
      <c r="O955" s="209" t="str">
        <f>IF(ISBLANK(D955),"",(IF(D955="Room AC (window/wall)",'Emission Factors'!$C$53,IF(D955="Room AC (PTAC/PTHP)",'Emission Factors'!$C$54,IF(D955="Residential AC",'Emission Factors'!$C$55,IF(D955="Residential HP",'Emission Factors'!$C$56,IF(D955="Commercial AC (&gt;=65k to &lt;135,000k Btu/hr)",'Emission Factors'!$C$57,IF(D955="Commercial AC (&gt;=135,000k Btu/hr)",'Emission Factors'!$C$58,""))))))))</f>
        <v/>
      </c>
      <c r="P955" s="209" t="str">
        <f t="shared" si="140"/>
        <v/>
      </c>
      <c r="Q955" s="95"/>
      <c r="R955" s="256"/>
      <c r="S955" s="256"/>
      <c r="T955" s="96"/>
      <c r="U955" s="211" t="str">
        <f>IF(Q955="Room AC (window/wall)",'Emission Factors'!$E$53,IF(AND(Q955="Room AC (PTAC/PTHP)",ISBLANK(T955)),"Error",IF(AND(Q955="Room AC (PTAC/PTHP)",T955&gt;0),T955,IF(Q955="Residential AC",'Emission Factors'!$E$55,IF(AND(Q955="Residential HP",ISBLANK(T955)),"Error",IF(AND(Q955="Residential HP",T955&gt;0),T955,IF(Q955="Commercial AC (&gt;=65k to &lt;135,000k Btu/hr)",'Emission Factors'!$E$57,IF(Q955="Commercial AC (&gt;=135,000k Btu/hr)",'Emission Factors'!$E$58,""))))))))</f>
        <v/>
      </c>
      <c r="V955" s="95"/>
      <c r="W955" s="211" t="str">
        <f>IF(ISBLANK(V955),"",VLOOKUP(V955,'Emission Factors'!$C$81:$G$221,4,FALSE))</f>
        <v/>
      </c>
      <c r="X955" s="210" t="str">
        <f>IF(Q955="Room AC (window/wall)",'Emission Factors'!$F$53,IF(Q955="Room AC (PTAC/PTHP)",'Emission Factors'!$F$54,IF(Q955="Residential AC",'Emission Factors'!$F$55,IF(Q955="Residential HP",'Emission Factors'!$F$56,IF(Q955="Commercial AC (&gt;=65k to &lt;135,000k Btu/hr)",'Emission Factors'!$F$57,IF(Q955="Commercial AC (&gt;=135,000k Btu/hr)",'Emission Factors'!$F$58,""))))))</f>
        <v/>
      </c>
      <c r="Y955" s="211" t="str">
        <f>IF(Q955="Room AC (window/wall)",'Emission Factors'!$G$53,IF(Q955="Room AC (PTAC/PTHP)",'Emission Factors'!$G$54,IF(Q955="Residential AC",'Emission Factors'!$G$55,IF(Q955="Residential HP",'Emission Factors'!$G$56,IF(Q955="Commercial AC (&gt;=65k to &lt;135,000k Btu/hr)",'Emission Factors'!$G$57,IF(Q955="Commercial AC (&gt;=135,000k Btu/hr)",'Emission Factors'!$G$58,""))))))</f>
        <v/>
      </c>
      <c r="Z955" s="96"/>
      <c r="AA955" s="97" t="str">
        <f t="shared" si="141"/>
        <v/>
      </c>
      <c r="AB955" s="97" t="str">
        <f t="shared" si="142"/>
        <v/>
      </c>
      <c r="AC955" s="246" t="str">
        <f t="shared" si="143"/>
        <v/>
      </c>
      <c r="AD955" s="97" t="str">
        <f t="shared" si="144"/>
        <v/>
      </c>
      <c r="AE955" s="97" t="str">
        <f t="shared" si="145"/>
        <v/>
      </c>
      <c r="AF955" s="252" t="str">
        <f t="shared" si="146"/>
        <v/>
      </c>
      <c r="AG955" s="254" t="str">
        <f t="shared" si="147"/>
        <v/>
      </c>
      <c r="AH955" s="248" t="str">
        <f t="shared" si="148"/>
        <v/>
      </c>
      <c r="AI955" s="249" t="str">
        <f t="shared" si="149"/>
        <v/>
      </c>
    </row>
    <row r="956" spans="2:35" x14ac:dyDescent="0.3">
      <c r="B956" s="94"/>
      <c r="C956" s="95"/>
      <c r="D956" s="95"/>
      <c r="E956" s="95"/>
      <c r="F956" s="94"/>
      <c r="G956" s="145"/>
      <c r="H956" s="245"/>
      <c r="I956" s="211" t="str">
        <f>IF(D956="Room AC (window/wall)",'Emission Factors'!$E$53,IF(D956="Room AC (PTAC/PTHP)",H956,IF(D956="Residential AC",'Emission Factors'!$E$55,IF(D956="Residential HP",H956,IF(D956="Commercial AC (&gt;=65k to &lt;135,000k Btu/hr)",'Emission Factors'!$E$57,IF(D956="Commercial AC (&gt;=135,000k Btu/hr)",'Emission Factors'!$E$58,""))))))</f>
        <v/>
      </c>
      <c r="J956" s="96"/>
      <c r="K956" s="211" t="str">
        <f>IF(ISBLANK(J956),"",VLOOKUP(J956,'Emission Factors'!$C$81:$G$221,4,FALSE))</f>
        <v/>
      </c>
      <c r="L956" s="210" t="str">
        <f>IF(D956="Room AC (window/wall)",'Emission Factors'!$F$53,IF(D956="Room AC (PTAC/PTHP)",'Emission Factors'!$F$54,IF(D956="Residential AC",'Emission Factors'!$F$55,IF(D956="Residential HP",'Emission Factors'!$F$56,IF(D956="Commercial AC (&gt;=65k to &lt;135,000k Btu/hr)",'Emission Factors'!$F$57,IF(D956="Commercial AC (&gt;=135,000k Btu/hr)",'Emission Factors'!$F$58,""))))))</f>
        <v/>
      </c>
      <c r="M956" s="211" t="str">
        <f>IF(D956="Room AC (window/wall)",'Emission Factors'!$G$53,IF(D956="Room AC (PTAC/PTHP)",'Emission Factors'!$G$54,IF(D956="Residential AC",'Emission Factors'!$G$55,IF(D956="Residential HP",'Emission Factors'!$G$56,IF(D956="Commercial AC (&gt;=65k to &lt;135,000k Btu/hr)",'Emission Factors'!$G$57,IF(D956="Commercial AC (&gt;=135,000k Btu/hr)",'Emission Factors'!$G$58,""))))))</f>
        <v/>
      </c>
      <c r="N956" s="96"/>
      <c r="O956" s="209" t="str">
        <f>IF(ISBLANK(D956),"",(IF(D956="Room AC (window/wall)",'Emission Factors'!$C$53,IF(D956="Room AC (PTAC/PTHP)",'Emission Factors'!$C$54,IF(D956="Residential AC",'Emission Factors'!$C$55,IF(D956="Residential HP",'Emission Factors'!$C$56,IF(D956="Commercial AC (&gt;=65k to &lt;135,000k Btu/hr)",'Emission Factors'!$C$57,IF(D956="Commercial AC (&gt;=135,000k Btu/hr)",'Emission Factors'!$C$58,""))))))))</f>
        <v/>
      </c>
      <c r="P956" s="209" t="str">
        <f t="shared" si="140"/>
        <v/>
      </c>
      <c r="Q956" s="95"/>
      <c r="R956" s="256"/>
      <c r="S956" s="256"/>
      <c r="T956" s="96"/>
      <c r="U956" s="211" t="str">
        <f>IF(Q956="Room AC (window/wall)",'Emission Factors'!$E$53,IF(AND(Q956="Room AC (PTAC/PTHP)",ISBLANK(T956)),"Error",IF(AND(Q956="Room AC (PTAC/PTHP)",T956&gt;0),T956,IF(Q956="Residential AC",'Emission Factors'!$E$55,IF(AND(Q956="Residential HP",ISBLANK(T956)),"Error",IF(AND(Q956="Residential HP",T956&gt;0),T956,IF(Q956="Commercial AC (&gt;=65k to &lt;135,000k Btu/hr)",'Emission Factors'!$E$57,IF(Q956="Commercial AC (&gt;=135,000k Btu/hr)",'Emission Factors'!$E$58,""))))))))</f>
        <v/>
      </c>
      <c r="V956" s="95"/>
      <c r="W956" s="211" t="str">
        <f>IF(ISBLANK(V956),"",VLOOKUP(V956,'Emission Factors'!$C$81:$G$221,4,FALSE))</f>
        <v/>
      </c>
      <c r="X956" s="210" t="str">
        <f>IF(Q956="Room AC (window/wall)",'Emission Factors'!$F$53,IF(Q956="Room AC (PTAC/PTHP)",'Emission Factors'!$F$54,IF(Q956="Residential AC",'Emission Factors'!$F$55,IF(Q956="Residential HP",'Emission Factors'!$F$56,IF(Q956="Commercial AC (&gt;=65k to &lt;135,000k Btu/hr)",'Emission Factors'!$F$57,IF(Q956="Commercial AC (&gt;=135,000k Btu/hr)",'Emission Factors'!$F$58,""))))))</f>
        <v/>
      </c>
      <c r="Y956" s="211" t="str">
        <f>IF(Q956="Room AC (window/wall)",'Emission Factors'!$G$53,IF(Q956="Room AC (PTAC/PTHP)",'Emission Factors'!$G$54,IF(Q956="Residential AC",'Emission Factors'!$G$55,IF(Q956="Residential HP",'Emission Factors'!$G$56,IF(Q956="Commercial AC (&gt;=65k to &lt;135,000k Btu/hr)",'Emission Factors'!$G$57,IF(Q956="Commercial AC (&gt;=135,000k Btu/hr)",'Emission Factors'!$G$58,""))))))</f>
        <v/>
      </c>
      <c r="Z956" s="96"/>
      <c r="AA956" s="97" t="str">
        <f t="shared" si="141"/>
        <v/>
      </c>
      <c r="AB956" s="97" t="str">
        <f t="shared" si="142"/>
        <v/>
      </c>
      <c r="AC956" s="246" t="str">
        <f t="shared" si="143"/>
        <v/>
      </c>
      <c r="AD956" s="97" t="str">
        <f t="shared" si="144"/>
        <v/>
      </c>
      <c r="AE956" s="97" t="str">
        <f t="shared" si="145"/>
        <v/>
      </c>
      <c r="AF956" s="252" t="str">
        <f t="shared" si="146"/>
        <v/>
      </c>
      <c r="AG956" s="254" t="str">
        <f t="shared" si="147"/>
        <v/>
      </c>
      <c r="AH956" s="248" t="str">
        <f t="shared" si="148"/>
        <v/>
      </c>
      <c r="AI956" s="249" t="str">
        <f t="shared" si="149"/>
        <v/>
      </c>
    </row>
    <row r="957" spans="2:35" x14ac:dyDescent="0.3">
      <c r="B957" s="94"/>
      <c r="C957" s="95"/>
      <c r="D957" s="95"/>
      <c r="E957" s="95"/>
      <c r="F957" s="94"/>
      <c r="G957" s="145"/>
      <c r="H957" s="245"/>
      <c r="I957" s="211" t="str">
        <f>IF(D957="Room AC (window/wall)",'Emission Factors'!$E$53,IF(D957="Room AC (PTAC/PTHP)",H957,IF(D957="Residential AC",'Emission Factors'!$E$55,IF(D957="Residential HP",H957,IF(D957="Commercial AC (&gt;=65k to &lt;135,000k Btu/hr)",'Emission Factors'!$E$57,IF(D957="Commercial AC (&gt;=135,000k Btu/hr)",'Emission Factors'!$E$58,""))))))</f>
        <v/>
      </c>
      <c r="J957" s="96"/>
      <c r="K957" s="211" t="str">
        <f>IF(ISBLANK(J957),"",VLOOKUP(J957,'Emission Factors'!$C$81:$G$221,4,FALSE))</f>
        <v/>
      </c>
      <c r="L957" s="210" t="str">
        <f>IF(D957="Room AC (window/wall)",'Emission Factors'!$F$53,IF(D957="Room AC (PTAC/PTHP)",'Emission Factors'!$F$54,IF(D957="Residential AC",'Emission Factors'!$F$55,IF(D957="Residential HP",'Emission Factors'!$F$56,IF(D957="Commercial AC (&gt;=65k to &lt;135,000k Btu/hr)",'Emission Factors'!$F$57,IF(D957="Commercial AC (&gt;=135,000k Btu/hr)",'Emission Factors'!$F$58,""))))))</f>
        <v/>
      </c>
      <c r="M957" s="211" t="str">
        <f>IF(D957="Room AC (window/wall)",'Emission Factors'!$G$53,IF(D957="Room AC (PTAC/PTHP)",'Emission Factors'!$G$54,IF(D957="Residential AC",'Emission Factors'!$G$55,IF(D957="Residential HP",'Emission Factors'!$G$56,IF(D957="Commercial AC (&gt;=65k to &lt;135,000k Btu/hr)",'Emission Factors'!$G$57,IF(D957="Commercial AC (&gt;=135,000k Btu/hr)",'Emission Factors'!$G$58,""))))))</f>
        <v/>
      </c>
      <c r="N957" s="96"/>
      <c r="O957" s="209" t="str">
        <f>IF(ISBLANK(D957),"",(IF(D957="Room AC (window/wall)",'Emission Factors'!$C$53,IF(D957="Room AC (PTAC/PTHP)",'Emission Factors'!$C$54,IF(D957="Residential AC",'Emission Factors'!$C$55,IF(D957="Residential HP",'Emission Factors'!$C$56,IF(D957="Commercial AC (&gt;=65k to &lt;135,000k Btu/hr)",'Emission Factors'!$C$57,IF(D957="Commercial AC (&gt;=135,000k Btu/hr)",'Emission Factors'!$C$58,""))))))))</f>
        <v/>
      </c>
      <c r="P957" s="209" t="str">
        <f t="shared" si="140"/>
        <v/>
      </c>
      <c r="Q957" s="95"/>
      <c r="R957" s="256"/>
      <c r="S957" s="256"/>
      <c r="T957" s="96"/>
      <c r="U957" s="211" t="str">
        <f>IF(Q957="Room AC (window/wall)",'Emission Factors'!$E$53,IF(AND(Q957="Room AC (PTAC/PTHP)",ISBLANK(T957)),"Error",IF(AND(Q957="Room AC (PTAC/PTHP)",T957&gt;0),T957,IF(Q957="Residential AC",'Emission Factors'!$E$55,IF(AND(Q957="Residential HP",ISBLANK(T957)),"Error",IF(AND(Q957="Residential HP",T957&gt;0),T957,IF(Q957="Commercial AC (&gt;=65k to &lt;135,000k Btu/hr)",'Emission Factors'!$E$57,IF(Q957="Commercial AC (&gt;=135,000k Btu/hr)",'Emission Factors'!$E$58,""))))))))</f>
        <v/>
      </c>
      <c r="V957" s="95"/>
      <c r="W957" s="211" t="str">
        <f>IF(ISBLANK(V957),"",VLOOKUP(V957,'Emission Factors'!$C$81:$G$221,4,FALSE))</f>
        <v/>
      </c>
      <c r="X957" s="210" t="str">
        <f>IF(Q957="Room AC (window/wall)",'Emission Factors'!$F$53,IF(Q957="Room AC (PTAC/PTHP)",'Emission Factors'!$F$54,IF(Q957="Residential AC",'Emission Factors'!$F$55,IF(Q957="Residential HP",'Emission Factors'!$F$56,IF(Q957="Commercial AC (&gt;=65k to &lt;135,000k Btu/hr)",'Emission Factors'!$F$57,IF(Q957="Commercial AC (&gt;=135,000k Btu/hr)",'Emission Factors'!$F$58,""))))))</f>
        <v/>
      </c>
      <c r="Y957" s="211" t="str">
        <f>IF(Q957="Room AC (window/wall)",'Emission Factors'!$G$53,IF(Q957="Room AC (PTAC/PTHP)",'Emission Factors'!$G$54,IF(Q957="Residential AC",'Emission Factors'!$G$55,IF(Q957="Residential HP",'Emission Factors'!$G$56,IF(Q957="Commercial AC (&gt;=65k to &lt;135,000k Btu/hr)",'Emission Factors'!$G$57,IF(Q957="Commercial AC (&gt;=135,000k Btu/hr)",'Emission Factors'!$G$58,""))))))</f>
        <v/>
      </c>
      <c r="Z957" s="96"/>
      <c r="AA957" s="97" t="str">
        <f t="shared" si="141"/>
        <v/>
      </c>
      <c r="AB957" s="97" t="str">
        <f t="shared" si="142"/>
        <v/>
      </c>
      <c r="AC957" s="246" t="str">
        <f t="shared" si="143"/>
        <v/>
      </c>
      <c r="AD957" s="97" t="str">
        <f t="shared" si="144"/>
        <v/>
      </c>
      <c r="AE957" s="97" t="str">
        <f t="shared" si="145"/>
        <v/>
      </c>
      <c r="AF957" s="252" t="str">
        <f t="shared" si="146"/>
        <v/>
      </c>
      <c r="AG957" s="254" t="str">
        <f t="shared" si="147"/>
        <v/>
      </c>
      <c r="AH957" s="248" t="str">
        <f t="shared" si="148"/>
        <v/>
      </c>
      <c r="AI957" s="249" t="str">
        <f t="shared" si="149"/>
        <v/>
      </c>
    </row>
    <row r="958" spans="2:35" x14ac:dyDescent="0.3">
      <c r="B958" s="94"/>
      <c r="C958" s="95"/>
      <c r="D958" s="95"/>
      <c r="E958" s="95"/>
      <c r="F958" s="94"/>
      <c r="G958" s="145"/>
      <c r="H958" s="245"/>
      <c r="I958" s="211" t="str">
        <f>IF(D958="Room AC (window/wall)",'Emission Factors'!$E$53,IF(D958="Room AC (PTAC/PTHP)",H958,IF(D958="Residential AC",'Emission Factors'!$E$55,IF(D958="Residential HP",H958,IF(D958="Commercial AC (&gt;=65k to &lt;135,000k Btu/hr)",'Emission Factors'!$E$57,IF(D958="Commercial AC (&gt;=135,000k Btu/hr)",'Emission Factors'!$E$58,""))))))</f>
        <v/>
      </c>
      <c r="J958" s="96"/>
      <c r="K958" s="211" t="str">
        <f>IF(ISBLANK(J958),"",VLOOKUP(J958,'Emission Factors'!$C$81:$G$221,4,FALSE))</f>
        <v/>
      </c>
      <c r="L958" s="210" t="str">
        <f>IF(D958="Room AC (window/wall)",'Emission Factors'!$F$53,IF(D958="Room AC (PTAC/PTHP)",'Emission Factors'!$F$54,IF(D958="Residential AC",'Emission Factors'!$F$55,IF(D958="Residential HP",'Emission Factors'!$F$56,IF(D958="Commercial AC (&gt;=65k to &lt;135,000k Btu/hr)",'Emission Factors'!$F$57,IF(D958="Commercial AC (&gt;=135,000k Btu/hr)",'Emission Factors'!$F$58,""))))))</f>
        <v/>
      </c>
      <c r="M958" s="211" t="str">
        <f>IF(D958="Room AC (window/wall)",'Emission Factors'!$G$53,IF(D958="Room AC (PTAC/PTHP)",'Emission Factors'!$G$54,IF(D958="Residential AC",'Emission Factors'!$G$55,IF(D958="Residential HP",'Emission Factors'!$G$56,IF(D958="Commercial AC (&gt;=65k to &lt;135,000k Btu/hr)",'Emission Factors'!$G$57,IF(D958="Commercial AC (&gt;=135,000k Btu/hr)",'Emission Factors'!$G$58,""))))))</f>
        <v/>
      </c>
      <c r="N958" s="96"/>
      <c r="O958" s="209" t="str">
        <f>IF(ISBLANK(D958),"",(IF(D958="Room AC (window/wall)",'Emission Factors'!$C$53,IF(D958="Room AC (PTAC/PTHP)",'Emission Factors'!$C$54,IF(D958="Residential AC",'Emission Factors'!$C$55,IF(D958="Residential HP",'Emission Factors'!$C$56,IF(D958="Commercial AC (&gt;=65k to &lt;135,000k Btu/hr)",'Emission Factors'!$C$57,IF(D958="Commercial AC (&gt;=135,000k Btu/hr)",'Emission Factors'!$C$58,""))))))))</f>
        <v/>
      </c>
      <c r="P958" s="209" t="str">
        <f t="shared" si="140"/>
        <v/>
      </c>
      <c r="Q958" s="95"/>
      <c r="R958" s="256"/>
      <c r="S958" s="256"/>
      <c r="T958" s="96"/>
      <c r="U958" s="211" t="str">
        <f>IF(Q958="Room AC (window/wall)",'Emission Factors'!$E$53,IF(AND(Q958="Room AC (PTAC/PTHP)",ISBLANK(T958)),"Error",IF(AND(Q958="Room AC (PTAC/PTHP)",T958&gt;0),T958,IF(Q958="Residential AC",'Emission Factors'!$E$55,IF(AND(Q958="Residential HP",ISBLANK(T958)),"Error",IF(AND(Q958="Residential HP",T958&gt;0),T958,IF(Q958="Commercial AC (&gt;=65k to &lt;135,000k Btu/hr)",'Emission Factors'!$E$57,IF(Q958="Commercial AC (&gt;=135,000k Btu/hr)",'Emission Factors'!$E$58,""))))))))</f>
        <v/>
      </c>
      <c r="V958" s="95"/>
      <c r="W958" s="211" t="str">
        <f>IF(ISBLANK(V958),"",VLOOKUP(V958,'Emission Factors'!$C$81:$G$221,4,FALSE))</f>
        <v/>
      </c>
      <c r="X958" s="210" t="str">
        <f>IF(Q958="Room AC (window/wall)",'Emission Factors'!$F$53,IF(Q958="Room AC (PTAC/PTHP)",'Emission Factors'!$F$54,IF(Q958="Residential AC",'Emission Factors'!$F$55,IF(Q958="Residential HP",'Emission Factors'!$F$56,IF(Q958="Commercial AC (&gt;=65k to &lt;135,000k Btu/hr)",'Emission Factors'!$F$57,IF(Q958="Commercial AC (&gt;=135,000k Btu/hr)",'Emission Factors'!$F$58,""))))))</f>
        <v/>
      </c>
      <c r="Y958" s="211" t="str">
        <f>IF(Q958="Room AC (window/wall)",'Emission Factors'!$G$53,IF(Q958="Room AC (PTAC/PTHP)",'Emission Factors'!$G$54,IF(Q958="Residential AC",'Emission Factors'!$G$55,IF(Q958="Residential HP",'Emission Factors'!$G$56,IF(Q958="Commercial AC (&gt;=65k to &lt;135,000k Btu/hr)",'Emission Factors'!$G$57,IF(Q958="Commercial AC (&gt;=135,000k Btu/hr)",'Emission Factors'!$G$58,""))))))</f>
        <v/>
      </c>
      <c r="Z958" s="96"/>
      <c r="AA958" s="97" t="str">
        <f t="shared" si="141"/>
        <v/>
      </c>
      <c r="AB958" s="97" t="str">
        <f t="shared" si="142"/>
        <v/>
      </c>
      <c r="AC958" s="246" t="str">
        <f t="shared" si="143"/>
        <v/>
      </c>
      <c r="AD958" s="97" t="str">
        <f t="shared" si="144"/>
        <v/>
      </c>
      <c r="AE958" s="97" t="str">
        <f t="shared" si="145"/>
        <v/>
      </c>
      <c r="AF958" s="252" t="str">
        <f t="shared" si="146"/>
        <v/>
      </c>
      <c r="AG958" s="254" t="str">
        <f t="shared" si="147"/>
        <v/>
      </c>
      <c r="AH958" s="248" t="str">
        <f t="shared" si="148"/>
        <v/>
      </c>
      <c r="AI958" s="249" t="str">
        <f t="shared" si="149"/>
        <v/>
      </c>
    </row>
    <row r="959" spans="2:35" x14ac:dyDescent="0.3">
      <c r="B959" s="94"/>
      <c r="C959" s="95"/>
      <c r="D959" s="95"/>
      <c r="E959" s="95"/>
      <c r="F959" s="94"/>
      <c r="G959" s="145"/>
      <c r="H959" s="245"/>
      <c r="I959" s="211" t="str">
        <f>IF(D959="Room AC (window/wall)",'Emission Factors'!$E$53,IF(D959="Room AC (PTAC/PTHP)",H959,IF(D959="Residential AC",'Emission Factors'!$E$55,IF(D959="Residential HP",H959,IF(D959="Commercial AC (&gt;=65k to &lt;135,000k Btu/hr)",'Emission Factors'!$E$57,IF(D959="Commercial AC (&gt;=135,000k Btu/hr)",'Emission Factors'!$E$58,""))))))</f>
        <v/>
      </c>
      <c r="J959" s="96"/>
      <c r="K959" s="211" t="str">
        <f>IF(ISBLANK(J959),"",VLOOKUP(J959,'Emission Factors'!$C$81:$G$221,4,FALSE))</f>
        <v/>
      </c>
      <c r="L959" s="210" t="str">
        <f>IF(D959="Room AC (window/wall)",'Emission Factors'!$F$53,IF(D959="Room AC (PTAC/PTHP)",'Emission Factors'!$F$54,IF(D959="Residential AC",'Emission Factors'!$F$55,IF(D959="Residential HP",'Emission Factors'!$F$56,IF(D959="Commercial AC (&gt;=65k to &lt;135,000k Btu/hr)",'Emission Factors'!$F$57,IF(D959="Commercial AC (&gt;=135,000k Btu/hr)",'Emission Factors'!$F$58,""))))))</f>
        <v/>
      </c>
      <c r="M959" s="211" t="str">
        <f>IF(D959="Room AC (window/wall)",'Emission Factors'!$G$53,IF(D959="Room AC (PTAC/PTHP)",'Emission Factors'!$G$54,IF(D959="Residential AC",'Emission Factors'!$G$55,IF(D959="Residential HP",'Emission Factors'!$G$56,IF(D959="Commercial AC (&gt;=65k to &lt;135,000k Btu/hr)",'Emission Factors'!$G$57,IF(D959="Commercial AC (&gt;=135,000k Btu/hr)",'Emission Factors'!$G$58,""))))))</f>
        <v/>
      </c>
      <c r="N959" s="96"/>
      <c r="O959" s="209" t="str">
        <f>IF(ISBLANK(D959),"",(IF(D959="Room AC (window/wall)",'Emission Factors'!$C$53,IF(D959="Room AC (PTAC/PTHP)",'Emission Factors'!$C$54,IF(D959="Residential AC",'Emission Factors'!$C$55,IF(D959="Residential HP",'Emission Factors'!$C$56,IF(D959="Commercial AC (&gt;=65k to &lt;135,000k Btu/hr)",'Emission Factors'!$C$57,IF(D959="Commercial AC (&gt;=135,000k Btu/hr)",'Emission Factors'!$C$58,""))))))))</f>
        <v/>
      </c>
      <c r="P959" s="209" t="str">
        <f t="shared" si="140"/>
        <v/>
      </c>
      <c r="Q959" s="95"/>
      <c r="R959" s="256"/>
      <c r="S959" s="256"/>
      <c r="T959" s="96"/>
      <c r="U959" s="211" t="str">
        <f>IF(Q959="Room AC (window/wall)",'Emission Factors'!$E$53,IF(AND(Q959="Room AC (PTAC/PTHP)",ISBLANK(T959)),"Error",IF(AND(Q959="Room AC (PTAC/PTHP)",T959&gt;0),T959,IF(Q959="Residential AC",'Emission Factors'!$E$55,IF(AND(Q959="Residential HP",ISBLANK(T959)),"Error",IF(AND(Q959="Residential HP",T959&gt;0),T959,IF(Q959="Commercial AC (&gt;=65k to &lt;135,000k Btu/hr)",'Emission Factors'!$E$57,IF(Q959="Commercial AC (&gt;=135,000k Btu/hr)",'Emission Factors'!$E$58,""))))))))</f>
        <v/>
      </c>
      <c r="V959" s="95"/>
      <c r="W959" s="211" t="str">
        <f>IF(ISBLANK(V959),"",VLOOKUP(V959,'Emission Factors'!$C$81:$G$221,4,FALSE))</f>
        <v/>
      </c>
      <c r="X959" s="210" t="str">
        <f>IF(Q959="Room AC (window/wall)",'Emission Factors'!$F$53,IF(Q959="Room AC (PTAC/PTHP)",'Emission Factors'!$F$54,IF(Q959="Residential AC",'Emission Factors'!$F$55,IF(Q959="Residential HP",'Emission Factors'!$F$56,IF(Q959="Commercial AC (&gt;=65k to &lt;135,000k Btu/hr)",'Emission Factors'!$F$57,IF(Q959="Commercial AC (&gt;=135,000k Btu/hr)",'Emission Factors'!$F$58,""))))))</f>
        <v/>
      </c>
      <c r="Y959" s="211" t="str">
        <f>IF(Q959="Room AC (window/wall)",'Emission Factors'!$G$53,IF(Q959="Room AC (PTAC/PTHP)",'Emission Factors'!$G$54,IF(Q959="Residential AC",'Emission Factors'!$G$55,IF(Q959="Residential HP",'Emission Factors'!$G$56,IF(Q959="Commercial AC (&gt;=65k to &lt;135,000k Btu/hr)",'Emission Factors'!$G$57,IF(Q959="Commercial AC (&gt;=135,000k Btu/hr)",'Emission Factors'!$G$58,""))))))</f>
        <v/>
      </c>
      <c r="Z959" s="96"/>
      <c r="AA959" s="97" t="str">
        <f t="shared" si="141"/>
        <v/>
      </c>
      <c r="AB959" s="97" t="str">
        <f t="shared" si="142"/>
        <v/>
      </c>
      <c r="AC959" s="246" t="str">
        <f t="shared" si="143"/>
        <v/>
      </c>
      <c r="AD959" s="97" t="str">
        <f t="shared" si="144"/>
        <v/>
      </c>
      <c r="AE959" s="97" t="str">
        <f t="shared" si="145"/>
        <v/>
      </c>
      <c r="AF959" s="252" t="str">
        <f t="shared" si="146"/>
        <v/>
      </c>
      <c r="AG959" s="254" t="str">
        <f t="shared" si="147"/>
        <v/>
      </c>
      <c r="AH959" s="248" t="str">
        <f t="shared" si="148"/>
        <v/>
      </c>
      <c r="AI959" s="249" t="str">
        <f t="shared" si="149"/>
        <v/>
      </c>
    </row>
    <row r="960" spans="2:35" x14ac:dyDescent="0.3">
      <c r="B960" s="94"/>
      <c r="C960" s="95"/>
      <c r="D960" s="95"/>
      <c r="E960" s="95"/>
      <c r="F960" s="94"/>
      <c r="G960" s="145"/>
      <c r="H960" s="245"/>
      <c r="I960" s="211" t="str">
        <f>IF(D960="Room AC (window/wall)",'Emission Factors'!$E$53,IF(D960="Room AC (PTAC/PTHP)",H960,IF(D960="Residential AC",'Emission Factors'!$E$55,IF(D960="Residential HP",H960,IF(D960="Commercial AC (&gt;=65k to &lt;135,000k Btu/hr)",'Emission Factors'!$E$57,IF(D960="Commercial AC (&gt;=135,000k Btu/hr)",'Emission Factors'!$E$58,""))))))</f>
        <v/>
      </c>
      <c r="J960" s="96"/>
      <c r="K960" s="211" t="str">
        <f>IF(ISBLANK(J960),"",VLOOKUP(J960,'Emission Factors'!$C$81:$G$221,4,FALSE))</f>
        <v/>
      </c>
      <c r="L960" s="210" t="str">
        <f>IF(D960="Room AC (window/wall)",'Emission Factors'!$F$53,IF(D960="Room AC (PTAC/PTHP)",'Emission Factors'!$F$54,IF(D960="Residential AC",'Emission Factors'!$F$55,IF(D960="Residential HP",'Emission Factors'!$F$56,IF(D960="Commercial AC (&gt;=65k to &lt;135,000k Btu/hr)",'Emission Factors'!$F$57,IF(D960="Commercial AC (&gt;=135,000k Btu/hr)",'Emission Factors'!$F$58,""))))))</f>
        <v/>
      </c>
      <c r="M960" s="211" t="str">
        <f>IF(D960="Room AC (window/wall)",'Emission Factors'!$G$53,IF(D960="Room AC (PTAC/PTHP)",'Emission Factors'!$G$54,IF(D960="Residential AC",'Emission Factors'!$G$55,IF(D960="Residential HP",'Emission Factors'!$G$56,IF(D960="Commercial AC (&gt;=65k to &lt;135,000k Btu/hr)",'Emission Factors'!$G$57,IF(D960="Commercial AC (&gt;=135,000k Btu/hr)",'Emission Factors'!$G$58,""))))))</f>
        <v/>
      </c>
      <c r="N960" s="96"/>
      <c r="O960" s="209" t="str">
        <f>IF(ISBLANK(D960),"",(IF(D960="Room AC (window/wall)",'Emission Factors'!$C$53,IF(D960="Room AC (PTAC/PTHP)",'Emission Factors'!$C$54,IF(D960="Residential AC",'Emission Factors'!$C$55,IF(D960="Residential HP",'Emission Factors'!$C$56,IF(D960="Commercial AC (&gt;=65k to &lt;135,000k Btu/hr)",'Emission Factors'!$C$57,IF(D960="Commercial AC (&gt;=135,000k Btu/hr)",'Emission Factors'!$C$58,""))))))))</f>
        <v/>
      </c>
      <c r="P960" s="209" t="str">
        <f t="shared" si="140"/>
        <v/>
      </c>
      <c r="Q960" s="95"/>
      <c r="R960" s="256"/>
      <c r="S960" s="256"/>
      <c r="T960" s="96"/>
      <c r="U960" s="211" t="str">
        <f>IF(Q960="Room AC (window/wall)",'Emission Factors'!$E$53,IF(AND(Q960="Room AC (PTAC/PTHP)",ISBLANK(T960)),"Error",IF(AND(Q960="Room AC (PTAC/PTHP)",T960&gt;0),T960,IF(Q960="Residential AC",'Emission Factors'!$E$55,IF(AND(Q960="Residential HP",ISBLANK(T960)),"Error",IF(AND(Q960="Residential HP",T960&gt;0),T960,IF(Q960="Commercial AC (&gt;=65k to &lt;135,000k Btu/hr)",'Emission Factors'!$E$57,IF(Q960="Commercial AC (&gt;=135,000k Btu/hr)",'Emission Factors'!$E$58,""))))))))</f>
        <v/>
      </c>
      <c r="V960" s="95"/>
      <c r="W960" s="211" t="str">
        <f>IF(ISBLANK(V960),"",VLOOKUP(V960,'Emission Factors'!$C$81:$G$221,4,FALSE))</f>
        <v/>
      </c>
      <c r="X960" s="210" t="str">
        <f>IF(Q960="Room AC (window/wall)",'Emission Factors'!$F$53,IF(Q960="Room AC (PTAC/PTHP)",'Emission Factors'!$F$54,IF(Q960="Residential AC",'Emission Factors'!$F$55,IF(Q960="Residential HP",'Emission Factors'!$F$56,IF(Q960="Commercial AC (&gt;=65k to &lt;135,000k Btu/hr)",'Emission Factors'!$F$57,IF(Q960="Commercial AC (&gt;=135,000k Btu/hr)",'Emission Factors'!$F$58,""))))))</f>
        <v/>
      </c>
      <c r="Y960" s="211" t="str">
        <f>IF(Q960="Room AC (window/wall)",'Emission Factors'!$G$53,IF(Q960="Room AC (PTAC/PTHP)",'Emission Factors'!$G$54,IF(Q960="Residential AC",'Emission Factors'!$G$55,IF(Q960="Residential HP",'Emission Factors'!$G$56,IF(Q960="Commercial AC (&gt;=65k to &lt;135,000k Btu/hr)",'Emission Factors'!$G$57,IF(Q960="Commercial AC (&gt;=135,000k Btu/hr)",'Emission Factors'!$G$58,""))))))</f>
        <v/>
      </c>
      <c r="Z960" s="96"/>
      <c r="AA960" s="97" t="str">
        <f t="shared" si="141"/>
        <v/>
      </c>
      <c r="AB960" s="97" t="str">
        <f t="shared" si="142"/>
        <v/>
      </c>
      <c r="AC960" s="246" t="str">
        <f t="shared" si="143"/>
        <v/>
      </c>
      <c r="AD960" s="97" t="str">
        <f t="shared" si="144"/>
        <v/>
      </c>
      <c r="AE960" s="97" t="str">
        <f t="shared" si="145"/>
        <v/>
      </c>
      <c r="AF960" s="252" t="str">
        <f t="shared" si="146"/>
        <v/>
      </c>
      <c r="AG960" s="254" t="str">
        <f t="shared" si="147"/>
        <v/>
      </c>
      <c r="AH960" s="248" t="str">
        <f t="shared" si="148"/>
        <v/>
      </c>
      <c r="AI960" s="249" t="str">
        <f t="shared" si="149"/>
        <v/>
      </c>
    </row>
    <row r="961" spans="2:35" x14ac:dyDescent="0.3">
      <c r="B961" s="94"/>
      <c r="C961" s="95"/>
      <c r="D961" s="95"/>
      <c r="E961" s="95"/>
      <c r="F961" s="94"/>
      <c r="G961" s="145"/>
      <c r="H961" s="245"/>
      <c r="I961" s="211" t="str">
        <f>IF(D961="Room AC (window/wall)",'Emission Factors'!$E$53,IF(D961="Room AC (PTAC/PTHP)",H961,IF(D961="Residential AC",'Emission Factors'!$E$55,IF(D961="Residential HP",H961,IF(D961="Commercial AC (&gt;=65k to &lt;135,000k Btu/hr)",'Emission Factors'!$E$57,IF(D961="Commercial AC (&gt;=135,000k Btu/hr)",'Emission Factors'!$E$58,""))))))</f>
        <v/>
      </c>
      <c r="J961" s="96"/>
      <c r="K961" s="211" t="str">
        <f>IF(ISBLANK(J961),"",VLOOKUP(J961,'Emission Factors'!$C$81:$G$221,4,FALSE))</f>
        <v/>
      </c>
      <c r="L961" s="210" t="str">
        <f>IF(D961="Room AC (window/wall)",'Emission Factors'!$F$53,IF(D961="Room AC (PTAC/PTHP)",'Emission Factors'!$F$54,IF(D961="Residential AC",'Emission Factors'!$F$55,IF(D961="Residential HP",'Emission Factors'!$F$56,IF(D961="Commercial AC (&gt;=65k to &lt;135,000k Btu/hr)",'Emission Factors'!$F$57,IF(D961="Commercial AC (&gt;=135,000k Btu/hr)",'Emission Factors'!$F$58,""))))))</f>
        <v/>
      </c>
      <c r="M961" s="211" t="str">
        <f>IF(D961="Room AC (window/wall)",'Emission Factors'!$G$53,IF(D961="Room AC (PTAC/PTHP)",'Emission Factors'!$G$54,IF(D961="Residential AC",'Emission Factors'!$G$55,IF(D961="Residential HP",'Emission Factors'!$G$56,IF(D961="Commercial AC (&gt;=65k to &lt;135,000k Btu/hr)",'Emission Factors'!$G$57,IF(D961="Commercial AC (&gt;=135,000k Btu/hr)",'Emission Factors'!$G$58,""))))))</f>
        <v/>
      </c>
      <c r="N961" s="96"/>
      <c r="O961" s="209" t="str">
        <f>IF(ISBLANK(D961),"",(IF(D961="Room AC (window/wall)",'Emission Factors'!$C$53,IF(D961="Room AC (PTAC/PTHP)",'Emission Factors'!$C$54,IF(D961="Residential AC",'Emission Factors'!$C$55,IF(D961="Residential HP",'Emission Factors'!$C$56,IF(D961="Commercial AC (&gt;=65k to &lt;135,000k Btu/hr)",'Emission Factors'!$C$57,IF(D961="Commercial AC (&gt;=135,000k Btu/hr)",'Emission Factors'!$C$58,""))))))))</f>
        <v/>
      </c>
      <c r="P961" s="209" t="str">
        <f t="shared" si="140"/>
        <v/>
      </c>
      <c r="Q961" s="95"/>
      <c r="R961" s="256"/>
      <c r="S961" s="256"/>
      <c r="T961" s="96"/>
      <c r="U961" s="211" t="str">
        <f>IF(Q961="Room AC (window/wall)",'Emission Factors'!$E$53,IF(AND(Q961="Room AC (PTAC/PTHP)",ISBLANK(T961)),"Error",IF(AND(Q961="Room AC (PTAC/PTHP)",T961&gt;0),T961,IF(Q961="Residential AC",'Emission Factors'!$E$55,IF(AND(Q961="Residential HP",ISBLANK(T961)),"Error",IF(AND(Q961="Residential HP",T961&gt;0),T961,IF(Q961="Commercial AC (&gt;=65k to &lt;135,000k Btu/hr)",'Emission Factors'!$E$57,IF(Q961="Commercial AC (&gt;=135,000k Btu/hr)",'Emission Factors'!$E$58,""))))))))</f>
        <v/>
      </c>
      <c r="V961" s="95"/>
      <c r="W961" s="211" t="str">
        <f>IF(ISBLANK(V961),"",VLOOKUP(V961,'Emission Factors'!$C$81:$G$221,4,FALSE))</f>
        <v/>
      </c>
      <c r="X961" s="210" t="str">
        <f>IF(Q961="Room AC (window/wall)",'Emission Factors'!$F$53,IF(Q961="Room AC (PTAC/PTHP)",'Emission Factors'!$F$54,IF(Q961="Residential AC",'Emission Factors'!$F$55,IF(Q961="Residential HP",'Emission Factors'!$F$56,IF(Q961="Commercial AC (&gt;=65k to &lt;135,000k Btu/hr)",'Emission Factors'!$F$57,IF(Q961="Commercial AC (&gt;=135,000k Btu/hr)",'Emission Factors'!$F$58,""))))))</f>
        <v/>
      </c>
      <c r="Y961" s="211" t="str">
        <f>IF(Q961="Room AC (window/wall)",'Emission Factors'!$G$53,IF(Q961="Room AC (PTAC/PTHP)",'Emission Factors'!$G$54,IF(Q961="Residential AC",'Emission Factors'!$G$55,IF(Q961="Residential HP",'Emission Factors'!$G$56,IF(Q961="Commercial AC (&gt;=65k to &lt;135,000k Btu/hr)",'Emission Factors'!$G$57,IF(Q961="Commercial AC (&gt;=135,000k Btu/hr)",'Emission Factors'!$G$58,""))))))</f>
        <v/>
      </c>
      <c r="Z961" s="96"/>
      <c r="AA961" s="97" t="str">
        <f t="shared" si="141"/>
        <v/>
      </c>
      <c r="AB961" s="97" t="str">
        <f t="shared" si="142"/>
        <v/>
      </c>
      <c r="AC961" s="246" t="str">
        <f t="shared" si="143"/>
        <v/>
      </c>
      <c r="AD961" s="97" t="str">
        <f t="shared" si="144"/>
        <v/>
      </c>
      <c r="AE961" s="97" t="str">
        <f t="shared" si="145"/>
        <v/>
      </c>
      <c r="AF961" s="252" t="str">
        <f t="shared" si="146"/>
        <v/>
      </c>
      <c r="AG961" s="254" t="str">
        <f t="shared" si="147"/>
        <v/>
      </c>
      <c r="AH961" s="248" t="str">
        <f t="shared" si="148"/>
        <v/>
      </c>
      <c r="AI961" s="249" t="str">
        <f t="shared" si="149"/>
        <v/>
      </c>
    </row>
    <row r="962" spans="2:35" x14ac:dyDescent="0.3">
      <c r="B962" s="94"/>
      <c r="C962" s="95"/>
      <c r="D962" s="95"/>
      <c r="E962" s="95"/>
      <c r="F962" s="94"/>
      <c r="G962" s="145"/>
      <c r="H962" s="245"/>
      <c r="I962" s="211" t="str">
        <f>IF(D962="Room AC (window/wall)",'Emission Factors'!$E$53,IF(D962="Room AC (PTAC/PTHP)",H962,IF(D962="Residential AC",'Emission Factors'!$E$55,IF(D962="Residential HP",H962,IF(D962="Commercial AC (&gt;=65k to &lt;135,000k Btu/hr)",'Emission Factors'!$E$57,IF(D962="Commercial AC (&gt;=135,000k Btu/hr)",'Emission Factors'!$E$58,""))))))</f>
        <v/>
      </c>
      <c r="J962" s="96"/>
      <c r="K962" s="211" t="str">
        <f>IF(ISBLANK(J962),"",VLOOKUP(J962,'Emission Factors'!$C$81:$G$221,4,FALSE))</f>
        <v/>
      </c>
      <c r="L962" s="210" t="str">
        <f>IF(D962="Room AC (window/wall)",'Emission Factors'!$F$53,IF(D962="Room AC (PTAC/PTHP)",'Emission Factors'!$F$54,IF(D962="Residential AC",'Emission Factors'!$F$55,IF(D962="Residential HP",'Emission Factors'!$F$56,IF(D962="Commercial AC (&gt;=65k to &lt;135,000k Btu/hr)",'Emission Factors'!$F$57,IF(D962="Commercial AC (&gt;=135,000k Btu/hr)",'Emission Factors'!$F$58,""))))))</f>
        <v/>
      </c>
      <c r="M962" s="211" t="str">
        <f>IF(D962="Room AC (window/wall)",'Emission Factors'!$G$53,IF(D962="Room AC (PTAC/PTHP)",'Emission Factors'!$G$54,IF(D962="Residential AC",'Emission Factors'!$G$55,IF(D962="Residential HP",'Emission Factors'!$G$56,IF(D962="Commercial AC (&gt;=65k to &lt;135,000k Btu/hr)",'Emission Factors'!$G$57,IF(D962="Commercial AC (&gt;=135,000k Btu/hr)",'Emission Factors'!$G$58,""))))))</f>
        <v/>
      </c>
      <c r="N962" s="96"/>
      <c r="O962" s="209" t="str">
        <f>IF(ISBLANK(D962),"",(IF(D962="Room AC (window/wall)",'Emission Factors'!$C$53,IF(D962="Room AC (PTAC/PTHP)",'Emission Factors'!$C$54,IF(D962="Residential AC",'Emission Factors'!$C$55,IF(D962="Residential HP",'Emission Factors'!$C$56,IF(D962="Commercial AC (&gt;=65k to &lt;135,000k Btu/hr)",'Emission Factors'!$C$57,IF(D962="Commercial AC (&gt;=135,000k Btu/hr)",'Emission Factors'!$C$58,""))))))))</f>
        <v/>
      </c>
      <c r="P962" s="209" t="str">
        <f t="shared" si="140"/>
        <v/>
      </c>
      <c r="Q962" s="95"/>
      <c r="R962" s="256"/>
      <c r="S962" s="256"/>
      <c r="T962" s="96"/>
      <c r="U962" s="211" t="str">
        <f>IF(Q962="Room AC (window/wall)",'Emission Factors'!$E$53,IF(AND(Q962="Room AC (PTAC/PTHP)",ISBLANK(T962)),"Error",IF(AND(Q962="Room AC (PTAC/PTHP)",T962&gt;0),T962,IF(Q962="Residential AC",'Emission Factors'!$E$55,IF(AND(Q962="Residential HP",ISBLANK(T962)),"Error",IF(AND(Q962="Residential HP",T962&gt;0),T962,IF(Q962="Commercial AC (&gt;=65k to &lt;135,000k Btu/hr)",'Emission Factors'!$E$57,IF(Q962="Commercial AC (&gt;=135,000k Btu/hr)",'Emission Factors'!$E$58,""))))))))</f>
        <v/>
      </c>
      <c r="V962" s="95"/>
      <c r="W962" s="211" t="str">
        <f>IF(ISBLANK(V962),"",VLOOKUP(V962,'Emission Factors'!$C$81:$G$221,4,FALSE))</f>
        <v/>
      </c>
      <c r="X962" s="210" t="str">
        <f>IF(Q962="Room AC (window/wall)",'Emission Factors'!$F$53,IF(Q962="Room AC (PTAC/PTHP)",'Emission Factors'!$F$54,IF(Q962="Residential AC",'Emission Factors'!$F$55,IF(Q962="Residential HP",'Emission Factors'!$F$56,IF(Q962="Commercial AC (&gt;=65k to &lt;135,000k Btu/hr)",'Emission Factors'!$F$57,IF(Q962="Commercial AC (&gt;=135,000k Btu/hr)",'Emission Factors'!$F$58,""))))))</f>
        <v/>
      </c>
      <c r="Y962" s="211" t="str">
        <f>IF(Q962="Room AC (window/wall)",'Emission Factors'!$G$53,IF(Q962="Room AC (PTAC/PTHP)",'Emission Factors'!$G$54,IF(Q962="Residential AC",'Emission Factors'!$G$55,IF(Q962="Residential HP",'Emission Factors'!$G$56,IF(Q962="Commercial AC (&gt;=65k to &lt;135,000k Btu/hr)",'Emission Factors'!$G$57,IF(Q962="Commercial AC (&gt;=135,000k Btu/hr)",'Emission Factors'!$G$58,""))))))</f>
        <v/>
      </c>
      <c r="Z962" s="96"/>
      <c r="AA962" s="97" t="str">
        <f t="shared" si="141"/>
        <v/>
      </c>
      <c r="AB962" s="97" t="str">
        <f t="shared" si="142"/>
        <v/>
      </c>
      <c r="AC962" s="246" t="str">
        <f t="shared" si="143"/>
        <v/>
      </c>
      <c r="AD962" s="97" t="str">
        <f t="shared" si="144"/>
        <v/>
      </c>
      <c r="AE962" s="97" t="str">
        <f t="shared" si="145"/>
        <v/>
      </c>
      <c r="AF962" s="252" t="str">
        <f t="shared" si="146"/>
        <v/>
      </c>
      <c r="AG962" s="254" t="str">
        <f t="shared" si="147"/>
        <v/>
      </c>
      <c r="AH962" s="248" t="str">
        <f t="shared" si="148"/>
        <v/>
      </c>
      <c r="AI962" s="249" t="str">
        <f t="shared" si="149"/>
        <v/>
      </c>
    </row>
    <row r="963" spans="2:35" x14ac:dyDescent="0.3">
      <c r="B963" s="94"/>
      <c r="C963" s="95"/>
      <c r="D963" s="95"/>
      <c r="E963" s="95"/>
      <c r="F963" s="94"/>
      <c r="G963" s="145"/>
      <c r="H963" s="245"/>
      <c r="I963" s="211" t="str">
        <f>IF(D963="Room AC (window/wall)",'Emission Factors'!$E$53,IF(D963="Room AC (PTAC/PTHP)",H963,IF(D963="Residential AC",'Emission Factors'!$E$55,IF(D963="Residential HP",H963,IF(D963="Commercial AC (&gt;=65k to &lt;135,000k Btu/hr)",'Emission Factors'!$E$57,IF(D963="Commercial AC (&gt;=135,000k Btu/hr)",'Emission Factors'!$E$58,""))))))</f>
        <v/>
      </c>
      <c r="J963" s="96"/>
      <c r="K963" s="211" t="str">
        <f>IF(ISBLANK(J963),"",VLOOKUP(J963,'Emission Factors'!$C$81:$G$221,4,FALSE))</f>
        <v/>
      </c>
      <c r="L963" s="210" t="str">
        <f>IF(D963="Room AC (window/wall)",'Emission Factors'!$F$53,IF(D963="Room AC (PTAC/PTHP)",'Emission Factors'!$F$54,IF(D963="Residential AC",'Emission Factors'!$F$55,IF(D963="Residential HP",'Emission Factors'!$F$56,IF(D963="Commercial AC (&gt;=65k to &lt;135,000k Btu/hr)",'Emission Factors'!$F$57,IF(D963="Commercial AC (&gt;=135,000k Btu/hr)",'Emission Factors'!$F$58,""))))))</f>
        <v/>
      </c>
      <c r="M963" s="211" t="str">
        <f>IF(D963="Room AC (window/wall)",'Emission Factors'!$G$53,IF(D963="Room AC (PTAC/PTHP)",'Emission Factors'!$G$54,IF(D963="Residential AC",'Emission Factors'!$G$55,IF(D963="Residential HP",'Emission Factors'!$G$56,IF(D963="Commercial AC (&gt;=65k to &lt;135,000k Btu/hr)",'Emission Factors'!$G$57,IF(D963="Commercial AC (&gt;=135,000k Btu/hr)",'Emission Factors'!$G$58,""))))))</f>
        <v/>
      </c>
      <c r="N963" s="96"/>
      <c r="O963" s="209" t="str">
        <f>IF(ISBLANK(D963),"",(IF(D963="Room AC (window/wall)",'Emission Factors'!$C$53,IF(D963="Room AC (PTAC/PTHP)",'Emission Factors'!$C$54,IF(D963="Residential AC",'Emission Factors'!$C$55,IF(D963="Residential HP",'Emission Factors'!$C$56,IF(D963="Commercial AC (&gt;=65k to &lt;135,000k Btu/hr)",'Emission Factors'!$C$57,IF(D963="Commercial AC (&gt;=135,000k Btu/hr)",'Emission Factors'!$C$58,""))))))))</f>
        <v/>
      </c>
      <c r="P963" s="209" t="str">
        <f t="shared" si="140"/>
        <v/>
      </c>
      <c r="Q963" s="95"/>
      <c r="R963" s="256"/>
      <c r="S963" s="256"/>
      <c r="T963" s="96"/>
      <c r="U963" s="211" t="str">
        <f>IF(Q963="Room AC (window/wall)",'Emission Factors'!$E$53,IF(AND(Q963="Room AC (PTAC/PTHP)",ISBLANK(T963)),"Error",IF(AND(Q963="Room AC (PTAC/PTHP)",T963&gt;0),T963,IF(Q963="Residential AC",'Emission Factors'!$E$55,IF(AND(Q963="Residential HP",ISBLANK(T963)),"Error",IF(AND(Q963="Residential HP",T963&gt;0),T963,IF(Q963="Commercial AC (&gt;=65k to &lt;135,000k Btu/hr)",'Emission Factors'!$E$57,IF(Q963="Commercial AC (&gt;=135,000k Btu/hr)",'Emission Factors'!$E$58,""))))))))</f>
        <v/>
      </c>
      <c r="V963" s="95"/>
      <c r="W963" s="211" t="str">
        <f>IF(ISBLANK(V963),"",VLOOKUP(V963,'Emission Factors'!$C$81:$G$221,4,FALSE))</f>
        <v/>
      </c>
      <c r="X963" s="210" t="str">
        <f>IF(Q963="Room AC (window/wall)",'Emission Factors'!$F$53,IF(Q963="Room AC (PTAC/PTHP)",'Emission Factors'!$F$54,IF(Q963="Residential AC",'Emission Factors'!$F$55,IF(Q963="Residential HP",'Emission Factors'!$F$56,IF(Q963="Commercial AC (&gt;=65k to &lt;135,000k Btu/hr)",'Emission Factors'!$F$57,IF(Q963="Commercial AC (&gt;=135,000k Btu/hr)",'Emission Factors'!$F$58,""))))))</f>
        <v/>
      </c>
      <c r="Y963" s="211" t="str">
        <f>IF(Q963="Room AC (window/wall)",'Emission Factors'!$G$53,IF(Q963="Room AC (PTAC/PTHP)",'Emission Factors'!$G$54,IF(Q963="Residential AC",'Emission Factors'!$G$55,IF(Q963="Residential HP",'Emission Factors'!$G$56,IF(Q963="Commercial AC (&gt;=65k to &lt;135,000k Btu/hr)",'Emission Factors'!$G$57,IF(Q963="Commercial AC (&gt;=135,000k Btu/hr)",'Emission Factors'!$G$58,""))))))</f>
        <v/>
      </c>
      <c r="Z963" s="96"/>
      <c r="AA963" s="97" t="str">
        <f t="shared" si="141"/>
        <v/>
      </c>
      <c r="AB963" s="97" t="str">
        <f t="shared" si="142"/>
        <v/>
      </c>
      <c r="AC963" s="246" t="str">
        <f t="shared" si="143"/>
        <v/>
      </c>
      <c r="AD963" s="97" t="str">
        <f t="shared" si="144"/>
        <v/>
      </c>
      <c r="AE963" s="97" t="str">
        <f t="shared" si="145"/>
        <v/>
      </c>
      <c r="AF963" s="252" t="str">
        <f t="shared" si="146"/>
        <v/>
      </c>
      <c r="AG963" s="254" t="str">
        <f t="shared" si="147"/>
        <v/>
      </c>
      <c r="AH963" s="248" t="str">
        <f t="shared" si="148"/>
        <v/>
      </c>
      <c r="AI963" s="249" t="str">
        <f t="shared" si="149"/>
        <v/>
      </c>
    </row>
    <row r="964" spans="2:35" x14ac:dyDescent="0.3">
      <c r="B964" s="94"/>
      <c r="C964" s="95"/>
      <c r="D964" s="95"/>
      <c r="E964" s="95"/>
      <c r="F964" s="94"/>
      <c r="G964" s="145"/>
      <c r="H964" s="245"/>
      <c r="I964" s="211" t="str">
        <f>IF(D964="Room AC (window/wall)",'Emission Factors'!$E$53,IF(D964="Room AC (PTAC/PTHP)",H964,IF(D964="Residential AC",'Emission Factors'!$E$55,IF(D964="Residential HP",H964,IF(D964="Commercial AC (&gt;=65k to &lt;135,000k Btu/hr)",'Emission Factors'!$E$57,IF(D964="Commercial AC (&gt;=135,000k Btu/hr)",'Emission Factors'!$E$58,""))))))</f>
        <v/>
      </c>
      <c r="J964" s="96"/>
      <c r="K964" s="211" t="str">
        <f>IF(ISBLANK(J964),"",VLOOKUP(J964,'Emission Factors'!$C$81:$G$221,4,FALSE))</f>
        <v/>
      </c>
      <c r="L964" s="210" t="str">
        <f>IF(D964="Room AC (window/wall)",'Emission Factors'!$F$53,IF(D964="Room AC (PTAC/PTHP)",'Emission Factors'!$F$54,IF(D964="Residential AC",'Emission Factors'!$F$55,IF(D964="Residential HP",'Emission Factors'!$F$56,IF(D964="Commercial AC (&gt;=65k to &lt;135,000k Btu/hr)",'Emission Factors'!$F$57,IF(D964="Commercial AC (&gt;=135,000k Btu/hr)",'Emission Factors'!$F$58,""))))))</f>
        <v/>
      </c>
      <c r="M964" s="211" t="str">
        <f>IF(D964="Room AC (window/wall)",'Emission Factors'!$G$53,IF(D964="Room AC (PTAC/PTHP)",'Emission Factors'!$G$54,IF(D964="Residential AC",'Emission Factors'!$G$55,IF(D964="Residential HP",'Emission Factors'!$G$56,IF(D964="Commercial AC (&gt;=65k to &lt;135,000k Btu/hr)",'Emission Factors'!$G$57,IF(D964="Commercial AC (&gt;=135,000k Btu/hr)",'Emission Factors'!$G$58,""))))))</f>
        <v/>
      </c>
      <c r="N964" s="96"/>
      <c r="O964" s="209" t="str">
        <f>IF(ISBLANK(D964),"",(IF(D964="Room AC (window/wall)",'Emission Factors'!$C$53,IF(D964="Room AC (PTAC/PTHP)",'Emission Factors'!$C$54,IF(D964="Residential AC",'Emission Factors'!$C$55,IF(D964="Residential HP",'Emission Factors'!$C$56,IF(D964="Commercial AC (&gt;=65k to &lt;135,000k Btu/hr)",'Emission Factors'!$C$57,IF(D964="Commercial AC (&gt;=135,000k Btu/hr)",'Emission Factors'!$C$58,""))))))))</f>
        <v/>
      </c>
      <c r="P964" s="209" t="str">
        <f t="shared" si="140"/>
        <v/>
      </c>
      <c r="Q964" s="95"/>
      <c r="R964" s="256"/>
      <c r="S964" s="256"/>
      <c r="T964" s="96"/>
      <c r="U964" s="211" t="str">
        <f>IF(Q964="Room AC (window/wall)",'Emission Factors'!$E$53,IF(AND(Q964="Room AC (PTAC/PTHP)",ISBLANK(T964)),"Error",IF(AND(Q964="Room AC (PTAC/PTHP)",T964&gt;0),T964,IF(Q964="Residential AC",'Emission Factors'!$E$55,IF(AND(Q964="Residential HP",ISBLANK(T964)),"Error",IF(AND(Q964="Residential HP",T964&gt;0),T964,IF(Q964="Commercial AC (&gt;=65k to &lt;135,000k Btu/hr)",'Emission Factors'!$E$57,IF(Q964="Commercial AC (&gt;=135,000k Btu/hr)",'Emission Factors'!$E$58,""))))))))</f>
        <v/>
      </c>
      <c r="V964" s="95"/>
      <c r="W964" s="211" t="str">
        <f>IF(ISBLANK(V964),"",VLOOKUP(V964,'Emission Factors'!$C$81:$G$221,4,FALSE))</f>
        <v/>
      </c>
      <c r="X964" s="210" t="str">
        <f>IF(Q964="Room AC (window/wall)",'Emission Factors'!$F$53,IF(Q964="Room AC (PTAC/PTHP)",'Emission Factors'!$F$54,IF(Q964="Residential AC",'Emission Factors'!$F$55,IF(Q964="Residential HP",'Emission Factors'!$F$56,IF(Q964="Commercial AC (&gt;=65k to &lt;135,000k Btu/hr)",'Emission Factors'!$F$57,IF(Q964="Commercial AC (&gt;=135,000k Btu/hr)",'Emission Factors'!$F$58,""))))))</f>
        <v/>
      </c>
      <c r="Y964" s="211" t="str">
        <f>IF(Q964="Room AC (window/wall)",'Emission Factors'!$G$53,IF(Q964="Room AC (PTAC/PTHP)",'Emission Factors'!$G$54,IF(Q964="Residential AC",'Emission Factors'!$G$55,IF(Q964="Residential HP",'Emission Factors'!$G$56,IF(Q964="Commercial AC (&gt;=65k to &lt;135,000k Btu/hr)",'Emission Factors'!$G$57,IF(Q964="Commercial AC (&gt;=135,000k Btu/hr)",'Emission Factors'!$G$58,""))))))</f>
        <v/>
      </c>
      <c r="Z964" s="96"/>
      <c r="AA964" s="97" t="str">
        <f t="shared" si="141"/>
        <v/>
      </c>
      <c r="AB964" s="97" t="str">
        <f t="shared" si="142"/>
        <v/>
      </c>
      <c r="AC964" s="246" t="str">
        <f t="shared" si="143"/>
        <v/>
      </c>
      <c r="AD964" s="97" t="str">
        <f t="shared" si="144"/>
        <v/>
      </c>
      <c r="AE964" s="97" t="str">
        <f t="shared" si="145"/>
        <v/>
      </c>
      <c r="AF964" s="252" t="str">
        <f t="shared" si="146"/>
        <v/>
      </c>
      <c r="AG964" s="254" t="str">
        <f t="shared" si="147"/>
        <v/>
      </c>
      <c r="AH964" s="248" t="str">
        <f t="shared" si="148"/>
        <v/>
      </c>
      <c r="AI964" s="249" t="str">
        <f t="shared" si="149"/>
        <v/>
      </c>
    </row>
    <row r="965" spans="2:35" x14ac:dyDescent="0.3">
      <c r="B965" s="94"/>
      <c r="C965" s="95"/>
      <c r="D965" s="95"/>
      <c r="E965" s="95"/>
      <c r="F965" s="94"/>
      <c r="G965" s="145"/>
      <c r="H965" s="245"/>
      <c r="I965" s="211" t="str">
        <f>IF(D965="Room AC (window/wall)",'Emission Factors'!$E$53,IF(D965="Room AC (PTAC/PTHP)",H965,IF(D965="Residential AC",'Emission Factors'!$E$55,IF(D965="Residential HP",H965,IF(D965="Commercial AC (&gt;=65k to &lt;135,000k Btu/hr)",'Emission Factors'!$E$57,IF(D965="Commercial AC (&gt;=135,000k Btu/hr)",'Emission Factors'!$E$58,""))))))</f>
        <v/>
      </c>
      <c r="J965" s="96"/>
      <c r="K965" s="211" t="str">
        <f>IF(ISBLANK(J965),"",VLOOKUP(J965,'Emission Factors'!$C$81:$G$221,4,FALSE))</f>
        <v/>
      </c>
      <c r="L965" s="210" t="str">
        <f>IF(D965="Room AC (window/wall)",'Emission Factors'!$F$53,IF(D965="Room AC (PTAC/PTHP)",'Emission Factors'!$F$54,IF(D965="Residential AC",'Emission Factors'!$F$55,IF(D965="Residential HP",'Emission Factors'!$F$56,IF(D965="Commercial AC (&gt;=65k to &lt;135,000k Btu/hr)",'Emission Factors'!$F$57,IF(D965="Commercial AC (&gt;=135,000k Btu/hr)",'Emission Factors'!$F$58,""))))))</f>
        <v/>
      </c>
      <c r="M965" s="211" t="str">
        <f>IF(D965="Room AC (window/wall)",'Emission Factors'!$G$53,IF(D965="Room AC (PTAC/PTHP)",'Emission Factors'!$G$54,IF(D965="Residential AC",'Emission Factors'!$G$55,IF(D965="Residential HP",'Emission Factors'!$G$56,IF(D965="Commercial AC (&gt;=65k to &lt;135,000k Btu/hr)",'Emission Factors'!$G$57,IF(D965="Commercial AC (&gt;=135,000k Btu/hr)",'Emission Factors'!$G$58,""))))))</f>
        <v/>
      </c>
      <c r="N965" s="96"/>
      <c r="O965" s="209" t="str">
        <f>IF(ISBLANK(D965),"",(IF(D965="Room AC (window/wall)",'Emission Factors'!$C$53,IF(D965="Room AC (PTAC/PTHP)",'Emission Factors'!$C$54,IF(D965="Residential AC",'Emission Factors'!$C$55,IF(D965="Residential HP",'Emission Factors'!$C$56,IF(D965="Commercial AC (&gt;=65k to &lt;135,000k Btu/hr)",'Emission Factors'!$C$57,IF(D965="Commercial AC (&gt;=135,000k Btu/hr)",'Emission Factors'!$C$58,""))))))))</f>
        <v/>
      </c>
      <c r="P965" s="209" t="str">
        <f t="shared" si="140"/>
        <v/>
      </c>
      <c r="Q965" s="95"/>
      <c r="R965" s="256"/>
      <c r="S965" s="256"/>
      <c r="T965" s="96"/>
      <c r="U965" s="211" t="str">
        <f>IF(Q965="Room AC (window/wall)",'Emission Factors'!$E$53,IF(AND(Q965="Room AC (PTAC/PTHP)",ISBLANK(T965)),"Error",IF(AND(Q965="Room AC (PTAC/PTHP)",T965&gt;0),T965,IF(Q965="Residential AC",'Emission Factors'!$E$55,IF(AND(Q965="Residential HP",ISBLANK(T965)),"Error",IF(AND(Q965="Residential HP",T965&gt;0),T965,IF(Q965="Commercial AC (&gt;=65k to &lt;135,000k Btu/hr)",'Emission Factors'!$E$57,IF(Q965="Commercial AC (&gt;=135,000k Btu/hr)",'Emission Factors'!$E$58,""))))))))</f>
        <v/>
      </c>
      <c r="V965" s="95"/>
      <c r="W965" s="211" t="str">
        <f>IF(ISBLANK(V965),"",VLOOKUP(V965,'Emission Factors'!$C$81:$G$221,4,FALSE))</f>
        <v/>
      </c>
      <c r="X965" s="210" t="str">
        <f>IF(Q965="Room AC (window/wall)",'Emission Factors'!$F$53,IF(Q965="Room AC (PTAC/PTHP)",'Emission Factors'!$F$54,IF(Q965="Residential AC",'Emission Factors'!$F$55,IF(Q965="Residential HP",'Emission Factors'!$F$56,IF(Q965="Commercial AC (&gt;=65k to &lt;135,000k Btu/hr)",'Emission Factors'!$F$57,IF(Q965="Commercial AC (&gt;=135,000k Btu/hr)",'Emission Factors'!$F$58,""))))))</f>
        <v/>
      </c>
      <c r="Y965" s="211" t="str">
        <f>IF(Q965="Room AC (window/wall)",'Emission Factors'!$G$53,IF(Q965="Room AC (PTAC/PTHP)",'Emission Factors'!$G$54,IF(Q965="Residential AC",'Emission Factors'!$G$55,IF(Q965="Residential HP",'Emission Factors'!$G$56,IF(Q965="Commercial AC (&gt;=65k to &lt;135,000k Btu/hr)",'Emission Factors'!$G$57,IF(Q965="Commercial AC (&gt;=135,000k Btu/hr)",'Emission Factors'!$G$58,""))))))</f>
        <v/>
      </c>
      <c r="Z965" s="96"/>
      <c r="AA965" s="97" t="str">
        <f t="shared" si="141"/>
        <v/>
      </c>
      <c r="AB965" s="97" t="str">
        <f t="shared" si="142"/>
        <v/>
      </c>
      <c r="AC965" s="246" t="str">
        <f t="shared" si="143"/>
        <v/>
      </c>
      <c r="AD965" s="97" t="str">
        <f t="shared" si="144"/>
        <v/>
      </c>
      <c r="AE965" s="97" t="str">
        <f t="shared" si="145"/>
        <v/>
      </c>
      <c r="AF965" s="252" t="str">
        <f t="shared" si="146"/>
        <v/>
      </c>
      <c r="AG965" s="254" t="str">
        <f t="shared" si="147"/>
        <v/>
      </c>
      <c r="AH965" s="248" t="str">
        <f t="shared" si="148"/>
        <v/>
      </c>
      <c r="AI965" s="249" t="str">
        <f t="shared" si="149"/>
        <v/>
      </c>
    </row>
    <row r="966" spans="2:35" x14ac:dyDescent="0.3">
      <c r="B966" s="94"/>
      <c r="C966" s="95"/>
      <c r="D966" s="95"/>
      <c r="E966" s="95"/>
      <c r="F966" s="94"/>
      <c r="G966" s="145"/>
      <c r="H966" s="245"/>
      <c r="I966" s="211" t="str">
        <f>IF(D966="Room AC (window/wall)",'Emission Factors'!$E$53,IF(D966="Room AC (PTAC/PTHP)",H966,IF(D966="Residential AC",'Emission Factors'!$E$55,IF(D966="Residential HP",H966,IF(D966="Commercial AC (&gt;=65k to &lt;135,000k Btu/hr)",'Emission Factors'!$E$57,IF(D966="Commercial AC (&gt;=135,000k Btu/hr)",'Emission Factors'!$E$58,""))))))</f>
        <v/>
      </c>
      <c r="J966" s="96"/>
      <c r="K966" s="211" t="str">
        <f>IF(ISBLANK(J966),"",VLOOKUP(J966,'Emission Factors'!$C$81:$G$221,4,FALSE))</f>
        <v/>
      </c>
      <c r="L966" s="210" t="str">
        <f>IF(D966="Room AC (window/wall)",'Emission Factors'!$F$53,IF(D966="Room AC (PTAC/PTHP)",'Emission Factors'!$F$54,IF(D966="Residential AC",'Emission Factors'!$F$55,IF(D966="Residential HP",'Emission Factors'!$F$56,IF(D966="Commercial AC (&gt;=65k to &lt;135,000k Btu/hr)",'Emission Factors'!$F$57,IF(D966="Commercial AC (&gt;=135,000k Btu/hr)",'Emission Factors'!$F$58,""))))))</f>
        <v/>
      </c>
      <c r="M966" s="211" t="str">
        <f>IF(D966="Room AC (window/wall)",'Emission Factors'!$G$53,IF(D966="Room AC (PTAC/PTHP)",'Emission Factors'!$G$54,IF(D966="Residential AC",'Emission Factors'!$G$55,IF(D966="Residential HP",'Emission Factors'!$G$56,IF(D966="Commercial AC (&gt;=65k to &lt;135,000k Btu/hr)",'Emission Factors'!$G$57,IF(D966="Commercial AC (&gt;=135,000k Btu/hr)",'Emission Factors'!$G$58,""))))))</f>
        <v/>
      </c>
      <c r="N966" s="96"/>
      <c r="O966" s="209" t="str">
        <f>IF(ISBLANK(D966),"",(IF(D966="Room AC (window/wall)",'Emission Factors'!$C$53,IF(D966="Room AC (PTAC/PTHP)",'Emission Factors'!$C$54,IF(D966="Residential AC",'Emission Factors'!$C$55,IF(D966="Residential HP",'Emission Factors'!$C$56,IF(D966="Commercial AC (&gt;=65k to &lt;135,000k Btu/hr)",'Emission Factors'!$C$57,IF(D966="Commercial AC (&gt;=135,000k Btu/hr)",'Emission Factors'!$C$58,""))))))))</f>
        <v/>
      </c>
      <c r="P966" s="209" t="str">
        <f t="shared" si="140"/>
        <v/>
      </c>
      <c r="Q966" s="95"/>
      <c r="R966" s="256"/>
      <c r="S966" s="256"/>
      <c r="T966" s="96"/>
      <c r="U966" s="211" t="str">
        <f>IF(Q966="Room AC (window/wall)",'Emission Factors'!$E$53,IF(AND(Q966="Room AC (PTAC/PTHP)",ISBLANK(T966)),"Error",IF(AND(Q966="Room AC (PTAC/PTHP)",T966&gt;0),T966,IF(Q966="Residential AC",'Emission Factors'!$E$55,IF(AND(Q966="Residential HP",ISBLANK(T966)),"Error",IF(AND(Q966="Residential HP",T966&gt;0),T966,IF(Q966="Commercial AC (&gt;=65k to &lt;135,000k Btu/hr)",'Emission Factors'!$E$57,IF(Q966="Commercial AC (&gt;=135,000k Btu/hr)",'Emission Factors'!$E$58,""))))))))</f>
        <v/>
      </c>
      <c r="V966" s="95"/>
      <c r="W966" s="211" t="str">
        <f>IF(ISBLANK(V966),"",VLOOKUP(V966,'Emission Factors'!$C$81:$G$221,4,FALSE))</f>
        <v/>
      </c>
      <c r="X966" s="210" t="str">
        <f>IF(Q966="Room AC (window/wall)",'Emission Factors'!$F$53,IF(Q966="Room AC (PTAC/PTHP)",'Emission Factors'!$F$54,IF(Q966="Residential AC",'Emission Factors'!$F$55,IF(Q966="Residential HP",'Emission Factors'!$F$56,IF(Q966="Commercial AC (&gt;=65k to &lt;135,000k Btu/hr)",'Emission Factors'!$F$57,IF(Q966="Commercial AC (&gt;=135,000k Btu/hr)",'Emission Factors'!$F$58,""))))))</f>
        <v/>
      </c>
      <c r="Y966" s="211" t="str">
        <f>IF(Q966="Room AC (window/wall)",'Emission Factors'!$G$53,IF(Q966="Room AC (PTAC/PTHP)",'Emission Factors'!$G$54,IF(Q966="Residential AC",'Emission Factors'!$G$55,IF(Q966="Residential HP",'Emission Factors'!$G$56,IF(Q966="Commercial AC (&gt;=65k to &lt;135,000k Btu/hr)",'Emission Factors'!$G$57,IF(Q966="Commercial AC (&gt;=135,000k Btu/hr)",'Emission Factors'!$G$58,""))))))</f>
        <v/>
      </c>
      <c r="Z966" s="96"/>
      <c r="AA966" s="97" t="str">
        <f t="shared" si="141"/>
        <v/>
      </c>
      <c r="AB966" s="97" t="str">
        <f t="shared" si="142"/>
        <v/>
      </c>
      <c r="AC966" s="246" t="str">
        <f t="shared" si="143"/>
        <v/>
      </c>
      <c r="AD966" s="97" t="str">
        <f t="shared" si="144"/>
        <v/>
      </c>
      <c r="AE966" s="97" t="str">
        <f t="shared" si="145"/>
        <v/>
      </c>
      <c r="AF966" s="252" t="str">
        <f t="shared" si="146"/>
        <v/>
      </c>
      <c r="AG966" s="254" t="str">
        <f t="shared" si="147"/>
        <v/>
      </c>
      <c r="AH966" s="248" t="str">
        <f t="shared" si="148"/>
        <v/>
      </c>
      <c r="AI966" s="249" t="str">
        <f t="shared" si="149"/>
        <v/>
      </c>
    </row>
    <row r="967" spans="2:35" x14ac:dyDescent="0.3">
      <c r="B967" s="94"/>
      <c r="C967" s="95"/>
      <c r="D967" s="95"/>
      <c r="E967" s="95"/>
      <c r="F967" s="94"/>
      <c r="G967" s="145"/>
      <c r="H967" s="245"/>
      <c r="I967" s="211" t="str">
        <f>IF(D967="Room AC (window/wall)",'Emission Factors'!$E$53,IF(D967="Room AC (PTAC/PTHP)",H967,IF(D967="Residential AC",'Emission Factors'!$E$55,IF(D967="Residential HP",H967,IF(D967="Commercial AC (&gt;=65k to &lt;135,000k Btu/hr)",'Emission Factors'!$E$57,IF(D967="Commercial AC (&gt;=135,000k Btu/hr)",'Emission Factors'!$E$58,""))))))</f>
        <v/>
      </c>
      <c r="J967" s="96"/>
      <c r="K967" s="211" t="str">
        <f>IF(ISBLANK(J967),"",VLOOKUP(J967,'Emission Factors'!$C$81:$G$221,4,FALSE))</f>
        <v/>
      </c>
      <c r="L967" s="210" t="str">
        <f>IF(D967="Room AC (window/wall)",'Emission Factors'!$F$53,IF(D967="Room AC (PTAC/PTHP)",'Emission Factors'!$F$54,IF(D967="Residential AC",'Emission Factors'!$F$55,IF(D967="Residential HP",'Emission Factors'!$F$56,IF(D967="Commercial AC (&gt;=65k to &lt;135,000k Btu/hr)",'Emission Factors'!$F$57,IF(D967="Commercial AC (&gt;=135,000k Btu/hr)",'Emission Factors'!$F$58,""))))))</f>
        <v/>
      </c>
      <c r="M967" s="211" t="str">
        <f>IF(D967="Room AC (window/wall)",'Emission Factors'!$G$53,IF(D967="Room AC (PTAC/PTHP)",'Emission Factors'!$G$54,IF(D967="Residential AC",'Emission Factors'!$G$55,IF(D967="Residential HP",'Emission Factors'!$G$56,IF(D967="Commercial AC (&gt;=65k to &lt;135,000k Btu/hr)",'Emission Factors'!$G$57,IF(D967="Commercial AC (&gt;=135,000k Btu/hr)",'Emission Factors'!$G$58,""))))))</f>
        <v/>
      </c>
      <c r="N967" s="96"/>
      <c r="O967" s="209" t="str">
        <f>IF(ISBLANK(D967),"",(IF(D967="Room AC (window/wall)",'Emission Factors'!$C$53,IF(D967="Room AC (PTAC/PTHP)",'Emission Factors'!$C$54,IF(D967="Residential AC",'Emission Factors'!$C$55,IF(D967="Residential HP",'Emission Factors'!$C$56,IF(D967="Commercial AC (&gt;=65k to &lt;135,000k Btu/hr)",'Emission Factors'!$C$57,IF(D967="Commercial AC (&gt;=135,000k Btu/hr)",'Emission Factors'!$C$58,""))))))))</f>
        <v/>
      </c>
      <c r="P967" s="209" t="str">
        <f t="shared" si="140"/>
        <v/>
      </c>
      <c r="Q967" s="95"/>
      <c r="R967" s="256"/>
      <c r="S967" s="256"/>
      <c r="T967" s="96"/>
      <c r="U967" s="211" t="str">
        <f>IF(Q967="Room AC (window/wall)",'Emission Factors'!$E$53,IF(AND(Q967="Room AC (PTAC/PTHP)",ISBLANK(T967)),"Error",IF(AND(Q967="Room AC (PTAC/PTHP)",T967&gt;0),T967,IF(Q967="Residential AC",'Emission Factors'!$E$55,IF(AND(Q967="Residential HP",ISBLANK(T967)),"Error",IF(AND(Q967="Residential HP",T967&gt;0),T967,IF(Q967="Commercial AC (&gt;=65k to &lt;135,000k Btu/hr)",'Emission Factors'!$E$57,IF(Q967="Commercial AC (&gt;=135,000k Btu/hr)",'Emission Factors'!$E$58,""))))))))</f>
        <v/>
      </c>
      <c r="V967" s="95"/>
      <c r="W967" s="211" t="str">
        <f>IF(ISBLANK(V967),"",VLOOKUP(V967,'Emission Factors'!$C$81:$G$221,4,FALSE))</f>
        <v/>
      </c>
      <c r="X967" s="210" t="str">
        <f>IF(Q967="Room AC (window/wall)",'Emission Factors'!$F$53,IF(Q967="Room AC (PTAC/PTHP)",'Emission Factors'!$F$54,IF(Q967="Residential AC",'Emission Factors'!$F$55,IF(Q967="Residential HP",'Emission Factors'!$F$56,IF(Q967="Commercial AC (&gt;=65k to &lt;135,000k Btu/hr)",'Emission Factors'!$F$57,IF(Q967="Commercial AC (&gt;=135,000k Btu/hr)",'Emission Factors'!$F$58,""))))))</f>
        <v/>
      </c>
      <c r="Y967" s="211" t="str">
        <f>IF(Q967="Room AC (window/wall)",'Emission Factors'!$G$53,IF(Q967="Room AC (PTAC/PTHP)",'Emission Factors'!$G$54,IF(Q967="Residential AC",'Emission Factors'!$G$55,IF(Q967="Residential HP",'Emission Factors'!$G$56,IF(Q967="Commercial AC (&gt;=65k to &lt;135,000k Btu/hr)",'Emission Factors'!$G$57,IF(Q967="Commercial AC (&gt;=135,000k Btu/hr)",'Emission Factors'!$G$58,""))))))</f>
        <v/>
      </c>
      <c r="Z967" s="96"/>
      <c r="AA967" s="97" t="str">
        <f t="shared" si="141"/>
        <v/>
      </c>
      <c r="AB967" s="97" t="str">
        <f t="shared" si="142"/>
        <v/>
      </c>
      <c r="AC967" s="246" t="str">
        <f t="shared" si="143"/>
        <v/>
      </c>
      <c r="AD967" s="97" t="str">
        <f t="shared" si="144"/>
        <v/>
      </c>
      <c r="AE967" s="97" t="str">
        <f t="shared" si="145"/>
        <v/>
      </c>
      <c r="AF967" s="252" t="str">
        <f t="shared" si="146"/>
        <v/>
      </c>
      <c r="AG967" s="254" t="str">
        <f t="shared" si="147"/>
        <v/>
      </c>
      <c r="AH967" s="248" t="str">
        <f t="shared" si="148"/>
        <v/>
      </c>
      <c r="AI967" s="249" t="str">
        <f t="shared" si="149"/>
        <v/>
      </c>
    </row>
    <row r="968" spans="2:35" x14ac:dyDescent="0.3">
      <c r="B968" s="94"/>
      <c r="C968" s="95"/>
      <c r="D968" s="95"/>
      <c r="E968" s="95"/>
      <c r="F968" s="94"/>
      <c r="G968" s="145"/>
      <c r="H968" s="245"/>
      <c r="I968" s="211" t="str">
        <f>IF(D968="Room AC (window/wall)",'Emission Factors'!$E$53,IF(D968="Room AC (PTAC/PTHP)",H968,IF(D968="Residential AC",'Emission Factors'!$E$55,IF(D968="Residential HP",H968,IF(D968="Commercial AC (&gt;=65k to &lt;135,000k Btu/hr)",'Emission Factors'!$E$57,IF(D968="Commercial AC (&gt;=135,000k Btu/hr)",'Emission Factors'!$E$58,""))))))</f>
        <v/>
      </c>
      <c r="J968" s="96"/>
      <c r="K968" s="211" t="str">
        <f>IF(ISBLANK(J968),"",VLOOKUP(J968,'Emission Factors'!$C$81:$G$221,4,FALSE))</f>
        <v/>
      </c>
      <c r="L968" s="210" t="str">
        <f>IF(D968="Room AC (window/wall)",'Emission Factors'!$F$53,IF(D968="Room AC (PTAC/PTHP)",'Emission Factors'!$F$54,IF(D968="Residential AC",'Emission Factors'!$F$55,IF(D968="Residential HP",'Emission Factors'!$F$56,IF(D968="Commercial AC (&gt;=65k to &lt;135,000k Btu/hr)",'Emission Factors'!$F$57,IF(D968="Commercial AC (&gt;=135,000k Btu/hr)",'Emission Factors'!$F$58,""))))))</f>
        <v/>
      </c>
      <c r="M968" s="211" t="str">
        <f>IF(D968="Room AC (window/wall)",'Emission Factors'!$G$53,IF(D968="Room AC (PTAC/PTHP)",'Emission Factors'!$G$54,IF(D968="Residential AC",'Emission Factors'!$G$55,IF(D968="Residential HP",'Emission Factors'!$G$56,IF(D968="Commercial AC (&gt;=65k to &lt;135,000k Btu/hr)",'Emission Factors'!$G$57,IF(D968="Commercial AC (&gt;=135,000k Btu/hr)",'Emission Factors'!$G$58,""))))))</f>
        <v/>
      </c>
      <c r="N968" s="96"/>
      <c r="O968" s="209" t="str">
        <f>IF(ISBLANK(D968),"",(IF(D968="Room AC (window/wall)",'Emission Factors'!$C$53,IF(D968="Room AC (PTAC/PTHP)",'Emission Factors'!$C$54,IF(D968="Residential AC",'Emission Factors'!$C$55,IF(D968="Residential HP",'Emission Factors'!$C$56,IF(D968="Commercial AC (&gt;=65k to &lt;135,000k Btu/hr)",'Emission Factors'!$C$57,IF(D968="Commercial AC (&gt;=135,000k Btu/hr)",'Emission Factors'!$C$58,""))))))))</f>
        <v/>
      </c>
      <c r="P968" s="209" t="str">
        <f t="shared" si="140"/>
        <v/>
      </c>
      <c r="Q968" s="95"/>
      <c r="R968" s="256"/>
      <c r="S968" s="256"/>
      <c r="T968" s="96"/>
      <c r="U968" s="211" t="str">
        <f>IF(Q968="Room AC (window/wall)",'Emission Factors'!$E$53,IF(AND(Q968="Room AC (PTAC/PTHP)",ISBLANK(T968)),"Error",IF(AND(Q968="Room AC (PTAC/PTHP)",T968&gt;0),T968,IF(Q968="Residential AC",'Emission Factors'!$E$55,IF(AND(Q968="Residential HP",ISBLANK(T968)),"Error",IF(AND(Q968="Residential HP",T968&gt;0),T968,IF(Q968="Commercial AC (&gt;=65k to &lt;135,000k Btu/hr)",'Emission Factors'!$E$57,IF(Q968="Commercial AC (&gt;=135,000k Btu/hr)",'Emission Factors'!$E$58,""))))))))</f>
        <v/>
      </c>
      <c r="V968" s="95"/>
      <c r="W968" s="211" t="str">
        <f>IF(ISBLANK(V968),"",VLOOKUP(V968,'Emission Factors'!$C$81:$G$221,4,FALSE))</f>
        <v/>
      </c>
      <c r="X968" s="210" t="str">
        <f>IF(Q968="Room AC (window/wall)",'Emission Factors'!$F$53,IF(Q968="Room AC (PTAC/PTHP)",'Emission Factors'!$F$54,IF(Q968="Residential AC",'Emission Factors'!$F$55,IF(Q968="Residential HP",'Emission Factors'!$F$56,IF(Q968="Commercial AC (&gt;=65k to &lt;135,000k Btu/hr)",'Emission Factors'!$F$57,IF(Q968="Commercial AC (&gt;=135,000k Btu/hr)",'Emission Factors'!$F$58,""))))))</f>
        <v/>
      </c>
      <c r="Y968" s="211" t="str">
        <f>IF(Q968="Room AC (window/wall)",'Emission Factors'!$G$53,IF(Q968="Room AC (PTAC/PTHP)",'Emission Factors'!$G$54,IF(Q968="Residential AC",'Emission Factors'!$G$55,IF(Q968="Residential HP",'Emission Factors'!$G$56,IF(Q968="Commercial AC (&gt;=65k to &lt;135,000k Btu/hr)",'Emission Factors'!$G$57,IF(Q968="Commercial AC (&gt;=135,000k Btu/hr)",'Emission Factors'!$G$58,""))))))</f>
        <v/>
      </c>
      <c r="Z968" s="96"/>
      <c r="AA968" s="97" t="str">
        <f t="shared" si="141"/>
        <v/>
      </c>
      <c r="AB968" s="97" t="str">
        <f t="shared" si="142"/>
        <v/>
      </c>
      <c r="AC968" s="246" t="str">
        <f t="shared" si="143"/>
        <v/>
      </c>
      <c r="AD968" s="97" t="str">
        <f t="shared" si="144"/>
        <v/>
      </c>
      <c r="AE968" s="97" t="str">
        <f t="shared" si="145"/>
        <v/>
      </c>
      <c r="AF968" s="252" t="str">
        <f t="shared" si="146"/>
        <v/>
      </c>
      <c r="AG968" s="254" t="str">
        <f t="shared" si="147"/>
        <v/>
      </c>
      <c r="AH968" s="248" t="str">
        <f t="shared" si="148"/>
        <v/>
      </c>
      <c r="AI968" s="249" t="str">
        <f t="shared" si="149"/>
        <v/>
      </c>
    </row>
    <row r="969" spans="2:35" x14ac:dyDescent="0.3">
      <c r="B969" s="94"/>
      <c r="C969" s="95"/>
      <c r="D969" s="95"/>
      <c r="E969" s="95"/>
      <c r="F969" s="94"/>
      <c r="G969" s="145"/>
      <c r="H969" s="245"/>
      <c r="I969" s="211" t="str">
        <f>IF(D969="Room AC (window/wall)",'Emission Factors'!$E$53,IF(D969="Room AC (PTAC/PTHP)",H969,IF(D969="Residential AC",'Emission Factors'!$E$55,IF(D969="Residential HP",H969,IF(D969="Commercial AC (&gt;=65k to &lt;135,000k Btu/hr)",'Emission Factors'!$E$57,IF(D969="Commercial AC (&gt;=135,000k Btu/hr)",'Emission Factors'!$E$58,""))))))</f>
        <v/>
      </c>
      <c r="J969" s="96"/>
      <c r="K969" s="211" t="str">
        <f>IF(ISBLANK(J969),"",VLOOKUP(J969,'Emission Factors'!$C$81:$G$221,4,FALSE))</f>
        <v/>
      </c>
      <c r="L969" s="210" t="str">
        <f>IF(D969="Room AC (window/wall)",'Emission Factors'!$F$53,IF(D969="Room AC (PTAC/PTHP)",'Emission Factors'!$F$54,IF(D969="Residential AC",'Emission Factors'!$F$55,IF(D969="Residential HP",'Emission Factors'!$F$56,IF(D969="Commercial AC (&gt;=65k to &lt;135,000k Btu/hr)",'Emission Factors'!$F$57,IF(D969="Commercial AC (&gt;=135,000k Btu/hr)",'Emission Factors'!$F$58,""))))))</f>
        <v/>
      </c>
      <c r="M969" s="211" t="str">
        <f>IF(D969="Room AC (window/wall)",'Emission Factors'!$G$53,IF(D969="Room AC (PTAC/PTHP)",'Emission Factors'!$G$54,IF(D969="Residential AC",'Emission Factors'!$G$55,IF(D969="Residential HP",'Emission Factors'!$G$56,IF(D969="Commercial AC (&gt;=65k to &lt;135,000k Btu/hr)",'Emission Factors'!$G$57,IF(D969="Commercial AC (&gt;=135,000k Btu/hr)",'Emission Factors'!$G$58,""))))))</f>
        <v/>
      </c>
      <c r="N969" s="96"/>
      <c r="O969" s="209" t="str">
        <f>IF(ISBLANK(D969),"",(IF(D969="Room AC (window/wall)",'Emission Factors'!$C$53,IF(D969="Room AC (PTAC/PTHP)",'Emission Factors'!$C$54,IF(D969="Residential AC",'Emission Factors'!$C$55,IF(D969="Residential HP",'Emission Factors'!$C$56,IF(D969="Commercial AC (&gt;=65k to &lt;135,000k Btu/hr)",'Emission Factors'!$C$57,IF(D969="Commercial AC (&gt;=135,000k Btu/hr)",'Emission Factors'!$C$58,""))))))))</f>
        <v/>
      </c>
      <c r="P969" s="209" t="str">
        <f t="shared" si="140"/>
        <v/>
      </c>
      <c r="Q969" s="95"/>
      <c r="R969" s="256"/>
      <c r="S969" s="256"/>
      <c r="T969" s="96"/>
      <c r="U969" s="211" t="str">
        <f>IF(Q969="Room AC (window/wall)",'Emission Factors'!$E$53,IF(AND(Q969="Room AC (PTAC/PTHP)",ISBLANK(T969)),"Error",IF(AND(Q969="Room AC (PTAC/PTHP)",T969&gt;0),T969,IF(Q969="Residential AC",'Emission Factors'!$E$55,IF(AND(Q969="Residential HP",ISBLANK(T969)),"Error",IF(AND(Q969="Residential HP",T969&gt;0),T969,IF(Q969="Commercial AC (&gt;=65k to &lt;135,000k Btu/hr)",'Emission Factors'!$E$57,IF(Q969="Commercial AC (&gt;=135,000k Btu/hr)",'Emission Factors'!$E$58,""))))))))</f>
        <v/>
      </c>
      <c r="V969" s="95"/>
      <c r="W969" s="211" t="str">
        <f>IF(ISBLANK(V969),"",VLOOKUP(V969,'Emission Factors'!$C$81:$G$221,4,FALSE))</f>
        <v/>
      </c>
      <c r="X969" s="210" t="str">
        <f>IF(Q969="Room AC (window/wall)",'Emission Factors'!$F$53,IF(Q969="Room AC (PTAC/PTHP)",'Emission Factors'!$F$54,IF(Q969="Residential AC",'Emission Factors'!$F$55,IF(Q969="Residential HP",'Emission Factors'!$F$56,IF(Q969="Commercial AC (&gt;=65k to &lt;135,000k Btu/hr)",'Emission Factors'!$F$57,IF(Q969="Commercial AC (&gt;=135,000k Btu/hr)",'Emission Factors'!$F$58,""))))))</f>
        <v/>
      </c>
      <c r="Y969" s="211" t="str">
        <f>IF(Q969="Room AC (window/wall)",'Emission Factors'!$G$53,IF(Q969="Room AC (PTAC/PTHP)",'Emission Factors'!$G$54,IF(Q969="Residential AC",'Emission Factors'!$G$55,IF(Q969="Residential HP",'Emission Factors'!$G$56,IF(Q969="Commercial AC (&gt;=65k to &lt;135,000k Btu/hr)",'Emission Factors'!$G$57,IF(Q969="Commercial AC (&gt;=135,000k Btu/hr)",'Emission Factors'!$G$58,""))))))</f>
        <v/>
      </c>
      <c r="Z969" s="96"/>
      <c r="AA969" s="97" t="str">
        <f t="shared" si="141"/>
        <v/>
      </c>
      <c r="AB969" s="97" t="str">
        <f t="shared" si="142"/>
        <v/>
      </c>
      <c r="AC969" s="246" t="str">
        <f t="shared" si="143"/>
        <v/>
      </c>
      <c r="AD969" s="97" t="str">
        <f t="shared" si="144"/>
        <v/>
      </c>
      <c r="AE969" s="97" t="str">
        <f t="shared" si="145"/>
        <v/>
      </c>
      <c r="AF969" s="252" t="str">
        <f t="shared" si="146"/>
        <v/>
      </c>
      <c r="AG969" s="254" t="str">
        <f t="shared" si="147"/>
        <v/>
      </c>
      <c r="AH969" s="248" t="str">
        <f t="shared" si="148"/>
        <v/>
      </c>
      <c r="AI969" s="249" t="str">
        <f t="shared" si="149"/>
        <v/>
      </c>
    </row>
    <row r="970" spans="2:35" x14ac:dyDescent="0.3">
      <c r="B970" s="94"/>
      <c r="C970" s="95"/>
      <c r="D970" s="95"/>
      <c r="E970" s="95"/>
      <c r="F970" s="94"/>
      <c r="G970" s="145"/>
      <c r="H970" s="245"/>
      <c r="I970" s="211" t="str">
        <f>IF(D970="Room AC (window/wall)",'Emission Factors'!$E$53,IF(D970="Room AC (PTAC/PTHP)",H970,IF(D970="Residential AC",'Emission Factors'!$E$55,IF(D970="Residential HP",H970,IF(D970="Commercial AC (&gt;=65k to &lt;135,000k Btu/hr)",'Emission Factors'!$E$57,IF(D970="Commercial AC (&gt;=135,000k Btu/hr)",'Emission Factors'!$E$58,""))))))</f>
        <v/>
      </c>
      <c r="J970" s="96"/>
      <c r="K970" s="211" t="str">
        <f>IF(ISBLANK(J970),"",VLOOKUP(J970,'Emission Factors'!$C$81:$G$221,4,FALSE))</f>
        <v/>
      </c>
      <c r="L970" s="210" t="str">
        <f>IF(D970="Room AC (window/wall)",'Emission Factors'!$F$53,IF(D970="Room AC (PTAC/PTHP)",'Emission Factors'!$F$54,IF(D970="Residential AC",'Emission Factors'!$F$55,IF(D970="Residential HP",'Emission Factors'!$F$56,IF(D970="Commercial AC (&gt;=65k to &lt;135,000k Btu/hr)",'Emission Factors'!$F$57,IF(D970="Commercial AC (&gt;=135,000k Btu/hr)",'Emission Factors'!$F$58,""))))))</f>
        <v/>
      </c>
      <c r="M970" s="211" t="str">
        <f>IF(D970="Room AC (window/wall)",'Emission Factors'!$G$53,IF(D970="Room AC (PTAC/PTHP)",'Emission Factors'!$G$54,IF(D970="Residential AC",'Emission Factors'!$G$55,IF(D970="Residential HP",'Emission Factors'!$G$56,IF(D970="Commercial AC (&gt;=65k to &lt;135,000k Btu/hr)",'Emission Factors'!$G$57,IF(D970="Commercial AC (&gt;=135,000k Btu/hr)",'Emission Factors'!$G$58,""))))))</f>
        <v/>
      </c>
      <c r="N970" s="96"/>
      <c r="O970" s="209" t="str">
        <f>IF(ISBLANK(D970),"",(IF(D970="Room AC (window/wall)",'Emission Factors'!$C$53,IF(D970="Room AC (PTAC/PTHP)",'Emission Factors'!$C$54,IF(D970="Residential AC",'Emission Factors'!$C$55,IF(D970="Residential HP",'Emission Factors'!$C$56,IF(D970="Commercial AC (&gt;=65k to &lt;135,000k Btu/hr)",'Emission Factors'!$C$57,IF(D970="Commercial AC (&gt;=135,000k Btu/hr)",'Emission Factors'!$C$58,""))))))))</f>
        <v/>
      </c>
      <c r="P970" s="209" t="str">
        <f t="shared" si="140"/>
        <v/>
      </c>
      <c r="Q970" s="95"/>
      <c r="R970" s="256"/>
      <c r="S970" s="256"/>
      <c r="T970" s="96"/>
      <c r="U970" s="211" t="str">
        <f>IF(Q970="Room AC (window/wall)",'Emission Factors'!$E$53,IF(AND(Q970="Room AC (PTAC/PTHP)",ISBLANK(T970)),"Error",IF(AND(Q970="Room AC (PTAC/PTHP)",T970&gt;0),T970,IF(Q970="Residential AC",'Emission Factors'!$E$55,IF(AND(Q970="Residential HP",ISBLANK(T970)),"Error",IF(AND(Q970="Residential HP",T970&gt;0),T970,IF(Q970="Commercial AC (&gt;=65k to &lt;135,000k Btu/hr)",'Emission Factors'!$E$57,IF(Q970="Commercial AC (&gt;=135,000k Btu/hr)",'Emission Factors'!$E$58,""))))))))</f>
        <v/>
      </c>
      <c r="V970" s="95"/>
      <c r="W970" s="211" t="str">
        <f>IF(ISBLANK(V970),"",VLOOKUP(V970,'Emission Factors'!$C$81:$G$221,4,FALSE))</f>
        <v/>
      </c>
      <c r="X970" s="210" t="str">
        <f>IF(Q970="Room AC (window/wall)",'Emission Factors'!$F$53,IF(Q970="Room AC (PTAC/PTHP)",'Emission Factors'!$F$54,IF(Q970="Residential AC",'Emission Factors'!$F$55,IF(Q970="Residential HP",'Emission Factors'!$F$56,IF(Q970="Commercial AC (&gt;=65k to &lt;135,000k Btu/hr)",'Emission Factors'!$F$57,IF(Q970="Commercial AC (&gt;=135,000k Btu/hr)",'Emission Factors'!$F$58,""))))))</f>
        <v/>
      </c>
      <c r="Y970" s="211" t="str">
        <f>IF(Q970="Room AC (window/wall)",'Emission Factors'!$G$53,IF(Q970="Room AC (PTAC/PTHP)",'Emission Factors'!$G$54,IF(Q970="Residential AC",'Emission Factors'!$G$55,IF(Q970="Residential HP",'Emission Factors'!$G$56,IF(Q970="Commercial AC (&gt;=65k to &lt;135,000k Btu/hr)",'Emission Factors'!$G$57,IF(Q970="Commercial AC (&gt;=135,000k Btu/hr)",'Emission Factors'!$G$58,""))))))</f>
        <v/>
      </c>
      <c r="Z970" s="96"/>
      <c r="AA970" s="97" t="str">
        <f t="shared" si="141"/>
        <v/>
      </c>
      <c r="AB970" s="97" t="str">
        <f t="shared" si="142"/>
        <v/>
      </c>
      <c r="AC970" s="246" t="str">
        <f t="shared" si="143"/>
        <v/>
      </c>
      <c r="AD970" s="97" t="str">
        <f t="shared" si="144"/>
        <v/>
      </c>
      <c r="AE970" s="97" t="str">
        <f t="shared" si="145"/>
        <v/>
      </c>
      <c r="AF970" s="252" t="str">
        <f t="shared" si="146"/>
        <v/>
      </c>
      <c r="AG970" s="254" t="str">
        <f t="shared" si="147"/>
        <v/>
      </c>
      <c r="AH970" s="248" t="str">
        <f t="shared" si="148"/>
        <v/>
      </c>
      <c r="AI970" s="249" t="str">
        <f t="shared" si="149"/>
        <v/>
      </c>
    </row>
    <row r="971" spans="2:35" x14ac:dyDescent="0.3">
      <c r="B971" s="94"/>
      <c r="C971" s="95"/>
      <c r="D971" s="95"/>
      <c r="E971" s="95"/>
      <c r="F971" s="94"/>
      <c r="G971" s="145"/>
      <c r="H971" s="245"/>
      <c r="I971" s="211" t="str">
        <f>IF(D971="Room AC (window/wall)",'Emission Factors'!$E$53,IF(D971="Room AC (PTAC/PTHP)",H971,IF(D971="Residential AC",'Emission Factors'!$E$55,IF(D971="Residential HP",H971,IF(D971="Commercial AC (&gt;=65k to &lt;135,000k Btu/hr)",'Emission Factors'!$E$57,IF(D971="Commercial AC (&gt;=135,000k Btu/hr)",'Emission Factors'!$E$58,""))))))</f>
        <v/>
      </c>
      <c r="J971" s="96"/>
      <c r="K971" s="211" t="str">
        <f>IF(ISBLANK(J971),"",VLOOKUP(J971,'Emission Factors'!$C$81:$G$221,4,FALSE))</f>
        <v/>
      </c>
      <c r="L971" s="210" t="str">
        <f>IF(D971="Room AC (window/wall)",'Emission Factors'!$F$53,IF(D971="Room AC (PTAC/PTHP)",'Emission Factors'!$F$54,IF(D971="Residential AC",'Emission Factors'!$F$55,IF(D971="Residential HP",'Emission Factors'!$F$56,IF(D971="Commercial AC (&gt;=65k to &lt;135,000k Btu/hr)",'Emission Factors'!$F$57,IF(D971="Commercial AC (&gt;=135,000k Btu/hr)",'Emission Factors'!$F$58,""))))))</f>
        <v/>
      </c>
      <c r="M971" s="211" t="str">
        <f>IF(D971="Room AC (window/wall)",'Emission Factors'!$G$53,IF(D971="Room AC (PTAC/PTHP)",'Emission Factors'!$G$54,IF(D971="Residential AC",'Emission Factors'!$G$55,IF(D971="Residential HP",'Emission Factors'!$G$56,IF(D971="Commercial AC (&gt;=65k to &lt;135,000k Btu/hr)",'Emission Factors'!$G$57,IF(D971="Commercial AC (&gt;=135,000k Btu/hr)",'Emission Factors'!$G$58,""))))))</f>
        <v/>
      </c>
      <c r="N971" s="96"/>
      <c r="O971" s="209" t="str">
        <f>IF(ISBLANK(D971),"",(IF(D971="Room AC (window/wall)",'Emission Factors'!$C$53,IF(D971="Room AC (PTAC/PTHP)",'Emission Factors'!$C$54,IF(D971="Residential AC",'Emission Factors'!$C$55,IF(D971="Residential HP",'Emission Factors'!$C$56,IF(D971="Commercial AC (&gt;=65k to &lt;135,000k Btu/hr)",'Emission Factors'!$C$57,IF(D971="Commercial AC (&gt;=135,000k Btu/hr)",'Emission Factors'!$C$58,""))))))))</f>
        <v/>
      </c>
      <c r="P971" s="209" t="str">
        <f t="shared" si="140"/>
        <v/>
      </c>
      <c r="Q971" s="95"/>
      <c r="R971" s="256"/>
      <c r="S971" s="256"/>
      <c r="T971" s="96"/>
      <c r="U971" s="211" t="str">
        <f>IF(Q971="Room AC (window/wall)",'Emission Factors'!$E$53,IF(AND(Q971="Room AC (PTAC/PTHP)",ISBLANK(T971)),"Error",IF(AND(Q971="Room AC (PTAC/PTHP)",T971&gt;0),T971,IF(Q971="Residential AC",'Emission Factors'!$E$55,IF(AND(Q971="Residential HP",ISBLANK(T971)),"Error",IF(AND(Q971="Residential HP",T971&gt;0),T971,IF(Q971="Commercial AC (&gt;=65k to &lt;135,000k Btu/hr)",'Emission Factors'!$E$57,IF(Q971="Commercial AC (&gt;=135,000k Btu/hr)",'Emission Factors'!$E$58,""))))))))</f>
        <v/>
      </c>
      <c r="V971" s="95"/>
      <c r="W971" s="211" t="str">
        <f>IF(ISBLANK(V971),"",VLOOKUP(V971,'Emission Factors'!$C$81:$G$221,4,FALSE))</f>
        <v/>
      </c>
      <c r="X971" s="210" t="str">
        <f>IF(Q971="Room AC (window/wall)",'Emission Factors'!$F$53,IF(Q971="Room AC (PTAC/PTHP)",'Emission Factors'!$F$54,IF(Q971="Residential AC",'Emission Factors'!$F$55,IF(Q971="Residential HP",'Emission Factors'!$F$56,IF(Q971="Commercial AC (&gt;=65k to &lt;135,000k Btu/hr)",'Emission Factors'!$F$57,IF(Q971="Commercial AC (&gt;=135,000k Btu/hr)",'Emission Factors'!$F$58,""))))))</f>
        <v/>
      </c>
      <c r="Y971" s="211" t="str">
        <f>IF(Q971="Room AC (window/wall)",'Emission Factors'!$G$53,IF(Q971="Room AC (PTAC/PTHP)",'Emission Factors'!$G$54,IF(Q971="Residential AC",'Emission Factors'!$G$55,IF(Q971="Residential HP",'Emission Factors'!$G$56,IF(Q971="Commercial AC (&gt;=65k to &lt;135,000k Btu/hr)",'Emission Factors'!$G$57,IF(Q971="Commercial AC (&gt;=135,000k Btu/hr)",'Emission Factors'!$G$58,""))))))</f>
        <v/>
      </c>
      <c r="Z971" s="96"/>
      <c r="AA971" s="97" t="str">
        <f t="shared" si="141"/>
        <v/>
      </c>
      <c r="AB971" s="97" t="str">
        <f t="shared" si="142"/>
        <v/>
      </c>
      <c r="AC971" s="246" t="str">
        <f t="shared" si="143"/>
        <v/>
      </c>
      <c r="AD971" s="97" t="str">
        <f t="shared" si="144"/>
        <v/>
      </c>
      <c r="AE971" s="97" t="str">
        <f t="shared" si="145"/>
        <v/>
      </c>
      <c r="AF971" s="252" t="str">
        <f t="shared" si="146"/>
        <v/>
      </c>
      <c r="AG971" s="254" t="str">
        <f t="shared" si="147"/>
        <v/>
      </c>
      <c r="AH971" s="248" t="str">
        <f t="shared" si="148"/>
        <v/>
      </c>
      <c r="AI971" s="249" t="str">
        <f t="shared" si="149"/>
        <v/>
      </c>
    </row>
    <row r="972" spans="2:35" x14ac:dyDescent="0.3">
      <c r="B972" s="94"/>
      <c r="C972" s="95"/>
      <c r="D972" s="95"/>
      <c r="E972" s="95"/>
      <c r="F972" s="94"/>
      <c r="G972" s="145"/>
      <c r="H972" s="245"/>
      <c r="I972" s="211" t="str">
        <f>IF(D972="Room AC (window/wall)",'Emission Factors'!$E$53,IF(D972="Room AC (PTAC/PTHP)",H972,IF(D972="Residential AC",'Emission Factors'!$E$55,IF(D972="Residential HP",H972,IF(D972="Commercial AC (&gt;=65k to &lt;135,000k Btu/hr)",'Emission Factors'!$E$57,IF(D972="Commercial AC (&gt;=135,000k Btu/hr)",'Emission Factors'!$E$58,""))))))</f>
        <v/>
      </c>
      <c r="J972" s="96"/>
      <c r="K972" s="211" t="str">
        <f>IF(ISBLANK(J972),"",VLOOKUP(J972,'Emission Factors'!$C$81:$G$221,4,FALSE))</f>
        <v/>
      </c>
      <c r="L972" s="210" t="str">
        <f>IF(D972="Room AC (window/wall)",'Emission Factors'!$F$53,IF(D972="Room AC (PTAC/PTHP)",'Emission Factors'!$F$54,IF(D972="Residential AC",'Emission Factors'!$F$55,IF(D972="Residential HP",'Emission Factors'!$F$56,IF(D972="Commercial AC (&gt;=65k to &lt;135,000k Btu/hr)",'Emission Factors'!$F$57,IF(D972="Commercial AC (&gt;=135,000k Btu/hr)",'Emission Factors'!$F$58,""))))))</f>
        <v/>
      </c>
      <c r="M972" s="211" t="str">
        <f>IF(D972="Room AC (window/wall)",'Emission Factors'!$G$53,IF(D972="Room AC (PTAC/PTHP)",'Emission Factors'!$G$54,IF(D972="Residential AC",'Emission Factors'!$G$55,IF(D972="Residential HP",'Emission Factors'!$G$56,IF(D972="Commercial AC (&gt;=65k to &lt;135,000k Btu/hr)",'Emission Factors'!$G$57,IF(D972="Commercial AC (&gt;=135,000k Btu/hr)",'Emission Factors'!$G$58,""))))))</f>
        <v/>
      </c>
      <c r="N972" s="96"/>
      <c r="O972" s="209" t="str">
        <f>IF(ISBLANK(D972),"",(IF(D972="Room AC (window/wall)",'Emission Factors'!$C$53,IF(D972="Room AC (PTAC/PTHP)",'Emission Factors'!$C$54,IF(D972="Residential AC",'Emission Factors'!$C$55,IF(D972="Residential HP",'Emission Factors'!$C$56,IF(D972="Commercial AC (&gt;=65k to &lt;135,000k Btu/hr)",'Emission Factors'!$C$57,IF(D972="Commercial AC (&gt;=135,000k Btu/hr)",'Emission Factors'!$C$58,""))))))))</f>
        <v/>
      </c>
      <c r="P972" s="209" t="str">
        <f t="shared" si="140"/>
        <v/>
      </c>
      <c r="Q972" s="95"/>
      <c r="R972" s="256"/>
      <c r="S972" s="256"/>
      <c r="T972" s="96"/>
      <c r="U972" s="211" t="str">
        <f>IF(Q972="Room AC (window/wall)",'Emission Factors'!$E$53,IF(AND(Q972="Room AC (PTAC/PTHP)",ISBLANK(T972)),"Error",IF(AND(Q972="Room AC (PTAC/PTHP)",T972&gt;0),T972,IF(Q972="Residential AC",'Emission Factors'!$E$55,IF(AND(Q972="Residential HP",ISBLANK(T972)),"Error",IF(AND(Q972="Residential HP",T972&gt;0),T972,IF(Q972="Commercial AC (&gt;=65k to &lt;135,000k Btu/hr)",'Emission Factors'!$E$57,IF(Q972="Commercial AC (&gt;=135,000k Btu/hr)",'Emission Factors'!$E$58,""))))))))</f>
        <v/>
      </c>
      <c r="V972" s="95"/>
      <c r="W972" s="211" t="str">
        <f>IF(ISBLANK(V972),"",VLOOKUP(V972,'Emission Factors'!$C$81:$G$221,4,FALSE))</f>
        <v/>
      </c>
      <c r="X972" s="210" t="str">
        <f>IF(Q972="Room AC (window/wall)",'Emission Factors'!$F$53,IF(Q972="Room AC (PTAC/PTHP)",'Emission Factors'!$F$54,IF(Q972="Residential AC",'Emission Factors'!$F$55,IF(Q972="Residential HP",'Emission Factors'!$F$56,IF(Q972="Commercial AC (&gt;=65k to &lt;135,000k Btu/hr)",'Emission Factors'!$F$57,IF(Q972="Commercial AC (&gt;=135,000k Btu/hr)",'Emission Factors'!$F$58,""))))))</f>
        <v/>
      </c>
      <c r="Y972" s="211" t="str">
        <f>IF(Q972="Room AC (window/wall)",'Emission Factors'!$G$53,IF(Q972="Room AC (PTAC/PTHP)",'Emission Factors'!$G$54,IF(Q972="Residential AC",'Emission Factors'!$G$55,IF(Q972="Residential HP",'Emission Factors'!$G$56,IF(Q972="Commercial AC (&gt;=65k to &lt;135,000k Btu/hr)",'Emission Factors'!$G$57,IF(Q972="Commercial AC (&gt;=135,000k Btu/hr)",'Emission Factors'!$G$58,""))))))</f>
        <v/>
      </c>
      <c r="Z972" s="96"/>
      <c r="AA972" s="97" t="str">
        <f t="shared" si="141"/>
        <v/>
      </c>
      <c r="AB972" s="97" t="str">
        <f t="shared" si="142"/>
        <v/>
      </c>
      <c r="AC972" s="246" t="str">
        <f t="shared" si="143"/>
        <v/>
      </c>
      <c r="AD972" s="97" t="str">
        <f t="shared" si="144"/>
        <v/>
      </c>
      <c r="AE972" s="97" t="str">
        <f t="shared" si="145"/>
        <v/>
      </c>
      <c r="AF972" s="252" t="str">
        <f t="shared" si="146"/>
        <v/>
      </c>
      <c r="AG972" s="254" t="str">
        <f t="shared" si="147"/>
        <v/>
      </c>
      <c r="AH972" s="248" t="str">
        <f t="shared" si="148"/>
        <v/>
      </c>
      <c r="AI972" s="249" t="str">
        <f t="shared" si="149"/>
        <v/>
      </c>
    </row>
    <row r="973" spans="2:35" x14ac:dyDescent="0.3">
      <c r="B973" s="94"/>
      <c r="C973" s="95"/>
      <c r="D973" s="95"/>
      <c r="E973" s="95"/>
      <c r="F973" s="94"/>
      <c r="G973" s="145"/>
      <c r="H973" s="245"/>
      <c r="I973" s="211" t="str">
        <f>IF(D973="Room AC (window/wall)",'Emission Factors'!$E$53,IF(D973="Room AC (PTAC/PTHP)",H973,IF(D973="Residential AC",'Emission Factors'!$E$55,IF(D973="Residential HP",H973,IF(D973="Commercial AC (&gt;=65k to &lt;135,000k Btu/hr)",'Emission Factors'!$E$57,IF(D973="Commercial AC (&gt;=135,000k Btu/hr)",'Emission Factors'!$E$58,""))))))</f>
        <v/>
      </c>
      <c r="J973" s="96"/>
      <c r="K973" s="211" t="str">
        <f>IF(ISBLANK(J973),"",VLOOKUP(J973,'Emission Factors'!$C$81:$G$221,4,FALSE))</f>
        <v/>
      </c>
      <c r="L973" s="210" t="str">
        <f>IF(D973="Room AC (window/wall)",'Emission Factors'!$F$53,IF(D973="Room AC (PTAC/PTHP)",'Emission Factors'!$F$54,IF(D973="Residential AC",'Emission Factors'!$F$55,IF(D973="Residential HP",'Emission Factors'!$F$56,IF(D973="Commercial AC (&gt;=65k to &lt;135,000k Btu/hr)",'Emission Factors'!$F$57,IF(D973="Commercial AC (&gt;=135,000k Btu/hr)",'Emission Factors'!$F$58,""))))))</f>
        <v/>
      </c>
      <c r="M973" s="211" t="str">
        <f>IF(D973="Room AC (window/wall)",'Emission Factors'!$G$53,IF(D973="Room AC (PTAC/PTHP)",'Emission Factors'!$G$54,IF(D973="Residential AC",'Emission Factors'!$G$55,IF(D973="Residential HP",'Emission Factors'!$G$56,IF(D973="Commercial AC (&gt;=65k to &lt;135,000k Btu/hr)",'Emission Factors'!$G$57,IF(D973="Commercial AC (&gt;=135,000k Btu/hr)",'Emission Factors'!$G$58,""))))))</f>
        <v/>
      </c>
      <c r="N973" s="96"/>
      <c r="O973" s="209" t="str">
        <f>IF(ISBLANK(D973),"",(IF(D973="Room AC (window/wall)",'Emission Factors'!$C$53,IF(D973="Room AC (PTAC/PTHP)",'Emission Factors'!$C$54,IF(D973="Residential AC",'Emission Factors'!$C$55,IF(D973="Residential HP",'Emission Factors'!$C$56,IF(D973="Commercial AC (&gt;=65k to &lt;135,000k Btu/hr)",'Emission Factors'!$C$57,IF(D973="Commercial AC (&gt;=135,000k Btu/hr)",'Emission Factors'!$C$58,""))))))))</f>
        <v/>
      </c>
      <c r="P973" s="209" t="str">
        <f t="shared" si="140"/>
        <v/>
      </c>
      <c r="Q973" s="95"/>
      <c r="R973" s="256"/>
      <c r="S973" s="256"/>
      <c r="T973" s="96"/>
      <c r="U973" s="211" t="str">
        <f>IF(Q973="Room AC (window/wall)",'Emission Factors'!$E$53,IF(AND(Q973="Room AC (PTAC/PTHP)",ISBLANK(T973)),"Error",IF(AND(Q973="Room AC (PTAC/PTHP)",T973&gt;0),T973,IF(Q973="Residential AC",'Emission Factors'!$E$55,IF(AND(Q973="Residential HP",ISBLANK(T973)),"Error",IF(AND(Q973="Residential HP",T973&gt;0),T973,IF(Q973="Commercial AC (&gt;=65k to &lt;135,000k Btu/hr)",'Emission Factors'!$E$57,IF(Q973="Commercial AC (&gt;=135,000k Btu/hr)",'Emission Factors'!$E$58,""))))))))</f>
        <v/>
      </c>
      <c r="V973" s="95"/>
      <c r="W973" s="211" t="str">
        <f>IF(ISBLANK(V973),"",VLOOKUP(V973,'Emission Factors'!$C$81:$G$221,4,FALSE))</f>
        <v/>
      </c>
      <c r="X973" s="210" t="str">
        <f>IF(Q973="Room AC (window/wall)",'Emission Factors'!$F$53,IF(Q973="Room AC (PTAC/PTHP)",'Emission Factors'!$F$54,IF(Q973="Residential AC",'Emission Factors'!$F$55,IF(Q973="Residential HP",'Emission Factors'!$F$56,IF(Q973="Commercial AC (&gt;=65k to &lt;135,000k Btu/hr)",'Emission Factors'!$F$57,IF(Q973="Commercial AC (&gt;=135,000k Btu/hr)",'Emission Factors'!$F$58,""))))))</f>
        <v/>
      </c>
      <c r="Y973" s="211" t="str">
        <f>IF(Q973="Room AC (window/wall)",'Emission Factors'!$G$53,IF(Q973="Room AC (PTAC/PTHP)",'Emission Factors'!$G$54,IF(Q973="Residential AC",'Emission Factors'!$G$55,IF(Q973="Residential HP",'Emission Factors'!$G$56,IF(Q973="Commercial AC (&gt;=65k to &lt;135,000k Btu/hr)",'Emission Factors'!$G$57,IF(Q973="Commercial AC (&gt;=135,000k Btu/hr)",'Emission Factors'!$G$58,""))))))</f>
        <v/>
      </c>
      <c r="Z973" s="96"/>
      <c r="AA973" s="97" t="str">
        <f t="shared" si="141"/>
        <v/>
      </c>
      <c r="AB973" s="97" t="str">
        <f t="shared" si="142"/>
        <v/>
      </c>
      <c r="AC973" s="246" t="str">
        <f t="shared" si="143"/>
        <v/>
      </c>
      <c r="AD973" s="97" t="str">
        <f t="shared" si="144"/>
        <v/>
      </c>
      <c r="AE973" s="97" t="str">
        <f t="shared" si="145"/>
        <v/>
      </c>
      <c r="AF973" s="252" t="str">
        <f t="shared" si="146"/>
        <v/>
      </c>
      <c r="AG973" s="254" t="str">
        <f t="shared" si="147"/>
        <v/>
      </c>
      <c r="AH973" s="248" t="str">
        <f t="shared" si="148"/>
        <v/>
      </c>
      <c r="AI973" s="249" t="str">
        <f t="shared" si="149"/>
        <v/>
      </c>
    </row>
    <row r="974" spans="2:35" x14ac:dyDescent="0.3">
      <c r="B974" s="94"/>
      <c r="C974" s="95"/>
      <c r="D974" s="95"/>
      <c r="E974" s="95"/>
      <c r="F974" s="94"/>
      <c r="G974" s="145"/>
      <c r="H974" s="245"/>
      <c r="I974" s="211" t="str">
        <f>IF(D974="Room AC (window/wall)",'Emission Factors'!$E$53,IF(D974="Room AC (PTAC/PTHP)",H974,IF(D974="Residential AC",'Emission Factors'!$E$55,IF(D974="Residential HP",H974,IF(D974="Commercial AC (&gt;=65k to &lt;135,000k Btu/hr)",'Emission Factors'!$E$57,IF(D974="Commercial AC (&gt;=135,000k Btu/hr)",'Emission Factors'!$E$58,""))))))</f>
        <v/>
      </c>
      <c r="J974" s="96"/>
      <c r="K974" s="211" t="str">
        <f>IF(ISBLANK(J974),"",VLOOKUP(J974,'Emission Factors'!$C$81:$G$221,4,FALSE))</f>
        <v/>
      </c>
      <c r="L974" s="210" t="str">
        <f>IF(D974="Room AC (window/wall)",'Emission Factors'!$F$53,IF(D974="Room AC (PTAC/PTHP)",'Emission Factors'!$F$54,IF(D974="Residential AC",'Emission Factors'!$F$55,IF(D974="Residential HP",'Emission Factors'!$F$56,IF(D974="Commercial AC (&gt;=65k to &lt;135,000k Btu/hr)",'Emission Factors'!$F$57,IF(D974="Commercial AC (&gt;=135,000k Btu/hr)",'Emission Factors'!$F$58,""))))))</f>
        <v/>
      </c>
      <c r="M974" s="211" t="str">
        <f>IF(D974="Room AC (window/wall)",'Emission Factors'!$G$53,IF(D974="Room AC (PTAC/PTHP)",'Emission Factors'!$G$54,IF(D974="Residential AC",'Emission Factors'!$G$55,IF(D974="Residential HP",'Emission Factors'!$G$56,IF(D974="Commercial AC (&gt;=65k to &lt;135,000k Btu/hr)",'Emission Factors'!$G$57,IF(D974="Commercial AC (&gt;=135,000k Btu/hr)",'Emission Factors'!$G$58,""))))))</f>
        <v/>
      </c>
      <c r="N974" s="96"/>
      <c r="O974" s="209" t="str">
        <f>IF(ISBLANK(D974),"",(IF(D974="Room AC (window/wall)",'Emission Factors'!$C$53,IF(D974="Room AC (PTAC/PTHP)",'Emission Factors'!$C$54,IF(D974="Residential AC",'Emission Factors'!$C$55,IF(D974="Residential HP",'Emission Factors'!$C$56,IF(D974="Commercial AC (&gt;=65k to &lt;135,000k Btu/hr)",'Emission Factors'!$C$57,IF(D974="Commercial AC (&gt;=135,000k Btu/hr)",'Emission Factors'!$C$58,""))))))))</f>
        <v/>
      </c>
      <c r="P974" s="209" t="str">
        <f t="shared" ref="P974:P1037" si="150">IFERROR(O974-(IF(ISBLANK(R974),"Error",R974)-E974),"")</f>
        <v/>
      </c>
      <c r="Q974" s="95"/>
      <c r="R974" s="256"/>
      <c r="S974" s="256"/>
      <c r="T974" s="96"/>
      <c r="U974" s="211" t="str">
        <f>IF(Q974="Room AC (window/wall)",'Emission Factors'!$E$53,IF(AND(Q974="Room AC (PTAC/PTHP)",ISBLANK(T974)),"Error",IF(AND(Q974="Room AC (PTAC/PTHP)",T974&gt;0),T974,IF(Q974="Residential AC",'Emission Factors'!$E$55,IF(AND(Q974="Residential HP",ISBLANK(T974)),"Error",IF(AND(Q974="Residential HP",T974&gt;0),T974,IF(Q974="Commercial AC (&gt;=65k to &lt;135,000k Btu/hr)",'Emission Factors'!$E$57,IF(Q974="Commercial AC (&gt;=135,000k Btu/hr)",'Emission Factors'!$E$58,""))))))))</f>
        <v/>
      </c>
      <c r="V974" s="95"/>
      <c r="W974" s="211" t="str">
        <f>IF(ISBLANK(V974),"",VLOOKUP(V974,'Emission Factors'!$C$81:$G$221,4,FALSE))</f>
        <v/>
      </c>
      <c r="X974" s="210" t="str">
        <f>IF(Q974="Room AC (window/wall)",'Emission Factors'!$F$53,IF(Q974="Room AC (PTAC/PTHP)",'Emission Factors'!$F$54,IF(Q974="Residential AC",'Emission Factors'!$F$55,IF(Q974="Residential HP",'Emission Factors'!$F$56,IF(Q974="Commercial AC (&gt;=65k to &lt;135,000k Btu/hr)",'Emission Factors'!$F$57,IF(Q974="Commercial AC (&gt;=135,000k Btu/hr)",'Emission Factors'!$F$58,""))))))</f>
        <v/>
      </c>
      <c r="Y974" s="211" t="str">
        <f>IF(Q974="Room AC (window/wall)",'Emission Factors'!$G$53,IF(Q974="Room AC (PTAC/PTHP)",'Emission Factors'!$G$54,IF(Q974="Residential AC",'Emission Factors'!$G$55,IF(Q974="Residential HP",'Emission Factors'!$G$56,IF(Q974="Commercial AC (&gt;=65k to &lt;135,000k Btu/hr)",'Emission Factors'!$G$57,IF(Q974="Commercial AC (&gt;=135,000k Btu/hr)",'Emission Factors'!$G$58,""))))))</f>
        <v/>
      </c>
      <c r="Z974" s="96"/>
      <c r="AA974" s="97" t="str">
        <f t="shared" si="141"/>
        <v/>
      </c>
      <c r="AB974" s="97" t="str">
        <f t="shared" si="142"/>
        <v/>
      </c>
      <c r="AC974" s="246" t="str">
        <f t="shared" si="143"/>
        <v/>
      </c>
      <c r="AD974" s="97" t="str">
        <f t="shared" si="144"/>
        <v/>
      </c>
      <c r="AE974" s="97" t="str">
        <f t="shared" si="145"/>
        <v/>
      </c>
      <c r="AF974" s="252" t="str">
        <f t="shared" si="146"/>
        <v/>
      </c>
      <c r="AG974" s="254" t="str">
        <f t="shared" si="147"/>
        <v/>
      </c>
      <c r="AH974" s="248" t="str">
        <f t="shared" si="148"/>
        <v/>
      </c>
      <c r="AI974" s="249" t="str">
        <f t="shared" si="149"/>
        <v/>
      </c>
    </row>
    <row r="975" spans="2:35" x14ac:dyDescent="0.3">
      <c r="B975" s="94"/>
      <c r="C975" s="95"/>
      <c r="D975" s="95"/>
      <c r="E975" s="95"/>
      <c r="F975" s="94"/>
      <c r="G975" s="145"/>
      <c r="H975" s="245"/>
      <c r="I975" s="211" t="str">
        <f>IF(D975="Room AC (window/wall)",'Emission Factors'!$E$53,IF(D975="Room AC (PTAC/PTHP)",H975,IF(D975="Residential AC",'Emission Factors'!$E$55,IF(D975="Residential HP",H975,IF(D975="Commercial AC (&gt;=65k to &lt;135,000k Btu/hr)",'Emission Factors'!$E$57,IF(D975="Commercial AC (&gt;=135,000k Btu/hr)",'Emission Factors'!$E$58,""))))))</f>
        <v/>
      </c>
      <c r="J975" s="96"/>
      <c r="K975" s="211" t="str">
        <f>IF(ISBLANK(J975),"",VLOOKUP(J975,'Emission Factors'!$C$81:$G$221,4,FALSE))</f>
        <v/>
      </c>
      <c r="L975" s="210" t="str">
        <f>IF(D975="Room AC (window/wall)",'Emission Factors'!$F$53,IF(D975="Room AC (PTAC/PTHP)",'Emission Factors'!$F$54,IF(D975="Residential AC",'Emission Factors'!$F$55,IF(D975="Residential HP",'Emission Factors'!$F$56,IF(D975="Commercial AC (&gt;=65k to &lt;135,000k Btu/hr)",'Emission Factors'!$F$57,IF(D975="Commercial AC (&gt;=135,000k Btu/hr)",'Emission Factors'!$F$58,""))))))</f>
        <v/>
      </c>
      <c r="M975" s="211" t="str">
        <f>IF(D975="Room AC (window/wall)",'Emission Factors'!$G$53,IF(D975="Room AC (PTAC/PTHP)",'Emission Factors'!$G$54,IF(D975="Residential AC",'Emission Factors'!$G$55,IF(D975="Residential HP",'Emission Factors'!$G$56,IF(D975="Commercial AC (&gt;=65k to &lt;135,000k Btu/hr)",'Emission Factors'!$G$57,IF(D975="Commercial AC (&gt;=135,000k Btu/hr)",'Emission Factors'!$G$58,""))))))</f>
        <v/>
      </c>
      <c r="N975" s="96"/>
      <c r="O975" s="209" t="str">
        <f>IF(ISBLANK(D975),"",(IF(D975="Room AC (window/wall)",'Emission Factors'!$C$53,IF(D975="Room AC (PTAC/PTHP)",'Emission Factors'!$C$54,IF(D975="Residential AC",'Emission Factors'!$C$55,IF(D975="Residential HP",'Emission Factors'!$C$56,IF(D975="Commercial AC (&gt;=65k to &lt;135,000k Btu/hr)",'Emission Factors'!$C$57,IF(D975="Commercial AC (&gt;=135,000k Btu/hr)",'Emission Factors'!$C$58,""))))))))</f>
        <v/>
      </c>
      <c r="P975" s="209" t="str">
        <f t="shared" si="150"/>
        <v/>
      </c>
      <c r="Q975" s="95"/>
      <c r="R975" s="256"/>
      <c r="S975" s="256"/>
      <c r="T975" s="96"/>
      <c r="U975" s="211" t="str">
        <f>IF(Q975="Room AC (window/wall)",'Emission Factors'!$E$53,IF(AND(Q975="Room AC (PTAC/PTHP)",ISBLANK(T975)),"Error",IF(AND(Q975="Room AC (PTAC/PTHP)",T975&gt;0),T975,IF(Q975="Residential AC",'Emission Factors'!$E$55,IF(AND(Q975="Residential HP",ISBLANK(T975)),"Error",IF(AND(Q975="Residential HP",T975&gt;0),T975,IF(Q975="Commercial AC (&gt;=65k to &lt;135,000k Btu/hr)",'Emission Factors'!$E$57,IF(Q975="Commercial AC (&gt;=135,000k Btu/hr)",'Emission Factors'!$E$58,""))))))))</f>
        <v/>
      </c>
      <c r="V975" s="95"/>
      <c r="W975" s="211" t="str">
        <f>IF(ISBLANK(V975),"",VLOOKUP(V975,'Emission Factors'!$C$81:$G$221,4,FALSE))</f>
        <v/>
      </c>
      <c r="X975" s="210" t="str">
        <f>IF(Q975="Room AC (window/wall)",'Emission Factors'!$F$53,IF(Q975="Room AC (PTAC/PTHP)",'Emission Factors'!$F$54,IF(Q975="Residential AC",'Emission Factors'!$F$55,IF(Q975="Residential HP",'Emission Factors'!$F$56,IF(Q975="Commercial AC (&gt;=65k to &lt;135,000k Btu/hr)",'Emission Factors'!$F$57,IF(Q975="Commercial AC (&gt;=135,000k Btu/hr)",'Emission Factors'!$F$58,""))))))</f>
        <v/>
      </c>
      <c r="Y975" s="211" t="str">
        <f>IF(Q975="Room AC (window/wall)",'Emission Factors'!$G$53,IF(Q975="Room AC (PTAC/PTHP)",'Emission Factors'!$G$54,IF(Q975="Residential AC",'Emission Factors'!$G$55,IF(Q975="Residential HP",'Emission Factors'!$G$56,IF(Q975="Commercial AC (&gt;=65k to &lt;135,000k Btu/hr)",'Emission Factors'!$G$57,IF(Q975="Commercial AC (&gt;=135,000k Btu/hr)",'Emission Factors'!$G$58,""))))))</f>
        <v/>
      </c>
      <c r="Z975" s="96"/>
      <c r="AA975" s="97" t="str">
        <f t="shared" ref="AA975:AA1038" si="151">IF(ISBLANK(Z975),"",(I975*K975*(M975/100)*(N975/2204.6)))</f>
        <v/>
      </c>
      <c r="AB975" s="97" t="str">
        <f t="shared" ref="AB975:AB1038" si="152">IF(ISBLANK(Z975),"",(U975*W975*(Y975/100)*(Z975/2204.6)))</f>
        <v/>
      </c>
      <c r="AC975" s="246" t="str">
        <f t="shared" ref="AC975:AC1038" si="153">IF(ISBLANK(Z975),"",(AA975-AB975))</f>
        <v/>
      </c>
      <c r="AD975" s="97" t="str">
        <f t="shared" ref="AD975:AD1038" si="154">IF(ISBLANK(Z975),"",(H975*K975*(L975/100)*(N975/2204.6)*P975))</f>
        <v/>
      </c>
      <c r="AE975" s="97" t="str">
        <f t="shared" ref="AE975:AE1038" si="155">IF(ISBLANK(Z975),"",(T975*W975*(X975/100)*(Z975/2204.6)*P975))</f>
        <v/>
      </c>
      <c r="AF975" s="252" t="str">
        <f t="shared" ref="AF975:AF1038" si="156">IF(ISBLANK(Z975),"",(AD975-AE975))</f>
        <v/>
      </c>
      <c r="AG975" s="254" t="str">
        <f t="shared" ref="AG975:AG1038" si="157">IF(ISBLANK(S975),"",IF(AND(S975&gt;2024,W975&gt;750),0,SUM(AC975,AF975)))</f>
        <v/>
      </c>
      <c r="AH975" s="248" t="str">
        <f t="shared" ref="AH975:AH1038" si="158">IF(ISBLANK(Z975),"",(AG975/Z975))</f>
        <v/>
      </c>
      <c r="AI975" s="249" t="str">
        <f t="shared" ref="AI975:AI1038" si="159">IF(ISBLANK(Z975),"",(IF(AG975=0,0,(AG975/G975))))</f>
        <v/>
      </c>
    </row>
    <row r="976" spans="2:35" x14ac:dyDescent="0.3">
      <c r="B976" s="94"/>
      <c r="C976" s="95"/>
      <c r="D976" s="95"/>
      <c r="E976" s="95"/>
      <c r="F976" s="94"/>
      <c r="G976" s="145"/>
      <c r="H976" s="245"/>
      <c r="I976" s="211" t="str">
        <f>IF(D976="Room AC (window/wall)",'Emission Factors'!$E$53,IF(D976="Room AC (PTAC/PTHP)",H976,IF(D976="Residential AC",'Emission Factors'!$E$55,IF(D976="Residential HP",H976,IF(D976="Commercial AC (&gt;=65k to &lt;135,000k Btu/hr)",'Emission Factors'!$E$57,IF(D976="Commercial AC (&gt;=135,000k Btu/hr)",'Emission Factors'!$E$58,""))))))</f>
        <v/>
      </c>
      <c r="J976" s="96"/>
      <c r="K976" s="211" t="str">
        <f>IF(ISBLANK(J976),"",VLOOKUP(J976,'Emission Factors'!$C$81:$G$221,4,FALSE))</f>
        <v/>
      </c>
      <c r="L976" s="210" t="str">
        <f>IF(D976="Room AC (window/wall)",'Emission Factors'!$F$53,IF(D976="Room AC (PTAC/PTHP)",'Emission Factors'!$F$54,IF(D976="Residential AC",'Emission Factors'!$F$55,IF(D976="Residential HP",'Emission Factors'!$F$56,IF(D976="Commercial AC (&gt;=65k to &lt;135,000k Btu/hr)",'Emission Factors'!$F$57,IF(D976="Commercial AC (&gt;=135,000k Btu/hr)",'Emission Factors'!$F$58,""))))))</f>
        <v/>
      </c>
      <c r="M976" s="211" t="str">
        <f>IF(D976="Room AC (window/wall)",'Emission Factors'!$G$53,IF(D976="Room AC (PTAC/PTHP)",'Emission Factors'!$G$54,IF(D976="Residential AC",'Emission Factors'!$G$55,IF(D976="Residential HP",'Emission Factors'!$G$56,IF(D976="Commercial AC (&gt;=65k to &lt;135,000k Btu/hr)",'Emission Factors'!$G$57,IF(D976="Commercial AC (&gt;=135,000k Btu/hr)",'Emission Factors'!$G$58,""))))))</f>
        <v/>
      </c>
      <c r="N976" s="96"/>
      <c r="O976" s="209" t="str">
        <f>IF(ISBLANK(D976),"",(IF(D976="Room AC (window/wall)",'Emission Factors'!$C$53,IF(D976="Room AC (PTAC/PTHP)",'Emission Factors'!$C$54,IF(D976="Residential AC",'Emission Factors'!$C$55,IF(D976="Residential HP",'Emission Factors'!$C$56,IF(D976="Commercial AC (&gt;=65k to &lt;135,000k Btu/hr)",'Emission Factors'!$C$57,IF(D976="Commercial AC (&gt;=135,000k Btu/hr)",'Emission Factors'!$C$58,""))))))))</f>
        <v/>
      </c>
      <c r="P976" s="209" t="str">
        <f t="shared" si="150"/>
        <v/>
      </c>
      <c r="Q976" s="95"/>
      <c r="R976" s="256"/>
      <c r="S976" s="256"/>
      <c r="T976" s="96"/>
      <c r="U976" s="211" t="str">
        <f>IF(Q976="Room AC (window/wall)",'Emission Factors'!$E$53,IF(AND(Q976="Room AC (PTAC/PTHP)",ISBLANK(T976)),"Error",IF(AND(Q976="Room AC (PTAC/PTHP)",T976&gt;0),T976,IF(Q976="Residential AC",'Emission Factors'!$E$55,IF(AND(Q976="Residential HP",ISBLANK(T976)),"Error",IF(AND(Q976="Residential HP",T976&gt;0),T976,IF(Q976="Commercial AC (&gt;=65k to &lt;135,000k Btu/hr)",'Emission Factors'!$E$57,IF(Q976="Commercial AC (&gt;=135,000k Btu/hr)",'Emission Factors'!$E$58,""))))))))</f>
        <v/>
      </c>
      <c r="V976" s="95"/>
      <c r="W976" s="211" t="str">
        <f>IF(ISBLANK(V976),"",VLOOKUP(V976,'Emission Factors'!$C$81:$G$221,4,FALSE))</f>
        <v/>
      </c>
      <c r="X976" s="210" t="str">
        <f>IF(Q976="Room AC (window/wall)",'Emission Factors'!$F$53,IF(Q976="Room AC (PTAC/PTHP)",'Emission Factors'!$F$54,IF(Q976="Residential AC",'Emission Factors'!$F$55,IF(Q976="Residential HP",'Emission Factors'!$F$56,IF(Q976="Commercial AC (&gt;=65k to &lt;135,000k Btu/hr)",'Emission Factors'!$F$57,IF(Q976="Commercial AC (&gt;=135,000k Btu/hr)",'Emission Factors'!$F$58,""))))))</f>
        <v/>
      </c>
      <c r="Y976" s="211" t="str">
        <f>IF(Q976="Room AC (window/wall)",'Emission Factors'!$G$53,IF(Q976="Room AC (PTAC/PTHP)",'Emission Factors'!$G$54,IF(Q976="Residential AC",'Emission Factors'!$G$55,IF(Q976="Residential HP",'Emission Factors'!$G$56,IF(Q976="Commercial AC (&gt;=65k to &lt;135,000k Btu/hr)",'Emission Factors'!$G$57,IF(Q976="Commercial AC (&gt;=135,000k Btu/hr)",'Emission Factors'!$G$58,""))))))</f>
        <v/>
      </c>
      <c r="Z976" s="96"/>
      <c r="AA976" s="97" t="str">
        <f t="shared" si="151"/>
        <v/>
      </c>
      <c r="AB976" s="97" t="str">
        <f t="shared" si="152"/>
        <v/>
      </c>
      <c r="AC976" s="246" t="str">
        <f t="shared" si="153"/>
        <v/>
      </c>
      <c r="AD976" s="97" t="str">
        <f t="shared" si="154"/>
        <v/>
      </c>
      <c r="AE976" s="97" t="str">
        <f t="shared" si="155"/>
        <v/>
      </c>
      <c r="AF976" s="252" t="str">
        <f t="shared" si="156"/>
        <v/>
      </c>
      <c r="AG976" s="254" t="str">
        <f t="shared" si="157"/>
        <v/>
      </c>
      <c r="AH976" s="248" t="str">
        <f t="shared" si="158"/>
        <v/>
      </c>
      <c r="AI976" s="249" t="str">
        <f t="shared" si="159"/>
        <v/>
      </c>
    </row>
    <row r="977" spans="2:35" x14ac:dyDescent="0.3">
      <c r="B977" s="94"/>
      <c r="C977" s="95"/>
      <c r="D977" s="95"/>
      <c r="E977" s="95"/>
      <c r="F977" s="94"/>
      <c r="G977" s="145"/>
      <c r="H977" s="245"/>
      <c r="I977" s="211" t="str">
        <f>IF(D977="Room AC (window/wall)",'Emission Factors'!$E$53,IF(D977="Room AC (PTAC/PTHP)",H977,IF(D977="Residential AC",'Emission Factors'!$E$55,IF(D977="Residential HP",H977,IF(D977="Commercial AC (&gt;=65k to &lt;135,000k Btu/hr)",'Emission Factors'!$E$57,IF(D977="Commercial AC (&gt;=135,000k Btu/hr)",'Emission Factors'!$E$58,""))))))</f>
        <v/>
      </c>
      <c r="J977" s="96"/>
      <c r="K977" s="211" t="str">
        <f>IF(ISBLANK(J977),"",VLOOKUP(J977,'Emission Factors'!$C$81:$G$221,4,FALSE))</f>
        <v/>
      </c>
      <c r="L977" s="210" t="str">
        <f>IF(D977="Room AC (window/wall)",'Emission Factors'!$F$53,IF(D977="Room AC (PTAC/PTHP)",'Emission Factors'!$F$54,IF(D977="Residential AC",'Emission Factors'!$F$55,IF(D977="Residential HP",'Emission Factors'!$F$56,IF(D977="Commercial AC (&gt;=65k to &lt;135,000k Btu/hr)",'Emission Factors'!$F$57,IF(D977="Commercial AC (&gt;=135,000k Btu/hr)",'Emission Factors'!$F$58,""))))))</f>
        <v/>
      </c>
      <c r="M977" s="211" t="str">
        <f>IF(D977="Room AC (window/wall)",'Emission Factors'!$G$53,IF(D977="Room AC (PTAC/PTHP)",'Emission Factors'!$G$54,IF(D977="Residential AC",'Emission Factors'!$G$55,IF(D977="Residential HP",'Emission Factors'!$G$56,IF(D977="Commercial AC (&gt;=65k to &lt;135,000k Btu/hr)",'Emission Factors'!$G$57,IF(D977="Commercial AC (&gt;=135,000k Btu/hr)",'Emission Factors'!$G$58,""))))))</f>
        <v/>
      </c>
      <c r="N977" s="96"/>
      <c r="O977" s="209" t="str">
        <f>IF(ISBLANK(D977),"",(IF(D977="Room AC (window/wall)",'Emission Factors'!$C$53,IF(D977="Room AC (PTAC/PTHP)",'Emission Factors'!$C$54,IF(D977="Residential AC",'Emission Factors'!$C$55,IF(D977="Residential HP",'Emission Factors'!$C$56,IF(D977="Commercial AC (&gt;=65k to &lt;135,000k Btu/hr)",'Emission Factors'!$C$57,IF(D977="Commercial AC (&gt;=135,000k Btu/hr)",'Emission Factors'!$C$58,""))))))))</f>
        <v/>
      </c>
      <c r="P977" s="209" t="str">
        <f t="shared" si="150"/>
        <v/>
      </c>
      <c r="Q977" s="95"/>
      <c r="R977" s="256"/>
      <c r="S977" s="256"/>
      <c r="T977" s="96"/>
      <c r="U977" s="211" t="str">
        <f>IF(Q977="Room AC (window/wall)",'Emission Factors'!$E$53,IF(AND(Q977="Room AC (PTAC/PTHP)",ISBLANK(T977)),"Error",IF(AND(Q977="Room AC (PTAC/PTHP)",T977&gt;0),T977,IF(Q977="Residential AC",'Emission Factors'!$E$55,IF(AND(Q977="Residential HP",ISBLANK(T977)),"Error",IF(AND(Q977="Residential HP",T977&gt;0),T977,IF(Q977="Commercial AC (&gt;=65k to &lt;135,000k Btu/hr)",'Emission Factors'!$E$57,IF(Q977="Commercial AC (&gt;=135,000k Btu/hr)",'Emission Factors'!$E$58,""))))))))</f>
        <v/>
      </c>
      <c r="V977" s="95"/>
      <c r="W977" s="211" t="str">
        <f>IF(ISBLANK(V977),"",VLOOKUP(V977,'Emission Factors'!$C$81:$G$221,4,FALSE))</f>
        <v/>
      </c>
      <c r="X977" s="210" t="str">
        <f>IF(Q977="Room AC (window/wall)",'Emission Factors'!$F$53,IF(Q977="Room AC (PTAC/PTHP)",'Emission Factors'!$F$54,IF(Q977="Residential AC",'Emission Factors'!$F$55,IF(Q977="Residential HP",'Emission Factors'!$F$56,IF(Q977="Commercial AC (&gt;=65k to &lt;135,000k Btu/hr)",'Emission Factors'!$F$57,IF(Q977="Commercial AC (&gt;=135,000k Btu/hr)",'Emission Factors'!$F$58,""))))))</f>
        <v/>
      </c>
      <c r="Y977" s="211" t="str">
        <f>IF(Q977="Room AC (window/wall)",'Emission Factors'!$G$53,IF(Q977="Room AC (PTAC/PTHP)",'Emission Factors'!$G$54,IF(Q977="Residential AC",'Emission Factors'!$G$55,IF(Q977="Residential HP",'Emission Factors'!$G$56,IF(Q977="Commercial AC (&gt;=65k to &lt;135,000k Btu/hr)",'Emission Factors'!$G$57,IF(Q977="Commercial AC (&gt;=135,000k Btu/hr)",'Emission Factors'!$G$58,""))))))</f>
        <v/>
      </c>
      <c r="Z977" s="96"/>
      <c r="AA977" s="97" t="str">
        <f t="shared" si="151"/>
        <v/>
      </c>
      <c r="AB977" s="97" t="str">
        <f t="shared" si="152"/>
        <v/>
      </c>
      <c r="AC977" s="246" t="str">
        <f t="shared" si="153"/>
        <v/>
      </c>
      <c r="AD977" s="97" t="str">
        <f t="shared" si="154"/>
        <v/>
      </c>
      <c r="AE977" s="97" t="str">
        <f t="shared" si="155"/>
        <v/>
      </c>
      <c r="AF977" s="252" t="str">
        <f t="shared" si="156"/>
        <v/>
      </c>
      <c r="AG977" s="254" t="str">
        <f t="shared" si="157"/>
        <v/>
      </c>
      <c r="AH977" s="248" t="str">
        <f t="shared" si="158"/>
        <v/>
      </c>
      <c r="AI977" s="249" t="str">
        <f t="shared" si="159"/>
        <v/>
      </c>
    </row>
    <row r="978" spans="2:35" x14ac:dyDescent="0.3">
      <c r="B978" s="94"/>
      <c r="C978" s="95"/>
      <c r="D978" s="95"/>
      <c r="E978" s="95"/>
      <c r="F978" s="94"/>
      <c r="G978" s="145"/>
      <c r="H978" s="245"/>
      <c r="I978" s="211" t="str">
        <f>IF(D978="Room AC (window/wall)",'Emission Factors'!$E$53,IF(D978="Room AC (PTAC/PTHP)",H978,IF(D978="Residential AC",'Emission Factors'!$E$55,IF(D978="Residential HP",H978,IF(D978="Commercial AC (&gt;=65k to &lt;135,000k Btu/hr)",'Emission Factors'!$E$57,IF(D978="Commercial AC (&gt;=135,000k Btu/hr)",'Emission Factors'!$E$58,""))))))</f>
        <v/>
      </c>
      <c r="J978" s="96"/>
      <c r="K978" s="211" t="str">
        <f>IF(ISBLANK(J978),"",VLOOKUP(J978,'Emission Factors'!$C$81:$G$221,4,FALSE))</f>
        <v/>
      </c>
      <c r="L978" s="210" t="str">
        <f>IF(D978="Room AC (window/wall)",'Emission Factors'!$F$53,IF(D978="Room AC (PTAC/PTHP)",'Emission Factors'!$F$54,IF(D978="Residential AC",'Emission Factors'!$F$55,IF(D978="Residential HP",'Emission Factors'!$F$56,IF(D978="Commercial AC (&gt;=65k to &lt;135,000k Btu/hr)",'Emission Factors'!$F$57,IF(D978="Commercial AC (&gt;=135,000k Btu/hr)",'Emission Factors'!$F$58,""))))))</f>
        <v/>
      </c>
      <c r="M978" s="211" t="str">
        <f>IF(D978="Room AC (window/wall)",'Emission Factors'!$G$53,IF(D978="Room AC (PTAC/PTHP)",'Emission Factors'!$G$54,IF(D978="Residential AC",'Emission Factors'!$G$55,IF(D978="Residential HP",'Emission Factors'!$G$56,IF(D978="Commercial AC (&gt;=65k to &lt;135,000k Btu/hr)",'Emission Factors'!$G$57,IF(D978="Commercial AC (&gt;=135,000k Btu/hr)",'Emission Factors'!$G$58,""))))))</f>
        <v/>
      </c>
      <c r="N978" s="96"/>
      <c r="O978" s="209" t="str">
        <f>IF(ISBLANK(D978),"",(IF(D978="Room AC (window/wall)",'Emission Factors'!$C$53,IF(D978="Room AC (PTAC/PTHP)",'Emission Factors'!$C$54,IF(D978="Residential AC",'Emission Factors'!$C$55,IF(D978="Residential HP",'Emission Factors'!$C$56,IF(D978="Commercial AC (&gt;=65k to &lt;135,000k Btu/hr)",'Emission Factors'!$C$57,IF(D978="Commercial AC (&gt;=135,000k Btu/hr)",'Emission Factors'!$C$58,""))))))))</f>
        <v/>
      </c>
      <c r="P978" s="209" t="str">
        <f t="shared" si="150"/>
        <v/>
      </c>
      <c r="Q978" s="95"/>
      <c r="R978" s="256"/>
      <c r="S978" s="256"/>
      <c r="T978" s="96"/>
      <c r="U978" s="211" t="str">
        <f>IF(Q978="Room AC (window/wall)",'Emission Factors'!$E$53,IF(AND(Q978="Room AC (PTAC/PTHP)",ISBLANK(T978)),"Error",IF(AND(Q978="Room AC (PTAC/PTHP)",T978&gt;0),T978,IF(Q978="Residential AC",'Emission Factors'!$E$55,IF(AND(Q978="Residential HP",ISBLANK(T978)),"Error",IF(AND(Q978="Residential HP",T978&gt;0),T978,IF(Q978="Commercial AC (&gt;=65k to &lt;135,000k Btu/hr)",'Emission Factors'!$E$57,IF(Q978="Commercial AC (&gt;=135,000k Btu/hr)",'Emission Factors'!$E$58,""))))))))</f>
        <v/>
      </c>
      <c r="V978" s="95"/>
      <c r="W978" s="211" t="str">
        <f>IF(ISBLANK(V978),"",VLOOKUP(V978,'Emission Factors'!$C$81:$G$221,4,FALSE))</f>
        <v/>
      </c>
      <c r="X978" s="210" t="str">
        <f>IF(Q978="Room AC (window/wall)",'Emission Factors'!$F$53,IF(Q978="Room AC (PTAC/PTHP)",'Emission Factors'!$F$54,IF(Q978="Residential AC",'Emission Factors'!$F$55,IF(Q978="Residential HP",'Emission Factors'!$F$56,IF(Q978="Commercial AC (&gt;=65k to &lt;135,000k Btu/hr)",'Emission Factors'!$F$57,IF(Q978="Commercial AC (&gt;=135,000k Btu/hr)",'Emission Factors'!$F$58,""))))))</f>
        <v/>
      </c>
      <c r="Y978" s="211" t="str">
        <f>IF(Q978="Room AC (window/wall)",'Emission Factors'!$G$53,IF(Q978="Room AC (PTAC/PTHP)",'Emission Factors'!$G$54,IF(Q978="Residential AC",'Emission Factors'!$G$55,IF(Q978="Residential HP",'Emission Factors'!$G$56,IF(Q978="Commercial AC (&gt;=65k to &lt;135,000k Btu/hr)",'Emission Factors'!$G$57,IF(Q978="Commercial AC (&gt;=135,000k Btu/hr)",'Emission Factors'!$G$58,""))))))</f>
        <v/>
      </c>
      <c r="Z978" s="96"/>
      <c r="AA978" s="97" t="str">
        <f t="shared" si="151"/>
        <v/>
      </c>
      <c r="AB978" s="97" t="str">
        <f t="shared" si="152"/>
        <v/>
      </c>
      <c r="AC978" s="246" t="str">
        <f t="shared" si="153"/>
        <v/>
      </c>
      <c r="AD978" s="97" t="str">
        <f t="shared" si="154"/>
        <v/>
      </c>
      <c r="AE978" s="97" t="str">
        <f t="shared" si="155"/>
        <v/>
      </c>
      <c r="AF978" s="252" t="str">
        <f t="shared" si="156"/>
        <v/>
      </c>
      <c r="AG978" s="254" t="str">
        <f t="shared" si="157"/>
        <v/>
      </c>
      <c r="AH978" s="248" t="str">
        <f t="shared" si="158"/>
        <v/>
      </c>
      <c r="AI978" s="249" t="str">
        <f t="shared" si="159"/>
        <v/>
      </c>
    </row>
    <row r="979" spans="2:35" x14ac:dyDescent="0.3">
      <c r="B979" s="94"/>
      <c r="C979" s="95"/>
      <c r="D979" s="95"/>
      <c r="E979" s="95"/>
      <c r="F979" s="94"/>
      <c r="G979" s="145"/>
      <c r="H979" s="245"/>
      <c r="I979" s="211" t="str">
        <f>IF(D979="Room AC (window/wall)",'Emission Factors'!$E$53,IF(D979="Room AC (PTAC/PTHP)",H979,IF(D979="Residential AC",'Emission Factors'!$E$55,IF(D979="Residential HP",H979,IF(D979="Commercial AC (&gt;=65k to &lt;135,000k Btu/hr)",'Emission Factors'!$E$57,IF(D979="Commercial AC (&gt;=135,000k Btu/hr)",'Emission Factors'!$E$58,""))))))</f>
        <v/>
      </c>
      <c r="J979" s="96"/>
      <c r="K979" s="211" t="str">
        <f>IF(ISBLANK(J979),"",VLOOKUP(J979,'Emission Factors'!$C$81:$G$221,4,FALSE))</f>
        <v/>
      </c>
      <c r="L979" s="210" t="str">
        <f>IF(D979="Room AC (window/wall)",'Emission Factors'!$F$53,IF(D979="Room AC (PTAC/PTHP)",'Emission Factors'!$F$54,IF(D979="Residential AC",'Emission Factors'!$F$55,IF(D979="Residential HP",'Emission Factors'!$F$56,IF(D979="Commercial AC (&gt;=65k to &lt;135,000k Btu/hr)",'Emission Factors'!$F$57,IF(D979="Commercial AC (&gt;=135,000k Btu/hr)",'Emission Factors'!$F$58,""))))))</f>
        <v/>
      </c>
      <c r="M979" s="211" t="str">
        <f>IF(D979="Room AC (window/wall)",'Emission Factors'!$G$53,IF(D979="Room AC (PTAC/PTHP)",'Emission Factors'!$G$54,IF(D979="Residential AC",'Emission Factors'!$G$55,IF(D979="Residential HP",'Emission Factors'!$G$56,IF(D979="Commercial AC (&gt;=65k to &lt;135,000k Btu/hr)",'Emission Factors'!$G$57,IF(D979="Commercial AC (&gt;=135,000k Btu/hr)",'Emission Factors'!$G$58,""))))))</f>
        <v/>
      </c>
      <c r="N979" s="96"/>
      <c r="O979" s="209" t="str">
        <f>IF(ISBLANK(D979),"",(IF(D979="Room AC (window/wall)",'Emission Factors'!$C$53,IF(D979="Room AC (PTAC/PTHP)",'Emission Factors'!$C$54,IF(D979="Residential AC",'Emission Factors'!$C$55,IF(D979="Residential HP",'Emission Factors'!$C$56,IF(D979="Commercial AC (&gt;=65k to &lt;135,000k Btu/hr)",'Emission Factors'!$C$57,IF(D979="Commercial AC (&gt;=135,000k Btu/hr)",'Emission Factors'!$C$58,""))))))))</f>
        <v/>
      </c>
      <c r="P979" s="209" t="str">
        <f t="shared" si="150"/>
        <v/>
      </c>
      <c r="Q979" s="95"/>
      <c r="R979" s="256"/>
      <c r="S979" s="256"/>
      <c r="T979" s="96"/>
      <c r="U979" s="211" t="str">
        <f>IF(Q979="Room AC (window/wall)",'Emission Factors'!$E$53,IF(AND(Q979="Room AC (PTAC/PTHP)",ISBLANK(T979)),"Error",IF(AND(Q979="Room AC (PTAC/PTHP)",T979&gt;0),T979,IF(Q979="Residential AC",'Emission Factors'!$E$55,IF(AND(Q979="Residential HP",ISBLANK(T979)),"Error",IF(AND(Q979="Residential HP",T979&gt;0),T979,IF(Q979="Commercial AC (&gt;=65k to &lt;135,000k Btu/hr)",'Emission Factors'!$E$57,IF(Q979="Commercial AC (&gt;=135,000k Btu/hr)",'Emission Factors'!$E$58,""))))))))</f>
        <v/>
      </c>
      <c r="V979" s="95"/>
      <c r="W979" s="211" t="str">
        <f>IF(ISBLANK(V979),"",VLOOKUP(V979,'Emission Factors'!$C$81:$G$221,4,FALSE))</f>
        <v/>
      </c>
      <c r="X979" s="210" t="str">
        <f>IF(Q979="Room AC (window/wall)",'Emission Factors'!$F$53,IF(Q979="Room AC (PTAC/PTHP)",'Emission Factors'!$F$54,IF(Q979="Residential AC",'Emission Factors'!$F$55,IF(Q979="Residential HP",'Emission Factors'!$F$56,IF(Q979="Commercial AC (&gt;=65k to &lt;135,000k Btu/hr)",'Emission Factors'!$F$57,IF(Q979="Commercial AC (&gt;=135,000k Btu/hr)",'Emission Factors'!$F$58,""))))))</f>
        <v/>
      </c>
      <c r="Y979" s="211" t="str">
        <f>IF(Q979="Room AC (window/wall)",'Emission Factors'!$G$53,IF(Q979="Room AC (PTAC/PTHP)",'Emission Factors'!$G$54,IF(Q979="Residential AC",'Emission Factors'!$G$55,IF(Q979="Residential HP",'Emission Factors'!$G$56,IF(Q979="Commercial AC (&gt;=65k to &lt;135,000k Btu/hr)",'Emission Factors'!$G$57,IF(Q979="Commercial AC (&gt;=135,000k Btu/hr)",'Emission Factors'!$G$58,""))))))</f>
        <v/>
      </c>
      <c r="Z979" s="96"/>
      <c r="AA979" s="97" t="str">
        <f t="shared" si="151"/>
        <v/>
      </c>
      <c r="AB979" s="97" t="str">
        <f t="shared" si="152"/>
        <v/>
      </c>
      <c r="AC979" s="246" t="str">
        <f t="shared" si="153"/>
        <v/>
      </c>
      <c r="AD979" s="97" t="str">
        <f t="shared" si="154"/>
        <v/>
      </c>
      <c r="AE979" s="97" t="str">
        <f t="shared" si="155"/>
        <v/>
      </c>
      <c r="AF979" s="252" t="str">
        <f t="shared" si="156"/>
        <v/>
      </c>
      <c r="AG979" s="254" t="str">
        <f t="shared" si="157"/>
        <v/>
      </c>
      <c r="AH979" s="248" t="str">
        <f t="shared" si="158"/>
        <v/>
      </c>
      <c r="AI979" s="249" t="str">
        <f t="shared" si="159"/>
        <v/>
      </c>
    </row>
    <row r="980" spans="2:35" x14ac:dyDescent="0.3">
      <c r="B980" s="94"/>
      <c r="C980" s="95"/>
      <c r="D980" s="95"/>
      <c r="E980" s="95"/>
      <c r="F980" s="94"/>
      <c r="G980" s="145"/>
      <c r="H980" s="245"/>
      <c r="I980" s="211" t="str">
        <f>IF(D980="Room AC (window/wall)",'Emission Factors'!$E$53,IF(D980="Room AC (PTAC/PTHP)",H980,IF(D980="Residential AC",'Emission Factors'!$E$55,IF(D980="Residential HP",H980,IF(D980="Commercial AC (&gt;=65k to &lt;135,000k Btu/hr)",'Emission Factors'!$E$57,IF(D980="Commercial AC (&gt;=135,000k Btu/hr)",'Emission Factors'!$E$58,""))))))</f>
        <v/>
      </c>
      <c r="J980" s="96"/>
      <c r="K980" s="211" t="str">
        <f>IF(ISBLANK(J980),"",VLOOKUP(J980,'Emission Factors'!$C$81:$G$221,4,FALSE))</f>
        <v/>
      </c>
      <c r="L980" s="210" t="str">
        <f>IF(D980="Room AC (window/wall)",'Emission Factors'!$F$53,IF(D980="Room AC (PTAC/PTHP)",'Emission Factors'!$F$54,IF(D980="Residential AC",'Emission Factors'!$F$55,IF(D980="Residential HP",'Emission Factors'!$F$56,IF(D980="Commercial AC (&gt;=65k to &lt;135,000k Btu/hr)",'Emission Factors'!$F$57,IF(D980="Commercial AC (&gt;=135,000k Btu/hr)",'Emission Factors'!$F$58,""))))))</f>
        <v/>
      </c>
      <c r="M980" s="211" t="str">
        <f>IF(D980="Room AC (window/wall)",'Emission Factors'!$G$53,IF(D980="Room AC (PTAC/PTHP)",'Emission Factors'!$G$54,IF(D980="Residential AC",'Emission Factors'!$G$55,IF(D980="Residential HP",'Emission Factors'!$G$56,IF(D980="Commercial AC (&gt;=65k to &lt;135,000k Btu/hr)",'Emission Factors'!$G$57,IF(D980="Commercial AC (&gt;=135,000k Btu/hr)",'Emission Factors'!$G$58,""))))))</f>
        <v/>
      </c>
      <c r="N980" s="96"/>
      <c r="O980" s="209" t="str">
        <f>IF(ISBLANK(D980),"",(IF(D980="Room AC (window/wall)",'Emission Factors'!$C$53,IF(D980="Room AC (PTAC/PTHP)",'Emission Factors'!$C$54,IF(D980="Residential AC",'Emission Factors'!$C$55,IF(D980="Residential HP",'Emission Factors'!$C$56,IF(D980="Commercial AC (&gt;=65k to &lt;135,000k Btu/hr)",'Emission Factors'!$C$57,IF(D980="Commercial AC (&gt;=135,000k Btu/hr)",'Emission Factors'!$C$58,""))))))))</f>
        <v/>
      </c>
      <c r="P980" s="209" t="str">
        <f t="shared" si="150"/>
        <v/>
      </c>
      <c r="Q980" s="95"/>
      <c r="R980" s="256"/>
      <c r="S980" s="256"/>
      <c r="T980" s="96"/>
      <c r="U980" s="211" t="str">
        <f>IF(Q980="Room AC (window/wall)",'Emission Factors'!$E$53,IF(AND(Q980="Room AC (PTAC/PTHP)",ISBLANK(T980)),"Error",IF(AND(Q980="Room AC (PTAC/PTHP)",T980&gt;0),T980,IF(Q980="Residential AC",'Emission Factors'!$E$55,IF(AND(Q980="Residential HP",ISBLANK(T980)),"Error",IF(AND(Q980="Residential HP",T980&gt;0),T980,IF(Q980="Commercial AC (&gt;=65k to &lt;135,000k Btu/hr)",'Emission Factors'!$E$57,IF(Q980="Commercial AC (&gt;=135,000k Btu/hr)",'Emission Factors'!$E$58,""))))))))</f>
        <v/>
      </c>
      <c r="V980" s="95"/>
      <c r="W980" s="211" t="str">
        <f>IF(ISBLANK(V980),"",VLOOKUP(V980,'Emission Factors'!$C$81:$G$221,4,FALSE))</f>
        <v/>
      </c>
      <c r="X980" s="210" t="str">
        <f>IF(Q980="Room AC (window/wall)",'Emission Factors'!$F$53,IF(Q980="Room AC (PTAC/PTHP)",'Emission Factors'!$F$54,IF(Q980="Residential AC",'Emission Factors'!$F$55,IF(Q980="Residential HP",'Emission Factors'!$F$56,IF(Q980="Commercial AC (&gt;=65k to &lt;135,000k Btu/hr)",'Emission Factors'!$F$57,IF(Q980="Commercial AC (&gt;=135,000k Btu/hr)",'Emission Factors'!$F$58,""))))))</f>
        <v/>
      </c>
      <c r="Y980" s="211" t="str">
        <f>IF(Q980="Room AC (window/wall)",'Emission Factors'!$G$53,IF(Q980="Room AC (PTAC/PTHP)",'Emission Factors'!$G$54,IF(Q980="Residential AC",'Emission Factors'!$G$55,IF(Q980="Residential HP",'Emission Factors'!$G$56,IF(Q980="Commercial AC (&gt;=65k to &lt;135,000k Btu/hr)",'Emission Factors'!$G$57,IF(Q980="Commercial AC (&gt;=135,000k Btu/hr)",'Emission Factors'!$G$58,""))))))</f>
        <v/>
      </c>
      <c r="Z980" s="96"/>
      <c r="AA980" s="97" t="str">
        <f t="shared" si="151"/>
        <v/>
      </c>
      <c r="AB980" s="97" t="str">
        <f t="shared" si="152"/>
        <v/>
      </c>
      <c r="AC980" s="246" t="str">
        <f t="shared" si="153"/>
        <v/>
      </c>
      <c r="AD980" s="97" t="str">
        <f t="shared" si="154"/>
        <v/>
      </c>
      <c r="AE980" s="97" t="str">
        <f t="shared" si="155"/>
        <v/>
      </c>
      <c r="AF980" s="252" t="str">
        <f t="shared" si="156"/>
        <v/>
      </c>
      <c r="AG980" s="254" t="str">
        <f t="shared" si="157"/>
        <v/>
      </c>
      <c r="AH980" s="248" t="str">
        <f t="shared" si="158"/>
        <v/>
      </c>
      <c r="AI980" s="249" t="str">
        <f t="shared" si="159"/>
        <v/>
      </c>
    </row>
    <row r="981" spans="2:35" x14ac:dyDescent="0.3">
      <c r="B981" s="94"/>
      <c r="C981" s="95"/>
      <c r="D981" s="95"/>
      <c r="E981" s="95"/>
      <c r="F981" s="94"/>
      <c r="G981" s="145"/>
      <c r="H981" s="245"/>
      <c r="I981" s="211" t="str">
        <f>IF(D981="Room AC (window/wall)",'Emission Factors'!$E$53,IF(D981="Room AC (PTAC/PTHP)",H981,IF(D981="Residential AC",'Emission Factors'!$E$55,IF(D981="Residential HP",H981,IF(D981="Commercial AC (&gt;=65k to &lt;135,000k Btu/hr)",'Emission Factors'!$E$57,IF(D981="Commercial AC (&gt;=135,000k Btu/hr)",'Emission Factors'!$E$58,""))))))</f>
        <v/>
      </c>
      <c r="J981" s="96"/>
      <c r="K981" s="211" t="str">
        <f>IF(ISBLANK(J981),"",VLOOKUP(J981,'Emission Factors'!$C$81:$G$221,4,FALSE))</f>
        <v/>
      </c>
      <c r="L981" s="210" t="str">
        <f>IF(D981="Room AC (window/wall)",'Emission Factors'!$F$53,IF(D981="Room AC (PTAC/PTHP)",'Emission Factors'!$F$54,IF(D981="Residential AC",'Emission Factors'!$F$55,IF(D981="Residential HP",'Emission Factors'!$F$56,IF(D981="Commercial AC (&gt;=65k to &lt;135,000k Btu/hr)",'Emission Factors'!$F$57,IF(D981="Commercial AC (&gt;=135,000k Btu/hr)",'Emission Factors'!$F$58,""))))))</f>
        <v/>
      </c>
      <c r="M981" s="211" t="str">
        <f>IF(D981="Room AC (window/wall)",'Emission Factors'!$G$53,IF(D981="Room AC (PTAC/PTHP)",'Emission Factors'!$G$54,IF(D981="Residential AC",'Emission Factors'!$G$55,IF(D981="Residential HP",'Emission Factors'!$G$56,IF(D981="Commercial AC (&gt;=65k to &lt;135,000k Btu/hr)",'Emission Factors'!$G$57,IF(D981="Commercial AC (&gt;=135,000k Btu/hr)",'Emission Factors'!$G$58,""))))))</f>
        <v/>
      </c>
      <c r="N981" s="96"/>
      <c r="O981" s="209" t="str">
        <f>IF(ISBLANK(D981),"",(IF(D981="Room AC (window/wall)",'Emission Factors'!$C$53,IF(D981="Room AC (PTAC/PTHP)",'Emission Factors'!$C$54,IF(D981="Residential AC",'Emission Factors'!$C$55,IF(D981="Residential HP",'Emission Factors'!$C$56,IF(D981="Commercial AC (&gt;=65k to &lt;135,000k Btu/hr)",'Emission Factors'!$C$57,IF(D981="Commercial AC (&gt;=135,000k Btu/hr)",'Emission Factors'!$C$58,""))))))))</f>
        <v/>
      </c>
      <c r="P981" s="209" t="str">
        <f t="shared" si="150"/>
        <v/>
      </c>
      <c r="Q981" s="95"/>
      <c r="R981" s="256"/>
      <c r="S981" s="256"/>
      <c r="T981" s="96"/>
      <c r="U981" s="211" t="str">
        <f>IF(Q981="Room AC (window/wall)",'Emission Factors'!$E$53,IF(AND(Q981="Room AC (PTAC/PTHP)",ISBLANK(T981)),"Error",IF(AND(Q981="Room AC (PTAC/PTHP)",T981&gt;0),T981,IF(Q981="Residential AC",'Emission Factors'!$E$55,IF(AND(Q981="Residential HP",ISBLANK(T981)),"Error",IF(AND(Q981="Residential HP",T981&gt;0),T981,IF(Q981="Commercial AC (&gt;=65k to &lt;135,000k Btu/hr)",'Emission Factors'!$E$57,IF(Q981="Commercial AC (&gt;=135,000k Btu/hr)",'Emission Factors'!$E$58,""))))))))</f>
        <v/>
      </c>
      <c r="V981" s="95"/>
      <c r="W981" s="211" t="str">
        <f>IF(ISBLANK(V981),"",VLOOKUP(V981,'Emission Factors'!$C$81:$G$221,4,FALSE))</f>
        <v/>
      </c>
      <c r="X981" s="210" t="str">
        <f>IF(Q981="Room AC (window/wall)",'Emission Factors'!$F$53,IF(Q981="Room AC (PTAC/PTHP)",'Emission Factors'!$F$54,IF(Q981="Residential AC",'Emission Factors'!$F$55,IF(Q981="Residential HP",'Emission Factors'!$F$56,IF(Q981="Commercial AC (&gt;=65k to &lt;135,000k Btu/hr)",'Emission Factors'!$F$57,IF(Q981="Commercial AC (&gt;=135,000k Btu/hr)",'Emission Factors'!$F$58,""))))))</f>
        <v/>
      </c>
      <c r="Y981" s="211" t="str">
        <f>IF(Q981="Room AC (window/wall)",'Emission Factors'!$G$53,IF(Q981="Room AC (PTAC/PTHP)",'Emission Factors'!$G$54,IF(Q981="Residential AC",'Emission Factors'!$G$55,IF(Q981="Residential HP",'Emission Factors'!$G$56,IF(Q981="Commercial AC (&gt;=65k to &lt;135,000k Btu/hr)",'Emission Factors'!$G$57,IF(Q981="Commercial AC (&gt;=135,000k Btu/hr)",'Emission Factors'!$G$58,""))))))</f>
        <v/>
      </c>
      <c r="Z981" s="96"/>
      <c r="AA981" s="97" t="str">
        <f t="shared" si="151"/>
        <v/>
      </c>
      <c r="AB981" s="97" t="str">
        <f t="shared" si="152"/>
        <v/>
      </c>
      <c r="AC981" s="246" t="str">
        <f t="shared" si="153"/>
        <v/>
      </c>
      <c r="AD981" s="97" t="str">
        <f t="shared" si="154"/>
        <v/>
      </c>
      <c r="AE981" s="97" t="str">
        <f t="shared" si="155"/>
        <v/>
      </c>
      <c r="AF981" s="252" t="str">
        <f t="shared" si="156"/>
        <v/>
      </c>
      <c r="AG981" s="254" t="str">
        <f t="shared" si="157"/>
        <v/>
      </c>
      <c r="AH981" s="248" t="str">
        <f t="shared" si="158"/>
        <v/>
      </c>
      <c r="AI981" s="249" t="str">
        <f t="shared" si="159"/>
        <v/>
      </c>
    </row>
    <row r="982" spans="2:35" x14ac:dyDescent="0.3">
      <c r="B982" s="94"/>
      <c r="C982" s="95"/>
      <c r="D982" s="95"/>
      <c r="E982" s="95"/>
      <c r="F982" s="94"/>
      <c r="G982" s="145"/>
      <c r="H982" s="245"/>
      <c r="I982" s="211" t="str">
        <f>IF(D982="Room AC (window/wall)",'Emission Factors'!$E$53,IF(D982="Room AC (PTAC/PTHP)",H982,IF(D982="Residential AC",'Emission Factors'!$E$55,IF(D982="Residential HP",H982,IF(D982="Commercial AC (&gt;=65k to &lt;135,000k Btu/hr)",'Emission Factors'!$E$57,IF(D982="Commercial AC (&gt;=135,000k Btu/hr)",'Emission Factors'!$E$58,""))))))</f>
        <v/>
      </c>
      <c r="J982" s="96"/>
      <c r="K982" s="211" t="str">
        <f>IF(ISBLANK(J982),"",VLOOKUP(J982,'Emission Factors'!$C$81:$G$221,4,FALSE))</f>
        <v/>
      </c>
      <c r="L982" s="210" t="str">
        <f>IF(D982="Room AC (window/wall)",'Emission Factors'!$F$53,IF(D982="Room AC (PTAC/PTHP)",'Emission Factors'!$F$54,IF(D982="Residential AC",'Emission Factors'!$F$55,IF(D982="Residential HP",'Emission Factors'!$F$56,IF(D982="Commercial AC (&gt;=65k to &lt;135,000k Btu/hr)",'Emission Factors'!$F$57,IF(D982="Commercial AC (&gt;=135,000k Btu/hr)",'Emission Factors'!$F$58,""))))))</f>
        <v/>
      </c>
      <c r="M982" s="211" t="str">
        <f>IF(D982="Room AC (window/wall)",'Emission Factors'!$G$53,IF(D982="Room AC (PTAC/PTHP)",'Emission Factors'!$G$54,IF(D982="Residential AC",'Emission Factors'!$G$55,IF(D982="Residential HP",'Emission Factors'!$G$56,IF(D982="Commercial AC (&gt;=65k to &lt;135,000k Btu/hr)",'Emission Factors'!$G$57,IF(D982="Commercial AC (&gt;=135,000k Btu/hr)",'Emission Factors'!$G$58,""))))))</f>
        <v/>
      </c>
      <c r="N982" s="96"/>
      <c r="O982" s="209" t="str">
        <f>IF(ISBLANK(D982),"",(IF(D982="Room AC (window/wall)",'Emission Factors'!$C$53,IF(D982="Room AC (PTAC/PTHP)",'Emission Factors'!$C$54,IF(D982="Residential AC",'Emission Factors'!$C$55,IF(D982="Residential HP",'Emission Factors'!$C$56,IF(D982="Commercial AC (&gt;=65k to &lt;135,000k Btu/hr)",'Emission Factors'!$C$57,IF(D982="Commercial AC (&gt;=135,000k Btu/hr)",'Emission Factors'!$C$58,""))))))))</f>
        <v/>
      </c>
      <c r="P982" s="209" t="str">
        <f t="shared" si="150"/>
        <v/>
      </c>
      <c r="Q982" s="95"/>
      <c r="R982" s="256"/>
      <c r="S982" s="256"/>
      <c r="T982" s="96"/>
      <c r="U982" s="211" t="str">
        <f>IF(Q982="Room AC (window/wall)",'Emission Factors'!$E$53,IF(AND(Q982="Room AC (PTAC/PTHP)",ISBLANK(T982)),"Error",IF(AND(Q982="Room AC (PTAC/PTHP)",T982&gt;0),T982,IF(Q982="Residential AC",'Emission Factors'!$E$55,IF(AND(Q982="Residential HP",ISBLANK(T982)),"Error",IF(AND(Q982="Residential HP",T982&gt;0),T982,IF(Q982="Commercial AC (&gt;=65k to &lt;135,000k Btu/hr)",'Emission Factors'!$E$57,IF(Q982="Commercial AC (&gt;=135,000k Btu/hr)",'Emission Factors'!$E$58,""))))))))</f>
        <v/>
      </c>
      <c r="V982" s="95"/>
      <c r="W982" s="211" t="str">
        <f>IF(ISBLANK(V982),"",VLOOKUP(V982,'Emission Factors'!$C$81:$G$221,4,FALSE))</f>
        <v/>
      </c>
      <c r="X982" s="210" t="str">
        <f>IF(Q982="Room AC (window/wall)",'Emission Factors'!$F$53,IF(Q982="Room AC (PTAC/PTHP)",'Emission Factors'!$F$54,IF(Q982="Residential AC",'Emission Factors'!$F$55,IF(Q982="Residential HP",'Emission Factors'!$F$56,IF(Q982="Commercial AC (&gt;=65k to &lt;135,000k Btu/hr)",'Emission Factors'!$F$57,IF(Q982="Commercial AC (&gt;=135,000k Btu/hr)",'Emission Factors'!$F$58,""))))))</f>
        <v/>
      </c>
      <c r="Y982" s="211" t="str">
        <f>IF(Q982="Room AC (window/wall)",'Emission Factors'!$G$53,IF(Q982="Room AC (PTAC/PTHP)",'Emission Factors'!$G$54,IF(Q982="Residential AC",'Emission Factors'!$G$55,IF(Q982="Residential HP",'Emission Factors'!$G$56,IF(Q982="Commercial AC (&gt;=65k to &lt;135,000k Btu/hr)",'Emission Factors'!$G$57,IF(Q982="Commercial AC (&gt;=135,000k Btu/hr)",'Emission Factors'!$G$58,""))))))</f>
        <v/>
      </c>
      <c r="Z982" s="96"/>
      <c r="AA982" s="97" t="str">
        <f t="shared" si="151"/>
        <v/>
      </c>
      <c r="AB982" s="97" t="str">
        <f t="shared" si="152"/>
        <v/>
      </c>
      <c r="AC982" s="246" t="str">
        <f t="shared" si="153"/>
        <v/>
      </c>
      <c r="AD982" s="97" t="str">
        <f t="shared" si="154"/>
        <v/>
      </c>
      <c r="AE982" s="97" t="str">
        <f t="shared" si="155"/>
        <v/>
      </c>
      <c r="AF982" s="252" t="str">
        <f t="shared" si="156"/>
        <v/>
      </c>
      <c r="AG982" s="254" t="str">
        <f t="shared" si="157"/>
        <v/>
      </c>
      <c r="AH982" s="248" t="str">
        <f t="shared" si="158"/>
        <v/>
      </c>
      <c r="AI982" s="249" t="str">
        <f t="shared" si="159"/>
        <v/>
      </c>
    </row>
    <row r="983" spans="2:35" x14ac:dyDescent="0.3">
      <c r="B983" s="94"/>
      <c r="C983" s="95"/>
      <c r="D983" s="95"/>
      <c r="E983" s="95"/>
      <c r="F983" s="94"/>
      <c r="G983" s="145"/>
      <c r="H983" s="245"/>
      <c r="I983" s="211" t="str">
        <f>IF(D983="Room AC (window/wall)",'Emission Factors'!$E$53,IF(D983="Room AC (PTAC/PTHP)",H983,IF(D983="Residential AC",'Emission Factors'!$E$55,IF(D983="Residential HP",H983,IF(D983="Commercial AC (&gt;=65k to &lt;135,000k Btu/hr)",'Emission Factors'!$E$57,IF(D983="Commercial AC (&gt;=135,000k Btu/hr)",'Emission Factors'!$E$58,""))))))</f>
        <v/>
      </c>
      <c r="J983" s="96"/>
      <c r="K983" s="211" t="str">
        <f>IF(ISBLANK(J983),"",VLOOKUP(J983,'Emission Factors'!$C$81:$G$221,4,FALSE))</f>
        <v/>
      </c>
      <c r="L983" s="210" t="str">
        <f>IF(D983="Room AC (window/wall)",'Emission Factors'!$F$53,IF(D983="Room AC (PTAC/PTHP)",'Emission Factors'!$F$54,IF(D983="Residential AC",'Emission Factors'!$F$55,IF(D983="Residential HP",'Emission Factors'!$F$56,IF(D983="Commercial AC (&gt;=65k to &lt;135,000k Btu/hr)",'Emission Factors'!$F$57,IF(D983="Commercial AC (&gt;=135,000k Btu/hr)",'Emission Factors'!$F$58,""))))))</f>
        <v/>
      </c>
      <c r="M983" s="211" t="str">
        <f>IF(D983="Room AC (window/wall)",'Emission Factors'!$G$53,IF(D983="Room AC (PTAC/PTHP)",'Emission Factors'!$G$54,IF(D983="Residential AC",'Emission Factors'!$G$55,IF(D983="Residential HP",'Emission Factors'!$G$56,IF(D983="Commercial AC (&gt;=65k to &lt;135,000k Btu/hr)",'Emission Factors'!$G$57,IF(D983="Commercial AC (&gt;=135,000k Btu/hr)",'Emission Factors'!$G$58,""))))))</f>
        <v/>
      </c>
      <c r="N983" s="96"/>
      <c r="O983" s="209" t="str">
        <f>IF(ISBLANK(D983),"",(IF(D983="Room AC (window/wall)",'Emission Factors'!$C$53,IF(D983="Room AC (PTAC/PTHP)",'Emission Factors'!$C$54,IF(D983="Residential AC",'Emission Factors'!$C$55,IF(D983="Residential HP",'Emission Factors'!$C$56,IF(D983="Commercial AC (&gt;=65k to &lt;135,000k Btu/hr)",'Emission Factors'!$C$57,IF(D983="Commercial AC (&gt;=135,000k Btu/hr)",'Emission Factors'!$C$58,""))))))))</f>
        <v/>
      </c>
      <c r="P983" s="209" t="str">
        <f t="shared" si="150"/>
        <v/>
      </c>
      <c r="Q983" s="95"/>
      <c r="R983" s="256"/>
      <c r="S983" s="256"/>
      <c r="T983" s="96"/>
      <c r="U983" s="211" t="str">
        <f>IF(Q983="Room AC (window/wall)",'Emission Factors'!$E$53,IF(AND(Q983="Room AC (PTAC/PTHP)",ISBLANK(T983)),"Error",IF(AND(Q983="Room AC (PTAC/PTHP)",T983&gt;0),T983,IF(Q983="Residential AC",'Emission Factors'!$E$55,IF(AND(Q983="Residential HP",ISBLANK(T983)),"Error",IF(AND(Q983="Residential HP",T983&gt;0),T983,IF(Q983="Commercial AC (&gt;=65k to &lt;135,000k Btu/hr)",'Emission Factors'!$E$57,IF(Q983="Commercial AC (&gt;=135,000k Btu/hr)",'Emission Factors'!$E$58,""))))))))</f>
        <v/>
      </c>
      <c r="V983" s="95"/>
      <c r="W983" s="211" t="str">
        <f>IF(ISBLANK(V983),"",VLOOKUP(V983,'Emission Factors'!$C$81:$G$221,4,FALSE))</f>
        <v/>
      </c>
      <c r="X983" s="210" t="str">
        <f>IF(Q983="Room AC (window/wall)",'Emission Factors'!$F$53,IF(Q983="Room AC (PTAC/PTHP)",'Emission Factors'!$F$54,IF(Q983="Residential AC",'Emission Factors'!$F$55,IF(Q983="Residential HP",'Emission Factors'!$F$56,IF(Q983="Commercial AC (&gt;=65k to &lt;135,000k Btu/hr)",'Emission Factors'!$F$57,IF(Q983="Commercial AC (&gt;=135,000k Btu/hr)",'Emission Factors'!$F$58,""))))))</f>
        <v/>
      </c>
      <c r="Y983" s="211" t="str">
        <f>IF(Q983="Room AC (window/wall)",'Emission Factors'!$G$53,IF(Q983="Room AC (PTAC/PTHP)",'Emission Factors'!$G$54,IF(Q983="Residential AC",'Emission Factors'!$G$55,IF(Q983="Residential HP",'Emission Factors'!$G$56,IF(Q983="Commercial AC (&gt;=65k to &lt;135,000k Btu/hr)",'Emission Factors'!$G$57,IF(Q983="Commercial AC (&gt;=135,000k Btu/hr)",'Emission Factors'!$G$58,""))))))</f>
        <v/>
      </c>
      <c r="Z983" s="96"/>
      <c r="AA983" s="97" t="str">
        <f t="shared" si="151"/>
        <v/>
      </c>
      <c r="AB983" s="97" t="str">
        <f t="shared" si="152"/>
        <v/>
      </c>
      <c r="AC983" s="246" t="str">
        <f t="shared" si="153"/>
        <v/>
      </c>
      <c r="AD983" s="97" t="str">
        <f t="shared" si="154"/>
        <v/>
      </c>
      <c r="AE983" s="97" t="str">
        <f t="shared" si="155"/>
        <v/>
      </c>
      <c r="AF983" s="252" t="str">
        <f t="shared" si="156"/>
        <v/>
      </c>
      <c r="AG983" s="254" t="str">
        <f t="shared" si="157"/>
        <v/>
      </c>
      <c r="AH983" s="248" t="str">
        <f t="shared" si="158"/>
        <v/>
      </c>
      <c r="AI983" s="249" t="str">
        <f t="shared" si="159"/>
        <v/>
      </c>
    </row>
    <row r="984" spans="2:35" x14ac:dyDescent="0.3">
      <c r="B984" s="94"/>
      <c r="C984" s="95"/>
      <c r="D984" s="95"/>
      <c r="E984" s="95"/>
      <c r="F984" s="94"/>
      <c r="G984" s="145"/>
      <c r="H984" s="245"/>
      <c r="I984" s="211" t="str">
        <f>IF(D984="Room AC (window/wall)",'Emission Factors'!$E$53,IF(D984="Room AC (PTAC/PTHP)",H984,IF(D984="Residential AC",'Emission Factors'!$E$55,IF(D984="Residential HP",H984,IF(D984="Commercial AC (&gt;=65k to &lt;135,000k Btu/hr)",'Emission Factors'!$E$57,IF(D984="Commercial AC (&gt;=135,000k Btu/hr)",'Emission Factors'!$E$58,""))))))</f>
        <v/>
      </c>
      <c r="J984" s="96"/>
      <c r="K984" s="211" t="str">
        <f>IF(ISBLANK(J984),"",VLOOKUP(J984,'Emission Factors'!$C$81:$G$221,4,FALSE))</f>
        <v/>
      </c>
      <c r="L984" s="210" t="str">
        <f>IF(D984="Room AC (window/wall)",'Emission Factors'!$F$53,IF(D984="Room AC (PTAC/PTHP)",'Emission Factors'!$F$54,IF(D984="Residential AC",'Emission Factors'!$F$55,IF(D984="Residential HP",'Emission Factors'!$F$56,IF(D984="Commercial AC (&gt;=65k to &lt;135,000k Btu/hr)",'Emission Factors'!$F$57,IF(D984="Commercial AC (&gt;=135,000k Btu/hr)",'Emission Factors'!$F$58,""))))))</f>
        <v/>
      </c>
      <c r="M984" s="211" t="str">
        <f>IF(D984="Room AC (window/wall)",'Emission Factors'!$G$53,IF(D984="Room AC (PTAC/PTHP)",'Emission Factors'!$G$54,IF(D984="Residential AC",'Emission Factors'!$G$55,IF(D984="Residential HP",'Emission Factors'!$G$56,IF(D984="Commercial AC (&gt;=65k to &lt;135,000k Btu/hr)",'Emission Factors'!$G$57,IF(D984="Commercial AC (&gt;=135,000k Btu/hr)",'Emission Factors'!$G$58,""))))))</f>
        <v/>
      </c>
      <c r="N984" s="96"/>
      <c r="O984" s="209" t="str">
        <f>IF(ISBLANK(D984),"",(IF(D984="Room AC (window/wall)",'Emission Factors'!$C$53,IF(D984="Room AC (PTAC/PTHP)",'Emission Factors'!$C$54,IF(D984="Residential AC",'Emission Factors'!$C$55,IF(D984="Residential HP",'Emission Factors'!$C$56,IF(D984="Commercial AC (&gt;=65k to &lt;135,000k Btu/hr)",'Emission Factors'!$C$57,IF(D984="Commercial AC (&gt;=135,000k Btu/hr)",'Emission Factors'!$C$58,""))))))))</f>
        <v/>
      </c>
      <c r="P984" s="209" t="str">
        <f t="shared" si="150"/>
        <v/>
      </c>
      <c r="Q984" s="95"/>
      <c r="R984" s="256"/>
      <c r="S984" s="256"/>
      <c r="T984" s="96"/>
      <c r="U984" s="211" t="str">
        <f>IF(Q984="Room AC (window/wall)",'Emission Factors'!$E$53,IF(AND(Q984="Room AC (PTAC/PTHP)",ISBLANK(T984)),"Error",IF(AND(Q984="Room AC (PTAC/PTHP)",T984&gt;0),T984,IF(Q984="Residential AC",'Emission Factors'!$E$55,IF(AND(Q984="Residential HP",ISBLANK(T984)),"Error",IF(AND(Q984="Residential HP",T984&gt;0),T984,IF(Q984="Commercial AC (&gt;=65k to &lt;135,000k Btu/hr)",'Emission Factors'!$E$57,IF(Q984="Commercial AC (&gt;=135,000k Btu/hr)",'Emission Factors'!$E$58,""))))))))</f>
        <v/>
      </c>
      <c r="V984" s="95"/>
      <c r="W984" s="211" t="str">
        <f>IF(ISBLANK(V984),"",VLOOKUP(V984,'Emission Factors'!$C$81:$G$221,4,FALSE))</f>
        <v/>
      </c>
      <c r="X984" s="210" t="str">
        <f>IF(Q984="Room AC (window/wall)",'Emission Factors'!$F$53,IF(Q984="Room AC (PTAC/PTHP)",'Emission Factors'!$F$54,IF(Q984="Residential AC",'Emission Factors'!$F$55,IF(Q984="Residential HP",'Emission Factors'!$F$56,IF(Q984="Commercial AC (&gt;=65k to &lt;135,000k Btu/hr)",'Emission Factors'!$F$57,IF(Q984="Commercial AC (&gt;=135,000k Btu/hr)",'Emission Factors'!$F$58,""))))))</f>
        <v/>
      </c>
      <c r="Y984" s="211" t="str">
        <f>IF(Q984="Room AC (window/wall)",'Emission Factors'!$G$53,IF(Q984="Room AC (PTAC/PTHP)",'Emission Factors'!$G$54,IF(Q984="Residential AC",'Emission Factors'!$G$55,IF(Q984="Residential HP",'Emission Factors'!$G$56,IF(Q984="Commercial AC (&gt;=65k to &lt;135,000k Btu/hr)",'Emission Factors'!$G$57,IF(Q984="Commercial AC (&gt;=135,000k Btu/hr)",'Emission Factors'!$G$58,""))))))</f>
        <v/>
      </c>
      <c r="Z984" s="96"/>
      <c r="AA984" s="97" t="str">
        <f t="shared" si="151"/>
        <v/>
      </c>
      <c r="AB984" s="97" t="str">
        <f t="shared" si="152"/>
        <v/>
      </c>
      <c r="AC984" s="246" t="str">
        <f t="shared" si="153"/>
        <v/>
      </c>
      <c r="AD984" s="97" t="str">
        <f t="shared" si="154"/>
        <v/>
      </c>
      <c r="AE984" s="97" t="str">
        <f t="shared" si="155"/>
        <v/>
      </c>
      <c r="AF984" s="252" t="str">
        <f t="shared" si="156"/>
        <v/>
      </c>
      <c r="AG984" s="254" t="str">
        <f t="shared" si="157"/>
        <v/>
      </c>
      <c r="AH984" s="248" t="str">
        <f t="shared" si="158"/>
        <v/>
      </c>
      <c r="AI984" s="249" t="str">
        <f t="shared" si="159"/>
        <v/>
      </c>
    </row>
    <row r="985" spans="2:35" x14ac:dyDescent="0.3">
      <c r="B985" s="94"/>
      <c r="C985" s="95"/>
      <c r="D985" s="95"/>
      <c r="E985" s="95"/>
      <c r="F985" s="94"/>
      <c r="G985" s="145"/>
      <c r="H985" s="245"/>
      <c r="I985" s="211" t="str">
        <f>IF(D985="Room AC (window/wall)",'Emission Factors'!$E$53,IF(D985="Room AC (PTAC/PTHP)",H985,IF(D985="Residential AC",'Emission Factors'!$E$55,IF(D985="Residential HP",H985,IF(D985="Commercial AC (&gt;=65k to &lt;135,000k Btu/hr)",'Emission Factors'!$E$57,IF(D985="Commercial AC (&gt;=135,000k Btu/hr)",'Emission Factors'!$E$58,""))))))</f>
        <v/>
      </c>
      <c r="J985" s="96"/>
      <c r="K985" s="211" t="str">
        <f>IF(ISBLANK(J985),"",VLOOKUP(J985,'Emission Factors'!$C$81:$G$221,4,FALSE))</f>
        <v/>
      </c>
      <c r="L985" s="210" t="str">
        <f>IF(D985="Room AC (window/wall)",'Emission Factors'!$F$53,IF(D985="Room AC (PTAC/PTHP)",'Emission Factors'!$F$54,IF(D985="Residential AC",'Emission Factors'!$F$55,IF(D985="Residential HP",'Emission Factors'!$F$56,IF(D985="Commercial AC (&gt;=65k to &lt;135,000k Btu/hr)",'Emission Factors'!$F$57,IF(D985="Commercial AC (&gt;=135,000k Btu/hr)",'Emission Factors'!$F$58,""))))))</f>
        <v/>
      </c>
      <c r="M985" s="211" t="str">
        <f>IF(D985="Room AC (window/wall)",'Emission Factors'!$G$53,IF(D985="Room AC (PTAC/PTHP)",'Emission Factors'!$G$54,IF(D985="Residential AC",'Emission Factors'!$G$55,IF(D985="Residential HP",'Emission Factors'!$G$56,IF(D985="Commercial AC (&gt;=65k to &lt;135,000k Btu/hr)",'Emission Factors'!$G$57,IF(D985="Commercial AC (&gt;=135,000k Btu/hr)",'Emission Factors'!$G$58,""))))))</f>
        <v/>
      </c>
      <c r="N985" s="96"/>
      <c r="O985" s="209" t="str">
        <f>IF(ISBLANK(D985),"",(IF(D985="Room AC (window/wall)",'Emission Factors'!$C$53,IF(D985="Room AC (PTAC/PTHP)",'Emission Factors'!$C$54,IF(D985="Residential AC",'Emission Factors'!$C$55,IF(D985="Residential HP",'Emission Factors'!$C$56,IF(D985="Commercial AC (&gt;=65k to &lt;135,000k Btu/hr)",'Emission Factors'!$C$57,IF(D985="Commercial AC (&gt;=135,000k Btu/hr)",'Emission Factors'!$C$58,""))))))))</f>
        <v/>
      </c>
      <c r="P985" s="209" t="str">
        <f t="shared" si="150"/>
        <v/>
      </c>
      <c r="Q985" s="95"/>
      <c r="R985" s="256"/>
      <c r="S985" s="256"/>
      <c r="T985" s="96"/>
      <c r="U985" s="211" t="str">
        <f>IF(Q985="Room AC (window/wall)",'Emission Factors'!$E$53,IF(AND(Q985="Room AC (PTAC/PTHP)",ISBLANK(T985)),"Error",IF(AND(Q985="Room AC (PTAC/PTHP)",T985&gt;0),T985,IF(Q985="Residential AC",'Emission Factors'!$E$55,IF(AND(Q985="Residential HP",ISBLANK(T985)),"Error",IF(AND(Q985="Residential HP",T985&gt;0),T985,IF(Q985="Commercial AC (&gt;=65k to &lt;135,000k Btu/hr)",'Emission Factors'!$E$57,IF(Q985="Commercial AC (&gt;=135,000k Btu/hr)",'Emission Factors'!$E$58,""))))))))</f>
        <v/>
      </c>
      <c r="V985" s="95"/>
      <c r="W985" s="211" t="str">
        <f>IF(ISBLANK(V985),"",VLOOKUP(V985,'Emission Factors'!$C$81:$G$221,4,FALSE))</f>
        <v/>
      </c>
      <c r="X985" s="210" t="str">
        <f>IF(Q985="Room AC (window/wall)",'Emission Factors'!$F$53,IF(Q985="Room AC (PTAC/PTHP)",'Emission Factors'!$F$54,IF(Q985="Residential AC",'Emission Factors'!$F$55,IF(Q985="Residential HP",'Emission Factors'!$F$56,IF(Q985="Commercial AC (&gt;=65k to &lt;135,000k Btu/hr)",'Emission Factors'!$F$57,IF(Q985="Commercial AC (&gt;=135,000k Btu/hr)",'Emission Factors'!$F$58,""))))))</f>
        <v/>
      </c>
      <c r="Y985" s="211" t="str">
        <f>IF(Q985="Room AC (window/wall)",'Emission Factors'!$G$53,IF(Q985="Room AC (PTAC/PTHP)",'Emission Factors'!$G$54,IF(Q985="Residential AC",'Emission Factors'!$G$55,IF(Q985="Residential HP",'Emission Factors'!$G$56,IF(Q985="Commercial AC (&gt;=65k to &lt;135,000k Btu/hr)",'Emission Factors'!$G$57,IF(Q985="Commercial AC (&gt;=135,000k Btu/hr)",'Emission Factors'!$G$58,""))))))</f>
        <v/>
      </c>
      <c r="Z985" s="96"/>
      <c r="AA985" s="97" t="str">
        <f t="shared" si="151"/>
        <v/>
      </c>
      <c r="AB985" s="97" t="str">
        <f t="shared" si="152"/>
        <v/>
      </c>
      <c r="AC985" s="246" t="str">
        <f t="shared" si="153"/>
        <v/>
      </c>
      <c r="AD985" s="97" t="str">
        <f t="shared" si="154"/>
        <v/>
      </c>
      <c r="AE985" s="97" t="str">
        <f t="shared" si="155"/>
        <v/>
      </c>
      <c r="AF985" s="252" t="str">
        <f t="shared" si="156"/>
        <v/>
      </c>
      <c r="AG985" s="254" t="str">
        <f t="shared" si="157"/>
        <v/>
      </c>
      <c r="AH985" s="248" t="str">
        <f t="shared" si="158"/>
        <v/>
      </c>
      <c r="AI985" s="249" t="str">
        <f t="shared" si="159"/>
        <v/>
      </c>
    </row>
    <row r="986" spans="2:35" x14ac:dyDescent="0.3">
      <c r="B986" s="94"/>
      <c r="C986" s="95"/>
      <c r="D986" s="95"/>
      <c r="E986" s="95"/>
      <c r="F986" s="94"/>
      <c r="G986" s="145"/>
      <c r="H986" s="245"/>
      <c r="I986" s="211" t="str">
        <f>IF(D986="Room AC (window/wall)",'Emission Factors'!$E$53,IF(D986="Room AC (PTAC/PTHP)",H986,IF(D986="Residential AC",'Emission Factors'!$E$55,IF(D986="Residential HP",H986,IF(D986="Commercial AC (&gt;=65k to &lt;135,000k Btu/hr)",'Emission Factors'!$E$57,IF(D986="Commercial AC (&gt;=135,000k Btu/hr)",'Emission Factors'!$E$58,""))))))</f>
        <v/>
      </c>
      <c r="J986" s="96"/>
      <c r="K986" s="211" t="str">
        <f>IF(ISBLANK(J986),"",VLOOKUP(J986,'Emission Factors'!$C$81:$G$221,4,FALSE))</f>
        <v/>
      </c>
      <c r="L986" s="210" t="str">
        <f>IF(D986="Room AC (window/wall)",'Emission Factors'!$F$53,IF(D986="Room AC (PTAC/PTHP)",'Emission Factors'!$F$54,IF(D986="Residential AC",'Emission Factors'!$F$55,IF(D986="Residential HP",'Emission Factors'!$F$56,IF(D986="Commercial AC (&gt;=65k to &lt;135,000k Btu/hr)",'Emission Factors'!$F$57,IF(D986="Commercial AC (&gt;=135,000k Btu/hr)",'Emission Factors'!$F$58,""))))))</f>
        <v/>
      </c>
      <c r="M986" s="211" t="str">
        <f>IF(D986="Room AC (window/wall)",'Emission Factors'!$G$53,IF(D986="Room AC (PTAC/PTHP)",'Emission Factors'!$G$54,IF(D986="Residential AC",'Emission Factors'!$G$55,IF(D986="Residential HP",'Emission Factors'!$G$56,IF(D986="Commercial AC (&gt;=65k to &lt;135,000k Btu/hr)",'Emission Factors'!$G$57,IF(D986="Commercial AC (&gt;=135,000k Btu/hr)",'Emission Factors'!$G$58,""))))))</f>
        <v/>
      </c>
      <c r="N986" s="96"/>
      <c r="O986" s="209" t="str">
        <f>IF(ISBLANK(D986),"",(IF(D986="Room AC (window/wall)",'Emission Factors'!$C$53,IF(D986="Room AC (PTAC/PTHP)",'Emission Factors'!$C$54,IF(D986="Residential AC",'Emission Factors'!$C$55,IF(D986="Residential HP",'Emission Factors'!$C$56,IF(D986="Commercial AC (&gt;=65k to &lt;135,000k Btu/hr)",'Emission Factors'!$C$57,IF(D986="Commercial AC (&gt;=135,000k Btu/hr)",'Emission Factors'!$C$58,""))))))))</f>
        <v/>
      </c>
      <c r="P986" s="209" t="str">
        <f t="shared" si="150"/>
        <v/>
      </c>
      <c r="Q986" s="95"/>
      <c r="R986" s="256"/>
      <c r="S986" s="256"/>
      <c r="T986" s="96"/>
      <c r="U986" s="211" t="str">
        <f>IF(Q986="Room AC (window/wall)",'Emission Factors'!$E$53,IF(AND(Q986="Room AC (PTAC/PTHP)",ISBLANK(T986)),"Error",IF(AND(Q986="Room AC (PTAC/PTHP)",T986&gt;0),T986,IF(Q986="Residential AC",'Emission Factors'!$E$55,IF(AND(Q986="Residential HP",ISBLANK(T986)),"Error",IF(AND(Q986="Residential HP",T986&gt;0),T986,IF(Q986="Commercial AC (&gt;=65k to &lt;135,000k Btu/hr)",'Emission Factors'!$E$57,IF(Q986="Commercial AC (&gt;=135,000k Btu/hr)",'Emission Factors'!$E$58,""))))))))</f>
        <v/>
      </c>
      <c r="V986" s="95"/>
      <c r="W986" s="211" t="str">
        <f>IF(ISBLANK(V986),"",VLOOKUP(V986,'Emission Factors'!$C$81:$G$221,4,FALSE))</f>
        <v/>
      </c>
      <c r="X986" s="210" t="str">
        <f>IF(Q986="Room AC (window/wall)",'Emission Factors'!$F$53,IF(Q986="Room AC (PTAC/PTHP)",'Emission Factors'!$F$54,IF(Q986="Residential AC",'Emission Factors'!$F$55,IF(Q986="Residential HP",'Emission Factors'!$F$56,IF(Q986="Commercial AC (&gt;=65k to &lt;135,000k Btu/hr)",'Emission Factors'!$F$57,IF(Q986="Commercial AC (&gt;=135,000k Btu/hr)",'Emission Factors'!$F$58,""))))))</f>
        <v/>
      </c>
      <c r="Y986" s="211" t="str">
        <f>IF(Q986="Room AC (window/wall)",'Emission Factors'!$G$53,IF(Q986="Room AC (PTAC/PTHP)",'Emission Factors'!$G$54,IF(Q986="Residential AC",'Emission Factors'!$G$55,IF(Q986="Residential HP",'Emission Factors'!$G$56,IF(Q986="Commercial AC (&gt;=65k to &lt;135,000k Btu/hr)",'Emission Factors'!$G$57,IF(Q986="Commercial AC (&gt;=135,000k Btu/hr)",'Emission Factors'!$G$58,""))))))</f>
        <v/>
      </c>
      <c r="Z986" s="96"/>
      <c r="AA986" s="97" t="str">
        <f t="shared" si="151"/>
        <v/>
      </c>
      <c r="AB986" s="97" t="str">
        <f t="shared" si="152"/>
        <v/>
      </c>
      <c r="AC986" s="246" t="str">
        <f t="shared" si="153"/>
        <v/>
      </c>
      <c r="AD986" s="97" t="str">
        <f t="shared" si="154"/>
        <v/>
      </c>
      <c r="AE986" s="97" t="str">
        <f t="shared" si="155"/>
        <v/>
      </c>
      <c r="AF986" s="252" t="str">
        <f t="shared" si="156"/>
        <v/>
      </c>
      <c r="AG986" s="254" t="str">
        <f t="shared" si="157"/>
        <v/>
      </c>
      <c r="AH986" s="248" t="str">
        <f t="shared" si="158"/>
        <v/>
      </c>
      <c r="AI986" s="249" t="str">
        <f t="shared" si="159"/>
        <v/>
      </c>
    </row>
    <row r="987" spans="2:35" x14ac:dyDescent="0.3">
      <c r="B987" s="94"/>
      <c r="C987" s="95"/>
      <c r="D987" s="95"/>
      <c r="E987" s="95"/>
      <c r="F987" s="94"/>
      <c r="G987" s="145"/>
      <c r="H987" s="245"/>
      <c r="I987" s="211" t="str">
        <f>IF(D987="Room AC (window/wall)",'Emission Factors'!$E$53,IF(D987="Room AC (PTAC/PTHP)",H987,IF(D987="Residential AC",'Emission Factors'!$E$55,IF(D987="Residential HP",H987,IF(D987="Commercial AC (&gt;=65k to &lt;135,000k Btu/hr)",'Emission Factors'!$E$57,IF(D987="Commercial AC (&gt;=135,000k Btu/hr)",'Emission Factors'!$E$58,""))))))</f>
        <v/>
      </c>
      <c r="J987" s="96"/>
      <c r="K987" s="211" t="str">
        <f>IF(ISBLANK(J987),"",VLOOKUP(J987,'Emission Factors'!$C$81:$G$221,4,FALSE))</f>
        <v/>
      </c>
      <c r="L987" s="210" t="str">
        <f>IF(D987="Room AC (window/wall)",'Emission Factors'!$F$53,IF(D987="Room AC (PTAC/PTHP)",'Emission Factors'!$F$54,IF(D987="Residential AC",'Emission Factors'!$F$55,IF(D987="Residential HP",'Emission Factors'!$F$56,IF(D987="Commercial AC (&gt;=65k to &lt;135,000k Btu/hr)",'Emission Factors'!$F$57,IF(D987="Commercial AC (&gt;=135,000k Btu/hr)",'Emission Factors'!$F$58,""))))))</f>
        <v/>
      </c>
      <c r="M987" s="211" t="str">
        <f>IF(D987="Room AC (window/wall)",'Emission Factors'!$G$53,IF(D987="Room AC (PTAC/PTHP)",'Emission Factors'!$G$54,IF(D987="Residential AC",'Emission Factors'!$G$55,IF(D987="Residential HP",'Emission Factors'!$G$56,IF(D987="Commercial AC (&gt;=65k to &lt;135,000k Btu/hr)",'Emission Factors'!$G$57,IF(D987="Commercial AC (&gt;=135,000k Btu/hr)",'Emission Factors'!$G$58,""))))))</f>
        <v/>
      </c>
      <c r="N987" s="96"/>
      <c r="O987" s="209" t="str">
        <f>IF(ISBLANK(D987),"",(IF(D987="Room AC (window/wall)",'Emission Factors'!$C$53,IF(D987="Room AC (PTAC/PTHP)",'Emission Factors'!$C$54,IF(D987="Residential AC",'Emission Factors'!$C$55,IF(D987="Residential HP",'Emission Factors'!$C$56,IF(D987="Commercial AC (&gt;=65k to &lt;135,000k Btu/hr)",'Emission Factors'!$C$57,IF(D987="Commercial AC (&gt;=135,000k Btu/hr)",'Emission Factors'!$C$58,""))))))))</f>
        <v/>
      </c>
      <c r="P987" s="209" t="str">
        <f t="shared" si="150"/>
        <v/>
      </c>
      <c r="Q987" s="95"/>
      <c r="R987" s="256"/>
      <c r="S987" s="256"/>
      <c r="T987" s="96"/>
      <c r="U987" s="211" t="str">
        <f>IF(Q987="Room AC (window/wall)",'Emission Factors'!$E$53,IF(AND(Q987="Room AC (PTAC/PTHP)",ISBLANK(T987)),"Error",IF(AND(Q987="Room AC (PTAC/PTHP)",T987&gt;0),T987,IF(Q987="Residential AC",'Emission Factors'!$E$55,IF(AND(Q987="Residential HP",ISBLANK(T987)),"Error",IF(AND(Q987="Residential HP",T987&gt;0),T987,IF(Q987="Commercial AC (&gt;=65k to &lt;135,000k Btu/hr)",'Emission Factors'!$E$57,IF(Q987="Commercial AC (&gt;=135,000k Btu/hr)",'Emission Factors'!$E$58,""))))))))</f>
        <v/>
      </c>
      <c r="V987" s="95"/>
      <c r="W987" s="211" t="str">
        <f>IF(ISBLANK(V987),"",VLOOKUP(V987,'Emission Factors'!$C$81:$G$221,4,FALSE))</f>
        <v/>
      </c>
      <c r="X987" s="210" t="str">
        <f>IF(Q987="Room AC (window/wall)",'Emission Factors'!$F$53,IF(Q987="Room AC (PTAC/PTHP)",'Emission Factors'!$F$54,IF(Q987="Residential AC",'Emission Factors'!$F$55,IF(Q987="Residential HP",'Emission Factors'!$F$56,IF(Q987="Commercial AC (&gt;=65k to &lt;135,000k Btu/hr)",'Emission Factors'!$F$57,IF(Q987="Commercial AC (&gt;=135,000k Btu/hr)",'Emission Factors'!$F$58,""))))))</f>
        <v/>
      </c>
      <c r="Y987" s="211" t="str">
        <f>IF(Q987="Room AC (window/wall)",'Emission Factors'!$G$53,IF(Q987="Room AC (PTAC/PTHP)",'Emission Factors'!$G$54,IF(Q987="Residential AC",'Emission Factors'!$G$55,IF(Q987="Residential HP",'Emission Factors'!$G$56,IF(Q987="Commercial AC (&gt;=65k to &lt;135,000k Btu/hr)",'Emission Factors'!$G$57,IF(Q987="Commercial AC (&gt;=135,000k Btu/hr)",'Emission Factors'!$G$58,""))))))</f>
        <v/>
      </c>
      <c r="Z987" s="96"/>
      <c r="AA987" s="97" t="str">
        <f t="shared" si="151"/>
        <v/>
      </c>
      <c r="AB987" s="97" t="str">
        <f t="shared" si="152"/>
        <v/>
      </c>
      <c r="AC987" s="246" t="str">
        <f t="shared" si="153"/>
        <v/>
      </c>
      <c r="AD987" s="97" t="str">
        <f t="shared" si="154"/>
        <v/>
      </c>
      <c r="AE987" s="97" t="str">
        <f t="shared" si="155"/>
        <v/>
      </c>
      <c r="AF987" s="252" t="str">
        <f t="shared" si="156"/>
        <v/>
      </c>
      <c r="AG987" s="254" t="str">
        <f t="shared" si="157"/>
        <v/>
      </c>
      <c r="AH987" s="248" t="str">
        <f t="shared" si="158"/>
        <v/>
      </c>
      <c r="AI987" s="249" t="str">
        <f t="shared" si="159"/>
        <v/>
      </c>
    </row>
    <row r="988" spans="2:35" x14ac:dyDescent="0.3">
      <c r="B988" s="94"/>
      <c r="C988" s="95"/>
      <c r="D988" s="95"/>
      <c r="E988" s="95"/>
      <c r="F988" s="94"/>
      <c r="G988" s="145"/>
      <c r="H988" s="245"/>
      <c r="I988" s="211" t="str">
        <f>IF(D988="Room AC (window/wall)",'Emission Factors'!$E$53,IF(D988="Room AC (PTAC/PTHP)",H988,IF(D988="Residential AC",'Emission Factors'!$E$55,IF(D988="Residential HP",H988,IF(D988="Commercial AC (&gt;=65k to &lt;135,000k Btu/hr)",'Emission Factors'!$E$57,IF(D988="Commercial AC (&gt;=135,000k Btu/hr)",'Emission Factors'!$E$58,""))))))</f>
        <v/>
      </c>
      <c r="J988" s="96"/>
      <c r="K988" s="211" t="str">
        <f>IF(ISBLANK(J988),"",VLOOKUP(J988,'Emission Factors'!$C$81:$G$221,4,FALSE))</f>
        <v/>
      </c>
      <c r="L988" s="210" t="str">
        <f>IF(D988="Room AC (window/wall)",'Emission Factors'!$F$53,IF(D988="Room AC (PTAC/PTHP)",'Emission Factors'!$F$54,IF(D988="Residential AC",'Emission Factors'!$F$55,IF(D988="Residential HP",'Emission Factors'!$F$56,IF(D988="Commercial AC (&gt;=65k to &lt;135,000k Btu/hr)",'Emission Factors'!$F$57,IF(D988="Commercial AC (&gt;=135,000k Btu/hr)",'Emission Factors'!$F$58,""))))))</f>
        <v/>
      </c>
      <c r="M988" s="211" t="str">
        <f>IF(D988="Room AC (window/wall)",'Emission Factors'!$G$53,IF(D988="Room AC (PTAC/PTHP)",'Emission Factors'!$G$54,IF(D988="Residential AC",'Emission Factors'!$G$55,IF(D988="Residential HP",'Emission Factors'!$G$56,IF(D988="Commercial AC (&gt;=65k to &lt;135,000k Btu/hr)",'Emission Factors'!$G$57,IF(D988="Commercial AC (&gt;=135,000k Btu/hr)",'Emission Factors'!$G$58,""))))))</f>
        <v/>
      </c>
      <c r="N988" s="96"/>
      <c r="O988" s="209" t="str">
        <f>IF(ISBLANK(D988),"",(IF(D988="Room AC (window/wall)",'Emission Factors'!$C$53,IF(D988="Room AC (PTAC/PTHP)",'Emission Factors'!$C$54,IF(D988="Residential AC",'Emission Factors'!$C$55,IF(D988="Residential HP",'Emission Factors'!$C$56,IF(D988="Commercial AC (&gt;=65k to &lt;135,000k Btu/hr)",'Emission Factors'!$C$57,IF(D988="Commercial AC (&gt;=135,000k Btu/hr)",'Emission Factors'!$C$58,""))))))))</f>
        <v/>
      </c>
      <c r="P988" s="209" t="str">
        <f t="shared" si="150"/>
        <v/>
      </c>
      <c r="Q988" s="95"/>
      <c r="R988" s="256"/>
      <c r="S988" s="256"/>
      <c r="T988" s="96"/>
      <c r="U988" s="211" t="str">
        <f>IF(Q988="Room AC (window/wall)",'Emission Factors'!$E$53,IF(AND(Q988="Room AC (PTAC/PTHP)",ISBLANK(T988)),"Error",IF(AND(Q988="Room AC (PTAC/PTHP)",T988&gt;0),T988,IF(Q988="Residential AC",'Emission Factors'!$E$55,IF(AND(Q988="Residential HP",ISBLANK(T988)),"Error",IF(AND(Q988="Residential HP",T988&gt;0),T988,IF(Q988="Commercial AC (&gt;=65k to &lt;135,000k Btu/hr)",'Emission Factors'!$E$57,IF(Q988="Commercial AC (&gt;=135,000k Btu/hr)",'Emission Factors'!$E$58,""))))))))</f>
        <v/>
      </c>
      <c r="V988" s="95"/>
      <c r="W988" s="211" t="str">
        <f>IF(ISBLANK(V988),"",VLOOKUP(V988,'Emission Factors'!$C$81:$G$221,4,FALSE))</f>
        <v/>
      </c>
      <c r="X988" s="210" t="str">
        <f>IF(Q988="Room AC (window/wall)",'Emission Factors'!$F$53,IF(Q988="Room AC (PTAC/PTHP)",'Emission Factors'!$F$54,IF(Q988="Residential AC",'Emission Factors'!$F$55,IF(Q988="Residential HP",'Emission Factors'!$F$56,IF(Q988="Commercial AC (&gt;=65k to &lt;135,000k Btu/hr)",'Emission Factors'!$F$57,IF(Q988="Commercial AC (&gt;=135,000k Btu/hr)",'Emission Factors'!$F$58,""))))))</f>
        <v/>
      </c>
      <c r="Y988" s="211" t="str">
        <f>IF(Q988="Room AC (window/wall)",'Emission Factors'!$G$53,IF(Q988="Room AC (PTAC/PTHP)",'Emission Factors'!$G$54,IF(Q988="Residential AC",'Emission Factors'!$G$55,IF(Q988="Residential HP",'Emission Factors'!$G$56,IF(Q988="Commercial AC (&gt;=65k to &lt;135,000k Btu/hr)",'Emission Factors'!$G$57,IF(Q988="Commercial AC (&gt;=135,000k Btu/hr)",'Emission Factors'!$G$58,""))))))</f>
        <v/>
      </c>
      <c r="Z988" s="96"/>
      <c r="AA988" s="97" t="str">
        <f t="shared" si="151"/>
        <v/>
      </c>
      <c r="AB988" s="97" t="str">
        <f t="shared" si="152"/>
        <v/>
      </c>
      <c r="AC988" s="246" t="str">
        <f t="shared" si="153"/>
        <v/>
      </c>
      <c r="AD988" s="97" t="str">
        <f t="shared" si="154"/>
        <v/>
      </c>
      <c r="AE988" s="97" t="str">
        <f t="shared" si="155"/>
        <v/>
      </c>
      <c r="AF988" s="252" t="str">
        <f t="shared" si="156"/>
        <v/>
      </c>
      <c r="AG988" s="254" t="str">
        <f t="shared" si="157"/>
        <v/>
      </c>
      <c r="AH988" s="248" t="str">
        <f t="shared" si="158"/>
        <v/>
      </c>
      <c r="AI988" s="249" t="str">
        <f t="shared" si="159"/>
        <v/>
      </c>
    </row>
    <row r="989" spans="2:35" x14ac:dyDescent="0.3">
      <c r="B989" s="94"/>
      <c r="C989" s="95"/>
      <c r="D989" s="95"/>
      <c r="E989" s="95"/>
      <c r="F989" s="94"/>
      <c r="G989" s="145"/>
      <c r="H989" s="245"/>
      <c r="I989" s="211" t="str">
        <f>IF(D989="Room AC (window/wall)",'Emission Factors'!$E$53,IF(D989="Room AC (PTAC/PTHP)",H989,IF(D989="Residential AC",'Emission Factors'!$E$55,IF(D989="Residential HP",H989,IF(D989="Commercial AC (&gt;=65k to &lt;135,000k Btu/hr)",'Emission Factors'!$E$57,IF(D989="Commercial AC (&gt;=135,000k Btu/hr)",'Emission Factors'!$E$58,""))))))</f>
        <v/>
      </c>
      <c r="J989" s="96"/>
      <c r="K989" s="211" t="str">
        <f>IF(ISBLANK(J989),"",VLOOKUP(J989,'Emission Factors'!$C$81:$G$221,4,FALSE))</f>
        <v/>
      </c>
      <c r="L989" s="210" t="str">
        <f>IF(D989="Room AC (window/wall)",'Emission Factors'!$F$53,IF(D989="Room AC (PTAC/PTHP)",'Emission Factors'!$F$54,IF(D989="Residential AC",'Emission Factors'!$F$55,IF(D989="Residential HP",'Emission Factors'!$F$56,IF(D989="Commercial AC (&gt;=65k to &lt;135,000k Btu/hr)",'Emission Factors'!$F$57,IF(D989="Commercial AC (&gt;=135,000k Btu/hr)",'Emission Factors'!$F$58,""))))))</f>
        <v/>
      </c>
      <c r="M989" s="211" t="str">
        <f>IF(D989="Room AC (window/wall)",'Emission Factors'!$G$53,IF(D989="Room AC (PTAC/PTHP)",'Emission Factors'!$G$54,IF(D989="Residential AC",'Emission Factors'!$G$55,IF(D989="Residential HP",'Emission Factors'!$G$56,IF(D989="Commercial AC (&gt;=65k to &lt;135,000k Btu/hr)",'Emission Factors'!$G$57,IF(D989="Commercial AC (&gt;=135,000k Btu/hr)",'Emission Factors'!$G$58,""))))))</f>
        <v/>
      </c>
      <c r="N989" s="96"/>
      <c r="O989" s="209" t="str">
        <f>IF(ISBLANK(D989),"",(IF(D989="Room AC (window/wall)",'Emission Factors'!$C$53,IF(D989="Room AC (PTAC/PTHP)",'Emission Factors'!$C$54,IF(D989="Residential AC",'Emission Factors'!$C$55,IF(D989="Residential HP",'Emission Factors'!$C$56,IF(D989="Commercial AC (&gt;=65k to &lt;135,000k Btu/hr)",'Emission Factors'!$C$57,IF(D989="Commercial AC (&gt;=135,000k Btu/hr)",'Emission Factors'!$C$58,""))))))))</f>
        <v/>
      </c>
      <c r="P989" s="209" t="str">
        <f t="shared" si="150"/>
        <v/>
      </c>
      <c r="Q989" s="95"/>
      <c r="R989" s="256"/>
      <c r="S989" s="256"/>
      <c r="T989" s="96"/>
      <c r="U989" s="211" t="str">
        <f>IF(Q989="Room AC (window/wall)",'Emission Factors'!$E$53,IF(AND(Q989="Room AC (PTAC/PTHP)",ISBLANK(T989)),"Error",IF(AND(Q989="Room AC (PTAC/PTHP)",T989&gt;0),T989,IF(Q989="Residential AC",'Emission Factors'!$E$55,IF(AND(Q989="Residential HP",ISBLANK(T989)),"Error",IF(AND(Q989="Residential HP",T989&gt;0),T989,IF(Q989="Commercial AC (&gt;=65k to &lt;135,000k Btu/hr)",'Emission Factors'!$E$57,IF(Q989="Commercial AC (&gt;=135,000k Btu/hr)",'Emission Factors'!$E$58,""))))))))</f>
        <v/>
      </c>
      <c r="V989" s="95"/>
      <c r="W989" s="211" t="str">
        <f>IF(ISBLANK(V989),"",VLOOKUP(V989,'Emission Factors'!$C$81:$G$221,4,FALSE))</f>
        <v/>
      </c>
      <c r="X989" s="210" t="str">
        <f>IF(Q989="Room AC (window/wall)",'Emission Factors'!$F$53,IF(Q989="Room AC (PTAC/PTHP)",'Emission Factors'!$F$54,IF(Q989="Residential AC",'Emission Factors'!$F$55,IF(Q989="Residential HP",'Emission Factors'!$F$56,IF(Q989="Commercial AC (&gt;=65k to &lt;135,000k Btu/hr)",'Emission Factors'!$F$57,IF(Q989="Commercial AC (&gt;=135,000k Btu/hr)",'Emission Factors'!$F$58,""))))))</f>
        <v/>
      </c>
      <c r="Y989" s="211" t="str">
        <f>IF(Q989="Room AC (window/wall)",'Emission Factors'!$G$53,IF(Q989="Room AC (PTAC/PTHP)",'Emission Factors'!$G$54,IF(Q989="Residential AC",'Emission Factors'!$G$55,IF(Q989="Residential HP",'Emission Factors'!$G$56,IF(Q989="Commercial AC (&gt;=65k to &lt;135,000k Btu/hr)",'Emission Factors'!$G$57,IF(Q989="Commercial AC (&gt;=135,000k Btu/hr)",'Emission Factors'!$G$58,""))))))</f>
        <v/>
      </c>
      <c r="Z989" s="96"/>
      <c r="AA989" s="97" t="str">
        <f t="shared" si="151"/>
        <v/>
      </c>
      <c r="AB989" s="97" t="str">
        <f t="shared" si="152"/>
        <v/>
      </c>
      <c r="AC989" s="246" t="str">
        <f t="shared" si="153"/>
        <v/>
      </c>
      <c r="AD989" s="97" t="str">
        <f t="shared" si="154"/>
        <v/>
      </c>
      <c r="AE989" s="97" t="str">
        <f t="shared" si="155"/>
        <v/>
      </c>
      <c r="AF989" s="252" t="str">
        <f t="shared" si="156"/>
        <v/>
      </c>
      <c r="AG989" s="254" t="str">
        <f t="shared" si="157"/>
        <v/>
      </c>
      <c r="AH989" s="248" t="str">
        <f t="shared" si="158"/>
        <v/>
      </c>
      <c r="AI989" s="249" t="str">
        <f t="shared" si="159"/>
        <v/>
      </c>
    </row>
    <row r="990" spans="2:35" x14ac:dyDescent="0.3">
      <c r="B990" s="94"/>
      <c r="C990" s="95"/>
      <c r="D990" s="95"/>
      <c r="E990" s="95"/>
      <c r="F990" s="94"/>
      <c r="G990" s="145"/>
      <c r="H990" s="245"/>
      <c r="I990" s="211" t="str">
        <f>IF(D990="Room AC (window/wall)",'Emission Factors'!$E$53,IF(D990="Room AC (PTAC/PTHP)",H990,IF(D990="Residential AC",'Emission Factors'!$E$55,IF(D990="Residential HP",H990,IF(D990="Commercial AC (&gt;=65k to &lt;135,000k Btu/hr)",'Emission Factors'!$E$57,IF(D990="Commercial AC (&gt;=135,000k Btu/hr)",'Emission Factors'!$E$58,""))))))</f>
        <v/>
      </c>
      <c r="J990" s="96"/>
      <c r="K990" s="211" t="str">
        <f>IF(ISBLANK(J990),"",VLOOKUP(J990,'Emission Factors'!$C$81:$G$221,4,FALSE))</f>
        <v/>
      </c>
      <c r="L990" s="210" t="str">
        <f>IF(D990="Room AC (window/wall)",'Emission Factors'!$F$53,IF(D990="Room AC (PTAC/PTHP)",'Emission Factors'!$F$54,IF(D990="Residential AC",'Emission Factors'!$F$55,IF(D990="Residential HP",'Emission Factors'!$F$56,IF(D990="Commercial AC (&gt;=65k to &lt;135,000k Btu/hr)",'Emission Factors'!$F$57,IF(D990="Commercial AC (&gt;=135,000k Btu/hr)",'Emission Factors'!$F$58,""))))))</f>
        <v/>
      </c>
      <c r="M990" s="211" t="str">
        <f>IF(D990="Room AC (window/wall)",'Emission Factors'!$G$53,IF(D990="Room AC (PTAC/PTHP)",'Emission Factors'!$G$54,IF(D990="Residential AC",'Emission Factors'!$G$55,IF(D990="Residential HP",'Emission Factors'!$G$56,IF(D990="Commercial AC (&gt;=65k to &lt;135,000k Btu/hr)",'Emission Factors'!$G$57,IF(D990="Commercial AC (&gt;=135,000k Btu/hr)",'Emission Factors'!$G$58,""))))))</f>
        <v/>
      </c>
      <c r="N990" s="96"/>
      <c r="O990" s="209" t="str">
        <f>IF(ISBLANK(D990),"",(IF(D990="Room AC (window/wall)",'Emission Factors'!$C$53,IF(D990="Room AC (PTAC/PTHP)",'Emission Factors'!$C$54,IF(D990="Residential AC",'Emission Factors'!$C$55,IF(D990="Residential HP",'Emission Factors'!$C$56,IF(D990="Commercial AC (&gt;=65k to &lt;135,000k Btu/hr)",'Emission Factors'!$C$57,IF(D990="Commercial AC (&gt;=135,000k Btu/hr)",'Emission Factors'!$C$58,""))))))))</f>
        <v/>
      </c>
      <c r="P990" s="209" t="str">
        <f t="shared" si="150"/>
        <v/>
      </c>
      <c r="Q990" s="95"/>
      <c r="R990" s="256"/>
      <c r="S990" s="256"/>
      <c r="T990" s="96"/>
      <c r="U990" s="211" t="str">
        <f>IF(Q990="Room AC (window/wall)",'Emission Factors'!$E$53,IF(AND(Q990="Room AC (PTAC/PTHP)",ISBLANK(T990)),"Error",IF(AND(Q990="Room AC (PTAC/PTHP)",T990&gt;0),T990,IF(Q990="Residential AC",'Emission Factors'!$E$55,IF(AND(Q990="Residential HP",ISBLANK(T990)),"Error",IF(AND(Q990="Residential HP",T990&gt;0),T990,IF(Q990="Commercial AC (&gt;=65k to &lt;135,000k Btu/hr)",'Emission Factors'!$E$57,IF(Q990="Commercial AC (&gt;=135,000k Btu/hr)",'Emission Factors'!$E$58,""))))))))</f>
        <v/>
      </c>
      <c r="V990" s="95"/>
      <c r="W990" s="211" t="str">
        <f>IF(ISBLANK(V990),"",VLOOKUP(V990,'Emission Factors'!$C$81:$G$221,4,FALSE))</f>
        <v/>
      </c>
      <c r="X990" s="210" t="str">
        <f>IF(Q990="Room AC (window/wall)",'Emission Factors'!$F$53,IF(Q990="Room AC (PTAC/PTHP)",'Emission Factors'!$F$54,IF(Q990="Residential AC",'Emission Factors'!$F$55,IF(Q990="Residential HP",'Emission Factors'!$F$56,IF(Q990="Commercial AC (&gt;=65k to &lt;135,000k Btu/hr)",'Emission Factors'!$F$57,IF(Q990="Commercial AC (&gt;=135,000k Btu/hr)",'Emission Factors'!$F$58,""))))))</f>
        <v/>
      </c>
      <c r="Y990" s="211" t="str">
        <f>IF(Q990="Room AC (window/wall)",'Emission Factors'!$G$53,IF(Q990="Room AC (PTAC/PTHP)",'Emission Factors'!$G$54,IF(Q990="Residential AC",'Emission Factors'!$G$55,IF(Q990="Residential HP",'Emission Factors'!$G$56,IF(Q990="Commercial AC (&gt;=65k to &lt;135,000k Btu/hr)",'Emission Factors'!$G$57,IF(Q990="Commercial AC (&gt;=135,000k Btu/hr)",'Emission Factors'!$G$58,""))))))</f>
        <v/>
      </c>
      <c r="Z990" s="96"/>
      <c r="AA990" s="97" t="str">
        <f t="shared" si="151"/>
        <v/>
      </c>
      <c r="AB990" s="97" t="str">
        <f t="shared" si="152"/>
        <v/>
      </c>
      <c r="AC990" s="246" t="str">
        <f t="shared" si="153"/>
        <v/>
      </c>
      <c r="AD990" s="97" t="str">
        <f t="shared" si="154"/>
        <v/>
      </c>
      <c r="AE990" s="97" t="str">
        <f t="shared" si="155"/>
        <v/>
      </c>
      <c r="AF990" s="252" t="str">
        <f t="shared" si="156"/>
        <v/>
      </c>
      <c r="AG990" s="254" t="str">
        <f t="shared" si="157"/>
        <v/>
      </c>
      <c r="AH990" s="248" t="str">
        <f t="shared" si="158"/>
        <v/>
      </c>
      <c r="AI990" s="249" t="str">
        <f t="shared" si="159"/>
        <v/>
      </c>
    </row>
    <row r="991" spans="2:35" x14ac:dyDescent="0.3">
      <c r="B991" s="94"/>
      <c r="C991" s="95"/>
      <c r="D991" s="95"/>
      <c r="E991" s="95"/>
      <c r="F991" s="94"/>
      <c r="G991" s="145"/>
      <c r="H991" s="245"/>
      <c r="I991" s="211" t="str">
        <f>IF(D991="Room AC (window/wall)",'Emission Factors'!$E$53,IF(D991="Room AC (PTAC/PTHP)",H991,IF(D991="Residential AC",'Emission Factors'!$E$55,IF(D991="Residential HP",H991,IF(D991="Commercial AC (&gt;=65k to &lt;135,000k Btu/hr)",'Emission Factors'!$E$57,IF(D991="Commercial AC (&gt;=135,000k Btu/hr)",'Emission Factors'!$E$58,""))))))</f>
        <v/>
      </c>
      <c r="J991" s="96"/>
      <c r="K991" s="211" t="str">
        <f>IF(ISBLANK(J991),"",VLOOKUP(J991,'Emission Factors'!$C$81:$G$221,4,FALSE))</f>
        <v/>
      </c>
      <c r="L991" s="210" t="str">
        <f>IF(D991="Room AC (window/wall)",'Emission Factors'!$F$53,IF(D991="Room AC (PTAC/PTHP)",'Emission Factors'!$F$54,IF(D991="Residential AC",'Emission Factors'!$F$55,IF(D991="Residential HP",'Emission Factors'!$F$56,IF(D991="Commercial AC (&gt;=65k to &lt;135,000k Btu/hr)",'Emission Factors'!$F$57,IF(D991="Commercial AC (&gt;=135,000k Btu/hr)",'Emission Factors'!$F$58,""))))))</f>
        <v/>
      </c>
      <c r="M991" s="211" t="str">
        <f>IF(D991="Room AC (window/wall)",'Emission Factors'!$G$53,IF(D991="Room AC (PTAC/PTHP)",'Emission Factors'!$G$54,IF(D991="Residential AC",'Emission Factors'!$G$55,IF(D991="Residential HP",'Emission Factors'!$G$56,IF(D991="Commercial AC (&gt;=65k to &lt;135,000k Btu/hr)",'Emission Factors'!$G$57,IF(D991="Commercial AC (&gt;=135,000k Btu/hr)",'Emission Factors'!$G$58,""))))))</f>
        <v/>
      </c>
      <c r="N991" s="96"/>
      <c r="O991" s="209" t="str">
        <f>IF(ISBLANK(D991),"",(IF(D991="Room AC (window/wall)",'Emission Factors'!$C$53,IF(D991="Room AC (PTAC/PTHP)",'Emission Factors'!$C$54,IF(D991="Residential AC",'Emission Factors'!$C$55,IF(D991="Residential HP",'Emission Factors'!$C$56,IF(D991="Commercial AC (&gt;=65k to &lt;135,000k Btu/hr)",'Emission Factors'!$C$57,IF(D991="Commercial AC (&gt;=135,000k Btu/hr)",'Emission Factors'!$C$58,""))))))))</f>
        <v/>
      </c>
      <c r="P991" s="209" t="str">
        <f t="shared" si="150"/>
        <v/>
      </c>
      <c r="Q991" s="95"/>
      <c r="R991" s="256"/>
      <c r="S991" s="256"/>
      <c r="T991" s="96"/>
      <c r="U991" s="211" t="str">
        <f>IF(Q991="Room AC (window/wall)",'Emission Factors'!$E$53,IF(AND(Q991="Room AC (PTAC/PTHP)",ISBLANK(T991)),"Error",IF(AND(Q991="Room AC (PTAC/PTHP)",T991&gt;0),T991,IF(Q991="Residential AC",'Emission Factors'!$E$55,IF(AND(Q991="Residential HP",ISBLANK(T991)),"Error",IF(AND(Q991="Residential HP",T991&gt;0),T991,IF(Q991="Commercial AC (&gt;=65k to &lt;135,000k Btu/hr)",'Emission Factors'!$E$57,IF(Q991="Commercial AC (&gt;=135,000k Btu/hr)",'Emission Factors'!$E$58,""))))))))</f>
        <v/>
      </c>
      <c r="V991" s="95"/>
      <c r="W991" s="211" t="str">
        <f>IF(ISBLANK(V991),"",VLOOKUP(V991,'Emission Factors'!$C$81:$G$221,4,FALSE))</f>
        <v/>
      </c>
      <c r="X991" s="210" t="str">
        <f>IF(Q991="Room AC (window/wall)",'Emission Factors'!$F$53,IF(Q991="Room AC (PTAC/PTHP)",'Emission Factors'!$F$54,IF(Q991="Residential AC",'Emission Factors'!$F$55,IF(Q991="Residential HP",'Emission Factors'!$F$56,IF(Q991="Commercial AC (&gt;=65k to &lt;135,000k Btu/hr)",'Emission Factors'!$F$57,IF(Q991="Commercial AC (&gt;=135,000k Btu/hr)",'Emission Factors'!$F$58,""))))))</f>
        <v/>
      </c>
      <c r="Y991" s="211" t="str">
        <f>IF(Q991="Room AC (window/wall)",'Emission Factors'!$G$53,IF(Q991="Room AC (PTAC/PTHP)",'Emission Factors'!$G$54,IF(Q991="Residential AC",'Emission Factors'!$G$55,IF(Q991="Residential HP",'Emission Factors'!$G$56,IF(Q991="Commercial AC (&gt;=65k to &lt;135,000k Btu/hr)",'Emission Factors'!$G$57,IF(Q991="Commercial AC (&gt;=135,000k Btu/hr)",'Emission Factors'!$G$58,""))))))</f>
        <v/>
      </c>
      <c r="Z991" s="96"/>
      <c r="AA991" s="97" t="str">
        <f t="shared" si="151"/>
        <v/>
      </c>
      <c r="AB991" s="97" t="str">
        <f t="shared" si="152"/>
        <v/>
      </c>
      <c r="AC991" s="246" t="str">
        <f t="shared" si="153"/>
        <v/>
      </c>
      <c r="AD991" s="97" t="str">
        <f t="shared" si="154"/>
        <v/>
      </c>
      <c r="AE991" s="97" t="str">
        <f t="shared" si="155"/>
        <v/>
      </c>
      <c r="AF991" s="252" t="str">
        <f t="shared" si="156"/>
        <v/>
      </c>
      <c r="AG991" s="254" t="str">
        <f t="shared" si="157"/>
        <v/>
      </c>
      <c r="AH991" s="248" t="str">
        <f t="shared" si="158"/>
        <v/>
      </c>
      <c r="AI991" s="249" t="str">
        <f t="shared" si="159"/>
        <v/>
      </c>
    </row>
    <row r="992" spans="2:35" x14ac:dyDescent="0.3">
      <c r="B992" s="94"/>
      <c r="C992" s="95"/>
      <c r="D992" s="95"/>
      <c r="E992" s="95"/>
      <c r="F992" s="94"/>
      <c r="G992" s="145"/>
      <c r="H992" s="245"/>
      <c r="I992" s="211" t="str">
        <f>IF(D992="Room AC (window/wall)",'Emission Factors'!$E$53,IF(D992="Room AC (PTAC/PTHP)",H992,IF(D992="Residential AC",'Emission Factors'!$E$55,IF(D992="Residential HP",H992,IF(D992="Commercial AC (&gt;=65k to &lt;135,000k Btu/hr)",'Emission Factors'!$E$57,IF(D992="Commercial AC (&gt;=135,000k Btu/hr)",'Emission Factors'!$E$58,""))))))</f>
        <v/>
      </c>
      <c r="J992" s="96"/>
      <c r="K992" s="211" t="str">
        <f>IF(ISBLANK(J992),"",VLOOKUP(J992,'Emission Factors'!$C$81:$G$221,4,FALSE))</f>
        <v/>
      </c>
      <c r="L992" s="210" t="str">
        <f>IF(D992="Room AC (window/wall)",'Emission Factors'!$F$53,IF(D992="Room AC (PTAC/PTHP)",'Emission Factors'!$F$54,IF(D992="Residential AC",'Emission Factors'!$F$55,IF(D992="Residential HP",'Emission Factors'!$F$56,IF(D992="Commercial AC (&gt;=65k to &lt;135,000k Btu/hr)",'Emission Factors'!$F$57,IF(D992="Commercial AC (&gt;=135,000k Btu/hr)",'Emission Factors'!$F$58,""))))))</f>
        <v/>
      </c>
      <c r="M992" s="211" t="str">
        <f>IF(D992="Room AC (window/wall)",'Emission Factors'!$G$53,IF(D992="Room AC (PTAC/PTHP)",'Emission Factors'!$G$54,IF(D992="Residential AC",'Emission Factors'!$G$55,IF(D992="Residential HP",'Emission Factors'!$G$56,IF(D992="Commercial AC (&gt;=65k to &lt;135,000k Btu/hr)",'Emission Factors'!$G$57,IF(D992="Commercial AC (&gt;=135,000k Btu/hr)",'Emission Factors'!$G$58,""))))))</f>
        <v/>
      </c>
      <c r="N992" s="96"/>
      <c r="O992" s="209" t="str">
        <f>IF(ISBLANK(D992),"",(IF(D992="Room AC (window/wall)",'Emission Factors'!$C$53,IF(D992="Room AC (PTAC/PTHP)",'Emission Factors'!$C$54,IF(D992="Residential AC",'Emission Factors'!$C$55,IF(D992="Residential HP",'Emission Factors'!$C$56,IF(D992="Commercial AC (&gt;=65k to &lt;135,000k Btu/hr)",'Emission Factors'!$C$57,IF(D992="Commercial AC (&gt;=135,000k Btu/hr)",'Emission Factors'!$C$58,""))))))))</f>
        <v/>
      </c>
      <c r="P992" s="209" t="str">
        <f t="shared" si="150"/>
        <v/>
      </c>
      <c r="Q992" s="95"/>
      <c r="R992" s="256"/>
      <c r="S992" s="256"/>
      <c r="T992" s="96"/>
      <c r="U992" s="211" t="str">
        <f>IF(Q992="Room AC (window/wall)",'Emission Factors'!$E$53,IF(AND(Q992="Room AC (PTAC/PTHP)",ISBLANK(T992)),"Error",IF(AND(Q992="Room AC (PTAC/PTHP)",T992&gt;0),T992,IF(Q992="Residential AC",'Emission Factors'!$E$55,IF(AND(Q992="Residential HP",ISBLANK(T992)),"Error",IF(AND(Q992="Residential HP",T992&gt;0),T992,IF(Q992="Commercial AC (&gt;=65k to &lt;135,000k Btu/hr)",'Emission Factors'!$E$57,IF(Q992="Commercial AC (&gt;=135,000k Btu/hr)",'Emission Factors'!$E$58,""))))))))</f>
        <v/>
      </c>
      <c r="V992" s="95"/>
      <c r="W992" s="211" t="str">
        <f>IF(ISBLANK(V992),"",VLOOKUP(V992,'Emission Factors'!$C$81:$G$221,4,FALSE))</f>
        <v/>
      </c>
      <c r="X992" s="210" t="str">
        <f>IF(Q992="Room AC (window/wall)",'Emission Factors'!$F$53,IF(Q992="Room AC (PTAC/PTHP)",'Emission Factors'!$F$54,IF(Q992="Residential AC",'Emission Factors'!$F$55,IF(Q992="Residential HP",'Emission Factors'!$F$56,IF(Q992="Commercial AC (&gt;=65k to &lt;135,000k Btu/hr)",'Emission Factors'!$F$57,IF(Q992="Commercial AC (&gt;=135,000k Btu/hr)",'Emission Factors'!$F$58,""))))))</f>
        <v/>
      </c>
      <c r="Y992" s="211" t="str">
        <f>IF(Q992="Room AC (window/wall)",'Emission Factors'!$G$53,IF(Q992="Room AC (PTAC/PTHP)",'Emission Factors'!$G$54,IF(Q992="Residential AC",'Emission Factors'!$G$55,IF(Q992="Residential HP",'Emission Factors'!$G$56,IF(Q992="Commercial AC (&gt;=65k to &lt;135,000k Btu/hr)",'Emission Factors'!$G$57,IF(Q992="Commercial AC (&gt;=135,000k Btu/hr)",'Emission Factors'!$G$58,""))))))</f>
        <v/>
      </c>
      <c r="Z992" s="96"/>
      <c r="AA992" s="97" t="str">
        <f t="shared" si="151"/>
        <v/>
      </c>
      <c r="AB992" s="97" t="str">
        <f t="shared" si="152"/>
        <v/>
      </c>
      <c r="AC992" s="246" t="str">
        <f t="shared" si="153"/>
        <v/>
      </c>
      <c r="AD992" s="97" t="str">
        <f t="shared" si="154"/>
        <v/>
      </c>
      <c r="AE992" s="97" t="str">
        <f t="shared" si="155"/>
        <v/>
      </c>
      <c r="AF992" s="252" t="str">
        <f t="shared" si="156"/>
        <v/>
      </c>
      <c r="AG992" s="254" t="str">
        <f t="shared" si="157"/>
        <v/>
      </c>
      <c r="AH992" s="248" t="str">
        <f t="shared" si="158"/>
        <v/>
      </c>
      <c r="AI992" s="249" t="str">
        <f t="shared" si="159"/>
        <v/>
      </c>
    </row>
    <row r="993" spans="2:35" x14ac:dyDescent="0.3">
      <c r="B993" s="94"/>
      <c r="C993" s="95"/>
      <c r="D993" s="95"/>
      <c r="E993" s="95"/>
      <c r="F993" s="94"/>
      <c r="G993" s="145"/>
      <c r="H993" s="245"/>
      <c r="I993" s="211" t="str">
        <f>IF(D993="Room AC (window/wall)",'Emission Factors'!$E$53,IF(D993="Room AC (PTAC/PTHP)",H993,IF(D993="Residential AC",'Emission Factors'!$E$55,IF(D993="Residential HP",H993,IF(D993="Commercial AC (&gt;=65k to &lt;135,000k Btu/hr)",'Emission Factors'!$E$57,IF(D993="Commercial AC (&gt;=135,000k Btu/hr)",'Emission Factors'!$E$58,""))))))</f>
        <v/>
      </c>
      <c r="J993" s="96"/>
      <c r="K993" s="211" t="str">
        <f>IF(ISBLANK(J993),"",VLOOKUP(J993,'Emission Factors'!$C$81:$G$221,4,FALSE))</f>
        <v/>
      </c>
      <c r="L993" s="210" t="str">
        <f>IF(D993="Room AC (window/wall)",'Emission Factors'!$F$53,IF(D993="Room AC (PTAC/PTHP)",'Emission Factors'!$F$54,IF(D993="Residential AC",'Emission Factors'!$F$55,IF(D993="Residential HP",'Emission Factors'!$F$56,IF(D993="Commercial AC (&gt;=65k to &lt;135,000k Btu/hr)",'Emission Factors'!$F$57,IF(D993="Commercial AC (&gt;=135,000k Btu/hr)",'Emission Factors'!$F$58,""))))))</f>
        <v/>
      </c>
      <c r="M993" s="211" t="str">
        <f>IF(D993="Room AC (window/wall)",'Emission Factors'!$G$53,IF(D993="Room AC (PTAC/PTHP)",'Emission Factors'!$G$54,IF(D993="Residential AC",'Emission Factors'!$G$55,IF(D993="Residential HP",'Emission Factors'!$G$56,IF(D993="Commercial AC (&gt;=65k to &lt;135,000k Btu/hr)",'Emission Factors'!$G$57,IF(D993="Commercial AC (&gt;=135,000k Btu/hr)",'Emission Factors'!$G$58,""))))))</f>
        <v/>
      </c>
      <c r="N993" s="96"/>
      <c r="O993" s="209" t="str">
        <f>IF(ISBLANK(D993),"",(IF(D993="Room AC (window/wall)",'Emission Factors'!$C$53,IF(D993="Room AC (PTAC/PTHP)",'Emission Factors'!$C$54,IF(D993="Residential AC",'Emission Factors'!$C$55,IF(D993="Residential HP",'Emission Factors'!$C$56,IF(D993="Commercial AC (&gt;=65k to &lt;135,000k Btu/hr)",'Emission Factors'!$C$57,IF(D993="Commercial AC (&gt;=135,000k Btu/hr)",'Emission Factors'!$C$58,""))))))))</f>
        <v/>
      </c>
      <c r="P993" s="209" t="str">
        <f t="shared" si="150"/>
        <v/>
      </c>
      <c r="Q993" s="95"/>
      <c r="R993" s="256"/>
      <c r="S993" s="256"/>
      <c r="T993" s="96"/>
      <c r="U993" s="211" t="str">
        <f>IF(Q993="Room AC (window/wall)",'Emission Factors'!$E$53,IF(AND(Q993="Room AC (PTAC/PTHP)",ISBLANK(T993)),"Error",IF(AND(Q993="Room AC (PTAC/PTHP)",T993&gt;0),T993,IF(Q993="Residential AC",'Emission Factors'!$E$55,IF(AND(Q993="Residential HP",ISBLANK(T993)),"Error",IF(AND(Q993="Residential HP",T993&gt;0),T993,IF(Q993="Commercial AC (&gt;=65k to &lt;135,000k Btu/hr)",'Emission Factors'!$E$57,IF(Q993="Commercial AC (&gt;=135,000k Btu/hr)",'Emission Factors'!$E$58,""))))))))</f>
        <v/>
      </c>
      <c r="V993" s="95"/>
      <c r="W993" s="211" t="str">
        <f>IF(ISBLANK(V993),"",VLOOKUP(V993,'Emission Factors'!$C$81:$G$221,4,FALSE))</f>
        <v/>
      </c>
      <c r="X993" s="210" t="str">
        <f>IF(Q993="Room AC (window/wall)",'Emission Factors'!$F$53,IF(Q993="Room AC (PTAC/PTHP)",'Emission Factors'!$F$54,IF(Q993="Residential AC",'Emission Factors'!$F$55,IF(Q993="Residential HP",'Emission Factors'!$F$56,IF(Q993="Commercial AC (&gt;=65k to &lt;135,000k Btu/hr)",'Emission Factors'!$F$57,IF(Q993="Commercial AC (&gt;=135,000k Btu/hr)",'Emission Factors'!$F$58,""))))))</f>
        <v/>
      </c>
      <c r="Y993" s="211" t="str">
        <f>IF(Q993="Room AC (window/wall)",'Emission Factors'!$G$53,IF(Q993="Room AC (PTAC/PTHP)",'Emission Factors'!$G$54,IF(Q993="Residential AC",'Emission Factors'!$G$55,IF(Q993="Residential HP",'Emission Factors'!$G$56,IF(Q993="Commercial AC (&gt;=65k to &lt;135,000k Btu/hr)",'Emission Factors'!$G$57,IF(Q993="Commercial AC (&gt;=135,000k Btu/hr)",'Emission Factors'!$G$58,""))))))</f>
        <v/>
      </c>
      <c r="Z993" s="96"/>
      <c r="AA993" s="97" t="str">
        <f t="shared" si="151"/>
        <v/>
      </c>
      <c r="AB993" s="97" t="str">
        <f t="shared" si="152"/>
        <v/>
      </c>
      <c r="AC993" s="246" t="str">
        <f t="shared" si="153"/>
        <v/>
      </c>
      <c r="AD993" s="97" t="str">
        <f t="shared" si="154"/>
        <v/>
      </c>
      <c r="AE993" s="97" t="str">
        <f t="shared" si="155"/>
        <v/>
      </c>
      <c r="AF993" s="252" t="str">
        <f t="shared" si="156"/>
        <v/>
      </c>
      <c r="AG993" s="254" t="str">
        <f t="shared" si="157"/>
        <v/>
      </c>
      <c r="AH993" s="248" t="str">
        <f t="shared" si="158"/>
        <v/>
      </c>
      <c r="AI993" s="249" t="str">
        <f t="shared" si="159"/>
        <v/>
      </c>
    </row>
    <row r="994" spans="2:35" x14ac:dyDescent="0.3">
      <c r="B994" s="94"/>
      <c r="C994" s="95"/>
      <c r="D994" s="95"/>
      <c r="E994" s="95"/>
      <c r="F994" s="94"/>
      <c r="G994" s="145"/>
      <c r="H994" s="245"/>
      <c r="I994" s="211" t="str">
        <f>IF(D994="Room AC (window/wall)",'Emission Factors'!$E$53,IF(D994="Room AC (PTAC/PTHP)",H994,IF(D994="Residential AC",'Emission Factors'!$E$55,IF(D994="Residential HP",H994,IF(D994="Commercial AC (&gt;=65k to &lt;135,000k Btu/hr)",'Emission Factors'!$E$57,IF(D994="Commercial AC (&gt;=135,000k Btu/hr)",'Emission Factors'!$E$58,""))))))</f>
        <v/>
      </c>
      <c r="J994" s="96"/>
      <c r="K994" s="211" t="str">
        <f>IF(ISBLANK(J994),"",VLOOKUP(J994,'Emission Factors'!$C$81:$G$221,4,FALSE))</f>
        <v/>
      </c>
      <c r="L994" s="210" t="str">
        <f>IF(D994="Room AC (window/wall)",'Emission Factors'!$F$53,IF(D994="Room AC (PTAC/PTHP)",'Emission Factors'!$F$54,IF(D994="Residential AC",'Emission Factors'!$F$55,IF(D994="Residential HP",'Emission Factors'!$F$56,IF(D994="Commercial AC (&gt;=65k to &lt;135,000k Btu/hr)",'Emission Factors'!$F$57,IF(D994="Commercial AC (&gt;=135,000k Btu/hr)",'Emission Factors'!$F$58,""))))))</f>
        <v/>
      </c>
      <c r="M994" s="211" t="str">
        <f>IF(D994="Room AC (window/wall)",'Emission Factors'!$G$53,IF(D994="Room AC (PTAC/PTHP)",'Emission Factors'!$G$54,IF(D994="Residential AC",'Emission Factors'!$G$55,IF(D994="Residential HP",'Emission Factors'!$G$56,IF(D994="Commercial AC (&gt;=65k to &lt;135,000k Btu/hr)",'Emission Factors'!$G$57,IF(D994="Commercial AC (&gt;=135,000k Btu/hr)",'Emission Factors'!$G$58,""))))))</f>
        <v/>
      </c>
      <c r="N994" s="96"/>
      <c r="O994" s="209" t="str">
        <f>IF(ISBLANK(D994),"",(IF(D994="Room AC (window/wall)",'Emission Factors'!$C$53,IF(D994="Room AC (PTAC/PTHP)",'Emission Factors'!$C$54,IF(D994="Residential AC",'Emission Factors'!$C$55,IF(D994="Residential HP",'Emission Factors'!$C$56,IF(D994="Commercial AC (&gt;=65k to &lt;135,000k Btu/hr)",'Emission Factors'!$C$57,IF(D994="Commercial AC (&gt;=135,000k Btu/hr)",'Emission Factors'!$C$58,""))))))))</f>
        <v/>
      </c>
      <c r="P994" s="209" t="str">
        <f t="shared" si="150"/>
        <v/>
      </c>
      <c r="Q994" s="95"/>
      <c r="R994" s="256"/>
      <c r="S994" s="256"/>
      <c r="T994" s="96"/>
      <c r="U994" s="211" t="str">
        <f>IF(Q994="Room AC (window/wall)",'Emission Factors'!$E$53,IF(AND(Q994="Room AC (PTAC/PTHP)",ISBLANK(T994)),"Error",IF(AND(Q994="Room AC (PTAC/PTHP)",T994&gt;0),T994,IF(Q994="Residential AC",'Emission Factors'!$E$55,IF(AND(Q994="Residential HP",ISBLANK(T994)),"Error",IF(AND(Q994="Residential HP",T994&gt;0),T994,IF(Q994="Commercial AC (&gt;=65k to &lt;135,000k Btu/hr)",'Emission Factors'!$E$57,IF(Q994="Commercial AC (&gt;=135,000k Btu/hr)",'Emission Factors'!$E$58,""))))))))</f>
        <v/>
      </c>
      <c r="V994" s="95"/>
      <c r="W994" s="211" t="str">
        <f>IF(ISBLANK(V994),"",VLOOKUP(V994,'Emission Factors'!$C$81:$G$221,4,FALSE))</f>
        <v/>
      </c>
      <c r="X994" s="210" t="str">
        <f>IF(Q994="Room AC (window/wall)",'Emission Factors'!$F$53,IF(Q994="Room AC (PTAC/PTHP)",'Emission Factors'!$F$54,IF(Q994="Residential AC",'Emission Factors'!$F$55,IF(Q994="Residential HP",'Emission Factors'!$F$56,IF(Q994="Commercial AC (&gt;=65k to &lt;135,000k Btu/hr)",'Emission Factors'!$F$57,IF(Q994="Commercial AC (&gt;=135,000k Btu/hr)",'Emission Factors'!$F$58,""))))))</f>
        <v/>
      </c>
      <c r="Y994" s="211" t="str">
        <f>IF(Q994="Room AC (window/wall)",'Emission Factors'!$G$53,IF(Q994="Room AC (PTAC/PTHP)",'Emission Factors'!$G$54,IF(Q994="Residential AC",'Emission Factors'!$G$55,IF(Q994="Residential HP",'Emission Factors'!$G$56,IF(Q994="Commercial AC (&gt;=65k to &lt;135,000k Btu/hr)",'Emission Factors'!$G$57,IF(Q994="Commercial AC (&gt;=135,000k Btu/hr)",'Emission Factors'!$G$58,""))))))</f>
        <v/>
      </c>
      <c r="Z994" s="96"/>
      <c r="AA994" s="97" t="str">
        <f t="shared" si="151"/>
        <v/>
      </c>
      <c r="AB994" s="97" t="str">
        <f t="shared" si="152"/>
        <v/>
      </c>
      <c r="AC994" s="246" t="str">
        <f t="shared" si="153"/>
        <v/>
      </c>
      <c r="AD994" s="97" t="str">
        <f t="shared" si="154"/>
        <v/>
      </c>
      <c r="AE994" s="97" t="str">
        <f t="shared" si="155"/>
        <v/>
      </c>
      <c r="AF994" s="252" t="str">
        <f t="shared" si="156"/>
        <v/>
      </c>
      <c r="AG994" s="254" t="str">
        <f t="shared" si="157"/>
        <v/>
      </c>
      <c r="AH994" s="248" t="str">
        <f t="shared" si="158"/>
        <v/>
      </c>
      <c r="AI994" s="249" t="str">
        <f t="shared" si="159"/>
        <v/>
      </c>
    </row>
    <row r="995" spans="2:35" x14ac:dyDescent="0.3">
      <c r="B995" s="94"/>
      <c r="C995" s="95"/>
      <c r="D995" s="95"/>
      <c r="E995" s="95"/>
      <c r="F995" s="94"/>
      <c r="G995" s="145"/>
      <c r="H995" s="245"/>
      <c r="I995" s="211" t="str">
        <f>IF(D995="Room AC (window/wall)",'Emission Factors'!$E$53,IF(D995="Room AC (PTAC/PTHP)",H995,IF(D995="Residential AC",'Emission Factors'!$E$55,IF(D995="Residential HP",H995,IF(D995="Commercial AC (&gt;=65k to &lt;135,000k Btu/hr)",'Emission Factors'!$E$57,IF(D995="Commercial AC (&gt;=135,000k Btu/hr)",'Emission Factors'!$E$58,""))))))</f>
        <v/>
      </c>
      <c r="J995" s="96"/>
      <c r="K995" s="211" t="str">
        <f>IF(ISBLANK(J995),"",VLOOKUP(J995,'Emission Factors'!$C$81:$G$221,4,FALSE))</f>
        <v/>
      </c>
      <c r="L995" s="210" t="str">
        <f>IF(D995="Room AC (window/wall)",'Emission Factors'!$F$53,IF(D995="Room AC (PTAC/PTHP)",'Emission Factors'!$F$54,IF(D995="Residential AC",'Emission Factors'!$F$55,IF(D995="Residential HP",'Emission Factors'!$F$56,IF(D995="Commercial AC (&gt;=65k to &lt;135,000k Btu/hr)",'Emission Factors'!$F$57,IF(D995="Commercial AC (&gt;=135,000k Btu/hr)",'Emission Factors'!$F$58,""))))))</f>
        <v/>
      </c>
      <c r="M995" s="211" t="str">
        <f>IF(D995="Room AC (window/wall)",'Emission Factors'!$G$53,IF(D995="Room AC (PTAC/PTHP)",'Emission Factors'!$G$54,IF(D995="Residential AC",'Emission Factors'!$G$55,IF(D995="Residential HP",'Emission Factors'!$G$56,IF(D995="Commercial AC (&gt;=65k to &lt;135,000k Btu/hr)",'Emission Factors'!$G$57,IF(D995="Commercial AC (&gt;=135,000k Btu/hr)",'Emission Factors'!$G$58,""))))))</f>
        <v/>
      </c>
      <c r="N995" s="96"/>
      <c r="O995" s="209" t="str">
        <f>IF(ISBLANK(D995),"",(IF(D995="Room AC (window/wall)",'Emission Factors'!$C$53,IF(D995="Room AC (PTAC/PTHP)",'Emission Factors'!$C$54,IF(D995="Residential AC",'Emission Factors'!$C$55,IF(D995="Residential HP",'Emission Factors'!$C$56,IF(D995="Commercial AC (&gt;=65k to &lt;135,000k Btu/hr)",'Emission Factors'!$C$57,IF(D995="Commercial AC (&gt;=135,000k Btu/hr)",'Emission Factors'!$C$58,""))))))))</f>
        <v/>
      </c>
      <c r="P995" s="209" t="str">
        <f t="shared" si="150"/>
        <v/>
      </c>
      <c r="Q995" s="95"/>
      <c r="R995" s="256"/>
      <c r="S995" s="256"/>
      <c r="T995" s="96"/>
      <c r="U995" s="211" t="str">
        <f>IF(Q995="Room AC (window/wall)",'Emission Factors'!$E$53,IF(AND(Q995="Room AC (PTAC/PTHP)",ISBLANK(T995)),"Error",IF(AND(Q995="Room AC (PTAC/PTHP)",T995&gt;0),T995,IF(Q995="Residential AC",'Emission Factors'!$E$55,IF(AND(Q995="Residential HP",ISBLANK(T995)),"Error",IF(AND(Q995="Residential HP",T995&gt;0),T995,IF(Q995="Commercial AC (&gt;=65k to &lt;135,000k Btu/hr)",'Emission Factors'!$E$57,IF(Q995="Commercial AC (&gt;=135,000k Btu/hr)",'Emission Factors'!$E$58,""))))))))</f>
        <v/>
      </c>
      <c r="V995" s="95"/>
      <c r="W995" s="211" t="str">
        <f>IF(ISBLANK(V995),"",VLOOKUP(V995,'Emission Factors'!$C$81:$G$221,4,FALSE))</f>
        <v/>
      </c>
      <c r="X995" s="210" t="str">
        <f>IF(Q995="Room AC (window/wall)",'Emission Factors'!$F$53,IF(Q995="Room AC (PTAC/PTHP)",'Emission Factors'!$F$54,IF(Q995="Residential AC",'Emission Factors'!$F$55,IF(Q995="Residential HP",'Emission Factors'!$F$56,IF(Q995="Commercial AC (&gt;=65k to &lt;135,000k Btu/hr)",'Emission Factors'!$F$57,IF(Q995="Commercial AC (&gt;=135,000k Btu/hr)",'Emission Factors'!$F$58,""))))))</f>
        <v/>
      </c>
      <c r="Y995" s="211" t="str">
        <f>IF(Q995="Room AC (window/wall)",'Emission Factors'!$G$53,IF(Q995="Room AC (PTAC/PTHP)",'Emission Factors'!$G$54,IF(Q995="Residential AC",'Emission Factors'!$G$55,IF(Q995="Residential HP",'Emission Factors'!$G$56,IF(Q995="Commercial AC (&gt;=65k to &lt;135,000k Btu/hr)",'Emission Factors'!$G$57,IF(Q995="Commercial AC (&gt;=135,000k Btu/hr)",'Emission Factors'!$G$58,""))))))</f>
        <v/>
      </c>
      <c r="Z995" s="96"/>
      <c r="AA995" s="97" t="str">
        <f t="shared" si="151"/>
        <v/>
      </c>
      <c r="AB995" s="97" t="str">
        <f t="shared" si="152"/>
        <v/>
      </c>
      <c r="AC995" s="246" t="str">
        <f t="shared" si="153"/>
        <v/>
      </c>
      <c r="AD995" s="97" t="str">
        <f t="shared" si="154"/>
        <v/>
      </c>
      <c r="AE995" s="97" t="str">
        <f t="shared" si="155"/>
        <v/>
      </c>
      <c r="AF995" s="252" t="str">
        <f t="shared" si="156"/>
        <v/>
      </c>
      <c r="AG995" s="254" t="str">
        <f t="shared" si="157"/>
        <v/>
      </c>
      <c r="AH995" s="248" t="str">
        <f t="shared" si="158"/>
        <v/>
      </c>
      <c r="AI995" s="249" t="str">
        <f t="shared" si="159"/>
        <v/>
      </c>
    </row>
    <row r="996" spans="2:35" x14ac:dyDescent="0.3">
      <c r="B996" s="94"/>
      <c r="C996" s="95"/>
      <c r="D996" s="95"/>
      <c r="E996" s="95"/>
      <c r="F996" s="94"/>
      <c r="G996" s="145"/>
      <c r="H996" s="245"/>
      <c r="I996" s="211" t="str">
        <f>IF(D996="Room AC (window/wall)",'Emission Factors'!$E$53,IF(D996="Room AC (PTAC/PTHP)",H996,IF(D996="Residential AC",'Emission Factors'!$E$55,IF(D996="Residential HP",H996,IF(D996="Commercial AC (&gt;=65k to &lt;135,000k Btu/hr)",'Emission Factors'!$E$57,IF(D996="Commercial AC (&gt;=135,000k Btu/hr)",'Emission Factors'!$E$58,""))))))</f>
        <v/>
      </c>
      <c r="J996" s="96"/>
      <c r="K996" s="211" t="str">
        <f>IF(ISBLANK(J996),"",VLOOKUP(J996,'Emission Factors'!$C$81:$G$221,4,FALSE))</f>
        <v/>
      </c>
      <c r="L996" s="210" t="str">
        <f>IF(D996="Room AC (window/wall)",'Emission Factors'!$F$53,IF(D996="Room AC (PTAC/PTHP)",'Emission Factors'!$F$54,IF(D996="Residential AC",'Emission Factors'!$F$55,IF(D996="Residential HP",'Emission Factors'!$F$56,IF(D996="Commercial AC (&gt;=65k to &lt;135,000k Btu/hr)",'Emission Factors'!$F$57,IF(D996="Commercial AC (&gt;=135,000k Btu/hr)",'Emission Factors'!$F$58,""))))))</f>
        <v/>
      </c>
      <c r="M996" s="211" t="str">
        <f>IF(D996="Room AC (window/wall)",'Emission Factors'!$G$53,IF(D996="Room AC (PTAC/PTHP)",'Emission Factors'!$G$54,IF(D996="Residential AC",'Emission Factors'!$G$55,IF(D996="Residential HP",'Emission Factors'!$G$56,IF(D996="Commercial AC (&gt;=65k to &lt;135,000k Btu/hr)",'Emission Factors'!$G$57,IF(D996="Commercial AC (&gt;=135,000k Btu/hr)",'Emission Factors'!$G$58,""))))))</f>
        <v/>
      </c>
      <c r="N996" s="96"/>
      <c r="O996" s="209" t="str">
        <f>IF(ISBLANK(D996),"",(IF(D996="Room AC (window/wall)",'Emission Factors'!$C$53,IF(D996="Room AC (PTAC/PTHP)",'Emission Factors'!$C$54,IF(D996="Residential AC",'Emission Factors'!$C$55,IF(D996="Residential HP",'Emission Factors'!$C$56,IF(D996="Commercial AC (&gt;=65k to &lt;135,000k Btu/hr)",'Emission Factors'!$C$57,IF(D996="Commercial AC (&gt;=135,000k Btu/hr)",'Emission Factors'!$C$58,""))))))))</f>
        <v/>
      </c>
      <c r="P996" s="209" t="str">
        <f t="shared" si="150"/>
        <v/>
      </c>
      <c r="Q996" s="95"/>
      <c r="R996" s="256"/>
      <c r="S996" s="256"/>
      <c r="T996" s="96"/>
      <c r="U996" s="211" t="str">
        <f>IF(Q996="Room AC (window/wall)",'Emission Factors'!$E$53,IF(AND(Q996="Room AC (PTAC/PTHP)",ISBLANK(T996)),"Error",IF(AND(Q996="Room AC (PTAC/PTHP)",T996&gt;0),T996,IF(Q996="Residential AC",'Emission Factors'!$E$55,IF(AND(Q996="Residential HP",ISBLANK(T996)),"Error",IF(AND(Q996="Residential HP",T996&gt;0),T996,IF(Q996="Commercial AC (&gt;=65k to &lt;135,000k Btu/hr)",'Emission Factors'!$E$57,IF(Q996="Commercial AC (&gt;=135,000k Btu/hr)",'Emission Factors'!$E$58,""))))))))</f>
        <v/>
      </c>
      <c r="V996" s="95"/>
      <c r="W996" s="211" t="str">
        <f>IF(ISBLANK(V996),"",VLOOKUP(V996,'Emission Factors'!$C$81:$G$221,4,FALSE))</f>
        <v/>
      </c>
      <c r="X996" s="210" t="str">
        <f>IF(Q996="Room AC (window/wall)",'Emission Factors'!$F$53,IF(Q996="Room AC (PTAC/PTHP)",'Emission Factors'!$F$54,IF(Q996="Residential AC",'Emission Factors'!$F$55,IF(Q996="Residential HP",'Emission Factors'!$F$56,IF(Q996="Commercial AC (&gt;=65k to &lt;135,000k Btu/hr)",'Emission Factors'!$F$57,IF(Q996="Commercial AC (&gt;=135,000k Btu/hr)",'Emission Factors'!$F$58,""))))))</f>
        <v/>
      </c>
      <c r="Y996" s="211" t="str">
        <f>IF(Q996="Room AC (window/wall)",'Emission Factors'!$G$53,IF(Q996="Room AC (PTAC/PTHP)",'Emission Factors'!$G$54,IF(Q996="Residential AC",'Emission Factors'!$G$55,IF(Q996="Residential HP",'Emission Factors'!$G$56,IF(Q996="Commercial AC (&gt;=65k to &lt;135,000k Btu/hr)",'Emission Factors'!$G$57,IF(Q996="Commercial AC (&gt;=135,000k Btu/hr)",'Emission Factors'!$G$58,""))))))</f>
        <v/>
      </c>
      <c r="Z996" s="96"/>
      <c r="AA996" s="97" t="str">
        <f t="shared" si="151"/>
        <v/>
      </c>
      <c r="AB996" s="97" t="str">
        <f t="shared" si="152"/>
        <v/>
      </c>
      <c r="AC996" s="246" t="str">
        <f t="shared" si="153"/>
        <v/>
      </c>
      <c r="AD996" s="97" t="str">
        <f t="shared" si="154"/>
        <v/>
      </c>
      <c r="AE996" s="97" t="str">
        <f t="shared" si="155"/>
        <v/>
      </c>
      <c r="AF996" s="252" t="str">
        <f t="shared" si="156"/>
        <v/>
      </c>
      <c r="AG996" s="254" t="str">
        <f t="shared" si="157"/>
        <v/>
      </c>
      <c r="AH996" s="248" t="str">
        <f t="shared" si="158"/>
        <v/>
      </c>
      <c r="AI996" s="249" t="str">
        <f t="shared" si="159"/>
        <v/>
      </c>
    </row>
    <row r="997" spans="2:35" x14ac:dyDescent="0.3">
      <c r="B997" s="94"/>
      <c r="C997" s="95"/>
      <c r="D997" s="95"/>
      <c r="E997" s="95"/>
      <c r="F997" s="94"/>
      <c r="G997" s="145"/>
      <c r="H997" s="245"/>
      <c r="I997" s="211" t="str">
        <f>IF(D997="Room AC (window/wall)",'Emission Factors'!$E$53,IF(D997="Room AC (PTAC/PTHP)",H997,IF(D997="Residential AC",'Emission Factors'!$E$55,IF(D997="Residential HP",H997,IF(D997="Commercial AC (&gt;=65k to &lt;135,000k Btu/hr)",'Emission Factors'!$E$57,IF(D997="Commercial AC (&gt;=135,000k Btu/hr)",'Emission Factors'!$E$58,""))))))</f>
        <v/>
      </c>
      <c r="J997" s="96"/>
      <c r="K997" s="211" t="str">
        <f>IF(ISBLANK(J997),"",VLOOKUP(J997,'Emission Factors'!$C$81:$G$221,4,FALSE))</f>
        <v/>
      </c>
      <c r="L997" s="210" t="str">
        <f>IF(D997="Room AC (window/wall)",'Emission Factors'!$F$53,IF(D997="Room AC (PTAC/PTHP)",'Emission Factors'!$F$54,IF(D997="Residential AC",'Emission Factors'!$F$55,IF(D997="Residential HP",'Emission Factors'!$F$56,IF(D997="Commercial AC (&gt;=65k to &lt;135,000k Btu/hr)",'Emission Factors'!$F$57,IF(D997="Commercial AC (&gt;=135,000k Btu/hr)",'Emission Factors'!$F$58,""))))))</f>
        <v/>
      </c>
      <c r="M997" s="211" t="str">
        <f>IF(D997="Room AC (window/wall)",'Emission Factors'!$G$53,IF(D997="Room AC (PTAC/PTHP)",'Emission Factors'!$G$54,IF(D997="Residential AC",'Emission Factors'!$G$55,IF(D997="Residential HP",'Emission Factors'!$G$56,IF(D997="Commercial AC (&gt;=65k to &lt;135,000k Btu/hr)",'Emission Factors'!$G$57,IF(D997="Commercial AC (&gt;=135,000k Btu/hr)",'Emission Factors'!$G$58,""))))))</f>
        <v/>
      </c>
      <c r="N997" s="96"/>
      <c r="O997" s="209" t="str">
        <f>IF(ISBLANK(D997),"",(IF(D997="Room AC (window/wall)",'Emission Factors'!$C$53,IF(D997="Room AC (PTAC/PTHP)",'Emission Factors'!$C$54,IF(D997="Residential AC",'Emission Factors'!$C$55,IF(D997="Residential HP",'Emission Factors'!$C$56,IF(D997="Commercial AC (&gt;=65k to &lt;135,000k Btu/hr)",'Emission Factors'!$C$57,IF(D997="Commercial AC (&gt;=135,000k Btu/hr)",'Emission Factors'!$C$58,""))))))))</f>
        <v/>
      </c>
      <c r="P997" s="209" t="str">
        <f t="shared" si="150"/>
        <v/>
      </c>
      <c r="Q997" s="95"/>
      <c r="R997" s="256"/>
      <c r="S997" s="256"/>
      <c r="T997" s="96"/>
      <c r="U997" s="211" t="str">
        <f>IF(Q997="Room AC (window/wall)",'Emission Factors'!$E$53,IF(AND(Q997="Room AC (PTAC/PTHP)",ISBLANK(T997)),"Error",IF(AND(Q997="Room AC (PTAC/PTHP)",T997&gt;0),T997,IF(Q997="Residential AC",'Emission Factors'!$E$55,IF(AND(Q997="Residential HP",ISBLANK(T997)),"Error",IF(AND(Q997="Residential HP",T997&gt;0),T997,IF(Q997="Commercial AC (&gt;=65k to &lt;135,000k Btu/hr)",'Emission Factors'!$E$57,IF(Q997="Commercial AC (&gt;=135,000k Btu/hr)",'Emission Factors'!$E$58,""))))))))</f>
        <v/>
      </c>
      <c r="V997" s="95"/>
      <c r="W997" s="211" t="str">
        <f>IF(ISBLANK(V997),"",VLOOKUP(V997,'Emission Factors'!$C$81:$G$221,4,FALSE))</f>
        <v/>
      </c>
      <c r="X997" s="210" t="str">
        <f>IF(Q997="Room AC (window/wall)",'Emission Factors'!$F$53,IF(Q997="Room AC (PTAC/PTHP)",'Emission Factors'!$F$54,IF(Q997="Residential AC",'Emission Factors'!$F$55,IF(Q997="Residential HP",'Emission Factors'!$F$56,IF(Q997="Commercial AC (&gt;=65k to &lt;135,000k Btu/hr)",'Emission Factors'!$F$57,IF(Q997="Commercial AC (&gt;=135,000k Btu/hr)",'Emission Factors'!$F$58,""))))))</f>
        <v/>
      </c>
      <c r="Y997" s="211" t="str">
        <f>IF(Q997="Room AC (window/wall)",'Emission Factors'!$G$53,IF(Q997="Room AC (PTAC/PTHP)",'Emission Factors'!$G$54,IF(Q997="Residential AC",'Emission Factors'!$G$55,IF(Q997="Residential HP",'Emission Factors'!$G$56,IF(Q997="Commercial AC (&gt;=65k to &lt;135,000k Btu/hr)",'Emission Factors'!$G$57,IF(Q997="Commercial AC (&gt;=135,000k Btu/hr)",'Emission Factors'!$G$58,""))))))</f>
        <v/>
      </c>
      <c r="Z997" s="96"/>
      <c r="AA997" s="97" t="str">
        <f t="shared" si="151"/>
        <v/>
      </c>
      <c r="AB997" s="97" t="str">
        <f t="shared" si="152"/>
        <v/>
      </c>
      <c r="AC997" s="246" t="str">
        <f t="shared" si="153"/>
        <v/>
      </c>
      <c r="AD997" s="97" t="str">
        <f t="shared" si="154"/>
        <v/>
      </c>
      <c r="AE997" s="97" t="str">
        <f t="shared" si="155"/>
        <v/>
      </c>
      <c r="AF997" s="252" t="str">
        <f t="shared" si="156"/>
        <v/>
      </c>
      <c r="AG997" s="254" t="str">
        <f t="shared" si="157"/>
        <v/>
      </c>
      <c r="AH997" s="248" t="str">
        <f t="shared" si="158"/>
        <v/>
      </c>
      <c r="AI997" s="249" t="str">
        <f t="shared" si="159"/>
        <v/>
      </c>
    </row>
    <row r="998" spans="2:35" x14ac:dyDescent="0.3">
      <c r="B998" s="94"/>
      <c r="C998" s="95"/>
      <c r="D998" s="95"/>
      <c r="E998" s="95"/>
      <c r="F998" s="94"/>
      <c r="G998" s="145"/>
      <c r="H998" s="245"/>
      <c r="I998" s="211" t="str">
        <f>IF(D998="Room AC (window/wall)",'Emission Factors'!$E$53,IF(D998="Room AC (PTAC/PTHP)",H998,IF(D998="Residential AC",'Emission Factors'!$E$55,IF(D998="Residential HP",H998,IF(D998="Commercial AC (&gt;=65k to &lt;135,000k Btu/hr)",'Emission Factors'!$E$57,IF(D998="Commercial AC (&gt;=135,000k Btu/hr)",'Emission Factors'!$E$58,""))))))</f>
        <v/>
      </c>
      <c r="J998" s="96"/>
      <c r="K998" s="211" t="str">
        <f>IF(ISBLANK(J998),"",VLOOKUP(J998,'Emission Factors'!$C$81:$G$221,4,FALSE))</f>
        <v/>
      </c>
      <c r="L998" s="210" t="str">
        <f>IF(D998="Room AC (window/wall)",'Emission Factors'!$F$53,IF(D998="Room AC (PTAC/PTHP)",'Emission Factors'!$F$54,IF(D998="Residential AC",'Emission Factors'!$F$55,IF(D998="Residential HP",'Emission Factors'!$F$56,IF(D998="Commercial AC (&gt;=65k to &lt;135,000k Btu/hr)",'Emission Factors'!$F$57,IF(D998="Commercial AC (&gt;=135,000k Btu/hr)",'Emission Factors'!$F$58,""))))))</f>
        <v/>
      </c>
      <c r="M998" s="211" t="str">
        <f>IF(D998="Room AC (window/wall)",'Emission Factors'!$G$53,IF(D998="Room AC (PTAC/PTHP)",'Emission Factors'!$G$54,IF(D998="Residential AC",'Emission Factors'!$G$55,IF(D998="Residential HP",'Emission Factors'!$G$56,IF(D998="Commercial AC (&gt;=65k to &lt;135,000k Btu/hr)",'Emission Factors'!$G$57,IF(D998="Commercial AC (&gt;=135,000k Btu/hr)",'Emission Factors'!$G$58,""))))))</f>
        <v/>
      </c>
      <c r="N998" s="96"/>
      <c r="O998" s="209" t="str">
        <f>IF(ISBLANK(D998),"",(IF(D998="Room AC (window/wall)",'Emission Factors'!$C$53,IF(D998="Room AC (PTAC/PTHP)",'Emission Factors'!$C$54,IF(D998="Residential AC",'Emission Factors'!$C$55,IF(D998="Residential HP",'Emission Factors'!$C$56,IF(D998="Commercial AC (&gt;=65k to &lt;135,000k Btu/hr)",'Emission Factors'!$C$57,IF(D998="Commercial AC (&gt;=135,000k Btu/hr)",'Emission Factors'!$C$58,""))))))))</f>
        <v/>
      </c>
      <c r="P998" s="209" t="str">
        <f t="shared" si="150"/>
        <v/>
      </c>
      <c r="Q998" s="95"/>
      <c r="R998" s="256"/>
      <c r="S998" s="256"/>
      <c r="T998" s="96"/>
      <c r="U998" s="211" t="str">
        <f>IF(Q998="Room AC (window/wall)",'Emission Factors'!$E$53,IF(AND(Q998="Room AC (PTAC/PTHP)",ISBLANK(T998)),"Error",IF(AND(Q998="Room AC (PTAC/PTHP)",T998&gt;0),T998,IF(Q998="Residential AC",'Emission Factors'!$E$55,IF(AND(Q998="Residential HP",ISBLANK(T998)),"Error",IF(AND(Q998="Residential HP",T998&gt;0),T998,IF(Q998="Commercial AC (&gt;=65k to &lt;135,000k Btu/hr)",'Emission Factors'!$E$57,IF(Q998="Commercial AC (&gt;=135,000k Btu/hr)",'Emission Factors'!$E$58,""))))))))</f>
        <v/>
      </c>
      <c r="V998" s="95"/>
      <c r="W998" s="211" t="str">
        <f>IF(ISBLANK(V998),"",VLOOKUP(V998,'Emission Factors'!$C$81:$G$221,4,FALSE))</f>
        <v/>
      </c>
      <c r="X998" s="210" t="str">
        <f>IF(Q998="Room AC (window/wall)",'Emission Factors'!$F$53,IF(Q998="Room AC (PTAC/PTHP)",'Emission Factors'!$F$54,IF(Q998="Residential AC",'Emission Factors'!$F$55,IF(Q998="Residential HP",'Emission Factors'!$F$56,IF(Q998="Commercial AC (&gt;=65k to &lt;135,000k Btu/hr)",'Emission Factors'!$F$57,IF(Q998="Commercial AC (&gt;=135,000k Btu/hr)",'Emission Factors'!$F$58,""))))))</f>
        <v/>
      </c>
      <c r="Y998" s="211" t="str">
        <f>IF(Q998="Room AC (window/wall)",'Emission Factors'!$G$53,IF(Q998="Room AC (PTAC/PTHP)",'Emission Factors'!$G$54,IF(Q998="Residential AC",'Emission Factors'!$G$55,IF(Q998="Residential HP",'Emission Factors'!$G$56,IF(Q998="Commercial AC (&gt;=65k to &lt;135,000k Btu/hr)",'Emission Factors'!$G$57,IF(Q998="Commercial AC (&gt;=135,000k Btu/hr)",'Emission Factors'!$G$58,""))))))</f>
        <v/>
      </c>
      <c r="Z998" s="96"/>
      <c r="AA998" s="97" t="str">
        <f t="shared" si="151"/>
        <v/>
      </c>
      <c r="AB998" s="97" t="str">
        <f t="shared" si="152"/>
        <v/>
      </c>
      <c r="AC998" s="246" t="str">
        <f t="shared" si="153"/>
        <v/>
      </c>
      <c r="AD998" s="97" t="str">
        <f t="shared" si="154"/>
        <v/>
      </c>
      <c r="AE998" s="97" t="str">
        <f t="shared" si="155"/>
        <v/>
      </c>
      <c r="AF998" s="252" t="str">
        <f t="shared" si="156"/>
        <v/>
      </c>
      <c r="AG998" s="254" t="str">
        <f t="shared" si="157"/>
        <v/>
      </c>
      <c r="AH998" s="248" t="str">
        <f t="shared" si="158"/>
        <v/>
      </c>
      <c r="AI998" s="249" t="str">
        <f t="shared" si="159"/>
        <v/>
      </c>
    </row>
    <row r="999" spans="2:35" x14ac:dyDescent="0.3">
      <c r="B999" s="94"/>
      <c r="C999" s="95"/>
      <c r="D999" s="95"/>
      <c r="E999" s="95"/>
      <c r="F999" s="94"/>
      <c r="G999" s="145"/>
      <c r="H999" s="245"/>
      <c r="I999" s="211" t="str">
        <f>IF(D999="Room AC (window/wall)",'Emission Factors'!$E$53,IF(D999="Room AC (PTAC/PTHP)",H999,IF(D999="Residential AC",'Emission Factors'!$E$55,IF(D999="Residential HP",H999,IF(D999="Commercial AC (&gt;=65k to &lt;135,000k Btu/hr)",'Emission Factors'!$E$57,IF(D999="Commercial AC (&gt;=135,000k Btu/hr)",'Emission Factors'!$E$58,""))))))</f>
        <v/>
      </c>
      <c r="J999" s="96"/>
      <c r="K999" s="211" t="str">
        <f>IF(ISBLANK(J999),"",VLOOKUP(J999,'Emission Factors'!$C$81:$G$221,4,FALSE))</f>
        <v/>
      </c>
      <c r="L999" s="210" t="str">
        <f>IF(D999="Room AC (window/wall)",'Emission Factors'!$F$53,IF(D999="Room AC (PTAC/PTHP)",'Emission Factors'!$F$54,IF(D999="Residential AC",'Emission Factors'!$F$55,IF(D999="Residential HP",'Emission Factors'!$F$56,IF(D999="Commercial AC (&gt;=65k to &lt;135,000k Btu/hr)",'Emission Factors'!$F$57,IF(D999="Commercial AC (&gt;=135,000k Btu/hr)",'Emission Factors'!$F$58,""))))))</f>
        <v/>
      </c>
      <c r="M999" s="211" t="str">
        <f>IF(D999="Room AC (window/wall)",'Emission Factors'!$G$53,IF(D999="Room AC (PTAC/PTHP)",'Emission Factors'!$G$54,IF(D999="Residential AC",'Emission Factors'!$G$55,IF(D999="Residential HP",'Emission Factors'!$G$56,IF(D999="Commercial AC (&gt;=65k to &lt;135,000k Btu/hr)",'Emission Factors'!$G$57,IF(D999="Commercial AC (&gt;=135,000k Btu/hr)",'Emission Factors'!$G$58,""))))))</f>
        <v/>
      </c>
      <c r="N999" s="96"/>
      <c r="O999" s="209" t="str">
        <f>IF(ISBLANK(D999),"",(IF(D999="Room AC (window/wall)",'Emission Factors'!$C$53,IF(D999="Room AC (PTAC/PTHP)",'Emission Factors'!$C$54,IF(D999="Residential AC",'Emission Factors'!$C$55,IF(D999="Residential HP",'Emission Factors'!$C$56,IF(D999="Commercial AC (&gt;=65k to &lt;135,000k Btu/hr)",'Emission Factors'!$C$57,IF(D999="Commercial AC (&gt;=135,000k Btu/hr)",'Emission Factors'!$C$58,""))))))))</f>
        <v/>
      </c>
      <c r="P999" s="209" t="str">
        <f t="shared" si="150"/>
        <v/>
      </c>
      <c r="Q999" s="95"/>
      <c r="R999" s="256"/>
      <c r="S999" s="256"/>
      <c r="T999" s="96"/>
      <c r="U999" s="211" t="str">
        <f>IF(Q999="Room AC (window/wall)",'Emission Factors'!$E$53,IF(AND(Q999="Room AC (PTAC/PTHP)",ISBLANK(T999)),"Error",IF(AND(Q999="Room AC (PTAC/PTHP)",T999&gt;0),T999,IF(Q999="Residential AC",'Emission Factors'!$E$55,IF(AND(Q999="Residential HP",ISBLANK(T999)),"Error",IF(AND(Q999="Residential HP",T999&gt;0),T999,IF(Q999="Commercial AC (&gt;=65k to &lt;135,000k Btu/hr)",'Emission Factors'!$E$57,IF(Q999="Commercial AC (&gt;=135,000k Btu/hr)",'Emission Factors'!$E$58,""))))))))</f>
        <v/>
      </c>
      <c r="V999" s="95"/>
      <c r="W999" s="211" t="str">
        <f>IF(ISBLANK(V999),"",VLOOKUP(V999,'Emission Factors'!$C$81:$G$221,4,FALSE))</f>
        <v/>
      </c>
      <c r="X999" s="210" t="str">
        <f>IF(Q999="Room AC (window/wall)",'Emission Factors'!$F$53,IF(Q999="Room AC (PTAC/PTHP)",'Emission Factors'!$F$54,IF(Q999="Residential AC",'Emission Factors'!$F$55,IF(Q999="Residential HP",'Emission Factors'!$F$56,IF(Q999="Commercial AC (&gt;=65k to &lt;135,000k Btu/hr)",'Emission Factors'!$F$57,IF(Q999="Commercial AC (&gt;=135,000k Btu/hr)",'Emission Factors'!$F$58,""))))))</f>
        <v/>
      </c>
      <c r="Y999" s="211" t="str">
        <f>IF(Q999="Room AC (window/wall)",'Emission Factors'!$G$53,IF(Q999="Room AC (PTAC/PTHP)",'Emission Factors'!$G$54,IF(Q999="Residential AC",'Emission Factors'!$G$55,IF(Q999="Residential HP",'Emission Factors'!$G$56,IF(Q999="Commercial AC (&gt;=65k to &lt;135,000k Btu/hr)",'Emission Factors'!$G$57,IF(Q999="Commercial AC (&gt;=135,000k Btu/hr)",'Emission Factors'!$G$58,""))))))</f>
        <v/>
      </c>
      <c r="Z999" s="96"/>
      <c r="AA999" s="97" t="str">
        <f t="shared" si="151"/>
        <v/>
      </c>
      <c r="AB999" s="97" t="str">
        <f t="shared" si="152"/>
        <v/>
      </c>
      <c r="AC999" s="246" t="str">
        <f t="shared" si="153"/>
        <v/>
      </c>
      <c r="AD999" s="97" t="str">
        <f t="shared" si="154"/>
        <v/>
      </c>
      <c r="AE999" s="97" t="str">
        <f t="shared" si="155"/>
        <v/>
      </c>
      <c r="AF999" s="252" t="str">
        <f t="shared" si="156"/>
        <v/>
      </c>
      <c r="AG999" s="254" t="str">
        <f t="shared" si="157"/>
        <v/>
      </c>
      <c r="AH999" s="248" t="str">
        <f t="shared" si="158"/>
        <v/>
      </c>
      <c r="AI999" s="249" t="str">
        <f t="shared" si="159"/>
        <v/>
      </c>
    </row>
    <row r="1000" spans="2:35" x14ac:dyDescent="0.3">
      <c r="B1000" s="94"/>
      <c r="C1000" s="95"/>
      <c r="D1000" s="95"/>
      <c r="E1000" s="95"/>
      <c r="F1000" s="94"/>
      <c r="G1000" s="145"/>
      <c r="H1000" s="245"/>
      <c r="I1000" s="211" t="str">
        <f>IF(D1000="Room AC (window/wall)",'Emission Factors'!$E$53,IF(D1000="Room AC (PTAC/PTHP)",H1000,IF(D1000="Residential AC",'Emission Factors'!$E$55,IF(D1000="Residential HP",H1000,IF(D1000="Commercial AC (&gt;=65k to &lt;135,000k Btu/hr)",'Emission Factors'!$E$57,IF(D1000="Commercial AC (&gt;=135,000k Btu/hr)",'Emission Factors'!$E$58,""))))))</f>
        <v/>
      </c>
      <c r="J1000" s="96"/>
      <c r="K1000" s="211" t="str">
        <f>IF(ISBLANK(J1000),"",VLOOKUP(J1000,'Emission Factors'!$C$81:$G$221,4,FALSE))</f>
        <v/>
      </c>
      <c r="L1000" s="210" t="str">
        <f>IF(D1000="Room AC (window/wall)",'Emission Factors'!$F$53,IF(D1000="Room AC (PTAC/PTHP)",'Emission Factors'!$F$54,IF(D1000="Residential AC",'Emission Factors'!$F$55,IF(D1000="Residential HP",'Emission Factors'!$F$56,IF(D1000="Commercial AC (&gt;=65k to &lt;135,000k Btu/hr)",'Emission Factors'!$F$57,IF(D1000="Commercial AC (&gt;=135,000k Btu/hr)",'Emission Factors'!$F$58,""))))))</f>
        <v/>
      </c>
      <c r="M1000" s="211" t="str">
        <f>IF(D1000="Room AC (window/wall)",'Emission Factors'!$G$53,IF(D1000="Room AC (PTAC/PTHP)",'Emission Factors'!$G$54,IF(D1000="Residential AC",'Emission Factors'!$G$55,IF(D1000="Residential HP",'Emission Factors'!$G$56,IF(D1000="Commercial AC (&gt;=65k to &lt;135,000k Btu/hr)",'Emission Factors'!$G$57,IF(D1000="Commercial AC (&gt;=135,000k Btu/hr)",'Emission Factors'!$G$58,""))))))</f>
        <v/>
      </c>
      <c r="N1000" s="96"/>
      <c r="O1000" s="209" t="str">
        <f>IF(ISBLANK(D1000),"",(IF(D1000="Room AC (window/wall)",'Emission Factors'!$C$53,IF(D1000="Room AC (PTAC/PTHP)",'Emission Factors'!$C$54,IF(D1000="Residential AC",'Emission Factors'!$C$55,IF(D1000="Residential HP",'Emission Factors'!$C$56,IF(D1000="Commercial AC (&gt;=65k to &lt;135,000k Btu/hr)",'Emission Factors'!$C$57,IF(D1000="Commercial AC (&gt;=135,000k Btu/hr)",'Emission Factors'!$C$58,""))))))))</f>
        <v/>
      </c>
      <c r="P1000" s="209" t="str">
        <f t="shared" si="150"/>
        <v/>
      </c>
      <c r="Q1000" s="95"/>
      <c r="R1000" s="256"/>
      <c r="S1000" s="256"/>
      <c r="T1000" s="96"/>
      <c r="U1000" s="211" t="str">
        <f>IF(Q1000="Room AC (window/wall)",'Emission Factors'!$E$53,IF(AND(Q1000="Room AC (PTAC/PTHP)",ISBLANK(T1000)),"Error",IF(AND(Q1000="Room AC (PTAC/PTHP)",T1000&gt;0),T1000,IF(Q1000="Residential AC",'Emission Factors'!$E$55,IF(AND(Q1000="Residential HP",ISBLANK(T1000)),"Error",IF(AND(Q1000="Residential HP",T1000&gt;0),T1000,IF(Q1000="Commercial AC (&gt;=65k to &lt;135,000k Btu/hr)",'Emission Factors'!$E$57,IF(Q1000="Commercial AC (&gt;=135,000k Btu/hr)",'Emission Factors'!$E$58,""))))))))</f>
        <v/>
      </c>
      <c r="V1000" s="95"/>
      <c r="W1000" s="211" t="str">
        <f>IF(ISBLANK(V1000),"",VLOOKUP(V1000,'Emission Factors'!$C$81:$G$221,4,FALSE))</f>
        <v/>
      </c>
      <c r="X1000" s="210" t="str">
        <f>IF(Q1000="Room AC (window/wall)",'Emission Factors'!$F$53,IF(Q1000="Room AC (PTAC/PTHP)",'Emission Factors'!$F$54,IF(Q1000="Residential AC",'Emission Factors'!$F$55,IF(Q1000="Residential HP",'Emission Factors'!$F$56,IF(Q1000="Commercial AC (&gt;=65k to &lt;135,000k Btu/hr)",'Emission Factors'!$F$57,IF(Q1000="Commercial AC (&gt;=135,000k Btu/hr)",'Emission Factors'!$F$58,""))))))</f>
        <v/>
      </c>
      <c r="Y1000" s="211" t="str">
        <f>IF(Q1000="Room AC (window/wall)",'Emission Factors'!$G$53,IF(Q1000="Room AC (PTAC/PTHP)",'Emission Factors'!$G$54,IF(Q1000="Residential AC",'Emission Factors'!$G$55,IF(Q1000="Residential HP",'Emission Factors'!$G$56,IF(Q1000="Commercial AC (&gt;=65k to &lt;135,000k Btu/hr)",'Emission Factors'!$G$57,IF(Q1000="Commercial AC (&gt;=135,000k Btu/hr)",'Emission Factors'!$G$58,""))))))</f>
        <v/>
      </c>
      <c r="Z1000" s="96"/>
      <c r="AA1000" s="97" t="str">
        <f t="shared" si="151"/>
        <v/>
      </c>
      <c r="AB1000" s="97" t="str">
        <f t="shared" si="152"/>
        <v/>
      </c>
      <c r="AC1000" s="246" t="str">
        <f t="shared" si="153"/>
        <v/>
      </c>
      <c r="AD1000" s="97" t="str">
        <f t="shared" si="154"/>
        <v/>
      </c>
      <c r="AE1000" s="97" t="str">
        <f t="shared" si="155"/>
        <v/>
      </c>
      <c r="AF1000" s="252" t="str">
        <f t="shared" si="156"/>
        <v/>
      </c>
      <c r="AG1000" s="254" t="str">
        <f t="shared" si="157"/>
        <v/>
      </c>
      <c r="AH1000" s="248" t="str">
        <f t="shared" si="158"/>
        <v/>
      </c>
      <c r="AI1000" s="249" t="str">
        <f t="shared" si="159"/>
        <v/>
      </c>
    </row>
    <row r="1001" spans="2:35" x14ac:dyDescent="0.3">
      <c r="B1001" s="94"/>
      <c r="C1001" s="95"/>
      <c r="D1001" s="95"/>
      <c r="E1001" s="95"/>
      <c r="F1001" s="94"/>
      <c r="G1001" s="145"/>
      <c r="H1001" s="245"/>
      <c r="I1001" s="211" t="str">
        <f>IF(D1001="Room AC (window/wall)",'Emission Factors'!$E$53,IF(D1001="Room AC (PTAC/PTHP)",H1001,IF(D1001="Residential AC",'Emission Factors'!$E$55,IF(D1001="Residential HP",H1001,IF(D1001="Commercial AC (&gt;=65k to &lt;135,000k Btu/hr)",'Emission Factors'!$E$57,IF(D1001="Commercial AC (&gt;=135,000k Btu/hr)",'Emission Factors'!$E$58,""))))))</f>
        <v/>
      </c>
      <c r="J1001" s="96"/>
      <c r="K1001" s="211" t="str">
        <f>IF(ISBLANK(J1001),"",VLOOKUP(J1001,'Emission Factors'!$C$81:$G$221,4,FALSE))</f>
        <v/>
      </c>
      <c r="L1001" s="210" t="str">
        <f>IF(D1001="Room AC (window/wall)",'Emission Factors'!$F$53,IF(D1001="Room AC (PTAC/PTHP)",'Emission Factors'!$F$54,IF(D1001="Residential AC",'Emission Factors'!$F$55,IF(D1001="Residential HP",'Emission Factors'!$F$56,IF(D1001="Commercial AC (&gt;=65k to &lt;135,000k Btu/hr)",'Emission Factors'!$F$57,IF(D1001="Commercial AC (&gt;=135,000k Btu/hr)",'Emission Factors'!$F$58,""))))))</f>
        <v/>
      </c>
      <c r="M1001" s="211" t="str">
        <f>IF(D1001="Room AC (window/wall)",'Emission Factors'!$G$53,IF(D1001="Room AC (PTAC/PTHP)",'Emission Factors'!$G$54,IF(D1001="Residential AC",'Emission Factors'!$G$55,IF(D1001="Residential HP",'Emission Factors'!$G$56,IF(D1001="Commercial AC (&gt;=65k to &lt;135,000k Btu/hr)",'Emission Factors'!$G$57,IF(D1001="Commercial AC (&gt;=135,000k Btu/hr)",'Emission Factors'!$G$58,""))))))</f>
        <v/>
      </c>
      <c r="N1001" s="96"/>
      <c r="O1001" s="209" t="str">
        <f>IF(ISBLANK(D1001),"",(IF(D1001="Room AC (window/wall)",'Emission Factors'!$C$53,IF(D1001="Room AC (PTAC/PTHP)",'Emission Factors'!$C$54,IF(D1001="Residential AC",'Emission Factors'!$C$55,IF(D1001="Residential HP",'Emission Factors'!$C$56,IF(D1001="Commercial AC (&gt;=65k to &lt;135,000k Btu/hr)",'Emission Factors'!$C$57,IF(D1001="Commercial AC (&gt;=135,000k Btu/hr)",'Emission Factors'!$C$58,""))))))))</f>
        <v/>
      </c>
      <c r="P1001" s="209" t="str">
        <f t="shared" si="150"/>
        <v/>
      </c>
      <c r="Q1001" s="95"/>
      <c r="R1001" s="256"/>
      <c r="S1001" s="256"/>
      <c r="T1001" s="96"/>
      <c r="U1001" s="211" t="str">
        <f>IF(Q1001="Room AC (window/wall)",'Emission Factors'!$E$53,IF(AND(Q1001="Room AC (PTAC/PTHP)",ISBLANK(T1001)),"Error",IF(AND(Q1001="Room AC (PTAC/PTHP)",T1001&gt;0),T1001,IF(Q1001="Residential AC",'Emission Factors'!$E$55,IF(AND(Q1001="Residential HP",ISBLANK(T1001)),"Error",IF(AND(Q1001="Residential HP",T1001&gt;0),T1001,IF(Q1001="Commercial AC (&gt;=65k to &lt;135,000k Btu/hr)",'Emission Factors'!$E$57,IF(Q1001="Commercial AC (&gt;=135,000k Btu/hr)",'Emission Factors'!$E$58,""))))))))</f>
        <v/>
      </c>
      <c r="V1001" s="95"/>
      <c r="W1001" s="211" t="str">
        <f>IF(ISBLANK(V1001),"",VLOOKUP(V1001,'Emission Factors'!$C$81:$G$221,4,FALSE))</f>
        <v/>
      </c>
      <c r="X1001" s="210" t="str">
        <f>IF(Q1001="Room AC (window/wall)",'Emission Factors'!$F$53,IF(Q1001="Room AC (PTAC/PTHP)",'Emission Factors'!$F$54,IF(Q1001="Residential AC",'Emission Factors'!$F$55,IF(Q1001="Residential HP",'Emission Factors'!$F$56,IF(Q1001="Commercial AC (&gt;=65k to &lt;135,000k Btu/hr)",'Emission Factors'!$F$57,IF(Q1001="Commercial AC (&gt;=135,000k Btu/hr)",'Emission Factors'!$F$58,""))))))</f>
        <v/>
      </c>
      <c r="Y1001" s="211" t="str">
        <f>IF(Q1001="Room AC (window/wall)",'Emission Factors'!$G$53,IF(Q1001="Room AC (PTAC/PTHP)",'Emission Factors'!$G$54,IF(Q1001="Residential AC",'Emission Factors'!$G$55,IF(Q1001="Residential HP",'Emission Factors'!$G$56,IF(Q1001="Commercial AC (&gt;=65k to &lt;135,000k Btu/hr)",'Emission Factors'!$G$57,IF(Q1001="Commercial AC (&gt;=135,000k Btu/hr)",'Emission Factors'!$G$58,""))))))</f>
        <v/>
      </c>
      <c r="Z1001" s="96"/>
      <c r="AA1001" s="97" t="str">
        <f t="shared" si="151"/>
        <v/>
      </c>
      <c r="AB1001" s="97" t="str">
        <f t="shared" si="152"/>
        <v/>
      </c>
      <c r="AC1001" s="246" t="str">
        <f t="shared" si="153"/>
        <v/>
      </c>
      <c r="AD1001" s="97" t="str">
        <f t="shared" si="154"/>
        <v/>
      </c>
      <c r="AE1001" s="97" t="str">
        <f t="shared" si="155"/>
        <v/>
      </c>
      <c r="AF1001" s="252" t="str">
        <f t="shared" si="156"/>
        <v/>
      </c>
      <c r="AG1001" s="254" t="str">
        <f t="shared" si="157"/>
        <v/>
      </c>
      <c r="AH1001" s="248" t="str">
        <f t="shared" si="158"/>
        <v/>
      </c>
      <c r="AI1001" s="249" t="str">
        <f t="shared" si="159"/>
        <v/>
      </c>
    </row>
    <row r="1002" spans="2:35" x14ac:dyDescent="0.3">
      <c r="B1002" s="94"/>
      <c r="C1002" s="95"/>
      <c r="D1002" s="95"/>
      <c r="E1002" s="95"/>
      <c r="F1002" s="94"/>
      <c r="G1002" s="145"/>
      <c r="H1002" s="245"/>
      <c r="I1002" s="211" t="str">
        <f>IF(D1002="Room AC (window/wall)",'Emission Factors'!$E$53,IF(D1002="Room AC (PTAC/PTHP)",H1002,IF(D1002="Residential AC",'Emission Factors'!$E$55,IF(D1002="Residential HP",H1002,IF(D1002="Commercial AC (&gt;=65k to &lt;135,000k Btu/hr)",'Emission Factors'!$E$57,IF(D1002="Commercial AC (&gt;=135,000k Btu/hr)",'Emission Factors'!$E$58,""))))))</f>
        <v/>
      </c>
      <c r="J1002" s="96"/>
      <c r="K1002" s="211" t="str">
        <f>IF(ISBLANK(J1002),"",VLOOKUP(J1002,'Emission Factors'!$C$81:$G$221,4,FALSE))</f>
        <v/>
      </c>
      <c r="L1002" s="210" t="str">
        <f>IF(D1002="Room AC (window/wall)",'Emission Factors'!$F$53,IF(D1002="Room AC (PTAC/PTHP)",'Emission Factors'!$F$54,IF(D1002="Residential AC",'Emission Factors'!$F$55,IF(D1002="Residential HP",'Emission Factors'!$F$56,IF(D1002="Commercial AC (&gt;=65k to &lt;135,000k Btu/hr)",'Emission Factors'!$F$57,IF(D1002="Commercial AC (&gt;=135,000k Btu/hr)",'Emission Factors'!$F$58,""))))))</f>
        <v/>
      </c>
      <c r="M1002" s="211" t="str">
        <f>IF(D1002="Room AC (window/wall)",'Emission Factors'!$G$53,IF(D1002="Room AC (PTAC/PTHP)",'Emission Factors'!$G$54,IF(D1002="Residential AC",'Emission Factors'!$G$55,IF(D1002="Residential HP",'Emission Factors'!$G$56,IF(D1002="Commercial AC (&gt;=65k to &lt;135,000k Btu/hr)",'Emission Factors'!$G$57,IF(D1002="Commercial AC (&gt;=135,000k Btu/hr)",'Emission Factors'!$G$58,""))))))</f>
        <v/>
      </c>
      <c r="N1002" s="96"/>
      <c r="O1002" s="209" t="str">
        <f>IF(ISBLANK(D1002),"",(IF(D1002="Room AC (window/wall)",'Emission Factors'!$C$53,IF(D1002="Room AC (PTAC/PTHP)",'Emission Factors'!$C$54,IF(D1002="Residential AC",'Emission Factors'!$C$55,IF(D1002="Residential HP",'Emission Factors'!$C$56,IF(D1002="Commercial AC (&gt;=65k to &lt;135,000k Btu/hr)",'Emission Factors'!$C$57,IF(D1002="Commercial AC (&gt;=135,000k Btu/hr)",'Emission Factors'!$C$58,""))))))))</f>
        <v/>
      </c>
      <c r="P1002" s="209" t="str">
        <f t="shared" si="150"/>
        <v/>
      </c>
      <c r="Q1002" s="95"/>
      <c r="R1002" s="256"/>
      <c r="S1002" s="256"/>
      <c r="T1002" s="96"/>
      <c r="U1002" s="211" t="str">
        <f>IF(Q1002="Room AC (window/wall)",'Emission Factors'!$E$53,IF(AND(Q1002="Room AC (PTAC/PTHP)",ISBLANK(T1002)),"Error",IF(AND(Q1002="Room AC (PTAC/PTHP)",T1002&gt;0),T1002,IF(Q1002="Residential AC",'Emission Factors'!$E$55,IF(AND(Q1002="Residential HP",ISBLANK(T1002)),"Error",IF(AND(Q1002="Residential HP",T1002&gt;0),T1002,IF(Q1002="Commercial AC (&gt;=65k to &lt;135,000k Btu/hr)",'Emission Factors'!$E$57,IF(Q1002="Commercial AC (&gt;=135,000k Btu/hr)",'Emission Factors'!$E$58,""))))))))</f>
        <v/>
      </c>
      <c r="V1002" s="95"/>
      <c r="W1002" s="211" t="str">
        <f>IF(ISBLANK(V1002),"",VLOOKUP(V1002,'Emission Factors'!$C$81:$G$221,4,FALSE))</f>
        <v/>
      </c>
      <c r="X1002" s="210" t="str">
        <f>IF(Q1002="Room AC (window/wall)",'Emission Factors'!$F$53,IF(Q1002="Room AC (PTAC/PTHP)",'Emission Factors'!$F$54,IF(Q1002="Residential AC",'Emission Factors'!$F$55,IF(Q1002="Residential HP",'Emission Factors'!$F$56,IF(Q1002="Commercial AC (&gt;=65k to &lt;135,000k Btu/hr)",'Emission Factors'!$F$57,IF(Q1002="Commercial AC (&gt;=135,000k Btu/hr)",'Emission Factors'!$F$58,""))))))</f>
        <v/>
      </c>
      <c r="Y1002" s="211" t="str">
        <f>IF(Q1002="Room AC (window/wall)",'Emission Factors'!$G$53,IF(Q1002="Room AC (PTAC/PTHP)",'Emission Factors'!$G$54,IF(Q1002="Residential AC",'Emission Factors'!$G$55,IF(Q1002="Residential HP",'Emission Factors'!$G$56,IF(Q1002="Commercial AC (&gt;=65k to &lt;135,000k Btu/hr)",'Emission Factors'!$G$57,IF(Q1002="Commercial AC (&gt;=135,000k Btu/hr)",'Emission Factors'!$G$58,""))))))</f>
        <v/>
      </c>
      <c r="Z1002" s="96"/>
      <c r="AA1002" s="97" t="str">
        <f t="shared" si="151"/>
        <v/>
      </c>
      <c r="AB1002" s="97" t="str">
        <f t="shared" si="152"/>
        <v/>
      </c>
      <c r="AC1002" s="246" t="str">
        <f t="shared" si="153"/>
        <v/>
      </c>
      <c r="AD1002" s="97" t="str">
        <f t="shared" si="154"/>
        <v/>
      </c>
      <c r="AE1002" s="97" t="str">
        <f t="shared" si="155"/>
        <v/>
      </c>
      <c r="AF1002" s="252" t="str">
        <f t="shared" si="156"/>
        <v/>
      </c>
      <c r="AG1002" s="254" t="str">
        <f t="shared" si="157"/>
        <v/>
      </c>
      <c r="AH1002" s="248" t="str">
        <f t="shared" si="158"/>
        <v/>
      </c>
      <c r="AI1002" s="249" t="str">
        <f t="shared" si="159"/>
        <v/>
      </c>
    </row>
    <row r="1003" spans="2:35" x14ac:dyDescent="0.3">
      <c r="B1003" s="94"/>
      <c r="C1003" s="95"/>
      <c r="D1003" s="95"/>
      <c r="E1003" s="95"/>
      <c r="F1003" s="94"/>
      <c r="G1003" s="145"/>
      <c r="H1003" s="245"/>
      <c r="I1003" s="211" t="str">
        <f>IF(D1003="Room AC (window/wall)",'Emission Factors'!$E$53,IF(D1003="Room AC (PTAC/PTHP)",H1003,IF(D1003="Residential AC",'Emission Factors'!$E$55,IF(D1003="Residential HP",H1003,IF(D1003="Commercial AC (&gt;=65k to &lt;135,000k Btu/hr)",'Emission Factors'!$E$57,IF(D1003="Commercial AC (&gt;=135,000k Btu/hr)",'Emission Factors'!$E$58,""))))))</f>
        <v/>
      </c>
      <c r="J1003" s="96"/>
      <c r="K1003" s="211" t="str">
        <f>IF(ISBLANK(J1003),"",VLOOKUP(J1003,'Emission Factors'!$C$81:$G$221,4,FALSE))</f>
        <v/>
      </c>
      <c r="L1003" s="210" t="str">
        <f>IF(D1003="Room AC (window/wall)",'Emission Factors'!$F$53,IF(D1003="Room AC (PTAC/PTHP)",'Emission Factors'!$F$54,IF(D1003="Residential AC",'Emission Factors'!$F$55,IF(D1003="Residential HP",'Emission Factors'!$F$56,IF(D1003="Commercial AC (&gt;=65k to &lt;135,000k Btu/hr)",'Emission Factors'!$F$57,IF(D1003="Commercial AC (&gt;=135,000k Btu/hr)",'Emission Factors'!$F$58,""))))))</f>
        <v/>
      </c>
      <c r="M1003" s="211" t="str">
        <f>IF(D1003="Room AC (window/wall)",'Emission Factors'!$G$53,IF(D1003="Room AC (PTAC/PTHP)",'Emission Factors'!$G$54,IF(D1003="Residential AC",'Emission Factors'!$G$55,IF(D1003="Residential HP",'Emission Factors'!$G$56,IF(D1003="Commercial AC (&gt;=65k to &lt;135,000k Btu/hr)",'Emission Factors'!$G$57,IF(D1003="Commercial AC (&gt;=135,000k Btu/hr)",'Emission Factors'!$G$58,""))))))</f>
        <v/>
      </c>
      <c r="N1003" s="96"/>
      <c r="O1003" s="209" t="str">
        <f>IF(ISBLANK(D1003),"",(IF(D1003="Room AC (window/wall)",'Emission Factors'!$C$53,IF(D1003="Room AC (PTAC/PTHP)",'Emission Factors'!$C$54,IF(D1003="Residential AC",'Emission Factors'!$C$55,IF(D1003="Residential HP",'Emission Factors'!$C$56,IF(D1003="Commercial AC (&gt;=65k to &lt;135,000k Btu/hr)",'Emission Factors'!$C$57,IF(D1003="Commercial AC (&gt;=135,000k Btu/hr)",'Emission Factors'!$C$58,""))))))))</f>
        <v/>
      </c>
      <c r="P1003" s="209" t="str">
        <f t="shared" si="150"/>
        <v/>
      </c>
      <c r="Q1003" s="95"/>
      <c r="R1003" s="256"/>
      <c r="S1003" s="256"/>
      <c r="T1003" s="96"/>
      <c r="U1003" s="211" t="str">
        <f>IF(Q1003="Room AC (window/wall)",'Emission Factors'!$E$53,IF(AND(Q1003="Room AC (PTAC/PTHP)",ISBLANK(T1003)),"Error",IF(AND(Q1003="Room AC (PTAC/PTHP)",T1003&gt;0),T1003,IF(Q1003="Residential AC",'Emission Factors'!$E$55,IF(AND(Q1003="Residential HP",ISBLANK(T1003)),"Error",IF(AND(Q1003="Residential HP",T1003&gt;0),T1003,IF(Q1003="Commercial AC (&gt;=65k to &lt;135,000k Btu/hr)",'Emission Factors'!$E$57,IF(Q1003="Commercial AC (&gt;=135,000k Btu/hr)",'Emission Factors'!$E$58,""))))))))</f>
        <v/>
      </c>
      <c r="V1003" s="95"/>
      <c r="W1003" s="211" t="str">
        <f>IF(ISBLANK(V1003),"",VLOOKUP(V1003,'Emission Factors'!$C$81:$G$221,4,FALSE))</f>
        <v/>
      </c>
      <c r="X1003" s="210" t="str">
        <f>IF(Q1003="Room AC (window/wall)",'Emission Factors'!$F$53,IF(Q1003="Room AC (PTAC/PTHP)",'Emission Factors'!$F$54,IF(Q1003="Residential AC",'Emission Factors'!$F$55,IF(Q1003="Residential HP",'Emission Factors'!$F$56,IF(Q1003="Commercial AC (&gt;=65k to &lt;135,000k Btu/hr)",'Emission Factors'!$F$57,IF(Q1003="Commercial AC (&gt;=135,000k Btu/hr)",'Emission Factors'!$F$58,""))))))</f>
        <v/>
      </c>
      <c r="Y1003" s="211" t="str">
        <f>IF(Q1003="Room AC (window/wall)",'Emission Factors'!$G$53,IF(Q1003="Room AC (PTAC/PTHP)",'Emission Factors'!$G$54,IF(Q1003="Residential AC",'Emission Factors'!$G$55,IF(Q1003="Residential HP",'Emission Factors'!$G$56,IF(Q1003="Commercial AC (&gt;=65k to &lt;135,000k Btu/hr)",'Emission Factors'!$G$57,IF(Q1003="Commercial AC (&gt;=135,000k Btu/hr)",'Emission Factors'!$G$58,""))))))</f>
        <v/>
      </c>
      <c r="Z1003" s="96"/>
      <c r="AA1003" s="97" t="str">
        <f t="shared" si="151"/>
        <v/>
      </c>
      <c r="AB1003" s="97" t="str">
        <f t="shared" si="152"/>
        <v/>
      </c>
      <c r="AC1003" s="246" t="str">
        <f t="shared" si="153"/>
        <v/>
      </c>
      <c r="AD1003" s="97" t="str">
        <f t="shared" si="154"/>
        <v/>
      </c>
      <c r="AE1003" s="97" t="str">
        <f t="shared" si="155"/>
        <v/>
      </c>
      <c r="AF1003" s="252" t="str">
        <f t="shared" si="156"/>
        <v/>
      </c>
      <c r="AG1003" s="254" t="str">
        <f t="shared" si="157"/>
        <v/>
      </c>
      <c r="AH1003" s="248" t="str">
        <f t="shared" si="158"/>
        <v/>
      </c>
      <c r="AI1003" s="249" t="str">
        <f t="shared" si="159"/>
        <v/>
      </c>
    </row>
    <row r="1004" spans="2:35" x14ac:dyDescent="0.3">
      <c r="B1004" s="94"/>
      <c r="C1004" s="95"/>
      <c r="D1004" s="95"/>
      <c r="E1004" s="95"/>
      <c r="F1004" s="94"/>
      <c r="G1004" s="145"/>
      <c r="H1004" s="245"/>
      <c r="I1004" s="211" t="str">
        <f>IF(D1004="Room AC (window/wall)",'Emission Factors'!$E$53,IF(D1004="Room AC (PTAC/PTHP)",H1004,IF(D1004="Residential AC",'Emission Factors'!$E$55,IF(D1004="Residential HP",H1004,IF(D1004="Commercial AC (&gt;=65k to &lt;135,000k Btu/hr)",'Emission Factors'!$E$57,IF(D1004="Commercial AC (&gt;=135,000k Btu/hr)",'Emission Factors'!$E$58,""))))))</f>
        <v/>
      </c>
      <c r="J1004" s="96"/>
      <c r="K1004" s="211" t="str">
        <f>IF(ISBLANK(J1004),"",VLOOKUP(J1004,'Emission Factors'!$C$81:$G$221,4,FALSE))</f>
        <v/>
      </c>
      <c r="L1004" s="210" t="str">
        <f>IF(D1004="Room AC (window/wall)",'Emission Factors'!$F$53,IF(D1004="Room AC (PTAC/PTHP)",'Emission Factors'!$F$54,IF(D1004="Residential AC",'Emission Factors'!$F$55,IF(D1004="Residential HP",'Emission Factors'!$F$56,IF(D1004="Commercial AC (&gt;=65k to &lt;135,000k Btu/hr)",'Emission Factors'!$F$57,IF(D1004="Commercial AC (&gt;=135,000k Btu/hr)",'Emission Factors'!$F$58,""))))))</f>
        <v/>
      </c>
      <c r="M1004" s="211" t="str">
        <f>IF(D1004="Room AC (window/wall)",'Emission Factors'!$G$53,IF(D1004="Room AC (PTAC/PTHP)",'Emission Factors'!$G$54,IF(D1004="Residential AC",'Emission Factors'!$G$55,IF(D1004="Residential HP",'Emission Factors'!$G$56,IF(D1004="Commercial AC (&gt;=65k to &lt;135,000k Btu/hr)",'Emission Factors'!$G$57,IF(D1004="Commercial AC (&gt;=135,000k Btu/hr)",'Emission Factors'!$G$58,""))))))</f>
        <v/>
      </c>
      <c r="N1004" s="96"/>
      <c r="O1004" s="209" t="str">
        <f>IF(ISBLANK(D1004),"",(IF(D1004="Room AC (window/wall)",'Emission Factors'!$C$53,IF(D1004="Room AC (PTAC/PTHP)",'Emission Factors'!$C$54,IF(D1004="Residential AC",'Emission Factors'!$C$55,IF(D1004="Residential HP",'Emission Factors'!$C$56,IF(D1004="Commercial AC (&gt;=65k to &lt;135,000k Btu/hr)",'Emission Factors'!$C$57,IF(D1004="Commercial AC (&gt;=135,000k Btu/hr)",'Emission Factors'!$C$58,""))))))))</f>
        <v/>
      </c>
      <c r="P1004" s="209" t="str">
        <f t="shared" si="150"/>
        <v/>
      </c>
      <c r="Q1004" s="95"/>
      <c r="R1004" s="256"/>
      <c r="S1004" s="256"/>
      <c r="T1004" s="96"/>
      <c r="U1004" s="211" t="str">
        <f>IF(Q1004="Room AC (window/wall)",'Emission Factors'!$E$53,IF(AND(Q1004="Room AC (PTAC/PTHP)",ISBLANK(T1004)),"Error",IF(AND(Q1004="Room AC (PTAC/PTHP)",T1004&gt;0),T1004,IF(Q1004="Residential AC",'Emission Factors'!$E$55,IF(AND(Q1004="Residential HP",ISBLANK(T1004)),"Error",IF(AND(Q1004="Residential HP",T1004&gt;0),T1004,IF(Q1004="Commercial AC (&gt;=65k to &lt;135,000k Btu/hr)",'Emission Factors'!$E$57,IF(Q1004="Commercial AC (&gt;=135,000k Btu/hr)",'Emission Factors'!$E$58,""))))))))</f>
        <v/>
      </c>
      <c r="V1004" s="95"/>
      <c r="W1004" s="211" t="str">
        <f>IF(ISBLANK(V1004),"",VLOOKUP(V1004,'Emission Factors'!$C$81:$G$221,4,FALSE))</f>
        <v/>
      </c>
      <c r="X1004" s="210" t="str">
        <f>IF(Q1004="Room AC (window/wall)",'Emission Factors'!$F$53,IF(Q1004="Room AC (PTAC/PTHP)",'Emission Factors'!$F$54,IF(Q1004="Residential AC",'Emission Factors'!$F$55,IF(Q1004="Residential HP",'Emission Factors'!$F$56,IF(Q1004="Commercial AC (&gt;=65k to &lt;135,000k Btu/hr)",'Emission Factors'!$F$57,IF(Q1004="Commercial AC (&gt;=135,000k Btu/hr)",'Emission Factors'!$F$58,""))))))</f>
        <v/>
      </c>
      <c r="Y1004" s="211" t="str">
        <f>IF(Q1004="Room AC (window/wall)",'Emission Factors'!$G$53,IF(Q1004="Room AC (PTAC/PTHP)",'Emission Factors'!$G$54,IF(Q1004="Residential AC",'Emission Factors'!$G$55,IF(Q1004="Residential HP",'Emission Factors'!$G$56,IF(Q1004="Commercial AC (&gt;=65k to &lt;135,000k Btu/hr)",'Emission Factors'!$G$57,IF(Q1004="Commercial AC (&gt;=135,000k Btu/hr)",'Emission Factors'!$G$58,""))))))</f>
        <v/>
      </c>
      <c r="Z1004" s="96"/>
      <c r="AA1004" s="97" t="str">
        <f t="shared" si="151"/>
        <v/>
      </c>
      <c r="AB1004" s="97" t="str">
        <f t="shared" si="152"/>
        <v/>
      </c>
      <c r="AC1004" s="246" t="str">
        <f t="shared" si="153"/>
        <v/>
      </c>
      <c r="AD1004" s="97" t="str">
        <f t="shared" si="154"/>
        <v/>
      </c>
      <c r="AE1004" s="97" t="str">
        <f t="shared" si="155"/>
        <v/>
      </c>
      <c r="AF1004" s="252" t="str">
        <f t="shared" si="156"/>
        <v/>
      </c>
      <c r="AG1004" s="254" t="str">
        <f t="shared" si="157"/>
        <v/>
      </c>
      <c r="AH1004" s="248" t="str">
        <f t="shared" si="158"/>
        <v/>
      </c>
      <c r="AI1004" s="249" t="str">
        <f t="shared" si="159"/>
        <v/>
      </c>
    </row>
    <row r="1005" spans="2:35" x14ac:dyDescent="0.3">
      <c r="B1005" s="94"/>
      <c r="C1005" s="95"/>
      <c r="D1005" s="95"/>
      <c r="E1005" s="95"/>
      <c r="F1005" s="94"/>
      <c r="G1005" s="145"/>
      <c r="H1005" s="245"/>
      <c r="I1005" s="211" t="str">
        <f>IF(D1005="Room AC (window/wall)",'Emission Factors'!$E$53,IF(D1005="Room AC (PTAC/PTHP)",H1005,IF(D1005="Residential AC",'Emission Factors'!$E$55,IF(D1005="Residential HP",H1005,IF(D1005="Commercial AC (&gt;=65k to &lt;135,000k Btu/hr)",'Emission Factors'!$E$57,IF(D1005="Commercial AC (&gt;=135,000k Btu/hr)",'Emission Factors'!$E$58,""))))))</f>
        <v/>
      </c>
      <c r="J1005" s="96"/>
      <c r="K1005" s="211" t="str">
        <f>IF(ISBLANK(J1005),"",VLOOKUP(J1005,'Emission Factors'!$C$81:$G$221,4,FALSE))</f>
        <v/>
      </c>
      <c r="L1005" s="210" t="str">
        <f>IF(D1005="Room AC (window/wall)",'Emission Factors'!$F$53,IF(D1005="Room AC (PTAC/PTHP)",'Emission Factors'!$F$54,IF(D1005="Residential AC",'Emission Factors'!$F$55,IF(D1005="Residential HP",'Emission Factors'!$F$56,IF(D1005="Commercial AC (&gt;=65k to &lt;135,000k Btu/hr)",'Emission Factors'!$F$57,IF(D1005="Commercial AC (&gt;=135,000k Btu/hr)",'Emission Factors'!$F$58,""))))))</f>
        <v/>
      </c>
      <c r="M1005" s="211" t="str">
        <f>IF(D1005="Room AC (window/wall)",'Emission Factors'!$G$53,IF(D1005="Room AC (PTAC/PTHP)",'Emission Factors'!$G$54,IF(D1005="Residential AC",'Emission Factors'!$G$55,IF(D1005="Residential HP",'Emission Factors'!$G$56,IF(D1005="Commercial AC (&gt;=65k to &lt;135,000k Btu/hr)",'Emission Factors'!$G$57,IF(D1005="Commercial AC (&gt;=135,000k Btu/hr)",'Emission Factors'!$G$58,""))))))</f>
        <v/>
      </c>
      <c r="N1005" s="96"/>
      <c r="O1005" s="209" t="str">
        <f>IF(ISBLANK(D1005),"",(IF(D1005="Room AC (window/wall)",'Emission Factors'!$C$53,IF(D1005="Room AC (PTAC/PTHP)",'Emission Factors'!$C$54,IF(D1005="Residential AC",'Emission Factors'!$C$55,IF(D1005="Residential HP",'Emission Factors'!$C$56,IF(D1005="Commercial AC (&gt;=65k to &lt;135,000k Btu/hr)",'Emission Factors'!$C$57,IF(D1005="Commercial AC (&gt;=135,000k Btu/hr)",'Emission Factors'!$C$58,""))))))))</f>
        <v/>
      </c>
      <c r="P1005" s="209" t="str">
        <f t="shared" si="150"/>
        <v/>
      </c>
      <c r="Q1005" s="95"/>
      <c r="R1005" s="256"/>
      <c r="S1005" s="256"/>
      <c r="T1005" s="96"/>
      <c r="U1005" s="211" t="str">
        <f>IF(Q1005="Room AC (window/wall)",'Emission Factors'!$E$53,IF(AND(Q1005="Room AC (PTAC/PTHP)",ISBLANK(T1005)),"Error",IF(AND(Q1005="Room AC (PTAC/PTHP)",T1005&gt;0),T1005,IF(Q1005="Residential AC",'Emission Factors'!$E$55,IF(AND(Q1005="Residential HP",ISBLANK(T1005)),"Error",IF(AND(Q1005="Residential HP",T1005&gt;0),T1005,IF(Q1005="Commercial AC (&gt;=65k to &lt;135,000k Btu/hr)",'Emission Factors'!$E$57,IF(Q1005="Commercial AC (&gt;=135,000k Btu/hr)",'Emission Factors'!$E$58,""))))))))</f>
        <v/>
      </c>
      <c r="V1005" s="95"/>
      <c r="W1005" s="211" t="str">
        <f>IF(ISBLANK(V1005),"",VLOOKUP(V1005,'Emission Factors'!$C$81:$G$221,4,FALSE))</f>
        <v/>
      </c>
      <c r="X1005" s="210" t="str">
        <f>IF(Q1005="Room AC (window/wall)",'Emission Factors'!$F$53,IF(Q1005="Room AC (PTAC/PTHP)",'Emission Factors'!$F$54,IF(Q1005="Residential AC",'Emission Factors'!$F$55,IF(Q1005="Residential HP",'Emission Factors'!$F$56,IF(Q1005="Commercial AC (&gt;=65k to &lt;135,000k Btu/hr)",'Emission Factors'!$F$57,IF(Q1005="Commercial AC (&gt;=135,000k Btu/hr)",'Emission Factors'!$F$58,""))))))</f>
        <v/>
      </c>
      <c r="Y1005" s="211" t="str">
        <f>IF(Q1005="Room AC (window/wall)",'Emission Factors'!$G$53,IF(Q1005="Room AC (PTAC/PTHP)",'Emission Factors'!$G$54,IF(Q1005="Residential AC",'Emission Factors'!$G$55,IF(Q1005="Residential HP",'Emission Factors'!$G$56,IF(Q1005="Commercial AC (&gt;=65k to &lt;135,000k Btu/hr)",'Emission Factors'!$G$57,IF(Q1005="Commercial AC (&gt;=135,000k Btu/hr)",'Emission Factors'!$G$58,""))))))</f>
        <v/>
      </c>
      <c r="Z1005" s="96"/>
      <c r="AA1005" s="97" t="str">
        <f t="shared" si="151"/>
        <v/>
      </c>
      <c r="AB1005" s="97" t="str">
        <f t="shared" si="152"/>
        <v/>
      </c>
      <c r="AC1005" s="246" t="str">
        <f t="shared" si="153"/>
        <v/>
      </c>
      <c r="AD1005" s="97" t="str">
        <f t="shared" si="154"/>
        <v/>
      </c>
      <c r="AE1005" s="97" t="str">
        <f t="shared" si="155"/>
        <v/>
      </c>
      <c r="AF1005" s="252" t="str">
        <f t="shared" si="156"/>
        <v/>
      </c>
      <c r="AG1005" s="254" t="str">
        <f t="shared" si="157"/>
        <v/>
      </c>
      <c r="AH1005" s="248" t="str">
        <f t="shared" si="158"/>
        <v/>
      </c>
      <c r="AI1005" s="249" t="str">
        <f t="shared" si="159"/>
        <v/>
      </c>
    </row>
    <row r="1006" spans="2:35" x14ac:dyDescent="0.3">
      <c r="B1006" s="94"/>
      <c r="C1006" s="95"/>
      <c r="D1006" s="95"/>
      <c r="E1006" s="95"/>
      <c r="F1006" s="94"/>
      <c r="G1006" s="145"/>
      <c r="H1006" s="245"/>
      <c r="I1006" s="211" t="str">
        <f>IF(D1006="Room AC (window/wall)",'Emission Factors'!$E$53,IF(D1006="Room AC (PTAC/PTHP)",H1006,IF(D1006="Residential AC",'Emission Factors'!$E$55,IF(D1006="Residential HP",H1006,IF(D1006="Commercial AC (&gt;=65k to &lt;135,000k Btu/hr)",'Emission Factors'!$E$57,IF(D1006="Commercial AC (&gt;=135,000k Btu/hr)",'Emission Factors'!$E$58,""))))))</f>
        <v/>
      </c>
      <c r="J1006" s="96"/>
      <c r="K1006" s="211" t="str">
        <f>IF(ISBLANK(J1006),"",VLOOKUP(J1006,'Emission Factors'!$C$81:$G$221,4,FALSE))</f>
        <v/>
      </c>
      <c r="L1006" s="210" t="str">
        <f>IF(D1006="Room AC (window/wall)",'Emission Factors'!$F$53,IF(D1006="Room AC (PTAC/PTHP)",'Emission Factors'!$F$54,IF(D1006="Residential AC",'Emission Factors'!$F$55,IF(D1006="Residential HP",'Emission Factors'!$F$56,IF(D1006="Commercial AC (&gt;=65k to &lt;135,000k Btu/hr)",'Emission Factors'!$F$57,IF(D1006="Commercial AC (&gt;=135,000k Btu/hr)",'Emission Factors'!$F$58,""))))))</f>
        <v/>
      </c>
      <c r="M1006" s="211" t="str">
        <f>IF(D1006="Room AC (window/wall)",'Emission Factors'!$G$53,IF(D1006="Room AC (PTAC/PTHP)",'Emission Factors'!$G$54,IF(D1006="Residential AC",'Emission Factors'!$G$55,IF(D1006="Residential HP",'Emission Factors'!$G$56,IF(D1006="Commercial AC (&gt;=65k to &lt;135,000k Btu/hr)",'Emission Factors'!$G$57,IF(D1006="Commercial AC (&gt;=135,000k Btu/hr)",'Emission Factors'!$G$58,""))))))</f>
        <v/>
      </c>
      <c r="N1006" s="96"/>
      <c r="O1006" s="209" t="str">
        <f>IF(ISBLANK(D1006),"",(IF(D1006="Room AC (window/wall)",'Emission Factors'!$C$53,IF(D1006="Room AC (PTAC/PTHP)",'Emission Factors'!$C$54,IF(D1006="Residential AC",'Emission Factors'!$C$55,IF(D1006="Residential HP",'Emission Factors'!$C$56,IF(D1006="Commercial AC (&gt;=65k to &lt;135,000k Btu/hr)",'Emission Factors'!$C$57,IF(D1006="Commercial AC (&gt;=135,000k Btu/hr)",'Emission Factors'!$C$58,""))))))))</f>
        <v/>
      </c>
      <c r="P1006" s="209" t="str">
        <f t="shared" si="150"/>
        <v/>
      </c>
      <c r="Q1006" s="95"/>
      <c r="R1006" s="256"/>
      <c r="S1006" s="256"/>
      <c r="T1006" s="96"/>
      <c r="U1006" s="211" t="str">
        <f>IF(Q1006="Room AC (window/wall)",'Emission Factors'!$E$53,IF(AND(Q1006="Room AC (PTAC/PTHP)",ISBLANK(T1006)),"Error",IF(AND(Q1006="Room AC (PTAC/PTHP)",T1006&gt;0),T1006,IF(Q1006="Residential AC",'Emission Factors'!$E$55,IF(AND(Q1006="Residential HP",ISBLANK(T1006)),"Error",IF(AND(Q1006="Residential HP",T1006&gt;0),T1006,IF(Q1006="Commercial AC (&gt;=65k to &lt;135,000k Btu/hr)",'Emission Factors'!$E$57,IF(Q1006="Commercial AC (&gt;=135,000k Btu/hr)",'Emission Factors'!$E$58,""))))))))</f>
        <v/>
      </c>
      <c r="V1006" s="95"/>
      <c r="W1006" s="211" t="str">
        <f>IF(ISBLANK(V1006),"",VLOOKUP(V1006,'Emission Factors'!$C$81:$G$221,4,FALSE))</f>
        <v/>
      </c>
      <c r="X1006" s="210" t="str">
        <f>IF(Q1006="Room AC (window/wall)",'Emission Factors'!$F$53,IF(Q1006="Room AC (PTAC/PTHP)",'Emission Factors'!$F$54,IF(Q1006="Residential AC",'Emission Factors'!$F$55,IF(Q1006="Residential HP",'Emission Factors'!$F$56,IF(Q1006="Commercial AC (&gt;=65k to &lt;135,000k Btu/hr)",'Emission Factors'!$F$57,IF(Q1006="Commercial AC (&gt;=135,000k Btu/hr)",'Emission Factors'!$F$58,""))))))</f>
        <v/>
      </c>
      <c r="Y1006" s="211" t="str">
        <f>IF(Q1006="Room AC (window/wall)",'Emission Factors'!$G$53,IF(Q1006="Room AC (PTAC/PTHP)",'Emission Factors'!$G$54,IF(Q1006="Residential AC",'Emission Factors'!$G$55,IF(Q1006="Residential HP",'Emission Factors'!$G$56,IF(Q1006="Commercial AC (&gt;=65k to &lt;135,000k Btu/hr)",'Emission Factors'!$G$57,IF(Q1006="Commercial AC (&gt;=135,000k Btu/hr)",'Emission Factors'!$G$58,""))))))</f>
        <v/>
      </c>
      <c r="Z1006" s="96"/>
      <c r="AA1006" s="97" t="str">
        <f t="shared" si="151"/>
        <v/>
      </c>
      <c r="AB1006" s="97" t="str">
        <f t="shared" si="152"/>
        <v/>
      </c>
      <c r="AC1006" s="246" t="str">
        <f t="shared" si="153"/>
        <v/>
      </c>
      <c r="AD1006" s="97" t="str">
        <f t="shared" si="154"/>
        <v/>
      </c>
      <c r="AE1006" s="97" t="str">
        <f t="shared" si="155"/>
        <v/>
      </c>
      <c r="AF1006" s="252" t="str">
        <f t="shared" si="156"/>
        <v/>
      </c>
      <c r="AG1006" s="254" t="str">
        <f t="shared" si="157"/>
        <v/>
      </c>
      <c r="AH1006" s="248" t="str">
        <f t="shared" si="158"/>
        <v/>
      </c>
      <c r="AI1006" s="249" t="str">
        <f t="shared" si="159"/>
        <v/>
      </c>
    </row>
    <row r="1007" spans="2:35" x14ac:dyDescent="0.3">
      <c r="B1007" s="94"/>
      <c r="C1007" s="95"/>
      <c r="D1007" s="95"/>
      <c r="E1007" s="95"/>
      <c r="F1007" s="94"/>
      <c r="G1007" s="145"/>
      <c r="H1007" s="245"/>
      <c r="I1007" s="211" t="str">
        <f>IF(D1007="Room AC (window/wall)",'Emission Factors'!$E$53,IF(D1007="Room AC (PTAC/PTHP)",H1007,IF(D1007="Residential AC",'Emission Factors'!$E$55,IF(D1007="Residential HP",H1007,IF(D1007="Commercial AC (&gt;=65k to &lt;135,000k Btu/hr)",'Emission Factors'!$E$57,IF(D1007="Commercial AC (&gt;=135,000k Btu/hr)",'Emission Factors'!$E$58,""))))))</f>
        <v/>
      </c>
      <c r="J1007" s="96"/>
      <c r="K1007" s="211" t="str">
        <f>IF(ISBLANK(J1007),"",VLOOKUP(J1007,'Emission Factors'!$C$81:$G$221,4,FALSE))</f>
        <v/>
      </c>
      <c r="L1007" s="210" t="str">
        <f>IF(D1007="Room AC (window/wall)",'Emission Factors'!$F$53,IF(D1007="Room AC (PTAC/PTHP)",'Emission Factors'!$F$54,IF(D1007="Residential AC",'Emission Factors'!$F$55,IF(D1007="Residential HP",'Emission Factors'!$F$56,IF(D1007="Commercial AC (&gt;=65k to &lt;135,000k Btu/hr)",'Emission Factors'!$F$57,IF(D1007="Commercial AC (&gt;=135,000k Btu/hr)",'Emission Factors'!$F$58,""))))))</f>
        <v/>
      </c>
      <c r="M1007" s="211" t="str">
        <f>IF(D1007="Room AC (window/wall)",'Emission Factors'!$G$53,IF(D1007="Room AC (PTAC/PTHP)",'Emission Factors'!$G$54,IF(D1007="Residential AC",'Emission Factors'!$G$55,IF(D1007="Residential HP",'Emission Factors'!$G$56,IF(D1007="Commercial AC (&gt;=65k to &lt;135,000k Btu/hr)",'Emission Factors'!$G$57,IF(D1007="Commercial AC (&gt;=135,000k Btu/hr)",'Emission Factors'!$G$58,""))))))</f>
        <v/>
      </c>
      <c r="N1007" s="96"/>
      <c r="O1007" s="209" t="str">
        <f>IF(ISBLANK(D1007),"",(IF(D1007="Room AC (window/wall)",'Emission Factors'!$C$53,IF(D1007="Room AC (PTAC/PTHP)",'Emission Factors'!$C$54,IF(D1007="Residential AC",'Emission Factors'!$C$55,IF(D1007="Residential HP",'Emission Factors'!$C$56,IF(D1007="Commercial AC (&gt;=65k to &lt;135,000k Btu/hr)",'Emission Factors'!$C$57,IF(D1007="Commercial AC (&gt;=135,000k Btu/hr)",'Emission Factors'!$C$58,""))))))))</f>
        <v/>
      </c>
      <c r="P1007" s="209" t="str">
        <f t="shared" si="150"/>
        <v/>
      </c>
      <c r="Q1007" s="95"/>
      <c r="R1007" s="256"/>
      <c r="S1007" s="256"/>
      <c r="T1007" s="96"/>
      <c r="U1007" s="211" t="str">
        <f>IF(Q1007="Room AC (window/wall)",'Emission Factors'!$E$53,IF(AND(Q1007="Room AC (PTAC/PTHP)",ISBLANK(T1007)),"Error",IF(AND(Q1007="Room AC (PTAC/PTHP)",T1007&gt;0),T1007,IF(Q1007="Residential AC",'Emission Factors'!$E$55,IF(AND(Q1007="Residential HP",ISBLANK(T1007)),"Error",IF(AND(Q1007="Residential HP",T1007&gt;0),T1007,IF(Q1007="Commercial AC (&gt;=65k to &lt;135,000k Btu/hr)",'Emission Factors'!$E$57,IF(Q1007="Commercial AC (&gt;=135,000k Btu/hr)",'Emission Factors'!$E$58,""))))))))</f>
        <v/>
      </c>
      <c r="V1007" s="95"/>
      <c r="W1007" s="211" t="str">
        <f>IF(ISBLANK(V1007),"",VLOOKUP(V1007,'Emission Factors'!$C$81:$G$221,4,FALSE))</f>
        <v/>
      </c>
      <c r="X1007" s="210" t="str">
        <f>IF(Q1007="Room AC (window/wall)",'Emission Factors'!$F$53,IF(Q1007="Room AC (PTAC/PTHP)",'Emission Factors'!$F$54,IF(Q1007="Residential AC",'Emission Factors'!$F$55,IF(Q1007="Residential HP",'Emission Factors'!$F$56,IF(Q1007="Commercial AC (&gt;=65k to &lt;135,000k Btu/hr)",'Emission Factors'!$F$57,IF(Q1007="Commercial AC (&gt;=135,000k Btu/hr)",'Emission Factors'!$F$58,""))))))</f>
        <v/>
      </c>
      <c r="Y1007" s="211" t="str">
        <f>IF(Q1007="Room AC (window/wall)",'Emission Factors'!$G$53,IF(Q1007="Room AC (PTAC/PTHP)",'Emission Factors'!$G$54,IF(Q1007="Residential AC",'Emission Factors'!$G$55,IF(Q1007="Residential HP",'Emission Factors'!$G$56,IF(Q1007="Commercial AC (&gt;=65k to &lt;135,000k Btu/hr)",'Emission Factors'!$G$57,IF(Q1007="Commercial AC (&gt;=135,000k Btu/hr)",'Emission Factors'!$G$58,""))))))</f>
        <v/>
      </c>
      <c r="Z1007" s="96"/>
      <c r="AA1007" s="97" t="str">
        <f t="shared" si="151"/>
        <v/>
      </c>
      <c r="AB1007" s="97" t="str">
        <f t="shared" si="152"/>
        <v/>
      </c>
      <c r="AC1007" s="246" t="str">
        <f t="shared" si="153"/>
        <v/>
      </c>
      <c r="AD1007" s="97" t="str">
        <f t="shared" si="154"/>
        <v/>
      </c>
      <c r="AE1007" s="97" t="str">
        <f t="shared" si="155"/>
        <v/>
      </c>
      <c r="AF1007" s="252" t="str">
        <f t="shared" si="156"/>
        <v/>
      </c>
      <c r="AG1007" s="254" t="str">
        <f t="shared" si="157"/>
        <v/>
      </c>
      <c r="AH1007" s="248" t="str">
        <f t="shared" si="158"/>
        <v/>
      </c>
      <c r="AI1007" s="249" t="str">
        <f t="shared" si="159"/>
        <v/>
      </c>
    </row>
    <row r="1008" spans="2:35" x14ac:dyDescent="0.3">
      <c r="B1008" s="94"/>
      <c r="C1008" s="95"/>
      <c r="D1008" s="95"/>
      <c r="E1008" s="95"/>
      <c r="F1008" s="94"/>
      <c r="G1008" s="145"/>
      <c r="H1008" s="245"/>
      <c r="I1008" s="211" t="str">
        <f>IF(D1008="Room AC (window/wall)",'Emission Factors'!$E$53,IF(D1008="Room AC (PTAC/PTHP)",H1008,IF(D1008="Residential AC",'Emission Factors'!$E$55,IF(D1008="Residential HP",H1008,IF(D1008="Commercial AC (&gt;=65k to &lt;135,000k Btu/hr)",'Emission Factors'!$E$57,IF(D1008="Commercial AC (&gt;=135,000k Btu/hr)",'Emission Factors'!$E$58,""))))))</f>
        <v/>
      </c>
      <c r="J1008" s="96"/>
      <c r="K1008" s="211" t="str">
        <f>IF(ISBLANK(J1008),"",VLOOKUP(J1008,'Emission Factors'!$C$81:$G$221,4,FALSE))</f>
        <v/>
      </c>
      <c r="L1008" s="210" t="str">
        <f>IF(D1008="Room AC (window/wall)",'Emission Factors'!$F$53,IF(D1008="Room AC (PTAC/PTHP)",'Emission Factors'!$F$54,IF(D1008="Residential AC",'Emission Factors'!$F$55,IF(D1008="Residential HP",'Emission Factors'!$F$56,IF(D1008="Commercial AC (&gt;=65k to &lt;135,000k Btu/hr)",'Emission Factors'!$F$57,IF(D1008="Commercial AC (&gt;=135,000k Btu/hr)",'Emission Factors'!$F$58,""))))))</f>
        <v/>
      </c>
      <c r="M1008" s="211" t="str">
        <f>IF(D1008="Room AC (window/wall)",'Emission Factors'!$G$53,IF(D1008="Room AC (PTAC/PTHP)",'Emission Factors'!$G$54,IF(D1008="Residential AC",'Emission Factors'!$G$55,IF(D1008="Residential HP",'Emission Factors'!$G$56,IF(D1008="Commercial AC (&gt;=65k to &lt;135,000k Btu/hr)",'Emission Factors'!$G$57,IF(D1008="Commercial AC (&gt;=135,000k Btu/hr)",'Emission Factors'!$G$58,""))))))</f>
        <v/>
      </c>
      <c r="N1008" s="96"/>
      <c r="O1008" s="209" t="str">
        <f>IF(ISBLANK(D1008),"",(IF(D1008="Room AC (window/wall)",'Emission Factors'!$C$53,IF(D1008="Room AC (PTAC/PTHP)",'Emission Factors'!$C$54,IF(D1008="Residential AC",'Emission Factors'!$C$55,IF(D1008="Residential HP",'Emission Factors'!$C$56,IF(D1008="Commercial AC (&gt;=65k to &lt;135,000k Btu/hr)",'Emission Factors'!$C$57,IF(D1008="Commercial AC (&gt;=135,000k Btu/hr)",'Emission Factors'!$C$58,""))))))))</f>
        <v/>
      </c>
      <c r="P1008" s="209" t="str">
        <f t="shared" si="150"/>
        <v/>
      </c>
      <c r="Q1008" s="95"/>
      <c r="R1008" s="256"/>
      <c r="S1008" s="256"/>
      <c r="T1008" s="96"/>
      <c r="U1008" s="211" t="str">
        <f>IF(Q1008="Room AC (window/wall)",'Emission Factors'!$E$53,IF(AND(Q1008="Room AC (PTAC/PTHP)",ISBLANK(T1008)),"Error",IF(AND(Q1008="Room AC (PTAC/PTHP)",T1008&gt;0),T1008,IF(Q1008="Residential AC",'Emission Factors'!$E$55,IF(AND(Q1008="Residential HP",ISBLANK(T1008)),"Error",IF(AND(Q1008="Residential HP",T1008&gt;0),T1008,IF(Q1008="Commercial AC (&gt;=65k to &lt;135,000k Btu/hr)",'Emission Factors'!$E$57,IF(Q1008="Commercial AC (&gt;=135,000k Btu/hr)",'Emission Factors'!$E$58,""))))))))</f>
        <v/>
      </c>
      <c r="V1008" s="95"/>
      <c r="W1008" s="211" t="str">
        <f>IF(ISBLANK(V1008),"",VLOOKUP(V1008,'Emission Factors'!$C$81:$G$221,4,FALSE))</f>
        <v/>
      </c>
      <c r="X1008" s="210" t="str">
        <f>IF(Q1008="Room AC (window/wall)",'Emission Factors'!$F$53,IF(Q1008="Room AC (PTAC/PTHP)",'Emission Factors'!$F$54,IF(Q1008="Residential AC",'Emission Factors'!$F$55,IF(Q1008="Residential HP",'Emission Factors'!$F$56,IF(Q1008="Commercial AC (&gt;=65k to &lt;135,000k Btu/hr)",'Emission Factors'!$F$57,IF(Q1008="Commercial AC (&gt;=135,000k Btu/hr)",'Emission Factors'!$F$58,""))))))</f>
        <v/>
      </c>
      <c r="Y1008" s="211" t="str">
        <f>IF(Q1008="Room AC (window/wall)",'Emission Factors'!$G$53,IF(Q1008="Room AC (PTAC/PTHP)",'Emission Factors'!$G$54,IF(Q1008="Residential AC",'Emission Factors'!$G$55,IF(Q1008="Residential HP",'Emission Factors'!$G$56,IF(Q1008="Commercial AC (&gt;=65k to &lt;135,000k Btu/hr)",'Emission Factors'!$G$57,IF(Q1008="Commercial AC (&gt;=135,000k Btu/hr)",'Emission Factors'!$G$58,""))))))</f>
        <v/>
      </c>
      <c r="Z1008" s="96"/>
      <c r="AA1008" s="97" t="str">
        <f t="shared" si="151"/>
        <v/>
      </c>
      <c r="AB1008" s="97" t="str">
        <f t="shared" si="152"/>
        <v/>
      </c>
      <c r="AC1008" s="246" t="str">
        <f t="shared" si="153"/>
        <v/>
      </c>
      <c r="AD1008" s="97" t="str">
        <f t="shared" si="154"/>
        <v/>
      </c>
      <c r="AE1008" s="97" t="str">
        <f t="shared" si="155"/>
        <v/>
      </c>
      <c r="AF1008" s="252" t="str">
        <f t="shared" si="156"/>
        <v/>
      </c>
      <c r="AG1008" s="254" t="str">
        <f t="shared" si="157"/>
        <v/>
      </c>
      <c r="AH1008" s="248" t="str">
        <f t="shared" si="158"/>
        <v/>
      </c>
      <c r="AI1008" s="249" t="str">
        <f t="shared" si="159"/>
        <v/>
      </c>
    </row>
    <row r="1009" spans="2:35" x14ac:dyDescent="0.3">
      <c r="B1009" s="94"/>
      <c r="C1009" s="95"/>
      <c r="D1009" s="95"/>
      <c r="E1009" s="95"/>
      <c r="F1009" s="94"/>
      <c r="G1009" s="145"/>
      <c r="H1009" s="245"/>
      <c r="I1009" s="211" t="str">
        <f>IF(D1009="Room AC (window/wall)",'Emission Factors'!$E$53,IF(D1009="Room AC (PTAC/PTHP)",H1009,IF(D1009="Residential AC",'Emission Factors'!$E$55,IF(D1009="Residential HP",H1009,IF(D1009="Commercial AC (&gt;=65k to &lt;135,000k Btu/hr)",'Emission Factors'!$E$57,IF(D1009="Commercial AC (&gt;=135,000k Btu/hr)",'Emission Factors'!$E$58,""))))))</f>
        <v/>
      </c>
      <c r="J1009" s="96"/>
      <c r="K1009" s="211" t="str">
        <f>IF(ISBLANK(J1009),"",VLOOKUP(J1009,'Emission Factors'!$C$81:$G$221,4,FALSE))</f>
        <v/>
      </c>
      <c r="L1009" s="210" t="str">
        <f>IF(D1009="Room AC (window/wall)",'Emission Factors'!$F$53,IF(D1009="Room AC (PTAC/PTHP)",'Emission Factors'!$F$54,IF(D1009="Residential AC",'Emission Factors'!$F$55,IF(D1009="Residential HP",'Emission Factors'!$F$56,IF(D1009="Commercial AC (&gt;=65k to &lt;135,000k Btu/hr)",'Emission Factors'!$F$57,IF(D1009="Commercial AC (&gt;=135,000k Btu/hr)",'Emission Factors'!$F$58,""))))))</f>
        <v/>
      </c>
      <c r="M1009" s="211" t="str">
        <f>IF(D1009="Room AC (window/wall)",'Emission Factors'!$G$53,IF(D1009="Room AC (PTAC/PTHP)",'Emission Factors'!$G$54,IF(D1009="Residential AC",'Emission Factors'!$G$55,IF(D1009="Residential HP",'Emission Factors'!$G$56,IF(D1009="Commercial AC (&gt;=65k to &lt;135,000k Btu/hr)",'Emission Factors'!$G$57,IF(D1009="Commercial AC (&gt;=135,000k Btu/hr)",'Emission Factors'!$G$58,""))))))</f>
        <v/>
      </c>
      <c r="N1009" s="96"/>
      <c r="O1009" s="209" t="str">
        <f>IF(ISBLANK(D1009),"",(IF(D1009="Room AC (window/wall)",'Emission Factors'!$C$53,IF(D1009="Room AC (PTAC/PTHP)",'Emission Factors'!$C$54,IF(D1009="Residential AC",'Emission Factors'!$C$55,IF(D1009="Residential HP",'Emission Factors'!$C$56,IF(D1009="Commercial AC (&gt;=65k to &lt;135,000k Btu/hr)",'Emission Factors'!$C$57,IF(D1009="Commercial AC (&gt;=135,000k Btu/hr)",'Emission Factors'!$C$58,""))))))))</f>
        <v/>
      </c>
      <c r="P1009" s="209" t="str">
        <f t="shared" si="150"/>
        <v/>
      </c>
      <c r="Q1009" s="95"/>
      <c r="R1009" s="256"/>
      <c r="S1009" s="256"/>
      <c r="T1009" s="96"/>
      <c r="U1009" s="211" t="str">
        <f>IF(Q1009="Room AC (window/wall)",'Emission Factors'!$E$53,IF(AND(Q1009="Room AC (PTAC/PTHP)",ISBLANK(T1009)),"Error",IF(AND(Q1009="Room AC (PTAC/PTHP)",T1009&gt;0),T1009,IF(Q1009="Residential AC",'Emission Factors'!$E$55,IF(AND(Q1009="Residential HP",ISBLANK(T1009)),"Error",IF(AND(Q1009="Residential HP",T1009&gt;0),T1009,IF(Q1009="Commercial AC (&gt;=65k to &lt;135,000k Btu/hr)",'Emission Factors'!$E$57,IF(Q1009="Commercial AC (&gt;=135,000k Btu/hr)",'Emission Factors'!$E$58,""))))))))</f>
        <v/>
      </c>
      <c r="V1009" s="95"/>
      <c r="W1009" s="211" t="str">
        <f>IF(ISBLANK(V1009),"",VLOOKUP(V1009,'Emission Factors'!$C$81:$G$221,4,FALSE))</f>
        <v/>
      </c>
      <c r="X1009" s="210" t="str">
        <f>IF(Q1009="Room AC (window/wall)",'Emission Factors'!$F$53,IF(Q1009="Room AC (PTAC/PTHP)",'Emission Factors'!$F$54,IF(Q1009="Residential AC",'Emission Factors'!$F$55,IF(Q1009="Residential HP",'Emission Factors'!$F$56,IF(Q1009="Commercial AC (&gt;=65k to &lt;135,000k Btu/hr)",'Emission Factors'!$F$57,IF(Q1009="Commercial AC (&gt;=135,000k Btu/hr)",'Emission Factors'!$F$58,""))))))</f>
        <v/>
      </c>
      <c r="Y1009" s="211" t="str">
        <f>IF(Q1009="Room AC (window/wall)",'Emission Factors'!$G$53,IF(Q1009="Room AC (PTAC/PTHP)",'Emission Factors'!$G$54,IF(Q1009="Residential AC",'Emission Factors'!$G$55,IF(Q1009="Residential HP",'Emission Factors'!$G$56,IF(Q1009="Commercial AC (&gt;=65k to &lt;135,000k Btu/hr)",'Emission Factors'!$G$57,IF(Q1009="Commercial AC (&gt;=135,000k Btu/hr)",'Emission Factors'!$G$58,""))))))</f>
        <v/>
      </c>
      <c r="Z1009" s="96"/>
      <c r="AA1009" s="97" t="str">
        <f t="shared" si="151"/>
        <v/>
      </c>
      <c r="AB1009" s="97" t="str">
        <f t="shared" si="152"/>
        <v/>
      </c>
      <c r="AC1009" s="246" t="str">
        <f t="shared" si="153"/>
        <v/>
      </c>
      <c r="AD1009" s="97" t="str">
        <f t="shared" si="154"/>
        <v/>
      </c>
      <c r="AE1009" s="97" t="str">
        <f t="shared" si="155"/>
        <v/>
      </c>
      <c r="AF1009" s="252" t="str">
        <f t="shared" si="156"/>
        <v/>
      </c>
      <c r="AG1009" s="254" t="str">
        <f t="shared" si="157"/>
        <v/>
      </c>
      <c r="AH1009" s="248" t="str">
        <f t="shared" si="158"/>
        <v/>
      </c>
      <c r="AI1009" s="249" t="str">
        <f t="shared" si="159"/>
        <v/>
      </c>
    </row>
    <row r="1010" spans="2:35" x14ac:dyDescent="0.3">
      <c r="B1010" s="94"/>
      <c r="C1010" s="95"/>
      <c r="D1010" s="95"/>
      <c r="E1010" s="95"/>
      <c r="F1010" s="94"/>
      <c r="G1010" s="145"/>
      <c r="H1010" s="245"/>
      <c r="I1010" s="211" t="str">
        <f>IF(D1010="Room AC (window/wall)",'Emission Factors'!$E$53,IF(D1010="Room AC (PTAC/PTHP)",H1010,IF(D1010="Residential AC",'Emission Factors'!$E$55,IF(D1010="Residential HP",H1010,IF(D1010="Commercial AC (&gt;=65k to &lt;135,000k Btu/hr)",'Emission Factors'!$E$57,IF(D1010="Commercial AC (&gt;=135,000k Btu/hr)",'Emission Factors'!$E$58,""))))))</f>
        <v/>
      </c>
      <c r="J1010" s="96"/>
      <c r="K1010" s="211" t="str">
        <f>IF(ISBLANK(J1010),"",VLOOKUP(J1010,'Emission Factors'!$C$81:$G$221,4,FALSE))</f>
        <v/>
      </c>
      <c r="L1010" s="210" t="str">
        <f>IF(D1010="Room AC (window/wall)",'Emission Factors'!$F$53,IF(D1010="Room AC (PTAC/PTHP)",'Emission Factors'!$F$54,IF(D1010="Residential AC",'Emission Factors'!$F$55,IF(D1010="Residential HP",'Emission Factors'!$F$56,IF(D1010="Commercial AC (&gt;=65k to &lt;135,000k Btu/hr)",'Emission Factors'!$F$57,IF(D1010="Commercial AC (&gt;=135,000k Btu/hr)",'Emission Factors'!$F$58,""))))))</f>
        <v/>
      </c>
      <c r="M1010" s="211" t="str">
        <f>IF(D1010="Room AC (window/wall)",'Emission Factors'!$G$53,IF(D1010="Room AC (PTAC/PTHP)",'Emission Factors'!$G$54,IF(D1010="Residential AC",'Emission Factors'!$G$55,IF(D1010="Residential HP",'Emission Factors'!$G$56,IF(D1010="Commercial AC (&gt;=65k to &lt;135,000k Btu/hr)",'Emission Factors'!$G$57,IF(D1010="Commercial AC (&gt;=135,000k Btu/hr)",'Emission Factors'!$G$58,""))))))</f>
        <v/>
      </c>
      <c r="N1010" s="96"/>
      <c r="O1010" s="209" t="str">
        <f>IF(ISBLANK(D1010),"",(IF(D1010="Room AC (window/wall)",'Emission Factors'!$C$53,IF(D1010="Room AC (PTAC/PTHP)",'Emission Factors'!$C$54,IF(D1010="Residential AC",'Emission Factors'!$C$55,IF(D1010="Residential HP",'Emission Factors'!$C$56,IF(D1010="Commercial AC (&gt;=65k to &lt;135,000k Btu/hr)",'Emission Factors'!$C$57,IF(D1010="Commercial AC (&gt;=135,000k Btu/hr)",'Emission Factors'!$C$58,""))))))))</f>
        <v/>
      </c>
      <c r="P1010" s="209" t="str">
        <f t="shared" si="150"/>
        <v/>
      </c>
      <c r="Q1010" s="95"/>
      <c r="R1010" s="256"/>
      <c r="S1010" s="256"/>
      <c r="T1010" s="96"/>
      <c r="U1010" s="211" t="str">
        <f>IF(Q1010="Room AC (window/wall)",'Emission Factors'!$E$53,IF(AND(Q1010="Room AC (PTAC/PTHP)",ISBLANK(T1010)),"Error",IF(AND(Q1010="Room AC (PTAC/PTHP)",T1010&gt;0),T1010,IF(Q1010="Residential AC",'Emission Factors'!$E$55,IF(AND(Q1010="Residential HP",ISBLANK(T1010)),"Error",IF(AND(Q1010="Residential HP",T1010&gt;0),T1010,IF(Q1010="Commercial AC (&gt;=65k to &lt;135,000k Btu/hr)",'Emission Factors'!$E$57,IF(Q1010="Commercial AC (&gt;=135,000k Btu/hr)",'Emission Factors'!$E$58,""))))))))</f>
        <v/>
      </c>
      <c r="V1010" s="95"/>
      <c r="W1010" s="211" t="str">
        <f>IF(ISBLANK(V1010),"",VLOOKUP(V1010,'Emission Factors'!$C$81:$G$221,4,FALSE))</f>
        <v/>
      </c>
      <c r="X1010" s="210" t="str">
        <f>IF(Q1010="Room AC (window/wall)",'Emission Factors'!$F$53,IF(Q1010="Room AC (PTAC/PTHP)",'Emission Factors'!$F$54,IF(Q1010="Residential AC",'Emission Factors'!$F$55,IF(Q1010="Residential HP",'Emission Factors'!$F$56,IF(Q1010="Commercial AC (&gt;=65k to &lt;135,000k Btu/hr)",'Emission Factors'!$F$57,IF(Q1010="Commercial AC (&gt;=135,000k Btu/hr)",'Emission Factors'!$F$58,""))))))</f>
        <v/>
      </c>
      <c r="Y1010" s="211" t="str">
        <f>IF(Q1010="Room AC (window/wall)",'Emission Factors'!$G$53,IF(Q1010="Room AC (PTAC/PTHP)",'Emission Factors'!$G$54,IF(Q1010="Residential AC",'Emission Factors'!$G$55,IF(Q1010="Residential HP",'Emission Factors'!$G$56,IF(Q1010="Commercial AC (&gt;=65k to &lt;135,000k Btu/hr)",'Emission Factors'!$G$57,IF(Q1010="Commercial AC (&gt;=135,000k Btu/hr)",'Emission Factors'!$G$58,""))))))</f>
        <v/>
      </c>
      <c r="Z1010" s="96"/>
      <c r="AA1010" s="97" t="str">
        <f t="shared" si="151"/>
        <v/>
      </c>
      <c r="AB1010" s="97" t="str">
        <f t="shared" si="152"/>
        <v/>
      </c>
      <c r="AC1010" s="246" t="str">
        <f t="shared" si="153"/>
        <v/>
      </c>
      <c r="AD1010" s="97" t="str">
        <f t="shared" si="154"/>
        <v/>
      </c>
      <c r="AE1010" s="97" t="str">
        <f t="shared" si="155"/>
        <v/>
      </c>
      <c r="AF1010" s="252" t="str">
        <f t="shared" si="156"/>
        <v/>
      </c>
      <c r="AG1010" s="254" t="str">
        <f t="shared" si="157"/>
        <v/>
      </c>
      <c r="AH1010" s="248" t="str">
        <f t="shared" si="158"/>
        <v/>
      </c>
      <c r="AI1010" s="249" t="str">
        <f t="shared" si="159"/>
        <v/>
      </c>
    </row>
    <row r="1011" spans="2:35" x14ac:dyDescent="0.3">
      <c r="B1011" s="94"/>
      <c r="C1011" s="95"/>
      <c r="D1011" s="95"/>
      <c r="E1011" s="95"/>
      <c r="F1011" s="94"/>
      <c r="G1011" s="145"/>
      <c r="H1011" s="245"/>
      <c r="I1011" s="211" t="str">
        <f>IF(D1011="Room AC (window/wall)",'Emission Factors'!$E$53,IF(D1011="Room AC (PTAC/PTHP)",H1011,IF(D1011="Residential AC",'Emission Factors'!$E$55,IF(D1011="Residential HP",H1011,IF(D1011="Commercial AC (&gt;=65k to &lt;135,000k Btu/hr)",'Emission Factors'!$E$57,IF(D1011="Commercial AC (&gt;=135,000k Btu/hr)",'Emission Factors'!$E$58,""))))))</f>
        <v/>
      </c>
      <c r="J1011" s="96"/>
      <c r="K1011" s="211" t="str">
        <f>IF(ISBLANK(J1011),"",VLOOKUP(J1011,'Emission Factors'!$C$81:$G$221,4,FALSE))</f>
        <v/>
      </c>
      <c r="L1011" s="210" t="str">
        <f>IF(D1011="Room AC (window/wall)",'Emission Factors'!$F$53,IF(D1011="Room AC (PTAC/PTHP)",'Emission Factors'!$F$54,IF(D1011="Residential AC",'Emission Factors'!$F$55,IF(D1011="Residential HP",'Emission Factors'!$F$56,IF(D1011="Commercial AC (&gt;=65k to &lt;135,000k Btu/hr)",'Emission Factors'!$F$57,IF(D1011="Commercial AC (&gt;=135,000k Btu/hr)",'Emission Factors'!$F$58,""))))))</f>
        <v/>
      </c>
      <c r="M1011" s="211" t="str">
        <f>IF(D1011="Room AC (window/wall)",'Emission Factors'!$G$53,IF(D1011="Room AC (PTAC/PTHP)",'Emission Factors'!$G$54,IF(D1011="Residential AC",'Emission Factors'!$G$55,IF(D1011="Residential HP",'Emission Factors'!$G$56,IF(D1011="Commercial AC (&gt;=65k to &lt;135,000k Btu/hr)",'Emission Factors'!$G$57,IF(D1011="Commercial AC (&gt;=135,000k Btu/hr)",'Emission Factors'!$G$58,""))))))</f>
        <v/>
      </c>
      <c r="N1011" s="96"/>
      <c r="O1011" s="209" t="str">
        <f>IF(ISBLANK(D1011),"",(IF(D1011="Room AC (window/wall)",'Emission Factors'!$C$53,IF(D1011="Room AC (PTAC/PTHP)",'Emission Factors'!$C$54,IF(D1011="Residential AC",'Emission Factors'!$C$55,IF(D1011="Residential HP",'Emission Factors'!$C$56,IF(D1011="Commercial AC (&gt;=65k to &lt;135,000k Btu/hr)",'Emission Factors'!$C$57,IF(D1011="Commercial AC (&gt;=135,000k Btu/hr)",'Emission Factors'!$C$58,""))))))))</f>
        <v/>
      </c>
      <c r="P1011" s="209" t="str">
        <f t="shared" si="150"/>
        <v/>
      </c>
      <c r="Q1011" s="95"/>
      <c r="R1011" s="256"/>
      <c r="S1011" s="256"/>
      <c r="T1011" s="96"/>
      <c r="U1011" s="211" t="str">
        <f>IF(Q1011="Room AC (window/wall)",'Emission Factors'!$E$53,IF(AND(Q1011="Room AC (PTAC/PTHP)",ISBLANK(T1011)),"Error",IF(AND(Q1011="Room AC (PTAC/PTHP)",T1011&gt;0),T1011,IF(Q1011="Residential AC",'Emission Factors'!$E$55,IF(AND(Q1011="Residential HP",ISBLANK(T1011)),"Error",IF(AND(Q1011="Residential HP",T1011&gt;0),T1011,IF(Q1011="Commercial AC (&gt;=65k to &lt;135,000k Btu/hr)",'Emission Factors'!$E$57,IF(Q1011="Commercial AC (&gt;=135,000k Btu/hr)",'Emission Factors'!$E$58,""))))))))</f>
        <v/>
      </c>
      <c r="V1011" s="95"/>
      <c r="W1011" s="211" t="str">
        <f>IF(ISBLANK(V1011),"",VLOOKUP(V1011,'Emission Factors'!$C$81:$G$221,4,FALSE))</f>
        <v/>
      </c>
      <c r="X1011" s="210" t="str">
        <f>IF(Q1011="Room AC (window/wall)",'Emission Factors'!$F$53,IF(Q1011="Room AC (PTAC/PTHP)",'Emission Factors'!$F$54,IF(Q1011="Residential AC",'Emission Factors'!$F$55,IF(Q1011="Residential HP",'Emission Factors'!$F$56,IF(Q1011="Commercial AC (&gt;=65k to &lt;135,000k Btu/hr)",'Emission Factors'!$F$57,IF(Q1011="Commercial AC (&gt;=135,000k Btu/hr)",'Emission Factors'!$F$58,""))))))</f>
        <v/>
      </c>
      <c r="Y1011" s="211" t="str">
        <f>IF(Q1011="Room AC (window/wall)",'Emission Factors'!$G$53,IF(Q1011="Room AC (PTAC/PTHP)",'Emission Factors'!$G$54,IF(Q1011="Residential AC",'Emission Factors'!$G$55,IF(Q1011="Residential HP",'Emission Factors'!$G$56,IF(Q1011="Commercial AC (&gt;=65k to &lt;135,000k Btu/hr)",'Emission Factors'!$G$57,IF(Q1011="Commercial AC (&gt;=135,000k Btu/hr)",'Emission Factors'!$G$58,""))))))</f>
        <v/>
      </c>
      <c r="Z1011" s="96"/>
      <c r="AA1011" s="97" t="str">
        <f t="shared" si="151"/>
        <v/>
      </c>
      <c r="AB1011" s="97" t="str">
        <f t="shared" si="152"/>
        <v/>
      </c>
      <c r="AC1011" s="246" t="str">
        <f t="shared" si="153"/>
        <v/>
      </c>
      <c r="AD1011" s="97" t="str">
        <f t="shared" si="154"/>
        <v/>
      </c>
      <c r="AE1011" s="97" t="str">
        <f t="shared" si="155"/>
        <v/>
      </c>
      <c r="AF1011" s="252" t="str">
        <f t="shared" si="156"/>
        <v/>
      </c>
      <c r="AG1011" s="254" t="str">
        <f t="shared" si="157"/>
        <v/>
      </c>
      <c r="AH1011" s="248" t="str">
        <f t="shared" si="158"/>
        <v/>
      </c>
      <c r="AI1011" s="249" t="str">
        <f t="shared" si="159"/>
        <v/>
      </c>
    </row>
    <row r="1012" spans="2:35" x14ac:dyDescent="0.3">
      <c r="B1012" s="94"/>
      <c r="C1012" s="95"/>
      <c r="D1012" s="95"/>
      <c r="E1012" s="95"/>
      <c r="F1012" s="94"/>
      <c r="G1012" s="145"/>
      <c r="H1012" s="245"/>
      <c r="I1012" s="211" t="str">
        <f>IF(D1012="Room AC (window/wall)",'Emission Factors'!$E$53,IF(D1012="Room AC (PTAC/PTHP)",H1012,IF(D1012="Residential AC",'Emission Factors'!$E$55,IF(D1012="Residential HP",H1012,IF(D1012="Commercial AC (&gt;=65k to &lt;135,000k Btu/hr)",'Emission Factors'!$E$57,IF(D1012="Commercial AC (&gt;=135,000k Btu/hr)",'Emission Factors'!$E$58,""))))))</f>
        <v/>
      </c>
      <c r="J1012" s="96"/>
      <c r="K1012" s="211" t="str">
        <f>IF(ISBLANK(J1012),"",VLOOKUP(J1012,'Emission Factors'!$C$81:$G$221,4,FALSE))</f>
        <v/>
      </c>
      <c r="L1012" s="210" t="str">
        <f>IF(D1012="Room AC (window/wall)",'Emission Factors'!$F$53,IF(D1012="Room AC (PTAC/PTHP)",'Emission Factors'!$F$54,IF(D1012="Residential AC",'Emission Factors'!$F$55,IF(D1012="Residential HP",'Emission Factors'!$F$56,IF(D1012="Commercial AC (&gt;=65k to &lt;135,000k Btu/hr)",'Emission Factors'!$F$57,IF(D1012="Commercial AC (&gt;=135,000k Btu/hr)",'Emission Factors'!$F$58,""))))))</f>
        <v/>
      </c>
      <c r="M1012" s="211" t="str">
        <f>IF(D1012="Room AC (window/wall)",'Emission Factors'!$G$53,IF(D1012="Room AC (PTAC/PTHP)",'Emission Factors'!$G$54,IF(D1012="Residential AC",'Emission Factors'!$G$55,IF(D1012="Residential HP",'Emission Factors'!$G$56,IF(D1012="Commercial AC (&gt;=65k to &lt;135,000k Btu/hr)",'Emission Factors'!$G$57,IF(D1012="Commercial AC (&gt;=135,000k Btu/hr)",'Emission Factors'!$G$58,""))))))</f>
        <v/>
      </c>
      <c r="N1012" s="96"/>
      <c r="O1012" s="209" t="str">
        <f>IF(ISBLANK(D1012),"",(IF(D1012="Room AC (window/wall)",'Emission Factors'!$C$53,IF(D1012="Room AC (PTAC/PTHP)",'Emission Factors'!$C$54,IF(D1012="Residential AC",'Emission Factors'!$C$55,IF(D1012="Residential HP",'Emission Factors'!$C$56,IF(D1012="Commercial AC (&gt;=65k to &lt;135,000k Btu/hr)",'Emission Factors'!$C$57,IF(D1012="Commercial AC (&gt;=135,000k Btu/hr)",'Emission Factors'!$C$58,""))))))))</f>
        <v/>
      </c>
      <c r="P1012" s="209" t="str">
        <f t="shared" si="150"/>
        <v/>
      </c>
      <c r="Q1012" s="95"/>
      <c r="R1012" s="256"/>
      <c r="S1012" s="256"/>
      <c r="T1012" s="96"/>
      <c r="U1012" s="211" t="str">
        <f>IF(Q1012="Room AC (window/wall)",'Emission Factors'!$E$53,IF(AND(Q1012="Room AC (PTAC/PTHP)",ISBLANK(T1012)),"Error",IF(AND(Q1012="Room AC (PTAC/PTHP)",T1012&gt;0),T1012,IF(Q1012="Residential AC",'Emission Factors'!$E$55,IF(AND(Q1012="Residential HP",ISBLANK(T1012)),"Error",IF(AND(Q1012="Residential HP",T1012&gt;0),T1012,IF(Q1012="Commercial AC (&gt;=65k to &lt;135,000k Btu/hr)",'Emission Factors'!$E$57,IF(Q1012="Commercial AC (&gt;=135,000k Btu/hr)",'Emission Factors'!$E$58,""))))))))</f>
        <v/>
      </c>
      <c r="V1012" s="95"/>
      <c r="W1012" s="211" t="str">
        <f>IF(ISBLANK(V1012),"",VLOOKUP(V1012,'Emission Factors'!$C$81:$G$221,4,FALSE))</f>
        <v/>
      </c>
      <c r="X1012" s="210" t="str">
        <f>IF(Q1012="Room AC (window/wall)",'Emission Factors'!$F$53,IF(Q1012="Room AC (PTAC/PTHP)",'Emission Factors'!$F$54,IF(Q1012="Residential AC",'Emission Factors'!$F$55,IF(Q1012="Residential HP",'Emission Factors'!$F$56,IF(Q1012="Commercial AC (&gt;=65k to &lt;135,000k Btu/hr)",'Emission Factors'!$F$57,IF(Q1012="Commercial AC (&gt;=135,000k Btu/hr)",'Emission Factors'!$F$58,""))))))</f>
        <v/>
      </c>
      <c r="Y1012" s="211" t="str">
        <f>IF(Q1012="Room AC (window/wall)",'Emission Factors'!$G$53,IF(Q1012="Room AC (PTAC/PTHP)",'Emission Factors'!$G$54,IF(Q1012="Residential AC",'Emission Factors'!$G$55,IF(Q1012="Residential HP",'Emission Factors'!$G$56,IF(Q1012="Commercial AC (&gt;=65k to &lt;135,000k Btu/hr)",'Emission Factors'!$G$57,IF(Q1012="Commercial AC (&gt;=135,000k Btu/hr)",'Emission Factors'!$G$58,""))))))</f>
        <v/>
      </c>
      <c r="Z1012" s="96"/>
      <c r="AA1012" s="97" t="str">
        <f t="shared" si="151"/>
        <v/>
      </c>
      <c r="AB1012" s="97" t="str">
        <f t="shared" si="152"/>
        <v/>
      </c>
      <c r="AC1012" s="246" t="str">
        <f t="shared" si="153"/>
        <v/>
      </c>
      <c r="AD1012" s="97" t="str">
        <f t="shared" si="154"/>
        <v/>
      </c>
      <c r="AE1012" s="97" t="str">
        <f t="shared" si="155"/>
        <v/>
      </c>
      <c r="AF1012" s="252" t="str">
        <f t="shared" si="156"/>
        <v/>
      </c>
      <c r="AG1012" s="254" t="str">
        <f t="shared" si="157"/>
        <v/>
      </c>
      <c r="AH1012" s="248" t="str">
        <f t="shared" si="158"/>
        <v/>
      </c>
      <c r="AI1012" s="249" t="str">
        <f t="shared" si="159"/>
        <v/>
      </c>
    </row>
    <row r="1013" spans="2:35" x14ac:dyDescent="0.3">
      <c r="B1013" s="94"/>
      <c r="C1013" s="95"/>
      <c r="D1013" s="95"/>
      <c r="E1013" s="95"/>
      <c r="F1013" s="94"/>
      <c r="G1013" s="145"/>
      <c r="H1013" s="245"/>
      <c r="I1013" s="211" t="str">
        <f>IF(D1013="Room AC (window/wall)",'Emission Factors'!$E$53,IF(D1013="Room AC (PTAC/PTHP)",H1013,IF(D1013="Residential AC",'Emission Factors'!$E$55,IF(D1013="Residential HP",H1013,IF(D1013="Commercial AC (&gt;=65k to &lt;135,000k Btu/hr)",'Emission Factors'!$E$57,IF(D1013="Commercial AC (&gt;=135,000k Btu/hr)",'Emission Factors'!$E$58,""))))))</f>
        <v/>
      </c>
      <c r="J1013" s="96"/>
      <c r="K1013" s="211" t="str">
        <f>IF(ISBLANK(J1013),"",VLOOKUP(J1013,'Emission Factors'!$C$81:$G$221,4,FALSE))</f>
        <v/>
      </c>
      <c r="L1013" s="210" t="str">
        <f>IF(D1013="Room AC (window/wall)",'Emission Factors'!$F$53,IF(D1013="Room AC (PTAC/PTHP)",'Emission Factors'!$F$54,IF(D1013="Residential AC",'Emission Factors'!$F$55,IF(D1013="Residential HP",'Emission Factors'!$F$56,IF(D1013="Commercial AC (&gt;=65k to &lt;135,000k Btu/hr)",'Emission Factors'!$F$57,IF(D1013="Commercial AC (&gt;=135,000k Btu/hr)",'Emission Factors'!$F$58,""))))))</f>
        <v/>
      </c>
      <c r="M1013" s="211" t="str">
        <f>IF(D1013="Room AC (window/wall)",'Emission Factors'!$G$53,IF(D1013="Room AC (PTAC/PTHP)",'Emission Factors'!$G$54,IF(D1013="Residential AC",'Emission Factors'!$G$55,IF(D1013="Residential HP",'Emission Factors'!$G$56,IF(D1013="Commercial AC (&gt;=65k to &lt;135,000k Btu/hr)",'Emission Factors'!$G$57,IF(D1013="Commercial AC (&gt;=135,000k Btu/hr)",'Emission Factors'!$G$58,""))))))</f>
        <v/>
      </c>
      <c r="N1013" s="96"/>
      <c r="O1013" s="209" t="str">
        <f>IF(ISBLANK(D1013),"",(IF(D1013="Room AC (window/wall)",'Emission Factors'!$C$53,IF(D1013="Room AC (PTAC/PTHP)",'Emission Factors'!$C$54,IF(D1013="Residential AC",'Emission Factors'!$C$55,IF(D1013="Residential HP",'Emission Factors'!$C$56,IF(D1013="Commercial AC (&gt;=65k to &lt;135,000k Btu/hr)",'Emission Factors'!$C$57,IF(D1013="Commercial AC (&gt;=135,000k Btu/hr)",'Emission Factors'!$C$58,""))))))))</f>
        <v/>
      </c>
      <c r="P1013" s="209" t="str">
        <f t="shared" si="150"/>
        <v/>
      </c>
      <c r="Q1013" s="95"/>
      <c r="R1013" s="256"/>
      <c r="S1013" s="256"/>
      <c r="T1013" s="96"/>
      <c r="U1013" s="211" t="str">
        <f>IF(Q1013="Room AC (window/wall)",'Emission Factors'!$E$53,IF(AND(Q1013="Room AC (PTAC/PTHP)",ISBLANK(T1013)),"Error",IF(AND(Q1013="Room AC (PTAC/PTHP)",T1013&gt;0),T1013,IF(Q1013="Residential AC",'Emission Factors'!$E$55,IF(AND(Q1013="Residential HP",ISBLANK(T1013)),"Error",IF(AND(Q1013="Residential HP",T1013&gt;0),T1013,IF(Q1013="Commercial AC (&gt;=65k to &lt;135,000k Btu/hr)",'Emission Factors'!$E$57,IF(Q1013="Commercial AC (&gt;=135,000k Btu/hr)",'Emission Factors'!$E$58,""))))))))</f>
        <v/>
      </c>
      <c r="V1013" s="95"/>
      <c r="W1013" s="211" t="str">
        <f>IF(ISBLANK(V1013),"",VLOOKUP(V1013,'Emission Factors'!$C$81:$G$221,4,FALSE))</f>
        <v/>
      </c>
      <c r="X1013" s="210" t="str">
        <f>IF(Q1013="Room AC (window/wall)",'Emission Factors'!$F$53,IF(Q1013="Room AC (PTAC/PTHP)",'Emission Factors'!$F$54,IF(Q1013="Residential AC",'Emission Factors'!$F$55,IF(Q1013="Residential HP",'Emission Factors'!$F$56,IF(Q1013="Commercial AC (&gt;=65k to &lt;135,000k Btu/hr)",'Emission Factors'!$F$57,IF(Q1013="Commercial AC (&gt;=135,000k Btu/hr)",'Emission Factors'!$F$58,""))))))</f>
        <v/>
      </c>
      <c r="Y1013" s="211" t="str">
        <f>IF(Q1013="Room AC (window/wall)",'Emission Factors'!$G$53,IF(Q1013="Room AC (PTAC/PTHP)",'Emission Factors'!$G$54,IF(Q1013="Residential AC",'Emission Factors'!$G$55,IF(Q1013="Residential HP",'Emission Factors'!$G$56,IF(Q1013="Commercial AC (&gt;=65k to &lt;135,000k Btu/hr)",'Emission Factors'!$G$57,IF(Q1013="Commercial AC (&gt;=135,000k Btu/hr)",'Emission Factors'!$G$58,""))))))</f>
        <v/>
      </c>
      <c r="Z1013" s="96"/>
      <c r="AA1013" s="97" t="str">
        <f t="shared" si="151"/>
        <v/>
      </c>
      <c r="AB1013" s="97" t="str">
        <f t="shared" si="152"/>
        <v/>
      </c>
      <c r="AC1013" s="246" t="str">
        <f t="shared" si="153"/>
        <v/>
      </c>
      <c r="AD1013" s="97" t="str">
        <f t="shared" si="154"/>
        <v/>
      </c>
      <c r="AE1013" s="97" t="str">
        <f t="shared" si="155"/>
        <v/>
      </c>
      <c r="AF1013" s="252" t="str">
        <f t="shared" si="156"/>
        <v/>
      </c>
      <c r="AG1013" s="254" t="str">
        <f t="shared" si="157"/>
        <v/>
      </c>
      <c r="AH1013" s="248" t="str">
        <f t="shared" si="158"/>
        <v/>
      </c>
      <c r="AI1013" s="249" t="str">
        <f t="shared" si="159"/>
        <v/>
      </c>
    </row>
    <row r="1014" spans="2:35" x14ac:dyDescent="0.3">
      <c r="B1014" s="94"/>
      <c r="C1014" s="95"/>
      <c r="D1014" s="95"/>
      <c r="E1014" s="95"/>
      <c r="F1014" s="94"/>
      <c r="G1014" s="145"/>
      <c r="H1014" s="245"/>
      <c r="I1014" s="211" t="str">
        <f>IF(D1014="Room AC (window/wall)",'Emission Factors'!$E$53,IF(D1014="Room AC (PTAC/PTHP)",H1014,IF(D1014="Residential AC",'Emission Factors'!$E$55,IF(D1014="Residential HP",H1014,IF(D1014="Commercial AC (&gt;=65k to &lt;135,000k Btu/hr)",'Emission Factors'!$E$57,IF(D1014="Commercial AC (&gt;=135,000k Btu/hr)",'Emission Factors'!$E$58,""))))))</f>
        <v/>
      </c>
      <c r="J1014" s="96"/>
      <c r="K1014" s="211" t="str">
        <f>IF(ISBLANK(J1014),"",VLOOKUP(J1014,'Emission Factors'!$C$81:$G$221,4,FALSE))</f>
        <v/>
      </c>
      <c r="L1014" s="210" t="str">
        <f>IF(D1014="Room AC (window/wall)",'Emission Factors'!$F$53,IF(D1014="Room AC (PTAC/PTHP)",'Emission Factors'!$F$54,IF(D1014="Residential AC",'Emission Factors'!$F$55,IF(D1014="Residential HP",'Emission Factors'!$F$56,IF(D1014="Commercial AC (&gt;=65k to &lt;135,000k Btu/hr)",'Emission Factors'!$F$57,IF(D1014="Commercial AC (&gt;=135,000k Btu/hr)",'Emission Factors'!$F$58,""))))))</f>
        <v/>
      </c>
      <c r="M1014" s="211" t="str">
        <f>IF(D1014="Room AC (window/wall)",'Emission Factors'!$G$53,IF(D1014="Room AC (PTAC/PTHP)",'Emission Factors'!$G$54,IF(D1014="Residential AC",'Emission Factors'!$G$55,IF(D1014="Residential HP",'Emission Factors'!$G$56,IF(D1014="Commercial AC (&gt;=65k to &lt;135,000k Btu/hr)",'Emission Factors'!$G$57,IF(D1014="Commercial AC (&gt;=135,000k Btu/hr)",'Emission Factors'!$G$58,""))))))</f>
        <v/>
      </c>
      <c r="N1014" s="96"/>
      <c r="O1014" s="209" t="str">
        <f>IF(ISBLANK(D1014),"",(IF(D1014="Room AC (window/wall)",'Emission Factors'!$C$53,IF(D1014="Room AC (PTAC/PTHP)",'Emission Factors'!$C$54,IF(D1014="Residential AC",'Emission Factors'!$C$55,IF(D1014="Residential HP",'Emission Factors'!$C$56,IF(D1014="Commercial AC (&gt;=65k to &lt;135,000k Btu/hr)",'Emission Factors'!$C$57,IF(D1014="Commercial AC (&gt;=135,000k Btu/hr)",'Emission Factors'!$C$58,""))))))))</f>
        <v/>
      </c>
      <c r="P1014" s="209" t="str">
        <f t="shared" si="150"/>
        <v/>
      </c>
      <c r="Q1014" s="95"/>
      <c r="R1014" s="256"/>
      <c r="S1014" s="256"/>
      <c r="T1014" s="96"/>
      <c r="U1014" s="211" t="str">
        <f>IF(Q1014="Room AC (window/wall)",'Emission Factors'!$E$53,IF(AND(Q1014="Room AC (PTAC/PTHP)",ISBLANK(T1014)),"Error",IF(AND(Q1014="Room AC (PTAC/PTHP)",T1014&gt;0),T1014,IF(Q1014="Residential AC",'Emission Factors'!$E$55,IF(AND(Q1014="Residential HP",ISBLANK(T1014)),"Error",IF(AND(Q1014="Residential HP",T1014&gt;0),T1014,IF(Q1014="Commercial AC (&gt;=65k to &lt;135,000k Btu/hr)",'Emission Factors'!$E$57,IF(Q1014="Commercial AC (&gt;=135,000k Btu/hr)",'Emission Factors'!$E$58,""))))))))</f>
        <v/>
      </c>
      <c r="V1014" s="95"/>
      <c r="W1014" s="211" t="str">
        <f>IF(ISBLANK(V1014),"",VLOOKUP(V1014,'Emission Factors'!$C$81:$G$221,4,FALSE))</f>
        <v/>
      </c>
      <c r="X1014" s="210" t="str">
        <f>IF(Q1014="Room AC (window/wall)",'Emission Factors'!$F$53,IF(Q1014="Room AC (PTAC/PTHP)",'Emission Factors'!$F$54,IF(Q1014="Residential AC",'Emission Factors'!$F$55,IF(Q1014="Residential HP",'Emission Factors'!$F$56,IF(Q1014="Commercial AC (&gt;=65k to &lt;135,000k Btu/hr)",'Emission Factors'!$F$57,IF(Q1014="Commercial AC (&gt;=135,000k Btu/hr)",'Emission Factors'!$F$58,""))))))</f>
        <v/>
      </c>
      <c r="Y1014" s="211" t="str">
        <f>IF(Q1014="Room AC (window/wall)",'Emission Factors'!$G$53,IF(Q1014="Room AC (PTAC/PTHP)",'Emission Factors'!$G$54,IF(Q1014="Residential AC",'Emission Factors'!$G$55,IF(Q1014="Residential HP",'Emission Factors'!$G$56,IF(Q1014="Commercial AC (&gt;=65k to &lt;135,000k Btu/hr)",'Emission Factors'!$G$57,IF(Q1014="Commercial AC (&gt;=135,000k Btu/hr)",'Emission Factors'!$G$58,""))))))</f>
        <v/>
      </c>
      <c r="Z1014" s="96"/>
      <c r="AA1014" s="97" t="str">
        <f t="shared" si="151"/>
        <v/>
      </c>
      <c r="AB1014" s="97" t="str">
        <f t="shared" si="152"/>
        <v/>
      </c>
      <c r="AC1014" s="246" t="str">
        <f t="shared" si="153"/>
        <v/>
      </c>
      <c r="AD1014" s="97" t="str">
        <f t="shared" si="154"/>
        <v/>
      </c>
      <c r="AE1014" s="97" t="str">
        <f t="shared" si="155"/>
        <v/>
      </c>
      <c r="AF1014" s="252" t="str">
        <f t="shared" si="156"/>
        <v/>
      </c>
      <c r="AG1014" s="254" t="str">
        <f t="shared" si="157"/>
        <v/>
      </c>
      <c r="AH1014" s="248" t="str">
        <f t="shared" si="158"/>
        <v/>
      </c>
      <c r="AI1014" s="249" t="str">
        <f t="shared" si="159"/>
        <v/>
      </c>
    </row>
    <row r="1015" spans="2:35" x14ac:dyDescent="0.3">
      <c r="B1015" s="94"/>
      <c r="C1015" s="95"/>
      <c r="D1015" s="95"/>
      <c r="E1015" s="95"/>
      <c r="F1015" s="94"/>
      <c r="G1015" s="145"/>
      <c r="H1015" s="245"/>
      <c r="I1015" s="211" t="str">
        <f>IF(D1015="Room AC (window/wall)",'Emission Factors'!$E$53,IF(D1015="Room AC (PTAC/PTHP)",H1015,IF(D1015="Residential AC",'Emission Factors'!$E$55,IF(D1015="Residential HP",H1015,IF(D1015="Commercial AC (&gt;=65k to &lt;135,000k Btu/hr)",'Emission Factors'!$E$57,IF(D1015="Commercial AC (&gt;=135,000k Btu/hr)",'Emission Factors'!$E$58,""))))))</f>
        <v/>
      </c>
      <c r="J1015" s="96"/>
      <c r="K1015" s="211" t="str">
        <f>IF(ISBLANK(J1015),"",VLOOKUP(J1015,'Emission Factors'!$C$81:$G$221,4,FALSE))</f>
        <v/>
      </c>
      <c r="L1015" s="210" t="str">
        <f>IF(D1015="Room AC (window/wall)",'Emission Factors'!$F$53,IF(D1015="Room AC (PTAC/PTHP)",'Emission Factors'!$F$54,IF(D1015="Residential AC",'Emission Factors'!$F$55,IF(D1015="Residential HP",'Emission Factors'!$F$56,IF(D1015="Commercial AC (&gt;=65k to &lt;135,000k Btu/hr)",'Emission Factors'!$F$57,IF(D1015="Commercial AC (&gt;=135,000k Btu/hr)",'Emission Factors'!$F$58,""))))))</f>
        <v/>
      </c>
      <c r="M1015" s="211" t="str">
        <f>IF(D1015="Room AC (window/wall)",'Emission Factors'!$G$53,IF(D1015="Room AC (PTAC/PTHP)",'Emission Factors'!$G$54,IF(D1015="Residential AC",'Emission Factors'!$G$55,IF(D1015="Residential HP",'Emission Factors'!$G$56,IF(D1015="Commercial AC (&gt;=65k to &lt;135,000k Btu/hr)",'Emission Factors'!$G$57,IF(D1015="Commercial AC (&gt;=135,000k Btu/hr)",'Emission Factors'!$G$58,""))))))</f>
        <v/>
      </c>
      <c r="N1015" s="96"/>
      <c r="O1015" s="209" t="str">
        <f>IF(ISBLANK(D1015),"",(IF(D1015="Room AC (window/wall)",'Emission Factors'!$C$53,IF(D1015="Room AC (PTAC/PTHP)",'Emission Factors'!$C$54,IF(D1015="Residential AC",'Emission Factors'!$C$55,IF(D1015="Residential HP",'Emission Factors'!$C$56,IF(D1015="Commercial AC (&gt;=65k to &lt;135,000k Btu/hr)",'Emission Factors'!$C$57,IF(D1015="Commercial AC (&gt;=135,000k Btu/hr)",'Emission Factors'!$C$58,""))))))))</f>
        <v/>
      </c>
      <c r="P1015" s="209" t="str">
        <f t="shared" si="150"/>
        <v/>
      </c>
      <c r="Q1015" s="95"/>
      <c r="R1015" s="256"/>
      <c r="S1015" s="256"/>
      <c r="T1015" s="96"/>
      <c r="U1015" s="211" t="str">
        <f>IF(Q1015="Room AC (window/wall)",'Emission Factors'!$E$53,IF(AND(Q1015="Room AC (PTAC/PTHP)",ISBLANK(T1015)),"Error",IF(AND(Q1015="Room AC (PTAC/PTHP)",T1015&gt;0),T1015,IF(Q1015="Residential AC",'Emission Factors'!$E$55,IF(AND(Q1015="Residential HP",ISBLANK(T1015)),"Error",IF(AND(Q1015="Residential HP",T1015&gt;0),T1015,IF(Q1015="Commercial AC (&gt;=65k to &lt;135,000k Btu/hr)",'Emission Factors'!$E$57,IF(Q1015="Commercial AC (&gt;=135,000k Btu/hr)",'Emission Factors'!$E$58,""))))))))</f>
        <v/>
      </c>
      <c r="V1015" s="95"/>
      <c r="W1015" s="211" t="str">
        <f>IF(ISBLANK(V1015),"",VLOOKUP(V1015,'Emission Factors'!$C$81:$G$221,4,FALSE))</f>
        <v/>
      </c>
      <c r="X1015" s="210" t="str">
        <f>IF(Q1015="Room AC (window/wall)",'Emission Factors'!$F$53,IF(Q1015="Room AC (PTAC/PTHP)",'Emission Factors'!$F$54,IF(Q1015="Residential AC",'Emission Factors'!$F$55,IF(Q1015="Residential HP",'Emission Factors'!$F$56,IF(Q1015="Commercial AC (&gt;=65k to &lt;135,000k Btu/hr)",'Emission Factors'!$F$57,IF(Q1015="Commercial AC (&gt;=135,000k Btu/hr)",'Emission Factors'!$F$58,""))))))</f>
        <v/>
      </c>
      <c r="Y1015" s="211" t="str">
        <f>IF(Q1015="Room AC (window/wall)",'Emission Factors'!$G$53,IF(Q1015="Room AC (PTAC/PTHP)",'Emission Factors'!$G$54,IF(Q1015="Residential AC",'Emission Factors'!$G$55,IF(Q1015="Residential HP",'Emission Factors'!$G$56,IF(Q1015="Commercial AC (&gt;=65k to &lt;135,000k Btu/hr)",'Emission Factors'!$G$57,IF(Q1015="Commercial AC (&gt;=135,000k Btu/hr)",'Emission Factors'!$G$58,""))))))</f>
        <v/>
      </c>
      <c r="Z1015" s="96"/>
      <c r="AA1015" s="97" t="str">
        <f t="shared" si="151"/>
        <v/>
      </c>
      <c r="AB1015" s="97" t="str">
        <f t="shared" si="152"/>
        <v/>
      </c>
      <c r="AC1015" s="246" t="str">
        <f t="shared" si="153"/>
        <v/>
      </c>
      <c r="AD1015" s="97" t="str">
        <f t="shared" si="154"/>
        <v/>
      </c>
      <c r="AE1015" s="97" t="str">
        <f t="shared" si="155"/>
        <v/>
      </c>
      <c r="AF1015" s="252" t="str">
        <f t="shared" si="156"/>
        <v/>
      </c>
      <c r="AG1015" s="254" t="str">
        <f t="shared" si="157"/>
        <v/>
      </c>
      <c r="AH1015" s="248" t="str">
        <f t="shared" si="158"/>
        <v/>
      </c>
      <c r="AI1015" s="249" t="str">
        <f t="shared" si="159"/>
        <v/>
      </c>
    </row>
    <row r="1016" spans="2:35" x14ac:dyDescent="0.3">
      <c r="B1016" s="94"/>
      <c r="C1016" s="95"/>
      <c r="D1016" s="95"/>
      <c r="E1016" s="95"/>
      <c r="F1016" s="94"/>
      <c r="G1016" s="145"/>
      <c r="H1016" s="245"/>
      <c r="I1016" s="211" t="str">
        <f>IF(D1016="Room AC (window/wall)",'Emission Factors'!$E$53,IF(D1016="Room AC (PTAC/PTHP)",H1016,IF(D1016="Residential AC",'Emission Factors'!$E$55,IF(D1016="Residential HP",H1016,IF(D1016="Commercial AC (&gt;=65k to &lt;135,000k Btu/hr)",'Emission Factors'!$E$57,IF(D1016="Commercial AC (&gt;=135,000k Btu/hr)",'Emission Factors'!$E$58,""))))))</f>
        <v/>
      </c>
      <c r="J1016" s="96"/>
      <c r="K1016" s="211" t="str">
        <f>IF(ISBLANK(J1016),"",VLOOKUP(J1016,'Emission Factors'!$C$81:$G$221,4,FALSE))</f>
        <v/>
      </c>
      <c r="L1016" s="210" t="str">
        <f>IF(D1016="Room AC (window/wall)",'Emission Factors'!$F$53,IF(D1016="Room AC (PTAC/PTHP)",'Emission Factors'!$F$54,IF(D1016="Residential AC",'Emission Factors'!$F$55,IF(D1016="Residential HP",'Emission Factors'!$F$56,IF(D1016="Commercial AC (&gt;=65k to &lt;135,000k Btu/hr)",'Emission Factors'!$F$57,IF(D1016="Commercial AC (&gt;=135,000k Btu/hr)",'Emission Factors'!$F$58,""))))))</f>
        <v/>
      </c>
      <c r="M1016" s="211" t="str">
        <f>IF(D1016="Room AC (window/wall)",'Emission Factors'!$G$53,IF(D1016="Room AC (PTAC/PTHP)",'Emission Factors'!$G$54,IF(D1016="Residential AC",'Emission Factors'!$G$55,IF(D1016="Residential HP",'Emission Factors'!$G$56,IF(D1016="Commercial AC (&gt;=65k to &lt;135,000k Btu/hr)",'Emission Factors'!$G$57,IF(D1016="Commercial AC (&gt;=135,000k Btu/hr)",'Emission Factors'!$G$58,""))))))</f>
        <v/>
      </c>
      <c r="N1016" s="96"/>
      <c r="O1016" s="209" t="str">
        <f>IF(ISBLANK(D1016),"",(IF(D1016="Room AC (window/wall)",'Emission Factors'!$C$53,IF(D1016="Room AC (PTAC/PTHP)",'Emission Factors'!$C$54,IF(D1016="Residential AC",'Emission Factors'!$C$55,IF(D1016="Residential HP",'Emission Factors'!$C$56,IF(D1016="Commercial AC (&gt;=65k to &lt;135,000k Btu/hr)",'Emission Factors'!$C$57,IF(D1016="Commercial AC (&gt;=135,000k Btu/hr)",'Emission Factors'!$C$58,""))))))))</f>
        <v/>
      </c>
      <c r="P1016" s="209" t="str">
        <f t="shared" si="150"/>
        <v/>
      </c>
      <c r="Q1016" s="95"/>
      <c r="R1016" s="256"/>
      <c r="S1016" s="256"/>
      <c r="T1016" s="96"/>
      <c r="U1016" s="211" t="str">
        <f>IF(Q1016="Room AC (window/wall)",'Emission Factors'!$E$53,IF(AND(Q1016="Room AC (PTAC/PTHP)",ISBLANK(T1016)),"Error",IF(AND(Q1016="Room AC (PTAC/PTHP)",T1016&gt;0),T1016,IF(Q1016="Residential AC",'Emission Factors'!$E$55,IF(AND(Q1016="Residential HP",ISBLANK(T1016)),"Error",IF(AND(Q1016="Residential HP",T1016&gt;0),T1016,IF(Q1016="Commercial AC (&gt;=65k to &lt;135,000k Btu/hr)",'Emission Factors'!$E$57,IF(Q1016="Commercial AC (&gt;=135,000k Btu/hr)",'Emission Factors'!$E$58,""))))))))</f>
        <v/>
      </c>
      <c r="V1016" s="95"/>
      <c r="W1016" s="211" t="str">
        <f>IF(ISBLANK(V1016),"",VLOOKUP(V1016,'Emission Factors'!$C$81:$G$221,4,FALSE))</f>
        <v/>
      </c>
      <c r="X1016" s="210" t="str">
        <f>IF(Q1016="Room AC (window/wall)",'Emission Factors'!$F$53,IF(Q1016="Room AC (PTAC/PTHP)",'Emission Factors'!$F$54,IF(Q1016="Residential AC",'Emission Factors'!$F$55,IF(Q1016="Residential HP",'Emission Factors'!$F$56,IF(Q1016="Commercial AC (&gt;=65k to &lt;135,000k Btu/hr)",'Emission Factors'!$F$57,IF(Q1016="Commercial AC (&gt;=135,000k Btu/hr)",'Emission Factors'!$F$58,""))))))</f>
        <v/>
      </c>
      <c r="Y1016" s="211" t="str">
        <f>IF(Q1016="Room AC (window/wall)",'Emission Factors'!$G$53,IF(Q1016="Room AC (PTAC/PTHP)",'Emission Factors'!$G$54,IF(Q1016="Residential AC",'Emission Factors'!$G$55,IF(Q1016="Residential HP",'Emission Factors'!$G$56,IF(Q1016="Commercial AC (&gt;=65k to &lt;135,000k Btu/hr)",'Emission Factors'!$G$57,IF(Q1016="Commercial AC (&gt;=135,000k Btu/hr)",'Emission Factors'!$G$58,""))))))</f>
        <v/>
      </c>
      <c r="Z1016" s="96"/>
      <c r="AA1016" s="97" t="str">
        <f t="shared" si="151"/>
        <v/>
      </c>
      <c r="AB1016" s="97" t="str">
        <f t="shared" si="152"/>
        <v/>
      </c>
      <c r="AC1016" s="246" t="str">
        <f t="shared" si="153"/>
        <v/>
      </c>
      <c r="AD1016" s="97" t="str">
        <f t="shared" si="154"/>
        <v/>
      </c>
      <c r="AE1016" s="97" t="str">
        <f t="shared" si="155"/>
        <v/>
      </c>
      <c r="AF1016" s="252" t="str">
        <f t="shared" si="156"/>
        <v/>
      </c>
      <c r="AG1016" s="254" t="str">
        <f t="shared" si="157"/>
        <v/>
      </c>
      <c r="AH1016" s="248" t="str">
        <f t="shared" si="158"/>
        <v/>
      </c>
      <c r="AI1016" s="249" t="str">
        <f t="shared" si="159"/>
        <v/>
      </c>
    </row>
    <row r="1017" spans="2:35" x14ac:dyDescent="0.3">
      <c r="B1017" s="94"/>
      <c r="C1017" s="95"/>
      <c r="D1017" s="95"/>
      <c r="E1017" s="95"/>
      <c r="F1017" s="94"/>
      <c r="G1017" s="145"/>
      <c r="H1017" s="245"/>
      <c r="I1017" s="211" t="str">
        <f>IF(D1017="Room AC (window/wall)",'Emission Factors'!$E$53,IF(D1017="Room AC (PTAC/PTHP)",H1017,IF(D1017="Residential AC",'Emission Factors'!$E$55,IF(D1017="Residential HP",H1017,IF(D1017="Commercial AC (&gt;=65k to &lt;135,000k Btu/hr)",'Emission Factors'!$E$57,IF(D1017="Commercial AC (&gt;=135,000k Btu/hr)",'Emission Factors'!$E$58,""))))))</f>
        <v/>
      </c>
      <c r="J1017" s="96"/>
      <c r="K1017" s="211" t="str">
        <f>IF(ISBLANK(J1017),"",VLOOKUP(J1017,'Emission Factors'!$C$81:$G$221,4,FALSE))</f>
        <v/>
      </c>
      <c r="L1017" s="210" t="str">
        <f>IF(D1017="Room AC (window/wall)",'Emission Factors'!$F$53,IF(D1017="Room AC (PTAC/PTHP)",'Emission Factors'!$F$54,IF(D1017="Residential AC",'Emission Factors'!$F$55,IF(D1017="Residential HP",'Emission Factors'!$F$56,IF(D1017="Commercial AC (&gt;=65k to &lt;135,000k Btu/hr)",'Emission Factors'!$F$57,IF(D1017="Commercial AC (&gt;=135,000k Btu/hr)",'Emission Factors'!$F$58,""))))))</f>
        <v/>
      </c>
      <c r="M1017" s="211" t="str">
        <f>IF(D1017="Room AC (window/wall)",'Emission Factors'!$G$53,IF(D1017="Room AC (PTAC/PTHP)",'Emission Factors'!$G$54,IF(D1017="Residential AC",'Emission Factors'!$G$55,IF(D1017="Residential HP",'Emission Factors'!$G$56,IF(D1017="Commercial AC (&gt;=65k to &lt;135,000k Btu/hr)",'Emission Factors'!$G$57,IF(D1017="Commercial AC (&gt;=135,000k Btu/hr)",'Emission Factors'!$G$58,""))))))</f>
        <v/>
      </c>
      <c r="N1017" s="96"/>
      <c r="O1017" s="209" t="str">
        <f>IF(ISBLANK(D1017),"",(IF(D1017="Room AC (window/wall)",'Emission Factors'!$C$53,IF(D1017="Room AC (PTAC/PTHP)",'Emission Factors'!$C$54,IF(D1017="Residential AC",'Emission Factors'!$C$55,IF(D1017="Residential HP",'Emission Factors'!$C$56,IF(D1017="Commercial AC (&gt;=65k to &lt;135,000k Btu/hr)",'Emission Factors'!$C$57,IF(D1017="Commercial AC (&gt;=135,000k Btu/hr)",'Emission Factors'!$C$58,""))))))))</f>
        <v/>
      </c>
      <c r="P1017" s="209" t="str">
        <f t="shared" si="150"/>
        <v/>
      </c>
      <c r="Q1017" s="95"/>
      <c r="R1017" s="256"/>
      <c r="S1017" s="256"/>
      <c r="T1017" s="96"/>
      <c r="U1017" s="211" t="str">
        <f>IF(Q1017="Room AC (window/wall)",'Emission Factors'!$E$53,IF(AND(Q1017="Room AC (PTAC/PTHP)",ISBLANK(T1017)),"Error",IF(AND(Q1017="Room AC (PTAC/PTHP)",T1017&gt;0),T1017,IF(Q1017="Residential AC",'Emission Factors'!$E$55,IF(AND(Q1017="Residential HP",ISBLANK(T1017)),"Error",IF(AND(Q1017="Residential HP",T1017&gt;0),T1017,IF(Q1017="Commercial AC (&gt;=65k to &lt;135,000k Btu/hr)",'Emission Factors'!$E$57,IF(Q1017="Commercial AC (&gt;=135,000k Btu/hr)",'Emission Factors'!$E$58,""))))))))</f>
        <v/>
      </c>
      <c r="V1017" s="95"/>
      <c r="W1017" s="211" t="str">
        <f>IF(ISBLANK(V1017),"",VLOOKUP(V1017,'Emission Factors'!$C$81:$G$221,4,FALSE))</f>
        <v/>
      </c>
      <c r="X1017" s="210" t="str">
        <f>IF(Q1017="Room AC (window/wall)",'Emission Factors'!$F$53,IF(Q1017="Room AC (PTAC/PTHP)",'Emission Factors'!$F$54,IF(Q1017="Residential AC",'Emission Factors'!$F$55,IF(Q1017="Residential HP",'Emission Factors'!$F$56,IF(Q1017="Commercial AC (&gt;=65k to &lt;135,000k Btu/hr)",'Emission Factors'!$F$57,IF(Q1017="Commercial AC (&gt;=135,000k Btu/hr)",'Emission Factors'!$F$58,""))))))</f>
        <v/>
      </c>
      <c r="Y1017" s="211" t="str">
        <f>IF(Q1017="Room AC (window/wall)",'Emission Factors'!$G$53,IF(Q1017="Room AC (PTAC/PTHP)",'Emission Factors'!$G$54,IF(Q1017="Residential AC",'Emission Factors'!$G$55,IF(Q1017="Residential HP",'Emission Factors'!$G$56,IF(Q1017="Commercial AC (&gt;=65k to &lt;135,000k Btu/hr)",'Emission Factors'!$G$57,IF(Q1017="Commercial AC (&gt;=135,000k Btu/hr)",'Emission Factors'!$G$58,""))))))</f>
        <v/>
      </c>
      <c r="Z1017" s="96"/>
      <c r="AA1017" s="97" t="str">
        <f t="shared" si="151"/>
        <v/>
      </c>
      <c r="AB1017" s="97" t="str">
        <f t="shared" si="152"/>
        <v/>
      </c>
      <c r="AC1017" s="246" t="str">
        <f t="shared" si="153"/>
        <v/>
      </c>
      <c r="AD1017" s="97" t="str">
        <f t="shared" si="154"/>
        <v/>
      </c>
      <c r="AE1017" s="97" t="str">
        <f t="shared" si="155"/>
        <v/>
      </c>
      <c r="AF1017" s="252" t="str">
        <f t="shared" si="156"/>
        <v/>
      </c>
      <c r="AG1017" s="254" t="str">
        <f t="shared" si="157"/>
        <v/>
      </c>
      <c r="AH1017" s="248" t="str">
        <f t="shared" si="158"/>
        <v/>
      </c>
      <c r="AI1017" s="249" t="str">
        <f t="shared" si="159"/>
        <v/>
      </c>
    </row>
    <row r="1018" spans="2:35" x14ac:dyDescent="0.3">
      <c r="B1018" s="94"/>
      <c r="C1018" s="95"/>
      <c r="D1018" s="95"/>
      <c r="E1018" s="95"/>
      <c r="F1018" s="94"/>
      <c r="G1018" s="145"/>
      <c r="H1018" s="245"/>
      <c r="I1018" s="211" t="str">
        <f>IF(D1018="Room AC (window/wall)",'Emission Factors'!$E$53,IF(D1018="Room AC (PTAC/PTHP)",H1018,IF(D1018="Residential AC",'Emission Factors'!$E$55,IF(D1018="Residential HP",H1018,IF(D1018="Commercial AC (&gt;=65k to &lt;135,000k Btu/hr)",'Emission Factors'!$E$57,IF(D1018="Commercial AC (&gt;=135,000k Btu/hr)",'Emission Factors'!$E$58,""))))))</f>
        <v/>
      </c>
      <c r="J1018" s="96"/>
      <c r="K1018" s="211" t="str">
        <f>IF(ISBLANK(J1018),"",VLOOKUP(J1018,'Emission Factors'!$C$81:$G$221,4,FALSE))</f>
        <v/>
      </c>
      <c r="L1018" s="210" t="str">
        <f>IF(D1018="Room AC (window/wall)",'Emission Factors'!$F$53,IF(D1018="Room AC (PTAC/PTHP)",'Emission Factors'!$F$54,IF(D1018="Residential AC",'Emission Factors'!$F$55,IF(D1018="Residential HP",'Emission Factors'!$F$56,IF(D1018="Commercial AC (&gt;=65k to &lt;135,000k Btu/hr)",'Emission Factors'!$F$57,IF(D1018="Commercial AC (&gt;=135,000k Btu/hr)",'Emission Factors'!$F$58,""))))))</f>
        <v/>
      </c>
      <c r="M1018" s="211" t="str">
        <f>IF(D1018="Room AC (window/wall)",'Emission Factors'!$G$53,IF(D1018="Room AC (PTAC/PTHP)",'Emission Factors'!$G$54,IF(D1018="Residential AC",'Emission Factors'!$G$55,IF(D1018="Residential HP",'Emission Factors'!$G$56,IF(D1018="Commercial AC (&gt;=65k to &lt;135,000k Btu/hr)",'Emission Factors'!$G$57,IF(D1018="Commercial AC (&gt;=135,000k Btu/hr)",'Emission Factors'!$G$58,""))))))</f>
        <v/>
      </c>
      <c r="N1018" s="96"/>
      <c r="O1018" s="209" t="str">
        <f>IF(ISBLANK(D1018),"",(IF(D1018="Room AC (window/wall)",'Emission Factors'!$C$53,IF(D1018="Room AC (PTAC/PTHP)",'Emission Factors'!$C$54,IF(D1018="Residential AC",'Emission Factors'!$C$55,IF(D1018="Residential HP",'Emission Factors'!$C$56,IF(D1018="Commercial AC (&gt;=65k to &lt;135,000k Btu/hr)",'Emission Factors'!$C$57,IF(D1018="Commercial AC (&gt;=135,000k Btu/hr)",'Emission Factors'!$C$58,""))))))))</f>
        <v/>
      </c>
      <c r="P1018" s="209" t="str">
        <f t="shared" si="150"/>
        <v/>
      </c>
      <c r="Q1018" s="95"/>
      <c r="R1018" s="256"/>
      <c r="S1018" s="256"/>
      <c r="T1018" s="96"/>
      <c r="U1018" s="211" t="str">
        <f>IF(Q1018="Room AC (window/wall)",'Emission Factors'!$E$53,IF(AND(Q1018="Room AC (PTAC/PTHP)",ISBLANK(T1018)),"Error",IF(AND(Q1018="Room AC (PTAC/PTHP)",T1018&gt;0),T1018,IF(Q1018="Residential AC",'Emission Factors'!$E$55,IF(AND(Q1018="Residential HP",ISBLANK(T1018)),"Error",IF(AND(Q1018="Residential HP",T1018&gt;0),T1018,IF(Q1018="Commercial AC (&gt;=65k to &lt;135,000k Btu/hr)",'Emission Factors'!$E$57,IF(Q1018="Commercial AC (&gt;=135,000k Btu/hr)",'Emission Factors'!$E$58,""))))))))</f>
        <v/>
      </c>
      <c r="V1018" s="95"/>
      <c r="W1018" s="211" t="str">
        <f>IF(ISBLANK(V1018),"",VLOOKUP(V1018,'Emission Factors'!$C$81:$G$221,4,FALSE))</f>
        <v/>
      </c>
      <c r="X1018" s="210" t="str">
        <f>IF(Q1018="Room AC (window/wall)",'Emission Factors'!$F$53,IF(Q1018="Room AC (PTAC/PTHP)",'Emission Factors'!$F$54,IF(Q1018="Residential AC",'Emission Factors'!$F$55,IF(Q1018="Residential HP",'Emission Factors'!$F$56,IF(Q1018="Commercial AC (&gt;=65k to &lt;135,000k Btu/hr)",'Emission Factors'!$F$57,IF(Q1018="Commercial AC (&gt;=135,000k Btu/hr)",'Emission Factors'!$F$58,""))))))</f>
        <v/>
      </c>
      <c r="Y1018" s="211" t="str">
        <f>IF(Q1018="Room AC (window/wall)",'Emission Factors'!$G$53,IF(Q1018="Room AC (PTAC/PTHP)",'Emission Factors'!$G$54,IF(Q1018="Residential AC",'Emission Factors'!$G$55,IF(Q1018="Residential HP",'Emission Factors'!$G$56,IF(Q1018="Commercial AC (&gt;=65k to &lt;135,000k Btu/hr)",'Emission Factors'!$G$57,IF(Q1018="Commercial AC (&gt;=135,000k Btu/hr)",'Emission Factors'!$G$58,""))))))</f>
        <v/>
      </c>
      <c r="Z1018" s="96"/>
      <c r="AA1018" s="97" t="str">
        <f t="shared" si="151"/>
        <v/>
      </c>
      <c r="AB1018" s="97" t="str">
        <f t="shared" si="152"/>
        <v/>
      </c>
      <c r="AC1018" s="246" t="str">
        <f t="shared" si="153"/>
        <v/>
      </c>
      <c r="AD1018" s="97" t="str">
        <f t="shared" si="154"/>
        <v/>
      </c>
      <c r="AE1018" s="97" t="str">
        <f t="shared" si="155"/>
        <v/>
      </c>
      <c r="AF1018" s="252" t="str">
        <f t="shared" si="156"/>
        <v/>
      </c>
      <c r="AG1018" s="254" t="str">
        <f t="shared" si="157"/>
        <v/>
      </c>
      <c r="AH1018" s="248" t="str">
        <f t="shared" si="158"/>
        <v/>
      </c>
      <c r="AI1018" s="249" t="str">
        <f t="shared" si="159"/>
        <v/>
      </c>
    </row>
    <row r="1019" spans="2:35" x14ac:dyDescent="0.3">
      <c r="B1019" s="94"/>
      <c r="C1019" s="95"/>
      <c r="D1019" s="95"/>
      <c r="E1019" s="95"/>
      <c r="F1019" s="94"/>
      <c r="G1019" s="145"/>
      <c r="H1019" s="245"/>
      <c r="I1019" s="211" t="str">
        <f>IF(D1019="Room AC (window/wall)",'Emission Factors'!$E$53,IF(D1019="Room AC (PTAC/PTHP)",H1019,IF(D1019="Residential AC",'Emission Factors'!$E$55,IF(D1019="Residential HP",H1019,IF(D1019="Commercial AC (&gt;=65k to &lt;135,000k Btu/hr)",'Emission Factors'!$E$57,IF(D1019="Commercial AC (&gt;=135,000k Btu/hr)",'Emission Factors'!$E$58,""))))))</f>
        <v/>
      </c>
      <c r="J1019" s="96"/>
      <c r="K1019" s="211" t="str">
        <f>IF(ISBLANK(J1019),"",VLOOKUP(J1019,'Emission Factors'!$C$81:$G$221,4,FALSE))</f>
        <v/>
      </c>
      <c r="L1019" s="210" t="str">
        <f>IF(D1019="Room AC (window/wall)",'Emission Factors'!$F$53,IF(D1019="Room AC (PTAC/PTHP)",'Emission Factors'!$F$54,IF(D1019="Residential AC",'Emission Factors'!$F$55,IF(D1019="Residential HP",'Emission Factors'!$F$56,IF(D1019="Commercial AC (&gt;=65k to &lt;135,000k Btu/hr)",'Emission Factors'!$F$57,IF(D1019="Commercial AC (&gt;=135,000k Btu/hr)",'Emission Factors'!$F$58,""))))))</f>
        <v/>
      </c>
      <c r="M1019" s="211" t="str">
        <f>IF(D1019="Room AC (window/wall)",'Emission Factors'!$G$53,IF(D1019="Room AC (PTAC/PTHP)",'Emission Factors'!$G$54,IF(D1019="Residential AC",'Emission Factors'!$G$55,IF(D1019="Residential HP",'Emission Factors'!$G$56,IF(D1019="Commercial AC (&gt;=65k to &lt;135,000k Btu/hr)",'Emission Factors'!$G$57,IF(D1019="Commercial AC (&gt;=135,000k Btu/hr)",'Emission Factors'!$G$58,""))))))</f>
        <v/>
      </c>
      <c r="N1019" s="96"/>
      <c r="O1019" s="209" t="str">
        <f>IF(ISBLANK(D1019),"",(IF(D1019="Room AC (window/wall)",'Emission Factors'!$C$53,IF(D1019="Room AC (PTAC/PTHP)",'Emission Factors'!$C$54,IF(D1019="Residential AC",'Emission Factors'!$C$55,IF(D1019="Residential HP",'Emission Factors'!$C$56,IF(D1019="Commercial AC (&gt;=65k to &lt;135,000k Btu/hr)",'Emission Factors'!$C$57,IF(D1019="Commercial AC (&gt;=135,000k Btu/hr)",'Emission Factors'!$C$58,""))))))))</f>
        <v/>
      </c>
      <c r="P1019" s="209" t="str">
        <f t="shared" si="150"/>
        <v/>
      </c>
      <c r="Q1019" s="95"/>
      <c r="R1019" s="256"/>
      <c r="S1019" s="256"/>
      <c r="T1019" s="96"/>
      <c r="U1019" s="211" t="str">
        <f>IF(Q1019="Room AC (window/wall)",'Emission Factors'!$E$53,IF(AND(Q1019="Room AC (PTAC/PTHP)",ISBLANK(T1019)),"Error",IF(AND(Q1019="Room AC (PTAC/PTHP)",T1019&gt;0),T1019,IF(Q1019="Residential AC",'Emission Factors'!$E$55,IF(AND(Q1019="Residential HP",ISBLANK(T1019)),"Error",IF(AND(Q1019="Residential HP",T1019&gt;0),T1019,IF(Q1019="Commercial AC (&gt;=65k to &lt;135,000k Btu/hr)",'Emission Factors'!$E$57,IF(Q1019="Commercial AC (&gt;=135,000k Btu/hr)",'Emission Factors'!$E$58,""))))))))</f>
        <v/>
      </c>
      <c r="V1019" s="95"/>
      <c r="W1019" s="211" t="str">
        <f>IF(ISBLANK(V1019),"",VLOOKUP(V1019,'Emission Factors'!$C$81:$G$221,4,FALSE))</f>
        <v/>
      </c>
      <c r="X1019" s="210" t="str">
        <f>IF(Q1019="Room AC (window/wall)",'Emission Factors'!$F$53,IF(Q1019="Room AC (PTAC/PTHP)",'Emission Factors'!$F$54,IF(Q1019="Residential AC",'Emission Factors'!$F$55,IF(Q1019="Residential HP",'Emission Factors'!$F$56,IF(Q1019="Commercial AC (&gt;=65k to &lt;135,000k Btu/hr)",'Emission Factors'!$F$57,IF(Q1019="Commercial AC (&gt;=135,000k Btu/hr)",'Emission Factors'!$F$58,""))))))</f>
        <v/>
      </c>
      <c r="Y1019" s="211" t="str">
        <f>IF(Q1019="Room AC (window/wall)",'Emission Factors'!$G$53,IF(Q1019="Room AC (PTAC/PTHP)",'Emission Factors'!$G$54,IF(Q1019="Residential AC",'Emission Factors'!$G$55,IF(Q1019="Residential HP",'Emission Factors'!$G$56,IF(Q1019="Commercial AC (&gt;=65k to &lt;135,000k Btu/hr)",'Emission Factors'!$G$57,IF(Q1019="Commercial AC (&gt;=135,000k Btu/hr)",'Emission Factors'!$G$58,""))))))</f>
        <v/>
      </c>
      <c r="Z1019" s="96"/>
      <c r="AA1019" s="97" t="str">
        <f t="shared" si="151"/>
        <v/>
      </c>
      <c r="AB1019" s="97" t="str">
        <f t="shared" si="152"/>
        <v/>
      </c>
      <c r="AC1019" s="246" t="str">
        <f t="shared" si="153"/>
        <v/>
      </c>
      <c r="AD1019" s="97" t="str">
        <f t="shared" si="154"/>
        <v/>
      </c>
      <c r="AE1019" s="97" t="str">
        <f t="shared" si="155"/>
        <v/>
      </c>
      <c r="AF1019" s="252" t="str">
        <f t="shared" si="156"/>
        <v/>
      </c>
      <c r="AG1019" s="254" t="str">
        <f t="shared" si="157"/>
        <v/>
      </c>
      <c r="AH1019" s="248" t="str">
        <f t="shared" si="158"/>
        <v/>
      </c>
      <c r="AI1019" s="249" t="str">
        <f t="shared" si="159"/>
        <v/>
      </c>
    </row>
    <row r="1020" spans="2:35" x14ac:dyDescent="0.3">
      <c r="B1020" s="94"/>
      <c r="C1020" s="95"/>
      <c r="D1020" s="95"/>
      <c r="E1020" s="95"/>
      <c r="F1020" s="94"/>
      <c r="G1020" s="145"/>
      <c r="H1020" s="245"/>
      <c r="I1020" s="211" t="str">
        <f>IF(D1020="Room AC (window/wall)",'Emission Factors'!$E$53,IF(D1020="Room AC (PTAC/PTHP)",H1020,IF(D1020="Residential AC",'Emission Factors'!$E$55,IF(D1020="Residential HP",H1020,IF(D1020="Commercial AC (&gt;=65k to &lt;135,000k Btu/hr)",'Emission Factors'!$E$57,IF(D1020="Commercial AC (&gt;=135,000k Btu/hr)",'Emission Factors'!$E$58,""))))))</f>
        <v/>
      </c>
      <c r="J1020" s="96"/>
      <c r="K1020" s="211" t="str">
        <f>IF(ISBLANK(J1020),"",VLOOKUP(J1020,'Emission Factors'!$C$81:$G$221,4,FALSE))</f>
        <v/>
      </c>
      <c r="L1020" s="210" t="str">
        <f>IF(D1020="Room AC (window/wall)",'Emission Factors'!$F$53,IF(D1020="Room AC (PTAC/PTHP)",'Emission Factors'!$F$54,IF(D1020="Residential AC",'Emission Factors'!$F$55,IF(D1020="Residential HP",'Emission Factors'!$F$56,IF(D1020="Commercial AC (&gt;=65k to &lt;135,000k Btu/hr)",'Emission Factors'!$F$57,IF(D1020="Commercial AC (&gt;=135,000k Btu/hr)",'Emission Factors'!$F$58,""))))))</f>
        <v/>
      </c>
      <c r="M1020" s="211" t="str">
        <f>IF(D1020="Room AC (window/wall)",'Emission Factors'!$G$53,IF(D1020="Room AC (PTAC/PTHP)",'Emission Factors'!$G$54,IF(D1020="Residential AC",'Emission Factors'!$G$55,IF(D1020="Residential HP",'Emission Factors'!$G$56,IF(D1020="Commercial AC (&gt;=65k to &lt;135,000k Btu/hr)",'Emission Factors'!$G$57,IF(D1020="Commercial AC (&gt;=135,000k Btu/hr)",'Emission Factors'!$G$58,""))))))</f>
        <v/>
      </c>
      <c r="N1020" s="96"/>
      <c r="O1020" s="209" t="str">
        <f>IF(ISBLANK(D1020),"",(IF(D1020="Room AC (window/wall)",'Emission Factors'!$C$53,IF(D1020="Room AC (PTAC/PTHP)",'Emission Factors'!$C$54,IF(D1020="Residential AC",'Emission Factors'!$C$55,IF(D1020="Residential HP",'Emission Factors'!$C$56,IF(D1020="Commercial AC (&gt;=65k to &lt;135,000k Btu/hr)",'Emission Factors'!$C$57,IF(D1020="Commercial AC (&gt;=135,000k Btu/hr)",'Emission Factors'!$C$58,""))))))))</f>
        <v/>
      </c>
      <c r="P1020" s="209" t="str">
        <f t="shared" si="150"/>
        <v/>
      </c>
      <c r="Q1020" s="95"/>
      <c r="R1020" s="256"/>
      <c r="S1020" s="256"/>
      <c r="T1020" s="96"/>
      <c r="U1020" s="211" t="str">
        <f>IF(Q1020="Room AC (window/wall)",'Emission Factors'!$E$53,IF(AND(Q1020="Room AC (PTAC/PTHP)",ISBLANK(T1020)),"Error",IF(AND(Q1020="Room AC (PTAC/PTHP)",T1020&gt;0),T1020,IF(Q1020="Residential AC",'Emission Factors'!$E$55,IF(AND(Q1020="Residential HP",ISBLANK(T1020)),"Error",IF(AND(Q1020="Residential HP",T1020&gt;0),T1020,IF(Q1020="Commercial AC (&gt;=65k to &lt;135,000k Btu/hr)",'Emission Factors'!$E$57,IF(Q1020="Commercial AC (&gt;=135,000k Btu/hr)",'Emission Factors'!$E$58,""))))))))</f>
        <v/>
      </c>
      <c r="V1020" s="95"/>
      <c r="W1020" s="211" t="str">
        <f>IF(ISBLANK(V1020),"",VLOOKUP(V1020,'Emission Factors'!$C$81:$G$221,4,FALSE))</f>
        <v/>
      </c>
      <c r="X1020" s="210" t="str">
        <f>IF(Q1020="Room AC (window/wall)",'Emission Factors'!$F$53,IF(Q1020="Room AC (PTAC/PTHP)",'Emission Factors'!$F$54,IF(Q1020="Residential AC",'Emission Factors'!$F$55,IF(Q1020="Residential HP",'Emission Factors'!$F$56,IF(Q1020="Commercial AC (&gt;=65k to &lt;135,000k Btu/hr)",'Emission Factors'!$F$57,IF(Q1020="Commercial AC (&gt;=135,000k Btu/hr)",'Emission Factors'!$F$58,""))))))</f>
        <v/>
      </c>
      <c r="Y1020" s="211" t="str">
        <f>IF(Q1020="Room AC (window/wall)",'Emission Factors'!$G$53,IF(Q1020="Room AC (PTAC/PTHP)",'Emission Factors'!$G$54,IF(Q1020="Residential AC",'Emission Factors'!$G$55,IF(Q1020="Residential HP",'Emission Factors'!$G$56,IF(Q1020="Commercial AC (&gt;=65k to &lt;135,000k Btu/hr)",'Emission Factors'!$G$57,IF(Q1020="Commercial AC (&gt;=135,000k Btu/hr)",'Emission Factors'!$G$58,""))))))</f>
        <v/>
      </c>
      <c r="Z1020" s="96"/>
      <c r="AA1020" s="97" t="str">
        <f t="shared" si="151"/>
        <v/>
      </c>
      <c r="AB1020" s="97" t="str">
        <f t="shared" si="152"/>
        <v/>
      </c>
      <c r="AC1020" s="246" t="str">
        <f t="shared" si="153"/>
        <v/>
      </c>
      <c r="AD1020" s="97" t="str">
        <f t="shared" si="154"/>
        <v/>
      </c>
      <c r="AE1020" s="97" t="str">
        <f t="shared" si="155"/>
        <v/>
      </c>
      <c r="AF1020" s="252" t="str">
        <f t="shared" si="156"/>
        <v/>
      </c>
      <c r="AG1020" s="254" t="str">
        <f t="shared" si="157"/>
        <v/>
      </c>
      <c r="AH1020" s="248" t="str">
        <f t="shared" si="158"/>
        <v/>
      </c>
      <c r="AI1020" s="249" t="str">
        <f t="shared" si="159"/>
        <v/>
      </c>
    </row>
    <row r="1021" spans="2:35" x14ac:dyDescent="0.3">
      <c r="B1021" s="94"/>
      <c r="C1021" s="95"/>
      <c r="D1021" s="95"/>
      <c r="E1021" s="95"/>
      <c r="F1021" s="94"/>
      <c r="G1021" s="145"/>
      <c r="H1021" s="245"/>
      <c r="I1021" s="211" t="str">
        <f>IF(D1021="Room AC (window/wall)",'Emission Factors'!$E$53,IF(D1021="Room AC (PTAC/PTHP)",H1021,IF(D1021="Residential AC",'Emission Factors'!$E$55,IF(D1021="Residential HP",H1021,IF(D1021="Commercial AC (&gt;=65k to &lt;135,000k Btu/hr)",'Emission Factors'!$E$57,IF(D1021="Commercial AC (&gt;=135,000k Btu/hr)",'Emission Factors'!$E$58,""))))))</f>
        <v/>
      </c>
      <c r="J1021" s="96"/>
      <c r="K1021" s="211" t="str">
        <f>IF(ISBLANK(J1021),"",VLOOKUP(J1021,'Emission Factors'!$C$81:$G$221,4,FALSE))</f>
        <v/>
      </c>
      <c r="L1021" s="210" t="str">
        <f>IF(D1021="Room AC (window/wall)",'Emission Factors'!$F$53,IF(D1021="Room AC (PTAC/PTHP)",'Emission Factors'!$F$54,IF(D1021="Residential AC",'Emission Factors'!$F$55,IF(D1021="Residential HP",'Emission Factors'!$F$56,IF(D1021="Commercial AC (&gt;=65k to &lt;135,000k Btu/hr)",'Emission Factors'!$F$57,IF(D1021="Commercial AC (&gt;=135,000k Btu/hr)",'Emission Factors'!$F$58,""))))))</f>
        <v/>
      </c>
      <c r="M1021" s="211" t="str">
        <f>IF(D1021="Room AC (window/wall)",'Emission Factors'!$G$53,IF(D1021="Room AC (PTAC/PTHP)",'Emission Factors'!$G$54,IF(D1021="Residential AC",'Emission Factors'!$G$55,IF(D1021="Residential HP",'Emission Factors'!$G$56,IF(D1021="Commercial AC (&gt;=65k to &lt;135,000k Btu/hr)",'Emission Factors'!$G$57,IF(D1021="Commercial AC (&gt;=135,000k Btu/hr)",'Emission Factors'!$G$58,""))))))</f>
        <v/>
      </c>
      <c r="N1021" s="96"/>
      <c r="O1021" s="209" t="str">
        <f>IF(ISBLANK(D1021),"",(IF(D1021="Room AC (window/wall)",'Emission Factors'!$C$53,IF(D1021="Room AC (PTAC/PTHP)",'Emission Factors'!$C$54,IF(D1021="Residential AC",'Emission Factors'!$C$55,IF(D1021="Residential HP",'Emission Factors'!$C$56,IF(D1021="Commercial AC (&gt;=65k to &lt;135,000k Btu/hr)",'Emission Factors'!$C$57,IF(D1021="Commercial AC (&gt;=135,000k Btu/hr)",'Emission Factors'!$C$58,""))))))))</f>
        <v/>
      </c>
      <c r="P1021" s="209" t="str">
        <f t="shared" si="150"/>
        <v/>
      </c>
      <c r="Q1021" s="95"/>
      <c r="R1021" s="256"/>
      <c r="S1021" s="256"/>
      <c r="T1021" s="96"/>
      <c r="U1021" s="211" t="str">
        <f>IF(Q1021="Room AC (window/wall)",'Emission Factors'!$E$53,IF(AND(Q1021="Room AC (PTAC/PTHP)",ISBLANK(T1021)),"Error",IF(AND(Q1021="Room AC (PTAC/PTHP)",T1021&gt;0),T1021,IF(Q1021="Residential AC",'Emission Factors'!$E$55,IF(AND(Q1021="Residential HP",ISBLANK(T1021)),"Error",IF(AND(Q1021="Residential HP",T1021&gt;0),T1021,IF(Q1021="Commercial AC (&gt;=65k to &lt;135,000k Btu/hr)",'Emission Factors'!$E$57,IF(Q1021="Commercial AC (&gt;=135,000k Btu/hr)",'Emission Factors'!$E$58,""))))))))</f>
        <v/>
      </c>
      <c r="V1021" s="95"/>
      <c r="W1021" s="211" t="str">
        <f>IF(ISBLANK(V1021),"",VLOOKUP(V1021,'Emission Factors'!$C$81:$G$221,4,FALSE))</f>
        <v/>
      </c>
      <c r="X1021" s="210" t="str">
        <f>IF(Q1021="Room AC (window/wall)",'Emission Factors'!$F$53,IF(Q1021="Room AC (PTAC/PTHP)",'Emission Factors'!$F$54,IF(Q1021="Residential AC",'Emission Factors'!$F$55,IF(Q1021="Residential HP",'Emission Factors'!$F$56,IF(Q1021="Commercial AC (&gt;=65k to &lt;135,000k Btu/hr)",'Emission Factors'!$F$57,IF(Q1021="Commercial AC (&gt;=135,000k Btu/hr)",'Emission Factors'!$F$58,""))))))</f>
        <v/>
      </c>
      <c r="Y1021" s="211" t="str">
        <f>IF(Q1021="Room AC (window/wall)",'Emission Factors'!$G$53,IF(Q1021="Room AC (PTAC/PTHP)",'Emission Factors'!$G$54,IF(Q1021="Residential AC",'Emission Factors'!$G$55,IF(Q1021="Residential HP",'Emission Factors'!$G$56,IF(Q1021="Commercial AC (&gt;=65k to &lt;135,000k Btu/hr)",'Emission Factors'!$G$57,IF(Q1021="Commercial AC (&gt;=135,000k Btu/hr)",'Emission Factors'!$G$58,""))))))</f>
        <v/>
      </c>
      <c r="Z1021" s="96"/>
      <c r="AA1021" s="97" t="str">
        <f t="shared" si="151"/>
        <v/>
      </c>
      <c r="AB1021" s="97" t="str">
        <f t="shared" si="152"/>
        <v/>
      </c>
      <c r="AC1021" s="246" t="str">
        <f t="shared" si="153"/>
        <v/>
      </c>
      <c r="AD1021" s="97" t="str">
        <f t="shared" si="154"/>
        <v/>
      </c>
      <c r="AE1021" s="97" t="str">
        <f t="shared" si="155"/>
        <v/>
      </c>
      <c r="AF1021" s="252" t="str">
        <f t="shared" si="156"/>
        <v/>
      </c>
      <c r="AG1021" s="254" t="str">
        <f t="shared" si="157"/>
        <v/>
      </c>
      <c r="AH1021" s="248" t="str">
        <f t="shared" si="158"/>
        <v/>
      </c>
      <c r="AI1021" s="249" t="str">
        <f t="shared" si="159"/>
        <v/>
      </c>
    </row>
    <row r="1022" spans="2:35" x14ac:dyDescent="0.3">
      <c r="B1022" s="94"/>
      <c r="C1022" s="95"/>
      <c r="D1022" s="95"/>
      <c r="E1022" s="95"/>
      <c r="F1022" s="94"/>
      <c r="G1022" s="145"/>
      <c r="H1022" s="245"/>
      <c r="I1022" s="211" t="str">
        <f>IF(D1022="Room AC (window/wall)",'Emission Factors'!$E$53,IF(D1022="Room AC (PTAC/PTHP)",H1022,IF(D1022="Residential AC",'Emission Factors'!$E$55,IF(D1022="Residential HP",H1022,IF(D1022="Commercial AC (&gt;=65k to &lt;135,000k Btu/hr)",'Emission Factors'!$E$57,IF(D1022="Commercial AC (&gt;=135,000k Btu/hr)",'Emission Factors'!$E$58,""))))))</f>
        <v/>
      </c>
      <c r="J1022" s="96"/>
      <c r="K1022" s="211" t="str">
        <f>IF(ISBLANK(J1022),"",VLOOKUP(J1022,'Emission Factors'!$C$81:$G$221,4,FALSE))</f>
        <v/>
      </c>
      <c r="L1022" s="210" t="str">
        <f>IF(D1022="Room AC (window/wall)",'Emission Factors'!$F$53,IF(D1022="Room AC (PTAC/PTHP)",'Emission Factors'!$F$54,IF(D1022="Residential AC",'Emission Factors'!$F$55,IF(D1022="Residential HP",'Emission Factors'!$F$56,IF(D1022="Commercial AC (&gt;=65k to &lt;135,000k Btu/hr)",'Emission Factors'!$F$57,IF(D1022="Commercial AC (&gt;=135,000k Btu/hr)",'Emission Factors'!$F$58,""))))))</f>
        <v/>
      </c>
      <c r="M1022" s="211" t="str">
        <f>IF(D1022="Room AC (window/wall)",'Emission Factors'!$G$53,IF(D1022="Room AC (PTAC/PTHP)",'Emission Factors'!$G$54,IF(D1022="Residential AC",'Emission Factors'!$G$55,IF(D1022="Residential HP",'Emission Factors'!$G$56,IF(D1022="Commercial AC (&gt;=65k to &lt;135,000k Btu/hr)",'Emission Factors'!$G$57,IF(D1022="Commercial AC (&gt;=135,000k Btu/hr)",'Emission Factors'!$G$58,""))))))</f>
        <v/>
      </c>
      <c r="N1022" s="96"/>
      <c r="O1022" s="209" t="str">
        <f>IF(ISBLANK(D1022),"",(IF(D1022="Room AC (window/wall)",'Emission Factors'!$C$53,IF(D1022="Room AC (PTAC/PTHP)",'Emission Factors'!$C$54,IF(D1022="Residential AC",'Emission Factors'!$C$55,IF(D1022="Residential HP",'Emission Factors'!$C$56,IF(D1022="Commercial AC (&gt;=65k to &lt;135,000k Btu/hr)",'Emission Factors'!$C$57,IF(D1022="Commercial AC (&gt;=135,000k Btu/hr)",'Emission Factors'!$C$58,""))))))))</f>
        <v/>
      </c>
      <c r="P1022" s="209" t="str">
        <f t="shared" si="150"/>
        <v/>
      </c>
      <c r="Q1022" s="95"/>
      <c r="R1022" s="256"/>
      <c r="S1022" s="256"/>
      <c r="T1022" s="96"/>
      <c r="U1022" s="211" t="str">
        <f>IF(Q1022="Room AC (window/wall)",'Emission Factors'!$E$53,IF(AND(Q1022="Room AC (PTAC/PTHP)",ISBLANK(T1022)),"Error",IF(AND(Q1022="Room AC (PTAC/PTHP)",T1022&gt;0),T1022,IF(Q1022="Residential AC",'Emission Factors'!$E$55,IF(AND(Q1022="Residential HP",ISBLANK(T1022)),"Error",IF(AND(Q1022="Residential HP",T1022&gt;0),T1022,IF(Q1022="Commercial AC (&gt;=65k to &lt;135,000k Btu/hr)",'Emission Factors'!$E$57,IF(Q1022="Commercial AC (&gt;=135,000k Btu/hr)",'Emission Factors'!$E$58,""))))))))</f>
        <v/>
      </c>
      <c r="V1022" s="95"/>
      <c r="W1022" s="211" t="str">
        <f>IF(ISBLANK(V1022),"",VLOOKUP(V1022,'Emission Factors'!$C$81:$G$221,4,FALSE))</f>
        <v/>
      </c>
      <c r="X1022" s="210" t="str">
        <f>IF(Q1022="Room AC (window/wall)",'Emission Factors'!$F$53,IF(Q1022="Room AC (PTAC/PTHP)",'Emission Factors'!$F$54,IF(Q1022="Residential AC",'Emission Factors'!$F$55,IF(Q1022="Residential HP",'Emission Factors'!$F$56,IF(Q1022="Commercial AC (&gt;=65k to &lt;135,000k Btu/hr)",'Emission Factors'!$F$57,IF(Q1022="Commercial AC (&gt;=135,000k Btu/hr)",'Emission Factors'!$F$58,""))))))</f>
        <v/>
      </c>
      <c r="Y1022" s="211" t="str">
        <f>IF(Q1022="Room AC (window/wall)",'Emission Factors'!$G$53,IF(Q1022="Room AC (PTAC/PTHP)",'Emission Factors'!$G$54,IF(Q1022="Residential AC",'Emission Factors'!$G$55,IF(Q1022="Residential HP",'Emission Factors'!$G$56,IF(Q1022="Commercial AC (&gt;=65k to &lt;135,000k Btu/hr)",'Emission Factors'!$G$57,IF(Q1022="Commercial AC (&gt;=135,000k Btu/hr)",'Emission Factors'!$G$58,""))))))</f>
        <v/>
      </c>
      <c r="Z1022" s="96"/>
      <c r="AA1022" s="97" t="str">
        <f t="shared" si="151"/>
        <v/>
      </c>
      <c r="AB1022" s="97" t="str">
        <f t="shared" si="152"/>
        <v/>
      </c>
      <c r="AC1022" s="246" t="str">
        <f t="shared" si="153"/>
        <v/>
      </c>
      <c r="AD1022" s="97" t="str">
        <f t="shared" si="154"/>
        <v/>
      </c>
      <c r="AE1022" s="97" t="str">
        <f t="shared" si="155"/>
        <v/>
      </c>
      <c r="AF1022" s="252" t="str">
        <f t="shared" si="156"/>
        <v/>
      </c>
      <c r="AG1022" s="254" t="str">
        <f t="shared" si="157"/>
        <v/>
      </c>
      <c r="AH1022" s="248" t="str">
        <f t="shared" si="158"/>
        <v/>
      </c>
      <c r="AI1022" s="249" t="str">
        <f t="shared" si="159"/>
        <v/>
      </c>
    </row>
    <row r="1023" spans="2:35" x14ac:dyDescent="0.3">
      <c r="B1023" s="94"/>
      <c r="C1023" s="95"/>
      <c r="D1023" s="95"/>
      <c r="E1023" s="95"/>
      <c r="F1023" s="94"/>
      <c r="G1023" s="145"/>
      <c r="H1023" s="245"/>
      <c r="I1023" s="211" t="str">
        <f>IF(D1023="Room AC (window/wall)",'Emission Factors'!$E$53,IF(D1023="Room AC (PTAC/PTHP)",H1023,IF(D1023="Residential AC",'Emission Factors'!$E$55,IF(D1023="Residential HP",H1023,IF(D1023="Commercial AC (&gt;=65k to &lt;135,000k Btu/hr)",'Emission Factors'!$E$57,IF(D1023="Commercial AC (&gt;=135,000k Btu/hr)",'Emission Factors'!$E$58,""))))))</f>
        <v/>
      </c>
      <c r="J1023" s="96"/>
      <c r="K1023" s="211" t="str">
        <f>IF(ISBLANK(J1023),"",VLOOKUP(J1023,'Emission Factors'!$C$81:$G$221,4,FALSE))</f>
        <v/>
      </c>
      <c r="L1023" s="210" t="str">
        <f>IF(D1023="Room AC (window/wall)",'Emission Factors'!$F$53,IF(D1023="Room AC (PTAC/PTHP)",'Emission Factors'!$F$54,IF(D1023="Residential AC",'Emission Factors'!$F$55,IF(D1023="Residential HP",'Emission Factors'!$F$56,IF(D1023="Commercial AC (&gt;=65k to &lt;135,000k Btu/hr)",'Emission Factors'!$F$57,IF(D1023="Commercial AC (&gt;=135,000k Btu/hr)",'Emission Factors'!$F$58,""))))))</f>
        <v/>
      </c>
      <c r="M1023" s="211" t="str">
        <f>IF(D1023="Room AC (window/wall)",'Emission Factors'!$G$53,IF(D1023="Room AC (PTAC/PTHP)",'Emission Factors'!$G$54,IF(D1023="Residential AC",'Emission Factors'!$G$55,IF(D1023="Residential HP",'Emission Factors'!$G$56,IF(D1023="Commercial AC (&gt;=65k to &lt;135,000k Btu/hr)",'Emission Factors'!$G$57,IF(D1023="Commercial AC (&gt;=135,000k Btu/hr)",'Emission Factors'!$G$58,""))))))</f>
        <v/>
      </c>
      <c r="N1023" s="96"/>
      <c r="O1023" s="209" t="str">
        <f>IF(ISBLANK(D1023),"",(IF(D1023="Room AC (window/wall)",'Emission Factors'!$C$53,IF(D1023="Room AC (PTAC/PTHP)",'Emission Factors'!$C$54,IF(D1023="Residential AC",'Emission Factors'!$C$55,IF(D1023="Residential HP",'Emission Factors'!$C$56,IF(D1023="Commercial AC (&gt;=65k to &lt;135,000k Btu/hr)",'Emission Factors'!$C$57,IF(D1023="Commercial AC (&gt;=135,000k Btu/hr)",'Emission Factors'!$C$58,""))))))))</f>
        <v/>
      </c>
      <c r="P1023" s="209" t="str">
        <f t="shared" si="150"/>
        <v/>
      </c>
      <c r="Q1023" s="95"/>
      <c r="R1023" s="256"/>
      <c r="S1023" s="256"/>
      <c r="T1023" s="96"/>
      <c r="U1023" s="211" t="str">
        <f>IF(Q1023="Room AC (window/wall)",'Emission Factors'!$E$53,IF(AND(Q1023="Room AC (PTAC/PTHP)",ISBLANK(T1023)),"Error",IF(AND(Q1023="Room AC (PTAC/PTHP)",T1023&gt;0),T1023,IF(Q1023="Residential AC",'Emission Factors'!$E$55,IF(AND(Q1023="Residential HP",ISBLANK(T1023)),"Error",IF(AND(Q1023="Residential HP",T1023&gt;0),T1023,IF(Q1023="Commercial AC (&gt;=65k to &lt;135,000k Btu/hr)",'Emission Factors'!$E$57,IF(Q1023="Commercial AC (&gt;=135,000k Btu/hr)",'Emission Factors'!$E$58,""))))))))</f>
        <v/>
      </c>
      <c r="V1023" s="95"/>
      <c r="W1023" s="211" t="str">
        <f>IF(ISBLANK(V1023),"",VLOOKUP(V1023,'Emission Factors'!$C$81:$G$221,4,FALSE))</f>
        <v/>
      </c>
      <c r="X1023" s="210" t="str">
        <f>IF(Q1023="Room AC (window/wall)",'Emission Factors'!$F$53,IF(Q1023="Room AC (PTAC/PTHP)",'Emission Factors'!$F$54,IF(Q1023="Residential AC",'Emission Factors'!$F$55,IF(Q1023="Residential HP",'Emission Factors'!$F$56,IF(Q1023="Commercial AC (&gt;=65k to &lt;135,000k Btu/hr)",'Emission Factors'!$F$57,IF(Q1023="Commercial AC (&gt;=135,000k Btu/hr)",'Emission Factors'!$F$58,""))))))</f>
        <v/>
      </c>
      <c r="Y1023" s="211" t="str">
        <f>IF(Q1023="Room AC (window/wall)",'Emission Factors'!$G$53,IF(Q1023="Room AC (PTAC/PTHP)",'Emission Factors'!$G$54,IF(Q1023="Residential AC",'Emission Factors'!$G$55,IF(Q1023="Residential HP",'Emission Factors'!$G$56,IF(Q1023="Commercial AC (&gt;=65k to &lt;135,000k Btu/hr)",'Emission Factors'!$G$57,IF(Q1023="Commercial AC (&gt;=135,000k Btu/hr)",'Emission Factors'!$G$58,""))))))</f>
        <v/>
      </c>
      <c r="Z1023" s="96"/>
      <c r="AA1023" s="97" t="str">
        <f t="shared" si="151"/>
        <v/>
      </c>
      <c r="AB1023" s="97" t="str">
        <f t="shared" si="152"/>
        <v/>
      </c>
      <c r="AC1023" s="246" t="str">
        <f t="shared" si="153"/>
        <v/>
      </c>
      <c r="AD1023" s="97" t="str">
        <f t="shared" si="154"/>
        <v/>
      </c>
      <c r="AE1023" s="97" t="str">
        <f t="shared" si="155"/>
        <v/>
      </c>
      <c r="AF1023" s="252" t="str">
        <f t="shared" si="156"/>
        <v/>
      </c>
      <c r="AG1023" s="254" t="str">
        <f t="shared" si="157"/>
        <v/>
      </c>
      <c r="AH1023" s="248" t="str">
        <f t="shared" si="158"/>
        <v/>
      </c>
      <c r="AI1023" s="249" t="str">
        <f t="shared" si="159"/>
        <v/>
      </c>
    </row>
    <row r="1024" spans="2:35" x14ac:dyDescent="0.3">
      <c r="B1024" s="94"/>
      <c r="C1024" s="95"/>
      <c r="D1024" s="95"/>
      <c r="E1024" s="95"/>
      <c r="F1024" s="94"/>
      <c r="G1024" s="145"/>
      <c r="H1024" s="245"/>
      <c r="I1024" s="211" t="str">
        <f>IF(D1024="Room AC (window/wall)",'Emission Factors'!$E$53,IF(D1024="Room AC (PTAC/PTHP)",H1024,IF(D1024="Residential AC",'Emission Factors'!$E$55,IF(D1024="Residential HP",H1024,IF(D1024="Commercial AC (&gt;=65k to &lt;135,000k Btu/hr)",'Emission Factors'!$E$57,IF(D1024="Commercial AC (&gt;=135,000k Btu/hr)",'Emission Factors'!$E$58,""))))))</f>
        <v/>
      </c>
      <c r="J1024" s="96"/>
      <c r="K1024" s="211" t="str">
        <f>IF(ISBLANK(J1024),"",VLOOKUP(J1024,'Emission Factors'!$C$81:$G$221,4,FALSE))</f>
        <v/>
      </c>
      <c r="L1024" s="210" t="str">
        <f>IF(D1024="Room AC (window/wall)",'Emission Factors'!$F$53,IF(D1024="Room AC (PTAC/PTHP)",'Emission Factors'!$F$54,IF(D1024="Residential AC",'Emission Factors'!$F$55,IF(D1024="Residential HP",'Emission Factors'!$F$56,IF(D1024="Commercial AC (&gt;=65k to &lt;135,000k Btu/hr)",'Emission Factors'!$F$57,IF(D1024="Commercial AC (&gt;=135,000k Btu/hr)",'Emission Factors'!$F$58,""))))))</f>
        <v/>
      </c>
      <c r="M1024" s="211" t="str">
        <f>IF(D1024="Room AC (window/wall)",'Emission Factors'!$G$53,IF(D1024="Room AC (PTAC/PTHP)",'Emission Factors'!$G$54,IF(D1024="Residential AC",'Emission Factors'!$G$55,IF(D1024="Residential HP",'Emission Factors'!$G$56,IF(D1024="Commercial AC (&gt;=65k to &lt;135,000k Btu/hr)",'Emission Factors'!$G$57,IF(D1024="Commercial AC (&gt;=135,000k Btu/hr)",'Emission Factors'!$G$58,""))))))</f>
        <v/>
      </c>
      <c r="N1024" s="96"/>
      <c r="O1024" s="209" t="str">
        <f>IF(ISBLANK(D1024),"",(IF(D1024="Room AC (window/wall)",'Emission Factors'!$C$53,IF(D1024="Room AC (PTAC/PTHP)",'Emission Factors'!$C$54,IF(D1024="Residential AC",'Emission Factors'!$C$55,IF(D1024="Residential HP",'Emission Factors'!$C$56,IF(D1024="Commercial AC (&gt;=65k to &lt;135,000k Btu/hr)",'Emission Factors'!$C$57,IF(D1024="Commercial AC (&gt;=135,000k Btu/hr)",'Emission Factors'!$C$58,""))))))))</f>
        <v/>
      </c>
      <c r="P1024" s="209" t="str">
        <f t="shared" si="150"/>
        <v/>
      </c>
      <c r="Q1024" s="95"/>
      <c r="R1024" s="256"/>
      <c r="S1024" s="256"/>
      <c r="T1024" s="96"/>
      <c r="U1024" s="211" t="str">
        <f>IF(Q1024="Room AC (window/wall)",'Emission Factors'!$E$53,IF(AND(Q1024="Room AC (PTAC/PTHP)",ISBLANK(T1024)),"Error",IF(AND(Q1024="Room AC (PTAC/PTHP)",T1024&gt;0),T1024,IF(Q1024="Residential AC",'Emission Factors'!$E$55,IF(AND(Q1024="Residential HP",ISBLANK(T1024)),"Error",IF(AND(Q1024="Residential HP",T1024&gt;0),T1024,IF(Q1024="Commercial AC (&gt;=65k to &lt;135,000k Btu/hr)",'Emission Factors'!$E$57,IF(Q1024="Commercial AC (&gt;=135,000k Btu/hr)",'Emission Factors'!$E$58,""))))))))</f>
        <v/>
      </c>
      <c r="V1024" s="95"/>
      <c r="W1024" s="211" t="str">
        <f>IF(ISBLANK(V1024),"",VLOOKUP(V1024,'Emission Factors'!$C$81:$G$221,4,FALSE))</f>
        <v/>
      </c>
      <c r="X1024" s="210" t="str">
        <f>IF(Q1024="Room AC (window/wall)",'Emission Factors'!$F$53,IF(Q1024="Room AC (PTAC/PTHP)",'Emission Factors'!$F$54,IF(Q1024="Residential AC",'Emission Factors'!$F$55,IF(Q1024="Residential HP",'Emission Factors'!$F$56,IF(Q1024="Commercial AC (&gt;=65k to &lt;135,000k Btu/hr)",'Emission Factors'!$F$57,IF(Q1024="Commercial AC (&gt;=135,000k Btu/hr)",'Emission Factors'!$F$58,""))))))</f>
        <v/>
      </c>
      <c r="Y1024" s="211" t="str">
        <f>IF(Q1024="Room AC (window/wall)",'Emission Factors'!$G$53,IF(Q1024="Room AC (PTAC/PTHP)",'Emission Factors'!$G$54,IF(Q1024="Residential AC",'Emission Factors'!$G$55,IF(Q1024="Residential HP",'Emission Factors'!$G$56,IF(Q1024="Commercial AC (&gt;=65k to &lt;135,000k Btu/hr)",'Emission Factors'!$G$57,IF(Q1024="Commercial AC (&gt;=135,000k Btu/hr)",'Emission Factors'!$G$58,""))))))</f>
        <v/>
      </c>
      <c r="Z1024" s="96"/>
      <c r="AA1024" s="97" t="str">
        <f t="shared" si="151"/>
        <v/>
      </c>
      <c r="AB1024" s="97" t="str">
        <f t="shared" si="152"/>
        <v/>
      </c>
      <c r="AC1024" s="246" t="str">
        <f t="shared" si="153"/>
        <v/>
      </c>
      <c r="AD1024" s="97" t="str">
        <f t="shared" si="154"/>
        <v/>
      </c>
      <c r="AE1024" s="97" t="str">
        <f t="shared" si="155"/>
        <v/>
      </c>
      <c r="AF1024" s="252" t="str">
        <f t="shared" si="156"/>
        <v/>
      </c>
      <c r="AG1024" s="254" t="str">
        <f t="shared" si="157"/>
        <v/>
      </c>
      <c r="AH1024" s="248" t="str">
        <f t="shared" si="158"/>
        <v/>
      </c>
      <c r="AI1024" s="249" t="str">
        <f t="shared" si="159"/>
        <v/>
      </c>
    </row>
    <row r="1025" spans="2:35" x14ac:dyDescent="0.3">
      <c r="B1025" s="94"/>
      <c r="C1025" s="95"/>
      <c r="D1025" s="95"/>
      <c r="E1025" s="95"/>
      <c r="F1025" s="94"/>
      <c r="G1025" s="145"/>
      <c r="H1025" s="245"/>
      <c r="I1025" s="211" t="str">
        <f>IF(D1025="Room AC (window/wall)",'Emission Factors'!$E$53,IF(D1025="Room AC (PTAC/PTHP)",H1025,IF(D1025="Residential AC",'Emission Factors'!$E$55,IF(D1025="Residential HP",H1025,IF(D1025="Commercial AC (&gt;=65k to &lt;135,000k Btu/hr)",'Emission Factors'!$E$57,IF(D1025="Commercial AC (&gt;=135,000k Btu/hr)",'Emission Factors'!$E$58,""))))))</f>
        <v/>
      </c>
      <c r="J1025" s="96"/>
      <c r="K1025" s="211" t="str">
        <f>IF(ISBLANK(J1025),"",VLOOKUP(J1025,'Emission Factors'!$C$81:$G$221,4,FALSE))</f>
        <v/>
      </c>
      <c r="L1025" s="210" t="str">
        <f>IF(D1025="Room AC (window/wall)",'Emission Factors'!$F$53,IF(D1025="Room AC (PTAC/PTHP)",'Emission Factors'!$F$54,IF(D1025="Residential AC",'Emission Factors'!$F$55,IF(D1025="Residential HP",'Emission Factors'!$F$56,IF(D1025="Commercial AC (&gt;=65k to &lt;135,000k Btu/hr)",'Emission Factors'!$F$57,IF(D1025="Commercial AC (&gt;=135,000k Btu/hr)",'Emission Factors'!$F$58,""))))))</f>
        <v/>
      </c>
      <c r="M1025" s="211" t="str">
        <f>IF(D1025="Room AC (window/wall)",'Emission Factors'!$G$53,IF(D1025="Room AC (PTAC/PTHP)",'Emission Factors'!$G$54,IF(D1025="Residential AC",'Emission Factors'!$G$55,IF(D1025="Residential HP",'Emission Factors'!$G$56,IF(D1025="Commercial AC (&gt;=65k to &lt;135,000k Btu/hr)",'Emission Factors'!$G$57,IF(D1025="Commercial AC (&gt;=135,000k Btu/hr)",'Emission Factors'!$G$58,""))))))</f>
        <v/>
      </c>
      <c r="N1025" s="96"/>
      <c r="O1025" s="209" t="str">
        <f>IF(ISBLANK(D1025),"",(IF(D1025="Room AC (window/wall)",'Emission Factors'!$C$53,IF(D1025="Room AC (PTAC/PTHP)",'Emission Factors'!$C$54,IF(D1025="Residential AC",'Emission Factors'!$C$55,IF(D1025="Residential HP",'Emission Factors'!$C$56,IF(D1025="Commercial AC (&gt;=65k to &lt;135,000k Btu/hr)",'Emission Factors'!$C$57,IF(D1025="Commercial AC (&gt;=135,000k Btu/hr)",'Emission Factors'!$C$58,""))))))))</f>
        <v/>
      </c>
      <c r="P1025" s="209" t="str">
        <f t="shared" si="150"/>
        <v/>
      </c>
      <c r="Q1025" s="95"/>
      <c r="R1025" s="256"/>
      <c r="S1025" s="256"/>
      <c r="T1025" s="96"/>
      <c r="U1025" s="211" t="str">
        <f>IF(Q1025="Room AC (window/wall)",'Emission Factors'!$E$53,IF(AND(Q1025="Room AC (PTAC/PTHP)",ISBLANK(T1025)),"Error",IF(AND(Q1025="Room AC (PTAC/PTHP)",T1025&gt;0),T1025,IF(Q1025="Residential AC",'Emission Factors'!$E$55,IF(AND(Q1025="Residential HP",ISBLANK(T1025)),"Error",IF(AND(Q1025="Residential HP",T1025&gt;0),T1025,IF(Q1025="Commercial AC (&gt;=65k to &lt;135,000k Btu/hr)",'Emission Factors'!$E$57,IF(Q1025="Commercial AC (&gt;=135,000k Btu/hr)",'Emission Factors'!$E$58,""))))))))</f>
        <v/>
      </c>
      <c r="V1025" s="95"/>
      <c r="W1025" s="211" t="str">
        <f>IF(ISBLANK(V1025),"",VLOOKUP(V1025,'Emission Factors'!$C$81:$G$221,4,FALSE))</f>
        <v/>
      </c>
      <c r="X1025" s="210" t="str">
        <f>IF(Q1025="Room AC (window/wall)",'Emission Factors'!$F$53,IF(Q1025="Room AC (PTAC/PTHP)",'Emission Factors'!$F$54,IF(Q1025="Residential AC",'Emission Factors'!$F$55,IF(Q1025="Residential HP",'Emission Factors'!$F$56,IF(Q1025="Commercial AC (&gt;=65k to &lt;135,000k Btu/hr)",'Emission Factors'!$F$57,IF(Q1025="Commercial AC (&gt;=135,000k Btu/hr)",'Emission Factors'!$F$58,""))))))</f>
        <v/>
      </c>
      <c r="Y1025" s="211" t="str">
        <f>IF(Q1025="Room AC (window/wall)",'Emission Factors'!$G$53,IF(Q1025="Room AC (PTAC/PTHP)",'Emission Factors'!$G$54,IF(Q1025="Residential AC",'Emission Factors'!$G$55,IF(Q1025="Residential HP",'Emission Factors'!$G$56,IF(Q1025="Commercial AC (&gt;=65k to &lt;135,000k Btu/hr)",'Emission Factors'!$G$57,IF(Q1025="Commercial AC (&gt;=135,000k Btu/hr)",'Emission Factors'!$G$58,""))))))</f>
        <v/>
      </c>
      <c r="Z1025" s="96"/>
      <c r="AA1025" s="97" t="str">
        <f t="shared" si="151"/>
        <v/>
      </c>
      <c r="AB1025" s="97" t="str">
        <f t="shared" si="152"/>
        <v/>
      </c>
      <c r="AC1025" s="246" t="str">
        <f t="shared" si="153"/>
        <v/>
      </c>
      <c r="AD1025" s="97" t="str">
        <f t="shared" si="154"/>
        <v/>
      </c>
      <c r="AE1025" s="97" t="str">
        <f t="shared" si="155"/>
        <v/>
      </c>
      <c r="AF1025" s="252" t="str">
        <f t="shared" si="156"/>
        <v/>
      </c>
      <c r="AG1025" s="254" t="str">
        <f t="shared" si="157"/>
        <v/>
      </c>
      <c r="AH1025" s="248" t="str">
        <f t="shared" si="158"/>
        <v/>
      </c>
      <c r="AI1025" s="249" t="str">
        <f t="shared" si="159"/>
        <v/>
      </c>
    </row>
    <row r="1026" spans="2:35" x14ac:dyDescent="0.3">
      <c r="B1026" s="94"/>
      <c r="C1026" s="95"/>
      <c r="D1026" s="95"/>
      <c r="E1026" s="95"/>
      <c r="F1026" s="94"/>
      <c r="G1026" s="145"/>
      <c r="H1026" s="245"/>
      <c r="I1026" s="211" t="str">
        <f>IF(D1026="Room AC (window/wall)",'Emission Factors'!$E$53,IF(D1026="Room AC (PTAC/PTHP)",H1026,IF(D1026="Residential AC",'Emission Factors'!$E$55,IF(D1026="Residential HP",H1026,IF(D1026="Commercial AC (&gt;=65k to &lt;135,000k Btu/hr)",'Emission Factors'!$E$57,IF(D1026="Commercial AC (&gt;=135,000k Btu/hr)",'Emission Factors'!$E$58,""))))))</f>
        <v/>
      </c>
      <c r="J1026" s="96"/>
      <c r="K1026" s="211" t="str">
        <f>IF(ISBLANK(J1026),"",VLOOKUP(J1026,'Emission Factors'!$C$81:$G$221,4,FALSE))</f>
        <v/>
      </c>
      <c r="L1026" s="210" t="str">
        <f>IF(D1026="Room AC (window/wall)",'Emission Factors'!$F$53,IF(D1026="Room AC (PTAC/PTHP)",'Emission Factors'!$F$54,IF(D1026="Residential AC",'Emission Factors'!$F$55,IF(D1026="Residential HP",'Emission Factors'!$F$56,IF(D1026="Commercial AC (&gt;=65k to &lt;135,000k Btu/hr)",'Emission Factors'!$F$57,IF(D1026="Commercial AC (&gt;=135,000k Btu/hr)",'Emission Factors'!$F$58,""))))))</f>
        <v/>
      </c>
      <c r="M1026" s="211" t="str">
        <f>IF(D1026="Room AC (window/wall)",'Emission Factors'!$G$53,IF(D1026="Room AC (PTAC/PTHP)",'Emission Factors'!$G$54,IF(D1026="Residential AC",'Emission Factors'!$G$55,IF(D1026="Residential HP",'Emission Factors'!$G$56,IF(D1026="Commercial AC (&gt;=65k to &lt;135,000k Btu/hr)",'Emission Factors'!$G$57,IF(D1026="Commercial AC (&gt;=135,000k Btu/hr)",'Emission Factors'!$G$58,""))))))</f>
        <v/>
      </c>
      <c r="N1026" s="96"/>
      <c r="O1026" s="209" t="str">
        <f>IF(ISBLANK(D1026),"",(IF(D1026="Room AC (window/wall)",'Emission Factors'!$C$53,IF(D1026="Room AC (PTAC/PTHP)",'Emission Factors'!$C$54,IF(D1026="Residential AC",'Emission Factors'!$C$55,IF(D1026="Residential HP",'Emission Factors'!$C$56,IF(D1026="Commercial AC (&gt;=65k to &lt;135,000k Btu/hr)",'Emission Factors'!$C$57,IF(D1026="Commercial AC (&gt;=135,000k Btu/hr)",'Emission Factors'!$C$58,""))))))))</f>
        <v/>
      </c>
      <c r="P1026" s="209" t="str">
        <f t="shared" si="150"/>
        <v/>
      </c>
      <c r="Q1026" s="95"/>
      <c r="R1026" s="256"/>
      <c r="S1026" s="256"/>
      <c r="T1026" s="96"/>
      <c r="U1026" s="211" t="str">
        <f>IF(Q1026="Room AC (window/wall)",'Emission Factors'!$E$53,IF(AND(Q1026="Room AC (PTAC/PTHP)",ISBLANK(T1026)),"Error",IF(AND(Q1026="Room AC (PTAC/PTHP)",T1026&gt;0),T1026,IF(Q1026="Residential AC",'Emission Factors'!$E$55,IF(AND(Q1026="Residential HP",ISBLANK(T1026)),"Error",IF(AND(Q1026="Residential HP",T1026&gt;0),T1026,IF(Q1026="Commercial AC (&gt;=65k to &lt;135,000k Btu/hr)",'Emission Factors'!$E$57,IF(Q1026="Commercial AC (&gt;=135,000k Btu/hr)",'Emission Factors'!$E$58,""))))))))</f>
        <v/>
      </c>
      <c r="V1026" s="95"/>
      <c r="W1026" s="211" t="str">
        <f>IF(ISBLANK(V1026),"",VLOOKUP(V1026,'Emission Factors'!$C$81:$G$221,4,FALSE))</f>
        <v/>
      </c>
      <c r="X1026" s="210" t="str">
        <f>IF(Q1026="Room AC (window/wall)",'Emission Factors'!$F$53,IF(Q1026="Room AC (PTAC/PTHP)",'Emission Factors'!$F$54,IF(Q1026="Residential AC",'Emission Factors'!$F$55,IF(Q1026="Residential HP",'Emission Factors'!$F$56,IF(Q1026="Commercial AC (&gt;=65k to &lt;135,000k Btu/hr)",'Emission Factors'!$F$57,IF(Q1026="Commercial AC (&gt;=135,000k Btu/hr)",'Emission Factors'!$F$58,""))))))</f>
        <v/>
      </c>
      <c r="Y1026" s="211" t="str">
        <f>IF(Q1026="Room AC (window/wall)",'Emission Factors'!$G$53,IF(Q1026="Room AC (PTAC/PTHP)",'Emission Factors'!$G$54,IF(Q1026="Residential AC",'Emission Factors'!$G$55,IF(Q1026="Residential HP",'Emission Factors'!$G$56,IF(Q1026="Commercial AC (&gt;=65k to &lt;135,000k Btu/hr)",'Emission Factors'!$G$57,IF(Q1026="Commercial AC (&gt;=135,000k Btu/hr)",'Emission Factors'!$G$58,""))))))</f>
        <v/>
      </c>
      <c r="Z1026" s="96"/>
      <c r="AA1026" s="97" t="str">
        <f t="shared" si="151"/>
        <v/>
      </c>
      <c r="AB1026" s="97" t="str">
        <f t="shared" si="152"/>
        <v/>
      </c>
      <c r="AC1026" s="246" t="str">
        <f t="shared" si="153"/>
        <v/>
      </c>
      <c r="AD1026" s="97" t="str">
        <f t="shared" si="154"/>
        <v/>
      </c>
      <c r="AE1026" s="97" t="str">
        <f t="shared" si="155"/>
        <v/>
      </c>
      <c r="AF1026" s="252" t="str">
        <f t="shared" si="156"/>
        <v/>
      </c>
      <c r="AG1026" s="254" t="str">
        <f t="shared" si="157"/>
        <v/>
      </c>
      <c r="AH1026" s="248" t="str">
        <f t="shared" si="158"/>
        <v/>
      </c>
      <c r="AI1026" s="249" t="str">
        <f t="shared" si="159"/>
        <v/>
      </c>
    </row>
    <row r="1027" spans="2:35" x14ac:dyDescent="0.3">
      <c r="B1027" s="94"/>
      <c r="C1027" s="95"/>
      <c r="D1027" s="95"/>
      <c r="E1027" s="95"/>
      <c r="F1027" s="94"/>
      <c r="G1027" s="145"/>
      <c r="H1027" s="245"/>
      <c r="I1027" s="211" t="str">
        <f>IF(D1027="Room AC (window/wall)",'Emission Factors'!$E$53,IF(D1027="Room AC (PTAC/PTHP)",H1027,IF(D1027="Residential AC",'Emission Factors'!$E$55,IF(D1027="Residential HP",H1027,IF(D1027="Commercial AC (&gt;=65k to &lt;135,000k Btu/hr)",'Emission Factors'!$E$57,IF(D1027="Commercial AC (&gt;=135,000k Btu/hr)",'Emission Factors'!$E$58,""))))))</f>
        <v/>
      </c>
      <c r="J1027" s="96"/>
      <c r="K1027" s="211" t="str">
        <f>IF(ISBLANK(J1027),"",VLOOKUP(J1027,'Emission Factors'!$C$81:$G$221,4,FALSE))</f>
        <v/>
      </c>
      <c r="L1027" s="210" t="str">
        <f>IF(D1027="Room AC (window/wall)",'Emission Factors'!$F$53,IF(D1027="Room AC (PTAC/PTHP)",'Emission Factors'!$F$54,IF(D1027="Residential AC",'Emission Factors'!$F$55,IF(D1027="Residential HP",'Emission Factors'!$F$56,IF(D1027="Commercial AC (&gt;=65k to &lt;135,000k Btu/hr)",'Emission Factors'!$F$57,IF(D1027="Commercial AC (&gt;=135,000k Btu/hr)",'Emission Factors'!$F$58,""))))))</f>
        <v/>
      </c>
      <c r="M1027" s="211" t="str">
        <f>IF(D1027="Room AC (window/wall)",'Emission Factors'!$G$53,IF(D1027="Room AC (PTAC/PTHP)",'Emission Factors'!$G$54,IF(D1027="Residential AC",'Emission Factors'!$G$55,IF(D1027="Residential HP",'Emission Factors'!$G$56,IF(D1027="Commercial AC (&gt;=65k to &lt;135,000k Btu/hr)",'Emission Factors'!$G$57,IF(D1027="Commercial AC (&gt;=135,000k Btu/hr)",'Emission Factors'!$G$58,""))))))</f>
        <v/>
      </c>
      <c r="N1027" s="96"/>
      <c r="O1027" s="209" t="str">
        <f>IF(ISBLANK(D1027),"",(IF(D1027="Room AC (window/wall)",'Emission Factors'!$C$53,IF(D1027="Room AC (PTAC/PTHP)",'Emission Factors'!$C$54,IF(D1027="Residential AC",'Emission Factors'!$C$55,IF(D1027="Residential HP",'Emission Factors'!$C$56,IF(D1027="Commercial AC (&gt;=65k to &lt;135,000k Btu/hr)",'Emission Factors'!$C$57,IF(D1027="Commercial AC (&gt;=135,000k Btu/hr)",'Emission Factors'!$C$58,""))))))))</f>
        <v/>
      </c>
      <c r="P1027" s="209" t="str">
        <f t="shared" si="150"/>
        <v/>
      </c>
      <c r="Q1027" s="95"/>
      <c r="R1027" s="256"/>
      <c r="S1027" s="256"/>
      <c r="T1027" s="96"/>
      <c r="U1027" s="211" t="str">
        <f>IF(Q1027="Room AC (window/wall)",'Emission Factors'!$E$53,IF(AND(Q1027="Room AC (PTAC/PTHP)",ISBLANK(T1027)),"Error",IF(AND(Q1027="Room AC (PTAC/PTHP)",T1027&gt;0),T1027,IF(Q1027="Residential AC",'Emission Factors'!$E$55,IF(AND(Q1027="Residential HP",ISBLANK(T1027)),"Error",IF(AND(Q1027="Residential HP",T1027&gt;0),T1027,IF(Q1027="Commercial AC (&gt;=65k to &lt;135,000k Btu/hr)",'Emission Factors'!$E$57,IF(Q1027="Commercial AC (&gt;=135,000k Btu/hr)",'Emission Factors'!$E$58,""))))))))</f>
        <v/>
      </c>
      <c r="V1027" s="95"/>
      <c r="W1027" s="211" t="str">
        <f>IF(ISBLANK(V1027),"",VLOOKUP(V1027,'Emission Factors'!$C$81:$G$221,4,FALSE))</f>
        <v/>
      </c>
      <c r="X1027" s="210" t="str">
        <f>IF(Q1027="Room AC (window/wall)",'Emission Factors'!$F$53,IF(Q1027="Room AC (PTAC/PTHP)",'Emission Factors'!$F$54,IF(Q1027="Residential AC",'Emission Factors'!$F$55,IF(Q1027="Residential HP",'Emission Factors'!$F$56,IF(Q1027="Commercial AC (&gt;=65k to &lt;135,000k Btu/hr)",'Emission Factors'!$F$57,IF(Q1027="Commercial AC (&gt;=135,000k Btu/hr)",'Emission Factors'!$F$58,""))))))</f>
        <v/>
      </c>
      <c r="Y1027" s="211" t="str">
        <f>IF(Q1027="Room AC (window/wall)",'Emission Factors'!$G$53,IF(Q1027="Room AC (PTAC/PTHP)",'Emission Factors'!$G$54,IF(Q1027="Residential AC",'Emission Factors'!$G$55,IF(Q1027="Residential HP",'Emission Factors'!$G$56,IF(Q1027="Commercial AC (&gt;=65k to &lt;135,000k Btu/hr)",'Emission Factors'!$G$57,IF(Q1027="Commercial AC (&gt;=135,000k Btu/hr)",'Emission Factors'!$G$58,""))))))</f>
        <v/>
      </c>
      <c r="Z1027" s="96"/>
      <c r="AA1027" s="97" t="str">
        <f t="shared" si="151"/>
        <v/>
      </c>
      <c r="AB1027" s="97" t="str">
        <f t="shared" si="152"/>
        <v/>
      </c>
      <c r="AC1027" s="246" t="str">
        <f t="shared" si="153"/>
        <v/>
      </c>
      <c r="AD1027" s="97" t="str">
        <f t="shared" si="154"/>
        <v/>
      </c>
      <c r="AE1027" s="97" t="str">
        <f t="shared" si="155"/>
        <v/>
      </c>
      <c r="AF1027" s="252" t="str">
        <f t="shared" si="156"/>
        <v/>
      </c>
      <c r="AG1027" s="254" t="str">
        <f t="shared" si="157"/>
        <v/>
      </c>
      <c r="AH1027" s="248" t="str">
        <f t="shared" si="158"/>
        <v/>
      </c>
      <c r="AI1027" s="249" t="str">
        <f t="shared" si="159"/>
        <v/>
      </c>
    </row>
    <row r="1028" spans="2:35" x14ac:dyDescent="0.3">
      <c r="B1028" s="94"/>
      <c r="C1028" s="95"/>
      <c r="D1028" s="95"/>
      <c r="E1028" s="95"/>
      <c r="F1028" s="94"/>
      <c r="G1028" s="145"/>
      <c r="H1028" s="245"/>
      <c r="I1028" s="211" t="str">
        <f>IF(D1028="Room AC (window/wall)",'Emission Factors'!$E$53,IF(D1028="Room AC (PTAC/PTHP)",H1028,IF(D1028="Residential AC",'Emission Factors'!$E$55,IF(D1028="Residential HP",H1028,IF(D1028="Commercial AC (&gt;=65k to &lt;135,000k Btu/hr)",'Emission Factors'!$E$57,IF(D1028="Commercial AC (&gt;=135,000k Btu/hr)",'Emission Factors'!$E$58,""))))))</f>
        <v/>
      </c>
      <c r="J1028" s="96"/>
      <c r="K1028" s="211" t="str">
        <f>IF(ISBLANK(J1028),"",VLOOKUP(J1028,'Emission Factors'!$C$81:$G$221,4,FALSE))</f>
        <v/>
      </c>
      <c r="L1028" s="210" t="str">
        <f>IF(D1028="Room AC (window/wall)",'Emission Factors'!$F$53,IF(D1028="Room AC (PTAC/PTHP)",'Emission Factors'!$F$54,IF(D1028="Residential AC",'Emission Factors'!$F$55,IF(D1028="Residential HP",'Emission Factors'!$F$56,IF(D1028="Commercial AC (&gt;=65k to &lt;135,000k Btu/hr)",'Emission Factors'!$F$57,IF(D1028="Commercial AC (&gt;=135,000k Btu/hr)",'Emission Factors'!$F$58,""))))))</f>
        <v/>
      </c>
      <c r="M1028" s="211" t="str">
        <f>IF(D1028="Room AC (window/wall)",'Emission Factors'!$G$53,IF(D1028="Room AC (PTAC/PTHP)",'Emission Factors'!$G$54,IF(D1028="Residential AC",'Emission Factors'!$G$55,IF(D1028="Residential HP",'Emission Factors'!$G$56,IF(D1028="Commercial AC (&gt;=65k to &lt;135,000k Btu/hr)",'Emission Factors'!$G$57,IF(D1028="Commercial AC (&gt;=135,000k Btu/hr)",'Emission Factors'!$G$58,""))))))</f>
        <v/>
      </c>
      <c r="N1028" s="96"/>
      <c r="O1028" s="209" t="str">
        <f>IF(ISBLANK(D1028),"",(IF(D1028="Room AC (window/wall)",'Emission Factors'!$C$53,IF(D1028="Room AC (PTAC/PTHP)",'Emission Factors'!$C$54,IF(D1028="Residential AC",'Emission Factors'!$C$55,IF(D1028="Residential HP",'Emission Factors'!$C$56,IF(D1028="Commercial AC (&gt;=65k to &lt;135,000k Btu/hr)",'Emission Factors'!$C$57,IF(D1028="Commercial AC (&gt;=135,000k Btu/hr)",'Emission Factors'!$C$58,""))))))))</f>
        <v/>
      </c>
      <c r="P1028" s="209" t="str">
        <f t="shared" si="150"/>
        <v/>
      </c>
      <c r="Q1028" s="95"/>
      <c r="R1028" s="256"/>
      <c r="S1028" s="256"/>
      <c r="T1028" s="96"/>
      <c r="U1028" s="211" t="str">
        <f>IF(Q1028="Room AC (window/wall)",'Emission Factors'!$E$53,IF(AND(Q1028="Room AC (PTAC/PTHP)",ISBLANK(T1028)),"Error",IF(AND(Q1028="Room AC (PTAC/PTHP)",T1028&gt;0),T1028,IF(Q1028="Residential AC",'Emission Factors'!$E$55,IF(AND(Q1028="Residential HP",ISBLANK(T1028)),"Error",IF(AND(Q1028="Residential HP",T1028&gt;0),T1028,IF(Q1028="Commercial AC (&gt;=65k to &lt;135,000k Btu/hr)",'Emission Factors'!$E$57,IF(Q1028="Commercial AC (&gt;=135,000k Btu/hr)",'Emission Factors'!$E$58,""))))))))</f>
        <v/>
      </c>
      <c r="V1028" s="95"/>
      <c r="W1028" s="211" t="str">
        <f>IF(ISBLANK(V1028),"",VLOOKUP(V1028,'Emission Factors'!$C$81:$G$221,4,FALSE))</f>
        <v/>
      </c>
      <c r="X1028" s="210" t="str">
        <f>IF(Q1028="Room AC (window/wall)",'Emission Factors'!$F$53,IF(Q1028="Room AC (PTAC/PTHP)",'Emission Factors'!$F$54,IF(Q1028="Residential AC",'Emission Factors'!$F$55,IF(Q1028="Residential HP",'Emission Factors'!$F$56,IF(Q1028="Commercial AC (&gt;=65k to &lt;135,000k Btu/hr)",'Emission Factors'!$F$57,IF(Q1028="Commercial AC (&gt;=135,000k Btu/hr)",'Emission Factors'!$F$58,""))))))</f>
        <v/>
      </c>
      <c r="Y1028" s="211" t="str">
        <f>IF(Q1028="Room AC (window/wall)",'Emission Factors'!$G$53,IF(Q1028="Room AC (PTAC/PTHP)",'Emission Factors'!$G$54,IF(Q1028="Residential AC",'Emission Factors'!$G$55,IF(Q1028="Residential HP",'Emission Factors'!$G$56,IF(Q1028="Commercial AC (&gt;=65k to &lt;135,000k Btu/hr)",'Emission Factors'!$G$57,IF(Q1028="Commercial AC (&gt;=135,000k Btu/hr)",'Emission Factors'!$G$58,""))))))</f>
        <v/>
      </c>
      <c r="Z1028" s="96"/>
      <c r="AA1028" s="97" t="str">
        <f t="shared" si="151"/>
        <v/>
      </c>
      <c r="AB1028" s="97" t="str">
        <f t="shared" si="152"/>
        <v/>
      </c>
      <c r="AC1028" s="246" t="str">
        <f t="shared" si="153"/>
        <v/>
      </c>
      <c r="AD1028" s="97" t="str">
        <f t="shared" si="154"/>
        <v/>
      </c>
      <c r="AE1028" s="97" t="str">
        <f t="shared" si="155"/>
        <v/>
      </c>
      <c r="AF1028" s="252" t="str">
        <f t="shared" si="156"/>
        <v/>
      </c>
      <c r="AG1028" s="254" t="str">
        <f t="shared" si="157"/>
        <v/>
      </c>
      <c r="AH1028" s="248" t="str">
        <f t="shared" si="158"/>
        <v/>
      </c>
      <c r="AI1028" s="249" t="str">
        <f t="shared" si="159"/>
        <v/>
      </c>
    </row>
    <row r="1029" spans="2:35" x14ac:dyDescent="0.3">
      <c r="B1029" s="94"/>
      <c r="C1029" s="95"/>
      <c r="D1029" s="95"/>
      <c r="E1029" s="95"/>
      <c r="F1029" s="94"/>
      <c r="G1029" s="145"/>
      <c r="H1029" s="245"/>
      <c r="I1029" s="211" t="str">
        <f>IF(D1029="Room AC (window/wall)",'Emission Factors'!$E$53,IF(D1029="Room AC (PTAC/PTHP)",H1029,IF(D1029="Residential AC",'Emission Factors'!$E$55,IF(D1029="Residential HP",H1029,IF(D1029="Commercial AC (&gt;=65k to &lt;135,000k Btu/hr)",'Emission Factors'!$E$57,IF(D1029="Commercial AC (&gt;=135,000k Btu/hr)",'Emission Factors'!$E$58,""))))))</f>
        <v/>
      </c>
      <c r="J1029" s="96"/>
      <c r="K1029" s="211" t="str">
        <f>IF(ISBLANK(J1029),"",VLOOKUP(J1029,'Emission Factors'!$C$81:$G$221,4,FALSE))</f>
        <v/>
      </c>
      <c r="L1029" s="210" t="str">
        <f>IF(D1029="Room AC (window/wall)",'Emission Factors'!$F$53,IF(D1029="Room AC (PTAC/PTHP)",'Emission Factors'!$F$54,IF(D1029="Residential AC",'Emission Factors'!$F$55,IF(D1029="Residential HP",'Emission Factors'!$F$56,IF(D1029="Commercial AC (&gt;=65k to &lt;135,000k Btu/hr)",'Emission Factors'!$F$57,IF(D1029="Commercial AC (&gt;=135,000k Btu/hr)",'Emission Factors'!$F$58,""))))))</f>
        <v/>
      </c>
      <c r="M1029" s="211" t="str">
        <f>IF(D1029="Room AC (window/wall)",'Emission Factors'!$G$53,IF(D1029="Room AC (PTAC/PTHP)",'Emission Factors'!$G$54,IF(D1029="Residential AC",'Emission Factors'!$G$55,IF(D1029="Residential HP",'Emission Factors'!$G$56,IF(D1029="Commercial AC (&gt;=65k to &lt;135,000k Btu/hr)",'Emission Factors'!$G$57,IF(D1029="Commercial AC (&gt;=135,000k Btu/hr)",'Emission Factors'!$G$58,""))))))</f>
        <v/>
      </c>
      <c r="N1029" s="96"/>
      <c r="O1029" s="209" t="str">
        <f>IF(ISBLANK(D1029),"",(IF(D1029="Room AC (window/wall)",'Emission Factors'!$C$53,IF(D1029="Room AC (PTAC/PTHP)",'Emission Factors'!$C$54,IF(D1029="Residential AC",'Emission Factors'!$C$55,IF(D1029="Residential HP",'Emission Factors'!$C$56,IF(D1029="Commercial AC (&gt;=65k to &lt;135,000k Btu/hr)",'Emission Factors'!$C$57,IF(D1029="Commercial AC (&gt;=135,000k Btu/hr)",'Emission Factors'!$C$58,""))))))))</f>
        <v/>
      </c>
      <c r="P1029" s="209" t="str">
        <f t="shared" si="150"/>
        <v/>
      </c>
      <c r="Q1029" s="95"/>
      <c r="R1029" s="256"/>
      <c r="S1029" s="256"/>
      <c r="T1029" s="96"/>
      <c r="U1029" s="211" t="str">
        <f>IF(Q1029="Room AC (window/wall)",'Emission Factors'!$E$53,IF(AND(Q1029="Room AC (PTAC/PTHP)",ISBLANK(T1029)),"Error",IF(AND(Q1029="Room AC (PTAC/PTHP)",T1029&gt;0),T1029,IF(Q1029="Residential AC",'Emission Factors'!$E$55,IF(AND(Q1029="Residential HP",ISBLANK(T1029)),"Error",IF(AND(Q1029="Residential HP",T1029&gt;0),T1029,IF(Q1029="Commercial AC (&gt;=65k to &lt;135,000k Btu/hr)",'Emission Factors'!$E$57,IF(Q1029="Commercial AC (&gt;=135,000k Btu/hr)",'Emission Factors'!$E$58,""))))))))</f>
        <v/>
      </c>
      <c r="V1029" s="95"/>
      <c r="W1029" s="211" t="str">
        <f>IF(ISBLANK(V1029),"",VLOOKUP(V1029,'Emission Factors'!$C$81:$G$221,4,FALSE))</f>
        <v/>
      </c>
      <c r="X1029" s="210" t="str">
        <f>IF(Q1029="Room AC (window/wall)",'Emission Factors'!$F$53,IF(Q1029="Room AC (PTAC/PTHP)",'Emission Factors'!$F$54,IF(Q1029="Residential AC",'Emission Factors'!$F$55,IF(Q1029="Residential HP",'Emission Factors'!$F$56,IF(Q1029="Commercial AC (&gt;=65k to &lt;135,000k Btu/hr)",'Emission Factors'!$F$57,IF(Q1029="Commercial AC (&gt;=135,000k Btu/hr)",'Emission Factors'!$F$58,""))))))</f>
        <v/>
      </c>
      <c r="Y1029" s="211" t="str">
        <f>IF(Q1029="Room AC (window/wall)",'Emission Factors'!$G$53,IF(Q1029="Room AC (PTAC/PTHP)",'Emission Factors'!$G$54,IF(Q1029="Residential AC",'Emission Factors'!$G$55,IF(Q1029="Residential HP",'Emission Factors'!$G$56,IF(Q1029="Commercial AC (&gt;=65k to &lt;135,000k Btu/hr)",'Emission Factors'!$G$57,IF(Q1029="Commercial AC (&gt;=135,000k Btu/hr)",'Emission Factors'!$G$58,""))))))</f>
        <v/>
      </c>
      <c r="Z1029" s="96"/>
      <c r="AA1029" s="97" t="str">
        <f t="shared" si="151"/>
        <v/>
      </c>
      <c r="AB1029" s="97" t="str">
        <f t="shared" si="152"/>
        <v/>
      </c>
      <c r="AC1029" s="246" t="str">
        <f t="shared" si="153"/>
        <v/>
      </c>
      <c r="AD1029" s="97" t="str">
        <f t="shared" si="154"/>
        <v/>
      </c>
      <c r="AE1029" s="97" t="str">
        <f t="shared" si="155"/>
        <v/>
      </c>
      <c r="AF1029" s="252" t="str">
        <f t="shared" si="156"/>
        <v/>
      </c>
      <c r="AG1029" s="254" t="str">
        <f t="shared" si="157"/>
        <v/>
      </c>
      <c r="AH1029" s="248" t="str">
        <f t="shared" si="158"/>
        <v/>
      </c>
      <c r="AI1029" s="249" t="str">
        <f t="shared" si="159"/>
        <v/>
      </c>
    </row>
    <row r="1030" spans="2:35" x14ac:dyDescent="0.3">
      <c r="B1030" s="94"/>
      <c r="C1030" s="95"/>
      <c r="D1030" s="95"/>
      <c r="E1030" s="95"/>
      <c r="F1030" s="94"/>
      <c r="G1030" s="145"/>
      <c r="H1030" s="245"/>
      <c r="I1030" s="211" t="str">
        <f>IF(D1030="Room AC (window/wall)",'Emission Factors'!$E$53,IF(D1030="Room AC (PTAC/PTHP)",H1030,IF(D1030="Residential AC",'Emission Factors'!$E$55,IF(D1030="Residential HP",H1030,IF(D1030="Commercial AC (&gt;=65k to &lt;135,000k Btu/hr)",'Emission Factors'!$E$57,IF(D1030="Commercial AC (&gt;=135,000k Btu/hr)",'Emission Factors'!$E$58,""))))))</f>
        <v/>
      </c>
      <c r="J1030" s="96"/>
      <c r="K1030" s="211" t="str">
        <f>IF(ISBLANK(J1030),"",VLOOKUP(J1030,'Emission Factors'!$C$81:$G$221,4,FALSE))</f>
        <v/>
      </c>
      <c r="L1030" s="210" t="str">
        <f>IF(D1030="Room AC (window/wall)",'Emission Factors'!$F$53,IF(D1030="Room AC (PTAC/PTHP)",'Emission Factors'!$F$54,IF(D1030="Residential AC",'Emission Factors'!$F$55,IF(D1030="Residential HP",'Emission Factors'!$F$56,IF(D1030="Commercial AC (&gt;=65k to &lt;135,000k Btu/hr)",'Emission Factors'!$F$57,IF(D1030="Commercial AC (&gt;=135,000k Btu/hr)",'Emission Factors'!$F$58,""))))))</f>
        <v/>
      </c>
      <c r="M1030" s="211" t="str">
        <f>IF(D1030="Room AC (window/wall)",'Emission Factors'!$G$53,IF(D1030="Room AC (PTAC/PTHP)",'Emission Factors'!$G$54,IF(D1030="Residential AC",'Emission Factors'!$G$55,IF(D1030="Residential HP",'Emission Factors'!$G$56,IF(D1030="Commercial AC (&gt;=65k to &lt;135,000k Btu/hr)",'Emission Factors'!$G$57,IF(D1030="Commercial AC (&gt;=135,000k Btu/hr)",'Emission Factors'!$G$58,""))))))</f>
        <v/>
      </c>
      <c r="N1030" s="96"/>
      <c r="O1030" s="209" t="str">
        <f>IF(ISBLANK(D1030),"",(IF(D1030="Room AC (window/wall)",'Emission Factors'!$C$53,IF(D1030="Room AC (PTAC/PTHP)",'Emission Factors'!$C$54,IF(D1030="Residential AC",'Emission Factors'!$C$55,IF(D1030="Residential HP",'Emission Factors'!$C$56,IF(D1030="Commercial AC (&gt;=65k to &lt;135,000k Btu/hr)",'Emission Factors'!$C$57,IF(D1030="Commercial AC (&gt;=135,000k Btu/hr)",'Emission Factors'!$C$58,""))))))))</f>
        <v/>
      </c>
      <c r="P1030" s="209" t="str">
        <f t="shared" si="150"/>
        <v/>
      </c>
      <c r="Q1030" s="95"/>
      <c r="R1030" s="256"/>
      <c r="S1030" s="256"/>
      <c r="T1030" s="96"/>
      <c r="U1030" s="211" t="str">
        <f>IF(Q1030="Room AC (window/wall)",'Emission Factors'!$E$53,IF(AND(Q1030="Room AC (PTAC/PTHP)",ISBLANK(T1030)),"Error",IF(AND(Q1030="Room AC (PTAC/PTHP)",T1030&gt;0),T1030,IF(Q1030="Residential AC",'Emission Factors'!$E$55,IF(AND(Q1030="Residential HP",ISBLANK(T1030)),"Error",IF(AND(Q1030="Residential HP",T1030&gt;0),T1030,IF(Q1030="Commercial AC (&gt;=65k to &lt;135,000k Btu/hr)",'Emission Factors'!$E$57,IF(Q1030="Commercial AC (&gt;=135,000k Btu/hr)",'Emission Factors'!$E$58,""))))))))</f>
        <v/>
      </c>
      <c r="V1030" s="95"/>
      <c r="W1030" s="211" t="str">
        <f>IF(ISBLANK(V1030),"",VLOOKUP(V1030,'Emission Factors'!$C$81:$G$221,4,FALSE))</f>
        <v/>
      </c>
      <c r="X1030" s="210" t="str">
        <f>IF(Q1030="Room AC (window/wall)",'Emission Factors'!$F$53,IF(Q1030="Room AC (PTAC/PTHP)",'Emission Factors'!$F$54,IF(Q1030="Residential AC",'Emission Factors'!$F$55,IF(Q1030="Residential HP",'Emission Factors'!$F$56,IF(Q1030="Commercial AC (&gt;=65k to &lt;135,000k Btu/hr)",'Emission Factors'!$F$57,IF(Q1030="Commercial AC (&gt;=135,000k Btu/hr)",'Emission Factors'!$F$58,""))))))</f>
        <v/>
      </c>
      <c r="Y1030" s="211" t="str">
        <f>IF(Q1030="Room AC (window/wall)",'Emission Factors'!$G$53,IF(Q1030="Room AC (PTAC/PTHP)",'Emission Factors'!$G$54,IF(Q1030="Residential AC",'Emission Factors'!$G$55,IF(Q1030="Residential HP",'Emission Factors'!$G$56,IF(Q1030="Commercial AC (&gt;=65k to &lt;135,000k Btu/hr)",'Emission Factors'!$G$57,IF(Q1030="Commercial AC (&gt;=135,000k Btu/hr)",'Emission Factors'!$G$58,""))))))</f>
        <v/>
      </c>
      <c r="Z1030" s="96"/>
      <c r="AA1030" s="97" t="str">
        <f t="shared" si="151"/>
        <v/>
      </c>
      <c r="AB1030" s="97" t="str">
        <f t="shared" si="152"/>
        <v/>
      </c>
      <c r="AC1030" s="246" t="str">
        <f t="shared" si="153"/>
        <v/>
      </c>
      <c r="AD1030" s="97" t="str">
        <f t="shared" si="154"/>
        <v/>
      </c>
      <c r="AE1030" s="97" t="str">
        <f t="shared" si="155"/>
        <v/>
      </c>
      <c r="AF1030" s="252" t="str">
        <f t="shared" si="156"/>
        <v/>
      </c>
      <c r="AG1030" s="254" t="str">
        <f t="shared" si="157"/>
        <v/>
      </c>
      <c r="AH1030" s="248" t="str">
        <f t="shared" si="158"/>
        <v/>
      </c>
      <c r="AI1030" s="249" t="str">
        <f t="shared" si="159"/>
        <v/>
      </c>
    </row>
    <row r="1031" spans="2:35" x14ac:dyDescent="0.3">
      <c r="B1031" s="94"/>
      <c r="C1031" s="95"/>
      <c r="D1031" s="95"/>
      <c r="E1031" s="95"/>
      <c r="F1031" s="94"/>
      <c r="G1031" s="145"/>
      <c r="H1031" s="245"/>
      <c r="I1031" s="211" t="str">
        <f>IF(D1031="Room AC (window/wall)",'Emission Factors'!$E$53,IF(D1031="Room AC (PTAC/PTHP)",H1031,IF(D1031="Residential AC",'Emission Factors'!$E$55,IF(D1031="Residential HP",H1031,IF(D1031="Commercial AC (&gt;=65k to &lt;135,000k Btu/hr)",'Emission Factors'!$E$57,IF(D1031="Commercial AC (&gt;=135,000k Btu/hr)",'Emission Factors'!$E$58,""))))))</f>
        <v/>
      </c>
      <c r="J1031" s="96"/>
      <c r="K1031" s="211" t="str">
        <f>IF(ISBLANK(J1031),"",VLOOKUP(J1031,'Emission Factors'!$C$81:$G$221,4,FALSE))</f>
        <v/>
      </c>
      <c r="L1031" s="210" t="str">
        <f>IF(D1031="Room AC (window/wall)",'Emission Factors'!$F$53,IF(D1031="Room AC (PTAC/PTHP)",'Emission Factors'!$F$54,IF(D1031="Residential AC",'Emission Factors'!$F$55,IF(D1031="Residential HP",'Emission Factors'!$F$56,IF(D1031="Commercial AC (&gt;=65k to &lt;135,000k Btu/hr)",'Emission Factors'!$F$57,IF(D1031="Commercial AC (&gt;=135,000k Btu/hr)",'Emission Factors'!$F$58,""))))))</f>
        <v/>
      </c>
      <c r="M1031" s="211" t="str">
        <f>IF(D1031="Room AC (window/wall)",'Emission Factors'!$G$53,IF(D1031="Room AC (PTAC/PTHP)",'Emission Factors'!$G$54,IF(D1031="Residential AC",'Emission Factors'!$G$55,IF(D1031="Residential HP",'Emission Factors'!$G$56,IF(D1031="Commercial AC (&gt;=65k to &lt;135,000k Btu/hr)",'Emission Factors'!$G$57,IF(D1031="Commercial AC (&gt;=135,000k Btu/hr)",'Emission Factors'!$G$58,""))))))</f>
        <v/>
      </c>
      <c r="N1031" s="96"/>
      <c r="O1031" s="209" t="str">
        <f>IF(ISBLANK(D1031),"",(IF(D1031="Room AC (window/wall)",'Emission Factors'!$C$53,IF(D1031="Room AC (PTAC/PTHP)",'Emission Factors'!$C$54,IF(D1031="Residential AC",'Emission Factors'!$C$55,IF(D1031="Residential HP",'Emission Factors'!$C$56,IF(D1031="Commercial AC (&gt;=65k to &lt;135,000k Btu/hr)",'Emission Factors'!$C$57,IF(D1031="Commercial AC (&gt;=135,000k Btu/hr)",'Emission Factors'!$C$58,""))))))))</f>
        <v/>
      </c>
      <c r="P1031" s="209" t="str">
        <f t="shared" si="150"/>
        <v/>
      </c>
      <c r="Q1031" s="95"/>
      <c r="R1031" s="256"/>
      <c r="S1031" s="256"/>
      <c r="T1031" s="96"/>
      <c r="U1031" s="211" t="str">
        <f>IF(Q1031="Room AC (window/wall)",'Emission Factors'!$E$53,IF(AND(Q1031="Room AC (PTAC/PTHP)",ISBLANK(T1031)),"Error",IF(AND(Q1031="Room AC (PTAC/PTHP)",T1031&gt;0),T1031,IF(Q1031="Residential AC",'Emission Factors'!$E$55,IF(AND(Q1031="Residential HP",ISBLANK(T1031)),"Error",IF(AND(Q1031="Residential HP",T1031&gt;0),T1031,IF(Q1031="Commercial AC (&gt;=65k to &lt;135,000k Btu/hr)",'Emission Factors'!$E$57,IF(Q1031="Commercial AC (&gt;=135,000k Btu/hr)",'Emission Factors'!$E$58,""))))))))</f>
        <v/>
      </c>
      <c r="V1031" s="95"/>
      <c r="W1031" s="211" t="str">
        <f>IF(ISBLANK(V1031),"",VLOOKUP(V1031,'Emission Factors'!$C$81:$G$221,4,FALSE))</f>
        <v/>
      </c>
      <c r="X1031" s="210" t="str">
        <f>IF(Q1031="Room AC (window/wall)",'Emission Factors'!$F$53,IF(Q1031="Room AC (PTAC/PTHP)",'Emission Factors'!$F$54,IF(Q1031="Residential AC",'Emission Factors'!$F$55,IF(Q1031="Residential HP",'Emission Factors'!$F$56,IF(Q1031="Commercial AC (&gt;=65k to &lt;135,000k Btu/hr)",'Emission Factors'!$F$57,IF(Q1031="Commercial AC (&gt;=135,000k Btu/hr)",'Emission Factors'!$F$58,""))))))</f>
        <v/>
      </c>
      <c r="Y1031" s="211" t="str">
        <f>IF(Q1031="Room AC (window/wall)",'Emission Factors'!$G$53,IF(Q1031="Room AC (PTAC/PTHP)",'Emission Factors'!$G$54,IF(Q1031="Residential AC",'Emission Factors'!$G$55,IF(Q1031="Residential HP",'Emission Factors'!$G$56,IF(Q1031="Commercial AC (&gt;=65k to &lt;135,000k Btu/hr)",'Emission Factors'!$G$57,IF(Q1031="Commercial AC (&gt;=135,000k Btu/hr)",'Emission Factors'!$G$58,""))))))</f>
        <v/>
      </c>
      <c r="Z1031" s="96"/>
      <c r="AA1031" s="97" t="str">
        <f t="shared" si="151"/>
        <v/>
      </c>
      <c r="AB1031" s="97" t="str">
        <f t="shared" si="152"/>
        <v/>
      </c>
      <c r="AC1031" s="246" t="str">
        <f t="shared" si="153"/>
        <v/>
      </c>
      <c r="AD1031" s="97" t="str">
        <f t="shared" si="154"/>
        <v/>
      </c>
      <c r="AE1031" s="97" t="str">
        <f t="shared" si="155"/>
        <v/>
      </c>
      <c r="AF1031" s="252" t="str">
        <f t="shared" si="156"/>
        <v/>
      </c>
      <c r="AG1031" s="254" t="str">
        <f t="shared" si="157"/>
        <v/>
      </c>
      <c r="AH1031" s="248" t="str">
        <f t="shared" si="158"/>
        <v/>
      </c>
      <c r="AI1031" s="249" t="str">
        <f t="shared" si="159"/>
        <v/>
      </c>
    </row>
    <row r="1032" spans="2:35" x14ac:dyDescent="0.3">
      <c r="B1032" s="94"/>
      <c r="C1032" s="95"/>
      <c r="D1032" s="95"/>
      <c r="E1032" s="95"/>
      <c r="F1032" s="94"/>
      <c r="G1032" s="145"/>
      <c r="H1032" s="245"/>
      <c r="I1032" s="211" t="str">
        <f>IF(D1032="Room AC (window/wall)",'Emission Factors'!$E$53,IF(D1032="Room AC (PTAC/PTHP)",H1032,IF(D1032="Residential AC",'Emission Factors'!$E$55,IF(D1032="Residential HP",H1032,IF(D1032="Commercial AC (&gt;=65k to &lt;135,000k Btu/hr)",'Emission Factors'!$E$57,IF(D1032="Commercial AC (&gt;=135,000k Btu/hr)",'Emission Factors'!$E$58,""))))))</f>
        <v/>
      </c>
      <c r="J1032" s="96"/>
      <c r="K1032" s="211" t="str">
        <f>IF(ISBLANK(J1032),"",VLOOKUP(J1032,'Emission Factors'!$C$81:$G$221,4,FALSE))</f>
        <v/>
      </c>
      <c r="L1032" s="210" t="str">
        <f>IF(D1032="Room AC (window/wall)",'Emission Factors'!$F$53,IF(D1032="Room AC (PTAC/PTHP)",'Emission Factors'!$F$54,IF(D1032="Residential AC",'Emission Factors'!$F$55,IF(D1032="Residential HP",'Emission Factors'!$F$56,IF(D1032="Commercial AC (&gt;=65k to &lt;135,000k Btu/hr)",'Emission Factors'!$F$57,IF(D1032="Commercial AC (&gt;=135,000k Btu/hr)",'Emission Factors'!$F$58,""))))))</f>
        <v/>
      </c>
      <c r="M1032" s="211" t="str">
        <f>IF(D1032="Room AC (window/wall)",'Emission Factors'!$G$53,IF(D1032="Room AC (PTAC/PTHP)",'Emission Factors'!$G$54,IF(D1032="Residential AC",'Emission Factors'!$G$55,IF(D1032="Residential HP",'Emission Factors'!$G$56,IF(D1032="Commercial AC (&gt;=65k to &lt;135,000k Btu/hr)",'Emission Factors'!$G$57,IF(D1032="Commercial AC (&gt;=135,000k Btu/hr)",'Emission Factors'!$G$58,""))))))</f>
        <v/>
      </c>
      <c r="N1032" s="96"/>
      <c r="O1032" s="209" t="str">
        <f>IF(ISBLANK(D1032),"",(IF(D1032="Room AC (window/wall)",'Emission Factors'!$C$53,IF(D1032="Room AC (PTAC/PTHP)",'Emission Factors'!$C$54,IF(D1032="Residential AC",'Emission Factors'!$C$55,IF(D1032="Residential HP",'Emission Factors'!$C$56,IF(D1032="Commercial AC (&gt;=65k to &lt;135,000k Btu/hr)",'Emission Factors'!$C$57,IF(D1032="Commercial AC (&gt;=135,000k Btu/hr)",'Emission Factors'!$C$58,""))))))))</f>
        <v/>
      </c>
      <c r="P1032" s="209" t="str">
        <f t="shared" si="150"/>
        <v/>
      </c>
      <c r="Q1032" s="95"/>
      <c r="R1032" s="256"/>
      <c r="S1032" s="256"/>
      <c r="T1032" s="96"/>
      <c r="U1032" s="211" t="str">
        <f>IF(Q1032="Room AC (window/wall)",'Emission Factors'!$E$53,IF(AND(Q1032="Room AC (PTAC/PTHP)",ISBLANK(T1032)),"Error",IF(AND(Q1032="Room AC (PTAC/PTHP)",T1032&gt;0),T1032,IF(Q1032="Residential AC",'Emission Factors'!$E$55,IF(AND(Q1032="Residential HP",ISBLANK(T1032)),"Error",IF(AND(Q1032="Residential HP",T1032&gt;0),T1032,IF(Q1032="Commercial AC (&gt;=65k to &lt;135,000k Btu/hr)",'Emission Factors'!$E$57,IF(Q1032="Commercial AC (&gt;=135,000k Btu/hr)",'Emission Factors'!$E$58,""))))))))</f>
        <v/>
      </c>
      <c r="V1032" s="95"/>
      <c r="W1032" s="211" t="str">
        <f>IF(ISBLANK(V1032),"",VLOOKUP(V1032,'Emission Factors'!$C$81:$G$221,4,FALSE))</f>
        <v/>
      </c>
      <c r="X1032" s="210" t="str">
        <f>IF(Q1032="Room AC (window/wall)",'Emission Factors'!$F$53,IF(Q1032="Room AC (PTAC/PTHP)",'Emission Factors'!$F$54,IF(Q1032="Residential AC",'Emission Factors'!$F$55,IF(Q1032="Residential HP",'Emission Factors'!$F$56,IF(Q1032="Commercial AC (&gt;=65k to &lt;135,000k Btu/hr)",'Emission Factors'!$F$57,IF(Q1032="Commercial AC (&gt;=135,000k Btu/hr)",'Emission Factors'!$F$58,""))))))</f>
        <v/>
      </c>
      <c r="Y1032" s="211" t="str">
        <f>IF(Q1032="Room AC (window/wall)",'Emission Factors'!$G$53,IF(Q1032="Room AC (PTAC/PTHP)",'Emission Factors'!$G$54,IF(Q1032="Residential AC",'Emission Factors'!$G$55,IF(Q1032="Residential HP",'Emission Factors'!$G$56,IF(Q1032="Commercial AC (&gt;=65k to &lt;135,000k Btu/hr)",'Emission Factors'!$G$57,IF(Q1032="Commercial AC (&gt;=135,000k Btu/hr)",'Emission Factors'!$G$58,""))))))</f>
        <v/>
      </c>
      <c r="Z1032" s="96"/>
      <c r="AA1032" s="97" t="str">
        <f t="shared" si="151"/>
        <v/>
      </c>
      <c r="AB1032" s="97" t="str">
        <f t="shared" si="152"/>
        <v/>
      </c>
      <c r="AC1032" s="246" t="str">
        <f t="shared" si="153"/>
        <v/>
      </c>
      <c r="AD1032" s="97" t="str">
        <f t="shared" si="154"/>
        <v/>
      </c>
      <c r="AE1032" s="97" t="str">
        <f t="shared" si="155"/>
        <v/>
      </c>
      <c r="AF1032" s="252" t="str">
        <f t="shared" si="156"/>
        <v/>
      </c>
      <c r="AG1032" s="254" t="str">
        <f t="shared" si="157"/>
        <v/>
      </c>
      <c r="AH1032" s="248" t="str">
        <f t="shared" si="158"/>
        <v/>
      </c>
      <c r="AI1032" s="249" t="str">
        <f t="shared" si="159"/>
        <v/>
      </c>
    </row>
    <row r="1033" spans="2:35" x14ac:dyDescent="0.3">
      <c r="B1033" s="94"/>
      <c r="C1033" s="95"/>
      <c r="D1033" s="95"/>
      <c r="E1033" s="95"/>
      <c r="F1033" s="94"/>
      <c r="G1033" s="145"/>
      <c r="H1033" s="245"/>
      <c r="I1033" s="211" t="str">
        <f>IF(D1033="Room AC (window/wall)",'Emission Factors'!$E$53,IF(D1033="Room AC (PTAC/PTHP)",H1033,IF(D1033="Residential AC",'Emission Factors'!$E$55,IF(D1033="Residential HP",H1033,IF(D1033="Commercial AC (&gt;=65k to &lt;135,000k Btu/hr)",'Emission Factors'!$E$57,IF(D1033="Commercial AC (&gt;=135,000k Btu/hr)",'Emission Factors'!$E$58,""))))))</f>
        <v/>
      </c>
      <c r="J1033" s="96"/>
      <c r="K1033" s="211" t="str">
        <f>IF(ISBLANK(J1033),"",VLOOKUP(J1033,'Emission Factors'!$C$81:$G$221,4,FALSE))</f>
        <v/>
      </c>
      <c r="L1033" s="210" t="str">
        <f>IF(D1033="Room AC (window/wall)",'Emission Factors'!$F$53,IF(D1033="Room AC (PTAC/PTHP)",'Emission Factors'!$F$54,IF(D1033="Residential AC",'Emission Factors'!$F$55,IF(D1033="Residential HP",'Emission Factors'!$F$56,IF(D1033="Commercial AC (&gt;=65k to &lt;135,000k Btu/hr)",'Emission Factors'!$F$57,IF(D1033="Commercial AC (&gt;=135,000k Btu/hr)",'Emission Factors'!$F$58,""))))))</f>
        <v/>
      </c>
      <c r="M1033" s="211" t="str">
        <f>IF(D1033="Room AC (window/wall)",'Emission Factors'!$G$53,IF(D1033="Room AC (PTAC/PTHP)",'Emission Factors'!$G$54,IF(D1033="Residential AC",'Emission Factors'!$G$55,IF(D1033="Residential HP",'Emission Factors'!$G$56,IF(D1033="Commercial AC (&gt;=65k to &lt;135,000k Btu/hr)",'Emission Factors'!$G$57,IF(D1033="Commercial AC (&gt;=135,000k Btu/hr)",'Emission Factors'!$G$58,""))))))</f>
        <v/>
      </c>
      <c r="N1033" s="96"/>
      <c r="O1033" s="209" t="str">
        <f>IF(ISBLANK(D1033),"",(IF(D1033="Room AC (window/wall)",'Emission Factors'!$C$53,IF(D1033="Room AC (PTAC/PTHP)",'Emission Factors'!$C$54,IF(D1033="Residential AC",'Emission Factors'!$C$55,IF(D1033="Residential HP",'Emission Factors'!$C$56,IF(D1033="Commercial AC (&gt;=65k to &lt;135,000k Btu/hr)",'Emission Factors'!$C$57,IF(D1033="Commercial AC (&gt;=135,000k Btu/hr)",'Emission Factors'!$C$58,""))))))))</f>
        <v/>
      </c>
      <c r="P1033" s="209" t="str">
        <f t="shared" si="150"/>
        <v/>
      </c>
      <c r="Q1033" s="95"/>
      <c r="R1033" s="256"/>
      <c r="S1033" s="256"/>
      <c r="T1033" s="96"/>
      <c r="U1033" s="211" t="str">
        <f>IF(Q1033="Room AC (window/wall)",'Emission Factors'!$E$53,IF(AND(Q1033="Room AC (PTAC/PTHP)",ISBLANK(T1033)),"Error",IF(AND(Q1033="Room AC (PTAC/PTHP)",T1033&gt;0),T1033,IF(Q1033="Residential AC",'Emission Factors'!$E$55,IF(AND(Q1033="Residential HP",ISBLANK(T1033)),"Error",IF(AND(Q1033="Residential HP",T1033&gt;0),T1033,IF(Q1033="Commercial AC (&gt;=65k to &lt;135,000k Btu/hr)",'Emission Factors'!$E$57,IF(Q1033="Commercial AC (&gt;=135,000k Btu/hr)",'Emission Factors'!$E$58,""))))))))</f>
        <v/>
      </c>
      <c r="V1033" s="95"/>
      <c r="W1033" s="211" t="str">
        <f>IF(ISBLANK(V1033),"",VLOOKUP(V1033,'Emission Factors'!$C$81:$G$221,4,FALSE))</f>
        <v/>
      </c>
      <c r="X1033" s="210" t="str">
        <f>IF(Q1033="Room AC (window/wall)",'Emission Factors'!$F$53,IF(Q1033="Room AC (PTAC/PTHP)",'Emission Factors'!$F$54,IF(Q1033="Residential AC",'Emission Factors'!$F$55,IF(Q1033="Residential HP",'Emission Factors'!$F$56,IF(Q1033="Commercial AC (&gt;=65k to &lt;135,000k Btu/hr)",'Emission Factors'!$F$57,IF(Q1033="Commercial AC (&gt;=135,000k Btu/hr)",'Emission Factors'!$F$58,""))))))</f>
        <v/>
      </c>
      <c r="Y1033" s="211" t="str">
        <f>IF(Q1033="Room AC (window/wall)",'Emission Factors'!$G$53,IF(Q1033="Room AC (PTAC/PTHP)",'Emission Factors'!$G$54,IF(Q1033="Residential AC",'Emission Factors'!$G$55,IF(Q1033="Residential HP",'Emission Factors'!$G$56,IF(Q1033="Commercial AC (&gt;=65k to &lt;135,000k Btu/hr)",'Emission Factors'!$G$57,IF(Q1033="Commercial AC (&gt;=135,000k Btu/hr)",'Emission Factors'!$G$58,""))))))</f>
        <v/>
      </c>
      <c r="Z1033" s="96"/>
      <c r="AA1033" s="97" t="str">
        <f t="shared" si="151"/>
        <v/>
      </c>
      <c r="AB1033" s="97" t="str">
        <f t="shared" si="152"/>
        <v/>
      </c>
      <c r="AC1033" s="246" t="str">
        <f t="shared" si="153"/>
        <v/>
      </c>
      <c r="AD1033" s="97" t="str">
        <f t="shared" si="154"/>
        <v/>
      </c>
      <c r="AE1033" s="97" t="str">
        <f t="shared" si="155"/>
        <v/>
      </c>
      <c r="AF1033" s="252" t="str">
        <f t="shared" si="156"/>
        <v/>
      </c>
      <c r="AG1033" s="254" t="str">
        <f t="shared" si="157"/>
        <v/>
      </c>
      <c r="AH1033" s="248" t="str">
        <f t="shared" si="158"/>
        <v/>
      </c>
      <c r="AI1033" s="249" t="str">
        <f t="shared" si="159"/>
        <v/>
      </c>
    </row>
    <row r="1034" spans="2:35" x14ac:dyDescent="0.3">
      <c r="B1034" s="94"/>
      <c r="C1034" s="95"/>
      <c r="D1034" s="95"/>
      <c r="E1034" s="95"/>
      <c r="F1034" s="94"/>
      <c r="G1034" s="145"/>
      <c r="H1034" s="245"/>
      <c r="I1034" s="211" t="str">
        <f>IF(D1034="Room AC (window/wall)",'Emission Factors'!$E$53,IF(D1034="Room AC (PTAC/PTHP)",H1034,IF(D1034="Residential AC",'Emission Factors'!$E$55,IF(D1034="Residential HP",H1034,IF(D1034="Commercial AC (&gt;=65k to &lt;135,000k Btu/hr)",'Emission Factors'!$E$57,IF(D1034="Commercial AC (&gt;=135,000k Btu/hr)",'Emission Factors'!$E$58,""))))))</f>
        <v/>
      </c>
      <c r="J1034" s="96"/>
      <c r="K1034" s="211" t="str">
        <f>IF(ISBLANK(J1034),"",VLOOKUP(J1034,'Emission Factors'!$C$81:$G$221,4,FALSE))</f>
        <v/>
      </c>
      <c r="L1034" s="210" t="str">
        <f>IF(D1034="Room AC (window/wall)",'Emission Factors'!$F$53,IF(D1034="Room AC (PTAC/PTHP)",'Emission Factors'!$F$54,IF(D1034="Residential AC",'Emission Factors'!$F$55,IF(D1034="Residential HP",'Emission Factors'!$F$56,IF(D1034="Commercial AC (&gt;=65k to &lt;135,000k Btu/hr)",'Emission Factors'!$F$57,IF(D1034="Commercial AC (&gt;=135,000k Btu/hr)",'Emission Factors'!$F$58,""))))))</f>
        <v/>
      </c>
      <c r="M1034" s="211" t="str">
        <f>IF(D1034="Room AC (window/wall)",'Emission Factors'!$G$53,IF(D1034="Room AC (PTAC/PTHP)",'Emission Factors'!$G$54,IF(D1034="Residential AC",'Emission Factors'!$G$55,IF(D1034="Residential HP",'Emission Factors'!$G$56,IF(D1034="Commercial AC (&gt;=65k to &lt;135,000k Btu/hr)",'Emission Factors'!$G$57,IF(D1034="Commercial AC (&gt;=135,000k Btu/hr)",'Emission Factors'!$G$58,""))))))</f>
        <v/>
      </c>
      <c r="N1034" s="96"/>
      <c r="O1034" s="209" t="str">
        <f>IF(ISBLANK(D1034),"",(IF(D1034="Room AC (window/wall)",'Emission Factors'!$C$53,IF(D1034="Room AC (PTAC/PTHP)",'Emission Factors'!$C$54,IF(D1034="Residential AC",'Emission Factors'!$C$55,IF(D1034="Residential HP",'Emission Factors'!$C$56,IF(D1034="Commercial AC (&gt;=65k to &lt;135,000k Btu/hr)",'Emission Factors'!$C$57,IF(D1034="Commercial AC (&gt;=135,000k Btu/hr)",'Emission Factors'!$C$58,""))))))))</f>
        <v/>
      </c>
      <c r="P1034" s="209" t="str">
        <f t="shared" si="150"/>
        <v/>
      </c>
      <c r="Q1034" s="95"/>
      <c r="R1034" s="256"/>
      <c r="S1034" s="256"/>
      <c r="T1034" s="96"/>
      <c r="U1034" s="211" t="str">
        <f>IF(Q1034="Room AC (window/wall)",'Emission Factors'!$E$53,IF(AND(Q1034="Room AC (PTAC/PTHP)",ISBLANK(T1034)),"Error",IF(AND(Q1034="Room AC (PTAC/PTHP)",T1034&gt;0),T1034,IF(Q1034="Residential AC",'Emission Factors'!$E$55,IF(AND(Q1034="Residential HP",ISBLANK(T1034)),"Error",IF(AND(Q1034="Residential HP",T1034&gt;0),T1034,IF(Q1034="Commercial AC (&gt;=65k to &lt;135,000k Btu/hr)",'Emission Factors'!$E$57,IF(Q1034="Commercial AC (&gt;=135,000k Btu/hr)",'Emission Factors'!$E$58,""))))))))</f>
        <v/>
      </c>
      <c r="V1034" s="95"/>
      <c r="W1034" s="211" t="str">
        <f>IF(ISBLANK(V1034),"",VLOOKUP(V1034,'Emission Factors'!$C$81:$G$221,4,FALSE))</f>
        <v/>
      </c>
      <c r="X1034" s="210" t="str">
        <f>IF(Q1034="Room AC (window/wall)",'Emission Factors'!$F$53,IF(Q1034="Room AC (PTAC/PTHP)",'Emission Factors'!$F$54,IF(Q1034="Residential AC",'Emission Factors'!$F$55,IF(Q1034="Residential HP",'Emission Factors'!$F$56,IF(Q1034="Commercial AC (&gt;=65k to &lt;135,000k Btu/hr)",'Emission Factors'!$F$57,IF(Q1034="Commercial AC (&gt;=135,000k Btu/hr)",'Emission Factors'!$F$58,""))))))</f>
        <v/>
      </c>
      <c r="Y1034" s="211" t="str">
        <f>IF(Q1034="Room AC (window/wall)",'Emission Factors'!$G$53,IF(Q1034="Room AC (PTAC/PTHP)",'Emission Factors'!$G$54,IF(Q1034="Residential AC",'Emission Factors'!$G$55,IF(Q1034="Residential HP",'Emission Factors'!$G$56,IF(Q1034="Commercial AC (&gt;=65k to &lt;135,000k Btu/hr)",'Emission Factors'!$G$57,IF(Q1034="Commercial AC (&gt;=135,000k Btu/hr)",'Emission Factors'!$G$58,""))))))</f>
        <v/>
      </c>
      <c r="Z1034" s="96"/>
      <c r="AA1034" s="97" t="str">
        <f t="shared" si="151"/>
        <v/>
      </c>
      <c r="AB1034" s="97" t="str">
        <f t="shared" si="152"/>
        <v/>
      </c>
      <c r="AC1034" s="246" t="str">
        <f t="shared" si="153"/>
        <v/>
      </c>
      <c r="AD1034" s="97" t="str">
        <f t="shared" si="154"/>
        <v/>
      </c>
      <c r="AE1034" s="97" t="str">
        <f t="shared" si="155"/>
        <v/>
      </c>
      <c r="AF1034" s="252" t="str">
        <f t="shared" si="156"/>
        <v/>
      </c>
      <c r="AG1034" s="254" t="str">
        <f t="shared" si="157"/>
        <v/>
      </c>
      <c r="AH1034" s="248" t="str">
        <f t="shared" si="158"/>
        <v/>
      </c>
      <c r="AI1034" s="249" t="str">
        <f t="shared" si="159"/>
        <v/>
      </c>
    </row>
    <row r="1035" spans="2:35" x14ac:dyDescent="0.3">
      <c r="B1035" s="94"/>
      <c r="C1035" s="95"/>
      <c r="D1035" s="95"/>
      <c r="E1035" s="95"/>
      <c r="F1035" s="94"/>
      <c r="G1035" s="145"/>
      <c r="H1035" s="245"/>
      <c r="I1035" s="211" t="str">
        <f>IF(D1035="Room AC (window/wall)",'Emission Factors'!$E$53,IF(D1035="Room AC (PTAC/PTHP)",H1035,IF(D1035="Residential AC",'Emission Factors'!$E$55,IF(D1035="Residential HP",H1035,IF(D1035="Commercial AC (&gt;=65k to &lt;135,000k Btu/hr)",'Emission Factors'!$E$57,IF(D1035="Commercial AC (&gt;=135,000k Btu/hr)",'Emission Factors'!$E$58,""))))))</f>
        <v/>
      </c>
      <c r="J1035" s="96"/>
      <c r="K1035" s="211" t="str">
        <f>IF(ISBLANK(J1035),"",VLOOKUP(J1035,'Emission Factors'!$C$81:$G$221,4,FALSE))</f>
        <v/>
      </c>
      <c r="L1035" s="210" t="str">
        <f>IF(D1035="Room AC (window/wall)",'Emission Factors'!$F$53,IF(D1035="Room AC (PTAC/PTHP)",'Emission Factors'!$F$54,IF(D1035="Residential AC",'Emission Factors'!$F$55,IF(D1035="Residential HP",'Emission Factors'!$F$56,IF(D1035="Commercial AC (&gt;=65k to &lt;135,000k Btu/hr)",'Emission Factors'!$F$57,IF(D1035="Commercial AC (&gt;=135,000k Btu/hr)",'Emission Factors'!$F$58,""))))))</f>
        <v/>
      </c>
      <c r="M1035" s="211" t="str">
        <f>IF(D1035="Room AC (window/wall)",'Emission Factors'!$G$53,IF(D1035="Room AC (PTAC/PTHP)",'Emission Factors'!$G$54,IF(D1035="Residential AC",'Emission Factors'!$G$55,IF(D1035="Residential HP",'Emission Factors'!$G$56,IF(D1035="Commercial AC (&gt;=65k to &lt;135,000k Btu/hr)",'Emission Factors'!$G$57,IF(D1035="Commercial AC (&gt;=135,000k Btu/hr)",'Emission Factors'!$G$58,""))))))</f>
        <v/>
      </c>
      <c r="N1035" s="96"/>
      <c r="O1035" s="209" t="str">
        <f>IF(ISBLANK(D1035),"",(IF(D1035="Room AC (window/wall)",'Emission Factors'!$C$53,IF(D1035="Room AC (PTAC/PTHP)",'Emission Factors'!$C$54,IF(D1035="Residential AC",'Emission Factors'!$C$55,IF(D1035="Residential HP",'Emission Factors'!$C$56,IF(D1035="Commercial AC (&gt;=65k to &lt;135,000k Btu/hr)",'Emission Factors'!$C$57,IF(D1035="Commercial AC (&gt;=135,000k Btu/hr)",'Emission Factors'!$C$58,""))))))))</f>
        <v/>
      </c>
      <c r="P1035" s="209" t="str">
        <f t="shared" si="150"/>
        <v/>
      </c>
      <c r="Q1035" s="95"/>
      <c r="R1035" s="256"/>
      <c r="S1035" s="256"/>
      <c r="T1035" s="96"/>
      <c r="U1035" s="211" t="str">
        <f>IF(Q1035="Room AC (window/wall)",'Emission Factors'!$E$53,IF(AND(Q1035="Room AC (PTAC/PTHP)",ISBLANK(T1035)),"Error",IF(AND(Q1035="Room AC (PTAC/PTHP)",T1035&gt;0),T1035,IF(Q1035="Residential AC",'Emission Factors'!$E$55,IF(AND(Q1035="Residential HP",ISBLANK(T1035)),"Error",IF(AND(Q1035="Residential HP",T1035&gt;0),T1035,IF(Q1035="Commercial AC (&gt;=65k to &lt;135,000k Btu/hr)",'Emission Factors'!$E$57,IF(Q1035="Commercial AC (&gt;=135,000k Btu/hr)",'Emission Factors'!$E$58,""))))))))</f>
        <v/>
      </c>
      <c r="V1035" s="95"/>
      <c r="W1035" s="211" t="str">
        <f>IF(ISBLANK(V1035),"",VLOOKUP(V1035,'Emission Factors'!$C$81:$G$221,4,FALSE))</f>
        <v/>
      </c>
      <c r="X1035" s="210" t="str">
        <f>IF(Q1035="Room AC (window/wall)",'Emission Factors'!$F$53,IF(Q1035="Room AC (PTAC/PTHP)",'Emission Factors'!$F$54,IF(Q1035="Residential AC",'Emission Factors'!$F$55,IF(Q1035="Residential HP",'Emission Factors'!$F$56,IF(Q1035="Commercial AC (&gt;=65k to &lt;135,000k Btu/hr)",'Emission Factors'!$F$57,IF(Q1035="Commercial AC (&gt;=135,000k Btu/hr)",'Emission Factors'!$F$58,""))))))</f>
        <v/>
      </c>
      <c r="Y1035" s="211" t="str">
        <f>IF(Q1035="Room AC (window/wall)",'Emission Factors'!$G$53,IF(Q1035="Room AC (PTAC/PTHP)",'Emission Factors'!$G$54,IF(Q1035="Residential AC",'Emission Factors'!$G$55,IF(Q1035="Residential HP",'Emission Factors'!$G$56,IF(Q1035="Commercial AC (&gt;=65k to &lt;135,000k Btu/hr)",'Emission Factors'!$G$57,IF(Q1035="Commercial AC (&gt;=135,000k Btu/hr)",'Emission Factors'!$G$58,""))))))</f>
        <v/>
      </c>
      <c r="Z1035" s="96"/>
      <c r="AA1035" s="97" t="str">
        <f t="shared" si="151"/>
        <v/>
      </c>
      <c r="AB1035" s="97" t="str">
        <f t="shared" si="152"/>
        <v/>
      </c>
      <c r="AC1035" s="246" t="str">
        <f t="shared" si="153"/>
        <v/>
      </c>
      <c r="AD1035" s="97" t="str">
        <f t="shared" si="154"/>
        <v/>
      </c>
      <c r="AE1035" s="97" t="str">
        <f t="shared" si="155"/>
        <v/>
      </c>
      <c r="AF1035" s="252" t="str">
        <f t="shared" si="156"/>
        <v/>
      </c>
      <c r="AG1035" s="254" t="str">
        <f t="shared" si="157"/>
        <v/>
      </c>
      <c r="AH1035" s="248" t="str">
        <f t="shared" si="158"/>
        <v/>
      </c>
      <c r="AI1035" s="249" t="str">
        <f t="shared" si="159"/>
        <v/>
      </c>
    </row>
    <row r="1036" spans="2:35" x14ac:dyDescent="0.3">
      <c r="B1036" s="94"/>
      <c r="C1036" s="95"/>
      <c r="D1036" s="95"/>
      <c r="E1036" s="95"/>
      <c r="F1036" s="94"/>
      <c r="G1036" s="145"/>
      <c r="H1036" s="245"/>
      <c r="I1036" s="211" t="str">
        <f>IF(D1036="Room AC (window/wall)",'Emission Factors'!$E$53,IF(D1036="Room AC (PTAC/PTHP)",H1036,IF(D1036="Residential AC",'Emission Factors'!$E$55,IF(D1036="Residential HP",H1036,IF(D1036="Commercial AC (&gt;=65k to &lt;135,000k Btu/hr)",'Emission Factors'!$E$57,IF(D1036="Commercial AC (&gt;=135,000k Btu/hr)",'Emission Factors'!$E$58,""))))))</f>
        <v/>
      </c>
      <c r="J1036" s="96"/>
      <c r="K1036" s="211" t="str">
        <f>IF(ISBLANK(J1036),"",VLOOKUP(J1036,'Emission Factors'!$C$81:$G$221,4,FALSE))</f>
        <v/>
      </c>
      <c r="L1036" s="210" t="str">
        <f>IF(D1036="Room AC (window/wall)",'Emission Factors'!$F$53,IF(D1036="Room AC (PTAC/PTHP)",'Emission Factors'!$F$54,IF(D1036="Residential AC",'Emission Factors'!$F$55,IF(D1036="Residential HP",'Emission Factors'!$F$56,IF(D1036="Commercial AC (&gt;=65k to &lt;135,000k Btu/hr)",'Emission Factors'!$F$57,IF(D1036="Commercial AC (&gt;=135,000k Btu/hr)",'Emission Factors'!$F$58,""))))))</f>
        <v/>
      </c>
      <c r="M1036" s="211" t="str">
        <f>IF(D1036="Room AC (window/wall)",'Emission Factors'!$G$53,IF(D1036="Room AC (PTAC/PTHP)",'Emission Factors'!$G$54,IF(D1036="Residential AC",'Emission Factors'!$G$55,IF(D1036="Residential HP",'Emission Factors'!$G$56,IF(D1036="Commercial AC (&gt;=65k to &lt;135,000k Btu/hr)",'Emission Factors'!$G$57,IF(D1036="Commercial AC (&gt;=135,000k Btu/hr)",'Emission Factors'!$G$58,""))))))</f>
        <v/>
      </c>
      <c r="N1036" s="96"/>
      <c r="O1036" s="209" t="str">
        <f>IF(ISBLANK(D1036),"",(IF(D1036="Room AC (window/wall)",'Emission Factors'!$C$53,IF(D1036="Room AC (PTAC/PTHP)",'Emission Factors'!$C$54,IF(D1036="Residential AC",'Emission Factors'!$C$55,IF(D1036="Residential HP",'Emission Factors'!$C$56,IF(D1036="Commercial AC (&gt;=65k to &lt;135,000k Btu/hr)",'Emission Factors'!$C$57,IF(D1036="Commercial AC (&gt;=135,000k Btu/hr)",'Emission Factors'!$C$58,""))))))))</f>
        <v/>
      </c>
      <c r="P1036" s="209" t="str">
        <f t="shared" si="150"/>
        <v/>
      </c>
      <c r="Q1036" s="95"/>
      <c r="R1036" s="256"/>
      <c r="S1036" s="256"/>
      <c r="T1036" s="96"/>
      <c r="U1036" s="211" t="str">
        <f>IF(Q1036="Room AC (window/wall)",'Emission Factors'!$E$53,IF(AND(Q1036="Room AC (PTAC/PTHP)",ISBLANK(T1036)),"Error",IF(AND(Q1036="Room AC (PTAC/PTHP)",T1036&gt;0),T1036,IF(Q1036="Residential AC",'Emission Factors'!$E$55,IF(AND(Q1036="Residential HP",ISBLANK(T1036)),"Error",IF(AND(Q1036="Residential HP",T1036&gt;0),T1036,IF(Q1036="Commercial AC (&gt;=65k to &lt;135,000k Btu/hr)",'Emission Factors'!$E$57,IF(Q1036="Commercial AC (&gt;=135,000k Btu/hr)",'Emission Factors'!$E$58,""))))))))</f>
        <v/>
      </c>
      <c r="V1036" s="95"/>
      <c r="W1036" s="211" t="str">
        <f>IF(ISBLANK(V1036),"",VLOOKUP(V1036,'Emission Factors'!$C$81:$G$221,4,FALSE))</f>
        <v/>
      </c>
      <c r="X1036" s="210" t="str">
        <f>IF(Q1036="Room AC (window/wall)",'Emission Factors'!$F$53,IF(Q1036="Room AC (PTAC/PTHP)",'Emission Factors'!$F$54,IF(Q1036="Residential AC",'Emission Factors'!$F$55,IF(Q1036="Residential HP",'Emission Factors'!$F$56,IF(Q1036="Commercial AC (&gt;=65k to &lt;135,000k Btu/hr)",'Emission Factors'!$F$57,IF(Q1036="Commercial AC (&gt;=135,000k Btu/hr)",'Emission Factors'!$F$58,""))))))</f>
        <v/>
      </c>
      <c r="Y1036" s="211" t="str">
        <f>IF(Q1036="Room AC (window/wall)",'Emission Factors'!$G$53,IF(Q1036="Room AC (PTAC/PTHP)",'Emission Factors'!$G$54,IF(Q1036="Residential AC",'Emission Factors'!$G$55,IF(Q1036="Residential HP",'Emission Factors'!$G$56,IF(Q1036="Commercial AC (&gt;=65k to &lt;135,000k Btu/hr)",'Emission Factors'!$G$57,IF(Q1036="Commercial AC (&gt;=135,000k Btu/hr)",'Emission Factors'!$G$58,""))))))</f>
        <v/>
      </c>
      <c r="Z1036" s="96"/>
      <c r="AA1036" s="97" t="str">
        <f t="shared" si="151"/>
        <v/>
      </c>
      <c r="AB1036" s="97" t="str">
        <f t="shared" si="152"/>
        <v/>
      </c>
      <c r="AC1036" s="246" t="str">
        <f t="shared" si="153"/>
        <v/>
      </c>
      <c r="AD1036" s="97" t="str">
        <f t="shared" si="154"/>
        <v/>
      </c>
      <c r="AE1036" s="97" t="str">
        <f t="shared" si="155"/>
        <v/>
      </c>
      <c r="AF1036" s="252" t="str">
        <f t="shared" si="156"/>
        <v/>
      </c>
      <c r="AG1036" s="254" t="str">
        <f t="shared" si="157"/>
        <v/>
      </c>
      <c r="AH1036" s="248" t="str">
        <f t="shared" si="158"/>
        <v/>
      </c>
      <c r="AI1036" s="249" t="str">
        <f t="shared" si="159"/>
        <v/>
      </c>
    </row>
    <row r="1037" spans="2:35" x14ac:dyDescent="0.3">
      <c r="B1037" s="94"/>
      <c r="C1037" s="95"/>
      <c r="D1037" s="95"/>
      <c r="E1037" s="95"/>
      <c r="F1037" s="94"/>
      <c r="G1037" s="145"/>
      <c r="H1037" s="245"/>
      <c r="I1037" s="211" t="str">
        <f>IF(D1037="Room AC (window/wall)",'Emission Factors'!$E$53,IF(D1037="Room AC (PTAC/PTHP)",H1037,IF(D1037="Residential AC",'Emission Factors'!$E$55,IF(D1037="Residential HP",H1037,IF(D1037="Commercial AC (&gt;=65k to &lt;135,000k Btu/hr)",'Emission Factors'!$E$57,IF(D1037="Commercial AC (&gt;=135,000k Btu/hr)",'Emission Factors'!$E$58,""))))))</f>
        <v/>
      </c>
      <c r="J1037" s="96"/>
      <c r="K1037" s="211" t="str">
        <f>IF(ISBLANK(J1037),"",VLOOKUP(J1037,'Emission Factors'!$C$81:$G$221,4,FALSE))</f>
        <v/>
      </c>
      <c r="L1037" s="210" t="str">
        <f>IF(D1037="Room AC (window/wall)",'Emission Factors'!$F$53,IF(D1037="Room AC (PTAC/PTHP)",'Emission Factors'!$F$54,IF(D1037="Residential AC",'Emission Factors'!$F$55,IF(D1037="Residential HP",'Emission Factors'!$F$56,IF(D1037="Commercial AC (&gt;=65k to &lt;135,000k Btu/hr)",'Emission Factors'!$F$57,IF(D1037="Commercial AC (&gt;=135,000k Btu/hr)",'Emission Factors'!$F$58,""))))))</f>
        <v/>
      </c>
      <c r="M1037" s="211" t="str">
        <f>IF(D1037="Room AC (window/wall)",'Emission Factors'!$G$53,IF(D1037="Room AC (PTAC/PTHP)",'Emission Factors'!$G$54,IF(D1037="Residential AC",'Emission Factors'!$G$55,IF(D1037="Residential HP",'Emission Factors'!$G$56,IF(D1037="Commercial AC (&gt;=65k to &lt;135,000k Btu/hr)",'Emission Factors'!$G$57,IF(D1037="Commercial AC (&gt;=135,000k Btu/hr)",'Emission Factors'!$G$58,""))))))</f>
        <v/>
      </c>
      <c r="N1037" s="96"/>
      <c r="O1037" s="209" t="str">
        <f>IF(ISBLANK(D1037),"",(IF(D1037="Room AC (window/wall)",'Emission Factors'!$C$53,IF(D1037="Room AC (PTAC/PTHP)",'Emission Factors'!$C$54,IF(D1037="Residential AC",'Emission Factors'!$C$55,IF(D1037="Residential HP",'Emission Factors'!$C$56,IF(D1037="Commercial AC (&gt;=65k to &lt;135,000k Btu/hr)",'Emission Factors'!$C$57,IF(D1037="Commercial AC (&gt;=135,000k Btu/hr)",'Emission Factors'!$C$58,""))))))))</f>
        <v/>
      </c>
      <c r="P1037" s="209" t="str">
        <f t="shared" si="150"/>
        <v/>
      </c>
      <c r="Q1037" s="95"/>
      <c r="R1037" s="256"/>
      <c r="S1037" s="256"/>
      <c r="T1037" s="96"/>
      <c r="U1037" s="211" t="str">
        <f>IF(Q1037="Room AC (window/wall)",'Emission Factors'!$E$53,IF(AND(Q1037="Room AC (PTAC/PTHP)",ISBLANK(T1037)),"Error",IF(AND(Q1037="Room AC (PTAC/PTHP)",T1037&gt;0),T1037,IF(Q1037="Residential AC",'Emission Factors'!$E$55,IF(AND(Q1037="Residential HP",ISBLANK(T1037)),"Error",IF(AND(Q1037="Residential HP",T1037&gt;0),T1037,IF(Q1037="Commercial AC (&gt;=65k to &lt;135,000k Btu/hr)",'Emission Factors'!$E$57,IF(Q1037="Commercial AC (&gt;=135,000k Btu/hr)",'Emission Factors'!$E$58,""))))))))</f>
        <v/>
      </c>
      <c r="V1037" s="95"/>
      <c r="W1037" s="211" t="str">
        <f>IF(ISBLANK(V1037),"",VLOOKUP(V1037,'Emission Factors'!$C$81:$G$221,4,FALSE))</f>
        <v/>
      </c>
      <c r="X1037" s="210" t="str">
        <f>IF(Q1037="Room AC (window/wall)",'Emission Factors'!$F$53,IF(Q1037="Room AC (PTAC/PTHP)",'Emission Factors'!$F$54,IF(Q1037="Residential AC",'Emission Factors'!$F$55,IF(Q1037="Residential HP",'Emission Factors'!$F$56,IF(Q1037="Commercial AC (&gt;=65k to &lt;135,000k Btu/hr)",'Emission Factors'!$F$57,IF(Q1037="Commercial AC (&gt;=135,000k Btu/hr)",'Emission Factors'!$F$58,""))))))</f>
        <v/>
      </c>
      <c r="Y1037" s="211" t="str">
        <f>IF(Q1037="Room AC (window/wall)",'Emission Factors'!$G$53,IF(Q1037="Room AC (PTAC/PTHP)",'Emission Factors'!$G$54,IF(Q1037="Residential AC",'Emission Factors'!$G$55,IF(Q1037="Residential HP",'Emission Factors'!$G$56,IF(Q1037="Commercial AC (&gt;=65k to &lt;135,000k Btu/hr)",'Emission Factors'!$G$57,IF(Q1037="Commercial AC (&gt;=135,000k Btu/hr)",'Emission Factors'!$G$58,""))))))</f>
        <v/>
      </c>
      <c r="Z1037" s="96"/>
      <c r="AA1037" s="97" t="str">
        <f t="shared" si="151"/>
        <v/>
      </c>
      <c r="AB1037" s="97" t="str">
        <f t="shared" si="152"/>
        <v/>
      </c>
      <c r="AC1037" s="246" t="str">
        <f t="shared" si="153"/>
        <v/>
      </c>
      <c r="AD1037" s="97" t="str">
        <f t="shared" si="154"/>
        <v/>
      </c>
      <c r="AE1037" s="97" t="str">
        <f t="shared" si="155"/>
        <v/>
      </c>
      <c r="AF1037" s="252" t="str">
        <f t="shared" si="156"/>
        <v/>
      </c>
      <c r="AG1037" s="254" t="str">
        <f t="shared" si="157"/>
        <v/>
      </c>
      <c r="AH1037" s="248" t="str">
        <f t="shared" si="158"/>
        <v/>
      </c>
      <c r="AI1037" s="249" t="str">
        <f t="shared" si="159"/>
        <v/>
      </c>
    </row>
    <row r="1038" spans="2:35" x14ac:dyDescent="0.3">
      <c r="B1038" s="94"/>
      <c r="C1038" s="95"/>
      <c r="D1038" s="95"/>
      <c r="E1038" s="95"/>
      <c r="F1038" s="94"/>
      <c r="G1038" s="145"/>
      <c r="H1038" s="245"/>
      <c r="I1038" s="211" t="str">
        <f>IF(D1038="Room AC (window/wall)",'Emission Factors'!$E$53,IF(D1038="Room AC (PTAC/PTHP)",H1038,IF(D1038="Residential AC",'Emission Factors'!$E$55,IF(D1038="Residential HP",H1038,IF(D1038="Commercial AC (&gt;=65k to &lt;135,000k Btu/hr)",'Emission Factors'!$E$57,IF(D1038="Commercial AC (&gt;=135,000k Btu/hr)",'Emission Factors'!$E$58,""))))))</f>
        <v/>
      </c>
      <c r="J1038" s="96"/>
      <c r="K1038" s="211" t="str">
        <f>IF(ISBLANK(J1038),"",VLOOKUP(J1038,'Emission Factors'!$C$81:$G$221,4,FALSE))</f>
        <v/>
      </c>
      <c r="L1038" s="210" t="str">
        <f>IF(D1038="Room AC (window/wall)",'Emission Factors'!$F$53,IF(D1038="Room AC (PTAC/PTHP)",'Emission Factors'!$F$54,IF(D1038="Residential AC",'Emission Factors'!$F$55,IF(D1038="Residential HP",'Emission Factors'!$F$56,IF(D1038="Commercial AC (&gt;=65k to &lt;135,000k Btu/hr)",'Emission Factors'!$F$57,IF(D1038="Commercial AC (&gt;=135,000k Btu/hr)",'Emission Factors'!$F$58,""))))))</f>
        <v/>
      </c>
      <c r="M1038" s="211" t="str">
        <f>IF(D1038="Room AC (window/wall)",'Emission Factors'!$G$53,IF(D1038="Room AC (PTAC/PTHP)",'Emission Factors'!$G$54,IF(D1038="Residential AC",'Emission Factors'!$G$55,IF(D1038="Residential HP",'Emission Factors'!$G$56,IF(D1038="Commercial AC (&gt;=65k to &lt;135,000k Btu/hr)",'Emission Factors'!$G$57,IF(D1038="Commercial AC (&gt;=135,000k Btu/hr)",'Emission Factors'!$G$58,""))))))</f>
        <v/>
      </c>
      <c r="N1038" s="96"/>
      <c r="O1038" s="209" t="str">
        <f>IF(ISBLANK(D1038),"",(IF(D1038="Room AC (window/wall)",'Emission Factors'!$C$53,IF(D1038="Room AC (PTAC/PTHP)",'Emission Factors'!$C$54,IF(D1038="Residential AC",'Emission Factors'!$C$55,IF(D1038="Residential HP",'Emission Factors'!$C$56,IF(D1038="Commercial AC (&gt;=65k to &lt;135,000k Btu/hr)",'Emission Factors'!$C$57,IF(D1038="Commercial AC (&gt;=135,000k Btu/hr)",'Emission Factors'!$C$58,""))))))))</f>
        <v/>
      </c>
      <c r="P1038" s="209" t="str">
        <f t="shared" ref="P1038:P1101" si="160">IFERROR(O1038-(IF(ISBLANK(R1038),"Error",R1038)-E1038),"")</f>
        <v/>
      </c>
      <c r="Q1038" s="95"/>
      <c r="R1038" s="256"/>
      <c r="S1038" s="256"/>
      <c r="T1038" s="96"/>
      <c r="U1038" s="211" t="str">
        <f>IF(Q1038="Room AC (window/wall)",'Emission Factors'!$E$53,IF(AND(Q1038="Room AC (PTAC/PTHP)",ISBLANK(T1038)),"Error",IF(AND(Q1038="Room AC (PTAC/PTHP)",T1038&gt;0),T1038,IF(Q1038="Residential AC",'Emission Factors'!$E$55,IF(AND(Q1038="Residential HP",ISBLANK(T1038)),"Error",IF(AND(Q1038="Residential HP",T1038&gt;0),T1038,IF(Q1038="Commercial AC (&gt;=65k to &lt;135,000k Btu/hr)",'Emission Factors'!$E$57,IF(Q1038="Commercial AC (&gt;=135,000k Btu/hr)",'Emission Factors'!$E$58,""))))))))</f>
        <v/>
      </c>
      <c r="V1038" s="95"/>
      <c r="W1038" s="211" t="str">
        <f>IF(ISBLANK(V1038),"",VLOOKUP(V1038,'Emission Factors'!$C$81:$G$221,4,FALSE))</f>
        <v/>
      </c>
      <c r="X1038" s="210" t="str">
        <f>IF(Q1038="Room AC (window/wall)",'Emission Factors'!$F$53,IF(Q1038="Room AC (PTAC/PTHP)",'Emission Factors'!$F$54,IF(Q1038="Residential AC",'Emission Factors'!$F$55,IF(Q1038="Residential HP",'Emission Factors'!$F$56,IF(Q1038="Commercial AC (&gt;=65k to &lt;135,000k Btu/hr)",'Emission Factors'!$F$57,IF(Q1038="Commercial AC (&gt;=135,000k Btu/hr)",'Emission Factors'!$F$58,""))))))</f>
        <v/>
      </c>
      <c r="Y1038" s="211" t="str">
        <f>IF(Q1038="Room AC (window/wall)",'Emission Factors'!$G$53,IF(Q1038="Room AC (PTAC/PTHP)",'Emission Factors'!$G$54,IF(Q1038="Residential AC",'Emission Factors'!$G$55,IF(Q1038="Residential HP",'Emission Factors'!$G$56,IF(Q1038="Commercial AC (&gt;=65k to &lt;135,000k Btu/hr)",'Emission Factors'!$G$57,IF(Q1038="Commercial AC (&gt;=135,000k Btu/hr)",'Emission Factors'!$G$58,""))))))</f>
        <v/>
      </c>
      <c r="Z1038" s="96"/>
      <c r="AA1038" s="97" t="str">
        <f t="shared" si="151"/>
        <v/>
      </c>
      <c r="AB1038" s="97" t="str">
        <f t="shared" si="152"/>
        <v/>
      </c>
      <c r="AC1038" s="246" t="str">
        <f t="shared" si="153"/>
        <v/>
      </c>
      <c r="AD1038" s="97" t="str">
        <f t="shared" si="154"/>
        <v/>
      </c>
      <c r="AE1038" s="97" t="str">
        <f t="shared" si="155"/>
        <v/>
      </c>
      <c r="AF1038" s="252" t="str">
        <f t="shared" si="156"/>
        <v/>
      </c>
      <c r="AG1038" s="254" t="str">
        <f t="shared" si="157"/>
        <v/>
      </c>
      <c r="AH1038" s="248" t="str">
        <f t="shared" si="158"/>
        <v/>
      </c>
      <c r="AI1038" s="249" t="str">
        <f t="shared" si="159"/>
        <v/>
      </c>
    </row>
    <row r="1039" spans="2:35" x14ac:dyDescent="0.3">
      <c r="B1039" s="94"/>
      <c r="C1039" s="95"/>
      <c r="D1039" s="95"/>
      <c r="E1039" s="95"/>
      <c r="F1039" s="94"/>
      <c r="G1039" s="145"/>
      <c r="H1039" s="245"/>
      <c r="I1039" s="211" t="str">
        <f>IF(D1039="Room AC (window/wall)",'Emission Factors'!$E$53,IF(D1039="Room AC (PTAC/PTHP)",H1039,IF(D1039="Residential AC",'Emission Factors'!$E$55,IF(D1039="Residential HP",H1039,IF(D1039="Commercial AC (&gt;=65k to &lt;135,000k Btu/hr)",'Emission Factors'!$E$57,IF(D1039="Commercial AC (&gt;=135,000k Btu/hr)",'Emission Factors'!$E$58,""))))))</f>
        <v/>
      </c>
      <c r="J1039" s="96"/>
      <c r="K1039" s="211" t="str">
        <f>IF(ISBLANK(J1039),"",VLOOKUP(J1039,'Emission Factors'!$C$81:$G$221,4,FALSE))</f>
        <v/>
      </c>
      <c r="L1039" s="210" t="str">
        <f>IF(D1039="Room AC (window/wall)",'Emission Factors'!$F$53,IF(D1039="Room AC (PTAC/PTHP)",'Emission Factors'!$F$54,IF(D1039="Residential AC",'Emission Factors'!$F$55,IF(D1039="Residential HP",'Emission Factors'!$F$56,IF(D1039="Commercial AC (&gt;=65k to &lt;135,000k Btu/hr)",'Emission Factors'!$F$57,IF(D1039="Commercial AC (&gt;=135,000k Btu/hr)",'Emission Factors'!$F$58,""))))))</f>
        <v/>
      </c>
      <c r="M1039" s="211" t="str">
        <f>IF(D1039="Room AC (window/wall)",'Emission Factors'!$G$53,IF(D1039="Room AC (PTAC/PTHP)",'Emission Factors'!$G$54,IF(D1039="Residential AC",'Emission Factors'!$G$55,IF(D1039="Residential HP",'Emission Factors'!$G$56,IF(D1039="Commercial AC (&gt;=65k to &lt;135,000k Btu/hr)",'Emission Factors'!$G$57,IF(D1039="Commercial AC (&gt;=135,000k Btu/hr)",'Emission Factors'!$G$58,""))))))</f>
        <v/>
      </c>
      <c r="N1039" s="96"/>
      <c r="O1039" s="209" t="str">
        <f>IF(ISBLANK(D1039),"",(IF(D1039="Room AC (window/wall)",'Emission Factors'!$C$53,IF(D1039="Room AC (PTAC/PTHP)",'Emission Factors'!$C$54,IF(D1039="Residential AC",'Emission Factors'!$C$55,IF(D1039="Residential HP",'Emission Factors'!$C$56,IF(D1039="Commercial AC (&gt;=65k to &lt;135,000k Btu/hr)",'Emission Factors'!$C$57,IF(D1039="Commercial AC (&gt;=135,000k Btu/hr)",'Emission Factors'!$C$58,""))))))))</f>
        <v/>
      </c>
      <c r="P1039" s="209" t="str">
        <f t="shared" si="160"/>
        <v/>
      </c>
      <c r="Q1039" s="95"/>
      <c r="R1039" s="256"/>
      <c r="S1039" s="256"/>
      <c r="T1039" s="96"/>
      <c r="U1039" s="211" t="str">
        <f>IF(Q1039="Room AC (window/wall)",'Emission Factors'!$E$53,IF(AND(Q1039="Room AC (PTAC/PTHP)",ISBLANK(T1039)),"Error",IF(AND(Q1039="Room AC (PTAC/PTHP)",T1039&gt;0),T1039,IF(Q1039="Residential AC",'Emission Factors'!$E$55,IF(AND(Q1039="Residential HP",ISBLANK(T1039)),"Error",IF(AND(Q1039="Residential HP",T1039&gt;0),T1039,IF(Q1039="Commercial AC (&gt;=65k to &lt;135,000k Btu/hr)",'Emission Factors'!$E$57,IF(Q1039="Commercial AC (&gt;=135,000k Btu/hr)",'Emission Factors'!$E$58,""))))))))</f>
        <v/>
      </c>
      <c r="V1039" s="95"/>
      <c r="W1039" s="211" t="str">
        <f>IF(ISBLANK(V1039),"",VLOOKUP(V1039,'Emission Factors'!$C$81:$G$221,4,FALSE))</f>
        <v/>
      </c>
      <c r="X1039" s="210" t="str">
        <f>IF(Q1039="Room AC (window/wall)",'Emission Factors'!$F$53,IF(Q1039="Room AC (PTAC/PTHP)",'Emission Factors'!$F$54,IF(Q1039="Residential AC",'Emission Factors'!$F$55,IF(Q1039="Residential HP",'Emission Factors'!$F$56,IF(Q1039="Commercial AC (&gt;=65k to &lt;135,000k Btu/hr)",'Emission Factors'!$F$57,IF(Q1039="Commercial AC (&gt;=135,000k Btu/hr)",'Emission Factors'!$F$58,""))))))</f>
        <v/>
      </c>
      <c r="Y1039" s="211" t="str">
        <f>IF(Q1039="Room AC (window/wall)",'Emission Factors'!$G$53,IF(Q1039="Room AC (PTAC/PTHP)",'Emission Factors'!$G$54,IF(Q1039="Residential AC",'Emission Factors'!$G$55,IF(Q1039="Residential HP",'Emission Factors'!$G$56,IF(Q1039="Commercial AC (&gt;=65k to &lt;135,000k Btu/hr)",'Emission Factors'!$G$57,IF(Q1039="Commercial AC (&gt;=135,000k Btu/hr)",'Emission Factors'!$G$58,""))))))</f>
        <v/>
      </c>
      <c r="Z1039" s="96"/>
      <c r="AA1039" s="97" t="str">
        <f t="shared" ref="AA1039:AA1102" si="161">IF(ISBLANK(Z1039),"",(I1039*K1039*(M1039/100)*(N1039/2204.6)))</f>
        <v/>
      </c>
      <c r="AB1039" s="97" t="str">
        <f t="shared" ref="AB1039:AB1102" si="162">IF(ISBLANK(Z1039),"",(U1039*W1039*(Y1039/100)*(Z1039/2204.6)))</f>
        <v/>
      </c>
      <c r="AC1039" s="246" t="str">
        <f t="shared" ref="AC1039:AC1102" si="163">IF(ISBLANK(Z1039),"",(AA1039-AB1039))</f>
        <v/>
      </c>
      <c r="AD1039" s="97" t="str">
        <f t="shared" ref="AD1039:AD1102" si="164">IF(ISBLANK(Z1039),"",(H1039*K1039*(L1039/100)*(N1039/2204.6)*P1039))</f>
        <v/>
      </c>
      <c r="AE1039" s="97" t="str">
        <f t="shared" ref="AE1039:AE1102" si="165">IF(ISBLANK(Z1039),"",(T1039*W1039*(X1039/100)*(Z1039/2204.6)*P1039))</f>
        <v/>
      </c>
      <c r="AF1039" s="252" t="str">
        <f t="shared" ref="AF1039:AF1102" si="166">IF(ISBLANK(Z1039),"",(AD1039-AE1039))</f>
        <v/>
      </c>
      <c r="AG1039" s="254" t="str">
        <f t="shared" ref="AG1039:AG1102" si="167">IF(ISBLANK(S1039),"",IF(AND(S1039&gt;2024,W1039&gt;750),0,SUM(AC1039,AF1039)))</f>
        <v/>
      </c>
      <c r="AH1039" s="248" t="str">
        <f t="shared" ref="AH1039:AH1102" si="168">IF(ISBLANK(Z1039),"",(AG1039/Z1039))</f>
        <v/>
      </c>
      <c r="AI1039" s="249" t="str">
        <f t="shared" ref="AI1039:AI1102" si="169">IF(ISBLANK(Z1039),"",(IF(AG1039=0,0,(AG1039/G1039))))</f>
        <v/>
      </c>
    </row>
    <row r="1040" spans="2:35" x14ac:dyDescent="0.3">
      <c r="B1040" s="94"/>
      <c r="C1040" s="95"/>
      <c r="D1040" s="95"/>
      <c r="E1040" s="95"/>
      <c r="F1040" s="94"/>
      <c r="G1040" s="145"/>
      <c r="H1040" s="245"/>
      <c r="I1040" s="211" t="str">
        <f>IF(D1040="Room AC (window/wall)",'Emission Factors'!$E$53,IF(D1040="Room AC (PTAC/PTHP)",H1040,IF(D1040="Residential AC",'Emission Factors'!$E$55,IF(D1040="Residential HP",H1040,IF(D1040="Commercial AC (&gt;=65k to &lt;135,000k Btu/hr)",'Emission Factors'!$E$57,IF(D1040="Commercial AC (&gt;=135,000k Btu/hr)",'Emission Factors'!$E$58,""))))))</f>
        <v/>
      </c>
      <c r="J1040" s="96"/>
      <c r="K1040" s="211" t="str">
        <f>IF(ISBLANK(J1040),"",VLOOKUP(J1040,'Emission Factors'!$C$81:$G$221,4,FALSE))</f>
        <v/>
      </c>
      <c r="L1040" s="210" t="str">
        <f>IF(D1040="Room AC (window/wall)",'Emission Factors'!$F$53,IF(D1040="Room AC (PTAC/PTHP)",'Emission Factors'!$F$54,IF(D1040="Residential AC",'Emission Factors'!$F$55,IF(D1040="Residential HP",'Emission Factors'!$F$56,IF(D1040="Commercial AC (&gt;=65k to &lt;135,000k Btu/hr)",'Emission Factors'!$F$57,IF(D1040="Commercial AC (&gt;=135,000k Btu/hr)",'Emission Factors'!$F$58,""))))))</f>
        <v/>
      </c>
      <c r="M1040" s="211" t="str">
        <f>IF(D1040="Room AC (window/wall)",'Emission Factors'!$G$53,IF(D1040="Room AC (PTAC/PTHP)",'Emission Factors'!$G$54,IF(D1040="Residential AC",'Emission Factors'!$G$55,IF(D1040="Residential HP",'Emission Factors'!$G$56,IF(D1040="Commercial AC (&gt;=65k to &lt;135,000k Btu/hr)",'Emission Factors'!$G$57,IF(D1040="Commercial AC (&gt;=135,000k Btu/hr)",'Emission Factors'!$G$58,""))))))</f>
        <v/>
      </c>
      <c r="N1040" s="96"/>
      <c r="O1040" s="209" t="str">
        <f>IF(ISBLANK(D1040),"",(IF(D1040="Room AC (window/wall)",'Emission Factors'!$C$53,IF(D1040="Room AC (PTAC/PTHP)",'Emission Factors'!$C$54,IF(D1040="Residential AC",'Emission Factors'!$C$55,IF(D1040="Residential HP",'Emission Factors'!$C$56,IF(D1040="Commercial AC (&gt;=65k to &lt;135,000k Btu/hr)",'Emission Factors'!$C$57,IF(D1040="Commercial AC (&gt;=135,000k Btu/hr)",'Emission Factors'!$C$58,""))))))))</f>
        <v/>
      </c>
      <c r="P1040" s="209" t="str">
        <f t="shared" si="160"/>
        <v/>
      </c>
      <c r="Q1040" s="95"/>
      <c r="R1040" s="256"/>
      <c r="S1040" s="256"/>
      <c r="T1040" s="96"/>
      <c r="U1040" s="211" t="str">
        <f>IF(Q1040="Room AC (window/wall)",'Emission Factors'!$E$53,IF(AND(Q1040="Room AC (PTAC/PTHP)",ISBLANK(T1040)),"Error",IF(AND(Q1040="Room AC (PTAC/PTHP)",T1040&gt;0),T1040,IF(Q1040="Residential AC",'Emission Factors'!$E$55,IF(AND(Q1040="Residential HP",ISBLANK(T1040)),"Error",IF(AND(Q1040="Residential HP",T1040&gt;0),T1040,IF(Q1040="Commercial AC (&gt;=65k to &lt;135,000k Btu/hr)",'Emission Factors'!$E$57,IF(Q1040="Commercial AC (&gt;=135,000k Btu/hr)",'Emission Factors'!$E$58,""))))))))</f>
        <v/>
      </c>
      <c r="V1040" s="95"/>
      <c r="W1040" s="211" t="str">
        <f>IF(ISBLANK(V1040),"",VLOOKUP(V1040,'Emission Factors'!$C$81:$G$221,4,FALSE))</f>
        <v/>
      </c>
      <c r="X1040" s="210" t="str">
        <f>IF(Q1040="Room AC (window/wall)",'Emission Factors'!$F$53,IF(Q1040="Room AC (PTAC/PTHP)",'Emission Factors'!$F$54,IF(Q1040="Residential AC",'Emission Factors'!$F$55,IF(Q1040="Residential HP",'Emission Factors'!$F$56,IF(Q1040="Commercial AC (&gt;=65k to &lt;135,000k Btu/hr)",'Emission Factors'!$F$57,IF(Q1040="Commercial AC (&gt;=135,000k Btu/hr)",'Emission Factors'!$F$58,""))))))</f>
        <v/>
      </c>
      <c r="Y1040" s="211" t="str">
        <f>IF(Q1040="Room AC (window/wall)",'Emission Factors'!$G$53,IF(Q1040="Room AC (PTAC/PTHP)",'Emission Factors'!$G$54,IF(Q1040="Residential AC",'Emission Factors'!$G$55,IF(Q1040="Residential HP",'Emission Factors'!$G$56,IF(Q1040="Commercial AC (&gt;=65k to &lt;135,000k Btu/hr)",'Emission Factors'!$G$57,IF(Q1040="Commercial AC (&gt;=135,000k Btu/hr)",'Emission Factors'!$G$58,""))))))</f>
        <v/>
      </c>
      <c r="Z1040" s="96"/>
      <c r="AA1040" s="97" t="str">
        <f t="shared" si="161"/>
        <v/>
      </c>
      <c r="AB1040" s="97" t="str">
        <f t="shared" si="162"/>
        <v/>
      </c>
      <c r="AC1040" s="246" t="str">
        <f t="shared" si="163"/>
        <v/>
      </c>
      <c r="AD1040" s="97" t="str">
        <f t="shared" si="164"/>
        <v/>
      </c>
      <c r="AE1040" s="97" t="str">
        <f t="shared" si="165"/>
        <v/>
      </c>
      <c r="AF1040" s="252" t="str">
        <f t="shared" si="166"/>
        <v/>
      </c>
      <c r="AG1040" s="254" t="str">
        <f t="shared" si="167"/>
        <v/>
      </c>
      <c r="AH1040" s="248" t="str">
        <f t="shared" si="168"/>
        <v/>
      </c>
      <c r="AI1040" s="249" t="str">
        <f t="shared" si="169"/>
        <v/>
      </c>
    </row>
    <row r="1041" spans="2:35" x14ac:dyDescent="0.3">
      <c r="B1041" s="94"/>
      <c r="C1041" s="95"/>
      <c r="D1041" s="95"/>
      <c r="E1041" s="95"/>
      <c r="F1041" s="94"/>
      <c r="G1041" s="145"/>
      <c r="H1041" s="245"/>
      <c r="I1041" s="211" t="str">
        <f>IF(D1041="Room AC (window/wall)",'Emission Factors'!$E$53,IF(D1041="Room AC (PTAC/PTHP)",H1041,IF(D1041="Residential AC",'Emission Factors'!$E$55,IF(D1041="Residential HP",H1041,IF(D1041="Commercial AC (&gt;=65k to &lt;135,000k Btu/hr)",'Emission Factors'!$E$57,IF(D1041="Commercial AC (&gt;=135,000k Btu/hr)",'Emission Factors'!$E$58,""))))))</f>
        <v/>
      </c>
      <c r="J1041" s="96"/>
      <c r="K1041" s="211" t="str">
        <f>IF(ISBLANK(J1041),"",VLOOKUP(J1041,'Emission Factors'!$C$81:$G$221,4,FALSE))</f>
        <v/>
      </c>
      <c r="L1041" s="210" t="str">
        <f>IF(D1041="Room AC (window/wall)",'Emission Factors'!$F$53,IF(D1041="Room AC (PTAC/PTHP)",'Emission Factors'!$F$54,IF(D1041="Residential AC",'Emission Factors'!$F$55,IF(D1041="Residential HP",'Emission Factors'!$F$56,IF(D1041="Commercial AC (&gt;=65k to &lt;135,000k Btu/hr)",'Emission Factors'!$F$57,IF(D1041="Commercial AC (&gt;=135,000k Btu/hr)",'Emission Factors'!$F$58,""))))))</f>
        <v/>
      </c>
      <c r="M1041" s="211" t="str">
        <f>IF(D1041="Room AC (window/wall)",'Emission Factors'!$G$53,IF(D1041="Room AC (PTAC/PTHP)",'Emission Factors'!$G$54,IF(D1041="Residential AC",'Emission Factors'!$G$55,IF(D1041="Residential HP",'Emission Factors'!$G$56,IF(D1041="Commercial AC (&gt;=65k to &lt;135,000k Btu/hr)",'Emission Factors'!$G$57,IF(D1041="Commercial AC (&gt;=135,000k Btu/hr)",'Emission Factors'!$G$58,""))))))</f>
        <v/>
      </c>
      <c r="N1041" s="96"/>
      <c r="O1041" s="209" t="str">
        <f>IF(ISBLANK(D1041),"",(IF(D1041="Room AC (window/wall)",'Emission Factors'!$C$53,IF(D1041="Room AC (PTAC/PTHP)",'Emission Factors'!$C$54,IF(D1041="Residential AC",'Emission Factors'!$C$55,IF(D1041="Residential HP",'Emission Factors'!$C$56,IF(D1041="Commercial AC (&gt;=65k to &lt;135,000k Btu/hr)",'Emission Factors'!$C$57,IF(D1041="Commercial AC (&gt;=135,000k Btu/hr)",'Emission Factors'!$C$58,""))))))))</f>
        <v/>
      </c>
      <c r="P1041" s="209" t="str">
        <f t="shared" si="160"/>
        <v/>
      </c>
      <c r="Q1041" s="95"/>
      <c r="R1041" s="256"/>
      <c r="S1041" s="256"/>
      <c r="T1041" s="96"/>
      <c r="U1041" s="211" t="str">
        <f>IF(Q1041="Room AC (window/wall)",'Emission Factors'!$E$53,IF(AND(Q1041="Room AC (PTAC/PTHP)",ISBLANK(T1041)),"Error",IF(AND(Q1041="Room AC (PTAC/PTHP)",T1041&gt;0),T1041,IF(Q1041="Residential AC",'Emission Factors'!$E$55,IF(AND(Q1041="Residential HP",ISBLANK(T1041)),"Error",IF(AND(Q1041="Residential HP",T1041&gt;0),T1041,IF(Q1041="Commercial AC (&gt;=65k to &lt;135,000k Btu/hr)",'Emission Factors'!$E$57,IF(Q1041="Commercial AC (&gt;=135,000k Btu/hr)",'Emission Factors'!$E$58,""))))))))</f>
        <v/>
      </c>
      <c r="V1041" s="95"/>
      <c r="W1041" s="211" t="str">
        <f>IF(ISBLANK(V1041),"",VLOOKUP(V1041,'Emission Factors'!$C$81:$G$221,4,FALSE))</f>
        <v/>
      </c>
      <c r="X1041" s="210" t="str">
        <f>IF(Q1041="Room AC (window/wall)",'Emission Factors'!$F$53,IF(Q1041="Room AC (PTAC/PTHP)",'Emission Factors'!$F$54,IF(Q1041="Residential AC",'Emission Factors'!$F$55,IF(Q1041="Residential HP",'Emission Factors'!$F$56,IF(Q1041="Commercial AC (&gt;=65k to &lt;135,000k Btu/hr)",'Emission Factors'!$F$57,IF(Q1041="Commercial AC (&gt;=135,000k Btu/hr)",'Emission Factors'!$F$58,""))))))</f>
        <v/>
      </c>
      <c r="Y1041" s="211" t="str">
        <f>IF(Q1041="Room AC (window/wall)",'Emission Factors'!$G$53,IF(Q1041="Room AC (PTAC/PTHP)",'Emission Factors'!$G$54,IF(Q1041="Residential AC",'Emission Factors'!$G$55,IF(Q1041="Residential HP",'Emission Factors'!$G$56,IF(Q1041="Commercial AC (&gt;=65k to &lt;135,000k Btu/hr)",'Emission Factors'!$G$57,IF(Q1041="Commercial AC (&gt;=135,000k Btu/hr)",'Emission Factors'!$G$58,""))))))</f>
        <v/>
      </c>
      <c r="Z1041" s="96"/>
      <c r="AA1041" s="97" t="str">
        <f t="shared" si="161"/>
        <v/>
      </c>
      <c r="AB1041" s="97" t="str">
        <f t="shared" si="162"/>
        <v/>
      </c>
      <c r="AC1041" s="246" t="str">
        <f t="shared" si="163"/>
        <v/>
      </c>
      <c r="AD1041" s="97" t="str">
        <f t="shared" si="164"/>
        <v/>
      </c>
      <c r="AE1041" s="97" t="str">
        <f t="shared" si="165"/>
        <v/>
      </c>
      <c r="AF1041" s="252" t="str">
        <f t="shared" si="166"/>
        <v/>
      </c>
      <c r="AG1041" s="254" t="str">
        <f t="shared" si="167"/>
        <v/>
      </c>
      <c r="AH1041" s="248" t="str">
        <f t="shared" si="168"/>
        <v/>
      </c>
      <c r="AI1041" s="249" t="str">
        <f t="shared" si="169"/>
        <v/>
      </c>
    </row>
    <row r="1042" spans="2:35" x14ac:dyDescent="0.3">
      <c r="B1042" s="94"/>
      <c r="C1042" s="95"/>
      <c r="D1042" s="95"/>
      <c r="E1042" s="95"/>
      <c r="F1042" s="94"/>
      <c r="G1042" s="145"/>
      <c r="H1042" s="245"/>
      <c r="I1042" s="211" t="str">
        <f>IF(D1042="Room AC (window/wall)",'Emission Factors'!$E$53,IF(D1042="Room AC (PTAC/PTHP)",H1042,IF(D1042="Residential AC",'Emission Factors'!$E$55,IF(D1042="Residential HP",H1042,IF(D1042="Commercial AC (&gt;=65k to &lt;135,000k Btu/hr)",'Emission Factors'!$E$57,IF(D1042="Commercial AC (&gt;=135,000k Btu/hr)",'Emission Factors'!$E$58,""))))))</f>
        <v/>
      </c>
      <c r="J1042" s="96"/>
      <c r="K1042" s="211" t="str">
        <f>IF(ISBLANK(J1042),"",VLOOKUP(J1042,'Emission Factors'!$C$81:$G$221,4,FALSE))</f>
        <v/>
      </c>
      <c r="L1042" s="210" t="str">
        <f>IF(D1042="Room AC (window/wall)",'Emission Factors'!$F$53,IF(D1042="Room AC (PTAC/PTHP)",'Emission Factors'!$F$54,IF(D1042="Residential AC",'Emission Factors'!$F$55,IF(D1042="Residential HP",'Emission Factors'!$F$56,IF(D1042="Commercial AC (&gt;=65k to &lt;135,000k Btu/hr)",'Emission Factors'!$F$57,IF(D1042="Commercial AC (&gt;=135,000k Btu/hr)",'Emission Factors'!$F$58,""))))))</f>
        <v/>
      </c>
      <c r="M1042" s="211" t="str">
        <f>IF(D1042="Room AC (window/wall)",'Emission Factors'!$G$53,IF(D1042="Room AC (PTAC/PTHP)",'Emission Factors'!$G$54,IF(D1042="Residential AC",'Emission Factors'!$G$55,IF(D1042="Residential HP",'Emission Factors'!$G$56,IF(D1042="Commercial AC (&gt;=65k to &lt;135,000k Btu/hr)",'Emission Factors'!$G$57,IF(D1042="Commercial AC (&gt;=135,000k Btu/hr)",'Emission Factors'!$G$58,""))))))</f>
        <v/>
      </c>
      <c r="N1042" s="96"/>
      <c r="O1042" s="209" t="str">
        <f>IF(ISBLANK(D1042),"",(IF(D1042="Room AC (window/wall)",'Emission Factors'!$C$53,IF(D1042="Room AC (PTAC/PTHP)",'Emission Factors'!$C$54,IF(D1042="Residential AC",'Emission Factors'!$C$55,IF(D1042="Residential HP",'Emission Factors'!$C$56,IF(D1042="Commercial AC (&gt;=65k to &lt;135,000k Btu/hr)",'Emission Factors'!$C$57,IF(D1042="Commercial AC (&gt;=135,000k Btu/hr)",'Emission Factors'!$C$58,""))))))))</f>
        <v/>
      </c>
      <c r="P1042" s="209" t="str">
        <f t="shared" si="160"/>
        <v/>
      </c>
      <c r="Q1042" s="95"/>
      <c r="R1042" s="256"/>
      <c r="S1042" s="256"/>
      <c r="T1042" s="96"/>
      <c r="U1042" s="211" t="str">
        <f>IF(Q1042="Room AC (window/wall)",'Emission Factors'!$E$53,IF(AND(Q1042="Room AC (PTAC/PTHP)",ISBLANK(T1042)),"Error",IF(AND(Q1042="Room AC (PTAC/PTHP)",T1042&gt;0),T1042,IF(Q1042="Residential AC",'Emission Factors'!$E$55,IF(AND(Q1042="Residential HP",ISBLANK(T1042)),"Error",IF(AND(Q1042="Residential HP",T1042&gt;0),T1042,IF(Q1042="Commercial AC (&gt;=65k to &lt;135,000k Btu/hr)",'Emission Factors'!$E$57,IF(Q1042="Commercial AC (&gt;=135,000k Btu/hr)",'Emission Factors'!$E$58,""))))))))</f>
        <v/>
      </c>
      <c r="V1042" s="95"/>
      <c r="W1042" s="211" t="str">
        <f>IF(ISBLANK(V1042),"",VLOOKUP(V1042,'Emission Factors'!$C$81:$G$221,4,FALSE))</f>
        <v/>
      </c>
      <c r="X1042" s="210" t="str">
        <f>IF(Q1042="Room AC (window/wall)",'Emission Factors'!$F$53,IF(Q1042="Room AC (PTAC/PTHP)",'Emission Factors'!$F$54,IF(Q1042="Residential AC",'Emission Factors'!$F$55,IF(Q1042="Residential HP",'Emission Factors'!$F$56,IF(Q1042="Commercial AC (&gt;=65k to &lt;135,000k Btu/hr)",'Emission Factors'!$F$57,IF(Q1042="Commercial AC (&gt;=135,000k Btu/hr)",'Emission Factors'!$F$58,""))))))</f>
        <v/>
      </c>
      <c r="Y1042" s="211" t="str">
        <f>IF(Q1042="Room AC (window/wall)",'Emission Factors'!$G$53,IF(Q1042="Room AC (PTAC/PTHP)",'Emission Factors'!$G$54,IF(Q1042="Residential AC",'Emission Factors'!$G$55,IF(Q1042="Residential HP",'Emission Factors'!$G$56,IF(Q1042="Commercial AC (&gt;=65k to &lt;135,000k Btu/hr)",'Emission Factors'!$G$57,IF(Q1042="Commercial AC (&gt;=135,000k Btu/hr)",'Emission Factors'!$G$58,""))))))</f>
        <v/>
      </c>
      <c r="Z1042" s="96"/>
      <c r="AA1042" s="97" t="str">
        <f t="shared" si="161"/>
        <v/>
      </c>
      <c r="AB1042" s="97" t="str">
        <f t="shared" si="162"/>
        <v/>
      </c>
      <c r="AC1042" s="246" t="str">
        <f t="shared" si="163"/>
        <v/>
      </c>
      <c r="AD1042" s="97" t="str">
        <f t="shared" si="164"/>
        <v/>
      </c>
      <c r="AE1042" s="97" t="str">
        <f t="shared" si="165"/>
        <v/>
      </c>
      <c r="AF1042" s="252" t="str">
        <f t="shared" si="166"/>
        <v/>
      </c>
      <c r="AG1042" s="254" t="str">
        <f t="shared" si="167"/>
        <v/>
      </c>
      <c r="AH1042" s="248" t="str">
        <f t="shared" si="168"/>
        <v/>
      </c>
      <c r="AI1042" s="249" t="str">
        <f t="shared" si="169"/>
        <v/>
      </c>
    </row>
    <row r="1043" spans="2:35" x14ac:dyDescent="0.3">
      <c r="B1043" s="94"/>
      <c r="C1043" s="95"/>
      <c r="D1043" s="95"/>
      <c r="E1043" s="95"/>
      <c r="F1043" s="94"/>
      <c r="G1043" s="145"/>
      <c r="H1043" s="245"/>
      <c r="I1043" s="211" t="str">
        <f>IF(D1043="Room AC (window/wall)",'Emission Factors'!$E$53,IF(D1043="Room AC (PTAC/PTHP)",H1043,IF(D1043="Residential AC",'Emission Factors'!$E$55,IF(D1043="Residential HP",H1043,IF(D1043="Commercial AC (&gt;=65k to &lt;135,000k Btu/hr)",'Emission Factors'!$E$57,IF(D1043="Commercial AC (&gt;=135,000k Btu/hr)",'Emission Factors'!$E$58,""))))))</f>
        <v/>
      </c>
      <c r="J1043" s="96"/>
      <c r="K1043" s="211" t="str">
        <f>IF(ISBLANK(J1043),"",VLOOKUP(J1043,'Emission Factors'!$C$81:$G$221,4,FALSE))</f>
        <v/>
      </c>
      <c r="L1043" s="210" t="str">
        <f>IF(D1043="Room AC (window/wall)",'Emission Factors'!$F$53,IF(D1043="Room AC (PTAC/PTHP)",'Emission Factors'!$F$54,IF(D1043="Residential AC",'Emission Factors'!$F$55,IF(D1043="Residential HP",'Emission Factors'!$F$56,IF(D1043="Commercial AC (&gt;=65k to &lt;135,000k Btu/hr)",'Emission Factors'!$F$57,IF(D1043="Commercial AC (&gt;=135,000k Btu/hr)",'Emission Factors'!$F$58,""))))))</f>
        <v/>
      </c>
      <c r="M1043" s="211" t="str">
        <f>IF(D1043="Room AC (window/wall)",'Emission Factors'!$G$53,IF(D1043="Room AC (PTAC/PTHP)",'Emission Factors'!$G$54,IF(D1043="Residential AC",'Emission Factors'!$G$55,IF(D1043="Residential HP",'Emission Factors'!$G$56,IF(D1043="Commercial AC (&gt;=65k to &lt;135,000k Btu/hr)",'Emission Factors'!$G$57,IF(D1043="Commercial AC (&gt;=135,000k Btu/hr)",'Emission Factors'!$G$58,""))))))</f>
        <v/>
      </c>
      <c r="N1043" s="96"/>
      <c r="O1043" s="209" t="str">
        <f>IF(ISBLANK(D1043),"",(IF(D1043="Room AC (window/wall)",'Emission Factors'!$C$53,IF(D1043="Room AC (PTAC/PTHP)",'Emission Factors'!$C$54,IF(D1043="Residential AC",'Emission Factors'!$C$55,IF(D1043="Residential HP",'Emission Factors'!$C$56,IF(D1043="Commercial AC (&gt;=65k to &lt;135,000k Btu/hr)",'Emission Factors'!$C$57,IF(D1043="Commercial AC (&gt;=135,000k Btu/hr)",'Emission Factors'!$C$58,""))))))))</f>
        <v/>
      </c>
      <c r="P1043" s="209" t="str">
        <f t="shared" si="160"/>
        <v/>
      </c>
      <c r="Q1043" s="95"/>
      <c r="R1043" s="256"/>
      <c r="S1043" s="256"/>
      <c r="T1043" s="96"/>
      <c r="U1043" s="211" t="str">
        <f>IF(Q1043="Room AC (window/wall)",'Emission Factors'!$E$53,IF(AND(Q1043="Room AC (PTAC/PTHP)",ISBLANK(T1043)),"Error",IF(AND(Q1043="Room AC (PTAC/PTHP)",T1043&gt;0),T1043,IF(Q1043="Residential AC",'Emission Factors'!$E$55,IF(AND(Q1043="Residential HP",ISBLANK(T1043)),"Error",IF(AND(Q1043="Residential HP",T1043&gt;0),T1043,IF(Q1043="Commercial AC (&gt;=65k to &lt;135,000k Btu/hr)",'Emission Factors'!$E$57,IF(Q1043="Commercial AC (&gt;=135,000k Btu/hr)",'Emission Factors'!$E$58,""))))))))</f>
        <v/>
      </c>
      <c r="V1043" s="95"/>
      <c r="W1043" s="211" t="str">
        <f>IF(ISBLANK(V1043),"",VLOOKUP(V1043,'Emission Factors'!$C$81:$G$221,4,FALSE))</f>
        <v/>
      </c>
      <c r="X1043" s="210" t="str">
        <f>IF(Q1043="Room AC (window/wall)",'Emission Factors'!$F$53,IF(Q1043="Room AC (PTAC/PTHP)",'Emission Factors'!$F$54,IF(Q1043="Residential AC",'Emission Factors'!$F$55,IF(Q1043="Residential HP",'Emission Factors'!$F$56,IF(Q1043="Commercial AC (&gt;=65k to &lt;135,000k Btu/hr)",'Emission Factors'!$F$57,IF(Q1043="Commercial AC (&gt;=135,000k Btu/hr)",'Emission Factors'!$F$58,""))))))</f>
        <v/>
      </c>
      <c r="Y1043" s="211" t="str">
        <f>IF(Q1043="Room AC (window/wall)",'Emission Factors'!$G$53,IF(Q1043="Room AC (PTAC/PTHP)",'Emission Factors'!$G$54,IF(Q1043="Residential AC",'Emission Factors'!$G$55,IF(Q1043="Residential HP",'Emission Factors'!$G$56,IF(Q1043="Commercial AC (&gt;=65k to &lt;135,000k Btu/hr)",'Emission Factors'!$G$57,IF(Q1043="Commercial AC (&gt;=135,000k Btu/hr)",'Emission Factors'!$G$58,""))))))</f>
        <v/>
      </c>
      <c r="Z1043" s="96"/>
      <c r="AA1043" s="97" t="str">
        <f t="shared" si="161"/>
        <v/>
      </c>
      <c r="AB1043" s="97" t="str">
        <f t="shared" si="162"/>
        <v/>
      </c>
      <c r="AC1043" s="246" t="str">
        <f t="shared" si="163"/>
        <v/>
      </c>
      <c r="AD1043" s="97" t="str">
        <f t="shared" si="164"/>
        <v/>
      </c>
      <c r="AE1043" s="97" t="str">
        <f t="shared" si="165"/>
        <v/>
      </c>
      <c r="AF1043" s="252" t="str">
        <f t="shared" si="166"/>
        <v/>
      </c>
      <c r="AG1043" s="254" t="str">
        <f t="shared" si="167"/>
        <v/>
      </c>
      <c r="AH1043" s="248" t="str">
        <f t="shared" si="168"/>
        <v/>
      </c>
      <c r="AI1043" s="249" t="str">
        <f t="shared" si="169"/>
        <v/>
      </c>
    </row>
    <row r="1044" spans="2:35" x14ac:dyDescent="0.3">
      <c r="B1044" s="94"/>
      <c r="C1044" s="95"/>
      <c r="D1044" s="95"/>
      <c r="E1044" s="95"/>
      <c r="F1044" s="94"/>
      <c r="G1044" s="145"/>
      <c r="H1044" s="245"/>
      <c r="I1044" s="211" t="str">
        <f>IF(D1044="Room AC (window/wall)",'Emission Factors'!$E$53,IF(D1044="Room AC (PTAC/PTHP)",H1044,IF(D1044="Residential AC",'Emission Factors'!$E$55,IF(D1044="Residential HP",H1044,IF(D1044="Commercial AC (&gt;=65k to &lt;135,000k Btu/hr)",'Emission Factors'!$E$57,IF(D1044="Commercial AC (&gt;=135,000k Btu/hr)",'Emission Factors'!$E$58,""))))))</f>
        <v/>
      </c>
      <c r="J1044" s="96"/>
      <c r="K1044" s="211" t="str">
        <f>IF(ISBLANK(J1044),"",VLOOKUP(J1044,'Emission Factors'!$C$81:$G$221,4,FALSE))</f>
        <v/>
      </c>
      <c r="L1044" s="210" t="str">
        <f>IF(D1044="Room AC (window/wall)",'Emission Factors'!$F$53,IF(D1044="Room AC (PTAC/PTHP)",'Emission Factors'!$F$54,IF(D1044="Residential AC",'Emission Factors'!$F$55,IF(D1044="Residential HP",'Emission Factors'!$F$56,IF(D1044="Commercial AC (&gt;=65k to &lt;135,000k Btu/hr)",'Emission Factors'!$F$57,IF(D1044="Commercial AC (&gt;=135,000k Btu/hr)",'Emission Factors'!$F$58,""))))))</f>
        <v/>
      </c>
      <c r="M1044" s="211" t="str">
        <f>IF(D1044="Room AC (window/wall)",'Emission Factors'!$G$53,IF(D1044="Room AC (PTAC/PTHP)",'Emission Factors'!$G$54,IF(D1044="Residential AC",'Emission Factors'!$G$55,IF(D1044="Residential HP",'Emission Factors'!$G$56,IF(D1044="Commercial AC (&gt;=65k to &lt;135,000k Btu/hr)",'Emission Factors'!$G$57,IF(D1044="Commercial AC (&gt;=135,000k Btu/hr)",'Emission Factors'!$G$58,""))))))</f>
        <v/>
      </c>
      <c r="N1044" s="96"/>
      <c r="O1044" s="209" t="str">
        <f>IF(ISBLANK(D1044),"",(IF(D1044="Room AC (window/wall)",'Emission Factors'!$C$53,IF(D1044="Room AC (PTAC/PTHP)",'Emission Factors'!$C$54,IF(D1044="Residential AC",'Emission Factors'!$C$55,IF(D1044="Residential HP",'Emission Factors'!$C$56,IF(D1044="Commercial AC (&gt;=65k to &lt;135,000k Btu/hr)",'Emission Factors'!$C$57,IF(D1044="Commercial AC (&gt;=135,000k Btu/hr)",'Emission Factors'!$C$58,""))))))))</f>
        <v/>
      </c>
      <c r="P1044" s="209" t="str">
        <f t="shared" si="160"/>
        <v/>
      </c>
      <c r="Q1044" s="95"/>
      <c r="R1044" s="256"/>
      <c r="S1044" s="256"/>
      <c r="T1044" s="96"/>
      <c r="U1044" s="211" t="str">
        <f>IF(Q1044="Room AC (window/wall)",'Emission Factors'!$E$53,IF(AND(Q1044="Room AC (PTAC/PTHP)",ISBLANK(T1044)),"Error",IF(AND(Q1044="Room AC (PTAC/PTHP)",T1044&gt;0),T1044,IF(Q1044="Residential AC",'Emission Factors'!$E$55,IF(AND(Q1044="Residential HP",ISBLANK(T1044)),"Error",IF(AND(Q1044="Residential HP",T1044&gt;0),T1044,IF(Q1044="Commercial AC (&gt;=65k to &lt;135,000k Btu/hr)",'Emission Factors'!$E$57,IF(Q1044="Commercial AC (&gt;=135,000k Btu/hr)",'Emission Factors'!$E$58,""))))))))</f>
        <v/>
      </c>
      <c r="V1044" s="95"/>
      <c r="W1044" s="211" t="str">
        <f>IF(ISBLANK(V1044),"",VLOOKUP(V1044,'Emission Factors'!$C$81:$G$221,4,FALSE))</f>
        <v/>
      </c>
      <c r="X1044" s="210" t="str">
        <f>IF(Q1044="Room AC (window/wall)",'Emission Factors'!$F$53,IF(Q1044="Room AC (PTAC/PTHP)",'Emission Factors'!$F$54,IF(Q1044="Residential AC",'Emission Factors'!$F$55,IF(Q1044="Residential HP",'Emission Factors'!$F$56,IF(Q1044="Commercial AC (&gt;=65k to &lt;135,000k Btu/hr)",'Emission Factors'!$F$57,IF(Q1044="Commercial AC (&gt;=135,000k Btu/hr)",'Emission Factors'!$F$58,""))))))</f>
        <v/>
      </c>
      <c r="Y1044" s="211" t="str">
        <f>IF(Q1044="Room AC (window/wall)",'Emission Factors'!$G$53,IF(Q1044="Room AC (PTAC/PTHP)",'Emission Factors'!$G$54,IF(Q1044="Residential AC",'Emission Factors'!$G$55,IF(Q1044="Residential HP",'Emission Factors'!$G$56,IF(Q1044="Commercial AC (&gt;=65k to &lt;135,000k Btu/hr)",'Emission Factors'!$G$57,IF(Q1044="Commercial AC (&gt;=135,000k Btu/hr)",'Emission Factors'!$G$58,""))))))</f>
        <v/>
      </c>
      <c r="Z1044" s="96"/>
      <c r="AA1044" s="97" t="str">
        <f t="shared" si="161"/>
        <v/>
      </c>
      <c r="AB1044" s="97" t="str">
        <f t="shared" si="162"/>
        <v/>
      </c>
      <c r="AC1044" s="246" t="str">
        <f t="shared" si="163"/>
        <v/>
      </c>
      <c r="AD1044" s="97" t="str">
        <f t="shared" si="164"/>
        <v/>
      </c>
      <c r="AE1044" s="97" t="str">
        <f t="shared" si="165"/>
        <v/>
      </c>
      <c r="AF1044" s="252" t="str">
        <f t="shared" si="166"/>
        <v/>
      </c>
      <c r="AG1044" s="254" t="str">
        <f t="shared" si="167"/>
        <v/>
      </c>
      <c r="AH1044" s="248" t="str">
        <f t="shared" si="168"/>
        <v/>
      </c>
      <c r="AI1044" s="249" t="str">
        <f t="shared" si="169"/>
        <v/>
      </c>
    </row>
    <row r="1045" spans="2:35" x14ac:dyDescent="0.3">
      <c r="B1045" s="94"/>
      <c r="C1045" s="95"/>
      <c r="D1045" s="95"/>
      <c r="E1045" s="95"/>
      <c r="F1045" s="94"/>
      <c r="G1045" s="145"/>
      <c r="H1045" s="245"/>
      <c r="I1045" s="211" t="str">
        <f>IF(D1045="Room AC (window/wall)",'Emission Factors'!$E$53,IF(D1045="Room AC (PTAC/PTHP)",H1045,IF(D1045="Residential AC",'Emission Factors'!$E$55,IF(D1045="Residential HP",H1045,IF(D1045="Commercial AC (&gt;=65k to &lt;135,000k Btu/hr)",'Emission Factors'!$E$57,IF(D1045="Commercial AC (&gt;=135,000k Btu/hr)",'Emission Factors'!$E$58,""))))))</f>
        <v/>
      </c>
      <c r="J1045" s="96"/>
      <c r="K1045" s="211" t="str">
        <f>IF(ISBLANK(J1045),"",VLOOKUP(J1045,'Emission Factors'!$C$81:$G$221,4,FALSE))</f>
        <v/>
      </c>
      <c r="L1045" s="210" t="str">
        <f>IF(D1045="Room AC (window/wall)",'Emission Factors'!$F$53,IF(D1045="Room AC (PTAC/PTHP)",'Emission Factors'!$F$54,IF(D1045="Residential AC",'Emission Factors'!$F$55,IF(D1045="Residential HP",'Emission Factors'!$F$56,IF(D1045="Commercial AC (&gt;=65k to &lt;135,000k Btu/hr)",'Emission Factors'!$F$57,IF(D1045="Commercial AC (&gt;=135,000k Btu/hr)",'Emission Factors'!$F$58,""))))))</f>
        <v/>
      </c>
      <c r="M1045" s="211" t="str">
        <f>IF(D1045="Room AC (window/wall)",'Emission Factors'!$G$53,IF(D1045="Room AC (PTAC/PTHP)",'Emission Factors'!$G$54,IF(D1045="Residential AC",'Emission Factors'!$G$55,IF(D1045="Residential HP",'Emission Factors'!$G$56,IF(D1045="Commercial AC (&gt;=65k to &lt;135,000k Btu/hr)",'Emission Factors'!$G$57,IF(D1045="Commercial AC (&gt;=135,000k Btu/hr)",'Emission Factors'!$G$58,""))))))</f>
        <v/>
      </c>
      <c r="N1045" s="96"/>
      <c r="O1045" s="209" t="str">
        <f>IF(ISBLANK(D1045),"",(IF(D1045="Room AC (window/wall)",'Emission Factors'!$C$53,IF(D1045="Room AC (PTAC/PTHP)",'Emission Factors'!$C$54,IF(D1045="Residential AC",'Emission Factors'!$C$55,IF(D1045="Residential HP",'Emission Factors'!$C$56,IF(D1045="Commercial AC (&gt;=65k to &lt;135,000k Btu/hr)",'Emission Factors'!$C$57,IF(D1045="Commercial AC (&gt;=135,000k Btu/hr)",'Emission Factors'!$C$58,""))))))))</f>
        <v/>
      </c>
      <c r="P1045" s="209" t="str">
        <f t="shared" si="160"/>
        <v/>
      </c>
      <c r="Q1045" s="95"/>
      <c r="R1045" s="256"/>
      <c r="S1045" s="256"/>
      <c r="T1045" s="96"/>
      <c r="U1045" s="211" t="str">
        <f>IF(Q1045="Room AC (window/wall)",'Emission Factors'!$E$53,IF(AND(Q1045="Room AC (PTAC/PTHP)",ISBLANK(T1045)),"Error",IF(AND(Q1045="Room AC (PTAC/PTHP)",T1045&gt;0),T1045,IF(Q1045="Residential AC",'Emission Factors'!$E$55,IF(AND(Q1045="Residential HP",ISBLANK(T1045)),"Error",IF(AND(Q1045="Residential HP",T1045&gt;0),T1045,IF(Q1045="Commercial AC (&gt;=65k to &lt;135,000k Btu/hr)",'Emission Factors'!$E$57,IF(Q1045="Commercial AC (&gt;=135,000k Btu/hr)",'Emission Factors'!$E$58,""))))))))</f>
        <v/>
      </c>
      <c r="V1045" s="95"/>
      <c r="W1045" s="211" t="str">
        <f>IF(ISBLANK(V1045),"",VLOOKUP(V1045,'Emission Factors'!$C$81:$G$221,4,FALSE))</f>
        <v/>
      </c>
      <c r="X1045" s="210" t="str">
        <f>IF(Q1045="Room AC (window/wall)",'Emission Factors'!$F$53,IF(Q1045="Room AC (PTAC/PTHP)",'Emission Factors'!$F$54,IF(Q1045="Residential AC",'Emission Factors'!$F$55,IF(Q1045="Residential HP",'Emission Factors'!$F$56,IF(Q1045="Commercial AC (&gt;=65k to &lt;135,000k Btu/hr)",'Emission Factors'!$F$57,IF(Q1045="Commercial AC (&gt;=135,000k Btu/hr)",'Emission Factors'!$F$58,""))))))</f>
        <v/>
      </c>
      <c r="Y1045" s="211" t="str">
        <f>IF(Q1045="Room AC (window/wall)",'Emission Factors'!$G$53,IF(Q1045="Room AC (PTAC/PTHP)",'Emission Factors'!$G$54,IF(Q1045="Residential AC",'Emission Factors'!$G$55,IF(Q1045="Residential HP",'Emission Factors'!$G$56,IF(Q1045="Commercial AC (&gt;=65k to &lt;135,000k Btu/hr)",'Emission Factors'!$G$57,IF(Q1045="Commercial AC (&gt;=135,000k Btu/hr)",'Emission Factors'!$G$58,""))))))</f>
        <v/>
      </c>
      <c r="Z1045" s="96"/>
      <c r="AA1045" s="97" t="str">
        <f t="shared" si="161"/>
        <v/>
      </c>
      <c r="AB1045" s="97" t="str">
        <f t="shared" si="162"/>
        <v/>
      </c>
      <c r="AC1045" s="246" t="str">
        <f t="shared" si="163"/>
        <v/>
      </c>
      <c r="AD1045" s="97" t="str">
        <f t="shared" si="164"/>
        <v/>
      </c>
      <c r="AE1045" s="97" t="str">
        <f t="shared" si="165"/>
        <v/>
      </c>
      <c r="AF1045" s="252" t="str">
        <f t="shared" si="166"/>
        <v/>
      </c>
      <c r="AG1045" s="254" t="str">
        <f t="shared" si="167"/>
        <v/>
      </c>
      <c r="AH1045" s="248" t="str">
        <f t="shared" si="168"/>
        <v/>
      </c>
      <c r="AI1045" s="249" t="str">
        <f t="shared" si="169"/>
        <v/>
      </c>
    </row>
    <row r="1046" spans="2:35" x14ac:dyDescent="0.3">
      <c r="B1046" s="94"/>
      <c r="C1046" s="95"/>
      <c r="D1046" s="95"/>
      <c r="E1046" s="95"/>
      <c r="F1046" s="94"/>
      <c r="G1046" s="145"/>
      <c r="H1046" s="245"/>
      <c r="I1046" s="211" t="str">
        <f>IF(D1046="Room AC (window/wall)",'Emission Factors'!$E$53,IF(D1046="Room AC (PTAC/PTHP)",H1046,IF(D1046="Residential AC",'Emission Factors'!$E$55,IF(D1046="Residential HP",H1046,IF(D1046="Commercial AC (&gt;=65k to &lt;135,000k Btu/hr)",'Emission Factors'!$E$57,IF(D1046="Commercial AC (&gt;=135,000k Btu/hr)",'Emission Factors'!$E$58,""))))))</f>
        <v/>
      </c>
      <c r="J1046" s="96"/>
      <c r="K1046" s="211" t="str">
        <f>IF(ISBLANK(J1046),"",VLOOKUP(J1046,'Emission Factors'!$C$81:$G$221,4,FALSE))</f>
        <v/>
      </c>
      <c r="L1046" s="210" t="str">
        <f>IF(D1046="Room AC (window/wall)",'Emission Factors'!$F$53,IF(D1046="Room AC (PTAC/PTHP)",'Emission Factors'!$F$54,IF(D1046="Residential AC",'Emission Factors'!$F$55,IF(D1046="Residential HP",'Emission Factors'!$F$56,IF(D1046="Commercial AC (&gt;=65k to &lt;135,000k Btu/hr)",'Emission Factors'!$F$57,IF(D1046="Commercial AC (&gt;=135,000k Btu/hr)",'Emission Factors'!$F$58,""))))))</f>
        <v/>
      </c>
      <c r="M1046" s="211" t="str">
        <f>IF(D1046="Room AC (window/wall)",'Emission Factors'!$G$53,IF(D1046="Room AC (PTAC/PTHP)",'Emission Factors'!$G$54,IF(D1046="Residential AC",'Emission Factors'!$G$55,IF(D1046="Residential HP",'Emission Factors'!$G$56,IF(D1046="Commercial AC (&gt;=65k to &lt;135,000k Btu/hr)",'Emission Factors'!$G$57,IF(D1046="Commercial AC (&gt;=135,000k Btu/hr)",'Emission Factors'!$G$58,""))))))</f>
        <v/>
      </c>
      <c r="N1046" s="96"/>
      <c r="O1046" s="209" t="str">
        <f>IF(ISBLANK(D1046),"",(IF(D1046="Room AC (window/wall)",'Emission Factors'!$C$53,IF(D1046="Room AC (PTAC/PTHP)",'Emission Factors'!$C$54,IF(D1046="Residential AC",'Emission Factors'!$C$55,IF(D1046="Residential HP",'Emission Factors'!$C$56,IF(D1046="Commercial AC (&gt;=65k to &lt;135,000k Btu/hr)",'Emission Factors'!$C$57,IF(D1046="Commercial AC (&gt;=135,000k Btu/hr)",'Emission Factors'!$C$58,""))))))))</f>
        <v/>
      </c>
      <c r="P1046" s="209" t="str">
        <f t="shared" si="160"/>
        <v/>
      </c>
      <c r="Q1046" s="95"/>
      <c r="R1046" s="256"/>
      <c r="S1046" s="256"/>
      <c r="T1046" s="96"/>
      <c r="U1046" s="211" t="str">
        <f>IF(Q1046="Room AC (window/wall)",'Emission Factors'!$E$53,IF(AND(Q1046="Room AC (PTAC/PTHP)",ISBLANK(T1046)),"Error",IF(AND(Q1046="Room AC (PTAC/PTHP)",T1046&gt;0),T1046,IF(Q1046="Residential AC",'Emission Factors'!$E$55,IF(AND(Q1046="Residential HP",ISBLANK(T1046)),"Error",IF(AND(Q1046="Residential HP",T1046&gt;0),T1046,IF(Q1046="Commercial AC (&gt;=65k to &lt;135,000k Btu/hr)",'Emission Factors'!$E$57,IF(Q1046="Commercial AC (&gt;=135,000k Btu/hr)",'Emission Factors'!$E$58,""))))))))</f>
        <v/>
      </c>
      <c r="V1046" s="95"/>
      <c r="W1046" s="211" t="str">
        <f>IF(ISBLANK(V1046),"",VLOOKUP(V1046,'Emission Factors'!$C$81:$G$221,4,FALSE))</f>
        <v/>
      </c>
      <c r="X1046" s="210" t="str">
        <f>IF(Q1046="Room AC (window/wall)",'Emission Factors'!$F$53,IF(Q1046="Room AC (PTAC/PTHP)",'Emission Factors'!$F$54,IF(Q1046="Residential AC",'Emission Factors'!$F$55,IF(Q1046="Residential HP",'Emission Factors'!$F$56,IF(Q1046="Commercial AC (&gt;=65k to &lt;135,000k Btu/hr)",'Emission Factors'!$F$57,IF(Q1046="Commercial AC (&gt;=135,000k Btu/hr)",'Emission Factors'!$F$58,""))))))</f>
        <v/>
      </c>
      <c r="Y1046" s="211" t="str">
        <f>IF(Q1046="Room AC (window/wall)",'Emission Factors'!$G$53,IF(Q1046="Room AC (PTAC/PTHP)",'Emission Factors'!$G$54,IF(Q1046="Residential AC",'Emission Factors'!$G$55,IF(Q1046="Residential HP",'Emission Factors'!$G$56,IF(Q1046="Commercial AC (&gt;=65k to &lt;135,000k Btu/hr)",'Emission Factors'!$G$57,IF(Q1046="Commercial AC (&gt;=135,000k Btu/hr)",'Emission Factors'!$G$58,""))))))</f>
        <v/>
      </c>
      <c r="Z1046" s="96"/>
      <c r="AA1046" s="97" t="str">
        <f t="shared" si="161"/>
        <v/>
      </c>
      <c r="AB1046" s="97" t="str">
        <f t="shared" si="162"/>
        <v/>
      </c>
      <c r="AC1046" s="246" t="str">
        <f t="shared" si="163"/>
        <v/>
      </c>
      <c r="AD1046" s="97" t="str">
        <f t="shared" si="164"/>
        <v/>
      </c>
      <c r="AE1046" s="97" t="str">
        <f t="shared" si="165"/>
        <v/>
      </c>
      <c r="AF1046" s="252" t="str">
        <f t="shared" si="166"/>
        <v/>
      </c>
      <c r="AG1046" s="254" t="str">
        <f t="shared" si="167"/>
        <v/>
      </c>
      <c r="AH1046" s="248" t="str">
        <f t="shared" si="168"/>
        <v/>
      </c>
      <c r="AI1046" s="249" t="str">
        <f t="shared" si="169"/>
        <v/>
      </c>
    </row>
    <row r="1047" spans="2:35" x14ac:dyDescent="0.3">
      <c r="B1047" s="94"/>
      <c r="C1047" s="95"/>
      <c r="D1047" s="95"/>
      <c r="E1047" s="95"/>
      <c r="F1047" s="94"/>
      <c r="G1047" s="145"/>
      <c r="H1047" s="245"/>
      <c r="I1047" s="211" t="str">
        <f>IF(D1047="Room AC (window/wall)",'Emission Factors'!$E$53,IF(D1047="Room AC (PTAC/PTHP)",H1047,IF(D1047="Residential AC",'Emission Factors'!$E$55,IF(D1047="Residential HP",H1047,IF(D1047="Commercial AC (&gt;=65k to &lt;135,000k Btu/hr)",'Emission Factors'!$E$57,IF(D1047="Commercial AC (&gt;=135,000k Btu/hr)",'Emission Factors'!$E$58,""))))))</f>
        <v/>
      </c>
      <c r="J1047" s="96"/>
      <c r="K1047" s="211" t="str">
        <f>IF(ISBLANK(J1047),"",VLOOKUP(J1047,'Emission Factors'!$C$81:$G$221,4,FALSE))</f>
        <v/>
      </c>
      <c r="L1047" s="210" t="str">
        <f>IF(D1047="Room AC (window/wall)",'Emission Factors'!$F$53,IF(D1047="Room AC (PTAC/PTHP)",'Emission Factors'!$F$54,IF(D1047="Residential AC",'Emission Factors'!$F$55,IF(D1047="Residential HP",'Emission Factors'!$F$56,IF(D1047="Commercial AC (&gt;=65k to &lt;135,000k Btu/hr)",'Emission Factors'!$F$57,IF(D1047="Commercial AC (&gt;=135,000k Btu/hr)",'Emission Factors'!$F$58,""))))))</f>
        <v/>
      </c>
      <c r="M1047" s="211" t="str">
        <f>IF(D1047="Room AC (window/wall)",'Emission Factors'!$G$53,IF(D1047="Room AC (PTAC/PTHP)",'Emission Factors'!$G$54,IF(D1047="Residential AC",'Emission Factors'!$G$55,IF(D1047="Residential HP",'Emission Factors'!$G$56,IF(D1047="Commercial AC (&gt;=65k to &lt;135,000k Btu/hr)",'Emission Factors'!$G$57,IF(D1047="Commercial AC (&gt;=135,000k Btu/hr)",'Emission Factors'!$G$58,""))))))</f>
        <v/>
      </c>
      <c r="N1047" s="96"/>
      <c r="O1047" s="209" t="str">
        <f>IF(ISBLANK(D1047),"",(IF(D1047="Room AC (window/wall)",'Emission Factors'!$C$53,IF(D1047="Room AC (PTAC/PTHP)",'Emission Factors'!$C$54,IF(D1047="Residential AC",'Emission Factors'!$C$55,IF(D1047="Residential HP",'Emission Factors'!$C$56,IF(D1047="Commercial AC (&gt;=65k to &lt;135,000k Btu/hr)",'Emission Factors'!$C$57,IF(D1047="Commercial AC (&gt;=135,000k Btu/hr)",'Emission Factors'!$C$58,""))))))))</f>
        <v/>
      </c>
      <c r="P1047" s="209" t="str">
        <f t="shared" si="160"/>
        <v/>
      </c>
      <c r="Q1047" s="95"/>
      <c r="R1047" s="256"/>
      <c r="S1047" s="256"/>
      <c r="T1047" s="96"/>
      <c r="U1047" s="211" t="str">
        <f>IF(Q1047="Room AC (window/wall)",'Emission Factors'!$E$53,IF(AND(Q1047="Room AC (PTAC/PTHP)",ISBLANK(T1047)),"Error",IF(AND(Q1047="Room AC (PTAC/PTHP)",T1047&gt;0),T1047,IF(Q1047="Residential AC",'Emission Factors'!$E$55,IF(AND(Q1047="Residential HP",ISBLANK(T1047)),"Error",IF(AND(Q1047="Residential HP",T1047&gt;0),T1047,IF(Q1047="Commercial AC (&gt;=65k to &lt;135,000k Btu/hr)",'Emission Factors'!$E$57,IF(Q1047="Commercial AC (&gt;=135,000k Btu/hr)",'Emission Factors'!$E$58,""))))))))</f>
        <v/>
      </c>
      <c r="V1047" s="95"/>
      <c r="W1047" s="211" t="str">
        <f>IF(ISBLANK(V1047),"",VLOOKUP(V1047,'Emission Factors'!$C$81:$G$221,4,FALSE))</f>
        <v/>
      </c>
      <c r="X1047" s="210" t="str">
        <f>IF(Q1047="Room AC (window/wall)",'Emission Factors'!$F$53,IF(Q1047="Room AC (PTAC/PTHP)",'Emission Factors'!$F$54,IF(Q1047="Residential AC",'Emission Factors'!$F$55,IF(Q1047="Residential HP",'Emission Factors'!$F$56,IF(Q1047="Commercial AC (&gt;=65k to &lt;135,000k Btu/hr)",'Emission Factors'!$F$57,IF(Q1047="Commercial AC (&gt;=135,000k Btu/hr)",'Emission Factors'!$F$58,""))))))</f>
        <v/>
      </c>
      <c r="Y1047" s="211" t="str">
        <f>IF(Q1047="Room AC (window/wall)",'Emission Factors'!$G$53,IF(Q1047="Room AC (PTAC/PTHP)",'Emission Factors'!$G$54,IF(Q1047="Residential AC",'Emission Factors'!$G$55,IF(Q1047="Residential HP",'Emission Factors'!$G$56,IF(Q1047="Commercial AC (&gt;=65k to &lt;135,000k Btu/hr)",'Emission Factors'!$G$57,IF(Q1047="Commercial AC (&gt;=135,000k Btu/hr)",'Emission Factors'!$G$58,""))))))</f>
        <v/>
      </c>
      <c r="Z1047" s="96"/>
      <c r="AA1047" s="97" t="str">
        <f t="shared" si="161"/>
        <v/>
      </c>
      <c r="AB1047" s="97" t="str">
        <f t="shared" si="162"/>
        <v/>
      </c>
      <c r="AC1047" s="246" t="str">
        <f t="shared" si="163"/>
        <v/>
      </c>
      <c r="AD1047" s="97" t="str">
        <f t="shared" si="164"/>
        <v/>
      </c>
      <c r="AE1047" s="97" t="str">
        <f t="shared" si="165"/>
        <v/>
      </c>
      <c r="AF1047" s="252" t="str">
        <f t="shared" si="166"/>
        <v/>
      </c>
      <c r="AG1047" s="254" t="str">
        <f t="shared" si="167"/>
        <v/>
      </c>
      <c r="AH1047" s="248" t="str">
        <f t="shared" si="168"/>
        <v/>
      </c>
      <c r="AI1047" s="249" t="str">
        <f t="shared" si="169"/>
        <v/>
      </c>
    </row>
    <row r="1048" spans="2:35" x14ac:dyDescent="0.3">
      <c r="B1048" s="94"/>
      <c r="C1048" s="95"/>
      <c r="D1048" s="95"/>
      <c r="E1048" s="95"/>
      <c r="F1048" s="94"/>
      <c r="G1048" s="145"/>
      <c r="H1048" s="245"/>
      <c r="I1048" s="211" t="str">
        <f>IF(D1048="Room AC (window/wall)",'Emission Factors'!$E$53,IF(D1048="Room AC (PTAC/PTHP)",H1048,IF(D1048="Residential AC",'Emission Factors'!$E$55,IF(D1048="Residential HP",H1048,IF(D1048="Commercial AC (&gt;=65k to &lt;135,000k Btu/hr)",'Emission Factors'!$E$57,IF(D1048="Commercial AC (&gt;=135,000k Btu/hr)",'Emission Factors'!$E$58,""))))))</f>
        <v/>
      </c>
      <c r="J1048" s="96"/>
      <c r="K1048" s="211" t="str">
        <f>IF(ISBLANK(J1048),"",VLOOKUP(J1048,'Emission Factors'!$C$81:$G$221,4,FALSE))</f>
        <v/>
      </c>
      <c r="L1048" s="210" t="str">
        <f>IF(D1048="Room AC (window/wall)",'Emission Factors'!$F$53,IF(D1048="Room AC (PTAC/PTHP)",'Emission Factors'!$F$54,IF(D1048="Residential AC",'Emission Factors'!$F$55,IF(D1048="Residential HP",'Emission Factors'!$F$56,IF(D1048="Commercial AC (&gt;=65k to &lt;135,000k Btu/hr)",'Emission Factors'!$F$57,IF(D1048="Commercial AC (&gt;=135,000k Btu/hr)",'Emission Factors'!$F$58,""))))))</f>
        <v/>
      </c>
      <c r="M1048" s="211" t="str">
        <f>IF(D1048="Room AC (window/wall)",'Emission Factors'!$G$53,IF(D1048="Room AC (PTAC/PTHP)",'Emission Factors'!$G$54,IF(D1048="Residential AC",'Emission Factors'!$G$55,IF(D1048="Residential HP",'Emission Factors'!$G$56,IF(D1048="Commercial AC (&gt;=65k to &lt;135,000k Btu/hr)",'Emission Factors'!$G$57,IF(D1048="Commercial AC (&gt;=135,000k Btu/hr)",'Emission Factors'!$G$58,""))))))</f>
        <v/>
      </c>
      <c r="N1048" s="96"/>
      <c r="O1048" s="209" t="str">
        <f>IF(ISBLANK(D1048),"",(IF(D1048="Room AC (window/wall)",'Emission Factors'!$C$53,IF(D1048="Room AC (PTAC/PTHP)",'Emission Factors'!$C$54,IF(D1048="Residential AC",'Emission Factors'!$C$55,IF(D1048="Residential HP",'Emission Factors'!$C$56,IF(D1048="Commercial AC (&gt;=65k to &lt;135,000k Btu/hr)",'Emission Factors'!$C$57,IF(D1048="Commercial AC (&gt;=135,000k Btu/hr)",'Emission Factors'!$C$58,""))))))))</f>
        <v/>
      </c>
      <c r="P1048" s="209" t="str">
        <f t="shared" si="160"/>
        <v/>
      </c>
      <c r="Q1048" s="95"/>
      <c r="R1048" s="256"/>
      <c r="S1048" s="256"/>
      <c r="T1048" s="96"/>
      <c r="U1048" s="211" t="str">
        <f>IF(Q1048="Room AC (window/wall)",'Emission Factors'!$E$53,IF(AND(Q1048="Room AC (PTAC/PTHP)",ISBLANK(T1048)),"Error",IF(AND(Q1048="Room AC (PTAC/PTHP)",T1048&gt;0),T1048,IF(Q1048="Residential AC",'Emission Factors'!$E$55,IF(AND(Q1048="Residential HP",ISBLANK(T1048)),"Error",IF(AND(Q1048="Residential HP",T1048&gt;0),T1048,IF(Q1048="Commercial AC (&gt;=65k to &lt;135,000k Btu/hr)",'Emission Factors'!$E$57,IF(Q1048="Commercial AC (&gt;=135,000k Btu/hr)",'Emission Factors'!$E$58,""))))))))</f>
        <v/>
      </c>
      <c r="V1048" s="95"/>
      <c r="W1048" s="211" t="str">
        <f>IF(ISBLANK(V1048),"",VLOOKUP(V1048,'Emission Factors'!$C$81:$G$221,4,FALSE))</f>
        <v/>
      </c>
      <c r="X1048" s="210" t="str">
        <f>IF(Q1048="Room AC (window/wall)",'Emission Factors'!$F$53,IF(Q1048="Room AC (PTAC/PTHP)",'Emission Factors'!$F$54,IF(Q1048="Residential AC",'Emission Factors'!$F$55,IF(Q1048="Residential HP",'Emission Factors'!$F$56,IF(Q1048="Commercial AC (&gt;=65k to &lt;135,000k Btu/hr)",'Emission Factors'!$F$57,IF(Q1048="Commercial AC (&gt;=135,000k Btu/hr)",'Emission Factors'!$F$58,""))))))</f>
        <v/>
      </c>
      <c r="Y1048" s="211" t="str">
        <f>IF(Q1048="Room AC (window/wall)",'Emission Factors'!$G$53,IF(Q1048="Room AC (PTAC/PTHP)",'Emission Factors'!$G$54,IF(Q1048="Residential AC",'Emission Factors'!$G$55,IF(Q1048="Residential HP",'Emission Factors'!$G$56,IF(Q1048="Commercial AC (&gt;=65k to &lt;135,000k Btu/hr)",'Emission Factors'!$G$57,IF(Q1048="Commercial AC (&gt;=135,000k Btu/hr)",'Emission Factors'!$G$58,""))))))</f>
        <v/>
      </c>
      <c r="Z1048" s="96"/>
      <c r="AA1048" s="97" t="str">
        <f t="shared" si="161"/>
        <v/>
      </c>
      <c r="AB1048" s="97" t="str">
        <f t="shared" si="162"/>
        <v/>
      </c>
      <c r="AC1048" s="246" t="str">
        <f t="shared" si="163"/>
        <v/>
      </c>
      <c r="AD1048" s="97" t="str">
        <f t="shared" si="164"/>
        <v/>
      </c>
      <c r="AE1048" s="97" t="str">
        <f t="shared" si="165"/>
        <v/>
      </c>
      <c r="AF1048" s="252" t="str">
        <f t="shared" si="166"/>
        <v/>
      </c>
      <c r="AG1048" s="254" t="str">
        <f t="shared" si="167"/>
        <v/>
      </c>
      <c r="AH1048" s="248" t="str">
        <f t="shared" si="168"/>
        <v/>
      </c>
      <c r="AI1048" s="249" t="str">
        <f t="shared" si="169"/>
        <v/>
      </c>
    </row>
    <row r="1049" spans="2:35" x14ac:dyDescent="0.3">
      <c r="B1049" s="94"/>
      <c r="C1049" s="95"/>
      <c r="D1049" s="95"/>
      <c r="E1049" s="95"/>
      <c r="F1049" s="94"/>
      <c r="G1049" s="145"/>
      <c r="H1049" s="245"/>
      <c r="I1049" s="211" t="str">
        <f>IF(D1049="Room AC (window/wall)",'Emission Factors'!$E$53,IF(D1049="Room AC (PTAC/PTHP)",H1049,IF(D1049="Residential AC",'Emission Factors'!$E$55,IF(D1049="Residential HP",H1049,IF(D1049="Commercial AC (&gt;=65k to &lt;135,000k Btu/hr)",'Emission Factors'!$E$57,IF(D1049="Commercial AC (&gt;=135,000k Btu/hr)",'Emission Factors'!$E$58,""))))))</f>
        <v/>
      </c>
      <c r="J1049" s="96"/>
      <c r="K1049" s="211" t="str">
        <f>IF(ISBLANK(J1049),"",VLOOKUP(J1049,'Emission Factors'!$C$81:$G$221,4,FALSE))</f>
        <v/>
      </c>
      <c r="L1049" s="210" t="str">
        <f>IF(D1049="Room AC (window/wall)",'Emission Factors'!$F$53,IF(D1049="Room AC (PTAC/PTHP)",'Emission Factors'!$F$54,IF(D1049="Residential AC",'Emission Factors'!$F$55,IF(D1049="Residential HP",'Emission Factors'!$F$56,IF(D1049="Commercial AC (&gt;=65k to &lt;135,000k Btu/hr)",'Emission Factors'!$F$57,IF(D1049="Commercial AC (&gt;=135,000k Btu/hr)",'Emission Factors'!$F$58,""))))))</f>
        <v/>
      </c>
      <c r="M1049" s="211" t="str">
        <f>IF(D1049="Room AC (window/wall)",'Emission Factors'!$G$53,IF(D1049="Room AC (PTAC/PTHP)",'Emission Factors'!$G$54,IF(D1049="Residential AC",'Emission Factors'!$G$55,IF(D1049="Residential HP",'Emission Factors'!$G$56,IF(D1049="Commercial AC (&gt;=65k to &lt;135,000k Btu/hr)",'Emission Factors'!$G$57,IF(D1049="Commercial AC (&gt;=135,000k Btu/hr)",'Emission Factors'!$G$58,""))))))</f>
        <v/>
      </c>
      <c r="N1049" s="96"/>
      <c r="O1049" s="209" t="str">
        <f>IF(ISBLANK(D1049),"",(IF(D1049="Room AC (window/wall)",'Emission Factors'!$C$53,IF(D1049="Room AC (PTAC/PTHP)",'Emission Factors'!$C$54,IF(D1049="Residential AC",'Emission Factors'!$C$55,IF(D1049="Residential HP",'Emission Factors'!$C$56,IF(D1049="Commercial AC (&gt;=65k to &lt;135,000k Btu/hr)",'Emission Factors'!$C$57,IF(D1049="Commercial AC (&gt;=135,000k Btu/hr)",'Emission Factors'!$C$58,""))))))))</f>
        <v/>
      </c>
      <c r="P1049" s="209" t="str">
        <f t="shared" si="160"/>
        <v/>
      </c>
      <c r="Q1049" s="95"/>
      <c r="R1049" s="256"/>
      <c r="S1049" s="256"/>
      <c r="T1049" s="96"/>
      <c r="U1049" s="211" t="str">
        <f>IF(Q1049="Room AC (window/wall)",'Emission Factors'!$E$53,IF(AND(Q1049="Room AC (PTAC/PTHP)",ISBLANK(T1049)),"Error",IF(AND(Q1049="Room AC (PTAC/PTHP)",T1049&gt;0),T1049,IF(Q1049="Residential AC",'Emission Factors'!$E$55,IF(AND(Q1049="Residential HP",ISBLANK(T1049)),"Error",IF(AND(Q1049="Residential HP",T1049&gt;0),T1049,IF(Q1049="Commercial AC (&gt;=65k to &lt;135,000k Btu/hr)",'Emission Factors'!$E$57,IF(Q1049="Commercial AC (&gt;=135,000k Btu/hr)",'Emission Factors'!$E$58,""))))))))</f>
        <v/>
      </c>
      <c r="V1049" s="95"/>
      <c r="W1049" s="211" t="str">
        <f>IF(ISBLANK(V1049),"",VLOOKUP(V1049,'Emission Factors'!$C$81:$G$221,4,FALSE))</f>
        <v/>
      </c>
      <c r="X1049" s="210" t="str">
        <f>IF(Q1049="Room AC (window/wall)",'Emission Factors'!$F$53,IF(Q1049="Room AC (PTAC/PTHP)",'Emission Factors'!$F$54,IF(Q1049="Residential AC",'Emission Factors'!$F$55,IF(Q1049="Residential HP",'Emission Factors'!$F$56,IF(Q1049="Commercial AC (&gt;=65k to &lt;135,000k Btu/hr)",'Emission Factors'!$F$57,IF(Q1049="Commercial AC (&gt;=135,000k Btu/hr)",'Emission Factors'!$F$58,""))))))</f>
        <v/>
      </c>
      <c r="Y1049" s="211" t="str">
        <f>IF(Q1049="Room AC (window/wall)",'Emission Factors'!$G$53,IF(Q1049="Room AC (PTAC/PTHP)",'Emission Factors'!$G$54,IF(Q1049="Residential AC",'Emission Factors'!$G$55,IF(Q1049="Residential HP",'Emission Factors'!$G$56,IF(Q1049="Commercial AC (&gt;=65k to &lt;135,000k Btu/hr)",'Emission Factors'!$G$57,IF(Q1049="Commercial AC (&gt;=135,000k Btu/hr)",'Emission Factors'!$G$58,""))))))</f>
        <v/>
      </c>
      <c r="Z1049" s="96"/>
      <c r="AA1049" s="97" t="str">
        <f t="shared" si="161"/>
        <v/>
      </c>
      <c r="AB1049" s="97" t="str">
        <f t="shared" si="162"/>
        <v/>
      </c>
      <c r="AC1049" s="246" t="str">
        <f t="shared" si="163"/>
        <v/>
      </c>
      <c r="AD1049" s="97" t="str">
        <f t="shared" si="164"/>
        <v/>
      </c>
      <c r="AE1049" s="97" t="str">
        <f t="shared" si="165"/>
        <v/>
      </c>
      <c r="AF1049" s="252" t="str">
        <f t="shared" si="166"/>
        <v/>
      </c>
      <c r="AG1049" s="254" t="str">
        <f t="shared" si="167"/>
        <v/>
      </c>
      <c r="AH1049" s="248" t="str">
        <f t="shared" si="168"/>
        <v/>
      </c>
      <c r="AI1049" s="249" t="str">
        <f t="shared" si="169"/>
        <v/>
      </c>
    </row>
    <row r="1050" spans="2:35" x14ac:dyDescent="0.3">
      <c r="B1050" s="94"/>
      <c r="C1050" s="95"/>
      <c r="D1050" s="95"/>
      <c r="E1050" s="95"/>
      <c r="F1050" s="94"/>
      <c r="G1050" s="145"/>
      <c r="H1050" s="245"/>
      <c r="I1050" s="211" t="str">
        <f>IF(D1050="Room AC (window/wall)",'Emission Factors'!$E$53,IF(D1050="Room AC (PTAC/PTHP)",H1050,IF(D1050="Residential AC",'Emission Factors'!$E$55,IF(D1050="Residential HP",H1050,IF(D1050="Commercial AC (&gt;=65k to &lt;135,000k Btu/hr)",'Emission Factors'!$E$57,IF(D1050="Commercial AC (&gt;=135,000k Btu/hr)",'Emission Factors'!$E$58,""))))))</f>
        <v/>
      </c>
      <c r="J1050" s="96"/>
      <c r="K1050" s="211" t="str">
        <f>IF(ISBLANK(J1050),"",VLOOKUP(J1050,'Emission Factors'!$C$81:$G$221,4,FALSE))</f>
        <v/>
      </c>
      <c r="L1050" s="210" t="str">
        <f>IF(D1050="Room AC (window/wall)",'Emission Factors'!$F$53,IF(D1050="Room AC (PTAC/PTHP)",'Emission Factors'!$F$54,IF(D1050="Residential AC",'Emission Factors'!$F$55,IF(D1050="Residential HP",'Emission Factors'!$F$56,IF(D1050="Commercial AC (&gt;=65k to &lt;135,000k Btu/hr)",'Emission Factors'!$F$57,IF(D1050="Commercial AC (&gt;=135,000k Btu/hr)",'Emission Factors'!$F$58,""))))))</f>
        <v/>
      </c>
      <c r="M1050" s="211" t="str">
        <f>IF(D1050="Room AC (window/wall)",'Emission Factors'!$G$53,IF(D1050="Room AC (PTAC/PTHP)",'Emission Factors'!$G$54,IF(D1050="Residential AC",'Emission Factors'!$G$55,IF(D1050="Residential HP",'Emission Factors'!$G$56,IF(D1050="Commercial AC (&gt;=65k to &lt;135,000k Btu/hr)",'Emission Factors'!$G$57,IF(D1050="Commercial AC (&gt;=135,000k Btu/hr)",'Emission Factors'!$G$58,""))))))</f>
        <v/>
      </c>
      <c r="N1050" s="96"/>
      <c r="O1050" s="209" t="str">
        <f>IF(ISBLANK(D1050),"",(IF(D1050="Room AC (window/wall)",'Emission Factors'!$C$53,IF(D1050="Room AC (PTAC/PTHP)",'Emission Factors'!$C$54,IF(D1050="Residential AC",'Emission Factors'!$C$55,IF(D1050="Residential HP",'Emission Factors'!$C$56,IF(D1050="Commercial AC (&gt;=65k to &lt;135,000k Btu/hr)",'Emission Factors'!$C$57,IF(D1050="Commercial AC (&gt;=135,000k Btu/hr)",'Emission Factors'!$C$58,""))))))))</f>
        <v/>
      </c>
      <c r="P1050" s="209" t="str">
        <f t="shared" si="160"/>
        <v/>
      </c>
      <c r="Q1050" s="95"/>
      <c r="R1050" s="256"/>
      <c r="S1050" s="256"/>
      <c r="T1050" s="96"/>
      <c r="U1050" s="211" t="str">
        <f>IF(Q1050="Room AC (window/wall)",'Emission Factors'!$E$53,IF(AND(Q1050="Room AC (PTAC/PTHP)",ISBLANK(T1050)),"Error",IF(AND(Q1050="Room AC (PTAC/PTHP)",T1050&gt;0),T1050,IF(Q1050="Residential AC",'Emission Factors'!$E$55,IF(AND(Q1050="Residential HP",ISBLANK(T1050)),"Error",IF(AND(Q1050="Residential HP",T1050&gt;0),T1050,IF(Q1050="Commercial AC (&gt;=65k to &lt;135,000k Btu/hr)",'Emission Factors'!$E$57,IF(Q1050="Commercial AC (&gt;=135,000k Btu/hr)",'Emission Factors'!$E$58,""))))))))</f>
        <v/>
      </c>
      <c r="V1050" s="95"/>
      <c r="W1050" s="211" t="str">
        <f>IF(ISBLANK(V1050),"",VLOOKUP(V1050,'Emission Factors'!$C$81:$G$221,4,FALSE))</f>
        <v/>
      </c>
      <c r="X1050" s="210" t="str">
        <f>IF(Q1050="Room AC (window/wall)",'Emission Factors'!$F$53,IF(Q1050="Room AC (PTAC/PTHP)",'Emission Factors'!$F$54,IF(Q1050="Residential AC",'Emission Factors'!$F$55,IF(Q1050="Residential HP",'Emission Factors'!$F$56,IF(Q1050="Commercial AC (&gt;=65k to &lt;135,000k Btu/hr)",'Emission Factors'!$F$57,IF(Q1050="Commercial AC (&gt;=135,000k Btu/hr)",'Emission Factors'!$F$58,""))))))</f>
        <v/>
      </c>
      <c r="Y1050" s="211" t="str">
        <f>IF(Q1050="Room AC (window/wall)",'Emission Factors'!$G$53,IF(Q1050="Room AC (PTAC/PTHP)",'Emission Factors'!$G$54,IF(Q1050="Residential AC",'Emission Factors'!$G$55,IF(Q1050="Residential HP",'Emission Factors'!$G$56,IF(Q1050="Commercial AC (&gt;=65k to &lt;135,000k Btu/hr)",'Emission Factors'!$G$57,IF(Q1050="Commercial AC (&gt;=135,000k Btu/hr)",'Emission Factors'!$G$58,""))))))</f>
        <v/>
      </c>
      <c r="Z1050" s="96"/>
      <c r="AA1050" s="97" t="str">
        <f t="shared" si="161"/>
        <v/>
      </c>
      <c r="AB1050" s="97" t="str">
        <f t="shared" si="162"/>
        <v/>
      </c>
      <c r="AC1050" s="246" t="str">
        <f t="shared" si="163"/>
        <v/>
      </c>
      <c r="AD1050" s="97" t="str">
        <f t="shared" si="164"/>
        <v/>
      </c>
      <c r="AE1050" s="97" t="str">
        <f t="shared" si="165"/>
        <v/>
      </c>
      <c r="AF1050" s="252" t="str">
        <f t="shared" si="166"/>
        <v/>
      </c>
      <c r="AG1050" s="254" t="str">
        <f t="shared" si="167"/>
        <v/>
      </c>
      <c r="AH1050" s="248" t="str">
        <f t="shared" si="168"/>
        <v/>
      </c>
      <c r="AI1050" s="249" t="str">
        <f t="shared" si="169"/>
        <v/>
      </c>
    </row>
    <row r="1051" spans="2:35" x14ac:dyDescent="0.3">
      <c r="B1051" s="94"/>
      <c r="C1051" s="95"/>
      <c r="D1051" s="95"/>
      <c r="E1051" s="95"/>
      <c r="F1051" s="94"/>
      <c r="G1051" s="145"/>
      <c r="H1051" s="245"/>
      <c r="I1051" s="211" t="str">
        <f>IF(D1051="Room AC (window/wall)",'Emission Factors'!$E$53,IF(D1051="Room AC (PTAC/PTHP)",H1051,IF(D1051="Residential AC",'Emission Factors'!$E$55,IF(D1051="Residential HP",H1051,IF(D1051="Commercial AC (&gt;=65k to &lt;135,000k Btu/hr)",'Emission Factors'!$E$57,IF(D1051="Commercial AC (&gt;=135,000k Btu/hr)",'Emission Factors'!$E$58,""))))))</f>
        <v/>
      </c>
      <c r="J1051" s="96"/>
      <c r="K1051" s="211" t="str">
        <f>IF(ISBLANK(J1051),"",VLOOKUP(J1051,'Emission Factors'!$C$81:$G$221,4,FALSE))</f>
        <v/>
      </c>
      <c r="L1051" s="210" t="str">
        <f>IF(D1051="Room AC (window/wall)",'Emission Factors'!$F$53,IF(D1051="Room AC (PTAC/PTHP)",'Emission Factors'!$F$54,IF(D1051="Residential AC",'Emission Factors'!$F$55,IF(D1051="Residential HP",'Emission Factors'!$F$56,IF(D1051="Commercial AC (&gt;=65k to &lt;135,000k Btu/hr)",'Emission Factors'!$F$57,IF(D1051="Commercial AC (&gt;=135,000k Btu/hr)",'Emission Factors'!$F$58,""))))))</f>
        <v/>
      </c>
      <c r="M1051" s="211" t="str">
        <f>IF(D1051="Room AC (window/wall)",'Emission Factors'!$G$53,IF(D1051="Room AC (PTAC/PTHP)",'Emission Factors'!$G$54,IF(D1051="Residential AC",'Emission Factors'!$G$55,IF(D1051="Residential HP",'Emission Factors'!$G$56,IF(D1051="Commercial AC (&gt;=65k to &lt;135,000k Btu/hr)",'Emission Factors'!$G$57,IF(D1051="Commercial AC (&gt;=135,000k Btu/hr)",'Emission Factors'!$G$58,""))))))</f>
        <v/>
      </c>
      <c r="N1051" s="96"/>
      <c r="O1051" s="209" t="str">
        <f>IF(ISBLANK(D1051),"",(IF(D1051="Room AC (window/wall)",'Emission Factors'!$C$53,IF(D1051="Room AC (PTAC/PTHP)",'Emission Factors'!$C$54,IF(D1051="Residential AC",'Emission Factors'!$C$55,IF(D1051="Residential HP",'Emission Factors'!$C$56,IF(D1051="Commercial AC (&gt;=65k to &lt;135,000k Btu/hr)",'Emission Factors'!$C$57,IF(D1051="Commercial AC (&gt;=135,000k Btu/hr)",'Emission Factors'!$C$58,""))))))))</f>
        <v/>
      </c>
      <c r="P1051" s="209" t="str">
        <f t="shared" si="160"/>
        <v/>
      </c>
      <c r="Q1051" s="95"/>
      <c r="R1051" s="256"/>
      <c r="S1051" s="256"/>
      <c r="T1051" s="96"/>
      <c r="U1051" s="211" t="str">
        <f>IF(Q1051="Room AC (window/wall)",'Emission Factors'!$E$53,IF(AND(Q1051="Room AC (PTAC/PTHP)",ISBLANK(T1051)),"Error",IF(AND(Q1051="Room AC (PTAC/PTHP)",T1051&gt;0),T1051,IF(Q1051="Residential AC",'Emission Factors'!$E$55,IF(AND(Q1051="Residential HP",ISBLANK(T1051)),"Error",IF(AND(Q1051="Residential HP",T1051&gt;0),T1051,IF(Q1051="Commercial AC (&gt;=65k to &lt;135,000k Btu/hr)",'Emission Factors'!$E$57,IF(Q1051="Commercial AC (&gt;=135,000k Btu/hr)",'Emission Factors'!$E$58,""))))))))</f>
        <v/>
      </c>
      <c r="V1051" s="95"/>
      <c r="W1051" s="211" t="str">
        <f>IF(ISBLANK(V1051),"",VLOOKUP(V1051,'Emission Factors'!$C$81:$G$221,4,FALSE))</f>
        <v/>
      </c>
      <c r="X1051" s="210" t="str">
        <f>IF(Q1051="Room AC (window/wall)",'Emission Factors'!$F$53,IF(Q1051="Room AC (PTAC/PTHP)",'Emission Factors'!$F$54,IF(Q1051="Residential AC",'Emission Factors'!$F$55,IF(Q1051="Residential HP",'Emission Factors'!$F$56,IF(Q1051="Commercial AC (&gt;=65k to &lt;135,000k Btu/hr)",'Emission Factors'!$F$57,IF(Q1051="Commercial AC (&gt;=135,000k Btu/hr)",'Emission Factors'!$F$58,""))))))</f>
        <v/>
      </c>
      <c r="Y1051" s="211" t="str">
        <f>IF(Q1051="Room AC (window/wall)",'Emission Factors'!$G$53,IF(Q1051="Room AC (PTAC/PTHP)",'Emission Factors'!$G$54,IF(Q1051="Residential AC",'Emission Factors'!$G$55,IF(Q1051="Residential HP",'Emission Factors'!$G$56,IF(Q1051="Commercial AC (&gt;=65k to &lt;135,000k Btu/hr)",'Emission Factors'!$G$57,IF(Q1051="Commercial AC (&gt;=135,000k Btu/hr)",'Emission Factors'!$G$58,""))))))</f>
        <v/>
      </c>
      <c r="Z1051" s="96"/>
      <c r="AA1051" s="97" t="str">
        <f t="shared" si="161"/>
        <v/>
      </c>
      <c r="AB1051" s="97" t="str">
        <f t="shared" si="162"/>
        <v/>
      </c>
      <c r="AC1051" s="246" t="str">
        <f t="shared" si="163"/>
        <v/>
      </c>
      <c r="AD1051" s="97" t="str">
        <f t="shared" si="164"/>
        <v/>
      </c>
      <c r="AE1051" s="97" t="str">
        <f t="shared" si="165"/>
        <v/>
      </c>
      <c r="AF1051" s="252" t="str">
        <f t="shared" si="166"/>
        <v/>
      </c>
      <c r="AG1051" s="254" t="str">
        <f t="shared" si="167"/>
        <v/>
      </c>
      <c r="AH1051" s="248" t="str">
        <f t="shared" si="168"/>
        <v/>
      </c>
      <c r="AI1051" s="249" t="str">
        <f t="shared" si="169"/>
        <v/>
      </c>
    </row>
    <row r="1052" spans="2:35" x14ac:dyDescent="0.3">
      <c r="B1052" s="94"/>
      <c r="C1052" s="95"/>
      <c r="D1052" s="95"/>
      <c r="E1052" s="95"/>
      <c r="F1052" s="94"/>
      <c r="G1052" s="145"/>
      <c r="H1052" s="245"/>
      <c r="I1052" s="211" t="str">
        <f>IF(D1052="Room AC (window/wall)",'Emission Factors'!$E$53,IF(D1052="Room AC (PTAC/PTHP)",H1052,IF(D1052="Residential AC",'Emission Factors'!$E$55,IF(D1052="Residential HP",H1052,IF(D1052="Commercial AC (&gt;=65k to &lt;135,000k Btu/hr)",'Emission Factors'!$E$57,IF(D1052="Commercial AC (&gt;=135,000k Btu/hr)",'Emission Factors'!$E$58,""))))))</f>
        <v/>
      </c>
      <c r="J1052" s="96"/>
      <c r="K1052" s="211" t="str">
        <f>IF(ISBLANK(J1052),"",VLOOKUP(J1052,'Emission Factors'!$C$81:$G$221,4,FALSE))</f>
        <v/>
      </c>
      <c r="L1052" s="210" t="str">
        <f>IF(D1052="Room AC (window/wall)",'Emission Factors'!$F$53,IF(D1052="Room AC (PTAC/PTHP)",'Emission Factors'!$F$54,IF(D1052="Residential AC",'Emission Factors'!$F$55,IF(D1052="Residential HP",'Emission Factors'!$F$56,IF(D1052="Commercial AC (&gt;=65k to &lt;135,000k Btu/hr)",'Emission Factors'!$F$57,IF(D1052="Commercial AC (&gt;=135,000k Btu/hr)",'Emission Factors'!$F$58,""))))))</f>
        <v/>
      </c>
      <c r="M1052" s="211" t="str">
        <f>IF(D1052="Room AC (window/wall)",'Emission Factors'!$G$53,IF(D1052="Room AC (PTAC/PTHP)",'Emission Factors'!$G$54,IF(D1052="Residential AC",'Emission Factors'!$G$55,IF(D1052="Residential HP",'Emission Factors'!$G$56,IF(D1052="Commercial AC (&gt;=65k to &lt;135,000k Btu/hr)",'Emission Factors'!$G$57,IF(D1052="Commercial AC (&gt;=135,000k Btu/hr)",'Emission Factors'!$G$58,""))))))</f>
        <v/>
      </c>
      <c r="N1052" s="96"/>
      <c r="O1052" s="209" t="str">
        <f>IF(ISBLANK(D1052),"",(IF(D1052="Room AC (window/wall)",'Emission Factors'!$C$53,IF(D1052="Room AC (PTAC/PTHP)",'Emission Factors'!$C$54,IF(D1052="Residential AC",'Emission Factors'!$C$55,IF(D1052="Residential HP",'Emission Factors'!$C$56,IF(D1052="Commercial AC (&gt;=65k to &lt;135,000k Btu/hr)",'Emission Factors'!$C$57,IF(D1052="Commercial AC (&gt;=135,000k Btu/hr)",'Emission Factors'!$C$58,""))))))))</f>
        <v/>
      </c>
      <c r="P1052" s="209" t="str">
        <f t="shared" si="160"/>
        <v/>
      </c>
      <c r="Q1052" s="95"/>
      <c r="R1052" s="256"/>
      <c r="S1052" s="256"/>
      <c r="T1052" s="96"/>
      <c r="U1052" s="211" t="str">
        <f>IF(Q1052="Room AC (window/wall)",'Emission Factors'!$E$53,IF(AND(Q1052="Room AC (PTAC/PTHP)",ISBLANK(T1052)),"Error",IF(AND(Q1052="Room AC (PTAC/PTHP)",T1052&gt;0),T1052,IF(Q1052="Residential AC",'Emission Factors'!$E$55,IF(AND(Q1052="Residential HP",ISBLANK(T1052)),"Error",IF(AND(Q1052="Residential HP",T1052&gt;0),T1052,IF(Q1052="Commercial AC (&gt;=65k to &lt;135,000k Btu/hr)",'Emission Factors'!$E$57,IF(Q1052="Commercial AC (&gt;=135,000k Btu/hr)",'Emission Factors'!$E$58,""))))))))</f>
        <v/>
      </c>
      <c r="V1052" s="95"/>
      <c r="W1052" s="211" t="str">
        <f>IF(ISBLANK(V1052),"",VLOOKUP(V1052,'Emission Factors'!$C$81:$G$221,4,FALSE))</f>
        <v/>
      </c>
      <c r="X1052" s="210" t="str">
        <f>IF(Q1052="Room AC (window/wall)",'Emission Factors'!$F$53,IF(Q1052="Room AC (PTAC/PTHP)",'Emission Factors'!$F$54,IF(Q1052="Residential AC",'Emission Factors'!$F$55,IF(Q1052="Residential HP",'Emission Factors'!$F$56,IF(Q1052="Commercial AC (&gt;=65k to &lt;135,000k Btu/hr)",'Emission Factors'!$F$57,IF(Q1052="Commercial AC (&gt;=135,000k Btu/hr)",'Emission Factors'!$F$58,""))))))</f>
        <v/>
      </c>
      <c r="Y1052" s="211" t="str">
        <f>IF(Q1052="Room AC (window/wall)",'Emission Factors'!$G$53,IF(Q1052="Room AC (PTAC/PTHP)",'Emission Factors'!$G$54,IF(Q1052="Residential AC",'Emission Factors'!$G$55,IF(Q1052="Residential HP",'Emission Factors'!$G$56,IF(Q1052="Commercial AC (&gt;=65k to &lt;135,000k Btu/hr)",'Emission Factors'!$G$57,IF(Q1052="Commercial AC (&gt;=135,000k Btu/hr)",'Emission Factors'!$G$58,""))))))</f>
        <v/>
      </c>
      <c r="Z1052" s="96"/>
      <c r="AA1052" s="97" t="str">
        <f t="shared" si="161"/>
        <v/>
      </c>
      <c r="AB1052" s="97" t="str">
        <f t="shared" si="162"/>
        <v/>
      </c>
      <c r="AC1052" s="246" t="str">
        <f t="shared" si="163"/>
        <v/>
      </c>
      <c r="AD1052" s="97" t="str">
        <f t="shared" si="164"/>
        <v/>
      </c>
      <c r="AE1052" s="97" t="str">
        <f t="shared" si="165"/>
        <v/>
      </c>
      <c r="AF1052" s="252" t="str">
        <f t="shared" si="166"/>
        <v/>
      </c>
      <c r="AG1052" s="254" t="str">
        <f t="shared" si="167"/>
        <v/>
      </c>
      <c r="AH1052" s="248" t="str">
        <f t="shared" si="168"/>
        <v/>
      </c>
      <c r="AI1052" s="249" t="str">
        <f t="shared" si="169"/>
        <v/>
      </c>
    </row>
    <row r="1053" spans="2:35" x14ac:dyDescent="0.3">
      <c r="B1053" s="94"/>
      <c r="C1053" s="95"/>
      <c r="D1053" s="95"/>
      <c r="E1053" s="95"/>
      <c r="F1053" s="94"/>
      <c r="G1053" s="145"/>
      <c r="H1053" s="245"/>
      <c r="I1053" s="211" t="str">
        <f>IF(D1053="Room AC (window/wall)",'Emission Factors'!$E$53,IF(D1053="Room AC (PTAC/PTHP)",H1053,IF(D1053="Residential AC",'Emission Factors'!$E$55,IF(D1053="Residential HP",H1053,IF(D1053="Commercial AC (&gt;=65k to &lt;135,000k Btu/hr)",'Emission Factors'!$E$57,IF(D1053="Commercial AC (&gt;=135,000k Btu/hr)",'Emission Factors'!$E$58,""))))))</f>
        <v/>
      </c>
      <c r="J1053" s="96"/>
      <c r="K1053" s="211" t="str">
        <f>IF(ISBLANK(J1053),"",VLOOKUP(J1053,'Emission Factors'!$C$81:$G$221,4,FALSE))</f>
        <v/>
      </c>
      <c r="L1053" s="210" t="str">
        <f>IF(D1053="Room AC (window/wall)",'Emission Factors'!$F$53,IF(D1053="Room AC (PTAC/PTHP)",'Emission Factors'!$F$54,IF(D1053="Residential AC",'Emission Factors'!$F$55,IF(D1053="Residential HP",'Emission Factors'!$F$56,IF(D1053="Commercial AC (&gt;=65k to &lt;135,000k Btu/hr)",'Emission Factors'!$F$57,IF(D1053="Commercial AC (&gt;=135,000k Btu/hr)",'Emission Factors'!$F$58,""))))))</f>
        <v/>
      </c>
      <c r="M1053" s="211" t="str">
        <f>IF(D1053="Room AC (window/wall)",'Emission Factors'!$G$53,IF(D1053="Room AC (PTAC/PTHP)",'Emission Factors'!$G$54,IF(D1053="Residential AC",'Emission Factors'!$G$55,IF(D1053="Residential HP",'Emission Factors'!$G$56,IF(D1053="Commercial AC (&gt;=65k to &lt;135,000k Btu/hr)",'Emission Factors'!$G$57,IF(D1053="Commercial AC (&gt;=135,000k Btu/hr)",'Emission Factors'!$G$58,""))))))</f>
        <v/>
      </c>
      <c r="N1053" s="96"/>
      <c r="O1053" s="209" t="str">
        <f>IF(ISBLANK(D1053),"",(IF(D1053="Room AC (window/wall)",'Emission Factors'!$C$53,IF(D1053="Room AC (PTAC/PTHP)",'Emission Factors'!$C$54,IF(D1053="Residential AC",'Emission Factors'!$C$55,IF(D1053="Residential HP",'Emission Factors'!$C$56,IF(D1053="Commercial AC (&gt;=65k to &lt;135,000k Btu/hr)",'Emission Factors'!$C$57,IF(D1053="Commercial AC (&gt;=135,000k Btu/hr)",'Emission Factors'!$C$58,""))))))))</f>
        <v/>
      </c>
      <c r="P1053" s="209" t="str">
        <f t="shared" si="160"/>
        <v/>
      </c>
      <c r="Q1053" s="95"/>
      <c r="R1053" s="256"/>
      <c r="S1053" s="256"/>
      <c r="T1053" s="96"/>
      <c r="U1053" s="211" t="str">
        <f>IF(Q1053="Room AC (window/wall)",'Emission Factors'!$E$53,IF(AND(Q1053="Room AC (PTAC/PTHP)",ISBLANK(T1053)),"Error",IF(AND(Q1053="Room AC (PTAC/PTHP)",T1053&gt;0),T1053,IF(Q1053="Residential AC",'Emission Factors'!$E$55,IF(AND(Q1053="Residential HP",ISBLANK(T1053)),"Error",IF(AND(Q1053="Residential HP",T1053&gt;0),T1053,IF(Q1053="Commercial AC (&gt;=65k to &lt;135,000k Btu/hr)",'Emission Factors'!$E$57,IF(Q1053="Commercial AC (&gt;=135,000k Btu/hr)",'Emission Factors'!$E$58,""))))))))</f>
        <v/>
      </c>
      <c r="V1053" s="95"/>
      <c r="W1053" s="211" t="str">
        <f>IF(ISBLANK(V1053),"",VLOOKUP(V1053,'Emission Factors'!$C$81:$G$221,4,FALSE))</f>
        <v/>
      </c>
      <c r="X1053" s="210" t="str">
        <f>IF(Q1053="Room AC (window/wall)",'Emission Factors'!$F$53,IF(Q1053="Room AC (PTAC/PTHP)",'Emission Factors'!$F$54,IF(Q1053="Residential AC",'Emission Factors'!$F$55,IF(Q1053="Residential HP",'Emission Factors'!$F$56,IF(Q1053="Commercial AC (&gt;=65k to &lt;135,000k Btu/hr)",'Emission Factors'!$F$57,IF(Q1053="Commercial AC (&gt;=135,000k Btu/hr)",'Emission Factors'!$F$58,""))))))</f>
        <v/>
      </c>
      <c r="Y1053" s="211" t="str">
        <f>IF(Q1053="Room AC (window/wall)",'Emission Factors'!$G$53,IF(Q1053="Room AC (PTAC/PTHP)",'Emission Factors'!$G$54,IF(Q1053="Residential AC",'Emission Factors'!$G$55,IF(Q1053="Residential HP",'Emission Factors'!$G$56,IF(Q1053="Commercial AC (&gt;=65k to &lt;135,000k Btu/hr)",'Emission Factors'!$G$57,IF(Q1053="Commercial AC (&gt;=135,000k Btu/hr)",'Emission Factors'!$G$58,""))))))</f>
        <v/>
      </c>
      <c r="Z1053" s="96"/>
      <c r="AA1053" s="97" t="str">
        <f t="shared" si="161"/>
        <v/>
      </c>
      <c r="AB1053" s="97" t="str">
        <f t="shared" si="162"/>
        <v/>
      </c>
      <c r="AC1053" s="246" t="str">
        <f t="shared" si="163"/>
        <v/>
      </c>
      <c r="AD1053" s="97" t="str">
        <f t="shared" si="164"/>
        <v/>
      </c>
      <c r="AE1053" s="97" t="str">
        <f t="shared" si="165"/>
        <v/>
      </c>
      <c r="AF1053" s="252" t="str">
        <f t="shared" si="166"/>
        <v/>
      </c>
      <c r="AG1053" s="254" t="str">
        <f t="shared" si="167"/>
        <v/>
      </c>
      <c r="AH1053" s="248" t="str">
        <f t="shared" si="168"/>
        <v/>
      </c>
      <c r="AI1053" s="249" t="str">
        <f t="shared" si="169"/>
        <v/>
      </c>
    </row>
    <row r="1054" spans="2:35" x14ac:dyDescent="0.3">
      <c r="B1054" s="94"/>
      <c r="C1054" s="95"/>
      <c r="D1054" s="95"/>
      <c r="E1054" s="95"/>
      <c r="F1054" s="94"/>
      <c r="G1054" s="145"/>
      <c r="H1054" s="245"/>
      <c r="I1054" s="211" t="str">
        <f>IF(D1054="Room AC (window/wall)",'Emission Factors'!$E$53,IF(D1054="Room AC (PTAC/PTHP)",H1054,IF(D1054="Residential AC",'Emission Factors'!$E$55,IF(D1054="Residential HP",H1054,IF(D1054="Commercial AC (&gt;=65k to &lt;135,000k Btu/hr)",'Emission Factors'!$E$57,IF(D1054="Commercial AC (&gt;=135,000k Btu/hr)",'Emission Factors'!$E$58,""))))))</f>
        <v/>
      </c>
      <c r="J1054" s="96"/>
      <c r="K1054" s="211" t="str">
        <f>IF(ISBLANK(J1054),"",VLOOKUP(J1054,'Emission Factors'!$C$81:$G$221,4,FALSE))</f>
        <v/>
      </c>
      <c r="L1054" s="210" t="str">
        <f>IF(D1054="Room AC (window/wall)",'Emission Factors'!$F$53,IF(D1054="Room AC (PTAC/PTHP)",'Emission Factors'!$F$54,IF(D1054="Residential AC",'Emission Factors'!$F$55,IF(D1054="Residential HP",'Emission Factors'!$F$56,IF(D1054="Commercial AC (&gt;=65k to &lt;135,000k Btu/hr)",'Emission Factors'!$F$57,IF(D1054="Commercial AC (&gt;=135,000k Btu/hr)",'Emission Factors'!$F$58,""))))))</f>
        <v/>
      </c>
      <c r="M1054" s="211" t="str">
        <f>IF(D1054="Room AC (window/wall)",'Emission Factors'!$G$53,IF(D1054="Room AC (PTAC/PTHP)",'Emission Factors'!$G$54,IF(D1054="Residential AC",'Emission Factors'!$G$55,IF(D1054="Residential HP",'Emission Factors'!$G$56,IF(D1054="Commercial AC (&gt;=65k to &lt;135,000k Btu/hr)",'Emission Factors'!$G$57,IF(D1054="Commercial AC (&gt;=135,000k Btu/hr)",'Emission Factors'!$G$58,""))))))</f>
        <v/>
      </c>
      <c r="N1054" s="96"/>
      <c r="O1054" s="209" t="str">
        <f>IF(ISBLANK(D1054),"",(IF(D1054="Room AC (window/wall)",'Emission Factors'!$C$53,IF(D1054="Room AC (PTAC/PTHP)",'Emission Factors'!$C$54,IF(D1054="Residential AC",'Emission Factors'!$C$55,IF(D1054="Residential HP",'Emission Factors'!$C$56,IF(D1054="Commercial AC (&gt;=65k to &lt;135,000k Btu/hr)",'Emission Factors'!$C$57,IF(D1054="Commercial AC (&gt;=135,000k Btu/hr)",'Emission Factors'!$C$58,""))))))))</f>
        <v/>
      </c>
      <c r="P1054" s="209" t="str">
        <f t="shared" si="160"/>
        <v/>
      </c>
      <c r="Q1054" s="95"/>
      <c r="R1054" s="256"/>
      <c r="S1054" s="256"/>
      <c r="T1054" s="96"/>
      <c r="U1054" s="211" t="str">
        <f>IF(Q1054="Room AC (window/wall)",'Emission Factors'!$E$53,IF(AND(Q1054="Room AC (PTAC/PTHP)",ISBLANK(T1054)),"Error",IF(AND(Q1054="Room AC (PTAC/PTHP)",T1054&gt;0),T1054,IF(Q1054="Residential AC",'Emission Factors'!$E$55,IF(AND(Q1054="Residential HP",ISBLANK(T1054)),"Error",IF(AND(Q1054="Residential HP",T1054&gt;0),T1054,IF(Q1054="Commercial AC (&gt;=65k to &lt;135,000k Btu/hr)",'Emission Factors'!$E$57,IF(Q1054="Commercial AC (&gt;=135,000k Btu/hr)",'Emission Factors'!$E$58,""))))))))</f>
        <v/>
      </c>
      <c r="V1054" s="95"/>
      <c r="W1054" s="211" t="str">
        <f>IF(ISBLANK(V1054),"",VLOOKUP(V1054,'Emission Factors'!$C$81:$G$221,4,FALSE))</f>
        <v/>
      </c>
      <c r="X1054" s="210" t="str">
        <f>IF(Q1054="Room AC (window/wall)",'Emission Factors'!$F$53,IF(Q1054="Room AC (PTAC/PTHP)",'Emission Factors'!$F$54,IF(Q1054="Residential AC",'Emission Factors'!$F$55,IF(Q1054="Residential HP",'Emission Factors'!$F$56,IF(Q1054="Commercial AC (&gt;=65k to &lt;135,000k Btu/hr)",'Emission Factors'!$F$57,IF(Q1054="Commercial AC (&gt;=135,000k Btu/hr)",'Emission Factors'!$F$58,""))))))</f>
        <v/>
      </c>
      <c r="Y1054" s="211" t="str">
        <f>IF(Q1054="Room AC (window/wall)",'Emission Factors'!$G$53,IF(Q1054="Room AC (PTAC/PTHP)",'Emission Factors'!$G$54,IF(Q1054="Residential AC",'Emission Factors'!$G$55,IF(Q1054="Residential HP",'Emission Factors'!$G$56,IF(Q1054="Commercial AC (&gt;=65k to &lt;135,000k Btu/hr)",'Emission Factors'!$G$57,IF(Q1054="Commercial AC (&gt;=135,000k Btu/hr)",'Emission Factors'!$G$58,""))))))</f>
        <v/>
      </c>
      <c r="Z1054" s="96"/>
      <c r="AA1054" s="97" t="str">
        <f t="shared" si="161"/>
        <v/>
      </c>
      <c r="AB1054" s="97" t="str">
        <f t="shared" si="162"/>
        <v/>
      </c>
      <c r="AC1054" s="246" t="str">
        <f t="shared" si="163"/>
        <v/>
      </c>
      <c r="AD1054" s="97" t="str">
        <f t="shared" si="164"/>
        <v/>
      </c>
      <c r="AE1054" s="97" t="str">
        <f t="shared" si="165"/>
        <v/>
      </c>
      <c r="AF1054" s="252" t="str">
        <f t="shared" si="166"/>
        <v/>
      </c>
      <c r="AG1054" s="254" t="str">
        <f t="shared" si="167"/>
        <v/>
      </c>
      <c r="AH1054" s="248" t="str">
        <f t="shared" si="168"/>
        <v/>
      </c>
      <c r="AI1054" s="249" t="str">
        <f t="shared" si="169"/>
        <v/>
      </c>
    </row>
    <row r="1055" spans="2:35" x14ac:dyDescent="0.3">
      <c r="B1055" s="94"/>
      <c r="C1055" s="95"/>
      <c r="D1055" s="95"/>
      <c r="E1055" s="95"/>
      <c r="F1055" s="94"/>
      <c r="G1055" s="145"/>
      <c r="H1055" s="245"/>
      <c r="I1055" s="211" t="str">
        <f>IF(D1055="Room AC (window/wall)",'Emission Factors'!$E$53,IF(D1055="Room AC (PTAC/PTHP)",H1055,IF(D1055="Residential AC",'Emission Factors'!$E$55,IF(D1055="Residential HP",H1055,IF(D1055="Commercial AC (&gt;=65k to &lt;135,000k Btu/hr)",'Emission Factors'!$E$57,IF(D1055="Commercial AC (&gt;=135,000k Btu/hr)",'Emission Factors'!$E$58,""))))))</f>
        <v/>
      </c>
      <c r="J1055" s="96"/>
      <c r="K1055" s="211" t="str">
        <f>IF(ISBLANK(J1055),"",VLOOKUP(J1055,'Emission Factors'!$C$81:$G$221,4,FALSE))</f>
        <v/>
      </c>
      <c r="L1055" s="210" t="str">
        <f>IF(D1055="Room AC (window/wall)",'Emission Factors'!$F$53,IF(D1055="Room AC (PTAC/PTHP)",'Emission Factors'!$F$54,IF(D1055="Residential AC",'Emission Factors'!$F$55,IF(D1055="Residential HP",'Emission Factors'!$F$56,IF(D1055="Commercial AC (&gt;=65k to &lt;135,000k Btu/hr)",'Emission Factors'!$F$57,IF(D1055="Commercial AC (&gt;=135,000k Btu/hr)",'Emission Factors'!$F$58,""))))))</f>
        <v/>
      </c>
      <c r="M1055" s="211" t="str">
        <f>IF(D1055="Room AC (window/wall)",'Emission Factors'!$G$53,IF(D1055="Room AC (PTAC/PTHP)",'Emission Factors'!$G$54,IF(D1055="Residential AC",'Emission Factors'!$G$55,IF(D1055="Residential HP",'Emission Factors'!$G$56,IF(D1055="Commercial AC (&gt;=65k to &lt;135,000k Btu/hr)",'Emission Factors'!$G$57,IF(D1055="Commercial AC (&gt;=135,000k Btu/hr)",'Emission Factors'!$G$58,""))))))</f>
        <v/>
      </c>
      <c r="N1055" s="96"/>
      <c r="O1055" s="209" t="str">
        <f>IF(ISBLANK(D1055),"",(IF(D1055="Room AC (window/wall)",'Emission Factors'!$C$53,IF(D1055="Room AC (PTAC/PTHP)",'Emission Factors'!$C$54,IF(D1055="Residential AC",'Emission Factors'!$C$55,IF(D1055="Residential HP",'Emission Factors'!$C$56,IF(D1055="Commercial AC (&gt;=65k to &lt;135,000k Btu/hr)",'Emission Factors'!$C$57,IF(D1055="Commercial AC (&gt;=135,000k Btu/hr)",'Emission Factors'!$C$58,""))))))))</f>
        <v/>
      </c>
      <c r="P1055" s="209" t="str">
        <f t="shared" si="160"/>
        <v/>
      </c>
      <c r="Q1055" s="95"/>
      <c r="R1055" s="256"/>
      <c r="S1055" s="256"/>
      <c r="T1055" s="96"/>
      <c r="U1055" s="211" t="str">
        <f>IF(Q1055="Room AC (window/wall)",'Emission Factors'!$E$53,IF(AND(Q1055="Room AC (PTAC/PTHP)",ISBLANK(T1055)),"Error",IF(AND(Q1055="Room AC (PTAC/PTHP)",T1055&gt;0),T1055,IF(Q1055="Residential AC",'Emission Factors'!$E$55,IF(AND(Q1055="Residential HP",ISBLANK(T1055)),"Error",IF(AND(Q1055="Residential HP",T1055&gt;0),T1055,IF(Q1055="Commercial AC (&gt;=65k to &lt;135,000k Btu/hr)",'Emission Factors'!$E$57,IF(Q1055="Commercial AC (&gt;=135,000k Btu/hr)",'Emission Factors'!$E$58,""))))))))</f>
        <v/>
      </c>
      <c r="V1055" s="95"/>
      <c r="W1055" s="211" t="str">
        <f>IF(ISBLANK(V1055),"",VLOOKUP(V1055,'Emission Factors'!$C$81:$G$221,4,FALSE))</f>
        <v/>
      </c>
      <c r="X1055" s="210" t="str">
        <f>IF(Q1055="Room AC (window/wall)",'Emission Factors'!$F$53,IF(Q1055="Room AC (PTAC/PTHP)",'Emission Factors'!$F$54,IF(Q1055="Residential AC",'Emission Factors'!$F$55,IF(Q1055="Residential HP",'Emission Factors'!$F$56,IF(Q1055="Commercial AC (&gt;=65k to &lt;135,000k Btu/hr)",'Emission Factors'!$F$57,IF(Q1055="Commercial AC (&gt;=135,000k Btu/hr)",'Emission Factors'!$F$58,""))))))</f>
        <v/>
      </c>
      <c r="Y1055" s="211" t="str">
        <f>IF(Q1055="Room AC (window/wall)",'Emission Factors'!$G$53,IF(Q1055="Room AC (PTAC/PTHP)",'Emission Factors'!$G$54,IF(Q1055="Residential AC",'Emission Factors'!$G$55,IF(Q1055="Residential HP",'Emission Factors'!$G$56,IF(Q1055="Commercial AC (&gt;=65k to &lt;135,000k Btu/hr)",'Emission Factors'!$G$57,IF(Q1055="Commercial AC (&gt;=135,000k Btu/hr)",'Emission Factors'!$G$58,""))))))</f>
        <v/>
      </c>
      <c r="Z1055" s="96"/>
      <c r="AA1055" s="97" t="str">
        <f t="shared" si="161"/>
        <v/>
      </c>
      <c r="AB1055" s="97" t="str">
        <f t="shared" si="162"/>
        <v/>
      </c>
      <c r="AC1055" s="246" t="str">
        <f t="shared" si="163"/>
        <v/>
      </c>
      <c r="AD1055" s="97" t="str">
        <f t="shared" si="164"/>
        <v/>
      </c>
      <c r="AE1055" s="97" t="str">
        <f t="shared" si="165"/>
        <v/>
      </c>
      <c r="AF1055" s="252" t="str">
        <f t="shared" si="166"/>
        <v/>
      </c>
      <c r="AG1055" s="254" t="str">
        <f t="shared" si="167"/>
        <v/>
      </c>
      <c r="AH1055" s="248" t="str">
        <f t="shared" si="168"/>
        <v/>
      </c>
      <c r="AI1055" s="249" t="str">
        <f t="shared" si="169"/>
        <v/>
      </c>
    </row>
    <row r="1056" spans="2:35" x14ac:dyDescent="0.3">
      <c r="B1056" s="94"/>
      <c r="C1056" s="95"/>
      <c r="D1056" s="95"/>
      <c r="E1056" s="95"/>
      <c r="F1056" s="94"/>
      <c r="G1056" s="145"/>
      <c r="H1056" s="245"/>
      <c r="I1056" s="211" t="str">
        <f>IF(D1056="Room AC (window/wall)",'Emission Factors'!$E$53,IF(D1056="Room AC (PTAC/PTHP)",H1056,IF(D1056="Residential AC",'Emission Factors'!$E$55,IF(D1056="Residential HP",H1056,IF(D1056="Commercial AC (&gt;=65k to &lt;135,000k Btu/hr)",'Emission Factors'!$E$57,IF(D1056="Commercial AC (&gt;=135,000k Btu/hr)",'Emission Factors'!$E$58,""))))))</f>
        <v/>
      </c>
      <c r="J1056" s="96"/>
      <c r="K1056" s="211" t="str">
        <f>IF(ISBLANK(J1056),"",VLOOKUP(J1056,'Emission Factors'!$C$81:$G$221,4,FALSE))</f>
        <v/>
      </c>
      <c r="L1056" s="210" t="str">
        <f>IF(D1056="Room AC (window/wall)",'Emission Factors'!$F$53,IF(D1056="Room AC (PTAC/PTHP)",'Emission Factors'!$F$54,IF(D1056="Residential AC",'Emission Factors'!$F$55,IF(D1056="Residential HP",'Emission Factors'!$F$56,IF(D1056="Commercial AC (&gt;=65k to &lt;135,000k Btu/hr)",'Emission Factors'!$F$57,IF(D1056="Commercial AC (&gt;=135,000k Btu/hr)",'Emission Factors'!$F$58,""))))))</f>
        <v/>
      </c>
      <c r="M1056" s="211" t="str">
        <f>IF(D1056="Room AC (window/wall)",'Emission Factors'!$G$53,IF(D1056="Room AC (PTAC/PTHP)",'Emission Factors'!$G$54,IF(D1056="Residential AC",'Emission Factors'!$G$55,IF(D1056="Residential HP",'Emission Factors'!$G$56,IF(D1056="Commercial AC (&gt;=65k to &lt;135,000k Btu/hr)",'Emission Factors'!$G$57,IF(D1056="Commercial AC (&gt;=135,000k Btu/hr)",'Emission Factors'!$G$58,""))))))</f>
        <v/>
      </c>
      <c r="N1056" s="96"/>
      <c r="O1056" s="209" t="str">
        <f>IF(ISBLANK(D1056),"",(IF(D1056="Room AC (window/wall)",'Emission Factors'!$C$53,IF(D1056="Room AC (PTAC/PTHP)",'Emission Factors'!$C$54,IF(D1056="Residential AC",'Emission Factors'!$C$55,IF(D1056="Residential HP",'Emission Factors'!$C$56,IF(D1056="Commercial AC (&gt;=65k to &lt;135,000k Btu/hr)",'Emission Factors'!$C$57,IF(D1056="Commercial AC (&gt;=135,000k Btu/hr)",'Emission Factors'!$C$58,""))))))))</f>
        <v/>
      </c>
      <c r="P1056" s="209" t="str">
        <f t="shared" si="160"/>
        <v/>
      </c>
      <c r="Q1056" s="95"/>
      <c r="R1056" s="256"/>
      <c r="S1056" s="256"/>
      <c r="T1056" s="96"/>
      <c r="U1056" s="211" t="str">
        <f>IF(Q1056="Room AC (window/wall)",'Emission Factors'!$E$53,IF(AND(Q1056="Room AC (PTAC/PTHP)",ISBLANK(T1056)),"Error",IF(AND(Q1056="Room AC (PTAC/PTHP)",T1056&gt;0),T1056,IF(Q1056="Residential AC",'Emission Factors'!$E$55,IF(AND(Q1056="Residential HP",ISBLANK(T1056)),"Error",IF(AND(Q1056="Residential HP",T1056&gt;0),T1056,IF(Q1056="Commercial AC (&gt;=65k to &lt;135,000k Btu/hr)",'Emission Factors'!$E$57,IF(Q1056="Commercial AC (&gt;=135,000k Btu/hr)",'Emission Factors'!$E$58,""))))))))</f>
        <v/>
      </c>
      <c r="V1056" s="95"/>
      <c r="W1056" s="211" t="str">
        <f>IF(ISBLANK(V1056),"",VLOOKUP(V1056,'Emission Factors'!$C$81:$G$221,4,FALSE))</f>
        <v/>
      </c>
      <c r="X1056" s="210" t="str">
        <f>IF(Q1056="Room AC (window/wall)",'Emission Factors'!$F$53,IF(Q1056="Room AC (PTAC/PTHP)",'Emission Factors'!$F$54,IF(Q1056="Residential AC",'Emission Factors'!$F$55,IF(Q1056="Residential HP",'Emission Factors'!$F$56,IF(Q1056="Commercial AC (&gt;=65k to &lt;135,000k Btu/hr)",'Emission Factors'!$F$57,IF(Q1056="Commercial AC (&gt;=135,000k Btu/hr)",'Emission Factors'!$F$58,""))))))</f>
        <v/>
      </c>
      <c r="Y1056" s="211" t="str">
        <f>IF(Q1056="Room AC (window/wall)",'Emission Factors'!$G$53,IF(Q1056="Room AC (PTAC/PTHP)",'Emission Factors'!$G$54,IF(Q1056="Residential AC",'Emission Factors'!$G$55,IF(Q1056="Residential HP",'Emission Factors'!$G$56,IF(Q1056="Commercial AC (&gt;=65k to &lt;135,000k Btu/hr)",'Emission Factors'!$G$57,IF(Q1056="Commercial AC (&gt;=135,000k Btu/hr)",'Emission Factors'!$G$58,""))))))</f>
        <v/>
      </c>
      <c r="Z1056" s="96"/>
      <c r="AA1056" s="97" t="str">
        <f t="shared" si="161"/>
        <v/>
      </c>
      <c r="AB1056" s="97" t="str">
        <f t="shared" si="162"/>
        <v/>
      </c>
      <c r="AC1056" s="246" t="str">
        <f t="shared" si="163"/>
        <v/>
      </c>
      <c r="AD1056" s="97" t="str">
        <f t="shared" si="164"/>
        <v/>
      </c>
      <c r="AE1056" s="97" t="str">
        <f t="shared" si="165"/>
        <v/>
      </c>
      <c r="AF1056" s="252" t="str">
        <f t="shared" si="166"/>
        <v/>
      </c>
      <c r="AG1056" s="254" t="str">
        <f t="shared" si="167"/>
        <v/>
      </c>
      <c r="AH1056" s="248" t="str">
        <f t="shared" si="168"/>
        <v/>
      </c>
      <c r="AI1056" s="249" t="str">
        <f t="shared" si="169"/>
        <v/>
      </c>
    </row>
    <row r="1057" spans="2:35" x14ac:dyDescent="0.3">
      <c r="B1057" s="94"/>
      <c r="C1057" s="95"/>
      <c r="D1057" s="95"/>
      <c r="E1057" s="95"/>
      <c r="F1057" s="94"/>
      <c r="G1057" s="145"/>
      <c r="H1057" s="245"/>
      <c r="I1057" s="211" t="str">
        <f>IF(D1057="Room AC (window/wall)",'Emission Factors'!$E$53,IF(D1057="Room AC (PTAC/PTHP)",H1057,IF(D1057="Residential AC",'Emission Factors'!$E$55,IF(D1057="Residential HP",H1057,IF(D1057="Commercial AC (&gt;=65k to &lt;135,000k Btu/hr)",'Emission Factors'!$E$57,IF(D1057="Commercial AC (&gt;=135,000k Btu/hr)",'Emission Factors'!$E$58,""))))))</f>
        <v/>
      </c>
      <c r="J1057" s="96"/>
      <c r="K1057" s="211" t="str">
        <f>IF(ISBLANK(J1057),"",VLOOKUP(J1057,'Emission Factors'!$C$81:$G$221,4,FALSE))</f>
        <v/>
      </c>
      <c r="L1057" s="210" t="str">
        <f>IF(D1057="Room AC (window/wall)",'Emission Factors'!$F$53,IF(D1057="Room AC (PTAC/PTHP)",'Emission Factors'!$F$54,IF(D1057="Residential AC",'Emission Factors'!$F$55,IF(D1057="Residential HP",'Emission Factors'!$F$56,IF(D1057="Commercial AC (&gt;=65k to &lt;135,000k Btu/hr)",'Emission Factors'!$F$57,IF(D1057="Commercial AC (&gt;=135,000k Btu/hr)",'Emission Factors'!$F$58,""))))))</f>
        <v/>
      </c>
      <c r="M1057" s="211" t="str">
        <f>IF(D1057="Room AC (window/wall)",'Emission Factors'!$G$53,IF(D1057="Room AC (PTAC/PTHP)",'Emission Factors'!$G$54,IF(D1057="Residential AC",'Emission Factors'!$G$55,IF(D1057="Residential HP",'Emission Factors'!$G$56,IF(D1057="Commercial AC (&gt;=65k to &lt;135,000k Btu/hr)",'Emission Factors'!$G$57,IF(D1057="Commercial AC (&gt;=135,000k Btu/hr)",'Emission Factors'!$G$58,""))))))</f>
        <v/>
      </c>
      <c r="N1057" s="96"/>
      <c r="O1057" s="209" t="str">
        <f>IF(ISBLANK(D1057),"",(IF(D1057="Room AC (window/wall)",'Emission Factors'!$C$53,IF(D1057="Room AC (PTAC/PTHP)",'Emission Factors'!$C$54,IF(D1057="Residential AC",'Emission Factors'!$C$55,IF(D1057="Residential HP",'Emission Factors'!$C$56,IF(D1057="Commercial AC (&gt;=65k to &lt;135,000k Btu/hr)",'Emission Factors'!$C$57,IF(D1057="Commercial AC (&gt;=135,000k Btu/hr)",'Emission Factors'!$C$58,""))))))))</f>
        <v/>
      </c>
      <c r="P1057" s="209" t="str">
        <f t="shared" si="160"/>
        <v/>
      </c>
      <c r="Q1057" s="95"/>
      <c r="R1057" s="256"/>
      <c r="S1057" s="256"/>
      <c r="T1057" s="96"/>
      <c r="U1057" s="211" t="str">
        <f>IF(Q1057="Room AC (window/wall)",'Emission Factors'!$E$53,IF(AND(Q1057="Room AC (PTAC/PTHP)",ISBLANK(T1057)),"Error",IF(AND(Q1057="Room AC (PTAC/PTHP)",T1057&gt;0),T1057,IF(Q1057="Residential AC",'Emission Factors'!$E$55,IF(AND(Q1057="Residential HP",ISBLANK(T1057)),"Error",IF(AND(Q1057="Residential HP",T1057&gt;0),T1057,IF(Q1057="Commercial AC (&gt;=65k to &lt;135,000k Btu/hr)",'Emission Factors'!$E$57,IF(Q1057="Commercial AC (&gt;=135,000k Btu/hr)",'Emission Factors'!$E$58,""))))))))</f>
        <v/>
      </c>
      <c r="V1057" s="95"/>
      <c r="W1057" s="211" t="str">
        <f>IF(ISBLANK(V1057),"",VLOOKUP(V1057,'Emission Factors'!$C$81:$G$221,4,FALSE))</f>
        <v/>
      </c>
      <c r="X1057" s="210" t="str">
        <f>IF(Q1057="Room AC (window/wall)",'Emission Factors'!$F$53,IF(Q1057="Room AC (PTAC/PTHP)",'Emission Factors'!$F$54,IF(Q1057="Residential AC",'Emission Factors'!$F$55,IF(Q1057="Residential HP",'Emission Factors'!$F$56,IF(Q1057="Commercial AC (&gt;=65k to &lt;135,000k Btu/hr)",'Emission Factors'!$F$57,IF(Q1057="Commercial AC (&gt;=135,000k Btu/hr)",'Emission Factors'!$F$58,""))))))</f>
        <v/>
      </c>
      <c r="Y1057" s="211" t="str">
        <f>IF(Q1057="Room AC (window/wall)",'Emission Factors'!$G$53,IF(Q1057="Room AC (PTAC/PTHP)",'Emission Factors'!$G$54,IF(Q1057="Residential AC",'Emission Factors'!$G$55,IF(Q1057="Residential HP",'Emission Factors'!$G$56,IF(Q1057="Commercial AC (&gt;=65k to &lt;135,000k Btu/hr)",'Emission Factors'!$G$57,IF(Q1057="Commercial AC (&gt;=135,000k Btu/hr)",'Emission Factors'!$G$58,""))))))</f>
        <v/>
      </c>
      <c r="Z1057" s="96"/>
      <c r="AA1057" s="97" t="str">
        <f t="shared" si="161"/>
        <v/>
      </c>
      <c r="AB1057" s="97" t="str">
        <f t="shared" si="162"/>
        <v/>
      </c>
      <c r="AC1057" s="246" t="str">
        <f t="shared" si="163"/>
        <v/>
      </c>
      <c r="AD1057" s="97" t="str">
        <f t="shared" si="164"/>
        <v/>
      </c>
      <c r="AE1057" s="97" t="str">
        <f t="shared" si="165"/>
        <v/>
      </c>
      <c r="AF1057" s="252" t="str">
        <f t="shared" si="166"/>
        <v/>
      </c>
      <c r="AG1057" s="254" t="str">
        <f t="shared" si="167"/>
        <v/>
      </c>
      <c r="AH1057" s="248" t="str">
        <f t="shared" si="168"/>
        <v/>
      </c>
      <c r="AI1057" s="249" t="str">
        <f t="shared" si="169"/>
        <v/>
      </c>
    </row>
    <row r="1058" spans="2:35" x14ac:dyDescent="0.3">
      <c r="B1058" s="94"/>
      <c r="C1058" s="95"/>
      <c r="D1058" s="95"/>
      <c r="E1058" s="95"/>
      <c r="F1058" s="94"/>
      <c r="G1058" s="145"/>
      <c r="H1058" s="245"/>
      <c r="I1058" s="211" t="str">
        <f>IF(D1058="Room AC (window/wall)",'Emission Factors'!$E$53,IF(D1058="Room AC (PTAC/PTHP)",H1058,IF(D1058="Residential AC",'Emission Factors'!$E$55,IF(D1058="Residential HP",H1058,IF(D1058="Commercial AC (&gt;=65k to &lt;135,000k Btu/hr)",'Emission Factors'!$E$57,IF(D1058="Commercial AC (&gt;=135,000k Btu/hr)",'Emission Factors'!$E$58,""))))))</f>
        <v/>
      </c>
      <c r="J1058" s="96"/>
      <c r="K1058" s="211" t="str">
        <f>IF(ISBLANK(J1058),"",VLOOKUP(J1058,'Emission Factors'!$C$81:$G$221,4,FALSE))</f>
        <v/>
      </c>
      <c r="L1058" s="210" t="str">
        <f>IF(D1058="Room AC (window/wall)",'Emission Factors'!$F$53,IF(D1058="Room AC (PTAC/PTHP)",'Emission Factors'!$F$54,IF(D1058="Residential AC",'Emission Factors'!$F$55,IF(D1058="Residential HP",'Emission Factors'!$F$56,IF(D1058="Commercial AC (&gt;=65k to &lt;135,000k Btu/hr)",'Emission Factors'!$F$57,IF(D1058="Commercial AC (&gt;=135,000k Btu/hr)",'Emission Factors'!$F$58,""))))))</f>
        <v/>
      </c>
      <c r="M1058" s="211" t="str">
        <f>IF(D1058="Room AC (window/wall)",'Emission Factors'!$G$53,IF(D1058="Room AC (PTAC/PTHP)",'Emission Factors'!$G$54,IF(D1058="Residential AC",'Emission Factors'!$G$55,IF(D1058="Residential HP",'Emission Factors'!$G$56,IF(D1058="Commercial AC (&gt;=65k to &lt;135,000k Btu/hr)",'Emission Factors'!$G$57,IF(D1058="Commercial AC (&gt;=135,000k Btu/hr)",'Emission Factors'!$G$58,""))))))</f>
        <v/>
      </c>
      <c r="N1058" s="96"/>
      <c r="O1058" s="209" t="str">
        <f>IF(ISBLANK(D1058),"",(IF(D1058="Room AC (window/wall)",'Emission Factors'!$C$53,IF(D1058="Room AC (PTAC/PTHP)",'Emission Factors'!$C$54,IF(D1058="Residential AC",'Emission Factors'!$C$55,IF(D1058="Residential HP",'Emission Factors'!$C$56,IF(D1058="Commercial AC (&gt;=65k to &lt;135,000k Btu/hr)",'Emission Factors'!$C$57,IF(D1058="Commercial AC (&gt;=135,000k Btu/hr)",'Emission Factors'!$C$58,""))))))))</f>
        <v/>
      </c>
      <c r="P1058" s="209" t="str">
        <f t="shared" si="160"/>
        <v/>
      </c>
      <c r="Q1058" s="95"/>
      <c r="R1058" s="256"/>
      <c r="S1058" s="256"/>
      <c r="T1058" s="96"/>
      <c r="U1058" s="211" t="str">
        <f>IF(Q1058="Room AC (window/wall)",'Emission Factors'!$E$53,IF(AND(Q1058="Room AC (PTAC/PTHP)",ISBLANK(T1058)),"Error",IF(AND(Q1058="Room AC (PTAC/PTHP)",T1058&gt;0),T1058,IF(Q1058="Residential AC",'Emission Factors'!$E$55,IF(AND(Q1058="Residential HP",ISBLANK(T1058)),"Error",IF(AND(Q1058="Residential HP",T1058&gt;0),T1058,IF(Q1058="Commercial AC (&gt;=65k to &lt;135,000k Btu/hr)",'Emission Factors'!$E$57,IF(Q1058="Commercial AC (&gt;=135,000k Btu/hr)",'Emission Factors'!$E$58,""))))))))</f>
        <v/>
      </c>
      <c r="V1058" s="95"/>
      <c r="W1058" s="211" t="str">
        <f>IF(ISBLANK(V1058),"",VLOOKUP(V1058,'Emission Factors'!$C$81:$G$221,4,FALSE))</f>
        <v/>
      </c>
      <c r="X1058" s="210" t="str">
        <f>IF(Q1058="Room AC (window/wall)",'Emission Factors'!$F$53,IF(Q1058="Room AC (PTAC/PTHP)",'Emission Factors'!$F$54,IF(Q1058="Residential AC",'Emission Factors'!$F$55,IF(Q1058="Residential HP",'Emission Factors'!$F$56,IF(Q1058="Commercial AC (&gt;=65k to &lt;135,000k Btu/hr)",'Emission Factors'!$F$57,IF(Q1058="Commercial AC (&gt;=135,000k Btu/hr)",'Emission Factors'!$F$58,""))))))</f>
        <v/>
      </c>
      <c r="Y1058" s="211" t="str">
        <f>IF(Q1058="Room AC (window/wall)",'Emission Factors'!$G$53,IF(Q1058="Room AC (PTAC/PTHP)",'Emission Factors'!$G$54,IF(Q1058="Residential AC",'Emission Factors'!$G$55,IF(Q1058="Residential HP",'Emission Factors'!$G$56,IF(Q1058="Commercial AC (&gt;=65k to &lt;135,000k Btu/hr)",'Emission Factors'!$G$57,IF(Q1058="Commercial AC (&gt;=135,000k Btu/hr)",'Emission Factors'!$G$58,""))))))</f>
        <v/>
      </c>
      <c r="Z1058" s="96"/>
      <c r="AA1058" s="97" t="str">
        <f t="shared" si="161"/>
        <v/>
      </c>
      <c r="AB1058" s="97" t="str">
        <f t="shared" si="162"/>
        <v/>
      </c>
      <c r="AC1058" s="246" t="str">
        <f t="shared" si="163"/>
        <v/>
      </c>
      <c r="AD1058" s="97" t="str">
        <f t="shared" si="164"/>
        <v/>
      </c>
      <c r="AE1058" s="97" t="str">
        <f t="shared" si="165"/>
        <v/>
      </c>
      <c r="AF1058" s="252" t="str">
        <f t="shared" si="166"/>
        <v/>
      </c>
      <c r="AG1058" s="254" t="str">
        <f t="shared" si="167"/>
        <v/>
      </c>
      <c r="AH1058" s="248" t="str">
        <f t="shared" si="168"/>
        <v/>
      </c>
      <c r="AI1058" s="249" t="str">
        <f t="shared" si="169"/>
        <v/>
      </c>
    </row>
    <row r="1059" spans="2:35" x14ac:dyDescent="0.3">
      <c r="B1059" s="94"/>
      <c r="C1059" s="95"/>
      <c r="D1059" s="95"/>
      <c r="E1059" s="95"/>
      <c r="F1059" s="94"/>
      <c r="G1059" s="145"/>
      <c r="H1059" s="245"/>
      <c r="I1059" s="211" t="str">
        <f>IF(D1059="Room AC (window/wall)",'Emission Factors'!$E$53,IF(D1059="Room AC (PTAC/PTHP)",H1059,IF(D1059="Residential AC",'Emission Factors'!$E$55,IF(D1059="Residential HP",H1059,IF(D1059="Commercial AC (&gt;=65k to &lt;135,000k Btu/hr)",'Emission Factors'!$E$57,IF(D1059="Commercial AC (&gt;=135,000k Btu/hr)",'Emission Factors'!$E$58,""))))))</f>
        <v/>
      </c>
      <c r="J1059" s="96"/>
      <c r="K1059" s="211" t="str">
        <f>IF(ISBLANK(J1059),"",VLOOKUP(J1059,'Emission Factors'!$C$81:$G$221,4,FALSE))</f>
        <v/>
      </c>
      <c r="L1059" s="210" t="str">
        <f>IF(D1059="Room AC (window/wall)",'Emission Factors'!$F$53,IF(D1059="Room AC (PTAC/PTHP)",'Emission Factors'!$F$54,IF(D1059="Residential AC",'Emission Factors'!$F$55,IF(D1059="Residential HP",'Emission Factors'!$F$56,IF(D1059="Commercial AC (&gt;=65k to &lt;135,000k Btu/hr)",'Emission Factors'!$F$57,IF(D1059="Commercial AC (&gt;=135,000k Btu/hr)",'Emission Factors'!$F$58,""))))))</f>
        <v/>
      </c>
      <c r="M1059" s="211" t="str">
        <f>IF(D1059="Room AC (window/wall)",'Emission Factors'!$G$53,IF(D1059="Room AC (PTAC/PTHP)",'Emission Factors'!$G$54,IF(D1059="Residential AC",'Emission Factors'!$G$55,IF(D1059="Residential HP",'Emission Factors'!$G$56,IF(D1059="Commercial AC (&gt;=65k to &lt;135,000k Btu/hr)",'Emission Factors'!$G$57,IF(D1059="Commercial AC (&gt;=135,000k Btu/hr)",'Emission Factors'!$G$58,""))))))</f>
        <v/>
      </c>
      <c r="N1059" s="96"/>
      <c r="O1059" s="209" t="str">
        <f>IF(ISBLANK(D1059),"",(IF(D1059="Room AC (window/wall)",'Emission Factors'!$C$53,IF(D1059="Room AC (PTAC/PTHP)",'Emission Factors'!$C$54,IF(D1059="Residential AC",'Emission Factors'!$C$55,IF(D1059="Residential HP",'Emission Factors'!$C$56,IF(D1059="Commercial AC (&gt;=65k to &lt;135,000k Btu/hr)",'Emission Factors'!$C$57,IF(D1059="Commercial AC (&gt;=135,000k Btu/hr)",'Emission Factors'!$C$58,""))))))))</f>
        <v/>
      </c>
      <c r="P1059" s="209" t="str">
        <f t="shared" si="160"/>
        <v/>
      </c>
      <c r="Q1059" s="95"/>
      <c r="R1059" s="256"/>
      <c r="S1059" s="256"/>
      <c r="T1059" s="96"/>
      <c r="U1059" s="211" t="str">
        <f>IF(Q1059="Room AC (window/wall)",'Emission Factors'!$E$53,IF(AND(Q1059="Room AC (PTAC/PTHP)",ISBLANK(T1059)),"Error",IF(AND(Q1059="Room AC (PTAC/PTHP)",T1059&gt;0),T1059,IF(Q1059="Residential AC",'Emission Factors'!$E$55,IF(AND(Q1059="Residential HP",ISBLANK(T1059)),"Error",IF(AND(Q1059="Residential HP",T1059&gt;0),T1059,IF(Q1059="Commercial AC (&gt;=65k to &lt;135,000k Btu/hr)",'Emission Factors'!$E$57,IF(Q1059="Commercial AC (&gt;=135,000k Btu/hr)",'Emission Factors'!$E$58,""))))))))</f>
        <v/>
      </c>
      <c r="V1059" s="95"/>
      <c r="W1059" s="211" t="str">
        <f>IF(ISBLANK(V1059),"",VLOOKUP(V1059,'Emission Factors'!$C$81:$G$221,4,FALSE))</f>
        <v/>
      </c>
      <c r="X1059" s="210" t="str">
        <f>IF(Q1059="Room AC (window/wall)",'Emission Factors'!$F$53,IF(Q1059="Room AC (PTAC/PTHP)",'Emission Factors'!$F$54,IF(Q1059="Residential AC",'Emission Factors'!$F$55,IF(Q1059="Residential HP",'Emission Factors'!$F$56,IF(Q1059="Commercial AC (&gt;=65k to &lt;135,000k Btu/hr)",'Emission Factors'!$F$57,IF(Q1059="Commercial AC (&gt;=135,000k Btu/hr)",'Emission Factors'!$F$58,""))))))</f>
        <v/>
      </c>
      <c r="Y1059" s="211" t="str">
        <f>IF(Q1059="Room AC (window/wall)",'Emission Factors'!$G$53,IF(Q1059="Room AC (PTAC/PTHP)",'Emission Factors'!$G$54,IF(Q1059="Residential AC",'Emission Factors'!$G$55,IF(Q1059="Residential HP",'Emission Factors'!$G$56,IF(Q1059="Commercial AC (&gt;=65k to &lt;135,000k Btu/hr)",'Emission Factors'!$G$57,IF(Q1059="Commercial AC (&gt;=135,000k Btu/hr)",'Emission Factors'!$G$58,""))))))</f>
        <v/>
      </c>
      <c r="Z1059" s="96"/>
      <c r="AA1059" s="97" t="str">
        <f t="shared" si="161"/>
        <v/>
      </c>
      <c r="AB1059" s="97" t="str">
        <f t="shared" si="162"/>
        <v/>
      </c>
      <c r="AC1059" s="246" t="str">
        <f t="shared" si="163"/>
        <v/>
      </c>
      <c r="AD1059" s="97" t="str">
        <f t="shared" si="164"/>
        <v/>
      </c>
      <c r="AE1059" s="97" t="str">
        <f t="shared" si="165"/>
        <v/>
      </c>
      <c r="AF1059" s="252" t="str">
        <f t="shared" si="166"/>
        <v/>
      </c>
      <c r="AG1059" s="254" t="str">
        <f t="shared" si="167"/>
        <v/>
      </c>
      <c r="AH1059" s="248" t="str">
        <f t="shared" si="168"/>
        <v/>
      </c>
      <c r="AI1059" s="249" t="str">
        <f t="shared" si="169"/>
        <v/>
      </c>
    </row>
    <row r="1060" spans="2:35" x14ac:dyDescent="0.3">
      <c r="B1060" s="94"/>
      <c r="C1060" s="95"/>
      <c r="D1060" s="95"/>
      <c r="E1060" s="95"/>
      <c r="F1060" s="94"/>
      <c r="G1060" s="145"/>
      <c r="H1060" s="245"/>
      <c r="I1060" s="211" t="str">
        <f>IF(D1060="Room AC (window/wall)",'Emission Factors'!$E$53,IF(D1060="Room AC (PTAC/PTHP)",H1060,IF(D1060="Residential AC",'Emission Factors'!$E$55,IF(D1060="Residential HP",H1060,IF(D1060="Commercial AC (&gt;=65k to &lt;135,000k Btu/hr)",'Emission Factors'!$E$57,IF(D1060="Commercial AC (&gt;=135,000k Btu/hr)",'Emission Factors'!$E$58,""))))))</f>
        <v/>
      </c>
      <c r="J1060" s="96"/>
      <c r="K1060" s="211" t="str">
        <f>IF(ISBLANK(J1060),"",VLOOKUP(J1060,'Emission Factors'!$C$81:$G$221,4,FALSE))</f>
        <v/>
      </c>
      <c r="L1060" s="210" t="str">
        <f>IF(D1060="Room AC (window/wall)",'Emission Factors'!$F$53,IF(D1060="Room AC (PTAC/PTHP)",'Emission Factors'!$F$54,IF(D1060="Residential AC",'Emission Factors'!$F$55,IF(D1060="Residential HP",'Emission Factors'!$F$56,IF(D1060="Commercial AC (&gt;=65k to &lt;135,000k Btu/hr)",'Emission Factors'!$F$57,IF(D1060="Commercial AC (&gt;=135,000k Btu/hr)",'Emission Factors'!$F$58,""))))))</f>
        <v/>
      </c>
      <c r="M1060" s="211" t="str">
        <f>IF(D1060="Room AC (window/wall)",'Emission Factors'!$G$53,IF(D1060="Room AC (PTAC/PTHP)",'Emission Factors'!$G$54,IF(D1060="Residential AC",'Emission Factors'!$G$55,IF(D1060="Residential HP",'Emission Factors'!$G$56,IF(D1060="Commercial AC (&gt;=65k to &lt;135,000k Btu/hr)",'Emission Factors'!$G$57,IF(D1060="Commercial AC (&gt;=135,000k Btu/hr)",'Emission Factors'!$G$58,""))))))</f>
        <v/>
      </c>
      <c r="N1060" s="96"/>
      <c r="O1060" s="209" t="str">
        <f>IF(ISBLANK(D1060),"",(IF(D1060="Room AC (window/wall)",'Emission Factors'!$C$53,IF(D1060="Room AC (PTAC/PTHP)",'Emission Factors'!$C$54,IF(D1060="Residential AC",'Emission Factors'!$C$55,IF(D1060="Residential HP",'Emission Factors'!$C$56,IF(D1060="Commercial AC (&gt;=65k to &lt;135,000k Btu/hr)",'Emission Factors'!$C$57,IF(D1060="Commercial AC (&gt;=135,000k Btu/hr)",'Emission Factors'!$C$58,""))))))))</f>
        <v/>
      </c>
      <c r="P1060" s="209" t="str">
        <f t="shared" si="160"/>
        <v/>
      </c>
      <c r="Q1060" s="95"/>
      <c r="R1060" s="256"/>
      <c r="S1060" s="256"/>
      <c r="T1060" s="96"/>
      <c r="U1060" s="211" t="str">
        <f>IF(Q1060="Room AC (window/wall)",'Emission Factors'!$E$53,IF(AND(Q1060="Room AC (PTAC/PTHP)",ISBLANK(T1060)),"Error",IF(AND(Q1060="Room AC (PTAC/PTHP)",T1060&gt;0),T1060,IF(Q1060="Residential AC",'Emission Factors'!$E$55,IF(AND(Q1060="Residential HP",ISBLANK(T1060)),"Error",IF(AND(Q1060="Residential HP",T1060&gt;0),T1060,IF(Q1060="Commercial AC (&gt;=65k to &lt;135,000k Btu/hr)",'Emission Factors'!$E$57,IF(Q1060="Commercial AC (&gt;=135,000k Btu/hr)",'Emission Factors'!$E$58,""))))))))</f>
        <v/>
      </c>
      <c r="V1060" s="95"/>
      <c r="W1060" s="211" t="str">
        <f>IF(ISBLANK(V1060),"",VLOOKUP(V1060,'Emission Factors'!$C$81:$G$221,4,FALSE))</f>
        <v/>
      </c>
      <c r="X1060" s="210" t="str">
        <f>IF(Q1060="Room AC (window/wall)",'Emission Factors'!$F$53,IF(Q1060="Room AC (PTAC/PTHP)",'Emission Factors'!$F$54,IF(Q1060="Residential AC",'Emission Factors'!$F$55,IF(Q1060="Residential HP",'Emission Factors'!$F$56,IF(Q1060="Commercial AC (&gt;=65k to &lt;135,000k Btu/hr)",'Emission Factors'!$F$57,IF(Q1060="Commercial AC (&gt;=135,000k Btu/hr)",'Emission Factors'!$F$58,""))))))</f>
        <v/>
      </c>
      <c r="Y1060" s="211" t="str">
        <f>IF(Q1060="Room AC (window/wall)",'Emission Factors'!$G$53,IF(Q1060="Room AC (PTAC/PTHP)",'Emission Factors'!$G$54,IF(Q1060="Residential AC",'Emission Factors'!$G$55,IF(Q1060="Residential HP",'Emission Factors'!$G$56,IF(Q1060="Commercial AC (&gt;=65k to &lt;135,000k Btu/hr)",'Emission Factors'!$G$57,IF(Q1060="Commercial AC (&gt;=135,000k Btu/hr)",'Emission Factors'!$G$58,""))))))</f>
        <v/>
      </c>
      <c r="Z1060" s="96"/>
      <c r="AA1060" s="97" t="str">
        <f t="shared" si="161"/>
        <v/>
      </c>
      <c r="AB1060" s="97" t="str">
        <f t="shared" si="162"/>
        <v/>
      </c>
      <c r="AC1060" s="246" t="str">
        <f t="shared" si="163"/>
        <v/>
      </c>
      <c r="AD1060" s="97" t="str">
        <f t="shared" si="164"/>
        <v/>
      </c>
      <c r="AE1060" s="97" t="str">
        <f t="shared" si="165"/>
        <v/>
      </c>
      <c r="AF1060" s="252" t="str">
        <f t="shared" si="166"/>
        <v/>
      </c>
      <c r="AG1060" s="254" t="str">
        <f t="shared" si="167"/>
        <v/>
      </c>
      <c r="AH1060" s="248" t="str">
        <f t="shared" si="168"/>
        <v/>
      </c>
      <c r="AI1060" s="249" t="str">
        <f t="shared" si="169"/>
        <v/>
      </c>
    </row>
    <row r="1061" spans="2:35" x14ac:dyDescent="0.3">
      <c r="B1061" s="94"/>
      <c r="C1061" s="95"/>
      <c r="D1061" s="95"/>
      <c r="E1061" s="95"/>
      <c r="F1061" s="94"/>
      <c r="G1061" s="145"/>
      <c r="H1061" s="245"/>
      <c r="I1061" s="211" t="str">
        <f>IF(D1061="Room AC (window/wall)",'Emission Factors'!$E$53,IF(D1061="Room AC (PTAC/PTHP)",H1061,IF(D1061="Residential AC",'Emission Factors'!$E$55,IF(D1061="Residential HP",H1061,IF(D1061="Commercial AC (&gt;=65k to &lt;135,000k Btu/hr)",'Emission Factors'!$E$57,IF(D1061="Commercial AC (&gt;=135,000k Btu/hr)",'Emission Factors'!$E$58,""))))))</f>
        <v/>
      </c>
      <c r="J1061" s="96"/>
      <c r="K1061" s="211" t="str">
        <f>IF(ISBLANK(J1061),"",VLOOKUP(J1061,'Emission Factors'!$C$81:$G$221,4,FALSE))</f>
        <v/>
      </c>
      <c r="L1061" s="210" t="str">
        <f>IF(D1061="Room AC (window/wall)",'Emission Factors'!$F$53,IF(D1061="Room AC (PTAC/PTHP)",'Emission Factors'!$F$54,IF(D1061="Residential AC",'Emission Factors'!$F$55,IF(D1061="Residential HP",'Emission Factors'!$F$56,IF(D1061="Commercial AC (&gt;=65k to &lt;135,000k Btu/hr)",'Emission Factors'!$F$57,IF(D1061="Commercial AC (&gt;=135,000k Btu/hr)",'Emission Factors'!$F$58,""))))))</f>
        <v/>
      </c>
      <c r="M1061" s="211" t="str">
        <f>IF(D1061="Room AC (window/wall)",'Emission Factors'!$G$53,IF(D1061="Room AC (PTAC/PTHP)",'Emission Factors'!$G$54,IF(D1061="Residential AC",'Emission Factors'!$G$55,IF(D1061="Residential HP",'Emission Factors'!$G$56,IF(D1061="Commercial AC (&gt;=65k to &lt;135,000k Btu/hr)",'Emission Factors'!$G$57,IF(D1061="Commercial AC (&gt;=135,000k Btu/hr)",'Emission Factors'!$G$58,""))))))</f>
        <v/>
      </c>
      <c r="N1061" s="96"/>
      <c r="O1061" s="209" t="str">
        <f>IF(ISBLANK(D1061),"",(IF(D1061="Room AC (window/wall)",'Emission Factors'!$C$53,IF(D1061="Room AC (PTAC/PTHP)",'Emission Factors'!$C$54,IF(D1061="Residential AC",'Emission Factors'!$C$55,IF(D1061="Residential HP",'Emission Factors'!$C$56,IF(D1061="Commercial AC (&gt;=65k to &lt;135,000k Btu/hr)",'Emission Factors'!$C$57,IF(D1061="Commercial AC (&gt;=135,000k Btu/hr)",'Emission Factors'!$C$58,""))))))))</f>
        <v/>
      </c>
      <c r="P1061" s="209" t="str">
        <f t="shared" si="160"/>
        <v/>
      </c>
      <c r="Q1061" s="95"/>
      <c r="R1061" s="256"/>
      <c r="S1061" s="256"/>
      <c r="T1061" s="96"/>
      <c r="U1061" s="211" t="str">
        <f>IF(Q1061="Room AC (window/wall)",'Emission Factors'!$E$53,IF(AND(Q1061="Room AC (PTAC/PTHP)",ISBLANK(T1061)),"Error",IF(AND(Q1061="Room AC (PTAC/PTHP)",T1061&gt;0),T1061,IF(Q1061="Residential AC",'Emission Factors'!$E$55,IF(AND(Q1061="Residential HP",ISBLANK(T1061)),"Error",IF(AND(Q1061="Residential HP",T1061&gt;0),T1061,IF(Q1061="Commercial AC (&gt;=65k to &lt;135,000k Btu/hr)",'Emission Factors'!$E$57,IF(Q1061="Commercial AC (&gt;=135,000k Btu/hr)",'Emission Factors'!$E$58,""))))))))</f>
        <v/>
      </c>
      <c r="V1061" s="95"/>
      <c r="W1061" s="211" t="str">
        <f>IF(ISBLANK(V1061),"",VLOOKUP(V1061,'Emission Factors'!$C$81:$G$221,4,FALSE))</f>
        <v/>
      </c>
      <c r="X1061" s="210" t="str">
        <f>IF(Q1061="Room AC (window/wall)",'Emission Factors'!$F$53,IF(Q1061="Room AC (PTAC/PTHP)",'Emission Factors'!$F$54,IF(Q1061="Residential AC",'Emission Factors'!$F$55,IF(Q1061="Residential HP",'Emission Factors'!$F$56,IF(Q1061="Commercial AC (&gt;=65k to &lt;135,000k Btu/hr)",'Emission Factors'!$F$57,IF(Q1061="Commercial AC (&gt;=135,000k Btu/hr)",'Emission Factors'!$F$58,""))))))</f>
        <v/>
      </c>
      <c r="Y1061" s="211" t="str">
        <f>IF(Q1061="Room AC (window/wall)",'Emission Factors'!$G$53,IF(Q1061="Room AC (PTAC/PTHP)",'Emission Factors'!$G$54,IF(Q1061="Residential AC",'Emission Factors'!$G$55,IF(Q1061="Residential HP",'Emission Factors'!$G$56,IF(Q1061="Commercial AC (&gt;=65k to &lt;135,000k Btu/hr)",'Emission Factors'!$G$57,IF(Q1061="Commercial AC (&gt;=135,000k Btu/hr)",'Emission Factors'!$G$58,""))))))</f>
        <v/>
      </c>
      <c r="Z1061" s="96"/>
      <c r="AA1061" s="97" t="str">
        <f t="shared" si="161"/>
        <v/>
      </c>
      <c r="AB1061" s="97" t="str">
        <f t="shared" si="162"/>
        <v/>
      </c>
      <c r="AC1061" s="246" t="str">
        <f t="shared" si="163"/>
        <v/>
      </c>
      <c r="AD1061" s="97" t="str">
        <f t="shared" si="164"/>
        <v/>
      </c>
      <c r="AE1061" s="97" t="str">
        <f t="shared" si="165"/>
        <v/>
      </c>
      <c r="AF1061" s="252" t="str">
        <f t="shared" si="166"/>
        <v/>
      </c>
      <c r="AG1061" s="254" t="str">
        <f t="shared" si="167"/>
        <v/>
      </c>
      <c r="AH1061" s="248" t="str">
        <f t="shared" si="168"/>
        <v/>
      </c>
      <c r="AI1061" s="249" t="str">
        <f t="shared" si="169"/>
        <v/>
      </c>
    </row>
    <row r="1062" spans="2:35" x14ac:dyDescent="0.3">
      <c r="B1062" s="94"/>
      <c r="C1062" s="95"/>
      <c r="D1062" s="95"/>
      <c r="E1062" s="95"/>
      <c r="F1062" s="94"/>
      <c r="G1062" s="145"/>
      <c r="H1062" s="245"/>
      <c r="I1062" s="211" t="str">
        <f>IF(D1062="Room AC (window/wall)",'Emission Factors'!$E$53,IF(D1062="Room AC (PTAC/PTHP)",H1062,IF(D1062="Residential AC",'Emission Factors'!$E$55,IF(D1062="Residential HP",H1062,IF(D1062="Commercial AC (&gt;=65k to &lt;135,000k Btu/hr)",'Emission Factors'!$E$57,IF(D1062="Commercial AC (&gt;=135,000k Btu/hr)",'Emission Factors'!$E$58,""))))))</f>
        <v/>
      </c>
      <c r="J1062" s="96"/>
      <c r="K1062" s="211" t="str">
        <f>IF(ISBLANK(J1062),"",VLOOKUP(J1062,'Emission Factors'!$C$81:$G$221,4,FALSE))</f>
        <v/>
      </c>
      <c r="L1062" s="210" t="str">
        <f>IF(D1062="Room AC (window/wall)",'Emission Factors'!$F$53,IF(D1062="Room AC (PTAC/PTHP)",'Emission Factors'!$F$54,IF(D1062="Residential AC",'Emission Factors'!$F$55,IF(D1062="Residential HP",'Emission Factors'!$F$56,IF(D1062="Commercial AC (&gt;=65k to &lt;135,000k Btu/hr)",'Emission Factors'!$F$57,IF(D1062="Commercial AC (&gt;=135,000k Btu/hr)",'Emission Factors'!$F$58,""))))))</f>
        <v/>
      </c>
      <c r="M1062" s="211" t="str">
        <f>IF(D1062="Room AC (window/wall)",'Emission Factors'!$G$53,IF(D1062="Room AC (PTAC/PTHP)",'Emission Factors'!$G$54,IF(D1062="Residential AC",'Emission Factors'!$G$55,IF(D1062="Residential HP",'Emission Factors'!$G$56,IF(D1062="Commercial AC (&gt;=65k to &lt;135,000k Btu/hr)",'Emission Factors'!$G$57,IF(D1062="Commercial AC (&gt;=135,000k Btu/hr)",'Emission Factors'!$G$58,""))))))</f>
        <v/>
      </c>
      <c r="N1062" s="96"/>
      <c r="O1062" s="209" t="str">
        <f>IF(ISBLANK(D1062),"",(IF(D1062="Room AC (window/wall)",'Emission Factors'!$C$53,IF(D1062="Room AC (PTAC/PTHP)",'Emission Factors'!$C$54,IF(D1062="Residential AC",'Emission Factors'!$C$55,IF(D1062="Residential HP",'Emission Factors'!$C$56,IF(D1062="Commercial AC (&gt;=65k to &lt;135,000k Btu/hr)",'Emission Factors'!$C$57,IF(D1062="Commercial AC (&gt;=135,000k Btu/hr)",'Emission Factors'!$C$58,""))))))))</f>
        <v/>
      </c>
      <c r="P1062" s="209" t="str">
        <f t="shared" si="160"/>
        <v/>
      </c>
      <c r="Q1062" s="95"/>
      <c r="R1062" s="256"/>
      <c r="S1062" s="256"/>
      <c r="T1062" s="96"/>
      <c r="U1062" s="211" t="str">
        <f>IF(Q1062="Room AC (window/wall)",'Emission Factors'!$E$53,IF(AND(Q1062="Room AC (PTAC/PTHP)",ISBLANK(T1062)),"Error",IF(AND(Q1062="Room AC (PTAC/PTHP)",T1062&gt;0),T1062,IF(Q1062="Residential AC",'Emission Factors'!$E$55,IF(AND(Q1062="Residential HP",ISBLANK(T1062)),"Error",IF(AND(Q1062="Residential HP",T1062&gt;0),T1062,IF(Q1062="Commercial AC (&gt;=65k to &lt;135,000k Btu/hr)",'Emission Factors'!$E$57,IF(Q1062="Commercial AC (&gt;=135,000k Btu/hr)",'Emission Factors'!$E$58,""))))))))</f>
        <v/>
      </c>
      <c r="V1062" s="95"/>
      <c r="W1062" s="211" t="str">
        <f>IF(ISBLANK(V1062),"",VLOOKUP(V1062,'Emission Factors'!$C$81:$G$221,4,FALSE))</f>
        <v/>
      </c>
      <c r="X1062" s="210" t="str">
        <f>IF(Q1062="Room AC (window/wall)",'Emission Factors'!$F$53,IF(Q1062="Room AC (PTAC/PTHP)",'Emission Factors'!$F$54,IF(Q1062="Residential AC",'Emission Factors'!$F$55,IF(Q1062="Residential HP",'Emission Factors'!$F$56,IF(Q1062="Commercial AC (&gt;=65k to &lt;135,000k Btu/hr)",'Emission Factors'!$F$57,IF(Q1062="Commercial AC (&gt;=135,000k Btu/hr)",'Emission Factors'!$F$58,""))))))</f>
        <v/>
      </c>
      <c r="Y1062" s="211" t="str">
        <f>IF(Q1062="Room AC (window/wall)",'Emission Factors'!$G$53,IF(Q1062="Room AC (PTAC/PTHP)",'Emission Factors'!$G$54,IF(Q1062="Residential AC",'Emission Factors'!$G$55,IF(Q1062="Residential HP",'Emission Factors'!$G$56,IF(Q1062="Commercial AC (&gt;=65k to &lt;135,000k Btu/hr)",'Emission Factors'!$G$57,IF(Q1062="Commercial AC (&gt;=135,000k Btu/hr)",'Emission Factors'!$G$58,""))))))</f>
        <v/>
      </c>
      <c r="Z1062" s="96"/>
      <c r="AA1062" s="97" t="str">
        <f t="shared" si="161"/>
        <v/>
      </c>
      <c r="AB1062" s="97" t="str">
        <f t="shared" si="162"/>
        <v/>
      </c>
      <c r="AC1062" s="246" t="str">
        <f t="shared" si="163"/>
        <v/>
      </c>
      <c r="AD1062" s="97" t="str">
        <f t="shared" si="164"/>
        <v/>
      </c>
      <c r="AE1062" s="97" t="str">
        <f t="shared" si="165"/>
        <v/>
      </c>
      <c r="AF1062" s="252" t="str">
        <f t="shared" si="166"/>
        <v/>
      </c>
      <c r="AG1062" s="254" t="str">
        <f t="shared" si="167"/>
        <v/>
      </c>
      <c r="AH1062" s="248" t="str">
        <f t="shared" si="168"/>
        <v/>
      </c>
      <c r="AI1062" s="249" t="str">
        <f t="shared" si="169"/>
        <v/>
      </c>
    </row>
    <row r="1063" spans="2:35" x14ac:dyDescent="0.3">
      <c r="B1063" s="94"/>
      <c r="C1063" s="95"/>
      <c r="D1063" s="95"/>
      <c r="E1063" s="95"/>
      <c r="F1063" s="94"/>
      <c r="G1063" s="145"/>
      <c r="H1063" s="245"/>
      <c r="I1063" s="211" t="str">
        <f>IF(D1063="Room AC (window/wall)",'Emission Factors'!$E$53,IF(D1063="Room AC (PTAC/PTHP)",H1063,IF(D1063="Residential AC",'Emission Factors'!$E$55,IF(D1063="Residential HP",H1063,IF(D1063="Commercial AC (&gt;=65k to &lt;135,000k Btu/hr)",'Emission Factors'!$E$57,IF(D1063="Commercial AC (&gt;=135,000k Btu/hr)",'Emission Factors'!$E$58,""))))))</f>
        <v/>
      </c>
      <c r="J1063" s="96"/>
      <c r="K1063" s="211" t="str">
        <f>IF(ISBLANK(J1063),"",VLOOKUP(J1063,'Emission Factors'!$C$81:$G$221,4,FALSE))</f>
        <v/>
      </c>
      <c r="L1063" s="210" t="str">
        <f>IF(D1063="Room AC (window/wall)",'Emission Factors'!$F$53,IF(D1063="Room AC (PTAC/PTHP)",'Emission Factors'!$F$54,IF(D1063="Residential AC",'Emission Factors'!$F$55,IF(D1063="Residential HP",'Emission Factors'!$F$56,IF(D1063="Commercial AC (&gt;=65k to &lt;135,000k Btu/hr)",'Emission Factors'!$F$57,IF(D1063="Commercial AC (&gt;=135,000k Btu/hr)",'Emission Factors'!$F$58,""))))))</f>
        <v/>
      </c>
      <c r="M1063" s="211" t="str">
        <f>IF(D1063="Room AC (window/wall)",'Emission Factors'!$G$53,IF(D1063="Room AC (PTAC/PTHP)",'Emission Factors'!$G$54,IF(D1063="Residential AC",'Emission Factors'!$G$55,IF(D1063="Residential HP",'Emission Factors'!$G$56,IF(D1063="Commercial AC (&gt;=65k to &lt;135,000k Btu/hr)",'Emission Factors'!$G$57,IF(D1063="Commercial AC (&gt;=135,000k Btu/hr)",'Emission Factors'!$G$58,""))))))</f>
        <v/>
      </c>
      <c r="N1063" s="96"/>
      <c r="O1063" s="209" t="str">
        <f>IF(ISBLANK(D1063),"",(IF(D1063="Room AC (window/wall)",'Emission Factors'!$C$53,IF(D1063="Room AC (PTAC/PTHP)",'Emission Factors'!$C$54,IF(D1063="Residential AC",'Emission Factors'!$C$55,IF(D1063="Residential HP",'Emission Factors'!$C$56,IF(D1063="Commercial AC (&gt;=65k to &lt;135,000k Btu/hr)",'Emission Factors'!$C$57,IF(D1063="Commercial AC (&gt;=135,000k Btu/hr)",'Emission Factors'!$C$58,""))))))))</f>
        <v/>
      </c>
      <c r="P1063" s="209" t="str">
        <f t="shared" si="160"/>
        <v/>
      </c>
      <c r="Q1063" s="95"/>
      <c r="R1063" s="256"/>
      <c r="S1063" s="256"/>
      <c r="T1063" s="96"/>
      <c r="U1063" s="211" t="str">
        <f>IF(Q1063="Room AC (window/wall)",'Emission Factors'!$E$53,IF(AND(Q1063="Room AC (PTAC/PTHP)",ISBLANK(T1063)),"Error",IF(AND(Q1063="Room AC (PTAC/PTHP)",T1063&gt;0),T1063,IF(Q1063="Residential AC",'Emission Factors'!$E$55,IF(AND(Q1063="Residential HP",ISBLANK(T1063)),"Error",IF(AND(Q1063="Residential HP",T1063&gt;0),T1063,IF(Q1063="Commercial AC (&gt;=65k to &lt;135,000k Btu/hr)",'Emission Factors'!$E$57,IF(Q1063="Commercial AC (&gt;=135,000k Btu/hr)",'Emission Factors'!$E$58,""))))))))</f>
        <v/>
      </c>
      <c r="V1063" s="95"/>
      <c r="W1063" s="211" t="str">
        <f>IF(ISBLANK(V1063),"",VLOOKUP(V1063,'Emission Factors'!$C$81:$G$221,4,FALSE))</f>
        <v/>
      </c>
      <c r="X1063" s="210" t="str">
        <f>IF(Q1063="Room AC (window/wall)",'Emission Factors'!$F$53,IF(Q1063="Room AC (PTAC/PTHP)",'Emission Factors'!$F$54,IF(Q1063="Residential AC",'Emission Factors'!$F$55,IF(Q1063="Residential HP",'Emission Factors'!$F$56,IF(Q1063="Commercial AC (&gt;=65k to &lt;135,000k Btu/hr)",'Emission Factors'!$F$57,IF(Q1063="Commercial AC (&gt;=135,000k Btu/hr)",'Emission Factors'!$F$58,""))))))</f>
        <v/>
      </c>
      <c r="Y1063" s="211" t="str">
        <f>IF(Q1063="Room AC (window/wall)",'Emission Factors'!$G$53,IF(Q1063="Room AC (PTAC/PTHP)",'Emission Factors'!$G$54,IF(Q1063="Residential AC",'Emission Factors'!$G$55,IF(Q1063="Residential HP",'Emission Factors'!$G$56,IF(Q1063="Commercial AC (&gt;=65k to &lt;135,000k Btu/hr)",'Emission Factors'!$G$57,IF(Q1063="Commercial AC (&gt;=135,000k Btu/hr)",'Emission Factors'!$G$58,""))))))</f>
        <v/>
      </c>
      <c r="Z1063" s="96"/>
      <c r="AA1063" s="97" t="str">
        <f t="shared" si="161"/>
        <v/>
      </c>
      <c r="AB1063" s="97" t="str">
        <f t="shared" si="162"/>
        <v/>
      </c>
      <c r="AC1063" s="246" t="str">
        <f t="shared" si="163"/>
        <v/>
      </c>
      <c r="AD1063" s="97" t="str">
        <f t="shared" si="164"/>
        <v/>
      </c>
      <c r="AE1063" s="97" t="str">
        <f t="shared" si="165"/>
        <v/>
      </c>
      <c r="AF1063" s="252" t="str">
        <f t="shared" si="166"/>
        <v/>
      </c>
      <c r="AG1063" s="254" t="str">
        <f t="shared" si="167"/>
        <v/>
      </c>
      <c r="AH1063" s="248" t="str">
        <f t="shared" si="168"/>
        <v/>
      </c>
      <c r="AI1063" s="249" t="str">
        <f t="shared" si="169"/>
        <v/>
      </c>
    </row>
    <row r="1064" spans="2:35" x14ac:dyDescent="0.3">
      <c r="B1064" s="94"/>
      <c r="C1064" s="95"/>
      <c r="D1064" s="95"/>
      <c r="E1064" s="95"/>
      <c r="F1064" s="94"/>
      <c r="G1064" s="145"/>
      <c r="H1064" s="245"/>
      <c r="I1064" s="211" t="str">
        <f>IF(D1064="Room AC (window/wall)",'Emission Factors'!$E$53,IF(D1064="Room AC (PTAC/PTHP)",H1064,IF(D1064="Residential AC",'Emission Factors'!$E$55,IF(D1064="Residential HP",H1064,IF(D1064="Commercial AC (&gt;=65k to &lt;135,000k Btu/hr)",'Emission Factors'!$E$57,IF(D1064="Commercial AC (&gt;=135,000k Btu/hr)",'Emission Factors'!$E$58,""))))))</f>
        <v/>
      </c>
      <c r="J1064" s="96"/>
      <c r="K1064" s="211" t="str">
        <f>IF(ISBLANK(J1064),"",VLOOKUP(J1064,'Emission Factors'!$C$81:$G$221,4,FALSE))</f>
        <v/>
      </c>
      <c r="L1064" s="210" t="str">
        <f>IF(D1064="Room AC (window/wall)",'Emission Factors'!$F$53,IF(D1064="Room AC (PTAC/PTHP)",'Emission Factors'!$F$54,IF(D1064="Residential AC",'Emission Factors'!$F$55,IF(D1064="Residential HP",'Emission Factors'!$F$56,IF(D1064="Commercial AC (&gt;=65k to &lt;135,000k Btu/hr)",'Emission Factors'!$F$57,IF(D1064="Commercial AC (&gt;=135,000k Btu/hr)",'Emission Factors'!$F$58,""))))))</f>
        <v/>
      </c>
      <c r="M1064" s="211" t="str">
        <f>IF(D1064="Room AC (window/wall)",'Emission Factors'!$G$53,IF(D1064="Room AC (PTAC/PTHP)",'Emission Factors'!$G$54,IF(D1064="Residential AC",'Emission Factors'!$G$55,IF(D1064="Residential HP",'Emission Factors'!$G$56,IF(D1064="Commercial AC (&gt;=65k to &lt;135,000k Btu/hr)",'Emission Factors'!$G$57,IF(D1064="Commercial AC (&gt;=135,000k Btu/hr)",'Emission Factors'!$G$58,""))))))</f>
        <v/>
      </c>
      <c r="N1064" s="96"/>
      <c r="O1064" s="209" t="str">
        <f>IF(ISBLANK(D1064),"",(IF(D1064="Room AC (window/wall)",'Emission Factors'!$C$53,IF(D1064="Room AC (PTAC/PTHP)",'Emission Factors'!$C$54,IF(D1064="Residential AC",'Emission Factors'!$C$55,IF(D1064="Residential HP",'Emission Factors'!$C$56,IF(D1064="Commercial AC (&gt;=65k to &lt;135,000k Btu/hr)",'Emission Factors'!$C$57,IF(D1064="Commercial AC (&gt;=135,000k Btu/hr)",'Emission Factors'!$C$58,""))))))))</f>
        <v/>
      </c>
      <c r="P1064" s="209" t="str">
        <f t="shared" si="160"/>
        <v/>
      </c>
      <c r="Q1064" s="95"/>
      <c r="R1064" s="256"/>
      <c r="S1064" s="256"/>
      <c r="T1064" s="96"/>
      <c r="U1064" s="211" t="str">
        <f>IF(Q1064="Room AC (window/wall)",'Emission Factors'!$E$53,IF(AND(Q1064="Room AC (PTAC/PTHP)",ISBLANK(T1064)),"Error",IF(AND(Q1064="Room AC (PTAC/PTHP)",T1064&gt;0),T1064,IF(Q1064="Residential AC",'Emission Factors'!$E$55,IF(AND(Q1064="Residential HP",ISBLANK(T1064)),"Error",IF(AND(Q1064="Residential HP",T1064&gt;0),T1064,IF(Q1064="Commercial AC (&gt;=65k to &lt;135,000k Btu/hr)",'Emission Factors'!$E$57,IF(Q1064="Commercial AC (&gt;=135,000k Btu/hr)",'Emission Factors'!$E$58,""))))))))</f>
        <v/>
      </c>
      <c r="V1064" s="95"/>
      <c r="W1064" s="211" t="str">
        <f>IF(ISBLANK(V1064),"",VLOOKUP(V1064,'Emission Factors'!$C$81:$G$221,4,FALSE))</f>
        <v/>
      </c>
      <c r="X1064" s="210" t="str">
        <f>IF(Q1064="Room AC (window/wall)",'Emission Factors'!$F$53,IF(Q1064="Room AC (PTAC/PTHP)",'Emission Factors'!$F$54,IF(Q1064="Residential AC",'Emission Factors'!$F$55,IF(Q1064="Residential HP",'Emission Factors'!$F$56,IF(Q1064="Commercial AC (&gt;=65k to &lt;135,000k Btu/hr)",'Emission Factors'!$F$57,IF(Q1064="Commercial AC (&gt;=135,000k Btu/hr)",'Emission Factors'!$F$58,""))))))</f>
        <v/>
      </c>
      <c r="Y1064" s="211" t="str">
        <f>IF(Q1064="Room AC (window/wall)",'Emission Factors'!$G$53,IF(Q1064="Room AC (PTAC/PTHP)",'Emission Factors'!$G$54,IF(Q1064="Residential AC",'Emission Factors'!$G$55,IF(Q1064="Residential HP",'Emission Factors'!$G$56,IF(Q1064="Commercial AC (&gt;=65k to &lt;135,000k Btu/hr)",'Emission Factors'!$G$57,IF(Q1064="Commercial AC (&gt;=135,000k Btu/hr)",'Emission Factors'!$G$58,""))))))</f>
        <v/>
      </c>
      <c r="Z1064" s="96"/>
      <c r="AA1064" s="97" t="str">
        <f t="shared" si="161"/>
        <v/>
      </c>
      <c r="AB1064" s="97" t="str">
        <f t="shared" si="162"/>
        <v/>
      </c>
      <c r="AC1064" s="246" t="str">
        <f t="shared" si="163"/>
        <v/>
      </c>
      <c r="AD1064" s="97" t="str">
        <f t="shared" si="164"/>
        <v/>
      </c>
      <c r="AE1064" s="97" t="str">
        <f t="shared" si="165"/>
        <v/>
      </c>
      <c r="AF1064" s="252" t="str">
        <f t="shared" si="166"/>
        <v/>
      </c>
      <c r="AG1064" s="254" t="str">
        <f t="shared" si="167"/>
        <v/>
      </c>
      <c r="AH1064" s="248" t="str">
        <f t="shared" si="168"/>
        <v/>
      </c>
      <c r="AI1064" s="249" t="str">
        <f t="shared" si="169"/>
        <v/>
      </c>
    </row>
    <row r="1065" spans="2:35" x14ac:dyDescent="0.3">
      <c r="B1065" s="94"/>
      <c r="C1065" s="95"/>
      <c r="D1065" s="95"/>
      <c r="E1065" s="95"/>
      <c r="F1065" s="94"/>
      <c r="G1065" s="145"/>
      <c r="H1065" s="245"/>
      <c r="I1065" s="211" t="str">
        <f>IF(D1065="Room AC (window/wall)",'Emission Factors'!$E$53,IF(D1065="Room AC (PTAC/PTHP)",H1065,IF(D1065="Residential AC",'Emission Factors'!$E$55,IF(D1065="Residential HP",H1065,IF(D1065="Commercial AC (&gt;=65k to &lt;135,000k Btu/hr)",'Emission Factors'!$E$57,IF(D1065="Commercial AC (&gt;=135,000k Btu/hr)",'Emission Factors'!$E$58,""))))))</f>
        <v/>
      </c>
      <c r="J1065" s="96"/>
      <c r="K1065" s="211" t="str">
        <f>IF(ISBLANK(J1065),"",VLOOKUP(J1065,'Emission Factors'!$C$81:$G$221,4,FALSE))</f>
        <v/>
      </c>
      <c r="L1065" s="210" t="str">
        <f>IF(D1065="Room AC (window/wall)",'Emission Factors'!$F$53,IF(D1065="Room AC (PTAC/PTHP)",'Emission Factors'!$F$54,IF(D1065="Residential AC",'Emission Factors'!$F$55,IF(D1065="Residential HP",'Emission Factors'!$F$56,IF(D1065="Commercial AC (&gt;=65k to &lt;135,000k Btu/hr)",'Emission Factors'!$F$57,IF(D1065="Commercial AC (&gt;=135,000k Btu/hr)",'Emission Factors'!$F$58,""))))))</f>
        <v/>
      </c>
      <c r="M1065" s="211" t="str">
        <f>IF(D1065="Room AC (window/wall)",'Emission Factors'!$G$53,IF(D1065="Room AC (PTAC/PTHP)",'Emission Factors'!$G$54,IF(D1065="Residential AC",'Emission Factors'!$G$55,IF(D1065="Residential HP",'Emission Factors'!$G$56,IF(D1065="Commercial AC (&gt;=65k to &lt;135,000k Btu/hr)",'Emission Factors'!$G$57,IF(D1065="Commercial AC (&gt;=135,000k Btu/hr)",'Emission Factors'!$G$58,""))))))</f>
        <v/>
      </c>
      <c r="N1065" s="96"/>
      <c r="O1065" s="209" t="str">
        <f>IF(ISBLANK(D1065),"",(IF(D1065="Room AC (window/wall)",'Emission Factors'!$C$53,IF(D1065="Room AC (PTAC/PTHP)",'Emission Factors'!$C$54,IF(D1065="Residential AC",'Emission Factors'!$C$55,IF(D1065="Residential HP",'Emission Factors'!$C$56,IF(D1065="Commercial AC (&gt;=65k to &lt;135,000k Btu/hr)",'Emission Factors'!$C$57,IF(D1065="Commercial AC (&gt;=135,000k Btu/hr)",'Emission Factors'!$C$58,""))))))))</f>
        <v/>
      </c>
      <c r="P1065" s="209" t="str">
        <f t="shared" si="160"/>
        <v/>
      </c>
      <c r="Q1065" s="95"/>
      <c r="R1065" s="256"/>
      <c r="S1065" s="256"/>
      <c r="T1065" s="96"/>
      <c r="U1065" s="211" t="str">
        <f>IF(Q1065="Room AC (window/wall)",'Emission Factors'!$E$53,IF(AND(Q1065="Room AC (PTAC/PTHP)",ISBLANK(T1065)),"Error",IF(AND(Q1065="Room AC (PTAC/PTHP)",T1065&gt;0),T1065,IF(Q1065="Residential AC",'Emission Factors'!$E$55,IF(AND(Q1065="Residential HP",ISBLANK(T1065)),"Error",IF(AND(Q1065="Residential HP",T1065&gt;0),T1065,IF(Q1065="Commercial AC (&gt;=65k to &lt;135,000k Btu/hr)",'Emission Factors'!$E$57,IF(Q1065="Commercial AC (&gt;=135,000k Btu/hr)",'Emission Factors'!$E$58,""))))))))</f>
        <v/>
      </c>
      <c r="V1065" s="95"/>
      <c r="W1065" s="211" t="str">
        <f>IF(ISBLANK(V1065),"",VLOOKUP(V1065,'Emission Factors'!$C$81:$G$221,4,FALSE))</f>
        <v/>
      </c>
      <c r="X1065" s="210" t="str">
        <f>IF(Q1065="Room AC (window/wall)",'Emission Factors'!$F$53,IF(Q1065="Room AC (PTAC/PTHP)",'Emission Factors'!$F$54,IF(Q1065="Residential AC",'Emission Factors'!$F$55,IF(Q1065="Residential HP",'Emission Factors'!$F$56,IF(Q1065="Commercial AC (&gt;=65k to &lt;135,000k Btu/hr)",'Emission Factors'!$F$57,IF(Q1065="Commercial AC (&gt;=135,000k Btu/hr)",'Emission Factors'!$F$58,""))))))</f>
        <v/>
      </c>
      <c r="Y1065" s="211" t="str">
        <f>IF(Q1065="Room AC (window/wall)",'Emission Factors'!$G$53,IF(Q1065="Room AC (PTAC/PTHP)",'Emission Factors'!$G$54,IF(Q1065="Residential AC",'Emission Factors'!$G$55,IF(Q1065="Residential HP",'Emission Factors'!$G$56,IF(Q1065="Commercial AC (&gt;=65k to &lt;135,000k Btu/hr)",'Emission Factors'!$G$57,IF(Q1065="Commercial AC (&gt;=135,000k Btu/hr)",'Emission Factors'!$G$58,""))))))</f>
        <v/>
      </c>
      <c r="Z1065" s="96"/>
      <c r="AA1065" s="97" t="str">
        <f t="shared" si="161"/>
        <v/>
      </c>
      <c r="AB1065" s="97" t="str">
        <f t="shared" si="162"/>
        <v/>
      </c>
      <c r="AC1065" s="246" t="str">
        <f t="shared" si="163"/>
        <v/>
      </c>
      <c r="AD1065" s="97" t="str">
        <f t="shared" si="164"/>
        <v/>
      </c>
      <c r="AE1065" s="97" t="str">
        <f t="shared" si="165"/>
        <v/>
      </c>
      <c r="AF1065" s="252" t="str">
        <f t="shared" si="166"/>
        <v/>
      </c>
      <c r="AG1065" s="254" t="str">
        <f t="shared" si="167"/>
        <v/>
      </c>
      <c r="AH1065" s="248" t="str">
        <f t="shared" si="168"/>
        <v/>
      </c>
      <c r="AI1065" s="249" t="str">
        <f t="shared" si="169"/>
        <v/>
      </c>
    </row>
    <row r="1066" spans="2:35" x14ac:dyDescent="0.3">
      <c r="B1066" s="94"/>
      <c r="C1066" s="95"/>
      <c r="D1066" s="95"/>
      <c r="E1066" s="95"/>
      <c r="F1066" s="94"/>
      <c r="G1066" s="145"/>
      <c r="H1066" s="245"/>
      <c r="I1066" s="211" t="str">
        <f>IF(D1066="Room AC (window/wall)",'Emission Factors'!$E$53,IF(D1066="Room AC (PTAC/PTHP)",H1066,IF(D1066="Residential AC",'Emission Factors'!$E$55,IF(D1066="Residential HP",H1066,IF(D1066="Commercial AC (&gt;=65k to &lt;135,000k Btu/hr)",'Emission Factors'!$E$57,IF(D1066="Commercial AC (&gt;=135,000k Btu/hr)",'Emission Factors'!$E$58,""))))))</f>
        <v/>
      </c>
      <c r="J1066" s="96"/>
      <c r="K1066" s="211" t="str">
        <f>IF(ISBLANK(J1066),"",VLOOKUP(J1066,'Emission Factors'!$C$81:$G$221,4,FALSE))</f>
        <v/>
      </c>
      <c r="L1066" s="210" t="str">
        <f>IF(D1066="Room AC (window/wall)",'Emission Factors'!$F$53,IF(D1066="Room AC (PTAC/PTHP)",'Emission Factors'!$F$54,IF(D1066="Residential AC",'Emission Factors'!$F$55,IF(D1066="Residential HP",'Emission Factors'!$F$56,IF(D1066="Commercial AC (&gt;=65k to &lt;135,000k Btu/hr)",'Emission Factors'!$F$57,IF(D1066="Commercial AC (&gt;=135,000k Btu/hr)",'Emission Factors'!$F$58,""))))))</f>
        <v/>
      </c>
      <c r="M1066" s="211" t="str">
        <f>IF(D1066="Room AC (window/wall)",'Emission Factors'!$G$53,IF(D1066="Room AC (PTAC/PTHP)",'Emission Factors'!$G$54,IF(D1066="Residential AC",'Emission Factors'!$G$55,IF(D1066="Residential HP",'Emission Factors'!$G$56,IF(D1066="Commercial AC (&gt;=65k to &lt;135,000k Btu/hr)",'Emission Factors'!$G$57,IF(D1066="Commercial AC (&gt;=135,000k Btu/hr)",'Emission Factors'!$G$58,""))))))</f>
        <v/>
      </c>
      <c r="N1066" s="96"/>
      <c r="O1066" s="209" t="str">
        <f>IF(ISBLANK(D1066),"",(IF(D1066="Room AC (window/wall)",'Emission Factors'!$C$53,IF(D1066="Room AC (PTAC/PTHP)",'Emission Factors'!$C$54,IF(D1066="Residential AC",'Emission Factors'!$C$55,IF(D1066="Residential HP",'Emission Factors'!$C$56,IF(D1066="Commercial AC (&gt;=65k to &lt;135,000k Btu/hr)",'Emission Factors'!$C$57,IF(D1066="Commercial AC (&gt;=135,000k Btu/hr)",'Emission Factors'!$C$58,""))))))))</f>
        <v/>
      </c>
      <c r="P1066" s="209" t="str">
        <f t="shared" si="160"/>
        <v/>
      </c>
      <c r="Q1066" s="95"/>
      <c r="R1066" s="256"/>
      <c r="S1066" s="256"/>
      <c r="T1066" s="96"/>
      <c r="U1066" s="211" t="str">
        <f>IF(Q1066="Room AC (window/wall)",'Emission Factors'!$E$53,IF(AND(Q1066="Room AC (PTAC/PTHP)",ISBLANK(T1066)),"Error",IF(AND(Q1066="Room AC (PTAC/PTHP)",T1066&gt;0),T1066,IF(Q1066="Residential AC",'Emission Factors'!$E$55,IF(AND(Q1066="Residential HP",ISBLANK(T1066)),"Error",IF(AND(Q1066="Residential HP",T1066&gt;0),T1066,IF(Q1066="Commercial AC (&gt;=65k to &lt;135,000k Btu/hr)",'Emission Factors'!$E$57,IF(Q1066="Commercial AC (&gt;=135,000k Btu/hr)",'Emission Factors'!$E$58,""))))))))</f>
        <v/>
      </c>
      <c r="V1066" s="95"/>
      <c r="W1066" s="211" t="str">
        <f>IF(ISBLANK(V1066),"",VLOOKUP(V1066,'Emission Factors'!$C$81:$G$221,4,FALSE))</f>
        <v/>
      </c>
      <c r="X1066" s="210" t="str">
        <f>IF(Q1066="Room AC (window/wall)",'Emission Factors'!$F$53,IF(Q1066="Room AC (PTAC/PTHP)",'Emission Factors'!$F$54,IF(Q1066="Residential AC",'Emission Factors'!$F$55,IF(Q1066="Residential HP",'Emission Factors'!$F$56,IF(Q1066="Commercial AC (&gt;=65k to &lt;135,000k Btu/hr)",'Emission Factors'!$F$57,IF(Q1066="Commercial AC (&gt;=135,000k Btu/hr)",'Emission Factors'!$F$58,""))))))</f>
        <v/>
      </c>
      <c r="Y1066" s="211" t="str">
        <f>IF(Q1066="Room AC (window/wall)",'Emission Factors'!$G$53,IF(Q1066="Room AC (PTAC/PTHP)",'Emission Factors'!$G$54,IF(Q1066="Residential AC",'Emission Factors'!$G$55,IF(Q1066="Residential HP",'Emission Factors'!$G$56,IF(Q1066="Commercial AC (&gt;=65k to &lt;135,000k Btu/hr)",'Emission Factors'!$G$57,IF(Q1066="Commercial AC (&gt;=135,000k Btu/hr)",'Emission Factors'!$G$58,""))))))</f>
        <v/>
      </c>
      <c r="Z1066" s="96"/>
      <c r="AA1066" s="97" t="str">
        <f t="shared" si="161"/>
        <v/>
      </c>
      <c r="AB1066" s="97" t="str">
        <f t="shared" si="162"/>
        <v/>
      </c>
      <c r="AC1066" s="246" t="str">
        <f t="shared" si="163"/>
        <v/>
      </c>
      <c r="AD1066" s="97" t="str">
        <f t="shared" si="164"/>
        <v/>
      </c>
      <c r="AE1066" s="97" t="str">
        <f t="shared" si="165"/>
        <v/>
      </c>
      <c r="AF1066" s="252" t="str">
        <f t="shared" si="166"/>
        <v/>
      </c>
      <c r="AG1066" s="254" t="str">
        <f t="shared" si="167"/>
        <v/>
      </c>
      <c r="AH1066" s="248" t="str">
        <f t="shared" si="168"/>
        <v/>
      </c>
      <c r="AI1066" s="249" t="str">
        <f t="shared" si="169"/>
        <v/>
      </c>
    </row>
    <row r="1067" spans="2:35" x14ac:dyDescent="0.3">
      <c r="B1067" s="94"/>
      <c r="C1067" s="95"/>
      <c r="D1067" s="95"/>
      <c r="E1067" s="95"/>
      <c r="F1067" s="94"/>
      <c r="G1067" s="145"/>
      <c r="H1067" s="245"/>
      <c r="I1067" s="211" t="str">
        <f>IF(D1067="Room AC (window/wall)",'Emission Factors'!$E$53,IF(D1067="Room AC (PTAC/PTHP)",H1067,IF(D1067="Residential AC",'Emission Factors'!$E$55,IF(D1067="Residential HP",H1067,IF(D1067="Commercial AC (&gt;=65k to &lt;135,000k Btu/hr)",'Emission Factors'!$E$57,IF(D1067="Commercial AC (&gt;=135,000k Btu/hr)",'Emission Factors'!$E$58,""))))))</f>
        <v/>
      </c>
      <c r="J1067" s="96"/>
      <c r="K1067" s="211" t="str">
        <f>IF(ISBLANK(J1067),"",VLOOKUP(J1067,'Emission Factors'!$C$81:$G$221,4,FALSE))</f>
        <v/>
      </c>
      <c r="L1067" s="210" t="str">
        <f>IF(D1067="Room AC (window/wall)",'Emission Factors'!$F$53,IF(D1067="Room AC (PTAC/PTHP)",'Emission Factors'!$F$54,IF(D1067="Residential AC",'Emission Factors'!$F$55,IF(D1067="Residential HP",'Emission Factors'!$F$56,IF(D1067="Commercial AC (&gt;=65k to &lt;135,000k Btu/hr)",'Emission Factors'!$F$57,IF(D1067="Commercial AC (&gt;=135,000k Btu/hr)",'Emission Factors'!$F$58,""))))))</f>
        <v/>
      </c>
      <c r="M1067" s="211" t="str">
        <f>IF(D1067="Room AC (window/wall)",'Emission Factors'!$G$53,IF(D1067="Room AC (PTAC/PTHP)",'Emission Factors'!$G$54,IF(D1067="Residential AC",'Emission Factors'!$G$55,IF(D1067="Residential HP",'Emission Factors'!$G$56,IF(D1067="Commercial AC (&gt;=65k to &lt;135,000k Btu/hr)",'Emission Factors'!$G$57,IF(D1067="Commercial AC (&gt;=135,000k Btu/hr)",'Emission Factors'!$G$58,""))))))</f>
        <v/>
      </c>
      <c r="N1067" s="96"/>
      <c r="O1067" s="209" t="str">
        <f>IF(ISBLANK(D1067),"",(IF(D1067="Room AC (window/wall)",'Emission Factors'!$C$53,IF(D1067="Room AC (PTAC/PTHP)",'Emission Factors'!$C$54,IF(D1067="Residential AC",'Emission Factors'!$C$55,IF(D1067="Residential HP",'Emission Factors'!$C$56,IF(D1067="Commercial AC (&gt;=65k to &lt;135,000k Btu/hr)",'Emission Factors'!$C$57,IF(D1067="Commercial AC (&gt;=135,000k Btu/hr)",'Emission Factors'!$C$58,""))))))))</f>
        <v/>
      </c>
      <c r="P1067" s="209" t="str">
        <f t="shared" si="160"/>
        <v/>
      </c>
      <c r="Q1067" s="95"/>
      <c r="R1067" s="256"/>
      <c r="S1067" s="256"/>
      <c r="T1067" s="96"/>
      <c r="U1067" s="211" t="str">
        <f>IF(Q1067="Room AC (window/wall)",'Emission Factors'!$E$53,IF(AND(Q1067="Room AC (PTAC/PTHP)",ISBLANK(T1067)),"Error",IF(AND(Q1067="Room AC (PTAC/PTHP)",T1067&gt;0),T1067,IF(Q1067="Residential AC",'Emission Factors'!$E$55,IF(AND(Q1067="Residential HP",ISBLANK(T1067)),"Error",IF(AND(Q1067="Residential HP",T1067&gt;0),T1067,IF(Q1067="Commercial AC (&gt;=65k to &lt;135,000k Btu/hr)",'Emission Factors'!$E$57,IF(Q1067="Commercial AC (&gt;=135,000k Btu/hr)",'Emission Factors'!$E$58,""))))))))</f>
        <v/>
      </c>
      <c r="V1067" s="95"/>
      <c r="W1067" s="211" t="str">
        <f>IF(ISBLANK(V1067),"",VLOOKUP(V1067,'Emission Factors'!$C$81:$G$221,4,FALSE))</f>
        <v/>
      </c>
      <c r="X1067" s="210" t="str">
        <f>IF(Q1067="Room AC (window/wall)",'Emission Factors'!$F$53,IF(Q1067="Room AC (PTAC/PTHP)",'Emission Factors'!$F$54,IF(Q1067="Residential AC",'Emission Factors'!$F$55,IF(Q1067="Residential HP",'Emission Factors'!$F$56,IF(Q1067="Commercial AC (&gt;=65k to &lt;135,000k Btu/hr)",'Emission Factors'!$F$57,IF(Q1067="Commercial AC (&gt;=135,000k Btu/hr)",'Emission Factors'!$F$58,""))))))</f>
        <v/>
      </c>
      <c r="Y1067" s="211" t="str">
        <f>IF(Q1067="Room AC (window/wall)",'Emission Factors'!$G$53,IF(Q1067="Room AC (PTAC/PTHP)",'Emission Factors'!$G$54,IF(Q1067="Residential AC",'Emission Factors'!$G$55,IF(Q1067="Residential HP",'Emission Factors'!$G$56,IF(Q1067="Commercial AC (&gt;=65k to &lt;135,000k Btu/hr)",'Emission Factors'!$G$57,IF(Q1067="Commercial AC (&gt;=135,000k Btu/hr)",'Emission Factors'!$G$58,""))))))</f>
        <v/>
      </c>
      <c r="Z1067" s="96"/>
      <c r="AA1067" s="97" t="str">
        <f t="shared" si="161"/>
        <v/>
      </c>
      <c r="AB1067" s="97" t="str">
        <f t="shared" si="162"/>
        <v/>
      </c>
      <c r="AC1067" s="246" t="str">
        <f t="shared" si="163"/>
        <v/>
      </c>
      <c r="AD1067" s="97" t="str">
        <f t="shared" si="164"/>
        <v/>
      </c>
      <c r="AE1067" s="97" t="str">
        <f t="shared" si="165"/>
        <v/>
      </c>
      <c r="AF1067" s="252" t="str">
        <f t="shared" si="166"/>
        <v/>
      </c>
      <c r="AG1067" s="254" t="str">
        <f t="shared" si="167"/>
        <v/>
      </c>
      <c r="AH1067" s="248" t="str">
        <f t="shared" si="168"/>
        <v/>
      </c>
      <c r="AI1067" s="249" t="str">
        <f t="shared" si="169"/>
        <v/>
      </c>
    </row>
    <row r="1068" spans="2:35" x14ac:dyDescent="0.3">
      <c r="B1068" s="94"/>
      <c r="C1068" s="95"/>
      <c r="D1068" s="95"/>
      <c r="E1068" s="95"/>
      <c r="F1068" s="94"/>
      <c r="G1068" s="145"/>
      <c r="H1068" s="245"/>
      <c r="I1068" s="211" t="str">
        <f>IF(D1068="Room AC (window/wall)",'Emission Factors'!$E$53,IF(D1068="Room AC (PTAC/PTHP)",H1068,IF(D1068="Residential AC",'Emission Factors'!$E$55,IF(D1068="Residential HP",H1068,IF(D1068="Commercial AC (&gt;=65k to &lt;135,000k Btu/hr)",'Emission Factors'!$E$57,IF(D1068="Commercial AC (&gt;=135,000k Btu/hr)",'Emission Factors'!$E$58,""))))))</f>
        <v/>
      </c>
      <c r="J1068" s="96"/>
      <c r="K1068" s="211" t="str">
        <f>IF(ISBLANK(J1068),"",VLOOKUP(J1068,'Emission Factors'!$C$81:$G$221,4,FALSE))</f>
        <v/>
      </c>
      <c r="L1068" s="210" t="str">
        <f>IF(D1068="Room AC (window/wall)",'Emission Factors'!$F$53,IF(D1068="Room AC (PTAC/PTHP)",'Emission Factors'!$F$54,IF(D1068="Residential AC",'Emission Factors'!$F$55,IF(D1068="Residential HP",'Emission Factors'!$F$56,IF(D1068="Commercial AC (&gt;=65k to &lt;135,000k Btu/hr)",'Emission Factors'!$F$57,IF(D1068="Commercial AC (&gt;=135,000k Btu/hr)",'Emission Factors'!$F$58,""))))))</f>
        <v/>
      </c>
      <c r="M1068" s="211" t="str">
        <f>IF(D1068="Room AC (window/wall)",'Emission Factors'!$G$53,IF(D1068="Room AC (PTAC/PTHP)",'Emission Factors'!$G$54,IF(D1068="Residential AC",'Emission Factors'!$G$55,IF(D1068="Residential HP",'Emission Factors'!$G$56,IF(D1068="Commercial AC (&gt;=65k to &lt;135,000k Btu/hr)",'Emission Factors'!$G$57,IF(D1068="Commercial AC (&gt;=135,000k Btu/hr)",'Emission Factors'!$G$58,""))))))</f>
        <v/>
      </c>
      <c r="N1068" s="96"/>
      <c r="O1068" s="209" t="str">
        <f>IF(ISBLANK(D1068),"",(IF(D1068="Room AC (window/wall)",'Emission Factors'!$C$53,IF(D1068="Room AC (PTAC/PTHP)",'Emission Factors'!$C$54,IF(D1068="Residential AC",'Emission Factors'!$C$55,IF(D1068="Residential HP",'Emission Factors'!$C$56,IF(D1068="Commercial AC (&gt;=65k to &lt;135,000k Btu/hr)",'Emission Factors'!$C$57,IF(D1068="Commercial AC (&gt;=135,000k Btu/hr)",'Emission Factors'!$C$58,""))))))))</f>
        <v/>
      </c>
      <c r="P1068" s="209" t="str">
        <f t="shared" si="160"/>
        <v/>
      </c>
      <c r="Q1068" s="95"/>
      <c r="R1068" s="256"/>
      <c r="S1068" s="256"/>
      <c r="T1068" s="96"/>
      <c r="U1068" s="211" t="str">
        <f>IF(Q1068="Room AC (window/wall)",'Emission Factors'!$E$53,IF(AND(Q1068="Room AC (PTAC/PTHP)",ISBLANK(T1068)),"Error",IF(AND(Q1068="Room AC (PTAC/PTHP)",T1068&gt;0),T1068,IF(Q1068="Residential AC",'Emission Factors'!$E$55,IF(AND(Q1068="Residential HP",ISBLANK(T1068)),"Error",IF(AND(Q1068="Residential HP",T1068&gt;0),T1068,IF(Q1068="Commercial AC (&gt;=65k to &lt;135,000k Btu/hr)",'Emission Factors'!$E$57,IF(Q1068="Commercial AC (&gt;=135,000k Btu/hr)",'Emission Factors'!$E$58,""))))))))</f>
        <v/>
      </c>
      <c r="V1068" s="95"/>
      <c r="W1068" s="211" t="str">
        <f>IF(ISBLANK(V1068),"",VLOOKUP(V1068,'Emission Factors'!$C$81:$G$221,4,FALSE))</f>
        <v/>
      </c>
      <c r="X1068" s="210" t="str">
        <f>IF(Q1068="Room AC (window/wall)",'Emission Factors'!$F$53,IF(Q1068="Room AC (PTAC/PTHP)",'Emission Factors'!$F$54,IF(Q1068="Residential AC",'Emission Factors'!$F$55,IF(Q1068="Residential HP",'Emission Factors'!$F$56,IF(Q1068="Commercial AC (&gt;=65k to &lt;135,000k Btu/hr)",'Emission Factors'!$F$57,IF(Q1068="Commercial AC (&gt;=135,000k Btu/hr)",'Emission Factors'!$F$58,""))))))</f>
        <v/>
      </c>
      <c r="Y1068" s="211" t="str">
        <f>IF(Q1068="Room AC (window/wall)",'Emission Factors'!$G$53,IF(Q1068="Room AC (PTAC/PTHP)",'Emission Factors'!$G$54,IF(Q1068="Residential AC",'Emission Factors'!$G$55,IF(Q1068="Residential HP",'Emission Factors'!$G$56,IF(Q1068="Commercial AC (&gt;=65k to &lt;135,000k Btu/hr)",'Emission Factors'!$G$57,IF(Q1068="Commercial AC (&gt;=135,000k Btu/hr)",'Emission Factors'!$G$58,""))))))</f>
        <v/>
      </c>
      <c r="Z1068" s="96"/>
      <c r="AA1068" s="97" t="str">
        <f t="shared" si="161"/>
        <v/>
      </c>
      <c r="AB1068" s="97" t="str">
        <f t="shared" si="162"/>
        <v/>
      </c>
      <c r="AC1068" s="246" t="str">
        <f t="shared" si="163"/>
        <v/>
      </c>
      <c r="AD1068" s="97" t="str">
        <f t="shared" si="164"/>
        <v/>
      </c>
      <c r="AE1068" s="97" t="str">
        <f t="shared" si="165"/>
        <v/>
      </c>
      <c r="AF1068" s="252" t="str">
        <f t="shared" si="166"/>
        <v/>
      </c>
      <c r="AG1068" s="254" t="str">
        <f t="shared" si="167"/>
        <v/>
      </c>
      <c r="AH1068" s="248" t="str">
        <f t="shared" si="168"/>
        <v/>
      </c>
      <c r="AI1068" s="249" t="str">
        <f t="shared" si="169"/>
        <v/>
      </c>
    </row>
    <row r="1069" spans="2:35" x14ac:dyDescent="0.3">
      <c r="B1069" s="94"/>
      <c r="C1069" s="95"/>
      <c r="D1069" s="95"/>
      <c r="E1069" s="95"/>
      <c r="F1069" s="94"/>
      <c r="G1069" s="145"/>
      <c r="H1069" s="245"/>
      <c r="I1069" s="211" t="str">
        <f>IF(D1069="Room AC (window/wall)",'Emission Factors'!$E$53,IF(D1069="Room AC (PTAC/PTHP)",H1069,IF(D1069="Residential AC",'Emission Factors'!$E$55,IF(D1069="Residential HP",H1069,IF(D1069="Commercial AC (&gt;=65k to &lt;135,000k Btu/hr)",'Emission Factors'!$E$57,IF(D1069="Commercial AC (&gt;=135,000k Btu/hr)",'Emission Factors'!$E$58,""))))))</f>
        <v/>
      </c>
      <c r="J1069" s="96"/>
      <c r="K1069" s="211" t="str">
        <f>IF(ISBLANK(J1069),"",VLOOKUP(J1069,'Emission Factors'!$C$81:$G$221,4,FALSE))</f>
        <v/>
      </c>
      <c r="L1069" s="210" t="str">
        <f>IF(D1069="Room AC (window/wall)",'Emission Factors'!$F$53,IF(D1069="Room AC (PTAC/PTHP)",'Emission Factors'!$F$54,IF(D1069="Residential AC",'Emission Factors'!$F$55,IF(D1069="Residential HP",'Emission Factors'!$F$56,IF(D1069="Commercial AC (&gt;=65k to &lt;135,000k Btu/hr)",'Emission Factors'!$F$57,IF(D1069="Commercial AC (&gt;=135,000k Btu/hr)",'Emission Factors'!$F$58,""))))))</f>
        <v/>
      </c>
      <c r="M1069" s="211" t="str">
        <f>IF(D1069="Room AC (window/wall)",'Emission Factors'!$G$53,IF(D1069="Room AC (PTAC/PTHP)",'Emission Factors'!$G$54,IF(D1069="Residential AC",'Emission Factors'!$G$55,IF(D1069="Residential HP",'Emission Factors'!$G$56,IF(D1069="Commercial AC (&gt;=65k to &lt;135,000k Btu/hr)",'Emission Factors'!$G$57,IF(D1069="Commercial AC (&gt;=135,000k Btu/hr)",'Emission Factors'!$G$58,""))))))</f>
        <v/>
      </c>
      <c r="N1069" s="96"/>
      <c r="O1069" s="209" t="str">
        <f>IF(ISBLANK(D1069),"",(IF(D1069="Room AC (window/wall)",'Emission Factors'!$C$53,IF(D1069="Room AC (PTAC/PTHP)",'Emission Factors'!$C$54,IF(D1069="Residential AC",'Emission Factors'!$C$55,IF(D1069="Residential HP",'Emission Factors'!$C$56,IF(D1069="Commercial AC (&gt;=65k to &lt;135,000k Btu/hr)",'Emission Factors'!$C$57,IF(D1069="Commercial AC (&gt;=135,000k Btu/hr)",'Emission Factors'!$C$58,""))))))))</f>
        <v/>
      </c>
      <c r="P1069" s="209" t="str">
        <f t="shared" si="160"/>
        <v/>
      </c>
      <c r="Q1069" s="95"/>
      <c r="R1069" s="256"/>
      <c r="S1069" s="256"/>
      <c r="T1069" s="96"/>
      <c r="U1069" s="211" t="str">
        <f>IF(Q1069="Room AC (window/wall)",'Emission Factors'!$E$53,IF(AND(Q1069="Room AC (PTAC/PTHP)",ISBLANK(T1069)),"Error",IF(AND(Q1069="Room AC (PTAC/PTHP)",T1069&gt;0),T1069,IF(Q1069="Residential AC",'Emission Factors'!$E$55,IF(AND(Q1069="Residential HP",ISBLANK(T1069)),"Error",IF(AND(Q1069="Residential HP",T1069&gt;0),T1069,IF(Q1069="Commercial AC (&gt;=65k to &lt;135,000k Btu/hr)",'Emission Factors'!$E$57,IF(Q1069="Commercial AC (&gt;=135,000k Btu/hr)",'Emission Factors'!$E$58,""))))))))</f>
        <v/>
      </c>
      <c r="V1069" s="95"/>
      <c r="W1069" s="211" t="str">
        <f>IF(ISBLANK(V1069),"",VLOOKUP(V1069,'Emission Factors'!$C$81:$G$221,4,FALSE))</f>
        <v/>
      </c>
      <c r="X1069" s="210" t="str">
        <f>IF(Q1069="Room AC (window/wall)",'Emission Factors'!$F$53,IF(Q1069="Room AC (PTAC/PTHP)",'Emission Factors'!$F$54,IF(Q1069="Residential AC",'Emission Factors'!$F$55,IF(Q1069="Residential HP",'Emission Factors'!$F$56,IF(Q1069="Commercial AC (&gt;=65k to &lt;135,000k Btu/hr)",'Emission Factors'!$F$57,IF(Q1069="Commercial AC (&gt;=135,000k Btu/hr)",'Emission Factors'!$F$58,""))))))</f>
        <v/>
      </c>
      <c r="Y1069" s="211" t="str">
        <f>IF(Q1069="Room AC (window/wall)",'Emission Factors'!$G$53,IF(Q1069="Room AC (PTAC/PTHP)",'Emission Factors'!$G$54,IF(Q1069="Residential AC",'Emission Factors'!$G$55,IF(Q1069="Residential HP",'Emission Factors'!$G$56,IF(Q1069="Commercial AC (&gt;=65k to &lt;135,000k Btu/hr)",'Emission Factors'!$G$57,IF(Q1069="Commercial AC (&gt;=135,000k Btu/hr)",'Emission Factors'!$G$58,""))))))</f>
        <v/>
      </c>
      <c r="Z1069" s="96"/>
      <c r="AA1069" s="97" t="str">
        <f t="shared" si="161"/>
        <v/>
      </c>
      <c r="AB1069" s="97" t="str">
        <f t="shared" si="162"/>
        <v/>
      </c>
      <c r="AC1069" s="246" t="str">
        <f t="shared" si="163"/>
        <v/>
      </c>
      <c r="AD1069" s="97" t="str">
        <f t="shared" si="164"/>
        <v/>
      </c>
      <c r="AE1069" s="97" t="str">
        <f t="shared" si="165"/>
        <v/>
      </c>
      <c r="AF1069" s="252" t="str">
        <f t="shared" si="166"/>
        <v/>
      </c>
      <c r="AG1069" s="254" t="str">
        <f t="shared" si="167"/>
        <v/>
      </c>
      <c r="AH1069" s="248" t="str">
        <f t="shared" si="168"/>
        <v/>
      </c>
      <c r="AI1069" s="249" t="str">
        <f t="shared" si="169"/>
        <v/>
      </c>
    </row>
    <row r="1070" spans="2:35" x14ac:dyDescent="0.3">
      <c r="B1070" s="94"/>
      <c r="C1070" s="95"/>
      <c r="D1070" s="95"/>
      <c r="E1070" s="95"/>
      <c r="F1070" s="94"/>
      <c r="G1070" s="145"/>
      <c r="H1070" s="245"/>
      <c r="I1070" s="211" t="str">
        <f>IF(D1070="Room AC (window/wall)",'Emission Factors'!$E$53,IF(D1070="Room AC (PTAC/PTHP)",H1070,IF(D1070="Residential AC",'Emission Factors'!$E$55,IF(D1070="Residential HP",H1070,IF(D1070="Commercial AC (&gt;=65k to &lt;135,000k Btu/hr)",'Emission Factors'!$E$57,IF(D1070="Commercial AC (&gt;=135,000k Btu/hr)",'Emission Factors'!$E$58,""))))))</f>
        <v/>
      </c>
      <c r="J1070" s="96"/>
      <c r="K1070" s="211" t="str">
        <f>IF(ISBLANK(J1070),"",VLOOKUP(J1070,'Emission Factors'!$C$81:$G$221,4,FALSE))</f>
        <v/>
      </c>
      <c r="L1070" s="210" t="str">
        <f>IF(D1070="Room AC (window/wall)",'Emission Factors'!$F$53,IF(D1070="Room AC (PTAC/PTHP)",'Emission Factors'!$F$54,IF(D1070="Residential AC",'Emission Factors'!$F$55,IF(D1070="Residential HP",'Emission Factors'!$F$56,IF(D1070="Commercial AC (&gt;=65k to &lt;135,000k Btu/hr)",'Emission Factors'!$F$57,IF(D1070="Commercial AC (&gt;=135,000k Btu/hr)",'Emission Factors'!$F$58,""))))))</f>
        <v/>
      </c>
      <c r="M1070" s="211" t="str">
        <f>IF(D1070="Room AC (window/wall)",'Emission Factors'!$G$53,IF(D1070="Room AC (PTAC/PTHP)",'Emission Factors'!$G$54,IF(D1070="Residential AC",'Emission Factors'!$G$55,IF(D1070="Residential HP",'Emission Factors'!$G$56,IF(D1070="Commercial AC (&gt;=65k to &lt;135,000k Btu/hr)",'Emission Factors'!$G$57,IF(D1070="Commercial AC (&gt;=135,000k Btu/hr)",'Emission Factors'!$G$58,""))))))</f>
        <v/>
      </c>
      <c r="N1070" s="96"/>
      <c r="O1070" s="209" t="str">
        <f>IF(ISBLANK(D1070),"",(IF(D1070="Room AC (window/wall)",'Emission Factors'!$C$53,IF(D1070="Room AC (PTAC/PTHP)",'Emission Factors'!$C$54,IF(D1070="Residential AC",'Emission Factors'!$C$55,IF(D1070="Residential HP",'Emission Factors'!$C$56,IF(D1070="Commercial AC (&gt;=65k to &lt;135,000k Btu/hr)",'Emission Factors'!$C$57,IF(D1070="Commercial AC (&gt;=135,000k Btu/hr)",'Emission Factors'!$C$58,""))))))))</f>
        <v/>
      </c>
      <c r="P1070" s="209" t="str">
        <f t="shared" si="160"/>
        <v/>
      </c>
      <c r="Q1070" s="95"/>
      <c r="R1070" s="256"/>
      <c r="S1070" s="256"/>
      <c r="T1070" s="96"/>
      <c r="U1070" s="211" t="str">
        <f>IF(Q1070="Room AC (window/wall)",'Emission Factors'!$E$53,IF(AND(Q1070="Room AC (PTAC/PTHP)",ISBLANK(T1070)),"Error",IF(AND(Q1070="Room AC (PTAC/PTHP)",T1070&gt;0),T1070,IF(Q1070="Residential AC",'Emission Factors'!$E$55,IF(AND(Q1070="Residential HP",ISBLANK(T1070)),"Error",IF(AND(Q1070="Residential HP",T1070&gt;0),T1070,IF(Q1070="Commercial AC (&gt;=65k to &lt;135,000k Btu/hr)",'Emission Factors'!$E$57,IF(Q1070="Commercial AC (&gt;=135,000k Btu/hr)",'Emission Factors'!$E$58,""))))))))</f>
        <v/>
      </c>
      <c r="V1070" s="95"/>
      <c r="W1070" s="211" t="str">
        <f>IF(ISBLANK(V1070),"",VLOOKUP(V1070,'Emission Factors'!$C$81:$G$221,4,FALSE))</f>
        <v/>
      </c>
      <c r="X1070" s="210" t="str">
        <f>IF(Q1070="Room AC (window/wall)",'Emission Factors'!$F$53,IF(Q1070="Room AC (PTAC/PTHP)",'Emission Factors'!$F$54,IF(Q1070="Residential AC",'Emission Factors'!$F$55,IF(Q1070="Residential HP",'Emission Factors'!$F$56,IF(Q1070="Commercial AC (&gt;=65k to &lt;135,000k Btu/hr)",'Emission Factors'!$F$57,IF(Q1070="Commercial AC (&gt;=135,000k Btu/hr)",'Emission Factors'!$F$58,""))))))</f>
        <v/>
      </c>
      <c r="Y1070" s="211" t="str">
        <f>IF(Q1070="Room AC (window/wall)",'Emission Factors'!$G$53,IF(Q1070="Room AC (PTAC/PTHP)",'Emission Factors'!$G$54,IF(Q1070="Residential AC",'Emission Factors'!$G$55,IF(Q1070="Residential HP",'Emission Factors'!$G$56,IF(Q1070="Commercial AC (&gt;=65k to &lt;135,000k Btu/hr)",'Emission Factors'!$G$57,IF(Q1070="Commercial AC (&gt;=135,000k Btu/hr)",'Emission Factors'!$G$58,""))))))</f>
        <v/>
      </c>
      <c r="Z1070" s="96"/>
      <c r="AA1070" s="97" t="str">
        <f t="shared" si="161"/>
        <v/>
      </c>
      <c r="AB1070" s="97" t="str">
        <f t="shared" si="162"/>
        <v/>
      </c>
      <c r="AC1070" s="246" t="str">
        <f t="shared" si="163"/>
        <v/>
      </c>
      <c r="AD1070" s="97" t="str">
        <f t="shared" si="164"/>
        <v/>
      </c>
      <c r="AE1070" s="97" t="str">
        <f t="shared" si="165"/>
        <v/>
      </c>
      <c r="AF1070" s="252" t="str">
        <f t="shared" si="166"/>
        <v/>
      </c>
      <c r="AG1070" s="254" t="str">
        <f t="shared" si="167"/>
        <v/>
      </c>
      <c r="AH1070" s="248" t="str">
        <f t="shared" si="168"/>
        <v/>
      </c>
      <c r="AI1070" s="249" t="str">
        <f t="shared" si="169"/>
        <v/>
      </c>
    </row>
    <row r="1071" spans="2:35" x14ac:dyDescent="0.3">
      <c r="B1071" s="94"/>
      <c r="C1071" s="95"/>
      <c r="D1071" s="95"/>
      <c r="E1071" s="95"/>
      <c r="F1071" s="94"/>
      <c r="G1071" s="145"/>
      <c r="H1071" s="245"/>
      <c r="I1071" s="211" t="str">
        <f>IF(D1071="Room AC (window/wall)",'Emission Factors'!$E$53,IF(D1071="Room AC (PTAC/PTHP)",H1071,IF(D1071="Residential AC",'Emission Factors'!$E$55,IF(D1071="Residential HP",H1071,IF(D1071="Commercial AC (&gt;=65k to &lt;135,000k Btu/hr)",'Emission Factors'!$E$57,IF(D1071="Commercial AC (&gt;=135,000k Btu/hr)",'Emission Factors'!$E$58,""))))))</f>
        <v/>
      </c>
      <c r="J1071" s="96"/>
      <c r="K1071" s="211" t="str">
        <f>IF(ISBLANK(J1071),"",VLOOKUP(J1071,'Emission Factors'!$C$81:$G$221,4,FALSE))</f>
        <v/>
      </c>
      <c r="L1071" s="210" t="str">
        <f>IF(D1071="Room AC (window/wall)",'Emission Factors'!$F$53,IF(D1071="Room AC (PTAC/PTHP)",'Emission Factors'!$F$54,IF(D1071="Residential AC",'Emission Factors'!$F$55,IF(D1071="Residential HP",'Emission Factors'!$F$56,IF(D1071="Commercial AC (&gt;=65k to &lt;135,000k Btu/hr)",'Emission Factors'!$F$57,IF(D1071="Commercial AC (&gt;=135,000k Btu/hr)",'Emission Factors'!$F$58,""))))))</f>
        <v/>
      </c>
      <c r="M1071" s="211" t="str">
        <f>IF(D1071="Room AC (window/wall)",'Emission Factors'!$G$53,IF(D1071="Room AC (PTAC/PTHP)",'Emission Factors'!$G$54,IF(D1071="Residential AC",'Emission Factors'!$G$55,IF(D1071="Residential HP",'Emission Factors'!$G$56,IF(D1071="Commercial AC (&gt;=65k to &lt;135,000k Btu/hr)",'Emission Factors'!$G$57,IF(D1071="Commercial AC (&gt;=135,000k Btu/hr)",'Emission Factors'!$G$58,""))))))</f>
        <v/>
      </c>
      <c r="N1071" s="96"/>
      <c r="O1071" s="209" t="str">
        <f>IF(ISBLANK(D1071),"",(IF(D1071="Room AC (window/wall)",'Emission Factors'!$C$53,IF(D1071="Room AC (PTAC/PTHP)",'Emission Factors'!$C$54,IF(D1071="Residential AC",'Emission Factors'!$C$55,IF(D1071="Residential HP",'Emission Factors'!$C$56,IF(D1071="Commercial AC (&gt;=65k to &lt;135,000k Btu/hr)",'Emission Factors'!$C$57,IF(D1071="Commercial AC (&gt;=135,000k Btu/hr)",'Emission Factors'!$C$58,""))))))))</f>
        <v/>
      </c>
      <c r="P1071" s="209" t="str">
        <f t="shared" si="160"/>
        <v/>
      </c>
      <c r="Q1071" s="95"/>
      <c r="R1071" s="256"/>
      <c r="S1071" s="256"/>
      <c r="T1071" s="96"/>
      <c r="U1071" s="211" t="str">
        <f>IF(Q1071="Room AC (window/wall)",'Emission Factors'!$E$53,IF(AND(Q1071="Room AC (PTAC/PTHP)",ISBLANK(T1071)),"Error",IF(AND(Q1071="Room AC (PTAC/PTHP)",T1071&gt;0),T1071,IF(Q1071="Residential AC",'Emission Factors'!$E$55,IF(AND(Q1071="Residential HP",ISBLANK(T1071)),"Error",IF(AND(Q1071="Residential HP",T1071&gt;0),T1071,IF(Q1071="Commercial AC (&gt;=65k to &lt;135,000k Btu/hr)",'Emission Factors'!$E$57,IF(Q1071="Commercial AC (&gt;=135,000k Btu/hr)",'Emission Factors'!$E$58,""))))))))</f>
        <v/>
      </c>
      <c r="V1071" s="95"/>
      <c r="W1071" s="211" t="str">
        <f>IF(ISBLANK(V1071),"",VLOOKUP(V1071,'Emission Factors'!$C$81:$G$221,4,FALSE))</f>
        <v/>
      </c>
      <c r="X1071" s="210" t="str">
        <f>IF(Q1071="Room AC (window/wall)",'Emission Factors'!$F$53,IF(Q1071="Room AC (PTAC/PTHP)",'Emission Factors'!$F$54,IF(Q1071="Residential AC",'Emission Factors'!$F$55,IF(Q1071="Residential HP",'Emission Factors'!$F$56,IF(Q1071="Commercial AC (&gt;=65k to &lt;135,000k Btu/hr)",'Emission Factors'!$F$57,IF(Q1071="Commercial AC (&gt;=135,000k Btu/hr)",'Emission Factors'!$F$58,""))))))</f>
        <v/>
      </c>
      <c r="Y1071" s="211" t="str">
        <f>IF(Q1071="Room AC (window/wall)",'Emission Factors'!$G$53,IF(Q1071="Room AC (PTAC/PTHP)",'Emission Factors'!$G$54,IF(Q1071="Residential AC",'Emission Factors'!$G$55,IF(Q1071="Residential HP",'Emission Factors'!$G$56,IF(Q1071="Commercial AC (&gt;=65k to &lt;135,000k Btu/hr)",'Emission Factors'!$G$57,IF(Q1071="Commercial AC (&gt;=135,000k Btu/hr)",'Emission Factors'!$G$58,""))))))</f>
        <v/>
      </c>
      <c r="Z1071" s="96"/>
      <c r="AA1071" s="97" t="str">
        <f t="shared" si="161"/>
        <v/>
      </c>
      <c r="AB1071" s="97" t="str">
        <f t="shared" si="162"/>
        <v/>
      </c>
      <c r="AC1071" s="246" t="str">
        <f t="shared" si="163"/>
        <v/>
      </c>
      <c r="AD1071" s="97" t="str">
        <f t="shared" si="164"/>
        <v/>
      </c>
      <c r="AE1071" s="97" t="str">
        <f t="shared" si="165"/>
        <v/>
      </c>
      <c r="AF1071" s="252" t="str">
        <f t="shared" si="166"/>
        <v/>
      </c>
      <c r="AG1071" s="254" t="str">
        <f t="shared" si="167"/>
        <v/>
      </c>
      <c r="AH1071" s="248" t="str">
        <f t="shared" si="168"/>
        <v/>
      </c>
      <c r="AI1071" s="249" t="str">
        <f t="shared" si="169"/>
        <v/>
      </c>
    </row>
    <row r="1072" spans="2:35" x14ac:dyDescent="0.3">
      <c r="B1072" s="94"/>
      <c r="C1072" s="95"/>
      <c r="D1072" s="95"/>
      <c r="E1072" s="95"/>
      <c r="F1072" s="94"/>
      <c r="G1072" s="145"/>
      <c r="H1072" s="245"/>
      <c r="I1072" s="211" t="str">
        <f>IF(D1072="Room AC (window/wall)",'Emission Factors'!$E$53,IF(D1072="Room AC (PTAC/PTHP)",H1072,IF(D1072="Residential AC",'Emission Factors'!$E$55,IF(D1072="Residential HP",H1072,IF(D1072="Commercial AC (&gt;=65k to &lt;135,000k Btu/hr)",'Emission Factors'!$E$57,IF(D1072="Commercial AC (&gt;=135,000k Btu/hr)",'Emission Factors'!$E$58,""))))))</f>
        <v/>
      </c>
      <c r="J1072" s="96"/>
      <c r="K1072" s="211" t="str">
        <f>IF(ISBLANK(J1072),"",VLOOKUP(J1072,'Emission Factors'!$C$81:$G$221,4,FALSE))</f>
        <v/>
      </c>
      <c r="L1072" s="210" t="str">
        <f>IF(D1072="Room AC (window/wall)",'Emission Factors'!$F$53,IF(D1072="Room AC (PTAC/PTHP)",'Emission Factors'!$F$54,IF(D1072="Residential AC",'Emission Factors'!$F$55,IF(D1072="Residential HP",'Emission Factors'!$F$56,IF(D1072="Commercial AC (&gt;=65k to &lt;135,000k Btu/hr)",'Emission Factors'!$F$57,IF(D1072="Commercial AC (&gt;=135,000k Btu/hr)",'Emission Factors'!$F$58,""))))))</f>
        <v/>
      </c>
      <c r="M1072" s="211" t="str">
        <f>IF(D1072="Room AC (window/wall)",'Emission Factors'!$G$53,IF(D1072="Room AC (PTAC/PTHP)",'Emission Factors'!$G$54,IF(D1072="Residential AC",'Emission Factors'!$G$55,IF(D1072="Residential HP",'Emission Factors'!$G$56,IF(D1072="Commercial AC (&gt;=65k to &lt;135,000k Btu/hr)",'Emission Factors'!$G$57,IF(D1072="Commercial AC (&gt;=135,000k Btu/hr)",'Emission Factors'!$G$58,""))))))</f>
        <v/>
      </c>
      <c r="N1072" s="96"/>
      <c r="O1072" s="209" t="str">
        <f>IF(ISBLANK(D1072),"",(IF(D1072="Room AC (window/wall)",'Emission Factors'!$C$53,IF(D1072="Room AC (PTAC/PTHP)",'Emission Factors'!$C$54,IF(D1072="Residential AC",'Emission Factors'!$C$55,IF(D1072="Residential HP",'Emission Factors'!$C$56,IF(D1072="Commercial AC (&gt;=65k to &lt;135,000k Btu/hr)",'Emission Factors'!$C$57,IF(D1072="Commercial AC (&gt;=135,000k Btu/hr)",'Emission Factors'!$C$58,""))))))))</f>
        <v/>
      </c>
      <c r="P1072" s="209" t="str">
        <f t="shared" si="160"/>
        <v/>
      </c>
      <c r="Q1072" s="95"/>
      <c r="R1072" s="256"/>
      <c r="S1072" s="256"/>
      <c r="T1072" s="96"/>
      <c r="U1072" s="211" t="str">
        <f>IF(Q1072="Room AC (window/wall)",'Emission Factors'!$E$53,IF(AND(Q1072="Room AC (PTAC/PTHP)",ISBLANK(T1072)),"Error",IF(AND(Q1072="Room AC (PTAC/PTHP)",T1072&gt;0),T1072,IF(Q1072="Residential AC",'Emission Factors'!$E$55,IF(AND(Q1072="Residential HP",ISBLANK(T1072)),"Error",IF(AND(Q1072="Residential HP",T1072&gt;0),T1072,IF(Q1072="Commercial AC (&gt;=65k to &lt;135,000k Btu/hr)",'Emission Factors'!$E$57,IF(Q1072="Commercial AC (&gt;=135,000k Btu/hr)",'Emission Factors'!$E$58,""))))))))</f>
        <v/>
      </c>
      <c r="V1072" s="95"/>
      <c r="W1072" s="211" t="str">
        <f>IF(ISBLANK(V1072),"",VLOOKUP(V1072,'Emission Factors'!$C$81:$G$221,4,FALSE))</f>
        <v/>
      </c>
      <c r="X1072" s="210" t="str">
        <f>IF(Q1072="Room AC (window/wall)",'Emission Factors'!$F$53,IF(Q1072="Room AC (PTAC/PTHP)",'Emission Factors'!$F$54,IF(Q1072="Residential AC",'Emission Factors'!$F$55,IF(Q1072="Residential HP",'Emission Factors'!$F$56,IF(Q1072="Commercial AC (&gt;=65k to &lt;135,000k Btu/hr)",'Emission Factors'!$F$57,IF(Q1072="Commercial AC (&gt;=135,000k Btu/hr)",'Emission Factors'!$F$58,""))))))</f>
        <v/>
      </c>
      <c r="Y1072" s="211" t="str">
        <f>IF(Q1072="Room AC (window/wall)",'Emission Factors'!$G$53,IF(Q1072="Room AC (PTAC/PTHP)",'Emission Factors'!$G$54,IF(Q1072="Residential AC",'Emission Factors'!$G$55,IF(Q1072="Residential HP",'Emission Factors'!$G$56,IF(Q1072="Commercial AC (&gt;=65k to &lt;135,000k Btu/hr)",'Emission Factors'!$G$57,IF(Q1072="Commercial AC (&gt;=135,000k Btu/hr)",'Emission Factors'!$G$58,""))))))</f>
        <v/>
      </c>
      <c r="Z1072" s="96"/>
      <c r="AA1072" s="97" t="str">
        <f t="shared" si="161"/>
        <v/>
      </c>
      <c r="AB1072" s="97" t="str">
        <f t="shared" si="162"/>
        <v/>
      </c>
      <c r="AC1072" s="246" t="str">
        <f t="shared" si="163"/>
        <v/>
      </c>
      <c r="AD1072" s="97" t="str">
        <f t="shared" si="164"/>
        <v/>
      </c>
      <c r="AE1072" s="97" t="str">
        <f t="shared" si="165"/>
        <v/>
      </c>
      <c r="AF1072" s="252" t="str">
        <f t="shared" si="166"/>
        <v/>
      </c>
      <c r="AG1072" s="254" t="str">
        <f t="shared" si="167"/>
        <v/>
      </c>
      <c r="AH1072" s="248" t="str">
        <f t="shared" si="168"/>
        <v/>
      </c>
      <c r="AI1072" s="249" t="str">
        <f t="shared" si="169"/>
        <v/>
      </c>
    </row>
    <row r="1073" spans="2:35" x14ac:dyDescent="0.3">
      <c r="B1073" s="94"/>
      <c r="C1073" s="95"/>
      <c r="D1073" s="95"/>
      <c r="E1073" s="95"/>
      <c r="F1073" s="94"/>
      <c r="G1073" s="145"/>
      <c r="H1073" s="245"/>
      <c r="I1073" s="211" t="str">
        <f>IF(D1073="Room AC (window/wall)",'Emission Factors'!$E$53,IF(D1073="Room AC (PTAC/PTHP)",H1073,IF(D1073="Residential AC",'Emission Factors'!$E$55,IF(D1073="Residential HP",H1073,IF(D1073="Commercial AC (&gt;=65k to &lt;135,000k Btu/hr)",'Emission Factors'!$E$57,IF(D1073="Commercial AC (&gt;=135,000k Btu/hr)",'Emission Factors'!$E$58,""))))))</f>
        <v/>
      </c>
      <c r="J1073" s="96"/>
      <c r="K1073" s="211" t="str">
        <f>IF(ISBLANK(J1073),"",VLOOKUP(J1073,'Emission Factors'!$C$81:$G$221,4,FALSE))</f>
        <v/>
      </c>
      <c r="L1073" s="210" t="str">
        <f>IF(D1073="Room AC (window/wall)",'Emission Factors'!$F$53,IF(D1073="Room AC (PTAC/PTHP)",'Emission Factors'!$F$54,IF(D1073="Residential AC",'Emission Factors'!$F$55,IF(D1073="Residential HP",'Emission Factors'!$F$56,IF(D1073="Commercial AC (&gt;=65k to &lt;135,000k Btu/hr)",'Emission Factors'!$F$57,IF(D1073="Commercial AC (&gt;=135,000k Btu/hr)",'Emission Factors'!$F$58,""))))))</f>
        <v/>
      </c>
      <c r="M1073" s="211" t="str">
        <f>IF(D1073="Room AC (window/wall)",'Emission Factors'!$G$53,IF(D1073="Room AC (PTAC/PTHP)",'Emission Factors'!$G$54,IF(D1073="Residential AC",'Emission Factors'!$G$55,IF(D1073="Residential HP",'Emission Factors'!$G$56,IF(D1073="Commercial AC (&gt;=65k to &lt;135,000k Btu/hr)",'Emission Factors'!$G$57,IF(D1073="Commercial AC (&gt;=135,000k Btu/hr)",'Emission Factors'!$G$58,""))))))</f>
        <v/>
      </c>
      <c r="N1073" s="96"/>
      <c r="O1073" s="209" t="str">
        <f>IF(ISBLANK(D1073),"",(IF(D1073="Room AC (window/wall)",'Emission Factors'!$C$53,IF(D1073="Room AC (PTAC/PTHP)",'Emission Factors'!$C$54,IF(D1073="Residential AC",'Emission Factors'!$C$55,IF(D1073="Residential HP",'Emission Factors'!$C$56,IF(D1073="Commercial AC (&gt;=65k to &lt;135,000k Btu/hr)",'Emission Factors'!$C$57,IF(D1073="Commercial AC (&gt;=135,000k Btu/hr)",'Emission Factors'!$C$58,""))))))))</f>
        <v/>
      </c>
      <c r="P1073" s="209" t="str">
        <f t="shared" si="160"/>
        <v/>
      </c>
      <c r="Q1073" s="95"/>
      <c r="R1073" s="256"/>
      <c r="S1073" s="256"/>
      <c r="T1073" s="96"/>
      <c r="U1073" s="211" t="str">
        <f>IF(Q1073="Room AC (window/wall)",'Emission Factors'!$E$53,IF(AND(Q1073="Room AC (PTAC/PTHP)",ISBLANK(T1073)),"Error",IF(AND(Q1073="Room AC (PTAC/PTHP)",T1073&gt;0),T1073,IF(Q1073="Residential AC",'Emission Factors'!$E$55,IF(AND(Q1073="Residential HP",ISBLANK(T1073)),"Error",IF(AND(Q1073="Residential HP",T1073&gt;0),T1073,IF(Q1073="Commercial AC (&gt;=65k to &lt;135,000k Btu/hr)",'Emission Factors'!$E$57,IF(Q1073="Commercial AC (&gt;=135,000k Btu/hr)",'Emission Factors'!$E$58,""))))))))</f>
        <v/>
      </c>
      <c r="V1073" s="95"/>
      <c r="W1073" s="211" t="str">
        <f>IF(ISBLANK(V1073),"",VLOOKUP(V1073,'Emission Factors'!$C$81:$G$221,4,FALSE))</f>
        <v/>
      </c>
      <c r="X1073" s="210" t="str">
        <f>IF(Q1073="Room AC (window/wall)",'Emission Factors'!$F$53,IF(Q1073="Room AC (PTAC/PTHP)",'Emission Factors'!$F$54,IF(Q1073="Residential AC",'Emission Factors'!$F$55,IF(Q1073="Residential HP",'Emission Factors'!$F$56,IF(Q1073="Commercial AC (&gt;=65k to &lt;135,000k Btu/hr)",'Emission Factors'!$F$57,IF(Q1073="Commercial AC (&gt;=135,000k Btu/hr)",'Emission Factors'!$F$58,""))))))</f>
        <v/>
      </c>
      <c r="Y1073" s="211" t="str">
        <f>IF(Q1073="Room AC (window/wall)",'Emission Factors'!$G$53,IF(Q1073="Room AC (PTAC/PTHP)",'Emission Factors'!$G$54,IF(Q1073="Residential AC",'Emission Factors'!$G$55,IF(Q1073="Residential HP",'Emission Factors'!$G$56,IF(Q1073="Commercial AC (&gt;=65k to &lt;135,000k Btu/hr)",'Emission Factors'!$G$57,IF(Q1073="Commercial AC (&gt;=135,000k Btu/hr)",'Emission Factors'!$G$58,""))))))</f>
        <v/>
      </c>
      <c r="Z1073" s="96"/>
      <c r="AA1073" s="97" t="str">
        <f t="shared" si="161"/>
        <v/>
      </c>
      <c r="AB1073" s="97" t="str">
        <f t="shared" si="162"/>
        <v/>
      </c>
      <c r="AC1073" s="246" t="str">
        <f t="shared" si="163"/>
        <v/>
      </c>
      <c r="AD1073" s="97" t="str">
        <f t="shared" si="164"/>
        <v/>
      </c>
      <c r="AE1073" s="97" t="str">
        <f t="shared" si="165"/>
        <v/>
      </c>
      <c r="AF1073" s="252" t="str">
        <f t="shared" si="166"/>
        <v/>
      </c>
      <c r="AG1073" s="254" t="str">
        <f t="shared" si="167"/>
        <v/>
      </c>
      <c r="AH1073" s="248" t="str">
        <f t="shared" si="168"/>
        <v/>
      </c>
      <c r="AI1073" s="249" t="str">
        <f t="shared" si="169"/>
        <v/>
      </c>
    </row>
    <row r="1074" spans="2:35" x14ac:dyDescent="0.3">
      <c r="B1074" s="94"/>
      <c r="C1074" s="95"/>
      <c r="D1074" s="95"/>
      <c r="E1074" s="95"/>
      <c r="F1074" s="94"/>
      <c r="G1074" s="145"/>
      <c r="H1074" s="245"/>
      <c r="I1074" s="211" t="str">
        <f>IF(D1074="Room AC (window/wall)",'Emission Factors'!$E$53,IF(D1074="Room AC (PTAC/PTHP)",H1074,IF(D1074="Residential AC",'Emission Factors'!$E$55,IF(D1074="Residential HP",H1074,IF(D1074="Commercial AC (&gt;=65k to &lt;135,000k Btu/hr)",'Emission Factors'!$E$57,IF(D1074="Commercial AC (&gt;=135,000k Btu/hr)",'Emission Factors'!$E$58,""))))))</f>
        <v/>
      </c>
      <c r="J1074" s="96"/>
      <c r="K1074" s="211" t="str">
        <f>IF(ISBLANK(J1074),"",VLOOKUP(J1074,'Emission Factors'!$C$81:$G$221,4,FALSE))</f>
        <v/>
      </c>
      <c r="L1074" s="210" t="str">
        <f>IF(D1074="Room AC (window/wall)",'Emission Factors'!$F$53,IF(D1074="Room AC (PTAC/PTHP)",'Emission Factors'!$F$54,IF(D1074="Residential AC",'Emission Factors'!$F$55,IF(D1074="Residential HP",'Emission Factors'!$F$56,IF(D1074="Commercial AC (&gt;=65k to &lt;135,000k Btu/hr)",'Emission Factors'!$F$57,IF(D1074="Commercial AC (&gt;=135,000k Btu/hr)",'Emission Factors'!$F$58,""))))))</f>
        <v/>
      </c>
      <c r="M1074" s="211" t="str">
        <f>IF(D1074="Room AC (window/wall)",'Emission Factors'!$G$53,IF(D1074="Room AC (PTAC/PTHP)",'Emission Factors'!$G$54,IF(D1074="Residential AC",'Emission Factors'!$G$55,IF(D1074="Residential HP",'Emission Factors'!$G$56,IF(D1074="Commercial AC (&gt;=65k to &lt;135,000k Btu/hr)",'Emission Factors'!$G$57,IF(D1074="Commercial AC (&gt;=135,000k Btu/hr)",'Emission Factors'!$G$58,""))))))</f>
        <v/>
      </c>
      <c r="N1074" s="96"/>
      <c r="O1074" s="209" t="str">
        <f>IF(ISBLANK(D1074),"",(IF(D1074="Room AC (window/wall)",'Emission Factors'!$C$53,IF(D1074="Room AC (PTAC/PTHP)",'Emission Factors'!$C$54,IF(D1074="Residential AC",'Emission Factors'!$C$55,IF(D1074="Residential HP",'Emission Factors'!$C$56,IF(D1074="Commercial AC (&gt;=65k to &lt;135,000k Btu/hr)",'Emission Factors'!$C$57,IF(D1074="Commercial AC (&gt;=135,000k Btu/hr)",'Emission Factors'!$C$58,""))))))))</f>
        <v/>
      </c>
      <c r="P1074" s="209" t="str">
        <f t="shared" si="160"/>
        <v/>
      </c>
      <c r="Q1074" s="95"/>
      <c r="R1074" s="256"/>
      <c r="S1074" s="256"/>
      <c r="T1074" s="96"/>
      <c r="U1074" s="211" t="str">
        <f>IF(Q1074="Room AC (window/wall)",'Emission Factors'!$E$53,IF(AND(Q1074="Room AC (PTAC/PTHP)",ISBLANK(T1074)),"Error",IF(AND(Q1074="Room AC (PTAC/PTHP)",T1074&gt;0),T1074,IF(Q1074="Residential AC",'Emission Factors'!$E$55,IF(AND(Q1074="Residential HP",ISBLANK(T1074)),"Error",IF(AND(Q1074="Residential HP",T1074&gt;0),T1074,IF(Q1074="Commercial AC (&gt;=65k to &lt;135,000k Btu/hr)",'Emission Factors'!$E$57,IF(Q1074="Commercial AC (&gt;=135,000k Btu/hr)",'Emission Factors'!$E$58,""))))))))</f>
        <v/>
      </c>
      <c r="V1074" s="95"/>
      <c r="W1074" s="211" t="str">
        <f>IF(ISBLANK(V1074),"",VLOOKUP(V1074,'Emission Factors'!$C$81:$G$221,4,FALSE))</f>
        <v/>
      </c>
      <c r="X1074" s="210" t="str">
        <f>IF(Q1074="Room AC (window/wall)",'Emission Factors'!$F$53,IF(Q1074="Room AC (PTAC/PTHP)",'Emission Factors'!$F$54,IF(Q1074="Residential AC",'Emission Factors'!$F$55,IF(Q1074="Residential HP",'Emission Factors'!$F$56,IF(Q1074="Commercial AC (&gt;=65k to &lt;135,000k Btu/hr)",'Emission Factors'!$F$57,IF(Q1074="Commercial AC (&gt;=135,000k Btu/hr)",'Emission Factors'!$F$58,""))))))</f>
        <v/>
      </c>
      <c r="Y1074" s="211" t="str">
        <f>IF(Q1074="Room AC (window/wall)",'Emission Factors'!$G$53,IF(Q1074="Room AC (PTAC/PTHP)",'Emission Factors'!$G$54,IF(Q1074="Residential AC",'Emission Factors'!$G$55,IF(Q1074="Residential HP",'Emission Factors'!$G$56,IF(Q1074="Commercial AC (&gt;=65k to &lt;135,000k Btu/hr)",'Emission Factors'!$G$57,IF(Q1074="Commercial AC (&gt;=135,000k Btu/hr)",'Emission Factors'!$G$58,""))))))</f>
        <v/>
      </c>
      <c r="Z1074" s="96"/>
      <c r="AA1074" s="97" t="str">
        <f t="shared" si="161"/>
        <v/>
      </c>
      <c r="AB1074" s="97" t="str">
        <f t="shared" si="162"/>
        <v/>
      </c>
      <c r="AC1074" s="246" t="str">
        <f t="shared" si="163"/>
        <v/>
      </c>
      <c r="AD1074" s="97" t="str">
        <f t="shared" si="164"/>
        <v/>
      </c>
      <c r="AE1074" s="97" t="str">
        <f t="shared" si="165"/>
        <v/>
      </c>
      <c r="AF1074" s="252" t="str">
        <f t="shared" si="166"/>
        <v/>
      </c>
      <c r="AG1074" s="254" t="str">
        <f t="shared" si="167"/>
        <v/>
      </c>
      <c r="AH1074" s="248" t="str">
        <f t="shared" si="168"/>
        <v/>
      </c>
      <c r="AI1074" s="249" t="str">
        <f t="shared" si="169"/>
        <v/>
      </c>
    </row>
    <row r="1075" spans="2:35" x14ac:dyDescent="0.3">
      <c r="B1075" s="94"/>
      <c r="C1075" s="95"/>
      <c r="D1075" s="95"/>
      <c r="E1075" s="95"/>
      <c r="F1075" s="94"/>
      <c r="G1075" s="145"/>
      <c r="H1075" s="245"/>
      <c r="I1075" s="211" t="str">
        <f>IF(D1075="Room AC (window/wall)",'Emission Factors'!$E$53,IF(D1075="Room AC (PTAC/PTHP)",H1075,IF(D1075="Residential AC",'Emission Factors'!$E$55,IF(D1075="Residential HP",H1075,IF(D1075="Commercial AC (&gt;=65k to &lt;135,000k Btu/hr)",'Emission Factors'!$E$57,IF(D1075="Commercial AC (&gt;=135,000k Btu/hr)",'Emission Factors'!$E$58,""))))))</f>
        <v/>
      </c>
      <c r="J1075" s="96"/>
      <c r="K1075" s="211" t="str">
        <f>IF(ISBLANK(J1075),"",VLOOKUP(J1075,'Emission Factors'!$C$81:$G$221,4,FALSE))</f>
        <v/>
      </c>
      <c r="L1075" s="210" t="str">
        <f>IF(D1075="Room AC (window/wall)",'Emission Factors'!$F$53,IF(D1075="Room AC (PTAC/PTHP)",'Emission Factors'!$F$54,IF(D1075="Residential AC",'Emission Factors'!$F$55,IF(D1075="Residential HP",'Emission Factors'!$F$56,IF(D1075="Commercial AC (&gt;=65k to &lt;135,000k Btu/hr)",'Emission Factors'!$F$57,IF(D1075="Commercial AC (&gt;=135,000k Btu/hr)",'Emission Factors'!$F$58,""))))))</f>
        <v/>
      </c>
      <c r="M1075" s="211" t="str">
        <f>IF(D1075="Room AC (window/wall)",'Emission Factors'!$G$53,IF(D1075="Room AC (PTAC/PTHP)",'Emission Factors'!$G$54,IF(D1075="Residential AC",'Emission Factors'!$G$55,IF(D1075="Residential HP",'Emission Factors'!$G$56,IF(D1075="Commercial AC (&gt;=65k to &lt;135,000k Btu/hr)",'Emission Factors'!$G$57,IF(D1075="Commercial AC (&gt;=135,000k Btu/hr)",'Emission Factors'!$G$58,""))))))</f>
        <v/>
      </c>
      <c r="N1075" s="96"/>
      <c r="O1075" s="209" t="str">
        <f>IF(ISBLANK(D1075),"",(IF(D1075="Room AC (window/wall)",'Emission Factors'!$C$53,IF(D1075="Room AC (PTAC/PTHP)",'Emission Factors'!$C$54,IF(D1075="Residential AC",'Emission Factors'!$C$55,IF(D1075="Residential HP",'Emission Factors'!$C$56,IF(D1075="Commercial AC (&gt;=65k to &lt;135,000k Btu/hr)",'Emission Factors'!$C$57,IF(D1075="Commercial AC (&gt;=135,000k Btu/hr)",'Emission Factors'!$C$58,""))))))))</f>
        <v/>
      </c>
      <c r="P1075" s="209" t="str">
        <f t="shared" si="160"/>
        <v/>
      </c>
      <c r="Q1075" s="95"/>
      <c r="R1075" s="256"/>
      <c r="S1075" s="256"/>
      <c r="T1075" s="96"/>
      <c r="U1075" s="211" t="str">
        <f>IF(Q1075="Room AC (window/wall)",'Emission Factors'!$E$53,IF(AND(Q1075="Room AC (PTAC/PTHP)",ISBLANK(T1075)),"Error",IF(AND(Q1075="Room AC (PTAC/PTHP)",T1075&gt;0),T1075,IF(Q1075="Residential AC",'Emission Factors'!$E$55,IF(AND(Q1075="Residential HP",ISBLANK(T1075)),"Error",IF(AND(Q1075="Residential HP",T1075&gt;0),T1075,IF(Q1075="Commercial AC (&gt;=65k to &lt;135,000k Btu/hr)",'Emission Factors'!$E$57,IF(Q1075="Commercial AC (&gt;=135,000k Btu/hr)",'Emission Factors'!$E$58,""))))))))</f>
        <v/>
      </c>
      <c r="V1075" s="95"/>
      <c r="W1075" s="211" t="str">
        <f>IF(ISBLANK(V1075),"",VLOOKUP(V1075,'Emission Factors'!$C$81:$G$221,4,FALSE))</f>
        <v/>
      </c>
      <c r="X1075" s="210" t="str">
        <f>IF(Q1075="Room AC (window/wall)",'Emission Factors'!$F$53,IF(Q1075="Room AC (PTAC/PTHP)",'Emission Factors'!$F$54,IF(Q1075="Residential AC",'Emission Factors'!$F$55,IF(Q1075="Residential HP",'Emission Factors'!$F$56,IF(Q1075="Commercial AC (&gt;=65k to &lt;135,000k Btu/hr)",'Emission Factors'!$F$57,IF(Q1075="Commercial AC (&gt;=135,000k Btu/hr)",'Emission Factors'!$F$58,""))))))</f>
        <v/>
      </c>
      <c r="Y1075" s="211" t="str">
        <f>IF(Q1075="Room AC (window/wall)",'Emission Factors'!$G$53,IF(Q1075="Room AC (PTAC/PTHP)",'Emission Factors'!$G$54,IF(Q1075="Residential AC",'Emission Factors'!$G$55,IF(Q1075="Residential HP",'Emission Factors'!$G$56,IF(Q1075="Commercial AC (&gt;=65k to &lt;135,000k Btu/hr)",'Emission Factors'!$G$57,IF(Q1075="Commercial AC (&gt;=135,000k Btu/hr)",'Emission Factors'!$G$58,""))))))</f>
        <v/>
      </c>
      <c r="Z1075" s="96"/>
      <c r="AA1075" s="97" t="str">
        <f t="shared" si="161"/>
        <v/>
      </c>
      <c r="AB1075" s="97" t="str">
        <f t="shared" si="162"/>
        <v/>
      </c>
      <c r="AC1075" s="246" t="str">
        <f t="shared" si="163"/>
        <v/>
      </c>
      <c r="AD1075" s="97" t="str">
        <f t="shared" si="164"/>
        <v/>
      </c>
      <c r="AE1075" s="97" t="str">
        <f t="shared" si="165"/>
        <v/>
      </c>
      <c r="AF1075" s="252" t="str">
        <f t="shared" si="166"/>
        <v/>
      </c>
      <c r="AG1075" s="254" t="str">
        <f t="shared" si="167"/>
        <v/>
      </c>
      <c r="AH1075" s="248" t="str">
        <f t="shared" si="168"/>
        <v/>
      </c>
      <c r="AI1075" s="249" t="str">
        <f t="shared" si="169"/>
        <v/>
      </c>
    </row>
    <row r="1076" spans="2:35" x14ac:dyDescent="0.3">
      <c r="B1076" s="94"/>
      <c r="C1076" s="95"/>
      <c r="D1076" s="95"/>
      <c r="E1076" s="95"/>
      <c r="F1076" s="94"/>
      <c r="G1076" s="145"/>
      <c r="H1076" s="245"/>
      <c r="I1076" s="211" t="str">
        <f>IF(D1076="Room AC (window/wall)",'Emission Factors'!$E$53,IF(D1076="Room AC (PTAC/PTHP)",H1076,IF(D1076="Residential AC",'Emission Factors'!$E$55,IF(D1076="Residential HP",H1076,IF(D1076="Commercial AC (&gt;=65k to &lt;135,000k Btu/hr)",'Emission Factors'!$E$57,IF(D1076="Commercial AC (&gt;=135,000k Btu/hr)",'Emission Factors'!$E$58,""))))))</f>
        <v/>
      </c>
      <c r="J1076" s="96"/>
      <c r="K1076" s="211" t="str">
        <f>IF(ISBLANK(J1076),"",VLOOKUP(J1076,'Emission Factors'!$C$81:$G$221,4,FALSE))</f>
        <v/>
      </c>
      <c r="L1076" s="210" t="str">
        <f>IF(D1076="Room AC (window/wall)",'Emission Factors'!$F$53,IF(D1076="Room AC (PTAC/PTHP)",'Emission Factors'!$F$54,IF(D1076="Residential AC",'Emission Factors'!$F$55,IF(D1076="Residential HP",'Emission Factors'!$F$56,IF(D1076="Commercial AC (&gt;=65k to &lt;135,000k Btu/hr)",'Emission Factors'!$F$57,IF(D1076="Commercial AC (&gt;=135,000k Btu/hr)",'Emission Factors'!$F$58,""))))))</f>
        <v/>
      </c>
      <c r="M1076" s="211" t="str">
        <f>IF(D1076="Room AC (window/wall)",'Emission Factors'!$G$53,IF(D1076="Room AC (PTAC/PTHP)",'Emission Factors'!$G$54,IF(D1076="Residential AC",'Emission Factors'!$G$55,IF(D1076="Residential HP",'Emission Factors'!$G$56,IF(D1076="Commercial AC (&gt;=65k to &lt;135,000k Btu/hr)",'Emission Factors'!$G$57,IF(D1076="Commercial AC (&gt;=135,000k Btu/hr)",'Emission Factors'!$G$58,""))))))</f>
        <v/>
      </c>
      <c r="N1076" s="96"/>
      <c r="O1076" s="209" t="str">
        <f>IF(ISBLANK(D1076),"",(IF(D1076="Room AC (window/wall)",'Emission Factors'!$C$53,IF(D1076="Room AC (PTAC/PTHP)",'Emission Factors'!$C$54,IF(D1076="Residential AC",'Emission Factors'!$C$55,IF(D1076="Residential HP",'Emission Factors'!$C$56,IF(D1076="Commercial AC (&gt;=65k to &lt;135,000k Btu/hr)",'Emission Factors'!$C$57,IF(D1076="Commercial AC (&gt;=135,000k Btu/hr)",'Emission Factors'!$C$58,""))))))))</f>
        <v/>
      </c>
      <c r="P1076" s="209" t="str">
        <f t="shared" si="160"/>
        <v/>
      </c>
      <c r="Q1076" s="95"/>
      <c r="R1076" s="256"/>
      <c r="S1076" s="256"/>
      <c r="T1076" s="96"/>
      <c r="U1076" s="211" t="str">
        <f>IF(Q1076="Room AC (window/wall)",'Emission Factors'!$E$53,IF(AND(Q1076="Room AC (PTAC/PTHP)",ISBLANK(T1076)),"Error",IF(AND(Q1076="Room AC (PTAC/PTHP)",T1076&gt;0),T1076,IF(Q1076="Residential AC",'Emission Factors'!$E$55,IF(AND(Q1076="Residential HP",ISBLANK(T1076)),"Error",IF(AND(Q1076="Residential HP",T1076&gt;0),T1076,IF(Q1076="Commercial AC (&gt;=65k to &lt;135,000k Btu/hr)",'Emission Factors'!$E$57,IF(Q1076="Commercial AC (&gt;=135,000k Btu/hr)",'Emission Factors'!$E$58,""))))))))</f>
        <v/>
      </c>
      <c r="V1076" s="95"/>
      <c r="W1076" s="211" t="str">
        <f>IF(ISBLANK(V1076),"",VLOOKUP(V1076,'Emission Factors'!$C$81:$G$221,4,FALSE))</f>
        <v/>
      </c>
      <c r="X1076" s="210" t="str">
        <f>IF(Q1076="Room AC (window/wall)",'Emission Factors'!$F$53,IF(Q1076="Room AC (PTAC/PTHP)",'Emission Factors'!$F$54,IF(Q1076="Residential AC",'Emission Factors'!$F$55,IF(Q1076="Residential HP",'Emission Factors'!$F$56,IF(Q1076="Commercial AC (&gt;=65k to &lt;135,000k Btu/hr)",'Emission Factors'!$F$57,IF(Q1076="Commercial AC (&gt;=135,000k Btu/hr)",'Emission Factors'!$F$58,""))))))</f>
        <v/>
      </c>
      <c r="Y1076" s="211" t="str">
        <f>IF(Q1076="Room AC (window/wall)",'Emission Factors'!$G$53,IF(Q1076="Room AC (PTAC/PTHP)",'Emission Factors'!$G$54,IF(Q1076="Residential AC",'Emission Factors'!$G$55,IF(Q1076="Residential HP",'Emission Factors'!$G$56,IF(Q1076="Commercial AC (&gt;=65k to &lt;135,000k Btu/hr)",'Emission Factors'!$G$57,IF(Q1076="Commercial AC (&gt;=135,000k Btu/hr)",'Emission Factors'!$G$58,""))))))</f>
        <v/>
      </c>
      <c r="Z1076" s="96"/>
      <c r="AA1076" s="97" t="str">
        <f t="shared" si="161"/>
        <v/>
      </c>
      <c r="AB1076" s="97" t="str">
        <f t="shared" si="162"/>
        <v/>
      </c>
      <c r="AC1076" s="246" t="str">
        <f t="shared" si="163"/>
        <v/>
      </c>
      <c r="AD1076" s="97" t="str">
        <f t="shared" si="164"/>
        <v/>
      </c>
      <c r="AE1076" s="97" t="str">
        <f t="shared" si="165"/>
        <v/>
      </c>
      <c r="AF1076" s="252" t="str">
        <f t="shared" si="166"/>
        <v/>
      </c>
      <c r="AG1076" s="254" t="str">
        <f t="shared" si="167"/>
        <v/>
      </c>
      <c r="AH1076" s="248" t="str">
        <f t="shared" si="168"/>
        <v/>
      </c>
      <c r="AI1076" s="249" t="str">
        <f t="shared" si="169"/>
        <v/>
      </c>
    </row>
    <row r="1077" spans="2:35" x14ac:dyDescent="0.3">
      <c r="B1077" s="94"/>
      <c r="C1077" s="95"/>
      <c r="D1077" s="95"/>
      <c r="E1077" s="95"/>
      <c r="F1077" s="94"/>
      <c r="G1077" s="145"/>
      <c r="H1077" s="245"/>
      <c r="I1077" s="211" t="str">
        <f>IF(D1077="Room AC (window/wall)",'Emission Factors'!$E$53,IF(D1077="Room AC (PTAC/PTHP)",H1077,IF(D1077="Residential AC",'Emission Factors'!$E$55,IF(D1077="Residential HP",H1077,IF(D1077="Commercial AC (&gt;=65k to &lt;135,000k Btu/hr)",'Emission Factors'!$E$57,IF(D1077="Commercial AC (&gt;=135,000k Btu/hr)",'Emission Factors'!$E$58,""))))))</f>
        <v/>
      </c>
      <c r="J1077" s="96"/>
      <c r="K1077" s="211" t="str">
        <f>IF(ISBLANK(J1077),"",VLOOKUP(J1077,'Emission Factors'!$C$81:$G$221,4,FALSE))</f>
        <v/>
      </c>
      <c r="L1077" s="210" t="str">
        <f>IF(D1077="Room AC (window/wall)",'Emission Factors'!$F$53,IF(D1077="Room AC (PTAC/PTHP)",'Emission Factors'!$F$54,IF(D1077="Residential AC",'Emission Factors'!$F$55,IF(D1077="Residential HP",'Emission Factors'!$F$56,IF(D1077="Commercial AC (&gt;=65k to &lt;135,000k Btu/hr)",'Emission Factors'!$F$57,IF(D1077="Commercial AC (&gt;=135,000k Btu/hr)",'Emission Factors'!$F$58,""))))))</f>
        <v/>
      </c>
      <c r="M1077" s="211" t="str">
        <f>IF(D1077="Room AC (window/wall)",'Emission Factors'!$G$53,IF(D1077="Room AC (PTAC/PTHP)",'Emission Factors'!$G$54,IF(D1077="Residential AC",'Emission Factors'!$G$55,IF(D1077="Residential HP",'Emission Factors'!$G$56,IF(D1077="Commercial AC (&gt;=65k to &lt;135,000k Btu/hr)",'Emission Factors'!$G$57,IF(D1077="Commercial AC (&gt;=135,000k Btu/hr)",'Emission Factors'!$G$58,""))))))</f>
        <v/>
      </c>
      <c r="N1077" s="96"/>
      <c r="O1077" s="209" t="str">
        <f>IF(ISBLANK(D1077),"",(IF(D1077="Room AC (window/wall)",'Emission Factors'!$C$53,IF(D1077="Room AC (PTAC/PTHP)",'Emission Factors'!$C$54,IF(D1077="Residential AC",'Emission Factors'!$C$55,IF(D1077="Residential HP",'Emission Factors'!$C$56,IF(D1077="Commercial AC (&gt;=65k to &lt;135,000k Btu/hr)",'Emission Factors'!$C$57,IF(D1077="Commercial AC (&gt;=135,000k Btu/hr)",'Emission Factors'!$C$58,""))))))))</f>
        <v/>
      </c>
      <c r="P1077" s="209" t="str">
        <f t="shared" si="160"/>
        <v/>
      </c>
      <c r="Q1077" s="95"/>
      <c r="R1077" s="256"/>
      <c r="S1077" s="256"/>
      <c r="T1077" s="96"/>
      <c r="U1077" s="211" t="str">
        <f>IF(Q1077="Room AC (window/wall)",'Emission Factors'!$E$53,IF(AND(Q1077="Room AC (PTAC/PTHP)",ISBLANK(T1077)),"Error",IF(AND(Q1077="Room AC (PTAC/PTHP)",T1077&gt;0),T1077,IF(Q1077="Residential AC",'Emission Factors'!$E$55,IF(AND(Q1077="Residential HP",ISBLANK(T1077)),"Error",IF(AND(Q1077="Residential HP",T1077&gt;0),T1077,IF(Q1077="Commercial AC (&gt;=65k to &lt;135,000k Btu/hr)",'Emission Factors'!$E$57,IF(Q1077="Commercial AC (&gt;=135,000k Btu/hr)",'Emission Factors'!$E$58,""))))))))</f>
        <v/>
      </c>
      <c r="V1077" s="95"/>
      <c r="W1077" s="211" t="str">
        <f>IF(ISBLANK(V1077),"",VLOOKUP(V1077,'Emission Factors'!$C$81:$G$221,4,FALSE))</f>
        <v/>
      </c>
      <c r="X1077" s="210" t="str">
        <f>IF(Q1077="Room AC (window/wall)",'Emission Factors'!$F$53,IF(Q1077="Room AC (PTAC/PTHP)",'Emission Factors'!$F$54,IF(Q1077="Residential AC",'Emission Factors'!$F$55,IF(Q1077="Residential HP",'Emission Factors'!$F$56,IF(Q1077="Commercial AC (&gt;=65k to &lt;135,000k Btu/hr)",'Emission Factors'!$F$57,IF(Q1077="Commercial AC (&gt;=135,000k Btu/hr)",'Emission Factors'!$F$58,""))))))</f>
        <v/>
      </c>
      <c r="Y1077" s="211" t="str">
        <f>IF(Q1077="Room AC (window/wall)",'Emission Factors'!$G$53,IF(Q1077="Room AC (PTAC/PTHP)",'Emission Factors'!$G$54,IF(Q1077="Residential AC",'Emission Factors'!$G$55,IF(Q1077="Residential HP",'Emission Factors'!$G$56,IF(Q1077="Commercial AC (&gt;=65k to &lt;135,000k Btu/hr)",'Emission Factors'!$G$57,IF(Q1077="Commercial AC (&gt;=135,000k Btu/hr)",'Emission Factors'!$G$58,""))))))</f>
        <v/>
      </c>
      <c r="Z1077" s="96"/>
      <c r="AA1077" s="97" t="str">
        <f t="shared" si="161"/>
        <v/>
      </c>
      <c r="AB1077" s="97" t="str">
        <f t="shared" si="162"/>
        <v/>
      </c>
      <c r="AC1077" s="246" t="str">
        <f t="shared" si="163"/>
        <v/>
      </c>
      <c r="AD1077" s="97" t="str">
        <f t="shared" si="164"/>
        <v/>
      </c>
      <c r="AE1077" s="97" t="str">
        <f t="shared" si="165"/>
        <v/>
      </c>
      <c r="AF1077" s="252" t="str">
        <f t="shared" si="166"/>
        <v/>
      </c>
      <c r="AG1077" s="254" t="str">
        <f t="shared" si="167"/>
        <v/>
      </c>
      <c r="AH1077" s="248" t="str">
        <f t="shared" si="168"/>
        <v/>
      </c>
      <c r="AI1077" s="249" t="str">
        <f t="shared" si="169"/>
        <v/>
      </c>
    </row>
    <row r="1078" spans="2:35" x14ac:dyDescent="0.3">
      <c r="B1078" s="94"/>
      <c r="C1078" s="95"/>
      <c r="D1078" s="95"/>
      <c r="E1078" s="95"/>
      <c r="F1078" s="94"/>
      <c r="G1078" s="145"/>
      <c r="H1078" s="245"/>
      <c r="I1078" s="211" t="str">
        <f>IF(D1078="Room AC (window/wall)",'Emission Factors'!$E$53,IF(D1078="Room AC (PTAC/PTHP)",H1078,IF(D1078="Residential AC",'Emission Factors'!$E$55,IF(D1078="Residential HP",H1078,IF(D1078="Commercial AC (&gt;=65k to &lt;135,000k Btu/hr)",'Emission Factors'!$E$57,IF(D1078="Commercial AC (&gt;=135,000k Btu/hr)",'Emission Factors'!$E$58,""))))))</f>
        <v/>
      </c>
      <c r="J1078" s="96"/>
      <c r="K1078" s="211" t="str">
        <f>IF(ISBLANK(J1078),"",VLOOKUP(J1078,'Emission Factors'!$C$81:$G$221,4,FALSE))</f>
        <v/>
      </c>
      <c r="L1078" s="210" t="str">
        <f>IF(D1078="Room AC (window/wall)",'Emission Factors'!$F$53,IF(D1078="Room AC (PTAC/PTHP)",'Emission Factors'!$F$54,IF(D1078="Residential AC",'Emission Factors'!$F$55,IF(D1078="Residential HP",'Emission Factors'!$F$56,IF(D1078="Commercial AC (&gt;=65k to &lt;135,000k Btu/hr)",'Emission Factors'!$F$57,IF(D1078="Commercial AC (&gt;=135,000k Btu/hr)",'Emission Factors'!$F$58,""))))))</f>
        <v/>
      </c>
      <c r="M1078" s="211" t="str">
        <f>IF(D1078="Room AC (window/wall)",'Emission Factors'!$G$53,IF(D1078="Room AC (PTAC/PTHP)",'Emission Factors'!$G$54,IF(D1078="Residential AC",'Emission Factors'!$G$55,IF(D1078="Residential HP",'Emission Factors'!$G$56,IF(D1078="Commercial AC (&gt;=65k to &lt;135,000k Btu/hr)",'Emission Factors'!$G$57,IF(D1078="Commercial AC (&gt;=135,000k Btu/hr)",'Emission Factors'!$G$58,""))))))</f>
        <v/>
      </c>
      <c r="N1078" s="96"/>
      <c r="O1078" s="209" t="str">
        <f>IF(ISBLANK(D1078),"",(IF(D1078="Room AC (window/wall)",'Emission Factors'!$C$53,IF(D1078="Room AC (PTAC/PTHP)",'Emission Factors'!$C$54,IF(D1078="Residential AC",'Emission Factors'!$C$55,IF(D1078="Residential HP",'Emission Factors'!$C$56,IF(D1078="Commercial AC (&gt;=65k to &lt;135,000k Btu/hr)",'Emission Factors'!$C$57,IF(D1078="Commercial AC (&gt;=135,000k Btu/hr)",'Emission Factors'!$C$58,""))))))))</f>
        <v/>
      </c>
      <c r="P1078" s="209" t="str">
        <f t="shared" si="160"/>
        <v/>
      </c>
      <c r="Q1078" s="95"/>
      <c r="R1078" s="256"/>
      <c r="S1078" s="256"/>
      <c r="T1078" s="96"/>
      <c r="U1078" s="211" t="str">
        <f>IF(Q1078="Room AC (window/wall)",'Emission Factors'!$E$53,IF(AND(Q1078="Room AC (PTAC/PTHP)",ISBLANK(T1078)),"Error",IF(AND(Q1078="Room AC (PTAC/PTHP)",T1078&gt;0),T1078,IF(Q1078="Residential AC",'Emission Factors'!$E$55,IF(AND(Q1078="Residential HP",ISBLANK(T1078)),"Error",IF(AND(Q1078="Residential HP",T1078&gt;0),T1078,IF(Q1078="Commercial AC (&gt;=65k to &lt;135,000k Btu/hr)",'Emission Factors'!$E$57,IF(Q1078="Commercial AC (&gt;=135,000k Btu/hr)",'Emission Factors'!$E$58,""))))))))</f>
        <v/>
      </c>
      <c r="V1078" s="95"/>
      <c r="W1078" s="211" t="str">
        <f>IF(ISBLANK(V1078),"",VLOOKUP(V1078,'Emission Factors'!$C$81:$G$221,4,FALSE))</f>
        <v/>
      </c>
      <c r="X1078" s="210" t="str">
        <f>IF(Q1078="Room AC (window/wall)",'Emission Factors'!$F$53,IF(Q1078="Room AC (PTAC/PTHP)",'Emission Factors'!$F$54,IF(Q1078="Residential AC",'Emission Factors'!$F$55,IF(Q1078="Residential HP",'Emission Factors'!$F$56,IF(Q1078="Commercial AC (&gt;=65k to &lt;135,000k Btu/hr)",'Emission Factors'!$F$57,IF(Q1078="Commercial AC (&gt;=135,000k Btu/hr)",'Emission Factors'!$F$58,""))))))</f>
        <v/>
      </c>
      <c r="Y1078" s="211" t="str">
        <f>IF(Q1078="Room AC (window/wall)",'Emission Factors'!$G$53,IF(Q1078="Room AC (PTAC/PTHP)",'Emission Factors'!$G$54,IF(Q1078="Residential AC",'Emission Factors'!$G$55,IF(Q1078="Residential HP",'Emission Factors'!$G$56,IF(Q1078="Commercial AC (&gt;=65k to &lt;135,000k Btu/hr)",'Emission Factors'!$G$57,IF(Q1078="Commercial AC (&gt;=135,000k Btu/hr)",'Emission Factors'!$G$58,""))))))</f>
        <v/>
      </c>
      <c r="Z1078" s="96"/>
      <c r="AA1078" s="97" t="str">
        <f t="shared" si="161"/>
        <v/>
      </c>
      <c r="AB1078" s="97" t="str">
        <f t="shared" si="162"/>
        <v/>
      </c>
      <c r="AC1078" s="246" t="str">
        <f t="shared" si="163"/>
        <v/>
      </c>
      <c r="AD1078" s="97" t="str">
        <f t="shared" si="164"/>
        <v/>
      </c>
      <c r="AE1078" s="97" t="str">
        <f t="shared" si="165"/>
        <v/>
      </c>
      <c r="AF1078" s="252" t="str">
        <f t="shared" si="166"/>
        <v/>
      </c>
      <c r="AG1078" s="254" t="str">
        <f t="shared" si="167"/>
        <v/>
      </c>
      <c r="AH1078" s="248" t="str">
        <f t="shared" si="168"/>
        <v/>
      </c>
      <c r="AI1078" s="249" t="str">
        <f t="shared" si="169"/>
        <v/>
      </c>
    </row>
    <row r="1079" spans="2:35" x14ac:dyDescent="0.3">
      <c r="B1079" s="94"/>
      <c r="C1079" s="95"/>
      <c r="D1079" s="95"/>
      <c r="E1079" s="95"/>
      <c r="F1079" s="94"/>
      <c r="G1079" s="145"/>
      <c r="H1079" s="245"/>
      <c r="I1079" s="211" t="str">
        <f>IF(D1079="Room AC (window/wall)",'Emission Factors'!$E$53,IF(D1079="Room AC (PTAC/PTHP)",H1079,IF(D1079="Residential AC",'Emission Factors'!$E$55,IF(D1079="Residential HP",H1079,IF(D1079="Commercial AC (&gt;=65k to &lt;135,000k Btu/hr)",'Emission Factors'!$E$57,IF(D1079="Commercial AC (&gt;=135,000k Btu/hr)",'Emission Factors'!$E$58,""))))))</f>
        <v/>
      </c>
      <c r="J1079" s="96"/>
      <c r="K1079" s="211" t="str">
        <f>IF(ISBLANK(J1079),"",VLOOKUP(J1079,'Emission Factors'!$C$81:$G$221,4,FALSE))</f>
        <v/>
      </c>
      <c r="L1079" s="210" t="str">
        <f>IF(D1079="Room AC (window/wall)",'Emission Factors'!$F$53,IF(D1079="Room AC (PTAC/PTHP)",'Emission Factors'!$F$54,IF(D1079="Residential AC",'Emission Factors'!$F$55,IF(D1079="Residential HP",'Emission Factors'!$F$56,IF(D1079="Commercial AC (&gt;=65k to &lt;135,000k Btu/hr)",'Emission Factors'!$F$57,IF(D1079="Commercial AC (&gt;=135,000k Btu/hr)",'Emission Factors'!$F$58,""))))))</f>
        <v/>
      </c>
      <c r="M1079" s="211" t="str">
        <f>IF(D1079="Room AC (window/wall)",'Emission Factors'!$G$53,IF(D1079="Room AC (PTAC/PTHP)",'Emission Factors'!$G$54,IF(D1079="Residential AC",'Emission Factors'!$G$55,IF(D1079="Residential HP",'Emission Factors'!$G$56,IF(D1079="Commercial AC (&gt;=65k to &lt;135,000k Btu/hr)",'Emission Factors'!$G$57,IF(D1079="Commercial AC (&gt;=135,000k Btu/hr)",'Emission Factors'!$G$58,""))))))</f>
        <v/>
      </c>
      <c r="N1079" s="96"/>
      <c r="O1079" s="209" t="str">
        <f>IF(ISBLANK(D1079),"",(IF(D1079="Room AC (window/wall)",'Emission Factors'!$C$53,IF(D1079="Room AC (PTAC/PTHP)",'Emission Factors'!$C$54,IF(D1079="Residential AC",'Emission Factors'!$C$55,IF(D1079="Residential HP",'Emission Factors'!$C$56,IF(D1079="Commercial AC (&gt;=65k to &lt;135,000k Btu/hr)",'Emission Factors'!$C$57,IF(D1079="Commercial AC (&gt;=135,000k Btu/hr)",'Emission Factors'!$C$58,""))))))))</f>
        <v/>
      </c>
      <c r="P1079" s="209" t="str">
        <f t="shared" si="160"/>
        <v/>
      </c>
      <c r="Q1079" s="95"/>
      <c r="R1079" s="256"/>
      <c r="S1079" s="256"/>
      <c r="T1079" s="96"/>
      <c r="U1079" s="211" t="str">
        <f>IF(Q1079="Room AC (window/wall)",'Emission Factors'!$E$53,IF(AND(Q1079="Room AC (PTAC/PTHP)",ISBLANK(T1079)),"Error",IF(AND(Q1079="Room AC (PTAC/PTHP)",T1079&gt;0),T1079,IF(Q1079="Residential AC",'Emission Factors'!$E$55,IF(AND(Q1079="Residential HP",ISBLANK(T1079)),"Error",IF(AND(Q1079="Residential HP",T1079&gt;0),T1079,IF(Q1079="Commercial AC (&gt;=65k to &lt;135,000k Btu/hr)",'Emission Factors'!$E$57,IF(Q1079="Commercial AC (&gt;=135,000k Btu/hr)",'Emission Factors'!$E$58,""))))))))</f>
        <v/>
      </c>
      <c r="V1079" s="95"/>
      <c r="W1079" s="211" t="str">
        <f>IF(ISBLANK(V1079),"",VLOOKUP(V1079,'Emission Factors'!$C$81:$G$221,4,FALSE))</f>
        <v/>
      </c>
      <c r="X1079" s="210" t="str">
        <f>IF(Q1079="Room AC (window/wall)",'Emission Factors'!$F$53,IF(Q1079="Room AC (PTAC/PTHP)",'Emission Factors'!$F$54,IF(Q1079="Residential AC",'Emission Factors'!$F$55,IF(Q1079="Residential HP",'Emission Factors'!$F$56,IF(Q1079="Commercial AC (&gt;=65k to &lt;135,000k Btu/hr)",'Emission Factors'!$F$57,IF(Q1079="Commercial AC (&gt;=135,000k Btu/hr)",'Emission Factors'!$F$58,""))))))</f>
        <v/>
      </c>
      <c r="Y1079" s="211" t="str">
        <f>IF(Q1079="Room AC (window/wall)",'Emission Factors'!$G$53,IF(Q1079="Room AC (PTAC/PTHP)",'Emission Factors'!$G$54,IF(Q1079="Residential AC",'Emission Factors'!$G$55,IF(Q1079="Residential HP",'Emission Factors'!$G$56,IF(Q1079="Commercial AC (&gt;=65k to &lt;135,000k Btu/hr)",'Emission Factors'!$G$57,IF(Q1079="Commercial AC (&gt;=135,000k Btu/hr)",'Emission Factors'!$G$58,""))))))</f>
        <v/>
      </c>
      <c r="Z1079" s="96"/>
      <c r="AA1079" s="97" t="str">
        <f t="shared" si="161"/>
        <v/>
      </c>
      <c r="AB1079" s="97" t="str">
        <f t="shared" si="162"/>
        <v/>
      </c>
      <c r="AC1079" s="246" t="str">
        <f t="shared" si="163"/>
        <v/>
      </c>
      <c r="AD1079" s="97" t="str">
        <f t="shared" si="164"/>
        <v/>
      </c>
      <c r="AE1079" s="97" t="str">
        <f t="shared" si="165"/>
        <v/>
      </c>
      <c r="AF1079" s="252" t="str">
        <f t="shared" si="166"/>
        <v/>
      </c>
      <c r="AG1079" s="254" t="str">
        <f t="shared" si="167"/>
        <v/>
      </c>
      <c r="AH1079" s="248" t="str">
        <f t="shared" si="168"/>
        <v/>
      </c>
      <c r="AI1079" s="249" t="str">
        <f t="shared" si="169"/>
        <v/>
      </c>
    </row>
    <row r="1080" spans="2:35" x14ac:dyDescent="0.3">
      <c r="B1080" s="94"/>
      <c r="C1080" s="95"/>
      <c r="D1080" s="95"/>
      <c r="E1080" s="95"/>
      <c r="F1080" s="94"/>
      <c r="G1080" s="145"/>
      <c r="H1080" s="245"/>
      <c r="I1080" s="211" t="str">
        <f>IF(D1080="Room AC (window/wall)",'Emission Factors'!$E$53,IF(D1080="Room AC (PTAC/PTHP)",H1080,IF(D1080="Residential AC",'Emission Factors'!$E$55,IF(D1080="Residential HP",H1080,IF(D1080="Commercial AC (&gt;=65k to &lt;135,000k Btu/hr)",'Emission Factors'!$E$57,IF(D1080="Commercial AC (&gt;=135,000k Btu/hr)",'Emission Factors'!$E$58,""))))))</f>
        <v/>
      </c>
      <c r="J1080" s="96"/>
      <c r="K1080" s="211" t="str">
        <f>IF(ISBLANK(J1080),"",VLOOKUP(J1080,'Emission Factors'!$C$81:$G$221,4,FALSE))</f>
        <v/>
      </c>
      <c r="L1080" s="210" t="str">
        <f>IF(D1080="Room AC (window/wall)",'Emission Factors'!$F$53,IF(D1080="Room AC (PTAC/PTHP)",'Emission Factors'!$F$54,IF(D1080="Residential AC",'Emission Factors'!$F$55,IF(D1080="Residential HP",'Emission Factors'!$F$56,IF(D1080="Commercial AC (&gt;=65k to &lt;135,000k Btu/hr)",'Emission Factors'!$F$57,IF(D1080="Commercial AC (&gt;=135,000k Btu/hr)",'Emission Factors'!$F$58,""))))))</f>
        <v/>
      </c>
      <c r="M1080" s="211" t="str">
        <f>IF(D1080="Room AC (window/wall)",'Emission Factors'!$G$53,IF(D1080="Room AC (PTAC/PTHP)",'Emission Factors'!$G$54,IF(D1080="Residential AC",'Emission Factors'!$G$55,IF(D1080="Residential HP",'Emission Factors'!$G$56,IF(D1080="Commercial AC (&gt;=65k to &lt;135,000k Btu/hr)",'Emission Factors'!$G$57,IF(D1080="Commercial AC (&gt;=135,000k Btu/hr)",'Emission Factors'!$G$58,""))))))</f>
        <v/>
      </c>
      <c r="N1080" s="96"/>
      <c r="O1080" s="209" t="str">
        <f>IF(ISBLANK(D1080),"",(IF(D1080="Room AC (window/wall)",'Emission Factors'!$C$53,IF(D1080="Room AC (PTAC/PTHP)",'Emission Factors'!$C$54,IF(D1080="Residential AC",'Emission Factors'!$C$55,IF(D1080="Residential HP",'Emission Factors'!$C$56,IF(D1080="Commercial AC (&gt;=65k to &lt;135,000k Btu/hr)",'Emission Factors'!$C$57,IF(D1080="Commercial AC (&gt;=135,000k Btu/hr)",'Emission Factors'!$C$58,""))))))))</f>
        <v/>
      </c>
      <c r="P1080" s="209" t="str">
        <f t="shared" si="160"/>
        <v/>
      </c>
      <c r="Q1080" s="95"/>
      <c r="R1080" s="256"/>
      <c r="S1080" s="256"/>
      <c r="T1080" s="96"/>
      <c r="U1080" s="211" t="str">
        <f>IF(Q1080="Room AC (window/wall)",'Emission Factors'!$E$53,IF(AND(Q1080="Room AC (PTAC/PTHP)",ISBLANK(T1080)),"Error",IF(AND(Q1080="Room AC (PTAC/PTHP)",T1080&gt;0),T1080,IF(Q1080="Residential AC",'Emission Factors'!$E$55,IF(AND(Q1080="Residential HP",ISBLANK(T1080)),"Error",IF(AND(Q1080="Residential HP",T1080&gt;0),T1080,IF(Q1080="Commercial AC (&gt;=65k to &lt;135,000k Btu/hr)",'Emission Factors'!$E$57,IF(Q1080="Commercial AC (&gt;=135,000k Btu/hr)",'Emission Factors'!$E$58,""))))))))</f>
        <v/>
      </c>
      <c r="V1080" s="95"/>
      <c r="W1080" s="211" t="str">
        <f>IF(ISBLANK(V1080),"",VLOOKUP(V1080,'Emission Factors'!$C$81:$G$221,4,FALSE))</f>
        <v/>
      </c>
      <c r="X1080" s="210" t="str">
        <f>IF(Q1080="Room AC (window/wall)",'Emission Factors'!$F$53,IF(Q1080="Room AC (PTAC/PTHP)",'Emission Factors'!$F$54,IF(Q1080="Residential AC",'Emission Factors'!$F$55,IF(Q1080="Residential HP",'Emission Factors'!$F$56,IF(Q1080="Commercial AC (&gt;=65k to &lt;135,000k Btu/hr)",'Emission Factors'!$F$57,IF(Q1080="Commercial AC (&gt;=135,000k Btu/hr)",'Emission Factors'!$F$58,""))))))</f>
        <v/>
      </c>
      <c r="Y1080" s="211" t="str">
        <f>IF(Q1080="Room AC (window/wall)",'Emission Factors'!$G$53,IF(Q1080="Room AC (PTAC/PTHP)",'Emission Factors'!$G$54,IF(Q1080="Residential AC",'Emission Factors'!$G$55,IF(Q1080="Residential HP",'Emission Factors'!$G$56,IF(Q1080="Commercial AC (&gt;=65k to &lt;135,000k Btu/hr)",'Emission Factors'!$G$57,IF(Q1080="Commercial AC (&gt;=135,000k Btu/hr)",'Emission Factors'!$G$58,""))))))</f>
        <v/>
      </c>
      <c r="Z1080" s="96"/>
      <c r="AA1080" s="97" t="str">
        <f t="shared" si="161"/>
        <v/>
      </c>
      <c r="AB1080" s="97" t="str">
        <f t="shared" si="162"/>
        <v/>
      </c>
      <c r="AC1080" s="246" t="str">
        <f t="shared" si="163"/>
        <v/>
      </c>
      <c r="AD1080" s="97" t="str">
        <f t="shared" si="164"/>
        <v/>
      </c>
      <c r="AE1080" s="97" t="str">
        <f t="shared" si="165"/>
        <v/>
      </c>
      <c r="AF1080" s="252" t="str">
        <f t="shared" si="166"/>
        <v/>
      </c>
      <c r="AG1080" s="254" t="str">
        <f t="shared" si="167"/>
        <v/>
      </c>
      <c r="AH1080" s="248" t="str">
        <f t="shared" si="168"/>
        <v/>
      </c>
      <c r="AI1080" s="249" t="str">
        <f t="shared" si="169"/>
        <v/>
      </c>
    </row>
    <row r="1081" spans="2:35" x14ac:dyDescent="0.3">
      <c r="B1081" s="94"/>
      <c r="C1081" s="95"/>
      <c r="D1081" s="95"/>
      <c r="E1081" s="95"/>
      <c r="F1081" s="94"/>
      <c r="G1081" s="145"/>
      <c r="H1081" s="245"/>
      <c r="I1081" s="211" t="str">
        <f>IF(D1081="Room AC (window/wall)",'Emission Factors'!$E$53,IF(D1081="Room AC (PTAC/PTHP)",H1081,IF(D1081="Residential AC",'Emission Factors'!$E$55,IF(D1081="Residential HP",H1081,IF(D1081="Commercial AC (&gt;=65k to &lt;135,000k Btu/hr)",'Emission Factors'!$E$57,IF(D1081="Commercial AC (&gt;=135,000k Btu/hr)",'Emission Factors'!$E$58,""))))))</f>
        <v/>
      </c>
      <c r="J1081" s="96"/>
      <c r="K1081" s="211" t="str">
        <f>IF(ISBLANK(J1081),"",VLOOKUP(J1081,'Emission Factors'!$C$81:$G$221,4,FALSE))</f>
        <v/>
      </c>
      <c r="L1081" s="210" t="str">
        <f>IF(D1081="Room AC (window/wall)",'Emission Factors'!$F$53,IF(D1081="Room AC (PTAC/PTHP)",'Emission Factors'!$F$54,IF(D1081="Residential AC",'Emission Factors'!$F$55,IF(D1081="Residential HP",'Emission Factors'!$F$56,IF(D1081="Commercial AC (&gt;=65k to &lt;135,000k Btu/hr)",'Emission Factors'!$F$57,IF(D1081="Commercial AC (&gt;=135,000k Btu/hr)",'Emission Factors'!$F$58,""))))))</f>
        <v/>
      </c>
      <c r="M1081" s="211" t="str">
        <f>IF(D1081="Room AC (window/wall)",'Emission Factors'!$G$53,IF(D1081="Room AC (PTAC/PTHP)",'Emission Factors'!$G$54,IF(D1081="Residential AC",'Emission Factors'!$G$55,IF(D1081="Residential HP",'Emission Factors'!$G$56,IF(D1081="Commercial AC (&gt;=65k to &lt;135,000k Btu/hr)",'Emission Factors'!$G$57,IF(D1081="Commercial AC (&gt;=135,000k Btu/hr)",'Emission Factors'!$G$58,""))))))</f>
        <v/>
      </c>
      <c r="N1081" s="96"/>
      <c r="O1081" s="209" t="str">
        <f>IF(ISBLANK(D1081),"",(IF(D1081="Room AC (window/wall)",'Emission Factors'!$C$53,IF(D1081="Room AC (PTAC/PTHP)",'Emission Factors'!$C$54,IF(D1081="Residential AC",'Emission Factors'!$C$55,IF(D1081="Residential HP",'Emission Factors'!$C$56,IF(D1081="Commercial AC (&gt;=65k to &lt;135,000k Btu/hr)",'Emission Factors'!$C$57,IF(D1081="Commercial AC (&gt;=135,000k Btu/hr)",'Emission Factors'!$C$58,""))))))))</f>
        <v/>
      </c>
      <c r="P1081" s="209" t="str">
        <f t="shared" si="160"/>
        <v/>
      </c>
      <c r="Q1081" s="95"/>
      <c r="R1081" s="256"/>
      <c r="S1081" s="256"/>
      <c r="T1081" s="96"/>
      <c r="U1081" s="211" t="str">
        <f>IF(Q1081="Room AC (window/wall)",'Emission Factors'!$E$53,IF(AND(Q1081="Room AC (PTAC/PTHP)",ISBLANK(T1081)),"Error",IF(AND(Q1081="Room AC (PTAC/PTHP)",T1081&gt;0),T1081,IF(Q1081="Residential AC",'Emission Factors'!$E$55,IF(AND(Q1081="Residential HP",ISBLANK(T1081)),"Error",IF(AND(Q1081="Residential HP",T1081&gt;0),T1081,IF(Q1081="Commercial AC (&gt;=65k to &lt;135,000k Btu/hr)",'Emission Factors'!$E$57,IF(Q1081="Commercial AC (&gt;=135,000k Btu/hr)",'Emission Factors'!$E$58,""))))))))</f>
        <v/>
      </c>
      <c r="V1081" s="95"/>
      <c r="W1081" s="211" t="str">
        <f>IF(ISBLANK(V1081),"",VLOOKUP(V1081,'Emission Factors'!$C$81:$G$221,4,FALSE))</f>
        <v/>
      </c>
      <c r="X1081" s="210" t="str">
        <f>IF(Q1081="Room AC (window/wall)",'Emission Factors'!$F$53,IF(Q1081="Room AC (PTAC/PTHP)",'Emission Factors'!$F$54,IF(Q1081="Residential AC",'Emission Factors'!$F$55,IF(Q1081="Residential HP",'Emission Factors'!$F$56,IF(Q1081="Commercial AC (&gt;=65k to &lt;135,000k Btu/hr)",'Emission Factors'!$F$57,IF(Q1081="Commercial AC (&gt;=135,000k Btu/hr)",'Emission Factors'!$F$58,""))))))</f>
        <v/>
      </c>
      <c r="Y1081" s="211" t="str">
        <f>IF(Q1081="Room AC (window/wall)",'Emission Factors'!$G$53,IF(Q1081="Room AC (PTAC/PTHP)",'Emission Factors'!$G$54,IF(Q1081="Residential AC",'Emission Factors'!$G$55,IF(Q1081="Residential HP",'Emission Factors'!$G$56,IF(Q1081="Commercial AC (&gt;=65k to &lt;135,000k Btu/hr)",'Emission Factors'!$G$57,IF(Q1081="Commercial AC (&gt;=135,000k Btu/hr)",'Emission Factors'!$G$58,""))))))</f>
        <v/>
      </c>
      <c r="Z1081" s="96"/>
      <c r="AA1081" s="97" t="str">
        <f t="shared" si="161"/>
        <v/>
      </c>
      <c r="AB1081" s="97" t="str">
        <f t="shared" si="162"/>
        <v/>
      </c>
      <c r="AC1081" s="246" t="str">
        <f t="shared" si="163"/>
        <v/>
      </c>
      <c r="AD1081" s="97" t="str">
        <f t="shared" si="164"/>
        <v/>
      </c>
      <c r="AE1081" s="97" t="str">
        <f t="shared" si="165"/>
        <v/>
      </c>
      <c r="AF1081" s="252" t="str">
        <f t="shared" si="166"/>
        <v/>
      </c>
      <c r="AG1081" s="254" t="str">
        <f t="shared" si="167"/>
        <v/>
      </c>
      <c r="AH1081" s="248" t="str">
        <f t="shared" si="168"/>
        <v/>
      </c>
      <c r="AI1081" s="249" t="str">
        <f t="shared" si="169"/>
        <v/>
      </c>
    </row>
    <row r="1082" spans="2:35" x14ac:dyDescent="0.3">
      <c r="B1082" s="94"/>
      <c r="C1082" s="95"/>
      <c r="D1082" s="95"/>
      <c r="E1082" s="95"/>
      <c r="F1082" s="94"/>
      <c r="G1082" s="145"/>
      <c r="H1082" s="245"/>
      <c r="I1082" s="211" t="str">
        <f>IF(D1082="Room AC (window/wall)",'Emission Factors'!$E$53,IF(D1082="Room AC (PTAC/PTHP)",H1082,IF(D1082="Residential AC",'Emission Factors'!$E$55,IF(D1082="Residential HP",H1082,IF(D1082="Commercial AC (&gt;=65k to &lt;135,000k Btu/hr)",'Emission Factors'!$E$57,IF(D1082="Commercial AC (&gt;=135,000k Btu/hr)",'Emission Factors'!$E$58,""))))))</f>
        <v/>
      </c>
      <c r="J1082" s="96"/>
      <c r="K1082" s="211" t="str">
        <f>IF(ISBLANK(J1082),"",VLOOKUP(J1082,'Emission Factors'!$C$81:$G$221,4,FALSE))</f>
        <v/>
      </c>
      <c r="L1082" s="210" t="str">
        <f>IF(D1082="Room AC (window/wall)",'Emission Factors'!$F$53,IF(D1082="Room AC (PTAC/PTHP)",'Emission Factors'!$F$54,IF(D1082="Residential AC",'Emission Factors'!$F$55,IF(D1082="Residential HP",'Emission Factors'!$F$56,IF(D1082="Commercial AC (&gt;=65k to &lt;135,000k Btu/hr)",'Emission Factors'!$F$57,IF(D1082="Commercial AC (&gt;=135,000k Btu/hr)",'Emission Factors'!$F$58,""))))))</f>
        <v/>
      </c>
      <c r="M1082" s="211" t="str">
        <f>IF(D1082="Room AC (window/wall)",'Emission Factors'!$G$53,IF(D1082="Room AC (PTAC/PTHP)",'Emission Factors'!$G$54,IF(D1082="Residential AC",'Emission Factors'!$G$55,IF(D1082="Residential HP",'Emission Factors'!$G$56,IF(D1082="Commercial AC (&gt;=65k to &lt;135,000k Btu/hr)",'Emission Factors'!$G$57,IF(D1082="Commercial AC (&gt;=135,000k Btu/hr)",'Emission Factors'!$G$58,""))))))</f>
        <v/>
      </c>
      <c r="N1082" s="96"/>
      <c r="O1082" s="209" t="str">
        <f>IF(ISBLANK(D1082),"",(IF(D1082="Room AC (window/wall)",'Emission Factors'!$C$53,IF(D1082="Room AC (PTAC/PTHP)",'Emission Factors'!$C$54,IF(D1082="Residential AC",'Emission Factors'!$C$55,IF(D1082="Residential HP",'Emission Factors'!$C$56,IF(D1082="Commercial AC (&gt;=65k to &lt;135,000k Btu/hr)",'Emission Factors'!$C$57,IF(D1082="Commercial AC (&gt;=135,000k Btu/hr)",'Emission Factors'!$C$58,""))))))))</f>
        <v/>
      </c>
      <c r="P1082" s="209" t="str">
        <f t="shared" si="160"/>
        <v/>
      </c>
      <c r="Q1082" s="95"/>
      <c r="R1082" s="256"/>
      <c r="S1082" s="256"/>
      <c r="T1082" s="96"/>
      <c r="U1082" s="211" t="str">
        <f>IF(Q1082="Room AC (window/wall)",'Emission Factors'!$E$53,IF(AND(Q1082="Room AC (PTAC/PTHP)",ISBLANK(T1082)),"Error",IF(AND(Q1082="Room AC (PTAC/PTHP)",T1082&gt;0),T1082,IF(Q1082="Residential AC",'Emission Factors'!$E$55,IF(AND(Q1082="Residential HP",ISBLANK(T1082)),"Error",IF(AND(Q1082="Residential HP",T1082&gt;0),T1082,IF(Q1082="Commercial AC (&gt;=65k to &lt;135,000k Btu/hr)",'Emission Factors'!$E$57,IF(Q1082="Commercial AC (&gt;=135,000k Btu/hr)",'Emission Factors'!$E$58,""))))))))</f>
        <v/>
      </c>
      <c r="V1082" s="95"/>
      <c r="W1082" s="211" t="str">
        <f>IF(ISBLANK(V1082),"",VLOOKUP(V1082,'Emission Factors'!$C$81:$G$221,4,FALSE))</f>
        <v/>
      </c>
      <c r="X1082" s="210" t="str">
        <f>IF(Q1082="Room AC (window/wall)",'Emission Factors'!$F$53,IF(Q1082="Room AC (PTAC/PTHP)",'Emission Factors'!$F$54,IF(Q1082="Residential AC",'Emission Factors'!$F$55,IF(Q1082="Residential HP",'Emission Factors'!$F$56,IF(Q1082="Commercial AC (&gt;=65k to &lt;135,000k Btu/hr)",'Emission Factors'!$F$57,IF(Q1082="Commercial AC (&gt;=135,000k Btu/hr)",'Emission Factors'!$F$58,""))))))</f>
        <v/>
      </c>
      <c r="Y1082" s="211" t="str">
        <f>IF(Q1082="Room AC (window/wall)",'Emission Factors'!$G$53,IF(Q1082="Room AC (PTAC/PTHP)",'Emission Factors'!$G$54,IF(Q1082="Residential AC",'Emission Factors'!$G$55,IF(Q1082="Residential HP",'Emission Factors'!$G$56,IF(Q1082="Commercial AC (&gt;=65k to &lt;135,000k Btu/hr)",'Emission Factors'!$G$57,IF(Q1082="Commercial AC (&gt;=135,000k Btu/hr)",'Emission Factors'!$G$58,""))))))</f>
        <v/>
      </c>
      <c r="Z1082" s="96"/>
      <c r="AA1082" s="97" t="str">
        <f t="shared" si="161"/>
        <v/>
      </c>
      <c r="AB1082" s="97" t="str">
        <f t="shared" si="162"/>
        <v/>
      </c>
      <c r="AC1082" s="246" t="str">
        <f t="shared" si="163"/>
        <v/>
      </c>
      <c r="AD1082" s="97" t="str">
        <f t="shared" si="164"/>
        <v/>
      </c>
      <c r="AE1082" s="97" t="str">
        <f t="shared" si="165"/>
        <v/>
      </c>
      <c r="AF1082" s="252" t="str">
        <f t="shared" si="166"/>
        <v/>
      </c>
      <c r="AG1082" s="254" t="str">
        <f t="shared" si="167"/>
        <v/>
      </c>
      <c r="AH1082" s="248" t="str">
        <f t="shared" si="168"/>
        <v/>
      </c>
      <c r="AI1082" s="249" t="str">
        <f t="shared" si="169"/>
        <v/>
      </c>
    </row>
    <row r="1083" spans="2:35" x14ac:dyDescent="0.3">
      <c r="B1083" s="94"/>
      <c r="C1083" s="95"/>
      <c r="D1083" s="95"/>
      <c r="E1083" s="95"/>
      <c r="F1083" s="94"/>
      <c r="G1083" s="145"/>
      <c r="H1083" s="245"/>
      <c r="I1083" s="211" t="str">
        <f>IF(D1083="Room AC (window/wall)",'Emission Factors'!$E$53,IF(D1083="Room AC (PTAC/PTHP)",H1083,IF(D1083="Residential AC",'Emission Factors'!$E$55,IF(D1083="Residential HP",H1083,IF(D1083="Commercial AC (&gt;=65k to &lt;135,000k Btu/hr)",'Emission Factors'!$E$57,IF(D1083="Commercial AC (&gt;=135,000k Btu/hr)",'Emission Factors'!$E$58,""))))))</f>
        <v/>
      </c>
      <c r="J1083" s="96"/>
      <c r="K1083" s="211" t="str">
        <f>IF(ISBLANK(J1083),"",VLOOKUP(J1083,'Emission Factors'!$C$81:$G$221,4,FALSE))</f>
        <v/>
      </c>
      <c r="L1083" s="210" t="str">
        <f>IF(D1083="Room AC (window/wall)",'Emission Factors'!$F$53,IF(D1083="Room AC (PTAC/PTHP)",'Emission Factors'!$F$54,IF(D1083="Residential AC",'Emission Factors'!$F$55,IF(D1083="Residential HP",'Emission Factors'!$F$56,IF(D1083="Commercial AC (&gt;=65k to &lt;135,000k Btu/hr)",'Emission Factors'!$F$57,IF(D1083="Commercial AC (&gt;=135,000k Btu/hr)",'Emission Factors'!$F$58,""))))))</f>
        <v/>
      </c>
      <c r="M1083" s="211" t="str">
        <f>IF(D1083="Room AC (window/wall)",'Emission Factors'!$G$53,IF(D1083="Room AC (PTAC/PTHP)",'Emission Factors'!$G$54,IF(D1083="Residential AC",'Emission Factors'!$G$55,IF(D1083="Residential HP",'Emission Factors'!$G$56,IF(D1083="Commercial AC (&gt;=65k to &lt;135,000k Btu/hr)",'Emission Factors'!$G$57,IF(D1083="Commercial AC (&gt;=135,000k Btu/hr)",'Emission Factors'!$G$58,""))))))</f>
        <v/>
      </c>
      <c r="N1083" s="96"/>
      <c r="O1083" s="209" t="str">
        <f>IF(ISBLANK(D1083),"",(IF(D1083="Room AC (window/wall)",'Emission Factors'!$C$53,IF(D1083="Room AC (PTAC/PTHP)",'Emission Factors'!$C$54,IF(D1083="Residential AC",'Emission Factors'!$C$55,IF(D1083="Residential HP",'Emission Factors'!$C$56,IF(D1083="Commercial AC (&gt;=65k to &lt;135,000k Btu/hr)",'Emission Factors'!$C$57,IF(D1083="Commercial AC (&gt;=135,000k Btu/hr)",'Emission Factors'!$C$58,""))))))))</f>
        <v/>
      </c>
      <c r="P1083" s="209" t="str">
        <f t="shared" si="160"/>
        <v/>
      </c>
      <c r="Q1083" s="95"/>
      <c r="R1083" s="256"/>
      <c r="S1083" s="256"/>
      <c r="T1083" s="96"/>
      <c r="U1083" s="211" t="str">
        <f>IF(Q1083="Room AC (window/wall)",'Emission Factors'!$E$53,IF(AND(Q1083="Room AC (PTAC/PTHP)",ISBLANK(T1083)),"Error",IF(AND(Q1083="Room AC (PTAC/PTHP)",T1083&gt;0),T1083,IF(Q1083="Residential AC",'Emission Factors'!$E$55,IF(AND(Q1083="Residential HP",ISBLANK(T1083)),"Error",IF(AND(Q1083="Residential HP",T1083&gt;0),T1083,IF(Q1083="Commercial AC (&gt;=65k to &lt;135,000k Btu/hr)",'Emission Factors'!$E$57,IF(Q1083="Commercial AC (&gt;=135,000k Btu/hr)",'Emission Factors'!$E$58,""))))))))</f>
        <v/>
      </c>
      <c r="V1083" s="95"/>
      <c r="W1083" s="211" t="str">
        <f>IF(ISBLANK(V1083),"",VLOOKUP(V1083,'Emission Factors'!$C$81:$G$221,4,FALSE))</f>
        <v/>
      </c>
      <c r="X1083" s="210" t="str">
        <f>IF(Q1083="Room AC (window/wall)",'Emission Factors'!$F$53,IF(Q1083="Room AC (PTAC/PTHP)",'Emission Factors'!$F$54,IF(Q1083="Residential AC",'Emission Factors'!$F$55,IF(Q1083="Residential HP",'Emission Factors'!$F$56,IF(Q1083="Commercial AC (&gt;=65k to &lt;135,000k Btu/hr)",'Emission Factors'!$F$57,IF(Q1083="Commercial AC (&gt;=135,000k Btu/hr)",'Emission Factors'!$F$58,""))))))</f>
        <v/>
      </c>
      <c r="Y1083" s="211" t="str">
        <f>IF(Q1083="Room AC (window/wall)",'Emission Factors'!$G$53,IF(Q1083="Room AC (PTAC/PTHP)",'Emission Factors'!$G$54,IF(Q1083="Residential AC",'Emission Factors'!$G$55,IF(Q1083="Residential HP",'Emission Factors'!$G$56,IF(Q1083="Commercial AC (&gt;=65k to &lt;135,000k Btu/hr)",'Emission Factors'!$G$57,IF(Q1083="Commercial AC (&gt;=135,000k Btu/hr)",'Emission Factors'!$G$58,""))))))</f>
        <v/>
      </c>
      <c r="Z1083" s="96"/>
      <c r="AA1083" s="97" t="str">
        <f t="shared" si="161"/>
        <v/>
      </c>
      <c r="AB1083" s="97" t="str">
        <f t="shared" si="162"/>
        <v/>
      </c>
      <c r="AC1083" s="246" t="str">
        <f t="shared" si="163"/>
        <v/>
      </c>
      <c r="AD1083" s="97" t="str">
        <f t="shared" si="164"/>
        <v/>
      </c>
      <c r="AE1083" s="97" t="str">
        <f t="shared" si="165"/>
        <v/>
      </c>
      <c r="AF1083" s="252" t="str">
        <f t="shared" si="166"/>
        <v/>
      </c>
      <c r="AG1083" s="254" t="str">
        <f t="shared" si="167"/>
        <v/>
      </c>
      <c r="AH1083" s="248" t="str">
        <f t="shared" si="168"/>
        <v/>
      </c>
      <c r="AI1083" s="249" t="str">
        <f t="shared" si="169"/>
        <v/>
      </c>
    </row>
    <row r="1084" spans="2:35" x14ac:dyDescent="0.3">
      <c r="B1084" s="94"/>
      <c r="C1084" s="95"/>
      <c r="D1084" s="95"/>
      <c r="E1084" s="95"/>
      <c r="F1084" s="94"/>
      <c r="G1084" s="145"/>
      <c r="H1084" s="245"/>
      <c r="I1084" s="211" t="str">
        <f>IF(D1084="Room AC (window/wall)",'Emission Factors'!$E$53,IF(D1084="Room AC (PTAC/PTHP)",H1084,IF(D1084="Residential AC",'Emission Factors'!$E$55,IF(D1084="Residential HP",H1084,IF(D1084="Commercial AC (&gt;=65k to &lt;135,000k Btu/hr)",'Emission Factors'!$E$57,IF(D1084="Commercial AC (&gt;=135,000k Btu/hr)",'Emission Factors'!$E$58,""))))))</f>
        <v/>
      </c>
      <c r="J1084" s="96"/>
      <c r="K1084" s="211" t="str">
        <f>IF(ISBLANK(J1084),"",VLOOKUP(J1084,'Emission Factors'!$C$81:$G$221,4,FALSE))</f>
        <v/>
      </c>
      <c r="L1084" s="210" t="str">
        <f>IF(D1084="Room AC (window/wall)",'Emission Factors'!$F$53,IF(D1084="Room AC (PTAC/PTHP)",'Emission Factors'!$F$54,IF(D1084="Residential AC",'Emission Factors'!$F$55,IF(D1084="Residential HP",'Emission Factors'!$F$56,IF(D1084="Commercial AC (&gt;=65k to &lt;135,000k Btu/hr)",'Emission Factors'!$F$57,IF(D1084="Commercial AC (&gt;=135,000k Btu/hr)",'Emission Factors'!$F$58,""))))))</f>
        <v/>
      </c>
      <c r="M1084" s="211" t="str">
        <f>IF(D1084="Room AC (window/wall)",'Emission Factors'!$G$53,IF(D1084="Room AC (PTAC/PTHP)",'Emission Factors'!$G$54,IF(D1084="Residential AC",'Emission Factors'!$G$55,IF(D1084="Residential HP",'Emission Factors'!$G$56,IF(D1084="Commercial AC (&gt;=65k to &lt;135,000k Btu/hr)",'Emission Factors'!$G$57,IF(D1084="Commercial AC (&gt;=135,000k Btu/hr)",'Emission Factors'!$G$58,""))))))</f>
        <v/>
      </c>
      <c r="N1084" s="96"/>
      <c r="O1084" s="209" t="str">
        <f>IF(ISBLANK(D1084),"",(IF(D1084="Room AC (window/wall)",'Emission Factors'!$C$53,IF(D1084="Room AC (PTAC/PTHP)",'Emission Factors'!$C$54,IF(D1084="Residential AC",'Emission Factors'!$C$55,IF(D1084="Residential HP",'Emission Factors'!$C$56,IF(D1084="Commercial AC (&gt;=65k to &lt;135,000k Btu/hr)",'Emission Factors'!$C$57,IF(D1084="Commercial AC (&gt;=135,000k Btu/hr)",'Emission Factors'!$C$58,""))))))))</f>
        <v/>
      </c>
      <c r="P1084" s="209" t="str">
        <f t="shared" si="160"/>
        <v/>
      </c>
      <c r="Q1084" s="95"/>
      <c r="R1084" s="256"/>
      <c r="S1084" s="256"/>
      <c r="T1084" s="96"/>
      <c r="U1084" s="211" t="str">
        <f>IF(Q1084="Room AC (window/wall)",'Emission Factors'!$E$53,IF(AND(Q1084="Room AC (PTAC/PTHP)",ISBLANK(T1084)),"Error",IF(AND(Q1084="Room AC (PTAC/PTHP)",T1084&gt;0),T1084,IF(Q1084="Residential AC",'Emission Factors'!$E$55,IF(AND(Q1084="Residential HP",ISBLANK(T1084)),"Error",IF(AND(Q1084="Residential HP",T1084&gt;0),T1084,IF(Q1084="Commercial AC (&gt;=65k to &lt;135,000k Btu/hr)",'Emission Factors'!$E$57,IF(Q1084="Commercial AC (&gt;=135,000k Btu/hr)",'Emission Factors'!$E$58,""))))))))</f>
        <v/>
      </c>
      <c r="V1084" s="95"/>
      <c r="W1084" s="211" t="str">
        <f>IF(ISBLANK(V1084),"",VLOOKUP(V1084,'Emission Factors'!$C$81:$G$221,4,FALSE))</f>
        <v/>
      </c>
      <c r="X1084" s="210" t="str">
        <f>IF(Q1084="Room AC (window/wall)",'Emission Factors'!$F$53,IF(Q1084="Room AC (PTAC/PTHP)",'Emission Factors'!$F$54,IF(Q1084="Residential AC",'Emission Factors'!$F$55,IF(Q1084="Residential HP",'Emission Factors'!$F$56,IF(Q1084="Commercial AC (&gt;=65k to &lt;135,000k Btu/hr)",'Emission Factors'!$F$57,IF(Q1084="Commercial AC (&gt;=135,000k Btu/hr)",'Emission Factors'!$F$58,""))))))</f>
        <v/>
      </c>
      <c r="Y1084" s="211" t="str">
        <f>IF(Q1084="Room AC (window/wall)",'Emission Factors'!$G$53,IF(Q1084="Room AC (PTAC/PTHP)",'Emission Factors'!$G$54,IF(Q1084="Residential AC",'Emission Factors'!$G$55,IF(Q1084="Residential HP",'Emission Factors'!$G$56,IF(Q1084="Commercial AC (&gt;=65k to &lt;135,000k Btu/hr)",'Emission Factors'!$G$57,IF(Q1084="Commercial AC (&gt;=135,000k Btu/hr)",'Emission Factors'!$G$58,""))))))</f>
        <v/>
      </c>
      <c r="Z1084" s="96"/>
      <c r="AA1084" s="97" t="str">
        <f t="shared" si="161"/>
        <v/>
      </c>
      <c r="AB1084" s="97" t="str">
        <f t="shared" si="162"/>
        <v/>
      </c>
      <c r="AC1084" s="246" t="str">
        <f t="shared" si="163"/>
        <v/>
      </c>
      <c r="AD1084" s="97" t="str">
        <f t="shared" si="164"/>
        <v/>
      </c>
      <c r="AE1084" s="97" t="str">
        <f t="shared" si="165"/>
        <v/>
      </c>
      <c r="AF1084" s="252" t="str">
        <f t="shared" si="166"/>
        <v/>
      </c>
      <c r="AG1084" s="254" t="str">
        <f t="shared" si="167"/>
        <v/>
      </c>
      <c r="AH1084" s="248" t="str">
        <f t="shared" si="168"/>
        <v/>
      </c>
      <c r="AI1084" s="249" t="str">
        <f t="shared" si="169"/>
        <v/>
      </c>
    </row>
    <row r="1085" spans="2:35" x14ac:dyDescent="0.3">
      <c r="B1085" s="94"/>
      <c r="C1085" s="95"/>
      <c r="D1085" s="95"/>
      <c r="E1085" s="95"/>
      <c r="F1085" s="94"/>
      <c r="G1085" s="145"/>
      <c r="H1085" s="245"/>
      <c r="I1085" s="211" t="str">
        <f>IF(D1085="Room AC (window/wall)",'Emission Factors'!$E$53,IF(D1085="Room AC (PTAC/PTHP)",H1085,IF(D1085="Residential AC",'Emission Factors'!$E$55,IF(D1085="Residential HP",H1085,IF(D1085="Commercial AC (&gt;=65k to &lt;135,000k Btu/hr)",'Emission Factors'!$E$57,IF(D1085="Commercial AC (&gt;=135,000k Btu/hr)",'Emission Factors'!$E$58,""))))))</f>
        <v/>
      </c>
      <c r="J1085" s="96"/>
      <c r="K1085" s="211" t="str">
        <f>IF(ISBLANK(J1085),"",VLOOKUP(J1085,'Emission Factors'!$C$81:$G$221,4,FALSE))</f>
        <v/>
      </c>
      <c r="L1085" s="210" t="str">
        <f>IF(D1085="Room AC (window/wall)",'Emission Factors'!$F$53,IF(D1085="Room AC (PTAC/PTHP)",'Emission Factors'!$F$54,IF(D1085="Residential AC",'Emission Factors'!$F$55,IF(D1085="Residential HP",'Emission Factors'!$F$56,IF(D1085="Commercial AC (&gt;=65k to &lt;135,000k Btu/hr)",'Emission Factors'!$F$57,IF(D1085="Commercial AC (&gt;=135,000k Btu/hr)",'Emission Factors'!$F$58,""))))))</f>
        <v/>
      </c>
      <c r="M1085" s="211" t="str">
        <f>IF(D1085="Room AC (window/wall)",'Emission Factors'!$G$53,IF(D1085="Room AC (PTAC/PTHP)",'Emission Factors'!$G$54,IF(D1085="Residential AC",'Emission Factors'!$G$55,IF(D1085="Residential HP",'Emission Factors'!$G$56,IF(D1085="Commercial AC (&gt;=65k to &lt;135,000k Btu/hr)",'Emission Factors'!$G$57,IF(D1085="Commercial AC (&gt;=135,000k Btu/hr)",'Emission Factors'!$G$58,""))))))</f>
        <v/>
      </c>
      <c r="N1085" s="96"/>
      <c r="O1085" s="209" t="str">
        <f>IF(ISBLANK(D1085),"",(IF(D1085="Room AC (window/wall)",'Emission Factors'!$C$53,IF(D1085="Room AC (PTAC/PTHP)",'Emission Factors'!$C$54,IF(D1085="Residential AC",'Emission Factors'!$C$55,IF(D1085="Residential HP",'Emission Factors'!$C$56,IF(D1085="Commercial AC (&gt;=65k to &lt;135,000k Btu/hr)",'Emission Factors'!$C$57,IF(D1085="Commercial AC (&gt;=135,000k Btu/hr)",'Emission Factors'!$C$58,""))))))))</f>
        <v/>
      </c>
      <c r="P1085" s="209" t="str">
        <f t="shared" si="160"/>
        <v/>
      </c>
      <c r="Q1085" s="95"/>
      <c r="R1085" s="256"/>
      <c r="S1085" s="256"/>
      <c r="T1085" s="96"/>
      <c r="U1085" s="211" t="str">
        <f>IF(Q1085="Room AC (window/wall)",'Emission Factors'!$E$53,IF(AND(Q1085="Room AC (PTAC/PTHP)",ISBLANK(T1085)),"Error",IF(AND(Q1085="Room AC (PTAC/PTHP)",T1085&gt;0),T1085,IF(Q1085="Residential AC",'Emission Factors'!$E$55,IF(AND(Q1085="Residential HP",ISBLANK(T1085)),"Error",IF(AND(Q1085="Residential HP",T1085&gt;0),T1085,IF(Q1085="Commercial AC (&gt;=65k to &lt;135,000k Btu/hr)",'Emission Factors'!$E$57,IF(Q1085="Commercial AC (&gt;=135,000k Btu/hr)",'Emission Factors'!$E$58,""))))))))</f>
        <v/>
      </c>
      <c r="V1085" s="95"/>
      <c r="W1085" s="211" t="str">
        <f>IF(ISBLANK(V1085),"",VLOOKUP(V1085,'Emission Factors'!$C$81:$G$221,4,FALSE))</f>
        <v/>
      </c>
      <c r="X1085" s="210" t="str">
        <f>IF(Q1085="Room AC (window/wall)",'Emission Factors'!$F$53,IF(Q1085="Room AC (PTAC/PTHP)",'Emission Factors'!$F$54,IF(Q1085="Residential AC",'Emission Factors'!$F$55,IF(Q1085="Residential HP",'Emission Factors'!$F$56,IF(Q1085="Commercial AC (&gt;=65k to &lt;135,000k Btu/hr)",'Emission Factors'!$F$57,IF(Q1085="Commercial AC (&gt;=135,000k Btu/hr)",'Emission Factors'!$F$58,""))))))</f>
        <v/>
      </c>
      <c r="Y1085" s="211" t="str">
        <f>IF(Q1085="Room AC (window/wall)",'Emission Factors'!$G$53,IF(Q1085="Room AC (PTAC/PTHP)",'Emission Factors'!$G$54,IF(Q1085="Residential AC",'Emission Factors'!$G$55,IF(Q1085="Residential HP",'Emission Factors'!$G$56,IF(Q1085="Commercial AC (&gt;=65k to &lt;135,000k Btu/hr)",'Emission Factors'!$G$57,IF(Q1085="Commercial AC (&gt;=135,000k Btu/hr)",'Emission Factors'!$G$58,""))))))</f>
        <v/>
      </c>
      <c r="Z1085" s="96"/>
      <c r="AA1085" s="97" t="str">
        <f t="shared" si="161"/>
        <v/>
      </c>
      <c r="AB1085" s="97" t="str">
        <f t="shared" si="162"/>
        <v/>
      </c>
      <c r="AC1085" s="246" t="str">
        <f t="shared" si="163"/>
        <v/>
      </c>
      <c r="AD1085" s="97" t="str">
        <f t="shared" si="164"/>
        <v/>
      </c>
      <c r="AE1085" s="97" t="str">
        <f t="shared" si="165"/>
        <v/>
      </c>
      <c r="AF1085" s="252" t="str">
        <f t="shared" si="166"/>
        <v/>
      </c>
      <c r="AG1085" s="254" t="str">
        <f t="shared" si="167"/>
        <v/>
      </c>
      <c r="AH1085" s="248" t="str">
        <f t="shared" si="168"/>
        <v/>
      </c>
      <c r="AI1085" s="249" t="str">
        <f t="shared" si="169"/>
        <v/>
      </c>
    </row>
    <row r="1086" spans="2:35" x14ac:dyDescent="0.3">
      <c r="B1086" s="94"/>
      <c r="C1086" s="95"/>
      <c r="D1086" s="95"/>
      <c r="E1086" s="95"/>
      <c r="F1086" s="94"/>
      <c r="G1086" s="145"/>
      <c r="H1086" s="245"/>
      <c r="I1086" s="211" t="str">
        <f>IF(D1086="Room AC (window/wall)",'Emission Factors'!$E$53,IF(D1086="Room AC (PTAC/PTHP)",H1086,IF(D1086="Residential AC",'Emission Factors'!$E$55,IF(D1086="Residential HP",H1086,IF(D1086="Commercial AC (&gt;=65k to &lt;135,000k Btu/hr)",'Emission Factors'!$E$57,IF(D1086="Commercial AC (&gt;=135,000k Btu/hr)",'Emission Factors'!$E$58,""))))))</f>
        <v/>
      </c>
      <c r="J1086" s="96"/>
      <c r="K1086" s="211" t="str">
        <f>IF(ISBLANK(J1086),"",VLOOKUP(J1086,'Emission Factors'!$C$81:$G$221,4,FALSE))</f>
        <v/>
      </c>
      <c r="L1086" s="210" t="str">
        <f>IF(D1086="Room AC (window/wall)",'Emission Factors'!$F$53,IF(D1086="Room AC (PTAC/PTHP)",'Emission Factors'!$F$54,IF(D1086="Residential AC",'Emission Factors'!$F$55,IF(D1086="Residential HP",'Emission Factors'!$F$56,IF(D1086="Commercial AC (&gt;=65k to &lt;135,000k Btu/hr)",'Emission Factors'!$F$57,IF(D1086="Commercial AC (&gt;=135,000k Btu/hr)",'Emission Factors'!$F$58,""))))))</f>
        <v/>
      </c>
      <c r="M1086" s="211" t="str">
        <f>IF(D1086="Room AC (window/wall)",'Emission Factors'!$G$53,IF(D1086="Room AC (PTAC/PTHP)",'Emission Factors'!$G$54,IF(D1086="Residential AC",'Emission Factors'!$G$55,IF(D1086="Residential HP",'Emission Factors'!$G$56,IF(D1086="Commercial AC (&gt;=65k to &lt;135,000k Btu/hr)",'Emission Factors'!$G$57,IF(D1086="Commercial AC (&gt;=135,000k Btu/hr)",'Emission Factors'!$G$58,""))))))</f>
        <v/>
      </c>
      <c r="N1086" s="96"/>
      <c r="O1086" s="209" t="str">
        <f>IF(ISBLANK(D1086),"",(IF(D1086="Room AC (window/wall)",'Emission Factors'!$C$53,IF(D1086="Room AC (PTAC/PTHP)",'Emission Factors'!$C$54,IF(D1086="Residential AC",'Emission Factors'!$C$55,IF(D1086="Residential HP",'Emission Factors'!$C$56,IF(D1086="Commercial AC (&gt;=65k to &lt;135,000k Btu/hr)",'Emission Factors'!$C$57,IF(D1086="Commercial AC (&gt;=135,000k Btu/hr)",'Emission Factors'!$C$58,""))))))))</f>
        <v/>
      </c>
      <c r="P1086" s="209" t="str">
        <f t="shared" si="160"/>
        <v/>
      </c>
      <c r="Q1086" s="95"/>
      <c r="R1086" s="256"/>
      <c r="S1086" s="256"/>
      <c r="T1086" s="96"/>
      <c r="U1086" s="211" t="str">
        <f>IF(Q1086="Room AC (window/wall)",'Emission Factors'!$E$53,IF(AND(Q1086="Room AC (PTAC/PTHP)",ISBLANK(T1086)),"Error",IF(AND(Q1086="Room AC (PTAC/PTHP)",T1086&gt;0),T1086,IF(Q1086="Residential AC",'Emission Factors'!$E$55,IF(AND(Q1086="Residential HP",ISBLANK(T1086)),"Error",IF(AND(Q1086="Residential HP",T1086&gt;0),T1086,IF(Q1086="Commercial AC (&gt;=65k to &lt;135,000k Btu/hr)",'Emission Factors'!$E$57,IF(Q1086="Commercial AC (&gt;=135,000k Btu/hr)",'Emission Factors'!$E$58,""))))))))</f>
        <v/>
      </c>
      <c r="V1086" s="95"/>
      <c r="W1086" s="211" t="str">
        <f>IF(ISBLANK(V1086),"",VLOOKUP(V1086,'Emission Factors'!$C$81:$G$221,4,FALSE))</f>
        <v/>
      </c>
      <c r="X1086" s="210" t="str">
        <f>IF(Q1086="Room AC (window/wall)",'Emission Factors'!$F$53,IF(Q1086="Room AC (PTAC/PTHP)",'Emission Factors'!$F$54,IF(Q1086="Residential AC",'Emission Factors'!$F$55,IF(Q1086="Residential HP",'Emission Factors'!$F$56,IF(Q1086="Commercial AC (&gt;=65k to &lt;135,000k Btu/hr)",'Emission Factors'!$F$57,IF(Q1086="Commercial AC (&gt;=135,000k Btu/hr)",'Emission Factors'!$F$58,""))))))</f>
        <v/>
      </c>
      <c r="Y1086" s="211" t="str">
        <f>IF(Q1086="Room AC (window/wall)",'Emission Factors'!$G$53,IF(Q1086="Room AC (PTAC/PTHP)",'Emission Factors'!$G$54,IF(Q1086="Residential AC",'Emission Factors'!$G$55,IF(Q1086="Residential HP",'Emission Factors'!$G$56,IF(Q1086="Commercial AC (&gt;=65k to &lt;135,000k Btu/hr)",'Emission Factors'!$G$57,IF(Q1086="Commercial AC (&gt;=135,000k Btu/hr)",'Emission Factors'!$G$58,""))))))</f>
        <v/>
      </c>
      <c r="Z1086" s="96"/>
      <c r="AA1086" s="97" t="str">
        <f t="shared" si="161"/>
        <v/>
      </c>
      <c r="AB1086" s="97" t="str">
        <f t="shared" si="162"/>
        <v/>
      </c>
      <c r="AC1086" s="246" t="str">
        <f t="shared" si="163"/>
        <v/>
      </c>
      <c r="AD1086" s="97" t="str">
        <f t="shared" si="164"/>
        <v/>
      </c>
      <c r="AE1086" s="97" t="str">
        <f t="shared" si="165"/>
        <v/>
      </c>
      <c r="AF1086" s="252" t="str">
        <f t="shared" si="166"/>
        <v/>
      </c>
      <c r="AG1086" s="254" t="str">
        <f t="shared" si="167"/>
        <v/>
      </c>
      <c r="AH1086" s="248" t="str">
        <f t="shared" si="168"/>
        <v/>
      </c>
      <c r="AI1086" s="249" t="str">
        <f t="shared" si="169"/>
        <v/>
      </c>
    </row>
    <row r="1087" spans="2:35" x14ac:dyDescent="0.3">
      <c r="B1087" s="94"/>
      <c r="C1087" s="95"/>
      <c r="D1087" s="95"/>
      <c r="E1087" s="95"/>
      <c r="F1087" s="94"/>
      <c r="G1087" s="145"/>
      <c r="H1087" s="245"/>
      <c r="I1087" s="211" t="str">
        <f>IF(D1087="Room AC (window/wall)",'Emission Factors'!$E$53,IF(D1087="Room AC (PTAC/PTHP)",H1087,IF(D1087="Residential AC",'Emission Factors'!$E$55,IF(D1087="Residential HP",H1087,IF(D1087="Commercial AC (&gt;=65k to &lt;135,000k Btu/hr)",'Emission Factors'!$E$57,IF(D1087="Commercial AC (&gt;=135,000k Btu/hr)",'Emission Factors'!$E$58,""))))))</f>
        <v/>
      </c>
      <c r="J1087" s="96"/>
      <c r="K1087" s="211" t="str">
        <f>IF(ISBLANK(J1087),"",VLOOKUP(J1087,'Emission Factors'!$C$81:$G$221,4,FALSE))</f>
        <v/>
      </c>
      <c r="L1087" s="210" t="str">
        <f>IF(D1087="Room AC (window/wall)",'Emission Factors'!$F$53,IF(D1087="Room AC (PTAC/PTHP)",'Emission Factors'!$F$54,IF(D1087="Residential AC",'Emission Factors'!$F$55,IF(D1087="Residential HP",'Emission Factors'!$F$56,IF(D1087="Commercial AC (&gt;=65k to &lt;135,000k Btu/hr)",'Emission Factors'!$F$57,IF(D1087="Commercial AC (&gt;=135,000k Btu/hr)",'Emission Factors'!$F$58,""))))))</f>
        <v/>
      </c>
      <c r="M1087" s="211" t="str">
        <f>IF(D1087="Room AC (window/wall)",'Emission Factors'!$G$53,IF(D1087="Room AC (PTAC/PTHP)",'Emission Factors'!$G$54,IF(D1087="Residential AC",'Emission Factors'!$G$55,IF(D1087="Residential HP",'Emission Factors'!$G$56,IF(D1087="Commercial AC (&gt;=65k to &lt;135,000k Btu/hr)",'Emission Factors'!$G$57,IF(D1087="Commercial AC (&gt;=135,000k Btu/hr)",'Emission Factors'!$G$58,""))))))</f>
        <v/>
      </c>
      <c r="N1087" s="96"/>
      <c r="O1087" s="209" t="str">
        <f>IF(ISBLANK(D1087),"",(IF(D1087="Room AC (window/wall)",'Emission Factors'!$C$53,IF(D1087="Room AC (PTAC/PTHP)",'Emission Factors'!$C$54,IF(D1087="Residential AC",'Emission Factors'!$C$55,IF(D1087="Residential HP",'Emission Factors'!$C$56,IF(D1087="Commercial AC (&gt;=65k to &lt;135,000k Btu/hr)",'Emission Factors'!$C$57,IF(D1087="Commercial AC (&gt;=135,000k Btu/hr)",'Emission Factors'!$C$58,""))))))))</f>
        <v/>
      </c>
      <c r="P1087" s="209" t="str">
        <f t="shared" si="160"/>
        <v/>
      </c>
      <c r="Q1087" s="95"/>
      <c r="R1087" s="256"/>
      <c r="S1087" s="256"/>
      <c r="T1087" s="96"/>
      <c r="U1087" s="211" t="str">
        <f>IF(Q1087="Room AC (window/wall)",'Emission Factors'!$E$53,IF(AND(Q1087="Room AC (PTAC/PTHP)",ISBLANK(T1087)),"Error",IF(AND(Q1087="Room AC (PTAC/PTHP)",T1087&gt;0),T1087,IF(Q1087="Residential AC",'Emission Factors'!$E$55,IF(AND(Q1087="Residential HP",ISBLANK(T1087)),"Error",IF(AND(Q1087="Residential HP",T1087&gt;0),T1087,IF(Q1087="Commercial AC (&gt;=65k to &lt;135,000k Btu/hr)",'Emission Factors'!$E$57,IF(Q1087="Commercial AC (&gt;=135,000k Btu/hr)",'Emission Factors'!$E$58,""))))))))</f>
        <v/>
      </c>
      <c r="V1087" s="95"/>
      <c r="W1087" s="211" t="str">
        <f>IF(ISBLANK(V1087),"",VLOOKUP(V1087,'Emission Factors'!$C$81:$G$221,4,FALSE))</f>
        <v/>
      </c>
      <c r="X1087" s="210" t="str">
        <f>IF(Q1087="Room AC (window/wall)",'Emission Factors'!$F$53,IF(Q1087="Room AC (PTAC/PTHP)",'Emission Factors'!$F$54,IF(Q1087="Residential AC",'Emission Factors'!$F$55,IF(Q1087="Residential HP",'Emission Factors'!$F$56,IF(Q1087="Commercial AC (&gt;=65k to &lt;135,000k Btu/hr)",'Emission Factors'!$F$57,IF(Q1087="Commercial AC (&gt;=135,000k Btu/hr)",'Emission Factors'!$F$58,""))))))</f>
        <v/>
      </c>
      <c r="Y1087" s="211" t="str">
        <f>IF(Q1087="Room AC (window/wall)",'Emission Factors'!$G$53,IF(Q1087="Room AC (PTAC/PTHP)",'Emission Factors'!$G$54,IF(Q1087="Residential AC",'Emission Factors'!$G$55,IF(Q1087="Residential HP",'Emission Factors'!$G$56,IF(Q1087="Commercial AC (&gt;=65k to &lt;135,000k Btu/hr)",'Emission Factors'!$G$57,IF(Q1087="Commercial AC (&gt;=135,000k Btu/hr)",'Emission Factors'!$G$58,""))))))</f>
        <v/>
      </c>
      <c r="Z1087" s="96"/>
      <c r="AA1087" s="97" t="str">
        <f t="shared" si="161"/>
        <v/>
      </c>
      <c r="AB1087" s="97" t="str">
        <f t="shared" si="162"/>
        <v/>
      </c>
      <c r="AC1087" s="246" t="str">
        <f t="shared" si="163"/>
        <v/>
      </c>
      <c r="AD1087" s="97" t="str">
        <f t="shared" si="164"/>
        <v/>
      </c>
      <c r="AE1087" s="97" t="str">
        <f t="shared" si="165"/>
        <v/>
      </c>
      <c r="AF1087" s="252" t="str">
        <f t="shared" si="166"/>
        <v/>
      </c>
      <c r="AG1087" s="254" t="str">
        <f t="shared" si="167"/>
        <v/>
      </c>
      <c r="AH1087" s="248" t="str">
        <f t="shared" si="168"/>
        <v/>
      </c>
      <c r="AI1087" s="249" t="str">
        <f t="shared" si="169"/>
        <v/>
      </c>
    </row>
    <row r="1088" spans="2:35" x14ac:dyDescent="0.3">
      <c r="B1088" s="94"/>
      <c r="C1088" s="95"/>
      <c r="D1088" s="95"/>
      <c r="E1088" s="95"/>
      <c r="F1088" s="94"/>
      <c r="G1088" s="145"/>
      <c r="H1088" s="245"/>
      <c r="I1088" s="211" t="str">
        <f>IF(D1088="Room AC (window/wall)",'Emission Factors'!$E$53,IF(D1088="Room AC (PTAC/PTHP)",H1088,IF(D1088="Residential AC",'Emission Factors'!$E$55,IF(D1088="Residential HP",H1088,IF(D1088="Commercial AC (&gt;=65k to &lt;135,000k Btu/hr)",'Emission Factors'!$E$57,IF(D1088="Commercial AC (&gt;=135,000k Btu/hr)",'Emission Factors'!$E$58,""))))))</f>
        <v/>
      </c>
      <c r="J1088" s="96"/>
      <c r="K1088" s="211" t="str">
        <f>IF(ISBLANK(J1088),"",VLOOKUP(J1088,'Emission Factors'!$C$81:$G$221,4,FALSE))</f>
        <v/>
      </c>
      <c r="L1088" s="210" t="str">
        <f>IF(D1088="Room AC (window/wall)",'Emission Factors'!$F$53,IF(D1088="Room AC (PTAC/PTHP)",'Emission Factors'!$F$54,IF(D1088="Residential AC",'Emission Factors'!$F$55,IF(D1088="Residential HP",'Emission Factors'!$F$56,IF(D1088="Commercial AC (&gt;=65k to &lt;135,000k Btu/hr)",'Emission Factors'!$F$57,IF(D1088="Commercial AC (&gt;=135,000k Btu/hr)",'Emission Factors'!$F$58,""))))))</f>
        <v/>
      </c>
      <c r="M1088" s="211" t="str">
        <f>IF(D1088="Room AC (window/wall)",'Emission Factors'!$G$53,IF(D1088="Room AC (PTAC/PTHP)",'Emission Factors'!$G$54,IF(D1088="Residential AC",'Emission Factors'!$G$55,IF(D1088="Residential HP",'Emission Factors'!$G$56,IF(D1088="Commercial AC (&gt;=65k to &lt;135,000k Btu/hr)",'Emission Factors'!$G$57,IF(D1088="Commercial AC (&gt;=135,000k Btu/hr)",'Emission Factors'!$G$58,""))))))</f>
        <v/>
      </c>
      <c r="N1088" s="96"/>
      <c r="O1088" s="209" t="str">
        <f>IF(ISBLANK(D1088),"",(IF(D1088="Room AC (window/wall)",'Emission Factors'!$C$53,IF(D1088="Room AC (PTAC/PTHP)",'Emission Factors'!$C$54,IF(D1088="Residential AC",'Emission Factors'!$C$55,IF(D1088="Residential HP",'Emission Factors'!$C$56,IF(D1088="Commercial AC (&gt;=65k to &lt;135,000k Btu/hr)",'Emission Factors'!$C$57,IF(D1088="Commercial AC (&gt;=135,000k Btu/hr)",'Emission Factors'!$C$58,""))))))))</f>
        <v/>
      </c>
      <c r="P1088" s="209" t="str">
        <f t="shared" si="160"/>
        <v/>
      </c>
      <c r="Q1088" s="95"/>
      <c r="R1088" s="256"/>
      <c r="S1088" s="256"/>
      <c r="T1088" s="96"/>
      <c r="U1088" s="211" t="str">
        <f>IF(Q1088="Room AC (window/wall)",'Emission Factors'!$E$53,IF(AND(Q1088="Room AC (PTAC/PTHP)",ISBLANK(T1088)),"Error",IF(AND(Q1088="Room AC (PTAC/PTHP)",T1088&gt;0),T1088,IF(Q1088="Residential AC",'Emission Factors'!$E$55,IF(AND(Q1088="Residential HP",ISBLANK(T1088)),"Error",IF(AND(Q1088="Residential HP",T1088&gt;0),T1088,IF(Q1088="Commercial AC (&gt;=65k to &lt;135,000k Btu/hr)",'Emission Factors'!$E$57,IF(Q1088="Commercial AC (&gt;=135,000k Btu/hr)",'Emission Factors'!$E$58,""))))))))</f>
        <v/>
      </c>
      <c r="V1088" s="95"/>
      <c r="W1088" s="211" t="str">
        <f>IF(ISBLANK(V1088),"",VLOOKUP(V1088,'Emission Factors'!$C$81:$G$221,4,FALSE))</f>
        <v/>
      </c>
      <c r="X1088" s="210" t="str">
        <f>IF(Q1088="Room AC (window/wall)",'Emission Factors'!$F$53,IF(Q1088="Room AC (PTAC/PTHP)",'Emission Factors'!$F$54,IF(Q1088="Residential AC",'Emission Factors'!$F$55,IF(Q1088="Residential HP",'Emission Factors'!$F$56,IF(Q1088="Commercial AC (&gt;=65k to &lt;135,000k Btu/hr)",'Emission Factors'!$F$57,IF(Q1088="Commercial AC (&gt;=135,000k Btu/hr)",'Emission Factors'!$F$58,""))))))</f>
        <v/>
      </c>
      <c r="Y1088" s="211" t="str">
        <f>IF(Q1088="Room AC (window/wall)",'Emission Factors'!$G$53,IF(Q1088="Room AC (PTAC/PTHP)",'Emission Factors'!$G$54,IF(Q1088="Residential AC",'Emission Factors'!$G$55,IF(Q1088="Residential HP",'Emission Factors'!$G$56,IF(Q1088="Commercial AC (&gt;=65k to &lt;135,000k Btu/hr)",'Emission Factors'!$G$57,IF(Q1088="Commercial AC (&gt;=135,000k Btu/hr)",'Emission Factors'!$G$58,""))))))</f>
        <v/>
      </c>
      <c r="Z1088" s="96"/>
      <c r="AA1088" s="97" t="str">
        <f t="shared" si="161"/>
        <v/>
      </c>
      <c r="AB1088" s="97" t="str">
        <f t="shared" si="162"/>
        <v/>
      </c>
      <c r="AC1088" s="246" t="str">
        <f t="shared" si="163"/>
        <v/>
      </c>
      <c r="AD1088" s="97" t="str">
        <f t="shared" si="164"/>
        <v/>
      </c>
      <c r="AE1088" s="97" t="str">
        <f t="shared" si="165"/>
        <v/>
      </c>
      <c r="AF1088" s="252" t="str">
        <f t="shared" si="166"/>
        <v/>
      </c>
      <c r="AG1088" s="254" t="str">
        <f t="shared" si="167"/>
        <v/>
      </c>
      <c r="AH1088" s="248" t="str">
        <f t="shared" si="168"/>
        <v/>
      </c>
      <c r="AI1088" s="249" t="str">
        <f t="shared" si="169"/>
        <v/>
      </c>
    </row>
    <row r="1089" spans="2:35" x14ac:dyDescent="0.3">
      <c r="B1089" s="94"/>
      <c r="C1089" s="95"/>
      <c r="D1089" s="95"/>
      <c r="E1089" s="95"/>
      <c r="F1089" s="94"/>
      <c r="G1089" s="145"/>
      <c r="H1089" s="245"/>
      <c r="I1089" s="211" t="str">
        <f>IF(D1089="Room AC (window/wall)",'Emission Factors'!$E$53,IF(D1089="Room AC (PTAC/PTHP)",H1089,IF(D1089="Residential AC",'Emission Factors'!$E$55,IF(D1089="Residential HP",H1089,IF(D1089="Commercial AC (&gt;=65k to &lt;135,000k Btu/hr)",'Emission Factors'!$E$57,IF(D1089="Commercial AC (&gt;=135,000k Btu/hr)",'Emission Factors'!$E$58,""))))))</f>
        <v/>
      </c>
      <c r="J1089" s="96"/>
      <c r="K1089" s="211" t="str">
        <f>IF(ISBLANK(J1089),"",VLOOKUP(J1089,'Emission Factors'!$C$81:$G$221,4,FALSE))</f>
        <v/>
      </c>
      <c r="L1089" s="210" t="str">
        <f>IF(D1089="Room AC (window/wall)",'Emission Factors'!$F$53,IF(D1089="Room AC (PTAC/PTHP)",'Emission Factors'!$F$54,IF(D1089="Residential AC",'Emission Factors'!$F$55,IF(D1089="Residential HP",'Emission Factors'!$F$56,IF(D1089="Commercial AC (&gt;=65k to &lt;135,000k Btu/hr)",'Emission Factors'!$F$57,IF(D1089="Commercial AC (&gt;=135,000k Btu/hr)",'Emission Factors'!$F$58,""))))))</f>
        <v/>
      </c>
      <c r="M1089" s="211" t="str">
        <f>IF(D1089="Room AC (window/wall)",'Emission Factors'!$G$53,IF(D1089="Room AC (PTAC/PTHP)",'Emission Factors'!$G$54,IF(D1089="Residential AC",'Emission Factors'!$G$55,IF(D1089="Residential HP",'Emission Factors'!$G$56,IF(D1089="Commercial AC (&gt;=65k to &lt;135,000k Btu/hr)",'Emission Factors'!$G$57,IF(D1089="Commercial AC (&gt;=135,000k Btu/hr)",'Emission Factors'!$G$58,""))))))</f>
        <v/>
      </c>
      <c r="N1089" s="96"/>
      <c r="O1089" s="209" t="str">
        <f>IF(ISBLANK(D1089),"",(IF(D1089="Room AC (window/wall)",'Emission Factors'!$C$53,IF(D1089="Room AC (PTAC/PTHP)",'Emission Factors'!$C$54,IF(D1089="Residential AC",'Emission Factors'!$C$55,IF(D1089="Residential HP",'Emission Factors'!$C$56,IF(D1089="Commercial AC (&gt;=65k to &lt;135,000k Btu/hr)",'Emission Factors'!$C$57,IF(D1089="Commercial AC (&gt;=135,000k Btu/hr)",'Emission Factors'!$C$58,""))))))))</f>
        <v/>
      </c>
      <c r="P1089" s="209" t="str">
        <f t="shared" si="160"/>
        <v/>
      </c>
      <c r="Q1089" s="95"/>
      <c r="R1089" s="256"/>
      <c r="S1089" s="256"/>
      <c r="T1089" s="96"/>
      <c r="U1089" s="211" t="str">
        <f>IF(Q1089="Room AC (window/wall)",'Emission Factors'!$E$53,IF(AND(Q1089="Room AC (PTAC/PTHP)",ISBLANK(T1089)),"Error",IF(AND(Q1089="Room AC (PTAC/PTHP)",T1089&gt;0),T1089,IF(Q1089="Residential AC",'Emission Factors'!$E$55,IF(AND(Q1089="Residential HP",ISBLANK(T1089)),"Error",IF(AND(Q1089="Residential HP",T1089&gt;0),T1089,IF(Q1089="Commercial AC (&gt;=65k to &lt;135,000k Btu/hr)",'Emission Factors'!$E$57,IF(Q1089="Commercial AC (&gt;=135,000k Btu/hr)",'Emission Factors'!$E$58,""))))))))</f>
        <v/>
      </c>
      <c r="V1089" s="95"/>
      <c r="W1089" s="211" t="str">
        <f>IF(ISBLANK(V1089),"",VLOOKUP(V1089,'Emission Factors'!$C$81:$G$221,4,FALSE))</f>
        <v/>
      </c>
      <c r="X1089" s="210" t="str">
        <f>IF(Q1089="Room AC (window/wall)",'Emission Factors'!$F$53,IF(Q1089="Room AC (PTAC/PTHP)",'Emission Factors'!$F$54,IF(Q1089="Residential AC",'Emission Factors'!$F$55,IF(Q1089="Residential HP",'Emission Factors'!$F$56,IF(Q1089="Commercial AC (&gt;=65k to &lt;135,000k Btu/hr)",'Emission Factors'!$F$57,IF(Q1089="Commercial AC (&gt;=135,000k Btu/hr)",'Emission Factors'!$F$58,""))))))</f>
        <v/>
      </c>
      <c r="Y1089" s="211" t="str">
        <f>IF(Q1089="Room AC (window/wall)",'Emission Factors'!$G$53,IF(Q1089="Room AC (PTAC/PTHP)",'Emission Factors'!$G$54,IF(Q1089="Residential AC",'Emission Factors'!$G$55,IF(Q1089="Residential HP",'Emission Factors'!$G$56,IF(Q1089="Commercial AC (&gt;=65k to &lt;135,000k Btu/hr)",'Emission Factors'!$G$57,IF(Q1089="Commercial AC (&gt;=135,000k Btu/hr)",'Emission Factors'!$G$58,""))))))</f>
        <v/>
      </c>
      <c r="Z1089" s="96"/>
      <c r="AA1089" s="97" t="str">
        <f t="shared" si="161"/>
        <v/>
      </c>
      <c r="AB1089" s="97" t="str">
        <f t="shared" si="162"/>
        <v/>
      </c>
      <c r="AC1089" s="246" t="str">
        <f t="shared" si="163"/>
        <v/>
      </c>
      <c r="AD1089" s="97" t="str">
        <f t="shared" si="164"/>
        <v/>
      </c>
      <c r="AE1089" s="97" t="str">
        <f t="shared" si="165"/>
        <v/>
      </c>
      <c r="AF1089" s="252" t="str">
        <f t="shared" si="166"/>
        <v/>
      </c>
      <c r="AG1089" s="254" t="str">
        <f t="shared" si="167"/>
        <v/>
      </c>
      <c r="AH1089" s="248" t="str">
        <f t="shared" si="168"/>
        <v/>
      </c>
      <c r="AI1089" s="249" t="str">
        <f t="shared" si="169"/>
        <v/>
      </c>
    </row>
    <row r="1090" spans="2:35" x14ac:dyDescent="0.3">
      <c r="B1090" s="94"/>
      <c r="C1090" s="95"/>
      <c r="D1090" s="95"/>
      <c r="E1090" s="95"/>
      <c r="F1090" s="94"/>
      <c r="G1090" s="145"/>
      <c r="H1090" s="245"/>
      <c r="I1090" s="211" t="str">
        <f>IF(D1090="Room AC (window/wall)",'Emission Factors'!$E$53,IF(D1090="Room AC (PTAC/PTHP)",H1090,IF(D1090="Residential AC",'Emission Factors'!$E$55,IF(D1090="Residential HP",H1090,IF(D1090="Commercial AC (&gt;=65k to &lt;135,000k Btu/hr)",'Emission Factors'!$E$57,IF(D1090="Commercial AC (&gt;=135,000k Btu/hr)",'Emission Factors'!$E$58,""))))))</f>
        <v/>
      </c>
      <c r="J1090" s="96"/>
      <c r="K1090" s="211" t="str">
        <f>IF(ISBLANK(J1090),"",VLOOKUP(J1090,'Emission Factors'!$C$81:$G$221,4,FALSE))</f>
        <v/>
      </c>
      <c r="L1090" s="210" t="str">
        <f>IF(D1090="Room AC (window/wall)",'Emission Factors'!$F$53,IF(D1090="Room AC (PTAC/PTHP)",'Emission Factors'!$F$54,IF(D1090="Residential AC",'Emission Factors'!$F$55,IF(D1090="Residential HP",'Emission Factors'!$F$56,IF(D1090="Commercial AC (&gt;=65k to &lt;135,000k Btu/hr)",'Emission Factors'!$F$57,IF(D1090="Commercial AC (&gt;=135,000k Btu/hr)",'Emission Factors'!$F$58,""))))))</f>
        <v/>
      </c>
      <c r="M1090" s="211" t="str">
        <f>IF(D1090="Room AC (window/wall)",'Emission Factors'!$G$53,IF(D1090="Room AC (PTAC/PTHP)",'Emission Factors'!$G$54,IF(D1090="Residential AC",'Emission Factors'!$G$55,IF(D1090="Residential HP",'Emission Factors'!$G$56,IF(D1090="Commercial AC (&gt;=65k to &lt;135,000k Btu/hr)",'Emission Factors'!$G$57,IF(D1090="Commercial AC (&gt;=135,000k Btu/hr)",'Emission Factors'!$G$58,""))))))</f>
        <v/>
      </c>
      <c r="N1090" s="96"/>
      <c r="O1090" s="209" t="str">
        <f>IF(ISBLANK(D1090),"",(IF(D1090="Room AC (window/wall)",'Emission Factors'!$C$53,IF(D1090="Room AC (PTAC/PTHP)",'Emission Factors'!$C$54,IF(D1090="Residential AC",'Emission Factors'!$C$55,IF(D1090="Residential HP",'Emission Factors'!$C$56,IF(D1090="Commercial AC (&gt;=65k to &lt;135,000k Btu/hr)",'Emission Factors'!$C$57,IF(D1090="Commercial AC (&gt;=135,000k Btu/hr)",'Emission Factors'!$C$58,""))))))))</f>
        <v/>
      </c>
      <c r="P1090" s="209" t="str">
        <f t="shared" si="160"/>
        <v/>
      </c>
      <c r="Q1090" s="95"/>
      <c r="R1090" s="256"/>
      <c r="S1090" s="256"/>
      <c r="T1090" s="96"/>
      <c r="U1090" s="211" t="str">
        <f>IF(Q1090="Room AC (window/wall)",'Emission Factors'!$E$53,IF(AND(Q1090="Room AC (PTAC/PTHP)",ISBLANK(T1090)),"Error",IF(AND(Q1090="Room AC (PTAC/PTHP)",T1090&gt;0),T1090,IF(Q1090="Residential AC",'Emission Factors'!$E$55,IF(AND(Q1090="Residential HP",ISBLANK(T1090)),"Error",IF(AND(Q1090="Residential HP",T1090&gt;0),T1090,IF(Q1090="Commercial AC (&gt;=65k to &lt;135,000k Btu/hr)",'Emission Factors'!$E$57,IF(Q1090="Commercial AC (&gt;=135,000k Btu/hr)",'Emission Factors'!$E$58,""))))))))</f>
        <v/>
      </c>
      <c r="V1090" s="95"/>
      <c r="W1090" s="211" t="str">
        <f>IF(ISBLANK(V1090),"",VLOOKUP(V1090,'Emission Factors'!$C$81:$G$221,4,FALSE))</f>
        <v/>
      </c>
      <c r="X1090" s="210" t="str">
        <f>IF(Q1090="Room AC (window/wall)",'Emission Factors'!$F$53,IF(Q1090="Room AC (PTAC/PTHP)",'Emission Factors'!$F$54,IF(Q1090="Residential AC",'Emission Factors'!$F$55,IF(Q1090="Residential HP",'Emission Factors'!$F$56,IF(Q1090="Commercial AC (&gt;=65k to &lt;135,000k Btu/hr)",'Emission Factors'!$F$57,IF(Q1090="Commercial AC (&gt;=135,000k Btu/hr)",'Emission Factors'!$F$58,""))))))</f>
        <v/>
      </c>
      <c r="Y1090" s="211" t="str">
        <f>IF(Q1090="Room AC (window/wall)",'Emission Factors'!$G$53,IF(Q1090="Room AC (PTAC/PTHP)",'Emission Factors'!$G$54,IF(Q1090="Residential AC",'Emission Factors'!$G$55,IF(Q1090="Residential HP",'Emission Factors'!$G$56,IF(Q1090="Commercial AC (&gt;=65k to &lt;135,000k Btu/hr)",'Emission Factors'!$G$57,IF(Q1090="Commercial AC (&gt;=135,000k Btu/hr)",'Emission Factors'!$G$58,""))))))</f>
        <v/>
      </c>
      <c r="Z1090" s="96"/>
      <c r="AA1090" s="97" t="str">
        <f t="shared" si="161"/>
        <v/>
      </c>
      <c r="AB1090" s="97" t="str">
        <f t="shared" si="162"/>
        <v/>
      </c>
      <c r="AC1090" s="246" t="str">
        <f t="shared" si="163"/>
        <v/>
      </c>
      <c r="AD1090" s="97" t="str">
        <f t="shared" si="164"/>
        <v/>
      </c>
      <c r="AE1090" s="97" t="str">
        <f t="shared" si="165"/>
        <v/>
      </c>
      <c r="AF1090" s="252" t="str">
        <f t="shared" si="166"/>
        <v/>
      </c>
      <c r="AG1090" s="254" t="str">
        <f t="shared" si="167"/>
        <v/>
      </c>
      <c r="AH1090" s="248" t="str">
        <f t="shared" si="168"/>
        <v/>
      </c>
      <c r="AI1090" s="249" t="str">
        <f t="shared" si="169"/>
        <v/>
      </c>
    </row>
    <row r="1091" spans="2:35" x14ac:dyDescent="0.3">
      <c r="B1091" s="94"/>
      <c r="C1091" s="95"/>
      <c r="D1091" s="95"/>
      <c r="E1091" s="95"/>
      <c r="F1091" s="94"/>
      <c r="G1091" s="145"/>
      <c r="H1091" s="245"/>
      <c r="I1091" s="211" t="str">
        <f>IF(D1091="Room AC (window/wall)",'Emission Factors'!$E$53,IF(D1091="Room AC (PTAC/PTHP)",H1091,IF(D1091="Residential AC",'Emission Factors'!$E$55,IF(D1091="Residential HP",H1091,IF(D1091="Commercial AC (&gt;=65k to &lt;135,000k Btu/hr)",'Emission Factors'!$E$57,IF(D1091="Commercial AC (&gt;=135,000k Btu/hr)",'Emission Factors'!$E$58,""))))))</f>
        <v/>
      </c>
      <c r="J1091" s="96"/>
      <c r="K1091" s="211" t="str">
        <f>IF(ISBLANK(J1091),"",VLOOKUP(J1091,'Emission Factors'!$C$81:$G$221,4,FALSE))</f>
        <v/>
      </c>
      <c r="L1091" s="210" t="str">
        <f>IF(D1091="Room AC (window/wall)",'Emission Factors'!$F$53,IF(D1091="Room AC (PTAC/PTHP)",'Emission Factors'!$F$54,IF(D1091="Residential AC",'Emission Factors'!$F$55,IF(D1091="Residential HP",'Emission Factors'!$F$56,IF(D1091="Commercial AC (&gt;=65k to &lt;135,000k Btu/hr)",'Emission Factors'!$F$57,IF(D1091="Commercial AC (&gt;=135,000k Btu/hr)",'Emission Factors'!$F$58,""))))))</f>
        <v/>
      </c>
      <c r="M1091" s="211" t="str">
        <f>IF(D1091="Room AC (window/wall)",'Emission Factors'!$G$53,IF(D1091="Room AC (PTAC/PTHP)",'Emission Factors'!$G$54,IF(D1091="Residential AC",'Emission Factors'!$G$55,IF(D1091="Residential HP",'Emission Factors'!$G$56,IF(D1091="Commercial AC (&gt;=65k to &lt;135,000k Btu/hr)",'Emission Factors'!$G$57,IF(D1091="Commercial AC (&gt;=135,000k Btu/hr)",'Emission Factors'!$G$58,""))))))</f>
        <v/>
      </c>
      <c r="N1091" s="96"/>
      <c r="O1091" s="209" t="str">
        <f>IF(ISBLANK(D1091),"",(IF(D1091="Room AC (window/wall)",'Emission Factors'!$C$53,IF(D1091="Room AC (PTAC/PTHP)",'Emission Factors'!$C$54,IF(D1091="Residential AC",'Emission Factors'!$C$55,IF(D1091="Residential HP",'Emission Factors'!$C$56,IF(D1091="Commercial AC (&gt;=65k to &lt;135,000k Btu/hr)",'Emission Factors'!$C$57,IF(D1091="Commercial AC (&gt;=135,000k Btu/hr)",'Emission Factors'!$C$58,""))))))))</f>
        <v/>
      </c>
      <c r="P1091" s="209" t="str">
        <f t="shared" si="160"/>
        <v/>
      </c>
      <c r="Q1091" s="95"/>
      <c r="R1091" s="256"/>
      <c r="S1091" s="256"/>
      <c r="T1091" s="96"/>
      <c r="U1091" s="211" t="str">
        <f>IF(Q1091="Room AC (window/wall)",'Emission Factors'!$E$53,IF(AND(Q1091="Room AC (PTAC/PTHP)",ISBLANK(T1091)),"Error",IF(AND(Q1091="Room AC (PTAC/PTHP)",T1091&gt;0),T1091,IF(Q1091="Residential AC",'Emission Factors'!$E$55,IF(AND(Q1091="Residential HP",ISBLANK(T1091)),"Error",IF(AND(Q1091="Residential HP",T1091&gt;0),T1091,IF(Q1091="Commercial AC (&gt;=65k to &lt;135,000k Btu/hr)",'Emission Factors'!$E$57,IF(Q1091="Commercial AC (&gt;=135,000k Btu/hr)",'Emission Factors'!$E$58,""))))))))</f>
        <v/>
      </c>
      <c r="V1091" s="95"/>
      <c r="W1091" s="211" t="str">
        <f>IF(ISBLANK(V1091),"",VLOOKUP(V1091,'Emission Factors'!$C$81:$G$221,4,FALSE))</f>
        <v/>
      </c>
      <c r="X1091" s="210" t="str">
        <f>IF(Q1091="Room AC (window/wall)",'Emission Factors'!$F$53,IF(Q1091="Room AC (PTAC/PTHP)",'Emission Factors'!$F$54,IF(Q1091="Residential AC",'Emission Factors'!$F$55,IF(Q1091="Residential HP",'Emission Factors'!$F$56,IF(Q1091="Commercial AC (&gt;=65k to &lt;135,000k Btu/hr)",'Emission Factors'!$F$57,IF(Q1091="Commercial AC (&gt;=135,000k Btu/hr)",'Emission Factors'!$F$58,""))))))</f>
        <v/>
      </c>
      <c r="Y1091" s="211" t="str">
        <f>IF(Q1091="Room AC (window/wall)",'Emission Factors'!$G$53,IF(Q1091="Room AC (PTAC/PTHP)",'Emission Factors'!$G$54,IF(Q1091="Residential AC",'Emission Factors'!$G$55,IF(Q1091="Residential HP",'Emission Factors'!$G$56,IF(Q1091="Commercial AC (&gt;=65k to &lt;135,000k Btu/hr)",'Emission Factors'!$G$57,IF(Q1091="Commercial AC (&gt;=135,000k Btu/hr)",'Emission Factors'!$G$58,""))))))</f>
        <v/>
      </c>
      <c r="Z1091" s="96"/>
      <c r="AA1091" s="97" t="str">
        <f t="shared" si="161"/>
        <v/>
      </c>
      <c r="AB1091" s="97" t="str">
        <f t="shared" si="162"/>
        <v/>
      </c>
      <c r="AC1091" s="246" t="str">
        <f t="shared" si="163"/>
        <v/>
      </c>
      <c r="AD1091" s="97" t="str">
        <f t="shared" si="164"/>
        <v/>
      </c>
      <c r="AE1091" s="97" t="str">
        <f t="shared" si="165"/>
        <v/>
      </c>
      <c r="AF1091" s="252" t="str">
        <f t="shared" si="166"/>
        <v/>
      </c>
      <c r="AG1091" s="254" t="str">
        <f t="shared" si="167"/>
        <v/>
      </c>
      <c r="AH1091" s="248" t="str">
        <f t="shared" si="168"/>
        <v/>
      </c>
      <c r="AI1091" s="249" t="str">
        <f t="shared" si="169"/>
        <v/>
      </c>
    </row>
    <row r="1092" spans="2:35" x14ac:dyDescent="0.3">
      <c r="B1092" s="94"/>
      <c r="C1092" s="95"/>
      <c r="D1092" s="95"/>
      <c r="E1092" s="95"/>
      <c r="F1092" s="94"/>
      <c r="G1092" s="145"/>
      <c r="H1092" s="245"/>
      <c r="I1092" s="211" t="str">
        <f>IF(D1092="Room AC (window/wall)",'Emission Factors'!$E$53,IF(D1092="Room AC (PTAC/PTHP)",H1092,IF(D1092="Residential AC",'Emission Factors'!$E$55,IF(D1092="Residential HP",H1092,IF(D1092="Commercial AC (&gt;=65k to &lt;135,000k Btu/hr)",'Emission Factors'!$E$57,IF(D1092="Commercial AC (&gt;=135,000k Btu/hr)",'Emission Factors'!$E$58,""))))))</f>
        <v/>
      </c>
      <c r="J1092" s="96"/>
      <c r="K1092" s="211" t="str">
        <f>IF(ISBLANK(J1092),"",VLOOKUP(J1092,'Emission Factors'!$C$81:$G$221,4,FALSE))</f>
        <v/>
      </c>
      <c r="L1092" s="210" t="str">
        <f>IF(D1092="Room AC (window/wall)",'Emission Factors'!$F$53,IF(D1092="Room AC (PTAC/PTHP)",'Emission Factors'!$F$54,IF(D1092="Residential AC",'Emission Factors'!$F$55,IF(D1092="Residential HP",'Emission Factors'!$F$56,IF(D1092="Commercial AC (&gt;=65k to &lt;135,000k Btu/hr)",'Emission Factors'!$F$57,IF(D1092="Commercial AC (&gt;=135,000k Btu/hr)",'Emission Factors'!$F$58,""))))))</f>
        <v/>
      </c>
      <c r="M1092" s="211" t="str">
        <f>IF(D1092="Room AC (window/wall)",'Emission Factors'!$G$53,IF(D1092="Room AC (PTAC/PTHP)",'Emission Factors'!$G$54,IF(D1092="Residential AC",'Emission Factors'!$G$55,IF(D1092="Residential HP",'Emission Factors'!$G$56,IF(D1092="Commercial AC (&gt;=65k to &lt;135,000k Btu/hr)",'Emission Factors'!$G$57,IF(D1092="Commercial AC (&gt;=135,000k Btu/hr)",'Emission Factors'!$G$58,""))))))</f>
        <v/>
      </c>
      <c r="N1092" s="96"/>
      <c r="O1092" s="209" t="str">
        <f>IF(ISBLANK(D1092),"",(IF(D1092="Room AC (window/wall)",'Emission Factors'!$C$53,IF(D1092="Room AC (PTAC/PTHP)",'Emission Factors'!$C$54,IF(D1092="Residential AC",'Emission Factors'!$C$55,IF(D1092="Residential HP",'Emission Factors'!$C$56,IF(D1092="Commercial AC (&gt;=65k to &lt;135,000k Btu/hr)",'Emission Factors'!$C$57,IF(D1092="Commercial AC (&gt;=135,000k Btu/hr)",'Emission Factors'!$C$58,""))))))))</f>
        <v/>
      </c>
      <c r="P1092" s="209" t="str">
        <f t="shared" si="160"/>
        <v/>
      </c>
      <c r="Q1092" s="95"/>
      <c r="R1092" s="256"/>
      <c r="S1092" s="256"/>
      <c r="T1092" s="96"/>
      <c r="U1092" s="211" t="str">
        <f>IF(Q1092="Room AC (window/wall)",'Emission Factors'!$E$53,IF(AND(Q1092="Room AC (PTAC/PTHP)",ISBLANK(T1092)),"Error",IF(AND(Q1092="Room AC (PTAC/PTHP)",T1092&gt;0),T1092,IF(Q1092="Residential AC",'Emission Factors'!$E$55,IF(AND(Q1092="Residential HP",ISBLANK(T1092)),"Error",IF(AND(Q1092="Residential HP",T1092&gt;0),T1092,IF(Q1092="Commercial AC (&gt;=65k to &lt;135,000k Btu/hr)",'Emission Factors'!$E$57,IF(Q1092="Commercial AC (&gt;=135,000k Btu/hr)",'Emission Factors'!$E$58,""))))))))</f>
        <v/>
      </c>
      <c r="V1092" s="95"/>
      <c r="W1092" s="211" t="str">
        <f>IF(ISBLANK(V1092),"",VLOOKUP(V1092,'Emission Factors'!$C$81:$G$221,4,FALSE))</f>
        <v/>
      </c>
      <c r="X1092" s="210" t="str">
        <f>IF(Q1092="Room AC (window/wall)",'Emission Factors'!$F$53,IF(Q1092="Room AC (PTAC/PTHP)",'Emission Factors'!$F$54,IF(Q1092="Residential AC",'Emission Factors'!$F$55,IF(Q1092="Residential HP",'Emission Factors'!$F$56,IF(Q1092="Commercial AC (&gt;=65k to &lt;135,000k Btu/hr)",'Emission Factors'!$F$57,IF(Q1092="Commercial AC (&gt;=135,000k Btu/hr)",'Emission Factors'!$F$58,""))))))</f>
        <v/>
      </c>
      <c r="Y1092" s="211" t="str">
        <f>IF(Q1092="Room AC (window/wall)",'Emission Factors'!$G$53,IF(Q1092="Room AC (PTAC/PTHP)",'Emission Factors'!$G$54,IF(Q1092="Residential AC",'Emission Factors'!$G$55,IF(Q1092="Residential HP",'Emission Factors'!$G$56,IF(Q1092="Commercial AC (&gt;=65k to &lt;135,000k Btu/hr)",'Emission Factors'!$G$57,IF(Q1092="Commercial AC (&gt;=135,000k Btu/hr)",'Emission Factors'!$G$58,""))))))</f>
        <v/>
      </c>
      <c r="Z1092" s="96"/>
      <c r="AA1092" s="97" t="str">
        <f t="shared" si="161"/>
        <v/>
      </c>
      <c r="AB1092" s="97" t="str">
        <f t="shared" si="162"/>
        <v/>
      </c>
      <c r="AC1092" s="246" t="str">
        <f t="shared" si="163"/>
        <v/>
      </c>
      <c r="AD1092" s="97" t="str">
        <f t="shared" si="164"/>
        <v/>
      </c>
      <c r="AE1092" s="97" t="str">
        <f t="shared" si="165"/>
        <v/>
      </c>
      <c r="AF1092" s="252" t="str">
        <f t="shared" si="166"/>
        <v/>
      </c>
      <c r="AG1092" s="254" t="str">
        <f t="shared" si="167"/>
        <v/>
      </c>
      <c r="AH1092" s="248" t="str">
        <f t="shared" si="168"/>
        <v/>
      </c>
      <c r="AI1092" s="249" t="str">
        <f t="shared" si="169"/>
        <v/>
      </c>
    </row>
    <row r="1093" spans="2:35" x14ac:dyDescent="0.3">
      <c r="B1093" s="94"/>
      <c r="C1093" s="95"/>
      <c r="D1093" s="95"/>
      <c r="E1093" s="95"/>
      <c r="F1093" s="94"/>
      <c r="G1093" s="145"/>
      <c r="H1093" s="245"/>
      <c r="I1093" s="211" t="str">
        <f>IF(D1093="Room AC (window/wall)",'Emission Factors'!$E$53,IF(D1093="Room AC (PTAC/PTHP)",H1093,IF(D1093="Residential AC",'Emission Factors'!$E$55,IF(D1093="Residential HP",H1093,IF(D1093="Commercial AC (&gt;=65k to &lt;135,000k Btu/hr)",'Emission Factors'!$E$57,IF(D1093="Commercial AC (&gt;=135,000k Btu/hr)",'Emission Factors'!$E$58,""))))))</f>
        <v/>
      </c>
      <c r="J1093" s="96"/>
      <c r="K1093" s="211" t="str">
        <f>IF(ISBLANK(J1093),"",VLOOKUP(J1093,'Emission Factors'!$C$81:$G$221,4,FALSE))</f>
        <v/>
      </c>
      <c r="L1093" s="210" t="str">
        <f>IF(D1093="Room AC (window/wall)",'Emission Factors'!$F$53,IF(D1093="Room AC (PTAC/PTHP)",'Emission Factors'!$F$54,IF(D1093="Residential AC",'Emission Factors'!$F$55,IF(D1093="Residential HP",'Emission Factors'!$F$56,IF(D1093="Commercial AC (&gt;=65k to &lt;135,000k Btu/hr)",'Emission Factors'!$F$57,IF(D1093="Commercial AC (&gt;=135,000k Btu/hr)",'Emission Factors'!$F$58,""))))))</f>
        <v/>
      </c>
      <c r="M1093" s="211" t="str">
        <f>IF(D1093="Room AC (window/wall)",'Emission Factors'!$G$53,IF(D1093="Room AC (PTAC/PTHP)",'Emission Factors'!$G$54,IF(D1093="Residential AC",'Emission Factors'!$G$55,IF(D1093="Residential HP",'Emission Factors'!$G$56,IF(D1093="Commercial AC (&gt;=65k to &lt;135,000k Btu/hr)",'Emission Factors'!$G$57,IF(D1093="Commercial AC (&gt;=135,000k Btu/hr)",'Emission Factors'!$G$58,""))))))</f>
        <v/>
      </c>
      <c r="N1093" s="96"/>
      <c r="O1093" s="209" t="str">
        <f>IF(ISBLANK(D1093),"",(IF(D1093="Room AC (window/wall)",'Emission Factors'!$C$53,IF(D1093="Room AC (PTAC/PTHP)",'Emission Factors'!$C$54,IF(D1093="Residential AC",'Emission Factors'!$C$55,IF(D1093="Residential HP",'Emission Factors'!$C$56,IF(D1093="Commercial AC (&gt;=65k to &lt;135,000k Btu/hr)",'Emission Factors'!$C$57,IF(D1093="Commercial AC (&gt;=135,000k Btu/hr)",'Emission Factors'!$C$58,""))))))))</f>
        <v/>
      </c>
      <c r="P1093" s="209" t="str">
        <f t="shared" si="160"/>
        <v/>
      </c>
      <c r="Q1093" s="95"/>
      <c r="R1093" s="256"/>
      <c r="S1093" s="256"/>
      <c r="T1093" s="96"/>
      <c r="U1093" s="211" t="str">
        <f>IF(Q1093="Room AC (window/wall)",'Emission Factors'!$E$53,IF(AND(Q1093="Room AC (PTAC/PTHP)",ISBLANK(T1093)),"Error",IF(AND(Q1093="Room AC (PTAC/PTHP)",T1093&gt;0),T1093,IF(Q1093="Residential AC",'Emission Factors'!$E$55,IF(AND(Q1093="Residential HP",ISBLANK(T1093)),"Error",IF(AND(Q1093="Residential HP",T1093&gt;0),T1093,IF(Q1093="Commercial AC (&gt;=65k to &lt;135,000k Btu/hr)",'Emission Factors'!$E$57,IF(Q1093="Commercial AC (&gt;=135,000k Btu/hr)",'Emission Factors'!$E$58,""))))))))</f>
        <v/>
      </c>
      <c r="V1093" s="95"/>
      <c r="W1093" s="211" t="str">
        <f>IF(ISBLANK(V1093),"",VLOOKUP(V1093,'Emission Factors'!$C$81:$G$221,4,FALSE))</f>
        <v/>
      </c>
      <c r="X1093" s="210" t="str">
        <f>IF(Q1093="Room AC (window/wall)",'Emission Factors'!$F$53,IF(Q1093="Room AC (PTAC/PTHP)",'Emission Factors'!$F$54,IF(Q1093="Residential AC",'Emission Factors'!$F$55,IF(Q1093="Residential HP",'Emission Factors'!$F$56,IF(Q1093="Commercial AC (&gt;=65k to &lt;135,000k Btu/hr)",'Emission Factors'!$F$57,IF(Q1093="Commercial AC (&gt;=135,000k Btu/hr)",'Emission Factors'!$F$58,""))))))</f>
        <v/>
      </c>
      <c r="Y1093" s="211" t="str">
        <f>IF(Q1093="Room AC (window/wall)",'Emission Factors'!$G$53,IF(Q1093="Room AC (PTAC/PTHP)",'Emission Factors'!$G$54,IF(Q1093="Residential AC",'Emission Factors'!$G$55,IF(Q1093="Residential HP",'Emission Factors'!$G$56,IF(Q1093="Commercial AC (&gt;=65k to &lt;135,000k Btu/hr)",'Emission Factors'!$G$57,IF(Q1093="Commercial AC (&gt;=135,000k Btu/hr)",'Emission Factors'!$G$58,""))))))</f>
        <v/>
      </c>
      <c r="Z1093" s="96"/>
      <c r="AA1093" s="97" t="str">
        <f t="shared" si="161"/>
        <v/>
      </c>
      <c r="AB1093" s="97" t="str">
        <f t="shared" si="162"/>
        <v/>
      </c>
      <c r="AC1093" s="246" t="str">
        <f t="shared" si="163"/>
        <v/>
      </c>
      <c r="AD1093" s="97" t="str">
        <f t="shared" si="164"/>
        <v/>
      </c>
      <c r="AE1093" s="97" t="str">
        <f t="shared" si="165"/>
        <v/>
      </c>
      <c r="AF1093" s="252" t="str">
        <f t="shared" si="166"/>
        <v/>
      </c>
      <c r="AG1093" s="254" t="str">
        <f t="shared" si="167"/>
        <v/>
      </c>
      <c r="AH1093" s="248" t="str">
        <f t="shared" si="168"/>
        <v/>
      </c>
      <c r="AI1093" s="249" t="str">
        <f t="shared" si="169"/>
        <v/>
      </c>
    </row>
    <row r="1094" spans="2:35" x14ac:dyDescent="0.3">
      <c r="B1094" s="94"/>
      <c r="C1094" s="95"/>
      <c r="D1094" s="95"/>
      <c r="E1094" s="95"/>
      <c r="F1094" s="94"/>
      <c r="G1094" s="145"/>
      <c r="H1094" s="245"/>
      <c r="I1094" s="211" t="str">
        <f>IF(D1094="Room AC (window/wall)",'Emission Factors'!$E$53,IF(D1094="Room AC (PTAC/PTHP)",H1094,IF(D1094="Residential AC",'Emission Factors'!$E$55,IF(D1094="Residential HP",H1094,IF(D1094="Commercial AC (&gt;=65k to &lt;135,000k Btu/hr)",'Emission Factors'!$E$57,IF(D1094="Commercial AC (&gt;=135,000k Btu/hr)",'Emission Factors'!$E$58,""))))))</f>
        <v/>
      </c>
      <c r="J1094" s="96"/>
      <c r="K1094" s="211" t="str">
        <f>IF(ISBLANK(J1094),"",VLOOKUP(J1094,'Emission Factors'!$C$81:$G$221,4,FALSE))</f>
        <v/>
      </c>
      <c r="L1094" s="210" t="str">
        <f>IF(D1094="Room AC (window/wall)",'Emission Factors'!$F$53,IF(D1094="Room AC (PTAC/PTHP)",'Emission Factors'!$F$54,IF(D1094="Residential AC",'Emission Factors'!$F$55,IF(D1094="Residential HP",'Emission Factors'!$F$56,IF(D1094="Commercial AC (&gt;=65k to &lt;135,000k Btu/hr)",'Emission Factors'!$F$57,IF(D1094="Commercial AC (&gt;=135,000k Btu/hr)",'Emission Factors'!$F$58,""))))))</f>
        <v/>
      </c>
      <c r="M1094" s="211" t="str">
        <f>IF(D1094="Room AC (window/wall)",'Emission Factors'!$G$53,IF(D1094="Room AC (PTAC/PTHP)",'Emission Factors'!$G$54,IF(D1094="Residential AC",'Emission Factors'!$G$55,IF(D1094="Residential HP",'Emission Factors'!$G$56,IF(D1094="Commercial AC (&gt;=65k to &lt;135,000k Btu/hr)",'Emission Factors'!$G$57,IF(D1094="Commercial AC (&gt;=135,000k Btu/hr)",'Emission Factors'!$G$58,""))))))</f>
        <v/>
      </c>
      <c r="N1094" s="96"/>
      <c r="O1094" s="209" t="str">
        <f>IF(ISBLANK(D1094),"",(IF(D1094="Room AC (window/wall)",'Emission Factors'!$C$53,IF(D1094="Room AC (PTAC/PTHP)",'Emission Factors'!$C$54,IF(D1094="Residential AC",'Emission Factors'!$C$55,IF(D1094="Residential HP",'Emission Factors'!$C$56,IF(D1094="Commercial AC (&gt;=65k to &lt;135,000k Btu/hr)",'Emission Factors'!$C$57,IF(D1094="Commercial AC (&gt;=135,000k Btu/hr)",'Emission Factors'!$C$58,""))))))))</f>
        <v/>
      </c>
      <c r="P1094" s="209" t="str">
        <f t="shared" si="160"/>
        <v/>
      </c>
      <c r="Q1094" s="95"/>
      <c r="R1094" s="256"/>
      <c r="S1094" s="256"/>
      <c r="T1094" s="96"/>
      <c r="U1094" s="211" t="str">
        <f>IF(Q1094="Room AC (window/wall)",'Emission Factors'!$E$53,IF(AND(Q1094="Room AC (PTAC/PTHP)",ISBLANK(T1094)),"Error",IF(AND(Q1094="Room AC (PTAC/PTHP)",T1094&gt;0),T1094,IF(Q1094="Residential AC",'Emission Factors'!$E$55,IF(AND(Q1094="Residential HP",ISBLANK(T1094)),"Error",IF(AND(Q1094="Residential HP",T1094&gt;0),T1094,IF(Q1094="Commercial AC (&gt;=65k to &lt;135,000k Btu/hr)",'Emission Factors'!$E$57,IF(Q1094="Commercial AC (&gt;=135,000k Btu/hr)",'Emission Factors'!$E$58,""))))))))</f>
        <v/>
      </c>
      <c r="V1094" s="95"/>
      <c r="W1094" s="211" t="str">
        <f>IF(ISBLANK(V1094),"",VLOOKUP(V1094,'Emission Factors'!$C$81:$G$221,4,FALSE))</f>
        <v/>
      </c>
      <c r="X1094" s="210" t="str">
        <f>IF(Q1094="Room AC (window/wall)",'Emission Factors'!$F$53,IF(Q1094="Room AC (PTAC/PTHP)",'Emission Factors'!$F$54,IF(Q1094="Residential AC",'Emission Factors'!$F$55,IF(Q1094="Residential HP",'Emission Factors'!$F$56,IF(Q1094="Commercial AC (&gt;=65k to &lt;135,000k Btu/hr)",'Emission Factors'!$F$57,IF(Q1094="Commercial AC (&gt;=135,000k Btu/hr)",'Emission Factors'!$F$58,""))))))</f>
        <v/>
      </c>
      <c r="Y1094" s="211" t="str">
        <f>IF(Q1094="Room AC (window/wall)",'Emission Factors'!$G$53,IF(Q1094="Room AC (PTAC/PTHP)",'Emission Factors'!$G$54,IF(Q1094="Residential AC",'Emission Factors'!$G$55,IF(Q1094="Residential HP",'Emission Factors'!$G$56,IF(Q1094="Commercial AC (&gt;=65k to &lt;135,000k Btu/hr)",'Emission Factors'!$G$57,IF(Q1094="Commercial AC (&gt;=135,000k Btu/hr)",'Emission Factors'!$G$58,""))))))</f>
        <v/>
      </c>
      <c r="Z1094" s="96"/>
      <c r="AA1094" s="97" t="str">
        <f t="shared" si="161"/>
        <v/>
      </c>
      <c r="AB1094" s="97" t="str">
        <f t="shared" si="162"/>
        <v/>
      </c>
      <c r="AC1094" s="246" t="str">
        <f t="shared" si="163"/>
        <v/>
      </c>
      <c r="AD1094" s="97" t="str">
        <f t="shared" si="164"/>
        <v/>
      </c>
      <c r="AE1094" s="97" t="str">
        <f t="shared" si="165"/>
        <v/>
      </c>
      <c r="AF1094" s="252" t="str">
        <f t="shared" si="166"/>
        <v/>
      </c>
      <c r="AG1094" s="254" t="str">
        <f t="shared" si="167"/>
        <v/>
      </c>
      <c r="AH1094" s="248" t="str">
        <f t="shared" si="168"/>
        <v/>
      </c>
      <c r="AI1094" s="249" t="str">
        <f t="shared" si="169"/>
        <v/>
      </c>
    </row>
    <row r="1095" spans="2:35" x14ac:dyDescent="0.3">
      <c r="B1095" s="94"/>
      <c r="C1095" s="95"/>
      <c r="D1095" s="95"/>
      <c r="E1095" s="95"/>
      <c r="F1095" s="94"/>
      <c r="G1095" s="145"/>
      <c r="H1095" s="245"/>
      <c r="I1095" s="211" t="str">
        <f>IF(D1095="Room AC (window/wall)",'Emission Factors'!$E$53,IF(D1095="Room AC (PTAC/PTHP)",H1095,IF(D1095="Residential AC",'Emission Factors'!$E$55,IF(D1095="Residential HP",H1095,IF(D1095="Commercial AC (&gt;=65k to &lt;135,000k Btu/hr)",'Emission Factors'!$E$57,IF(D1095="Commercial AC (&gt;=135,000k Btu/hr)",'Emission Factors'!$E$58,""))))))</f>
        <v/>
      </c>
      <c r="J1095" s="96"/>
      <c r="K1095" s="211" t="str">
        <f>IF(ISBLANK(J1095),"",VLOOKUP(J1095,'Emission Factors'!$C$81:$G$221,4,FALSE))</f>
        <v/>
      </c>
      <c r="L1095" s="210" t="str">
        <f>IF(D1095="Room AC (window/wall)",'Emission Factors'!$F$53,IF(D1095="Room AC (PTAC/PTHP)",'Emission Factors'!$F$54,IF(D1095="Residential AC",'Emission Factors'!$F$55,IF(D1095="Residential HP",'Emission Factors'!$F$56,IF(D1095="Commercial AC (&gt;=65k to &lt;135,000k Btu/hr)",'Emission Factors'!$F$57,IF(D1095="Commercial AC (&gt;=135,000k Btu/hr)",'Emission Factors'!$F$58,""))))))</f>
        <v/>
      </c>
      <c r="M1095" s="211" t="str">
        <f>IF(D1095="Room AC (window/wall)",'Emission Factors'!$G$53,IF(D1095="Room AC (PTAC/PTHP)",'Emission Factors'!$G$54,IF(D1095="Residential AC",'Emission Factors'!$G$55,IF(D1095="Residential HP",'Emission Factors'!$G$56,IF(D1095="Commercial AC (&gt;=65k to &lt;135,000k Btu/hr)",'Emission Factors'!$G$57,IF(D1095="Commercial AC (&gt;=135,000k Btu/hr)",'Emission Factors'!$G$58,""))))))</f>
        <v/>
      </c>
      <c r="N1095" s="96"/>
      <c r="O1095" s="209" t="str">
        <f>IF(ISBLANK(D1095),"",(IF(D1095="Room AC (window/wall)",'Emission Factors'!$C$53,IF(D1095="Room AC (PTAC/PTHP)",'Emission Factors'!$C$54,IF(D1095="Residential AC",'Emission Factors'!$C$55,IF(D1095="Residential HP",'Emission Factors'!$C$56,IF(D1095="Commercial AC (&gt;=65k to &lt;135,000k Btu/hr)",'Emission Factors'!$C$57,IF(D1095="Commercial AC (&gt;=135,000k Btu/hr)",'Emission Factors'!$C$58,""))))))))</f>
        <v/>
      </c>
      <c r="P1095" s="209" t="str">
        <f t="shared" si="160"/>
        <v/>
      </c>
      <c r="Q1095" s="95"/>
      <c r="R1095" s="256"/>
      <c r="S1095" s="256"/>
      <c r="T1095" s="96"/>
      <c r="U1095" s="211" t="str">
        <f>IF(Q1095="Room AC (window/wall)",'Emission Factors'!$E$53,IF(AND(Q1095="Room AC (PTAC/PTHP)",ISBLANK(T1095)),"Error",IF(AND(Q1095="Room AC (PTAC/PTHP)",T1095&gt;0),T1095,IF(Q1095="Residential AC",'Emission Factors'!$E$55,IF(AND(Q1095="Residential HP",ISBLANK(T1095)),"Error",IF(AND(Q1095="Residential HP",T1095&gt;0),T1095,IF(Q1095="Commercial AC (&gt;=65k to &lt;135,000k Btu/hr)",'Emission Factors'!$E$57,IF(Q1095="Commercial AC (&gt;=135,000k Btu/hr)",'Emission Factors'!$E$58,""))))))))</f>
        <v/>
      </c>
      <c r="V1095" s="95"/>
      <c r="W1095" s="211" t="str">
        <f>IF(ISBLANK(V1095),"",VLOOKUP(V1095,'Emission Factors'!$C$81:$G$221,4,FALSE))</f>
        <v/>
      </c>
      <c r="X1095" s="210" t="str">
        <f>IF(Q1095="Room AC (window/wall)",'Emission Factors'!$F$53,IF(Q1095="Room AC (PTAC/PTHP)",'Emission Factors'!$F$54,IF(Q1095="Residential AC",'Emission Factors'!$F$55,IF(Q1095="Residential HP",'Emission Factors'!$F$56,IF(Q1095="Commercial AC (&gt;=65k to &lt;135,000k Btu/hr)",'Emission Factors'!$F$57,IF(Q1095="Commercial AC (&gt;=135,000k Btu/hr)",'Emission Factors'!$F$58,""))))))</f>
        <v/>
      </c>
      <c r="Y1095" s="211" t="str">
        <f>IF(Q1095="Room AC (window/wall)",'Emission Factors'!$G$53,IF(Q1095="Room AC (PTAC/PTHP)",'Emission Factors'!$G$54,IF(Q1095="Residential AC",'Emission Factors'!$G$55,IF(Q1095="Residential HP",'Emission Factors'!$G$56,IF(Q1095="Commercial AC (&gt;=65k to &lt;135,000k Btu/hr)",'Emission Factors'!$G$57,IF(Q1095="Commercial AC (&gt;=135,000k Btu/hr)",'Emission Factors'!$G$58,""))))))</f>
        <v/>
      </c>
      <c r="Z1095" s="96"/>
      <c r="AA1095" s="97" t="str">
        <f t="shared" si="161"/>
        <v/>
      </c>
      <c r="AB1095" s="97" t="str">
        <f t="shared" si="162"/>
        <v/>
      </c>
      <c r="AC1095" s="246" t="str">
        <f t="shared" si="163"/>
        <v/>
      </c>
      <c r="AD1095" s="97" t="str">
        <f t="shared" si="164"/>
        <v/>
      </c>
      <c r="AE1095" s="97" t="str">
        <f t="shared" si="165"/>
        <v/>
      </c>
      <c r="AF1095" s="252" t="str">
        <f t="shared" si="166"/>
        <v/>
      </c>
      <c r="AG1095" s="254" t="str">
        <f t="shared" si="167"/>
        <v/>
      </c>
      <c r="AH1095" s="248" t="str">
        <f t="shared" si="168"/>
        <v/>
      </c>
      <c r="AI1095" s="249" t="str">
        <f t="shared" si="169"/>
        <v/>
      </c>
    </row>
    <row r="1096" spans="2:35" x14ac:dyDescent="0.3">
      <c r="B1096" s="94"/>
      <c r="C1096" s="95"/>
      <c r="D1096" s="95"/>
      <c r="E1096" s="95"/>
      <c r="F1096" s="94"/>
      <c r="G1096" s="145"/>
      <c r="H1096" s="245"/>
      <c r="I1096" s="211" t="str">
        <f>IF(D1096="Room AC (window/wall)",'Emission Factors'!$E$53,IF(D1096="Room AC (PTAC/PTHP)",H1096,IF(D1096="Residential AC",'Emission Factors'!$E$55,IF(D1096="Residential HP",H1096,IF(D1096="Commercial AC (&gt;=65k to &lt;135,000k Btu/hr)",'Emission Factors'!$E$57,IF(D1096="Commercial AC (&gt;=135,000k Btu/hr)",'Emission Factors'!$E$58,""))))))</f>
        <v/>
      </c>
      <c r="J1096" s="96"/>
      <c r="K1096" s="211" t="str">
        <f>IF(ISBLANK(J1096),"",VLOOKUP(J1096,'Emission Factors'!$C$81:$G$221,4,FALSE))</f>
        <v/>
      </c>
      <c r="L1096" s="210" t="str">
        <f>IF(D1096="Room AC (window/wall)",'Emission Factors'!$F$53,IF(D1096="Room AC (PTAC/PTHP)",'Emission Factors'!$F$54,IF(D1096="Residential AC",'Emission Factors'!$F$55,IF(D1096="Residential HP",'Emission Factors'!$F$56,IF(D1096="Commercial AC (&gt;=65k to &lt;135,000k Btu/hr)",'Emission Factors'!$F$57,IF(D1096="Commercial AC (&gt;=135,000k Btu/hr)",'Emission Factors'!$F$58,""))))))</f>
        <v/>
      </c>
      <c r="M1096" s="211" t="str">
        <f>IF(D1096="Room AC (window/wall)",'Emission Factors'!$G$53,IF(D1096="Room AC (PTAC/PTHP)",'Emission Factors'!$G$54,IF(D1096="Residential AC",'Emission Factors'!$G$55,IF(D1096="Residential HP",'Emission Factors'!$G$56,IF(D1096="Commercial AC (&gt;=65k to &lt;135,000k Btu/hr)",'Emission Factors'!$G$57,IF(D1096="Commercial AC (&gt;=135,000k Btu/hr)",'Emission Factors'!$G$58,""))))))</f>
        <v/>
      </c>
      <c r="N1096" s="96"/>
      <c r="O1096" s="209" t="str">
        <f>IF(ISBLANK(D1096),"",(IF(D1096="Room AC (window/wall)",'Emission Factors'!$C$53,IF(D1096="Room AC (PTAC/PTHP)",'Emission Factors'!$C$54,IF(D1096="Residential AC",'Emission Factors'!$C$55,IF(D1096="Residential HP",'Emission Factors'!$C$56,IF(D1096="Commercial AC (&gt;=65k to &lt;135,000k Btu/hr)",'Emission Factors'!$C$57,IF(D1096="Commercial AC (&gt;=135,000k Btu/hr)",'Emission Factors'!$C$58,""))))))))</f>
        <v/>
      </c>
      <c r="P1096" s="209" t="str">
        <f t="shared" si="160"/>
        <v/>
      </c>
      <c r="Q1096" s="95"/>
      <c r="R1096" s="256"/>
      <c r="S1096" s="256"/>
      <c r="T1096" s="96"/>
      <c r="U1096" s="211" t="str">
        <f>IF(Q1096="Room AC (window/wall)",'Emission Factors'!$E$53,IF(AND(Q1096="Room AC (PTAC/PTHP)",ISBLANK(T1096)),"Error",IF(AND(Q1096="Room AC (PTAC/PTHP)",T1096&gt;0),T1096,IF(Q1096="Residential AC",'Emission Factors'!$E$55,IF(AND(Q1096="Residential HP",ISBLANK(T1096)),"Error",IF(AND(Q1096="Residential HP",T1096&gt;0),T1096,IF(Q1096="Commercial AC (&gt;=65k to &lt;135,000k Btu/hr)",'Emission Factors'!$E$57,IF(Q1096="Commercial AC (&gt;=135,000k Btu/hr)",'Emission Factors'!$E$58,""))))))))</f>
        <v/>
      </c>
      <c r="V1096" s="95"/>
      <c r="W1096" s="211" t="str">
        <f>IF(ISBLANK(V1096),"",VLOOKUP(V1096,'Emission Factors'!$C$81:$G$221,4,FALSE))</f>
        <v/>
      </c>
      <c r="X1096" s="210" t="str">
        <f>IF(Q1096="Room AC (window/wall)",'Emission Factors'!$F$53,IF(Q1096="Room AC (PTAC/PTHP)",'Emission Factors'!$F$54,IF(Q1096="Residential AC",'Emission Factors'!$F$55,IF(Q1096="Residential HP",'Emission Factors'!$F$56,IF(Q1096="Commercial AC (&gt;=65k to &lt;135,000k Btu/hr)",'Emission Factors'!$F$57,IF(Q1096="Commercial AC (&gt;=135,000k Btu/hr)",'Emission Factors'!$F$58,""))))))</f>
        <v/>
      </c>
      <c r="Y1096" s="211" t="str">
        <f>IF(Q1096="Room AC (window/wall)",'Emission Factors'!$G$53,IF(Q1096="Room AC (PTAC/PTHP)",'Emission Factors'!$G$54,IF(Q1096="Residential AC",'Emission Factors'!$G$55,IF(Q1096="Residential HP",'Emission Factors'!$G$56,IF(Q1096="Commercial AC (&gt;=65k to &lt;135,000k Btu/hr)",'Emission Factors'!$G$57,IF(Q1096="Commercial AC (&gt;=135,000k Btu/hr)",'Emission Factors'!$G$58,""))))))</f>
        <v/>
      </c>
      <c r="Z1096" s="96"/>
      <c r="AA1096" s="97" t="str">
        <f t="shared" si="161"/>
        <v/>
      </c>
      <c r="AB1096" s="97" t="str">
        <f t="shared" si="162"/>
        <v/>
      </c>
      <c r="AC1096" s="246" t="str">
        <f t="shared" si="163"/>
        <v/>
      </c>
      <c r="AD1096" s="97" t="str">
        <f t="shared" si="164"/>
        <v/>
      </c>
      <c r="AE1096" s="97" t="str">
        <f t="shared" si="165"/>
        <v/>
      </c>
      <c r="AF1096" s="252" t="str">
        <f t="shared" si="166"/>
        <v/>
      </c>
      <c r="AG1096" s="254" t="str">
        <f t="shared" si="167"/>
        <v/>
      </c>
      <c r="AH1096" s="248" t="str">
        <f t="shared" si="168"/>
        <v/>
      </c>
      <c r="AI1096" s="249" t="str">
        <f t="shared" si="169"/>
        <v/>
      </c>
    </row>
    <row r="1097" spans="2:35" x14ac:dyDescent="0.3">
      <c r="B1097" s="94"/>
      <c r="C1097" s="95"/>
      <c r="D1097" s="95"/>
      <c r="E1097" s="95"/>
      <c r="F1097" s="94"/>
      <c r="G1097" s="145"/>
      <c r="H1097" s="245"/>
      <c r="I1097" s="211" t="str">
        <f>IF(D1097="Room AC (window/wall)",'Emission Factors'!$E$53,IF(D1097="Room AC (PTAC/PTHP)",H1097,IF(D1097="Residential AC",'Emission Factors'!$E$55,IF(D1097="Residential HP",H1097,IF(D1097="Commercial AC (&gt;=65k to &lt;135,000k Btu/hr)",'Emission Factors'!$E$57,IF(D1097="Commercial AC (&gt;=135,000k Btu/hr)",'Emission Factors'!$E$58,""))))))</f>
        <v/>
      </c>
      <c r="J1097" s="96"/>
      <c r="K1097" s="211" t="str">
        <f>IF(ISBLANK(J1097),"",VLOOKUP(J1097,'Emission Factors'!$C$81:$G$221,4,FALSE))</f>
        <v/>
      </c>
      <c r="L1097" s="210" t="str">
        <f>IF(D1097="Room AC (window/wall)",'Emission Factors'!$F$53,IF(D1097="Room AC (PTAC/PTHP)",'Emission Factors'!$F$54,IF(D1097="Residential AC",'Emission Factors'!$F$55,IF(D1097="Residential HP",'Emission Factors'!$F$56,IF(D1097="Commercial AC (&gt;=65k to &lt;135,000k Btu/hr)",'Emission Factors'!$F$57,IF(D1097="Commercial AC (&gt;=135,000k Btu/hr)",'Emission Factors'!$F$58,""))))))</f>
        <v/>
      </c>
      <c r="M1097" s="211" t="str">
        <f>IF(D1097="Room AC (window/wall)",'Emission Factors'!$G$53,IF(D1097="Room AC (PTAC/PTHP)",'Emission Factors'!$G$54,IF(D1097="Residential AC",'Emission Factors'!$G$55,IF(D1097="Residential HP",'Emission Factors'!$G$56,IF(D1097="Commercial AC (&gt;=65k to &lt;135,000k Btu/hr)",'Emission Factors'!$G$57,IF(D1097="Commercial AC (&gt;=135,000k Btu/hr)",'Emission Factors'!$G$58,""))))))</f>
        <v/>
      </c>
      <c r="N1097" s="96"/>
      <c r="O1097" s="209" t="str">
        <f>IF(ISBLANK(D1097),"",(IF(D1097="Room AC (window/wall)",'Emission Factors'!$C$53,IF(D1097="Room AC (PTAC/PTHP)",'Emission Factors'!$C$54,IF(D1097="Residential AC",'Emission Factors'!$C$55,IF(D1097="Residential HP",'Emission Factors'!$C$56,IF(D1097="Commercial AC (&gt;=65k to &lt;135,000k Btu/hr)",'Emission Factors'!$C$57,IF(D1097="Commercial AC (&gt;=135,000k Btu/hr)",'Emission Factors'!$C$58,""))))))))</f>
        <v/>
      </c>
      <c r="P1097" s="209" t="str">
        <f t="shared" si="160"/>
        <v/>
      </c>
      <c r="Q1097" s="95"/>
      <c r="R1097" s="256"/>
      <c r="S1097" s="256"/>
      <c r="T1097" s="96"/>
      <c r="U1097" s="211" t="str">
        <f>IF(Q1097="Room AC (window/wall)",'Emission Factors'!$E$53,IF(AND(Q1097="Room AC (PTAC/PTHP)",ISBLANK(T1097)),"Error",IF(AND(Q1097="Room AC (PTAC/PTHP)",T1097&gt;0),T1097,IF(Q1097="Residential AC",'Emission Factors'!$E$55,IF(AND(Q1097="Residential HP",ISBLANK(T1097)),"Error",IF(AND(Q1097="Residential HP",T1097&gt;0),T1097,IF(Q1097="Commercial AC (&gt;=65k to &lt;135,000k Btu/hr)",'Emission Factors'!$E$57,IF(Q1097="Commercial AC (&gt;=135,000k Btu/hr)",'Emission Factors'!$E$58,""))))))))</f>
        <v/>
      </c>
      <c r="V1097" s="95"/>
      <c r="W1097" s="211" t="str">
        <f>IF(ISBLANK(V1097),"",VLOOKUP(V1097,'Emission Factors'!$C$81:$G$221,4,FALSE))</f>
        <v/>
      </c>
      <c r="X1097" s="210" t="str">
        <f>IF(Q1097="Room AC (window/wall)",'Emission Factors'!$F$53,IF(Q1097="Room AC (PTAC/PTHP)",'Emission Factors'!$F$54,IF(Q1097="Residential AC",'Emission Factors'!$F$55,IF(Q1097="Residential HP",'Emission Factors'!$F$56,IF(Q1097="Commercial AC (&gt;=65k to &lt;135,000k Btu/hr)",'Emission Factors'!$F$57,IF(Q1097="Commercial AC (&gt;=135,000k Btu/hr)",'Emission Factors'!$F$58,""))))))</f>
        <v/>
      </c>
      <c r="Y1097" s="211" t="str">
        <f>IF(Q1097="Room AC (window/wall)",'Emission Factors'!$G$53,IF(Q1097="Room AC (PTAC/PTHP)",'Emission Factors'!$G$54,IF(Q1097="Residential AC",'Emission Factors'!$G$55,IF(Q1097="Residential HP",'Emission Factors'!$G$56,IF(Q1097="Commercial AC (&gt;=65k to &lt;135,000k Btu/hr)",'Emission Factors'!$G$57,IF(Q1097="Commercial AC (&gt;=135,000k Btu/hr)",'Emission Factors'!$G$58,""))))))</f>
        <v/>
      </c>
      <c r="Z1097" s="96"/>
      <c r="AA1097" s="97" t="str">
        <f t="shared" si="161"/>
        <v/>
      </c>
      <c r="AB1097" s="97" t="str">
        <f t="shared" si="162"/>
        <v/>
      </c>
      <c r="AC1097" s="246" t="str">
        <f t="shared" si="163"/>
        <v/>
      </c>
      <c r="AD1097" s="97" t="str">
        <f t="shared" si="164"/>
        <v/>
      </c>
      <c r="AE1097" s="97" t="str">
        <f t="shared" si="165"/>
        <v/>
      </c>
      <c r="AF1097" s="252" t="str">
        <f t="shared" si="166"/>
        <v/>
      </c>
      <c r="AG1097" s="254" t="str">
        <f t="shared" si="167"/>
        <v/>
      </c>
      <c r="AH1097" s="248" t="str">
        <f t="shared" si="168"/>
        <v/>
      </c>
      <c r="AI1097" s="249" t="str">
        <f t="shared" si="169"/>
        <v/>
      </c>
    </row>
    <row r="1098" spans="2:35" x14ac:dyDescent="0.3">
      <c r="B1098" s="94"/>
      <c r="C1098" s="95"/>
      <c r="D1098" s="95"/>
      <c r="E1098" s="95"/>
      <c r="F1098" s="94"/>
      <c r="G1098" s="145"/>
      <c r="H1098" s="245"/>
      <c r="I1098" s="211" t="str">
        <f>IF(D1098="Room AC (window/wall)",'Emission Factors'!$E$53,IF(D1098="Room AC (PTAC/PTHP)",H1098,IF(D1098="Residential AC",'Emission Factors'!$E$55,IF(D1098="Residential HP",H1098,IF(D1098="Commercial AC (&gt;=65k to &lt;135,000k Btu/hr)",'Emission Factors'!$E$57,IF(D1098="Commercial AC (&gt;=135,000k Btu/hr)",'Emission Factors'!$E$58,""))))))</f>
        <v/>
      </c>
      <c r="J1098" s="96"/>
      <c r="K1098" s="211" t="str">
        <f>IF(ISBLANK(J1098),"",VLOOKUP(J1098,'Emission Factors'!$C$81:$G$221,4,FALSE))</f>
        <v/>
      </c>
      <c r="L1098" s="210" t="str">
        <f>IF(D1098="Room AC (window/wall)",'Emission Factors'!$F$53,IF(D1098="Room AC (PTAC/PTHP)",'Emission Factors'!$F$54,IF(D1098="Residential AC",'Emission Factors'!$F$55,IF(D1098="Residential HP",'Emission Factors'!$F$56,IF(D1098="Commercial AC (&gt;=65k to &lt;135,000k Btu/hr)",'Emission Factors'!$F$57,IF(D1098="Commercial AC (&gt;=135,000k Btu/hr)",'Emission Factors'!$F$58,""))))))</f>
        <v/>
      </c>
      <c r="M1098" s="211" t="str">
        <f>IF(D1098="Room AC (window/wall)",'Emission Factors'!$G$53,IF(D1098="Room AC (PTAC/PTHP)",'Emission Factors'!$G$54,IF(D1098="Residential AC",'Emission Factors'!$G$55,IF(D1098="Residential HP",'Emission Factors'!$G$56,IF(D1098="Commercial AC (&gt;=65k to &lt;135,000k Btu/hr)",'Emission Factors'!$G$57,IF(D1098="Commercial AC (&gt;=135,000k Btu/hr)",'Emission Factors'!$G$58,""))))))</f>
        <v/>
      </c>
      <c r="N1098" s="96"/>
      <c r="O1098" s="209" t="str">
        <f>IF(ISBLANK(D1098),"",(IF(D1098="Room AC (window/wall)",'Emission Factors'!$C$53,IF(D1098="Room AC (PTAC/PTHP)",'Emission Factors'!$C$54,IF(D1098="Residential AC",'Emission Factors'!$C$55,IF(D1098="Residential HP",'Emission Factors'!$C$56,IF(D1098="Commercial AC (&gt;=65k to &lt;135,000k Btu/hr)",'Emission Factors'!$C$57,IF(D1098="Commercial AC (&gt;=135,000k Btu/hr)",'Emission Factors'!$C$58,""))))))))</f>
        <v/>
      </c>
      <c r="P1098" s="209" t="str">
        <f t="shared" si="160"/>
        <v/>
      </c>
      <c r="Q1098" s="95"/>
      <c r="R1098" s="256"/>
      <c r="S1098" s="256"/>
      <c r="T1098" s="96"/>
      <c r="U1098" s="211" t="str">
        <f>IF(Q1098="Room AC (window/wall)",'Emission Factors'!$E$53,IF(AND(Q1098="Room AC (PTAC/PTHP)",ISBLANK(T1098)),"Error",IF(AND(Q1098="Room AC (PTAC/PTHP)",T1098&gt;0),T1098,IF(Q1098="Residential AC",'Emission Factors'!$E$55,IF(AND(Q1098="Residential HP",ISBLANK(T1098)),"Error",IF(AND(Q1098="Residential HP",T1098&gt;0),T1098,IF(Q1098="Commercial AC (&gt;=65k to &lt;135,000k Btu/hr)",'Emission Factors'!$E$57,IF(Q1098="Commercial AC (&gt;=135,000k Btu/hr)",'Emission Factors'!$E$58,""))))))))</f>
        <v/>
      </c>
      <c r="V1098" s="95"/>
      <c r="W1098" s="211" t="str">
        <f>IF(ISBLANK(V1098),"",VLOOKUP(V1098,'Emission Factors'!$C$81:$G$221,4,FALSE))</f>
        <v/>
      </c>
      <c r="X1098" s="210" t="str">
        <f>IF(Q1098="Room AC (window/wall)",'Emission Factors'!$F$53,IF(Q1098="Room AC (PTAC/PTHP)",'Emission Factors'!$F$54,IF(Q1098="Residential AC",'Emission Factors'!$F$55,IF(Q1098="Residential HP",'Emission Factors'!$F$56,IF(Q1098="Commercial AC (&gt;=65k to &lt;135,000k Btu/hr)",'Emission Factors'!$F$57,IF(Q1098="Commercial AC (&gt;=135,000k Btu/hr)",'Emission Factors'!$F$58,""))))))</f>
        <v/>
      </c>
      <c r="Y1098" s="211" t="str">
        <f>IF(Q1098="Room AC (window/wall)",'Emission Factors'!$G$53,IF(Q1098="Room AC (PTAC/PTHP)",'Emission Factors'!$G$54,IF(Q1098="Residential AC",'Emission Factors'!$G$55,IF(Q1098="Residential HP",'Emission Factors'!$G$56,IF(Q1098="Commercial AC (&gt;=65k to &lt;135,000k Btu/hr)",'Emission Factors'!$G$57,IF(Q1098="Commercial AC (&gt;=135,000k Btu/hr)",'Emission Factors'!$G$58,""))))))</f>
        <v/>
      </c>
      <c r="Z1098" s="96"/>
      <c r="AA1098" s="97" t="str">
        <f t="shared" si="161"/>
        <v/>
      </c>
      <c r="AB1098" s="97" t="str">
        <f t="shared" si="162"/>
        <v/>
      </c>
      <c r="AC1098" s="246" t="str">
        <f t="shared" si="163"/>
        <v/>
      </c>
      <c r="AD1098" s="97" t="str">
        <f t="shared" si="164"/>
        <v/>
      </c>
      <c r="AE1098" s="97" t="str">
        <f t="shared" si="165"/>
        <v/>
      </c>
      <c r="AF1098" s="252" t="str">
        <f t="shared" si="166"/>
        <v/>
      </c>
      <c r="AG1098" s="254" t="str">
        <f t="shared" si="167"/>
        <v/>
      </c>
      <c r="AH1098" s="248" t="str">
        <f t="shared" si="168"/>
        <v/>
      </c>
      <c r="AI1098" s="249" t="str">
        <f t="shared" si="169"/>
        <v/>
      </c>
    </row>
    <row r="1099" spans="2:35" x14ac:dyDescent="0.3">
      <c r="B1099" s="94"/>
      <c r="C1099" s="95"/>
      <c r="D1099" s="95"/>
      <c r="E1099" s="95"/>
      <c r="F1099" s="94"/>
      <c r="G1099" s="145"/>
      <c r="H1099" s="245"/>
      <c r="I1099" s="211" t="str">
        <f>IF(D1099="Room AC (window/wall)",'Emission Factors'!$E$53,IF(D1099="Room AC (PTAC/PTHP)",H1099,IF(D1099="Residential AC",'Emission Factors'!$E$55,IF(D1099="Residential HP",H1099,IF(D1099="Commercial AC (&gt;=65k to &lt;135,000k Btu/hr)",'Emission Factors'!$E$57,IF(D1099="Commercial AC (&gt;=135,000k Btu/hr)",'Emission Factors'!$E$58,""))))))</f>
        <v/>
      </c>
      <c r="J1099" s="96"/>
      <c r="K1099" s="211" t="str">
        <f>IF(ISBLANK(J1099),"",VLOOKUP(J1099,'Emission Factors'!$C$81:$G$221,4,FALSE))</f>
        <v/>
      </c>
      <c r="L1099" s="210" t="str">
        <f>IF(D1099="Room AC (window/wall)",'Emission Factors'!$F$53,IF(D1099="Room AC (PTAC/PTHP)",'Emission Factors'!$F$54,IF(D1099="Residential AC",'Emission Factors'!$F$55,IF(D1099="Residential HP",'Emission Factors'!$F$56,IF(D1099="Commercial AC (&gt;=65k to &lt;135,000k Btu/hr)",'Emission Factors'!$F$57,IF(D1099="Commercial AC (&gt;=135,000k Btu/hr)",'Emission Factors'!$F$58,""))))))</f>
        <v/>
      </c>
      <c r="M1099" s="211" t="str">
        <f>IF(D1099="Room AC (window/wall)",'Emission Factors'!$G$53,IF(D1099="Room AC (PTAC/PTHP)",'Emission Factors'!$G$54,IF(D1099="Residential AC",'Emission Factors'!$G$55,IF(D1099="Residential HP",'Emission Factors'!$G$56,IF(D1099="Commercial AC (&gt;=65k to &lt;135,000k Btu/hr)",'Emission Factors'!$G$57,IF(D1099="Commercial AC (&gt;=135,000k Btu/hr)",'Emission Factors'!$G$58,""))))))</f>
        <v/>
      </c>
      <c r="N1099" s="96"/>
      <c r="O1099" s="209" t="str">
        <f>IF(ISBLANK(D1099),"",(IF(D1099="Room AC (window/wall)",'Emission Factors'!$C$53,IF(D1099="Room AC (PTAC/PTHP)",'Emission Factors'!$C$54,IF(D1099="Residential AC",'Emission Factors'!$C$55,IF(D1099="Residential HP",'Emission Factors'!$C$56,IF(D1099="Commercial AC (&gt;=65k to &lt;135,000k Btu/hr)",'Emission Factors'!$C$57,IF(D1099="Commercial AC (&gt;=135,000k Btu/hr)",'Emission Factors'!$C$58,""))))))))</f>
        <v/>
      </c>
      <c r="P1099" s="209" t="str">
        <f t="shared" si="160"/>
        <v/>
      </c>
      <c r="Q1099" s="95"/>
      <c r="R1099" s="256"/>
      <c r="S1099" s="256"/>
      <c r="T1099" s="96"/>
      <c r="U1099" s="211" t="str">
        <f>IF(Q1099="Room AC (window/wall)",'Emission Factors'!$E$53,IF(AND(Q1099="Room AC (PTAC/PTHP)",ISBLANK(T1099)),"Error",IF(AND(Q1099="Room AC (PTAC/PTHP)",T1099&gt;0),T1099,IF(Q1099="Residential AC",'Emission Factors'!$E$55,IF(AND(Q1099="Residential HP",ISBLANK(T1099)),"Error",IF(AND(Q1099="Residential HP",T1099&gt;0),T1099,IF(Q1099="Commercial AC (&gt;=65k to &lt;135,000k Btu/hr)",'Emission Factors'!$E$57,IF(Q1099="Commercial AC (&gt;=135,000k Btu/hr)",'Emission Factors'!$E$58,""))))))))</f>
        <v/>
      </c>
      <c r="V1099" s="95"/>
      <c r="W1099" s="211" t="str">
        <f>IF(ISBLANK(V1099),"",VLOOKUP(V1099,'Emission Factors'!$C$81:$G$221,4,FALSE))</f>
        <v/>
      </c>
      <c r="X1099" s="210" t="str">
        <f>IF(Q1099="Room AC (window/wall)",'Emission Factors'!$F$53,IF(Q1099="Room AC (PTAC/PTHP)",'Emission Factors'!$F$54,IF(Q1099="Residential AC",'Emission Factors'!$F$55,IF(Q1099="Residential HP",'Emission Factors'!$F$56,IF(Q1099="Commercial AC (&gt;=65k to &lt;135,000k Btu/hr)",'Emission Factors'!$F$57,IF(Q1099="Commercial AC (&gt;=135,000k Btu/hr)",'Emission Factors'!$F$58,""))))))</f>
        <v/>
      </c>
      <c r="Y1099" s="211" t="str">
        <f>IF(Q1099="Room AC (window/wall)",'Emission Factors'!$G$53,IF(Q1099="Room AC (PTAC/PTHP)",'Emission Factors'!$G$54,IF(Q1099="Residential AC",'Emission Factors'!$G$55,IF(Q1099="Residential HP",'Emission Factors'!$G$56,IF(Q1099="Commercial AC (&gt;=65k to &lt;135,000k Btu/hr)",'Emission Factors'!$G$57,IF(Q1099="Commercial AC (&gt;=135,000k Btu/hr)",'Emission Factors'!$G$58,""))))))</f>
        <v/>
      </c>
      <c r="Z1099" s="96"/>
      <c r="AA1099" s="97" t="str">
        <f t="shared" si="161"/>
        <v/>
      </c>
      <c r="AB1099" s="97" t="str">
        <f t="shared" si="162"/>
        <v/>
      </c>
      <c r="AC1099" s="246" t="str">
        <f t="shared" si="163"/>
        <v/>
      </c>
      <c r="AD1099" s="97" t="str">
        <f t="shared" si="164"/>
        <v/>
      </c>
      <c r="AE1099" s="97" t="str">
        <f t="shared" si="165"/>
        <v/>
      </c>
      <c r="AF1099" s="252" t="str">
        <f t="shared" si="166"/>
        <v/>
      </c>
      <c r="AG1099" s="254" t="str">
        <f t="shared" si="167"/>
        <v/>
      </c>
      <c r="AH1099" s="248" t="str">
        <f t="shared" si="168"/>
        <v/>
      </c>
      <c r="AI1099" s="249" t="str">
        <f t="shared" si="169"/>
        <v/>
      </c>
    </row>
    <row r="1100" spans="2:35" x14ac:dyDescent="0.3">
      <c r="B1100" s="94"/>
      <c r="C1100" s="95"/>
      <c r="D1100" s="95"/>
      <c r="E1100" s="95"/>
      <c r="F1100" s="94"/>
      <c r="G1100" s="145"/>
      <c r="H1100" s="245"/>
      <c r="I1100" s="211" t="str">
        <f>IF(D1100="Room AC (window/wall)",'Emission Factors'!$E$53,IF(D1100="Room AC (PTAC/PTHP)",H1100,IF(D1100="Residential AC",'Emission Factors'!$E$55,IF(D1100="Residential HP",H1100,IF(D1100="Commercial AC (&gt;=65k to &lt;135,000k Btu/hr)",'Emission Factors'!$E$57,IF(D1100="Commercial AC (&gt;=135,000k Btu/hr)",'Emission Factors'!$E$58,""))))))</f>
        <v/>
      </c>
      <c r="J1100" s="96"/>
      <c r="K1100" s="211" t="str">
        <f>IF(ISBLANK(J1100),"",VLOOKUP(J1100,'Emission Factors'!$C$81:$G$221,4,FALSE))</f>
        <v/>
      </c>
      <c r="L1100" s="210" t="str">
        <f>IF(D1100="Room AC (window/wall)",'Emission Factors'!$F$53,IF(D1100="Room AC (PTAC/PTHP)",'Emission Factors'!$F$54,IF(D1100="Residential AC",'Emission Factors'!$F$55,IF(D1100="Residential HP",'Emission Factors'!$F$56,IF(D1100="Commercial AC (&gt;=65k to &lt;135,000k Btu/hr)",'Emission Factors'!$F$57,IF(D1100="Commercial AC (&gt;=135,000k Btu/hr)",'Emission Factors'!$F$58,""))))))</f>
        <v/>
      </c>
      <c r="M1100" s="211" t="str">
        <f>IF(D1100="Room AC (window/wall)",'Emission Factors'!$G$53,IF(D1100="Room AC (PTAC/PTHP)",'Emission Factors'!$G$54,IF(D1100="Residential AC",'Emission Factors'!$G$55,IF(D1100="Residential HP",'Emission Factors'!$G$56,IF(D1100="Commercial AC (&gt;=65k to &lt;135,000k Btu/hr)",'Emission Factors'!$G$57,IF(D1100="Commercial AC (&gt;=135,000k Btu/hr)",'Emission Factors'!$G$58,""))))))</f>
        <v/>
      </c>
      <c r="N1100" s="96"/>
      <c r="O1100" s="209" t="str">
        <f>IF(ISBLANK(D1100),"",(IF(D1100="Room AC (window/wall)",'Emission Factors'!$C$53,IF(D1100="Room AC (PTAC/PTHP)",'Emission Factors'!$C$54,IF(D1100="Residential AC",'Emission Factors'!$C$55,IF(D1100="Residential HP",'Emission Factors'!$C$56,IF(D1100="Commercial AC (&gt;=65k to &lt;135,000k Btu/hr)",'Emission Factors'!$C$57,IF(D1100="Commercial AC (&gt;=135,000k Btu/hr)",'Emission Factors'!$C$58,""))))))))</f>
        <v/>
      </c>
      <c r="P1100" s="209" t="str">
        <f t="shared" si="160"/>
        <v/>
      </c>
      <c r="Q1100" s="95"/>
      <c r="R1100" s="256"/>
      <c r="S1100" s="256"/>
      <c r="T1100" s="96"/>
      <c r="U1100" s="211" t="str">
        <f>IF(Q1100="Room AC (window/wall)",'Emission Factors'!$E$53,IF(AND(Q1100="Room AC (PTAC/PTHP)",ISBLANK(T1100)),"Error",IF(AND(Q1100="Room AC (PTAC/PTHP)",T1100&gt;0),T1100,IF(Q1100="Residential AC",'Emission Factors'!$E$55,IF(AND(Q1100="Residential HP",ISBLANK(T1100)),"Error",IF(AND(Q1100="Residential HP",T1100&gt;0),T1100,IF(Q1100="Commercial AC (&gt;=65k to &lt;135,000k Btu/hr)",'Emission Factors'!$E$57,IF(Q1100="Commercial AC (&gt;=135,000k Btu/hr)",'Emission Factors'!$E$58,""))))))))</f>
        <v/>
      </c>
      <c r="V1100" s="95"/>
      <c r="W1100" s="211" t="str">
        <f>IF(ISBLANK(V1100),"",VLOOKUP(V1100,'Emission Factors'!$C$81:$G$221,4,FALSE))</f>
        <v/>
      </c>
      <c r="X1100" s="210" t="str">
        <f>IF(Q1100="Room AC (window/wall)",'Emission Factors'!$F$53,IF(Q1100="Room AC (PTAC/PTHP)",'Emission Factors'!$F$54,IF(Q1100="Residential AC",'Emission Factors'!$F$55,IF(Q1100="Residential HP",'Emission Factors'!$F$56,IF(Q1100="Commercial AC (&gt;=65k to &lt;135,000k Btu/hr)",'Emission Factors'!$F$57,IF(Q1100="Commercial AC (&gt;=135,000k Btu/hr)",'Emission Factors'!$F$58,""))))))</f>
        <v/>
      </c>
      <c r="Y1100" s="211" t="str">
        <f>IF(Q1100="Room AC (window/wall)",'Emission Factors'!$G$53,IF(Q1100="Room AC (PTAC/PTHP)",'Emission Factors'!$G$54,IF(Q1100="Residential AC",'Emission Factors'!$G$55,IF(Q1100="Residential HP",'Emission Factors'!$G$56,IF(Q1100="Commercial AC (&gt;=65k to &lt;135,000k Btu/hr)",'Emission Factors'!$G$57,IF(Q1100="Commercial AC (&gt;=135,000k Btu/hr)",'Emission Factors'!$G$58,""))))))</f>
        <v/>
      </c>
      <c r="Z1100" s="96"/>
      <c r="AA1100" s="97" t="str">
        <f t="shared" si="161"/>
        <v/>
      </c>
      <c r="AB1100" s="97" t="str">
        <f t="shared" si="162"/>
        <v/>
      </c>
      <c r="AC1100" s="246" t="str">
        <f t="shared" si="163"/>
        <v/>
      </c>
      <c r="AD1100" s="97" t="str">
        <f t="shared" si="164"/>
        <v/>
      </c>
      <c r="AE1100" s="97" t="str">
        <f t="shared" si="165"/>
        <v/>
      </c>
      <c r="AF1100" s="252" t="str">
        <f t="shared" si="166"/>
        <v/>
      </c>
      <c r="AG1100" s="254" t="str">
        <f t="shared" si="167"/>
        <v/>
      </c>
      <c r="AH1100" s="248" t="str">
        <f t="shared" si="168"/>
        <v/>
      </c>
      <c r="AI1100" s="249" t="str">
        <f t="shared" si="169"/>
        <v/>
      </c>
    </row>
    <row r="1101" spans="2:35" x14ac:dyDescent="0.3">
      <c r="B1101" s="94"/>
      <c r="C1101" s="95"/>
      <c r="D1101" s="95"/>
      <c r="E1101" s="95"/>
      <c r="F1101" s="94"/>
      <c r="G1101" s="145"/>
      <c r="H1101" s="245"/>
      <c r="I1101" s="211" t="str">
        <f>IF(D1101="Room AC (window/wall)",'Emission Factors'!$E$53,IF(D1101="Room AC (PTAC/PTHP)",H1101,IF(D1101="Residential AC",'Emission Factors'!$E$55,IF(D1101="Residential HP",H1101,IF(D1101="Commercial AC (&gt;=65k to &lt;135,000k Btu/hr)",'Emission Factors'!$E$57,IF(D1101="Commercial AC (&gt;=135,000k Btu/hr)",'Emission Factors'!$E$58,""))))))</f>
        <v/>
      </c>
      <c r="J1101" s="96"/>
      <c r="K1101" s="211" t="str">
        <f>IF(ISBLANK(J1101),"",VLOOKUP(J1101,'Emission Factors'!$C$81:$G$221,4,FALSE))</f>
        <v/>
      </c>
      <c r="L1101" s="210" t="str">
        <f>IF(D1101="Room AC (window/wall)",'Emission Factors'!$F$53,IF(D1101="Room AC (PTAC/PTHP)",'Emission Factors'!$F$54,IF(D1101="Residential AC",'Emission Factors'!$F$55,IF(D1101="Residential HP",'Emission Factors'!$F$56,IF(D1101="Commercial AC (&gt;=65k to &lt;135,000k Btu/hr)",'Emission Factors'!$F$57,IF(D1101="Commercial AC (&gt;=135,000k Btu/hr)",'Emission Factors'!$F$58,""))))))</f>
        <v/>
      </c>
      <c r="M1101" s="211" t="str">
        <f>IF(D1101="Room AC (window/wall)",'Emission Factors'!$G$53,IF(D1101="Room AC (PTAC/PTHP)",'Emission Factors'!$G$54,IF(D1101="Residential AC",'Emission Factors'!$G$55,IF(D1101="Residential HP",'Emission Factors'!$G$56,IF(D1101="Commercial AC (&gt;=65k to &lt;135,000k Btu/hr)",'Emission Factors'!$G$57,IF(D1101="Commercial AC (&gt;=135,000k Btu/hr)",'Emission Factors'!$G$58,""))))))</f>
        <v/>
      </c>
      <c r="N1101" s="96"/>
      <c r="O1101" s="209" t="str">
        <f>IF(ISBLANK(D1101),"",(IF(D1101="Room AC (window/wall)",'Emission Factors'!$C$53,IF(D1101="Room AC (PTAC/PTHP)",'Emission Factors'!$C$54,IF(D1101="Residential AC",'Emission Factors'!$C$55,IF(D1101="Residential HP",'Emission Factors'!$C$56,IF(D1101="Commercial AC (&gt;=65k to &lt;135,000k Btu/hr)",'Emission Factors'!$C$57,IF(D1101="Commercial AC (&gt;=135,000k Btu/hr)",'Emission Factors'!$C$58,""))))))))</f>
        <v/>
      </c>
      <c r="P1101" s="209" t="str">
        <f t="shared" si="160"/>
        <v/>
      </c>
      <c r="Q1101" s="95"/>
      <c r="R1101" s="256"/>
      <c r="S1101" s="256"/>
      <c r="T1101" s="96"/>
      <c r="U1101" s="211" t="str">
        <f>IF(Q1101="Room AC (window/wall)",'Emission Factors'!$E$53,IF(AND(Q1101="Room AC (PTAC/PTHP)",ISBLANK(T1101)),"Error",IF(AND(Q1101="Room AC (PTAC/PTHP)",T1101&gt;0),T1101,IF(Q1101="Residential AC",'Emission Factors'!$E$55,IF(AND(Q1101="Residential HP",ISBLANK(T1101)),"Error",IF(AND(Q1101="Residential HP",T1101&gt;0),T1101,IF(Q1101="Commercial AC (&gt;=65k to &lt;135,000k Btu/hr)",'Emission Factors'!$E$57,IF(Q1101="Commercial AC (&gt;=135,000k Btu/hr)",'Emission Factors'!$E$58,""))))))))</f>
        <v/>
      </c>
      <c r="V1101" s="95"/>
      <c r="W1101" s="211" t="str">
        <f>IF(ISBLANK(V1101),"",VLOOKUP(V1101,'Emission Factors'!$C$81:$G$221,4,FALSE))</f>
        <v/>
      </c>
      <c r="X1101" s="210" t="str">
        <f>IF(Q1101="Room AC (window/wall)",'Emission Factors'!$F$53,IF(Q1101="Room AC (PTAC/PTHP)",'Emission Factors'!$F$54,IF(Q1101="Residential AC",'Emission Factors'!$F$55,IF(Q1101="Residential HP",'Emission Factors'!$F$56,IF(Q1101="Commercial AC (&gt;=65k to &lt;135,000k Btu/hr)",'Emission Factors'!$F$57,IF(Q1101="Commercial AC (&gt;=135,000k Btu/hr)",'Emission Factors'!$F$58,""))))))</f>
        <v/>
      </c>
      <c r="Y1101" s="211" t="str">
        <f>IF(Q1101="Room AC (window/wall)",'Emission Factors'!$G$53,IF(Q1101="Room AC (PTAC/PTHP)",'Emission Factors'!$G$54,IF(Q1101="Residential AC",'Emission Factors'!$G$55,IF(Q1101="Residential HP",'Emission Factors'!$G$56,IF(Q1101="Commercial AC (&gt;=65k to &lt;135,000k Btu/hr)",'Emission Factors'!$G$57,IF(Q1101="Commercial AC (&gt;=135,000k Btu/hr)",'Emission Factors'!$G$58,""))))))</f>
        <v/>
      </c>
      <c r="Z1101" s="96"/>
      <c r="AA1101" s="97" t="str">
        <f t="shared" si="161"/>
        <v/>
      </c>
      <c r="AB1101" s="97" t="str">
        <f t="shared" si="162"/>
        <v/>
      </c>
      <c r="AC1101" s="246" t="str">
        <f t="shared" si="163"/>
        <v/>
      </c>
      <c r="AD1101" s="97" t="str">
        <f t="shared" si="164"/>
        <v/>
      </c>
      <c r="AE1101" s="97" t="str">
        <f t="shared" si="165"/>
        <v/>
      </c>
      <c r="AF1101" s="252" t="str">
        <f t="shared" si="166"/>
        <v/>
      </c>
      <c r="AG1101" s="254" t="str">
        <f t="shared" si="167"/>
        <v/>
      </c>
      <c r="AH1101" s="248" t="str">
        <f t="shared" si="168"/>
        <v/>
      </c>
      <c r="AI1101" s="249" t="str">
        <f t="shared" si="169"/>
        <v/>
      </c>
    </row>
    <row r="1102" spans="2:35" x14ac:dyDescent="0.3">
      <c r="B1102" s="94"/>
      <c r="C1102" s="95"/>
      <c r="D1102" s="95"/>
      <c r="E1102" s="95"/>
      <c r="F1102" s="94"/>
      <c r="G1102" s="145"/>
      <c r="H1102" s="245"/>
      <c r="I1102" s="211" t="str">
        <f>IF(D1102="Room AC (window/wall)",'Emission Factors'!$E$53,IF(D1102="Room AC (PTAC/PTHP)",H1102,IF(D1102="Residential AC",'Emission Factors'!$E$55,IF(D1102="Residential HP",H1102,IF(D1102="Commercial AC (&gt;=65k to &lt;135,000k Btu/hr)",'Emission Factors'!$E$57,IF(D1102="Commercial AC (&gt;=135,000k Btu/hr)",'Emission Factors'!$E$58,""))))))</f>
        <v/>
      </c>
      <c r="J1102" s="96"/>
      <c r="K1102" s="211" t="str">
        <f>IF(ISBLANK(J1102),"",VLOOKUP(J1102,'Emission Factors'!$C$81:$G$221,4,FALSE))</f>
        <v/>
      </c>
      <c r="L1102" s="210" t="str">
        <f>IF(D1102="Room AC (window/wall)",'Emission Factors'!$F$53,IF(D1102="Room AC (PTAC/PTHP)",'Emission Factors'!$F$54,IF(D1102="Residential AC",'Emission Factors'!$F$55,IF(D1102="Residential HP",'Emission Factors'!$F$56,IF(D1102="Commercial AC (&gt;=65k to &lt;135,000k Btu/hr)",'Emission Factors'!$F$57,IF(D1102="Commercial AC (&gt;=135,000k Btu/hr)",'Emission Factors'!$F$58,""))))))</f>
        <v/>
      </c>
      <c r="M1102" s="211" t="str">
        <f>IF(D1102="Room AC (window/wall)",'Emission Factors'!$G$53,IF(D1102="Room AC (PTAC/PTHP)",'Emission Factors'!$G$54,IF(D1102="Residential AC",'Emission Factors'!$G$55,IF(D1102="Residential HP",'Emission Factors'!$G$56,IF(D1102="Commercial AC (&gt;=65k to &lt;135,000k Btu/hr)",'Emission Factors'!$G$57,IF(D1102="Commercial AC (&gt;=135,000k Btu/hr)",'Emission Factors'!$G$58,""))))))</f>
        <v/>
      </c>
      <c r="N1102" s="96"/>
      <c r="O1102" s="209" t="str">
        <f>IF(ISBLANK(D1102),"",(IF(D1102="Room AC (window/wall)",'Emission Factors'!$C$53,IF(D1102="Room AC (PTAC/PTHP)",'Emission Factors'!$C$54,IF(D1102="Residential AC",'Emission Factors'!$C$55,IF(D1102="Residential HP",'Emission Factors'!$C$56,IF(D1102="Commercial AC (&gt;=65k to &lt;135,000k Btu/hr)",'Emission Factors'!$C$57,IF(D1102="Commercial AC (&gt;=135,000k Btu/hr)",'Emission Factors'!$C$58,""))))))))</f>
        <v/>
      </c>
      <c r="P1102" s="209" t="str">
        <f t="shared" ref="P1102:P1165" si="170">IFERROR(O1102-(IF(ISBLANK(R1102),"Error",R1102)-E1102),"")</f>
        <v/>
      </c>
      <c r="Q1102" s="95"/>
      <c r="R1102" s="256"/>
      <c r="S1102" s="256"/>
      <c r="T1102" s="96"/>
      <c r="U1102" s="211" t="str">
        <f>IF(Q1102="Room AC (window/wall)",'Emission Factors'!$E$53,IF(AND(Q1102="Room AC (PTAC/PTHP)",ISBLANK(T1102)),"Error",IF(AND(Q1102="Room AC (PTAC/PTHP)",T1102&gt;0),T1102,IF(Q1102="Residential AC",'Emission Factors'!$E$55,IF(AND(Q1102="Residential HP",ISBLANK(T1102)),"Error",IF(AND(Q1102="Residential HP",T1102&gt;0),T1102,IF(Q1102="Commercial AC (&gt;=65k to &lt;135,000k Btu/hr)",'Emission Factors'!$E$57,IF(Q1102="Commercial AC (&gt;=135,000k Btu/hr)",'Emission Factors'!$E$58,""))))))))</f>
        <v/>
      </c>
      <c r="V1102" s="95"/>
      <c r="W1102" s="211" t="str">
        <f>IF(ISBLANK(V1102),"",VLOOKUP(V1102,'Emission Factors'!$C$81:$G$221,4,FALSE))</f>
        <v/>
      </c>
      <c r="X1102" s="210" t="str">
        <f>IF(Q1102="Room AC (window/wall)",'Emission Factors'!$F$53,IF(Q1102="Room AC (PTAC/PTHP)",'Emission Factors'!$F$54,IF(Q1102="Residential AC",'Emission Factors'!$F$55,IF(Q1102="Residential HP",'Emission Factors'!$F$56,IF(Q1102="Commercial AC (&gt;=65k to &lt;135,000k Btu/hr)",'Emission Factors'!$F$57,IF(Q1102="Commercial AC (&gt;=135,000k Btu/hr)",'Emission Factors'!$F$58,""))))))</f>
        <v/>
      </c>
      <c r="Y1102" s="211" t="str">
        <f>IF(Q1102="Room AC (window/wall)",'Emission Factors'!$G$53,IF(Q1102="Room AC (PTAC/PTHP)",'Emission Factors'!$G$54,IF(Q1102="Residential AC",'Emission Factors'!$G$55,IF(Q1102="Residential HP",'Emission Factors'!$G$56,IF(Q1102="Commercial AC (&gt;=65k to &lt;135,000k Btu/hr)",'Emission Factors'!$G$57,IF(Q1102="Commercial AC (&gt;=135,000k Btu/hr)",'Emission Factors'!$G$58,""))))))</f>
        <v/>
      </c>
      <c r="Z1102" s="96"/>
      <c r="AA1102" s="97" t="str">
        <f t="shared" si="161"/>
        <v/>
      </c>
      <c r="AB1102" s="97" t="str">
        <f t="shared" si="162"/>
        <v/>
      </c>
      <c r="AC1102" s="246" t="str">
        <f t="shared" si="163"/>
        <v/>
      </c>
      <c r="AD1102" s="97" t="str">
        <f t="shared" si="164"/>
        <v/>
      </c>
      <c r="AE1102" s="97" t="str">
        <f t="shared" si="165"/>
        <v/>
      </c>
      <c r="AF1102" s="252" t="str">
        <f t="shared" si="166"/>
        <v/>
      </c>
      <c r="AG1102" s="254" t="str">
        <f t="shared" si="167"/>
        <v/>
      </c>
      <c r="AH1102" s="248" t="str">
        <f t="shared" si="168"/>
        <v/>
      </c>
      <c r="AI1102" s="249" t="str">
        <f t="shared" si="169"/>
        <v/>
      </c>
    </row>
    <row r="1103" spans="2:35" x14ac:dyDescent="0.3">
      <c r="B1103" s="94"/>
      <c r="C1103" s="95"/>
      <c r="D1103" s="95"/>
      <c r="E1103" s="95"/>
      <c r="F1103" s="94"/>
      <c r="G1103" s="145"/>
      <c r="H1103" s="245"/>
      <c r="I1103" s="211" t="str">
        <f>IF(D1103="Room AC (window/wall)",'Emission Factors'!$E$53,IF(D1103="Room AC (PTAC/PTHP)",H1103,IF(D1103="Residential AC",'Emission Factors'!$E$55,IF(D1103="Residential HP",H1103,IF(D1103="Commercial AC (&gt;=65k to &lt;135,000k Btu/hr)",'Emission Factors'!$E$57,IF(D1103="Commercial AC (&gt;=135,000k Btu/hr)",'Emission Factors'!$E$58,""))))))</f>
        <v/>
      </c>
      <c r="J1103" s="96"/>
      <c r="K1103" s="211" t="str">
        <f>IF(ISBLANK(J1103),"",VLOOKUP(J1103,'Emission Factors'!$C$81:$G$221,4,FALSE))</f>
        <v/>
      </c>
      <c r="L1103" s="210" t="str">
        <f>IF(D1103="Room AC (window/wall)",'Emission Factors'!$F$53,IF(D1103="Room AC (PTAC/PTHP)",'Emission Factors'!$F$54,IF(D1103="Residential AC",'Emission Factors'!$F$55,IF(D1103="Residential HP",'Emission Factors'!$F$56,IF(D1103="Commercial AC (&gt;=65k to &lt;135,000k Btu/hr)",'Emission Factors'!$F$57,IF(D1103="Commercial AC (&gt;=135,000k Btu/hr)",'Emission Factors'!$F$58,""))))))</f>
        <v/>
      </c>
      <c r="M1103" s="211" t="str">
        <f>IF(D1103="Room AC (window/wall)",'Emission Factors'!$G$53,IF(D1103="Room AC (PTAC/PTHP)",'Emission Factors'!$G$54,IF(D1103="Residential AC",'Emission Factors'!$G$55,IF(D1103="Residential HP",'Emission Factors'!$G$56,IF(D1103="Commercial AC (&gt;=65k to &lt;135,000k Btu/hr)",'Emission Factors'!$G$57,IF(D1103="Commercial AC (&gt;=135,000k Btu/hr)",'Emission Factors'!$G$58,""))))))</f>
        <v/>
      </c>
      <c r="N1103" s="96"/>
      <c r="O1103" s="209" t="str">
        <f>IF(ISBLANK(D1103),"",(IF(D1103="Room AC (window/wall)",'Emission Factors'!$C$53,IF(D1103="Room AC (PTAC/PTHP)",'Emission Factors'!$C$54,IF(D1103="Residential AC",'Emission Factors'!$C$55,IF(D1103="Residential HP",'Emission Factors'!$C$56,IF(D1103="Commercial AC (&gt;=65k to &lt;135,000k Btu/hr)",'Emission Factors'!$C$57,IF(D1103="Commercial AC (&gt;=135,000k Btu/hr)",'Emission Factors'!$C$58,""))))))))</f>
        <v/>
      </c>
      <c r="P1103" s="209" t="str">
        <f t="shared" si="170"/>
        <v/>
      </c>
      <c r="Q1103" s="95"/>
      <c r="R1103" s="256"/>
      <c r="S1103" s="256"/>
      <c r="T1103" s="96"/>
      <c r="U1103" s="211" t="str">
        <f>IF(Q1103="Room AC (window/wall)",'Emission Factors'!$E$53,IF(AND(Q1103="Room AC (PTAC/PTHP)",ISBLANK(T1103)),"Error",IF(AND(Q1103="Room AC (PTAC/PTHP)",T1103&gt;0),T1103,IF(Q1103="Residential AC",'Emission Factors'!$E$55,IF(AND(Q1103="Residential HP",ISBLANK(T1103)),"Error",IF(AND(Q1103="Residential HP",T1103&gt;0),T1103,IF(Q1103="Commercial AC (&gt;=65k to &lt;135,000k Btu/hr)",'Emission Factors'!$E$57,IF(Q1103="Commercial AC (&gt;=135,000k Btu/hr)",'Emission Factors'!$E$58,""))))))))</f>
        <v/>
      </c>
      <c r="V1103" s="95"/>
      <c r="W1103" s="211" t="str">
        <f>IF(ISBLANK(V1103),"",VLOOKUP(V1103,'Emission Factors'!$C$81:$G$221,4,FALSE))</f>
        <v/>
      </c>
      <c r="X1103" s="210" t="str">
        <f>IF(Q1103="Room AC (window/wall)",'Emission Factors'!$F$53,IF(Q1103="Room AC (PTAC/PTHP)",'Emission Factors'!$F$54,IF(Q1103="Residential AC",'Emission Factors'!$F$55,IF(Q1103="Residential HP",'Emission Factors'!$F$56,IF(Q1103="Commercial AC (&gt;=65k to &lt;135,000k Btu/hr)",'Emission Factors'!$F$57,IF(Q1103="Commercial AC (&gt;=135,000k Btu/hr)",'Emission Factors'!$F$58,""))))))</f>
        <v/>
      </c>
      <c r="Y1103" s="211" t="str">
        <f>IF(Q1103="Room AC (window/wall)",'Emission Factors'!$G$53,IF(Q1103="Room AC (PTAC/PTHP)",'Emission Factors'!$G$54,IF(Q1103="Residential AC",'Emission Factors'!$G$55,IF(Q1103="Residential HP",'Emission Factors'!$G$56,IF(Q1103="Commercial AC (&gt;=65k to &lt;135,000k Btu/hr)",'Emission Factors'!$G$57,IF(Q1103="Commercial AC (&gt;=135,000k Btu/hr)",'Emission Factors'!$G$58,""))))))</f>
        <v/>
      </c>
      <c r="Z1103" s="96"/>
      <c r="AA1103" s="97" t="str">
        <f t="shared" ref="AA1103:AA1166" si="171">IF(ISBLANK(Z1103),"",(I1103*K1103*(M1103/100)*(N1103/2204.6)))</f>
        <v/>
      </c>
      <c r="AB1103" s="97" t="str">
        <f t="shared" ref="AB1103:AB1166" si="172">IF(ISBLANK(Z1103),"",(U1103*W1103*(Y1103/100)*(Z1103/2204.6)))</f>
        <v/>
      </c>
      <c r="AC1103" s="246" t="str">
        <f t="shared" ref="AC1103:AC1166" si="173">IF(ISBLANK(Z1103),"",(AA1103-AB1103))</f>
        <v/>
      </c>
      <c r="AD1103" s="97" t="str">
        <f t="shared" ref="AD1103:AD1166" si="174">IF(ISBLANK(Z1103),"",(H1103*K1103*(L1103/100)*(N1103/2204.6)*P1103))</f>
        <v/>
      </c>
      <c r="AE1103" s="97" t="str">
        <f t="shared" ref="AE1103:AE1166" si="175">IF(ISBLANK(Z1103),"",(T1103*W1103*(X1103/100)*(Z1103/2204.6)*P1103))</f>
        <v/>
      </c>
      <c r="AF1103" s="252" t="str">
        <f t="shared" ref="AF1103:AF1166" si="176">IF(ISBLANK(Z1103),"",(AD1103-AE1103))</f>
        <v/>
      </c>
      <c r="AG1103" s="254" t="str">
        <f t="shared" ref="AG1103:AG1166" si="177">IF(ISBLANK(S1103),"",IF(AND(S1103&gt;2024,W1103&gt;750),0,SUM(AC1103,AF1103)))</f>
        <v/>
      </c>
      <c r="AH1103" s="248" t="str">
        <f t="shared" ref="AH1103:AH1166" si="178">IF(ISBLANK(Z1103),"",(AG1103/Z1103))</f>
        <v/>
      </c>
      <c r="AI1103" s="249" t="str">
        <f t="shared" ref="AI1103:AI1166" si="179">IF(ISBLANK(Z1103),"",(IF(AG1103=0,0,(AG1103/G1103))))</f>
        <v/>
      </c>
    </row>
    <row r="1104" spans="2:35" x14ac:dyDescent="0.3">
      <c r="B1104" s="94"/>
      <c r="C1104" s="95"/>
      <c r="D1104" s="95"/>
      <c r="E1104" s="95"/>
      <c r="F1104" s="94"/>
      <c r="G1104" s="145"/>
      <c r="H1104" s="245"/>
      <c r="I1104" s="211" t="str">
        <f>IF(D1104="Room AC (window/wall)",'Emission Factors'!$E$53,IF(D1104="Room AC (PTAC/PTHP)",H1104,IF(D1104="Residential AC",'Emission Factors'!$E$55,IF(D1104="Residential HP",H1104,IF(D1104="Commercial AC (&gt;=65k to &lt;135,000k Btu/hr)",'Emission Factors'!$E$57,IF(D1104="Commercial AC (&gt;=135,000k Btu/hr)",'Emission Factors'!$E$58,""))))))</f>
        <v/>
      </c>
      <c r="J1104" s="96"/>
      <c r="K1104" s="211" t="str">
        <f>IF(ISBLANK(J1104),"",VLOOKUP(J1104,'Emission Factors'!$C$81:$G$221,4,FALSE))</f>
        <v/>
      </c>
      <c r="L1104" s="210" t="str">
        <f>IF(D1104="Room AC (window/wall)",'Emission Factors'!$F$53,IF(D1104="Room AC (PTAC/PTHP)",'Emission Factors'!$F$54,IF(D1104="Residential AC",'Emission Factors'!$F$55,IF(D1104="Residential HP",'Emission Factors'!$F$56,IF(D1104="Commercial AC (&gt;=65k to &lt;135,000k Btu/hr)",'Emission Factors'!$F$57,IF(D1104="Commercial AC (&gt;=135,000k Btu/hr)",'Emission Factors'!$F$58,""))))))</f>
        <v/>
      </c>
      <c r="M1104" s="211" t="str">
        <f>IF(D1104="Room AC (window/wall)",'Emission Factors'!$G$53,IF(D1104="Room AC (PTAC/PTHP)",'Emission Factors'!$G$54,IF(D1104="Residential AC",'Emission Factors'!$G$55,IF(D1104="Residential HP",'Emission Factors'!$G$56,IF(D1104="Commercial AC (&gt;=65k to &lt;135,000k Btu/hr)",'Emission Factors'!$G$57,IF(D1104="Commercial AC (&gt;=135,000k Btu/hr)",'Emission Factors'!$G$58,""))))))</f>
        <v/>
      </c>
      <c r="N1104" s="96"/>
      <c r="O1104" s="209" t="str">
        <f>IF(ISBLANK(D1104),"",(IF(D1104="Room AC (window/wall)",'Emission Factors'!$C$53,IF(D1104="Room AC (PTAC/PTHP)",'Emission Factors'!$C$54,IF(D1104="Residential AC",'Emission Factors'!$C$55,IF(D1104="Residential HP",'Emission Factors'!$C$56,IF(D1104="Commercial AC (&gt;=65k to &lt;135,000k Btu/hr)",'Emission Factors'!$C$57,IF(D1104="Commercial AC (&gt;=135,000k Btu/hr)",'Emission Factors'!$C$58,""))))))))</f>
        <v/>
      </c>
      <c r="P1104" s="209" t="str">
        <f t="shared" si="170"/>
        <v/>
      </c>
      <c r="Q1104" s="95"/>
      <c r="R1104" s="256"/>
      <c r="S1104" s="256"/>
      <c r="T1104" s="96"/>
      <c r="U1104" s="211" t="str">
        <f>IF(Q1104="Room AC (window/wall)",'Emission Factors'!$E$53,IF(AND(Q1104="Room AC (PTAC/PTHP)",ISBLANK(T1104)),"Error",IF(AND(Q1104="Room AC (PTAC/PTHP)",T1104&gt;0),T1104,IF(Q1104="Residential AC",'Emission Factors'!$E$55,IF(AND(Q1104="Residential HP",ISBLANK(T1104)),"Error",IF(AND(Q1104="Residential HP",T1104&gt;0),T1104,IF(Q1104="Commercial AC (&gt;=65k to &lt;135,000k Btu/hr)",'Emission Factors'!$E$57,IF(Q1104="Commercial AC (&gt;=135,000k Btu/hr)",'Emission Factors'!$E$58,""))))))))</f>
        <v/>
      </c>
      <c r="V1104" s="95"/>
      <c r="W1104" s="211" t="str">
        <f>IF(ISBLANK(V1104),"",VLOOKUP(V1104,'Emission Factors'!$C$81:$G$221,4,FALSE))</f>
        <v/>
      </c>
      <c r="X1104" s="210" t="str">
        <f>IF(Q1104="Room AC (window/wall)",'Emission Factors'!$F$53,IF(Q1104="Room AC (PTAC/PTHP)",'Emission Factors'!$F$54,IF(Q1104="Residential AC",'Emission Factors'!$F$55,IF(Q1104="Residential HP",'Emission Factors'!$F$56,IF(Q1104="Commercial AC (&gt;=65k to &lt;135,000k Btu/hr)",'Emission Factors'!$F$57,IF(Q1104="Commercial AC (&gt;=135,000k Btu/hr)",'Emission Factors'!$F$58,""))))))</f>
        <v/>
      </c>
      <c r="Y1104" s="211" t="str">
        <f>IF(Q1104="Room AC (window/wall)",'Emission Factors'!$G$53,IF(Q1104="Room AC (PTAC/PTHP)",'Emission Factors'!$G$54,IF(Q1104="Residential AC",'Emission Factors'!$G$55,IF(Q1104="Residential HP",'Emission Factors'!$G$56,IF(Q1104="Commercial AC (&gt;=65k to &lt;135,000k Btu/hr)",'Emission Factors'!$G$57,IF(Q1104="Commercial AC (&gt;=135,000k Btu/hr)",'Emission Factors'!$G$58,""))))))</f>
        <v/>
      </c>
      <c r="Z1104" s="96"/>
      <c r="AA1104" s="97" t="str">
        <f t="shared" si="171"/>
        <v/>
      </c>
      <c r="AB1104" s="97" t="str">
        <f t="shared" si="172"/>
        <v/>
      </c>
      <c r="AC1104" s="246" t="str">
        <f t="shared" si="173"/>
        <v/>
      </c>
      <c r="AD1104" s="97" t="str">
        <f t="shared" si="174"/>
        <v/>
      </c>
      <c r="AE1104" s="97" t="str">
        <f t="shared" si="175"/>
        <v/>
      </c>
      <c r="AF1104" s="252" t="str">
        <f t="shared" si="176"/>
        <v/>
      </c>
      <c r="AG1104" s="254" t="str">
        <f t="shared" si="177"/>
        <v/>
      </c>
      <c r="AH1104" s="248" t="str">
        <f t="shared" si="178"/>
        <v/>
      </c>
      <c r="AI1104" s="249" t="str">
        <f t="shared" si="179"/>
        <v/>
      </c>
    </row>
    <row r="1105" spans="2:35" x14ac:dyDescent="0.3">
      <c r="B1105" s="94"/>
      <c r="C1105" s="95"/>
      <c r="D1105" s="95"/>
      <c r="E1105" s="95"/>
      <c r="F1105" s="94"/>
      <c r="G1105" s="145"/>
      <c r="H1105" s="245"/>
      <c r="I1105" s="211" t="str">
        <f>IF(D1105="Room AC (window/wall)",'Emission Factors'!$E$53,IF(D1105="Room AC (PTAC/PTHP)",H1105,IF(D1105="Residential AC",'Emission Factors'!$E$55,IF(D1105="Residential HP",H1105,IF(D1105="Commercial AC (&gt;=65k to &lt;135,000k Btu/hr)",'Emission Factors'!$E$57,IF(D1105="Commercial AC (&gt;=135,000k Btu/hr)",'Emission Factors'!$E$58,""))))))</f>
        <v/>
      </c>
      <c r="J1105" s="96"/>
      <c r="K1105" s="211" t="str">
        <f>IF(ISBLANK(J1105),"",VLOOKUP(J1105,'Emission Factors'!$C$81:$G$221,4,FALSE))</f>
        <v/>
      </c>
      <c r="L1105" s="210" t="str">
        <f>IF(D1105="Room AC (window/wall)",'Emission Factors'!$F$53,IF(D1105="Room AC (PTAC/PTHP)",'Emission Factors'!$F$54,IF(D1105="Residential AC",'Emission Factors'!$F$55,IF(D1105="Residential HP",'Emission Factors'!$F$56,IF(D1105="Commercial AC (&gt;=65k to &lt;135,000k Btu/hr)",'Emission Factors'!$F$57,IF(D1105="Commercial AC (&gt;=135,000k Btu/hr)",'Emission Factors'!$F$58,""))))))</f>
        <v/>
      </c>
      <c r="M1105" s="211" t="str">
        <f>IF(D1105="Room AC (window/wall)",'Emission Factors'!$G$53,IF(D1105="Room AC (PTAC/PTHP)",'Emission Factors'!$G$54,IF(D1105="Residential AC",'Emission Factors'!$G$55,IF(D1105="Residential HP",'Emission Factors'!$G$56,IF(D1105="Commercial AC (&gt;=65k to &lt;135,000k Btu/hr)",'Emission Factors'!$G$57,IF(D1105="Commercial AC (&gt;=135,000k Btu/hr)",'Emission Factors'!$G$58,""))))))</f>
        <v/>
      </c>
      <c r="N1105" s="96"/>
      <c r="O1105" s="209" t="str">
        <f>IF(ISBLANK(D1105),"",(IF(D1105="Room AC (window/wall)",'Emission Factors'!$C$53,IF(D1105="Room AC (PTAC/PTHP)",'Emission Factors'!$C$54,IF(D1105="Residential AC",'Emission Factors'!$C$55,IF(D1105="Residential HP",'Emission Factors'!$C$56,IF(D1105="Commercial AC (&gt;=65k to &lt;135,000k Btu/hr)",'Emission Factors'!$C$57,IF(D1105="Commercial AC (&gt;=135,000k Btu/hr)",'Emission Factors'!$C$58,""))))))))</f>
        <v/>
      </c>
      <c r="P1105" s="209" t="str">
        <f t="shared" si="170"/>
        <v/>
      </c>
      <c r="Q1105" s="95"/>
      <c r="R1105" s="256"/>
      <c r="S1105" s="256"/>
      <c r="T1105" s="96"/>
      <c r="U1105" s="211" t="str">
        <f>IF(Q1105="Room AC (window/wall)",'Emission Factors'!$E$53,IF(AND(Q1105="Room AC (PTAC/PTHP)",ISBLANK(T1105)),"Error",IF(AND(Q1105="Room AC (PTAC/PTHP)",T1105&gt;0),T1105,IF(Q1105="Residential AC",'Emission Factors'!$E$55,IF(AND(Q1105="Residential HP",ISBLANK(T1105)),"Error",IF(AND(Q1105="Residential HP",T1105&gt;0),T1105,IF(Q1105="Commercial AC (&gt;=65k to &lt;135,000k Btu/hr)",'Emission Factors'!$E$57,IF(Q1105="Commercial AC (&gt;=135,000k Btu/hr)",'Emission Factors'!$E$58,""))))))))</f>
        <v/>
      </c>
      <c r="V1105" s="95"/>
      <c r="W1105" s="211" t="str">
        <f>IF(ISBLANK(V1105),"",VLOOKUP(V1105,'Emission Factors'!$C$81:$G$221,4,FALSE))</f>
        <v/>
      </c>
      <c r="X1105" s="210" t="str">
        <f>IF(Q1105="Room AC (window/wall)",'Emission Factors'!$F$53,IF(Q1105="Room AC (PTAC/PTHP)",'Emission Factors'!$F$54,IF(Q1105="Residential AC",'Emission Factors'!$F$55,IF(Q1105="Residential HP",'Emission Factors'!$F$56,IF(Q1105="Commercial AC (&gt;=65k to &lt;135,000k Btu/hr)",'Emission Factors'!$F$57,IF(Q1105="Commercial AC (&gt;=135,000k Btu/hr)",'Emission Factors'!$F$58,""))))))</f>
        <v/>
      </c>
      <c r="Y1105" s="211" t="str">
        <f>IF(Q1105="Room AC (window/wall)",'Emission Factors'!$G$53,IF(Q1105="Room AC (PTAC/PTHP)",'Emission Factors'!$G$54,IF(Q1105="Residential AC",'Emission Factors'!$G$55,IF(Q1105="Residential HP",'Emission Factors'!$G$56,IF(Q1105="Commercial AC (&gt;=65k to &lt;135,000k Btu/hr)",'Emission Factors'!$G$57,IF(Q1105="Commercial AC (&gt;=135,000k Btu/hr)",'Emission Factors'!$G$58,""))))))</f>
        <v/>
      </c>
      <c r="Z1105" s="96"/>
      <c r="AA1105" s="97" t="str">
        <f t="shared" si="171"/>
        <v/>
      </c>
      <c r="AB1105" s="97" t="str">
        <f t="shared" si="172"/>
        <v/>
      </c>
      <c r="AC1105" s="246" t="str">
        <f t="shared" si="173"/>
        <v/>
      </c>
      <c r="AD1105" s="97" t="str">
        <f t="shared" si="174"/>
        <v/>
      </c>
      <c r="AE1105" s="97" t="str">
        <f t="shared" si="175"/>
        <v/>
      </c>
      <c r="AF1105" s="252" t="str">
        <f t="shared" si="176"/>
        <v/>
      </c>
      <c r="AG1105" s="254" t="str">
        <f t="shared" si="177"/>
        <v/>
      </c>
      <c r="AH1105" s="248" t="str">
        <f t="shared" si="178"/>
        <v/>
      </c>
      <c r="AI1105" s="249" t="str">
        <f t="shared" si="179"/>
        <v/>
      </c>
    </row>
    <row r="1106" spans="2:35" x14ac:dyDescent="0.3">
      <c r="B1106" s="94"/>
      <c r="C1106" s="95"/>
      <c r="D1106" s="95"/>
      <c r="E1106" s="95"/>
      <c r="F1106" s="94"/>
      <c r="G1106" s="145"/>
      <c r="H1106" s="245"/>
      <c r="I1106" s="211" t="str">
        <f>IF(D1106="Room AC (window/wall)",'Emission Factors'!$E$53,IF(D1106="Room AC (PTAC/PTHP)",H1106,IF(D1106="Residential AC",'Emission Factors'!$E$55,IF(D1106="Residential HP",H1106,IF(D1106="Commercial AC (&gt;=65k to &lt;135,000k Btu/hr)",'Emission Factors'!$E$57,IF(D1106="Commercial AC (&gt;=135,000k Btu/hr)",'Emission Factors'!$E$58,""))))))</f>
        <v/>
      </c>
      <c r="J1106" s="96"/>
      <c r="K1106" s="211" t="str">
        <f>IF(ISBLANK(J1106),"",VLOOKUP(J1106,'Emission Factors'!$C$81:$G$221,4,FALSE))</f>
        <v/>
      </c>
      <c r="L1106" s="210" t="str">
        <f>IF(D1106="Room AC (window/wall)",'Emission Factors'!$F$53,IF(D1106="Room AC (PTAC/PTHP)",'Emission Factors'!$F$54,IF(D1106="Residential AC",'Emission Factors'!$F$55,IF(D1106="Residential HP",'Emission Factors'!$F$56,IF(D1106="Commercial AC (&gt;=65k to &lt;135,000k Btu/hr)",'Emission Factors'!$F$57,IF(D1106="Commercial AC (&gt;=135,000k Btu/hr)",'Emission Factors'!$F$58,""))))))</f>
        <v/>
      </c>
      <c r="M1106" s="211" t="str">
        <f>IF(D1106="Room AC (window/wall)",'Emission Factors'!$G$53,IF(D1106="Room AC (PTAC/PTHP)",'Emission Factors'!$G$54,IF(D1106="Residential AC",'Emission Factors'!$G$55,IF(D1106="Residential HP",'Emission Factors'!$G$56,IF(D1106="Commercial AC (&gt;=65k to &lt;135,000k Btu/hr)",'Emission Factors'!$G$57,IF(D1106="Commercial AC (&gt;=135,000k Btu/hr)",'Emission Factors'!$G$58,""))))))</f>
        <v/>
      </c>
      <c r="N1106" s="96"/>
      <c r="O1106" s="209" t="str">
        <f>IF(ISBLANK(D1106),"",(IF(D1106="Room AC (window/wall)",'Emission Factors'!$C$53,IF(D1106="Room AC (PTAC/PTHP)",'Emission Factors'!$C$54,IF(D1106="Residential AC",'Emission Factors'!$C$55,IF(D1106="Residential HP",'Emission Factors'!$C$56,IF(D1106="Commercial AC (&gt;=65k to &lt;135,000k Btu/hr)",'Emission Factors'!$C$57,IF(D1106="Commercial AC (&gt;=135,000k Btu/hr)",'Emission Factors'!$C$58,""))))))))</f>
        <v/>
      </c>
      <c r="P1106" s="209" t="str">
        <f t="shared" si="170"/>
        <v/>
      </c>
      <c r="Q1106" s="95"/>
      <c r="R1106" s="256"/>
      <c r="S1106" s="256"/>
      <c r="T1106" s="96"/>
      <c r="U1106" s="211" t="str">
        <f>IF(Q1106="Room AC (window/wall)",'Emission Factors'!$E$53,IF(AND(Q1106="Room AC (PTAC/PTHP)",ISBLANK(T1106)),"Error",IF(AND(Q1106="Room AC (PTAC/PTHP)",T1106&gt;0),T1106,IF(Q1106="Residential AC",'Emission Factors'!$E$55,IF(AND(Q1106="Residential HP",ISBLANK(T1106)),"Error",IF(AND(Q1106="Residential HP",T1106&gt;0),T1106,IF(Q1106="Commercial AC (&gt;=65k to &lt;135,000k Btu/hr)",'Emission Factors'!$E$57,IF(Q1106="Commercial AC (&gt;=135,000k Btu/hr)",'Emission Factors'!$E$58,""))))))))</f>
        <v/>
      </c>
      <c r="V1106" s="95"/>
      <c r="W1106" s="211" t="str">
        <f>IF(ISBLANK(V1106),"",VLOOKUP(V1106,'Emission Factors'!$C$81:$G$221,4,FALSE))</f>
        <v/>
      </c>
      <c r="X1106" s="210" t="str">
        <f>IF(Q1106="Room AC (window/wall)",'Emission Factors'!$F$53,IF(Q1106="Room AC (PTAC/PTHP)",'Emission Factors'!$F$54,IF(Q1106="Residential AC",'Emission Factors'!$F$55,IF(Q1106="Residential HP",'Emission Factors'!$F$56,IF(Q1106="Commercial AC (&gt;=65k to &lt;135,000k Btu/hr)",'Emission Factors'!$F$57,IF(Q1106="Commercial AC (&gt;=135,000k Btu/hr)",'Emission Factors'!$F$58,""))))))</f>
        <v/>
      </c>
      <c r="Y1106" s="211" t="str">
        <f>IF(Q1106="Room AC (window/wall)",'Emission Factors'!$G$53,IF(Q1106="Room AC (PTAC/PTHP)",'Emission Factors'!$G$54,IF(Q1106="Residential AC",'Emission Factors'!$G$55,IF(Q1106="Residential HP",'Emission Factors'!$G$56,IF(Q1106="Commercial AC (&gt;=65k to &lt;135,000k Btu/hr)",'Emission Factors'!$G$57,IF(Q1106="Commercial AC (&gt;=135,000k Btu/hr)",'Emission Factors'!$G$58,""))))))</f>
        <v/>
      </c>
      <c r="Z1106" s="96"/>
      <c r="AA1106" s="97" t="str">
        <f t="shared" si="171"/>
        <v/>
      </c>
      <c r="AB1106" s="97" t="str">
        <f t="shared" si="172"/>
        <v/>
      </c>
      <c r="AC1106" s="246" t="str">
        <f t="shared" si="173"/>
        <v/>
      </c>
      <c r="AD1106" s="97" t="str">
        <f t="shared" si="174"/>
        <v/>
      </c>
      <c r="AE1106" s="97" t="str">
        <f t="shared" si="175"/>
        <v/>
      </c>
      <c r="AF1106" s="252" t="str">
        <f t="shared" si="176"/>
        <v/>
      </c>
      <c r="AG1106" s="254" t="str">
        <f t="shared" si="177"/>
        <v/>
      </c>
      <c r="AH1106" s="248" t="str">
        <f t="shared" si="178"/>
        <v/>
      </c>
      <c r="AI1106" s="249" t="str">
        <f t="shared" si="179"/>
        <v/>
      </c>
    </row>
    <row r="1107" spans="2:35" x14ac:dyDescent="0.3">
      <c r="B1107" s="94"/>
      <c r="C1107" s="95"/>
      <c r="D1107" s="95"/>
      <c r="E1107" s="95"/>
      <c r="F1107" s="94"/>
      <c r="G1107" s="145"/>
      <c r="H1107" s="245"/>
      <c r="I1107" s="211" t="str">
        <f>IF(D1107="Room AC (window/wall)",'Emission Factors'!$E$53,IF(D1107="Room AC (PTAC/PTHP)",H1107,IF(D1107="Residential AC",'Emission Factors'!$E$55,IF(D1107="Residential HP",H1107,IF(D1107="Commercial AC (&gt;=65k to &lt;135,000k Btu/hr)",'Emission Factors'!$E$57,IF(D1107="Commercial AC (&gt;=135,000k Btu/hr)",'Emission Factors'!$E$58,""))))))</f>
        <v/>
      </c>
      <c r="J1107" s="96"/>
      <c r="K1107" s="211" t="str">
        <f>IF(ISBLANK(J1107),"",VLOOKUP(J1107,'Emission Factors'!$C$81:$G$221,4,FALSE))</f>
        <v/>
      </c>
      <c r="L1107" s="210" t="str">
        <f>IF(D1107="Room AC (window/wall)",'Emission Factors'!$F$53,IF(D1107="Room AC (PTAC/PTHP)",'Emission Factors'!$F$54,IF(D1107="Residential AC",'Emission Factors'!$F$55,IF(D1107="Residential HP",'Emission Factors'!$F$56,IF(D1107="Commercial AC (&gt;=65k to &lt;135,000k Btu/hr)",'Emission Factors'!$F$57,IF(D1107="Commercial AC (&gt;=135,000k Btu/hr)",'Emission Factors'!$F$58,""))))))</f>
        <v/>
      </c>
      <c r="M1107" s="211" t="str">
        <f>IF(D1107="Room AC (window/wall)",'Emission Factors'!$G$53,IF(D1107="Room AC (PTAC/PTHP)",'Emission Factors'!$G$54,IF(D1107="Residential AC",'Emission Factors'!$G$55,IF(D1107="Residential HP",'Emission Factors'!$G$56,IF(D1107="Commercial AC (&gt;=65k to &lt;135,000k Btu/hr)",'Emission Factors'!$G$57,IF(D1107="Commercial AC (&gt;=135,000k Btu/hr)",'Emission Factors'!$G$58,""))))))</f>
        <v/>
      </c>
      <c r="N1107" s="96"/>
      <c r="O1107" s="209" t="str">
        <f>IF(ISBLANK(D1107),"",(IF(D1107="Room AC (window/wall)",'Emission Factors'!$C$53,IF(D1107="Room AC (PTAC/PTHP)",'Emission Factors'!$C$54,IF(D1107="Residential AC",'Emission Factors'!$C$55,IF(D1107="Residential HP",'Emission Factors'!$C$56,IF(D1107="Commercial AC (&gt;=65k to &lt;135,000k Btu/hr)",'Emission Factors'!$C$57,IF(D1107="Commercial AC (&gt;=135,000k Btu/hr)",'Emission Factors'!$C$58,""))))))))</f>
        <v/>
      </c>
      <c r="P1107" s="209" t="str">
        <f t="shared" si="170"/>
        <v/>
      </c>
      <c r="Q1107" s="95"/>
      <c r="R1107" s="256"/>
      <c r="S1107" s="256"/>
      <c r="T1107" s="96"/>
      <c r="U1107" s="211" t="str">
        <f>IF(Q1107="Room AC (window/wall)",'Emission Factors'!$E$53,IF(AND(Q1107="Room AC (PTAC/PTHP)",ISBLANK(T1107)),"Error",IF(AND(Q1107="Room AC (PTAC/PTHP)",T1107&gt;0),T1107,IF(Q1107="Residential AC",'Emission Factors'!$E$55,IF(AND(Q1107="Residential HP",ISBLANK(T1107)),"Error",IF(AND(Q1107="Residential HP",T1107&gt;0),T1107,IF(Q1107="Commercial AC (&gt;=65k to &lt;135,000k Btu/hr)",'Emission Factors'!$E$57,IF(Q1107="Commercial AC (&gt;=135,000k Btu/hr)",'Emission Factors'!$E$58,""))))))))</f>
        <v/>
      </c>
      <c r="V1107" s="95"/>
      <c r="W1107" s="211" t="str">
        <f>IF(ISBLANK(V1107),"",VLOOKUP(V1107,'Emission Factors'!$C$81:$G$221,4,FALSE))</f>
        <v/>
      </c>
      <c r="X1107" s="210" t="str">
        <f>IF(Q1107="Room AC (window/wall)",'Emission Factors'!$F$53,IF(Q1107="Room AC (PTAC/PTHP)",'Emission Factors'!$F$54,IF(Q1107="Residential AC",'Emission Factors'!$F$55,IF(Q1107="Residential HP",'Emission Factors'!$F$56,IF(Q1107="Commercial AC (&gt;=65k to &lt;135,000k Btu/hr)",'Emission Factors'!$F$57,IF(Q1107="Commercial AC (&gt;=135,000k Btu/hr)",'Emission Factors'!$F$58,""))))))</f>
        <v/>
      </c>
      <c r="Y1107" s="211" t="str">
        <f>IF(Q1107="Room AC (window/wall)",'Emission Factors'!$G$53,IF(Q1107="Room AC (PTAC/PTHP)",'Emission Factors'!$G$54,IF(Q1107="Residential AC",'Emission Factors'!$G$55,IF(Q1107="Residential HP",'Emission Factors'!$G$56,IF(Q1107="Commercial AC (&gt;=65k to &lt;135,000k Btu/hr)",'Emission Factors'!$G$57,IF(Q1107="Commercial AC (&gt;=135,000k Btu/hr)",'Emission Factors'!$G$58,""))))))</f>
        <v/>
      </c>
      <c r="Z1107" s="96"/>
      <c r="AA1107" s="97" t="str">
        <f t="shared" si="171"/>
        <v/>
      </c>
      <c r="AB1107" s="97" t="str">
        <f t="shared" si="172"/>
        <v/>
      </c>
      <c r="AC1107" s="246" t="str">
        <f t="shared" si="173"/>
        <v/>
      </c>
      <c r="AD1107" s="97" t="str">
        <f t="shared" si="174"/>
        <v/>
      </c>
      <c r="AE1107" s="97" t="str">
        <f t="shared" si="175"/>
        <v/>
      </c>
      <c r="AF1107" s="252" t="str">
        <f t="shared" si="176"/>
        <v/>
      </c>
      <c r="AG1107" s="254" t="str">
        <f t="shared" si="177"/>
        <v/>
      </c>
      <c r="AH1107" s="248" t="str">
        <f t="shared" si="178"/>
        <v/>
      </c>
      <c r="AI1107" s="249" t="str">
        <f t="shared" si="179"/>
        <v/>
      </c>
    </row>
    <row r="1108" spans="2:35" x14ac:dyDescent="0.3">
      <c r="B1108" s="94"/>
      <c r="C1108" s="95"/>
      <c r="D1108" s="95"/>
      <c r="E1108" s="95"/>
      <c r="F1108" s="94"/>
      <c r="G1108" s="145"/>
      <c r="H1108" s="245"/>
      <c r="I1108" s="211" t="str">
        <f>IF(D1108="Room AC (window/wall)",'Emission Factors'!$E$53,IF(D1108="Room AC (PTAC/PTHP)",H1108,IF(D1108="Residential AC",'Emission Factors'!$E$55,IF(D1108="Residential HP",H1108,IF(D1108="Commercial AC (&gt;=65k to &lt;135,000k Btu/hr)",'Emission Factors'!$E$57,IF(D1108="Commercial AC (&gt;=135,000k Btu/hr)",'Emission Factors'!$E$58,""))))))</f>
        <v/>
      </c>
      <c r="J1108" s="96"/>
      <c r="K1108" s="211" t="str">
        <f>IF(ISBLANK(J1108),"",VLOOKUP(J1108,'Emission Factors'!$C$81:$G$221,4,FALSE))</f>
        <v/>
      </c>
      <c r="L1108" s="210" t="str">
        <f>IF(D1108="Room AC (window/wall)",'Emission Factors'!$F$53,IF(D1108="Room AC (PTAC/PTHP)",'Emission Factors'!$F$54,IF(D1108="Residential AC",'Emission Factors'!$F$55,IF(D1108="Residential HP",'Emission Factors'!$F$56,IF(D1108="Commercial AC (&gt;=65k to &lt;135,000k Btu/hr)",'Emission Factors'!$F$57,IF(D1108="Commercial AC (&gt;=135,000k Btu/hr)",'Emission Factors'!$F$58,""))))))</f>
        <v/>
      </c>
      <c r="M1108" s="211" t="str">
        <f>IF(D1108="Room AC (window/wall)",'Emission Factors'!$G$53,IF(D1108="Room AC (PTAC/PTHP)",'Emission Factors'!$G$54,IF(D1108="Residential AC",'Emission Factors'!$G$55,IF(D1108="Residential HP",'Emission Factors'!$G$56,IF(D1108="Commercial AC (&gt;=65k to &lt;135,000k Btu/hr)",'Emission Factors'!$G$57,IF(D1108="Commercial AC (&gt;=135,000k Btu/hr)",'Emission Factors'!$G$58,""))))))</f>
        <v/>
      </c>
      <c r="N1108" s="96"/>
      <c r="O1108" s="209" t="str">
        <f>IF(ISBLANK(D1108),"",(IF(D1108="Room AC (window/wall)",'Emission Factors'!$C$53,IF(D1108="Room AC (PTAC/PTHP)",'Emission Factors'!$C$54,IF(D1108="Residential AC",'Emission Factors'!$C$55,IF(D1108="Residential HP",'Emission Factors'!$C$56,IF(D1108="Commercial AC (&gt;=65k to &lt;135,000k Btu/hr)",'Emission Factors'!$C$57,IF(D1108="Commercial AC (&gt;=135,000k Btu/hr)",'Emission Factors'!$C$58,""))))))))</f>
        <v/>
      </c>
      <c r="P1108" s="209" t="str">
        <f t="shared" si="170"/>
        <v/>
      </c>
      <c r="Q1108" s="95"/>
      <c r="R1108" s="256"/>
      <c r="S1108" s="256"/>
      <c r="T1108" s="96"/>
      <c r="U1108" s="211" t="str">
        <f>IF(Q1108="Room AC (window/wall)",'Emission Factors'!$E$53,IF(AND(Q1108="Room AC (PTAC/PTHP)",ISBLANK(T1108)),"Error",IF(AND(Q1108="Room AC (PTAC/PTHP)",T1108&gt;0),T1108,IF(Q1108="Residential AC",'Emission Factors'!$E$55,IF(AND(Q1108="Residential HP",ISBLANK(T1108)),"Error",IF(AND(Q1108="Residential HP",T1108&gt;0),T1108,IF(Q1108="Commercial AC (&gt;=65k to &lt;135,000k Btu/hr)",'Emission Factors'!$E$57,IF(Q1108="Commercial AC (&gt;=135,000k Btu/hr)",'Emission Factors'!$E$58,""))))))))</f>
        <v/>
      </c>
      <c r="V1108" s="95"/>
      <c r="W1108" s="211" t="str">
        <f>IF(ISBLANK(V1108),"",VLOOKUP(V1108,'Emission Factors'!$C$81:$G$221,4,FALSE))</f>
        <v/>
      </c>
      <c r="X1108" s="210" t="str">
        <f>IF(Q1108="Room AC (window/wall)",'Emission Factors'!$F$53,IF(Q1108="Room AC (PTAC/PTHP)",'Emission Factors'!$F$54,IF(Q1108="Residential AC",'Emission Factors'!$F$55,IF(Q1108="Residential HP",'Emission Factors'!$F$56,IF(Q1108="Commercial AC (&gt;=65k to &lt;135,000k Btu/hr)",'Emission Factors'!$F$57,IF(Q1108="Commercial AC (&gt;=135,000k Btu/hr)",'Emission Factors'!$F$58,""))))))</f>
        <v/>
      </c>
      <c r="Y1108" s="211" t="str">
        <f>IF(Q1108="Room AC (window/wall)",'Emission Factors'!$G$53,IF(Q1108="Room AC (PTAC/PTHP)",'Emission Factors'!$G$54,IF(Q1108="Residential AC",'Emission Factors'!$G$55,IF(Q1108="Residential HP",'Emission Factors'!$G$56,IF(Q1108="Commercial AC (&gt;=65k to &lt;135,000k Btu/hr)",'Emission Factors'!$G$57,IF(Q1108="Commercial AC (&gt;=135,000k Btu/hr)",'Emission Factors'!$G$58,""))))))</f>
        <v/>
      </c>
      <c r="Z1108" s="96"/>
      <c r="AA1108" s="97" t="str">
        <f t="shared" si="171"/>
        <v/>
      </c>
      <c r="AB1108" s="97" t="str">
        <f t="shared" si="172"/>
        <v/>
      </c>
      <c r="AC1108" s="246" t="str">
        <f t="shared" si="173"/>
        <v/>
      </c>
      <c r="AD1108" s="97" t="str">
        <f t="shared" si="174"/>
        <v/>
      </c>
      <c r="AE1108" s="97" t="str">
        <f t="shared" si="175"/>
        <v/>
      </c>
      <c r="AF1108" s="252" t="str">
        <f t="shared" si="176"/>
        <v/>
      </c>
      <c r="AG1108" s="254" t="str">
        <f t="shared" si="177"/>
        <v/>
      </c>
      <c r="AH1108" s="248" t="str">
        <f t="shared" si="178"/>
        <v/>
      </c>
      <c r="AI1108" s="249" t="str">
        <f t="shared" si="179"/>
        <v/>
      </c>
    </row>
    <row r="1109" spans="2:35" x14ac:dyDescent="0.3">
      <c r="B1109" s="94"/>
      <c r="C1109" s="95"/>
      <c r="D1109" s="95"/>
      <c r="E1109" s="95"/>
      <c r="F1109" s="94"/>
      <c r="G1109" s="145"/>
      <c r="H1109" s="245"/>
      <c r="I1109" s="211" t="str">
        <f>IF(D1109="Room AC (window/wall)",'Emission Factors'!$E$53,IF(D1109="Room AC (PTAC/PTHP)",H1109,IF(D1109="Residential AC",'Emission Factors'!$E$55,IF(D1109="Residential HP",H1109,IF(D1109="Commercial AC (&gt;=65k to &lt;135,000k Btu/hr)",'Emission Factors'!$E$57,IF(D1109="Commercial AC (&gt;=135,000k Btu/hr)",'Emission Factors'!$E$58,""))))))</f>
        <v/>
      </c>
      <c r="J1109" s="96"/>
      <c r="K1109" s="211" t="str">
        <f>IF(ISBLANK(J1109),"",VLOOKUP(J1109,'Emission Factors'!$C$81:$G$221,4,FALSE))</f>
        <v/>
      </c>
      <c r="L1109" s="210" t="str">
        <f>IF(D1109="Room AC (window/wall)",'Emission Factors'!$F$53,IF(D1109="Room AC (PTAC/PTHP)",'Emission Factors'!$F$54,IF(D1109="Residential AC",'Emission Factors'!$F$55,IF(D1109="Residential HP",'Emission Factors'!$F$56,IF(D1109="Commercial AC (&gt;=65k to &lt;135,000k Btu/hr)",'Emission Factors'!$F$57,IF(D1109="Commercial AC (&gt;=135,000k Btu/hr)",'Emission Factors'!$F$58,""))))))</f>
        <v/>
      </c>
      <c r="M1109" s="211" t="str">
        <f>IF(D1109="Room AC (window/wall)",'Emission Factors'!$G$53,IF(D1109="Room AC (PTAC/PTHP)",'Emission Factors'!$G$54,IF(D1109="Residential AC",'Emission Factors'!$G$55,IF(D1109="Residential HP",'Emission Factors'!$G$56,IF(D1109="Commercial AC (&gt;=65k to &lt;135,000k Btu/hr)",'Emission Factors'!$G$57,IF(D1109="Commercial AC (&gt;=135,000k Btu/hr)",'Emission Factors'!$G$58,""))))))</f>
        <v/>
      </c>
      <c r="N1109" s="96"/>
      <c r="O1109" s="209" t="str">
        <f>IF(ISBLANK(D1109),"",(IF(D1109="Room AC (window/wall)",'Emission Factors'!$C$53,IF(D1109="Room AC (PTAC/PTHP)",'Emission Factors'!$C$54,IF(D1109="Residential AC",'Emission Factors'!$C$55,IF(D1109="Residential HP",'Emission Factors'!$C$56,IF(D1109="Commercial AC (&gt;=65k to &lt;135,000k Btu/hr)",'Emission Factors'!$C$57,IF(D1109="Commercial AC (&gt;=135,000k Btu/hr)",'Emission Factors'!$C$58,""))))))))</f>
        <v/>
      </c>
      <c r="P1109" s="209" t="str">
        <f t="shared" si="170"/>
        <v/>
      </c>
      <c r="Q1109" s="95"/>
      <c r="R1109" s="256"/>
      <c r="S1109" s="256"/>
      <c r="T1109" s="96"/>
      <c r="U1109" s="211" t="str">
        <f>IF(Q1109="Room AC (window/wall)",'Emission Factors'!$E$53,IF(AND(Q1109="Room AC (PTAC/PTHP)",ISBLANK(T1109)),"Error",IF(AND(Q1109="Room AC (PTAC/PTHP)",T1109&gt;0),T1109,IF(Q1109="Residential AC",'Emission Factors'!$E$55,IF(AND(Q1109="Residential HP",ISBLANK(T1109)),"Error",IF(AND(Q1109="Residential HP",T1109&gt;0),T1109,IF(Q1109="Commercial AC (&gt;=65k to &lt;135,000k Btu/hr)",'Emission Factors'!$E$57,IF(Q1109="Commercial AC (&gt;=135,000k Btu/hr)",'Emission Factors'!$E$58,""))))))))</f>
        <v/>
      </c>
      <c r="V1109" s="95"/>
      <c r="W1109" s="211" t="str">
        <f>IF(ISBLANK(V1109),"",VLOOKUP(V1109,'Emission Factors'!$C$81:$G$221,4,FALSE))</f>
        <v/>
      </c>
      <c r="X1109" s="210" t="str">
        <f>IF(Q1109="Room AC (window/wall)",'Emission Factors'!$F$53,IF(Q1109="Room AC (PTAC/PTHP)",'Emission Factors'!$F$54,IF(Q1109="Residential AC",'Emission Factors'!$F$55,IF(Q1109="Residential HP",'Emission Factors'!$F$56,IF(Q1109="Commercial AC (&gt;=65k to &lt;135,000k Btu/hr)",'Emission Factors'!$F$57,IF(Q1109="Commercial AC (&gt;=135,000k Btu/hr)",'Emission Factors'!$F$58,""))))))</f>
        <v/>
      </c>
      <c r="Y1109" s="211" t="str">
        <f>IF(Q1109="Room AC (window/wall)",'Emission Factors'!$G$53,IF(Q1109="Room AC (PTAC/PTHP)",'Emission Factors'!$G$54,IF(Q1109="Residential AC",'Emission Factors'!$G$55,IF(Q1109="Residential HP",'Emission Factors'!$G$56,IF(Q1109="Commercial AC (&gt;=65k to &lt;135,000k Btu/hr)",'Emission Factors'!$G$57,IF(Q1109="Commercial AC (&gt;=135,000k Btu/hr)",'Emission Factors'!$G$58,""))))))</f>
        <v/>
      </c>
      <c r="Z1109" s="96"/>
      <c r="AA1109" s="97" t="str">
        <f t="shared" si="171"/>
        <v/>
      </c>
      <c r="AB1109" s="97" t="str">
        <f t="shared" si="172"/>
        <v/>
      </c>
      <c r="AC1109" s="246" t="str">
        <f t="shared" si="173"/>
        <v/>
      </c>
      <c r="AD1109" s="97" t="str">
        <f t="shared" si="174"/>
        <v/>
      </c>
      <c r="AE1109" s="97" t="str">
        <f t="shared" si="175"/>
        <v/>
      </c>
      <c r="AF1109" s="252" t="str">
        <f t="shared" si="176"/>
        <v/>
      </c>
      <c r="AG1109" s="254" t="str">
        <f t="shared" si="177"/>
        <v/>
      </c>
      <c r="AH1109" s="248" t="str">
        <f t="shared" si="178"/>
        <v/>
      </c>
      <c r="AI1109" s="249" t="str">
        <f t="shared" si="179"/>
        <v/>
      </c>
    </row>
    <row r="1110" spans="2:35" x14ac:dyDescent="0.3">
      <c r="B1110" s="94"/>
      <c r="C1110" s="95"/>
      <c r="D1110" s="95"/>
      <c r="E1110" s="95"/>
      <c r="F1110" s="94"/>
      <c r="G1110" s="145"/>
      <c r="H1110" s="245"/>
      <c r="I1110" s="211" t="str">
        <f>IF(D1110="Room AC (window/wall)",'Emission Factors'!$E$53,IF(D1110="Room AC (PTAC/PTHP)",H1110,IF(D1110="Residential AC",'Emission Factors'!$E$55,IF(D1110="Residential HP",H1110,IF(D1110="Commercial AC (&gt;=65k to &lt;135,000k Btu/hr)",'Emission Factors'!$E$57,IF(D1110="Commercial AC (&gt;=135,000k Btu/hr)",'Emission Factors'!$E$58,""))))))</f>
        <v/>
      </c>
      <c r="J1110" s="96"/>
      <c r="K1110" s="211" t="str">
        <f>IF(ISBLANK(J1110),"",VLOOKUP(J1110,'Emission Factors'!$C$81:$G$221,4,FALSE))</f>
        <v/>
      </c>
      <c r="L1110" s="210" t="str">
        <f>IF(D1110="Room AC (window/wall)",'Emission Factors'!$F$53,IF(D1110="Room AC (PTAC/PTHP)",'Emission Factors'!$F$54,IF(D1110="Residential AC",'Emission Factors'!$F$55,IF(D1110="Residential HP",'Emission Factors'!$F$56,IF(D1110="Commercial AC (&gt;=65k to &lt;135,000k Btu/hr)",'Emission Factors'!$F$57,IF(D1110="Commercial AC (&gt;=135,000k Btu/hr)",'Emission Factors'!$F$58,""))))))</f>
        <v/>
      </c>
      <c r="M1110" s="211" t="str">
        <f>IF(D1110="Room AC (window/wall)",'Emission Factors'!$G$53,IF(D1110="Room AC (PTAC/PTHP)",'Emission Factors'!$G$54,IF(D1110="Residential AC",'Emission Factors'!$G$55,IF(D1110="Residential HP",'Emission Factors'!$G$56,IF(D1110="Commercial AC (&gt;=65k to &lt;135,000k Btu/hr)",'Emission Factors'!$G$57,IF(D1110="Commercial AC (&gt;=135,000k Btu/hr)",'Emission Factors'!$G$58,""))))))</f>
        <v/>
      </c>
      <c r="N1110" s="96"/>
      <c r="O1110" s="209" t="str">
        <f>IF(ISBLANK(D1110),"",(IF(D1110="Room AC (window/wall)",'Emission Factors'!$C$53,IF(D1110="Room AC (PTAC/PTHP)",'Emission Factors'!$C$54,IF(D1110="Residential AC",'Emission Factors'!$C$55,IF(D1110="Residential HP",'Emission Factors'!$C$56,IF(D1110="Commercial AC (&gt;=65k to &lt;135,000k Btu/hr)",'Emission Factors'!$C$57,IF(D1110="Commercial AC (&gt;=135,000k Btu/hr)",'Emission Factors'!$C$58,""))))))))</f>
        <v/>
      </c>
      <c r="P1110" s="209" t="str">
        <f t="shared" si="170"/>
        <v/>
      </c>
      <c r="Q1110" s="95"/>
      <c r="R1110" s="256"/>
      <c r="S1110" s="256"/>
      <c r="T1110" s="96"/>
      <c r="U1110" s="211" t="str">
        <f>IF(Q1110="Room AC (window/wall)",'Emission Factors'!$E$53,IF(AND(Q1110="Room AC (PTAC/PTHP)",ISBLANK(T1110)),"Error",IF(AND(Q1110="Room AC (PTAC/PTHP)",T1110&gt;0),T1110,IF(Q1110="Residential AC",'Emission Factors'!$E$55,IF(AND(Q1110="Residential HP",ISBLANK(T1110)),"Error",IF(AND(Q1110="Residential HP",T1110&gt;0),T1110,IF(Q1110="Commercial AC (&gt;=65k to &lt;135,000k Btu/hr)",'Emission Factors'!$E$57,IF(Q1110="Commercial AC (&gt;=135,000k Btu/hr)",'Emission Factors'!$E$58,""))))))))</f>
        <v/>
      </c>
      <c r="V1110" s="95"/>
      <c r="W1110" s="211" t="str">
        <f>IF(ISBLANK(V1110),"",VLOOKUP(V1110,'Emission Factors'!$C$81:$G$221,4,FALSE))</f>
        <v/>
      </c>
      <c r="X1110" s="210" t="str">
        <f>IF(Q1110="Room AC (window/wall)",'Emission Factors'!$F$53,IF(Q1110="Room AC (PTAC/PTHP)",'Emission Factors'!$F$54,IF(Q1110="Residential AC",'Emission Factors'!$F$55,IF(Q1110="Residential HP",'Emission Factors'!$F$56,IF(Q1110="Commercial AC (&gt;=65k to &lt;135,000k Btu/hr)",'Emission Factors'!$F$57,IF(Q1110="Commercial AC (&gt;=135,000k Btu/hr)",'Emission Factors'!$F$58,""))))))</f>
        <v/>
      </c>
      <c r="Y1110" s="211" t="str">
        <f>IF(Q1110="Room AC (window/wall)",'Emission Factors'!$G$53,IF(Q1110="Room AC (PTAC/PTHP)",'Emission Factors'!$G$54,IF(Q1110="Residential AC",'Emission Factors'!$G$55,IF(Q1110="Residential HP",'Emission Factors'!$G$56,IF(Q1110="Commercial AC (&gt;=65k to &lt;135,000k Btu/hr)",'Emission Factors'!$G$57,IF(Q1110="Commercial AC (&gt;=135,000k Btu/hr)",'Emission Factors'!$G$58,""))))))</f>
        <v/>
      </c>
      <c r="Z1110" s="96"/>
      <c r="AA1110" s="97" t="str">
        <f t="shared" si="171"/>
        <v/>
      </c>
      <c r="AB1110" s="97" t="str">
        <f t="shared" si="172"/>
        <v/>
      </c>
      <c r="AC1110" s="246" t="str">
        <f t="shared" si="173"/>
        <v/>
      </c>
      <c r="AD1110" s="97" t="str">
        <f t="shared" si="174"/>
        <v/>
      </c>
      <c r="AE1110" s="97" t="str">
        <f t="shared" si="175"/>
        <v/>
      </c>
      <c r="AF1110" s="252" t="str">
        <f t="shared" si="176"/>
        <v/>
      </c>
      <c r="AG1110" s="254" t="str">
        <f t="shared" si="177"/>
        <v/>
      </c>
      <c r="AH1110" s="248" t="str">
        <f t="shared" si="178"/>
        <v/>
      </c>
      <c r="AI1110" s="249" t="str">
        <f t="shared" si="179"/>
        <v/>
      </c>
    </row>
    <row r="1111" spans="2:35" x14ac:dyDescent="0.3">
      <c r="B1111" s="94"/>
      <c r="C1111" s="95"/>
      <c r="D1111" s="95"/>
      <c r="E1111" s="95"/>
      <c r="F1111" s="94"/>
      <c r="G1111" s="145"/>
      <c r="H1111" s="245"/>
      <c r="I1111" s="211" t="str">
        <f>IF(D1111="Room AC (window/wall)",'Emission Factors'!$E$53,IF(D1111="Room AC (PTAC/PTHP)",H1111,IF(D1111="Residential AC",'Emission Factors'!$E$55,IF(D1111="Residential HP",H1111,IF(D1111="Commercial AC (&gt;=65k to &lt;135,000k Btu/hr)",'Emission Factors'!$E$57,IF(D1111="Commercial AC (&gt;=135,000k Btu/hr)",'Emission Factors'!$E$58,""))))))</f>
        <v/>
      </c>
      <c r="J1111" s="96"/>
      <c r="K1111" s="211" t="str">
        <f>IF(ISBLANK(J1111),"",VLOOKUP(J1111,'Emission Factors'!$C$81:$G$221,4,FALSE))</f>
        <v/>
      </c>
      <c r="L1111" s="210" t="str">
        <f>IF(D1111="Room AC (window/wall)",'Emission Factors'!$F$53,IF(D1111="Room AC (PTAC/PTHP)",'Emission Factors'!$F$54,IF(D1111="Residential AC",'Emission Factors'!$F$55,IF(D1111="Residential HP",'Emission Factors'!$F$56,IF(D1111="Commercial AC (&gt;=65k to &lt;135,000k Btu/hr)",'Emission Factors'!$F$57,IF(D1111="Commercial AC (&gt;=135,000k Btu/hr)",'Emission Factors'!$F$58,""))))))</f>
        <v/>
      </c>
      <c r="M1111" s="211" t="str">
        <f>IF(D1111="Room AC (window/wall)",'Emission Factors'!$G$53,IF(D1111="Room AC (PTAC/PTHP)",'Emission Factors'!$G$54,IF(D1111="Residential AC",'Emission Factors'!$G$55,IF(D1111="Residential HP",'Emission Factors'!$G$56,IF(D1111="Commercial AC (&gt;=65k to &lt;135,000k Btu/hr)",'Emission Factors'!$G$57,IF(D1111="Commercial AC (&gt;=135,000k Btu/hr)",'Emission Factors'!$G$58,""))))))</f>
        <v/>
      </c>
      <c r="N1111" s="96"/>
      <c r="O1111" s="209" t="str">
        <f>IF(ISBLANK(D1111),"",(IF(D1111="Room AC (window/wall)",'Emission Factors'!$C$53,IF(D1111="Room AC (PTAC/PTHP)",'Emission Factors'!$C$54,IF(D1111="Residential AC",'Emission Factors'!$C$55,IF(D1111="Residential HP",'Emission Factors'!$C$56,IF(D1111="Commercial AC (&gt;=65k to &lt;135,000k Btu/hr)",'Emission Factors'!$C$57,IF(D1111="Commercial AC (&gt;=135,000k Btu/hr)",'Emission Factors'!$C$58,""))))))))</f>
        <v/>
      </c>
      <c r="P1111" s="209" t="str">
        <f t="shared" si="170"/>
        <v/>
      </c>
      <c r="Q1111" s="95"/>
      <c r="R1111" s="256"/>
      <c r="S1111" s="256"/>
      <c r="T1111" s="96"/>
      <c r="U1111" s="211" t="str">
        <f>IF(Q1111="Room AC (window/wall)",'Emission Factors'!$E$53,IF(AND(Q1111="Room AC (PTAC/PTHP)",ISBLANK(T1111)),"Error",IF(AND(Q1111="Room AC (PTAC/PTHP)",T1111&gt;0),T1111,IF(Q1111="Residential AC",'Emission Factors'!$E$55,IF(AND(Q1111="Residential HP",ISBLANK(T1111)),"Error",IF(AND(Q1111="Residential HP",T1111&gt;0),T1111,IF(Q1111="Commercial AC (&gt;=65k to &lt;135,000k Btu/hr)",'Emission Factors'!$E$57,IF(Q1111="Commercial AC (&gt;=135,000k Btu/hr)",'Emission Factors'!$E$58,""))))))))</f>
        <v/>
      </c>
      <c r="V1111" s="95"/>
      <c r="W1111" s="211" t="str">
        <f>IF(ISBLANK(V1111),"",VLOOKUP(V1111,'Emission Factors'!$C$81:$G$221,4,FALSE))</f>
        <v/>
      </c>
      <c r="X1111" s="210" t="str">
        <f>IF(Q1111="Room AC (window/wall)",'Emission Factors'!$F$53,IF(Q1111="Room AC (PTAC/PTHP)",'Emission Factors'!$F$54,IF(Q1111="Residential AC",'Emission Factors'!$F$55,IF(Q1111="Residential HP",'Emission Factors'!$F$56,IF(Q1111="Commercial AC (&gt;=65k to &lt;135,000k Btu/hr)",'Emission Factors'!$F$57,IF(Q1111="Commercial AC (&gt;=135,000k Btu/hr)",'Emission Factors'!$F$58,""))))))</f>
        <v/>
      </c>
      <c r="Y1111" s="211" t="str">
        <f>IF(Q1111="Room AC (window/wall)",'Emission Factors'!$G$53,IF(Q1111="Room AC (PTAC/PTHP)",'Emission Factors'!$G$54,IF(Q1111="Residential AC",'Emission Factors'!$G$55,IF(Q1111="Residential HP",'Emission Factors'!$G$56,IF(Q1111="Commercial AC (&gt;=65k to &lt;135,000k Btu/hr)",'Emission Factors'!$G$57,IF(Q1111="Commercial AC (&gt;=135,000k Btu/hr)",'Emission Factors'!$G$58,""))))))</f>
        <v/>
      </c>
      <c r="Z1111" s="96"/>
      <c r="AA1111" s="97" t="str">
        <f t="shared" si="171"/>
        <v/>
      </c>
      <c r="AB1111" s="97" t="str">
        <f t="shared" si="172"/>
        <v/>
      </c>
      <c r="AC1111" s="246" t="str">
        <f t="shared" si="173"/>
        <v/>
      </c>
      <c r="AD1111" s="97" t="str">
        <f t="shared" si="174"/>
        <v/>
      </c>
      <c r="AE1111" s="97" t="str">
        <f t="shared" si="175"/>
        <v/>
      </c>
      <c r="AF1111" s="252" t="str">
        <f t="shared" si="176"/>
        <v/>
      </c>
      <c r="AG1111" s="254" t="str">
        <f t="shared" si="177"/>
        <v/>
      </c>
      <c r="AH1111" s="248" t="str">
        <f t="shared" si="178"/>
        <v/>
      </c>
      <c r="AI1111" s="249" t="str">
        <f t="shared" si="179"/>
        <v/>
      </c>
    </row>
    <row r="1112" spans="2:35" x14ac:dyDescent="0.3">
      <c r="B1112" s="94"/>
      <c r="C1112" s="95"/>
      <c r="D1112" s="95"/>
      <c r="E1112" s="95"/>
      <c r="F1112" s="94"/>
      <c r="G1112" s="145"/>
      <c r="H1112" s="245"/>
      <c r="I1112" s="211" t="str">
        <f>IF(D1112="Room AC (window/wall)",'Emission Factors'!$E$53,IF(D1112="Room AC (PTAC/PTHP)",H1112,IF(D1112="Residential AC",'Emission Factors'!$E$55,IF(D1112="Residential HP",H1112,IF(D1112="Commercial AC (&gt;=65k to &lt;135,000k Btu/hr)",'Emission Factors'!$E$57,IF(D1112="Commercial AC (&gt;=135,000k Btu/hr)",'Emission Factors'!$E$58,""))))))</f>
        <v/>
      </c>
      <c r="J1112" s="96"/>
      <c r="K1112" s="211" t="str">
        <f>IF(ISBLANK(J1112),"",VLOOKUP(J1112,'Emission Factors'!$C$81:$G$221,4,FALSE))</f>
        <v/>
      </c>
      <c r="L1112" s="210" t="str">
        <f>IF(D1112="Room AC (window/wall)",'Emission Factors'!$F$53,IF(D1112="Room AC (PTAC/PTHP)",'Emission Factors'!$F$54,IF(D1112="Residential AC",'Emission Factors'!$F$55,IF(D1112="Residential HP",'Emission Factors'!$F$56,IF(D1112="Commercial AC (&gt;=65k to &lt;135,000k Btu/hr)",'Emission Factors'!$F$57,IF(D1112="Commercial AC (&gt;=135,000k Btu/hr)",'Emission Factors'!$F$58,""))))))</f>
        <v/>
      </c>
      <c r="M1112" s="211" t="str">
        <f>IF(D1112="Room AC (window/wall)",'Emission Factors'!$G$53,IF(D1112="Room AC (PTAC/PTHP)",'Emission Factors'!$G$54,IF(D1112="Residential AC",'Emission Factors'!$G$55,IF(D1112="Residential HP",'Emission Factors'!$G$56,IF(D1112="Commercial AC (&gt;=65k to &lt;135,000k Btu/hr)",'Emission Factors'!$G$57,IF(D1112="Commercial AC (&gt;=135,000k Btu/hr)",'Emission Factors'!$G$58,""))))))</f>
        <v/>
      </c>
      <c r="N1112" s="96"/>
      <c r="O1112" s="209" t="str">
        <f>IF(ISBLANK(D1112),"",(IF(D1112="Room AC (window/wall)",'Emission Factors'!$C$53,IF(D1112="Room AC (PTAC/PTHP)",'Emission Factors'!$C$54,IF(D1112="Residential AC",'Emission Factors'!$C$55,IF(D1112="Residential HP",'Emission Factors'!$C$56,IF(D1112="Commercial AC (&gt;=65k to &lt;135,000k Btu/hr)",'Emission Factors'!$C$57,IF(D1112="Commercial AC (&gt;=135,000k Btu/hr)",'Emission Factors'!$C$58,""))))))))</f>
        <v/>
      </c>
      <c r="P1112" s="209" t="str">
        <f t="shared" si="170"/>
        <v/>
      </c>
      <c r="Q1112" s="95"/>
      <c r="R1112" s="256"/>
      <c r="S1112" s="256"/>
      <c r="T1112" s="96"/>
      <c r="U1112" s="211" t="str">
        <f>IF(Q1112="Room AC (window/wall)",'Emission Factors'!$E$53,IF(AND(Q1112="Room AC (PTAC/PTHP)",ISBLANK(T1112)),"Error",IF(AND(Q1112="Room AC (PTAC/PTHP)",T1112&gt;0),T1112,IF(Q1112="Residential AC",'Emission Factors'!$E$55,IF(AND(Q1112="Residential HP",ISBLANK(T1112)),"Error",IF(AND(Q1112="Residential HP",T1112&gt;0),T1112,IF(Q1112="Commercial AC (&gt;=65k to &lt;135,000k Btu/hr)",'Emission Factors'!$E$57,IF(Q1112="Commercial AC (&gt;=135,000k Btu/hr)",'Emission Factors'!$E$58,""))))))))</f>
        <v/>
      </c>
      <c r="V1112" s="95"/>
      <c r="W1112" s="211" t="str">
        <f>IF(ISBLANK(V1112),"",VLOOKUP(V1112,'Emission Factors'!$C$81:$G$221,4,FALSE))</f>
        <v/>
      </c>
      <c r="X1112" s="210" t="str">
        <f>IF(Q1112="Room AC (window/wall)",'Emission Factors'!$F$53,IF(Q1112="Room AC (PTAC/PTHP)",'Emission Factors'!$F$54,IF(Q1112="Residential AC",'Emission Factors'!$F$55,IF(Q1112="Residential HP",'Emission Factors'!$F$56,IF(Q1112="Commercial AC (&gt;=65k to &lt;135,000k Btu/hr)",'Emission Factors'!$F$57,IF(Q1112="Commercial AC (&gt;=135,000k Btu/hr)",'Emission Factors'!$F$58,""))))))</f>
        <v/>
      </c>
      <c r="Y1112" s="211" t="str">
        <f>IF(Q1112="Room AC (window/wall)",'Emission Factors'!$G$53,IF(Q1112="Room AC (PTAC/PTHP)",'Emission Factors'!$G$54,IF(Q1112="Residential AC",'Emission Factors'!$G$55,IF(Q1112="Residential HP",'Emission Factors'!$G$56,IF(Q1112="Commercial AC (&gt;=65k to &lt;135,000k Btu/hr)",'Emission Factors'!$G$57,IF(Q1112="Commercial AC (&gt;=135,000k Btu/hr)",'Emission Factors'!$G$58,""))))))</f>
        <v/>
      </c>
      <c r="Z1112" s="96"/>
      <c r="AA1112" s="97" t="str">
        <f t="shared" si="171"/>
        <v/>
      </c>
      <c r="AB1112" s="97" t="str">
        <f t="shared" si="172"/>
        <v/>
      </c>
      <c r="AC1112" s="246" t="str">
        <f t="shared" si="173"/>
        <v/>
      </c>
      <c r="AD1112" s="97" t="str">
        <f t="shared" si="174"/>
        <v/>
      </c>
      <c r="AE1112" s="97" t="str">
        <f t="shared" si="175"/>
        <v/>
      </c>
      <c r="AF1112" s="252" t="str">
        <f t="shared" si="176"/>
        <v/>
      </c>
      <c r="AG1112" s="254" t="str">
        <f t="shared" si="177"/>
        <v/>
      </c>
      <c r="AH1112" s="248" t="str">
        <f t="shared" si="178"/>
        <v/>
      </c>
      <c r="AI1112" s="249" t="str">
        <f t="shared" si="179"/>
        <v/>
      </c>
    </row>
    <row r="1113" spans="2:35" x14ac:dyDescent="0.3">
      <c r="B1113" s="94"/>
      <c r="C1113" s="95"/>
      <c r="D1113" s="95"/>
      <c r="E1113" s="95"/>
      <c r="F1113" s="94"/>
      <c r="G1113" s="145"/>
      <c r="H1113" s="245"/>
      <c r="I1113" s="211" t="str">
        <f>IF(D1113="Room AC (window/wall)",'Emission Factors'!$E$53,IF(D1113="Room AC (PTAC/PTHP)",H1113,IF(D1113="Residential AC",'Emission Factors'!$E$55,IF(D1113="Residential HP",H1113,IF(D1113="Commercial AC (&gt;=65k to &lt;135,000k Btu/hr)",'Emission Factors'!$E$57,IF(D1113="Commercial AC (&gt;=135,000k Btu/hr)",'Emission Factors'!$E$58,""))))))</f>
        <v/>
      </c>
      <c r="J1113" s="96"/>
      <c r="K1113" s="211" t="str">
        <f>IF(ISBLANK(J1113),"",VLOOKUP(J1113,'Emission Factors'!$C$81:$G$221,4,FALSE))</f>
        <v/>
      </c>
      <c r="L1113" s="210" t="str">
        <f>IF(D1113="Room AC (window/wall)",'Emission Factors'!$F$53,IF(D1113="Room AC (PTAC/PTHP)",'Emission Factors'!$F$54,IF(D1113="Residential AC",'Emission Factors'!$F$55,IF(D1113="Residential HP",'Emission Factors'!$F$56,IF(D1113="Commercial AC (&gt;=65k to &lt;135,000k Btu/hr)",'Emission Factors'!$F$57,IF(D1113="Commercial AC (&gt;=135,000k Btu/hr)",'Emission Factors'!$F$58,""))))))</f>
        <v/>
      </c>
      <c r="M1113" s="211" t="str">
        <f>IF(D1113="Room AC (window/wall)",'Emission Factors'!$G$53,IF(D1113="Room AC (PTAC/PTHP)",'Emission Factors'!$G$54,IF(D1113="Residential AC",'Emission Factors'!$G$55,IF(D1113="Residential HP",'Emission Factors'!$G$56,IF(D1113="Commercial AC (&gt;=65k to &lt;135,000k Btu/hr)",'Emission Factors'!$G$57,IF(D1113="Commercial AC (&gt;=135,000k Btu/hr)",'Emission Factors'!$G$58,""))))))</f>
        <v/>
      </c>
      <c r="N1113" s="96"/>
      <c r="O1113" s="209" t="str">
        <f>IF(ISBLANK(D1113),"",(IF(D1113="Room AC (window/wall)",'Emission Factors'!$C$53,IF(D1113="Room AC (PTAC/PTHP)",'Emission Factors'!$C$54,IF(D1113="Residential AC",'Emission Factors'!$C$55,IF(D1113="Residential HP",'Emission Factors'!$C$56,IF(D1113="Commercial AC (&gt;=65k to &lt;135,000k Btu/hr)",'Emission Factors'!$C$57,IF(D1113="Commercial AC (&gt;=135,000k Btu/hr)",'Emission Factors'!$C$58,""))))))))</f>
        <v/>
      </c>
      <c r="P1113" s="209" t="str">
        <f t="shared" si="170"/>
        <v/>
      </c>
      <c r="Q1113" s="95"/>
      <c r="R1113" s="256"/>
      <c r="S1113" s="256"/>
      <c r="T1113" s="96"/>
      <c r="U1113" s="211" t="str">
        <f>IF(Q1113="Room AC (window/wall)",'Emission Factors'!$E$53,IF(AND(Q1113="Room AC (PTAC/PTHP)",ISBLANK(T1113)),"Error",IF(AND(Q1113="Room AC (PTAC/PTHP)",T1113&gt;0),T1113,IF(Q1113="Residential AC",'Emission Factors'!$E$55,IF(AND(Q1113="Residential HP",ISBLANK(T1113)),"Error",IF(AND(Q1113="Residential HP",T1113&gt;0),T1113,IF(Q1113="Commercial AC (&gt;=65k to &lt;135,000k Btu/hr)",'Emission Factors'!$E$57,IF(Q1113="Commercial AC (&gt;=135,000k Btu/hr)",'Emission Factors'!$E$58,""))))))))</f>
        <v/>
      </c>
      <c r="V1113" s="95"/>
      <c r="W1113" s="211" t="str">
        <f>IF(ISBLANK(V1113),"",VLOOKUP(V1113,'Emission Factors'!$C$81:$G$221,4,FALSE))</f>
        <v/>
      </c>
      <c r="X1113" s="210" t="str">
        <f>IF(Q1113="Room AC (window/wall)",'Emission Factors'!$F$53,IF(Q1113="Room AC (PTAC/PTHP)",'Emission Factors'!$F$54,IF(Q1113="Residential AC",'Emission Factors'!$F$55,IF(Q1113="Residential HP",'Emission Factors'!$F$56,IF(Q1113="Commercial AC (&gt;=65k to &lt;135,000k Btu/hr)",'Emission Factors'!$F$57,IF(Q1113="Commercial AC (&gt;=135,000k Btu/hr)",'Emission Factors'!$F$58,""))))))</f>
        <v/>
      </c>
      <c r="Y1113" s="211" t="str">
        <f>IF(Q1113="Room AC (window/wall)",'Emission Factors'!$G$53,IF(Q1113="Room AC (PTAC/PTHP)",'Emission Factors'!$G$54,IF(Q1113="Residential AC",'Emission Factors'!$G$55,IF(Q1113="Residential HP",'Emission Factors'!$G$56,IF(Q1113="Commercial AC (&gt;=65k to &lt;135,000k Btu/hr)",'Emission Factors'!$G$57,IF(Q1113="Commercial AC (&gt;=135,000k Btu/hr)",'Emission Factors'!$G$58,""))))))</f>
        <v/>
      </c>
      <c r="Z1113" s="96"/>
      <c r="AA1113" s="97" t="str">
        <f t="shared" si="171"/>
        <v/>
      </c>
      <c r="AB1113" s="97" t="str">
        <f t="shared" si="172"/>
        <v/>
      </c>
      <c r="AC1113" s="246" t="str">
        <f t="shared" si="173"/>
        <v/>
      </c>
      <c r="AD1113" s="97" t="str">
        <f t="shared" si="174"/>
        <v/>
      </c>
      <c r="AE1113" s="97" t="str">
        <f t="shared" si="175"/>
        <v/>
      </c>
      <c r="AF1113" s="252" t="str">
        <f t="shared" si="176"/>
        <v/>
      </c>
      <c r="AG1113" s="254" t="str">
        <f t="shared" si="177"/>
        <v/>
      </c>
      <c r="AH1113" s="248" t="str">
        <f t="shared" si="178"/>
        <v/>
      </c>
      <c r="AI1113" s="249" t="str">
        <f t="shared" si="179"/>
        <v/>
      </c>
    </row>
    <row r="1114" spans="2:35" x14ac:dyDescent="0.3">
      <c r="B1114" s="94"/>
      <c r="C1114" s="95"/>
      <c r="D1114" s="95"/>
      <c r="E1114" s="95"/>
      <c r="F1114" s="94"/>
      <c r="G1114" s="145"/>
      <c r="H1114" s="245"/>
      <c r="I1114" s="211" t="str">
        <f>IF(D1114="Room AC (window/wall)",'Emission Factors'!$E$53,IF(D1114="Room AC (PTAC/PTHP)",H1114,IF(D1114="Residential AC",'Emission Factors'!$E$55,IF(D1114="Residential HP",H1114,IF(D1114="Commercial AC (&gt;=65k to &lt;135,000k Btu/hr)",'Emission Factors'!$E$57,IF(D1114="Commercial AC (&gt;=135,000k Btu/hr)",'Emission Factors'!$E$58,""))))))</f>
        <v/>
      </c>
      <c r="J1114" s="96"/>
      <c r="K1114" s="211" t="str">
        <f>IF(ISBLANK(J1114),"",VLOOKUP(J1114,'Emission Factors'!$C$81:$G$221,4,FALSE))</f>
        <v/>
      </c>
      <c r="L1114" s="210" t="str">
        <f>IF(D1114="Room AC (window/wall)",'Emission Factors'!$F$53,IF(D1114="Room AC (PTAC/PTHP)",'Emission Factors'!$F$54,IF(D1114="Residential AC",'Emission Factors'!$F$55,IF(D1114="Residential HP",'Emission Factors'!$F$56,IF(D1114="Commercial AC (&gt;=65k to &lt;135,000k Btu/hr)",'Emission Factors'!$F$57,IF(D1114="Commercial AC (&gt;=135,000k Btu/hr)",'Emission Factors'!$F$58,""))))))</f>
        <v/>
      </c>
      <c r="M1114" s="211" t="str">
        <f>IF(D1114="Room AC (window/wall)",'Emission Factors'!$G$53,IF(D1114="Room AC (PTAC/PTHP)",'Emission Factors'!$G$54,IF(D1114="Residential AC",'Emission Factors'!$G$55,IF(D1114="Residential HP",'Emission Factors'!$G$56,IF(D1114="Commercial AC (&gt;=65k to &lt;135,000k Btu/hr)",'Emission Factors'!$G$57,IF(D1114="Commercial AC (&gt;=135,000k Btu/hr)",'Emission Factors'!$G$58,""))))))</f>
        <v/>
      </c>
      <c r="N1114" s="96"/>
      <c r="O1114" s="209" t="str">
        <f>IF(ISBLANK(D1114),"",(IF(D1114="Room AC (window/wall)",'Emission Factors'!$C$53,IF(D1114="Room AC (PTAC/PTHP)",'Emission Factors'!$C$54,IF(D1114="Residential AC",'Emission Factors'!$C$55,IF(D1114="Residential HP",'Emission Factors'!$C$56,IF(D1114="Commercial AC (&gt;=65k to &lt;135,000k Btu/hr)",'Emission Factors'!$C$57,IF(D1114="Commercial AC (&gt;=135,000k Btu/hr)",'Emission Factors'!$C$58,""))))))))</f>
        <v/>
      </c>
      <c r="P1114" s="209" t="str">
        <f t="shared" si="170"/>
        <v/>
      </c>
      <c r="Q1114" s="95"/>
      <c r="R1114" s="256"/>
      <c r="S1114" s="256"/>
      <c r="T1114" s="96"/>
      <c r="U1114" s="211" t="str">
        <f>IF(Q1114="Room AC (window/wall)",'Emission Factors'!$E$53,IF(AND(Q1114="Room AC (PTAC/PTHP)",ISBLANK(T1114)),"Error",IF(AND(Q1114="Room AC (PTAC/PTHP)",T1114&gt;0),T1114,IF(Q1114="Residential AC",'Emission Factors'!$E$55,IF(AND(Q1114="Residential HP",ISBLANK(T1114)),"Error",IF(AND(Q1114="Residential HP",T1114&gt;0),T1114,IF(Q1114="Commercial AC (&gt;=65k to &lt;135,000k Btu/hr)",'Emission Factors'!$E$57,IF(Q1114="Commercial AC (&gt;=135,000k Btu/hr)",'Emission Factors'!$E$58,""))))))))</f>
        <v/>
      </c>
      <c r="V1114" s="95"/>
      <c r="W1114" s="211" t="str">
        <f>IF(ISBLANK(V1114),"",VLOOKUP(V1114,'Emission Factors'!$C$81:$G$221,4,FALSE))</f>
        <v/>
      </c>
      <c r="X1114" s="210" t="str">
        <f>IF(Q1114="Room AC (window/wall)",'Emission Factors'!$F$53,IF(Q1114="Room AC (PTAC/PTHP)",'Emission Factors'!$F$54,IF(Q1114="Residential AC",'Emission Factors'!$F$55,IF(Q1114="Residential HP",'Emission Factors'!$F$56,IF(Q1114="Commercial AC (&gt;=65k to &lt;135,000k Btu/hr)",'Emission Factors'!$F$57,IF(Q1114="Commercial AC (&gt;=135,000k Btu/hr)",'Emission Factors'!$F$58,""))))))</f>
        <v/>
      </c>
      <c r="Y1114" s="211" t="str">
        <f>IF(Q1114="Room AC (window/wall)",'Emission Factors'!$G$53,IF(Q1114="Room AC (PTAC/PTHP)",'Emission Factors'!$G$54,IF(Q1114="Residential AC",'Emission Factors'!$G$55,IF(Q1114="Residential HP",'Emission Factors'!$G$56,IF(Q1114="Commercial AC (&gt;=65k to &lt;135,000k Btu/hr)",'Emission Factors'!$G$57,IF(Q1114="Commercial AC (&gt;=135,000k Btu/hr)",'Emission Factors'!$G$58,""))))))</f>
        <v/>
      </c>
      <c r="Z1114" s="96"/>
      <c r="AA1114" s="97" t="str">
        <f t="shared" si="171"/>
        <v/>
      </c>
      <c r="AB1114" s="97" t="str">
        <f t="shared" si="172"/>
        <v/>
      </c>
      <c r="AC1114" s="246" t="str">
        <f t="shared" si="173"/>
        <v/>
      </c>
      <c r="AD1114" s="97" t="str">
        <f t="shared" si="174"/>
        <v/>
      </c>
      <c r="AE1114" s="97" t="str">
        <f t="shared" si="175"/>
        <v/>
      </c>
      <c r="AF1114" s="252" t="str">
        <f t="shared" si="176"/>
        <v/>
      </c>
      <c r="AG1114" s="254" t="str">
        <f t="shared" si="177"/>
        <v/>
      </c>
      <c r="AH1114" s="248" t="str">
        <f t="shared" si="178"/>
        <v/>
      </c>
      <c r="AI1114" s="249" t="str">
        <f t="shared" si="179"/>
        <v/>
      </c>
    </row>
    <row r="1115" spans="2:35" x14ac:dyDescent="0.3">
      <c r="B1115" s="94"/>
      <c r="C1115" s="95"/>
      <c r="D1115" s="95"/>
      <c r="E1115" s="95"/>
      <c r="F1115" s="94"/>
      <c r="G1115" s="145"/>
      <c r="H1115" s="245"/>
      <c r="I1115" s="211" t="str">
        <f>IF(D1115="Room AC (window/wall)",'Emission Factors'!$E$53,IF(D1115="Room AC (PTAC/PTHP)",H1115,IF(D1115="Residential AC",'Emission Factors'!$E$55,IF(D1115="Residential HP",H1115,IF(D1115="Commercial AC (&gt;=65k to &lt;135,000k Btu/hr)",'Emission Factors'!$E$57,IF(D1115="Commercial AC (&gt;=135,000k Btu/hr)",'Emission Factors'!$E$58,""))))))</f>
        <v/>
      </c>
      <c r="J1115" s="96"/>
      <c r="K1115" s="211" t="str">
        <f>IF(ISBLANK(J1115),"",VLOOKUP(J1115,'Emission Factors'!$C$81:$G$221,4,FALSE))</f>
        <v/>
      </c>
      <c r="L1115" s="210" t="str">
        <f>IF(D1115="Room AC (window/wall)",'Emission Factors'!$F$53,IF(D1115="Room AC (PTAC/PTHP)",'Emission Factors'!$F$54,IF(D1115="Residential AC",'Emission Factors'!$F$55,IF(D1115="Residential HP",'Emission Factors'!$F$56,IF(D1115="Commercial AC (&gt;=65k to &lt;135,000k Btu/hr)",'Emission Factors'!$F$57,IF(D1115="Commercial AC (&gt;=135,000k Btu/hr)",'Emission Factors'!$F$58,""))))))</f>
        <v/>
      </c>
      <c r="M1115" s="211" t="str">
        <f>IF(D1115="Room AC (window/wall)",'Emission Factors'!$G$53,IF(D1115="Room AC (PTAC/PTHP)",'Emission Factors'!$G$54,IF(D1115="Residential AC",'Emission Factors'!$G$55,IF(D1115="Residential HP",'Emission Factors'!$G$56,IF(D1115="Commercial AC (&gt;=65k to &lt;135,000k Btu/hr)",'Emission Factors'!$G$57,IF(D1115="Commercial AC (&gt;=135,000k Btu/hr)",'Emission Factors'!$G$58,""))))))</f>
        <v/>
      </c>
      <c r="N1115" s="96"/>
      <c r="O1115" s="209" t="str">
        <f>IF(ISBLANK(D1115),"",(IF(D1115="Room AC (window/wall)",'Emission Factors'!$C$53,IF(D1115="Room AC (PTAC/PTHP)",'Emission Factors'!$C$54,IF(D1115="Residential AC",'Emission Factors'!$C$55,IF(D1115="Residential HP",'Emission Factors'!$C$56,IF(D1115="Commercial AC (&gt;=65k to &lt;135,000k Btu/hr)",'Emission Factors'!$C$57,IF(D1115="Commercial AC (&gt;=135,000k Btu/hr)",'Emission Factors'!$C$58,""))))))))</f>
        <v/>
      </c>
      <c r="P1115" s="209" t="str">
        <f t="shared" si="170"/>
        <v/>
      </c>
      <c r="Q1115" s="95"/>
      <c r="R1115" s="256"/>
      <c r="S1115" s="256"/>
      <c r="T1115" s="96"/>
      <c r="U1115" s="211" t="str">
        <f>IF(Q1115="Room AC (window/wall)",'Emission Factors'!$E$53,IF(AND(Q1115="Room AC (PTAC/PTHP)",ISBLANK(T1115)),"Error",IF(AND(Q1115="Room AC (PTAC/PTHP)",T1115&gt;0),T1115,IF(Q1115="Residential AC",'Emission Factors'!$E$55,IF(AND(Q1115="Residential HP",ISBLANK(T1115)),"Error",IF(AND(Q1115="Residential HP",T1115&gt;0),T1115,IF(Q1115="Commercial AC (&gt;=65k to &lt;135,000k Btu/hr)",'Emission Factors'!$E$57,IF(Q1115="Commercial AC (&gt;=135,000k Btu/hr)",'Emission Factors'!$E$58,""))))))))</f>
        <v/>
      </c>
      <c r="V1115" s="95"/>
      <c r="W1115" s="211" t="str">
        <f>IF(ISBLANK(V1115),"",VLOOKUP(V1115,'Emission Factors'!$C$81:$G$221,4,FALSE))</f>
        <v/>
      </c>
      <c r="X1115" s="210" t="str">
        <f>IF(Q1115="Room AC (window/wall)",'Emission Factors'!$F$53,IF(Q1115="Room AC (PTAC/PTHP)",'Emission Factors'!$F$54,IF(Q1115="Residential AC",'Emission Factors'!$F$55,IF(Q1115="Residential HP",'Emission Factors'!$F$56,IF(Q1115="Commercial AC (&gt;=65k to &lt;135,000k Btu/hr)",'Emission Factors'!$F$57,IF(Q1115="Commercial AC (&gt;=135,000k Btu/hr)",'Emission Factors'!$F$58,""))))))</f>
        <v/>
      </c>
      <c r="Y1115" s="211" t="str">
        <f>IF(Q1115="Room AC (window/wall)",'Emission Factors'!$G$53,IF(Q1115="Room AC (PTAC/PTHP)",'Emission Factors'!$G$54,IF(Q1115="Residential AC",'Emission Factors'!$G$55,IF(Q1115="Residential HP",'Emission Factors'!$G$56,IF(Q1115="Commercial AC (&gt;=65k to &lt;135,000k Btu/hr)",'Emission Factors'!$G$57,IF(Q1115="Commercial AC (&gt;=135,000k Btu/hr)",'Emission Factors'!$G$58,""))))))</f>
        <v/>
      </c>
      <c r="Z1115" s="96"/>
      <c r="AA1115" s="97" t="str">
        <f t="shared" si="171"/>
        <v/>
      </c>
      <c r="AB1115" s="97" t="str">
        <f t="shared" si="172"/>
        <v/>
      </c>
      <c r="AC1115" s="246" t="str">
        <f t="shared" si="173"/>
        <v/>
      </c>
      <c r="AD1115" s="97" t="str">
        <f t="shared" si="174"/>
        <v/>
      </c>
      <c r="AE1115" s="97" t="str">
        <f t="shared" si="175"/>
        <v/>
      </c>
      <c r="AF1115" s="252" t="str">
        <f t="shared" si="176"/>
        <v/>
      </c>
      <c r="AG1115" s="254" t="str">
        <f t="shared" si="177"/>
        <v/>
      </c>
      <c r="AH1115" s="248" t="str">
        <f t="shared" si="178"/>
        <v/>
      </c>
      <c r="AI1115" s="249" t="str">
        <f t="shared" si="179"/>
        <v/>
      </c>
    </row>
    <row r="1116" spans="2:35" x14ac:dyDescent="0.3">
      <c r="B1116" s="94"/>
      <c r="C1116" s="95"/>
      <c r="D1116" s="95"/>
      <c r="E1116" s="95"/>
      <c r="F1116" s="94"/>
      <c r="G1116" s="145"/>
      <c r="H1116" s="245"/>
      <c r="I1116" s="211" t="str">
        <f>IF(D1116="Room AC (window/wall)",'Emission Factors'!$E$53,IF(D1116="Room AC (PTAC/PTHP)",H1116,IF(D1116="Residential AC",'Emission Factors'!$E$55,IF(D1116="Residential HP",H1116,IF(D1116="Commercial AC (&gt;=65k to &lt;135,000k Btu/hr)",'Emission Factors'!$E$57,IF(D1116="Commercial AC (&gt;=135,000k Btu/hr)",'Emission Factors'!$E$58,""))))))</f>
        <v/>
      </c>
      <c r="J1116" s="96"/>
      <c r="K1116" s="211" t="str">
        <f>IF(ISBLANK(J1116),"",VLOOKUP(J1116,'Emission Factors'!$C$81:$G$221,4,FALSE))</f>
        <v/>
      </c>
      <c r="L1116" s="210" t="str">
        <f>IF(D1116="Room AC (window/wall)",'Emission Factors'!$F$53,IF(D1116="Room AC (PTAC/PTHP)",'Emission Factors'!$F$54,IF(D1116="Residential AC",'Emission Factors'!$F$55,IF(D1116="Residential HP",'Emission Factors'!$F$56,IF(D1116="Commercial AC (&gt;=65k to &lt;135,000k Btu/hr)",'Emission Factors'!$F$57,IF(D1116="Commercial AC (&gt;=135,000k Btu/hr)",'Emission Factors'!$F$58,""))))))</f>
        <v/>
      </c>
      <c r="M1116" s="211" t="str">
        <f>IF(D1116="Room AC (window/wall)",'Emission Factors'!$G$53,IF(D1116="Room AC (PTAC/PTHP)",'Emission Factors'!$G$54,IF(D1116="Residential AC",'Emission Factors'!$G$55,IF(D1116="Residential HP",'Emission Factors'!$G$56,IF(D1116="Commercial AC (&gt;=65k to &lt;135,000k Btu/hr)",'Emission Factors'!$G$57,IF(D1116="Commercial AC (&gt;=135,000k Btu/hr)",'Emission Factors'!$G$58,""))))))</f>
        <v/>
      </c>
      <c r="N1116" s="96"/>
      <c r="O1116" s="209" t="str">
        <f>IF(ISBLANK(D1116),"",(IF(D1116="Room AC (window/wall)",'Emission Factors'!$C$53,IF(D1116="Room AC (PTAC/PTHP)",'Emission Factors'!$C$54,IF(D1116="Residential AC",'Emission Factors'!$C$55,IF(D1116="Residential HP",'Emission Factors'!$C$56,IF(D1116="Commercial AC (&gt;=65k to &lt;135,000k Btu/hr)",'Emission Factors'!$C$57,IF(D1116="Commercial AC (&gt;=135,000k Btu/hr)",'Emission Factors'!$C$58,""))))))))</f>
        <v/>
      </c>
      <c r="P1116" s="209" t="str">
        <f t="shared" si="170"/>
        <v/>
      </c>
      <c r="Q1116" s="95"/>
      <c r="R1116" s="256"/>
      <c r="S1116" s="256"/>
      <c r="T1116" s="96"/>
      <c r="U1116" s="211" t="str">
        <f>IF(Q1116="Room AC (window/wall)",'Emission Factors'!$E$53,IF(AND(Q1116="Room AC (PTAC/PTHP)",ISBLANK(T1116)),"Error",IF(AND(Q1116="Room AC (PTAC/PTHP)",T1116&gt;0),T1116,IF(Q1116="Residential AC",'Emission Factors'!$E$55,IF(AND(Q1116="Residential HP",ISBLANK(T1116)),"Error",IF(AND(Q1116="Residential HP",T1116&gt;0),T1116,IF(Q1116="Commercial AC (&gt;=65k to &lt;135,000k Btu/hr)",'Emission Factors'!$E$57,IF(Q1116="Commercial AC (&gt;=135,000k Btu/hr)",'Emission Factors'!$E$58,""))))))))</f>
        <v/>
      </c>
      <c r="V1116" s="95"/>
      <c r="W1116" s="211" t="str">
        <f>IF(ISBLANK(V1116),"",VLOOKUP(V1116,'Emission Factors'!$C$81:$G$221,4,FALSE))</f>
        <v/>
      </c>
      <c r="X1116" s="210" t="str">
        <f>IF(Q1116="Room AC (window/wall)",'Emission Factors'!$F$53,IF(Q1116="Room AC (PTAC/PTHP)",'Emission Factors'!$F$54,IF(Q1116="Residential AC",'Emission Factors'!$F$55,IF(Q1116="Residential HP",'Emission Factors'!$F$56,IF(Q1116="Commercial AC (&gt;=65k to &lt;135,000k Btu/hr)",'Emission Factors'!$F$57,IF(Q1116="Commercial AC (&gt;=135,000k Btu/hr)",'Emission Factors'!$F$58,""))))))</f>
        <v/>
      </c>
      <c r="Y1116" s="211" t="str">
        <f>IF(Q1116="Room AC (window/wall)",'Emission Factors'!$G$53,IF(Q1116="Room AC (PTAC/PTHP)",'Emission Factors'!$G$54,IF(Q1116="Residential AC",'Emission Factors'!$G$55,IF(Q1116="Residential HP",'Emission Factors'!$G$56,IF(Q1116="Commercial AC (&gt;=65k to &lt;135,000k Btu/hr)",'Emission Factors'!$G$57,IF(Q1116="Commercial AC (&gt;=135,000k Btu/hr)",'Emission Factors'!$G$58,""))))))</f>
        <v/>
      </c>
      <c r="Z1116" s="96"/>
      <c r="AA1116" s="97" t="str">
        <f t="shared" si="171"/>
        <v/>
      </c>
      <c r="AB1116" s="97" t="str">
        <f t="shared" si="172"/>
        <v/>
      </c>
      <c r="AC1116" s="246" t="str">
        <f t="shared" si="173"/>
        <v/>
      </c>
      <c r="AD1116" s="97" t="str">
        <f t="shared" si="174"/>
        <v/>
      </c>
      <c r="AE1116" s="97" t="str">
        <f t="shared" si="175"/>
        <v/>
      </c>
      <c r="AF1116" s="252" t="str">
        <f t="shared" si="176"/>
        <v/>
      </c>
      <c r="AG1116" s="254" t="str">
        <f t="shared" si="177"/>
        <v/>
      </c>
      <c r="AH1116" s="248" t="str">
        <f t="shared" si="178"/>
        <v/>
      </c>
      <c r="AI1116" s="249" t="str">
        <f t="shared" si="179"/>
        <v/>
      </c>
    </row>
    <row r="1117" spans="2:35" x14ac:dyDescent="0.3">
      <c r="B1117" s="94"/>
      <c r="C1117" s="95"/>
      <c r="D1117" s="95"/>
      <c r="E1117" s="95"/>
      <c r="F1117" s="94"/>
      <c r="G1117" s="145"/>
      <c r="H1117" s="245"/>
      <c r="I1117" s="211" t="str">
        <f>IF(D1117="Room AC (window/wall)",'Emission Factors'!$E$53,IF(D1117="Room AC (PTAC/PTHP)",H1117,IF(D1117="Residential AC",'Emission Factors'!$E$55,IF(D1117="Residential HP",H1117,IF(D1117="Commercial AC (&gt;=65k to &lt;135,000k Btu/hr)",'Emission Factors'!$E$57,IF(D1117="Commercial AC (&gt;=135,000k Btu/hr)",'Emission Factors'!$E$58,""))))))</f>
        <v/>
      </c>
      <c r="J1117" s="96"/>
      <c r="K1117" s="211" t="str">
        <f>IF(ISBLANK(J1117),"",VLOOKUP(J1117,'Emission Factors'!$C$81:$G$221,4,FALSE))</f>
        <v/>
      </c>
      <c r="L1117" s="210" t="str">
        <f>IF(D1117="Room AC (window/wall)",'Emission Factors'!$F$53,IF(D1117="Room AC (PTAC/PTHP)",'Emission Factors'!$F$54,IF(D1117="Residential AC",'Emission Factors'!$F$55,IF(D1117="Residential HP",'Emission Factors'!$F$56,IF(D1117="Commercial AC (&gt;=65k to &lt;135,000k Btu/hr)",'Emission Factors'!$F$57,IF(D1117="Commercial AC (&gt;=135,000k Btu/hr)",'Emission Factors'!$F$58,""))))))</f>
        <v/>
      </c>
      <c r="M1117" s="211" t="str">
        <f>IF(D1117="Room AC (window/wall)",'Emission Factors'!$G$53,IF(D1117="Room AC (PTAC/PTHP)",'Emission Factors'!$G$54,IF(D1117="Residential AC",'Emission Factors'!$G$55,IF(D1117="Residential HP",'Emission Factors'!$G$56,IF(D1117="Commercial AC (&gt;=65k to &lt;135,000k Btu/hr)",'Emission Factors'!$G$57,IF(D1117="Commercial AC (&gt;=135,000k Btu/hr)",'Emission Factors'!$G$58,""))))))</f>
        <v/>
      </c>
      <c r="N1117" s="96"/>
      <c r="O1117" s="209" t="str">
        <f>IF(ISBLANK(D1117),"",(IF(D1117="Room AC (window/wall)",'Emission Factors'!$C$53,IF(D1117="Room AC (PTAC/PTHP)",'Emission Factors'!$C$54,IF(D1117="Residential AC",'Emission Factors'!$C$55,IF(D1117="Residential HP",'Emission Factors'!$C$56,IF(D1117="Commercial AC (&gt;=65k to &lt;135,000k Btu/hr)",'Emission Factors'!$C$57,IF(D1117="Commercial AC (&gt;=135,000k Btu/hr)",'Emission Factors'!$C$58,""))))))))</f>
        <v/>
      </c>
      <c r="P1117" s="209" t="str">
        <f t="shared" si="170"/>
        <v/>
      </c>
      <c r="Q1117" s="95"/>
      <c r="R1117" s="256"/>
      <c r="S1117" s="256"/>
      <c r="T1117" s="96"/>
      <c r="U1117" s="211" t="str">
        <f>IF(Q1117="Room AC (window/wall)",'Emission Factors'!$E$53,IF(AND(Q1117="Room AC (PTAC/PTHP)",ISBLANK(T1117)),"Error",IF(AND(Q1117="Room AC (PTAC/PTHP)",T1117&gt;0),T1117,IF(Q1117="Residential AC",'Emission Factors'!$E$55,IF(AND(Q1117="Residential HP",ISBLANK(T1117)),"Error",IF(AND(Q1117="Residential HP",T1117&gt;0),T1117,IF(Q1117="Commercial AC (&gt;=65k to &lt;135,000k Btu/hr)",'Emission Factors'!$E$57,IF(Q1117="Commercial AC (&gt;=135,000k Btu/hr)",'Emission Factors'!$E$58,""))))))))</f>
        <v/>
      </c>
      <c r="V1117" s="95"/>
      <c r="W1117" s="211" t="str">
        <f>IF(ISBLANK(V1117),"",VLOOKUP(V1117,'Emission Factors'!$C$81:$G$221,4,FALSE))</f>
        <v/>
      </c>
      <c r="X1117" s="210" t="str">
        <f>IF(Q1117="Room AC (window/wall)",'Emission Factors'!$F$53,IF(Q1117="Room AC (PTAC/PTHP)",'Emission Factors'!$F$54,IF(Q1117="Residential AC",'Emission Factors'!$F$55,IF(Q1117="Residential HP",'Emission Factors'!$F$56,IF(Q1117="Commercial AC (&gt;=65k to &lt;135,000k Btu/hr)",'Emission Factors'!$F$57,IF(Q1117="Commercial AC (&gt;=135,000k Btu/hr)",'Emission Factors'!$F$58,""))))))</f>
        <v/>
      </c>
      <c r="Y1117" s="211" t="str">
        <f>IF(Q1117="Room AC (window/wall)",'Emission Factors'!$G$53,IF(Q1117="Room AC (PTAC/PTHP)",'Emission Factors'!$G$54,IF(Q1117="Residential AC",'Emission Factors'!$G$55,IF(Q1117="Residential HP",'Emission Factors'!$G$56,IF(Q1117="Commercial AC (&gt;=65k to &lt;135,000k Btu/hr)",'Emission Factors'!$G$57,IF(Q1117="Commercial AC (&gt;=135,000k Btu/hr)",'Emission Factors'!$G$58,""))))))</f>
        <v/>
      </c>
      <c r="Z1117" s="96"/>
      <c r="AA1117" s="97" t="str">
        <f t="shared" si="171"/>
        <v/>
      </c>
      <c r="AB1117" s="97" t="str">
        <f t="shared" si="172"/>
        <v/>
      </c>
      <c r="AC1117" s="246" t="str">
        <f t="shared" si="173"/>
        <v/>
      </c>
      <c r="AD1117" s="97" t="str">
        <f t="shared" si="174"/>
        <v/>
      </c>
      <c r="AE1117" s="97" t="str">
        <f t="shared" si="175"/>
        <v/>
      </c>
      <c r="AF1117" s="252" t="str">
        <f t="shared" si="176"/>
        <v/>
      </c>
      <c r="AG1117" s="254" t="str">
        <f t="shared" si="177"/>
        <v/>
      </c>
      <c r="AH1117" s="248" t="str">
        <f t="shared" si="178"/>
        <v/>
      </c>
      <c r="AI1117" s="249" t="str">
        <f t="shared" si="179"/>
        <v/>
      </c>
    </row>
    <row r="1118" spans="2:35" x14ac:dyDescent="0.3">
      <c r="B1118" s="94"/>
      <c r="C1118" s="95"/>
      <c r="D1118" s="95"/>
      <c r="E1118" s="95"/>
      <c r="F1118" s="94"/>
      <c r="G1118" s="145"/>
      <c r="H1118" s="245"/>
      <c r="I1118" s="211" t="str">
        <f>IF(D1118="Room AC (window/wall)",'Emission Factors'!$E$53,IF(D1118="Room AC (PTAC/PTHP)",H1118,IF(D1118="Residential AC",'Emission Factors'!$E$55,IF(D1118="Residential HP",H1118,IF(D1118="Commercial AC (&gt;=65k to &lt;135,000k Btu/hr)",'Emission Factors'!$E$57,IF(D1118="Commercial AC (&gt;=135,000k Btu/hr)",'Emission Factors'!$E$58,""))))))</f>
        <v/>
      </c>
      <c r="J1118" s="96"/>
      <c r="K1118" s="211" t="str">
        <f>IF(ISBLANK(J1118),"",VLOOKUP(J1118,'Emission Factors'!$C$81:$G$221,4,FALSE))</f>
        <v/>
      </c>
      <c r="L1118" s="210" t="str">
        <f>IF(D1118="Room AC (window/wall)",'Emission Factors'!$F$53,IF(D1118="Room AC (PTAC/PTHP)",'Emission Factors'!$F$54,IF(D1118="Residential AC",'Emission Factors'!$F$55,IF(D1118="Residential HP",'Emission Factors'!$F$56,IF(D1118="Commercial AC (&gt;=65k to &lt;135,000k Btu/hr)",'Emission Factors'!$F$57,IF(D1118="Commercial AC (&gt;=135,000k Btu/hr)",'Emission Factors'!$F$58,""))))))</f>
        <v/>
      </c>
      <c r="M1118" s="211" t="str">
        <f>IF(D1118="Room AC (window/wall)",'Emission Factors'!$G$53,IF(D1118="Room AC (PTAC/PTHP)",'Emission Factors'!$G$54,IF(D1118="Residential AC",'Emission Factors'!$G$55,IF(D1118="Residential HP",'Emission Factors'!$G$56,IF(D1118="Commercial AC (&gt;=65k to &lt;135,000k Btu/hr)",'Emission Factors'!$G$57,IF(D1118="Commercial AC (&gt;=135,000k Btu/hr)",'Emission Factors'!$G$58,""))))))</f>
        <v/>
      </c>
      <c r="N1118" s="96"/>
      <c r="O1118" s="209" t="str">
        <f>IF(ISBLANK(D1118),"",(IF(D1118="Room AC (window/wall)",'Emission Factors'!$C$53,IF(D1118="Room AC (PTAC/PTHP)",'Emission Factors'!$C$54,IF(D1118="Residential AC",'Emission Factors'!$C$55,IF(D1118="Residential HP",'Emission Factors'!$C$56,IF(D1118="Commercial AC (&gt;=65k to &lt;135,000k Btu/hr)",'Emission Factors'!$C$57,IF(D1118="Commercial AC (&gt;=135,000k Btu/hr)",'Emission Factors'!$C$58,""))))))))</f>
        <v/>
      </c>
      <c r="P1118" s="209" t="str">
        <f t="shared" si="170"/>
        <v/>
      </c>
      <c r="Q1118" s="95"/>
      <c r="R1118" s="256"/>
      <c r="S1118" s="256"/>
      <c r="T1118" s="96"/>
      <c r="U1118" s="211" t="str">
        <f>IF(Q1118="Room AC (window/wall)",'Emission Factors'!$E$53,IF(AND(Q1118="Room AC (PTAC/PTHP)",ISBLANK(T1118)),"Error",IF(AND(Q1118="Room AC (PTAC/PTHP)",T1118&gt;0),T1118,IF(Q1118="Residential AC",'Emission Factors'!$E$55,IF(AND(Q1118="Residential HP",ISBLANK(T1118)),"Error",IF(AND(Q1118="Residential HP",T1118&gt;0),T1118,IF(Q1118="Commercial AC (&gt;=65k to &lt;135,000k Btu/hr)",'Emission Factors'!$E$57,IF(Q1118="Commercial AC (&gt;=135,000k Btu/hr)",'Emission Factors'!$E$58,""))))))))</f>
        <v/>
      </c>
      <c r="V1118" s="95"/>
      <c r="W1118" s="211" t="str">
        <f>IF(ISBLANK(V1118),"",VLOOKUP(V1118,'Emission Factors'!$C$81:$G$221,4,FALSE))</f>
        <v/>
      </c>
      <c r="X1118" s="210" t="str">
        <f>IF(Q1118="Room AC (window/wall)",'Emission Factors'!$F$53,IF(Q1118="Room AC (PTAC/PTHP)",'Emission Factors'!$F$54,IF(Q1118="Residential AC",'Emission Factors'!$F$55,IF(Q1118="Residential HP",'Emission Factors'!$F$56,IF(Q1118="Commercial AC (&gt;=65k to &lt;135,000k Btu/hr)",'Emission Factors'!$F$57,IF(Q1118="Commercial AC (&gt;=135,000k Btu/hr)",'Emission Factors'!$F$58,""))))))</f>
        <v/>
      </c>
      <c r="Y1118" s="211" t="str">
        <f>IF(Q1118="Room AC (window/wall)",'Emission Factors'!$G$53,IF(Q1118="Room AC (PTAC/PTHP)",'Emission Factors'!$G$54,IF(Q1118="Residential AC",'Emission Factors'!$G$55,IF(Q1118="Residential HP",'Emission Factors'!$G$56,IF(Q1118="Commercial AC (&gt;=65k to &lt;135,000k Btu/hr)",'Emission Factors'!$G$57,IF(Q1118="Commercial AC (&gt;=135,000k Btu/hr)",'Emission Factors'!$G$58,""))))))</f>
        <v/>
      </c>
      <c r="Z1118" s="96"/>
      <c r="AA1118" s="97" t="str">
        <f t="shared" si="171"/>
        <v/>
      </c>
      <c r="AB1118" s="97" t="str">
        <f t="shared" si="172"/>
        <v/>
      </c>
      <c r="AC1118" s="246" t="str">
        <f t="shared" si="173"/>
        <v/>
      </c>
      <c r="AD1118" s="97" t="str">
        <f t="shared" si="174"/>
        <v/>
      </c>
      <c r="AE1118" s="97" t="str">
        <f t="shared" si="175"/>
        <v/>
      </c>
      <c r="AF1118" s="252" t="str">
        <f t="shared" si="176"/>
        <v/>
      </c>
      <c r="AG1118" s="254" t="str">
        <f t="shared" si="177"/>
        <v/>
      </c>
      <c r="AH1118" s="248" t="str">
        <f t="shared" si="178"/>
        <v/>
      </c>
      <c r="AI1118" s="249" t="str">
        <f t="shared" si="179"/>
        <v/>
      </c>
    </row>
    <row r="1119" spans="2:35" x14ac:dyDescent="0.3">
      <c r="B1119" s="94"/>
      <c r="C1119" s="95"/>
      <c r="D1119" s="95"/>
      <c r="E1119" s="95"/>
      <c r="F1119" s="94"/>
      <c r="G1119" s="145"/>
      <c r="H1119" s="245"/>
      <c r="I1119" s="211" t="str">
        <f>IF(D1119="Room AC (window/wall)",'Emission Factors'!$E$53,IF(D1119="Room AC (PTAC/PTHP)",H1119,IF(D1119="Residential AC",'Emission Factors'!$E$55,IF(D1119="Residential HP",H1119,IF(D1119="Commercial AC (&gt;=65k to &lt;135,000k Btu/hr)",'Emission Factors'!$E$57,IF(D1119="Commercial AC (&gt;=135,000k Btu/hr)",'Emission Factors'!$E$58,""))))))</f>
        <v/>
      </c>
      <c r="J1119" s="96"/>
      <c r="K1119" s="211" t="str">
        <f>IF(ISBLANK(J1119),"",VLOOKUP(J1119,'Emission Factors'!$C$81:$G$221,4,FALSE))</f>
        <v/>
      </c>
      <c r="L1119" s="210" t="str">
        <f>IF(D1119="Room AC (window/wall)",'Emission Factors'!$F$53,IF(D1119="Room AC (PTAC/PTHP)",'Emission Factors'!$F$54,IF(D1119="Residential AC",'Emission Factors'!$F$55,IF(D1119="Residential HP",'Emission Factors'!$F$56,IF(D1119="Commercial AC (&gt;=65k to &lt;135,000k Btu/hr)",'Emission Factors'!$F$57,IF(D1119="Commercial AC (&gt;=135,000k Btu/hr)",'Emission Factors'!$F$58,""))))))</f>
        <v/>
      </c>
      <c r="M1119" s="211" t="str">
        <f>IF(D1119="Room AC (window/wall)",'Emission Factors'!$G$53,IF(D1119="Room AC (PTAC/PTHP)",'Emission Factors'!$G$54,IF(D1119="Residential AC",'Emission Factors'!$G$55,IF(D1119="Residential HP",'Emission Factors'!$G$56,IF(D1119="Commercial AC (&gt;=65k to &lt;135,000k Btu/hr)",'Emission Factors'!$G$57,IF(D1119="Commercial AC (&gt;=135,000k Btu/hr)",'Emission Factors'!$G$58,""))))))</f>
        <v/>
      </c>
      <c r="N1119" s="96"/>
      <c r="O1119" s="209" t="str">
        <f>IF(ISBLANK(D1119),"",(IF(D1119="Room AC (window/wall)",'Emission Factors'!$C$53,IF(D1119="Room AC (PTAC/PTHP)",'Emission Factors'!$C$54,IF(D1119="Residential AC",'Emission Factors'!$C$55,IF(D1119="Residential HP",'Emission Factors'!$C$56,IF(D1119="Commercial AC (&gt;=65k to &lt;135,000k Btu/hr)",'Emission Factors'!$C$57,IF(D1119="Commercial AC (&gt;=135,000k Btu/hr)",'Emission Factors'!$C$58,""))))))))</f>
        <v/>
      </c>
      <c r="P1119" s="209" t="str">
        <f t="shared" si="170"/>
        <v/>
      </c>
      <c r="Q1119" s="95"/>
      <c r="R1119" s="256"/>
      <c r="S1119" s="256"/>
      <c r="T1119" s="96"/>
      <c r="U1119" s="211" t="str">
        <f>IF(Q1119="Room AC (window/wall)",'Emission Factors'!$E$53,IF(AND(Q1119="Room AC (PTAC/PTHP)",ISBLANK(T1119)),"Error",IF(AND(Q1119="Room AC (PTAC/PTHP)",T1119&gt;0),T1119,IF(Q1119="Residential AC",'Emission Factors'!$E$55,IF(AND(Q1119="Residential HP",ISBLANK(T1119)),"Error",IF(AND(Q1119="Residential HP",T1119&gt;0),T1119,IF(Q1119="Commercial AC (&gt;=65k to &lt;135,000k Btu/hr)",'Emission Factors'!$E$57,IF(Q1119="Commercial AC (&gt;=135,000k Btu/hr)",'Emission Factors'!$E$58,""))))))))</f>
        <v/>
      </c>
      <c r="V1119" s="95"/>
      <c r="W1119" s="211" t="str">
        <f>IF(ISBLANK(V1119),"",VLOOKUP(V1119,'Emission Factors'!$C$81:$G$221,4,FALSE))</f>
        <v/>
      </c>
      <c r="X1119" s="210" t="str">
        <f>IF(Q1119="Room AC (window/wall)",'Emission Factors'!$F$53,IF(Q1119="Room AC (PTAC/PTHP)",'Emission Factors'!$F$54,IF(Q1119="Residential AC",'Emission Factors'!$F$55,IF(Q1119="Residential HP",'Emission Factors'!$F$56,IF(Q1119="Commercial AC (&gt;=65k to &lt;135,000k Btu/hr)",'Emission Factors'!$F$57,IF(Q1119="Commercial AC (&gt;=135,000k Btu/hr)",'Emission Factors'!$F$58,""))))))</f>
        <v/>
      </c>
      <c r="Y1119" s="211" t="str">
        <f>IF(Q1119="Room AC (window/wall)",'Emission Factors'!$G$53,IF(Q1119="Room AC (PTAC/PTHP)",'Emission Factors'!$G$54,IF(Q1119="Residential AC",'Emission Factors'!$G$55,IF(Q1119="Residential HP",'Emission Factors'!$G$56,IF(Q1119="Commercial AC (&gt;=65k to &lt;135,000k Btu/hr)",'Emission Factors'!$G$57,IF(Q1119="Commercial AC (&gt;=135,000k Btu/hr)",'Emission Factors'!$G$58,""))))))</f>
        <v/>
      </c>
      <c r="Z1119" s="96"/>
      <c r="AA1119" s="97" t="str">
        <f t="shared" si="171"/>
        <v/>
      </c>
      <c r="AB1119" s="97" t="str">
        <f t="shared" si="172"/>
        <v/>
      </c>
      <c r="AC1119" s="246" t="str">
        <f t="shared" si="173"/>
        <v/>
      </c>
      <c r="AD1119" s="97" t="str">
        <f t="shared" si="174"/>
        <v/>
      </c>
      <c r="AE1119" s="97" t="str">
        <f t="shared" si="175"/>
        <v/>
      </c>
      <c r="AF1119" s="252" t="str">
        <f t="shared" si="176"/>
        <v/>
      </c>
      <c r="AG1119" s="254" t="str">
        <f t="shared" si="177"/>
        <v/>
      </c>
      <c r="AH1119" s="248" t="str">
        <f t="shared" si="178"/>
        <v/>
      </c>
      <c r="AI1119" s="249" t="str">
        <f t="shared" si="179"/>
        <v/>
      </c>
    </row>
    <row r="1120" spans="2:35" x14ac:dyDescent="0.3">
      <c r="B1120" s="94"/>
      <c r="C1120" s="95"/>
      <c r="D1120" s="95"/>
      <c r="E1120" s="95"/>
      <c r="F1120" s="94"/>
      <c r="G1120" s="145"/>
      <c r="H1120" s="245"/>
      <c r="I1120" s="211" t="str">
        <f>IF(D1120="Room AC (window/wall)",'Emission Factors'!$E$53,IF(D1120="Room AC (PTAC/PTHP)",H1120,IF(D1120="Residential AC",'Emission Factors'!$E$55,IF(D1120="Residential HP",H1120,IF(D1120="Commercial AC (&gt;=65k to &lt;135,000k Btu/hr)",'Emission Factors'!$E$57,IF(D1120="Commercial AC (&gt;=135,000k Btu/hr)",'Emission Factors'!$E$58,""))))))</f>
        <v/>
      </c>
      <c r="J1120" s="96"/>
      <c r="K1120" s="211" t="str">
        <f>IF(ISBLANK(J1120),"",VLOOKUP(J1120,'Emission Factors'!$C$81:$G$221,4,FALSE))</f>
        <v/>
      </c>
      <c r="L1120" s="210" t="str">
        <f>IF(D1120="Room AC (window/wall)",'Emission Factors'!$F$53,IF(D1120="Room AC (PTAC/PTHP)",'Emission Factors'!$F$54,IF(D1120="Residential AC",'Emission Factors'!$F$55,IF(D1120="Residential HP",'Emission Factors'!$F$56,IF(D1120="Commercial AC (&gt;=65k to &lt;135,000k Btu/hr)",'Emission Factors'!$F$57,IF(D1120="Commercial AC (&gt;=135,000k Btu/hr)",'Emission Factors'!$F$58,""))))))</f>
        <v/>
      </c>
      <c r="M1120" s="211" t="str">
        <f>IF(D1120="Room AC (window/wall)",'Emission Factors'!$G$53,IF(D1120="Room AC (PTAC/PTHP)",'Emission Factors'!$G$54,IF(D1120="Residential AC",'Emission Factors'!$G$55,IF(D1120="Residential HP",'Emission Factors'!$G$56,IF(D1120="Commercial AC (&gt;=65k to &lt;135,000k Btu/hr)",'Emission Factors'!$G$57,IF(D1120="Commercial AC (&gt;=135,000k Btu/hr)",'Emission Factors'!$G$58,""))))))</f>
        <v/>
      </c>
      <c r="N1120" s="96"/>
      <c r="O1120" s="209" t="str">
        <f>IF(ISBLANK(D1120),"",(IF(D1120="Room AC (window/wall)",'Emission Factors'!$C$53,IF(D1120="Room AC (PTAC/PTHP)",'Emission Factors'!$C$54,IF(D1120="Residential AC",'Emission Factors'!$C$55,IF(D1120="Residential HP",'Emission Factors'!$C$56,IF(D1120="Commercial AC (&gt;=65k to &lt;135,000k Btu/hr)",'Emission Factors'!$C$57,IF(D1120="Commercial AC (&gt;=135,000k Btu/hr)",'Emission Factors'!$C$58,""))))))))</f>
        <v/>
      </c>
      <c r="P1120" s="209" t="str">
        <f t="shared" si="170"/>
        <v/>
      </c>
      <c r="Q1120" s="95"/>
      <c r="R1120" s="256"/>
      <c r="S1120" s="256"/>
      <c r="T1120" s="96"/>
      <c r="U1120" s="211" t="str">
        <f>IF(Q1120="Room AC (window/wall)",'Emission Factors'!$E$53,IF(AND(Q1120="Room AC (PTAC/PTHP)",ISBLANK(T1120)),"Error",IF(AND(Q1120="Room AC (PTAC/PTHP)",T1120&gt;0),T1120,IF(Q1120="Residential AC",'Emission Factors'!$E$55,IF(AND(Q1120="Residential HP",ISBLANK(T1120)),"Error",IF(AND(Q1120="Residential HP",T1120&gt;0),T1120,IF(Q1120="Commercial AC (&gt;=65k to &lt;135,000k Btu/hr)",'Emission Factors'!$E$57,IF(Q1120="Commercial AC (&gt;=135,000k Btu/hr)",'Emission Factors'!$E$58,""))))))))</f>
        <v/>
      </c>
      <c r="V1120" s="95"/>
      <c r="W1120" s="211" t="str">
        <f>IF(ISBLANK(V1120),"",VLOOKUP(V1120,'Emission Factors'!$C$81:$G$221,4,FALSE))</f>
        <v/>
      </c>
      <c r="X1120" s="210" t="str">
        <f>IF(Q1120="Room AC (window/wall)",'Emission Factors'!$F$53,IF(Q1120="Room AC (PTAC/PTHP)",'Emission Factors'!$F$54,IF(Q1120="Residential AC",'Emission Factors'!$F$55,IF(Q1120="Residential HP",'Emission Factors'!$F$56,IF(Q1120="Commercial AC (&gt;=65k to &lt;135,000k Btu/hr)",'Emission Factors'!$F$57,IF(Q1120="Commercial AC (&gt;=135,000k Btu/hr)",'Emission Factors'!$F$58,""))))))</f>
        <v/>
      </c>
      <c r="Y1120" s="211" t="str">
        <f>IF(Q1120="Room AC (window/wall)",'Emission Factors'!$G$53,IF(Q1120="Room AC (PTAC/PTHP)",'Emission Factors'!$G$54,IF(Q1120="Residential AC",'Emission Factors'!$G$55,IF(Q1120="Residential HP",'Emission Factors'!$G$56,IF(Q1120="Commercial AC (&gt;=65k to &lt;135,000k Btu/hr)",'Emission Factors'!$G$57,IF(Q1120="Commercial AC (&gt;=135,000k Btu/hr)",'Emission Factors'!$G$58,""))))))</f>
        <v/>
      </c>
      <c r="Z1120" s="96"/>
      <c r="AA1120" s="97" t="str">
        <f t="shared" si="171"/>
        <v/>
      </c>
      <c r="AB1120" s="97" t="str">
        <f t="shared" si="172"/>
        <v/>
      </c>
      <c r="AC1120" s="246" t="str">
        <f t="shared" si="173"/>
        <v/>
      </c>
      <c r="AD1120" s="97" t="str">
        <f t="shared" si="174"/>
        <v/>
      </c>
      <c r="AE1120" s="97" t="str">
        <f t="shared" si="175"/>
        <v/>
      </c>
      <c r="AF1120" s="252" t="str">
        <f t="shared" si="176"/>
        <v/>
      </c>
      <c r="AG1120" s="254" t="str">
        <f t="shared" si="177"/>
        <v/>
      </c>
      <c r="AH1120" s="248" t="str">
        <f t="shared" si="178"/>
        <v/>
      </c>
      <c r="AI1120" s="249" t="str">
        <f t="shared" si="179"/>
        <v/>
      </c>
    </row>
    <row r="1121" spans="2:35" x14ac:dyDescent="0.3">
      <c r="B1121" s="94"/>
      <c r="C1121" s="95"/>
      <c r="D1121" s="95"/>
      <c r="E1121" s="95"/>
      <c r="F1121" s="94"/>
      <c r="G1121" s="145"/>
      <c r="H1121" s="245"/>
      <c r="I1121" s="211" t="str">
        <f>IF(D1121="Room AC (window/wall)",'Emission Factors'!$E$53,IF(D1121="Room AC (PTAC/PTHP)",H1121,IF(D1121="Residential AC",'Emission Factors'!$E$55,IF(D1121="Residential HP",H1121,IF(D1121="Commercial AC (&gt;=65k to &lt;135,000k Btu/hr)",'Emission Factors'!$E$57,IF(D1121="Commercial AC (&gt;=135,000k Btu/hr)",'Emission Factors'!$E$58,""))))))</f>
        <v/>
      </c>
      <c r="J1121" s="96"/>
      <c r="K1121" s="211" t="str">
        <f>IF(ISBLANK(J1121),"",VLOOKUP(J1121,'Emission Factors'!$C$81:$G$221,4,FALSE))</f>
        <v/>
      </c>
      <c r="L1121" s="210" t="str">
        <f>IF(D1121="Room AC (window/wall)",'Emission Factors'!$F$53,IF(D1121="Room AC (PTAC/PTHP)",'Emission Factors'!$F$54,IF(D1121="Residential AC",'Emission Factors'!$F$55,IF(D1121="Residential HP",'Emission Factors'!$F$56,IF(D1121="Commercial AC (&gt;=65k to &lt;135,000k Btu/hr)",'Emission Factors'!$F$57,IF(D1121="Commercial AC (&gt;=135,000k Btu/hr)",'Emission Factors'!$F$58,""))))))</f>
        <v/>
      </c>
      <c r="M1121" s="211" t="str">
        <f>IF(D1121="Room AC (window/wall)",'Emission Factors'!$G$53,IF(D1121="Room AC (PTAC/PTHP)",'Emission Factors'!$G$54,IF(D1121="Residential AC",'Emission Factors'!$G$55,IF(D1121="Residential HP",'Emission Factors'!$G$56,IF(D1121="Commercial AC (&gt;=65k to &lt;135,000k Btu/hr)",'Emission Factors'!$G$57,IF(D1121="Commercial AC (&gt;=135,000k Btu/hr)",'Emission Factors'!$G$58,""))))))</f>
        <v/>
      </c>
      <c r="N1121" s="96"/>
      <c r="O1121" s="209" t="str">
        <f>IF(ISBLANK(D1121),"",(IF(D1121="Room AC (window/wall)",'Emission Factors'!$C$53,IF(D1121="Room AC (PTAC/PTHP)",'Emission Factors'!$C$54,IF(D1121="Residential AC",'Emission Factors'!$C$55,IF(D1121="Residential HP",'Emission Factors'!$C$56,IF(D1121="Commercial AC (&gt;=65k to &lt;135,000k Btu/hr)",'Emission Factors'!$C$57,IF(D1121="Commercial AC (&gt;=135,000k Btu/hr)",'Emission Factors'!$C$58,""))))))))</f>
        <v/>
      </c>
      <c r="P1121" s="209" t="str">
        <f t="shared" si="170"/>
        <v/>
      </c>
      <c r="Q1121" s="95"/>
      <c r="R1121" s="256"/>
      <c r="S1121" s="256"/>
      <c r="T1121" s="96"/>
      <c r="U1121" s="211" t="str">
        <f>IF(Q1121="Room AC (window/wall)",'Emission Factors'!$E$53,IF(AND(Q1121="Room AC (PTAC/PTHP)",ISBLANK(T1121)),"Error",IF(AND(Q1121="Room AC (PTAC/PTHP)",T1121&gt;0),T1121,IF(Q1121="Residential AC",'Emission Factors'!$E$55,IF(AND(Q1121="Residential HP",ISBLANK(T1121)),"Error",IF(AND(Q1121="Residential HP",T1121&gt;0),T1121,IF(Q1121="Commercial AC (&gt;=65k to &lt;135,000k Btu/hr)",'Emission Factors'!$E$57,IF(Q1121="Commercial AC (&gt;=135,000k Btu/hr)",'Emission Factors'!$E$58,""))))))))</f>
        <v/>
      </c>
      <c r="V1121" s="95"/>
      <c r="W1121" s="211" t="str">
        <f>IF(ISBLANK(V1121),"",VLOOKUP(V1121,'Emission Factors'!$C$81:$G$221,4,FALSE))</f>
        <v/>
      </c>
      <c r="X1121" s="210" t="str">
        <f>IF(Q1121="Room AC (window/wall)",'Emission Factors'!$F$53,IF(Q1121="Room AC (PTAC/PTHP)",'Emission Factors'!$F$54,IF(Q1121="Residential AC",'Emission Factors'!$F$55,IF(Q1121="Residential HP",'Emission Factors'!$F$56,IF(Q1121="Commercial AC (&gt;=65k to &lt;135,000k Btu/hr)",'Emission Factors'!$F$57,IF(Q1121="Commercial AC (&gt;=135,000k Btu/hr)",'Emission Factors'!$F$58,""))))))</f>
        <v/>
      </c>
      <c r="Y1121" s="211" t="str">
        <f>IF(Q1121="Room AC (window/wall)",'Emission Factors'!$G$53,IF(Q1121="Room AC (PTAC/PTHP)",'Emission Factors'!$G$54,IF(Q1121="Residential AC",'Emission Factors'!$G$55,IF(Q1121="Residential HP",'Emission Factors'!$G$56,IF(Q1121="Commercial AC (&gt;=65k to &lt;135,000k Btu/hr)",'Emission Factors'!$G$57,IF(Q1121="Commercial AC (&gt;=135,000k Btu/hr)",'Emission Factors'!$G$58,""))))))</f>
        <v/>
      </c>
      <c r="Z1121" s="96"/>
      <c r="AA1121" s="97" t="str">
        <f t="shared" si="171"/>
        <v/>
      </c>
      <c r="AB1121" s="97" t="str">
        <f t="shared" si="172"/>
        <v/>
      </c>
      <c r="AC1121" s="246" t="str">
        <f t="shared" si="173"/>
        <v/>
      </c>
      <c r="AD1121" s="97" t="str">
        <f t="shared" si="174"/>
        <v/>
      </c>
      <c r="AE1121" s="97" t="str">
        <f t="shared" si="175"/>
        <v/>
      </c>
      <c r="AF1121" s="252" t="str">
        <f t="shared" si="176"/>
        <v/>
      </c>
      <c r="AG1121" s="254" t="str">
        <f t="shared" si="177"/>
        <v/>
      </c>
      <c r="AH1121" s="248" t="str">
        <f t="shared" si="178"/>
        <v/>
      </c>
      <c r="AI1121" s="249" t="str">
        <f t="shared" si="179"/>
        <v/>
      </c>
    </row>
    <row r="1122" spans="2:35" x14ac:dyDescent="0.3">
      <c r="B1122" s="94"/>
      <c r="C1122" s="95"/>
      <c r="D1122" s="95"/>
      <c r="E1122" s="95"/>
      <c r="F1122" s="94"/>
      <c r="G1122" s="145"/>
      <c r="H1122" s="245"/>
      <c r="I1122" s="211" t="str">
        <f>IF(D1122="Room AC (window/wall)",'Emission Factors'!$E$53,IF(D1122="Room AC (PTAC/PTHP)",H1122,IF(D1122="Residential AC",'Emission Factors'!$E$55,IF(D1122="Residential HP",H1122,IF(D1122="Commercial AC (&gt;=65k to &lt;135,000k Btu/hr)",'Emission Factors'!$E$57,IF(D1122="Commercial AC (&gt;=135,000k Btu/hr)",'Emission Factors'!$E$58,""))))))</f>
        <v/>
      </c>
      <c r="J1122" s="96"/>
      <c r="K1122" s="211" t="str">
        <f>IF(ISBLANK(J1122),"",VLOOKUP(J1122,'Emission Factors'!$C$81:$G$221,4,FALSE))</f>
        <v/>
      </c>
      <c r="L1122" s="210" t="str">
        <f>IF(D1122="Room AC (window/wall)",'Emission Factors'!$F$53,IF(D1122="Room AC (PTAC/PTHP)",'Emission Factors'!$F$54,IF(D1122="Residential AC",'Emission Factors'!$F$55,IF(D1122="Residential HP",'Emission Factors'!$F$56,IF(D1122="Commercial AC (&gt;=65k to &lt;135,000k Btu/hr)",'Emission Factors'!$F$57,IF(D1122="Commercial AC (&gt;=135,000k Btu/hr)",'Emission Factors'!$F$58,""))))))</f>
        <v/>
      </c>
      <c r="M1122" s="211" t="str">
        <f>IF(D1122="Room AC (window/wall)",'Emission Factors'!$G$53,IF(D1122="Room AC (PTAC/PTHP)",'Emission Factors'!$G$54,IF(D1122="Residential AC",'Emission Factors'!$G$55,IF(D1122="Residential HP",'Emission Factors'!$G$56,IF(D1122="Commercial AC (&gt;=65k to &lt;135,000k Btu/hr)",'Emission Factors'!$G$57,IF(D1122="Commercial AC (&gt;=135,000k Btu/hr)",'Emission Factors'!$G$58,""))))))</f>
        <v/>
      </c>
      <c r="N1122" s="96"/>
      <c r="O1122" s="209" t="str">
        <f>IF(ISBLANK(D1122),"",(IF(D1122="Room AC (window/wall)",'Emission Factors'!$C$53,IF(D1122="Room AC (PTAC/PTHP)",'Emission Factors'!$C$54,IF(D1122="Residential AC",'Emission Factors'!$C$55,IF(D1122="Residential HP",'Emission Factors'!$C$56,IF(D1122="Commercial AC (&gt;=65k to &lt;135,000k Btu/hr)",'Emission Factors'!$C$57,IF(D1122="Commercial AC (&gt;=135,000k Btu/hr)",'Emission Factors'!$C$58,""))))))))</f>
        <v/>
      </c>
      <c r="P1122" s="209" t="str">
        <f t="shared" si="170"/>
        <v/>
      </c>
      <c r="Q1122" s="95"/>
      <c r="R1122" s="256"/>
      <c r="S1122" s="256"/>
      <c r="T1122" s="96"/>
      <c r="U1122" s="211" t="str">
        <f>IF(Q1122="Room AC (window/wall)",'Emission Factors'!$E$53,IF(AND(Q1122="Room AC (PTAC/PTHP)",ISBLANK(T1122)),"Error",IF(AND(Q1122="Room AC (PTAC/PTHP)",T1122&gt;0),T1122,IF(Q1122="Residential AC",'Emission Factors'!$E$55,IF(AND(Q1122="Residential HP",ISBLANK(T1122)),"Error",IF(AND(Q1122="Residential HP",T1122&gt;0),T1122,IF(Q1122="Commercial AC (&gt;=65k to &lt;135,000k Btu/hr)",'Emission Factors'!$E$57,IF(Q1122="Commercial AC (&gt;=135,000k Btu/hr)",'Emission Factors'!$E$58,""))))))))</f>
        <v/>
      </c>
      <c r="V1122" s="95"/>
      <c r="W1122" s="211" t="str">
        <f>IF(ISBLANK(V1122),"",VLOOKUP(V1122,'Emission Factors'!$C$81:$G$221,4,FALSE))</f>
        <v/>
      </c>
      <c r="X1122" s="210" t="str">
        <f>IF(Q1122="Room AC (window/wall)",'Emission Factors'!$F$53,IF(Q1122="Room AC (PTAC/PTHP)",'Emission Factors'!$F$54,IF(Q1122="Residential AC",'Emission Factors'!$F$55,IF(Q1122="Residential HP",'Emission Factors'!$F$56,IF(Q1122="Commercial AC (&gt;=65k to &lt;135,000k Btu/hr)",'Emission Factors'!$F$57,IF(Q1122="Commercial AC (&gt;=135,000k Btu/hr)",'Emission Factors'!$F$58,""))))))</f>
        <v/>
      </c>
      <c r="Y1122" s="211" t="str">
        <f>IF(Q1122="Room AC (window/wall)",'Emission Factors'!$G$53,IF(Q1122="Room AC (PTAC/PTHP)",'Emission Factors'!$G$54,IF(Q1122="Residential AC",'Emission Factors'!$G$55,IF(Q1122="Residential HP",'Emission Factors'!$G$56,IF(Q1122="Commercial AC (&gt;=65k to &lt;135,000k Btu/hr)",'Emission Factors'!$G$57,IF(Q1122="Commercial AC (&gt;=135,000k Btu/hr)",'Emission Factors'!$G$58,""))))))</f>
        <v/>
      </c>
      <c r="Z1122" s="96"/>
      <c r="AA1122" s="97" t="str">
        <f t="shared" si="171"/>
        <v/>
      </c>
      <c r="AB1122" s="97" t="str">
        <f t="shared" si="172"/>
        <v/>
      </c>
      <c r="AC1122" s="246" t="str">
        <f t="shared" si="173"/>
        <v/>
      </c>
      <c r="AD1122" s="97" t="str">
        <f t="shared" si="174"/>
        <v/>
      </c>
      <c r="AE1122" s="97" t="str">
        <f t="shared" si="175"/>
        <v/>
      </c>
      <c r="AF1122" s="252" t="str">
        <f t="shared" si="176"/>
        <v/>
      </c>
      <c r="AG1122" s="254" t="str">
        <f t="shared" si="177"/>
        <v/>
      </c>
      <c r="AH1122" s="248" t="str">
        <f t="shared" si="178"/>
        <v/>
      </c>
      <c r="AI1122" s="249" t="str">
        <f t="shared" si="179"/>
        <v/>
      </c>
    </row>
    <row r="1123" spans="2:35" x14ac:dyDescent="0.3">
      <c r="B1123" s="94"/>
      <c r="C1123" s="95"/>
      <c r="D1123" s="95"/>
      <c r="E1123" s="95"/>
      <c r="F1123" s="94"/>
      <c r="G1123" s="145"/>
      <c r="H1123" s="245"/>
      <c r="I1123" s="211" t="str">
        <f>IF(D1123="Room AC (window/wall)",'Emission Factors'!$E$53,IF(D1123="Room AC (PTAC/PTHP)",H1123,IF(D1123="Residential AC",'Emission Factors'!$E$55,IF(D1123="Residential HP",H1123,IF(D1123="Commercial AC (&gt;=65k to &lt;135,000k Btu/hr)",'Emission Factors'!$E$57,IF(D1123="Commercial AC (&gt;=135,000k Btu/hr)",'Emission Factors'!$E$58,""))))))</f>
        <v/>
      </c>
      <c r="J1123" s="96"/>
      <c r="K1123" s="211" t="str">
        <f>IF(ISBLANK(J1123),"",VLOOKUP(J1123,'Emission Factors'!$C$81:$G$221,4,FALSE))</f>
        <v/>
      </c>
      <c r="L1123" s="210" t="str">
        <f>IF(D1123="Room AC (window/wall)",'Emission Factors'!$F$53,IF(D1123="Room AC (PTAC/PTHP)",'Emission Factors'!$F$54,IF(D1123="Residential AC",'Emission Factors'!$F$55,IF(D1123="Residential HP",'Emission Factors'!$F$56,IF(D1123="Commercial AC (&gt;=65k to &lt;135,000k Btu/hr)",'Emission Factors'!$F$57,IF(D1123="Commercial AC (&gt;=135,000k Btu/hr)",'Emission Factors'!$F$58,""))))))</f>
        <v/>
      </c>
      <c r="M1123" s="211" t="str">
        <f>IF(D1123="Room AC (window/wall)",'Emission Factors'!$G$53,IF(D1123="Room AC (PTAC/PTHP)",'Emission Factors'!$G$54,IF(D1123="Residential AC",'Emission Factors'!$G$55,IF(D1123="Residential HP",'Emission Factors'!$G$56,IF(D1123="Commercial AC (&gt;=65k to &lt;135,000k Btu/hr)",'Emission Factors'!$G$57,IF(D1123="Commercial AC (&gt;=135,000k Btu/hr)",'Emission Factors'!$G$58,""))))))</f>
        <v/>
      </c>
      <c r="N1123" s="96"/>
      <c r="O1123" s="209" t="str">
        <f>IF(ISBLANK(D1123),"",(IF(D1123="Room AC (window/wall)",'Emission Factors'!$C$53,IF(D1123="Room AC (PTAC/PTHP)",'Emission Factors'!$C$54,IF(D1123="Residential AC",'Emission Factors'!$C$55,IF(D1123="Residential HP",'Emission Factors'!$C$56,IF(D1123="Commercial AC (&gt;=65k to &lt;135,000k Btu/hr)",'Emission Factors'!$C$57,IF(D1123="Commercial AC (&gt;=135,000k Btu/hr)",'Emission Factors'!$C$58,""))))))))</f>
        <v/>
      </c>
      <c r="P1123" s="209" t="str">
        <f t="shared" si="170"/>
        <v/>
      </c>
      <c r="Q1123" s="95"/>
      <c r="R1123" s="256"/>
      <c r="S1123" s="256"/>
      <c r="T1123" s="96"/>
      <c r="U1123" s="211" t="str">
        <f>IF(Q1123="Room AC (window/wall)",'Emission Factors'!$E$53,IF(AND(Q1123="Room AC (PTAC/PTHP)",ISBLANK(T1123)),"Error",IF(AND(Q1123="Room AC (PTAC/PTHP)",T1123&gt;0),T1123,IF(Q1123="Residential AC",'Emission Factors'!$E$55,IF(AND(Q1123="Residential HP",ISBLANK(T1123)),"Error",IF(AND(Q1123="Residential HP",T1123&gt;0),T1123,IF(Q1123="Commercial AC (&gt;=65k to &lt;135,000k Btu/hr)",'Emission Factors'!$E$57,IF(Q1123="Commercial AC (&gt;=135,000k Btu/hr)",'Emission Factors'!$E$58,""))))))))</f>
        <v/>
      </c>
      <c r="V1123" s="95"/>
      <c r="W1123" s="211" t="str">
        <f>IF(ISBLANK(V1123),"",VLOOKUP(V1123,'Emission Factors'!$C$81:$G$221,4,FALSE))</f>
        <v/>
      </c>
      <c r="X1123" s="210" t="str">
        <f>IF(Q1123="Room AC (window/wall)",'Emission Factors'!$F$53,IF(Q1123="Room AC (PTAC/PTHP)",'Emission Factors'!$F$54,IF(Q1123="Residential AC",'Emission Factors'!$F$55,IF(Q1123="Residential HP",'Emission Factors'!$F$56,IF(Q1123="Commercial AC (&gt;=65k to &lt;135,000k Btu/hr)",'Emission Factors'!$F$57,IF(Q1123="Commercial AC (&gt;=135,000k Btu/hr)",'Emission Factors'!$F$58,""))))))</f>
        <v/>
      </c>
      <c r="Y1123" s="211" t="str">
        <f>IF(Q1123="Room AC (window/wall)",'Emission Factors'!$G$53,IF(Q1123="Room AC (PTAC/PTHP)",'Emission Factors'!$G$54,IF(Q1123="Residential AC",'Emission Factors'!$G$55,IF(Q1123="Residential HP",'Emission Factors'!$G$56,IF(Q1123="Commercial AC (&gt;=65k to &lt;135,000k Btu/hr)",'Emission Factors'!$G$57,IF(Q1123="Commercial AC (&gt;=135,000k Btu/hr)",'Emission Factors'!$G$58,""))))))</f>
        <v/>
      </c>
      <c r="Z1123" s="96"/>
      <c r="AA1123" s="97" t="str">
        <f t="shared" si="171"/>
        <v/>
      </c>
      <c r="AB1123" s="97" t="str">
        <f t="shared" si="172"/>
        <v/>
      </c>
      <c r="AC1123" s="246" t="str">
        <f t="shared" si="173"/>
        <v/>
      </c>
      <c r="AD1123" s="97" t="str">
        <f t="shared" si="174"/>
        <v/>
      </c>
      <c r="AE1123" s="97" t="str">
        <f t="shared" si="175"/>
        <v/>
      </c>
      <c r="AF1123" s="252" t="str">
        <f t="shared" si="176"/>
        <v/>
      </c>
      <c r="AG1123" s="254" t="str">
        <f t="shared" si="177"/>
        <v/>
      </c>
      <c r="AH1123" s="248" t="str">
        <f t="shared" si="178"/>
        <v/>
      </c>
      <c r="AI1123" s="249" t="str">
        <f t="shared" si="179"/>
        <v/>
      </c>
    </row>
    <row r="1124" spans="2:35" x14ac:dyDescent="0.3">
      <c r="B1124" s="94"/>
      <c r="C1124" s="95"/>
      <c r="D1124" s="95"/>
      <c r="E1124" s="95"/>
      <c r="F1124" s="94"/>
      <c r="G1124" s="145"/>
      <c r="H1124" s="245"/>
      <c r="I1124" s="211" t="str">
        <f>IF(D1124="Room AC (window/wall)",'Emission Factors'!$E$53,IF(D1124="Room AC (PTAC/PTHP)",H1124,IF(D1124="Residential AC",'Emission Factors'!$E$55,IF(D1124="Residential HP",H1124,IF(D1124="Commercial AC (&gt;=65k to &lt;135,000k Btu/hr)",'Emission Factors'!$E$57,IF(D1124="Commercial AC (&gt;=135,000k Btu/hr)",'Emission Factors'!$E$58,""))))))</f>
        <v/>
      </c>
      <c r="J1124" s="96"/>
      <c r="K1124" s="211" t="str">
        <f>IF(ISBLANK(J1124),"",VLOOKUP(J1124,'Emission Factors'!$C$81:$G$221,4,FALSE))</f>
        <v/>
      </c>
      <c r="L1124" s="210" t="str">
        <f>IF(D1124="Room AC (window/wall)",'Emission Factors'!$F$53,IF(D1124="Room AC (PTAC/PTHP)",'Emission Factors'!$F$54,IF(D1124="Residential AC",'Emission Factors'!$F$55,IF(D1124="Residential HP",'Emission Factors'!$F$56,IF(D1124="Commercial AC (&gt;=65k to &lt;135,000k Btu/hr)",'Emission Factors'!$F$57,IF(D1124="Commercial AC (&gt;=135,000k Btu/hr)",'Emission Factors'!$F$58,""))))))</f>
        <v/>
      </c>
      <c r="M1124" s="211" t="str">
        <f>IF(D1124="Room AC (window/wall)",'Emission Factors'!$G$53,IF(D1124="Room AC (PTAC/PTHP)",'Emission Factors'!$G$54,IF(D1124="Residential AC",'Emission Factors'!$G$55,IF(D1124="Residential HP",'Emission Factors'!$G$56,IF(D1124="Commercial AC (&gt;=65k to &lt;135,000k Btu/hr)",'Emission Factors'!$G$57,IF(D1124="Commercial AC (&gt;=135,000k Btu/hr)",'Emission Factors'!$G$58,""))))))</f>
        <v/>
      </c>
      <c r="N1124" s="96"/>
      <c r="O1124" s="209" t="str">
        <f>IF(ISBLANK(D1124),"",(IF(D1124="Room AC (window/wall)",'Emission Factors'!$C$53,IF(D1124="Room AC (PTAC/PTHP)",'Emission Factors'!$C$54,IF(D1124="Residential AC",'Emission Factors'!$C$55,IF(D1124="Residential HP",'Emission Factors'!$C$56,IF(D1124="Commercial AC (&gt;=65k to &lt;135,000k Btu/hr)",'Emission Factors'!$C$57,IF(D1124="Commercial AC (&gt;=135,000k Btu/hr)",'Emission Factors'!$C$58,""))))))))</f>
        <v/>
      </c>
      <c r="P1124" s="209" t="str">
        <f t="shared" si="170"/>
        <v/>
      </c>
      <c r="Q1124" s="95"/>
      <c r="R1124" s="256"/>
      <c r="S1124" s="256"/>
      <c r="T1124" s="96"/>
      <c r="U1124" s="211" t="str">
        <f>IF(Q1124="Room AC (window/wall)",'Emission Factors'!$E$53,IF(AND(Q1124="Room AC (PTAC/PTHP)",ISBLANK(T1124)),"Error",IF(AND(Q1124="Room AC (PTAC/PTHP)",T1124&gt;0),T1124,IF(Q1124="Residential AC",'Emission Factors'!$E$55,IF(AND(Q1124="Residential HP",ISBLANK(T1124)),"Error",IF(AND(Q1124="Residential HP",T1124&gt;0),T1124,IF(Q1124="Commercial AC (&gt;=65k to &lt;135,000k Btu/hr)",'Emission Factors'!$E$57,IF(Q1124="Commercial AC (&gt;=135,000k Btu/hr)",'Emission Factors'!$E$58,""))))))))</f>
        <v/>
      </c>
      <c r="V1124" s="95"/>
      <c r="W1124" s="211" t="str">
        <f>IF(ISBLANK(V1124),"",VLOOKUP(V1124,'Emission Factors'!$C$81:$G$221,4,FALSE))</f>
        <v/>
      </c>
      <c r="X1124" s="210" t="str">
        <f>IF(Q1124="Room AC (window/wall)",'Emission Factors'!$F$53,IF(Q1124="Room AC (PTAC/PTHP)",'Emission Factors'!$F$54,IF(Q1124="Residential AC",'Emission Factors'!$F$55,IF(Q1124="Residential HP",'Emission Factors'!$F$56,IF(Q1124="Commercial AC (&gt;=65k to &lt;135,000k Btu/hr)",'Emission Factors'!$F$57,IF(Q1124="Commercial AC (&gt;=135,000k Btu/hr)",'Emission Factors'!$F$58,""))))))</f>
        <v/>
      </c>
      <c r="Y1124" s="211" t="str">
        <f>IF(Q1124="Room AC (window/wall)",'Emission Factors'!$G$53,IF(Q1124="Room AC (PTAC/PTHP)",'Emission Factors'!$G$54,IF(Q1124="Residential AC",'Emission Factors'!$G$55,IF(Q1124="Residential HP",'Emission Factors'!$G$56,IF(Q1124="Commercial AC (&gt;=65k to &lt;135,000k Btu/hr)",'Emission Factors'!$G$57,IF(Q1124="Commercial AC (&gt;=135,000k Btu/hr)",'Emission Factors'!$G$58,""))))))</f>
        <v/>
      </c>
      <c r="Z1124" s="96"/>
      <c r="AA1124" s="97" t="str">
        <f t="shared" si="171"/>
        <v/>
      </c>
      <c r="AB1124" s="97" t="str">
        <f t="shared" si="172"/>
        <v/>
      </c>
      <c r="AC1124" s="246" t="str">
        <f t="shared" si="173"/>
        <v/>
      </c>
      <c r="AD1124" s="97" t="str">
        <f t="shared" si="174"/>
        <v/>
      </c>
      <c r="AE1124" s="97" t="str">
        <f t="shared" si="175"/>
        <v/>
      </c>
      <c r="AF1124" s="252" t="str">
        <f t="shared" si="176"/>
        <v/>
      </c>
      <c r="AG1124" s="254" t="str">
        <f t="shared" si="177"/>
        <v/>
      </c>
      <c r="AH1124" s="248" t="str">
        <f t="shared" si="178"/>
        <v/>
      </c>
      <c r="AI1124" s="249" t="str">
        <f t="shared" si="179"/>
        <v/>
      </c>
    </row>
    <row r="1125" spans="2:35" x14ac:dyDescent="0.3">
      <c r="B1125" s="94"/>
      <c r="C1125" s="95"/>
      <c r="D1125" s="95"/>
      <c r="E1125" s="95"/>
      <c r="F1125" s="94"/>
      <c r="G1125" s="145"/>
      <c r="H1125" s="245"/>
      <c r="I1125" s="211" t="str">
        <f>IF(D1125="Room AC (window/wall)",'Emission Factors'!$E$53,IF(D1125="Room AC (PTAC/PTHP)",H1125,IF(D1125="Residential AC",'Emission Factors'!$E$55,IF(D1125="Residential HP",H1125,IF(D1125="Commercial AC (&gt;=65k to &lt;135,000k Btu/hr)",'Emission Factors'!$E$57,IF(D1125="Commercial AC (&gt;=135,000k Btu/hr)",'Emission Factors'!$E$58,""))))))</f>
        <v/>
      </c>
      <c r="J1125" s="96"/>
      <c r="K1125" s="211" t="str">
        <f>IF(ISBLANK(J1125),"",VLOOKUP(J1125,'Emission Factors'!$C$81:$G$221,4,FALSE))</f>
        <v/>
      </c>
      <c r="L1125" s="210" t="str">
        <f>IF(D1125="Room AC (window/wall)",'Emission Factors'!$F$53,IF(D1125="Room AC (PTAC/PTHP)",'Emission Factors'!$F$54,IF(D1125="Residential AC",'Emission Factors'!$F$55,IF(D1125="Residential HP",'Emission Factors'!$F$56,IF(D1125="Commercial AC (&gt;=65k to &lt;135,000k Btu/hr)",'Emission Factors'!$F$57,IF(D1125="Commercial AC (&gt;=135,000k Btu/hr)",'Emission Factors'!$F$58,""))))))</f>
        <v/>
      </c>
      <c r="M1125" s="211" t="str">
        <f>IF(D1125="Room AC (window/wall)",'Emission Factors'!$G$53,IF(D1125="Room AC (PTAC/PTHP)",'Emission Factors'!$G$54,IF(D1125="Residential AC",'Emission Factors'!$G$55,IF(D1125="Residential HP",'Emission Factors'!$G$56,IF(D1125="Commercial AC (&gt;=65k to &lt;135,000k Btu/hr)",'Emission Factors'!$G$57,IF(D1125="Commercial AC (&gt;=135,000k Btu/hr)",'Emission Factors'!$G$58,""))))))</f>
        <v/>
      </c>
      <c r="N1125" s="96"/>
      <c r="O1125" s="209" t="str">
        <f>IF(ISBLANK(D1125),"",(IF(D1125="Room AC (window/wall)",'Emission Factors'!$C$53,IF(D1125="Room AC (PTAC/PTHP)",'Emission Factors'!$C$54,IF(D1125="Residential AC",'Emission Factors'!$C$55,IF(D1125="Residential HP",'Emission Factors'!$C$56,IF(D1125="Commercial AC (&gt;=65k to &lt;135,000k Btu/hr)",'Emission Factors'!$C$57,IF(D1125="Commercial AC (&gt;=135,000k Btu/hr)",'Emission Factors'!$C$58,""))))))))</f>
        <v/>
      </c>
      <c r="P1125" s="209" t="str">
        <f t="shared" si="170"/>
        <v/>
      </c>
      <c r="Q1125" s="95"/>
      <c r="R1125" s="256"/>
      <c r="S1125" s="256"/>
      <c r="T1125" s="96"/>
      <c r="U1125" s="211" t="str">
        <f>IF(Q1125="Room AC (window/wall)",'Emission Factors'!$E$53,IF(AND(Q1125="Room AC (PTAC/PTHP)",ISBLANK(T1125)),"Error",IF(AND(Q1125="Room AC (PTAC/PTHP)",T1125&gt;0),T1125,IF(Q1125="Residential AC",'Emission Factors'!$E$55,IF(AND(Q1125="Residential HP",ISBLANK(T1125)),"Error",IF(AND(Q1125="Residential HP",T1125&gt;0),T1125,IF(Q1125="Commercial AC (&gt;=65k to &lt;135,000k Btu/hr)",'Emission Factors'!$E$57,IF(Q1125="Commercial AC (&gt;=135,000k Btu/hr)",'Emission Factors'!$E$58,""))))))))</f>
        <v/>
      </c>
      <c r="V1125" s="95"/>
      <c r="W1125" s="211" t="str">
        <f>IF(ISBLANK(V1125),"",VLOOKUP(V1125,'Emission Factors'!$C$81:$G$221,4,FALSE))</f>
        <v/>
      </c>
      <c r="X1125" s="210" t="str">
        <f>IF(Q1125="Room AC (window/wall)",'Emission Factors'!$F$53,IF(Q1125="Room AC (PTAC/PTHP)",'Emission Factors'!$F$54,IF(Q1125="Residential AC",'Emission Factors'!$F$55,IF(Q1125="Residential HP",'Emission Factors'!$F$56,IF(Q1125="Commercial AC (&gt;=65k to &lt;135,000k Btu/hr)",'Emission Factors'!$F$57,IF(Q1125="Commercial AC (&gt;=135,000k Btu/hr)",'Emission Factors'!$F$58,""))))))</f>
        <v/>
      </c>
      <c r="Y1125" s="211" t="str">
        <f>IF(Q1125="Room AC (window/wall)",'Emission Factors'!$G$53,IF(Q1125="Room AC (PTAC/PTHP)",'Emission Factors'!$G$54,IF(Q1125="Residential AC",'Emission Factors'!$G$55,IF(Q1125="Residential HP",'Emission Factors'!$G$56,IF(Q1125="Commercial AC (&gt;=65k to &lt;135,000k Btu/hr)",'Emission Factors'!$G$57,IF(Q1125="Commercial AC (&gt;=135,000k Btu/hr)",'Emission Factors'!$G$58,""))))))</f>
        <v/>
      </c>
      <c r="Z1125" s="96"/>
      <c r="AA1125" s="97" t="str">
        <f t="shared" si="171"/>
        <v/>
      </c>
      <c r="AB1125" s="97" t="str">
        <f t="shared" si="172"/>
        <v/>
      </c>
      <c r="AC1125" s="246" t="str">
        <f t="shared" si="173"/>
        <v/>
      </c>
      <c r="AD1125" s="97" t="str">
        <f t="shared" si="174"/>
        <v/>
      </c>
      <c r="AE1125" s="97" t="str">
        <f t="shared" si="175"/>
        <v/>
      </c>
      <c r="AF1125" s="252" t="str">
        <f t="shared" si="176"/>
        <v/>
      </c>
      <c r="AG1125" s="254" t="str">
        <f t="shared" si="177"/>
        <v/>
      </c>
      <c r="AH1125" s="248" t="str">
        <f t="shared" si="178"/>
        <v/>
      </c>
      <c r="AI1125" s="249" t="str">
        <f t="shared" si="179"/>
        <v/>
      </c>
    </row>
    <row r="1126" spans="2:35" x14ac:dyDescent="0.3">
      <c r="B1126" s="94"/>
      <c r="C1126" s="95"/>
      <c r="D1126" s="95"/>
      <c r="E1126" s="95"/>
      <c r="F1126" s="94"/>
      <c r="G1126" s="145"/>
      <c r="H1126" s="245"/>
      <c r="I1126" s="211" t="str">
        <f>IF(D1126="Room AC (window/wall)",'Emission Factors'!$E$53,IF(D1126="Room AC (PTAC/PTHP)",H1126,IF(D1126="Residential AC",'Emission Factors'!$E$55,IF(D1126="Residential HP",H1126,IF(D1126="Commercial AC (&gt;=65k to &lt;135,000k Btu/hr)",'Emission Factors'!$E$57,IF(D1126="Commercial AC (&gt;=135,000k Btu/hr)",'Emission Factors'!$E$58,""))))))</f>
        <v/>
      </c>
      <c r="J1126" s="96"/>
      <c r="K1126" s="211" t="str">
        <f>IF(ISBLANK(J1126),"",VLOOKUP(J1126,'Emission Factors'!$C$81:$G$221,4,FALSE))</f>
        <v/>
      </c>
      <c r="L1126" s="210" t="str">
        <f>IF(D1126="Room AC (window/wall)",'Emission Factors'!$F$53,IF(D1126="Room AC (PTAC/PTHP)",'Emission Factors'!$F$54,IF(D1126="Residential AC",'Emission Factors'!$F$55,IF(D1126="Residential HP",'Emission Factors'!$F$56,IF(D1126="Commercial AC (&gt;=65k to &lt;135,000k Btu/hr)",'Emission Factors'!$F$57,IF(D1126="Commercial AC (&gt;=135,000k Btu/hr)",'Emission Factors'!$F$58,""))))))</f>
        <v/>
      </c>
      <c r="M1126" s="211" t="str">
        <f>IF(D1126="Room AC (window/wall)",'Emission Factors'!$G$53,IF(D1126="Room AC (PTAC/PTHP)",'Emission Factors'!$G$54,IF(D1126="Residential AC",'Emission Factors'!$G$55,IF(D1126="Residential HP",'Emission Factors'!$G$56,IF(D1126="Commercial AC (&gt;=65k to &lt;135,000k Btu/hr)",'Emission Factors'!$G$57,IF(D1126="Commercial AC (&gt;=135,000k Btu/hr)",'Emission Factors'!$G$58,""))))))</f>
        <v/>
      </c>
      <c r="N1126" s="96"/>
      <c r="O1126" s="209" t="str">
        <f>IF(ISBLANK(D1126),"",(IF(D1126="Room AC (window/wall)",'Emission Factors'!$C$53,IF(D1126="Room AC (PTAC/PTHP)",'Emission Factors'!$C$54,IF(D1126="Residential AC",'Emission Factors'!$C$55,IF(D1126="Residential HP",'Emission Factors'!$C$56,IF(D1126="Commercial AC (&gt;=65k to &lt;135,000k Btu/hr)",'Emission Factors'!$C$57,IF(D1126="Commercial AC (&gt;=135,000k Btu/hr)",'Emission Factors'!$C$58,""))))))))</f>
        <v/>
      </c>
      <c r="P1126" s="209" t="str">
        <f t="shared" si="170"/>
        <v/>
      </c>
      <c r="Q1126" s="95"/>
      <c r="R1126" s="256"/>
      <c r="S1126" s="256"/>
      <c r="T1126" s="96"/>
      <c r="U1126" s="211" t="str">
        <f>IF(Q1126="Room AC (window/wall)",'Emission Factors'!$E$53,IF(AND(Q1126="Room AC (PTAC/PTHP)",ISBLANK(T1126)),"Error",IF(AND(Q1126="Room AC (PTAC/PTHP)",T1126&gt;0),T1126,IF(Q1126="Residential AC",'Emission Factors'!$E$55,IF(AND(Q1126="Residential HP",ISBLANK(T1126)),"Error",IF(AND(Q1126="Residential HP",T1126&gt;0),T1126,IF(Q1126="Commercial AC (&gt;=65k to &lt;135,000k Btu/hr)",'Emission Factors'!$E$57,IF(Q1126="Commercial AC (&gt;=135,000k Btu/hr)",'Emission Factors'!$E$58,""))))))))</f>
        <v/>
      </c>
      <c r="V1126" s="95"/>
      <c r="W1126" s="211" t="str">
        <f>IF(ISBLANK(V1126),"",VLOOKUP(V1126,'Emission Factors'!$C$81:$G$221,4,FALSE))</f>
        <v/>
      </c>
      <c r="X1126" s="210" t="str">
        <f>IF(Q1126="Room AC (window/wall)",'Emission Factors'!$F$53,IF(Q1126="Room AC (PTAC/PTHP)",'Emission Factors'!$F$54,IF(Q1126="Residential AC",'Emission Factors'!$F$55,IF(Q1126="Residential HP",'Emission Factors'!$F$56,IF(Q1126="Commercial AC (&gt;=65k to &lt;135,000k Btu/hr)",'Emission Factors'!$F$57,IF(Q1126="Commercial AC (&gt;=135,000k Btu/hr)",'Emission Factors'!$F$58,""))))))</f>
        <v/>
      </c>
      <c r="Y1126" s="211" t="str">
        <f>IF(Q1126="Room AC (window/wall)",'Emission Factors'!$G$53,IF(Q1126="Room AC (PTAC/PTHP)",'Emission Factors'!$G$54,IF(Q1126="Residential AC",'Emission Factors'!$G$55,IF(Q1126="Residential HP",'Emission Factors'!$G$56,IF(Q1126="Commercial AC (&gt;=65k to &lt;135,000k Btu/hr)",'Emission Factors'!$G$57,IF(Q1126="Commercial AC (&gt;=135,000k Btu/hr)",'Emission Factors'!$G$58,""))))))</f>
        <v/>
      </c>
      <c r="Z1126" s="96"/>
      <c r="AA1126" s="97" t="str">
        <f t="shared" si="171"/>
        <v/>
      </c>
      <c r="AB1126" s="97" t="str">
        <f t="shared" si="172"/>
        <v/>
      </c>
      <c r="AC1126" s="246" t="str">
        <f t="shared" si="173"/>
        <v/>
      </c>
      <c r="AD1126" s="97" t="str">
        <f t="shared" si="174"/>
        <v/>
      </c>
      <c r="AE1126" s="97" t="str">
        <f t="shared" si="175"/>
        <v/>
      </c>
      <c r="AF1126" s="252" t="str">
        <f t="shared" si="176"/>
        <v/>
      </c>
      <c r="AG1126" s="254" t="str">
        <f t="shared" si="177"/>
        <v/>
      </c>
      <c r="AH1126" s="248" t="str">
        <f t="shared" si="178"/>
        <v/>
      </c>
      <c r="AI1126" s="249" t="str">
        <f t="shared" si="179"/>
        <v/>
      </c>
    </row>
    <row r="1127" spans="2:35" x14ac:dyDescent="0.3">
      <c r="B1127" s="94"/>
      <c r="C1127" s="95"/>
      <c r="D1127" s="95"/>
      <c r="E1127" s="95"/>
      <c r="F1127" s="94"/>
      <c r="G1127" s="145"/>
      <c r="H1127" s="245"/>
      <c r="I1127" s="211" t="str">
        <f>IF(D1127="Room AC (window/wall)",'Emission Factors'!$E$53,IF(D1127="Room AC (PTAC/PTHP)",H1127,IF(D1127="Residential AC",'Emission Factors'!$E$55,IF(D1127="Residential HP",H1127,IF(D1127="Commercial AC (&gt;=65k to &lt;135,000k Btu/hr)",'Emission Factors'!$E$57,IF(D1127="Commercial AC (&gt;=135,000k Btu/hr)",'Emission Factors'!$E$58,""))))))</f>
        <v/>
      </c>
      <c r="J1127" s="96"/>
      <c r="K1127" s="211" t="str">
        <f>IF(ISBLANK(J1127),"",VLOOKUP(J1127,'Emission Factors'!$C$81:$G$221,4,FALSE))</f>
        <v/>
      </c>
      <c r="L1127" s="210" t="str">
        <f>IF(D1127="Room AC (window/wall)",'Emission Factors'!$F$53,IF(D1127="Room AC (PTAC/PTHP)",'Emission Factors'!$F$54,IF(D1127="Residential AC",'Emission Factors'!$F$55,IF(D1127="Residential HP",'Emission Factors'!$F$56,IF(D1127="Commercial AC (&gt;=65k to &lt;135,000k Btu/hr)",'Emission Factors'!$F$57,IF(D1127="Commercial AC (&gt;=135,000k Btu/hr)",'Emission Factors'!$F$58,""))))))</f>
        <v/>
      </c>
      <c r="M1127" s="211" t="str">
        <f>IF(D1127="Room AC (window/wall)",'Emission Factors'!$G$53,IF(D1127="Room AC (PTAC/PTHP)",'Emission Factors'!$G$54,IF(D1127="Residential AC",'Emission Factors'!$G$55,IF(D1127="Residential HP",'Emission Factors'!$G$56,IF(D1127="Commercial AC (&gt;=65k to &lt;135,000k Btu/hr)",'Emission Factors'!$G$57,IF(D1127="Commercial AC (&gt;=135,000k Btu/hr)",'Emission Factors'!$G$58,""))))))</f>
        <v/>
      </c>
      <c r="N1127" s="96"/>
      <c r="O1127" s="209" t="str">
        <f>IF(ISBLANK(D1127),"",(IF(D1127="Room AC (window/wall)",'Emission Factors'!$C$53,IF(D1127="Room AC (PTAC/PTHP)",'Emission Factors'!$C$54,IF(D1127="Residential AC",'Emission Factors'!$C$55,IF(D1127="Residential HP",'Emission Factors'!$C$56,IF(D1127="Commercial AC (&gt;=65k to &lt;135,000k Btu/hr)",'Emission Factors'!$C$57,IF(D1127="Commercial AC (&gt;=135,000k Btu/hr)",'Emission Factors'!$C$58,""))))))))</f>
        <v/>
      </c>
      <c r="P1127" s="209" t="str">
        <f t="shared" si="170"/>
        <v/>
      </c>
      <c r="Q1127" s="95"/>
      <c r="R1127" s="256"/>
      <c r="S1127" s="256"/>
      <c r="T1127" s="96"/>
      <c r="U1127" s="211" t="str">
        <f>IF(Q1127="Room AC (window/wall)",'Emission Factors'!$E$53,IF(AND(Q1127="Room AC (PTAC/PTHP)",ISBLANK(T1127)),"Error",IF(AND(Q1127="Room AC (PTAC/PTHP)",T1127&gt;0),T1127,IF(Q1127="Residential AC",'Emission Factors'!$E$55,IF(AND(Q1127="Residential HP",ISBLANK(T1127)),"Error",IF(AND(Q1127="Residential HP",T1127&gt;0),T1127,IF(Q1127="Commercial AC (&gt;=65k to &lt;135,000k Btu/hr)",'Emission Factors'!$E$57,IF(Q1127="Commercial AC (&gt;=135,000k Btu/hr)",'Emission Factors'!$E$58,""))))))))</f>
        <v/>
      </c>
      <c r="V1127" s="95"/>
      <c r="W1127" s="211" t="str">
        <f>IF(ISBLANK(V1127),"",VLOOKUP(V1127,'Emission Factors'!$C$81:$G$221,4,FALSE))</f>
        <v/>
      </c>
      <c r="X1127" s="210" t="str">
        <f>IF(Q1127="Room AC (window/wall)",'Emission Factors'!$F$53,IF(Q1127="Room AC (PTAC/PTHP)",'Emission Factors'!$F$54,IF(Q1127="Residential AC",'Emission Factors'!$F$55,IF(Q1127="Residential HP",'Emission Factors'!$F$56,IF(Q1127="Commercial AC (&gt;=65k to &lt;135,000k Btu/hr)",'Emission Factors'!$F$57,IF(Q1127="Commercial AC (&gt;=135,000k Btu/hr)",'Emission Factors'!$F$58,""))))))</f>
        <v/>
      </c>
      <c r="Y1127" s="211" t="str">
        <f>IF(Q1127="Room AC (window/wall)",'Emission Factors'!$G$53,IF(Q1127="Room AC (PTAC/PTHP)",'Emission Factors'!$G$54,IF(Q1127="Residential AC",'Emission Factors'!$G$55,IF(Q1127="Residential HP",'Emission Factors'!$G$56,IF(Q1127="Commercial AC (&gt;=65k to &lt;135,000k Btu/hr)",'Emission Factors'!$G$57,IF(Q1127="Commercial AC (&gt;=135,000k Btu/hr)",'Emission Factors'!$G$58,""))))))</f>
        <v/>
      </c>
      <c r="Z1127" s="96"/>
      <c r="AA1127" s="97" t="str">
        <f t="shared" si="171"/>
        <v/>
      </c>
      <c r="AB1127" s="97" t="str">
        <f t="shared" si="172"/>
        <v/>
      </c>
      <c r="AC1127" s="246" t="str">
        <f t="shared" si="173"/>
        <v/>
      </c>
      <c r="AD1127" s="97" t="str">
        <f t="shared" si="174"/>
        <v/>
      </c>
      <c r="AE1127" s="97" t="str">
        <f t="shared" si="175"/>
        <v/>
      </c>
      <c r="AF1127" s="252" t="str">
        <f t="shared" si="176"/>
        <v/>
      </c>
      <c r="AG1127" s="254" t="str">
        <f t="shared" si="177"/>
        <v/>
      </c>
      <c r="AH1127" s="248" t="str">
        <f t="shared" si="178"/>
        <v/>
      </c>
      <c r="AI1127" s="249" t="str">
        <f t="shared" si="179"/>
        <v/>
      </c>
    </row>
    <row r="1128" spans="2:35" x14ac:dyDescent="0.3">
      <c r="B1128" s="94"/>
      <c r="C1128" s="95"/>
      <c r="D1128" s="95"/>
      <c r="E1128" s="95"/>
      <c r="F1128" s="94"/>
      <c r="G1128" s="145"/>
      <c r="H1128" s="245"/>
      <c r="I1128" s="211" t="str">
        <f>IF(D1128="Room AC (window/wall)",'Emission Factors'!$E$53,IF(D1128="Room AC (PTAC/PTHP)",H1128,IF(D1128="Residential AC",'Emission Factors'!$E$55,IF(D1128="Residential HP",H1128,IF(D1128="Commercial AC (&gt;=65k to &lt;135,000k Btu/hr)",'Emission Factors'!$E$57,IF(D1128="Commercial AC (&gt;=135,000k Btu/hr)",'Emission Factors'!$E$58,""))))))</f>
        <v/>
      </c>
      <c r="J1128" s="96"/>
      <c r="K1128" s="211" t="str">
        <f>IF(ISBLANK(J1128),"",VLOOKUP(J1128,'Emission Factors'!$C$81:$G$221,4,FALSE))</f>
        <v/>
      </c>
      <c r="L1128" s="210" t="str">
        <f>IF(D1128="Room AC (window/wall)",'Emission Factors'!$F$53,IF(D1128="Room AC (PTAC/PTHP)",'Emission Factors'!$F$54,IF(D1128="Residential AC",'Emission Factors'!$F$55,IF(D1128="Residential HP",'Emission Factors'!$F$56,IF(D1128="Commercial AC (&gt;=65k to &lt;135,000k Btu/hr)",'Emission Factors'!$F$57,IF(D1128="Commercial AC (&gt;=135,000k Btu/hr)",'Emission Factors'!$F$58,""))))))</f>
        <v/>
      </c>
      <c r="M1128" s="211" t="str">
        <f>IF(D1128="Room AC (window/wall)",'Emission Factors'!$G$53,IF(D1128="Room AC (PTAC/PTHP)",'Emission Factors'!$G$54,IF(D1128="Residential AC",'Emission Factors'!$G$55,IF(D1128="Residential HP",'Emission Factors'!$G$56,IF(D1128="Commercial AC (&gt;=65k to &lt;135,000k Btu/hr)",'Emission Factors'!$G$57,IF(D1128="Commercial AC (&gt;=135,000k Btu/hr)",'Emission Factors'!$G$58,""))))))</f>
        <v/>
      </c>
      <c r="N1128" s="96"/>
      <c r="O1128" s="209" t="str">
        <f>IF(ISBLANK(D1128),"",(IF(D1128="Room AC (window/wall)",'Emission Factors'!$C$53,IF(D1128="Room AC (PTAC/PTHP)",'Emission Factors'!$C$54,IF(D1128="Residential AC",'Emission Factors'!$C$55,IF(D1128="Residential HP",'Emission Factors'!$C$56,IF(D1128="Commercial AC (&gt;=65k to &lt;135,000k Btu/hr)",'Emission Factors'!$C$57,IF(D1128="Commercial AC (&gt;=135,000k Btu/hr)",'Emission Factors'!$C$58,""))))))))</f>
        <v/>
      </c>
      <c r="P1128" s="209" t="str">
        <f t="shared" si="170"/>
        <v/>
      </c>
      <c r="Q1128" s="95"/>
      <c r="R1128" s="256"/>
      <c r="S1128" s="256"/>
      <c r="T1128" s="96"/>
      <c r="U1128" s="211" t="str">
        <f>IF(Q1128="Room AC (window/wall)",'Emission Factors'!$E$53,IF(AND(Q1128="Room AC (PTAC/PTHP)",ISBLANK(T1128)),"Error",IF(AND(Q1128="Room AC (PTAC/PTHP)",T1128&gt;0),T1128,IF(Q1128="Residential AC",'Emission Factors'!$E$55,IF(AND(Q1128="Residential HP",ISBLANK(T1128)),"Error",IF(AND(Q1128="Residential HP",T1128&gt;0),T1128,IF(Q1128="Commercial AC (&gt;=65k to &lt;135,000k Btu/hr)",'Emission Factors'!$E$57,IF(Q1128="Commercial AC (&gt;=135,000k Btu/hr)",'Emission Factors'!$E$58,""))))))))</f>
        <v/>
      </c>
      <c r="V1128" s="95"/>
      <c r="W1128" s="211" t="str">
        <f>IF(ISBLANK(V1128),"",VLOOKUP(V1128,'Emission Factors'!$C$81:$G$221,4,FALSE))</f>
        <v/>
      </c>
      <c r="X1128" s="210" t="str">
        <f>IF(Q1128="Room AC (window/wall)",'Emission Factors'!$F$53,IF(Q1128="Room AC (PTAC/PTHP)",'Emission Factors'!$F$54,IF(Q1128="Residential AC",'Emission Factors'!$F$55,IF(Q1128="Residential HP",'Emission Factors'!$F$56,IF(Q1128="Commercial AC (&gt;=65k to &lt;135,000k Btu/hr)",'Emission Factors'!$F$57,IF(Q1128="Commercial AC (&gt;=135,000k Btu/hr)",'Emission Factors'!$F$58,""))))))</f>
        <v/>
      </c>
      <c r="Y1128" s="211" t="str">
        <f>IF(Q1128="Room AC (window/wall)",'Emission Factors'!$G$53,IF(Q1128="Room AC (PTAC/PTHP)",'Emission Factors'!$G$54,IF(Q1128="Residential AC",'Emission Factors'!$G$55,IF(Q1128="Residential HP",'Emission Factors'!$G$56,IF(Q1128="Commercial AC (&gt;=65k to &lt;135,000k Btu/hr)",'Emission Factors'!$G$57,IF(Q1128="Commercial AC (&gt;=135,000k Btu/hr)",'Emission Factors'!$G$58,""))))))</f>
        <v/>
      </c>
      <c r="Z1128" s="96"/>
      <c r="AA1128" s="97" t="str">
        <f t="shared" si="171"/>
        <v/>
      </c>
      <c r="AB1128" s="97" t="str">
        <f t="shared" si="172"/>
        <v/>
      </c>
      <c r="AC1128" s="246" t="str">
        <f t="shared" si="173"/>
        <v/>
      </c>
      <c r="AD1128" s="97" t="str">
        <f t="shared" si="174"/>
        <v/>
      </c>
      <c r="AE1128" s="97" t="str">
        <f t="shared" si="175"/>
        <v/>
      </c>
      <c r="AF1128" s="252" t="str">
        <f t="shared" si="176"/>
        <v/>
      </c>
      <c r="AG1128" s="254" t="str">
        <f t="shared" si="177"/>
        <v/>
      </c>
      <c r="AH1128" s="248" t="str">
        <f t="shared" si="178"/>
        <v/>
      </c>
      <c r="AI1128" s="249" t="str">
        <f t="shared" si="179"/>
        <v/>
      </c>
    </row>
    <row r="1129" spans="2:35" x14ac:dyDescent="0.3">
      <c r="B1129" s="94"/>
      <c r="C1129" s="95"/>
      <c r="D1129" s="95"/>
      <c r="E1129" s="95"/>
      <c r="F1129" s="94"/>
      <c r="G1129" s="145"/>
      <c r="H1129" s="245"/>
      <c r="I1129" s="211" t="str">
        <f>IF(D1129="Room AC (window/wall)",'Emission Factors'!$E$53,IF(D1129="Room AC (PTAC/PTHP)",H1129,IF(D1129="Residential AC",'Emission Factors'!$E$55,IF(D1129="Residential HP",H1129,IF(D1129="Commercial AC (&gt;=65k to &lt;135,000k Btu/hr)",'Emission Factors'!$E$57,IF(D1129="Commercial AC (&gt;=135,000k Btu/hr)",'Emission Factors'!$E$58,""))))))</f>
        <v/>
      </c>
      <c r="J1129" s="96"/>
      <c r="K1129" s="211" t="str">
        <f>IF(ISBLANK(J1129),"",VLOOKUP(J1129,'Emission Factors'!$C$81:$G$221,4,FALSE))</f>
        <v/>
      </c>
      <c r="L1129" s="210" t="str">
        <f>IF(D1129="Room AC (window/wall)",'Emission Factors'!$F$53,IF(D1129="Room AC (PTAC/PTHP)",'Emission Factors'!$F$54,IF(D1129="Residential AC",'Emission Factors'!$F$55,IF(D1129="Residential HP",'Emission Factors'!$F$56,IF(D1129="Commercial AC (&gt;=65k to &lt;135,000k Btu/hr)",'Emission Factors'!$F$57,IF(D1129="Commercial AC (&gt;=135,000k Btu/hr)",'Emission Factors'!$F$58,""))))))</f>
        <v/>
      </c>
      <c r="M1129" s="211" t="str">
        <f>IF(D1129="Room AC (window/wall)",'Emission Factors'!$G$53,IF(D1129="Room AC (PTAC/PTHP)",'Emission Factors'!$G$54,IF(D1129="Residential AC",'Emission Factors'!$G$55,IF(D1129="Residential HP",'Emission Factors'!$G$56,IF(D1129="Commercial AC (&gt;=65k to &lt;135,000k Btu/hr)",'Emission Factors'!$G$57,IF(D1129="Commercial AC (&gt;=135,000k Btu/hr)",'Emission Factors'!$G$58,""))))))</f>
        <v/>
      </c>
      <c r="N1129" s="96"/>
      <c r="O1129" s="209" t="str">
        <f>IF(ISBLANK(D1129),"",(IF(D1129="Room AC (window/wall)",'Emission Factors'!$C$53,IF(D1129="Room AC (PTAC/PTHP)",'Emission Factors'!$C$54,IF(D1129="Residential AC",'Emission Factors'!$C$55,IF(D1129="Residential HP",'Emission Factors'!$C$56,IF(D1129="Commercial AC (&gt;=65k to &lt;135,000k Btu/hr)",'Emission Factors'!$C$57,IF(D1129="Commercial AC (&gt;=135,000k Btu/hr)",'Emission Factors'!$C$58,""))))))))</f>
        <v/>
      </c>
      <c r="P1129" s="209" t="str">
        <f t="shared" si="170"/>
        <v/>
      </c>
      <c r="Q1129" s="95"/>
      <c r="R1129" s="256"/>
      <c r="S1129" s="256"/>
      <c r="T1129" s="96"/>
      <c r="U1129" s="211" t="str">
        <f>IF(Q1129="Room AC (window/wall)",'Emission Factors'!$E$53,IF(AND(Q1129="Room AC (PTAC/PTHP)",ISBLANK(T1129)),"Error",IF(AND(Q1129="Room AC (PTAC/PTHP)",T1129&gt;0),T1129,IF(Q1129="Residential AC",'Emission Factors'!$E$55,IF(AND(Q1129="Residential HP",ISBLANK(T1129)),"Error",IF(AND(Q1129="Residential HP",T1129&gt;0),T1129,IF(Q1129="Commercial AC (&gt;=65k to &lt;135,000k Btu/hr)",'Emission Factors'!$E$57,IF(Q1129="Commercial AC (&gt;=135,000k Btu/hr)",'Emission Factors'!$E$58,""))))))))</f>
        <v/>
      </c>
      <c r="V1129" s="95"/>
      <c r="W1129" s="211" t="str">
        <f>IF(ISBLANK(V1129),"",VLOOKUP(V1129,'Emission Factors'!$C$81:$G$221,4,FALSE))</f>
        <v/>
      </c>
      <c r="X1129" s="210" t="str">
        <f>IF(Q1129="Room AC (window/wall)",'Emission Factors'!$F$53,IF(Q1129="Room AC (PTAC/PTHP)",'Emission Factors'!$F$54,IF(Q1129="Residential AC",'Emission Factors'!$F$55,IF(Q1129="Residential HP",'Emission Factors'!$F$56,IF(Q1129="Commercial AC (&gt;=65k to &lt;135,000k Btu/hr)",'Emission Factors'!$F$57,IF(Q1129="Commercial AC (&gt;=135,000k Btu/hr)",'Emission Factors'!$F$58,""))))))</f>
        <v/>
      </c>
      <c r="Y1129" s="211" t="str">
        <f>IF(Q1129="Room AC (window/wall)",'Emission Factors'!$G$53,IF(Q1129="Room AC (PTAC/PTHP)",'Emission Factors'!$G$54,IF(Q1129="Residential AC",'Emission Factors'!$G$55,IF(Q1129="Residential HP",'Emission Factors'!$G$56,IF(Q1129="Commercial AC (&gt;=65k to &lt;135,000k Btu/hr)",'Emission Factors'!$G$57,IF(Q1129="Commercial AC (&gt;=135,000k Btu/hr)",'Emission Factors'!$G$58,""))))))</f>
        <v/>
      </c>
      <c r="Z1129" s="96"/>
      <c r="AA1129" s="97" t="str">
        <f t="shared" si="171"/>
        <v/>
      </c>
      <c r="AB1129" s="97" t="str">
        <f t="shared" si="172"/>
        <v/>
      </c>
      <c r="AC1129" s="246" t="str">
        <f t="shared" si="173"/>
        <v/>
      </c>
      <c r="AD1129" s="97" t="str">
        <f t="shared" si="174"/>
        <v/>
      </c>
      <c r="AE1129" s="97" t="str">
        <f t="shared" si="175"/>
        <v/>
      </c>
      <c r="AF1129" s="252" t="str">
        <f t="shared" si="176"/>
        <v/>
      </c>
      <c r="AG1129" s="254" t="str">
        <f t="shared" si="177"/>
        <v/>
      </c>
      <c r="AH1129" s="248" t="str">
        <f t="shared" si="178"/>
        <v/>
      </c>
      <c r="AI1129" s="249" t="str">
        <f t="shared" si="179"/>
        <v/>
      </c>
    </row>
    <row r="1130" spans="2:35" x14ac:dyDescent="0.3">
      <c r="B1130" s="94"/>
      <c r="C1130" s="95"/>
      <c r="D1130" s="95"/>
      <c r="E1130" s="95"/>
      <c r="F1130" s="94"/>
      <c r="G1130" s="145"/>
      <c r="H1130" s="245"/>
      <c r="I1130" s="211" t="str">
        <f>IF(D1130="Room AC (window/wall)",'Emission Factors'!$E$53,IF(D1130="Room AC (PTAC/PTHP)",H1130,IF(D1130="Residential AC",'Emission Factors'!$E$55,IF(D1130="Residential HP",H1130,IF(D1130="Commercial AC (&gt;=65k to &lt;135,000k Btu/hr)",'Emission Factors'!$E$57,IF(D1130="Commercial AC (&gt;=135,000k Btu/hr)",'Emission Factors'!$E$58,""))))))</f>
        <v/>
      </c>
      <c r="J1130" s="96"/>
      <c r="K1130" s="211" t="str">
        <f>IF(ISBLANK(J1130),"",VLOOKUP(J1130,'Emission Factors'!$C$81:$G$221,4,FALSE))</f>
        <v/>
      </c>
      <c r="L1130" s="210" t="str">
        <f>IF(D1130="Room AC (window/wall)",'Emission Factors'!$F$53,IF(D1130="Room AC (PTAC/PTHP)",'Emission Factors'!$F$54,IF(D1130="Residential AC",'Emission Factors'!$F$55,IF(D1130="Residential HP",'Emission Factors'!$F$56,IF(D1130="Commercial AC (&gt;=65k to &lt;135,000k Btu/hr)",'Emission Factors'!$F$57,IF(D1130="Commercial AC (&gt;=135,000k Btu/hr)",'Emission Factors'!$F$58,""))))))</f>
        <v/>
      </c>
      <c r="M1130" s="211" t="str">
        <f>IF(D1130="Room AC (window/wall)",'Emission Factors'!$G$53,IF(D1130="Room AC (PTAC/PTHP)",'Emission Factors'!$G$54,IF(D1130="Residential AC",'Emission Factors'!$G$55,IF(D1130="Residential HP",'Emission Factors'!$G$56,IF(D1130="Commercial AC (&gt;=65k to &lt;135,000k Btu/hr)",'Emission Factors'!$G$57,IF(D1130="Commercial AC (&gt;=135,000k Btu/hr)",'Emission Factors'!$G$58,""))))))</f>
        <v/>
      </c>
      <c r="N1130" s="96"/>
      <c r="O1130" s="209" t="str">
        <f>IF(ISBLANK(D1130),"",(IF(D1130="Room AC (window/wall)",'Emission Factors'!$C$53,IF(D1130="Room AC (PTAC/PTHP)",'Emission Factors'!$C$54,IF(D1130="Residential AC",'Emission Factors'!$C$55,IF(D1130="Residential HP",'Emission Factors'!$C$56,IF(D1130="Commercial AC (&gt;=65k to &lt;135,000k Btu/hr)",'Emission Factors'!$C$57,IF(D1130="Commercial AC (&gt;=135,000k Btu/hr)",'Emission Factors'!$C$58,""))))))))</f>
        <v/>
      </c>
      <c r="P1130" s="209" t="str">
        <f t="shared" si="170"/>
        <v/>
      </c>
      <c r="Q1130" s="95"/>
      <c r="R1130" s="256"/>
      <c r="S1130" s="256"/>
      <c r="T1130" s="96"/>
      <c r="U1130" s="211" t="str">
        <f>IF(Q1130="Room AC (window/wall)",'Emission Factors'!$E$53,IF(AND(Q1130="Room AC (PTAC/PTHP)",ISBLANK(T1130)),"Error",IF(AND(Q1130="Room AC (PTAC/PTHP)",T1130&gt;0),T1130,IF(Q1130="Residential AC",'Emission Factors'!$E$55,IF(AND(Q1130="Residential HP",ISBLANK(T1130)),"Error",IF(AND(Q1130="Residential HP",T1130&gt;0),T1130,IF(Q1130="Commercial AC (&gt;=65k to &lt;135,000k Btu/hr)",'Emission Factors'!$E$57,IF(Q1130="Commercial AC (&gt;=135,000k Btu/hr)",'Emission Factors'!$E$58,""))))))))</f>
        <v/>
      </c>
      <c r="V1130" s="95"/>
      <c r="W1130" s="211" t="str">
        <f>IF(ISBLANK(V1130),"",VLOOKUP(V1130,'Emission Factors'!$C$81:$G$221,4,FALSE))</f>
        <v/>
      </c>
      <c r="X1130" s="210" t="str">
        <f>IF(Q1130="Room AC (window/wall)",'Emission Factors'!$F$53,IF(Q1130="Room AC (PTAC/PTHP)",'Emission Factors'!$F$54,IF(Q1130="Residential AC",'Emission Factors'!$F$55,IF(Q1130="Residential HP",'Emission Factors'!$F$56,IF(Q1130="Commercial AC (&gt;=65k to &lt;135,000k Btu/hr)",'Emission Factors'!$F$57,IF(Q1130="Commercial AC (&gt;=135,000k Btu/hr)",'Emission Factors'!$F$58,""))))))</f>
        <v/>
      </c>
      <c r="Y1130" s="211" t="str">
        <f>IF(Q1130="Room AC (window/wall)",'Emission Factors'!$G$53,IF(Q1130="Room AC (PTAC/PTHP)",'Emission Factors'!$G$54,IF(Q1130="Residential AC",'Emission Factors'!$G$55,IF(Q1130="Residential HP",'Emission Factors'!$G$56,IF(Q1130="Commercial AC (&gt;=65k to &lt;135,000k Btu/hr)",'Emission Factors'!$G$57,IF(Q1130="Commercial AC (&gt;=135,000k Btu/hr)",'Emission Factors'!$G$58,""))))))</f>
        <v/>
      </c>
      <c r="Z1130" s="96"/>
      <c r="AA1130" s="97" t="str">
        <f t="shared" si="171"/>
        <v/>
      </c>
      <c r="AB1130" s="97" t="str">
        <f t="shared" si="172"/>
        <v/>
      </c>
      <c r="AC1130" s="246" t="str">
        <f t="shared" si="173"/>
        <v/>
      </c>
      <c r="AD1130" s="97" t="str">
        <f t="shared" si="174"/>
        <v/>
      </c>
      <c r="AE1130" s="97" t="str">
        <f t="shared" si="175"/>
        <v/>
      </c>
      <c r="AF1130" s="252" t="str">
        <f t="shared" si="176"/>
        <v/>
      </c>
      <c r="AG1130" s="254" t="str">
        <f t="shared" si="177"/>
        <v/>
      </c>
      <c r="AH1130" s="248" t="str">
        <f t="shared" si="178"/>
        <v/>
      </c>
      <c r="AI1130" s="249" t="str">
        <f t="shared" si="179"/>
        <v/>
      </c>
    </row>
    <row r="1131" spans="2:35" x14ac:dyDescent="0.3">
      <c r="B1131" s="94"/>
      <c r="C1131" s="95"/>
      <c r="D1131" s="95"/>
      <c r="E1131" s="95"/>
      <c r="F1131" s="94"/>
      <c r="G1131" s="145"/>
      <c r="H1131" s="245"/>
      <c r="I1131" s="211" t="str">
        <f>IF(D1131="Room AC (window/wall)",'Emission Factors'!$E$53,IF(D1131="Room AC (PTAC/PTHP)",H1131,IF(D1131="Residential AC",'Emission Factors'!$E$55,IF(D1131="Residential HP",H1131,IF(D1131="Commercial AC (&gt;=65k to &lt;135,000k Btu/hr)",'Emission Factors'!$E$57,IF(D1131="Commercial AC (&gt;=135,000k Btu/hr)",'Emission Factors'!$E$58,""))))))</f>
        <v/>
      </c>
      <c r="J1131" s="96"/>
      <c r="K1131" s="211" t="str">
        <f>IF(ISBLANK(J1131),"",VLOOKUP(J1131,'Emission Factors'!$C$81:$G$221,4,FALSE))</f>
        <v/>
      </c>
      <c r="L1131" s="210" t="str">
        <f>IF(D1131="Room AC (window/wall)",'Emission Factors'!$F$53,IF(D1131="Room AC (PTAC/PTHP)",'Emission Factors'!$F$54,IF(D1131="Residential AC",'Emission Factors'!$F$55,IF(D1131="Residential HP",'Emission Factors'!$F$56,IF(D1131="Commercial AC (&gt;=65k to &lt;135,000k Btu/hr)",'Emission Factors'!$F$57,IF(D1131="Commercial AC (&gt;=135,000k Btu/hr)",'Emission Factors'!$F$58,""))))))</f>
        <v/>
      </c>
      <c r="M1131" s="211" t="str">
        <f>IF(D1131="Room AC (window/wall)",'Emission Factors'!$G$53,IF(D1131="Room AC (PTAC/PTHP)",'Emission Factors'!$G$54,IF(D1131="Residential AC",'Emission Factors'!$G$55,IF(D1131="Residential HP",'Emission Factors'!$G$56,IF(D1131="Commercial AC (&gt;=65k to &lt;135,000k Btu/hr)",'Emission Factors'!$G$57,IF(D1131="Commercial AC (&gt;=135,000k Btu/hr)",'Emission Factors'!$G$58,""))))))</f>
        <v/>
      </c>
      <c r="N1131" s="96"/>
      <c r="O1131" s="209" t="str">
        <f>IF(ISBLANK(D1131),"",(IF(D1131="Room AC (window/wall)",'Emission Factors'!$C$53,IF(D1131="Room AC (PTAC/PTHP)",'Emission Factors'!$C$54,IF(D1131="Residential AC",'Emission Factors'!$C$55,IF(D1131="Residential HP",'Emission Factors'!$C$56,IF(D1131="Commercial AC (&gt;=65k to &lt;135,000k Btu/hr)",'Emission Factors'!$C$57,IF(D1131="Commercial AC (&gt;=135,000k Btu/hr)",'Emission Factors'!$C$58,""))))))))</f>
        <v/>
      </c>
      <c r="P1131" s="209" t="str">
        <f t="shared" si="170"/>
        <v/>
      </c>
      <c r="Q1131" s="95"/>
      <c r="R1131" s="256"/>
      <c r="S1131" s="256"/>
      <c r="T1131" s="96"/>
      <c r="U1131" s="211" t="str">
        <f>IF(Q1131="Room AC (window/wall)",'Emission Factors'!$E$53,IF(AND(Q1131="Room AC (PTAC/PTHP)",ISBLANK(T1131)),"Error",IF(AND(Q1131="Room AC (PTAC/PTHP)",T1131&gt;0),T1131,IF(Q1131="Residential AC",'Emission Factors'!$E$55,IF(AND(Q1131="Residential HP",ISBLANK(T1131)),"Error",IF(AND(Q1131="Residential HP",T1131&gt;0),T1131,IF(Q1131="Commercial AC (&gt;=65k to &lt;135,000k Btu/hr)",'Emission Factors'!$E$57,IF(Q1131="Commercial AC (&gt;=135,000k Btu/hr)",'Emission Factors'!$E$58,""))))))))</f>
        <v/>
      </c>
      <c r="V1131" s="95"/>
      <c r="W1131" s="211" t="str">
        <f>IF(ISBLANK(V1131),"",VLOOKUP(V1131,'Emission Factors'!$C$81:$G$221,4,FALSE))</f>
        <v/>
      </c>
      <c r="X1131" s="210" t="str">
        <f>IF(Q1131="Room AC (window/wall)",'Emission Factors'!$F$53,IF(Q1131="Room AC (PTAC/PTHP)",'Emission Factors'!$F$54,IF(Q1131="Residential AC",'Emission Factors'!$F$55,IF(Q1131="Residential HP",'Emission Factors'!$F$56,IF(Q1131="Commercial AC (&gt;=65k to &lt;135,000k Btu/hr)",'Emission Factors'!$F$57,IF(Q1131="Commercial AC (&gt;=135,000k Btu/hr)",'Emission Factors'!$F$58,""))))))</f>
        <v/>
      </c>
      <c r="Y1131" s="211" t="str">
        <f>IF(Q1131="Room AC (window/wall)",'Emission Factors'!$G$53,IF(Q1131="Room AC (PTAC/PTHP)",'Emission Factors'!$G$54,IF(Q1131="Residential AC",'Emission Factors'!$G$55,IF(Q1131="Residential HP",'Emission Factors'!$G$56,IF(Q1131="Commercial AC (&gt;=65k to &lt;135,000k Btu/hr)",'Emission Factors'!$G$57,IF(Q1131="Commercial AC (&gt;=135,000k Btu/hr)",'Emission Factors'!$G$58,""))))))</f>
        <v/>
      </c>
      <c r="Z1131" s="96"/>
      <c r="AA1131" s="97" t="str">
        <f t="shared" si="171"/>
        <v/>
      </c>
      <c r="AB1131" s="97" t="str">
        <f t="shared" si="172"/>
        <v/>
      </c>
      <c r="AC1131" s="246" t="str">
        <f t="shared" si="173"/>
        <v/>
      </c>
      <c r="AD1131" s="97" t="str">
        <f t="shared" si="174"/>
        <v/>
      </c>
      <c r="AE1131" s="97" t="str">
        <f t="shared" si="175"/>
        <v/>
      </c>
      <c r="AF1131" s="252" t="str">
        <f t="shared" si="176"/>
        <v/>
      </c>
      <c r="AG1131" s="254" t="str">
        <f t="shared" si="177"/>
        <v/>
      </c>
      <c r="AH1131" s="248" t="str">
        <f t="shared" si="178"/>
        <v/>
      </c>
      <c r="AI1131" s="249" t="str">
        <f t="shared" si="179"/>
        <v/>
      </c>
    </row>
    <row r="1132" spans="2:35" x14ac:dyDescent="0.3">
      <c r="B1132" s="94"/>
      <c r="C1132" s="95"/>
      <c r="D1132" s="95"/>
      <c r="E1132" s="95"/>
      <c r="F1132" s="94"/>
      <c r="G1132" s="145"/>
      <c r="H1132" s="245"/>
      <c r="I1132" s="211" t="str">
        <f>IF(D1132="Room AC (window/wall)",'Emission Factors'!$E$53,IF(D1132="Room AC (PTAC/PTHP)",H1132,IF(D1132="Residential AC",'Emission Factors'!$E$55,IF(D1132="Residential HP",H1132,IF(D1132="Commercial AC (&gt;=65k to &lt;135,000k Btu/hr)",'Emission Factors'!$E$57,IF(D1132="Commercial AC (&gt;=135,000k Btu/hr)",'Emission Factors'!$E$58,""))))))</f>
        <v/>
      </c>
      <c r="J1132" s="96"/>
      <c r="K1132" s="211" t="str">
        <f>IF(ISBLANK(J1132),"",VLOOKUP(J1132,'Emission Factors'!$C$81:$G$221,4,FALSE))</f>
        <v/>
      </c>
      <c r="L1132" s="210" t="str">
        <f>IF(D1132="Room AC (window/wall)",'Emission Factors'!$F$53,IF(D1132="Room AC (PTAC/PTHP)",'Emission Factors'!$F$54,IF(D1132="Residential AC",'Emission Factors'!$F$55,IF(D1132="Residential HP",'Emission Factors'!$F$56,IF(D1132="Commercial AC (&gt;=65k to &lt;135,000k Btu/hr)",'Emission Factors'!$F$57,IF(D1132="Commercial AC (&gt;=135,000k Btu/hr)",'Emission Factors'!$F$58,""))))))</f>
        <v/>
      </c>
      <c r="M1132" s="211" t="str">
        <f>IF(D1132="Room AC (window/wall)",'Emission Factors'!$G$53,IF(D1132="Room AC (PTAC/PTHP)",'Emission Factors'!$G$54,IF(D1132="Residential AC",'Emission Factors'!$G$55,IF(D1132="Residential HP",'Emission Factors'!$G$56,IF(D1132="Commercial AC (&gt;=65k to &lt;135,000k Btu/hr)",'Emission Factors'!$G$57,IF(D1132="Commercial AC (&gt;=135,000k Btu/hr)",'Emission Factors'!$G$58,""))))))</f>
        <v/>
      </c>
      <c r="N1132" s="96"/>
      <c r="O1132" s="209" t="str">
        <f>IF(ISBLANK(D1132),"",(IF(D1132="Room AC (window/wall)",'Emission Factors'!$C$53,IF(D1132="Room AC (PTAC/PTHP)",'Emission Factors'!$C$54,IF(D1132="Residential AC",'Emission Factors'!$C$55,IF(D1132="Residential HP",'Emission Factors'!$C$56,IF(D1132="Commercial AC (&gt;=65k to &lt;135,000k Btu/hr)",'Emission Factors'!$C$57,IF(D1132="Commercial AC (&gt;=135,000k Btu/hr)",'Emission Factors'!$C$58,""))))))))</f>
        <v/>
      </c>
      <c r="P1132" s="209" t="str">
        <f t="shared" si="170"/>
        <v/>
      </c>
      <c r="Q1132" s="95"/>
      <c r="R1132" s="256"/>
      <c r="S1132" s="256"/>
      <c r="T1132" s="96"/>
      <c r="U1132" s="211" t="str">
        <f>IF(Q1132="Room AC (window/wall)",'Emission Factors'!$E$53,IF(AND(Q1132="Room AC (PTAC/PTHP)",ISBLANK(T1132)),"Error",IF(AND(Q1132="Room AC (PTAC/PTHP)",T1132&gt;0),T1132,IF(Q1132="Residential AC",'Emission Factors'!$E$55,IF(AND(Q1132="Residential HP",ISBLANK(T1132)),"Error",IF(AND(Q1132="Residential HP",T1132&gt;0),T1132,IF(Q1132="Commercial AC (&gt;=65k to &lt;135,000k Btu/hr)",'Emission Factors'!$E$57,IF(Q1132="Commercial AC (&gt;=135,000k Btu/hr)",'Emission Factors'!$E$58,""))))))))</f>
        <v/>
      </c>
      <c r="V1132" s="95"/>
      <c r="W1132" s="211" t="str">
        <f>IF(ISBLANK(V1132),"",VLOOKUP(V1132,'Emission Factors'!$C$81:$G$221,4,FALSE))</f>
        <v/>
      </c>
      <c r="X1132" s="210" t="str">
        <f>IF(Q1132="Room AC (window/wall)",'Emission Factors'!$F$53,IF(Q1132="Room AC (PTAC/PTHP)",'Emission Factors'!$F$54,IF(Q1132="Residential AC",'Emission Factors'!$F$55,IF(Q1132="Residential HP",'Emission Factors'!$F$56,IF(Q1132="Commercial AC (&gt;=65k to &lt;135,000k Btu/hr)",'Emission Factors'!$F$57,IF(Q1132="Commercial AC (&gt;=135,000k Btu/hr)",'Emission Factors'!$F$58,""))))))</f>
        <v/>
      </c>
      <c r="Y1132" s="211" t="str">
        <f>IF(Q1132="Room AC (window/wall)",'Emission Factors'!$G$53,IF(Q1132="Room AC (PTAC/PTHP)",'Emission Factors'!$G$54,IF(Q1132="Residential AC",'Emission Factors'!$G$55,IF(Q1132="Residential HP",'Emission Factors'!$G$56,IF(Q1132="Commercial AC (&gt;=65k to &lt;135,000k Btu/hr)",'Emission Factors'!$G$57,IF(Q1132="Commercial AC (&gt;=135,000k Btu/hr)",'Emission Factors'!$G$58,""))))))</f>
        <v/>
      </c>
      <c r="Z1132" s="96"/>
      <c r="AA1132" s="97" t="str">
        <f t="shared" si="171"/>
        <v/>
      </c>
      <c r="AB1132" s="97" t="str">
        <f t="shared" si="172"/>
        <v/>
      </c>
      <c r="AC1132" s="246" t="str">
        <f t="shared" si="173"/>
        <v/>
      </c>
      <c r="AD1132" s="97" t="str">
        <f t="shared" si="174"/>
        <v/>
      </c>
      <c r="AE1132" s="97" t="str">
        <f t="shared" si="175"/>
        <v/>
      </c>
      <c r="AF1132" s="252" t="str">
        <f t="shared" si="176"/>
        <v/>
      </c>
      <c r="AG1132" s="254" t="str">
        <f t="shared" si="177"/>
        <v/>
      </c>
      <c r="AH1132" s="248" t="str">
        <f t="shared" si="178"/>
        <v/>
      </c>
      <c r="AI1132" s="249" t="str">
        <f t="shared" si="179"/>
        <v/>
      </c>
    </row>
    <row r="1133" spans="2:35" x14ac:dyDescent="0.3">
      <c r="B1133" s="94"/>
      <c r="C1133" s="95"/>
      <c r="D1133" s="95"/>
      <c r="E1133" s="95"/>
      <c r="F1133" s="94"/>
      <c r="G1133" s="145"/>
      <c r="H1133" s="245"/>
      <c r="I1133" s="211" t="str">
        <f>IF(D1133="Room AC (window/wall)",'Emission Factors'!$E$53,IF(D1133="Room AC (PTAC/PTHP)",H1133,IF(D1133="Residential AC",'Emission Factors'!$E$55,IF(D1133="Residential HP",H1133,IF(D1133="Commercial AC (&gt;=65k to &lt;135,000k Btu/hr)",'Emission Factors'!$E$57,IF(D1133="Commercial AC (&gt;=135,000k Btu/hr)",'Emission Factors'!$E$58,""))))))</f>
        <v/>
      </c>
      <c r="J1133" s="96"/>
      <c r="K1133" s="211" t="str">
        <f>IF(ISBLANK(J1133),"",VLOOKUP(J1133,'Emission Factors'!$C$81:$G$221,4,FALSE))</f>
        <v/>
      </c>
      <c r="L1133" s="210" t="str">
        <f>IF(D1133="Room AC (window/wall)",'Emission Factors'!$F$53,IF(D1133="Room AC (PTAC/PTHP)",'Emission Factors'!$F$54,IF(D1133="Residential AC",'Emission Factors'!$F$55,IF(D1133="Residential HP",'Emission Factors'!$F$56,IF(D1133="Commercial AC (&gt;=65k to &lt;135,000k Btu/hr)",'Emission Factors'!$F$57,IF(D1133="Commercial AC (&gt;=135,000k Btu/hr)",'Emission Factors'!$F$58,""))))))</f>
        <v/>
      </c>
      <c r="M1133" s="211" t="str">
        <f>IF(D1133="Room AC (window/wall)",'Emission Factors'!$G$53,IF(D1133="Room AC (PTAC/PTHP)",'Emission Factors'!$G$54,IF(D1133="Residential AC",'Emission Factors'!$G$55,IF(D1133="Residential HP",'Emission Factors'!$G$56,IF(D1133="Commercial AC (&gt;=65k to &lt;135,000k Btu/hr)",'Emission Factors'!$G$57,IF(D1133="Commercial AC (&gt;=135,000k Btu/hr)",'Emission Factors'!$G$58,""))))))</f>
        <v/>
      </c>
      <c r="N1133" s="96"/>
      <c r="O1133" s="209" t="str">
        <f>IF(ISBLANK(D1133),"",(IF(D1133="Room AC (window/wall)",'Emission Factors'!$C$53,IF(D1133="Room AC (PTAC/PTHP)",'Emission Factors'!$C$54,IF(D1133="Residential AC",'Emission Factors'!$C$55,IF(D1133="Residential HP",'Emission Factors'!$C$56,IF(D1133="Commercial AC (&gt;=65k to &lt;135,000k Btu/hr)",'Emission Factors'!$C$57,IF(D1133="Commercial AC (&gt;=135,000k Btu/hr)",'Emission Factors'!$C$58,""))))))))</f>
        <v/>
      </c>
      <c r="P1133" s="209" t="str">
        <f t="shared" si="170"/>
        <v/>
      </c>
      <c r="Q1133" s="95"/>
      <c r="R1133" s="256"/>
      <c r="S1133" s="256"/>
      <c r="T1133" s="96"/>
      <c r="U1133" s="211" t="str">
        <f>IF(Q1133="Room AC (window/wall)",'Emission Factors'!$E$53,IF(AND(Q1133="Room AC (PTAC/PTHP)",ISBLANK(T1133)),"Error",IF(AND(Q1133="Room AC (PTAC/PTHP)",T1133&gt;0),T1133,IF(Q1133="Residential AC",'Emission Factors'!$E$55,IF(AND(Q1133="Residential HP",ISBLANK(T1133)),"Error",IF(AND(Q1133="Residential HP",T1133&gt;0),T1133,IF(Q1133="Commercial AC (&gt;=65k to &lt;135,000k Btu/hr)",'Emission Factors'!$E$57,IF(Q1133="Commercial AC (&gt;=135,000k Btu/hr)",'Emission Factors'!$E$58,""))))))))</f>
        <v/>
      </c>
      <c r="V1133" s="95"/>
      <c r="W1133" s="211" t="str">
        <f>IF(ISBLANK(V1133),"",VLOOKUP(V1133,'Emission Factors'!$C$81:$G$221,4,FALSE))</f>
        <v/>
      </c>
      <c r="X1133" s="210" t="str">
        <f>IF(Q1133="Room AC (window/wall)",'Emission Factors'!$F$53,IF(Q1133="Room AC (PTAC/PTHP)",'Emission Factors'!$F$54,IF(Q1133="Residential AC",'Emission Factors'!$F$55,IF(Q1133="Residential HP",'Emission Factors'!$F$56,IF(Q1133="Commercial AC (&gt;=65k to &lt;135,000k Btu/hr)",'Emission Factors'!$F$57,IF(Q1133="Commercial AC (&gt;=135,000k Btu/hr)",'Emission Factors'!$F$58,""))))))</f>
        <v/>
      </c>
      <c r="Y1133" s="211" t="str">
        <f>IF(Q1133="Room AC (window/wall)",'Emission Factors'!$G$53,IF(Q1133="Room AC (PTAC/PTHP)",'Emission Factors'!$G$54,IF(Q1133="Residential AC",'Emission Factors'!$G$55,IF(Q1133="Residential HP",'Emission Factors'!$G$56,IF(Q1133="Commercial AC (&gt;=65k to &lt;135,000k Btu/hr)",'Emission Factors'!$G$57,IF(Q1133="Commercial AC (&gt;=135,000k Btu/hr)",'Emission Factors'!$G$58,""))))))</f>
        <v/>
      </c>
      <c r="Z1133" s="96"/>
      <c r="AA1133" s="97" t="str">
        <f t="shared" si="171"/>
        <v/>
      </c>
      <c r="AB1133" s="97" t="str">
        <f t="shared" si="172"/>
        <v/>
      </c>
      <c r="AC1133" s="246" t="str">
        <f t="shared" si="173"/>
        <v/>
      </c>
      <c r="AD1133" s="97" t="str">
        <f t="shared" si="174"/>
        <v/>
      </c>
      <c r="AE1133" s="97" t="str">
        <f t="shared" si="175"/>
        <v/>
      </c>
      <c r="AF1133" s="252" t="str">
        <f t="shared" si="176"/>
        <v/>
      </c>
      <c r="AG1133" s="254" t="str">
        <f t="shared" si="177"/>
        <v/>
      </c>
      <c r="AH1133" s="248" t="str">
        <f t="shared" si="178"/>
        <v/>
      </c>
      <c r="AI1133" s="249" t="str">
        <f t="shared" si="179"/>
        <v/>
      </c>
    </row>
    <row r="1134" spans="2:35" x14ac:dyDescent="0.3">
      <c r="B1134" s="94"/>
      <c r="C1134" s="95"/>
      <c r="D1134" s="95"/>
      <c r="E1134" s="95"/>
      <c r="F1134" s="94"/>
      <c r="G1134" s="145"/>
      <c r="H1134" s="245"/>
      <c r="I1134" s="211" t="str">
        <f>IF(D1134="Room AC (window/wall)",'Emission Factors'!$E$53,IF(D1134="Room AC (PTAC/PTHP)",H1134,IF(D1134="Residential AC",'Emission Factors'!$E$55,IF(D1134="Residential HP",H1134,IF(D1134="Commercial AC (&gt;=65k to &lt;135,000k Btu/hr)",'Emission Factors'!$E$57,IF(D1134="Commercial AC (&gt;=135,000k Btu/hr)",'Emission Factors'!$E$58,""))))))</f>
        <v/>
      </c>
      <c r="J1134" s="96"/>
      <c r="K1134" s="211" t="str">
        <f>IF(ISBLANK(J1134),"",VLOOKUP(J1134,'Emission Factors'!$C$81:$G$221,4,FALSE))</f>
        <v/>
      </c>
      <c r="L1134" s="210" t="str">
        <f>IF(D1134="Room AC (window/wall)",'Emission Factors'!$F$53,IF(D1134="Room AC (PTAC/PTHP)",'Emission Factors'!$F$54,IF(D1134="Residential AC",'Emission Factors'!$F$55,IF(D1134="Residential HP",'Emission Factors'!$F$56,IF(D1134="Commercial AC (&gt;=65k to &lt;135,000k Btu/hr)",'Emission Factors'!$F$57,IF(D1134="Commercial AC (&gt;=135,000k Btu/hr)",'Emission Factors'!$F$58,""))))))</f>
        <v/>
      </c>
      <c r="M1134" s="211" t="str">
        <f>IF(D1134="Room AC (window/wall)",'Emission Factors'!$G$53,IF(D1134="Room AC (PTAC/PTHP)",'Emission Factors'!$G$54,IF(D1134="Residential AC",'Emission Factors'!$G$55,IF(D1134="Residential HP",'Emission Factors'!$G$56,IF(D1134="Commercial AC (&gt;=65k to &lt;135,000k Btu/hr)",'Emission Factors'!$G$57,IF(D1134="Commercial AC (&gt;=135,000k Btu/hr)",'Emission Factors'!$G$58,""))))))</f>
        <v/>
      </c>
      <c r="N1134" s="96"/>
      <c r="O1134" s="209" t="str">
        <f>IF(ISBLANK(D1134),"",(IF(D1134="Room AC (window/wall)",'Emission Factors'!$C$53,IF(D1134="Room AC (PTAC/PTHP)",'Emission Factors'!$C$54,IF(D1134="Residential AC",'Emission Factors'!$C$55,IF(D1134="Residential HP",'Emission Factors'!$C$56,IF(D1134="Commercial AC (&gt;=65k to &lt;135,000k Btu/hr)",'Emission Factors'!$C$57,IF(D1134="Commercial AC (&gt;=135,000k Btu/hr)",'Emission Factors'!$C$58,""))))))))</f>
        <v/>
      </c>
      <c r="P1134" s="209" t="str">
        <f t="shared" si="170"/>
        <v/>
      </c>
      <c r="Q1134" s="95"/>
      <c r="R1134" s="256"/>
      <c r="S1134" s="256"/>
      <c r="T1134" s="96"/>
      <c r="U1134" s="211" t="str">
        <f>IF(Q1134="Room AC (window/wall)",'Emission Factors'!$E$53,IF(AND(Q1134="Room AC (PTAC/PTHP)",ISBLANK(T1134)),"Error",IF(AND(Q1134="Room AC (PTAC/PTHP)",T1134&gt;0),T1134,IF(Q1134="Residential AC",'Emission Factors'!$E$55,IF(AND(Q1134="Residential HP",ISBLANK(T1134)),"Error",IF(AND(Q1134="Residential HP",T1134&gt;0),T1134,IF(Q1134="Commercial AC (&gt;=65k to &lt;135,000k Btu/hr)",'Emission Factors'!$E$57,IF(Q1134="Commercial AC (&gt;=135,000k Btu/hr)",'Emission Factors'!$E$58,""))))))))</f>
        <v/>
      </c>
      <c r="V1134" s="95"/>
      <c r="W1134" s="211" t="str">
        <f>IF(ISBLANK(V1134),"",VLOOKUP(V1134,'Emission Factors'!$C$81:$G$221,4,FALSE))</f>
        <v/>
      </c>
      <c r="X1134" s="210" t="str">
        <f>IF(Q1134="Room AC (window/wall)",'Emission Factors'!$F$53,IF(Q1134="Room AC (PTAC/PTHP)",'Emission Factors'!$F$54,IF(Q1134="Residential AC",'Emission Factors'!$F$55,IF(Q1134="Residential HP",'Emission Factors'!$F$56,IF(Q1134="Commercial AC (&gt;=65k to &lt;135,000k Btu/hr)",'Emission Factors'!$F$57,IF(Q1134="Commercial AC (&gt;=135,000k Btu/hr)",'Emission Factors'!$F$58,""))))))</f>
        <v/>
      </c>
      <c r="Y1134" s="211" t="str">
        <f>IF(Q1134="Room AC (window/wall)",'Emission Factors'!$G$53,IF(Q1134="Room AC (PTAC/PTHP)",'Emission Factors'!$G$54,IF(Q1134="Residential AC",'Emission Factors'!$G$55,IF(Q1134="Residential HP",'Emission Factors'!$G$56,IF(Q1134="Commercial AC (&gt;=65k to &lt;135,000k Btu/hr)",'Emission Factors'!$G$57,IF(Q1134="Commercial AC (&gt;=135,000k Btu/hr)",'Emission Factors'!$G$58,""))))))</f>
        <v/>
      </c>
      <c r="Z1134" s="96"/>
      <c r="AA1134" s="97" t="str">
        <f t="shared" si="171"/>
        <v/>
      </c>
      <c r="AB1134" s="97" t="str">
        <f t="shared" si="172"/>
        <v/>
      </c>
      <c r="AC1134" s="246" t="str">
        <f t="shared" si="173"/>
        <v/>
      </c>
      <c r="AD1134" s="97" t="str">
        <f t="shared" si="174"/>
        <v/>
      </c>
      <c r="AE1134" s="97" t="str">
        <f t="shared" si="175"/>
        <v/>
      </c>
      <c r="AF1134" s="252" t="str">
        <f t="shared" si="176"/>
        <v/>
      </c>
      <c r="AG1134" s="254" t="str">
        <f t="shared" si="177"/>
        <v/>
      </c>
      <c r="AH1134" s="248" t="str">
        <f t="shared" si="178"/>
        <v/>
      </c>
      <c r="AI1134" s="249" t="str">
        <f t="shared" si="179"/>
        <v/>
      </c>
    </row>
    <row r="1135" spans="2:35" x14ac:dyDescent="0.3">
      <c r="B1135" s="94"/>
      <c r="C1135" s="95"/>
      <c r="D1135" s="95"/>
      <c r="E1135" s="95"/>
      <c r="F1135" s="94"/>
      <c r="G1135" s="145"/>
      <c r="H1135" s="245"/>
      <c r="I1135" s="211" t="str">
        <f>IF(D1135="Room AC (window/wall)",'Emission Factors'!$E$53,IF(D1135="Room AC (PTAC/PTHP)",H1135,IF(D1135="Residential AC",'Emission Factors'!$E$55,IF(D1135="Residential HP",H1135,IF(D1135="Commercial AC (&gt;=65k to &lt;135,000k Btu/hr)",'Emission Factors'!$E$57,IF(D1135="Commercial AC (&gt;=135,000k Btu/hr)",'Emission Factors'!$E$58,""))))))</f>
        <v/>
      </c>
      <c r="J1135" s="96"/>
      <c r="K1135" s="211" t="str">
        <f>IF(ISBLANK(J1135),"",VLOOKUP(J1135,'Emission Factors'!$C$81:$G$221,4,FALSE))</f>
        <v/>
      </c>
      <c r="L1135" s="210" t="str">
        <f>IF(D1135="Room AC (window/wall)",'Emission Factors'!$F$53,IF(D1135="Room AC (PTAC/PTHP)",'Emission Factors'!$F$54,IF(D1135="Residential AC",'Emission Factors'!$F$55,IF(D1135="Residential HP",'Emission Factors'!$F$56,IF(D1135="Commercial AC (&gt;=65k to &lt;135,000k Btu/hr)",'Emission Factors'!$F$57,IF(D1135="Commercial AC (&gt;=135,000k Btu/hr)",'Emission Factors'!$F$58,""))))))</f>
        <v/>
      </c>
      <c r="M1135" s="211" t="str">
        <f>IF(D1135="Room AC (window/wall)",'Emission Factors'!$G$53,IF(D1135="Room AC (PTAC/PTHP)",'Emission Factors'!$G$54,IF(D1135="Residential AC",'Emission Factors'!$G$55,IF(D1135="Residential HP",'Emission Factors'!$G$56,IF(D1135="Commercial AC (&gt;=65k to &lt;135,000k Btu/hr)",'Emission Factors'!$G$57,IF(D1135="Commercial AC (&gt;=135,000k Btu/hr)",'Emission Factors'!$G$58,""))))))</f>
        <v/>
      </c>
      <c r="N1135" s="96"/>
      <c r="O1135" s="209" t="str">
        <f>IF(ISBLANK(D1135),"",(IF(D1135="Room AC (window/wall)",'Emission Factors'!$C$53,IF(D1135="Room AC (PTAC/PTHP)",'Emission Factors'!$C$54,IF(D1135="Residential AC",'Emission Factors'!$C$55,IF(D1135="Residential HP",'Emission Factors'!$C$56,IF(D1135="Commercial AC (&gt;=65k to &lt;135,000k Btu/hr)",'Emission Factors'!$C$57,IF(D1135="Commercial AC (&gt;=135,000k Btu/hr)",'Emission Factors'!$C$58,""))))))))</f>
        <v/>
      </c>
      <c r="P1135" s="209" t="str">
        <f t="shared" si="170"/>
        <v/>
      </c>
      <c r="Q1135" s="95"/>
      <c r="R1135" s="256"/>
      <c r="S1135" s="256"/>
      <c r="T1135" s="96"/>
      <c r="U1135" s="211" t="str">
        <f>IF(Q1135="Room AC (window/wall)",'Emission Factors'!$E$53,IF(AND(Q1135="Room AC (PTAC/PTHP)",ISBLANK(T1135)),"Error",IF(AND(Q1135="Room AC (PTAC/PTHP)",T1135&gt;0),T1135,IF(Q1135="Residential AC",'Emission Factors'!$E$55,IF(AND(Q1135="Residential HP",ISBLANK(T1135)),"Error",IF(AND(Q1135="Residential HP",T1135&gt;0),T1135,IF(Q1135="Commercial AC (&gt;=65k to &lt;135,000k Btu/hr)",'Emission Factors'!$E$57,IF(Q1135="Commercial AC (&gt;=135,000k Btu/hr)",'Emission Factors'!$E$58,""))))))))</f>
        <v/>
      </c>
      <c r="V1135" s="95"/>
      <c r="W1135" s="211" t="str">
        <f>IF(ISBLANK(V1135),"",VLOOKUP(V1135,'Emission Factors'!$C$81:$G$221,4,FALSE))</f>
        <v/>
      </c>
      <c r="X1135" s="210" t="str">
        <f>IF(Q1135="Room AC (window/wall)",'Emission Factors'!$F$53,IF(Q1135="Room AC (PTAC/PTHP)",'Emission Factors'!$F$54,IF(Q1135="Residential AC",'Emission Factors'!$F$55,IF(Q1135="Residential HP",'Emission Factors'!$F$56,IF(Q1135="Commercial AC (&gt;=65k to &lt;135,000k Btu/hr)",'Emission Factors'!$F$57,IF(Q1135="Commercial AC (&gt;=135,000k Btu/hr)",'Emission Factors'!$F$58,""))))))</f>
        <v/>
      </c>
      <c r="Y1135" s="211" t="str">
        <f>IF(Q1135="Room AC (window/wall)",'Emission Factors'!$G$53,IF(Q1135="Room AC (PTAC/PTHP)",'Emission Factors'!$G$54,IF(Q1135="Residential AC",'Emission Factors'!$G$55,IF(Q1135="Residential HP",'Emission Factors'!$G$56,IF(Q1135="Commercial AC (&gt;=65k to &lt;135,000k Btu/hr)",'Emission Factors'!$G$57,IF(Q1135="Commercial AC (&gt;=135,000k Btu/hr)",'Emission Factors'!$G$58,""))))))</f>
        <v/>
      </c>
      <c r="Z1135" s="96"/>
      <c r="AA1135" s="97" t="str">
        <f t="shared" si="171"/>
        <v/>
      </c>
      <c r="AB1135" s="97" t="str">
        <f t="shared" si="172"/>
        <v/>
      </c>
      <c r="AC1135" s="246" t="str">
        <f t="shared" si="173"/>
        <v/>
      </c>
      <c r="AD1135" s="97" t="str">
        <f t="shared" si="174"/>
        <v/>
      </c>
      <c r="AE1135" s="97" t="str">
        <f t="shared" si="175"/>
        <v/>
      </c>
      <c r="AF1135" s="252" t="str">
        <f t="shared" si="176"/>
        <v/>
      </c>
      <c r="AG1135" s="254" t="str">
        <f t="shared" si="177"/>
        <v/>
      </c>
      <c r="AH1135" s="248" t="str">
        <f t="shared" si="178"/>
        <v/>
      </c>
      <c r="AI1135" s="249" t="str">
        <f t="shared" si="179"/>
        <v/>
      </c>
    </row>
    <row r="1136" spans="2:35" x14ac:dyDescent="0.3">
      <c r="B1136" s="94"/>
      <c r="C1136" s="95"/>
      <c r="D1136" s="95"/>
      <c r="E1136" s="95"/>
      <c r="F1136" s="94"/>
      <c r="G1136" s="145"/>
      <c r="H1136" s="245"/>
      <c r="I1136" s="211" t="str">
        <f>IF(D1136="Room AC (window/wall)",'Emission Factors'!$E$53,IF(D1136="Room AC (PTAC/PTHP)",H1136,IF(D1136="Residential AC",'Emission Factors'!$E$55,IF(D1136="Residential HP",H1136,IF(D1136="Commercial AC (&gt;=65k to &lt;135,000k Btu/hr)",'Emission Factors'!$E$57,IF(D1136="Commercial AC (&gt;=135,000k Btu/hr)",'Emission Factors'!$E$58,""))))))</f>
        <v/>
      </c>
      <c r="J1136" s="96"/>
      <c r="K1136" s="211" t="str">
        <f>IF(ISBLANK(J1136),"",VLOOKUP(J1136,'Emission Factors'!$C$81:$G$221,4,FALSE))</f>
        <v/>
      </c>
      <c r="L1136" s="210" t="str">
        <f>IF(D1136="Room AC (window/wall)",'Emission Factors'!$F$53,IF(D1136="Room AC (PTAC/PTHP)",'Emission Factors'!$F$54,IF(D1136="Residential AC",'Emission Factors'!$F$55,IF(D1136="Residential HP",'Emission Factors'!$F$56,IF(D1136="Commercial AC (&gt;=65k to &lt;135,000k Btu/hr)",'Emission Factors'!$F$57,IF(D1136="Commercial AC (&gt;=135,000k Btu/hr)",'Emission Factors'!$F$58,""))))))</f>
        <v/>
      </c>
      <c r="M1136" s="211" t="str">
        <f>IF(D1136="Room AC (window/wall)",'Emission Factors'!$G$53,IF(D1136="Room AC (PTAC/PTHP)",'Emission Factors'!$G$54,IF(D1136="Residential AC",'Emission Factors'!$G$55,IF(D1136="Residential HP",'Emission Factors'!$G$56,IF(D1136="Commercial AC (&gt;=65k to &lt;135,000k Btu/hr)",'Emission Factors'!$G$57,IF(D1136="Commercial AC (&gt;=135,000k Btu/hr)",'Emission Factors'!$G$58,""))))))</f>
        <v/>
      </c>
      <c r="N1136" s="96"/>
      <c r="O1136" s="209" t="str">
        <f>IF(ISBLANK(D1136),"",(IF(D1136="Room AC (window/wall)",'Emission Factors'!$C$53,IF(D1136="Room AC (PTAC/PTHP)",'Emission Factors'!$C$54,IF(D1136="Residential AC",'Emission Factors'!$C$55,IF(D1136="Residential HP",'Emission Factors'!$C$56,IF(D1136="Commercial AC (&gt;=65k to &lt;135,000k Btu/hr)",'Emission Factors'!$C$57,IF(D1136="Commercial AC (&gt;=135,000k Btu/hr)",'Emission Factors'!$C$58,""))))))))</f>
        <v/>
      </c>
      <c r="P1136" s="209" t="str">
        <f t="shared" si="170"/>
        <v/>
      </c>
      <c r="Q1136" s="95"/>
      <c r="R1136" s="256"/>
      <c r="S1136" s="256"/>
      <c r="T1136" s="96"/>
      <c r="U1136" s="211" t="str">
        <f>IF(Q1136="Room AC (window/wall)",'Emission Factors'!$E$53,IF(AND(Q1136="Room AC (PTAC/PTHP)",ISBLANK(T1136)),"Error",IF(AND(Q1136="Room AC (PTAC/PTHP)",T1136&gt;0),T1136,IF(Q1136="Residential AC",'Emission Factors'!$E$55,IF(AND(Q1136="Residential HP",ISBLANK(T1136)),"Error",IF(AND(Q1136="Residential HP",T1136&gt;0),T1136,IF(Q1136="Commercial AC (&gt;=65k to &lt;135,000k Btu/hr)",'Emission Factors'!$E$57,IF(Q1136="Commercial AC (&gt;=135,000k Btu/hr)",'Emission Factors'!$E$58,""))))))))</f>
        <v/>
      </c>
      <c r="V1136" s="95"/>
      <c r="W1136" s="211" t="str">
        <f>IF(ISBLANK(V1136),"",VLOOKUP(V1136,'Emission Factors'!$C$81:$G$221,4,FALSE))</f>
        <v/>
      </c>
      <c r="X1136" s="210" t="str">
        <f>IF(Q1136="Room AC (window/wall)",'Emission Factors'!$F$53,IF(Q1136="Room AC (PTAC/PTHP)",'Emission Factors'!$F$54,IF(Q1136="Residential AC",'Emission Factors'!$F$55,IF(Q1136="Residential HP",'Emission Factors'!$F$56,IF(Q1136="Commercial AC (&gt;=65k to &lt;135,000k Btu/hr)",'Emission Factors'!$F$57,IF(Q1136="Commercial AC (&gt;=135,000k Btu/hr)",'Emission Factors'!$F$58,""))))))</f>
        <v/>
      </c>
      <c r="Y1136" s="211" t="str">
        <f>IF(Q1136="Room AC (window/wall)",'Emission Factors'!$G$53,IF(Q1136="Room AC (PTAC/PTHP)",'Emission Factors'!$G$54,IF(Q1136="Residential AC",'Emission Factors'!$G$55,IF(Q1136="Residential HP",'Emission Factors'!$G$56,IF(Q1136="Commercial AC (&gt;=65k to &lt;135,000k Btu/hr)",'Emission Factors'!$G$57,IF(Q1136="Commercial AC (&gt;=135,000k Btu/hr)",'Emission Factors'!$G$58,""))))))</f>
        <v/>
      </c>
      <c r="Z1136" s="96"/>
      <c r="AA1136" s="97" t="str">
        <f t="shared" si="171"/>
        <v/>
      </c>
      <c r="AB1136" s="97" t="str">
        <f t="shared" si="172"/>
        <v/>
      </c>
      <c r="AC1136" s="246" t="str">
        <f t="shared" si="173"/>
        <v/>
      </c>
      <c r="AD1136" s="97" t="str">
        <f t="shared" si="174"/>
        <v/>
      </c>
      <c r="AE1136" s="97" t="str">
        <f t="shared" si="175"/>
        <v/>
      </c>
      <c r="AF1136" s="252" t="str">
        <f t="shared" si="176"/>
        <v/>
      </c>
      <c r="AG1136" s="254" t="str">
        <f t="shared" si="177"/>
        <v/>
      </c>
      <c r="AH1136" s="248" t="str">
        <f t="shared" si="178"/>
        <v/>
      </c>
      <c r="AI1136" s="249" t="str">
        <f t="shared" si="179"/>
        <v/>
      </c>
    </row>
    <row r="1137" spans="2:35" x14ac:dyDescent="0.3">
      <c r="B1137" s="94"/>
      <c r="C1137" s="95"/>
      <c r="D1137" s="95"/>
      <c r="E1137" s="95"/>
      <c r="F1137" s="94"/>
      <c r="G1137" s="145"/>
      <c r="H1137" s="245"/>
      <c r="I1137" s="211" t="str">
        <f>IF(D1137="Room AC (window/wall)",'Emission Factors'!$E$53,IF(D1137="Room AC (PTAC/PTHP)",H1137,IF(D1137="Residential AC",'Emission Factors'!$E$55,IF(D1137="Residential HP",H1137,IF(D1137="Commercial AC (&gt;=65k to &lt;135,000k Btu/hr)",'Emission Factors'!$E$57,IF(D1137="Commercial AC (&gt;=135,000k Btu/hr)",'Emission Factors'!$E$58,""))))))</f>
        <v/>
      </c>
      <c r="J1137" s="96"/>
      <c r="K1137" s="211" t="str">
        <f>IF(ISBLANK(J1137),"",VLOOKUP(J1137,'Emission Factors'!$C$81:$G$221,4,FALSE))</f>
        <v/>
      </c>
      <c r="L1137" s="210" t="str">
        <f>IF(D1137="Room AC (window/wall)",'Emission Factors'!$F$53,IF(D1137="Room AC (PTAC/PTHP)",'Emission Factors'!$F$54,IF(D1137="Residential AC",'Emission Factors'!$F$55,IF(D1137="Residential HP",'Emission Factors'!$F$56,IF(D1137="Commercial AC (&gt;=65k to &lt;135,000k Btu/hr)",'Emission Factors'!$F$57,IF(D1137="Commercial AC (&gt;=135,000k Btu/hr)",'Emission Factors'!$F$58,""))))))</f>
        <v/>
      </c>
      <c r="M1137" s="211" t="str">
        <f>IF(D1137="Room AC (window/wall)",'Emission Factors'!$G$53,IF(D1137="Room AC (PTAC/PTHP)",'Emission Factors'!$G$54,IF(D1137="Residential AC",'Emission Factors'!$G$55,IF(D1137="Residential HP",'Emission Factors'!$G$56,IF(D1137="Commercial AC (&gt;=65k to &lt;135,000k Btu/hr)",'Emission Factors'!$G$57,IF(D1137="Commercial AC (&gt;=135,000k Btu/hr)",'Emission Factors'!$G$58,""))))))</f>
        <v/>
      </c>
      <c r="N1137" s="96"/>
      <c r="O1137" s="209" t="str">
        <f>IF(ISBLANK(D1137),"",(IF(D1137="Room AC (window/wall)",'Emission Factors'!$C$53,IF(D1137="Room AC (PTAC/PTHP)",'Emission Factors'!$C$54,IF(D1137="Residential AC",'Emission Factors'!$C$55,IF(D1137="Residential HP",'Emission Factors'!$C$56,IF(D1137="Commercial AC (&gt;=65k to &lt;135,000k Btu/hr)",'Emission Factors'!$C$57,IF(D1137="Commercial AC (&gt;=135,000k Btu/hr)",'Emission Factors'!$C$58,""))))))))</f>
        <v/>
      </c>
      <c r="P1137" s="209" t="str">
        <f t="shared" si="170"/>
        <v/>
      </c>
      <c r="Q1137" s="95"/>
      <c r="R1137" s="256"/>
      <c r="S1137" s="256"/>
      <c r="T1137" s="96"/>
      <c r="U1137" s="211" t="str">
        <f>IF(Q1137="Room AC (window/wall)",'Emission Factors'!$E$53,IF(AND(Q1137="Room AC (PTAC/PTHP)",ISBLANK(T1137)),"Error",IF(AND(Q1137="Room AC (PTAC/PTHP)",T1137&gt;0),T1137,IF(Q1137="Residential AC",'Emission Factors'!$E$55,IF(AND(Q1137="Residential HP",ISBLANK(T1137)),"Error",IF(AND(Q1137="Residential HP",T1137&gt;0),T1137,IF(Q1137="Commercial AC (&gt;=65k to &lt;135,000k Btu/hr)",'Emission Factors'!$E$57,IF(Q1137="Commercial AC (&gt;=135,000k Btu/hr)",'Emission Factors'!$E$58,""))))))))</f>
        <v/>
      </c>
      <c r="V1137" s="95"/>
      <c r="W1137" s="211" t="str">
        <f>IF(ISBLANK(V1137),"",VLOOKUP(V1137,'Emission Factors'!$C$81:$G$221,4,FALSE))</f>
        <v/>
      </c>
      <c r="X1137" s="210" t="str">
        <f>IF(Q1137="Room AC (window/wall)",'Emission Factors'!$F$53,IF(Q1137="Room AC (PTAC/PTHP)",'Emission Factors'!$F$54,IF(Q1137="Residential AC",'Emission Factors'!$F$55,IF(Q1137="Residential HP",'Emission Factors'!$F$56,IF(Q1137="Commercial AC (&gt;=65k to &lt;135,000k Btu/hr)",'Emission Factors'!$F$57,IF(Q1137="Commercial AC (&gt;=135,000k Btu/hr)",'Emission Factors'!$F$58,""))))))</f>
        <v/>
      </c>
      <c r="Y1137" s="211" t="str">
        <f>IF(Q1137="Room AC (window/wall)",'Emission Factors'!$G$53,IF(Q1137="Room AC (PTAC/PTHP)",'Emission Factors'!$G$54,IF(Q1137="Residential AC",'Emission Factors'!$G$55,IF(Q1137="Residential HP",'Emission Factors'!$G$56,IF(Q1137="Commercial AC (&gt;=65k to &lt;135,000k Btu/hr)",'Emission Factors'!$G$57,IF(Q1137="Commercial AC (&gt;=135,000k Btu/hr)",'Emission Factors'!$G$58,""))))))</f>
        <v/>
      </c>
      <c r="Z1137" s="96"/>
      <c r="AA1137" s="97" t="str">
        <f t="shared" si="171"/>
        <v/>
      </c>
      <c r="AB1137" s="97" t="str">
        <f t="shared" si="172"/>
        <v/>
      </c>
      <c r="AC1137" s="246" t="str">
        <f t="shared" si="173"/>
        <v/>
      </c>
      <c r="AD1137" s="97" t="str">
        <f t="shared" si="174"/>
        <v/>
      </c>
      <c r="AE1137" s="97" t="str">
        <f t="shared" si="175"/>
        <v/>
      </c>
      <c r="AF1137" s="252" t="str">
        <f t="shared" si="176"/>
        <v/>
      </c>
      <c r="AG1137" s="254" t="str">
        <f t="shared" si="177"/>
        <v/>
      </c>
      <c r="AH1137" s="248" t="str">
        <f t="shared" si="178"/>
        <v/>
      </c>
      <c r="AI1137" s="249" t="str">
        <f t="shared" si="179"/>
        <v/>
      </c>
    </row>
    <row r="1138" spans="2:35" x14ac:dyDescent="0.3">
      <c r="B1138" s="94"/>
      <c r="C1138" s="95"/>
      <c r="D1138" s="95"/>
      <c r="E1138" s="95"/>
      <c r="F1138" s="94"/>
      <c r="G1138" s="145"/>
      <c r="H1138" s="245"/>
      <c r="I1138" s="211" t="str">
        <f>IF(D1138="Room AC (window/wall)",'Emission Factors'!$E$53,IF(D1138="Room AC (PTAC/PTHP)",H1138,IF(D1138="Residential AC",'Emission Factors'!$E$55,IF(D1138="Residential HP",H1138,IF(D1138="Commercial AC (&gt;=65k to &lt;135,000k Btu/hr)",'Emission Factors'!$E$57,IF(D1138="Commercial AC (&gt;=135,000k Btu/hr)",'Emission Factors'!$E$58,""))))))</f>
        <v/>
      </c>
      <c r="J1138" s="96"/>
      <c r="K1138" s="211" t="str">
        <f>IF(ISBLANK(J1138),"",VLOOKUP(J1138,'Emission Factors'!$C$81:$G$221,4,FALSE))</f>
        <v/>
      </c>
      <c r="L1138" s="210" t="str">
        <f>IF(D1138="Room AC (window/wall)",'Emission Factors'!$F$53,IF(D1138="Room AC (PTAC/PTHP)",'Emission Factors'!$F$54,IF(D1138="Residential AC",'Emission Factors'!$F$55,IF(D1138="Residential HP",'Emission Factors'!$F$56,IF(D1138="Commercial AC (&gt;=65k to &lt;135,000k Btu/hr)",'Emission Factors'!$F$57,IF(D1138="Commercial AC (&gt;=135,000k Btu/hr)",'Emission Factors'!$F$58,""))))))</f>
        <v/>
      </c>
      <c r="M1138" s="211" t="str">
        <f>IF(D1138="Room AC (window/wall)",'Emission Factors'!$G$53,IF(D1138="Room AC (PTAC/PTHP)",'Emission Factors'!$G$54,IF(D1138="Residential AC",'Emission Factors'!$G$55,IF(D1138="Residential HP",'Emission Factors'!$G$56,IF(D1138="Commercial AC (&gt;=65k to &lt;135,000k Btu/hr)",'Emission Factors'!$G$57,IF(D1138="Commercial AC (&gt;=135,000k Btu/hr)",'Emission Factors'!$G$58,""))))))</f>
        <v/>
      </c>
      <c r="N1138" s="96"/>
      <c r="O1138" s="209" t="str">
        <f>IF(ISBLANK(D1138),"",(IF(D1138="Room AC (window/wall)",'Emission Factors'!$C$53,IF(D1138="Room AC (PTAC/PTHP)",'Emission Factors'!$C$54,IF(D1138="Residential AC",'Emission Factors'!$C$55,IF(D1138="Residential HP",'Emission Factors'!$C$56,IF(D1138="Commercial AC (&gt;=65k to &lt;135,000k Btu/hr)",'Emission Factors'!$C$57,IF(D1138="Commercial AC (&gt;=135,000k Btu/hr)",'Emission Factors'!$C$58,""))))))))</f>
        <v/>
      </c>
      <c r="P1138" s="209" t="str">
        <f t="shared" si="170"/>
        <v/>
      </c>
      <c r="Q1138" s="95"/>
      <c r="R1138" s="256"/>
      <c r="S1138" s="256"/>
      <c r="T1138" s="96"/>
      <c r="U1138" s="211" t="str">
        <f>IF(Q1138="Room AC (window/wall)",'Emission Factors'!$E$53,IF(AND(Q1138="Room AC (PTAC/PTHP)",ISBLANK(T1138)),"Error",IF(AND(Q1138="Room AC (PTAC/PTHP)",T1138&gt;0),T1138,IF(Q1138="Residential AC",'Emission Factors'!$E$55,IF(AND(Q1138="Residential HP",ISBLANK(T1138)),"Error",IF(AND(Q1138="Residential HP",T1138&gt;0),T1138,IF(Q1138="Commercial AC (&gt;=65k to &lt;135,000k Btu/hr)",'Emission Factors'!$E$57,IF(Q1138="Commercial AC (&gt;=135,000k Btu/hr)",'Emission Factors'!$E$58,""))))))))</f>
        <v/>
      </c>
      <c r="V1138" s="95"/>
      <c r="W1138" s="211" t="str">
        <f>IF(ISBLANK(V1138),"",VLOOKUP(V1138,'Emission Factors'!$C$81:$G$221,4,FALSE))</f>
        <v/>
      </c>
      <c r="X1138" s="210" t="str">
        <f>IF(Q1138="Room AC (window/wall)",'Emission Factors'!$F$53,IF(Q1138="Room AC (PTAC/PTHP)",'Emission Factors'!$F$54,IF(Q1138="Residential AC",'Emission Factors'!$F$55,IF(Q1138="Residential HP",'Emission Factors'!$F$56,IF(Q1138="Commercial AC (&gt;=65k to &lt;135,000k Btu/hr)",'Emission Factors'!$F$57,IF(Q1138="Commercial AC (&gt;=135,000k Btu/hr)",'Emission Factors'!$F$58,""))))))</f>
        <v/>
      </c>
      <c r="Y1138" s="211" t="str">
        <f>IF(Q1138="Room AC (window/wall)",'Emission Factors'!$G$53,IF(Q1138="Room AC (PTAC/PTHP)",'Emission Factors'!$G$54,IF(Q1138="Residential AC",'Emission Factors'!$G$55,IF(Q1138="Residential HP",'Emission Factors'!$G$56,IF(Q1138="Commercial AC (&gt;=65k to &lt;135,000k Btu/hr)",'Emission Factors'!$G$57,IF(Q1138="Commercial AC (&gt;=135,000k Btu/hr)",'Emission Factors'!$G$58,""))))))</f>
        <v/>
      </c>
      <c r="Z1138" s="96"/>
      <c r="AA1138" s="97" t="str">
        <f t="shared" si="171"/>
        <v/>
      </c>
      <c r="AB1138" s="97" t="str">
        <f t="shared" si="172"/>
        <v/>
      </c>
      <c r="AC1138" s="246" t="str">
        <f t="shared" si="173"/>
        <v/>
      </c>
      <c r="AD1138" s="97" t="str">
        <f t="shared" si="174"/>
        <v/>
      </c>
      <c r="AE1138" s="97" t="str">
        <f t="shared" si="175"/>
        <v/>
      </c>
      <c r="AF1138" s="252" t="str">
        <f t="shared" si="176"/>
        <v/>
      </c>
      <c r="AG1138" s="254" t="str">
        <f t="shared" si="177"/>
        <v/>
      </c>
      <c r="AH1138" s="248" t="str">
        <f t="shared" si="178"/>
        <v/>
      </c>
      <c r="AI1138" s="249" t="str">
        <f t="shared" si="179"/>
        <v/>
      </c>
    </row>
    <row r="1139" spans="2:35" x14ac:dyDescent="0.3">
      <c r="B1139" s="94"/>
      <c r="C1139" s="95"/>
      <c r="D1139" s="95"/>
      <c r="E1139" s="95"/>
      <c r="F1139" s="94"/>
      <c r="G1139" s="145"/>
      <c r="H1139" s="245"/>
      <c r="I1139" s="211" t="str">
        <f>IF(D1139="Room AC (window/wall)",'Emission Factors'!$E$53,IF(D1139="Room AC (PTAC/PTHP)",H1139,IF(D1139="Residential AC",'Emission Factors'!$E$55,IF(D1139="Residential HP",H1139,IF(D1139="Commercial AC (&gt;=65k to &lt;135,000k Btu/hr)",'Emission Factors'!$E$57,IF(D1139="Commercial AC (&gt;=135,000k Btu/hr)",'Emission Factors'!$E$58,""))))))</f>
        <v/>
      </c>
      <c r="J1139" s="96"/>
      <c r="K1139" s="211" t="str">
        <f>IF(ISBLANK(J1139),"",VLOOKUP(J1139,'Emission Factors'!$C$81:$G$221,4,FALSE))</f>
        <v/>
      </c>
      <c r="L1139" s="210" t="str">
        <f>IF(D1139="Room AC (window/wall)",'Emission Factors'!$F$53,IF(D1139="Room AC (PTAC/PTHP)",'Emission Factors'!$F$54,IF(D1139="Residential AC",'Emission Factors'!$F$55,IF(D1139="Residential HP",'Emission Factors'!$F$56,IF(D1139="Commercial AC (&gt;=65k to &lt;135,000k Btu/hr)",'Emission Factors'!$F$57,IF(D1139="Commercial AC (&gt;=135,000k Btu/hr)",'Emission Factors'!$F$58,""))))))</f>
        <v/>
      </c>
      <c r="M1139" s="211" t="str">
        <f>IF(D1139="Room AC (window/wall)",'Emission Factors'!$G$53,IF(D1139="Room AC (PTAC/PTHP)",'Emission Factors'!$G$54,IF(D1139="Residential AC",'Emission Factors'!$G$55,IF(D1139="Residential HP",'Emission Factors'!$G$56,IF(D1139="Commercial AC (&gt;=65k to &lt;135,000k Btu/hr)",'Emission Factors'!$G$57,IF(D1139="Commercial AC (&gt;=135,000k Btu/hr)",'Emission Factors'!$G$58,""))))))</f>
        <v/>
      </c>
      <c r="N1139" s="96"/>
      <c r="O1139" s="209" t="str">
        <f>IF(ISBLANK(D1139),"",(IF(D1139="Room AC (window/wall)",'Emission Factors'!$C$53,IF(D1139="Room AC (PTAC/PTHP)",'Emission Factors'!$C$54,IF(D1139="Residential AC",'Emission Factors'!$C$55,IF(D1139="Residential HP",'Emission Factors'!$C$56,IF(D1139="Commercial AC (&gt;=65k to &lt;135,000k Btu/hr)",'Emission Factors'!$C$57,IF(D1139="Commercial AC (&gt;=135,000k Btu/hr)",'Emission Factors'!$C$58,""))))))))</f>
        <v/>
      </c>
      <c r="P1139" s="209" t="str">
        <f t="shared" si="170"/>
        <v/>
      </c>
      <c r="Q1139" s="95"/>
      <c r="R1139" s="256"/>
      <c r="S1139" s="256"/>
      <c r="T1139" s="96"/>
      <c r="U1139" s="211" t="str">
        <f>IF(Q1139="Room AC (window/wall)",'Emission Factors'!$E$53,IF(AND(Q1139="Room AC (PTAC/PTHP)",ISBLANK(T1139)),"Error",IF(AND(Q1139="Room AC (PTAC/PTHP)",T1139&gt;0),T1139,IF(Q1139="Residential AC",'Emission Factors'!$E$55,IF(AND(Q1139="Residential HP",ISBLANK(T1139)),"Error",IF(AND(Q1139="Residential HP",T1139&gt;0),T1139,IF(Q1139="Commercial AC (&gt;=65k to &lt;135,000k Btu/hr)",'Emission Factors'!$E$57,IF(Q1139="Commercial AC (&gt;=135,000k Btu/hr)",'Emission Factors'!$E$58,""))))))))</f>
        <v/>
      </c>
      <c r="V1139" s="95"/>
      <c r="W1139" s="211" t="str">
        <f>IF(ISBLANK(V1139),"",VLOOKUP(V1139,'Emission Factors'!$C$81:$G$221,4,FALSE))</f>
        <v/>
      </c>
      <c r="X1139" s="210" t="str">
        <f>IF(Q1139="Room AC (window/wall)",'Emission Factors'!$F$53,IF(Q1139="Room AC (PTAC/PTHP)",'Emission Factors'!$F$54,IF(Q1139="Residential AC",'Emission Factors'!$F$55,IF(Q1139="Residential HP",'Emission Factors'!$F$56,IF(Q1139="Commercial AC (&gt;=65k to &lt;135,000k Btu/hr)",'Emission Factors'!$F$57,IF(Q1139="Commercial AC (&gt;=135,000k Btu/hr)",'Emission Factors'!$F$58,""))))))</f>
        <v/>
      </c>
      <c r="Y1139" s="211" t="str">
        <f>IF(Q1139="Room AC (window/wall)",'Emission Factors'!$G$53,IF(Q1139="Room AC (PTAC/PTHP)",'Emission Factors'!$G$54,IF(Q1139="Residential AC",'Emission Factors'!$G$55,IF(Q1139="Residential HP",'Emission Factors'!$G$56,IF(Q1139="Commercial AC (&gt;=65k to &lt;135,000k Btu/hr)",'Emission Factors'!$G$57,IF(Q1139="Commercial AC (&gt;=135,000k Btu/hr)",'Emission Factors'!$G$58,""))))))</f>
        <v/>
      </c>
      <c r="Z1139" s="96"/>
      <c r="AA1139" s="97" t="str">
        <f t="shared" si="171"/>
        <v/>
      </c>
      <c r="AB1139" s="97" t="str">
        <f t="shared" si="172"/>
        <v/>
      </c>
      <c r="AC1139" s="246" t="str">
        <f t="shared" si="173"/>
        <v/>
      </c>
      <c r="AD1139" s="97" t="str">
        <f t="shared" si="174"/>
        <v/>
      </c>
      <c r="AE1139" s="97" t="str">
        <f t="shared" si="175"/>
        <v/>
      </c>
      <c r="AF1139" s="252" t="str">
        <f t="shared" si="176"/>
        <v/>
      </c>
      <c r="AG1139" s="254" t="str">
        <f t="shared" si="177"/>
        <v/>
      </c>
      <c r="AH1139" s="248" t="str">
        <f t="shared" si="178"/>
        <v/>
      </c>
      <c r="AI1139" s="249" t="str">
        <f t="shared" si="179"/>
        <v/>
      </c>
    </row>
    <row r="1140" spans="2:35" x14ac:dyDescent="0.3">
      <c r="B1140" s="94"/>
      <c r="C1140" s="95"/>
      <c r="D1140" s="95"/>
      <c r="E1140" s="95"/>
      <c r="F1140" s="94"/>
      <c r="G1140" s="145"/>
      <c r="H1140" s="245"/>
      <c r="I1140" s="211" t="str">
        <f>IF(D1140="Room AC (window/wall)",'Emission Factors'!$E$53,IF(D1140="Room AC (PTAC/PTHP)",H1140,IF(D1140="Residential AC",'Emission Factors'!$E$55,IF(D1140="Residential HP",H1140,IF(D1140="Commercial AC (&gt;=65k to &lt;135,000k Btu/hr)",'Emission Factors'!$E$57,IF(D1140="Commercial AC (&gt;=135,000k Btu/hr)",'Emission Factors'!$E$58,""))))))</f>
        <v/>
      </c>
      <c r="J1140" s="96"/>
      <c r="K1140" s="211" t="str">
        <f>IF(ISBLANK(J1140),"",VLOOKUP(J1140,'Emission Factors'!$C$81:$G$221,4,FALSE))</f>
        <v/>
      </c>
      <c r="L1140" s="210" t="str">
        <f>IF(D1140="Room AC (window/wall)",'Emission Factors'!$F$53,IF(D1140="Room AC (PTAC/PTHP)",'Emission Factors'!$F$54,IF(D1140="Residential AC",'Emission Factors'!$F$55,IF(D1140="Residential HP",'Emission Factors'!$F$56,IF(D1140="Commercial AC (&gt;=65k to &lt;135,000k Btu/hr)",'Emission Factors'!$F$57,IF(D1140="Commercial AC (&gt;=135,000k Btu/hr)",'Emission Factors'!$F$58,""))))))</f>
        <v/>
      </c>
      <c r="M1140" s="211" t="str">
        <f>IF(D1140="Room AC (window/wall)",'Emission Factors'!$G$53,IF(D1140="Room AC (PTAC/PTHP)",'Emission Factors'!$G$54,IF(D1140="Residential AC",'Emission Factors'!$G$55,IF(D1140="Residential HP",'Emission Factors'!$G$56,IF(D1140="Commercial AC (&gt;=65k to &lt;135,000k Btu/hr)",'Emission Factors'!$G$57,IF(D1140="Commercial AC (&gt;=135,000k Btu/hr)",'Emission Factors'!$G$58,""))))))</f>
        <v/>
      </c>
      <c r="N1140" s="96"/>
      <c r="O1140" s="209" t="str">
        <f>IF(ISBLANK(D1140),"",(IF(D1140="Room AC (window/wall)",'Emission Factors'!$C$53,IF(D1140="Room AC (PTAC/PTHP)",'Emission Factors'!$C$54,IF(D1140="Residential AC",'Emission Factors'!$C$55,IF(D1140="Residential HP",'Emission Factors'!$C$56,IF(D1140="Commercial AC (&gt;=65k to &lt;135,000k Btu/hr)",'Emission Factors'!$C$57,IF(D1140="Commercial AC (&gt;=135,000k Btu/hr)",'Emission Factors'!$C$58,""))))))))</f>
        <v/>
      </c>
      <c r="P1140" s="209" t="str">
        <f t="shared" si="170"/>
        <v/>
      </c>
      <c r="Q1140" s="95"/>
      <c r="R1140" s="256"/>
      <c r="S1140" s="256"/>
      <c r="T1140" s="96"/>
      <c r="U1140" s="211" t="str">
        <f>IF(Q1140="Room AC (window/wall)",'Emission Factors'!$E$53,IF(AND(Q1140="Room AC (PTAC/PTHP)",ISBLANK(T1140)),"Error",IF(AND(Q1140="Room AC (PTAC/PTHP)",T1140&gt;0),T1140,IF(Q1140="Residential AC",'Emission Factors'!$E$55,IF(AND(Q1140="Residential HP",ISBLANK(T1140)),"Error",IF(AND(Q1140="Residential HP",T1140&gt;0),T1140,IF(Q1140="Commercial AC (&gt;=65k to &lt;135,000k Btu/hr)",'Emission Factors'!$E$57,IF(Q1140="Commercial AC (&gt;=135,000k Btu/hr)",'Emission Factors'!$E$58,""))))))))</f>
        <v/>
      </c>
      <c r="V1140" s="95"/>
      <c r="W1140" s="211" t="str">
        <f>IF(ISBLANK(V1140),"",VLOOKUP(V1140,'Emission Factors'!$C$81:$G$221,4,FALSE))</f>
        <v/>
      </c>
      <c r="X1140" s="210" t="str">
        <f>IF(Q1140="Room AC (window/wall)",'Emission Factors'!$F$53,IF(Q1140="Room AC (PTAC/PTHP)",'Emission Factors'!$F$54,IF(Q1140="Residential AC",'Emission Factors'!$F$55,IF(Q1140="Residential HP",'Emission Factors'!$F$56,IF(Q1140="Commercial AC (&gt;=65k to &lt;135,000k Btu/hr)",'Emission Factors'!$F$57,IF(Q1140="Commercial AC (&gt;=135,000k Btu/hr)",'Emission Factors'!$F$58,""))))))</f>
        <v/>
      </c>
      <c r="Y1140" s="211" t="str">
        <f>IF(Q1140="Room AC (window/wall)",'Emission Factors'!$G$53,IF(Q1140="Room AC (PTAC/PTHP)",'Emission Factors'!$G$54,IF(Q1140="Residential AC",'Emission Factors'!$G$55,IF(Q1140="Residential HP",'Emission Factors'!$G$56,IF(Q1140="Commercial AC (&gt;=65k to &lt;135,000k Btu/hr)",'Emission Factors'!$G$57,IF(Q1140="Commercial AC (&gt;=135,000k Btu/hr)",'Emission Factors'!$G$58,""))))))</f>
        <v/>
      </c>
      <c r="Z1140" s="96"/>
      <c r="AA1140" s="97" t="str">
        <f t="shared" si="171"/>
        <v/>
      </c>
      <c r="AB1140" s="97" t="str">
        <f t="shared" si="172"/>
        <v/>
      </c>
      <c r="AC1140" s="246" t="str">
        <f t="shared" si="173"/>
        <v/>
      </c>
      <c r="AD1140" s="97" t="str">
        <f t="shared" si="174"/>
        <v/>
      </c>
      <c r="AE1140" s="97" t="str">
        <f t="shared" si="175"/>
        <v/>
      </c>
      <c r="AF1140" s="252" t="str">
        <f t="shared" si="176"/>
        <v/>
      </c>
      <c r="AG1140" s="254" t="str">
        <f t="shared" si="177"/>
        <v/>
      </c>
      <c r="AH1140" s="248" t="str">
        <f t="shared" si="178"/>
        <v/>
      </c>
      <c r="AI1140" s="249" t="str">
        <f t="shared" si="179"/>
        <v/>
      </c>
    </row>
    <row r="1141" spans="2:35" x14ac:dyDescent="0.3">
      <c r="B1141" s="94"/>
      <c r="C1141" s="95"/>
      <c r="D1141" s="95"/>
      <c r="E1141" s="95"/>
      <c r="F1141" s="94"/>
      <c r="G1141" s="145"/>
      <c r="H1141" s="245"/>
      <c r="I1141" s="211" t="str">
        <f>IF(D1141="Room AC (window/wall)",'Emission Factors'!$E$53,IF(D1141="Room AC (PTAC/PTHP)",H1141,IF(D1141="Residential AC",'Emission Factors'!$E$55,IF(D1141="Residential HP",H1141,IF(D1141="Commercial AC (&gt;=65k to &lt;135,000k Btu/hr)",'Emission Factors'!$E$57,IF(D1141="Commercial AC (&gt;=135,000k Btu/hr)",'Emission Factors'!$E$58,""))))))</f>
        <v/>
      </c>
      <c r="J1141" s="96"/>
      <c r="K1141" s="211" t="str">
        <f>IF(ISBLANK(J1141),"",VLOOKUP(J1141,'Emission Factors'!$C$81:$G$221,4,FALSE))</f>
        <v/>
      </c>
      <c r="L1141" s="210" t="str">
        <f>IF(D1141="Room AC (window/wall)",'Emission Factors'!$F$53,IF(D1141="Room AC (PTAC/PTHP)",'Emission Factors'!$F$54,IF(D1141="Residential AC",'Emission Factors'!$F$55,IF(D1141="Residential HP",'Emission Factors'!$F$56,IF(D1141="Commercial AC (&gt;=65k to &lt;135,000k Btu/hr)",'Emission Factors'!$F$57,IF(D1141="Commercial AC (&gt;=135,000k Btu/hr)",'Emission Factors'!$F$58,""))))))</f>
        <v/>
      </c>
      <c r="M1141" s="211" t="str">
        <f>IF(D1141="Room AC (window/wall)",'Emission Factors'!$G$53,IF(D1141="Room AC (PTAC/PTHP)",'Emission Factors'!$G$54,IF(D1141="Residential AC",'Emission Factors'!$G$55,IF(D1141="Residential HP",'Emission Factors'!$G$56,IF(D1141="Commercial AC (&gt;=65k to &lt;135,000k Btu/hr)",'Emission Factors'!$G$57,IF(D1141="Commercial AC (&gt;=135,000k Btu/hr)",'Emission Factors'!$G$58,""))))))</f>
        <v/>
      </c>
      <c r="N1141" s="96"/>
      <c r="O1141" s="209" t="str">
        <f>IF(ISBLANK(D1141),"",(IF(D1141="Room AC (window/wall)",'Emission Factors'!$C$53,IF(D1141="Room AC (PTAC/PTHP)",'Emission Factors'!$C$54,IF(D1141="Residential AC",'Emission Factors'!$C$55,IF(D1141="Residential HP",'Emission Factors'!$C$56,IF(D1141="Commercial AC (&gt;=65k to &lt;135,000k Btu/hr)",'Emission Factors'!$C$57,IF(D1141="Commercial AC (&gt;=135,000k Btu/hr)",'Emission Factors'!$C$58,""))))))))</f>
        <v/>
      </c>
      <c r="P1141" s="209" t="str">
        <f t="shared" si="170"/>
        <v/>
      </c>
      <c r="Q1141" s="95"/>
      <c r="R1141" s="256"/>
      <c r="S1141" s="256"/>
      <c r="T1141" s="96"/>
      <c r="U1141" s="211" t="str">
        <f>IF(Q1141="Room AC (window/wall)",'Emission Factors'!$E$53,IF(AND(Q1141="Room AC (PTAC/PTHP)",ISBLANK(T1141)),"Error",IF(AND(Q1141="Room AC (PTAC/PTHP)",T1141&gt;0),T1141,IF(Q1141="Residential AC",'Emission Factors'!$E$55,IF(AND(Q1141="Residential HP",ISBLANK(T1141)),"Error",IF(AND(Q1141="Residential HP",T1141&gt;0),T1141,IF(Q1141="Commercial AC (&gt;=65k to &lt;135,000k Btu/hr)",'Emission Factors'!$E$57,IF(Q1141="Commercial AC (&gt;=135,000k Btu/hr)",'Emission Factors'!$E$58,""))))))))</f>
        <v/>
      </c>
      <c r="V1141" s="95"/>
      <c r="W1141" s="211" t="str">
        <f>IF(ISBLANK(V1141),"",VLOOKUP(V1141,'Emission Factors'!$C$81:$G$221,4,FALSE))</f>
        <v/>
      </c>
      <c r="X1141" s="210" t="str">
        <f>IF(Q1141="Room AC (window/wall)",'Emission Factors'!$F$53,IF(Q1141="Room AC (PTAC/PTHP)",'Emission Factors'!$F$54,IF(Q1141="Residential AC",'Emission Factors'!$F$55,IF(Q1141="Residential HP",'Emission Factors'!$F$56,IF(Q1141="Commercial AC (&gt;=65k to &lt;135,000k Btu/hr)",'Emission Factors'!$F$57,IF(Q1141="Commercial AC (&gt;=135,000k Btu/hr)",'Emission Factors'!$F$58,""))))))</f>
        <v/>
      </c>
      <c r="Y1141" s="211" t="str">
        <f>IF(Q1141="Room AC (window/wall)",'Emission Factors'!$G$53,IF(Q1141="Room AC (PTAC/PTHP)",'Emission Factors'!$G$54,IF(Q1141="Residential AC",'Emission Factors'!$G$55,IF(Q1141="Residential HP",'Emission Factors'!$G$56,IF(Q1141="Commercial AC (&gt;=65k to &lt;135,000k Btu/hr)",'Emission Factors'!$G$57,IF(Q1141="Commercial AC (&gt;=135,000k Btu/hr)",'Emission Factors'!$G$58,""))))))</f>
        <v/>
      </c>
      <c r="Z1141" s="96"/>
      <c r="AA1141" s="97" t="str">
        <f t="shared" si="171"/>
        <v/>
      </c>
      <c r="AB1141" s="97" t="str">
        <f t="shared" si="172"/>
        <v/>
      </c>
      <c r="AC1141" s="246" t="str">
        <f t="shared" si="173"/>
        <v/>
      </c>
      <c r="AD1141" s="97" t="str">
        <f t="shared" si="174"/>
        <v/>
      </c>
      <c r="AE1141" s="97" t="str">
        <f t="shared" si="175"/>
        <v/>
      </c>
      <c r="AF1141" s="252" t="str">
        <f t="shared" si="176"/>
        <v/>
      </c>
      <c r="AG1141" s="254" t="str">
        <f t="shared" si="177"/>
        <v/>
      </c>
      <c r="AH1141" s="248" t="str">
        <f t="shared" si="178"/>
        <v/>
      </c>
      <c r="AI1141" s="249" t="str">
        <f t="shared" si="179"/>
        <v/>
      </c>
    </row>
    <row r="1142" spans="2:35" x14ac:dyDescent="0.3">
      <c r="B1142" s="94"/>
      <c r="C1142" s="95"/>
      <c r="D1142" s="95"/>
      <c r="E1142" s="95"/>
      <c r="F1142" s="94"/>
      <c r="G1142" s="145"/>
      <c r="H1142" s="245"/>
      <c r="I1142" s="211" t="str">
        <f>IF(D1142="Room AC (window/wall)",'Emission Factors'!$E$53,IF(D1142="Room AC (PTAC/PTHP)",H1142,IF(D1142="Residential AC",'Emission Factors'!$E$55,IF(D1142="Residential HP",H1142,IF(D1142="Commercial AC (&gt;=65k to &lt;135,000k Btu/hr)",'Emission Factors'!$E$57,IF(D1142="Commercial AC (&gt;=135,000k Btu/hr)",'Emission Factors'!$E$58,""))))))</f>
        <v/>
      </c>
      <c r="J1142" s="96"/>
      <c r="K1142" s="211" t="str">
        <f>IF(ISBLANK(J1142),"",VLOOKUP(J1142,'Emission Factors'!$C$81:$G$221,4,FALSE))</f>
        <v/>
      </c>
      <c r="L1142" s="210" t="str">
        <f>IF(D1142="Room AC (window/wall)",'Emission Factors'!$F$53,IF(D1142="Room AC (PTAC/PTHP)",'Emission Factors'!$F$54,IF(D1142="Residential AC",'Emission Factors'!$F$55,IF(D1142="Residential HP",'Emission Factors'!$F$56,IF(D1142="Commercial AC (&gt;=65k to &lt;135,000k Btu/hr)",'Emission Factors'!$F$57,IF(D1142="Commercial AC (&gt;=135,000k Btu/hr)",'Emission Factors'!$F$58,""))))))</f>
        <v/>
      </c>
      <c r="M1142" s="211" t="str">
        <f>IF(D1142="Room AC (window/wall)",'Emission Factors'!$G$53,IF(D1142="Room AC (PTAC/PTHP)",'Emission Factors'!$G$54,IF(D1142="Residential AC",'Emission Factors'!$G$55,IF(D1142="Residential HP",'Emission Factors'!$G$56,IF(D1142="Commercial AC (&gt;=65k to &lt;135,000k Btu/hr)",'Emission Factors'!$G$57,IF(D1142="Commercial AC (&gt;=135,000k Btu/hr)",'Emission Factors'!$G$58,""))))))</f>
        <v/>
      </c>
      <c r="N1142" s="96"/>
      <c r="O1142" s="209" t="str">
        <f>IF(ISBLANK(D1142),"",(IF(D1142="Room AC (window/wall)",'Emission Factors'!$C$53,IF(D1142="Room AC (PTAC/PTHP)",'Emission Factors'!$C$54,IF(D1142="Residential AC",'Emission Factors'!$C$55,IF(D1142="Residential HP",'Emission Factors'!$C$56,IF(D1142="Commercial AC (&gt;=65k to &lt;135,000k Btu/hr)",'Emission Factors'!$C$57,IF(D1142="Commercial AC (&gt;=135,000k Btu/hr)",'Emission Factors'!$C$58,""))))))))</f>
        <v/>
      </c>
      <c r="P1142" s="209" t="str">
        <f t="shared" si="170"/>
        <v/>
      </c>
      <c r="Q1142" s="95"/>
      <c r="R1142" s="256"/>
      <c r="S1142" s="256"/>
      <c r="T1142" s="96"/>
      <c r="U1142" s="211" t="str">
        <f>IF(Q1142="Room AC (window/wall)",'Emission Factors'!$E$53,IF(AND(Q1142="Room AC (PTAC/PTHP)",ISBLANK(T1142)),"Error",IF(AND(Q1142="Room AC (PTAC/PTHP)",T1142&gt;0),T1142,IF(Q1142="Residential AC",'Emission Factors'!$E$55,IF(AND(Q1142="Residential HP",ISBLANK(T1142)),"Error",IF(AND(Q1142="Residential HP",T1142&gt;0),T1142,IF(Q1142="Commercial AC (&gt;=65k to &lt;135,000k Btu/hr)",'Emission Factors'!$E$57,IF(Q1142="Commercial AC (&gt;=135,000k Btu/hr)",'Emission Factors'!$E$58,""))))))))</f>
        <v/>
      </c>
      <c r="V1142" s="95"/>
      <c r="W1142" s="211" t="str">
        <f>IF(ISBLANK(V1142),"",VLOOKUP(V1142,'Emission Factors'!$C$81:$G$221,4,FALSE))</f>
        <v/>
      </c>
      <c r="X1142" s="210" t="str">
        <f>IF(Q1142="Room AC (window/wall)",'Emission Factors'!$F$53,IF(Q1142="Room AC (PTAC/PTHP)",'Emission Factors'!$F$54,IF(Q1142="Residential AC",'Emission Factors'!$F$55,IF(Q1142="Residential HP",'Emission Factors'!$F$56,IF(Q1142="Commercial AC (&gt;=65k to &lt;135,000k Btu/hr)",'Emission Factors'!$F$57,IF(Q1142="Commercial AC (&gt;=135,000k Btu/hr)",'Emission Factors'!$F$58,""))))))</f>
        <v/>
      </c>
      <c r="Y1142" s="211" t="str">
        <f>IF(Q1142="Room AC (window/wall)",'Emission Factors'!$G$53,IF(Q1142="Room AC (PTAC/PTHP)",'Emission Factors'!$G$54,IF(Q1142="Residential AC",'Emission Factors'!$G$55,IF(Q1142="Residential HP",'Emission Factors'!$G$56,IF(Q1142="Commercial AC (&gt;=65k to &lt;135,000k Btu/hr)",'Emission Factors'!$G$57,IF(Q1142="Commercial AC (&gt;=135,000k Btu/hr)",'Emission Factors'!$G$58,""))))))</f>
        <v/>
      </c>
      <c r="Z1142" s="96"/>
      <c r="AA1142" s="97" t="str">
        <f t="shared" si="171"/>
        <v/>
      </c>
      <c r="AB1142" s="97" t="str">
        <f t="shared" si="172"/>
        <v/>
      </c>
      <c r="AC1142" s="246" t="str">
        <f t="shared" si="173"/>
        <v/>
      </c>
      <c r="AD1142" s="97" t="str">
        <f t="shared" si="174"/>
        <v/>
      </c>
      <c r="AE1142" s="97" t="str">
        <f t="shared" si="175"/>
        <v/>
      </c>
      <c r="AF1142" s="252" t="str">
        <f t="shared" si="176"/>
        <v/>
      </c>
      <c r="AG1142" s="254" t="str">
        <f t="shared" si="177"/>
        <v/>
      </c>
      <c r="AH1142" s="248" t="str">
        <f t="shared" si="178"/>
        <v/>
      </c>
      <c r="AI1142" s="249" t="str">
        <f t="shared" si="179"/>
        <v/>
      </c>
    </row>
    <row r="1143" spans="2:35" x14ac:dyDescent="0.3">
      <c r="B1143" s="94"/>
      <c r="C1143" s="95"/>
      <c r="D1143" s="95"/>
      <c r="E1143" s="95"/>
      <c r="F1143" s="94"/>
      <c r="G1143" s="145"/>
      <c r="H1143" s="245"/>
      <c r="I1143" s="211" t="str">
        <f>IF(D1143="Room AC (window/wall)",'Emission Factors'!$E$53,IF(D1143="Room AC (PTAC/PTHP)",H1143,IF(D1143="Residential AC",'Emission Factors'!$E$55,IF(D1143="Residential HP",H1143,IF(D1143="Commercial AC (&gt;=65k to &lt;135,000k Btu/hr)",'Emission Factors'!$E$57,IF(D1143="Commercial AC (&gt;=135,000k Btu/hr)",'Emission Factors'!$E$58,""))))))</f>
        <v/>
      </c>
      <c r="J1143" s="96"/>
      <c r="K1143" s="211" t="str">
        <f>IF(ISBLANK(J1143),"",VLOOKUP(J1143,'Emission Factors'!$C$81:$G$221,4,FALSE))</f>
        <v/>
      </c>
      <c r="L1143" s="210" t="str">
        <f>IF(D1143="Room AC (window/wall)",'Emission Factors'!$F$53,IF(D1143="Room AC (PTAC/PTHP)",'Emission Factors'!$F$54,IF(D1143="Residential AC",'Emission Factors'!$F$55,IF(D1143="Residential HP",'Emission Factors'!$F$56,IF(D1143="Commercial AC (&gt;=65k to &lt;135,000k Btu/hr)",'Emission Factors'!$F$57,IF(D1143="Commercial AC (&gt;=135,000k Btu/hr)",'Emission Factors'!$F$58,""))))))</f>
        <v/>
      </c>
      <c r="M1143" s="211" t="str">
        <f>IF(D1143="Room AC (window/wall)",'Emission Factors'!$G$53,IF(D1143="Room AC (PTAC/PTHP)",'Emission Factors'!$G$54,IF(D1143="Residential AC",'Emission Factors'!$G$55,IF(D1143="Residential HP",'Emission Factors'!$G$56,IF(D1143="Commercial AC (&gt;=65k to &lt;135,000k Btu/hr)",'Emission Factors'!$G$57,IF(D1143="Commercial AC (&gt;=135,000k Btu/hr)",'Emission Factors'!$G$58,""))))))</f>
        <v/>
      </c>
      <c r="N1143" s="96"/>
      <c r="O1143" s="209" t="str">
        <f>IF(ISBLANK(D1143),"",(IF(D1143="Room AC (window/wall)",'Emission Factors'!$C$53,IF(D1143="Room AC (PTAC/PTHP)",'Emission Factors'!$C$54,IF(D1143="Residential AC",'Emission Factors'!$C$55,IF(D1143="Residential HP",'Emission Factors'!$C$56,IF(D1143="Commercial AC (&gt;=65k to &lt;135,000k Btu/hr)",'Emission Factors'!$C$57,IF(D1143="Commercial AC (&gt;=135,000k Btu/hr)",'Emission Factors'!$C$58,""))))))))</f>
        <v/>
      </c>
      <c r="P1143" s="209" t="str">
        <f t="shared" si="170"/>
        <v/>
      </c>
      <c r="Q1143" s="95"/>
      <c r="R1143" s="256"/>
      <c r="S1143" s="256"/>
      <c r="T1143" s="96"/>
      <c r="U1143" s="211" t="str">
        <f>IF(Q1143="Room AC (window/wall)",'Emission Factors'!$E$53,IF(AND(Q1143="Room AC (PTAC/PTHP)",ISBLANK(T1143)),"Error",IF(AND(Q1143="Room AC (PTAC/PTHP)",T1143&gt;0),T1143,IF(Q1143="Residential AC",'Emission Factors'!$E$55,IF(AND(Q1143="Residential HP",ISBLANK(T1143)),"Error",IF(AND(Q1143="Residential HP",T1143&gt;0),T1143,IF(Q1143="Commercial AC (&gt;=65k to &lt;135,000k Btu/hr)",'Emission Factors'!$E$57,IF(Q1143="Commercial AC (&gt;=135,000k Btu/hr)",'Emission Factors'!$E$58,""))))))))</f>
        <v/>
      </c>
      <c r="V1143" s="95"/>
      <c r="W1143" s="211" t="str">
        <f>IF(ISBLANK(V1143),"",VLOOKUP(V1143,'Emission Factors'!$C$81:$G$221,4,FALSE))</f>
        <v/>
      </c>
      <c r="X1143" s="210" t="str">
        <f>IF(Q1143="Room AC (window/wall)",'Emission Factors'!$F$53,IF(Q1143="Room AC (PTAC/PTHP)",'Emission Factors'!$F$54,IF(Q1143="Residential AC",'Emission Factors'!$F$55,IF(Q1143="Residential HP",'Emission Factors'!$F$56,IF(Q1143="Commercial AC (&gt;=65k to &lt;135,000k Btu/hr)",'Emission Factors'!$F$57,IF(Q1143="Commercial AC (&gt;=135,000k Btu/hr)",'Emission Factors'!$F$58,""))))))</f>
        <v/>
      </c>
      <c r="Y1143" s="211" t="str">
        <f>IF(Q1143="Room AC (window/wall)",'Emission Factors'!$G$53,IF(Q1143="Room AC (PTAC/PTHP)",'Emission Factors'!$G$54,IF(Q1143="Residential AC",'Emission Factors'!$G$55,IF(Q1143="Residential HP",'Emission Factors'!$G$56,IF(Q1143="Commercial AC (&gt;=65k to &lt;135,000k Btu/hr)",'Emission Factors'!$G$57,IF(Q1143="Commercial AC (&gt;=135,000k Btu/hr)",'Emission Factors'!$G$58,""))))))</f>
        <v/>
      </c>
      <c r="Z1143" s="96"/>
      <c r="AA1143" s="97" t="str">
        <f t="shared" si="171"/>
        <v/>
      </c>
      <c r="AB1143" s="97" t="str">
        <f t="shared" si="172"/>
        <v/>
      </c>
      <c r="AC1143" s="246" t="str">
        <f t="shared" si="173"/>
        <v/>
      </c>
      <c r="AD1143" s="97" t="str">
        <f t="shared" si="174"/>
        <v/>
      </c>
      <c r="AE1143" s="97" t="str">
        <f t="shared" si="175"/>
        <v/>
      </c>
      <c r="AF1143" s="252" t="str">
        <f t="shared" si="176"/>
        <v/>
      </c>
      <c r="AG1143" s="254" t="str">
        <f t="shared" si="177"/>
        <v/>
      </c>
      <c r="AH1143" s="248" t="str">
        <f t="shared" si="178"/>
        <v/>
      </c>
      <c r="AI1143" s="249" t="str">
        <f t="shared" si="179"/>
        <v/>
      </c>
    </row>
    <row r="1144" spans="2:35" x14ac:dyDescent="0.3">
      <c r="B1144" s="94"/>
      <c r="C1144" s="95"/>
      <c r="D1144" s="95"/>
      <c r="E1144" s="95"/>
      <c r="F1144" s="94"/>
      <c r="G1144" s="145"/>
      <c r="H1144" s="245"/>
      <c r="I1144" s="211" t="str">
        <f>IF(D1144="Room AC (window/wall)",'Emission Factors'!$E$53,IF(D1144="Room AC (PTAC/PTHP)",H1144,IF(D1144="Residential AC",'Emission Factors'!$E$55,IF(D1144="Residential HP",H1144,IF(D1144="Commercial AC (&gt;=65k to &lt;135,000k Btu/hr)",'Emission Factors'!$E$57,IF(D1144="Commercial AC (&gt;=135,000k Btu/hr)",'Emission Factors'!$E$58,""))))))</f>
        <v/>
      </c>
      <c r="J1144" s="96"/>
      <c r="K1144" s="211" t="str">
        <f>IF(ISBLANK(J1144),"",VLOOKUP(J1144,'Emission Factors'!$C$81:$G$221,4,FALSE))</f>
        <v/>
      </c>
      <c r="L1144" s="210" t="str">
        <f>IF(D1144="Room AC (window/wall)",'Emission Factors'!$F$53,IF(D1144="Room AC (PTAC/PTHP)",'Emission Factors'!$F$54,IF(D1144="Residential AC",'Emission Factors'!$F$55,IF(D1144="Residential HP",'Emission Factors'!$F$56,IF(D1144="Commercial AC (&gt;=65k to &lt;135,000k Btu/hr)",'Emission Factors'!$F$57,IF(D1144="Commercial AC (&gt;=135,000k Btu/hr)",'Emission Factors'!$F$58,""))))))</f>
        <v/>
      </c>
      <c r="M1144" s="211" t="str">
        <f>IF(D1144="Room AC (window/wall)",'Emission Factors'!$G$53,IF(D1144="Room AC (PTAC/PTHP)",'Emission Factors'!$G$54,IF(D1144="Residential AC",'Emission Factors'!$G$55,IF(D1144="Residential HP",'Emission Factors'!$G$56,IF(D1144="Commercial AC (&gt;=65k to &lt;135,000k Btu/hr)",'Emission Factors'!$G$57,IF(D1144="Commercial AC (&gt;=135,000k Btu/hr)",'Emission Factors'!$G$58,""))))))</f>
        <v/>
      </c>
      <c r="N1144" s="96"/>
      <c r="O1144" s="209" t="str">
        <f>IF(ISBLANK(D1144),"",(IF(D1144="Room AC (window/wall)",'Emission Factors'!$C$53,IF(D1144="Room AC (PTAC/PTHP)",'Emission Factors'!$C$54,IF(D1144="Residential AC",'Emission Factors'!$C$55,IF(D1144="Residential HP",'Emission Factors'!$C$56,IF(D1144="Commercial AC (&gt;=65k to &lt;135,000k Btu/hr)",'Emission Factors'!$C$57,IF(D1144="Commercial AC (&gt;=135,000k Btu/hr)",'Emission Factors'!$C$58,""))))))))</f>
        <v/>
      </c>
      <c r="P1144" s="209" t="str">
        <f t="shared" si="170"/>
        <v/>
      </c>
      <c r="Q1144" s="95"/>
      <c r="R1144" s="256"/>
      <c r="S1144" s="256"/>
      <c r="T1144" s="96"/>
      <c r="U1144" s="211" t="str">
        <f>IF(Q1144="Room AC (window/wall)",'Emission Factors'!$E$53,IF(AND(Q1144="Room AC (PTAC/PTHP)",ISBLANK(T1144)),"Error",IF(AND(Q1144="Room AC (PTAC/PTHP)",T1144&gt;0),T1144,IF(Q1144="Residential AC",'Emission Factors'!$E$55,IF(AND(Q1144="Residential HP",ISBLANK(T1144)),"Error",IF(AND(Q1144="Residential HP",T1144&gt;0),T1144,IF(Q1144="Commercial AC (&gt;=65k to &lt;135,000k Btu/hr)",'Emission Factors'!$E$57,IF(Q1144="Commercial AC (&gt;=135,000k Btu/hr)",'Emission Factors'!$E$58,""))))))))</f>
        <v/>
      </c>
      <c r="V1144" s="95"/>
      <c r="W1144" s="211" t="str">
        <f>IF(ISBLANK(V1144),"",VLOOKUP(V1144,'Emission Factors'!$C$81:$G$221,4,FALSE))</f>
        <v/>
      </c>
      <c r="X1144" s="210" t="str">
        <f>IF(Q1144="Room AC (window/wall)",'Emission Factors'!$F$53,IF(Q1144="Room AC (PTAC/PTHP)",'Emission Factors'!$F$54,IF(Q1144="Residential AC",'Emission Factors'!$F$55,IF(Q1144="Residential HP",'Emission Factors'!$F$56,IF(Q1144="Commercial AC (&gt;=65k to &lt;135,000k Btu/hr)",'Emission Factors'!$F$57,IF(Q1144="Commercial AC (&gt;=135,000k Btu/hr)",'Emission Factors'!$F$58,""))))))</f>
        <v/>
      </c>
      <c r="Y1144" s="211" t="str">
        <f>IF(Q1144="Room AC (window/wall)",'Emission Factors'!$G$53,IF(Q1144="Room AC (PTAC/PTHP)",'Emission Factors'!$G$54,IF(Q1144="Residential AC",'Emission Factors'!$G$55,IF(Q1144="Residential HP",'Emission Factors'!$G$56,IF(Q1144="Commercial AC (&gt;=65k to &lt;135,000k Btu/hr)",'Emission Factors'!$G$57,IF(Q1144="Commercial AC (&gt;=135,000k Btu/hr)",'Emission Factors'!$G$58,""))))))</f>
        <v/>
      </c>
      <c r="Z1144" s="96"/>
      <c r="AA1144" s="97" t="str">
        <f t="shared" si="171"/>
        <v/>
      </c>
      <c r="AB1144" s="97" t="str">
        <f t="shared" si="172"/>
        <v/>
      </c>
      <c r="AC1144" s="246" t="str">
        <f t="shared" si="173"/>
        <v/>
      </c>
      <c r="AD1144" s="97" t="str">
        <f t="shared" si="174"/>
        <v/>
      </c>
      <c r="AE1144" s="97" t="str">
        <f t="shared" si="175"/>
        <v/>
      </c>
      <c r="AF1144" s="252" t="str">
        <f t="shared" si="176"/>
        <v/>
      </c>
      <c r="AG1144" s="254" t="str">
        <f t="shared" si="177"/>
        <v/>
      </c>
      <c r="AH1144" s="248" t="str">
        <f t="shared" si="178"/>
        <v/>
      </c>
      <c r="AI1144" s="249" t="str">
        <f t="shared" si="179"/>
        <v/>
      </c>
    </row>
    <row r="1145" spans="2:35" x14ac:dyDescent="0.3">
      <c r="B1145" s="94"/>
      <c r="C1145" s="95"/>
      <c r="D1145" s="95"/>
      <c r="E1145" s="95"/>
      <c r="F1145" s="94"/>
      <c r="G1145" s="145"/>
      <c r="H1145" s="245"/>
      <c r="I1145" s="211" t="str">
        <f>IF(D1145="Room AC (window/wall)",'Emission Factors'!$E$53,IF(D1145="Room AC (PTAC/PTHP)",H1145,IF(D1145="Residential AC",'Emission Factors'!$E$55,IF(D1145="Residential HP",H1145,IF(D1145="Commercial AC (&gt;=65k to &lt;135,000k Btu/hr)",'Emission Factors'!$E$57,IF(D1145="Commercial AC (&gt;=135,000k Btu/hr)",'Emission Factors'!$E$58,""))))))</f>
        <v/>
      </c>
      <c r="J1145" s="96"/>
      <c r="K1145" s="211" t="str">
        <f>IF(ISBLANK(J1145),"",VLOOKUP(J1145,'Emission Factors'!$C$81:$G$221,4,FALSE))</f>
        <v/>
      </c>
      <c r="L1145" s="210" t="str">
        <f>IF(D1145="Room AC (window/wall)",'Emission Factors'!$F$53,IF(D1145="Room AC (PTAC/PTHP)",'Emission Factors'!$F$54,IF(D1145="Residential AC",'Emission Factors'!$F$55,IF(D1145="Residential HP",'Emission Factors'!$F$56,IF(D1145="Commercial AC (&gt;=65k to &lt;135,000k Btu/hr)",'Emission Factors'!$F$57,IF(D1145="Commercial AC (&gt;=135,000k Btu/hr)",'Emission Factors'!$F$58,""))))))</f>
        <v/>
      </c>
      <c r="M1145" s="211" t="str">
        <f>IF(D1145="Room AC (window/wall)",'Emission Factors'!$G$53,IF(D1145="Room AC (PTAC/PTHP)",'Emission Factors'!$G$54,IF(D1145="Residential AC",'Emission Factors'!$G$55,IF(D1145="Residential HP",'Emission Factors'!$G$56,IF(D1145="Commercial AC (&gt;=65k to &lt;135,000k Btu/hr)",'Emission Factors'!$G$57,IF(D1145="Commercial AC (&gt;=135,000k Btu/hr)",'Emission Factors'!$G$58,""))))))</f>
        <v/>
      </c>
      <c r="N1145" s="96"/>
      <c r="O1145" s="209" t="str">
        <f>IF(ISBLANK(D1145),"",(IF(D1145="Room AC (window/wall)",'Emission Factors'!$C$53,IF(D1145="Room AC (PTAC/PTHP)",'Emission Factors'!$C$54,IF(D1145="Residential AC",'Emission Factors'!$C$55,IF(D1145="Residential HP",'Emission Factors'!$C$56,IF(D1145="Commercial AC (&gt;=65k to &lt;135,000k Btu/hr)",'Emission Factors'!$C$57,IF(D1145="Commercial AC (&gt;=135,000k Btu/hr)",'Emission Factors'!$C$58,""))))))))</f>
        <v/>
      </c>
      <c r="P1145" s="209" t="str">
        <f t="shared" si="170"/>
        <v/>
      </c>
      <c r="Q1145" s="95"/>
      <c r="R1145" s="256"/>
      <c r="S1145" s="256"/>
      <c r="T1145" s="96"/>
      <c r="U1145" s="211" t="str">
        <f>IF(Q1145="Room AC (window/wall)",'Emission Factors'!$E$53,IF(AND(Q1145="Room AC (PTAC/PTHP)",ISBLANK(T1145)),"Error",IF(AND(Q1145="Room AC (PTAC/PTHP)",T1145&gt;0),T1145,IF(Q1145="Residential AC",'Emission Factors'!$E$55,IF(AND(Q1145="Residential HP",ISBLANK(T1145)),"Error",IF(AND(Q1145="Residential HP",T1145&gt;0),T1145,IF(Q1145="Commercial AC (&gt;=65k to &lt;135,000k Btu/hr)",'Emission Factors'!$E$57,IF(Q1145="Commercial AC (&gt;=135,000k Btu/hr)",'Emission Factors'!$E$58,""))))))))</f>
        <v/>
      </c>
      <c r="V1145" s="95"/>
      <c r="W1145" s="211" t="str">
        <f>IF(ISBLANK(V1145),"",VLOOKUP(V1145,'Emission Factors'!$C$81:$G$221,4,FALSE))</f>
        <v/>
      </c>
      <c r="X1145" s="210" t="str">
        <f>IF(Q1145="Room AC (window/wall)",'Emission Factors'!$F$53,IF(Q1145="Room AC (PTAC/PTHP)",'Emission Factors'!$F$54,IF(Q1145="Residential AC",'Emission Factors'!$F$55,IF(Q1145="Residential HP",'Emission Factors'!$F$56,IF(Q1145="Commercial AC (&gt;=65k to &lt;135,000k Btu/hr)",'Emission Factors'!$F$57,IF(Q1145="Commercial AC (&gt;=135,000k Btu/hr)",'Emission Factors'!$F$58,""))))))</f>
        <v/>
      </c>
      <c r="Y1145" s="211" t="str">
        <f>IF(Q1145="Room AC (window/wall)",'Emission Factors'!$G$53,IF(Q1145="Room AC (PTAC/PTHP)",'Emission Factors'!$G$54,IF(Q1145="Residential AC",'Emission Factors'!$G$55,IF(Q1145="Residential HP",'Emission Factors'!$G$56,IF(Q1145="Commercial AC (&gt;=65k to &lt;135,000k Btu/hr)",'Emission Factors'!$G$57,IF(Q1145="Commercial AC (&gt;=135,000k Btu/hr)",'Emission Factors'!$G$58,""))))))</f>
        <v/>
      </c>
      <c r="Z1145" s="96"/>
      <c r="AA1145" s="97" t="str">
        <f t="shared" si="171"/>
        <v/>
      </c>
      <c r="AB1145" s="97" t="str">
        <f t="shared" si="172"/>
        <v/>
      </c>
      <c r="AC1145" s="246" t="str">
        <f t="shared" si="173"/>
        <v/>
      </c>
      <c r="AD1145" s="97" t="str">
        <f t="shared" si="174"/>
        <v/>
      </c>
      <c r="AE1145" s="97" t="str">
        <f t="shared" si="175"/>
        <v/>
      </c>
      <c r="AF1145" s="252" t="str">
        <f t="shared" si="176"/>
        <v/>
      </c>
      <c r="AG1145" s="254" t="str">
        <f t="shared" si="177"/>
        <v/>
      </c>
      <c r="AH1145" s="248" t="str">
        <f t="shared" si="178"/>
        <v/>
      </c>
      <c r="AI1145" s="249" t="str">
        <f t="shared" si="179"/>
        <v/>
      </c>
    </row>
    <row r="1146" spans="2:35" x14ac:dyDescent="0.3">
      <c r="B1146" s="94"/>
      <c r="C1146" s="95"/>
      <c r="D1146" s="95"/>
      <c r="E1146" s="95"/>
      <c r="F1146" s="94"/>
      <c r="G1146" s="145"/>
      <c r="H1146" s="245"/>
      <c r="I1146" s="211" t="str">
        <f>IF(D1146="Room AC (window/wall)",'Emission Factors'!$E$53,IF(D1146="Room AC (PTAC/PTHP)",H1146,IF(D1146="Residential AC",'Emission Factors'!$E$55,IF(D1146="Residential HP",H1146,IF(D1146="Commercial AC (&gt;=65k to &lt;135,000k Btu/hr)",'Emission Factors'!$E$57,IF(D1146="Commercial AC (&gt;=135,000k Btu/hr)",'Emission Factors'!$E$58,""))))))</f>
        <v/>
      </c>
      <c r="J1146" s="96"/>
      <c r="K1146" s="211" t="str">
        <f>IF(ISBLANK(J1146),"",VLOOKUP(J1146,'Emission Factors'!$C$81:$G$221,4,FALSE))</f>
        <v/>
      </c>
      <c r="L1146" s="210" t="str">
        <f>IF(D1146="Room AC (window/wall)",'Emission Factors'!$F$53,IF(D1146="Room AC (PTAC/PTHP)",'Emission Factors'!$F$54,IF(D1146="Residential AC",'Emission Factors'!$F$55,IF(D1146="Residential HP",'Emission Factors'!$F$56,IF(D1146="Commercial AC (&gt;=65k to &lt;135,000k Btu/hr)",'Emission Factors'!$F$57,IF(D1146="Commercial AC (&gt;=135,000k Btu/hr)",'Emission Factors'!$F$58,""))))))</f>
        <v/>
      </c>
      <c r="M1146" s="211" t="str">
        <f>IF(D1146="Room AC (window/wall)",'Emission Factors'!$G$53,IF(D1146="Room AC (PTAC/PTHP)",'Emission Factors'!$G$54,IF(D1146="Residential AC",'Emission Factors'!$G$55,IF(D1146="Residential HP",'Emission Factors'!$G$56,IF(D1146="Commercial AC (&gt;=65k to &lt;135,000k Btu/hr)",'Emission Factors'!$G$57,IF(D1146="Commercial AC (&gt;=135,000k Btu/hr)",'Emission Factors'!$G$58,""))))))</f>
        <v/>
      </c>
      <c r="N1146" s="96"/>
      <c r="O1146" s="209" t="str">
        <f>IF(ISBLANK(D1146),"",(IF(D1146="Room AC (window/wall)",'Emission Factors'!$C$53,IF(D1146="Room AC (PTAC/PTHP)",'Emission Factors'!$C$54,IF(D1146="Residential AC",'Emission Factors'!$C$55,IF(D1146="Residential HP",'Emission Factors'!$C$56,IF(D1146="Commercial AC (&gt;=65k to &lt;135,000k Btu/hr)",'Emission Factors'!$C$57,IF(D1146="Commercial AC (&gt;=135,000k Btu/hr)",'Emission Factors'!$C$58,""))))))))</f>
        <v/>
      </c>
      <c r="P1146" s="209" t="str">
        <f t="shared" si="170"/>
        <v/>
      </c>
      <c r="Q1146" s="95"/>
      <c r="R1146" s="256"/>
      <c r="S1146" s="256"/>
      <c r="T1146" s="96"/>
      <c r="U1146" s="211" t="str">
        <f>IF(Q1146="Room AC (window/wall)",'Emission Factors'!$E$53,IF(AND(Q1146="Room AC (PTAC/PTHP)",ISBLANK(T1146)),"Error",IF(AND(Q1146="Room AC (PTAC/PTHP)",T1146&gt;0),T1146,IF(Q1146="Residential AC",'Emission Factors'!$E$55,IF(AND(Q1146="Residential HP",ISBLANK(T1146)),"Error",IF(AND(Q1146="Residential HP",T1146&gt;0),T1146,IF(Q1146="Commercial AC (&gt;=65k to &lt;135,000k Btu/hr)",'Emission Factors'!$E$57,IF(Q1146="Commercial AC (&gt;=135,000k Btu/hr)",'Emission Factors'!$E$58,""))))))))</f>
        <v/>
      </c>
      <c r="V1146" s="95"/>
      <c r="W1146" s="211" t="str">
        <f>IF(ISBLANK(V1146),"",VLOOKUP(V1146,'Emission Factors'!$C$81:$G$221,4,FALSE))</f>
        <v/>
      </c>
      <c r="X1146" s="210" t="str">
        <f>IF(Q1146="Room AC (window/wall)",'Emission Factors'!$F$53,IF(Q1146="Room AC (PTAC/PTHP)",'Emission Factors'!$F$54,IF(Q1146="Residential AC",'Emission Factors'!$F$55,IF(Q1146="Residential HP",'Emission Factors'!$F$56,IF(Q1146="Commercial AC (&gt;=65k to &lt;135,000k Btu/hr)",'Emission Factors'!$F$57,IF(Q1146="Commercial AC (&gt;=135,000k Btu/hr)",'Emission Factors'!$F$58,""))))))</f>
        <v/>
      </c>
      <c r="Y1146" s="211" t="str">
        <f>IF(Q1146="Room AC (window/wall)",'Emission Factors'!$G$53,IF(Q1146="Room AC (PTAC/PTHP)",'Emission Factors'!$G$54,IF(Q1146="Residential AC",'Emission Factors'!$G$55,IF(Q1146="Residential HP",'Emission Factors'!$G$56,IF(Q1146="Commercial AC (&gt;=65k to &lt;135,000k Btu/hr)",'Emission Factors'!$G$57,IF(Q1146="Commercial AC (&gt;=135,000k Btu/hr)",'Emission Factors'!$G$58,""))))))</f>
        <v/>
      </c>
      <c r="Z1146" s="96"/>
      <c r="AA1146" s="97" t="str">
        <f t="shared" si="171"/>
        <v/>
      </c>
      <c r="AB1146" s="97" t="str">
        <f t="shared" si="172"/>
        <v/>
      </c>
      <c r="AC1146" s="246" t="str">
        <f t="shared" si="173"/>
        <v/>
      </c>
      <c r="AD1146" s="97" t="str">
        <f t="shared" si="174"/>
        <v/>
      </c>
      <c r="AE1146" s="97" t="str">
        <f t="shared" si="175"/>
        <v/>
      </c>
      <c r="AF1146" s="252" t="str">
        <f t="shared" si="176"/>
        <v/>
      </c>
      <c r="AG1146" s="254" t="str">
        <f t="shared" si="177"/>
        <v/>
      </c>
      <c r="AH1146" s="248" t="str">
        <f t="shared" si="178"/>
        <v/>
      </c>
      <c r="AI1146" s="249" t="str">
        <f t="shared" si="179"/>
        <v/>
      </c>
    </row>
    <row r="1147" spans="2:35" x14ac:dyDescent="0.3">
      <c r="B1147" s="94"/>
      <c r="C1147" s="95"/>
      <c r="D1147" s="95"/>
      <c r="E1147" s="95"/>
      <c r="F1147" s="94"/>
      <c r="G1147" s="145"/>
      <c r="H1147" s="245"/>
      <c r="I1147" s="211" t="str">
        <f>IF(D1147="Room AC (window/wall)",'Emission Factors'!$E$53,IF(D1147="Room AC (PTAC/PTHP)",H1147,IF(D1147="Residential AC",'Emission Factors'!$E$55,IF(D1147="Residential HP",H1147,IF(D1147="Commercial AC (&gt;=65k to &lt;135,000k Btu/hr)",'Emission Factors'!$E$57,IF(D1147="Commercial AC (&gt;=135,000k Btu/hr)",'Emission Factors'!$E$58,""))))))</f>
        <v/>
      </c>
      <c r="J1147" s="96"/>
      <c r="K1147" s="211" t="str">
        <f>IF(ISBLANK(J1147),"",VLOOKUP(J1147,'Emission Factors'!$C$81:$G$221,4,FALSE))</f>
        <v/>
      </c>
      <c r="L1147" s="210" t="str">
        <f>IF(D1147="Room AC (window/wall)",'Emission Factors'!$F$53,IF(D1147="Room AC (PTAC/PTHP)",'Emission Factors'!$F$54,IF(D1147="Residential AC",'Emission Factors'!$F$55,IF(D1147="Residential HP",'Emission Factors'!$F$56,IF(D1147="Commercial AC (&gt;=65k to &lt;135,000k Btu/hr)",'Emission Factors'!$F$57,IF(D1147="Commercial AC (&gt;=135,000k Btu/hr)",'Emission Factors'!$F$58,""))))))</f>
        <v/>
      </c>
      <c r="M1147" s="211" t="str">
        <f>IF(D1147="Room AC (window/wall)",'Emission Factors'!$G$53,IF(D1147="Room AC (PTAC/PTHP)",'Emission Factors'!$G$54,IF(D1147="Residential AC",'Emission Factors'!$G$55,IF(D1147="Residential HP",'Emission Factors'!$G$56,IF(D1147="Commercial AC (&gt;=65k to &lt;135,000k Btu/hr)",'Emission Factors'!$G$57,IF(D1147="Commercial AC (&gt;=135,000k Btu/hr)",'Emission Factors'!$G$58,""))))))</f>
        <v/>
      </c>
      <c r="N1147" s="96"/>
      <c r="O1147" s="209" t="str">
        <f>IF(ISBLANK(D1147),"",(IF(D1147="Room AC (window/wall)",'Emission Factors'!$C$53,IF(D1147="Room AC (PTAC/PTHP)",'Emission Factors'!$C$54,IF(D1147="Residential AC",'Emission Factors'!$C$55,IF(D1147="Residential HP",'Emission Factors'!$C$56,IF(D1147="Commercial AC (&gt;=65k to &lt;135,000k Btu/hr)",'Emission Factors'!$C$57,IF(D1147="Commercial AC (&gt;=135,000k Btu/hr)",'Emission Factors'!$C$58,""))))))))</f>
        <v/>
      </c>
      <c r="P1147" s="209" t="str">
        <f t="shared" si="170"/>
        <v/>
      </c>
      <c r="Q1147" s="95"/>
      <c r="R1147" s="256"/>
      <c r="S1147" s="256"/>
      <c r="T1147" s="96"/>
      <c r="U1147" s="211" t="str">
        <f>IF(Q1147="Room AC (window/wall)",'Emission Factors'!$E$53,IF(AND(Q1147="Room AC (PTAC/PTHP)",ISBLANK(T1147)),"Error",IF(AND(Q1147="Room AC (PTAC/PTHP)",T1147&gt;0),T1147,IF(Q1147="Residential AC",'Emission Factors'!$E$55,IF(AND(Q1147="Residential HP",ISBLANK(T1147)),"Error",IF(AND(Q1147="Residential HP",T1147&gt;0),T1147,IF(Q1147="Commercial AC (&gt;=65k to &lt;135,000k Btu/hr)",'Emission Factors'!$E$57,IF(Q1147="Commercial AC (&gt;=135,000k Btu/hr)",'Emission Factors'!$E$58,""))))))))</f>
        <v/>
      </c>
      <c r="V1147" s="95"/>
      <c r="W1147" s="211" t="str">
        <f>IF(ISBLANK(V1147),"",VLOOKUP(V1147,'Emission Factors'!$C$81:$G$221,4,FALSE))</f>
        <v/>
      </c>
      <c r="X1147" s="210" t="str">
        <f>IF(Q1147="Room AC (window/wall)",'Emission Factors'!$F$53,IF(Q1147="Room AC (PTAC/PTHP)",'Emission Factors'!$F$54,IF(Q1147="Residential AC",'Emission Factors'!$F$55,IF(Q1147="Residential HP",'Emission Factors'!$F$56,IF(Q1147="Commercial AC (&gt;=65k to &lt;135,000k Btu/hr)",'Emission Factors'!$F$57,IF(Q1147="Commercial AC (&gt;=135,000k Btu/hr)",'Emission Factors'!$F$58,""))))))</f>
        <v/>
      </c>
      <c r="Y1147" s="211" t="str">
        <f>IF(Q1147="Room AC (window/wall)",'Emission Factors'!$G$53,IF(Q1147="Room AC (PTAC/PTHP)",'Emission Factors'!$G$54,IF(Q1147="Residential AC",'Emission Factors'!$G$55,IF(Q1147="Residential HP",'Emission Factors'!$G$56,IF(Q1147="Commercial AC (&gt;=65k to &lt;135,000k Btu/hr)",'Emission Factors'!$G$57,IF(Q1147="Commercial AC (&gt;=135,000k Btu/hr)",'Emission Factors'!$G$58,""))))))</f>
        <v/>
      </c>
      <c r="Z1147" s="96"/>
      <c r="AA1147" s="97" t="str">
        <f t="shared" si="171"/>
        <v/>
      </c>
      <c r="AB1147" s="97" t="str">
        <f t="shared" si="172"/>
        <v/>
      </c>
      <c r="AC1147" s="246" t="str">
        <f t="shared" si="173"/>
        <v/>
      </c>
      <c r="AD1147" s="97" t="str">
        <f t="shared" si="174"/>
        <v/>
      </c>
      <c r="AE1147" s="97" t="str">
        <f t="shared" si="175"/>
        <v/>
      </c>
      <c r="AF1147" s="252" t="str">
        <f t="shared" si="176"/>
        <v/>
      </c>
      <c r="AG1147" s="254" t="str">
        <f t="shared" si="177"/>
        <v/>
      </c>
      <c r="AH1147" s="248" t="str">
        <f t="shared" si="178"/>
        <v/>
      </c>
      <c r="AI1147" s="249" t="str">
        <f t="shared" si="179"/>
        <v/>
      </c>
    </row>
    <row r="1148" spans="2:35" x14ac:dyDescent="0.3">
      <c r="B1148" s="94"/>
      <c r="C1148" s="95"/>
      <c r="D1148" s="95"/>
      <c r="E1148" s="95"/>
      <c r="F1148" s="94"/>
      <c r="G1148" s="145"/>
      <c r="H1148" s="245"/>
      <c r="I1148" s="211" t="str">
        <f>IF(D1148="Room AC (window/wall)",'Emission Factors'!$E$53,IF(D1148="Room AC (PTAC/PTHP)",H1148,IF(D1148="Residential AC",'Emission Factors'!$E$55,IF(D1148="Residential HP",H1148,IF(D1148="Commercial AC (&gt;=65k to &lt;135,000k Btu/hr)",'Emission Factors'!$E$57,IF(D1148="Commercial AC (&gt;=135,000k Btu/hr)",'Emission Factors'!$E$58,""))))))</f>
        <v/>
      </c>
      <c r="J1148" s="96"/>
      <c r="K1148" s="211" t="str">
        <f>IF(ISBLANK(J1148),"",VLOOKUP(J1148,'Emission Factors'!$C$81:$G$221,4,FALSE))</f>
        <v/>
      </c>
      <c r="L1148" s="210" t="str">
        <f>IF(D1148="Room AC (window/wall)",'Emission Factors'!$F$53,IF(D1148="Room AC (PTAC/PTHP)",'Emission Factors'!$F$54,IF(D1148="Residential AC",'Emission Factors'!$F$55,IF(D1148="Residential HP",'Emission Factors'!$F$56,IF(D1148="Commercial AC (&gt;=65k to &lt;135,000k Btu/hr)",'Emission Factors'!$F$57,IF(D1148="Commercial AC (&gt;=135,000k Btu/hr)",'Emission Factors'!$F$58,""))))))</f>
        <v/>
      </c>
      <c r="M1148" s="211" t="str">
        <f>IF(D1148="Room AC (window/wall)",'Emission Factors'!$G$53,IF(D1148="Room AC (PTAC/PTHP)",'Emission Factors'!$G$54,IF(D1148="Residential AC",'Emission Factors'!$G$55,IF(D1148="Residential HP",'Emission Factors'!$G$56,IF(D1148="Commercial AC (&gt;=65k to &lt;135,000k Btu/hr)",'Emission Factors'!$G$57,IF(D1148="Commercial AC (&gt;=135,000k Btu/hr)",'Emission Factors'!$G$58,""))))))</f>
        <v/>
      </c>
      <c r="N1148" s="96"/>
      <c r="O1148" s="209" t="str">
        <f>IF(ISBLANK(D1148),"",(IF(D1148="Room AC (window/wall)",'Emission Factors'!$C$53,IF(D1148="Room AC (PTAC/PTHP)",'Emission Factors'!$C$54,IF(D1148="Residential AC",'Emission Factors'!$C$55,IF(D1148="Residential HP",'Emission Factors'!$C$56,IF(D1148="Commercial AC (&gt;=65k to &lt;135,000k Btu/hr)",'Emission Factors'!$C$57,IF(D1148="Commercial AC (&gt;=135,000k Btu/hr)",'Emission Factors'!$C$58,""))))))))</f>
        <v/>
      </c>
      <c r="P1148" s="209" t="str">
        <f t="shared" si="170"/>
        <v/>
      </c>
      <c r="Q1148" s="95"/>
      <c r="R1148" s="256"/>
      <c r="S1148" s="256"/>
      <c r="T1148" s="96"/>
      <c r="U1148" s="211" t="str">
        <f>IF(Q1148="Room AC (window/wall)",'Emission Factors'!$E$53,IF(AND(Q1148="Room AC (PTAC/PTHP)",ISBLANK(T1148)),"Error",IF(AND(Q1148="Room AC (PTAC/PTHP)",T1148&gt;0),T1148,IF(Q1148="Residential AC",'Emission Factors'!$E$55,IF(AND(Q1148="Residential HP",ISBLANK(T1148)),"Error",IF(AND(Q1148="Residential HP",T1148&gt;0),T1148,IF(Q1148="Commercial AC (&gt;=65k to &lt;135,000k Btu/hr)",'Emission Factors'!$E$57,IF(Q1148="Commercial AC (&gt;=135,000k Btu/hr)",'Emission Factors'!$E$58,""))))))))</f>
        <v/>
      </c>
      <c r="V1148" s="95"/>
      <c r="W1148" s="211" t="str">
        <f>IF(ISBLANK(V1148),"",VLOOKUP(V1148,'Emission Factors'!$C$81:$G$221,4,FALSE))</f>
        <v/>
      </c>
      <c r="X1148" s="210" t="str">
        <f>IF(Q1148="Room AC (window/wall)",'Emission Factors'!$F$53,IF(Q1148="Room AC (PTAC/PTHP)",'Emission Factors'!$F$54,IF(Q1148="Residential AC",'Emission Factors'!$F$55,IF(Q1148="Residential HP",'Emission Factors'!$F$56,IF(Q1148="Commercial AC (&gt;=65k to &lt;135,000k Btu/hr)",'Emission Factors'!$F$57,IF(Q1148="Commercial AC (&gt;=135,000k Btu/hr)",'Emission Factors'!$F$58,""))))))</f>
        <v/>
      </c>
      <c r="Y1148" s="211" t="str">
        <f>IF(Q1148="Room AC (window/wall)",'Emission Factors'!$G$53,IF(Q1148="Room AC (PTAC/PTHP)",'Emission Factors'!$G$54,IF(Q1148="Residential AC",'Emission Factors'!$G$55,IF(Q1148="Residential HP",'Emission Factors'!$G$56,IF(Q1148="Commercial AC (&gt;=65k to &lt;135,000k Btu/hr)",'Emission Factors'!$G$57,IF(Q1148="Commercial AC (&gt;=135,000k Btu/hr)",'Emission Factors'!$G$58,""))))))</f>
        <v/>
      </c>
      <c r="Z1148" s="96"/>
      <c r="AA1148" s="97" t="str">
        <f t="shared" si="171"/>
        <v/>
      </c>
      <c r="AB1148" s="97" t="str">
        <f t="shared" si="172"/>
        <v/>
      </c>
      <c r="AC1148" s="246" t="str">
        <f t="shared" si="173"/>
        <v/>
      </c>
      <c r="AD1148" s="97" t="str">
        <f t="shared" si="174"/>
        <v/>
      </c>
      <c r="AE1148" s="97" t="str">
        <f t="shared" si="175"/>
        <v/>
      </c>
      <c r="AF1148" s="252" t="str">
        <f t="shared" si="176"/>
        <v/>
      </c>
      <c r="AG1148" s="254" t="str">
        <f t="shared" si="177"/>
        <v/>
      </c>
      <c r="AH1148" s="248" t="str">
        <f t="shared" si="178"/>
        <v/>
      </c>
      <c r="AI1148" s="249" t="str">
        <f t="shared" si="179"/>
        <v/>
      </c>
    </row>
    <row r="1149" spans="2:35" x14ac:dyDescent="0.3">
      <c r="B1149" s="94"/>
      <c r="C1149" s="95"/>
      <c r="D1149" s="95"/>
      <c r="E1149" s="95"/>
      <c r="F1149" s="94"/>
      <c r="G1149" s="145"/>
      <c r="H1149" s="245"/>
      <c r="I1149" s="211" t="str">
        <f>IF(D1149="Room AC (window/wall)",'Emission Factors'!$E$53,IF(D1149="Room AC (PTAC/PTHP)",H1149,IF(D1149="Residential AC",'Emission Factors'!$E$55,IF(D1149="Residential HP",H1149,IF(D1149="Commercial AC (&gt;=65k to &lt;135,000k Btu/hr)",'Emission Factors'!$E$57,IF(D1149="Commercial AC (&gt;=135,000k Btu/hr)",'Emission Factors'!$E$58,""))))))</f>
        <v/>
      </c>
      <c r="J1149" s="96"/>
      <c r="K1149" s="211" t="str">
        <f>IF(ISBLANK(J1149),"",VLOOKUP(J1149,'Emission Factors'!$C$81:$G$221,4,FALSE))</f>
        <v/>
      </c>
      <c r="L1149" s="210" t="str">
        <f>IF(D1149="Room AC (window/wall)",'Emission Factors'!$F$53,IF(D1149="Room AC (PTAC/PTHP)",'Emission Factors'!$F$54,IF(D1149="Residential AC",'Emission Factors'!$F$55,IF(D1149="Residential HP",'Emission Factors'!$F$56,IF(D1149="Commercial AC (&gt;=65k to &lt;135,000k Btu/hr)",'Emission Factors'!$F$57,IF(D1149="Commercial AC (&gt;=135,000k Btu/hr)",'Emission Factors'!$F$58,""))))))</f>
        <v/>
      </c>
      <c r="M1149" s="211" t="str">
        <f>IF(D1149="Room AC (window/wall)",'Emission Factors'!$G$53,IF(D1149="Room AC (PTAC/PTHP)",'Emission Factors'!$G$54,IF(D1149="Residential AC",'Emission Factors'!$G$55,IF(D1149="Residential HP",'Emission Factors'!$G$56,IF(D1149="Commercial AC (&gt;=65k to &lt;135,000k Btu/hr)",'Emission Factors'!$G$57,IF(D1149="Commercial AC (&gt;=135,000k Btu/hr)",'Emission Factors'!$G$58,""))))))</f>
        <v/>
      </c>
      <c r="N1149" s="96"/>
      <c r="O1149" s="209" t="str">
        <f>IF(ISBLANK(D1149),"",(IF(D1149="Room AC (window/wall)",'Emission Factors'!$C$53,IF(D1149="Room AC (PTAC/PTHP)",'Emission Factors'!$C$54,IF(D1149="Residential AC",'Emission Factors'!$C$55,IF(D1149="Residential HP",'Emission Factors'!$C$56,IF(D1149="Commercial AC (&gt;=65k to &lt;135,000k Btu/hr)",'Emission Factors'!$C$57,IF(D1149="Commercial AC (&gt;=135,000k Btu/hr)",'Emission Factors'!$C$58,""))))))))</f>
        <v/>
      </c>
      <c r="P1149" s="209" t="str">
        <f t="shared" si="170"/>
        <v/>
      </c>
      <c r="Q1149" s="95"/>
      <c r="R1149" s="256"/>
      <c r="S1149" s="256"/>
      <c r="T1149" s="96"/>
      <c r="U1149" s="211" t="str">
        <f>IF(Q1149="Room AC (window/wall)",'Emission Factors'!$E$53,IF(AND(Q1149="Room AC (PTAC/PTHP)",ISBLANK(T1149)),"Error",IF(AND(Q1149="Room AC (PTAC/PTHP)",T1149&gt;0),T1149,IF(Q1149="Residential AC",'Emission Factors'!$E$55,IF(AND(Q1149="Residential HP",ISBLANK(T1149)),"Error",IF(AND(Q1149="Residential HP",T1149&gt;0),T1149,IF(Q1149="Commercial AC (&gt;=65k to &lt;135,000k Btu/hr)",'Emission Factors'!$E$57,IF(Q1149="Commercial AC (&gt;=135,000k Btu/hr)",'Emission Factors'!$E$58,""))))))))</f>
        <v/>
      </c>
      <c r="V1149" s="95"/>
      <c r="W1149" s="211" t="str">
        <f>IF(ISBLANK(V1149),"",VLOOKUP(V1149,'Emission Factors'!$C$81:$G$221,4,FALSE))</f>
        <v/>
      </c>
      <c r="X1149" s="210" t="str">
        <f>IF(Q1149="Room AC (window/wall)",'Emission Factors'!$F$53,IF(Q1149="Room AC (PTAC/PTHP)",'Emission Factors'!$F$54,IF(Q1149="Residential AC",'Emission Factors'!$F$55,IF(Q1149="Residential HP",'Emission Factors'!$F$56,IF(Q1149="Commercial AC (&gt;=65k to &lt;135,000k Btu/hr)",'Emission Factors'!$F$57,IF(Q1149="Commercial AC (&gt;=135,000k Btu/hr)",'Emission Factors'!$F$58,""))))))</f>
        <v/>
      </c>
      <c r="Y1149" s="211" t="str">
        <f>IF(Q1149="Room AC (window/wall)",'Emission Factors'!$G$53,IF(Q1149="Room AC (PTAC/PTHP)",'Emission Factors'!$G$54,IF(Q1149="Residential AC",'Emission Factors'!$G$55,IF(Q1149="Residential HP",'Emission Factors'!$G$56,IF(Q1149="Commercial AC (&gt;=65k to &lt;135,000k Btu/hr)",'Emission Factors'!$G$57,IF(Q1149="Commercial AC (&gt;=135,000k Btu/hr)",'Emission Factors'!$G$58,""))))))</f>
        <v/>
      </c>
      <c r="Z1149" s="96"/>
      <c r="AA1149" s="97" t="str">
        <f t="shared" si="171"/>
        <v/>
      </c>
      <c r="AB1149" s="97" t="str">
        <f t="shared" si="172"/>
        <v/>
      </c>
      <c r="AC1149" s="246" t="str">
        <f t="shared" si="173"/>
        <v/>
      </c>
      <c r="AD1149" s="97" t="str">
        <f t="shared" si="174"/>
        <v/>
      </c>
      <c r="AE1149" s="97" t="str">
        <f t="shared" si="175"/>
        <v/>
      </c>
      <c r="AF1149" s="252" t="str">
        <f t="shared" si="176"/>
        <v/>
      </c>
      <c r="AG1149" s="254" t="str">
        <f t="shared" si="177"/>
        <v/>
      </c>
      <c r="AH1149" s="248" t="str">
        <f t="shared" si="178"/>
        <v/>
      </c>
      <c r="AI1149" s="249" t="str">
        <f t="shared" si="179"/>
        <v/>
      </c>
    </row>
    <row r="1150" spans="2:35" x14ac:dyDescent="0.3">
      <c r="B1150" s="94"/>
      <c r="C1150" s="95"/>
      <c r="D1150" s="95"/>
      <c r="E1150" s="95"/>
      <c r="F1150" s="94"/>
      <c r="G1150" s="145"/>
      <c r="H1150" s="245"/>
      <c r="I1150" s="211" t="str">
        <f>IF(D1150="Room AC (window/wall)",'Emission Factors'!$E$53,IF(D1150="Room AC (PTAC/PTHP)",H1150,IF(D1150="Residential AC",'Emission Factors'!$E$55,IF(D1150="Residential HP",H1150,IF(D1150="Commercial AC (&gt;=65k to &lt;135,000k Btu/hr)",'Emission Factors'!$E$57,IF(D1150="Commercial AC (&gt;=135,000k Btu/hr)",'Emission Factors'!$E$58,""))))))</f>
        <v/>
      </c>
      <c r="J1150" s="96"/>
      <c r="K1150" s="211" t="str">
        <f>IF(ISBLANK(J1150),"",VLOOKUP(J1150,'Emission Factors'!$C$81:$G$221,4,FALSE))</f>
        <v/>
      </c>
      <c r="L1150" s="210" t="str">
        <f>IF(D1150="Room AC (window/wall)",'Emission Factors'!$F$53,IF(D1150="Room AC (PTAC/PTHP)",'Emission Factors'!$F$54,IF(D1150="Residential AC",'Emission Factors'!$F$55,IF(D1150="Residential HP",'Emission Factors'!$F$56,IF(D1150="Commercial AC (&gt;=65k to &lt;135,000k Btu/hr)",'Emission Factors'!$F$57,IF(D1150="Commercial AC (&gt;=135,000k Btu/hr)",'Emission Factors'!$F$58,""))))))</f>
        <v/>
      </c>
      <c r="M1150" s="211" t="str">
        <f>IF(D1150="Room AC (window/wall)",'Emission Factors'!$G$53,IF(D1150="Room AC (PTAC/PTHP)",'Emission Factors'!$G$54,IF(D1150="Residential AC",'Emission Factors'!$G$55,IF(D1150="Residential HP",'Emission Factors'!$G$56,IF(D1150="Commercial AC (&gt;=65k to &lt;135,000k Btu/hr)",'Emission Factors'!$G$57,IF(D1150="Commercial AC (&gt;=135,000k Btu/hr)",'Emission Factors'!$G$58,""))))))</f>
        <v/>
      </c>
      <c r="N1150" s="96"/>
      <c r="O1150" s="209" t="str">
        <f>IF(ISBLANK(D1150),"",(IF(D1150="Room AC (window/wall)",'Emission Factors'!$C$53,IF(D1150="Room AC (PTAC/PTHP)",'Emission Factors'!$C$54,IF(D1150="Residential AC",'Emission Factors'!$C$55,IF(D1150="Residential HP",'Emission Factors'!$C$56,IF(D1150="Commercial AC (&gt;=65k to &lt;135,000k Btu/hr)",'Emission Factors'!$C$57,IF(D1150="Commercial AC (&gt;=135,000k Btu/hr)",'Emission Factors'!$C$58,""))))))))</f>
        <v/>
      </c>
      <c r="P1150" s="209" t="str">
        <f t="shared" si="170"/>
        <v/>
      </c>
      <c r="Q1150" s="95"/>
      <c r="R1150" s="256"/>
      <c r="S1150" s="256"/>
      <c r="T1150" s="96"/>
      <c r="U1150" s="211" t="str">
        <f>IF(Q1150="Room AC (window/wall)",'Emission Factors'!$E$53,IF(AND(Q1150="Room AC (PTAC/PTHP)",ISBLANK(T1150)),"Error",IF(AND(Q1150="Room AC (PTAC/PTHP)",T1150&gt;0),T1150,IF(Q1150="Residential AC",'Emission Factors'!$E$55,IF(AND(Q1150="Residential HP",ISBLANK(T1150)),"Error",IF(AND(Q1150="Residential HP",T1150&gt;0),T1150,IF(Q1150="Commercial AC (&gt;=65k to &lt;135,000k Btu/hr)",'Emission Factors'!$E$57,IF(Q1150="Commercial AC (&gt;=135,000k Btu/hr)",'Emission Factors'!$E$58,""))))))))</f>
        <v/>
      </c>
      <c r="V1150" s="95"/>
      <c r="W1150" s="211" t="str">
        <f>IF(ISBLANK(V1150),"",VLOOKUP(V1150,'Emission Factors'!$C$81:$G$221,4,FALSE))</f>
        <v/>
      </c>
      <c r="X1150" s="210" t="str">
        <f>IF(Q1150="Room AC (window/wall)",'Emission Factors'!$F$53,IF(Q1150="Room AC (PTAC/PTHP)",'Emission Factors'!$F$54,IF(Q1150="Residential AC",'Emission Factors'!$F$55,IF(Q1150="Residential HP",'Emission Factors'!$F$56,IF(Q1150="Commercial AC (&gt;=65k to &lt;135,000k Btu/hr)",'Emission Factors'!$F$57,IF(Q1150="Commercial AC (&gt;=135,000k Btu/hr)",'Emission Factors'!$F$58,""))))))</f>
        <v/>
      </c>
      <c r="Y1150" s="211" t="str">
        <f>IF(Q1150="Room AC (window/wall)",'Emission Factors'!$G$53,IF(Q1150="Room AC (PTAC/PTHP)",'Emission Factors'!$G$54,IF(Q1150="Residential AC",'Emission Factors'!$G$55,IF(Q1150="Residential HP",'Emission Factors'!$G$56,IF(Q1150="Commercial AC (&gt;=65k to &lt;135,000k Btu/hr)",'Emission Factors'!$G$57,IF(Q1150="Commercial AC (&gt;=135,000k Btu/hr)",'Emission Factors'!$G$58,""))))))</f>
        <v/>
      </c>
      <c r="Z1150" s="96"/>
      <c r="AA1150" s="97" t="str">
        <f t="shared" si="171"/>
        <v/>
      </c>
      <c r="AB1150" s="97" t="str">
        <f t="shared" si="172"/>
        <v/>
      </c>
      <c r="AC1150" s="246" t="str">
        <f t="shared" si="173"/>
        <v/>
      </c>
      <c r="AD1150" s="97" t="str">
        <f t="shared" si="174"/>
        <v/>
      </c>
      <c r="AE1150" s="97" t="str">
        <f t="shared" si="175"/>
        <v/>
      </c>
      <c r="AF1150" s="252" t="str">
        <f t="shared" si="176"/>
        <v/>
      </c>
      <c r="AG1150" s="254" t="str">
        <f t="shared" si="177"/>
        <v/>
      </c>
      <c r="AH1150" s="248" t="str">
        <f t="shared" si="178"/>
        <v/>
      </c>
      <c r="AI1150" s="249" t="str">
        <f t="shared" si="179"/>
        <v/>
      </c>
    </row>
    <row r="1151" spans="2:35" x14ac:dyDescent="0.3">
      <c r="B1151" s="94"/>
      <c r="C1151" s="95"/>
      <c r="D1151" s="95"/>
      <c r="E1151" s="95"/>
      <c r="F1151" s="94"/>
      <c r="G1151" s="145"/>
      <c r="H1151" s="245"/>
      <c r="I1151" s="211" t="str">
        <f>IF(D1151="Room AC (window/wall)",'Emission Factors'!$E$53,IF(D1151="Room AC (PTAC/PTHP)",H1151,IF(D1151="Residential AC",'Emission Factors'!$E$55,IF(D1151="Residential HP",H1151,IF(D1151="Commercial AC (&gt;=65k to &lt;135,000k Btu/hr)",'Emission Factors'!$E$57,IF(D1151="Commercial AC (&gt;=135,000k Btu/hr)",'Emission Factors'!$E$58,""))))))</f>
        <v/>
      </c>
      <c r="J1151" s="96"/>
      <c r="K1151" s="211" t="str">
        <f>IF(ISBLANK(J1151),"",VLOOKUP(J1151,'Emission Factors'!$C$81:$G$221,4,FALSE))</f>
        <v/>
      </c>
      <c r="L1151" s="210" t="str">
        <f>IF(D1151="Room AC (window/wall)",'Emission Factors'!$F$53,IF(D1151="Room AC (PTAC/PTHP)",'Emission Factors'!$F$54,IF(D1151="Residential AC",'Emission Factors'!$F$55,IF(D1151="Residential HP",'Emission Factors'!$F$56,IF(D1151="Commercial AC (&gt;=65k to &lt;135,000k Btu/hr)",'Emission Factors'!$F$57,IF(D1151="Commercial AC (&gt;=135,000k Btu/hr)",'Emission Factors'!$F$58,""))))))</f>
        <v/>
      </c>
      <c r="M1151" s="211" t="str">
        <f>IF(D1151="Room AC (window/wall)",'Emission Factors'!$G$53,IF(D1151="Room AC (PTAC/PTHP)",'Emission Factors'!$G$54,IF(D1151="Residential AC",'Emission Factors'!$G$55,IF(D1151="Residential HP",'Emission Factors'!$G$56,IF(D1151="Commercial AC (&gt;=65k to &lt;135,000k Btu/hr)",'Emission Factors'!$G$57,IF(D1151="Commercial AC (&gt;=135,000k Btu/hr)",'Emission Factors'!$G$58,""))))))</f>
        <v/>
      </c>
      <c r="N1151" s="96"/>
      <c r="O1151" s="209" t="str">
        <f>IF(ISBLANK(D1151),"",(IF(D1151="Room AC (window/wall)",'Emission Factors'!$C$53,IF(D1151="Room AC (PTAC/PTHP)",'Emission Factors'!$C$54,IF(D1151="Residential AC",'Emission Factors'!$C$55,IF(D1151="Residential HP",'Emission Factors'!$C$56,IF(D1151="Commercial AC (&gt;=65k to &lt;135,000k Btu/hr)",'Emission Factors'!$C$57,IF(D1151="Commercial AC (&gt;=135,000k Btu/hr)",'Emission Factors'!$C$58,""))))))))</f>
        <v/>
      </c>
      <c r="P1151" s="209" t="str">
        <f t="shared" si="170"/>
        <v/>
      </c>
      <c r="Q1151" s="95"/>
      <c r="R1151" s="256"/>
      <c r="S1151" s="256"/>
      <c r="T1151" s="96"/>
      <c r="U1151" s="211" t="str">
        <f>IF(Q1151="Room AC (window/wall)",'Emission Factors'!$E$53,IF(AND(Q1151="Room AC (PTAC/PTHP)",ISBLANK(T1151)),"Error",IF(AND(Q1151="Room AC (PTAC/PTHP)",T1151&gt;0),T1151,IF(Q1151="Residential AC",'Emission Factors'!$E$55,IF(AND(Q1151="Residential HP",ISBLANK(T1151)),"Error",IF(AND(Q1151="Residential HP",T1151&gt;0),T1151,IF(Q1151="Commercial AC (&gt;=65k to &lt;135,000k Btu/hr)",'Emission Factors'!$E$57,IF(Q1151="Commercial AC (&gt;=135,000k Btu/hr)",'Emission Factors'!$E$58,""))))))))</f>
        <v/>
      </c>
      <c r="V1151" s="95"/>
      <c r="W1151" s="211" t="str">
        <f>IF(ISBLANK(V1151),"",VLOOKUP(V1151,'Emission Factors'!$C$81:$G$221,4,FALSE))</f>
        <v/>
      </c>
      <c r="X1151" s="210" t="str">
        <f>IF(Q1151="Room AC (window/wall)",'Emission Factors'!$F$53,IF(Q1151="Room AC (PTAC/PTHP)",'Emission Factors'!$F$54,IF(Q1151="Residential AC",'Emission Factors'!$F$55,IF(Q1151="Residential HP",'Emission Factors'!$F$56,IF(Q1151="Commercial AC (&gt;=65k to &lt;135,000k Btu/hr)",'Emission Factors'!$F$57,IF(Q1151="Commercial AC (&gt;=135,000k Btu/hr)",'Emission Factors'!$F$58,""))))))</f>
        <v/>
      </c>
      <c r="Y1151" s="211" t="str">
        <f>IF(Q1151="Room AC (window/wall)",'Emission Factors'!$G$53,IF(Q1151="Room AC (PTAC/PTHP)",'Emission Factors'!$G$54,IF(Q1151="Residential AC",'Emission Factors'!$G$55,IF(Q1151="Residential HP",'Emission Factors'!$G$56,IF(Q1151="Commercial AC (&gt;=65k to &lt;135,000k Btu/hr)",'Emission Factors'!$G$57,IF(Q1151="Commercial AC (&gt;=135,000k Btu/hr)",'Emission Factors'!$G$58,""))))))</f>
        <v/>
      </c>
      <c r="Z1151" s="96"/>
      <c r="AA1151" s="97" t="str">
        <f t="shared" si="171"/>
        <v/>
      </c>
      <c r="AB1151" s="97" t="str">
        <f t="shared" si="172"/>
        <v/>
      </c>
      <c r="AC1151" s="246" t="str">
        <f t="shared" si="173"/>
        <v/>
      </c>
      <c r="AD1151" s="97" t="str">
        <f t="shared" si="174"/>
        <v/>
      </c>
      <c r="AE1151" s="97" t="str">
        <f t="shared" si="175"/>
        <v/>
      </c>
      <c r="AF1151" s="252" t="str">
        <f t="shared" si="176"/>
        <v/>
      </c>
      <c r="AG1151" s="254" t="str">
        <f t="shared" si="177"/>
        <v/>
      </c>
      <c r="AH1151" s="248" t="str">
        <f t="shared" si="178"/>
        <v/>
      </c>
      <c r="AI1151" s="249" t="str">
        <f t="shared" si="179"/>
        <v/>
      </c>
    </row>
    <row r="1152" spans="2:35" x14ac:dyDescent="0.3">
      <c r="B1152" s="94"/>
      <c r="C1152" s="95"/>
      <c r="D1152" s="95"/>
      <c r="E1152" s="95"/>
      <c r="F1152" s="94"/>
      <c r="G1152" s="145"/>
      <c r="H1152" s="245"/>
      <c r="I1152" s="211" t="str">
        <f>IF(D1152="Room AC (window/wall)",'Emission Factors'!$E$53,IF(D1152="Room AC (PTAC/PTHP)",H1152,IF(D1152="Residential AC",'Emission Factors'!$E$55,IF(D1152="Residential HP",H1152,IF(D1152="Commercial AC (&gt;=65k to &lt;135,000k Btu/hr)",'Emission Factors'!$E$57,IF(D1152="Commercial AC (&gt;=135,000k Btu/hr)",'Emission Factors'!$E$58,""))))))</f>
        <v/>
      </c>
      <c r="J1152" s="96"/>
      <c r="K1152" s="211" t="str">
        <f>IF(ISBLANK(J1152),"",VLOOKUP(J1152,'Emission Factors'!$C$81:$G$221,4,FALSE))</f>
        <v/>
      </c>
      <c r="L1152" s="210" t="str">
        <f>IF(D1152="Room AC (window/wall)",'Emission Factors'!$F$53,IF(D1152="Room AC (PTAC/PTHP)",'Emission Factors'!$F$54,IF(D1152="Residential AC",'Emission Factors'!$F$55,IF(D1152="Residential HP",'Emission Factors'!$F$56,IF(D1152="Commercial AC (&gt;=65k to &lt;135,000k Btu/hr)",'Emission Factors'!$F$57,IF(D1152="Commercial AC (&gt;=135,000k Btu/hr)",'Emission Factors'!$F$58,""))))))</f>
        <v/>
      </c>
      <c r="M1152" s="211" t="str">
        <f>IF(D1152="Room AC (window/wall)",'Emission Factors'!$G$53,IF(D1152="Room AC (PTAC/PTHP)",'Emission Factors'!$G$54,IF(D1152="Residential AC",'Emission Factors'!$G$55,IF(D1152="Residential HP",'Emission Factors'!$G$56,IF(D1152="Commercial AC (&gt;=65k to &lt;135,000k Btu/hr)",'Emission Factors'!$G$57,IF(D1152="Commercial AC (&gt;=135,000k Btu/hr)",'Emission Factors'!$G$58,""))))))</f>
        <v/>
      </c>
      <c r="N1152" s="96"/>
      <c r="O1152" s="209" t="str">
        <f>IF(ISBLANK(D1152),"",(IF(D1152="Room AC (window/wall)",'Emission Factors'!$C$53,IF(D1152="Room AC (PTAC/PTHP)",'Emission Factors'!$C$54,IF(D1152="Residential AC",'Emission Factors'!$C$55,IF(D1152="Residential HP",'Emission Factors'!$C$56,IF(D1152="Commercial AC (&gt;=65k to &lt;135,000k Btu/hr)",'Emission Factors'!$C$57,IF(D1152="Commercial AC (&gt;=135,000k Btu/hr)",'Emission Factors'!$C$58,""))))))))</f>
        <v/>
      </c>
      <c r="P1152" s="209" t="str">
        <f t="shared" si="170"/>
        <v/>
      </c>
      <c r="Q1152" s="95"/>
      <c r="R1152" s="256"/>
      <c r="S1152" s="256"/>
      <c r="T1152" s="96"/>
      <c r="U1152" s="211" t="str">
        <f>IF(Q1152="Room AC (window/wall)",'Emission Factors'!$E$53,IF(AND(Q1152="Room AC (PTAC/PTHP)",ISBLANK(T1152)),"Error",IF(AND(Q1152="Room AC (PTAC/PTHP)",T1152&gt;0),T1152,IF(Q1152="Residential AC",'Emission Factors'!$E$55,IF(AND(Q1152="Residential HP",ISBLANK(T1152)),"Error",IF(AND(Q1152="Residential HP",T1152&gt;0),T1152,IF(Q1152="Commercial AC (&gt;=65k to &lt;135,000k Btu/hr)",'Emission Factors'!$E$57,IF(Q1152="Commercial AC (&gt;=135,000k Btu/hr)",'Emission Factors'!$E$58,""))))))))</f>
        <v/>
      </c>
      <c r="V1152" s="95"/>
      <c r="W1152" s="211" t="str">
        <f>IF(ISBLANK(V1152),"",VLOOKUP(V1152,'Emission Factors'!$C$81:$G$221,4,FALSE))</f>
        <v/>
      </c>
      <c r="X1152" s="210" t="str">
        <f>IF(Q1152="Room AC (window/wall)",'Emission Factors'!$F$53,IF(Q1152="Room AC (PTAC/PTHP)",'Emission Factors'!$F$54,IF(Q1152="Residential AC",'Emission Factors'!$F$55,IF(Q1152="Residential HP",'Emission Factors'!$F$56,IF(Q1152="Commercial AC (&gt;=65k to &lt;135,000k Btu/hr)",'Emission Factors'!$F$57,IF(Q1152="Commercial AC (&gt;=135,000k Btu/hr)",'Emission Factors'!$F$58,""))))))</f>
        <v/>
      </c>
      <c r="Y1152" s="211" t="str">
        <f>IF(Q1152="Room AC (window/wall)",'Emission Factors'!$G$53,IF(Q1152="Room AC (PTAC/PTHP)",'Emission Factors'!$G$54,IF(Q1152="Residential AC",'Emission Factors'!$G$55,IF(Q1152="Residential HP",'Emission Factors'!$G$56,IF(Q1152="Commercial AC (&gt;=65k to &lt;135,000k Btu/hr)",'Emission Factors'!$G$57,IF(Q1152="Commercial AC (&gt;=135,000k Btu/hr)",'Emission Factors'!$G$58,""))))))</f>
        <v/>
      </c>
      <c r="Z1152" s="96"/>
      <c r="AA1152" s="97" t="str">
        <f t="shared" si="171"/>
        <v/>
      </c>
      <c r="AB1152" s="97" t="str">
        <f t="shared" si="172"/>
        <v/>
      </c>
      <c r="AC1152" s="246" t="str">
        <f t="shared" si="173"/>
        <v/>
      </c>
      <c r="AD1152" s="97" t="str">
        <f t="shared" si="174"/>
        <v/>
      </c>
      <c r="AE1152" s="97" t="str">
        <f t="shared" si="175"/>
        <v/>
      </c>
      <c r="AF1152" s="252" t="str">
        <f t="shared" si="176"/>
        <v/>
      </c>
      <c r="AG1152" s="254" t="str">
        <f t="shared" si="177"/>
        <v/>
      </c>
      <c r="AH1152" s="248" t="str">
        <f t="shared" si="178"/>
        <v/>
      </c>
      <c r="AI1152" s="249" t="str">
        <f t="shared" si="179"/>
        <v/>
      </c>
    </row>
    <row r="1153" spans="2:35" x14ac:dyDescent="0.3">
      <c r="B1153" s="94"/>
      <c r="C1153" s="95"/>
      <c r="D1153" s="95"/>
      <c r="E1153" s="95"/>
      <c r="F1153" s="94"/>
      <c r="G1153" s="145"/>
      <c r="H1153" s="245"/>
      <c r="I1153" s="211" t="str">
        <f>IF(D1153="Room AC (window/wall)",'Emission Factors'!$E$53,IF(D1153="Room AC (PTAC/PTHP)",H1153,IF(D1153="Residential AC",'Emission Factors'!$E$55,IF(D1153="Residential HP",H1153,IF(D1153="Commercial AC (&gt;=65k to &lt;135,000k Btu/hr)",'Emission Factors'!$E$57,IF(D1153="Commercial AC (&gt;=135,000k Btu/hr)",'Emission Factors'!$E$58,""))))))</f>
        <v/>
      </c>
      <c r="J1153" s="96"/>
      <c r="K1153" s="211" t="str">
        <f>IF(ISBLANK(J1153),"",VLOOKUP(J1153,'Emission Factors'!$C$81:$G$221,4,FALSE))</f>
        <v/>
      </c>
      <c r="L1153" s="210" t="str">
        <f>IF(D1153="Room AC (window/wall)",'Emission Factors'!$F$53,IF(D1153="Room AC (PTAC/PTHP)",'Emission Factors'!$F$54,IF(D1153="Residential AC",'Emission Factors'!$F$55,IF(D1153="Residential HP",'Emission Factors'!$F$56,IF(D1153="Commercial AC (&gt;=65k to &lt;135,000k Btu/hr)",'Emission Factors'!$F$57,IF(D1153="Commercial AC (&gt;=135,000k Btu/hr)",'Emission Factors'!$F$58,""))))))</f>
        <v/>
      </c>
      <c r="M1153" s="211" t="str">
        <f>IF(D1153="Room AC (window/wall)",'Emission Factors'!$G$53,IF(D1153="Room AC (PTAC/PTHP)",'Emission Factors'!$G$54,IF(D1153="Residential AC",'Emission Factors'!$G$55,IF(D1153="Residential HP",'Emission Factors'!$G$56,IF(D1153="Commercial AC (&gt;=65k to &lt;135,000k Btu/hr)",'Emission Factors'!$G$57,IF(D1153="Commercial AC (&gt;=135,000k Btu/hr)",'Emission Factors'!$G$58,""))))))</f>
        <v/>
      </c>
      <c r="N1153" s="96"/>
      <c r="O1153" s="209" t="str">
        <f>IF(ISBLANK(D1153),"",(IF(D1153="Room AC (window/wall)",'Emission Factors'!$C$53,IF(D1153="Room AC (PTAC/PTHP)",'Emission Factors'!$C$54,IF(D1153="Residential AC",'Emission Factors'!$C$55,IF(D1153="Residential HP",'Emission Factors'!$C$56,IF(D1153="Commercial AC (&gt;=65k to &lt;135,000k Btu/hr)",'Emission Factors'!$C$57,IF(D1153="Commercial AC (&gt;=135,000k Btu/hr)",'Emission Factors'!$C$58,""))))))))</f>
        <v/>
      </c>
      <c r="P1153" s="209" t="str">
        <f t="shared" si="170"/>
        <v/>
      </c>
      <c r="Q1153" s="95"/>
      <c r="R1153" s="256"/>
      <c r="S1153" s="256"/>
      <c r="T1153" s="96"/>
      <c r="U1153" s="211" t="str">
        <f>IF(Q1153="Room AC (window/wall)",'Emission Factors'!$E$53,IF(AND(Q1153="Room AC (PTAC/PTHP)",ISBLANK(T1153)),"Error",IF(AND(Q1153="Room AC (PTAC/PTHP)",T1153&gt;0),T1153,IF(Q1153="Residential AC",'Emission Factors'!$E$55,IF(AND(Q1153="Residential HP",ISBLANK(T1153)),"Error",IF(AND(Q1153="Residential HP",T1153&gt;0),T1153,IF(Q1153="Commercial AC (&gt;=65k to &lt;135,000k Btu/hr)",'Emission Factors'!$E$57,IF(Q1153="Commercial AC (&gt;=135,000k Btu/hr)",'Emission Factors'!$E$58,""))))))))</f>
        <v/>
      </c>
      <c r="V1153" s="95"/>
      <c r="W1153" s="211" t="str">
        <f>IF(ISBLANK(V1153),"",VLOOKUP(V1153,'Emission Factors'!$C$81:$G$221,4,FALSE))</f>
        <v/>
      </c>
      <c r="X1153" s="210" t="str">
        <f>IF(Q1153="Room AC (window/wall)",'Emission Factors'!$F$53,IF(Q1153="Room AC (PTAC/PTHP)",'Emission Factors'!$F$54,IF(Q1153="Residential AC",'Emission Factors'!$F$55,IF(Q1153="Residential HP",'Emission Factors'!$F$56,IF(Q1153="Commercial AC (&gt;=65k to &lt;135,000k Btu/hr)",'Emission Factors'!$F$57,IF(Q1153="Commercial AC (&gt;=135,000k Btu/hr)",'Emission Factors'!$F$58,""))))))</f>
        <v/>
      </c>
      <c r="Y1153" s="211" t="str">
        <f>IF(Q1153="Room AC (window/wall)",'Emission Factors'!$G$53,IF(Q1153="Room AC (PTAC/PTHP)",'Emission Factors'!$G$54,IF(Q1153="Residential AC",'Emission Factors'!$G$55,IF(Q1153="Residential HP",'Emission Factors'!$G$56,IF(Q1153="Commercial AC (&gt;=65k to &lt;135,000k Btu/hr)",'Emission Factors'!$G$57,IF(Q1153="Commercial AC (&gt;=135,000k Btu/hr)",'Emission Factors'!$G$58,""))))))</f>
        <v/>
      </c>
      <c r="Z1153" s="96"/>
      <c r="AA1153" s="97" t="str">
        <f t="shared" si="171"/>
        <v/>
      </c>
      <c r="AB1153" s="97" t="str">
        <f t="shared" si="172"/>
        <v/>
      </c>
      <c r="AC1153" s="246" t="str">
        <f t="shared" si="173"/>
        <v/>
      </c>
      <c r="AD1153" s="97" t="str">
        <f t="shared" si="174"/>
        <v/>
      </c>
      <c r="AE1153" s="97" t="str">
        <f t="shared" si="175"/>
        <v/>
      </c>
      <c r="AF1153" s="252" t="str">
        <f t="shared" si="176"/>
        <v/>
      </c>
      <c r="AG1153" s="254" t="str">
        <f t="shared" si="177"/>
        <v/>
      </c>
      <c r="AH1153" s="248" t="str">
        <f t="shared" si="178"/>
        <v/>
      </c>
      <c r="AI1153" s="249" t="str">
        <f t="shared" si="179"/>
        <v/>
      </c>
    </row>
    <row r="1154" spans="2:35" x14ac:dyDescent="0.3">
      <c r="B1154" s="94"/>
      <c r="C1154" s="95"/>
      <c r="D1154" s="95"/>
      <c r="E1154" s="95"/>
      <c r="F1154" s="94"/>
      <c r="G1154" s="145"/>
      <c r="H1154" s="245"/>
      <c r="I1154" s="211" t="str">
        <f>IF(D1154="Room AC (window/wall)",'Emission Factors'!$E$53,IF(D1154="Room AC (PTAC/PTHP)",H1154,IF(D1154="Residential AC",'Emission Factors'!$E$55,IF(D1154="Residential HP",H1154,IF(D1154="Commercial AC (&gt;=65k to &lt;135,000k Btu/hr)",'Emission Factors'!$E$57,IF(D1154="Commercial AC (&gt;=135,000k Btu/hr)",'Emission Factors'!$E$58,""))))))</f>
        <v/>
      </c>
      <c r="J1154" s="96"/>
      <c r="K1154" s="211" t="str">
        <f>IF(ISBLANK(J1154),"",VLOOKUP(J1154,'Emission Factors'!$C$81:$G$221,4,FALSE))</f>
        <v/>
      </c>
      <c r="L1154" s="210" t="str">
        <f>IF(D1154="Room AC (window/wall)",'Emission Factors'!$F$53,IF(D1154="Room AC (PTAC/PTHP)",'Emission Factors'!$F$54,IF(D1154="Residential AC",'Emission Factors'!$F$55,IF(D1154="Residential HP",'Emission Factors'!$F$56,IF(D1154="Commercial AC (&gt;=65k to &lt;135,000k Btu/hr)",'Emission Factors'!$F$57,IF(D1154="Commercial AC (&gt;=135,000k Btu/hr)",'Emission Factors'!$F$58,""))))))</f>
        <v/>
      </c>
      <c r="M1154" s="211" t="str">
        <f>IF(D1154="Room AC (window/wall)",'Emission Factors'!$G$53,IF(D1154="Room AC (PTAC/PTHP)",'Emission Factors'!$G$54,IF(D1154="Residential AC",'Emission Factors'!$G$55,IF(D1154="Residential HP",'Emission Factors'!$G$56,IF(D1154="Commercial AC (&gt;=65k to &lt;135,000k Btu/hr)",'Emission Factors'!$G$57,IF(D1154="Commercial AC (&gt;=135,000k Btu/hr)",'Emission Factors'!$G$58,""))))))</f>
        <v/>
      </c>
      <c r="N1154" s="96"/>
      <c r="O1154" s="209" t="str">
        <f>IF(ISBLANK(D1154),"",(IF(D1154="Room AC (window/wall)",'Emission Factors'!$C$53,IF(D1154="Room AC (PTAC/PTHP)",'Emission Factors'!$C$54,IF(D1154="Residential AC",'Emission Factors'!$C$55,IF(D1154="Residential HP",'Emission Factors'!$C$56,IF(D1154="Commercial AC (&gt;=65k to &lt;135,000k Btu/hr)",'Emission Factors'!$C$57,IF(D1154="Commercial AC (&gt;=135,000k Btu/hr)",'Emission Factors'!$C$58,""))))))))</f>
        <v/>
      </c>
      <c r="P1154" s="209" t="str">
        <f t="shared" si="170"/>
        <v/>
      </c>
      <c r="Q1154" s="95"/>
      <c r="R1154" s="256"/>
      <c r="S1154" s="256"/>
      <c r="T1154" s="96"/>
      <c r="U1154" s="211" t="str">
        <f>IF(Q1154="Room AC (window/wall)",'Emission Factors'!$E$53,IF(AND(Q1154="Room AC (PTAC/PTHP)",ISBLANK(T1154)),"Error",IF(AND(Q1154="Room AC (PTAC/PTHP)",T1154&gt;0),T1154,IF(Q1154="Residential AC",'Emission Factors'!$E$55,IF(AND(Q1154="Residential HP",ISBLANK(T1154)),"Error",IF(AND(Q1154="Residential HP",T1154&gt;0),T1154,IF(Q1154="Commercial AC (&gt;=65k to &lt;135,000k Btu/hr)",'Emission Factors'!$E$57,IF(Q1154="Commercial AC (&gt;=135,000k Btu/hr)",'Emission Factors'!$E$58,""))))))))</f>
        <v/>
      </c>
      <c r="V1154" s="95"/>
      <c r="W1154" s="211" t="str">
        <f>IF(ISBLANK(V1154),"",VLOOKUP(V1154,'Emission Factors'!$C$81:$G$221,4,FALSE))</f>
        <v/>
      </c>
      <c r="X1154" s="210" t="str">
        <f>IF(Q1154="Room AC (window/wall)",'Emission Factors'!$F$53,IF(Q1154="Room AC (PTAC/PTHP)",'Emission Factors'!$F$54,IF(Q1154="Residential AC",'Emission Factors'!$F$55,IF(Q1154="Residential HP",'Emission Factors'!$F$56,IF(Q1154="Commercial AC (&gt;=65k to &lt;135,000k Btu/hr)",'Emission Factors'!$F$57,IF(Q1154="Commercial AC (&gt;=135,000k Btu/hr)",'Emission Factors'!$F$58,""))))))</f>
        <v/>
      </c>
      <c r="Y1154" s="211" t="str">
        <f>IF(Q1154="Room AC (window/wall)",'Emission Factors'!$G$53,IF(Q1154="Room AC (PTAC/PTHP)",'Emission Factors'!$G$54,IF(Q1154="Residential AC",'Emission Factors'!$G$55,IF(Q1154="Residential HP",'Emission Factors'!$G$56,IF(Q1154="Commercial AC (&gt;=65k to &lt;135,000k Btu/hr)",'Emission Factors'!$G$57,IF(Q1154="Commercial AC (&gt;=135,000k Btu/hr)",'Emission Factors'!$G$58,""))))))</f>
        <v/>
      </c>
      <c r="Z1154" s="96"/>
      <c r="AA1154" s="97" t="str">
        <f t="shared" si="171"/>
        <v/>
      </c>
      <c r="AB1154" s="97" t="str">
        <f t="shared" si="172"/>
        <v/>
      </c>
      <c r="AC1154" s="246" t="str">
        <f t="shared" si="173"/>
        <v/>
      </c>
      <c r="AD1154" s="97" t="str">
        <f t="shared" si="174"/>
        <v/>
      </c>
      <c r="AE1154" s="97" t="str">
        <f t="shared" si="175"/>
        <v/>
      </c>
      <c r="AF1154" s="252" t="str">
        <f t="shared" si="176"/>
        <v/>
      </c>
      <c r="AG1154" s="254" t="str">
        <f t="shared" si="177"/>
        <v/>
      </c>
      <c r="AH1154" s="248" t="str">
        <f t="shared" si="178"/>
        <v/>
      </c>
      <c r="AI1154" s="249" t="str">
        <f t="shared" si="179"/>
        <v/>
      </c>
    </row>
    <row r="1155" spans="2:35" x14ac:dyDescent="0.3">
      <c r="B1155" s="94"/>
      <c r="C1155" s="95"/>
      <c r="D1155" s="95"/>
      <c r="E1155" s="95"/>
      <c r="F1155" s="94"/>
      <c r="G1155" s="145"/>
      <c r="H1155" s="245"/>
      <c r="I1155" s="211" t="str">
        <f>IF(D1155="Room AC (window/wall)",'Emission Factors'!$E$53,IF(D1155="Room AC (PTAC/PTHP)",H1155,IF(D1155="Residential AC",'Emission Factors'!$E$55,IF(D1155="Residential HP",H1155,IF(D1155="Commercial AC (&gt;=65k to &lt;135,000k Btu/hr)",'Emission Factors'!$E$57,IF(D1155="Commercial AC (&gt;=135,000k Btu/hr)",'Emission Factors'!$E$58,""))))))</f>
        <v/>
      </c>
      <c r="J1155" s="96"/>
      <c r="K1155" s="211" t="str">
        <f>IF(ISBLANK(J1155),"",VLOOKUP(J1155,'Emission Factors'!$C$81:$G$221,4,FALSE))</f>
        <v/>
      </c>
      <c r="L1155" s="210" t="str">
        <f>IF(D1155="Room AC (window/wall)",'Emission Factors'!$F$53,IF(D1155="Room AC (PTAC/PTHP)",'Emission Factors'!$F$54,IF(D1155="Residential AC",'Emission Factors'!$F$55,IF(D1155="Residential HP",'Emission Factors'!$F$56,IF(D1155="Commercial AC (&gt;=65k to &lt;135,000k Btu/hr)",'Emission Factors'!$F$57,IF(D1155="Commercial AC (&gt;=135,000k Btu/hr)",'Emission Factors'!$F$58,""))))))</f>
        <v/>
      </c>
      <c r="M1155" s="211" t="str">
        <f>IF(D1155="Room AC (window/wall)",'Emission Factors'!$G$53,IF(D1155="Room AC (PTAC/PTHP)",'Emission Factors'!$G$54,IF(D1155="Residential AC",'Emission Factors'!$G$55,IF(D1155="Residential HP",'Emission Factors'!$G$56,IF(D1155="Commercial AC (&gt;=65k to &lt;135,000k Btu/hr)",'Emission Factors'!$G$57,IF(D1155="Commercial AC (&gt;=135,000k Btu/hr)",'Emission Factors'!$G$58,""))))))</f>
        <v/>
      </c>
      <c r="N1155" s="96"/>
      <c r="O1155" s="209" t="str">
        <f>IF(ISBLANK(D1155),"",(IF(D1155="Room AC (window/wall)",'Emission Factors'!$C$53,IF(D1155="Room AC (PTAC/PTHP)",'Emission Factors'!$C$54,IF(D1155="Residential AC",'Emission Factors'!$C$55,IF(D1155="Residential HP",'Emission Factors'!$C$56,IF(D1155="Commercial AC (&gt;=65k to &lt;135,000k Btu/hr)",'Emission Factors'!$C$57,IF(D1155="Commercial AC (&gt;=135,000k Btu/hr)",'Emission Factors'!$C$58,""))))))))</f>
        <v/>
      </c>
      <c r="P1155" s="209" t="str">
        <f t="shared" si="170"/>
        <v/>
      </c>
      <c r="Q1155" s="95"/>
      <c r="R1155" s="256"/>
      <c r="S1155" s="256"/>
      <c r="T1155" s="96"/>
      <c r="U1155" s="211" t="str">
        <f>IF(Q1155="Room AC (window/wall)",'Emission Factors'!$E$53,IF(AND(Q1155="Room AC (PTAC/PTHP)",ISBLANK(T1155)),"Error",IF(AND(Q1155="Room AC (PTAC/PTHP)",T1155&gt;0),T1155,IF(Q1155="Residential AC",'Emission Factors'!$E$55,IF(AND(Q1155="Residential HP",ISBLANK(T1155)),"Error",IF(AND(Q1155="Residential HP",T1155&gt;0),T1155,IF(Q1155="Commercial AC (&gt;=65k to &lt;135,000k Btu/hr)",'Emission Factors'!$E$57,IF(Q1155="Commercial AC (&gt;=135,000k Btu/hr)",'Emission Factors'!$E$58,""))))))))</f>
        <v/>
      </c>
      <c r="V1155" s="95"/>
      <c r="W1155" s="211" t="str">
        <f>IF(ISBLANK(V1155),"",VLOOKUP(V1155,'Emission Factors'!$C$81:$G$221,4,FALSE))</f>
        <v/>
      </c>
      <c r="X1155" s="210" t="str">
        <f>IF(Q1155="Room AC (window/wall)",'Emission Factors'!$F$53,IF(Q1155="Room AC (PTAC/PTHP)",'Emission Factors'!$F$54,IF(Q1155="Residential AC",'Emission Factors'!$F$55,IF(Q1155="Residential HP",'Emission Factors'!$F$56,IF(Q1155="Commercial AC (&gt;=65k to &lt;135,000k Btu/hr)",'Emission Factors'!$F$57,IF(Q1155="Commercial AC (&gt;=135,000k Btu/hr)",'Emission Factors'!$F$58,""))))))</f>
        <v/>
      </c>
      <c r="Y1155" s="211" t="str">
        <f>IF(Q1155="Room AC (window/wall)",'Emission Factors'!$G$53,IF(Q1155="Room AC (PTAC/PTHP)",'Emission Factors'!$G$54,IF(Q1155="Residential AC",'Emission Factors'!$G$55,IF(Q1155="Residential HP",'Emission Factors'!$G$56,IF(Q1155="Commercial AC (&gt;=65k to &lt;135,000k Btu/hr)",'Emission Factors'!$G$57,IF(Q1155="Commercial AC (&gt;=135,000k Btu/hr)",'Emission Factors'!$G$58,""))))))</f>
        <v/>
      </c>
      <c r="Z1155" s="96"/>
      <c r="AA1155" s="97" t="str">
        <f t="shared" si="171"/>
        <v/>
      </c>
      <c r="AB1155" s="97" t="str">
        <f t="shared" si="172"/>
        <v/>
      </c>
      <c r="AC1155" s="246" t="str">
        <f t="shared" si="173"/>
        <v/>
      </c>
      <c r="AD1155" s="97" t="str">
        <f t="shared" si="174"/>
        <v/>
      </c>
      <c r="AE1155" s="97" t="str">
        <f t="shared" si="175"/>
        <v/>
      </c>
      <c r="AF1155" s="252" t="str">
        <f t="shared" si="176"/>
        <v/>
      </c>
      <c r="AG1155" s="254" t="str">
        <f t="shared" si="177"/>
        <v/>
      </c>
      <c r="AH1155" s="248" t="str">
        <f t="shared" si="178"/>
        <v/>
      </c>
      <c r="AI1155" s="249" t="str">
        <f t="shared" si="179"/>
        <v/>
      </c>
    </row>
    <row r="1156" spans="2:35" x14ac:dyDescent="0.3">
      <c r="B1156" s="94"/>
      <c r="C1156" s="95"/>
      <c r="D1156" s="95"/>
      <c r="E1156" s="95"/>
      <c r="F1156" s="94"/>
      <c r="G1156" s="145"/>
      <c r="H1156" s="245"/>
      <c r="I1156" s="211" t="str">
        <f>IF(D1156="Room AC (window/wall)",'Emission Factors'!$E$53,IF(D1156="Room AC (PTAC/PTHP)",H1156,IF(D1156="Residential AC",'Emission Factors'!$E$55,IF(D1156="Residential HP",H1156,IF(D1156="Commercial AC (&gt;=65k to &lt;135,000k Btu/hr)",'Emission Factors'!$E$57,IF(D1156="Commercial AC (&gt;=135,000k Btu/hr)",'Emission Factors'!$E$58,""))))))</f>
        <v/>
      </c>
      <c r="J1156" s="96"/>
      <c r="K1156" s="211" t="str">
        <f>IF(ISBLANK(J1156),"",VLOOKUP(J1156,'Emission Factors'!$C$81:$G$221,4,FALSE))</f>
        <v/>
      </c>
      <c r="L1156" s="210" t="str">
        <f>IF(D1156="Room AC (window/wall)",'Emission Factors'!$F$53,IF(D1156="Room AC (PTAC/PTHP)",'Emission Factors'!$F$54,IF(D1156="Residential AC",'Emission Factors'!$F$55,IF(D1156="Residential HP",'Emission Factors'!$F$56,IF(D1156="Commercial AC (&gt;=65k to &lt;135,000k Btu/hr)",'Emission Factors'!$F$57,IF(D1156="Commercial AC (&gt;=135,000k Btu/hr)",'Emission Factors'!$F$58,""))))))</f>
        <v/>
      </c>
      <c r="M1156" s="211" t="str">
        <f>IF(D1156="Room AC (window/wall)",'Emission Factors'!$G$53,IF(D1156="Room AC (PTAC/PTHP)",'Emission Factors'!$G$54,IF(D1156="Residential AC",'Emission Factors'!$G$55,IF(D1156="Residential HP",'Emission Factors'!$G$56,IF(D1156="Commercial AC (&gt;=65k to &lt;135,000k Btu/hr)",'Emission Factors'!$G$57,IF(D1156="Commercial AC (&gt;=135,000k Btu/hr)",'Emission Factors'!$G$58,""))))))</f>
        <v/>
      </c>
      <c r="N1156" s="96"/>
      <c r="O1156" s="209" t="str">
        <f>IF(ISBLANK(D1156),"",(IF(D1156="Room AC (window/wall)",'Emission Factors'!$C$53,IF(D1156="Room AC (PTAC/PTHP)",'Emission Factors'!$C$54,IF(D1156="Residential AC",'Emission Factors'!$C$55,IF(D1156="Residential HP",'Emission Factors'!$C$56,IF(D1156="Commercial AC (&gt;=65k to &lt;135,000k Btu/hr)",'Emission Factors'!$C$57,IF(D1156="Commercial AC (&gt;=135,000k Btu/hr)",'Emission Factors'!$C$58,""))))))))</f>
        <v/>
      </c>
      <c r="P1156" s="209" t="str">
        <f t="shared" si="170"/>
        <v/>
      </c>
      <c r="Q1156" s="95"/>
      <c r="R1156" s="256"/>
      <c r="S1156" s="256"/>
      <c r="T1156" s="96"/>
      <c r="U1156" s="211" t="str">
        <f>IF(Q1156="Room AC (window/wall)",'Emission Factors'!$E$53,IF(AND(Q1156="Room AC (PTAC/PTHP)",ISBLANK(T1156)),"Error",IF(AND(Q1156="Room AC (PTAC/PTHP)",T1156&gt;0),T1156,IF(Q1156="Residential AC",'Emission Factors'!$E$55,IF(AND(Q1156="Residential HP",ISBLANK(T1156)),"Error",IF(AND(Q1156="Residential HP",T1156&gt;0),T1156,IF(Q1156="Commercial AC (&gt;=65k to &lt;135,000k Btu/hr)",'Emission Factors'!$E$57,IF(Q1156="Commercial AC (&gt;=135,000k Btu/hr)",'Emission Factors'!$E$58,""))))))))</f>
        <v/>
      </c>
      <c r="V1156" s="95"/>
      <c r="W1156" s="211" t="str">
        <f>IF(ISBLANK(V1156),"",VLOOKUP(V1156,'Emission Factors'!$C$81:$G$221,4,FALSE))</f>
        <v/>
      </c>
      <c r="X1156" s="210" t="str">
        <f>IF(Q1156="Room AC (window/wall)",'Emission Factors'!$F$53,IF(Q1156="Room AC (PTAC/PTHP)",'Emission Factors'!$F$54,IF(Q1156="Residential AC",'Emission Factors'!$F$55,IF(Q1156="Residential HP",'Emission Factors'!$F$56,IF(Q1156="Commercial AC (&gt;=65k to &lt;135,000k Btu/hr)",'Emission Factors'!$F$57,IF(Q1156="Commercial AC (&gt;=135,000k Btu/hr)",'Emission Factors'!$F$58,""))))))</f>
        <v/>
      </c>
      <c r="Y1156" s="211" t="str">
        <f>IF(Q1156="Room AC (window/wall)",'Emission Factors'!$G$53,IF(Q1156="Room AC (PTAC/PTHP)",'Emission Factors'!$G$54,IF(Q1156="Residential AC",'Emission Factors'!$G$55,IF(Q1156="Residential HP",'Emission Factors'!$G$56,IF(Q1156="Commercial AC (&gt;=65k to &lt;135,000k Btu/hr)",'Emission Factors'!$G$57,IF(Q1156="Commercial AC (&gt;=135,000k Btu/hr)",'Emission Factors'!$G$58,""))))))</f>
        <v/>
      </c>
      <c r="Z1156" s="96"/>
      <c r="AA1156" s="97" t="str">
        <f t="shared" si="171"/>
        <v/>
      </c>
      <c r="AB1156" s="97" t="str">
        <f t="shared" si="172"/>
        <v/>
      </c>
      <c r="AC1156" s="246" t="str">
        <f t="shared" si="173"/>
        <v/>
      </c>
      <c r="AD1156" s="97" t="str">
        <f t="shared" si="174"/>
        <v/>
      </c>
      <c r="AE1156" s="97" t="str">
        <f t="shared" si="175"/>
        <v/>
      </c>
      <c r="AF1156" s="252" t="str">
        <f t="shared" si="176"/>
        <v/>
      </c>
      <c r="AG1156" s="254" t="str">
        <f t="shared" si="177"/>
        <v/>
      </c>
      <c r="AH1156" s="248" t="str">
        <f t="shared" si="178"/>
        <v/>
      </c>
      <c r="AI1156" s="249" t="str">
        <f t="shared" si="179"/>
        <v/>
      </c>
    </row>
    <row r="1157" spans="2:35" x14ac:dyDescent="0.3">
      <c r="B1157" s="94"/>
      <c r="C1157" s="95"/>
      <c r="D1157" s="95"/>
      <c r="E1157" s="95"/>
      <c r="F1157" s="94"/>
      <c r="G1157" s="145"/>
      <c r="H1157" s="245"/>
      <c r="I1157" s="211" t="str">
        <f>IF(D1157="Room AC (window/wall)",'Emission Factors'!$E$53,IF(D1157="Room AC (PTAC/PTHP)",H1157,IF(D1157="Residential AC",'Emission Factors'!$E$55,IF(D1157="Residential HP",H1157,IF(D1157="Commercial AC (&gt;=65k to &lt;135,000k Btu/hr)",'Emission Factors'!$E$57,IF(D1157="Commercial AC (&gt;=135,000k Btu/hr)",'Emission Factors'!$E$58,""))))))</f>
        <v/>
      </c>
      <c r="J1157" s="96"/>
      <c r="K1157" s="211" t="str">
        <f>IF(ISBLANK(J1157),"",VLOOKUP(J1157,'Emission Factors'!$C$81:$G$221,4,FALSE))</f>
        <v/>
      </c>
      <c r="L1157" s="210" t="str">
        <f>IF(D1157="Room AC (window/wall)",'Emission Factors'!$F$53,IF(D1157="Room AC (PTAC/PTHP)",'Emission Factors'!$F$54,IF(D1157="Residential AC",'Emission Factors'!$F$55,IF(D1157="Residential HP",'Emission Factors'!$F$56,IF(D1157="Commercial AC (&gt;=65k to &lt;135,000k Btu/hr)",'Emission Factors'!$F$57,IF(D1157="Commercial AC (&gt;=135,000k Btu/hr)",'Emission Factors'!$F$58,""))))))</f>
        <v/>
      </c>
      <c r="M1157" s="211" t="str">
        <f>IF(D1157="Room AC (window/wall)",'Emission Factors'!$G$53,IF(D1157="Room AC (PTAC/PTHP)",'Emission Factors'!$G$54,IF(D1157="Residential AC",'Emission Factors'!$G$55,IF(D1157="Residential HP",'Emission Factors'!$G$56,IF(D1157="Commercial AC (&gt;=65k to &lt;135,000k Btu/hr)",'Emission Factors'!$G$57,IF(D1157="Commercial AC (&gt;=135,000k Btu/hr)",'Emission Factors'!$G$58,""))))))</f>
        <v/>
      </c>
      <c r="N1157" s="96"/>
      <c r="O1157" s="209" t="str">
        <f>IF(ISBLANK(D1157),"",(IF(D1157="Room AC (window/wall)",'Emission Factors'!$C$53,IF(D1157="Room AC (PTAC/PTHP)",'Emission Factors'!$C$54,IF(D1157="Residential AC",'Emission Factors'!$C$55,IF(D1157="Residential HP",'Emission Factors'!$C$56,IF(D1157="Commercial AC (&gt;=65k to &lt;135,000k Btu/hr)",'Emission Factors'!$C$57,IF(D1157="Commercial AC (&gt;=135,000k Btu/hr)",'Emission Factors'!$C$58,""))))))))</f>
        <v/>
      </c>
      <c r="P1157" s="209" t="str">
        <f t="shared" si="170"/>
        <v/>
      </c>
      <c r="Q1157" s="95"/>
      <c r="R1157" s="256"/>
      <c r="S1157" s="256"/>
      <c r="T1157" s="96"/>
      <c r="U1157" s="211" t="str">
        <f>IF(Q1157="Room AC (window/wall)",'Emission Factors'!$E$53,IF(AND(Q1157="Room AC (PTAC/PTHP)",ISBLANK(T1157)),"Error",IF(AND(Q1157="Room AC (PTAC/PTHP)",T1157&gt;0),T1157,IF(Q1157="Residential AC",'Emission Factors'!$E$55,IF(AND(Q1157="Residential HP",ISBLANK(T1157)),"Error",IF(AND(Q1157="Residential HP",T1157&gt;0),T1157,IF(Q1157="Commercial AC (&gt;=65k to &lt;135,000k Btu/hr)",'Emission Factors'!$E$57,IF(Q1157="Commercial AC (&gt;=135,000k Btu/hr)",'Emission Factors'!$E$58,""))))))))</f>
        <v/>
      </c>
      <c r="V1157" s="95"/>
      <c r="W1157" s="211" t="str">
        <f>IF(ISBLANK(V1157),"",VLOOKUP(V1157,'Emission Factors'!$C$81:$G$221,4,FALSE))</f>
        <v/>
      </c>
      <c r="X1157" s="210" t="str">
        <f>IF(Q1157="Room AC (window/wall)",'Emission Factors'!$F$53,IF(Q1157="Room AC (PTAC/PTHP)",'Emission Factors'!$F$54,IF(Q1157="Residential AC",'Emission Factors'!$F$55,IF(Q1157="Residential HP",'Emission Factors'!$F$56,IF(Q1157="Commercial AC (&gt;=65k to &lt;135,000k Btu/hr)",'Emission Factors'!$F$57,IF(Q1157="Commercial AC (&gt;=135,000k Btu/hr)",'Emission Factors'!$F$58,""))))))</f>
        <v/>
      </c>
      <c r="Y1157" s="211" t="str">
        <f>IF(Q1157="Room AC (window/wall)",'Emission Factors'!$G$53,IF(Q1157="Room AC (PTAC/PTHP)",'Emission Factors'!$G$54,IF(Q1157="Residential AC",'Emission Factors'!$G$55,IF(Q1157="Residential HP",'Emission Factors'!$G$56,IF(Q1157="Commercial AC (&gt;=65k to &lt;135,000k Btu/hr)",'Emission Factors'!$G$57,IF(Q1157="Commercial AC (&gt;=135,000k Btu/hr)",'Emission Factors'!$G$58,""))))))</f>
        <v/>
      </c>
      <c r="Z1157" s="96"/>
      <c r="AA1157" s="97" t="str">
        <f t="shared" si="171"/>
        <v/>
      </c>
      <c r="AB1157" s="97" t="str">
        <f t="shared" si="172"/>
        <v/>
      </c>
      <c r="AC1157" s="246" t="str">
        <f t="shared" si="173"/>
        <v/>
      </c>
      <c r="AD1157" s="97" t="str">
        <f t="shared" si="174"/>
        <v/>
      </c>
      <c r="AE1157" s="97" t="str">
        <f t="shared" si="175"/>
        <v/>
      </c>
      <c r="AF1157" s="252" t="str">
        <f t="shared" si="176"/>
        <v/>
      </c>
      <c r="AG1157" s="254" t="str">
        <f t="shared" si="177"/>
        <v/>
      </c>
      <c r="AH1157" s="248" t="str">
        <f t="shared" si="178"/>
        <v/>
      </c>
      <c r="AI1157" s="249" t="str">
        <f t="shared" si="179"/>
        <v/>
      </c>
    </row>
    <row r="1158" spans="2:35" x14ac:dyDescent="0.3">
      <c r="B1158" s="94"/>
      <c r="C1158" s="95"/>
      <c r="D1158" s="95"/>
      <c r="E1158" s="95"/>
      <c r="F1158" s="94"/>
      <c r="G1158" s="145"/>
      <c r="H1158" s="245"/>
      <c r="I1158" s="211" t="str">
        <f>IF(D1158="Room AC (window/wall)",'Emission Factors'!$E$53,IF(D1158="Room AC (PTAC/PTHP)",H1158,IF(D1158="Residential AC",'Emission Factors'!$E$55,IF(D1158="Residential HP",H1158,IF(D1158="Commercial AC (&gt;=65k to &lt;135,000k Btu/hr)",'Emission Factors'!$E$57,IF(D1158="Commercial AC (&gt;=135,000k Btu/hr)",'Emission Factors'!$E$58,""))))))</f>
        <v/>
      </c>
      <c r="J1158" s="96"/>
      <c r="K1158" s="211" t="str">
        <f>IF(ISBLANK(J1158),"",VLOOKUP(J1158,'Emission Factors'!$C$81:$G$221,4,FALSE))</f>
        <v/>
      </c>
      <c r="L1158" s="210" t="str">
        <f>IF(D1158="Room AC (window/wall)",'Emission Factors'!$F$53,IF(D1158="Room AC (PTAC/PTHP)",'Emission Factors'!$F$54,IF(D1158="Residential AC",'Emission Factors'!$F$55,IF(D1158="Residential HP",'Emission Factors'!$F$56,IF(D1158="Commercial AC (&gt;=65k to &lt;135,000k Btu/hr)",'Emission Factors'!$F$57,IF(D1158="Commercial AC (&gt;=135,000k Btu/hr)",'Emission Factors'!$F$58,""))))))</f>
        <v/>
      </c>
      <c r="M1158" s="211" t="str">
        <f>IF(D1158="Room AC (window/wall)",'Emission Factors'!$G$53,IF(D1158="Room AC (PTAC/PTHP)",'Emission Factors'!$G$54,IF(D1158="Residential AC",'Emission Factors'!$G$55,IF(D1158="Residential HP",'Emission Factors'!$G$56,IF(D1158="Commercial AC (&gt;=65k to &lt;135,000k Btu/hr)",'Emission Factors'!$G$57,IF(D1158="Commercial AC (&gt;=135,000k Btu/hr)",'Emission Factors'!$G$58,""))))))</f>
        <v/>
      </c>
      <c r="N1158" s="96"/>
      <c r="O1158" s="209" t="str">
        <f>IF(ISBLANK(D1158),"",(IF(D1158="Room AC (window/wall)",'Emission Factors'!$C$53,IF(D1158="Room AC (PTAC/PTHP)",'Emission Factors'!$C$54,IF(D1158="Residential AC",'Emission Factors'!$C$55,IF(D1158="Residential HP",'Emission Factors'!$C$56,IF(D1158="Commercial AC (&gt;=65k to &lt;135,000k Btu/hr)",'Emission Factors'!$C$57,IF(D1158="Commercial AC (&gt;=135,000k Btu/hr)",'Emission Factors'!$C$58,""))))))))</f>
        <v/>
      </c>
      <c r="P1158" s="209" t="str">
        <f t="shared" si="170"/>
        <v/>
      </c>
      <c r="Q1158" s="95"/>
      <c r="R1158" s="256"/>
      <c r="S1158" s="256"/>
      <c r="T1158" s="96"/>
      <c r="U1158" s="211" t="str">
        <f>IF(Q1158="Room AC (window/wall)",'Emission Factors'!$E$53,IF(AND(Q1158="Room AC (PTAC/PTHP)",ISBLANK(T1158)),"Error",IF(AND(Q1158="Room AC (PTAC/PTHP)",T1158&gt;0),T1158,IF(Q1158="Residential AC",'Emission Factors'!$E$55,IF(AND(Q1158="Residential HP",ISBLANK(T1158)),"Error",IF(AND(Q1158="Residential HP",T1158&gt;0),T1158,IF(Q1158="Commercial AC (&gt;=65k to &lt;135,000k Btu/hr)",'Emission Factors'!$E$57,IF(Q1158="Commercial AC (&gt;=135,000k Btu/hr)",'Emission Factors'!$E$58,""))))))))</f>
        <v/>
      </c>
      <c r="V1158" s="95"/>
      <c r="W1158" s="211" t="str">
        <f>IF(ISBLANK(V1158),"",VLOOKUP(V1158,'Emission Factors'!$C$81:$G$221,4,FALSE))</f>
        <v/>
      </c>
      <c r="X1158" s="210" t="str">
        <f>IF(Q1158="Room AC (window/wall)",'Emission Factors'!$F$53,IF(Q1158="Room AC (PTAC/PTHP)",'Emission Factors'!$F$54,IF(Q1158="Residential AC",'Emission Factors'!$F$55,IF(Q1158="Residential HP",'Emission Factors'!$F$56,IF(Q1158="Commercial AC (&gt;=65k to &lt;135,000k Btu/hr)",'Emission Factors'!$F$57,IF(Q1158="Commercial AC (&gt;=135,000k Btu/hr)",'Emission Factors'!$F$58,""))))))</f>
        <v/>
      </c>
      <c r="Y1158" s="211" t="str">
        <f>IF(Q1158="Room AC (window/wall)",'Emission Factors'!$G$53,IF(Q1158="Room AC (PTAC/PTHP)",'Emission Factors'!$G$54,IF(Q1158="Residential AC",'Emission Factors'!$G$55,IF(Q1158="Residential HP",'Emission Factors'!$G$56,IF(Q1158="Commercial AC (&gt;=65k to &lt;135,000k Btu/hr)",'Emission Factors'!$G$57,IF(Q1158="Commercial AC (&gt;=135,000k Btu/hr)",'Emission Factors'!$G$58,""))))))</f>
        <v/>
      </c>
      <c r="Z1158" s="96"/>
      <c r="AA1158" s="97" t="str">
        <f t="shared" si="171"/>
        <v/>
      </c>
      <c r="AB1158" s="97" t="str">
        <f t="shared" si="172"/>
        <v/>
      </c>
      <c r="AC1158" s="246" t="str">
        <f t="shared" si="173"/>
        <v/>
      </c>
      <c r="AD1158" s="97" t="str">
        <f t="shared" si="174"/>
        <v/>
      </c>
      <c r="AE1158" s="97" t="str">
        <f t="shared" si="175"/>
        <v/>
      </c>
      <c r="AF1158" s="252" t="str">
        <f t="shared" si="176"/>
        <v/>
      </c>
      <c r="AG1158" s="254" t="str">
        <f t="shared" si="177"/>
        <v/>
      </c>
      <c r="AH1158" s="248" t="str">
        <f t="shared" si="178"/>
        <v/>
      </c>
      <c r="AI1158" s="249" t="str">
        <f t="shared" si="179"/>
        <v/>
      </c>
    </row>
    <row r="1159" spans="2:35" x14ac:dyDescent="0.3">
      <c r="B1159" s="94"/>
      <c r="C1159" s="95"/>
      <c r="D1159" s="95"/>
      <c r="E1159" s="95"/>
      <c r="F1159" s="94"/>
      <c r="G1159" s="145"/>
      <c r="H1159" s="245"/>
      <c r="I1159" s="211" t="str">
        <f>IF(D1159="Room AC (window/wall)",'Emission Factors'!$E$53,IF(D1159="Room AC (PTAC/PTHP)",H1159,IF(D1159="Residential AC",'Emission Factors'!$E$55,IF(D1159="Residential HP",H1159,IF(D1159="Commercial AC (&gt;=65k to &lt;135,000k Btu/hr)",'Emission Factors'!$E$57,IF(D1159="Commercial AC (&gt;=135,000k Btu/hr)",'Emission Factors'!$E$58,""))))))</f>
        <v/>
      </c>
      <c r="J1159" s="96"/>
      <c r="K1159" s="211" t="str">
        <f>IF(ISBLANK(J1159),"",VLOOKUP(J1159,'Emission Factors'!$C$81:$G$221,4,FALSE))</f>
        <v/>
      </c>
      <c r="L1159" s="210" t="str">
        <f>IF(D1159="Room AC (window/wall)",'Emission Factors'!$F$53,IF(D1159="Room AC (PTAC/PTHP)",'Emission Factors'!$F$54,IF(D1159="Residential AC",'Emission Factors'!$F$55,IF(D1159="Residential HP",'Emission Factors'!$F$56,IF(D1159="Commercial AC (&gt;=65k to &lt;135,000k Btu/hr)",'Emission Factors'!$F$57,IF(D1159="Commercial AC (&gt;=135,000k Btu/hr)",'Emission Factors'!$F$58,""))))))</f>
        <v/>
      </c>
      <c r="M1159" s="211" t="str">
        <f>IF(D1159="Room AC (window/wall)",'Emission Factors'!$G$53,IF(D1159="Room AC (PTAC/PTHP)",'Emission Factors'!$G$54,IF(D1159="Residential AC",'Emission Factors'!$G$55,IF(D1159="Residential HP",'Emission Factors'!$G$56,IF(D1159="Commercial AC (&gt;=65k to &lt;135,000k Btu/hr)",'Emission Factors'!$G$57,IF(D1159="Commercial AC (&gt;=135,000k Btu/hr)",'Emission Factors'!$G$58,""))))))</f>
        <v/>
      </c>
      <c r="N1159" s="96"/>
      <c r="O1159" s="209" t="str">
        <f>IF(ISBLANK(D1159),"",(IF(D1159="Room AC (window/wall)",'Emission Factors'!$C$53,IF(D1159="Room AC (PTAC/PTHP)",'Emission Factors'!$C$54,IF(D1159="Residential AC",'Emission Factors'!$C$55,IF(D1159="Residential HP",'Emission Factors'!$C$56,IF(D1159="Commercial AC (&gt;=65k to &lt;135,000k Btu/hr)",'Emission Factors'!$C$57,IF(D1159="Commercial AC (&gt;=135,000k Btu/hr)",'Emission Factors'!$C$58,""))))))))</f>
        <v/>
      </c>
      <c r="P1159" s="209" t="str">
        <f t="shared" si="170"/>
        <v/>
      </c>
      <c r="Q1159" s="95"/>
      <c r="R1159" s="256"/>
      <c r="S1159" s="256"/>
      <c r="T1159" s="96"/>
      <c r="U1159" s="211" t="str">
        <f>IF(Q1159="Room AC (window/wall)",'Emission Factors'!$E$53,IF(AND(Q1159="Room AC (PTAC/PTHP)",ISBLANK(T1159)),"Error",IF(AND(Q1159="Room AC (PTAC/PTHP)",T1159&gt;0),T1159,IF(Q1159="Residential AC",'Emission Factors'!$E$55,IF(AND(Q1159="Residential HP",ISBLANK(T1159)),"Error",IF(AND(Q1159="Residential HP",T1159&gt;0),T1159,IF(Q1159="Commercial AC (&gt;=65k to &lt;135,000k Btu/hr)",'Emission Factors'!$E$57,IF(Q1159="Commercial AC (&gt;=135,000k Btu/hr)",'Emission Factors'!$E$58,""))))))))</f>
        <v/>
      </c>
      <c r="V1159" s="95"/>
      <c r="W1159" s="211" t="str">
        <f>IF(ISBLANK(V1159),"",VLOOKUP(V1159,'Emission Factors'!$C$81:$G$221,4,FALSE))</f>
        <v/>
      </c>
      <c r="X1159" s="210" t="str">
        <f>IF(Q1159="Room AC (window/wall)",'Emission Factors'!$F$53,IF(Q1159="Room AC (PTAC/PTHP)",'Emission Factors'!$F$54,IF(Q1159="Residential AC",'Emission Factors'!$F$55,IF(Q1159="Residential HP",'Emission Factors'!$F$56,IF(Q1159="Commercial AC (&gt;=65k to &lt;135,000k Btu/hr)",'Emission Factors'!$F$57,IF(Q1159="Commercial AC (&gt;=135,000k Btu/hr)",'Emission Factors'!$F$58,""))))))</f>
        <v/>
      </c>
      <c r="Y1159" s="211" t="str">
        <f>IF(Q1159="Room AC (window/wall)",'Emission Factors'!$G$53,IF(Q1159="Room AC (PTAC/PTHP)",'Emission Factors'!$G$54,IF(Q1159="Residential AC",'Emission Factors'!$G$55,IF(Q1159="Residential HP",'Emission Factors'!$G$56,IF(Q1159="Commercial AC (&gt;=65k to &lt;135,000k Btu/hr)",'Emission Factors'!$G$57,IF(Q1159="Commercial AC (&gt;=135,000k Btu/hr)",'Emission Factors'!$G$58,""))))))</f>
        <v/>
      </c>
      <c r="Z1159" s="96"/>
      <c r="AA1159" s="97" t="str">
        <f t="shared" si="171"/>
        <v/>
      </c>
      <c r="AB1159" s="97" t="str">
        <f t="shared" si="172"/>
        <v/>
      </c>
      <c r="AC1159" s="246" t="str">
        <f t="shared" si="173"/>
        <v/>
      </c>
      <c r="AD1159" s="97" t="str">
        <f t="shared" si="174"/>
        <v/>
      </c>
      <c r="AE1159" s="97" t="str">
        <f t="shared" si="175"/>
        <v/>
      </c>
      <c r="AF1159" s="252" t="str">
        <f t="shared" si="176"/>
        <v/>
      </c>
      <c r="AG1159" s="254" t="str">
        <f t="shared" si="177"/>
        <v/>
      </c>
      <c r="AH1159" s="248" t="str">
        <f t="shared" si="178"/>
        <v/>
      </c>
      <c r="AI1159" s="249" t="str">
        <f t="shared" si="179"/>
        <v/>
      </c>
    </row>
    <row r="1160" spans="2:35" x14ac:dyDescent="0.3">
      <c r="B1160" s="94"/>
      <c r="C1160" s="95"/>
      <c r="D1160" s="95"/>
      <c r="E1160" s="95"/>
      <c r="F1160" s="94"/>
      <c r="G1160" s="145"/>
      <c r="H1160" s="245"/>
      <c r="I1160" s="211" t="str">
        <f>IF(D1160="Room AC (window/wall)",'Emission Factors'!$E$53,IF(D1160="Room AC (PTAC/PTHP)",H1160,IF(D1160="Residential AC",'Emission Factors'!$E$55,IF(D1160="Residential HP",H1160,IF(D1160="Commercial AC (&gt;=65k to &lt;135,000k Btu/hr)",'Emission Factors'!$E$57,IF(D1160="Commercial AC (&gt;=135,000k Btu/hr)",'Emission Factors'!$E$58,""))))))</f>
        <v/>
      </c>
      <c r="J1160" s="96"/>
      <c r="K1160" s="211" t="str">
        <f>IF(ISBLANK(J1160),"",VLOOKUP(J1160,'Emission Factors'!$C$81:$G$221,4,FALSE))</f>
        <v/>
      </c>
      <c r="L1160" s="210" t="str">
        <f>IF(D1160="Room AC (window/wall)",'Emission Factors'!$F$53,IF(D1160="Room AC (PTAC/PTHP)",'Emission Factors'!$F$54,IF(D1160="Residential AC",'Emission Factors'!$F$55,IF(D1160="Residential HP",'Emission Factors'!$F$56,IF(D1160="Commercial AC (&gt;=65k to &lt;135,000k Btu/hr)",'Emission Factors'!$F$57,IF(D1160="Commercial AC (&gt;=135,000k Btu/hr)",'Emission Factors'!$F$58,""))))))</f>
        <v/>
      </c>
      <c r="M1160" s="211" t="str">
        <f>IF(D1160="Room AC (window/wall)",'Emission Factors'!$G$53,IF(D1160="Room AC (PTAC/PTHP)",'Emission Factors'!$G$54,IF(D1160="Residential AC",'Emission Factors'!$G$55,IF(D1160="Residential HP",'Emission Factors'!$G$56,IF(D1160="Commercial AC (&gt;=65k to &lt;135,000k Btu/hr)",'Emission Factors'!$G$57,IF(D1160="Commercial AC (&gt;=135,000k Btu/hr)",'Emission Factors'!$G$58,""))))))</f>
        <v/>
      </c>
      <c r="N1160" s="96"/>
      <c r="O1160" s="209" t="str">
        <f>IF(ISBLANK(D1160),"",(IF(D1160="Room AC (window/wall)",'Emission Factors'!$C$53,IF(D1160="Room AC (PTAC/PTHP)",'Emission Factors'!$C$54,IF(D1160="Residential AC",'Emission Factors'!$C$55,IF(D1160="Residential HP",'Emission Factors'!$C$56,IF(D1160="Commercial AC (&gt;=65k to &lt;135,000k Btu/hr)",'Emission Factors'!$C$57,IF(D1160="Commercial AC (&gt;=135,000k Btu/hr)",'Emission Factors'!$C$58,""))))))))</f>
        <v/>
      </c>
      <c r="P1160" s="209" t="str">
        <f t="shared" si="170"/>
        <v/>
      </c>
      <c r="Q1160" s="95"/>
      <c r="R1160" s="256"/>
      <c r="S1160" s="256"/>
      <c r="T1160" s="96"/>
      <c r="U1160" s="211" t="str">
        <f>IF(Q1160="Room AC (window/wall)",'Emission Factors'!$E$53,IF(AND(Q1160="Room AC (PTAC/PTHP)",ISBLANK(T1160)),"Error",IF(AND(Q1160="Room AC (PTAC/PTHP)",T1160&gt;0),T1160,IF(Q1160="Residential AC",'Emission Factors'!$E$55,IF(AND(Q1160="Residential HP",ISBLANK(T1160)),"Error",IF(AND(Q1160="Residential HP",T1160&gt;0),T1160,IF(Q1160="Commercial AC (&gt;=65k to &lt;135,000k Btu/hr)",'Emission Factors'!$E$57,IF(Q1160="Commercial AC (&gt;=135,000k Btu/hr)",'Emission Factors'!$E$58,""))))))))</f>
        <v/>
      </c>
      <c r="V1160" s="95"/>
      <c r="W1160" s="211" t="str">
        <f>IF(ISBLANK(V1160),"",VLOOKUP(V1160,'Emission Factors'!$C$81:$G$221,4,FALSE))</f>
        <v/>
      </c>
      <c r="X1160" s="210" t="str">
        <f>IF(Q1160="Room AC (window/wall)",'Emission Factors'!$F$53,IF(Q1160="Room AC (PTAC/PTHP)",'Emission Factors'!$F$54,IF(Q1160="Residential AC",'Emission Factors'!$F$55,IF(Q1160="Residential HP",'Emission Factors'!$F$56,IF(Q1160="Commercial AC (&gt;=65k to &lt;135,000k Btu/hr)",'Emission Factors'!$F$57,IF(Q1160="Commercial AC (&gt;=135,000k Btu/hr)",'Emission Factors'!$F$58,""))))))</f>
        <v/>
      </c>
      <c r="Y1160" s="211" t="str">
        <f>IF(Q1160="Room AC (window/wall)",'Emission Factors'!$G$53,IF(Q1160="Room AC (PTAC/PTHP)",'Emission Factors'!$G$54,IF(Q1160="Residential AC",'Emission Factors'!$G$55,IF(Q1160="Residential HP",'Emission Factors'!$G$56,IF(Q1160="Commercial AC (&gt;=65k to &lt;135,000k Btu/hr)",'Emission Factors'!$G$57,IF(Q1160="Commercial AC (&gt;=135,000k Btu/hr)",'Emission Factors'!$G$58,""))))))</f>
        <v/>
      </c>
      <c r="Z1160" s="96"/>
      <c r="AA1160" s="97" t="str">
        <f t="shared" si="171"/>
        <v/>
      </c>
      <c r="AB1160" s="97" t="str">
        <f t="shared" si="172"/>
        <v/>
      </c>
      <c r="AC1160" s="246" t="str">
        <f t="shared" si="173"/>
        <v/>
      </c>
      <c r="AD1160" s="97" t="str">
        <f t="shared" si="174"/>
        <v/>
      </c>
      <c r="AE1160" s="97" t="str">
        <f t="shared" si="175"/>
        <v/>
      </c>
      <c r="AF1160" s="252" t="str">
        <f t="shared" si="176"/>
        <v/>
      </c>
      <c r="AG1160" s="254" t="str">
        <f t="shared" si="177"/>
        <v/>
      </c>
      <c r="AH1160" s="248" t="str">
        <f t="shared" si="178"/>
        <v/>
      </c>
      <c r="AI1160" s="249" t="str">
        <f t="shared" si="179"/>
        <v/>
      </c>
    </row>
    <row r="1161" spans="2:35" x14ac:dyDescent="0.3">
      <c r="B1161" s="94"/>
      <c r="C1161" s="95"/>
      <c r="D1161" s="95"/>
      <c r="E1161" s="95"/>
      <c r="F1161" s="94"/>
      <c r="G1161" s="145"/>
      <c r="H1161" s="245"/>
      <c r="I1161" s="211" t="str">
        <f>IF(D1161="Room AC (window/wall)",'Emission Factors'!$E$53,IF(D1161="Room AC (PTAC/PTHP)",H1161,IF(D1161="Residential AC",'Emission Factors'!$E$55,IF(D1161="Residential HP",H1161,IF(D1161="Commercial AC (&gt;=65k to &lt;135,000k Btu/hr)",'Emission Factors'!$E$57,IF(D1161="Commercial AC (&gt;=135,000k Btu/hr)",'Emission Factors'!$E$58,""))))))</f>
        <v/>
      </c>
      <c r="J1161" s="96"/>
      <c r="K1161" s="211" t="str">
        <f>IF(ISBLANK(J1161),"",VLOOKUP(J1161,'Emission Factors'!$C$81:$G$221,4,FALSE))</f>
        <v/>
      </c>
      <c r="L1161" s="210" t="str">
        <f>IF(D1161="Room AC (window/wall)",'Emission Factors'!$F$53,IF(D1161="Room AC (PTAC/PTHP)",'Emission Factors'!$F$54,IF(D1161="Residential AC",'Emission Factors'!$F$55,IF(D1161="Residential HP",'Emission Factors'!$F$56,IF(D1161="Commercial AC (&gt;=65k to &lt;135,000k Btu/hr)",'Emission Factors'!$F$57,IF(D1161="Commercial AC (&gt;=135,000k Btu/hr)",'Emission Factors'!$F$58,""))))))</f>
        <v/>
      </c>
      <c r="M1161" s="211" t="str">
        <f>IF(D1161="Room AC (window/wall)",'Emission Factors'!$G$53,IF(D1161="Room AC (PTAC/PTHP)",'Emission Factors'!$G$54,IF(D1161="Residential AC",'Emission Factors'!$G$55,IF(D1161="Residential HP",'Emission Factors'!$G$56,IF(D1161="Commercial AC (&gt;=65k to &lt;135,000k Btu/hr)",'Emission Factors'!$G$57,IF(D1161="Commercial AC (&gt;=135,000k Btu/hr)",'Emission Factors'!$G$58,""))))))</f>
        <v/>
      </c>
      <c r="N1161" s="96"/>
      <c r="O1161" s="209" t="str">
        <f>IF(ISBLANK(D1161),"",(IF(D1161="Room AC (window/wall)",'Emission Factors'!$C$53,IF(D1161="Room AC (PTAC/PTHP)",'Emission Factors'!$C$54,IF(D1161="Residential AC",'Emission Factors'!$C$55,IF(D1161="Residential HP",'Emission Factors'!$C$56,IF(D1161="Commercial AC (&gt;=65k to &lt;135,000k Btu/hr)",'Emission Factors'!$C$57,IF(D1161="Commercial AC (&gt;=135,000k Btu/hr)",'Emission Factors'!$C$58,""))))))))</f>
        <v/>
      </c>
      <c r="P1161" s="209" t="str">
        <f t="shared" si="170"/>
        <v/>
      </c>
      <c r="Q1161" s="95"/>
      <c r="R1161" s="256"/>
      <c r="S1161" s="256"/>
      <c r="T1161" s="96"/>
      <c r="U1161" s="211" t="str">
        <f>IF(Q1161="Room AC (window/wall)",'Emission Factors'!$E$53,IF(AND(Q1161="Room AC (PTAC/PTHP)",ISBLANK(T1161)),"Error",IF(AND(Q1161="Room AC (PTAC/PTHP)",T1161&gt;0),T1161,IF(Q1161="Residential AC",'Emission Factors'!$E$55,IF(AND(Q1161="Residential HP",ISBLANK(T1161)),"Error",IF(AND(Q1161="Residential HP",T1161&gt;0),T1161,IF(Q1161="Commercial AC (&gt;=65k to &lt;135,000k Btu/hr)",'Emission Factors'!$E$57,IF(Q1161="Commercial AC (&gt;=135,000k Btu/hr)",'Emission Factors'!$E$58,""))))))))</f>
        <v/>
      </c>
      <c r="V1161" s="95"/>
      <c r="W1161" s="211" t="str">
        <f>IF(ISBLANK(V1161),"",VLOOKUP(V1161,'Emission Factors'!$C$81:$G$221,4,FALSE))</f>
        <v/>
      </c>
      <c r="X1161" s="210" t="str">
        <f>IF(Q1161="Room AC (window/wall)",'Emission Factors'!$F$53,IF(Q1161="Room AC (PTAC/PTHP)",'Emission Factors'!$F$54,IF(Q1161="Residential AC",'Emission Factors'!$F$55,IF(Q1161="Residential HP",'Emission Factors'!$F$56,IF(Q1161="Commercial AC (&gt;=65k to &lt;135,000k Btu/hr)",'Emission Factors'!$F$57,IF(Q1161="Commercial AC (&gt;=135,000k Btu/hr)",'Emission Factors'!$F$58,""))))))</f>
        <v/>
      </c>
      <c r="Y1161" s="211" t="str">
        <f>IF(Q1161="Room AC (window/wall)",'Emission Factors'!$G$53,IF(Q1161="Room AC (PTAC/PTHP)",'Emission Factors'!$G$54,IF(Q1161="Residential AC",'Emission Factors'!$G$55,IF(Q1161="Residential HP",'Emission Factors'!$G$56,IF(Q1161="Commercial AC (&gt;=65k to &lt;135,000k Btu/hr)",'Emission Factors'!$G$57,IF(Q1161="Commercial AC (&gt;=135,000k Btu/hr)",'Emission Factors'!$G$58,""))))))</f>
        <v/>
      </c>
      <c r="Z1161" s="96"/>
      <c r="AA1161" s="97" t="str">
        <f t="shared" si="171"/>
        <v/>
      </c>
      <c r="AB1161" s="97" t="str">
        <f t="shared" si="172"/>
        <v/>
      </c>
      <c r="AC1161" s="246" t="str">
        <f t="shared" si="173"/>
        <v/>
      </c>
      <c r="AD1161" s="97" t="str">
        <f t="shared" si="174"/>
        <v/>
      </c>
      <c r="AE1161" s="97" t="str">
        <f t="shared" si="175"/>
        <v/>
      </c>
      <c r="AF1161" s="252" t="str">
        <f t="shared" si="176"/>
        <v/>
      </c>
      <c r="AG1161" s="254" t="str">
        <f t="shared" si="177"/>
        <v/>
      </c>
      <c r="AH1161" s="248" t="str">
        <f t="shared" si="178"/>
        <v/>
      </c>
      <c r="AI1161" s="249" t="str">
        <f t="shared" si="179"/>
        <v/>
      </c>
    </row>
    <row r="1162" spans="2:35" x14ac:dyDescent="0.3">
      <c r="B1162" s="94"/>
      <c r="C1162" s="95"/>
      <c r="D1162" s="95"/>
      <c r="E1162" s="95"/>
      <c r="F1162" s="94"/>
      <c r="G1162" s="145"/>
      <c r="H1162" s="245"/>
      <c r="I1162" s="211" t="str">
        <f>IF(D1162="Room AC (window/wall)",'Emission Factors'!$E$53,IF(D1162="Room AC (PTAC/PTHP)",H1162,IF(D1162="Residential AC",'Emission Factors'!$E$55,IF(D1162="Residential HP",H1162,IF(D1162="Commercial AC (&gt;=65k to &lt;135,000k Btu/hr)",'Emission Factors'!$E$57,IF(D1162="Commercial AC (&gt;=135,000k Btu/hr)",'Emission Factors'!$E$58,""))))))</f>
        <v/>
      </c>
      <c r="J1162" s="96"/>
      <c r="K1162" s="211" t="str">
        <f>IF(ISBLANK(J1162),"",VLOOKUP(J1162,'Emission Factors'!$C$81:$G$221,4,FALSE))</f>
        <v/>
      </c>
      <c r="L1162" s="210" t="str">
        <f>IF(D1162="Room AC (window/wall)",'Emission Factors'!$F$53,IF(D1162="Room AC (PTAC/PTHP)",'Emission Factors'!$F$54,IF(D1162="Residential AC",'Emission Factors'!$F$55,IF(D1162="Residential HP",'Emission Factors'!$F$56,IF(D1162="Commercial AC (&gt;=65k to &lt;135,000k Btu/hr)",'Emission Factors'!$F$57,IF(D1162="Commercial AC (&gt;=135,000k Btu/hr)",'Emission Factors'!$F$58,""))))))</f>
        <v/>
      </c>
      <c r="M1162" s="211" t="str">
        <f>IF(D1162="Room AC (window/wall)",'Emission Factors'!$G$53,IF(D1162="Room AC (PTAC/PTHP)",'Emission Factors'!$G$54,IF(D1162="Residential AC",'Emission Factors'!$G$55,IF(D1162="Residential HP",'Emission Factors'!$G$56,IF(D1162="Commercial AC (&gt;=65k to &lt;135,000k Btu/hr)",'Emission Factors'!$G$57,IF(D1162="Commercial AC (&gt;=135,000k Btu/hr)",'Emission Factors'!$G$58,""))))))</f>
        <v/>
      </c>
      <c r="N1162" s="96"/>
      <c r="O1162" s="209" t="str">
        <f>IF(ISBLANK(D1162),"",(IF(D1162="Room AC (window/wall)",'Emission Factors'!$C$53,IF(D1162="Room AC (PTAC/PTHP)",'Emission Factors'!$C$54,IF(D1162="Residential AC",'Emission Factors'!$C$55,IF(D1162="Residential HP",'Emission Factors'!$C$56,IF(D1162="Commercial AC (&gt;=65k to &lt;135,000k Btu/hr)",'Emission Factors'!$C$57,IF(D1162="Commercial AC (&gt;=135,000k Btu/hr)",'Emission Factors'!$C$58,""))))))))</f>
        <v/>
      </c>
      <c r="P1162" s="209" t="str">
        <f t="shared" si="170"/>
        <v/>
      </c>
      <c r="Q1162" s="95"/>
      <c r="R1162" s="256"/>
      <c r="S1162" s="256"/>
      <c r="T1162" s="96"/>
      <c r="U1162" s="211" t="str">
        <f>IF(Q1162="Room AC (window/wall)",'Emission Factors'!$E$53,IF(AND(Q1162="Room AC (PTAC/PTHP)",ISBLANK(T1162)),"Error",IF(AND(Q1162="Room AC (PTAC/PTHP)",T1162&gt;0),T1162,IF(Q1162="Residential AC",'Emission Factors'!$E$55,IF(AND(Q1162="Residential HP",ISBLANK(T1162)),"Error",IF(AND(Q1162="Residential HP",T1162&gt;0),T1162,IF(Q1162="Commercial AC (&gt;=65k to &lt;135,000k Btu/hr)",'Emission Factors'!$E$57,IF(Q1162="Commercial AC (&gt;=135,000k Btu/hr)",'Emission Factors'!$E$58,""))))))))</f>
        <v/>
      </c>
      <c r="V1162" s="95"/>
      <c r="W1162" s="211" t="str">
        <f>IF(ISBLANK(V1162),"",VLOOKUP(V1162,'Emission Factors'!$C$81:$G$221,4,FALSE))</f>
        <v/>
      </c>
      <c r="X1162" s="210" t="str">
        <f>IF(Q1162="Room AC (window/wall)",'Emission Factors'!$F$53,IF(Q1162="Room AC (PTAC/PTHP)",'Emission Factors'!$F$54,IF(Q1162="Residential AC",'Emission Factors'!$F$55,IF(Q1162="Residential HP",'Emission Factors'!$F$56,IF(Q1162="Commercial AC (&gt;=65k to &lt;135,000k Btu/hr)",'Emission Factors'!$F$57,IF(Q1162="Commercial AC (&gt;=135,000k Btu/hr)",'Emission Factors'!$F$58,""))))))</f>
        <v/>
      </c>
      <c r="Y1162" s="211" t="str">
        <f>IF(Q1162="Room AC (window/wall)",'Emission Factors'!$G$53,IF(Q1162="Room AC (PTAC/PTHP)",'Emission Factors'!$G$54,IF(Q1162="Residential AC",'Emission Factors'!$G$55,IF(Q1162="Residential HP",'Emission Factors'!$G$56,IF(Q1162="Commercial AC (&gt;=65k to &lt;135,000k Btu/hr)",'Emission Factors'!$G$57,IF(Q1162="Commercial AC (&gt;=135,000k Btu/hr)",'Emission Factors'!$G$58,""))))))</f>
        <v/>
      </c>
      <c r="Z1162" s="96"/>
      <c r="AA1162" s="97" t="str">
        <f t="shared" si="171"/>
        <v/>
      </c>
      <c r="AB1162" s="97" t="str">
        <f t="shared" si="172"/>
        <v/>
      </c>
      <c r="AC1162" s="246" t="str">
        <f t="shared" si="173"/>
        <v/>
      </c>
      <c r="AD1162" s="97" t="str">
        <f t="shared" si="174"/>
        <v/>
      </c>
      <c r="AE1162" s="97" t="str">
        <f t="shared" si="175"/>
        <v/>
      </c>
      <c r="AF1162" s="252" t="str">
        <f t="shared" si="176"/>
        <v/>
      </c>
      <c r="AG1162" s="254" t="str">
        <f t="shared" si="177"/>
        <v/>
      </c>
      <c r="AH1162" s="248" t="str">
        <f t="shared" si="178"/>
        <v/>
      </c>
      <c r="AI1162" s="249" t="str">
        <f t="shared" si="179"/>
        <v/>
      </c>
    </row>
    <row r="1163" spans="2:35" x14ac:dyDescent="0.3">
      <c r="B1163" s="94"/>
      <c r="C1163" s="95"/>
      <c r="D1163" s="95"/>
      <c r="E1163" s="95"/>
      <c r="F1163" s="94"/>
      <c r="G1163" s="145"/>
      <c r="H1163" s="245"/>
      <c r="I1163" s="211" t="str">
        <f>IF(D1163="Room AC (window/wall)",'Emission Factors'!$E$53,IF(D1163="Room AC (PTAC/PTHP)",H1163,IF(D1163="Residential AC",'Emission Factors'!$E$55,IF(D1163="Residential HP",H1163,IF(D1163="Commercial AC (&gt;=65k to &lt;135,000k Btu/hr)",'Emission Factors'!$E$57,IF(D1163="Commercial AC (&gt;=135,000k Btu/hr)",'Emission Factors'!$E$58,""))))))</f>
        <v/>
      </c>
      <c r="J1163" s="96"/>
      <c r="K1163" s="211" t="str">
        <f>IF(ISBLANK(J1163),"",VLOOKUP(J1163,'Emission Factors'!$C$81:$G$221,4,FALSE))</f>
        <v/>
      </c>
      <c r="L1163" s="210" t="str">
        <f>IF(D1163="Room AC (window/wall)",'Emission Factors'!$F$53,IF(D1163="Room AC (PTAC/PTHP)",'Emission Factors'!$F$54,IF(D1163="Residential AC",'Emission Factors'!$F$55,IF(D1163="Residential HP",'Emission Factors'!$F$56,IF(D1163="Commercial AC (&gt;=65k to &lt;135,000k Btu/hr)",'Emission Factors'!$F$57,IF(D1163="Commercial AC (&gt;=135,000k Btu/hr)",'Emission Factors'!$F$58,""))))))</f>
        <v/>
      </c>
      <c r="M1163" s="211" t="str">
        <f>IF(D1163="Room AC (window/wall)",'Emission Factors'!$G$53,IF(D1163="Room AC (PTAC/PTHP)",'Emission Factors'!$G$54,IF(D1163="Residential AC",'Emission Factors'!$G$55,IF(D1163="Residential HP",'Emission Factors'!$G$56,IF(D1163="Commercial AC (&gt;=65k to &lt;135,000k Btu/hr)",'Emission Factors'!$G$57,IF(D1163="Commercial AC (&gt;=135,000k Btu/hr)",'Emission Factors'!$G$58,""))))))</f>
        <v/>
      </c>
      <c r="N1163" s="96"/>
      <c r="O1163" s="209" t="str">
        <f>IF(ISBLANK(D1163),"",(IF(D1163="Room AC (window/wall)",'Emission Factors'!$C$53,IF(D1163="Room AC (PTAC/PTHP)",'Emission Factors'!$C$54,IF(D1163="Residential AC",'Emission Factors'!$C$55,IF(D1163="Residential HP",'Emission Factors'!$C$56,IF(D1163="Commercial AC (&gt;=65k to &lt;135,000k Btu/hr)",'Emission Factors'!$C$57,IF(D1163="Commercial AC (&gt;=135,000k Btu/hr)",'Emission Factors'!$C$58,""))))))))</f>
        <v/>
      </c>
      <c r="P1163" s="209" t="str">
        <f t="shared" si="170"/>
        <v/>
      </c>
      <c r="Q1163" s="95"/>
      <c r="R1163" s="256"/>
      <c r="S1163" s="256"/>
      <c r="T1163" s="96"/>
      <c r="U1163" s="211" t="str">
        <f>IF(Q1163="Room AC (window/wall)",'Emission Factors'!$E$53,IF(AND(Q1163="Room AC (PTAC/PTHP)",ISBLANK(T1163)),"Error",IF(AND(Q1163="Room AC (PTAC/PTHP)",T1163&gt;0),T1163,IF(Q1163="Residential AC",'Emission Factors'!$E$55,IF(AND(Q1163="Residential HP",ISBLANK(T1163)),"Error",IF(AND(Q1163="Residential HP",T1163&gt;0),T1163,IF(Q1163="Commercial AC (&gt;=65k to &lt;135,000k Btu/hr)",'Emission Factors'!$E$57,IF(Q1163="Commercial AC (&gt;=135,000k Btu/hr)",'Emission Factors'!$E$58,""))))))))</f>
        <v/>
      </c>
      <c r="V1163" s="95"/>
      <c r="W1163" s="211" t="str">
        <f>IF(ISBLANK(V1163),"",VLOOKUP(V1163,'Emission Factors'!$C$81:$G$221,4,FALSE))</f>
        <v/>
      </c>
      <c r="X1163" s="210" t="str">
        <f>IF(Q1163="Room AC (window/wall)",'Emission Factors'!$F$53,IF(Q1163="Room AC (PTAC/PTHP)",'Emission Factors'!$F$54,IF(Q1163="Residential AC",'Emission Factors'!$F$55,IF(Q1163="Residential HP",'Emission Factors'!$F$56,IF(Q1163="Commercial AC (&gt;=65k to &lt;135,000k Btu/hr)",'Emission Factors'!$F$57,IF(Q1163="Commercial AC (&gt;=135,000k Btu/hr)",'Emission Factors'!$F$58,""))))))</f>
        <v/>
      </c>
      <c r="Y1163" s="211" t="str">
        <f>IF(Q1163="Room AC (window/wall)",'Emission Factors'!$G$53,IF(Q1163="Room AC (PTAC/PTHP)",'Emission Factors'!$G$54,IF(Q1163="Residential AC",'Emission Factors'!$G$55,IF(Q1163="Residential HP",'Emission Factors'!$G$56,IF(Q1163="Commercial AC (&gt;=65k to &lt;135,000k Btu/hr)",'Emission Factors'!$G$57,IF(Q1163="Commercial AC (&gt;=135,000k Btu/hr)",'Emission Factors'!$G$58,""))))))</f>
        <v/>
      </c>
      <c r="Z1163" s="96"/>
      <c r="AA1163" s="97" t="str">
        <f t="shared" si="171"/>
        <v/>
      </c>
      <c r="AB1163" s="97" t="str">
        <f t="shared" si="172"/>
        <v/>
      </c>
      <c r="AC1163" s="246" t="str">
        <f t="shared" si="173"/>
        <v/>
      </c>
      <c r="AD1163" s="97" t="str">
        <f t="shared" si="174"/>
        <v/>
      </c>
      <c r="AE1163" s="97" t="str">
        <f t="shared" si="175"/>
        <v/>
      </c>
      <c r="AF1163" s="252" t="str">
        <f t="shared" si="176"/>
        <v/>
      </c>
      <c r="AG1163" s="254" t="str">
        <f t="shared" si="177"/>
        <v/>
      </c>
      <c r="AH1163" s="248" t="str">
        <f t="shared" si="178"/>
        <v/>
      </c>
      <c r="AI1163" s="249" t="str">
        <f t="shared" si="179"/>
        <v/>
      </c>
    </row>
    <row r="1164" spans="2:35" x14ac:dyDescent="0.3">
      <c r="B1164" s="94"/>
      <c r="C1164" s="95"/>
      <c r="D1164" s="95"/>
      <c r="E1164" s="95"/>
      <c r="F1164" s="94"/>
      <c r="G1164" s="145"/>
      <c r="H1164" s="245"/>
      <c r="I1164" s="211" t="str">
        <f>IF(D1164="Room AC (window/wall)",'Emission Factors'!$E$53,IF(D1164="Room AC (PTAC/PTHP)",H1164,IF(D1164="Residential AC",'Emission Factors'!$E$55,IF(D1164="Residential HP",H1164,IF(D1164="Commercial AC (&gt;=65k to &lt;135,000k Btu/hr)",'Emission Factors'!$E$57,IF(D1164="Commercial AC (&gt;=135,000k Btu/hr)",'Emission Factors'!$E$58,""))))))</f>
        <v/>
      </c>
      <c r="J1164" s="96"/>
      <c r="K1164" s="211" t="str">
        <f>IF(ISBLANK(J1164),"",VLOOKUP(J1164,'Emission Factors'!$C$81:$G$221,4,FALSE))</f>
        <v/>
      </c>
      <c r="L1164" s="210" t="str">
        <f>IF(D1164="Room AC (window/wall)",'Emission Factors'!$F$53,IF(D1164="Room AC (PTAC/PTHP)",'Emission Factors'!$F$54,IF(D1164="Residential AC",'Emission Factors'!$F$55,IF(D1164="Residential HP",'Emission Factors'!$F$56,IF(D1164="Commercial AC (&gt;=65k to &lt;135,000k Btu/hr)",'Emission Factors'!$F$57,IF(D1164="Commercial AC (&gt;=135,000k Btu/hr)",'Emission Factors'!$F$58,""))))))</f>
        <v/>
      </c>
      <c r="M1164" s="211" t="str">
        <f>IF(D1164="Room AC (window/wall)",'Emission Factors'!$G$53,IF(D1164="Room AC (PTAC/PTHP)",'Emission Factors'!$G$54,IF(D1164="Residential AC",'Emission Factors'!$G$55,IF(D1164="Residential HP",'Emission Factors'!$G$56,IF(D1164="Commercial AC (&gt;=65k to &lt;135,000k Btu/hr)",'Emission Factors'!$G$57,IF(D1164="Commercial AC (&gt;=135,000k Btu/hr)",'Emission Factors'!$G$58,""))))))</f>
        <v/>
      </c>
      <c r="N1164" s="96"/>
      <c r="O1164" s="209" t="str">
        <f>IF(ISBLANK(D1164),"",(IF(D1164="Room AC (window/wall)",'Emission Factors'!$C$53,IF(D1164="Room AC (PTAC/PTHP)",'Emission Factors'!$C$54,IF(D1164="Residential AC",'Emission Factors'!$C$55,IF(D1164="Residential HP",'Emission Factors'!$C$56,IF(D1164="Commercial AC (&gt;=65k to &lt;135,000k Btu/hr)",'Emission Factors'!$C$57,IF(D1164="Commercial AC (&gt;=135,000k Btu/hr)",'Emission Factors'!$C$58,""))))))))</f>
        <v/>
      </c>
      <c r="P1164" s="209" t="str">
        <f t="shared" si="170"/>
        <v/>
      </c>
      <c r="Q1164" s="95"/>
      <c r="R1164" s="256"/>
      <c r="S1164" s="256"/>
      <c r="T1164" s="96"/>
      <c r="U1164" s="211" t="str">
        <f>IF(Q1164="Room AC (window/wall)",'Emission Factors'!$E$53,IF(AND(Q1164="Room AC (PTAC/PTHP)",ISBLANK(T1164)),"Error",IF(AND(Q1164="Room AC (PTAC/PTHP)",T1164&gt;0),T1164,IF(Q1164="Residential AC",'Emission Factors'!$E$55,IF(AND(Q1164="Residential HP",ISBLANK(T1164)),"Error",IF(AND(Q1164="Residential HP",T1164&gt;0),T1164,IF(Q1164="Commercial AC (&gt;=65k to &lt;135,000k Btu/hr)",'Emission Factors'!$E$57,IF(Q1164="Commercial AC (&gt;=135,000k Btu/hr)",'Emission Factors'!$E$58,""))))))))</f>
        <v/>
      </c>
      <c r="V1164" s="95"/>
      <c r="W1164" s="211" t="str">
        <f>IF(ISBLANK(V1164),"",VLOOKUP(V1164,'Emission Factors'!$C$81:$G$221,4,FALSE))</f>
        <v/>
      </c>
      <c r="X1164" s="210" t="str">
        <f>IF(Q1164="Room AC (window/wall)",'Emission Factors'!$F$53,IF(Q1164="Room AC (PTAC/PTHP)",'Emission Factors'!$F$54,IF(Q1164="Residential AC",'Emission Factors'!$F$55,IF(Q1164="Residential HP",'Emission Factors'!$F$56,IF(Q1164="Commercial AC (&gt;=65k to &lt;135,000k Btu/hr)",'Emission Factors'!$F$57,IF(Q1164="Commercial AC (&gt;=135,000k Btu/hr)",'Emission Factors'!$F$58,""))))))</f>
        <v/>
      </c>
      <c r="Y1164" s="211" t="str">
        <f>IF(Q1164="Room AC (window/wall)",'Emission Factors'!$G$53,IF(Q1164="Room AC (PTAC/PTHP)",'Emission Factors'!$G$54,IF(Q1164="Residential AC",'Emission Factors'!$G$55,IF(Q1164="Residential HP",'Emission Factors'!$G$56,IF(Q1164="Commercial AC (&gt;=65k to &lt;135,000k Btu/hr)",'Emission Factors'!$G$57,IF(Q1164="Commercial AC (&gt;=135,000k Btu/hr)",'Emission Factors'!$G$58,""))))))</f>
        <v/>
      </c>
      <c r="Z1164" s="96"/>
      <c r="AA1164" s="97" t="str">
        <f t="shared" si="171"/>
        <v/>
      </c>
      <c r="AB1164" s="97" t="str">
        <f t="shared" si="172"/>
        <v/>
      </c>
      <c r="AC1164" s="246" t="str">
        <f t="shared" si="173"/>
        <v/>
      </c>
      <c r="AD1164" s="97" t="str">
        <f t="shared" si="174"/>
        <v/>
      </c>
      <c r="AE1164" s="97" t="str">
        <f t="shared" si="175"/>
        <v/>
      </c>
      <c r="AF1164" s="252" t="str">
        <f t="shared" si="176"/>
        <v/>
      </c>
      <c r="AG1164" s="254" t="str">
        <f t="shared" si="177"/>
        <v/>
      </c>
      <c r="AH1164" s="248" t="str">
        <f t="shared" si="178"/>
        <v/>
      </c>
      <c r="AI1164" s="249" t="str">
        <f t="shared" si="179"/>
        <v/>
      </c>
    </row>
    <row r="1165" spans="2:35" x14ac:dyDescent="0.3">
      <c r="B1165" s="94"/>
      <c r="C1165" s="95"/>
      <c r="D1165" s="95"/>
      <c r="E1165" s="95"/>
      <c r="F1165" s="94"/>
      <c r="G1165" s="145"/>
      <c r="H1165" s="245"/>
      <c r="I1165" s="211" t="str">
        <f>IF(D1165="Room AC (window/wall)",'Emission Factors'!$E$53,IF(D1165="Room AC (PTAC/PTHP)",H1165,IF(D1165="Residential AC",'Emission Factors'!$E$55,IF(D1165="Residential HP",H1165,IF(D1165="Commercial AC (&gt;=65k to &lt;135,000k Btu/hr)",'Emission Factors'!$E$57,IF(D1165="Commercial AC (&gt;=135,000k Btu/hr)",'Emission Factors'!$E$58,""))))))</f>
        <v/>
      </c>
      <c r="J1165" s="96"/>
      <c r="K1165" s="211" t="str">
        <f>IF(ISBLANK(J1165),"",VLOOKUP(J1165,'Emission Factors'!$C$81:$G$221,4,FALSE))</f>
        <v/>
      </c>
      <c r="L1165" s="210" t="str">
        <f>IF(D1165="Room AC (window/wall)",'Emission Factors'!$F$53,IF(D1165="Room AC (PTAC/PTHP)",'Emission Factors'!$F$54,IF(D1165="Residential AC",'Emission Factors'!$F$55,IF(D1165="Residential HP",'Emission Factors'!$F$56,IF(D1165="Commercial AC (&gt;=65k to &lt;135,000k Btu/hr)",'Emission Factors'!$F$57,IF(D1165="Commercial AC (&gt;=135,000k Btu/hr)",'Emission Factors'!$F$58,""))))))</f>
        <v/>
      </c>
      <c r="M1165" s="211" t="str">
        <f>IF(D1165="Room AC (window/wall)",'Emission Factors'!$G$53,IF(D1165="Room AC (PTAC/PTHP)",'Emission Factors'!$G$54,IF(D1165="Residential AC",'Emission Factors'!$G$55,IF(D1165="Residential HP",'Emission Factors'!$G$56,IF(D1165="Commercial AC (&gt;=65k to &lt;135,000k Btu/hr)",'Emission Factors'!$G$57,IF(D1165="Commercial AC (&gt;=135,000k Btu/hr)",'Emission Factors'!$G$58,""))))))</f>
        <v/>
      </c>
      <c r="N1165" s="96"/>
      <c r="O1165" s="209" t="str">
        <f>IF(ISBLANK(D1165),"",(IF(D1165="Room AC (window/wall)",'Emission Factors'!$C$53,IF(D1165="Room AC (PTAC/PTHP)",'Emission Factors'!$C$54,IF(D1165="Residential AC",'Emission Factors'!$C$55,IF(D1165="Residential HP",'Emission Factors'!$C$56,IF(D1165="Commercial AC (&gt;=65k to &lt;135,000k Btu/hr)",'Emission Factors'!$C$57,IF(D1165="Commercial AC (&gt;=135,000k Btu/hr)",'Emission Factors'!$C$58,""))))))))</f>
        <v/>
      </c>
      <c r="P1165" s="209" t="str">
        <f t="shared" si="170"/>
        <v/>
      </c>
      <c r="Q1165" s="95"/>
      <c r="R1165" s="256"/>
      <c r="S1165" s="256"/>
      <c r="T1165" s="96"/>
      <c r="U1165" s="211" t="str">
        <f>IF(Q1165="Room AC (window/wall)",'Emission Factors'!$E$53,IF(AND(Q1165="Room AC (PTAC/PTHP)",ISBLANK(T1165)),"Error",IF(AND(Q1165="Room AC (PTAC/PTHP)",T1165&gt;0),T1165,IF(Q1165="Residential AC",'Emission Factors'!$E$55,IF(AND(Q1165="Residential HP",ISBLANK(T1165)),"Error",IF(AND(Q1165="Residential HP",T1165&gt;0),T1165,IF(Q1165="Commercial AC (&gt;=65k to &lt;135,000k Btu/hr)",'Emission Factors'!$E$57,IF(Q1165="Commercial AC (&gt;=135,000k Btu/hr)",'Emission Factors'!$E$58,""))))))))</f>
        <v/>
      </c>
      <c r="V1165" s="95"/>
      <c r="W1165" s="211" t="str">
        <f>IF(ISBLANK(V1165),"",VLOOKUP(V1165,'Emission Factors'!$C$81:$G$221,4,FALSE))</f>
        <v/>
      </c>
      <c r="X1165" s="210" t="str">
        <f>IF(Q1165="Room AC (window/wall)",'Emission Factors'!$F$53,IF(Q1165="Room AC (PTAC/PTHP)",'Emission Factors'!$F$54,IF(Q1165="Residential AC",'Emission Factors'!$F$55,IF(Q1165="Residential HP",'Emission Factors'!$F$56,IF(Q1165="Commercial AC (&gt;=65k to &lt;135,000k Btu/hr)",'Emission Factors'!$F$57,IF(Q1165="Commercial AC (&gt;=135,000k Btu/hr)",'Emission Factors'!$F$58,""))))))</f>
        <v/>
      </c>
      <c r="Y1165" s="211" t="str">
        <f>IF(Q1165="Room AC (window/wall)",'Emission Factors'!$G$53,IF(Q1165="Room AC (PTAC/PTHP)",'Emission Factors'!$G$54,IF(Q1165="Residential AC",'Emission Factors'!$G$55,IF(Q1165="Residential HP",'Emission Factors'!$G$56,IF(Q1165="Commercial AC (&gt;=65k to &lt;135,000k Btu/hr)",'Emission Factors'!$G$57,IF(Q1165="Commercial AC (&gt;=135,000k Btu/hr)",'Emission Factors'!$G$58,""))))))</f>
        <v/>
      </c>
      <c r="Z1165" s="96"/>
      <c r="AA1165" s="97" t="str">
        <f t="shared" si="171"/>
        <v/>
      </c>
      <c r="AB1165" s="97" t="str">
        <f t="shared" si="172"/>
        <v/>
      </c>
      <c r="AC1165" s="246" t="str">
        <f t="shared" si="173"/>
        <v/>
      </c>
      <c r="AD1165" s="97" t="str">
        <f t="shared" si="174"/>
        <v/>
      </c>
      <c r="AE1165" s="97" t="str">
        <f t="shared" si="175"/>
        <v/>
      </c>
      <c r="AF1165" s="252" t="str">
        <f t="shared" si="176"/>
        <v/>
      </c>
      <c r="AG1165" s="254" t="str">
        <f t="shared" si="177"/>
        <v/>
      </c>
      <c r="AH1165" s="248" t="str">
        <f t="shared" si="178"/>
        <v/>
      </c>
      <c r="AI1165" s="249" t="str">
        <f t="shared" si="179"/>
        <v/>
      </c>
    </row>
    <row r="1166" spans="2:35" x14ac:dyDescent="0.3">
      <c r="B1166" s="94"/>
      <c r="C1166" s="95"/>
      <c r="D1166" s="95"/>
      <c r="E1166" s="95"/>
      <c r="F1166" s="94"/>
      <c r="G1166" s="145"/>
      <c r="H1166" s="245"/>
      <c r="I1166" s="211" t="str">
        <f>IF(D1166="Room AC (window/wall)",'Emission Factors'!$E$53,IF(D1166="Room AC (PTAC/PTHP)",H1166,IF(D1166="Residential AC",'Emission Factors'!$E$55,IF(D1166="Residential HP",H1166,IF(D1166="Commercial AC (&gt;=65k to &lt;135,000k Btu/hr)",'Emission Factors'!$E$57,IF(D1166="Commercial AC (&gt;=135,000k Btu/hr)",'Emission Factors'!$E$58,""))))))</f>
        <v/>
      </c>
      <c r="J1166" s="96"/>
      <c r="K1166" s="211" t="str">
        <f>IF(ISBLANK(J1166),"",VLOOKUP(J1166,'Emission Factors'!$C$81:$G$221,4,FALSE))</f>
        <v/>
      </c>
      <c r="L1166" s="210" t="str">
        <f>IF(D1166="Room AC (window/wall)",'Emission Factors'!$F$53,IF(D1166="Room AC (PTAC/PTHP)",'Emission Factors'!$F$54,IF(D1166="Residential AC",'Emission Factors'!$F$55,IF(D1166="Residential HP",'Emission Factors'!$F$56,IF(D1166="Commercial AC (&gt;=65k to &lt;135,000k Btu/hr)",'Emission Factors'!$F$57,IF(D1166="Commercial AC (&gt;=135,000k Btu/hr)",'Emission Factors'!$F$58,""))))))</f>
        <v/>
      </c>
      <c r="M1166" s="211" t="str">
        <f>IF(D1166="Room AC (window/wall)",'Emission Factors'!$G$53,IF(D1166="Room AC (PTAC/PTHP)",'Emission Factors'!$G$54,IF(D1166="Residential AC",'Emission Factors'!$G$55,IF(D1166="Residential HP",'Emission Factors'!$G$56,IF(D1166="Commercial AC (&gt;=65k to &lt;135,000k Btu/hr)",'Emission Factors'!$G$57,IF(D1166="Commercial AC (&gt;=135,000k Btu/hr)",'Emission Factors'!$G$58,""))))))</f>
        <v/>
      </c>
      <c r="N1166" s="96"/>
      <c r="O1166" s="209" t="str">
        <f>IF(ISBLANK(D1166),"",(IF(D1166="Room AC (window/wall)",'Emission Factors'!$C$53,IF(D1166="Room AC (PTAC/PTHP)",'Emission Factors'!$C$54,IF(D1166="Residential AC",'Emission Factors'!$C$55,IF(D1166="Residential HP",'Emission Factors'!$C$56,IF(D1166="Commercial AC (&gt;=65k to &lt;135,000k Btu/hr)",'Emission Factors'!$C$57,IF(D1166="Commercial AC (&gt;=135,000k Btu/hr)",'Emission Factors'!$C$58,""))))))))</f>
        <v/>
      </c>
      <c r="P1166" s="209" t="str">
        <f t="shared" ref="P1166:P1229" si="180">IFERROR(O1166-(IF(ISBLANK(R1166),"Error",R1166)-E1166),"")</f>
        <v/>
      </c>
      <c r="Q1166" s="95"/>
      <c r="R1166" s="256"/>
      <c r="S1166" s="256"/>
      <c r="T1166" s="96"/>
      <c r="U1166" s="211" t="str">
        <f>IF(Q1166="Room AC (window/wall)",'Emission Factors'!$E$53,IF(AND(Q1166="Room AC (PTAC/PTHP)",ISBLANK(T1166)),"Error",IF(AND(Q1166="Room AC (PTAC/PTHP)",T1166&gt;0),T1166,IF(Q1166="Residential AC",'Emission Factors'!$E$55,IF(AND(Q1166="Residential HP",ISBLANK(T1166)),"Error",IF(AND(Q1166="Residential HP",T1166&gt;0),T1166,IF(Q1166="Commercial AC (&gt;=65k to &lt;135,000k Btu/hr)",'Emission Factors'!$E$57,IF(Q1166="Commercial AC (&gt;=135,000k Btu/hr)",'Emission Factors'!$E$58,""))))))))</f>
        <v/>
      </c>
      <c r="V1166" s="95"/>
      <c r="W1166" s="211" t="str">
        <f>IF(ISBLANK(V1166),"",VLOOKUP(V1166,'Emission Factors'!$C$81:$G$221,4,FALSE))</f>
        <v/>
      </c>
      <c r="X1166" s="210" t="str">
        <f>IF(Q1166="Room AC (window/wall)",'Emission Factors'!$F$53,IF(Q1166="Room AC (PTAC/PTHP)",'Emission Factors'!$F$54,IF(Q1166="Residential AC",'Emission Factors'!$F$55,IF(Q1166="Residential HP",'Emission Factors'!$F$56,IF(Q1166="Commercial AC (&gt;=65k to &lt;135,000k Btu/hr)",'Emission Factors'!$F$57,IF(Q1166="Commercial AC (&gt;=135,000k Btu/hr)",'Emission Factors'!$F$58,""))))))</f>
        <v/>
      </c>
      <c r="Y1166" s="211" t="str">
        <f>IF(Q1166="Room AC (window/wall)",'Emission Factors'!$G$53,IF(Q1166="Room AC (PTAC/PTHP)",'Emission Factors'!$G$54,IF(Q1166="Residential AC",'Emission Factors'!$G$55,IF(Q1166="Residential HP",'Emission Factors'!$G$56,IF(Q1166="Commercial AC (&gt;=65k to &lt;135,000k Btu/hr)",'Emission Factors'!$G$57,IF(Q1166="Commercial AC (&gt;=135,000k Btu/hr)",'Emission Factors'!$G$58,""))))))</f>
        <v/>
      </c>
      <c r="Z1166" s="96"/>
      <c r="AA1166" s="97" t="str">
        <f t="shared" si="171"/>
        <v/>
      </c>
      <c r="AB1166" s="97" t="str">
        <f t="shared" si="172"/>
        <v/>
      </c>
      <c r="AC1166" s="246" t="str">
        <f t="shared" si="173"/>
        <v/>
      </c>
      <c r="AD1166" s="97" t="str">
        <f t="shared" si="174"/>
        <v/>
      </c>
      <c r="AE1166" s="97" t="str">
        <f t="shared" si="175"/>
        <v/>
      </c>
      <c r="AF1166" s="252" t="str">
        <f t="shared" si="176"/>
        <v/>
      </c>
      <c r="AG1166" s="254" t="str">
        <f t="shared" si="177"/>
        <v/>
      </c>
      <c r="AH1166" s="248" t="str">
        <f t="shared" si="178"/>
        <v/>
      </c>
      <c r="AI1166" s="249" t="str">
        <f t="shared" si="179"/>
        <v/>
      </c>
    </row>
    <row r="1167" spans="2:35" x14ac:dyDescent="0.3">
      <c r="B1167" s="94"/>
      <c r="C1167" s="95"/>
      <c r="D1167" s="95"/>
      <c r="E1167" s="95"/>
      <c r="F1167" s="94"/>
      <c r="G1167" s="145"/>
      <c r="H1167" s="245"/>
      <c r="I1167" s="211" t="str">
        <f>IF(D1167="Room AC (window/wall)",'Emission Factors'!$E$53,IF(D1167="Room AC (PTAC/PTHP)",H1167,IF(D1167="Residential AC",'Emission Factors'!$E$55,IF(D1167="Residential HP",H1167,IF(D1167="Commercial AC (&gt;=65k to &lt;135,000k Btu/hr)",'Emission Factors'!$E$57,IF(D1167="Commercial AC (&gt;=135,000k Btu/hr)",'Emission Factors'!$E$58,""))))))</f>
        <v/>
      </c>
      <c r="J1167" s="96"/>
      <c r="K1167" s="211" t="str">
        <f>IF(ISBLANK(J1167),"",VLOOKUP(J1167,'Emission Factors'!$C$81:$G$221,4,FALSE))</f>
        <v/>
      </c>
      <c r="L1167" s="210" t="str">
        <f>IF(D1167="Room AC (window/wall)",'Emission Factors'!$F$53,IF(D1167="Room AC (PTAC/PTHP)",'Emission Factors'!$F$54,IF(D1167="Residential AC",'Emission Factors'!$F$55,IF(D1167="Residential HP",'Emission Factors'!$F$56,IF(D1167="Commercial AC (&gt;=65k to &lt;135,000k Btu/hr)",'Emission Factors'!$F$57,IF(D1167="Commercial AC (&gt;=135,000k Btu/hr)",'Emission Factors'!$F$58,""))))))</f>
        <v/>
      </c>
      <c r="M1167" s="211" t="str">
        <f>IF(D1167="Room AC (window/wall)",'Emission Factors'!$G$53,IF(D1167="Room AC (PTAC/PTHP)",'Emission Factors'!$G$54,IF(D1167="Residential AC",'Emission Factors'!$G$55,IF(D1167="Residential HP",'Emission Factors'!$G$56,IF(D1167="Commercial AC (&gt;=65k to &lt;135,000k Btu/hr)",'Emission Factors'!$G$57,IF(D1167="Commercial AC (&gt;=135,000k Btu/hr)",'Emission Factors'!$G$58,""))))))</f>
        <v/>
      </c>
      <c r="N1167" s="96"/>
      <c r="O1167" s="209" t="str">
        <f>IF(ISBLANK(D1167),"",(IF(D1167="Room AC (window/wall)",'Emission Factors'!$C$53,IF(D1167="Room AC (PTAC/PTHP)",'Emission Factors'!$C$54,IF(D1167="Residential AC",'Emission Factors'!$C$55,IF(D1167="Residential HP",'Emission Factors'!$C$56,IF(D1167="Commercial AC (&gt;=65k to &lt;135,000k Btu/hr)",'Emission Factors'!$C$57,IF(D1167="Commercial AC (&gt;=135,000k Btu/hr)",'Emission Factors'!$C$58,""))))))))</f>
        <v/>
      </c>
      <c r="P1167" s="209" t="str">
        <f t="shared" si="180"/>
        <v/>
      </c>
      <c r="Q1167" s="95"/>
      <c r="R1167" s="256"/>
      <c r="S1167" s="256"/>
      <c r="T1167" s="96"/>
      <c r="U1167" s="211" t="str">
        <f>IF(Q1167="Room AC (window/wall)",'Emission Factors'!$E$53,IF(AND(Q1167="Room AC (PTAC/PTHP)",ISBLANK(T1167)),"Error",IF(AND(Q1167="Room AC (PTAC/PTHP)",T1167&gt;0),T1167,IF(Q1167="Residential AC",'Emission Factors'!$E$55,IF(AND(Q1167="Residential HP",ISBLANK(T1167)),"Error",IF(AND(Q1167="Residential HP",T1167&gt;0),T1167,IF(Q1167="Commercial AC (&gt;=65k to &lt;135,000k Btu/hr)",'Emission Factors'!$E$57,IF(Q1167="Commercial AC (&gt;=135,000k Btu/hr)",'Emission Factors'!$E$58,""))))))))</f>
        <v/>
      </c>
      <c r="V1167" s="95"/>
      <c r="W1167" s="211" t="str">
        <f>IF(ISBLANK(V1167),"",VLOOKUP(V1167,'Emission Factors'!$C$81:$G$221,4,FALSE))</f>
        <v/>
      </c>
      <c r="X1167" s="210" t="str">
        <f>IF(Q1167="Room AC (window/wall)",'Emission Factors'!$F$53,IF(Q1167="Room AC (PTAC/PTHP)",'Emission Factors'!$F$54,IF(Q1167="Residential AC",'Emission Factors'!$F$55,IF(Q1167="Residential HP",'Emission Factors'!$F$56,IF(Q1167="Commercial AC (&gt;=65k to &lt;135,000k Btu/hr)",'Emission Factors'!$F$57,IF(Q1167="Commercial AC (&gt;=135,000k Btu/hr)",'Emission Factors'!$F$58,""))))))</f>
        <v/>
      </c>
      <c r="Y1167" s="211" t="str">
        <f>IF(Q1167="Room AC (window/wall)",'Emission Factors'!$G$53,IF(Q1167="Room AC (PTAC/PTHP)",'Emission Factors'!$G$54,IF(Q1167="Residential AC",'Emission Factors'!$G$55,IF(Q1167="Residential HP",'Emission Factors'!$G$56,IF(Q1167="Commercial AC (&gt;=65k to &lt;135,000k Btu/hr)",'Emission Factors'!$G$57,IF(Q1167="Commercial AC (&gt;=135,000k Btu/hr)",'Emission Factors'!$G$58,""))))))</f>
        <v/>
      </c>
      <c r="Z1167" s="96"/>
      <c r="AA1167" s="97" t="str">
        <f t="shared" ref="AA1167:AA1230" si="181">IF(ISBLANK(Z1167),"",(I1167*K1167*(M1167/100)*(N1167/2204.6)))</f>
        <v/>
      </c>
      <c r="AB1167" s="97" t="str">
        <f t="shared" ref="AB1167:AB1230" si="182">IF(ISBLANK(Z1167),"",(U1167*W1167*(Y1167/100)*(Z1167/2204.6)))</f>
        <v/>
      </c>
      <c r="AC1167" s="246" t="str">
        <f t="shared" ref="AC1167:AC1230" si="183">IF(ISBLANK(Z1167),"",(AA1167-AB1167))</f>
        <v/>
      </c>
      <c r="AD1167" s="97" t="str">
        <f t="shared" ref="AD1167:AD1230" si="184">IF(ISBLANK(Z1167),"",(H1167*K1167*(L1167/100)*(N1167/2204.6)*P1167))</f>
        <v/>
      </c>
      <c r="AE1167" s="97" t="str">
        <f t="shared" ref="AE1167:AE1230" si="185">IF(ISBLANK(Z1167),"",(T1167*W1167*(X1167/100)*(Z1167/2204.6)*P1167))</f>
        <v/>
      </c>
      <c r="AF1167" s="252" t="str">
        <f t="shared" ref="AF1167:AF1230" si="186">IF(ISBLANK(Z1167),"",(AD1167-AE1167))</f>
        <v/>
      </c>
      <c r="AG1167" s="254" t="str">
        <f t="shared" ref="AG1167:AG1230" si="187">IF(ISBLANK(S1167),"",IF(AND(S1167&gt;2024,W1167&gt;750),0,SUM(AC1167,AF1167)))</f>
        <v/>
      </c>
      <c r="AH1167" s="248" t="str">
        <f t="shared" ref="AH1167:AH1230" si="188">IF(ISBLANK(Z1167),"",(AG1167/Z1167))</f>
        <v/>
      </c>
      <c r="AI1167" s="249" t="str">
        <f t="shared" ref="AI1167:AI1230" si="189">IF(ISBLANK(Z1167),"",(IF(AG1167=0,0,(AG1167/G1167))))</f>
        <v/>
      </c>
    </row>
    <row r="1168" spans="2:35" x14ac:dyDescent="0.3">
      <c r="B1168" s="94"/>
      <c r="C1168" s="95"/>
      <c r="D1168" s="95"/>
      <c r="E1168" s="95"/>
      <c r="F1168" s="94"/>
      <c r="G1168" s="145"/>
      <c r="H1168" s="245"/>
      <c r="I1168" s="211" t="str">
        <f>IF(D1168="Room AC (window/wall)",'Emission Factors'!$E$53,IF(D1168="Room AC (PTAC/PTHP)",H1168,IF(D1168="Residential AC",'Emission Factors'!$E$55,IF(D1168="Residential HP",H1168,IF(D1168="Commercial AC (&gt;=65k to &lt;135,000k Btu/hr)",'Emission Factors'!$E$57,IF(D1168="Commercial AC (&gt;=135,000k Btu/hr)",'Emission Factors'!$E$58,""))))))</f>
        <v/>
      </c>
      <c r="J1168" s="96"/>
      <c r="K1168" s="211" t="str">
        <f>IF(ISBLANK(J1168),"",VLOOKUP(J1168,'Emission Factors'!$C$81:$G$221,4,FALSE))</f>
        <v/>
      </c>
      <c r="L1168" s="210" t="str">
        <f>IF(D1168="Room AC (window/wall)",'Emission Factors'!$F$53,IF(D1168="Room AC (PTAC/PTHP)",'Emission Factors'!$F$54,IF(D1168="Residential AC",'Emission Factors'!$F$55,IF(D1168="Residential HP",'Emission Factors'!$F$56,IF(D1168="Commercial AC (&gt;=65k to &lt;135,000k Btu/hr)",'Emission Factors'!$F$57,IF(D1168="Commercial AC (&gt;=135,000k Btu/hr)",'Emission Factors'!$F$58,""))))))</f>
        <v/>
      </c>
      <c r="M1168" s="211" t="str">
        <f>IF(D1168="Room AC (window/wall)",'Emission Factors'!$G$53,IF(D1168="Room AC (PTAC/PTHP)",'Emission Factors'!$G$54,IF(D1168="Residential AC",'Emission Factors'!$G$55,IF(D1168="Residential HP",'Emission Factors'!$G$56,IF(D1168="Commercial AC (&gt;=65k to &lt;135,000k Btu/hr)",'Emission Factors'!$G$57,IF(D1168="Commercial AC (&gt;=135,000k Btu/hr)",'Emission Factors'!$G$58,""))))))</f>
        <v/>
      </c>
      <c r="N1168" s="96"/>
      <c r="O1168" s="209" t="str">
        <f>IF(ISBLANK(D1168),"",(IF(D1168="Room AC (window/wall)",'Emission Factors'!$C$53,IF(D1168="Room AC (PTAC/PTHP)",'Emission Factors'!$C$54,IF(D1168="Residential AC",'Emission Factors'!$C$55,IF(D1168="Residential HP",'Emission Factors'!$C$56,IF(D1168="Commercial AC (&gt;=65k to &lt;135,000k Btu/hr)",'Emission Factors'!$C$57,IF(D1168="Commercial AC (&gt;=135,000k Btu/hr)",'Emission Factors'!$C$58,""))))))))</f>
        <v/>
      </c>
      <c r="P1168" s="209" t="str">
        <f t="shared" si="180"/>
        <v/>
      </c>
      <c r="Q1168" s="95"/>
      <c r="R1168" s="256"/>
      <c r="S1168" s="256"/>
      <c r="T1168" s="96"/>
      <c r="U1168" s="211" t="str">
        <f>IF(Q1168="Room AC (window/wall)",'Emission Factors'!$E$53,IF(AND(Q1168="Room AC (PTAC/PTHP)",ISBLANK(T1168)),"Error",IF(AND(Q1168="Room AC (PTAC/PTHP)",T1168&gt;0),T1168,IF(Q1168="Residential AC",'Emission Factors'!$E$55,IF(AND(Q1168="Residential HP",ISBLANK(T1168)),"Error",IF(AND(Q1168="Residential HP",T1168&gt;0),T1168,IF(Q1168="Commercial AC (&gt;=65k to &lt;135,000k Btu/hr)",'Emission Factors'!$E$57,IF(Q1168="Commercial AC (&gt;=135,000k Btu/hr)",'Emission Factors'!$E$58,""))))))))</f>
        <v/>
      </c>
      <c r="V1168" s="95"/>
      <c r="W1168" s="211" t="str">
        <f>IF(ISBLANK(V1168),"",VLOOKUP(V1168,'Emission Factors'!$C$81:$G$221,4,FALSE))</f>
        <v/>
      </c>
      <c r="X1168" s="210" t="str">
        <f>IF(Q1168="Room AC (window/wall)",'Emission Factors'!$F$53,IF(Q1168="Room AC (PTAC/PTHP)",'Emission Factors'!$F$54,IF(Q1168="Residential AC",'Emission Factors'!$F$55,IF(Q1168="Residential HP",'Emission Factors'!$F$56,IF(Q1168="Commercial AC (&gt;=65k to &lt;135,000k Btu/hr)",'Emission Factors'!$F$57,IF(Q1168="Commercial AC (&gt;=135,000k Btu/hr)",'Emission Factors'!$F$58,""))))))</f>
        <v/>
      </c>
      <c r="Y1168" s="211" t="str">
        <f>IF(Q1168="Room AC (window/wall)",'Emission Factors'!$G$53,IF(Q1168="Room AC (PTAC/PTHP)",'Emission Factors'!$G$54,IF(Q1168="Residential AC",'Emission Factors'!$G$55,IF(Q1168="Residential HP",'Emission Factors'!$G$56,IF(Q1168="Commercial AC (&gt;=65k to &lt;135,000k Btu/hr)",'Emission Factors'!$G$57,IF(Q1168="Commercial AC (&gt;=135,000k Btu/hr)",'Emission Factors'!$G$58,""))))))</f>
        <v/>
      </c>
      <c r="Z1168" s="96"/>
      <c r="AA1168" s="97" t="str">
        <f t="shared" si="181"/>
        <v/>
      </c>
      <c r="AB1168" s="97" t="str">
        <f t="shared" si="182"/>
        <v/>
      </c>
      <c r="AC1168" s="246" t="str">
        <f t="shared" si="183"/>
        <v/>
      </c>
      <c r="AD1168" s="97" t="str">
        <f t="shared" si="184"/>
        <v/>
      </c>
      <c r="AE1168" s="97" t="str">
        <f t="shared" si="185"/>
        <v/>
      </c>
      <c r="AF1168" s="252" t="str">
        <f t="shared" si="186"/>
        <v/>
      </c>
      <c r="AG1168" s="254" t="str">
        <f t="shared" si="187"/>
        <v/>
      </c>
      <c r="AH1168" s="248" t="str">
        <f t="shared" si="188"/>
        <v/>
      </c>
      <c r="AI1168" s="249" t="str">
        <f t="shared" si="189"/>
        <v/>
      </c>
    </row>
    <row r="1169" spans="2:35" x14ac:dyDescent="0.3">
      <c r="B1169" s="94"/>
      <c r="C1169" s="95"/>
      <c r="D1169" s="95"/>
      <c r="E1169" s="95"/>
      <c r="F1169" s="94"/>
      <c r="G1169" s="145"/>
      <c r="H1169" s="245"/>
      <c r="I1169" s="211" t="str">
        <f>IF(D1169="Room AC (window/wall)",'Emission Factors'!$E$53,IF(D1169="Room AC (PTAC/PTHP)",H1169,IF(D1169="Residential AC",'Emission Factors'!$E$55,IF(D1169="Residential HP",H1169,IF(D1169="Commercial AC (&gt;=65k to &lt;135,000k Btu/hr)",'Emission Factors'!$E$57,IF(D1169="Commercial AC (&gt;=135,000k Btu/hr)",'Emission Factors'!$E$58,""))))))</f>
        <v/>
      </c>
      <c r="J1169" s="96"/>
      <c r="K1169" s="211" t="str">
        <f>IF(ISBLANK(J1169),"",VLOOKUP(J1169,'Emission Factors'!$C$81:$G$221,4,FALSE))</f>
        <v/>
      </c>
      <c r="L1169" s="210" t="str">
        <f>IF(D1169="Room AC (window/wall)",'Emission Factors'!$F$53,IF(D1169="Room AC (PTAC/PTHP)",'Emission Factors'!$F$54,IF(D1169="Residential AC",'Emission Factors'!$F$55,IF(D1169="Residential HP",'Emission Factors'!$F$56,IF(D1169="Commercial AC (&gt;=65k to &lt;135,000k Btu/hr)",'Emission Factors'!$F$57,IF(D1169="Commercial AC (&gt;=135,000k Btu/hr)",'Emission Factors'!$F$58,""))))))</f>
        <v/>
      </c>
      <c r="M1169" s="211" t="str">
        <f>IF(D1169="Room AC (window/wall)",'Emission Factors'!$G$53,IF(D1169="Room AC (PTAC/PTHP)",'Emission Factors'!$G$54,IF(D1169="Residential AC",'Emission Factors'!$G$55,IF(D1169="Residential HP",'Emission Factors'!$G$56,IF(D1169="Commercial AC (&gt;=65k to &lt;135,000k Btu/hr)",'Emission Factors'!$G$57,IF(D1169="Commercial AC (&gt;=135,000k Btu/hr)",'Emission Factors'!$G$58,""))))))</f>
        <v/>
      </c>
      <c r="N1169" s="96"/>
      <c r="O1169" s="209" t="str">
        <f>IF(ISBLANK(D1169),"",(IF(D1169="Room AC (window/wall)",'Emission Factors'!$C$53,IF(D1169="Room AC (PTAC/PTHP)",'Emission Factors'!$C$54,IF(D1169="Residential AC",'Emission Factors'!$C$55,IF(D1169="Residential HP",'Emission Factors'!$C$56,IF(D1169="Commercial AC (&gt;=65k to &lt;135,000k Btu/hr)",'Emission Factors'!$C$57,IF(D1169="Commercial AC (&gt;=135,000k Btu/hr)",'Emission Factors'!$C$58,""))))))))</f>
        <v/>
      </c>
      <c r="P1169" s="209" t="str">
        <f t="shared" si="180"/>
        <v/>
      </c>
      <c r="Q1169" s="95"/>
      <c r="R1169" s="256"/>
      <c r="S1169" s="256"/>
      <c r="T1169" s="96"/>
      <c r="U1169" s="211" t="str">
        <f>IF(Q1169="Room AC (window/wall)",'Emission Factors'!$E$53,IF(AND(Q1169="Room AC (PTAC/PTHP)",ISBLANK(T1169)),"Error",IF(AND(Q1169="Room AC (PTAC/PTHP)",T1169&gt;0),T1169,IF(Q1169="Residential AC",'Emission Factors'!$E$55,IF(AND(Q1169="Residential HP",ISBLANK(T1169)),"Error",IF(AND(Q1169="Residential HP",T1169&gt;0),T1169,IF(Q1169="Commercial AC (&gt;=65k to &lt;135,000k Btu/hr)",'Emission Factors'!$E$57,IF(Q1169="Commercial AC (&gt;=135,000k Btu/hr)",'Emission Factors'!$E$58,""))))))))</f>
        <v/>
      </c>
      <c r="V1169" s="95"/>
      <c r="W1169" s="211" t="str">
        <f>IF(ISBLANK(V1169),"",VLOOKUP(V1169,'Emission Factors'!$C$81:$G$221,4,FALSE))</f>
        <v/>
      </c>
      <c r="X1169" s="210" t="str">
        <f>IF(Q1169="Room AC (window/wall)",'Emission Factors'!$F$53,IF(Q1169="Room AC (PTAC/PTHP)",'Emission Factors'!$F$54,IF(Q1169="Residential AC",'Emission Factors'!$F$55,IF(Q1169="Residential HP",'Emission Factors'!$F$56,IF(Q1169="Commercial AC (&gt;=65k to &lt;135,000k Btu/hr)",'Emission Factors'!$F$57,IF(Q1169="Commercial AC (&gt;=135,000k Btu/hr)",'Emission Factors'!$F$58,""))))))</f>
        <v/>
      </c>
      <c r="Y1169" s="211" t="str">
        <f>IF(Q1169="Room AC (window/wall)",'Emission Factors'!$G$53,IF(Q1169="Room AC (PTAC/PTHP)",'Emission Factors'!$G$54,IF(Q1169="Residential AC",'Emission Factors'!$G$55,IF(Q1169="Residential HP",'Emission Factors'!$G$56,IF(Q1169="Commercial AC (&gt;=65k to &lt;135,000k Btu/hr)",'Emission Factors'!$G$57,IF(Q1169="Commercial AC (&gt;=135,000k Btu/hr)",'Emission Factors'!$G$58,""))))))</f>
        <v/>
      </c>
      <c r="Z1169" s="96"/>
      <c r="AA1169" s="97" t="str">
        <f t="shared" si="181"/>
        <v/>
      </c>
      <c r="AB1169" s="97" t="str">
        <f t="shared" si="182"/>
        <v/>
      </c>
      <c r="AC1169" s="246" t="str">
        <f t="shared" si="183"/>
        <v/>
      </c>
      <c r="AD1169" s="97" t="str">
        <f t="shared" si="184"/>
        <v/>
      </c>
      <c r="AE1169" s="97" t="str">
        <f t="shared" si="185"/>
        <v/>
      </c>
      <c r="AF1169" s="252" t="str">
        <f t="shared" si="186"/>
        <v/>
      </c>
      <c r="AG1169" s="254" t="str">
        <f t="shared" si="187"/>
        <v/>
      </c>
      <c r="AH1169" s="248" t="str">
        <f t="shared" si="188"/>
        <v/>
      </c>
      <c r="AI1169" s="249" t="str">
        <f t="shared" si="189"/>
        <v/>
      </c>
    </row>
    <row r="1170" spans="2:35" x14ac:dyDescent="0.3">
      <c r="B1170" s="94"/>
      <c r="C1170" s="95"/>
      <c r="D1170" s="95"/>
      <c r="E1170" s="95"/>
      <c r="F1170" s="94"/>
      <c r="G1170" s="145"/>
      <c r="H1170" s="245"/>
      <c r="I1170" s="211" t="str">
        <f>IF(D1170="Room AC (window/wall)",'Emission Factors'!$E$53,IF(D1170="Room AC (PTAC/PTHP)",H1170,IF(D1170="Residential AC",'Emission Factors'!$E$55,IF(D1170="Residential HP",H1170,IF(D1170="Commercial AC (&gt;=65k to &lt;135,000k Btu/hr)",'Emission Factors'!$E$57,IF(D1170="Commercial AC (&gt;=135,000k Btu/hr)",'Emission Factors'!$E$58,""))))))</f>
        <v/>
      </c>
      <c r="J1170" s="96"/>
      <c r="K1170" s="211" t="str">
        <f>IF(ISBLANK(J1170),"",VLOOKUP(J1170,'Emission Factors'!$C$81:$G$221,4,FALSE))</f>
        <v/>
      </c>
      <c r="L1170" s="210" t="str">
        <f>IF(D1170="Room AC (window/wall)",'Emission Factors'!$F$53,IF(D1170="Room AC (PTAC/PTHP)",'Emission Factors'!$F$54,IF(D1170="Residential AC",'Emission Factors'!$F$55,IF(D1170="Residential HP",'Emission Factors'!$F$56,IF(D1170="Commercial AC (&gt;=65k to &lt;135,000k Btu/hr)",'Emission Factors'!$F$57,IF(D1170="Commercial AC (&gt;=135,000k Btu/hr)",'Emission Factors'!$F$58,""))))))</f>
        <v/>
      </c>
      <c r="M1170" s="211" t="str">
        <f>IF(D1170="Room AC (window/wall)",'Emission Factors'!$G$53,IF(D1170="Room AC (PTAC/PTHP)",'Emission Factors'!$G$54,IF(D1170="Residential AC",'Emission Factors'!$G$55,IF(D1170="Residential HP",'Emission Factors'!$G$56,IF(D1170="Commercial AC (&gt;=65k to &lt;135,000k Btu/hr)",'Emission Factors'!$G$57,IF(D1170="Commercial AC (&gt;=135,000k Btu/hr)",'Emission Factors'!$G$58,""))))))</f>
        <v/>
      </c>
      <c r="N1170" s="96"/>
      <c r="O1170" s="209" t="str">
        <f>IF(ISBLANK(D1170),"",(IF(D1170="Room AC (window/wall)",'Emission Factors'!$C$53,IF(D1170="Room AC (PTAC/PTHP)",'Emission Factors'!$C$54,IF(D1170="Residential AC",'Emission Factors'!$C$55,IF(D1170="Residential HP",'Emission Factors'!$C$56,IF(D1170="Commercial AC (&gt;=65k to &lt;135,000k Btu/hr)",'Emission Factors'!$C$57,IF(D1170="Commercial AC (&gt;=135,000k Btu/hr)",'Emission Factors'!$C$58,""))))))))</f>
        <v/>
      </c>
      <c r="P1170" s="209" t="str">
        <f t="shared" si="180"/>
        <v/>
      </c>
      <c r="Q1170" s="95"/>
      <c r="R1170" s="256"/>
      <c r="S1170" s="256"/>
      <c r="T1170" s="96"/>
      <c r="U1170" s="211" t="str">
        <f>IF(Q1170="Room AC (window/wall)",'Emission Factors'!$E$53,IF(AND(Q1170="Room AC (PTAC/PTHP)",ISBLANK(T1170)),"Error",IF(AND(Q1170="Room AC (PTAC/PTHP)",T1170&gt;0),T1170,IF(Q1170="Residential AC",'Emission Factors'!$E$55,IF(AND(Q1170="Residential HP",ISBLANK(T1170)),"Error",IF(AND(Q1170="Residential HP",T1170&gt;0),T1170,IF(Q1170="Commercial AC (&gt;=65k to &lt;135,000k Btu/hr)",'Emission Factors'!$E$57,IF(Q1170="Commercial AC (&gt;=135,000k Btu/hr)",'Emission Factors'!$E$58,""))))))))</f>
        <v/>
      </c>
      <c r="V1170" s="95"/>
      <c r="W1170" s="211" t="str">
        <f>IF(ISBLANK(V1170),"",VLOOKUP(V1170,'Emission Factors'!$C$81:$G$221,4,FALSE))</f>
        <v/>
      </c>
      <c r="X1170" s="210" t="str">
        <f>IF(Q1170="Room AC (window/wall)",'Emission Factors'!$F$53,IF(Q1170="Room AC (PTAC/PTHP)",'Emission Factors'!$F$54,IF(Q1170="Residential AC",'Emission Factors'!$F$55,IF(Q1170="Residential HP",'Emission Factors'!$F$56,IF(Q1170="Commercial AC (&gt;=65k to &lt;135,000k Btu/hr)",'Emission Factors'!$F$57,IF(Q1170="Commercial AC (&gt;=135,000k Btu/hr)",'Emission Factors'!$F$58,""))))))</f>
        <v/>
      </c>
      <c r="Y1170" s="211" t="str">
        <f>IF(Q1170="Room AC (window/wall)",'Emission Factors'!$G$53,IF(Q1170="Room AC (PTAC/PTHP)",'Emission Factors'!$G$54,IF(Q1170="Residential AC",'Emission Factors'!$G$55,IF(Q1170="Residential HP",'Emission Factors'!$G$56,IF(Q1170="Commercial AC (&gt;=65k to &lt;135,000k Btu/hr)",'Emission Factors'!$G$57,IF(Q1170="Commercial AC (&gt;=135,000k Btu/hr)",'Emission Factors'!$G$58,""))))))</f>
        <v/>
      </c>
      <c r="Z1170" s="96"/>
      <c r="AA1170" s="97" t="str">
        <f t="shared" si="181"/>
        <v/>
      </c>
      <c r="AB1170" s="97" t="str">
        <f t="shared" si="182"/>
        <v/>
      </c>
      <c r="AC1170" s="246" t="str">
        <f t="shared" si="183"/>
        <v/>
      </c>
      <c r="AD1170" s="97" t="str">
        <f t="shared" si="184"/>
        <v/>
      </c>
      <c r="AE1170" s="97" t="str">
        <f t="shared" si="185"/>
        <v/>
      </c>
      <c r="AF1170" s="252" t="str">
        <f t="shared" si="186"/>
        <v/>
      </c>
      <c r="AG1170" s="254" t="str">
        <f t="shared" si="187"/>
        <v/>
      </c>
      <c r="AH1170" s="248" t="str">
        <f t="shared" si="188"/>
        <v/>
      </c>
      <c r="AI1170" s="249" t="str">
        <f t="shared" si="189"/>
        <v/>
      </c>
    </row>
    <row r="1171" spans="2:35" x14ac:dyDescent="0.3">
      <c r="B1171" s="94"/>
      <c r="C1171" s="95"/>
      <c r="D1171" s="95"/>
      <c r="E1171" s="95"/>
      <c r="F1171" s="94"/>
      <c r="G1171" s="145"/>
      <c r="H1171" s="245"/>
      <c r="I1171" s="211" t="str">
        <f>IF(D1171="Room AC (window/wall)",'Emission Factors'!$E$53,IF(D1171="Room AC (PTAC/PTHP)",H1171,IF(D1171="Residential AC",'Emission Factors'!$E$55,IF(D1171="Residential HP",H1171,IF(D1171="Commercial AC (&gt;=65k to &lt;135,000k Btu/hr)",'Emission Factors'!$E$57,IF(D1171="Commercial AC (&gt;=135,000k Btu/hr)",'Emission Factors'!$E$58,""))))))</f>
        <v/>
      </c>
      <c r="J1171" s="96"/>
      <c r="K1171" s="211" t="str">
        <f>IF(ISBLANK(J1171),"",VLOOKUP(J1171,'Emission Factors'!$C$81:$G$221,4,FALSE))</f>
        <v/>
      </c>
      <c r="L1171" s="210" t="str">
        <f>IF(D1171="Room AC (window/wall)",'Emission Factors'!$F$53,IF(D1171="Room AC (PTAC/PTHP)",'Emission Factors'!$F$54,IF(D1171="Residential AC",'Emission Factors'!$F$55,IF(D1171="Residential HP",'Emission Factors'!$F$56,IF(D1171="Commercial AC (&gt;=65k to &lt;135,000k Btu/hr)",'Emission Factors'!$F$57,IF(D1171="Commercial AC (&gt;=135,000k Btu/hr)",'Emission Factors'!$F$58,""))))))</f>
        <v/>
      </c>
      <c r="M1171" s="211" t="str">
        <f>IF(D1171="Room AC (window/wall)",'Emission Factors'!$G$53,IF(D1171="Room AC (PTAC/PTHP)",'Emission Factors'!$G$54,IF(D1171="Residential AC",'Emission Factors'!$G$55,IF(D1171="Residential HP",'Emission Factors'!$G$56,IF(D1171="Commercial AC (&gt;=65k to &lt;135,000k Btu/hr)",'Emission Factors'!$G$57,IF(D1171="Commercial AC (&gt;=135,000k Btu/hr)",'Emission Factors'!$G$58,""))))))</f>
        <v/>
      </c>
      <c r="N1171" s="96"/>
      <c r="O1171" s="209" t="str">
        <f>IF(ISBLANK(D1171),"",(IF(D1171="Room AC (window/wall)",'Emission Factors'!$C$53,IF(D1171="Room AC (PTAC/PTHP)",'Emission Factors'!$C$54,IF(D1171="Residential AC",'Emission Factors'!$C$55,IF(D1171="Residential HP",'Emission Factors'!$C$56,IF(D1171="Commercial AC (&gt;=65k to &lt;135,000k Btu/hr)",'Emission Factors'!$C$57,IF(D1171="Commercial AC (&gt;=135,000k Btu/hr)",'Emission Factors'!$C$58,""))))))))</f>
        <v/>
      </c>
      <c r="P1171" s="209" t="str">
        <f t="shared" si="180"/>
        <v/>
      </c>
      <c r="Q1171" s="95"/>
      <c r="R1171" s="256"/>
      <c r="S1171" s="256"/>
      <c r="T1171" s="96"/>
      <c r="U1171" s="211" t="str">
        <f>IF(Q1171="Room AC (window/wall)",'Emission Factors'!$E$53,IF(AND(Q1171="Room AC (PTAC/PTHP)",ISBLANK(T1171)),"Error",IF(AND(Q1171="Room AC (PTAC/PTHP)",T1171&gt;0),T1171,IF(Q1171="Residential AC",'Emission Factors'!$E$55,IF(AND(Q1171="Residential HP",ISBLANK(T1171)),"Error",IF(AND(Q1171="Residential HP",T1171&gt;0),T1171,IF(Q1171="Commercial AC (&gt;=65k to &lt;135,000k Btu/hr)",'Emission Factors'!$E$57,IF(Q1171="Commercial AC (&gt;=135,000k Btu/hr)",'Emission Factors'!$E$58,""))))))))</f>
        <v/>
      </c>
      <c r="V1171" s="95"/>
      <c r="W1171" s="211" t="str">
        <f>IF(ISBLANK(V1171),"",VLOOKUP(V1171,'Emission Factors'!$C$81:$G$221,4,FALSE))</f>
        <v/>
      </c>
      <c r="X1171" s="210" t="str">
        <f>IF(Q1171="Room AC (window/wall)",'Emission Factors'!$F$53,IF(Q1171="Room AC (PTAC/PTHP)",'Emission Factors'!$F$54,IF(Q1171="Residential AC",'Emission Factors'!$F$55,IF(Q1171="Residential HP",'Emission Factors'!$F$56,IF(Q1171="Commercial AC (&gt;=65k to &lt;135,000k Btu/hr)",'Emission Factors'!$F$57,IF(Q1171="Commercial AC (&gt;=135,000k Btu/hr)",'Emission Factors'!$F$58,""))))))</f>
        <v/>
      </c>
      <c r="Y1171" s="211" t="str">
        <f>IF(Q1171="Room AC (window/wall)",'Emission Factors'!$G$53,IF(Q1171="Room AC (PTAC/PTHP)",'Emission Factors'!$G$54,IF(Q1171="Residential AC",'Emission Factors'!$G$55,IF(Q1171="Residential HP",'Emission Factors'!$G$56,IF(Q1171="Commercial AC (&gt;=65k to &lt;135,000k Btu/hr)",'Emission Factors'!$G$57,IF(Q1171="Commercial AC (&gt;=135,000k Btu/hr)",'Emission Factors'!$G$58,""))))))</f>
        <v/>
      </c>
      <c r="Z1171" s="96"/>
      <c r="AA1171" s="97" t="str">
        <f t="shared" si="181"/>
        <v/>
      </c>
      <c r="AB1171" s="97" t="str">
        <f t="shared" si="182"/>
        <v/>
      </c>
      <c r="AC1171" s="246" t="str">
        <f t="shared" si="183"/>
        <v/>
      </c>
      <c r="AD1171" s="97" t="str">
        <f t="shared" si="184"/>
        <v/>
      </c>
      <c r="AE1171" s="97" t="str">
        <f t="shared" si="185"/>
        <v/>
      </c>
      <c r="AF1171" s="252" t="str">
        <f t="shared" si="186"/>
        <v/>
      </c>
      <c r="AG1171" s="254" t="str">
        <f t="shared" si="187"/>
        <v/>
      </c>
      <c r="AH1171" s="248" t="str">
        <f t="shared" si="188"/>
        <v/>
      </c>
      <c r="AI1171" s="249" t="str">
        <f t="shared" si="189"/>
        <v/>
      </c>
    </row>
    <row r="1172" spans="2:35" x14ac:dyDescent="0.3">
      <c r="B1172" s="94"/>
      <c r="C1172" s="95"/>
      <c r="D1172" s="95"/>
      <c r="E1172" s="95"/>
      <c r="F1172" s="94"/>
      <c r="G1172" s="145"/>
      <c r="H1172" s="245"/>
      <c r="I1172" s="211" t="str">
        <f>IF(D1172="Room AC (window/wall)",'Emission Factors'!$E$53,IF(D1172="Room AC (PTAC/PTHP)",H1172,IF(D1172="Residential AC",'Emission Factors'!$E$55,IF(D1172="Residential HP",H1172,IF(D1172="Commercial AC (&gt;=65k to &lt;135,000k Btu/hr)",'Emission Factors'!$E$57,IF(D1172="Commercial AC (&gt;=135,000k Btu/hr)",'Emission Factors'!$E$58,""))))))</f>
        <v/>
      </c>
      <c r="J1172" s="96"/>
      <c r="K1172" s="211" t="str">
        <f>IF(ISBLANK(J1172),"",VLOOKUP(J1172,'Emission Factors'!$C$81:$G$221,4,FALSE))</f>
        <v/>
      </c>
      <c r="L1172" s="210" t="str">
        <f>IF(D1172="Room AC (window/wall)",'Emission Factors'!$F$53,IF(D1172="Room AC (PTAC/PTHP)",'Emission Factors'!$F$54,IF(D1172="Residential AC",'Emission Factors'!$F$55,IF(D1172="Residential HP",'Emission Factors'!$F$56,IF(D1172="Commercial AC (&gt;=65k to &lt;135,000k Btu/hr)",'Emission Factors'!$F$57,IF(D1172="Commercial AC (&gt;=135,000k Btu/hr)",'Emission Factors'!$F$58,""))))))</f>
        <v/>
      </c>
      <c r="M1172" s="211" t="str">
        <f>IF(D1172="Room AC (window/wall)",'Emission Factors'!$G$53,IF(D1172="Room AC (PTAC/PTHP)",'Emission Factors'!$G$54,IF(D1172="Residential AC",'Emission Factors'!$G$55,IF(D1172="Residential HP",'Emission Factors'!$G$56,IF(D1172="Commercial AC (&gt;=65k to &lt;135,000k Btu/hr)",'Emission Factors'!$G$57,IF(D1172="Commercial AC (&gt;=135,000k Btu/hr)",'Emission Factors'!$G$58,""))))))</f>
        <v/>
      </c>
      <c r="N1172" s="96"/>
      <c r="O1172" s="209" t="str">
        <f>IF(ISBLANK(D1172),"",(IF(D1172="Room AC (window/wall)",'Emission Factors'!$C$53,IF(D1172="Room AC (PTAC/PTHP)",'Emission Factors'!$C$54,IF(D1172="Residential AC",'Emission Factors'!$C$55,IF(D1172="Residential HP",'Emission Factors'!$C$56,IF(D1172="Commercial AC (&gt;=65k to &lt;135,000k Btu/hr)",'Emission Factors'!$C$57,IF(D1172="Commercial AC (&gt;=135,000k Btu/hr)",'Emission Factors'!$C$58,""))))))))</f>
        <v/>
      </c>
      <c r="P1172" s="209" t="str">
        <f t="shared" si="180"/>
        <v/>
      </c>
      <c r="Q1172" s="95"/>
      <c r="R1172" s="256"/>
      <c r="S1172" s="256"/>
      <c r="T1172" s="96"/>
      <c r="U1172" s="211" t="str">
        <f>IF(Q1172="Room AC (window/wall)",'Emission Factors'!$E$53,IF(AND(Q1172="Room AC (PTAC/PTHP)",ISBLANK(T1172)),"Error",IF(AND(Q1172="Room AC (PTAC/PTHP)",T1172&gt;0),T1172,IF(Q1172="Residential AC",'Emission Factors'!$E$55,IF(AND(Q1172="Residential HP",ISBLANK(T1172)),"Error",IF(AND(Q1172="Residential HP",T1172&gt;0),T1172,IF(Q1172="Commercial AC (&gt;=65k to &lt;135,000k Btu/hr)",'Emission Factors'!$E$57,IF(Q1172="Commercial AC (&gt;=135,000k Btu/hr)",'Emission Factors'!$E$58,""))))))))</f>
        <v/>
      </c>
      <c r="V1172" s="95"/>
      <c r="W1172" s="211" t="str">
        <f>IF(ISBLANK(V1172),"",VLOOKUP(V1172,'Emission Factors'!$C$81:$G$221,4,FALSE))</f>
        <v/>
      </c>
      <c r="X1172" s="210" t="str">
        <f>IF(Q1172="Room AC (window/wall)",'Emission Factors'!$F$53,IF(Q1172="Room AC (PTAC/PTHP)",'Emission Factors'!$F$54,IF(Q1172="Residential AC",'Emission Factors'!$F$55,IF(Q1172="Residential HP",'Emission Factors'!$F$56,IF(Q1172="Commercial AC (&gt;=65k to &lt;135,000k Btu/hr)",'Emission Factors'!$F$57,IF(Q1172="Commercial AC (&gt;=135,000k Btu/hr)",'Emission Factors'!$F$58,""))))))</f>
        <v/>
      </c>
      <c r="Y1172" s="211" t="str">
        <f>IF(Q1172="Room AC (window/wall)",'Emission Factors'!$G$53,IF(Q1172="Room AC (PTAC/PTHP)",'Emission Factors'!$G$54,IF(Q1172="Residential AC",'Emission Factors'!$G$55,IF(Q1172="Residential HP",'Emission Factors'!$G$56,IF(Q1172="Commercial AC (&gt;=65k to &lt;135,000k Btu/hr)",'Emission Factors'!$G$57,IF(Q1172="Commercial AC (&gt;=135,000k Btu/hr)",'Emission Factors'!$G$58,""))))))</f>
        <v/>
      </c>
      <c r="Z1172" s="96"/>
      <c r="AA1172" s="97" t="str">
        <f t="shared" si="181"/>
        <v/>
      </c>
      <c r="AB1172" s="97" t="str">
        <f t="shared" si="182"/>
        <v/>
      </c>
      <c r="AC1172" s="246" t="str">
        <f t="shared" si="183"/>
        <v/>
      </c>
      <c r="AD1172" s="97" t="str">
        <f t="shared" si="184"/>
        <v/>
      </c>
      <c r="AE1172" s="97" t="str">
        <f t="shared" si="185"/>
        <v/>
      </c>
      <c r="AF1172" s="252" t="str">
        <f t="shared" si="186"/>
        <v/>
      </c>
      <c r="AG1172" s="254" t="str">
        <f t="shared" si="187"/>
        <v/>
      </c>
      <c r="AH1172" s="248" t="str">
        <f t="shared" si="188"/>
        <v/>
      </c>
      <c r="AI1172" s="249" t="str">
        <f t="shared" si="189"/>
        <v/>
      </c>
    </row>
    <row r="1173" spans="2:35" x14ac:dyDescent="0.3">
      <c r="B1173" s="94"/>
      <c r="C1173" s="95"/>
      <c r="D1173" s="95"/>
      <c r="E1173" s="95"/>
      <c r="F1173" s="94"/>
      <c r="G1173" s="145"/>
      <c r="H1173" s="245"/>
      <c r="I1173" s="211" t="str">
        <f>IF(D1173="Room AC (window/wall)",'Emission Factors'!$E$53,IF(D1173="Room AC (PTAC/PTHP)",H1173,IF(D1173="Residential AC",'Emission Factors'!$E$55,IF(D1173="Residential HP",H1173,IF(D1173="Commercial AC (&gt;=65k to &lt;135,000k Btu/hr)",'Emission Factors'!$E$57,IF(D1173="Commercial AC (&gt;=135,000k Btu/hr)",'Emission Factors'!$E$58,""))))))</f>
        <v/>
      </c>
      <c r="J1173" s="96"/>
      <c r="K1173" s="211" t="str">
        <f>IF(ISBLANK(J1173),"",VLOOKUP(J1173,'Emission Factors'!$C$81:$G$221,4,FALSE))</f>
        <v/>
      </c>
      <c r="L1173" s="210" t="str">
        <f>IF(D1173="Room AC (window/wall)",'Emission Factors'!$F$53,IF(D1173="Room AC (PTAC/PTHP)",'Emission Factors'!$F$54,IF(D1173="Residential AC",'Emission Factors'!$F$55,IF(D1173="Residential HP",'Emission Factors'!$F$56,IF(D1173="Commercial AC (&gt;=65k to &lt;135,000k Btu/hr)",'Emission Factors'!$F$57,IF(D1173="Commercial AC (&gt;=135,000k Btu/hr)",'Emission Factors'!$F$58,""))))))</f>
        <v/>
      </c>
      <c r="M1173" s="211" t="str">
        <f>IF(D1173="Room AC (window/wall)",'Emission Factors'!$G$53,IF(D1173="Room AC (PTAC/PTHP)",'Emission Factors'!$G$54,IF(D1173="Residential AC",'Emission Factors'!$G$55,IF(D1173="Residential HP",'Emission Factors'!$G$56,IF(D1173="Commercial AC (&gt;=65k to &lt;135,000k Btu/hr)",'Emission Factors'!$G$57,IF(D1173="Commercial AC (&gt;=135,000k Btu/hr)",'Emission Factors'!$G$58,""))))))</f>
        <v/>
      </c>
      <c r="N1173" s="96"/>
      <c r="O1173" s="209" t="str">
        <f>IF(ISBLANK(D1173),"",(IF(D1173="Room AC (window/wall)",'Emission Factors'!$C$53,IF(D1173="Room AC (PTAC/PTHP)",'Emission Factors'!$C$54,IF(D1173="Residential AC",'Emission Factors'!$C$55,IF(D1173="Residential HP",'Emission Factors'!$C$56,IF(D1173="Commercial AC (&gt;=65k to &lt;135,000k Btu/hr)",'Emission Factors'!$C$57,IF(D1173="Commercial AC (&gt;=135,000k Btu/hr)",'Emission Factors'!$C$58,""))))))))</f>
        <v/>
      </c>
      <c r="P1173" s="209" t="str">
        <f t="shared" si="180"/>
        <v/>
      </c>
      <c r="Q1173" s="95"/>
      <c r="R1173" s="256"/>
      <c r="S1173" s="256"/>
      <c r="T1173" s="96"/>
      <c r="U1173" s="211" t="str">
        <f>IF(Q1173="Room AC (window/wall)",'Emission Factors'!$E$53,IF(AND(Q1173="Room AC (PTAC/PTHP)",ISBLANK(T1173)),"Error",IF(AND(Q1173="Room AC (PTAC/PTHP)",T1173&gt;0),T1173,IF(Q1173="Residential AC",'Emission Factors'!$E$55,IF(AND(Q1173="Residential HP",ISBLANK(T1173)),"Error",IF(AND(Q1173="Residential HP",T1173&gt;0),T1173,IF(Q1173="Commercial AC (&gt;=65k to &lt;135,000k Btu/hr)",'Emission Factors'!$E$57,IF(Q1173="Commercial AC (&gt;=135,000k Btu/hr)",'Emission Factors'!$E$58,""))))))))</f>
        <v/>
      </c>
      <c r="V1173" s="95"/>
      <c r="W1173" s="211" t="str">
        <f>IF(ISBLANK(V1173),"",VLOOKUP(V1173,'Emission Factors'!$C$81:$G$221,4,FALSE))</f>
        <v/>
      </c>
      <c r="X1173" s="210" t="str">
        <f>IF(Q1173="Room AC (window/wall)",'Emission Factors'!$F$53,IF(Q1173="Room AC (PTAC/PTHP)",'Emission Factors'!$F$54,IF(Q1173="Residential AC",'Emission Factors'!$F$55,IF(Q1173="Residential HP",'Emission Factors'!$F$56,IF(Q1173="Commercial AC (&gt;=65k to &lt;135,000k Btu/hr)",'Emission Factors'!$F$57,IF(Q1173="Commercial AC (&gt;=135,000k Btu/hr)",'Emission Factors'!$F$58,""))))))</f>
        <v/>
      </c>
      <c r="Y1173" s="211" t="str">
        <f>IF(Q1173="Room AC (window/wall)",'Emission Factors'!$G$53,IF(Q1173="Room AC (PTAC/PTHP)",'Emission Factors'!$G$54,IF(Q1173="Residential AC",'Emission Factors'!$G$55,IF(Q1173="Residential HP",'Emission Factors'!$G$56,IF(Q1173="Commercial AC (&gt;=65k to &lt;135,000k Btu/hr)",'Emission Factors'!$G$57,IF(Q1173="Commercial AC (&gt;=135,000k Btu/hr)",'Emission Factors'!$G$58,""))))))</f>
        <v/>
      </c>
      <c r="Z1173" s="96"/>
      <c r="AA1173" s="97" t="str">
        <f t="shared" si="181"/>
        <v/>
      </c>
      <c r="AB1173" s="97" t="str">
        <f t="shared" si="182"/>
        <v/>
      </c>
      <c r="AC1173" s="246" t="str">
        <f t="shared" si="183"/>
        <v/>
      </c>
      <c r="AD1173" s="97" t="str">
        <f t="shared" si="184"/>
        <v/>
      </c>
      <c r="AE1173" s="97" t="str">
        <f t="shared" si="185"/>
        <v/>
      </c>
      <c r="AF1173" s="252" t="str">
        <f t="shared" si="186"/>
        <v/>
      </c>
      <c r="AG1173" s="254" t="str">
        <f t="shared" si="187"/>
        <v/>
      </c>
      <c r="AH1173" s="248" t="str">
        <f t="shared" si="188"/>
        <v/>
      </c>
      <c r="AI1173" s="249" t="str">
        <f t="shared" si="189"/>
        <v/>
      </c>
    </row>
    <row r="1174" spans="2:35" x14ac:dyDescent="0.3">
      <c r="B1174" s="94"/>
      <c r="C1174" s="95"/>
      <c r="D1174" s="95"/>
      <c r="E1174" s="95"/>
      <c r="F1174" s="94"/>
      <c r="G1174" s="145"/>
      <c r="H1174" s="245"/>
      <c r="I1174" s="211" t="str">
        <f>IF(D1174="Room AC (window/wall)",'Emission Factors'!$E$53,IF(D1174="Room AC (PTAC/PTHP)",H1174,IF(D1174="Residential AC",'Emission Factors'!$E$55,IF(D1174="Residential HP",H1174,IF(D1174="Commercial AC (&gt;=65k to &lt;135,000k Btu/hr)",'Emission Factors'!$E$57,IF(D1174="Commercial AC (&gt;=135,000k Btu/hr)",'Emission Factors'!$E$58,""))))))</f>
        <v/>
      </c>
      <c r="J1174" s="96"/>
      <c r="K1174" s="211" t="str">
        <f>IF(ISBLANK(J1174),"",VLOOKUP(J1174,'Emission Factors'!$C$81:$G$221,4,FALSE))</f>
        <v/>
      </c>
      <c r="L1174" s="210" t="str">
        <f>IF(D1174="Room AC (window/wall)",'Emission Factors'!$F$53,IF(D1174="Room AC (PTAC/PTHP)",'Emission Factors'!$F$54,IF(D1174="Residential AC",'Emission Factors'!$F$55,IF(D1174="Residential HP",'Emission Factors'!$F$56,IF(D1174="Commercial AC (&gt;=65k to &lt;135,000k Btu/hr)",'Emission Factors'!$F$57,IF(D1174="Commercial AC (&gt;=135,000k Btu/hr)",'Emission Factors'!$F$58,""))))))</f>
        <v/>
      </c>
      <c r="M1174" s="211" t="str">
        <f>IF(D1174="Room AC (window/wall)",'Emission Factors'!$G$53,IF(D1174="Room AC (PTAC/PTHP)",'Emission Factors'!$G$54,IF(D1174="Residential AC",'Emission Factors'!$G$55,IF(D1174="Residential HP",'Emission Factors'!$G$56,IF(D1174="Commercial AC (&gt;=65k to &lt;135,000k Btu/hr)",'Emission Factors'!$G$57,IF(D1174="Commercial AC (&gt;=135,000k Btu/hr)",'Emission Factors'!$G$58,""))))))</f>
        <v/>
      </c>
      <c r="N1174" s="96"/>
      <c r="O1174" s="209" t="str">
        <f>IF(ISBLANK(D1174),"",(IF(D1174="Room AC (window/wall)",'Emission Factors'!$C$53,IF(D1174="Room AC (PTAC/PTHP)",'Emission Factors'!$C$54,IF(D1174="Residential AC",'Emission Factors'!$C$55,IF(D1174="Residential HP",'Emission Factors'!$C$56,IF(D1174="Commercial AC (&gt;=65k to &lt;135,000k Btu/hr)",'Emission Factors'!$C$57,IF(D1174="Commercial AC (&gt;=135,000k Btu/hr)",'Emission Factors'!$C$58,""))))))))</f>
        <v/>
      </c>
      <c r="P1174" s="209" t="str">
        <f t="shared" si="180"/>
        <v/>
      </c>
      <c r="Q1174" s="95"/>
      <c r="R1174" s="256"/>
      <c r="S1174" s="256"/>
      <c r="T1174" s="96"/>
      <c r="U1174" s="211" t="str">
        <f>IF(Q1174="Room AC (window/wall)",'Emission Factors'!$E$53,IF(AND(Q1174="Room AC (PTAC/PTHP)",ISBLANK(T1174)),"Error",IF(AND(Q1174="Room AC (PTAC/PTHP)",T1174&gt;0),T1174,IF(Q1174="Residential AC",'Emission Factors'!$E$55,IF(AND(Q1174="Residential HP",ISBLANK(T1174)),"Error",IF(AND(Q1174="Residential HP",T1174&gt;0),T1174,IF(Q1174="Commercial AC (&gt;=65k to &lt;135,000k Btu/hr)",'Emission Factors'!$E$57,IF(Q1174="Commercial AC (&gt;=135,000k Btu/hr)",'Emission Factors'!$E$58,""))))))))</f>
        <v/>
      </c>
      <c r="V1174" s="95"/>
      <c r="W1174" s="211" t="str">
        <f>IF(ISBLANK(V1174),"",VLOOKUP(V1174,'Emission Factors'!$C$81:$G$221,4,FALSE))</f>
        <v/>
      </c>
      <c r="X1174" s="210" t="str">
        <f>IF(Q1174="Room AC (window/wall)",'Emission Factors'!$F$53,IF(Q1174="Room AC (PTAC/PTHP)",'Emission Factors'!$F$54,IF(Q1174="Residential AC",'Emission Factors'!$F$55,IF(Q1174="Residential HP",'Emission Factors'!$F$56,IF(Q1174="Commercial AC (&gt;=65k to &lt;135,000k Btu/hr)",'Emission Factors'!$F$57,IF(Q1174="Commercial AC (&gt;=135,000k Btu/hr)",'Emission Factors'!$F$58,""))))))</f>
        <v/>
      </c>
      <c r="Y1174" s="211" t="str">
        <f>IF(Q1174="Room AC (window/wall)",'Emission Factors'!$G$53,IF(Q1174="Room AC (PTAC/PTHP)",'Emission Factors'!$G$54,IF(Q1174="Residential AC",'Emission Factors'!$G$55,IF(Q1174="Residential HP",'Emission Factors'!$G$56,IF(Q1174="Commercial AC (&gt;=65k to &lt;135,000k Btu/hr)",'Emission Factors'!$G$57,IF(Q1174="Commercial AC (&gt;=135,000k Btu/hr)",'Emission Factors'!$G$58,""))))))</f>
        <v/>
      </c>
      <c r="Z1174" s="96"/>
      <c r="AA1174" s="97" t="str">
        <f t="shared" si="181"/>
        <v/>
      </c>
      <c r="AB1174" s="97" t="str">
        <f t="shared" si="182"/>
        <v/>
      </c>
      <c r="AC1174" s="246" t="str">
        <f t="shared" si="183"/>
        <v/>
      </c>
      <c r="AD1174" s="97" t="str">
        <f t="shared" si="184"/>
        <v/>
      </c>
      <c r="AE1174" s="97" t="str">
        <f t="shared" si="185"/>
        <v/>
      </c>
      <c r="AF1174" s="252" t="str">
        <f t="shared" si="186"/>
        <v/>
      </c>
      <c r="AG1174" s="254" t="str">
        <f t="shared" si="187"/>
        <v/>
      </c>
      <c r="AH1174" s="248" t="str">
        <f t="shared" si="188"/>
        <v/>
      </c>
      <c r="AI1174" s="249" t="str">
        <f t="shared" si="189"/>
        <v/>
      </c>
    </row>
    <row r="1175" spans="2:35" x14ac:dyDescent="0.3">
      <c r="B1175" s="94"/>
      <c r="C1175" s="95"/>
      <c r="D1175" s="95"/>
      <c r="E1175" s="95"/>
      <c r="F1175" s="94"/>
      <c r="G1175" s="145"/>
      <c r="H1175" s="245"/>
      <c r="I1175" s="211" t="str">
        <f>IF(D1175="Room AC (window/wall)",'Emission Factors'!$E$53,IF(D1175="Room AC (PTAC/PTHP)",H1175,IF(D1175="Residential AC",'Emission Factors'!$E$55,IF(D1175="Residential HP",H1175,IF(D1175="Commercial AC (&gt;=65k to &lt;135,000k Btu/hr)",'Emission Factors'!$E$57,IF(D1175="Commercial AC (&gt;=135,000k Btu/hr)",'Emission Factors'!$E$58,""))))))</f>
        <v/>
      </c>
      <c r="J1175" s="96"/>
      <c r="K1175" s="211" t="str">
        <f>IF(ISBLANK(J1175),"",VLOOKUP(J1175,'Emission Factors'!$C$81:$G$221,4,FALSE))</f>
        <v/>
      </c>
      <c r="L1175" s="210" t="str">
        <f>IF(D1175="Room AC (window/wall)",'Emission Factors'!$F$53,IF(D1175="Room AC (PTAC/PTHP)",'Emission Factors'!$F$54,IF(D1175="Residential AC",'Emission Factors'!$F$55,IF(D1175="Residential HP",'Emission Factors'!$F$56,IF(D1175="Commercial AC (&gt;=65k to &lt;135,000k Btu/hr)",'Emission Factors'!$F$57,IF(D1175="Commercial AC (&gt;=135,000k Btu/hr)",'Emission Factors'!$F$58,""))))))</f>
        <v/>
      </c>
      <c r="M1175" s="211" t="str">
        <f>IF(D1175="Room AC (window/wall)",'Emission Factors'!$G$53,IF(D1175="Room AC (PTAC/PTHP)",'Emission Factors'!$G$54,IF(D1175="Residential AC",'Emission Factors'!$G$55,IF(D1175="Residential HP",'Emission Factors'!$G$56,IF(D1175="Commercial AC (&gt;=65k to &lt;135,000k Btu/hr)",'Emission Factors'!$G$57,IF(D1175="Commercial AC (&gt;=135,000k Btu/hr)",'Emission Factors'!$G$58,""))))))</f>
        <v/>
      </c>
      <c r="N1175" s="96"/>
      <c r="O1175" s="209" t="str">
        <f>IF(ISBLANK(D1175),"",(IF(D1175="Room AC (window/wall)",'Emission Factors'!$C$53,IF(D1175="Room AC (PTAC/PTHP)",'Emission Factors'!$C$54,IF(D1175="Residential AC",'Emission Factors'!$C$55,IF(D1175="Residential HP",'Emission Factors'!$C$56,IF(D1175="Commercial AC (&gt;=65k to &lt;135,000k Btu/hr)",'Emission Factors'!$C$57,IF(D1175="Commercial AC (&gt;=135,000k Btu/hr)",'Emission Factors'!$C$58,""))))))))</f>
        <v/>
      </c>
      <c r="P1175" s="209" t="str">
        <f t="shared" si="180"/>
        <v/>
      </c>
      <c r="Q1175" s="95"/>
      <c r="R1175" s="256"/>
      <c r="S1175" s="256"/>
      <c r="T1175" s="96"/>
      <c r="U1175" s="211" t="str">
        <f>IF(Q1175="Room AC (window/wall)",'Emission Factors'!$E$53,IF(AND(Q1175="Room AC (PTAC/PTHP)",ISBLANK(T1175)),"Error",IF(AND(Q1175="Room AC (PTAC/PTHP)",T1175&gt;0),T1175,IF(Q1175="Residential AC",'Emission Factors'!$E$55,IF(AND(Q1175="Residential HP",ISBLANK(T1175)),"Error",IF(AND(Q1175="Residential HP",T1175&gt;0),T1175,IF(Q1175="Commercial AC (&gt;=65k to &lt;135,000k Btu/hr)",'Emission Factors'!$E$57,IF(Q1175="Commercial AC (&gt;=135,000k Btu/hr)",'Emission Factors'!$E$58,""))))))))</f>
        <v/>
      </c>
      <c r="V1175" s="95"/>
      <c r="W1175" s="211" t="str">
        <f>IF(ISBLANK(V1175),"",VLOOKUP(V1175,'Emission Factors'!$C$81:$G$221,4,FALSE))</f>
        <v/>
      </c>
      <c r="X1175" s="210" t="str">
        <f>IF(Q1175="Room AC (window/wall)",'Emission Factors'!$F$53,IF(Q1175="Room AC (PTAC/PTHP)",'Emission Factors'!$F$54,IF(Q1175="Residential AC",'Emission Factors'!$F$55,IF(Q1175="Residential HP",'Emission Factors'!$F$56,IF(Q1175="Commercial AC (&gt;=65k to &lt;135,000k Btu/hr)",'Emission Factors'!$F$57,IF(Q1175="Commercial AC (&gt;=135,000k Btu/hr)",'Emission Factors'!$F$58,""))))))</f>
        <v/>
      </c>
      <c r="Y1175" s="211" t="str">
        <f>IF(Q1175="Room AC (window/wall)",'Emission Factors'!$G$53,IF(Q1175="Room AC (PTAC/PTHP)",'Emission Factors'!$G$54,IF(Q1175="Residential AC",'Emission Factors'!$G$55,IF(Q1175="Residential HP",'Emission Factors'!$G$56,IF(Q1175="Commercial AC (&gt;=65k to &lt;135,000k Btu/hr)",'Emission Factors'!$G$57,IF(Q1175="Commercial AC (&gt;=135,000k Btu/hr)",'Emission Factors'!$G$58,""))))))</f>
        <v/>
      </c>
      <c r="Z1175" s="96"/>
      <c r="AA1175" s="97" t="str">
        <f t="shared" si="181"/>
        <v/>
      </c>
      <c r="AB1175" s="97" t="str">
        <f t="shared" si="182"/>
        <v/>
      </c>
      <c r="AC1175" s="246" t="str">
        <f t="shared" si="183"/>
        <v/>
      </c>
      <c r="AD1175" s="97" t="str">
        <f t="shared" si="184"/>
        <v/>
      </c>
      <c r="AE1175" s="97" t="str">
        <f t="shared" si="185"/>
        <v/>
      </c>
      <c r="AF1175" s="252" t="str">
        <f t="shared" si="186"/>
        <v/>
      </c>
      <c r="AG1175" s="254" t="str">
        <f t="shared" si="187"/>
        <v/>
      </c>
      <c r="AH1175" s="248" t="str">
        <f t="shared" si="188"/>
        <v/>
      </c>
      <c r="AI1175" s="249" t="str">
        <f t="shared" si="189"/>
        <v/>
      </c>
    </row>
    <row r="1176" spans="2:35" x14ac:dyDescent="0.3">
      <c r="B1176" s="94"/>
      <c r="C1176" s="95"/>
      <c r="D1176" s="95"/>
      <c r="E1176" s="95"/>
      <c r="F1176" s="94"/>
      <c r="G1176" s="145"/>
      <c r="H1176" s="245"/>
      <c r="I1176" s="211" t="str">
        <f>IF(D1176="Room AC (window/wall)",'Emission Factors'!$E$53,IF(D1176="Room AC (PTAC/PTHP)",H1176,IF(D1176="Residential AC",'Emission Factors'!$E$55,IF(D1176="Residential HP",H1176,IF(D1176="Commercial AC (&gt;=65k to &lt;135,000k Btu/hr)",'Emission Factors'!$E$57,IF(D1176="Commercial AC (&gt;=135,000k Btu/hr)",'Emission Factors'!$E$58,""))))))</f>
        <v/>
      </c>
      <c r="J1176" s="96"/>
      <c r="K1176" s="211" t="str">
        <f>IF(ISBLANK(J1176),"",VLOOKUP(J1176,'Emission Factors'!$C$81:$G$221,4,FALSE))</f>
        <v/>
      </c>
      <c r="L1176" s="210" t="str">
        <f>IF(D1176="Room AC (window/wall)",'Emission Factors'!$F$53,IF(D1176="Room AC (PTAC/PTHP)",'Emission Factors'!$F$54,IF(D1176="Residential AC",'Emission Factors'!$F$55,IF(D1176="Residential HP",'Emission Factors'!$F$56,IF(D1176="Commercial AC (&gt;=65k to &lt;135,000k Btu/hr)",'Emission Factors'!$F$57,IF(D1176="Commercial AC (&gt;=135,000k Btu/hr)",'Emission Factors'!$F$58,""))))))</f>
        <v/>
      </c>
      <c r="M1176" s="211" t="str">
        <f>IF(D1176="Room AC (window/wall)",'Emission Factors'!$G$53,IF(D1176="Room AC (PTAC/PTHP)",'Emission Factors'!$G$54,IF(D1176="Residential AC",'Emission Factors'!$G$55,IF(D1176="Residential HP",'Emission Factors'!$G$56,IF(D1176="Commercial AC (&gt;=65k to &lt;135,000k Btu/hr)",'Emission Factors'!$G$57,IF(D1176="Commercial AC (&gt;=135,000k Btu/hr)",'Emission Factors'!$G$58,""))))))</f>
        <v/>
      </c>
      <c r="N1176" s="96"/>
      <c r="O1176" s="209" t="str">
        <f>IF(ISBLANK(D1176),"",(IF(D1176="Room AC (window/wall)",'Emission Factors'!$C$53,IF(D1176="Room AC (PTAC/PTHP)",'Emission Factors'!$C$54,IF(D1176="Residential AC",'Emission Factors'!$C$55,IF(D1176="Residential HP",'Emission Factors'!$C$56,IF(D1176="Commercial AC (&gt;=65k to &lt;135,000k Btu/hr)",'Emission Factors'!$C$57,IF(D1176="Commercial AC (&gt;=135,000k Btu/hr)",'Emission Factors'!$C$58,""))))))))</f>
        <v/>
      </c>
      <c r="P1176" s="209" t="str">
        <f t="shared" si="180"/>
        <v/>
      </c>
      <c r="Q1176" s="95"/>
      <c r="R1176" s="256"/>
      <c r="S1176" s="256"/>
      <c r="T1176" s="96"/>
      <c r="U1176" s="211" t="str">
        <f>IF(Q1176="Room AC (window/wall)",'Emission Factors'!$E$53,IF(AND(Q1176="Room AC (PTAC/PTHP)",ISBLANK(T1176)),"Error",IF(AND(Q1176="Room AC (PTAC/PTHP)",T1176&gt;0),T1176,IF(Q1176="Residential AC",'Emission Factors'!$E$55,IF(AND(Q1176="Residential HP",ISBLANK(T1176)),"Error",IF(AND(Q1176="Residential HP",T1176&gt;0),T1176,IF(Q1176="Commercial AC (&gt;=65k to &lt;135,000k Btu/hr)",'Emission Factors'!$E$57,IF(Q1176="Commercial AC (&gt;=135,000k Btu/hr)",'Emission Factors'!$E$58,""))))))))</f>
        <v/>
      </c>
      <c r="V1176" s="95"/>
      <c r="W1176" s="211" t="str">
        <f>IF(ISBLANK(V1176),"",VLOOKUP(V1176,'Emission Factors'!$C$81:$G$221,4,FALSE))</f>
        <v/>
      </c>
      <c r="X1176" s="210" t="str">
        <f>IF(Q1176="Room AC (window/wall)",'Emission Factors'!$F$53,IF(Q1176="Room AC (PTAC/PTHP)",'Emission Factors'!$F$54,IF(Q1176="Residential AC",'Emission Factors'!$F$55,IF(Q1176="Residential HP",'Emission Factors'!$F$56,IF(Q1176="Commercial AC (&gt;=65k to &lt;135,000k Btu/hr)",'Emission Factors'!$F$57,IF(Q1176="Commercial AC (&gt;=135,000k Btu/hr)",'Emission Factors'!$F$58,""))))))</f>
        <v/>
      </c>
      <c r="Y1176" s="211" t="str">
        <f>IF(Q1176="Room AC (window/wall)",'Emission Factors'!$G$53,IF(Q1176="Room AC (PTAC/PTHP)",'Emission Factors'!$G$54,IF(Q1176="Residential AC",'Emission Factors'!$G$55,IF(Q1176="Residential HP",'Emission Factors'!$G$56,IF(Q1176="Commercial AC (&gt;=65k to &lt;135,000k Btu/hr)",'Emission Factors'!$G$57,IF(Q1176="Commercial AC (&gt;=135,000k Btu/hr)",'Emission Factors'!$G$58,""))))))</f>
        <v/>
      </c>
      <c r="Z1176" s="96"/>
      <c r="AA1176" s="97" t="str">
        <f t="shared" si="181"/>
        <v/>
      </c>
      <c r="AB1176" s="97" t="str">
        <f t="shared" si="182"/>
        <v/>
      </c>
      <c r="AC1176" s="246" t="str">
        <f t="shared" si="183"/>
        <v/>
      </c>
      <c r="AD1176" s="97" t="str">
        <f t="shared" si="184"/>
        <v/>
      </c>
      <c r="AE1176" s="97" t="str">
        <f t="shared" si="185"/>
        <v/>
      </c>
      <c r="AF1176" s="252" t="str">
        <f t="shared" si="186"/>
        <v/>
      </c>
      <c r="AG1176" s="254" t="str">
        <f t="shared" si="187"/>
        <v/>
      </c>
      <c r="AH1176" s="248" t="str">
        <f t="shared" si="188"/>
        <v/>
      </c>
      <c r="AI1176" s="249" t="str">
        <f t="shared" si="189"/>
        <v/>
      </c>
    </row>
    <row r="1177" spans="2:35" x14ac:dyDescent="0.3">
      <c r="B1177" s="94"/>
      <c r="C1177" s="95"/>
      <c r="D1177" s="95"/>
      <c r="E1177" s="95"/>
      <c r="F1177" s="94"/>
      <c r="G1177" s="145"/>
      <c r="H1177" s="245"/>
      <c r="I1177" s="211" t="str">
        <f>IF(D1177="Room AC (window/wall)",'Emission Factors'!$E$53,IF(D1177="Room AC (PTAC/PTHP)",H1177,IF(D1177="Residential AC",'Emission Factors'!$E$55,IF(D1177="Residential HP",H1177,IF(D1177="Commercial AC (&gt;=65k to &lt;135,000k Btu/hr)",'Emission Factors'!$E$57,IF(D1177="Commercial AC (&gt;=135,000k Btu/hr)",'Emission Factors'!$E$58,""))))))</f>
        <v/>
      </c>
      <c r="J1177" s="96"/>
      <c r="K1177" s="211" t="str">
        <f>IF(ISBLANK(J1177),"",VLOOKUP(J1177,'Emission Factors'!$C$81:$G$221,4,FALSE))</f>
        <v/>
      </c>
      <c r="L1177" s="210" t="str">
        <f>IF(D1177="Room AC (window/wall)",'Emission Factors'!$F$53,IF(D1177="Room AC (PTAC/PTHP)",'Emission Factors'!$F$54,IF(D1177="Residential AC",'Emission Factors'!$F$55,IF(D1177="Residential HP",'Emission Factors'!$F$56,IF(D1177="Commercial AC (&gt;=65k to &lt;135,000k Btu/hr)",'Emission Factors'!$F$57,IF(D1177="Commercial AC (&gt;=135,000k Btu/hr)",'Emission Factors'!$F$58,""))))))</f>
        <v/>
      </c>
      <c r="M1177" s="211" t="str">
        <f>IF(D1177="Room AC (window/wall)",'Emission Factors'!$G$53,IF(D1177="Room AC (PTAC/PTHP)",'Emission Factors'!$G$54,IF(D1177="Residential AC",'Emission Factors'!$G$55,IF(D1177="Residential HP",'Emission Factors'!$G$56,IF(D1177="Commercial AC (&gt;=65k to &lt;135,000k Btu/hr)",'Emission Factors'!$G$57,IF(D1177="Commercial AC (&gt;=135,000k Btu/hr)",'Emission Factors'!$G$58,""))))))</f>
        <v/>
      </c>
      <c r="N1177" s="96"/>
      <c r="O1177" s="209" t="str">
        <f>IF(ISBLANK(D1177),"",(IF(D1177="Room AC (window/wall)",'Emission Factors'!$C$53,IF(D1177="Room AC (PTAC/PTHP)",'Emission Factors'!$C$54,IF(D1177="Residential AC",'Emission Factors'!$C$55,IF(D1177="Residential HP",'Emission Factors'!$C$56,IF(D1177="Commercial AC (&gt;=65k to &lt;135,000k Btu/hr)",'Emission Factors'!$C$57,IF(D1177="Commercial AC (&gt;=135,000k Btu/hr)",'Emission Factors'!$C$58,""))))))))</f>
        <v/>
      </c>
      <c r="P1177" s="209" t="str">
        <f t="shared" si="180"/>
        <v/>
      </c>
      <c r="Q1177" s="95"/>
      <c r="R1177" s="256"/>
      <c r="S1177" s="256"/>
      <c r="T1177" s="96"/>
      <c r="U1177" s="211" t="str">
        <f>IF(Q1177="Room AC (window/wall)",'Emission Factors'!$E$53,IF(AND(Q1177="Room AC (PTAC/PTHP)",ISBLANK(T1177)),"Error",IF(AND(Q1177="Room AC (PTAC/PTHP)",T1177&gt;0),T1177,IF(Q1177="Residential AC",'Emission Factors'!$E$55,IF(AND(Q1177="Residential HP",ISBLANK(T1177)),"Error",IF(AND(Q1177="Residential HP",T1177&gt;0),T1177,IF(Q1177="Commercial AC (&gt;=65k to &lt;135,000k Btu/hr)",'Emission Factors'!$E$57,IF(Q1177="Commercial AC (&gt;=135,000k Btu/hr)",'Emission Factors'!$E$58,""))))))))</f>
        <v/>
      </c>
      <c r="V1177" s="95"/>
      <c r="W1177" s="211" t="str">
        <f>IF(ISBLANK(V1177),"",VLOOKUP(V1177,'Emission Factors'!$C$81:$G$221,4,FALSE))</f>
        <v/>
      </c>
      <c r="X1177" s="210" t="str">
        <f>IF(Q1177="Room AC (window/wall)",'Emission Factors'!$F$53,IF(Q1177="Room AC (PTAC/PTHP)",'Emission Factors'!$F$54,IF(Q1177="Residential AC",'Emission Factors'!$F$55,IF(Q1177="Residential HP",'Emission Factors'!$F$56,IF(Q1177="Commercial AC (&gt;=65k to &lt;135,000k Btu/hr)",'Emission Factors'!$F$57,IF(Q1177="Commercial AC (&gt;=135,000k Btu/hr)",'Emission Factors'!$F$58,""))))))</f>
        <v/>
      </c>
      <c r="Y1177" s="211" t="str">
        <f>IF(Q1177="Room AC (window/wall)",'Emission Factors'!$G$53,IF(Q1177="Room AC (PTAC/PTHP)",'Emission Factors'!$G$54,IF(Q1177="Residential AC",'Emission Factors'!$G$55,IF(Q1177="Residential HP",'Emission Factors'!$G$56,IF(Q1177="Commercial AC (&gt;=65k to &lt;135,000k Btu/hr)",'Emission Factors'!$G$57,IF(Q1177="Commercial AC (&gt;=135,000k Btu/hr)",'Emission Factors'!$G$58,""))))))</f>
        <v/>
      </c>
      <c r="Z1177" s="96"/>
      <c r="AA1177" s="97" t="str">
        <f t="shared" si="181"/>
        <v/>
      </c>
      <c r="AB1177" s="97" t="str">
        <f t="shared" si="182"/>
        <v/>
      </c>
      <c r="AC1177" s="246" t="str">
        <f t="shared" si="183"/>
        <v/>
      </c>
      <c r="AD1177" s="97" t="str">
        <f t="shared" si="184"/>
        <v/>
      </c>
      <c r="AE1177" s="97" t="str">
        <f t="shared" si="185"/>
        <v/>
      </c>
      <c r="AF1177" s="252" t="str">
        <f t="shared" si="186"/>
        <v/>
      </c>
      <c r="AG1177" s="254" t="str">
        <f t="shared" si="187"/>
        <v/>
      </c>
      <c r="AH1177" s="248" t="str">
        <f t="shared" si="188"/>
        <v/>
      </c>
      <c r="AI1177" s="249" t="str">
        <f t="shared" si="189"/>
        <v/>
      </c>
    </row>
    <row r="1178" spans="2:35" x14ac:dyDescent="0.3">
      <c r="B1178" s="94"/>
      <c r="C1178" s="95"/>
      <c r="D1178" s="95"/>
      <c r="E1178" s="95"/>
      <c r="F1178" s="94"/>
      <c r="G1178" s="145"/>
      <c r="H1178" s="245"/>
      <c r="I1178" s="211" t="str">
        <f>IF(D1178="Room AC (window/wall)",'Emission Factors'!$E$53,IF(D1178="Room AC (PTAC/PTHP)",H1178,IF(D1178="Residential AC",'Emission Factors'!$E$55,IF(D1178="Residential HP",H1178,IF(D1178="Commercial AC (&gt;=65k to &lt;135,000k Btu/hr)",'Emission Factors'!$E$57,IF(D1178="Commercial AC (&gt;=135,000k Btu/hr)",'Emission Factors'!$E$58,""))))))</f>
        <v/>
      </c>
      <c r="J1178" s="96"/>
      <c r="K1178" s="211" t="str">
        <f>IF(ISBLANK(J1178),"",VLOOKUP(J1178,'Emission Factors'!$C$81:$G$221,4,FALSE))</f>
        <v/>
      </c>
      <c r="L1178" s="210" t="str">
        <f>IF(D1178="Room AC (window/wall)",'Emission Factors'!$F$53,IF(D1178="Room AC (PTAC/PTHP)",'Emission Factors'!$F$54,IF(D1178="Residential AC",'Emission Factors'!$F$55,IF(D1178="Residential HP",'Emission Factors'!$F$56,IF(D1178="Commercial AC (&gt;=65k to &lt;135,000k Btu/hr)",'Emission Factors'!$F$57,IF(D1178="Commercial AC (&gt;=135,000k Btu/hr)",'Emission Factors'!$F$58,""))))))</f>
        <v/>
      </c>
      <c r="M1178" s="211" t="str">
        <f>IF(D1178="Room AC (window/wall)",'Emission Factors'!$G$53,IF(D1178="Room AC (PTAC/PTHP)",'Emission Factors'!$G$54,IF(D1178="Residential AC",'Emission Factors'!$G$55,IF(D1178="Residential HP",'Emission Factors'!$G$56,IF(D1178="Commercial AC (&gt;=65k to &lt;135,000k Btu/hr)",'Emission Factors'!$G$57,IF(D1178="Commercial AC (&gt;=135,000k Btu/hr)",'Emission Factors'!$G$58,""))))))</f>
        <v/>
      </c>
      <c r="N1178" s="96"/>
      <c r="O1178" s="209" t="str">
        <f>IF(ISBLANK(D1178),"",(IF(D1178="Room AC (window/wall)",'Emission Factors'!$C$53,IF(D1178="Room AC (PTAC/PTHP)",'Emission Factors'!$C$54,IF(D1178="Residential AC",'Emission Factors'!$C$55,IF(D1178="Residential HP",'Emission Factors'!$C$56,IF(D1178="Commercial AC (&gt;=65k to &lt;135,000k Btu/hr)",'Emission Factors'!$C$57,IF(D1178="Commercial AC (&gt;=135,000k Btu/hr)",'Emission Factors'!$C$58,""))))))))</f>
        <v/>
      </c>
      <c r="P1178" s="209" t="str">
        <f t="shared" si="180"/>
        <v/>
      </c>
      <c r="Q1178" s="95"/>
      <c r="R1178" s="256"/>
      <c r="S1178" s="256"/>
      <c r="T1178" s="96"/>
      <c r="U1178" s="211" t="str">
        <f>IF(Q1178="Room AC (window/wall)",'Emission Factors'!$E$53,IF(AND(Q1178="Room AC (PTAC/PTHP)",ISBLANK(T1178)),"Error",IF(AND(Q1178="Room AC (PTAC/PTHP)",T1178&gt;0),T1178,IF(Q1178="Residential AC",'Emission Factors'!$E$55,IF(AND(Q1178="Residential HP",ISBLANK(T1178)),"Error",IF(AND(Q1178="Residential HP",T1178&gt;0),T1178,IF(Q1178="Commercial AC (&gt;=65k to &lt;135,000k Btu/hr)",'Emission Factors'!$E$57,IF(Q1178="Commercial AC (&gt;=135,000k Btu/hr)",'Emission Factors'!$E$58,""))))))))</f>
        <v/>
      </c>
      <c r="V1178" s="95"/>
      <c r="W1178" s="211" t="str">
        <f>IF(ISBLANK(V1178),"",VLOOKUP(V1178,'Emission Factors'!$C$81:$G$221,4,FALSE))</f>
        <v/>
      </c>
      <c r="X1178" s="210" t="str">
        <f>IF(Q1178="Room AC (window/wall)",'Emission Factors'!$F$53,IF(Q1178="Room AC (PTAC/PTHP)",'Emission Factors'!$F$54,IF(Q1178="Residential AC",'Emission Factors'!$F$55,IF(Q1178="Residential HP",'Emission Factors'!$F$56,IF(Q1178="Commercial AC (&gt;=65k to &lt;135,000k Btu/hr)",'Emission Factors'!$F$57,IF(Q1178="Commercial AC (&gt;=135,000k Btu/hr)",'Emission Factors'!$F$58,""))))))</f>
        <v/>
      </c>
      <c r="Y1178" s="211" t="str">
        <f>IF(Q1178="Room AC (window/wall)",'Emission Factors'!$G$53,IF(Q1178="Room AC (PTAC/PTHP)",'Emission Factors'!$G$54,IF(Q1178="Residential AC",'Emission Factors'!$G$55,IF(Q1178="Residential HP",'Emission Factors'!$G$56,IF(Q1178="Commercial AC (&gt;=65k to &lt;135,000k Btu/hr)",'Emission Factors'!$G$57,IF(Q1178="Commercial AC (&gt;=135,000k Btu/hr)",'Emission Factors'!$G$58,""))))))</f>
        <v/>
      </c>
      <c r="Z1178" s="96"/>
      <c r="AA1178" s="97" t="str">
        <f t="shared" si="181"/>
        <v/>
      </c>
      <c r="AB1178" s="97" t="str">
        <f t="shared" si="182"/>
        <v/>
      </c>
      <c r="AC1178" s="246" t="str">
        <f t="shared" si="183"/>
        <v/>
      </c>
      <c r="AD1178" s="97" t="str">
        <f t="shared" si="184"/>
        <v/>
      </c>
      <c r="AE1178" s="97" t="str">
        <f t="shared" si="185"/>
        <v/>
      </c>
      <c r="AF1178" s="252" t="str">
        <f t="shared" si="186"/>
        <v/>
      </c>
      <c r="AG1178" s="254" t="str">
        <f t="shared" si="187"/>
        <v/>
      </c>
      <c r="AH1178" s="248" t="str">
        <f t="shared" si="188"/>
        <v/>
      </c>
      <c r="AI1178" s="249" t="str">
        <f t="shared" si="189"/>
        <v/>
      </c>
    </row>
    <row r="1179" spans="2:35" x14ac:dyDescent="0.3">
      <c r="B1179" s="94"/>
      <c r="C1179" s="95"/>
      <c r="D1179" s="95"/>
      <c r="E1179" s="95"/>
      <c r="F1179" s="94"/>
      <c r="G1179" s="145"/>
      <c r="H1179" s="245"/>
      <c r="I1179" s="211" t="str">
        <f>IF(D1179="Room AC (window/wall)",'Emission Factors'!$E$53,IF(D1179="Room AC (PTAC/PTHP)",H1179,IF(D1179="Residential AC",'Emission Factors'!$E$55,IF(D1179="Residential HP",H1179,IF(D1179="Commercial AC (&gt;=65k to &lt;135,000k Btu/hr)",'Emission Factors'!$E$57,IF(D1179="Commercial AC (&gt;=135,000k Btu/hr)",'Emission Factors'!$E$58,""))))))</f>
        <v/>
      </c>
      <c r="J1179" s="96"/>
      <c r="K1179" s="211" t="str">
        <f>IF(ISBLANK(J1179),"",VLOOKUP(J1179,'Emission Factors'!$C$81:$G$221,4,FALSE))</f>
        <v/>
      </c>
      <c r="L1179" s="210" t="str">
        <f>IF(D1179="Room AC (window/wall)",'Emission Factors'!$F$53,IF(D1179="Room AC (PTAC/PTHP)",'Emission Factors'!$F$54,IF(D1179="Residential AC",'Emission Factors'!$F$55,IF(D1179="Residential HP",'Emission Factors'!$F$56,IF(D1179="Commercial AC (&gt;=65k to &lt;135,000k Btu/hr)",'Emission Factors'!$F$57,IF(D1179="Commercial AC (&gt;=135,000k Btu/hr)",'Emission Factors'!$F$58,""))))))</f>
        <v/>
      </c>
      <c r="M1179" s="211" t="str">
        <f>IF(D1179="Room AC (window/wall)",'Emission Factors'!$G$53,IF(D1179="Room AC (PTAC/PTHP)",'Emission Factors'!$G$54,IF(D1179="Residential AC",'Emission Factors'!$G$55,IF(D1179="Residential HP",'Emission Factors'!$G$56,IF(D1179="Commercial AC (&gt;=65k to &lt;135,000k Btu/hr)",'Emission Factors'!$G$57,IF(D1179="Commercial AC (&gt;=135,000k Btu/hr)",'Emission Factors'!$G$58,""))))))</f>
        <v/>
      </c>
      <c r="N1179" s="96"/>
      <c r="O1179" s="209" t="str">
        <f>IF(ISBLANK(D1179),"",(IF(D1179="Room AC (window/wall)",'Emission Factors'!$C$53,IF(D1179="Room AC (PTAC/PTHP)",'Emission Factors'!$C$54,IF(D1179="Residential AC",'Emission Factors'!$C$55,IF(D1179="Residential HP",'Emission Factors'!$C$56,IF(D1179="Commercial AC (&gt;=65k to &lt;135,000k Btu/hr)",'Emission Factors'!$C$57,IF(D1179="Commercial AC (&gt;=135,000k Btu/hr)",'Emission Factors'!$C$58,""))))))))</f>
        <v/>
      </c>
      <c r="P1179" s="209" t="str">
        <f t="shared" si="180"/>
        <v/>
      </c>
      <c r="Q1179" s="95"/>
      <c r="R1179" s="256"/>
      <c r="S1179" s="256"/>
      <c r="T1179" s="96"/>
      <c r="U1179" s="211" t="str">
        <f>IF(Q1179="Room AC (window/wall)",'Emission Factors'!$E$53,IF(AND(Q1179="Room AC (PTAC/PTHP)",ISBLANK(T1179)),"Error",IF(AND(Q1179="Room AC (PTAC/PTHP)",T1179&gt;0),T1179,IF(Q1179="Residential AC",'Emission Factors'!$E$55,IF(AND(Q1179="Residential HP",ISBLANK(T1179)),"Error",IF(AND(Q1179="Residential HP",T1179&gt;0),T1179,IF(Q1179="Commercial AC (&gt;=65k to &lt;135,000k Btu/hr)",'Emission Factors'!$E$57,IF(Q1179="Commercial AC (&gt;=135,000k Btu/hr)",'Emission Factors'!$E$58,""))))))))</f>
        <v/>
      </c>
      <c r="V1179" s="95"/>
      <c r="W1179" s="211" t="str">
        <f>IF(ISBLANK(V1179),"",VLOOKUP(V1179,'Emission Factors'!$C$81:$G$221,4,FALSE))</f>
        <v/>
      </c>
      <c r="X1179" s="210" t="str">
        <f>IF(Q1179="Room AC (window/wall)",'Emission Factors'!$F$53,IF(Q1179="Room AC (PTAC/PTHP)",'Emission Factors'!$F$54,IF(Q1179="Residential AC",'Emission Factors'!$F$55,IF(Q1179="Residential HP",'Emission Factors'!$F$56,IF(Q1179="Commercial AC (&gt;=65k to &lt;135,000k Btu/hr)",'Emission Factors'!$F$57,IF(Q1179="Commercial AC (&gt;=135,000k Btu/hr)",'Emission Factors'!$F$58,""))))))</f>
        <v/>
      </c>
      <c r="Y1179" s="211" t="str">
        <f>IF(Q1179="Room AC (window/wall)",'Emission Factors'!$G$53,IF(Q1179="Room AC (PTAC/PTHP)",'Emission Factors'!$G$54,IF(Q1179="Residential AC",'Emission Factors'!$G$55,IF(Q1179="Residential HP",'Emission Factors'!$G$56,IF(Q1179="Commercial AC (&gt;=65k to &lt;135,000k Btu/hr)",'Emission Factors'!$G$57,IF(Q1179="Commercial AC (&gt;=135,000k Btu/hr)",'Emission Factors'!$G$58,""))))))</f>
        <v/>
      </c>
      <c r="Z1179" s="96"/>
      <c r="AA1179" s="97" t="str">
        <f t="shared" si="181"/>
        <v/>
      </c>
      <c r="AB1179" s="97" t="str">
        <f t="shared" si="182"/>
        <v/>
      </c>
      <c r="AC1179" s="246" t="str">
        <f t="shared" si="183"/>
        <v/>
      </c>
      <c r="AD1179" s="97" t="str">
        <f t="shared" si="184"/>
        <v/>
      </c>
      <c r="AE1179" s="97" t="str">
        <f t="shared" si="185"/>
        <v/>
      </c>
      <c r="AF1179" s="252" t="str">
        <f t="shared" si="186"/>
        <v/>
      </c>
      <c r="AG1179" s="254" t="str">
        <f t="shared" si="187"/>
        <v/>
      </c>
      <c r="AH1179" s="248" t="str">
        <f t="shared" si="188"/>
        <v/>
      </c>
      <c r="AI1179" s="249" t="str">
        <f t="shared" si="189"/>
        <v/>
      </c>
    </row>
    <row r="1180" spans="2:35" x14ac:dyDescent="0.3">
      <c r="B1180" s="94"/>
      <c r="C1180" s="95"/>
      <c r="D1180" s="95"/>
      <c r="E1180" s="95"/>
      <c r="F1180" s="94"/>
      <c r="G1180" s="145"/>
      <c r="H1180" s="245"/>
      <c r="I1180" s="211" t="str">
        <f>IF(D1180="Room AC (window/wall)",'Emission Factors'!$E$53,IF(D1180="Room AC (PTAC/PTHP)",H1180,IF(D1180="Residential AC",'Emission Factors'!$E$55,IF(D1180="Residential HP",H1180,IF(D1180="Commercial AC (&gt;=65k to &lt;135,000k Btu/hr)",'Emission Factors'!$E$57,IF(D1180="Commercial AC (&gt;=135,000k Btu/hr)",'Emission Factors'!$E$58,""))))))</f>
        <v/>
      </c>
      <c r="J1180" s="96"/>
      <c r="K1180" s="211" t="str">
        <f>IF(ISBLANK(J1180),"",VLOOKUP(J1180,'Emission Factors'!$C$81:$G$221,4,FALSE))</f>
        <v/>
      </c>
      <c r="L1180" s="210" t="str">
        <f>IF(D1180="Room AC (window/wall)",'Emission Factors'!$F$53,IF(D1180="Room AC (PTAC/PTHP)",'Emission Factors'!$F$54,IF(D1180="Residential AC",'Emission Factors'!$F$55,IF(D1180="Residential HP",'Emission Factors'!$F$56,IF(D1180="Commercial AC (&gt;=65k to &lt;135,000k Btu/hr)",'Emission Factors'!$F$57,IF(D1180="Commercial AC (&gt;=135,000k Btu/hr)",'Emission Factors'!$F$58,""))))))</f>
        <v/>
      </c>
      <c r="M1180" s="211" t="str">
        <f>IF(D1180="Room AC (window/wall)",'Emission Factors'!$G$53,IF(D1180="Room AC (PTAC/PTHP)",'Emission Factors'!$G$54,IF(D1180="Residential AC",'Emission Factors'!$G$55,IF(D1180="Residential HP",'Emission Factors'!$G$56,IF(D1180="Commercial AC (&gt;=65k to &lt;135,000k Btu/hr)",'Emission Factors'!$G$57,IF(D1180="Commercial AC (&gt;=135,000k Btu/hr)",'Emission Factors'!$G$58,""))))))</f>
        <v/>
      </c>
      <c r="N1180" s="96"/>
      <c r="O1180" s="209" t="str">
        <f>IF(ISBLANK(D1180),"",(IF(D1180="Room AC (window/wall)",'Emission Factors'!$C$53,IF(D1180="Room AC (PTAC/PTHP)",'Emission Factors'!$C$54,IF(D1180="Residential AC",'Emission Factors'!$C$55,IF(D1180="Residential HP",'Emission Factors'!$C$56,IF(D1180="Commercial AC (&gt;=65k to &lt;135,000k Btu/hr)",'Emission Factors'!$C$57,IF(D1180="Commercial AC (&gt;=135,000k Btu/hr)",'Emission Factors'!$C$58,""))))))))</f>
        <v/>
      </c>
      <c r="P1180" s="209" t="str">
        <f t="shared" si="180"/>
        <v/>
      </c>
      <c r="Q1180" s="95"/>
      <c r="R1180" s="256"/>
      <c r="S1180" s="256"/>
      <c r="T1180" s="96"/>
      <c r="U1180" s="211" t="str">
        <f>IF(Q1180="Room AC (window/wall)",'Emission Factors'!$E$53,IF(AND(Q1180="Room AC (PTAC/PTHP)",ISBLANK(T1180)),"Error",IF(AND(Q1180="Room AC (PTAC/PTHP)",T1180&gt;0),T1180,IF(Q1180="Residential AC",'Emission Factors'!$E$55,IF(AND(Q1180="Residential HP",ISBLANK(T1180)),"Error",IF(AND(Q1180="Residential HP",T1180&gt;0),T1180,IF(Q1180="Commercial AC (&gt;=65k to &lt;135,000k Btu/hr)",'Emission Factors'!$E$57,IF(Q1180="Commercial AC (&gt;=135,000k Btu/hr)",'Emission Factors'!$E$58,""))))))))</f>
        <v/>
      </c>
      <c r="V1180" s="95"/>
      <c r="W1180" s="211" t="str">
        <f>IF(ISBLANK(V1180),"",VLOOKUP(V1180,'Emission Factors'!$C$81:$G$221,4,FALSE))</f>
        <v/>
      </c>
      <c r="X1180" s="210" t="str">
        <f>IF(Q1180="Room AC (window/wall)",'Emission Factors'!$F$53,IF(Q1180="Room AC (PTAC/PTHP)",'Emission Factors'!$F$54,IF(Q1180="Residential AC",'Emission Factors'!$F$55,IF(Q1180="Residential HP",'Emission Factors'!$F$56,IF(Q1180="Commercial AC (&gt;=65k to &lt;135,000k Btu/hr)",'Emission Factors'!$F$57,IF(Q1180="Commercial AC (&gt;=135,000k Btu/hr)",'Emission Factors'!$F$58,""))))))</f>
        <v/>
      </c>
      <c r="Y1180" s="211" t="str">
        <f>IF(Q1180="Room AC (window/wall)",'Emission Factors'!$G$53,IF(Q1180="Room AC (PTAC/PTHP)",'Emission Factors'!$G$54,IF(Q1180="Residential AC",'Emission Factors'!$G$55,IF(Q1180="Residential HP",'Emission Factors'!$G$56,IF(Q1180="Commercial AC (&gt;=65k to &lt;135,000k Btu/hr)",'Emission Factors'!$G$57,IF(Q1180="Commercial AC (&gt;=135,000k Btu/hr)",'Emission Factors'!$G$58,""))))))</f>
        <v/>
      </c>
      <c r="Z1180" s="96"/>
      <c r="AA1180" s="97" t="str">
        <f t="shared" si="181"/>
        <v/>
      </c>
      <c r="AB1180" s="97" t="str">
        <f t="shared" si="182"/>
        <v/>
      </c>
      <c r="AC1180" s="246" t="str">
        <f t="shared" si="183"/>
        <v/>
      </c>
      <c r="AD1180" s="97" t="str">
        <f t="shared" si="184"/>
        <v/>
      </c>
      <c r="AE1180" s="97" t="str">
        <f t="shared" si="185"/>
        <v/>
      </c>
      <c r="AF1180" s="252" t="str">
        <f t="shared" si="186"/>
        <v/>
      </c>
      <c r="AG1180" s="254" t="str">
        <f t="shared" si="187"/>
        <v/>
      </c>
      <c r="AH1180" s="248" t="str">
        <f t="shared" si="188"/>
        <v/>
      </c>
      <c r="AI1180" s="249" t="str">
        <f t="shared" si="189"/>
        <v/>
      </c>
    </row>
    <row r="1181" spans="2:35" x14ac:dyDescent="0.3">
      <c r="B1181" s="94"/>
      <c r="C1181" s="95"/>
      <c r="D1181" s="95"/>
      <c r="E1181" s="95"/>
      <c r="F1181" s="94"/>
      <c r="G1181" s="145"/>
      <c r="H1181" s="245"/>
      <c r="I1181" s="211" t="str">
        <f>IF(D1181="Room AC (window/wall)",'Emission Factors'!$E$53,IF(D1181="Room AC (PTAC/PTHP)",H1181,IF(D1181="Residential AC",'Emission Factors'!$E$55,IF(D1181="Residential HP",H1181,IF(D1181="Commercial AC (&gt;=65k to &lt;135,000k Btu/hr)",'Emission Factors'!$E$57,IF(D1181="Commercial AC (&gt;=135,000k Btu/hr)",'Emission Factors'!$E$58,""))))))</f>
        <v/>
      </c>
      <c r="J1181" s="96"/>
      <c r="K1181" s="211" t="str">
        <f>IF(ISBLANK(J1181),"",VLOOKUP(J1181,'Emission Factors'!$C$81:$G$221,4,FALSE))</f>
        <v/>
      </c>
      <c r="L1181" s="210" t="str">
        <f>IF(D1181="Room AC (window/wall)",'Emission Factors'!$F$53,IF(D1181="Room AC (PTAC/PTHP)",'Emission Factors'!$F$54,IF(D1181="Residential AC",'Emission Factors'!$F$55,IF(D1181="Residential HP",'Emission Factors'!$F$56,IF(D1181="Commercial AC (&gt;=65k to &lt;135,000k Btu/hr)",'Emission Factors'!$F$57,IF(D1181="Commercial AC (&gt;=135,000k Btu/hr)",'Emission Factors'!$F$58,""))))))</f>
        <v/>
      </c>
      <c r="M1181" s="211" t="str">
        <f>IF(D1181="Room AC (window/wall)",'Emission Factors'!$G$53,IF(D1181="Room AC (PTAC/PTHP)",'Emission Factors'!$G$54,IF(D1181="Residential AC",'Emission Factors'!$G$55,IF(D1181="Residential HP",'Emission Factors'!$G$56,IF(D1181="Commercial AC (&gt;=65k to &lt;135,000k Btu/hr)",'Emission Factors'!$G$57,IF(D1181="Commercial AC (&gt;=135,000k Btu/hr)",'Emission Factors'!$G$58,""))))))</f>
        <v/>
      </c>
      <c r="N1181" s="96"/>
      <c r="O1181" s="209" t="str">
        <f>IF(ISBLANK(D1181),"",(IF(D1181="Room AC (window/wall)",'Emission Factors'!$C$53,IF(D1181="Room AC (PTAC/PTHP)",'Emission Factors'!$C$54,IF(D1181="Residential AC",'Emission Factors'!$C$55,IF(D1181="Residential HP",'Emission Factors'!$C$56,IF(D1181="Commercial AC (&gt;=65k to &lt;135,000k Btu/hr)",'Emission Factors'!$C$57,IF(D1181="Commercial AC (&gt;=135,000k Btu/hr)",'Emission Factors'!$C$58,""))))))))</f>
        <v/>
      </c>
      <c r="P1181" s="209" t="str">
        <f t="shared" si="180"/>
        <v/>
      </c>
      <c r="Q1181" s="95"/>
      <c r="R1181" s="256"/>
      <c r="S1181" s="256"/>
      <c r="T1181" s="96"/>
      <c r="U1181" s="211" t="str">
        <f>IF(Q1181="Room AC (window/wall)",'Emission Factors'!$E$53,IF(AND(Q1181="Room AC (PTAC/PTHP)",ISBLANK(T1181)),"Error",IF(AND(Q1181="Room AC (PTAC/PTHP)",T1181&gt;0),T1181,IF(Q1181="Residential AC",'Emission Factors'!$E$55,IF(AND(Q1181="Residential HP",ISBLANK(T1181)),"Error",IF(AND(Q1181="Residential HP",T1181&gt;0),T1181,IF(Q1181="Commercial AC (&gt;=65k to &lt;135,000k Btu/hr)",'Emission Factors'!$E$57,IF(Q1181="Commercial AC (&gt;=135,000k Btu/hr)",'Emission Factors'!$E$58,""))))))))</f>
        <v/>
      </c>
      <c r="V1181" s="95"/>
      <c r="W1181" s="211" t="str">
        <f>IF(ISBLANK(V1181),"",VLOOKUP(V1181,'Emission Factors'!$C$81:$G$221,4,FALSE))</f>
        <v/>
      </c>
      <c r="X1181" s="210" t="str">
        <f>IF(Q1181="Room AC (window/wall)",'Emission Factors'!$F$53,IF(Q1181="Room AC (PTAC/PTHP)",'Emission Factors'!$F$54,IF(Q1181="Residential AC",'Emission Factors'!$F$55,IF(Q1181="Residential HP",'Emission Factors'!$F$56,IF(Q1181="Commercial AC (&gt;=65k to &lt;135,000k Btu/hr)",'Emission Factors'!$F$57,IF(Q1181="Commercial AC (&gt;=135,000k Btu/hr)",'Emission Factors'!$F$58,""))))))</f>
        <v/>
      </c>
      <c r="Y1181" s="211" t="str">
        <f>IF(Q1181="Room AC (window/wall)",'Emission Factors'!$G$53,IF(Q1181="Room AC (PTAC/PTHP)",'Emission Factors'!$G$54,IF(Q1181="Residential AC",'Emission Factors'!$G$55,IF(Q1181="Residential HP",'Emission Factors'!$G$56,IF(Q1181="Commercial AC (&gt;=65k to &lt;135,000k Btu/hr)",'Emission Factors'!$G$57,IF(Q1181="Commercial AC (&gt;=135,000k Btu/hr)",'Emission Factors'!$G$58,""))))))</f>
        <v/>
      </c>
      <c r="Z1181" s="96"/>
      <c r="AA1181" s="97" t="str">
        <f t="shared" si="181"/>
        <v/>
      </c>
      <c r="AB1181" s="97" t="str">
        <f t="shared" si="182"/>
        <v/>
      </c>
      <c r="AC1181" s="246" t="str">
        <f t="shared" si="183"/>
        <v/>
      </c>
      <c r="AD1181" s="97" t="str">
        <f t="shared" si="184"/>
        <v/>
      </c>
      <c r="AE1181" s="97" t="str">
        <f t="shared" si="185"/>
        <v/>
      </c>
      <c r="AF1181" s="252" t="str">
        <f t="shared" si="186"/>
        <v/>
      </c>
      <c r="AG1181" s="254" t="str">
        <f t="shared" si="187"/>
        <v/>
      </c>
      <c r="AH1181" s="248" t="str">
        <f t="shared" si="188"/>
        <v/>
      </c>
      <c r="AI1181" s="249" t="str">
        <f t="shared" si="189"/>
        <v/>
      </c>
    </row>
    <row r="1182" spans="2:35" x14ac:dyDescent="0.3">
      <c r="B1182" s="94"/>
      <c r="C1182" s="95"/>
      <c r="D1182" s="95"/>
      <c r="E1182" s="95"/>
      <c r="F1182" s="94"/>
      <c r="G1182" s="145"/>
      <c r="H1182" s="245"/>
      <c r="I1182" s="211" t="str">
        <f>IF(D1182="Room AC (window/wall)",'Emission Factors'!$E$53,IF(D1182="Room AC (PTAC/PTHP)",H1182,IF(D1182="Residential AC",'Emission Factors'!$E$55,IF(D1182="Residential HP",H1182,IF(D1182="Commercial AC (&gt;=65k to &lt;135,000k Btu/hr)",'Emission Factors'!$E$57,IF(D1182="Commercial AC (&gt;=135,000k Btu/hr)",'Emission Factors'!$E$58,""))))))</f>
        <v/>
      </c>
      <c r="J1182" s="96"/>
      <c r="K1182" s="211" t="str">
        <f>IF(ISBLANK(J1182),"",VLOOKUP(J1182,'Emission Factors'!$C$81:$G$221,4,FALSE))</f>
        <v/>
      </c>
      <c r="L1182" s="210" t="str">
        <f>IF(D1182="Room AC (window/wall)",'Emission Factors'!$F$53,IF(D1182="Room AC (PTAC/PTHP)",'Emission Factors'!$F$54,IF(D1182="Residential AC",'Emission Factors'!$F$55,IF(D1182="Residential HP",'Emission Factors'!$F$56,IF(D1182="Commercial AC (&gt;=65k to &lt;135,000k Btu/hr)",'Emission Factors'!$F$57,IF(D1182="Commercial AC (&gt;=135,000k Btu/hr)",'Emission Factors'!$F$58,""))))))</f>
        <v/>
      </c>
      <c r="M1182" s="211" t="str">
        <f>IF(D1182="Room AC (window/wall)",'Emission Factors'!$G$53,IF(D1182="Room AC (PTAC/PTHP)",'Emission Factors'!$G$54,IF(D1182="Residential AC",'Emission Factors'!$G$55,IF(D1182="Residential HP",'Emission Factors'!$G$56,IF(D1182="Commercial AC (&gt;=65k to &lt;135,000k Btu/hr)",'Emission Factors'!$G$57,IF(D1182="Commercial AC (&gt;=135,000k Btu/hr)",'Emission Factors'!$G$58,""))))))</f>
        <v/>
      </c>
      <c r="N1182" s="96"/>
      <c r="O1182" s="209" t="str">
        <f>IF(ISBLANK(D1182),"",(IF(D1182="Room AC (window/wall)",'Emission Factors'!$C$53,IF(D1182="Room AC (PTAC/PTHP)",'Emission Factors'!$C$54,IF(D1182="Residential AC",'Emission Factors'!$C$55,IF(D1182="Residential HP",'Emission Factors'!$C$56,IF(D1182="Commercial AC (&gt;=65k to &lt;135,000k Btu/hr)",'Emission Factors'!$C$57,IF(D1182="Commercial AC (&gt;=135,000k Btu/hr)",'Emission Factors'!$C$58,""))))))))</f>
        <v/>
      </c>
      <c r="P1182" s="209" t="str">
        <f t="shared" si="180"/>
        <v/>
      </c>
      <c r="Q1182" s="95"/>
      <c r="R1182" s="256"/>
      <c r="S1182" s="256"/>
      <c r="T1182" s="96"/>
      <c r="U1182" s="211" t="str">
        <f>IF(Q1182="Room AC (window/wall)",'Emission Factors'!$E$53,IF(AND(Q1182="Room AC (PTAC/PTHP)",ISBLANK(T1182)),"Error",IF(AND(Q1182="Room AC (PTAC/PTHP)",T1182&gt;0),T1182,IF(Q1182="Residential AC",'Emission Factors'!$E$55,IF(AND(Q1182="Residential HP",ISBLANK(T1182)),"Error",IF(AND(Q1182="Residential HP",T1182&gt;0),T1182,IF(Q1182="Commercial AC (&gt;=65k to &lt;135,000k Btu/hr)",'Emission Factors'!$E$57,IF(Q1182="Commercial AC (&gt;=135,000k Btu/hr)",'Emission Factors'!$E$58,""))))))))</f>
        <v/>
      </c>
      <c r="V1182" s="95"/>
      <c r="W1182" s="211" t="str">
        <f>IF(ISBLANK(V1182),"",VLOOKUP(V1182,'Emission Factors'!$C$81:$G$221,4,FALSE))</f>
        <v/>
      </c>
      <c r="X1182" s="210" t="str">
        <f>IF(Q1182="Room AC (window/wall)",'Emission Factors'!$F$53,IF(Q1182="Room AC (PTAC/PTHP)",'Emission Factors'!$F$54,IF(Q1182="Residential AC",'Emission Factors'!$F$55,IF(Q1182="Residential HP",'Emission Factors'!$F$56,IF(Q1182="Commercial AC (&gt;=65k to &lt;135,000k Btu/hr)",'Emission Factors'!$F$57,IF(Q1182="Commercial AC (&gt;=135,000k Btu/hr)",'Emission Factors'!$F$58,""))))))</f>
        <v/>
      </c>
      <c r="Y1182" s="211" t="str">
        <f>IF(Q1182="Room AC (window/wall)",'Emission Factors'!$G$53,IF(Q1182="Room AC (PTAC/PTHP)",'Emission Factors'!$G$54,IF(Q1182="Residential AC",'Emission Factors'!$G$55,IF(Q1182="Residential HP",'Emission Factors'!$G$56,IF(Q1182="Commercial AC (&gt;=65k to &lt;135,000k Btu/hr)",'Emission Factors'!$G$57,IF(Q1182="Commercial AC (&gt;=135,000k Btu/hr)",'Emission Factors'!$G$58,""))))))</f>
        <v/>
      </c>
      <c r="Z1182" s="96"/>
      <c r="AA1182" s="97" t="str">
        <f t="shared" si="181"/>
        <v/>
      </c>
      <c r="AB1182" s="97" t="str">
        <f t="shared" si="182"/>
        <v/>
      </c>
      <c r="AC1182" s="246" t="str">
        <f t="shared" si="183"/>
        <v/>
      </c>
      <c r="AD1182" s="97" t="str">
        <f t="shared" si="184"/>
        <v/>
      </c>
      <c r="AE1182" s="97" t="str">
        <f t="shared" si="185"/>
        <v/>
      </c>
      <c r="AF1182" s="252" t="str">
        <f t="shared" si="186"/>
        <v/>
      </c>
      <c r="AG1182" s="254" t="str">
        <f t="shared" si="187"/>
        <v/>
      </c>
      <c r="AH1182" s="248" t="str">
        <f t="shared" si="188"/>
        <v/>
      </c>
      <c r="AI1182" s="249" t="str">
        <f t="shared" si="189"/>
        <v/>
      </c>
    </row>
    <row r="1183" spans="2:35" x14ac:dyDescent="0.3">
      <c r="B1183" s="94"/>
      <c r="C1183" s="95"/>
      <c r="D1183" s="95"/>
      <c r="E1183" s="95"/>
      <c r="F1183" s="94"/>
      <c r="G1183" s="145"/>
      <c r="H1183" s="245"/>
      <c r="I1183" s="211" t="str">
        <f>IF(D1183="Room AC (window/wall)",'Emission Factors'!$E$53,IF(D1183="Room AC (PTAC/PTHP)",H1183,IF(D1183="Residential AC",'Emission Factors'!$E$55,IF(D1183="Residential HP",H1183,IF(D1183="Commercial AC (&gt;=65k to &lt;135,000k Btu/hr)",'Emission Factors'!$E$57,IF(D1183="Commercial AC (&gt;=135,000k Btu/hr)",'Emission Factors'!$E$58,""))))))</f>
        <v/>
      </c>
      <c r="J1183" s="96"/>
      <c r="K1183" s="211" t="str">
        <f>IF(ISBLANK(J1183),"",VLOOKUP(J1183,'Emission Factors'!$C$81:$G$221,4,FALSE))</f>
        <v/>
      </c>
      <c r="L1183" s="210" t="str">
        <f>IF(D1183="Room AC (window/wall)",'Emission Factors'!$F$53,IF(D1183="Room AC (PTAC/PTHP)",'Emission Factors'!$F$54,IF(D1183="Residential AC",'Emission Factors'!$F$55,IF(D1183="Residential HP",'Emission Factors'!$F$56,IF(D1183="Commercial AC (&gt;=65k to &lt;135,000k Btu/hr)",'Emission Factors'!$F$57,IF(D1183="Commercial AC (&gt;=135,000k Btu/hr)",'Emission Factors'!$F$58,""))))))</f>
        <v/>
      </c>
      <c r="M1183" s="211" t="str">
        <f>IF(D1183="Room AC (window/wall)",'Emission Factors'!$G$53,IF(D1183="Room AC (PTAC/PTHP)",'Emission Factors'!$G$54,IF(D1183="Residential AC",'Emission Factors'!$G$55,IF(D1183="Residential HP",'Emission Factors'!$G$56,IF(D1183="Commercial AC (&gt;=65k to &lt;135,000k Btu/hr)",'Emission Factors'!$G$57,IF(D1183="Commercial AC (&gt;=135,000k Btu/hr)",'Emission Factors'!$G$58,""))))))</f>
        <v/>
      </c>
      <c r="N1183" s="96"/>
      <c r="O1183" s="209" t="str">
        <f>IF(ISBLANK(D1183),"",(IF(D1183="Room AC (window/wall)",'Emission Factors'!$C$53,IF(D1183="Room AC (PTAC/PTHP)",'Emission Factors'!$C$54,IF(D1183="Residential AC",'Emission Factors'!$C$55,IF(D1183="Residential HP",'Emission Factors'!$C$56,IF(D1183="Commercial AC (&gt;=65k to &lt;135,000k Btu/hr)",'Emission Factors'!$C$57,IF(D1183="Commercial AC (&gt;=135,000k Btu/hr)",'Emission Factors'!$C$58,""))))))))</f>
        <v/>
      </c>
      <c r="P1183" s="209" t="str">
        <f t="shared" si="180"/>
        <v/>
      </c>
      <c r="Q1183" s="95"/>
      <c r="R1183" s="256"/>
      <c r="S1183" s="256"/>
      <c r="T1183" s="96"/>
      <c r="U1183" s="211" t="str">
        <f>IF(Q1183="Room AC (window/wall)",'Emission Factors'!$E$53,IF(AND(Q1183="Room AC (PTAC/PTHP)",ISBLANK(T1183)),"Error",IF(AND(Q1183="Room AC (PTAC/PTHP)",T1183&gt;0),T1183,IF(Q1183="Residential AC",'Emission Factors'!$E$55,IF(AND(Q1183="Residential HP",ISBLANK(T1183)),"Error",IF(AND(Q1183="Residential HP",T1183&gt;0),T1183,IF(Q1183="Commercial AC (&gt;=65k to &lt;135,000k Btu/hr)",'Emission Factors'!$E$57,IF(Q1183="Commercial AC (&gt;=135,000k Btu/hr)",'Emission Factors'!$E$58,""))))))))</f>
        <v/>
      </c>
      <c r="V1183" s="95"/>
      <c r="W1183" s="211" t="str">
        <f>IF(ISBLANK(V1183),"",VLOOKUP(V1183,'Emission Factors'!$C$81:$G$221,4,FALSE))</f>
        <v/>
      </c>
      <c r="X1183" s="210" t="str">
        <f>IF(Q1183="Room AC (window/wall)",'Emission Factors'!$F$53,IF(Q1183="Room AC (PTAC/PTHP)",'Emission Factors'!$F$54,IF(Q1183="Residential AC",'Emission Factors'!$F$55,IF(Q1183="Residential HP",'Emission Factors'!$F$56,IF(Q1183="Commercial AC (&gt;=65k to &lt;135,000k Btu/hr)",'Emission Factors'!$F$57,IF(Q1183="Commercial AC (&gt;=135,000k Btu/hr)",'Emission Factors'!$F$58,""))))))</f>
        <v/>
      </c>
      <c r="Y1183" s="211" t="str">
        <f>IF(Q1183="Room AC (window/wall)",'Emission Factors'!$G$53,IF(Q1183="Room AC (PTAC/PTHP)",'Emission Factors'!$G$54,IF(Q1183="Residential AC",'Emission Factors'!$G$55,IF(Q1183="Residential HP",'Emission Factors'!$G$56,IF(Q1183="Commercial AC (&gt;=65k to &lt;135,000k Btu/hr)",'Emission Factors'!$G$57,IF(Q1183="Commercial AC (&gt;=135,000k Btu/hr)",'Emission Factors'!$G$58,""))))))</f>
        <v/>
      </c>
      <c r="Z1183" s="96"/>
      <c r="AA1183" s="97" t="str">
        <f t="shared" si="181"/>
        <v/>
      </c>
      <c r="AB1183" s="97" t="str">
        <f t="shared" si="182"/>
        <v/>
      </c>
      <c r="AC1183" s="246" t="str">
        <f t="shared" si="183"/>
        <v/>
      </c>
      <c r="AD1183" s="97" t="str">
        <f t="shared" si="184"/>
        <v/>
      </c>
      <c r="AE1183" s="97" t="str">
        <f t="shared" si="185"/>
        <v/>
      </c>
      <c r="AF1183" s="252" t="str">
        <f t="shared" si="186"/>
        <v/>
      </c>
      <c r="AG1183" s="254" t="str">
        <f t="shared" si="187"/>
        <v/>
      </c>
      <c r="AH1183" s="248" t="str">
        <f t="shared" si="188"/>
        <v/>
      </c>
      <c r="AI1183" s="249" t="str">
        <f t="shared" si="189"/>
        <v/>
      </c>
    </row>
    <row r="1184" spans="2:35" x14ac:dyDescent="0.3">
      <c r="B1184" s="94"/>
      <c r="C1184" s="95"/>
      <c r="D1184" s="95"/>
      <c r="E1184" s="95"/>
      <c r="F1184" s="94"/>
      <c r="G1184" s="145"/>
      <c r="H1184" s="245"/>
      <c r="I1184" s="211" t="str">
        <f>IF(D1184="Room AC (window/wall)",'Emission Factors'!$E$53,IF(D1184="Room AC (PTAC/PTHP)",H1184,IF(D1184="Residential AC",'Emission Factors'!$E$55,IF(D1184="Residential HP",H1184,IF(D1184="Commercial AC (&gt;=65k to &lt;135,000k Btu/hr)",'Emission Factors'!$E$57,IF(D1184="Commercial AC (&gt;=135,000k Btu/hr)",'Emission Factors'!$E$58,""))))))</f>
        <v/>
      </c>
      <c r="J1184" s="96"/>
      <c r="K1184" s="211" t="str">
        <f>IF(ISBLANK(J1184),"",VLOOKUP(J1184,'Emission Factors'!$C$81:$G$221,4,FALSE))</f>
        <v/>
      </c>
      <c r="L1184" s="210" t="str">
        <f>IF(D1184="Room AC (window/wall)",'Emission Factors'!$F$53,IF(D1184="Room AC (PTAC/PTHP)",'Emission Factors'!$F$54,IF(D1184="Residential AC",'Emission Factors'!$F$55,IF(D1184="Residential HP",'Emission Factors'!$F$56,IF(D1184="Commercial AC (&gt;=65k to &lt;135,000k Btu/hr)",'Emission Factors'!$F$57,IF(D1184="Commercial AC (&gt;=135,000k Btu/hr)",'Emission Factors'!$F$58,""))))))</f>
        <v/>
      </c>
      <c r="M1184" s="211" t="str">
        <f>IF(D1184="Room AC (window/wall)",'Emission Factors'!$G$53,IF(D1184="Room AC (PTAC/PTHP)",'Emission Factors'!$G$54,IF(D1184="Residential AC",'Emission Factors'!$G$55,IF(D1184="Residential HP",'Emission Factors'!$G$56,IF(D1184="Commercial AC (&gt;=65k to &lt;135,000k Btu/hr)",'Emission Factors'!$G$57,IF(D1184="Commercial AC (&gt;=135,000k Btu/hr)",'Emission Factors'!$G$58,""))))))</f>
        <v/>
      </c>
      <c r="N1184" s="96"/>
      <c r="O1184" s="209" t="str">
        <f>IF(ISBLANK(D1184),"",(IF(D1184="Room AC (window/wall)",'Emission Factors'!$C$53,IF(D1184="Room AC (PTAC/PTHP)",'Emission Factors'!$C$54,IF(D1184="Residential AC",'Emission Factors'!$C$55,IF(D1184="Residential HP",'Emission Factors'!$C$56,IF(D1184="Commercial AC (&gt;=65k to &lt;135,000k Btu/hr)",'Emission Factors'!$C$57,IF(D1184="Commercial AC (&gt;=135,000k Btu/hr)",'Emission Factors'!$C$58,""))))))))</f>
        <v/>
      </c>
      <c r="P1184" s="209" t="str">
        <f t="shared" si="180"/>
        <v/>
      </c>
      <c r="Q1184" s="95"/>
      <c r="R1184" s="256"/>
      <c r="S1184" s="256"/>
      <c r="T1184" s="96"/>
      <c r="U1184" s="211" t="str">
        <f>IF(Q1184="Room AC (window/wall)",'Emission Factors'!$E$53,IF(AND(Q1184="Room AC (PTAC/PTHP)",ISBLANK(T1184)),"Error",IF(AND(Q1184="Room AC (PTAC/PTHP)",T1184&gt;0),T1184,IF(Q1184="Residential AC",'Emission Factors'!$E$55,IF(AND(Q1184="Residential HP",ISBLANK(T1184)),"Error",IF(AND(Q1184="Residential HP",T1184&gt;0),T1184,IF(Q1184="Commercial AC (&gt;=65k to &lt;135,000k Btu/hr)",'Emission Factors'!$E$57,IF(Q1184="Commercial AC (&gt;=135,000k Btu/hr)",'Emission Factors'!$E$58,""))))))))</f>
        <v/>
      </c>
      <c r="V1184" s="95"/>
      <c r="W1184" s="211" t="str">
        <f>IF(ISBLANK(V1184),"",VLOOKUP(V1184,'Emission Factors'!$C$81:$G$221,4,FALSE))</f>
        <v/>
      </c>
      <c r="X1184" s="210" t="str">
        <f>IF(Q1184="Room AC (window/wall)",'Emission Factors'!$F$53,IF(Q1184="Room AC (PTAC/PTHP)",'Emission Factors'!$F$54,IF(Q1184="Residential AC",'Emission Factors'!$F$55,IF(Q1184="Residential HP",'Emission Factors'!$F$56,IF(Q1184="Commercial AC (&gt;=65k to &lt;135,000k Btu/hr)",'Emission Factors'!$F$57,IF(Q1184="Commercial AC (&gt;=135,000k Btu/hr)",'Emission Factors'!$F$58,""))))))</f>
        <v/>
      </c>
      <c r="Y1184" s="211" t="str">
        <f>IF(Q1184="Room AC (window/wall)",'Emission Factors'!$G$53,IF(Q1184="Room AC (PTAC/PTHP)",'Emission Factors'!$G$54,IF(Q1184="Residential AC",'Emission Factors'!$G$55,IF(Q1184="Residential HP",'Emission Factors'!$G$56,IF(Q1184="Commercial AC (&gt;=65k to &lt;135,000k Btu/hr)",'Emission Factors'!$G$57,IF(Q1184="Commercial AC (&gt;=135,000k Btu/hr)",'Emission Factors'!$G$58,""))))))</f>
        <v/>
      </c>
      <c r="Z1184" s="96"/>
      <c r="AA1184" s="97" t="str">
        <f t="shared" si="181"/>
        <v/>
      </c>
      <c r="AB1184" s="97" t="str">
        <f t="shared" si="182"/>
        <v/>
      </c>
      <c r="AC1184" s="246" t="str">
        <f t="shared" si="183"/>
        <v/>
      </c>
      <c r="AD1184" s="97" t="str">
        <f t="shared" si="184"/>
        <v/>
      </c>
      <c r="AE1184" s="97" t="str">
        <f t="shared" si="185"/>
        <v/>
      </c>
      <c r="AF1184" s="252" t="str">
        <f t="shared" si="186"/>
        <v/>
      </c>
      <c r="AG1184" s="254" t="str">
        <f t="shared" si="187"/>
        <v/>
      </c>
      <c r="AH1184" s="248" t="str">
        <f t="shared" si="188"/>
        <v/>
      </c>
      <c r="AI1184" s="249" t="str">
        <f t="shared" si="189"/>
        <v/>
      </c>
    </row>
    <row r="1185" spans="2:35" x14ac:dyDescent="0.3">
      <c r="B1185" s="94"/>
      <c r="C1185" s="95"/>
      <c r="D1185" s="95"/>
      <c r="E1185" s="95"/>
      <c r="F1185" s="94"/>
      <c r="G1185" s="145"/>
      <c r="H1185" s="245"/>
      <c r="I1185" s="211" t="str">
        <f>IF(D1185="Room AC (window/wall)",'Emission Factors'!$E$53,IF(D1185="Room AC (PTAC/PTHP)",H1185,IF(D1185="Residential AC",'Emission Factors'!$E$55,IF(D1185="Residential HP",H1185,IF(D1185="Commercial AC (&gt;=65k to &lt;135,000k Btu/hr)",'Emission Factors'!$E$57,IF(D1185="Commercial AC (&gt;=135,000k Btu/hr)",'Emission Factors'!$E$58,""))))))</f>
        <v/>
      </c>
      <c r="J1185" s="96"/>
      <c r="K1185" s="211" t="str">
        <f>IF(ISBLANK(J1185),"",VLOOKUP(J1185,'Emission Factors'!$C$81:$G$221,4,FALSE))</f>
        <v/>
      </c>
      <c r="L1185" s="210" t="str">
        <f>IF(D1185="Room AC (window/wall)",'Emission Factors'!$F$53,IF(D1185="Room AC (PTAC/PTHP)",'Emission Factors'!$F$54,IF(D1185="Residential AC",'Emission Factors'!$F$55,IF(D1185="Residential HP",'Emission Factors'!$F$56,IF(D1185="Commercial AC (&gt;=65k to &lt;135,000k Btu/hr)",'Emission Factors'!$F$57,IF(D1185="Commercial AC (&gt;=135,000k Btu/hr)",'Emission Factors'!$F$58,""))))))</f>
        <v/>
      </c>
      <c r="M1185" s="211" t="str">
        <f>IF(D1185="Room AC (window/wall)",'Emission Factors'!$G$53,IF(D1185="Room AC (PTAC/PTHP)",'Emission Factors'!$G$54,IF(D1185="Residential AC",'Emission Factors'!$G$55,IF(D1185="Residential HP",'Emission Factors'!$G$56,IF(D1185="Commercial AC (&gt;=65k to &lt;135,000k Btu/hr)",'Emission Factors'!$G$57,IF(D1185="Commercial AC (&gt;=135,000k Btu/hr)",'Emission Factors'!$G$58,""))))))</f>
        <v/>
      </c>
      <c r="N1185" s="96"/>
      <c r="O1185" s="209" t="str">
        <f>IF(ISBLANK(D1185),"",(IF(D1185="Room AC (window/wall)",'Emission Factors'!$C$53,IF(D1185="Room AC (PTAC/PTHP)",'Emission Factors'!$C$54,IF(D1185="Residential AC",'Emission Factors'!$C$55,IF(D1185="Residential HP",'Emission Factors'!$C$56,IF(D1185="Commercial AC (&gt;=65k to &lt;135,000k Btu/hr)",'Emission Factors'!$C$57,IF(D1185="Commercial AC (&gt;=135,000k Btu/hr)",'Emission Factors'!$C$58,""))))))))</f>
        <v/>
      </c>
      <c r="P1185" s="209" t="str">
        <f t="shared" si="180"/>
        <v/>
      </c>
      <c r="Q1185" s="95"/>
      <c r="R1185" s="256"/>
      <c r="S1185" s="256"/>
      <c r="T1185" s="96"/>
      <c r="U1185" s="211" t="str">
        <f>IF(Q1185="Room AC (window/wall)",'Emission Factors'!$E$53,IF(AND(Q1185="Room AC (PTAC/PTHP)",ISBLANK(T1185)),"Error",IF(AND(Q1185="Room AC (PTAC/PTHP)",T1185&gt;0),T1185,IF(Q1185="Residential AC",'Emission Factors'!$E$55,IF(AND(Q1185="Residential HP",ISBLANK(T1185)),"Error",IF(AND(Q1185="Residential HP",T1185&gt;0),T1185,IF(Q1185="Commercial AC (&gt;=65k to &lt;135,000k Btu/hr)",'Emission Factors'!$E$57,IF(Q1185="Commercial AC (&gt;=135,000k Btu/hr)",'Emission Factors'!$E$58,""))))))))</f>
        <v/>
      </c>
      <c r="V1185" s="95"/>
      <c r="W1185" s="211" t="str">
        <f>IF(ISBLANK(V1185),"",VLOOKUP(V1185,'Emission Factors'!$C$81:$G$221,4,FALSE))</f>
        <v/>
      </c>
      <c r="X1185" s="210" t="str">
        <f>IF(Q1185="Room AC (window/wall)",'Emission Factors'!$F$53,IF(Q1185="Room AC (PTAC/PTHP)",'Emission Factors'!$F$54,IF(Q1185="Residential AC",'Emission Factors'!$F$55,IF(Q1185="Residential HP",'Emission Factors'!$F$56,IF(Q1185="Commercial AC (&gt;=65k to &lt;135,000k Btu/hr)",'Emission Factors'!$F$57,IF(Q1185="Commercial AC (&gt;=135,000k Btu/hr)",'Emission Factors'!$F$58,""))))))</f>
        <v/>
      </c>
      <c r="Y1185" s="211" t="str">
        <f>IF(Q1185="Room AC (window/wall)",'Emission Factors'!$G$53,IF(Q1185="Room AC (PTAC/PTHP)",'Emission Factors'!$G$54,IF(Q1185="Residential AC",'Emission Factors'!$G$55,IF(Q1185="Residential HP",'Emission Factors'!$G$56,IF(Q1185="Commercial AC (&gt;=65k to &lt;135,000k Btu/hr)",'Emission Factors'!$G$57,IF(Q1185="Commercial AC (&gt;=135,000k Btu/hr)",'Emission Factors'!$G$58,""))))))</f>
        <v/>
      </c>
      <c r="Z1185" s="96"/>
      <c r="AA1185" s="97" t="str">
        <f t="shared" si="181"/>
        <v/>
      </c>
      <c r="AB1185" s="97" t="str">
        <f t="shared" si="182"/>
        <v/>
      </c>
      <c r="AC1185" s="246" t="str">
        <f t="shared" si="183"/>
        <v/>
      </c>
      <c r="AD1185" s="97" t="str">
        <f t="shared" si="184"/>
        <v/>
      </c>
      <c r="AE1185" s="97" t="str">
        <f t="shared" si="185"/>
        <v/>
      </c>
      <c r="AF1185" s="252" t="str">
        <f t="shared" si="186"/>
        <v/>
      </c>
      <c r="AG1185" s="254" t="str">
        <f t="shared" si="187"/>
        <v/>
      </c>
      <c r="AH1185" s="248" t="str">
        <f t="shared" si="188"/>
        <v/>
      </c>
      <c r="AI1185" s="249" t="str">
        <f t="shared" si="189"/>
        <v/>
      </c>
    </row>
    <row r="1186" spans="2:35" x14ac:dyDescent="0.3">
      <c r="B1186" s="94"/>
      <c r="C1186" s="95"/>
      <c r="D1186" s="95"/>
      <c r="E1186" s="95"/>
      <c r="F1186" s="94"/>
      <c r="G1186" s="145"/>
      <c r="H1186" s="245"/>
      <c r="I1186" s="211" t="str">
        <f>IF(D1186="Room AC (window/wall)",'Emission Factors'!$E$53,IF(D1186="Room AC (PTAC/PTHP)",H1186,IF(D1186="Residential AC",'Emission Factors'!$E$55,IF(D1186="Residential HP",H1186,IF(D1186="Commercial AC (&gt;=65k to &lt;135,000k Btu/hr)",'Emission Factors'!$E$57,IF(D1186="Commercial AC (&gt;=135,000k Btu/hr)",'Emission Factors'!$E$58,""))))))</f>
        <v/>
      </c>
      <c r="J1186" s="96"/>
      <c r="K1186" s="211" t="str">
        <f>IF(ISBLANK(J1186),"",VLOOKUP(J1186,'Emission Factors'!$C$81:$G$221,4,FALSE))</f>
        <v/>
      </c>
      <c r="L1186" s="210" t="str">
        <f>IF(D1186="Room AC (window/wall)",'Emission Factors'!$F$53,IF(D1186="Room AC (PTAC/PTHP)",'Emission Factors'!$F$54,IF(D1186="Residential AC",'Emission Factors'!$F$55,IF(D1186="Residential HP",'Emission Factors'!$F$56,IF(D1186="Commercial AC (&gt;=65k to &lt;135,000k Btu/hr)",'Emission Factors'!$F$57,IF(D1186="Commercial AC (&gt;=135,000k Btu/hr)",'Emission Factors'!$F$58,""))))))</f>
        <v/>
      </c>
      <c r="M1186" s="211" t="str">
        <f>IF(D1186="Room AC (window/wall)",'Emission Factors'!$G$53,IF(D1186="Room AC (PTAC/PTHP)",'Emission Factors'!$G$54,IF(D1186="Residential AC",'Emission Factors'!$G$55,IF(D1186="Residential HP",'Emission Factors'!$G$56,IF(D1186="Commercial AC (&gt;=65k to &lt;135,000k Btu/hr)",'Emission Factors'!$G$57,IF(D1186="Commercial AC (&gt;=135,000k Btu/hr)",'Emission Factors'!$G$58,""))))))</f>
        <v/>
      </c>
      <c r="N1186" s="96"/>
      <c r="O1186" s="209" t="str">
        <f>IF(ISBLANK(D1186),"",(IF(D1186="Room AC (window/wall)",'Emission Factors'!$C$53,IF(D1186="Room AC (PTAC/PTHP)",'Emission Factors'!$C$54,IF(D1186="Residential AC",'Emission Factors'!$C$55,IF(D1186="Residential HP",'Emission Factors'!$C$56,IF(D1186="Commercial AC (&gt;=65k to &lt;135,000k Btu/hr)",'Emission Factors'!$C$57,IF(D1186="Commercial AC (&gt;=135,000k Btu/hr)",'Emission Factors'!$C$58,""))))))))</f>
        <v/>
      </c>
      <c r="P1186" s="209" t="str">
        <f t="shared" si="180"/>
        <v/>
      </c>
      <c r="Q1186" s="95"/>
      <c r="R1186" s="256"/>
      <c r="S1186" s="256"/>
      <c r="T1186" s="96"/>
      <c r="U1186" s="211" t="str">
        <f>IF(Q1186="Room AC (window/wall)",'Emission Factors'!$E$53,IF(AND(Q1186="Room AC (PTAC/PTHP)",ISBLANK(T1186)),"Error",IF(AND(Q1186="Room AC (PTAC/PTHP)",T1186&gt;0),T1186,IF(Q1186="Residential AC",'Emission Factors'!$E$55,IF(AND(Q1186="Residential HP",ISBLANK(T1186)),"Error",IF(AND(Q1186="Residential HP",T1186&gt;0),T1186,IF(Q1186="Commercial AC (&gt;=65k to &lt;135,000k Btu/hr)",'Emission Factors'!$E$57,IF(Q1186="Commercial AC (&gt;=135,000k Btu/hr)",'Emission Factors'!$E$58,""))))))))</f>
        <v/>
      </c>
      <c r="V1186" s="95"/>
      <c r="W1186" s="211" t="str">
        <f>IF(ISBLANK(V1186),"",VLOOKUP(V1186,'Emission Factors'!$C$81:$G$221,4,FALSE))</f>
        <v/>
      </c>
      <c r="X1186" s="210" t="str">
        <f>IF(Q1186="Room AC (window/wall)",'Emission Factors'!$F$53,IF(Q1186="Room AC (PTAC/PTHP)",'Emission Factors'!$F$54,IF(Q1186="Residential AC",'Emission Factors'!$F$55,IF(Q1186="Residential HP",'Emission Factors'!$F$56,IF(Q1186="Commercial AC (&gt;=65k to &lt;135,000k Btu/hr)",'Emission Factors'!$F$57,IF(Q1186="Commercial AC (&gt;=135,000k Btu/hr)",'Emission Factors'!$F$58,""))))))</f>
        <v/>
      </c>
      <c r="Y1186" s="211" t="str">
        <f>IF(Q1186="Room AC (window/wall)",'Emission Factors'!$G$53,IF(Q1186="Room AC (PTAC/PTHP)",'Emission Factors'!$G$54,IF(Q1186="Residential AC",'Emission Factors'!$G$55,IF(Q1186="Residential HP",'Emission Factors'!$G$56,IF(Q1186="Commercial AC (&gt;=65k to &lt;135,000k Btu/hr)",'Emission Factors'!$G$57,IF(Q1186="Commercial AC (&gt;=135,000k Btu/hr)",'Emission Factors'!$G$58,""))))))</f>
        <v/>
      </c>
      <c r="Z1186" s="96"/>
      <c r="AA1186" s="97" t="str">
        <f t="shared" si="181"/>
        <v/>
      </c>
      <c r="AB1186" s="97" t="str">
        <f t="shared" si="182"/>
        <v/>
      </c>
      <c r="AC1186" s="246" t="str">
        <f t="shared" si="183"/>
        <v/>
      </c>
      <c r="AD1186" s="97" t="str">
        <f t="shared" si="184"/>
        <v/>
      </c>
      <c r="AE1186" s="97" t="str">
        <f t="shared" si="185"/>
        <v/>
      </c>
      <c r="AF1186" s="252" t="str">
        <f t="shared" si="186"/>
        <v/>
      </c>
      <c r="AG1186" s="254" t="str">
        <f t="shared" si="187"/>
        <v/>
      </c>
      <c r="AH1186" s="248" t="str">
        <f t="shared" si="188"/>
        <v/>
      </c>
      <c r="AI1186" s="249" t="str">
        <f t="shared" si="189"/>
        <v/>
      </c>
    </row>
    <row r="1187" spans="2:35" x14ac:dyDescent="0.3">
      <c r="B1187" s="94"/>
      <c r="C1187" s="95"/>
      <c r="D1187" s="95"/>
      <c r="E1187" s="95"/>
      <c r="F1187" s="94"/>
      <c r="G1187" s="145"/>
      <c r="H1187" s="245"/>
      <c r="I1187" s="211" t="str">
        <f>IF(D1187="Room AC (window/wall)",'Emission Factors'!$E$53,IF(D1187="Room AC (PTAC/PTHP)",H1187,IF(D1187="Residential AC",'Emission Factors'!$E$55,IF(D1187="Residential HP",H1187,IF(D1187="Commercial AC (&gt;=65k to &lt;135,000k Btu/hr)",'Emission Factors'!$E$57,IF(D1187="Commercial AC (&gt;=135,000k Btu/hr)",'Emission Factors'!$E$58,""))))))</f>
        <v/>
      </c>
      <c r="J1187" s="96"/>
      <c r="K1187" s="211" t="str">
        <f>IF(ISBLANK(J1187),"",VLOOKUP(J1187,'Emission Factors'!$C$81:$G$221,4,FALSE))</f>
        <v/>
      </c>
      <c r="L1187" s="210" t="str">
        <f>IF(D1187="Room AC (window/wall)",'Emission Factors'!$F$53,IF(D1187="Room AC (PTAC/PTHP)",'Emission Factors'!$F$54,IF(D1187="Residential AC",'Emission Factors'!$F$55,IF(D1187="Residential HP",'Emission Factors'!$F$56,IF(D1187="Commercial AC (&gt;=65k to &lt;135,000k Btu/hr)",'Emission Factors'!$F$57,IF(D1187="Commercial AC (&gt;=135,000k Btu/hr)",'Emission Factors'!$F$58,""))))))</f>
        <v/>
      </c>
      <c r="M1187" s="211" t="str">
        <f>IF(D1187="Room AC (window/wall)",'Emission Factors'!$G$53,IF(D1187="Room AC (PTAC/PTHP)",'Emission Factors'!$G$54,IF(D1187="Residential AC",'Emission Factors'!$G$55,IF(D1187="Residential HP",'Emission Factors'!$G$56,IF(D1187="Commercial AC (&gt;=65k to &lt;135,000k Btu/hr)",'Emission Factors'!$G$57,IF(D1187="Commercial AC (&gt;=135,000k Btu/hr)",'Emission Factors'!$G$58,""))))))</f>
        <v/>
      </c>
      <c r="N1187" s="96"/>
      <c r="O1187" s="209" t="str">
        <f>IF(ISBLANK(D1187),"",(IF(D1187="Room AC (window/wall)",'Emission Factors'!$C$53,IF(D1187="Room AC (PTAC/PTHP)",'Emission Factors'!$C$54,IF(D1187="Residential AC",'Emission Factors'!$C$55,IF(D1187="Residential HP",'Emission Factors'!$C$56,IF(D1187="Commercial AC (&gt;=65k to &lt;135,000k Btu/hr)",'Emission Factors'!$C$57,IF(D1187="Commercial AC (&gt;=135,000k Btu/hr)",'Emission Factors'!$C$58,""))))))))</f>
        <v/>
      </c>
      <c r="P1187" s="209" t="str">
        <f t="shared" si="180"/>
        <v/>
      </c>
      <c r="Q1187" s="95"/>
      <c r="R1187" s="256"/>
      <c r="S1187" s="256"/>
      <c r="T1187" s="96"/>
      <c r="U1187" s="211" t="str">
        <f>IF(Q1187="Room AC (window/wall)",'Emission Factors'!$E$53,IF(AND(Q1187="Room AC (PTAC/PTHP)",ISBLANK(T1187)),"Error",IF(AND(Q1187="Room AC (PTAC/PTHP)",T1187&gt;0),T1187,IF(Q1187="Residential AC",'Emission Factors'!$E$55,IF(AND(Q1187="Residential HP",ISBLANK(T1187)),"Error",IF(AND(Q1187="Residential HP",T1187&gt;0),T1187,IF(Q1187="Commercial AC (&gt;=65k to &lt;135,000k Btu/hr)",'Emission Factors'!$E$57,IF(Q1187="Commercial AC (&gt;=135,000k Btu/hr)",'Emission Factors'!$E$58,""))))))))</f>
        <v/>
      </c>
      <c r="V1187" s="95"/>
      <c r="W1187" s="211" t="str">
        <f>IF(ISBLANK(V1187),"",VLOOKUP(V1187,'Emission Factors'!$C$81:$G$221,4,FALSE))</f>
        <v/>
      </c>
      <c r="X1187" s="210" t="str">
        <f>IF(Q1187="Room AC (window/wall)",'Emission Factors'!$F$53,IF(Q1187="Room AC (PTAC/PTHP)",'Emission Factors'!$F$54,IF(Q1187="Residential AC",'Emission Factors'!$F$55,IF(Q1187="Residential HP",'Emission Factors'!$F$56,IF(Q1187="Commercial AC (&gt;=65k to &lt;135,000k Btu/hr)",'Emission Factors'!$F$57,IF(Q1187="Commercial AC (&gt;=135,000k Btu/hr)",'Emission Factors'!$F$58,""))))))</f>
        <v/>
      </c>
      <c r="Y1187" s="211" t="str">
        <f>IF(Q1187="Room AC (window/wall)",'Emission Factors'!$G$53,IF(Q1187="Room AC (PTAC/PTHP)",'Emission Factors'!$G$54,IF(Q1187="Residential AC",'Emission Factors'!$G$55,IF(Q1187="Residential HP",'Emission Factors'!$G$56,IF(Q1187="Commercial AC (&gt;=65k to &lt;135,000k Btu/hr)",'Emission Factors'!$G$57,IF(Q1187="Commercial AC (&gt;=135,000k Btu/hr)",'Emission Factors'!$G$58,""))))))</f>
        <v/>
      </c>
      <c r="Z1187" s="96"/>
      <c r="AA1187" s="97" t="str">
        <f t="shared" si="181"/>
        <v/>
      </c>
      <c r="AB1187" s="97" t="str">
        <f t="shared" si="182"/>
        <v/>
      </c>
      <c r="AC1187" s="246" t="str">
        <f t="shared" si="183"/>
        <v/>
      </c>
      <c r="AD1187" s="97" t="str">
        <f t="shared" si="184"/>
        <v/>
      </c>
      <c r="AE1187" s="97" t="str">
        <f t="shared" si="185"/>
        <v/>
      </c>
      <c r="AF1187" s="252" t="str">
        <f t="shared" si="186"/>
        <v/>
      </c>
      <c r="AG1187" s="254" t="str">
        <f t="shared" si="187"/>
        <v/>
      </c>
      <c r="AH1187" s="248" t="str">
        <f t="shared" si="188"/>
        <v/>
      </c>
      <c r="AI1187" s="249" t="str">
        <f t="shared" si="189"/>
        <v/>
      </c>
    </row>
    <row r="1188" spans="2:35" x14ac:dyDescent="0.3">
      <c r="B1188" s="94"/>
      <c r="C1188" s="95"/>
      <c r="D1188" s="95"/>
      <c r="E1188" s="95"/>
      <c r="F1188" s="94"/>
      <c r="G1188" s="145"/>
      <c r="H1188" s="245"/>
      <c r="I1188" s="211" t="str">
        <f>IF(D1188="Room AC (window/wall)",'Emission Factors'!$E$53,IF(D1188="Room AC (PTAC/PTHP)",H1188,IF(D1188="Residential AC",'Emission Factors'!$E$55,IF(D1188="Residential HP",H1188,IF(D1188="Commercial AC (&gt;=65k to &lt;135,000k Btu/hr)",'Emission Factors'!$E$57,IF(D1188="Commercial AC (&gt;=135,000k Btu/hr)",'Emission Factors'!$E$58,""))))))</f>
        <v/>
      </c>
      <c r="J1188" s="96"/>
      <c r="K1188" s="211" t="str">
        <f>IF(ISBLANK(J1188),"",VLOOKUP(J1188,'Emission Factors'!$C$81:$G$221,4,FALSE))</f>
        <v/>
      </c>
      <c r="L1188" s="210" t="str">
        <f>IF(D1188="Room AC (window/wall)",'Emission Factors'!$F$53,IF(D1188="Room AC (PTAC/PTHP)",'Emission Factors'!$F$54,IF(D1188="Residential AC",'Emission Factors'!$F$55,IF(D1188="Residential HP",'Emission Factors'!$F$56,IF(D1188="Commercial AC (&gt;=65k to &lt;135,000k Btu/hr)",'Emission Factors'!$F$57,IF(D1188="Commercial AC (&gt;=135,000k Btu/hr)",'Emission Factors'!$F$58,""))))))</f>
        <v/>
      </c>
      <c r="M1188" s="211" t="str">
        <f>IF(D1188="Room AC (window/wall)",'Emission Factors'!$G$53,IF(D1188="Room AC (PTAC/PTHP)",'Emission Factors'!$G$54,IF(D1188="Residential AC",'Emission Factors'!$G$55,IF(D1188="Residential HP",'Emission Factors'!$G$56,IF(D1188="Commercial AC (&gt;=65k to &lt;135,000k Btu/hr)",'Emission Factors'!$G$57,IF(D1188="Commercial AC (&gt;=135,000k Btu/hr)",'Emission Factors'!$G$58,""))))))</f>
        <v/>
      </c>
      <c r="N1188" s="96"/>
      <c r="O1188" s="209" t="str">
        <f>IF(ISBLANK(D1188),"",(IF(D1188="Room AC (window/wall)",'Emission Factors'!$C$53,IF(D1188="Room AC (PTAC/PTHP)",'Emission Factors'!$C$54,IF(D1188="Residential AC",'Emission Factors'!$C$55,IF(D1188="Residential HP",'Emission Factors'!$C$56,IF(D1188="Commercial AC (&gt;=65k to &lt;135,000k Btu/hr)",'Emission Factors'!$C$57,IF(D1188="Commercial AC (&gt;=135,000k Btu/hr)",'Emission Factors'!$C$58,""))))))))</f>
        <v/>
      </c>
      <c r="P1188" s="209" t="str">
        <f t="shared" si="180"/>
        <v/>
      </c>
      <c r="Q1188" s="95"/>
      <c r="R1188" s="256"/>
      <c r="S1188" s="256"/>
      <c r="T1188" s="96"/>
      <c r="U1188" s="211" t="str">
        <f>IF(Q1188="Room AC (window/wall)",'Emission Factors'!$E$53,IF(AND(Q1188="Room AC (PTAC/PTHP)",ISBLANK(T1188)),"Error",IF(AND(Q1188="Room AC (PTAC/PTHP)",T1188&gt;0),T1188,IF(Q1188="Residential AC",'Emission Factors'!$E$55,IF(AND(Q1188="Residential HP",ISBLANK(T1188)),"Error",IF(AND(Q1188="Residential HP",T1188&gt;0),T1188,IF(Q1188="Commercial AC (&gt;=65k to &lt;135,000k Btu/hr)",'Emission Factors'!$E$57,IF(Q1188="Commercial AC (&gt;=135,000k Btu/hr)",'Emission Factors'!$E$58,""))))))))</f>
        <v/>
      </c>
      <c r="V1188" s="95"/>
      <c r="W1188" s="211" t="str">
        <f>IF(ISBLANK(V1188),"",VLOOKUP(V1188,'Emission Factors'!$C$81:$G$221,4,FALSE))</f>
        <v/>
      </c>
      <c r="X1188" s="210" t="str">
        <f>IF(Q1188="Room AC (window/wall)",'Emission Factors'!$F$53,IF(Q1188="Room AC (PTAC/PTHP)",'Emission Factors'!$F$54,IF(Q1188="Residential AC",'Emission Factors'!$F$55,IF(Q1188="Residential HP",'Emission Factors'!$F$56,IF(Q1188="Commercial AC (&gt;=65k to &lt;135,000k Btu/hr)",'Emission Factors'!$F$57,IF(Q1188="Commercial AC (&gt;=135,000k Btu/hr)",'Emission Factors'!$F$58,""))))))</f>
        <v/>
      </c>
      <c r="Y1188" s="211" t="str">
        <f>IF(Q1188="Room AC (window/wall)",'Emission Factors'!$G$53,IF(Q1188="Room AC (PTAC/PTHP)",'Emission Factors'!$G$54,IF(Q1188="Residential AC",'Emission Factors'!$G$55,IF(Q1188="Residential HP",'Emission Factors'!$G$56,IF(Q1188="Commercial AC (&gt;=65k to &lt;135,000k Btu/hr)",'Emission Factors'!$G$57,IF(Q1188="Commercial AC (&gt;=135,000k Btu/hr)",'Emission Factors'!$G$58,""))))))</f>
        <v/>
      </c>
      <c r="Z1188" s="96"/>
      <c r="AA1188" s="97" t="str">
        <f t="shared" si="181"/>
        <v/>
      </c>
      <c r="AB1188" s="97" t="str">
        <f t="shared" si="182"/>
        <v/>
      </c>
      <c r="AC1188" s="246" t="str">
        <f t="shared" si="183"/>
        <v/>
      </c>
      <c r="AD1188" s="97" t="str">
        <f t="shared" si="184"/>
        <v/>
      </c>
      <c r="AE1188" s="97" t="str">
        <f t="shared" si="185"/>
        <v/>
      </c>
      <c r="AF1188" s="252" t="str">
        <f t="shared" si="186"/>
        <v/>
      </c>
      <c r="AG1188" s="254" t="str">
        <f t="shared" si="187"/>
        <v/>
      </c>
      <c r="AH1188" s="248" t="str">
        <f t="shared" si="188"/>
        <v/>
      </c>
      <c r="AI1188" s="249" t="str">
        <f t="shared" si="189"/>
        <v/>
      </c>
    </row>
    <row r="1189" spans="2:35" x14ac:dyDescent="0.3">
      <c r="B1189" s="94"/>
      <c r="C1189" s="95"/>
      <c r="D1189" s="95"/>
      <c r="E1189" s="95"/>
      <c r="F1189" s="94"/>
      <c r="G1189" s="145"/>
      <c r="H1189" s="245"/>
      <c r="I1189" s="211" t="str">
        <f>IF(D1189="Room AC (window/wall)",'Emission Factors'!$E$53,IF(D1189="Room AC (PTAC/PTHP)",H1189,IF(D1189="Residential AC",'Emission Factors'!$E$55,IF(D1189="Residential HP",H1189,IF(D1189="Commercial AC (&gt;=65k to &lt;135,000k Btu/hr)",'Emission Factors'!$E$57,IF(D1189="Commercial AC (&gt;=135,000k Btu/hr)",'Emission Factors'!$E$58,""))))))</f>
        <v/>
      </c>
      <c r="J1189" s="96"/>
      <c r="K1189" s="211" t="str">
        <f>IF(ISBLANK(J1189),"",VLOOKUP(J1189,'Emission Factors'!$C$81:$G$221,4,FALSE))</f>
        <v/>
      </c>
      <c r="L1189" s="210" t="str">
        <f>IF(D1189="Room AC (window/wall)",'Emission Factors'!$F$53,IF(D1189="Room AC (PTAC/PTHP)",'Emission Factors'!$F$54,IF(D1189="Residential AC",'Emission Factors'!$F$55,IF(D1189="Residential HP",'Emission Factors'!$F$56,IF(D1189="Commercial AC (&gt;=65k to &lt;135,000k Btu/hr)",'Emission Factors'!$F$57,IF(D1189="Commercial AC (&gt;=135,000k Btu/hr)",'Emission Factors'!$F$58,""))))))</f>
        <v/>
      </c>
      <c r="M1189" s="211" t="str">
        <f>IF(D1189="Room AC (window/wall)",'Emission Factors'!$G$53,IF(D1189="Room AC (PTAC/PTHP)",'Emission Factors'!$G$54,IF(D1189="Residential AC",'Emission Factors'!$G$55,IF(D1189="Residential HP",'Emission Factors'!$G$56,IF(D1189="Commercial AC (&gt;=65k to &lt;135,000k Btu/hr)",'Emission Factors'!$G$57,IF(D1189="Commercial AC (&gt;=135,000k Btu/hr)",'Emission Factors'!$G$58,""))))))</f>
        <v/>
      </c>
      <c r="N1189" s="96"/>
      <c r="O1189" s="209" t="str">
        <f>IF(ISBLANK(D1189),"",(IF(D1189="Room AC (window/wall)",'Emission Factors'!$C$53,IF(D1189="Room AC (PTAC/PTHP)",'Emission Factors'!$C$54,IF(D1189="Residential AC",'Emission Factors'!$C$55,IF(D1189="Residential HP",'Emission Factors'!$C$56,IF(D1189="Commercial AC (&gt;=65k to &lt;135,000k Btu/hr)",'Emission Factors'!$C$57,IF(D1189="Commercial AC (&gt;=135,000k Btu/hr)",'Emission Factors'!$C$58,""))))))))</f>
        <v/>
      </c>
      <c r="P1189" s="209" t="str">
        <f t="shared" si="180"/>
        <v/>
      </c>
      <c r="Q1189" s="95"/>
      <c r="R1189" s="256"/>
      <c r="S1189" s="256"/>
      <c r="T1189" s="96"/>
      <c r="U1189" s="211" t="str">
        <f>IF(Q1189="Room AC (window/wall)",'Emission Factors'!$E$53,IF(AND(Q1189="Room AC (PTAC/PTHP)",ISBLANK(T1189)),"Error",IF(AND(Q1189="Room AC (PTAC/PTHP)",T1189&gt;0),T1189,IF(Q1189="Residential AC",'Emission Factors'!$E$55,IF(AND(Q1189="Residential HP",ISBLANK(T1189)),"Error",IF(AND(Q1189="Residential HP",T1189&gt;0),T1189,IF(Q1189="Commercial AC (&gt;=65k to &lt;135,000k Btu/hr)",'Emission Factors'!$E$57,IF(Q1189="Commercial AC (&gt;=135,000k Btu/hr)",'Emission Factors'!$E$58,""))))))))</f>
        <v/>
      </c>
      <c r="V1189" s="95"/>
      <c r="W1189" s="211" t="str">
        <f>IF(ISBLANK(V1189),"",VLOOKUP(V1189,'Emission Factors'!$C$81:$G$221,4,FALSE))</f>
        <v/>
      </c>
      <c r="X1189" s="210" t="str">
        <f>IF(Q1189="Room AC (window/wall)",'Emission Factors'!$F$53,IF(Q1189="Room AC (PTAC/PTHP)",'Emission Factors'!$F$54,IF(Q1189="Residential AC",'Emission Factors'!$F$55,IF(Q1189="Residential HP",'Emission Factors'!$F$56,IF(Q1189="Commercial AC (&gt;=65k to &lt;135,000k Btu/hr)",'Emission Factors'!$F$57,IF(Q1189="Commercial AC (&gt;=135,000k Btu/hr)",'Emission Factors'!$F$58,""))))))</f>
        <v/>
      </c>
      <c r="Y1189" s="211" t="str">
        <f>IF(Q1189="Room AC (window/wall)",'Emission Factors'!$G$53,IF(Q1189="Room AC (PTAC/PTHP)",'Emission Factors'!$G$54,IF(Q1189="Residential AC",'Emission Factors'!$G$55,IF(Q1189="Residential HP",'Emission Factors'!$G$56,IF(Q1189="Commercial AC (&gt;=65k to &lt;135,000k Btu/hr)",'Emission Factors'!$G$57,IF(Q1189="Commercial AC (&gt;=135,000k Btu/hr)",'Emission Factors'!$G$58,""))))))</f>
        <v/>
      </c>
      <c r="Z1189" s="96"/>
      <c r="AA1189" s="97" t="str">
        <f t="shared" si="181"/>
        <v/>
      </c>
      <c r="AB1189" s="97" t="str">
        <f t="shared" si="182"/>
        <v/>
      </c>
      <c r="AC1189" s="246" t="str">
        <f t="shared" si="183"/>
        <v/>
      </c>
      <c r="AD1189" s="97" t="str">
        <f t="shared" si="184"/>
        <v/>
      </c>
      <c r="AE1189" s="97" t="str">
        <f t="shared" si="185"/>
        <v/>
      </c>
      <c r="AF1189" s="252" t="str">
        <f t="shared" si="186"/>
        <v/>
      </c>
      <c r="AG1189" s="254" t="str">
        <f t="shared" si="187"/>
        <v/>
      </c>
      <c r="AH1189" s="248" t="str">
        <f t="shared" si="188"/>
        <v/>
      </c>
      <c r="AI1189" s="249" t="str">
        <f t="shared" si="189"/>
        <v/>
      </c>
    </row>
    <row r="1190" spans="2:35" x14ac:dyDescent="0.3">
      <c r="B1190" s="94"/>
      <c r="C1190" s="95"/>
      <c r="D1190" s="95"/>
      <c r="E1190" s="95"/>
      <c r="F1190" s="94"/>
      <c r="G1190" s="145"/>
      <c r="H1190" s="245"/>
      <c r="I1190" s="211" t="str">
        <f>IF(D1190="Room AC (window/wall)",'Emission Factors'!$E$53,IF(D1190="Room AC (PTAC/PTHP)",H1190,IF(D1190="Residential AC",'Emission Factors'!$E$55,IF(D1190="Residential HP",H1190,IF(D1190="Commercial AC (&gt;=65k to &lt;135,000k Btu/hr)",'Emission Factors'!$E$57,IF(D1190="Commercial AC (&gt;=135,000k Btu/hr)",'Emission Factors'!$E$58,""))))))</f>
        <v/>
      </c>
      <c r="J1190" s="96"/>
      <c r="K1190" s="211" t="str">
        <f>IF(ISBLANK(J1190),"",VLOOKUP(J1190,'Emission Factors'!$C$81:$G$221,4,FALSE))</f>
        <v/>
      </c>
      <c r="L1190" s="210" t="str">
        <f>IF(D1190="Room AC (window/wall)",'Emission Factors'!$F$53,IF(D1190="Room AC (PTAC/PTHP)",'Emission Factors'!$F$54,IF(D1190="Residential AC",'Emission Factors'!$F$55,IF(D1190="Residential HP",'Emission Factors'!$F$56,IF(D1190="Commercial AC (&gt;=65k to &lt;135,000k Btu/hr)",'Emission Factors'!$F$57,IF(D1190="Commercial AC (&gt;=135,000k Btu/hr)",'Emission Factors'!$F$58,""))))))</f>
        <v/>
      </c>
      <c r="M1190" s="211" t="str">
        <f>IF(D1190="Room AC (window/wall)",'Emission Factors'!$G$53,IF(D1190="Room AC (PTAC/PTHP)",'Emission Factors'!$G$54,IF(D1190="Residential AC",'Emission Factors'!$G$55,IF(D1190="Residential HP",'Emission Factors'!$G$56,IF(D1190="Commercial AC (&gt;=65k to &lt;135,000k Btu/hr)",'Emission Factors'!$G$57,IF(D1190="Commercial AC (&gt;=135,000k Btu/hr)",'Emission Factors'!$G$58,""))))))</f>
        <v/>
      </c>
      <c r="N1190" s="96"/>
      <c r="O1190" s="209" t="str">
        <f>IF(ISBLANK(D1190),"",(IF(D1190="Room AC (window/wall)",'Emission Factors'!$C$53,IF(D1190="Room AC (PTAC/PTHP)",'Emission Factors'!$C$54,IF(D1190="Residential AC",'Emission Factors'!$C$55,IF(D1190="Residential HP",'Emission Factors'!$C$56,IF(D1190="Commercial AC (&gt;=65k to &lt;135,000k Btu/hr)",'Emission Factors'!$C$57,IF(D1190="Commercial AC (&gt;=135,000k Btu/hr)",'Emission Factors'!$C$58,""))))))))</f>
        <v/>
      </c>
      <c r="P1190" s="209" t="str">
        <f t="shared" si="180"/>
        <v/>
      </c>
      <c r="Q1190" s="95"/>
      <c r="R1190" s="256"/>
      <c r="S1190" s="256"/>
      <c r="T1190" s="96"/>
      <c r="U1190" s="211" t="str">
        <f>IF(Q1190="Room AC (window/wall)",'Emission Factors'!$E$53,IF(AND(Q1190="Room AC (PTAC/PTHP)",ISBLANK(T1190)),"Error",IF(AND(Q1190="Room AC (PTAC/PTHP)",T1190&gt;0),T1190,IF(Q1190="Residential AC",'Emission Factors'!$E$55,IF(AND(Q1190="Residential HP",ISBLANK(T1190)),"Error",IF(AND(Q1190="Residential HP",T1190&gt;0),T1190,IF(Q1190="Commercial AC (&gt;=65k to &lt;135,000k Btu/hr)",'Emission Factors'!$E$57,IF(Q1190="Commercial AC (&gt;=135,000k Btu/hr)",'Emission Factors'!$E$58,""))))))))</f>
        <v/>
      </c>
      <c r="V1190" s="95"/>
      <c r="W1190" s="211" t="str">
        <f>IF(ISBLANK(V1190),"",VLOOKUP(V1190,'Emission Factors'!$C$81:$G$221,4,FALSE))</f>
        <v/>
      </c>
      <c r="X1190" s="210" t="str">
        <f>IF(Q1190="Room AC (window/wall)",'Emission Factors'!$F$53,IF(Q1190="Room AC (PTAC/PTHP)",'Emission Factors'!$F$54,IF(Q1190="Residential AC",'Emission Factors'!$F$55,IF(Q1190="Residential HP",'Emission Factors'!$F$56,IF(Q1190="Commercial AC (&gt;=65k to &lt;135,000k Btu/hr)",'Emission Factors'!$F$57,IF(Q1190="Commercial AC (&gt;=135,000k Btu/hr)",'Emission Factors'!$F$58,""))))))</f>
        <v/>
      </c>
      <c r="Y1190" s="211" t="str">
        <f>IF(Q1190="Room AC (window/wall)",'Emission Factors'!$G$53,IF(Q1190="Room AC (PTAC/PTHP)",'Emission Factors'!$G$54,IF(Q1190="Residential AC",'Emission Factors'!$G$55,IF(Q1190="Residential HP",'Emission Factors'!$G$56,IF(Q1190="Commercial AC (&gt;=65k to &lt;135,000k Btu/hr)",'Emission Factors'!$G$57,IF(Q1190="Commercial AC (&gt;=135,000k Btu/hr)",'Emission Factors'!$G$58,""))))))</f>
        <v/>
      </c>
      <c r="Z1190" s="96"/>
      <c r="AA1190" s="97" t="str">
        <f t="shared" si="181"/>
        <v/>
      </c>
      <c r="AB1190" s="97" t="str">
        <f t="shared" si="182"/>
        <v/>
      </c>
      <c r="AC1190" s="246" t="str">
        <f t="shared" si="183"/>
        <v/>
      </c>
      <c r="AD1190" s="97" t="str">
        <f t="shared" si="184"/>
        <v/>
      </c>
      <c r="AE1190" s="97" t="str">
        <f t="shared" si="185"/>
        <v/>
      </c>
      <c r="AF1190" s="252" t="str">
        <f t="shared" si="186"/>
        <v/>
      </c>
      <c r="AG1190" s="254" t="str">
        <f t="shared" si="187"/>
        <v/>
      </c>
      <c r="AH1190" s="248" t="str">
        <f t="shared" si="188"/>
        <v/>
      </c>
      <c r="AI1190" s="249" t="str">
        <f t="shared" si="189"/>
        <v/>
      </c>
    </row>
    <row r="1191" spans="2:35" x14ac:dyDescent="0.3">
      <c r="B1191" s="94"/>
      <c r="C1191" s="95"/>
      <c r="D1191" s="95"/>
      <c r="E1191" s="95"/>
      <c r="F1191" s="94"/>
      <c r="G1191" s="145"/>
      <c r="H1191" s="245"/>
      <c r="I1191" s="211" t="str">
        <f>IF(D1191="Room AC (window/wall)",'Emission Factors'!$E$53,IF(D1191="Room AC (PTAC/PTHP)",H1191,IF(D1191="Residential AC",'Emission Factors'!$E$55,IF(D1191="Residential HP",H1191,IF(D1191="Commercial AC (&gt;=65k to &lt;135,000k Btu/hr)",'Emission Factors'!$E$57,IF(D1191="Commercial AC (&gt;=135,000k Btu/hr)",'Emission Factors'!$E$58,""))))))</f>
        <v/>
      </c>
      <c r="J1191" s="96"/>
      <c r="K1191" s="211" t="str">
        <f>IF(ISBLANK(J1191),"",VLOOKUP(J1191,'Emission Factors'!$C$81:$G$221,4,FALSE))</f>
        <v/>
      </c>
      <c r="L1191" s="210" t="str">
        <f>IF(D1191="Room AC (window/wall)",'Emission Factors'!$F$53,IF(D1191="Room AC (PTAC/PTHP)",'Emission Factors'!$F$54,IF(D1191="Residential AC",'Emission Factors'!$F$55,IF(D1191="Residential HP",'Emission Factors'!$F$56,IF(D1191="Commercial AC (&gt;=65k to &lt;135,000k Btu/hr)",'Emission Factors'!$F$57,IF(D1191="Commercial AC (&gt;=135,000k Btu/hr)",'Emission Factors'!$F$58,""))))))</f>
        <v/>
      </c>
      <c r="M1191" s="211" t="str">
        <f>IF(D1191="Room AC (window/wall)",'Emission Factors'!$G$53,IF(D1191="Room AC (PTAC/PTHP)",'Emission Factors'!$G$54,IF(D1191="Residential AC",'Emission Factors'!$G$55,IF(D1191="Residential HP",'Emission Factors'!$G$56,IF(D1191="Commercial AC (&gt;=65k to &lt;135,000k Btu/hr)",'Emission Factors'!$G$57,IF(D1191="Commercial AC (&gt;=135,000k Btu/hr)",'Emission Factors'!$G$58,""))))))</f>
        <v/>
      </c>
      <c r="N1191" s="96"/>
      <c r="O1191" s="209" t="str">
        <f>IF(ISBLANK(D1191),"",(IF(D1191="Room AC (window/wall)",'Emission Factors'!$C$53,IF(D1191="Room AC (PTAC/PTHP)",'Emission Factors'!$C$54,IF(D1191="Residential AC",'Emission Factors'!$C$55,IF(D1191="Residential HP",'Emission Factors'!$C$56,IF(D1191="Commercial AC (&gt;=65k to &lt;135,000k Btu/hr)",'Emission Factors'!$C$57,IF(D1191="Commercial AC (&gt;=135,000k Btu/hr)",'Emission Factors'!$C$58,""))))))))</f>
        <v/>
      </c>
      <c r="P1191" s="209" t="str">
        <f t="shared" si="180"/>
        <v/>
      </c>
      <c r="Q1191" s="95"/>
      <c r="R1191" s="256"/>
      <c r="S1191" s="256"/>
      <c r="T1191" s="96"/>
      <c r="U1191" s="211" t="str">
        <f>IF(Q1191="Room AC (window/wall)",'Emission Factors'!$E$53,IF(AND(Q1191="Room AC (PTAC/PTHP)",ISBLANK(T1191)),"Error",IF(AND(Q1191="Room AC (PTAC/PTHP)",T1191&gt;0),T1191,IF(Q1191="Residential AC",'Emission Factors'!$E$55,IF(AND(Q1191="Residential HP",ISBLANK(T1191)),"Error",IF(AND(Q1191="Residential HP",T1191&gt;0),T1191,IF(Q1191="Commercial AC (&gt;=65k to &lt;135,000k Btu/hr)",'Emission Factors'!$E$57,IF(Q1191="Commercial AC (&gt;=135,000k Btu/hr)",'Emission Factors'!$E$58,""))))))))</f>
        <v/>
      </c>
      <c r="V1191" s="95"/>
      <c r="W1191" s="211" t="str">
        <f>IF(ISBLANK(V1191),"",VLOOKUP(V1191,'Emission Factors'!$C$81:$G$221,4,FALSE))</f>
        <v/>
      </c>
      <c r="X1191" s="210" t="str">
        <f>IF(Q1191="Room AC (window/wall)",'Emission Factors'!$F$53,IF(Q1191="Room AC (PTAC/PTHP)",'Emission Factors'!$F$54,IF(Q1191="Residential AC",'Emission Factors'!$F$55,IF(Q1191="Residential HP",'Emission Factors'!$F$56,IF(Q1191="Commercial AC (&gt;=65k to &lt;135,000k Btu/hr)",'Emission Factors'!$F$57,IF(Q1191="Commercial AC (&gt;=135,000k Btu/hr)",'Emission Factors'!$F$58,""))))))</f>
        <v/>
      </c>
      <c r="Y1191" s="211" t="str">
        <f>IF(Q1191="Room AC (window/wall)",'Emission Factors'!$G$53,IF(Q1191="Room AC (PTAC/PTHP)",'Emission Factors'!$G$54,IF(Q1191="Residential AC",'Emission Factors'!$G$55,IF(Q1191="Residential HP",'Emission Factors'!$G$56,IF(Q1191="Commercial AC (&gt;=65k to &lt;135,000k Btu/hr)",'Emission Factors'!$G$57,IF(Q1191="Commercial AC (&gt;=135,000k Btu/hr)",'Emission Factors'!$G$58,""))))))</f>
        <v/>
      </c>
      <c r="Z1191" s="96"/>
      <c r="AA1191" s="97" t="str">
        <f t="shared" si="181"/>
        <v/>
      </c>
      <c r="AB1191" s="97" t="str">
        <f t="shared" si="182"/>
        <v/>
      </c>
      <c r="AC1191" s="246" t="str">
        <f t="shared" si="183"/>
        <v/>
      </c>
      <c r="AD1191" s="97" t="str">
        <f t="shared" si="184"/>
        <v/>
      </c>
      <c r="AE1191" s="97" t="str">
        <f t="shared" si="185"/>
        <v/>
      </c>
      <c r="AF1191" s="252" t="str">
        <f t="shared" si="186"/>
        <v/>
      </c>
      <c r="AG1191" s="254" t="str">
        <f t="shared" si="187"/>
        <v/>
      </c>
      <c r="AH1191" s="248" t="str">
        <f t="shared" si="188"/>
        <v/>
      </c>
      <c r="AI1191" s="249" t="str">
        <f t="shared" si="189"/>
        <v/>
      </c>
    </row>
    <row r="1192" spans="2:35" x14ac:dyDescent="0.3">
      <c r="B1192" s="94"/>
      <c r="C1192" s="95"/>
      <c r="D1192" s="95"/>
      <c r="E1192" s="95"/>
      <c r="F1192" s="94"/>
      <c r="G1192" s="145"/>
      <c r="H1192" s="245"/>
      <c r="I1192" s="211" t="str">
        <f>IF(D1192="Room AC (window/wall)",'Emission Factors'!$E$53,IF(D1192="Room AC (PTAC/PTHP)",H1192,IF(D1192="Residential AC",'Emission Factors'!$E$55,IF(D1192="Residential HP",H1192,IF(D1192="Commercial AC (&gt;=65k to &lt;135,000k Btu/hr)",'Emission Factors'!$E$57,IF(D1192="Commercial AC (&gt;=135,000k Btu/hr)",'Emission Factors'!$E$58,""))))))</f>
        <v/>
      </c>
      <c r="J1192" s="96"/>
      <c r="K1192" s="211" t="str">
        <f>IF(ISBLANK(J1192),"",VLOOKUP(J1192,'Emission Factors'!$C$81:$G$221,4,FALSE))</f>
        <v/>
      </c>
      <c r="L1192" s="210" t="str">
        <f>IF(D1192="Room AC (window/wall)",'Emission Factors'!$F$53,IF(D1192="Room AC (PTAC/PTHP)",'Emission Factors'!$F$54,IF(D1192="Residential AC",'Emission Factors'!$F$55,IF(D1192="Residential HP",'Emission Factors'!$F$56,IF(D1192="Commercial AC (&gt;=65k to &lt;135,000k Btu/hr)",'Emission Factors'!$F$57,IF(D1192="Commercial AC (&gt;=135,000k Btu/hr)",'Emission Factors'!$F$58,""))))))</f>
        <v/>
      </c>
      <c r="M1192" s="211" t="str">
        <f>IF(D1192="Room AC (window/wall)",'Emission Factors'!$G$53,IF(D1192="Room AC (PTAC/PTHP)",'Emission Factors'!$G$54,IF(D1192="Residential AC",'Emission Factors'!$G$55,IF(D1192="Residential HP",'Emission Factors'!$G$56,IF(D1192="Commercial AC (&gt;=65k to &lt;135,000k Btu/hr)",'Emission Factors'!$G$57,IF(D1192="Commercial AC (&gt;=135,000k Btu/hr)",'Emission Factors'!$G$58,""))))))</f>
        <v/>
      </c>
      <c r="N1192" s="96"/>
      <c r="O1192" s="209" t="str">
        <f>IF(ISBLANK(D1192),"",(IF(D1192="Room AC (window/wall)",'Emission Factors'!$C$53,IF(D1192="Room AC (PTAC/PTHP)",'Emission Factors'!$C$54,IF(D1192="Residential AC",'Emission Factors'!$C$55,IF(D1192="Residential HP",'Emission Factors'!$C$56,IF(D1192="Commercial AC (&gt;=65k to &lt;135,000k Btu/hr)",'Emission Factors'!$C$57,IF(D1192="Commercial AC (&gt;=135,000k Btu/hr)",'Emission Factors'!$C$58,""))))))))</f>
        <v/>
      </c>
      <c r="P1192" s="209" t="str">
        <f t="shared" si="180"/>
        <v/>
      </c>
      <c r="Q1192" s="95"/>
      <c r="R1192" s="256"/>
      <c r="S1192" s="256"/>
      <c r="T1192" s="96"/>
      <c r="U1192" s="211" t="str">
        <f>IF(Q1192="Room AC (window/wall)",'Emission Factors'!$E$53,IF(AND(Q1192="Room AC (PTAC/PTHP)",ISBLANK(T1192)),"Error",IF(AND(Q1192="Room AC (PTAC/PTHP)",T1192&gt;0),T1192,IF(Q1192="Residential AC",'Emission Factors'!$E$55,IF(AND(Q1192="Residential HP",ISBLANK(T1192)),"Error",IF(AND(Q1192="Residential HP",T1192&gt;0),T1192,IF(Q1192="Commercial AC (&gt;=65k to &lt;135,000k Btu/hr)",'Emission Factors'!$E$57,IF(Q1192="Commercial AC (&gt;=135,000k Btu/hr)",'Emission Factors'!$E$58,""))))))))</f>
        <v/>
      </c>
      <c r="V1192" s="95"/>
      <c r="W1192" s="211" t="str">
        <f>IF(ISBLANK(V1192),"",VLOOKUP(V1192,'Emission Factors'!$C$81:$G$221,4,FALSE))</f>
        <v/>
      </c>
      <c r="X1192" s="210" t="str">
        <f>IF(Q1192="Room AC (window/wall)",'Emission Factors'!$F$53,IF(Q1192="Room AC (PTAC/PTHP)",'Emission Factors'!$F$54,IF(Q1192="Residential AC",'Emission Factors'!$F$55,IF(Q1192="Residential HP",'Emission Factors'!$F$56,IF(Q1192="Commercial AC (&gt;=65k to &lt;135,000k Btu/hr)",'Emission Factors'!$F$57,IF(Q1192="Commercial AC (&gt;=135,000k Btu/hr)",'Emission Factors'!$F$58,""))))))</f>
        <v/>
      </c>
      <c r="Y1192" s="211" t="str">
        <f>IF(Q1192="Room AC (window/wall)",'Emission Factors'!$G$53,IF(Q1192="Room AC (PTAC/PTHP)",'Emission Factors'!$G$54,IF(Q1192="Residential AC",'Emission Factors'!$G$55,IF(Q1192="Residential HP",'Emission Factors'!$G$56,IF(Q1192="Commercial AC (&gt;=65k to &lt;135,000k Btu/hr)",'Emission Factors'!$G$57,IF(Q1192="Commercial AC (&gt;=135,000k Btu/hr)",'Emission Factors'!$G$58,""))))))</f>
        <v/>
      </c>
      <c r="Z1192" s="96"/>
      <c r="AA1192" s="97" t="str">
        <f t="shared" si="181"/>
        <v/>
      </c>
      <c r="AB1192" s="97" t="str">
        <f t="shared" si="182"/>
        <v/>
      </c>
      <c r="AC1192" s="246" t="str">
        <f t="shared" si="183"/>
        <v/>
      </c>
      <c r="AD1192" s="97" t="str">
        <f t="shared" si="184"/>
        <v/>
      </c>
      <c r="AE1192" s="97" t="str">
        <f t="shared" si="185"/>
        <v/>
      </c>
      <c r="AF1192" s="252" t="str">
        <f t="shared" si="186"/>
        <v/>
      </c>
      <c r="AG1192" s="254" t="str">
        <f t="shared" si="187"/>
        <v/>
      </c>
      <c r="AH1192" s="248" t="str">
        <f t="shared" si="188"/>
        <v/>
      </c>
      <c r="AI1192" s="249" t="str">
        <f t="shared" si="189"/>
        <v/>
      </c>
    </row>
    <row r="1193" spans="2:35" x14ac:dyDescent="0.3">
      <c r="B1193" s="94"/>
      <c r="C1193" s="95"/>
      <c r="D1193" s="95"/>
      <c r="E1193" s="95"/>
      <c r="F1193" s="94"/>
      <c r="G1193" s="145"/>
      <c r="H1193" s="245"/>
      <c r="I1193" s="211" t="str">
        <f>IF(D1193="Room AC (window/wall)",'Emission Factors'!$E$53,IF(D1193="Room AC (PTAC/PTHP)",H1193,IF(D1193="Residential AC",'Emission Factors'!$E$55,IF(D1193="Residential HP",H1193,IF(D1193="Commercial AC (&gt;=65k to &lt;135,000k Btu/hr)",'Emission Factors'!$E$57,IF(D1193="Commercial AC (&gt;=135,000k Btu/hr)",'Emission Factors'!$E$58,""))))))</f>
        <v/>
      </c>
      <c r="J1193" s="96"/>
      <c r="K1193" s="211" t="str">
        <f>IF(ISBLANK(J1193),"",VLOOKUP(J1193,'Emission Factors'!$C$81:$G$221,4,FALSE))</f>
        <v/>
      </c>
      <c r="L1193" s="210" t="str">
        <f>IF(D1193="Room AC (window/wall)",'Emission Factors'!$F$53,IF(D1193="Room AC (PTAC/PTHP)",'Emission Factors'!$F$54,IF(D1193="Residential AC",'Emission Factors'!$F$55,IF(D1193="Residential HP",'Emission Factors'!$F$56,IF(D1193="Commercial AC (&gt;=65k to &lt;135,000k Btu/hr)",'Emission Factors'!$F$57,IF(D1193="Commercial AC (&gt;=135,000k Btu/hr)",'Emission Factors'!$F$58,""))))))</f>
        <v/>
      </c>
      <c r="M1193" s="211" t="str">
        <f>IF(D1193="Room AC (window/wall)",'Emission Factors'!$G$53,IF(D1193="Room AC (PTAC/PTHP)",'Emission Factors'!$G$54,IF(D1193="Residential AC",'Emission Factors'!$G$55,IF(D1193="Residential HP",'Emission Factors'!$G$56,IF(D1193="Commercial AC (&gt;=65k to &lt;135,000k Btu/hr)",'Emission Factors'!$G$57,IF(D1193="Commercial AC (&gt;=135,000k Btu/hr)",'Emission Factors'!$G$58,""))))))</f>
        <v/>
      </c>
      <c r="N1193" s="96"/>
      <c r="O1193" s="209" t="str">
        <f>IF(ISBLANK(D1193),"",(IF(D1193="Room AC (window/wall)",'Emission Factors'!$C$53,IF(D1193="Room AC (PTAC/PTHP)",'Emission Factors'!$C$54,IF(D1193="Residential AC",'Emission Factors'!$C$55,IF(D1193="Residential HP",'Emission Factors'!$C$56,IF(D1193="Commercial AC (&gt;=65k to &lt;135,000k Btu/hr)",'Emission Factors'!$C$57,IF(D1193="Commercial AC (&gt;=135,000k Btu/hr)",'Emission Factors'!$C$58,""))))))))</f>
        <v/>
      </c>
      <c r="P1193" s="209" t="str">
        <f t="shared" si="180"/>
        <v/>
      </c>
      <c r="Q1193" s="95"/>
      <c r="R1193" s="256"/>
      <c r="S1193" s="256"/>
      <c r="T1193" s="96"/>
      <c r="U1193" s="211" t="str">
        <f>IF(Q1193="Room AC (window/wall)",'Emission Factors'!$E$53,IF(AND(Q1193="Room AC (PTAC/PTHP)",ISBLANK(T1193)),"Error",IF(AND(Q1193="Room AC (PTAC/PTHP)",T1193&gt;0),T1193,IF(Q1193="Residential AC",'Emission Factors'!$E$55,IF(AND(Q1193="Residential HP",ISBLANK(T1193)),"Error",IF(AND(Q1193="Residential HP",T1193&gt;0),T1193,IF(Q1193="Commercial AC (&gt;=65k to &lt;135,000k Btu/hr)",'Emission Factors'!$E$57,IF(Q1193="Commercial AC (&gt;=135,000k Btu/hr)",'Emission Factors'!$E$58,""))))))))</f>
        <v/>
      </c>
      <c r="V1193" s="95"/>
      <c r="W1193" s="211" t="str">
        <f>IF(ISBLANK(V1193),"",VLOOKUP(V1193,'Emission Factors'!$C$81:$G$221,4,FALSE))</f>
        <v/>
      </c>
      <c r="X1193" s="210" t="str">
        <f>IF(Q1193="Room AC (window/wall)",'Emission Factors'!$F$53,IF(Q1193="Room AC (PTAC/PTHP)",'Emission Factors'!$F$54,IF(Q1193="Residential AC",'Emission Factors'!$F$55,IF(Q1193="Residential HP",'Emission Factors'!$F$56,IF(Q1193="Commercial AC (&gt;=65k to &lt;135,000k Btu/hr)",'Emission Factors'!$F$57,IF(Q1193="Commercial AC (&gt;=135,000k Btu/hr)",'Emission Factors'!$F$58,""))))))</f>
        <v/>
      </c>
      <c r="Y1193" s="211" t="str">
        <f>IF(Q1193="Room AC (window/wall)",'Emission Factors'!$G$53,IF(Q1193="Room AC (PTAC/PTHP)",'Emission Factors'!$G$54,IF(Q1193="Residential AC",'Emission Factors'!$G$55,IF(Q1193="Residential HP",'Emission Factors'!$G$56,IF(Q1193="Commercial AC (&gt;=65k to &lt;135,000k Btu/hr)",'Emission Factors'!$G$57,IF(Q1193="Commercial AC (&gt;=135,000k Btu/hr)",'Emission Factors'!$G$58,""))))))</f>
        <v/>
      </c>
      <c r="Z1193" s="96"/>
      <c r="AA1193" s="97" t="str">
        <f t="shared" si="181"/>
        <v/>
      </c>
      <c r="AB1193" s="97" t="str">
        <f t="shared" si="182"/>
        <v/>
      </c>
      <c r="AC1193" s="246" t="str">
        <f t="shared" si="183"/>
        <v/>
      </c>
      <c r="AD1193" s="97" t="str">
        <f t="shared" si="184"/>
        <v/>
      </c>
      <c r="AE1193" s="97" t="str">
        <f t="shared" si="185"/>
        <v/>
      </c>
      <c r="AF1193" s="252" t="str">
        <f t="shared" si="186"/>
        <v/>
      </c>
      <c r="AG1193" s="254" t="str">
        <f t="shared" si="187"/>
        <v/>
      </c>
      <c r="AH1193" s="248" t="str">
        <f t="shared" si="188"/>
        <v/>
      </c>
      <c r="AI1193" s="249" t="str">
        <f t="shared" si="189"/>
        <v/>
      </c>
    </row>
    <row r="1194" spans="2:35" x14ac:dyDescent="0.3">
      <c r="B1194" s="94"/>
      <c r="C1194" s="95"/>
      <c r="D1194" s="95"/>
      <c r="E1194" s="95"/>
      <c r="F1194" s="94"/>
      <c r="G1194" s="145"/>
      <c r="H1194" s="245"/>
      <c r="I1194" s="211" t="str">
        <f>IF(D1194="Room AC (window/wall)",'Emission Factors'!$E$53,IF(D1194="Room AC (PTAC/PTHP)",H1194,IF(D1194="Residential AC",'Emission Factors'!$E$55,IF(D1194="Residential HP",H1194,IF(D1194="Commercial AC (&gt;=65k to &lt;135,000k Btu/hr)",'Emission Factors'!$E$57,IF(D1194="Commercial AC (&gt;=135,000k Btu/hr)",'Emission Factors'!$E$58,""))))))</f>
        <v/>
      </c>
      <c r="J1194" s="96"/>
      <c r="K1194" s="211" t="str">
        <f>IF(ISBLANK(J1194),"",VLOOKUP(J1194,'Emission Factors'!$C$81:$G$221,4,FALSE))</f>
        <v/>
      </c>
      <c r="L1194" s="210" t="str">
        <f>IF(D1194="Room AC (window/wall)",'Emission Factors'!$F$53,IF(D1194="Room AC (PTAC/PTHP)",'Emission Factors'!$F$54,IF(D1194="Residential AC",'Emission Factors'!$F$55,IF(D1194="Residential HP",'Emission Factors'!$F$56,IF(D1194="Commercial AC (&gt;=65k to &lt;135,000k Btu/hr)",'Emission Factors'!$F$57,IF(D1194="Commercial AC (&gt;=135,000k Btu/hr)",'Emission Factors'!$F$58,""))))))</f>
        <v/>
      </c>
      <c r="M1194" s="211" t="str">
        <f>IF(D1194="Room AC (window/wall)",'Emission Factors'!$G$53,IF(D1194="Room AC (PTAC/PTHP)",'Emission Factors'!$G$54,IF(D1194="Residential AC",'Emission Factors'!$G$55,IF(D1194="Residential HP",'Emission Factors'!$G$56,IF(D1194="Commercial AC (&gt;=65k to &lt;135,000k Btu/hr)",'Emission Factors'!$G$57,IF(D1194="Commercial AC (&gt;=135,000k Btu/hr)",'Emission Factors'!$G$58,""))))))</f>
        <v/>
      </c>
      <c r="N1194" s="96"/>
      <c r="O1194" s="209" t="str">
        <f>IF(ISBLANK(D1194),"",(IF(D1194="Room AC (window/wall)",'Emission Factors'!$C$53,IF(D1194="Room AC (PTAC/PTHP)",'Emission Factors'!$C$54,IF(D1194="Residential AC",'Emission Factors'!$C$55,IF(D1194="Residential HP",'Emission Factors'!$C$56,IF(D1194="Commercial AC (&gt;=65k to &lt;135,000k Btu/hr)",'Emission Factors'!$C$57,IF(D1194="Commercial AC (&gt;=135,000k Btu/hr)",'Emission Factors'!$C$58,""))))))))</f>
        <v/>
      </c>
      <c r="P1194" s="209" t="str">
        <f t="shared" si="180"/>
        <v/>
      </c>
      <c r="Q1194" s="95"/>
      <c r="R1194" s="256"/>
      <c r="S1194" s="256"/>
      <c r="T1194" s="96"/>
      <c r="U1194" s="211" t="str">
        <f>IF(Q1194="Room AC (window/wall)",'Emission Factors'!$E$53,IF(AND(Q1194="Room AC (PTAC/PTHP)",ISBLANK(T1194)),"Error",IF(AND(Q1194="Room AC (PTAC/PTHP)",T1194&gt;0),T1194,IF(Q1194="Residential AC",'Emission Factors'!$E$55,IF(AND(Q1194="Residential HP",ISBLANK(T1194)),"Error",IF(AND(Q1194="Residential HP",T1194&gt;0),T1194,IF(Q1194="Commercial AC (&gt;=65k to &lt;135,000k Btu/hr)",'Emission Factors'!$E$57,IF(Q1194="Commercial AC (&gt;=135,000k Btu/hr)",'Emission Factors'!$E$58,""))))))))</f>
        <v/>
      </c>
      <c r="V1194" s="95"/>
      <c r="W1194" s="211" t="str">
        <f>IF(ISBLANK(V1194),"",VLOOKUP(V1194,'Emission Factors'!$C$81:$G$221,4,FALSE))</f>
        <v/>
      </c>
      <c r="X1194" s="210" t="str">
        <f>IF(Q1194="Room AC (window/wall)",'Emission Factors'!$F$53,IF(Q1194="Room AC (PTAC/PTHP)",'Emission Factors'!$F$54,IF(Q1194="Residential AC",'Emission Factors'!$F$55,IF(Q1194="Residential HP",'Emission Factors'!$F$56,IF(Q1194="Commercial AC (&gt;=65k to &lt;135,000k Btu/hr)",'Emission Factors'!$F$57,IF(Q1194="Commercial AC (&gt;=135,000k Btu/hr)",'Emission Factors'!$F$58,""))))))</f>
        <v/>
      </c>
      <c r="Y1194" s="211" t="str">
        <f>IF(Q1194="Room AC (window/wall)",'Emission Factors'!$G$53,IF(Q1194="Room AC (PTAC/PTHP)",'Emission Factors'!$G$54,IF(Q1194="Residential AC",'Emission Factors'!$G$55,IF(Q1194="Residential HP",'Emission Factors'!$G$56,IF(Q1194="Commercial AC (&gt;=65k to &lt;135,000k Btu/hr)",'Emission Factors'!$G$57,IF(Q1194="Commercial AC (&gt;=135,000k Btu/hr)",'Emission Factors'!$G$58,""))))))</f>
        <v/>
      </c>
      <c r="Z1194" s="96"/>
      <c r="AA1194" s="97" t="str">
        <f t="shared" si="181"/>
        <v/>
      </c>
      <c r="AB1194" s="97" t="str">
        <f t="shared" si="182"/>
        <v/>
      </c>
      <c r="AC1194" s="246" t="str">
        <f t="shared" si="183"/>
        <v/>
      </c>
      <c r="AD1194" s="97" t="str">
        <f t="shared" si="184"/>
        <v/>
      </c>
      <c r="AE1194" s="97" t="str">
        <f t="shared" si="185"/>
        <v/>
      </c>
      <c r="AF1194" s="252" t="str">
        <f t="shared" si="186"/>
        <v/>
      </c>
      <c r="AG1194" s="254" t="str">
        <f t="shared" si="187"/>
        <v/>
      </c>
      <c r="AH1194" s="248" t="str">
        <f t="shared" si="188"/>
        <v/>
      </c>
      <c r="AI1194" s="249" t="str">
        <f t="shared" si="189"/>
        <v/>
      </c>
    </row>
    <row r="1195" spans="2:35" x14ac:dyDescent="0.3">
      <c r="B1195" s="94"/>
      <c r="C1195" s="95"/>
      <c r="D1195" s="95"/>
      <c r="E1195" s="95"/>
      <c r="F1195" s="94"/>
      <c r="G1195" s="145"/>
      <c r="H1195" s="245"/>
      <c r="I1195" s="211" t="str">
        <f>IF(D1195="Room AC (window/wall)",'Emission Factors'!$E$53,IF(D1195="Room AC (PTAC/PTHP)",H1195,IF(D1195="Residential AC",'Emission Factors'!$E$55,IF(D1195="Residential HP",H1195,IF(D1195="Commercial AC (&gt;=65k to &lt;135,000k Btu/hr)",'Emission Factors'!$E$57,IF(D1195="Commercial AC (&gt;=135,000k Btu/hr)",'Emission Factors'!$E$58,""))))))</f>
        <v/>
      </c>
      <c r="J1195" s="96"/>
      <c r="K1195" s="211" t="str">
        <f>IF(ISBLANK(J1195),"",VLOOKUP(J1195,'Emission Factors'!$C$81:$G$221,4,FALSE))</f>
        <v/>
      </c>
      <c r="L1195" s="210" t="str">
        <f>IF(D1195="Room AC (window/wall)",'Emission Factors'!$F$53,IF(D1195="Room AC (PTAC/PTHP)",'Emission Factors'!$F$54,IF(D1195="Residential AC",'Emission Factors'!$F$55,IF(D1195="Residential HP",'Emission Factors'!$F$56,IF(D1195="Commercial AC (&gt;=65k to &lt;135,000k Btu/hr)",'Emission Factors'!$F$57,IF(D1195="Commercial AC (&gt;=135,000k Btu/hr)",'Emission Factors'!$F$58,""))))))</f>
        <v/>
      </c>
      <c r="M1195" s="211" t="str">
        <f>IF(D1195="Room AC (window/wall)",'Emission Factors'!$G$53,IF(D1195="Room AC (PTAC/PTHP)",'Emission Factors'!$G$54,IF(D1195="Residential AC",'Emission Factors'!$G$55,IF(D1195="Residential HP",'Emission Factors'!$G$56,IF(D1195="Commercial AC (&gt;=65k to &lt;135,000k Btu/hr)",'Emission Factors'!$G$57,IF(D1195="Commercial AC (&gt;=135,000k Btu/hr)",'Emission Factors'!$G$58,""))))))</f>
        <v/>
      </c>
      <c r="N1195" s="96"/>
      <c r="O1195" s="209" t="str">
        <f>IF(ISBLANK(D1195),"",(IF(D1195="Room AC (window/wall)",'Emission Factors'!$C$53,IF(D1195="Room AC (PTAC/PTHP)",'Emission Factors'!$C$54,IF(D1195="Residential AC",'Emission Factors'!$C$55,IF(D1195="Residential HP",'Emission Factors'!$C$56,IF(D1195="Commercial AC (&gt;=65k to &lt;135,000k Btu/hr)",'Emission Factors'!$C$57,IF(D1195="Commercial AC (&gt;=135,000k Btu/hr)",'Emission Factors'!$C$58,""))))))))</f>
        <v/>
      </c>
      <c r="P1195" s="209" t="str">
        <f t="shared" si="180"/>
        <v/>
      </c>
      <c r="Q1195" s="95"/>
      <c r="R1195" s="256"/>
      <c r="S1195" s="256"/>
      <c r="T1195" s="96"/>
      <c r="U1195" s="211" t="str">
        <f>IF(Q1195="Room AC (window/wall)",'Emission Factors'!$E$53,IF(AND(Q1195="Room AC (PTAC/PTHP)",ISBLANK(T1195)),"Error",IF(AND(Q1195="Room AC (PTAC/PTHP)",T1195&gt;0),T1195,IF(Q1195="Residential AC",'Emission Factors'!$E$55,IF(AND(Q1195="Residential HP",ISBLANK(T1195)),"Error",IF(AND(Q1195="Residential HP",T1195&gt;0),T1195,IF(Q1195="Commercial AC (&gt;=65k to &lt;135,000k Btu/hr)",'Emission Factors'!$E$57,IF(Q1195="Commercial AC (&gt;=135,000k Btu/hr)",'Emission Factors'!$E$58,""))))))))</f>
        <v/>
      </c>
      <c r="V1195" s="95"/>
      <c r="W1195" s="211" t="str">
        <f>IF(ISBLANK(V1195),"",VLOOKUP(V1195,'Emission Factors'!$C$81:$G$221,4,FALSE))</f>
        <v/>
      </c>
      <c r="X1195" s="210" t="str">
        <f>IF(Q1195="Room AC (window/wall)",'Emission Factors'!$F$53,IF(Q1195="Room AC (PTAC/PTHP)",'Emission Factors'!$F$54,IF(Q1195="Residential AC",'Emission Factors'!$F$55,IF(Q1195="Residential HP",'Emission Factors'!$F$56,IF(Q1195="Commercial AC (&gt;=65k to &lt;135,000k Btu/hr)",'Emission Factors'!$F$57,IF(Q1195="Commercial AC (&gt;=135,000k Btu/hr)",'Emission Factors'!$F$58,""))))))</f>
        <v/>
      </c>
      <c r="Y1195" s="211" t="str">
        <f>IF(Q1195="Room AC (window/wall)",'Emission Factors'!$G$53,IF(Q1195="Room AC (PTAC/PTHP)",'Emission Factors'!$G$54,IF(Q1195="Residential AC",'Emission Factors'!$G$55,IF(Q1195="Residential HP",'Emission Factors'!$G$56,IF(Q1195="Commercial AC (&gt;=65k to &lt;135,000k Btu/hr)",'Emission Factors'!$G$57,IF(Q1195="Commercial AC (&gt;=135,000k Btu/hr)",'Emission Factors'!$G$58,""))))))</f>
        <v/>
      </c>
      <c r="Z1195" s="96"/>
      <c r="AA1195" s="97" t="str">
        <f t="shared" si="181"/>
        <v/>
      </c>
      <c r="AB1195" s="97" t="str">
        <f t="shared" si="182"/>
        <v/>
      </c>
      <c r="AC1195" s="246" t="str">
        <f t="shared" si="183"/>
        <v/>
      </c>
      <c r="AD1195" s="97" t="str">
        <f t="shared" si="184"/>
        <v/>
      </c>
      <c r="AE1195" s="97" t="str">
        <f t="shared" si="185"/>
        <v/>
      </c>
      <c r="AF1195" s="252" t="str">
        <f t="shared" si="186"/>
        <v/>
      </c>
      <c r="AG1195" s="254" t="str">
        <f t="shared" si="187"/>
        <v/>
      </c>
      <c r="AH1195" s="248" t="str">
        <f t="shared" si="188"/>
        <v/>
      </c>
      <c r="AI1195" s="249" t="str">
        <f t="shared" si="189"/>
        <v/>
      </c>
    </row>
    <row r="1196" spans="2:35" x14ac:dyDescent="0.3">
      <c r="B1196" s="94"/>
      <c r="C1196" s="95"/>
      <c r="D1196" s="95"/>
      <c r="E1196" s="95"/>
      <c r="F1196" s="94"/>
      <c r="G1196" s="145"/>
      <c r="H1196" s="245"/>
      <c r="I1196" s="211" t="str">
        <f>IF(D1196="Room AC (window/wall)",'Emission Factors'!$E$53,IF(D1196="Room AC (PTAC/PTHP)",H1196,IF(D1196="Residential AC",'Emission Factors'!$E$55,IF(D1196="Residential HP",H1196,IF(D1196="Commercial AC (&gt;=65k to &lt;135,000k Btu/hr)",'Emission Factors'!$E$57,IF(D1196="Commercial AC (&gt;=135,000k Btu/hr)",'Emission Factors'!$E$58,""))))))</f>
        <v/>
      </c>
      <c r="J1196" s="96"/>
      <c r="K1196" s="211" t="str">
        <f>IF(ISBLANK(J1196),"",VLOOKUP(J1196,'Emission Factors'!$C$81:$G$221,4,FALSE))</f>
        <v/>
      </c>
      <c r="L1196" s="210" t="str">
        <f>IF(D1196="Room AC (window/wall)",'Emission Factors'!$F$53,IF(D1196="Room AC (PTAC/PTHP)",'Emission Factors'!$F$54,IF(D1196="Residential AC",'Emission Factors'!$F$55,IF(D1196="Residential HP",'Emission Factors'!$F$56,IF(D1196="Commercial AC (&gt;=65k to &lt;135,000k Btu/hr)",'Emission Factors'!$F$57,IF(D1196="Commercial AC (&gt;=135,000k Btu/hr)",'Emission Factors'!$F$58,""))))))</f>
        <v/>
      </c>
      <c r="M1196" s="211" t="str">
        <f>IF(D1196="Room AC (window/wall)",'Emission Factors'!$G$53,IF(D1196="Room AC (PTAC/PTHP)",'Emission Factors'!$G$54,IF(D1196="Residential AC",'Emission Factors'!$G$55,IF(D1196="Residential HP",'Emission Factors'!$G$56,IF(D1196="Commercial AC (&gt;=65k to &lt;135,000k Btu/hr)",'Emission Factors'!$G$57,IF(D1196="Commercial AC (&gt;=135,000k Btu/hr)",'Emission Factors'!$G$58,""))))))</f>
        <v/>
      </c>
      <c r="N1196" s="96"/>
      <c r="O1196" s="209" t="str">
        <f>IF(ISBLANK(D1196),"",(IF(D1196="Room AC (window/wall)",'Emission Factors'!$C$53,IF(D1196="Room AC (PTAC/PTHP)",'Emission Factors'!$C$54,IF(D1196="Residential AC",'Emission Factors'!$C$55,IF(D1196="Residential HP",'Emission Factors'!$C$56,IF(D1196="Commercial AC (&gt;=65k to &lt;135,000k Btu/hr)",'Emission Factors'!$C$57,IF(D1196="Commercial AC (&gt;=135,000k Btu/hr)",'Emission Factors'!$C$58,""))))))))</f>
        <v/>
      </c>
      <c r="P1196" s="209" t="str">
        <f t="shared" si="180"/>
        <v/>
      </c>
      <c r="Q1196" s="95"/>
      <c r="R1196" s="256"/>
      <c r="S1196" s="256"/>
      <c r="T1196" s="96"/>
      <c r="U1196" s="211" t="str">
        <f>IF(Q1196="Room AC (window/wall)",'Emission Factors'!$E$53,IF(AND(Q1196="Room AC (PTAC/PTHP)",ISBLANK(T1196)),"Error",IF(AND(Q1196="Room AC (PTAC/PTHP)",T1196&gt;0),T1196,IF(Q1196="Residential AC",'Emission Factors'!$E$55,IF(AND(Q1196="Residential HP",ISBLANK(T1196)),"Error",IF(AND(Q1196="Residential HP",T1196&gt;0),T1196,IF(Q1196="Commercial AC (&gt;=65k to &lt;135,000k Btu/hr)",'Emission Factors'!$E$57,IF(Q1196="Commercial AC (&gt;=135,000k Btu/hr)",'Emission Factors'!$E$58,""))))))))</f>
        <v/>
      </c>
      <c r="V1196" s="95"/>
      <c r="W1196" s="211" t="str">
        <f>IF(ISBLANK(V1196),"",VLOOKUP(V1196,'Emission Factors'!$C$81:$G$221,4,FALSE))</f>
        <v/>
      </c>
      <c r="X1196" s="210" t="str">
        <f>IF(Q1196="Room AC (window/wall)",'Emission Factors'!$F$53,IF(Q1196="Room AC (PTAC/PTHP)",'Emission Factors'!$F$54,IF(Q1196="Residential AC",'Emission Factors'!$F$55,IF(Q1196="Residential HP",'Emission Factors'!$F$56,IF(Q1196="Commercial AC (&gt;=65k to &lt;135,000k Btu/hr)",'Emission Factors'!$F$57,IF(Q1196="Commercial AC (&gt;=135,000k Btu/hr)",'Emission Factors'!$F$58,""))))))</f>
        <v/>
      </c>
      <c r="Y1196" s="211" t="str">
        <f>IF(Q1196="Room AC (window/wall)",'Emission Factors'!$G$53,IF(Q1196="Room AC (PTAC/PTHP)",'Emission Factors'!$G$54,IF(Q1196="Residential AC",'Emission Factors'!$G$55,IF(Q1196="Residential HP",'Emission Factors'!$G$56,IF(Q1196="Commercial AC (&gt;=65k to &lt;135,000k Btu/hr)",'Emission Factors'!$G$57,IF(Q1196="Commercial AC (&gt;=135,000k Btu/hr)",'Emission Factors'!$G$58,""))))))</f>
        <v/>
      </c>
      <c r="Z1196" s="96"/>
      <c r="AA1196" s="97" t="str">
        <f t="shared" si="181"/>
        <v/>
      </c>
      <c r="AB1196" s="97" t="str">
        <f t="shared" si="182"/>
        <v/>
      </c>
      <c r="AC1196" s="246" t="str">
        <f t="shared" si="183"/>
        <v/>
      </c>
      <c r="AD1196" s="97" t="str">
        <f t="shared" si="184"/>
        <v/>
      </c>
      <c r="AE1196" s="97" t="str">
        <f t="shared" si="185"/>
        <v/>
      </c>
      <c r="AF1196" s="252" t="str">
        <f t="shared" si="186"/>
        <v/>
      </c>
      <c r="AG1196" s="254" t="str">
        <f t="shared" si="187"/>
        <v/>
      </c>
      <c r="AH1196" s="248" t="str">
        <f t="shared" si="188"/>
        <v/>
      </c>
      <c r="AI1196" s="249" t="str">
        <f t="shared" si="189"/>
        <v/>
      </c>
    </row>
    <row r="1197" spans="2:35" x14ac:dyDescent="0.3">
      <c r="B1197" s="94"/>
      <c r="C1197" s="95"/>
      <c r="D1197" s="95"/>
      <c r="E1197" s="95"/>
      <c r="F1197" s="94"/>
      <c r="G1197" s="145"/>
      <c r="H1197" s="245"/>
      <c r="I1197" s="211" t="str">
        <f>IF(D1197="Room AC (window/wall)",'Emission Factors'!$E$53,IF(D1197="Room AC (PTAC/PTHP)",H1197,IF(D1197="Residential AC",'Emission Factors'!$E$55,IF(D1197="Residential HP",H1197,IF(D1197="Commercial AC (&gt;=65k to &lt;135,000k Btu/hr)",'Emission Factors'!$E$57,IF(D1197="Commercial AC (&gt;=135,000k Btu/hr)",'Emission Factors'!$E$58,""))))))</f>
        <v/>
      </c>
      <c r="J1197" s="96"/>
      <c r="K1197" s="211" t="str">
        <f>IF(ISBLANK(J1197),"",VLOOKUP(J1197,'Emission Factors'!$C$81:$G$221,4,FALSE))</f>
        <v/>
      </c>
      <c r="L1197" s="210" t="str">
        <f>IF(D1197="Room AC (window/wall)",'Emission Factors'!$F$53,IF(D1197="Room AC (PTAC/PTHP)",'Emission Factors'!$F$54,IF(D1197="Residential AC",'Emission Factors'!$F$55,IF(D1197="Residential HP",'Emission Factors'!$F$56,IF(D1197="Commercial AC (&gt;=65k to &lt;135,000k Btu/hr)",'Emission Factors'!$F$57,IF(D1197="Commercial AC (&gt;=135,000k Btu/hr)",'Emission Factors'!$F$58,""))))))</f>
        <v/>
      </c>
      <c r="M1197" s="211" t="str">
        <f>IF(D1197="Room AC (window/wall)",'Emission Factors'!$G$53,IF(D1197="Room AC (PTAC/PTHP)",'Emission Factors'!$G$54,IF(D1197="Residential AC",'Emission Factors'!$G$55,IF(D1197="Residential HP",'Emission Factors'!$G$56,IF(D1197="Commercial AC (&gt;=65k to &lt;135,000k Btu/hr)",'Emission Factors'!$G$57,IF(D1197="Commercial AC (&gt;=135,000k Btu/hr)",'Emission Factors'!$G$58,""))))))</f>
        <v/>
      </c>
      <c r="N1197" s="96"/>
      <c r="O1197" s="209" t="str">
        <f>IF(ISBLANK(D1197),"",(IF(D1197="Room AC (window/wall)",'Emission Factors'!$C$53,IF(D1197="Room AC (PTAC/PTHP)",'Emission Factors'!$C$54,IF(D1197="Residential AC",'Emission Factors'!$C$55,IF(D1197="Residential HP",'Emission Factors'!$C$56,IF(D1197="Commercial AC (&gt;=65k to &lt;135,000k Btu/hr)",'Emission Factors'!$C$57,IF(D1197="Commercial AC (&gt;=135,000k Btu/hr)",'Emission Factors'!$C$58,""))))))))</f>
        <v/>
      </c>
      <c r="P1197" s="209" t="str">
        <f t="shared" si="180"/>
        <v/>
      </c>
      <c r="Q1197" s="95"/>
      <c r="R1197" s="256"/>
      <c r="S1197" s="256"/>
      <c r="T1197" s="96"/>
      <c r="U1197" s="211" t="str">
        <f>IF(Q1197="Room AC (window/wall)",'Emission Factors'!$E$53,IF(AND(Q1197="Room AC (PTAC/PTHP)",ISBLANK(T1197)),"Error",IF(AND(Q1197="Room AC (PTAC/PTHP)",T1197&gt;0),T1197,IF(Q1197="Residential AC",'Emission Factors'!$E$55,IF(AND(Q1197="Residential HP",ISBLANK(T1197)),"Error",IF(AND(Q1197="Residential HP",T1197&gt;0),T1197,IF(Q1197="Commercial AC (&gt;=65k to &lt;135,000k Btu/hr)",'Emission Factors'!$E$57,IF(Q1197="Commercial AC (&gt;=135,000k Btu/hr)",'Emission Factors'!$E$58,""))))))))</f>
        <v/>
      </c>
      <c r="V1197" s="95"/>
      <c r="W1197" s="211" t="str">
        <f>IF(ISBLANK(V1197),"",VLOOKUP(V1197,'Emission Factors'!$C$81:$G$221,4,FALSE))</f>
        <v/>
      </c>
      <c r="X1197" s="210" t="str">
        <f>IF(Q1197="Room AC (window/wall)",'Emission Factors'!$F$53,IF(Q1197="Room AC (PTAC/PTHP)",'Emission Factors'!$F$54,IF(Q1197="Residential AC",'Emission Factors'!$F$55,IF(Q1197="Residential HP",'Emission Factors'!$F$56,IF(Q1197="Commercial AC (&gt;=65k to &lt;135,000k Btu/hr)",'Emission Factors'!$F$57,IF(Q1197="Commercial AC (&gt;=135,000k Btu/hr)",'Emission Factors'!$F$58,""))))))</f>
        <v/>
      </c>
      <c r="Y1197" s="211" t="str">
        <f>IF(Q1197="Room AC (window/wall)",'Emission Factors'!$G$53,IF(Q1197="Room AC (PTAC/PTHP)",'Emission Factors'!$G$54,IF(Q1197="Residential AC",'Emission Factors'!$G$55,IF(Q1197="Residential HP",'Emission Factors'!$G$56,IF(Q1197="Commercial AC (&gt;=65k to &lt;135,000k Btu/hr)",'Emission Factors'!$G$57,IF(Q1197="Commercial AC (&gt;=135,000k Btu/hr)",'Emission Factors'!$G$58,""))))))</f>
        <v/>
      </c>
      <c r="Z1197" s="96"/>
      <c r="AA1197" s="97" t="str">
        <f t="shared" si="181"/>
        <v/>
      </c>
      <c r="AB1197" s="97" t="str">
        <f t="shared" si="182"/>
        <v/>
      </c>
      <c r="AC1197" s="246" t="str">
        <f t="shared" si="183"/>
        <v/>
      </c>
      <c r="AD1197" s="97" t="str">
        <f t="shared" si="184"/>
        <v/>
      </c>
      <c r="AE1197" s="97" t="str">
        <f t="shared" si="185"/>
        <v/>
      </c>
      <c r="AF1197" s="252" t="str">
        <f t="shared" si="186"/>
        <v/>
      </c>
      <c r="AG1197" s="254" t="str">
        <f t="shared" si="187"/>
        <v/>
      </c>
      <c r="AH1197" s="248" t="str">
        <f t="shared" si="188"/>
        <v/>
      </c>
      <c r="AI1197" s="249" t="str">
        <f t="shared" si="189"/>
        <v/>
      </c>
    </row>
    <row r="1198" spans="2:35" x14ac:dyDescent="0.3">
      <c r="B1198" s="94"/>
      <c r="C1198" s="95"/>
      <c r="D1198" s="95"/>
      <c r="E1198" s="95"/>
      <c r="F1198" s="94"/>
      <c r="G1198" s="145"/>
      <c r="H1198" s="245"/>
      <c r="I1198" s="211" t="str">
        <f>IF(D1198="Room AC (window/wall)",'Emission Factors'!$E$53,IF(D1198="Room AC (PTAC/PTHP)",H1198,IF(D1198="Residential AC",'Emission Factors'!$E$55,IF(D1198="Residential HP",H1198,IF(D1198="Commercial AC (&gt;=65k to &lt;135,000k Btu/hr)",'Emission Factors'!$E$57,IF(D1198="Commercial AC (&gt;=135,000k Btu/hr)",'Emission Factors'!$E$58,""))))))</f>
        <v/>
      </c>
      <c r="J1198" s="96"/>
      <c r="K1198" s="211" t="str">
        <f>IF(ISBLANK(J1198),"",VLOOKUP(J1198,'Emission Factors'!$C$81:$G$221,4,FALSE))</f>
        <v/>
      </c>
      <c r="L1198" s="210" t="str">
        <f>IF(D1198="Room AC (window/wall)",'Emission Factors'!$F$53,IF(D1198="Room AC (PTAC/PTHP)",'Emission Factors'!$F$54,IF(D1198="Residential AC",'Emission Factors'!$F$55,IF(D1198="Residential HP",'Emission Factors'!$F$56,IF(D1198="Commercial AC (&gt;=65k to &lt;135,000k Btu/hr)",'Emission Factors'!$F$57,IF(D1198="Commercial AC (&gt;=135,000k Btu/hr)",'Emission Factors'!$F$58,""))))))</f>
        <v/>
      </c>
      <c r="M1198" s="211" t="str">
        <f>IF(D1198="Room AC (window/wall)",'Emission Factors'!$G$53,IF(D1198="Room AC (PTAC/PTHP)",'Emission Factors'!$G$54,IF(D1198="Residential AC",'Emission Factors'!$G$55,IF(D1198="Residential HP",'Emission Factors'!$G$56,IF(D1198="Commercial AC (&gt;=65k to &lt;135,000k Btu/hr)",'Emission Factors'!$G$57,IF(D1198="Commercial AC (&gt;=135,000k Btu/hr)",'Emission Factors'!$G$58,""))))))</f>
        <v/>
      </c>
      <c r="N1198" s="96"/>
      <c r="O1198" s="209" t="str">
        <f>IF(ISBLANK(D1198),"",(IF(D1198="Room AC (window/wall)",'Emission Factors'!$C$53,IF(D1198="Room AC (PTAC/PTHP)",'Emission Factors'!$C$54,IF(D1198="Residential AC",'Emission Factors'!$C$55,IF(D1198="Residential HP",'Emission Factors'!$C$56,IF(D1198="Commercial AC (&gt;=65k to &lt;135,000k Btu/hr)",'Emission Factors'!$C$57,IF(D1198="Commercial AC (&gt;=135,000k Btu/hr)",'Emission Factors'!$C$58,""))))))))</f>
        <v/>
      </c>
      <c r="P1198" s="209" t="str">
        <f t="shared" si="180"/>
        <v/>
      </c>
      <c r="Q1198" s="95"/>
      <c r="R1198" s="256"/>
      <c r="S1198" s="256"/>
      <c r="T1198" s="96"/>
      <c r="U1198" s="211" t="str">
        <f>IF(Q1198="Room AC (window/wall)",'Emission Factors'!$E$53,IF(AND(Q1198="Room AC (PTAC/PTHP)",ISBLANK(T1198)),"Error",IF(AND(Q1198="Room AC (PTAC/PTHP)",T1198&gt;0),T1198,IF(Q1198="Residential AC",'Emission Factors'!$E$55,IF(AND(Q1198="Residential HP",ISBLANK(T1198)),"Error",IF(AND(Q1198="Residential HP",T1198&gt;0),T1198,IF(Q1198="Commercial AC (&gt;=65k to &lt;135,000k Btu/hr)",'Emission Factors'!$E$57,IF(Q1198="Commercial AC (&gt;=135,000k Btu/hr)",'Emission Factors'!$E$58,""))))))))</f>
        <v/>
      </c>
      <c r="V1198" s="95"/>
      <c r="W1198" s="211" t="str">
        <f>IF(ISBLANK(V1198),"",VLOOKUP(V1198,'Emission Factors'!$C$81:$G$221,4,FALSE))</f>
        <v/>
      </c>
      <c r="X1198" s="210" t="str">
        <f>IF(Q1198="Room AC (window/wall)",'Emission Factors'!$F$53,IF(Q1198="Room AC (PTAC/PTHP)",'Emission Factors'!$F$54,IF(Q1198="Residential AC",'Emission Factors'!$F$55,IF(Q1198="Residential HP",'Emission Factors'!$F$56,IF(Q1198="Commercial AC (&gt;=65k to &lt;135,000k Btu/hr)",'Emission Factors'!$F$57,IF(Q1198="Commercial AC (&gt;=135,000k Btu/hr)",'Emission Factors'!$F$58,""))))))</f>
        <v/>
      </c>
      <c r="Y1198" s="211" t="str">
        <f>IF(Q1198="Room AC (window/wall)",'Emission Factors'!$G$53,IF(Q1198="Room AC (PTAC/PTHP)",'Emission Factors'!$G$54,IF(Q1198="Residential AC",'Emission Factors'!$G$55,IF(Q1198="Residential HP",'Emission Factors'!$G$56,IF(Q1198="Commercial AC (&gt;=65k to &lt;135,000k Btu/hr)",'Emission Factors'!$G$57,IF(Q1198="Commercial AC (&gt;=135,000k Btu/hr)",'Emission Factors'!$G$58,""))))))</f>
        <v/>
      </c>
      <c r="Z1198" s="96"/>
      <c r="AA1198" s="97" t="str">
        <f t="shared" si="181"/>
        <v/>
      </c>
      <c r="AB1198" s="97" t="str">
        <f t="shared" si="182"/>
        <v/>
      </c>
      <c r="AC1198" s="246" t="str">
        <f t="shared" si="183"/>
        <v/>
      </c>
      <c r="AD1198" s="97" t="str">
        <f t="shared" si="184"/>
        <v/>
      </c>
      <c r="AE1198" s="97" t="str">
        <f t="shared" si="185"/>
        <v/>
      </c>
      <c r="AF1198" s="252" t="str">
        <f t="shared" si="186"/>
        <v/>
      </c>
      <c r="AG1198" s="254" t="str">
        <f t="shared" si="187"/>
        <v/>
      </c>
      <c r="AH1198" s="248" t="str">
        <f t="shared" si="188"/>
        <v/>
      </c>
      <c r="AI1198" s="249" t="str">
        <f t="shared" si="189"/>
        <v/>
      </c>
    </row>
    <row r="1199" spans="2:35" x14ac:dyDescent="0.3">
      <c r="B1199" s="94"/>
      <c r="C1199" s="95"/>
      <c r="D1199" s="95"/>
      <c r="E1199" s="95"/>
      <c r="F1199" s="94"/>
      <c r="G1199" s="145"/>
      <c r="H1199" s="245"/>
      <c r="I1199" s="211" t="str">
        <f>IF(D1199="Room AC (window/wall)",'Emission Factors'!$E$53,IF(D1199="Room AC (PTAC/PTHP)",H1199,IF(D1199="Residential AC",'Emission Factors'!$E$55,IF(D1199="Residential HP",H1199,IF(D1199="Commercial AC (&gt;=65k to &lt;135,000k Btu/hr)",'Emission Factors'!$E$57,IF(D1199="Commercial AC (&gt;=135,000k Btu/hr)",'Emission Factors'!$E$58,""))))))</f>
        <v/>
      </c>
      <c r="J1199" s="96"/>
      <c r="K1199" s="211" t="str">
        <f>IF(ISBLANK(J1199),"",VLOOKUP(J1199,'Emission Factors'!$C$81:$G$221,4,FALSE))</f>
        <v/>
      </c>
      <c r="L1199" s="210" t="str">
        <f>IF(D1199="Room AC (window/wall)",'Emission Factors'!$F$53,IF(D1199="Room AC (PTAC/PTHP)",'Emission Factors'!$F$54,IF(D1199="Residential AC",'Emission Factors'!$F$55,IF(D1199="Residential HP",'Emission Factors'!$F$56,IF(D1199="Commercial AC (&gt;=65k to &lt;135,000k Btu/hr)",'Emission Factors'!$F$57,IF(D1199="Commercial AC (&gt;=135,000k Btu/hr)",'Emission Factors'!$F$58,""))))))</f>
        <v/>
      </c>
      <c r="M1199" s="211" t="str">
        <f>IF(D1199="Room AC (window/wall)",'Emission Factors'!$G$53,IF(D1199="Room AC (PTAC/PTHP)",'Emission Factors'!$G$54,IF(D1199="Residential AC",'Emission Factors'!$G$55,IF(D1199="Residential HP",'Emission Factors'!$G$56,IF(D1199="Commercial AC (&gt;=65k to &lt;135,000k Btu/hr)",'Emission Factors'!$G$57,IF(D1199="Commercial AC (&gt;=135,000k Btu/hr)",'Emission Factors'!$G$58,""))))))</f>
        <v/>
      </c>
      <c r="N1199" s="96"/>
      <c r="O1199" s="209" t="str">
        <f>IF(ISBLANK(D1199),"",(IF(D1199="Room AC (window/wall)",'Emission Factors'!$C$53,IF(D1199="Room AC (PTAC/PTHP)",'Emission Factors'!$C$54,IF(D1199="Residential AC",'Emission Factors'!$C$55,IF(D1199="Residential HP",'Emission Factors'!$C$56,IF(D1199="Commercial AC (&gt;=65k to &lt;135,000k Btu/hr)",'Emission Factors'!$C$57,IF(D1199="Commercial AC (&gt;=135,000k Btu/hr)",'Emission Factors'!$C$58,""))))))))</f>
        <v/>
      </c>
      <c r="P1199" s="209" t="str">
        <f t="shared" si="180"/>
        <v/>
      </c>
      <c r="Q1199" s="95"/>
      <c r="R1199" s="256"/>
      <c r="S1199" s="256"/>
      <c r="T1199" s="96"/>
      <c r="U1199" s="211" t="str">
        <f>IF(Q1199="Room AC (window/wall)",'Emission Factors'!$E$53,IF(AND(Q1199="Room AC (PTAC/PTHP)",ISBLANK(T1199)),"Error",IF(AND(Q1199="Room AC (PTAC/PTHP)",T1199&gt;0),T1199,IF(Q1199="Residential AC",'Emission Factors'!$E$55,IF(AND(Q1199="Residential HP",ISBLANK(T1199)),"Error",IF(AND(Q1199="Residential HP",T1199&gt;0),T1199,IF(Q1199="Commercial AC (&gt;=65k to &lt;135,000k Btu/hr)",'Emission Factors'!$E$57,IF(Q1199="Commercial AC (&gt;=135,000k Btu/hr)",'Emission Factors'!$E$58,""))))))))</f>
        <v/>
      </c>
      <c r="V1199" s="95"/>
      <c r="W1199" s="211" t="str">
        <f>IF(ISBLANK(V1199),"",VLOOKUP(V1199,'Emission Factors'!$C$81:$G$221,4,FALSE))</f>
        <v/>
      </c>
      <c r="X1199" s="210" t="str">
        <f>IF(Q1199="Room AC (window/wall)",'Emission Factors'!$F$53,IF(Q1199="Room AC (PTAC/PTHP)",'Emission Factors'!$F$54,IF(Q1199="Residential AC",'Emission Factors'!$F$55,IF(Q1199="Residential HP",'Emission Factors'!$F$56,IF(Q1199="Commercial AC (&gt;=65k to &lt;135,000k Btu/hr)",'Emission Factors'!$F$57,IF(Q1199="Commercial AC (&gt;=135,000k Btu/hr)",'Emission Factors'!$F$58,""))))))</f>
        <v/>
      </c>
      <c r="Y1199" s="211" t="str">
        <f>IF(Q1199="Room AC (window/wall)",'Emission Factors'!$G$53,IF(Q1199="Room AC (PTAC/PTHP)",'Emission Factors'!$G$54,IF(Q1199="Residential AC",'Emission Factors'!$G$55,IF(Q1199="Residential HP",'Emission Factors'!$G$56,IF(Q1199="Commercial AC (&gt;=65k to &lt;135,000k Btu/hr)",'Emission Factors'!$G$57,IF(Q1199="Commercial AC (&gt;=135,000k Btu/hr)",'Emission Factors'!$G$58,""))))))</f>
        <v/>
      </c>
      <c r="Z1199" s="96"/>
      <c r="AA1199" s="97" t="str">
        <f t="shared" si="181"/>
        <v/>
      </c>
      <c r="AB1199" s="97" t="str">
        <f t="shared" si="182"/>
        <v/>
      </c>
      <c r="AC1199" s="246" t="str">
        <f t="shared" si="183"/>
        <v/>
      </c>
      <c r="AD1199" s="97" t="str">
        <f t="shared" si="184"/>
        <v/>
      </c>
      <c r="AE1199" s="97" t="str">
        <f t="shared" si="185"/>
        <v/>
      </c>
      <c r="AF1199" s="252" t="str">
        <f t="shared" si="186"/>
        <v/>
      </c>
      <c r="AG1199" s="254" t="str">
        <f t="shared" si="187"/>
        <v/>
      </c>
      <c r="AH1199" s="248" t="str">
        <f t="shared" si="188"/>
        <v/>
      </c>
      <c r="AI1199" s="249" t="str">
        <f t="shared" si="189"/>
        <v/>
      </c>
    </row>
    <row r="1200" spans="2:35" x14ac:dyDescent="0.3">
      <c r="B1200" s="94"/>
      <c r="C1200" s="95"/>
      <c r="D1200" s="95"/>
      <c r="E1200" s="95"/>
      <c r="F1200" s="94"/>
      <c r="G1200" s="145"/>
      <c r="H1200" s="245"/>
      <c r="I1200" s="211" t="str">
        <f>IF(D1200="Room AC (window/wall)",'Emission Factors'!$E$53,IF(D1200="Room AC (PTAC/PTHP)",H1200,IF(D1200="Residential AC",'Emission Factors'!$E$55,IF(D1200="Residential HP",H1200,IF(D1200="Commercial AC (&gt;=65k to &lt;135,000k Btu/hr)",'Emission Factors'!$E$57,IF(D1200="Commercial AC (&gt;=135,000k Btu/hr)",'Emission Factors'!$E$58,""))))))</f>
        <v/>
      </c>
      <c r="J1200" s="96"/>
      <c r="K1200" s="211" t="str">
        <f>IF(ISBLANK(J1200),"",VLOOKUP(J1200,'Emission Factors'!$C$81:$G$221,4,FALSE))</f>
        <v/>
      </c>
      <c r="L1200" s="210" t="str">
        <f>IF(D1200="Room AC (window/wall)",'Emission Factors'!$F$53,IF(D1200="Room AC (PTAC/PTHP)",'Emission Factors'!$F$54,IF(D1200="Residential AC",'Emission Factors'!$F$55,IF(D1200="Residential HP",'Emission Factors'!$F$56,IF(D1200="Commercial AC (&gt;=65k to &lt;135,000k Btu/hr)",'Emission Factors'!$F$57,IF(D1200="Commercial AC (&gt;=135,000k Btu/hr)",'Emission Factors'!$F$58,""))))))</f>
        <v/>
      </c>
      <c r="M1200" s="211" t="str">
        <f>IF(D1200="Room AC (window/wall)",'Emission Factors'!$G$53,IF(D1200="Room AC (PTAC/PTHP)",'Emission Factors'!$G$54,IF(D1200="Residential AC",'Emission Factors'!$G$55,IF(D1200="Residential HP",'Emission Factors'!$G$56,IF(D1200="Commercial AC (&gt;=65k to &lt;135,000k Btu/hr)",'Emission Factors'!$G$57,IF(D1200="Commercial AC (&gt;=135,000k Btu/hr)",'Emission Factors'!$G$58,""))))))</f>
        <v/>
      </c>
      <c r="N1200" s="96"/>
      <c r="O1200" s="209" t="str">
        <f>IF(ISBLANK(D1200),"",(IF(D1200="Room AC (window/wall)",'Emission Factors'!$C$53,IF(D1200="Room AC (PTAC/PTHP)",'Emission Factors'!$C$54,IF(D1200="Residential AC",'Emission Factors'!$C$55,IF(D1200="Residential HP",'Emission Factors'!$C$56,IF(D1200="Commercial AC (&gt;=65k to &lt;135,000k Btu/hr)",'Emission Factors'!$C$57,IF(D1200="Commercial AC (&gt;=135,000k Btu/hr)",'Emission Factors'!$C$58,""))))))))</f>
        <v/>
      </c>
      <c r="P1200" s="209" t="str">
        <f t="shared" si="180"/>
        <v/>
      </c>
      <c r="Q1200" s="95"/>
      <c r="R1200" s="256"/>
      <c r="S1200" s="256"/>
      <c r="T1200" s="96"/>
      <c r="U1200" s="211" t="str">
        <f>IF(Q1200="Room AC (window/wall)",'Emission Factors'!$E$53,IF(AND(Q1200="Room AC (PTAC/PTHP)",ISBLANK(T1200)),"Error",IF(AND(Q1200="Room AC (PTAC/PTHP)",T1200&gt;0),T1200,IF(Q1200="Residential AC",'Emission Factors'!$E$55,IF(AND(Q1200="Residential HP",ISBLANK(T1200)),"Error",IF(AND(Q1200="Residential HP",T1200&gt;0),T1200,IF(Q1200="Commercial AC (&gt;=65k to &lt;135,000k Btu/hr)",'Emission Factors'!$E$57,IF(Q1200="Commercial AC (&gt;=135,000k Btu/hr)",'Emission Factors'!$E$58,""))))))))</f>
        <v/>
      </c>
      <c r="V1200" s="95"/>
      <c r="W1200" s="211" t="str">
        <f>IF(ISBLANK(V1200),"",VLOOKUP(V1200,'Emission Factors'!$C$81:$G$221,4,FALSE))</f>
        <v/>
      </c>
      <c r="X1200" s="210" t="str">
        <f>IF(Q1200="Room AC (window/wall)",'Emission Factors'!$F$53,IF(Q1200="Room AC (PTAC/PTHP)",'Emission Factors'!$F$54,IF(Q1200="Residential AC",'Emission Factors'!$F$55,IF(Q1200="Residential HP",'Emission Factors'!$F$56,IF(Q1200="Commercial AC (&gt;=65k to &lt;135,000k Btu/hr)",'Emission Factors'!$F$57,IF(Q1200="Commercial AC (&gt;=135,000k Btu/hr)",'Emission Factors'!$F$58,""))))))</f>
        <v/>
      </c>
      <c r="Y1200" s="211" t="str">
        <f>IF(Q1200="Room AC (window/wall)",'Emission Factors'!$G$53,IF(Q1200="Room AC (PTAC/PTHP)",'Emission Factors'!$G$54,IF(Q1200="Residential AC",'Emission Factors'!$G$55,IF(Q1200="Residential HP",'Emission Factors'!$G$56,IF(Q1200="Commercial AC (&gt;=65k to &lt;135,000k Btu/hr)",'Emission Factors'!$G$57,IF(Q1200="Commercial AC (&gt;=135,000k Btu/hr)",'Emission Factors'!$G$58,""))))))</f>
        <v/>
      </c>
      <c r="Z1200" s="96"/>
      <c r="AA1200" s="97" t="str">
        <f t="shared" si="181"/>
        <v/>
      </c>
      <c r="AB1200" s="97" t="str">
        <f t="shared" si="182"/>
        <v/>
      </c>
      <c r="AC1200" s="246" t="str">
        <f t="shared" si="183"/>
        <v/>
      </c>
      <c r="AD1200" s="97" t="str">
        <f t="shared" si="184"/>
        <v/>
      </c>
      <c r="AE1200" s="97" t="str">
        <f t="shared" si="185"/>
        <v/>
      </c>
      <c r="AF1200" s="252" t="str">
        <f t="shared" si="186"/>
        <v/>
      </c>
      <c r="AG1200" s="254" t="str">
        <f t="shared" si="187"/>
        <v/>
      </c>
      <c r="AH1200" s="248" t="str">
        <f t="shared" si="188"/>
        <v/>
      </c>
      <c r="AI1200" s="249" t="str">
        <f t="shared" si="189"/>
        <v/>
      </c>
    </row>
    <row r="1201" spans="2:35" x14ac:dyDescent="0.3">
      <c r="B1201" s="94"/>
      <c r="C1201" s="95"/>
      <c r="D1201" s="95"/>
      <c r="E1201" s="95"/>
      <c r="F1201" s="94"/>
      <c r="G1201" s="145"/>
      <c r="H1201" s="245"/>
      <c r="I1201" s="211" t="str">
        <f>IF(D1201="Room AC (window/wall)",'Emission Factors'!$E$53,IF(D1201="Room AC (PTAC/PTHP)",H1201,IF(D1201="Residential AC",'Emission Factors'!$E$55,IF(D1201="Residential HP",H1201,IF(D1201="Commercial AC (&gt;=65k to &lt;135,000k Btu/hr)",'Emission Factors'!$E$57,IF(D1201="Commercial AC (&gt;=135,000k Btu/hr)",'Emission Factors'!$E$58,""))))))</f>
        <v/>
      </c>
      <c r="J1201" s="96"/>
      <c r="K1201" s="211" t="str">
        <f>IF(ISBLANK(J1201),"",VLOOKUP(J1201,'Emission Factors'!$C$81:$G$221,4,FALSE))</f>
        <v/>
      </c>
      <c r="L1201" s="210" t="str">
        <f>IF(D1201="Room AC (window/wall)",'Emission Factors'!$F$53,IF(D1201="Room AC (PTAC/PTHP)",'Emission Factors'!$F$54,IF(D1201="Residential AC",'Emission Factors'!$F$55,IF(D1201="Residential HP",'Emission Factors'!$F$56,IF(D1201="Commercial AC (&gt;=65k to &lt;135,000k Btu/hr)",'Emission Factors'!$F$57,IF(D1201="Commercial AC (&gt;=135,000k Btu/hr)",'Emission Factors'!$F$58,""))))))</f>
        <v/>
      </c>
      <c r="M1201" s="211" t="str">
        <f>IF(D1201="Room AC (window/wall)",'Emission Factors'!$G$53,IF(D1201="Room AC (PTAC/PTHP)",'Emission Factors'!$G$54,IF(D1201="Residential AC",'Emission Factors'!$G$55,IF(D1201="Residential HP",'Emission Factors'!$G$56,IF(D1201="Commercial AC (&gt;=65k to &lt;135,000k Btu/hr)",'Emission Factors'!$G$57,IF(D1201="Commercial AC (&gt;=135,000k Btu/hr)",'Emission Factors'!$G$58,""))))))</f>
        <v/>
      </c>
      <c r="N1201" s="96"/>
      <c r="O1201" s="209" t="str">
        <f>IF(ISBLANK(D1201),"",(IF(D1201="Room AC (window/wall)",'Emission Factors'!$C$53,IF(D1201="Room AC (PTAC/PTHP)",'Emission Factors'!$C$54,IF(D1201="Residential AC",'Emission Factors'!$C$55,IF(D1201="Residential HP",'Emission Factors'!$C$56,IF(D1201="Commercial AC (&gt;=65k to &lt;135,000k Btu/hr)",'Emission Factors'!$C$57,IF(D1201="Commercial AC (&gt;=135,000k Btu/hr)",'Emission Factors'!$C$58,""))))))))</f>
        <v/>
      </c>
      <c r="P1201" s="209" t="str">
        <f t="shared" si="180"/>
        <v/>
      </c>
      <c r="Q1201" s="95"/>
      <c r="R1201" s="256"/>
      <c r="S1201" s="256"/>
      <c r="T1201" s="96"/>
      <c r="U1201" s="211" t="str">
        <f>IF(Q1201="Room AC (window/wall)",'Emission Factors'!$E$53,IF(AND(Q1201="Room AC (PTAC/PTHP)",ISBLANK(T1201)),"Error",IF(AND(Q1201="Room AC (PTAC/PTHP)",T1201&gt;0),T1201,IF(Q1201="Residential AC",'Emission Factors'!$E$55,IF(AND(Q1201="Residential HP",ISBLANK(T1201)),"Error",IF(AND(Q1201="Residential HP",T1201&gt;0),T1201,IF(Q1201="Commercial AC (&gt;=65k to &lt;135,000k Btu/hr)",'Emission Factors'!$E$57,IF(Q1201="Commercial AC (&gt;=135,000k Btu/hr)",'Emission Factors'!$E$58,""))))))))</f>
        <v/>
      </c>
      <c r="V1201" s="95"/>
      <c r="W1201" s="211" t="str">
        <f>IF(ISBLANK(V1201),"",VLOOKUP(V1201,'Emission Factors'!$C$81:$G$221,4,FALSE))</f>
        <v/>
      </c>
      <c r="X1201" s="210" t="str">
        <f>IF(Q1201="Room AC (window/wall)",'Emission Factors'!$F$53,IF(Q1201="Room AC (PTAC/PTHP)",'Emission Factors'!$F$54,IF(Q1201="Residential AC",'Emission Factors'!$F$55,IF(Q1201="Residential HP",'Emission Factors'!$F$56,IF(Q1201="Commercial AC (&gt;=65k to &lt;135,000k Btu/hr)",'Emission Factors'!$F$57,IF(Q1201="Commercial AC (&gt;=135,000k Btu/hr)",'Emission Factors'!$F$58,""))))))</f>
        <v/>
      </c>
      <c r="Y1201" s="211" t="str">
        <f>IF(Q1201="Room AC (window/wall)",'Emission Factors'!$G$53,IF(Q1201="Room AC (PTAC/PTHP)",'Emission Factors'!$G$54,IF(Q1201="Residential AC",'Emission Factors'!$G$55,IF(Q1201="Residential HP",'Emission Factors'!$G$56,IF(Q1201="Commercial AC (&gt;=65k to &lt;135,000k Btu/hr)",'Emission Factors'!$G$57,IF(Q1201="Commercial AC (&gt;=135,000k Btu/hr)",'Emission Factors'!$G$58,""))))))</f>
        <v/>
      </c>
      <c r="Z1201" s="96"/>
      <c r="AA1201" s="97" t="str">
        <f t="shared" si="181"/>
        <v/>
      </c>
      <c r="AB1201" s="97" t="str">
        <f t="shared" si="182"/>
        <v/>
      </c>
      <c r="AC1201" s="246" t="str">
        <f t="shared" si="183"/>
        <v/>
      </c>
      <c r="AD1201" s="97" t="str">
        <f t="shared" si="184"/>
        <v/>
      </c>
      <c r="AE1201" s="97" t="str">
        <f t="shared" si="185"/>
        <v/>
      </c>
      <c r="AF1201" s="252" t="str">
        <f t="shared" si="186"/>
        <v/>
      </c>
      <c r="AG1201" s="254" t="str">
        <f t="shared" si="187"/>
        <v/>
      </c>
      <c r="AH1201" s="248" t="str">
        <f t="shared" si="188"/>
        <v/>
      </c>
      <c r="AI1201" s="249" t="str">
        <f t="shared" si="189"/>
        <v/>
      </c>
    </row>
    <row r="1202" spans="2:35" x14ac:dyDescent="0.3">
      <c r="B1202" s="94"/>
      <c r="C1202" s="95"/>
      <c r="D1202" s="95"/>
      <c r="E1202" s="95"/>
      <c r="F1202" s="94"/>
      <c r="G1202" s="145"/>
      <c r="H1202" s="245"/>
      <c r="I1202" s="211" t="str">
        <f>IF(D1202="Room AC (window/wall)",'Emission Factors'!$E$53,IF(D1202="Room AC (PTAC/PTHP)",H1202,IF(D1202="Residential AC",'Emission Factors'!$E$55,IF(D1202="Residential HP",H1202,IF(D1202="Commercial AC (&gt;=65k to &lt;135,000k Btu/hr)",'Emission Factors'!$E$57,IF(D1202="Commercial AC (&gt;=135,000k Btu/hr)",'Emission Factors'!$E$58,""))))))</f>
        <v/>
      </c>
      <c r="J1202" s="96"/>
      <c r="K1202" s="211" t="str">
        <f>IF(ISBLANK(J1202),"",VLOOKUP(J1202,'Emission Factors'!$C$81:$G$221,4,FALSE))</f>
        <v/>
      </c>
      <c r="L1202" s="210" t="str">
        <f>IF(D1202="Room AC (window/wall)",'Emission Factors'!$F$53,IF(D1202="Room AC (PTAC/PTHP)",'Emission Factors'!$F$54,IF(D1202="Residential AC",'Emission Factors'!$F$55,IF(D1202="Residential HP",'Emission Factors'!$F$56,IF(D1202="Commercial AC (&gt;=65k to &lt;135,000k Btu/hr)",'Emission Factors'!$F$57,IF(D1202="Commercial AC (&gt;=135,000k Btu/hr)",'Emission Factors'!$F$58,""))))))</f>
        <v/>
      </c>
      <c r="M1202" s="211" t="str">
        <f>IF(D1202="Room AC (window/wall)",'Emission Factors'!$G$53,IF(D1202="Room AC (PTAC/PTHP)",'Emission Factors'!$G$54,IF(D1202="Residential AC",'Emission Factors'!$G$55,IF(D1202="Residential HP",'Emission Factors'!$G$56,IF(D1202="Commercial AC (&gt;=65k to &lt;135,000k Btu/hr)",'Emission Factors'!$G$57,IF(D1202="Commercial AC (&gt;=135,000k Btu/hr)",'Emission Factors'!$G$58,""))))))</f>
        <v/>
      </c>
      <c r="N1202" s="96"/>
      <c r="O1202" s="209" t="str">
        <f>IF(ISBLANK(D1202),"",(IF(D1202="Room AC (window/wall)",'Emission Factors'!$C$53,IF(D1202="Room AC (PTAC/PTHP)",'Emission Factors'!$C$54,IF(D1202="Residential AC",'Emission Factors'!$C$55,IF(D1202="Residential HP",'Emission Factors'!$C$56,IF(D1202="Commercial AC (&gt;=65k to &lt;135,000k Btu/hr)",'Emission Factors'!$C$57,IF(D1202="Commercial AC (&gt;=135,000k Btu/hr)",'Emission Factors'!$C$58,""))))))))</f>
        <v/>
      </c>
      <c r="P1202" s="209" t="str">
        <f t="shared" si="180"/>
        <v/>
      </c>
      <c r="Q1202" s="95"/>
      <c r="R1202" s="256"/>
      <c r="S1202" s="256"/>
      <c r="T1202" s="96"/>
      <c r="U1202" s="211" t="str">
        <f>IF(Q1202="Room AC (window/wall)",'Emission Factors'!$E$53,IF(AND(Q1202="Room AC (PTAC/PTHP)",ISBLANK(T1202)),"Error",IF(AND(Q1202="Room AC (PTAC/PTHP)",T1202&gt;0),T1202,IF(Q1202="Residential AC",'Emission Factors'!$E$55,IF(AND(Q1202="Residential HP",ISBLANK(T1202)),"Error",IF(AND(Q1202="Residential HP",T1202&gt;0),T1202,IF(Q1202="Commercial AC (&gt;=65k to &lt;135,000k Btu/hr)",'Emission Factors'!$E$57,IF(Q1202="Commercial AC (&gt;=135,000k Btu/hr)",'Emission Factors'!$E$58,""))))))))</f>
        <v/>
      </c>
      <c r="V1202" s="95"/>
      <c r="W1202" s="211" t="str">
        <f>IF(ISBLANK(V1202),"",VLOOKUP(V1202,'Emission Factors'!$C$81:$G$221,4,FALSE))</f>
        <v/>
      </c>
      <c r="X1202" s="210" t="str">
        <f>IF(Q1202="Room AC (window/wall)",'Emission Factors'!$F$53,IF(Q1202="Room AC (PTAC/PTHP)",'Emission Factors'!$F$54,IF(Q1202="Residential AC",'Emission Factors'!$F$55,IF(Q1202="Residential HP",'Emission Factors'!$F$56,IF(Q1202="Commercial AC (&gt;=65k to &lt;135,000k Btu/hr)",'Emission Factors'!$F$57,IF(Q1202="Commercial AC (&gt;=135,000k Btu/hr)",'Emission Factors'!$F$58,""))))))</f>
        <v/>
      </c>
      <c r="Y1202" s="211" t="str">
        <f>IF(Q1202="Room AC (window/wall)",'Emission Factors'!$G$53,IF(Q1202="Room AC (PTAC/PTHP)",'Emission Factors'!$G$54,IF(Q1202="Residential AC",'Emission Factors'!$G$55,IF(Q1202="Residential HP",'Emission Factors'!$G$56,IF(Q1202="Commercial AC (&gt;=65k to &lt;135,000k Btu/hr)",'Emission Factors'!$G$57,IF(Q1202="Commercial AC (&gt;=135,000k Btu/hr)",'Emission Factors'!$G$58,""))))))</f>
        <v/>
      </c>
      <c r="Z1202" s="96"/>
      <c r="AA1202" s="97" t="str">
        <f t="shared" si="181"/>
        <v/>
      </c>
      <c r="AB1202" s="97" t="str">
        <f t="shared" si="182"/>
        <v/>
      </c>
      <c r="AC1202" s="246" t="str">
        <f t="shared" si="183"/>
        <v/>
      </c>
      <c r="AD1202" s="97" t="str">
        <f t="shared" si="184"/>
        <v/>
      </c>
      <c r="AE1202" s="97" t="str">
        <f t="shared" si="185"/>
        <v/>
      </c>
      <c r="AF1202" s="252" t="str">
        <f t="shared" si="186"/>
        <v/>
      </c>
      <c r="AG1202" s="254" t="str">
        <f t="shared" si="187"/>
        <v/>
      </c>
      <c r="AH1202" s="248" t="str">
        <f t="shared" si="188"/>
        <v/>
      </c>
      <c r="AI1202" s="249" t="str">
        <f t="shared" si="189"/>
        <v/>
      </c>
    </row>
    <row r="1203" spans="2:35" x14ac:dyDescent="0.3">
      <c r="B1203" s="94"/>
      <c r="C1203" s="95"/>
      <c r="D1203" s="95"/>
      <c r="E1203" s="95"/>
      <c r="F1203" s="94"/>
      <c r="G1203" s="145"/>
      <c r="H1203" s="245"/>
      <c r="I1203" s="211" t="str">
        <f>IF(D1203="Room AC (window/wall)",'Emission Factors'!$E$53,IF(D1203="Room AC (PTAC/PTHP)",H1203,IF(D1203="Residential AC",'Emission Factors'!$E$55,IF(D1203="Residential HP",H1203,IF(D1203="Commercial AC (&gt;=65k to &lt;135,000k Btu/hr)",'Emission Factors'!$E$57,IF(D1203="Commercial AC (&gt;=135,000k Btu/hr)",'Emission Factors'!$E$58,""))))))</f>
        <v/>
      </c>
      <c r="J1203" s="96"/>
      <c r="K1203" s="211" t="str">
        <f>IF(ISBLANK(J1203),"",VLOOKUP(J1203,'Emission Factors'!$C$81:$G$221,4,FALSE))</f>
        <v/>
      </c>
      <c r="L1203" s="210" t="str">
        <f>IF(D1203="Room AC (window/wall)",'Emission Factors'!$F$53,IF(D1203="Room AC (PTAC/PTHP)",'Emission Factors'!$F$54,IF(D1203="Residential AC",'Emission Factors'!$F$55,IF(D1203="Residential HP",'Emission Factors'!$F$56,IF(D1203="Commercial AC (&gt;=65k to &lt;135,000k Btu/hr)",'Emission Factors'!$F$57,IF(D1203="Commercial AC (&gt;=135,000k Btu/hr)",'Emission Factors'!$F$58,""))))))</f>
        <v/>
      </c>
      <c r="M1203" s="211" t="str">
        <f>IF(D1203="Room AC (window/wall)",'Emission Factors'!$G$53,IF(D1203="Room AC (PTAC/PTHP)",'Emission Factors'!$G$54,IF(D1203="Residential AC",'Emission Factors'!$G$55,IF(D1203="Residential HP",'Emission Factors'!$G$56,IF(D1203="Commercial AC (&gt;=65k to &lt;135,000k Btu/hr)",'Emission Factors'!$G$57,IF(D1203="Commercial AC (&gt;=135,000k Btu/hr)",'Emission Factors'!$G$58,""))))))</f>
        <v/>
      </c>
      <c r="N1203" s="96"/>
      <c r="O1203" s="209" t="str">
        <f>IF(ISBLANK(D1203),"",(IF(D1203="Room AC (window/wall)",'Emission Factors'!$C$53,IF(D1203="Room AC (PTAC/PTHP)",'Emission Factors'!$C$54,IF(D1203="Residential AC",'Emission Factors'!$C$55,IF(D1203="Residential HP",'Emission Factors'!$C$56,IF(D1203="Commercial AC (&gt;=65k to &lt;135,000k Btu/hr)",'Emission Factors'!$C$57,IF(D1203="Commercial AC (&gt;=135,000k Btu/hr)",'Emission Factors'!$C$58,""))))))))</f>
        <v/>
      </c>
      <c r="P1203" s="209" t="str">
        <f t="shared" si="180"/>
        <v/>
      </c>
      <c r="Q1203" s="95"/>
      <c r="R1203" s="256"/>
      <c r="S1203" s="256"/>
      <c r="T1203" s="96"/>
      <c r="U1203" s="211" t="str">
        <f>IF(Q1203="Room AC (window/wall)",'Emission Factors'!$E$53,IF(AND(Q1203="Room AC (PTAC/PTHP)",ISBLANK(T1203)),"Error",IF(AND(Q1203="Room AC (PTAC/PTHP)",T1203&gt;0),T1203,IF(Q1203="Residential AC",'Emission Factors'!$E$55,IF(AND(Q1203="Residential HP",ISBLANK(T1203)),"Error",IF(AND(Q1203="Residential HP",T1203&gt;0),T1203,IF(Q1203="Commercial AC (&gt;=65k to &lt;135,000k Btu/hr)",'Emission Factors'!$E$57,IF(Q1203="Commercial AC (&gt;=135,000k Btu/hr)",'Emission Factors'!$E$58,""))))))))</f>
        <v/>
      </c>
      <c r="V1203" s="95"/>
      <c r="W1203" s="211" t="str">
        <f>IF(ISBLANK(V1203),"",VLOOKUP(V1203,'Emission Factors'!$C$81:$G$221,4,FALSE))</f>
        <v/>
      </c>
      <c r="X1203" s="210" t="str">
        <f>IF(Q1203="Room AC (window/wall)",'Emission Factors'!$F$53,IF(Q1203="Room AC (PTAC/PTHP)",'Emission Factors'!$F$54,IF(Q1203="Residential AC",'Emission Factors'!$F$55,IF(Q1203="Residential HP",'Emission Factors'!$F$56,IF(Q1203="Commercial AC (&gt;=65k to &lt;135,000k Btu/hr)",'Emission Factors'!$F$57,IF(Q1203="Commercial AC (&gt;=135,000k Btu/hr)",'Emission Factors'!$F$58,""))))))</f>
        <v/>
      </c>
      <c r="Y1203" s="211" t="str">
        <f>IF(Q1203="Room AC (window/wall)",'Emission Factors'!$G$53,IF(Q1203="Room AC (PTAC/PTHP)",'Emission Factors'!$G$54,IF(Q1203="Residential AC",'Emission Factors'!$G$55,IF(Q1203="Residential HP",'Emission Factors'!$G$56,IF(Q1203="Commercial AC (&gt;=65k to &lt;135,000k Btu/hr)",'Emission Factors'!$G$57,IF(Q1203="Commercial AC (&gt;=135,000k Btu/hr)",'Emission Factors'!$G$58,""))))))</f>
        <v/>
      </c>
      <c r="Z1203" s="96"/>
      <c r="AA1203" s="97" t="str">
        <f t="shared" si="181"/>
        <v/>
      </c>
      <c r="AB1203" s="97" t="str">
        <f t="shared" si="182"/>
        <v/>
      </c>
      <c r="AC1203" s="246" t="str">
        <f t="shared" si="183"/>
        <v/>
      </c>
      <c r="AD1203" s="97" t="str">
        <f t="shared" si="184"/>
        <v/>
      </c>
      <c r="AE1203" s="97" t="str">
        <f t="shared" si="185"/>
        <v/>
      </c>
      <c r="AF1203" s="252" t="str">
        <f t="shared" si="186"/>
        <v/>
      </c>
      <c r="AG1203" s="254" t="str">
        <f t="shared" si="187"/>
        <v/>
      </c>
      <c r="AH1203" s="248" t="str">
        <f t="shared" si="188"/>
        <v/>
      </c>
      <c r="AI1203" s="249" t="str">
        <f t="shared" si="189"/>
        <v/>
      </c>
    </row>
    <row r="1204" spans="2:35" x14ac:dyDescent="0.3">
      <c r="B1204" s="94"/>
      <c r="C1204" s="95"/>
      <c r="D1204" s="95"/>
      <c r="E1204" s="95"/>
      <c r="F1204" s="94"/>
      <c r="G1204" s="145"/>
      <c r="H1204" s="245"/>
      <c r="I1204" s="211" t="str">
        <f>IF(D1204="Room AC (window/wall)",'Emission Factors'!$E$53,IF(D1204="Room AC (PTAC/PTHP)",H1204,IF(D1204="Residential AC",'Emission Factors'!$E$55,IF(D1204="Residential HP",H1204,IF(D1204="Commercial AC (&gt;=65k to &lt;135,000k Btu/hr)",'Emission Factors'!$E$57,IF(D1204="Commercial AC (&gt;=135,000k Btu/hr)",'Emission Factors'!$E$58,""))))))</f>
        <v/>
      </c>
      <c r="J1204" s="96"/>
      <c r="K1204" s="211" t="str">
        <f>IF(ISBLANK(J1204),"",VLOOKUP(J1204,'Emission Factors'!$C$81:$G$221,4,FALSE))</f>
        <v/>
      </c>
      <c r="L1204" s="210" t="str">
        <f>IF(D1204="Room AC (window/wall)",'Emission Factors'!$F$53,IF(D1204="Room AC (PTAC/PTHP)",'Emission Factors'!$F$54,IF(D1204="Residential AC",'Emission Factors'!$F$55,IF(D1204="Residential HP",'Emission Factors'!$F$56,IF(D1204="Commercial AC (&gt;=65k to &lt;135,000k Btu/hr)",'Emission Factors'!$F$57,IF(D1204="Commercial AC (&gt;=135,000k Btu/hr)",'Emission Factors'!$F$58,""))))))</f>
        <v/>
      </c>
      <c r="M1204" s="211" t="str">
        <f>IF(D1204="Room AC (window/wall)",'Emission Factors'!$G$53,IF(D1204="Room AC (PTAC/PTHP)",'Emission Factors'!$G$54,IF(D1204="Residential AC",'Emission Factors'!$G$55,IF(D1204="Residential HP",'Emission Factors'!$G$56,IF(D1204="Commercial AC (&gt;=65k to &lt;135,000k Btu/hr)",'Emission Factors'!$G$57,IF(D1204="Commercial AC (&gt;=135,000k Btu/hr)",'Emission Factors'!$G$58,""))))))</f>
        <v/>
      </c>
      <c r="N1204" s="96"/>
      <c r="O1204" s="209" t="str">
        <f>IF(ISBLANK(D1204),"",(IF(D1204="Room AC (window/wall)",'Emission Factors'!$C$53,IF(D1204="Room AC (PTAC/PTHP)",'Emission Factors'!$C$54,IF(D1204="Residential AC",'Emission Factors'!$C$55,IF(D1204="Residential HP",'Emission Factors'!$C$56,IF(D1204="Commercial AC (&gt;=65k to &lt;135,000k Btu/hr)",'Emission Factors'!$C$57,IF(D1204="Commercial AC (&gt;=135,000k Btu/hr)",'Emission Factors'!$C$58,""))))))))</f>
        <v/>
      </c>
      <c r="P1204" s="209" t="str">
        <f t="shared" si="180"/>
        <v/>
      </c>
      <c r="Q1204" s="95"/>
      <c r="R1204" s="256"/>
      <c r="S1204" s="256"/>
      <c r="T1204" s="96"/>
      <c r="U1204" s="211" t="str">
        <f>IF(Q1204="Room AC (window/wall)",'Emission Factors'!$E$53,IF(AND(Q1204="Room AC (PTAC/PTHP)",ISBLANK(T1204)),"Error",IF(AND(Q1204="Room AC (PTAC/PTHP)",T1204&gt;0),T1204,IF(Q1204="Residential AC",'Emission Factors'!$E$55,IF(AND(Q1204="Residential HP",ISBLANK(T1204)),"Error",IF(AND(Q1204="Residential HP",T1204&gt;0),T1204,IF(Q1204="Commercial AC (&gt;=65k to &lt;135,000k Btu/hr)",'Emission Factors'!$E$57,IF(Q1204="Commercial AC (&gt;=135,000k Btu/hr)",'Emission Factors'!$E$58,""))))))))</f>
        <v/>
      </c>
      <c r="V1204" s="95"/>
      <c r="W1204" s="211" t="str">
        <f>IF(ISBLANK(V1204),"",VLOOKUP(V1204,'Emission Factors'!$C$81:$G$221,4,FALSE))</f>
        <v/>
      </c>
      <c r="X1204" s="210" t="str">
        <f>IF(Q1204="Room AC (window/wall)",'Emission Factors'!$F$53,IF(Q1204="Room AC (PTAC/PTHP)",'Emission Factors'!$F$54,IF(Q1204="Residential AC",'Emission Factors'!$F$55,IF(Q1204="Residential HP",'Emission Factors'!$F$56,IF(Q1204="Commercial AC (&gt;=65k to &lt;135,000k Btu/hr)",'Emission Factors'!$F$57,IF(Q1204="Commercial AC (&gt;=135,000k Btu/hr)",'Emission Factors'!$F$58,""))))))</f>
        <v/>
      </c>
      <c r="Y1204" s="211" t="str">
        <f>IF(Q1204="Room AC (window/wall)",'Emission Factors'!$G$53,IF(Q1204="Room AC (PTAC/PTHP)",'Emission Factors'!$G$54,IF(Q1204="Residential AC",'Emission Factors'!$G$55,IF(Q1204="Residential HP",'Emission Factors'!$G$56,IF(Q1204="Commercial AC (&gt;=65k to &lt;135,000k Btu/hr)",'Emission Factors'!$G$57,IF(Q1204="Commercial AC (&gt;=135,000k Btu/hr)",'Emission Factors'!$G$58,""))))))</f>
        <v/>
      </c>
      <c r="Z1204" s="96"/>
      <c r="AA1204" s="97" t="str">
        <f t="shared" si="181"/>
        <v/>
      </c>
      <c r="AB1204" s="97" t="str">
        <f t="shared" si="182"/>
        <v/>
      </c>
      <c r="AC1204" s="246" t="str">
        <f t="shared" si="183"/>
        <v/>
      </c>
      <c r="AD1204" s="97" t="str">
        <f t="shared" si="184"/>
        <v/>
      </c>
      <c r="AE1204" s="97" t="str">
        <f t="shared" si="185"/>
        <v/>
      </c>
      <c r="AF1204" s="252" t="str">
        <f t="shared" si="186"/>
        <v/>
      </c>
      <c r="AG1204" s="254" t="str">
        <f t="shared" si="187"/>
        <v/>
      </c>
      <c r="AH1204" s="248" t="str">
        <f t="shared" si="188"/>
        <v/>
      </c>
      <c r="AI1204" s="249" t="str">
        <f t="shared" si="189"/>
        <v/>
      </c>
    </row>
    <row r="1205" spans="2:35" x14ac:dyDescent="0.3">
      <c r="B1205" s="94"/>
      <c r="C1205" s="95"/>
      <c r="D1205" s="95"/>
      <c r="E1205" s="95"/>
      <c r="F1205" s="94"/>
      <c r="G1205" s="145"/>
      <c r="H1205" s="245"/>
      <c r="I1205" s="211" t="str">
        <f>IF(D1205="Room AC (window/wall)",'Emission Factors'!$E$53,IF(D1205="Room AC (PTAC/PTHP)",H1205,IF(D1205="Residential AC",'Emission Factors'!$E$55,IF(D1205="Residential HP",H1205,IF(D1205="Commercial AC (&gt;=65k to &lt;135,000k Btu/hr)",'Emission Factors'!$E$57,IF(D1205="Commercial AC (&gt;=135,000k Btu/hr)",'Emission Factors'!$E$58,""))))))</f>
        <v/>
      </c>
      <c r="J1205" s="96"/>
      <c r="K1205" s="211" t="str">
        <f>IF(ISBLANK(J1205),"",VLOOKUP(J1205,'Emission Factors'!$C$81:$G$221,4,FALSE))</f>
        <v/>
      </c>
      <c r="L1205" s="210" t="str">
        <f>IF(D1205="Room AC (window/wall)",'Emission Factors'!$F$53,IF(D1205="Room AC (PTAC/PTHP)",'Emission Factors'!$F$54,IF(D1205="Residential AC",'Emission Factors'!$F$55,IF(D1205="Residential HP",'Emission Factors'!$F$56,IF(D1205="Commercial AC (&gt;=65k to &lt;135,000k Btu/hr)",'Emission Factors'!$F$57,IF(D1205="Commercial AC (&gt;=135,000k Btu/hr)",'Emission Factors'!$F$58,""))))))</f>
        <v/>
      </c>
      <c r="M1205" s="211" t="str">
        <f>IF(D1205="Room AC (window/wall)",'Emission Factors'!$G$53,IF(D1205="Room AC (PTAC/PTHP)",'Emission Factors'!$G$54,IF(D1205="Residential AC",'Emission Factors'!$G$55,IF(D1205="Residential HP",'Emission Factors'!$G$56,IF(D1205="Commercial AC (&gt;=65k to &lt;135,000k Btu/hr)",'Emission Factors'!$G$57,IF(D1205="Commercial AC (&gt;=135,000k Btu/hr)",'Emission Factors'!$G$58,""))))))</f>
        <v/>
      </c>
      <c r="N1205" s="96"/>
      <c r="O1205" s="209" t="str">
        <f>IF(ISBLANK(D1205),"",(IF(D1205="Room AC (window/wall)",'Emission Factors'!$C$53,IF(D1205="Room AC (PTAC/PTHP)",'Emission Factors'!$C$54,IF(D1205="Residential AC",'Emission Factors'!$C$55,IF(D1205="Residential HP",'Emission Factors'!$C$56,IF(D1205="Commercial AC (&gt;=65k to &lt;135,000k Btu/hr)",'Emission Factors'!$C$57,IF(D1205="Commercial AC (&gt;=135,000k Btu/hr)",'Emission Factors'!$C$58,""))))))))</f>
        <v/>
      </c>
      <c r="P1205" s="209" t="str">
        <f t="shared" si="180"/>
        <v/>
      </c>
      <c r="Q1205" s="95"/>
      <c r="R1205" s="256"/>
      <c r="S1205" s="256"/>
      <c r="T1205" s="96"/>
      <c r="U1205" s="211" t="str">
        <f>IF(Q1205="Room AC (window/wall)",'Emission Factors'!$E$53,IF(AND(Q1205="Room AC (PTAC/PTHP)",ISBLANK(T1205)),"Error",IF(AND(Q1205="Room AC (PTAC/PTHP)",T1205&gt;0),T1205,IF(Q1205="Residential AC",'Emission Factors'!$E$55,IF(AND(Q1205="Residential HP",ISBLANK(T1205)),"Error",IF(AND(Q1205="Residential HP",T1205&gt;0),T1205,IF(Q1205="Commercial AC (&gt;=65k to &lt;135,000k Btu/hr)",'Emission Factors'!$E$57,IF(Q1205="Commercial AC (&gt;=135,000k Btu/hr)",'Emission Factors'!$E$58,""))))))))</f>
        <v/>
      </c>
      <c r="V1205" s="95"/>
      <c r="W1205" s="211" t="str">
        <f>IF(ISBLANK(V1205),"",VLOOKUP(V1205,'Emission Factors'!$C$81:$G$221,4,FALSE))</f>
        <v/>
      </c>
      <c r="X1205" s="210" t="str">
        <f>IF(Q1205="Room AC (window/wall)",'Emission Factors'!$F$53,IF(Q1205="Room AC (PTAC/PTHP)",'Emission Factors'!$F$54,IF(Q1205="Residential AC",'Emission Factors'!$F$55,IF(Q1205="Residential HP",'Emission Factors'!$F$56,IF(Q1205="Commercial AC (&gt;=65k to &lt;135,000k Btu/hr)",'Emission Factors'!$F$57,IF(Q1205="Commercial AC (&gt;=135,000k Btu/hr)",'Emission Factors'!$F$58,""))))))</f>
        <v/>
      </c>
      <c r="Y1205" s="211" t="str">
        <f>IF(Q1205="Room AC (window/wall)",'Emission Factors'!$G$53,IF(Q1205="Room AC (PTAC/PTHP)",'Emission Factors'!$G$54,IF(Q1205="Residential AC",'Emission Factors'!$G$55,IF(Q1205="Residential HP",'Emission Factors'!$G$56,IF(Q1205="Commercial AC (&gt;=65k to &lt;135,000k Btu/hr)",'Emission Factors'!$G$57,IF(Q1205="Commercial AC (&gt;=135,000k Btu/hr)",'Emission Factors'!$G$58,""))))))</f>
        <v/>
      </c>
      <c r="Z1205" s="96"/>
      <c r="AA1205" s="97" t="str">
        <f t="shared" si="181"/>
        <v/>
      </c>
      <c r="AB1205" s="97" t="str">
        <f t="shared" si="182"/>
        <v/>
      </c>
      <c r="AC1205" s="246" t="str">
        <f t="shared" si="183"/>
        <v/>
      </c>
      <c r="AD1205" s="97" t="str">
        <f t="shared" si="184"/>
        <v/>
      </c>
      <c r="AE1205" s="97" t="str">
        <f t="shared" si="185"/>
        <v/>
      </c>
      <c r="AF1205" s="252" t="str">
        <f t="shared" si="186"/>
        <v/>
      </c>
      <c r="AG1205" s="254" t="str">
        <f t="shared" si="187"/>
        <v/>
      </c>
      <c r="AH1205" s="248" t="str">
        <f t="shared" si="188"/>
        <v/>
      </c>
      <c r="AI1205" s="249" t="str">
        <f t="shared" si="189"/>
        <v/>
      </c>
    </row>
    <row r="1206" spans="2:35" x14ac:dyDescent="0.3">
      <c r="B1206" s="94"/>
      <c r="C1206" s="95"/>
      <c r="D1206" s="95"/>
      <c r="E1206" s="95"/>
      <c r="F1206" s="94"/>
      <c r="G1206" s="145"/>
      <c r="H1206" s="245"/>
      <c r="I1206" s="211" t="str">
        <f>IF(D1206="Room AC (window/wall)",'Emission Factors'!$E$53,IF(D1206="Room AC (PTAC/PTHP)",H1206,IF(D1206="Residential AC",'Emission Factors'!$E$55,IF(D1206="Residential HP",H1206,IF(D1206="Commercial AC (&gt;=65k to &lt;135,000k Btu/hr)",'Emission Factors'!$E$57,IF(D1206="Commercial AC (&gt;=135,000k Btu/hr)",'Emission Factors'!$E$58,""))))))</f>
        <v/>
      </c>
      <c r="J1206" s="96"/>
      <c r="K1206" s="211" t="str">
        <f>IF(ISBLANK(J1206),"",VLOOKUP(J1206,'Emission Factors'!$C$81:$G$221,4,FALSE))</f>
        <v/>
      </c>
      <c r="L1206" s="210" t="str">
        <f>IF(D1206="Room AC (window/wall)",'Emission Factors'!$F$53,IF(D1206="Room AC (PTAC/PTHP)",'Emission Factors'!$F$54,IF(D1206="Residential AC",'Emission Factors'!$F$55,IF(D1206="Residential HP",'Emission Factors'!$F$56,IF(D1206="Commercial AC (&gt;=65k to &lt;135,000k Btu/hr)",'Emission Factors'!$F$57,IF(D1206="Commercial AC (&gt;=135,000k Btu/hr)",'Emission Factors'!$F$58,""))))))</f>
        <v/>
      </c>
      <c r="M1206" s="211" t="str">
        <f>IF(D1206="Room AC (window/wall)",'Emission Factors'!$G$53,IF(D1206="Room AC (PTAC/PTHP)",'Emission Factors'!$G$54,IF(D1206="Residential AC",'Emission Factors'!$G$55,IF(D1206="Residential HP",'Emission Factors'!$G$56,IF(D1206="Commercial AC (&gt;=65k to &lt;135,000k Btu/hr)",'Emission Factors'!$G$57,IF(D1206="Commercial AC (&gt;=135,000k Btu/hr)",'Emission Factors'!$G$58,""))))))</f>
        <v/>
      </c>
      <c r="N1206" s="96"/>
      <c r="O1206" s="209" t="str">
        <f>IF(ISBLANK(D1206),"",(IF(D1206="Room AC (window/wall)",'Emission Factors'!$C$53,IF(D1206="Room AC (PTAC/PTHP)",'Emission Factors'!$C$54,IF(D1206="Residential AC",'Emission Factors'!$C$55,IF(D1206="Residential HP",'Emission Factors'!$C$56,IF(D1206="Commercial AC (&gt;=65k to &lt;135,000k Btu/hr)",'Emission Factors'!$C$57,IF(D1206="Commercial AC (&gt;=135,000k Btu/hr)",'Emission Factors'!$C$58,""))))))))</f>
        <v/>
      </c>
      <c r="P1206" s="209" t="str">
        <f t="shared" si="180"/>
        <v/>
      </c>
      <c r="Q1206" s="95"/>
      <c r="R1206" s="256"/>
      <c r="S1206" s="256"/>
      <c r="T1206" s="96"/>
      <c r="U1206" s="211" t="str">
        <f>IF(Q1206="Room AC (window/wall)",'Emission Factors'!$E$53,IF(AND(Q1206="Room AC (PTAC/PTHP)",ISBLANK(T1206)),"Error",IF(AND(Q1206="Room AC (PTAC/PTHP)",T1206&gt;0),T1206,IF(Q1206="Residential AC",'Emission Factors'!$E$55,IF(AND(Q1206="Residential HP",ISBLANK(T1206)),"Error",IF(AND(Q1206="Residential HP",T1206&gt;0),T1206,IF(Q1206="Commercial AC (&gt;=65k to &lt;135,000k Btu/hr)",'Emission Factors'!$E$57,IF(Q1206="Commercial AC (&gt;=135,000k Btu/hr)",'Emission Factors'!$E$58,""))))))))</f>
        <v/>
      </c>
      <c r="V1206" s="95"/>
      <c r="W1206" s="211" t="str">
        <f>IF(ISBLANK(V1206),"",VLOOKUP(V1206,'Emission Factors'!$C$81:$G$221,4,FALSE))</f>
        <v/>
      </c>
      <c r="X1206" s="210" t="str">
        <f>IF(Q1206="Room AC (window/wall)",'Emission Factors'!$F$53,IF(Q1206="Room AC (PTAC/PTHP)",'Emission Factors'!$F$54,IF(Q1206="Residential AC",'Emission Factors'!$F$55,IF(Q1206="Residential HP",'Emission Factors'!$F$56,IF(Q1206="Commercial AC (&gt;=65k to &lt;135,000k Btu/hr)",'Emission Factors'!$F$57,IF(Q1206="Commercial AC (&gt;=135,000k Btu/hr)",'Emission Factors'!$F$58,""))))))</f>
        <v/>
      </c>
      <c r="Y1206" s="211" t="str">
        <f>IF(Q1206="Room AC (window/wall)",'Emission Factors'!$G$53,IF(Q1206="Room AC (PTAC/PTHP)",'Emission Factors'!$G$54,IF(Q1206="Residential AC",'Emission Factors'!$G$55,IF(Q1206="Residential HP",'Emission Factors'!$G$56,IF(Q1206="Commercial AC (&gt;=65k to &lt;135,000k Btu/hr)",'Emission Factors'!$G$57,IF(Q1206="Commercial AC (&gt;=135,000k Btu/hr)",'Emission Factors'!$G$58,""))))))</f>
        <v/>
      </c>
      <c r="Z1206" s="96"/>
      <c r="AA1206" s="97" t="str">
        <f t="shared" si="181"/>
        <v/>
      </c>
      <c r="AB1206" s="97" t="str">
        <f t="shared" si="182"/>
        <v/>
      </c>
      <c r="AC1206" s="246" t="str">
        <f t="shared" si="183"/>
        <v/>
      </c>
      <c r="AD1206" s="97" t="str">
        <f t="shared" si="184"/>
        <v/>
      </c>
      <c r="AE1206" s="97" t="str">
        <f t="shared" si="185"/>
        <v/>
      </c>
      <c r="AF1206" s="252" t="str">
        <f t="shared" si="186"/>
        <v/>
      </c>
      <c r="AG1206" s="254" t="str">
        <f t="shared" si="187"/>
        <v/>
      </c>
      <c r="AH1206" s="248" t="str">
        <f t="shared" si="188"/>
        <v/>
      </c>
      <c r="AI1206" s="249" t="str">
        <f t="shared" si="189"/>
        <v/>
      </c>
    </row>
    <row r="1207" spans="2:35" x14ac:dyDescent="0.3">
      <c r="B1207" s="94"/>
      <c r="C1207" s="95"/>
      <c r="D1207" s="95"/>
      <c r="E1207" s="95"/>
      <c r="F1207" s="94"/>
      <c r="G1207" s="145"/>
      <c r="H1207" s="245"/>
      <c r="I1207" s="211" t="str">
        <f>IF(D1207="Room AC (window/wall)",'Emission Factors'!$E$53,IF(D1207="Room AC (PTAC/PTHP)",H1207,IF(D1207="Residential AC",'Emission Factors'!$E$55,IF(D1207="Residential HP",H1207,IF(D1207="Commercial AC (&gt;=65k to &lt;135,000k Btu/hr)",'Emission Factors'!$E$57,IF(D1207="Commercial AC (&gt;=135,000k Btu/hr)",'Emission Factors'!$E$58,""))))))</f>
        <v/>
      </c>
      <c r="J1207" s="96"/>
      <c r="K1207" s="211" t="str">
        <f>IF(ISBLANK(J1207),"",VLOOKUP(J1207,'Emission Factors'!$C$81:$G$221,4,FALSE))</f>
        <v/>
      </c>
      <c r="L1207" s="210" t="str">
        <f>IF(D1207="Room AC (window/wall)",'Emission Factors'!$F$53,IF(D1207="Room AC (PTAC/PTHP)",'Emission Factors'!$F$54,IF(D1207="Residential AC",'Emission Factors'!$F$55,IF(D1207="Residential HP",'Emission Factors'!$F$56,IF(D1207="Commercial AC (&gt;=65k to &lt;135,000k Btu/hr)",'Emission Factors'!$F$57,IF(D1207="Commercial AC (&gt;=135,000k Btu/hr)",'Emission Factors'!$F$58,""))))))</f>
        <v/>
      </c>
      <c r="M1207" s="211" t="str">
        <f>IF(D1207="Room AC (window/wall)",'Emission Factors'!$G$53,IF(D1207="Room AC (PTAC/PTHP)",'Emission Factors'!$G$54,IF(D1207="Residential AC",'Emission Factors'!$G$55,IF(D1207="Residential HP",'Emission Factors'!$G$56,IF(D1207="Commercial AC (&gt;=65k to &lt;135,000k Btu/hr)",'Emission Factors'!$G$57,IF(D1207="Commercial AC (&gt;=135,000k Btu/hr)",'Emission Factors'!$G$58,""))))))</f>
        <v/>
      </c>
      <c r="N1207" s="96"/>
      <c r="O1207" s="209" t="str">
        <f>IF(ISBLANK(D1207),"",(IF(D1207="Room AC (window/wall)",'Emission Factors'!$C$53,IF(D1207="Room AC (PTAC/PTHP)",'Emission Factors'!$C$54,IF(D1207="Residential AC",'Emission Factors'!$C$55,IF(D1207="Residential HP",'Emission Factors'!$C$56,IF(D1207="Commercial AC (&gt;=65k to &lt;135,000k Btu/hr)",'Emission Factors'!$C$57,IF(D1207="Commercial AC (&gt;=135,000k Btu/hr)",'Emission Factors'!$C$58,""))))))))</f>
        <v/>
      </c>
      <c r="P1207" s="209" t="str">
        <f t="shared" si="180"/>
        <v/>
      </c>
      <c r="Q1207" s="95"/>
      <c r="R1207" s="256"/>
      <c r="S1207" s="256"/>
      <c r="T1207" s="96"/>
      <c r="U1207" s="211" t="str">
        <f>IF(Q1207="Room AC (window/wall)",'Emission Factors'!$E$53,IF(AND(Q1207="Room AC (PTAC/PTHP)",ISBLANK(T1207)),"Error",IF(AND(Q1207="Room AC (PTAC/PTHP)",T1207&gt;0),T1207,IF(Q1207="Residential AC",'Emission Factors'!$E$55,IF(AND(Q1207="Residential HP",ISBLANK(T1207)),"Error",IF(AND(Q1207="Residential HP",T1207&gt;0),T1207,IF(Q1207="Commercial AC (&gt;=65k to &lt;135,000k Btu/hr)",'Emission Factors'!$E$57,IF(Q1207="Commercial AC (&gt;=135,000k Btu/hr)",'Emission Factors'!$E$58,""))))))))</f>
        <v/>
      </c>
      <c r="V1207" s="95"/>
      <c r="W1207" s="211" t="str">
        <f>IF(ISBLANK(V1207),"",VLOOKUP(V1207,'Emission Factors'!$C$81:$G$221,4,FALSE))</f>
        <v/>
      </c>
      <c r="X1207" s="210" t="str">
        <f>IF(Q1207="Room AC (window/wall)",'Emission Factors'!$F$53,IF(Q1207="Room AC (PTAC/PTHP)",'Emission Factors'!$F$54,IF(Q1207="Residential AC",'Emission Factors'!$F$55,IF(Q1207="Residential HP",'Emission Factors'!$F$56,IF(Q1207="Commercial AC (&gt;=65k to &lt;135,000k Btu/hr)",'Emission Factors'!$F$57,IF(Q1207="Commercial AC (&gt;=135,000k Btu/hr)",'Emission Factors'!$F$58,""))))))</f>
        <v/>
      </c>
      <c r="Y1207" s="211" t="str">
        <f>IF(Q1207="Room AC (window/wall)",'Emission Factors'!$G$53,IF(Q1207="Room AC (PTAC/PTHP)",'Emission Factors'!$G$54,IF(Q1207="Residential AC",'Emission Factors'!$G$55,IF(Q1207="Residential HP",'Emission Factors'!$G$56,IF(Q1207="Commercial AC (&gt;=65k to &lt;135,000k Btu/hr)",'Emission Factors'!$G$57,IF(Q1207="Commercial AC (&gt;=135,000k Btu/hr)",'Emission Factors'!$G$58,""))))))</f>
        <v/>
      </c>
      <c r="Z1207" s="96"/>
      <c r="AA1207" s="97" t="str">
        <f t="shared" si="181"/>
        <v/>
      </c>
      <c r="AB1207" s="97" t="str">
        <f t="shared" si="182"/>
        <v/>
      </c>
      <c r="AC1207" s="246" t="str">
        <f t="shared" si="183"/>
        <v/>
      </c>
      <c r="AD1207" s="97" t="str">
        <f t="shared" si="184"/>
        <v/>
      </c>
      <c r="AE1207" s="97" t="str">
        <f t="shared" si="185"/>
        <v/>
      </c>
      <c r="AF1207" s="252" t="str">
        <f t="shared" si="186"/>
        <v/>
      </c>
      <c r="AG1207" s="254" t="str">
        <f t="shared" si="187"/>
        <v/>
      </c>
      <c r="AH1207" s="248" t="str">
        <f t="shared" si="188"/>
        <v/>
      </c>
      <c r="AI1207" s="249" t="str">
        <f t="shared" si="189"/>
        <v/>
      </c>
    </row>
    <row r="1208" spans="2:35" x14ac:dyDescent="0.3">
      <c r="B1208" s="94"/>
      <c r="C1208" s="95"/>
      <c r="D1208" s="95"/>
      <c r="E1208" s="95"/>
      <c r="F1208" s="94"/>
      <c r="G1208" s="145"/>
      <c r="H1208" s="245"/>
      <c r="I1208" s="211" t="str">
        <f>IF(D1208="Room AC (window/wall)",'Emission Factors'!$E$53,IF(D1208="Room AC (PTAC/PTHP)",H1208,IF(D1208="Residential AC",'Emission Factors'!$E$55,IF(D1208="Residential HP",H1208,IF(D1208="Commercial AC (&gt;=65k to &lt;135,000k Btu/hr)",'Emission Factors'!$E$57,IF(D1208="Commercial AC (&gt;=135,000k Btu/hr)",'Emission Factors'!$E$58,""))))))</f>
        <v/>
      </c>
      <c r="J1208" s="96"/>
      <c r="K1208" s="211" t="str">
        <f>IF(ISBLANK(J1208),"",VLOOKUP(J1208,'Emission Factors'!$C$81:$G$221,4,FALSE))</f>
        <v/>
      </c>
      <c r="L1208" s="210" t="str">
        <f>IF(D1208="Room AC (window/wall)",'Emission Factors'!$F$53,IF(D1208="Room AC (PTAC/PTHP)",'Emission Factors'!$F$54,IF(D1208="Residential AC",'Emission Factors'!$F$55,IF(D1208="Residential HP",'Emission Factors'!$F$56,IF(D1208="Commercial AC (&gt;=65k to &lt;135,000k Btu/hr)",'Emission Factors'!$F$57,IF(D1208="Commercial AC (&gt;=135,000k Btu/hr)",'Emission Factors'!$F$58,""))))))</f>
        <v/>
      </c>
      <c r="M1208" s="211" t="str">
        <f>IF(D1208="Room AC (window/wall)",'Emission Factors'!$G$53,IF(D1208="Room AC (PTAC/PTHP)",'Emission Factors'!$G$54,IF(D1208="Residential AC",'Emission Factors'!$G$55,IF(D1208="Residential HP",'Emission Factors'!$G$56,IF(D1208="Commercial AC (&gt;=65k to &lt;135,000k Btu/hr)",'Emission Factors'!$G$57,IF(D1208="Commercial AC (&gt;=135,000k Btu/hr)",'Emission Factors'!$G$58,""))))))</f>
        <v/>
      </c>
      <c r="N1208" s="96"/>
      <c r="O1208" s="209" t="str">
        <f>IF(ISBLANK(D1208),"",(IF(D1208="Room AC (window/wall)",'Emission Factors'!$C$53,IF(D1208="Room AC (PTAC/PTHP)",'Emission Factors'!$C$54,IF(D1208="Residential AC",'Emission Factors'!$C$55,IF(D1208="Residential HP",'Emission Factors'!$C$56,IF(D1208="Commercial AC (&gt;=65k to &lt;135,000k Btu/hr)",'Emission Factors'!$C$57,IF(D1208="Commercial AC (&gt;=135,000k Btu/hr)",'Emission Factors'!$C$58,""))))))))</f>
        <v/>
      </c>
      <c r="P1208" s="209" t="str">
        <f t="shared" si="180"/>
        <v/>
      </c>
      <c r="Q1208" s="95"/>
      <c r="R1208" s="256"/>
      <c r="S1208" s="256"/>
      <c r="T1208" s="96"/>
      <c r="U1208" s="211" t="str">
        <f>IF(Q1208="Room AC (window/wall)",'Emission Factors'!$E$53,IF(AND(Q1208="Room AC (PTAC/PTHP)",ISBLANK(T1208)),"Error",IF(AND(Q1208="Room AC (PTAC/PTHP)",T1208&gt;0),T1208,IF(Q1208="Residential AC",'Emission Factors'!$E$55,IF(AND(Q1208="Residential HP",ISBLANK(T1208)),"Error",IF(AND(Q1208="Residential HP",T1208&gt;0),T1208,IF(Q1208="Commercial AC (&gt;=65k to &lt;135,000k Btu/hr)",'Emission Factors'!$E$57,IF(Q1208="Commercial AC (&gt;=135,000k Btu/hr)",'Emission Factors'!$E$58,""))))))))</f>
        <v/>
      </c>
      <c r="V1208" s="95"/>
      <c r="W1208" s="211" t="str">
        <f>IF(ISBLANK(V1208),"",VLOOKUP(V1208,'Emission Factors'!$C$81:$G$221,4,FALSE))</f>
        <v/>
      </c>
      <c r="X1208" s="210" t="str">
        <f>IF(Q1208="Room AC (window/wall)",'Emission Factors'!$F$53,IF(Q1208="Room AC (PTAC/PTHP)",'Emission Factors'!$F$54,IF(Q1208="Residential AC",'Emission Factors'!$F$55,IF(Q1208="Residential HP",'Emission Factors'!$F$56,IF(Q1208="Commercial AC (&gt;=65k to &lt;135,000k Btu/hr)",'Emission Factors'!$F$57,IF(Q1208="Commercial AC (&gt;=135,000k Btu/hr)",'Emission Factors'!$F$58,""))))))</f>
        <v/>
      </c>
      <c r="Y1208" s="211" t="str">
        <f>IF(Q1208="Room AC (window/wall)",'Emission Factors'!$G$53,IF(Q1208="Room AC (PTAC/PTHP)",'Emission Factors'!$G$54,IF(Q1208="Residential AC",'Emission Factors'!$G$55,IF(Q1208="Residential HP",'Emission Factors'!$G$56,IF(Q1208="Commercial AC (&gt;=65k to &lt;135,000k Btu/hr)",'Emission Factors'!$G$57,IF(Q1208="Commercial AC (&gt;=135,000k Btu/hr)",'Emission Factors'!$G$58,""))))))</f>
        <v/>
      </c>
      <c r="Z1208" s="96"/>
      <c r="AA1208" s="97" t="str">
        <f t="shared" si="181"/>
        <v/>
      </c>
      <c r="AB1208" s="97" t="str">
        <f t="shared" si="182"/>
        <v/>
      </c>
      <c r="AC1208" s="246" t="str">
        <f t="shared" si="183"/>
        <v/>
      </c>
      <c r="AD1208" s="97" t="str">
        <f t="shared" si="184"/>
        <v/>
      </c>
      <c r="AE1208" s="97" t="str">
        <f t="shared" si="185"/>
        <v/>
      </c>
      <c r="AF1208" s="252" t="str">
        <f t="shared" si="186"/>
        <v/>
      </c>
      <c r="AG1208" s="254" t="str">
        <f t="shared" si="187"/>
        <v/>
      </c>
      <c r="AH1208" s="248" t="str">
        <f t="shared" si="188"/>
        <v/>
      </c>
      <c r="AI1208" s="249" t="str">
        <f t="shared" si="189"/>
        <v/>
      </c>
    </row>
    <row r="1209" spans="2:35" x14ac:dyDescent="0.3">
      <c r="B1209" s="94"/>
      <c r="C1209" s="95"/>
      <c r="D1209" s="95"/>
      <c r="E1209" s="95"/>
      <c r="F1209" s="94"/>
      <c r="G1209" s="145"/>
      <c r="H1209" s="245"/>
      <c r="I1209" s="211" t="str">
        <f>IF(D1209="Room AC (window/wall)",'Emission Factors'!$E$53,IF(D1209="Room AC (PTAC/PTHP)",H1209,IF(D1209="Residential AC",'Emission Factors'!$E$55,IF(D1209="Residential HP",H1209,IF(D1209="Commercial AC (&gt;=65k to &lt;135,000k Btu/hr)",'Emission Factors'!$E$57,IF(D1209="Commercial AC (&gt;=135,000k Btu/hr)",'Emission Factors'!$E$58,""))))))</f>
        <v/>
      </c>
      <c r="J1209" s="96"/>
      <c r="K1209" s="211" t="str">
        <f>IF(ISBLANK(J1209),"",VLOOKUP(J1209,'Emission Factors'!$C$81:$G$221,4,FALSE))</f>
        <v/>
      </c>
      <c r="L1209" s="210" t="str">
        <f>IF(D1209="Room AC (window/wall)",'Emission Factors'!$F$53,IF(D1209="Room AC (PTAC/PTHP)",'Emission Factors'!$F$54,IF(D1209="Residential AC",'Emission Factors'!$F$55,IF(D1209="Residential HP",'Emission Factors'!$F$56,IF(D1209="Commercial AC (&gt;=65k to &lt;135,000k Btu/hr)",'Emission Factors'!$F$57,IF(D1209="Commercial AC (&gt;=135,000k Btu/hr)",'Emission Factors'!$F$58,""))))))</f>
        <v/>
      </c>
      <c r="M1209" s="211" t="str">
        <f>IF(D1209="Room AC (window/wall)",'Emission Factors'!$G$53,IF(D1209="Room AC (PTAC/PTHP)",'Emission Factors'!$G$54,IF(D1209="Residential AC",'Emission Factors'!$G$55,IF(D1209="Residential HP",'Emission Factors'!$G$56,IF(D1209="Commercial AC (&gt;=65k to &lt;135,000k Btu/hr)",'Emission Factors'!$G$57,IF(D1209="Commercial AC (&gt;=135,000k Btu/hr)",'Emission Factors'!$G$58,""))))))</f>
        <v/>
      </c>
      <c r="N1209" s="96"/>
      <c r="O1209" s="209" t="str">
        <f>IF(ISBLANK(D1209),"",(IF(D1209="Room AC (window/wall)",'Emission Factors'!$C$53,IF(D1209="Room AC (PTAC/PTHP)",'Emission Factors'!$C$54,IF(D1209="Residential AC",'Emission Factors'!$C$55,IF(D1209="Residential HP",'Emission Factors'!$C$56,IF(D1209="Commercial AC (&gt;=65k to &lt;135,000k Btu/hr)",'Emission Factors'!$C$57,IF(D1209="Commercial AC (&gt;=135,000k Btu/hr)",'Emission Factors'!$C$58,""))))))))</f>
        <v/>
      </c>
      <c r="P1209" s="209" t="str">
        <f t="shared" si="180"/>
        <v/>
      </c>
      <c r="Q1209" s="95"/>
      <c r="R1209" s="256"/>
      <c r="S1209" s="256"/>
      <c r="T1209" s="96"/>
      <c r="U1209" s="211" t="str">
        <f>IF(Q1209="Room AC (window/wall)",'Emission Factors'!$E$53,IF(AND(Q1209="Room AC (PTAC/PTHP)",ISBLANK(T1209)),"Error",IF(AND(Q1209="Room AC (PTAC/PTHP)",T1209&gt;0),T1209,IF(Q1209="Residential AC",'Emission Factors'!$E$55,IF(AND(Q1209="Residential HP",ISBLANK(T1209)),"Error",IF(AND(Q1209="Residential HP",T1209&gt;0),T1209,IF(Q1209="Commercial AC (&gt;=65k to &lt;135,000k Btu/hr)",'Emission Factors'!$E$57,IF(Q1209="Commercial AC (&gt;=135,000k Btu/hr)",'Emission Factors'!$E$58,""))))))))</f>
        <v/>
      </c>
      <c r="V1209" s="95"/>
      <c r="W1209" s="211" t="str">
        <f>IF(ISBLANK(V1209),"",VLOOKUP(V1209,'Emission Factors'!$C$81:$G$221,4,FALSE))</f>
        <v/>
      </c>
      <c r="X1209" s="210" t="str">
        <f>IF(Q1209="Room AC (window/wall)",'Emission Factors'!$F$53,IF(Q1209="Room AC (PTAC/PTHP)",'Emission Factors'!$F$54,IF(Q1209="Residential AC",'Emission Factors'!$F$55,IF(Q1209="Residential HP",'Emission Factors'!$F$56,IF(Q1209="Commercial AC (&gt;=65k to &lt;135,000k Btu/hr)",'Emission Factors'!$F$57,IF(Q1209="Commercial AC (&gt;=135,000k Btu/hr)",'Emission Factors'!$F$58,""))))))</f>
        <v/>
      </c>
      <c r="Y1209" s="211" t="str">
        <f>IF(Q1209="Room AC (window/wall)",'Emission Factors'!$G$53,IF(Q1209="Room AC (PTAC/PTHP)",'Emission Factors'!$G$54,IF(Q1209="Residential AC",'Emission Factors'!$G$55,IF(Q1209="Residential HP",'Emission Factors'!$G$56,IF(Q1209="Commercial AC (&gt;=65k to &lt;135,000k Btu/hr)",'Emission Factors'!$G$57,IF(Q1209="Commercial AC (&gt;=135,000k Btu/hr)",'Emission Factors'!$G$58,""))))))</f>
        <v/>
      </c>
      <c r="Z1209" s="96"/>
      <c r="AA1209" s="97" t="str">
        <f t="shared" si="181"/>
        <v/>
      </c>
      <c r="AB1209" s="97" t="str">
        <f t="shared" si="182"/>
        <v/>
      </c>
      <c r="AC1209" s="246" t="str">
        <f t="shared" si="183"/>
        <v/>
      </c>
      <c r="AD1209" s="97" t="str">
        <f t="shared" si="184"/>
        <v/>
      </c>
      <c r="AE1209" s="97" t="str">
        <f t="shared" si="185"/>
        <v/>
      </c>
      <c r="AF1209" s="252" t="str">
        <f t="shared" si="186"/>
        <v/>
      </c>
      <c r="AG1209" s="254" t="str">
        <f t="shared" si="187"/>
        <v/>
      </c>
      <c r="AH1209" s="248" t="str">
        <f t="shared" si="188"/>
        <v/>
      </c>
      <c r="AI1209" s="249" t="str">
        <f t="shared" si="189"/>
        <v/>
      </c>
    </row>
    <row r="1210" spans="2:35" x14ac:dyDescent="0.3">
      <c r="B1210" s="94"/>
      <c r="C1210" s="95"/>
      <c r="D1210" s="95"/>
      <c r="E1210" s="95"/>
      <c r="F1210" s="94"/>
      <c r="G1210" s="145"/>
      <c r="H1210" s="245"/>
      <c r="I1210" s="211" t="str">
        <f>IF(D1210="Room AC (window/wall)",'Emission Factors'!$E$53,IF(D1210="Room AC (PTAC/PTHP)",H1210,IF(D1210="Residential AC",'Emission Factors'!$E$55,IF(D1210="Residential HP",H1210,IF(D1210="Commercial AC (&gt;=65k to &lt;135,000k Btu/hr)",'Emission Factors'!$E$57,IF(D1210="Commercial AC (&gt;=135,000k Btu/hr)",'Emission Factors'!$E$58,""))))))</f>
        <v/>
      </c>
      <c r="J1210" s="96"/>
      <c r="K1210" s="211" t="str">
        <f>IF(ISBLANK(J1210),"",VLOOKUP(J1210,'Emission Factors'!$C$81:$G$221,4,FALSE))</f>
        <v/>
      </c>
      <c r="L1210" s="210" t="str">
        <f>IF(D1210="Room AC (window/wall)",'Emission Factors'!$F$53,IF(D1210="Room AC (PTAC/PTHP)",'Emission Factors'!$F$54,IF(D1210="Residential AC",'Emission Factors'!$F$55,IF(D1210="Residential HP",'Emission Factors'!$F$56,IF(D1210="Commercial AC (&gt;=65k to &lt;135,000k Btu/hr)",'Emission Factors'!$F$57,IF(D1210="Commercial AC (&gt;=135,000k Btu/hr)",'Emission Factors'!$F$58,""))))))</f>
        <v/>
      </c>
      <c r="M1210" s="211" t="str">
        <f>IF(D1210="Room AC (window/wall)",'Emission Factors'!$G$53,IF(D1210="Room AC (PTAC/PTHP)",'Emission Factors'!$G$54,IF(D1210="Residential AC",'Emission Factors'!$G$55,IF(D1210="Residential HP",'Emission Factors'!$G$56,IF(D1210="Commercial AC (&gt;=65k to &lt;135,000k Btu/hr)",'Emission Factors'!$G$57,IF(D1210="Commercial AC (&gt;=135,000k Btu/hr)",'Emission Factors'!$G$58,""))))))</f>
        <v/>
      </c>
      <c r="N1210" s="96"/>
      <c r="O1210" s="209" t="str">
        <f>IF(ISBLANK(D1210),"",(IF(D1210="Room AC (window/wall)",'Emission Factors'!$C$53,IF(D1210="Room AC (PTAC/PTHP)",'Emission Factors'!$C$54,IF(D1210="Residential AC",'Emission Factors'!$C$55,IF(D1210="Residential HP",'Emission Factors'!$C$56,IF(D1210="Commercial AC (&gt;=65k to &lt;135,000k Btu/hr)",'Emission Factors'!$C$57,IF(D1210="Commercial AC (&gt;=135,000k Btu/hr)",'Emission Factors'!$C$58,""))))))))</f>
        <v/>
      </c>
      <c r="P1210" s="209" t="str">
        <f t="shared" si="180"/>
        <v/>
      </c>
      <c r="Q1210" s="95"/>
      <c r="R1210" s="256"/>
      <c r="S1210" s="256"/>
      <c r="T1210" s="96"/>
      <c r="U1210" s="211" t="str">
        <f>IF(Q1210="Room AC (window/wall)",'Emission Factors'!$E$53,IF(AND(Q1210="Room AC (PTAC/PTHP)",ISBLANK(T1210)),"Error",IF(AND(Q1210="Room AC (PTAC/PTHP)",T1210&gt;0),T1210,IF(Q1210="Residential AC",'Emission Factors'!$E$55,IF(AND(Q1210="Residential HP",ISBLANK(T1210)),"Error",IF(AND(Q1210="Residential HP",T1210&gt;0),T1210,IF(Q1210="Commercial AC (&gt;=65k to &lt;135,000k Btu/hr)",'Emission Factors'!$E$57,IF(Q1210="Commercial AC (&gt;=135,000k Btu/hr)",'Emission Factors'!$E$58,""))))))))</f>
        <v/>
      </c>
      <c r="V1210" s="95"/>
      <c r="W1210" s="211" t="str">
        <f>IF(ISBLANK(V1210),"",VLOOKUP(V1210,'Emission Factors'!$C$81:$G$221,4,FALSE))</f>
        <v/>
      </c>
      <c r="X1210" s="210" t="str">
        <f>IF(Q1210="Room AC (window/wall)",'Emission Factors'!$F$53,IF(Q1210="Room AC (PTAC/PTHP)",'Emission Factors'!$F$54,IF(Q1210="Residential AC",'Emission Factors'!$F$55,IF(Q1210="Residential HP",'Emission Factors'!$F$56,IF(Q1210="Commercial AC (&gt;=65k to &lt;135,000k Btu/hr)",'Emission Factors'!$F$57,IF(Q1210="Commercial AC (&gt;=135,000k Btu/hr)",'Emission Factors'!$F$58,""))))))</f>
        <v/>
      </c>
      <c r="Y1210" s="211" t="str">
        <f>IF(Q1210="Room AC (window/wall)",'Emission Factors'!$G$53,IF(Q1210="Room AC (PTAC/PTHP)",'Emission Factors'!$G$54,IF(Q1210="Residential AC",'Emission Factors'!$G$55,IF(Q1210="Residential HP",'Emission Factors'!$G$56,IF(Q1210="Commercial AC (&gt;=65k to &lt;135,000k Btu/hr)",'Emission Factors'!$G$57,IF(Q1210="Commercial AC (&gt;=135,000k Btu/hr)",'Emission Factors'!$G$58,""))))))</f>
        <v/>
      </c>
      <c r="Z1210" s="96"/>
      <c r="AA1210" s="97" t="str">
        <f t="shared" si="181"/>
        <v/>
      </c>
      <c r="AB1210" s="97" t="str">
        <f t="shared" si="182"/>
        <v/>
      </c>
      <c r="AC1210" s="246" t="str">
        <f t="shared" si="183"/>
        <v/>
      </c>
      <c r="AD1210" s="97" t="str">
        <f t="shared" si="184"/>
        <v/>
      </c>
      <c r="AE1210" s="97" t="str">
        <f t="shared" si="185"/>
        <v/>
      </c>
      <c r="AF1210" s="252" t="str">
        <f t="shared" si="186"/>
        <v/>
      </c>
      <c r="AG1210" s="254" t="str">
        <f t="shared" si="187"/>
        <v/>
      </c>
      <c r="AH1210" s="248" t="str">
        <f t="shared" si="188"/>
        <v/>
      </c>
      <c r="AI1210" s="249" t="str">
        <f t="shared" si="189"/>
        <v/>
      </c>
    </row>
    <row r="1211" spans="2:35" x14ac:dyDescent="0.3">
      <c r="B1211" s="94"/>
      <c r="C1211" s="95"/>
      <c r="D1211" s="95"/>
      <c r="E1211" s="95"/>
      <c r="F1211" s="94"/>
      <c r="G1211" s="145"/>
      <c r="H1211" s="245"/>
      <c r="I1211" s="211" t="str">
        <f>IF(D1211="Room AC (window/wall)",'Emission Factors'!$E$53,IF(D1211="Room AC (PTAC/PTHP)",H1211,IF(D1211="Residential AC",'Emission Factors'!$E$55,IF(D1211="Residential HP",H1211,IF(D1211="Commercial AC (&gt;=65k to &lt;135,000k Btu/hr)",'Emission Factors'!$E$57,IF(D1211="Commercial AC (&gt;=135,000k Btu/hr)",'Emission Factors'!$E$58,""))))))</f>
        <v/>
      </c>
      <c r="J1211" s="96"/>
      <c r="K1211" s="211" t="str">
        <f>IF(ISBLANK(J1211),"",VLOOKUP(J1211,'Emission Factors'!$C$81:$G$221,4,FALSE))</f>
        <v/>
      </c>
      <c r="L1211" s="210" t="str">
        <f>IF(D1211="Room AC (window/wall)",'Emission Factors'!$F$53,IF(D1211="Room AC (PTAC/PTHP)",'Emission Factors'!$F$54,IF(D1211="Residential AC",'Emission Factors'!$F$55,IF(D1211="Residential HP",'Emission Factors'!$F$56,IF(D1211="Commercial AC (&gt;=65k to &lt;135,000k Btu/hr)",'Emission Factors'!$F$57,IF(D1211="Commercial AC (&gt;=135,000k Btu/hr)",'Emission Factors'!$F$58,""))))))</f>
        <v/>
      </c>
      <c r="M1211" s="211" t="str">
        <f>IF(D1211="Room AC (window/wall)",'Emission Factors'!$G$53,IF(D1211="Room AC (PTAC/PTHP)",'Emission Factors'!$G$54,IF(D1211="Residential AC",'Emission Factors'!$G$55,IF(D1211="Residential HP",'Emission Factors'!$G$56,IF(D1211="Commercial AC (&gt;=65k to &lt;135,000k Btu/hr)",'Emission Factors'!$G$57,IF(D1211="Commercial AC (&gt;=135,000k Btu/hr)",'Emission Factors'!$G$58,""))))))</f>
        <v/>
      </c>
      <c r="N1211" s="96"/>
      <c r="O1211" s="209" t="str">
        <f>IF(ISBLANK(D1211),"",(IF(D1211="Room AC (window/wall)",'Emission Factors'!$C$53,IF(D1211="Room AC (PTAC/PTHP)",'Emission Factors'!$C$54,IF(D1211="Residential AC",'Emission Factors'!$C$55,IF(D1211="Residential HP",'Emission Factors'!$C$56,IF(D1211="Commercial AC (&gt;=65k to &lt;135,000k Btu/hr)",'Emission Factors'!$C$57,IF(D1211="Commercial AC (&gt;=135,000k Btu/hr)",'Emission Factors'!$C$58,""))))))))</f>
        <v/>
      </c>
      <c r="P1211" s="209" t="str">
        <f t="shared" si="180"/>
        <v/>
      </c>
      <c r="Q1211" s="95"/>
      <c r="R1211" s="256"/>
      <c r="S1211" s="256"/>
      <c r="T1211" s="96"/>
      <c r="U1211" s="211" t="str">
        <f>IF(Q1211="Room AC (window/wall)",'Emission Factors'!$E$53,IF(AND(Q1211="Room AC (PTAC/PTHP)",ISBLANK(T1211)),"Error",IF(AND(Q1211="Room AC (PTAC/PTHP)",T1211&gt;0),T1211,IF(Q1211="Residential AC",'Emission Factors'!$E$55,IF(AND(Q1211="Residential HP",ISBLANK(T1211)),"Error",IF(AND(Q1211="Residential HP",T1211&gt;0),T1211,IF(Q1211="Commercial AC (&gt;=65k to &lt;135,000k Btu/hr)",'Emission Factors'!$E$57,IF(Q1211="Commercial AC (&gt;=135,000k Btu/hr)",'Emission Factors'!$E$58,""))))))))</f>
        <v/>
      </c>
      <c r="V1211" s="95"/>
      <c r="W1211" s="211" t="str">
        <f>IF(ISBLANK(V1211),"",VLOOKUP(V1211,'Emission Factors'!$C$81:$G$221,4,FALSE))</f>
        <v/>
      </c>
      <c r="X1211" s="210" t="str">
        <f>IF(Q1211="Room AC (window/wall)",'Emission Factors'!$F$53,IF(Q1211="Room AC (PTAC/PTHP)",'Emission Factors'!$F$54,IF(Q1211="Residential AC",'Emission Factors'!$F$55,IF(Q1211="Residential HP",'Emission Factors'!$F$56,IF(Q1211="Commercial AC (&gt;=65k to &lt;135,000k Btu/hr)",'Emission Factors'!$F$57,IF(Q1211="Commercial AC (&gt;=135,000k Btu/hr)",'Emission Factors'!$F$58,""))))))</f>
        <v/>
      </c>
      <c r="Y1211" s="211" t="str">
        <f>IF(Q1211="Room AC (window/wall)",'Emission Factors'!$G$53,IF(Q1211="Room AC (PTAC/PTHP)",'Emission Factors'!$G$54,IF(Q1211="Residential AC",'Emission Factors'!$G$55,IF(Q1211="Residential HP",'Emission Factors'!$G$56,IF(Q1211="Commercial AC (&gt;=65k to &lt;135,000k Btu/hr)",'Emission Factors'!$G$57,IF(Q1211="Commercial AC (&gt;=135,000k Btu/hr)",'Emission Factors'!$G$58,""))))))</f>
        <v/>
      </c>
      <c r="Z1211" s="96"/>
      <c r="AA1211" s="97" t="str">
        <f t="shared" si="181"/>
        <v/>
      </c>
      <c r="AB1211" s="97" t="str">
        <f t="shared" si="182"/>
        <v/>
      </c>
      <c r="AC1211" s="246" t="str">
        <f t="shared" si="183"/>
        <v/>
      </c>
      <c r="AD1211" s="97" t="str">
        <f t="shared" si="184"/>
        <v/>
      </c>
      <c r="AE1211" s="97" t="str">
        <f t="shared" si="185"/>
        <v/>
      </c>
      <c r="AF1211" s="252" t="str">
        <f t="shared" si="186"/>
        <v/>
      </c>
      <c r="AG1211" s="254" t="str">
        <f t="shared" si="187"/>
        <v/>
      </c>
      <c r="AH1211" s="248" t="str">
        <f t="shared" si="188"/>
        <v/>
      </c>
      <c r="AI1211" s="249" t="str">
        <f t="shared" si="189"/>
        <v/>
      </c>
    </row>
    <row r="1212" spans="2:35" x14ac:dyDescent="0.3">
      <c r="B1212" s="94"/>
      <c r="C1212" s="95"/>
      <c r="D1212" s="95"/>
      <c r="E1212" s="95"/>
      <c r="F1212" s="94"/>
      <c r="G1212" s="145"/>
      <c r="H1212" s="245"/>
      <c r="I1212" s="211" t="str">
        <f>IF(D1212="Room AC (window/wall)",'Emission Factors'!$E$53,IF(D1212="Room AC (PTAC/PTHP)",H1212,IF(D1212="Residential AC",'Emission Factors'!$E$55,IF(D1212="Residential HP",H1212,IF(D1212="Commercial AC (&gt;=65k to &lt;135,000k Btu/hr)",'Emission Factors'!$E$57,IF(D1212="Commercial AC (&gt;=135,000k Btu/hr)",'Emission Factors'!$E$58,""))))))</f>
        <v/>
      </c>
      <c r="J1212" s="96"/>
      <c r="K1212" s="211" t="str">
        <f>IF(ISBLANK(J1212),"",VLOOKUP(J1212,'Emission Factors'!$C$81:$G$221,4,FALSE))</f>
        <v/>
      </c>
      <c r="L1212" s="210" t="str">
        <f>IF(D1212="Room AC (window/wall)",'Emission Factors'!$F$53,IF(D1212="Room AC (PTAC/PTHP)",'Emission Factors'!$F$54,IF(D1212="Residential AC",'Emission Factors'!$F$55,IF(D1212="Residential HP",'Emission Factors'!$F$56,IF(D1212="Commercial AC (&gt;=65k to &lt;135,000k Btu/hr)",'Emission Factors'!$F$57,IF(D1212="Commercial AC (&gt;=135,000k Btu/hr)",'Emission Factors'!$F$58,""))))))</f>
        <v/>
      </c>
      <c r="M1212" s="211" t="str">
        <f>IF(D1212="Room AC (window/wall)",'Emission Factors'!$G$53,IF(D1212="Room AC (PTAC/PTHP)",'Emission Factors'!$G$54,IF(D1212="Residential AC",'Emission Factors'!$G$55,IF(D1212="Residential HP",'Emission Factors'!$G$56,IF(D1212="Commercial AC (&gt;=65k to &lt;135,000k Btu/hr)",'Emission Factors'!$G$57,IF(D1212="Commercial AC (&gt;=135,000k Btu/hr)",'Emission Factors'!$G$58,""))))))</f>
        <v/>
      </c>
      <c r="N1212" s="96"/>
      <c r="O1212" s="209" t="str">
        <f>IF(ISBLANK(D1212),"",(IF(D1212="Room AC (window/wall)",'Emission Factors'!$C$53,IF(D1212="Room AC (PTAC/PTHP)",'Emission Factors'!$C$54,IF(D1212="Residential AC",'Emission Factors'!$C$55,IF(D1212="Residential HP",'Emission Factors'!$C$56,IF(D1212="Commercial AC (&gt;=65k to &lt;135,000k Btu/hr)",'Emission Factors'!$C$57,IF(D1212="Commercial AC (&gt;=135,000k Btu/hr)",'Emission Factors'!$C$58,""))))))))</f>
        <v/>
      </c>
      <c r="P1212" s="209" t="str">
        <f t="shared" si="180"/>
        <v/>
      </c>
      <c r="Q1212" s="95"/>
      <c r="R1212" s="256"/>
      <c r="S1212" s="256"/>
      <c r="T1212" s="96"/>
      <c r="U1212" s="211" t="str">
        <f>IF(Q1212="Room AC (window/wall)",'Emission Factors'!$E$53,IF(AND(Q1212="Room AC (PTAC/PTHP)",ISBLANK(T1212)),"Error",IF(AND(Q1212="Room AC (PTAC/PTHP)",T1212&gt;0),T1212,IF(Q1212="Residential AC",'Emission Factors'!$E$55,IF(AND(Q1212="Residential HP",ISBLANK(T1212)),"Error",IF(AND(Q1212="Residential HP",T1212&gt;0),T1212,IF(Q1212="Commercial AC (&gt;=65k to &lt;135,000k Btu/hr)",'Emission Factors'!$E$57,IF(Q1212="Commercial AC (&gt;=135,000k Btu/hr)",'Emission Factors'!$E$58,""))))))))</f>
        <v/>
      </c>
      <c r="V1212" s="95"/>
      <c r="W1212" s="211" t="str">
        <f>IF(ISBLANK(V1212),"",VLOOKUP(V1212,'Emission Factors'!$C$81:$G$221,4,FALSE))</f>
        <v/>
      </c>
      <c r="X1212" s="210" t="str">
        <f>IF(Q1212="Room AC (window/wall)",'Emission Factors'!$F$53,IF(Q1212="Room AC (PTAC/PTHP)",'Emission Factors'!$F$54,IF(Q1212="Residential AC",'Emission Factors'!$F$55,IF(Q1212="Residential HP",'Emission Factors'!$F$56,IF(Q1212="Commercial AC (&gt;=65k to &lt;135,000k Btu/hr)",'Emission Factors'!$F$57,IF(Q1212="Commercial AC (&gt;=135,000k Btu/hr)",'Emission Factors'!$F$58,""))))))</f>
        <v/>
      </c>
      <c r="Y1212" s="211" t="str">
        <f>IF(Q1212="Room AC (window/wall)",'Emission Factors'!$G$53,IF(Q1212="Room AC (PTAC/PTHP)",'Emission Factors'!$G$54,IF(Q1212="Residential AC",'Emission Factors'!$G$55,IF(Q1212="Residential HP",'Emission Factors'!$G$56,IF(Q1212="Commercial AC (&gt;=65k to &lt;135,000k Btu/hr)",'Emission Factors'!$G$57,IF(Q1212="Commercial AC (&gt;=135,000k Btu/hr)",'Emission Factors'!$G$58,""))))))</f>
        <v/>
      </c>
      <c r="Z1212" s="96"/>
      <c r="AA1212" s="97" t="str">
        <f t="shared" si="181"/>
        <v/>
      </c>
      <c r="AB1212" s="97" t="str">
        <f t="shared" si="182"/>
        <v/>
      </c>
      <c r="AC1212" s="246" t="str">
        <f t="shared" si="183"/>
        <v/>
      </c>
      <c r="AD1212" s="97" t="str">
        <f t="shared" si="184"/>
        <v/>
      </c>
      <c r="AE1212" s="97" t="str">
        <f t="shared" si="185"/>
        <v/>
      </c>
      <c r="AF1212" s="252" t="str">
        <f t="shared" si="186"/>
        <v/>
      </c>
      <c r="AG1212" s="254" t="str">
        <f t="shared" si="187"/>
        <v/>
      </c>
      <c r="AH1212" s="248" t="str">
        <f t="shared" si="188"/>
        <v/>
      </c>
      <c r="AI1212" s="249" t="str">
        <f t="shared" si="189"/>
        <v/>
      </c>
    </row>
    <row r="1213" spans="2:35" x14ac:dyDescent="0.3">
      <c r="B1213" s="94"/>
      <c r="C1213" s="95"/>
      <c r="D1213" s="95"/>
      <c r="E1213" s="95"/>
      <c r="F1213" s="94"/>
      <c r="G1213" s="145"/>
      <c r="H1213" s="245"/>
      <c r="I1213" s="211" t="str">
        <f>IF(D1213="Room AC (window/wall)",'Emission Factors'!$E$53,IF(D1213="Room AC (PTAC/PTHP)",H1213,IF(D1213="Residential AC",'Emission Factors'!$E$55,IF(D1213="Residential HP",H1213,IF(D1213="Commercial AC (&gt;=65k to &lt;135,000k Btu/hr)",'Emission Factors'!$E$57,IF(D1213="Commercial AC (&gt;=135,000k Btu/hr)",'Emission Factors'!$E$58,""))))))</f>
        <v/>
      </c>
      <c r="J1213" s="96"/>
      <c r="K1213" s="211" t="str">
        <f>IF(ISBLANK(J1213),"",VLOOKUP(J1213,'Emission Factors'!$C$81:$G$221,4,FALSE))</f>
        <v/>
      </c>
      <c r="L1213" s="210" t="str">
        <f>IF(D1213="Room AC (window/wall)",'Emission Factors'!$F$53,IF(D1213="Room AC (PTAC/PTHP)",'Emission Factors'!$F$54,IF(D1213="Residential AC",'Emission Factors'!$F$55,IF(D1213="Residential HP",'Emission Factors'!$F$56,IF(D1213="Commercial AC (&gt;=65k to &lt;135,000k Btu/hr)",'Emission Factors'!$F$57,IF(D1213="Commercial AC (&gt;=135,000k Btu/hr)",'Emission Factors'!$F$58,""))))))</f>
        <v/>
      </c>
      <c r="M1213" s="211" t="str">
        <f>IF(D1213="Room AC (window/wall)",'Emission Factors'!$G$53,IF(D1213="Room AC (PTAC/PTHP)",'Emission Factors'!$G$54,IF(D1213="Residential AC",'Emission Factors'!$G$55,IF(D1213="Residential HP",'Emission Factors'!$G$56,IF(D1213="Commercial AC (&gt;=65k to &lt;135,000k Btu/hr)",'Emission Factors'!$G$57,IF(D1213="Commercial AC (&gt;=135,000k Btu/hr)",'Emission Factors'!$G$58,""))))))</f>
        <v/>
      </c>
      <c r="N1213" s="96"/>
      <c r="O1213" s="209" t="str">
        <f>IF(ISBLANK(D1213),"",(IF(D1213="Room AC (window/wall)",'Emission Factors'!$C$53,IF(D1213="Room AC (PTAC/PTHP)",'Emission Factors'!$C$54,IF(D1213="Residential AC",'Emission Factors'!$C$55,IF(D1213="Residential HP",'Emission Factors'!$C$56,IF(D1213="Commercial AC (&gt;=65k to &lt;135,000k Btu/hr)",'Emission Factors'!$C$57,IF(D1213="Commercial AC (&gt;=135,000k Btu/hr)",'Emission Factors'!$C$58,""))))))))</f>
        <v/>
      </c>
      <c r="P1213" s="209" t="str">
        <f t="shared" si="180"/>
        <v/>
      </c>
      <c r="Q1213" s="95"/>
      <c r="R1213" s="256"/>
      <c r="S1213" s="256"/>
      <c r="T1213" s="96"/>
      <c r="U1213" s="211" t="str">
        <f>IF(Q1213="Room AC (window/wall)",'Emission Factors'!$E$53,IF(AND(Q1213="Room AC (PTAC/PTHP)",ISBLANK(T1213)),"Error",IF(AND(Q1213="Room AC (PTAC/PTHP)",T1213&gt;0),T1213,IF(Q1213="Residential AC",'Emission Factors'!$E$55,IF(AND(Q1213="Residential HP",ISBLANK(T1213)),"Error",IF(AND(Q1213="Residential HP",T1213&gt;0),T1213,IF(Q1213="Commercial AC (&gt;=65k to &lt;135,000k Btu/hr)",'Emission Factors'!$E$57,IF(Q1213="Commercial AC (&gt;=135,000k Btu/hr)",'Emission Factors'!$E$58,""))))))))</f>
        <v/>
      </c>
      <c r="V1213" s="95"/>
      <c r="W1213" s="211" t="str">
        <f>IF(ISBLANK(V1213),"",VLOOKUP(V1213,'Emission Factors'!$C$81:$G$221,4,FALSE))</f>
        <v/>
      </c>
      <c r="X1213" s="210" t="str">
        <f>IF(Q1213="Room AC (window/wall)",'Emission Factors'!$F$53,IF(Q1213="Room AC (PTAC/PTHP)",'Emission Factors'!$F$54,IF(Q1213="Residential AC",'Emission Factors'!$F$55,IF(Q1213="Residential HP",'Emission Factors'!$F$56,IF(Q1213="Commercial AC (&gt;=65k to &lt;135,000k Btu/hr)",'Emission Factors'!$F$57,IF(Q1213="Commercial AC (&gt;=135,000k Btu/hr)",'Emission Factors'!$F$58,""))))))</f>
        <v/>
      </c>
      <c r="Y1213" s="211" t="str">
        <f>IF(Q1213="Room AC (window/wall)",'Emission Factors'!$G$53,IF(Q1213="Room AC (PTAC/PTHP)",'Emission Factors'!$G$54,IF(Q1213="Residential AC",'Emission Factors'!$G$55,IF(Q1213="Residential HP",'Emission Factors'!$G$56,IF(Q1213="Commercial AC (&gt;=65k to &lt;135,000k Btu/hr)",'Emission Factors'!$G$57,IF(Q1213="Commercial AC (&gt;=135,000k Btu/hr)",'Emission Factors'!$G$58,""))))))</f>
        <v/>
      </c>
      <c r="Z1213" s="96"/>
      <c r="AA1213" s="97" t="str">
        <f t="shared" si="181"/>
        <v/>
      </c>
      <c r="AB1213" s="97" t="str">
        <f t="shared" si="182"/>
        <v/>
      </c>
      <c r="AC1213" s="246" t="str">
        <f t="shared" si="183"/>
        <v/>
      </c>
      <c r="AD1213" s="97" t="str">
        <f t="shared" si="184"/>
        <v/>
      </c>
      <c r="AE1213" s="97" t="str">
        <f t="shared" si="185"/>
        <v/>
      </c>
      <c r="AF1213" s="252" t="str">
        <f t="shared" si="186"/>
        <v/>
      </c>
      <c r="AG1213" s="254" t="str">
        <f t="shared" si="187"/>
        <v/>
      </c>
      <c r="AH1213" s="248" t="str">
        <f t="shared" si="188"/>
        <v/>
      </c>
      <c r="AI1213" s="249" t="str">
        <f t="shared" si="189"/>
        <v/>
      </c>
    </row>
    <row r="1214" spans="2:35" x14ac:dyDescent="0.3">
      <c r="B1214" s="94"/>
      <c r="C1214" s="95"/>
      <c r="D1214" s="95"/>
      <c r="E1214" s="95"/>
      <c r="F1214" s="94"/>
      <c r="G1214" s="145"/>
      <c r="H1214" s="245"/>
      <c r="I1214" s="211" t="str">
        <f>IF(D1214="Room AC (window/wall)",'Emission Factors'!$E$53,IF(D1214="Room AC (PTAC/PTHP)",H1214,IF(D1214="Residential AC",'Emission Factors'!$E$55,IF(D1214="Residential HP",H1214,IF(D1214="Commercial AC (&gt;=65k to &lt;135,000k Btu/hr)",'Emission Factors'!$E$57,IF(D1214="Commercial AC (&gt;=135,000k Btu/hr)",'Emission Factors'!$E$58,""))))))</f>
        <v/>
      </c>
      <c r="J1214" s="96"/>
      <c r="K1214" s="211" t="str">
        <f>IF(ISBLANK(J1214),"",VLOOKUP(J1214,'Emission Factors'!$C$81:$G$221,4,FALSE))</f>
        <v/>
      </c>
      <c r="L1214" s="210" t="str">
        <f>IF(D1214="Room AC (window/wall)",'Emission Factors'!$F$53,IF(D1214="Room AC (PTAC/PTHP)",'Emission Factors'!$F$54,IF(D1214="Residential AC",'Emission Factors'!$F$55,IF(D1214="Residential HP",'Emission Factors'!$F$56,IF(D1214="Commercial AC (&gt;=65k to &lt;135,000k Btu/hr)",'Emission Factors'!$F$57,IF(D1214="Commercial AC (&gt;=135,000k Btu/hr)",'Emission Factors'!$F$58,""))))))</f>
        <v/>
      </c>
      <c r="M1214" s="211" t="str">
        <f>IF(D1214="Room AC (window/wall)",'Emission Factors'!$G$53,IF(D1214="Room AC (PTAC/PTHP)",'Emission Factors'!$G$54,IF(D1214="Residential AC",'Emission Factors'!$G$55,IF(D1214="Residential HP",'Emission Factors'!$G$56,IF(D1214="Commercial AC (&gt;=65k to &lt;135,000k Btu/hr)",'Emission Factors'!$G$57,IF(D1214="Commercial AC (&gt;=135,000k Btu/hr)",'Emission Factors'!$G$58,""))))))</f>
        <v/>
      </c>
      <c r="N1214" s="96"/>
      <c r="O1214" s="209" t="str">
        <f>IF(ISBLANK(D1214),"",(IF(D1214="Room AC (window/wall)",'Emission Factors'!$C$53,IF(D1214="Room AC (PTAC/PTHP)",'Emission Factors'!$C$54,IF(D1214="Residential AC",'Emission Factors'!$C$55,IF(D1214="Residential HP",'Emission Factors'!$C$56,IF(D1214="Commercial AC (&gt;=65k to &lt;135,000k Btu/hr)",'Emission Factors'!$C$57,IF(D1214="Commercial AC (&gt;=135,000k Btu/hr)",'Emission Factors'!$C$58,""))))))))</f>
        <v/>
      </c>
      <c r="P1214" s="209" t="str">
        <f t="shared" si="180"/>
        <v/>
      </c>
      <c r="Q1214" s="95"/>
      <c r="R1214" s="256"/>
      <c r="S1214" s="256"/>
      <c r="T1214" s="96"/>
      <c r="U1214" s="211" t="str">
        <f>IF(Q1214="Room AC (window/wall)",'Emission Factors'!$E$53,IF(AND(Q1214="Room AC (PTAC/PTHP)",ISBLANK(T1214)),"Error",IF(AND(Q1214="Room AC (PTAC/PTHP)",T1214&gt;0),T1214,IF(Q1214="Residential AC",'Emission Factors'!$E$55,IF(AND(Q1214="Residential HP",ISBLANK(T1214)),"Error",IF(AND(Q1214="Residential HP",T1214&gt;0),T1214,IF(Q1214="Commercial AC (&gt;=65k to &lt;135,000k Btu/hr)",'Emission Factors'!$E$57,IF(Q1214="Commercial AC (&gt;=135,000k Btu/hr)",'Emission Factors'!$E$58,""))))))))</f>
        <v/>
      </c>
      <c r="V1214" s="95"/>
      <c r="W1214" s="211" t="str">
        <f>IF(ISBLANK(V1214),"",VLOOKUP(V1214,'Emission Factors'!$C$81:$G$221,4,FALSE))</f>
        <v/>
      </c>
      <c r="X1214" s="210" t="str">
        <f>IF(Q1214="Room AC (window/wall)",'Emission Factors'!$F$53,IF(Q1214="Room AC (PTAC/PTHP)",'Emission Factors'!$F$54,IF(Q1214="Residential AC",'Emission Factors'!$F$55,IF(Q1214="Residential HP",'Emission Factors'!$F$56,IF(Q1214="Commercial AC (&gt;=65k to &lt;135,000k Btu/hr)",'Emission Factors'!$F$57,IF(Q1214="Commercial AC (&gt;=135,000k Btu/hr)",'Emission Factors'!$F$58,""))))))</f>
        <v/>
      </c>
      <c r="Y1214" s="211" t="str">
        <f>IF(Q1214="Room AC (window/wall)",'Emission Factors'!$G$53,IF(Q1214="Room AC (PTAC/PTHP)",'Emission Factors'!$G$54,IF(Q1214="Residential AC",'Emission Factors'!$G$55,IF(Q1214="Residential HP",'Emission Factors'!$G$56,IF(Q1214="Commercial AC (&gt;=65k to &lt;135,000k Btu/hr)",'Emission Factors'!$G$57,IF(Q1214="Commercial AC (&gt;=135,000k Btu/hr)",'Emission Factors'!$G$58,""))))))</f>
        <v/>
      </c>
      <c r="Z1214" s="96"/>
      <c r="AA1214" s="97" t="str">
        <f t="shared" si="181"/>
        <v/>
      </c>
      <c r="AB1214" s="97" t="str">
        <f t="shared" si="182"/>
        <v/>
      </c>
      <c r="AC1214" s="246" t="str">
        <f t="shared" si="183"/>
        <v/>
      </c>
      <c r="AD1214" s="97" t="str">
        <f t="shared" si="184"/>
        <v/>
      </c>
      <c r="AE1214" s="97" t="str">
        <f t="shared" si="185"/>
        <v/>
      </c>
      <c r="AF1214" s="252" t="str">
        <f t="shared" si="186"/>
        <v/>
      </c>
      <c r="AG1214" s="254" t="str">
        <f t="shared" si="187"/>
        <v/>
      </c>
      <c r="AH1214" s="248" t="str">
        <f t="shared" si="188"/>
        <v/>
      </c>
      <c r="AI1214" s="249" t="str">
        <f t="shared" si="189"/>
        <v/>
      </c>
    </row>
    <row r="1215" spans="2:35" x14ac:dyDescent="0.3">
      <c r="B1215" s="94"/>
      <c r="C1215" s="95"/>
      <c r="D1215" s="95"/>
      <c r="E1215" s="95"/>
      <c r="F1215" s="94"/>
      <c r="G1215" s="145"/>
      <c r="H1215" s="245"/>
      <c r="I1215" s="211" t="str">
        <f>IF(D1215="Room AC (window/wall)",'Emission Factors'!$E$53,IF(D1215="Room AC (PTAC/PTHP)",H1215,IF(D1215="Residential AC",'Emission Factors'!$E$55,IF(D1215="Residential HP",H1215,IF(D1215="Commercial AC (&gt;=65k to &lt;135,000k Btu/hr)",'Emission Factors'!$E$57,IF(D1215="Commercial AC (&gt;=135,000k Btu/hr)",'Emission Factors'!$E$58,""))))))</f>
        <v/>
      </c>
      <c r="J1215" s="96"/>
      <c r="K1215" s="211" t="str">
        <f>IF(ISBLANK(J1215),"",VLOOKUP(J1215,'Emission Factors'!$C$81:$G$221,4,FALSE))</f>
        <v/>
      </c>
      <c r="L1215" s="210" t="str">
        <f>IF(D1215="Room AC (window/wall)",'Emission Factors'!$F$53,IF(D1215="Room AC (PTAC/PTHP)",'Emission Factors'!$F$54,IF(D1215="Residential AC",'Emission Factors'!$F$55,IF(D1215="Residential HP",'Emission Factors'!$F$56,IF(D1215="Commercial AC (&gt;=65k to &lt;135,000k Btu/hr)",'Emission Factors'!$F$57,IF(D1215="Commercial AC (&gt;=135,000k Btu/hr)",'Emission Factors'!$F$58,""))))))</f>
        <v/>
      </c>
      <c r="M1215" s="211" t="str">
        <f>IF(D1215="Room AC (window/wall)",'Emission Factors'!$G$53,IF(D1215="Room AC (PTAC/PTHP)",'Emission Factors'!$G$54,IF(D1215="Residential AC",'Emission Factors'!$G$55,IF(D1215="Residential HP",'Emission Factors'!$G$56,IF(D1215="Commercial AC (&gt;=65k to &lt;135,000k Btu/hr)",'Emission Factors'!$G$57,IF(D1215="Commercial AC (&gt;=135,000k Btu/hr)",'Emission Factors'!$G$58,""))))))</f>
        <v/>
      </c>
      <c r="N1215" s="96"/>
      <c r="O1215" s="209" t="str">
        <f>IF(ISBLANK(D1215),"",(IF(D1215="Room AC (window/wall)",'Emission Factors'!$C$53,IF(D1215="Room AC (PTAC/PTHP)",'Emission Factors'!$C$54,IF(D1215="Residential AC",'Emission Factors'!$C$55,IF(D1215="Residential HP",'Emission Factors'!$C$56,IF(D1215="Commercial AC (&gt;=65k to &lt;135,000k Btu/hr)",'Emission Factors'!$C$57,IF(D1215="Commercial AC (&gt;=135,000k Btu/hr)",'Emission Factors'!$C$58,""))))))))</f>
        <v/>
      </c>
      <c r="P1215" s="209" t="str">
        <f t="shared" si="180"/>
        <v/>
      </c>
      <c r="Q1215" s="95"/>
      <c r="R1215" s="256"/>
      <c r="S1215" s="256"/>
      <c r="T1215" s="96"/>
      <c r="U1215" s="211" t="str">
        <f>IF(Q1215="Room AC (window/wall)",'Emission Factors'!$E$53,IF(AND(Q1215="Room AC (PTAC/PTHP)",ISBLANK(T1215)),"Error",IF(AND(Q1215="Room AC (PTAC/PTHP)",T1215&gt;0),T1215,IF(Q1215="Residential AC",'Emission Factors'!$E$55,IF(AND(Q1215="Residential HP",ISBLANK(T1215)),"Error",IF(AND(Q1215="Residential HP",T1215&gt;0),T1215,IF(Q1215="Commercial AC (&gt;=65k to &lt;135,000k Btu/hr)",'Emission Factors'!$E$57,IF(Q1215="Commercial AC (&gt;=135,000k Btu/hr)",'Emission Factors'!$E$58,""))))))))</f>
        <v/>
      </c>
      <c r="V1215" s="95"/>
      <c r="W1215" s="211" t="str">
        <f>IF(ISBLANK(V1215),"",VLOOKUP(V1215,'Emission Factors'!$C$81:$G$221,4,FALSE))</f>
        <v/>
      </c>
      <c r="X1215" s="210" t="str">
        <f>IF(Q1215="Room AC (window/wall)",'Emission Factors'!$F$53,IF(Q1215="Room AC (PTAC/PTHP)",'Emission Factors'!$F$54,IF(Q1215="Residential AC",'Emission Factors'!$F$55,IF(Q1215="Residential HP",'Emission Factors'!$F$56,IF(Q1215="Commercial AC (&gt;=65k to &lt;135,000k Btu/hr)",'Emission Factors'!$F$57,IF(Q1215="Commercial AC (&gt;=135,000k Btu/hr)",'Emission Factors'!$F$58,""))))))</f>
        <v/>
      </c>
      <c r="Y1215" s="211" t="str">
        <f>IF(Q1215="Room AC (window/wall)",'Emission Factors'!$G$53,IF(Q1215="Room AC (PTAC/PTHP)",'Emission Factors'!$G$54,IF(Q1215="Residential AC",'Emission Factors'!$G$55,IF(Q1215="Residential HP",'Emission Factors'!$G$56,IF(Q1215="Commercial AC (&gt;=65k to &lt;135,000k Btu/hr)",'Emission Factors'!$G$57,IF(Q1215="Commercial AC (&gt;=135,000k Btu/hr)",'Emission Factors'!$G$58,""))))))</f>
        <v/>
      </c>
      <c r="Z1215" s="96"/>
      <c r="AA1215" s="97" t="str">
        <f t="shared" si="181"/>
        <v/>
      </c>
      <c r="AB1215" s="97" t="str">
        <f t="shared" si="182"/>
        <v/>
      </c>
      <c r="AC1215" s="246" t="str">
        <f t="shared" si="183"/>
        <v/>
      </c>
      <c r="AD1215" s="97" t="str">
        <f t="shared" si="184"/>
        <v/>
      </c>
      <c r="AE1215" s="97" t="str">
        <f t="shared" si="185"/>
        <v/>
      </c>
      <c r="AF1215" s="252" t="str">
        <f t="shared" si="186"/>
        <v/>
      </c>
      <c r="AG1215" s="254" t="str">
        <f t="shared" si="187"/>
        <v/>
      </c>
      <c r="AH1215" s="248" t="str">
        <f t="shared" si="188"/>
        <v/>
      </c>
      <c r="AI1215" s="249" t="str">
        <f t="shared" si="189"/>
        <v/>
      </c>
    </row>
    <row r="1216" spans="2:35" x14ac:dyDescent="0.3">
      <c r="B1216" s="94"/>
      <c r="C1216" s="95"/>
      <c r="D1216" s="95"/>
      <c r="E1216" s="95"/>
      <c r="F1216" s="94"/>
      <c r="G1216" s="145"/>
      <c r="H1216" s="245"/>
      <c r="I1216" s="211" t="str">
        <f>IF(D1216="Room AC (window/wall)",'Emission Factors'!$E$53,IF(D1216="Room AC (PTAC/PTHP)",H1216,IF(D1216="Residential AC",'Emission Factors'!$E$55,IF(D1216="Residential HP",H1216,IF(D1216="Commercial AC (&gt;=65k to &lt;135,000k Btu/hr)",'Emission Factors'!$E$57,IF(D1216="Commercial AC (&gt;=135,000k Btu/hr)",'Emission Factors'!$E$58,""))))))</f>
        <v/>
      </c>
      <c r="J1216" s="96"/>
      <c r="K1216" s="211" t="str">
        <f>IF(ISBLANK(J1216),"",VLOOKUP(J1216,'Emission Factors'!$C$81:$G$221,4,FALSE))</f>
        <v/>
      </c>
      <c r="L1216" s="210" t="str">
        <f>IF(D1216="Room AC (window/wall)",'Emission Factors'!$F$53,IF(D1216="Room AC (PTAC/PTHP)",'Emission Factors'!$F$54,IF(D1216="Residential AC",'Emission Factors'!$F$55,IF(D1216="Residential HP",'Emission Factors'!$F$56,IF(D1216="Commercial AC (&gt;=65k to &lt;135,000k Btu/hr)",'Emission Factors'!$F$57,IF(D1216="Commercial AC (&gt;=135,000k Btu/hr)",'Emission Factors'!$F$58,""))))))</f>
        <v/>
      </c>
      <c r="M1216" s="211" t="str">
        <f>IF(D1216="Room AC (window/wall)",'Emission Factors'!$G$53,IF(D1216="Room AC (PTAC/PTHP)",'Emission Factors'!$G$54,IF(D1216="Residential AC",'Emission Factors'!$G$55,IF(D1216="Residential HP",'Emission Factors'!$G$56,IF(D1216="Commercial AC (&gt;=65k to &lt;135,000k Btu/hr)",'Emission Factors'!$G$57,IF(D1216="Commercial AC (&gt;=135,000k Btu/hr)",'Emission Factors'!$G$58,""))))))</f>
        <v/>
      </c>
      <c r="N1216" s="96"/>
      <c r="O1216" s="209" t="str">
        <f>IF(ISBLANK(D1216),"",(IF(D1216="Room AC (window/wall)",'Emission Factors'!$C$53,IF(D1216="Room AC (PTAC/PTHP)",'Emission Factors'!$C$54,IF(D1216="Residential AC",'Emission Factors'!$C$55,IF(D1216="Residential HP",'Emission Factors'!$C$56,IF(D1216="Commercial AC (&gt;=65k to &lt;135,000k Btu/hr)",'Emission Factors'!$C$57,IF(D1216="Commercial AC (&gt;=135,000k Btu/hr)",'Emission Factors'!$C$58,""))))))))</f>
        <v/>
      </c>
      <c r="P1216" s="209" t="str">
        <f t="shared" si="180"/>
        <v/>
      </c>
      <c r="Q1216" s="95"/>
      <c r="R1216" s="256"/>
      <c r="S1216" s="256"/>
      <c r="T1216" s="96"/>
      <c r="U1216" s="211" t="str">
        <f>IF(Q1216="Room AC (window/wall)",'Emission Factors'!$E$53,IF(AND(Q1216="Room AC (PTAC/PTHP)",ISBLANK(T1216)),"Error",IF(AND(Q1216="Room AC (PTAC/PTHP)",T1216&gt;0),T1216,IF(Q1216="Residential AC",'Emission Factors'!$E$55,IF(AND(Q1216="Residential HP",ISBLANK(T1216)),"Error",IF(AND(Q1216="Residential HP",T1216&gt;0),T1216,IF(Q1216="Commercial AC (&gt;=65k to &lt;135,000k Btu/hr)",'Emission Factors'!$E$57,IF(Q1216="Commercial AC (&gt;=135,000k Btu/hr)",'Emission Factors'!$E$58,""))))))))</f>
        <v/>
      </c>
      <c r="V1216" s="95"/>
      <c r="W1216" s="211" t="str">
        <f>IF(ISBLANK(V1216),"",VLOOKUP(V1216,'Emission Factors'!$C$81:$G$221,4,FALSE))</f>
        <v/>
      </c>
      <c r="X1216" s="210" t="str">
        <f>IF(Q1216="Room AC (window/wall)",'Emission Factors'!$F$53,IF(Q1216="Room AC (PTAC/PTHP)",'Emission Factors'!$F$54,IF(Q1216="Residential AC",'Emission Factors'!$F$55,IF(Q1216="Residential HP",'Emission Factors'!$F$56,IF(Q1216="Commercial AC (&gt;=65k to &lt;135,000k Btu/hr)",'Emission Factors'!$F$57,IF(Q1216="Commercial AC (&gt;=135,000k Btu/hr)",'Emission Factors'!$F$58,""))))))</f>
        <v/>
      </c>
      <c r="Y1216" s="211" t="str">
        <f>IF(Q1216="Room AC (window/wall)",'Emission Factors'!$G$53,IF(Q1216="Room AC (PTAC/PTHP)",'Emission Factors'!$G$54,IF(Q1216="Residential AC",'Emission Factors'!$G$55,IF(Q1216="Residential HP",'Emission Factors'!$G$56,IF(Q1216="Commercial AC (&gt;=65k to &lt;135,000k Btu/hr)",'Emission Factors'!$G$57,IF(Q1216="Commercial AC (&gt;=135,000k Btu/hr)",'Emission Factors'!$G$58,""))))))</f>
        <v/>
      </c>
      <c r="Z1216" s="96"/>
      <c r="AA1216" s="97" t="str">
        <f t="shared" si="181"/>
        <v/>
      </c>
      <c r="AB1216" s="97" t="str">
        <f t="shared" si="182"/>
        <v/>
      </c>
      <c r="AC1216" s="246" t="str">
        <f t="shared" si="183"/>
        <v/>
      </c>
      <c r="AD1216" s="97" t="str">
        <f t="shared" si="184"/>
        <v/>
      </c>
      <c r="AE1216" s="97" t="str">
        <f t="shared" si="185"/>
        <v/>
      </c>
      <c r="AF1216" s="252" t="str">
        <f t="shared" si="186"/>
        <v/>
      </c>
      <c r="AG1216" s="254" t="str">
        <f t="shared" si="187"/>
        <v/>
      </c>
      <c r="AH1216" s="248" t="str">
        <f t="shared" si="188"/>
        <v/>
      </c>
      <c r="AI1216" s="249" t="str">
        <f t="shared" si="189"/>
        <v/>
      </c>
    </row>
    <row r="1217" spans="2:35" x14ac:dyDescent="0.3">
      <c r="B1217" s="94"/>
      <c r="C1217" s="95"/>
      <c r="D1217" s="95"/>
      <c r="E1217" s="95"/>
      <c r="F1217" s="94"/>
      <c r="G1217" s="145"/>
      <c r="H1217" s="245"/>
      <c r="I1217" s="211" t="str">
        <f>IF(D1217="Room AC (window/wall)",'Emission Factors'!$E$53,IF(D1217="Room AC (PTAC/PTHP)",H1217,IF(D1217="Residential AC",'Emission Factors'!$E$55,IF(D1217="Residential HP",H1217,IF(D1217="Commercial AC (&gt;=65k to &lt;135,000k Btu/hr)",'Emission Factors'!$E$57,IF(D1217="Commercial AC (&gt;=135,000k Btu/hr)",'Emission Factors'!$E$58,""))))))</f>
        <v/>
      </c>
      <c r="J1217" s="96"/>
      <c r="K1217" s="211" t="str">
        <f>IF(ISBLANK(J1217),"",VLOOKUP(J1217,'Emission Factors'!$C$81:$G$221,4,FALSE))</f>
        <v/>
      </c>
      <c r="L1217" s="210" t="str">
        <f>IF(D1217="Room AC (window/wall)",'Emission Factors'!$F$53,IF(D1217="Room AC (PTAC/PTHP)",'Emission Factors'!$F$54,IF(D1217="Residential AC",'Emission Factors'!$F$55,IF(D1217="Residential HP",'Emission Factors'!$F$56,IF(D1217="Commercial AC (&gt;=65k to &lt;135,000k Btu/hr)",'Emission Factors'!$F$57,IF(D1217="Commercial AC (&gt;=135,000k Btu/hr)",'Emission Factors'!$F$58,""))))))</f>
        <v/>
      </c>
      <c r="M1217" s="211" t="str">
        <f>IF(D1217="Room AC (window/wall)",'Emission Factors'!$G$53,IF(D1217="Room AC (PTAC/PTHP)",'Emission Factors'!$G$54,IF(D1217="Residential AC",'Emission Factors'!$G$55,IF(D1217="Residential HP",'Emission Factors'!$G$56,IF(D1217="Commercial AC (&gt;=65k to &lt;135,000k Btu/hr)",'Emission Factors'!$G$57,IF(D1217="Commercial AC (&gt;=135,000k Btu/hr)",'Emission Factors'!$G$58,""))))))</f>
        <v/>
      </c>
      <c r="N1217" s="96"/>
      <c r="O1217" s="209" t="str">
        <f>IF(ISBLANK(D1217),"",(IF(D1217="Room AC (window/wall)",'Emission Factors'!$C$53,IF(D1217="Room AC (PTAC/PTHP)",'Emission Factors'!$C$54,IF(D1217="Residential AC",'Emission Factors'!$C$55,IF(D1217="Residential HP",'Emission Factors'!$C$56,IF(D1217="Commercial AC (&gt;=65k to &lt;135,000k Btu/hr)",'Emission Factors'!$C$57,IF(D1217="Commercial AC (&gt;=135,000k Btu/hr)",'Emission Factors'!$C$58,""))))))))</f>
        <v/>
      </c>
      <c r="P1217" s="209" t="str">
        <f t="shared" si="180"/>
        <v/>
      </c>
      <c r="Q1217" s="95"/>
      <c r="R1217" s="256"/>
      <c r="S1217" s="256"/>
      <c r="T1217" s="96"/>
      <c r="U1217" s="211" t="str">
        <f>IF(Q1217="Room AC (window/wall)",'Emission Factors'!$E$53,IF(AND(Q1217="Room AC (PTAC/PTHP)",ISBLANK(T1217)),"Error",IF(AND(Q1217="Room AC (PTAC/PTHP)",T1217&gt;0),T1217,IF(Q1217="Residential AC",'Emission Factors'!$E$55,IF(AND(Q1217="Residential HP",ISBLANK(T1217)),"Error",IF(AND(Q1217="Residential HP",T1217&gt;0),T1217,IF(Q1217="Commercial AC (&gt;=65k to &lt;135,000k Btu/hr)",'Emission Factors'!$E$57,IF(Q1217="Commercial AC (&gt;=135,000k Btu/hr)",'Emission Factors'!$E$58,""))))))))</f>
        <v/>
      </c>
      <c r="V1217" s="95"/>
      <c r="W1217" s="211" t="str">
        <f>IF(ISBLANK(V1217),"",VLOOKUP(V1217,'Emission Factors'!$C$81:$G$221,4,FALSE))</f>
        <v/>
      </c>
      <c r="X1217" s="210" t="str">
        <f>IF(Q1217="Room AC (window/wall)",'Emission Factors'!$F$53,IF(Q1217="Room AC (PTAC/PTHP)",'Emission Factors'!$F$54,IF(Q1217="Residential AC",'Emission Factors'!$F$55,IF(Q1217="Residential HP",'Emission Factors'!$F$56,IF(Q1217="Commercial AC (&gt;=65k to &lt;135,000k Btu/hr)",'Emission Factors'!$F$57,IF(Q1217="Commercial AC (&gt;=135,000k Btu/hr)",'Emission Factors'!$F$58,""))))))</f>
        <v/>
      </c>
      <c r="Y1217" s="211" t="str">
        <f>IF(Q1217="Room AC (window/wall)",'Emission Factors'!$G$53,IF(Q1217="Room AC (PTAC/PTHP)",'Emission Factors'!$G$54,IF(Q1217="Residential AC",'Emission Factors'!$G$55,IF(Q1217="Residential HP",'Emission Factors'!$G$56,IF(Q1217="Commercial AC (&gt;=65k to &lt;135,000k Btu/hr)",'Emission Factors'!$G$57,IF(Q1217="Commercial AC (&gt;=135,000k Btu/hr)",'Emission Factors'!$G$58,""))))))</f>
        <v/>
      </c>
      <c r="Z1217" s="96"/>
      <c r="AA1217" s="97" t="str">
        <f t="shared" si="181"/>
        <v/>
      </c>
      <c r="AB1217" s="97" t="str">
        <f t="shared" si="182"/>
        <v/>
      </c>
      <c r="AC1217" s="246" t="str">
        <f t="shared" si="183"/>
        <v/>
      </c>
      <c r="AD1217" s="97" t="str">
        <f t="shared" si="184"/>
        <v/>
      </c>
      <c r="AE1217" s="97" t="str">
        <f t="shared" si="185"/>
        <v/>
      </c>
      <c r="AF1217" s="252" t="str">
        <f t="shared" si="186"/>
        <v/>
      </c>
      <c r="AG1217" s="254" t="str">
        <f t="shared" si="187"/>
        <v/>
      </c>
      <c r="AH1217" s="248" t="str">
        <f t="shared" si="188"/>
        <v/>
      </c>
      <c r="AI1217" s="249" t="str">
        <f t="shared" si="189"/>
        <v/>
      </c>
    </row>
    <row r="1218" spans="2:35" x14ac:dyDescent="0.3">
      <c r="B1218" s="94"/>
      <c r="C1218" s="95"/>
      <c r="D1218" s="95"/>
      <c r="E1218" s="95"/>
      <c r="F1218" s="94"/>
      <c r="G1218" s="145"/>
      <c r="H1218" s="245"/>
      <c r="I1218" s="211" t="str">
        <f>IF(D1218="Room AC (window/wall)",'Emission Factors'!$E$53,IF(D1218="Room AC (PTAC/PTHP)",H1218,IF(D1218="Residential AC",'Emission Factors'!$E$55,IF(D1218="Residential HP",H1218,IF(D1218="Commercial AC (&gt;=65k to &lt;135,000k Btu/hr)",'Emission Factors'!$E$57,IF(D1218="Commercial AC (&gt;=135,000k Btu/hr)",'Emission Factors'!$E$58,""))))))</f>
        <v/>
      </c>
      <c r="J1218" s="96"/>
      <c r="K1218" s="211" t="str">
        <f>IF(ISBLANK(J1218),"",VLOOKUP(J1218,'Emission Factors'!$C$81:$G$221,4,FALSE))</f>
        <v/>
      </c>
      <c r="L1218" s="210" t="str">
        <f>IF(D1218="Room AC (window/wall)",'Emission Factors'!$F$53,IF(D1218="Room AC (PTAC/PTHP)",'Emission Factors'!$F$54,IF(D1218="Residential AC",'Emission Factors'!$F$55,IF(D1218="Residential HP",'Emission Factors'!$F$56,IF(D1218="Commercial AC (&gt;=65k to &lt;135,000k Btu/hr)",'Emission Factors'!$F$57,IF(D1218="Commercial AC (&gt;=135,000k Btu/hr)",'Emission Factors'!$F$58,""))))))</f>
        <v/>
      </c>
      <c r="M1218" s="211" t="str">
        <f>IF(D1218="Room AC (window/wall)",'Emission Factors'!$G$53,IF(D1218="Room AC (PTAC/PTHP)",'Emission Factors'!$G$54,IF(D1218="Residential AC",'Emission Factors'!$G$55,IF(D1218="Residential HP",'Emission Factors'!$G$56,IF(D1218="Commercial AC (&gt;=65k to &lt;135,000k Btu/hr)",'Emission Factors'!$G$57,IF(D1218="Commercial AC (&gt;=135,000k Btu/hr)",'Emission Factors'!$G$58,""))))))</f>
        <v/>
      </c>
      <c r="N1218" s="96"/>
      <c r="O1218" s="209" t="str">
        <f>IF(ISBLANK(D1218),"",(IF(D1218="Room AC (window/wall)",'Emission Factors'!$C$53,IF(D1218="Room AC (PTAC/PTHP)",'Emission Factors'!$C$54,IF(D1218="Residential AC",'Emission Factors'!$C$55,IF(D1218="Residential HP",'Emission Factors'!$C$56,IF(D1218="Commercial AC (&gt;=65k to &lt;135,000k Btu/hr)",'Emission Factors'!$C$57,IF(D1218="Commercial AC (&gt;=135,000k Btu/hr)",'Emission Factors'!$C$58,""))))))))</f>
        <v/>
      </c>
      <c r="P1218" s="209" t="str">
        <f t="shared" si="180"/>
        <v/>
      </c>
      <c r="Q1218" s="95"/>
      <c r="R1218" s="256"/>
      <c r="S1218" s="256"/>
      <c r="T1218" s="96"/>
      <c r="U1218" s="211" t="str">
        <f>IF(Q1218="Room AC (window/wall)",'Emission Factors'!$E$53,IF(AND(Q1218="Room AC (PTAC/PTHP)",ISBLANK(T1218)),"Error",IF(AND(Q1218="Room AC (PTAC/PTHP)",T1218&gt;0),T1218,IF(Q1218="Residential AC",'Emission Factors'!$E$55,IF(AND(Q1218="Residential HP",ISBLANK(T1218)),"Error",IF(AND(Q1218="Residential HP",T1218&gt;0),T1218,IF(Q1218="Commercial AC (&gt;=65k to &lt;135,000k Btu/hr)",'Emission Factors'!$E$57,IF(Q1218="Commercial AC (&gt;=135,000k Btu/hr)",'Emission Factors'!$E$58,""))))))))</f>
        <v/>
      </c>
      <c r="V1218" s="95"/>
      <c r="W1218" s="211" t="str">
        <f>IF(ISBLANK(V1218),"",VLOOKUP(V1218,'Emission Factors'!$C$81:$G$221,4,FALSE))</f>
        <v/>
      </c>
      <c r="X1218" s="210" t="str">
        <f>IF(Q1218="Room AC (window/wall)",'Emission Factors'!$F$53,IF(Q1218="Room AC (PTAC/PTHP)",'Emission Factors'!$F$54,IF(Q1218="Residential AC",'Emission Factors'!$F$55,IF(Q1218="Residential HP",'Emission Factors'!$F$56,IF(Q1218="Commercial AC (&gt;=65k to &lt;135,000k Btu/hr)",'Emission Factors'!$F$57,IF(Q1218="Commercial AC (&gt;=135,000k Btu/hr)",'Emission Factors'!$F$58,""))))))</f>
        <v/>
      </c>
      <c r="Y1218" s="211" t="str">
        <f>IF(Q1218="Room AC (window/wall)",'Emission Factors'!$G$53,IF(Q1218="Room AC (PTAC/PTHP)",'Emission Factors'!$G$54,IF(Q1218="Residential AC",'Emission Factors'!$G$55,IF(Q1218="Residential HP",'Emission Factors'!$G$56,IF(Q1218="Commercial AC (&gt;=65k to &lt;135,000k Btu/hr)",'Emission Factors'!$G$57,IF(Q1218="Commercial AC (&gt;=135,000k Btu/hr)",'Emission Factors'!$G$58,""))))))</f>
        <v/>
      </c>
      <c r="Z1218" s="96"/>
      <c r="AA1218" s="97" t="str">
        <f t="shared" si="181"/>
        <v/>
      </c>
      <c r="AB1218" s="97" t="str">
        <f t="shared" si="182"/>
        <v/>
      </c>
      <c r="AC1218" s="246" t="str">
        <f t="shared" si="183"/>
        <v/>
      </c>
      <c r="AD1218" s="97" t="str">
        <f t="shared" si="184"/>
        <v/>
      </c>
      <c r="AE1218" s="97" t="str">
        <f t="shared" si="185"/>
        <v/>
      </c>
      <c r="AF1218" s="252" t="str">
        <f t="shared" si="186"/>
        <v/>
      </c>
      <c r="AG1218" s="254" t="str">
        <f t="shared" si="187"/>
        <v/>
      </c>
      <c r="AH1218" s="248" t="str">
        <f t="shared" si="188"/>
        <v/>
      </c>
      <c r="AI1218" s="249" t="str">
        <f t="shared" si="189"/>
        <v/>
      </c>
    </row>
    <row r="1219" spans="2:35" x14ac:dyDescent="0.3">
      <c r="B1219" s="94"/>
      <c r="C1219" s="95"/>
      <c r="D1219" s="95"/>
      <c r="E1219" s="95"/>
      <c r="F1219" s="94"/>
      <c r="G1219" s="145"/>
      <c r="H1219" s="245"/>
      <c r="I1219" s="211" t="str">
        <f>IF(D1219="Room AC (window/wall)",'Emission Factors'!$E$53,IF(D1219="Room AC (PTAC/PTHP)",H1219,IF(D1219="Residential AC",'Emission Factors'!$E$55,IF(D1219="Residential HP",H1219,IF(D1219="Commercial AC (&gt;=65k to &lt;135,000k Btu/hr)",'Emission Factors'!$E$57,IF(D1219="Commercial AC (&gt;=135,000k Btu/hr)",'Emission Factors'!$E$58,""))))))</f>
        <v/>
      </c>
      <c r="J1219" s="96"/>
      <c r="K1219" s="211" t="str">
        <f>IF(ISBLANK(J1219),"",VLOOKUP(J1219,'Emission Factors'!$C$81:$G$221,4,FALSE))</f>
        <v/>
      </c>
      <c r="L1219" s="210" t="str">
        <f>IF(D1219="Room AC (window/wall)",'Emission Factors'!$F$53,IF(D1219="Room AC (PTAC/PTHP)",'Emission Factors'!$F$54,IF(D1219="Residential AC",'Emission Factors'!$F$55,IF(D1219="Residential HP",'Emission Factors'!$F$56,IF(D1219="Commercial AC (&gt;=65k to &lt;135,000k Btu/hr)",'Emission Factors'!$F$57,IF(D1219="Commercial AC (&gt;=135,000k Btu/hr)",'Emission Factors'!$F$58,""))))))</f>
        <v/>
      </c>
      <c r="M1219" s="211" t="str">
        <f>IF(D1219="Room AC (window/wall)",'Emission Factors'!$G$53,IF(D1219="Room AC (PTAC/PTHP)",'Emission Factors'!$G$54,IF(D1219="Residential AC",'Emission Factors'!$G$55,IF(D1219="Residential HP",'Emission Factors'!$G$56,IF(D1219="Commercial AC (&gt;=65k to &lt;135,000k Btu/hr)",'Emission Factors'!$G$57,IF(D1219="Commercial AC (&gt;=135,000k Btu/hr)",'Emission Factors'!$G$58,""))))))</f>
        <v/>
      </c>
      <c r="N1219" s="96"/>
      <c r="O1219" s="209" t="str">
        <f>IF(ISBLANK(D1219),"",(IF(D1219="Room AC (window/wall)",'Emission Factors'!$C$53,IF(D1219="Room AC (PTAC/PTHP)",'Emission Factors'!$C$54,IF(D1219="Residential AC",'Emission Factors'!$C$55,IF(D1219="Residential HP",'Emission Factors'!$C$56,IF(D1219="Commercial AC (&gt;=65k to &lt;135,000k Btu/hr)",'Emission Factors'!$C$57,IF(D1219="Commercial AC (&gt;=135,000k Btu/hr)",'Emission Factors'!$C$58,""))))))))</f>
        <v/>
      </c>
      <c r="P1219" s="209" t="str">
        <f t="shared" si="180"/>
        <v/>
      </c>
      <c r="Q1219" s="95"/>
      <c r="R1219" s="256"/>
      <c r="S1219" s="256"/>
      <c r="T1219" s="96"/>
      <c r="U1219" s="211" t="str">
        <f>IF(Q1219="Room AC (window/wall)",'Emission Factors'!$E$53,IF(AND(Q1219="Room AC (PTAC/PTHP)",ISBLANK(T1219)),"Error",IF(AND(Q1219="Room AC (PTAC/PTHP)",T1219&gt;0),T1219,IF(Q1219="Residential AC",'Emission Factors'!$E$55,IF(AND(Q1219="Residential HP",ISBLANK(T1219)),"Error",IF(AND(Q1219="Residential HP",T1219&gt;0),T1219,IF(Q1219="Commercial AC (&gt;=65k to &lt;135,000k Btu/hr)",'Emission Factors'!$E$57,IF(Q1219="Commercial AC (&gt;=135,000k Btu/hr)",'Emission Factors'!$E$58,""))))))))</f>
        <v/>
      </c>
      <c r="V1219" s="95"/>
      <c r="W1219" s="211" t="str">
        <f>IF(ISBLANK(V1219),"",VLOOKUP(V1219,'Emission Factors'!$C$81:$G$221,4,FALSE))</f>
        <v/>
      </c>
      <c r="X1219" s="210" t="str">
        <f>IF(Q1219="Room AC (window/wall)",'Emission Factors'!$F$53,IF(Q1219="Room AC (PTAC/PTHP)",'Emission Factors'!$F$54,IF(Q1219="Residential AC",'Emission Factors'!$F$55,IF(Q1219="Residential HP",'Emission Factors'!$F$56,IF(Q1219="Commercial AC (&gt;=65k to &lt;135,000k Btu/hr)",'Emission Factors'!$F$57,IF(Q1219="Commercial AC (&gt;=135,000k Btu/hr)",'Emission Factors'!$F$58,""))))))</f>
        <v/>
      </c>
      <c r="Y1219" s="211" t="str">
        <f>IF(Q1219="Room AC (window/wall)",'Emission Factors'!$G$53,IF(Q1219="Room AC (PTAC/PTHP)",'Emission Factors'!$G$54,IF(Q1219="Residential AC",'Emission Factors'!$G$55,IF(Q1219="Residential HP",'Emission Factors'!$G$56,IF(Q1219="Commercial AC (&gt;=65k to &lt;135,000k Btu/hr)",'Emission Factors'!$G$57,IF(Q1219="Commercial AC (&gt;=135,000k Btu/hr)",'Emission Factors'!$G$58,""))))))</f>
        <v/>
      </c>
      <c r="Z1219" s="96"/>
      <c r="AA1219" s="97" t="str">
        <f t="shared" si="181"/>
        <v/>
      </c>
      <c r="AB1219" s="97" t="str">
        <f t="shared" si="182"/>
        <v/>
      </c>
      <c r="AC1219" s="246" t="str">
        <f t="shared" si="183"/>
        <v/>
      </c>
      <c r="AD1219" s="97" t="str">
        <f t="shared" si="184"/>
        <v/>
      </c>
      <c r="AE1219" s="97" t="str">
        <f t="shared" si="185"/>
        <v/>
      </c>
      <c r="AF1219" s="252" t="str">
        <f t="shared" si="186"/>
        <v/>
      </c>
      <c r="AG1219" s="254" t="str">
        <f t="shared" si="187"/>
        <v/>
      </c>
      <c r="AH1219" s="248" t="str">
        <f t="shared" si="188"/>
        <v/>
      </c>
      <c r="AI1219" s="249" t="str">
        <f t="shared" si="189"/>
        <v/>
      </c>
    </row>
    <row r="1220" spans="2:35" x14ac:dyDescent="0.3">
      <c r="B1220" s="94"/>
      <c r="C1220" s="95"/>
      <c r="D1220" s="95"/>
      <c r="E1220" s="95"/>
      <c r="F1220" s="94"/>
      <c r="G1220" s="145"/>
      <c r="H1220" s="245"/>
      <c r="I1220" s="211" t="str">
        <f>IF(D1220="Room AC (window/wall)",'Emission Factors'!$E$53,IF(D1220="Room AC (PTAC/PTHP)",H1220,IF(D1220="Residential AC",'Emission Factors'!$E$55,IF(D1220="Residential HP",H1220,IF(D1220="Commercial AC (&gt;=65k to &lt;135,000k Btu/hr)",'Emission Factors'!$E$57,IF(D1220="Commercial AC (&gt;=135,000k Btu/hr)",'Emission Factors'!$E$58,""))))))</f>
        <v/>
      </c>
      <c r="J1220" s="96"/>
      <c r="K1220" s="211" t="str">
        <f>IF(ISBLANK(J1220),"",VLOOKUP(J1220,'Emission Factors'!$C$81:$G$221,4,FALSE))</f>
        <v/>
      </c>
      <c r="L1220" s="210" t="str">
        <f>IF(D1220="Room AC (window/wall)",'Emission Factors'!$F$53,IF(D1220="Room AC (PTAC/PTHP)",'Emission Factors'!$F$54,IF(D1220="Residential AC",'Emission Factors'!$F$55,IF(D1220="Residential HP",'Emission Factors'!$F$56,IF(D1220="Commercial AC (&gt;=65k to &lt;135,000k Btu/hr)",'Emission Factors'!$F$57,IF(D1220="Commercial AC (&gt;=135,000k Btu/hr)",'Emission Factors'!$F$58,""))))))</f>
        <v/>
      </c>
      <c r="M1220" s="211" t="str">
        <f>IF(D1220="Room AC (window/wall)",'Emission Factors'!$G$53,IF(D1220="Room AC (PTAC/PTHP)",'Emission Factors'!$G$54,IF(D1220="Residential AC",'Emission Factors'!$G$55,IF(D1220="Residential HP",'Emission Factors'!$G$56,IF(D1220="Commercial AC (&gt;=65k to &lt;135,000k Btu/hr)",'Emission Factors'!$G$57,IF(D1220="Commercial AC (&gt;=135,000k Btu/hr)",'Emission Factors'!$G$58,""))))))</f>
        <v/>
      </c>
      <c r="N1220" s="96"/>
      <c r="O1220" s="209" t="str">
        <f>IF(ISBLANK(D1220),"",(IF(D1220="Room AC (window/wall)",'Emission Factors'!$C$53,IF(D1220="Room AC (PTAC/PTHP)",'Emission Factors'!$C$54,IF(D1220="Residential AC",'Emission Factors'!$C$55,IF(D1220="Residential HP",'Emission Factors'!$C$56,IF(D1220="Commercial AC (&gt;=65k to &lt;135,000k Btu/hr)",'Emission Factors'!$C$57,IF(D1220="Commercial AC (&gt;=135,000k Btu/hr)",'Emission Factors'!$C$58,""))))))))</f>
        <v/>
      </c>
      <c r="P1220" s="209" t="str">
        <f t="shared" si="180"/>
        <v/>
      </c>
      <c r="Q1220" s="95"/>
      <c r="R1220" s="256"/>
      <c r="S1220" s="256"/>
      <c r="T1220" s="96"/>
      <c r="U1220" s="211" t="str">
        <f>IF(Q1220="Room AC (window/wall)",'Emission Factors'!$E$53,IF(AND(Q1220="Room AC (PTAC/PTHP)",ISBLANK(T1220)),"Error",IF(AND(Q1220="Room AC (PTAC/PTHP)",T1220&gt;0),T1220,IF(Q1220="Residential AC",'Emission Factors'!$E$55,IF(AND(Q1220="Residential HP",ISBLANK(T1220)),"Error",IF(AND(Q1220="Residential HP",T1220&gt;0),T1220,IF(Q1220="Commercial AC (&gt;=65k to &lt;135,000k Btu/hr)",'Emission Factors'!$E$57,IF(Q1220="Commercial AC (&gt;=135,000k Btu/hr)",'Emission Factors'!$E$58,""))))))))</f>
        <v/>
      </c>
      <c r="V1220" s="95"/>
      <c r="W1220" s="211" t="str">
        <f>IF(ISBLANK(V1220),"",VLOOKUP(V1220,'Emission Factors'!$C$81:$G$221,4,FALSE))</f>
        <v/>
      </c>
      <c r="X1220" s="210" t="str">
        <f>IF(Q1220="Room AC (window/wall)",'Emission Factors'!$F$53,IF(Q1220="Room AC (PTAC/PTHP)",'Emission Factors'!$F$54,IF(Q1220="Residential AC",'Emission Factors'!$F$55,IF(Q1220="Residential HP",'Emission Factors'!$F$56,IF(Q1220="Commercial AC (&gt;=65k to &lt;135,000k Btu/hr)",'Emission Factors'!$F$57,IF(Q1220="Commercial AC (&gt;=135,000k Btu/hr)",'Emission Factors'!$F$58,""))))))</f>
        <v/>
      </c>
      <c r="Y1220" s="211" t="str">
        <f>IF(Q1220="Room AC (window/wall)",'Emission Factors'!$G$53,IF(Q1220="Room AC (PTAC/PTHP)",'Emission Factors'!$G$54,IF(Q1220="Residential AC",'Emission Factors'!$G$55,IF(Q1220="Residential HP",'Emission Factors'!$G$56,IF(Q1220="Commercial AC (&gt;=65k to &lt;135,000k Btu/hr)",'Emission Factors'!$G$57,IF(Q1220="Commercial AC (&gt;=135,000k Btu/hr)",'Emission Factors'!$G$58,""))))))</f>
        <v/>
      </c>
      <c r="Z1220" s="96"/>
      <c r="AA1220" s="97" t="str">
        <f t="shared" si="181"/>
        <v/>
      </c>
      <c r="AB1220" s="97" t="str">
        <f t="shared" si="182"/>
        <v/>
      </c>
      <c r="AC1220" s="246" t="str">
        <f t="shared" si="183"/>
        <v/>
      </c>
      <c r="AD1220" s="97" t="str">
        <f t="shared" si="184"/>
        <v/>
      </c>
      <c r="AE1220" s="97" t="str">
        <f t="shared" si="185"/>
        <v/>
      </c>
      <c r="AF1220" s="252" t="str">
        <f t="shared" si="186"/>
        <v/>
      </c>
      <c r="AG1220" s="254" t="str">
        <f t="shared" si="187"/>
        <v/>
      </c>
      <c r="AH1220" s="248" t="str">
        <f t="shared" si="188"/>
        <v/>
      </c>
      <c r="AI1220" s="249" t="str">
        <f t="shared" si="189"/>
        <v/>
      </c>
    </row>
    <row r="1221" spans="2:35" x14ac:dyDescent="0.3">
      <c r="B1221" s="94"/>
      <c r="C1221" s="95"/>
      <c r="D1221" s="95"/>
      <c r="E1221" s="95"/>
      <c r="F1221" s="94"/>
      <c r="G1221" s="145"/>
      <c r="H1221" s="245"/>
      <c r="I1221" s="211" t="str">
        <f>IF(D1221="Room AC (window/wall)",'Emission Factors'!$E$53,IF(D1221="Room AC (PTAC/PTHP)",H1221,IF(D1221="Residential AC",'Emission Factors'!$E$55,IF(D1221="Residential HP",H1221,IF(D1221="Commercial AC (&gt;=65k to &lt;135,000k Btu/hr)",'Emission Factors'!$E$57,IF(D1221="Commercial AC (&gt;=135,000k Btu/hr)",'Emission Factors'!$E$58,""))))))</f>
        <v/>
      </c>
      <c r="J1221" s="96"/>
      <c r="K1221" s="211" t="str">
        <f>IF(ISBLANK(J1221),"",VLOOKUP(J1221,'Emission Factors'!$C$81:$G$221,4,FALSE))</f>
        <v/>
      </c>
      <c r="L1221" s="210" t="str">
        <f>IF(D1221="Room AC (window/wall)",'Emission Factors'!$F$53,IF(D1221="Room AC (PTAC/PTHP)",'Emission Factors'!$F$54,IF(D1221="Residential AC",'Emission Factors'!$F$55,IF(D1221="Residential HP",'Emission Factors'!$F$56,IF(D1221="Commercial AC (&gt;=65k to &lt;135,000k Btu/hr)",'Emission Factors'!$F$57,IF(D1221="Commercial AC (&gt;=135,000k Btu/hr)",'Emission Factors'!$F$58,""))))))</f>
        <v/>
      </c>
      <c r="M1221" s="211" t="str">
        <f>IF(D1221="Room AC (window/wall)",'Emission Factors'!$G$53,IF(D1221="Room AC (PTAC/PTHP)",'Emission Factors'!$G$54,IF(D1221="Residential AC",'Emission Factors'!$G$55,IF(D1221="Residential HP",'Emission Factors'!$G$56,IF(D1221="Commercial AC (&gt;=65k to &lt;135,000k Btu/hr)",'Emission Factors'!$G$57,IF(D1221="Commercial AC (&gt;=135,000k Btu/hr)",'Emission Factors'!$G$58,""))))))</f>
        <v/>
      </c>
      <c r="N1221" s="96"/>
      <c r="O1221" s="209" t="str">
        <f>IF(ISBLANK(D1221),"",(IF(D1221="Room AC (window/wall)",'Emission Factors'!$C$53,IF(D1221="Room AC (PTAC/PTHP)",'Emission Factors'!$C$54,IF(D1221="Residential AC",'Emission Factors'!$C$55,IF(D1221="Residential HP",'Emission Factors'!$C$56,IF(D1221="Commercial AC (&gt;=65k to &lt;135,000k Btu/hr)",'Emission Factors'!$C$57,IF(D1221="Commercial AC (&gt;=135,000k Btu/hr)",'Emission Factors'!$C$58,""))))))))</f>
        <v/>
      </c>
      <c r="P1221" s="209" t="str">
        <f t="shared" si="180"/>
        <v/>
      </c>
      <c r="Q1221" s="95"/>
      <c r="R1221" s="256"/>
      <c r="S1221" s="256"/>
      <c r="T1221" s="96"/>
      <c r="U1221" s="211" t="str">
        <f>IF(Q1221="Room AC (window/wall)",'Emission Factors'!$E$53,IF(AND(Q1221="Room AC (PTAC/PTHP)",ISBLANK(T1221)),"Error",IF(AND(Q1221="Room AC (PTAC/PTHP)",T1221&gt;0),T1221,IF(Q1221="Residential AC",'Emission Factors'!$E$55,IF(AND(Q1221="Residential HP",ISBLANK(T1221)),"Error",IF(AND(Q1221="Residential HP",T1221&gt;0),T1221,IF(Q1221="Commercial AC (&gt;=65k to &lt;135,000k Btu/hr)",'Emission Factors'!$E$57,IF(Q1221="Commercial AC (&gt;=135,000k Btu/hr)",'Emission Factors'!$E$58,""))))))))</f>
        <v/>
      </c>
      <c r="V1221" s="95"/>
      <c r="W1221" s="211" t="str">
        <f>IF(ISBLANK(V1221),"",VLOOKUP(V1221,'Emission Factors'!$C$81:$G$221,4,FALSE))</f>
        <v/>
      </c>
      <c r="X1221" s="210" t="str">
        <f>IF(Q1221="Room AC (window/wall)",'Emission Factors'!$F$53,IF(Q1221="Room AC (PTAC/PTHP)",'Emission Factors'!$F$54,IF(Q1221="Residential AC",'Emission Factors'!$F$55,IF(Q1221="Residential HP",'Emission Factors'!$F$56,IF(Q1221="Commercial AC (&gt;=65k to &lt;135,000k Btu/hr)",'Emission Factors'!$F$57,IF(Q1221="Commercial AC (&gt;=135,000k Btu/hr)",'Emission Factors'!$F$58,""))))))</f>
        <v/>
      </c>
      <c r="Y1221" s="211" t="str">
        <f>IF(Q1221="Room AC (window/wall)",'Emission Factors'!$G$53,IF(Q1221="Room AC (PTAC/PTHP)",'Emission Factors'!$G$54,IF(Q1221="Residential AC",'Emission Factors'!$G$55,IF(Q1221="Residential HP",'Emission Factors'!$G$56,IF(Q1221="Commercial AC (&gt;=65k to &lt;135,000k Btu/hr)",'Emission Factors'!$G$57,IF(Q1221="Commercial AC (&gt;=135,000k Btu/hr)",'Emission Factors'!$G$58,""))))))</f>
        <v/>
      </c>
      <c r="Z1221" s="96"/>
      <c r="AA1221" s="97" t="str">
        <f t="shared" si="181"/>
        <v/>
      </c>
      <c r="AB1221" s="97" t="str">
        <f t="shared" si="182"/>
        <v/>
      </c>
      <c r="AC1221" s="246" t="str">
        <f t="shared" si="183"/>
        <v/>
      </c>
      <c r="AD1221" s="97" t="str">
        <f t="shared" si="184"/>
        <v/>
      </c>
      <c r="AE1221" s="97" t="str">
        <f t="shared" si="185"/>
        <v/>
      </c>
      <c r="AF1221" s="252" t="str">
        <f t="shared" si="186"/>
        <v/>
      </c>
      <c r="AG1221" s="254" t="str">
        <f t="shared" si="187"/>
        <v/>
      </c>
      <c r="AH1221" s="248" t="str">
        <f t="shared" si="188"/>
        <v/>
      </c>
      <c r="AI1221" s="249" t="str">
        <f t="shared" si="189"/>
        <v/>
      </c>
    </row>
    <row r="1222" spans="2:35" x14ac:dyDescent="0.3">
      <c r="B1222" s="94"/>
      <c r="C1222" s="95"/>
      <c r="D1222" s="95"/>
      <c r="E1222" s="95"/>
      <c r="F1222" s="94"/>
      <c r="G1222" s="145"/>
      <c r="H1222" s="245"/>
      <c r="I1222" s="211" t="str">
        <f>IF(D1222="Room AC (window/wall)",'Emission Factors'!$E$53,IF(D1222="Room AC (PTAC/PTHP)",H1222,IF(D1222="Residential AC",'Emission Factors'!$E$55,IF(D1222="Residential HP",H1222,IF(D1222="Commercial AC (&gt;=65k to &lt;135,000k Btu/hr)",'Emission Factors'!$E$57,IF(D1222="Commercial AC (&gt;=135,000k Btu/hr)",'Emission Factors'!$E$58,""))))))</f>
        <v/>
      </c>
      <c r="J1222" s="96"/>
      <c r="K1222" s="211" t="str">
        <f>IF(ISBLANK(J1222),"",VLOOKUP(J1222,'Emission Factors'!$C$81:$G$221,4,FALSE))</f>
        <v/>
      </c>
      <c r="L1222" s="210" t="str">
        <f>IF(D1222="Room AC (window/wall)",'Emission Factors'!$F$53,IF(D1222="Room AC (PTAC/PTHP)",'Emission Factors'!$F$54,IF(D1222="Residential AC",'Emission Factors'!$F$55,IF(D1222="Residential HP",'Emission Factors'!$F$56,IF(D1222="Commercial AC (&gt;=65k to &lt;135,000k Btu/hr)",'Emission Factors'!$F$57,IF(D1222="Commercial AC (&gt;=135,000k Btu/hr)",'Emission Factors'!$F$58,""))))))</f>
        <v/>
      </c>
      <c r="M1222" s="211" t="str">
        <f>IF(D1222="Room AC (window/wall)",'Emission Factors'!$G$53,IF(D1222="Room AC (PTAC/PTHP)",'Emission Factors'!$G$54,IF(D1222="Residential AC",'Emission Factors'!$G$55,IF(D1222="Residential HP",'Emission Factors'!$G$56,IF(D1222="Commercial AC (&gt;=65k to &lt;135,000k Btu/hr)",'Emission Factors'!$G$57,IF(D1222="Commercial AC (&gt;=135,000k Btu/hr)",'Emission Factors'!$G$58,""))))))</f>
        <v/>
      </c>
      <c r="N1222" s="96"/>
      <c r="O1222" s="209" t="str">
        <f>IF(ISBLANK(D1222),"",(IF(D1222="Room AC (window/wall)",'Emission Factors'!$C$53,IF(D1222="Room AC (PTAC/PTHP)",'Emission Factors'!$C$54,IF(D1222="Residential AC",'Emission Factors'!$C$55,IF(D1222="Residential HP",'Emission Factors'!$C$56,IF(D1222="Commercial AC (&gt;=65k to &lt;135,000k Btu/hr)",'Emission Factors'!$C$57,IF(D1222="Commercial AC (&gt;=135,000k Btu/hr)",'Emission Factors'!$C$58,""))))))))</f>
        <v/>
      </c>
      <c r="P1222" s="209" t="str">
        <f t="shared" si="180"/>
        <v/>
      </c>
      <c r="Q1222" s="95"/>
      <c r="R1222" s="256"/>
      <c r="S1222" s="256"/>
      <c r="T1222" s="96"/>
      <c r="U1222" s="211" t="str">
        <f>IF(Q1222="Room AC (window/wall)",'Emission Factors'!$E$53,IF(AND(Q1222="Room AC (PTAC/PTHP)",ISBLANK(T1222)),"Error",IF(AND(Q1222="Room AC (PTAC/PTHP)",T1222&gt;0),T1222,IF(Q1222="Residential AC",'Emission Factors'!$E$55,IF(AND(Q1222="Residential HP",ISBLANK(T1222)),"Error",IF(AND(Q1222="Residential HP",T1222&gt;0),T1222,IF(Q1222="Commercial AC (&gt;=65k to &lt;135,000k Btu/hr)",'Emission Factors'!$E$57,IF(Q1222="Commercial AC (&gt;=135,000k Btu/hr)",'Emission Factors'!$E$58,""))))))))</f>
        <v/>
      </c>
      <c r="V1222" s="95"/>
      <c r="W1222" s="211" t="str">
        <f>IF(ISBLANK(V1222),"",VLOOKUP(V1222,'Emission Factors'!$C$81:$G$221,4,FALSE))</f>
        <v/>
      </c>
      <c r="X1222" s="210" t="str">
        <f>IF(Q1222="Room AC (window/wall)",'Emission Factors'!$F$53,IF(Q1222="Room AC (PTAC/PTHP)",'Emission Factors'!$F$54,IF(Q1222="Residential AC",'Emission Factors'!$F$55,IF(Q1222="Residential HP",'Emission Factors'!$F$56,IF(Q1222="Commercial AC (&gt;=65k to &lt;135,000k Btu/hr)",'Emission Factors'!$F$57,IF(Q1222="Commercial AC (&gt;=135,000k Btu/hr)",'Emission Factors'!$F$58,""))))))</f>
        <v/>
      </c>
      <c r="Y1222" s="211" t="str">
        <f>IF(Q1222="Room AC (window/wall)",'Emission Factors'!$G$53,IF(Q1222="Room AC (PTAC/PTHP)",'Emission Factors'!$G$54,IF(Q1222="Residential AC",'Emission Factors'!$G$55,IF(Q1222="Residential HP",'Emission Factors'!$G$56,IF(Q1222="Commercial AC (&gt;=65k to &lt;135,000k Btu/hr)",'Emission Factors'!$G$57,IF(Q1222="Commercial AC (&gt;=135,000k Btu/hr)",'Emission Factors'!$G$58,""))))))</f>
        <v/>
      </c>
      <c r="Z1222" s="96"/>
      <c r="AA1222" s="97" t="str">
        <f t="shared" si="181"/>
        <v/>
      </c>
      <c r="AB1222" s="97" t="str">
        <f t="shared" si="182"/>
        <v/>
      </c>
      <c r="AC1222" s="246" t="str">
        <f t="shared" si="183"/>
        <v/>
      </c>
      <c r="AD1222" s="97" t="str">
        <f t="shared" si="184"/>
        <v/>
      </c>
      <c r="AE1222" s="97" t="str">
        <f t="shared" si="185"/>
        <v/>
      </c>
      <c r="AF1222" s="252" t="str">
        <f t="shared" si="186"/>
        <v/>
      </c>
      <c r="AG1222" s="254" t="str">
        <f t="shared" si="187"/>
        <v/>
      </c>
      <c r="AH1222" s="248" t="str">
        <f t="shared" si="188"/>
        <v/>
      </c>
      <c r="AI1222" s="249" t="str">
        <f t="shared" si="189"/>
        <v/>
      </c>
    </row>
    <row r="1223" spans="2:35" x14ac:dyDescent="0.3">
      <c r="B1223" s="94"/>
      <c r="C1223" s="95"/>
      <c r="D1223" s="95"/>
      <c r="E1223" s="95"/>
      <c r="F1223" s="94"/>
      <c r="G1223" s="145"/>
      <c r="H1223" s="245"/>
      <c r="I1223" s="211" t="str">
        <f>IF(D1223="Room AC (window/wall)",'Emission Factors'!$E$53,IF(D1223="Room AC (PTAC/PTHP)",H1223,IF(D1223="Residential AC",'Emission Factors'!$E$55,IF(D1223="Residential HP",H1223,IF(D1223="Commercial AC (&gt;=65k to &lt;135,000k Btu/hr)",'Emission Factors'!$E$57,IF(D1223="Commercial AC (&gt;=135,000k Btu/hr)",'Emission Factors'!$E$58,""))))))</f>
        <v/>
      </c>
      <c r="J1223" s="96"/>
      <c r="K1223" s="211" t="str">
        <f>IF(ISBLANK(J1223),"",VLOOKUP(J1223,'Emission Factors'!$C$81:$G$221,4,FALSE))</f>
        <v/>
      </c>
      <c r="L1223" s="210" t="str">
        <f>IF(D1223="Room AC (window/wall)",'Emission Factors'!$F$53,IF(D1223="Room AC (PTAC/PTHP)",'Emission Factors'!$F$54,IF(D1223="Residential AC",'Emission Factors'!$F$55,IF(D1223="Residential HP",'Emission Factors'!$F$56,IF(D1223="Commercial AC (&gt;=65k to &lt;135,000k Btu/hr)",'Emission Factors'!$F$57,IF(D1223="Commercial AC (&gt;=135,000k Btu/hr)",'Emission Factors'!$F$58,""))))))</f>
        <v/>
      </c>
      <c r="M1223" s="211" t="str">
        <f>IF(D1223="Room AC (window/wall)",'Emission Factors'!$G$53,IF(D1223="Room AC (PTAC/PTHP)",'Emission Factors'!$G$54,IF(D1223="Residential AC",'Emission Factors'!$G$55,IF(D1223="Residential HP",'Emission Factors'!$G$56,IF(D1223="Commercial AC (&gt;=65k to &lt;135,000k Btu/hr)",'Emission Factors'!$G$57,IF(D1223="Commercial AC (&gt;=135,000k Btu/hr)",'Emission Factors'!$G$58,""))))))</f>
        <v/>
      </c>
      <c r="N1223" s="96"/>
      <c r="O1223" s="209" t="str">
        <f>IF(ISBLANK(D1223),"",(IF(D1223="Room AC (window/wall)",'Emission Factors'!$C$53,IF(D1223="Room AC (PTAC/PTHP)",'Emission Factors'!$C$54,IF(D1223="Residential AC",'Emission Factors'!$C$55,IF(D1223="Residential HP",'Emission Factors'!$C$56,IF(D1223="Commercial AC (&gt;=65k to &lt;135,000k Btu/hr)",'Emission Factors'!$C$57,IF(D1223="Commercial AC (&gt;=135,000k Btu/hr)",'Emission Factors'!$C$58,""))))))))</f>
        <v/>
      </c>
      <c r="P1223" s="209" t="str">
        <f t="shared" si="180"/>
        <v/>
      </c>
      <c r="Q1223" s="95"/>
      <c r="R1223" s="256"/>
      <c r="S1223" s="256"/>
      <c r="T1223" s="96"/>
      <c r="U1223" s="211" t="str">
        <f>IF(Q1223="Room AC (window/wall)",'Emission Factors'!$E$53,IF(AND(Q1223="Room AC (PTAC/PTHP)",ISBLANK(T1223)),"Error",IF(AND(Q1223="Room AC (PTAC/PTHP)",T1223&gt;0),T1223,IF(Q1223="Residential AC",'Emission Factors'!$E$55,IF(AND(Q1223="Residential HP",ISBLANK(T1223)),"Error",IF(AND(Q1223="Residential HP",T1223&gt;0),T1223,IF(Q1223="Commercial AC (&gt;=65k to &lt;135,000k Btu/hr)",'Emission Factors'!$E$57,IF(Q1223="Commercial AC (&gt;=135,000k Btu/hr)",'Emission Factors'!$E$58,""))))))))</f>
        <v/>
      </c>
      <c r="V1223" s="95"/>
      <c r="W1223" s="211" t="str">
        <f>IF(ISBLANK(V1223),"",VLOOKUP(V1223,'Emission Factors'!$C$81:$G$221,4,FALSE))</f>
        <v/>
      </c>
      <c r="X1223" s="210" t="str">
        <f>IF(Q1223="Room AC (window/wall)",'Emission Factors'!$F$53,IF(Q1223="Room AC (PTAC/PTHP)",'Emission Factors'!$F$54,IF(Q1223="Residential AC",'Emission Factors'!$F$55,IF(Q1223="Residential HP",'Emission Factors'!$F$56,IF(Q1223="Commercial AC (&gt;=65k to &lt;135,000k Btu/hr)",'Emission Factors'!$F$57,IF(Q1223="Commercial AC (&gt;=135,000k Btu/hr)",'Emission Factors'!$F$58,""))))))</f>
        <v/>
      </c>
      <c r="Y1223" s="211" t="str">
        <f>IF(Q1223="Room AC (window/wall)",'Emission Factors'!$G$53,IF(Q1223="Room AC (PTAC/PTHP)",'Emission Factors'!$G$54,IF(Q1223="Residential AC",'Emission Factors'!$G$55,IF(Q1223="Residential HP",'Emission Factors'!$G$56,IF(Q1223="Commercial AC (&gt;=65k to &lt;135,000k Btu/hr)",'Emission Factors'!$G$57,IF(Q1223="Commercial AC (&gt;=135,000k Btu/hr)",'Emission Factors'!$G$58,""))))))</f>
        <v/>
      </c>
      <c r="Z1223" s="96"/>
      <c r="AA1223" s="97" t="str">
        <f t="shared" si="181"/>
        <v/>
      </c>
      <c r="AB1223" s="97" t="str">
        <f t="shared" si="182"/>
        <v/>
      </c>
      <c r="AC1223" s="246" t="str">
        <f t="shared" si="183"/>
        <v/>
      </c>
      <c r="AD1223" s="97" t="str">
        <f t="shared" si="184"/>
        <v/>
      </c>
      <c r="AE1223" s="97" t="str">
        <f t="shared" si="185"/>
        <v/>
      </c>
      <c r="AF1223" s="252" t="str">
        <f t="shared" si="186"/>
        <v/>
      </c>
      <c r="AG1223" s="254" t="str">
        <f t="shared" si="187"/>
        <v/>
      </c>
      <c r="AH1223" s="248" t="str">
        <f t="shared" si="188"/>
        <v/>
      </c>
      <c r="AI1223" s="249" t="str">
        <f t="shared" si="189"/>
        <v/>
      </c>
    </row>
    <row r="1224" spans="2:35" x14ac:dyDescent="0.3">
      <c r="B1224" s="94"/>
      <c r="C1224" s="95"/>
      <c r="D1224" s="95"/>
      <c r="E1224" s="95"/>
      <c r="F1224" s="94"/>
      <c r="G1224" s="145"/>
      <c r="H1224" s="245"/>
      <c r="I1224" s="211" t="str">
        <f>IF(D1224="Room AC (window/wall)",'Emission Factors'!$E$53,IF(D1224="Room AC (PTAC/PTHP)",H1224,IF(D1224="Residential AC",'Emission Factors'!$E$55,IF(D1224="Residential HP",H1224,IF(D1224="Commercial AC (&gt;=65k to &lt;135,000k Btu/hr)",'Emission Factors'!$E$57,IF(D1224="Commercial AC (&gt;=135,000k Btu/hr)",'Emission Factors'!$E$58,""))))))</f>
        <v/>
      </c>
      <c r="J1224" s="96"/>
      <c r="K1224" s="211" t="str">
        <f>IF(ISBLANK(J1224),"",VLOOKUP(J1224,'Emission Factors'!$C$81:$G$221,4,FALSE))</f>
        <v/>
      </c>
      <c r="L1224" s="210" t="str">
        <f>IF(D1224="Room AC (window/wall)",'Emission Factors'!$F$53,IF(D1224="Room AC (PTAC/PTHP)",'Emission Factors'!$F$54,IF(D1224="Residential AC",'Emission Factors'!$F$55,IF(D1224="Residential HP",'Emission Factors'!$F$56,IF(D1224="Commercial AC (&gt;=65k to &lt;135,000k Btu/hr)",'Emission Factors'!$F$57,IF(D1224="Commercial AC (&gt;=135,000k Btu/hr)",'Emission Factors'!$F$58,""))))))</f>
        <v/>
      </c>
      <c r="M1224" s="211" t="str">
        <f>IF(D1224="Room AC (window/wall)",'Emission Factors'!$G$53,IF(D1224="Room AC (PTAC/PTHP)",'Emission Factors'!$G$54,IF(D1224="Residential AC",'Emission Factors'!$G$55,IF(D1224="Residential HP",'Emission Factors'!$G$56,IF(D1224="Commercial AC (&gt;=65k to &lt;135,000k Btu/hr)",'Emission Factors'!$G$57,IF(D1224="Commercial AC (&gt;=135,000k Btu/hr)",'Emission Factors'!$G$58,""))))))</f>
        <v/>
      </c>
      <c r="N1224" s="96"/>
      <c r="O1224" s="209" t="str">
        <f>IF(ISBLANK(D1224),"",(IF(D1224="Room AC (window/wall)",'Emission Factors'!$C$53,IF(D1224="Room AC (PTAC/PTHP)",'Emission Factors'!$C$54,IF(D1224="Residential AC",'Emission Factors'!$C$55,IF(D1224="Residential HP",'Emission Factors'!$C$56,IF(D1224="Commercial AC (&gt;=65k to &lt;135,000k Btu/hr)",'Emission Factors'!$C$57,IF(D1224="Commercial AC (&gt;=135,000k Btu/hr)",'Emission Factors'!$C$58,""))))))))</f>
        <v/>
      </c>
      <c r="P1224" s="209" t="str">
        <f t="shared" si="180"/>
        <v/>
      </c>
      <c r="Q1224" s="95"/>
      <c r="R1224" s="256"/>
      <c r="S1224" s="256"/>
      <c r="T1224" s="96"/>
      <c r="U1224" s="211" t="str">
        <f>IF(Q1224="Room AC (window/wall)",'Emission Factors'!$E$53,IF(AND(Q1224="Room AC (PTAC/PTHP)",ISBLANK(T1224)),"Error",IF(AND(Q1224="Room AC (PTAC/PTHP)",T1224&gt;0),T1224,IF(Q1224="Residential AC",'Emission Factors'!$E$55,IF(AND(Q1224="Residential HP",ISBLANK(T1224)),"Error",IF(AND(Q1224="Residential HP",T1224&gt;0),T1224,IF(Q1224="Commercial AC (&gt;=65k to &lt;135,000k Btu/hr)",'Emission Factors'!$E$57,IF(Q1224="Commercial AC (&gt;=135,000k Btu/hr)",'Emission Factors'!$E$58,""))))))))</f>
        <v/>
      </c>
      <c r="V1224" s="95"/>
      <c r="W1224" s="211" t="str">
        <f>IF(ISBLANK(V1224),"",VLOOKUP(V1224,'Emission Factors'!$C$81:$G$221,4,FALSE))</f>
        <v/>
      </c>
      <c r="X1224" s="210" t="str">
        <f>IF(Q1224="Room AC (window/wall)",'Emission Factors'!$F$53,IF(Q1224="Room AC (PTAC/PTHP)",'Emission Factors'!$F$54,IF(Q1224="Residential AC",'Emission Factors'!$F$55,IF(Q1224="Residential HP",'Emission Factors'!$F$56,IF(Q1224="Commercial AC (&gt;=65k to &lt;135,000k Btu/hr)",'Emission Factors'!$F$57,IF(Q1224="Commercial AC (&gt;=135,000k Btu/hr)",'Emission Factors'!$F$58,""))))))</f>
        <v/>
      </c>
      <c r="Y1224" s="211" t="str">
        <f>IF(Q1224="Room AC (window/wall)",'Emission Factors'!$G$53,IF(Q1224="Room AC (PTAC/PTHP)",'Emission Factors'!$G$54,IF(Q1224="Residential AC",'Emission Factors'!$G$55,IF(Q1224="Residential HP",'Emission Factors'!$G$56,IF(Q1224="Commercial AC (&gt;=65k to &lt;135,000k Btu/hr)",'Emission Factors'!$G$57,IF(Q1224="Commercial AC (&gt;=135,000k Btu/hr)",'Emission Factors'!$G$58,""))))))</f>
        <v/>
      </c>
      <c r="Z1224" s="96"/>
      <c r="AA1224" s="97" t="str">
        <f t="shared" si="181"/>
        <v/>
      </c>
      <c r="AB1224" s="97" t="str">
        <f t="shared" si="182"/>
        <v/>
      </c>
      <c r="AC1224" s="246" t="str">
        <f t="shared" si="183"/>
        <v/>
      </c>
      <c r="AD1224" s="97" t="str">
        <f t="shared" si="184"/>
        <v/>
      </c>
      <c r="AE1224" s="97" t="str">
        <f t="shared" si="185"/>
        <v/>
      </c>
      <c r="AF1224" s="252" t="str">
        <f t="shared" si="186"/>
        <v/>
      </c>
      <c r="AG1224" s="254" t="str">
        <f t="shared" si="187"/>
        <v/>
      </c>
      <c r="AH1224" s="248" t="str">
        <f t="shared" si="188"/>
        <v/>
      </c>
      <c r="AI1224" s="249" t="str">
        <f t="shared" si="189"/>
        <v/>
      </c>
    </row>
    <row r="1225" spans="2:35" x14ac:dyDescent="0.3">
      <c r="B1225" s="94"/>
      <c r="C1225" s="95"/>
      <c r="D1225" s="95"/>
      <c r="E1225" s="95"/>
      <c r="F1225" s="94"/>
      <c r="G1225" s="145"/>
      <c r="H1225" s="245"/>
      <c r="I1225" s="211" t="str">
        <f>IF(D1225="Room AC (window/wall)",'Emission Factors'!$E$53,IF(D1225="Room AC (PTAC/PTHP)",H1225,IF(D1225="Residential AC",'Emission Factors'!$E$55,IF(D1225="Residential HP",H1225,IF(D1225="Commercial AC (&gt;=65k to &lt;135,000k Btu/hr)",'Emission Factors'!$E$57,IF(D1225="Commercial AC (&gt;=135,000k Btu/hr)",'Emission Factors'!$E$58,""))))))</f>
        <v/>
      </c>
      <c r="J1225" s="96"/>
      <c r="K1225" s="211" t="str">
        <f>IF(ISBLANK(J1225),"",VLOOKUP(J1225,'Emission Factors'!$C$81:$G$221,4,FALSE))</f>
        <v/>
      </c>
      <c r="L1225" s="210" t="str">
        <f>IF(D1225="Room AC (window/wall)",'Emission Factors'!$F$53,IF(D1225="Room AC (PTAC/PTHP)",'Emission Factors'!$F$54,IF(D1225="Residential AC",'Emission Factors'!$F$55,IF(D1225="Residential HP",'Emission Factors'!$F$56,IF(D1225="Commercial AC (&gt;=65k to &lt;135,000k Btu/hr)",'Emission Factors'!$F$57,IF(D1225="Commercial AC (&gt;=135,000k Btu/hr)",'Emission Factors'!$F$58,""))))))</f>
        <v/>
      </c>
      <c r="M1225" s="211" t="str">
        <f>IF(D1225="Room AC (window/wall)",'Emission Factors'!$G$53,IF(D1225="Room AC (PTAC/PTHP)",'Emission Factors'!$G$54,IF(D1225="Residential AC",'Emission Factors'!$G$55,IF(D1225="Residential HP",'Emission Factors'!$G$56,IF(D1225="Commercial AC (&gt;=65k to &lt;135,000k Btu/hr)",'Emission Factors'!$G$57,IF(D1225="Commercial AC (&gt;=135,000k Btu/hr)",'Emission Factors'!$G$58,""))))))</f>
        <v/>
      </c>
      <c r="N1225" s="96"/>
      <c r="O1225" s="209" t="str">
        <f>IF(ISBLANK(D1225),"",(IF(D1225="Room AC (window/wall)",'Emission Factors'!$C$53,IF(D1225="Room AC (PTAC/PTHP)",'Emission Factors'!$C$54,IF(D1225="Residential AC",'Emission Factors'!$C$55,IF(D1225="Residential HP",'Emission Factors'!$C$56,IF(D1225="Commercial AC (&gt;=65k to &lt;135,000k Btu/hr)",'Emission Factors'!$C$57,IF(D1225="Commercial AC (&gt;=135,000k Btu/hr)",'Emission Factors'!$C$58,""))))))))</f>
        <v/>
      </c>
      <c r="P1225" s="209" t="str">
        <f t="shared" si="180"/>
        <v/>
      </c>
      <c r="Q1225" s="95"/>
      <c r="R1225" s="256"/>
      <c r="S1225" s="256"/>
      <c r="T1225" s="96"/>
      <c r="U1225" s="211" t="str">
        <f>IF(Q1225="Room AC (window/wall)",'Emission Factors'!$E$53,IF(AND(Q1225="Room AC (PTAC/PTHP)",ISBLANK(T1225)),"Error",IF(AND(Q1225="Room AC (PTAC/PTHP)",T1225&gt;0),T1225,IF(Q1225="Residential AC",'Emission Factors'!$E$55,IF(AND(Q1225="Residential HP",ISBLANK(T1225)),"Error",IF(AND(Q1225="Residential HP",T1225&gt;0),T1225,IF(Q1225="Commercial AC (&gt;=65k to &lt;135,000k Btu/hr)",'Emission Factors'!$E$57,IF(Q1225="Commercial AC (&gt;=135,000k Btu/hr)",'Emission Factors'!$E$58,""))))))))</f>
        <v/>
      </c>
      <c r="V1225" s="95"/>
      <c r="W1225" s="211" t="str">
        <f>IF(ISBLANK(V1225),"",VLOOKUP(V1225,'Emission Factors'!$C$81:$G$221,4,FALSE))</f>
        <v/>
      </c>
      <c r="X1225" s="210" t="str">
        <f>IF(Q1225="Room AC (window/wall)",'Emission Factors'!$F$53,IF(Q1225="Room AC (PTAC/PTHP)",'Emission Factors'!$F$54,IF(Q1225="Residential AC",'Emission Factors'!$F$55,IF(Q1225="Residential HP",'Emission Factors'!$F$56,IF(Q1225="Commercial AC (&gt;=65k to &lt;135,000k Btu/hr)",'Emission Factors'!$F$57,IF(Q1225="Commercial AC (&gt;=135,000k Btu/hr)",'Emission Factors'!$F$58,""))))))</f>
        <v/>
      </c>
      <c r="Y1225" s="211" t="str">
        <f>IF(Q1225="Room AC (window/wall)",'Emission Factors'!$G$53,IF(Q1225="Room AC (PTAC/PTHP)",'Emission Factors'!$G$54,IF(Q1225="Residential AC",'Emission Factors'!$G$55,IF(Q1225="Residential HP",'Emission Factors'!$G$56,IF(Q1225="Commercial AC (&gt;=65k to &lt;135,000k Btu/hr)",'Emission Factors'!$G$57,IF(Q1225="Commercial AC (&gt;=135,000k Btu/hr)",'Emission Factors'!$G$58,""))))))</f>
        <v/>
      </c>
      <c r="Z1225" s="96"/>
      <c r="AA1225" s="97" t="str">
        <f t="shared" si="181"/>
        <v/>
      </c>
      <c r="AB1225" s="97" t="str">
        <f t="shared" si="182"/>
        <v/>
      </c>
      <c r="AC1225" s="246" t="str">
        <f t="shared" si="183"/>
        <v/>
      </c>
      <c r="AD1225" s="97" t="str">
        <f t="shared" si="184"/>
        <v/>
      </c>
      <c r="AE1225" s="97" t="str">
        <f t="shared" si="185"/>
        <v/>
      </c>
      <c r="AF1225" s="252" t="str">
        <f t="shared" si="186"/>
        <v/>
      </c>
      <c r="AG1225" s="254" t="str">
        <f t="shared" si="187"/>
        <v/>
      </c>
      <c r="AH1225" s="248" t="str">
        <f t="shared" si="188"/>
        <v/>
      </c>
      <c r="AI1225" s="249" t="str">
        <f t="shared" si="189"/>
        <v/>
      </c>
    </row>
    <row r="1226" spans="2:35" x14ac:dyDescent="0.3">
      <c r="B1226" s="94"/>
      <c r="C1226" s="95"/>
      <c r="D1226" s="95"/>
      <c r="E1226" s="95"/>
      <c r="F1226" s="94"/>
      <c r="G1226" s="145"/>
      <c r="H1226" s="245"/>
      <c r="I1226" s="211" t="str">
        <f>IF(D1226="Room AC (window/wall)",'Emission Factors'!$E$53,IF(D1226="Room AC (PTAC/PTHP)",H1226,IF(D1226="Residential AC",'Emission Factors'!$E$55,IF(D1226="Residential HP",H1226,IF(D1226="Commercial AC (&gt;=65k to &lt;135,000k Btu/hr)",'Emission Factors'!$E$57,IF(D1226="Commercial AC (&gt;=135,000k Btu/hr)",'Emission Factors'!$E$58,""))))))</f>
        <v/>
      </c>
      <c r="J1226" s="96"/>
      <c r="K1226" s="211" t="str">
        <f>IF(ISBLANK(J1226),"",VLOOKUP(J1226,'Emission Factors'!$C$81:$G$221,4,FALSE))</f>
        <v/>
      </c>
      <c r="L1226" s="210" t="str">
        <f>IF(D1226="Room AC (window/wall)",'Emission Factors'!$F$53,IF(D1226="Room AC (PTAC/PTHP)",'Emission Factors'!$F$54,IF(D1226="Residential AC",'Emission Factors'!$F$55,IF(D1226="Residential HP",'Emission Factors'!$F$56,IF(D1226="Commercial AC (&gt;=65k to &lt;135,000k Btu/hr)",'Emission Factors'!$F$57,IF(D1226="Commercial AC (&gt;=135,000k Btu/hr)",'Emission Factors'!$F$58,""))))))</f>
        <v/>
      </c>
      <c r="M1226" s="211" t="str">
        <f>IF(D1226="Room AC (window/wall)",'Emission Factors'!$G$53,IF(D1226="Room AC (PTAC/PTHP)",'Emission Factors'!$G$54,IF(D1226="Residential AC",'Emission Factors'!$G$55,IF(D1226="Residential HP",'Emission Factors'!$G$56,IF(D1226="Commercial AC (&gt;=65k to &lt;135,000k Btu/hr)",'Emission Factors'!$G$57,IF(D1226="Commercial AC (&gt;=135,000k Btu/hr)",'Emission Factors'!$G$58,""))))))</f>
        <v/>
      </c>
      <c r="N1226" s="96"/>
      <c r="O1226" s="209" t="str">
        <f>IF(ISBLANK(D1226),"",(IF(D1226="Room AC (window/wall)",'Emission Factors'!$C$53,IF(D1226="Room AC (PTAC/PTHP)",'Emission Factors'!$C$54,IF(D1226="Residential AC",'Emission Factors'!$C$55,IF(D1226="Residential HP",'Emission Factors'!$C$56,IF(D1226="Commercial AC (&gt;=65k to &lt;135,000k Btu/hr)",'Emission Factors'!$C$57,IF(D1226="Commercial AC (&gt;=135,000k Btu/hr)",'Emission Factors'!$C$58,""))))))))</f>
        <v/>
      </c>
      <c r="P1226" s="209" t="str">
        <f t="shared" si="180"/>
        <v/>
      </c>
      <c r="Q1226" s="95"/>
      <c r="R1226" s="256"/>
      <c r="S1226" s="256"/>
      <c r="T1226" s="96"/>
      <c r="U1226" s="211" t="str">
        <f>IF(Q1226="Room AC (window/wall)",'Emission Factors'!$E$53,IF(AND(Q1226="Room AC (PTAC/PTHP)",ISBLANK(T1226)),"Error",IF(AND(Q1226="Room AC (PTAC/PTHP)",T1226&gt;0),T1226,IF(Q1226="Residential AC",'Emission Factors'!$E$55,IF(AND(Q1226="Residential HP",ISBLANK(T1226)),"Error",IF(AND(Q1226="Residential HP",T1226&gt;0),T1226,IF(Q1226="Commercial AC (&gt;=65k to &lt;135,000k Btu/hr)",'Emission Factors'!$E$57,IF(Q1226="Commercial AC (&gt;=135,000k Btu/hr)",'Emission Factors'!$E$58,""))))))))</f>
        <v/>
      </c>
      <c r="V1226" s="95"/>
      <c r="W1226" s="211" t="str">
        <f>IF(ISBLANK(V1226),"",VLOOKUP(V1226,'Emission Factors'!$C$81:$G$221,4,FALSE))</f>
        <v/>
      </c>
      <c r="X1226" s="210" t="str">
        <f>IF(Q1226="Room AC (window/wall)",'Emission Factors'!$F$53,IF(Q1226="Room AC (PTAC/PTHP)",'Emission Factors'!$F$54,IF(Q1226="Residential AC",'Emission Factors'!$F$55,IF(Q1226="Residential HP",'Emission Factors'!$F$56,IF(Q1226="Commercial AC (&gt;=65k to &lt;135,000k Btu/hr)",'Emission Factors'!$F$57,IF(Q1226="Commercial AC (&gt;=135,000k Btu/hr)",'Emission Factors'!$F$58,""))))))</f>
        <v/>
      </c>
      <c r="Y1226" s="211" t="str">
        <f>IF(Q1226="Room AC (window/wall)",'Emission Factors'!$G$53,IF(Q1226="Room AC (PTAC/PTHP)",'Emission Factors'!$G$54,IF(Q1226="Residential AC",'Emission Factors'!$G$55,IF(Q1226="Residential HP",'Emission Factors'!$G$56,IF(Q1226="Commercial AC (&gt;=65k to &lt;135,000k Btu/hr)",'Emission Factors'!$G$57,IF(Q1226="Commercial AC (&gt;=135,000k Btu/hr)",'Emission Factors'!$G$58,""))))))</f>
        <v/>
      </c>
      <c r="Z1226" s="96"/>
      <c r="AA1226" s="97" t="str">
        <f t="shared" si="181"/>
        <v/>
      </c>
      <c r="AB1226" s="97" t="str">
        <f t="shared" si="182"/>
        <v/>
      </c>
      <c r="AC1226" s="246" t="str">
        <f t="shared" si="183"/>
        <v/>
      </c>
      <c r="AD1226" s="97" t="str">
        <f t="shared" si="184"/>
        <v/>
      </c>
      <c r="AE1226" s="97" t="str">
        <f t="shared" si="185"/>
        <v/>
      </c>
      <c r="AF1226" s="252" t="str">
        <f t="shared" si="186"/>
        <v/>
      </c>
      <c r="AG1226" s="254" t="str">
        <f t="shared" si="187"/>
        <v/>
      </c>
      <c r="AH1226" s="248" t="str">
        <f t="shared" si="188"/>
        <v/>
      </c>
      <c r="AI1226" s="249" t="str">
        <f t="shared" si="189"/>
        <v/>
      </c>
    </row>
    <row r="1227" spans="2:35" x14ac:dyDescent="0.3">
      <c r="B1227" s="94"/>
      <c r="C1227" s="95"/>
      <c r="D1227" s="95"/>
      <c r="E1227" s="95"/>
      <c r="F1227" s="94"/>
      <c r="G1227" s="145"/>
      <c r="H1227" s="245"/>
      <c r="I1227" s="211" t="str">
        <f>IF(D1227="Room AC (window/wall)",'Emission Factors'!$E$53,IF(D1227="Room AC (PTAC/PTHP)",H1227,IF(D1227="Residential AC",'Emission Factors'!$E$55,IF(D1227="Residential HP",H1227,IF(D1227="Commercial AC (&gt;=65k to &lt;135,000k Btu/hr)",'Emission Factors'!$E$57,IF(D1227="Commercial AC (&gt;=135,000k Btu/hr)",'Emission Factors'!$E$58,""))))))</f>
        <v/>
      </c>
      <c r="J1227" s="96"/>
      <c r="K1227" s="211" t="str">
        <f>IF(ISBLANK(J1227),"",VLOOKUP(J1227,'Emission Factors'!$C$81:$G$221,4,FALSE))</f>
        <v/>
      </c>
      <c r="L1227" s="210" t="str">
        <f>IF(D1227="Room AC (window/wall)",'Emission Factors'!$F$53,IF(D1227="Room AC (PTAC/PTHP)",'Emission Factors'!$F$54,IF(D1227="Residential AC",'Emission Factors'!$F$55,IF(D1227="Residential HP",'Emission Factors'!$F$56,IF(D1227="Commercial AC (&gt;=65k to &lt;135,000k Btu/hr)",'Emission Factors'!$F$57,IF(D1227="Commercial AC (&gt;=135,000k Btu/hr)",'Emission Factors'!$F$58,""))))))</f>
        <v/>
      </c>
      <c r="M1227" s="211" t="str">
        <f>IF(D1227="Room AC (window/wall)",'Emission Factors'!$G$53,IF(D1227="Room AC (PTAC/PTHP)",'Emission Factors'!$G$54,IF(D1227="Residential AC",'Emission Factors'!$G$55,IF(D1227="Residential HP",'Emission Factors'!$G$56,IF(D1227="Commercial AC (&gt;=65k to &lt;135,000k Btu/hr)",'Emission Factors'!$G$57,IF(D1227="Commercial AC (&gt;=135,000k Btu/hr)",'Emission Factors'!$G$58,""))))))</f>
        <v/>
      </c>
      <c r="N1227" s="96"/>
      <c r="O1227" s="209" t="str">
        <f>IF(ISBLANK(D1227),"",(IF(D1227="Room AC (window/wall)",'Emission Factors'!$C$53,IF(D1227="Room AC (PTAC/PTHP)",'Emission Factors'!$C$54,IF(D1227="Residential AC",'Emission Factors'!$C$55,IF(D1227="Residential HP",'Emission Factors'!$C$56,IF(D1227="Commercial AC (&gt;=65k to &lt;135,000k Btu/hr)",'Emission Factors'!$C$57,IF(D1227="Commercial AC (&gt;=135,000k Btu/hr)",'Emission Factors'!$C$58,""))))))))</f>
        <v/>
      </c>
      <c r="P1227" s="209" t="str">
        <f t="shared" si="180"/>
        <v/>
      </c>
      <c r="Q1227" s="95"/>
      <c r="R1227" s="256"/>
      <c r="S1227" s="256"/>
      <c r="T1227" s="96"/>
      <c r="U1227" s="211" t="str">
        <f>IF(Q1227="Room AC (window/wall)",'Emission Factors'!$E$53,IF(AND(Q1227="Room AC (PTAC/PTHP)",ISBLANK(T1227)),"Error",IF(AND(Q1227="Room AC (PTAC/PTHP)",T1227&gt;0),T1227,IF(Q1227="Residential AC",'Emission Factors'!$E$55,IF(AND(Q1227="Residential HP",ISBLANK(T1227)),"Error",IF(AND(Q1227="Residential HP",T1227&gt;0),T1227,IF(Q1227="Commercial AC (&gt;=65k to &lt;135,000k Btu/hr)",'Emission Factors'!$E$57,IF(Q1227="Commercial AC (&gt;=135,000k Btu/hr)",'Emission Factors'!$E$58,""))))))))</f>
        <v/>
      </c>
      <c r="V1227" s="95"/>
      <c r="W1227" s="211" t="str">
        <f>IF(ISBLANK(V1227),"",VLOOKUP(V1227,'Emission Factors'!$C$81:$G$221,4,FALSE))</f>
        <v/>
      </c>
      <c r="X1227" s="210" t="str">
        <f>IF(Q1227="Room AC (window/wall)",'Emission Factors'!$F$53,IF(Q1227="Room AC (PTAC/PTHP)",'Emission Factors'!$F$54,IF(Q1227="Residential AC",'Emission Factors'!$F$55,IF(Q1227="Residential HP",'Emission Factors'!$F$56,IF(Q1227="Commercial AC (&gt;=65k to &lt;135,000k Btu/hr)",'Emission Factors'!$F$57,IF(Q1227="Commercial AC (&gt;=135,000k Btu/hr)",'Emission Factors'!$F$58,""))))))</f>
        <v/>
      </c>
      <c r="Y1227" s="211" t="str">
        <f>IF(Q1227="Room AC (window/wall)",'Emission Factors'!$G$53,IF(Q1227="Room AC (PTAC/PTHP)",'Emission Factors'!$G$54,IF(Q1227="Residential AC",'Emission Factors'!$G$55,IF(Q1227="Residential HP",'Emission Factors'!$G$56,IF(Q1227="Commercial AC (&gt;=65k to &lt;135,000k Btu/hr)",'Emission Factors'!$G$57,IF(Q1227="Commercial AC (&gt;=135,000k Btu/hr)",'Emission Factors'!$G$58,""))))))</f>
        <v/>
      </c>
      <c r="Z1227" s="96"/>
      <c r="AA1227" s="97" t="str">
        <f t="shared" si="181"/>
        <v/>
      </c>
      <c r="AB1227" s="97" t="str">
        <f t="shared" si="182"/>
        <v/>
      </c>
      <c r="AC1227" s="246" t="str">
        <f t="shared" si="183"/>
        <v/>
      </c>
      <c r="AD1227" s="97" t="str">
        <f t="shared" si="184"/>
        <v/>
      </c>
      <c r="AE1227" s="97" t="str">
        <f t="shared" si="185"/>
        <v/>
      </c>
      <c r="AF1227" s="252" t="str">
        <f t="shared" si="186"/>
        <v/>
      </c>
      <c r="AG1227" s="254" t="str">
        <f t="shared" si="187"/>
        <v/>
      </c>
      <c r="AH1227" s="248" t="str">
        <f t="shared" si="188"/>
        <v/>
      </c>
      <c r="AI1227" s="249" t="str">
        <f t="shared" si="189"/>
        <v/>
      </c>
    </row>
    <row r="1228" spans="2:35" x14ac:dyDescent="0.3">
      <c r="B1228" s="94"/>
      <c r="C1228" s="95"/>
      <c r="D1228" s="95"/>
      <c r="E1228" s="95"/>
      <c r="F1228" s="94"/>
      <c r="G1228" s="145"/>
      <c r="H1228" s="245"/>
      <c r="I1228" s="211" t="str">
        <f>IF(D1228="Room AC (window/wall)",'Emission Factors'!$E$53,IF(D1228="Room AC (PTAC/PTHP)",H1228,IF(D1228="Residential AC",'Emission Factors'!$E$55,IF(D1228="Residential HP",H1228,IF(D1228="Commercial AC (&gt;=65k to &lt;135,000k Btu/hr)",'Emission Factors'!$E$57,IF(D1228="Commercial AC (&gt;=135,000k Btu/hr)",'Emission Factors'!$E$58,""))))))</f>
        <v/>
      </c>
      <c r="J1228" s="96"/>
      <c r="K1228" s="211" t="str">
        <f>IF(ISBLANK(J1228),"",VLOOKUP(J1228,'Emission Factors'!$C$81:$G$221,4,FALSE))</f>
        <v/>
      </c>
      <c r="L1228" s="210" t="str">
        <f>IF(D1228="Room AC (window/wall)",'Emission Factors'!$F$53,IF(D1228="Room AC (PTAC/PTHP)",'Emission Factors'!$F$54,IF(D1228="Residential AC",'Emission Factors'!$F$55,IF(D1228="Residential HP",'Emission Factors'!$F$56,IF(D1228="Commercial AC (&gt;=65k to &lt;135,000k Btu/hr)",'Emission Factors'!$F$57,IF(D1228="Commercial AC (&gt;=135,000k Btu/hr)",'Emission Factors'!$F$58,""))))))</f>
        <v/>
      </c>
      <c r="M1228" s="211" t="str">
        <f>IF(D1228="Room AC (window/wall)",'Emission Factors'!$G$53,IF(D1228="Room AC (PTAC/PTHP)",'Emission Factors'!$G$54,IF(D1228="Residential AC",'Emission Factors'!$G$55,IF(D1228="Residential HP",'Emission Factors'!$G$56,IF(D1228="Commercial AC (&gt;=65k to &lt;135,000k Btu/hr)",'Emission Factors'!$G$57,IF(D1228="Commercial AC (&gt;=135,000k Btu/hr)",'Emission Factors'!$G$58,""))))))</f>
        <v/>
      </c>
      <c r="N1228" s="96"/>
      <c r="O1228" s="209" t="str">
        <f>IF(ISBLANK(D1228),"",(IF(D1228="Room AC (window/wall)",'Emission Factors'!$C$53,IF(D1228="Room AC (PTAC/PTHP)",'Emission Factors'!$C$54,IF(D1228="Residential AC",'Emission Factors'!$C$55,IF(D1228="Residential HP",'Emission Factors'!$C$56,IF(D1228="Commercial AC (&gt;=65k to &lt;135,000k Btu/hr)",'Emission Factors'!$C$57,IF(D1228="Commercial AC (&gt;=135,000k Btu/hr)",'Emission Factors'!$C$58,""))))))))</f>
        <v/>
      </c>
      <c r="P1228" s="209" t="str">
        <f t="shared" si="180"/>
        <v/>
      </c>
      <c r="Q1228" s="95"/>
      <c r="R1228" s="256"/>
      <c r="S1228" s="256"/>
      <c r="T1228" s="96"/>
      <c r="U1228" s="211" t="str">
        <f>IF(Q1228="Room AC (window/wall)",'Emission Factors'!$E$53,IF(AND(Q1228="Room AC (PTAC/PTHP)",ISBLANK(T1228)),"Error",IF(AND(Q1228="Room AC (PTAC/PTHP)",T1228&gt;0),T1228,IF(Q1228="Residential AC",'Emission Factors'!$E$55,IF(AND(Q1228="Residential HP",ISBLANK(T1228)),"Error",IF(AND(Q1228="Residential HP",T1228&gt;0),T1228,IF(Q1228="Commercial AC (&gt;=65k to &lt;135,000k Btu/hr)",'Emission Factors'!$E$57,IF(Q1228="Commercial AC (&gt;=135,000k Btu/hr)",'Emission Factors'!$E$58,""))))))))</f>
        <v/>
      </c>
      <c r="V1228" s="95"/>
      <c r="W1228" s="211" t="str">
        <f>IF(ISBLANK(V1228),"",VLOOKUP(V1228,'Emission Factors'!$C$81:$G$221,4,FALSE))</f>
        <v/>
      </c>
      <c r="X1228" s="210" t="str">
        <f>IF(Q1228="Room AC (window/wall)",'Emission Factors'!$F$53,IF(Q1228="Room AC (PTAC/PTHP)",'Emission Factors'!$F$54,IF(Q1228="Residential AC",'Emission Factors'!$F$55,IF(Q1228="Residential HP",'Emission Factors'!$F$56,IF(Q1228="Commercial AC (&gt;=65k to &lt;135,000k Btu/hr)",'Emission Factors'!$F$57,IF(Q1228="Commercial AC (&gt;=135,000k Btu/hr)",'Emission Factors'!$F$58,""))))))</f>
        <v/>
      </c>
      <c r="Y1228" s="211" t="str">
        <f>IF(Q1228="Room AC (window/wall)",'Emission Factors'!$G$53,IF(Q1228="Room AC (PTAC/PTHP)",'Emission Factors'!$G$54,IF(Q1228="Residential AC",'Emission Factors'!$G$55,IF(Q1228="Residential HP",'Emission Factors'!$G$56,IF(Q1228="Commercial AC (&gt;=65k to &lt;135,000k Btu/hr)",'Emission Factors'!$G$57,IF(Q1228="Commercial AC (&gt;=135,000k Btu/hr)",'Emission Factors'!$G$58,""))))))</f>
        <v/>
      </c>
      <c r="Z1228" s="96"/>
      <c r="AA1228" s="97" t="str">
        <f t="shared" si="181"/>
        <v/>
      </c>
      <c r="AB1228" s="97" t="str">
        <f t="shared" si="182"/>
        <v/>
      </c>
      <c r="AC1228" s="246" t="str">
        <f t="shared" si="183"/>
        <v/>
      </c>
      <c r="AD1228" s="97" t="str">
        <f t="shared" si="184"/>
        <v/>
      </c>
      <c r="AE1228" s="97" t="str">
        <f t="shared" si="185"/>
        <v/>
      </c>
      <c r="AF1228" s="252" t="str">
        <f t="shared" si="186"/>
        <v/>
      </c>
      <c r="AG1228" s="254" t="str">
        <f t="shared" si="187"/>
        <v/>
      </c>
      <c r="AH1228" s="248" t="str">
        <f t="shared" si="188"/>
        <v/>
      </c>
      <c r="AI1228" s="249" t="str">
        <f t="shared" si="189"/>
        <v/>
      </c>
    </row>
    <row r="1229" spans="2:35" x14ac:dyDescent="0.3">
      <c r="B1229" s="94"/>
      <c r="C1229" s="95"/>
      <c r="D1229" s="95"/>
      <c r="E1229" s="95"/>
      <c r="F1229" s="94"/>
      <c r="G1229" s="145"/>
      <c r="H1229" s="245"/>
      <c r="I1229" s="211" t="str">
        <f>IF(D1229="Room AC (window/wall)",'Emission Factors'!$E$53,IF(D1229="Room AC (PTAC/PTHP)",H1229,IF(D1229="Residential AC",'Emission Factors'!$E$55,IF(D1229="Residential HP",H1229,IF(D1229="Commercial AC (&gt;=65k to &lt;135,000k Btu/hr)",'Emission Factors'!$E$57,IF(D1229="Commercial AC (&gt;=135,000k Btu/hr)",'Emission Factors'!$E$58,""))))))</f>
        <v/>
      </c>
      <c r="J1229" s="96"/>
      <c r="K1229" s="211" t="str">
        <f>IF(ISBLANK(J1229),"",VLOOKUP(J1229,'Emission Factors'!$C$81:$G$221,4,FALSE))</f>
        <v/>
      </c>
      <c r="L1229" s="210" t="str">
        <f>IF(D1229="Room AC (window/wall)",'Emission Factors'!$F$53,IF(D1229="Room AC (PTAC/PTHP)",'Emission Factors'!$F$54,IF(D1229="Residential AC",'Emission Factors'!$F$55,IF(D1229="Residential HP",'Emission Factors'!$F$56,IF(D1229="Commercial AC (&gt;=65k to &lt;135,000k Btu/hr)",'Emission Factors'!$F$57,IF(D1229="Commercial AC (&gt;=135,000k Btu/hr)",'Emission Factors'!$F$58,""))))))</f>
        <v/>
      </c>
      <c r="M1229" s="211" t="str">
        <f>IF(D1229="Room AC (window/wall)",'Emission Factors'!$G$53,IF(D1229="Room AC (PTAC/PTHP)",'Emission Factors'!$G$54,IF(D1229="Residential AC",'Emission Factors'!$G$55,IF(D1229="Residential HP",'Emission Factors'!$G$56,IF(D1229="Commercial AC (&gt;=65k to &lt;135,000k Btu/hr)",'Emission Factors'!$G$57,IF(D1229="Commercial AC (&gt;=135,000k Btu/hr)",'Emission Factors'!$G$58,""))))))</f>
        <v/>
      </c>
      <c r="N1229" s="96"/>
      <c r="O1229" s="209" t="str">
        <f>IF(ISBLANK(D1229),"",(IF(D1229="Room AC (window/wall)",'Emission Factors'!$C$53,IF(D1229="Room AC (PTAC/PTHP)",'Emission Factors'!$C$54,IF(D1229="Residential AC",'Emission Factors'!$C$55,IF(D1229="Residential HP",'Emission Factors'!$C$56,IF(D1229="Commercial AC (&gt;=65k to &lt;135,000k Btu/hr)",'Emission Factors'!$C$57,IF(D1229="Commercial AC (&gt;=135,000k Btu/hr)",'Emission Factors'!$C$58,""))))))))</f>
        <v/>
      </c>
      <c r="P1229" s="209" t="str">
        <f t="shared" si="180"/>
        <v/>
      </c>
      <c r="Q1229" s="95"/>
      <c r="R1229" s="256"/>
      <c r="S1229" s="256"/>
      <c r="T1229" s="96"/>
      <c r="U1229" s="211" t="str">
        <f>IF(Q1229="Room AC (window/wall)",'Emission Factors'!$E$53,IF(AND(Q1229="Room AC (PTAC/PTHP)",ISBLANK(T1229)),"Error",IF(AND(Q1229="Room AC (PTAC/PTHP)",T1229&gt;0),T1229,IF(Q1229="Residential AC",'Emission Factors'!$E$55,IF(AND(Q1229="Residential HP",ISBLANK(T1229)),"Error",IF(AND(Q1229="Residential HP",T1229&gt;0),T1229,IF(Q1229="Commercial AC (&gt;=65k to &lt;135,000k Btu/hr)",'Emission Factors'!$E$57,IF(Q1229="Commercial AC (&gt;=135,000k Btu/hr)",'Emission Factors'!$E$58,""))))))))</f>
        <v/>
      </c>
      <c r="V1229" s="95"/>
      <c r="W1229" s="211" t="str">
        <f>IF(ISBLANK(V1229),"",VLOOKUP(V1229,'Emission Factors'!$C$81:$G$221,4,FALSE))</f>
        <v/>
      </c>
      <c r="X1229" s="210" t="str">
        <f>IF(Q1229="Room AC (window/wall)",'Emission Factors'!$F$53,IF(Q1229="Room AC (PTAC/PTHP)",'Emission Factors'!$F$54,IF(Q1229="Residential AC",'Emission Factors'!$F$55,IF(Q1229="Residential HP",'Emission Factors'!$F$56,IF(Q1229="Commercial AC (&gt;=65k to &lt;135,000k Btu/hr)",'Emission Factors'!$F$57,IF(Q1229="Commercial AC (&gt;=135,000k Btu/hr)",'Emission Factors'!$F$58,""))))))</f>
        <v/>
      </c>
      <c r="Y1229" s="211" t="str">
        <f>IF(Q1229="Room AC (window/wall)",'Emission Factors'!$G$53,IF(Q1229="Room AC (PTAC/PTHP)",'Emission Factors'!$G$54,IF(Q1229="Residential AC",'Emission Factors'!$G$55,IF(Q1229="Residential HP",'Emission Factors'!$G$56,IF(Q1229="Commercial AC (&gt;=65k to &lt;135,000k Btu/hr)",'Emission Factors'!$G$57,IF(Q1229="Commercial AC (&gt;=135,000k Btu/hr)",'Emission Factors'!$G$58,""))))))</f>
        <v/>
      </c>
      <c r="Z1229" s="96"/>
      <c r="AA1229" s="97" t="str">
        <f t="shared" si="181"/>
        <v/>
      </c>
      <c r="AB1229" s="97" t="str">
        <f t="shared" si="182"/>
        <v/>
      </c>
      <c r="AC1229" s="246" t="str">
        <f t="shared" si="183"/>
        <v/>
      </c>
      <c r="AD1229" s="97" t="str">
        <f t="shared" si="184"/>
        <v/>
      </c>
      <c r="AE1229" s="97" t="str">
        <f t="shared" si="185"/>
        <v/>
      </c>
      <c r="AF1229" s="252" t="str">
        <f t="shared" si="186"/>
        <v/>
      </c>
      <c r="AG1229" s="254" t="str">
        <f t="shared" si="187"/>
        <v/>
      </c>
      <c r="AH1229" s="248" t="str">
        <f t="shared" si="188"/>
        <v/>
      </c>
      <c r="AI1229" s="249" t="str">
        <f t="shared" si="189"/>
        <v/>
      </c>
    </row>
    <row r="1230" spans="2:35" x14ac:dyDescent="0.3">
      <c r="B1230" s="94"/>
      <c r="C1230" s="95"/>
      <c r="D1230" s="95"/>
      <c r="E1230" s="95"/>
      <c r="F1230" s="94"/>
      <c r="G1230" s="145"/>
      <c r="H1230" s="245"/>
      <c r="I1230" s="211" t="str">
        <f>IF(D1230="Room AC (window/wall)",'Emission Factors'!$E$53,IF(D1230="Room AC (PTAC/PTHP)",H1230,IF(D1230="Residential AC",'Emission Factors'!$E$55,IF(D1230="Residential HP",H1230,IF(D1230="Commercial AC (&gt;=65k to &lt;135,000k Btu/hr)",'Emission Factors'!$E$57,IF(D1230="Commercial AC (&gt;=135,000k Btu/hr)",'Emission Factors'!$E$58,""))))))</f>
        <v/>
      </c>
      <c r="J1230" s="96"/>
      <c r="K1230" s="211" t="str">
        <f>IF(ISBLANK(J1230),"",VLOOKUP(J1230,'Emission Factors'!$C$81:$G$221,4,FALSE))</f>
        <v/>
      </c>
      <c r="L1230" s="210" t="str">
        <f>IF(D1230="Room AC (window/wall)",'Emission Factors'!$F$53,IF(D1230="Room AC (PTAC/PTHP)",'Emission Factors'!$F$54,IF(D1230="Residential AC",'Emission Factors'!$F$55,IF(D1230="Residential HP",'Emission Factors'!$F$56,IF(D1230="Commercial AC (&gt;=65k to &lt;135,000k Btu/hr)",'Emission Factors'!$F$57,IF(D1230="Commercial AC (&gt;=135,000k Btu/hr)",'Emission Factors'!$F$58,""))))))</f>
        <v/>
      </c>
      <c r="M1230" s="211" t="str">
        <f>IF(D1230="Room AC (window/wall)",'Emission Factors'!$G$53,IF(D1230="Room AC (PTAC/PTHP)",'Emission Factors'!$G$54,IF(D1230="Residential AC",'Emission Factors'!$G$55,IF(D1230="Residential HP",'Emission Factors'!$G$56,IF(D1230="Commercial AC (&gt;=65k to &lt;135,000k Btu/hr)",'Emission Factors'!$G$57,IF(D1230="Commercial AC (&gt;=135,000k Btu/hr)",'Emission Factors'!$G$58,""))))))</f>
        <v/>
      </c>
      <c r="N1230" s="96"/>
      <c r="O1230" s="209" t="str">
        <f>IF(ISBLANK(D1230),"",(IF(D1230="Room AC (window/wall)",'Emission Factors'!$C$53,IF(D1230="Room AC (PTAC/PTHP)",'Emission Factors'!$C$54,IF(D1230="Residential AC",'Emission Factors'!$C$55,IF(D1230="Residential HP",'Emission Factors'!$C$56,IF(D1230="Commercial AC (&gt;=65k to &lt;135,000k Btu/hr)",'Emission Factors'!$C$57,IF(D1230="Commercial AC (&gt;=135,000k Btu/hr)",'Emission Factors'!$C$58,""))))))))</f>
        <v/>
      </c>
      <c r="P1230" s="209" t="str">
        <f t="shared" ref="P1230:P1293" si="190">IFERROR(O1230-(IF(ISBLANK(R1230),"Error",R1230)-E1230),"")</f>
        <v/>
      </c>
      <c r="Q1230" s="95"/>
      <c r="R1230" s="256"/>
      <c r="S1230" s="256"/>
      <c r="T1230" s="96"/>
      <c r="U1230" s="211" t="str">
        <f>IF(Q1230="Room AC (window/wall)",'Emission Factors'!$E$53,IF(AND(Q1230="Room AC (PTAC/PTHP)",ISBLANK(T1230)),"Error",IF(AND(Q1230="Room AC (PTAC/PTHP)",T1230&gt;0),T1230,IF(Q1230="Residential AC",'Emission Factors'!$E$55,IF(AND(Q1230="Residential HP",ISBLANK(T1230)),"Error",IF(AND(Q1230="Residential HP",T1230&gt;0),T1230,IF(Q1230="Commercial AC (&gt;=65k to &lt;135,000k Btu/hr)",'Emission Factors'!$E$57,IF(Q1230="Commercial AC (&gt;=135,000k Btu/hr)",'Emission Factors'!$E$58,""))))))))</f>
        <v/>
      </c>
      <c r="V1230" s="95"/>
      <c r="W1230" s="211" t="str">
        <f>IF(ISBLANK(V1230),"",VLOOKUP(V1230,'Emission Factors'!$C$81:$G$221,4,FALSE))</f>
        <v/>
      </c>
      <c r="X1230" s="210" t="str">
        <f>IF(Q1230="Room AC (window/wall)",'Emission Factors'!$F$53,IF(Q1230="Room AC (PTAC/PTHP)",'Emission Factors'!$F$54,IF(Q1230="Residential AC",'Emission Factors'!$F$55,IF(Q1230="Residential HP",'Emission Factors'!$F$56,IF(Q1230="Commercial AC (&gt;=65k to &lt;135,000k Btu/hr)",'Emission Factors'!$F$57,IF(Q1230="Commercial AC (&gt;=135,000k Btu/hr)",'Emission Factors'!$F$58,""))))))</f>
        <v/>
      </c>
      <c r="Y1230" s="211" t="str">
        <f>IF(Q1230="Room AC (window/wall)",'Emission Factors'!$G$53,IF(Q1230="Room AC (PTAC/PTHP)",'Emission Factors'!$G$54,IF(Q1230="Residential AC",'Emission Factors'!$G$55,IF(Q1230="Residential HP",'Emission Factors'!$G$56,IF(Q1230="Commercial AC (&gt;=65k to &lt;135,000k Btu/hr)",'Emission Factors'!$G$57,IF(Q1230="Commercial AC (&gt;=135,000k Btu/hr)",'Emission Factors'!$G$58,""))))))</f>
        <v/>
      </c>
      <c r="Z1230" s="96"/>
      <c r="AA1230" s="97" t="str">
        <f t="shared" si="181"/>
        <v/>
      </c>
      <c r="AB1230" s="97" t="str">
        <f t="shared" si="182"/>
        <v/>
      </c>
      <c r="AC1230" s="246" t="str">
        <f t="shared" si="183"/>
        <v/>
      </c>
      <c r="AD1230" s="97" t="str">
        <f t="shared" si="184"/>
        <v/>
      </c>
      <c r="AE1230" s="97" t="str">
        <f t="shared" si="185"/>
        <v/>
      </c>
      <c r="AF1230" s="252" t="str">
        <f t="shared" si="186"/>
        <v/>
      </c>
      <c r="AG1230" s="254" t="str">
        <f t="shared" si="187"/>
        <v/>
      </c>
      <c r="AH1230" s="248" t="str">
        <f t="shared" si="188"/>
        <v/>
      </c>
      <c r="AI1230" s="249" t="str">
        <f t="shared" si="189"/>
        <v/>
      </c>
    </row>
    <row r="1231" spans="2:35" x14ac:dyDescent="0.3">
      <c r="B1231" s="94"/>
      <c r="C1231" s="95"/>
      <c r="D1231" s="95"/>
      <c r="E1231" s="95"/>
      <c r="F1231" s="94"/>
      <c r="G1231" s="145"/>
      <c r="H1231" s="245"/>
      <c r="I1231" s="211" t="str">
        <f>IF(D1231="Room AC (window/wall)",'Emission Factors'!$E$53,IF(D1231="Room AC (PTAC/PTHP)",H1231,IF(D1231="Residential AC",'Emission Factors'!$E$55,IF(D1231="Residential HP",H1231,IF(D1231="Commercial AC (&gt;=65k to &lt;135,000k Btu/hr)",'Emission Factors'!$E$57,IF(D1231="Commercial AC (&gt;=135,000k Btu/hr)",'Emission Factors'!$E$58,""))))))</f>
        <v/>
      </c>
      <c r="J1231" s="96"/>
      <c r="K1231" s="211" t="str">
        <f>IF(ISBLANK(J1231),"",VLOOKUP(J1231,'Emission Factors'!$C$81:$G$221,4,FALSE))</f>
        <v/>
      </c>
      <c r="L1231" s="210" t="str">
        <f>IF(D1231="Room AC (window/wall)",'Emission Factors'!$F$53,IF(D1231="Room AC (PTAC/PTHP)",'Emission Factors'!$F$54,IF(D1231="Residential AC",'Emission Factors'!$F$55,IF(D1231="Residential HP",'Emission Factors'!$F$56,IF(D1231="Commercial AC (&gt;=65k to &lt;135,000k Btu/hr)",'Emission Factors'!$F$57,IF(D1231="Commercial AC (&gt;=135,000k Btu/hr)",'Emission Factors'!$F$58,""))))))</f>
        <v/>
      </c>
      <c r="M1231" s="211" t="str">
        <f>IF(D1231="Room AC (window/wall)",'Emission Factors'!$G$53,IF(D1231="Room AC (PTAC/PTHP)",'Emission Factors'!$G$54,IF(D1231="Residential AC",'Emission Factors'!$G$55,IF(D1231="Residential HP",'Emission Factors'!$G$56,IF(D1231="Commercial AC (&gt;=65k to &lt;135,000k Btu/hr)",'Emission Factors'!$G$57,IF(D1231="Commercial AC (&gt;=135,000k Btu/hr)",'Emission Factors'!$G$58,""))))))</f>
        <v/>
      </c>
      <c r="N1231" s="96"/>
      <c r="O1231" s="209" t="str">
        <f>IF(ISBLANK(D1231),"",(IF(D1231="Room AC (window/wall)",'Emission Factors'!$C$53,IF(D1231="Room AC (PTAC/PTHP)",'Emission Factors'!$C$54,IF(D1231="Residential AC",'Emission Factors'!$C$55,IF(D1231="Residential HP",'Emission Factors'!$C$56,IF(D1231="Commercial AC (&gt;=65k to &lt;135,000k Btu/hr)",'Emission Factors'!$C$57,IF(D1231="Commercial AC (&gt;=135,000k Btu/hr)",'Emission Factors'!$C$58,""))))))))</f>
        <v/>
      </c>
      <c r="P1231" s="209" t="str">
        <f t="shared" si="190"/>
        <v/>
      </c>
      <c r="Q1231" s="95"/>
      <c r="R1231" s="256"/>
      <c r="S1231" s="256"/>
      <c r="T1231" s="96"/>
      <c r="U1231" s="211" t="str">
        <f>IF(Q1231="Room AC (window/wall)",'Emission Factors'!$E$53,IF(AND(Q1231="Room AC (PTAC/PTHP)",ISBLANK(T1231)),"Error",IF(AND(Q1231="Room AC (PTAC/PTHP)",T1231&gt;0),T1231,IF(Q1231="Residential AC",'Emission Factors'!$E$55,IF(AND(Q1231="Residential HP",ISBLANK(T1231)),"Error",IF(AND(Q1231="Residential HP",T1231&gt;0),T1231,IF(Q1231="Commercial AC (&gt;=65k to &lt;135,000k Btu/hr)",'Emission Factors'!$E$57,IF(Q1231="Commercial AC (&gt;=135,000k Btu/hr)",'Emission Factors'!$E$58,""))))))))</f>
        <v/>
      </c>
      <c r="V1231" s="95"/>
      <c r="W1231" s="211" t="str">
        <f>IF(ISBLANK(V1231),"",VLOOKUP(V1231,'Emission Factors'!$C$81:$G$221,4,FALSE))</f>
        <v/>
      </c>
      <c r="X1231" s="210" t="str">
        <f>IF(Q1231="Room AC (window/wall)",'Emission Factors'!$F$53,IF(Q1231="Room AC (PTAC/PTHP)",'Emission Factors'!$F$54,IF(Q1231="Residential AC",'Emission Factors'!$F$55,IF(Q1231="Residential HP",'Emission Factors'!$F$56,IF(Q1231="Commercial AC (&gt;=65k to &lt;135,000k Btu/hr)",'Emission Factors'!$F$57,IF(Q1231="Commercial AC (&gt;=135,000k Btu/hr)",'Emission Factors'!$F$58,""))))))</f>
        <v/>
      </c>
      <c r="Y1231" s="211" t="str">
        <f>IF(Q1231="Room AC (window/wall)",'Emission Factors'!$G$53,IF(Q1231="Room AC (PTAC/PTHP)",'Emission Factors'!$G$54,IF(Q1231="Residential AC",'Emission Factors'!$G$55,IF(Q1231="Residential HP",'Emission Factors'!$G$56,IF(Q1231="Commercial AC (&gt;=65k to &lt;135,000k Btu/hr)",'Emission Factors'!$G$57,IF(Q1231="Commercial AC (&gt;=135,000k Btu/hr)",'Emission Factors'!$G$58,""))))))</f>
        <v/>
      </c>
      <c r="Z1231" s="96"/>
      <c r="AA1231" s="97" t="str">
        <f t="shared" ref="AA1231:AA1294" si="191">IF(ISBLANK(Z1231),"",(I1231*K1231*(M1231/100)*(N1231/2204.6)))</f>
        <v/>
      </c>
      <c r="AB1231" s="97" t="str">
        <f t="shared" ref="AB1231:AB1294" si="192">IF(ISBLANK(Z1231),"",(U1231*W1231*(Y1231/100)*(Z1231/2204.6)))</f>
        <v/>
      </c>
      <c r="AC1231" s="246" t="str">
        <f t="shared" ref="AC1231:AC1294" si="193">IF(ISBLANK(Z1231),"",(AA1231-AB1231))</f>
        <v/>
      </c>
      <c r="AD1231" s="97" t="str">
        <f t="shared" ref="AD1231:AD1294" si="194">IF(ISBLANK(Z1231),"",(H1231*K1231*(L1231/100)*(N1231/2204.6)*P1231))</f>
        <v/>
      </c>
      <c r="AE1231" s="97" t="str">
        <f t="shared" ref="AE1231:AE1294" si="195">IF(ISBLANK(Z1231),"",(T1231*W1231*(X1231/100)*(Z1231/2204.6)*P1231))</f>
        <v/>
      </c>
      <c r="AF1231" s="252" t="str">
        <f t="shared" ref="AF1231:AF1294" si="196">IF(ISBLANK(Z1231),"",(AD1231-AE1231))</f>
        <v/>
      </c>
      <c r="AG1231" s="254" t="str">
        <f t="shared" ref="AG1231:AG1294" si="197">IF(ISBLANK(S1231),"",IF(AND(S1231&gt;2024,W1231&gt;750),0,SUM(AC1231,AF1231)))</f>
        <v/>
      </c>
      <c r="AH1231" s="248" t="str">
        <f t="shared" ref="AH1231:AH1294" si="198">IF(ISBLANK(Z1231),"",(AG1231/Z1231))</f>
        <v/>
      </c>
      <c r="AI1231" s="249" t="str">
        <f t="shared" ref="AI1231:AI1294" si="199">IF(ISBLANK(Z1231),"",(IF(AG1231=0,0,(AG1231/G1231))))</f>
        <v/>
      </c>
    </row>
    <row r="1232" spans="2:35" x14ac:dyDescent="0.3">
      <c r="B1232" s="94"/>
      <c r="C1232" s="95"/>
      <c r="D1232" s="95"/>
      <c r="E1232" s="95"/>
      <c r="F1232" s="94"/>
      <c r="G1232" s="145"/>
      <c r="H1232" s="245"/>
      <c r="I1232" s="211" t="str">
        <f>IF(D1232="Room AC (window/wall)",'Emission Factors'!$E$53,IF(D1232="Room AC (PTAC/PTHP)",H1232,IF(D1232="Residential AC",'Emission Factors'!$E$55,IF(D1232="Residential HP",H1232,IF(D1232="Commercial AC (&gt;=65k to &lt;135,000k Btu/hr)",'Emission Factors'!$E$57,IF(D1232="Commercial AC (&gt;=135,000k Btu/hr)",'Emission Factors'!$E$58,""))))))</f>
        <v/>
      </c>
      <c r="J1232" s="96"/>
      <c r="K1232" s="211" t="str">
        <f>IF(ISBLANK(J1232),"",VLOOKUP(J1232,'Emission Factors'!$C$81:$G$221,4,FALSE))</f>
        <v/>
      </c>
      <c r="L1232" s="210" t="str">
        <f>IF(D1232="Room AC (window/wall)",'Emission Factors'!$F$53,IF(D1232="Room AC (PTAC/PTHP)",'Emission Factors'!$F$54,IF(D1232="Residential AC",'Emission Factors'!$F$55,IF(D1232="Residential HP",'Emission Factors'!$F$56,IF(D1232="Commercial AC (&gt;=65k to &lt;135,000k Btu/hr)",'Emission Factors'!$F$57,IF(D1232="Commercial AC (&gt;=135,000k Btu/hr)",'Emission Factors'!$F$58,""))))))</f>
        <v/>
      </c>
      <c r="M1232" s="211" t="str">
        <f>IF(D1232="Room AC (window/wall)",'Emission Factors'!$G$53,IF(D1232="Room AC (PTAC/PTHP)",'Emission Factors'!$G$54,IF(D1232="Residential AC",'Emission Factors'!$G$55,IF(D1232="Residential HP",'Emission Factors'!$G$56,IF(D1232="Commercial AC (&gt;=65k to &lt;135,000k Btu/hr)",'Emission Factors'!$G$57,IF(D1232="Commercial AC (&gt;=135,000k Btu/hr)",'Emission Factors'!$G$58,""))))))</f>
        <v/>
      </c>
      <c r="N1232" s="96"/>
      <c r="O1232" s="209" t="str">
        <f>IF(ISBLANK(D1232),"",(IF(D1232="Room AC (window/wall)",'Emission Factors'!$C$53,IF(D1232="Room AC (PTAC/PTHP)",'Emission Factors'!$C$54,IF(D1232="Residential AC",'Emission Factors'!$C$55,IF(D1232="Residential HP",'Emission Factors'!$C$56,IF(D1232="Commercial AC (&gt;=65k to &lt;135,000k Btu/hr)",'Emission Factors'!$C$57,IF(D1232="Commercial AC (&gt;=135,000k Btu/hr)",'Emission Factors'!$C$58,""))))))))</f>
        <v/>
      </c>
      <c r="P1232" s="209" t="str">
        <f t="shared" si="190"/>
        <v/>
      </c>
      <c r="Q1232" s="95"/>
      <c r="R1232" s="256"/>
      <c r="S1232" s="256"/>
      <c r="T1232" s="96"/>
      <c r="U1232" s="211" t="str">
        <f>IF(Q1232="Room AC (window/wall)",'Emission Factors'!$E$53,IF(AND(Q1232="Room AC (PTAC/PTHP)",ISBLANK(T1232)),"Error",IF(AND(Q1232="Room AC (PTAC/PTHP)",T1232&gt;0),T1232,IF(Q1232="Residential AC",'Emission Factors'!$E$55,IF(AND(Q1232="Residential HP",ISBLANK(T1232)),"Error",IF(AND(Q1232="Residential HP",T1232&gt;0),T1232,IF(Q1232="Commercial AC (&gt;=65k to &lt;135,000k Btu/hr)",'Emission Factors'!$E$57,IF(Q1232="Commercial AC (&gt;=135,000k Btu/hr)",'Emission Factors'!$E$58,""))))))))</f>
        <v/>
      </c>
      <c r="V1232" s="95"/>
      <c r="W1232" s="211" t="str">
        <f>IF(ISBLANK(V1232),"",VLOOKUP(V1232,'Emission Factors'!$C$81:$G$221,4,FALSE))</f>
        <v/>
      </c>
      <c r="X1232" s="210" t="str">
        <f>IF(Q1232="Room AC (window/wall)",'Emission Factors'!$F$53,IF(Q1232="Room AC (PTAC/PTHP)",'Emission Factors'!$F$54,IF(Q1232="Residential AC",'Emission Factors'!$F$55,IF(Q1232="Residential HP",'Emission Factors'!$F$56,IF(Q1232="Commercial AC (&gt;=65k to &lt;135,000k Btu/hr)",'Emission Factors'!$F$57,IF(Q1232="Commercial AC (&gt;=135,000k Btu/hr)",'Emission Factors'!$F$58,""))))))</f>
        <v/>
      </c>
      <c r="Y1232" s="211" t="str">
        <f>IF(Q1232="Room AC (window/wall)",'Emission Factors'!$G$53,IF(Q1232="Room AC (PTAC/PTHP)",'Emission Factors'!$G$54,IF(Q1232="Residential AC",'Emission Factors'!$G$55,IF(Q1232="Residential HP",'Emission Factors'!$G$56,IF(Q1232="Commercial AC (&gt;=65k to &lt;135,000k Btu/hr)",'Emission Factors'!$G$57,IF(Q1232="Commercial AC (&gt;=135,000k Btu/hr)",'Emission Factors'!$G$58,""))))))</f>
        <v/>
      </c>
      <c r="Z1232" s="96"/>
      <c r="AA1232" s="97" t="str">
        <f t="shared" si="191"/>
        <v/>
      </c>
      <c r="AB1232" s="97" t="str">
        <f t="shared" si="192"/>
        <v/>
      </c>
      <c r="AC1232" s="246" t="str">
        <f t="shared" si="193"/>
        <v/>
      </c>
      <c r="AD1232" s="97" t="str">
        <f t="shared" si="194"/>
        <v/>
      </c>
      <c r="AE1232" s="97" t="str">
        <f t="shared" si="195"/>
        <v/>
      </c>
      <c r="AF1232" s="252" t="str">
        <f t="shared" si="196"/>
        <v/>
      </c>
      <c r="AG1232" s="254" t="str">
        <f t="shared" si="197"/>
        <v/>
      </c>
      <c r="AH1232" s="248" t="str">
        <f t="shared" si="198"/>
        <v/>
      </c>
      <c r="AI1232" s="249" t="str">
        <f t="shared" si="199"/>
        <v/>
      </c>
    </row>
    <row r="1233" spans="2:35" x14ac:dyDescent="0.3">
      <c r="B1233" s="94"/>
      <c r="C1233" s="95"/>
      <c r="D1233" s="95"/>
      <c r="E1233" s="95"/>
      <c r="F1233" s="94"/>
      <c r="G1233" s="145"/>
      <c r="H1233" s="245"/>
      <c r="I1233" s="211" t="str">
        <f>IF(D1233="Room AC (window/wall)",'Emission Factors'!$E$53,IF(D1233="Room AC (PTAC/PTHP)",H1233,IF(D1233="Residential AC",'Emission Factors'!$E$55,IF(D1233="Residential HP",H1233,IF(D1233="Commercial AC (&gt;=65k to &lt;135,000k Btu/hr)",'Emission Factors'!$E$57,IF(D1233="Commercial AC (&gt;=135,000k Btu/hr)",'Emission Factors'!$E$58,""))))))</f>
        <v/>
      </c>
      <c r="J1233" s="96"/>
      <c r="K1233" s="211" t="str">
        <f>IF(ISBLANK(J1233),"",VLOOKUP(J1233,'Emission Factors'!$C$81:$G$221,4,FALSE))</f>
        <v/>
      </c>
      <c r="L1233" s="210" t="str">
        <f>IF(D1233="Room AC (window/wall)",'Emission Factors'!$F$53,IF(D1233="Room AC (PTAC/PTHP)",'Emission Factors'!$F$54,IF(D1233="Residential AC",'Emission Factors'!$F$55,IF(D1233="Residential HP",'Emission Factors'!$F$56,IF(D1233="Commercial AC (&gt;=65k to &lt;135,000k Btu/hr)",'Emission Factors'!$F$57,IF(D1233="Commercial AC (&gt;=135,000k Btu/hr)",'Emission Factors'!$F$58,""))))))</f>
        <v/>
      </c>
      <c r="M1233" s="211" t="str">
        <f>IF(D1233="Room AC (window/wall)",'Emission Factors'!$G$53,IF(D1233="Room AC (PTAC/PTHP)",'Emission Factors'!$G$54,IF(D1233="Residential AC",'Emission Factors'!$G$55,IF(D1233="Residential HP",'Emission Factors'!$G$56,IF(D1233="Commercial AC (&gt;=65k to &lt;135,000k Btu/hr)",'Emission Factors'!$G$57,IF(D1233="Commercial AC (&gt;=135,000k Btu/hr)",'Emission Factors'!$G$58,""))))))</f>
        <v/>
      </c>
      <c r="N1233" s="96"/>
      <c r="O1233" s="209" t="str">
        <f>IF(ISBLANK(D1233),"",(IF(D1233="Room AC (window/wall)",'Emission Factors'!$C$53,IF(D1233="Room AC (PTAC/PTHP)",'Emission Factors'!$C$54,IF(D1233="Residential AC",'Emission Factors'!$C$55,IF(D1233="Residential HP",'Emission Factors'!$C$56,IF(D1233="Commercial AC (&gt;=65k to &lt;135,000k Btu/hr)",'Emission Factors'!$C$57,IF(D1233="Commercial AC (&gt;=135,000k Btu/hr)",'Emission Factors'!$C$58,""))))))))</f>
        <v/>
      </c>
      <c r="P1233" s="209" t="str">
        <f t="shared" si="190"/>
        <v/>
      </c>
      <c r="Q1233" s="95"/>
      <c r="R1233" s="256"/>
      <c r="S1233" s="256"/>
      <c r="T1233" s="96"/>
      <c r="U1233" s="211" t="str">
        <f>IF(Q1233="Room AC (window/wall)",'Emission Factors'!$E$53,IF(AND(Q1233="Room AC (PTAC/PTHP)",ISBLANK(T1233)),"Error",IF(AND(Q1233="Room AC (PTAC/PTHP)",T1233&gt;0),T1233,IF(Q1233="Residential AC",'Emission Factors'!$E$55,IF(AND(Q1233="Residential HP",ISBLANK(T1233)),"Error",IF(AND(Q1233="Residential HP",T1233&gt;0),T1233,IF(Q1233="Commercial AC (&gt;=65k to &lt;135,000k Btu/hr)",'Emission Factors'!$E$57,IF(Q1233="Commercial AC (&gt;=135,000k Btu/hr)",'Emission Factors'!$E$58,""))))))))</f>
        <v/>
      </c>
      <c r="V1233" s="95"/>
      <c r="W1233" s="211" t="str">
        <f>IF(ISBLANK(V1233),"",VLOOKUP(V1233,'Emission Factors'!$C$81:$G$221,4,FALSE))</f>
        <v/>
      </c>
      <c r="X1233" s="210" t="str">
        <f>IF(Q1233="Room AC (window/wall)",'Emission Factors'!$F$53,IF(Q1233="Room AC (PTAC/PTHP)",'Emission Factors'!$F$54,IF(Q1233="Residential AC",'Emission Factors'!$F$55,IF(Q1233="Residential HP",'Emission Factors'!$F$56,IF(Q1233="Commercial AC (&gt;=65k to &lt;135,000k Btu/hr)",'Emission Factors'!$F$57,IF(Q1233="Commercial AC (&gt;=135,000k Btu/hr)",'Emission Factors'!$F$58,""))))))</f>
        <v/>
      </c>
      <c r="Y1233" s="211" t="str">
        <f>IF(Q1233="Room AC (window/wall)",'Emission Factors'!$G$53,IF(Q1233="Room AC (PTAC/PTHP)",'Emission Factors'!$G$54,IF(Q1233="Residential AC",'Emission Factors'!$G$55,IF(Q1233="Residential HP",'Emission Factors'!$G$56,IF(Q1233="Commercial AC (&gt;=65k to &lt;135,000k Btu/hr)",'Emission Factors'!$G$57,IF(Q1233="Commercial AC (&gt;=135,000k Btu/hr)",'Emission Factors'!$G$58,""))))))</f>
        <v/>
      </c>
      <c r="Z1233" s="96"/>
      <c r="AA1233" s="97" t="str">
        <f t="shared" si="191"/>
        <v/>
      </c>
      <c r="AB1233" s="97" t="str">
        <f t="shared" si="192"/>
        <v/>
      </c>
      <c r="AC1233" s="246" t="str">
        <f t="shared" si="193"/>
        <v/>
      </c>
      <c r="AD1233" s="97" t="str">
        <f t="shared" si="194"/>
        <v/>
      </c>
      <c r="AE1233" s="97" t="str">
        <f t="shared" si="195"/>
        <v/>
      </c>
      <c r="AF1233" s="252" t="str">
        <f t="shared" si="196"/>
        <v/>
      </c>
      <c r="AG1233" s="254" t="str">
        <f t="shared" si="197"/>
        <v/>
      </c>
      <c r="AH1233" s="248" t="str">
        <f t="shared" si="198"/>
        <v/>
      </c>
      <c r="AI1233" s="249" t="str">
        <f t="shared" si="199"/>
        <v/>
      </c>
    </row>
    <row r="1234" spans="2:35" x14ac:dyDescent="0.3">
      <c r="B1234" s="94"/>
      <c r="C1234" s="95"/>
      <c r="D1234" s="95"/>
      <c r="E1234" s="95"/>
      <c r="F1234" s="94"/>
      <c r="G1234" s="145"/>
      <c r="H1234" s="245"/>
      <c r="I1234" s="211" t="str">
        <f>IF(D1234="Room AC (window/wall)",'Emission Factors'!$E$53,IF(D1234="Room AC (PTAC/PTHP)",H1234,IF(D1234="Residential AC",'Emission Factors'!$E$55,IF(D1234="Residential HP",H1234,IF(D1234="Commercial AC (&gt;=65k to &lt;135,000k Btu/hr)",'Emission Factors'!$E$57,IF(D1234="Commercial AC (&gt;=135,000k Btu/hr)",'Emission Factors'!$E$58,""))))))</f>
        <v/>
      </c>
      <c r="J1234" s="96"/>
      <c r="K1234" s="211" t="str">
        <f>IF(ISBLANK(J1234),"",VLOOKUP(J1234,'Emission Factors'!$C$81:$G$221,4,FALSE))</f>
        <v/>
      </c>
      <c r="L1234" s="210" t="str">
        <f>IF(D1234="Room AC (window/wall)",'Emission Factors'!$F$53,IF(D1234="Room AC (PTAC/PTHP)",'Emission Factors'!$F$54,IF(D1234="Residential AC",'Emission Factors'!$F$55,IF(D1234="Residential HP",'Emission Factors'!$F$56,IF(D1234="Commercial AC (&gt;=65k to &lt;135,000k Btu/hr)",'Emission Factors'!$F$57,IF(D1234="Commercial AC (&gt;=135,000k Btu/hr)",'Emission Factors'!$F$58,""))))))</f>
        <v/>
      </c>
      <c r="M1234" s="211" t="str">
        <f>IF(D1234="Room AC (window/wall)",'Emission Factors'!$G$53,IF(D1234="Room AC (PTAC/PTHP)",'Emission Factors'!$G$54,IF(D1234="Residential AC",'Emission Factors'!$G$55,IF(D1234="Residential HP",'Emission Factors'!$G$56,IF(D1234="Commercial AC (&gt;=65k to &lt;135,000k Btu/hr)",'Emission Factors'!$G$57,IF(D1234="Commercial AC (&gt;=135,000k Btu/hr)",'Emission Factors'!$G$58,""))))))</f>
        <v/>
      </c>
      <c r="N1234" s="96"/>
      <c r="O1234" s="209" t="str">
        <f>IF(ISBLANK(D1234),"",(IF(D1234="Room AC (window/wall)",'Emission Factors'!$C$53,IF(D1234="Room AC (PTAC/PTHP)",'Emission Factors'!$C$54,IF(D1234="Residential AC",'Emission Factors'!$C$55,IF(D1234="Residential HP",'Emission Factors'!$C$56,IF(D1234="Commercial AC (&gt;=65k to &lt;135,000k Btu/hr)",'Emission Factors'!$C$57,IF(D1234="Commercial AC (&gt;=135,000k Btu/hr)",'Emission Factors'!$C$58,""))))))))</f>
        <v/>
      </c>
      <c r="P1234" s="209" t="str">
        <f t="shared" si="190"/>
        <v/>
      </c>
      <c r="Q1234" s="95"/>
      <c r="R1234" s="256"/>
      <c r="S1234" s="256"/>
      <c r="T1234" s="96"/>
      <c r="U1234" s="211" t="str">
        <f>IF(Q1234="Room AC (window/wall)",'Emission Factors'!$E$53,IF(AND(Q1234="Room AC (PTAC/PTHP)",ISBLANK(T1234)),"Error",IF(AND(Q1234="Room AC (PTAC/PTHP)",T1234&gt;0),T1234,IF(Q1234="Residential AC",'Emission Factors'!$E$55,IF(AND(Q1234="Residential HP",ISBLANK(T1234)),"Error",IF(AND(Q1234="Residential HP",T1234&gt;0),T1234,IF(Q1234="Commercial AC (&gt;=65k to &lt;135,000k Btu/hr)",'Emission Factors'!$E$57,IF(Q1234="Commercial AC (&gt;=135,000k Btu/hr)",'Emission Factors'!$E$58,""))))))))</f>
        <v/>
      </c>
      <c r="V1234" s="95"/>
      <c r="W1234" s="211" t="str">
        <f>IF(ISBLANK(V1234),"",VLOOKUP(V1234,'Emission Factors'!$C$81:$G$221,4,FALSE))</f>
        <v/>
      </c>
      <c r="X1234" s="210" t="str">
        <f>IF(Q1234="Room AC (window/wall)",'Emission Factors'!$F$53,IF(Q1234="Room AC (PTAC/PTHP)",'Emission Factors'!$F$54,IF(Q1234="Residential AC",'Emission Factors'!$F$55,IF(Q1234="Residential HP",'Emission Factors'!$F$56,IF(Q1234="Commercial AC (&gt;=65k to &lt;135,000k Btu/hr)",'Emission Factors'!$F$57,IF(Q1234="Commercial AC (&gt;=135,000k Btu/hr)",'Emission Factors'!$F$58,""))))))</f>
        <v/>
      </c>
      <c r="Y1234" s="211" t="str">
        <f>IF(Q1234="Room AC (window/wall)",'Emission Factors'!$G$53,IF(Q1234="Room AC (PTAC/PTHP)",'Emission Factors'!$G$54,IF(Q1234="Residential AC",'Emission Factors'!$G$55,IF(Q1234="Residential HP",'Emission Factors'!$G$56,IF(Q1234="Commercial AC (&gt;=65k to &lt;135,000k Btu/hr)",'Emission Factors'!$G$57,IF(Q1234="Commercial AC (&gt;=135,000k Btu/hr)",'Emission Factors'!$G$58,""))))))</f>
        <v/>
      </c>
      <c r="Z1234" s="96"/>
      <c r="AA1234" s="97" t="str">
        <f t="shared" si="191"/>
        <v/>
      </c>
      <c r="AB1234" s="97" t="str">
        <f t="shared" si="192"/>
        <v/>
      </c>
      <c r="AC1234" s="246" t="str">
        <f t="shared" si="193"/>
        <v/>
      </c>
      <c r="AD1234" s="97" t="str">
        <f t="shared" si="194"/>
        <v/>
      </c>
      <c r="AE1234" s="97" t="str">
        <f t="shared" si="195"/>
        <v/>
      </c>
      <c r="AF1234" s="252" t="str">
        <f t="shared" si="196"/>
        <v/>
      </c>
      <c r="AG1234" s="254" t="str">
        <f t="shared" si="197"/>
        <v/>
      </c>
      <c r="AH1234" s="248" t="str">
        <f t="shared" si="198"/>
        <v/>
      </c>
      <c r="AI1234" s="249" t="str">
        <f t="shared" si="199"/>
        <v/>
      </c>
    </row>
    <row r="1235" spans="2:35" x14ac:dyDescent="0.3">
      <c r="B1235" s="94"/>
      <c r="C1235" s="95"/>
      <c r="D1235" s="95"/>
      <c r="E1235" s="95"/>
      <c r="F1235" s="94"/>
      <c r="G1235" s="145"/>
      <c r="H1235" s="245"/>
      <c r="I1235" s="211" t="str">
        <f>IF(D1235="Room AC (window/wall)",'Emission Factors'!$E$53,IF(D1235="Room AC (PTAC/PTHP)",H1235,IF(D1235="Residential AC",'Emission Factors'!$E$55,IF(D1235="Residential HP",H1235,IF(D1235="Commercial AC (&gt;=65k to &lt;135,000k Btu/hr)",'Emission Factors'!$E$57,IF(D1235="Commercial AC (&gt;=135,000k Btu/hr)",'Emission Factors'!$E$58,""))))))</f>
        <v/>
      </c>
      <c r="J1235" s="96"/>
      <c r="K1235" s="211" t="str">
        <f>IF(ISBLANK(J1235),"",VLOOKUP(J1235,'Emission Factors'!$C$81:$G$221,4,FALSE))</f>
        <v/>
      </c>
      <c r="L1235" s="210" t="str">
        <f>IF(D1235="Room AC (window/wall)",'Emission Factors'!$F$53,IF(D1235="Room AC (PTAC/PTHP)",'Emission Factors'!$F$54,IF(D1235="Residential AC",'Emission Factors'!$F$55,IF(D1235="Residential HP",'Emission Factors'!$F$56,IF(D1235="Commercial AC (&gt;=65k to &lt;135,000k Btu/hr)",'Emission Factors'!$F$57,IF(D1235="Commercial AC (&gt;=135,000k Btu/hr)",'Emission Factors'!$F$58,""))))))</f>
        <v/>
      </c>
      <c r="M1235" s="211" t="str">
        <f>IF(D1235="Room AC (window/wall)",'Emission Factors'!$G$53,IF(D1235="Room AC (PTAC/PTHP)",'Emission Factors'!$G$54,IF(D1235="Residential AC",'Emission Factors'!$G$55,IF(D1235="Residential HP",'Emission Factors'!$G$56,IF(D1235="Commercial AC (&gt;=65k to &lt;135,000k Btu/hr)",'Emission Factors'!$G$57,IF(D1235="Commercial AC (&gt;=135,000k Btu/hr)",'Emission Factors'!$G$58,""))))))</f>
        <v/>
      </c>
      <c r="N1235" s="96"/>
      <c r="O1235" s="209" t="str">
        <f>IF(ISBLANK(D1235),"",(IF(D1235="Room AC (window/wall)",'Emission Factors'!$C$53,IF(D1235="Room AC (PTAC/PTHP)",'Emission Factors'!$C$54,IF(D1235="Residential AC",'Emission Factors'!$C$55,IF(D1235="Residential HP",'Emission Factors'!$C$56,IF(D1235="Commercial AC (&gt;=65k to &lt;135,000k Btu/hr)",'Emission Factors'!$C$57,IF(D1235="Commercial AC (&gt;=135,000k Btu/hr)",'Emission Factors'!$C$58,""))))))))</f>
        <v/>
      </c>
      <c r="P1235" s="209" t="str">
        <f t="shared" si="190"/>
        <v/>
      </c>
      <c r="Q1235" s="95"/>
      <c r="R1235" s="256"/>
      <c r="S1235" s="256"/>
      <c r="T1235" s="96"/>
      <c r="U1235" s="211" t="str">
        <f>IF(Q1235="Room AC (window/wall)",'Emission Factors'!$E$53,IF(AND(Q1235="Room AC (PTAC/PTHP)",ISBLANK(T1235)),"Error",IF(AND(Q1235="Room AC (PTAC/PTHP)",T1235&gt;0),T1235,IF(Q1235="Residential AC",'Emission Factors'!$E$55,IF(AND(Q1235="Residential HP",ISBLANK(T1235)),"Error",IF(AND(Q1235="Residential HP",T1235&gt;0),T1235,IF(Q1235="Commercial AC (&gt;=65k to &lt;135,000k Btu/hr)",'Emission Factors'!$E$57,IF(Q1235="Commercial AC (&gt;=135,000k Btu/hr)",'Emission Factors'!$E$58,""))))))))</f>
        <v/>
      </c>
      <c r="V1235" s="95"/>
      <c r="W1235" s="211" t="str">
        <f>IF(ISBLANK(V1235),"",VLOOKUP(V1235,'Emission Factors'!$C$81:$G$221,4,FALSE))</f>
        <v/>
      </c>
      <c r="X1235" s="210" t="str">
        <f>IF(Q1235="Room AC (window/wall)",'Emission Factors'!$F$53,IF(Q1235="Room AC (PTAC/PTHP)",'Emission Factors'!$F$54,IF(Q1235="Residential AC",'Emission Factors'!$F$55,IF(Q1235="Residential HP",'Emission Factors'!$F$56,IF(Q1235="Commercial AC (&gt;=65k to &lt;135,000k Btu/hr)",'Emission Factors'!$F$57,IF(Q1235="Commercial AC (&gt;=135,000k Btu/hr)",'Emission Factors'!$F$58,""))))))</f>
        <v/>
      </c>
      <c r="Y1235" s="211" t="str">
        <f>IF(Q1235="Room AC (window/wall)",'Emission Factors'!$G$53,IF(Q1235="Room AC (PTAC/PTHP)",'Emission Factors'!$G$54,IF(Q1235="Residential AC",'Emission Factors'!$G$55,IF(Q1235="Residential HP",'Emission Factors'!$G$56,IF(Q1235="Commercial AC (&gt;=65k to &lt;135,000k Btu/hr)",'Emission Factors'!$G$57,IF(Q1235="Commercial AC (&gt;=135,000k Btu/hr)",'Emission Factors'!$G$58,""))))))</f>
        <v/>
      </c>
      <c r="Z1235" s="96"/>
      <c r="AA1235" s="97" t="str">
        <f t="shared" si="191"/>
        <v/>
      </c>
      <c r="AB1235" s="97" t="str">
        <f t="shared" si="192"/>
        <v/>
      </c>
      <c r="AC1235" s="246" t="str">
        <f t="shared" si="193"/>
        <v/>
      </c>
      <c r="AD1235" s="97" t="str">
        <f t="shared" si="194"/>
        <v/>
      </c>
      <c r="AE1235" s="97" t="str">
        <f t="shared" si="195"/>
        <v/>
      </c>
      <c r="AF1235" s="252" t="str">
        <f t="shared" si="196"/>
        <v/>
      </c>
      <c r="AG1235" s="254" t="str">
        <f t="shared" si="197"/>
        <v/>
      </c>
      <c r="AH1235" s="248" t="str">
        <f t="shared" si="198"/>
        <v/>
      </c>
      <c r="AI1235" s="249" t="str">
        <f t="shared" si="199"/>
        <v/>
      </c>
    </row>
    <row r="1236" spans="2:35" x14ac:dyDescent="0.3">
      <c r="B1236" s="94"/>
      <c r="C1236" s="95"/>
      <c r="D1236" s="95"/>
      <c r="E1236" s="95"/>
      <c r="F1236" s="94"/>
      <c r="G1236" s="145"/>
      <c r="H1236" s="245"/>
      <c r="I1236" s="211" t="str">
        <f>IF(D1236="Room AC (window/wall)",'Emission Factors'!$E$53,IF(D1236="Room AC (PTAC/PTHP)",H1236,IF(D1236="Residential AC",'Emission Factors'!$E$55,IF(D1236="Residential HP",H1236,IF(D1236="Commercial AC (&gt;=65k to &lt;135,000k Btu/hr)",'Emission Factors'!$E$57,IF(D1236="Commercial AC (&gt;=135,000k Btu/hr)",'Emission Factors'!$E$58,""))))))</f>
        <v/>
      </c>
      <c r="J1236" s="96"/>
      <c r="K1236" s="211" t="str">
        <f>IF(ISBLANK(J1236),"",VLOOKUP(J1236,'Emission Factors'!$C$81:$G$221,4,FALSE))</f>
        <v/>
      </c>
      <c r="L1236" s="210" t="str">
        <f>IF(D1236="Room AC (window/wall)",'Emission Factors'!$F$53,IF(D1236="Room AC (PTAC/PTHP)",'Emission Factors'!$F$54,IF(D1236="Residential AC",'Emission Factors'!$F$55,IF(D1236="Residential HP",'Emission Factors'!$F$56,IF(D1236="Commercial AC (&gt;=65k to &lt;135,000k Btu/hr)",'Emission Factors'!$F$57,IF(D1236="Commercial AC (&gt;=135,000k Btu/hr)",'Emission Factors'!$F$58,""))))))</f>
        <v/>
      </c>
      <c r="M1236" s="211" t="str">
        <f>IF(D1236="Room AC (window/wall)",'Emission Factors'!$G$53,IF(D1236="Room AC (PTAC/PTHP)",'Emission Factors'!$G$54,IF(D1236="Residential AC",'Emission Factors'!$G$55,IF(D1236="Residential HP",'Emission Factors'!$G$56,IF(D1236="Commercial AC (&gt;=65k to &lt;135,000k Btu/hr)",'Emission Factors'!$G$57,IF(D1236="Commercial AC (&gt;=135,000k Btu/hr)",'Emission Factors'!$G$58,""))))))</f>
        <v/>
      </c>
      <c r="N1236" s="96"/>
      <c r="O1236" s="209" t="str">
        <f>IF(ISBLANK(D1236),"",(IF(D1236="Room AC (window/wall)",'Emission Factors'!$C$53,IF(D1236="Room AC (PTAC/PTHP)",'Emission Factors'!$C$54,IF(D1236="Residential AC",'Emission Factors'!$C$55,IF(D1236="Residential HP",'Emission Factors'!$C$56,IF(D1236="Commercial AC (&gt;=65k to &lt;135,000k Btu/hr)",'Emission Factors'!$C$57,IF(D1236="Commercial AC (&gt;=135,000k Btu/hr)",'Emission Factors'!$C$58,""))))))))</f>
        <v/>
      </c>
      <c r="P1236" s="209" t="str">
        <f t="shared" si="190"/>
        <v/>
      </c>
      <c r="Q1236" s="95"/>
      <c r="R1236" s="256"/>
      <c r="S1236" s="256"/>
      <c r="T1236" s="96"/>
      <c r="U1236" s="211" t="str">
        <f>IF(Q1236="Room AC (window/wall)",'Emission Factors'!$E$53,IF(AND(Q1236="Room AC (PTAC/PTHP)",ISBLANK(T1236)),"Error",IF(AND(Q1236="Room AC (PTAC/PTHP)",T1236&gt;0),T1236,IF(Q1236="Residential AC",'Emission Factors'!$E$55,IF(AND(Q1236="Residential HP",ISBLANK(T1236)),"Error",IF(AND(Q1236="Residential HP",T1236&gt;0),T1236,IF(Q1236="Commercial AC (&gt;=65k to &lt;135,000k Btu/hr)",'Emission Factors'!$E$57,IF(Q1236="Commercial AC (&gt;=135,000k Btu/hr)",'Emission Factors'!$E$58,""))))))))</f>
        <v/>
      </c>
      <c r="V1236" s="95"/>
      <c r="W1236" s="211" t="str">
        <f>IF(ISBLANK(V1236),"",VLOOKUP(V1236,'Emission Factors'!$C$81:$G$221,4,FALSE))</f>
        <v/>
      </c>
      <c r="X1236" s="210" t="str">
        <f>IF(Q1236="Room AC (window/wall)",'Emission Factors'!$F$53,IF(Q1236="Room AC (PTAC/PTHP)",'Emission Factors'!$F$54,IF(Q1236="Residential AC",'Emission Factors'!$F$55,IF(Q1236="Residential HP",'Emission Factors'!$F$56,IF(Q1236="Commercial AC (&gt;=65k to &lt;135,000k Btu/hr)",'Emission Factors'!$F$57,IF(Q1236="Commercial AC (&gt;=135,000k Btu/hr)",'Emission Factors'!$F$58,""))))))</f>
        <v/>
      </c>
      <c r="Y1236" s="211" t="str">
        <f>IF(Q1236="Room AC (window/wall)",'Emission Factors'!$G$53,IF(Q1236="Room AC (PTAC/PTHP)",'Emission Factors'!$G$54,IF(Q1236="Residential AC",'Emission Factors'!$G$55,IF(Q1236="Residential HP",'Emission Factors'!$G$56,IF(Q1236="Commercial AC (&gt;=65k to &lt;135,000k Btu/hr)",'Emission Factors'!$G$57,IF(Q1236="Commercial AC (&gt;=135,000k Btu/hr)",'Emission Factors'!$G$58,""))))))</f>
        <v/>
      </c>
      <c r="Z1236" s="96"/>
      <c r="AA1236" s="97" t="str">
        <f t="shared" si="191"/>
        <v/>
      </c>
      <c r="AB1236" s="97" t="str">
        <f t="shared" si="192"/>
        <v/>
      </c>
      <c r="AC1236" s="246" t="str">
        <f t="shared" si="193"/>
        <v/>
      </c>
      <c r="AD1236" s="97" t="str">
        <f t="shared" si="194"/>
        <v/>
      </c>
      <c r="AE1236" s="97" t="str">
        <f t="shared" si="195"/>
        <v/>
      </c>
      <c r="AF1236" s="252" t="str">
        <f t="shared" si="196"/>
        <v/>
      </c>
      <c r="AG1236" s="254" t="str">
        <f t="shared" si="197"/>
        <v/>
      </c>
      <c r="AH1236" s="248" t="str">
        <f t="shared" si="198"/>
        <v/>
      </c>
      <c r="AI1236" s="249" t="str">
        <f t="shared" si="199"/>
        <v/>
      </c>
    </row>
    <row r="1237" spans="2:35" x14ac:dyDescent="0.3">
      <c r="B1237" s="94"/>
      <c r="C1237" s="95"/>
      <c r="D1237" s="95"/>
      <c r="E1237" s="95"/>
      <c r="F1237" s="94"/>
      <c r="G1237" s="145"/>
      <c r="H1237" s="245"/>
      <c r="I1237" s="211" t="str">
        <f>IF(D1237="Room AC (window/wall)",'Emission Factors'!$E$53,IF(D1237="Room AC (PTAC/PTHP)",H1237,IF(D1237="Residential AC",'Emission Factors'!$E$55,IF(D1237="Residential HP",H1237,IF(D1237="Commercial AC (&gt;=65k to &lt;135,000k Btu/hr)",'Emission Factors'!$E$57,IF(D1237="Commercial AC (&gt;=135,000k Btu/hr)",'Emission Factors'!$E$58,""))))))</f>
        <v/>
      </c>
      <c r="J1237" s="96"/>
      <c r="K1237" s="211" t="str">
        <f>IF(ISBLANK(J1237),"",VLOOKUP(J1237,'Emission Factors'!$C$81:$G$221,4,FALSE))</f>
        <v/>
      </c>
      <c r="L1237" s="210" t="str">
        <f>IF(D1237="Room AC (window/wall)",'Emission Factors'!$F$53,IF(D1237="Room AC (PTAC/PTHP)",'Emission Factors'!$F$54,IF(D1237="Residential AC",'Emission Factors'!$F$55,IF(D1237="Residential HP",'Emission Factors'!$F$56,IF(D1237="Commercial AC (&gt;=65k to &lt;135,000k Btu/hr)",'Emission Factors'!$F$57,IF(D1237="Commercial AC (&gt;=135,000k Btu/hr)",'Emission Factors'!$F$58,""))))))</f>
        <v/>
      </c>
      <c r="M1237" s="211" t="str">
        <f>IF(D1237="Room AC (window/wall)",'Emission Factors'!$G$53,IF(D1237="Room AC (PTAC/PTHP)",'Emission Factors'!$G$54,IF(D1237="Residential AC",'Emission Factors'!$G$55,IF(D1237="Residential HP",'Emission Factors'!$G$56,IF(D1237="Commercial AC (&gt;=65k to &lt;135,000k Btu/hr)",'Emission Factors'!$G$57,IF(D1237="Commercial AC (&gt;=135,000k Btu/hr)",'Emission Factors'!$G$58,""))))))</f>
        <v/>
      </c>
      <c r="N1237" s="96"/>
      <c r="O1237" s="209" t="str">
        <f>IF(ISBLANK(D1237),"",(IF(D1237="Room AC (window/wall)",'Emission Factors'!$C$53,IF(D1237="Room AC (PTAC/PTHP)",'Emission Factors'!$C$54,IF(D1237="Residential AC",'Emission Factors'!$C$55,IF(D1237="Residential HP",'Emission Factors'!$C$56,IF(D1237="Commercial AC (&gt;=65k to &lt;135,000k Btu/hr)",'Emission Factors'!$C$57,IF(D1237="Commercial AC (&gt;=135,000k Btu/hr)",'Emission Factors'!$C$58,""))))))))</f>
        <v/>
      </c>
      <c r="P1237" s="209" t="str">
        <f t="shared" si="190"/>
        <v/>
      </c>
      <c r="Q1237" s="95"/>
      <c r="R1237" s="256"/>
      <c r="S1237" s="256"/>
      <c r="T1237" s="96"/>
      <c r="U1237" s="211" t="str">
        <f>IF(Q1237="Room AC (window/wall)",'Emission Factors'!$E$53,IF(AND(Q1237="Room AC (PTAC/PTHP)",ISBLANK(T1237)),"Error",IF(AND(Q1237="Room AC (PTAC/PTHP)",T1237&gt;0),T1237,IF(Q1237="Residential AC",'Emission Factors'!$E$55,IF(AND(Q1237="Residential HP",ISBLANK(T1237)),"Error",IF(AND(Q1237="Residential HP",T1237&gt;0),T1237,IF(Q1237="Commercial AC (&gt;=65k to &lt;135,000k Btu/hr)",'Emission Factors'!$E$57,IF(Q1237="Commercial AC (&gt;=135,000k Btu/hr)",'Emission Factors'!$E$58,""))))))))</f>
        <v/>
      </c>
      <c r="V1237" s="95"/>
      <c r="W1237" s="211" t="str">
        <f>IF(ISBLANK(V1237),"",VLOOKUP(V1237,'Emission Factors'!$C$81:$G$221,4,FALSE))</f>
        <v/>
      </c>
      <c r="X1237" s="210" t="str">
        <f>IF(Q1237="Room AC (window/wall)",'Emission Factors'!$F$53,IF(Q1237="Room AC (PTAC/PTHP)",'Emission Factors'!$F$54,IF(Q1237="Residential AC",'Emission Factors'!$F$55,IF(Q1237="Residential HP",'Emission Factors'!$F$56,IF(Q1237="Commercial AC (&gt;=65k to &lt;135,000k Btu/hr)",'Emission Factors'!$F$57,IF(Q1237="Commercial AC (&gt;=135,000k Btu/hr)",'Emission Factors'!$F$58,""))))))</f>
        <v/>
      </c>
      <c r="Y1237" s="211" t="str">
        <f>IF(Q1237="Room AC (window/wall)",'Emission Factors'!$G$53,IF(Q1237="Room AC (PTAC/PTHP)",'Emission Factors'!$G$54,IF(Q1237="Residential AC",'Emission Factors'!$G$55,IF(Q1237="Residential HP",'Emission Factors'!$G$56,IF(Q1237="Commercial AC (&gt;=65k to &lt;135,000k Btu/hr)",'Emission Factors'!$G$57,IF(Q1237="Commercial AC (&gt;=135,000k Btu/hr)",'Emission Factors'!$G$58,""))))))</f>
        <v/>
      </c>
      <c r="Z1237" s="96"/>
      <c r="AA1237" s="97" t="str">
        <f t="shared" si="191"/>
        <v/>
      </c>
      <c r="AB1237" s="97" t="str">
        <f t="shared" si="192"/>
        <v/>
      </c>
      <c r="AC1237" s="246" t="str">
        <f t="shared" si="193"/>
        <v/>
      </c>
      <c r="AD1237" s="97" t="str">
        <f t="shared" si="194"/>
        <v/>
      </c>
      <c r="AE1237" s="97" t="str">
        <f t="shared" si="195"/>
        <v/>
      </c>
      <c r="AF1237" s="252" t="str">
        <f t="shared" si="196"/>
        <v/>
      </c>
      <c r="AG1237" s="254" t="str">
        <f t="shared" si="197"/>
        <v/>
      </c>
      <c r="AH1237" s="248" t="str">
        <f t="shared" si="198"/>
        <v/>
      </c>
      <c r="AI1237" s="249" t="str">
        <f t="shared" si="199"/>
        <v/>
      </c>
    </row>
    <row r="1238" spans="2:35" x14ac:dyDescent="0.3">
      <c r="B1238" s="94"/>
      <c r="C1238" s="95"/>
      <c r="D1238" s="95"/>
      <c r="E1238" s="95"/>
      <c r="F1238" s="94"/>
      <c r="G1238" s="145"/>
      <c r="H1238" s="245"/>
      <c r="I1238" s="211" t="str">
        <f>IF(D1238="Room AC (window/wall)",'Emission Factors'!$E$53,IF(D1238="Room AC (PTAC/PTHP)",H1238,IF(D1238="Residential AC",'Emission Factors'!$E$55,IF(D1238="Residential HP",H1238,IF(D1238="Commercial AC (&gt;=65k to &lt;135,000k Btu/hr)",'Emission Factors'!$E$57,IF(D1238="Commercial AC (&gt;=135,000k Btu/hr)",'Emission Factors'!$E$58,""))))))</f>
        <v/>
      </c>
      <c r="J1238" s="96"/>
      <c r="K1238" s="211" t="str">
        <f>IF(ISBLANK(J1238),"",VLOOKUP(J1238,'Emission Factors'!$C$81:$G$221,4,FALSE))</f>
        <v/>
      </c>
      <c r="L1238" s="210" t="str">
        <f>IF(D1238="Room AC (window/wall)",'Emission Factors'!$F$53,IF(D1238="Room AC (PTAC/PTHP)",'Emission Factors'!$F$54,IF(D1238="Residential AC",'Emission Factors'!$F$55,IF(D1238="Residential HP",'Emission Factors'!$F$56,IF(D1238="Commercial AC (&gt;=65k to &lt;135,000k Btu/hr)",'Emission Factors'!$F$57,IF(D1238="Commercial AC (&gt;=135,000k Btu/hr)",'Emission Factors'!$F$58,""))))))</f>
        <v/>
      </c>
      <c r="M1238" s="211" t="str">
        <f>IF(D1238="Room AC (window/wall)",'Emission Factors'!$G$53,IF(D1238="Room AC (PTAC/PTHP)",'Emission Factors'!$G$54,IF(D1238="Residential AC",'Emission Factors'!$G$55,IF(D1238="Residential HP",'Emission Factors'!$G$56,IF(D1238="Commercial AC (&gt;=65k to &lt;135,000k Btu/hr)",'Emission Factors'!$G$57,IF(D1238="Commercial AC (&gt;=135,000k Btu/hr)",'Emission Factors'!$G$58,""))))))</f>
        <v/>
      </c>
      <c r="N1238" s="96"/>
      <c r="O1238" s="209" t="str">
        <f>IF(ISBLANK(D1238),"",(IF(D1238="Room AC (window/wall)",'Emission Factors'!$C$53,IF(D1238="Room AC (PTAC/PTHP)",'Emission Factors'!$C$54,IF(D1238="Residential AC",'Emission Factors'!$C$55,IF(D1238="Residential HP",'Emission Factors'!$C$56,IF(D1238="Commercial AC (&gt;=65k to &lt;135,000k Btu/hr)",'Emission Factors'!$C$57,IF(D1238="Commercial AC (&gt;=135,000k Btu/hr)",'Emission Factors'!$C$58,""))))))))</f>
        <v/>
      </c>
      <c r="P1238" s="209" t="str">
        <f t="shared" si="190"/>
        <v/>
      </c>
      <c r="Q1238" s="95"/>
      <c r="R1238" s="256"/>
      <c r="S1238" s="256"/>
      <c r="T1238" s="96"/>
      <c r="U1238" s="211" t="str">
        <f>IF(Q1238="Room AC (window/wall)",'Emission Factors'!$E$53,IF(AND(Q1238="Room AC (PTAC/PTHP)",ISBLANK(T1238)),"Error",IF(AND(Q1238="Room AC (PTAC/PTHP)",T1238&gt;0),T1238,IF(Q1238="Residential AC",'Emission Factors'!$E$55,IF(AND(Q1238="Residential HP",ISBLANK(T1238)),"Error",IF(AND(Q1238="Residential HP",T1238&gt;0),T1238,IF(Q1238="Commercial AC (&gt;=65k to &lt;135,000k Btu/hr)",'Emission Factors'!$E$57,IF(Q1238="Commercial AC (&gt;=135,000k Btu/hr)",'Emission Factors'!$E$58,""))))))))</f>
        <v/>
      </c>
      <c r="V1238" s="95"/>
      <c r="W1238" s="211" t="str">
        <f>IF(ISBLANK(V1238),"",VLOOKUP(V1238,'Emission Factors'!$C$81:$G$221,4,FALSE))</f>
        <v/>
      </c>
      <c r="X1238" s="210" t="str">
        <f>IF(Q1238="Room AC (window/wall)",'Emission Factors'!$F$53,IF(Q1238="Room AC (PTAC/PTHP)",'Emission Factors'!$F$54,IF(Q1238="Residential AC",'Emission Factors'!$F$55,IF(Q1238="Residential HP",'Emission Factors'!$F$56,IF(Q1238="Commercial AC (&gt;=65k to &lt;135,000k Btu/hr)",'Emission Factors'!$F$57,IF(Q1238="Commercial AC (&gt;=135,000k Btu/hr)",'Emission Factors'!$F$58,""))))))</f>
        <v/>
      </c>
      <c r="Y1238" s="211" t="str">
        <f>IF(Q1238="Room AC (window/wall)",'Emission Factors'!$G$53,IF(Q1238="Room AC (PTAC/PTHP)",'Emission Factors'!$G$54,IF(Q1238="Residential AC",'Emission Factors'!$G$55,IF(Q1238="Residential HP",'Emission Factors'!$G$56,IF(Q1238="Commercial AC (&gt;=65k to &lt;135,000k Btu/hr)",'Emission Factors'!$G$57,IF(Q1238="Commercial AC (&gt;=135,000k Btu/hr)",'Emission Factors'!$G$58,""))))))</f>
        <v/>
      </c>
      <c r="Z1238" s="96"/>
      <c r="AA1238" s="97" t="str">
        <f t="shared" si="191"/>
        <v/>
      </c>
      <c r="AB1238" s="97" t="str">
        <f t="shared" si="192"/>
        <v/>
      </c>
      <c r="AC1238" s="246" t="str">
        <f t="shared" si="193"/>
        <v/>
      </c>
      <c r="AD1238" s="97" t="str">
        <f t="shared" si="194"/>
        <v/>
      </c>
      <c r="AE1238" s="97" t="str">
        <f t="shared" si="195"/>
        <v/>
      </c>
      <c r="AF1238" s="252" t="str">
        <f t="shared" si="196"/>
        <v/>
      </c>
      <c r="AG1238" s="254" t="str">
        <f t="shared" si="197"/>
        <v/>
      </c>
      <c r="AH1238" s="248" t="str">
        <f t="shared" si="198"/>
        <v/>
      </c>
      <c r="AI1238" s="249" t="str">
        <f t="shared" si="199"/>
        <v/>
      </c>
    </row>
    <row r="1239" spans="2:35" x14ac:dyDescent="0.3">
      <c r="B1239" s="94"/>
      <c r="C1239" s="95"/>
      <c r="D1239" s="95"/>
      <c r="E1239" s="95"/>
      <c r="F1239" s="94"/>
      <c r="G1239" s="145"/>
      <c r="H1239" s="245"/>
      <c r="I1239" s="211" t="str">
        <f>IF(D1239="Room AC (window/wall)",'Emission Factors'!$E$53,IF(D1239="Room AC (PTAC/PTHP)",H1239,IF(D1239="Residential AC",'Emission Factors'!$E$55,IF(D1239="Residential HP",H1239,IF(D1239="Commercial AC (&gt;=65k to &lt;135,000k Btu/hr)",'Emission Factors'!$E$57,IF(D1239="Commercial AC (&gt;=135,000k Btu/hr)",'Emission Factors'!$E$58,""))))))</f>
        <v/>
      </c>
      <c r="J1239" s="96"/>
      <c r="K1239" s="211" t="str">
        <f>IF(ISBLANK(J1239),"",VLOOKUP(J1239,'Emission Factors'!$C$81:$G$221,4,FALSE))</f>
        <v/>
      </c>
      <c r="L1239" s="210" t="str">
        <f>IF(D1239="Room AC (window/wall)",'Emission Factors'!$F$53,IF(D1239="Room AC (PTAC/PTHP)",'Emission Factors'!$F$54,IF(D1239="Residential AC",'Emission Factors'!$F$55,IF(D1239="Residential HP",'Emission Factors'!$F$56,IF(D1239="Commercial AC (&gt;=65k to &lt;135,000k Btu/hr)",'Emission Factors'!$F$57,IF(D1239="Commercial AC (&gt;=135,000k Btu/hr)",'Emission Factors'!$F$58,""))))))</f>
        <v/>
      </c>
      <c r="M1239" s="211" t="str">
        <f>IF(D1239="Room AC (window/wall)",'Emission Factors'!$G$53,IF(D1239="Room AC (PTAC/PTHP)",'Emission Factors'!$G$54,IF(D1239="Residential AC",'Emission Factors'!$G$55,IF(D1239="Residential HP",'Emission Factors'!$G$56,IF(D1239="Commercial AC (&gt;=65k to &lt;135,000k Btu/hr)",'Emission Factors'!$G$57,IF(D1239="Commercial AC (&gt;=135,000k Btu/hr)",'Emission Factors'!$G$58,""))))))</f>
        <v/>
      </c>
      <c r="N1239" s="96"/>
      <c r="O1239" s="209" t="str">
        <f>IF(ISBLANK(D1239),"",(IF(D1239="Room AC (window/wall)",'Emission Factors'!$C$53,IF(D1239="Room AC (PTAC/PTHP)",'Emission Factors'!$C$54,IF(D1239="Residential AC",'Emission Factors'!$C$55,IF(D1239="Residential HP",'Emission Factors'!$C$56,IF(D1239="Commercial AC (&gt;=65k to &lt;135,000k Btu/hr)",'Emission Factors'!$C$57,IF(D1239="Commercial AC (&gt;=135,000k Btu/hr)",'Emission Factors'!$C$58,""))))))))</f>
        <v/>
      </c>
      <c r="P1239" s="209" t="str">
        <f t="shared" si="190"/>
        <v/>
      </c>
      <c r="Q1239" s="95"/>
      <c r="R1239" s="256"/>
      <c r="S1239" s="256"/>
      <c r="T1239" s="96"/>
      <c r="U1239" s="211" t="str">
        <f>IF(Q1239="Room AC (window/wall)",'Emission Factors'!$E$53,IF(AND(Q1239="Room AC (PTAC/PTHP)",ISBLANK(T1239)),"Error",IF(AND(Q1239="Room AC (PTAC/PTHP)",T1239&gt;0),T1239,IF(Q1239="Residential AC",'Emission Factors'!$E$55,IF(AND(Q1239="Residential HP",ISBLANK(T1239)),"Error",IF(AND(Q1239="Residential HP",T1239&gt;0),T1239,IF(Q1239="Commercial AC (&gt;=65k to &lt;135,000k Btu/hr)",'Emission Factors'!$E$57,IF(Q1239="Commercial AC (&gt;=135,000k Btu/hr)",'Emission Factors'!$E$58,""))))))))</f>
        <v/>
      </c>
      <c r="V1239" s="95"/>
      <c r="W1239" s="211" t="str">
        <f>IF(ISBLANK(V1239),"",VLOOKUP(V1239,'Emission Factors'!$C$81:$G$221,4,FALSE))</f>
        <v/>
      </c>
      <c r="X1239" s="210" t="str">
        <f>IF(Q1239="Room AC (window/wall)",'Emission Factors'!$F$53,IF(Q1239="Room AC (PTAC/PTHP)",'Emission Factors'!$F$54,IF(Q1239="Residential AC",'Emission Factors'!$F$55,IF(Q1239="Residential HP",'Emission Factors'!$F$56,IF(Q1239="Commercial AC (&gt;=65k to &lt;135,000k Btu/hr)",'Emission Factors'!$F$57,IF(Q1239="Commercial AC (&gt;=135,000k Btu/hr)",'Emission Factors'!$F$58,""))))))</f>
        <v/>
      </c>
      <c r="Y1239" s="211" t="str">
        <f>IF(Q1239="Room AC (window/wall)",'Emission Factors'!$G$53,IF(Q1239="Room AC (PTAC/PTHP)",'Emission Factors'!$G$54,IF(Q1239="Residential AC",'Emission Factors'!$G$55,IF(Q1239="Residential HP",'Emission Factors'!$G$56,IF(Q1239="Commercial AC (&gt;=65k to &lt;135,000k Btu/hr)",'Emission Factors'!$G$57,IF(Q1239="Commercial AC (&gt;=135,000k Btu/hr)",'Emission Factors'!$G$58,""))))))</f>
        <v/>
      </c>
      <c r="Z1239" s="96"/>
      <c r="AA1239" s="97" t="str">
        <f t="shared" si="191"/>
        <v/>
      </c>
      <c r="AB1239" s="97" t="str">
        <f t="shared" si="192"/>
        <v/>
      </c>
      <c r="AC1239" s="246" t="str">
        <f t="shared" si="193"/>
        <v/>
      </c>
      <c r="AD1239" s="97" t="str">
        <f t="shared" si="194"/>
        <v/>
      </c>
      <c r="AE1239" s="97" t="str">
        <f t="shared" si="195"/>
        <v/>
      </c>
      <c r="AF1239" s="252" t="str">
        <f t="shared" si="196"/>
        <v/>
      </c>
      <c r="AG1239" s="254" t="str">
        <f t="shared" si="197"/>
        <v/>
      </c>
      <c r="AH1239" s="248" t="str">
        <f t="shared" si="198"/>
        <v/>
      </c>
      <c r="AI1239" s="249" t="str">
        <f t="shared" si="199"/>
        <v/>
      </c>
    </row>
    <row r="1240" spans="2:35" x14ac:dyDescent="0.3">
      <c r="B1240" s="94"/>
      <c r="C1240" s="95"/>
      <c r="D1240" s="95"/>
      <c r="E1240" s="95"/>
      <c r="F1240" s="94"/>
      <c r="G1240" s="145"/>
      <c r="H1240" s="245"/>
      <c r="I1240" s="211" t="str">
        <f>IF(D1240="Room AC (window/wall)",'Emission Factors'!$E$53,IF(D1240="Room AC (PTAC/PTHP)",H1240,IF(D1240="Residential AC",'Emission Factors'!$E$55,IF(D1240="Residential HP",H1240,IF(D1240="Commercial AC (&gt;=65k to &lt;135,000k Btu/hr)",'Emission Factors'!$E$57,IF(D1240="Commercial AC (&gt;=135,000k Btu/hr)",'Emission Factors'!$E$58,""))))))</f>
        <v/>
      </c>
      <c r="J1240" s="96"/>
      <c r="K1240" s="211" t="str">
        <f>IF(ISBLANK(J1240),"",VLOOKUP(J1240,'Emission Factors'!$C$81:$G$221,4,FALSE))</f>
        <v/>
      </c>
      <c r="L1240" s="210" t="str">
        <f>IF(D1240="Room AC (window/wall)",'Emission Factors'!$F$53,IF(D1240="Room AC (PTAC/PTHP)",'Emission Factors'!$F$54,IF(D1240="Residential AC",'Emission Factors'!$F$55,IF(D1240="Residential HP",'Emission Factors'!$F$56,IF(D1240="Commercial AC (&gt;=65k to &lt;135,000k Btu/hr)",'Emission Factors'!$F$57,IF(D1240="Commercial AC (&gt;=135,000k Btu/hr)",'Emission Factors'!$F$58,""))))))</f>
        <v/>
      </c>
      <c r="M1240" s="211" t="str">
        <f>IF(D1240="Room AC (window/wall)",'Emission Factors'!$G$53,IF(D1240="Room AC (PTAC/PTHP)",'Emission Factors'!$G$54,IF(D1240="Residential AC",'Emission Factors'!$G$55,IF(D1240="Residential HP",'Emission Factors'!$G$56,IF(D1240="Commercial AC (&gt;=65k to &lt;135,000k Btu/hr)",'Emission Factors'!$G$57,IF(D1240="Commercial AC (&gt;=135,000k Btu/hr)",'Emission Factors'!$G$58,""))))))</f>
        <v/>
      </c>
      <c r="N1240" s="96"/>
      <c r="O1240" s="209" t="str">
        <f>IF(ISBLANK(D1240),"",(IF(D1240="Room AC (window/wall)",'Emission Factors'!$C$53,IF(D1240="Room AC (PTAC/PTHP)",'Emission Factors'!$C$54,IF(D1240="Residential AC",'Emission Factors'!$C$55,IF(D1240="Residential HP",'Emission Factors'!$C$56,IF(D1240="Commercial AC (&gt;=65k to &lt;135,000k Btu/hr)",'Emission Factors'!$C$57,IF(D1240="Commercial AC (&gt;=135,000k Btu/hr)",'Emission Factors'!$C$58,""))))))))</f>
        <v/>
      </c>
      <c r="P1240" s="209" t="str">
        <f t="shared" si="190"/>
        <v/>
      </c>
      <c r="Q1240" s="95"/>
      <c r="R1240" s="256"/>
      <c r="S1240" s="256"/>
      <c r="T1240" s="96"/>
      <c r="U1240" s="211" t="str">
        <f>IF(Q1240="Room AC (window/wall)",'Emission Factors'!$E$53,IF(AND(Q1240="Room AC (PTAC/PTHP)",ISBLANK(T1240)),"Error",IF(AND(Q1240="Room AC (PTAC/PTHP)",T1240&gt;0),T1240,IF(Q1240="Residential AC",'Emission Factors'!$E$55,IF(AND(Q1240="Residential HP",ISBLANK(T1240)),"Error",IF(AND(Q1240="Residential HP",T1240&gt;0),T1240,IF(Q1240="Commercial AC (&gt;=65k to &lt;135,000k Btu/hr)",'Emission Factors'!$E$57,IF(Q1240="Commercial AC (&gt;=135,000k Btu/hr)",'Emission Factors'!$E$58,""))))))))</f>
        <v/>
      </c>
      <c r="V1240" s="95"/>
      <c r="W1240" s="211" t="str">
        <f>IF(ISBLANK(V1240),"",VLOOKUP(V1240,'Emission Factors'!$C$81:$G$221,4,FALSE))</f>
        <v/>
      </c>
      <c r="X1240" s="210" t="str">
        <f>IF(Q1240="Room AC (window/wall)",'Emission Factors'!$F$53,IF(Q1240="Room AC (PTAC/PTHP)",'Emission Factors'!$F$54,IF(Q1240="Residential AC",'Emission Factors'!$F$55,IF(Q1240="Residential HP",'Emission Factors'!$F$56,IF(Q1240="Commercial AC (&gt;=65k to &lt;135,000k Btu/hr)",'Emission Factors'!$F$57,IF(Q1240="Commercial AC (&gt;=135,000k Btu/hr)",'Emission Factors'!$F$58,""))))))</f>
        <v/>
      </c>
      <c r="Y1240" s="211" t="str">
        <f>IF(Q1240="Room AC (window/wall)",'Emission Factors'!$G$53,IF(Q1240="Room AC (PTAC/PTHP)",'Emission Factors'!$G$54,IF(Q1240="Residential AC",'Emission Factors'!$G$55,IF(Q1240="Residential HP",'Emission Factors'!$G$56,IF(Q1240="Commercial AC (&gt;=65k to &lt;135,000k Btu/hr)",'Emission Factors'!$G$57,IF(Q1240="Commercial AC (&gt;=135,000k Btu/hr)",'Emission Factors'!$G$58,""))))))</f>
        <v/>
      </c>
      <c r="Z1240" s="96"/>
      <c r="AA1240" s="97" t="str">
        <f t="shared" si="191"/>
        <v/>
      </c>
      <c r="AB1240" s="97" t="str">
        <f t="shared" si="192"/>
        <v/>
      </c>
      <c r="AC1240" s="246" t="str">
        <f t="shared" si="193"/>
        <v/>
      </c>
      <c r="AD1240" s="97" t="str">
        <f t="shared" si="194"/>
        <v/>
      </c>
      <c r="AE1240" s="97" t="str">
        <f t="shared" si="195"/>
        <v/>
      </c>
      <c r="AF1240" s="252" t="str">
        <f t="shared" si="196"/>
        <v/>
      </c>
      <c r="AG1240" s="254" t="str">
        <f t="shared" si="197"/>
        <v/>
      </c>
      <c r="AH1240" s="248" t="str">
        <f t="shared" si="198"/>
        <v/>
      </c>
      <c r="AI1240" s="249" t="str">
        <f t="shared" si="199"/>
        <v/>
      </c>
    </row>
    <row r="1241" spans="2:35" x14ac:dyDescent="0.3">
      <c r="B1241" s="94"/>
      <c r="C1241" s="95"/>
      <c r="D1241" s="95"/>
      <c r="E1241" s="95"/>
      <c r="F1241" s="94"/>
      <c r="G1241" s="145"/>
      <c r="H1241" s="245"/>
      <c r="I1241" s="211" t="str">
        <f>IF(D1241="Room AC (window/wall)",'Emission Factors'!$E$53,IF(D1241="Room AC (PTAC/PTHP)",H1241,IF(D1241="Residential AC",'Emission Factors'!$E$55,IF(D1241="Residential HP",H1241,IF(D1241="Commercial AC (&gt;=65k to &lt;135,000k Btu/hr)",'Emission Factors'!$E$57,IF(D1241="Commercial AC (&gt;=135,000k Btu/hr)",'Emission Factors'!$E$58,""))))))</f>
        <v/>
      </c>
      <c r="J1241" s="96"/>
      <c r="K1241" s="211" t="str">
        <f>IF(ISBLANK(J1241),"",VLOOKUP(J1241,'Emission Factors'!$C$81:$G$221,4,FALSE))</f>
        <v/>
      </c>
      <c r="L1241" s="210" t="str">
        <f>IF(D1241="Room AC (window/wall)",'Emission Factors'!$F$53,IF(D1241="Room AC (PTAC/PTHP)",'Emission Factors'!$F$54,IF(D1241="Residential AC",'Emission Factors'!$F$55,IF(D1241="Residential HP",'Emission Factors'!$F$56,IF(D1241="Commercial AC (&gt;=65k to &lt;135,000k Btu/hr)",'Emission Factors'!$F$57,IF(D1241="Commercial AC (&gt;=135,000k Btu/hr)",'Emission Factors'!$F$58,""))))))</f>
        <v/>
      </c>
      <c r="M1241" s="211" t="str">
        <f>IF(D1241="Room AC (window/wall)",'Emission Factors'!$G$53,IF(D1241="Room AC (PTAC/PTHP)",'Emission Factors'!$G$54,IF(D1241="Residential AC",'Emission Factors'!$G$55,IF(D1241="Residential HP",'Emission Factors'!$G$56,IF(D1241="Commercial AC (&gt;=65k to &lt;135,000k Btu/hr)",'Emission Factors'!$G$57,IF(D1241="Commercial AC (&gt;=135,000k Btu/hr)",'Emission Factors'!$G$58,""))))))</f>
        <v/>
      </c>
      <c r="N1241" s="96"/>
      <c r="O1241" s="209" t="str">
        <f>IF(ISBLANK(D1241),"",(IF(D1241="Room AC (window/wall)",'Emission Factors'!$C$53,IF(D1241="Room AC (PTAC/PTHP)",'Emission Factors'!$C$54,IF(D1241="Residential AC",'Emission Factors'!$C$55,IF(D1241="Residential HP",'Emission Factors'!$C$56,IF(D1241="Commercial AC (&gt;=65k to &lt;135,000k Btu/hr)",'Emission Factors'!$C$57,IF(D1241="Commercial AC (&gt;=135,000k Btu/hr)",'Emission Factors'!$C$58,""))))))))</f>
        <v/>
      </c>
      <c r="P1241" s="209" t="str">
        <f t="shared" si="190"/>
        <v/>
      </c>
      <c r="Q1241" s="95"/>
      <c r="R1241" s="256"/>
      <c r="S1241" s="256"/>
      <c r="T1241" s="96"/>
      <c r="U1241" s="211" t="str">
        <f>IF(Q1241="Room AC (window/wall)",'Emission Factors'!$E$53,IF(AND(Q1241="Room AC (PTAC/PTHP)",ISBLANK(T1241)),"Error",IF(AND(Q1241="Room AC (PTAC/PTHP)",T1241&gt;0),T1241,IF(Q1241="Residential AC",'Emission Factors'!$E$55,IF(AND(Q1241="Residential HP",ISBLANK(T1241)),"Error",IF(AND(Q1241="Residential HP",T1241&gt;0),T1241,IF(Q1241="Commercial AC (&gt;=65k to &lt;135,000k Btu/hr)",'Emission Factors'!$E$57,IF(Q1241="Commercial AC (&gt;=135,000k Btu/hr)",'Emission Factors'!$E$58,""))))))))</f>
        <v/>
      </c>
      <c r="V1241" s="95"/>
      <c r="W1241" s="211" t="str">
        <f>IF(ISBLANK(V1241),"",VLOOKUP(V1241,'Emission Factors'!$C$81:$G$221,4,FALSE))</f>
        <v/>
      </c>
      <c r="X1241" s="210" t="str">
        <f>IF(Q1241="Room AC (window/wall)",'Emission Factors'!$F$53,IF(Q1241="Room AC (PTAC/PTHP)",'Emission Factors'!$F$54,IF(Q1241="Residential AC",'Emission Factors'!$F$55,IF(Q1241="Residential HP",'Emission Factors'!$F$56,IF(Q1241="Commercial AC (&gt;=65k to &lt;135,000k Btu/hr)",'Emission Factors'!$F$57,IF(Q1241="Commercial AC (&gt;=135,000k Btu/hr)",'Emission Factors'!$F$58,""))))))</f>
        <v/>
      </c>
      <c r="Y1241" s="211" t="str">
        <f>IF(Q1241="Room AC (window/wall)",'Emission Factors'!$G$53,IF(Q1241="Room AC (PTAC/PTHP)",'Emission Factors'!$G$54,IF(Q1241="Residential AC",'Emission Factors'!$G$55,IF(Q1241="Residential HP",'Emission Factors'!$G$56,IF(Q1241="Commercial AC (&gt;=65k to &lt;135,000k Btu/hr)",'Emission Factors'!$G$57,IF(Q1241="Commercial AC (&gt;=135,000k Btu/hr)",'Emission Factors'!$G$58,""))))))</f>
        <v/>
      </c>
      <c r="Z1241" s="96"/>
      <c r="AA1241" s="97" t="str">
        <f t="shared" si="191"/>
        <v/>
      </c>
      <c r="AB1241" s="97" t="str">
        <f t="shared" si="192"/>
        <v/>
      </c>
      <c r="AC1241" s="246" t="str">
        <f t="shared" si="193"/>
        <v/>
      </c>
      <c r="AD1241" s="97" t="str">
        <f t="shared" si="194"/>
        <v/>
      </c>
      <c r="AE1241" s="97" t="str">
        <f t="shared" si="195"/>
        <v/>
      </c>
      <c r="AF1241" s="252" t="str">
        <f t="shared" si="196"/>
        <v/>
      </c>
      <c r="AG1241" s="254" t="str">
        <f t="shared" si="197"/>
        <v/>
      </c>
      <c r="AH1241" s="248" t="str">
        <f t="shared" si="198"/>
        <v/>
      </c>
      <c r="AI1241" s="249" t="str">
        <f t="shared" si="199"/>
        <v/>
      </c>
    </row>
    <row r="1242" spans="2:35" x14ac:dyDescent="0.3">
      <c r="B1242" s="94"/>
      <c r="C1242" s="95"/>
      <c r="D1242" s="95"/>
      <c r="E1242" s="95"/>
      <c r="F1242" s="94"/>
      <c r="G1242" s="145"/>
      <c r="H1242" s="245"/>
      <c r="I1242" s="211" t="str">
        <f>IF(D1242="Room AC (window/wall)",'Emission Factors'!$E$53,IF(D1242="Room AC (PTAC/PTHP)",H1242,IF(D1242="Residential AC",'Emission Factors'!$E$55,IF(D1242="Residential HP",H1242,IF(D1242="Commercial AC (&gt;=65k to &lt;135,000k Btu/hr)",'Emission Factors'!$E$57,IF(D1242="Commercial AC (&gt;=135,000k Btu/hr)",'Emission Factors'!$E$58,""))))))</f>
        <v/>
      </c>
      <c r="J1242" s="96"/>
      <c r="K1242" s="211" t="str">
        <f>IF(ISBLANK(J1242),"",VLOOKUP(J1242,'Emission Factors'!$C$81:$G$221,4,FALSE))</f>
        <v/>
      </c>
      <c r="L1242" s="210" t="str">
        <f>IF(D1242="Room AC (window/wall)",'Emission Factors'!$F$53,IF(D1242="Room AC (PTAC/PTHP)",'Emission Factors'!$F$54,IF(D1242="Residential AC",'Emission Factors'!$F$55,IF(D1242="Residential HP",'Emission Factors'!$F$56,IF(D1242="Commercial AC (&gt;=65k to &lt;135,000k Btu/hr)",'Emission Factors'!$F$57,IF(D1242="Commercial AC (&gt;=135,000k Btu/hr)",'Emission Factors'!$F$58,""))))))</f>
        <v/>
      </c>
      <c r="M1242" s="211" t="str">
        <f>IF(D1242="Room AC (window/wall)",'Emission Factors'!$G$53,IF(D1242="Room AC (PTAC/PTHP)",'Emission Factors'!$G$54,IF(D1242="Residential AC",'Emission Factors'!$G$55,IF(D1242="Residential HP",'Emission Factors'!$G$56,IF(D1242="Commercial AC (&gt;=65k to &lt;135,000k Btu/hr)",'Emission Factors'!$G$57,IF(D1242="Commercial AC (&gt;=135,000k Btu/hr)",'Emission Factors'!$G$58,""))))))</f>
        <v/>
      </c>
      <c r="N1242" s="96"/>
      <c r="O1242" s="209" t="str">
        <f>IF(ISBLANK(D1242),"",(IF(D1242="Room AC (window/wall)",'Emission Factors'!$C$53,IF(D1242="Room AC (PTAC/PTHP)",'Emission Factors'!$C$54,IF(D1242="Residential AC",'Emission Factors'!$C$55,IF(D1242="Residential HP",'Emission Factors'!$C$56,IF(D1242="Commercial AC (&gt;=65k to &lt;135,000k Btu/hr)",'Emission Factors'!$C$57,IF(D1242="Commercial AC (&gt;=135,000k Btu/hr)",'Emission Factors'!$C$58,""))))))))</f>
        <v/>
      </c>
      <c r="P1242" s="209" t="str">
        <f t="shared" si="190"/>
        <v/>
      </c>
      <c r="Q1242" s="95"/>
      <c r="R1242" s="256"/>
      <c r="S1242" s="256"/>
      <c r="T1242" s="96"/>
      <c r="U1242" s="211" t="str">
        <f>IF(Q1242="Room AC (window/wall)",'Emission Factors'!$E$53,IF(AND(Q1242="Room AC (PTAC/PTHP)",ISBLANK(T1242)),"Error",IF(AND(Q1242="Room AC (PTAC/PTHP)",T1242&gt;0),T1242,IF(Q1242="Residential AC",'Emission Factors'!$E$55,IF(AND(Q1242="Residential HP",ISBLANK(T1242)),"Error",IF(AND(Q1242="Residential HP",T1242&gt;0),T1242,IF(Q1242="Commercial AC (&gt;=65k to &lt;135,000k Btu/hr)",'Emission Factors'!$E$57,IF(Q1242="Commercial AC (&gt;=135,000k Btu/hr)",'Emission Factors'!$E$58,""))))))))</f>
        <v/>
      </c>
      <c r="V1242" s="95"/>
      <c r="W1242" s="211" t="str">
        <f>IF(ISBLANK(V1242),"",VLOOKUP(V1242,'Emission Factors'!$C$81:$G$221,4,FALSE))</f>
        <v/>
      </c>
      <c r="X1242" s="210" t="str">
        <f>IF(Q1242="Room AC (window/wall)",'Emission Factors'!$F$53,IF(Q1242="Room AC (PTAC/PTHP)",'Emission Factors'!$F$54,IF(Q1242="Residential AC",'Emission Factors'!$F$55,IF(Q1242="Residential HP",'Emission Factors'!$F$56,IF(Q1242="Commercial AC (&gt;=65k to &lt;135,000k Btu/hr)",'Emission Factors'!$F$57,IF(Q1242="Commercial AC (&gt;=135,000k Btu/hr)",'Emission Factors'!$F$58,""))))))</f>
        <v/>
      </c>
      <c r="Y1242" s="211" t="str">
        <f>IF(Q1242="Room AC (window/wall)",'Emission Factors'!$G$53,IF(Q1242="Room AC (PTAC/PTHP)",'Emission Factors'!$G$54,IF(Q1242="Residential AC",'Emission Factors'!$G$55,IF(Q1242="Residential HP",'Emission Factors'!$G$56,IF(Q1242="Commercial AC (&gt;=65k to &lt;135,000k Btu/hr)",'Emission Factors'!$G$57,IF(Q1242="Commercial AC (&gt;=135,000k Btu/hr)",'Emission Factors'!$G$58,""))))))</f>
        <v/>
      </c>
      <c r="Z1242" s="96"/>
      <c r="AA1242" s="97" t="str">
        <f t="shared" si="191"/>
        <v/>
      </c>
      <c r="AB1242" s="97" t="str">
        <f t="shared" si="192"/>
        <v/>
      </c>
      <c r="AC1242" s="246" t="str">
        <f t="shared" si="193"/>
        <v/>
      </c>
      <c r="AD1242" s="97" t="str">
        <f t="shared" si="194"/>
        <v/>
      </c>
      <c r="AE1242" s="97" t="str">
        <f t="shared" si="195"/>
        <v/>
      </c>
      <c r="AF1242" s="252" t="str">
        <f t="shared" si="196"/>
        <v/>
      </c>
      <c r="AG1242" s="254" t="str">
        <f t="shared" si="197"/>
        <v/>
      </c>
      <c r="AH1242" s="248" t="str">
        <f t="shared" si="198"/>
        <v/>
      </c>
      <c r="AI1242" s="249" t="str">
        <f t="shared" si="199"/>
        <v/>
      </c>
    </row>
    <row r="1243" spans="2:35" x14ac:dyDescent="0.3">
      <c r="B1243" s="94"/>
      <c r="C1243" s="95"/>
      <c r="D1243" s="95"/>
      <c r="E1243" s="95"/>
      <c r="F1243" s="94"/>
      <c r="G1243" s="145"/>
      <c r="H1243" s="245"/>
      <c r="I1243" s="211" t="str">
        <f>IF(D1243="Room AC (window/wall)",'Emission Factors'!$E$53,IF(D1243="Room AC (PTAC/PTHP)",H1243,IF(D1243="Residential AC",'Emission Factors'!$E$55,IF(D1243="Residential HP",H1243,IF(D1243="Commercial AC (&gt;=65k to &lt;135,000k Btu/hr)",'Emission Factors'!$E$57,IF(D1243="Commercial AC (&gt;=135,000k Btu/hr)",'Emission Factors'!$E$58,""))))))</f>
        <v/>
      </c>
      <c r="J1243" s="96"/>
      <c r="K1243" s="211" t="str">
        <f>IF(ISBLANK(J1243),"",VLOOKUP(J1243,'Emission Factors'!$C$81:$G$221,4,FALSE))</f>
        <v/>
      </c>
      <c r="L1243" s="210" t="str">
        <f>IF(D1243="Room AC (window/wall)",'Emission Factors'!$F$53,IF(D1243="Room AC (PTAC/PTHP)",'Emission Factors'!$F$54,IF(D1243="Residential AC",'Emission Factors'!$F$55,IF(D1243="Residential HP",'Emission Factors'!$F$56,IF(D1243="Commercial AC (&gt;=65k to &lt;135,000k Btu/hr)",'Emission Factors'!$F$57,IF(D1243="Commercial AC (&gt;=135,000k Btu/hr)",'Emission Factors'!$F$58,""))))))</f>
        <v/>
      </c>
      <c r="M1243" s="211" t="str">
        <f>IF(D1243="Room AC (window/wall)",'Emission Factors'!$G$53,IF(D1243="Room AC (PTAC/PTHP)",'Emission Factors'!$G$54,IF(D1243="Residential AC",'Emission Factors'!$G$55,IF(D1243="Residential HP",'Emission Factors'!$G$56,IF(D1243="Commercial AC (&gt;=65k to &lt;135,000k Btu/hr)",'Emission Factors'!$G$57,IF(D1243="Commercial AC (&gt;=135,000k Btu/hr)",'Emission Factors'!$G$58,""))))))</f>
        <v/>
      </c>
      <c r="N1243" s="96"/>
      <c r="O1243" s="209" t="str">
        <f>IF(ISBLANK(D1243),"",(IF(D1243="Room AC (window/wall)",'Emission Factors'!$C$53,IF(D1243="Room AC (PTAC/PTHP)",'Emission Factors'!$C$54,IF(D1243="Residential AC",'Emission Factors'!$C$55,IF(D1243="Residential HP",'Emission Factors'!$C$56,IF(D1243="Commercial AC (&gt;=65k to &lt;135,000k Btu/hr)",'Emission Factors'!$C$57,IF(D1243="Commercial AC (&gt;=135,000k Btu/hr)",'Emission Factors'!$C$58,""))))))))</f>
        <v/>
      </c>
      <c r="P1243" s="209" t="str">
        <f t="shared" si="190"/>
        <v/>
      </c>
      <c r="Q1243" s="95"/>
      <c r="R1243" s="256"/>
      <c r="S1243" s="256"/>
      <c r="T1243" s="96"/>
      <c r="U1243" s="211" t="str">
        <f>IF(Q1243="Room AC (window/wall)",'Emission Factors'!$E$53,IF(AND(Q1243="Room AC (PTAC/PTHP)",ISBLANK(T1243)),"Error",IF(AND(Q1243="Room AC (PTAC/PTHP)",T1243&gt;0),T1243,IF(Q1243="Residential AC",'Emission Factors'!$E$55,IF(AND(Q1243="Residential HP",ISBLANK(T1243)),"Error",IF(AND(Q1243="Residential HP",T1243&gt;0),T1243,IF(Q1243="Commercial AC (&gt;=65k to &lt;135,000k Btu/hr)",'Emission Factors'!$E$57,IF(Q1243="Commercial AC (&gt;=135,000k Btu/hr)",'Emission Factors'!$E$58,""))))))))</f>
        <v/>
      </c>
      <c r="V1243" s="95"/>
      <c r="W1243" s="211" t="str">
        <f>IF(ISBLANK(V1243),"",VLOOKUP(V1243,'Emission Factors'!$C$81:$G$221,4,FALSE))</f>
        <v/>
      </c>
      <c r="X1243" s="210" t="str">
        <f>IF(Q1243="Room AC (window/wall)",'Emission Factors'!$F$53,IF(Q1243="Room AC (PTAC/PTHP)",'Emission Factors'!$F$54,IF(Q1243="Residential AC",'Emission Factors'!$F$55,IF(Q1243="Residential HP",'Emission Factors'!$F$56,IF(Q1243="Commercial AC (&gt;=65k to &lt;135,000k Btu/hr)",'Emission Factors'!$F$57,IF(Q1243="Commercial AC (&gt;=135,000k Btu/hr)",'Emission Factors'!$F$58,""))))))</f>
        <v/>
      </c>
      <c r="Y1243" s="211" t="str">
        <f>IF(Q1243="Room AC (window/wall)",'Emission Factors'!$G$53,IF(Q1243="Room AC (PTAC/PTHP)",'Emission Factors'!$G$54,IF(Q1243="Residential AC",'Emission Factors'!$G$55,IF(Q1243="Residential HP",'Emission Factors'!$G$56,IF(Q1243="Commercial AC (&gt;=65k to &lt;135,000k Btu/hr)",'Emission Factors'!$G$57,IF(Q1243="Commercial AC (&gt;=135,000k Btu/hr)",'Emission Factors'!$G$58,""))))))</f>
        <v/>
      </c>
      <c r="Z1243" s="96"/>
      <c r="AA1243" s="97" t="str">
        <f t="shared" si="191"/>
        <v/>
      </c>
      <c r="AB1243" s="97" t="str">
        <f t="shared" si="192"/>
        <v/>
      </c>
      <c r="AC1243" s="246" t="str">
        <f t="shared" si="193"/>
        <v/>
      </c>
      <c r="AD1243" s="97" t="str">
        <f t="shared" si="194"/>
        <v/>
      </c>
      <c r="AE1243" s="97" t="str">
        <f t="shared" si="195"/>
        <v/>
      </c>
      <c r="AF1243" s="252" t="str">
        <f t="shared" si="196"/>
        <v/>
      </c>
      <c r="AG1243" s="254" t="str">
        <f t="shared" si="197"/>
        <v/>
      </c>
      <c r="AH1243" s="248" t="str">
        <f t="shared" si="198"/>
        <v/>
      </c>
      <c r="AI1243" s="249" t="str">
        <f t="shared" si="199"/>
        <v/>
      </c>
    </row>
    <row r="1244" spans="2:35" x14ac:dyDescent="0.3">
      <c r="B1244" s="94"/>
      <c r="C1244" s="95"/>
      <c r="D1244" s="95"/>
      <c r="E1244" s="95"/>
      <c r="F1244" s="94"/>
      <c r="G1244" s="145"/>
      <c r="H1244" s="245"/>
      <c r="I1244" s="211" t="str">
        <f>IF(D1244="Room AC (window/wall)",'Emission Factors'!$E$53,IF(D1244="Room AC (PTAC/PTHP)",H1244,IF(D1244="Residential AC",'Emission Factors'!$E$55,IF(D1244="Residential HP",H1244,IF(D1244="Commercial AC (&gt;=65k to &lt;135,000k Btu/hr)",'Emission Factors'!$E$57,IF(D1244="Commercial AC (&gt;=135,000k Btu/hr)",'Emission Factors'!$E$58,""))))))</f>
        <v/>
      </c>
      <c r="J1244" s="96"/>
      <c r="K1244" s="211" t="str">
        <f>IF(ISBLANK(J1244),"",VLOOKUP(J1244,'Emission Factors'!$C$81:$G$221,4,FALSE))</f>
        <v/>
      </c>
      <c r="L1244" s="210" t="str">
        <f>IF(D1244="Room AC (window/wall)",'Emission Factors'!$F$53,IF(D1244="Room AC (PTAC/PTHP)",'Emission Factors'!$F$54,IF(D1244="Residential AC",'Emission Factors'!$F$55,IF(D1244="Residential HP",'Emission Factors'!$F$56,IF(D1244="Commercial AC (&gt;=65k to &lt;135,000k Btu/hr)",'Emission Factors'!$F$57,IF(D1244="Commercial AC (&gt;=135,000k Btu/hr)",'Emission Factors'!$F$58,""))))))</f>
        <v/>
      </c>
      <c r="M1244" s="211" t="str">
        <f>IF(D1244="Room AC (window/wall)",'Emission Factors'!$G$53,IF(D1244="Room AC (PTAC/PTHP)",'Emission Factors'!$G$54,IF(D1244="Residential AC",'Emission Factors'!$G$55,IF(D1244="Residential HP",'Emission Factors'!$G$56,IF(D1244="Commercial AC (&gt;=65k to &lt;135,000k Btu/hr)",'Emission Factors'!$G$57,IF(D1244="Commercial AC (&gt;=135,000k Btu/hr)",'Emission Factors'!$G$58,""))))))</f>
        <v/>
      </c>
      <c r="N1244" s="96"/>
      <c r="O1244" s="209" t="str">
        <f>IF(ISBLANK(D1244),"",(IF(D1244="Room AC (window/wall)",'Emission Factors'!$C$53,IF(D1244="Room AC (PTAC/PTHP)",'Emission Factors'!$C$54,IF(D1244="Residential AC",'Emission Factors'!$C$55,IF(D1244="Residential HP",'Emission Factors'!$C$56,IF(D1244="Commercial AC (&gt;=65k to &lt;135,000k Btu/hr)",'Emission Factors'!$C$57,IF(D1244="Commercial AC (&gt;=135,000k Btu/hr)",'Emission Factors'!$C$58,""))))))))</f>
        <v/>
      </c>
      <c r="P1244" s="209" t="str">
        <f t="shared" si="190"/>
        <v/>
      </c>
      <c r="Q1244" s="95"/>
      <c r="R1244" s="256"/>
      <c r="S1244" s="256"/>
      <c r="T1244" s="96"/>
      <c r="U1244" s="211" t="str">
        <f>IF(Q1244="Room AC (window/wall)",'Emission Factors'!$E$53,IF(AND(Q1244="Room AC (PTAC/PTHP)",ISBLANK(T1244)),"Error",IF(AND(Q1244="Room AC (PTAC/PTHP)",T1244&gt;0),T1244,IF(Q1244="Residential AC",'Emission Factors'!$E$55,IF(AND(Q1244="Residential HP",ISBLANK(T1244)),"Error",IF(AND(Q1244="Residential HP",T1244&gt;0),T1244,IF(Q1244="Commercial AC (&gt;=65k to &lt;135,000k Btu/hr)",'Emission Factors'!$E$57,IF(Q1244="Commercial AC (&gt;=135,000k Btu/hr)",'Emission Factors'!$E$58,""))))))))</f>
        <v/>
      </c>
      <c r="V1244" s="95"/>
      <c r="W1244" s="211" t="str">
        <f>IF(ISBLANK(V1244),"",VLOOKUP(V1244,'Emission Factors'!$C$81:$G$221,4,FALSE))</f>
        <v/>
      </c>
      <c r="X1244" s="210" t="str">
        <f>IF(Q1244="Room AC (window/wall)",'Emission Factors'!$F$53,IF(Q1244="Room AC (PTAC/PTHP)",'Emission Factors'!$F$54,IF(Q1244="Residential AC",'Emission Factors'!$F$55,IF(Q1244="Residential HP",'Emission Factors'!$F$56,IF(Q1244="Commercial AC (&gt;=65k to &lt;135,000k Btu/hr)",'Emission Factors'!$F$57,IF(Q1244="Commercial AC (&gt;=135,000k Btu/hr)",'Emission Factors'!$F$58,""))))))</f>
        <v/>
      </c>
      <c r="Y1244" s="211" t="str">
        <f>IF(Q1244="Room AC (window/wall)",'Emission Factors'!$G$53,IF(Q1244="Room AC (PTAC/PTHP)",'Emission Factors'!$G$54,IF(Q1244="Residential AC",'Emission Factors'!$G$55,IF(Q1244="Residential HP",'Emission Factors'!$G$56,IF(Q1244="Commercial AC (&gt;=65k to &lt;135,000k Btu/hr)",'Emission Factors'!$G$57,IF(Q1244="Commercial AC (&gt;=135,000k Btu/hr)",'Emission Factors'!$G$58,""))))))</f>
        <v/>
      </c>
      <c r="Z1244" s="96"/>
      <c r="AA1244" s="97" t="str">
        <f t="shared" si="191"/>
        <v/>
      </c>
      <c r="AB1244" s="97" t="str">
        <f t="shared" si="192"/>
        <v/>
      </c>
      <c r="AC1244" s="246" t="str">
        <f t="shared" si="193"/>
        <v/>
      </c>
      <c r="AD1244" s="97" t="str">
        <f t="shared" si="194"/>
        <v/>
      </c>
      <c r="AE1244" s="97" t="str">
        <f t="shared" si="195"/>
        <v/>
      </c>
      <c r="AF1244" s="252" t="str">
        <f t="shared" si="196"/>
        <v/>
      </c>
      <c r="AG1244" s="254" t="str">
        <f t="shared" si="197"/>
        <v/>
      </c>
      <c r="AH1244" s="248" t="str">
        <f t="shared" si="198"/>
        <v/>
      </c>
      <c r="AI1244" s="249" t="str">
        <f t="shared" si="199"/>
        <v/>
      </c>
    </row>
    <row r="1245" spans="2:35" x14ac:dyDescent="0.3">
      <c r="B1245" s="94"/>
      <c r="C1245" s="95"/>
      <c r="D1245" s="95"/>
      <c r="E1245" s="95"/>
      <c r="F1245" s="94"/>
      <c r="G1245" s="145"/>
      <c r="H1245" s="245"/>
      <c r="I1245" s="211" t="str">
        <f>IF(D1245="Room AC (window/wall)",'Emission Factors'!$E$53,IF(D1245="Room AC (PTAC/PTHP)",H1245,IF(D1245="Residential AC",'Emission Factors'!$E$55,IF(D1245="Residential HP",H1245,IF(D1245="Commercial AC (&gt;=65k to &lt;135,000k Btu/hr)",'Emission Factors'!$E$57,IF(D1245="Commercial AC (&gt;=135,000k Btu/hr)",'Emission Factors'!$E$58,""))))))</f>
        <v/>
      </c>
      <c r="J1245" s="96"/>
      <c r="K1245" s="211" t="str">
        <f>IF(ISBLANK(J1245),"",VLOOKUP(J1245,'Emission Factors'!$C$81:$G$221,4,FALSE))</f>
        <v/>
      </c>
      <c r="L1245" s="210" t="str">
        <f>IF(D1245="Room AC (window/wall)",'Emission Factors'!$F$53,IF(D1245="Room AC (PTAC/PTHP)",'Emission Factors'!$F$54,IF(D1245="Residential AC",'Emission Factors'!$F$55,IF(D1245="Residential HP",'Emission Factors'!$F$56,IF(D1245="Commercial AC (&gt;=65k to &lt;135,000k Btu/hr)",'Emission Factors'!$F$57,IF(D1245="Commercial AC (&gt;=135,000k Btu/hr)",'Emission Factors'!$F$58,""))))))</f>
        <v/>
      </c>
      <c r="M1245" s="211" t="str">
        <f>IF(D1245="Room AC (window/wall)",'Emission Factors'!$G$53,IF(D1245="Room AC (PTAC/PTHP)",'Emission Factors'!$G$54,IF(D1245="Residential AC",'Emission Factors'!$G$55,IF(D1245="Residential HP",'Emission Factors'!$G$56,IF(D1245="Commercial AC (&gt;=65k to &lt;135,000k Btu/hr)",'Emission Factors'!$G$57,IF(D1245="Commercial AC (&gt;=135,000k Btu/hr)",'Emission Factors'!$G$58,""))))))</f>
        <v/>
      </c>
      <c r="N1245" s="96"/>
      <c r="O1245" s="209" t="str">
        <f>IF(ISBLANK(D1245),"",(IF(D1245="Room AC (window/wall)",'Emission Factors'!$C$53,IF(D1245="Room AC (PTAC/PTHP)",'Emission Factors'!$C$54,IF(D1245="Residential AC",'Emission Factors'!$C$55,IF(D1245="Residential HP",'Emission Factors'!$C$56,IF(D1245="Commercial AC (&gt;=65k to &lt;135,000k Btu/hr)",'Emission Factors'!$C$57,IF(D1245="Commercial AC (&gt;=135,000k Btu/hr)",'Emission Factors'!$C$58,""))))))))</f>
        <v/>
      </c>
      <c r="P1245" s="209" t="str">
        <f t="shared" si="190"/>
        <v/>
      </c>
      <c r="Q1245" s="95"/>
      <c r="R1245" s="256"/>
      <c r="S1245" s="256"/>
      <c r="T1245" s="96"/>
      <c r="U1245" s="211" t="str">
        <f>IF(Q1245="Room AC (window/wall)",'Emission Factors'!$E$53,IF(AND(Q1245="Room AC (PTAC/PTHP)",ISBLANK(T1245)),"Error",IF(AND(Q1245="Room AC (PTAC/PTHP)",T1245&gt;0),T1245,IF(Q1245="Residential AC",'Emission Factors'!$E$55,IF(AND(Q1245="Residential HP",ISBLANK(T1245)),"Error",IF(AND(Q1245="Residential HP",T1245&gt;0),T1245,IF(Q1245="Commercial AC (&gt;=65k to &lt;135,000k Btu/hr)",'Emission Factors'!$E$57,IF(Q1245="Commercial AC (&gt;=135,000k Btu/hr)",'Emission Factors'!$E$58,""))))))))</f>
        <v/>
      </c>
      <c r="V1245" s="95"/>
      <c r="W1245" s="211" t="str">
        <f>IF(ISBLANK(V1245),"",VLOOKUP(V1245,'Emission Factors'!$C$81:$G$221,4,FALSE))</f>
        <v/>
      </c>
      <c r="X1245" s="210" t="str">
        <f>IF(Q1245="Room AC (window/wall)",'Emission Factors'!$F$53,IF(Q1245="Room AC (PTAC/PTHP)",'Emission Factors'!$F$54,IF(Q1245="Residential AC",'Emission Factors'!$F$55,IF(Q1245="Residential HP",'Emission Factors'!$F$56,IF(Q1245="Commercial AC (&gt;=65k to &lt;135,000k Btu/hr)",'Emission Factors'!$F$57,IF(Q1245="Commercial AC (&gt;=135,000k Btu/hr)",'Emission Factors'!$F$58,""))))))</f>
        <v/>
      </c>
      <c r="Y1245" s="211" t="str">
        <f>IF(Q1245="Room AC (window/wall)",'Emission Factors'!$G$53,IF(Q1245="Room AC (PTAC/PTHP)",'Emission Factors'!$G$54,IF(Q1245="Residential AC",'Emission Factors'!$G$55,IF(Q1245="Residential HP",'Emission Factors'!$G$56,IF(Q1245="Commercial AC (&gt;=65k to &lt;135,000k Btu/hr)",'Emission Factors'!$G$57,IF(Q1245="Commercial AC (&gt;=135,000k Btu/hr)",'Emission Factors'!$G$58,""))))))</f>
        <v/>
      </c>
      <c r="Z1245" s="96"/>
      <c r="AA1245" s="97" t="str">
        <f t="shared" si="191"/>
        <v/>
      </c>
      <c r="AB1245" s="97" t="str">
        <f t="shared" si="192"/>
        <v/>
      </c>
      <c r="AC1245" s="246" t="str">
        <f t="shared" si="193"/>
        <v/>
      </c>
      <c r="AD1245" s="97" t="str">
        <f t="shared" si="194"/>
        <v/>
      </c>
      <c r="AE1245" s="97" t="str">
        <f t="shared" si="195"/>
        <v/>
      </c>
      <c r="AF1245" s="252" t="str">
        <f t="shared" si="196"/>
        <v/>
      </c>
      <c r="AG1245" s="254" t="str">
        <f t="shared" si="197"/>
        <v/>
      </c>
      <c r="AH1245" s="248" t="str">
        <f t="shared" si="198"/>
        <v/>
      </c>
      <c r="AI1245" s="249" t="str">
        <f t="shared" si="199"/>
        <v/>
      </c>
    </row>
    <row r="1246" spans="2:35" x14ac:dyDescent="0.3">
      <c r="B1246" s="94"/>
      <c r="C1246" s="95"/>
      <c r="D1246" s="95"/>
      <c r="E1246" s="95"/>
      <c r="F1246" s="94"/>
      <c r="G1246" s="145"/>
      <c r="H1246" s="245"/>
      <c r="I1246" s="211" t="str">
        <f>IF(D1246="Room AC (window/wall)",'Emission Factors'!$E$53,IF(D1246="Room AC (PTAC/PTHP)",H1246,IF(D1246="Residential AC",'Emission Factors'!$E$55,IF(D1246="Residential HP",H1246,IF(D1246="Commercial AC (&gt;=65k to &lt;135,000k Btu/hr)",'Emission Factors'!$E$57,IF(D1246="Commercial AC (&gt;=135,000k Btu/hr)",'Emission Factors'!$E$58,""))))))</f>
        <v/>
      </c>
      <c r="J1246" s="96"/>
      <c r="K1246" s="211" t="str">
        <f>IF(ISBLANK(J1246),"",VLOOKUP(J1246,'Emission Factors'!$C$81:$G$221,4,FALSE))</f>
        <v/>
      </c>
      <c r="L1246" s="210" t="str">
        <f>IF(D1246="Room AC (window/wall)",'Emission Factors'!$F$53,IF(D1246="Room AC (PTAC/PTHP)",'Emission Factors'!$F$54,IF(D1246="Residential AC",'Emission Factors'!$F$55,IF(D1246="Residential HP",'Emission Factors'!$F$56,IF(D1246="Commercial AC (&gt;=65k to &lt;135,000k Btu/hr)",'Emission Factors'!$F$57,IF(D1246="Commercial AC (&gt;=135,000k Btu/hr)",'Emission Factors'!$F$58,""))))))</f>
        <v/>
      </c>
      <c r="M1246" s="211" t="str">
        <f>IF(D1246="Room AC (window/wall)",'Emission Factors'!$G$53,IF(D1246="Room AC (PTAC/PTHP)",'Emission Factors'!$G$54,IF(D1246="Residential AC",'Emission Factors'!$G$55,IF(D1246="Residential HP",'Emission Factors'!$G$56,IF(D1246="Commercial AC (&gt;=65k to &lt;135,000k Btu/hr)",'Emission Factors'!$G$57,IF(D1246="Commercial AC (&gt;=135,000k Btu/hr)",'Emission Factors'!$G$58,""))))))</f>
        <v/>
      </c>
      <c r="N1246" s="96"/>
      <c r="O1246" s="209" t="str">
        <f>IF(ISBLANK(D1246),"",(IF(D1246="Room AC (window/wall)",'Emission Factors'!$C$53,IF(D1246="Room AC (PTAC/PTHP)",'Emission Factors'!$C$54,IF(D1246="Residential AC",'Emission Factors'!$C$55,IF(D1246="Residential HP",'Emission Factors'!$C$56,IF(D1246="Commercial AC (&gt;=65k to &lt;135,000k Btu/hr)",'Emission Factors'!$C$57,IF(D1246="Commercial AC (&gt;=135,000k Btu/hr)",'Emission Factors'!$C$58,""))))))))</f>
        <v/>
      </c>
      <c r="P1246" s="209" t="str">
        <f t="shared" si="190"/>
        <v/>
      </c>
      <c r="Q1246" s="95"/>
      <c r="R1246" s="256"/>
      <c r="S1246" s="256"/>
      <c r="T1246" s="96"/>
      <c r="U1246" s="211" t="str">
        <f>IF(Q1246="Room AC (window/wall)",'Emission Factors'!$E$53,IF(AND(Q1246="Room AC (PTAC/PTHP)",ISBLANK(T1246)),"Error",IF(AND(Q1246="Room AC (PTAC/PTHP)",T1246&gt;0),T1246,IF(Q1246="Residential AC",'Emission Factors'!$E$55,IF(AND(Q1246="Residential HP",ISBLANK(T1246)),"Error",IF(AND(Q1246="Residential HP",T1246&gt;0),T1246,IF(Q1246="Commercial AC (&gt;=65k to &lt;135,000k Btu/hr)",'Emission Factors'!$E$57,IF(Q1246="Commercial AC (&gt;=135,000k Btu/hr)",'Emission Factors'!$E$58,""))))))))</f>
        <v/>
      </c>
      <c r="V1246" s="95"/>
      <c r="W1246" s="211" t="str">
        <f>IF(ISBLANK(V1246),"",VLOOKUP(V1246,'Emission Factors'!$C$81:$G$221,4,FALSE))</f>
        <v/>
      </c>
      <c r="X1246" s="210" t="str">
        <f>IF(Q1246="Room AC (window/wall)",'Emission Factors'!$F$53,IF(Q1246="Room AC (PTAC/PTHP)",'Emission Factors'!$F$54,IF(Q1246="Residential AC",'Emission Factors'!$F$55,IF(Q1246="Residential HP",'Emission Factors'!$F$56,IF(Q1246="Commercial AC (&gt;=65k to &lt;135,000k Btu/hr)",'Emission Factors'!$F$57,IF(Q1246="Commercial AC (&gt;=135,000k Btu/hr)",'Emission Factors'!$F$58,""))))))</f>
        <v/>
      </c>
      <c r="Y1246" s="211" t="str">
        <f>IF(Q1246="Room AC (window/wall)",'Emission Factors'!$G$53,IF(Q1246="Room AC (PTAC/PTHP)",'Emission Factors'!$G$54,IF(Q1246="Residential AC",'Emission Factors'!$G$55,IF(Q1246="Residential HP",'Emission Factors'!$G$56,IF(Q1246="Commercial AC (&gt;=65k to &lt;135,000k Btu/hr)",'Emission Factors'!$G$57,IF(Q1246="Commercial AC (&gt;=135,000k Btu/hr)",'Emission Factors'!$G$58,""))))))</f>
        <v/>
      </c>
      <c r="Z1246" s="96"/>
      <c r="AA1246" s="97" t="str">
        <f t="shared" si="191"/>
        <v/>
      </c>
      <c r="AB1246" s="97" t="str">
        <f t="shared" si="192"/>
        <v/>
      </c>
      <c r="AC1246" s="246" t="str">
        <f t="shared" si="193"/>
        <v/>
      </c>
      <c r="AD1246" s="97" t="str">
        <f t="shared" si="194"/>
        <v/>
      </c>
      <c r="AE1246" s="97" t="str">
        <f t="shared" si="195"/>
        <v/>
      </c>
      <c r="AF1246" s="252" t="str">
        <f t="shared" si="196"/>
        <v/>
      </c>
      <c r="AG1246" s="254" t="str">
        <f t="shared" si="197"/>
        <v/>
      </c>
      <c r="AH1246" s="248" t="str">
        <f t="shared" si="198"/>
        <v/>
      </c>
      <c r="AI1246" s="249" t="str">
        <f t="shared" si="199"/>
        <v/>
      </c>
    </row>
    <row r="1247" spans="2:35" x14ac:dyDescent="0.3">
      <c r="B1247" s="94"/>
      <c r="C1247" s="95"/>
      <c r="D1247" s="95"/>
      <c r="E1247" s="95"/>
      <c r="F1247" s="94"/>
      <c r="G1247" s="145"/>
      <c r="H1247" s="245"/>
      <c r="I1247" s="211" t="str">
        <f>IF(D1247="Room AC (window/wall)",'Emission Factors'!$E$53,IF(D1247="Room AC (PTAC/PTHP)",H1247,IF(D1247="Residential AC",'Emission Factors'!$E$55,IF(D1247="Residential HP",H1247,IF(D1247="Commercial AC (&gt;=65k to &lt;135,000k Btu/hr)",'Emission Factors'!$E$57,IF(D1247="Commercial AC (&gt;=135,000k Btu/hr)",'Emission Factors'!$E$58,""))))))</f>
        <v/>
      </c>
      <c r="J1247" s="96"/>
      <c r="K1247" s="211" t="str">
        <f>IF(ISBLANK(J1247),"",VLOOKUP(J1247,'Emission Factors'!$C$81:$G$221,4,FALSE))</f>
        <v/>
      </c>
      <c r="L1247" s="210" t="str">
        <f>IF(D1247="Room AC (window/wall)",'Emission Factors'!$F$53,IF(D1247="Room AC (PTAC/PTHP)",'Emission Factors'!$F$54,IF(D1247="Residential AC",'Emission Factors'!$F$55,IF(D1247="Residential HP",'Emission Factors'!$F$56,IF(D1247="Commercial AC (&gt;=65k to &lt;135,000k Btu/hr)",'Emission Factors'!$F$57,IF(D1247="Commercial AC (&gt;=135,000k Btu/hr)",'Emission Factors'!$F$58,""))))))</f>
        <v/>
      </c>
      <c r="M1247" s="211" t="str">
        <f>IF(D1247="Room AC (window/wall)",'Emission Factors'!$G$53,IF(D1247="Room AC (PTAC/PTHP)",'Emission Factors'!$G$54,IF(D1247="Residential AC",'Emission Factors'!$G$55,IF(D1247="Residential HP",'Emission Factors'!$G$56,IF(D1247="Commercial AC (&gt;=65k to &lt;135,000k Btu/hr)",'Emission Factors'!$G$57,IF(D1247="Commercial AC (&gt;=135,000k Btu/hr)",'Emission Factors'!$G$58,""))))))</f>
        <v/>
      </c>
      <c r="N1247" s="96"/>
      <c r="O1247" s="209" t="str">
        <f>IF(ISBLANK(D1247),"",(IF(D1247="Room AC (window/wall)",'Emission Factors'!$C$53,IF(D1247="Room AC (PTAC/PTHP)",'Emission Factors'!$C$54,IF(D1247="Residential AC",'Emission Factors'!$C$55,IF(D1247="Residential HP",'Emission Factors'!$C$56,IF(D1247="Commercial AC (&gt;=65k to &lt;135,000k Btu/hr)",'Emission Factors'!$C$57,IF(D1247="Commercial AC (&gt;=135,000k Btu/hr)",'Emission Factors'!$C$58,""))))))))</f>
        <v/>
      </c>
      <c r="P1247" s="209" t="str">
        <f t="shared" si="190"/>
        <v/>
      </c>
      <c r="Q1247" s="95"/>
      <c r="R1247" s="256"/>
      <c r="S1247" s="256"/>
      <c r="T1247" s="96"/>
      <c r="U1247" s="211" t="str">
        <f>IF(Q1247="Room AC (window/wall)",'Emission Factors'!$E$53,IF(AND(Q1247="Room AC (PTAC/PTHP)",ISBLANK(T1247)),"Error",IF(AND(Q1247="Room AC (PTAC/PTHP)",T1247&gt;0),T1247,IF(Q1247="Residential AC",'Emission Factors'!$E$55,IF(AND(Q1247="Residential HP",ISBLANK(T1247)),"Error",IF(AND(Q1247="Residential HP",T1247&gt;0),T1247,IF(Q1247="Commercial AC (&gt;=65k to &lt;135,000k Btu/hr)",'Emission Factors'!$E$57,IF(Q1247="Commercial AC (&gt;=135,000k Btu/hr)",'Emission Factors'!$E$58,""))))))))</f>
        <v/>
      </c>
      <c r="V1247" s="95"/>
      <c r="W1247" s="211" t="str">
        <f>IF(ISBLANK(V1247),"",VLOOKUP(V1247,'Emission Factors'!$C$81:$G$221,4,FALSE))</f>
        <v/>
      </c>
      <c r="X1247" s="210" t="str">
        <f>IF(Q1247="Room AC (window/wall)",'Emission Factors'!$F$53,IF(Q1247="Room AC (PTAC/PTHP)",'Emission Factors'!$F$54,IF(Q1247="Residential AC",'Emission Factors'!$F$55,IF(Q1247="Residential HP",'Emission Factors'!$F$56,IF(Q1247="Commercial AC (&gt;=65k to &lt;135,000k Btu/hr)",'Emission Factors'!$F$57,IF(Q1247="Commercial AC (&gt;=135,000k Btu/hr)",'Emission Factors'!$F$58,""))))))</f>
        <v/>
      </c>
      <c r="Y1247" s="211" t="str">
        <f>IF(Q1247="Room AC (window/wall)",'Emission Factors'!$G$53,IF(Q1247="Room AC (PTAC/PTHP)",'Emission Factors'!$G$54,IF(Q1247="Residential AC",'Emission Factors'!$G$55,IF(Q1247="Residential HP",'Emission Factors'!$G$56,IF(Q1247="Commercial AC (&gt;=65k to &lt;135,000k Btu/hr)",'Emission Factors'!$G$57,IF(Q1247="Commercial AC (&gt;=135,000k Btu/hr)",'Emission Factors'!$G$58,""))))))</f>
        <v/>
      </c>
      <c r="Z1247" s="96"/>
      <c r="AA1247" s="97" t="str">
        <f t="shared" si="191"/>
        <v/>
      </c>
      <c r="AB1247" s="97" t="str">
        <f t="shared" si="192"/>
        <v/>
      </c>
      <c r="AC1247" s="246" t="str">
        <f t="shared" si="193"/>
        <v/>
      </c>
      <c r="AD1247" s="97" t="str">
        <f t="shared" si="194"/>
        <v/>
      </c>
      <c r="AE1247" s="97" t="str">
        <f t="shared" si="195"/>
        <v/>
      </c>
      <c r="AF1247" s="252" t="str">
        <f t="shared" si="196"/>
        <v/>
      </c>
      <c r="AG1247" s="254" t="str">
        <f t="shared" si="197"/>
        <v/>
      </c>
      <c r="AH1247" s="248" t="str">
        <f t="shared" si="198"/>
        <v/>
      </c>
      <c r="AI1247" s="249" t="str">
        <f t="shared" si="199"/>
        <v/>
      </c>
    </row>
    <row r="1248" spans="2:35" x14ac:dyDescent="0.3">
      <c r="B1248" s="94"/>
      <c r="C1248" s="95"/>
      <c r="D1248" s="95"/>
      <c r="E1248" s="95"/>
      <c r="F1248" s="94"/>
      <c r="G1248" s="145"/>
      <c r="H1248" s="245"/>
      <c r="I1248" s="211" t="str">
        <f>IF(D1248="Room AC (window/wall)",'Emission Factors'!$E$53,IF(D1248="Room AC (PTAC/PTHP)",H1248,IF(D1248="Residential AC",'Emission Factors'!$E$55,IF(D1248="Residential HP",H1248,IF(D1248="Commercial AC (&gt;=65k to &lt;135,000k Btu/hr)",'Emission Factors'!$E$57,IF(D1248="Commercial AC (&gt;=135,000k Btu/hr)",'Emission Factors'!$E$58,""))))))</f>
        <v/>
      </c>
      <c r="J1248" s="96"/>
      <c r="K1248" s="211" t="str">
        <f>IF(ISBLANK(J1248),"",VLOOKUP(J1248,'Emission Factors'!$C$81:$G$221,4,FALSE))</f>
        <v/>
      </c>
      <c r="L1248" s="210" t="str">
        <f>IF(D1248="Room AC (window/wall)",'Emission Factors'!$F$53,IF(D1248="Room AC (PTAC/PTHP)",'Emission Factors'!$F$54,IF(D1248="Residential AC",'Emission Factors'!$F$55,IF(D1248="Residential HP",'Emission Factors'!$F$56,IF(D1248="Commercial AC (&gt;=65k to &lt;135,000k Btu/hr)",'Emission Factors'!$F$57,IF(D1248="Commercial AC (&gt;=135,000k Btu/hr)",'Emission Factors'!$F$58,""))))))</f>
        <v/>
      </c>
      <c r="M1248" s="211" t="str">
        <f>IF(D1248="Room AC (window/wall)",'Emission Factors'!$G$53,IF(D1248="Room AC (PTAC/PTHP)",'Emission Factors'!$G$54,IF(D1248="Residential AC",'Emission Factors'!$G$55,IF(D1248="Residential HP",'Emission Factors'!$G$56,IF(D1248="Commercial AC (&gt;=65k to &lt;135,000k Btu/hr)",'Emission Factors'!$G$57,IF(D1248="Commercial AC (&gt;=135,000k Btu/hr)",'Emission Factors'!$G$58,""))))))</f>
        <v/>
      </c>
      <c r="N1248" s="96"/>
      <c r="O1248" s="209" t="str">
        <f>IF(ISBLANK(D1248),"",(IF(D1248="Room AC (window/wall)",'Emission Factors'!$C$53,IF(D1248="Room AC (PTAC/PTHP)",'Emission Factors'!$C$54,IF(D1248="Residential AC",'Emission Factors'!$C$55,IF(D1248="Residential HP",'Emission Factors'!$C$56,IF(D1248="Commercial AC (&gt;=65k to &lt;135,000k Btu/hr)",'Emission Factors'!$C$57,IF(D1248="Commercial AC (&gt;=135,000k Btu/hr)",'Emission Factors'!$C$58,""))))))))</f>
        <v/>
      </c>
      <c r="P1248" s="209" t="str">
        <f t="shared" si="190"/>
        <v/>
      </c>
      <c r="Q1248" s="95"/>
      <c r="R1248" s="256"/>
      <c r="S1248" s="256"/>
      <c r="T1248" s="96"/>
      <c r="U1248" s="211" t="str">
        <f>IF(Q1248="Room AC (window/wall)",'Emission Factors'!$E$53,IF(AND(Q1248="Room AC (PTAC/PTHP)",ISBLANK(T1248)),"Error",IF(AND(Q1248="Room AC (PTAC/PTHP)",T1248&gt;0),T1248,IF(Q1248="Residential AC",'Emission Factors'!$E$55,IF(AND(Q1248="Residential HP",ISBLANK(T1248)),"Error",IF(AND(Q1248="Residential HP",T1248&gt;0),T1248,IF(Q1248="Commercial AC (&gt;=65k to &lt;135,000k Btu/hr)",'Emission Factors'!$E$57,IF(Q1248="Commercial AC (&gt;=135,000k Btu/hr)",'Emission Factors'!$E$58,""))))))))</f>
        <v/>
      </c>
      <c r="V1248" s="95"/>
      <c r="W1248" s="211" t="str">
        <f>IF(ISBLANK(V1248),"",VLOOKUP(V1248,'Emission Factors'!$C$81:$G$221,4,FALSE))</f>
        <v/>
      </c>
      <c r="X1248" s="210" t="str">
        <f>IF(Q1248="Room AC (window/wall)",'Emission Factors'!$F$53,IF(Q1248="Room AC (PTAC/PTHP)",'Emission Factors'!$F$54,IF(Q1248="Residential AC",'Emission Factors'!$F$55,IF(Q1248="Residential HP",'Emission Factors'!$F$56,IF(Q1248="Commercial AC (&gt;=65k to &lt;135,000k Btu/hr)",'Emission Factors'!$F$57,IF(Q1248="Commercial AC (&gt;=135,000k Btu/hr)",'Emission Factors'!$F$58,""))))))</f>
        <v/>
      </c>
      <c r="Y1248" s="211" t="str">
        <f>IF(Q1248="Room AC (window/wall)",'Emission Factors'!$G$53,IF(Q1248="Room AC (PTAC/PTHP)",'Emission Factors'!$G$54,IF(Q1248="Residential AC",'Emission Factors'!$G$55,IF(Q1248="Residential HP",'Emission Factors'!$G$56,IF(Q1248="Commercial AC (&gt;=65k to &lt;135,000k Btu/hr)",'Emission Factors'!$G$57,IF(Q1248="Commercial AC (&gt;=135,000k Btu/hr)",'Emission Factors'!$G$58,""))))))</f>
        <v/>
      </c>
      <c r="Z1248" s="96"/>
      <c r="AA1248" s="97" t="str">
        <f t="shared" si="191"/>
        <v/>
      </c>
      <c r="AB1248" s="97" t="str">
        <f t="shared" si="192"/>
        <v/>
      </c>
      <c r="AC1248" s="246" t="str">
        <f t="shared" si="193"/>
        <v/>
      </c>
      <c r="AD1248" s="97" t="str">
        <f t="shared" si="194"/>
        <v/>
      </c>
      <c r="AE1248" s="97" t="str">
        <f t="shared" si="195"/>
        <v/>
      </c>
      <c r="AF1248" s="252" t="str">
        <f t="shared" si="196"/>
        <v/>
      </c>
      <c r="AG1248" s="254" t="str">
        <f t="shared" si="197"/>
        <v/>
      </c>
      <c r="AH1248" s="248" t="str">
        <f t="shared" si="198"/>
        <v/>
      </c>
      <c r="AI1248" s="249" t="str">
        <f t="shared" si="199"/>
        <v/>
      </c>
    </row>
    <row r="1249" spans="2:35" x14ac:dyDescent="0.3">
      <c r="B1249" s="94"/>
      <c r="C1249" s="95"/>
      <c r="D1249" s="95"/>
      <c r="E1249" s="95"/>
      <c r="F1249" s="94"/>
      <c r="G1249" s="145"/>
      <c r="H1249" s="245"/>
      <c r="I1249" s="211" t="str">
        <f>IF(D1249="Room AC (window/wall)",'Emission Factors'!$E$53,IF(D1249="Room AC (PTAC/PTHP)",H1249,IF(D1249="Residential AC",'Emission Factors'!$E$55,IF(D1249="Residential HP",H1249,IF(D1249="Commercial AC (&gt;=65k to &lt;135,000k Btu/hr)",'Emission Factors'!$E$57,IF(D1249="Commercial AC (&gt;=135,000k Btu/hr)",'Emission Factors'!$E$58,""))))))</f>
        <v/>
      </c>
      <c r="J1249" s="96"/>
      <c r="K1249" s="211" t="str">
        <f>IF(ISBLANK(J1249),"",VLOOKUP(J1249,'Emission Factors'!$C$81:$G$221,4,FALSE))</f>
        <v/>
      </c>
      <c r="L1249" s="210" t="str">
        <f>IF(D1249="Room AC (window/wall)",'Emission Factors'!$F$53,IF(D1249="Room AC (PTAC/PTHP)",'Emission Factors'!$F$54,IF(D1249="Residential AC",'Emission Factors'!$F$55,IF(D1249="Residential HP",'Emission Factors'!$F$56,IF(D1249="Commercial AC (&gt;=65k to &lt;135,000k Btu/hr)",'Emission Factors'!$F$57,IF(D1249="Commercial AC (&gt;=135,000k Btu/hr)",'Emission Factors'!$F$58,""))))))</f>
        <v/>
      </c>
      <c r="M1249" s="211" t="str">
        <f>IF(D1249="Room AC (window/wall)",'Emission Factors'!$G$53,IF(D1249="Room AC (PTAC/PTHP)",'Emission Factors'!$G$54,IF(D1249="Residential AC",'Emission Factors'!$G$55,IF(D1249="Residential HP",'Emission Factors'!$G$56,IF(D1249="Commercial AC (&gt;=65k to &lt;135,000k Btu/hr)",'Emission Factors'!$G$57,IF(D1249="Commercial AC (&gt;=135,000k Btu/hr)",'Emission Factors'!$G$58,""))))))</f>
        <v/>
      </c>
      <c r="N1249" s="96"/>
      <c r="O1249" s="209" t="str">
        <f>IF(ISBLANK(D1249),"",(IF(D1249="Room AC (window/wall)",'Emission Factors'!$C$53,IF(D1249="Room AC (PTAC/PTHP)",'Emission Factors'!$C$54,IF(D1249="Residential AC",'Emission Factors'!$C$55,IF(D1249="Residential HP",'Emission Factors'!$C$56,IF(D1249="Commercial AC (&gt;=65k to &lt;135,000k Btu/hr)",'Emission Factors'!$C$57,IF(D1249="Commercial AC (&gt;=135,000k Btu/hr)",'Emission Factors'!$C$58,""))))))))</f>
        <v/>
      </c>
      <c r="P1249" s="209" t="str">
        <f t="shared" si="190"/>
        <v/>
      </c>
      <c r="Q1249" s="95"/>
      <c r="R1249" s="256"/>
      <c r="S1249" s="256"/>
      <c r="T1249" s="96"/>
      <c r="U1249" s="211" t="str">
        <f>IF(Q1249="Room AC (window/wall)",'Emission Factors'!$E$53,IF(AND(Q1249="Room AC (PTAC/PTHP)",ISBLANK(T1249)),"Error",IF(AND(Q1249="Room AC (PTAC/PTHP)",T1249&gt;0),T1249,IF(Q1249="Residential AC",'Emission Factors'!$E$55,IF(AND(Q1249="Residential HP",ISBLANK(T1249)),"Error",IF(AND(Q1249="Residential HP",T1249&gt;0),T1249,IF(Q1249="Commercial AC (&gt;=65k to &lt;135,000k Btu/hr)",'Emission Factors'!$E$57,IF(Q1249="Commercial AC (&gt;=135,000k Btu/hr)",'Emission Factors'!$E$58,""))))))))</f>
        <v/>
      </c>
      <c r="V1249" s="95"/>
      <c r="W1249" s="211" t="str">
        <f>IF(ISBLANK(V1249),"",VLOOKUP(V1249,'Emission Factors'!$C$81:$G$221,4,FALSE))</f>
        <v/>
      </c>
      <c r="X1249" s="210" t="str">
        <f>IF(Q1249="Room AC (window/wall)",'Emission Factors'!$F$53,IF(Q1249="Room AC (PTAC/PTHP)",'Emission Factors'!$F$54,IF(Q1249="Residential AC",'Emission Factors'!$F$55,IF(Q1249="Residential HP",'Emission Factors'!$F$56,IF(Q1249="Commercial AC (&gt;=65k to &lt;135,000k Btu/hr)",'Emission Factors'!$F$57,IF(Q1249="Commercial AC (&gt;=135,000k Btu/hr)",'Emission Factors'!$F$58,""))))))</f>
        <v/>
      </c>
      <c r="Y1249" s="211" t="str">
        <f>IF(Q1249="Room AC (window/wall)",'Emission Factors'!$G$53,IF(Q1249="Room AC (PTAC/PTHP)",'Emission Factors'!$G$54,IF(Q1249="Residential AC",'Emission Factors'!$G$55,IF(Q1249="Residential HP",'Emission Factors'!$G$56,IF(Q1249="Commercial AC (&gt;=65k to &lt;135,000k Btu/hr)",'Emission Factors'!$G$57,IF(Q1249="Commercial AC (&gt;=135,000k Btu/hr)",'Emission Factors'!$G$58,""))))))</f>
        <v/>
      </c>
      <c r="Z1249" s="96"/>
      <c r="AA1249" s="97" t="str">
        <f t="shared" si="191"/>
        <v/>
      </c>
      <c r="AB1249" s="97" t="str">
        <f t="shared" si="192"/>
        <v/>
      </c>
      <c r="AC1249" s="246" t="str">
        <f t="shared" si="193"/>
        <v/>
      </c>
      <c r="AD1249" s="97" t="str">
        <f t="shared" si="194"/>
        <v/>
      </c>
      <c r="AE1249" s="97" t="str">
        <f t="shared" si="195"/>
        <v/>
      </c>
      <c r="AF1249" s="252" t="str">
        <f t="shared" si="196"/>
        <v/>
      </c>
      <c r="AG1249" s="254" t="str">
        <f t="shared" si="197"/>
        <v/>
      </c>
      <c r="AH1249" s="248" t="str">
        <f t="shared" si="198"/>
        <v/>
      </c>
      <c r="AI1249" s="249" t="str">
        <f t="shared" si="199"/>
        <v/>
      </c>
    </row>
    <row r="1250" spans="2:35" x14ac:dyDescent="0.3">
      <c r="B1250" s="94"/>
      <c r="C1250" s="95"/>
      <c r="D1250" s="95"/>
      <c r="E1250" s="95"/>
      <c r="F1250" s="94"/>
      <c r="G1250" s="145"/>
      <c r="H1250" s="245"/>
      <c r="I1250" s="211" t="str">
        <f>IF(D1250="Room AC (window/wall)",'Emission Factors'!$E$53,IF(D1250="Room AC (PTAC/PTHP)",H1250,IF(D1250="Residential AC",'Emission Factors'!$E$55,IF(D1250="Residential HP",H1250,IF(D1250="Commercial AC (&gt;=65k to &lt;135,000k Btu/hr)",'Emission Factors'!$E$57,IF(D1250="Commercial AC (&gt;=135,000k Btu/hr)",'Emission Factors'!$E$58,""))))))</f>
        <v/>
      </c>
      <c r="J1250" s="96"/>
      <c r="K1250" s="211" t="str">
        <f>IF(ISBLANK(J1250),"",VLOOKUP(J1250,'Emission Factors'!$C$81:$G$221,4,FALSE))</f>
        <v/>
      </c>
      <c r="L1250" s="210" t="str">
        <f>IF(D1250="Room AC (window/wall)",'Emission Factors'!$F$53,IF(D1250="Room AC (PTAC/PTHP)",'Emission Factors'!$F$54,IF(D1250="Residential AC",'Emission Factors'!$F$55,IF(D1250="Residential HP",'Emission Factors'!$F$56,IF(D1250="Commercial AC (&gt;=65k to &lt;135,000k Btu/hr)",'Emission Factors'!$F$57,IF(D1250="Commercial AC (&gt;=135,000k Btu/hr)",'Emission Factors'!$F$58,""))))))</f>
        <v/>
      </c>
      <c r="M1250" s="211" t="str">
        <f>IF(D1250="Room AC (window/wall)",'Emission Factors'!$G$53,IF(D1250="Room AC (PTAC/PTHP)",'Emission Factors'!$G$54,IF(D1250="Residential AC",'Emission Factors'!$G$55,IF(D1250="Residential HP",'Emission Factors'!$G$56,IF(D1250="Commercial AC (&gt;=65k to &lt;135,000k Btu/hr)",'Emission Factors'!$G$57,IF(D1250="Commercial AC (&gt;=135,000k Btu/hr)",'Emission Factors'!$G$58,""))))))</f>
        <v/>
      </c>
      <c r="N1250" s="96"/>
      <c r="O1250" s="209" t="str">
        <f>IF(ISBLANK(D1250),"",(IF(D1250="Room AC (window/wall)",'Emission Factors'!$C$53,IF(D1250="Room AC (PTAC/PTHP)",'Emission Factors'!$C$54,IF(D1250="Residential AC",'Emission Factors'!$C$55,IF(D1250="Residential HP",'Emission Factors'!$C$56,IF(D1250="Commercial AC (&gt;=65k to &lt;135,000k Btu/hr)",'Emission Factors'!$C$57,IF(D1250="Commercial AC (&gt;=135,000k Btu/hr)",'Emission Factors'!$C$58,""))))))))</f>
        <v/>
      </c>
      <c r="P1250" s="209" t="str">
        <f t="shared" si="190"/>
        <v/>
      </c>
      <c r="Q1250" s="95"/>
      <c r="R1250" s="256"/>
      <c r="S1250" s="256"/>
      <c r="T1250" s="96"/>
      <c r="U1250" s="211" t="str">
        <f>IF(Q1250="Room AC (window/wall)",'Emission Factors'!$E$53,IF(AND(Q1250="Room AC (PTAC/PTHP)",ISBLANK(T1250)),"Error",IF(AND(Q1250="Room AC (PTAC/PTHP)",T1250&gt;0),T1250,IF(Q1250="Residential AC",'Emission Factors'!$E$55,IF(AND(Q1250="Residential HP",ISBLANK(T1250)),"Error",IF(AND(Q1250="Residential HP",T1250&gt;0),T1250,IF(Q1250="Commercial AC (&gt;=65k to &lt;135,000k Btu/hr)",'Emission Factors'!$E$57,IF(Q1250="Commercial AC (&gt;=135,000k Btu/hr)",'Emission Factors'!$E$58,""))))))))</f>
        <v/>
      </c>
      <c r="V1250" s="95"/>
      <c r="W1250" s="211" t="str">
        <f>IF(ISBLANK(V1250),"",VLOOKUP(V1250,'Emission Factors'!$C$81:$G$221,4,FALSE))</f>
        <v/>
      </c>
      <c r="X1250" s="210" t="str">
        <f>IF(Q1250="Room AC (window/wall)",'Emission Factors'!$F$53,IF(Q1250="Room AC (PTAC/PTHP)",'Emission Factors'!$F$54,IF(Q1250="Residential AC",'Emission Factors'!$F$55,IF(Q1250="Residential HP",'Emission Factors'!$F$56,IF(Q1250="Commercial AC (&gt;=65k to &lt;135,000k Btu/hr)",'Emission Factors'!$F$57,IF(Q1250="Commercial AC (&gt;=135,000k Btu/hr)",'Emission Factors'!$F$58,""))))))</f>
        <v/>
      </c>
      <c r="Y1250" s="211" t="str">
        <f>IF(Q1250="Room AC (window/wall)",'Emission Factors'!$G$53,IF(Q1250="Room AC (PTAC/PTHP)",'Emission Factors'!$G$54,IF(Q1250="Residential AC",'Emission Factors'!$G$55,IF(Q1250="Residential HP",'Emission Factors'!$G$56,IF(Q1250="Commercial AC (&gt;=65k to &lt;135,000k Btu/hr)",'Emission Factors'!$G$57,IF(Q1250="Commercial AC (&gt;=135,000k Btu/hr)",'Emission Factors'!$G$58,""))))))</f>
        <v/>
      </c>
      <c r="Z1250" s="96"/>
      <c r="AA1250" s="97" t="str">
        <f t="shared" si="191"/>
        <v/>
      </c>
      <c r="AB1250" s="97" t="str">
        <f t="shared" si="192"/>
        <v/>
      </c>
      <c r="AC1250" s="246" t="str">
        <f t="shared" si="193"/>
        <v/>
      </c>
      <c r="AD1250" s="97" t="str">
        <f t="shared" si="194"/>
        <v/>
      </c>
      <c r="AE1250" s="97" t="str">
        <f t="shared" si="195"/>
        <v/>
      </c>
      <c r="AF1250" s="252" t="str">
        <f t="shared" si="196"/>
        <v/>
      </c>
      <c r="AG1250" s="254" t="str">
        <f t="shared" si="197"/>
        <v/>
      </c>
      <c r="AH1250" s="248" t="str">
        <f t="shared" si="198"/>
        <v/>
      </c>
      <c r="AI1250" s="249" t="str">
        <f t="shared" si="199"/>
        <v/>
      </c>
    </row>
    <row r="1251" spans="2:35" x14ac:dyDescent="0.3">
      <c r="B1251" s="94"/>
      <c r="C1251" s="95"/>
      <c r="D1251" s="95"/>
      <c r="E1251" s="95"/>
      <c r="F1251" s="94"/>
      <c r="G1251" s="145"/>
      <c r="H1251" s="245"/>
      <c r="I1251" s="211" t="str">
        <f>IF(D1251="Room AC (window/wall)",'Emission Factors'!$E$53,IF(D1251="Room AC (PTAC/PTHP)",H1251,IF(D1251="Residential AC",'Emission Factors'!$E$55,IF(D1251="Residential HP",H1251,IF(D1251="Commercial AC (&gt;=65k to &lt;135,000k Btu/hr)",'Emission Factors'!$E$57,IF(D1251="Commercial AC (&gt;=135,000k Btu/hr)",'Emission Factors'!$E$58,""))))))</f>
        <v/>
      </c>
      <c r="J1251" s="96"/>
      <c r="K1251" s="211" t="str">
        <f>IF(ISBLANK(J1251),"",VLOOKUP(J1251,'Emission Factors'!$C$81:$G$221,4,FALSE))</f>
        <v/>
      </c>
      <c r="L1251" s="210" t="str">
        <f>IF(D1251="Room AC (window/wall)",'Emission Factors'!$F$53,IF(D1251="Room AC (PTAC/PTHP)",'Emission Factors'!$F$54,IF(D1251="Residential AC",'Emission Factors'!$F$55,IF(D1251="Residential HP",'Emission Factors'!$F$56,IF(D1251="Commercial AC (&gt;=65k to &lt;135,000k Btu/hr)",'Emission Factors'!$F$57,IF(D1251="Commercial AC (&gt;=135,000k Btu/hr)",'Emission Factors'!$F$58,""))))))</f>
        <v/>
      </c>
      <c r="M1251" s="211" t="str">
        <f>IF(D1251="Room AC (window/wall)",'Emission Factors'!$G$53,IF(D1251="Room AC (PTAC/PTHP)",'Emission Factors'!$G$54,IF(D1251="Residential AC",'Emission Factors'!$G$55,IF(D1251="Residential HP",'Emission Factors'!$G$56,IF(D1251="Commercial AC (&gt;=65k to &lt;135,000k Btu/hr)",'Emission Factors'!$G$57,IF(D1251="Commercial AC (&gt;=135,000k Btu/hr)",'Emission Factors'!$G$58,""))))))</f>
        <v/>
      </c>
      <c r="N1251" s="96"/>
      <c r="O1251" s="209" t="str">
        <f>IF(ISBLANK(D1251),"",(IF(D1251="Room AC (window/wall)",'Emission Factors'!$C$53,IF(D1251="Room AC (PTAC/PTHP)",'Emission Factors'!$C$54,IF(D1251="Residential AC",'Emission Factors'!$C$55,IF(D1251="Residential HP",'Emission Factors'!$C$56,IF(D1251="Commercial AC (&gt;=65k to &lt;135,000k Btu/hr)",'Emission Factors'!$C$57,IF(D1251="Commercial AC (&gt;=135,000k Btu/hr)",'Emission Factors'!$C$58,""))))))))</f>
        <v/>
      </c>
      <c r="P1251" s="209" t="str">
        <f t="shared" si="190"/>
        <v/>
      </c>
      <c r="Q1251" s="95"/>
      <c r="R1251" s="256"/>
      <c r="S1251" s="256"/>
      <c r="T1251" s="96"/>
      <c r="U1251" s="211" t="str">
        <f>IF(Q1251="Room AC (window/wall)",'Emission Factors'!$E$53,IF(AND(Q1251="Room AC (PTAC/PTHP)",ISBLANK(T1251)),"Error",IF(AND(Q1251="Room AC (PTAC/PTHP)",T1251&gt;0),T1251,IF(Q1251="Residential AC",'Emission Factors'!$E$55,IF(AND(Q1251="Residential HP",ISBLANK(T1251)),"Error",IF(AND(Q1251="Residential HP",T1251&gt;0),T1251,IF(Q1251="Commercial AC (&gt;=65k to &lt;135,000k Btu/hr)",'Emission Factors'!$E$57,IF(Q1251="Commercial AC (&gt;=135,000k Btu/hr)",'Emission Factors'!$E$58,""))))))))</f>
        <v/>
      </c>
      <c r="V1251" s="95"/>
      <c r="W1251" s="211" t="str">
        <f>IF(ISBLANK(V1251),"",VLOOKUP(V1251,'Emission Factors'!$C$81:$G$221,4,FALSE))</f>
        <v/>
      </c>
      <c r="X1251" s="210" t="str">
        <f>IF(Q1251="Room AC (window/wall)",'Emission Factors'!$F$53,IF(Q1251="Room AC (PTAC/PTHP)",'Emission Factors'!$F$54,IF(Q1251="Residential AC",'Emission Factors'!$F$55,IF(Q1251="Residential HP",'Emission Factors'!$F$56,IF(Q1251="Commercial AC (&gt;=65k to &lt;135,000k Btu/hr)",'Emission Factors'!$F$57,IF(Q1251="Commercial AC (&gt;=135,000k Btu/hr)",'Emission Factors'!$F$58,""))))))</f>
        <v/>
      </c>
      <c r="Y1251" s="211" t="str">
        <f>IF(Q1251="Room AC (window/wall)",'Emission Factors'!$G$53,IF(Q1251="Room AC (PTAC/PTHP)",'Emission Factors'!$G$54,IF(Q1251="Residential AC",'Emission Factors'!$G$55,IF(Q1251="Residential HP",'Emission Factors'!$G$56,IF(Q1251="Commercial AC (&gt;=65k to &lt;135,000k Btu/hr)",'Emission Factors'!$G$57,IF(Q1251="Commercial AC (&gt;=135,000k Btu/hr)",'Emission Factors'!$G$58,""))))))</f>
        <v/>
      </c>
      <c r="Z1251" s="96"/>
      <c r="AA1251" s="97" t="str">
        <f t="shared" si="191"/>
        <v/>
      </c>
      <c r="AB1251" s="97" t="str">
        <f t="shared" si="192"/>
        <v/>
      </c>
      <c r="AC1251" s="246" t="str">
        <f t="shared" si="193"/>
        <v/>
      </c>
      <c r="AD1251" s="97" t="str">
        <f t="shared" si="194"/>
        <v/>
      </c>
      <c r="AE1251" s="97" t="str">
        <f t="shared" si="195"/>
        <v/>
      </c>
      <c r="AF1251" s="252" t="str">
        <f t="shared" si="196"/>
        <v/>
      </c>
      <c r="AG1251" s="254" t="str">
        <f t="shared" si="197"/>
        <v/>
      </c>
      <c r="AH1251" s="248" t="str">
        <f t="shared" si="198"/>
        <v/>
      </c>
      <c r="AI1251" s="249" t="str">
        <f t="shared" si="199"/>
        <v/>
      </c>
    </row>
    <row r="1252" spans="2:35" x14ac:dyDescent="0.3">
      <c r="B1252" s="94"/>
      <c r="C1252" s="95"/>
      <c r="D1252" s="95"/>
      <c r="E1252" s="95"/>
      <c r="F1252" s="94"/>
      <c r="G1252" s="145"/>
      <c r="H1252" s="245"/>
      <c r="I1252" s="211" t="str">
        <f>IF(D1252="Room AC (window/wall)",'Emission Factors'!$E$53,IF(D1252="Room AC (PTAC/PTHP)",H1252,IF(D1252="Residential AC",'Emission Factors'!$E$55,IF(D1252="Residential HP",H1252,IF(D1252="Commercial AC (&gt;=65k to &lt;135,000k Btu/hr)",'Emission Factors'!$E$57,IF(D1252="Commercial AC (&gt;=135,000k Btu/hr)",'Emission Factors'!$E$58,""))))))</f>
        <v/>
      </c>
      <c r="J1252" s="96"/>
      <c r="K1252" s="211" t="str">
        <f>IF(ISBLANK(J1252),"",VLOOKUP(J1252,'Emission Factors'!$C$81:$G$221,4,FALSE))</f>
        <v/>
      </c>
      <c r="L1252" s="210" t="str">
        <f>IF(D1252="Room AC (window/wall)",'Emission Factors'!$F$53,IF(D1252="Room AC (PTAC/PTHP)",'Emission Factors'!$F$54,IF(D1252="Residential AC",'Emission Factors'!$F$55,IF(D1252="Residential HP",'Emission Factors'!$F$56,IF(D1252="Commercial AC (&gt;=65k to &lt;135,000k Btu/hr)",'Emission Factors'!$F$57,IF(D1252="Commercial AC (&gt;=135,000k Btu/hr)",'Emission Factors'!$F$58,""))))))</f>
        <v/>
      </c>
      <c r="M1252" s="211" t="str">
        <f>IF(D1252="Room AC (window/wall)",'Emission Factors'!$G$53,IF(D1252="Room AC (PTAC/PTHP)",'Emission Factors'!$G$54,IF(D1252="Residential AC",'Emission Factors'!$G$55,IF(D1252="Residential HP",'Emission Factors'!$G$56,IF(D1252="Commercial AC (&gt;=65k to &lt;135,000k Btu/hr)",'Emission Factors'!$G$57,IF(D1252="Commercial AC (&gt;=135,000k Btu/hr)",'Emission Factors'!$G$58,""))))))</f>
        <v/>
      </c>
      <c r="N1252" s="96"/>
      <c r="O1252" s="209" t="str">
        <f>IF(ISBLANK(D1252),"",(IF(D1252="Room AC (window/wall)",'Emission Factors'!$C$53,IF(D1252="Room AC (PTAC/PTHP)",'Emission Factors'!$C$54,IF(D1252="Residential AC",'Emission Factors'!$C$55,IF(D1252="Residential HP",'Emission Factors'!$C$56,IF(D1252="Commercial AC (&gt;=65k to &lt;135,000k Btu/hr)",'Emission Factors'!$C$57,IF(D1252="Commercial AC (&gt;=135,000k Btu/hr)",'Emission Factors'!$C$58,""))))))))</f>
        <v/>
      </c>
      <c r="P1252" s="209" t="str">
        <f t="shared" si="190"/>
        <v/>
      </c>
      <c r="Q1252" s="95"/>
      <c r="R1252" s="256"/>
      <c r="S1252" s="256"/>
      <c r="T1252" s="96"/>
      <c r="U1252" s="211" t="str">
        <f>IF(Q1252="Room AC (window/wall)",'Emission Factors'!$E$53,IF(AND(Q1252="Room AC (PTAC/PTHP)",ISBLANK(T1252)),"Error",IF(AND(Q1252="Room AC (PTAC/PTHP)",T1252&gt;0),T1252,IF(Q1252="Residential AC",'Emission Factors'!$E$55,IF(AND(Q1252="Residential HP",ISBLANK(T1252)),"Error",IF(AND(Q1252="Residential HP",T1252&gt;0),T1252,IF(Q1252="Commercial AC (&gt;=65k to &lt;135,000k Btu/hr)",'Emission Factors'!$E$57,IF(Q1252="Commercial AC (&gt;=135,000k Btu/hr)",'Emission Factors'!$E$58,""))))))))</f>
        <v/>
      </c>
      <c r="V1252" s="95"/>
      <c r="W1252" s="211" t="str">
        <f>IF(ISBLANK(V1252),"",VLOOKUP(V1252,'Emission Factors'!$C$81:$G$221,4,FALSE))</f>
        <v/>
      </c>
      <c r="X1252" s="210" t="str">
        <f>IF(Q1252="Room AC (window/wall)",'Emission Factors'!$F$53,IF(Q1252="Room AC (PTAC/PTHP)",'Emission Factors'!$F$54,IF(Q1252="Residential AC",'Emission Factors'!$F$55,IF(Q1252="Residential HP",'Emission Factors'!$F$56,IF(Q1252="Commercial AC (&gt;=65k to &lt;135,000k Btu/hr)",'Emission Factors'!$F$57,IF(Q1252="Commercial AC (&gt;=135,000k Btu/hr)",'Emission Factors'!$F$58,""))))))</f>
        <v/>
      </c>
      <c r="Y1252" s="211" t="str">
        <f>IF(Q1252="Room AC (window/wall)",'Emission Factors'!$G$53,IF(Q1252="Room AC (PTAC/PTHP)",'Emission Factors'!$G$54,IF(Q1252="Residential AC",'Emission Factors'!$G$55,IF(Q1252="Residential HP",'Emission Factors'!$G$56,IF(Q1252="Commercial AC (&gt;=65k to &lt;135,000k Btu/hr)",'Emission Factors'!$G$57,IF(Q1252="Commercial AC (&gt;=135,000k Btu/hr)",'Emission Factors'!$G$58,""))))))</f>
        <v/>
      </c>
      <c r="Z1252" s="96"/>
      <c r="AA1252" s="97" t="str">
        <f t="shared" si="191"/>
        <v/>
      </c>
      <c r="AB1252" s="97" t="str">
        <f t="shared" si="192"/>
        <v/>
      </c>
      <c r="AC1252" s="246" t="str">
        <f t="shared" si="193"/>
        <v/>
      </c>
      <c r="AD1252" s="97" t="str">
        <f t="shared" si="194"/>
        <v/>
      </c>
      <c r="AE1252" s="97" t="str">
        <f t="shared" si="195"/>
        <v/>
      </c>
      <c r="AF1252" s="252" t="str">
        <f t="shared" si="196"/>
        <v/>
      </c>
      <c r="AG1252" s="254" t="str">
        <f t="shared" si="197"/>
        <v/>
      </c>
      <c r="AH1252" s="248" t="str">
        <f t="shared" si="198"/>
        <v/>
      </c>
      <c r="AI1252" s="249" t="str">
        <f t="shared" si="199"/>
        <v/>
      </c>
    </row>
    <row r="1253" spans="2:35" x14ac:dyDescent="0.3">
      <c r="B1253" s="94"/>
      <c r="C1253" s="95"/>
      <c r="D1253" s="95"/>
      <c r="E1253" s="95"/>
      <c r="F1253" s="94"/>
      <c r="G1253" s="145"/>
      <c r="H1253" s="245"/>
      <c r="I1253" s="211" t="str">
        <f>IF(D1253="Room AC (window/wall)",'Emission Factors'!$E$53,IF(D1253="Room AC (PTAC/PTHP)",H1253,IF(D1253="Residential AC",'Emission Factors'!$E$55,IF(D1253="Residential HP",H1253,IF(D1253="Commercial AC (&gt;=65k to &lt;135,000k Btu/hr)",'Emission Factors'!$E$57,IF(D1253="Commercial AC (&gt;=135,000k Btu/hr)",'Emission Factors'!$E$58,""))))))</f>
        <v/>
      </c>
      <c r="J1253" s="96"/>
      <c r="K1253" s="211" t="str">
        <f>IF(ISBLANK(J1253),"",VLOOKUP(J1253,'Emission Factors'!$C$81:$G$221,4,FALSE))</f>
        <v/>
      </c>
      <c r="L1253" s="210" t="str">
        <f>IF(D1253="Room AC (window/wall)",'Emission Factors'!$F$53,IF(D1253="Room AC (PTAC/PTHP)",'Emission Factors'!$F$54,IF(D1253="Residential AC",'Emission Factors'!$F$55,IF(D1253="Residential HP",'Emission Factors'!$F$56,IF(D1253="Commercial AC (&gt;=65k to &lt;135,000k Btu/hr)",'Emission Factors'!$F$57,IF(D1253="Commercial AC (&gt;=135,000k Btu/hr)",'Emission Factors'!$F$58,""))))))</f>
        <v/>
      </c>
      <c r="M1253" s="211" t="str">
        <f>IF(D1253="Room AC (window/wall)",'Emission Factors'!$G$53,IF(D1253="Room AC (PTAC/PTHP)",'Emission Factors'!$G$54,IF(D1253="Residential AC",'Emission Factors'!$G$55,IF(D1253="Residential HP",'Emission Factors'!$G$56,IF(D1253="Commercial AC (&gt;=65k to &lt;135,000k Btu/hr)",'Emission Factors'!$G$57,IF(D1253="Commercial AC (&gt;=135,000k Btu/hr)",'Emission Factors'!$G$58,""))))))</f>
        <v/>
      </c>
      <c r="N1253" s="96"/>
      <c r="O1253" s="209" t="str">
        <f>IF(ISBLANK(D1253),"",(IF(D1253="Room AC (window/wall)",'Emission Factors'!$C$53,IF(D1253="Room AC (PTAC/PTHP)",'Emission Factors'!$C$54,IF(D1253="Residential AC",'Emission Factors'!$C$55,IF(D1253="Residential HP",'Emission Factors'!$C$56,IF(D1253="Commercial AC (&gt;=65k to &lt;135,000k Btu/hr)",'Emission Factors'!$C$57,IF(D1253="Commercial AC (&gt;=135,000k Btu/hr)",'Emission Factors'!$C$58,""))))))))</f>
        <v/>
      </c>
      <c r="P1253" s="209" t="str">
        <f t="shared" si="190"/>
        <v/>
      </c>
      <c r="Q1253" s="95"/>
      <c r="R1253" s="256"/>
      <c r="S1253" s="256"/>
      <c r="T1253" s="96"/>
      <c r="U1253" s="211" t="str">
        <f>IF(Q1253="Room AC (window/wall)",'Emission Factors'!$E$53,IF(AND(Q1253="Room AC (PTAC/PTHP)",ISBLANK(T1253)),"Error",IF(AND(Q1253="Room AC (PTAC/PTHP)",T1253&gt;0),T1253,IF(Q1253="Residential AC",'Emission Factors'!$E$55,IF(AND(Q1253="Residential HP",ISBLANK(T1253)),"Error",IF(AND(Q1253="Residential HP",T1253&gt;0),T1253,IF(Q1253="Commercial AC (&gt;=65k to &lt;135,000k Btu/hr)",'Emission Factors'!$E$57,IF(Q1253="Commercial AC (&gt;=135,000k Btu/hr)",'Emission Factors'!$E$58,""))))))))</f>
        <v/>
      </c>
      <c r="V1253" s="95"/>
      <c r="W1253" s="211" t="str">
        <f>IF(ISBLANK(V1253),"",VLOOKUP(V1253,'Emission Factors'!$C$81:$G$221,4,FALSE))</f>
        <v/>
      </c>
      <c r="X1253" s="210" t="str">
        <f>IF(Q1253="Room AC (window/wall)",'Emission Factors'!$F$53,IF(Q1253="Room AC (PTAC/PTHP)",'Emission Factors'!$F$54,IF(Q1253="Residential AC",'Emission Factors'!$F$55,IF(Q1253="Residential HP",'Emission Factors'!$F$56,IF(Q1253="Commercial AC (&gt;=65k to &lt;135,000k Btu/hr)",'Emission Factors'!$F$57,IF(Q1253="Commercial AC (&gt;=135,000k Btu/hr)",'Emission Factors'!$F$58,""))))))</f>
        <v/>
      </c>
      <c r="Y1253" s="211" t="str">
        <f>IF(Q1253="Room AC (window/wall)",'Emission Factors'!$G$53,IF(Q1253="Room AC (PTAC/PTHP)",'Emission Factors'!$G$54,IF(Q1253="Residential AC",'Emission Factors'!$G$55,IF(Q1253="Residential HP",'Emission Factors'!$G$56,IF(Q1253="Commercial AC (&gt;=65k to &lt;135,000k Btu/hr)",'Emission Factors'!$G$57,IF(Q1253="Commercial AC (&gt;=135,000k Btu/hr)",'Emission Factors'!$G$58,""))))))</f>
        <v/>
      </c>
      <c r="Z1253" s="96"/>
      <c r="AA1253" s="97" t="str">
        <f t="shared" si="191"/>
        <v/>
      </c>
      <c r="AB1253" s="97" t="str">
        <f t="shared" si="192"/>
        <v/>
      </c>
      <c r="AC1253" s="246" t="str">
        <f t="shared" si="193"/>
        <v/>
      </c>
      <c r="AD1253" s="97" t="str">
        <f t="shared" si="194"/>
        <v/>
      </c>
      <c r="AE1253" s="97" t="str">
        <f t="shared" si="195"/>
        <v/>
      </c>
      <c r="AF1253" s="252" t="str">
        <f t="shared" si="196"/>
        <v/>
      </c>
      <c r="AG1253" s="254" t="str">
        <f t="shared" si="197"/>
        <v/>
      </c>
      <c r="AH1253" s="248" t="str">
        <f t="shared" si="198"/>
        <v/>
      </c>
      <c r="AI1253" s="249" t="str">
        <f t="shared" si="199"/>
        <v/>
      </c>
    </row>
    <row r="1254" spans="2:35" x14ac:dyDescent="0.3">
      <c r="B1254" s="94"/>
      <c r="C1254" s="95"/>
      <c r="D1254" s="95"/>
      <c r="E1254" s="95"/>
      <c r="F1254" s="94"/>
      <c r="G1254" s="145"/>
      <c r="H1254" s="245"/>
      <c r="I1254" s="211" t="str">
        <f>IF(D1254="Room AC (window/wall)",'Emission Factors'!$E$53,IF(D1254="Room AC (PTAC/PTHP)",H1254,IF(D1254="Residential AC",'Emission Factors'!$E$55,IF(D1254="Residential HP",H1254,IF(D1254="Commercial AC (&gt;=65k to &lt;135,000k Btu/hr)",'Emission Factors'!$E$57,IF(D1254="Commercial AC (&gt;=135,000k Btu/hr)",'Emission Factors'!$E$58,""))))))</f>
        <v/>
      </c>
      <c r="J1254" s="96"/>
      <c r="K1254" s="211" t="str">
        <f>IF(ISBLANK(J1254),"",VLOOKUP(J1254,'Emission Factors'!$C$81:$G$221,4,FALSE))</f>
        <v/>
      </c>
      <c r="L1254" s="210" t="str">
        <f>IF(D1254="Room AC (window/wall)",'Emission Factors'!$F$53,IF(D1254="Room AC (PTAC/PTHP)",'Emission Factors'!$F$54,IF(D1254="Residential AC",'Emission Factors'!$F$55,IF(D1254="Residential HP",'Emission Factors'!$F$56,IF(D1254="Commercial AC (&gt;=65k to &lt;135,000k Btu/hr)",'Emission Factors'!$F$57,IF(D1254="Commercial AC (&gt;=135,000k Btu/hr)",'Emission Factors'!$F$58,""))))))</f>
        <v/>
      </c>
      <c r="M1254" s="211" t="str">
        <f>IF(D1254="Room AC (window/wall)",'Emission Factors'!$G$53,IF(D1254="Room AC (PTAC/PTHP)",'Emission Factors'!$G$54,IF(D1254="Residential AC",'Emission Factors'!$G$55,IF(D1254="Residential HP",'Emission Factors'!$G$56,IF(D1254="Commercial AC (&gt;=65k to &lt;135,000k Btu/hr)",'Emission Factors'!$G$57,IF(D1254="Commercial AC (&gt;=135,000k Btu/hr)",'Emission Factors'!$G$58,""))))))</f>
        <v/>
      </c>
      <c r="N1254" s="96"/>
      <c r="O1254" s="209" t="str">
        <f>IF(ISBLANK(D1254),"",(IF(D1254="Room AC (window/wall)",'Emission Factors'!$C$53,IF(D1254="Room AC (PTAC/PTHP)",'Emission Factors'!$C$54,IF(D1254="Residential AC",'Emission Factors'!$C$55,IF(D1254="Residential HP",'Emission Factors'!$C$56,IF(D1254="Commercial AC (&gt;=65k to &lt;135,000k Btu/hr)",'Emission Factors'!$C$57,IF(D1254="Commercial AC (&gt;=135,000k Btu/hr)",'Emission Factors'!$C$58,""))))))))</f>
        <v/>
      </c>
      <c r="P1254" s="209" t="str">
        <f t="shared" si="190"/>
        <v/>
      </c>
      <c r="Q1254" s="95"/>
      <c r="R1254" s="256"/>
      <c r="S1254" s="256"/>
      <c r="T1254" s="96"/>
      <c r="U1254" s="211" t="str">
        <f>IF(Q1254="Room AC (window/wall)",'Emission Factors'!$E$53,IF(AND(Q1254="Room AC (PTAC/PTHP)",ISBLANK(T1254)),"Error",IF(AND(Q1254="Room AC (PTAC/PTHP)",T1254&gt;0),T1254,IF(Q1254="Residential AC",'Emission Factors'!$E$55,IF(AND(Q1254="Residential HP",ISBLANK(T1254)),"Error",IF(AND(Q1254="Residential HP",T1254&gt;0),T1254,IF(Q1254="Commercial AC (&gt;=65k to &lt;135,000k Btu/hr)",'Emission Factors'!$E$57,IF(Q1254="Commercial AC (&gt;=135,000k Btu/hr)",'Emission Factors'!$E$58,""))))))))</f>
        <v/>
      </c>
      <c r="V1254" s="95"/>
      <c r="W1254" s="211" t="str">
        <f>IF(ISBLANK(V1254),"",VLOOKUP(V1254,'Emission Factors'!$C$81:$G$221,4,FALSE))</f>
        <v/>
      </c>
      <c r="X1254" s="210" t="str">
        <f>IF(Q1254="Room AC (window/wall)",'Emission Factors'!$F$53,IF(Q1254="Room AC (PTAC/PTHP)",'Emission Factors'!$F$54,IF(Q1254="Residential AC",'Emission Factors'!$F$55,IF(Q1254="Residential HP",'Emission Factors'!$F$56,IF(Q1254="Commercial AC (&gt;=65k to &lt;135,000k Btu/hr)",'Emission Factors'!$F$57,IF(Q1254="Commercial AC (&gt;=135,000k Btu/hr)",'Emission Factors'!$F$58,""))))))</f>
        <v/>
      </c>
      <c r="Y1254" s="211" t="str">
        <f>IF(Q1254="Room AC (window/wall)",'Emission Factors'!$G$53,IF(Q1254="Room AC (PTAC/PTHP)",'Emission Factors'!$G$54,IF(Q1254="Residential AC",'Emission Factors'!$G$55,IF(Q1254="Residential HP",'Emission Factors'!$G$56,IF(Q1254="Commercial AC (&gt;=65k to &lt;135,000k Btu/hr)",'Emission Factors'!$G$57,IF(Q1254="Commercial AC (&gt;=135,000k Btu/hr)",'Emission Factors'!$G$58,""))))))</f>
        <v/>
      </c>
      <c r="Z1254" s="96"/>
      <c r="AA1254" s="97" t="str">
        <f t="shared" si="191"/>
        <v/>
      </c>
      <c r="AB1254" s="97" t="str">
        <f t="shared" si="192"/>
        <v/>
      </c>
      <c r="AC1254" s="246" t="str">
        <f t="shared" si="193"/>
        <v/>
      </c>
      <c r="AD1254" s="97" t="str">
        <f t="shared" si="194"/>
        <v/>
      </c>
      <c r="AE1254" s="97" t="str">
        <f t="shared" si="195"/>
        <v/>
      </c>
      <c r="AF1254" s="252" t="str">
        <f t="shared" si="196"/>
        <v/>
      </c>
      <c r="AG1254" s="254" t="str">
        <f t="shared" si="197"/>
        <v/>
      </c>
      <c r="AH1254" s="248" t="str">
        <f t="shared" si="198"/>
        <v/>
      </c>
      <c r="AI1254" s="249" t="str">
        <f t="shared" si="199"/>
        <v/>
      </c>
    </row>
    <row r="1255" spans="2:35" x14ac:dyDescent="0.3">
      <c r="B1255" s="94"/>
      <c r="C1255" s="95"/>
      <c r="D1255" s="95"/>
      <c r="E1255" s="95"/>
      <c r="F1255" s="94"/>
      <c r="G1255" s="145"/>
      <c r="H1255" s="245"/>
      <c r="I1255" s="211" t="str">
        <f>IF(D1255="Room AC (window/wall)",'Emission Factors'!$E$53,IF(D1255="Room AC (PTAC/PTHP)",H1255,IF(D1255="Residential AC",'Emission Factors'!$E$55,IF(D1255="Residential HP",H1255,IF(D1255="Commercial AC (&gt;=65k to &lt;135,000k Btu/hr)",'Emission Factors'!$E$57,IF(D1255="Commercial AC (&gt;=135,000k Btu/hr)",'Emission Factors'!$E$58,""))))))</f>
        <v/>
      </c>
      <c r="J1255" s="96"/>
      <c r="K1255" s="211" t="str">
        <f>IF(ISBLANK(J1255),"",VLOOKUP(J1255,'Emission Factors'!$C$81:$G$221,4,FALSE))</f>
        <v/>
      </c>
      <c r="L1255" s="210" t="str">
        <f>IF(D1255="Room AC (window/wall)",'Emission Factors'!$F$53,IF(D1255="Room AC (PTAC/PTHP)",'Emission Factors'!$F$54,IF(D1255="Residential AC",'Emission Factors'!$F$55,IF(D1255="Residential HP",'Emission Factors'!$F$56,IF(D1255="Commercial AC (&gt;=65k to &lt;135,000k Btu/hr)",'Emission Factors'!$F$57,IF(D1255="Commercial AC (&gt;=135,000k Btu/hr)",'Emission Factors'!$F$58,""))))))</f>
        <v/>
      </c>
      <c r="M1255" s="211" t="str">
        <f>IF(D1255="Room AC (window/wall)",'Emission Factors'!$G$53,IF(D1255="Room AC (PTAC/PTHP)",'Emission Factors'!$G$54,IF(D1255="Residential AC",'Emission Factors'!$G$55,IF(D1255="Residential HP",'Emission Factors'!$G$56,IF(D1255="Commercial AC (&gt;=65k to &lt;135,000k Btu/hr)",'Emission Factors'!$G$57,IF(D1255="Commercial AC (&gt;=135,000k Btu/hr)",'Emission Factors'!$G$58,""))))))</f>
        <v/>
      </c>
      <c r="N1255" s="96"/>
      <c r="O1255" s="209" t="str">
        <f>IF(ISBLANK(D1255),"",(IF(D1255="Room AC (window/wall)",'Emission Factors'!$C$53,IF(D1255="Room AC (PTAC/PTHP)",'Emission Factors'!$C$54,IF(D1255="Residential AC",'Emission Factors'!$C$55,IF(D1255="Residential HP",'Emission Factors'!$C$56,IF(D1255="Commercial AC (&gt;=65k to &lt;135,000k Btu/hr)",'Emission Factors'!$C$57,IF(D1255="Commercial AC (&gt;=135,000k Btu/hr)",'Emission Factors'!$C$58,""))))))))</f>
        <v/>
      </c>
      <c r="P1255" s="209" t="str">
        <f t="shared" si="190"/>
        <v/>
      </c>
      <c r="Q1255" s="95"/>
      <c r="R1255" s="256"/>
      <c r="S1255" s="256"/>
      <c r="T1255" s="96"/>
      <c r="U1255" s="211" t="str">
        <f>IF(Q1255="Room AC (window/wall)",'Emission Factors'!$E$53,IF(AND(Q1255="Room AC (PTAC/PTHP)",ISBLANK(T1255)),"Error",IF(AND(Q1255="Room AC (PTAC/PTHP)",T1255&gt;0),T1255,IF(Q1255="Residential AC",'Emission Factors'!$E$55,IF(AND(Q1255="Residential HP",ISBLANK(T1255)),"Error",IF(AND(Q1255="Residential HP",T1255&gt;0),T1255,IF(Q1255="Commercial AC (&gt;=65k to &lt;135,000k Btu/hr)",'Emission Factors'!$E$57,IF(Q1255="Commercial AC (&gt;=135,000k Btu/hr)",'Emission Factors'!$E$58,""))))))))</f>
        <v/>
      </c>
      <c r="V1255" s="95"/>
      <c r="W1255" s="211" t="str">
        <f>IF(ISBLANK(V1255),"",VLOOKUP(V1255,'Emission Factors'!$C$81:$G$221,4,FALSE))</f>
        <v/>
      </c>
      <c r="X1255" s="210" t="str">
        <f>IF(Q1255="Room AC (window/wall)",'Emission Factors'!$F$53,IF(Q1255="Room AC (PTAC/PTHP)",'Emission Factors'!$F$54,IF(Q1255="Residential AC",'Emission Factors'!$F$55,IF(Q1255="Residential HP",'Emission Factors'!$F$56,IF(Q1255="Commercial AC (&gt;=65k to &lt;135,000k Btu/hr)",'Emission Factors'!$F$57,IF(Q1255="Commercial AC (&gt;=135,000k Btu/hr)",'Emission Factors'!$F$58,""))))))</f>
        <v/>
      </c>
      <c r="Y1255" s="211" t="str">
        <f>IF(Q1255="Room AC (window/wall)",'Emission Factors'!$G$53,IF(Q1255="Room AC (PTAC/PTHP)",'Emission Factors'!$G$54,IF(Q1255="Residential AC",'Emission Factors'!$G$55,IF(Q1255="Residential HP",'Emission Factors'!$G$56,IF(Q1255="Commercial AC (&gt;=65k to &lt;135,000k Btu/hr)",'Emission Factors'!$G$57,IF(Q1255="Commercial AC (&gt;=135,000k Btu/hr)",'Emission Factors'!$G$58,""))))))</f>
        <v/>
      </c>
      <c r="Z1255" s="96"/>
      <c r="AA1255" s="97" t="str">
        <f t="shared" si="191"/>
        <v/>
      </c>
      <c r="AB1255" s="97" t="str">
        <f t="shared" si="192"/>
        <v/>
      </c>
      <c r="AC1255" s="246" t="str">
        <f t="shared" si="193"/>
        <v/>
      </c>
      <c r="AD1255" s="97" t="str">
        <f t="shared" si="194"/>
        <v/>
      </c>
      <c r="AE1255" s="97" t="str">
        <f t="shared" si="195"/>
        <v/>
      </c>
      <c r="AF1255" s="252" t="str">
        <f t="shared" si="196"/>
        <v/>
      </c>
      <c r="AG1255" s="254" t="str">
        <f t="shared" si="197"/>
        <v/>
      </c>
      <c r="AH1255" s="248" t="str">
        <f t="shared" si="198"/>
        <v/>
      </c>
      <c r="AI1255" s="249" t="str">
        <f t="shared" si="199"/>
        <v/>
      </c>
    </row>
    <row r="1256" spans="2:35" x14ac:dyDescent="0.3">
      <c r="B1256" s="94"/>
      <c r="C1256" s="95"/>
      <c r="D1256" s="95"/>
      <c r="E1256" s="95"/>
      <c r="F1256" s="94"/>
      <c r="G1256" s="145"/>
      <c r="H1256" s="245"/>
      <c r="I1256" s="211" t="str">
        <f>IF(D1256="Room AC (window/wall)",'Emission Factors'!$E$53,IF(D1256="Room AC (PTAC/PTHP)",H1256,IF(D1256="Residential AC",'Emission Factors'!$E$55,IF(D1256="Residential HP",H1256,IF(D1256="Commercial AC (&gt;=65k to &lt;135,000k Btu/hr)",'Emission Factors'!$E$57,IF(D1256="Commercial AC (&gt;=135,000k Btu/hr)",'Emission Factors'!$E$58,""))))))</f>
        <v/>
      </c>
      <c r="J1256" s="96"/>
      <c r="K1256" s="211" t="str">
        <f>IF(ISBLANK(J1256),"",VLOOKUP(J1256,'Emission Factors'!$C$81:$G$221,4,FALSE))</f>
        <v/>
      </c>
      <c r="L1256" s="210" t="str">
        <f>IF(D1256="Room AC (window/wall)",'Emission Factors'!$F$53,IF(D1256="Room AC (PTAC/PTHP)",'Emission Factors'!$F$54,IF(D1256="Residential AC",'Emission Factors'!$F$55,IF(D1256="Residential HP",'Emission Factors'!$F$56,IF(D1256="Commercial AC (&gt;=65k to &lt;135,000k Btu/hr)",'Emission Factors'!$F$57,IF(D1256="Commercial AC (&gt;=135,000k Btu/hr)",'Emission Factors'!$F$58,""))))))</f>
        <v/>
      </c>
      <c r="M1256" s="211" t="str">
        <f>IF(D1256="Room AC (window/wall)",'Emission Factors'!$G$53,IF(D1256="Room AC (PTAC/PTHP)",'Emission Factors'!$G$54,IF(D1256="Residential AC",'Emission Factors'!$G$55,IF(D1256="Residential HP",'Emission Factors'!$G$56,IF(D1256="Commercial AC (&gt;=65k to &lt;135,000k Btu/hr)",'Emission Factors'!$G$57,IF(D1256="Commercial AC (&gt;=135,000k Btu/hr)",'Emission Factors'!$G$58,""))))))</f>
        <v/>
      </c>
      <c r="N1256" s="96"/>
      <c r="O1256" s="209" t="str">
        <f>IF(ISBLANK(D1256),"",(IF(D1256="Room AC (window/wall)",'Emission Factors'!$C$53,IF(D1256="Room AC (PTAC/PTHP)",'Emission Factors'!$C$54,IF(D1256="Residential AC",'Emission Factors'!$C$55,IF(D1256="Residential HP",'Emission Factors'!$C$56,IF(D1256="Commercial AC (&gt;=65k to &lt;135,000k Btu/hr)",'Emission Factors'!$C$57,IF(D1256="Commercial AC (&gt;=135,000k Btu/hr)",'Emission Factors'!$C$58,""))))))))</f>
        <v/>
      </c>
      <c r="P1256" s="209" t="str">
        <f t="shared" si="190"/>
        <v/>
      </c>
      <c r="Q1256" s="95"/>
      <c r="R1256" s="256"/>
      <c r="S1256" s="256"/>
      <c r="T1256" s="96"/>
      <c r="U1256" s="211" t="str">
        <f>IF(Q1256="Room AC (window/wall)",'Emission Factors'!$E$53,IF(AND(Q1256="Room AC (PTAC/PTHP)",ISBLANK(T1256)),"Error",IF(AND(Q1256="Room AC (PTAC/PTHP)",T1256&gt;0),T1256,IF(Q1256="Residential AC",'Emission Factors'!$E$55,IF(AND(Q1256="Residential HP",ISBLANK(T1256)),"Error",IF(AND(Q1256="Residential HP",T1256&gt;0),T1256,IF(Q1256="Commercial AC (&gt;=65k to &lt;135,000k Btu/hr)",'Emission Factors'!$E$57,IF(Q1256="Commercial AC (&gt;=135,000k Btu/hr)",'Emission Factors'!$E$58,""))))))))</f>
        <v/>
      </c>
      <c r="V1256" s="95"/>
      <c r="W1256" s="211" t="str">
        <f>IF(ISBLANK(V1256),"",VLOOKUP(V1256,'Emission Factors'!$C$81:$G$221,4,FALSE))</f>
        <v/>
      </c>
      <c r="X1256" s="210" t="str">
        <f>IF(Q1256="Room AC (window/wall)",'Emission Factors'!$F$53,IF(Q1256="Room AC (PTAC/PTHP)",'Emission Factors'!$F$54,IF(Q1256="Residential AC",'Emission Factors'!$F$55,IF(Q1256="Residential HP",'Emission Factors'!$F$56,IF(Q1256="Commercial AC (&gt;=65k to &lt;135,000k Btu/hr)",'Emission Factors'!$F$57,IF(Q1256="Commercial AC (&gt;=135,000k Btu/hr)",'Emission Factors'!$F$58,""))))))</f>
        <v/>
      </c>
      <c r="Y1256" s="211" t="str">
        <f>IF(Q1256="Room AC (window/wall)",'Emission Factors'!$G$53,IF(Q1256="Room AC (PTAC/PTHP)",'Emission Factors'!$G$54,IF(Q1256="Residential AC",'Emission Factors'!$G$55,IF(Q1256="Residential HP",'Emission Factors'!$G$56,IF(Q1256="Commercial AC (&gt;=65k to &lt;135,000k Btu/hr)",'Emission Factors'!$G$57,IF(Q1256="Commercial AC (&gt;=135,000k Btu/hr)",'Emission Factors'!$G$58,""))))))</f>
        <v/>
      </c>
      <c r="Z1256" s="96"/>
      <c r="AA1256" s="97" t="str">
        <f t="shared" si="191"/>
        <v/>
      </c>
      <c r="AB1256" s="97" t="str">
        <f t="shared" si="192"/>
        <v/>
      </c>
      <c r="AC1256" s="246" t="str">
        <f t="shared" si="193"/>
        <v/>
      </c>
      <c r="AD1256" s="97" t="str">
        <f t="shared" si="194"/>
        <v/>
      </c>
      <c r="AE1256" s="97" t="str">
        <f t="shared" si="195"/>
        <v/>
      </c>
      <c r="AF1256" s="252" t="str">
        <f t="shared" si="196"/>
        <v/>
      </c>
      <c r="AG1256" s="254" t="str">
        <f t="shared" si="197"/>
        <v/>
      </c>
      <c r="AH1256" s="248" t="str">
        <f t="shared" si="198"/>
        <v/>
      </c>
      <c r="AI1256" s="249" t="str">
        <f t="shared" si="199"/>
        <v/>
      </c>
    </row>
    <row r="1257" spans="2:35" x14ac:dyDescent="0.3">
      <c r="B1257" s="94"/>
      <c r="C1257" s="95"/>
      <c r="D1257" s="95"/>
      <c r="E1257" s="95"/>
      <c r="F1257" s="94"/>
      <c r="G1257" s="145"/>
      <c r="H1257" s="245"/>
      <c r="I1257" s="211" t="str">
        <f>IF(D1257="Room AC (window/wall)",'Emission Factors'!$E$53,IF(D1257="Room AC (PTAC/PTHP)",H1257,IF(D1257="Residential AC",'Emission Factors'!$E$55,IF(D1257="Residential HP",H1257,IF(D1257="Commercial AC (&gt;=65k to &lt;135,000k Btu/hr)",'Emission Factors'!$E$57,IF(D1257="Commercial AC (&gt;=135,000k Btu/hr)",'Emission Factors'!$E$58,""))))))</f>
        <v/>
      </c>
      <c r="J1257" s="96"/>
      <c r="K1257" s="211" t="str">
        <f>IF(ISBLANK(J1257),"",VLOOKUP(J1257,'Emission Factors'!$C$81:$G$221,4,FALSE))</f>
        <v/>
      </c>
      <c r="L1257" s="210" t="str">
        <f>IF(D1257="Room AC (window/wall)",'Emission Factors'!$F$53,IF(D1257="Room AC (PTAC/PTHP)",'Emission Factors'!$F$54,IF(D1257="Residential AC",'Emission Factors'!$F$55,IF(D1257="Residential HP",'Emission Factors'!$F$56,IF(D1257="Commercial AC (&gt;=65k to &lt;135,000k Btu/hr)",'Emission Factors'!$F$57,IF(D1257="Commercial AC (&gt;=135,000k Btu/hr)",'Emission Factors'!$F$58,""))))))</f>
        <v/>
      </c>
      <c r="M1257" s="211" t="str">
        <f>IF(D1257="Room AC (window/wall)",'Emission Factors'!$G$53,IF(D1257="Room AC (PTAC/PTHP)",'Emission Factors'!$G$54,IF(D1257="Residential AC",'Emission Factors'!$G$55,IF(D1257="Residential HP",'Emission Factors'!$G$56,IF(D1257="Commercial AC (&gt;=65k to &lt;135,000k Btu/hr)",'Emission Factors'!$G$57,IF(D1257="Commercial AC (&gt;=135,000k Btu/hr)",'Emission Factors'!$G$58,""))))))</f>
        <v/>
      </c>
      <c r="N1257" s="96"/>
      <c r="O1257" s="209" t="str">
        <f>IF(ISBLANK(D1257),"",(IF(D1257="Room AC (window/wall)",'Emission Factors'!$C$53,IF(D1257="Room AC (PTAC/PTHP)",'Emission Factors'!$C$54,IF(D1257="Residential AC",'Emission Factors'!$C$55,IF(D1257="Residential HP",'Emission Factors'!$C$56,IF(D1257="Commercial AC (&gt;=65k to &lt;135,000k Btu/hr)",'Emission Factors'!$C$57,IF(D1257="Commercial AC (&gt;=135,000k Btu/hr)",'Emission Factors'!$C$58,""))))))))</f>
        <v/>
      </c>
      <c r="P1257" s="209" t="str">
        <f t="shared" si="190"/>
        <v/>
      </c>
      <c r="Q1257" s="95"/>
      <c r="R1257" s="256"/>
      <c r="S1257" s="256"/>
      <c r="T1257" s="96"/>
      <c r="U1257" s="211" t="str">
        <f>IF(Q1257="Room AC (window/wall)",'Emission Factors'!$E$53,IF(AND(Q1257="Room AC (PTAC/PTHP)",ISBLANK(T1257)),"Error",IF(AND(Q1257="Room AC (PTAC/PTHP)",T1257&gt;0),T1257,IF(Q1257="Residential AC",'Emission Factors'!$E$55,IF(AND(Q1257="Residential HP",ISBLANK(T1257)),"Error",IF(AND(Q1257="Residential HP",T1257&gt;0),T1257,IF(Q1257="Commercial AC (&gt;=65k to &lt;135,000k Btu/hr)",'Emission Factors'!$E$57,IF(Q1257="Commercial AC (&gt;=135,000k Btu/hr)",'Emission Factors'!$E$58,""))))))))</f>
        <v/>
      </c>
      <c r="V1257" s="95"/>
      <c r="W1257" s="211" t="str">
        <f>IF(ISBLANK(V1257),"",VLOOKUP(V1257,'Emission Factors'!$C$81:$G$221,4,FALSE))</f>
        <v/>
      </c>
      <c r="X1257" s="210" t="str">
        <f>IF(Q1257="Room AC (window/wall)",'Emission Factors'!$F$53,IF(Q1257="Room AC (PTAC/PTHP)",'Emission Factors'!$F$54,IF(Q1257="Residential AC",'Emission Factors'!$F$55,IF(Q1257="Residential HP",'Emission Factors'!$F$56,IF(Q1257="Commercial AC (&gt;=65k to &lt;135,000k Btu/hr)",'Emission Factors'!$F$57,IF(Q1257="Commercial AC (&gt;=135,000k Btu/hr)",'Emission Factors'!$F$58,""))))))</f>
        <v/>
      </c>
      <c r="Y1257" s="211" t="str">
        <f>IF(Q1257="Room AC (window/wall)",'Emission Factors'!$G$53,IF(Q1257="Room AC (PTAC/PTHP)",'Emission Factors'!$G$54,IF(Q1257="Residential AC",'Emission Factors'!$G$55,IF(Q1257="Residential HP",'Emission Factors'!$G$56,IF(Q1257="Commercial AC (&gt;=65k to &lt;135,000k Btu/hr)",'Emission Factors'!$G$57,IF(Q1257="Commercial AC (&gt;=135,000k Btu/hr)",'Emission Factors'!$G$58,""))))))</f>
        <v/>
      </c>
      <c r="Z1257" s="96"/>
      <c r="AA1257" s="97" t="str">
        <f t="shared" si="191"/>
        <v/>
      </c>
      <c r="AB1257" s="97" t="str">
        <f t="shared" si="192"/>
        <v/>
      </c>
      <c r="AC1257" s="246" t="str">
        <f t="shared" si="193"/>
        <v/>
      </c>
      <c r="AD1257" s="97" t="str">
        <f t="shared" si="194"/>
        <v/>
      </c>
      <c r="AE1257" s="97" t="str">
        <f t="shared" si="195"/>
        <v/>
      </c>
      <c r="AF1257" s="252" t="str">
        <f t="shared" si="196"/>
        <v/>
      </c>
      <c r="AG1257" s="254" t="str">
        <f t="shared" si="197"/>
        <v/>
      </c>
      <c r="AH1257" s="248" t="str">
        <f t="shared" si="198"/>
        <v/>
      </c>
      <c r="AI1257" s="249" t="str">
        <f t="shared" si="199"/>
        <v/>
      </c>
    </row>
    <row r="1258" spans="2:35" x14ac:dyDescent="0.3">
      <c r="B1258" s="94"/>
      <c r="C1258" s="95"/>
      <c r="D1258" s="95"/>
      <c r="E1258" s="95"/>
      <c r="F1258" s="94"/>
      <c r="G1258" s="145"/>
      <c r="H1258" s="245"/>
      <c r="I1258" s="211" t="str">
        <f>IF(D1258="Room AC (window/wall)",'Emission Factors'!$E$53,IF(D1258="Room AC (PTAC/PTHP)",H1258,IF(D1258="Residential AC",'Emission Factors'!$E$55,IF(D1258="Residential HP",H1258,IF(D1258="Commercial AC (&gt;=65k to &lt;135,000k Btu/hr)",'Emission Factors'!$E$57,IF(D1258="Commercial AC (&gt;=135,000k Btu/hr)",'Emission Factors'!$E$58,""))))))</f>
        <v/>
      </c>
      <c r="J1258" s="96"/>
      <c r="K1258" s="211" t="str">
        <f>IF(ISBLANK(J1258),"",VLOOKUP(J1258,'Emission Factors'!$C$81:$G$221,4,FALSE))</f>
        <v/>
      </c>
      <c r="L1258" s="210" t="str">
        <f>IF(D1258="Room AC (window/wall)",'Emission Factors'!$F$53,IF(D1258="Room AC (PTAC/PTHP)",'Emission Factors'!$F$54,IF(D1258="Residential AC",'Emission Factors'!$F$55,IF(D1258="Residential HP",'Emission Factors'!$F$56,IF(D1258="Commercial AC (&gt;=65k to &lt;135,000k Btu/hr)",'Emission Factors'!$F$57,IF(D1258="Commercial AC (&gt;=135,000k Btu/hr)",'Emission Factors'!$F$58,""))))))</f>
        <v/>
      </c>
      <c r="M1258" s="211" t="str">
        <f>IF(D1258="Room AC (window/wall)",'Emission Factors'!$G$53,IF(D1258="Room AC (PTAC/PTHP)",'Emission Factors'!$G$54,IF(D1258="Residential AC",'Emission Factors'!$G$55,IF(D1258="Residential HP",'Emission Factors'!$G$56,IF(D1258="Commercial AC (&gt;=65k to &lt;135,000k Btu/hr)",'Emission Factors'!$G$57,IF(D1258="Commercial AC (&gt;=135,000k Btu/hr)",'Emission Factors'!$G$58,""))))))</f>
        <v/>
      </c>
      <c r="N1258" s="96"/>
      <c r="O1258" s="209" t="str">
        <f>IF(ISBLANK(D1258),"",(IF(D1258="Room AC (window/wall)",'Emission Factors'!$C$53,IF(D1258="Room AC (PTAC/PTHP)",'Emission Factors'!$C$54,IF(D1258="Residential AC",'Emission Factors'!$C$55,IF(D1258="Residential HP",'Emission Factors'!$C$56,IF(D1258="Commercial AC (&gt;=65k to &lt;135,000k Btu/hr)",'Emission Factors'!$C$57,IF(D1258="Commercial AC (&gt;=135,000k Btu/hr)",'Emission Factors'!$C$58,""))))))))</f>
        <v/>
      </c>
      <c r="P1258" s="209" t="str">
        <f t="shared" si="190"/>
        <v/>
      </c>
      <c r="Q1258" s="95"/>
      <c r="R1258" s="256"/>
      <c r="S1258" s="256"/>
      <c r="T1258" s="96"/>
      <c r="U1258" s="211" t="str">
        <f>IF(Q1258="Room AC (window/wall)",'Emission Factors'!$E$53,IF(AND(Q1258="Room AC (PTAC/PTHP)",ISBLANK(T1258)),"Error",IF(AND(Q1258="Room AC (PTAC/PTHP)",T1258&gt;0),T1258,IF(Q1258="Residential AC",'Emission Factors'!$E$55,IF(AND(Q1258="Residential HP",ISBLANK(T1258)),"Error",IF(AND(Q1258="Residential HP",T1258&gt;0),T1258,IF(Q1258="Commercial AC (&gt;=65k to &lt;135,000k Btu/hr)",'Emission Factors'!$E$57,IF(Q1258="Commercial AC (&gt;=135,000k Btu/hr)",'Emission Factors'!$E$58,""))))))))</f>
        <v/>
      </c>
      <c r="V1258" s="95"/>
      <c r="W1258" s="211" t="str">
        <f>IF(ISBLANK(V1258),"",VLOOKUP(V1258,'Emission Factors'!$C$81:$G$221,4,FALSE))</f>
        <v/>
      </c>
      <c r="X1258" s="210" t="str">
        <f>IF(Q1258="Room AC (window/wall)",'Emission Factors'!$F$53,IF(Q1258="Room AC (PTAC/PTHP)",'Emission Factors'!$F$54,IF(Q1258="Residential AC",'Emission Factors'!$F$55,IF(Q1258="Residential HP",'Emission Factors'!$F$56,IF(Q1258="Commercial AC (&gt;=65k to &lt;135,000k Btu/hr)",'Emission Factors'!$F$57,IF(Q1258="Commercial AC (&gt;=135,000k Btu/hr)",'Emission Factors'!$F$58,""))))))</f>
        <v/>
      </c>
      <c r="Y1258" s="211" t="str">
        <f>IF(Q1258="Room AC (window/wall)",'Emission Factors'!$G$53,IF(Q1258="Room AC (PTAC/PTHP)",'Emission Factors'!$G$54,IF(Q1258="Residential AC",'Emission Factors'!$G$55,IF(Q1258="Residential HP",'Emission Factors'!$G$56,IF(Q1258="Commercial AC (&gt;=65k to &lt;135,000k Btu/hr)",'Emission Factors'!$G$57,IF(Q1258="Commercial AC (&gt;=135,000k Btu/hr)",'Emission Factors'!$G$58,""))))))</f>
        <v/>
      </c>
      <c r="Z1258" s="96"/>
      <c r="AA1258" s="97" t="str">
        <f t="shared" si="191"/>
        <v/>
      </c>
      <c r="AB1258" s="97" t="str">
        <f t="shared" si="192"/>
        <v/>
      </c>
      <c r="AC1258" s="246" t="str">
        <f t="shared" si="193"/>
        <v/>
      </c>
      <c r="AD1258" s="97" t="str">
        <f t="shared" si="194"/>
        <v/>
      </c>
      <c r="AE1258" s="97" t="str">
        <f t="shared" si="195"/>
        <v/>
      </c>
      <c r="AF1258" s="252" t="str">
        <f t="shared" si="196"/>
        <v/>
      </c>
      <c r="AG1258" s="254" t="str">
        <f t="shared" si="197"/>
        <v/>
      </c>
      <c r="AH1258" s="248" t="str">
        <f t="shared" si="198"/>
        <v/>
      </c>
      <c r="AI1258" s="249" t="str">
        <f t="shared" si="199"/>
        <v/>
      </c>
    </row>
    <row r="1259" spans="2:35" x14ac:dyDescent="0.3">
      <c r="B1259" s="94"/>
      <c r="C1259" s="95"/>
      <c r="D1259" s="95"/>
      <c r="E1259" s="95"/>
      <c r="F1259" s="94"/>
      <c r="G1259" s="145"/>
      <c r="H1259" s="245"/>
      <c r="I1259" s="211" t="str">
        <f>IF(D1259="Room AC (window/wall)",'Emission Factors'!$E$53,IF(D1259="Room AC (PTAC/PTHP)",H1259,IF(D1259="Residential AC",'Emission Factors'!$E$55,IF(D1259="Residential HP",H1259,IF(D1259="Commercial AC (&gt;=65k to &lt;135,000k Btu/hr)",'Emission Factors'!$E$57,IF(D1259="Commercial AC (&gt;=135,000k Btu/hr)",'Emission Factors'!$E$58,""))))))</f>
        <v/>
      </c>
      <c r="J1259" s="96"/>
      <c r="K1259" s="211" t="str">
        <f>IF(ISBLANK(J1259),"",VLOOKUP(J1259,'Emission Factors'!$C$81:$G$221,4,FALSE))</f>
        <v/>
      </c>
      <c r="L1259" s="210" t="str">
        <f>IF(D1259="Room AC (window/wall)",'Emission Factors'!$F$53,IF(D1259="Room AC (PTAC/PTHP)",'Emission Factors'!$F$54,IF(D1259="Residential AC",'Emission Factors'!$F$55,IF(D1259="Residential HP",'Emission Factors'!$F$56,IF(D1259="Commercial AC (&gt;=65k to &lt;135,000k Btu/hr)",'Emission Factors'!$F$57,IF(D1259="Commercial AC (&gt;=135,000k Btu/hr)",'Emission Factors'!$F$58,""))))))</f>
        <v/>
      </c>
      <c r="M1259" s="211" t="str">
        <f>IF(D1259="Room AC (window/wall)",'Emission Factors'!$G$53,IF(D1259="Room AC (PTAC/PTHP)",'Emission Factors'!$G$54,IF(D1259="Residential AC",'Emission Factors'!$G$55,IF(D1259="Residential HP",'Emission Factors'!$G$56,IF(D1259="Commercial AC (&gt;=65k to &lt;135,000k Btu/hr)",'Emission Factors'!$G$57,IF(D1259="Commercial AC (&gt;=135,000k Btu/hr)",'Emission Factors'!$G$58,""))))))</f>
        <v/>
      </c>
      <c r="N1259" s="96"/>
      <c r="O1259" s="209" t="str">
        <f>IF(ISBLANK(D1259),"",(IF(D1259="Room AC (window/wall)",'Emission Factors'!$C$53,IF(D1259="Room AC (PTAC/PTHP)",'Emission Factors'!$C$54,IF(D1259="Residential AC",'Emission Factors'!$C$55,IF(D1259="Residential HP",'Emission Factors'!$C$56,IF(D1259="Commercial AC (&gt;=65k to &lt;135,000k Btu/hr)",'Emission Factors'!$C$57,IF(D1259="Commercial AC (&gt;=135,000k Btu/hr)",'Emission Factors'!$C$58,""))))))))</f>
        <v/>
      </c>
      <c r="P1259" s="209" t="str">
        <f t="shared" si="190"/>
        <v/>
      </c>
      <c r="Q1259" s="95"/>
      <c r="R1259" s="256"/>
      <c r="S1259" s="256"/>
      <c r="T1259" s="96"/>
      <c r="U1259" s="211" t="str">
        <f>IF(Q1259="Room AC (window/wall)",'Emission Factors'!$E$53,IF(AND(Q1259="Room AC (PTAC/PTHP)",ISBLANK(T1259)),"Error",IF(AND(Q1259="Room AC (PTAC/PTHP)",T1259&gt;0),T1259,IF(Q1259="Residential AC",'Emission Factors'!$E$55,IF(AND(Q1259="Residential HP",ISBLANK(T1259)),"Error",IF(AND(Q1259="Residential HP",T1259&gt;0),T1259,IF(Q1259="Commercial AC (&gt;=65k to &lt;135,000k Btu/hr)",'Emission Factors'!$E$57,IF(Q1259="Commercial AC (&gt;=135,000k Btu/hr)",'Emission Factors'!$E$58,""))))))))</f>
        <v/>
      </c>
      <c r="V1259" s="95"/>
      <c r="W1259" s="211" t="str">
        <f>IF(ISBLANK(V1259),"",VLOOKUP(V1259,'Emission Factors'!$C$81:$G$221,4,FALSE))</f>
        <v/>
      </c>
      <c r="X1259" s="210" t="str">
        <f>IF(Q1259="Room AC (window/wall)",'Emission Factors'!$F$53,IF(Q1259="Room AC (PTAC/PTHP)",'Emission Factors'!$F$54,IF(Q1259="Residential AC",'Emission Factors'!$F$55,IF(Q1259="Residential HP",'Emission Factors'!$F$56,IF(Q1259="Commercial AC (&gt;=65k to &lt;135,000k Btu/hr)",'Emission Factors'!$F$57,IF(Q1259="Commercial AC (&gt;=135,000k Btu/hr)",'Emission Factors'!$F$58,""))))))</f>
        <v/>
      </c>
      <c r="Y1259" s="211" t="str">
        <f>IF(Q1259="Room AC (window/wall)",'Emission Factors'!$G$53,IF(Q1259="Room AC (PTAC/PTHP)",'Emission Factors'!$G$54,IF(Q1259="Residential AC",'Emission Factors'!$G$55,IF(Q1259="Residential HP",'Emission Factors'!$G$56,IF(Q1259="Commercial AC (&gt;=65k to &lt;135,000k Btu/hr)",'Emission Factors'!$G$57,IF(Q1259="Commercial AC (&gt;=135,000k Btu/hr)",'Emission Factors'!$G$58,""))))))</f>
        <v/>
      </c>
      <c r="Z1259" s="96"/>
      <c r="AA1259" s="97" t="str">
        <f t="shared" si="191"/>
        <v/>
      </c>
      <c r="AB1259" s="97" t="str">
        <f t="shared" si="192"/>
        <v/>
      </c>
      <c r="AC1259" s="246" t="str">
        <f t="shared" si="193"/>
        <v/>
      </c>
      <c r="AD1259" s="97" t="str">
        <f t="shared" si="194"/>
        <v/>
      </c>
      <c r="AE1259" s="97" t="str">
        <f t="shared" si="195"/>
        <v/>
      </c>
      <c r="AF1259" s="252" t="str">
        <f t="shared" si="196"/>
        <v/>
      </c>
      <c r="AG1259" s="254" t="str">
        <f t="shared" si="197"/>
        <v/>
      </c>
      <c r="AH1259" s="248" t="str">
        <f t="shared" si="198"/>
        <v/>
      </c>
      <c r="AI1259" s="249" t="str">
        <f t="shared" si="199"/>
        <v/>
      </c>
    </row>
    <row r="1260" spans="2:35" x14ac:dyDescent="0.3">
      <c r="B1260" s="94"/>
      <c r="C1260" s="95"/>
      <c r="D1260" s="95"/>
      <c r="E1260" s="95"/>
      <c r="F1260" s="94"/>
      <c r="G1260" s="145"/>
      <c r="H1260" s="245"/>
      <c r="I1260" s="211" t="str">
        <f>IF(D1260="Room AC (window/wall)",'Emission Factors'!$E$53,IF(D1260="Room AC (PTAC/PTHP)",H1260,IF(D1260="Residential AC",'Emission Factors'!$E$55,IF(D1260="Residential HP",H1260,IF(D1260="Commercial AC (&gt;=65k to &lt;135,000k Btu/hr)",'Emission Factors'!$E$57,IF(D1260="Commercial AC (&gt;=135,000k Btu/hr)",'Emission Factors'!$E$58,""))))))</f>
        <v/>
      </c>
      <c r="J1260" s="96"/>
      <c r="K1260" s="211" t="str">
        <f>IF(ISBLANK(J1260),"",VLOOKUP(J1260,'Emission Factors'!$C$81:$G$221,4,FALSE))</f>
        <v/>
      </c>
      <c r="L1260" s="210" t="str">
        <f>IF(D1260="Room AC (window/wall)",'Emission Factors'!$F$53,IF(D1260="Room AC (PTAC/PTHP)",'Emission Factors'!$F$54,IF(D1260="Residential AC",'Emission Factors'!$F$55,IF(D1260="Residential HP",'Emission Factors'!$F$56,IF(D1260="Commercial AC (&gt;=65k to &lt;135,000k Btu/hr)",'Emission Factors'!$F$57,IF(D1260="Commercial AC (&gt;=135,000k Btu/hr)",'Emission Factors'!$F$58,""))))))</f>
        <v/>
      </c>
      <c r="M1260" s="211" t="str">
        <f>IF(D1260="Room AC (window/wall)",'Emission Factors'!$G$53,IF(D1260="Room AC (PTAC/PTHP)",'Emission Factors'!$G$54,IF(D1260="Residential AC",'Emission Factors'!$G$55,IF(D1260="Residential HP",'Emission Factors'!$G$56,IF(D1260="Commercial AC (&gt;=65k to &lt;135,000k Btu/hr)",'Emission Factors'!$G$57,IF(D1260="Commercial AC (&gt;=135,000k Btu/hr)",'Emission Factors'!$G$58,""))))))</f>
        <v/>
      </c>
      <c r="N1260" s="96"/>
      <c r="O1260" s="209" t="str">
        <f>IF(ISBLANK(D1260),"",(IF(D1260="Room AC (window/wall)",'Emission Factors'!$C$53,IF(D1260="Room AC (PTAC/PTHP)",'Emission Factors'!$C$54,IF(D1260="Residential AC",'Emission Factors'!$C$55,IF(D1260="Residential HP",'Emission Factors'!$C$56,IF(D1260="Commercial AC (&gt;=65k to &lt;135,000k Btu/hr)",'Emission Factors'!$C$57,IF(D1260="Commercial AC (&gt;=135,000k Btu/hr)",'Emission Factors'!$C$58,""))))))))</f>
        <v/>
      </c>
      <c r="P1260" s="209" t="str">
        <f t="shared" si="190"/>
        <v/>
      </c>
      <c r="Q1260" s="95"/>
      <c r="R1260" s="256"/>
      <c r="S1260" s="256"/>
      <c r="T1260" s="96"/>
      <c r="U1260" s="211" t="str">
        <f>IF(Q1260="Room AC (window/wall)",'Emission Factors'!$E$53,IF(AND(Q1260="Room AC (PTAC/PTHP)",ISBLANK(T1260)),"Error",IF(AND(Q1260="Room AC (PTAC/PTHP)",T1260&gt;0),T1260,IF(Q1260="Residential AC",'Emission Factors'!$E$55,IF(AND(Q1260="Residential HP",ISBLANK(T1260)),"Error",IF(AND(Q1260="Residential HP",T1260&gt;0),T1260,IF(Q1260="Commercial AC (&gt;=65k to &lt;135,000k Btu/hr)",'Emission Factors'!$E$57,IF(Q1260="Commercial AC (&gt;=135,000k Btu/hr)",'Emission Factors'!$E$58,""))))))))</f>
        <v/>
      </c>
      <c r="V1260" s="95"/>
      <c r="W1260" s="211" t="str">
        <f>IF(ISBLANK(V1260),"",VLOOKUP(V1260,'Emission Factors'!$C$81:$G$221,4,FALSE))</f>
        <v/>
      </c>
      <c r="X1260" s="210" t="str">
        <f>IF(Q1260="Room AC (window/wall)",'Emission Factors'!$F$53,IF(Q1260="Room AC (PTAC/PTHP)",'Emission Factors'!$F$54,IF(Q1260="Residential AC",'Emission Factors'!$F$55,IF(Q1260="Residential HP",'Emission Factors'!$F$56,IF(Q1260="Commercial AC (&gt;=65k to &lt;135,000k Btu/hr)",'Emission Factors'!$F$57,IF(Q1260="Commercial AC (&gt;=135,000k Btu/hr)",'Emission Factors'!$F$58,""))))))</f>
        <v/>
      </c>
      <c r="Y1260" s="211" t="str">
        <f>IF(Q1260="Room AC (window/wall)",'Emission Factors'!$G$53,IF(Q1260="Room AC (PTAC/PTHP)",'Emission Factors'!$G$54,IF(Q1260="Residential AC",'Emission Factors'!$G$55,IF(Q1260="Residential HP",'Emission Factors'!$G$56,IF(Q1260="Commercial AC (&gt;=65k to &lt;135,000k Btu/hr)",'Emission Factors'!$G$57,IF(Q1260="Commercial AC (&gt;=135,000k Btu/hr)",'Emission Factors'!$G$58,""))))))</f>
        <v/>
      </c>
      <c r="Z1260" s="96"/>
      <c r="AA1260" s="97" t="str">
        <f t="shared" si="191"/>
        <v/>
      </c>
      <c r="AB1260" s="97" t="str">
        <f t="shared" si="192"/>
        <v/>
      </c>
      <c r="AC1260" s="246" t="str">
        <f t="shared" si="193"/>
        <v/>
      </c>
      <c r="AD1260" s="97" t="str">
        <f t="shared" si="194"/>
        <v/>
      </c>
      <c r="AE1260" s="97" t="str">
        <f t="shared" si="195"/>
        <v/>
      </c>
      <c r="AF1260" s="252" t="str">
        <f t="shared" si="196"/>
        <v/>
      </c>
      <c r="AG1260" s="254" t="str">
        <f t="shared" si="197"/>
        <v/>
      </c>
      <c r="AH1260" s="248" t="str">
        <f t="shared" si="198"/>
        <v/>
      </c>
      <c r="AI1260" s="249" t="str">
        <f t="shared" si="199"/>
        <v/>
      </c>
    </row>
    <row r="1261" spans="2:35" x14ac:dyDescent="0.3">
      <c r="B1261" s="94"/>
      <c r="C1261" s="95"/>
      <c r="D1261" s="95"/>
      <c r="E1261" s="95"/>
      <c r="F1261" s="94"/>
      <c r="G1261" s="145"/>
      <c r="H1261" s="245"/>
      <c r="I1261" s="211" t="str">
        <f>IF(D1261="Room AC (window/wall)",'Emission Factors'!$E$53,IF(D1261="Room AC (PTAC/PTHP)",H1261,IF(D1261="Residential AC",'Emission Factors'!$E$55,IF(D1261="Residential HP",H1261,IF(D1261="Commercial AC (&gt;=65k to &lt;135,000k Btu/hr)",'Emission Factors'!$E$57,IF(D1261="Commercial AC (&gt;=135,000k Btu/hr)",'Emission Factors'!$E$58,""))))))</f>
        <v/>
      </c>
      <c r="J1261" s="96"/>
      <c r="K1261" s="211" t="str">
        <f>IF(ISBLANK(J1261),"",VLOOKUP(J1261,'Emission Factors'!$C$81:$G$221,4,FALSE))</f>
        <v/>
      </c>
      <c r="L1261" s="210" t="str">
        <f>IF(D1261="Room AC (window/wall)",'Emission Factors'!$F$53,IF(D1261="Room AC (PTAC/PTHP)",'Emission Factors'!$F$54,IF(D1261="Residential AC",'Emission Factors'!$F$55,IF(D1261="Residential HP",'Emission Factors'!$F$56,IF(D1261="Commercial AC (&gt;=65k to &lt;135,000k Btu/hr)",'Emission Factors'!$F$57,IF(D1261="Commercial AC (&gt;=135,000k Btu/hr)",'Emission Factors'!$F$58,""))))))</f>
        <v/>
      </c>
      <c r="M1261" s="211" t="str">
        <f>IF(D1261="Room AC (window/wall)",'Emission Factors'!$G$53,IF(D1261="Room AC (PTAC/PTHP)",'Emission Factors'!$G$54,IF(D1261="Residential AC",'Emission Factors'!$G$55,IF(D1261="Residential HP",'Emission Factors'!$G$56,IF(D1261="Commercial AC (&gt;=65k to &lt;135,000k Btu/hr)",'Emission Factors'!$G$57,IF(D1261="Commercial AC (&gt;=135,000k Btu/hr)",'Emission Factors'!$G$58,""))))))</f>
        <v/>
      </c>
      <c r="N1261" s="96"/>
      <c r="O1261" s="209" t="str">
        <f>IF(ISBLANK(D1261),"",(IF(D1261="Room AC (window/wall)",'Emission Factors'!$C$53,IF(D1261="Room AC (PTAC/PTHP)",'Emission Factors'!$C$54,IF(D1261="Residential AC",'Emission Factors'!$C$55,IF(D1261="Residential HP",'Emission Factors'!$C$56,IF(D1261="Commercial AC (&gt;=65k to &lt;135,000k Btu/hr)",'Emission Factors'!$C$57,IF(D1261="Commercial AC (&gt;=135,000k Btu/hr)",'Emission Factors'!$C$58,""))))))))</f>
        <v/>
      </c>
      <c r="P1261" s="209" t="str">
        <f t="shared" si="190"/>
        <v/>
      </c>
      <c r="Q1261" s="95"/>
      <c r="R1261" s="256"/>
      <c r="S1261" s="256"/>
      <c r="T1261" s="96"/>
      <c r="U1261" s="211" t="str">
        <f>IF(Q1261="Room AC (window/wall)",'Emission Factors'!$E$53,IF(AND(Q1261="Room AC (PTAC/PTHP)",ISBLANK(T1261)),"Error",IF(AND(Q1261="Room AC (PTAC/PTHP)",T1261&gt;0),T1261,IF(Q1261="Residential AC",'Emission Factors'!$E$55,IF(AND(Q1261="Residential HP",ISBLANK(T1261)),"Error",IF(AND(Q1261="Residential HP",T1261&gt;0),T1261,IF(Q1261="Commercial AC (&gt;=65k to &lt;135,000k Btu/hr)",'Emission Factors'!$E$57,IF(Q1261="Commercial AC (&gt;=135,000k Btu/hr)",'Emission Factors'!$E$58,""))))))))</f>
        <v/>
      </c>
      <c r="V1261" s="95"/>
      <c r="W1261" s="211" t="str">
        <f>IF(ISBLANK(V1261),"",VLOOKUP(V1261,'Emission Factors'!$C$81:$G$221,4,FALSE))</f>
        <v/>
      </c>
      <c r="X1261" s="210" t="str">
        <f>IF(Q1261="Room AC (window/wall)",'Emission Factors'!$F$53,IF(Q1261="Room AC (PTAC/PTHP)",'Emission Factors'!$F$54,IF(Q1261="Residential AC",'Emission Factors'!$F$55,IF(Q1261="Residential HP",'Emission Factors'!$F$56,IF(Q1261="Commercial AC (&gt;=65k to &lt;135,000k Btu/hr)",'Emission Factors'!$F$57,IF(Q1261="Commercial AC (&gt;=135,000k Btu/hr)",'Emission Factors'!$F$58,""))))))</f>
        <v/>
      </c>
      <c r="Y1261" s="211" t="str">
        <f>IF(Q1261="Room AC (window/wall)",'Emission Factors'!$G$53,IF(Q1261="Room AC (PTAC/PTHP)",'Emission Factors'!$G$54,IF(Q1261="Residential AC",'Emission Factors'!$G$55,IF(Q1261="Residential HP",'Emission Factors'!$G$56,IF(Q1261="Commercial AC (&gt;=65k to &lt;135,000k Btu/hr)",'Emission Factors'!$G$57,IF(Q1261="Commercial AC (&gt;=135,000k Btu/hr)",'Emission Factors'!$G$58,""))))))</f>
        <v/>
      </c>
      <c r="Z1261" s="96"/>
      <c r="AA1261" s="97" t="str">
        <f t="shared" si="191"/>
        <v/>
      </c>
      <c r="AB1261" s="97" t="str">
        <f t="shared" si="192"/>
        <v/>
      </c>
      <c r="AC1261" s="246" t="str">
        <f t="shared" si="193"/>
        <v/>
      </c>
      <c r="AD1261" s="97" t="str">
        <f t="shared" si="194"/>
        <v/>
      </c>
      <c r="AE1261" s="97" t="str">
        <f t="shared" si="195"/>
        <v/>
      </c>
      <c r="AF1261" s="252" t="str">
        <f t="shared" si="196"/>
        <v/>
      </c>
      <c r="AG1261" s="254" t="str">
        <f t="shared" si="197"/>
        <v/>
      </c>
      <c r="AH1261" s="248" t="str">
        <f t="shared" si="198"/>
        <v/>
      </c>
      <c r="AI1261" s="249" t="str">
        <f t="shared" si="199"/>
        <v/>
      </c>
    </row>
    <row r="1262" spans="2:35" x14ac:dyDescent="0.3">
      <c r="B1262" s="94"/>
      <c r="C1262" s="95"/>
      <c r="D1262" s="95"/>
      <c r="E1262" s="95"/>
      <c r="F1262" s="94"/>
      <c r="G1262" s="145"/>
      <c r="H1262" s="245"/>
      <c r="I1262" s="211" t="str">
        <f>IF(D1262="Room AC (window/wall)",'Emission Factors'!$E$53,IF(D1262="Room AC (PTAC/PTHP)",H1262,IF(D1262="Residential AC",'Emission Factors'!$E$55,IF(D1262="Residential HP",H1262,IF(D1262="Commercial AC (&gt;=65k to &lt;135,000k Btu/hr)",'Emission Factors'!$E$57,IF(D1262="Commercial AC (&gt;=135,000k Btu/hr)",'Emission Factors'!$E$58,""))))))</f>
        <v/>
      </c>
      <c r="J1262" s="96"/>
      <c r="K1262" s="211" t="str">
        <f>IF(ISBLANK(J1262),"",VLOOKUP(J1262,'Emission Factors'!$C$81:$G$221,4,FALSE))</f>
        <v/>
      </c>
      <c r="L1262" s="210" t="str">
        <f>IF(D1262="Room AC (window/wall)",'Emission Factors'!$F$53,IF(D1262="Room AC (PTAC/PTHP)",'Emission Factors'!$F$54,IF(D1262="Residential AC",'Emission Factors'!$F$55,IF(D1262="Residential HP",'Emission Factors'!$F$56,IF(D1262="Commercial AC (&gt;=65k to &lt;135,000k Btu/hr)",'Emission Factors'!$F$57,IF(D1262="Commercial AC (&gt;=135,000k Btu/hr)",'Emission Factors'!$F$58,""))))))</f>
        <v/>
      </c>
      <c r="M1262" s="211" t="str">
        <f>IF(D1262="Room AC (window/wall)",'Emission Factors'!$G$53,IF(D1262="Room AC (PTAC/PTHP)",'Emission Factors'!$G$54,IF(D1262="Residential AC",'Emission Factors'!$G$55,IF(D1262="Residential HP",'Emission Factors'!$G$56,IF(D1262="Commercial AC (&gt;=65k to &lt;135,000k Btu/hr)",'Emission Factors'!$G$57,IF(D1262="Commercial AC (&gt;=135,000k Btu/hr)",'Emission Factors'!$G$58,""))))))</f>
        <v/>
      </c>
      <c r="N1262" s="96"/>
      <c r="O1262" s="209" t="str">
        <f>IF(ISBLANK(D1262),"",(IF(D1262="Room AC (window/wall)",'Emission Factors'!$C$53,IF(D1262="Room AC (PTAC/PTHP)",'Emission Factors'!$C$54,IF(D1262="Residential AC",'Emission Factors'!$C$55,IF(D1262="Residential HP",'Emission Factors'!$C$56,IF(D1262="Commercial AC (&gt;=65k to &lt;135,000k Btu/hr)",'Emission Factors'!$C$57,IF(D1262="Commercial AC (&gt;=135,000k Btu/hr)",'Emission Factors'!$C$58,""))))))))</f>
        <v/>
      </c>
      <c r="P1262" s="209" t="str">
        <f t="shared" si="190"/>
        <v/>
      </c>
      <c r="Q1262" s="95"/>
      <c r="R1262" s="256"/>
      <c r="S1262" s="256"/>
      <c r="T1262" s="96"/>
      <c r="U1262" s="211" t="str">
        <f>IF(Q1262="Room AC (window/wall)",'Emission Factors'!$E$53,IF(AND(Q1262="Room AC (PTAC/PTHP)",ISBLANK(T1262)),"Error",IF(AND(Q1262="Room AC (PTAC/PTHP)",T1262&gt;0),T1262,IF(Q1262="Residential AC",'Emission Factors'!$E$55,IF(AND(Q1262="Residential HP",ISBLANK(T1262)),"Error",IF(AND(Q1262="Residential HP",T1262&gt;0),T1262,IF(Q1262="Commercial AC (&gt;=65k to &lt;135,000k Btu/hr)",'Emission Factors'!$E$57,IF(Q1262="Commercial AC (&gt;=135,000k Btu/hr)",'Emission Factors'!$E$58,""))))))))</f>
        <v/>
      </c>
      <c r="V1262" s="95"/>
      <c r="W1262" s="211" t="str">
        <f>IF(ISBLANK(V1262),"",VLOOKUP(V1262,'Emission Factors'!$C$81:$G$221,4,FALSE))</f>
        <v/>
      </c>
      <c r="X1262" s="210" t="str">
        <f>IF(Q1262="Room AC (window/wall)",'Emission Factors'!$F$53,IF(Q1262="Room AC (PTAC/PTHP)",'Emission Factors'!$F$54,IF(Q1262="Residential AC",'Emission Factors'!$F$55,IF(Q1262="Residential HP",'Emission Factors'!$F$56,IF(Q1262="Commercial AC (&gt;=65k to &lt;135,000k Btu/hr)",'Emission Factors'!$F$57,IF(Q1262="Commercial AC (&gt;=135,000k Btu/hr)",'Emission Factors'!$F$58,""))))))</f>
        <v/>
      </c>
      <c r="Y1262" s="211" t="str">
        <f>IF(Q1262="Room AC (window/wall)",'Emission Factors'!$G$53,IF(Q1262="Room AC (PTAC/PTHP)",'Emission Factors'!$G$54,IF(Q1262="Residential AC",'Emission Factors'!$G$55,IF(Q1262="Residential HP",'Emission Factors'!$G$56,IF(Q1262="Commercial AC (&gt;=65k to &lt;135,000k Btu/hr)",'Emission Factors'!$G$57,IF(Q1262="Commercial AC (&gt;=135,000k Btu/hr)",'Emission Factors'!$G$58,""))))))</f>
        <v/>
      </c>
      <c r="Z1262" s="96"/>
      <c r="AA1262" s="97" t="str">
        <f t="shared" si="191"/>
        <v/>
      </c>
      <c r="AB1262" s="97" t="str">
        <f t="shared" si="192"/>
        <v/>
      </c>
      <c r="AC1262" s="246" t="str">
        <f t="shared" si="193"/>
        <v/>
      </c>
      <c r="AD1262" s="97" t="str">
        <f t="shared" si="194"/>
        <v/>
      </c>
      <c r="AE1262" s="97" t="str">
        <f t="shared" si="195"/>
        <v/>
      </c>
      <c r="AF1262" s="252" t="str">
        <f t="shared" si="196"/>
        <v/>
      </c>
      <c r="AG1262" s="254" t="str">
        <f t="shared" si="197"/>
        <v/>
      </c>
      <c r="AH1262" s="248" t="str">
        <f t="shared" si="198"/>
        <v/>
      </c>
      <c r="AI1262" s="249" t="str">
        <f t="shared" si="199"/>
        <v/>
      </c>
    </row>
    <row r="1263" spans="2:35" x14ac:dyDescent="0.3">
      <c r="B1263" s="94"/>
      <c r="C1263" s="95"/>
      <c r="D1263" s="95"/>
      <c r="E1263" s="95"/>
      <c r="F1263" s="94"/>
      <c r="G1263" s="145"/>
      <c r="H1263" s="245"/>
      <c r="I1263" s="211" t="str">
        <f>IF(D1263="Room AC (window/wall)",'Emission Factors'!$E$53,IF(D1263="Room AC (PTAC/PTHP)",H1263,IF(D1263="Residential AC",'Emission Factors'!$E$55,IF(D1263="Residential HP",H1263,IF(D1263="Commercial AC (&gt;=65k to &lt;135,000k Btu/hr)",'Emission Factors'!$E$57,IF(D1263="Commercial AC (&gt;=135,000k Btu/hr)",'Emission Factors'!$E$58,""))))))</f>
        <v/>
      </c>
      <c r="J1263" s="96"/>
      <c r="K1263" s="211" t="str">
        <f>IF(ISBLANK(J1263),"",VLOOKUP(J1263,'Emission Factors'!$C$81:$G$221,4,FALSE))</f>
        <v/>
      </c>
      <c r="L1263" s="210" t="str">
        <f>IF(D1263="Room AC (window/wall)",'Emission Factors'!$F$53,IF(D1263="Room AC (PTAC/PTHP)",'Emission Factors'!$F$54,IF(D1263="Residential AC",'Emission Factors'!$F$55,IF(D1263="Residential HP",'Emission Factors'!$F$56,IF(D1263="Commercial AC (&gt;=65k to &lt;135,000k Btu/hr)",'Emission Factors'!$F$57,IF(D1263="Commercial AC (&gt;=135,000k Btu/hr)",'Emission Factors'!$F$58,""))))))</f>
        <v/>
      </c>
      <c r="M1263" s="211" t="str">
        <f>IF(D1263="Room AC (window/wall)",'Emission Factors'!$G$53,IF(D1263="Room AC (PTAC/PTHP)",'Emission Factors'!$G$54,IF(D1263="Residential AC",'Emission Factors'!$G$55,IF(D1263="Residential HP",'Emission Factors'!$G$56,IF(D1263="Commercial AC (&gt;=65k to &lt;135,000k Btu/hr)",'Emission Factors'!$G$57,IF(D1263="Commercial AC (&gt;=135,000k Btu/hr)",'Emission Factors'!$G$58,""))))))</f>
        <v/>
      </c>
      <c r="N1263" s="96"/>
      <c r="O1263" s="209" t="str">
        <f>IF(ISBLANK(D1263),"",(IF(D1263="Room AC (window/wall)",'Emission Factors'!$C$53,IF(D1263="Room AC (PTAC/PTHP)",'Emission Factors'!$C$54,IF(D1263="Residential AC",'Emission Factors'!$C$55,IF(D1263="Residential HP",'Emission Factors'!$C$56,IF(D1263="Commercial AC (&gt;=65k to &lt;135,000k Btu/hr)",'Emission Factors'!$C$57,IF(D1263="Commercial AC (&gt;=135,000k Btu/hr)",'Emission Factors'!$C$58,""))))))))</f>
        <v/>
      </c>
      <c r="P1263" s="209" t="str">
        <f t="shared" si="190"/>
        <v/>
      </c>
      <c r="Q1263" s="95"/>
      <c r="R1263" s="256"/>
      <c r="S1263" s="256"/>
      <c r="T1263" s="96"/>
      <c r="U1263" s="211" t="str">
        <f>IF(Q1263="Room AC (window/wall)",'Emission Factors'!$E$53,IF(AND(Q1263="Room AC (PTAC/PTHP)",ISBLANK(T1263)),"Error",IF(AND(Q1263="Room AC (PTAC/PTHP)",T1263&gt;0),T1263,IF(Q1263="Residential AC",'Emission Factors'!$E$55,IF(AND(Q1263="Residential HP",ISBLANK(T1263)),"Error",IF(AND(Q1263="Residential HP",T1263&gt;0),T1263,IF(Q1263="Commercial AC (&gt;=65k to &lt;135,000k Btu/hr)",'Emission Factors'!$E$57,IF(Q1263="Commercial AC (&gt;=135,000k Btu/hr)",'Emission Factors'!$E$58,""))))))))</f>
        <v/>
      </c>
      <c r="V1263" s="95"/>
      <c r="W1263" s="211" t="str">
        <f>IF(ISBLANK(V1263),"",VLOOKUP(V1263,'Emission Factors'!$C$81:$G$221,4,FALSE))</f>
        <v/>
      </c>
      <c r="X1263" s="210" t="str">
        <f>IF(Q1263="Room AC (window/wall)",'Emission Factors'!$F$53,IF(Q1263="Room AC (PTAC/PTHP)",'Emission Factors'!$F$54,IF(Q1263="Residential AC",'Emission Factors'!$F$55,IF(Q1263="Residential HP",'Emission Factors'!$F$56,IF(Q1263="Commercial AC (&gt;=65k to &lt;135,000k Btu/hr)",'Emission Factors'!$F$57,IF(Q1263="Commercial AC (&gt;=135,000k Btu/hr)",'Emission Factors'!$F$58,""))))))</f>
        <v/>
      </c>
      <c r="Y1263" s="211" t="str">
        <f>IF(Q1263="Room AC (window/wall)",'Emission Factors'!$G$53,IF(Q1263="Room AC (PTAC/PTHP)",'Emission Factors'!$G$54,IF(Q1263="Residential AC",'Emission Factors'!$G$55,IF(Q1263="Residential HP",'Emission Factors'!$G$56,IF(Q1263="Commercial AC (&gt;=65k to &lt;135,000k Btu/hr)",'Emission Factors'!$G$57,IF(Q1263="Commercial AC (&gt;=135,000k Btu/hr)",'Emission Factors'!$G$58,""))))))</f>
        <v/>
      </c>
      <c r="Z1263" s="96"/>
      <c r="AA1263" s="97" t="str">
        <f t="shared" si="191"/>
        <v/>
      </c>
      <c r="AB1263" s="97" t="str">
        <f t="shared" si="192"/>
        <v/>
      </c>
      <c r="AC1263" s="246" t="str">
        <f t="shared" si="193"/>
        <v/>
      </c>
      <c r="AD1263" s="97" t="str">
        <f t="shared" si="194"/>
        <v/>
      </c>
      <c r="AE1263" s="97" t="str">
        <f t="shared" si="195"/>
        <v/>
      </c>
      <c r="AF1263" s="252" t="str">
        <f t="shared" si="196"/>
        <v/>
      </c>
      <c r="AG1263" s="254" t="str">
        <f t="shared" si="197"/>
        <v/>
      </c>
      <c r="AH1263" s="248" t="str">
        <f t="shared" si="198"/>
        <v/>
      </c>
      <c r="AI1263" s="249" t="str">
        <f t="shared" si="199"/>
        <v/>
      </c>
    </row>
    <row r="1264" spans="2:35" x14ac:dyDescent="0.3">
      <c r="B1264" s="94"/>
      <c r="C1264" s="95"/>
      <c r="D1264" s="95"/>
      <c r="E1264" s="95"/>
      <c r="F1264" s="94"/>
      <c r="G1264" s="145"/>
      <c r="H1264" s="245"/>
      <c r="I1264" s="211" t="str">
        <f>IF(D1264="Room AC (window/wall)",'Emission Factors'!$E$53,IF(D1264="Room AC (PTAC/PTHP)",H1264,IF(D1264="Residential AC",'Emission Factors'!$E$55,IF(D1264="Residential HP",H1264,IF(D1264="Commercial AC (&gt;=65k to &lt;135,000k Btu/hr)",'Emission Factors'!$E$57,IF(D1264="Commercial AC (&gt;=135,000k Btu/hr)",'Emission Factors'!$E$58,""))))))</f>
        <v/>
      </c>
      <c r="J1264" s="96"/>
      <c r="K1264" s="211" t="str">
        <f>IF(ISBLANK(J1264),"",VLOOKUP(J1264,'Emission Factors'!$C$81:$G$221,4,FALSE))</f>
        <v/>
      </c>
      <c r="L1264" s="210" t="str">
        <f>IF(D1264="Room AC (window/wall)",'Emission Factors'!$F$53,IF(D1264="Room AC (PTAC/PTHP)",'Emission Factors'!$F$54,IF(D1264="Residential AC",'Emission Factors'!$F$55,IF(D1264="Residential HP",'Emission Factors'!$F$56,IF(D1264="Commercial AC (&gt;=65k to &lt;135,000k Btu/hr)",'Emission Factors'!$F$57,IF(D1264="Commercial AC (&gt;=135,000k Btu/hr)",'Emission Factors'!$F$58,""))))))</f>
        <v/>
      </c>
      <c r="M1264" s="211" t="str">
        <f>IF(D1264="Room AC (window/wall)",'Emission Factors'!$G$53,IF(D1264="Room AC (PTAC/PTHP)",'Emission Factors'!$G$54,IF(D1264="Residential AC",'Emission Factors'!$G$55,IF(D1264="Residential HP",'Emission Factors'!$G$56,IF(D1264="Commercial AC (&gt;=65k to &lt;135,000k Btu/hr)",'Emission Factors'!$G$57,IF(D1264="Commercial AC (&gt;=135,000k Btu/hr)",'Emission Factors'!$G$58,""))))))</f>
        <v/>
      </c>
      <c r="N1264" s="96"/>
      <c r="O1264" s="209" t="str">
        <f>IF(ISBLANK(D1264),"",(IF(D1264="Room AC (window/wall)",'Emission Factors'!$C$53,IF(D1264="Room AC (PTAC/PTHP)",'Emission Factors'!$C$54,IF(D1264="Residential AC",'Emission Factors'!$C$55,IF(D1264="Residential HP",'Emission Factors'!$C$56,IF(D1264="Commercial AC (&gt;=65k to &lt;135,000k Btu/hr)",'Emission Factors'!$C$57,IF(D1264="Commercial AC (&gt;=135,000k Btu/hr)",'Emission Factors'!$C$58,""))))))))</f>
        <v/>
      </c>
      <c r="P1264" s="209" t="str">
        <f t="shared" si="190"/>
        <v/>
      </c>
      <c r="Q1264" s="95"/>
      <c r="R1264" s="256"/>
      <c r="S1264" s="256"/>
      <c r="T1264" s="96"/>
      <c r="U1264" s="211" t="str">
        <f>IF(Q1264="Room AC (window/wall)",'Emission Factors'!$E$53,IF(AND(Q1264="Room AC (PTAC/PTHP)",ISBLANK(T1264)),"Error",IF(AND(Q1264="Room AC (PTAC/PTHP)",T1264&gt;0),T1264,IF(Q1264="Residential AC",'Emission Factors'!$E$55,IF(AND(Q1264="Residential HP",ISBLANK(T1264)),"Error",IF(AND(Q1264="Residential HP",T1264&gt;0),T1264,IF(Q1264="Commercial AC (&gt;=65k to &lt;135,000k Btu/hr)",'Emission Factors'!$E$57,IF(Q1264="Commercial AC (&gt;=135,000k Btu/hr)",'Emission Factors'!$E$58,""))))))))</f>
        <v/>
      </c>
      <c r="V1264" s="95"/>
      <c r="W1264" s="211" t="str">
        <f>IF(ISBLANK(V1264),"",VLOOKUP(V1264,'Emission Factors'!$C$81:$G$221,4,FALSE))</f>
        <v/>
      </c>
      <c r="X1264" s="210" t="str">
        <f>IF(Q1264="Room AC (window/wall)",'Emission Factors'!$F$53,IF(Q1264="Room AC (PTAC/PTHP)",'Emission Factors'!$F$54,IF(Q1264="Residential AC",'Emission Factors'!$F$55,IF(Q1264="Residential HP",'Emission Factors'!$F$56,IF(Q1264="Commercial AC (&gt;=65k to &lt;135,000k Btu/hr)",'Emission Factors'!$F$57,IF(Q1264="Commercial AC (&gt;=135,000k Btu/hr)",'Emission Factors'!$F$58,""))))))</f>
        <v/>
      </c>
      <c r="Y1264" s="211" t="str">
        <f>IF(Q1264="Room AC (window/wall)",'Emission Factors'!$G$53,IF(Q1264="Room AC (PTAC/PTHP)",'Emission Factors'!$G$54,IF(Q1264="Residential AC",'Emission Factors'!$G$55,IF(Q1264="Residential HP",'Emission Factors'!$G$56,IF(Q1264="Commercial AC (&gt;=65k to &lt;135,000k Btu/hr)",'Emission Factors'!$G$57,IF(Q1264="Commercial AC (&gt;=135,000k Btu/hr)",'Emission Factors'!$G$58,""))))))</f>
        <v/>
      </c>
      <c r="Z1264" s="96"/>
      <c r="AA1264" s="97" t="str">
        <f t="shared" si="191"/>
        <v/>
      </c>
      <c r="AB1264" s="97" t="str">
        <f t="shared" si="192"/>
        <v/>
      </c>
      <c r="AC1264" s="246" t="str">
        <f t="shared" si="193"/>
        <v/>
      </c>
      <c r="AD1264" s="97" t="str">
        <f t="shared" si="194"/>
        <v/>
      </c>
      <c r="AE1264" s="97" t="str">
        <f t="shared" si="195"/>
        <v/>
      </c>
      <c r="AF1264" s="252" t="str">
        <f t="shared" si="196"/>
        <v/>
      </c>
      <c r="AG1264" s="254" t="str">
        <f t="shared" si="197"/>
        <v/>
      </c>
      <c r="AH1264" s="248" t="str">
        <f t="shared" si="198"/>
        <v/>
      </c>
      <c r="AI1264" s="249" t="str">
        <f t="shared" si="199"/>
        <v/>
      </c>
    </row>
    <row r="1265" spans="2:35" x14ac:dyDescent="0.3">
      <c r="B1265" s="94"/>
      <c r="C1265" s="95"/>
      <c r="D1265" s="95"/>
      <c r="E1265" s="95"/>
      <c r="F1265" s="94"/>
      <c r="G1265" s="145"/>
      <c r="H1265" s="245"/>
      <c r="I1265" s="211" t="str">
        <f>IF(D1265="Room AC (window/wall)",'Emission Factors'!$E$53,IF(D1265="Room AC (PTAC/PTHP)",H1265,IF(D1265="Residential AC",'Emission Factors'!$E$55,IF(D1265="Residential HP",H1265,IF(D1265="Commercial AC (&gt;=65k to &lt;135,000k Btu/hr)",'Emission Factors'!$E$57,IF(D1265="Commercial AC (&gt;=135,000k Btu/hr)",'Emission Factors'!$E$58,""))))))</f>
        <v/>
      </c>
      <c r="J1265" s="96"/>
      <c r="K1265" s="211" t="str">
        <f>IF(ISBLANK(J1265),"",VLOOKUP(J1265,'Emission Factors'!$C$81:$G$221,4,FALSE))</f>
        <v/>
      </c>
      <c r="L1265" s="210" t="str">
        <f>IF(D1265="Room AC (window/wall)",'Emission Factors'!$F$53,IF(D1265="Room AC (PTAC/PTHP)",'Emission Factors'!$F$54,IF(D1265="Residential AC",'Emission Factors'!$F$55,IF(D1265="Residential HP",'Emission Factors'!$F$56,IF(D1265="Commercial AC (&gt;=65k to &lt;135,000k Btu/hr)",'Emission Factors'!$F$57,IF(D1265="Commercial AC (&gt;=135,000k Btu/hr)",'Emission Factors'!$F$58,""))))))</f>
        <v/>
      </c>
      <c r="M1265" s="211" t="str">
        <f>IF(D1265="Room AC (window/wall)",'Emission Factors'!$G$53,IF(D1265="Room AC (PTAC/PTHP)",'Emission Factors'!$G$54,IF(D1265="Residential AC",'Emission Factors'!$G$55,IF(D1265="Residential HP",'Emission Factors'!$G$56,IF(D1265="Commercial AC (&gt;=65k to &lt;135,000k Btu/hr)",'Emission Factors'!$G$57,IF(D1265="Commercial AC (&gt;=135,000k Btu/hr)",'Emission Factors'!$G$58,""))))))</f>
        <v/>
      </c>
      <c r="N1265" s="96"/>
      <c r="O1265" s="209" t="str">
        <f>IF(ISBLANK(D1265),"",(IF(D1265="Room AC (window/wall)",'Emission Factors'!$C$53,IF(D1265="Room AC (PTAC/PTHP)",'Emission Factors'!$C$54,IF(D1265="Residential AC",'Emission Factors'!$C$55,IF(D1265="Residential HP",'Emission Factors'!$C$56,IF(D1265="Commercial AC (&gt;=65k to &lt;135,000k Btu/hr)",'Emission Factors'!$C$57,IF(D1265="Commercial AC (&gt;=135,000k Btu/hr)",'Emission Factors'!$C$58,""))))))))</f>
        <v/>
      </c>
      <c r="P1265" s="209" t="str">
        <f t="shared" si="190"/>
        <v/>
      </c>
      <c r="Q1265" s="95"/>
      <c r="R1265" s="256"/>
      <c r="S1265" s="256"/>
      <c r="T1265" s="96"/>
      <c r="U1265" s="211" t="str">
        <f>IF(Q1265="Room AC (window/wall)",'Emission Factors'!$E$53,IF(AND(Q1265="Room AC (PTAC/PTHP)",ISBLANK(T1265)),"Error",IF(AND(Q1265="Room AC (PTAC/PTHP)",T1265&gt;0),T1265,IF(Q1265="Residential AC",'Emission Factors'!$E$55,IF(AND(Q1265="Residential HP",ISBLANK(T1265)),"Error",IF(AND(Q1265="Residential HP",T1265&gt;0),T1265,IF(Q1265="Commercial AC (&gt;=65k to &lt;135,000k Btu/hr)",'Emission Factors'!$E$57,IF(Q1265="Commercial AC (&gt;=135,000k Btu/hr)",'Emission Factors'!$E$58,""))))))))</f>
        <v/>
      </c>
      <c r="V1265" s="95"/>
      <c r="W1265" s="211" t="str">
        <f>IF(ISBLANK(V1265),"",VLOOKUP(V1265,'Emission Factors'!$C$81:$G$221,4,FALSE))</f>
        <v/>
      </c>
      <c r="X1265" s="210" t="str">
        <f>IF(Q1265="Room AC (window/wall)",'Emission Factors'!$F$53,IF(Q1265="Room AC (PTAC/PTHP)",'Emission Factors'!$F$54,IF(Q1265="Residential AC",'Emission Factors'!$F$55,IF(Q1265="Residential HP",'Emission Factors'!$F$56,IF(Q1265="Commercial AC (&gt;=65k to &lt;135,000k Btu/hr)",'Emission Factors'!$F$57,IF(Q1265="Commercial AC (&gt;=135,000k Btu/hr)",'Emission Factors'!$F$58,""))))))</f>
        <v/>
      </c>
      <c r="Y1265" s="211" t="str">
        <f>IF(Q1265="Room AC (window/wall)",'Emission Factors'!$G$53,IF(Q1265="Room AC (PTAC/PTHP)",'Emission Factors'!$G$54,IF(Q1265="Residential AC",'Emission Factors'!$G$55,IF(Q1265="Residential HP",'Emission Factors'!$G$56,IF(Q1265="Commercial AC (&gt;=65k to &lt;135,000k Btu/hr)",'Emission Factors'!$G$57,IF(Q1265="Commercial AC (&gt;=135,000k Btu/hr)",'Emission Factors'!$G$58,""))))))</f>
        <v/>
      </c>
      <c r="Z1265" s="96"/>
      <c r="AA1265" s="97" t="str">
        <f t="shared" si="191"/>
        <v/>
      </c>
      <c r="AB1265" s="97" t="str">
        <f t="shared" si="192"/>
        <v/>
      </c>
      <c r="AC1265" s="246" t="str">
        <f t="shared" si="193"/>
        <v/>
      </c>
      <c r="AD1265" s="97" t="str">
        <f t="shared" si="194"/>
        <v/>
      </c>
      <c r="AE1265" s="97" t="str">
        <f t="shared" si="195"/>
        <v/>
      </c>
      <c r="AF1265" s="252" t="str">
        <f t="shared" si="196"/>
        <v/>
      </c>
      <c r="AG1265" s="254" t="str">
        <f t="shared" si="197"/>
        <v/>
      </c>
      <c r="AH1265" s="248" t="str">
        <f t="shared" si="198"/>
        <v/>
      </c>
      <c r="AI1265" s="249" t="str">
        <f t="shared" si="199"/>
        <v/>
      </c>
    </row>
    <row r="1266" spans="2:35" x14ac:dyDescent="0.3">
      <c r="B1266" s="94"/>
      <c r="C1266" s="95"/>
      <c r="D1266" s="95"/>
      <c r="E1266" s="95"/>
      <c r="F1266" s="94"/>
      <c r="G1266" s="145"/>
      <c r="H1266" s="245"/>
      <c r="I1266" s="211" t="str">
        <f>IF(D1266="Room AC (window/wall)",'Emission Factors'!$E$53,IF(D1266="Room AC (PTAC/PTHP)",H1266,IF(D1266="Residential AC",'Emission Factors'!$E$55,IF(D1266="Residential HP",H1266,IF(D1266="Commercial AC (&gt;=65k to &lt;135,000k Btu/hr)",'Emission Factors'!$E$57,IF(D1266="Commercial AC (&gt;=135,000k Btu/hr)",'Emission Factors'!$E$58,""))))))</f>
        <v/>
      </c>
      <c r="J1266" s="96"/>
      <c r="K1266" s="211" t="str">
        <f>IF(ISBLANK(J1266),"",VLOOKUP(J1266,'Emission Factors'!$C$81:$G$221,4,FALSE))</f>
        <v/>
      </c>
      <c r="L1266" s="210" t="str">
        <f>IF(D1266="Room AC (window/wall)",'Emission Factors'!$F$53,IF(D1266="Room AC (PTAC/PTHP)",'Emission Factors'!$F$54,IF(D1266="Residential AC",'Emission Factors'!$F$55,IF(D1266="Residential HP",'Emission Factors'!$F$56,IF(D1266="Commercial AC (&gt;=65k to &lt;135,000k Btu/hr)",'Emission Factors'!$F$57,IF(D1266="Commercial AC (&gt;=135,000k Btu/hr)",'Emission Factors'!$F$58,""))))))</f>
        <v/>
      </c>
      <c r="M1266" s="211" t="str">
        <f>IF(D1266="Room AC (window/wall)",'Emission Factors'!$G$53,IF(D1266="Room AC (PTAC/PTHP)",'Emission Factors'!$G$54,IF(D1266="Residential AC",'Emission Factors'!$G$55,IF(D1266="Residential HP",'Emission Factors'!$G$56,IF(D1266="Commercial AC (&gt;=65k to &lt;135,000k Btu/hr)",'Emission Factors'!$G$57,IF(D1266="Commercial AC (&gt;=135,000k Btu/hr)",'Emission Factors'!$G$58,""))))))</f>
        <v/>
      </c>
      <c r="N1266" s="96"/>
      <c r="O1266" s="209" t="str">
        <f>IF(ISBLANK(D1266),"",(IF(D1266="Room AC (window/wall)",'Emission Factors'!$C$53,IF(D1266="Room AC (PTAC/PTHP)",'Emission Factors'!$C$54,IF(D1266="Residential AC",'Emission Factors'!$C$55,IF(D1266="Residential HP",'Emission Factors'!$C$56,IF(D1266="Commercial AC (&gt;=65k to &lt;135,000k Btu/hr)",'Emission Factors'!$C$57,IF(D1266="Commercial AC (&gt;=135,000k Btu/hr)",'Emission Factors'!$C$58,""))))))))</f>
        <v/>
      </c>
      <c r="P1266" s="209" t="str">
        <f t="shared" si="190"/>
        <v/>
      </c>
      <c r="Q1266" s="95"/>
      <c r="R1266" s="256"/>
      <c r="S1266" s="256"/>
      <c r="T1266" s="96"/>
      <c r="U1266" s="211" t="str">
        <f>IF(Q1266="Room AC (window/wall)",'Emission Factors'!$E$53,IF(AND(Q1266="Room AC (PTAC/PTHP)",ISBLANK(T1266)),"Error",IF(AND(Q1266="Room AC (PTAC/PTHP)",T1266&gt;0),T1266,IF(Q1266="Residential AC",'Emission Factors'!$E$55,IF(AND(Q1266="Residential HP",ISBLANK(T1266)),"Error",IF(AND(Q1266="Residential HP",T1266&gt;0),T1266,IF(Q1266="Commercial AC (&gt;=65k to &lt;135,000k Btu/hr)",'Emission Factors'!$E$57,IF(Q1266="Commercial AC (&gt;=135,000k Btu/hr)",'Emission Factors'!$E$58,""))))))))</f>
        <v/>
      </c>
      <c r="V1266" s="95"/>
      <c r="W1266" s="211" t="str">
        <f>IF(ISBLANK(V1266),"",VLOOKUP(V1266,'Emission Factors'!$C$81:$G$221,4,FALSE))</f>
        <v/>
      </c>
      <c r="X1266" s="210" t="str">
        <f>IF(Q1266="Room AC (window/wall)",'Emission Factors'!$F$53,IF(Q1266="Room AC (PTAC/PTHP)",'Emission Factors'!$F$54,IF(Q1266="Residential AC",'Emission Factors'!$F$55,IF(Q1266="Residential HP",'Emission Factors'!$F$56,IF(Q1266="Commercial AC (&gt;=65k to &lt;135,000k Btu/hr)",'Emission Factors'!$F$57,IF(Q1266="Commercial AC (&gt;=135,000k Btu/hr)",'Emission Factors'!$F$58,""))))))</f>
        <v/>
      </c>
      <c r="Y1266" s="211" t="str">
        <f>IF(Q1266="Room AC (window/wall)",'Emission Factors'!$G$53,IF(Q1266="Room AC (PTAC/PTHP)",'Emission Factors'!$G$54,IF(Q1266="Residential AC",'Emission Factors'!$G$55,IF(Q1266="Residential HP",'Emission Factors'!$G$56,IF(Q1266="Commercial AC (&gt;=65k to &lt;135,000k Btu/hr)",'Emission Factors'!$G$57,IF(Q1266="Commercial AC (&gt;=135,000k Btu/hr)",'Emission Factors'!$G$58,""))))))</f>
        <v/>
      </c>
      <c r="Z1266" s="96"/>
      <c r="AA1266" s="97" t="str">
        <f t="shared" si="191"/>
        <v/>
      </c>
      <c r="AB1266" s="97" t="str">
        <f t="shared" si="192"/>
        <v/>
      </c>
      <c r="AC1266" s="246" t="str">
        <f t="shared" si="193"/>
        <v/>
      </c>
      <c r="AD1266" s="97" t="str">
        <f t="shared" si="194"/>
        <v/>
      </c>
      <c r="AE1266" s="97" t="str">
        <f t="shared" si="195"/>
        <v/>
      </c>
      <c r="AF1266" s="252" t="str">
        <f t="shared" si="196"/>
        <v/>
      </c>
      <c r="AG1266" s="254" t="str">
        <f t="shared" si="197"/>
        <v/>
      </c>
      <c r="AH1266" s="248" t="str">
        <f t="shared" si="198"/>
        <v/>
      </c>
      <c r="AI1266" s="249" t="str">
        <f t="shared" si="199"/>
        <v/>
      </c>
    </row>
    <row r="1267" spans="2:35" x14ac:dyDescent="0.3">
      <c r="B1267" s="94"/>
      <c r="C1267" s="95"/>
      <c r="D1267" s="95"/>
      <c r="E1267" s="95"/>
      <c r="F1267" s="94"/>
      <c r="G1267" s="145"/>
      <c r="H1267" s="245"/>
      <c r="I1267" s="211" t="str">
        <f>IF(D1267="Room AC (window/wall)",'Emission Factors'!$E$53,IF(D1267="Room AC (PTAC/PTHP)",H1267,IF(D1267="Residential AC",'Emission Factors'!$E$55,IF(D1267="Residential HP",H1267,IF(D1267="Commercial AC (&gt;=65k to &lt;135,000k Btu/hr)",'Emission Factors'!$E$57,IF(D1267="Commercial AC (&gt;=135,000k Btu/hr)",'Emission Factors'!$E$58,""))))))</f>
        <v/>
      </c>
      <c r="J1267" s="96"/>
      <c r="K1267" s="211" t="str">
        <f>IF(ISBLANK(J1267),"",VLOOKUP(J1267,'Emission Factors'!$C$81:$G$221,4,FALSE))</f>
        <v/>
      </c>
      <c r="L1267" s="210" t="str">
        <f>IF(D1267="Room AC (window/wall)",'Emission Factors'!$F$53,IF(D1267="Room AC (PTAC/PTHP)",'Emission Factors'!$F$54,IF(D1267="Residential AC",'Emission Factors'!$F$55,IF(D1267="Residential HP",'Emission Factors'!$F$56,IF(D1267="Commercial AC (&gt;=65k to &lt;135,000k Btu/hr)",'Emission Factors'!$F$57,IF(D1267="Commercial AC (&gt;=135,000k Btu/hr)",'Emission Factors'!$F$58,""))))))</f>
        <v/>
      </c>
      <c r="M1267" s="211" t="str">
        <f>IF(D1267="Room AC (window/wall)",'Emission Factors'!$G$53,IF(D1267="Room AC (PTAC/PTHP)",'Emission Factors'!$G$54,IF(D1267="Residential AC",'Emission Factors'!$G$55,IF(D1267="Residential HP",'Emission Factors'!$G$56,IF(D1267="Commercial AC (&gt;=65k to &lt;135,000k Btu/hr)",'Emission Factors'!$G$57,IF(D1267="Commercial AC (&gt;=135,000k Btu/hr)",'Emission Factors'!$G$58,""))))))</f>
        <v/>
      </c>
      <c r="N1267" s="96"/>
      <c r="O1267" s="209" t="str">
        <f>IF(ISBLANK(D1267),"",(IF(D1267="Room AC (window/wall)",'Emission Factors'!$C$53,IF(D1267="Room AC (PTAC/PTHP)",'Emission Factors'!$C$54,IF(D1267="Residential AC",'Emission Factors'!$C$55,IF(D1267="Residential HP",'Emission Factors'!$C$56,IF(D1267="Commercial AC (&gt;=65k to &lt;135,000k Btu/hr)",'Emission Factors'!$C$57,IF(D1267="Commercial AC (&gt;=135,000k Btu/hr)",'Emission Factors'!$C$58,""))))))))</f>
        <v/>
      </c>
      <c r="P1267" s="209" t="str">
        <f t="shared" si="190"/>
        <v/>
      </c>
      <c r="Q1267" s="95"/>
      <c r="R1267" s="256"/>
      <c r="S1267" s="256"/>
      <c r="T1267" s="96"/>
      <c r="U1267" s="211" t="str">
        <f>IF(Q1267="Room AC (window/wall)",'Emission Factors'!$E$53,IF(AND(Q1267="Room AC (PTAC/PTHP)",ISBLANK(T1267)),"Error",IF(AND(Q1267="Room AC (PTAC/PTHP)",T1267&gt;0),T1267,IF(Q1267="Residential AC",'Emission Factors'!$E$55,IF(AND(Q1267="Residential HP",ISBLANK(T1267)),"Error",IF(AND(Q1267="Residential HP",T1267&gt;0),T1267,IF(Q1267="Commercial AC (&gt;=65k to &lt;135,000k Btu/hr)",'Emission Factors'!$E$57,IF(Q1267="Commercial AC (&gt;=135,000k Btu/hr)",'Emission Factors'!$E$58,""))))))))</f>
        <v/>
      </c>
      <c r="V1267" s="95"/>
      <c r="W1267" s="211" t="str">
        <f>IF(ISBLANK(V1267),"",VLOOKUP(V1267,'Emission Factors'!$C$81:$G$221,4,FALSE))</f>
        <v/>
      </c>
      <c r="X1267" s="210" t="str">
        <f>IF(Q1267="Room AC (window/wall)",'Emission Factors'!$F$53,IF(Q1267="Room AC (PTAC/PTHP)",'Emission Factors'!$F$54,IF(Q1267="Residential AC",'Emission Factors'!$F$55,IF(Q1267="Residential HP",'Emission Factors'!$F$56,IF(Q1267="Commercial AC (&gt;=65k to &lt;135,000k Btu/hr)",'Emission Factors'!$F$57,IF(Q1267="Commercial AC (&gt;=135,000k Btu/hr)",'Emission Factors'!$F$58,""))))))</f>
        <v/>
      </c>
      <c r="Y1267" s="211" t="str">
        <f>IF(Q1267="Room AC (window/wall)",'Emission Factors'!$G$53,IF(Q1267="Room AC (PTAC/PTHP)",'Emission Factors'!$G$54,IF(Q1267="Residential AC",'Emission Factors'!$G$55,IF(Q1267="Residential HP",'Emission Factors'!$G$56,IF(Q1267="Commercial AC (&gt;=65k to &lt;135,000k Btu/hr)",'Emission Factors'!$G$57,IF(Q1267="Commercial AC (&gt;=135,000k Btu/hr)",'Emission Factors'!$G$58,""))))))</f>
        <v/>
      </c>
      <c r="Z1267" s="96"/>
      <c r="AA1267" s="97" t="str">
        <f t="shared" si="191"/>
        <v/>
      </c>
      <c r="AB1267" s="97" t="str">
        <f t="shared" si="192"/>
        <v/>
      </c>
      <c r="AC1267" s="246" t="str">
        <f t="shared" si="193"/>
        <v/>
      </c>
      <c r="AD1267" s="97" t="str">
        <f t="shared" si="194"/>
        <v/>
      </c>
      <c r="AE1267" s="97" t="str">
        <f t="shared" si="195"/>
        <v/>
      </c>
      <c r="AF1267" s="252" t="str">
        <f t="shared" si="196"/>
        <v/>
      </c>
      <c r="AG1267" s="254" t="str">
        <f t="shared" si="197"/>
        <v/>
      </c>
      <c r="AH1267" s="248" t="str">
        <f t="shared" si="198"/>
        <v/>
      </c>
      <c r="AI1267" s="249" t="str">
        <f t="shared" si="199"/>
        <v/>
      </c>
    </row>
    <row r="1268" spans="2:35" x14ac:dyDescent="0.3">
      <c r="B1268" s="94"/>
      <c r="C1268" s="95"/>
      <c r="D1268" s="95"/>
      <c r="E1268" s="95"/>
      <c r="F1268" s="94"/>
      <c r="G1268" s="145"/>
      <c r="H1268" s="245"/>
      <c r="I1268" s="211" t="str">
        <f>IF(D1268="Room AC (window/wall)",'Emission Factors'!$E$53,IF(D1268="Room AC (PTAC/PTHP)",H1268,IF(D1268="Residential AC",'Emission Factors'!$E$55,IF(D1268="Residential HP",H1268,IF(D1268="Commercial AC (&gt;=65k to &lt;135,000k Btu/hr)",'Emission Factors'!$E$57,IF(D1268="Commercial AC (&gt;=135,000k Btu/hr)",'Emission Factors'!$E$58,""))))))</f>
        <v/>
      </c>
      <c r="J1268" s="96"/>
      <c r="K1268" s="211" t="str">
        <f>IF(ISBLANK(J1268),"",VLOOKUP(J1268,'Emission Factors'!$C$81:$G$221,4,FALSE))</f>
        <v/>
      </c>
      <c r="L1268" s="210" t="str">
        <f>IF(D1268="Room AC (window/wall)",'Emission Factors'!$F$53,IF(D1268="Room AC (PTAC/PTHP)",'Emission Factors'!$F$54,IF(D1268="Residential AC",'Emission Factors'!$F$55,IF(D1268="Residential HP",'Emission Factors'!$F$56,IF(D1268="Commercial AC (&gt;=65k to &lt;135,000k Btu/hr)",'Emission Factors'!$F$57,IF(D1268="Commercial AC (&gt;=135,000k Btu/hr)",'Emission Factors'!$F$58,""))))))</f>
        <v/>
      </c>
      <c r="M1268" s="211" t="str">
        <f>IF(D1268="Room AC (window/wall)",'Emission Factors'!$G$53,IF(D1268="Room AC (PTAC/PTHP)",'Emission Factors'!$G$54,IF(D1268="Residential AC",'Emission Factors'!$G$55,IF(D1268="Residential HP",'Emission Factors'!$G$56,IF(D1268="Commercial AC (&gt;=65k to &lt;135,000k Btu/hr)",'Emission Factors'!$G$57,IF(D1268="Commercial AC (&gt;=135,000k Btu/hr)",'Emission Factors'!$G$58,""))))))</f>
        <v/>
      </c>
      <c r="N1268" s="96"/>
      <c r="O1268" s="209" t="str">
        <f>IF(ISBLANK(D1268),"",(IF(D1268="Room AC (window/wall)",'Emission Factors'!$C$53,IF(D1268="Room AC (PTAC/PTHP)",'Emission Factors'!$C$54,IF(D1268="Residential AC",'Emission Factors'!$C$55,IF(D1268="Residential HP",'Emission Factors'!$C$56,IF(D1268="Commercial AC (&gt;=65k to &lt;135,000k Btu/hr)",'Emission Factors'!$C$57,IF(D1268="Commercial AC (&gt;=135,000k Btu/hr)",'Emission Factors'!$C$58,""))))))))</f>
        <v/>
      </c>
      <c r="P1268" s="209" t="str">
        <f t="shared" si="190"/>
        <v/>
      </c>
      <c r="Q1268" s="95"/>
      <c r="R1268" s="256"/>
      <c r="S1268" s="256"/>
      <c r="T1268" s="96"/>
      <c r="U1268" s="211" t="str">
        <f>IF(Q1268="Room AC (window/wall)",'Emission Factors'!$E$53,IF(AND(Q1268="Room AC (PTAC/PTHP)",ISBLANK(T1268)),"Error",IF(AND(Q1268="Room AC (PTAC/PTHP)",T1268&gt;0),T1268,IF(Q1268="Residential AC",'Emission Factors'!$E$55,IF(AND(Q1268="Residential HP",ISBLANK(T1268)),"Error",IF(AND(Q1268="Residential HP",T1268&gt;0),T1268,IF(Q1268="Commercial AC (&gt;=65k to &lt;135,000k Btu/hr)",'Emission Factors'!$E$57,IF(Q1268="Commercial AC (&gt;=135,000k Btu/hr)",'Emission Factors'!$E$58,""))))))))</f>
        <v/>
      </c>
      <c r="V1268" s="95"/>
      <c r="W1268" s="211" t="str">
        <f>IF(ISBLANK(V1268),"",VLOOKUP(V1268,'Emission Factors'!$C$81:$G$221,4,FALSE))</f>
        <v/>
      </c>
      <c r="X1268" s="210" t="str">
        <f>IF(Q1268="Room AC (window/wall)",'Emission Factors'!$F$53,IF(Q1268="Room AC (PTAC/PTHP)",'Emission Factors'!$F$54,IF(Q1268="Residential AC",'Emission Factors'!$F$55,IF(Q1268="Residential HP",'Emission Factors'!$F$56,IF(Q1268="Commercial AC (&gt;=65k to &lt;135,000k Btu/hr)",'Emission Factors'!$F$57,IF(Q1268="Commercial AC (&gt;=135,000k Btu/hr)",'Emission Factors'!$F$58,""))))))</f>
        <v/>
      </c>
      <c r="Y1268" s="211" t="str">
        <f>IF(Q1268="Room AC (window/wall)",'Emission Factors'!$G$53,IF(Q1268="Room AC (PTAC/PTHP)",'Emission Factors'!$G$54,IF(Q1268="Residential AC",'Emission Factors'!$G$55,IF(Q1268="Residential HP",'Emission Factors'!$G$56,IF(Q1268="Commercial AC (&gt;=65k to &lt;135,000k Btu/hr)",'Emission Factors'!$G$57,IF(Q1268="Commercial AC (&gt;=135,000k Btu/hr)",'Emission Factors'!$G$58,""))))))</f>
        <v/>
      </c>
      <c r="Z1268" s="96"/>
      <c r="AA1268" s="97" t="str">
        <f t="shared" si="191"/>
        <v/>
      </c>
      <c r="AB1268" s="97" t="str">
        <f t="shared" si="192"/>
        <v/>
      </c>
      <c r="AC1268" s="246" t="str">
        <f t="shared" si="193"/>
        <v/>
      </c>
      <c r="AD1268" s="97" t="str">
        <f t="shared" si="194"/>
        <v/>
      </c>
      <c r="AE1268" s="97" t="str">
        <f t="shared" si="195"/>
        <v/>
      </c>
      <c r="AF1268" s="252" t="str">
        <f t="shared" si="196"/>
        <v/>
      </c>
      <c r="AG1268" s="254" t="str">
        <f t="shared" si="197"/>
        <v/>
      </c>
      <c r="AH1268" s="248" t="str">
        <f t="shared" si="198"/>
        <v/>
      </c>
      <c r="AI1268" s="249" t="str">
        <f t="shared" si="199"/>
        <v/>
      </c>
    </row>
    <row r="1269" spans="2:35" x14ac:dyDescent="0.3">
      <c r="B1269" s="94"/>
      <c r="C1269" s="95"/>
      <c r="D1269" s="95"/>
      <c r="E1269" s="95"/>
      <c r="F1269" s="94"/>
      <c r="G1269" s="145"/>
      <c r="H1269" s="245"/>
      <c r="I1269" s="211" t="str">
        <f>IF(D1269="Room AC (window/wall)",'Emission Factors'!$E$53,IF(D1269="Room AC (PTAC/PTHP)",H1269,IF(D1269="Residential AC",'Emission Factors'!$E$55,IF(D1269="Residential HP",H1269,IF(D1269="Commercial AC (&gt;=65k to &lt;135,000k Btu/hr)",'Emission Factors'!$E$57,IF(D1269="Commercial AC (&gt;=135,000k Btu/hr)",'Emission Factors'!$E$58,""))))))</f>
        <v/>
      </c>
      <c r="J1269" s="96"/>
      <c r="K1269" s="211" t="str">
        <f>IF(ISBLANK(J1269),"",VLOOKUP(J1269,'Emission Factors'!$C$81:$G$221,4,FALSE))</f>
        <v/>
      </c>
      <c r="L1269" s="210" t="str">
        <f>IF(D1269="Room AC (window/wall)",'Emission Factors'!$F$53,IF(D1269="Room AC (PTAC/PTHP)",'Emission Factors'!$F$54,IF(D1269="Residential AC",'Emission Factors'!$F$55,IF(D1269="Residential HP",'Emission Factors'!$F$56,IF(D1269="Commercial AC (&gt;=65k to &lt;135,000k Btu/hr)",'Emission Factors'!$F$57,IF(D1269="Commercial AC (&gt;=135,000k Btu/hr)",'Emission Factors'!$F$58,""))))))</f>
        <v/>
      </c>
      <c r="M1269" s="211" t="str">
        <f>IF(D1269="Room AC (window/wall)",'Emission Factors'!$G$53,IF(D1269="Room AC (PTAC/PTHP)",'Emission Factors'!$G$54,IF(D1269="Residential AC",'Emission Factors'!$G$55,IF(D1269="Residential HP",'Emission Factors'!$G$56,IF(D1269="Commercial AC (&gt;=65k to &lt;135,000k Btu/hr)",'Emission Factors'!$G$57,IF(D1269="Commercial AC (&gt;=135,000k Btu/hr)",'Emission Factors'!$G$58,""))))))</f>
        <v/>
      </c>
      <c r="N1269" s="96"/>
      <c r="O1269" s="209" t="str">
        <f>IF(ISBLANK(D1269),"",(IF(D1269="Room AC (window/wall)",'Emission Factors'!$C$53,IF(D1269="Room AC (PTAC/PTHP)",'Emission Factors'!$C$54,IF(D1269="Residential AC",'Emission Factors'!$C$55,IF(D1269="Residential HP",'Emission Factors'!$C$56,IF(D1269="Commercial AC (&gt;=65k to &lt;135,000k Btu/hr)",'Emission Factors'!$C$57,IF(D1269="Commercial AC (&gt;=135,000k Btu/hr)",'Emission Factors'!$C$58,""))))))))</f>
        <v/>
      </c>
      <c r="P1269" s="209" t="str">
        <f t="shared" si="190"/>
        <v/>
      </c>
      <c r="Q1269" s="95"/>
      <c r="R1269" s="256"/>
      <c r="S1269" s="256"/>
      <c r="T1269" s="96"/>
      <c r="U1269" s="211" t="str">
        <f>IF(Q1269="Room AC (window/wall)",'Emission Factors'!$E$53,IF(AND(Q1269="Room AC (PTAC/PTHP)",ISBLANK(T1269)),"Error",IF(AND(Q1269="Room AC (PTAC/PTHP)",T1269&gt;0),T1269,IF(Q1269="Residential AC",'Emission Factors'!$E$55,IF(AND(Q1269="Residential HP",ISBLANK(T1269)),"Error",IF(AND(Q1269="Residential HP",T1269&gt;0),T1269,IF(Q1269="Commercial AC (&gt;=65k to &lt;135,000k Btu/hr)",'Emission Factors'!$E$57,IF(Q1269="Commercial AC (&gt;=135,000k Btu/hr)",'Emission Factors'!$E$58,""))))))))</f>
        <v/>
      </c>
      <c r="V1269" s="95"/>
      <c r="W1269" s="211" t="str">
        <f>IF(ISBLANK(V1269),"",VLOOKUP(V1269,'Emission Factors'!$C$81:$G$221,4,FALSE))</f>
        <v/>
      </c>
      <c r="X1269" s="210" t="str">
        <f>IF(Q1269="Room AC (window/wall)",'Emission Factors'!$F$53,IF(Q1269="Room AC (PTAC/PTHP)",'Emission Factors'!$F$54,IF(Q1269="Residential AC",'Emission Factors'!$F$55,IF(Q1269="Residential HP",'Emission Factors'!$F$56,IF(Q1269="Commercial AC (&gt;=65k to &lt;135,000k Btu/hr)",'Emission Factors'!$F$57,IF(Q1269="Commercial AC (&gt;=135,000k Btu/hr)",'Emission Factors'!$F$58,""))))))</f>
        <v/>
      </c>
      <c r="Y1269" s="211" t="str">
        <f>IF(Q1269="Room AC (window/wall)",'Emission Factors'!$G$53,IF(Q1269="Room AC (PTAC/PTHP)",'Emission Factors'!$G$54,IF(Q1269="Residential AC",'Emission Factors'!$G$55,IF(Q1269="Residential HP",'Emission Factors'!$G$56,IF(Q1269="Commercial AC (&gt;=65k to &lt;135,000k Btu/hr)",'Emission Factors'!$G$57,IF(Q1269="Commercial AC (&gt;=135,000k Btu/hr)",'Emission Factors'!$G$58,""))))))</f>
        <v/>
      </c>
      <c r="Z1269" s="96"/>
      <c r="AA1269" s="97" t="str">
        <f t="shared" si="191"/>
        <v/>
      </c>
      <c r="AB1269" s="97" t="str">
        <f t="shared" si="192"/>
        <v/>
      </c>
      <c r="AC1269" s="246" t="str">
        <f t="shared" si="193"/>
        <v/>
      </c>
      <c r="AD1269" s="97" t="str">
        <f t="shared" si="194"/>
        <v/>
      </c>
      <c r="AE1269" s="97" t="str">
        <f t="shared" si="195"/>
        <v/>
      </c>
      <c r="AF1269" s="252" t="str">
        <f t="shared" si="196"/>
        <v/>
      </c>
      <c r="AG1269" s="254" t="str">
        <f t="shared" si="197"/>
        <v/>
      </c>
      <c r="AH1269" s="248" t="str">
        <f t="shared" si="198"/>
        <v/>
      </c>
      <c r="AI1269" s="249" t="str">
        <f t="shared" si="199"/>
        <v/>
      </c>
    </row>
    <row r="1270" spans="2:35" x14ac:dyDescent="0.3">
      <c r="B1270" s="94"/>
      <c r="C1270" s="95"/>
      <c r="D1270" s="95"/>
      <c r="E1270" s="95"/>
      <c r="F1270" s="94"/>
      <c r="G1270" s="145"/>
      <c r="H1270" s="245"/>
      <c r="I1270" s="211" t="str">
        <f>IF(D1270="Room AC (window/wall)",'Emission Factors'!$E$53,IF(D1270="Room AC (PTAC/PTHP)",H1270,IF(D1270="Residential AC",'Emission Factors'!$E$55,IF(D1270="Residential HP",H1270,IF(D1270="Commercial AC (&gt;=65k to &lt;135,000k Btu/hr)",'Emission Factors'!$E$57,IF(D1270="Commercial AC (&gt;=135,000k Btu/hr)",'Emission Factors'!$E$58,""))))))</f>
        <v/>
      </c>
      <c r="J1270" s="96"/>
      <c r="K1270" s="211" t="str">
        <f>IF(ISBLANK(J1270),"",VLOOKUP(J1270,'Emission Factors'!$C$81:$G$221,4,FALSE))</f>
        <v/>
      </c>
      <c r="L1270" s="210" t="str">
        <f>IF(D1270="Room AC (window/wall)",'Emission Factors'!$F$53,IF(D1270="Room AC (PTAC/PTHP)",'Emission Factors'!$F$54,IF(D1270="Residential AC",'Emission Factors'!$F$55,IF(D1270="Residential HP",'Emission Factors'!$F$56,IF(D1270="Commercial AC (&gt;=65k to &lt;135,000k Btu/hr)",'Emission Factors'!$F$57,IF(D1270="Commercial AC (&gt;=135,000k Btu/hr)",'Emission Factors'!$F$58,""))))))</f>
        <v/>
      </c>
      <c r="M1270" s="211" t="str">
        <f>IF(D1270="Room AC (window/wall)",'Emission Factors'!$G$53,IF(D1270="Room AC (PTAC/PTHP)",'Emission Factors'!$G$54,IF(D1270="Residential AC",'Emission Factors'!$G$55,IF(D1270="Residential HP",'Emission Factors'!$G$56,IF(D1270="Commercial AC (&gt;=65k to &lt;135,000k Btu/hr)",'Emission Factors'!$G$57,IF(D1270="Commercial AC (&gt;=135,000k Btu/hr)",'Emission Factors'!$G$58,""))))))</f>
        <v/>
      </c>
      <c r="N1270" s="96"/>
      <c r="O1270" s="209" t="str">
        <f>IF(ISBLANK(D1270),"",(IF(D1270="Room AC (window/wall)",'Emission Factors'!$C$53,IF(D1270="Room AC (PTAC/PTHP)",'Emission Factors'!$C$54,IF(D1270="Residential AC",'Emission Factors'!$C$55,IF(D1270="Residential HP",'Emission Factors'!$C$56,IF(D1270="Commercial AC (&gt;=65k to &lt;135,000k Btu/hr)",'Emission Factors'!$C$57,IF(D1270="Commercial AC (&gt;=135,000k Btu/hr)",'Emission Factors'!$C$58,""))))))))</f>
        <v/>
      </c>
      <c r="P1270" s="209" t="str">
        <f t="shared" si="190"/>
        <v/>
      </c>
      <c r="Q1270" s="95"/>
      <c r="R1270" s="256"/>
      <c r="S1270" s="256"/>
      <c r="T1270" s="96"/>
      <c r="U1270" s="211" t="str">
        <f>IF(Q1270="Room AC (window/wall)",'Emission Factors'!$E$53,IF(AND(Q1270="Room AC (PTAC/PTHP)",ISBLANK(T1270)),"Error",IF(AND(Q1270="Room AC (PTAC/PTHP)",T1270&gt;0),T1270,IF(Q1270="Residential AC",'Emission Factors'!$E$55,IF(AND(Q1270="Residential HP",ISBLANK(T1270)),"Error",IF(AND(Q1270="Residential HP",T1270&gt;0),T1270,IF(Q1270="Commercial AC (&gt;=65k to &lt;135,000k Btu/hr)",'Emission Factors'!$E$57,IF(Q1270="Commercial AC (&gt;=135,000k Btu/hr)",'Emission Factors'!$E$58,""))))))))</f>
        <v/>
      </c>
      <c r="V1270" s="95"/>
      <c r="W1270" s="211" t="str">
        <f>IF(ISBLANK(V1270),"",VLOOKUP(V1270,'Emission Factors'!$C$81:$G$221,4,FALSE))</f>
        <v/>
      </c>
      <c r="X1270" s="210" t="str">
        <f>IF(Q1270="Room AC (window/wall)",'Emission Factors'!$F$53,IF(Q1270="Room AC (PTAC/PTHP)",'Emission Factors'!$F$54,IF(Q1270="Residential AC",'Emission Factors'!$F$55,IF(Q1270="Residential HP",'Emission Factors'!$F$56,IF(Q1270="Commercial AC (&gt;=65k to &lt;135,000k Btu/hr)",'Emission Factors'!$F$57,IF(Q1270="Commercial AC (&gt;=135,000k Btu/hr)",'Emission Factors'!$F$58,""))))))</f>
        <v/>
      </c>
      <c r="Y1270" s="211" t="str">
        <f>IF(Q1270="Room AC (window/wall)",'Emission Factors'!$G$53,IF(Q1270="Room AC (PTAC/PTHP)",'Emission Factors'!$G$54,IF(Q1270="Residential AC",'Emission Factors'!$G$55,IF(Q1270="Residential HP",'Emission Factors'!$G$56,IF(Q1270="Commercial AC (&gt;=65k to &lt;135,000k Btu/hr)",'Emission Factors'!$G$57,IF(Q1270="Commercial AC (&gt;=135,000k Btu/hr)",'Emission Factors'!$G$58,""))))))</f>
        <v/>
      </c>
      <c r="Z1270" s="96"/>
      <c r="AA1270" s="97" t="str">
        <f t="shared" si="191"/>
        <v/>
      </c>
      <c r="AB1270" s="97" t="str">
        <f t="shared" si="192"/>
        <v/>
      </c>
      <c r="AC1270" s="246" t="str">
        <f t="shared" si="193"/>
        <v/>
      </c>
      <c r="AD1270" s="97" t="str">
        <f t="shared" si="194"/>
        <v/>
      </c>
      <c r="AE1270" s="97" t="str">
        <f t="shared" si="195"/>
        <v/>
      </c>
      <c r="AF1270" s="252" t="str">
        <f t="shared" si="196"/>
        <v/>
      </c>
      <c r="AG1270" s="254" t="str">
        <f t="shared" si="197"/>
        <v/>
      </c>
      <c r="AH1270" s="248" t="str">
        <f t="shared" si="198"/>
        <v/>
      </c>
      <c r="AI1270" s="249" t="str">
        <f t="shared" si="199"/>
        <v/>
      </c>
    </row>
    <row r="1271" spans="2:35" x14ac:dyDescent="0.3">
      <c r="B1271" s="94"/>
      <c r="C1271" s="95"/>
      <c r="D1271" s="95"/>
      <c r="E1271" s="95"/>
      <c r="F1271" s="94"/>
      <c r="G1271" s="145"/>
      <c r="H1271" s="245"/>
      <c r="I1271" s="211" t="str">
        <f>IF(D1271="Room AC (window/wall)",'Emission Factors'!$E$53,IF(D1271="Room AC (PTAC/PTHP)",H1271,IF(D1271="Residential AC",'Emission Factors'!$E$55,IF(D1271="Residential HP",H1271,IF(D1271="Commercial AC (&gt;=65k to &lt;135,000k Btu/hr)",'Emission Factors'!$E$57,IF(D1271="Commercial AC (&gt;=135,000k Btu/hr)",'Emission Factors'!$E$58,""))))))</f>
        <v/>
      </c>
      <c r="J1271" s="96"/>
      <c r="K1271" s="211" t="str">
        <f>IF(ISBLANK(J1271),"",VLOOKUP(J1271,'Emission Factors'!$C$81:$G$221,4,FALSE))</f>
        <v/>
      </c>
      <c r="L1271" s="210" t="str">
        <f>IF(D1271="Room AC (window/wall)",'Emission Factors'!$F$53,IF(D1271="Room AC (PTAC/PTHP)",'Emission Factors'!$F$54,IF(D1271="Residential AC",'Emission Factors'!$F$55,IF(D1271="Residential HP",'Emission Factors'!$F$56,IF(D1271="Commercial AC (&gt;=65k to &lt;135,000k Btu/hr)",'Emission Factors'!$F$57,IF(D1271="Commercial AC (&gt;=135,000k Btu/hr)",'Emission Factors'!$F$58,""))))))</f>
        <v/>
      </c>
      <c r="M1271" s="211" t="str">
        <f>IF(D1271="Room AC (window/wall)",'Emission Factors'!$G$53,IF(D1271="Room AC (PTAC/PTHP)",'Emission Factors'!$G$54,IF(D1271="Residential AC",'Emission Factors'!$G$55,IF(D1271="Residential HP",'Emission Factors'!$G$56,IF(D1271="Commercial AC (&gt;=65k to &lt;135,000k Btu/hr)",'Emission Factors'!$G$57,IF(D1271="Commercial AC (&gt;=135,000k Btu/hr)",'Emission Factors'!$G$58,""))))))</f>
        <v/>
      </c>
      <c r="N1271" s="96"/>
      <c r="O1271" s="209" t="str">
        <f>IF(ISBLANK(D1271),"",(IF(D1271="Room AC (window/wall)",'Emission Factors'!$C$53,IF(D1271="Room AC (PTAC/PTHP)",'Emission Factors'!$C$54,IF(D1271="Residential AC",'Emission Factors'!$C$55,IF(D1271="Residential HP",'Emission Factors'!$C$56,IF(D1271="Commercial AC (&gt;=65k to &lt;135,000k Btu/hr)",'Emission Factors'!$C$57,IF(D1271="Commercial AC (&gt;=135,000k Btu/hr)",'Emission Factors'!$C$58,""))))))))</f>
        <v/>
      </c>
      <c r="P1271" s="209" t="str">
        <f t="shared" si="190"/>
        <v/>
      </c>
      <c r="Q1271" s="95"/>
      <c r="R1271" s="256"/>
      <c r="S1271" s="256"/>
      <c r="T1271" s="96"/>
      <c r="U1271" s="211" t="str">
        <f>IF(Q1271="Room AC (window/wall)",'Emission Factors'!$E$53,IF(AND(Q1271="Room AC (PTAC/PTHP)",ISBLANK(T1271)),"Error",IF(AND(Q1271="Room AC (PTAC/PTHP)",T1271&gt;0),T1271,IF(Q1271="Residential AC",'Emission Factors'!$E$55,IF(AND(Q1271="Residential HP",ISBLANK(T1271)),"Error",IF(AND(Q1271="Residential HP",T1271&gt;0),T1271,IF(Q1271="Commercial AC (&gt;=65k to &lt;135,000k Btu/hr)",'Emission Factors'!$E$57,IF(Q1271="Commercial AC (&gt;=135,000k Btu/hr)",'Emission Factors'!$E$58,""))))))))</f>
        <v/>
      </c>
      <c r="V1271" s="95"/>
      <c r="W1271" s="211" t="str">
        <f>IF(ISBLANK(V1271),"",VLOOKUP(V1271,'Emission Factors'!$C$81:$G$221,4,FALSE))</f>
        <v/>
      </c>
      <c r="X1271" s="210" t="str">
        <f>IF(Q1271="Room AC (window/wall)",'Emission Factors'!$F$53,IF(Q1271="Room AC (PTAC/PTHP)",'Emission Factors'!$F$54,IF(Q1271="Residential AC",'Emission Factors'!$F$55,IF(Q1271="Residential HP",'Emission Factors'!$F$56,IF(Q1271="Commercial AC (&gt;=65k to &lt;135,000k Btu/hr)",'Emission Factors'!$F$57,IF(Q1271="Commercial AC (&gt;=135,000k Btu/hr)",'Emission Factors'!$F$58,""))))))</f>
        <v/>
      </c>
      <c r="Y1271" s="211" t="str">
        <f>IF(Q1271="Room AC (window/wall)",'Emission Factors'!$G$53,IF(Q1271="Room AC (PTAC/PTHP)",'Emission Factors'!$G$54,IF(Q1271="Residential AC",'Emission Factors'!$G$55,IF(Q1271="Residential HP",'Emission Factors'!$G$56,IF(Q1271="Commercial AC (&gt;=65k to &lt;135,000k Btu/hr)",'Emission Factors'!$G$57,IF(Q1271="Commercial AC (&gt;=135,000k Btu/hr)",'Emission Factors'!$G$58,""))))))</f>
        <v/>
      </c>
      <c r="Z1271" s="96"/>
      <c r="AA1271" s="97" t="str">
        <f t="shared" si="191"/>
        <v/>
      </c>
      <c r="AB1271" s="97" t="str">
        <f t="shared" si="192"/>
        <v/>
      </c>
      <c r="AC1271" s="246" t="str">
        <f t="shared" si="193"/>
        <v/>
      </c>
      <c r="AD1271" s="97" t="str">
        <f t="shared" si="194"/>
        <v/>
      </c>
      <c r="AE1271" s="97" t="str">
        <f t="shared" si="195"/>
        <v/>
      </c>
      <c r="AF1271" s="252" t="str">
        <f t="shared" si="196"/>
        <v/>
      </c>
      <c r="AG1271" s="254" t="str">
        <f t="shared" si="197"/>
        <v/>
      </c>
      <c r="AH1271" s="248" t="str">
        <f t="shared" si="198"/>
        <v/>
      </c>
      <c r="AI1271" s="249" t="str">
        <f t="shared" si="199"/>
        <v/>
      </c>
    </row>
    <row r="1272" spans="2:35" x14ac:dyDescent="0.3">
      <c r="B1272" s="94"/>
      <c r="C1272" s="95"/>
      <c r="D1272" s="95"/>
      <c r="E1272" s="95"/>
      <c r="F1272" s="94"/>
      <c r="G1272" s="145"/>
      <c r="H1272" s="245"/>
      <c r="I1272" s="211" t="str">
        <f>IF(D1272="Room AC (window/wall)",'Emission Factors'!$E$53,IF(D1272="Room AC (PTAC/PTHP)",H1272,IF(D1272="Residential AC",'Emission Factors'!$E$55,IF(D1272="Residential HP",H1272,IF(D1272="Commercial AC (&gt;=65k to &lt;135,000k Btu/hr)",'Emission Factors'!$E$57,IF(D1272="Commercial AC (&gt;=135,000k Btu/hr)",'Emission Factors'!$E$58,""))))))</f>
        <v/>
      </c>
      <c r="J1272" s="96"/>
      <c r="K1272" s="211" t="str">
        <f>IF(ISBLANK(J1272),"",VLOOKUP(J1272,'Emission Factors'!$C$81:$G$221,4,FALSE))</f>
        <v/>
      </c>
      <c r="L1272" s="210" t="str">
        <f>IF(D1272="Room AC (window/wall)",'Emission Factors'!$F$53,IF(D1272="Room AC (PTAC/PTHP)",'Emission Factors'!$F$54,IF(D1272="Residential AC",'Emission Factors'!$F$55,IF(D1272="Residential HP",'Emission Factors'!$F$56,IF(D1272="Commercial AC (&gt;=65k to &lt;135,000k Btu/hr)",'Emission Factors'!$F$57,IF(D1272="Commercial AC (&gt;=135,000k Btu/hr)",'Emission Factors'!$F$58,""))))))</f>
        <v/>
      </c>
      <c r="M1272" s="211" t="str">
        <f>IF(D1272="Room AC (window/wall)",'Emission Factors'!$G$53,IF(D1272="Room AC (PTAC/PTHP)",'Emission Factors'!$G$54,IF(D1272="Residential AC",'Emission Factors'!$G$55,IF(D1272="Residential HP",'Emission Factors'!$G$56,IF(D1272="Commercial AC (&gt;=65k to &lt;135,000k Btu/hr)",'Emission Factors'!$G$57,IF(D1272="Commercial AC (&gt;=135,000k Btu/hr)",'Emission Factors'!$G$58,""))))))</f>
        <v/>
      </c>
      <c r="N1272" s="96"/>
      <c r="O1272" s="209" t="str">
        <f>IF(ISBLANK(D1272),"",(IF(D1272="Room AC (window/wall)",'Emission Factors'!$C$53,IF(D1272="Room AC (PTAC/PTHP)",'Emission Factors'!$C$54,IF(D1272="Residential AC",'Emission Factors'!$C$55,IF(D1272="Residential HP",'Emission Factors'!$C$56,IF(D1272="Commercial AC (&gt;=65k to &lt;135,000k Btu/hr)",'Emission Factors'!$C$57,IF(D1272="Commercial AC (&gt;=135,000k Btu/hr)",'Emission Factors'!$C$58,""))))))))</f>
        <v/>
      </c>
      <c r="P1272" s="209" t="str">
        <f t="shared" si="190"/>
        <v/>
      </c>
      <c r="Q1272" s="95"/>
      <c r="R1272" s="256"/>
      <c r="S1272" s="256"/>
      <c r="T1272" s="96"/>
      <c r="U1272" s="211" t="str">
        <f>IF(Q1272="Room AC (window/wall)",'Emission Factors'!$E$53,IF(AND(Q1272="Room AC (PTAC/PTHP)",ISBLANK(T1272)),"Error",IF(AND(Q1272="Room AC (PTAC/PTHP)",T1272&gt;0),T1272,IF(Q1272="Residential AC",'Emission Factors'!$E$55,IF(AND(Q1272="Residential HP",ISBLANK(T1272)),"Error",IF(AND(Q1272="Residential HP",T1272&gt;0),T1272,IF(Q1272="Commercial AC (&gt;=65k to &lt;135,000k Btu/hr)",'Emission Factors'!$E$57,IF(Q1272="Commercial AC (&gt;=135,000k Btu/hr)",'Emission Factors'!$E$58,""))))))))</f>
        <v/>
      </c>
      <c r="V1272" s="95"/>
      <c r="W1272" s="211" t="str">
        <f>IF(ISBLANK(V1272),"",VLOOKUP(V1272,'Emission Factors'!$C$81:$G$221,4,FALSE))</f>
        <v/>
      </c>
      <c r="X1272" s="210" t="str">
        <f>IF(Q1272="Room AC (window/wall)",'Emission Factors'!$F$53,IF(Q1272="Room AC (PTAC/PTHP)",'Emission Factors'!$F$54,IF(Q1272="Residential AC",'Emission Factors'!$F$55,IF(Q1272="Residential HP",'Emission Factors'!$F$56,IF(Q1272="Commercial AC (&gt;=65k to &lt;135,000k Btu/hr)",'Emission Factors'!$F$57,IF(Q1272="Commercial AC (&gt;=135,000k Btu/hr)",'Emission Factors'!$F$58,""))))))</f>
        <v/>
      </c>
      <c r="Y1272" s="211" t="str">
        <f>IF(Q1272="Room AC (window/wall)",'Emission Factors'!$G$53,IF(Q1272="Room AC (PTAC/PTHP)",'Emission Factors'!$G$54,IF(Q1272="Residential AC",'Emission Factors'!$G$55,IF(Q1272="Residential HP",'Emission Factors'!$G$56,IF(Q1272="Commercial AC (&gt;=65k to &lt;135,000k Btu/hr)",'Emission Factors'!$G$57,IF(Q1272="Commercial AC (&gt;=135,000k Btu/hr)",'Emission Factors'!$G$58,""))))))</f>
        <v/>
      </c>
      <c r="Z1272" s="96"/>
      <c r="AA1272" s="97" t="str">
        <f t="shared" si="191"/>
        <v/>
      </c>
      <c r="AB1272" s="97" t="str">
        <f t="shared" si="192"/>
        <v/>
      </c>
      <c r="AC1272" s="246" t="str">
        <f t="shared" si="193"/>
        <v/>
      </c>
      <c r="AD1272" s="97" t="str">
        <f t="shared" si="194"/>
        <v/>
      </c>
      <c r="AE1272" s="97" t="str">
        <f t="shared" si="195"/>
        <v/>
      </c>
      <c r="AF1272" s="252" t="str">
        <f t="shared" si="196"/>
        <v/>
      </c>
      <c r="AG1272" s="254" t="str">
        <f t="shared" si="197"/>
        <v/>
      </c>
      <c r="AH1272" s="248" t="str">
        <f t="shared" si="198"/>
        <v/>
      </c>
      <c r="AI1272" s="249" t="str">
        <f t="shared" si="199"/>
        <v/>
      </c>
    </row>
    <row r="1273" spans="2:35" x14ac:dyDescent="0.3">
      <c r="B1273" s="94"/>
      <c r="C1273" s="95"/>
      <c r="D1273" s="95"/>
      <c r="E1273" s="95"/>
      <c r="F1273" s="94"/>
      <c r="G1273" s="145"/>
      <c r="H1273" s="245"/>
      <c r="I1273" s="211" t="str">
        <f>IF(D1273="Room AC (window/wall)",'Emission Factors'!$E$53,IF(D1273="Room AC (PTAC/PTHP)",H1273,IF(D1273="Residential AC",'Emission Factors'!$E$55,IF(D1273="Residential HP",H1273,IF(D1273="Commercial AC (&gt;=65k to &lt;135,000k Btu/hr)",'Emission Factors'!$E$57,IF(D1273="Commercial AC (&gt;=135,000k Btu/hr)",'Emission Factors'!$E$58,""))))))</f>
        <v/>
      </c>
      <c r="J1273" s="96"/>
      <c r="K1273" s="211" t="str">
        <f>IF(ISBLANK(J1273),"",VLOOKUP(J1273,'Emission Factors'!$C$81:$G$221,4,FALSE))</f>
        <v/>
      </c>
      <c r="L1273" s="210" t="str">
        <f>IF(D1273="Room AC (window/wall)",'Emission Factors'!$F$53,IF(D1273="Room AC (PTAC/PTHP)",'Emission Factors'!$F$54,IF(D1273="Residential AC",'Emission Factors'!$F$55,IF(D1273="Residential HP",'Emission Factors'!$F$56,IF(D1273="Commercial AC (&gt;=65k to &lt;135,000k Btu/hr)",'Emission Factors'!$F$57,IF(D1273="Commercial AC (&gt;=135,000k Btu/hr)",'Emission Factors'!$F$58,""))))))</f>
        <v/>
      </c>
      <c r="M1273" s="211" t="str">
        <f>IF(D1273="Room AC (window/wall)",'Emission Factors'!$G$53,IF(D1273="Room AC (PTAC/PTHP)",'Emission Factors'!$G$54,IF(D1273="Residential AC",'Emission Factors'!$G$55,IF(D1273="Residential HP",'Emission Factors'!$G$56,IF(D1273="Commercial AC (&gt;=65k to &lt;135,000k Btu/hr)",'Emission Factors'!$G$57,IF(D1273="Commercial AC (&gt;=135,000k Btu/hr)",'Emission Factors'!$G$58,""))))))</f>
        <v/>
      </c>
      <c r="N1273" s="96"/>
      <c r="O1273" s="209" t="str">
        <f>IF(ISBLANK(D1273),"",(IF(D1273="Room AC (window/wall)",'Emission Factors'!$C$53,IF(D1273="Room AC (PTAC/PTHP)",'Emission Factors'!$C$54,IF(D1273="Residential AC",'Emission Factors'!$C$55,IF(D1273="Residential HP",'Emission Factors'!$C$56,IF(D1273="Commercial AC (&gt;=65k to &lt;135,000k Btu/hr)",'Emission Factors'!$C$57,IF(D1273="Commercial AC (&gt;=135,000k Btu/hr)",'Emission Factors'!$C$58,""))))))))</f>
        <v/>
      </c>
      <c r="P1273" s="209" t="str">
        <f t="shared" si="190"/>
        <v/>
      </c>
      <c r="Q1273" s="95"/>
      <c r="R1273" s="256"/>
      <c r="S1273" s="256"/>
      <c r="T1273" s="96"/>
      <c r="U1273" s="211" t="str">
        <f>IF(Q1273="Room AC (window/wall)",'Emission Factors'!$E$53,IF(AND(Q1273="Room AC (PTAC/PTHP)",ISBLANK(T1273)),"Error",IF(AND(Q1273="Room AC (PTAC/PTHP)",T1273&gt;0),T1273,IF(Q1273="Residential AC",'Emission Factors'!$E$55,IF(AND(Q1273="Residential HP",ISBLANK(T1273)),"Error",IF(AND(Q1273="Residential HP",T1273&gt;0),T1273,IF(Q1273="Commercial AC (&gt;=65k to &lt;135,000k Btu/hr)",'Emission Factors'!$E$57,IF(Q1273="Commercial AC (&gt;=135,000k Btu/hr)",'Emission Factors'!$E$58,""))))))))</f>
        <v/>
      </c>
      <c r="V1273" s="95"/>
      <c r="W1273" s="211" t="str">
        <f>IF(ISBLANK(V1273),"",VLOOKUP(V1273,'Emission Factors'!$C$81:$G$221,4,FALSE))</f>
        <v/>
      </c>
      <c r="X1273" s="210" t="str">
        <f>IF(Q1273="Room AC (window/wall)",'Emission Factors'!$F$53,IF(Q1273="Room AC (PTAC/PTHP)",'Emission Factors'!$F$54,IF(Q1273="Residential AC",'Emission Factors'!$F$55,IF(Q1273="Residential HP",'Emission Factors'!$F$56,IF(Q1273="Commercial AC (&gt;=65k to &lt;135,000k Btu/hr)",'Emission Factors'!$F$57,IF(Q1273="Commercial AC (&gt;=135,000k Btu/hr)",'Emission Factors'!$F$58,""))))))</f>
        <v/>
      </c>
      <c r="Y1273" s="211" t="str">
        <f>IF(Q1273="Room AC (window/wall)",'Emission Factors'!$G$53,IF(Q1273="Room AC (PTAC/PTHP)",'Emission Factors'!$G$54,IF(Q1273="Residential AC",'Emission Factors'!$G$55,IF(Q1273="Residential HP",'Emission Factors'!$G$56,IF(Q1273="Commercial AC (&gt;=65k to &lt;135,000k Btu/hr)",'Emission Factors'!$G$57,IF(Q1273="Commercial AC (&gt;=135,000k Btu/hr)",'Emission Factors'!$G$58,""))))))</f>
        <v/>
      </c>
      <c r="Z1273" s="96"/>
      <c r="AA1273" s="97" t="str">
        <f t="shared" si="191"/>
        <v/>
      </c>
      <c r="AB1273" s="97" t="str">
        <f t="shared" si="192"/>
        <v/>
      </c>
      <c r="AC1273" s="246" t="str">
        <f t="shared" si="193"/>
        <v/>
      </c>
      <c r="AD1273" s="97" t="str">
        <f t="shared" si="194"/>
        <v/>
      </c>
      <c r="AE1273" s="97" t="str">
        <f t="shared" si="195"/>
        <v/>
      </c>
      <c r="AF1273" s="252" t="str">
        <f t="shared" si="196"/>
        <v/>
      </c>
      <c r="AG1273" s="254" t="str">
        <f t="shared" si="197"/>
        <v/>
      </c>
      <c r="AH1273" s="248" t="str">
        <f t="shared" si="198"/>
        <v/>
      </c>
      <c r="AI1273" s="249" t="str">
        <f t="shared" si="199"/>
        <v/>
      </c>
    </row>
    <row r="1274" spans="2:35" x14ac:dyDescent="0.3">
      <c r="B1274" s="94"/>
      <c r="C1274" s="95"/>
      <c r="D1274" s="95"/>
      <c r="E1274" s="95"/>
      <c r="F1274" s="94"/>
      <c r="G1274" s="145"/>
      <c r="H1274" s="245"/>
      <c r="I1274" s="211" t="str">
        <f>IF(D1274="Room AC (window/wall)",'Emission Factors'!$E$53,IF(D1274="Room AC (PTAC/PTHP)",H1274,IF(D1274="Residential AC",'Emission Factors'!$E$55,IF(D1274="Residential HP",H1274,IF(D1274="Commercial AC (&gt;=65k to &lt;135,000k Btu/hr)",'Emission Factors'!$E$57,IF(D1274="Commercial AC (&gt;=135,000k Btu/hr)",'Emission Factors'!$E$58,""))))))</f>
        <v/>
      </c>
      <c r="J1274" s="96"/>
      <c r="K1274" s="211" t="str">
        <f>IF(ISBLANK(J1274),"",VLOOKUP(J1274,'Emission Factors'!$C$81:$G$221,4,FALSE))</f>
        <v/>
      </c>
      <c r="L1274" s="210" t="str">
        <f>IF(D1274="Room AC (window/wall)",'Emission Factors'!$F$53,IF(D1274="Room AC (PTAC/PTHP)",'Emission Factors'!$F$54,IF(D1274="Residential AC",'Emission Factors'!$F$55,IF(D1274="Residential HP",'Emission Factors'!$F$56,IF(D1274="Commercial AC (&gt;=65k to &lt;135,000k Btu/hr)",'Emission Factors'!$F$57,IF(D1274="Commercial AC (&gt;=135,000k Btu/hr)",'Emission Factors'!$F$58,""))))))</f>
        <v/>
      </c>
      <c r="M1274" s="211" t="str">
        <f>IF(D1274="Room AC (window/wall)",'Emission Factors'!$G$53,IF(D1274="Room AC (PTAC/PTHP)",'Emission Factors'!$G$54,IF(D1274="Residential AC",'Emission Factors'!$G$55,IF(D1274="Residential HP",'Emission Factors'!$G$56,IF(D1274="Commercial AC (&gt;=65k to &lt;135,000k Btu/hr)",'Emission Factors'!$G$57,IF(D1274="Commercial AC (&gt;=135,000k Btu/hr)",'Emission Factors'!$G$58,""))))))</f>
        <v/>
      </c>
      <c r="N1274" s="96"/>
      <c r="O1274" s="209" t="str">
        <f>IF(ISBLANK(D1274),"",(IF(D1274="Room AC (window/wall)",'Emission Factors'!$C$53,IF(D1274="Room AC (PTAC/PTHP)",'Emission Factors'!$C$54,IF(D1274="Residential AC",'Emission Factors'!$C$55,IF(D1274="Residential HP",'Emission Factors'!$C$56,IF(D1274="Commercial AC (&gt;=65k to &lt;135,000k Btu/hr)",'Emission Factors'!$C$57,IF(D1274="Commercial AC (&gt;=135,000k Btu/hr)",'Emission Factors'!$C$58,""))))))))</f>
        <v/>
      </c>
      <c r="P1274" s="209" t="str">
        <f t="shared" si="190"/>
        <v/>
      </c>
      <c r="Q1274" s="95"/>
      <c r="R1274" s="256"/>
      <c r="S1274" s="256"/>
      <c r="T1274" s="96"/>
      <c r="U1274" s="211" t="str">
        <f>IF(Q1274="Room AC (window/wall)",'Emission Factors'!$E$53,IF(AND(Q1274="Room AC (PTAC/PTHP)",ISBLANK(T1274)),"Error",IF(AND(Q1274="Room AC (PTAC/PTHP)",T1274&gt;0),T1274,IF(Q1274="Residential AC",'Emission Factors'!$E$55,IF(AND(Q1274="Residential HP",ISBLANK(T1274)),"Error",IF(AND(Q1274="Residential HP",T1274&gt;0),T1274,IF(Q1274="Commercial AC (&gt;=65k to &lt;135,000k Btu/hr)",'Emission Factors'!$E$57,IF(Q1274="Commercial AC (&gt;=135,000k Btu/hr)",'Emission Factors'!$E$58,""))))))))</f>
        <v/>
      </c>
      <c r="V1274" s="95"/>
      <c r="W1274" s="211" t="str">
        <f>IF(ISBLANK(V1274),"",VLOOKUP(V1274,'Emission Factors'!$C$81:$G$221,4,FALSE))</f>
        <v/>
      </c>
      <c r="X1274" s="210" t="str">
        <f>IF(Q1274="Room AC (window/wall)",'Emission Factors'!$F$53,IF(Q1274="Room AC (PTAC/PTHP)",'Emission Factors'!$F$54,IF(Q1274="Residential AC",'Emission Factors'!$F$55,IF(Q1274="Residential HP",'Emission Factors'!$F$56,IF(Q1274="Commercial AC (&gt;=65k to &lt;135,000k Btu/hr)",'Emission Factors'!$F$57,IF(Q1274="Commercial AC (&gt;=135,000k Btu/hr)",'Emission Factors'!$F$58,""))))))</f>
        <v/>
      </c>
      <c r="Y1274" s="211" t="str">
        <f>IF(Q1274="Room AC (window/wall)",'Emission Factors'!$G$53,IF(Q1274="Room AC (PTAC/PTHP)",'Emission Factors'!$G$54,IF(Q1274="Residential AC",'Emission Factors'!$G$55,IF(Q1274="Residential HP",'Emission Factors'!$G$56,IF(Q1274="Commercial AC (&gt;=65k to &lt;135,000k Btu/hr)",'Emission Factors'!$G$57,IF(Q1274="Commercial AC (&gt;=135,000k Btu/hr)",'Emission Factors'!$G$58,""))))))</f>
        <v/>
      </c>
      <c r="Z1274" s="96"/>
      <c r="AA1274" s="97" t="str">
        <f t="shared" si="191"/>
        <v/>
      </c>
      <c r="AB1274" s="97" t="str">
        <f t="shared" si="192"/>
        <v/>
      </c>
      <c r="AC1274" s="246" t="str">
        <f t="shared" si="193"/>
        <v/>
      </c>
      <c r="AD1274" s="97" t="str">
        <f t="shared" si="194"/>
        <v/>
      </c>
      <c r="AE1274" s="97" t="str">
        <f t="shared" si="195"/>
        <v/>
      </c>
      <c r="AF1274" s="252" t="str">
        <f t="shared" si="196"/>
        <v/>
      </c>
      <c r="AG1274" s="254" t="str">
        <f t="shared" si="197"/>
        <v/>
      </c>
      <c r="AH1274" s="248" t="str">
        <f t="shared" si="198"/>
        <v/>
      </c>
      <c r="AI1274" s="249" t="str">
        <f t="shared" si="199"/>
        <v/>
      </c>
    </row>
    <row r="1275" spans="2:35" x14ac:dyDescent="0.3">
      <c r="B1275" s="94"/>
      <c r="C1275" s="95"/>
      <c r="D1275" s="95"/>
      <c r="E1275" s="95"/>
      <c r="F1275" s="94"/>
      <c r="G1275" s="145"/>
      <c r="H1275" s="245"/>
      <c r="I1275" s="211" t="str">
        <f>IF(D1275="Room AC (window/wall)",'Emission Factors'!$E$53,IF(D1275="Room AC (PTAC/PTHP)",H1275,IF(D1275="Residential AC",'Emission Factors'!$E$55,IF(D1275="Residential HP",H1275,IF(D1275="Commercial AC (&gt;=65k to &lt;135,000k Btu/hr)",'Emission Factors'!$E$57,IF(D1275="Commercial AC (&gt;=135,000k Btu/hr)",'Emission Factors'!$E$58,""))))))</f>
        <v/>
      </c>
      <c r="J1275" s="96"/>
      <c r="K1275" s="211" t="str">
        <f>IF(ISBLANK(J1275),"",VLOOKUP(J1275,'Emission Factors'!$C$81:$G$221,4,FALSE))</f>
        <v/>
      </c>
      <c r="L1275" s="210" t="str">
        <f>IF(D1275="Room AC (window/wall)",'Emission Factors'!$F$53,IF(D1275="Room AC (PTAC/PTHP)",'Emission Factors'!$F$54,IF(D1275="Residential AC",'Emission Factors'!$F$55,IF(D1275="Residential HP",'Emission Factors'!$F$56,IF(D1275="Commercial AC (&gt;=65k to &lt;135,000k Btu/hr)",'Emission Factors'!$F$57,IF(D1275="Commercial AC (&gt;=135,000k Btu/hr)",'Emission Factors'!$F$58,""))))))</f>
        <v/>
      </c>
      <c r="M1275" s="211" t="str">
        <f>IF(D1275="Room AC (window/wall)",'Emission Factors'!$G$53,IF(D1275="Room AC (PTAC/PTHP)",'Emission Factors'!$G$54,IF(D1275="Residential AC",'Emission Factors'!$G$55,IF(D1275="Residential HP",'Emission Factors'!$G$56,IF(D1275="Commercial AC (&gt;=65k to &lt;135,000k Btu/hr)",'Emission Factors'!$G$57,IF(D1275="Commercial AC (&gt;=135,000k Btu/hr)",'Emission Factors'!$G$58,""))))))</f>
        <v/>
      </c>
      <c r="N1275" s="96"/>
      <c r="O1275" s="209" t="str">
        <f>IF(ISBLANK(D1275),"",(IF(D1275="Room AC (window/wall)",'Emission Factors'!$C$53,IF(D1275="Room AC (PTAC/PTHP)",'Emission Factors'!$C$54,IF(D1275="Residential AC",'Emission Factors'!$C$55,IF(D1275="Residential HP",'Emission Factors'!$C$56,IF(D1275="Commercial AC (&gt;=65k to &lt;135,000k Btu/hr)",'Emission Factors'!$C$57,IF(D1275="Commercial AC (&gt;=135,000k Btu/hr)",'Emission Factors'!$C$58,""))))))))</f>
        <v/>
      </c>
      <c r="P1275" s="209" t="str">
        <f t="shared" si="190"/>
        <v/>
      </c>
      <c r="Q1275" s="95"/>
      <c r="R1275" s="256"/>
      <c r="S1275" s="256"/>
      <c r="T1275" s="96"/>
      <c r="U1275" s="211" t="str">
        <f>IF(Q1275="Room AC (window/wall)",'Emission Factors'!$E$53,IF(AND(Q1275="Room AC (PTAC/PTHP)",ISBLANK(T1275)),"Error",IF(AND(Q1275="Room AC (PTAC/PTHP)",T1275&gt;0),T1275,IF(Q1275="Residential AC",'Emission Factors'!$E$55,IF(AND(Q1275="Residential HP",ISBLANK(T1275)),"Error",IF(AND(Q1275="Residential HP",T1275&gt;0),T1275,IF(Q1275="Commercial AC (&gt;=65k to &lt;135,000k Btu/hr)",'Emission Factors'!$E$57,IF(Q1275="Commercial AC (&gt;=135,000k Btu/hr)",'Emission Factors'!$E$58,""))))))))</f>
        <v/>
      </c>
      <c r="V1275" s="95"/>
      <c r="W1275" s="211" t="str">
        <f>IF(ISBLANK(V1275),"",VLOOKUP(V1275,'Emission Factors'!$C$81:$G$221,4,FALSE))</f>
        <v/>
      </c>
      <c r="X1275" s="210" t="str">
        <f>IF(Q1275="Room AC (window/wall)",'Emission Factors'!$F$53,IF(Q1275="Room AC (PTAC/PTHP)",'Emission Factors'!$F$54,IF(Q1275="Residential AC",'Emission Factors'!$F$55,IF(Q1275="Residential HP",'Emission Factors'!$F$56,IF(Q1275="Commercial AC (&gt;=65k to &lt;135,000k Btu/hr)",'Emission Factors'!$F$57,IF(Q1275="Commercial AC (&gt;=135,000k Btu/hr)",'Emission Factors'!$F$58,""))))))</f>
        <v/>
      </c>
      <c r="Y1275" s="211" t="str">
        <f>IF(Q1275="Room AC (window/wall)",'Emission Factors'!$G$53,IF(Q1275="Room AC (PTAC/PTHP)",'Emission Factors'!$G$54,IF(Q1275="Residential AC",'Emission Factors'!$G$55,IF(Q1275="Residential HP",'Emission Factors'!$G$56,IF(Q1275="Commercial AC (&gt;=65k to &lt;135,000k Btu/hr)",'Emission Factors'!$G$57,IF(Q1275="Commercial AC (&gt;=135,000k Btu/hr)",'Emission Factors'!$G$58,""))))))</f>
        <v/>
      </c>
      <c r="Z1275" s="96"/>
      <c r="AA1275" s="97" t="str">
        <f t="shared" si="191"/>
        <v/>
      </c>
      <c r="AB1275" s="97" t="str">
        <f t="shared" si="192"/>
        <v/>
      </c>
      <c r="AC1275" s="246" t="str">
        <f t="shared" si="193"/>
        <v/>
      </c>
      <c r="AD1275" s="97" t="str">
        <f t="shared" si="194"/>
        <v/>
      </c>
      <c r="AE1275" s="97" t="str">
        <f t="shared" si="195"/>
        <v/>
      </c>
      <c r="AF1275" s="252" t="str">
        <f t="shared" si="196"/>
        <v/>
      </c>
      <c r="AG1275" s="254" t="str">
        <f t="shared" si="197"/>
        <v/>
      </c>
      <c r="AH1275" s="248" t="str">
        <f t="shared" si="198"/>
        <v/>
      </c>
      <c r="AI1275" s="249" t="str">
        <f t="shared" si="199"/>
        <v/>
      </c>
    </row>
    <row r="1276" spans="2:35" x14ac:dyDescent="0.3">
      <c r="B1276" s="94"/>
      <c r="C1276" s="95"/>
      <c r="D1276" s="95"/>
      <c r="E1276" s="95"/>
      <c r="F1276" s="94"/>
      <c r="G1276" s="145"/>
      <c r="H1276" s="245"/>
      <c r="I1276" s="211" t="str">
        <f>IF(D1276="Room AC (window/wall)",'Emission Factors'!$E$53,IF(D1276="Room AC (PTAC/PTHP)",H1276,IF(D1276="Residential AC",'Emission Factors'!$E$55,IF(D1276="Residential HP",H1276,IF(D1276="Commercial AC (&gt;=65k to &lt;135,000k Btu/hr)",'Emission Factors'!$E$57,IF(D1276="Commercial AC (&gt;=135,000k Btu/hr)",'Emission Factors'!$E$58,""))))))</f>
        <v/>
      </c>
      <c r="J1276" s="96"/>
      <c r="K1276" s="211" t="str">
        <f>IF(ISBLANK(J1276),"",VLOOKUP(J1276,'Emission Factors'!$C$81:$G$221,4,FALSE))</f>
        <v/>
      </c>
      <c r="L1276" s="210" t="str">
        <f>IF(D1276="Room AC (window/wall)",'Emission Factors'!$F$53,IF(D1276="Room AC (PTAC/PTHP)",'Emission Factors'!$F$54,IF(D1276="Residential AC",'Emission Factors'!$F$55,IF(D1276="Residential HP",'Emission Factors'!$F$56,IF(D1276="Commercial AC (&gt;=65k to &lt;135,000k Btu/hr)",'Emission Factors'!$F$57,IF(D1276="Commercial AC (&gt;=135,000k Btu/hr)",'Emission Factors'!$F$58,""))))))</f>
        <v/>
      </c>
      <c r="M1276" s="211" t="str">
        <f>IF(D1276="Room AC (window/wall)",'Emission Factors'!$G$53,IF(D1276="Room AC (PTAC/PTHP)",'Emission Factors'!$G$54,IF(D1276="Residential AC",'Emission Factors'!$G$55,IF(D1276="Residential HP",'Emission Factors'!$G$56,IF(D1276="Commercial AC (&gt;=65k to &lt;135,000k Btu/hr)",'Emission Factors'!$G$57,IF(D1276="Commercial AC (&gt;=135,000k Btu/hr)",'Emission Factors'!$G$58,""))))))</f>
        <v/>
      </c>
      <c r="N1276" s="96"/>
      <c r="O1276" s="209" t="str">
        <f>IF(ISBLANK(D1276),"",(IF(D1276="Room AC (window/wall)",'Emission Factors'!$C$53,IF(D1276="Room AC (PTAC/PTHP)",'Emission Factors'!$C$54,IF(D1276="Residential AC",'Emission Factors'!$C$55,IF(D1276="Residential HP",'Emission Factors'!$C$56,IF(D1276="Commercial AC (&gt;=65k to &lt;135,000k Btu/hr)",'Emission Factors'!$C$57,IF(D1276="Commercial AC (&gt;=135,000k Btu/hr)",'Emission Factors'!$C$58,""))))))))</f>
        <v/>
      </c>
      <c r="P1276" s="209" t="str">
        <f t="shared" si="190"/>
        <v/>
      </c>
      <c r="Q1276" s="95"/>
      <c r="R1276" s="256"/>
      <c r="S1276" s="256"/>
      <c r="T1276" s="96"/>
      <c r="U1276" s="211" t="str">
        <f>IF(Q1276="Room AC (window/wall)",'Emission Factors'!$E$53,IF(AND(Q1276="Room AC (PTAC/PTHP)",ISBLANK(T1276)),"Error",IF(AND(Q1276="Room AC (PTAC/PTHP)",T1276&gt;0),T1276,IF(Q1276="Residential AC",'Emission Factors'!$E$55,IF(AND(Q1276="Residential HP",ISBLANK(T1276)),"Error",IF(AND(Q1276="Residential HP",T1276&gt;0),T1276,IF(Q1276="Commercial AC (&gt;=65k to &lt;135,000k Btu/hr)",'Emission Factors'!$E$57,IF(Q1276="Commercial AC (&gt;=135,000k Btu/hr)",'Emission Factors'!$E$58,""))))))))</f>
        <v/>
      </c>
      <c r="V1276" s="95"/>
      <c r="W1276" s="211" t="str">
        <f>IF(ISBLANK(V1276),"",VLOOKUP(V1276,'Emission Factors'!$C$81:$G$221,4,FALSE))</f>
        <v/>
      </c>
      <c r="X1276" s="210" t="str">
        <f>IF(Q1276="Room AC (window/wall)",'Emission Factors'!$F$53,IF(Q1276="Room AC (PTAC/PTHP)",'Emission Factors'!$F$54,IF(Q1276="Residential AC",'Emission Factors'!$F$55,IF(Q1276="Residential HP",'Emission Factors'!$F$56,IF(Q1276="Commercial AC (&gt;=65k to &lt;135,000k Btu/hr)",'Emission Factors'!$F$57,IF(Q1276="Commercial AC (&gt;=135,000k Btu/hr)",'Emission Factors'!$F$58,""))))))</f>
        <v/>
      </c>
      <c r="Y1276" s="211" t="str">
        <f>IF(Q1276="Room AC (window/wall)",'Emission Factors'!$G$53,IF(Q1276="Room AC (PTAC/PTHP)",'Emission Factors'!$G$54,IF(Q1276="Residential AC",'Emission Factors'!$G$55,IF(Q1276="Residential HP",'Emission Factors'!$G$56,IF(Q1276="Commercial AC (&gt;=65k to &lt;135,000k Btu/hr)",'Emission Factors'!$G$57,IF(Q1276="Commercial AC (&gt;=135,000k Btu/hr)",'Emission Factors'!$G$58,""))))))</f>
        <v/>
      </c>
      <c r="Z1276" s="96"/>
      <c r="AA1276" s="97" t="str">
        <f t="shared" si="191"/>
        <v/>
      </c>
      <c r="AB1276" s="97" t="str">
        <f t="shared" si="192"/>
        <v/>
      </c>
      <c r="AC1276" s="246" t="str">
        <f t="shared" si="193"/>
        <v/>
      </c>
      <c r="AD1276" s="97" t="str">
        <f t="shared" si="194"/>
        <v/>
      </c>
      <c r="AE1276" s="97" t="str">
        <f t="shared" si="195"/>
        <v/>
      </c>
      <c r="AF1276" s="252" t="str">
        <f t="shared" si="196"/>
        <v/>
      </c>
      <c r="AG1276" s="254" t="str">
        <f t="shared" si="197"/>
        <v/>
      </c>
      <c r="AH1276" s="248" t="str">
        <f t="shared" si="198"/>
        <v/>
      </c>
      <c r="AI1276" s="249" t="str">
        <f t="shared" si="199"/>
        <v/>
      </c>
    </row>
    <row r="1277" spans="2:35" x14ac:dyDescent="0.3">
      <c r="B1277" s="94"/>
      <c r="C1277" s="95"/>
      <c r="D1277" s="95"/>
      <c r="E1277" s="95"/>
      <c r="F1277" s="94"/>
      <c r="G1277" s="145"/>
      <c r="H1277" s="245"/>
      <c r="I1277" s="211" t="str">
        <f>IF(D1277="Room AC (window/wall)",'Emission Factors'!$E$53,IF(D1277="Room AC (PTAC/PTHP)",H1277,IF(D1277="Residential AC",'Emission Factors'!$E$55,IF(D1277="Residential HP",H1277,IF(D1277="Commercial AC (&gt;=65k to &lt;135,000k Btu/hr)",'Emission Factors'!$E$57,IF(D1277="Commercial AC (&gt;=135,000k Btu/hr)",'Emission Factors'!$E$58,""))))))</f>
        <v/>
      </c>
      <c r="J1277" s="96"/>
      <c r="K1277" s="211" t="str">
        <f>IF(ISBLANK(J1277),"",VLOOKUP(J1277,'Emission Factors'!$C$81:$G$221,4,FALSE))</f>
        <v/>
      </c>
      <c r="L1277" s="210" t="str">
        <f>IF(D1277="Room AC (window/wall)",'Emission Factors'!$F$53,IF(D1277="Room AC (PTAC/PTHP)",'Emission Factors'!$F$54,IF(D1277="Residential AC",'Emission Factors'!$F$55,IF(D1277="Residential HP",'Emission Factors'!$F$56,IF(D1277="Commercial AC (&gt;=65k to &lt;135,000k Btu/hr)",'Emission Factors'!$F$57,IF(D1277="Commercial AC (&gt;=135,000k Btu/hr)",'Emission Factors'!$F$58,""))))))</f>
        <v/>
      </c>
      <c r="M1277" s="211" t="str">
        <f>IF(D1277="Room AC (window/wall)",'Emission Factors'!$G$53,IF(D1277="Room AC (PTAC/PTHP)",'Emission Factors'!$G$54,IF(D1277="Residential AC",'Emission Factors'!$G$55,IF(D1277="Residential HP",'Emission Factors'!$G$56,IF(D1277="Commercial AC (&gt;=65k to &lt;135,000k Btu/hr)",'Emission Factors'!$G$57,IF(D1277="Commercial AC (&gt;=135,000k Btu/hr)",'Emission Factors'!$G$58,""))))))</f>
        <v/>
      </c>
      <c r="N1277" s="96"/>
      <c r="O1277" s="209" t="str">
        <f>IF(ISBLANK(D1277),"",(IF(D1277="Room AC (window/wall)",'Emission Factors'!$C$53,IF(D1277="Room AC (PTAC/PTHP)",'Emission Factors'!$C$54,IF(D1277="Residential AC",'Emission Factors'!$C$55,IF(D1277="Residential HP",'Emission Factors'!$C$56,IF(D1277="Commercial AC (&gt;=65k to &lt;135,000k Btu/hr)",'Emission Factors'!$C$57,IF(D1277="Commercial AC (&gt;=135,000k Btu/hr)",'Emission Factors'!$C$58,""))))))))</f>
        <v/>
      </c>
      <c r="P1277" s="209" t="str">
        <f t="shared" si="190"/>
        <v/>
      </c>
      <c r="Q1277" s="95"/>
      <c r="R1277" s="256"/>
      <c r="S1277" s="256"/>
      <c r="T1277" s="96"/>
      <c r="U1277" s="211" t="str">
        <f>IF(Q1277="Room AC (window/wall)",'Emission Factors'!$E$53,IF(AND(Q1277="Room AC (PTAC/PTHP)",ISBLANK(T1277)),"Error",IF(AND(Q1277="Room AC (PTAC/PTHP)",T1277&gt;0),T1277,IF(Q1277="Residential AC",'Emission Factors'!$E$55,IF(AND(Q1277="Residential HP",ISBLANK(T1277)),"Error",IF(AND(Q1277="Residential HP",T1277&gt;0),T1277,IF(Q1277="Commercial AC (&gt;=65k to &lt;135,000k Btu/hr)",'Emission Factors'!$E$57,IF(Q1277="Commercial AC (&gt;=135,000k Btu/hr)",'Emission Factors'!$E$58,""))))))))</f>
        <v/>
      </c>
      <c r="V1277" s="95"/>
      <c r="W1277" s="211" t="str">
        <f>IF(ISBLANK(V1277),"",VLOOKUP(V1277,'Emission Factors'!$C$81:$G$221,4,FALSE))</f>
        <v/>
      </c>
      <c r="X1277" s="210" t="str">
        <f>IF(Q1277="Room AC (window/wall)",'Emission Factors'!$F$53,IF(Q1277="Room AC (PTAC/PTHP)",'Emission Factors'!$F$54,IF(Q1277="Residential AC",'Emission Factors'!$F$55,IF(Q1277="Residential HP",'Emission Factors'!$F$56,IF(Q1277="Commercial AC (&gt;=65k to &lt;135,000k Btu/hr)",'Emission Factors'!$F$57,IF(Q1277="Commercial AC (&gt;=135,000k Btu/hr)",'Emission Factors'!$F$58,""))))))</f>
        <v/>
      </c>
      <c r="Y1277" s="211" t="str">
        <f>IF(Q1277="Room AC (window/wall)",'Emission Factors'!$G$53,IF(Q1277="Room AC (PTAC/PTHP)",'Emission Factors'!$G$54,IF(Q1277="Residential AC",'Emission Factors'!$G$55,IF(Q1277="Residential HP",'Emission Factors'!$G$56,IF(Q1277="Commercial AC (&gt;=65k to &lt;135,000k Btu/hr)",'Emission Factors'!$G$57,IF(Q1277="Commercial AC (&gt;=135,000k Btu/hr)",'Emission Factors'!$G$58,""))))))</f>
        <v/>
      </c>
      <c r="Z1277" s="96"/>
      <c r="AA1277" s="97" t="str">
        <f t="shared" si="191"/>
        <v/>
      </c>
      <c r="AB1277" s="97" t="str">
        <f t="shared" si="192"/>
        <v/>
      </c>
      <c r="AC1277" s="246" t="str">
        <f t="shared" si="193"/>
        <v/>
      </c>
      <c r="AD1277" s="97" t="str">
        <f t="shared" si="194"/>
        <v/>
      </c>
      <c r="AE1277" s="97" t="str">
        <f t="shared" si="195"/>
        <v/>
      </c>
      <c r="AF1277" s="252" t="str">
        <f t="shared" si="196"/>
        <v/>
      </c>
      <c r="AG1277" s="254" t="str">
        <f t="shared" si="197"/>
        <v/>
      </c>
      <c r="AH1277" s="248" t="str">
        <f t="shared" si="198"/>
        <v/>
      </c>
      <c r="AI1277" s="249" t="str">
        <f t="shared" si="199"/>
        <v/>
      </c>
    </row>
    <row r="1278" spans="2:35" x14ac:dyDescent="0.3">
      <c r="B1278" s="94"/>
      <c r="C1278" s="95"/>
      <c r="D1278" s="95"/>
      <c r="E1278" s="95"/>
      <c r="F1278" s="94"/>
      <c r="G1278" s="145"/>
      <c r="H1278" s="245"/>
      <c r="I1278" s="211" t="str">
        <f>IF(D1278="Room AC (window/wall)",'Emission Factors'!$E$53,IF(D1278="Room AC (PTAC/PTHP)",H1278,IF(D1278="Residential AC",'Emission Factors'!$E$55,IF(D1278="Residential HP",H1278,IF(D1278="Commercial AC (&gt;=65k to &lt;135,000k Btu/hr)",'Emission Factors'!$E$57,IF(D1278="Commercial AC (&gt;=135,000k Btu/hr)",'Emission Factors'!$E$58,""))))))</f>
        <v/>
      </c>
      <c r="J1278" s="96"/>
      <c r="K1278" s="211" t="str">
        <f>IF(ISBLANK(J1278),"",VLOOKUP(J1278,'Emission Factors'!$C$81:$G$221,4,FALSE))</f>
        <v/>
      </c>
      <c r="L1278" s="210" t="str">
        <f>IF(D1278="Room AC (window/wall)",'Emission Factors'!$F$53,IF(D1278="Room AC (PTAC/PTHP)",'Emission Factors'!$F$54,IF(D1278="Residential AC",'Emission Factors'!$F$55,IF(D1278="Residential HP",'Emission Factors'!$F$56,IF(D1278="Commercial AC (&gt;=65k to &lt;135,000k Btu/hr)",'Emission Factors'!$F$57,IF(D1278="Commercial AC (&gt;=135,000k Btu/hr)",'Emission Factors'!$F$58,""))))))</f>
        <v/>
      </c>
      <c r="M1278" s="211" t="str">
        <f>IF(D1278="Room AC (window/wall)",'Emission Factors'!$G$53,IF(D1278="Room AC (PTAC/PTHP)",'Emission Factors'!$G$54,IF(D1278="Residential AC",'Emission Factors'!$G$55,IF(D1278="Residential HP",'Emission Factors'!$G$56,IF(D1278="Commercial AC (&gt;=65k to &lt;135,000k Btu/hr)",'Emission Factors'!$G$57,IF(D1278="Commercial AC (&gt;=135,000k Btu/hr)",'Emission Factors'!$G$58,""))))))</f>
        <v/>
      </c>
      <c r="N1278" s="96"/>
      <c r="O1278" s="209" t="str">
        <f>IF(ISBLANK(D1278),"",(IF(D1278="Room AC (window/wall)",'Emission Factors'!$C$53,IF(D1278="Room AC (PTAC/PTHP)",'Emission Factors'!$C$54,IF(D1278="Residential AC",'Emission Factors'!$C$55,IF(D1278="Residential HP",'Emission Factors'!$C$56,IF(D1278="Commercial AC (&gt;=65k to &lt;135,000k Btu/hr)",'Emission Factors'!$C$57,IF(D1278="Commercial AC (&gt;=135,000k Btu/hr)",'Emission Factors'!$C$58,""))))))))</f>
        <v/>
      </c>
      <c r="P1278" s="209" t="str">
        <f t="shared" si="190"/>
        <v/>
      </c>
      <c r="Q1278" s="95"/>
      <c r="R1278" s="256"/>
      <c r="S1278" s="256"/>
      <c r="T1278" s="96"/>
      <c r="U1278" s="211" t="str">
        <f>IF(Q1278="Room AC (window/wall)",'Emission Factors'!$E$53,IF(AND(Q1278="Room AC (PTAC/PTHP)",ISBLANK(T1278)),"Error",IF(AND(Q1278="Room AC (PTAC/PTHP)",T1278&gt;0),T1278,IF(Q1278="Residential AC",'Emission Factors'!$E$55,IF(AND(Q1278="Residential HP",ISBLANK(T1278)),"Error",IF(AND(Q1278="Residential HP",T1278&gt;0),T1278,IF(Q1278="Commercial AC (&gt;=65k to &lt;135,000k Btu/hr)",'Emission Factors'!$E$57,IF(Q1278="Commercial AC (&gt;=135,000k Btu/hr)",'Emission Factors'!$E$58,""))))))))</f>
        <v/>
      </c>
      <c r="V1278" s="95"/>
      <c r="W1278" s="211" t="str">
        <f>IF(ISBLANK(V1278),"",VLOOKUP(V1278,'Emission Factors'!$C$81:$G$221,4,FALSE))</f>
        <v/>
      </c>
      <c r="X1278" s="210" t="str">
        <f>IF(Q1278="Room AC (window/wall)",'Emission Factors'!$F$53,IF(Q1278="Room AC (PTAC/PTHP)",'Emission Factors'!$F$54,IF(Q1278="Residential AC",'Emission Factors'!$F$55,IF(Q1278="Residential HP",'Emission Factors'!$F$56,IF(Q1278="Commercial AC (&gt;=65k to &lt;135,000k Btu/hr)",'Emission Factors'!$F$57,IF(Q1278="Commercial AC (&gt;=135,000k Btu/hr)",'Emission Factors'!$F$58,""))))))</f>
        <v/>
      </c>
      <c r="Y1278" s="211" t="str">
        <f>IF(Q1278="Room AC (window/wall)",'Emission Factors'!$G$53,IF(Q1278="Room AC (PTAC/PTHP)",'Emission Factors'!$G$54,IF(Q1278="Residential AC",'Emission Factors'!$G$55,IF(Q1278="Residential HP",'Emission Factors'!$G$56,IF(Q1278="Commercial AC (&gt;=65k to &lt;135,000k Btu/hr)",'Emission Factors'!$G$57,IF(Q1278="Commercial AC (&gt;=135,000k Btu/hr)",'Emission Factors'!$G$58,""))))))</f>
        <v/>
      </c>
      <c r="Z1278" s="96"/>
      <c r="AA1278" s="97" t="str">
        <f t="shared" si="191"/>
        <v/>
      </c>
      <c r="AB1278" s="97" t="str">
        <f t="shared" si="192"/>
        <v/>
      </c>
      <c r="AC1278" s="246" t="str">
        <f t="shared" si="193"/>
        <v/>
      </c>
      <c r="AD1278" s="97" t="str">
        <f t="shared" si="194"/>
        <v/>
      </c>
      <c r="AE1278" s="97" t="str">
        <f t="shared" si="195"/>
        <v/>
      </c>
      <c r="AF1278" s="252" t="str">
        <f t="shared" si="196"/>
        <v/>
      </c>
      <c r="AG1278" s="254" t="str">
        <f t="shared" si="197"/>
        <v/>
      </c>
      <c r="AH1278" s="248" t="str">
        <f t="shared" si="198"/>
        <v/>
      </c>
      <c r="AI1278" s="249" t="str">
        <f t="shared" si="199"/>
        <v/>
      </c>
    </row>
    <row r="1279" spans="2:35" x14ac:dyDescent="0.3">
      <c r="B1279" s="94"/>
      <c r="C1279" s="95"/>
      <c r="D1279" s="95"/>
      <c r="E1279" s="95"/>
      <c r="F1279" s="94"/>
      <c r="G1279" s="145"/>
      <c r="H1279" s="245"/>
      <c r="I1279" s="211" t="str">
        <f>IF(D1279="Room AC (window/wall)",'Emission Factors'!$E$53,IF(D1279="Room AC (PTAC/PTHP)",H1279,IF(D1279="Residential AC",'Emission Factors'!$E$55,IF(D1279="Residential HP",H1279,IF(D1279="Commercial AC (&gt;=65k to &lt;135,000k Btu/hr)",'Emission Factors'!$E$57,IF(D1279="Commercial AC (&gt;=135,000k Btu/hr)",'Emission Factors'!$E$58,""))))))</f>
        <v/>
      </c>
      <c r="J1279" s="96"/>
      <c r="K1279" s="211" t="str">
        <f>IF(ISBLANK(J1279),"",VLOOKUP(J1279,'Emission Factors'!$C$81:$G$221,4,FALSE))</f>
        <v/>
      </c>
      <c r="L1279" s="210" t="str">
        <f>IF(D1279="Room AC (window/wall)",'Emission Factors'!$F$53,IF(D1279="Room AC (PTAC/PTHP)",'Emission Factors'!$F$54,IF(D1279="Residential AC",'Emission Factors'!$F$55,IF(D1279="Residential HP",'Emission Factors'!$F$56,IF(D1279="Commercial AC (&gt;=65k to &lt;135,000k Btu/hr)",'Emission Factors'!$F$57,IF(D1279="Commercial AC (&gt;=135,000k Btu/hr)",'Emission Factors'!$F$58,""))))))</f>
        <v/>
      </c>
      <c r="M1279" s="211" t="str">
        <f>IF(D1279="Room AC (window/wall)",'Emission Factors'!$G$53,IF(D1279="Room AC (PTAC/PTHP)",'Emission Factors'!$G$54,IF(D1279="Residential AC",'Emission Factors'!$G$55,IF(D1279="Residential HP",'Emission Factors'!$G$56,IF(D1279="Commercial AC (&gt;=65k to &lt;135,000k Btu/hr)",'Emission Factors'!$G$57,IF(D1279="Commercial AC (&gt;=135,000k Btu/hr)",'Emission Factors'!$G$58,""))))))</f>
        <v/>
      </c>
      <c r="N1279" s="96"/>
      <c r="O1279" s="209" t="str">
        <f>IF(ISBLANK(D1279),"",(IF(D1279="Room AC (window/wall)",'Emission Factors'!$C$53,IF(D1279="Room AC (PTAC/PTHP)",'Emission Factors'!$C$54,IF(D1279="Residential AC",'Emission Factors'!$C$55,IF(D1279="Residential HP",'Emission Factors'!$C$56,IF(D1279="Commercial AC (&gt;=65k to &lt;135,000k Btu/hr)",'Emission Factors'!$C$57,IF(D1279="Commercial AC (&gt;=135,000k Btu/hr)",'Emission Factors'!$C$58,""))))))))</f>
        <v/>
      </c>
      <c r="P1279" s="209" t="str">
        <f t="shared" si="190"/>
        <v/>
      </c>
      <c r="Q1279" s="95"/>
      <c r="R1279" s="256"/>
      <c r="S1279" s="256"/>
      <c r="T1279" s="96"/>
      <c r="U1279" s="211" t="str">
        <f>IF(Q1279="Room AC (window/wall)",'Emission Factors'!$E$53,IF(AND(Q1279="Room AC (PTAC/PTHP)",ISBLANK(T1279)),"Error",IF(AND(Q1279="Room AC (PTAC/PTHP)",T1279&gt;0),T1279,IF(Q1279="Residential AC",'Emission Factors'!$E$55,IF(AND(Q1279="Residential HP",ISBLANK(T1279)),"Error",IF(AND(Q1279="Residential HP",T1279&gt;0),T1279,IF(Q1279="Commercial AC (&gt;=65k to &lt;135,000k Btu/hr)",'Emission Factors'!$E$57,IF(Q1279="Commercial AC (&gt;=135,000k Btu/hr)",'Emission Factors'!$E$58,""))))))))</f>
        <v/>
      </c>
      <c r="V1279" s="95"/>
      <c r="W1279" s="211" t="str">
        <f>IF(ISBLANK(V1279),"",VLOOKUP(V1279,'Emission Factors'!$C$81:$G$221,4,FALSE))</f>
        <v/>
      </c>
      <c r="X1279" s="210" t="str">
        <f>IF(Q1279="Room AC (window/wall)",'Emission Factors'!$F$53,IF(Q1279="Room AC (PTAC/PTHP)",'Emission Factors'!$F$54,IF(Q1279="Residential AC",'Emission Factors'!$F$55,IF(Q1279="Residential HP",'Emission Factors'!$F$56,IF(Q1279="Commercial AC (&gt;=65k to &lt;135,000k Btu/hr)",'Emission Factors'!$F$57,IF(Q1279="Commercial AC (&gt;=135,000k Btu/hr)",'Emission Factors'!$F$58,""))))))</f>
        <v/>
      </c>
      <c r="Y1279" s="211" t="str">
        <f>IF(Q1279="Room AC (window/wall)",'Emission Factors'!$G$53,IF(Q1279="Room AC (PTAC/PTHP)",'Emission Factors'!$G$54,IF(Q1279="Residential AC",'Emission Factors'!$G$55,IF(Q1279="Residential HP",'Emission Factors'!$G$56,IF(Q1279="Commercial AC (&gt;=65k to &lt;135,000k Btu/hr)",'Emission Factors'!$G$57,IF(Q1279="Commercial AC (&gt;=135,000k Btu/hr)",'Emission Factors'!$G$58,""))))))</f>
        <v/>
      </c>
      <c r="Z1279" s="96"/>
      <c r="AA1279" s="97" t="str">
        <f t="shared" si="191"/>
        <v/>
      </c>
      <c r="AB1279" s="97" t="str">
        <f t="shared" si="192"/>
        <v/>
      </c>
      <c r="AC1279" s="246" t="str">
        <f t="shared" si="193"/>
        <v/>
      </c>
      <c r="AD1279" s="97" t="str">
        <f t="shared" si="194"/>
        <v/>
      </c>
      <c r="AE1279" s="97" t="str">
        <f t="shared" si="195"/>
        <v/>
      </c>
      <c r="AF1279" s="252" t="str">
        <f t="shared" si="196"/>
        <v/>
      </c>
      <c r="AG1279" s="254" t="str">
        <f t="shared" si="197"/>
        <v/>
      </c>
      <c r="AH1279" s="248" t="str">
        <f t="shared" si="198"/>
        <v/>
      </c>
      <c r="AI1279" s="249" t="str">
        <f t="shared" si="199"/>
        <v/>
      </c>
    </row>
    <row r="1280" spans="2:35" x14ac:dyDescent="0.3">
      <c r="B1280" s="94"/>
      <c r="C1280" s="95"/>
      <c r="D1280" s="95"/>
      <c r="E1280" s="95"/>
      <c r="F1280" s="94"/>
      <c r="G1280" s="145"/>
      <c r="H1280" s="245"/>
      <c r="I1280" s="211" t="str">
        <f>IF(D1280="Room AC (window/wall)",'Emission Factors'!$E$53,IF(D1280="Room AC (PTAC/PTHP)",H1280,IF(D1280="Residential AC",'Emission Factors'!$E$55,IF(D1280="Residential HP",H1280,IF(D1280="Commercial AC (&gt;=65k to &lt;135,000k Btu/hr)",'Emission Factors'!$E$57,IF(D1280="Commercial AC (&gt;=135,000k Btu/hr)",'Emission Factors'!$E$58,""))))))</f>
        <v/>
      </c>
      <c r="J1280" s="96"/>
      <c r="K1280" s="211" t="str">
        <f>IF(ISBLANK(J1280),"",VLOOKUP(J1280,'Emission Factors'!$C$81:$G$221,4,FALSE))</f>
        <v/>
      </c>
      <c r="L1280" s="210" t="str">
        <f>IF(D1280="Room AC (window/wall)",'Emission Factors'!$F$53,IF(D1280="Room AC (PTAC/PTHP)",'Emission Factors'!$F$54,IF(D1280="Residential AC",'Emission Factors'!$F$55,IF(D1280="Residential HP",'Emission Factors'!$F$56,IF(D1280="Commercial AC (&gt;=65k to &lt;135,000k Btu/hr)",'Emission Factors'!$F$57,IF(D1280="Commercial AC (&gt;=135,000k Btu/hr)",'Emission Factors'!$F$58,""))))))</f>
        <v/>
      </c>
      <c r="M1280" s="211" t="str">
        <f>IF(D1280="Room AC (window/wall)",'Emission Factors'!$G$53,IF(D1280="Room AC (PTAC/PTHP)",'Emission Factors'!$G$54,IF(D1280="Residential AC",'Emission Factors'!$G$55,IF(D1280="Residential HP",'Emission Factors'!$G$56,IF(D1280="Commercial AC (&gt;=65k to &lt;135,000k Btu/hr)",'Emission Factors'!$G$57,IF(D1280="Commercial AC (&gt;=135,000k Btu/hr)",'Emission Factors'!$G$58,""))))))</f>
        <v/>
      </c>
      <c r="N1280" s="96"/>
      <c r="O1280" s="209" t="str">
        <f>IF(ISBLANK(D1280),"",(IF(D1280="Room AC (window/wall)",'Emission Factors'!$C$53,IF(D1280="Room AC (PTAC/PTHP)",'Emission Factors'!$C$54,IF(D1280="Residential AC",'Emission Factors'!$C$55,IF(D1280="Residential HP",'Emission Factors'!$C$56,IF(D1280="Commercial AC (&gt;=65k to &lt;135,000k Btu/hr)",'Emission Factors'!$C$57,IF(D1280="Commercial AC (&gt;=135,000k Btu/hr)",'Emission Factors'!$C$58,""))))))))</f>
        <v/>
      </c>
      <c r="P1280" s="209" t="str">
        <f t="shared" si="190"/>
        <v/>
      </c>
      <c r="Q1280" s="95"/>
      <c r="R1280" s="256"/>
      <c r="S1280" s="256"/>
      <c r="T1280" s="96"/>
      <c r="U1280" s="211" t="str">
        <f>IF(Q1280="Room AC (window/wall)",'Emission Factors'!$E$53,IF(AND(Q1280="Room AC (PTAC/PTHP)",ISBLANK(T1280)),"Error",IF(AND(Q1280="Room AC (PTAC/PTHP)",T1280&gt;0),T1280,IF(Q1280="Residential AC",'Emission Factors'!$E$55,IF(AND(Q1280="Residential HP",ISBLANK(T1280)),"Error",IF(AND(Q1280="Residential HP",T1280&gt;0),T1280,IF(Q1280="Commercial AC (&gt;=65k to &lt;135,000k Btu/hr)",'Emission Factors'!$E$57,IF(Q1280="Commercial AC (&gt;=135,000k Btu/hr)",'Emission Factors'!$E$58,""))))))))</f>
        <v/>
      </c>
      <c r="V1280" s="95"/>
      <c r="W1280" s="211" t="str">
        <f>IF(ISBLANK(V1280),"",VLOOKUP(V1280,'Emission Factors'!$C$81:$G$221,4,FALSE))</f>
        <v/>
      </c>
      <c r="X1280" s="210" t="str">
        <f>IF(Q1280="Room AC (window/wall)",'Emission Factors'!$F$53,IF(Q1280="Room AC (PTAC/PTHP)",'Emission Factors'!$F$54,IF(Q1280="Residential AC",'Emission Factors'!$F$55,IF(Q1280="Residential HP",'Emission Factors'!$F$56,IF(Q1280="Commercial AC (&gt;=65k to &lt;135,000k Btu/hr)",'Emission Factors'!$F$57,IF(Q1280="Commercial AC (&gt;=135,000k Btu/hr)",'Emission Factors'!$F$58,""))))))</f>
        <v/>
      </c>
      <c r="Y1280" s="211" t="str">
        <f>IF(Q1280="Room AC (window/wall)",'Emission Factors'!$G$53,IF(Q1280="Room AC (PTAC/PTHP)",'Emission Factors'!$G$54,IF(Q1280="Residential AC",'Emission Factors'!$G$55,IF(Q1280="Residential HP",'Emission Factors'!$G$56,IF(Q1280="Commercial AC (&gt;=65k to &lt;135,000k Btu/hr)",'Emission Factors'!$G$57,IF(Q1280="Commercial AC (&gt;=135,000k Btu/hr)",'Emission Factors'!$G$58,""))))))</f>
        <v/>
      </c>
      <c r="Z1280" s="96"/>
      <c r="AA1280" s="97" t="str">
        <f t="shared" si="191"/>
        <v/>
      </c>
      <c r="AB1280" s="97" t="str">
        <f t="shared" si="192"/>
        <v/>
      </c>
      <c r="AC1280" s="246" t="str">
        <f t="shared" si="193"/>
        <v/>
      </c>
      <c r="AD1280" s="97" t="str">
        <f t="shared" si="194"/>
        <v/>
      </c>
      <c r="AE1280" s="97" t="str">
        <f t="shared" si="195"/>
        <v/>
      </c>
      <c r="AF1280" s="252" t="str">
        <f t="shared" si="196"/>
        <v/>
      </c>
      <c r="AG1280" s="254" t="str">
        <f t="shared" si="197"/>
        <v/>
      </c>
      <c r="AH1280" s="248" t="str">
        <f t="shared" si="198"/>
        <v/>
      </c>
      <c r="AI1280" s="249" t="str">
        <f t="shared" si="199"/>
        <v/>
      </c>
    </row>
    <row r="1281" spans="2:35" x14ac:dyDescent="0.3">
      <c r="B1281" s="94"/>
      <c r="C1281" s="95"/>
      <c r="D1281" s="95"/>
      <c r="E1281" s="95"/>
      <c r="F1281" s="94"/>
      <c r="G1281" s="145"/>
      <c r="H1281" s="245"/>
      <c r="I1281" s="211" t="str">
        <f>IF(D1281="Room AC (window/wall)",'Emission Factors'!$E$53,IF(D1281="Room AC (PTAC/PTHP)",H1281,IF(D1281="Residential AC",'Emission Factors'!$E$55,IF(D1281="Residential HP",H1281,IF(D1281="Commercial AC (&gt;=65k to &lt;135,000k Btu/hr)",'Emission Factors'!$E$57,IF(D1281="Commercial AC (&gt;=135,000k Btu/hr)",'Emission Factors'!$E$58,""))))))</f>
        <v/>
      </c>
      <c r="J1281" s="96"/>
      <c r="K1281" s="211" t="str">
        <f>IF(ISBLANK(J1281),"",VLOOKUP(J1281,'Emission Factors'!$C$81:$G$221,4,FALSE))</f>
        <v/>
      </c>
      <c r="L1281" s="210" t="str">
        <f>IF(D1281="Room AC (window/wall)",'Emission Factors'!$F$53,IF(D1281="Room AC (PTAC/PTHP)",'Emission Factors'!$F$54,IF(D1281="Residential AC",'Emission Factors'!$F$55,IF(D1281="Residential HP",'Emission Factors'!$F$56,IF(D1281="Commercial AC (&gt;=65k to &lt;135,000k Btu/hr)",'Emission Factors'!$F$57,IF(D1281="Commercial AC (&gt;=135,000k Btu/hr)",'Emission Factors'!$F$58,""))))))</f>
        <v/>
      </c>
      <c r="M1281" s="211" t="str">
        <f>IF(D1281="Room AC (window/wall)",'Emission Factors'!$G$53,IF(D1281="Room AC (PTAC/PTHP)",'Emission Factors'!$G$54,IF(D1281="Residential AC",'Emission Factors'!$G$55,IF(D1281="Residential HP",'Emission Factors'!$G$56,IF(D1281="Commercial AC (&gt;=65k to &lt;135,000k Btu/hr)",'Emission Factors'!$G$57,IF(D1281="Commercial AC (&gt;=135,000k Btu/hr)",'Emission Factors'!$G$58,""))))))</f>
        <v/>
      </c>
      <c r="N1281" s="96"/>
      <c r="O1281" s="209" t="str">
        <f>IF(ISBLANK(D1281),"",(IF(D1281="Room AC (window/wall)",'Emission Factors'!$C$53,IF(D1281="Room AC (PTAC/PTHP)",'Emission Factors'!$C$54,IF(D1281="Residential AC",'Emission Factors'!$C$55,IF(D1281="Residential HP",'Emission Factors'!$C$56,IF(D1281="Commercial AC (&gt;=65k to &lt;135,000k Btu/hr)",'Emission Factors'!$C$57,IF(D1281="Commercial AC (&gt;=135,000k Btu/hr)",'Emission Factors'!$C$58,""))))))))</f>
        <v/>
      </c>
      <c r="P1281" s="209" t="str">
        <f t="shared" si="190"/>
        <v/>
      </c>
      <c r="Q1281" s="95"/>
      <c r="R1281" s="256"/>
      <c r="S1281" s="256"/>
      <c r="T1281" s="96"/>
      <c r="U1281" s="211" t="str">
        <f>IF(Q1281="Room AC (window/wall)",'Emission Factors'!$E$53,IF(AND(Q1281="Room AC (PTAC/PTHP)",ISBLANK(T1281)),"Error",IF(AND(Q1281="Room AC (PTAC/PTHP)",T1281&gt;0),T1281,IF(Q1281="Residential AC",'Emission Factors'!$E$55,IF(AND(Q1281="Residential HP",ISBLANK(T1281)),"Error",IF(AND(Q1281="Residential HP",T1281&gt;0),T1281,IF(Q1281="Commercial AC (&gt;=65k to &lt;135,000k Btu/hr)",'Emission Factors'!$E$57,IF(Q1281="Commercial AC (&gt;=135,000k Btu/hr)",'Emission Factors'!$E$58,""))))))))</f>
        <v/>
      </c>
      <c r="V1281" s="95"/>
      <c r="W1281" s="211" t="str">
        <f>IF(ISBLANK(V1281),"",VLOOKUP(V1281,'Emission Factors'!$C$81:$G$221,4,FALSE))</f>
        <v/>
      </c>
      <c r="X1281" s="210" t="str">
        <f>IF(Q1281="Room AC (window/wall)",'Emission Factors'!$F$53,IF(Q1281="Room AC (PTAC/PTHP)",'Emission Factors'!$F$54,IF(Q1281="Residential AC",'Emission Factors'!$F$55,IF(Q1281="Residential HP",'Emission Factors'!$F$56,IF(Q1281="Commercial AC (&gt;=65k to &lt;135,000k Btu/hr)",'Emission Factors'!$F$57,IF(Q1281="Commercial AC (&gt;=135,000k Btu/hr)",'Emission Factors'!$F$58,""))))))</f>
        <v/>
      </c>
      <c r="Y1281" s="211" t="str">
        <f>IF(Q1281="Room AC (window/wall)",'Emission Factors'!$G$53,IF(Q1281="Room AC (PTAC/PTHP)",'Emission Factors'!$G$54,IF(Q1281="Residential AC",'Emission Factors'!$G$55,IF(Q1281="Residential HP",'Emission Factors'!$G$56,IF(Q1281="Commercial AC (&gt;=65k to &lt;135,000k Btu/hr)",'Emission Factors'!$G$57,IF(Q1281="Commercial AC (&gt;=135,000k Btu/hr)",'Emission Factors'!$G$58,""))))))</f>
        <v/>
      </c>
      <c r="Z1281" s="96"/>
      <c r="AA1281" s="97" t="str">
        <f t="shared" si="191"/>
        <v/>
      </c>
      <c r="AB1281" s="97" t="str">
        <f t="shared" si="192"/>
        <v/>
      </c>
      <c r="AC1281" s="246" t="str">
        <f t="shared" si="193"/>
        <v/>
      </c>
      <c r="AD1281" s="97" t="str">
        <f t="shared" si="194"/>
        <v/>
      </c>
      <c r="AE1281" s="97" t="str">
        <f t="shared" si="195"/>
        <v/>
      </c>
      <c r="AF1281" s="252" t="str">
        <f t="shared" si="196"/>
        <v/>
      </c>
      <c r="AG1281" s="254" t="str">
        <f t="shared" si="197"/>
        <v/>
      </c>
      <c r="AH1281" s="248" t="str">
        <f t="shared" si="198"/>
        <v/>
      </c>
      <c r="AI1281" s="249" t="str">
        <f t="shared" si="199"/>
        <v/>
      </c>
    </row>
    <row r="1282" spans="2:35" x14ac:dyDescent="0.3">
      <c r="B1282" s="94"/>
      <c r="C1282" s="95"/>
      <c r="D1282" s="95"/>
      <c r="E1282" s="95"/>
      <c r="F1282" s="94"/>
      <c r="G1282" s="145"/>
      <c r="H1282" s="245"/>
      <c r="I1282" s="211" t="str">
        <f>IF(D1282="Room AC (window/wall)",'Emission Factors'!$E$53,IF(D1282="Room AC (PTAC/PTHP)",H1282,IF(D1282="Residential AC",'Emission Factors'!$E$55,IF(D1282="Residential HP",H1282,IF(D1282="Commercial AC (&gt;=65k to &lt;135,000k Btu/hr)",'Emission Factors'!$E$57,IF(D1282="Commercial AC (&gt;=135,000k Btu/hr)",'Emission Factors'!$E$58,""))))))</f>
        <v/>
      </c>
      <c r="J1282" s="96"/>
      <c r="K1282" s="211" t="str">
        <f>IF(ISBLANK(J1282),"",VLOOKUP(J1282,'Emission Factors'!$C$81:$G$221,4,FALSE))</f>
        <v/>
      </c>
      <c r="L1282" s="210" t="str">
        <f>IF(D1282="Room AC (window/wall)",'Emission Factors'!$F$53,IF(D1282="Room AC (PTAC/PTHP)",'Emission Factors'!$F$54,IF(D1282="Residential AC",'Emission Factors'!$F$55,IF(D1282="Residential HP",'Emission Factors'!$F$56,IF(D1282="Commercial AC (&gt;=65k to &lt;135,000k Btu/hr)",'Emission Factors'!$F$57,IF(D1282="Commercial AC (&gt;=135,000k Btu/hr)",'Emission Factors'!$F$58,""))))))</f>
        <v/>
      </c>
      <c r="M1282" s="211" t="str">
        <f>IF(D1282="Room AC (window/wall)",'Emission Factors'!$G$53,IF(D1282="Room AC (PTAC/PTHP)",'Emission Factors'!$G$54,IF(D1282="Residential AC",'Emission Factors'!$G$55,IF(D1282="Residential HP",'Emission Factors'!$G$56,IF(D1282="Commercial AC (&gt;=65k to &lt;135,000k Btu/hr)",'Emission Factors'!$G$57,IF(D1282="Commercial AC (&gt;=135,000k Btu/hr)",'Emission Factors'!$G$58,""))))))</f>
        <v/>
      </c>
      <c r="N1282" s="96"/>
      <c r="O1282" s="209" t="str">
        <f>IF(ISBLANK(D1282),"",(IF(D1282="Room AC (window/wall)",'Emission Factors'!$C$53,IF(D1282="Room AC (PTAC/PTHP)",'Emission Factors'!$C$54,IF(D1282="Residential AC",'Emission Factors'!$C$55,IF(D1282="Residential HP",'Emission Factors'!$C$56,IF(D1282="Commercial AC (&gt;=65k to &lt;135,000k Btu/hr)",'Emission Factors'!$C$57,IF(D1282="Commercial AC (&gt;=135,000k Btu/hr)",'Emission Factors'!$C$58,""))))))))</f>
        <v/>
      </c>
      <c r="P1282" s="209" t="str">
        <f t="shared" si="190"/>
        <v/>
      </c>
      <c r="Q1282" s="95"/>
      <c r="R1282" s="256"/>
      <c r="S1282" s="256"/>
      <c r="T1282" s="96"/>
      <c r="U1282" s="211" t="str">
        <f>IF(Q1282="Room AC (window/wall)",'Emission Factors'!$E$53,IF(AND(Q1282="Room AC (PTAC/PTHP)",ISBLANK(T1282)),"Error",IF(AND(Q1282="Room AC (PTAC/PTHP)",T1282&gt;0),T1282,IF(Q1282="Residential AC",'Emission Factors'!$E$55,IF(AND(Q1282="Residential HP",ISBLANK(T1282)),"Error",IF(AND(Q1282="Residential HP",T1282&gt;0),T1282,IF(Q1282="Commercial AC (&gt;=65k to &lt;135,000k Btu/hr)",'Emission Factors'!$E$57,IF(Q1282="Commercial AC (&gt;=135,000k Btu/hr)",'Emission Factors'!$E$58,""))))))))</f>
        <v/>
      </c>
      <c r="V1282" s="95"/>
      <c r="W1282" s="211" t="str">
        <f>IF(ISBLANK(V1282),"",VLOOKUP(V1282,'Emission Factors'!$C$81:$G$221,4,FALSE))</f>
        <v/>
      </c>
      <c r="X1282" s="210" t="str">
        <f>IF(Q1282="Room AC (window/wall)",'Emission Factors'!$F$53,IF(Q1282="Room AC (PTAC/PTHP)",'Emission Factors'!$F$54,IF(Q1282="Residential AC",'Emission Factors'!$F$55,IF(Q1282="Residential HP",'Emission Factors'!$F$56,IF(Q1282="Commercial AC (&gt;=65k to &lt;135,000k Btu/hr)",'Emission Factors'!$F$57,IF(Q1282="Commercial AC (&gt;=135,000k Btu/hr)",'Emission Factors'!$F$58,""))))))</f>
        <v/>
      </c>
      <c r="Y1282" s="211" t="str">
        <f>IF(Q1282="Room AC (window/wall)",'Emission Factors'!$G$53,IF(Q1282="Room AC (PTAC/PTHP)",'Emission Factors'!$G$54,IF(Q1282="Residential AC",'Emission Factors'!$G$55,IF(Q1282="Residential HP",'Emission Factors'!$G$56,IF(Q1282="Commercial AC (&gt;=65k to &lt;135,000k Btu/hr)",'Emission Factors'!$G$57,IF(Q1282="Commercial AC (&gt;=135,000k Btu/hr)",'Emission Factors'!$G$58,""))))))</f>
        <v/>
      </c>
      <c r="Z1282" s="96"/>
      <c r="AA1282" s="97" t="str">
        <f t="shared" si="191"/>
        <v/>
      </c>
      <c r="AB1282" s="97" t="str">
        <f t="shared" si="192"/>
        <v/>
      </c>
      <c r="AC1282" s="246" t="str">
        <f t="shared" si="193"/>
        <v/>
      </c>
      <c r="AD1282" s="97" t="str">
        <f t="shared" si="194"/>
        <v/>
      </c>
      <c r="AE1282" s="97" t="str">
        <f t="shared" si="195"/>
        <v/>
      </c>
      <c r="AF1282" s="252" t="str">
        <f t="shared" si="196"/>
        <v/>
      </c>
      <c r="AG1282" s="254" t="str">
        <f t="shared" si="197"/>
        <v/>
      </c>
      <c r="AH1282" s="248" t="str">
        <f t="shared" si="198"/>
        <v/>
      </c>
      <c r="AI1282" s="249" t="str">
        <f t="shared" si="199"/>
        <v/>
      </c>
    </row>
    <row r="1283" spans="2:35" x14ac:dyDescent="0.3">
      <c r="B1283" s="94"/>
      <c r="C1283" s="95"/>
      <c r="D1283" s="95"/>
      <c r="E1283" s="95"/>
      <c r="F1283" s="94"/>
      <c r="G1283" s="145"/>
      <c r="H1283" s="245"/>
      <c r="I1283" s="211" t="str">
        <f>IF(D1283="Room AC (window/wall)",'Emission Factors'!$E$53,IF(D1283="Room AC (PTAC/PTHP)",H1283,IF(D1283="Residential AC",'Emission Factors'!$E$55,IF(D1283="Residential HP",H1283,IF(D1283="Commercial AC (&gt;=65k to &lt;135,000k Btu/hr)",'Emission Factors'!$E$57,IF(D1283="Commercial AC (&gt;=135,000k Btu/hr)",'Emission Factors'!$E$58,""))))))</f>
        <v/>
      </c>
      <c r="J1283" s="96"/>
      <c r="K1283" s="211" t="str">
        <f>IF(ISBLANK(J1283),"",VLOOKUP(J1283,'Emission Factors'!$C$81:$G$221,4,FALSE))</f>
        <v/>
      </c>
      <c r="L1283" s="210" t="str">
        <f>IF(D1283="Room AC (window/wall)",'Emission Factors'!$F$53,IF(D1283="Room AC (PTAC/PTHP)",'Emission Factors'!$F$54,IF(D1283="Residential AC",'Emission Factors'!$F$55,IF(D1283="Residential HP",'Emission Factors'!$F$56,IF(D1283="Commercial AC (&gt;=65k to &lt;135,000k Btu/hr)",'Emission Factors'!$F$57,IF(D1283="Commercial AC (&gt;=135,000k Btu/hr)",'Emission Factors'!$F$58,""))))))</f>
        <v/>
      </c>
      <c r="M1283" s="211" t="str">
        <f>IF(D1283="Room AC (window/wall)",'Emission Factors'!$G$53,IF(D1283="Room AC (PTAC/PTHP)",'Emission Factors'!$G$54,IF(D1283="Residential AC",'Emission Factors'!$G$55,IF(D1283="Residential HP",'Emission Factors'!$G$56,IF(D1283="Commercial AC (&gt;=65k to &lt;135,000k Btu/hr)",'Emission Factors'!$G$57,IF(D1283="Commercial AC (&gt;=135,000k Btu/hr)",'Emission Factors'!$G$58,""))))))</f>
        <v/>
      </c>
      <c r="N1283" s="96"/>
      <c r="O1283" s="209" t="str">
        <f>IF(ISBLANK(D1283),"",(IF(D1283="Room AC (window/wall)",'Emission Factors'!$C$53,IF(D1283="Room AC (PTAC/PTHP)",'Emission Factors'!$C$54,IF(D1283="Residential AC",'Emission Factors'!$C$55,IF(D1283="Residential HP",'Emission Factors'!$C$56,IF(D1283="Commercial AC (&gt;=65k to &lt;135,000k Btu/hr)",'Emission Factors'!$C$57,IF(D1283="Commercial AC (&gt;=135,000k Btu/hr)",'Emission Factors'!$C$58,""))))))))</f>
        <v/>
      </c>
      <c r="P1283" s="209" t="str">
        <f t="shared" si="190"/>
        <v/>
      </c>
      <c r="Q1283" s="95"/>
      <c r="R1283" s="256"/>
      <c r="S1283" s="256"/>
      <c r="T1283" s="96"/>
      <c r="U1283" s="211" t="str">
        <f>IF(Q1283="Room AC (window/wall)",'Emission Factors'!$E$53,IF(AND(Q1283="Room AC (PTAC/PTHP)",ISBLANK(T1283)),"Error",IF(AND(Q1283="Room AC (PTAC/PTHP)",T1283&gt;0),T1283,IF(Q1283="Residential AC",'Emission Factors'!$E$55,IF(AND(Q1283="Residential HP",ISBLANK(T1283)),"Error",IF(AND(Q1283="Residential HP",T1283&gt;0),T1283,IF(Q1283="Commercial AC (&gt;=65k to &lt;135,000k Btu/hr)",'Emission Factors'!$E$57,IF(Q1283="Commercial AC (&gt;=135,000k Btu/hr)",'Emission Factors'!$E$58,""))))))))</f>
        <v/>
      </c>
      <c r="V1283" s="95"/>
      <c r="W1283" s="211" t="str">
        <f>IF(ISBLANK(V1283),"",VLOOKUP(V1283,'Emission Factors'!$C$81:$G$221,4,FALSE))</f>
        <v/>
      </c>
      <c r="X1283" s="210" t="str">
        <f>IF(Q1283="Room AC (window/wall)",'Emission Factors'!$F$53,IF(Q1283="Room AC (PTAC/PTHP)",'Emission Factors'!$F$54,IF(Q1283="Residential AC",'Emission Factors'!$F$55,IF(Q1283="Residential HP",'Emission Factors'!$F$56,IF(Q1283="Commercial AC (&gt;=65k to &lt;135,000k Btu/hr)",'Emission Factors'!$F$57,IF(Q1283="Commercial AC (&gt;=135,000k Btu/hr)",'Emission Factors'!$F$58,""))))))</f>
        <v/>
      </c>
      <c r="Y1283" s="211" t="str">
        <f>IF(Q1283="Room AC (window/wall)",'Emission Factors'!$G$53,IF(Q1283="Room AC (PTAC/PTHP)",'Emission Factors'!$G$54,IF(Q1283="Residential AC",'Emission Factors'!$G$55,IF(Q1283="Residential HP",'Emission Factors'!$G$56,IF(Q1283="Commercial AC (&gt;=65k to &lt;135,000k Btu/hr)",'Emission Factors'!$G$57,IF(Q1283="Commercial AC (&gt;=135,000k Btu/hr)",'Emission Factors'!$G$58,""))))))</f>
        <v/>
      </c>
      <c r="Z1283" s="96"/>
      <c r="AA1283" s="97" t="str">
        <f t="shared" si="191"/>
        <v/>
      </c>
      <c r="AB1283" s="97" t="str">
        <f t="shared" si="192"/>
        <v/>
      </c>
      <c r="AC1283" s="246" t="str">
        <f t="shared" si="193"/>
        <v/>
      </c>
      <c r="AD1283" s="97" t="str">
        <f t="shared" si="194"/>
        <v/>
      </c>
      <c r="AE1283" s="97" t="str">
        <f t="shared" si="195"/>
        <v/>
      </c>
      <c r="AF1283" s="252" t="str">
        <f t="shared" si="196"/>
        <v/>
      </c>
      <c r="AG1283" s="254" t="str">
        <f t="shared" si="197"/>
        <v/>
      </c>
      <c r="AH1283" s="248" t="str">
        <f t="shared" si="198"/>
        <v/>
      </c>
      <c r="AI1283" s="249" t="str">
        <f t="shared" si="199"/>
        <v/>
      </c>
    </row>
    <row r="1284" spans="2:35" x14ac:dyDescent="0.3">
      <c r="B1284" s="94"/>
      <c r="C1284" s="95"/>
      <c r="D1284" s="95"/>
      <c r="E1284" s="95"/>
      <c r="F1284" s="94"/>
      <c r="G1284" s="145"/>
      <c r="H1284" s="245"/>
      <c r="I1284" s="211" t="str">
        <f>IF(D1284="Room AC (window/wall)",'Emission Factors'!$E$53,IF(D1284="Room AC (PTAC/PTHP)",H1284,IF(D1284="Residential AC",'Emission Factors'!$E$55,IF(D1284="Residential HP",H1284,IF(D1284="Commercial AC (&gt;=65k to &lt;135,000k Btu/hr)",'Emission Factors'!$E$57,IF(D1284="Commercial AC (&gt;=135,000k Btu/hr)",'Emission Factors'!$E$58,""))))))</f>
        <v/>
      </c>
      <c r="J1284" s="96"/>
      <c r="K1284" s="211" t="str">
        <f>IF(ISBLANK(J1284),"",VLOOKUP(J1284,'Emission Factors'!$C$81:$G$221,4,FALSE))</f>
        <v/>
      </c>
      <c r="L1284" s="210" t="str">
        <f>IF(D1284="Room AC (window/wall)",'Emission Factors'!$F$53,IF(D1284="Room AC (PTAC/PTHP)",'Emission Factors'!$F$54,IF(D1284="Residential AC",'Emission Factors'!$F$55,IF(D1284="Residential HP",'Emission Factors'!$F$56,IF(D1284="Commercial AC (&gt;=65k to &lt;135,000k Btu/hr)",'Emission Factors'!$F$57,IF(D1284="Commercial AC (&gt;=135,000k Btu/hr)",'Emission Factors'!$F$58,""))))))</f>
        <v/>
      </c>
      <c r="M1284" s="211" t="str">
        <f>IF(D1284="Room AC (window/wall)",'Emission Factors'!$G$53,IF(D1284="Room AC (PTAC/PTHP)",'Emission Factors'!$G$54,IF(D1284="Residential AC",'Emission Factors'!$G$55,IF(D1284="Residential HP",'Emission Factors'!$G$56,IF(D1284="Commercial AC (&gt;=65k to &lt;135,000k Btu/hr)",'Emission Factors'!$G$57,IF(D1284="Commercial AC (&gt;=135,000k Btu/hr)",'Emission Factors'!$G$58,""))))))</f>
        <v/>
      </c>
      <c r="N1284" s="96"/>
      <c r="O1284" s="209" t="str">
        <f>IF(ISBLANK(D1284),"",(IF(D1284="Room AC (window/wall)",'Emission Factors'!$C$53,IF(D1284="Room AC (PTAC/PTHP)",'Emission Factors'!$C$54,IF(D1284="Residential AC",'Emission Factors'!$C$55,IF(D1284="Residential HP",'Emission Factors'!$C$56,IF(D1284="Commercial AC (&gt;=65k to &lt;135,000k Btu/hr)",'Emission Factors'!$C$57,IF(D1284="Commercial AC (&gt;=135,000k Btu/hr)",'Emission Factors'!$C$58,""))))))))</f>
        <v/>
      </c>
      <c r="P1284" s="209" t="str">
        <f t="shared" si="190"/>
        <v/>
      </c>
      <c r="Q1284" s="95"/>
      <c r="R1284" s="256"/>
      <c r="S1284" s="256"/>
      <c r="T1284" s="96"/>
      <c r="U1284" s="211" t="str">
        <f>IF(Q1284="Room AC (window/wall)",'Emission Factors'!$E$53,IF(AND(Q1284="Room AC (PTAC/PTHP)",ISBLANK(T1284)),"Error",IF(AND(Q1284="Room AC (PTAC/PTHP)",T1284&gt;0),T1284,IF(Q1284="Residential AC",'Emission Factors'!$E$55,IF(AND(Q1284="Residential HP",ISBLANK(T1284)),"Error",IF(AND(Q1284="Residential HP",T1284&gt;0),T1284,IF(Q1284="Commercial AC (&gt;=65k to &lt;135,000k Btu/hr)",'Emission Factors'!$E$57,IF(Q1284="Commercial AC (&gt;=135,000k Btu/hr)",'Emission Factors'!$E$58,""))))))))</f>
        <v/>
      </c>
      <c r="V1284" s="95"/>
      <c r="W1284" s="211" t="str">
        <f>IF(ISBLANK(V1284),"",VLOOKUP(V1284,'Emission Factors'!$C$81:$G$221,4,FALSE))</f>
        <v/>
      </c>
      <c r="X1284" s="210" t="str">
        <f>IF(Q1284="Room AC (window/wall)",'Emission Factors'!$F$53,IF(Q1284="Room AC (PTAC/PTHP)",'Emission Factors'!$F$54,IF(Q1284="Residential AC",'Emission Factors'!$F$55,IF(Q1284="Residential HP",'Emission Factors'!$F$56,IF(Q1284="Commercial AC (&gt;=65k to &lt;135,000k Btu/hr)",'Emission Factors'!$F$57,IF(Q1284="Commercial AC (&gt;=135,000k Btu/hr)",'Emission Factors'!$F$58,""))))))</f>
        <v/>
      </c>
      <c r="Y1284" s="211" t="str">
        <f>IF(Q1284="Room AC (window/wall)",'Emission Factors'!$G$53,IF(Q1284="Room AC (PTAC/PTHP)",'Emission Factors'!$G$54,IF(Q1284="Residential AC",'Emission Factors'!$G$55,IF(Q1284="Residential HP",'Emission Factors'!$G$56,IF(Q1284="Commercial AC (&gt;=65k to &lt;135,000k Btu/hr)",'Emission Factors'!$G$57,IF(Q1284="Commercial AC (&gt;=135,000k Btu/hr)",'Emission Factors'!$G$58,""))))))</f>
        <v/>
      </c>
      <c r="Z1284" s="96"/>
      <c r="AA1284" s="97" t="str">
        <f t="shared" si="191"/>
        <v/>
      </c>
      <c r="AB1284" s="97" t="str">
        <f t="shared" si="192"/>
        <v/>
      </c>
      <c r="AC1284" s="246" t="str">
        <f t="shared" si="193"/>
        <v/>
      </c>
      <c r="AD1284" s="97" t="str">
        <f t="shared" si="194"/>
        <v/>
      </c>
      <c r="AE1284" s="97" t="str">
        <f t="shared" si="195"/>
        <v/>
      </c>
      <c r="AF1284" s="252" t="str">
        <f t="shared" si="196"/>
        <v/>
      </c>
      <c r="AG1284" s="254" t="str">
        <f t="shared" si="197"/>
        <v/>
      </c>
      <c r="AH1284" s="248" t="str">
        <f t="shared" si="198"/>
        <v/>
      </c>
      <c r="AI1284" s="249" t="str">
        <f t="shared" si="199"/>
        <v/>
      </c>
    </row>
    <row r="1285" spans="2:35" x14ac:dyDescent="0.3">
      <c r="B1285" s="94"/>
      <c r="C1285" s="95"/>
      <c r="D1285" s="95"/>
      <c r="E1285" s="95"/>
      <c r="F1285" s="94"/>
      <c r="G1285" s="145"/>
      <c r="H1285" s="245"/>
      <c r="I1285" s="211" t="str">
        <f>IF(D1285="Room AC (window/wall)",'Emission Factors'!$E$53,IF(D1285="Room AC (PTAC/PTHP)",H1285,IF(D1285="Residential AC",'Emission Factors'!$E$55,IF(D1285="Residential HP",H1285,IF(D1285="Commercial AC (&gt;=65k to &lt;135,000k Btu/hr)",'Emission Factors'!$E$57,IF(D1285="Commercial AC (&gt;=135,000k Btu/hr)",'Emission Factors'!$E$58,""))))))</f>
        <v/>
      </c>
      <c r="J1285" s="96"/>
      <c r="K1285" s="211" t="str">
        <f>IF(ISBLANK(J1285),"",VLOOKUP(J1285,'Emission Factors'!$C$81:$G$221,4,FALSE))</f>
        <v/>
      </c>
      <c r="L1285" s="210" t="str">
        <f>IF(D1285="Room AC (window/wall)",'Emission Factors'!$F$53,IF(D1285="Room AC (PTAC/PTHP)",'Emission Factors'!$F$54,IF(D1285="Residential AC",'Emission Factors'!$F$55,IF(D1285="Residential HP",'Emission Factors'!$F$56,IF(D1285="Commercial AC (&gt;=65k to &lt;135,000k Btu/hr)",'Emission Factors'!$F$57,IF(D1285="Commercial AC (&gt;=135,000k Btu/hr)",'Emission Factors'!$F$58,""))))))</f>
        <v/>
      </c>
      <c r="M1285" s="211" t="str">
        <f>IF(D1285="Room AC (window/wall)",'Emission Factors'!$G$53,IF(D1285="Room AC (PTAC/PTHP)",'Emission Factors'!$G$54,IF(D1285="Residential AC",'Emission Factors'!$G$55,IF(D1285="Residential HP",'Emission Factors'!$G$56,IF(D1285="Commercial AC (&gt;=65k to &lt;135,000k Btu/hr)",'Emission Factors'!$G$57,IF(D1285="Commercial AC (&gt;=135,000k Btu/hr)",'Emission Factors'!$G$58,""))))))</f>
        <v/>
      </c>
      <c r="N1285" s="96"/>
      <c r="O1285" s="209" t="str">
        <f>IF(ISBLANK(D1285),"",(IF(D1285="Room AC (window/wall)",'Emission Factors'!$C$53,IF(D1285="Room AC (PTAC/PTHP)",'Emission Factors'!$C$54,IF(D1285="Residential AC",'Emission Factors'!$C$55,IF(D1285="Residential HP",'Emission Factors'!$C$56,IF(D1285="Commercial AC (&gt;=65k to &lt;135,000k Btu/hr)",'Emission Factors'!$C$57,IF(D1285="Commercial AC (&gt;=135,000k Btu/hr)",'Emission Factors'!$C$58,""))))))))</f>
        <v/>
      </c>
      <c r="P1285" s="209" t="str">
        <f t="shared" si="190"/>
        <v/>
      </c>
      <c r="Q1285" s="95"/>
      <c r="R1285" s="256"/>
      <c r="S1285" s="256"/>
      <c r="T1285" s="96"/>
      <c r="U1285" s="211" t="str">
        <f>IF(Q1285="Room AC (window/wall)",'Emission Factors'!$E$53,IF(AND(Q1285="Room AC (PTAC/PTHP)",ISBLANK(T1285)),"Error",IF(AND(Q1285="Room AC (PTAC/PTHP)",T1285&gt;0),T1285,IF(Q1285="Residential AC",'Emission Factors'!$E$55,IF(AND(Q1285="Residential HP",ISBLANK(T1285)),"Error",IF(AND(Q1285="Residential HP",T1285&gt;0),T1285,IF(Q1285="Commercial AC (&gt;=65k to &lt;135,000k Btu/hr)",'Emission Factors'!$E$57,IF(Q1285="Commercial AC (&gt;=135,000k Btu/hr)",'Emission Factors'!$E$58,""))))))))</f>
        <v/>
      </c>
      <c r="V1285" s="95"/>
      <c r="W1285" s="211" t="str">
        <f>IF(ISBLANK(V1285),"",VLOOKUP(V1285,'Emission Factors'!$C$81:$G$221,4,FALSE))</f>
        <v/>
      </c>
      <c r="X1285" s="210" t="str">
        <f>IF(Q1285="Room AC (window/wall)",'Emission Factors'!$F$53,IF(Q1285="Room AC (PTAC/PTHP)",'Emission Factors'!$F$54,IF(Q1285="Residential AC",'Emission Factors'!$F$55,IF(Q1285="Residential HP",'Emission Factors'!$F$56,IF(Q1285="Commercial AC (&gt;=65k to &lt;135,000k Btu/hr)",'Emission Factors'!$F$57,IF(Q1285="Commercial AC (&gt;=135,000k Btu/hr)",'Emission Factors'!$F$58,""))))))</f>
        <v/>
      </c>
      <c r="Y1285" s="211" t="str">
        <f>IF(Q1285="Room AC (window/wall)",'Emission Factors'!$G$53,IF(Q1285="Room AC (PTAC/PTHP)",'Emission Factors'!$G$54,IF(Q1285="Residential AC",'Emission Factors'!$G$55,IF(Q1285="Residential HP",'Emission Factors'!$G$56,IF(Q1285="Commercial AC (&gt;=65k to &lt;135,000k Btu/hr)",'Emission Factors'!$G$57,IF(Q1285="Commercial AC (&gt;=135,000k Btu/hr)",'Emission Factors'!$G$58,""))))))</f>
        <v/>
      </c>
      <c r="Z1285" s="96"/>
      <c r="AA1285" s="97" t="str">
        <f t="shared" si="191"/>
        <v/>
      </c>
      <c r="AB1285" s="97" t="str">
        <f t="shared" si="192"/>
        <v/>
      </c>
      <c r="AC1285" s="246" t="str">
        <f t="shared" si="193"/>
        <v/>
      </c>
      <c r="AD1285" s="97" t="str">
        <f t="shared" si="194"/>
        <v/>
      </c>
      <c r="AE1285" s="97" t="str">
        <f t="shared" si="195"/>
        <v/>
      </c>
      <c r="AF1285" s="252" t="str">
        <f t="shared" si="196"/>
        <v/>
      </c>
      <c r="AG1285" s="254" t="str">
        <f t="shared" si="197"/>
        <v/>
      </c>
      <c r="AH1285" s="248" t="str">
        <f t="shared" si="198"/>
        <v/>
      </c>
      <c r="AI1285" s="249" t="str">
        <f t="shared" si="199"/>
        <v/>
      </c>
    </row>
    <row r="1286" spans="2:35" x14ac:dyDescent="0.3">
      <c r="B1286" s="94"/>
      <c r="C1286" s="95"/>
      <c r="D1286" s="95"/>
      <c r="E1286" s="95"/>
      <c r="F1286" s="94"/>
      <c r="G1286" s="145"/>
      <c r="H1286" s="245"/>
      <c r="I1286" s="211" t="str">
        <f>IF(D1286="Room AC (window/wall)",'Emission Factors'!$E$53,IF(D1286="Room AC (PTAC/PTHP)",H1286,IF(D1286="Residential AC",'Emission Factors'!$E$55,IF(D1286="Residential HP",H1286,IF(D1286="Commercial AC (&gt;=65k to &lt;135,000k Btu/hr)",'Emission Factors'!$E$57,IF(D1286="Commercial AC (&gt;=135,000k Btu/hr)",'Emission Factors'!$E$58,""))))))</f>
        <v/>
      </c>
      <c r="J1286" s="96"/>
      <c r="K1286" s="211" t="str">
        <f>IF(ISBLANK(J1286),"",VLOOKUP(J1286,'Emission Factors'!$C$81:$G$221,4,FALSE))</f>
        <v/>
      </c>
      <c r="L1286" s="210" t="str">
        <f>IF(D1286="Room AC (window/wall)",'Emission Factors'!$F$53,IF(D1286="Room AC (PTAC/PTHP)",'Emission Factors'!$F$54,IF(D1286="Residential AC",'Emission Factors'!$F$55,IF(D1286="Residential HP",'Emission Factors'!$F$56,IF(D1286="Commercial AC (&gt;=65k to &lt;135,000k Btu/hr)",'Emission Factors'!$F$57,IF(D1286="Commercial AC (&gt;=135,000k Btu/hr)",'Emission Factors'!$F$58,""))))))</f>
        <v/>
      </c>
      <c r="M1286" s="211" t="str">
        <f>IF(D1286="Room AC (window/wall)",'Emission Factors'!$G$53,IF(D1286="Room AC (PTAC/PTHP)",'Emission Factors'!$G$54,IF(D1286="Residential AC",'Emission Factors'!$G$55,IF(D1286="Residential HP",'Emission Factors'!$G$56,IF(D1286="Commercial AC (&gt;=65k to &lt;135,000k Btu/hr)",'Emission Factors'!$G$57,IF(D1286="Commercial AC (&gt;=135,000k Btu/hr)",'Emission Factors'!$G$58,""))))))</f>
        <v/>
      </c>
      <c r="N1286" s="96"/>
      <c r="O1286" s="209" t="str">
        <f>IF(ISBLANK(D1286),"",(IF(D1286="Room AC (window/wall)",'Emission Factors'!$C$53,IF(D1286="Room AC (PTAC/PTHP)",'Emission Factors'!$C$54,IF(D1286="Residential AC",'Emission Factors'!$C$55,IF(D1286="Residential HP",'Emission Factors'!$C$56,IF(D1286="Commercial AC (&gt;=65k to &lt;135,000k Btu/hr)",'Emission Factors'!$C$57,IF(D1286="Commercial AC (&gt;=135,000k Btu/hr)",'Emission Factors'!$C$58,""))))))))</f>
        <v/>
      </c>
      <c r="P1286" s="209" t="str">
        <f t="shared" si="190"/>
        <v/>
      </c>
      <c r="Q1286" s="95"/>
      <c r="R1286" s="256"/>
      <c r="S1286" s="256"/>
      <c r="T1286" s="96"/>
      <c r="U1286" s="211" t="str">
        <f>IF(Q1286="Room AC (window/wall)",'Emission Factors'!$E$53,IF(AND(Q1286="Room AC (PTAC/PTHP)",ISBLANK(T1286)),"Error",IF(AND(Q1286="Room AC (PTAC/PTHP)",T1286&gt;0),T1286,IF(Q1286="Residential AC",'Emission Factors'!$E$55,IF(AND(Q1286="Residential HP",ISBLANK(T1286)),"Error",IF(AND(Q1286="Residential HP",T1286&gt;0),T1286,IF(Q1286="Commercial AC (&gt;=65k to &lt;135,000k Btu/hr)",'Emission Factors'!$E$57,IF(Q1286="Commercial AC (&gt;=135,000k Btu/hr)",'Emission Factors'!$E$58,""))))))))</f>
        <v/>
      </c>
      <c r="V1286" s="95"/>
      <c r="W1286" s="211" t="str">
        <f>IF(ISBLANK(V1286),"",VLOOKUP(V1286,'Emission Factors'!$C$81:$G$221,4,FALSE))</f>
        <v/>
      </c>
      <c r="X1286" s="210" t="str">
        <f>IF(Q1286="Room AC (window/wall)",'Emission Factors'!$F$53,IF(Q1286="Room AC (PTAC/PTHP)",'Emission Factors'!$F$54,IF(Q1286="Residential AC",'Emission Factors'!$F$55,IF(Q1286="Residential HP",'Emission Factors'!$F$56,IF(Q1286="Commercial AC (&gt;=65k to &lt;135,000k Btu/hr)",'Emission Factors'!$F$57,IF(Q1286="Commercial AC (&gt;=135,000k Btu/hr)",'Emission Factors'!$F$58,""))))))</f>
        <v/>
      </c>
      <c r="Y1286" s="211" t="str">
        <f>IF(Q1286="Room AC (window/wall)",'Emission Factors'!$G$53,IF(Q1286="Room AC (PTAC/PTHP)",'Emission Factors'!$G$54,IF(Q1286="Residential AC",'Emission Factors'!$G$55,IF(Q1286="Residential HP",'Emission Factors'!$G$56,IF(Q1286="Commercial AC (&gt;=65k to &lt;135,000k Btu/hr)",'Emission Factors'!$G$57,IF(Q1286="Commercial AC (&gt;=135,000k Btu/hr)",'Emission Factors'!$G$58,""))))))</f>
        <v/>
      </c>
      <c r="Z1286" s="96"/>
      <c r="AA1286" s="97" t="str">
        <f t="shared" si="191"/>
        <v/>
      </c>
      <c r="AB1286" s="97" t="str">
        <f t="shared" si="192"/>
        <v/>
      </c>
      <c r="AC1286" s="246" t="str">
        <f t="shared" si="193"/>
        <v/>
      </c>
      <c r="AD1286" s="97" t="str">
        <f t="shared" si="194"/>
        <v/>
      </c>
      <c r="AE1286" s="97" t="str">
        <f t="shared" si="195"/>
        <v/>
      </c>
      <c r="AF1286" s="252" t="str">
        <f t="shared" si="196"/>
        <v/>
      </c>
      <c r="AG1286" s="254" t="str">
        <f t="shared" si="197"/>
        <v/>
      </c>
      <c r="AH1286" s="248" t="str">
        <f t="shared" si="198"/>
        <v/>
      </c>
      <c r="AI1286" s="249" t="str">
        <f t="shared" si="199"/>
        <v/>
      </c>
    </row>
    <row r="1287" spans="2:35" x14ac:dyDescent="0.3">
      <c r="B1287" s="94"/>
      <c r="C1287" s="95"/>
      <c r="D1287" s="95"/>
      <c r="E1287" s="95"/>
      <c r="F1287" s="94"/>
      <c r="G1287" s="145"/>
      <c r="H1287" s="245"/>
      <c r="I1287" s="211" t="str">
        <f>IF(D1287="Room AC (window/wall)",'Emission Factors'!$E$53,IF(D1287="Room AC (PTAC/PTHP)",H1287,IF(D1287="Residential AC",'Emission Factors'!$E$55,IF(D1287="Residential HP",H1287,IF(D1287="Commercial AC (&gt;=65k to &lt;135,000k Btu/hr)",'Emission Factors'!$E$57,IF(D1287="Commercial AC (&gt;=135,000k Btu/hr)",'Emission Factors'!$E$58,""))))))</f>
        <v/>
      </c>
      <c r="J1287" s="96"/>
      <c r="K1287" s="211" t="str">
        <f>IF(ISBLANK(J1287),"",VLOOKUP(J1287,'Emission Factors'!$C$81:$G$221,4,FALSE))</f>
        <v/>
      </c>
      <c r="L1287" s="210" t="str">
        <f>IF(D1287="Room AC (window/wall)",'Emission Factors'!$F$53,IF(D1287="Room AC (PTAC/PTHP)",'Emission Factors'!$F$54,IF(D1287="Residential AC",'Emission Factors'!$F$55,IF(D1287="Residential HP",'Emission Factors'!$F$56,IF(D1287="Commercial AC (&gt;=65k to &lt;135,000k Btu/hr)",'Emission Factors'!$F$57,IF(D1287="Commercial AC (&gt;=135,000k Btu/hr)",'Emission Factors'!$F$58,""))))))</f>
        <v/>
      </c>
      <c r="M1287" s="211" t="str">
        <f>IF(D1287="Room AC (window/wall)",'Emission Factors'!$G$53,IF(D1287="Room AC (PTAC/PTHP)",'Emission Factors'!$G$54,IF(D1287="Residential AC",'Emission Factors'!$G$55,IF(D1287="Residential HP",'Emission Factors'!$G$56,IF(D1287="Commercial AC (&gt;=65k to &lt;135,000k Btu/hr)",'Emission Factors'!$G$57,IF(D1287="Commercial AC (&gt;=135,000k Btu/hr)",'Emission Factors'!$G$58,""))))))</f>
        <v/>
      </c>
      <c r="N1287" s="96"/>
      <c r="O1287" s="209" t="str">
        <f>IF(ISBLANK(D1287),"",(IF(D1287="Room AC (window/wall)",'Emission Factors'!$C$53,IF(D1287="Room AC (PTAC/PTHP)",'Emission Factors'!$C$54,IF(D1287="Residential AC",'Emission Factors'!$C$55,IF(D1287="Residential HP",'Emission Factors'!$C$56,IF(D1287="Commercial AC (&gt;=65k to &lt;135,000k Btu/hr)",'Emission Factors'!$C$57,IF(D1287="Commercial AC (&gt;=135,000k Btu/hr)",'Emission Factors'!$C$58,""))))))))</f>
        <v/>
      </c>
      <c r="P1287" s="209" t="str">
        <f t="shared" si="190"/>
        <v/>
      </c>
      <c r="Q1287" s="95"/>
      <c r="R1287" s="256"/>
      <c r="S1287" s="256"/>
      <c r="T1287" s="96"/>
      <c r="U1287" s="211" t="str">
        <f>IF(Q1287="Room AC (window/wall)",'Emission Factors'!$E$53,IF(AND(Q1287="Room AC (PTAC/PTHP)",ISBLANK(T1287)),"Error",IF(AND(Q1287="Room AC (PTAC/PTHP)",T1287&gt;0),T1287,IF(Q1287="Residential AC",'Emission Factors'!$E$55,IF(AND(Q1287="Residential HP",ISBLANK(T1287)),"Error",IF(AND(Q1287="Residential HP",T1287&gt;0),T1287,IF(Q1287="Commercial AC (&gt;=65k to &lt;135,000k Btu/hr)",'Emission Factors'!$E$57,IF(Q1287="Commercial AC (&gt;=135,000k Btu/hr)",'Emission Factors'!$E$58,""))))))))</f>
        <v/>
      </c>
      <c r="V1287" s="95"/>
      <c r="W1287" s="211" t="str">
        <f>IF(ISBLANK(V1287),"",VLOOKUP(V1287,'Emission Factors'!$C$81:$G$221,4,FALSE))</f>
        <v/>
      </c>
      <c r="X1287" s="210" t="str">
        <f>IF(Q1287="Room AC (window/wall)",'Emission Factors'!$F$53,IF(Q1287="Room AC (PTAC/PTHP)",'Emission Factors'!$F$54,IF(Q1287="Residential AC",'Emission Factors'!$F$55,IF(Q1287="Residential HP",'Emission Factors'!$F$56,IF(Q1287="Commercial AC (&gt;=65k to &lt;135,000k Btu/hr)",'Emission Factors'!$F$57,IF(Q1287="Commercial AC (&gt;=135,000k Btu/hr)",'Emission Factors'!$F$58,""))))))</f>
        <v/>
      </c>
      <c r="Y1287" s="211" t="str">
        <f>IF(Q1287="Room AC (window/wall)",'Emission Factors'!$G$53,IF(Q1287="Room AC (PTAC/PTHP)",'Emission Factors'!$G$54,IF(Q1287="Residential AC",'Emission Factors'!$G$55,IF(Q1287="Residential HP",'Emission Factors'!$G$56,IF(Q1287="Commercial AC (&gt;=65k to &lt;135,000k Btu/hr)",'Emission Factors'!$G$57,IF(Q1287="Commercial AC (&gt;=135,000k Btu/hr)",'Emission Factors'!$G$58,""))))))</f>
        <v/>
      </c>
      <c r="Z1287" s="96"/>
      <c r="AA1287" s="97" t="str">
        <f t="shared" si="191"/>
        <v/>
      </c>
      <c r="AB1287" s="97" t="str">
        <f t="shared" si="192"/>
        <v/>
      </c>
      <c r="AC1287" s="246" t="str">
        <f t="shared" si="193"/>
        <v/>
      </c>
      <c r="AD1287" s="97" t="str">
        <f t="shared" si="194"/>
        <v/>
      </c>
      <c r="AE1287" s="97" t="str">
        <f t="shared" si="195"/>
        <v/>
      </c>
      <c r="AF1287" s="252" t="str">
        <f t="shared" si="196"/>
        <v/>
      </c>
      <c r="AG1287" s="254" t="str">
        <f t="shared" si="197"/>
        <v/>
      </c>
      <c r="AH1287" s="248" t="str">
        <f t="shared" si="198"/>
        <v/>
      </c>
      <c r="AI1287" s="249" t="str">
        <f t="shared" si="199"/>
        <v/>
      </c>
    </row>
    <row r="1288" spans="2:35" x14ac:dyDescent="0.3">
      <c r="B1288" s="94"/>
      <c r="C1288" s="95"/>
      <c r="D1288" s="95"/>
      <c r="E1288" s="95"/>
      <c r="F1288" s="94"/>
      <c r="G1288" s="145"/>
      <c r="H1288" s="245"/>
      <c r="I1288" s="211" t="str">
        <f>IF(D1288="Room AC (window/wall)",'Emission Factors'!$E$53,IF(D1288="Room AC (PTAC/PTHP)",H1288,IF(D1288="Residential AC",'Emission Factors'!$E$55,IF(D1288="Residential HP",H1288,IF(D1288="Commercial AC (&gt;=65k to &lt;135,000k Btu/hr)",'Emission Factors'!$E$57,IF(D1288="Commercial AC (&gt;=135,000k Btu/hr)",'Emission Factors'!$E$58,""))))))</f>
        <v/>
      </c>
      <c r="J1288" s="96"/>
      <c r="K1288" s="211" t="str">
        <f>IF(ISBLANK(J1288),"",VLOOKUP(J1288,'Emission Factors'!$C$81:$G$221,4,FALSE))</f>
        <v/>
      </c>
      <c r="L1288" s="210" t="str">
        <f>IF(D1288="Room AC (window/wall)",'Emission Factors'!$F$53,IF(D1288="Room AC (PTAC/PTHP)",'Emission Factors'!$F$54,IF(D1288="Residential AC",'Emission Factors'!$F$55,IF(D1288="Residential HP",'Emission Factors'!$F$56,IF(D1288="Commercial AC (&gt;=65k to &lt;135,000k Btu/hr)",'Emission Factors'!$F$57,IF(D1288="Commercial AC (&gt;=135,000k Btu/hr)",'Emission Factors'!$F$58,""))))))</f>
        <v/>
      </c>
      <c r="M1288" s="211" t="str">
        <f>IF(D1288="Room AC (window/wall)",'Emission Factors'!$G$53,IF(D1288="Room AC (PTAC/PTHP)",'Emission Factors'!$G$54,IF(D1288="Residential AC",'Emission Factors'!$G$55,IF(D1288="Residential HP",'Emission Factors'!$G$56,IF(D1288="Commercial AC (&gt;=65k to &lt;135,000k Btu/hr)",'Emission Factors'!$G$57,IF(D1288="Commercial AC (&gt;=135,000k Btu/hr)",'Emission Factors'!$G$58,""))))))</f>
        <v/>
      </c>
      <c r="N1288" s="96"/>
      <c r="O1288" s="209" t="str">
        <f>IF(ISBLANK(D1288),"",(IF(D1288="Room AC (window/wall)",'Emission Factors'!$C$53,IF(D1288="Room AC (PTAC/PTHP)",'Emission Factors'!$C$54,IF(D1288="Residential AC",'Emission Factors'!$C$55,IF(D1288="Residential HP",'Emission Factors'!$C$56,IF(D1288="Commercial AC (&gt;=65k to &lt;135,000k Btu/hr)",'Emission Factors'!$C$57,IF(D1288="Commercial AC (&gt;=135,000k Btu/hr)",'Emission Factors'!$C$58,""))))))))</f>
        <v/>
      </c>
      <c r="P1288" s="209" t="str">
        <f t="shared" si="190"/>
        <v/>
      </c>
      <c r="Q1288" s="95"/>
      <c r="R1288" s="256"/>
      <c r="S1288" s="256"/>
      <c r="T1288" s="96"/>
      <c r="U1288" s="211" t="str">
        <f>IF(Q1288="Room AC (window/wall)",'Emission Factors'!$E$53,IF(AND(Q1288="Room AC (PTAC/PTHP)",ISBLANK(T1288)),"Error",IF(AND(Q1288="Room AC (PTAC/PTHP)",T1288&gt;0),T1288,IF(Q1288="Residential AC",'Emission Factors'!$E$55,IF(AND(Q1288="Residential HP",ISBLANK(T1288)),"Error",IF(AND(Q1288="Residential HP",T1288&gt;0),T1288,IF(Q1288="Commercial AC (&gt;=65k to &lt;135,000k Btu/hr)",'Emission Factors'!$E$57,IF(Q1288="Commercial AC (&gt;=135,000k Btu/hr)",'Emission Factors'!$E$58,""))))))))</f>
        <v/>
      </c>
      <c r="V1288" s="95"/>
      <c r="W1288" s="211" t="str">
        <f>IF(ISBLANK(V1288),"",VLOOKUP(V1288,'Emission Factors'!$C$81:$G$221,4,FALSE))</f>
        <v/>
      </c>
      <c r="X1288" s="210" t="str">
        <f>IF(Q1288="Room AC (window/wall)",'Emission Factors'!$F$53,IF(Q1288="Room AC (PTAC/PTHP)",'Emission Factors'!$F$54,IF(Q1288="Residential AC",'Emission Factors'!$F$55,IF(Q1288="Residential HP",'Emission Factors'!$F$56,IF(Q1288="Commercial AC (&gt;=65k to &lt;135,000k Btu/hr)",'Emission Factors'!$F$57,IF(Q1288="Commercial AC (&gt;=135,000k Btu/hr)",'Emission Factors'!$F$58,""))))))</f>
        <v/>
      </c>
      <c r="Y1288" s="211" t="str">
        <f>IF(Q1288="Room AC (window/wall)",'Emission Factors'!$G$53,IF(Q1288="Room AC (PTAC/PTHP)",'Emission Factors'!$G$54,IF(Q1288="Residential AC",'Emission Factors'!$G$55,IF(Q1288="Residential HP",'Emission Factors'!$G$56,IF(Q1288="Commercial AC (&gt;=65k to &lt;135,000k Btu/hr)",'Emission Factors'!$G$57,IF(Q1288="Commercial AC (&gt;=135,000k Btu/hr)",'Emission Factors'!$G$58,""))))))</f>
        <v/>
      </c>
      <c r="Z1288" s="96"/>
      <c r="AA1288" s="97" t="str">
        <f t="shared" si="191"/>
        <v/>
      </c>
      <c r="AB1288" s="97" t="str">
        <f t="shared" si="192"/>
        <v/>
      </c>
      <c r="AC1288" s="246" t="str">
        <f t="shared" si="193"/>
        <v/>
      </c>
      <c r="AD1288" s="97" t="str">
        <f t="shared" si="194"/>
        <v/>
      </c>
      <c r="AE1288" s="97" t="str">
        <f t="shared" si="195"/>
        <v/>
      </c>
      <c r="AF1288" s="252" t="str">
        <f t="shared" si="196"/>
        <v/>
      </c>
      <c r="AG1288" s="254" t="str">
        <f t="shared" si="197"/>
        <v/>
      </c>
      <c r="AH1288" s="248" t="str">
        <f t="shared" si="198"/>
        <v/>
      </c>
      <c r="AI1288" s="249" t="str">
        <f t="shared" si="199"/>
        <v/>
      </c>
    </row>
    <row r="1289" spans="2:35" x14ac:dyDescent="0.3">
      <c r="B1289" s="94"/>
      <c r="C1289" s="95"/>
      <c r="D1289" s="95"/>
      <c r="E1289" s="95"/>
      <c r="F1289" s="94"/>
      <c r="G1289" s="145"/>
      <c r="H1289" s="245"/>
      <c r="I1289" s="211" t="str">
        <f>IF(D1289="Room AC (window/wall)",'Emission Factors'!$E$53,IF(D1289="Room AC (PTAC/PTHP)",H1289,IF(D1289="Residential AC",'Emission Factors'!$E$55,IF(D1289="Residential HP",H1289,IF(D1289="Commercial AC (&gt;=65k to &lt;135,000k Btu/hr)",'Emission Factors'!$E$57,IF(D1289="Commercial AC (&gt;=135,000k Btu/hr)",'Emission Factors'!$E$58,""))))))</f>
        <v/>
      </c>
      <c r="J1289" s="96"/>
      <c r="K1289" s="211" t="str">
        <f>IF(ISBLANK(J1289),"",VLOOKUP(J1289,'Emission Factors'!$C$81:$G$221,4,FALSE))</f>
        <v/>
      </c>
      <c r="L1289" s="210" t="str">
        <f>IF(D1289="Room AC (window/wall)",'Emission Factors'!$F$53,IF(D1289="Room AC (PTAC/PTHP)",'Emission Factors'!$F$54,IF(D1289="Residential AC",'Emission Factors'!$F$55,IF(D1289="Residential HP",'Emission Factors'!$F$56,IF(D1289="Commercial AC (&gt;=65k to &lt;135,000k Btu/hr)",'Emission Factors'!$F$57,IF(D1289="Commercial AC (&gt;=135,000k Btu/hr)",'Emission Factors'!$F$58,""))))))</f>
        <v/>
      </c>
      <c r="M1289" s="211" t="str">
        <f>IF(D1289="Room AC (window/wall)",'Emission Factors'!$G$53,IF(D1289="Room AC (PTAC/PTHP)",'Emission Factors'!$G$54,IF(D1289="Residential AC",'Emission Factors'!$G$55,IF(D1289="Residential HP",'Emission Factors'!$G$56,IF(D1289="Commercial AC (&gt;=65k to &lt;135,000k Btu/hr)",'Emission Factors'!$G$57,IF(D1289="Commercial AC (&gt;=135,000k Btu/hr)",'Emission Factors'!$G$58,""))))))</f>
        <v/>
      </c>
      <c r="N1289" s="96"/>
      <c r="O1289" s="209" t="str">
        <f>IF(ISBLANK(D1289),"",(IF(D1289="Room AC (window/wall)",'Emission Factors'!$C$53,IF(D1289="Room AC (PTAC/PTHP)",'Emission Factors'!$C$54,IF(D1289="Residential AC",'Emission Factors'!$C$55,IF(D1289="Residential HP",'Emission Factors'!$C$56,IF(D1289="Commercial AC (&gt;=65k to &lt;135,000k Btu/hr)",'Emission Factors'!$C$57,IF(D1289="Commercial AC (&gt;=135,000k Btu/hr)",'Emission Factors'!$C$58,""))))))))</f>
        <v/>
      </c>
      <c r="P1289" s="209" t="str">
        <f t="shared" si="190"/>
        <v/>
      </c>
      <c r="Q1289" s="95"/>
      <c r="R1289" s="256"/>
      <c r="S1289" s="256"/>
      <c r="T1289" s="96"/>
      <c r="U1289" s="211" t="str">
        <f>IF(Q1289="Room AC (window/wall)",'Emission Factors'!$E$53,IF(AND(Q1289="Room AC (PTAC/PTHP)",ISBLANK(T1289)),"Error",IF(AND(Q1289="Room AC (PTAC/PTHP)",T1289&gt;0),T1289,IF(Q1289="Residential AC",'Emission Factors'!$E$55,IF(AND(Q1289="Residential HP",ISBLANK(T1289)),"Error",IF(AND(Q1289="Residential HP",T1289&gt;0),T1289,IF(Q1289="Commercial AC (&gt;=65k to &lt;135,000k Btu/hr)",'Emission Factors'!$E$57,IF(Q1289="Commercial AC (&gt;=135,000k Btu/hr)",'Emission Factors'!$E$58,""))))))))</f>
        <v/>
      </c>
      <c r="V1289" s="95"/>
      <c r="W1289" s="211" t="str">
        <f>IF(ISBLANK(V1289),"",VLOOKUP(V1289,'Emission Factors'!$C$81:$G$221,4,FALSE))</f>
        <v/>
      </c>
      <c r="X1289" s="210" t="str">
        <f>IF(Q1289="Room AC (window/wall)",'Emission Factors'!$F$53,IF(Q1289="Room AC (PTAC/PTHP)",'Emission Factors'!$F$54,IF(Q1289="Residential AC",'Emission Factors'!$F$55,IF(Q1289="Residential HP",'Emission Factors'!$F$56,IF(Q1289="Commercial AC (&gt;=65k to &lt;135,000k Btu/hr)",'Emission Factors'!$F$57,IF(Q1289="Commercial AC (&gt;=135,000k Btu/hr)",'Emission Factors'!$F$58,""))))))</f>
        <v/>
      </c>
      <c r="Y1289" s="211" t="str">
        <f>IF(Q1289="Room AC (window/wall)",'Emission Factors'!$G$53,IF(Q1289="Room AC (PTAC/PTHP)",'Emission Factors'!$G$54,IF(Q1289="Residential AC",'Emission Factors'!$G$55,IF(Q1289="Residential HP",'Emission Factors'!$G$56,IF(Q1289="Commercial AC (&gt;=65k to &lt;135,000k Btu/hr)",'Emission Factors'!$G$57,IF(Q1289="Commercial AC (&gt;=135,000k Btu/hr)",'Emission Factors'!$G$58,""))))))</f>
        <v/>
      </c>
      <c r="Z1289" s="96"/>
      <c r="AA1289" s="97" t="str">
        <f t="shared" si="191"/>
        <v/>
      </c>
      <c r="AB1289" s="97" t="str">
        <f t="shared" si="192"/>
        <v/>
      </c>
      <c r="AC1289" s="246" t="str">
        <f t="shared" si="193"/>
        <v/>
      </c>
      <c r="AD1289" s="97" t="str">
        <f t="shared" si="194"/>
        <v/>
      </c>
      <c r="AE1289" s="97" t="str">
        <f t="shared" si="195"/>
        <v/>
      </c>
      <c r="AF1289" s="252" t="str">
        <f t="shared" si="196"/>
        <v/>
      </c>
      <c r="AG1289" s="254" t="str">
        <f t="shared" si="197"/>
        <v/>
      </c>
      <c r="AH1289" s="248" t="str">
        <f t="shared" si="198"/>
        <v/>
      </c>
      <c r="AI1289" s="249" t="str">
        <f t="shared" si="199"/>
        <v/>
      </c>
    </row>
    <row r="1290" spans="2:35" x14ac:dyDescent="0.3">
      <c r="B1290" s="94"/>
      <c r="C1290" s="95"/>
      <c r="D1290" s="95"/>
      <c r="E1290" s="95"/>
      <c r="F1290" s="94"/>
      <c r="G1290" s="145"/>
      <c r="H1290" s="245"/>
      <c r="I1290" s="211" t="str">
        <f>IF(D1290="Room AC (window/wall)",'Emission Factors'!$E$53,IF(D1290="Room AC (PTAC/PTHP)",H1290,IF(D1290="Residential AC",'Emission Factors'!$E$55,IF(D1290="Residential HP",H1290,IF(D1290="Commercial AC (&gt;=65k to &lt;135,000k Btu/hr)",'Emission Factors'!$E$57,IF(D1290="Commercial AC (&gt;=135,000k Btu/hr)",'Emission Factors'!$E$58,""))))))</f>
        <v/>
      </c>
      <c r="J1290" s="96"/>
      <c r="K1290" s="211" t="str">
        <f>IF(ISBLANK(J1290),"",VLOOKUP(J1290,'Emission Factors'!$C$81:$G$221,4,FALSE))</f>
        <v/>
      </c>
      <c r="L1290" s="210" t="str">
        <f>IF(D1290="Room AC (window/wall)",'Emission Factors'!$F$53,IF(D1290="Room AC (PTAC/PTHP)",'Emission Factors'!$F$54,IF(D1290="Residential AC",'Emission Factors'!$F$55,IF(D1290="Residential HP",'Emission Factors'!$F$56,IF(D1290="Commercial AC (&gt;=65k to &lt;135,000k Btu/hr)",'Emission Factors'!$F$57,IF(D1290="Commercial AC (&gt;=135,000k Btu/hr)",'Emission Factors'!$F$58,""))))))</f>
        <v/>
      </c>
      <c r="M1290" s="211" t="str">
        <f>IF(D1290="Room AC (window/wall)",'Emission Factors'!$G$53,IF(D1290="Room AC (PTAC/PTHP)",'Emission Factors'!$G$54,IF(D1290="Residential AC",'Emission Factors'!$G$55,IF(D1290="Residential HP",'Emission Factors'!$G$56,IF(D1290="Commercial AC (&gt;=65k to &lt;135,000k Btu/hr)",'Emission Factors'!$G$57,IF(D1290="Commercial AC (&gt;=135,000k Btu/hr)",'Emission Factors'!$G$58,""))))))</f>
        <v/>
      </c>
      <c r="N1290" s="96"/>
      <c r="O1290" s="209" t="str">
        <f>IF(ISBLANK(D1290),"",(IF(D1290="Room AC (window/wall)",'Emission Factors'!$C$53,IF(D1290="Room AC (PTAC/PTHP)",'Emission Factors'!$C$54,IF(D1290="Residential AC",'Emission Factors'!$C$55,IF(D1290="Residential HP",'Emission Factors'!$C$56,IF(D1290="Commercial AC (&gt;=65k to &lt;135,000k Btu/hr)",'Emission Factors'!$C$57,IF(D1290="Commercial AC (&gt;=135,000k Btu/hr)",'Emission Factors'!$C$58,""))))))))</f>
        <v/>
      </c>
      <c r="P1290" s="209" t="str">
        <f t="shared" si="190"/>
        <v/>
      </c>
      <c r="Q1290" s="95"/>
      <c r="R1290" s="256"/>
      <c r="S1290" s="256"/>
      <c r="T1290" s="96"/>
      <c r="U1290" s="211" t="str">
        <f>IF(Q1290="Room AC (window/wall)",'Emission Factors'!$E$53,IF(AND(Q1290="Room AC (PTAC/PTHP)",ISBLANK(T1290)),"Error",IF(AND(Q1290="Room AC (PTAC/PTHP)",T1290&gt;0),T1290,IF(Q1290="Residential AC",'Emission Factors'!$E$55,IF(AND(Q1290="Residential HP",ISBLANK(T1290)),"Error",IF(AND(Q1290="Residential HP",T1290&gt;0),T1290,IF(Q1290="Commercial AC (&gt;=65k to &lt;135,000k Btu/hr)",'Emission Factors'!$E$57,IF(Q1290="Commercial AC (&gt;=135,000k Btu/hr)",'Emission Factors'!$E$58,""))))))))</f>
        <v/>
      </c>
      <c r="V1290" s="95"/>
      <c r="W1290" s="211" t="str">
        <f>IF(ISBLANK(V1290),"",VLOOKUP(V1290,'Emission Factors'!$C$81:$G$221,4,FALSE))</f>
        <v/>
      </c>
      <c r="X1290" s="210" t="str">
        <f>IF(Q1290="Room AC (window/wall)",'Emission Factors'!$F$53,IF(Q1290="Room AC (PTAC/PTHP)",'Emission Factors'!$F$54,IF(Q1290="Residential AC",'Emission Factors'!$F$55,IF(Q1290="Residential HP",'Emission Factors'!$F$56,IF(Q1290="Commercial AC (&gt;=65k to &lt;135,000k Btu/hr)",'Emission Factors'!$F$57,IF(Q1290="Commercial AC (&gt;=135,000k Btu/hr)",'Emission Factors'!$F$58,""))))))</f>
        <v/>
      </c>
      <c r="Y1290" s="211" t="str">
        <f>IF(Q1290="Room AC (window/wall)",'Emission Factors'!$G$53,IF(Q1290="Room AC (PTAC/PTHP)",'Emission Factors'!$G$54,IF(Q1290="Residential AC",'Emission Factors'!$G$55,IF(Q1290="Residential HP",'Emission Factors'!$G$56,IF(Q1290="Commercial AC (&gt;=65k to &lt;135,000k Btu/hr)",'Emission Factors'!$G$57,IF(Q1290="Commercial AC (&gt;=135,000k Btu/hr)",'Emission Factors'!$G$58,""))))))</f>
        <v/>
      </c>
      <c r="Z1290" s="96"/>
      <c r="AA1290" s="97" t="str">
        <f t="shared" si="191"/>
        <v/>
      </c>
      <c r="AB1290" s="97" t="str">
        <f t="shared" si="192"/>
        <v/>
      </c>
      <c r="AC1290" s="246" t="str">
        <f t="shared" si="193"/>
        <v/>
      </c>
      <c r="AD1290" s="97" t="str">
        <f t="shared" si="194"/>
        <v/>
      </c>
      <c r="AE1290" s="97" t="str">
        <f t="shared" si="195"/>
        <v/>
      </c>
      <c r="AF1290" s="252" t="str">
        <f t="shared" si="196"/>
        <v/>
      </c>
      <c r="AG1290" s="254" t="str">
        <f t="shared" si="197"/>
        <v/>
      </c>
      <c r="AH1290" s="248" t="str">
        <f t="shared" si="198"/>
        <v/>
      </c>
      <c r="AI1290" s="249" t="str">
        <f t="shared" si="199"/>
        <v/>
      </c>
    </row>
    <row r="1291" spans="2:35" x14ac:dyDescent="0.3">
      <c r="B1291" s="94"/>
      <c r="C1291" s="95"/>
      <c r="D1291" s="95"/>
      <c r="E1291" s="95"/>
      <c r="F1291" s="94"/>
      <c r="G1291" s="145"/>
      <c r="H1291" s="245"/>
      <c r="I1291" s="211" t="str">
        <f>IF(D1291="Room AC (window/wall)",'Emission Factors'!$E$53,IF(D1291="Room AC (PTAC/PTHP)",H1291,IF(D1291="Residential AC",'Emission Factors'!$E$55,IF(D1291="Residential HP",H1291,IF(D1291="Commercial AC (&gt;=65k to &lt;135,000k Btu/hr)",'Emission Factors'!$E$57,IF(D1291="Commercial AC (&gt;=135,000k Btu/hr)",'Emission Factors'!$E$58,""))))))</f>
        <v/>
      </c>
      <c r="J1291" s="96"/>
      <c r="K1291" s="211" t="str">
        <f>IF(ISBLANK(J1291),"",VLOOKUP(J1291,'Emission Factors'!$C$81:$G$221,4,FALSE))</f>
        <v/>
      </c>
      <c r="L1291" s="210" t="str">
        <f>IF(D1291="Room AC (window/wall)",'Emission Factors'!$F$53,IF(D1291="Room AC (PTAC/PTHP)",'Emission Factors'!$F$54,IF(D1291="Residential AC",'Emission Factors'!$F$55,IF(D1291="Residential HP",'Emission Factors'!$F$56,IF(D1291="Commercial AC (&gt;=65k to &lt;135,000k Btu/hr)",'Emission Factors'!$F$57,IF(D1291="Commercial AC (&gt;=135,000k Btu/hr)",'Emission Factors'!$F$58,""))))))</f>
        <v/>
      </c>
      <c r="M1291" s="211" t="str">
        <f>IF(D1291="Room AC (window/wall)",'Emission Factors'!$G$53,IF(D1291="Room AC (PTAC/PTHP)",'Emission Factors'!$G$54,IF(D1291="Residential AC",'Emission Factors'!$G$55,IF(D1291="Residential HP",'Emission Factors'!$G$56,IF(D1291="Commercial AC (&gt;=65k to &lt;135,000k Btu/hr)",'Emission Factors'!$G$57,IF(D1291="Commercial AC (&gt;=135,000k Btu/hr)",'Emission Factors'!$G$58,""))))))</f>
        <v/>
      </c>
      <c r="N1291" s="96"/>
      <c r="O1291" s="209" t="str">
        <f>IF(ISBLANK(D1291),"",(IF(D1291="Room AC (window/wall)",'Emission Factors'!$C$53,IF(D1291="Room AC (PTAC/PTHP)",'Emission Factors'!$C$54,IF(D1291="Residential AC",'Emission Factors'!$C$55,IF(D1291="Residential HP",'Emission Factors'!$C$56,IF(D1291="Commercial AC (&gt;=65k to &lt;135,000k Btu/hr)",'Emission Factors'!$C$57,IF(D1291="Commercial AC (&gt;=135,000k Btu/hr)",'Emission Factors'!$C$58,""))))))))</f>
        <v/>
      </c>
      <c r="P1291" s="209" t="str">
        <f t="shared" si="190"/>
        <v/>
      </c>
      <c r="Q1291" s="95"/>
      <c r="R1291" s="256"/>
      <c r="S1291" s="256"/>
      <c r="T1291" s="96"/>
      <c r="U1291" s="211" t="str">
        <f>IF(Q1291="Room AC (window/wall)",'Emission Factors'!$E$53,IF(AND(Q1291="Room AC (PTAC/PTHP)",ISBLANK(T1291)),"Error",IF(AND(Q1291="Room AC (PTAC/PTHP)",T1291&gt;0),T1291,IF(Q1291="Residential AC",'Emission Factors'!$E$55,IF(AND(Q1291="Residential HP",ISBLANK(T1291)),"Error",IF(AND(Q1291="Residential HP",T1291&gt;0),T1291,IF(Q1291="Commercial AC (&gt;=65k to &lt;135,000k Btu/hr)",'Emission Factors'!$E$57,IF(Q1291="Commercial AC (&gt;=135,000k Btu/hr)",'Emission Factors'!$E$58,""))))))))</f>
        <v/>
      </c>
      <c r="V1291" s="95"/>
      <c r="W1291" s="211" t="str">
        <f>IF(ISBLANK(V1291),"",VLOOKUP(V1291,'Emission Factors'!$C$81:$G$221,4,FALSE))</f>
        <v/>
      </c>
      <c r="X1291" s="210" t="str">
        <f>IF(Q1291="Room AC (window/wall)",'Emission Factors'!$F$53,IF(Q1291="Room AC (PTAC/PTHP)",'Emission Factors'!$F$54,IF(Q1291="Residential AC",'Emission Factors'!$F$55,IF(Q1291="Residential HP",'Emission Factors'!$F$56,IF(Q1291="Commercial AC (&gt;=65k to &lt;135,000k Btu/hr)",'Emission Factors'!$F$57,IF(Q1291="Commercial AC (&gt;=135,000k Btu/hr)",'Emission Factors'!$F$58,""))))))</f>
        <v/>
      </c>
      <c r="Y1291" s="211" t="str">
        <f>IF(Q1291="Room AC (window/wall)",'Emission Factors'!$G$53,IF(Q1291="Room AC (PTAC/PTHP)",'Emission Factors'!$G$54,IF(Q1291="Residential AC",'Emission Factors'!$G$55,IF(Q1291="Residential HP",'Emission Factors'!$G$56,IF(Q1291="Commercial AC (&gt;=65k to &lt;135,000k Btu/hr)",'Emission Factors'!$G$57,IF(Q1291="Commercial AC (&gt;=135,000k Btu/hr)",'Emission Factors'!$G$58,""))))))</f>
        <v/>
      </c>
      <c r="Z1291" s="96"/>
      <c r="AA1291" s="97" t="str">
        <f t="shared" si="191"/>
        <v/>
      </c>
      <c r="AB1291" s="97" t="str">
        <f t="shared" si="192"/>
        <v/>
      </c>
      <c r="AC1291" s="246" t="str">
        <f t="shared" si="193"/>
        <v/>
      </c>
      <c r="AD1291" s="97" t="str">
        <f t="shared" si="194"/>
        <v/>
      </c>
      <c r="AE1291" s="97" t="str">
        <f t="shared" si="195"/>
        <v/>
      </c>
      <c r="AF1291" s="252" t="str">
        <f t="shared" si="196"/>
        <v/>
      </c>
      <c r="AG1291" s="254" t="str">
        <f t="shared" si="197"/>
        <v/>
      </c>
      <c r="AH1291" s="248" t="str">
        <f t="shared" si="198"/>
        <v/>
      </c>
      <c r="AI1291" s="249" t="str">
        <f t="shared" si="199"/>
        <v/>
      </c>
    </row>
    <row r="1292" spans="2:35" x14ac:dyDescent="0.3">
      <c r="B1292" s="94"/>
      <c r="C1292" s="95"/>
      <c r="D1292" s="95"/>
      <c r="E1292" s="95"/>
      <c r="F1292" s="94"/>
      <c r="G1292" s="145"/>
      <c r="H1292" s="245"/>
      <c r="I1292" s="211" t="str">
        <f>IF(D1292="Room AC (window/wall)",'Emission Factors'!$E$53,IF(D1292="Room AC (PTAC/PTHP)",H1292,IF(D1292="Residential AC",'Emission Factors'!$E$55,IF(D1292="Residential HP",H1292,IF(D1292="Commercial AC (&gt;=65k to &lt;135,000k Btu/hr)",'Emission Factors'!$E$57,IF(D1292="Commercial AC (&gt;=135,000k Btu/hr)",'Emission Factors'!$E$58,""))))))</f>
        <v/>
      </c>
      <c r="J1292" s="96"/>
      <c r="K1292" s="211" t="str">
        <f>IF(ISBLANK(J1292),"",VLOOKUP(J1292,'Emission Factors'!$C$81:$G$221,4,FALSE))</f>
        <v/>
      </c>
      <c r="L1292" s="210" t="str">
        <f>IF(D1292="Room AC (window/wall)",'Emission Factors'!$F$53,IF(D1292="Room AC (PTAC/PTHP)",'Emission Factors'!$F$54,IF(D1292="Residential AC",'Emission Factors'!$F$55,IF(D1292="Residential HP",'Emission Factors'!$F$56,IF(D1292="Commercial AC (&gt;=65k to &lt;135,000k Btu/hr)",'Emission Factors'!$F$57,IF(D1292="Commercial AC (&gt;=135,000k Btu/hr)",'Emission Factors'!$F$58,""))))))</f>
        <v/>
      </c>
      <c r="M1292" s="211" t="str">
        <f>IF(D1292="Room AC (window/wall)",'Emission Factors'!$G$53,IF(D1292="Room AC (PTAC/PTHP)",'Emission Factors'!$G$54,IF(D1292="Residential AC",'Emission Factors'!$G$55,IF(D1292="Residential HP",'Emission Factors'!$G$56,IF(D1292="Commercial AC (&gt;=65k to &lt;135,000k Btu/hr)",'Emission Factors'!$G$57,IF(D1292="Commercial AC (&gt;=135,000k Btu/hr)",'Emission Factors'!$G$58,""))))))</f>
        <v/>
      </c>
      <c r="N1292" s="96"/>
      <c r="O1292" s="209" t="str">
        <f>IF(ISBLANK(D1292),"",(IF(D1292="Room AC (window/wall)",'Emission Factors'!$C$53,IF(D1292="Room AC (PTAC/PTHP)",'Emission Factors'!$C$54,IF(D1292="Residential AC",'Emission Factors'!$C$55,IF(D1292="Residential HP",'Emission Factors'!$C$56,IF(D1292="Commercial AC (&gt;=65k to &lt;135,000k Btu/hr)",'Emission Factors'!$C$57,IF(D1292="Commercial AC (&gt;=135,000k Btu/hr)",'Emission Factors'!$C$58,""))))))))</f>
        <v/>
      </c>
      <c r="P1292" s="209" t="str">
        <f t="shared" si="190"/>
        <v/>
      </c>
      <c r="Q1292" s="95"/>
      <c r="R1292" s="256"/>
      <c r="S1292" s="256"/>
      <c r="T1292" s="96"/>
      <c r="U1292" s="211" t="str">
        <f>IF(Q1292="Room AC (window/wall)",'Emission Factors'!$E$53,IF(AND(Q1292="Room AC (PTAC/PTHP)",ISBLANK(T1292)),"Error",IF(AND(Q1292="Room AC (PTAC/PTHP)",T1292&gt;0),T1292,IF(Q1292="Residential AC",'Emission Factors'!$E$55,IF(AND(Q1292="Residential HP",ISBLANK(T1292)),"Error",IF(AND(Q1292="Residential HP",T1292&gt;0),T1292,IF(Q1292="Commercial AC (&gt;=65k to &lt;135,000k Btu/hr)",'Emission Factors'!$E$57,IF(Q1292="Commercial AC (&gt;=135,000k Btu/hr)",'Emission Factors'!$E$58,""))))))))</f>
        <v/>
      </c>
      <c r="V1292" s="95"/>
      <c r="W1292" s="211" t="str">
        <f>IF(ISBLANK(V1292),"",VLOOKUP(V1292,'Emission Factors'!$C$81:$G$221,4,FALSE))</f>
        <v/>
      </c>
      <c r="X1292" s="210" t="str">
        <f>IF(Q1292="Room AC (window/wall)",'Emission Factors'!$F$53,IF(Q1292="Room AC (PTAC/PTHP)",'Emission Factors'!$F$54,IF(Q1292="Residential AC",'Emission Factors'!$F$55,IF(Q1292="Residential HP",'Emission Factors'!$F$56,IF(Q1292="Commercial AC (&gt;=65k to &lt;135,000k Btu/hr)",'Emission Factors'!$F$57,IF(Q1292="Commercial AC (&gt;=135,000k Btu/hr)",'Emission Factors'!$F$58,""))))))</f>
        <v/>
      </c>
      <c r="Y1292" s="211" t="str">
        <f>IF(Q1292="Room AC (window/wall)",'Emission Factors'!$G$53,IF(Q1292="Room AC (PTAC/PTHP)",'Emission Factors'!$G$54,IF(Q1292="Residential AC",'Emission Factors'!$G$55,IF(Q1292="Residential HP",'Emission Factors'!$G$56,IF(Q1292="Commercial AC (&gt;=65k to &lt;135,000k Btu/hr)",'Emission Factors'!$G$57,IF(Q1292="Commercial AC (&gt;=135,000k Btu/hr)",'Emission Factors'!$G$58,""))))))</f>
        <v/>
      </c>
      <c r="Z1292" s="96"/>
      <c r="AA1292" s="97" t="str">
        <f t="shared" si="191"/>
        <v/>
      </c>
      <c r="AB1292" s="97" t="str">
        <f t="shared" si="192"/>
        <v/>
      </c>
      <c r="AC1292" s="246" t="str">
        <f t="shared" si="193"/>
        <v/>
      </c>
      <c r="AD1292" s="97" t="str">
        <f t="shared" si="194"/>
        <v/>
      </c>
      <c r="AE1292" s="97" t="str">
        <f t="shared" si="195"/>
        <v/>
      </c>
      <c r="AF1292" s="252" t="str">
        <f t="shared" si="196"/>
        <v/>
      </c>
      <c r="AG1292" s="254" t="str">
        <f t="shared" si="197"/>
        <v/>
      </c>
      <c r="AH1292" s="248" t="str">
        <f t="shared" si="198"/>
        <v/>
      </c>
      <c r="AI1292" s="249" t="str">
        <f t="shared" si="199"/>
        <v/>
      </c>
    </row>
    <row r="1293" spans="2:35" x14ac:dyDescent="0.3">
      <c r="B1293" s="94"/>
      <c r="C1293" s="95"/>
      <c r="D1293" s="95"/>
      <c r="E1293" s="95"/>
      <c r="F1293" s="94"/>
      <c r="G1293" s="145"/>
      <c r="H1293" s="245"/>
      <c r="I1293" s="211" t="str">
        <f>IF(D1293="Room AC (window/wall)",'Emission Factors'!$E$53,IF(D1293="Room AC (PTAC/PTHP)",H1293,IF(D1293="Residential AC",'Emission Factors'!$E$55,IF(D1293="Residential HP",H1293,IF(D1293="Commercial AC (&gt;=65k to &lt;135,000k Btu/hr)",'Emission Factors'!$E$57,IF(D1293="Commercial AC (&gt;=135,000k Btu/hr)",'Emission Factors'!$E$58,""))))))</f>
        <v/>
      </c>
      <c r="J1293" s="96"/>
      <c r="K1293" s="211" t="str">
        <f>IF(ISBLANK(J1293),"",VLOOKUP(J1293,'Emission Factors'!$C$81:$G$221,4,FALSE))</f>
        <v/>
      </c>
      <c r="L1293" s="210" t="str">
        <f>IF(D1293="Room AC (window/wall)",'Emission Factors'!$F$53,IF(D1293="Room AC (PTAC/PTHP)",'Emission Factors'!$F$54,IF(D1293="Residential AC",'Emission Factors'!$F$55,IF(D1293="Residential HP",'Emission Factors'!$F$56,IF(D1293="Commercial AC (&gt;=65k to &lt;135,000k Btu/hr)",'Emission Factors'!$F$57,IF(D1293="Commercial AC (&gt;=135,000k Btu/hr)",'Emission Factors'!$F$58,""))))))</f>
        <v/>
      </c>
      <c r="M1293" s="211" t="str">
        <f>IF(D1293="Room AC (window/wall)",'Emission Factors'!$G$53,IF(D1293="Room AC (PTAC/PTHP)",'Emission Factors'!$G$54,IF(D1293="Residential AC",'Emission Factors'!$G$55,IF(D1293="Residential HP",'Emission Factors'!$G$56,IF(D1293="Commercial AC (&gt;=65k to &lt;135,000k Btu/hr)",'Emission Factors'!$G$57,IF(D1293="Commercial AC (&gt;=135,000k Btu/hr)",'Emission Factors'!$G$58,""))))))</f>
        <v/>
      </c>
      <c r="N1293" s="96"/>
      <c r="O1293" s="209" t="str">
        <f>IF(ISBLANK(D1293),"",(IF(D1293="Room AC (window/wall)",'Emission Factors'!$C$53,IF(D1293="Room AC (PTAC/PTHP)",'Emission Factors'!$C$54,IF(D1293="Residential AC",'Emission Factors'!$C$55,IF(D1293="Residential HP",'Emission Factors'!$C$56,IF(D1293="Commercial AC (&gt;=65k to &lt;135,000k Btu/hr)",'Emission Factors'!$C$57,IF(D1293="Commercial AC (&gt;=135,000k Btu/hr)",'Emission Factors'!$C$58,""))))))))</f>
        <v/>
      </c>
      <c r="P1293" s="209" t="str">
        <f t="shared" si="190"/>
        <v/>
      </c>
      <c r="Q1293" s="95"/>
      <c r="R1293" s="256"/>
      <c r="S1293" s="256"/>
      <c r="T1293" s="96"/>
      <c r="U1293" s="211" t="str">
        <f>IF(Q1293="Room AC (window/wall)",'Emission Factors'!$E$53,IF(AND(Q1293="Room AC (PTAC/PTHP)",ISBLANK(T1293)),"Error",IF(AND(Q1293="Room AC (PTAC/PTHP)",T1293&gt;0),T1293,IF(Q1293="Residential AC",'Emission Factors'!$E$55,IF(AND(Q1293="Residential HP",ISBLANK(T1293)),"Error",IF(AND(Q1293="Residential HP",T1293&gt;0),T1293,IF(Q1293="Commercial AC (&gt;=65k to &lt;135,000k Btu/hr)",'Emission Factors'!$E$57,IF(Q1293="Commercial AC (&gt;=135,000k Btu/hr)",'Emission Factors'!$E$58,""))))))))</f>
        <v/>
      </c>
      <c r="V1293" s="95"/>
      <c r="W1293" s="211" t="str">
        <f>IF(ISBLANK(V1293),"",VLOOKUP(V1293,'Emission Factors'!$C$81:$G$221,4,FALSE))</f>
        <v/>
      </c>
      <c r="X1293" s="210" t="str">
        <f>IF(Q1293="Room AC (window/wall)",'Emission Factors'!$F$53,IF(Q1293="Room AC (PTAC/PTHP)",'Emission Factors'!$F$54,IF(Q1293="Residential AC",'Emission Factors'!$F$55,IF(Q1293="Residential HP",'Emission Factors'!$F$56,IF(Q1293="Commercial AC (&gt;=65k to &lt;135,000k Btu/hr)",'Emission Factors'!$F$57,IF(Q1293="Commercial AC (&gt;=135,000k Btu/hr)",'Emission Factors'!$F$58,""))))))</f>
        <v/>
      </c>
      <c r="Y1293" s="211" t="str">
        <f>IF(Q1293="Room AC (window/wall)",'Emission Factors'!$G$53,IF(Q1293="Room AC (PTAC/PTHP)",'Emission Factors'!$G$54,IF(Q1293="Residential AC",'Emission Factors'!$G$55,IF(Q1293="Residential HP",'Emission Factors'!$G$56,IF(Q1293="Commercial AC (&gt;=65k to &lt;135,000k Btu/hr)",'Emission Factors'!$G$57,IF(Q1293="Commercial AC (&gt;=135,000k Btu/hr)",'Emission Factors'!$G$58,""))))))</f>
        <v/>
      </c>
      <c r="Z1293" s="96"/>
      <c r="AA1293" s="97" t="str">
        <f t="shared" si="191"/>
        <v/>
      </c>
      <c r="AB1293" s="97" t="str">
        <f t="shared" si="192"/>
        <v/>
      </c>
      <c r="AC1293" s="246" t="str">
        <f t="shared" si="193"/>
        <v/>
      </c>
      <c r="AD1293" s="97" t="str">
        <f t="shared" si="194"/>
        <v/>
      </c>
      <c r="AE1293" s="97" t="str">
        <f t="shared" si="195"/>
        <v/>
      </c>
      <c r="AF1293" s="252" t="str">
        <f t="shared" si="196"/>
        <v/>
      </c>
      <c r="AG1293" s="254" t="str">
        <f t="shared" si="197"/>
        <v/>
      </c>
      <c r="AH1293" s="248" t="str">
        <f t="shared" si="198"/>
        <v/>
      </c>
      <c r="AI1293" s="249" t="str">
        <f t="shared" si="199"/>
        <v/>
      </c>
    </row>
    <row r="1294" spans="2:35" x14ac:dyDescent="0.3">
      <c r="B1294" s="94"/>
      <c r="C1294" s="95"/>
      <c r="D1294" s="95"/>
      <c r="E1294" s="95"/>
      <c r="F1294" s="94"/>
      <c r="G1294" s="145"/>
      <c r="H1294" s="245"/>
      <c r="I1294" s="211" t="str">
        <f>IF(D1294="Room AC (window/wall)",'Emission Factors'!$E$53,IF(D1294="Room AC (PTAC/PTHP)",H1294,IF(D1294="Residential AC",'Emission Factors'!$E$55,IF(D1294="Residential HP",H1294,IF(D1294="Commercial AC (&gt;=65k to &lt;135,000k Btu/hr)",'Emission Factors'!$E$57,IF(D1294="Commercial AC (&gt;=135,000k Btu/hr)",'Emission Factors'!$E$58,""))))))</f>
        <v/>
      </c>
      <c r="J1294" s="96"/>
      <c r="K1294" s="211" t="str">
        <f>IF(ISBLANK(J1294),"",VLOOKUP(J1294,'Emission Factors'!$C$81:$G$221,4,FALSE))</f>
        <v/>
      </c>
      <c r="L1294" s="210" t="str">
        <f>IF(D1294="Room AC (window/wall)",'Emission Factors'!$F$53,IF(D1294="Room AC (PTAC/PTHP)",'Emission Factors'!$F$54,IF(D1294="Residential AC",'Emission Factors'!$F$55,IF(D1294="Residential HP",'Emission Factors'!$F$56,IF(D1294="Commercial AC (&gt;=65k to &lt;135,000k Btu/hr)",'Emission Factors'!$F$57,IF(D1294="Commercial AC (&gt;=135,000k Btu/hr)",'Emission Factors'!$F$58,""))))))</f>
        <v/>
      </c>
      <c r="M1294" s="211" t="str">
        <f>IF(D1294="Room AC (window/wall)",'Emission Factors'!$G$53,IF(D1294="Room AC (PTAC/PTHP)",'Emission Factors'!$G$54,IF(D1294="Residential AC",'Emission Factors'!$G$55,IF(D1294="Residential HP",'Emission Factors'!$G$56,IF(D1294="Commercial AC (&gt;=65k to &lt;135,000k Btu/hr)",'Emission Factors'!$G$57,IF(D1294="Commercial AC (&gt;=135,000k Btu/hr)",'Emission Factors'!$G$58,""))))))</f>
        <v/>
      </c>
      <c r="N1294" s="96"/>
      <c r="O1294" s="209" t="str">
        <f>IF(ISBLANK(D1294),"",(IF(D1294="Room AC (window/wall)",'Emission Factors'!$C$53,IF(D1294="Room AC (PTAC/PTHP)",'Emission Factors'!$C$54,IF(D1294="Residential AC",'Emission Factors'!$C$55,IF(D1294="Residential HP",'Emission Factors'!$C$56,IF(D1294="Commercial AC (&gt;=65k to &lt;135,000k Btu/hr)",'Emission Factors'!$C$57,IF(D1294="Commercial AC (&gt;=135,000k Btu/hr)",'Emission Factors'!$C$58,""))))))))</f>
        <v/>
      </c>
      <c r="P1294" s="209" t="str">
        <f t="shared" ref="P1294:P1357" si="200">IFERROR(O1294-(IF(ISBLANK(R1294),"Error",R1294)-E1294),"")</f>
        <v/>
      </c>
      <c r="Q1294" s="95"/>
      <c r="R1294" s="256"/>
      <c r="S1294" s="256"/>
      <c r="T1294" s="96"/>
      <c r="U1294" s="211" t="str">
        <f>IF(Q1294="Room AC (window/wall)",'Emission Factors'!$E$53,IF(AND(Q1294="Room AC (PTAC/PTHP)",ISBLANK(T1294)),"Error",IF(AND(Q1294="Room AC (PTAC/PTHP)",T1294&gt;0),T1294,IF(Q1294="Residential AC",'Emission Factors'!$E$55,IF(AND(Q1294="Residential HP",ISBLANK(T1294)),"Error",IF(AND(Q1294="Residential HP",T1294&gt;0),T1294,IF(Q1294="Commercial AC (&gt;=65k to &lt;135,000k Btu/hr)",'Emission Factors'!$E$57,IF(Q1294="Commercial AC (&gt;=135,000k Btu/hr)",'Emission Factors'!$E$58,""))))))))</f>
        <v/>
      </c>
      <c r="V1294" s="95"/>
      <c r="W1294" s="211" t="str">
        <f>IF(ISBLANK(V1294),"",VLOOKUP(V1294,'Emission Factors'!$C$81:$G$221,4,FALSE))</f>
        <v/>
      </c>
      <c r="X1294" s="210" t="str">
        <f>IF(Q1294="Room AC (window/wall)",'Emission Factors'!$F$53,IF(Q1294="Room AC (PTAC/PTHP)",'Emission Factors'!$F$54,IF(Q1294="Residential AC",'Emission Factors'!$F$55,IF(Q1294="Residential HP",'Emission Factors'!$F$56,IF(Q1294="Commercial AC (&gt;=65k to &lt;135,000k Btu/hr)",'Emission Factors'!$F$57,IF(Q1294="Commercial AC (&gt;=135,000k Btu/hr)",'Emission Factors'!$F$58,""))))))</f>
        <v/>
      </c>
      <c r="Y1294" s="211" t="str">
        <f>IF(Q1294="Room AC (window/wall)",'Emission Factors'!$G$53,IF(Q1294="Room AC (PTAC/PTHP)",'Emission Factors'!$G$54,IF(Q1294="Residential AC",'Emission Factors'!$G$55,IF(Q1294="Residential HP",'Emission Factors'!$G$56,IF(Q1294="Commercial AC (&gt;=65k to &lt;135,000k Btu/hr)",'Emission Factors'!$G$57,IF(Q1294="Commercial AC (&gt;=135,000k Btu/hr)",'Emission Factors'!$G$58,""))))))</f>
        <v/>
      </c>
      <c r="Z1294" s="96"/>
      <c r="AA1294" s="97" t="str">
        <f t="shared" si="191"/>
        <v/>
      </c>
      <c r="AB1294" s="97" t="str">
        <f t="shared" si="192"/>
        <v/>
      </c>
      <c r="AC1294" s="246" t="str">
        <f t="shared" si="193"/>
        <v/>
      </c>
      <c r="AD1294" s="97" t="str">
        <f t="shared" si="194"/>
        <v/>
      </c>
      <c r="AE1294" s="97" t="str">
        <f t="shared" si="195"/>
        <v/>
      </c>
      <c r="AF1294" s="252" t="str">
        <f t="shared" si="196"/>
        <v/>
      </c>
      <c r="AG1294" s="254" t="str">
        <f t="shared" si="197"/>
        <v/>
      </c>
      <c r="AH1294" s="248" t="str">
        <f t="shared" si="198"/>
        <v/>
      </c>
      <c r="AI1294" s="249" t="str">
        <f t="shared" si="199"/>
        <v/>
      </c>
    </row>
    <row r="1295" spans="2:35" x14ac:dyDescent="0.3">
      <c r="B1295" s="94"/>
      <c r="C1295" s="95"/>
      <c r="D1295" s="95"/>
      <c r="E1295" s="95"/>
      <c r="F1295" s="94"/>
      <c r="G1295" s="145"/>
      <c r="H1295" s="245"/>
      <c r="I1295" s="211" t="str">
        <f>IF(D1295="Room AC (window/wall)",'Emission Factors'!$E$53,IF(D1295="Room AC (PTAC/PTHP)",H1295,IF(D1295="Residential AC",'Emission Factors'!$E$55,IF(D1295="Residential HP",H1295,IF(D1295="Commercial AC (&gt;=65k to &lt;135,000k Btu/hr)",'Emission Factors'!$E$57,IF(D1295="Commercial AC (&gt;=135,000k Btu/hr)",'Emission Factors'!$E$58,""))))))</f>
        <v/>
      </c>
      <c r="J1295" s="96"/>
      <c r="K1295" s="211" t="str">
        <f>IF(ISBLANK(J1295),"",VLOOKUP(J1295,'Emission Factors'!$C$81:$G$221,4,FALSE))</f>
        <v/>
      </c>
      <c r="L1295" s="210" t="str">
        <f>IF(D1295="Room AC (window/wall)",'Emission Factors'!$F$53,IF(D1295="Room AC (PTAC/PTHP)",'Emission Factors'!$F$54,IF(D1295="Residential AC",'Emission Factors'!$F$55,IF(D1295="Residential HP",'Emission Factors'!$F$56,IF(D1295="Commercial AC (&gt;=65k to &lt;135,000k Btu/hr)",'Emission Factors'!$F$57,IF(D1295="Commercial AC (&gt;=135,000k Btu/hr)",'Emission Factors'!$F$58,""))))))</f>
        <v/>
      </c>
      <c r="M1295" s="211" t="str">
        <f>IF(D1295="Room AC (window/wall)",'Emission Factors'!$G$53,IF(D1295="Room AC (PTAC/PTHP)",'Emission Factors'!$G$54,IF(D1295="Residential AC",'Emission Factors'!$G$55,IF(D1295="Residential HP",'Emission Factors'!$G$56,IF(D1295="Commercial AC (&gt;=65k to &lt;135,000k Btu/hr)",'Emission Factors'!$G$57,IF(D1295="Commercial AC (&gt;=135,000k Btu/hr)",'Emission Factors'!$G$58,""))))))</f>
        <v/>
      </c>
      <c r="N1295" s="96"/>
      <c r="O1295" s="209" t="str">
        <f>IF(ISBLANK(D1295),"",(IF(D1295="Room AC (window/wall)",'Emission Factors'!$C$53,IF(D1295="Room AC (PTAC/PTHP)",'Emission Factors'!$C$54,IF(D1295="Residential AC",'Emission Factors'!$C$55,IF(D1295="Residential HP",'Emission Factors'!$C$56,IF(D1295="Commercial AC (&gt;=65k to &lt;135,000k Btu/hr)",'Emission Factors'!$C$57,IF(D1295="Commercial AC (&gt;=135,000k Btu/hr)",'Emission Factors'!$C$58,""))))))))</f>
        <v/>
      </c>
      <c r="P1295" s="209" t="str">
        <f t="shared" si="200"/>
        <v/>
      </c>
      <c r="Q1295" s="95"/>
      <c r="R1295" s="256"/>
      <c r="S1295" s="256"/>
      <c r="T1295" s="96"/>
      <c r="U1295" s="211" t="str">
        <f>IF(Q1295="Room AC (window/wall)",'Emission Factors'!$E$53,IF(AND(Q1295="Room AC (PTAC/PTHP)",ISBLANK(T1295)),"Error",IF(AND(Q1295="Room AC (PTAC/PTHP)",T1295&gt;0),T1295,IF(Q1295="Residential AC",'Emission Factors'!$E$55,IF(AND(Q1295="Residential HP",ISBLANK(T1295)),"Error",IF(AND(Q1295="Residential HP",T1295&gt;0),T1295,IF(Q1295="Commercial AC (&gt;=65k to &lt;135,000k Btu/hr)",'Emission Factors'!$E$57,IF(Q1295="Commercial AC (&gt;=135,000k Btu/hr)",'Emission Factors'!$E$58,""))))))))</f>
        <v/>
      </c>
      <c r="V1295" s="95"/>
      <c r="W1295" s="211" t="str">
        <f>IF(ISBLANK(V1295),"",VLOOKUP(V1295,'Emission Factors'!$C$81:$G$221,4,FALSE))</f>
        <v/>
      </c>
      <c r="X1295" s="210" t="str">
        <f>IF(Q1295="Room AC (window/wall)",'Emission Factors'!$F$53,IF(Q1295="Room AC (PTAC/PTHP)",'Emission Factors'!$F$54,IF(Q1295="Residential AC",'Emission Factors'!$F$55,IF(Q1295="Residential HP",'Emission Factors'!$F$56,IF(Q1295="Commercial AC (&gt;=65k to &lt;135,000k Btu/hr)",'Emission Factors'!$F$57,IF(Q1295="Commercial AC (&gt;=135,000k Btu/hr)",'Emission Factors'!$F$58,""))))))</f>
        <v/>
      </c>
      <c r="Y1295" s="211" t="str">
        <f>IF(Q1295="Room AC (window/wall)",'Emission Factors'!$G$53,IF(Q1295="Room AC (PTAC/PTHP)",'Emission Factors'!$G$54,IF(Q1295="Residential AC",'Emission Factors'!$G$55,IF(Q1295="Residential HP",'Emission Factors'!$G$56,IF(Q1295="Commercial AC (&gt;=65k to &lt;135,000k Btu/hr)",'Emission Factors'!$G$57,IF(Q1295="Commercial AC (&gt;=135,000k Btu/hr)",'Emission Factors'!$G$58,""))))))</f>
        <v/>
      </c>
      <c r="Z1295" s="96"/>
      <c r="AA1295" s="97" t="str">
        <f t="shared" ref="AA1295:AA1358" si="201">IF(ISBLANK(Z1295),"",(I1295*K1295*(M1295/100)*(N1295/2204.6)))</f>
        <v/>
      </c>
      <c r="AB1295" s="97" t="str">
        <f t="shared" ref="AB1295:AB1358" si="202">IF(ISBLANK(Z1295),"",(U1295*W1295*(Y1295/100)*(Z1295/2204.6)))</f>
        <v/>
      </c>
      <c r="AC1295" s="246" t="str">
        <f t="shared" ref="AC1295:AC1358" si="203">IF(ISBLANK(Z1295),"",(AA1295-AB1295))</f>
        <v/>
      </c>
      <c r="AD1295" s="97" t="str">
        <f t="shared" ref="AD1295:AD1358" si="204">IF(ISBLANK(Z1295),"",(H1295*K1295*(L1295/100)*(N1295/2204.6)*P1295))</f>
        <v/>
      </c>
      <c r="AE1295" s="97" t="str">
        <f t="shared" ref="AE1295:AE1358" si="205">IF(ISBLANK(Z1295),"",(T1295*W1295*(X1295/100)*(Z1295/2204.6)*P1295))</f>
        <v/>
      </c>
      <c r="AF1295" s="252" t="str">
        <f t="shared" ref="AF1295:AF1358" si="206">IF(ISBLANK(Z1295),"",(AD1295-AE1295))</f>
        <v/>
      </c>
      <c r="AG1295" s="254" t="str">
        <f t="shared" ref="AG1295:AG1358" si="207">IF(ISBLANK(S1295),"",IF(AND(S1295&gt;2024,W1295&gt;750),0,SUM(AC1295,AF1295)))</f>
        <v/>
      </c>
      <c r="AH1295" s="248" t="str">
        <f t="shared" ref="AH1295:AH1358" si="208">IF(ISBLANK(Z1295),"",(AG1295/Z1295))</f>
        <v/>
      </c>
      <c r="AI1295" s="249" t="str">
        <f t="shared" ref="AI1295:AI1358" si="209">IF(ISBLANK(Z1295),"",(IF(AG1295=0,0,(AG1295/G1295))))</f>
        <v/>
      </c>
    </row>
    <row r="1296" spans="2:35" x14ac:dyDescent="0.3">
      <c r="B1296" s="94"/>
      <c r="C1296" s="95"/>
      <c r="D1296" s="95"/>
      <c r="E1296" s="95"/>
      <c r="F1296" s="94"/>
      <c r="G1296" s="145"/>
      <c r="H1296" s="245"/>
      <c r="I1296" s="211" t="str">
        <f>IF(D1296="Room AC (window/wall)",'Emission Factors'!$E$53,IF(D1296="Room AC (PTAC/PTHP)",H1296,IF(D1296="Residential AC",'Emission Factors'!$E$55,IF(D1296="Residential HP",H1296,IF(D1296="Commercial AC (&gt;=65k to &lt;135,000k Btu/hr)",'Emission Factors'!$E$57,IF(D1296="Commercial AC (&gt;=135,000k Btu/hr)",'Emission Factors'!$E$58,""))))))</f>
        <v/>
      </c>
      <c r="J1296" s="96"/>
      <c r="K1296" s="211" t="str">
        <f>IF(ISBLANK(J1296),"",VLOOKUP(J1296,'Emission Factors'!$C$81:$G$221,4,FALSE))</f>
        <v/>
      </c>
      <c r="L1296" s="210" t="str">
        <f>IF(D1296="Room AC (window/wall)",'Emission Factors'!$F$53,IF(D1296="Room AC (PTAC/PTHP)",'Emission Factors'!$F$54,IF(D1296="Residential AC",'Emission Factors'!$F$55,IF(D1296="Residential HP",'Emission Factors'!$F$56,IF(D1296="Commercial AC (&gt;=65k to &lt;135,000k Btu/hr)",'Emission Factors'!$F$57,IF(D1296="Commercial AC (&gt;=135,000k Btu/hr)",'Emission Factors'!$F$58,""))))))</f>
        <v/>
      </c>
      <c r="M1296" s="211" t="str">
        <f>IF(D1296="Room AC (window/wall)",'Emission Factors'!$G$53,IF(D1296="Room AC (PTAC/PTHP)",'Emission Factors'!$G$54,IF(D1296="Residential AC",'Emission Factors'!$G$55,IF(D1296="Residential HP",'Emission Factors'!$G$56,IF(D1296="Commercial AC (&gt;=65k to &lt;135,000k Btu/hr)",'Emission Factors'!$G$57,IF(D1296="Commercial AC (&gt;=135,000k Btu/hr)",'Emission Factors'!$G$58,""))))))</f>
        <v/>
      </c>
      <c r="N1296" s="96"/>
      <c r="O1296" s="209" t="str">
        <f>IF(ISBLANK(D1296),"",(IF(D1296="Room AC (window/wall)",'Emission Factors'!$C$53,IF(D1296="Room AC (PTAC/PTHP)",'Emission Factors'!$C$54,IF(D1296="Residential AC",'Emission Factors'!$C$55,IF(D1296="Residential HP",'Emission Factors'!$C$56,IF(D1296="Commercial AC (&gt;=65k to &lt;135,000k Btu/hr)",'Emission Factors'!$C$57,IF(D1296="Commercial AC (&gt;=135,000k Btu/hr)",'Emission Factors'!$C$58,""))))))))</f>
        <v/>
      </c>
      <c r="P1296" s="209" t="str">
        <f t="shared" si="200"/>
        <v/>
      </c>
      <c r="Q1296" s="95"/>
      <c r="R1296" s="256"/>
      <c r="S1296" s="256"/>
      <c r="T1296" s="96"/>
      <c r="U1296" s="211" t="str">
        <f>IF(Q1296="Room AC (window/wall)",'Emission Factors'!$E$53,IF(AND(Q1296="Room AC (PTAC/PTHP)",ISBLANK(T1296)),"Error",IF(AND(Q1296="Room AC (PTAC/PTHP)",T1296&gt;0),T1296,IF(Q1296="Residential AC",'Emission Factors'!$E$55,IF(AND(Q1296="Residential HP",ISBLANK(T1296)),"Error",IF(AND(Q1296="Residential HP",T1296&gt;0),T1296,IF(Q1296="Commercial AC (&gt;=65k to &lt;135,000k Btu/hr)",'Emission Factors'!$E$57,IF(Q1296="Commercial AC (&gt;=135,000k Btu/hr)",'Emission Factors'!$E$58,""))))))))</f>
        <v/>
      </c>
      <c r="V1296" s="95"/>
      <c r="W1296" s="211" t="str">
        <f>IF(ISBLANK(V1296),"",VLOOKUP(V1296,'Emission Factors'!$C$81:$G$221,4,FALSE))</f>
        <v/>
      </c>
      <c r="X1296" s="210" t="str">
        <f>IF(Q1296="Room AC (window/wall)",'Emission Factors'!$F$53,IF(Q1296="Room AC (PTAC/PTHP)",'Emission Factors'!$F$54,IF(Q1296="Residential AC",'Emission Factors'!$F$55,IF(Q1296="Residential HP",'Emission Factors'!$F$56,IF(Q1296="Commercial AC (&gt;=65k to &lt;135,000k Btu/hr)",'Emission Factors'!$F$57,IF(Q1296="Commercial AC (&gt;=135,000k Btu/hr)",'Emission Factors'!$F$58,""))))))</f>
        <v/>
      </c>
      <c r="Y1296" s="211" t="str">
        <f>IF(Q1296="Room AC (window/wall)",'Emission Factors'!$G$53,IF(Q1296="Room AC (PTAC/PTHP)",'Emission Factors'!$G$54,IF(Q1296="Residential AC",'Emission Factors'!$G$55,IF(Q1296="Residential HP",'Emission Factors'!$G$56,IF(Q1296="Commercial AC (&gt;=65k to &lt;135,000k Btu/hr)",'Emission Factors'!$G$57,IF(Q1296="Commercial AC (&gt;=135,000k Btu/hr)",'Emission Factors'!$G$58,""))))))</f>
        <v/>
      </c>
      <c r="Z1296" s="96"/>
      <c r="AA1296" s="97" t="str">
        <f t="shared" si="201"/>
        <v/>
      </c>
      <c r="AB1296" s="97" t="str">
        <f t="shared" si="202"/>
        <v/>
      </c>
      <c r="AC1296" s="246" t="str">
        <f t="shared" si="203"/>
        <v/>
      </c>
      <c r="AD1296" s="97" t="str">
        <f t="shared" si="204"/>
        <v/>
      </c>
      <c r="AE1296" s="97" t="str">
        <f t="shared" si="205"/>
        <v/>
      </c>
      <c r="AF1296" s="252" t="str">
        <f t="shared" si="206"/>
        <v/>
      </c>
      <c r="AG1296" s="254" t="str">
        <f t="shared" si="207"/>
        <v/>
      </c>
      <c r="AH1296" s="248" t="str">
        <f t="shared" si="208"/>
        <v/>
      </c>
      <c r="AI1296" s="249" t="str">
        <f t="shared" si="209"/>
        <v/>
      </c>
    </row>
    <row r="1297" spans="2:35" x14ac:dyDescent="0.3">
      <c r="B1297" s="94"/>
      <c r="C1297" s="95"/>
      <c r="D1297" s="95"/>
      <c r="E1297" s="95"/>
      <c r="F1297" s="94"/>
      <c r="G1297" s="145"/>
      <c r="H1297" s="245"/>
      <c r="I1297" s="211" t="str">
        <f>IF(D1297="Room AC (window/wall)",'Emission Factors'!$E$53,IF(D1297="Room AC (PTAC/PTHP)",H1297,IF(D1297="Residential AC",'Emission Factors'!$E$55,IF(D1297="Residential HP",H1297,IF(D1297="Commercial AC (&gt;=65k to &lt;135,000k Btu/hr)",'Emission Factors'!$E$57,IF(D1297="Commercial AC (&gt;=135,000k Btu/hr)",'Emission Factors'!$E$58,""))))))</f>
        <v/>
      </c>
      <c r="J1297" s="96"/>
      <c r="K1297" s="211" t="str">
        <f>IF(ISBLANK(J1297),"",VLOOKUP(J1297,'Emission Factors'!$C$81:$G$221,4,FALSE))</f>
        <v/>
      </c>
      <c r="L1297" s="210" t="str">
        <f>IF(D1297="Room AC (window/wall)",'Emission Factors'!$F$53,IF(D1297="Room AC (PTAC/PTHP)",'Emission Factors'!$F$54,IF(D1297="Residential AC",'Emission Factors'!$F$55,IF(D1297="Residential HP",'Emission Factors'!$F$56,IF(D1297="Commercial AC (&gt;=65k to &lt;135,000k Btu/hr)",'Emission Factors'!$F$57,IF(D1297="Commercial AC (&gt;=135,000k Btu/hr)",'Emission Factors'!$F$58,""))))))</f>
        <v/>
      </c>
      <c r="M1297" s="211" t="str">
        <f>IF(D1297="Room AC (window/wall)",'Emission Factors'!$G$53,IF(D1297="Room AC (PTAC/PTHP)",'Emission Factors'!$G$54,IF(D1297="Residential AC",'Emission Factors'!$G$55,IF(D1297="Residential HP",'Emission Factors'!$G$56,IF(D1297="Commercial AC (&gt;=65k to &lt;135,000k Btu/hr)",'Emission Factors'!$G$57,IF(D1297="Commercial AC (&gt;=135,000k Btu/hr)",'Emission Factors'!$G$58,""))))))</f>
        <v/>
      </c>
      <c r="N1297" s="96"/>
      <c r="O1297" s="209" t="str">
        <f>IF(ISBLANK(D1297),"",(IF(D1297="Room AC (window/wall)",'Emission Factors'!$C$53,IF(D1297="Room AC (PTAC/PTHP)",'Emission Factors'!$C$54,IF(D1297="Residential AC",'Emission Factors'!$C$55,IF(D1297="Residential HP",'Emission Factors'!$C$56,IF(D1297="Commercial AC (&gt;=65k to &lt;135,000k Btu/hr)",'Emission Factors'!$C$57,IF(D1297="Commercial AC (&gt;=135,000k Btu/hr)",'Emission Factors'!$C$58,""))))))))</f>
        <v/>
      </c>
      <c r="P1297" s="209" t="str">
        <f t="shared" si="200"/>
        <v/>
      </c>
      <c r="Q1297" s="95"/>
      <c r="R1297" s="256"/>
      <c r="S1297" s="256"/>
      <c r="T1297" s="96"/>
      <c r="U1297" s="211" t="str">
        <f>IF(Q1297="Room AC (window/wall)",'Emission Factors'!$E$53,IF(AND(Q1297="Room AC (PTAC/PTHP)",ISBLANK(T1297)),"Error",IF(AND(Q1297="Room AC (PTAC/PTHP)",T1297&gt;0),T1297,IF(Q1297="Residential AC",'Emission Factors'!$E$55,IF(AND(Q1297="Residential HP",ISBLANK(T1297)),"Error",IF(AND(Q1297="Residential HP",T1297&gt;0),T1297,IF(Q1297="Commercial AC (&gt;=65k to &lt;135,000k Btu/hr)",'Emission Factors'!$E$57,IF(Q1297="Commercial AC (&gt;=135,000k Btu/hr)",'Emission Factors'!$E$58,""))))))))</f>
        <v/>
      </c>
      <c r="V1297" s="95"/>
      <c r="W1297" s="211" t="str">
        <f>IF(ISBLANK(V1297),"",VLOOKUP(V1297,'Emission Factors'!$C$81:$G$221,4,FALSE))</f>
        <v/>
      </c>
      <c r="X1297" s="210" t="str">
        <f>IF(Q1297="Room AC (window/wall)",'Emission Factors'!$F$53,IF(Q1297="Room AC (PTAC/PTHP)",'Emission Factors'!$F$54,IF(Q1297="Residential AC",'Emission Factors'!$F$55,IF(Q1297="Residential HP",'Emission Factors'!$F$56,IF(Q1297="Commercial AC (&gt;=65k to &lt;135,000k Btu/hr)",'Emission Factors'!$F$57,IF(Q1297="Commercial AC (&gt;=135,000k Btu/hr)",'Emission Factors'!$F$58,""))))))</f>
        <v/>
      </c>
      <c r="Y1297" s="211" t="str">
        <f>IF(Q1297="Room AC (window/wall)",'Emission Factors'!$G$53,IF(Q1297="Room AC (PTAC/PTHP)",'Emission Factors'!$G$54,IF(Q1297="Residential AC",'Emission Factors'!$G$55,IF(Q1297="Residential HP",'Emission Factors'!$G$56,IF(Q1297="Commercial AC (&gt;=65k to &lt;135,000k Btu/hr)",'Emission Factors'!$G$57,IF(Q1297="Commercial AC (&gt;=135,000k Btu/hr)",'Emission Factors'!$G$58,""))))))</f>
        <v/>
      </c>
      <c r="Z1297" s="96"/>
      <c r="AA1297" s="97" t="str">
        <f t="shared" si="201"/>
        <v/>
      </c>
      <c r="AB1297" s="97" t="str">
        <f t="shared" si="202"/>
        <v/>
      </c>
      <c r="AC1297" s="246" t="str">
        <f t="shared" si="203"/>
        <v/>
      </c>
      <c r="AD1297" s="97" t="str">
        <f t="shared" si="204"/>
        <v/>
      </c>
      <c r="AE1297" s="97" t="str">
        <f t="shared" si="205"/>
        <v/>
      </c>
      <c r="AF1297" s="252" t="str">
        <f t="shared" si="206"/>
        <v/>
      </c>
      <c r="AG1297" s="254" t="str">
        <f t="shared" si="207"/>
        <v/>
      </c>
      <c r="AH1297" s="248" t="str">
        <f t="shared" si="208"/>
        <v/>
      </c>
      <c r="AI1297" s="249" t="str">
        <f t="shared" si="209"/>
        <v/>
      </c>
    </row>
    <row r="1298" spans="2:35" x14ac:dyDescent="0.3">
      <c r="B1298" s="94"/>
      <c r="C1298" s="95"/>
      <c r="D1298" s="95"/>
      <c r="E1298" s="95"/>
      <c r="F1298" s="94"/>
      <c r="G1298" s="145"/>
      <c r="H1298" s="245"/>
      <c r="I1298" s="211" t="str">
        <f>IF(D1298="Room AC (window/wall)",'Emission Factors'!$E$53,IF(D1298="Room AC (PTAC/PTHP)",H1298,IF(D1298="Residential AC",'Emission Factors'!$E$55,IF(D1298="Residential HP",H1298,IF(D1298="Commercial AC (&gt;=65k to &lt;135,000k Btu/hr)",'Emission Factors'!$E$57,IF(D1298="Commercial AC (&gt;=135,000k Btu/hr)",'Emission Factors'!$E$58,""))))))</f>
        <v/>
      </c>
      <c r="J1298" s="96"/>
      <c r="K1298" s="211" t="str">
        <f>IF(ISBLANK(J1298),"",VLOOKUP(J1298,'Emission Factors'!$C$81:$G$221,4,FALSE))</f>
        <v/>
      </c>
      <c r="L1298" s="210" t="str">
        <f>IF(D1298="Room AC (window/wall)",'Emission Factors'!$F$53,IF(D1298="Room AC (PTAC/PTHP)",'Emission Factors'!$F$54,IF(D1298="Residential AC",'Emission Factors'!$F$55,IF(D1298="Residential HP",'Emission Factors'!$F$56,IF(D1298="Commercial AC (&gt;=65k to &lt;135,000k Btu/hr)",'Emission Factors'!$F$57,IF(D1298="Commercial AC (&gt;=135,000k Btu/hr)",'Emission Factors'!$F$58,""))))))</f>
        <v/>
      </c>
      <c r="M1298" s="211" t="str">
        <f>IF(D1298="Room AC (window/wall)",'Emission Factors'!$G$53,IF(D1298="Room AC (PTAC/PTHP)",'Emission Factors'!$G$54,IF(D1298="Residential AC",'Emission Factors'!$G$55,IF(D1298="Residential HP",'Emission Factors'!$G$56,IF(D1298="Commercial AC (&gt;=65k to &lt;135,000k Btu/hr)",'Emission Factors'!$G$57,IF(D1298="Commercial AC (&gt;=135,000k Btu/hr)",'Emission Factors'!$G$58,""))))))</f>
        <v/>
      </c>
      <c r="N1298" s="96"/>
      <c r="O1298" s="209" t="str">
        <f>IF(ISBLANK(D1298),"",(IF(D1298="Room AC (window/wall)",'Emission Factors'!$C$53,IF(D1298="Room AC (PTAC/PTHP)",'Emission Factors'!$C$54,IF(D1298="Residential AC",'Emission Factors'!$C$55,IF(D1298="Residential HP",'Emission Factors'!$C$56,IF(D1298="Commercial AC (&gt;=65k to &lt;135,000k Btu/hr)",'Emission Factors'!$C$57,IF(D1298="Commercial AC (&gt;=135,000k Btu/hr)",'Emission Factors'!$C$58,""))))))))</f>
        <v/>
      </c>
      <c r="P1298" s="209" t="str">
        <f t="shared" si="200"/>
        <v/>
      </c>
      <c r="Q1298" s="95"/>
      <c r="R1298" s="256"/>
      <c r="S1298" s="256"/>
      <c r="T1298" s="96"/>
      <c r="U1298" s="211" t="str">
        <f>IF(Q1298="Room AC (window/wall)",'Emission Factors'!$E$53,IF(AND(Q1298="Room AC (PTAC/PTHP)",ISBLANK(T1298)),"Error",IF(AND(Q1298="Room AC (PTAC/PTHP)",T1298&gt;0),T1298,IF(Q1298="Residential AC",'Emission Factors'!$E$55,IF(AND(Q1298="Residential HP",ISBLANK(T1298)),"Error",IF(AND(Q1298="Residential HP",T1298&gt;0),T1298,IF(Q1298="Commercial AC (&gt;=65k to &lt;135,000k Btu/hr)",'Emission Factors'!$E$57,IF(Q1298="Commercial AC (&gt;=135,000k Btu/hr)",'Emission Factors'!$E$58,""))))))))</f>
        <v/>
      </c>
      <c r="V1298" s="95"/>
      <c r="W1298" s="211" t="str">
        <f>IF(ISBLANK(V1298),"",VLOOKUP(V1298,'Emission Factors'!$C$81:$G$221,4,FALSE))</f>
        <v/>
      </c>
      <c r="X1298" s="210" t="str">
        <f>IF(Q1298="Room AC (window/wall)",'Emission Factors'!$F$53,IF(Q1298="Room AC (PTAC/PTHP)",'Emission Factors'!$F$54,IF(Q1298="Residential AC",'Emission Factors'!$F$55,IF(Q1298="Residential HP",'Emission Factors'!$F$56,IF(Q1298="Commercial AC (&gt;=65k to &lt;135,000k Btu/hr)",'Emission Factors'!$F$57,IF(Q1298="Commercial AC (&gt;=135,000k Btu/hr)",'Emission Factors'!$F$58,""))))))</f>
        <v/>
      </c>
      <c r="Y1298" s="211" t="str">
        <f>IF(Q1298="Room AC (window/wall)",'Emission Factors'!$G$53,IF(Q1298="Room AC (PTAC/PTHP)",'Emission Factors'!$G$54,IF(Q1298="Residential AC",'Emission Factors'!$G$55,IF(Q1298="Residential HP",'Emission Factors'!$G$56,IF(Q1298="Commercial AC (&gt;=65k to &lt;135,000k Btu/hr)",'Emission Factors'!$G$57,IF(Q1298="Commercial AC (&gt;=135,000k Btu/hr)",'Emission Factors'!$G$58,""))))))</f>
        <v/>
      </c>
      <c r="Z1298" s="96"/>
      <c r="AA1298" s="97" t="str">
        <f t="shared" si="201"/>
        <v/>
      </c>
      <c r="AB1298" s="97" t="str">
        <f t="shared" si="202"/>
        <v/>
      </c>
      <c r="AC1298" s="246" t="str">
        <f t="shared" si="203"/>
        <v/>
      </c>
      <c r="AD1298" s="97" t="str">
        <f t="shared" si="204"/>
        <v/>
      </c>
      <c r="AE1298" s="97" t="str">
        <f t="shared" si="205"/>
        <v/>
      </c>
      <c r="AF1298" s="252" t="str">
        <f t="shared" si="206"/>
        <v/>
      </c>
      <c r="AG1298" s="254" t="str">
        <f t="shared" si="207"/>
        <v/>
      </c>
      <c r="AH1298" s="248" t="str">
        <f t="shared" si="208"/>
        <v/>
      </c>
      <c r="AI1298" s="249" t="str">
        <f t="shared" si="209"/>
        <v/>
      </c>
    </row>
    <row r="1299" spans="2:35" x14ac:dyDescent="0.3">
      <c r="B1299" s="94"/>
      <c r="C1299" s="95"/>
      <c r="D1299" s="95"/>
      <c r="E1299" s="95"/>
      <c r="F1299" s="94"/>
      <c r="G1299" s="145"/>
      <c r="H1299" s="245"/>
      <c r="I1299" s="211" t="str">
        <f>IF(D1299="Room AC (window/wall)",'Emission Factors'!$E$53,IF(D1299="Room AC (PTAC/PTHP)",H1299,IF(D1299="Residential AC",'Emission Factors'!$E$55,IF(D1299="Residential HP",H1299,IF(D1299="Commercial AC (&gt;=65k to &lt;135,000k Btu/hr)",'Emission Factors'!$E$57,IF(D1299="Commercial AC (&gt;=135,000k Btu/hr)",'Emission Factors'!$E$58,""))))))</f>
        <v/>
      </c>
      <c r="J1299" s="96"/>
      <c r="K1299" s="211" t="str">
        <f>IF(ISBLANK(J1299),"",VLOOKUP(J1299,'Emission Factors'!$C$81:$G$221,4,FALSE))</f>
        <v/>
      </c>
      <c r="L1299" s="210" t="str">
        <f>IF(D1299="Room AC (window/wall)",'Emission Factors'!$F$53,IF(D1299="Room AC (PTAC/PTHP)",'Emission Factors'!$F$54,IF(D1299="Residential AC",'Emission Factors'!$F$55,IF(D1299="Residential HP",'Emission Factors'!$F$56,IF(D1299="Commercial AC (&gt;=65k to &lt;135,000k Btu/hr)",'Emission Factors'!$F$57,IF(D1299="Commercial AC (&gt;=135,000k Btu/hr)",'Emission Factors'!$F$58,""))))))</f>
        <v/>
      </c>
      <c r="M1299" s="211" t="str">
        <f>IF(D1299="Room AC (window/wall)",'Emission Factors'!$G$53,IF(D1299="Room AC (PTAC/PTHP)",'Emission Factors'!$G$54,IF(D1299="Residential AC",'Emission Factors'!$G$55,IF(D1299="Residential HP",'Emission Factors'!$G$56,IF(D1299="Commercial AC (&gt;=65k to &lt;135,000k Btu/hr)",'Emission Factors'!$G$57,IF(D1299="Commercial AC (&gt;=135,000k Btu/hr)",'Emission Factors'!$G$58,""))))))</f>
        <v/>
      </c>
      <c r="N1299" s="96"/>
      <c r="O1299" s="209" t="str">
        <f>IF(ISBLANK(D1299),"",(IF(D1299="Room AC (window/wall)",'Emission Factors'!$C$53,IF(D1299="Room AC (PTAC/PTHP)",'Emission Factors'!$C$54,IF(D1299="Residential AC",'Emission Factors'!$C$55,IF(D1299="Residential HP",'Emission Factors'!$C$56,IF(D1299="Commercial AC (&gt;=65k to &lt;135,000k Btu/hr)",'Emission Factors'!$C$57,IF(D1299="Commercial AC (&gt;=135,000k Btu/hr)",'Emission Factors'!$C$58,""))))))))</f>
        <v/>
      </c>
      <c r="P1299" s="209" t="str">
        <f t="shared" si="200"/>
        <v/>
      </c>
      <c r="Q1299" s="95"/>
      <c r="R1299" s="256"/>
      <c r="S1299" s="256"/>
      <c r="T1299" s="96"/>
      <c r="U1299" s="211" t="str">
        <f>IF(Q1299="Room AC (window/wall)",'Emission Factors'!$E$53,IF(AND(Q1299="Room AC (PTAC/PTHP)",ISBLANK(T1299)),"Error",IF(AND(Q1299="Room AC (PTAC/PTHP)",T1299&gt;0),T1299,IF(Q1299="Residential AC",'Emission Factors'!$E$55,IF(AND(Q1299="Residential HP",ISBLANK(T1299)),"Error",IF(AND(Q1299="Residential HP",T1299&gt;0),T1299,IF(Q1299="Commercial AC (&gt;=65k to &lt;135,000k Btu/hr)",'Emission Factors'!$E$57,IF(Q1299="Commercial AC (&gt;=135,000k Btu/hr)",'Emission Factors'!$E$58,""))))))))</f>
        <v/>
      </c>
      <c r="V1299" s="95"/>
      <c r="W1299" s="211" t="str">
        <f>IF(ISBLANK(V1299),"",VLOOKUP(V1299,'Emission Factors'!$C$81:$G$221,4,FALSE))</f>
        <v/>
      </c>
      <c r="X1299" s="210" t="str">
        <f>IF(Q1299="Room AC (window/wall)",'Emission Factors'!$F$53,IF(Q1299="Room AC (PTAC/PTHP)",'Emission Factors'!$F$54,IF(Q1299="Residential AC",'Emission Factors'!$F$55,IF(Q1299="Residential HP",'Emission Factors'!$F$56,IF(Q1299="Commercial AC (&gt;=65k to &lt;135,000k Btu/hr)",'Emission Factors'!$F$57,IF(Q1299="Commercial AC (&gt;=135,000k Btu/hr)",'Emission Factors'!$F$58,""))))))</f>
        <v/>
      </c>
      <c r="Y1299" s="211" t="str">
        <f>IF(Q1299="Room AC (window/wall)",'Emission Factors'!$G$53,IF(Q1299="Room AC (PTAC/PTHP)",'Emission Factors'!$G$54,IF(Q1299="Residential AC",'Emission Factors'!$G$55,IF(Q1299="Residential HP",'Emission Factors'!$G$56,IF(Q1299="Commercial AC (&gt;=65k to &lt;135,000k Btu/hr)",'Emission Factors'!$G$57,IF(Q1299="Commercial AC (&gt;=135,000k Btu/hr)",'Emission Factors'!$G$58,""))))))</f>
        <v/>
      </c>
      <c r="Z1299" s="96"/>
      <c r="AA1299" s="97" t="str">
        <f t="shared" si="201"/>
        <v/>
      </c>
      <c r="AB1299" s="97" t="str">
        <f t="shared" si="202"/>
        <v/>
      </c>
      <c r="AC1299" s="246" t="str">
        <f t="shared" si="203"/>
        <v/>
      </c>
      <c r="AD1299" s="97" t="str">
        <f t="shared" si="204"/>
        <v/>
      </c>
      <c r="AE1299" s="97" t="str">
        <f t="shared" si="205"/>
        <v/>
      </c>
      <c r="AF1299" s="252" t="str">
        <f t="shared" si="206"/>
        <v/>
      </c>
      <c r="AG1299" s="254" t="str">
        <f t="shared" si="207"/>
        <v/>
      </c>
      <c r="AH1299" s="248" t="str">
        <f t="shared" si="208"/>
        <v/>
      </c>
      <c r="AI1299" s="249" t="str">
        <f t="shared" si="209"/>
        <v/>
      </c>
    </row>
    <row r="1300" spans="2:35" x14ac:dyDescent="0.3">
      <c r="B1300" s="94"/>
      <c r="C1300" s="95"/>
      <c r="D1300" s="95"/>
      <c r="E1300" s="95"/>
      <c r="F1300" s="94"/>
      <c r="G1300" s="145"/>
      <c r="H1300" s="245"/>
      <c r="I1300" s="211" t="str">
        <f>IF(D1300="Room AC (window/wall)",'Emission Factors'!$E$53,IF(D1300="Room AC (PTAC/PTHP)",H1300,IF(D1300="Residential AC",'Emission Factors'!$E$55,IF(D1300="Residential HP",H1300,IF(D1300="Commercial AC (&gt;=65k to &lt;135,000k Btu/hr)",'Emission Factors'!$E$57,IF(D1300="Commercial AC (&gt;=135,000k Btu/hr)",'Emission Factors'!$E$58,""))))))</f>
        <v/>
      </c>
      <c r="J1300" s="96"/>
      <c r="K1300" s="211" t="str">
        <f>IF(ISBLANK(J1300),"",VLOOKUP(J1300,'Emission Factors'!$C$81:$G$221,4,FALSE))</f>
        <v/>
      </c>
      <c r="L1300" s="210" t="str">
        <f>IF(D1300="Room AC (window/wall)",'Emission Factors'!$F$53,IF(D1300="Room AC (PTAC/PTHP)",'Emission Factors'!$F$54,IF(D1300="Residential AC",'Emission Factors'!$F$55,IF(D1300="Residential HP",'Emission Factors'!$F$56,IF(D1300="Commercial AC (&gt;=65k to &lt;135,000k Btu/hr)",'Emission Factors'!$F$57,IF(D1300="Commercial AC (&gt;=135,000k Btu/hr)",'Emission Factors'!$F$58,""))))))</f>
        <v/>
      </c>
      <c r="M1300" s="211" t="str">
        <f>IF(D1300="Room AC (window/wall)",'Emission Factors'!$G$53,IF(D1300="Room AC (PTAC/PTHP)",'Emission Factors'!$G$54,IF(D1300="Residential AC",'Emission Factors'!$G$55,IF(D1300="Residential HP",'Emission Factors'!$G$56,IF(D1300="Commercial AC (&gt;=65k to &lt;135,000k Btu/hr)",'Emission Factors'!$G$57,IF(D1300="Commercial AC (&gt;=135,000k Btu/hr)",'Emission Factors'!$G$58,""))))))</f>
        <v/>
      </c>
      <c r="N1300" s="96"/>
      <c r="O1300" s="209" t="str">
        <f>IF(ISBLANK(D1300),"",(IF(D1300="Room AC (window/wall)",'Emission Factors'!$C$53,IF(D1300="Room AC (PTAC/PTHP)",'Emission Factors'!$C$54,IF(D1300="Residential AC",'Emission Factors'!$C$55,IF(D1300="Residential HP",'Emission Factors'!$C$56,IF(D1300="Commercial AC (&gt;=65k to &lt;135,000k Btu/hr)",'Emission Factors'!$C$57,IF(D1300="Commercial AC (&gt;=135,000k Btu/hr)",'Emission Factors'!$C$58,""))))))))</f>
        <v/>
      </c>
      <c r="P1300" s="209" t="str">
        <f t="shared" si="200"/>
        <v/>
      </c>
      <c r="Q1300" s="95"/>
      <c r="R1300" s="256"/>
      <c r="S1300" s="256"/>
      <c r="T1300" s="96"/>
      <c r="U1300" s="211" t="str">
        <f>IF(Q1300="Room AC (window/wall)",'Emission Factors'!$E$53,IF(AND(Q1300="Room AC (PTAC/PTHP)",ISBLANK(T1300)),"Error",IF(AND(Q1300="Room AC (PTAC/PTHP)",T1300&gt;0),T1300,IF(Q1300="Residential AC",'Emission Factors'!$E$55,IF(AND(Q1300="Residential HP",ISBLANK(T1300)),"Error",IF(AND(Q1300="Residential HP",T1300&gt;0),T1300,IF(Q1300="Commercial AC (&gt;=65k to &lt;135,000k Btu/hr)",'Emission Factors'!$E$57,IF(Q1300="Commercial AC (&gt;=135,000k Btu/hr)",'Emission Factors'!$E$58,""))))))))</f>
        <v/>
      </c>
      <c r="V1300" s="95"/>
      <c r="W1300" s="211" t="str">
        <f>IF(ISBLANK(V1300),"",VLOOKUP(V1300,'Emission Factors'!$C$81:$G$221,4,FALSE))</f>
        <v/>
      </c>
      <c r="X1300" s="210" t="str">
        <f>IF(Q1300="Room AC (window/wall)",'Emission Factors'!$F$53,IF(Q1300="Room AC (PTAC/PTHP)",'Emission Factors'!$F$54,IF(Q1300="Residential AC",'Emission Factors'!$F$55,IF(Q1300="Residential HP",'Emission Factors'!$F$56,IF(Q1300="Commercial AC (&gt;=65k to &lt;135,000k Btu/hr)",'Emission Factors'!$F$57,IF(Q1300="Commercial AC (&gt;=135,000k Btu/hr)",'Emission Factors'!$F$58,""))))))</f>
        <v/>
      </c>
      <c r="Y1300" s="211" t="str">
        <f>IF(Q1300="Room AC (window/wall)",'Emission Factors'!$G$53,IF(Q1300="Room AC (PTAC/PTHP)",'Emission Factors'!$G$54,IF(Q1300="Residential AC",'Emission Factors'!$G$55,IF(Q1300="Residential HP",'Emission Factors'!$G$56,IF(Q1300="Commercial AC (&gt;=65k to &lt;135,000k Btu/hr)",'Emission Factors'!$G$57,IF(Q1300="Commercial AC (&gt;=135,000k Btu/hr)",'Emission Factors'!$G$58,""))))))</f>
        <v/>
      </c>
      <c r="Z1300" s="96"/>
      <c r="AA1300" s="97" t="str">
        <f t="shared" si="201"/>
        <v/>
      </c>
      <c r="AB1300" s="97" t="str">
        <f t="shared" si="202"/>
        <v/>
      </c>
      <c r="AC1300" s="246" t="str">
        <f t="shared" si="203"/>
        <v/>
      </c>
      <c r="AD1300" s="97" t="str">
        <f t="shared" si="204"/>
        <v/>
      </c>
      <c r="AE1300" s="97" t="str">
        <f t="shared" si="205"/>
        <v/>
      </c>
      <c r="AF1300" s="252" t="str">
        <f t="shared" si="206"/>
        <v/>
      </c>
      <c r="AG1300" s="254" t="str">
        <f t="shared" si="207"/>
        <v/>
      </c>
      <c r="AH1300" s="248" t="str">
        <f t="shared" si="208"/>
        <v/>
      </c>
      <c r="AI1300" s="249" t="str">
        <f t="shared" si="209"/>
        <v/>
      </c>
    </row>
    <row r="1301" spans="2:35" x14ac:dyDescent="0.3">
      <c r="B1301" s="94"/>
      <c r="C1301" s="95"/>
      <c r="D1301" s="95"/>
      <c r="E1301" s="95"/>
      <c r="F1301" s="94"/>
      <c r="G1301" s="145"/>
      <c r="H1301" s="245"/>
      <c r="I1301" s="211" t="str">
        <f>IF(D1301="Room AC (window/wall)",'Emission Factors'!$E$53,IF(D1301="Room AC (PTAC/PTHP)",H1301,IF(D1301="Residential AC",'Emission Factors'!$E$55,IF(D1301="Residential HP",H1301,IF(D1301="Commercial AC (&gt;=65k to &lt;135,000k Btu/hr)",'Emission Factors'!$E$57,IF(D1301="Commercial AC (&gt;=135,000k Btu/hr)",'Emission Factors'!$E$58,""))))))</f>
        <v/>
      </c>
      <c r="J1301" s="96"/>
      <c r="K1301" s="211" t="str">
        <f>IF(ISBLANK(J1301),"",VLOOKUP(J1301,'Emission Factors'!$C$81:$G$221,4,FALSE))</f>
        <v/>
      </c>
      <c r="L1301" s="210" t="str">
        <f>IF(D1301="Room AC (window/wall)",'Emission Factors'!$F$53,IF(D1301="Room AC (PTAC/PTHP)",'Emission Factors'!$F$54,IF(D1301="Residential AC",'Emission Factors'!$F$55,IF(D1301="Residential HP",'Emission Factors'!$F$56,IF(D1301="Commercial AC (&gt;=65k to &lt;135,000k Btu/hr)",'Emission Factors'!$F$57,IF(D1301="Commercial AC (&gt;=135,000k Btu/hr)",'Emission Factors'!$F$58,""))))))</f>
        <v/>
      </c>
      <c r="M1301" s="211" t="str">
        <f>IF(D1301="Room AC (window/wall)",'Emission Factors'!$G$53,IF(D1301="Room AC (PTAC/PTHP)",'Emission Factors'!$G$54,IF(D1301="Residential AC",'Emission Factors'!$G$55,IF(D1301="Residential HP",'Emission Factors'!$G$56,IF(D1301="Commercial AC (&gt;=65k to &lt;135,000k Btu/hr)",'Emission Factors'!$G$57,IF(D1301="Commercial AC (&gt;=135,000k Btu/hr)",'Emission Factors'!$G$58,""))))))</f>
        <v/>
      </c>
      <c r="N1301" s="96"/>
      <c r="O1301" s="209" t="str">
        <f>IF(ISBLANK(D1301),"",(IF(D1301="Room AC (window/wall)",'Emission Factors'!$C$53,IF(D1301="Room AC (PTAC/PTHP)",'Emission Factors'!$C$54,IF(D1301="Residential AC",'Emission Factors'!$C$55,IF(D1301="Residential HP",'Emission Factors'!$C$56,IF(D1301="Commercial AC (&gt;=65k to &lt;135,000k Btu/hr)",'Emission Factors'!$C$57,IF(D1301="Commercial AC (&gt;=135,000k Btu/hr)",'Emission Factors'!$C$58,""))))))))</f>
        <v/>
      </c>
      <c r="P1301" s="209" t="str">
        <f t="shared" si="200"/>
        <v/>
      </c>
      <c r="Q1301" s="95"/>
      <c r="R1301" s="256"/>
      <c r="S1301" s="256"/>
      <c r="T1301" s="96"/>
      <c r="U1301" s="211" t="str">
        <f>IF(Q1301="Room AC (window/wall)",'Emission Factors'!$E$53,IF(AND(Q1301="Room AC (PTAC/PTHP)",ISBLANK(T1301)),"Error",IF(AND(Q1301="Room AC (PTAC/PTHP)",T1301&gt;0),T1301,IF(Q1301="Residential AC",'Emission Factors'!$E$55,IF(AND(Q1301="Residential HP",ISBLANK(T1301)),"Error",IF(AND(Q1301="Residential HP",T1301&gt;0),T1301,IF(Q1301="Commercial AC (&gt;=65k to &lt;135,000k Btu/hr)",'Emission Factors'!$E$57,IF(Q1301="Commercial AC (&gt;=135,000k Btu/hr)",'Emission Factors'!$E$58,""))))))))</f>
        <v/>
      </c>
      <c r="V1301" s="95"/>
      <c r="W1301" s="211" t="str">
        <f>IF(ISBLANK(V1301),"",VLOOKUP(V1301,'Emission Factors'!$C$81:$G$221,4,FALSE))</f>
        <v/>
      </c>
      <c r="X1301" s="210" t="str">
        <f>IF(Q1301="Room AC (window/wall)",'Emission Factors'!$F$53,IF(Q1301="Room AC (PTAC/PTHP)",'Emission Factors'!$F$54,IF(Q1301="Residential AC",'Emission Factors'!$F$55,IF(Q1301="Residential HP",'Emission Factors'!$F$56,IF(Q1301="Commercial AC (&gt;=65k to &lt;135,000k Btu/hr)",'Emission Factors'!$F$57,IF(Q1301="Commercial AC (&gt;=135,000k Btu/hr)",'Emission Factors'!$F$58,""))))))</f>
        <v/>
      </c>
      <c r="Y1301" s="211" t="str">
        <f>IF(Q1301="Room AC (window/wall)",'Emission Factors'!$G$53,IF(Q1301="Room AC (PTAC/PTHP)",'Emission Factors'!$G$54,IF(Q1301="Residential AC",'Emission Factors'!$G$55,IF(Q1301="Residential HP",'Emission Factors'!$G$56,IF(Q1301="Commercial AC (&gt;=65k to &lt;135,000k Btu/hr)",'Emission Factors'!$G$57,IF(Q1301="Commercial AC (&gt;=135,000k Btu/hr)",'Emission Factors'!$G$58,""))))))</f>
        <v/>
      </c>
      <c r="Z1301" s="96"/>
      <c r="AA1301" s="97" t="str">
        <f t="shared" si="201"/>
        <v/>
      </c>
      <c r="AB1301" s="97" t="str">
        <f t="shared" si="202"/>
        <v/>
      </c>
      <c r="AC1301" s="246" t="str">
        <f t="shared" si="203"/>
        <v/>
      </c>
      <c r="AD1301" s="97" t="str">
        <f t="shared" si="204"/>
        <v/>
      </c>
      <c r="AE1301" s="97" t="str">
        <f t="shared" si="205"/>
        <v/>
      </c>
      <c r="AF1301" s="252" t="str">
        <f t="shared" si="206"/>
        <v/>
      </c>
      <c r="AG1301" s="254" t="str">
        <f t="shared" si="207"/>
        <v/>
      </c>
      <c r="AH1301" s="248" t="str">
        <f t="shared" si="208"/>
        <v/>
      </c>
      <c r="AI1301" s="249" t="str">
        <f t="shared" si="209"/>
        <v/>
      </c>
    </row>
    <row r="1302" spans="2:35" x14ac:dyDescent="0.3">
      <c r="B1302" s="94"/>
      <c r="C1302" s="95"/>
      <c r="D1302" s="95"/>
      <c r="E1302" s="95"/>
      <c r="F1302" s="94"/>
      <c r="G1302" s="145"/>
      <c r="H1302" s="245"/>
      <c r="I1302" s="211" t="str">
        <f>IF(D1302="Room AC (window/wall)",'Emission Factors'!$E$53,IF(D1302="Room AC (PTAC/PTHP)",H1302,IF(D1302="Residential AC",'Emission Factors'!$E$55,IF(D1302="Residential HP",H1302,IF(D1302="Commercial AC (&gt;=65k to &lt;135,000k Btu/hr)",'Emission Factors'!$E$57,IF(D1302="Commercial AC (&gt;=135,000k Btu/hr)",'Emission Factors'!$E$58,""))))))</f>
        <v/>
      </c>
      <c r="J1302" s="96"/>
      <c r="K1302" s="211" t="str">
        <f>IF(ISBLANK(J1302),"",VLOOKUP(J1302,'Emission Factors'!$C$81:$G$221,4,FALSE))</f>
        <v/>
      </c>
      <c r="L1302" s="210" t="str">
        <f>IF(D1302="Room AC (window/wall)",'Emission Factors'!$F$53,IF(D1302="Room AC (PTAC/PTHP)",'Emission Factors'!$F$54,IF(D1302="Residential AC",'Emission Factors'!$F$55,IF(D1302="Residential HP",'Emission Factors'!$F$56,IF(D1302="Commercial AC (&gt;=65k to &lt;135,000k Btu/hr)",'Emission Factors'!$F$57,IF(D1302="Commercial AC (&gt;=135,000k Btu/hr)",'Emission Factors'!$F$58,""))))))</f>
        <v/>
      </c>
      <c r="M1302" s="211" t="str">
        <f>IF(D1302="Room AC (window/wall)",'Emission Factors'!$G$53,IF(D1302="Room AC (PTAC/PTHP)",'Emission Factors'!$G$54,IF(D1302="Residential AC",'Emission Factors'!$G$55,IF(D1302="Residential HP",'Emission Factors'!$G$56,IF(D1302="Commercial AC (&gt;=65k to &lt;135,000k Btu/hr)",'Emission Factors'!$G$57,IF(D1302="Commercial AC (&gt;=135,000k Btu/hr)",'Emission Factors'!$G$58,""))))))</f>
        <v/>
      </c>
      <c r="N1302" s="96"/>
      <c r="O1302" s="209" t="str">
        <f>IF(ISBLANK(D1302),"",(IF(D1302="Room AC (window/wall)",'Emission Factors'!$C$53,IF(D1302="Room AC (PTAC/PTHP)",'Emission Factors'!$C$54,IF(D1302="Residential AC",'Emission Factors'!$C$55,IF(D1302="Residential HP",'Emission Factors'!$C$56,IF(D1302="Commercial AC (&gt;=65k to &lt;135,000k Btu/hr)",'Emission Factors'!$C$57,IF(D1302="Commercial AC (&gt;=135,000k Btu/hr)",'Emission Factors'!$C$58,""))))))))</f>
        <v/>
      </c>
      <c r="P1302" s="209" t="str">
        <f t="shared" si="200"/>
        <v/>
      </c>
      <c r="Q1302" s="95"/>
      <c r="R1302" s="256"/>
      <c r="S1302" s="256"/>
      <c r="T1302" s="96"/>
      <c r="U1302" s="211" t="str">
        <f>IF(Q1302="Room AC (window/wall)",'Emission Factors'!$E$53,IF(AND(Q1302="Room AC (PTAC/PTHP)",ISBLANK(T1302)),"Error",IF(AND(Q1302="Room AC (PTAC/PTHP)",T1302&gt;0),T1302,IF(Q1302="Residential AC",'Emission Factors'!$E$55,IF(AND(Q1302="Residential HP",ISBLANK(T1302)),"Error",IF(AND(Q1302="Residential HP",T1302&gt;0),T1302,IF(Q1302="Commercial AC (&gt;=65k to &lt;135,000k Btu/hr)",'Emission Factors'!$E$57,IF(Q1302="Commercial AC (&gt;=135,000k Btu/hr)",'Emission Factors'!$E$58,""))))))))</f>
        <v/>
      </c>
      <c r="V1302" s="95"/>
      <c r="W1302" s="211" t="str">
        <f>IF(ISBLANK(V1302),"",VLOOKUP(V1302,'Emission Factors'!$C$81:$G$221,4,FALSE))</f>
        <v/>
      </c>
      <c r="X1302" s="210" t="str">
        <f>IF(Q1302="Room AC (window/wall)",'Emission Factors'!$F$53,IF(Q1302="Room AC (PTAC/PTHP)",'Emission Factors'!$F$54,IF(Q1302="Residential AC",'Emission Factors'!$F$55,IF(Q1302="Residential HP",'Emission Factors'!$F$56,IF(Q1302="Commercial AC (&gt;=65k to &lt;135,000k Btu/hr)",'Emission Factors'!$F$57,IF(Q1302="Commercial AC (&gt;=135,000k Btu/hr)",'Emission Factors'!$F$58,""))))))</f>
        <v/>
      </c>
      <c r="Y1302" s="211" t="str">
        <f>IF(Q1302="Room AC (window/wall)",'Emission Factors'!$G$53,IF(Q1302="Room AC (PTAC/PTHP)",'Emission Factors'!$G$54,IF(Q1302="Residential AC",'Emission Factors'!$G$55,IF(Q1302="Residential HP",'Emission Factors'!$G$56,IF(Q1302="Commercial AC (&gt;=65k to &lt;135,000k Btu/hr)",'Emission Factors'!$G$57,IF(Q1302="Commercial AC (&gt;=135,000k Btu/hr)",'Emission Factors'!$G$58,""))))))</f>
        <v/>
      </c>
      <c r="Z1302" s="96"/>
      <c r="AA1302" s="97" t="str">
        <f t="shared" si="201"/>
        <v/>
      </c>
      <c r="AB1302" s="97" t="str">
        <f t="shared" si="202"/>
        <v/>
      </c>
      <c r="AC1302" s="246" t="str">
        <f t="shared" si="203"/>
        <v/>
      </c>
      <c r="AD1302" s="97" t="str">
        <f t="shared" si="204"/>
        <v/>
      </c>
      <c r="AE1302" s="97" t="str">
        <f t="shared" si="205"/>
        <v/>
      </c>
      <c r="AF1302" s="252" t="str">
        <f t="shared" si="206"/>
        <v/>
      </c>
      <c r="AG1302" s="254" t="str">
        <f t="shared" si="207"/>
        <v/>
      </c>
      <c r="AH1302" s="248" t="str">
        <f t="shared" si="208"/>
        <v/>
      </c>
      <c r="AI1302" s="249" t="str">
        <f t="shared" si="209"/>
        <v/>
      </c>
    </row>
    <row r="1303" spans="2:35" x14ac:dyDescent="0.3">
      <c r="B1303" s="94"/>
      <c r="C1303" s="95"/>
      <c r="D1303" s="95"/>
      <c r="E1303" s="95"/>
      <c r="F1303" s="94"/>
      <c r="G1303" s="145"/>
      <c r="H1303" s="245"/>
      <c r="I1303" s="211" t="str">
        <f>IF(D1303="Room AC (window/wall)",'Emission Factors'!$E$53,IF(D1303="Room AC (PTAC/PTHP)",H1303,IF(D1303="Residential AC",'Emission Factors'!$E$55,IF(D1303="Residential HP",H1303,IF(D1303="Commercial AC (&gt;=65k to &lt;135,000k Btu/hr)",'Emission Factors'!$E$57,IF(D1303="Commercial AC (&gt;=135,000k Btu/hr)",'Emission Factors'!$E$58,""))))))</f>
        <v/>
      </c>
      <c r="J1303" s="96"/>
      <c r="K1303" s="211" t="str">
        <f>IF(ISBLANK(J1303),"",VLOOKUP(J1303,'Emission Factors'!$C$81:$G$221,4,FALSE))</f>
        <v/>
      </c>
      <c r="L1303" s="210" t="str">
        <f>IF(D1303="Room AC (window/wall)",'Emission Factors'!$F$53,IF(D1303="Room AC (PTAC/PTHP)",'Emission Factors'!$F$54,IF(D1303="Residential AC",'Emission Factors'!$F$55,IF(D1303="Residential HP",'Emission Factors'!$F$56,IF(D1303="Commercial AC (&gt;=65k to &lt;135,000k Btu/hr)",'Emission Factors'!$F$57,IF(D1303="Commercial AC (&gt;=135,000k Btu/hr)",'Emission Factors'!$F$58,""))))))</f>
        <v/>
      </c>
      <c r="M1303" s="211" t="str">
        <f>IF(D1303="Room AC (window/wall)",'Emission Factors'!$G$53,IF(D1303="Room AC (PTAC/PTHP)",'Emission Factors'!$G$54,IF(D1303="Residential AC",'Emission Factors'!$G$55,IF(D1303="Residential HP",'Emission Factors'!$G$56,IF(D1303="Commercial AC (&gt;=65k to &lt;135,000k Btu/hr)",'Emission Factors'!$G$57,IF(D1303="Commercial AC (&gt;=135,000k Btu/hr)",'Emission Factors'!$G$58,""))))))</f>
        <v/>
      </c>
      <c r="N1303" s="96"/>
      <c r="O1303" s="209" t="str">
        <f>IF(ISBLANK(D1303),"",(IF(D1303="Room AC (window/wall)",'Emission Factors'!$C$53,IF(D1303="Room AC (PTAC/PTHP)",'Emission Factors'!$C$54,IF(D1303="Residential AC",'Emission Factors'!$C$55,IF(D1303="Residential HP",'Emission Factors'!$C$56,IF(D1303="Commercial AC (&gt;=65k to &lt;135,000k Btu/hr)",'Emission Factors'!$C$57,IF(D1303="Commercial AC (&gt;=135,000k Btu/hr)",'Emission Factors'!$C$58,""))))))))</f>
        <v/>
      </c>
      <c r="P1303" s="209" t="str">
        <f t="shared" si="200"/>
        <v/>
      </c>
      <c r="Q1303" s="95"/>
      <c r="R1303" s="256"/>
      <c r="S1303" s="256"/>
      <c r="T1303" s="96"/>
      <c r="U1303" s="211" t="str">
        <f>IF(Q1303="Room AC (window/wall)",'Emission Factors'!$E$53,IF(AND(Q1303="Room AC (PTAC/PTHP)",ISBLANK(T1303)),"Error",IF(AND(Q1303="Room AC (PTAC/PTHP)",T1303&gt;0),T1303,IF(Q1303="Residential AC",'Emission Factors'!$E$55,IF(AND(Q1303="Residential HP",ISBLANK(T1303)),"Error",IF(AND(Q1303="Residential HP",T1303&gt;0),T1303,IF(Q1303="Commercial AC (&gt;=65k to &lt;135,000k Btu/hr)",'Emission Factors'!$E$57,IF(Q1303="Commercial AC (&gt;=135,000k Btu/hr)",'Emission Factors'!$E$58,""))))))))</f>
        <v/>
      </c>
      <c r="V1303" s="95"/>
      <c r="W1303" s="211" t="str">
        <f>IF(ISBLANK(V1303),"",VLOOKUP(V1303,'Emission Factors'!$C$81:$G$221,4,FALSE))</f>
        <v/>
      </c>
      <c r="X1303" s="210" t="str">
        <f>IF(Q1303="Room AC (window/wall)",'Emission Factors'!$F$53,IF(Q1303="Room AC (PTAC/PTHP)",'Emission Factors'!$F$54,IF(Q1303="Residential AC",'Emission Factors'!$F$55,IF(Q1303="Residential HP",'Emission Factors'!$F$56,IF(Q1303="Commercial AC (&gt;=65k to &lt;135,000k Btu/hr)",'Emission Factors'!$F$57,IF(Q1303="Commercial AC (&gt;=135,000k Btu/hr)",'Emission Factors'!$F$58,""))))))</f>
        <v/>
      </c>
      <c r="Y1303" s="211" t="str">
        <f>IF(Q1303="Room AC (window/wall)",'Emission Factors'!$G$53,IF(Q1303="Room AC (PTAC/PTHP)",'Emission Factors'!$G$54,IF(Q1303="Residential AC",'Emission Factors'!$G$55,IF(Q1303="Residential HP",'Emission Factors'!$G$56,IF(Q1303="Commercial AC (&gt;=65k to &lt;135,000k Btu/hr)",'Emission Factors'!$G$57,IF(Q1303="Commercial AC (&gt;=135,000k Btu/hr)",'Emission Factors'!$G$58,""))))))</f>
        <v/>
      </c>
      <c r="Z1303" s="96"/>
      <c r="AA1303" s="97" t="str">
        <f t="shared" si="201"/>
        <v/>
      </c>
      <c r="AB1303" s="97" t="str">
        <f t="shared" si="202"/>
        <v/>
      </c>
      <c r="AC1303" s="246" t="str">
        <f t="shared" si="203"/>
        <v/>
      </c>
      <c r="AD1303" s="97" t="str">
        <f t="shared" si="204"/>
        <v/>
      </c>
      <c r="AE1303" s="97" t="str">
        <f t="shared" si="205"/>
        <v/>
      </c>
      <c r="AF1303" s="252" t="str">
        <f t="shared" si="206"/>
        <v/>
      </c>
      <c r="AG1303" s="254" t="str">
        <f t="shared" si="207"/>
        <v/>
      </c>
      <c r="AH1303" s="248" t="str">
        <f t="shared" si="208"/>
        <v/>
      </c>
      <c r="AI1303" s="249" t="str">
        <f t="shared" si="209"/>
        <v/>
      </c>
    </row>
    <row r="1304" spans="2:35" x14ac:dyDescent="0.3">
      <c r="B1304" s="94"/>
      <c r="C1304" s="95"/>
      <c r="D1304" s="95"/>
      <c r="E1304" s="95"/>
      <c r="F1304" s="94"/>
      <c r="G1304" s="145"/>
      <c r="H1304" s="245"/>
      <c r="I1304" s="211" t="str">
        <f>IF(D1304="Room AC (window/wall)",'Emission Factors'!$E$53,IF(D1304="Room AC (PTAC/PTHP)",H1304,IF(D1304="Residential AC",'Emission Factors'!$E$55,IF(D1304="Residential HP",H1304,IF(D1304="Commercial AC (&gt;=65k to &lt;135,000k Btu/hr)",'Emission Factors'!$E$57,IF(D1304="Commercial AC (&gt;=135,000k Btu/hr)",'Emission Factors'!$E$58,""))))))</f>
        <v/>
      </c>
      <c r="J1304" s="96"/>
      <c r="K1304" s="211" t="str">
        <f>IF(ISBLANK(J1304),"",VLOOKUP(J1304,'Emission Factors'!$C$81:$G$221,4,FALSE))</f>
        <v/>
      </c>
      <c r="L1304" s="210" t="str">
        <f>IF(D1304="Room AC (window/wall)",'Emission Factors'!$F$53,IF(D1304="Room AC (PTAC/PTHP)",'Emission Factors'!$F$54,IF(D1304="Residential AC",'Emission Factors'!$F$55,IF(D1304="Residential HP",'Emission Factors'!$F$56,IF(D1304="Commercial AC (&gt;=65k to &lt;135,000k Btu/hr)",'Emission Factors'!$F$57,IF(D1304="Commercial AC (&gt;=135,000k Btu/hr)",'Emission Factors'!$F$58,""))))))</f>
        <v/>
      </c>
      <c r="M1304" s="211" t="str">
        <f>IF(D1304="Room AC (window/wall)",'Emission Factors'!$G$53,IF(D1304="Room AC (PTAC/PTHP)",'Emission Factors'!$G$54,IF(D1304="Residential AC",'Emission Factors'!$G$55,IF(D1304="Residential HP",'Emission Factors'!$G$56,IF(D1304="Commercial AC (&gt;=65k to &lt;135,000k Btu/hr)",'Emission Factors'!$G$57,IF(D1304="Commercial AC (&gt;=135,000k Btu/hr)",'Emission Factors'!$G$58,""))))))</f>
        <v/>
      </c>
      <c r="N1304" s="96"/>
      <c r="O1304" s="209" t="str">
        <f>IF(ISBLANK(D1304),"",(IF(D1304="Room AC (window/wall)",'Emission Factors'!$C$53,IF(D1304="Room AC (PTAC/PTHP)",'Emission Factors'!$C$54,IF(D1304="Residential AC",'Emission Factors'!$C$55,IF(D1304="Residential HP",'Emission Factors'!$C$56,IF(D1304="Commercial AC (&gt;=65k to &lt;135,000k Btu/hr)",'Emission Factors'!$C$57,IF(D1304="Commercial AC (&gt;=135,000k Btu/hr)",'Emission Factors'!$C$58,""))))))))</f>
        <v/>
      </c>
      <c r="P1304" s="209" t="str">
        <f t="shared" si="200"/>
        <v/>
      </c>
      <c r="Q1304" s="95"/>
      <c r="R1304" s="256"/>
      <c r="S1304" s="256"/>
      <c r="T1304" s="96"/>
      <c r="U1304" s="211" t="str">
        <f>IF(Q1304="Room AC (window/wall)",'Emission Factors'!$E$53,IF(AND(Q1304="Room AC (PTAC/PTHP)",ISBLANK(T1304)),"Error",IF(AND(Q1304="Room AC (PTAC/PTHP)",T1304&gt;0),T1304,IF(Q1304="Residential AC",'Emission Factors'!$E$55,IF(AND(Q1304="Residential HP",ISBLANK(T1304)),"Error",IF(AND(Q1304="Residential HP",T1304&gt;0),T1304,IF(Q1304="Commercial AC (&gt;=65k to &lt;135,000k Btu/hr)",'Emission Factors'!$E$57,IF(Q1304="Commercial AC (&gt;=135,000k Btu/hr)",'Emission Factors'!$E$58,""))))))))</f>
        <v/>
      </c>
      <c r="V1304" s="95"/>
      <c r="W1304" s="211" t="str">
        <f>IF(ISBLANK(V1304),"",VLOOKUP(V1304,'Emission Factors'!$C$81:$G$221,4,FALSE))</f>
        <v/>
      </c>
      <c r="X1304" s="210" t="str">
        <f>IF(Q1304="Room AC (window/wall)",'Emission Factors'!$F$53,IF(Q1304="Room AC (PTAC/PTHP)",'Emission Factors'!$F$54,IF(Q1304="Residential AC",'Emission Factors'!$F$55,IF(Q1304="Residential HP",'Emission Factors'!$F$56,IF(Q1304="Commercial AC (&gt;=65k to &lt;135,000k Btu/hr)",'Emission Factors'!$F$57,IF(Q1304="Commercial AC (&gt;=135,000k Btu/hr)",'Emission Factors'!$F$58,""))))))</f>
        <v/>
      </c>
      <c r="Y1304" s="211" t="str">
        <f>IF(Q1304="Room AC (window/wall)",'Emission Factors'!$G$53,IF(Q1304="Room AC (PTAC/PTHP)",'Emission Factors'!$G$54,IF(Q1304="Residential AC",'Emission Factors'!$G$55,IF(Q1304="Residential HP",'Emission Factors'!$G$56,IF(Q1304="Commercial AC (&gt;=65k to &lt;135,000k Btu/hr)",'Emission Factors'!$G$57,IF(Q1304="Commercial AC (&gt;=135,000k Btu/hr)",'Emission Factors'!$G$58,""))))))</f>
        <v/>
      </c>
      <c r="Z1304" s="96"/>
      <c r="AA1304" s="97" t="str">
        <f t="shared" si="201"/>
        <v/>
      </c>
      <c r="AB1304" s="97" t="str">
        <f t="shared" si="202"/>
        <v/>
      </c>
      <c r="AC1304" s="246" t="str">
        <f t="shared" si="203"/>
        <v/>
      </c>
      <c r="AD1304" s="97" t="str">
        <f t="shared" si="204"/>
        <v/>
      </c>
      <c r="AE1304" s="97" t="str">
        <f t="shared" si="205"/>
        <v/>
      </c>
      <c r="AF1304" s="252" t="str">
        <f t="shared" si="206"/>
        <v/>
      </c>
      <c r="AG1304" s="254" t="str">
        <f t="shared" si="207"/>
        <v/>
      </c>
      <c r="AH1304" s="248" t="str">
        <f t="shared" si="208"/>
        <v/>
      </c>
      <c r="AI1304" s="249" t="str">
        <f t="shared" si="209"/>
        <v/>
      </c>
    </row>
    <row r="1305" spans="2:35" x14ac:dyDescent="0.3">
      <c r="B1305" s="94"/>
      <c r="C1305" s="95"/>
      <c r="D1305" s="95"/>
      <c r="E1305" s="95"/>
      <c r="F1305" s="94"/>
      <c r="G1305" s="145"/>
      <c r="H1305" s="245"/>
      <c r="I1305" s="211" t="str">
        <f>IF(D1305="Room AC (window/wall)",'Emission Factors'!$E$53,IF(D1305="Room AC (PTAC/PTHP)",H1305,IF(D1305="Residential AC",'Emission Factors'!$E$55,IF(D1305="Residential HP",H1305,IF(D1305="Commercial AC (&gt;=65k to &lt;135,000k Btu/hr)",'Emission Factors'!$E$57,IF(D1305="Commercial AC (&gt;=135,000k Btu/hr)",'Emission Factors'!$E$58,""))))))</f>
        <v/>
      </c>
      <c r="J1305" s="96"/>
      <c r="K1305" s="211" t="str">
        <f>IF(ISBLANK(J1305),"",VLOOKUP(J1305,'Emission Factors'!$C$81:$G$221,4,FALSE))</f>
        <v/>
      </c>
      <c r="L1305" s="210" t="str">
        <f>IF(D1305="Room AC (window/wall)",'Emission Factors'!$F$53,IF(D1305="Room AC (PTAC/PTHP)",'Emission Factors'!$F$54,IF(D1305="Residential AC",'Emission Factors'!$F$55,IF(D1305="Residential HP",'Emission Factors'!$F$56,IF(D1305="Commercial AC (&gt;=65k to &lt;135,000k Btu/hr)",'Emission Factors'!$F$57,IF(D1305="Commercial AC (&gt;=135,000k Btu/hr)",'Emission Factors'!$F$58,""))))))</f>
        <v/>
      </c>
      <c r="M1305" s="211" t="str">
        <f>IF(D1305="Room AC (window/wall)",'Emission Factors'!$G$53,IF(D1305="Room AC (PTAC/PTHP)",'Emission Factors'!$G$54,IF(D1305="Residential AC",'Emission Factors'!$G$55,IF(D1305="Residential HP",'Emission Factors'!$G$56,IF(D1305="Commercial AC (&gt;=65k to &lt;135,000k Btu/hr)",'Emission Factors'!$G$57,IF(D1305="Commercial AC (&gt;=135,000k Btu/hr)",'Emission Factors'!$G$58,""))))))</f>
        <v/>
      </c>
      <c r="N1305" s="96"/>
      <c r="O1305" s="209" t="str">
        <f>IF(ISBLANK(D1305),"",(IF(D1305="Room AC (window/wall)",'Emission Factors'!$C$53,IF(D1305="Room AC (PTAC/PTHP)",'Emission Factors'!$C$54,IF(D1305="Residential AC",'Emission Factors'!$C$55,IF(D1305="Residential HP",'Emission Factors'!$C$56,IF(D1305="Commercial AC (&gt;=65k to &lt;135,000k Btu/hr)",'Emission Factors'!$C$57,IF(D1305="Commercial AC (&gt;=135,000k Btu/hr)",'Emission Factors'!$C$58,""))))))))</f>
        <v/>
      </c>
      <c r="P1305" s="209" t="str">
        <f t="shared" si="200"/>
        <v/>
      </c>
      <c r="Q1305" s="95"/>
      <c r="R1305" s="256"/>
      <c r="S1305" s="256"/>
      <c r="T1305" s="96"/>
      <c r="U1305" s="211" t="str">
        <f>IF(Q1305="Room AC (window/wall)",'Emission Factors'!$E$53,IF(AND(Q1305="Room AC (PTAC/PTHP)",ISBLANK(T1305)),"Error",IF(AND(Q1305="Room AC (PTAC/PTHP)",T1305&gt;0),T1305,IF(Q1305="Residential AC",'Emission Factors'!$E$55,IF(AND(Q1305="Residential HP",ISBLANK(T1305)),"Error",IF(AND(Q1305="Residential HP",T1305&gt;0),T1305,IF(Q1305="Commercial AC (&gt;=65k to &lt;135,000k Btu/hr)",'Emission Factors'!$E$57,IF(Q1305="Commercial AC (&gt;=135,000k Btu/hr)",'Emission Factors'!$E$58,""))))))))</f>
        <v/>
      </c>
      <c r="V1305" s="95"/>
      <c r="W1305" s="211" t="str">
        <f>IF(ISBLANK(V1305),"",VLOOKUP(V1305,'Emission Factors'!$C$81:$G$221,4,FALSE))</f>
        <v/>
      </c>
      <c r="X1305" s="210" t="str">
        <f>IF(Q1305="Room AC (window/wall)",'Emission Factors'!$F$53,IF(Q1305="Room AC (PTAC/PTHP)",'Emission Factors'!$F$54,IF(Q1305="Residential AC",'Emission Factors'!$F$55,IF(Q1305="Residential HP",'Emission Factors'!$F$56,IF(Q1305="Commercial AC (&gt;=65k to &lt;135,000k Btu/hr)",'Emission Factors'!$F$57,IF(Q1305="Commercial AC (&gt;=135,000k Btu/hr)",'Emission Factors'!$F$58,""))))))</f>
        <v/>
      </c>
      <c r="Y1305" s="211" t="str">
        <f>IF(Q1305="Room AC (window/wall)",'Emission Factors'!$G$53,IF(Q1305="Room AC (PTAC/PTHP)",'Emission Factors'!$G$54,IF(Q1305="Residential AC",'Emission Factors'!$G$55,IF(Q1305="Residential HP",'Emission Factors'!$G$56,IF(Q1305="Commercial AC (&gt;=65k to &lt;135,000k Btu/hr)",'Emission Factors'!$G$57,IF(Q1305="Commercial AC (&gt;=135,000k Btu/hr)",'Emission Factors'!$G$58,""))))))</f>
        <v/>
      </c>
      <c r="Z1305" s="96"/>
      <c r="AA1305" s="97" t="str">
        <f t="shared" si="201"/>
        <v/>
      </c>
      <c r="AB1305" s="97" t="str">
        <f t="shared" si="202"/>
        <v/>
      </c>
      <c r="AC1305" s="246" t="str">
        <f t="shared" si="203"/>
        <v/>
      </c>
      <c r="AD1305" s="97" t="str">
        <f t="shared" si="204"/>
        <v/>
      </c>
      <c r="AE1305" s="97" t="str">
        <f t="shared" si="205"/>
        <v/>
      </c>
      <c r="AF1305" s="252" t="str">
        <f t="shared" si="206"/>
        <v/>
      </c>
      <c r="AG1305" s="254" t="str">
        <f t="shared" si="207"/>
        <v/>
      </c>
      <c r="AH1305" s="248" t="str">
        <f t="shared" si="208"/>
        <v/>
      </c>
      <c r="AI1305" s="249" t="str">
        <f t="shared" si="209"/>
        <v/>
      </c>
    </row>
    <row r="1306" spans="2:35" x14ac:dyDescent="0.3">
      <c r="B1306" s="94"/>
      <c r="C1306" s="95"/>
      <c r="D1306" s="95"/>
      <c r="E1306" s="95"/>
      <c r="F1306" s="94"/>
      <c r="G1306" s="145"/>
      <c r="H1306" s="245"/>
      <c r="I1306" s="211" t="str">
        <f>IF(D1306="Room AC (window/wall)",'Emission Factors'!$E$53,IF(D1306="Room AC (PTAC/PTHP)",H1306,IF(D1306="Residential AC",'Emission Factors'!$E$55,IF(D1306="Residential HP",H1306,IF(D1306="Commercial AC (&gt;=65k to &lt;135,000k Btu/hr)",'Emission Factors'!$E$57,IF(D1306="Commercial AC (&gt;=135,000k Btu/hr)",'Emission Factors'!$E$58,""))))))</f>
        <v/>
      </c>
      <c r="J1306" s="96"/>
      <c r="K1306" s="211" t="str">
        <f>IF(ISBLANK(J1306),"",VLOOKUP(J1306,'Emission Factors'!$C$81:$G$221,4,FALSE))</f>
        <v/>
      </c>
      <c r="L1306" s="210" t="str">
        <f>IF(D1306="Room AC (window/wall)",'Emission Factors'!$F$53,IF(D1306="Room AC (PTAC/PTHP)",'Emission Factors'!$F$54,IF(D1306="Residential AC",'Emission Factors'!$F$55,IF(D1306="Residential HP",'Emission Factors'!$F$56,IF(D1306="Commercial AC (&gt;=65k to &lt;135,000k Btu/hr)",'Emission Factors'!$F$57,IF(D1306="Commercial AC (&gt;=135,000k Btu/hr)",'Emission Factors'!$F$58,""))))))</f>
        <v/>
      </c>
      <c r="M1306" s="211" t="str">
        <f>IF(D1306="Room AC (window/wall)",'Emission Factors'!$G$53,IF(D1306="Room AC (PTAC/PTHP)",'Emission Factors'!$G$54,IF(D1306="Residential AC",'Emission Factors'!$G$55,IF(D1306="Residential HP",'Emission Factors'!$G$56,IF(D1306="Commercial AC (&gt;=65k to &lt;135,000k Btu/hr)",'Emission Factors'!$G$57,IF(D1306="Commercial AC (&gt;=135,000k Btu/hr)",'Emission Factors'!$G$58,""))))))</f>
        <v/>
      </c>
      <c r="N1306" s="96"/>
      <c r="O1306" s="209" t="str">
        <f>IF(ISBLANK(D1306),"",(IF(D1306="Room AC (window/wall)",'Emission Factors'!$C$53,IF(D1306="Room AC (PTAC/PTHP)",'Emission Factors'!$C$54,IF(D1306="Residential AC",'Emission Factors'!$C$55,IF(D1306="Residential HP",'Emission Factors'!$C$56,IF(D1306="Commercial AC (&gt;=65k to &lt;135,000k Btu/hr)",'Emission Factors'!$C$57,IF(D1306="Commercial AC (&gt;=135,000k Btu/hr)",'Emission Factors'!$C$58,""))))))))</f>
        <v/>
      </c>
      <c r="P1306" s="209" t="str">
        <f t="shared" si="200"/>
        <v/>
      </c>
      <c r="Q1306" s="95"/>
      <c r="R1306" s="256"/>
      <c r="S1306" s="256"/>
      <c r="T1306" s="96"/>
      <c r="U1306" s="211" t="str">
        <f>IF(Q1306="Room AC (window/wall)",'Emission Factors'!$E$53,IF(AND(Q1306="Room AC (PTAC/PTHP)",ISBLANK(T1306)),"Error",IF(AND(Q1306="Room AC (PTAC/PTHP)",T1306&gt;0),T1306,IF(Q1306="Residential AC",'Emission Factors'!$E$55,IF(AND(Q1306="Residential HP",ISBLANK(T1306)),"Error",IF(AND(Q1306="Residential HP",T1306&gt;0),T1306,IF(Q1306="Commercial AC (&gt;=65k to &lt;135,000k Btu/hr)",'Emission Factors'!$E$57,IF(Q1306="Commercial AC (&gt;=135,000k Btu/hr)",'Emission Factors'!$E$58,""))))))))</f>
        <v/>
      </c>
      <c r="V1306" s="95"/>
      <c r="W1306" s="211" t="str">
        <f>IF(ISBLANK(V1306),"",VLOOKUP(V1306,'Emission Factors'!$C$81:$G$221,4,FALSE))</f>
        <v/>
      </c>
      <c r="X1306" s="210" t="str">
        <f>IF(Q1306="Room AC (window/wall)",'Emission Factors'!$F$53,IF(Q1306="Room AC (PTAC/PTHP)",'Emission Factors'!$F$54,IF(Q1306="Residential AC",'Emission Factors'!$F$55,IF(Q1306="Residential HP",'Emission Factors'!$F$56,IF(Q1306="Commercial AC (&gt;=65k to &lt;135,000k Btu/hr)",'Emission Factors'!$F$57,IF(Q1306="Commercial AC (&gt;=135,000k Btu/hr)",'Emission Factors'!$F$58,""))))))</f>
        <v/>
      </c>
      <c r="Y1306" s="211" t="str">
        <f>IF(Q1306="Room AC (window/wall)",'Emission Factors'!$G$53,IF(Q1306="Room AC (PTAC/PTHP)",'Emission Factors'!$G$54,IF(Q1306="Residential AC",'Emission Factors'!$G$55,IF(Q1306="Residential HP",'Emission Factors'!$G$56,IF(Q1306="Commercial AC (&gt;=65k to &lt;135,000k Btu/hr)",'Emission Factors'!$G$57,IF(Q1306="Commercial AC (&gt;=135,000k Btu/hr)",'Emission Factors'!$G$58,""))))))</f>
        <v/>
      </c>
      <c r="Z1306" s="96"/>
      <c r="AA1306" s="97" t="str">
        <f t="shared" si="201"/>
        <v/>
      </c>
      <c r="AB1306" s="97" t="str">
        <f t="shared" si="202"/>
        <v/>
      </c>
      <c r="AC1306" s="246" t="str">
        <f t="shared" si="203"/>
        <v/>
      </c>
      <c r="AD1306" s="97" t="str">
        <f t="shared" si="204"/>
        <v/>
      </c>
      <c r="AE1306" s="97" t="str">
        <f t="shared" si="205"/>
        <v/>
      </c>
      <c r="AF1306" s="252" t="str">
        <f t="shared" si="206"/>
        <v/>
      </c>
      <c r="AG1306" s="254" t="str">
        <f t="shared" si="207"/>
        <v/>
      </c>
      <c r="AH1306" s="248" t="str">
        <f t="shared" si="208"/>
        <v/>
      </c>
      <c r="AI1306" s="249" t="str">
        <f t="shared" si="209"/>
        <v/>
      </c>
    </row>
    <row r="1307" spans="2:35" x14ac:dyDescent="0.3">
      <c r="B1307" s="94"/>
      <c r="C1307" s="95"/>
      <c r="D1307" s="95"/>
      <c r="E1307" s="95"/>
      <c r="F1307" s="94"/>
      <c r="G1307" s="145"/>
      <c r="H1307" s="245"/>
      <c r="I1307" s="211" t="str">
        <f>IF(D1307="Room AC (window/wall)",'Emission Factors'!$E$53,IF(D1307="Room AC (PTAC/PTHP)",H1307,IF(D1307="Residential AC",'Emission Factors'!$E$55,IF(D1307="Residential HP",H1307,IF(D1307="Commercial AC (&gt;=65k to &lt;135,000k Btu/hr)",'Emission Factors'!$E$57,IF(D1307="Commercial AC (&gt;=135,000k Btu/hr)",'Emission Factors'!$E$58,""))))))</f>
        <v/>
      </c>
      <c r="J1307" s="96"/>
      <c r="K1307" s="211" t="str">
        <f>IF(ISBLANK(J1307),"",VLOOKUP(J1307,'Emission Factors'!$C$81:$G$221,4,FALSE))</f>
        <v/>
      </c>
      <c r="L1307" s="210" t="str">
        <f>IF(D1307="Room AC (window/wall)",'Emission Factors'!$F$53,IF(D1307="Room AC (PTAC/PTHP)",'Emission Factors'!$F$54,IF(D1307="Residential AC",'Emission Factors'!$F$55,IF(D1307="Residential HP",'Emission Factors'!$F$56,IF(D1307="Commercial AC (&gt;=65k to &lt;135,000k Btu/hr)",'Emission Factors'!$F$57,IF(D1307="Commercial AC (&gt;=135,000k Btu/hr)",'Emission Factors'!$F$58,""))))))</f>
        <v/>
      </c>
      <c r="M1307" s="211" t="str">
        <f>IF(D1307="Room AC (window/wall)",'Emission Factors'!$G$53,IF(D1307="Room AC (PTAC/PTHP)",'Emission Factors'!$G$54,IF(D1307="Residential AC",'Emission Factors'!$G$55,IF(D1307="Residential HP",'Emission Factors'!$G$56,IF(D1307="Commercial AC (&gt;=65k to &lt;135,000k Btu/hr)",'Emission Factors'!$G$57,IF(D1307="Commercial AC (&gt;=135,000k Btu/hr)",'Emission Factors'!$G$58,""))))))</f>
        <v/>
      </c>
      <c r="N1307" s="96"/>
      <c r="O1307" s="209" t="str">
        <f>IF(ISBLANK(D1307),"",(IF(D1307="Room AC (window/wall)",'Emission Factors'!$C$53,IF(D1307="Room AC (PTAC/PTHP)",'Emission Factors'!$C$54,IF(D1307="Residential AC",'Emission Factors'!$C$55,IF(D1307="Residential HP",'Emission Factors'!$C$56,IF(D1307="Commercial AC (&gt;=65k to &lt;135,000k Btu/hr)",'Emission Factors'!$C$57,IF(D1307="Commercial AC (&gt;=135,000k Btu/hr)",'Emission Factors'!$C$58,""))))))))</f>
        <v/>
      </c>
      <c r="P1307" s="209" t="str">
        <f t="shared" si="200"/>
        <v/>
      </c>
      <c r="Q1307" s="95"/>
      <c r="R1307" s="256"/>
      <c r="S1307" s="256"/>
      <c r="T1307" s="96"/>
      <c r="U1307" s="211" t="str">
        <f>IF(Q1307="Room AC (window/wall)",'Emission Factors'!$E$53,IF(AND(Q1307="Room AC (PTAC/PTHP)",ISBLANK(T1307)),"Error",IF(AND(Q1307="Room AC (PTAC/PTHP)",T1307&gt;0),T1307,IF(Q1307="Residential AC",'Emission Factors'!$E$55,IF(AND(Q1307="Residential HP",ISBLANK(T1307)),"Error",IF(AND(Q1307="Residential HP",T1307&gt;0),T1307,IF(Q1307="Commercial AC (&gt;=65k to &lt;135,000k Btu/hr)",'Emission Factors'!$E$57,IF(Q1307="Commercial AC (&gt;=135,000k Btu/hr)",'Emission Factors'!$E$58,""))))))))</f>
        <v/>
      </c>
      <c r="V1307" s="95"/>
      <c r="W1307" s="211" t="str">
        <f>IF(ISBLANK(V1307),"",VLOOKUP(V1307,'Emission Factors'!$C$81:$G$221,4,FALSE))</f>
        <v/>
      </c>
      <c r="X1307" s="210" t="str">
        <f>IF(Q1307="Room AC (window/wall)",'Emission Factors'!$F$53,IF(Q1307="Room AC (PTAC/PTHP)",'Emission Factors'!$F$54,IF(Q1307="Residential AC",'Emission Factors'!$F$55,IF(Q1307="Residential HP",'Emission Factors'!$F$56,IF(Q1307="Commercial AC (&gt;=65k to &lt;135,000k Btu/hr)",'Emission Factors'!$F$57,IF(Q1307="Commercial AC (&gt;=135,000k Btu/hr)",'Emission Factors'!$F$58,""))))))</f>
        <v/>
      </c>
      <c r="Y1307" s="211" t="str">
        <f>IF(Q1307="Room AC (window/wall)",'Emission Factors'!$G$53,IF(Q1307="Room AC (PTAC/PTHP)",'Emission Factors'!$G$54,IF(Q1307="Residential AC",'Emission Factors'!$G$55,IF(Q1307="Residential HP",'Emission Factors'!$G$56,IF(Q1307="Commercial AC (&gt;=65k to &lt;135,000k Btu/hr)",'Emission Factors'!$G$57,IF(Q1307="Commercial AC (&gt;=135,000k Btu/hr)",'Emission Factors'!$G$58,""))))))</f>
        <v/>
      </c>
      <c r="Z1307" s="96"/>
      <c r="AA1307" s="97" t="str">
        <f t="shared" si="201"/>
        <v/>
      </c>
      <c r="AB1307" s="97" t="str">
        <f t="shared" si="202"/>
        <v/>
      </c>
      <c r="AC1307" s="246" t="str">
        <f t="shared" si="203"/>
        <v/>
      </c>
      <c r="AD1307" s="97" t="str">
        <f t="shared" si="204"/>
        <v/>
      </c>
      <c r="AE1307" s="97" t="str">
        <f t="shared" si="205"/>
        <v/>
      </c>
      <c r="AF1307" s="252" t="str">
        <f t="shared" si="206"/>
        <v/>
      </c>
      <c r="AG1307" s="254" t="str">
        <f t="shared" si="207"/>
        <v/>
      </c>
      <c r="AH1307" s="248" t="str">
        <f t="shared" si="208"/>
        <v/>
      </c>
      <c r="AI1307" s="249" t="str">
        <f t="shared" si="209"/>
        <v/>
      </c>
    </row>
    <row r="1308" spans="2:35" x14ac:dyDescent="0.3">
      <c r="B1308" s="94"/>
      <c r="C1308" s="95"/>
      <c r="D1308" s="95"/>
      <c r="E1308" s="95"/>
      <c r="F1308" s="94"/>
      <c r="G1308" s="145"/>
      <c r="H1308" s="245"/>
      <c r="I1308" s="211" t="str">
        <f>IF(D1308="Room AC (window/wall)",'Emission Factors'!$E$53,IF(D1308="Room AC (PTAC/PTHP)",H1308,IF(D1308="Residential AC",'Emission Factors'!$E$55,IF(D1308="Residential HP",H1308,IF(D1308="Commercial AC (&gt;=65k to &lt;135,000k Btu/hr)",'Emission Factors'!$E$57,IF(D1308="Commercial AC (&gt;=135,000k Btu/hr)",'Emission Factors'!$E$58,""))))))</f>
        <v/>
      </c>
      <c r="J1308" s="96"/>
      <c r="K1308" s="211" t="str">
        <f>IF(ISBLANK(J1308),"",VLOOKUP(J1308,'Emission Factors'!$C$81:$G$221,4,FALSE))</f>
        <v/>
      </c>
      <c r="L1308" s="210" t="str">
        <f>IF(D1308="Room AC (window/wall)",'Emission Factors'!$F$53,IF(D1308="Room AC (PTAC/PTHP)",'Emission Factors'!$F$54,IF(D1308="Residential AC",'Emission Factors'!$F$55,IF(D1308="Residential HP",'Emission Factors'!$F$56,IF(D1308="Commercial AC (&gt;=65k to &lt;135,000k Btu/hr)",'Emission Factors'!$F$57,IF(D1308="Commercial AC (&gt;=135,000k Btu/hr)",'Emission Factors'!$F$58,""))))))</f>
        <v/>
      </c>
      <c r="M1308" s="211" t="str">
        <f>IF(D1308="Room AC (window/wall)",'Emission Factors'!$G$53,IF(D1308="Room AC (PTAC/PTHP)",'Emission Factors'!$G$54,IF(D1308="Residential AC",'Emission Factors'!$G$55,IF(D1308="Residential HP",'Emission Factors'!$G$56,IF(D1308="Commercial AC (&gt;=65k to &lt;135,000k Btu/hr)",'Emission Factors'!$G$57,IF(D1308="Commercial AC (&gt;=135,000k Btu/hr)",'Emission Factors'!$G$58,""))))))</f>
        <v/>
      </c>
      <c r="N1308" s="96"/>
      <c r="O1308" s="209" t="str">
        <f>IF(ISBLANK(D1308),"",(IF(D1308="Room AC (window/wall)",'Emission Factors'!$C$53,IF(D1308="Room AC (PTAC/PTHP)",'Emission Factors'!$C$54,IF(D1308="Residential AC",'Emission Factors'!$C$55,IF(D1308="Residential HP",'Emission Factors'!$C$56,IF(D1308="Commercial AC (&gt;=65k to &lt;135,000k Btu/hr)",'Emission Factors'!$C$57,IF(D1308="Commercial AC (&gt;=135,000k Btu/hr)",'Emission Factors'!$C$58,""))))))))</f>
        <v/>
      </c>
      <c r="P1308" s="209" t="str">
        <f t="shared" si="200"/>
        <v/>
      </c>
      <c r="Q1308" s="95"/>
      <c r="R1308" s="256"/>
      <c r="S1308" s="256"/>
      <c r="T1308" s="96"/>
      <c r="U1308" s="211" t="str">
        <f>IF(Q1308="Room AC (window/wall)",'Emission Factors'!$E$53,IF(AND(Q1308="Room AC (PTAC/PTHP)",ISBLANK(T1308)),"Error",IF(AND(Q1308="Room AC (PTAC/PTHP)",T1308&gt;0),T1308,IF(Q1308="Residential AC",'Emission Factors'!$E$55,IF(AND(Q1308="Residential HP",ISBLANK(T1308)),"Error",IF(AND(Q1308="Residential HP",T1308&gt;0),T1308,IF(Q1308="Commercial AC (&gt;=65k to &lt;135,000k Btu/hr)",'Emission Factors'!$E$57,IF(Q1308="Commercial AC (&gt;=135,000k Btu/hr)",'Emission Factors'!$E$58,""))))))))</f>
        <v/>
      </c>
      <c r="V1308" s="95"/>
      <c r="W1308" s="211" t="str">
        <f>IF(ISBLANK(V1308),"",VLOOKUP(V1308,'Emission Factors'!$C$81:$G$221,4,FALSE))</f>
        <v/>
      </c>
      <c r="X1308" s="210" t="str">
        <f>IF(Q1308="Room AC (window/wall)",'Emission Factors'!$F$53,IF(Q1308="Room AC (PTAC/PTHP)",'Emission Factors'!$F$54,IF(Q1308="Residential AC",'Emission Factors'!$F$55,IF(Q1308="Residential HP",'Emission Factors'!$F$56,IF(Q1308="Commercial AC (&gt;=65k to &lt;135,000k Btu/hr)",'Emission Factors'!$F$57,IF(Q1308="Commercial AC (&gt;=135,000k Btu/hr)",'Emission Factors'!$F$58,""))))))</f>
        <v/>
      </c>
      <c r="Y1308" s="211" t="str">
        <f>IF(Q1308="Room AC (window/wall)",'Emission Factors'!$G$53,IF(Q1308="Room AC (PTAC/PTHP)",'Emission Factors'!$G$54,IF(Q1308="Residential AC",'Emission Factors'!$G$55,IF(Q1308="Residential HP",'Emission Factors'!$G$56,IF(Q1308="Commercial AC (&gt;=65k to &lt;135,000k Btu/hr)",'Emission Factors'!$G$57,IF(Q1308="Commercial AC (&gt;=135,000k Btu/hr)",'Emission Factors'!$G$58,""))))))</f>
        <v/>
      </c>
      <c r="Z1308" s="96"/>
      <c r="AA1308" s="97" t="str">
        <f t="shared" si="201"/>
        <v/>
      </c>
      <c r="AB1308" s="97" t="str">
        <f t="shared" si="202"/>
        <v/>
      </c>
      <c r="AC1308" s="246" t="str">
        <f t="shared" si="203"/>
        <v/>
      </c>
      <c r="AD1308" s="97" t="str">
        <f t="shared" si="204"/>
        <v/>
      </c>
      <c r="AE1308" s="97" t="str">
        <f t="shared" si="205"/>
        <v/>
      </c>
      <c r="AF1308" s="252" t="str">
        <f t="shared" si="206"/>
        <v/>
      </c>
      <c r="AG1308" s="254" t="str">
        <f t="shared" si="207"/>
        <v/>
      </c>
      <c r="AH1308" s="248" t="str">
        <f t="shared" si="208"/>
        <v/>
      </c>
      <c r="AI1308" s="249" t="str">
        <f t="shared" si="209"/>
        <v/>
      </c>
    </row>
    <row r="1309" spans="2:35" x14ac:dyDescent="0.3">
      <c r="B1309" s="94"/>
      <c r="C1309" s="95"/>
      <c r="D1309" s="95"/>
      <c r="E1309" s="95"/>
      <c r="F1309" s="94"/>
      <c r="G1309" s="145"/>
      <c r="H1309" s="245"/>
      <c r="I1309" s="211" t="str">
        <f>IF(D1309="Room AC (window/wall)",'Emission Factors'!$E$53,IF(D1309="Room AC (PTAC/PTHP)",H1309,IF(D1309="Residential AC",'Emission Factors'!$E$55,IF(D1309="Residential HP",H1309,IF(D1309="Commercial AC (&gt;=65k to &lt;135,000k Btu/hr)",'Emission Factors'!$E$57,IF(D1309="Commercial AC (&gt;=135,000k Btu/hr)",'Emission Factors'!$E$58,""))))))</f>
        <v/>
      </c>
      <c r="J1309" s="96"/>
      <c r="K1309" s="211" t="str">
        <f>IF(ISBLANK(J1309),"",VLOOKUP(J1309,'Emission Factors'!$C$81:$G$221,4,FALSE))</f>
        <v/>
      </c>
      <c r="L1309" s="210" t="str">
        <f>IF(D1309="Room AC (window/wall)",'Emission Factors'!$F$53,IF(D1309="Room AC (PTAC/PTHP)",'Emission Factors'!$F$54,IF(D1309="Residential AC",'Emission Factors'!$F$55,IF(D1309="Residential HP",'Emission Factors'!$F$56,IF(D1309="Commercial AC (&gt;=65k to &lt;135,000k Btu/hr)",'Emission Factors'!$F$57,IF(D1309="Commercial AC (&gt;=135,000k Btu/hr)",'Emission Factors'!$F$58,""))))))</f>
        <v/>
      </c>
      <c r="M1309" s="211" t="str">
        <f>IF(D1309="Room AC (window/wall)",'Emission Factors'!$G$53,IF(D1309="Room AC (PTAC/PTHP)",'Emission Factors'!$G$54,IF(D1309="Residential AC",'Emission Factors'!$G$55,IF(D1309="Residential HP",'Emission Factors'!$G$56,IF(D1309="Commercial AC (&gt;=65k to &lt;135,000k Btu/hr)",'Emission Factors'!$G$57,IF(D1309="Commercial AC (&gt;=135,000k Btu/hr)",'Emission Factors'!$G$58,""))))))</f>
        <v/>
      </c>
      <c r="N1309" s="96"/>
      <c r="O1309" s="209" t="str">
        <f>IF(ISBLANK(D1309),"",(IF(D1309="Room AC (window/wall)",'Emission Factors'!$C$53,IF(D1309="Room AC (PTAC/PTHP)",'Emission Factors'!$C$54,IF(D1309="Residential AC",'Emission Factors'!$C$55,IF(D1309="Residential HP",'Emission Factors'!$C$56,IF(D1309="Commercial AC (&gt;=65k to &lt;135,000k Btu/hr)",'Emission Factors'!$C$57,IF(D1309="Commercial AC (&gt;=135,000k Btu/hr)",'Emission Factors'!$C$58,""))))))))</f>
        <v/>
      </c>
      <c r="P1309" s="209" t="str">
        <f t="shared" si="200"/>
        <v/>
      </c>
      <c r="Q1309" s="95"/>
      <c r="R1309" s="256"/>
      <c r="S1309" s="256"/>
      <c r="T1309" s="96"/>
      <c r="U1309" s="211" t="str">
        <f>IF(Q1309="Room AC (window/wall)",'Emission Factors'!$E$53,IF(AND(Q1309="Room AC (PTAC/PTHP)",ISBLANK(T1309)),"Error",IF(AND(Q1309="Room AC (PTAC/PTHP)",T1309&gt;0),T1309,IF(Q1309="Residential AC",'Emission Factors'!$E$55,IF(AND(Q1309="Residential HP",ISBLANK(T1309)),"Error",IF(AND(Q1309="Residential HP",T1309&gt;0),T1309,IF(Q1309="Commercial AC (&gt;=65k to &lt;135,000k Btu/hr)",'Emission Factors'!$E$57,IF(Q1309="Commercial AC (&gt;=135,000k Btu/hr)",'Emission Factors'!$E$58,""))))))))</f>
        <v/>
      </c>
      <c r="V1309" s="95"/>
      <c r="W1309" s="211" t="str">
        <f>IF(ISBLANK(V1309),"",VLOOKUP(V1309,'Emission Factors'!$C$81:$G$221,4,FALSE))</f>
        <v/>
      </c>
      <c r="X1309" s="210" t="str">
        <f>IF(Q1309="Room AC (window/wall)",'Emission Factors'!$F$53,IF(Q1309="Room AC (PTAC/PTHP)",'Emission Factors'!$F$54,IF(Q1309="Residential AC",'Emission Factors'!$F$55,IF(Q1309="Residential HP",'Emission Factors'!$F$56,IF(Q1309="Commercial AC (&gt;=65k to &lt;135,000k Btu/hr)",'Emission Factors'!$F$57,IF(Q1309="Commercial AC (&gt;=135,000k Btu/hr)",'Emission Factors'!$F$58,""))))))</f>
        <v/>
      </c>
      <c r="Y1309" s="211" t="str">
        <f>IF(Q1309="Room AC (window/wall)",'Emission Factors'!$G$53,IF(Q1309="Room AC (PTAC/PTHP)",'Emission Factors'!$G$54,IF(Q1309="Residential AC",'Emission Factors'!$G$55,IF(Q1309="Residential HP",'Emission Factors'!$G$56,IF(Q1309="Commercial AC (&gt;=65k to &lt;135,000k Btu/hr)",'Emission Factors'!$G$57,IF(Q1309="Commercial AC (&gt;=135,000k Btu/hr)",'Emission Factors'!$G$58,""))))))</f>
        <v/>
      </c>
      <c r="Z1309" s="96"/>
      <c r="AA1309" s="97" t="str">
        <f t="shared" si="201"/>
        <v/>
      </c>
      <c r="AB1309" s="97" t="str">
        <f t="shared" si="202"/>
        <v/>
      </c>
      <c r="AC1309" s="246" t="str">
        <f t="shared" si="203"/>
        <v/>
      </c>
      <c r="AD1309" s="97" t="str">
        <f t="shared" si="204"/>
        <v/>
      </c>
      <c r="AE1309" s="97" t="str">
        <f t="shared" si="205"/>
        <v/>
      </c>
      <c r="AF1309" s="252" t="str">
        <f t="shared" si="206"/>
        <v/>
      </c>
      <c r="AG1309" s="254" t="str">
        <f t="shared" si="207"/>
        <v/>
      </c>
      <c r="AH1309" s="248" t="str">
        <f t="shared" si="208"/>
        <v/>
      </c>
      <c r="AI1309" s="249" t="str">
        <f t="shared" si="209"/>
        <v/>
      </c>
    </row>
    <row r="1310" spans="2:35" x14ac:dyDescent="0.3">
      <c r="B1310" s="94"/>
      <c r="C1310" s="95"/>
      <c r="D1310" s="95"/>
      <c r="E1310" s="95"/>
      <c r="F1310" s="94"/>
      <c r="G1310" s="145"/>
      <c r="H1310" s="245"/>
      <c r="I1310" s="211" t="str">
        <f>IF(D1310="Room AC (window/wall)",'Emission Factors'!$E$53,IF(D1310="Room AC (PTAC/PTHP)",H1310,IF(D1310="Residential AC",'Emission Factors'!$E$55,IF(D1310="Residential HP",H1310,IF(D1310="Commercial AC (&gt;=65k to &lt;135,000k Btu/hr)",'Emission Factors'!$E$57,IF(D1310="Commercial AC (&gt;=135,000k Btu/hr)",'Emission Factors'!$E$58,""))))))</f>
        <v/>
      </c>
      <c r="J1310" s="96"/>
      <c r="K1310" s="211" t="str">
        <f>IF(ISBLANK(J1310),"",VLOOKUP(J1310,'Emission Factors'!$C$81:$G$221,4,FALSE))</f>
        <v/>
      </c>
      <c r="L1310" s="210" t="str">
        <f>IF(D1310="Room AC (window/wall)",'Emission Factors'!$F$53,IF(D1310="Room AC (PTAC/PTHP)",'Emission Factors'!$F$54,IF(D1310="Residential AC",'Emission Factors'!$F$55,IF(D1310="Residential HP",'Emission Factors'!$F$56,IF(D1310="Commercial AC (&gt;=65k to &lt;135,000k Btu/hr)",'Emission Factors'!$F$57,IF(D1310="Commercial AC (&gt;=135,000k Btu/hr)",'Emission Factors'!$F$58,""))))))</f>
        <v/>
      </c>
      <c r="M1310" s="211" t="str">
        <f>IF(D1310="Room AC (window/wall)",'Emission Factors'!$G$53,IF(D1310="Room AC (PTAC/PTHP)",'Emission Factors'!$G$54,IF(D1310="Residential AC",'Emission Factors'!$G$55,IF(D1310="Residential HP",'Emission Factors'!$G$56,IF(D1310="Commercial AC (&gt;=65k to &lt;135,000k Btu/hr)",'Emission Factors'!$G$57,IF(D1310="Commercial AC (&gt;=135,000k Btu/hr)",'Emission Factors'!$G$58,""))))))</f>
        <v/>
      </c>
      <c r="N1310" s="96"/>
      <c r="O1310" s="209" t="str">
        <f>IF(ISBLANK(D1310),"",(IF(D1310="Room AC (window/wall)",'Emission Factors'!$C$53,IF(D1310="Room AC (PTAC/PTHP)",'Emission Factors'!$C$54,IF(D1310="Residential AC",'Emission Factors'!$C$55,IF(D1310="Residential HP",'Emission Factors'!$C$56,IF(D1310="Commercial AC (&gt;=65k to &lt;135,000k Btu/hr)",'Emission Factors'!$C$57,IF(D1310="Commercial AC (&gt;=135,000k Btu/hr)",'Emission Factors'!$C$58,""))))))))</f>
        <v/>
      </c>
      <c r="P1310" s="209" t="str">
        <f t="shared" si="200"/>
        <v/>
      </c>
      <c r="Q1310" s="95"/>
      <c r="R1310" s="256"/>
      <c r="S1310" s="256"/>
      <c r="T1310" s="96"/>
      <c r="U1310" s="211" t="str">
        <f>IF(Q1310="Room AC (window/wall)",'Emission Factors'!$E$53,IF(AND(Q1310="Room AC (PTAC/PTHP)",ISBLANK(T1310)),"Error",IF(AND(Q1310="Room AC (PTAC/PTHP)",T1310&gt;0),T1310,IF(Q1310="Residential AC",'Emission Factors'!$E$55,IF(AND(Q1310="Residential HP",ISBLANK(T1310)),"Error",IF(AND(Q1310="Residential HP",T1310&gt;0),T1310,IF(Q1310="Commercial AC (&gt;=65k to &lt;135,000k Btu/hr)",'Emission Factors'!$E$57,IF(Q1310="Commercial AC (&gt;=135,000k Btu/hr)",'Emission Factors'!$E$58,""))))))))</f>
        <v/>
      </c>
      <c r="V1310" s="95"/>
      <c r="W1310" s="211" t="str">
        <f>IF(ISBLANK(V1310),"",VLOOKUP(V1310,'Emission Factors'!$C$81:$G$221,4,FALSE))</f>
        <v/>
      </c>
      <c r="X1310" s="210" t="str">
        <f>IF(Q1310="Room AC (window/wall)",'Emission Factors'!$F$53,IF(Q1310="Room AC (PTAC/PTHP)",'Emission Factors'!$F$54,IF(Q1310="Residential AC",'Emission Factors'!$F$55,IF(Q1310="Residential HP",'Emission Factors'!$F$56,IF(Q1310="Commercial AC (&gt;=65k to &lt;135,000k Btu/hr)",'Emission Factors'!$F$57,IF(Q1310="Commercial AC (&gt;=135,000k Btu/hr)",'Emission Factors'!$F$58,""))))))</f>
        <v/>
      </c>
      <c r="Y1310" s="211" t="str">
        <f>IF(Q1310="Room AC (window/wall)",'Emission Factors'!$G$53,IF(Q1310="Room AC (PTAC/PTHP)",'Emission Factors'!$G$54,IF(Q1310="Residential AC",'Emission Factors'!$G$55,IF(Q1310="Residential HP",'Emission Factors'!$G$56,IF(Q1310="Commercial AC (&gt;=65k to &lt;135,000k Btu/hr)",'Emission Factors'!$G$57,IF(Q1310="Commercial AC (&gt;=135,000k Btu/hr)",'Emission Factors'!$G$58,""))))))</f>
        <v/>
      </c>
      <c r="Z1310" s="96"/>
      <c r="AA1310" s="97" t="str">
        <f t="shared" si="201"/>
        <v/>
      </c>
      <c r="AB1310" s="97" t="str">
        <f t="shared" si="202"/>
        <v/>
      </c>
      <c r="AC1310" s="246" t="str">
        <f t="shared" si="203"/>
        <v/>
      </c>
      <c r="AD1310" s="97" t="str">
        <f t="shared" si="204"/>
        <v/>
      </c>
      <c r="AE1310" s="97" t="str">
        <f t="shared" si="205"/>
        <v/>
      </c>
      <c r="AF1310" s="252" t="str">
        <f t="shared" si="206"/>
        <v/>
      </c>
      <c r="AG1310" s="254" t="str">
        <f t="shared" si="207"/>
        <v/>
      </c>
      <c r="AH1310" s="248" t="str">
        <f t="shared" si="208"/>
        <v/>
      </c>
      <c r="AI1310" s="249" t="str">
        <f t="shared" si="209"/>
        <v/>
      </c>
    </row>
    <row r="1311" spans="2:35" x14ac:dyDescent="0.3">
      <c r="B1311" s="94"/>
      <c r="C1311" s="95"/>
      <c r="D1311" s="95"/>
      <c r="E1311" s="95"/>
      <c r="F1311" s="94"/>
      <c r="G1311" s="145"/>
      <c r="H1311" s="245"/>
      <c r="I1311" s="211" t="str">
        <f>IF(D1311="Room AC (window/wall)",'Emission Factors'!$E$53,IF(D1311="Room AC (PTAC/PTHP)",H1311,IF(D1311="Residential AC",'Emission Factors'!$E$55,IF(D1311="Residential HP",H1311,IF(D1311="Commercial AC (&gt;=65k to &lt;135,000k Btu/hr)",'Emission Factors'!$E$57,IF(D1311="Commercial AC (&gt;=135,000k Btu/hr)",'Emission Factors'!$E$58,""))))))</f>
        <v/>
      </c>
      <c r="J1311" s="96"/>
      <c r="K1311" s="211" t="str">
        <f>IF(ISBLANK(J1311),"",VLOOKUP(J1311,'Emission Factors'!$C$81:$G$221,4,FALSE))</f>
        <v/>
      </c>
      <c r="L1311" s="210" t="str">
        <f>IF(D1311="Room AC (window/wall)",'Emission Factors'!$F$53,IF(D1311="Room AC (PTAC/PTHP)",'Emission Factors'!$F$54,IF(D1311="Residential AC",'Emission Factors'!$F$55,IF(D1311="Residential HP",'Emission Factors'!$F$56,IF(D1311="Commercial AC (&gt;=65k to &lt;135,000k Btu/hr)",'Emission Factors'!$F$57,IF(D1311="Commercial AC (&gt;=135,000k Btu/hr)",'Emission Factors'!$F$58,""))))))</f>
        <v/>
      </c>
      <c r="M1311" s="211" t="str">
        <f>IF(D1311="Room AC (window/wall)",'Emission Factors'!$G$53,IF(D1311="Room AC (PTAC/PTHP)",'Emission Factors'!$G$54,IF(D1311="Residential AC",'Emission Factors'!$G$55,IF(D1311="Residential HP",'Emission Factors'!$G$56,IF(D1311="Commercial AC (&gt;=65k to &lt;135,000k Btu/hr)",'Emission Factors'!$G$57,IF(D1311="Commercial AC (&gt;=135,000k Btu/hr)",'Emission Factors'!$G$58,""))))))</f>
        <v/>
      </c>
      <c r="N1311" s="96"/>
      <c r="O1311" s="209" t="str">
        <f>IF(ISBLANK(D1311),"",(IF(D1311="Room AC (window/wall)",'Emission Factors'!$C$53,IF(D1311="Room AC (PTAC/PTHP)",'Emission Factors'!$C$54,IF(D1311="Residential AC",'Emission Factors'!$C$55,IF(D1311="Residential HP",'Emission Factors'!$C$56,IF(D1311="Commercial AC (&gt;=65k to &lt;135,000k Btu/hr)",'Emission Factors'!$C$57,IF(D1311="Commercial AC (&gt;=135,000k Btu/hr)",'Emission Factors'!$C$58,""))))))))</f>
        <v/>
      </c>
      <c r="P1311" s="209" t="str">
        <f t="shared" si="200"/>
        <v/>
      </c>
      <c r="Q1311" s="95"/>
      <c r="R1311" s="256"/>
      <c r="S1311" s="256"/>
      <c r="T1311" s="96"/>
      <c r="U1311" s="211" t="str">
        <f>IF(Q1311="Room AC (window/wall)",'Emission Factors'!$E$53,IF(AND(Q1311="Room AC (PTAC/PTHP)",ISBLANK(T1311)),"Error",IF(AND(Q1311="Room AC (PTAC/PTHP)",T1311&gt;0),T1311,IF(Q1311="Residential AC",'Emission Factors'!$E$55,IF(AND(Q1311="Residential HP",ISBLANK(T1311)),"Error",IF(AND(Q1311="Residential HP",T1311&gt;0),T1311,IF(Q1311="Commercial AC (&gt;=65k to &lt;135,000k Btu/hr)",'Emission Factors'!$E$57,IF(Q1311="Commercial AC (&gt;=135,000k Btu/hr)",'Emission Factors'!$E$58,""))))))))</f>
        <v/>
      </c>
      <c r="V1311" s="95"/>
      <c r="W1311" s="211" t="str">
        <f>IF(ISBLANK(V1311),"",VLOOKUP(V1311,'Emission Factors'!$C$81:$G$221,4,FALSE))</f>
        <v/>
      </c>
      <c r="X1311" s="210" t="str">
        <f>IF(Q1311="Room AC (window/wall)",'Emission Factors'!$F$53,IF(Q1311="Room AC (PTAC/PTHP)",'Emission Factors'!$F$54,IF(Q1311="Residential AC",'Emission Factors'!$F$55,IF(Q1311="Residential HP",'Emission Factors'!$F$56,IF(Q1311="Commercial AC (&gt;=65k to &lt;135,000k Btu/hr)",'Emission Factors'!$F$57,IF(Q1311="Commercial AC (&gt;=135,000k Btu/hr)",'Emission Factors'!$F$58,""))))))</f>
        <v/>
      </c>
      <c r="Y1311" s="211" t="str">
        <f>IF(Q1311="Room AC (window/wall)",'Emission Factors'!$G$53,IF(Q1311="Room AC (PTAC/PTHP)",'Emission Factors'!$G$54,IF(Q1311="Residential AC",'Emission Factors'!$G$55,IF(Q1311="Residential HP",'Emission Factors'!$G$56,IF(Q1311="Commercial AC (&gt;=65k to &lt;135,000k Btu/hr)",'Emission Factors'!$G$57,IF(Q1311="Commercial AC (&gt;=135,000k Btu/hr)",'Emission Factors'!$G$58,""))))))</f>
        <v/>
      </c>
      <c r="Z1311" s="96"/>
      <c r="AA1311" s="97" t="str">
        <f t="shared" si="201"/>
        <v/>
      </c>
      <c r="AB1311" s="97" t="str">
        <f t="shared" si="202"/>
        <v/>
      </c>
      <c r="AC1311" s="246" t="str">
        <f t="shared" si="203"/>
        <v/>
      </c>
      <c r="AD1311" s="97" t="str">
        <f t="shared" si="204"/>
        <v/>
      </c>
      <c r="AE1311" s="97" t="str">
        <f t="shared" si="205"/>
        <v/>
      </c>
      <c r="AF1311" s="252" t="str">
        <f t="shared" si="206"/>
        <v/>
      </c>
      <c r="AG1311" s="254" t="str">
        <f t="shared" si="207"/>
        <v/>
      </c>
      <c r="AH1311" s="248" t="str">
        <f t="shared" si="208"/>
        <v/>
      </c>
      <c r="AI1311" s="249" t="str">
        <f t="shared" si="209"/>
        <v/>
      </c>
    </row>
    <row r="1312" spans="2:35" x14ac:dyDescent="0.3">
      <c r="B1312" s="94"/>
      <c r="C1312" s="95"/>
      <c r="D1312" s="95"/>
      <c r="E1312" s="95"/>
      <c r="F1312" s="94"/>
      <c r="G1312" s="145"/>
      <c r="H1312" s="245"/>
      <c r="I1312" s="211" t="str">
        <f>IF(D1312="Room AC (window/wall)",'Emission Factors'!$E$53,IF(D1312="Room AC (PTAC/PTHP)",H1312,IF(D1312="Residential AC",'Emission Factors'!$E$55,IF(D1312="Residential HP",H1312,IF(D1312="Commercial AC (&gt;=65k to &lt;135,000k Btu/hr)",'Emission Factors'!$E$57,IF(D1312="Commercial AC (&gt;=135,000k Btu/hr)",'Emission Factors'!$E$58,""))))))</f>
        <v/>
      </c>
      <c r="J1312" s="96"/>
      <c r="K1312" s="211" t="str">
        <f>IF(ISBLANK(J1312),"",VLOOKUP(J1312,'Emission Factors'!$C$81:$G$221,4,FALSE))</f>
        <v/>
      </c>
      <c r="L1312" s="210" t="str">
        <f>IF(D1312="Room AC (window/wall)",'Emission Factors'!$F$53,IF(D1312="Room AC (PTAC/PTHP)",'Emission Factors'!$F$54,IF(D1312="Residential AC",'Emission Factors'!$F$55,IF(D1312="Residential HP",'Emission Factors'!$F$56,IF(D1312="Commercial AC (&gt;=65k to &lt;135,000k Btu/hr)",'Emission Factors'!$F$57,IF(D1312="Commercial AC (&gt;=135,000k Btu/hr)",'Emission Factors'!$F$58,""))))))</f>
        <v/>
      </c>
      <c r="M1312" s="211" t="str">
        <f>IF(D1312="Room AC (window/wall)",'Emission Factors'!$G$53,IF(D1312="Room AC (PTAC/PTHP)",'Emission Factors'!$G$54,IF(D1312="Residential AC",'Emission Factors'!$G$55,IF(D1312="Residential HP",'Emission Factors'!$G$56,IF(D1312="Commercial AC (&gt;=65k to &lt;135,000k Btu/hr)",'Emission Factors'!$G$57,IF(D1312="Commercial AC (&gt;=135,000k Btu/hr)",'Emission Factors'!$G$58,""))))))</f>
        <v/>
      </c>
      <c r="N1312" s="96"/>
      <c r="O1312" s="209" t="str">
        <f>IF(ISBLANK(D1312),"",(IF(D1312="Room AC (window/wall)",'Emission Factors'!$C$53,IF(D1312="Room AC (PTAC/PTHP)",'Emission Factors'!$C$54,IF(D1312="Residential AC",'Emission Factors'!$C$55,IF(D1312="Residential HP",'Emission Factors'!$C$56,IF(D1312="Commercial AC (&gt;=65k to &lt;135,000k Btu/hr)",'Emission Factors'!$C$57,IF(D1312="Commercial AC (&gt;=135,000k Btu/hr)",'Emission Factors'!$C$58,""))))))))</f>
        <v/>
      </c>
      <c r="P1312" s="209" t="str">
        <f t="shared" si="200"/>
        <v/>
      </c>
      <c r="Q1312" s="95"/>
      <c r="R1312" s="256"/>
      <c r="S1312" s="256"/>
      <c r="T1312" s="96"/>
      <c r="U1312" s="211" t="str">
        <f>IF(Q1312="Room AC (window/wall)",'Emission Factors'!$E$53,IF(AND(Q1312="Room AC (PTAC/PTHP)",ISBLANK(T1312)),"Error",IF(AND(Q1312="Room AC (PTAC/PTHP)",T1312&gt;0),T1312,IF(Q1312="Residential AC",'Emission Factors'!$E$55,IF(AND(Q1312="Residential HP",ISBLANK(T1312)),"Error",IF(AND(Q1312="Residential HP",T1312&gt;0),T1312,IF(Q1312="Commercial AC (&gt;=65k to &lt;135,000k Btu/hr)",'Emission Factors'!$E$57,IF(Q1312="Commercial AC (&gt;=135,000k Btu/hr)",'Emission Factors'!$E$58,""))))))))</f>
        <v/>
      </c>
      <c r="V1312" s="95"/>
      <c r="W1312" s="211" t="str">
        <f>IF(ISBLANK(V1312),"",VLOOKUP(V1312,'Emission Factors'!$C$81:$G$221,4,FALSE))</f>
        <v/>
      </c>
      <c r="X1312" s="210" t="str">
        <f>IF(Q1312="Room AC (window/wall)",'Emission Factors'!$F$53,IF(Q1312="Room AC (PTAC/PTHP)",'Emission Factors'!$F$54,IF(Q1312="Residential AC",'Emission Factors'!$F$55,IF(Q1312="Residential HP",'Emission Factors'!$F$56,IF(Q1312="Commercial AC (&gt;=65k to &lt;135,000k Btu/hr)",'Emission Factors'!$F$57,IF(Q1312="Commercial AC (&gt;=135,000k Btu/hr)",'Emission Factors'!$F$58,""))))))</f>
        <v/>
      </c>
      <c r="Y1312" s="211" t="str">
        <f>IF(Q1312="Room AC (window/wall)",'Emission Factors'!$G$53,IF(Q1312="Room AC (PTAC/PTHP)",'Emission Factors'!$G$54,IF(Q1312="Residential AC",'Emission Factors'!$G$55,IF(Q1312="Residential HP",'Emission Factors'!$G$56,IF(Q1312="Commercial AC (&gt;=65k to &lt;135,000k Btu/hr)",'Emission Factors'!$G$57,IF(Q1312="Commercial AC (&gt;=135,000k Btu/hr)",'Emission Factors'!$G$58,""))))))</f>
        <v/>
      </c>
      <c r="Z1312" s="96"/>
      <c r="AA1312" s="97" t="str">
        <f t="shared" si="201"/>
        <v/>
      </c>
      <c r="AB1312" s="97" t="str">
        <f t="shared" si="202"/>
        <v/>
      </c>
      <c r="AC1312" s="246" t="str">
        <f t="shared" si="203"/>
        <v/>
      </c>
      <c r="AD1312" s="97" t="str">
        <f t="shared" si="204"/>
        <v/>
      </c>
      <c r="AE1312" s="97" t="str">
        <f t="shared" si="205"/>
        <v/>
      </c>
      <c r="AF1312" s="252" t="str">
        <f t="shared" si="206"/>
        <v/>
      </c>
      <c r="AG1312" s="254" t="str">
        <f t="shared" si="207"/>
        <v/>
      </c>
      <c r="AH1312" s="248" t="str">
        <f t="shared" si="208"/>
        <v/>
      </c>
      <c r="AI1312" s="249" t="str">
        <f t="shared" si="209"/>
        <v/>
      </c>
    </row>
    <row r="1313" spans="2:35" x14ac:dyDescent="0.3">
      <c r="B1313" s="94"/>
      <c r="C1313" s="95"/>
      <c r="D1313" s="95"/>
      <c r="E1313" s="95"/>
      <c r="F1313" s="94"/>
      <c r="G1313" s="145"/>
      <c r="H1313" s="245"/>
      <c r="I1313" s="211" t="str">
        <f>IF(D1313="Room AC (window/wall)",'Emission Factors'!$E$53,IF(D1313="Room AC (PTAC/PTHP)",H1313,IF(D1313="Residential AC",'Emission Factors'!$E$55,IF(D1313="Residential HP",H1313,IF(D1313="Commercial AC (&gt;=65k to &lt;135,000k Btu/hr)",'Emission Factors'!$E$57,IF(D1313="Commercial AC (&gt;=135,000k Btu/hr)",'Emission Factors'!$E$58,""))))))</f>
        <v/>
      </c>
      <c r="J1313" s="96"/>
      <c r="K1313" s="211" t="str">
        <f>IF(ISBLANK(J1313),"",VLOOKUP(J1313,'Emission Factors'!$C$81:$G$221,4,FALSE))</f>
        <v/>
      </c>
      <c r="L1313" s="210" t="str">
        <f>IF(D1313="Room AC (window/wall)",'Emission Factors'!$F$53,IF(D1313="Room AC (PTAC/PTHP)",'Emission Factors'!$F$54,IF(D1313="Residential AC",'Emission Factors'!$F$55,IF(D1313="Residential HP",'Emission Factors'!$F$56,IF(D1313="Commercial AC (&gt;=65k to &lt;135,000k Btu/hr)",'Emission Factors'!$F$57,IF(D1313="Commercial AC (&gt;=135,000k Btu/hr)",'Emission Factors'!$F$58,""))))))</f>
        <v/>
      </c>
      <c r="M1313" s="211" t="str">
        <f>IF(D1313="Room AC (window/wall)",'Emission Factors'!$G$53,IF(D1313="Room AC (PTAC/PTHP)",'Emission Factors'!$G$54,IF(D1313="Residential AC",'Emission Factors'!$G$55,IF(D1313="Residential HP",'Emission Factors'!$G$56,IF(D1313="Commercial AC (&gt;=65k to &lt;135,000k Btu/hr)",'Emission Factors'!$G$57,IF(D1313="Commercial AC (&gt;=135,000k Btu/hr)",'Emission Factors'!$G$58,""))))))</f>
        <v/>
      </c>
      <c r="N1313" s="96"/>
      <c r="O1313" s="209" t="str">
        <f>IF(ISBLANK(D1313),"",(IF(D1313="Room AC (window/wall)",'Emission Factors'!$C$53,IF(D1313="Room AC (PTAC/PTHP)",'Emission Factors'!$C$54,IF(D1313="Residential AC",'Emission Factors'!$C$55,IF(D1313="Residential HP",'Emission Factors'!$C$56,IF(D1313="Commercial AC (&gt;=65k to &lt;135,000k Btu/hr)",'Emission Factors'!$C$57,IF(D1313="Commercial AC (&gt;=135,000k Btu/hr)",'Emission Factors'!$C$58,""))))))))</f>
        <v/>
      </c>
      <c r="P1313" s="209" t="str">
        <f t="shared" si="200"/>
        <v/>
      </c>
      <c r="Q1313" s="95"/>
      <c r="R1313" s="256"/>
      <c r="S1313" s="256"/>
      <c r="T1313" s="96"/>
      <c r="U1313" s="211" t="str">
        <f>IF(Q1313="Room AC (window/wall)",'Emission Factors'!$E$53,IF(AND(Q1313="Room AC (PTAC/PTHP)",ISBLANK(T1313)),"Error",IF(AND(Q1313="Room AC (PTAC/PTHP)",T1313&gt;0),T1313,IF(Q1313="Residential AC",'Emission Factors'!$E$55,IF(AND(Q1313="Residential HP",ISBLANK(T1313)),"Error",IF(AND(Q1313="Residential HP",T1313&gt;0),T1313,IF(Q1313="Commercial AC (&gt;=65k to &lt;135,000k Btu/hr)",'Emission Factors'!$E$57,IF(Q1313="Commercial AC (&gt;=135,000k Btu/hr)",'Emission Factors'!$E$58,""))))))))</f>
        <v/>
      </c>
      <c r="V1313" s="95"/>
      <c r="W1313" s="211" t="str">
        <f>IF(ISBLANK(V1313),"",VLOOKUP(V1313,'Emission Factors'!$C$81:$G$221,4,FALSE))</f>
        <v/>
      </c>
      <c r="X1313" s="210" t="str">
        <f>IF(Q1313="Room AC (window/wall)",'Emission Factors'!$F$53,IF(Q1313="Room AC (PTAC/PTHP)",'Emission Factors'!$F$54,IF(Q1313="Residential AC",'Emission Factors'!$F$55,IF(Q1313="Residential HP",'Emission Factors'!$F$56,IF(Q1313="Commercial AC (&gt;=65k to &lt;135,000k Btu/hr)",'Emission Factors'!$F$57,IF(Q1313="Commercial AC (&gt;=135,000k Btu/hr)",'Emission Factors'!$F$58,""))))))</f>
        <v/>
      </c>
      <c r="Y1313" s="211" t="str">
        <f>IF(Q1313="Room AC (window/wall)",'Emission Factors'!$G$53,IF(Q1313="Room AC (PTAC/PTHP)",'Emission Factors'!$G$54,IF(Q1313="Residential AC",'Emission Factors'!$G$55,IF(Q1313="Residential HP",'Emission Factors'!$G$56,IF(Q1313="Commercial AC (&gt;=65k to &lt;135,000k Btu/hr)",'Emission Factors'!$G$57,IF(Q1313="Commercial AC (&gt;=135,000k Btu/hr)",'Emission Factors'!$G$58,""))))))</f>
        <v/>
      </c>
      <c r="Z1313" s="96"/>
      <c r="AA1313" s="97" t="str">
        <f t="shared" si="201"/>
        <v/>
      </c>
      <c r="AB1313" s="97" t="str">
        <f t="shared" si="202"/>
        <v/>
      </c>
      <c r="AC1313" s="246" t="str">
        <f t="shared" si="203"/>
        <v/>
      </c>
      <c r="AD1313" s="97" t="str">
        <f t="shared" si="204"/>
        <v/>
      </c>
      <c r="AE1313" s="97" t="str">
        <f t="shared" si="205"/>
        <v/>
      </c>
      <c r="AF1313" s="252" t="str">
        <f t="shared" si="206"/>
        <v/>
      </c>
      <c r="AG1313" s="254" t="str">
        <f t="shared" si="207"/>
        <v/>
      </c>
      <c r="AH1313" s="248" t="str">
        <f t="shared" si="208"/>
        <v/>
      </c>
      <c r="AI1313" s="249" t="str">
        <f t="shared" si="209"/>
        <v/>
      </c>
    </row>
    <row r="1314" spans="2:35" x14ac:dyDescent="0.3">
      <c r="B1314" s="94"/>
      <c r="C1314" s="95"/>
      <c r="D1314" s="95"/>
      <c r="E1314" s="95"/>
      <c r="F1314" s="94"/>
      <c r="G1314" s="145"/>
      <c r="H1314" s="245"/>
      <c r="I1314" s="211" t="str">
        <f>IF(D1314="Room AC (window/wall)",'Emission Factors'!$E$53,IF(D1314="Room AC (PTAC/PTHP)",H1314,IF(D1314="Residential AC",'Emission Factors'!$E$55,IF(D1314="Residential HP",H1314,IF(D1314="Commercial AC (&gt;=65k to &lt;135,000k Btu/hr)",'Emission Factors'!$E$57,IF(D1314="Commercial AC (&gt;=135,000k Btu/hr)",'Emission Factors'!$E$58,""))))))</f>
        <v/>
      </c>
      <c r="J1314" s="96"/>
      <c r="K1314" s="211" t="str">
        <f>IF(ISBLANK(J1314),"",VLOOKUP(J1314,'Emission Factors'!$C$81:$G$221,4,FALSE))</f>
        <v/>
      </c>
      <c r="L1314" s="210" t="str">
        <f>IF(D1314="Room AC (window/wall)",'Emission Factors'!$F$53,IF(D1314="Room AC (PTAC/PTHP)",'Emission Factors'!$F$54,IF(D1314="Residential AC",'Emission Factors'!$F$55,IF(D1314="Residential HP",'Emission Factors'!$F$56,IF(D1314="Commercial AC (&gt;=65k to &lt;135,000k Btu/hr)",'Emission Factors'!$F$57,IF(D1314="Commercial AC (&gt;=135,000k Btu/hr)",'Emission Factors'!$F$58,""))))))</f>
        <v/>
      </c>
      <c r="M1314" s="211" t="str">
        <f>IF(D1314="Room AC (window/wall)",'Emission Factors'!$G$53,IF(D1314="Room AC (PTAC/PTHP)",'Emission Factors'!$G$54,IF(D1314="Residential AC",'Emission Factors'!$G$55,IF(D1314="Residential HP",'Emission Factors'!$G$56,IF(D1314="Commercial AC (&gt;=65k to &lt;135,000k Btu/hr)",'Emission Factors'!$G$57,IF(D1314="Commercial AC (&gt;=135,000k Btu/hr)",'Emission Factors'!$G$58,""))))))</f>
        <v/>
      </c>
      <c r="N1314" s="96"/>
      <c r="O1314" s="209" t="str">
        <f>IF(ISBLANK(D1314),"",(IF(D1314="Room AC (window/wall)",'Emission Factors'!$C$53,IF(D1314="Room AC (PTAC/PTHP)",'Emission Factors'!$C$54,IF(D1314="Residential AC",'Emission Factors'!$C$55,IF(D1314="Residential HP",'Emission Factors'!$C$56,IF(D1314="Commercial AC (&gt;=65k to &lt;135,000k Btu/hr)",'Emission Factors'!$C$57,IF(D1314="Commercial AC (&gt;=135,000k Btu/hr)",'Emission Factors'!$C$58,""))))))))</f>
        <v/>
      </c>
      <c r="P1314" s="209" t="str">
        <f t="shared" si="200"/>
        <v/>
      </c>
      <c r="Q1314" s="95"/>
      <c r="R1314" s="256"/>
      <c r="S1314" s="256"/>
      <c r="T1314" s="96"/>
      <c r="U1314" s="211" t="str">
        <f>IF(Q1314="Room AC (window/wall)",'Emission Factors'!$E$53,IF(AND(Q1314="Room AC (PTAC/PTHP)",ISBLANK(T1314)),"Error",IF(AND(Q1314="Room AC (PTAC/PTHP)",T1314&gt;0),T1314,IF(Q1314="Residential AC",'Emission Factors'!$E$55,IF(AND(Q1314="Residential HP",ISBLANK(T1314)),"Error",IF(AND(Q1314="Residential HP",T1314&gt;0),T1314,IF(Q1314="Commercial AC (&gt;=65k to &lt;135,000k Btu/hr)",'Emission Factors'!$E$57,IF(Q1314="Commercial AC (&gt;=135,000k Btu/hr)",'Emission Factors'!$E$58,""))))))))</f>
        <v/>
      </c>
      <c r="V1314" s="95"/>
      <c r="W1314" s="211" t="str">
        <f>IF(ISBLANK(V1314),"",VLOOKUP(V1314,'Emission Factors'!$C$81:$G$221,4,FALSE))</f>
        <v/>
      </c>
      <c r="X1314" s="210" t="str">
        <f>IF(Q1314="Room AC (window/wall)",'Emission Factors'!$F$53,IF(Q1314="Room AC (PTAC/PTHP)",'Emission Factors'!$F$54,IF(Q1314="Residential AC",'Emission Factors'!$F$55,IF(Q1314="Residential HP",'Emission Factors'!$F$56,IF(Q1314="Commercial AC (&gt;=65k to &lt;135,000k Btu/hr)",'Emission Factors'!$F$57,IF(Q1314="Commercial AC (&gt;=135,000k Btu/hr)",'Emission Factors'!$F$58,""))))))</f>
        <v/>
      </c>
      <c r="Y1314" s="211" t="str">
        <f>IF(Q1314="Room AC (window/wall)",'Emission Factors'!$G$53,IF(Q1314="Room AC (PTAC/PTHP)",'Emission Factors'!$G$54,IF(Q1314="Residential AC",'Emission Factors'!$G$55,IF(Q1314="Residential HP",'Emission Factors'!$G$56,IF(Q1314="Commercial AC (&gt;=65k to &lt;135,000k Btu/hr)",'Emission Factors'!$G$57,IF(Q1314="Commercial AC (&gt;=135,000k Btu/hr)",'Emission Factors'!$G$58,""))))))</f>
        <v/>
      </c>
      <c r="Z1314" s="96"/>
      <c r="AA1314" s="97" t="str">
        <f t="shared" si="201"/>
        <v/>
      </c>
      <c r="AB1314" s="97" t="str">
        <f t="shared" si="202"/>
        <v/>
      </c>
      <c r="AC1314" s="246" t="str">
        <f t="shared" si="203"/>
        <v/>
      </c>
      <c r="AD1314" s="97" t="str">
        <f t="shared" si="204"/>
        <v/>
      </c>
      <c r="AE1314" s="97" t="str">
        <f t="shared" si="205"/>
        <v/>
      </c>
      <c r="AF1314" s="252" t="str">
        <f t="shared" si="206"/>
        <v/>
      </c>
      <c r="AG1314" s="254" t="str">
        <f t="shared" si="207"/>
        <v/>
      </c>
      <c r="AH1314" s="248" t="str">
        <f t="shared" si="208"/>
        <v/>
      </c>
      <c r="AI1314" s="249" t="str">
        <f t="shared" si="209"/>
        <v/>
      </c>
    </row>
    <row r="1315" spans="2:35" x14ac:dyDescent="0.3">
      <c r="B1315" s="94"/>
      <c r="C1315" s="95"/>
      <c r="D1315" s="95"/>
      <c r="E1315" s="95"/>
      <c r="F1315" s="94"/>
      <c r="G1315" s="145"/>
      <c r="H1315" s="245"/>
      <c r="I1315" s="211" t="str">
        <f>IF(D1315="Room AC (window/wall)",'Emission Factors'!$E$53,IF(D1315="Room AC (PTAC/PTHP)",H1315,IF(D1315="Residential AC",'Emission Factors'!$E$55,IF(D1315="Residential HP",H1315,IF(D1315="Commercial AC (&gt;=65k to &lt;135,000k Btu/hr)",'Emission Factors'!$E$57,IF(D1315="Commercial AC (&gt;=135,000k Btu/hr)",'Emission Factors'!$E$58,""))))))</f>
        <v/>
      </c>
      <c r="J1315" s="96"/>
      <c r="K1315" s="211" t="str">
        <f>IF(ISBLANK(J1315),"",VLOOKUP(J1315,'Emission Factors'!$C$81:$G$221,4,FALSE))</f>
        <v/>
      </c>
      <c r="L1315" s="210" t="str">
        <f>IF(D1315="Room AC (window/wall)",'Emission Factors'!$F$53,IF(D1315="Room AC (PTAC/PTHP)",'Emission Factors'!$F$54,IF(D1315="Residential AC",'Emission Factors'!$F$55,IF(D1315="Residential HP",'Emission Factors'!$F$56,IF(D1315="Commercial AC (&gt;=65k to &lt;135,000k Btu/hr)",'Emission Factors'!$F$57,IF(D1315="Commercial AC (&gt;=135,000k Btu/hr)",'Emission Factors'!$F$58,""))))))</f>
        <v/>
      </c>
      <c r="M1315" s="211" t="str">
        <f>IF(D1315="Room AC (window/wall)",'Emission Factors'!$G$53,IF(D1315="Room AC (PTAC/PTHP)",'Emission Factors'!$G$54,IF(D1315="Residential AC",'Emission Factors'!$G$55,IF(D1315="Residential HP",'Emission Factors'!$G$56,IF(D1315="Commercial AC (&gt;=65k to &lt;135,000k Btu/hr)",'Emission Factors'!$G$57,IF(D1315="Commercial AC (&gt;=135,000k Btu/hr)",'Emission Factors'!$G$58,""))))))</f>
        <v/>
      </c>
      <c r="N1315" s="96"/>
      <c r="O1315" s="209" t="str">
        <f>IF(ISBLANK(D1315),"",(IF(D1315="Room AC (window/wall)",'Emission Factors'!$C$53,IF(D1315="Room AC (PTAC/PTHP)",'Emission Factors'!$C$54,IF(D1315="Residential AC",'Emission Factors'!$C$55,IF(D1315="Residential HP",'Emission Factors'!$C$56,IF(D1315="Commercial AC (&gt;=65k to &lt;135,000k Btu/hr)",'Emission Factors'!$C$57,IF(D1315="Commercial AC (&gt;=135,000k Btu/hr)",'Emission Factors'!$C$58,""))))))))</f>
        <v/>
      </c>
      <c r="P1315" s="209" t="str">
        <f t="shared" si="200"/>
        <v/>
      </c>
      <c r="Q1315" s="95"/>
      <c r="R1315" s="256"/>
      <c r="S1315" s="256"/>
      <c r="T1315" s="96"/>
      <c r="U1315" s="211" t="str">
        <f>IF(Q1315="Room AC (window/wall)",'Emission Factors'!$E$53,IF(AND(Q1315="Room AC (PTAC/PTHP)",ISBLANK(T1315)),"Error",IF(AND(Q1315="Room AC (PTAC/PTHP)",T1315&gt;0),T1315,IF(Q1315="Residential AC",'Emission Factors'!$E$55,IF(AND(Q1315="Residential HP",ISBLANK(T1315)),"Error",IF(AND(Q1315="Residential HP",T1315&gt;0),T1315,IF(Q1315="Commercial AC (&gt;=65k to &lt;135,000k Btu/hr)",'Emission Factors'!$E$57,IF(Q1315="Commercial AC (&gt;=135,000k Btu/hr)",'Emission Factors'!$E$58,""))))))))</f>
        <v/>
      </c>
      <c r="V1315" s="95"/>
      <c r="W1315" s="211" t="str">
        <f>IF(ISBLANK(V1315),"",VLOOKUP(V1315,'Emission Factors'!$C$81:$G$221,4,FALSE))</f>
        <v/>
      </c>
      <c r="X1315" s="210" t="str">
        <f>IF(Q1315="Room AC (window/wall)",'Emission Factors'!$F$53,IF(Q1315="Room AC (PTAC/PTHP)",'Emission Factors'!$F$54,IF(Q1315="Residential AC",'Emission Factors'!$F$55,IF(Q1315="Residential HP",'Emission Factors'!$F$56,IF(Q1315="Commercial AC (&gt;=65k to &lt;135,000k Btu/hr)",'Emission Factors'!$F$57,IF(Q1315="Commercial AC (&gt;=135,000k Btu/hr)",'Emission Factors'!$F$58,""))))))</f>
        <v/>
      </c>
      <c r="Y1315" s="211" t="str">
        <f>IF(Q1315="Room AC (window/wall)",'Emission Factors'!$G$53,IF(Q1315="Room AC (PTAC/PTHP)",'Emission Factors'!$G$54,IF(Q1315="Residential AC",'Emission Factors'!$G$55,IF(Q1315="Residential HP",'Emission Factors'!$G$56,IF(Q1315="Commercial AC (&gt;=65k to &lt;135,000k Btu/hr)",'Emission Factors'!$G$57,IF(Q1315="Commercial AC (&gt;=135,000k Btu/hr)",'Emission Factors'!$G$58,""))))))</f>
        <v/>
      </c>
      <c r="Z1315" s="96"/>
      <c r="AA1315" s="97" t="str">
        <f t="shared" si="201"/>
        <v/>
      </c>
      <c r="AB1315" s="97" t="str">
        <f t="shared" si="202"/>
        <v/>
      </c>
      <c r="AC1315" s="246" t="str">
        <f t="shared" si="203"/>
        <v/>
      </c>
      <c r="AD1315" s="97" t="str">
        <f t="shared" si="204"/>
        <v/>
      </c>
      <c r="AE1315" s="97" t="str">
        <f t="shared" si="205"/>
        <v/>
      </c>
      <c r="AF1315" s="252" t="str">
        <f t="shared" si="206"/>
        <v/>
      </c>
      <c r="AG1315" s="254" t="str">
        <f t="shared" si="207"/>
        <v/>
      </c>
      <c r="AH1315" s="248" t="str">
        <f t="shared" si="208"/>
        <v/>
      </c>
      <c r="AI1315" s="249" t="str">
        <f t="shared" si="209"/>
        <v/>
      </c>
    </row>
    <row r="1316" spans="2:35" x14ac:dyDescent="0.3">
      <c r="B1316" s="94"/>
      <c r="C1316" s="95"/>
      <c r="D1316" s="95"/>
      <c r="E1316" s="95"/>
      <c r="F1316" s="94"/>
      <c r="G1316" s="145"/>
      <c r="H1316" s="245"/>
      <c r="I1316" s="211" t="str">
        <f>IF(D1316="Room AC (window/wall)",'Emission Factors'!$E$53,IF(D1316="Room AC (PTAC/PTHP)",H1316,IF(D1316="Residential AC",'Emission Factors'!$E$55,IF(D1316="Residential HP",H1316,IF(D1316="Commercial AC (&gt;=65k to &lt;135,000k Btu/hr)",'Emission Factors'!$E$57,IF(D1316="Commercial AC (&gt;=135,000k Btu/hr)",'Emission Factors'!$E$58,""))))))</f>
        <v/>
      </c>
      <c r="J1316" s="96"/>
      <c r="K1316" s="211" t="str">
        <f>IF(ISBLANK(J1316),"",VLOOKUP(J1316,'Emission Factors'!$C$81:$G$221,4,FALSE))</f>
        <v/>
      </c>
      <c r="L1316" s="210" t="str">
        <f>IF(D1316="Room AC (window/wall)",'Emission Factors'!$F$53,IF(D1316="Room AC (PTAC/PTHP)",'Emission Factors'!$F$54,IF(D1316="Residential AC",'Emission Factors'!$F$55,IF(D1316="Residential HP",'Emission Factors'!$F$56,IF(D1316="Commercial AC (&gt;=65k to &lt;135,000k Btu/hr)",'Emission Factors'!$F$57,IF(D1316="Commercial AC (&gt;=135,000k Btu/hr)",'Emission Factors'!$F$58,""))))))</f>
        <v/>
      </c>
      <c r="M1316" s="211" t="str">
        <f>IF(D1316="Room AC (window/wall)",'Emission Factors'!$G$53,IF(D1316="Room AC (PTAC/PTHP)",'Emission Factors'!$G$54,IF(D1316="Residential AC",'Emission Factors'!$G$55,IF(D1316="Residential HP",'Emission Factors'!$G$56,IF(D1316="Commercial AC (&gt;=65k to &lt;135,000k Btu/hr)",'Emission Factors'!$G$57,IF(D1316="Commercial AC (&gt;=135,000k Btu/hr)",'Emission Factors'!$G$58,""))))))</f>
        <v/>
      </c>
      <c r="N1316" s="96"/>
      <c r="O1316" s="209" t="str">
        <f>IF(ISBLANK(D1316),"",(IF(D1316="Room AC (window/wall)",'Emission Factors'!$C$53,IF(D1316="Room AC (PTAC/PTHP)",'Emission Factors'!$C$54,IF(D1316="Residential AC",'Emission Factors'!$C$55,IF(D1316="Residential HP",'Emission Factors'!$C$56,IF(D1316="Commercial AC (&gt;=65k to &lt;135,000k Btu/hr)",'Emission Factors'!$C$57,IF(D1316="Commercial AC (&gt;=135,000k Btu/hr)",'Emission Factors'!$C$58,""))))))))</f>
        <v/>
      </c>
      <c r="P1316" s="209" t="str">
        <f t="shared" si="200"/>
        <v/>
      </c>
      <c r="Q1316" s="95"/>
      <c r="R1316" s="256"/>
      <c r="S1316" s="256"/>
      <c r="T1316" s="96"/>
      <c r="U1316" s="211" t="str">
        <f>IF(Q1316="Room AC (window/wall)",'Emission Factors'!$E$53,IF(AND(Q1316="Room AC (PTAC/PTHP)",ISBLANK(T1316)),"Error",IF(AND(Q1316="Room AC (PTAC/PTHP)",T1316&gt;0),T1316,IF(Q1316="Residential AC",'Emission Factors'!$E$55,IF(AND(Q1316="Residential HP",ISBLANK(T1316)),"Error",IF(AND(Q1316="Residential HP",T1316&gt;0),T1316,IF(Q1316="Commercial AC (&gt;=65k to &lt;135,000k Btu/hr)",'Emission Factors'!$E$57,IF(Q1316="Commercial AC (&gt;=135,000k Btu/hr)",'Emission Factors'!$E$58,""))))))))</f>
        <v/>
      </c>
      <c r="V1316" s="95"/>
      <c r="W1316" s="211" t="str">
        <f>IF(ISBLANK(V1316),"",VLOOKUP(V1316,'Emission Factors'!$C$81:$G$221,4,FALSE))</f>
        <v/>
      </c>
      <c r="X1316" s="210" t="str">
        <f>IF(Q1316="Room AC (window/wall)",'Emission Factors'!$F$53,IF(Q1316="Room AC (PTAC/PTHP)",'Emission Factors'!$F$54,IF(Q1316="Residential AC",'Emission Factors'!$F$55,IF(Q1316="Residential HP",'Emission Factors'!$F$56,IF(Q1316="Commercial AC (&gt;=65k to &lt;135,000k Btu/hr)",'Emission Factors'!$F$57,IF(Q1316="Commercial AC (&gt;=135,000k Btu/hr)",'Emission Factors'!$F$58,""))))))</f>
        <v/>
      </c>
      <c r="Y1316" s="211" t="str">
        <f>IF(Q1316="Room AC (window/wall)",'Emission Factors'!$G$53,IF(Q1316="Room AC (PTAC/PTHP)",'Emission Factors'!$G$54,IF(Q1316="Residential AC",'Emission Factors'!$G$55,IF(Q1316="Residential HP",'Emission Factors'!$G$56,IF(Q1316="Commercial AC (&gt;=65k to &lt;135,000k Btu/hr)",'Emission Factors'!$G$57,IF(Q1316="Commercial AC (&gt;=135,000k Btu/hr)",'Emission Factors'!$G$58,""))))))</f>
        <v/>
      </c>
      <c r="Z1316" s="96"/>
      <c r="AA1316" s="97" t="str">
        <f t="shared" si="201"/>
        <v/>
      </c>
      <c r="AB1316" s="97" t="str">
        <f t="shared" si="202"/>
        <v/>
      </c>
      <c r="AC1316" s="246" t="str">
        <f t="shared" si="203"/>
        <v/>
      </c>
      <c r="AD1316" s="97" t="str">
        <f t="shared" si="204"/>
        <v/>
      </c>
      <c r="AE1316" s="97" t="str">
        <f t="shared" si="205"/>
        <v/>
      </c>
      <c r="AF1316" s="252" t="str">
        <f t="shared" si="206"/>
        <v/>
      </c>
      <c r="AG1316" s="254" t="str">
        <f t="shared" si="207"/>
        <v/>
      </c>
      <c r="AH1316" s="248" t="str">
        <f t="shared" si="208"/>
        <v/>
      </c>
      <c r="AI1316" s="249" t="str">
        <f t="shared" si="209"/>
        <v/>
      </c>
    </row>
    <row r="1317" spans="2:35" x14ac:dyDescent="0.3">
      <c r="B1317" s="94"/>
      <c r="C1317" s="95"/>
      <c r="D1317" s="95"/>
      <c r="E1317" s="95"/>
      <c r="F1317" s="94"/>
      <c r="G1317" s="145"/>
      <c r="H1317" s="245"/>
      <c r="I1317" s="211" t="str">
        <f>IF(D1317="Room AC (window/wall)",'Emission Factors'!$E$53,IF(D1317="Room AC (PTAC/PTHP)",H1317,IF(D1317="Residential AC",'Emission Factors'!$E$55,IF(D1317="Residential HP",H1317,IF(D1317="Commercial AC (&gt;=65k to &lt;135,000k Btu/hr)",'Emission Factors'!$E$57,IF(D1317="Commercial AC (&gt;=135,000k Btu/hr)",'Emission Factors'!$E$58,""))))))</f>
        <v/>
      </c>
      <c r="J1317" s="96"/>
      <c r="K1317" s="211" t="str">
        <f>IF(ISBLANK(J1317),"",VLOOKUP(J1317,'Emission Factors'!$C$81:$G$221,4,FALSE))</f>
        <v/>
      </c>
      <c r="L1317" s="210" t="str">
        <f>IF(D1317="Room AC (window/wall)",'Emission Factors'!$F$53,IF(D1317="Room AC (PTAC/PTHP)",'Emission Factors'!$F$54,IF(D1317="Residential AC",'Emission Factors'!$F$55,IF(D1317="Residential HP",'Emission Factors'!$F$56,IF(D1317="Commercial AC (&gt;=65k to &lt;135,000k Btu/hr)",'Emission Factors'!$F$57,IF(D1317="Commercial AC (&gt;=135,000k Btu/hr)",'Emission Factors'!$F$58,""))))))</f>
        <v/>
      </c>
      <c r="M1317" s="211" t="str">
        <f>IF(D1317="Room AC (window/wall)",'Emission Factors'!$G$53,IF(D1317="Room AC (PTAC/PTHP)",'Emission Factors'!$G$54,IF(D1317="Residential AC",'Emission Factors'!$G$55,IF(D1317="Residential HP",'Emission Factors'!$G$56,IF(D1317="Commercial AC (&gt;=65k to &lt;135,000k Btu/hr)",'Emission Factors'!$G$57,IF(D1317="Commercial AC (&gt;=135,000k Btu/hr)",'Emission Factors'!$G$58,""))))))</f>
        <v/>
      </c>
      <c r="N1317" s="96"/>
      <c r="O1317" s="209" t="str">
        <f>IF(ISBLANK(D1317),"",(IF(D1317="Room AC (window/wall)",'Emission Factors'!$C$53,IF(D1317="Room AC (PTAC/PTHP)",'Emission Factors'!$C$54,IF(D1317="Residential AC",'Emission Factors'!$C$55,IF(D1317="Residential HP",'Emission Factors'!$C$56,IF(D1317="Commercial AC (&gt;=65k to &lt;135,000k Btu/hr)",'Emission Factors'!$C$57,IF(D1317="Commercial AC (&gt;=135,000k Btu/hr)",'Emission Factors'!$C$58,""))))))))</f>
        <v/>
      </c>
      <c r="P1317" s="209" t="str">
        <f t="shared" si="200"/>
        <v/>
      </c>
      <c r="Q1317" s="95"/>
      <c r="R1317" s="256"/>
      <c r="S1317" s="256"/>
      <c r="T1317" s="96"/>
      <c r="U1317" s="211" t="str">
        <f>IF(Q1317="Room AC (window/wall)",'Emission Factors'!$E$53,IF(AND(Q1317="Room AC (PTAC/PTHP)",ISBLANK(T1317)),"Error",IF(AND(Q1317="Room AC (PTAC/PTHP)",T1317&gt;0),T1317,IF(Q1317="Residential AC",'Emission Factors'!$E$55,IF(AND(Q1317="Residential HP",ISBLANK(T1317)),"Error",IF(AND(Q1317="Residential HP",T1317&gt;0),T1317,IF(Q1317="Commercial AC (&gt;=65k to &lt;135,000k Btu/hr)",'Emission Factors'!$E$57,IF(Q1317="Commercial AC (&gt;=135,000k Btu/hr)",'Emission Factors'!$E$58,""))))))))</f>
        <v/>
      </c>
      <c r="V1317" s="95"/>
      <c r="W1317" s="211" t="str">
        <f>IF(ISBLANK(V1317),"",VLOOKUP(V1317,'Emission Factors'!$C$81:$G$221,4,FALSE))</f>
        <v/>
      </c>
      <c r="X1317" s="210" t="str">
        <f>IF(Q1317="Room AC (window/wall)",'Emission Factors'!$F$53,IF(Q1317="Room AC (PTAC/PTHP)",'Emission Factors'!$F$54,IF(Q1317="Residential AC",'Emission Factors'!$F$55,IF(Q1317="Residential HP",'Emission Factors'!$F$56,IF(Q1317="Commercial AC (&gt;=65k to &lt;135,000k Btu/hr)",'Emission Factors'!$F$57,IF(Q1317="Commercial AC (&gt;=135,000k Btu/hr)",'Emission Factors'!$F$58,""))))))</f>
        <v/>
      </c>
      <c r="Y1317" s="211" t="str">
        <f>IF(Q1317="Room AC (window/wall)",'Emission Factors'!$G$53,IF(Q1317="Room AC (PTAC/PTHP)",'Emission Factors'!$G$54,IF(Q1317="Residential AC",'Emission Factors'!$G$55,IF(Q1317="Residential HP",'Emission Factors'!$G$56,IF(Q1317="Commercial AC (&gt;=65k to &lt;135,000k Btu/hr)",'Emission Factors'!$G$57,IF(Q1317="Commercial AC (&gt;=135,000k Btu/hr)",'Emission Factors'!$G$58,""))))))</f>
        <v/>
      </c>
      <c r="Z1317" s="96"/>
      <c r="AA1317" s="97" t="str">
        <f t="shared" si="201"/>
        <v/>
      </c>
      <c r="AB1317" s="97" t="str">
        <f t="shared" si="202"/>
        <v/>
      </c>
      <c r="AC1317" s="246" t="str">
        <f t="shared" si="203"/>
        <v/>
      </c>
      <c r="AD1317" s="97" t="str">
        <f t="shared" si="204"/>
        <v/>
      </c>
      <c r="AE1317" s="97" t="str">
        <f t="shared" si="205"/>
        <v/>
      </c>
      <c r="AF1317" s="252" t="str">
        <f t="shared" si="206"/>
        <v/>
      </c>
      <c r="AG1317" s="254" t="str">
        <f t="shared" si="207"/>
        <v/>
      </c>
      <c r="AH1317" s="248" t="str">
        <f t="shared" si="208"/>
        <v/>
      </c>
      <c r="AI1317" s="249" t="str">
        <f t="shared" si="209"/>
        <v/>
      </c>
    </row>
    <row r="1318" spans="2:35" x14ac:dyDescent="0.3">
      <c r="B1318" s="94"/>
      <c r="C1318" s="95"/>
      <c r="D1318" s="95"/>
      <c r="E1318" s="95"/>
      <c r="F1318" s="94"/>
      <c r="G1318" s="145"/>
      <c r="H1318" s="245"/>
      <c r="I1318" s="211" t="str">
        <f>IF(D1318="Room AC (window/wall)",'Emission Factors'!$E$53,IF(D1318="Room AC (PTAC/PTHP)",H1318,IF(D1318="Residential AC",'Emission Factors'!$E$55,IF(D1318="Residential HP",H1318,IF(D1318="Commercial AC (&gt;=65k to &lt;135,000k Btu/hr)",'Emission Factors'!$E$57,IF(D1318="Commercial AC (&gt;=135,000k Btu/hr)",'Emission Factors'!$E$58,""))))))</f>
        <v/>
      </c>
      <c r="J1318" s="96"/>
      <c r="K1318" s="211" t="str">
        <f>IF(ISBLANK(J1318),"",VLOOKUP(J1318,'Emission Factors'!$C$81:$G$221,4,FALSE))</f>
        <v/>
      </c>
      <c r="L1318" s="210" t="str">
        <f>IF(D1318="Room AC (window/wall)",'Emission Factors'!$F$53,IF(D1318="Room AC (PTAC/PTHP)",'Emission Factors'!$F$54,IF(D1318="Residential AC",'Emission Factors'!$F$55,IF(D1318="Residential HP",'Emission Factors'!$F$56,IF(D1318="Commercial AC (&gt;=65k to &lt;135,000k Btu/hr)",'Emission Factors'!$F$57,IF(D1318="Commercial AC (&gt;=135,000k Btu/hr)",'Emission Factors'!$F$58,""))))))</f>
        <v/>
      </c>
      <c r="M1318" s="211" t="str">
        <f>IF(D1318="Room AC (window/wall)",'Emission Factors'!$G$53,IF(D1318="Room AC (PTAC/PTHP)",'Emission Factors'!$G$54,IF(D1318="Residential AC",'Emission Factors'!$G$55,IF(D1318="Residential HP",'Emission Factors'!$G$56,IF(D1318="Commercial AC (&gt;=65k to &lt;135,000k Btu/hr)",'Emission Factors'!$G$57,IF(D1318="Commercial AC (&gt;=135,000k Btu/hr)",'Emission Factors'!$G$58,""))))))</f>
        <v/>
      </c>
      <c r="N1318" s="96"/>
      <c r="O1318" s="209" t="str">
        <f>IF(ISBLANK(D1318),"",(IF(D1318="Room AC (window/wall)",'Emission Factors'!$C$53,IF(D1318="Room AC (PTAC/PTHP)",'Emission Factors'!$C$54,IF(D1318="Residential AC",'Emission Factors'!$C$55,IF(D1318="Residential HP",'Emission Factors'!$C$56,IF(D1318="Commercial AC (&gt;=65k to &lt;135,000k Btu/hr)",'Emission Factors'!$C$57,IF(D1318="Commercial AC (&gt;=135,000k Btu/hr)",'Emission Factors'!$C$58,""))))))))</f>
        <v/>
      </c>
      <c r="P1318" s="209" t="str">
        <f t="shared" si="200"/>
        <v/>
      </c>
      <c r="Q1318" s="95"/>
      <c r="R1318" s="256"/>
      <c r="S1318" s="256"/>
      <c r="T1318" s="96"/>
      <c r="U1318" s="211" t="str">
        <f>IF(Q1318="Room AC (window/wall)",'Emission Factors'!$E$53,IF(AND(Q1318="Room AC (PTAC/PTHP)",ISBLANK(T1318)),"Error",IF(AND(Q1318="Room AC (PTAC/PTHP)",T1318&gt;0),T1318,IF(Q1318="Residential AC",'Emission Factors'!$E$55,IF(AND(Q1318="Residential HP",ISBLANK(T1318)),"Error",IF(AND(Q1318="Residential HP",T1318&gt;0),T1318,IF(Q1318="Commercial AC (&gt;=65k to &lt;135,000k Btu/hr)",'Emission Factors'!$E$57,IF(Q1318="Commercial AC (&gt;=135,000k Btu/hr)",'Emission Factors'!$E$58,""))))))))</f>
        <v/>
      </c>
      <c r="V1318" s="95"/>
      <c r="W1318" s="211" t="str">
        <f>IF(ISBLANK(V1318),"",VLOOKUP(V1318,'Emission Factors'!$C$81:$G$221,4,FALSE))</f>
        <v/>
      </c>
      <c r="X1318" s="210" t="str">
        <f>IF(Q1318="Room AC (window/wall)",'Emission Factors'!$F$53,IF(Q1318="Room AC (PTAC/PTHP)",'Emission Factors'!$F$54,IF(Q1318="Residential AC",'Emission Factors'!$F$55,IF(Q1318="Residential HP",'Emission Factors'!$F$56,IF(Q1318="Commercial AC (&gt;=65k to &lt;135,000k Btu/hr)",'Emission Factors'!$F$57,IF(Q1318="Commercial AC (&gt;=135,000k Btu/hr)",'Emission Factors'!$F$58,""))))))</f>
        <v/>
      </c>
      <c r="Y1318" s="211" t="str">
        <f>IF(Q1318="Room AC (window/wall)",'Emission Factors'!$G$53,IF(Q1318="Room AC (PTAC/PTHP)",'Emission Factors'!$G$54,IF(Q1318="Residential AC",'Emission Factors'!$G$55,IF(Q1318="Residential HP",'Emission Factors'!$G$56,IF(Q1318="Commercial AC (&gt;=65k to &lt;135,000k Btu/hr)",'Emission Factors'!$G$57,IF(Q1318="Commercial AC (&gt;=135,000k Btu/hr)",'Emission Factors'!$G$58,""))))))</f>
        <v/>
      </c>
      <c r="Z1318" s="96"/>
      <c r="AA1318" s="97" t="str">
        <f t="shared" si="201"/>
        <v/>
      </c>
      <c r="AB1318" s="97" t="str">
        <f t="shared" si="202"/>
        <v/>
      </c>
      <c r="AC1318" s="246" t="str">
        <f t="shared" si="203"/>
        <v/>
      </c>
      <c r="AD1318" s="97" t="str">
        <f t="shared" si="204"/>
        <v/>
      </c>
      <c r="AE1318" s="97" t="str">
        <f t="shared" si="205"/>
        <v/>
      </c>
      <c r="AF1318" s="252" t="str">
        <f t="shared" si="206"/>
        <v/>
      </c>
      <c r="AG1318" s="254" t="str">
        <f t="shared" si="207"/>
        <v/>
      </c>
      <c r="AH1318" s="248" t="str">
        <f t="shared" si="208"/>
        <v/>
      </c>
      <c r="AI1318" s="249" t="str">
        <f t="shared" si="209"/>
        <v/>
      </c>
    </row>
    <row r="1319" spans="2:35" x14ac:dyDescent="0.3">
      <c r="B1319" s="94"/>
      <c r="C1319" s="95"/>
      <c r="D1319" s="95"/>
      <c r="E1319" s="95"/>
      <c r="F1319" s="94"/>
      <c r="G1319" s="145"/>
      <c r="H1319" s="245"/>
      <c r="I1319" s="211" t="str">
        <f>IF(D1319="Room AC (window/wall)",'Emission Factors'!$E$53,IF(D1319="Room AC (PTAC/PTHP)",H1319,IF(D1319="Residential AC",'Emission Factors'!$E$55,IF(D1319="Residential HP",H1319,IF(D1319="Commercial AC (&gt;=65k to &lt;135,000k Btu/hr)",'Emission Factors'!$E$57,IF(D1319="Commercial AC (&gt;=135,000k Btu/hr)",'Emission Factors'!$E$58,""))))))</f>
        <v/>
      </c>
      <c r="J1319" s="96"/>
      <c r="K1319" s="211" t="str">
        <f>IF(ISBLANK(J1319),"",VLOOKUP(J1319,'Emission Factors'!$C$81:$G$221,4,FALSE))</f>
        <v/>
      </c>
      <c r="L1319" s="210" t="str">
        <f>IF(D1319="Room AC (window/wall)",'Emission Factors'!$F$53,IF(D1319="Room AC (PTAC/PTHP)",'Emission Factors'!$F$54,IF(D1319="Residential AC",'Emission Factors'!$F$55,IF(D1319="Residential HP",'Emission Factors'!$F$56,IF(D1319="Commercial AC (&gt;=65k to &lt;135,000k Btu/hr)",'Emission Factors'!$F$57,IF(D1319="Commercial AC (&gt;=135,000k Btu/hr)",'Emission Factors'!$F$58,""))))))</f>
        <v/>
      </c>
      <c r="M1319" s="211" t="str">
        <f>IF(D1319="Room AC (window/wall)",'Emission Factors'!$G$53,IF(D1319="Room AC (PTAC/PTHP)",'Emission Factors'!$G$54,IF(D1319="Residential AC",'Emission Factors'!$G$55,IF(D1319="Residential HP",'Emission Factors'!$G$56,IF(D1319="Commercial AC (&gt;=65k to &lt;135,000k Btu/hr)",'Emission Factors'!$G$57,IF(D1319="Commercial AC (&gt;=135,000k Btu/hr)",'Emission Factors'!$G$58,""))))))</f>
        <v/>
      </c>
      <c r="N1319" s="96"/>
      <c r="O1319" s="209" t="str">
        <f>IF(ISBLANK(D1319),"",(IF(D1319="Room AC (window/wall)",'Emission Factors'!$C$53,IF(D1319="Room AC (PTAC/PTHP)",'Emission Factors'!$C$54,IF(D1319="Residential AC",'Emission Factors'!$C$55,IF(D1319="Residential HP",'Emission Factors'!$C$56,IF(D1319="Commercial AC (&gt;=65k to &lt;135,000k Btu/hr)",'Emission Factors'!$C$57,IF(D1319="Commercial AC (&gt;=135,000k Btu/hr)",'Emission Factors'!$C$58,""))))))))</f>
        <v/>
      </c>
      <c r="P1319" s="209" t="str">
        <f t="shared" si="200"/>
        <v/>
      </c>
      <c r="Q1319" s="95"/>
      <c r="R1319" s="256"/>
      <c r="S1319" s="256"/>
      <c r="T1319" s="96"/>
      <c r="U1319" s="211" t="str">
        <f>IF(Q1319="Room AC (window/wall)",'Emission Factors'!$E$53,IF(AND(Q1319="Room AC (PTAC/PTHP)",ISBLANK(T1319)),"Error",IF(AND(Q1319="Room AC (PTAC/PTHP)",T1319&gt;0),T1319,IF(Q1319="Residential AC",'Emission Factors'!$E$55,IF(AND(Q1319="Residential HP",ISBLANK(T1319)),"Error",IF(AND(Q1319="Residential HP",T1319&gt;0),T1319,IF(Q1319="Commercial AC (&gt;=65k to &lt;135,000k Btu/hr)",'Emission Factors'!$E$57,IF(Q1319="Commercial AC (&gt;=135,000k Btu/hr)",'Emission Factors'!$E$58,""))))))))</f>
        <v/>
      </c>
      <c r="V1319" s="95"/>
      <c r="W1319" s="211" t="str">
        <f>IF(ISBLANK(V1319),"",VLOOKUP(V1319,'Emission Factors'!$C$81:$G$221,4,FALSE))</f>
        <v/>
      </c>
      <c r="X1319" s="210" t="str">
        <f>IF(Q1319="Room AC (window/wall)",'Emission Factors'!$F$53,IF(Q1319="Room AC (PTAC/PTHP)",'Emission Factors'!$F$54,IF(Q1319="Residential AC",'Emission Factors'!$F$55,IF(Q1319="Residential HP",'Emission Factors'!$F$56,IF(Q1319="Commercial AC (&gt;=65k to &lt;135,000k Btu/hr)",'Emission Factors'!$F$57,IF(Q1319="Commercial AC (&gt;=135,000k Btu/hr)",'Emission Factors'!$F$58,""))))))</f>
        <v/>
      </c>
      <c r="Y1319" s="211" t="str">
        <f>IF(Q1319="Room AC (window/wall)",'Emission Factors'!$G$53,IF(Q1319="Room AC (PTAC/PTHP)",'Emission Factors'!$G$54,IF(Q1319="Residential AC",'Emission Factors'!$G$55,IF(Q1319="Residential HP",'Emission Factors'!$G$56,IF(Q1319="Commercial AC (&gt;=65k to &lt;135,000k Btu/hr)",'Emission Factors'!$G$57,IF(Q1319="Commercial AC (&gt;=135,000k Btu/hr)",'Emission Factors'!$G$58,""))))))</f>
        <v/>
      </c>
      <c r="Z1319" s="96"/>
      <c r="AA1319" s="97" t="str">
        <f t="shared" si="201"/>
        <v/>
      </c>
      <c r="AB1319" s="97" t="str">
        <f t="shared" si="202"/>
        <v/>
      </c>
      <c r="AC1319" s="246" t="str">
        <f t="shared" si="203"/>
        <v/>
      </c>
      <c r="AD1319" s="97" t="str">
        <f t="shared" si="204"/>
        <v/>
      </c>
      <c r="AE1319" s="97" t="str">
        <f t="shared" si="205"/>
        <v/>
      </c>
      <c r="AF1319" s="252" t="str">
        <f t="shared" si="206"/>
        <v/>
      </c>
      <c r="AG1319" s="254" t="str">
        <f t="shared" si="207"/>
        <v/>
      </c>
      <c r="AH1319" s="248" t="str">
        <f t="shared" si="208"/>
        <v/>
      </c>
      <c r="AI1319" s="249" t="str">
        <f t="shared" si="209"/>
        <v/>
      </c>
    </row>
    <row r="1320" spans="2:35" x14ac:dyDescent="0.3">
      <c r="B1320" s="94"/>
      <c r="C1320" s="95"/>
      <c r="D1320" s="95"/>
      <c r="E1320" s="95"/>
      <c r="F1320" s="94"/>
      <c r="G1320" s="145"/>
      <c r="H1320" s="245"/>
      <c r="I1320" s="211" t="str">
        <f>IF(D1320="Room AC (window/wall)",'Emission Factors'!$E$53,IF(D1320="Room AC (PTAC/PTHP)",H1320,IF(D1320="Residential AC",'Emission Factors'!$E$55,IF(D1320="Residential HP",H1320,IF(D1320="Commercial AC (&gt;=65k to &lt;135,000k Btu/hr)",'Emission Factors'!$E$57,IF(D1320="Commercial AC (&gt;=135,000k Btu/hr)",'Emission Factors'!$E$58,""))))))</f>
        <v/>
      </c>
      <c r="J1320" s="96"/>
      <c r="K1320" s="211" t="str">
        <f>IF(ISBLANK(J1320),"",VLOOKUP(J1320,'Emission Factors'!$C$81:$G$221,4,FALSE))</f>
        <v/>
      </c>
      <c r="L1320" s="210" t="str">
        <f>IF(D1320="Room AC (window/wall)",'Emission Factors'!$F$53,IF(D1320="Room AC (PTAC/PTHP)",'Emission Factors'!$F$54,IF(D1320="Residential AC",'Emission Factors'!$F$55,IF(D1320="Residential HP",'Emission Factors'!$F$56,IF(D1320="Commercial AC (&gt;=65k to &lt;135,000k Btu/hr)",'Emission Factors'!$F$57,IF(D1320="Commercial AC (&gt;=135,000k Btu/hr)",'Emission Factors'!$F$58,""))))))</f>
        <v/>
      </c>
      <c r="M1320" s="211" t="str">
        <f>IF(D1320="Room AC (window/wall)",'Emission Factors'!$G$53,IF(D1320="Room AC (PTAC/PTHP)",'Emission Factors'!$G$54,IF(D1320="Residential AC",'Emission Factors'!$G$55,IF(D1320="Residential HP",'Emission Factors'!$G$56,IF(D1320="Commercial AC (&gt;=65k to &lt;135,000k Btu/hr)",'Emission Factors'!$G$57,IF(D1320="Commercial AC (&gt;=135,000k Btu/hr)",'Emission Factors'!$G$58,""))))))</f>
        <v/>
      </c>
      <c r="N1320" s="96"/>
      <c r="O1320" s="209" t="str">
        <f>IF(ISBLANK(D1320),"",(IF(D1320="Room AC (window/wall)",'Emission Factors'!$C$53,IF(D1320="Room AC (PTAC/PTHP)",'Emission Factors'!$C$54,IF(D1320="Residential AC",'Emission Factors'!$C$55,IF(D1320="Residential HP",'Emission Factors'!$C$56,IF(D1320="Commercial AC (&gt;=65k to &lt;135,000k Btu/hr)",'Emission Factors'!$C$57,IF(D1320="Commercial AC (&gt;=135,000k Btu/hr)",'Emission Factors'!$C$58,""))))))))</f>
        <v/>
      </c>
      <c r="P1320" s="209" t="str">
        <f t="shared" si="200"/>
        <v/>
      </c>
      <c r="Q1320" s="95"/>
      <c r="R1320" s="256"/>
      <c r="S1320" s="256"/>
      <c r="T1320" s="96"/>
      <c r="U1320" s="211" t="str">
        <f>IF(Q1320="Room AC (window/wall)",'Emission Factors'!$E$53,IF(AND(Q1320="Room AC (PTAC/PTHP)",ISBLANK(T1320)),"Error",IF(AND(Q1320="Room AC (PTAC/PTHP)",T1320&gt;0),T1320,IF(Q1320="Residential AC",'Emission Factors'!$E$55,IF(AND(Q1320="Residential HP",ISBLANK(T1320)),"Error",IF(AND(Q1320="Residential HP",T1320&gt;0),T1320,IF(Q1320="Commercial AC (&gt;=65k to &lt;135,000k Btu/hr)",'Emission Factors'!$E$57,IF(Q1320="Commercial AC (&gt;=135,000k Btu/hr)",'Emission Factors'!$E$58,""))))))))</f>
        <v/>
      </c>
      <c r="V1320" s="95"/>
      <c r="W1320" s="211" t="str">
        <f>IF(ISBLANK(V1320),"",VLOOKUP(V1320,'Emission Factors'!$C$81:$G$221,4,FALSE))</f>
        <v/>
      </c>
      <c r="X1320" s="210" t="str">
        <f>IF(Q1320="Room AC (window/wall)",'Emission Factors'!$F$53,IF(Q1320="Room AC (PTAC/PTHP)",'Emission Factors'!$F$54,IF(Q1320="Residential AC",'Emission Factors'!$F$55,IF(Q1320="Residential HP",'Emission Factors'!$F$56,IF(Q1320="Commercial AC (&gt;=65k to &lt;135,000k Btu/hr)",'Emission Factors'!$F$57,IF(Q1320="Commercial AC (&gt;=135,000k Btu/hr)",'Emission Factors'!$F$58,""))))))</f>
        <v/>
      </c>
      <c r="Y1320" s="211" t="str">
        <f>IF(Q1320="Room AC (window/wall)",'Emission Factors'!$G$53,IF(Q1320="Room AC (PTAC/PTHP)",'Emission Factors'!$G$54,IF(Q1320="Residential AC",'Emission Factors'!$G$55,IF(Q1320="Residential HP",'Emission Factors'!$G$56,IF(Q1320="Commercial AC (&gt;=65k to &lt;135,000k Btu/hr)",'Emission Factors'!$G$57,IF(Q1320="Commercial AC (&gt;=135,000k Btu/hr)",'Emission Factors'!$G$58,""))))))</f>
        <v/>
      </c>
      <c r="Z1320" s="96"/>
      <c r="AA1320" s="97" t="str">
        <f t="shared" si="201"/>
        <v/>
      </c>
      <c r="AB1320" s="97" t="str">
        <f t="shared" si="202"/>
        <v/>
      </c>
      <c r="AC1320" s="246" t="str">
        <f t="shared" si="203"/>
        <v/>
      </c>
      <c r="AD1320" s="97" t="str">
        <f t="shared" si="204"/>
        <v/>
      </c>
      <c r="AE1320" s="97" t="str">
        <f t="shared" si="205"/>
        <v/>
      </c>
      <c r="AF1320" s="252" t="str">
        <f t="shared" si="206"/>
        <v/>
      </c>
      <c r="AG1320" s="254" t="str">
        <f t="shared" si="207"/>
        <v/>
      </c>
      <c r="AH1320" s="248" t="str">
        <f t="shared" si="208"/>
        <v/>
      </c>
      <c r="AI1320" s="249" t="str">
        <f t="shared" si="209"/>
        <v/>
      </c>
    </row>
    <row r="1321" spans="2:35" x14ac:dyDescent="0.3">
      <c r="B1321" s="94"/>
      <c r="C1321" s="95"/>
      <c r="D1321" s="95"/>
      <c r="E1321" s="95"/>
      <c r="F1321" s="94"/>
      <c r="G1321" s="145"/>
      <c r="H1321" s="245"/>
      <c r="I1321" s="211" t="str">
        <f>IF(D1321="Room AC (window/wall)",'Emission Factors'!$E$53,IF(D1321="Room AC (PTAC/PTHP)",H1321,IF(D1321="Residential AC",'Emission Factors'!$E$55,IF(D1321="Residential HP",H1321,IF(D1321="Commercial AC (&gt;=65k to &lt;135,000k Btu/hr)",'Emission Factors'!$E$57,IF(D1321="Commercial AC (&gt;=135,000k Btu/hr)",'Emission Factors'!$E$58,""))))))</f>
        <v/>
      </c>
      <c r="J1321" s="96"/>
      <c r="K1321" s="211" t="str">
        <f>IF(ISBLANK(J1321),"",VLOOKUP(J1321,'Emission Factors'!$C$81:$G$221,4,FALSE))</f>
        <v/>
      </c>
      <c r="L1321" s="210" t="str">
        <f>IF(D1321="Room AC (window/wall)",'Emission Factors'!$F$53,IF(D1321="Room AC (PTAC/PTHP)",'Emission Factors'!$F$54,IF(D1321="Residential AC",'Emission Factors'!$F$55,IF(D1321="Residential HP",'Emission Factors'!$F$56,IF(D1321="Commercial AC (&gt;=65k to &lt;135,000k Btu/hr)",'Emission Factors'!$F$57,IF(D1321="Commercial AC (&gt;=135,000k Btu/hr)",'Emission Factors'!$F$58,""))))))</f>
        <v/>
      </c>
      <c r="M1321" s="211" t="str">
        <f>IF(D1321="Room AC (window/wall)",'Emission Factors'!$G$53,IF(D1321="Room AC (PTAC/PTHP)",'Emission Factors'!$G$54,IF(D1321="Residential AC",'Emission Factors'!$G$55,IF(D1321="Residential HP",'Emission Factors'!$G$56,IF(D1321="Commercial AC (&gt;=65k to &lt;135,000k Btu/hr)",'Emission Factors'!$G$57,IF(D1321="Commercial AC (&gt;=135,000k Btu/hr)",'Emission Factors'!$G$58,""))))))</f>
        <v/>
      </c>
      <c r="N1321" s="96"/>
      <c r="O1321" s="209" t="str">
        <f>IF(ISBLANK(D1321),"",(IF(D1321="Room AC (window/wall)",'Emission Factors'!$C$53,IF(D1321="Room AC (PTAC/PTHP)",'Emission Factors'!$C$54,IF(D1321="Residential AC",'Emission Factors'!$C$55,IF(D1321="Residential HP",'Emission Factors'!$C$56,IF(D1321="Commercial AC (&gt;=65k to &lt;135,000k Btu/hr)",'Emission Factors'!$C$57,IF(D1321="Commercial AC (&gt;=135,000k Btu/hr)",'Emission Factors'!$C$58,""))))))))</f>
        <v/>
      </c>
      <c r="P1321" s="209" t="str">
        <f t="shared" si="200"/>
        <v/>
      </c>
      <c r="Q1321" s="95"/>
      <c r="R1321" s="256"/>
      <c r="S1321" s="256"/>
      <c r="T1321" s="96"/>
      <c r="U1321" s="211" t="str">
        <f>IF(Q1321="Room AC (window/wall)",'Emission Factors'!$E$53,IF(AND(Q1321="Room AC (PTAC/PTHP)",ISBLANK(T1321)),"Error",IF(AND(Q1321="Room AC (PTAC/PTHP)",T1321&gt;0),T1321,IF(Q1321="Residential AC",'Emission Factors'!$E$55,IF(AND(Q1321="Residential HP",ISBLANK(T1321)),"Error",IF(AND(Q1321="Residential HP",T1321&gt;0),T1321,IF(Q1321="Commercial AC (&gt;=65k to &lt;135,000k Btu/hr)",'Emission Factors'!$E$57,IF(Q1321="Commercial AC (&gt;=135,000k Btu/hr)",'Emission Factors'!$E$58,""))))))))</f>
        <v/>
      </c>
      <c r="V1321" s="95"/>
      <c r="W1321" s="211" t="str">
        <f>IF(ISBLANK(V1321),"",VLOOKUP(V1321,'Emission Factors'!$C$81:$G$221,4,FALSE))</f>
        <v/>
      </c>
      <c r="X1321" s="210" t="str">
        <f>IF(Q1321="Room AC (window/wall)",'Emission Factors'!$F$53,IF(Q1321="Room AC (PTAC/PTHP)",'Emission Factors'!$F$54,IF(Q1321="Residential AC",'Emission Factors'!$F$55,IF(Q1321="Residential HP",'Emission Factors'!$F$56,IF(Q1321="Commercial AC (&gt;=65k to &lt;135,000k Btu/hr)",'Emission Factors'!$F$57,IF(Q1321="Commercial AC (&gt;=135,000k Btu/hr)",'Emission Factors'!$F$58,""))))))</f>
        <v/>
      </c>
      <c r="Y1321" s="211" t="str">
        <f>IF(Q1321="Room AC (window/wall)",'Emission Factors'!$G$53,IF(Q1321="Room AC (PTAC/PTHP)",'Emission Factors'!$G$54,IF(Q1321="Residential AC",'Emission Factors'!$G$55,IF(Q1321="Residential HP",'Emission Factors'!$G$56,IF(Q1321="Commercial AC (&gt;=65k to &lt;135,000k Btu/hr)",'Emission Factors'!$G$57,IF(Q1321="Commercial AC (&gt;=135,000k Btu/hr)",'Emission Factors'!$G$58,""))))))</f>
        <v/>
      </c>
      <c r="Z1321" s="96"/>
      <c r="AA1321" s="97" t="str">
        <f t="shared" si="201"/>
        <v/>
      </c>
      <c r="AB1321" s="97" t="str">
        <f t="shared" si="202"/>
        <v/>
      </c>
      <c r="AC1321" s="246" t="str">
        <f t="shared" si="203"/>
        <v/>
      </c>
      <c r="AD1321" s="97" t="str">
        <f t="shared" si="204"/>
        <v/>
      </c>
      <c r="AE1321" s="97" t="str">
        <f t="shared" si="205"/>
        <v/>
      </c>
      <c r="AF1321" s="252" t="str">
        <f t="shared" si="206"/>
        <v/>
      </c>
      <c r="AG1321" s="254" t="str">
        <f t="shared" si="207"/>
        <v/>
      </c>
      <c r="AH1321" s="248" t="str">
        <f t="shared" si="208"/>
        <v/>
      </c>
      <c r="AI1321" s="249" t="str">
        <f t="shared" si="209"/>
        <v/>
      </c>
    </row>
    <row r="1322" spans="2:35" x14ac:dyDescent="0.3">
      <c r="B1322" s="94"/>
      <c r="C1322" s="95"/>
      <c r="D1322" s="95"/>
      <c r="E1322" s="95"/>
      <c r="F1322" s="94"/>
      <c r="G1322" s="145"/>
      <c r="H1322" s="245"/>
      <c r="I1322" s="211" t="str">
        <f>IF(D1322="Room AC (window/wall)",'Emission Factors'!$E$53,IF(D1322="Room AC (PTAC/PTHP)",H1322,IF(D1322="Residential AC",'Emission Factors'!$E$55,IF(D1322="Residential HP",H1322,IF(D1322="Commercial AC (&gt;=65k to &lt;135,000k Btu/hr)",'Emission Factors'!$E$57,IF(D1322="Commercial AC (&gt;=135,000k Btu/hr)",'Emission Factors'!$E$58,""))))))</f>
        <v/>
      </c>
      <c r="J1322" s="96"/>
      <c r="K1322" s="211" t="str">
        <f>IF(ISBLANK(J1322),"",VLOOKUP(J1322,'Emission Factors'!$C$81:$G$221,4,FALSE))</f>
        <v/>
      </c>
      <c r="L1322" s="210" t="str">
        <f>IF(D1322="Room AC (window/wall)",'Emission Factors'!$F$53,IF(D1322="Room AC (PTAC/PTHP)",'Emission Factors'!$F$54,IF(D1322="Residential AC",'Emission Factors'!$F$55,IF(D1322="Residential HP",'Emission Factors'!$F$56,IF(D1322="Commercial AC (&gt;=65k to &lt;135,000k Btu/hr)",'Emission Factors'!$F$57,IF(D1322="Commercial AC (&gt;=135,000k Btu/hr)",'Emission Factors'!$F$58,""))))))</f>
        <v/>
      </c>
      <c r="M1322" s="211" t="str">
        <f>IF(D1322="Room AC (window/wall)",'Emission Factors'!$G$53,IF(D1322="Room AC (PTAC/PTHP)",'Emission Factors'!$G$54,IF(D1322="Residential AC",'Emission Factors'!$G$55,IF(D1322="Residential HP",'Emission Factors'!$G$56,IF(D1322="Commercial AC (&gt;=65k to &lt;135,000k Btu/hr)",'Emission Factors'!$G$57,IF(D1322="Commercial AC (&gt;=135,000k Btu/hr)",'Emission Factors'!$G$58,""))))))</f>
        <v/>
      </c>
      <c r="N1322" s="96"/>
      <c r="O1322" s="209" t="str">
        <f>IF(ISBLANK(D1322),"",(IF(D1322="Room AC (window/wall)",'Emission Factors'!$C$53,IF(D1322="Room AC (PTAC/PTHP)",'Emission Factors'!$C$54,IF(D1322="Residential AC",'Emission Factors'!$C$55,IF(D1322="Residential HP",'Emission Factors'!$C$56,IF(D1322="Commercial AC (&gt;=65k to &lt;135,000k Btu/hr)",'Emission Factors'!$C$57,IF(D1322="Commercial AC (&gt;=135,000k Btu/hr)",'Emission Factors'!$C$58,""))))))))</f>
        <v/>
      </c>
      <c r="P1322" s="209" t="str">
        <f t="shared" si="200"/>
        <v/>
      </c>
      <c r="Q1322" s="95"/>
      <c r="R1322" s="256"/>
      <c r="S1322" s="256"/>
      <c r="T1322" s="96"/>
      <c r="U1322" s="211" t="str">
        <f>IF(Q1322="Room AC (window/wall)",'Emission Factors'!$E$53,IF(AND(Q1322="Room AC (PTAC/PTHP)",ISBLANK(T1322)),"Error",IF(AND(Q1322="Room AC (PTAC/PTHP)",T1322&gt;0),T1322,IF(Q1322="Residential AC",'Emission Factors'!$E$55,IF(AND(Q1322="Residential HP",ISBLANK(T1322)),"Error",IF(AND(Q1322="Residential HP",T1322&gt;0),T1322,IF(Q1322="Commercial AC (&gt;=65k to &lt;135,000k Btu/hr)",'Emission Factors'!$E$57,IF(Q1322="Commercial AC (&gt;=135,000k Btu/hr)",'Emission Factors'!$E$58,""))))))))</f>
        <v/>
      </c>
      <c r="V1322" s="95"/>
      <c r="W1322" s="211" t="str">
        <f>IF(ISBLANK(V1322),"",VLOOKUP(V1322,'Emission Factors'!$C$81:$G$221,4,FALSE))</f>
        <v/>
      </c>
      <c r="X1322" s="210" t="str">
        <f>IF(Q1322="Room AC (window/wall)",'Emission Factors'!$F$53,IF(Q1322="Room AC (PTAC/PTHP)",'Emission Factors'!$F$54,IF(Q1322="Residential AC",'Emission Factors'!$F$55,IF(Q1322="Residential HP",'Emission Factors'!$F$56,IF(Q1322="Commercial AC (&gt;=65k to &lt;135,000k Btu/hr)",'Emission Factors'!$F$57,IF(Q1322="Commercial AC (&gt;=135,000k Btu/hr)",'Emission Factors'!$F$58,""))))))</f>
        <v/>
      </c>
      <c r="Y1322" s="211" t="str">
        <f>IF(Q1322="Room AC (window/wall)",'Emission Factors'!$G$53,IF(Q1322="Room AC (PTAC/PTHP)",'Emission Factors'!$G$54,IF(Q1322="Residential AC",'Emission Factors'!$G$55,IF(Q1322="Residential HP",'Emission Factors'!$G$56,IF(Q1322="Commercial AC (&gt;=65k to &lt;135,000k Btu/hr)",'Emission Factors'!$G$57,IF(Q1322="Commercial AC (&gt;=135,000k Btu/hr)",'Emission Factors'!$G$58,""))))))</f>
        <v/>
      </c>
      <c r="Z1322" s="96"/>
      <c r="AA1322" s="97" t="str">
        <f t="shared" si="201"/>
        <v/>
      </c>
      <c r="AB1322" s="97" t="str">
        <f t="shared" si="202"/>
        <v/>
      </c>
      <c r="AC1322" s="246" t="str">
        <f t="shared" si="203"/>
        <v/>
      </c>
      <c r="AD1322" s="97" t="str">
        <f t="shared" si="204"/>
        <v/>
      </c>
      <c r="AE1322" s="97" t="str">
        <f t="shared" si="205"/>
        <v/>
      </c>
      <c r="AF1322" s="252" t="str">
        <f t="shared" si="206"/>
        <v/>
      </c>
      <c r="AG1322" s="254" t="str">
        <f t="shared" si="207"/>
        <v/>
      </c>
      <c r="AH1322" s="248" t="str">
        <f t="shared" si="208"/>
        <v/>
      </c>
      <c r="AI1322" s="249" t="str">
        <f t="shared" si="209"/>
        <v/>
      </c>
    </row>
    <row r="1323" spans="2:35" x14ac:dyDescent="0.3">
      <c r="B1323" s="94"/>
      <c r="C1323" s="95"/>
      <c r="D1323" s="95"/>
      <c r="E1323" s="95"/>
      <c r="F1323" s="94"/>
      <c r="G1323" s="145"/>
      <c r="H1323" s="245"/>
      <c r="I1323" s="211" t="str">
        <f>IF(D1323="Room AC (window/wall)",'Emission Factors'!$E$53,IF(D1323="Room AC (PTAC/PTHP)",H1323,IF(D1323="Residential AC",'Emission Factors'!$E$55,IF(D1323="Residential HP",H1323,IF(D1323="Commercial AC (&gt;=65k to &lt;135,000k Btu/hr)",'Emission Factors'!$E$57,IF(D1323="Commercial AC (&gt;=135,000k Btu/hr)",'Emission Factors'!$E$58,""))))))</f>
        <v/>
      </c>
      <c r="J1323" s="96"/>
      <c r="K1323" s="211" t="str">
        <f>IF(ISBLANK(J1323),"",VLOOKUP(J1323,'Emission Factors'!$C$81:$G$221,4,FALSE))</f>
        <v/>
      </c>
      <c r="L1323" s="210" t="str">
        <f>IF(D1323="Room AC (window/wall)",'Emission Factors'!$F$53,IF(D1323="Room AC (PTAC/PTHP)",'Emission Factors'!$F$54,IF(D1323="Residential AC",'Emission Factors'!$F$55,IF(D1323="Residential HP",'Emission Factors'!$F$56,IF(D1323="Commercial AC (&gt;=65k to &lt;135,000k Btu/hr)",'Emission Factors'!$F$57,IF(D1323="Commercial AC (&gt;=135,000k Btu/hr)",'Emission Factors'!$F$58,""))))))</f>
        <v/>
      </c>
      <c r="M1323" s="211" t="str">
        <f>IF(D1323="Room AC (window/wall)",'Emission Factors'!$G$53,IF(D1323="Room AC (PTAC/PTHP)",'Emission Factors'!$G$54,IF(D1323="Residential AC",'Emission Factors'!$G$55,IF(D1323="Residential HP",'Emission Factors'!$G$56,IF(D1323="Commercial AC (&gt;=65k to &lt;135,000k Btu/hr)",'Emission Factors'!$G$57,IF(D1323="Commercial AC (&gt;=135,000k Btu/hr)",'Emission Factors'!$G$58,""))))))</f>
        <v/>
      </c>
      <c r="N1323" s="96"/>
      <c r="O1323" s="209" t="str">
        <f>IF(ISBLANK(D1323),"",(IF(D1323="Room AC (window/wall)",'Emission Factors'!$C$53,IF(D1323="Room AC (PTAC/PTHP)",'Emission Factors'!$C$54,IF(D1323="Residential AC",'Emission Factors'!$C$55,IF(D1323="Residential HP",'Emission Factors'!$C$56,IF(D1323="Commercial AC (&gt;=65k to &lt;135,000k Btu/hr)",'Emission Factors'!$C$57,IF(D1323="Commercial AC (&gt;=135,000k Btu/hr)",'Emission Factors'!$C$58,""))))))))</f>
        <v/>
      </c>
      <c r="P1323" s="209" t="str">
        <f t="shared" si="200"/>
        <v/>
      </c>
      <c r="Q1323" s="95"/>
      <c r="R1323" s="256"/>
      <c r="S1323" s="256"/>
      <c r="T1323" s="96"/>
      <c r="U1323" s="211" t="str">
        <f>IF(Q1323="Room AC (window/wall)",'Emission Factors'!$E$53,IF(AND(Q1323="Room AC (PTAC/PTHP)",ISBLANK(T1323)),"Error",IF(AND(Q1323="Room AC (PTAC/PTHP)",T1323&gt;0),T1323,IF(Q1323="Residential AC",'Emission Factors'!$E$55,IF(AND(Q1323="Residential HP",ISBLANK(T1323)),"Error",IF(AND(Q1323="Residential HP",T1323&gt;0),T1323,IF(Q1323="Commercial AC (&gt;=65k to &lt;135,000k Btu/hr)",'Emission Factors'!$E$57,IF(Q1323="Commercial AC (&gt;=135,000k Btu/hr)",'Emission Factors'!$E$58,""))))))))</f>
        <v/>
      </c>
      <c r="V1323" s="95"/>
      <c r="W1323" s="211" t="str">
        <f>IF(ISBLANK(V1323),"",VLOOKUP(V1323,'Emission Factors'!$C$81:$G$221,4,FALSE))</f>
        <v/>
      </c>
      <c r="X1323" s="210" t="str">
        <f>IF(Q1323="Room AC (window/wall)",'Emission Factors'!$F$53,IF(Q1323="Room AC (PTAC/PTHP)",'Emission Factors'!$F$54,IF(Q1323="Residential AC",'Emission Factors'!$F$55,IF(Q1323="Residential HP",'Emission Factors'!$F$56,IF(Q1323="Commercial AC (&gt;=65k to &lt;135,000k Btu/hr)",'Emission Factors'!$F$57,IF(Q1323="Commercial AC (&gt;=135,000k Btu/hr)",'Emission Factors'!$F$58,""))))))</f>
        <v/>
      </c>
      <c r="Y1323" s="211" t="str">
        <f>IF(Q1323="Room AC (window/wall)",'Emission Factors'!$G$53,IF(Q1323="Room AC (PTAC/PTHP)",'Emission Factors'!$G$54,IF(Q1323="Residential AC",'Emission Factors'!$G$55,IF(Q1323="Residential HP",'Emission Factors'!$G$56,IF(Q1323="Commercial AC (&gt;=65k to &lt;135,000k Btu/hr)",'Emission Factors'!$G$57,IF(Q1323="Commercial AC (&gt;=135,000k Btu/hr)",'Emission Factors'!$G$58,""))))))</f>
        <v/>
      </c>
      <c r="Z1323" s="96"/>
      <c r="AA1323" s="97" t="str">
        <f t="shared" si="201"/>
        <v/>
      </c>
      <c r="AB1323" s="97" t="str">
        <f t="shared" si="202"/>
        <v/>
      </c>
      <c r="AC1323" s="246" t="str">
        <f t="shared" si="203"/>
        <v/>
      </c>
      <c r="AD1323" s="97" t="str">
        <f t="shared" si="204"/>
        <v/>
      </c>
      <c r="AE1323" s="97" t="str">
        <f t="shared" si="205"/>
        <v/>
      </c>
      <c r="AF1323" s="252" t="str">
        <f t="shared" si="206"/>
        <v/>
      </c>
      <c r="AG1323" s="254" t="str">
        <f t="shared" si="207"/>
        <v/>
      </c>
      <c r="AH1323" s="248" t="str">
        <f t="shared" si="208"/>
        <v/>
      </c>
      <c r="AI1323" s="249" t="str">
        <f t="shared" si="209"/>
        <v/>
      </c>
    </row>
    <row r="1324" spans="2:35" x14ac:dyDescent="0.3">
      <c r="B1324" s="94"/>
      <c r="C1324" s="95"/>
      <c r="D1324" s="95"/>
      <c r="E1324" s="95"/>
      <c r="F1324" s="94"/>
      <c r="G1324" s="145"/>
      <c r="H1324" s="245"/>
      <c r="I1324" s="211" t="str">
        <f>IF(D1324="Room AC (window/wall)",'Emission Factors'!$E$53,IF(D1324="Room AC (PTAC/PTHP)",H1324,IF(D1324="Residential AC",'Emission Factors'!$E$55,IF(D1324="Residential HP",H1324,IF(D1324="Commercial AC (&gt;=65k to &lt;135,000k Btu/hr)",'Emission Factors'!$E$57,IF(D1324="Commercial AC (&gt;=135,000k Btu/hr)",'Emission Factors'!$E$58,""))))))</f>
        <v/>
      </c>
      <c r="J1324" s="96"/>
      <c r="K1324" s="211" t="str">
        <f>IF(ISBLANK(J1324),"",VLOOKUP(J1324,'Emission Factors'!$C$81:$G$221,4,FALSE))</f>
        <v/>
      </c>
      <c r="L1324" s="210" t="str">
        <f>IF(D1324="Room AC (window/wall)",'Emission Factors'!$F$53,IF(D1324="Room AC (PTAC/PTHP)",'Emission Factors'!$F$54,IF(D1324="Residential AC",'Emission Factors'!$F$55,IF(D1324="Residential HP",'Emission Factors'!$F$56,IF(D1324="Commercial AC (&gt;=65k to &lt;135,000k Btu/hr)",'Emission Factors'!$F$57,IF(D1324="Commercial AC (&gt;=135,000k Btu/hr)",'Emission Factors'!$F$58,""))))))</f>
        <v/>
      </c>
      <c r="M1324" s="211" t="str">
        <f>IF(D1324="Room AC (window/wall)",'Emission Factors'!$G$53,IF(D1324="Room AC (PTAC/PTHP)",'Emission Factors'!$G$54,IF(D1324="Residential AC",'Emission Factors'!$G$55,IF(D1324="Residential HP",'Emission Factors'!$G$56,IF(D1324="Commercial AC (&gt;=65k to &lt;135,000k Btu/hr)",'Emission Factors'!$G$57,IF(D1324="Commercial AC (&gt;=135,000k Btu/hr)",'Emission Factors'!$G$58,""))))))</f>
        <v/>
      </c>
      <c r="N1324" s="96"/>
      <c r="O1324" s="209" t="str">
        <f>IF(ISBLANK(D1324),"",(IF(D1324="Room AC (window/wall)",'Emission Factors'!$C$53,IF(D1324="Room AC (PTAC/PTHP)",'Emission Factors'!$C$54,IF(D1324="Residential AC",'Emission Factors'!$C$55,IF(D1324="Residential HP",'Emission Factors'!$C$56,IF(D1324="Commercial AC (&gt;=65k to &lt;135,000k Btu/hr)",'Emission Factors'!$C$57,IF(D1324="Commercial AC (&gt;=135,000k Btu/hr)",'Emission Factors'!$C$58,""))))))))</f>
        <v/>
      </c>
      <c r="P1324" s="209" t="str">
        <f t="shared" si="200"/>
        <v/>
      </c>
      <c r="Q1324" s="95"/>
      <c r="R1324" s="256"/>
      <c r="S1324" s="256"/>
      <c r="T1324" s="96"/>
      <c r="U1324" s="211" t="str">
        <f>IF(Q1324="Room AC (window/wall)",'Emission Factors'!$E$53,IF(AND(Q1324="Room AC (PTAC/PTHP)",ISBLANK(T1324)),"Error",IF(AND(Q1324="Room AC (PTAC/PTHP)",T1324&gt;0),T1324,IF(Q1324="Residential AC",'Emission Factors'!$E$55,IF(AND(Q1324="Residential HP",ISBLANK(T1324)),"Error",IF(AND(Q1324="Residential HP",T1324&gt;0),T1324,IF(Q1324="Commercial AC (&gt;=65k to &lt;135,000k Btu/hr)",'Emission Factors'!$E$57,IF(Q1324="Commercial AC (&gt;=135,000k Btu/hr)",'Emission Factors'!$E$58,""))))))))</f>
        <v/>
      </c>
      <c r="V1324" s="95"/>
      <c r="W1324" s="211" t="str">
        <f>IF(ISBLANK(V1324),"",VLOOKUP(V1324,'Emission Factors'!$C$81:$G$221,4,FALSE))</f>
        <v/>
      </c>
      <c r="X1324" s="210" t="str">
        <f>IF(Q1324="Room AC (window/wall)",'Emission Factors'!$F$53,IF(Q1324="Room AC (PTAC/PTHP)",'Emission Factors'!$F$54,IF(Q1324="Residential AC",'Emission Factors'!$F$55,IF(Q1324="Residential HP",'Emission Factors'!$F$56,IF(Q1324="Commercial AC (&gt;=65k to &lt;135,000k Btu/hr)",'Emission Factors'!$F$57,IF(Q1324="Commercial AC (&gt;=135,000k Btu/hr)",'Emission Factors'!$F$58,""))))))</f>
        <v/>
      </c>
      <c r="Y1324" s="211" t="str">
        <f>IF(Q1324="Room AC (window/wall)",'Emission Factors'!$G$53,IF(Q1324="Room AC (PTAC/PTHP)",'Emission Factors'!$G$54,IF(Q1324="Residential AC",'Emission Factors'!$G$55,IF(Q1324="Residential HP",'Emission Factors'!$G$56,IF(Q1324="Commercial AC (&gt;=65k to &lt;135,000k Btu/hr)",'Emission Factors'!$G$57,IF(Q1324="Commercial AC (&gt;=135,000k Btu/hr)",'Emission Factors'!$G$58,""))))))</f>
        <v/>
      </c>
      <c r="Z1324" s="96"/>
      <c r="AA1324" s="97" t="str">
        <f t="shared" si="201"/>
        <v/>
      </c>
      <c r="AB1324" s="97" t="str">
        <f t="shared" si="202"/>
        <v/>
      </c>
      <c r="AC1324" s="246" t="str">
        <f t="shared" si="203"/>
        <v/>
      </c>
      <c r="AD1324" s="97" t="str">
        <f t="shared" si="204"/>
        <v/>
      </c>
      <c r="AE1324" s="97" t="str">
        <f t="shared" si="205"/>
        <v/>
      </c>
      <c r="AF1324" s="252" t="str">
        <f t="shared" si="206"/>
        <v/>
      </c>
      <c r="AG1324" s="254" t="str">
        <f t="shared" si="207"/>
        <v/>
      </c>
      <c r="AH1324" s="248" t="str">
        <f t="shared" si="208"/>
        <v/>
      </c>
      <c r="AI1324" s="249" t="str">
        <f t="shared" si="209"/>
        <v/>
      </c>
    </row>
    <row r="1325" spans="2:35" x14ac:dyDescent="0.3">
      <c r="B1325" s="94"/>
      <c r="C1325" s="95"/>
      <c r="D1325" s="95"/>
      <c r="E1325" s="95"/>
      <c r="F1325" s="94"/>
      <c r="G1325" s="145"/>
      <c r="H1325" s="245"/>
      <c r="I1325" s="211" t="str">
        <f>IF(D1325="Room AC (window/wall)",'Emission Factors'!$E$53,IF(D1325="Room AC (PTAC/PTHP)",H1325,IF(D1325="Residential AC",'Emission Factors'!$E$55,IF(D1325="Residential HP",H1325,IF(D1325="Commercial AC (&gt;=65k to &lt;135,000k Btu/hr)",'Emission Factors'!$E$57,IF(D1325="Commercial AC (&gt;=135,000k Btu/hr)",'Emission Factors'!$E$58,""))))))</f>
        <v/>
      </c>
      <c r="J1325" s="96"/>
      <c r="K1325" s="211" t="str">
        <f>IF(ISBLANK(J1325),"",VLOOKUP(J1325,'Emission Factors'!$C$81:$G$221,4,FALSE))</f>
        <v/>
      </c>
      <c r="L1325" s="210" t="str">
        <f>IF(D1325="Room AC (window/wall)",'Emission Factors'!$F$53,IF(D1325="Room AC (PTAC/PTHP)",'Emission Factors'!$F$54,IF(D1325="Residential AC",'Emission Factors'!$F$55,IF(D1325="Residential HP",'Emission Factors'!$F$56,IF(D1325="Commercial AC (&gt;=65k to &lt;135,000k Btu/hr)",'Emission Factors'!$F$57,IF(D1325="Commercial AC (&gt;=135,000k Btu/hr)",'Emission Factors'!$F$58,""))))))</f>
        <v/>
      </c>
      <c r="M1325" s="211" t="str">
        <f>IF(D1325="Room AC (window/wall)",'Emission Factors'!$G$53,IF(D1325="Room AC (PTAC/PTHP)",'Emission Factors'!$G$54,IF(D1325="Residential AC",'Emission Factors'!$G$55,IF(D1325="Residential HP",'Emission Factors'!$G$56,IF(D1325="Commercial AC (&gt;=65k to &lt;135,000k Btu/hr)",'Emission Factors'!$G$57,IF(D1325="Commercial AC (&gt;=135,000k Btu/hr)",'Emission Factors'!$G$58,""))))))</f>
        <v/>
      </c>
      <c r="N1325" s="96"/>
      <c r="O1325" s="209" t="str">
        <f>IF(ISBLANK(D1325),"",(IF(D1325="Room AC (window/wall)",'Emission Factors'!$C$53,IF(D1325="Room AC (PTAC/PTHP)",'Emission Factors'!$C$54,IF(D1325="Residential AC",'Emission Factors'!$C$55,IF(D1325="Residential HP",'Emission Factors'!$C$56,IF(D1325="Commercial AC (&gt;=65k to &lt;135,000k Btu/hr)",'Emission Factors'!$C$57,IF(D1325="Commercial AC (&gt;=135,000k Btu/hr)",'Emission Factors'!$C$58,""))))))))</f>
        <v/>
      </c>
      <c r="P1325" s="209" t="str">
        <f t="shared" si="200"/>
        <v/>
      </c>
      <c r="Q1325" s="95"/>
      <c r="R1325" s="256"/>
      <c r="S1325" s="256"/>
      <c r="T1325" s="96"/>
      <c r="U1325" s="211" t="str">
        <f>IF(Q1325="Room AC (window/wall)",'Emission Factors'!$E$53,IF(AND(Q1325="Room AC (PTAC/PTHP)",ISBLANK(T1325)),"Error",IF(AND(Q1325="Room AC (PTAC/PTHP)",T1325&gt;0),T1325,IF(Q1325="Residential AC",'Emission Factors'!$E$55,IF(AND(Q1325="Residential HP",ISBLANK(T1325)),"Error",IF(AND(Q1325="Residential HP",T1325&gt;0),T1325,IF(Q1325="Commercial AC (&gt;=65k to &lt;135,000k Btu/hr)",'Emission Factors'!$E$57,IF(Q1325="Commercial AC (&gt;=135,000k Btu/hr)",'Emission Factors'!$E$58,""))))))))</f>
        <v/>
      </c>
      <c r="V1325" s="95"/>
      <c r="W1325" s="211" t="str">
        <f>IF(ISBLANK(V1325),"",VLOOKUP(V1325,'Emission Factors'!$C$81:$G$221,4,FALSE))</f>
        <v/>
      </c>
      <c r="X1325" s="210" t="str">
        <f>IF(Q1325="Room AC (window/wall)",'Emission Factors'!$F$53,IF(Q1325="Room AC (PTAC/PTHP)",'Emission Factors'!$F$54,IF(Q1325="Residential AC",'Emission Factors'!$F$55,IF(Q1325="Residential HP",'Emission Factors'!$F$56,IF(Q1325="Commercial AC (&gt;=65k to &lt;135,000k Btu/hr)",'Emission Factors'!$F$57,IF(Q1325="Commercial AC (&gt;=135,000k Btu/hr)",'Emission Factors'!$F$58,""))))))</f>
        <v/>
      </c>
      <c r="Y1325" s="211" t="str">
        <f>IF(Q1325="Room AC (window/wall)",'Emission Factors'!$G$53,IF(Q1325="Room AC (PTAC/PTHP)",'Emission Factors'!$G$54,IF(Q1325="Residential AC",'Emission Factors'!$G$55,IF(Q1325="Residential HP",'Emission Factors'!$G$56,IF(Q1325="Commercial AC (&gt;=65k to &lt;135,000k Btu/hr)",'Emission Factors'!$G$57,IF(Q1325="Commercial AC (&gt;=135,000k Btu/hr)",'Emission Factors'!$G$58,""))))))</f>
        <v/>
      </c>
      <c r="Z1325" s="96"/>
      <c r="AA1325" s="97" t="str">
        <f t="shared" si="201"/>
        <v/>
      </c>
      <c r="AB1325" s="97" t="str">
        <f t="shared" si="202"/>
        <v/>
      </c>
      <c r="AC1325" s="246" t="str">
        <f t="shared" si="203"/>
        <v/>
      </c>
      <c r="AD1325" s="97" t="str">
        <f t="shared" si="204"/>
        <v/>
      </c>
      <c r="AE1325" s="97" t="str">
        <f t="shared" si="205"/>
        <v/>
      </c>
      <c r="AF1325" s="252" t="str">
        <f t="shared" si="206"/>
        <v/>
      </c>
      <c r="AG1325" s="254" t="str">
        <f t="shared" si="207"/>
        <v/>
      </c>
      <c r="AH1325" s="248" t="str">
        <f t="shared" si="208"/>
        <v/>
      </c>
      <c r="AI1325" s="249" t="str">
        <f t="shared" si="209"/>
        <v/>
      </c>
    </row>
    <row r="1326" spans="2:35" x14ac:dyDescent="0.3">
      <c r="B1326" s="94"/>
      <c r="C1326" s="95"/>
      <c r="D1326" s="95"/>
      <c r="E1326" s="95"/>
      <c r="F1326" s="94"/>
      <c r="G1326" s="145"/>
      <c r="H1326" s="245"/>
      <c r="I1326" s="211" t="str">
        <f>IF(D1326="Room AC (window/wall)",'Emission Factors'!$E$53,IF(D1326="Room AC (PTAC/PTHP)",H1326,IF(D1326="Residential AC",'Emission Factors'!$E$55,IF(D1326="Residential HP",H1326,IF(D1326="Commercial AC (&gt;=65k to &lt;135,000k Btu/hr)",'Emission Factors'!$E$57,IF(D1326="Commercial AC (&gt;=135,000k Btu/hr)",'Emission Factors'!$E$58,""))))))</f>
        <v/>
      </c>
      <c r="J1326" s="96"/>
      <c r="K1326" s="211" t="str">
        <f>IF(ISBLANK(J1326),"",VLOOKUP(J1326,'Emission Factors'!$C$81:$G$221,4,FALSE))</f>
        <v/>
      </c>
      <c r="L1326" s="210" t="str">
        <f>IF(D1326="Room AC (window/wall)",'Emission Factors'!$F$53,IF(D1326="Room AC (PTAC/PTHP)",'Emission Factors'!$F$54,IF(D1326="Residential AC",'Emission Factors'!$F$55,IF(D1326="Residential HP",'Emission Factors'!$F$56,IF(D1326="Commercial AC (&gt;=65k to &lt;135,000k Btu/hr)",'Emission Factors'!$F$57,IF(D1326="Commercial AC (&gt;=135,000k Btu/hr)",'Emission Factors'!$F$58,""))))))</f>
        <v/>
      </c>
      <c r="M1326" s="211" t="str">
        <f>IF(D1326="Room AC (window/wall)",'Emission Factors'!$G$53,IF(D1326="Room AC (PTAC/PTHP)",'Emission Factors'!$G$54,IF(D1326="Residential AC",'Emission Factors'!$G$55,IF(D1326="Residential HP",'Emission Factors'!$G$56,IF(D1326="Commercial AC (&gt;=65k to &lt;135,000k Btu/hr)",'Emission Factors'!$G$57,IF(D1326="Commercial AC (&gt;=135,000k Btu/hr)",'Emission Factors'!$G$58,""))))))</f>
        <v/>
      </c>
      <c r="N1326" s="96"/>
      <c r="O1326" s="209" t="str">
        <f>IF(ISBLANK(D1326),"",(IF(D1326="Room AC (window/wall)",'Emission Factors'!$C$53,IF(D1326="Room AC (PTAC/PTHP)",'Emission Factors'!$C$54,IF(D1326="Residential AC",'Emission Factors'!$C$55,IF(D1326="Residential HP",'Emission Factors'!$C$56,IF(D1326="Commercial AC (&gt;=65k to &lt;135,000k Btu/hr)",'Emission Factors'!$C$57,IF(D1326="Commercial AC (&gt;=135,000k Btu/hr)",'Emission Factors'!$C$58,""))))))))</f>
        <v/>
      </c>
      <c r="P1326" s="209" t="str">
        <f t="shared" si="200"/>
        <v/>
      </c>
      <c r="Q1326" s="95"/>
      <c r="R1326" s="256"/>
      <c r="S1326" s="256"/>
      <c r="T1326" s="96"/>
      <c r="U1326" s="211" t="str">
        <f>IF(Q1326="Room AC (window/wall)",'Emission Factors'!$E$53,IF(AND(Q1326="Room AC (PTAC/PTHP)",ISBLANK(T1326)),"Error",IF(AND(Q1326="Room AC (PTAC/PTHP)",T1326&gt;0),T1326,IF(Q1326="Residential AC",'Emission Factors'!$E$55,IF(AND(Q1326="Residential HP",ISBLANK(T1326)),"Error",IF(AND(Q1326="Residential HP",T1326&gt;0),T1326,IF(Q1326="Commercial AC (&gt;=65k to &lt;135,000k Btu/hr)",'Emission Factors'!$E$57,IF(Q1326="Commercial AC (&gt;=135,000k Btu/hr)",'Emission Factors'!$E$58,""))))))))</f>
        <v/>
      </c>
      <c r="V1326" s="95"/>
      <c r="W1326" s="211" t="str">
        <f>IF(ISBLANK(V1326),"",VLOOKUP(V1326,'Emission Factors'!$C$81:$G$221,4,FALSE))</f>
        <v/>
      </c>
      <c r="X1326" s="210" t="str">
        <f>IF(Q1326="Room AC (window/wall)",'Emission Factors'!$F$53,IF(Q1326="Room AC (PTAC/PTHP)",'Emission Factors'!$F$54,IF(Q1326="Residential AC",'Emission Factors'!$F$55,IF(Q1326="Residential HP",'Emission Factors'!$F$56,IF(Q1326="Commercial AC (&gt;=65k to &lt;135,000k Btu/hr)",'Emission Factors'!$F$57,IF(Q1326="Commercial AC (&gt;=135,000k Btu/hr)",'Emission Factors'!$F$58,""))))))</f>
        <v/>
      </c>
      <c r="Y1326" s="211" t="str">
        <f>IF(Q1326="Room AC (window/wall)",'Emission Factors'!$G$53,IF(Q1326="Room AC (PTAC/PTHP)",'Emission Factors'!$G$54,IF(Q1326="Residential AC",'Emission Factors'!$G$55,IF(Q1326="Residential HP",'Emission Factors'!$G$56,IF(Q1326="Commercial AC (&gt;=65k to &lt;135,000k Btu/hr)",'Emission Factors'!$G$57,IF(Q1326="Commercial AC (&gt;=135,000k Btu/hr)",'Emission Factors'!$G$58,""))))))</f>
        <v/>
      </c>
      <c r="Z1326" s="96"/>
      <c r="AA1326" s="97" t="str">
        <f t="shared" si="201"/>
        <v/>
      </c>
      <c r="AB1326" s="97" t="str">
        <f t="shared" si="202"/>
        <v/>
      </c>
      <c r="AC1326" s="246" t="str">
        <f t="shared" si="203"/>
        <v/>
      </c>
      <c r="AD1326" s="97" t="str">
        <f t="shared" si="204"/>
        <v/>
      </c>
      <c r="AE1326" s="97" t="str">
        <f t="shared" si="205"/>
        <v/>
      </c>
      <c r="AF1326" s="252" t="str">
        <f t="shared" si="206"/>
        <v/>
      </c>
      <c r="AG1326" s="254" t="str">
        <f t="shared" si="207"/>
        <v/>
      </c>
      <c r="AH1326" s="248" t="str">
        <f t="shared" si="208"/>
        <v/>
      </c>
      <c r="AI1326" s="249" t="str">
        <f t="shared" si="209"/>
        <v/>
      </c>
    </row>
    <row r="1327" spans="2:35" x14ac:dyDescent="0.3">
      <c r="B1327" s="94"/>
      <c r="C1327" s="95"/>
      <c r="D1327" s="95"/>
      <c r="E1327" s="95"/>
      <c r="F1327" s="94"/>
      <c r="G1327" s="145"/>
      <c r="H1327" s="245"/>
      <c r="I1327" s="211" t="str">
        <f>IF(D1327="Room AC (window/wall)",'Emission Factors'!$E$53,IF(D1327="Room AC (PTAC/PTHP)",H1327,IF(D1327="Residential AC",'Emission Factors'!$E$55,IF(D1327="Residential HP",H1327,IF(D1327="Commercial AC (&gt;=65k to &lt;135,000k Btu/hr)",'Emission Factors'!$E$57,IF(D1327="Commercial AC (&gt;=135,000k Btu/hr)",'Emission Factors'!$E$58,""))))))</f>
        <v/>
      </c>
      <c r="J1327" s="96"/>
      <c r="K1327" s="211" t="str">
        <f>IF(ISBLANK(J1327),"",VLOOKUP(J1327,'Emission Factors'!$C$81:$G$221,4,FALSE))</f>
        <v/>
      </c>
      <c r="L1327" s="210" t="str">
        <f>IF(D1327="Room AC (window/wall)",'Emission Factors'!$F$53,IF(D1327="Room AC (PTAC/PTHP)",'Emission Factors'!$F$54,IF(D1327="Residential AC",'Emission Factors'!$F$55,IF(D1327="Residential HP",'Emission Factors'!$F$56,IF(D1327="Commercial AC (&gt;=65k to &lt;135,000k Btu/hr)",'Emission Factors'!$F$57,IF(D1327="Commercial AC (&gt;=135,000k Btu/hr)",'Emission Factors'!$F$58,""))))))</f>
        <v/>
      </c>
      <c r="M1327" s="211" t="str">
        <f>IF(D1327="Room AC (window/wall)",'Emission Factors'!$G$53,IF(D1327="Room AC (PTAC/PTHP)",'Emission Factors'!$G$54,IF(D1327="Residential AC",'Emission Factors'!$G$55,IF(D1327="Residential HP",'Emission Factors'!$G$56,IF(D1327="Commercial AC (&gt;=65k to &lt;135,000k Btu/hr)",'Emission Factors'!$G$57,IF(D1327="Commercial AC (&gt;=135,000k Btu/hr)",'Emission Factors'!$G$58,""))))))</f>
        <v/>
      </c>
      <c r="N1327" s="96"/>
      <c r="O1327" s="209" t="str">
        <f>IF(ISBLANK(D1327),"",(IF(D1327="Room AC (window/wall)",'Emission Factors'!$C$53,IF(D1327="Room AC (PTAC/PTHP)",'Emission Factors'!$C$54,IF(D1327="Residential AC",'Emission Factors'!$C$55,IF(D1327="Residential HP",'Emission Factors'!$C$56,IF(D1327="Commercial AC (&gt;=65k to &lt;135,000k Btu/hr)",'Emission Factors'!$C$57,IF(D1327="Commercial AC (&gt;=135,000k Btu/hr)",'Emission Factors'!$C$58,""))))))))</f>
        <v/>
      </c>
      <c r="P1327" s="209" t="str">
        <f t="shared" si="200"/>
        <v/>
      </c>
      <c r="Q1327" s="95"/>
      <c r="R1327" s="256"/>
      <c r="S1327" s="256"/>
      <c r="T1327" s="96"/>
      <c r="U1327" s="211" t="str">
        <f>IF(Q1327="Room AC (window/wall)",'Emission Factors'!$E$53,IF(AND(Q1327="Room AC (PTAC/PTHP)",ISBLANK(T1327)),"Error",IF(AND(Q1327="Room AC (PTAC/PTHP)",T1327&gt;0),T1327,IF(Q1327="Residential AC",'Emission Factors'!$E$55,IF(AND(Q1327="Residential HP",ISBLANK(T1327)),"Error",IF(AND(Q1327="Residential HP",T1327&gt;0),T1327,IF(Q1327="Commercial AC (&gt;=65k to &lt;135,000k Btu/hr)",'Emission Factors'!$E$57,IF(Q1327="Commercial AC (&gt;=135,000k Btu/hr)",'Emission Factors'!$E$58,""))))))))</f>
        <v/>
      </c>
      <c r="V1327" s="95"/>
      <c r="W1327" s="211" t="str">
        <f>IF(ISBLANK(V1327),"",VLOOKUP(V1327,'Emission Factors'!$C$81:$G$221,4,FALSE))</f>
        <v/>
      </c>
      <c r="X1327" s="210" t="str">
        <f>IF(Q1327="Room AC (window/wall)",'Emission Factors'!$F$53,IF(Q1327="Room AC (PTAC/PTHP)",'Emission Factors'!$F$54,IF(Q1327="Residential AC",'Emission Factors'!$F$55,IF(Q1327="Residential HP",'Emission Factors'!$F$56,IF(Q1327="Commercial AC (&gt;=65k to &lt;135,000k Btu/hr)",'Emission Factors'!$F$57,IF(Q1327="Commercial AC (&gt;=135,000k Btu/hr)",'Emission Factors'!$F$58,""))))))</f>
        <v/>
      </c>
      <c r="Y1327" s="211" t="str">
        <f>IF(Q1327="Room AC (window/wall)",'Emission Factors'!$G$53,IF(Q1327="Room AC (PTAC/PTHP)",'Emission Factors'!$G$54,IF(Q1327="Residential AC",'Emission Factors'!$G$55,IF(Q1327="Residential HP",'Emission Factors'!$G$56,IF(Q1327="Commercial AC (&gt;=65k to &lt;135,000k Btu/hr)",'Emission Factors'!$G$57,IF(Q1327="Commercial AC (&gt;=135,000k Btu/hr)",'Emission Factors'!$G$58,""))))))</f>
        <v/>
      </c>
      <c r="Z1327" s="96"/>
      <c r="AA1327" s="97" t="str">
        <f t="shared" si="201"/>
        <v/>
      </c>
      <c r="AB1327" s="97" t="str">
        <f t="shared" si="202"/>
        <v/>
      </c>
      <c r="AC1327" s="246" t="str">
        <f t="shared" si="203"/>
        <v/>
      </c>
      <c r="AD1327" s="97" t="str">
        <f t="shared" si="204"/>
        <v/>
      </c>
      <c r="AE1327" s="97" t="str">
        <f t="shared" si="205"/>
        <v/>
      </c>
      <c r="AF1327" s="252" t="str">
        <f t="shared" si="206"/>
        <v/>
      </c>
      <c r="AG1327" s="254" t="str">
        <f t="shared" si="207"/>
        <v/>
      </c>
      <c r="AH1327" s="248" t="str">
        <f t="shared" si="208"/>
        <v/>
      </c>
      <c r="AI1327" s="249" t="str">
        <f t="shared" si="209"/>
        <v/>
      </c>
    </row>
    <row r="1328" spans="2:35" x14ac:dyDescent="0.3">
      <c r="B1328" s="94"/>
      <c r="C1328" s="95"/>
      <c r="D1328" s="95"/>
      <c r="E1328" s="95"/>
      <c r="F1328" s="94"/>
      <c r="G1328" s="145"/>
      <c r="H1328" s="245"/>
      <c r="I1328" s="211" t="str">
        <f>IF(D1328="Room AC (window/wall)",'Emission Factors'!$E$53,IF(D1328="Room AC (PTAC/PTHP)",H1328,IF(D1328="Residential AC",'Emission Factors'!$E$55,IF(D1328="Residential HP",H1328,IF(D1328="Commercial AC (&gt;=65k to &lt;135,000k Btu/hr)",'Emission Factors'!$E$57,IF(D1328="Commercial AC (&gt;=135,000k Btu/hr)",'Emission Factors'!$E$58,""))))))</f>
        <v/>
      </c>
      <c r="J1328" s="96"/>
      <c r="K1328" s="211" t="str">
        <f>IF(ISBLANK(J1328),"",VLOOKUP(J1328,'Emission Factors'!$C$81:$G$221,4,FALSE))</f>
        <v/>
      </c>
      <c r="L1328" s="210" t="str">
        <f>IF(D1328="Room AC (window/wall)",'Emission Factors'!$F$53,IF(D1328="Room AC (PTAC/PTHP)",'Emission Factors'!$F$54,IF(D1328="Residential AC",'Emission Factors'!$F$55,IF(D1328="Residential HP",'Emission Factors'!$F$56,IF(D1328="Commercial AC (&gt;=65k to &lt;135,000k Btu/hr)",'Emission Factors'!$F$57,IF(D1328="Commercial AC (&gt;=135,000k Btu/hr)",'Emission Factors'!$F$58,""))))))</f>
        <v/>
      </c>
      <c r="M1328" s="211" t="str">
        <f>IF(D1328="Room AC (window/wall)",'Emission Factors'!$G$53,IF(D1328="Room AC (PTAC/PTHP)",'Emission Factors'!$G$54,IF(D1328="Residential AC",'Emission Factors'!$G$55,IF(D1328="Residential HP",'Emission Factors'!$G$56,IF(D1328="Commercial AC (&gt;=65k to &lt;135,000k Btu/hr)",'Emission Factors'!$G$57,IF(D1328="Commercial AC (&gt;=135,000k Btu/hr)",'Emission Factors'!$G$58,""))))))</f>
        <v/>
      </c>
      <c r="N1328" s="96"/>
      <c r="O1328" s="209" t="str">
        <f>IF(ISBLANK(D1328),"",(IF(D1328="Room AC (window/wall)",'Emission Factors'!$C$53,IF(D1328="Room AC (PTAC/PTHP)",'Emission Factors'!$C$54,IF(D1328="Residential AC",'Emission Factors'!$C$55,IF(D1328="Residential HP",'Emission Factors'!$C$56,IF(D1328="Commercial AC (&gt;=65k to &lt;135,000k Btu/hr)",'Emission Factors'!$C$57,IF(D1328="Commercial AC (&gt;=135,000k Btu/hr)",'Emission Factors'!$C$58,""))))))))</f>
        <v/>
      </c>
      <c r="P1328" s="209" t="str">
        <f t="shared" si="200"/>
        <v/>
      </c>
      <c r="Q1328" s="95"/>
      <c r="R1328" s="256"/>
      <c r="S1328" s="256"/>
      <c r="T1328" s="96"/>
      <c r="U1328" s="211" t="str">
        <f>IF(Q1328="Room AC (window/wall)",'Emission Factors'!$E$53,IF(AND(Q1328="Room AC (PTAC/PTHP)",ISBLANK(T1328)),"Error",IF(AND(Q1328="Room AC (PTAC/PTHP)",T1328&gt;0),T1328,IF(Q1328="Residential AC",'Emission Factors'!$E$55,IF(AND(Q1328="Residential HP",ISBLANK(T1328)),"Error",IF(AND(Q1328="Residential HP",T1328&gt;0),T1328,IF(Q1328="Commercial AC (&gt;=65k to &lt;135,000k Btu/hr)",'Emission Factors'!$E$57,IF(Q1328="Commercial AC (&gt;=135,000k Btu/hr)",'Emission Factors'!$E$58,""))))))))</f>
        <v/>
      </c>
      <c r="V1328" s="95"/>
      <c r="W1328" s="211" t="str">
        <f>IF(ISBLANK(V1328),"",VLOOKUP(V1328,'Emission Factors'!$C$81:$G$221,4,FALSE))</f>
        <v/>
      </c>
      <c r="X1328" s="210" t="str">
        <f>IF(Q1328="Room AC (window/wall)",'Emission Factors'!$F$53,IF(Q1328="Room AC (PTAC/PTHP)",'Emission Factors'!$F$54,IF(Q1328="Residential AC",'Emission Factors'!$F$55,IF(Q1328="Residential HP",'Emission Factors'!$F$56,IF(Q1328="Commercial AC (&gt;=65k to &lt;135,000k Btu/hr)",'Emission Factors'!$F$57,IF(Q1328="Commercial AC (&gt;=135,000k Btu/hr)",'Emission Factors'!$F$58,""))))))</f>
        <v/>
      </c>
      <c r="Y1328" s="211" t="str">
        <f>IF(Q1328="Room AC (window/wall)",'Emission Factors'!$G$53,IF(Q1328="Room AC (PTAC/PTHP)",'Emission Factors'!$G$54,IF(Q1328="Residential AC",'Emission Factors'!$G$55,IF(Q1328="Residential HP",'Emission Factors'!$G$56,IF(Q1328="Commercial AC (&gt;=65k to &lt;135,000k Btu/hr)",'Emission Factors'!$G$57,IF(Q1328="Commercial AC (&gt;=135,000k Btu/hr)",'Emission Factors'!$G$58,""))))))</f>
        <v/>
      </c>
      <c r="Z1328" s="96"/>
      <c r="AA1328" s="97" t="str">
        <f t="shared" si="201"/>
        <v/>
      </c>
      <c r="AB1328" s="97" t="str">
        <f t="shared" si="202"/>
        <v/>
      </c>
      <c r="AC1328" s="246" t="str">
        <f t="shared" si="203"/>
        <v/>
      </c>
      <c r="AD1328" s="97" t="str">
        <f t="shared" si="204"/>
        <v/>
      </c>
      <c r="AE1328" s="97" t="str">
        <f t="shared" si="205"/>
        <v/>
      </c>
      <c r="AF1328" s="252" t="str">
        <f t="shared" si="206"/>
        <v/>
      </c>
      <c r="AG1328" s="254" t="str">
        <f t="shared" si="207"/>
        <v/>
      </c>
      <c r="AH1328" s="248" t="str">
        <f t="shared" si="208"/>
        <v/>
      </c>
      <c r="AI1328" s="249" t="str">
        <f t="shared" si="209"/>
        <v/>
      </c>
    </row>
    <row r="1329" spans="2:35" x14ac:dyDescent="0.3">
      <c r="B1329" s="94"/>
      <c r="C1329" s="95"/>
      <c r="D1329" s="95"/>
      <c r="E1329" s="95"/>
      <c r="F1329" s="94"/>
      <c r="G1329" s="145"/>
      <c r="H1329" s="245"/>
      <c r="I1329" s="211" t="str">
        <f>IF(D1329="Room AC (window/wall)",'Emission Factors'!$E$53,IF(D1329="Room AC (PTAC/PTHP)",H1329,IF(D1329="Residential AC",'Emission Factors'!$E$55,IF(D1329="Residential HP",H1329,IF(D1329="Commercial AC (&gt;=65k to &lt;135,000k Btu/hr)",'Emission Factors'!$E$57,IF(D1329="Commercial AC (&gt;=135,000k Btu/hr)",'Emission Factors'!$E$58,""))))))</f>
        <v/>
      </c>
      <c r="J1329" s="96"/>
      <c r="K1329" s="211" t="str">
        <f>IF(ISBLANK(J1329),"",VLOOKUP(J1329,'Emission Factors'!$C$81:$G$221,4,FALSE))</f>
        <v/>
      </c>
      <c r="L1329" s="210" t="str">
        <f>IF(D1329="Room AC (window/wall)",'Emission Factors'!$F$53,IF(D1329="Room AC (PTAC/PTHP)",'Emission Factors'!$F$54,IF(D1329="Residential AC",'Emission Factors'!$F$55,IF(D1329="Residential HP",'Emission Factors'!$F$56,IF(D1329="Commercial AC (&gt;=65k to &lt;135,000k Btu/hr)",'Emission Factors'!$F$57,IF(D1329="Commercial AC (&gt;=135,000k Btu/hr)",'Emission Factors'!$F$58,""))))))</f>
        <v/>
      </c>
      <c r="M1329" s="211" t="str">
        <f>IF(D1329="Room AC (window/wall)",'Emission Factors'!$G$53,IF(D1329="Room AC (PTAC/PTHP)",'Emission Factors'!$G$54,IF(D1329="Residential AC",'Emission Factors'!$G$55,IF(D1329="Residential HP",'Emission Factors'!$G$56,IF(D1329="Commercial AC (&gt;=65k to &lt;135,000k Btu/hr)",'Emission Factors'!$G$57,IF(D1329="Commercial AC (&gt;=135,000k Btu/hr)",'Emission Factors'!$G$58,""))))))</f>
        <v/>
      </c>
      <c r="N1329" s="96"/>
      <c r="O1329" s="209" t="str">
        <f>IF(ISBLANK(D1329),"",(IF(D1329="Room AC (window/wall)",'Emission Factors'!$C$53,IF(D1329="Room AC (PTAC/PTHP)",'Emission Factors'!$C$54,IF(D1329="Residential AC",'Emission Factors'!$C$55,IF(D1329="Residential HP",'Emission Factors'!$C$56,IF(D1329="Commercial AC (&gt;=65k to &lt;135,000k Btu/hr)",'Emission Factors'!$C$57,IF(D1329="Commercial AC (&gt;=135,000k Btu/hr)",'Emission Factors'!$C$58,""))))))))</f>
        <v/>
      </c>
      <c r="P1329" s="209" t="str">
        <f t="shared" si="200"/>
        <v/>
      </c>
      <c r="Q1329" s="95"/>
      <c r="R1329" s="256"/>
      <c r="S1329" s="256"/>
      <c r="T1329" s="96"/>
      <c r="U1329" s="211" t="str">
        <f>IF(Q1329="Room AC (window/wall)",'Emission Factors'!$E$53,IF(AND(Q1329="Room AC (PTAC/PTHP)",ISBLANK(T1329)),"Error",IF(AND(Q1329="Room AC (PTAC/PTHP)",T1329&gt;0),T1329,IF(Q1329="Residential AC",'Emission Factors'!$E$55,IF(AND(Q1329="Residential HP",ISBLANK(T1329)),"Error",IF(AND(Q1329="Residential HP",T1329&gt;0),T1329,IF(Q1329="Commercial AC (&gt;=65k to &lt;135,000k Btu/hr)",'Emission Factors'!$E$57,IF(Q1329="Commercial AC (&gt;=135,000k Btu/hr)",'Emission Factors'!$E$58,""))))))))</f>
        <v/>
      </c>
      <c r="V1329" s="95"/>
      <c r="W1329" s="211" t="str">
        <f>IF(ISBLANK(V1329),"",VLOOKUP(V1329,'Emission Factors'!$C$81:$G$221,4,FALSE))</f>
        <v/>
      </c>
      <c r="X1329" s="210" t="str">
        <f>IF(Q1329="Room AC (window/wall)",'Emission Factors'!$F$53,IF(Q1329="Room AC (PTAC/PTHP)",'Emission Factors'!$F$54,IF(Q1329="Residential AC",'Emission Factors'!$F$55,IF(Q1329="Residential HP",'Emission Factors'!$F$56,IF(Q1329="Commercial AC (&gt;=65k to &lt;135,000k Btu/hr)",'Emission Factors'!$F$57,IF(Q1329="Commercial AC (&gt;=135,000k Btu/hr)",'Emission Factors'!$F$58,""))))))</f>
        <v/>
      </c>
      <c r="Y1329" s="211" t="str">
        <f>IF(Q1329="Room AC (window/wall)",'Emission Factors'!$G$53,IF(Q1329="Room AC (PTAC/PTHP)",'Emission Factors'!$G$54,IF(Q1329="Residential AC",'Emission Factors'!$G$55,IF(Q1329="Residential HP",'Emission Factors'!$G$56,IF(Q1329="Commercial AC (&gt;=65k to &lt;135,000k Btu/hr)",'Emission Factors'!$G$57,IF(Q1329="Commercial AC (&gt;=135,000k Btu/hr)",'Emission Factors'!$G$58,""))))))</f>
        <v/>
      </c>
      <c r="Z1329" s="96"/>
      <c r="AA1329" s="97" t="str">
        <f t="shared" si="201"/>
        <v/>
      </c>
      <c r="AB1329" s="97" t="str">
        <f t="shared" si="202"/>
        <v/>
      </c>
      <c r="AC1329" s="246" t="str">
        <f t="shared" si="203"/>
        <v/>
      </c>
      <c r="AD1329" s="97" t="str">
        <f t="shared" si="204"/>
        <v/>
      </c>
      <c r="AE1329" s="97" t="str">
        <f t="shared" si="205"/>
        <v/>
      </c>
      <c r="AF1329" s="252" t="str">
        <f t="shared" si="206"/>
        <v/>
      </c>
      <c r="AG1329" s="254" t="str">
        <f t="shared" si="207"/>
        <v/>
      </c>
      <c r="AH1329" s="248" t="str">
        <f t="shared" si="208"/>
        <v/>
      </c>
      <c r="AI1329" s="249" t="str">
        <f t="shared" si="209"/>
        <v/>
      </c>
    </row>
    <row r="1330" spans="2:35" x14ac:dyDescent="0.3">
      <c r="B1330" s="94"/>
      <c r="C1330" s="95"/>
      <c r="D1330" s="95"/>
      <c r="E1330" s="95"/>
      <c r="F1330" s="94"/>
      <c r="G1330" s="145"/>
      <c r="H1330" s="245"/>
      <c r="I1330" s="211" t="str">
        <f>IF(D1330="Room AC (window/wall)",'Emission Factors'!$E$53,IF(D1330="Room AC (PTAC/PTHP)",H1330,IF(D1330="Residential AC",'Emission Factors'!$E$55,IF(D1330="Residential HP",H1330,IF(D1330="Commercial AC (&gt;=65k to &lt;135,000k Btu/hr)",'Emission Factors'!$E$57,IF(D1330="Commercial AC (&gt;=135,000k Btu/hr)",'Emission Factors'!$E$58,""))))))</f>
        <v/>
      </c>
      <c r="J1330" s="96"/>
      <c r="K1330" s="211" t="str">
        <f>IF(ISBLANK(J1330),"",VLOOKUP(J1330,'Emission Factors'!$C$81:$G$221,4,FALSE))</f>
        <v/>
      </c>
      <c r="L1330" s="210" t="str">
        <f>IF(D1330="Room AC (window/wall)",'Emission Factors'!$F$53,IF(D1330="Room AC (PTAC/PTHP)",'Emission Factors'!$F$54,IF(D1330="Residential AC",'Emission Factors'!$F$55,IF(D1330="Residential HP",'Emission Factors'!$F$56,IF(D1330="Commercial AC (&gt;=65k to &lt;135,000k Btu/hr)",'Emission Factors'!$F$57,IF(D1330="Commercial AC (&gt;=135,000k Btu/hr)",'Emission Factors'!$F$58,""))))))</f>
        <v/>
      </c>
      <c r="M1330" s="211" t="str">
        <f>IF(D1330="Room AC (window/wall)",'Emission Factors'!$G$53,IF(D1330="Room AC (PTAC/PTHP)",'Emission Factors'!$G$54,IF(D1330="Residential AC",'Emission Factors'!$G$55,IF(D1330="Residential HP",'Emission Factors'!$G$56,IF(D1330="Commercial AC (&gt;=65k to &lt;135,000k Btu/hr)",'Emission Factors'!$G$57,IF(D1330="Commercial AC (&gt;=135,000k Btu/hr)",'Emission Factors'!$G$58,""))))))</f>
        <v/>
      </c>
      <c r="N1330" s="96"/>
      <c r="O1330" s="209" t="str">
        <f>IF(ISBLANK(D1330),"",(IF(D1330="Room AC (window/wall)",'Emission Factors'!$C$53,IF(D1330="Room AC (PTAC/PTHP)",'Emission Factors'!$C$54,IF(D1330="Residential AC",'Emission Factors'!$C$55,IF(D1330="Residential HP",'Emission Factors'!$C$56,IF(D1330="Commercial AC (&gt;=65k to &lt;135,000k Btu/hr)",'Emission Factors'!$C$57,IF(D1330="Commercial AC (&gt;=135,000k Btu/hr)",'Emission Factors'!$C$58,""))))))))</f>
        <v/>
      </c>
      <c r="P1330" s="209" t="str">
        <f t="shared" si="200"/>
        <v/>
      </c>
      <c r="Q1330" s="95"/>
      <c r="R1330" s="256"/>
      <c r="S1330" s="256"/>
      <c r="T1330" s="96"/>
      <c r="U1330" s="211" t="str">
        <f>IF(Q1330="Room AC (window/wall)",'Emission Factors'!$E$53,IF(AND(Q1330="Room AC (PTAC/PTHP)",ISBLANK(T1330)),"Error",IF(AND(Q1330="Room AC (PTAC/PTHP)",T1330&gt;0),T1330,IF(Q1330="Residential AC",'Emission Factors'!$E$55,IF(AND(Q1330="Residential HP",ISBLANK(T1330)),"Error",IF(AND(Q1330="Residential HP",T1330&gt;0),T1330,IF(Q1330="Commercial AC (&gt;=65k to &lt;135,000k Btu/hr)",'Emission Factors'!$E$57,IF(Q1330="Commercial AC (&gt;=135,000k Btu/hr)",'Emission Factors'!$E$58,""))))))))</f>
        <v/>
      </c>
      <c r="V1330" s="95"/>
      <c r="W1330" s="211" t="str">
        <f>IF(ISBLANK(V1330),"",VLOOKUP(V1330,'Emission Factors'!$C$81:$G$221,4,FALSE))</f>
        <v/>
      </c>
      <c r="X1330" s="210" t="str">
        <f>IF(Q1330="Room AC (window/wall)",'Emission Factors'!$F$53,IF(Q1330="Room AC (PTAC/PTHP)",'Emission Factors'!$F$54,IF(Q1330="Residential AC",'Emission Factors'!$F$55,IF(Q1330="Residential HP",'Emission Factors'!$F$56,IF(Q1330="Commercial AC (&gt;=65k to &lt;135,000k Btu/hr)",'Emission Factors'!$F$57,IF(Q1330="Commercial AC (&gt;=135,000k Btu/hr)",'Emission Factors'!$F$58,""))))))</f>
        <v/>
      </c>
      <c r="Y1330" s="211" t="str">
        <f>IF(Q1330="Room AC (window/wall)",'Emission Factors'!$G$53,IF(Q1330="Room AC (PTAC/PTHP)",'Emission Factors'!$G$54,IF(Q1330="Residential AC",'Emission Factors'!$G$55,IF(Q1330="Residential HP",'Emission Factors'!$G$56,IF(Q1330="Commercial AC (&gt;=65k to &lt;135,000k Btu/hr)",'Emission Factors'!$G$57,IF(Q1330="Commercial AC (&gt;=135,000k Btu/hr)",'Emission Factors'!$G$58,""))))))</f>
        <v/>
      </c>
      <c r="Z1330" s="96"/>
      <c r="AA1330" s="97" t="str">
        <f t="shared" si="201"/>
        <v/>
      </c>
      <c r="AB1330" s="97" t="str">
        <f t="shared" si="202"/>
        <v/>
      </c>
      <c r="AC1330" s="246" t="str">
        <f t="shared" si="203"/>
        <v/>
      </c>
      <c r="AD1330" s="97" t="str">
        <f t="shared" si="204"/>
        <v/>
      </c>
      <c r="AE1330" s="97" t="str">
        <f t="shared" si="205"/>
        <v/>
      </c>
      <c r="AF1330" s="252" t="str">
        <f t="shared" si="206"/>
        <v/>
      </c>
      <c r="AG1330" s="254" t="str">
        <f t="shared" si="207"/>
        <v/>
      </c>
      <c r="AH1330" s="248" t="str">
        <f t="shared" si="208"/>
        <v/>
      </c>
      <c r="AI1330" s="249" t="str">
        <f t="shared" si="209"/>
        <v/>
      </c>
    </row>
    <row r="1331" spans="2:35" x14ac:dyDescent="0.3">
      <c r="B1331" s="94"/>
      <c r="C1331" s="95"/>
      <c r="D1331" s="95"/>
      <c r="E1331" s="95"/>
      <c r="F1331" s="94"/>
      <c r="G1331" s="145"/>
      <c r="H1331" s="245"/>
      <c r="I1331" s="211" t="str">
        <f>IF(D1331="Room AC (window/wall)",'Emission Factors'!$E$53,IF(D1331="Room AC (PTAC/PTHP)",H1331,IF(D1331="Residential AC",'Emission Factors'!$E$55,IF(D1331="Residential HP",H1331,IF(D1331="Commercial AC (&gt;=65k to &lt;135,000k Btu/hr)",'Emission Factors'!$E$57,IF(D1331="Commercial AC (&gt;=135,000k Btu/hr)",'Emission Factors'!$E$58,""))))))</f>
        <v/>
      </c>
      <c r="J1331" s="96"/>
      <c r="K1331" s="211" t="str">
        <f>IF(ISBLANK(J1331),"",VLOOKUP(J1331,'Emission Factors'!$C$81:$G$221,4,FALSE))</f>
        <v/>
      </c>
      <c r="L1331" s="210" t="str">
        <f>IF(D1331="Room AC (window/wall)",'Emission Factors'!$F$53,IF(D1331="Room AC (PTAC/PTHP)",'Emission Factors'!$F$54,IF(D1331="Residential AC",'Emission Factors'!$F$55,IF(D1331="Residential HP",'Emission Factors'!$F$56,IF(D1331="Commercial AC (&gt;=65k to &lt;135,000k Btu/hr)",'Emission Factors'!$F$57,IF(D1331="Commercial AC (&gt;=135,000k Btu/hr)",'Emission Factors'!$F$58,""))))))</f>
        <v/>
      </c>
      <c r="M1331" s="211" t="str">
        <f>IF(D1331="Room AC (window/wall)",'Emission Factors'!$G$53,IF(D1331="Room AC (PTAC/PTHP)",'Emission Factors'!$G$54,IF(D1331="Residential AC",'Emission Factors'!$G$55,IF(D1331="Residential HP",'Emission Factors'!$G$56,IF(D1331="Commercial AC (&gt;=65k to &lt;135,000k Btu/hr)",'Emission Factors'!$G$57,IF(D1331="Commercial AC (&gt;=135,000k Btu/hr)",'Emission Factors'!$G$58,""))))))</f>
        <v/>
      </c>
      <c r="N1331" s="96"/>
      <c r="O1331" s="209" t="str">
        <f>IF(ISBLANK(D1331),"",(IF(D1331="Room AC (window/wall)",'Emission Factors'!$C$53,IF(D1331="Room AC (PTAC/PTHP)",'Emission Factors'!$C$54,IF(D1331="Residential AC",'Emission Factors'!$C$55,IF(D1331="Residential HP",'Emission Factors'!$C$56,IF(D1331="Commercial AC (&gt;=65k to &lt;135,000k Btu/hr)",'Emission Factors'!$C$57,IF(D1331="Commercial AC (&gt;=135,000k Btu/hr)",'Emission Factors'!$C$58,""))))))))</f>
        <v/>
      </c>
      <c r="P1331" s="209" t="str">
        <f t="shared" si="200"/>
        <v/>
      </c>
      <c r="Q1331" s="95"/>
      <c r="R1331" s="256"/>
      <c r="S1331" s="256"/>
      <c r="T1331" s="96"/>
      <c r="U1331" s="211" t="str">
        <f>IF(Q1331="Room AC (window/wall)",'Emission Factors'!$E$53,IF(AND(Q1331="Room AC (PTAC/PTHP)",ISBLANK(T1331)),"Error",IF(AND(Q1331="Room AC (PTAC/PTHP)",T1331&gt;0),T1331,IF(Q1331="Residential AC",'Emission Factors'!$E$55,IF(AND(Q1331="Residential HP",ISBLANK(T1331)),"Error",IF(AND(Q1331="Residential HP",T1331&gt;0),T1331,IF(Q1331="Commercial AC (&gt;=65k to &lt;135,000k Btu/hr)",'Emission Factors'!$E$57,IF(Q1331="Commercial AC (&gt;=135,000k Btu/hr)",'Emission Factors'!$E$58,""))))))))</f>
        <v/>
      </c>
      <c r="V1331" s="95"/>
      <c r="W1331" s="211" t="str">
        <f>IF(ISBLANK(V1331),"",VLOOKUP(V1331,'Emission Factors'!$C$81:$G$221,4,FALSE))</f>
        <v/>
      </c>
      <c r="X1331" s="210" t="str">
        <f>IF(Q1331="Room AC (window/wall)",'Emission Factors'!$F$53,IF(Q1331="Room AC (PTAC/PTHP)",'Emission Factors'!$F$54,IF(Q1331="Residential AC",'Emission Factors'!$F$55,IF(Q1331="Residential HP",'Emission Factors'!$F$56,IF(Q1331="Commercial AC (&gt;=65k to &lt;135,000k Btu/hr)",'Emission Factors'!$F$57,IF(Q1331="Commercial AC (&gt;=135,000k Btu/hr)",'Emission Factors'!$F$58,""))))))</f>
        <v/>
      </c>
      <c r="Y1331" s="211" t="str">
        <f>IF(Q1331="Room AC (window/wall)",'Emission Factors'!$G$53,IF(Q1331="Room AC (PTAC/PTHP)",'Emission Factors'!$G$54,IF(Q1331="Residential AC",'Emission Factors'!$G$55,IF(Q1331="Residential HP",'Emission Factors'!$G$56,IF(Q1331="Commercial AC (&gt;=65k to &lt;135,000k Btu/hr)",'Emission Factors'!$G$57,IF(Q1331="Commercial AC (&gt;=135,000k Btu/hr)",'Emission Factors'!$G$58,""))))))</f>
        <v/>
      </c>
      <c r="Z1331" s="96"/>
      <c r="AA1331" s="97" t="str">
        <f t="shared" si="201"/>
        <v/>
      </c>
      <c r="AB1331" s="97" t="str">
        <f t="shared" si="202"/>
        <v/>
      </c>
      <c r="AC1331" s="246" t="str">
        <f t="shared" si="203"/>
        <v/>
      </c>
      <c r="AD1331" s="97" t="str">
        <f t="shared" si="204"/>
        <v/>
      </c>
      <c r="AE1331" s="97" t="str">
        <f t="shared" si="205"/>
        <v/>
      </c>
      <c r="AF1331" s="252" t="str">
        <f t="shared" si="206"/>
        <v/>
      </c>
      <c r="AG1331" s="254" t="str">
        <f t="shared" si="207"/>
        <v/>
      </c>
      <c r="AH1331" s="248" t="str">
        <f t="shared" si="208"/>
        <v/>
      </c>
      <c r="AI1331" s="249" t="str">
        <f t="shared" si="209"/>
        <v/>
      </c>
    </row>
    <row r="1332" spans="2:35" x14ac:dyDescent="0.3">
      <c r="B1332" s="94"/>
      <c r="C1332" s="95"/>
      <c r="D1332" s="95"/>
      <c r="E1332" s="95"/>
      <c r="F1332" s="94"/>
      <c r="G1332" s="145"/>
      <c r="H1332" s="245"/>
      <c r="I1332" s="211" t="str">
        <f>IF(D1332="Room AC (window/wall)",'Emission Factors'!$E$53,IF(D1332="Room AC (PTAC/PTHP)",H1332,IF(D1332="Residential AC",'Emission Factors'!$E$55,IF(D1332="Residential HP",H1332,IF(D1332="Commercial AC (&gt;=65k to &lt;135,000k Btu/hr)",'Emission Factors'!$E$57,IF(D1332="Commercial AC (&gt;=135,000k Btu/hr)",'Emission Factors'!$E$58,""))))))</f>
        <v/>
      </c>
      <c r="J1332" s="96"/>
      <c r="K1332" s="211" t="str">
        <f>IF(ISBLANK(J1332),"",VLOOKUP(J1332,'Emission Factors'!$C$81:$G$221,4,FALSE))</f>
        <v/>
      </c>
      <c r="L1332" s="210" t="str">
        <f>IF(D1332="Room AC (window/wall)",'Emission Factors'!$F$53,IF(D1332="Room AC (PTAC/PTHP)",'Emission Factors'!$F$54,IF(D1332="Residential AC",'Emission Factors'!$F$55,IF(D1332="Residential HP",'Emission Factors'!$F$56,IF(D1332="Commercial AC (&gt;=65k to &lt;135,000k Btu/hr)",'Emission Factors'!$F$57,IF(D1332="Commercial AC (&gt;=135,000k Btu/hr)",'Emission Factors'!$F$58,""))))))</f>
        <v/>
      </c>
      <c r="M1332" s="211" t="str">
        <f>IF(D1332="Room AC (window/wall)",'Emission Factors'!$G$53,IF(D1332="Room AC (PTAC/PTHP)",'Emission Factors'!$G$54,IF(D1332="Residential AC",'Emission Factors'!$G$55,IF(D1332="Residential HP",'Emission Factors'!$G$56,IF(D1332="Commercial AC (&gt;=65k to &lt;135,000k Btu/hr)",'Emission Factors'!$G$57,IF(D1332="Commercial AC (&gt;=135,000k Btu/hr)",'Emission Factors'!$G$58,""))))))</f>
        <v/>
      </c>
      <c r="N1332" s="96"/>
      <c r="O1332" s="209" t="str">
        <f>IF(ISBLANK(D1332),"",(IF(D1332="Room AC (window/wall)",'Emission Factors'!$C$53,IF(D1332="Room AC (PTAC/PTHP)",'Emission Factors'!$C$54,IF(D1332="Residential AC",'Emission Factors'!$C$55,IF(D1332="Residential HP",'Emission Factors'!$C$56,IF(D1332="Commercial AC (&gt;=65k to &lt;135,000k Btu/hr)",'Emission Factors'!$C$57,IF(D1332="Commercial AC (&gt;=135,000k Btu/hr)",'Emission Factors'!$C$58,""))))))))</f>
        <v/>
      </c>
      <c r="P1332" s="209" t="str">
        <f t="shared" si="200"/>
        <v/>
      </c>
      <c r="Q1332" s="95"/>
      <c r="R1332" s="256"/>
      <c r="S1332" s="256"/>
      <c r="T1332" s="96"/>
      <c r="U1332" s="211" t="str">
        <f>IF(Q1332="Room AC (window/wall)",'Emission Factors'!$E$53,IF(AND(Q1332="Room AC (PTAC/PTHP)",ISBLANK(T1332)),"Error",IF(AND(Q1332="Room AC (PTAC/PTHP)",T1332&gt;0),T1332,IF(Q1332="Residential AC",'Emission Factors'!$E$55,IF(AND(Q1332="Residential HP",ISBLANK(T1332)),"Error",IF(AND(Q1332="Residential HP",T1332&gt;0),T1332,IF(Q1332="Commercial AC (&gt;=65k to &lt;135,000k Btu/hr)",'Emission Factors'!$E$57,IF(Q1332="Commercial AC (&gt;=135,000k Btu/hr)",'Emission Factors'!$E$58,""))))))))</f>
        <v/>
      </c>
      <c r="V1332" s="95"/>
      <c r="W1332" s="211" t="str">
        <f>IF(ISBLANK(V1332),"",VLOOKUP(V1332,'Emission Factors'!$C$81:$G$221,4,FALSE))</f>
        <v/>
      </c>
      <c r="X1332" s="210" t="str">
        <f>IF(Q1332="Room AC (window/wall)",'Emission Factors'!$F$53,IF(Q1332="Room AC (PTAC/PTHP)",'Emission Factors'!$F$54,IF(Q1332="Residential AC",'Emission Factors'!$F$55,IF(Q1332="Residential HP",'Emission Factors'!$F$56,IF(Q1332="Commercial AC (&gt;=65k to &lt;135,000k Btu/hr)",'Emission Factors'!$F$57,IF(Q1332="Commercial AC (&gt;=135,000k Btu/hr)",'Emission Factors'!$F$58,""))))))</f>
        <v/>
      </c>
      <c r="Y1332" s="211" t="str">
        <f>IF(Q1332="Room AC (window/wall)",'Emission Factors'!$G$53,IF(Q1332="Room AC (PTAC/PTHP)",'Emission Factors'!$G$54,IF(Q1332="Residential AC",'Emission Factors'!$G$55,IF(Q1332="Residential HP",'Emission Factors'!$G$56,IF(Q1332="Commercial AC (&gt;=65k to &lt;135,000k Btu/hr)",'Emission Factors'!$G$57,IF(Q1332="Commercial AC (&gt;=135,000k Btu/hr)",'Emission Factors'!$G$58,""))))))</f>
        <v/>
      </c>
      <c r="Z1332" s="96"/>
      <c r="AA1332" s="97" t="str">
        <f t="shared" si="201"/>
        <v/>
      </c>
      <c r="AB1332" s="97" t="str">
        <f t="shared" si="202"/>
        <v/>
      </c>
      <c r="AC1332" s="246" t="str">
        <f t="shared" si="203"/>
        <v/>
      </c>
      <c r="AD1332" s="97" t="str">
        <f t="shared" si="204"/>
        <v/>
      </c>
      <c r="AE1332" s="97" t="str">
        <f t="shared" si="205"/>
        <v/>
      </c>
      <c r="AF1332" s="252" t="str">
        <f t="shared" si="206"/>
        <v/>
      </c>
      <c r="AG1332" s="254" t="str">
        <f t="shared" si="207"/>
        <v/>
      </c>
      <c r="AH1332" s="248" t="str">
        <f t="shared" si="208"/>
        <v/>
      </c>
      <c r="AI1332" s="249" t="str">
        <f t="shared" si="209"/>
        <v/>
      </c>
    </row>
    <row r="1333" spans="2:35" x14ac:dyDescent="0.3">
      <c r="B1333" s="94"/>
      <c r="C1333" s="95"/>
      <c r="D1333" s="95"/>
      <c r="E1333" s="95"/>
      <c r="F1333" s="94"/>
      <c r="G1333" s="145"/>
      <c r="H1333" s="245"/>
      <c r="I1333" s="211" t="str">
        <f>IF(D1333="Room AC (window/wall)",'Emission Factors'!$E$53,IF(D1333="Room AC (PTAC/PTHP)",H1333,IF(D1333="Residential AC",'Emission Factors'!$E$55,IF(D1333="Residential HP",H1333,IF(D1333="Commercial AC (&gt;=65k to &lt;135,000k Btu/hr)",'Emission Factors'!$E$57,IF(D1333="Commercial AC (&gt;=135,000k Btu/hr)",'Emission Factors'!$E$58,""))))))</f>
        <v/>
      </c>
      <c r="J1333" s="96"/>
      <c r="K1333" s="211" t="str">
        <f>IF(ISBLANK(J1333),"",VLOOKUP(J1333,'Emission Factors'!$C$81:$G$221,4,FALSE))</f>
        <v/>
      </c>
      <c r="L1333" s="210" t="str">
        <f>IF(D1333="Room AC (window/wall)",'Emission Factors'!$F$53,IF(D1333="Room AC (PTAC/PTHP)",'Emission Factors'!$F$54,IF(D1333="Residential AC",'Emission Factors'!$F$55,IF(D1333="Residential HP",'Emission Factors'!$F$56,IF(D1333="Commercial AC (&gt;=65k to &lt;135,000k Btu/hr)",'Emission Factors'!$F$57,IF(D1333="Commercial AC (&gt;=135,000k Btu/hr)",'Emission Factors'!$F$58,""))))))</f>
        <v/>
      </c>
      <c r="M1333" s="211" t="str">
        <f>IF(D1333="Room AC (window/wall)",'Emission Factors'!$G$53,IF(D1333="Room AC (PTAC/PTHP)",'Emission Factors'!$G$54,IF(D1333="Residential AC",'Emission Factors'!$G$55,IF(D1333="Residential HP",'Emission Factors'!$G$56,IF(D1333="Commercial AC (&gt;=65k to &lt;135,000k Btu/hr)",'Emission Factors'!$G$57,IF(D1333="Commercial AC (&gt;=135,000k Btu/hr)",'Emission Factors'!$G$58,""))))))</f>
        <v/>
      </c>
      <c r="N1333" s="96"/>
      <c r="O1333" s="209" t="str">
        <f>IF(ISBLANK(D1333),"",(IF(D1333="Room AC (window/wall)",'Emission Factors'!$C$53,IF(D1333="Room AC (PTAC/PTHP)",'Emission Factors'!$C$54,IF(D1333="Residential AC",'Emission Factors'!$C$55,IF(D1333="Residential HP",'Emission Factors'!$C$56,IF(D1333="Commercial AC (&gt;=65k to &lt;135,000k Btu/hr)",'Emission Factors'!$C$57,IF(D1333="Commercial AC (&gt;=135,000k Btu/hr)",'Emission Factors'!$C$58,""))))))))</f>
        <v/>
      </c>
      <c r="P1333" s="209" t="str">
        <f t="shared" si="200"/>
        <v/>
      </c>
      <c r="Q1333" s="95"/>
      <c r="R1333" s="256"/>
      <c r="S1333" s="256"/>
      <c r="T1333" s="96"/>
      <c r="U1333" s="211" t="str">
        <f>IF(Q1333="Room AC (window/wall)",'Emission Factors'!$E$53,IF(AND(Q1333="Room AC (PTAC/PTHP)",ISBLANK(T1333)),"Error",IF(AND(Q1333="Room AC (PTAC/PTHP)",T1333&gt;0),T1333,IF(Q1333="Residential AC",'Emission Factors'!$E$55,IF(AND(Q1333="Residential HP",ISBLANK(T1333)),"Error",IF(AND(Q1333="Residential HP",T1333&gt;0),T1333,IF(Q1333="Commercial AC (&gt;=65k to &lt;135,000k Btu/hr)",'Emission Factors'!$E$57,IF(Q1333="Commercial AC (&gt;=135,000k Btu/hr)",'Emission Factors'!$E$58,""))))))))</f>
        <v/>
      </c>
      <c r="V1333" s="95"/>
      <c r="W1333" s="211" t="str">
        <f>IF(ISBLANK(V1333),"",VLOOKUP(V1333,'Emission Factors'!$C$81:$G$221,4,FALSE))</f>
        <v/>
      </c>
      <c r="X1333" s="210" t="str">
        <f>IF(Q1333="Room AC (window/wall)",'Emission Factors'!$F$53,IF(Q1333="Room AC (PTAC/PTHP)",'Emission Factors'!$F$54,IF(Q1333="Residential AC",'Emission Factors'!$F$55,IF(Q1333="Residential HP",'Emission Factors'!$F$56,IF(Q1333="Commercial AC (&gt;=65k to &lt;135,000k Btu/hr)",'Emission Factors'!$F$57,IF(Q1333="Commercial AC (&gt;=135,000k Btu/hr)",'Emission Factors'!$F$58,""))))))</f>
        <v/>
      </c>
      <c r="Y1333" s="211" t="str">
        <f>IF(Q1333="Room AC (window/wall)",'Emission Factors'!$G$53,IF(Q1333="Room AC (PTAC/PTHP)",'Emission Factors'!$G$54,IF(Q1333="Residential AC",'Emission Factors'!$G$55,IF(Q1333="Residential HP",'Emission Factors'!$G$56,IF(Q1333="Commercial AC (&gt;=65k to &lt;135,000k Btu/hr)",'Emission Factors'!$G$57,IF(Q1333="Commercial AC (&gt;=135,000k Btu/hr)",'Emission Factors'!$G$58,""))))))</f>
        <v/>
      </c>
      <c r="Z1333" s="96"/>
      <c r="AA1333" s="97" t="str">
        <f t="shared" si="201"/>
        <v/>
      </c>
      <c r="AB1333" s="97" t="str">
        <f t="shared" si="202"/>
        <v/>
      </c>
      <c r="AC1333" s="246" t="str">
        <f t="shared" si="203"/>
        <v/>
      </c>
      <c r="AD1333" s="97" t="str">
        <f t="shared" si="204"/>
        <v/>
      </c>
      <c r="AE1333" s="97" t="str">
        <f t="shared" si="205"/>
        <v/>
      </c>
      <c r="AF1333" s="252" t="str">
        <f t="shared" si="206"/>
        <v/>
      </c>
      <c r="AG1333" s="254" t="str">
        <f t="shared" si="207"/>
        <v/>
      </c>
      <c r="AH1333" s="248" t="str">
        <f t="shared" si="208"/>
        <v/>
      </c>
      <c r="AI1333" s="249" t="str">
        <f t="shared" si="209"/>
        <v/>
      </c>
    </row>
    <row r="1334" spans="2:35" x14ac:dyDescent="0.3">
      <c r="B1334" s="94"/>
      <c r="C1334" s="95"/>
      <c r="D1334" s="95"/>
      <c r="E1334" s="95"/>
      <c r="F1334" s="94"/>
      <c r="G1334" s="145"/>
      <c r="H1334" s="245"/>
      <c r="I1334" s="211" t="str">
        <f>IF(D1334="Room AC (window/wall)",'Emission Factors'!$E$53,IF(D1334="Room AC (PTAC/PTHP)",H1334,IF(D1334="Residential AC",'Emission Factors'!$E$55,IF(D1334="Residential HP",H1334,IF(D1334="Commercial AC (&gt;=65k to &lt;135,000k Btu/hr)",'Emission Factors'!$E$57,IF(D1334="Commercial AC (&gt;=135,000k Btu/hr)",'Emission Factors'!$E$58,""))))))</f>
        <v/>
      </c>
      <c r="J1334" s="96"/>
      <c r="K1334" s="211" t="str">
        <f>IF(ISBLANK(J1334),"",VLOOKUP(J1334,'Emission Factors'!$C$81:$G$221,4,FALSE))</f>
        <v/>
      </c>
      <c r="L1334" s="210" t="str">
        <f>IF(D1334="Room AC (window/wall)",'Emission Factors'!$F$53,IF(D1334="Room AC (PTAC/PTHP)",'Emission Factors'!$F$54,IF(D1334="Residential AC",'Emission Factors'!$F$55,IF(D1334="Residential HP",'Emission Factors'!$F$56,IF(D1334="Commercial AC (&gt;=65k to &lt;135,000k Btu/hr)",'Emission Factors'!$F$57,IF(D1334="Commercial AC (&gt;=135,000k Btu/hr)",'Emission Factors'!$F$58,""))))))</f>
        <v/>
      </c>
      <c r="M1334" s="211" t="str">
        <f>IF(D1334="Room AC (window/wall)",'Emission Factors'!$G$53,IF(D1334="Room AC (PTAC/PTHP)",'Emission Factors'!$G$54,IF(D1334="Residential AC",'Emission Factors'!$G$55,IF(D1334="Residential HP",'Emission Factors'!$G$56,IF(D1334="Commercial AC (&gt;=65k to &lt;135,000k Btu/hr)",'Emission Factors'!$G$57,IF(D1334="Commercial AC (&gt;=135,000k Btu/hr)",'Emission Factors'!$G$58,""))))))</f>
        <v/>
      </c>
      <c r="N1334" s="96"/>
      <c r="O1334" s="209" t="str">
        <f>IF(ISBLANK(D1334),"",(IF(D1334="Room AC (window/wall)",'Emission Factors'!$C$53,IF(D1334="Room AC (PTAC/PTHP)",'Emission Factors'!$C$54,IF(D1334="Residential AC",'Emission Factors'!$C$55,IF(D1334="Residential HP",'Emission Factors'!$C$56,IF(D1334="Commercial AC (&gt;=65k to &lt;135,000k Btu/hr)",'Emission Factors'!$C$57,IF(D1334="Commercial AC (&gt;=135,000k Btu/hr)",'Emission Factors'!$C$58,""))))))))</f>
        <v/>
      </c>
      <c r="P1334" s="209" t="str">
        <f t="shared" si="200"/>
        <v/>
      </c>
      <c r="Q1334" s="95"/>
      <c r="R1334" s="256"/>
      <c r="S1334" s="256"/>
      <c r="T1334" s="96"/>
      <c r="U1334" s="211" t="str">
        <f>IF(Q1334="Room AC (window/wall)",'Emission Factors'!$E$53,IF(AND(Q1334="Room AC (PTAC/PTHP)",ISBLANK(T1334)),"Error",IF(AND(Q1334="Room AC (PTAC/PTHP)",T1334&gt;0),T1334,IF(Q1334="Residential AC",'Emission Factors'!$E$55,IF(AND(Q1334="Residential HP",ISBLANK(T1334)),"Error",IF(AND(Q1334="Residential HP",T1334&gt;0),T1334,IF(Q1334="Commercial AC (&gt;=65k to &lt;135,000k Btu/hr)",'Emission Factors'!$E$57,IF(Q1334="Commercial AC (&gt;=135,000k Btu/hr)",'Emission Factors'!$E$58,""))))))))</f>
        <v/>
      </c>
      <c r="V1334" s="95"/>
      <c r="W1334" s="211" t="str">
        <f>IF(ISBLANK(V1334),"",VLOOKUP(V1334,'Emission Factors'!$C$81:$G$221,4,FALSE))</f>
        <v/>
      </c>
      <c r="X1334" s="210" t="str">
        <f>IF(Q1334="Room AC (window/wall)",'Emission Factors'!$F$53,IF(Q1334="Room AC (PTAC/PTHP)",'Emission Factors'!$F$54,IF(Q1334="Residential AC",'Emission Factors'!$F$55,IF(Q1334="Residential HP",'Emission Factors'!$F$56,IF(Q1334="Commercial AC (&gt;=65k to &lt;135,000k Btu/hr)",'Emission Factors'!$F$57,IF(Q1334="Commercial AC (&gt;=135,000k Btu/hr)",'Emission Factors'!$F$58,""))))))</f>
        <v/>
      </c>
      <c r="Y1334" s="211" t="str">
        <f>IF(Q1334="Room AC (window/wall)",'Emission Factors'!$G$53,IF(Q1334="Room AC (PTAC/PTHP)",'Emission Factors'!$G$54,IF(Q1334="Residential AC",'Emission Factors'!$G$55,IF(Q1334="Residential HP",'Emission Factors'!$G$56,IF(Q1334="Commercial AC (&gt;=65k to &lt;135,000k Btu/hr)",'Emission Factors'!$G$57,IF(Q1334="Commercial AC (&gt;=135,000k Btu/hr)",'Emission Factors'!$G$58,""))))))</f>
        <v/>
      </c>
      <c r="Z1334" s="96"/>
      <c r="AA1334" s="97" t="str">
        <f t="shared" si="201"/>
        <v/>
      </c>
      <c r="AB1334" s="97" t="str">
        <f t="shared" si="202"/>
        <v/>
      </c>
      <c r="AC1334" s="246" t="str">
        <f t="shared" si="203"/>
        <v/>
      </c>
      <c r="AD1334" s="97" t="str">
        <f t="shared" si="204"/>
        <v/>
      </c>
      <c r="AE1334" s="97" t="str">
        <f t="shared" si="205"/>
        <v/>
      </c>
      <c r="AF1334" s="252" t="str">
        <f t="shared" si="206"/>
        <v/>
      </c>
      <c r="AG1334" s="254" t="str">
        <f t="shared" si="207"/>
        <v/>
      </c>
      <c r="AH1334" s="248" t="str">
        <f t="shared" si="208"/>
        <v/>
      </c>
      <c r="AI1334" s="249" t="str">
        <f t="shared" si="209"/>
        <v/>
      </c>
    </row>
    <row r="1335" spans="2:35" x14ac:dyDescent="0.3">
      <c r="B1335" s="94"/>
      <c r="C1335" s="95"/>
      <c r="D1335" s="95"/>
      <c r="E1335" s="95"/>
      <c r="F1335" s="94"/>
      <c r="G1335" s="145"/>
      <c r="H1335" s="245"/>
      <c r="I1335" s="211" t="str">
        <f>IF(D1335="Room AC (window/wall)",'Emission Factors'!$E$53,IF(D1335="Room AC (PTAC/PTHP)",H1335,IF(D1335="Residential AC",'Emission Factors'!$E$55,IF(D1335="Residential HP",H1335,IF(D1335="Commercial AC (&gt;=65k to &lt;135,000k Btu/hr)",'Emission Factors'!$E$57,IF(D1335="Commercial AC (&gt;=135,000k Btu/hr)",'Emission Factors'!$E$58,""))))))</f>
        <v/>
      </c>
      <c r="J1335" s="96"/>
      <c r="K1335" s="211" t="str">
        <f>IF(ISBLANK(J1335),"",VLOOKUP(J1335,'Emission Factors'!$C$81:$G$221,4,FALSE))</f>
        <v/>
      </c>
      <c r="L1335" s="210" t="str">
        <f>IF(D1335="Room AC (window/wall)",'Emission Factors'!$F$53,IF(D1335="Room AC (PTAC/PTHP)",'Emission Factors'!$F$54,IF(D1335="Residential AC",'Emission Factors'!$F$55,IF(D1335="Residential HP",'Emission Factors'!$F$56,IF(D1335="Commercial AC (&gt;=65k to &lt;135,000k Btu/hr)",'Emission Factors'!$F$57,IF(D1335="Commercial AC (&gt;=135,000k Btu/hr)",'Emission Factors'!$F$58,""))))))</f>
        <v/>
      </c>
      <c r="M1335" s="211" t="str">
        <f>IF(D1335="Room AC (window/wall)",'Emission Factors'!$G$53,IF(D1335="Room AC (PTAC/PTHP)",'Emission Factors'!$G$54,IF(D1335="Residential AC",'Emission Factors'!$G$55,IF(D1335="Residential HP",'Emission Factors'!$G$56,IF(D1335="Commercial AC (&gt;=65k to &lt;135,000k Btu/hr)",'Emission Factors'!$G$57,IF(D1335="Commercial AC (&gt;=135,000k Btu/hr)",'Emission Factors'!$G$58,""))))))</f>
        <v/>
      </c>
      <c r="N1335" s="96"/>
      <c r="O1335" s="209" t="str">
        <f>IF(ISBLANK(D1335),"",(IF(D1335="Room AC (window/wall)",'Emission Factors'!$C$53,IF(D1335="Room AC (PTAC/PTHP)",'Emission Factors'!$C$54,IF(D1335="Residential AC",'Emission Factors'!$C$55,IF(D1335="Residential HP",'Emission Factors'!$C$56,IF(D1335="Commercial AC (&gt;=65k to &lt;135,000k Btu/hr)",'Emission Factors'!$C$57,IF(D1335="Commercial AC (&gt;=135,000k Btu/hr)",'Emission Factors'!$C$58,""))))))))</f>
        <v/>
      </c>
      <c r="P1335" s="209" t="str">
        <f t="shared" si="200"/>
        <v/>
      </c>
      <c r="Q1335" s="95"/>
      <c r="R1335" s="256"/>
      <c r="S1335" s="256"/>
      <c r="T1335" s="96"/>
      <c r="U1335" s="211" t="str">
        <f>IF(Q1335="Room AC (window/wall)",'Emission Factors'!$E$53,IF(AND(Q1335="Room AC (PTAC/PTHP)",ISBLANK(T1335)),"Error",IF(AND(Q1335="Room AC (PTAC/PTHP)",T1335&gt;0),T1335,IF(Q1335="Residential AC",'Emission Factors'!$E$55,IF(AND(Q1335="Residential HP",ISBLANK(T1335)),"Error",IF(AND(Q1335="Residential HP",T1335&gt;0),T1335,IF(Q1335="Commercial AC (&gt;=65k to &lt;135,000k Btu/hr)",'Emission Factors'!$E$57,IF(Q1335="Commercial AC (&gt;=135,000k Btu/hr)",'Emission Factors'!$E$58,""))))))))</f>
        <v/>
      </c>
      <c r="V1335" s="95"/>
      <c r="W1335" s="211" t="str">
        <f>IF(ISBLANK(V1335),"",VLOOKUP(V1335,'Emission Factors'!$C$81:$G$221,4,FALSE))</f>
        <v/>
      </c>
      <c r="X1335" s="210" t="str">
        <f>IF(Q1335="Room AC (window/wall)",'Emission Factors'!$F$53,IF(Q1335="Room AC (PTAC/PTHP)",'Emission Factors'!$F$54,IF(Q1335="Residential AC",'Emission Factors'!$F$55,IF(Q1335="Residential HP",'Emission Factors'!$F$56,IF(Q1335="Commercial AC (&gt;=65k to &lt;135,000k Btu/hr)",'Emission Factors'!$F$57,IF(Q1335="Commercial AC (&gt;=135,000k Btu/hr)",'Emission Factors'!$F$58,""))))))</f>
        <v/>
      </c>
      <c r="Y1335" s="211" t="str">
        <f>IF(Q1335="Room AC (window/wall)",'Emission Factors'!$G$53,IF(Q1335="Room AC (PTAC/PTHP)",'Emission Factors'!$G$54,IF(Q1335="Residential AC",'Emission Factors'!$G$55,IF(Q1335="Residential HP",'Emission Factors'!$G$56,IF(Q1335="Commercial AC (&gt;=65k to &lt;135,000k Btu/hr)",'Emission Factors'!$G$57,IF(Q1335="Commercial AC (&gt;=135,000k Btu/hr)",'Emission Factors'!$G$58,""))))))</f>
        <v/>
      </c>
      <c r="Z1335" s="96"/>
      <c r="AA1335" s="97" t="str">
        <f t="shared" si="201"/>
        <v/>
      </c>
      <c r="AB1335" s="97" t="str">
        <f t="shared" si="202"/>
        <v/>
      </c>
      <c r="AC1335" s="246" t="str">
        <f t="shared" si="203"/>
        <v/>
      </c>
      <c r="AD1335" s="97" t="str">
        <f t="shared" si="204"/>
        <v/>
      </c>
      <c r="AE1335" s="97" t="str">
        <f t="shared" si="205"/>
        <v/>
      </c>
      <c r="AF1335" s="252" t="str">
        <f t="shared" si="206"/>
        <v/>
      </c>
      <c r="AG1335" s="254" t="str">
        <f t="shared" si="207"/>
        <v/>
      </c>
      <c r="AH1335" s="248" t="str">
        <f t="shared" si="208"/>
        <v/>
      </c>
      <c r="AI1335" s="249" t="str">
        <f t="shared" si="209"/>
        <v/>
      </c>
    </row>
    <row r="1336" spans="2:35" x14ac:dyDescent="0.3">
      <c r="B1336" s="94"/>
      <c r="C1336" s="95"/>
      <c r="D1336" s="95"/>
      <c r="E1336" s="95"/>
      <c r="F1336" s="94"/>
      <c r="G1336" s="145"/>
      <c r="H1336" s="245"/>
      <c r="I1336" s="211" t="str">
        <f>IF(D1336="Room AC (window/wall)",'Emission Factors'!$E$53,IF(D1336="Room AC (PTAC/PTHP)",H1336,IF(D1336="Residential AC",'Emission Factors'!$E$55,IF(D1336="Residential HP",H1336,IF(D1336="Commercial AC (&gt;=65k to &lt;135,000k Btu/hr)",'Emission Factors'!$E$57,IF(D1336="Commercial AC (&gt;=135,000k Btu/hr)",'Emission Factors'!$E$58,""))))))</f>
        <v/>
      </c>
      <c r="J1336" s="96"/>
      <c r="K1336" s="211" t="str">
        <f>IF(ISBLANK(J1336),"",VLOOKUP(J1336,'Emission Factors'!$C$81:$G$221,4,FALSE))</f>
        <v/>
      </c>
      <c r="L1336" s="210" t="str">
        <f>IF(D1336="Room AC (window/wall)",'Emission Factors'!$F$53,IF(D1336="Room AC (PTAC/PTHP)",'Emission Factors'!$F$54,IF(D1336="Residential AC",'Emission Factors'!$F$55,IF(D1336="Residential HP",'Emission Factors'!$F$56,IF(D1336="Commercial AC (&gt;=65k to &lt;135,000k Btu/hr)",'Emission Factors'!$F$57,IF(D1336="Commercial AC (&gt;=135,000k Btu/hr)",'Emission Factors'!$F$58,""))))))</f>
        <v/>
      </c>
      <c r="M1336" s="211" t="str">
        <f>IF(D1336="Room AC (window/wall)",'Emission Factors'!$G$53,IF(D1336="Room AC (PTAC/PTHP)",'Emission Factors'!$G$54,IF(D1336="Residential AC",'Emission Factors'!$G$55,IF(D1336="Residential HP",'Emission Factors'!$G$56,IF(D1336="Commercial AC (&gt;=65k to &lt;135,000k Btu/hr)",'Emission Factors'!$G$57,IF(D1336="Commercial AC (&gt;=135,000k Btu/hr)",'Emission Factors'!$G$58,""))))))</f>
        <v/>
      </c>
      <c r="N1336" s="96"/>
      <c r="O1336" s="209" t="str">
        <f>IF(ISBLANK(D1336),"",(IF(D1336="Room AC (window/wall)",'Emission Factors'!$C$53,IF(D1336="Room AC (PTAC/PTHP)",'Emission Factors'!$C$54,IF(D1336="Residential AC",'Emission Factors'!$C$55,IF(D1336="Residential HP",'Emission Factors'!$C$56,IF(D1336="Commercial AC (&gt;=65k to &lt;135,000k Btu/hr)",'Emission Factors'!$C$57,IF(D1336="Commercial AC (&gt;=135,000k Btu/hr)",'Emission Factors'!$C$58,""))))))))</f>
        <v/>
      </c>
      <c r="P1336" s="209" t="str">
        <f t="shared" si="200"/>
        <v/>
      </c>
      <c r="Q1336" s="95"/>
      <c r="R1336" s="256"/>
      <c r="S1336" s="256"/>
      <c r="T1336" s="96"/>
      <c r="U1336" s="211" t="str">
        <f>IF(Q1336="Room AC (window/wall)",'Emission Factors'!$E$53,IF(AND(Q1336="Room AC (PTAC/PTHP)",ISBLANK(T1336)),"Error",IF(AND(Q1336="Room AC (PTAC/PTHP)",T1336&gt;0),T1336,IF(Q1336="Residential AC",'Emission Factors'!$E$55,IF(AND(Q1336="Residential HP",ISBLANK(T1336)),"Error",IF(AND(Q1336="Residential HP",T1336&gt;0),T1336,IF(Q1336="Commercial AC (&gt;=65k to &lt;135,000k Btu/hr)",'Emission Factors'!$E$57,IF(Q1336="Commercial AC (&gt;=135,000k Btu/hr)",'Emission Factors'!$E$58,""))))))))</f>
        <v/>
      </c>
      <c r="V1336" s="95"/>
      <c r="W1336" s="211" t="str">
        <f>IF(ISBLANK(V1336),"",VLOOKUP(V1336,'Emission Factors'!$C$81:$G$221,4,FALSE))</f>
        <v/>
      </c>
      <c r="X1336" s="210" t="str">
        <f>IF(Q1336="Room AC (window/wall)",'Emission Factors'!$F$53,IF(Q1336="Room AC (PTAC/PTHP)",'Emission Factors'!$F$54,IF(Q1336="Residential AC",'Emission Factors'!$F$55,IF(Q1336="Residential HP",'Emission Factors'!$F$56,IF(Q1336="Commercial AC (&gt;=65k to &lt;135,000k Btu/hr)",'Emission Factors'!$F$57,IF(Q1336="Commercial AC (&gt;=135,000k Btu/hr)",'Emission Factors'!$F$58,""))))))</f>
        <v/>
      </c>
      <c r="Y1336" s="211" t="str">
        <f>IF(Q1336="Room AC (window/wall)",'Emission Factors'!$G$53,IF(Q1336="Room AC (PTAC/PTHP)",'Emission Factors'!$G$54,IF(Q1336="Residential AC",'Emission Factors'!$G$55,IF(Q1336="Residential HP",'Emission Factors'!$G$56,IF(Q1336="Commercial AC (&gt;=65k to &lt;135,000k Btu/hr)",'Emission Factors'!$G$57,IF(Q1336="Commercial AC (&gt;=135,000k Btu/hr)",'Emission Factors'!$G$58,""))))))</f>
        <v/>
      </c>
      <c r="Z1336" s="96"/>
      <c r="AA1336" s="97" t="str">
        <f t="shared" si="201"/>
        <v/>
      </c>
      <c r="AB1336" s="97" t="str">
        <f t="shared" si="202"/>
        <v/>
      </c>
      <c r="AC1336" s="246" t="str">
        <f t="shared" si="203"/>
        <v/>
      </c>
      <c r="AD1336" s="97" t="str">
        <f t="shared" si="204"/>
        <v/>
      </c>
      <c r="AE1336" s="97" t="str">
        <f t="shared" si="205"/>
        <v/>
      </c>
      <c r="AF1336" s="252" t="str">
        <f t="shared" si="206"/>
        <v/>
      </c>
      <c r="AG1336" s="254" t="str">
        <f t="shared" si="207"/>
        <v/>
      </c>
      <c r="AH1336" s="248" t="str">
        <f t="shared" si="208"/>
        <v/>
      </c>
      <c r="AI1336" s="249" t="str">
        <f t="shared" si="209"/>
        <v/>
      </c>
    </row>
    <row r="1337" spans="2:35" x14ac:dyDescent="0.3">
      <c r="B1337" s="94"/>
      <c r="C1337" s="95"/>
      <c r="D1337" s="95"/>
      <c r="E1337" s="95"/>
      <c r="F1337" s="94"/>
      <c r="G1337" s="145"/>
      <c r="H1337" s="245"/>
      <c r="I1337" s="211" t="str">
        <f>IF(D1337="Room AC (window/wall)",'Emission Factors'!$E$53,IF(D1337="Room AC (PTAC/PTHP)",H1337,IF(D1337="Residential AC",'Emission Factors'!$E$55,IF(D1337="Residential HP",H1337,IF(D1337="Commercial AC (&gt;=65k to &lt;135,000k Btu/hr)",'Emission Factors'!$E$57,IF(D1337="Commercial AC (&gt;=135,000k Btu/hr)",'Emission Factors'!$E$58,""))))))</f>
        <v/>
      </c>
      <c r="J1337" s="96"/>
      <c r="K1337" s="211" t="str">
        <f>IF(ISBLANK(J1337),"",VLOOKUP(J1337,'Emission Factors'!$C$81:$G$221,4,FALSE))</f>
        <v/>
      </c>
      <c r="L1337" s="210" t="str">
        <f>IF(D1337="Room AC (window/wall)",'Emission Factors'!$F$53,IF(D1337="Room AC (PTAC/PTHP)",'Emission Factors'!$F$54,IF(D1337="Residential AC",'Emission Factors'!$F$55,IF(D1337="Residential HP",'Emission Factors'!$F$56,IF(D1337="Commercial AC (&gt;=65k to &lt;135,000k Btu/hr)",'Emission Factors'!$F$57,IF(D1337="Commercial AC (&gt;=135,000k Btu/hr)",'Emission Factors'!$F$58,""))))))</f>
        <v/>
      </c>
      <c r="M1337" s="211" t="str">
        <f>IF(D1337="Room AC (window/wall)",'Emission Factors'!$G$53,IF(D1337="Room AC (PTAC/PTHP)",'Emission Factors'!$G$54,IF(D1337="Residential AC",'Emission Factors'!$G$55,IF(D1337="Residential HP",'Emission Factors'!$G$56,IF(D1337="Commercial AC (&gt;=65k to &lt;135,000k Btu/hr)",'Emission Factors'!$G$57,IF(D1337="Commercial AC (&gt;=135,000k Btu/hr)",'Emission Factors'!$G$58,""))))))</f>
        <v/>
      </c>
      <c r="N1337" s="96"/>
      <c r="O1337" s="209" t="str">
        <f>IF(ISBLANK(D1337),"",(IF(D1337="Room AC (window/wall)",'Emission Factors'!$C$53,IF(D1337="Room AC (PTAC/PTHP)",'Emission Factors'!$C$54,IF(D1337="Residential AC",'Emission Factors'!$C$55,IF(D1337="Residential HP",'Emission Factors'!$C$56,IF(D1337="Commercial AC (&gt;=65k to &lt;135,000k Btu/hr)",'Emission Factors'!$C$57,IF(D1337="Commercial AC (&gt;=135,000k Btu/hr)",'Emission Factors'!$C$58,""))))))))</f>
        <v/>
      </c>
      <c r="P1337" s="209" t="str">
        <f t="shared" si="200"/>
        <v/>
      </c>
      <c r="Q1337" s="95"/>
      <c r="R1337" s="256"/>
      <c r="S1337" s="256"/>
      <c r="T1337" s="96"/>
      <c r="U1337" s="211" t="str">
        <f>IF(Q1337="Room AC (window/wall)",'Emission Factors'!$E$53,IF(AND(Q1337="Room AC (PTAC/PTHP)",ISBLANK(T1337)),"Error",IF(AND(Q1337="Room AC (PTAC/PTHP)",T1337&gt;0),T1337,IF(Q1337="Residential AC",'Emission Factors'!$E$55,IF(AND(Q1337="Residential HP",ISBLANK(T1337)),"Error",IF(AND(Q1337="Residential HP",T1337&gt;0),T1337,IF(Q1337="Commercial AC (&gt;=65k to &lt;135,000k Btu/hr)",'Emission Factors'!$E$57,IF(Q1337="Commercial AC (&gt;=135,000k Btu/hr)",'Emission Factors'!$E$58,""))))))))</f>
        <v/>
      </c>
      <c r="V1337" s="95"/>
      <c r="W1337" s="211" t="str">
        <f>IF(ISBLANK(V1337),"",VLOOKUP(V1337,'Emission Factors'!$C$81:$G$221,4,FALSE))</f>
        <v/>
      </c>
      <c r="X1337" s="210" t="str">
        <f>IF(Q1337="Room AC (window/wall)",'Emission Factors'!$F$53,IF(Q1337="Room AC (PTAC/PTHP)",'Emission Factors'!$F$54,IF(Q1337="Residential AC",'Emission Factors'!$F$55,IF(Q1337="Residential HP",'Emission Factors'!$F$56,IF(Q1337="Commercial AC (&gt;=65k to &lt;135,000k Btu/hr)",'Emission Factors'!$F$57,IF(Q1337="Commercial AC (&gt;=135,000k Btu/hr)",'Emission Factors'!$F$58,""))))))</f>
        <v/>
      </c>
      <c r="Y1337" s="211" t="str">
        <f>IF(Q1337="Room AC (window/wall)",'Emission Factors'!$G$53,IF(Q1337="Room AC (PTAC/PTHP)",'Emission Factors'!$G$54,IF(Q1337="Residential AC",'Emission Factors'!$G$55,IF(Q1337="Residential HP",'Emission Factors'!$G$56,IF(Q1337="Commercial AC (&gt;=65k to &lt;135,000k Btu/hr)",'Emission Factors'!$G$57,IF(Q1337="Commercial AC (&gt;=135,000k Btu/hr)",'Emission Factors'!$G$58,""))))))</f>
        <v/>
      </c>
      <c r="Z1337" s="96"/>
      <c r="AA1337" s="97" t="str">
        <f t="shared" si="201"/>
        <v/>
      </c>
      <c r="AB1337" s="97" t="str">
        <f t="shared" si="202"/>
        <v/>
      </c>
      <c r="AC1337" s="246" t="str">
        <f t="shared" si="203"/>
        <v/>
      </c>
      <c r="AD1337" s="97" t="str">
        <f t="shared" si="204"/>
        <v/>
      </c>
      <c r="AE1337" s="97" t="str">
        <f t="shared" si="205"/>
        <v/>
      </c>
      <c r="AF1337" s="252" t="str">
        <f t="shared" si="206"/>
        <v/>
      </c>
      <c r="AG1337" s="254" t="str">
        <f t="shared" si="207"/>
        <v/>
      </c>
      <c r="AH1337" s="248" t="str">
        <f t="shared" si="208"/>
        <v/>
      </c>
      <c r="AI1337" s="249" t="str">
        <f t="shared" si="209"/>
        <v/>
      </c>
    </row>
    <row r="1338" spans="2:35" x14ac:dyDescent="0.3">
      <c r="B1338" s="94"/>
      <c r="C1338" s="95"/>
      <c r="D1338" s="95"/>
      <c r="E1338" s="95"/>
      <c r="F1338" s="94"/>
      <c r="G1338" s="145"/>
      <c r="H1338" s="245"/>
      <c r="I1338" s="211" t="str">
        <f>IF(D1338="Room AC (window/wall)",'Emission Factors'!$E$53,IF(D1338="Room AC (PTAC/PTHP)",H1338,IF(D1338="Residential AC",'Emission Factors'!$E$55,IF(D1338="Residential HP",H1338,IF(D1338="Commercial AC (&gt;=65k to &lt;135,000k Btu/hr)",'Emission Factors'!$E$57,IF(D1338="Commercial AC (&gt;=135,000k Btu/hr)",'Emission Factors'!$E$58,""))))))</f>
        <v/>
      </c>
      <c r="J1338" s="96"/>
      <c r="K1338" s="211" t="str">
        <f>IF(ISBLANK(J1338),"",VLOOKUP(J1338,'Emission Factors'!$C$81:$G$221,4,FALSE))</f>
        <v/>
      </c>
      <c r="L1338" s="210" t="str">
        <f>IF(D1338="Room AC (window/wall)",'Emission Factors'!$F$53,IF(D1338="Room AC (PTAC/PTHP)",'Emission Factors'!$F$54,IF(D1338="Residential AC",'Emission Factors'!$F$55,IF(D1338="Residential HP",'Emission Factors'!$F$56,IF(D1338="Commercial AC (&gt;=65k to &lt;135,000k Btu/hr)",'Emission Factors'!$F$57,IF(D1338="Commercial AC (&gt;=135,000k Btu/hr)",'Emission Factors'!$F$58,""))))))</f>
        <v/>
      </c>
      <c r="M1338" s="211" t="str">
        <f>IF(D1338="Room AC (window/wall)",'Emission Factors'!$G$53,IF(D1338="Room AC (PTAC/PTHP)",'Emission Factors'!$G$54,IF(D1338="Residential AC",'Emission Factors'!$G$55,IF(D1338="Residential HP",'Emission Factors'!$G$56,IF(D1338="Commercial AC (&gt;=65k to &lt;135,000k Btu/hr)",'Emission Factors'!$G$57,IF(D1338="Commercial AC (&gt;=135,000k Btu/hr)",'Emission Factors'!$G$58,""))))))</f>
        <v/>
      </c>
      <c r="N1338" s="96"/>
      <c r="O1338" s="209" t="str">
        <f>IF(ISBLANK(D1338),"",(IF(D1338="Room AC (window/wall)",'Emission Factors'!$C$53,IF(D1338="Room AC (PTAC/PTHP)",'Emission Factors'!$C$54,IF(D1338="Residential AC",'Emission Factors'!$C$55,IF(D1338="Residential HP",'Emission Factors'!$C$56,IF(D1338="Commercial AC (&gt;=65k to &lt;135,000k Btu/hr)",'Emission Factors'!$C$57,IF(D1338="Commercial AC (&gt;=135,000k Btu/hr)",'Emission Factors'!$C$58,""))))))))</f>
        <v/>
      </c>
      <c r="P1338" s="209" t="str">
        <f t="shared" si="200"/>
        <v/>
      </c>
      <c r="Q1338" s="95"/>
      <c r="R1338" s="256"/>
      <c r="S1338" s="256"/>
      <c r="T1338" s="96"/>
      <c r="U1338" s="211" t="str">
        <f>IF(Q1338="Room AC (window/wall)",'Emission Factors'!$E$53,IF(AND(Q1338="Room AC (PTAC/PTHP)",ISBLANK(T1338)),"Error",IF(AND(Q1338="Room AC (PTAC/PTHP)",T1338&gt;0),T1338,IF(Q1338="Residential AC",'Emission Factors'!$E$55,IF(AND(Q1338="Residential HP",ISBLANK(T1338)),"Error",IF(AND(Q1338="Residential HP",T1338&gt;0),T1338,IF(Q1338="Commercial AC (&gt;=65k to &lt;135,000k Btu/hr)",'Emission Factors'!$E$57,IF(Q1338="Commercial AC (&gt;=135,000k Btu/hr)",'Emission Factors'!$E$58,""))))))))</f>
        <v/>
      </c>
      <c r="V1338" s="95"/>
      <c r="W1338" s="211" t="str">
        <f>IF(ISBLANK(V1338),"",VLOOKUP(V1338,'Emission Factors'!$C$81:$G$221,4,FALSE))</f>
        <v/>
      </c>
      <c r="X1338" s="210" t="str">
        <f>IF(Q1338="Room AC (window/wall)",'Emission Factors'!$F$53,IF(Q1338="Room AC (PTAC/PTHP)",'Emission Factors'!$F$54,IF(Q1338="Residential AC",'Emission Factors'!$F$55,IF(Q1338="Residential HP",'Emission Factors'!$F$56,IF(Q1338="Commercial AC (&gt;=65k to &lt;135,000k Btu/hr)",'Emission Factors'!$F$57,IF(Q1338="Commercial AC (&gt;=135,000k Btu/hr)",'Emission Factors'!$F$58,""))))))</f>
        <v/>
      </c>
      <c r="Y1338" s="211" t="str">
        <f>IF(Q1338="Room AC (window/wall)",'Emission Factors'!$G$53,IF(Q1338="Room AC (PTAC/PTHP)",'Emission Factors'!$G$54,IF(Q1338="Residential AC",'Emission Factors'!$G$55,IF(Q1338="Residential HP",'Emission Factors'!$G$56,IF(Q1338="Commercial AC (&gt;=65k to &lt;135,000k Btu/hr)",'Emission Factors'!$G$57,IF(Q1338="Commercial AC (&gt;=135,000k Btu/hr)",'Emission Factors'!$G$58,""))))))</f>
        <v/>
      </c>
      <c r="Z1338" s="96"/>
      <c r="AA1338" s="97" t="str">
        <f t="shared" si="201"/>
        <v/>
      </c>
      <c r="AB1338" s="97" t="str">
        <f t="shared" si="202"/>
        <v/>
      </c>
      <c r="AC1338" s="246" t="str">
        <f t="shared" si="203"/>
        <v/>
      </c>
      <c r="AD1338" s="97" t="str">
        <f t="shared" si="204"/>
        <v/>
      </c>
      <c r="AE1338" s="97" t="str">
        <f t="shared" si="205"/>
        <v/>
      </c>
      <c r="AF1338" s="252" t="str">
        <f t="shared" si="206"/>
        <v/>
      </c>
      <c r="AG1338" s="254" t="str">
        <f t="shared" si="207"/>
        <v/>
      </c>
      <c r="AH1338" s="248" t="str">
        <f t="shared" si="208"/>
        <v/>
      </c>
      <c r="AI1338" s="249" t="str">
        <f t="shared" si="209"/>
        <v/>
      </c>
    </row>
    <row r="1339" spans="2:35" x14ac:dyDescent="0.3">
      <c r="B1339" s="94"/>
      <c r="C1339" s="95"/>
      <c r="D1339" s="95"/>
      <c r="E1339" s="95"/>
      <c r="F1339" s="94"/>
      <c r="G1339" s="145"/>
      <c r="H1339" s="245"/>
      <c r="I1339" s="211" t="str">
        <f>IF(D1339="Room AC (window/wall)",'Emission Factors'!$E$53,IF(D1339="Room AC (PTAC/PTHP)",H1339,IF(D1339="Residential AC",'Emission Factors'!$E$55,IF(D1339="Residential HP",H1339,IF(D1339="Commercial AC (&gt;=65k to &lt;135,000k Btu/hr)",'Emission Factors'!$E$57,IF(D1339="Commercial AC (&gt;=135,000k Btu/hr)",'Emission Factors'!$E$58,""))))))</f>
        <v/>
      </c>
      <c r="J1339" s="96"/>
      <c r="K1339" s="211" t="str">
        <f>IF(ISBLANK(J1339),"",VLOOKUP(J1339,'Emission Factors'!$C$81:$G$221,4,FALSE))</f>
        <v/>
      </c>
      <c r="L1339" s="210" t="str">
        <f>IF(D1339="Room AC (window/wall)",'Emission Factors'!$F$53,IF(D1339="Room AC (PTAC/PTHP)",'Emission Factors'!$F$54,IF(D1339="Residential AC",'Emission Factors'!$F$55,IF(D1339="Residential HP",'Emission Factors'!$F$56,IF(D1339="Commercial AC (&gt;=65k to &lt;135,000k Btu/hr)",'Emission Factors'!$F$57,IF(D1339="Commercial AC (&gt;=135,000k Btu/hr)",'Emission Factors'!$F$58,""))))))</f>
        <v/>
      </c>
      <c r="M1339" s="211" t="str">
        <f>IF(D1339="Room AC (window/wall)",'Emission Factors'!$G$53,IF(D1339="Room AC (PTAC/PTHP)",'Emission Factors'!$G$54,IF(D1339="Residential AC",'Emission Factors'!$G$55,IF(D1339="Residential HP",'Emission Factors'!$G$56,IF(D1339="Commercial AC (&gt;=65k to &lt;135,000k Btu/hr)",'Emission Factors'!$G$57,IF(D1339="Commercial AC (&gt;=135,000k Btu/hr)",'Emission Factors'!$G$58,""))))))</f>
        <v/>
      </c>
      <c r="N1339" s="96"/>
      <c r="O1339" s="209" t="str">
        <f>IF(ISBLANK(D1339),"",(IF(D1339="Room AC (window/wall)",'Emission Factors'!$C$53,IF(D1339="Room AC (PTAC/PTHP)",'Emission Factors'!$C$54,IF(D1339="Residential AC",'Emission Factors'!$C$55,IF(D1339="Residential HP",'Emission Factors'!$C$56,IF(D1339="Commercial AC (&gt;=65k to &lt;135,000k Btu/hr)",'Emission Factors'!$C$57,IF(D1339="Commercial AC (&gt;=135,000k Btu/hr)",'Emission Factors'!$C$58,""))))))))</f>
        <v/>
      </c>
      <c r="P1339" s="209" t="str">
        <f t="shared" si="200"/>
        <v/>
      </c>
      <c r="Q1339" s="95"/>
      <c r="R1339" s="256"/>
      <c r="S1339" s="256"/>
      <c r="T1339" s="96"/>
      <c r="U1339" s="211" t="str">
        <f>IF(Q1339="Room AC (window/wall)",'Emission Factors'!$E$53,IF(AND(Q1339="Room AC (PTAC/PTHP)",ISBLANK(T1339)),"Error",IF(AND(Q1339="Room AC (PTAC/PTHP)",T1339&gt;0),T1339,IF(Q1339="Residential AC",'Emission Factors'!$E$55,IF(AND(Q1339="Residential HP",ISBLANK(T1339)),"Error",IF(AND(Q1339="Residential HP",T1339&gt;0),T1339,IF(Q1339="Commercial AC (&gt;=65k to &lt;135,000k Btu/hr)",'Emission Factors'!$E$57,IF(Q1339="Commercial AC (&gt;=135,000k Btu/hr)",'Emission Factors'!$E$58,""))))))))</f>
        <v/>
      </c>
      <c r="V1339" s="95"/>
      <c r="W1339" s="211" t="str">
        <f>IF(ISBLANK(V1339),"",VLOOKUP(V1339,'Emission Factors'!$C$81:$G$221,4,FALSE))</f>
        <v/>
      </c>
      <c r="X1339" s="210" t="str">
        <f>IF(Q1339="Room AC (window/wall)",'Emission Factors'!$F$53,IF(Q1339="Room AC (PTAC/PTHP)",'Emission Factors'!$F$54,IF(Q1339="Residential AC",'Emission Factors'!$F$55,IF(Q1339="Residential HP",'Emission Factors'!$F$56,IF(Q1339="Commercial AC (&gt;=65k to &lt;135,000k Btu/hr)",'Emission Factors'!$F$57,IF(Q1339="Commercial AC (&gt;=135,000k Btu/hr)",'Emission Factors'!$F$58,""))))))</f>
        <v/>
      </c>
      <c r="Y1339" s="211" t="str">
        <f>IF(Q1339="Room AC (window/wall)",'Emission Factors'!$G$53,IF(Q1339="Room AC (PTAC/PTHP)",'Emission Factors'!$G$54,IF(Q1339="Residential AC",'Emission Factors'!$G$55,IF(Q1339="Residential HP",'Emission Factors'!$G$56,IF(Q1339="Commercial AC (&gt;=65k to &lt;135,000k Btu/hr)",'Emission Factors'!$G$57,IF(Q1339="Commercial AC (&gt;=135,000k Btu/hr)",'Emission Factors'!$G$58,""))))))</f>
        <v/>
      </c>
      <c r="Z1339" s="96"/>
      <c r="AA1339" s="97" t="str">
        <f t="shared" si="201"/>
        <v/>
      </c>
      <c r="AB1339" s="97" t="str">
        <f t="shared" si="202"/>
        <v/>
      </c>
      <c r="AC1339" s="246" t="str">
        <f t="shared" si="203"/>
        <v/>
      </c>
      <c r="AD1339" s="97" t="str">
        <f t="shared" si="204"/>
        <v/>
      </c>
      <c r="AE1339" s="97" t="str">
        <f t="shared" si="205"/>
        <v/>
      </c>
      <c r="AF1339" s="252" t="str">
        <f t="shared" si="206"/>
        <v/>
      </c>
      <c r="AG1339" s="254" t="str">
        <f t="shared" si="207"/>
        <v/>
      </c>
      <c r="AH1339" s="248" t="str">
        <f t="shared" si="208"/>
        <v/>
      </c>
      <c r="AI1339" s="249" t="str">
        <f t="shared" si="209"/>
        <v/>
      </c>
    </row>
    <row r="1340" spans="2:35" x14ac:dyDescent="0.3">
      <c r="B1340" s="94"/>
      <c r="C1340" s="95"/>
      <c r="D1340" s="95"/>
      <c r="E1340" s="95"/>
      <c r="F1340" s="94"/>
      <c r="G1340" s="145"/>
      <c r="H1340" s="245"/>
      <c r="I1340" s="211" t="str">
        <f>IF(D1340="Room AC (window/wall)",'Emission Factors'!$E$53,IF(D1340="Room AC (PTAC/PTHP)",H1340,IF(D1340="Residential AC",'Emission Factors'!$E$55,IF(D1340="Residential HP",H1340,IF(D1340="Commercial AC (&gt;=65k to &lt;135,000k Btu/hr)",'Emission Factors'!$E$57,IF(D1340="Commercial AC (&gt;=135,000k Btu/hr)",'Emission Factors'!$E$58,""))))))</f>
        <v/>
      </c>
      <c r="J1340" s="96"/>
      <c r="K1340" s="211" t="str">
        <f>IF(ISBLANK(J1340),"",VLOOKUP(J1340,'Emission Factors'!$C$81:$G$221,4,FALSE))</f>
        <v/>
      </c>
      <c r="L1340" s="210" t="str">
        <f>IF(D1340="Room AC (window/wall)",'Emission Factors'!$F$53,IF(D1340="Room AC (PTAC/PTHP)",'Emission Factors'!$F$54,IF(D1340="Residential AC",'Emission Factors'!$F$55,IF(D1340="Residential HP",'Emission Factors'!$F$56,IF(D1340="Commercial AC (&gt;=65k to &lt;135,000k Btu/hr)",'Emission Factors'!$F$57,IF(D1340="Commercial AC (&gt;=135,000k Btu/hr)",'Emission Factors'!$F$58,""))))))</f>
        <v/>
      </c>
      <c r="M1340" s="211" t="str">
        <f>IF(D1340="Room AC (window/wall)",'Emission Factors'!$G$53,IF(D1340="Room AC (PTAC/PTHP)",'Emission Factors'!$G$54,IF(D1340="Residential AC",'Emission Factors'!$G$55,IF(D1340="Residential HP",'Emission Factors'!$G$56,IF(D1340="Commercial AC (&gt;=65k to &lt;135,000k Btu/hr)",'Emission Factors'!$G$57,IF(D1340="Commercial AC (&gt;=135,000k Btu/hr)",'Emission Factors'!$G$58,""))))))</f>
        <v/>
      </c>
      <c r="N1340" s="96"/>
      <c r="O1340" s="209" t="str">
        <f>IF(ISBLANK(D1340),"",(IF(D1340="Room AC (window/wall)",'Emission Factors'!$C$53,IF(D1340="Room AC (PTAC/PTHP)",'Emission Factors'!$C$54,IF(D1340="Residential AC",'Emission Factors'!$C$55,IF(D1340="Residential HP",'Emission Factors'!$C$56,IF(D1340="Commercial AC (&gt;=65k to &lt;135,000k Btu/hr)",'Emission Factors'!$C$57,IF(D1340="Commercial AC (&gt;=135,000k Btu/hr)",'Emission Factors'!$C$58,""))))))))</f>
        <v/>
      </c>
      <c r="P1340" s="209" t="str">
        <f t="shared" si="200"/>
        <v/>
      </c>
      <c r="Q1340" s="95"/>
      <c r="R1340" s="256"/>
      <c r="S1340" s="256"/>
      <c r="T1340" s="96"/>
      <c r="U1340" s="211" t="str">
        <f>IF(Q1340="Room AC (window/wall)",'Emission Factors'!$E$53,IF(AND(Q1340="Room AC (PTAC/PTHP)",ISBLANK(T1340)),"Error",IF(AND(Q1340="Room AC (PTAC/PTHP)",T1340&gt;0),T1340,IF(Q1340="Residential AC",'Emission Factors'!$E$55,IF(AND(Q1340="Residential HP",ISBLANK(T1340)),"Error",IF(AND(Q1340="Residential HP",T1340&gt;0),T1340,IF(Q1340="Commercial AC (&gt;=65k to &lt;135,000k Btu/hr)",'Emission Factors'!$E$57,IF(Q1340="Commercial AC (&gt;=135,000k Btu/hr)",'Emission Factors'!$E$58,""))))))))</f>
        <v/>
      </c>
      <c r="V1340" s="95"/>
      <c r="W1340" s="211" t="str">
        <f>IF(ISBLANK(V1340),"",VLOOKUP(V1340,'Emission Factors'!$C$81:$G$221,4,FALSE))</f>
        <v/>
      </c>
      <c r="X1340" s="210" t="str">
        <f>IF(Q1340="Room AC (window/wall)",'Emission Factors'!$F$53,IF(Q1340="Room AC (PTAC/PTHP)",'Emission Factors'!$F$54,IF(Q1340="Residential AC",'Emission Factors'!$F$55,IF(Q1340="Residential HP",'Emission Factors'!$F$56,IF(Q1340="Commercial AC (&gt;=65k to &lt;135,000k Btu/hr)",'Emission Factors'!$F$57,IF(Q1340="Commercial AC (&gt;=135,000k Btu/hr)",'Emission Factors'!$F$58,""))))))</f>
        <v/>
      </c>
      <c r="Y1340" s="211" t="str">
        <f>IF(Q1340="Room AC (window/wall)",'Emission Factors'!$G$53,IF(Q1340="Room AC (PTAC/PTHP)",'Emission Factors'!$G$54,IF(Q1340="Residential AC",'Emission Factors'!$G$55,IF(Q1340="Residential HP",'Emission Factors'!$G$56,IF(Q1340="Commercial AC (&gt;=65k to &lt;135,000k Btu/hr)",'Emission Factors'!$G$57,IF(Q1340="Commercial AC (&gt;=135,000k Btu/hr)",'Emission Factors'!$G$58,""))))))</f>
        <v/>
      </c>
      <c r="Z1340" s="96"/>
      <c r="AA1340" s="97" t="str">
        <f t="shared" si="201"/>
        <v/>
      </c>
      <c r="AB1340" s="97" t="str">
        <f t="shared" si="202"/>
        <v/>
      </c>
      <c r="AC1340" s="246" t="str">
        <f t="shared" si="203"/>
        <v/>
      </c>
      <c r="AD1340" s="97" t="str">
        <f t="shared" si="204"/>
        <v/>
      </c>
      <c r="AE1340" s="97" t="str">
        <f t="shared" si="205"/>
        <v/>
      </c>
      <c r="AF1340" s="252" t="str">
        <f t="shared" si="206"/>
        <v/>
      </c>
      <c r="AG1340" s="254" t="str">
        <f t="shared" si="207"/>
        <v/>
      </c>
      <c r="AH1340" s="248" t="str">
        <f t="shared" si="208"/>
        <v/>
      </c>
      <c r="AI1340" s="249" t="str">
        <f t="shared" si="209"/>
        <v/>
      </c>
    </row>
    <row r="1341" spans="2:35" x14ac:dyDescent="0.3">
      <c r="B1341" s="94"/>
      <c r="C1341" s="95"/>
      <c r="D1341" s="95"/>
      <c r="E1341" s="95"/>
      <c r="F1341" s="94"/>
      <c r="G1341" s="145"/>
      <c r="H1341" s="245"/>
      <c r="I1341" s="211" t="str">
        <f>IF(D1341="Room AC (window/wall)",'Emission Factors'!$E$53,IF(D1341="Room AC (PTAC/PTHP)",H1341,IF(D1341="Residential AC",'Emission Factors'!$E$55,IF(D1341="Residential HP",H1341,IF(D1341="Commercial AC (&gt;=65k to &lt;135,000k Btu/hr)",'Emission Factors'!$E$57,IF(D1341="Commercial AC (&gt;=135,000k Btu/hr)",'Emission Factors'!$E$58,""))))))</f>
        <v/>
      </c>
      <c r="J1341" s="96"/>
      <c r="K1341" s="211" t="str">
        <f>IF(ISBLANK(J1341),"",VLOOKUP(J1341,'Emission Factors'!$C$81:$G$221,4,FALSE))</f>
        <v/>
      </c>
      <c r="L1341" s="210" t="str">
        <f>IF(D1341="Room AC (window/wall)",'Emission Factors'!$F$53,IF(D1341="Room AC (PTAC/PTHP)",'Emission Factors'!$F$54,IF(D1341="Residential AC",'Emission Factors'!$F$55,IF(D1341="Residential HP",'Emission Factors'!$F$56,IF(D1341="Commercial AC (&gt;=65k to &lt;135,000k Btu/hr)",'Emission Factors'!$F$57,IF(D1341="Commercial AC (&gt;=135,000k Btu/hr)",'Emission Factors'!$F$58,""))))))</f>
        <v/>
      </c>
      <c r="M1341" s="211" t="str">
        <f>IF(D1341="Room AC (window/wall)",'Emission Factors'!$G$53,IF(D1341="Room AC (PTAC/PTHP)",'Emission Factors'!$G$54,IF(D1341="Residential AC",'Emission Factors'!$G$55,IF(D1341="Residential HP",'Emission Factors'!$G$56,IF(D1341="Commercial AC (&gt;=65k to &lt;135,000k Btu/hr)",'Emission Factors'!$G$57,IF(D1341="Commercial AC (&gt;=135,000k Btu/hr)",'Emission Factors'!$G$58,""))))))</f>
        <v/>
      </c>
      <c r="N1341" s="96"/>
      <c r="O1341" s="209" t="str">
        <f>IF(ISBLANK(D1341),"",(IF(D1341="Room AC (window/wall)",'Emission Factors'!$C$53,IF(D1341="Room AC (PTAC/PTHP)",'Emission Factors'!$C$54,IF(D1341="Residential AC",'Emission Factors'!$C$55,IF(D1341="Residential HP",'Emission Factors'!$C$56,IF(D1341="Commercial AC (&gt;=65k to &lt;135,000k Btu/hr)",'Emission Factors'!$C$57,IF(D1341="Commercial AC (&gt;=135,000k Btu/hr)",'Emission Factors'!$C$58,""))))))))</f>
        <v/>
      </c>
      <c r="P1341" s="209" t="str">
        <f t="shared" si="200"/>
        <v/>
      </c>
      <c r="Q1341" s="95"/>
      <c r="R1341" s="256"/>
      <c r="S1341" s="256"/>
      <c r="T1341" s="96"/>
      <c r="U1341" s="211" t="str">
        <f>IF(Q1341="Room AC (window/wall)",'Emission Factors'!$E$53,IF(AND(Q1341="Room AC (PTAC/PTHP)",ISBLANK(T1341)),"Error",IF(AND(Q1341="Room AC (PTAC/PTHP)",T1341&gt;0),T1341,IF(Q1341="Residential AC",'Emission Factors'!$E$55,IF(AND(Q1341="Residential HP",ISBLANK(T1341)),"Error",IF(AND(Q1341="Residential HP",T1341&gt;0),T1341,IF(Q1341="Commercial AC (&gt;=65k to &lt;135,000k Btu/hr)",'Emission Factors'!$E$57,IF(Q1341="Commercial AC (&gt;=135,000k Btu/hr)",'Emission Factors'!$E$58,""))))))))</f>
        <v/>
      </c>
      <c r="V1341" s="95"/>
      <c r="W1341" s="211" t="str">
        <f>IF(ISBLANK(V1341),"",VLOOKUP(V1341,'Emission Factors'!$C$81:$G$221,4,FALSE))</f>
        <v/>
      </c>
      <c r="X1341" s="210" t="str">
        <f>IF(Q1341="Room AC (window/wall)",'Emission Factors'!$F$53,IF(Q1341="Room AC (PTAC/PTHP)",'Emission Factors'!$F$54,IF(Q1341="Residential AC",'Emission Factors'!$F$55,IF(Q1341="Residential HP",'Emission Factors'!$F$56,IF(Q1341="Commercial AC (&gt;=65k to &lt;135,000k Btu/hr)",'Emission Factors'!$F$57,IF(Q1341="Commercial AC (&gt;=135,000k Btu/hr)",'Emission Factors'!$F$58,""))))))</f>
        <v/>
      </c>
      <c r="Y1341" s="211" t="str">
        <f>IF(Q1341="Room AC (window/wall)",'Emission Factors'!$G$53,IF(Q1341="Room AC (PTAC/PTHP)",'Emission Factors'!$G$54,IF(Q1341="Residential AC",'Emission Factors'!$G$55,IF(Q1341="Residential HP",'Emission Factors'!$G$56,IF(Q1341="Commercial AC (&gt;=65k to &lt;135,000k Btu/hr)",'Emission Factors'!$G$57,IF(Q1341="Commercial AC (&gt;=135,000k Btu/hr)",'Emission Factors'!$G$58,""))))))</f>
        <v/>
      </c>
      <c r="Z1341" s="96"/>
      <c r="AA1341" s="97" t="str">
        <f t="shared" si="201"/>
        <v/>
      </c>
      <c r="AB1341" s="97" t="str">
        <f t="shared" si="202"/>
        <v/>
      </c>
      <c r="AC1341" s="246" t="str">
        <f t="shared" si="203"/>
        <v/>
      </c>
      <c r="AD1341" s="97" t="str">
        <f t="shared" si="204"/>
        <v/>
      </c>
      <c r="AE1341" s="97" t="str">
        <f t="shared" si="205"/>
        <v/>
      </c>
      <c r="AF1341" s="252" t="str">
        <f t="shared" si="206"/>
        <v/>
      </c>
      <c r="AG1341" s="254" t="str">
        <f t="shared" si="207"/>
        <v/>
      </c>
      <c r="AH1341" s="248" t="str">
        <f t="shared" si="208"/>
        <v/>
      </c>
      <c r="AI1341" s="249" t="str">
        <f t="shared" si="209"/>
        <v/>
      </c>
    </row>
    <row r="1342" spans="2:35" x14ac:dyDescent="0.3">
      <c r="B1342" s="94"/>
      <c r="C1342" s="95"/>
      <c r="D1342" s="95"/>
      <c r="E1342" s="95"/>
      <c r="F1342" s="94"/>
      <c r="G1342" s="145"/>
      <c r="H1342" s="245"/>
      <c r="I1342" s="211" t="str">
        <f>IF(D1342="Room AC (window/wall)",'Emission Factors'!$E$53,IF(D1342="Room AC (PTAC/PTHP)",H1342,IF(D1342="Residential AC",'Emission Factors'!$E$55,IF(D1342="Residential HP",H1342,IF(D1342="Commercial AC (&gt;=65k to &lt;135,000k Btu/hr)",'Emission Factors'!$E$57,IF(D1342="Commercial AC (&gt;=135,000k Btu/hr)",'Emission Factors'!$E$58,""))))))</f>
        <v/>
      </c>
      <c r="J1342" s="96"/>
      <c r="K1342" s="211" t="str">
        <f>IF(ISBLANK(J1342),"",VLOOKUP(J1342,'Emission Factors'!$C$81:$G$221,4,FALSE))</f>
        <v/>
      </c>
      <c r="L1342" s="210" t="str">
        <f>IF(D1342="Room AC (window/wall)",'Emission Factors'!$F$53,IF(D1342="Room AC (PTAC/PTHP)",'Emission Factors'!$F$54,IF(D1342="Residential AC",'Emission Factors'!$F$55,IF(D1342="Residential HP",'Emission Factors'!$F$56,IF(D1342="Commercial AC (&gt;=65k to &lt;135,000k Btu/hr)",'Emission Factors'!$F$57,IF(D1342="Commercial AC (&gt;=135,000k Btu/hr)",'Emission Factors'!$F$58,""))))))</f>
        <v/>
      </c>
      <c r="M1342" s="211" t="str">
        <f>IF(D1342="Room AC (window/wall)",'Emission Factors'!$G$53,IF(D1342="Room AC (PTAC/PTHP)",'Emission Factors'!$G$54,IF(D1342="Residential AC",'Emission Factors'!$G$55,IF(D1342="Residential HP",'Emission Factors'!$G$56,IF(D1342="Commercial AC (&gt;=65k to &lt;135,000k Btu/hr)",'Emission Factors'!$G$57,IF(D1342="Commercial AC (&gt;=135,000k Btu/hr)",'Emission Factors'!$G$58,""))))))</f>
        <v/>
      </c>
      <c r="N1342" s="96"/>
      <c r="O1342" s="209" t="str">
        <f>IF(ISBLANK(D1342),"",(IF(D1342="Room AC (window/wall)",'Emission Factors'!$C$53,IF(D1342="Room AC (PTAC/PTHP)",'Emission Factors'!$C$54,IF(D1342="Residential AC",'Emission Factors'!$C$55,IF(D1342="Residential HP",'Emission Factors'!$C$56,IF(D1342="Commercial AC (&gt;=65k to &lt;135,000k Btu/hr)",'Emission Factors'!$C$57,IF(D1342="Commercial AC (&gt;=135,000k Btu/hr)",'Emission Factors'!$C$58,""))))))))</f>
        <v/>
      </c>
      <c r="P1342" s="209" t="str">
        <f t="shared" si="200"/>
        <v/>
      </c>
      <c r="Q1342" s="95"/>
      <c r="R1342" s="256"/>
      <c r="S1342" s="256"/>
      <c r="T1342" s="96"/>
      <c r="U1342" s="211" t="str">
        <f>IF(Q1342="Room AC (window/wall)",'Emission Factors'!$E$53,IF(AND(Q1342="Room AC (PTAC/PTHP)",ISBLANK(T1342)),"Error",IF(AND(Q1342="Room AC (PTAC/PTHP)",T1342&gt;0),T1342,IF(Q1342="Residential AC",'Emission Factors'!$E$55,IF(AND(Q1342="Residential HP",ISBLANK(T1342)),"Error",IF(AND(Q1342="Residential HP",T1342&gt;0),T1342,IF(Q1342="Commercial AC (&gt;=65k to &lt;135,000k Btu/hr)",'Emission Factors'!$E$57,IF(Q1342="Commercial AC (&gt;=135,000k Btu/hr)",'Emission Factors'!$E$58,""))))))))</f>
        <v/>
      </c>
      <c r="V1342" s="95"/>
      <c r="W1342" s="211" t="str">
        <f>IF(ISBLANK(V1342),"",VLOOKUP(V1342,'Emission Factors'!$C$81:$G$221,4,FALSE))</f>
        <v/>
      </c>
      <c r="X1342" s="210" t="str">
        <f>IF(Q1342="Room AC (window/wall)",'Emission Factors'!$F$53,IF(Q1342="Room AC (PTAC/PTHP)",'Emission Factors'!$F$54,IF(Q1342="Residential AC",'Emission Factors'!$F$55,IF(Q1342="Residential HP",'Emission Factors'!$F$56,IF(Q1342="Commercial AC (&gt;=65k to &lt;135,000k Btu/hr)",'Emission Factors'!$F$57,IF(Q1342="Commercial AC (&gt;=135,000k Btu/hr)",'Emission Factors'!$F$58,""))))))</f>
        <v/>
      </c>
      <c r="Y1342" s="211" t="str">
        <f>IF(Q1342="Room AC (window/wall)",'Emission Factors'!$G$53,IF(Q1342="Room AC (PTAC/PTHP)",'Emission Factors'!$G$54,IF(Q1342="Residential AC",'Emission Factors'!$G$55,IF(Q1342="Residential HP",'Emission Factors'!$G$56,IF(Q1342="Commercial AC (&gt;=65k to &lt;135,000k Btu/hr)",'Emission Factors'!$G$57,IF(Q1342="Commercial AC (&gt;=135,000k Btu/hr)",'Emission Factors'!$G$58,""))))))</f>
        <v/>
      </c>
      <c r="Z1342" s="96"/>
      <c r="AA1342" s="97" t="str">
        <f t="shared" si="201"/>
        <v/>
      </c>
      <c r="AB1342" s="97" t="str">
        <f t="shared" si="202"/>
        <v/>
      </c>
      <c r="AC1342" s="246" t="str">
        <f t="shared" si="203"/>
        <v/>
      </c>
      <c r="AD1342" s="97" t="str">
        <f t="shared" si="204"/>
        <v/>
      </c>
      <c r="AE1342" s="97" t="str">
        <f t="shared" si="205"/>
        <v/>
      </c>
      <c r="AF1342" s="252" t="str">
        <f t="shared" si="206"/>
        <v/>
      </c>
      <c r="AG1342" s="254" t="str">
        <f t="shared" si="207"/>
        <v/>
      </c>
      <c r="AH1342" s="248" t="str">
        <f t="shared" si="208"/>
        <v/>
      </c>
      <c r="AI1342" s="249" t="str">
        <f t="shared" si="209"/>
        <v/>
      </c>
    </row>
    <row r="1343" spans="2:35" x14ac:dyDescent="0.3">
      <c r="B1343" s="94"/>
      <c r="C1343" s="95"/>
      <c r="D1343" s="95"/>
      <c r="E1343" s="95"/>
      <c r="F1343" s="94"/>
      <c r="G1343" s="145"/>
      <c r="H1343" s="245"/>
      <c r="I1343" s="211" t="str">
        <f>IF(D1343="Room AC (window/wall)",'Emission Factors'!$E$53,IF(D1343="Room AC (PTAC/PTHP)",H1343,IF(D1343="Residential AC",'Emission Factors'!$E$55,IF(D1343="Residential HP",H1343,IF(D1343="Commercial AC (&gt;=65k to &lt;135,000k Btu/hr)",'Emission Factors'!$E$57,IF(D1343="Commercial AC (&gt;=135,000k Btu/hr)",'Emission Factors'!$E$58,""))))))</f>
        <v/>
      </c>
      <c r="J1343" s="96"/>
      <c r="K1343" s="211" t="str">
        <f>IF(ISBLANK(J1343),"",VLOOKUP(J1343,'Emission Factors'!$C$81:$G$221,4,FALSE))</f>
        <v/>
      </c>
      <c r="L1343" s="210" t="str">
        <f>IF(D1343="Room AC (window/wall)",'Emission Factors'!$F$53,IF(D1343="Room AC (PTAC/PTHP)",'Emission Factors'!$F$54,IF(D1343="Residential AC",'Emission Factors'!$F$55,IF(D1343="Residential HP",'Emission Factors'!$F$56,IF(D1343="Commercial AC (&gt;=65k to &lt;135,000k Btu/hr)",'Emission Factors'!$F$57,IF(D1343="Commercial AC (&gt;=135,000k Btu/hr)",'Emission Factors'!$F$58,""))))))</f>
        <v/>
      </c>
      <c r="M1343" s="211" t="str">
        <f>IF(D1343="Room AC (window/wall)",'Emission Factors'!$G$53,IF(D1343="Room AC (PTAC/PTHP)",'Emission Factors'!$G$54,IF(D1343="Residential AC",'Emission Factors'!$G$55,IF(D1343="Residential HP",'Emission Factors'!$G$56,IF(D1343="Commercial AC (&gt;=65k to &lt;135,000k Btu/hr)",'Emission Factors'!$G$57,IF(D1343="Commercial AC (&gt;=135,000k Btu/hr)",'Emission Factors'!$G$58,""))))))</f>
        <v/>
      </c>
      <c r="N1343" s="96"/>
      <c r="O1343" s="209" t="str">
        <f>IF(ISBLANK(D1343),"",(IF(D1343="Room AC (window/wall)",'Emission Factors'!$C$53,IF(D1343="Room AC (PTAC/PTHP)",'Emission Factors'!$C$54,IF(D1343="Residential AC",'Emission Factors'!$C$55,IF(D1343="Residential HP",'Emission Factors'!$C$56,IF(D1343="Commercial AC (&gt;=65k to &lt;135,000k Btu/hr)",'Emission Factors'!$C$57,IF(D1343="Commercial AC (&gt;=135,000k Btu/hr)",'Emission Factors'!$C$58,""))))))))</f>
        <v/>
      </c>
      <c r="P1343" s="209" t="str">
        <f t="shared" si="200"/>
        <v/>
      </c>
      <c r="Q1343" s="95"/>
      <c r="R1343" s="256"/>
      <c r="S1343" s="256"/>
      <c r="T1343" s="96"/>
      <c r="U1343" s="211" t="str">
        <f>IF(Q1343="Room AC (window/wall)",'Emission Factors'!$E$53,IF(AND(Q1343="Room AC (PTAC/PTHP)",ISBLANK(T1343)),"Error",IF(AND(Q1343="Room AC (PTAC/PTHP)",T1343&gt;0),T1343,IF(Q1343="Residential AC",'Emission Factors'!$E$55,IF(AND(Q1343="Residential HP",ISBLANK(T1343)),"Error",IF(AND(Q1343="Residential HP",T1343&gt;0),T1343,IF(Q1343="Commercial AC (&gt;=65k to &lt;135,000k Btu/hr)",'Emission Factors'!$E$57,IF(Q1343="Commercial AC (&gt;=135,000k Btu/hr)",'Emission Factors'!$E$58,""))))))))</f>
        <v/>
      </c>
      <c r="V1343" s="95"/>
      <c r="W1343" s="211" t="str">
        <f>IF(ISBLANK(V1343),"",VLOOKUP(V1343,'Emission Factors'!$C$81:$G$221,4,FALSE))</f>
        <v/>
      </c>
      <c r="X1343" s="210" t="str">
        <f>IF(Q1343="Room AC (window/wall)",'Emission Factors'!$F$53,IF(Q1343="Room AC (PTAC/PTHP)",'Emission Factors'!$F$54,IF(Q1343="Residential AC",'Emission Factors'!$F$55,IF(Q1343="Residential HP",'Emission Factors'!$F$56,IF(Q1343="Commercial AC (&gt;=65k to &lt;135,000k Btu/hr)",'Emission Factors'!$F$57,IF(Q1343="Commercial AC (&gt;=135,000k Btu/hr)",'Emission Factors'!$F$58,""))))))</f>
        <v/>
      </c>
      <c r="Y1343" s="211" t="str">
        <f>IF(Q1343="Room AC (window/wall)",'Emission Factors'!$G$53,IF(Q1343="Room AC (PTAC/PTHP)",'Emission Factors'!$G$54,IF(Q1343="Residential AC",'Emission Factors'!$G$55,IF(Q1343="Residential HP",'Emission Factors'!$G$56,IF(Q1343="Commercial AC (&gt;=65k to &lt;135,000k Btu/hr)",'Emission Factors'!$G$57,IF(Q1343="Commercial AC (&gt;=135,000k Btu/hr)",'Emission Factors'!$G$58,""))))))</f>
        <v/>
      </c>
      <c r="Z1343" s="96"/>
      <c r="AA1343" s="97" t="str">
        <f t="shared" si="201"/>
        <v/>
      </c>
      <c r="AB1343" s="97" t="str">
        <f t="shared" si="202"/>
        <v/>
      </c>
      <c r="AC1343" s="246" t="str">
        <f t="shared" si="203"/>
        <v/>
      </c>
      <c r="AD1343" s="97" t="str">
        <f t="shared" si="204"/>
        <v/>
      </c>
      <c r="AE1343" s="97" t="str">
        <f t="shared" si="205"/>
        <v/>
      </c>
      <c r="AF1343" s="252" t="str">
        <f t="shared" si="206"/>
        <v/>
      </c>
      <c r="AG1343" s="254" t="str">
        <f t="shared" si="207"/>
        <v/>
      </c>
      <c r="AH1343" s="248" t="str">
        <f t="shared" si="208"/>
        <v/>
      </c>
      <c r="AI1343" s="249" t="str">
        <f t="shared" si="209"/>
        <v/>
      </c>
    </row>
    <row r="1344" spans="2:35" x14ac:dyDescent="0.3">
      <c r="B1344" s="94"/>
      <c r="C1344" s="95"/>
      <c r="D1344" s="95"/>
      <c r="E1344" s="95"/>
      <c r="F1344" s="94"/>
      <c r="G1344" s="145"/>
      <c r="H1344" s="245"/>
      <c r="I1344" s="211" t="str">
        <f>IF(D1344="Room AC (window/wall)",'Emission Factors'!$E$53,IF(D1344="Room AC (PTAC/PTHP)",H1344,IF(D1344="Residential AC",'Emission Factors'!$E$55,IF(D1344="Residential HP",H1344,IF(D1344="Commercial AC (&gt;=65k to &lt;135,000k Btu/hr)",'Emission Factors'!$E$57,IF(D1344="Commercial AC (&gt;=135,000k Btu/hr)",'Emission Factors'!$E$58,""))))))</f>
        <v/>
      </c>
      <c r="J1344" s="96"/>
      <c r="K1344" s="211" t="str">
        <f>IF(ISBLANK(J1344),"",VLOOKUP(J1344,'Emission Factors'!$C$81:$G$221,4,FALSE))</f>
        <v/>
      </c>
      <c r="L1344" s="210" t="str">
        <f>IF(D1344="Room AC (window/wall)",'Emission Factors'!$F$53,IF(D1344="Room AC (PTAC/PTHP)",'Emission Factors'!$F$54,IF(D1344="Residential AC",'Emission Factors'!$F$55,IF(D1344="Residential HP",'Emission Factors'!$F$56,IF(D1344="Commercial AC (&gt;=65k to &lt;135,000k Btu/hr)",'Emission Factors'!$F$57,IF(D1344="Commercial AC (&gt;=135,000k Btu/hr)",'Emission Factors'!$F$58,""))))))</f>
        <v/>
      </c>
      <c r="M1344" s="211" t="str">
        <f>IF(D1344="Room AC (window/wall)",'Emission Factors'!$G$53,IF(D1344="Room AC (PTAC/PTHP)",'Emission Factors'!$G$54,IF(D1344="Residential AC",'Emission Factors'!$G$55,IF(D1344="Residential HP",'Emission Factors'!$G$56,IF(D1344="Commercial AC (&gt;=65k to &lt;135,000k Btu/hr)",'Emission Factors'!$G$57,IF(D1344="Commercial AC (&gt;=135,000k Btu/hr)",'Emission Factors'!$G$58,""))))))</f>
        <v/>
      </c>
      <c r="N1344" s="96"/>
      <c r="O1344" s="209" t="str">
        <f>IF(ISBLANK(D1344),"",(IF(D1344="Room AC (window/wall)",'Emission Factors'!$C$53,IF(D1344="Room AC (PTAC/PTHP)",'Emission Factors'!$C$54,IF(D1344="Residential AC",'Emission Factors'!$C$55,IF(D1344="Residential HP",'Emission Factors'!$C$56,IF(D1344="Commercial AC (&gt;=65k to &lt;135,000k Btu/hr)",'Emission Factors'!$C$57,IF(D1344="Commercial AC (&gt;=135,000k Btu/hr)",'Emission Factors'!$C$58,""))))))))</f>
        <v/>
      </c>
      <c r="P1344" s="209" t="str">
        <f t="shared" si="200"/>
        <v/>
      </c>
      <c r="Q1344" s="95"/>
      <c r="R1344" s="256"/>
      <c r="S1344" s="256"/>
      <c r="T1344" s="96"/>
      <c r="U1344" s="211" t="str">
        <f>IF(Q1344="Room AC (window/wall)",'Emission Factors'!$E$53,IF(AND(Q1344="Room AC (PTAC/PTHP)",ISBLANK(T1344)),"Error",IF(AND(Q1344="Room AC (PTAC/PTHP)",T1344&gt;0),T1344,IF(Q1344="Residential AC",'Emission Factors'!$E$55,IF(AND(Q1344="Residential HP",ISBLANK(T1344)),"Error",IF(AND(Q1344="Residential HP",T1344&gt;0),T1344,IF(Q1344="Commercial AC (&gt;=65k to &lt;135,000k Btu/hr)",'Emission Factors'!$E$57,IF(Q1344="Commercial AC (&gt;=135,000k Btu/hr)",'Emission Factors'!$E$58,""))))))))</f>
        <v/>
      </c>
      <c r="V1344" s="95"/>
      <c r="W1344" s="211" t="str">
        <f>IF(ISBLANK(V1344),"",VLOOKUP(V1344,'Emission Factors'!$C$81:$G$221,4,FALSE))</f>
        <v/>
      </c>
      <c r="X1344" s="210" t="str">
        <f>IF(Q1344="Room AC (window/wall)",'Emission Factors'!$F$53,IF(Q1344="Room AC (PTAC/PTHP)",'Emission Factors'!$F$54,IF(Q1344="Residential AC",'Emission Factors'!$F$55,IF(Q1344="Residential HP",'Emission Factors'!$F$56,IF(Q1344="Commercial AC (&gt;=65k to &lt;135,000k Btu/hr)",'Emission Factors'!$F$57,IF(Q1344="Commercial AC (&gt;=135,000k Btu/hr)",'Emission Factors'!$F$58,""))))))</f>
        <v/>
      </c>
      <c r="Y1344" s="211" t="str">
        <f>IF(Q1344="Room AC (window/wall)",'Emission Factors'!$G$53,IF(Q1344="Room AC (PTAC/PTHP)",'Emission Factors'!$G$54,IF(Q1344="Residential AC",'Emission Factors'!$G$55,IF(Q1344="Residential HP",'Emission Factors'!$G$56,IF(Q1344="Commercial AC (&gt;=65k to &lt;135,000k Btu/hr)",'Emission Factors'!$G$57,IF(Q1344="Commercial AC (&gt;=135,000k Btu/hr)",'Emission Factors'!$G$58,""))))))</f>
        <v/>
      </c>
      <c r="Z1344" s="96"/>
      <c r="AA1344" s="97" t="str">
        <f t="shared" si="201"/>
        <v/>
      </c>
      <c r="AB1344" s="97" t="str">
        <f t="shared" si="202"/>
        <v/>
      </c>
      <c r="AC1344" s="246" t="str">
        <f t="shared" si="203"/>
        <v/>
      </c>
      <c r="AD1344" s="97" t="str">
        <f t="shared" si="204"/>
        <v/>
      </c>
      <c r="AE1344" s="97" t="str">
        <f t="shared" si="205"/>
        <v/>
      </c>
      <c r="AF1344" s="252" t="str">
        <f t="shared" si="206"/>
        <v/>
      </c>
      <c r="AG1344" s="254" t="str">
        <f t="shared" si="207"/>
        <v/>
      </c>
      <c r="AH1344" s="248" t="str">
        <f t="shared" si="208"/>
        <v/>
      </c>
      <c r="AI1344" s="249" t="str">
        <f t="shared" si="209"/>
        <v/>
      </c>
    </row>
    <row r="1345" spans="2:35" x14ac:dyDescent="0.3">
      <c r="B1345" s="94"/>
      <c r="C1345" s="95"/>
      <c r="D1345" s="95"/>
      <c r="E1345" s="95"/>
      <c r="F1345" s="94"/>
      <c r="G1345" s="145"/>
      <c r="H1345" s="245"/>
      <c r="I1345" s="211" t="str">
        <f>IF(D1345="Room AC (window/wall)",'Emission Factors'!$E$53,IF(D1345="Room AC (PTAC/PTHP)",H1345,IF(D1345="Residential AC",'Emission Factors'!$E$55,IF(D1345="Residential HP",H1345,IF(D1345="Commercial AC (&gt;=65k to &lt;135,000k Btu/hr)",'Emission Factors'!$E$57,IF(D1345="Commercial AC (&gt;=135,000k Btu/hr)",'Emission Factors'!$E$58,""))))))</f>
        <v/>
      </c>
      <c r="J1345" s="96"/>
      <c r="K1345" s="211" t="str">
        <f>IF(ISBLANK(J1345),"",VLOOKUP(J1345,'Emission Factors'!$C$81:$G$221,4,FALSE))</f>
        <v/>
      </c>
      <c r="L1345" s="210" t="str">
        <f>IF(D1345="Room AC (window/wall)",'Emission Factors'!$F$53,IF(D1345="Room AC (PTAC/PTHP)",'Emission Factors'!$F$54,IF(D1345="Residential AC",'Emission Factors'!$F$55,IF(D1345="Residential HP",'Emission Factors'!$F$56,IF(D1345="Commercial AC (&gt;=65k to &lt;135,000k Btu/hr)",'Emission Factors'!$F$57,IF(D1345="Commercial AC (&gt;=135,000k Btu/hr)",'Emission Factors'!$F$58,""))))))</f>
        <v/>
      </c>
      <c r="M1345" s="211" t="str">
        <f>IF(D1345="Room AC (window/wall)",'Emission Factors'!$G$53,IF(D1345="Room AC (PTAC/PTHP)",'Emission Factors'!$G$54,IF(D1345="Residential AC",'Emission Factors'!$G$55,IF(D1345="Residential HP",'Emission Factors'!$G$56,IF(D1345="Commercial AC (&gt;=65k to &lt;135,000k Btu/hr)",'Emission Factors'!$G$57,IF(D1345="Commercial AC (&gt;=135,000k Btu/hr)",'Emission Factors'!$G$58,""))))))</f>
        <v/>
      </c>
      <c r="N1345" s="96"/>
      <c r="O1345" s="209" t="str">
        <f>IF(ISBLANK(D1345),"",(IF(D1345="Room AC (window/wall)",'Emission Factors'!$C$53,IF(D1345="Room AC (PTAC/PTHP)",'Emission Factors'!$C$54,IF(D1345="Residential AC",'Emission Factors'!$C$55,IF(D1345="Residential HP",'Emission Factors'!$C$56,IF(D1345="Commercial AC (&gt;=65k to &lt;135,000k Btu/hr)",'Emission Factors'!$C$57,IF(D1345="Commercial AC (&gt;=135,000k Btu/hr)",'Emission Factors'!$C$58,""))))))))</f>
        <v/>
      </c>
      <c r="P1345" s="209" t="str">
        <f t="shared" si="200"/>
        <v/>
      </c>
      <c r="Q1345" s="95"/>
      <c r="R1345" s="256"/>
      <c r="S1345" s="256"/>
      <c r="T1345" s="96"/>
      <c r="U1345" s="211" t="str">
        <f>IF(Q1345="Room AC (window/wall)",'Emission Factors'!$E$53,IF(AND(Q1345="Room AC (PTAC/PTHP)",ISBLANK(T1345)),"Error",IF(AND(Q1345="Room AC (PTAC/PTHP)",T1345&gt;0),T1345,IF(Q1345="Residential AC",'Emission Factors'!$E$55,IF(AND(Q1345="Residential HP",ISBLANK(T1345)),"Error",IF(AND(Q1345="Residential HP",T1345&gt;0),T1345,IF(Q1345="Commercial AC (&gt;=65k to &lt;135,000k Btu/hr)",'Emission Factors'!$E$57,IF(Q1345="Commercial AC (&gt;=135,000k Btu/hr)",'Emission Factors'!$E$58,""))))))))</f>
        <v/>
      </c>
      <c r="V1345" s="95"/>
      <c r="W1345" s="211" t="str">
        <f>IF(ISBLANK(V1345),"",VLOOKUP(V1345,'Emission Factors'!$C$81:$G$221,4,FALSE))</f>
        <v/>
      </c>
      <c r="X1345" s="210" t="str">
        <f>IF(Q1345="Room AC (window/wall)",'Emission Factors'!$F$53,IF(Q1345="Room AC (PTAC/PTHP)",'Emission Factors'!$F$54,IF(Q1345="Residential AC",'Emission Factors'!$F$55,IF(Q1345="Residential HP",'Emission Factors'!$F$56,IF(Q1345="Commercial AC (&gt;=65k to &lt;135,000k Btu/hr)",'Emission Factors'!$F$57,IF(Q1345="Commercial AC (&gt;=135,000k Btu/hr)",'Emission Factors'!$F$58,""))))))</f>
        <v/>
      </c>
      <c r="Y1345" s="211" t="str">
        <f>IF(Q1345="Room AC (window/wall)",'Emission Factors'!$G$53,IF(Q1345="Room AC (PTAC/PTHP)",'Emission Factors'!$G$54,IF(Q1345="Residential AC",'Emission Factors'!$G$55,IF(Q1345="Residential HP",'Emission Factors'!$G$56,IF(Q1345="Commercial AC (&gt;=65k to &lt;135,000k Btu/hr)",'Emission Factors'!$G$57,IF(Q1345="Commercial AC (&gt;=135,000k Btu/hr)",'Emission Factors'!$G$58,""))))))</f>
        <v/>
      </c>
      <c r="Z1345" s="96"/>
      <c r="AA1345" s="97" t="str">
        <f t="shared" si="201"/>
        <v/>
      </c>
      <c r="AB1345" s="97" t="str">
        <f t="shared" si="202"/>
        <v/>
      </c>
      <c r="AC1345" s="246" t="str">
        <f t="shared" si="203"/>
        <v/>
      </c>
      <c r="AD1345" s="97" t="str">
        <f t="shared" si="204"/>
        <v/>
      </c>
      <c r="AE1345" s="97" t="str">
        <f t="shared" si="205"/>
        <v/>
      </c>
      <c r="AF1345" s="252" t="str">
        <f t="shared" si="206"/>
        <v/>
      </c>
      <c r="AG1345" s="254" t="str">
        <f t="shared" si="207"/>
        <v/>
      </c>
      <c r="AH1345" s="248" t="str">
        <f t="shared" si="208"/>
        <v/>
      </c>
      <c r="AI1345" s="249" t="str">
        <f t="shared" si="209"/>
        <v/>
      </c>
    </row>
    <row r="1346" spans="2:35" x14ac:dyDescent="0.3">
      <c r="B1346" s="94"/>
      <c r="C1346" s="95"/>
      <c r="D1346" s="95"/>
      <c r="E1346" s="95"/>
      <c r="F1346" s="94"/>
      <c r="G1346" s="145"/>
      <c r="H1346" s="245"/>
      <c r="I1346" s="211" t="str">
        <f>IF(D1346="Room AC (window/wall)",'Emission Factors'!$E$53,IF(D1346="Room AC (PTAC/PTHP)",H1346,IF(D1346="Residential AC",'Emission Factors'!$E$55,IF(D1346="Residential HP",H1346,IF(D1346="Commercial AC (&gt;=65k to &lt;135,000k Btu/hr)",'Emission Factors'!$E$57,IF(D1346="Commercial AC (&gt;=135,000k Btu/hr)",'Emission Factors'!$E$58,""))))))</f>
        <v/>
      </c>
      <c r="J1346" s="96"/>
      <c r="K1346" s="211" t="str">
        <f>IF(ISBLANK(J1346),"",VLOOKUP(J1346,'Emission Factors'!$C$81:$G$221,4,FALSE))</f>
        <v/>
      </c>
      <c r="L1346" s="210" t="str">
        <f>IF(D1346="Room AC (window/wall)",'Emission Factors'!$F$53,IF(D1346="Room AC (PTAC/PTHP)",'Emission Factors'!$F$54,IF(D1346="Residential AC",'Emission Factors'!$F$55,IF(D1346="Residential HP",'Emission Factors'!$F$56,IF(D1346="Commercial AC (&gt;=65k to &lt;135,000k Btu/hr)",'Emission Factors'!$F$57,IF(D1346="Commercial AC (&gt;=135,000k Btu/hr)",'Emission Factors'!$F$58,""))))))</f>
        <v/>
      </c>
      <c r="M1346" s="211" t="str">
        <f>IF(D1346="Room AC (window/wall)",'Emission Factors'!$G$53,IF(D1346="Room AC (PTAC/PTHP)",'Emission Factors'!$G$54,IF(D1346="Residential AC",'Emission Factors'!$G$55,IF(D1346="Residential HP",'Emission Factors'!$G$56,IF(D1346="Commercial AC (&gt;=65k to &lt;135,000k Btu/hr)",'Emission Factors'!$G$57,IF(D1346="Commercial AC (&gt;=135,000k Btu/hr)",'Emission Factors'!$G$58,""))))))</f>
        <v/>
      </c>
      <c r="N1346" s="96"/>
      <c r="O1346" s="209" t="str">
        <f>IF(ISBLANK(D1346),"",(IF(D1346="Room AC (window/wall)",'Emission Factors'!$C$53,IF(D1346="Room AC (PTAC/PTHP)",'Emission Factors'!$C$54,IF(D1346="Residential AC",'Emission Factors'!$C$55,IF(D1346="Residential HP",'Emission Factors'!$C$56,IF(D1346="Commercial AC (&gt;=65k to &lt;135,000k Btu/hr)",'Emission Factors'!$C$57,IF(D1346="Commercial AC (&gt;=135,000k Btu/hr)",'Emission Factors'!$C$58,""))))))))</f>
        <v/>
      </c>
      <c r="P1346" s="209" t="str">
        <f t="shared" si="200"/>
        <v/>
      </c>
      <c r="Q1346" s="95"/>
      <c r="R1346" s="256"/>
      <c r="S1346" s="256"/>
      <c r="T1346" s="96"/>
      <c r="U1346" s="211" t="str">
        <f>IF(Q1346="Room AC (window/wall)",'Emission Factors'!$E$53,IF(AND(Q1346="Room AC (PTAC/PTHP)",ISBLANK(T1346)),"Error",IF(AND(Q1346="Room AC (PTAC/PTHP)",T1346&gt;0),T1346,IF(Q1346="Residential AC",'Emission Factors'!$E$55,IF(AND(Q1346="Residential HP",ISBLANK(T1346)),"Error",IF(AND(Q1346="Residential HP",T1346&gt;0),T1346,IF(Q1346="Commercial AC (&gt;=65k to &lt;135,000k Btu/hr)",'Emission Factors'!$E$57,IF(Q1346="Commercial AC (&gt;=135,000k Btu/hr)",'Emission Factors'!$E$58,""))))))))</f>
        <v/>
      </c>
      <c r="V1346" s="95"/>
      <c r="W1346" s="211" t="str">
        <f>IF(ISBLANK(V1346),"",VLOOKUP(V1346,'Emission Factors'!$C$81:$G$221,4,FALSE))</f>
        <v/>
      </c>
      <c r="X1346" s="210" t="str">
        <f>IF(Q1346="Room AC (window/wall)",'Emission Factors'!$F$53,IF(Q1346="Room AC (PTAC/PTHP)",'Emission Factors'!$F$54,IF(Q1346="Residential AC",'Emission Factors'!$F$55,IF(Q1346="Residential HP",'Emission Factors'!$F$56,IF(Q1346="Commercial AC (&gt;=65k to &lt;135,000k Btu/hr)",'Emission Factors'!$F$57,IF(Q1346="Commercial AC (&gt;=135,000k Btu/hr)",'Emission Factors'!$F$58,""))))))</f>
        <v/>
      </c>
      <c r="Y1346" s="211" t="str">
        <f>IF(Q1346="Room AC (window/wall)",'Emission Factors'!$G$53,IF(Q1346="Room AC (PTAC/PTHP)",'Emission Factors'!$G$54,IF(Q1346="Residential AC",'Emission Factors'!$G$55,IF(Q1346="Residential HP",'Emission Factors'!$G$56,IF(Q1346="Commercial AC (&gt;=65k to &lt;135,000k Btu/hr)",'Emission Factors'!$G$57,IF(Q1346="Commercial AC (&gt;=135,000k Btu/hr)",'Emission Factors'!$G$58,""))))))</f>
        <v/>
      </c>
      <c r="Z1346" s="96"/>
      <c r="AA1346" s="97" t="str">
        <f t="shared" si="201"/>
        <v/>
      </c>
      <c r="AB1346" s="97" t="str">
        <f t="shared" si="202"/>
        <v/>
      </c>
      <c r="AC1346" s="246" t="str">
        <f t="shared" si="203"/>
        <v/>
      </c>
      <c r="AD1346" s="97" t="str">
        <f t="shared" si="204"/>
        <v/>
      </c>
      <c r="AE1346" s="97" t="str">
        <f t="shared" si="205"/>
        <v/>
      </c>
      <c r="AF1346" s="252" t="str">
        <f t="shared" si="206"/>
        <v/>
      </c>
      <c r="AG1346" s="254" t="str">
        <f t="shared" si="207"/>
        <v/>
      </c>
      <c r="AH1346" s="248" t="str">
        <f t="shared" si="208"/>
        <v/>
      </c>
      <c r="AI1346" s="249" t="str">
        <f t="shared" si="209"/>
        <v/>
      </c>
    </row>
    <row r="1347" spans="2:35" x14ac:dyDescent="0.3">
      <c r="B1347" s="94"/>
      <c r="C1347" s="95"/>
      <c r="D1347" s="95"/>
      <c r="E1347" s="95"/>
      <c r="F1347" s="94"/>
      <c r="G1347" s="145"/>
      <c r="H1347" s="245"/>
      <c r="I1347" s="211" t="str">
        <f>IF(D1347="Room AC (window/wall)",'Emission Factors'!$E$53,IF(D1347="Room AC (PTAC/PTHP)",H1347,IF(D1347="Residential AC",'Emission Factors'!$E$55,IF(D1347="Residential HP",H1347,IF(D1347="Commercial AC (&gt;=65k to &lt;135,000k Btu/hr)",'Emission Factors'!$E$57,IF(D1347="Commercial AC (&gt;=135,000k Btu/hr)",'Emission Factors'!$E$58,""))))))</f>
        <v/>
      </c>
      <c r="J1347" s="96"/>
      <c r="K1347" s="211" t="str">
        <f>IF(ISBLANK(J1347),"",VLOOKUP(J1347,'Emission Factors'!$C$81:$G$221,4,FALSE))</f>
        <v/>
      </c>
      <c r="L1347" s="210" t="str">
        <f>IF(D1347="Room AC (window/wall)",'Emission Factors'!$F$53,IF(D1347="Room AC (PTAC/PTHP)",'Emission Factors'!$F$54,IF(D1347="Residential AC",'Emission Factors'!$F$55,IF(D1347="Residential HP",'Emission Factors'!$F$56,IF(D1347="Commercial AC (&gt;=65k to &lt;135,000k Btu/hr)",'Emission Factors'!$F$57,IF(D1347="Commercial AC (&gt;=135,000k Btu/hr)",'Emission Factors'!$F$58,""))))))</f>
        <v/>
      </c>
      <c r="M1347" s="211" t="str">
        <f>IF(D1347="Room AC (window/wall)",'Emission Factors'!$G$53,IF(D1347="Room AC (PTAC/PTHP)",'Emission Factors'!$G$54,IF(D1347="Residential AC",'Emission Factors'!$G$55,IF(D1347="Residential HP",'Emission Factors'!$G$56,IF(D1347="Commercial AC (&gt;=65k to &lt;135,000k Btu/hr)",'Emission Factors'!$G$57,IF(D1347="Commercial AC (&gt;=135,000k Btu/hr)",'Emission Factors'!$G$58,""))))))</f>
        <v/>
      </c>
      <c r="N1347" s="96"/>
      <c r="O1347" s="209" t="str">
        <f>IF(ISBLANK(D1347),"",(IF(D1347="Room AC (window/wall)",'Emission Factors'!$C$53,IF(D1347="Room AC (PTAC/PTHP)",'Emission Factors'!$C$54,IF(D1347="Residential AC",'Emission Factors'!$C$55,IF(D1347="Residential HP",'Emission Factors'!$C$56,IF(D1347="Commercial AC (&gt;=65k to &lt;135,000k Btu/hr)",'Emission Factors'!$C$57,IF(D1347="Commercial AC (&gt;=135,000k Btu/hr)",'Emission Factors'!$C$58,""))))))))</f>
        <v/>
      </c>
      <c r="P1347" s="209" t="str">
        <f t="shared" si="200"/>
        <v/>
      </c>
      <c r="Q1347" s="95"/>
      <c r="R1347" s="256"/>
      <c r="S1347" s="256"/>
      <c r="T1347" s="96"/>
      <c r="U1347" s="211" t="str">
        <f>IF(Q1347="Room AC (window/wall)",'Emission Factors'!$E$53,IF(AND(Q1347="Room AC (PTAC/PTHP)",ISBLANK(T1347)),"Error",IF(AND(Q1347="Room AC (PTAC/PTHP)",T1347&gt;0),T1347,IF(Q1347="Residential AC",'Emission Factors'!$E$55,IF(AND(Q1347="Residential HP",ISBLANK(T1347)),"Error",IF(AND(Q1347="Residential HP",T1347&gt;0),T1347,IF(Q1347="Commercial AC (&gt;=65k to &lt;135,000k Btu/hr)",'Emission Factors'!$E$57,IF(Q1347="Commercial AC (&gt;=135,000k Btu/hr)",'Emission Factors'!$E$58,""))))))))</f>
        <v/>
      </c>
      <c r="V1347" s="95"/>
      <c r="W1347" s="211" t="str">
        <f>IF(ISBLANK(V1347),"",VLOOKUP(V1347,'Emission Factors'!$C$81:$G$221,4,FALSE))</f>
        <v/>
      </c>
      <c r="X1347" s="210" t="str">
        <f>IF(Q1347="Room AC (window/wall)",'Emission Factors'!$F$53,IF(Q1347="Room AC (PTAC/PTHP)",'Emission Factors'!$F$54,IF(Q1347="Residential AC",'Emission Factors'!$F$55,IF(Q1347="Residential HP",'Emission Factors'!$F$56,IF(Q1347="Commercial AC (&gt;=65k to &lt;135,000k Btu/hr)",'Emission Factors'!$F$57,IF(Q1347="Commercial AC (&gt;=135,000k Btu/hr)",'Emission Factors'!$F$58,""))))))</f>
        <v/>
      </c>
      <c r="Y1347" s="211" t="str">
        <f>IF(Q1347="Room AC (window/wall)",'Emission Factors'!$G$53,IF(Q1347="Room AC (PTAC/PTHP)",'Emission Factors'!$G$54,IF(Q1347="Residential AC",'Emission Factors'!$G$55,IF(Q1347="Residential HP",'Emission Factors'!$G$56,IF(Q1347="Commercial AC (&gt;=65k to &lt;135,000k Btu/hr)",'Emission Factors'!$G$57,IF(Q1347="Commercial AC (&gt;=135,000k Btu/hr)",'Emission Factors'!$G$58,""))))))</f>
        <v/>
      </c>
      <c r="Z1347" s="96"/>
      <c r="AA1347" s="97" t="str">
        <f t="shared" si="201"/>
        <v/>
      </c>
      <c r="AB1347" s="97" t="str">
        <f t="shared" si="202"/>
        <v/>
      </c>
      <c r="AC1347" s="246" t="str">
        <f t="shared" si="203"/>
        <v/>
      </c>
      <c r="AD1347" s="97" t="str">
        <f t="shared" si="204"/>
        <v/>
      </c>
      <c r="AE1347" s="97" t="str">
        <f t="shared" si="205"/>
        <v/>
      </c>
      <c r="AF1347" s="252" t="str">
        <f t="shared" si="206"/>
        <v/>
      </c>
      <c r="AG1347" s="254" t="str">
        <f t="shared" si="207"/>
        <v/>
      </c>
      <c r="AH1347" s="248" t="str">
        <f t="shared" si="208"/>
        <v/>
      </c>
      <c r="AI1347" s="249" t="str">
        <f t="shared" si="209"/>
        <v/>
      </c>
    </row>
    <row r="1348" spans="2:35" x14ac:dyDescent="0.3">
      <c r="B1348" s="94"/>
      <c r="C1348" s="95"/>
      <c r="D1348" s="95"/>
      <c r="E1348" s="95"/>
      <c r="F1348" s="94"/>
      <c r="G1348" s="145"/>
      <c r="H1348" s="245"/>
      <c r="I1348" s="211" t="str">
        <f>IF(D1348="Room AC (window/wall)",'Emission Factors'!$E$53,IF(D1348="Room AC (PTAC/PTHP)",H1348,IF(D1348="Residential AC",'Emission Factors'!$E$55,IF(D1348="Residential HP",H1348,IF(D1348="Commercial AC (&gt;=65k to &lt;135,000k Btu/hr)",'Emission Factors'!$E$57,IF(D1348="Commercial AC (&gt;=135,000k Btu/hr)",'Emission Factors'!$E$58,""))))))</f>
        <v/>
      </c>
      <c r="J1348" s="96"/>
      <c r="K1348" s="211" t="str">
        <f>IF(ISBLANK(J1348),"",VLOOKUP(J1348,'Emission Factors'!$C$81:$G$221,4,FALSE))</f>
        <v/>
      </c>
      <c r="L1348" s="210" t="str">
        <f>IF(D1348="Room AC (window/wall)",'Emission Factors'!$F$53,IF(D1348="Room AC (PTAC/PTHP)",'Emission Factors'!$F$54,IF(D1348="Residential AC",'Emission Factors'!$F$55,IF(D1348="Residential HP",'Emission Factors'!$F$56,IF(D1348="Commercial AC (&gt;=65k to &lt;135,000k Btu/hr)",'Emission Factors'!$F$57,IF(D1348="Commercial AC (&gt;=135,000k Btu/hr)",'Emission Factors'!$F$58,""))))))</f>
        <v/>
      </c>
      <c r="M1348" s="211" t="str">
        <f>IF(D1348="Room AC (window/wall)",'Emission Factors'!$G$53,IF(D1348="Room AC (PTAC/PTHP)",'Emission Factors'!$G$54,IF(D1348="Residential AC",'Emission Factors'!$G$55,IF(D1348="Residential HP",'Emission Factors'!$G$56,IF(D1348="Commercial AC (&gt;=65k to &lt;135,000k Btu/hr)",'Emission Factors'!$G$57,IF(D1348="Commercial AC (&gt;=135,000k Btu/hr)",'Emission Factors'!$G$58,""))))))</f>
        <v/>
      </c>
      <c r="N1348" s="96"/>
      <c r="O1348" s="209" t="str">
        <f>IF(ISBLANK(D1348),"",(IF(D1348="Room AC (window/wall)",'Emission Factors'!$C$53,IF(D1348="Room AC (PTAC/PTHP)",'Emission Factors'!$C$54,IF(D1348="Residential AC",'Emission Factors'!$C$55,IF(D1348="Residential HP",'Emission Factors'!$C$56,IF(D1348="Commercial AC (&gt;=65k to &lt;135,000k Btu/hr)",'Emission Factors'!$C$57,IF(D1348="Commercial AC (&gt;=135,000k Btu/hr)",'Emission Factors'!$C$58,""))))))))</f>
        <v/>
      </c>
      <c r="P1348" s="209" t="str">
        <f t="shared" si="200"/>
        <v/>
      </c>
      <c r="Q1348" s="95"/>
      <c r="R1348" s="256"/>
      <c r="S1348" s="256"/>
      <c r="T1348" s="96"/>
      <c r="U1348" s="211" t="str">
        <f>IF(Q1348="Room AC (window/wall)",'Emission Factors'!$E$53,IF(AND(Q1348="Room AC (PTAC/PTHP)",ISBLANK(T1348)),"Error",IF(AND(Q1348="Room AC (PTAC/PTHP)",T1348&gt;0),T1348,IF(Q1348="Residential AC",'Emission Factors'!$E$55,IF(AND(Q1348="Residential HP",ISBLANK(T1348)),"Error",IF(AND(Q1348="Residential HP",T1348&gt;0),T1348,IF(Q1348="Commercial AC (&gt;=65k to &lt;135,000k Btu/hr)",'Emission Factors'!$E$57,IF(Q1348="Commercial AC (&gt;=135,000k Btu/hr)",'Emission Factors'!$E$58,""))))))))</f>
        <v/>
      </c>
      <c r="V1348" s="95"/>
      <c r="W1348" s="211" t="str">
        <f>IF(ISBLANK(V1348),"",VLOOKUP(V1348,'Emission Factors'!$C$81:$G$221,4,FALSE))</f>
        <v/>
      </c>
      <c r="X1348" s="210" t="str">
        <f>IF(Q1348="Room AC (window/wall)",'Emission Factors'!$F$53,IF(Q1348="Room AC (PTAC/PTHP)",'Emission Factors'!$F$54,IF(Q1348="Residential AC",'Emission Factors'!$F$55,IF(Q1348="Residential HP",'Emission Factors'!$F$56,IF(Q1348="Commercial AC (&gt;=65k to &lt;135,000k Btu/hr)",'Emission Factors'!$F$57,IF(Q1348="Commercial AC (&gt;=135,000k Btu/hr)",'Emission Factors'!$F$58,""))))))</f>
        <v/>
      </c>
      <c r="Y1348" s="211" t="str">
        <f>IF(Q1348="Room AC (window/wall)",'Emission Factors'!$G$53,IF(Q1348="Room AC (PTAC/PTHP)",'Emission Factors'!$G$54,IF(Q1348="Residential AC",'Emission Factors'!$G$55,IF(Q1348="Residential HP",'Emission Factors'!$G$56,IF(Q1348="Commercial AC (&gt;=65k to &lt;135,000k Btu/hr)",'Emission Factors'!$G$57,IF(Q1348="Commercial AC (&gt;=135,000k Btu/hr)",'Emission Factors'!$G$58,""))))))</f>
        <v/>
      </c>
      <c r="Z1348" s="96"/>
      <c r="AA1348" s="97" t="str">
        <f t="shared" si="201"/>
        <v/>
      </c>
      <c r="AB1348" s="97" t="str">
        <f t="shared" si="202"/>
        <v/>
      </c>
      <c r="AC1348" s="246" t="str">
        <f t="shared" si="203"/>
        <v/>
      </c>
      <c r="AD1348" s="97" t="str">
        <f t="shared" si="204"/>
        <v/>
      </c>
      <c r="AE1348" s="97" t="str">
        <f t="shared" si="205"/>
        <v/>
      </c>
      <c r="AF1348" s="252" t="str">
        <f t="shared" si="206"/>
        <v/>
      </c>
      <c r="AG1348" s="254" t="str">
        <f t="shared" si="207"/>
        <v/>
      </c>
      <c r="AH1348" s="248" t="str">
        <f t="shared" si="208"/>
        <v/>
      </c>
      <c r="AI1348" s="249" t="str">
        <f t="shared" si="209"/>
        <v/>
      </c>
    </row>
    <row r="1349" spans="2:35" x14ac:dyDescent="0.3">
      <c r="B1349" s="94"/>
      <c r="C1349" s="95"/>
      <c r="D1349" s="95"/>
      <c r="E1349" s="95"/>
      <c r="F1349" s="94"/>
      <c r="G1349" s="145"/>
      <c r="H1349" s="245"/>
      <c r="I1349" s="211" t="str">
        <f>IF(D1349="Room AC (window/wall)",'Emission Factors'!$E$53,IF(D1349="Room AC (PTAC/PTHP)",H1349,IF(D1349="Residential AC",'Emission Factors'!$E$55,IF(D1349="Residential HP",H1349,IF(D1349="Commercial AC (&gt;=65k to &lt;135,000k Btu/hr)",'Emission Factors'!$E$57,IF(D1349="Commercial AC (&gt;=135,000k Btu/hr)",'Emission Factors'!$E$58,""))))))</f>
        <v/>
      </c>
      <c r="J1349" s="96"/>
      <c r="K1349" s="211" t="str">
        <f>IF(ISBLANK(J1349),"",VLOOKUP(J1349,'Emission Factors'!$C$81:$G$221,4,FALSE))</f>
        <v/>
      </c>
      <c r="L1349" s="210" t="str">
        <f>IF(D1349="Room AC (window/wall)",'Emission Factors'!$F$53,IF(D1349="Room AC (PTAC/PTHP)",'Emission Factors'!$F$54,IF(D1349="Residential AC",'Emission Factors'!$F$55,IF(D1349="Residential HP",'Emission Factors'!$F$56,IF(D1349="Commercial AC (&gt;=65k to &lt;135,000k Btu/hr)",'Emission Factors'!$F$57,IF(D1349="Commercial AC (&gt;=135,000k Btu/hr)",'Emission Factors'!$F$58,""))))))</f>
        <v/>
      </c>
      <c r="M1349" s="211" t="str">
        <f>IF(D1349="Room AC (window/wall)",'Emission Factors'!$G$53,IF(D1349="Room AC (PTAC/PTHP)",'Emission Factors'!$G$54,IF(D1349="Residential AC",'Emission Factors'!$G$55,IF(D1349="Residential HP",'Emission Factors'!$G$56,IF(D1349="Commercial AC (&gt;=65k to &lt;135,000k Btu/hr)",'Emission Factors'!$G$57,IF(D1349="Commercial AC (&gt;=135,000k Btu/hr)",'Emission Factors'!$G$58,""))))))</f>
        <v/>
      </c>
      <c r="N1349" s="96"/>
      <c r="O1349" s="209" t="str">
        <f>IF(ISBLANK(D1349),"",(IF(D1349="Room AC (window/wall)",'Emission Factors'!$C$53,IF(D1349="Room AC (PTAC/PTHP)",'Emission Factors'!$C$54,IF(D1349="Residential AC",'Emission Factors'!$C$55,IF(D1349="Residential HP",'Emission Factors'!$C$56,IF(D1349="Commercial AC (&gt;=65k to &lt;135,000k Btu/hr)",'Emission Factors'!$C$57,IF(D1349="Commercial AC (&gt;=135,000k Btu/hr)",'Emission Factors'!$C$58,""))))))))</f>
        <v/>
      </c>
      <c r="P1349" s="209" t="str">
        <f t="shared" si="200"/>
        <v/>
      </c>
      <c r="Q1349" s="95"/>
      <c r="R1349" s="256"/>
      <c r="S1349" s="256"/>
      <c r="T1349" s="96"/>
      <c r="U1349" s="211" t="str">
        <f>IF(Q1349="Room AC (window/wall)",'Emission Factors'!$E$53,IF(AND(Q1349="Room AC (PTAC/PTHP)",ISBLANK(T1349)),"Error",IF(AND(Q1349="Room AC (PTAC/PTHP)",T1349&gt;0),T1349,IF(Q1349="Residential AC",'Emission Factors'!$E$55,IF(AND(Q1349="Residential HP",ISBLANK(T1349)),"Error",IF(AND(Q1349="Residential HP",T1349&gt;0),T1349,IF(Q1349="Commercial AC (&gt;=65k to &lt;135,000k Btu/hr)",'Emission Factors'!$E$57,IF(Q1349="Commercial AC (&gt;=135,000k Btu/hr)",'Emission Factors'!$E$58,""))))))))</f>
        <v/>
      </c>
      <c r="V1349" s="95"/>
      <c r="W1349" s="211" t="str">
        <f>IF(ISBLANK(V1349),"",VLOOKUP(V1349,'Emission Factors'!$C$81:$G$221,4,FALSE))</f>
        <v/>
      </c>
      <c r="X1349" s="210" t="str">
        <f>IF(Q1349="Room AC (window/wall)",'Emission Factors'!$F$53,IF(Q1349="Room AC (PTAC/PTHP)",'Emission Factors'!$F$54,IF(Q1349="Residential AC",'Emission Factors'!$F$55,IF(Q1349="Residential HP",'Emission Factors'!$F$56,IF(Q1349="Commercial AC (&gt;=65k to &lt;135,000k Btu/hr)",'Emission Factors'!$F$57,IF(Q1349="Commercial AC (&gt;=135,000k Btu/hr)",'Emission Factors'!$F$58,""))))))</f>
        <v/>
      </c>
      <c r="Y1349" s="211" t="str">
        <f>IF(Q1349="Room AC (window/wall)",'Emission Factors'!$G$53,IF(Q1349="Room AC (PTAC/PTHP)",'Emission Factors'!$G$54,IF(Q1349="Residential AC",'Emission Factors'!$G$55,IF(Q1349="Residential HP",'Emission Factors'!$G$56,IF(Q1349="Commercial AC (&gt;=65k to &lt;135,000k Btu/hr)",'Emission Factors'!$G$57,IF(Q1349="Commercial AC (&gt;=135,000k Btu/hr)",'Emission Factors'!$G$58,""))))))</f>
        <v/>
      </c>
      <c r="Z1349" s="96"/>
      <c r="AA1349" s="97" t="str">
        <f t="shared" si="201"/>
        <v/>
      </c>
      <c r="AB1349" s="97" t="str">
        <f t="shared" si="202"/>
        <v/>
      </c>
      <c r="AC1349" s="246" t="str">
        <f t="shared" si="203"/>
        <v/>
      </c>
      <c r="AD1349" s="97" t="str">
        <f t="shared" si="204"/>
        <v/>
      </c>
      <c r="AE1349" s="97" t="str">
        <f t="shared" si="205"/>
        <v/>
      </c>
      <c r="AF1349" s="252" t="str">
        <f t="shared" si="206"/>
        <v/>
      </c>
      <c r="AG1349" s="254" t="str">
        <f t="shared" si="207"/>
        <v/>
      </c>
      <c r="AH1349" s="248" t="str">
        <f t="shared" si="208"/>
        <v/>
      </c>
      <c r="AI1349" s="249" t="str">
        <f t="shared" si="209"/>
        <v/>
      </c>
    </row>
    <row r="1350" spans="2:35" x14ac:dyDescent="0.3">
      <c r="B1350" s="94"/>
      <c r="C1350" s="95"/>
      <c r="D1350" s="95"/>
      <c r="E1350" s="95"/>
      <c r="F1350" s="94"/>
      <c r="G1350" s="145"/>
      <c r="H1350" s="245"/>
      <c r="I1350" s="211" t="str">
        <f>IF(D1350="Room AC (window/wall)",'Emission Factors'!$E$53,IF(D1350="Room AC (PTAC/PTHP)",H1350,IF(D1350="Residential AC",'Emission Factors'!$E$55,IF(D1350="Residential HP",H1350,IF(D1350="Commercial AC (&gt;=65k to &lt;135,000k Btu/hr)",'Emission Factors'!$E$57,IF(D1350="Commercial AC (&gt;=135,000k Btu/hr)",'Emission Factors'!$E$58,""))))))</f>
        <v/>
      </c>
      <c r="J1350" s="96"/>
      <c r="K1350" s="211" t="str">
        <f>IF(ISBLANK(J1350),"",VLOOKUP(J1350,'Emission Factors'!$C$81:$G$221,4,FALSE))</f>
        <v/>
      </c>
      <c r="L1350" s="210" t="str">
        <f>IF(D1350="Room AC (window/wall)",'Emission Factors'!$F$53,IF(D1350="Room AC (PTAC/PTHP)",'Emission Factors'!$F$54,IF(D1350="Residential AC",'Emission Factors'!$F$55,IF(D1350="Residential HP",'Emission Factors'!$F$56,IF(D1350="Commercial AC (&gt;=65k to &lt;135,000k Btu/hr)",'Emission Factors'!$F$57,IF(D1350="Commercial AC (&gt;=135,000k Btu/hr)",'Emission Factors'!$F$58,""))))))</f>
        <v/>
      </c>
      <c r="M1350" s="211" t="str">
        <f>IF(D1350="Room AC (window/wall)",'Emission Factors'!$G$53,IF(D1350="Room AC (PTAC/PTHP)",'Emission Factors'!$G$54,IF(D1350="Residential AC",'Emission Factors'!$G$55,IF(D1350="Residential HP",'Emission Factors'!$G$56,IF(D1350="Commercial AC (&gt;=65k to &lt;135,000k Btu/hr)",'Emission Factors'!$G$57,IF(D1350="Commercial AC (&gt;=135,000k Btu/hr)",'Emission Factors'!$G$58,""))))))</f>
        <v/>
      </c>
      <c r="N1350" s="96"/>
      <c r="O1350" s="209" t="str">
        <f>IF(ISBLANK(D1350),"",(IF(D1350="Room AC (window/wall)",'Emission Factors'!$C$53,IF(D1350="Room AC (PTAC/PTHP)",'Emission Factors'!$C$54,IF(D1350="Residential AC",'Emission Factors'!$C$55,IF(D1350="Residential HP",'Emission Factors'!$C$56,IF(D1350="Commercial AC (&gt;=65k to &lt;135,000k Btu/hr)",'Emission Factors'!$C$57,IF(D1350="Commercial AC (&gt;=135,000k Btu/hr)",'Emission Factors'!$C$58,""))))))))</f>
        <v/>
      </c>
      <c r="P1350" s="209" t="str">
        <f t="shared" si="200"/>
        <v/>
      </c>
      <c r="Q1350" s="95"/>
      <c r="R1350" s="256"/>
      <c r="S1350" s="256"/>
      <c r="T1350" s="96"/>
      <c r="U1350" s="211" t="str">
        <f>IF(Q1350="Room AC (window/wall)",'Emission Factors'!$E$53,IF(AND(Q1350="Room AC (PTAC/PTHP)",ISBLANK(T1350)),"Error",IF(AND(Q1350="Room AC (PTAC/PTHP)",T1350&gt;0),T1350,IF(Q1350="Residential AC",'Emission Factors'!$E$55,IF(AND(Q1350="Residential HP",ISBLANK(T1350)),"Error",IF(AND(Q1350="Residential HP",T1350&gt;0),T1350,IF(Q1350="Commercial AC (&gt;=65k to &lt;135,000k Btu/hr)",'Emission Factors'!$E$57,IF(Q1350="Commercial AC (&gt;=135,000k Btu/hr)",'Emission Factors'!$E$58,""))))))))</f>
        <v/>
      </c>
      <c r="V1350" s="95"/>
      <c r="W1350" s="211" t="str">
        <f>IF(ISBLANK(V1350),"",VLOOKUP(V1350,'Emission Factors'!$C$81:$G$221,4,FALSE))</f>
        <v/>
      </c>
      <c r="X1350" s="210" t="str">
        <f>IF(Q1350="Room AC (window/wall)",'Emission Factors'!$F$53,IF(Q1350="Room AC (PTAC/PTHP)",'Emission Factors'!$F$54,IF(Q1350="Residential AC",'Emission Factors'!$F$55,IF(Q1350="Residential HP",'Emission Factors'!$F$56,IF(Q1350="Commercial AC (&gt;=65k to &lt;135,000k Btu/hr)",'Emission Factors'!$F$57,IF(Q1350="Commercial AC (&gt;=135,000k Btu/hr)",'Emission Factors'!$F$58,""))))))</f>
        <v/>
      </c>
      <c r="Y1350" s="211" t="str">
        <f>IF(Q1350="Room AC (window/wall)",'Emission Factors'!$G$53,IF(Q1350="Room AC (PTAC/PTHP)",'Emission Factors'!$G$54,IF(Q1350="Residential AC",'Emission Factors'!$G$55,IF(Q1350="Residential HP",'Emission Factors'!$G$56,IF(Q1350="Commercial AC (&gt;=65k to &lt;135,000k Btu/hr)",'Emission Factors'!$G$57,IF(Q1350="Commercial AC (&gt;=135,000k Btu/hr)",'Emission Factors'!$G$58,""))))))</f>
        <v/>
      </c>
      <c r="Z1350" s="96"/>
      <c r="AA1350" s="97" t="str">
        <f t="shared" si="201"/>
        <v/>
      </c>
      <c r="AB1350" s="97" t="str">
        <f t="shared" si="202"/>
        <v/>
      </c>
      <c r="AC1350" s="246" t="str">
        <f t="shared" si="203"/>
        <v/>
      </c>
      <c r="AD1350" s="97" t="str">
        <f t="shared" si="204"/>
        <v/>
      </c>
      <c r="AE1350" s="97" t="str">
        <f t="shared" si="205"/>
        <v/>
      </c>
      <c r="AF1350" s="252" t="str">
        <f t="shared" si="206"/>
        <v/>
      </c>
      <c r="AG1350" s="254" t="str">
        <f t="shared" si="207"/>
        <v/>
      </c>
      <c r="AH1350" s="248" t="str">
        <f t="shared" si="208"/>
        <v/>
      </c>
      <c r="AI1350" s="249" t="str">
        <f t="shared" si="209"/>
        <v/>
      </c>
    </row>
    <row r="1351" spans="2:35" x14ac:dyDescent="0.3">
      <c r="B1351" s="94"/>
      <c r="C1351" s="95"/>
      <c r="D1351" s="95"/>
      <c r="E1351" s="95"/>
      <c r="F1351" s="94"/>
      <c r="G1351" s="145"/>
      <c r="H1351" s="245"/>
      <c r="I1351" s="211" t="str">
        <f>IF(D1351="Room AC (window/wall)",'Emission Factors'!$E$53,IF(D1351="Room AC (PTAC/PTHP)",H1351,IF(D1351="Residential AC",'Emission Factors'!$E$55,IF(D1351="Residential HP",H1351,IF(D1351="Commercial AC (&gt;=65k to &lt;135,000k Btu/hr)",'Emission Factors'!$E$57,IF(D1351="Commercial AC (&gt;=135,000k Btu/hr)",'Emission Factors'!$E$58,""))))))</f>
        <v/>
      </c>
      <c r="J1351" s="96"/>
      <c r="K1351" s="211" t="str">
        <f>IF(ISBLANK(J1351),"",VLOOKUP(J1351,'Emission Factors'!$C$81:$G$221,4,FALSE))</f>
        <v/>
      </c>
      <c r="L1351" s="210" t="str">
        <f>IF(D1351="Room AC (window/wall)",'Emission Factors'!$F$53,IF(D1351="Room AC (PTAC/PTHP)",'Emission Factors'!$F$54,IF(D1351="Residential AC",'Emission Factors'!$F$55,IF(D1351="Residential HP",'Emission Factors'!$F$56,IF(D1351="Commercial AC (&gt;=65k to &lt;135,000k Btu/hr)",'Emission Factors'!$F$57,IF(D1351="Commercial AC (&gt;=135,000k Btu/hr)",'Emission Factors'!$F$58,""))))))</f>
        <v/>
      </c>
      <c r="M1351" s="211" t="str">
        <f>IF(D1351="Room AC (window/wall)",'Emission Factors'!$G$53,IF(D1351="Room AC (PTAC/PTHP)",'Emission Factors'!$G$54,IF(D1351="Residential AC",'Emission Factors'!$G$55,IF(D1351="Residential HP",'Emission Factors'!$G$56,IF(D1351="Commercial AC (&gt;=65k to &lt;135,000k Btu/hr)",'Emission Factors'!$G$57,IF(D1351="Commercial AC (&gt;=135,000k Btu/hr)",'Emission Factors'!$G$58,""))))))</f>
        <v/>
      </c>
      <c r="N1351" s="96"/>
      <c r="O1351" s="209" t="str">
        <f>IF(ISBLANK(D1351),"",(IF(D1351="Room AC (window/wall)",'Emission Factors'!$C$53,IF(D1351="Room AC (PTAC/PTHP)",'Emission Factors'!$C$54,IF(D1351="Residential AC",'Emission Factors'!$C$55,IF(D1351="Residential HP",'Emission Factors'!$C$56,IF(D1351="Commercial AC (&gt;=65k to &lt;135,000k Btu/hr)",'Emission Factors'!$C$57,IF(D1351="Commercial AC (&gt;=135,000k Btu/hr)",'Emission Factors'!$C$58,""))))))))</f>
        <v/>
      </c>
      <c r="P1351" s="209" t="str">
        <f t="shared" si="200"/>
        <v/>
      </c>
      <c r="Q1351" s="95"/>
      <c r="R1351" s="256"/>
      <c r="S1351" s="256"/>
      <c r="T1351" s="96"/>
      <c r="U1351" s="211" t="str">
        <f>IF(Q1351="Room AC (window/wall)",'Emission Factors'!$E$53,IF(AND(Q1351="Room AC (PTAC/PTHP)",ISBLANK(T1351)),"Error",IF(AND(Q1351="Room AC (PTAC/PTHP)",T1351&gt;0),T1351,IF(Q1351="Residential AC",'Emission Factors'!$E$55,IF(AND(Q1351="Residential HP",ISBLANK(T1351)),"Error",IF(AND(Q1351="Residential HP",T1351&gt;0),T1351,IF(Q1351="Commercial AC (&gt;=65k to &lt;135,000k Btu/hr)",'Emission Factors'!$E$57,IF(Q1351="Commercial AC (&gt;=135,000k Btu/hr)",'Emission Factors'!$E$58,""))))))))</f>
        <v/>
      </c>
      <c r="V1351" s="95"/>
      <c r="W1351" s="211" t="str">
        <f>IF(ISBLANK(V1351),"",VLOOKUP(V1351,'Emission Factors'!$C$81:$G$221,4,FALSE))</f>
        <v/>
      </c>
      <c r="X1351" s="210" t="str">
        <f>IF(Q1351="Room AC (window/wall)",'Emission Factors'!$F$53,IF(Q1351="Room AC (PTAC/PTHP)",'Emission Factors'!$F$54,IF(Q1351="Residential AC",'Emission Factors'!$F$55,IF(Q1351="Residential HP",'Emission Factors'!$F$56,IF(Q1351="Commercial AC (&gt;=65k to &lt;135,000k Btu/hr)",'Emission Factors'!$F$57,IF(Q1351="Commercial AC (&gt;=135,000k Btu/hr)",'Emission Factors'!$F$58,""))))))</f>
        <v/>
      </c>
      <c r="Y1351" s="211" t="str">
        <f>IF(Q1351="Room AC (window/wall)",'Emission Factors'!$G$53,IF(Q1351="Room AC (PTAC/PTHP)",'Emission Factors'!$G$54,IF(Q1351="Residential AC",'Emission Factors'!$G$55,IF(Q1351="Residential HP",'Emission Factors'!$G$56,IF(Q1351="Commercial AC (&gt;=65k to &lt;135,000k Btu/hr)",'Emission Factors'!$G$57,IF(Q1351="Commercial AC (&gt;=135,000k Btu/hr)",'Emission Factors'!$G$58,""))))))</f>
        <v/>
      </c>
      <c r="Z1351" s="96"/>
      <c r="AA1351" s="97" t="str">
        <f t="shared" si="201"/>
        <v/>
      </c>
      <c r="AB1351" s="97" t="str">
        <f t="shared" si="202"/>
        <v/>
      </c>
      <c r="AC1351" s="246" t="str">
        <f t="shared" si="203"/>
        <v/>
      </c>
      <c r="AD1351" s="97" t="str">
        <f t="shared" si="204"/>
        <v/>
      </c>
      <c r="AE1351" s="97" t="str">
        <f t="shared" si="205"/>
        <v/>
      </c>
      <c r="AF1351" s="252" t="str">
        <f t="shared" si="206"/>
        <v/>
      </c>
      <c r="AG1351" s="254" t="str">
        <f t="shared" si="207"/>
        <v/>
      </c>
      <c r="AH1351" s="248" t="str">
        <f t="shared" si="208"/>
        <v/>
      </c>
      <c r="AI1351" s="249" t="str">
        <f t="shared" si="209"/>
        <v/>
      </c>
    </row>
    <row r="1352" spans="2:35" x14ac:dyDescent="0.3">
      <c r="B1352" s="94"/>
      <c r="C1352" s="95"/>
      <c r="D1352" s="95"/>
      <c r="E1352" s="95"/>
      <c r="F1352" s="94"/>
      <c r="G1352" s="145"/>
      <c r="H1352" s="245"/>
      <c r="I1352" s="211" t="str">
        <f>IF(D1352="Room AC (window/wall)",'Emission Factors'!$E$53,IF(D1352="Room AC (PTAC/PTHP)",H1352,IF(D1352="Residential AC",'Emission Factors'!$E$55,IF(D1352="Residential HP",H1352,IF(D1352="Commercial AC (&gt;=65k to &lt;135,000k Btu/hr)",'Emission Factors'!$E$57,IF(D1352="Commercial AC (&gt;=135,000k Btu/hr)",'Emission Factors'!$E$58,""))))))</f>
        <v/>
      </c>
      <c r="J1352" s="96"/>
      <c r="K1352" s="211" t="str">
        <f>IF(ISBLANK(J1352),"",VLOOKUP(J1352,'Emission Factors'!$C$81:$G$221,4,FALSE))</f>
        <v/>
      </c>
      <c r="L1352" s="210" t="str">
        <f>IF(D1352="Room AC (window/wall)",'Emission Factors'!$F$53,IF(D1352="Room AC (PTAC/PTHP)",'Emission Factors'!$F$54,IF(D1352="Residential AC",'Emission Factors'!$F$55,IF(D1352="Residential HP",'Emission Factors'!$F$56,IF(D1352="Commercial AC (&gt;=65k to &lt;135,000k Btu/hr)",'Emission Factors'!$F$57,IF(D1352="Commercial AC (&gt;=135,000k Btu/hr)",'Emission Factors'!$F$58,""))))))</f>
        <v/>
      </c>
      <c r="M1352" s="211" t="str">
        <f>IF(D1352="Room AC (window/wall)",'Emission Factors'!$G$53,IF(D1352="Room AC (PTAC/PTHP)",'Emission Factors'!$G$54,IF(D1352="Residential AC",'Emission Factors'!$G$55,IF(D1352="Residential HP",'Emission Factors'!$G$56,IF(D1352="Commercial AC (&gt;=65k to &lt;135,000k Btu/hr)",'Emission Factors'!$G$57,IF(D1352="Commercial AC (&gt;=135,000k Btu/hr)",'Emission Factors'!$G$58,""))))))</f>
        <v/>
      </c>
      <c r="N1352" s="96"/>
      <c r="O1352" s="209" t="str">
        <f>IF(ISBLANK(D1352),"",(IF(D1352="Room AC (window/wall)",'Emission Factors'!$C$53,IF(D1352="Room AC (PTAC/PTHP)",'Emission Factors'!$C$54,IF(D1352="Residential AC",'Emission Factors'!$C$55,IF(D1352="Residential HP",'Emission Factors'!$C$56,IF(D1352="Commercial AC (&gt;=65k to &lt;135,000k Btu/hr)",'Emission Factors'!$C$57,IF(D1352="Commercial AC (&gt;=135,000k Btu/hr)",'Emission Factors'!$C$58,""))))))))</f>
        <v/>
      </c>
      <c r="P1352" s="209" t="str">
        <f t="shared" si="200"/>
        <v/>
      </c>
      <c r="Q1352" s="95"/>
      <c r="R1352" s="256"/>
      <c r="S1352" s="256"/>
      <c r="T1352" s="96"/>
      <c r="U1352" s="211" t="str">
        <f>IF(Q1352="Room AC (window/wall)",'Emission Factors'!$E$53,IF(AND(Q1352="Room AC (PTAC/PTHP)",ISBLANK(T1352)),"Error",IF(AND(Q1352="Room AC (PTAC/PTHP)",T1352&gt;0),T1352,IF(Q1352="Residential AC",'Emission Factors'!$E$55,IF(AND(Q1352="Residential HP",ISBLANK(T1352)),"Error",IF(AND(Q1352="Residential HP",T1352&gt;0),T1352,IF(Q1352="Commercial AC (&gt;=65k to &lt;135,000k Btu/hr)",'Emission Factors'!$E$57,IF(Q1352="Commercial AC (&gt;=135,000k Btu/hr)",'Emission Factors'!$E$58,""))))))))</f>
        <v/>
      </c>
      <c r="V1352" s="95"/>
      <c r="W1352" s="211" t="str">
        <f>IF(ISBLANK(V1352),"",VLOOKUP(V1352,'Emission Factors'!$C$81:$G$221,4,FALSE))</f>
        <v/>
      </c>
      <c r="X1352" s="210" t="str">
        <f>IF(Q1352="Room AC (window/wall)",'Emission Factors'!$F$53,IF(Q1352="Room AC (PTAC/PTHP)",'Emission Factors'!$F$54,IF(Q1352="Residential AC",'Emission Factors'!$F$55,IF(Q1352="Residential HP",'Emission Factors'!$F$56,IF(Q1352="Commercial AC (&gt;=65k to &lt;135,000k Btu/hr)",'Emission Factors'!$F$57,IF(Q1352="Commercial AC (&gt;=135,000k Btu/hr)",'Emission Factors'!$F$58,""))))))</f>
        <v/>
      </c>
      <c r="Y1352" s="211" t="str">
        <f>IF(Q1352="Room AC (window/wall)",'Emission Factors'!$G$53,IF(Q1352="Room AC (PTAC/PTHP)",'Emission Factors'!$G$54,IF(Q1352="Residential AC",'Emission Factors'!$G$55,IF(Q1352="Residential HP",'Emission Factors'!$G$56,IF(Q1352="Commercial AC (&gt;=65k to &lt;135,000k Btu/hr)",'Emission Factors'!$G$57,IF(Q1352="Commercial AC (&gt;=135,000k Btu/hr)",'Emission Factors'!$G$58,""))))))</f>
        <v/>
      </c>
      <c r="Z1352" s="96"/>
      <c r="AA1352" s="97" t="str">
        <f t="shared" si="201"/>
        <v/>
      </c>
      <c r="AB1352" s="97" t="str">
        <f t="shared" si="202"/>
        <v/>
      </c>
      <c r="AC1352" s="246" t="str">
        <f t="shared" si="203"/>
        <v/>
      </c>
      <c r="AD1352" s="97" t="str">
        <f t="shared" si="204"/>
        <v/>
      </c>
      <c r="AE1352" s="97" t="str">
        <f t="shared" si="205"/>
        <v/>
      </c>
      <c r="AF1352" s="252" t="str">
        <f t="shared" si="206"/>
        <v/>
      </c>
      <c r="AG1352" s="254" t="str">
        <f t="shared" si="207"/>
        <v/>
      </c>
      <c r="AH1352" s="248" t="str">
        <f t="shared" si="208"/>
        <v/>
      </c>
      <c r="AI1352" s="249" t="str">
        <f t="shared" si="209"/>
        <v/>
      </c>
    </row>
    <row r="1353" spans="2:35" x14ac:dyDescent="0.3">
      <c r="B1353" s="94"/>
      <c r="C1353" s="95"/>
      <c r="D1353" s="95"/>
      <c r="E1353" s="95"/>
      <c r="F1353" s="94"/>
      <c r="G1353" s="145"/>
      <c r="H1353" s="245"/>
      <c r="I1353" s="211" t="str">
        <f>IF(D1353="Room AC (window/wall)",'Emission Factors'!$E$53,IF(D1353="Room AC (PTAC/PTHP)",H1353,IF(D1353="Residential AC",'Emission Factors'!$E$55,IF(D1353="Residential HP",H1353,IF(D1353="Commercial AC (&gt;=65k to &lt;135,000k Btu/hr)",'Emission Factors'!$E$57,IF(D1353="Commercial AC (&gt;=135,000k Btu/hr)",'Emission Factors'!$E$58,""))))))</f>
        <v/>
      </c>
      <c r="J1353" s="96"/>
      <c r="K1353" s="211" t="str">
        <f>IF(ISBLANK(J1353),"",VLOOKUP(J1353,'Emission Factors'!$C$81:$G$221,4,FALSE))</f>
        <v/>
      </c>
      <c r="L1353" s="210" t="str">
        <f>IF(D1353="Room AC (window/wall)",'Emission Factors'!$F$53,IF(D1353="Room AC (PTAC/PTHP)",'Emission Factors'!$F$54,IF(D1353="Residential AC",'Emission Factors'!$F$55,IF(D1353="Residential HP",'Emission Factors'!$F$56,IF(D1353="Commercial AC (&gt;=65k to &lt;135,000k Btu/hr)",'Emission Factors'!$F$57,IF(D1353="Commercial AC (&gt;=135,000k Btu/hr)",'Emission Factors'!$F$58,""))))))</f>
        <v/>
      </c>
      <c r="M1353" s="211" t="str">
        <f>IF(D1353="Room AC (window/wall)",'Emission Factors'!$G$53,IF(D1353="Room AC (PTAC/PTHP)",'Emission Factors'!$G$54,IF(D1353="Residential AC",'Emission Factors'!$G$55,IF(D1353="Residential HP",'Emission Factors'!$G$56,IF(D1353="Commercial AC (&gt;=65k to &lt;135,000k Btu/hr)",'Emission Factors'!$G$57,IF(D1353="Commercial AC (&gt;=135,000k Btu/hr)",'Emission Factors'!$G$58,""))))))</f>
        <v/>
      </c>
      <c r="N1353" s="96"/>
      <c r="O1353" s="209" t="str">
        <f>IF(ISBLANK(D1353),"",(IF(D1353="Room AC (window/wall)",'Emission Factors'!$C$53,IF(D1353="Room AC (PTAC/PTHP)",'Emission Factors'!$C$54,IF(D1353="Residential AC",'Emission Factors'!$C$55,IF(D1353="Residential HP",'Emission Factors'!$C$56,IF(D1353="Commercial AC (&gt;=65k to &lt;135,000k Btu/hr)",'Emission Factors'!$C$57,IF(D1353="Commercial AC (&gt;=135,000k Btu/hr)",'Emission Factors'!$C$58,""))))))))</f>
        <v/>
      </c>
      <c r="P1353" s="209" t="str">
        <f t="shared" si="200"/>
        <v/>
      </c>
      <c r="Q1353" s="95"/>
      <c r="R1353" s="256"/>
      <c r="S1353" s="256"/>
      <c r="T1353" s="96"/>
      <c r="U1353" s="211" t="str">
        <f>IF(Q1353="Room AC (window/wall)",'Emission Factors'!$E$53,IF(AND(Q1353="Room AC (PTAC/PTHP)",ISBLANK(T1353)),"Error",IF(AND(Q1353="Room AC (PTAC/PTHP)",T1353&gt;0),T1353,IF(Q1353="Residential AC",'Emission Factors'!$E$55,IF(AND(Q1353="Residential HP",ISBLANK(T1353)),"Error",IF(AND(Q1353="Residential HP",T1353&gt;0),T1353,IF(Q1353="Commercial AC (&gt;=65k to &lt;135,000k Btu/hr)",'Emission Factors'!$E$57,IF(Q1353="Commercial AC (&gt;=135,000k Btu/hr)",'Emission Factors'!$E$58,""))))))))</f>
        <v/>
      </c>
      <c r="V1353" s="95"/>
      <c r="W1353" s="211" t="str">
        <f>IF(ISBLANK(V1353),"",VLOOKUP(V1353,'Emission Factors'!$C$81:$G$221,4,FALSE))</f>
        <v/>
      </c>
      <c r="X1353" s="210" t="str">
        <f>IF(Q1353="Room AC (window/wall)",'Emission Factors'!$F$53,IF(Q1353="Room AC (PTAC/PTHP)",'Emission Factors'!$F$54,IF(Q1353="Residential AC",'Emission Factors'!$F$55,IF(Q1353="Residential HP",'Emission Factors'!$F$56,IF(Q1353="Commercial AC (&gt;=65k to &lt;135,000k Btu/hr)",'Emission Factors'!$F$57,IF(Q1353="Commercial AC (&gt;=135,000k Btu/hr)",'Emission Factors'!$F$58,""))))))</f>
        <v/>
      </c>
      <c r="Y1353" s="211" t="str">
        <f>IF(Q1353="Room AC (window/wall)",'Emission Factors'!$G$53,IF(Q1353="Room AC (PTAC/PTHP)",'Emission Factors'!$G$54,IF(Q1353="Residential AC",'Emission Factors'!$G$55,IF(Q1353="Residential HP",'Emission Factors'!$G$56,IF(Q1353="Commercial AC (&gt;=65k to &lt;135,000k Btu/hr)",'Emission Factors'!$G$57,IF(Q1353="Commercial AC (&gt;=135,000k Btu/hr)",'Emission Factors'!$G$58,""))))))</f>
        <v/>
      </c>
      <c r="Z1353" s="96"/>
      <c r="AA1353" s="97" t="str">
        <f t="shared" si="201"/>
        <v/>
      </c>
      <c r="AB1353" s="97" t="str">
        <f t="shared" si="202"/>
        <v/>
      </c>
      <c r="AC1353" s="246" t="str">
        <f t="shared" si="203"/>
        <v/>
      </c>
      <c r="AD1353" s="97" t="str">
        <f t="shared" si="204"/>
        <v/>
      </c>
      <c r="AE1353" s="97" t="str">
        <f t="shared" si="205"/>
        <v/>
      </c>
      <c r="AF1353" s="252" t="str">
        <f t="shared" si="206"/>
        <v/>
      </c>
      <c r="AG1353" s="254" t="str">
        <f t="shared" si="207"/>
        <v/>
      </c>
      <c r="AH1353" s="248" t="str">
        <f t="shared" si="208"/>
        <v/>
      </c>
      <c r="AI1353" s="249" t="str">
        <f t="shared" si="209"/>
        <v/>
      </c>
    </row>
    <row r="1354" spans="2:35" x14ac:dyDescent="0.3">
      <c r="B1354" s="94"/>
      <c r="C1354" s="95"/>
      <c r="D1354" s="95"/>
      <c r="E1354" s="95"/>
      <c r="F1354" s="94"/>
      <c r="G1354" s="145"/>
      <c r="H1354" s="245"/>
      <c r="I1354" s="211" t="str">
        <f>IF(D1354="Room AC (window/wall)",'Emission Factors'!$E$53,IF(D1354="Room AC (PTAC/PTHP)",H1354,IF(D1354="Residential AC",'Emission Factors'!$E$55,IF(D1354="Residential HP",H1354,IF(D1354="Commercial AC (&gt;=65k to &lt;135,000k Btu/hr)",'Emission Factors'!$E$57,IF(D1354="Commercial AC (&gt;=135,000k Btu/hr)",'Emission Factors'!$E$58,""))))))</f>
        <v/>
      </c>
      <c r="J1354" s="96"/>
      <c r="K1354" s="211" t="str">
        <f>IF(ISBLANK(J1354),"",VLOOKUP(J1354,'Emission Factors'!$C$81:$G$221,4,FALSE))</f>
        <v/>
      </c>
      <c r="L1354" s="210" t="str">
        <f>IF(D1354="Room AC (window/wall)",'Emission Factors'!$F$53,IF(D1354="Room AC (PTAC/PTHP)",'Emission Factors'!$F$54,IF(D1354="Residential AC",'Emission Factors'!$F$55,IF(D1354="Residential HP",'Emission Factors'!$F$56,IF(D1354="Commercial AC (&gt;=65k to &lt;135,000k Btu/hr)",'Emission Factors'!$F$57,IF(D1354="Commercial AC (&gt;=135,000k Btu/hr)",'Emission Factors'!$F$58,""))))))</f>
        <v/>
      </c>
      <c r="M1354" s="211" t="str">
        <f>IF(D1354="Room AC (window/wall)",'Emission Factors'!$G$53,IF(D1354="Room AC (PTAC/PTHP)",'Emission Factors'!$G$54,IF(D1354="Residential AC",'Emission Factors'!$G$55,IF(D1354="Residential HP",'Emission Factors'!$G$56,IF(D1354="Commercial AC (&gt;=65k to &lt;135,000k Btu/hr)",'Emission Factors'!$G$57,IF(D1354="Commercial AC (&gt;=135,000k Btu/hr)",'Emission Factors'!$G$58,""))))))</f>
        <v/>
      </c>
      <c r="N1354" s="96"/>
      <c r="O1354" s="209" t="str">
        <f>IF(ISBLANK(D1354),"",(IF(D1354="Room AC (window/wall)",'Emission Factors'!$C$53,IF(D1354="Room AC (PTAC/PTHP)",'Emission Factors'!$C$54,IF(D1354="Residential AC",'Emission Factors'!$C$55,IF(D1354="Residential HP",'Emission Factors'!$C$56,IF(D1354="Commercial AC (&gt;=65k to &lt;135,000k Btu/hr)",'Emission Factors'!$C$57,IF(D1354="Commercial AC (&gt;=135,000k Btu/hr)",'Emission Factors'!$C$58,""))))))))</f>
        <v/>
      </c>
      <c r="P1354" s="209" t="str">
        <f t="shared" si="200"/>
        <v/>
      </c>
      <c r="Q1354" s="95"/>
      <c r="R1354" s="256"/>
      <c r="S1354" s="256"/>
      <c r="T1354" s="96"/>
      <c r="U1354" s="211" t="str">
        <f>IF(Q1354="Room AC (window/wall)",'Emission Factors'!$E$53,IF(AND(Q1354="Room AC (PTAC/PTHP)",ISBLANK(T1354)),"Error",IF(AND(Q1354="Room AC (PTAC/PTHP)",T1354&gt;0),T1354,IF(Q1354="Residential AC",'Emission Factors'!$E$55,IF(AND(Q1354="Residential HP",ISBLANK(T1354)),"Error",IF(AND(Q1354="Residential HP",T1354&gt;0),T1354,IF(Q1354="Commercial AC (&gt;=65k to &lt;135,000k Btu/hr)",'Emission Factors'!$E$57,IF(Q1354="Commercial AC (&gt;=135,000k Btu/hr)",'Emission Factors'!$E$58,""))))))))</f>
        <v/>
      </c>
      <c r="V1354" s="95"/>
      <c r="W1354" s="211" t="str">
        <f>IF(ISBLANK(V1354),"",VLOOKUP(V1354,'Emission Factors'!$C$81:$G$221,4,FALSE))</f>
        <v/>
      </c>
      <c r="X1354" s="210" t="str">
        <f>IF(Q1354="Room AC (window/wall)",'Emission Factors'!$F$53,IF(Q1354="Room AC (PTAC/PTHP)",'Emission Factors'!$F$54,IF(Q1354="Residential AC",'Emission Factors'!$F$55,IF(Q1354="Residential HP",'Emission Factors'!$F$56,IF(Q1354="Commercial AC (&gt;=65k to &lt;135,000k Btu/hr)",'Emission Factors'!$F$57,IF(Q1354="Commercial AC (&gt;=135,000k Btu/hr)",'Emission Factors'!$F$58,""))))))</f>
        <v/>
      </c>
      <c r="Y1354" s="211" t="str">
        <f>IF(Q1354="Room AC (window/wall)",'Emission Factors'!$G$53,IF(Q1354="Room AC (PTAC/PTHP)",'Emission Factors'!$G$54,IF(Q1354="Residential AC",'Emission Factors'!$G$55,IF(Q1354="Residential HP",'Emission Factors'!$G$56,IF(Q1354="Commercial AC (&gt;=65k to &lt;135,000k Btu/hr)",'Emission Factors'!$G$57,IF(Q1354="Commercial AC (&gt;=135,000k Btu/hr)",'Emission Factors'!$G$58,""))))))</f>
        <v/>
      </c>
      <c r="Z1354" s="96"/>
      <c r="AA1354" s="97" t="str">
        <f t="shared" si="201"/>
        <v/>
      </c>
      <c r="AB1354" s="97" t="str">
        <f t="shared" si="202"/>
        <v/>
      </c>
      <c r="AC1354" s="246" t="str">
        <f t="shared" si="203"/>
        <v/>
      </c>
      <c r="AD1354" s="97" t="str">
        <f t="shared" si="204"/>
        <v/>
      </c>
      <c r="AE1354" s="97" t="str">
        <f t="shared" si="205"/>
        <v/>
      </c>
      <c r="AF1354" s="252" t="str">
        <f t="shared" si="206"/>
        <v/>
      </c>
      <c r="AG1354" s="254" t="str">
        <f t="shared" si="207"/>
        <v/>
      </c>
      <c r="AH1354" s="248" t="str">
        <f t="shared" si="208"/>
        <v/>
      </c>
      <c r="AI1354" s="249" t="str">
        <f t="shared" si="209"/>
        <v/>
      </c>
    </row>
    <row r="1355" spans="2:35" x14ac:dyDescent="0.3">
      <c r="B1355" s="94"/>
      <c r="C1355" s="95"/>
      <c r="D1355" s="95"/>
      <c r="E1355" s="95"/>
      <c r="F1355" s="94"/>
      <c r="G1355" s="145"/>
      <c r="H1355" s="245"/>
      <c r="I1355" s="211" t="str">
        <f>IF(D1355="Room AC (window/wall)",'Emission Factors'!$E$53,IF(D1355="Room AC (PTAC/PTHP)",H1355,IF(D1355="Residential AC",'Emission Factors'!$E$55,IF(D1355="Residential HP",H1355,IF(D1355="Commercial AC (&gt;=65k to &lt;135,000k Btu/hr)",'Emission Factors'!$E$57,IF(D1355="Commercial AC (&gt;=135,000k Btu/hr)",'Emission Factors'!$E$58,""))))))</f>
        <v/>
      </c>
      <c r="J1355" s="96"/>
      <c r="K1355" s="211" t="str">
        <f>IF(ISBLANK(J1355),"",VLOOKUP(J1355,'Emission Factors'!$C$81:$G$221,4,FALSE))</f>
        <v/>
      </c>
      <c r="L1355" s="210" t="str">
        <f>IF(D1355="Room AC (window/wall)",'Emission Factors'!$F$53,IF(D1355="Room AC (PTAC/PTHP)",'Emission Factors'!$F$54,IF(D1355="Residential AC",'Emission Factors'!$F$55,IF(D1355="Residential HP",'Emission Factors'!$F$56,IF(D1355="Commercial AC (&gt;=65k to &lt;135,000k Btu/hr)",'Emission Factors'!$F$57,IF(D1355="Commercial AC (&gt;=135,000k Btu/hr)",'Emission Factors'!$F$58,""))))))</f>
        <v/>
      </c>
      <c r="M1355" s="211" t="str">
        <f>IF(D1355="Room AC (window/wall)",'Emission Factors'!$G$53,IF(D1355="Room AC (PTAC/PTHP)",'Emission Factors'!$G$54,IF(D1355="Residential AC",'Emission Factors'!$G$55,IF(D1355="Residential HP",'Emission Factors'!$G$56,IF(D1355="Commercial AC (&gt;=65k to &lt;135,000k Btu/hr)",'Emission Factors'!$G$57,IF(D1355="Commercial AC (&gt;=135,000k Btu/hr)",'Emission Factors'!$G$58,""))))))</f>
        <v/>
      </c>
      <c r="N1355" s="96"/>
      <c r="O1355" s="209" t="str">
        <f>IF(ISBLANK(D1355),"",(IF(D1355="Room AC (window/wall)",'Emission Factors'!$C$53,IF(D1355="Room AC (PTAC/PTHP)",'Emission Factors'!$C$54,IF(D1355="Residential AC",'Emission Factors'!$C$55,IF(D1355="Residential HP",'Emission Factors'!$C$56,IF(D1355="Commercial AC (&gt;=65k to &lt;135,000k Btu/hr)",'Emission Factors'!$C$57,IF(D1355="Commercial AC (&gt;=135,000k Btu/hr)",'Emission Factors'!$C$58,""))))))))</f>
        <v/>
      </c>
      <c r="P1355" s="209" t="str">
        <f t="shared" si="200"/>
        <v/>
      </c>
      <c r="Q1355" s="95"/>
      <c r="R1355" s="256"/>
      <c r="S1355" s="256"/>
      <c r="T1355" s="96"/>
      <c r="U1355" s="211" t="str">
        <f>IF(Q1355="Room AC (window/wall)",'Emission Factors'!$E$53,IF(AND(Q1355="Room AC (PTAC/PTHP)",ISBLANK(T1355)),"Error",IF(AND(Q1355="Room AC (PTAC/PTHP)",T1355&gt;0),T1355,IF(Q1355="Residential AC",'Emission Factors'!$E$55,IF(AND(Q1355="Residential HP",ISBLANK(T1355)),"Error",IF(AND(Q1355="Residential HP",T1355&gt;0),T1355,IF(Q1355="Commercial AC (&gt;=65k to &lt;135,000k Btu/hr)",'Emission Factors'!$E$57,IF(Q1355="Commercial AC (&gt;=135,000k Btu/hr)",'Emission Factors'!$E$58,""))))))))</f>
        <v/>
      </c>
      <c r="V1355" s="95"/>
      <c r="W1355" s="211" t="str">
        <f>IF(ISBLANK(V1355),"",VLOOKUP(V1355,'Emission Factors'!$C$81:$G$221,4,FALSE))</f>
        <v/>
      </c>
      <c r="X1355" s="210" t="str">
        <f>IF(Q1355="Room AC (window/wall)",'Emission Factors'!$F$53,IF(Q1355="Room AC (PTAC/PTHP)",'Emission Factors'!$F$54,IF(Q1355="Residential AC",'Emission Factors'!$F$55,IF(Q1355="Residential HP",'Emission Factors'!$F$56,IF(Q1355="Commercial AC (&gt;=65k to &lt;135,000k Btu/hr)",'Emission Factors'!$F$57,IF(Q1355="Commercial AC (&gt;=135,000k Btu/hr)",'Emission Factors'!$F$58,""))))))</f>
        <v/>
      </c>
      <c r="Y1355" s="211" t="str">
        <f>IF(Q1355="Room AC (window/wall)",'Emission Factors'!$G$53,IF(Q1355="Room AC (PTAC/PTHP)",'Emission Factors'!$G$54,IF(Q1355="Residential AC",'Emission Factors'!$G$55,IF(Q1355="Residential HP",'Emission Factors'!$G$56,IF(Q1355="Commercial AC (&gt;=65k to &lt;135,000k Btu/hr)",'Emission Factors'!$G$57,IF(Q1355="Commercial AC (&gt;=135,000k Btu/hr)",'Emission Factors'!$G$58,""))))))</f>
        <v/>
      </c>
      <c r="Z1355" s="96"/>
      <c r="AA1355" s="97" t="str">
        <f t="shared" si="201"/>
        <v/>
      </c>
      <c r="AB1355" s="97" t="str">
        <f t="shared" si="202"/>
        <v/>
      </c>
      <c r="AC1355" s="246" t="str">
        <f t="shared" si="203"/>
        <v/>
      </c>
      <c r="AD1355" s="97" t="str">
        <f t="shared" si="204"/>
        <v/>
      </c>
      <c r="AE1355" s="97" t="str">
        <f t="shared" si="205"/>
        <v/>
      </c>
      <c r="AF1355" s="252" t="str">
        <f t="shared" si="206"/>
        <v/>
      </c>
      <c r="AG1355" s="254" t="str">
        <f t="shared" si="207"/>
        <v/>
      </c>
      <c r="AH1355" s="248" t="str">
        <f t="shared" si="208"/>
        <v/>
      </c>
      <c r="AI1355" s="249" t="str">
        <f t="shared" si="209"/>
        <v/>
      </c>
    </row>
    <row r="1356" spans="2:35" x14ac:dyDescent="0.3">
      <c r="B1356" s="94"/>
      <c r="C1356" s="95"/>
      <c r="D1356" s="95"/>
      <c r="E1356" s="95"/>
      <c r="F1356" s="94"/>
      <c r="G1356" s="145"/>
      <c r="H1356" s="245"/>
      <c r="I1356" s="211" t="str">
        <f>IF(D1356="Room AC (window/wall)",'Emission Factors'!$E$53,IF(D1356="Room AC (PTAC/PTHP)",H1356,IF(D1356="Residential AC",'Emission Factors'!$E$55,IF(D1356="Residential HP",H1356,IF(D1356="Commercial AC (&gt;=65k to &lt;135,000k Btu/hr)",'Emission Factors'!$E$57,IF(D1356="Commercial AC (&gt;=135,000k Btu/hr)",'Emission Factors'!$E$58,""))))))</f>
        <v/>
      </c>
      <c r="J1356" s="96"/>
      <c r="K1356" s="211" t="str">
        <f>IF(ISBLANK(J1356),"",VLOOKUP(J1356,'Emission Factors'!$C$81:$G$221,4,FALSE))</f>
        <v/>
      </c>
      <c r="L1356" s="210" t="str">
        <f>IF(D1356="Room AC (window/wall)",'Emission Factors'!$F$53,IF(D1356="Room AC (PTAC/PTHP)",'Emission Factors'!$F$54,IF(D1356="Residential AC",'Emission Factors'!$F$55,IF(D1356="Residential HP",'Emission Factors'!$F$56,IF(D1356="Commercial AC (&gt;=65k to &lt;135,000k Btu/hr)",'Emission Factors'!$F$57,IF(D1356="Commercial AC (&gt;=135,000k Btu/hr)",'Emission Factors'!$F$58,""))))))</f>
        <v/>
      </c>
      <c r="M1356" s="211" t="str">
        <f>IF(D1356="Room AC (window/wall)",'Emission Factors'!$G$53,IF(D1356="Room AC (PTAC/PTHP)",'Emission Factors'!$G$54,IF(D1356="Residential AC",'Emission Factors'!$G$55,IF(D1356="Residential HP",'Emission Factors'!$G$56,IF(D1356="Commercial AC (&gt;=65k to &lt;135,000k Btu/hr)",'Emission Factors'!$G$57,IF(D1356="Commercial AC (&gt;=135,000k Btu/hr)",'Emission Factors'!$G$58,""))))))</f>
        <v/>
      </c>
      <c r="N1356" s="96"/>
      <c r="O1356" s="209" t="str">
        <f>IF(ISBLANK(D1356),"",(IF(D1356="Room AC (window/wall)",'Emission Factors'!$C$53,IF(D1356="Room AC (PTAC/PTHP)",'Emission Factors'!$C$54,IF(D1356="Residential AC",'Emission Factors'!$C$55,IF(D1356="Residential HP",'Emission Factors'!$C$56,IF(D1356="Commercial AC (&gt;=65k to &lt;135,000k Btu/hr)",'Emission Factors'!$C$57,IF(D1356="Commercial AC (&gt;=135,000k Btu/hr)",'Emission Factors'!$C$58,""))))))))</f>
        <v/>
      </c>
      <c r="P1356" s="209" t="str">
        <f t="shared" si="200"/>
        <v/>
      </c>
      <c r="Q1356" s="95"/>
      <c r="R1356" s="256"/>
      <c r="S1356" s="256"/>
      <c r="T1356" s="96"/>
      <c r="U1356" s="211" t="str">
        <f>IF(Q1356="Room AC (window/wall)",'Emission Factors'!$E$53,IF(AND(Q1356="Room AC (PTAC/PTHP)",ISBLANK(T1356)),"Error",IF(AND(Q1356="Room AC (PTAC/PTHP)",T1356&gt;0),T1356,IF(Q1356="Residential AC",'Emission Factors'!$E$55,IF(AND(Q1356="Residential HP",ISBLANK(T1356)),"Error",IF(AND(Q1356="Residential HP",T1356&gt;0),T1356,IF(Q1356="Commercial AC (&gt;=65k to &lt;135,000k Btu/hr)",'Emission Factors'!$E$57,IF(Q1356="Commercial AC (&gt;=135,000k Btu/hr)",'Emission Factors'!$E$58,""))))))))</f>
        <v/>
      </c>
      <c r="V1356" s="95"/>
      <c r="W1356" s="211" t="str">
        <f>IF(ISBLANK(V1356),"",VLOOKUP(V1356,'Emission Factors'!$C$81:$G$221,4,FALSE))</f>
        <v/>
      </c>
      <c r="X1356" s="210" t="str">
        <f>IF(Q1356="Room AC (window/wall)",'Emission Factors'!$F$53,IF(Q1356="Room AC (PTAC/PTHP)",'Emission Factors'!$F$54,IF(Q1356="Residential AC",'Emission Factors'!$F$55,IF(Q1356="Residential HP",'Emission Factors'!$F$56,IF(Q1356="Commercial AC (&gt;=65k to &lt;135,000k Btu/hr)",'Emission Factors'!$F$57,IF(Q1356="Commercial AC (&gt;=135,000k Btu/hr)",'Emission Factors'!$F$58,""))))))</f>
        <v/>
      </c>
      <c r="Y1356" s="211" t="str">
        <f>IF(Q1356="Room AC (window/wall)",'Emission Factors'!$G$53,IF(Q1356="Room AC (PTAC/PTHP)",'Emission Factors'!$G$54,IF(Q1356="Residential AC",'Emission Factors'!$G$55,IF(Q1356="Residential HP",'Emission Factors'!$G$56,IF(Q1356="Commercial AC (&gt;=65k to &lt;135,000k Btu/hr)",'Emission Factors'!$G$57,IF(Q1356="Commercial AC (&gt;=135,000k Btu/hr)",'Emission Factors'!$G$58,""))))))</f>
        <v/>
      </c>
      <c r="Z1356" s="96"/>
      <c r="AA1356" s="97" t="str">
        <f t="shared" si="201"/>
        <v/>
      </c>
      <c r="AB1356" s="97" t="str">
        <f t="shared" si="202"/>
        <v/>
      </c>
      <c r="AC1356" s="246" t="str">
        <f t="shared" si="203"/>
        <v/>
      </c>
      <c r="AD1356" s="97" t="str">
        <f t="shared" si="204"/>
        <v/>
      </c>
      <c r="AE1356" s="97" t="str">
        <f t="shared" si="205"/>
        <v/>
      </c>
      <c r="AF1356" s="252" t="str">
        <f t="shared" si="206"/>
        <v/>
      </c>
      <c r="AG1356" s="254" t="str">
        <f t="shared" si="207"/>
        <v/>
      </c>
      <c r="AH1356" s="248" t="str">
        <f t="shared" si="208"/>
        <v/>
      </c>
      <c r="AI1356" s="249" t="str">
        <f t="shared" si="209"/>
        <v/>
      </c>
    </row>
    <row r="1357" spans="2:35" x14ac:dyDescent="0.3">
      <c r="B1357" s="94"/>
      <c r="C1357" s="95"/>
      <c r="D1357" s="95"/>
      <c r="E1357" s="95"/>
      <c r="F1357" s="94"/>
      <c r="G1357" s="145"/>
      <c r="H1357" s="245"/>
      <c r="I1357" s="211" t="str">
        <f>IF(D1357="Room AC (window/wall)",'Emission Factors'!$E$53,IF(D1357="Room AC (PTAC/PTHP)",H1357,IF(D1357="Residential AC",'Emission Factors'!$E$55,IF(D1357="Residential HP",H1357,IF(D1357="Commercial AC (&gt;=65k to &lt;135,000k Btu/hr)",'Emission Factors'!$E$57,IF(D1357="Commercial AC (&gt;=135,000k Btu/hr)",'Emission Factors'!$E$58,""))))))</f>
        <v/>
      </c>
      <c r="J1357" s="96"/>
      <c r="K1357" s="211" t="str">
        <f>IF(ISBLANK(J1357),"",VLOOKUP(J1357,'Emission Factors'!$C$81:$G$221,4,FALSE))</f>
        <v/>
      </c>
      <c r="L1357" s="210" t="str">
        <f>IF(D1357="Room AC (window/wall)",'Emission Factors'!$F$53,IF(D1357="Room AC (PTAC/PTHP)",'Emission Factors'!$F$54,IF(D1357="Residential AC",'Emission Factors'!$F$55,IF(D1357="Residential HP",'Emission Factors'!$F$56,IF(D1357="Commercial AC (&gt;=65k to &lt;135,000k Btu/hr)",'Emission Factors'!$F$57,IF(D1357="Commercial AC (&gt;=135,000k Btu/hr)",'Emission Factors'!$F$58,""))))))</f>
        <v/>
      </c>
      <c r="M1357" s="211" t="str">
        <f>IF(D1357="Room AC (window/wall)",'Emission Factors'!$G$53,IF(D1357="Room AC (PTAC/PTHP)",'Emission Factors'!$G$54,IF(D1357="Residential AC",'Emission Factors'!$G$55,IF(D1357="Residential HP",'Emission Factors'!$G$56,IF(D1357="Commercial AC (&gt;=65k to &lt;135,000k Btu/hr)",'Emission Factors'!$G$57,IF(D1357="Commercial AC (&gt;=135,000k Btu/hr)",'Emission Factors'!$G$58,""))))))</f>
        <v/>
      </c>
      <c r="N1357" s="96"/>
      <c r="O1357" s="209" t="str">
        <f>IF(ISBLANK(D1357),"",(IF(D1357="Room AC (window/wall)",'Emission Factors'!$C$53,IF(D1357="Room AC (PTAC/PTHP)",'Emission Factors'!$C$54,IF(D1357="Residential AC",'Emission Factors'!$C$55,IF(D1357="Residential HP",'Emission Factors'!$C$56,IF(D1357="Commercial AC (&gt;=65k to &lt;135,000k Btu/hr)",'Emission Factors'!$C$57,IF(D1357="Commercial AC (&gt;=135,000k Btu/hr)",'Emission Factors'!$C$58,""))))))))</f>
        <v/>
      </c>
      <c r="P1357" s="209" t="str">
        <f t="shared" si="200"/>
        <v/>
      </c>
      <c r="Q1357" s="95"/>
      <c r="R1357" s="256"/>
      <c r="S1357" s="256"/>
      <c r="T1357" s="96"/>
      <c r="U1357" s="211" t="str">
        <f>IF(Q1357="Room AC (window/wall)",'Emission Factors'!$E$53,IF(AND(Q1357="Room AC (PTAC/PTHP)",ISBLANK(T1357)),"Error",IF(AND(Q1357="Room AC (PTAC/PTHP)",T1357&gt;0),T1357,IF(Q1357="Residential AC",'Emission Factors'!$E$55,IF(AND(Q1357="Residential HP",ISBLANK(T1357)),"Error",IF(AND(Q1357="Residential HP",T1357&gt;0),T1357,IF(Q1357="Commercial AC (&gt;=65k to &lt;135,000k Btu/hr)",'Emission Factors'!$E$57,IF(Q1357="Commercial AC (&gt;=135,000k Btu/hr)",'Emission Factors'!$E$58,""))))))))</f>
        <v/>
      </c>
      <c r="V1357" s="95"/>
      <c r="W1357" s="211" t="str">
        <f>IF(ISBLANK(V1357),"",VLOOKUP(V1357,'Emission Factors'!$C$81:$G$221,4,FALSE))</f>
        <v/>
      </c>
      <c r="X1357" s="210" t="str">
        <f>IF(Q1357="Room AC (window/wall)",'Emission Factors'!$F$53,IF(Q1357="Room AC (PTAC/PTHP)",'Emission Factors'!$F$54,IF(Q1357="Residential AC",'Emission Factors'!$F$55,IF(Q1357="Residential HP",'Emission Factors'!$F$56,IF(Q1357="Commercial AC (&gt;=65k to &lt;135,000k Btu/hr)",'Emission Factors'!$F$57,IF(Q1357="Commercial AC (&gt;=135,000k Btu/hr)",'Emission Factors'!$F$58,""))))))</f>
        <v/>
      </c>
      <c r="Y1357" s="211" t="str">
        <f>IF(Q1357="Room AC (window/wall)",'Emission Factors'!$G$53,IF(Q1357="Room AC (PTAC/PTHP)",'Emission Factors'!$G$54,IF(Q1357="Residential AC",'Emission Factors'!$G$55,IF(Q1357="Residential HP",'Emission Factors'!$G$56,IF(Q1357="Commercial AC (&gt;=65k to &lt;135,000k Btu/hr)",'Emission Factors'!$G$57,IF(Q1357="Commercial AC (&gt;=135,000k Btu/hr)",'Emission Factors'!$G$58,""))))))</f>
        <v/>
      </c>
      <c r="Z1357" s="96"/>
      <c r="AA1357" s="97" t="str">
        <f t="shared" si="201"/>
        <v/>
      </c>
      <c r="AB1357" s="97" t="str">
        <f t="shared" si="202"/>
        <v/>
      </c>
      <c r="AC1357" s="246" t="str">
        <f t="shared" si="203"/>
        <v/>
      </c>
      <c r="AD1357" s="97" t="str">
        <f t="shared" si="204"/>
        <v/>
      </c>
      <c r="AE1357" s="97" t="str">
        <f t="shared" si="205"/>
        <v/>
      </c>
      <c r="AF1357" s="252" t="str">
        <f t="shared" si="206"/>
        <v/>
      </c>
      <c r="AG1357" s="254" t="str">
        <f t="shared" si="207"/>
        <v/>
      </c>
      <c r="AH1357" s="248" t="str">
        <f t="shared" si="208"/>
        <v/>
      </c>
      <c r="AI1357" s="249" t="str">
        <f t="shared" si="209"/>
        <v/>
      </c>
    </row>
    <row r="1358" spans="2:35" x14ac:dyDescent="0.3">
      <c r="B1358" s="94"/>
      <c r="C1358" s="95"/>
      <c r="D1358" s="95"/>
      <c r="E1358" s="95"/>
      <c r="F1358" s="94"/>
      <c r="G1358" s="145"/>
      <c r="H1358" s="245"/>
      <c r="I1358" s="211" t="str">
        <f>IF(D1358="Room AC (window/wall)",'Emission Factors'!$E$53,IF(D1358="Room AC (PTAC/PTHP)",H1358,IF(D1358="Residential AC",'Emission Factors'!$E$55,IF(D1358="Residential HP",H1358,IF(D1358="Commercial AC (&gt;=65k to &lt;135,000k Btu/hr)",'Emission Factors'!$E$57,IF(D1358="Commercial AC (&gt;=135,000k Btu/hr)",'Emission Factors'!$E$58,""))))))</f>
        <v/>
      </c>
      <c r="J1358" s="96"/>
      <c r="K1358" s="211" t="str">
        <f>IF(ISBLANK(J1358),"",VLOOKUP(J1358,'Emission Factors'!$C$81:$G$221,4,FALSE))</f>
        <v/>
      </c>
      <c r="L1358" s="210" t="str">
        <f>IF(D1358="Room AC (window/wall)",'Emission Factors'!$F$53,IF(D1358="Room AC (PTAC/PTHP)",'Emission Factors'!$F$54,IF(D1358="Residential AC",'Emission Factors'!$F$55,IF(D1358="Residential HP",'Emission Factors'!$F$56,IF(D1358="Commercial AC (&gt;=65k to &lt;135,000k Btu/hr)",'Emission Factors'!$F$57,IF(D1358="Commercial AC (&gt;=135,000k Btu/hr)",'Emission Factors'!$F$58,""))))))</f>
        <v/>
      </c>
      <c r="M1358" s="211" t="str">
        <f>IF(D1358="Room AC (window/wall)",'Emission Factors'!$G$53,IF(D1358="Room AC (PTAC/PTHP)",'Emission Factors'!$G$54,IF(D1358="Residential AC",'Emission Factors'!$G$55,IF(D1358="Residential HP",'Emission Factors'!$G$56,IF(D1358="Commercial AC (&gt;=65k to &lt;135,000k Btu/hr)",'Emission Factors'!$G$57,IF(D1358="Commercial AC (&gt;=135,000k Btu/hr)",'Emission Factors'!$G$58,""))))))</f>
        <v/>
      </c>
      <c r="N1358" s="96"/>
      <c r="O1358" s="209" t="str">
        <f>IF(ISBLANK(D1358),"",(IF(D1358="Room AC (window/wall)",'Emission Factors'!$C$53,IF(D1358="Room AC (PTAC/PTHP)",'Emission Factors'!$C$54,IF(D1358="Residential AC",'Emission Factors'!$C$55,IF(D1358="Residential HP",'Emission Factors'!$C$56,IF(D1358="Commercial AC (&gt;=65k to &lt;135,000k Btu/hr)",'Emission Factors'!$C$57,IF(D1358="Commercial AC (&gt;=135,000k Btu/hr)",'Emission Factors'!$C$58,""))))))))</f>
        <v/>
      </c>
      <c r="P1358" s="209" t="str">
        <f t="shared" ref="P1358:P1421" si="210">IFERROR(O1358-(IF(ISBLANK(R1358),"Error",R1358)-E1358),"")</f>
        <v/>
      </c>
      <c r="Q1358" s="95"/>
      <c r="R1358" s="256"/>
      <c r="S1358" s="256"/>
      <c r="T1358" s="96"/>
      <c r="U1358" s="211" t="str">
        <f>IF(Q1358="Room AC (window/wall)",'Emission Factors'!$E$53,IF(AND(Q1358="Room AC (PTAC/PTHP)",ISBLANK(T1358)),"Error",IF(AND(Q1358="Room AC (PTAC/PTHP)",T1358&gt;0),T1358,IF(Q1358="Residential AC",'Emission Factors'!$E$55,IF(AND(Q1358="Residential HP",ISBLANK(T1358)),"Error",IF(AND(Q1358="Residential HP",T1358&gt;0),T1358,IF(Q1358="Commercial AC (&gt;=65k to &lt;135,000k Btu/hr)",'Emission Factors'!$E$57,IF(Q1358="Commercial AC (&gt;=135,000k Btu/hr)",'Emission Factors'!$E$58,""))))))))</f>
        <v/>
      </c>
      <c r="V1358" s="95"/>
      <c r="W1358" s="211" t="str">
        <f>IF(ISBLANK(V1358),"",VLOOKUP(V1358,'Emission Factors'!$C$81:$G$221,4,FALSE))</f>
        <v/>
      </c>
      <c r="X1358" s="210" t="str">
        <f>IF(Q1358="Room AC (window/wall)",'Emission Factors'!$F$53,IF(Q1358="Room AC (PTAC/PTHP)",'Emission Factors'!$F$54,IF(Q1358="Residential AC",'Emission Factors'!$F$55,IF(Q1358="Residential HP",'Emission Factors'!$F$56,IF(Q1358="Commercial AC (&gt;=65k to &lt;135,000k Btu/hr)",'Emission Factors'!$F$57,IF(Q1358="Commercial AC (&gt;=135,000k Btu/hr)",'Emission Factors'!$F$58,""))))))</f>
        <v/>
      </c>
      <c r="Y1358" s="211" t="str">
        <f>IF(Q1358="Room AC (window/wall)",'Emission Factors'!$G$53,IF(Q1358="Room AC (PTAC/PTHP)",'Emission Factors'!$G$54,IF(Q1358="Residential AC",'Emission Factors'!$G$55,IF(Q1358="Residential HP",'Emission Factors'!$G$56,IF(Q1358="Commercial AC (&gt;=65k to &lt;135,000k Btu/hr)",'Emission Factors'!$G$57,IF(Q1358="Commercial AC (&gt;=135,000k Btu/hr)",'Emission Factors'!$G$58,""))))))</f>
        <v/>
      </c>
      <c r="Z1358" s="96"/>
      <c r="AA1358" s="97" t="str">
        <f t="shared" si="201"/>
        <v/>
      </c>
      <c r="AB1358" s="97" t="str">
        <f t="shared" si="202"/>
        <v/>
      </c>
      <c r="AC1358" s="246" t="str">
        <f t="shared" si="203"/>
        <v/>
      </c>
      <c r="AD1358" s="97" t="str">
        <f t="shared" si="204"/>
        <v/>
      </c>
      <c r="AE1358" s="97" t="str">
        <f t="shared" si="205"/>
        <v/>
      </c>
      <c r="AF1358" s="252" t="str">
        <f t="shared" si="206"/>
        <v/>
      </c>
      <c r="AG1358" s="254" t="str">
        <f t="shared" si="207"/>
        <v/>
      </c>
      <c r="AH1358" s="248" t="str">
        <f t="shared" si="208"/>
        <v/>
      </c>
      <c r="AI1358" s="249" t="str">
        <f t="shared" si="209"/>
        <v/>
      </c>
    </row>
    <row r="1359" spans="2:35" x14ac:dyDescent="0.3">
      <c r="B1359" s="94"/>
      <c r="C1359" s="95"/>
      <c r="D1359" s="95"/>
      <c r="E1359" s="95"/>
      <c r="F1359" s="94"/>
      <c r="G1359" s="145"/>
      <c r="H1359" s="245"/>
      <c r="I1359" s="211" t="str">
        <f>IF(D1359="Room AC (window/wall)",'Emission Factors'!$E$53,IF(D1359="Room AC (PTAC/PTHP)",H1359,IF(D1359="Residential AC",'Emission Factors'!$E$55,IF(D1359="Residential HP",H1359,IF(D1359="Commercial AC (&gt;=65k to &lt;135,000k Btu/hr)",'Emission Factors'!$E$57,IF(D1359="Commercial AC (&gt;=135,000k Btu/hr)",'Emission Factors'!$E$58,""))))))</f>
        <v/>
      </c>
      <c r="J1359" s="96"/>
      <c r="K1359" s="211" t="str">
        <f>IF(ISBLANK(J1359),"",VLOOKUP(J1359,'Emission Factors'!$C$81:$G$221,4,FALSE))</f>
        <v/>
      </c>
      <c r="L1359" s="210" t="str">
        <f>IF(D1359="Room AC (window/wall)",'Emission Factors'!$F$53,IF(D1359="Room AC (PTAC/PTHP)",'Emission Factors'!$F$54,IF(D1359="Residential AC",'Emission Factors'!$F$55,IF(D1359="Residential HP",'Emission Factors'!$F$56,IF(D1359="Commercial AC (&gt;=65k to &lt;135,000k Btu/hr)",'Emission Factors'!$F$57,IF(D1359="Commercial AC (&gt;=135,000k Btu/hr)",'Emission Factors'!$F$58,""))))))</f>
        <v/>
      </c>
      <c r="M1359" s="211" t="str">
        <f>IF(D1359="Room AC (window/wall)",'Emission Factors'!$G$53,IF(D1359="Room AC (PTAC/PTHP)",'Emission Factors'!$G$54,IF(D1359="Residential AC",'Emission Factors'!$G$55,IF(D1359="Residential HP",'Emission Factors'!$G$56,IF(D1359="Commercial AC (&gt;=65k to &lt;135,000k Btu/hr)",'Emission Factors'!$G$57,IF(D1359="Commercial AC (&gt;=135,000k Btu/hr)",'Emission Factors'!$G$58,""))))))</f>
        <v/>
      </c>
      <c r="N1359" s="96"/>
      <c r="O1359" s="209" t="str">
        <f>IF(ISBLANK(D1359),"",(IF(D1359="Room AC (window/wall)",'Emission Factors'!$C$53,IF(D1359="Room AC (PTAC/PTHP)",'Emission Factors'!$C$54,IF(D1359="Residential AC",'Emission Factors'!$C$55,IF(D1359="Residential HP",'Emission Factors'!$C$56,IF(D1359="Commercial AC (&gt;=65k to &lt;135,000k Btu/hr)",'Emission Factors'!$C$57,IF(D1359="Commercial AC (&gt;=135,000k Btu/hr)",'Emission Factors'!$C$58,""))))))))</f>
        <v/>
      </c>
      <c r="P1359" s="209" t="str">
        <f t="shared" si="210"/>
        <v/>
      </c>
      <c r="Q1359" s="95"/>
      <c r="R1359" s="256"/>
      <c r="S1359" s="256"/>
      <c r="T1359" s="96"/>
      <c r="U1359" s="211" t="str">
        <f>IF(Q1359="Room AC (window/wall)",'Emission Factors'!$E$53,IF(AND(Q1359="Room AC (PTAC/PTHP)",ISBLANK(T1359)),"Error",IF(AND(Q1359="Room AC (PTAC/PTHP)",T1359&gt;0),T1359,IF(Q1359="Residential AC",'Emission Factors'!$E$55,IF(AND(Q1359="Residential HP",ISBLANK(T1359)),"Error",IF(AND(Q1359="Residential HP",T1359&gt;0),T1359,IF(Q1359="Commercial AC (&gt;=65k to &lt;135,000k Btu/hr)",'Emission Factors'!$E$57,IF(Q1359="Commercial AC (&gt;=135,000k Btu/hr)",'Emission Factors'!$E$58,""))))))))</f>
        <v/>
      </c>
      <c r="V1359" s="95"/>
      <c r="W1359" s="211" t="str">
        <f>IF(ISBLANK(V1359),"",VLOOKUP(V1359,'Emission Factors'!$C$81:$G$221,4,FALSE))</f>
        <v/>
      </c>
      <c r="X1359" s="210" t="str">
        <f>IF(Q1359="Room AC (window/wall)",'Emission Factors'!$F$53,IF(Q1359="Room AC (PTAC/PTHP)",'Emission Factors'!$F$54,IF(Q1359="Residential AC",'Emission Factors'!$F$55,IF(Q1359="Residential HP",'Emission Factors'!$F$56,IF(Q1359="Commercial AC (&gt;=65k to &lt;135,000k Btu/hr)",'Emission Factors'!$F$57,IF(Q1359="Commercial AC (&gt;=135,000k Btu/hr)",'Emission Factors'!$F$58,""))))))</f>
        <v/>
      </c>
      <c r="Y1359" s="211" t="str">
        <f>IF(Q1359="Room AC (window/wall)",'Emission Factors'!$G$53,IF(Q1359="Room AC (PTAC/PTHP)",'Emission Factors'!$G$54,IF(Q1359="Residential AC",'Emission Factors'!$G$55,IF(Q1359="Residential HP",'Emission Factors'!$G$56,IF(Q1359="Commercial AC (&gt;=65k to &lt;135,000k Btu/hr)",'Emission Factors'!$G$57,IF(Q1359="Commercial AC (&gt;=135,000k Btu/hr)",'Emission Factors'!$G$58,""))))))</f>
        <v/>
      </c>
      <c r="Z1359" s="96"/>
      <c r="AA1359" s="97" t="str">
        <f t="shared" ref="AA1359:AA1422" si="211">IF(ISBLANK(Z1359),"",(I1359*K1359*(M1359/100)*(N1359/2204.6)))</f>
        <v/>
      </c>
      <c r="AB1359" s="97" t="str">
        <f t="shared" ref="AB1359:AB1422" si="212">IF(ISBLANK(Z1359),"",(U1359*W1359*(Y1359/100)*(Z1359/2204.6)))</f>
        <v/>
      </c>
      <c r="AC1359" s="246" t="str">
        <f t="shared" ref="AC1359:AC1422" si="213">IF(ISBLANK(Z1359),"",(AA1359-AB1359))</f>
        <v/>
      </c>
      <c r="AD1359" s="97" t="str">
        <f t="shared" ref="AD1359:AD1422" si="214">IF(ISBLANK(Z1359),"",(H1359*K1359*(L1359/100)*(N1359/2204.6)*P1359))</f>
        <v/>
      </c>
      <c r="AE1359" s="97" t="str">
        <f t="shared" ref="AE1359:AE1422" si="215">IF(ISBLANK(Z1359),"",(T1359*W1359*(X1359/100)*(Z1359/2204.6)*P1359))</f>
        <v/>
      </c>
      <c r="AF1359" s="252" t="str">
        <f t="shared" ref="AF1359:AF1422" si="216">IF(ISBLANK(Z1359),"",(AD1359-AE1359))</f>
        <v/>
      </c>
      <c r="AG1359" s="254" t="str">
        <f t="shared" ref="AG1359:AG1422" si="217">IF(ISBLANK(S1359),"",IF(AND(S1359&gt;2024,W1359&gt;750),0,SUM(AC1359,AF1359)))</f>
        <v/>
      </c>
      <c r="AH1359" s="248" t="str">
        <f t="shared" ref="AH1359:AH1422" si="218">IF(ISBLANK(Z1359),"",(AG1359/Z1359))</f>
        <v/>
      </c>
      <c r="AI1359" s="249" t="str">
        <f t="shared" ref="AI1359:AI1422" si="219">IF(ISBLANK(Z1359),"",(IF(AG1359=0,0,(AG1359/G1359))))</f>
        <v/>
      </c>
    </row>
    <row r="1360" spans="2:35" x14ac:dyDescent="0.3">
      <c r="B1360" s="94"/>
      <c r="C1360" s="95"/>
      <c r="D1360" s="95"/>
      <c r="E1360" s="95"/>
      <c r="F1360" s="94"/>
      <c r="G1360" s="145"/>
      <c r="H1360" s="245"/>
      <c r="I1360" s="211" t="str">
        <f>IF(D1360="Room AC (window/wall)",'Emission Factors'!$E$53,IF(D1360="Room AC (PTAC/PTHP)",H1360,IF(D1360="Residential AC",'Emission Factors'!$E$55,IF(D1360="Residential HP",H1360,IF(D1360="Commercial AC (&gt;=65k to &lt;135,000k Btu/hr)",'Emission Factors'!$E$57,IF(D1360="Commercial AC (&gt;=135,000k Btu/hr)",'Emission Factors'!$E$58,""))))))</f>
        <v/>
      </c>
      <c r="J1360" s="96"/>
      <c r="K1360" s="211" t="str">
        <f>IF(ISBLANK(J1360),"",VLOOKUP(J1360,'Emission Factors'!$C$81:$G$221,4,FALSE))</f>
        <v/>
      </c>
      <c r="L1360" s="210" t="str">
        <f>IF(D1360="Room AC (window/wall)",'Emission Factors'!$F$53,IF(D1360="Room AC (PTAC/PTHP)",'Emission Factors'!$F$54,IF(D1360="Residential AC",'Emission Factors'!$F$55,IF(D1360="Residential HP",'Emission Factors'!$F$56,IF(D1360="Commercial AC (&gt;=65k to &lt;135,000k Btu/hr)",'Emission Factors'!$F$57,IF(D1360="Commercial AC (&gt;=135,000k Btu/hr)",'Emission Factors'!$F$58,""))))))</f>
        <v/>
      </c>
      <c r="M1360" s="211" t="str">
        <f>IF(D1360="Room AC (window/wall)",'Emission Factors'!$G$53,IF(D1360="Room AC (PTAC/PTHP)",'Emission Factors'!$G$54,IF(D1360="Residential AC",'Emission Factors'!$G$55,IF(D1360="Residential HP",'Emission Factors'!$G$56,IF(D1360="Commercial AC (&gt;=65k to &lt;135,000k Btu/hr)",'Emission Factors'!$G$57,IF(D1360="Commercial AC (&gt;=135,000k Btu/hr)",'Emission Factors'!$G$58,""))))))</f>
        <v/>
      </c>
      <c r="N1360" s="96"/>
      <c r="O1360" s="209" t="str">
        <f>IF(ISBLANK(D1360),"",(IF(D1360="Room AC (window/wall)",'Emission Factors'!$C$53,IF(D1360="Room AC (PTAC/PTHP)",'Emission Factors'!$C$54,IF(D1360="Residential AC",'Emission Factors'!$C$55,IF(D1360="Residential HP",'Emission Factors'!$C$56,IF(D1360="Commercial AC (&gt;=65k to &lt;135,000k Btu/hr)",'Emission Factors'!$C$57,IF(D1360="Commercial AC (&gt;=135,000k Btu/hr)",'Emission Factors'!$C$58,""))))))))</f>
        <v/>
      </c>
      <c r="P1360" s="209" t="str">
        <f t="shared" si="210"/>
        <v/>
      </c>
      <c r="Q1360" s="95"/>
      <c r="R1360" s="256"/>
      <c r="S1360" s="256"/>
      <c r="T1360" s="96"/>
      <c r="U1360" s="211" t="str">
        <f>IF(Q1360="Room AC (window/wall)",'Emission Factors'!$E$53,IF(AND(Q1360="Room AC (PTAC/PTHP)",ISBLANK(T1360)),"Error",IF(AND(Q1360="Room AC (PTAC/PTHP)",T1360&gt;0),T1360,IF(Q1360="Residential AC",'Emission Factors'!$E$55,IF(AND(Q1360="Residential HP",ISBLANK(T1360)),"Error",IF(AND(Q1360="Residential HP",T1360&gt;0),T1360,IF(Q1360="Commercial AC (&gt;=65k to &lt;135,000k Btu/hr)",'Emission Factors'!$E$57,IF(Q1360="Commercial AC (&gt;=135,000k Btu/hr)",'Emission Factors'!$E$58,""))))))))</f>
        <v/>
      </c>
      <c r="V1360" s="95"/>
      <c r="W1360" s="211" t="str">
        <f>IF(ISBLANK(V1360),"",VLOOKUP(V1360,'Emission Factors'!$C$81:$G$221,4,FALSE))</f>
        <v/>
      </c>
      <c r="X1360" s="210" t="str">
        <f>IF(Q1360="Room AC (window/wall)",'Emission Factors'!$F$53,IF(Q1360="Room AC (PTAC/PTHP)",'Emission Factors'!$F$54,IF(Q1360="Residential AC",'Emission Factors'!$F$55,IF(Q1360="Residential HP",'Emission Factors'!$F$56,IF(Q1360="Commercial AC (&gt;=65k to &lt;135,000k Btu/hr)",'Emission Factors'!$F$57,IF(Q1360="Commercial AC (&gt;=135,000k Btu/hr)",'Emission Factors'!$F$58,""))))))</f>
        <v/>
      </c>
      <c r="Y1360" s="211" t="str">
        <f>IF(Q1360="Room AC (window/wall)",'Emission Factors'!$G$53,IF(Q1360="Room AC (PTAC/PTHP)",'Emission Factors'!$G$54,IF(Q1360="Residential AC",'Emission Factors'!$G$55,IF(Q1360="Residential HP",'Emission Factors'!$G$56,IF(Q1360="Commercial AC (&gt;=65k to &lt;135,000k Btu/hr)",'Emission Factors'!$G$57,IF(Q1360="Commercial AC (&gt;=135,000k Btu/hr)",'Emission Factors'!$G$58,""))))))</f>
        <v/>
      </c>
      <c r="Z1360" s="96"/>
      <c r="AA1360" s="97" t="str">
        <f t="shared" si="211"/>
        <v/>
      </c>
      <c r="AB1360" s="97" t="str">
        <f t="shared" si="212"/>
        <v/>
      </c>
      <c r="AC1360" s="246" t="str">
        <f t="shared" si="213"/>
        <v/>
      </c>
      <c r="AD1360" s="97" t="str">
        <f t="shared" si="214"/>
        <v/>
      </c>
      <c r="AE1360" s="97" t="str">
        <f t="shared" si="215"/>
        <v/>
      </c>
      <c r="AF1360" s="252" t="str">
        <f t="shared" si="216"/>
        <v/>
      </c>
      <c r="AG1360" s="254" t="str">
        <f t="shared" si="217"/>
        <v/>
      </c>
      <c r="AH1360" s="248" t="str">
        <f t="shared" si="218"/>
        <v/>
      </c>
      <c r="AI1360" s="249" t="str">
        <f t="shared" si="219"/>
        <v/>
      </c>
    </row>
    <row r="1361" spans="2:35" x14ac:dyDescent="0.3">
      <c r="B1361" s="94"/>
      <c r="C1361" s="95"/>
      <c r="D1361" s="95"/>
      <c r="E1361" s="95"/>
      <c r="F1361" s="94"/>
      <c r="G1361" s="145"/>
      <c r="H1361" s="245"/>
      <c r="I1361" s="211" t="str">
        <f>IF(D1361="Room AC (window/wall)",'Emission Factors'!$E$53,IF(D1361="Room AC (PTAC/PTHP)",H1361,IF(D1361="Residential AC",'Emission Factors'!$E$55,IF(D1361="Residential HP",H1361,IF(D1361="Commercial AC (&gt;=65k to &lt;135,000k Btu/hr)",'Emission Factors'!$E$57,IF(D1361="Commercial AC (&gt;=135,000k Btu/hr)",'Emission Factors'!$E$58,""))))))</f>
        <v/>
      </c>
      <c r="J1361" s="96"/>
      <c r="K1361" s="211" t="str">
        <f>IF(ISBLANK(J1361),"",VLOOKUP(J1361,'Emission Factors'!$C$81:$G$221,4,FALSE))</f>
        <v/>
      </c>
      <c r="L1361" s="210" t="str">
        <f>IF(D1361="Room AC (window/wall)",'Emission Factors'!$F$53,IF(D1361="Room AC (PTAC/PTHP)",'Emission Factors'!$F$54,IF(D1361="Residential AC",'Emission Factors'!$F$55,IF(D1361="Residential HP",'Emission Factors'!$F$56,IF(D1361="Commercial AC (&gt;=65k to &lt;135,000k Btu/hr)",'Emission Factors'!$F$57,IF(D1361="Commercial AC (&gt;=135,000k Btu/hr)",'Emission Factors'!$F$58,""))))))</f>
        <v/>
      </c>
      <c r="M1361" s="211" t="str">
        <f>IF(D1361="Room AC (window/wall)",'Emission Factors'!$G$53,IF(D1361="Room AC (PTAC/PTHP)",'Emission Factors'!$G$54,IF(D1361="Residential AC",'Emission Factors'!$G$55,IF(D1361="Residential HP",'Emission Factors'!$G$56,IF(D1361="Commercial AC (&gt;=65k to &lt;135,000k Btu/hr)",'Emission Factors'!$G$57,IF(D1361="Commercial AC (&gt;=135,000k Btu/hr)",'Emission Factors'!$G$58,""))))))</f>
        <v/>
      </c>
      <c r="N1361" s="96"/>
      <c r="O1361" s="209" t="str">
        <f>IF(ISBLANK(D1361),"",(IF(D1361="Room AC (window/wall)",'Emission Factors'!$C$53,IF(D1361="Room AC (PTAC/PTHP)",'Emission Factors'!$C$54,IF(D1361="Residential AC",'Emission Factors'!$C$55,IF(D1361="Residential HP",'Emission Factors'!$C$56,IF(D1361="Commercial AC (&gt;=65k to &lt;135,000k Btu/hr)",'Emission Factors'!$C$57,IF(D1361="Commercial AC (&gt;=135,000k Btu/hr)",'Emission Factors'!$C$58,""))))))))</f>
        <v/>
      </c>
      <c r="P1361" s="209" t="str">
        <f t="shared" si="210"/>
        <v/>
      </c>
      <c r="Q1361" s="95"/>
      <c r="R1361" s="256"/>
      <c r="S1361" s="256"/>
      <c r="T1361" s="96"/>
      <c r="U1361" s="211" t="str">
        <f>IF(Q1361="Room AC (window/wall)",'Emission Factors'!$E$53,IF(AND(Q1361="Room AC (PTAC/PTHP)",ISBLANK(T1361)),"Error",IF(AND(Q1361="Room AC (PTAC/PTHP)",T1361&gt;0),T1361,IF(Q1361="Residential AC",'Emission Factors'!$E$55,IF(AND(Q1361="Residential HP",ISBLANK(T1361)),"Error",IF(AND(Q1361="Residential HP",T1361&gt;0),T1361,IF(Q1361="Commercial AC (&gt;=65k to &lt;135,000k Btu/hr)",'Emission Factors'!$E$57,IF(Q1361="Commercial AC (&gt;=135,000k Btu/hr)",'Emission Factors'!$E$58,""))))))))</f>
        <v/>
      </c>
      <c r="V1361" s="95"/>
      <c r="W1361" s="211" t="str">
        <f>IF(ISBLANK(V1361),"",VLOOKUP(V1361,'Emission Factors'!$C$81:$G$221,4,FALSE))</f>
        <v/>
      </c>
      <c r="X1361" s="210" t="str">
        <f>IF(Q1361="Room AC (window/wall)",'Emission Factors'!$F$53,IF(Q1361="Room AC (PTAC/PTHP)",'Emission Factors'!$F$54,IF(Q1361="Residential AC",'Emission Factors'!$F$55,IF(Q1361="Residential HP",'Emission Factors'!$F$56,IF(Q1361="Commercial AC (&gt;=65k to &lt;135,000k Btu/hr)",'Emission Factors'!$F$57,IF(Q1361="Commercial AC (&gt;=135,000k Btu/hr)",'Emission Factors'!$F$58,""))))))</f>
        <v/>
      </c>
      <c r="Y1361" s="211" t="str">
        <f>IF(Q1361="Room AC (window/wall)",'Emission Factors'!$G$53,IF(Q1361="Room AC (PTAC/PTHP)",'Emission Factors'!$G$54,IF(Q1361="Residential AC",'Emission Factors'!$G$55,IF(Q1361="Residential HP",'Emission Factors'!$G$56,IF(Q1361="Commercial AC (&gt;=65k to &lt;135,000k Btu/hr)",'Emission Factors'!$G$57,IF(Q1361="Commercial AC (&gt;=135,000k Btu/hr)",'Emission Factors'!$G$58,""))))))</f>
        <v/>
      </c>
      <c r="Z1361" s="96"/>
      <c r="AA1361" s="97" t="str">
        <f t="shared" si="211"/>
        <v/>
      </c>
      <c r="AB1361" s="97" t="str">
        <f t="shared" si="212"/>
        <v/>
      </c>
      <c r="AC1361" s="246" t="str">
        <f t="shared" si="213"/>
        <v/>
      </c>
      <c r="AD1361" s="97" t="str">
        <f t="shared" si="214"/>
        <v/>
      </c>
      <c r="AE1361" s="97" t="str">
        <f t="shared" si="215"/>
        <v/>
      </c>
      <c r="AF1361" s="252" t="str">
        <f t="shared" si="216"/>
        <v/>
      </c>
      <c r="AG1361" s="254" t="str">
        <f t="shared" si="217"/>
        <v/>
      </c>
      <c r="AH1361" s="248" t="str">
        <f t="shared" si="218"/>
        <v/>
      </c>
      <c r="AI1361" s="249" t="str">
        <f t="shared" si="219"/>
        <v/>
      </c>
    </row>
    <row r="1362" spans="2:35" x14ac:dyDescent="0.3">
      <c r="B1362" s="94"/>
      <c r="C1362" s="95"/>
      <c r="D1362" s="95"/>
      <c r="E1362" s="95"/>
      <c r="F1362" s="94"/>
      <c r="G1362" s="145"/>
      <c r="H1362" s="245"/>
      <c r="I1362" s="211" t="str">
        <f>IF(D1362="Room AC (window/wall)",'Emission Factors'!$E$53,IF(D1362="Room AC (PTAC/PTHP)",H1362,IF(D1362="Residential AC",'Emission Factors'!$E$55,IF(D1362="Residential HP",H1362,IF(D1362="Commercial AC (&gt;=65k to &lt;135,000k Btu/hr)",'Emission Factors'!$E$57,IF(D1362="Commercial AC (&gt;=135,000k Btu/hr)",'Emission Factors'!$E$58,""))))))</f>
        <v/>
      </c>
      <c r="J1362" s="96"/>
      <c r="K1362" s="211" t="str">
        <f>IF(ISBLANK(J1362),"",VLOOKUP(J1362,'Emission Factors'!$C$81:$G$221,4,FALSE))</f>
        <v/>
      </c>
      <c r="L1362" s="210" t="str">
        <f>IF(D1362="Room AC (window/wall)",'Emission Factors'!$F$53,IF(D1362="Room AC (PTAC/PTHP)",'Emission Factors'!$F$54,IF(D1362="Residential AC",'Emission Factors'!$F$55,IF(D1362="Residential HP",'Emission Factors'!$F$56,IF(D1362="Commercial AC (&gt;=65k to &lt;135,000k Btu/hr)",'Emission Factors'!$F$57,IF(D1362="Commercial AC (&gt;=135,000k Btu/hr)",'Emission Factors'!$F$58,""))))))</f>
        <v/>
      </c>
      <c r="M1362" s="211" t="str">
        <f>IF(D1362="Room AC (window/wall)",'Emission Factors'!$G$53,IF(D1362="Room AC (PTAC/PTHP)",'Emission Factors'!$G$54,IF(D1362="Residential AC",'Emission Factors'!$G$55,IF(D1362="Residential HP",'Emission Factors'!$G$56,IF(D1362="Commercial AC (&gt;=65k to &lt;135,000k Btu/hr)",'Emission Factors'!$G$57,IF(D1362="Commercial AC (&gt;=135,000k Btu/hr)",'Emission Factors'!$G$58,""))))))</f>
        <v/>
      </c>
      <c r="N1362" s="96"/>
      <c r="O1362" s="209" t="str">
        <f>IF(ISBLANK(D1362),"",(IF(D1362="Room AC (window/wall)",'Emission Factors'!$C$53,IF(D1362="Room AC (PTAC/PTHP)",'Emission Factors'!$C$54,IF(D1362="Residential AC",'Emission Factors'!$C$55,IF(D1362="Residential HP",'Emission Factors'!$C$56,IF(D1362="Commercial AC (&gt;=65k to &lt;135,000k Btu/hr)",'Emission Factors'!$C$57,IF(D1362="Commercial AC (&gt;=135,000k Btu/hr)",'Emission Factors'!$C$58,""))))))))</f>
        <v/>
      </c>
      <c r="P1362" s="209" t="str">
        <f t="shared" si="210"/>
        <v/>
      </c>
      <c r="Q1362" s="95"/>
      <c r="R1362" s="256"/>
      <c r="S1362" s="256"/>
      <c r="T1362" s="96"/>
      <c r="U1362" s="211" t="str">
        <f>IF(Q1362="Room AC (window/wall)",'Emission Factors'!$E$53,IF(AND(Q1362="Room AC (PTAC/PTHP)",ISBLANK(T1362)),"Error",IF(AND(Q1362="Room AC (PTAC/PTHP)",T1362&gt;0),T1362,IF(Q1362="Residential AC",'Emission Factors'!$E$55,IF(AND(Q1362="Residential HP",ISBLANK(T1362)),"Error",IF(AND(Q1362="Residential HP",T1362&gt;0),T1362,IF(Q1362="Commercial AC (&gt;=65k to &lt;135,000k Btu/hr)",'Emission Factors'!$E$57,IF(Q1362="Commercial AC (&gt;=135,000k Btu/hr)",'Emission Factors'!$E$58,""))))))))</f>
        <v/>
      </c>
      <c r="V1362" s="95"/>
      <c r="W1362" s="211" t="str">
        <f>IF(ISBLANK(V1362),"",VLOOKUP(V1362,'Emission Factors'!$C$81:$G$221,4,FALSE))</f>
        <v/>
      </c>
      <c r="X1362" s="210" t="str">
        <f>IF(Q1362="Room AC (window/wall)",'Emission Factors'!$F$53,IF(Q1362="Room AC (PTAC/PTHP)",'Emission Factors'!$F$54,IF(Q1362="Residential AC",'Emission Factors'!$F$55,IF(Q1362="Residential HP",'Emission Factors'!$F$56,IF(Q1362="Commercial AC (&gt;=65k to &lt;135,000k Btu/hr)",'Emission Factors'!$F$57,IF(Q1362="Commercial AC (&gt;=135,000k Btu/hr)",'Emission Factors'!$F$58,""))))))</f>
        <v/>
      </c>
      <c r="Y1362" s="211" t="str">
        <f>IF(Q1362="Room AC (window/wall)",'Emission Factors'!$G$53,IF(Q1362="Room AC (PTAC/PTHP)",'Emission Factors'!$G$54,IF(Q1362="Residential AC",'Emission Factors'!$G$55,IF(Q1362="Residential HP",'Emission Factors'!$G$56,IF(Q1362="Commercial AC (&gt;=65k to &lt;135,000k Btu/hr)",'Emission Factors'!$G$57,IF(Q1362="Commercial AC (&gt;=135,000k Btu/hr)",'Emission Factors'!$G$58,""))))))</f>
        <v/>
      </c>
      <c r="Z1362" s="96"/>
      <c r="AA1362" s="97" t="str">
        <f t="shared" si="211"/>
        <v/>
      </c>
      <c r="AB1362" s="97" t="str">
        <f t="shared" si="212"/>
        <v/>
      </c>
      <c r="AC1362" s="246" t="str">
        <f t="shared" si="213"/>
        <v/>
      </c>
      <c r="AD1362" s="97" t="str">
        <f t="shared" si="214"/>
        <v/>
      </c>
      <c r="AE1362" s="97" t="str">
        <f t="shared" si="215"/>
        <v/>
      </c>
      <c r="AF1362" s="252" t="str">
        <f t="shared" si="216"/>
        <v/>
      </c>
      <c r="AG1362" s="254" t="str">
        <f t="shared" si="217"/>
        <v/>
      </c>
      <c r="AH1362" s="248" t="str">
        <f t="shared" si="218"/>
        <v/>
      </c>
      <c r="AI1362" s="249" t="str">
        <f t="shared" si="219"/>
        <v/>
      </c>
    </row>
    <row r="1363" spans="2:35" x14ac:dyDescent="0.3">
      <c r="B1363" s="94"/>
      <c r="C1363" s="95"/>
      <c r="D1363" s="95"/>
      <c r="E1363" s="95"/>
      <c r="F1363" s="94"/>
      <c r="G1363" s="145"/>
      <c r="H1363" s="245"/>
      <c r="I1363" s="211" t="str">
        <f>IF(D1363="Room AC (window/wall)",'Emission Factors'!$E$53,IF(D1363="Room AC (PTAC/PTHP)",H1363,IF(D1363="Residential AC",'Emission Factors'!$E$55,IF(D1363="Residential HP",H1363,IF(D1363="Commercial AC (&gt;=65k to &lt;135,000k Btu/hr)",'Emission Factors'!$E$57,IF(D1363="Commercial AC (&gt;=135,000k Btu/hr)",'Emission Factors'!$E$58,""))))))</f>
        <v/>
      </c>
      <c r="J1363" s="96"/>
      <c r="K1363" s="211" t="str">
        <f>IF(ISBLANK(J1363),"",VLOOKUP(J1363,'Emission Factors'!$C$81:$G$221,4,FALSE))</f>
        <v/>
      </c>
      <c r="L1363" s="210" t="str">
        <f>IF(D1363="Room AC (window/wall)",'Emission Factors'!$F$53,IF(D1363="Room AC (PTAC/PTHP)",'Emission Factors'!$F$54,IF(D1363="Residential AC",'Emission Factors'!$F$55,IF(D1363="Residential HP",'Emission Factors'!$F$56,IF(D1363="Commercial AC (&gt;=65k to &lt;135,000k Btu/hr)",'Emission Factors'!$F$57,IF(D1363="Commercial AC (&gt;=135,000k Btu/hr)",'Emission Factors'!$F$58,""))))))</f>
        <v/>
      </c>
      <c r="M1363" s="211" t="str">
        <f>IF(D1363="Room AC (window/wall)",'Emission Factors'!$G$53,IF(D1363="Room AC (PTAC/PTHP)",'Emission Factors'!$G$54,IF(D1363="Residential AC",'Emission Factors'!$G$55,IF(D1363="Residential HP",'Emission Factors'!$G$56,IF(D1363="Commercial AC (&gt;=65k to &lt;135,000k Btu/hr)",'Emission Factors'!$G$57,IF(D1363="Commercial AC (&gt;=135,000k Btu/hr)",'Emission Factors'!$G$58,""))))))</f>
        <v/>
      </c>
      <c r="N1363" s="96"/>
      <c r="O1363" s="209" t="str">
        <f>IF(ISBLANK(D1363),"",(IF(D1363="Room AC (window/wall)",'Emission Factors'!$C$53,IF(D1363="Room AC (PTAC/PTHP)",'Emission Factors'!$C$54,IF(D1363="Residential AC",'Emission Factors'!$C$55,IF(D1363="Residential HP",'Emission Factors'!$C$56,IF(D1363="Commercial AC (&gt;=65k to &lt;135,000k Btu/hr)",'Emission Factors'!$C$57,IF(D1363="Commercial AC (&gt;=135,000k Btu/hr)",'Emission Factors'!$C$58,""))))))))</f>
        <v/>
      </c>
      <c r="P1363" s="209" t="str">
        <f t="shared" si="210"/>
        <v/>
      </c>
      <c r="Q1363" s="95"/>
      <c r="R1363" s="256"/>
      <c r="S1363" s="256"/>
      <c r="T1363" s="96"/>
      <c r="U1363" s="211" t="str">
        <f>IF(Q1363="Room AC (window/wall)",'Emission Factors'!$E$53,IF(AND(Q1363="Room AC (PTAC/PTHP)",ISBLANK(T1363)),"Error",IF(AND(Q1363="Room AC (PTAC/PTHP)",T1363&gt;0),T1363,IF(Q1363="Residential AC",'Emission Factors'!$E$55,IF(AND(Q1363="Residential HP",ISBLANK(T1363)),"Error",IF(AND(Q1363="Residential HP",T1363&gt;0),T1363,IF(Q1363="Commercial AC (&gt;=65k to &lt;135,000k Btu/hr)",'Emission Factors'!$E$57,IF(Q1363="Commercial AC (&gt;=135,000k Btu/hr)",'Emission Factors'!$E$58,""))))))))</f>
        <v/>
      </c>
      <c r="V1363" s="95"/>
      <c r="W1363" s="211" t="str">
        <f>IF(ISBLANK(V1363),"",VLOOKUP(V1363,'Emission Factors'!$C$81:$G$221,4,FALSE))</f>
        <v/>
      </c>
      <c r="X1363" s="210" t="str">
        <f>IF(Q1363="Room AC (window/wall)",'Emission Factors'!$F$53,IF(Q1363="Room AC (PTAC/PTHP)",'Emission Factors'!$F$54,IF(Q1363="Residential AC",'Emission Factors'!$F$55,IF(Q1363="Residential HP",'Emission Factors'!$F$56,IF(Q1363="Commercial AC (&gt;=65k to &lt;135,000k Btu/hr)",'Emission Factors'!$F$57,IF(Q1363="Commercial AC (&gt;=135,000k Btu/hr)",'Emission Factors'!$F$58,""))))))</f>
        <v/>
      </c>
      <c r="Y1363" s="211" t="str">
        <f>IF(Q1363="Room AC (window/wall)",'Emission Factors'!$G$53,IF(Q1363="Room AC (PTAC/PTHP)",'Emission Factors'!$G$54,IF(Q1363="Residential AC",'Emission Factors'!$G$55,IF(Q1363="Residential HP",'Emission Factors'!$G$56,IF(Q1363="Commercial AC (&gt;=65k to &lt;135,000k Btu/hr)",'Emission Factors'!$G$57,IF(Q1363="Commercial AC (&gt;=135,000k Btu/hr)",'Emission Factors'!$G$58,""))))))</f>
        <v/>
      </c>
      <c r="Z1363" s="96"/>
      <c r="AA1363" s="97" t="str">
        <f t="shared" si="211"/>
        <v/>
      </c>
      <c r="AB1363" s="97" t="str">
        <f t="shared" si="212"/>
        <v/>
      </c>
      <c r="AC1363" s="246" t="str">
        <f t="shared" si="213"/>
        <v/>
      </c>
      <c r="AD1363" s="97" t="str">
        <f t="shared" si="214"/>
        <v/>
      </c>
      <c r="AE1363" s="97" t="str">
        <f t="shared" si="215"/>
        <v/>
      </c>
      <c r="AF1363" s="252" t="str">
        <f t="shared" si="216"/>
        <v/>
      </c>
      <c r="AG1363" s="254" t="str">
        <f t="shared" si="217"/>
        <v/>
      </c>
      <c r="AH1363" s="248" t="str">
        <f t="shared" si="218"/>
        <v/>
      </c>
      <c r="AI1363" s="249" t="str">
        <f t="shared" si="219"/>
        <v/>
      </c>
    </row>
    <row r="1364" spans="2:35" x14ac:dyDescent="0.3">
      <c r="B1364" s="94"/>
      <c r="C1364" s="95"/>
      <c r="D1364" s="95"/>
      <c r="E1364" s="95"/>
      <c r="F1364" s="94"/>
      <c r="G1364" s="145"/>
      <c r="H1364" s="245"/>
      <c r="I1364" s="211" t="str">
        <f>IF(D1364="Room AC (window/wall)",'Emission Factors'!$E$53,IF(D1364="Room AC (PTAC/PTHP)",H1364,IF(D1364="Residential AC",'Emission Factors'!$E$55,IF(D1364="Residential HP",H1364,IF(D1364="Commercial AC (&gt;=65k to &lt;135,000k Btu/hr)",'Emission Factors'!$E$57,IF(D1364="Commercial AC (&gt;=135,000k Btu/hr)",'Emission Factors'!$E$58,""))))))</f>
        <v/>
      </c>
      <c r="J1364" s="96"/>
      <c r="K1364" s="211" t="str">
        <f>IF(ISBLANK(J1364),"",VLOOKUP(J1364,'Emission Factors'!$C$81:$G$221,4,FALSE))</f>
        <v/>
      </c>
      <c r="L1364" s="210" t="str">
        <f>IF(D1364="Room AC (window/wall)",'Emission Factors'!$F$53,IF(D1364="Room AC (PTAC/PTHP)",'Emission Factors'!$F$54,IF(D1364="Residential AC",'Emission Factors'!$F$55,IF(D1364="Residential HP",'Emission Factors'!$F$56,IF(D1364="Commercial AC (&gt;=65k to &lt;135,000k Btu/hr)",'Emission Factors'!$F$57,IF(D1364="Commercial AC (&gt;=135,000k Btu/hr)",'Emission Factors'!$F$58,""))))))</f>
        <v/>
      </c>
      <c r="M1364" s="211" t="str">
        <f>IF(D1364="Room AC (window/wall)",'Emission Factors'!$G$53,IF(D1364="Room AC (PTAC/PTHP)",'Emission Factors'!$G$54,IF(D1364="Residential AC",'Emission Factors'!$G$55,IF(D1364="Residential HP",'Emission Factors'!$G$56,IF(D1364="Commercial AC (&gt;=65k to &lt;135,000k Btu/hr)",'Emission Factors'!$G$57,IF(D1364="Commercial AC (&gt;=135,000k Btu/hr)",'Emission Factors'!$G$58,""))))))</f>
        <v/>
      </c>
      <c r="N1364" s="96"/>
      <c r="O1364" s="209" t="str">
        <f>IF(ISBLANK(D1364),"",(IF(D1364="Room AC (window/wall)",'Emission Factors'!$C$53,IF(D1364="Room AC (PTAC/PTHP)",'Emission Factors'!$C$54,IF(D1364="Residential AC",'Emission Factors'!$C$55,IF(D1364="Residential HP",'Emission Factors'!$C$56,IF(D1364="Commercial AC (&gt;=65k to &lt;135,000k Btu/hr)",'Emission Factors'!$C$57,IF(D1364="Commercial AC (&gt;=135,000k Btu/hr)",'Emission Factors'!$C$58,""))))))))</f>
        <v/>
      </c>
      <c r="P1364" s="209" t="str">
        <f t="shared" si="210"/>
        <v/>
      </c>
      <c r="Q1364" s="95"/>
      <c r="R1364" s="256"/>
      <c r="S1364" s="256"/>
      <c r="T1364" s="96"/>
      <c r="U1364" s="211" t="str">
        <f>IF(Q1364="Room AC (window/wall)",'Emission Factors'!$E$53,IF(AND(Q1364="Room AC (PTAC/PTHP)",ISBLANK(T1364)),"Error",IF(AND(Q1364="Room AC (PTAC/PTHP)",T1364&gt;0),T1364,IF(Q1364="Residential AC",'Emission Factors'!$E$55,IF(AND(Q1364="Residential HP",ISBLANK(T1364)),"Error",IF(AND(Q1364="Residential HP",T1364&gt;0),T1364,IF(Q1364="Commercial AC (&gt;=65k to &lt;135,000k Btu/hr)",'Emission Factors'!$E$57,IF(Q1364="Commercial AC (&gt;=135,000k Btu/hr)",'Emission Factors'!$E$58,""))))))))</f>
        <v/>
      </c>
      <c r="V1364" s="95"/>
      <c r="W1364" s="211" t="str">
        <f>IF(ISBLANK(V1364),"",VLOOKUP(V1364,'Emission Factors'!$C$81:$G$221,4,FALSE))</f>
        <v/>
      </c>
      <c r="X1364" s="210" t="str">
        <f>IF(Q1364="Room AC (window/wall)",'Emission Factors'!$F$53,IF(Q1364="Room AC (PTAC/PTHP)",'Emission Factors'!$F$54,IF(Q1364="Residential AC",'Emission Factors'!$F$55,IF(Q1364="Residential HP",'Emission Factors'!$F$56,IF(Q1364="Commercial AC (&gt;=65k to &lt;135,000k Btu/hr)",'Emission Factors'!$F$57,IF(Q1364="Commercial AC (&gt;=135,000k Btu/hr)",'Emission Factors'!$F$58,""))))))</f>
        <v/>
      </c>
      <c r="Y1364" s="211" t="str">
        <f>IF(Q1364="Room AC (window/wall)",'Emission Factors'!$G$53,IF(Q1364="Room AC (PTAC/PTHP)",'Emission Factors'!$G$54,IF(Q1364="Residential AC",'Emission Factors'!$G$55,IF(Q1364="Residential HP",'Emission Factors'!$G$56,IF(Q1364="Commercial AC (&gt;=65k to &lt;135,000k Btu/hr)",'Emission Factors'!$G$57,IF(Q1364="Commercial AC (&gt;=135,000k Btu/hr)",'Emission Factors'!$G$58,""))))))</f>
        <v/>
      </c>
      <c r="Z1364" s="96"/>
      <c r="AA1364" s="97" t="str">
        <f t="shared" si="211"/>
        <v/>
      </c>
      <c r="AB1364" s="97" t="str">
        <f t="shared" si="212"/>
        <v/>
      </c>
      <c r="AC1364" s="246" t="str">
        <f t="shared" si="213"/>
        <v/>
      </c>
      <c r="AD1364" s="97" t="str">
        <f t="shared" si="214"/>
        <v/>
      </c>
      <c r="AE1364" s="97" t="str">
        <f t="shared" si="215"/>
        <v/>
      </c>
      <c r="AF1364" s="252" t="str">
        <f t="shared" si="216"/>
        <v/>
      </c>
      <c r="AG1364" s="254" t="str">
        <f t="shared" si="217"/>
        <v/>
      </c>
      <c r="AH1364" s="248" t="str">
        <f t="shared" si="218"/>
        <v/>
      </c>
      <c r="AI1364" s="249" t="str">
        <f t="shared" si="219"/>
        <v/>
      </c>
    </row>
    <row r="1365" spans="2:35" x14ac:dyDescent="0.3">
      <c r="B1365" s="94"/>
      <c r="C1365" s="95"/>
      <c r="D1365" s="95"/>
      <c r="E1365" s="95"/>
      <c r="F1365" s="94"/>
      <c r="G1365" s="145"/>
      <c r="H1365" s="245"/>
      <c r="I1365" s="211" t="str">
        <f>IF(D1365="Room AC (window/wall)",'Emission Factors'!$E$53,IF(D1365="Room AC (PTAC/PTHP)",H1365,IF(D1365="Residential AC",'Emission Factors'!$E$55,IF(D1365="Residential HP",H1365,IF(D1365="Commercial AC (&gt;=65k to &lt;135,000k Btu/hr)",'Emission Factors'!$E$57,IF(D1365="Commercial AC (&gt;=135,000k Btu/hr)",'Emission Factors'!$E$58,""))))))</f>
        <v/>
      </c>
      <c r="J1365" s="96"/>
      <c r="K1365" s="211" t="str">
        <f>IF(ISBLANK(J1365),"",VLOOKUP(J1365,'Emission Factors'!$C$81:$G$221,4,FALSE))</f>
        <v/>
      </c>
      <c r="L1365" s="210" t="str">
        <f>IF(D1365="Room AC (window/wall)",'Emission Factors'!$F$53,IF(D1365="Room AC (PTAC/PTHP)",'Emission Factors'!$F$54,IF(D1365="Residential AC",'Emission Factors'!$F$55,IF(D1365="Residential HP",'Emission Factors'!$F$56,IF(D1365="Commercial AC (&gt;=65k to &lt;135,000k Btu/hr)",'Emission Factors'!$F$57,IF(D1365="Commercial AC (&gt;=135,000k Btu/hr)",'Emission Factors'!$F$58,""))))))</f>
        <v/>
      </c>
      <c r="M1365" s="211" t="str">
        <f>IF(D1365="Room AC (window/wall)",'Emission Factors'!$G$53,IF(D1365="Room AC (PTAC/PTHP)",'Emission Factors'!$G$54,IF(D1365="Residential AC",'Emission Factors'!$G$55,IF(D1365="Residential HP",'Emission Factors'!$G$56,IF(D1365="Commercial AC (&gt;=65k to &lt;135,000k Btu/hr)",'Emission Factors'!$G$57,IF(D1365="Commercial AC (&gt;=135,000k Btu/hr)",'Emission Factors'!$G$58,""))))))</f>
        <v/>
      </c>
      <c r="N1365" s="96"/>
      <c r="O1365" s="209" t="str">
        <f>IF(ISBLANK(D1365),"",(IF(D1365="Room AC (window/wall)",'Emission Factors'!$C$53,IF(D1365="Room AC (PTAC/PTHP)",'Emission Factors'!$C$54,IF(D1365="Residential AC",'Emission Factors'!$C$55,IF(D1365="Residential HP",'Emission Factors'!$C$56,IF(D1365="Commercial AC (&gt;=65k to &lt;135,000k Btu/hr)",'Emission Factors'!$C$57,IF(D1365="Commercial AC (&gt;=135,000k Btu/hr)",'Emission Factors'!$C$58,""))))))))</f>
        <v/>
      </c>
      <c r="P1365" s="209" t="str">
        <f t="shared" si="210"/>
        <v/>
      </c>
      <c r="Q1365" s="95"/>
      <c r="R1365" s="256"/>
      <c r="S1365" s="256"/>
      <c r="T1365" s="96"/>
      <c r="U1365" s="211" t="str">
        <f>IF(Q1365="Room AC (window/wall)",'Emission Factors'!$E$53,IF(AND(Q1365="Room AC (PTAC/PTHP)",ISBLANK(T1365)),"Error",IF(AND(Q1365="Room AC (PTAC/PTHP)",T1365&gt;0),T1365,IF(Q1365="Residential AC",'Emission Factors'!$E$55,IF(AND(Q1365="Residential HP",ISBLANK(T1365)),"Error",IF(AND(Q1365="Residential HP",T1365&gt;0),T1365,IF(Q1365="Commercial AC (&gt;=65k to &lt;135,000k Btu/hr)",'Emission Factors'!$E$57,IF(Q1365="Commercial AC (&gt;=135,000k Btu/hr)",'Emission Factors'!$E$58,""))))))))</f>
        <v/>
      </c>
      <c r="V1365" s="95"/>
      <c r="W1365" s="211" t="str">
        <f>IF(ISBLANK(V1365),"",VLOOKUP(V1365,'Emission Factors'!$C$81:$G$221,4,FALSE))</f>
        <v/>
      </c>
      <c r="X1365" s="210" t="str">
        <f>IF(Q1365="Room AC (window/wall)",'Emission Factors'!$F$53,IF(Q1365="Room AC (PTAC/PTHP)",'Emission Factors'!$F$54,IF(Q1365="Residential AC",'Emission Factors'!$F$55,IF(Q1365="Residential HP",'Emission Factors'!$F$56,IF(Q1365="Commercial AC (&gt;=65k to &lt;135,000k Btu/hr)",'Emission Factors'!$F$57,IF(Q1365="Commercial AC (&gt;=135,000k Btu/hr)",'Emission Factors'!$F$58,""))))))</f>
        <v/>
      </c>
      <c r="Y1365" s="211" t="str">
        <f>IF(Q1365="Room AC (window/wall)",'Emission Factors'!$G$53,IF(Q1365="Room AC (PTAC/PTHP)",'Emission Factors'!$G$54,IF(Q1365="Residential AC",'Emission Factors'!$G$55,IF(Q1365="Residential HP",'Emission Factors'!$G$56,IF(Q1365="Commercial AC (&gt;=65k to &lt;135,000k Btu/hr)",'Emission Factors'!$G$57,IF(Q1365="Commercial AC (&gt;=135,000k Btu/hr)",'Emission Factors'!$G$58,""))))))</f>
        <v/>
      </c>
      <c r="Z1365" s="96"/>
      <c r="AA1365" s="97" t="str">
        <f t="shared" si="211"/>
        <v/>
      </c>
      <c r="AB1365" s="97" t="str">
        <f t="shared" si="212"/>
        <v/>
      </c>
      <c r="AC1365" s="246" t="str">
        <f t="shared" si="213"/>
        <v/>
      </c>
      <c r="AD1365" s="97" t="str">
        <f t="shared" si="214"/>
        <v/>
      </c>
      <c r="AE1365" s="97" t="str">
        <f t="shared" si="215"/>
        <v/>
      </c>
      <c r="AF1365" s="252" t="str">
        <f t="shared" si="216"/>
        <v/>
      </c>
      <c r="AG1365" s="254" t="str">
        <f t="shared" si="217"/>
        <v/>
      </c>
      <c r="AH1365" s="248" t="str">
        <f t="shared" si="218"/>
        <v/>
      </c>
      <c r="AI1365" s="249" t="str">
        <f t="shared" si="219"/>
        <v/>
      </c>
    </row>
    <row r="1366" spans="2:35" x14ac:dyDescent="0.3">
      <c r="B1366" s="94"/>
      <c r="C1366" s="95"/>
      <c r="D1366" s="95"/>
      <c r="E1366" s="95"/>
      <c r="F1366" s="94"/>
      <c r="G1366" s="145"/>
      <c r="H1366" s="245"/>
      <c r="I1366" s="211" t="str">
        <f>IF(D1366="Room AC (window/wall)",'Emission Factors'!$E$53,IF(D1366="Room AC (PTAC/PTHP)",H1366,IF(D1366="Residential AC",'Emission Factors'!$E$55,IF(D1366="Residential HP",H1366,IF(D1366="Commercial AC (&gt;=65k to &lt;135,000k Btu/hr)",'Emission Factors'!$E$57,IF(D1366="Commercial AC (&gt;=135,000k Btu/hr)",'Emission Factors'!$E$58,""))))))</f>
        <v/>
      </c>
      <c r="J1366" s="96"/>
      <c r="K1366" s="211" t="str">
        <f>IF(ISBLANK(J1366),"",VLOOKUP(J1366,'Emission Factors'!$C$81:$G$221,4,FALSE))</f>
        <v/>
      </c>
      <c r="L1366" s="210" t="str">
        <f>IF(D1366="Room AC (window/wall)",'Emission Factors'!$F$53,IF(D1366="Room AC (PTAC/PTHP)",'Emission Factors'!$F$54,IF(D1366="Residential AC",'Emission Factors'!$F$55,IF(D1366="Residential HP",'Emission Factors'!$F$56,IF(D1366="Commercial AC (&gt;=65k to &lt;135,000k Btu/hr)",'Emission Factors'!$F$57,IF(D1366="Commercial AC (&gt;=135,000k Btu/hr)",'Emission Factors'!$F$58,""))))))</f>
        <v/>
      </c>
      <c r="M1366" s="211" t="str">
        <f>IF(D1366="Room AC (window/wall)",'Emission Factors'!$G$53,IF(D1366="Room AC (PTAC/PTHP)",'Emission Factors'!$G$54,IF(D1366="Residential AC",'Emission Factors'!$G$55,IF(D1366="Residential HP",'Emission Factors'!$G$56,IF(D1366="Commercial AC (&gt;=65k to &lt;135,000k Btu/hr)",'Emission Factors'!$G$57,IF(D1366="Commercial AC (&gt;=135,000k Btu/hr)",'Emission Factors'!$G$58,""))))))</f>
        <v/>
      </c>
      <c r="N1366" s="96"/>
      <c r="O1366" s="209" t="str">
        <f>IF(ISBLANK(D1366),"",(IF(D1366="Room AC (window/wall)",'Emission Factors'!$C$53,IF(D1366="Room AC (PTAC/PTHP)",'Emission Factors'!$C$54,IF(D1366="Residential AC",'Emission Factors'!$C$55,IF(D1366="Residential HP",'Emission Factors'!$C$56,IF(D1366="Commercial AC (&gt;=65k to &lt;135,000k Btu/hr)",'Emission Factors'!$C$57,IF(D1366="Commercial AC (&gt;=135,000k Btu/hr)",'Emission Factors'!$C$58,""))))))))</f>
        <v/>
      </c>
      <c r="P1366" s="209" t="str">
        <f t="shared" si="210"/>
        <v/>
      </c>
      <c r="Q1366" s="95"/>
      <c r="R1366" s="256"/>
      <c r="S1366" s="256"/>
      <c r="T1366" s="96"/>
      <c r="U1366" s="211" t="str">
        <f>IF(Q1366="Room AC (window/wall)",'Emission Factors'!$E$53,IF(AND(Q1366="Room AC (PTAC/PTHP)",ISBLANK(T1366)),"Error",IF(AND(Q1366="Room AC (PTAC/PTHP)",T1366&gt;0),T1366,IF(Q1366="Residential AC",'Emission Factors'!$E$55,IF(AND(Q1366="Residential HP",ISBLANK(T1366)),"Error",IF(AND(Q1366="Residential HP",T1366&gt;0),T1366,IF(Q1366="Commercial AC (&gt;=65k to &lt;135,000k Btu/hr)",'Emission Factors'!$E$57,IF(Q1366="Commercial AC (&gt;=135,000k Btu/hr)",'Emission Factors'!$E$58,""))))))))</f>
        <v/>
      </c>
      <c r="V1366" s="95"/>
      <c r="W1366" s="211" t="str">
        <f>IF(ISBLANK(V1366),"",VLOOKUP(V1366,'Emission Factors'!$C$81:$G$221,4,FALSE))</f>
        <v/>
      </c>
      <c r="X1366" s="210" t="str">
        <f>IF(Q1366="Room AC (window/wall)",'Emission Factors'!$F$53,IF(Q1366="Room AC (PTAC/PTHP)",'Emission Factors'!$F$54,IF(Q1366="Residential AC",'Emission Factors'!$F$55,IF(Q1366="Residential HP",'Emission Factors'!$F$56,IF(Q1366="Commercial AC (&gt;=65k to &lt;135,000k Btu/hr)",'Emission Factors'!$F$57,IF(Q1366="Commercial AC (&gt;=135,000k Btu/hr)",'Emission Factors'!$F$58,""))))))</f>
        <v/>
      </c>
      <c r="Y1366" s="211" t="str">
        <f>IF(Q1366="Room AC (window/wall)",'Emission Factors'!$G$53,IF(Q1366="Room AC (PTAC/PTHP)",'Emission Factors'!$G$54,IF(Q1366="Residential AC",'Emission Factors'!$G$55,IF(Q1366="Residential HP",'Emission Factors'!$G$56,IF(Q1366="Commercial AC (&gt;=65k to &lt;135,000k Btu/hr)",'Emission Factors'!$G$57,IF(Q1366="Commercial AC (&gt;=135,000k Btu/hr)",'Emission Factors'!$G$58,""))))))</f>
        <v/>
      </c>
      <c r="Z1366" s="96"/>
      <c r="AA1366" s="97" t="str">
        <f t="shared" si="211"/>
        <v/>
      </c>
      <c r="AB1366" s="97" t="str">
        <f t="shared" si="212"/>
        <v/>
      </c>
      <c r="AC1366" s="246" t="str">
        <f t="shared" si="213"/>
        <v/>
      </c>
      <c r="AD1366" s="97" t="str">
        <f t="shared" si="214"/>
        <v/>
      </c>
      <c r="AE1366" s="97" t="str">
        <f t="shared" si="215"/>
        <v/>
      </c>
      <c r="AF1366" s="252" t="str">
        <f t="shared" si="216"/>
        <v/>
      </c>
      <c r="AG1366" s="254" t="str">
        <f t="shared" si="217"/>
        <v/>
      </c>
      <c r="AH1366" s="248" t="str">
        <f t="shared" si="218"/>
        <v/>
      </c>
      <c r="AI1366" s="249" t="str">
        <f t="shared" si="219"/>
        <v/>
      </c>
    </row>
    <row r="1367" spans="2:35" x14ac:dyDescent="0.3">
      <c r="B1367" s="94"/>
      <c r="C1367" s="95"/>
      <c r="D1367" s="95"/>
      <c r="E1367" s="95"/>
      <c r="F1367" s="94"/>
      <c r="G1367" s="145"/>
      <c r="H1367" s="245"/>
      <c r="I1367" s="211" t="str">
        <f>IF(D1367="Room AC (window/wall)",'Emission Factors'!$E$53,IF(D1367="Room AC (PTAC/PTHP)",H1367,IF(D1367="Residential AC",'Emission Factors'!$E$55,IF(D1367="Residential HP",H1367,IF(D1367="Commercial AC (&gt;=65k to &lt;135,000k Btu/hr)",'Emission Factors'!$E$57,IF(D1367="Commercial AC (&gt;=135,000k Btu/hr)",'Emission Factors'!$E$58,""))))))</f>
        <v/>
      </c>
      <c r="J1367" s="96"/>
      <c r="K1367" s="211" t="str">
        <f>IF(ISBLANK(J1367),"",VLOOKUP(J1367,'Emission Factors'!$C$81:$G$221,4,FALSE))</f>
        <v/>
      </c>
      <c r="L1367" s="210" t="str">
        <f>IF(D1367="Room AC (window/wall)",'Emission Factors'!$F$53,IF(D1367="Room AC (PTAC/PTHP)",'Emission Factors'!$F$54,IF(D1367="Residential AC",'Emission Factors'!$F$55,IF(D1367="Residential HP",'Emission Factors'!$F$56,IF(D1367="Commercial AC (&gt;=65k to &lt;135,000k Btu/hr)",'Emission Factors'!$F$57,IF(D1367="Commercial AC (&gt;=135,000k Btu/hr)",'Emission Factors'!$F$58,""))))))</f>
        <v/>
      </c>
      <c r="M1367" s="211" t="str">
        <f>IF(D1367="Room AC (window/wall)",'Emission Factors'!$G$53,IF(D1367="Room AC (PTAC/PTHP)",'Emission Factors'!$G$54,IF(D1367="Residential AC",'Emission Factors'!$G$55,IF(D1367="Residential HP",'Emission Factors'!$G$56,IF(D1367="Commercial AC (&gt;=65k to &lt;135,000k Btu/hr)",'Emission Factors'!$G$57,IF(D1367="Commercial AC (&gt;=135,000k Btu/hr)",'Emission Factors'!$G$58,""))))))</f>
        <v/>
      </c>
      <c r="N1367" s="96"/>
      <c r="O1367" s="209" t="str">
        <f>IF(ISBLANK(D1367),"",(IF(D1367="Room AC (window/wall)",'Emission Factors'!$C$53,IF(D1367="Room AC (PTAC/PTHP)",'Emission Factors'!$C$54,IF(D1367="Residential AC",'Emission Factors'!$C$55,IF(D1367="Residential HP",'Emission Factors'!$C$56,IF(D1367="Commercial AC (&gt;=65k to &lt;135,000k Btu/hr)",'Emission Factors'!$C$57,IF(D1367="Commercial AC (&gt;=135,000k Btu/hr)",'Emission Factors'!$C$58,""))))))))</f>
        <v/>
      </c>
      <c r="P1367" s="209" t="str">
        <f t="shared" si="210"/>
        <v/>
      </c>
      <c r="Q1367" s="95"/>
      <c r="R1367" s="256"/>
      <c r="S1367" s="256"/>
      <c r="T1367" s="96"/>
      <c r="U1367" s="211" t="str">
        <f>IF(Q1367="Room AC (window/wall)",'Emission Factors'!$E$53,IF(AND(Q1367="Room AC (PTAC/PTHP)",ISBLANK(T1367)),"Error",IF(AND(Q1367="Room AC (PTAC/PTHP)",T1367&gt;0),T1367,IF(Q1367="Residential AC",'Emission Factors'!$E$55,IF(AND(Q1367="Residential HP",ISBLANK(T1367)),"Error",IF(AND(Q1367="Residential HP",T1367&gt;0),T1367,IF(Q1367="Commercial AC (&gt;=65k to &lt;135,000k Btu/hr)",'Emission Factors'!$E$57,IF(Q1367="Commercial AC (&gt;=135,000k Btu/hr)",'Emission Factors'!$E$58,""))))))))</f>
        <v/>
      </c>
      <c r="V1367" s="95"/>
      <c r="W1367" s="211" t="str">
        <f>IF(ISBLANK(V1367),"",VLOOKUP(V1367,'Emission Factors'!$C$81:$G$221,4,FALSE))</f>
        <v/>
      </c>
      <c r="X1367" s="210" t="str">
        <f>IF(Q1367="Room AC (window/wall)",'Emission Factors'!$F$53,IF(Q1367="Room AC (PTAC/PTHP)",'Emission Factors'!$F$54,IF(Q1367="Residential AC",'Emission Factors'!$F$55,IF(Q1367="Residential HP",'Emission Factors'!$F$56,IF(Q1367="Commercial AC (&gt;=65k to &lt;135,000k Btu/hr)",'Emission Factors'!$F$57,IF(Q1367="Commercial AC (&gt;=135,000k Btu/hr)",'Emission Factors'!$F$58,""))))))</f>
        <v/>
      </c>
      <c r="Y1367" s="211" t="str">
        <f>IF(Q1367="Room AC (window/wall)",'Emission Factors'!$G$53,IF(Q1367="Room AC (PTAC/PTHP)",'Emission Factors'!$G$54,IF(Q1367="Residential AC",'Emission Factors'!$G$55,IF(Q1367="Residential HP",'Emission Factors'!$G$56,IF(Q1367="Commercial AC (&gt;=65k to &lt;135,000k Btu/hr)",'Emission Factors'!$G$57,IF(Q1367="Commercial AC (&gt;=135,000k Btu/hr)",'Emission Factors'!$G$58,""))))))</f>
        <v/>
      </c>
      <c r="Z1367" s="96"/>
      <c r="AA1367" s="97" t="str">
        <f t="shared" si="211"/>
        <v/>
      </c>
      <c r="AB1367" s="97" t="str">
        <f t="shared" si="212"/>
        <v/>
      </c>
      <c r="AC1367" s="246" t="str">
        <f t="shared" si="213"/>
        <v/>
      </c>
      <c r="AD1367" s="97" t="str">
        <f t="shared" si="214"/>
        <v/>
      </c>
      <c r="AE1367" s="97" t="str">
        <f t="shared" si="215"/>
        <v/>
      </c>
      <c r="AF1367" s="252" t="str">
        <f t="shared" si="216"/>
        <v/>
      </c>
      <c r="AG1367" s="254" t="str">
        <f t="shared" si="217"/>
        <v/>
      </c>
      <c r="AH1367" s="248" t="str">
        <f t="shared" si="218"/>
        <v/>
      </c>
      <c r="AI1367" s="249" t="str">
        <f t="shared" si="219"/>
        <v/>
      </c>
    </row>
    <row r="1368" spans="2:35" x14ac:dyDescent="0.3">
      <c r="B1368" s="94"/>
      <c r="C1368" s="95"/>
      <c r="D1368" s="95"/>
      <c r="E1368" s="95"/>
      <c r="F1368" s="94"/>
      <c r="G1368" s="145"/>
      <c r="H1368" s="245"/>
      <c r="I1368" s="211" t="str">
        <f>IF(D1368="Room AC (window/wall)",'Emission Factors'!$E$53,IF(D1368="Room AC (PTAC/PTHP)",H1368,IF(D1368="Residential AC",'Emission Factors'!$E$55,IF(D1368="Residential HP",H1368,IF(D1368="Commercial AC (&gt;=65k to &lt;135,000k Btu/hr)",'Emission Factors'!$E$57,IF(D1368="Commercial AC (&gt;=135,000k Btu/hr)",'Emission Factors'!$E$58,""))))))</f>
        <v/>
      </c>
      <c r="J1368" s="96"/>
      <c r="K1368" s="211" t="str">
        <f>IF(ISBLANK(J1368),"",VLOOKUP(J1368,'Emission Factors'!$C$81:$G$221,4,FALSE))</f>
        <v/>
      </c>
      <c r="L1368" s="210" t="str">
        <f>IF(D1368="Room AC (window/wall)",'Emission Factors'!$F$53,IF(D1368="Room AC (PTAC/PTHP)",'Emission Factors'!$F$54,IF(D1368="Residential AC",'Emission Factors'!$F$55,IF(D1368="Residential HP",'Emission Factors'!$F$56,IF(D1368="Commercial AC (&gt;=65k to &lt;135,000k Btu/hr)",'Emission Factors'!$F$57,IF(D1368="Commercial AC (&gt;=135,000k Btu/hr)",'Emission Factors'!$F$58,""))))))</f>
        <v/>
      </c>
      <c r="M1368" s="211" t="str">
        <f>IF(D1368="Room AC (window/wall)",'Emission Factors'!$G$53,IF(D1368="Room AC (PTAC/PTHP)",'Emission Factors'!$G$54,IF(D1368="Residential AC",'Emission Factors'!$G$55,IF(D1368="Residential HP",'Emission Factors'!$G$56,IF(D1368="Commercial AC (&gt;=65k to &lt;135,000k Btu/hr)",'Emission Factors'!$G$57,IF(D1368="Commercial AC (&gt;=135,000k Btu/hr)",'Emission Factors'!$G$58,""))))))</f>
        <v/>
      </c>
      <c r="N1368" s="96"/>
      <c r="O1368" s="209" t="str">
        <f>IF(ISBLANK(D1368),"",(IF(D1368="Room AC (window/wall)",'Emission Factors'!$C$53,IF(D1368="Room AC (PTAC/PTHP)",'Emission Factors'!$C$54,IF(D1368="Residential AC",'Emission Factors'!$C$55,IF(D1368="Residential HP",'Emission Factors'!$C$56,IF(D1368="Commercial AC (&gt;=65k to &lt;135,000k Btu/hr)",'Emission Factors'!$C$57,IF(D1368="Commercial AC (&gt;=135,000k Btu/hr)",'Emission Factors'!$C$58,""))))))))</f>
        <v/>
      </c>
      <c r="P1368" s="209" t="str">
        <f t="shared" si="210"/>
        <v/>
      </c>
      <c r="Q1368" s="95"/>
      <c r="R1368" s="256"/>
      <c r="S1368" s="256"/>
      <c r="T1368" s="96"/>
      <c r="U1368" s="211" t="str">
        <f>IF(Q1368="Room AC (window/wall)",'Emission Factors'!$E$53,IF(AND(Q1368="Room AC (PTAC/PTHP)",ISBLANK(T1368)),"Error",IF(AND(Q1368="Room AC (PTAC/PTHP)",T1368&gt;0),T1368,IF(Q1368="Residential AC",'Emission Factors'!$E$55,IF(AND(Q1368="Residential HP",ISBLANK(T1368)),"Error",IF(AND(Q1368="Residential HP",T1368&gt;0),T1368,IF(Q1368="Commercial AC (&gt;=65k to &lt;135,000k Btu/hr)",'Emission Factors'!$E$57,IF(Q1368="Commercial AC (&gt;=135,000k Btu/hr)",'Emission Factors'!$E$58,""))))))))</f>
        <v/>
      </c>
      <c r="V1368" s="95"/>
      <c r="W1368" s="211" t="str">
        <f>IF(ISBLANK(V1368),"",VLOOKUP(V1368,'Emission Factors'!$C$81:$G$221,4,FALSE))</f>
        <v/>
      </c>
      <c r="X1368" s="210" t="str">
        <f>IF(Q1368="Room AC (window/wall)",'Emission Factors'!$F$53,IF(Q1368="Room AC (PTAC/PTHP)",'Emission Factors'!$F$54,IF(Q1368="Residential AC",'Emission Factors'!$F$55,IF(Q1368="Residential HP",'Emission Factors'!$F$56,IF(Q1368="Commercial AC (&gt;=65k to &lt;135,000k Btu/hr)",'Emission Factors'!$F$57,IF(Q1368="Commercial AC (&gt;=135,000k Btu/hr)",'Emission Factors'!$F$58,""))))))</f>
        <v/>
      </c>
      <c r="Y1368" s="211" t="str">
        <f>IF(Q1368="Room AC (window/wall)",'Emission Factors'!$G$53,IF(Q1368="Room AC (PTAC/PTHP)",'Emission Factors'!$G$54,IF(Q1368="Residential AC",'Emission Factors'!$G$55,IF(Q1368="Residential HP",'Emission Factors'!$G$56,IF(Q1368="Commercial AC (&gt;=65k to &lt;135,000k Btu/hr)",'Emission Factors'!$G$57,IF(Q1368="Commercial AC (&gt;=135,000k Btu/hr)",'Emission Factors'!$G$58,""))))))</f>
        <v/>
      </c>
      <c r="Z1368" s="96"/>
      <c r="AA1368" s="97" t="str">
        <f t="shared" si="211"/>
        <v/>
      </c>
      <c r="AB1368" s="97" t="str">
        <f t="shared" si="212"/>
        <v/>
      </c>
      <c r="AC1368" s="246" t="str">
        <f t="shared" si="213"/>
        <v/>
      </c>
      <c r="AD1368" s="97" t="str">
        <f t="shared" si="214"/>
        <v/>
      </c>
      <c r="AE1368" s="97" t="str">
        <f t="shared" si="215"/>
        <v/>
      </c>
      <c r="AF1368" s="252" t="str">
        <f t="shared" si="216"/>
        <v/>
      </c>
      <c r="AG1368" s="254" t="str">
        <f t="shared" si="217"/>
        <v/>
      </c>
      <c r="AH1368" s="248" t="str">
        <f t="shared" si="218"/>
        <v/>
      </c>
      <c r="AI1368" s="249" t="str">
        <f t="shared" si="219"/>
        <v/>
      </c>
    </row>
    <row r="1369" spans="2:35" x14ac:dyDescent="0.3">
      <c r="B1369" s="94"/>
      <c r="C1369" s="95"/>
      <c r="D1369" s="95"/>
      <c r="E1369" s="95"/>
      <c r="F1369" s="94"/>
      <c r="G1369" s="145"/>
      <c r="H1369" s="245"/>
      <c r="I1369" s="211" t="str">
        <f>IF(D1369="Room AC (window/wall)",'Emission Factors'!$E$53,IF(D1369="Room AC (PTAC/PTHP)",H1369,IF(D1369="Residential AC",'Emission Factors'!$E$55,IF(D1369="Residential HP",H1369,IF(D1369="Commercial AC (&gt;=65k to &lt;135,000k Btu/hr)",'Emission Factors'!$E$57,IF(D1369="Commercial AC (&gt;=135,000k Btu/hr)",'Emission Factors'!$E$58,""))))))</f>
        <v/>
      </c>
      <c r="J1369" s="96"/>
      <c r="K1369" s="211" t="str">
        <f>IF(ISBLANK(J1369),"",VLOOKUP(J1369,'Emission Factors'!$C$81:$G$221,4,FALSE))</f>
        <v/>
      </c>
      <c r="L1369" s="210" t="str">
        <f>IF(D1369="Room AC (window/wall)",'Emission Factors'!$F$53,IF(D1369="Room AC (PTAC/PTHP)",'Emission Factors'!$F$54,IF(D1369="Residential AC",'Emission Factors'!$F$55,IF(D1369="Residential HP",'Emission Factors'!$F$56,IF(D1369="Commercial AC (&gt;=65k to &lt;135,000k Btu/hr)",'Emission Factors'!$F$57,IF(D1369="Commercial AC (&gt;=135,000k Btu/hr)",'Emission Factors'!$F$58,""))))))</f>
        <v/>
      </c>
      <c r="M1369" s="211" t="str">
        <f>IF(D1369="Room AC (window/wall)",'Emission Factors'!$G$53,IF(D1369="Room AC (PTAC/PTHP)",'Emission Factors'!$G$54,IF(D1369="Residential AC",'Emission Factors'!$G$55,IF(D1369="Residential HP",'Emission Factors'!$G$56,IF(D1369="Commercial AC (&gt;=65k to &lt;135,000k Btu/hr)",'Emission Factors'!$G$57,IF(D1369="Commercial AC (&gt;=135,000k Btu/hr)",'Emission Factors'!$G$58,""))))))</f>
        <v/>
      </c>
      <c r="N1369" s="96"/>
      <c r="O1369" s="209" t="str">
        <f>IF(ISBLANK(D1369),"",(IF(D1369="Room AC (window/wall)",'Emission Factors'!$C$53,IF(D1369="Room AC (PTAC/PTHP)",'Emission Factors'!$C$54,IF(D1369="Residential AC",'Emission Factors'!$C$55,IF(D1369="Residential HP",'Emission Factors'!$C$56,IF(D1369="Commercial AC (&gt;=65k to &lt;135,000k Btu/hr)",'Emission Factors'!$C$57,IF(D1369="Commercial AC (&gt;=135,000k Btu/hr)",'Emission Factors'!$C$58,""))))))))</f>
        <v/>
      </c>
      <c r="P1369" s="209" t="str">
        <f t="shared" si="210"/>
        <v/>
      </c>
      <c r="Q1369" s="95"/>
      <c r="R1369" s="256"/>
      <c r="S1369" s="256"/>
      <c r="T1369" s="96"/>
      <c r="U1369" s="211" t="str">
        <f>IF(Q1369="Room AC (window/wall)",'Emission Factors'!$E$53,IF(AND(Q1369="Room AC (PTAC/PTHP)",ISBLANK(T1369)),"Error",IF(AND(Q1369="Room AC (PTAC/PTHP)",T1369&gt;0),T1369,IF(Q1369="Residential AC",'Emission Factors'!$E$55,IF(AND(Q1369="Residential HP",ISBLANK(T1369)),"Error",IF(AND(Q1369="Residential HP",T1369&gt;0),T1369,IF(Q1369="Commercial AC (&gt;=65k to &lt;135,000k Btu/hr)",'Emission Factors'!$E$57,IF(Q1369="Commercial AC (&gt;=135,000k Btu/hr)",'Emission Factors'!$E$58,""))))))))</f>
        <v/>
      </c>
      <c r="V1369" s="95"/>
      <c r="W1369" s="211" t="str">
        <f>IF(ISBLANK(V1369),"",VLOOKUP(V1369,'Emission Factors'!$C$81:$G$221,4,FALSE))</f>
        <v/>
      </c>
      <c r="X1369" s="210" t="str">
        <f>IF(Q1369="Room AC (window/wall)",'Emission Factors'!$F$53,IF(Q1369="Room AC (PTAC/PTHP)",'Emission Factors'!$F$54,IF(Q1369="Residential AC",'Emission Factors'!$F$55,IF(Q1369="Residential HP",'Emission Factors'!$F$56,IF(Q1369="Commercial AC (&gt;=65k to &lt;135,000k Btu/hr)",'Emission Factors'!$F$57,IF(Q1369="Commercial AC (&gt;=135,000k Btu/hr)",'Emission Factors'!$F$58,""))))))</f>
        <v/>
      </c>
      <c r="Y1369" s="211" t="str">
        <f>IF(Q1369="Room AC (window/wall)",'Emission Factors'!$G$53,IF(Q1369="Room AC (PTAC/PTHP)",'Emission Factors'!$G$54,IF(Q1369="Residential AC",'Emission Factors'!$G$55,IF(Q1369="Residential HP",'Emission Factors'!$G$56,IF(Q1369="Commercial AC (&gt;=65k to &lt;135,000k Btu/hr)",'Emission Factors'!$G$57,IF(Q1369="Commercial AC (&gt;=135,000k Btu/hr)",'Emission Factors'!$G$58,""))))))</f>
        <v/>
      </c>
      <c r="Z1369" s="96"/>
      <c r="AA1369" s="97" t="str">
        <f t="shared" si="211"/>
        <v/>
      </c>
      <c r="AB1369" s="97" t="str">
        <f t="shared" si="212"/>
        <v/>
      </c>
      <c r="AC1369" s="246" t="str">
        <f t="shared" si="213"/>
        <v/>
      </c>
      <c r="AD1369" s="97" t="str">
        <f t="shared" si="214"/>
        <v/>
      </c>
      <c r="AE1369" s="97" t="str">
        <f t="shared" si="215"/>
        <v/>
      </c>
      <c r="AF1369" s="252" t="str">
        <f t="shared" si="216"/>
        <v/>
      </c>
      <c r="AG1369" s="254" t="str">
        <f t="shared" si="217"/>
        <v/>
      </c>
      <c r="AH1369" s="248" t="str">
        <f t="shared" si="218"/>
        <v/>
      </c>
      <c r="AI1369" s="249" t="str">
        <f t="shared" si="219"/>
        <v/>
      </c>
    </row>
    <row r="1370" spans="2:35" x14ac:dyDescent="0.3">
      <c r="B1370" s="94"/>
      <c r="C1370" s="95"/>
      <c r="D1370" s="95"/>
      <c r="E1370" s="95"/>
      <c r="F1370" s="94"/>
      <c r="G1370" s="145"/>
      <c r="H1370" s="245"/>
      <c r="I1370" s="211" t="str">
        <f>IF(D1370="Room AC (window/wall)",'Emission Factors'!$E$53,IF(D1370="Room AC (PTAC/PTHP)",H1370,IF(D1370="Residential AC",'Emission Factors'!$E$55,IF(D1370="Residential HP",H1370,IF(D1370="Commercial AC (&gt;=65k to &lt;135,000k Btu/hr)",'Emission Factors'!$E$57,IF(D1370="Commercial AC (&gt;=135,000k Btu/hr)",'Emission Factors'!$E$58,""))))))</f>
        <v/>
      </c>
      <c r="J1370" s="96"/>
      <c r="K1370" s="211" t="str">
        <f>IF(ISBLANK(J1370),"",VLOOKUP(J1370,'Emission Factors'!$C$81:$G$221,4,FALSE))</f>
        <v/>
      </c>
      <c r="L1370" s="210" t="str">
        <f>IF(D1370="Room AC (window/wall)",'Emission Factors'!$F$53,IF(D1370="Room AC (PTAC/PTHP)",'Emission Factors'!$F$54,IF(D1370="Residential AC",'Emission Factors'!$F$55,IF(D1370="Residential HP",'Emission Factors'!$F$56,IF(D1370="Commercial AC (&gt;=65k to &lt;135,000k Btu/hr)",'Emission Factors'!$F$57,IF(D1370="Commercial AC (&gt;=135,000k Btu/hr)",'Emission Factors'!$F$58,""))))))</f>
        <v/>
      </c>
      <c r="M1370" s="211" t="str">
        <f>IF(D1370="Room AC (window/wall)",'Emission Factors'!$G$53,IF(D1370="Room AC (PTAC/PTHP)",'Emission Factors'!$G$54,IF(D1370="Residential AC",'Emission Factors'!$G$55,IF(D1370="Residential HP",'Emission Factors'!$G$56,IF(D1370="Commercial AC (&gt;=65k to &lt;135,000k Btu/hr)",'Emission Factors'!$G$57,IF(D1370="Commercial AC (&gt;=135,000k Btu/hr)",'Emission Factors'!$G$58,""))))))</f>
        <v/>
      </c>
      <c r="N1370" s="96"/>
      <c r="O1370" s="209" t="str">
        <f>IF(ISBLANK(D1370),"",(IF(D1370="Room AC (window/wall)",'Emission Factors'!$C$53,IF(D1370="Room AC (PTAC/PTHP)",'Emission Factors'!$C$54,IF(D1370="Residential AC",'Emission Factors'!$C$55,IF(D1370="Residential HP",'Emission Factors'!$C$56,IF(D1370="Commercial AC (&gt;=65k to &lt;135,000k Btu/hr)",'Emission Factors'!$C$57,IF(D1370="Commercial AC (&gt;=135,000k Btu/hr)",'Emission Factors'!$C$58,""))))))))</f>
        <v/>
      </c>
      <c r="P1370" s="209" t="str">
        <f t="shared" si="210"/>
        <v/>
      </c>
      <c r="Q1370" s="95"/>
      <c r="R1370" s="256"/>
      <c r="S1370" s="256"/>
      <c r="T1370" s="96"/>
      <c r="U1370" s="211" t="str">
        <f>IF(Q1370="Room AC (window/wall)",'Emission Factors'!$E$53,IF(AND(Q1370="Room AC (PTAC/PTHP)",ISBLANK(T1370)),"Error",IF(AND(Q1370="Room AC (PTAC/PTHP)",T1370&gt;0),T1370,IF(Q1370="Residential AC",'Emission Factors'!$E$55,IF(AND(Q1370="Residential HP",ISBLANK(T1370)),"Error",IF(AND(Q1370="Residential HP",T1370&gt;0),T1370,IF(Q1370="Commercial AC (&gt;=65k to &lt;135,000k Btu/hr)",'Emission Factors'!$E$57,IF(Q1370="Commercial AC (&gt;=135,000k Btu/hr)",'Emission Factors'!$E$58,""))))))))</f>
        <v/>
      </c>
      <c r="V1370" s="95"/>
      <c r="W1370" s="211" t="str">
        <f>IF(ISBLANK(V1370),"",VLOOKUP(V1370,'Emission Factors'!$C$81:$G$221,4,FALSE))</f>
        <v/>
      </c>
      <c r="X1370" s="210" t="str">
        <f>IF(Q1370="Room AC (window/wall)",'Emission Factors'!$F$53,IF(Q1370="Room AC (PTAC/PTHP)",'Emission Factors'!$F$54,IF(Q1370="Residential AC",'Emission Factors'!$F$55,IF(Q1370="Residential HP",'Emission Factors'!$F$56,IF(Q1370="Commercial AC (&gt;=65k to &lt;135,000k Btu/hr)",'Emission Factors'!$F$57,IF(Q1370="Commercial AC (&gt;=135,000k Btu/hr)",'Emission Factors'!$F$58,""))))))</f>
        <v/>
      </c>
      <c r="Y1370" s="211" t="str">
        <f>IF(Q1370="Room AC (window/wall)",'Emission Factors'!$G$53,IF(Q1370="Room AC (PTAC/PTHP)",'Emission Factors'!$G$54,IF(Q1370="Residential AC",'Emission Factors'!$G$55,IF(Q1370="Residential HP",'Emission Factors'!$G$56,IF(Q1370="Commercial AC (&gt;=65k to &lt;135,000k Btu/hr)",'Emission Factors'!$G$57,IF(Q1370="Commercial AC (&gt;=135,000k Btu/hr)",'Emission Factors'!$G$58,""))))))</f>
        <v/>
      </c>
      <c r="Z1370" s="96"/>
      <c r="AA1370" s="97" t="str">
        <f t="shared" si="211"/>
        <v/>
      </c>
      <c r="AB1370" s="97" t="str">
        <f t="shared" si="212"/>
        <v/>
      </c>
      <c r="AC1370" s="246" t="str">
        <f t="shared" si="213"/>
        <v/>
      </c>
      <c r="AD1370" s="97" t="str">
        <f t="shared" si="214"/>
        <v/>
      </c>
      <c r="AE1370" s="97" t="str">
        <f t="shared" si="215"/>
        <v/>
      </c>
      <c r="AF1370" s="252" t="str">
        <f t="shared" si="216"/>
        <v/>
      </c>
      <c r="AG1370" s="254" t="str">
        <f t="shared" si="217"/>
        <v/>
      </c>
      <c r="AH1370" s="248" t="str">
        <f t="shared" si="218"/>
        <v/>
      </c>
      <c r="AI1370" s="249" t="str">
        <f t="shared" si="219"/>
        <v/>
      </c>
    </row>
    <row r="1371" spans="2:35" x14ac:dyDescent="0.3">
      <c r="B1371" s="94"/>
      <c r="C1371" s="95"/>
      <c r="D1371" s="95"/>
      <c r="E1371" s="95"/>
      <c r="F1371" s="94"/>
      <c r="G1371" s="145"/>
      <c r="H1371" s="245"/>
      <c r="I1371" s="211" t="str">
        <f>IF(D1371="Room AC (window/wall)",'Emission Factors'!$E$53,IF(D1371="Room AC (PTAC/PTHP)",H1371,IF(D1371="Residential AC",'Emission Factors'!$E$55,IF(D1371="Residential HP",H1371,IF(D1371="Commercial AC (&gt;=65k to &lt;135,000k Btu/hr)",'Emission Factors'!$E$57,IF(D1371="Commercial AC (&gt;=135,000k Btu/hr)",'Emission Factors'!$E$58,""))))))</f>
        <v/>
      </c>
      <c r="J1371" s="96"/>
      <c r="K1371" s="211" t="str">
        <f>IF(ISBLANK(J1371),"",VLOOKUP(J1371,'Emission Factors'!$C$81:$G$221,4,FALSE))</f>
        <v/>
      </c>
      <c r="L1371" s="210" t="str">
        <f>IF(D1371="Room AC (window/wall)",'Emission Factors'!$F$53,IF(D1371="Room AC (PTAC/PTHP)",'Emission Factors'!$F$54,IF(D1371="Residential AC",'Emission Factors'!$F$55,IF(D1371="Residential HP",'Emission Factors'!$F$56,IF(D1371="Commercial AC (&gt;=65k to &lt;135,000k Btu/hr)",'Emission Factors'!$F$57,IF(D1371="Commercial AC (&gt;=135,000k Btu/hr)",'Emission Factors'!$F$58,""))))))</f>
        <v/>
      </c>
      <c r="M1371" s="211" t="str">
        <f>IF(D1371="Room AC (window/wall)",'Emission Factors'!$G$53,IF(D1371="Room AC (PTAC/PTHP)",'Emission Factors'!$G$54,IF(D1371="Residential AC",'Emission Factors'!$G$55,IF(D1371="Residential HP",'Emission Factors'!$G$56,IF(D1371="Commercial AC (&gt;=65k to &lt;135,000k Btu/hr)",'Emission Factors'!$G$57,IF(D1371="Commercial AC (&gt;=135,000k Btu/hr)",'Emission Factors'!$G$58,""))))))</f>
        <v/>
      </c>
      <c r="N1371" s="96"/>
      <c r="O1371" s="209" t="str">
        <f>IF(ISBLANK(D1371),"",(IF(D1371="Room AC (window/wall)",'Emission Factors'!$C$53,IF(D1371="Room AC (PTAC/PTHP)",'Emission Factors'!$C$54,IF(D1371="Residential AC",'Emission Factors'!$C$55,IF(D1371="Residential HP",'Emission Factors'!$C$56,IF(D1371="Commercial AC (&gt;=65k to &lt;135,000k Btu/hr)",'Emission Factors'!$C$57,IF(D1371="Commercial AC (&gt;=135,000k Btu/hr)",'Emission Factors'!$C$58,""))))))))</f>
        <v/>
      </c>
      <c r="P1371" s="209" t="str">
        <f t="shared" si="210"/>
        <v/>
      </c>
      <c r="Q1371" s="95"/>
      <c r="R1371" s="256"/>
      <c r="S1371" s="256"/>
      <c r="T1371" s="96"/>
      <c r="U1371" s="211" t="str">
        <f>IF(Q1371="Room AC (window/wall)",'Emission Factors'!$E$53,IF(AND(Q1371="Room AC (PTAC/PTHP)",ISBLANK(T1371)),"Error",IF(AND(Q1371="Room AC (PTAC/PTHP)",T1371&gt;0),T1371,IF(Q1371="Residential AC",'Emission Factors'!$E$55,IF(AND(Q1371="Residential HP",ISBLANK(T1371)),"Error",IF(AND(Q1371="Residential HP",T1371&gt;0),T1371,IF(Q1371="Commercial AC (&gt;=65k to &lt;135,000k Btu/hr)",'Emission Factors'!$E$57,IF(Q1371="Commercial AC (&gt;=135,000k Btu/hr)",'Emission Factors'!$E$58,""))))))))</f>
        <v/>
      </c>
      <c r="V1371" s="95"/>
      <c r="W1371" s="211" t="str">
        <f>IF(ISBLANK(V1371),"",VLOOKUP(V1371,'Emission Factors'!$C$81:$G$221,4,FALSE))</f>
        <v/>
      </c>
      <c r="X1371" s="210" t="str">
        <f>IF(Q1371="Room AC (window/wall)",'Emission Factors'!$F$53,IF(Q1371="Room AC (PTAC/PTHP)",'Emission Factors'!$F$54,IF(Q1371="Residential AC",'Emission Factors'!$F$55,IF(Q1371="Residential HP",'Emission Factors'!$F$56,IF(Q1371="Commercial AC (&gt;=65k to &lt;135,000k Btu/hr)",'Emission Factors'!$F$57,IF(Q1371="Commercial AC (&gt;=135,000k Btu/hr)",'Emission Factors'!$F$58,""))))))</f>
        <v/>
      </c>
      <c r="Y1371" s="211" t="str">
        <f>IF(Q1371="Room AC (window/wall)",'Emission Factors'!$G$53,IF(Q1371="Room AC (PTAC/PTHP)",'Emission Factors'!$G$54,IF(Q1371="Residential AC",'Emission Factors'!$G$55,IF(Q1371="Residential HP",'Emission Factors'!$G$56,IF(Q1371="Commercial AC (&gt;=65k to &lt;135,000k Btu/hr)",'Emission Factors'!$G$57,IF(Q1371="Commercial AC (&gt;=135,000k Btu/hr)",'Emission Factors'!$G$58,""))))))</f>
        <v/>
      </c>
      <c r="Z1371" s="96"/>
      <c r="AA1371" s="97" t="str">
        <f t="shared" si="211"/>
        <v/>
      </c>
      <c r="AB1371" s="97" t="str">
        <f t="shared" si="212"/>
        <v/>
      </c>
      <c r="AC1371" s="246" t="str">
        <f t="shared" si="213"/>
        <v/>
      </c>
      <c r="AD1371" s="97" t="str">
        <f t="shared" si="214"/>
        <v/>
      </c>
      <c r="AE1371" s="97" t="str">
        <f t="shared" si="215"/>
        <v/>
      </c>
      <c r="AF1371" s="252" t="str">
        <f t="shared" si="216"/>
        <v/>
      </c>
      <c r="AG1371" s="254" t="str">
        <f t="shared" si="217"/>
        <v/>
      </c>
      <c r="AH1371" s="248" t="str">
        <f t="shared" si="218"/>
        <v/>
      </c>
      <c r="AI1371" s="249" t="str">
        <f t="shared" si="219"/>
        <v/>
      </c>
    </row>
    <row r="1372" spans="2:35" x14ac:dyDescent="0.3">
      <c r="B1372" s="94"/>
      <c r="C1372" s="95"/>
      <c r="D1372" s="95"/>
      <c r="E1372" s="95"/>
      <c r="F1372" s="94"/>
      <c r="G1372" s="145"/>
      <c r="H1372" s="245"/>
      <c r="I1372" s="211" t="str">
        <f>IF(D1372="Room AC (window/wall)",'Emission Factors'!$E$53,IF(D1372="Room AC (PTAC/PTHP)",H1372,IF(D1372="Residential AC",'Emission Factors'!$E$55,IF(D1372="Residential HP",H1372,IF(D1372="Commercial AC (&gt;=65k to &lt;135,000k Btu/hr)",'Emission Factors'!$E$57,IF(D1372="Commercial AC (&gt;=135,000k Btu/hr)",'Emission Factors'!$E$58,""))))))</f>
        <v/>
      </c>
      <c r="J1372" s="96"/>
      <c r="K1372" s="211" t="str">
        <f>IF(ISBLANK(J1372),"",VLOOKUP(J1372,'Emission Factors'!$C$81:$G$221,4,FALSE))</f>
        <v/>
      </c>
      <c r="L1372" s="210" t="str">
        <f>IF(D1372="Room AC (window/wall)",'Emission Factors'!$F$53,IF(D1372="Room AC (PTAC/PTHP)",'Emission Factors'!$F$54,IF(D1372="Residential AC",'Emission Factors'!$F$55,IF(D1372="Residential HP",'Emission Factors'!$F$56,IF(D1372="Commercial AC (&gt;=65k to &lt;135,000k Btu/hr)",'Emission Factors'!$F$57,IF(D1372="Commercial AC (&gt;=135,000k Btu/hr)",'Emission Factors'!$F$58,""))))))</f>
        <v/>
      </c>
      <c r="M1372" s="211" t="str">
        <f>IF(D1372="Room AC (window/wall)",'Emission Factors'!$G$53,IF(D1372="Room AC (PTAC/PTHP)",'Emission Factors'!$G$54,IF(D1372="Residential AC",'Emission Factors'!$G$55,IF(D1372="Residential HP",'Emission Factors'!$G$56,IF(D1372="Commercial AC (&gt;=65k to &lt;135,000k Btu/hr)",'Emission Factors'!$G$57,IF(D1372="Commercial AC (&gt;=135,000k Btu/hr)",'Emission Factors'!$G$58,""))))))</f>
        <v/>
      </c>
      <c r="N1372" s="96"/>
      <c r="O1372" s="209" t="str">
        <f>IF(ISBLANK(D1372),"",(IF(D1372="Room AC (window/wall)",'Emission Factors'!$C$53,IF(D1372="Room AC (PTAC/PTHP)",'Emission Factors'!$C$54,IF(D1372="Residential AC",'Emission Factors'!$C$55,IF(D1372="Residential HP",'Emission Factors'!$C$56,IF(D1372="Commercial AC (&gt;=65k to &lt;135,000k Btu/hr)",'Emission Factors'!$C$57,IF(D1372="Commercial AC (&gt;=135,000k Btu/hr)",'Emission Factors'!$C$58,""))))))))</f>
        <v/>
      </c>
      <c r="P1372" s="209" t="str">
        <f t="shared" si="210"/>
        <v/>
      </c>
      <c r="Q1372" s="95"/>
      <c r="R1372" s="256"/>
      <c r="S1372" s="256"/>
      <c r="T1372" s="96"/>
      <c r="U1372" s="211" t="str">
        <f>IF(Q1372="Room AC (window/wall)",'Emission Factors'!$E$53,IF(AND(Q1372="Room AC (PTAC/PTHP)",ISBLANK(T1372)),"Error",IF(AND(Q1372="Room AC (PTAC/PTHP)",T1372&gt;0),T1372,IF(Q1372="Residential AC",'Emission Factors'!$E$55,IF(AND(Q1372="Residential HP",ISBLANK(T1372)),"Error",IF(AND(Q1372="Residential HP",T1372&gt;0),T1372,IF(Q1372="Commercial AC (&gt;=65k to &lt;135,000k Btu/hr)",'Emission Factors'!$E$57,IF(Q1372="Commercial AC (&gt;=135,000k Btu/hr)",'Emission Factors'!$E$58,""))))))))</f>
        <v/>
      </c>
      <c r="V1372" s="95"/>
      <c r="W1372" s="211" t="str">
        <f>IF(ISBLANK(V1372),"",VLOOKUP(V1372,'Emission Factors'!$C$81:$G$221,4,FALSE))</f>
        <v/>
      </c>
      <c r="X1372" s="210" t="str">
        <f>IF(Q1372="Room AC (window/wall)",'Emission Factors'!$F$53,IF(Q1372="Room AC (PTAC/PTHP)",'Emission Factors'!$F$54,IF(Q1372="Residential AC",'Emission Factors'!$F$55,IF(Q1372="Residential HP",'Emission Factors'!$F$56,IF(Q1372="Commercial AC (&gt;=65k to &lt;135,000k Btu/hr)",'Emission Factors'!$F$57,IF(Q1372="Commercial AC (&gt;=135,000k Btu/hr)",'Emission Factors'!$F$58,""))))))</f>
        <v/>
      </c>
      <c r="Y1372" s="211" t="str">
        <f>IF(Q1372="Room AC (window/wall)",'Emission Factors'!$G$53,IF(Q1372="Room AC (PTAC/PTHP)",'Emission Factors'!$G$54,IF(Q1372="Residential AC",'Emission Factors'!$G$55,IF(Q1372="Residential HP",'Emission Factors'!$G$56,IF(Q1372="Commercial AC (&gt;=65k to &lt;135,000k Btu/hr)",'Emission Factors'!$G$57,IF(Q1372="Commercial AC (&gt;=135,000k Btu/hr)",'Emission Factors'!$G$58,""))))))</f>
        <v/>
      </c>
      <c r="Z1372" s="96"/>
      <c r="AA1372" s="97" t="str">
        <f t="shared" si="211"/>
        <v/>
      </c>
      <c r="AB1372" s="97" t="str">
        <f t="shared" si="212"/>
        <v/>
      </c>
      <c r="AC1372" s="246" t="str">
        <f t="shared" si="213"/>
        <v/>
      </c>
      <c r="AD1372" s="97" t="str">
        <f t="shared" si="214"/>
        <v/>
      </c>
      <c r="AE1372" s="97" t="str">
        <f t="shared" si="215"/>
        <v/>
      </c>
      <c r="AF1372" s="252" t="str">
        <f t="shared" si="216"/>
        <v/>
      </c>
      <c r="AG1372" s="254" t="str">
        <f t="shared" si="217"/>
        <v/>
      </c>
      <c r="AH1372" s="248" t="str">
        <f t="shared" si="218"/>
        <v/>
      </c>
      <c r="AI1372" s="249" t="str">
        <f t="shared" si="219"/>
        <v/>
      </c>
    </row>
    <row r="1373" spans="2:35" x14ac:dyDescent="0.3">
      <c r="B1373" s="94"/>
      <c r="C1373" s="95"/>
      <c r="D1373" s="95"/>
      <c r="E1373" s="95"/>
      <c r="F1373" s="94"/>
      <c r="G1373" s="145"/>
      <c r="H1373" s="245"/>
      <c r="I1373" s="211" t="str">
        <f>IF(D1373="Room AC (window/wall)",'Emission Factors'!$E$53,IF(D1373="Room AC (PTAC/PTHP)",H1373,IF(D1373="Residential AC",'Emission Factors'!$E$55,IF(D1373="Residential HP",H1373,IF(D1373="Commercial AC (&gt;=65k to &lt;135,000k Btu/hr)",'Emission Factors'!$E$57,IF(D1373="Commercial AC (&gt;=135,000k Btu/hr)",'Emission Factors'!$E$58,""))))))</f>
        <v/>
      </c>
      <c r="J1373" s="96"/>
      <c r="K1373" s="211" t="str">
        <f>IF(ISBLANK(J1373),"",VLOOKUP(J1373,'Emission Factors'!$C$81:$G$221,4,FALSE))</f>
        <v/>
      </c>
      <c r="L1373" s="210" t="str">
        <f>IF(D1373="Room AC (window/wall)",'Emission Factors'!$F$53,IF(D1373="Room AC (PTAC/PTHP)",'Emission Factors'!$F$54,IF(D1373="Residential AC",'Emission Factors'!$F$55,IF(D1373="Residential HP",'Emission Factors'!$F$56,IF(D1373="Commercial AC (&gt;=65k to &lt;135,000k Btu/hr)",'Emission Factors'!$F$57,IF(D1373="Commercial AC (&gt;=135,000k Btu/hr)",'Emission Factors'!$F$58,""))))))</f>
        <v/>
      </c>
      <c r="M1373" s="211" t="str">
        <f>IF(D1373="Room AC (window/wall)",'Emission Factors'!$G$53,IF(D1373="Room AC (PTAC/PTHP)",'Emission Factors'!$G$54,IF(D1373="Residential AC",'Emission Factors'!$G$55,IF(D1373="Residential HP",'Emission Factors'!$G$56,IF(D1373="Commercial AC (&gt;=65k to &lt;135,000k Btu/hr)",'Emission Factors'!$G$57,IF(D1373="Commercial AC (&gt;=135,000k Btu/hr)",'Emission Factors'!$G$58,""))))))</f>
        <v/>
      </c>
      <c r="N1373" s="96"/>
      <c r="O1373" s="209" t="str">
        <f>IF(ISBLANK(D1373),"",(IF(D1373="Room AC (window/wall)",'Emission Factors'!$C$53,IF(D1373="Room AC (PTAC/PTHP)",'Emission Factors'!$C$54,IF(D1373="Residential AC",'Emission Factors'!$C$55,IF(D1373="Residential HP",'Emission Factors'!$C$56,IF(D1373="Commercial AC (&gt;=65k to &lt;135,000k Btu/hr)",'Emission Factors'!$C$57,IF(D1373="Commercial AC (&gt;=135,000k Btu/hr)",'Emission Factors'!$C$58,""))))))))</f>
        <v/>
      </c>
      <c r="P1373" s="209" t="str">
        <f t="shared" si="210"/>
        <v/>
      </c>
      <c r="Q1373" s="95"/>
      <c r="R1373" s="256"/>
      <c r="S1373" s="256"/>
      <c r="T1373" s="96"/>
      <c r="U1373" s="211" t="str">
        <f>IF(Q1373="Room AC (window/wall)",'Emission Factors'!$E$53,IF(AND(Q1373="Room AC (PTAC/PTHP)",ISBLANK(T1373)),"Error",IF(AND(Q1373="Room AC (PTAC/PTHP)",T1373&gt;0),T1373,IF(Q1373="Residential AC",'Emission Factors'!$E$55,IF(AND(Q1373="Residential HP",ISBLANK(T1373)),"Error",IF(AND(Q1373="Residential HP",T1373&gt;0),T1373,IF(Q1373="Commercial AC (&gt;=65k to &lt;135,000k Btu/hr)",'Emission Factors'!$E$57,IF(Q1373="Commercial AC (&gt;=135,000k Btu/hr)",'Emission Factors'!$E$58,""))))))))</f>
        <v/>
      </c>
      <c r="V1373" s="95"/>
      <c r="W1373" s="211" t="str">
        <f>IF(ISBLANK(V1373),"",VLOOKUP(V1373,'Emission Factors'!$C$81:$G$221,4,FALSE))</f>
        <v/>
      </c>
      <c r="X1373" s="210" t="str">
        <f>IF(Q1373="Room AC (window/wall)",'Emission Factors'!$F$53,IF(Q1373="Room AC (PTAC/PTHP)",'Emission Factors'!$F$54,IF(Q1373="Residential AC",'Emission Factors'!$F$55,IF(Q1373="Residential HP",'Emission Factors'!$F$56,IF(Q1373="Commercial AC (&gt;=65k to &lt;135,000k Btu/hr)",'Emission Factors'!$F$57,IF(Q1373="Commercial AC (&gt;=135,000k Btu/hr)",'Emission Factors'!$F$58,""))))))</f>
        <v/>
      </c>
      <c r="Y1373" s="211" t="str">
        <f>IF(Q1373="Room AC (window/wall)",'Emission Factors'!$G$53,IF(Q1373="Room AC (PTAC/PTHP)",'Emission Factors'!$G$54,IF(Q1373="Residential AC",'Emission Factors'!$G$55,IF(Q1373="Residential HP",'Emission Factors'!$G$56,IF(Q1373="Commercial AC (&gt;=65k to &lt;135,000k Btu/hr)",'Emission Factors'!$G$57,IF(Q1373="Commercial AC (&gt;=135,000k Btu/hr)",'Emission Factors'!$G$58,""))))))</f>
        <v/>
      </c>
      <c r="Z1373" s="96"/>
      <c r="AA1373" s="97" t="str">
        <f t="shared" si="211"/>
        <v/>
      </c>
      <c r="AB1373" s="97" t="str">
        <f t="shared" si="212"/>
        <v/>
      </c>
      <c r="AC1373" s="246" t="str">
        <f t="shared" si="213"/>
        <v/>
      </c>
      <c r="AD1373" s="97" t="str">
        <f t="shared" si="214"/>
        <v/>
      </c>
      <c r="AE1373" s="97" t="str">
        <f t="shared" si="215"/>
        <v/>
      </c>
      <c r="AF1373" s="252" t="str">
        <f t="shared" si="216"/>
        <v/>
      </c>
      <c r="AG1373" s="254" t="str">
        <f t="shared" si="217"/>
        <v/>
      </c>
      <c r="AH1373" s="248" t="str">
        <f t="shared" si="218"/>
        <v/>
      </c>
      <c r="AI1373" s="249" t="str">
        <f t="shared" si="219"/>
        <v/>
      </c>
    </row>
    <row r="1374" spans="2:35" x14ac:dyDescent="0.3">
      <c r="B1374" s="94"/>
      <c r="C1374" s="95"/>
      <c r="D1374" s="95"/>
      <c r="E1374" s="95"/>
      <c r="F1374" s="94"/>
      <c r="G1374" s="145"/>
      <c r="H1374" s="245"/>
      <c r="I1374" s="211" t="str">
        <f>IF(D1374="Room AC (window/wall)",'Emission Factors'!$E$53,IF(D1374="Room AC (PTAC/PTHP)",H1374,IF(D1374="Residential AC",'Emission Factors'!$E$55,IF(D1374="Residential HP",H1374,IF(D1374="Commercial AC (&gt;=65k to &lt;135,000k Btu/hr)",'Emission Factors'!$E$57,IF(D1374="Commercial AC (&gt;=135,000k Btu/hr)",'Emission Factors'!$E$58,""))))))</f>
        <v/>
      </c>
      <c r="J1374" s="96"/>
      <c r="K1374" s="211" t="str">
        <f>IF(ISBLANK(J1374),"",VLOOKUP(J1374,'Emission Factors'!$C$81:$G$221,4,FALSE))</f>
        <v/>
      </c>
      <c r="L1374" s="210" t="str">
        <f>IF(D1374="Room AC (window/wall)",'Emission Factors'!$F$53,IF(D1374="Room AC (PTAC/PTHP)",'Emission Factors'!$F$54,IF(D1374="Residential AC",'Emission Factors'!$F$55,IF(D1374="Residential HP",'Emission Factors'!$F$56,IF(D1374="Commercial AC (&gt;=65k to &lt;135,000k Btu/hr)",'Emission Factors'!$F$57,IF(D1374="Commercial AC (&gt;=135,000k Btu/hr)",'Emission Factors'!$F$58,""))))))</f>
        <v/>
      </c>
      <c r="M1374" s="211" t="str">
        <f>IF(D1374="Room AC (window/wall)",'Emission Factors'!$G$53,IF(D1374="Room AC (PTAC/PTHP)",'Emission Factors'!$G$54,IF(D1374="Residential AC",'Emission Factors'!$G$55,IF(D1374="Residential HP",'Emission Factors'!$G$56,IF(D1374="Commercial AC (&gt;=65k to &lt;135,000k Btu/hr)",'Emission Factors'!$G$57,IF(D1374="Commercial AC (&gt;=135,000k Btu/hr)",'Emission Factors'!$G$58,""))))))</f>
        <v/>
      </c>
      <c r="N1374" s="96"/>
      <c r="O1374" s="209" t="str">
        <f>IF(ISBLANK(D1374),"",(IF(D1374="Room AC (window/wall)",'Emission Factors'!$C$53,IF(D1374="Room AC (PTAC/PTHP)",'Emission Factors'!$C$54,IF(D1374="Residential AC",'Emission Factors'!$C$55,IF(D1374="Residential HP",'Emission Factors'!$C$56,IF(D1374="Commercial AC (&gt;=65k to &lt;135,000k Btu/hr)",'Emission Factors'!$C$57,IF(D1374="Commercial AC (&gt;=135,000k Btu/hr)",'Emission Factors'!$C$58,""))))))))</f>
        <v/>
      </c>
      <c r="P1374" s="209" t="str">
        <f t="shared" si="210"/>
        <v/>
      </c>
      <c r="Q1374" s="95"/>
      <c r="R1374" s="256"/>
      <c r="S1374" s="256"/>
      <c r="T1374" s="96"/>
      <c r="U1374" s="211" t="str">
        <f>IF(Q1374="Room AC (window/wall)",'Emission Factors'!$E$53,IF(AND(Q1374="Room AC (PTAC/PTHP)",ISBLANK(T1374)),"Error",IF(AND(Q1374="Room AC (PTAC/PTHP)",T1374&gt;0),T1374,IF(Q1374="Residential AC",'Emission Factors'!$E$55,IF(AND(Q1374="Residential HP",ISBLANK(T1374)),"Error",IF(AND(Q1374="Residential HP",T1374&gt;0),T1374,IF(Q1374="Commercial AC (&gt;=65k to &lt;135,000k Btu/hr)",'Emission Factors'!$E$57,IF(Q1374="Commercial AC (&gt;=135,000k Btu/hr)",'Emission Factors'!$E$58,""))))))))</f>
        <v/>
      </c>
      <c r="V1374" s="95"/>
      <c r="W1374" s="211" t="str">
        <f>IF(ISBLANK(V1374),"",VLOOKUP(V1374,'Emission Factors'!$C$81:$G$221,4,FALSE))</f>
        <v/>
      </c>
      <c r="X1374" s="210" t="str">
        <f>IF(Q1374="Room AC (window/wall)",'Emission Factors'!$F$53,IF(Q1374="Room AC (PTAC/PTHP)",'Emission Factors'!$F$54,IF(Q1374="Residential AC",'Emission Factors'!$F$55,IF(Q1374="Residential HP",'Emission Factors'!$F$56,IF(Q1374="Commercial AC (&gt;=65k to &lt;135,000k Btu/hr)",'Emission Factors'!$F$57,IF(Q1374="Commercial AC (&gt;=135,000k Btu/hr)",'Emission Factors'!$F$58,""))))))</f>
        <v/>
      </c>
      <c r="Y1374" s="211" t="str">
        <f>IF(Q1374="Room AC (window/wall)",'Emission Factors'!$G$53,IF(Q1374="Room AC (PTAC/PTHP)",'Emission Factors'!$G$54,IF(Q1374="Residential AC",'Emission Factors'!$G$55,IF(Q1374="Residential HP",'Emission Factors'!$G$56,IF(Q1374="Commercial AC (&gt;=65k to &lt;135,000k Btu/hr)",'Emission Factors'!$G$57,IF(Q1374="Commercial AC (&gt;=135,000k Btu/hr)",'Emission Factors'!$G$58,""))))))</f>
        <v/>
      </c>
      <c r="Z1374" s="96"/>
      <c r="AA1374" s="97" t="str">
        <f t="shared" si="211"/>
        <v/>
      </c>
      <c r="AB1374" s="97" t="str">
        <f t="shared" si="212"/>
        <v/>
      </c>
      <c r="AC1374" s="246" t="str">
        <f t="shared" si="213"/>
        <v/>
      </c>
      <c r="AD1374" s="97" t="str">
        <f t="shared" si="214"/>
        <v/>
      </c>
      <c r="AE1374" s="97" t="str">
        <f t="shared" si="215"/>
        <v/>
      </c>
      <c r="AF1374" s="252" t="str">
        <f t="shared" si="216"/>
        <v/>
      </c>
      <c r="AG1374" s="254" t="str">
        <f t="shared" si="217"/>
        <v/>
      </c>
      <c r="AH1374" s="248" t="str">
        <f t="shared" si="218"/>
        <v/>
      </c>
      <c r="AI1374" s="249" t="str">
        <f t="shared" si="219"/>
        <v/>
      </c>
    </row>
    <row r="1375" spans="2:35" x14ac:dyDescent="0.3">
      <c r="B1375" s="94"/>
      <c r="C1375" s="95"/>
      <c r="D1375" s="95"/>
      <c r="E1375" s="95"/>
      <c r="F1375" s="94"/>
      <c r="G1375" s="145"/>
      <c r="H1375" s="245"/>
      <c r="I1375" s="211" t="str">
        <f>IF(D1375="Room AC (window/wall)",'Emission Factors'!$E$53,IF(D1375="Room AC (PTAC/PTHP)",H1375,IF(D1375="Residential AC",'Emission Factors'!$E$55,IF(D1375="Residential HP",H1375,IF(D1375="Commercial AC (&gt;=65k to &lt;135,000k Btu/hr)",'Emission Factors'!$E$57,IF(D1375="Commercial AC (&gt;=135,000k Btu/hr)",'Emission Factors'!$E$58,""))))))</f>
        <v/>
      </c>
      <c r="J1375" s="96"/>
      <c r="K1375" s="211" t="str">
        <f>IF(ISBLANK(J1375),"",VLOOKUP(J1375,'Emission Factors'!$C$81:$G$221,4,FALSE))</f>
        <v/>
      </c>
      <c r="L1375" s="210" t="str">
        <f>IF(D1375="Room AC (window/wall)",'Emission Factors'!$F$53,IF(D1375="Room AC (PTAC/PTHP)",'Emission Factors'!$F$54,IF(D1375="Residential AC",'Emission Factors'!$F$55,IF(D1375="Residential HP",'Emission Factors'!$F$56,IF(D1375="Commercial AC (&gt;=65k to &lt;135,000k Btu/hr)",'Emission Factors'!$F$57,IF(D1375="Commercial AC (&gt;=135,000k Btu/hr)",'Emission Factors'!$F$58,""))))))</f>
        <v/>
      </c>
      <c r="M1375" s="211" t="str">
        <f>IF(D1375="Room AC (window/wall)",'Emission Factors'!$G$53,IF(D1375="Room AC (PTAC/PTHP)",'Emission Factors'!$G$54,IF(D1375="Residential AC",'Emission Factors'!$G$55,IF(D1375="Residential HP",'Emission Factors'!$G$56,IF(D1375="Commercial AC (&gt;=65k to &lt;135,000k Btu/hr)",'Emission Factors'!$G$57,IF(D1375="Commercial AC (&gt;=135,000k Btu/hr)",'Emission Factors'!$G$58,""))))))</f>
        <v/>
      </c>
      <c r="N1375" s="96"/>
      <c r="O1375" s="209" t="str">
        <f>IF(ISBLANK(D1375),"",(IF(D1375="Room AC (window/wall)",'Emission Factors'!$C$53,IF(D1375="Room AC (PTAC/PTHP)",'Emission Factors'!$C$54,IF(D1375="Residential AC",'Emission Factors'!$C$55,IF(D1375="Residential HP",'Emission Factors'!$C$56,IF(D1375="Commercial AC (&gt;=65k to &lt;135,000k Btu/hr)",'Emission Factors'!$C$57,IF(D1375="Commercial AC (&gt;=135,000k Btu/hr)",'Emission Factors'!$C$58,""))))))))</f>
        <v/>
      </c>
      <c r="P1375" s="209" t="str">
        <f t="shared" si="210"/>
        <v/>
      </c>
      <c r="Q1375" s="95"/>
      <c r="R1375" s="256"/>
      <c r="S1375" s="256"/>
      <c r="T1375" s="96"/>
      <c r="U1375" s="211" t="str">
        <f>IF(Q1375="Room AC (window/wall)",'Emission Factors'!$E$53,IF(AND(Q1375="Room AC (PTAC/PTHP)",ISBLANK(T1375)),"Error",IF(AND(Q1375="Room AC (PTAC/PTHP)",T1375&gt;0),T1375,IF(Q1375="Residential AC",'Emission Factors'!$E$55,IF(AND(Q1375="Residential HP",ISBLANK(T1375)),"Error",IF(AND(Q1375="Residential HP",T1375&gt;0),T1375,IF(Q1375="Commercial AC (&gt;=65k to &lt;135,000k Btu/hr)",'Emission Factors'!$E$57,IF(Q1375="Commercial AC (&gt;=135,000k Btu/hr)",'Emission Factors'!$E$58,""))))))))</f>
        <v/>
      </c>
      <c r="V1375" s="95"/>
      <c r="W1375" s="211" t="str">
        <f>IF(ISBLANK(V1375),"",VLOOKUP(V1375,'Emission Factors'!$C$81:$G$221,4,FALSE))</f>
        <v/>
      </c>
      <c r="X1375" s="210" t="str">
        <f>IF(Q1375="Room AC (window/wall)",'Emission Factors'!$F$53,IF(Q1375="Room AC (PTAC/PTHP)",'Emission Factors'!$F$54,IF(Q1375="Residential AC",'Emission Factors'!$F$55,IF(Q1375="Residential HP",'Emission Factors'!$F$56,IF(Q1375="Commercial AC (&gt;=65k to &lt;135,000k Btu/hr)",'Emission Factors'!$F$57,IF(Q1375="Commercial AC (&gt;=135,000k Btu/hr)",'Emission Factors'!$F$58,""))))))</f>
        <v/>
      </c>
      <c r="Y1375" s="211" t="str">
        <f>IF(Q1375="Room AC (window/wall)",'Emission Factors'!$G$53,IF(Q1375="Room AC (PTAC/PTHP)",'Emission Factors'!$G$54,IF(Q1375="Residential AC",'Emission Factors'!$G$55,IF(Q1375="Residential HP",'Emission Factors'!$G$56,IF(Q1375="Commercial AC (&gt;=65k to &lt;135,000k Btu/hr)",'Emission Factors'!$G$57,IF(Q1375="Commercial AC (&gt;=135,000k Btu/hr)",'Emission Factors'!$G$58,""))))))</f>
        <v/>
      </c>
      <c r="Z1375" s="96"/>
      <c r="AA1375" s="97" t="str">
        <f t="shared" si="211"/>
        <v/>
      </c>
      <c r="AB1375" s="97" t="str">
        <f t="shared" si="212"/>
        <v/>
      </c>
      <c r="AC1375" s="246" t="str">
        <f t="shared" si="213"/>
        <v/>
      </c>
      <c r="AD1375" s="97" t="str">
        <f t="shared" si="214"/>
        <v/>
      </c>
      <c r="AE1375" s="97" t="str">
        <f t="shared" si="215"/>
        <v/>
      </c>
      <c r="AF1375" s="252" t="str">
        <f t="shared" si="216"/>
        <v/>
      </c>
      <c r="AG1375" s="254" t="str">
        <f t="shared" si="217"/>
        <v/>
      </c>
      <c r="AH1375" s="248" t="str">
        <f t="shared" si="218"/>
        <v/>
      </c>
      <c r="AI1375" s="249" t="str">
        <f t="shared" si="219"/>
        <v/>
      </c>
    </row>
    <row r="1376" spans="2:35" x14ac:dyDescent="0.3">
      <c r="B1376" s="94"/>
      <c r="C1376" s="95"/>
      <c r="D1376" s="95"/>
      <c r="E1376" s="95"/>
      <c r="F1376" s="94"/>
      <c r="G1376" s="145"/>
      <c r="H1376" s="245"/>
      <c r="I1376" s="211" t="str">
        <f>IF(D1376="Room AC (window/wall)",'Emission Factors'!$E$53,IF(D1376="Room AC (PTAC/PTHP)",H1376,IF(D1376="Residential AC",'Emission Factors'!$E$55,IF(D1376="Residential HP",H1376,IF(D1376="Commercial AC (&gt;=65k to &lt;135,000k Btu/hr)",'Emission Factors'!$E$57,IF(D1376="Commercial AC (&gt;=135,000k Btu/hr)",'Emission Factors'!$E$58,""))))))</f>
        <v/>
      </c>
      <c r="J1376" s="96"/>
      <c r="K1376" s="211" t="str">
        <f>IF(ISBLANK(J1376),"",VLOOKUP(J1376,'Emission Factors'!$C$81:$G$221,4,FALSE))</f>
        <v/>
      </c>
      <c r="L1376" s="210" t="str">
        <f>IF(D1376="Room AC (window/wall)",'Emission Factors'!$F$53,IF(D1376="Room AC (PTAC/PTHP)",'Emission Factors'!$F$54,IF(D1376="Residential AC",'Emission Factors'!$F$55,IF(D1376="Residential HP",'Emission Factors'!$F$56,IF(D1376="Commercial AC (&gt;=65k to &lt;135,000k Btu/hr)",'Emission Factors'!$F$57,IF(D1376="Commercial AC (&gt;=135,000k Btu/hr)",'Emission Factors'!$F$58,""))))))</f>
        <v/>
      </c>
      <c r="M1376" s="211" t="str">
        <f>IF(D1376="Room AC (window/wall)",'Emission Factors'!$G$53,IF(D1376="Room AC (PTAC/PTHP)",'Emission Factors'!$G$54,IF(D1376="Residential AC",'Emission Factors'!$G$55,IF(D1376="Residential HP",'Emission Factors'!$G$56,IF(D1376="Commercial AC (&gt;=65k to &lt;135,000k Btu/hr)",'Emission Factors'!$G$57,IF(D1376="Commercial AC (&gt;=135,000k Btu/hr)",'Emission Factors'!$G$58,""))))))</f>
        <v/>
      </c>
      <c r="N1376" s="96"/>
      <c r="O1376" s="209" t="str">
        <f>IF(ISBLANK(D1376),"",(IF(D1376="Room AC (window/wall)",'Emission Factors'!$C$53,IF(D1376="Room AC (PTAC/PTHP)",'Emission Factors'!$C$54,IF(D1376="Residential AC",'Emission Factors'!$C$55,IF(D1376="Residential HP",'Emission Factors'!$C$56,IF(D1376="Commercial AC (&gt;=65k to &lt;135,000k Btu/hr)",'Emission Factors'!$C$57,IF(D1376="Commercial AC (&gt;=135,000k Btu/hr)",'Emission Factors'!$C$58,""))))))))</f>
        <v/>
      </c>
      <c r="P1376" s="209" t="str">
        <f t="shared" si="210"/>
        <v/>
      </c>
      <c r="Q1376" s="95"/>
      <c r="R1376" s="256"/>
      <c r="S1376" s="256"/>
      <c r="T1376" s="96"/>
      <c r="U1376" s="211" t="str">
        <f>IF(Q1376="Room AC (window/wall)",'Emission Factors'!$E$53,IF(AND(Q1376="Room AC (PTAC/PTHP)",ISBLANK(T1376)),"Error",IF(AND(Q1376="Room AC (PTAC/PTHP)",T1376&gt;0),T1376,IF(Q1376="Residential AC",'Emission Factors'!$E$55,IF(AND(Q1376="Residential HP",ISBLANK(T1376)),"Error",IF(AND(Q1376="Residential HP",T1376&gt;0),T1376,IF(Q1376="Commercial AC (&gt;=65k to &lt;135,000k Btu/hr)",'Emission Factors'!$E$57,IF(Q1376="Commercial AC (&gt;=135,000k Btu/hr)",'Emission Factors'!$E$58,""))))))))</f>
        <v/>
      </c>
      <c r="V1376" s="95"/>
      <c r="W1376" s="211" t="str">
        <f>IF(ISBLANK(V1376),"",VLOOKUP(V1376,'Emission Factors'!$C$81:$G$221,4,FALSE))</f>
        <v/>
      </c>
      <c r="X1376" s="210" t="str">
        <f>IF(Q1376="Room AC (window/wall)",'Emission Factors'!$F$53,IF(Q1376="Room AC (PTAC/PTHP)",'Emission Factors'!$F$54,IF(Q1376="Residential AC",'Emission Factors'!$F$55,IF(Q1376="Residential HP",'Emission Factors'!$F$56,IF(Q1376="Commercial AC (&gt;=65k to &lt;135,000k Btu/hr)",'Emission Factors'!$F$57,IF(Q1376="Commercial AC (&gt;=135,000k Btu/hr)",'Emission Factors'!$F$58,""))))))</f>
        <v/>
      </c>
      <c r="Y1376" s="211" t="str">
        <f>IF(Q1376="Room AC (window/wall)",'Emission Factors'!$G$53,IF(Q1376="Room AC (PTAC/PTHP)",'Emission Factors'!$G$54,IF(Q1376="Residential AC",'Emission Factors'!$G$55,IF(Q1376="Residential HP",'Emission Factors'!$G$56,IF(Q1376="Commercial AC (&gt;=65k to &lt;135,000k Btu/hr)",'Emission Factors'!$G$57,IF(Q1376="Commercial AC (&gt;=135,000k Btu/hr)",'Emission Factors'!$G$58,""))))))</f>
        <v/>
      </c>
      <c r="Z1376" s="96"/>
      <c r="AA1376" s="97" t="str">
        <f t="shared" si="211"/>
        <v/>
      </c>
      <c r="AB1376" s="97" t="str">
        <f t="shared" si="212"/>
        <v/>
      </c>
      <c r="AC1376" s="246" t="str">
        <f t="shared" si="213"/>
        <v/>
      </c>
      <c r="AD1376" s="97" t="str">
        <f t="shared" si="214"/>
        <v/>
      </c>
      <c r="AE1376" s="97" t="str">
        <f t="shared" si="215"/>
        <v/>
      </c>
      <c r="AF1376" s="252" t="str">
        <f t="shared" si="216"/>
        <v/>
      </c>
      <c r="AG1376" s="254" t="str">
        <f t="shared" si="217"/>
        <v/>
      </c>
      <c r="AH1376" s="248" t="str">
        <f t="shared" si="218"/>
        <v/>
      </c>
      <c r="AI1376" s="249" t="str">
        <f t="shared" si="219"/>
        <v/>
      </c>
    </row>
    <row r="1377" spans="2:35" x14ac:dyDescent="0.3">
      <c r="B1377" s="94"/>
      <c r="C1377" s="95"/>
      <c r="D1377" s="95"/>
      <c r="E1377" s="95"/>
      <c r="F1377" s="94"/>
      <c r="G1377" s="145"/>
      <c r="H1377" s="245"/>
      <c r="I1377" s="211" t="str">
        <f>IF(D1377="Room AC (window/wall)",'Emission Factors'!$E$53,IF(D1377="Room AC (PTAC/PTHP)",H1377,IF(D1377="Residential AC",'Emission Factors'!$E$55,IF(D1377="Residential HP",H1377,IF(D1377="Commercial AC (&gt;=65k to &lt;135,000k Btu/hr)",'Emission Factors'!$E$57,IF(D1377="Commercial AC (&gt;=135,000k Btu/hr)",'Emission Factors'!$E$58,""))))))</f>
        <v/>
      </c>
      <c r="J1377" s="96"/>
      <c r="K1377" s="211" t="str">
        <f>IF(ISBLANK(J1377),"",VLOOKUP(J1377,'Emission Factors'!$C$81:$G$221,4,FALSE))</f>
        <v/>
      </c>
      <c r="L1377" s="210" t="str">
        <f>IF(D1377="Room AC (window/wall)",'Emission Factors'!$F$53,IF(D1377="Room AC (PTAC/PTHP)",'Emission Factors'!$F$54,IF(D1377="Residential AC",'Emission Factors'!$F$55,IF(D1377="Residential HP",'Emission Factors'!$F$56,IF(D1377="Commercial AC (&gt;=65k to &lt;135,000k Btu/hr)",'Emission Factors'!$F$57,IF(D1377="Commercial AC (&gt;=135,000k Btu/hr)",'Emission Factors'!$F$58,""))))))</f>
        <v/>
      </c>
      <c r="M1377" s="211" t="str">
        <f>IF(D1377="Room AC (window/wall)",'Emission Factors'!$G$53,IF(D1377="Room AC (PTAC/PTHP)",'Emission Factors'!$G$54,IF(D1377="Residential AC",'Emission Factors'!$G$55,IF(D1377="Residential HP",'Emission Factors'!$G$56,IF(D1377="Commercial AC (&gt;=65k to &lt;135,000k Btu/hr)",'Emission Factors'!$G$57,IF(D1377="Commercial AC (&gt;=135,000k Btu/hr)",'Emission Factors'!$G$58,""))))))</f>
        <v/>
      </c>
      <c r="N1377" s="96"/>
      <c r="O1377" s="209" t="str">
        <f>IF(ISBLANK(D1377),"",(IF(D1377="Room AC (window/wall)",'Emission Factors'!$C$53,IF(D1377="Room AC (PTAC/PTHP)",'Emission Factors'!$C$54,IF(D1377="Residential AC",'Emission Factors'!$C$55,IF(D1377="Residential HP",'Emission Factors'!$C$56,IF(D1377="Commercial AC (&gt;=65k to &lt;135,000k Btu/hr)",'Emission Factors'!$C$57,IF(D1377="Commercial AC (&gt;=135,000k Btu/hr)",'Emission Factors'!$C$58,""))))))))</f>
        <v/>
      </c>
      <c r="P1377" s="209" t="str">
        <f t="shared" si="210"/>
        <v/>
      </c>
      <c r="Q1377" s="95"/>
      <c r="R1377" s="256"/>
      <c r="S1377" s="256"/>
      <c r="T1377" s="96"/>
      <c r="U1377" s="211" t="str">
        <f>IF(Q1377="Room AC (window/wall)",'Emission Factors'!$E$53,IF(AND(Q1377="Room AC (PTAC/PTHP)",ISBLANK(T1377)),"Error",IF(AND(Q1377="Room AC (PTAC/PTHP)",T1377&gt;0),T1377,IF(Q1377="Residential AC",'Emission Factors'!$E$55,IF(AND(Q1377="Residential HP",ISBLANK(T1377)),"Error",IF(AND(Q1377="Residential HP",T1377&gt;0),T1377,IF(Q1377="Commercial AC (&gt;=65k to &lt;135,000k Btu/hr)",'Emission Factors'!$E$57,IF(Q1377="Commercial AC (&gt;=135,000k Btu/hr)",'Emission Factors'!$E$58,""))))))))</f>
        <v/>
      </c>
      <c r="V1377" s="95"/>
      <c r="W1377" s="211" t="str">
        <f>IF(ISBLANK(V1377),"",VLOOKUP(V1377,'Emission Factors'!$C$81:$G$221,4,FALSE))</f>
        <v/>
      </c>
      <c r="X1377" s="210" t="str">
        <f>IF(Q1377="Room AC (window/wall)",'Emission Factors'!$F$53,IF(Q1377="Room AC (PTAC/PTHP)",'Emission Factors'!$F$54,IF(Q1377="Residential AC",'Emission Factors'!$F$55,IF(Q1377="Residential HP",'Emission Factors'!$F$56,IF(Q1377="Commercial AC (&gt;=65k to &lt;135,000k Btu/hr)",'Emission Factors'!$F$57,IF(Q1377="Commercial AC (&gt;=135,000k Btu/hr)",'Emission Factors'!$F$58,""))))))</f>
        <v/>
      </c>
      <c r="Y1377" s="211" t="str">
        <f>IF(Q1377="Room AC (window/wall)",'Emission Factors'!$G$53,IF(Q1377="Room AC (PTAC/PTHP)",'Emission Factors'!$G$54,IF(Q1377="Residential AC",'Emission Factors'!$G$55,IF(Q1377="Residential HP",'Emission Factors'!$G$56,IF(Q1377="Commercial AC (&gt;=65k to &lt;135,000k Btu/hr)",'Emission Factors'!$G$57,IF(Q1377="Commercial AC (&gt;=135,000k Btu/hr)",'Emission Factors'!$G$58,""))))))</f>
        <v/>
      </c>
      <c r="Z1377" s="96"/>
      <c r="AA1377" s="97" t="str">
        <f t="shared" si="211"/>
        <v/>
      </c>
      <c r="AB1377" s="97" t="str">
        <f t="shared" si="212"/>
        <v/>
      </c>
      <c r="AC1377" s="246" t="str">
        <f t="shared" si="213"/>
        <v/>
      </c>
      <c r="AD1377" s="97" t="str">
        <f t="shared" si="214"/>
        <v/>
      </c>
      <c r="AE1377" s="97" t="str">
        <f t="shared" si="215"/>
        <v/>
      </c>
      <c r="AF1377" s="252" t="str">
        <f t="shared" si="216"/>
        <v/>
      </c>
      <c r="AG1377" s="254" t="str">
        <f t="shared" si="217"/>
        <v/>
      </c>
      <c r="AH1377" s="248" t="str">
        <f t="shared" si="218"/>
        <v/>
      </c>
      <c r="AI1377" s="249" t="str">
        <f t="shared" si="219"/>
        <v/>
      </c>
    </row>
    <row r="1378" spans="2:35" x14ac:dyDescent="0.3">
      <c r="B1378" s="94"/>
      <c r="C1378" s="95"/>
      <c r="D1378" s="95"/>
      <c r="E1378" s="95"/>
      <c r="F1378" s="94"/>
      <c r="G1378" s="145"/>
      <c r="H1378" s="245"/>
      <c r="I1378" s="211" t="str">
        <f>IF(D1378="Room AC (window/wall)",'Emission Factors'!$E$53,IF(D1378="Room AC (PTAC/PTHP)",H1378,IF(D1378="Residential AC",'Emission Factors'!$E$55,IF(D1378="Residential HP",H1378,IF(D1378="Commercial AC (&gt;=65k to &lt;135,000k Btu/hr)",'Emission Factors'!$E$57,IF(D1378="Commercial AC (&gt;=135,000k Btu/hr)",'Emission Factors'!$E$58,""))))))</f>
        <v/>
      </c>
      <c r="J1378" s="96"/>
      <c r="K1378" s="211" t="str">
        <f>IF(ISBLANK(J1378),"",VLOOKUP(J1378,'Emission Factors'!$C$81:$G$221,4,FALSE))</f>
        <v/>
      </c>
      <c r="L1378" s="210" t="str">
        <f>IF(D1378="Room AC (window/wall)",'Emission Factors'!$F$53,IF(D1378="Room AC (PTAC/PTHP)",'Emission Factors'!$F$54,IF(D1378="Residential AC",'Emission Factors'!$F$55,IF(D1378="Residential HP",'Emission Factors'!$F$56,IF(D1378="Commercial AC (&gt;=65k to &lt;135,000k Btu/hr)",'Emission Factors'!$F$57,IF(D1378="Commercial AC (&gt;=135,000k Btu/hr)",'Emission Factors'!$F$58,""))))))</f>
        <v/>
      </c>
      <c r="M1378" s="211" t="str">
        <f>IF(D1378="Room AC (window/wall)",'Emission Factors'!$G$53,IF(D1378="Room AC (PTAC/PTHP)",'Emission Factors'!$G$54,IF(D1378="Residential AC",'Emission Factors'!$G$55,IF(D1378="Residential HP",'Emission Factors'!$G$56,IF(D1378="Commercial AC (&gt;=65k to &lt;135,000k Btu/hr)",'Emission Factors'!$G$57,IF(D1378="Commercial AC (&gt;=135,000k Btu/hr)",'Emission Factors'!$G$58,""))))))</f>
        <v/>
      </c>
      <c r="N1378" s="96"/>
      <c r="O1378" s="209" t="str">
        <f>IF(ISBLANK(D1378),"",(IF(D1378="Room AC (window/wall)",'Emission Factors'!$C$53,IF(D1378="Room AC (PTAC/PTHP)",'Emission Factors'!$C$54,IF(D1378="Residential AC",'Emission Factors'!$C$55,IF(D1378="Residential HP",'Emission Factors'!$C$56,IF(D1378="Commercial AC (&gt;=65k to &lt;135,000k Btu/hr)",'Emission Factors'!$C$57,IF(D1378="Commercial AC (&gt;=135,000k Btu/hr)",'Emission Factors'!$C$58,""))))))))</f>
        <v/>
      </c>
      <c r="P1378" s="209" t="str">
        <f t="shared" si="210"/>
        <v/>
      </c>
      <c r="Q1378" s="95"/>
      <c r="R1378" s="256"/>
      <c r="S1378" s="256"/>
      <c r="T1378" s="96"/>
      <c r="U1378" s="211" t="str">
        <f>IF(Q1378="Room AC (window/wall)",'Emission Factors'!$E$53,IF(AND(Q1378="Room AC (PTAC/PTHP)",ISBLANK(T1378)),"Error",IF(AND(Q1378="Room AC (PTAC/PTHP)",T1378&gt;0),T1378,IF(Q1378="Residential AC",'Emission Factors'!$E$55,IF(AND(Q1378="Residential HP",ISBLANK(T1378)),"Error",IF(AND(Q1378="Residential HP",T1378&gt;0),T1378,IF(Q1378="Commercial AC (&gt;=65k to &lt;135,000k Btu/hr)",'Emission Factors'!$E$57,IF(Q1378="Commercial AC (&gt;=135,000k Btu/hr)",'Emission Factors'!$E$58,""))))))))</f>
        <v/>
      </c>
      <c r="V1378" s="95"/>
      <c r="W1378" s="211" t="str">
        <f>IF(ISBLANK(V1378),"",VLOOKUP(V1378,'Emission Factors'!$C$81:$G$221,4,FALSE))</f>
        <v/>
      </c>
      <c r="X1378" s="210" t="str">
        <f>IF(Q1378="Room AC (window/wall)",'Emission Factors'!$F$53,IF(Q1378="Room AC (PTAC/PTHP)",'Emission Factors'!$F$54,IF(Q1378="Residential AC",'Emission Factors'!$F$55,IF(Q1378="Residential HP",'Emission Factors'!$F$56,IF(Q1378="Commercial AC (&gt;=65k to &lt;135,000k Btu/hr)",'Emission Factors'!$F$57,IF(Q1378="Commercial AC (&gt;=135,000k Btu/hr)",'Emission Factors'!$F$58,""))))))</f>
        <v/>
      </c>
      <c r="Y1378" s="211" t="str">
        <f>IF(Q1378="Room AC (window/wall)",'Emission Factors'!$G$53,IF(Q1378="Room AC (PTAC/PTHP)",'Emission Factors'!$G$54,IF(Q1378="Residential AC",'Emission Factors'!$G$55,IF(Q1378="Residential HP",'Emission Factors'!$G$56,IF(Q1378="Commercial AC (&gt;=65k to &lt;135,000k Btu/hr)",'Emission Factors'!$G$57,IF(Q1378="Commercial AC (&gt;=135,000k Btu/hr)",'Emission Factors'!$G$58,""))))))</f>
        <v/>
      </c>
      <c r="Z1378" s="96"/>
      <c r="AA1378" s="97" t="str">
        <f t="shared" si="211"/>
        <v/>
      </c>
      <c r="AB1378" s="97" t="str">
        <f t="shared" si="212"/>
        <v/>
      </c>
      <c r="AC1378" s="246" t="str">
        <f t="shared" si="213"/>
        <v/>
      </c>
      <c r="AD1378" s="97" t="str">
        <f t="shared" si="214"/>
        <v/>
      </c>
      <c r="AE1378" s="97" t="str">
        <f t="shared" si="215"/>
        <v/>
      </c>
      <c r="AF1378" s="252" t="str">
        <f t="shared" si="216"/>
        <v/>
      </c>
      <c r="AG1378" s="254" t="str">
        <f t="shared" si="217"/>
        <v/>
      </c>
      <c r="AH1378" s="248" t="str">
        <f t="shared" si="218"/>
        <v/>
      </c>
      <c r="AI1378" s="249" t="str">
        <f t="shared" si="219"/>
        <v/>
      </c>
    </row>
    <row r="1379" spans="2:35" x14ac:dyDescent="0.3">
      <c r="B1379" s="94"/>
      <c r="C1379" s="95"/>
      <c r="D1379" s="95"/>
      <c r="E1379" s="95"/>
      <c r="F1379" s="94"/>
      <c r="G1379" s="145"/>
      <c r="H1379" s="245"/>
      <c r="I1379" s="211" t="str">
        <f>IF(D1379="Room AC (window/wall)",'Emission Factors'!$E$53,IF(D1379="Room AC (PTAC/PTHP)",H1379,IF(D1379="Residential AC",'Emission Factors'!$E$55,IF(D1379="Residential HP",H1379,IF(D1379="Commercial AC (&gt;=65k to &lt;135,000k Btu/hr)",'Emission Factors'!$E$57,IF(D1379="Commercial AC (&gt;=135,000k Btu/hr)",'Emission Factors'!$E$58,""))))))</f>
        <v/>
      </c>
      <c r="J1379" s="96"/>
      <c r="K1379" s="211" t="str">
        <f>IF(ISBLANK(J1379),"",VLOOKUP(J1379,'Emission Factors'!$C$81:$G$221,4,FALSE))</f>
        <v/>
      </c>
      <c r="L1379" s="210" t="str">
        <f>IF(D1379="Room AC (window/wall)",'Emission Factors'!$F$53,IF(D1379="Room AC (PTAC/PTHP)",'Emission Factors'!$F$54,IF(D1379="Residential AC",'Emission Factors'!$F$55,IF(D1379="Residential HP",'Emission Factors'!$F$56,IF(D1379="Commercial AC (&gt;=65k to &lt;135,000k Btu/hr)",'Emission Factors'!$F$57,IF(D1379="Commercial AC (&gt;=135,000k Btu/hr)",'Emission Factors'!$F$58,""))))))</f>
        <v/>
      </c>
      <c r="M1379" s="211" t="str">
        <f>IF(D1379="Room AC (window/wall)",'Emission Factors'!$G$53,IF(D1379="Room AC (PTAC/PTHP)",'Emission Factors'!$G$54,IF(D1379="Residential AC",'Emission Factors'!$G$55,IF(D1379="Residential HP",'Emission Factors'!$G$56,IF(D1379="Commercial AC (&gt;=65k to &lt;135,000k Btu/hr)",'Emission Factors'!$G$57,IF(D1379="Commercial AC (&gt;=135,000k Btu/hr)",'Emission Factors'!$G$58,""))))))</f>
        <v/>
      </c>
      <c r="N1379" s="96"/>
      <c r="O1379" s="209" t="str">
        <f>IF(ISBLANK(D1379),"",(IF(D1379="Room AC (window/wall)",'Emission Factors'!$C$53,IF(D1379="Room AC (PTAC/PTHP)",'Emission Factors'!$C$54,IF(D1379="Residential AC",'Emission Factors'!$C$55,IF(D1379="Residential HP",'Emission Factors'!$C$56,IF(D1379="Commercial AC (&gt;=65k to &lt;135,000k Btu/hr)",'Emission Factors'!$C$57,IF(D1379="Commercial AC (&gt;=135,000k Btu/hr)",'Emission Factors'!$C$58,""))))))))</f>
        <v/>
      </c>
      <c r="P1379" s="209" t="str">
        <f t="shared" si="210"/>
        <v/>
      </c>
      <c r="Q1379" s="95"/>
      <c r="R1379" s="256"/>
      <c r="S1379" s="256"/>
      <c r="T1379" s="96"/>
      <c r="U1379" s="211" t="str">
        <f>IF(Q1379="Room AC (window/wall)",'Emission Factors'!$E$53,IF(AND(Q1379="Room AC (PTAC/PTHP)",ISBLANK(T1379)),"Error",IF(AND(Q1379="Room AC (PTAC/PTHP)",T1379&gt;0),T1379,IF(Q1379="Residential AC",'Emission Factors'!$E$55,IF(AND(Q1379="Residential HP",ISBLANK(T1379)),"Error",IF(AND(Q1379="Residential HP",T1379&gt;0),T1379,IF(Q1379="Commercial AC (&gt;=65k to &lt;135,000k Btu/hr)",'Emission Factors'!$E$57,IF(Q1379="Commercial AC (&gt;=135,000k Btu/hr)",'Emission Factors'!$E$58,""))))))))</f>
        <v/>
      </c>
      <c r="V1379" s="95"/>
      <c r="W1379" s="211" t="str">
        <f>IF(ISBLANK(V1379),"",VLOOKUP(V1379,'Emission Factors'!$C$81:$G$221,4,FALSE))</f>
        <v/>
      </c>
      <c r="X1379" s="210" t="str">
        <f>IF(Q1379="Room AC (window/wall)",'Emission Factors'!$F$53,IF(Q1379="Room AC (PTAC/PTHP)",'Emission Factors'!$F$54,IF(Q1379="Residential AC",'Emission Factors'!$F$55,IF(Q1379="Residential HP",'Emission Factors'!$F$56,IF(Q1379="Commercial AC (&gt;=65k to &lt;135,000k Btu/hr)",'Emission Factors'!$F$57,IF(Q1379="Commercial AC (&gt;=135,000k Btu/hr)",'Emission Factors'!$F$58,""))))))</f>
        <v/>
      </c>
      <c r="Y1379" s="211" t="str">
        <f>IF(Q1379="Room AC (window/wall)",'Emission Factors'!$G$53,IF(Q1379="Room AC (PTAC/PTHP)",'Emission Factors'!$G$54,IF(Q1379="Residential AC",'Emission Factors'!$G$55,IF(Q1379="Residential HP",'Emission Factors'!$G$56,IF(Q1379="Commercial AC (&gt;=65k to &lt;135,000k Btu/hr)",'Emission Factors'!$G$57,IF(Q1379="Commercial AC (&gt;=135,000k Btu/hr)",'Emission Factors'!$G$58,""))))))</f>
        <v/>
      </c>
      <c r="Z1379" s="96"/>
      <c r="AA1379" s="97" t="str">
        <f t="shared" si="211"/>
        <v/>
      </c>
      <c r="AB1379" s="97" t="str">
        <f t="shared" si="212"/>
        <v/>
      </c>
      <c r="AC1379" s="246" t="str">
        <f t="shared" si="213"/>
        <v/>
      </c>
      <c r="AD1379" s="97" t="str">
        <f t="shared" si="214"/>
        <v/>
      </c>
      <c r="AE1379" s="97" t="str">
        <f t="shared" si="215"/>
        <v/>
      </c>
      <c r="AF1379" s="252" t="str">
        <f t="shared" si="216"/>
        <v/>
      </c>
      <c r="AG1379" s="254" t="str">
        <f t="shared" si="217"/>
        <v/>
      </c>
      <c r="AH1379" s="248" t="str">
        <f t="shared" si="218"/>
        <v/>
      </c>
      <c r="AI1379" s="249" t="str">
        <f t="shared" si="219"/>
        <v/>
      </c>
    </row>
    <row r="1380" spans="2:35" x14ac:dyDescent="0.3">
      <c r="B1380" s="94"/>
      <c r="C1380" s="95"/>
      <c r="D1380" s="95"/>
      <c r="E1380" s="95"/>
      <c r="F1380" s="94"/>
      <c r="G1380" s="145"/>
      <c r="H1380" s="245"/>
      <c r="I1380" s="211" t="str">
        <f>IF(D1380="Room AC (window/wall)",'Emission Factors'!$E$53,IF(D1380="Room AC (PTAC/PTHP)",H1380,IF(D1380="Residential AC",'Emission Factors'!$E$55,IF(D1380="Residential HP",H1380,IF(D1380="Commercial AC (&gt;=65k to &lt;135,000k Btu/hr)",'Emission Factors'!$E$57,IF(D1380="Commercial AC (&gt;=135,000k Btu/hr)",'Emission Factors'!$E$58,""))))))</f>
        <v/>
      </c>
      <c r="J1380" s="96"/>
      <c r="K1380" s="211" t="str">
        <f>IF(ISBLANK(J1380),"",VLOOKUP(J1380,'Emission Factors'!$C$81:$G$221,4,FALSE))</f>
        <v/>
      </c>
      <c r="L1380" s="210" t="str">
        <f>IF(D1380="Room AC (window/wall)",'Emission Factors'!$F$53,IF(D1380="Room AC (PTAC/PTHP)",'Emission Factors'!$F$54,IF(D1380="Residential AC",'Emission Factors'!$F$55,IF(D1380="Residential HP",'Emission Factors'!$F$56,IF(D1380="Commercial AC (&gt;=65k to &lt;135,000k Btu/hr)",'Emission Factors'!$F$57,IF(D1380="Commercial AC (&gt;=135,000k Btu/hr)",'Emission Factors'!$F$58,""))))))</f>
        <v/>
      </c>
      <c r="M1380" s="211" t="str">
        <f>IF(D1380="Room AC (window/wall)",'Emission Factors'!$G$53,IF(D1380="Room AC (PTAC/PTHP)",'Emission Factors'!$G$54,IF(D1380="Residential AC",'Emission Factors'!$G$55,IF(D1380="Residential HP",'Emission Factors'!$G$56,IF(D1380="Commercial AC (&gt;=65k to &lt;135,000k Btu/hr)",'Emission Factors'!$G$57,IF(D1380="Commercial AC (&gt;=135,000k Btu/hr)",'Emission Factors'!$G$58,""))))))</f>
        <v/>
      </c>
      <c r="N1380" s="96"/>
      <c r="O1380" s="209" t="str">
        <f>IF(ISBLANK(D1380),"",(IF(D1380="Room AC (window/wall)",'Emission Factors'!$C$53,IF(D1380="Room AC (PTAC/PTHP)",'Emission Factors'!$C$54,IF(D1380="Residential AC",'Emission Factors'!$C$55,IF(D1380="Residential HP",'Emission Factors'!$C$56,IF(D1380="Commercial AC (&gt;=65k to &lt;135,000k Btu/hr)",'Emission Factors'!$C$57,IF(D1380="Commercial AC (&gt;=135,000k Btu/hr)",'Emission Factors'!$C$58,""))))))))</f>
        <v/>
      </c>
      <c r="P1380" s="209" t="str">
        <f t="shared" si="210"/>
        <v/>
      </c>
      <c r="Q1380" s="95"/>
      <c r="R1380" s="256"/>
      <c r="S1380" s="256"/>
      <c r="T1380" s="96"/>
      <c r="U1380" s="211" t="str">
        <f>IF(Q1380="Room AC (window/wall)",'Emission Factors'!$E$53,IF(AND(Q1380="Room AC (PTAC/PTHP)",ISBLANK(T1380)),"Error",IF(AND(Q1380="Room AC (PTAC/PTHP)",T1380&gt;0),T1380,IF(Q1380="Residential AC",'Emission Factors'!$E$55,IF(AND(Q1380="Residential HP",ISBLANK(T1380)),"Error",IF(AND(Q1380="Residential HP",T1380&gt;0),T1380,IF(Q1380="Commercial AC (&gt;=65k to &lt;135,000k Btu/hr)",'Emission Factors'!$E$57,IF(Q1380="Commercial AC (&gt;=135,000k Btu/hr)",'Emission Factors'!$E$58,""))))))))</f>
        <v/>
      </c>
      <c r="V1380" s="95"/>
      <c r="W1380" s="211" t="str">
        <f>IF(ISBLANK(V1380),"",VLOOKUP(V1380,'Emission Factors'!$C$81:$G$221,4,FALSE))</f>
        <v/>
      </c>
      <c r="X1380" s="210" t="str">
        <f>IF(Q1380="Room AC (window/wall)",'Emission Factors'!$F$53,IF(Q1380="Room AC (PTAC/PTHP)",'Emission Factors'!$F$54,IF(Q1380="Residential AC",'Emission Factors'!$F$55,IF(Q1380="Residential HP",'Emission Factors'!$F$56,IF(Q1380="Commercial AC (&gt;=65k to &lt;135,000k Btu/hr)",'Emission Factors'!$F$57,IF(Q1380="Commercial AC (&gt;=135,000k Btu/hr)",'Emission Factors'!$F$58,""))))))</f>
        <v/>
      </c>
      <c r="Y1380" s="211" t="str">
        <f>IF(Q1380="Room AC (window/wall)",'Emission Factors'!$G$53,IF(Q1380="Room AC (PTAC/PTHP)",'Emission Factors'!$G$54,IF(Q1380="Residential AC",'Emission Factors'!$G$55,IF(Q1380="Residential HP",'Emission Factors'!$G$56,IF(Q1380="Commercial AC (&gt;=65k to &lt;135,000k Btu/hr)",'Emission Factors'!$G$57,IF(Q1380="Commercial AC (&gt;=135,000k Btu/hr)",'Emission Factors'!$G$58,""))))))</f>
        <v/>
      </c>
      <c r="Z1380" s="96"/>
      <c r="AA1380" s="97" t="str">
        <f t="shared" si="211"/>
        <v/>
      </c>
      <c r="AB1380" s="97" t="str">
        <f t="shared" si="212"/>
        <v/>
      </c>
      <c r="AC1380" s="246" t="str">
        <f t="shared" si="213"/>
        <v/>
      </c>
      <c r="AD1380" s="97" t="str">
        <f t="shared" si="214"/>
        <v/>
      </c>
      <c r="AE1380" s="97" t="str">
        <f t="shared" si="215"/>
        <v/>
      </c>
      <c r="AF1380" s="252" t="str">
        <f t="shared" si="216"/>
        <v/>
      </c>
      <c r="AG1380" s="254" t="str">
        <f t="shared" si="217"/>
        <v/>
      </c>
      <c r="AH1380" s="248" t="str">
        <f t="shared" si="218"/>
        <v/>
      </c>
      <c r="AI1380" s="249" t="str">
        <f t="shared" si="219"/>
        <v/>
      </c>
    </row>
    <row r="1381" spans="2:35" x14ac:dyDescent="0.3">
      <c r="B1381" s="94"/>
      <c r="C1381" s="95"/>
      <c r="D1381" s="95"/>
      <c r="E1381" s="95"/>
      <c r="F1381" s="94"/>
      <c r="G1381" s="145"/>
      <c r="H1381" s="245"/>
      <c r="I1381" s="211" t="str">
        <f>IF(D1381="Room AC (window/wall)",'Emission Factors'!$E$53,IF(D1381="Room AC (PTAC/PTHP)",H1381,IF(D1381="Residential AC",'Emission Factors'!$E$55,IF(D1381="Residential HP",H1381,IF(D1381="Commercial AC (&gt;=65k to &lt;135,000k Btu/hr)",'Emission Factors'!$E$57,IF(D1381="Commercial AC (&gt;=135,000k Btu/hr)",'Emission Factors'!$E$58,""))))))</f>
        <v/>
      </c>
      <c r="J1381" s="96"/>
      <c r="K1381" s="211" t="str">
        <f>IF(ISBLANK(J1381),"",VLOOKUP(J1381,'Emission Factors'!$C$81:$G$221,4,FALSE))</f>
        <v/>
      </c>
      <c r="L1381" s="210" t="str">
        <f>IF(D1381="Room AC (window/wall)",'Emission Factors'!$F$53,IF(D1381="Room AC (PTAC/PTHP)",'Emission Factors'!$F$54,IF(D1381="Residential AC",'Emission Factors'!$F$55,IF(D1381="Residential HP",'Emission Factors'!$F$56,IF(D1381="Commercial AC (&gt;=65k to &lt;135,000k Btu/hr)",'Emission Factors'!$F$57,IF(D1381="Commercial AC (&gt;=135,000k Btu/hr)",'Emission Factors'!$F$58,""))))))</f>
        <v/>
      </c>
      <c r="M1381" s="211" t="str">
        <f>IF(D1381="Room AC (window/wall)",'Emission Factors'!$G$53,IF(D1381="Room AC (PTAC/PTHP)",'Emission Factors'!$G$54,IF(D1381="Residential AC",'Emission Factors'!$G$55,IF(D1381="Residential HP",'Emission Factors'!$G$56,IF(D1381="Commercial AC (&gt;=65k to &lt;135,000k Btu/hr)",'Emission Factors'!$G$57,IF(D1381="Commercial AC (&gt;=135,000k Btu/hr)",'Emission Factors'!$G$58,""))))))</f>
        <v/>
      </c>
      <c r="N1381" s="96"/>
      <c r="O1381" s="209" t="str">
        <f>IF(ISBLANK(D1381),"",(IF(D1381="Room AC (window/wall)",'Emission Factors'!$C$53,IF(D1381="Room AC (PTAC/PTHP)",'Emission Factors'!$C$54,IF(D1381="Residential AC",'Emission Factors'!$C$55,IF(D1381="Residential HP",'Emission Factors'!$C$56,IF(D1381="Commercial AC (&gt;=65k to &lt;135,000k Btu/hr)",'Emission Factors'!$C$57,IF(D1381="Commercial AC (&gt;=135,000k Btu/hr)",'Emission Factors'!$C$58,""))))))))</f>
        <v/>
      </c>
      <c r="P1381" s="209" t="str">
        <f t="shared" si="210"/>
        <v/>
      </c>
      <c r="Q1381" s="95"/>
      <c r="R1381" s="256"/>
      <c r="S1381" s="256"/>
      <c r="T1381" s="96"/>
      <c r="U1381" s="211" t="str">
        <f>IF(Q1381="Room AC (window/wall)",'Emission Factors'!$E$53,IF(AND(Q1381="Room AC (PTAC/PTHP)",ISBLANK(T1381)),"Error",IF(AND(Q1381="Room AC (PTAC/PTHP)",T1381&gt;0),T1381,IF(Q1381="Residential AC",'Emission Factors'!$E$55,IF(AND(Q1381="Residential HP",ISBLANK(T1381)),"Error",IF(AND(Q1381="Residential HP",T1381&gt;0),T1381,IF(Q1381="Commercial AC (&gt;=65k to &lt;135,000k Btu/hr)",'Emission Factors'!$E$57,IF(Q1381="Commercial AC (&gt;=135,000k Btu/hr)",'Emission Factors'!$E$58,""))))))))</f>
        <v/>
      </c>
      <c r="V1381" s="95"/>
      <c r="W1381" s="211" t="str">
        <f>IF(ISBLANK(V1381),"",VLOOKUP(V1381,'Emission Factors'!$C$81:$G$221,4,FALSE))</f>
        <v/>
      </c>
      <c r="X1381" s="210" t="str">
        <f>IF(Q1381="Room AC (window/wall)",'Emission Factors'!$F$53,IF(Q1381="Room AC (PTAC/PTHP)",'Emission Factors'!$F$54,IF(Q1381="Residential AC",'Emission Factors'!$F$55,IF(Q1381="Residential HP",'Emission Factors'!$F$56,IF(Q1381="Commercial AC (&gt;=65k to &lt;135,000k Btu/hr)",'Emission Factors'!$F$57,IF(Q1381="Commercial AC (&gt;=135,000k Btu/hr)",'Emission Factors'!$F$58,""))))))</f>
        <v/>
      </c>
      <c r="Y1381" s="211" t="str">
        <f>IF(Q1381="Room AC (window/wall)",'Emission Factors'!$G$53,IF(Q1381="Room AC (PTAC/PTHP)",'Emission Factors'!$G$54,IF(Q1381="Residential AC",'Emission Factors'!$G$55,IF(Q1381="Residential HP",'Emission Factors'!$G$56,IF(Q1381="Commercial AC (&gt;=65k to &lt;135,000k Btu/hr)",'Emission Factors'!$G$57,IF(Q1381="Commercial AC (&gt;=135,000k Btu/hr)",'Emission Factors'!$G$58,""))))))</f>
        <v/>
      </c>
      <c r="Z1381" s="96"/>
      <c r="AA1381" s="97" t="str">
        <f t="shared" si="211"/>
        <v/>
      </c>
      <c r="AB1381" s="97" t="str">
        <f t="shared" si="212"/>
        <v/>
      </c>
      <c r="AC1381" s="246" t="str">
        <f t="shared" si="213"/>
        <v/>
      </c>
      <c r="AD1381" s="97" t="str">
        <f t="shared" si="214"/>
        <v/>
      </c>
      <c r="AE1381" s="97" t="str">
        <f t="shared" si="215"/>
        <v/>
      </c>
      <c r="AF1381" s="252" t="str">
        <f t="shared" si="216"/>
        <v/>
      </c>
      <c r="AG1381" s="254" t="str">
        <f t="shared" si="217"/>
        <v/>
      </c>
      <c r="AH1381" s="248" t="str">
        <f t="shared" si="218"/>
        <v/>
      </c>
      <c r="AI1381" s="249" t="str">
        <f t="shared" si="219"/>
        <v/>
      </c>
    </row>
    <row r="1382" spans="2:35" x14ac:dyDescent="0.3">
      <c r="B1382" s="94"/>
      <c r="C1382" s="95"/>
      <c r="D1382" s="95"/>
      <c r="E1382" s="95"/>
      <c r="F1382" s="94"/>
      <c r="G1382" s="145"/>
      <c r="H1382" s="245"/>
      <c r="I1382" s="211" t="str">
        <f>IF(D1382="Room AC (window/wall)",'Emission Factors'!$E$53,IF(D1382="Room AC (PTAC/PTHP)",H1382,IF(D1382="Residential AC",'Emission Factors'!$E$55,IF(D1382="Residential HP",H1382,IF(D1382="Commercial AC (&gt;=65k to &lt;135,000k Btu/hr)",'Emission Factors'!$E$57,IF(D1382="Commercial AC (&gt;=135,000k Btu/hr)",'Emission Factors'!$E$58,""))))))</f>
        <v/>
      </c>
      <c r="J1382" s="96"/>
      <c r="K1382" s="211" t="str">
        <f>IF(ISBLANK(J1382),"",VLOOKUP(J1382,'Emission Factors'!$C$81:$G$221,4,FALSE))</f>
        <v/>
      </c>
      <c r="L1382" s="210" t="str">
        <f>IF(D1382="Room AC (window/wall)",'Emission Factors'!$F$53,IF(D1382="Room AC (PTAC/PTHP)",'Emission Factors'!$F$54,IF(D1382="Residential AC",'Emission Factors'!$F$55,IF(D1382="Residential HP",'Emission Factors'!$F$56,IF(D1382="Commercial AC (&gt;=65k to &lt;135,000k Btu/hr)",'Emission Factors'!$F$57,IF(D1382="Commercial AC (&gt;=135,000k Btu/hr)",'Emission Factors'!$F$58,""))))))</f>
        <v/>
      </c>
      <c r="M1382" s="211" t="str">
        <f>IF(D1382="Room AC (window/wall)",'Emission Factors'!$G$53,IF(D1382="Room AC (PTAC/PTHP)",'Emission Factors'!$G$54,IF(D1382="Residential AC",'Emission Factors'!$G$55,IF(D1382="Residential HP",'Emission Factors'!$G$56,IF(D1382="Commercial AC (&gt;=65k to &lt;135,000k Btu/hr)",'Emission Factors'!$G$57,IF(D1382="Commercial AC (&gt;=135,000k Btu/hr)",'Emission Factors'!$G$58,""))))))</f>
        <v/>
      </c>
      <c r="N1382" s="96"/>
      <c r="O1382" s="209" t="str">
        <f>IF(ISBLANK(D1382),"",(IF(D1382="Room AC (window/wall)",'Emission Factors'!$C$53,IF(D1382="Room AC (PTAC/PTHP)",'Emission Factors'!$C$54,IF(D1382="Residential AC",'Emission Factors'!$C$55,IF(D1382="Residential HP",'Emission Factors'!$C$56,IF(D1382="Commercial AC (&gt;=65k to &lt;135,000k Btu/hr)",'Emission Factors'!$C$57,IF(D1382="Commercial AC (&gt;=135,000k Btu/hr)",'Emission Factors'!$C$58,""))))))))</f>
        <v/>
      </c>
      <c r="P1382" s="209" t="str">
        <f t="shared" si="210"/>
        <v/>
      </c>
      <c r="Q1382" s="95"/>
      <c r="R1382" s="256"/>
      <c r="S1382" s="256"/>
      <c r="T1382" s="96"/>
      <c r="U1382" s="211" t="str">
        <f>IF(Q1382="Room AC (window/wall)",'Emission Factors'!$E$53,IF(AND(Q1382="Room AC (PTAC/PTHP)",ISBLANK(T1382)),"Error",IF(AND(Q1382="Room AC (PTAC/PTHP)",T1382&gt;0),T1382,IF(Q1382="Residential AC",'Emission Factors'!$E$55,IF(AND(Q1382="Residential HP",ISBLANK(T1382)),"Error",IF(AND(Q1382="Residential HP",T1382&gt;0),T1382,IF(Q1382="Commercial AC (&gt;=65k to &lt;135,000k Btu/hr)",'Emission Factors'!$E$57,IF(Q1382="Commercial AC (&gt;=135,000k Btu/hr)",'Emission Factors'!$E$58,""))))))))</f>
        <v/>
      </c>
      <c r="V1382" s="95"/>
      <c r="W1382" s="211" t="str">
        <f>IF(ISBLANK(V1382),"",VLOOKUP(V1382,'Emission Factors'!$C$81:$G$221,4,FALSE))</f>
        <v/>
      </c>
      <c r="X1382" s="210" t="str">
        <f>IF(Q1382="Room AC (window/wall)",'Emission Factors'!$F$53,IF(Q1382="Room AC (PTAC/PTHP)",'Emission Factors'!$F$54,IF(Q1382="Residential AC",'Emission Factors'!$F$55,IF(Q1382="Residential HP",'Emission Factors'!$F$56,IF(Q1382="Commercial AC (&gt;=65k to &lt;135,000k Btu/hr)",'Emission Factors'!$F$57,IF(Q1382="Commercial AC (&gt;=135,000k Btu/hr)",'Emission Factors'!$F$58,""))))))</f>
        <v/>
      </c>
      <c r="Y1382" s="211" t="str">
        <f>IF(Q1382="Room AC (window/wall)",'Emission Factors'!$G$53,IF(Q1382="Room AC (PTAC/PTHP)",'Emission Factors'!$G$54,IF(Q1382="Residential AC",'Emission Factors'!$G$55,IF(Q1382="Residential HP",'Emission Factors'!$G$56,IF(Q1382="Commercial AC (&gt;=65k to &lt;135,000k Btu/hr)",'Emission Factors'!$G$57,IF(Q1382="Commercial AC (&gt;=135,000k Btu/hr)",'Emission Factors'!$G$58,""))))))</f>
        <v/>
      </c>
      <c r="Z1382" s="96"/>
      <c r="AA1382" s="97" t="str">
        <f t="shared" si="211"/>
        <v/>
      </c>
      <c r="AB1382" s="97" t="str">
        <f t="shared" si="212"/>
        <v/>
      </c>
      <c r="AC1382" s="246" t="str">
        <f t="shared" si="213"/>
        <v/>
      </c>
      <c r="AD1382" s="97" t="str">
        <f t="shared" si="214"/>
        <v/>
      </c>
      <c r="AE1382" s="97" t="str">
        <f t="shared" si="215"/>
        <v/>
      </c>
      <c r="AF1382" s="252" t="str">
        <f t="shared" si="216"/>
        <v/>
      </c>
      <c r="AG1382" s="254" t="str">
        <f t="shared" si="217"/>
        <v/>
      </c>
      <c r="AH1382" s="248" t="str">
        <f t="shared" si="218"/>
        <v/>
      </c>
      <c r="AI1382" s="249" t="str">
        <f t="shared" si="219"/>
        <v/>
      </c>
    </row>
    <row r="1383" spans="2:35" x14ac:dyDescent="0.3">
      <c r="B1383" s="94"/>
      <c r="C1383" s="95"/>
      <c r="D1383" s="95"/>
      <c r="E1383" s="95"/>
      <c r="F1383" s="94"/>
      <c r="G1383" s="145"/>
      <c r="H1383" s="245"/>
      <c r="I1383" s="211" t="str">
        <f>IF(D1383="Room AC (window/wall)",'Emission Factors'!$E$53,IF(D1383="Room AC (PTAC/PTHP)",H1383,IF(D1383="Residential AC",'Emission Factors'!$E$55,IF(D1383="Residential HP",H1383,IF(D1383="Commercial AC (&gt;=65k to &lt;135,000k Btu/hr)",'Emission Factors'!$E$57,IF(D1383="Commercial AC (&gt;=135,000k Btu/hr)",'Emission Factors'!$E$58,""))))))</f>
        <v/>
      </c>
      <c r="J1383" s="96"/>
      <c r="K1383" s="211" t="str">
        <f>IF(ISBLANK(J1383),"",VLOOKUP(J1383,'Emission Factors'!$C$81:$G$221,4,FALSE))</f>
        <v/>
      </c>
      <c r="L1383" s="210" t="str">
        <f>IF(D1383="Room AC (window/wall)",'Emission Factors'!$F$53,IF(D1383="Room AC (PTAC/PTHP)",'Emission Factors'!$F$54,IF(D1383="Residential AC",'Emission Factors'!$F$55,IF(D1383="Residential HP",'Emission Factors'!$F$56,IF(D1383="Commercial AC (&gt;=65k to &lt;135,000k Btu/hr)",'Emission Factors'!$F$57,IF(D1383="Commercial AC (&gt;=135,000k Btu/hr)",'Emission Factors'!$F$58,""))))))</f>
        <v/>
      </c>
      <c r="M1383" s="211" t="str">
        <f>IF(D1383="Room AC (window/wall)",'Emission Factors'!$G$53,IF(D1383="Room AC (PTAC/PTHP)",'Emission Factors'!$G$54,IF(D1383="Residential AC",'Emission Factors'!$G$55,IF(D1383="Residential HP",'Emission Factors'!$G$56,IF(D1383="Commercial AC (&gt;=65k to &lt;135,000k Btu/hr)",'Emission Factors'!$G$57,IF(D1383="Commercial AC (&gt;=135,000k Btu/hr)",'Emission Factors'!$G$58,""))))))</f>
        <v/>
      </c>
      <c r="N1383" s="96"/>
      <c r="O1383" s="209" t="str">
        <f>IF(ISBLANK(D1383),"",(IF(D1383="Room AC (window/wall)",'Emission Factors'!$C$53,IF(D1383="Room AC (PTAC/PTHP)",'Emission Factors'!$C$54,IF(D1383="Residential AC",'Emission Factors'!$C$55,IF(D1383="Residential HP",'Emission Factors'!$C$56,IF(D1383="Commercial AC (&gt;=65k to &lt;135,000k Btu/hr)",'Emission Factors'!$C$57,IF(D1383="Commercial AC (&gt;=135,000k Btu/hr)",'Emission Factors'!$C$58,""))))))))</f>
        <v/>
      </c>
      <c r="P1383" s="209" t="str">
        <f t="shared" si="210"/>
        <v/>
      </c>
      <c r="Q1383" s="95"/>
      <c r="R1383" s="256"/>
      <c r="S1383" s="256"/>
      <c r="T1383" s="96"/>
      <c r="U1383" s="211" t="str">
        <f>IF(Q1383="Room AC (window/wall)",'Emission Factors'!$E$53,IF(AND(Q1383="Room AC (PTAC/PTHP)",ISBLANK(T1383)),"Error",IF(AND(Q1383="Room AC (PTAC/PTHP)",T1383&gt;0),T1383,IF(Q1383="Residential AC",'Emission Factors'!$E$55,IF(AND(Q1383="Residential HP",ISBLANK(T1383)),"Error",IF(AND(Q1383="Residential HP",T1383&gt;0),T1383,IF(Q1383="Commercial AC (&gt;=65k to &lt;135,000k Btu/hr)",'Emission Factors'!$E$57,IF(Q1383="Commercial AC (&gt;=135,000k Btu/hr)",'Emission Factors'!$E$58,""))))))))</f>
        <v/>
      </c>
      <c r="V1383" s="95"/>
      <c r="W1383" s="211" t="str">
        <f>IF(ISBLANK(V1383),"",VLOOKUP(V1383,'Emission Factors'!$C$81:$G$221,4,FALSE))</f>
        <v/>
      </c>
      <c r="X1383" s="210" t="str">
        <f>IF(Q1383="Room AC (window/wall)",'Emission Factors'!$F$53,IF(Q1383="Room AC (PTAC/PTHP)",'Emission Factors'!$F$54,IF(Q1383="Residential AC",'Emission Factors'!$F$55,IF(Q1383="Residential HP",'Emission Factors'!$F$56,IF(Q1383="Commercial AC (&gt;=65k to &lt;135,000k Btu/hr)",'Emission Factors'!$F$57,IF(Q1383="Commercial AC (&gt;=135,000k Btu/hr)",'Emission Factors'!$F$58,""))))))</f>
        <v/>
      </c>
      <c r="Y1383" s="211" t="str">
        <f>IF(Q1383="Room AC (window/wall)",'Emission Factors'!$G$53,IF(Q1383="Room AC (PTAC/PTHP)",'Emission Factors'!$G$54,IF(Q1383="Residential AC",'Emission Factors'!$G$55,IF(Q1383="Residential HP",'Emission Factors'!$G$56,IF(Q1383="Commercial AC (&gt;=65k to &lt;135,000k Btu/hr)",'Emission Factors'!$G$57,IF(Q1383="Commercial AC (&gt;=135,000k Btu/hr)",'Emission Factors'!$G$58,""))))))</f>
        <v/>
      </c>
      <c r="Z1383" s="96"/>
      <c r="AA1383" s="97" t="str">
        <f t="shared" si="211"/>
        <v/>
      </c>
      <c r="AB1383" s="97" t="str">
        <f t="shared" si="212"/>
        <v/>
      </c>
      <c r="AC1383" s="246" t="str">
        <f t="shared" si="213"/>
        <v/>
      </c>
      <c r="AD1383" s="97" t="str">
        <f t="shared" si="214"/>
        <v/>
      </c>
      <c r="AE1383" s="97" t="str">
        <f t="shared" si="215"/>
        <v/>
      </c>
      <c r="AF1383" s="252" t="str">
        <f t="shared" si="216"/>
        <v/>
      </c>
      <c r="AG1383" s="254" t="str">
        <f t="shared" si="217"/>
        <v/>
      </c>
      <c r="AH1383" s="248" t="str">
        <f t="shared" si="218"/>
        <v/>
      </c>
      <c r="AI1383" s="249" t="str">
        <f t="shared" si="219"/>
        <v/>
      </c>
    </row>
    <row r="1384" spans="2:35" x14ac:dyDescent="0.3">
      <c r="B1384" s="94"/>
      <c r="C1384" s="95"/>
      <c r="D1384" s="95"/>
      <c r="E1384" s="95"/>
      <c r="F1384" s="94"/>
      <c r="G1384" s="145"/>
      <c r="H1384" s="245"/>
      <c r="I1384" s="211" t="str">
        <f>IF(D1384="Room AC (window/wall)",'Emission Factors'!$E$53,IF(D1384="Room AC (PTAC/PTHP)",H1384,IF(D1384="Residential AC",'Emission Factors'!$E$55,IF(D1384="Residential HP",H1384,IF(D1384="Commercial AC (&gt;=65k to &lt;135,000k Btu/hr)",'Emission Factors'!$E$57,IF(D1384="Commercial AC (&gt;=135,000k Btu/hr)",'Emission Factors'!$E$58,""))))))</f>
        <v/>
      </c>
      <c r="J1384" s="96"/>
      <c r="K1384" s="211" t="str">
        <f>IF(ISBLANK(J1384),"",VLOOKUP(J1384,'Emission Factors'!$C$81:$G$221,4,FALSE))</f>
        <v/>
      </c>
      <c r="L1384" s="210" t="str">
        <f>IF(D1384="Room AC (window/wall)",'Emission Factors'!$F$53,IF(D1384="Room AC (PTAC/PTHP)",'Emission Factors'!$F$54,IF(D1384="Residential AC",'Emission Factors'!$F$55,IF(D1384="Residential HP",'Emission Factors'!$F$56,IF(D1384="Commercial AC (&gt;=65k to &lt;135,000k Btu/hr)",'Emission Factors'!$F$57,IF(D1384="Commercial AC (&gt;=135,000k Btu/hr)",'Emission Factors'!$F$58,""))))))</f>
        <v/>
      </c>
      <c r="M1384" s="211" t="str">
        <f>IF(D1384="Room AC (window/wall)",'Emission Factors'!$G$53,IF(D1384="Room AC (PTAC/PTHP)",'Emission Factors'!$G$54,IF(D1384="Residential AC",'Emission Factors'!$G$55,IF(D1384="Residential HP",'Emission Factors'!$G$56,IF(D1384="Commercial AC (&gt;=65k to &lt;135,000k Btu/hr)",'Emission Factors'!$G$57,IF(D1384="Commercial AC (&gt;=135,000k Btu/hr)",'Emission Factors'!$G$58,""))))))</f>
        <v/>
      </c>
      <c r="N1384" s="96"/>
      <c r="O1384" s="209" t="str">
        <f>IF(ISBLANK(D1384),"",(IF(D1384="Room AC (window/wall)",'Emission Factors'!$C$53,IF(D1384="Room AC (PTAC/PTHP)",'Emission Factors'!$C$54,IF(D1384="Residential AC",'Emission Factors'!$C$55,IF(D1384="Residential HP",'Emission Factors'!$C$56,IF(D1384="Commercial AC (&gt;=65k to &lt;135,000k Btu/hr)",'Emission Factors'!$C$57,IF(D1384="Commercial AC (&gt;=135,000k Btu/hr)",'Emission Factors'!$C$58,""))))))))</f>
        <v/>
      </c>
      <c r="P1384" s="209" t="str">
        <f t="shared" si="210"/>
        <v/>
      </c>
      <c r="Q1384" s="95"/>
      <c r="R1384" s="256"/>
      <c r="S1384" s="256"/>
      <c r="T1384" s="96"/>
      <c r="U1384" s="211" t="str">
        <f>IF(Q1384="Room AC (window/wall)",'Emission Factors'!$E$53,IF(AND(Q1384="Room AC (PTAC/PTHP)",ISBLANK(T1384)),"Error",IF(AND(Q1384="Room AC (PTAC/PTHP)",T1384&gt;0),T1384,IF(Q1384="Residential AC",'Emission Factors'!$E$55,IF(AND(Q1384="Residential HP",ISBLANK(T1384)),"Error",IF(AND(Q1384="Residential HP",T1384&gt;0),T1384,IF(Q1384="Commercial AC (&gt;=65k to &lt;135,000k Btu/hr)",'Emission Factors'!$E$57,IF(Q1384="Commercial AC (&gt;=135,000k Btu/hr)",'Emission Factors'!$E$58,""))))))))</f>
        <v/>
      </c>
      <c r="V1384" s="95"/>
      <c r="W1384" s="211" t="str">
        <f>IF(ISBLANK(V1384),"",VLOOKUP(V1384,'Emission Factors'!$C$81:$G$221,4,FALSE))</f>
        <v/>
      </c>
      <c r="X1384" s="210" t="str">
        <f>IF(Q1384="Room AC (window/wall)",'Emission Factors'!$F$53,IF(Q1384="Room AC (PTAC/PTHP)",'Emission Factors'!$F$54,IF(Q1384="Residential AC",'Emission Factors'!$F$55,IF(Q1384="Residential HP",'Emission Factors'!$F$56,IF(Q1384="Commercial AC (&gt;=65k to &lt;135,000k Btu/hr)",'Emission Factors'!$F$57,IF(Q1384="Commercial AC (&gt;=135,000k Btu/hr)",'Emission Factors'!$F$58,""))))))</f>
        <v/>
      </c>
      <c r="Y1384" s="211" t="str">
        <f>IF(Q1384="Room AC (window/wall)",'Emission Factors'!$G$53,IF(Q1384="Room AC (PTAC/PTHP)",'Emission Factors'!$G$54,IF(Q1384="Residential AC",'Emission Factors'!$G$55,IF(Q1384="Residential HP",'Emission Factors'!$G$56,IF(Q1384="Commercial AC (&gt;=65k to &lt;135,000k Btu/hr)",'Emission Factors'!$G$57,IF(Q1384="Commercial AC (&gt;=135,000k Btu/hr)",'Emission Factors'!$G$58,""))))))</f>
        <v/>
      </c>
      <c r="Z1384" s="96"/>
      <c r="AA1384" s="97" t="str">
        <f t="shared" si="211"/>
        <v/>
      </c>
      <c r="AB1384" s="97" t="str">
        <f t="shared" si="212"/>
        <v/>
      </c>
      <c r="AC1384" s="246" t="str">
        <f t="shared" si="213"/>
        <v/>
      </c>
      <c r="AD1384" s="97" t="str">
        <f t="shared" si="214"/>
        <v/>
      </c>
      <c r="AE1384" s="97" t="str">
        <f t="shared" si="215"/>
        <v/>
      </c>
      <c r="AF1384" s="252" t="str">
        <f t="shared" si="216"/>
        <v/>
      </c>
      <c r="AG1384" s="254" t="str">
        <f t="shared" si="217"/>
        <v/>
      </c>
      <c r="AH1384" s="248" t="str">
        <f t="shared" si="218"/>
        <v/>
      </c>
      <c r="AI1384" s="249" t="str">
        <f t="shared" si="219"/>
        <v/>
      </c>
    </row>
    <row r="1385" spans="2:35" x14ac:dyDescent="0.3">
      <c r="B1385" s="94"/>
      <c r="C1385" s="95"/>
      <c r="D1385" s="95"/>
      <c r="E1385" s="95"/>
      <c r="F1385" s="94"/>
      <c r="G1385" s="145"/>
      <c r="H1385" s="245"/>
      <c r="I1385" s="211" t="str">
        <f>IF(D1385="Room AC (window/wall)",'Emission Factors'!$E$53,IF(D1385="Room AC (PTAC/PTHP)",H1385,IF(D1385="Residential AC",'Emission Factors'!$E$55,IF(D1385="Residential HP",H1385,IF(D1385="Commercial AC (&gt;=65k to &lt;135,000k Btu/hr)",'Emission Factors'!$E$57,IF(D1385="Commercial AC (&gt;=135,000k Btu/hr)",'Emission Factors'!$E$58,""))))))</f>
        <v/>
      </c>
      <c r="J1385" s="96"/>
      <c r="K1385" s="211" t="str">
        <f>IF(ISBLANK(J1385),"",VLOOKUP(J1385,'Emission Factors'!$C$81:$G$221,4,FALSE))</f>
        <v/>
      </c>
      <c r="L1385" s="210" t="str">
        <f>IF(D1385="Room AC (window/wall)",'Emission Factors'!$F$53,IF(D1385="Room AC (PTAC/PTHP)",'Emission Factors'!$F$54,IF(D1385="Residential AC",'Emission Factors'!$F$55,IF(D1385="Residential HP",'Emission Factors'!$F$56,IF(D1385="Commercial AC (&gt;=65k to &lt;135,000k Btu/hr)",'Emission Factors'!$F$57,IF(D1385="Commercial AC (&gt;=135,000k Btu/hr)",'Emission Factors'!$F$58,""))))))</f>
        <v/>
      </c>
      <c r="M1385" s="211" t="str">
        <f>IF(D1385="Room AC (window/wall)",'Emission Factors'!$G$53,IF(D1385="Room AC (PTAC/PTHP)",'Emission Factors'!$G$54,IF(D1385="Residential AC",'Emission Factors'!$G$55,IF(D1385="Residential HP",'Emission Factors'!$G$56,IF(D1385="Commercial AC (&gt;=65k to &lt;135,000k Btu/hr)",'Emission Factors'!$G$57,IF(D1385="Commercial AC (&gt;=135,000k Btu/hr)",'Emission Factors'!$G$58,""))))))</f>
        <v/>
      </c>
      <c r="N1385" s="96"/>
      <c r="O1385" s="209" t="str">
        <f>IF(ISBLANK(D1385),"",(IF(D1385="Room AC (window/wall)",'Emission Factors'!$C$53,IF(D1385="Room AC (PTAC/PTHP)",'Emission Factors'!$C$54,IF(D1385="Residential AC",'Emission Factors'!$C$55,IF(D1385="Residential HP",'Emission Factors'!$C$56,IF(D1385="Commercial AC (&gt;=65k to &lt;135,000k Btu/hr)",'Emission Factors'!$C$57,IF(D1385="Commercial AC (&gt;=135,000k Btu/hr)",'Emission Factors'!$C$58,""))))))))</f>
        <v/>
      </c>
      <c r="P1385" s="209" t="str">
        <f t="shared" si="210"/>
        <v/>
      </c>
      <c r="Q1385" s="95"/>
      <c r="R1385" s="256"/>
      <c r="S1385" s="256"/>
      <c r="T1385" s="96"/>
      <c r="U1385" s="211" t="str">
        <f>IF(Q1385="Room AC (window/wall)",'Emission Factors'!$E$53,IF(AND(Q1385="Room AC (PTAC/PTHP)",ISBLANK(T1385)),"Error",IF(AND(Q1385="Room AC (PTAC/PTHP)",T1385&gt;0),T1385,IF(Q1385="Residential AC",'Emission Factors'!$E$55,IF(AND(Q1385="Residential HP",ISBLANK(T1385)),"Error",IF(AND(Q1385="Residential HP",T1385&gt;0),T1385,IF(Q1385="Commercial AC (&gt;=65k to &lt;135,000k Btu/hr)",'Emission Factors'!$E$57,IF(Q1385="Commercial AC (&gt;=135,000k Btu/hr)",'Emission Factors'!$E$58,""))))))))</f>
        <v/>
      </c>
      <c r="V1385" s="95"/>
      <c r="W1385" s="211" t="str">
        <f>IF(ISBLANK(V1385),"",VLOOKUP(V1385,'Emission Factors'!$C$81:$G$221,4,FALSE))</f>
        <v/>
      </c>
      <c r="X1385" s="210" t="str">
        <f>IF(Q1385="Room AC (window/wall)",'Emission Factors'!$F$53,IF(Q1385="Room AC (PTAC/PTHP)",'Emission Factors'!$F$54,IF(Q1385="Residential AC",'Emission Factors'!$F$55,IF(Q1385="Residential HP",'Emission Factors'!$F$56,IF(Q1385="Commercial AC (&gt;=65k to &lt;135,000k Btu/hr)",'Emission Factors'!$F$57,IF(Q1385="Commercial AC (&gt;=135,000k Btu/hr)",'Emission Factors'!$F$58,""))))))</f>
        <v/>
      </c>
      <c r="Y1385" s="211" t="str">
        <f>IF(Q1385="Room AC (window/wall)",'Emission Factors'!$G$53,IF(Q1385="Room AC (PTAC/PTHP)",'Emission Factors'!$G$54,IF(Q1385="Residential AC",'Emission Factors'!$G$55,IF(Q1385="Residential HP",'Emission Factors'!$G$56,IF(Q1385="Commercial AC (&gt;=65k to &lt;135,000k Btu/hr)",'Emission Factors'!$G$57,IF(Q1385="Commercial AC (&gt;=135,000k Btu/hr)",'Emission Factors'!$G$58,""))))))</f>
        <v/>
      </c>
      <c r="Z1385" s="96"/>
      <c r="AA1385" s="97" t="str">
        <f t="shared" si="211"/>
        <v/>
      </c>
      <c r="AB1385" s="97" t="str">
        <f t="shared" si="212"/>
        <v/>
      </c>
      <c r="AC1385" s="246" t="str">
        <f t="shared" si="213"/>
        <v/>
      </c>
      <c r="AD1385" s="97" t="str">
        <f t="shared" si="214"/>
        <v/>
      </c>
      <c r="AE1385" s="97" t="str">
        <f t="shared" si="215"/>
        <v/>
      </c>
      <c r="AF1385" s="252" t="str">
        <f t="shared" si="216"/>
        <v/>
      </c>
      <c r="AG1385" s="254" t="str">
        <f t="shared" si="217"/>
        <v/>
      </c>
      <c r="AH1385" s="248" t="str">
        <f t="shared" si="218"/>
        <v/>
      </c>
      <c r="AI1385" s="249" t="str">
        <f t="shared" si="219"/>
        <v/>
      </c>
    </row>
    <row r="1386" spans="2:35" x14ac:dyDescent="0.3">
      <c r="B1386" s="94"/>
      <c r="C1386" s="95"/>
      <c r="D1386" s="95"/>
      <c r="E1386" s="95"/>
      <c r="F1386" s="94"/>
      <c r="G1386" s="145"/>
      <c r="H1386" s="245"/>
      <c r="I1386" s="211" t="str">
        <f>IF(D1386="Room AC (window/wall)",'Emission Factors'!$E$53,IF(D1386="Room AC (PTAC/PTHP)",H1386,IF(D1386="Residential AC",'Emission Factors'!$E$55,IF(D1386="Residential HP",H1386,IF(D1386="Commercial AC (&gt;=65k to &lt;135,000k Btu/hr)",'Emission Factors'!$E$57,IF(D1386="Commercial AC (&gt;=135,000k Btu/hr)",'Emission Factors'!$E$58,""))))))</f>
        <v/>
      </c>
      <c r="J1386" s="96"/>
      <c r="K1386" s="211" t="str">
        <f>IF(ISBLANK(J1386),"",VLOOKUP(J1386,'Emission Factors'!$C$81:$G$221,4,FALSE))</f>
        <v/>
      </c>
      <c r="L1386" s="210" t="str">
        <f>IF(D1386="Room AC (window/wall)",'Emission Factors'!$F$53,IF(D1386="Room AC (PTAC/PTHP)",'Emission Factors'!$F$54,IF(D1386="Residential AC",'Emission Factors'!$F$55,IF(D1386="Residential HP",'Emission Factors'!$F$56,IF(D1386="Commercial AC (&gt;=65k to &lt;135,000k Btu/hr)",'Emission Factors'!$F$57,IF(D1386="Commercial AC (&gt;=135,000k Btu/hr)",'Emission Factors'!$F$58,""))))))</f>
        <v/>
      </c>
      <c r="M1386" s="211" t="str">
        <f>IF(D1386="Room AC (window/wall)",'Emission Factors'!$G$53,IF(D1386="Room AC (PTAC/PTHP)",'Emission Factors'!$G$54,IF(D1386="Residential AC",'Emission Factors'!$G$55,IF(D1386="Residential HP",'Emission Factors'!$G$56,IF(D1386="Commercial AC (&gt;=65k to &lt;135,000k Btu/hr)",'Emission Factors'!$G$57,IF(D1386="Commercial AC (&gt;=135,000k Btu/hr)",'Emission Factors'!$G$58,""))))))</f>
        <v/>
      </c>
      <c r="N1386" s="96"/>
      <c r="O1386" s="209" t="str">
        <f>IF(ISBLANK(D1386),"",(IF(D1386="Room AC (window/wall)",'Emission Factors'!$C$53,IF(D1386="Room AC (PTAC/PTHP)",'Emission Factors'!$C$54,IF(D1386="Residential AC",'Emission Factors'!$C$55,IF(D1386="Residential HP",'Emission Factors'!$C$56,IF(D1386="Commercial AC (&gt;=65k to &lt;135,000k Btu/hr)",'Emission Factors'!$C$57,IF(D1386="Commercial AC (&gt;=135,000k Btu/hr)",'Emission Factors'!$C$58,""))))))))</f>
        <v/>
      </c>
      <c r="P1386" s="209" t="str">
        <f t="shared" si="210"/>
        <v/>
      </c>
      <c r="Q1386" s="95"/>
      <c r="R1386" s="256"/>
      <c r="S1386" s="256"/>
      <c r="T1386" s="96"/>
      <c r="U1386" s="211" t="str">
        <f>IF(Q1386="Room AC (window/wall)",'Emission Factors'!$E$53,IF(AND(Q1386="Room AC (PTAC/PTHP)",ISBLANK(T1386)),"Error",IF(AND(Q1386="Room AC (PTAC/PTHP)",T1386&gt;0),T1386,IF(Q1386="Residential AC",'Emission Factors'!$E$55,IF(AND(Q1386="Residential HP",ISBLANK(T1386)),"Error",IF(AND(Q1386="Residential HP",T1386&gt;0),T1386,IF(Q1386="Commercial AC (&gt;=65k to &lt;135,000k Btu/hr)",'Emission Factors'!$E$57,IF(Q1386="Commercial AC (&gt;=135,000k Btu/hr)",'Emission Factors'!$E$58,""))))))))</f>
        <v/>
      </c>
      <c r="V1386" s="95"/>
      <c r="W1386" s="211" t="str">
        <f>IF(ISBLANK(V1386),"",VLOOKUP(V1386,'Emission Factors'!$C$81:$G$221,4,FALSE))</f>
        <v/>
      </c>
      <c r="X1386" s="210" t="str">
        <f>IF(Q1386="Room AC (window/wall)",'Emission Factors'!$F$53,IF(Q1386="Room AC (PTAC/PTHP)",'Emission Factors'!$F$54,IF(Q1386="Residential AC",'Emission Factors'!$F$55,IF(Q1386="Residential HP",'Emission Factors'!$F$56,IF(Q1386="Commercial AC (&gt;=65k to &lt;135,000k Btu/hr)",'Emission Factors'!$F$57,IF(Q1386="Commercial AC (&gt;=135,000k Btu/hr)",'Emission Factors'!$F$58,""))))))</f>
        <v/>
      </c>
      <c r="Y1386" s="211" t="str">
        <f>IF(Q1386="Room AC (window/wall)",'Emission Factors'!$G$53,IF(Q1386="Room AC (PTAC/PTHP)",'Emission Factors'!$G$54,IF(Q1386="Residential AC",'Emission Factors'!$G$55,IF(Q1386="Residential HP",'Emission Factors'!$G$56,IF(Q1386="Commercial AC (&gt;=65k to &lt;135,000k Btu/hr)",'Emission Factors'!$G$57,IF(Q1386="Commercial AC (&gt;=135,000k Btu/hr)",'Emission Factors'!$G$58,""))))))</f>
        <v/>
      </c>
      <c r="Z1386" s="96"/>
      <c r="AA1386" s="97" t="str">
        <f t="shared" si="211"/>
        <v/>
      </c>
      <c r="AB1386" s="97" t="str">
        <f t="shared" si="212"/>
        <v/>
      </c>
      <c r="AC1386" s="246" t="str">
        <f t="shared" si="213"/>
        <v/>
      </c>
      <c r="AD1386" s="97" t="str">
        <f t="shared" si="214"/>
        <v/>
      </c>
      <c r="AE1386" s="97" t="str">
        <f t="shared" si="215"/>
        <v/>
      </c>
      <c r="AF1386" s="252" t="str">
        <f t="shared" si="216"/>
        <v/>
      </c>
      <c r="AG1386" s="254" t="str">
        <f t="shared" si="217"/>
        <v/>
      </c>
      <c r="AH1386" s="248" t="str">
        <f t="shared" si="218"/>
        <v/>
      </c>
      <c r="AI1386" s="249" t="str">
        <f t="shared" si="219"/>
        <v/>
      </c>
    </row>
    <row r="1387" spans="2:35" x14ac:dyDescent="0.3">
      <c r="B1387" s="94"/>
      <c r="C1387" s="95"/>
      <c r="D1387" s="95"/>
      <c r="E1387" s="95"/>
      <c r="F1387" s="94"/>
      <c r="G1387" s="145"/>
      <c r="H1387" s="245"/>
      <c r="I1387" s="211" t="str">
        <f>IF(D1387="Room AC (window/wall)",'Emission Factors'!$E$53,IF(D1387="Room AC (PTAC/PTHP)",H1387,IF(D1387="Residential AC",'Emission Factors'!$E$55,IF(D1387="Residential HP",H1387,IF(D1387="Commercial AC (&gt;=65k to &lt;135,000k Btu/hr)",'Emission Factors'!$E$57,IF(D1387="Commercial AC (&gt;=135,000k Btu/hr)",'Emission Factors'!$E$58,""))))))</f>
        <v/>
      </c>
      <c r="J1387" s="96"/>
      <c r="K1387" s="211" t="str">
        <f>IF(ISBLANK(J1387),"",VLOOKUP(J1387,'Emission Factors'!$C$81:$G$221,4,FALSE))</f>
        <v/>
      </c>
      <c r="L1387" s="210" t="str">
        <f>IF(D1387="Room AC (window/wall)",'Emission Factors'!$F$53,IF(D1387="Room AC (PTAC/PTHP)",'Emission Factors'!$F$54,IF(D1387="Residential AC",'Emission Factors'!$F$55,IF(D1387="Residential HP",'Emission Factors'!$F$56,IF(D1387="Commercial AC (&gt;=65k to &lt;135,000k Btu/hr)",'Emission Factors'!$F$57,IF(D1387="Commercial AC (&gt;=135,000k Btu/hr)",'Emission Factors'!$F$58,""))))))</f>
        <v/>
      </c>
      <c r="M1387" s="211" t="str">
        <f>IF(D1387="Room AC (window/wall)",'Emission Factors'!$G$53,IF(D1387="Room AC (PTAC/PTHP)",'Emission Factors'!$G$54,IF(D1387="Residential AC",'Emission Factors'!$G$55,IF(D1387="Residential HP",'Emission Factors'!$G$56,IF(D1387="Commercial AC (&gt;=65k to &lt;135,000k Btu/hr)",'Emission Factors'!$G$57,IF(D1387="Commercial AC (&gt;=135,000k Btu/hr)",'Emission Factors'!$G$58,""))))))</f>
        <v/>
      </c>
      <c r="N1387" s="96"/>
      <c r="O1387" s="209" t="str">
        <f>IF(ISBLANK(D1387),"",(IF(D1387="Room AC (window/wall)",'Emission Factors'!$C$53,IF(D1387="Room AC (PTAC/PTHP)",'Emission Factors'!$C$54,IF(D1387="Residential AC",'Emission Factors'!$C$55,IF(D1387="Residential HP",'Emission Factors'!$C$56,IF(D1387="Commercial AC (&gt;=65k to &lt;135,000k Btu/hr)",'Emission Factors'!$C$57,IF(D1387="Commercial AC (&gt;=135,000k Btu/hr)",'Emission Factors'!$C$58,""))))))))</f>
        <v/>
      </c>
      <c r="P1387" s="209" t="str">
        <f t="shared" si="210"/>
        <v/>
      </c>
      <c r="Q1387" s="95"/>
      <c r="R1387" s="256"/>
      <c r="S1387" s="256"/>
      <c r="T1387" s="96"/>
      <c r="U1387" s="211" t="str">
        <f>IF(Q1387="Room AC (window/wall)",'Emission Factors'!$E$53,IF(AND(Q1387="Room AC (PTAC/PTHP)",ISBLANK(T1387)),"Error",IF(AND(Q1387="Room AC (PTAC/PTHP)",T1387&gt;0),T1387,IF(Q1387="Residential AC",'Emission Factors'!$E$55,IF(AND(Q1387="Residential HP",ISBLANK(T1387)),"Error",IF(AND(Q1387="Residential HP",T1387&gt;0),T1387,IF(Q1387="Commercial AC (&gt;=65k to &lt;135,000k Btu/hr)",'Emission Factors'!$E$57,IF(Q1387="Commercial AC (&gt;=135,000k Btu/hr)",'Emission Factors'!$E$58,""))))))))</f>
        <v/>
      </c>
      <c r="V1387" s="95"/>
      <c r="W1387" s="211" t="str">
        <f>IF(ISBLANK(V1387),"",VLOOKUP(V1387,'Emission Factors'!$C$81:$G$221,4,FALSE))</f>
        <v/>
      </c>
      <c r="X1387" s="210" t="str">
        <f>IF(Q1387="Room AC (window/wall)",'Emission Factors'!$F$53,IF(Q1387="Room AC (PTAC/PTHP)",'Emission Factors'!$F$54,IF(Q1387="Residential AC",'Emission Factors'!$F$55,IF(Q1387="Residential HP",'Emission Factors'!$F$56,IF(Q1387="Commercial AC (&gt;=65k to &lt;135,000k Btu/hr)",'Emission Factors'!$F$57,IF(Q1387="Commercial AC (&gt;=135,000k Btu/hr)",'Emission Factors'!$F$58,""))))))</f>
        <v/>
      </c>
      <c r="Y1387" s="211" t="str">
        <f>IF(Q1387="Room AC (window/wall)",'Emission Factors'!$G$53,IF(Q1387="Room AC (PTAC/PTHP)",'Emission Factors'!$G$54,IF(Q1387="Residential AC",'Emission Factors'!$G$55,IF(Q1387="Residential HP",'Emission Factors'!$G$56,IF(Q1387="Commercial AC (&gt;=65k to &lt;135,000k Btu/hr)",'Emission Factors'!$G$57,IF(Q1387="Commercial AC (&gt;=135,000k Btu/hr)",'Emission Factors'!$G$58,""))))))</f>
        <v/>
      </c>
      <c r="Z1387" s="96"/>
      <c r="AA1387" s="97" t="str">
        <f t="shared" si="211"/>
        <v/>
      </c>
      <c r="AB1387" s="97" t="str">
        <f t="shared" si="212"/>
        <v/>
      </c>
      <c r="AC1387" s="246" t="str">
        <f t="shared" si="213"/>
        <v/>
      </c>
      <c r="AD1387" s="97" t="str">
        <f t="shared" si="214"/>
        <v/>
      </c>
      <c r="AE1387" s="97" t="str">
        <f t="shared" si="215"/>
        <v/>
      </c>
      <c r="AF1387" s="252" t="str">
        <f t="shared" si="216"/>
        <v/>
      </c>
      <c r="AG1387" s="254" t="str">
        <f t="shared" si="217"/>
        <v/>
      </c>
      <c r="AH1387" s="248" t="str">
        <f t="shared" si="218"/>
        <v/>
      </c>
      <c r="AI1387" s="249" t="str">
        <f t="shared" si="219"/>
        <v/>
      </c>
    </row>
    <row r="1388" spans="2:35" x14ac:dyDescent="0.3">
      <c r="B1388" s="94"/>
      <c r="C1388" s="95"/>
      <c r="D1388" s="95"/>
      <c r="E1388" s="95"/>
      <c r="F1388" s="94"/>
      <c r="G1388" s="145"/>
      <c r="H1388" s="245"/>
      <c r="I1388" s="211" t="str">
        <f>IF(D1388="Room AC (window/wall)",'Emission Factors'!$E$53,IF(D1388="Room AC (PTAC/PTHP)",H1388,IF(D1388="Residential AC",'Emission Factors'!$E$55,IF(D1388="Residential HP",H1388,IF(D1388="Commercial AC (&gt;=65k to &lt;135,000k Btu/hr)",'Emission Factors'!$E$57,IF(D1388="Commercial AC (&gt;=135,000k Btu/hr)",'Emission Factors'!$E$58,""))))))</f>
        <v/>
      </c>
      <c r="J1388" s="96"/>
      <c r="K1388" s="211" t="str">
        <f>IF(ISBLANK(J1388),"",VLOOKUP(J1388,'Emission Factors'!$C$81:$G$221,4,FALSE))</f>
        <v/>
      </c>
      <c r="L1388" s="210" t="str">
        <f>IF(D1388="Room AC (window/wall)",'Emission Factors'!$F$53,IF(D1388="Room AC (PTAC/PTHP)",'Emission Factors'!$F$54,IF(D1388="Residential AC",'Emission Factors'!$F$55,IF(D1388="Residential HP",'Emission Factors'!$F$56,IF(D1388="Commercial AC (&gt;=65k to &lt;135,000k Btu/hr)",'Emission Factors'!$F$57,IF(D1388="Commercial AC (&gt;=135,000k Btu/hr)",'Emission Factors'!$F$58,""))))))</f>
        <v/>
      </c>
      <c r="M1388" s="211" t="str">
        <f>IF(D1388="Room AC (window/wall)",'Emission Factors'!$G$53,IF(D1388="Room AC (PTAC/PTHP)",'Emission Factors'!$G$54,IF(D1388="Residential AC",'Emission Factors'!$G$55,IF(D1388="Residential HP",'Emission Factors'!$G$56,IF(D1388="Commercial AC (&gt;=65k to &lt;135,000k Btu/hr)",'Emission Factors'!$G$57,IF(D1388="Commercial AC (&gt;=135,000k Btu/hr)",'Emission Factors'!$G$58,""))))))</f>
        <v/>
      </c>
      <c r="N1388" s="96"/>
      <c r="O1388" s="209" t="str">
        <f>IF(ISBLANK(D1388),"",(IF(D1388="Room AC (window/wall)",'Emission Factors'!$C$53,IF(D1388="Room AC (PTAC/PTHP)",'Emission Factors'!$C$54,IF(D1388="Residential AC",'Emission Factors'!$C$55,IF(D1388="Residential HP",'Emission Factors'!$C$56,IF(D1388="Commercial AC (&gt;=65k to &lt;135,000k Btu/hr)",'Emission Factors'!$C$57,IF(D1388="Commercial AC (&gt;=135,000k Btu/hr)",'Emission Factors'!$C$58,""))))))))</f>
        <v/>
      </c>
      <c r="P1388" s="209" t="str">
        <f t="shared" si="210"/>
        <v/>
      </c>
      <c r="Q1388" s="95"/>
      <c r="R1388" s="256"/>
      <c r="S1388" s="256"/>
      <c r="T1388" s="96"/>
      <c r="U1388" s="211" t="str">
        <f>IF(Q1388="Room AC (window/wall)",'Emission Factors'!$E$53,IF(AND(Q1388="Room AC (PTAC/PTHP)",ISBLANK(T1388)),"Error",IF(AND(Q1388="Room AC (PTAC/PTHP)",T1388&gt;0),T1388,IF(Q1388="Residential AC",'Emission Factors'!$E$55,IF(AND(Q1388="Residential HP",ISBLANK(T1388)),"Error",IF(AND(Q1388="Residential HP",T1388&gt;0),T1388,IF(Q1388="Commercial AC (&gt;=65k to &lt;135,000k Btu/hr)",'Emission Factors'!$E$57,IF(Q1388="Commercial AC (&gt;=135,000k Btu/hr)",'Emission Factors'!$E$58,""))))))))</f>
        <v/>
      </c>
      <c r="V1388" s="95"/>
      <c r="W1388" s="211" t="str">
        <f>IF(ISBLANK(V1388),"",VLOOKUP(V1388,'Emission Factors'!$C$81:$G$221,4,FALSE))</f>
        <v/>
      </c>
      <c r="X1388" s="210" t="str">
        <f>IF(Q1388="Room AC (window/wall)",'Emission Factors'!$F$53,IF(Q1388="Room AC (PTAC/PTHP)",'Emission Factors'!$F$54,IF(Q1388="Residential AC",'Emission Factors'!$F$55,IF(Q1388="Residential HP",'Emission Factors'!$F$56,IF(Q1388="Commercial AC (&gt;=65k to &lt;135,000k Btu/hr)",'Emission Factors'!$F$57,IF(Q1388="Commercial AC (&gt;=135,000k Btu/hr)",'Emission Factors'!$F$58,""))))))</f>
        <v/>
      </c>
      <c r="Y1388" s="211" t="str">
        <f>IF(Q1388="Room AC (window/wall)",'Emission Factors'!$G$53,IF(Q1388="Room AC (PTAC/PTHP)",'Emission Factors'!$G$54,IF(Q1388="Residential AC",'Emission Factors'!$G$55,IF(Q1388="Residential HP",'Emission Factors'!$G$56,IF(Q1388="Commercial AC (&gt;=65k to &lt;135,000k Btu/hr)",'Emission Factors'!$G$57,IF(Q1388="Commercial AC (&gt;=135,000k Btu/hr)",'Emission Factors'!$G$58,""))))))</f>
        <v/>
      </c>
      <c r="Z1388" s="96"/>
      <c r="AA1388" s="97" t="str">
        <f t="shared" si="211"/>
        <v/>
      </c>
      <c r="AB1388" s="97" t="str">
        <f t="shared" si="212"/>
        <v/>
      </c>
      <c r="AC1388" s="246" t="str">
        <f t="shared" si="213"/>
        <v/>
      </c>
      <c r="AD1388" s="97" t="str">
        <f t="shared" si="214"/>
        <v/>
      </c>
      <c r="AE1388" s="97" t="str">
        <f t="shared" si="215"/>
        <v/>
      </c>
      <c r="AF1388" s="252" t="str">
        <f t="shared" si="216"/>
        <v/>
      </c>
      <c r="AG1388" s="254" t="str">
        <f t="shared" si="217"/>
        <v/>
      </c>
      <c r="AH1388" s="248" t="str">
        <f t="shared" si="218"/>
        <v/>
      </c>
      <c r="AI1388" s="249" t="str">
        <f t="shared" si="219"/>
        <v/>
      </c>
    </row>
    <row r="1389" spans="2:35" x14ac:dyDescent="0.3">
      <c r="B1389" s="94"/>
      <c r="C1389" s="95"/>
      <c r="D1389" s="95"/>
      <c r="E1389" s="95"/>
      <c r="F1389" s="94"/>
      <c r="G1389" s="145"/>
      <c r="H1389" s="245"/>
      <c r="I1389" s="211" t="str">
        <f>IF(D1389="Room AC (window/wall)",'Emission Factors'!$E$53,IF(D1389="Room AC (PTAC/PTHP)",H1389,IF(D1389="Residential AC",'Emission Factors'!$E$55,IF(D1389="Residential HP",H1389,IF(D1389="Commercial AC (&gt;=65k to &lt;135,000k Btu/hr)",'Emission Factors'!$E$57,IF(D1389="Commercial AC (&gt;=135,000k Btu/hr)",'Emission Factors'!$E$58,""))))))</f>
        <v/>
      </c>
      <c r="J1389" s="96"/>
      <c r="K1389" s="211" t="str">
        <f>IF(ISBLANK(J1389),"",VLOOKUP(J1389,'Emission Factors'!$C$81:$G$221,4,FALSE))</f>
        <v/>
      </c>
      <c r="L1389" s="210" t="str">
        <f>IF(D1389="Room AC (window/wall)",'Emission Factors'!$F$53,IF(D1389="Room AC (PTAC/PTHP)",'Emission Factors'!$F$54,IF(D1389="Residential AC",'Emission Factors'!$F$55,IF(D1389="Residential HP",'Emission Factors'!$F$56,IF(D1389="Commercial AC (&gt;=65k to &lt;135,000k Btu/hr)",'Emission Factors'!$F$57,IF(D1389="Commercial AC (&gt;=135,000k Btu/hr)",'Emission Factors'!$F$58,""))))))</f>
        <v/>
      </c>
      <c r="M1389" s="211" t="str">
        <f>IF(D1389="Room AC (window/wall)",'Emission Factors'!$G$53,IF(D1389="Room AC (PTAC/PTHP)",'Emission Factors'!$G$54,IF(D1389="Residential AC",'Emission Factors'!$G$55,IF(D1389="Residential HP",'Emission Factors'!$G$56,IF(D1389="Commercial AC (&gt;=65k to &lt;135,000k Btu/hr)",'Emission Factors'!$G$57,IF(D1389="Commercial AC (&gt;=135,000k Btu/hr)",'Emission Factors'!$G$58,""))))))</f>
        <v/>
      </c>
      <c r="N1389" s="96"/>
      <c r="O1389" s="209" t="str">
        <f>IF(ISBLANK(D1389),"",(IF(D1389="Room AC (window/wall)",'Emission Factors'!$C$53,IF(D1389="Room AC (PTAC/PTHP)",'Emission Factors'!$C$54,IF(D1389="Residential AC",'Emission Factors'!$C$55,IF(D1389="Residential HP",'Emission Factors'!$C$56,IF(D1389="Commercial AC (&gt;=65k to &lt;135,000k Btu/hr)",'Emission Factors'!$C$57,IF(D1389="Commercial AC (&gt;=135,000k Btu/hr)",'Emission Factors'!$C$58,""))))))))</f>
        <v/>
      </c>
      <c r="P1389" s="209" t="str">
        <f t="shared" si="210"/>
        <v/>
      </c>
      <c r="Q1389" s="95"/>
      <c r="R1389" s="256"/>
      <c r="S1389" s="256"/>
      <c r="T1389" s="96"/>
      <c r="U1389" s="211" t="str">
        <f>IF(Q1389="Room AC (window/wall)",'Emission Factors'!$E$53,IF(AND(Q1389="Room AC (PTAC/PTHP)",ISBLANK(T1389)),"Error",IF(AND(Q1389="Room AC (PTAC/PTHP)",T1389&gt;0),T1389,IF(Q1389="Residential AC",'Emission Factors'!$E$55,IF(AND(Q1389="Residential HP",ISBLANK(T1389)),"Error",IF(AND(Q1389="Residential HP",T1389&gt;0),T1389,IF(Q1389="Commercial AC (&gt;=65k to &lt;135,000k Btu/hr)",'Emission Factors'!$E$57,IF(Q1389="Commercial AC (&gt;=135,000k Btu/hr)",'Emission Factors'!$E$58,""))))))))</f>
        <v/>
      </c>
      <c r="V1389" s="95"/>
      <c r="W1389" s="211" t="str">
        <f>IF(ISBLANK(V1389),"",VLOOKUP(V1389,'Emission Factors'!$C$81:$G$221,4,FALSE))</f>
        <v/>
      </c>
      <c r="X1389" s="210" t="str">
        <f>IF(Q1389="Room AC (window/wall)",'Emission Factors'!$F$53,IF(Q1389="Room AC (PTAC/PTHP)",'Emission Factors'!$F$54,IF(Q1389="Residential AC",'Emission Factors'!$F$55,IF(Q1389="Residential HP",'Emission Factors'!$F$56,IF(Q1389="Commercial AC (&gt;=65k to &lt;135,000k Btu/hr)",'Emission Factors'!$F$57,IF(Q1389="Commercial AC (&gt;=135,000k Btu/hr)",'Emission Factors'!$F$58,""))))))</f>
        <v/>
      </c>
      <c r="Y1389" s="211" t="str">
        <f>IF(Q1389="Room AC (window/wall)",'Emission Factors'!$G$53,IF(Q1389="Room AC (PTAC/PTHP)",'Emission Factors'!$G$54,IF(Q1389="Residential AC",'Emission Factors'!$G$55,IF(Q1389="Residential HP",'Emission Factors'!$G$56,IF(Q1389="Commercial AC (&gt;=65k to &lt;135,000k Btu/hr)",'Emission Factors'!$G$57,IF(Q1389="Commercial AC (&gt;=135,000k Btu/hr)",'Emission Factors'!$G$58,""))))))</f>
        <v/>
      </c>
      <c r="Z1389" s="96"/>
      <c r="AA1389" s="97" t="str">
        <f t="shared" si="211"/>
        <v/>
      </c>
      <c r="AB1389" s="97" t="str">
        <f t="shared" si="212"/>
        <v/>
      </c>
      <c r="AC1389" s="246" t="str">
        <f t="shared" si="213"/>
        <v/>
      </c>
      <c r="AD1389" s="97" t="str">
        <f t="shared" si="214"/>
        <v/>
      </c>
      <c r="AE1389" s="97" t="str">
        <f t="shared" si="215"/>
        <v/>
      </c>
      <c r="AF1389" s="252" t="str">
        <f t="shared" si="216"/>
        <v/>
      </c>
      <c r="AG1389" s="254" t="str">
        <f t="shared" si="217"/>
        <v/>
      </c>
      <c r="AH1389" s="248" t="str">
        <f t="shared" si="218"/>
        <v/>
      </c>
      <c r="AI1389" s="249" t="str">
        <f t="shared" si="219"/>
        <v/>
      </c>
    </row>
    <row r="1390" spans="2:35" x14ac:dyDescent="0.3">
      <c r="B1390" s="94"/>
      <c r="C1390" s="95"/>
      <c r="D1390" s="95"/>
      <c r="E1390" s="95"/>
      <c r="F1390" s="94"/>
      <c r="G1390" s="145"/>
      <c r="H1390" s="245"/>
      <c r="I1390" s="211" t="str">
        <f>IF(D1390="Room AC (window/wall)",'Emission Factors'!$E$53,IF(D1390="Room AC (PTAC/PTHP)",H1390,IF(D1390="Residential AC",'Emission Factors'!$E$55,IF(D1390="Residential HP",H1390,IF(D1390="Commercial AC (&gt;=65k to &lt;135,000k Btu/hr)",'Emission Factors'!$E$57,IF(D1390="Commercial AC (&gt;=135,000k Btu/hr)",'Emission Factors'!$E$58,""))))))</f>
        <v/>
      </c>
      <c r="J1390" s="96"/>
      <c r="K1390" s="211" t="str">
        <f>IF(ISBLANK(J1390),"",VLOOKUP(J1390,'Emission Factors'!$C$81:$G$221,4,FALSE))</f>
        <v/>
      </c>
      <c r="L1390" s="210" t="str">
        <f>IF(D1390="Room AC (window/wall)",'Emission Factors'!$F$53,IF(D1390="Room AC (PTAC/PTHP)",'Emission Factors'!$F$54,IF(D1390="Residential AC",'Emission Factors'!$F$55,IF(D1390="Residential HP",'Emission Factors'!$F$56,IF(D1390="Commercial AC (&gt;=65k to &lt;135,000k Btu/hr)",'Emission Factors'!$F$57,IF(D1390="Commercial AC (&gt;=135,000k Btu/hr)",'Emission Factors'!$F$58,""))))))</f>
        <v/>
      </c>
      <c r="M1390" s="211" t="str">
        <f>IF(D1390="Room AC (window/wall)",'Emission Factors'!$G$53,IF(D1390="Room AC (PTAC/PTHP)",'Emission Factors'!$G$54,IF(D1390="Residential AC",'Emission Factors'!$G$55,IF(D1390="Residential HP",'Emission Factors'!$G$56,IF(D1390="Commercial AC (&gt;=65k to &lt;135,000k Btu/hr)",'Emission Factors'!$G$57,IF(D1390="Commercial AC (&gt;=135,000k Btu/hr)",'Emission Factors'!$G$58,""))))))</f>
        <v/>
      </c>
      <c r="N1390" s="96"/>
      <c r="O1390" s="209" t="str">
        <f>IF(ISBLANK(D1390),"",(IF(D1390="Room AC (window/wall)",'Emission Factors'!$C$53,IF(D1390="Room AC (PTAC/PTHP)",'Emission Factors'!$C$54,IF(D1390="Residential AC",'Emission Factors'!$C$55,IF(D1390="Residential HP",'Emission Factors'!$C$56,IF(D1390="Commercial AC (&gt;=65k to &lt;135,000k Btu/hr)",'Emission Factors'!$C$57,IF(D1390="Commercial AC (&gt;=135,000k Btu/hr)",'Emission Factors'!$C$58,""))))))))</f>
        <v/>
      </c>
      <c r="P1390" s="209" t="str">
        <f t="shared" si="210"/>
        <v/>
      </c>
      <c r="Q1390" s="95"/>
      <c r="R1390" s="256"/>
      <c r="S1390" s="256"/>
      <c r="T1390" s="96"/>
      <c r="U1390" s="211" t="str">
        <f>IF(Q1390="Room AC (window/wall)",'Emission Factors'!$E$53,IF(AND(Q1390="Room AC (PTAC/PTHP)",ISBLANK(T1390)),"Error",IF(AND(Q1390="Room AC (PTAC/PTHP)",T1390&gt;0),T1390,IF(Q1390="Residential AC",'Emission Factors'!$E$55,IF(AND(Q1390="Residential HP",ISBLANK(T1390)),"Error",IF(AND(Q1390="Residential HP",T1390&gt;0),T1390,IF(Q1390="Commercial AC (&gt;=65k to &lt;135,000k Btu/hr)",'Emission Factors'!$E$57,IF(Q1390="Commercial AC (&gt;=135,000k Btu/hr)",'Emission Factors'!$E$58,""))))))))</f>
        <v/>
      </c>
      <c r="V1390" s="95"/>
      <c r="W1390" s="211" t="str">
        <f>IF(ISBLANK(V1390),"",VLOOKUP(V1390,'Emission Factors'!$C$81:$G$221,4,FALSE))</f>
        <v/>
      </c>
      <c r="X1390" s="210" t="str">
        <f>IF(Q1390="Room AC (window/wall)",'Emission Factors'!$F$53,IF(Q1390="Room AC (PTAC/PTHP)",'Emission Factors'!$F$54,IF(Q1390="Residential AC",'Emission Factors'!$F$55,IF(Q1390="Residential HP",'Emission Factors'!$F$56,IF(Q1390="Commercial AC (&gt;=65k to &lt;135,000k Btu/hr)",'Emission Factors'!$F$57,IF(Q1390="Commercial AC (&gt;=135,000k Btu/hr)",'Emission Factors'!$F$58,""))))))</f>
        <v/>
      </c>
      <c r="Y1390" s="211" t="str">
        <f>IF(Q1390="Room AC (window/wall)",'Emission Factors'!$G$53,IF(Q1390="Room AC (PTAC/PTHP)",'Emission Factors'!$G$54,IF(Q1390="Residential AC",'Emission Factors'!$G$55,IF(Q1390="Residential HP",'Emission Factors'!$G$56,IF(Q1390="Commercial AC (&gt;=65k to &lt;135,000k Btu/hr)",'Emission Factors'!$G$57,IF(Q1390="Commercial AC (&gt;=135,000k Btu/hr)",'Emission Factors'!$G$58,""))))))</f>
        <v/>
      </c>
      <c r="Z1390" s="96"/>
      <c r="AA1390" s="97" t="str">
        <f t="shared" si="211"/>
        <v/>
      </c>
      <c r="AB1390" s="97" t="str">
        <f t="shared" si="212"/>
        <v/>
      </c>
      <c r="AC1390" s="246" t="str">
        <f t="shared" si="213"/>
        <v/>
      </c>
      <c r="AD1390" s="97" t="str">
        <f t="shared" si="214"/>
        <v/>
      </c>
      <c r="AE1390" s="97" t="str">
        <f t="shared" si="215"/>
        <v/>
      </c>
      <c r="AF1390" s="252" t="str">
        <f t="shared" si="216"/>
        <v/>
      </c>
      <c r="AG1390" s="254" t="str">
        <f t="shared" si="217"/>
        <v/>
      </c>
      <c r="AH1390" s="248" t="str">
        <f t="shared" si="218"/>
        <v/>
      </c>
      <c r="AI1390" s="249" t="str">
        <f t="shared" si="219"/>
        <v/>
      </c>
    </row>
    <row r="1391" spans="2:35" x14ac:dyDescent="0.3">
      <c r="B1391" s="94"/>
      <c r="C1391" s="95"/>
      <c r="D1391" s="95"/>
      <c r="E1391" s="95"/>
      <c r="F1391" s="94"/>
      <c r="G1391" s="145"/>
      <c r="H1391" s="245"/>
      <c r="I1391" s="211" t="str">
        <f>IF(D1391="Room AC (window/wall)",'Emission Factors'!$E$53,IF(D1391="Room AC (PTAC/PTHP)",H1391,IF(D1391="Residential AC",'Emission Factors'!$E$55,IF(D1391="Residential HP",H1391,IF(D1391="Commercial AC (&gt;=65k to &lt;135,000k Btu/hr)",'Emission Factors'!$E$57,IF(D1391="Commercial AC (&gt;=135,000k Btu/hr)",'Emission Factors'!$E$58,""))))))</f>
        <v/>
      </c>
      <c r="J1391" s="96"/>
      <c r="K1391" s="211" t="str">
        <f>IF(ISBLANK(J1391),"",VLOOKUP(J1391,'Emission Factors'!$C$81:$G$221,4,FALSE))</f>
        <v/>
      </c>
      <c r="L1391" s="210" t="str">
        <f>IF(D1391="Room AC (window/wall)",'Emission Factors'!$F$53,IF(D1391="Room AC (PTAC/PTHP)",'Emission Factors'!$F$54,IF(D1391="Residential AC",'Emission Factors'!$F$55,IF(D1391="Residential HP",'Emission Factors'!$F$56,IF(D1391="Commercial AC (&gt;=65k to &lt;135,000k Btu/hr)",'Emission Factors'!$F$57,IF(D1391="Commercial AC (&gt;=135,000k Btu/hr)",'Emission Factors'!$F$58,""))))))</f>
        <v/>
      </c>
      <c r="M1391" s="211" t="str">
        <f>IF(D1391="Room AC (window/wall)",'Emission Factors'!$G$53,IF(D1391="Room AC (PTAC/PTHP)",'Emission Factors'!$G$54,IF(D1391="Residential AC",'Emission Factors'!$G$55,IF(D1391="Residential HP",'Emission Factors'!$G$56,IF(D1391="Commercial AC (&gt;=65k to &lt;135,000k Btu/hr)",'Emission Factors'!$G$57,IF(D1391="Commercial AC (&gt;=135,000k Btu/hr)",'Emission Factors'!$G$58,""))))))</f>
        <v/>
      </c>
      <c r="N1391" s="96"/>
      <c r="O1391" s="209" t="str">
        <f>IF(ISBLANK(D1391),"",(IF(D1391="Room AC (window/wall)",'Emission Factors'!$C$53,IF(D1391="Room AC (PTAC/PTHP)",'Emission Factors'!$C$54,IF(D1391="Residential AC",'Emission Factors'!$C$55,IF(D1391="Residential HP",'Emission Factors'!$C$56,IF(D1391="Commercial AC (&gt;=65k to &lt;135,000k Btu/hr)",'Emission Factors'!$C$57,IF(D1391="Commercial AC (&gt;=135,000k Btu/hr)",'Emission Factors'!$C$58,""))))))))</f>
        <v/>
      </c>
      <c r="P1391" s="209" t="str">
        <f t="shared" si="210"/>
        <v/>
      </c>
      <c r="Q1391" s="95"/>
      <c r="R1391" s="256"/>
      <c r="S1391" s="256"/>
      <c r="T1391" s="96"/>
      <c r="U1391" s="211" t="str">
        <f>IF(Q1391="Room AC (window/wall)",'Emission Factors'!$E$53,IF(AND(Q1391="Room AC (PTAC/PTHP)",ISBLANK(T1391)),"Error",IF(AND(Q1391="Room AC (PTAC/PTHP)",T1391&gt;0),T1391,IF(Q1391="Residential AC",'Emission Factors'!$E$55,IF(AND(Q1391="Residential HP",ISBLANK(T1391)),"Error",IF(AND(Q1391="Residential HP",T1391&gt;0),T1391,IF(Q1391="Commercial AC (&gt;=65k to &lt;135,000k Btu/hr)",'Emission Factors'!$E$57,IF(Q1391="Commercial AC (&gt;=135,000k Btu/hr)",'Emission Factors'!$E$58,""))))))))</f>
        <v/>
      </c>
      <c r="V1391" s="95"/>
      <c r="W1391" s="211" t="str">
        <f>IF(ISBLANK(V1391),"",VLOOKUP(V1391,'Emission Factors'!$C$81:$G$221,4,FALSE))</f>
        <v/>
      </c>
      <c r="X1391" s="210" t="str">
        <f>IF(Q1391="Room AC (window/wall)",'Emission Factors'!$F$53,IF(Q1391="Room AC (PTAC/PTHP)",'Emission Factors'!$F$54,IF(Q1391="Residential AC",'Emission Factors'!$F$55,IF(Q1391="Residential HP",'Emission Factors'!$F$56,IF(Q1391="Commercial AC (&gt;=65k to &lt;135,000k Btu/hr)",'Emission Factors'!$F$57,IF(Q1391="Commercial AC (&gt;=135,000k Btu/hr)",'Emission Factors'!$F$58,""))))))</f>
        <v/>
      </c>
      <c r="Y1391" s="211" t="str">
        <f>IF(Q1391="Room AC (window/wall)",'Emission Factors'!$G$53,IF(Q1391="Room AC (PTAC/PTHP)",'Emission Factors'!$G$54,IF(Q1391="Residential AC",'Emission Factors'!$G$55,IF(Q1391="Residential HP",'Emission Factors'!$G$56,IF(Q1391="Commercial AC (&gt;=65k to &lt;135,000k Btu/hr)",'Emission Factors'!$G$57,IF(Q1391="Commercial AC (&gt;=135,000k Btu/hr)",'Emission Factors'!$G$58,""))))))</f>
        <v/>
      </c>
      <c r="Z1391" s="96"/>
      <c r="AA1391" s="97" t="str">
        <f t="shared" si="211"/>
        <v/>
      </c>
      <c r="AB1391" s="97" t="str">
        <f t="shared" si="212"/>
        <v/>
      </c>
      <c r="AC1391" s="246" t="str">
        <f t="shared" si="213"/>
        <v/>
      </c>
      <c r="AD1391" s="97" t="str">
        <f t="shared" si="214"/>
        <v/>
      </c>
      <c r="AE1391" s="97" t="str">
        <f t="shared" si="215"/>
        <v/>
      </c>
      <c r="AF1391" s="252" t="str">
        <f t="shared" si="216"/>
        <v/>
      </c>
      <c r="AG1391" s="254" t="str">
        <f t="shared" si="217"/>
        <v/>
      </c>
      <c r="AH1391" s="248" t="str">
        <f t="shared" si="218"/>
        <v/>
      </c>
      <c r="AI1391" s="249" t="str">
        <f t="shared" si="219"/>
        <v/>
      </c>
    </row>
    <row r="1392" spans="2:35" x14ac:dyDescent="0.3">
      <c r="B1392" s="94"/>
      <c r="C1392" s="95"/>
      <c r="D1392" s="95"/>
      <c r="E1392" s="95"/>
      <c r="F1392" s="94"/>
      <c r="G1392" s="145"/>
      <c r="H1392" s="245"/>
      <c r="I1392" s="211" t="str">
        <f>IF(D1392="Room AC (window/wall)",'Emission Factors'!$E$53,IF(D1392="Room AC (PTAC/PTHP)",H1392,IF(D1392="Residential AC",'Emission Factors'!$E$55,IF(D1392="Residential HP",H1392,IF(D1392="Commercial AC (&gt;=65k to &lt;135,000k Btu/hr)",'Emission Factors'!$E$57,IF(D1392="Commercial AC (&gt;=135,000k Btu/hr)",'Emission Factors'!$E$58,""))))))</f>
        <v/>
      </c>
      <c r="J1392" s="96"/>
      <c r="K1392" s="211" t="str">
        <f>IF(ISBLANK(J1392),"",VLOOKUP(J1392,'Emission Factors'!$C$81:$G$221,4,FALSE))</f>
        <v/>
      </c>
      <c r="L1392" s="210" t="str">
        <f>IF(D1392="Room AC (window/wall)",'Emission Factors'!$F$53,IF(D1392="Room AC (PTAC/PTHP)",'Emission Factors'!$F$54,IF(D1392="Residential AC",'Emission Factors'!$F$55,IF(D1392="Residential HP",'Emission Factors'!$F$56,IF(D1392="Commercial AC (&gt;=65k to &lt;135,000k Btu/hr)",'Emission Factors'!$F$57,IF(D1392="Commercial AC (&gt;=135,000k Btu/hr)",'Emission Factors'!$F$58,""))))))</f>
        <v/>
      </c>
      <c r="M1392" s="211" t="str">
        <f>IF(D1392="Room AC (window/wall)",'Emission Factors'!$G$53,IF(D1392="Room AC (PTAC/PTHP)",'Emission Factors'!$G$54,IF(D1392="Residential AC",'Emission Factors'!$G$55,IF(D1392="Residential HP",'Emission Factors'!$G$56,IF(D1392="Commercial AC (&gt;=65k to &lt;135,000k Btu/hr)",'Emission Factors'!$G$57,IF(D1392="Commercial AC (&gt;=135,000k Btu/hr)",'Emission Factors'!$G$58,""))))))</f>
        <v/>
      </c>
      <c r="N1392" s="96"/>
      <c r="O1392" s="209" t="str">
        <f>IF(ISBLANK(D1392),"",(IF(D1392="Room AC (window/wall)",'Emission Factors'!$C$53,IF(D1392="Room AC (PTAC/PTHP)",'Emission Factors'!$C$54,IF(D1392="Residential AC",'Emission Factors'!$C$55,IF(D1392="Residential HP",'Emission Factors'!$C$56,IF(D1392="Commercial AC (&gt;=65k to &lt;135,000k Btu/hr)",'Emission Factors'!$C$57,IF(D1392="Commercial AC (&gt;=135,000k Btu/hr)",'Emission Factors'!$C$58,""))))))))</f>
        <v/>
      </c>
      <c r="P1392" s="209" t="str">
        <f t="shared" si="210"/>
        <v/>
      </c>
      <c r="Q1392" s="95"/>
      <c r="R1392" s="256"/>
      <c r="S1392" s="256"/>
      <c r="T1392" s="96"/>
      <c r="U1392" s="211" t="str">
        <f>IF(Q1392="Room AC (window/wall)",'Emission Factors'!$E$53,IF(AND(Q1392="Room AC (PTAC/PTHP)",ISBLANK(T1392)),"Error",IF(AND(Q1392="Room AC (PTAC/PTHP)",T1392&gt;0),T1392,IF(Q1392="Residential AC",'Emission Factors'!$E$55,IF(AND(Q1392="Residential HP",ISBLANK(T1392)),"Error",IF(AND(Q1392="Residential HP",T1392&gt;0),T1392,IF(Q1392="Commercial AC (&gt;=65k to &lt;135,000k Btu/hr)",'Emission Factors'!$E$57,IF(Q1392="Commercial AC (&gt;=135,000k Btu/hr)",'Emission Factors'!$E$58,""))))))))</f>
        <v/>
      </c>
      <c r="V1392" s="95"/>
      <c r="W1392" s="211" t="str">
        <f>IF(ISBLANK(V1392),"",VLOOKUP(V1392,'Emission Factors'!$C$81:$G$221,4,FALSE))</f>
        <v/>
      </c>
      <c r="X1392" s="210" t="str">
        <f>IF(Q1392="Room AC (window/wall)",'Emission Factors'!$F$53,IF(Q1392="Room AC (PTAC/PTHP)",'Emission Factors'!$F$54,IF(Q1392="Residential AC",'Emission Factors'!$F$55,IF(Q1392="Residential HP",'Emission Factors'!$F$56,IF(Q1392="Commercial AC (&gt;=65k to &lt;135,000k Btu/hr)",'Emission Factors'!$F$57,IF(Q1392="Commercial AC (&gt;=135,000k Btu/hr)",'Emission Factors'!$F$58,""))))))</f>
        <v/>
      </c>
      <c r="Y1392" s="211" t="str">
        <f>IF(Q1392="Room AC (window/wall)",'Emission Factors'!$G$53,IF(Q1392="Room AC (PTAC/PTHP)",'Emission Factors'!$G$54,IF(Q1392="Residential AC",'Emission Factors'!$G$55,IF(Q1392="Residential HP",'Emission Factors'!$G$56,IF(Q1392="Commercial AC (&gt;=65k to &lt;135,000k Btu/hr)",'Emission Factors'!$G$57,IF(Q1392="Commercial AC (&gt;=135,000k Btu/hr)",'Emission Factors'!$G$58,""))))))</f>
        <v/>
      </c>
      <c r="Z1392" s="96"/>
      <c r="AA1392" s="97" t="str">
        <f t="shared" si="211"/>
        <v/>
      </c>
      <c r="AB1392" s="97" t="str">
        <f t="shared" si="212"/>
        <v/>
      </c>
      <c r="AC1392" s="246" t="str">
        <f t="shared" si="213"/>
        <v/>
      </c>
      <c r="AD1392" s="97" t="str">
        <f t="shared" si="214"/>
        <v/>
      </c>
      <c r="AE1392" s="97" t="str">
        <f t="shared" si="215"/>
        <v/>
      </c>
      <c r="AF1392" s="252" t="str">
        <f t="shared" si="216"/>
        <v/>
      </c>
      <c r="AG1392" s="254" t="str">
        <f t="shared" si="217"/>
        <v/>
      </c>
      <c r="AH1392" s="248" t="str">
        <f t="shared" si="218"/>
        <v/>
      </c>
      <c r="AI1392" s="249" t="str">
        <f t="shared" si="219"/>
        <v/>
      </c>
    </row>
    <row r="1393" spans="2:35" x14ac:dyDescent="0.3">
      <c r="B1393" s="94"/>
      <c r="C1393" s="95"/>
      <c r="D1393" s="95"/>
      <c r="E1393" s="95"/>
      <c r="F1393" s="94"/>
      <c r="G1393" s="145"/>
      <c r="H1393" s="245"/>
      <c r="I1393" s="211" t="str">
        <f>IF(D1393="Room AC (window/wall)",'Emission Factors'!$E$53,IF(D1393="Room AC (PTAC/PTHP)",H1393,IF(D1393="Residential AC",'Emission Factors'!$E$55,IF(D1393="Residential HP",H1393,IF(D1393="Commercial AC (&gt;=65k to &lt;135,000k Btu/hr)",'Emission Factors'!$E$57,IF(D1393="Commercial AC (&gt;=135,000k Btu/hr)",'Emission Factors'!$E$58,""))))))</f>
        <v/>
      </c>
      <c r="J1393" s="96"/>
      <c r="K1393" s="211" t="str">
        <f>IF(ISBLANK(J1393),"",VLOOKUP(J1393,'Emission Factors'!$C$81:$G$221,4,FALSE))</f>
        <v/>
      </c>
      <c r="L1393" s="210" t="str">
        <f>IF(D1393="Room AC (window/wall)",'Emission Factors'!$F$53,IF(D1393="Room AC (PTAC/PTHP)",'Emission Factors'!$F$54,IF(D1393="Residential AC",'Emission Factors'!$F$55,IF(D1393="Residential HP",'Emission Factors'!$F$56,IF(D1393="Commercial AC (&gt;=65k to &lt;135,000k Btu/hr)",'Emission Factors'!$F$57,IF(D1393="Commercial AC (&gt;=135,000k Btu/hr)",'Emission Factors'!$F$58,""))))))</f>
        <v/>
      </c>
      <c r="M1393" s="211" t="str">
        <f>IF(D1393="Room AC (window/wall)",'Emission Factors'!$G$53,IF(D1393="Room AC (PTAC/PTHP)",'Emission Factors'!$G$54,IF(D1393="Residential AC",'Emission Factors'!$G$55,IF(D1393="Residential HP",'Emission Factors'!$G$56,IF(D1393="Commercial AC (&gt;=65k to &lt;135,000k Btu/hr)",'Emission Factors'!$G$57,IF(D1393="Commercial AC (&gt;=135,000k Btu/hr)",'Emission Factors'!$G$58,""))))))</f>
        <v/>
      </c>
      <c r="N1393" s="96"/>
      <c r="O1393" s="209" t="str">
        <f>IF(ISBLANK(D1393),"",(IF(D1393="Room AC (window/wall)",'Emission Factors'!$C$53,IF(D1393="Room AC (PTAC/PTHP)",'Emission Factors'!$C$54,IF(D1393="Residential AC",'Emission Factors'!$C$55,IF(D1393="Residential HP",'Emission Factors'!$C$56,IF(D1393="Commercial AC (&gt;=65k to &lt;135,000k Btu/hr)",'Emission Factors'!$C$57,IF(D1393="Commercial AC (&gt;=135,000k Btu/hr)",'Emission Factors'!$C$58,""))))))))</f>
        <v/>
      </c>
      <c r="P1393" s="209" t="str">
        <f t="shared" si="210"/>
        <v/>
      </c>
      <c r="Q1393" s="95"/>
      <c r="R1393" s="256"/>
      <c r="S1393" s="256"/>
      <c r="T1393" s="96"/>
      <c r="U1393" s="211" t="str">
        <f>IF(Q1393="Room AC (window/wall)",'Emission Factors'!$E$53,IF(AND(Q1393="Room AC (PTAC/PTHP)",ISBLANK(T1393)),"Error",IF(AND(Q1393="Room AC (PTAC/PTHP)",T1393&gt;0),T1393,IF(Q1393="Residential AC",'Emission Factors'!$E$55,IF(AND(Q1393="Residential HP",ISBLANK(T1393)),"Error",IF(AND(Q1393="Residential HP",T1393&gt;0),T1393,IF(Q1393="Commercial AC (&gt;=65k to &lt;135,000k Btu/hr)",'Emission Factors'!$E$57,IF(Q1393="Commercial AC (&gt;=135,000k Btu/hr)",'Emission Factors'!$E$58,""))))))))</f>
        <v/>
      </c>
      <c r="V1393" s="95"/>
      <c r="W1393" s="211" t="str">
        <f>IF(ISBLANK(V1393),"",VLOOKUP(V1393,'Emission Factors'!$C$81:$G$221,4,FALSE))</f>
        <v/>
      </c>
      <c r="X1393" s="210" t="str">
        <f>IF(Q1393="Room AC (window/wall)",'Emission Factors'!$F$53,IF(Q1393="Room AC (PTAC/PTHP)",'Emission Factors'!$F$54,IF(Q1393="Residential AC",'Emission Factors'!$F$55,IF(Q1393="Residential HP",'Emission Factors'!$F$56,IF(Q1393="Commercial AC (&gt;=65k to &lt;135,000k Btu/hr)",'Emission Factors'!$F$57,IF(Q1393="Commercial AC (&gt;=135,000k Btu/hr)",'Emission Factors'!$F$58,""))))))</f>
        <v/>
      </c>
      <c r="Y1393" s="211" t="str">
        <f>IF(Q1393="Room AC (window/wall)",'Emission Factors'!$G$53,IF(Q1393="Room AC (PTAC/PTHP)",'Emission Factors'!$G$54,IF(Q1393="Residential AC",'Emission Factors'!$G$55,IF(Q1393="Residential HP",'Emission Factors'!$G$56,IF(Q1393="Commercial AC (&gt;=65k to &lt;135,000k Btu/hr)",'Emission Factors'!$G$57,IF(Q1393="Commercial AC (&gt;=135,000k Btu/hr)",'Emission Factors'!$G$58,""))))))</f>
        <v/>
      </c>
      <c r="Z1393" s="96"/>
      <c r="AA1393" s="97" t="str">
        <f t="shared" si="211"/>
        <v/>
      </c>
      <c r="AB1393" s="97" t="str">
        <f t="shared" si="212"/>
        <v/>
      </c>
      <c r="AC1393" s="246" t="str">
        <f t="shared" si="213"/>
        <v/>
      </c>
      <c r="AD1393" s="97" t="str">
        <f t="shared" si="214"/>
        <v/>
      </c>
      <c r="AE1393" s="97" t="str">
        <f t="shared" si="215"/>
        <v/>
      </c>
      <c r="AF1393" s="252" t="str">
        <f t="shared" si="216"/>
        <v/>
      </c>
      <c r="AG1393" s="254" t="str">
        <f t="shared" si="217"/>
        <v/>
      </c>
      <c r="AH1393" s="248" t="str">
        <f t="shared" si="218"/>
        <v/>
      </c>
      <c r="AI1393" s="249" t="str">
        <f t="shared" si="219"/>
        <v/>
      </c>
    </row>
    <row r="1394" spans="2:35" x14ac:dyDescent="0.3">
      <c r="B1394" s="94"/>
      <c r="C1394" s="95"/>
      <c r="D1394" s="95"/>
      <c r="E1394" s="95"/>
      <c r="F1394" s="94"/>
      <c r="G1394" s="145"/>
      <c r="H1394" s="245"/>
      <c r="I1394" s="211" t="str">
        <f>IF(D1394="Room AC (window/wall)",'Emission Factors'!$E$53,IF(D1394="Room AC (PTAC/PTHP)",H1394,IF(D1394="Residential AC",'Emission Factors'!$E$55,IF(D1394="Residential HP",H1394,IF(D1394="Commercial AC (&gt;=65k to &lt;135,000k Btu/hr)",'Emission Factors'!$E$57,IF(D1394="Commercial AC (&gt;=135,000k Btu/hr)",'Emission Factors'!$E$58,""))))))</f>
        <v/>
      </c>
      <c r="J1394" s="96"/>
      <c r="K1394" s="211" t="str">
        <f>IF(ISBLANK(J1394),"",VLOOKUP(J1394,'Emission Factors'!$C$81:$G$221,4,FALSE))</f>
        <v/>
      </c>
      <c r="L1394" s="210" t="str">
        <f>IF(D1394="Room AC (window/wall)",'Emission Factors'!$F$53,IF(D1394="Room AC (PTAC/PTHP)",'Emission Factors'!$F$54,IF(D1394="Residential AC",'Emission Factors'!$F$55,IF(D1394="Residential HP",'Emission Factors'!$F$56,IF(D1394="Commercial AC (&gt;=65k to &lt;135,000k Btu/hr)",'Emission Factors'!$F$57,IF(D1394="Commercial AC (&gt;=135,000k Btu/hr)",'Emission Factors'!$F$58,""))))))</f>
        <v/>
      </c>
      <c r="M1394" s="211" t="str">
        <f>IF(D1394="Room AC (window/wall)",'Emission Factors'!$G$53,IF(D1394="Room AC (PTAC/PTHP)",'Emission Factors'!$G$54,IF(D1394="Residential AC",'Emission Factors'!$G$55,IF(D1394="Residential HP",'Emission Factors'!$G$56,IF(D1394="Commercial AC (&gt;=65k to &lt;135,000k Btu/hr)",'Emission Factors'!$G$57,IF(D1394="Commercial AC (&gt;=135,000k Btu/hr)",'Emission Factors'!$G$58,""))))))</f>
        <v/>
      </c>
      <c r="N1394" s="96"/>
      <c r="O1394" s="209" t="str">
        <f>IF(ISBLANK(D1394),"",(IF(D1394="Room AC (window/wall)",'Emission Factors'!$C$53,IF(D1394="Room AC (PTAC/PTHP)",'Emission Factors'!$C$54,IF(D1394="Residential AC",'Emission Factors'!$C$55,IF(D1394="Residential HP",'Emission Factors'!$C$56,IF(D1394="Commercial AC (&gt;=65k to &lt;135,000k Btu/hr)",'Emission Factors'!$C$57,IF(D1394="Commercial AC (&gt;=135,000k Btu/hr)",'Emission Factors'!$C$58,""))))))))</f>
        <v/>
      </c>
      <c r="P1394" s="209" t="str">
        <f t="shared" si="210"/>
        <v/>
      </c>
      <c r="Q1394" s="95"/>
      <c r="R1394" s="256"/>
      <c r="S1394" s="256"/>
      <c r="T1394" s="96"/>
      <c r="U1394" s="211" t="str">
        <f>IF(Q1394="Room AC (window/wall)",'Emission Factors'!$E$53,IF(AND(Q1394="Room AC (PTAC/PTHP)",ISBLANK(T1394)),"Error",IF(AND(Q1394="Room AC (PTAC/PTHP)",T1394&gt;0),T1394,IF(Q1394="Residential AC",'Emission Factors'!$E$55,IF(AND(Q1394="Residential HP",ISBLANK(T1394)),"Error",IF(AND(Q1394="Residential HP",T1394&gt;0),T1394,IF(Q1394="Commercial AC (&gt;=65k to &lt;135,000k Btu/hr)",'Emission Factors'!$E$57,IF(Q1394="Commercial AC (&gt;=135,000k Btu/hr)",'Emission Factors'!$E$58,""))))))))</f>
        <v/>
      </c>
      <c r="V1394" s="95"/>
      <c r="W1394" s="211" t="str">
        <f>IF(ISBLANK(V1394),"",VLOOKUP(V1394,'Emission Factors'!$C$81:$G$221,4,FALSE))</f>
        <v/>
      </c>
      <c r="X1394" s="210" t="str">
        <f>IF(Q1394="Room AC (window/wall)",'Emission Factors'!$F$53,IF(Q1394="Room AC (PTAC/PTHP)",'Emission Factors'!$F$54,IF(Q1394="Residential AC",'Emission Factors'!$F$55,IF(Q1394="Residential HP",'Emission Factors'!$F$56,IF(Q1394="Commercial AC (&gt;=65k to &lt;135,000k Btu/hr)",'Emission Factors'!$F$57,IF(Q1394="Commercial AC (&gt;=135,000k Btu/hr)",'Emission Factors'!$F$58,""))))))</f>
        <v/>
      </c>
      <c r="Y1394" s="211" t="str">
        <f>IF(Q1394="Room AC (window/wall)",'Emission Factors'!$G$53,IF(Q1394="Room AC (PTAC/PTHP)",'Emission Factors'!$G$54,IF(Q1394="Residential AC",'Emission Factors'!$G$55,IF(Q1394="Residential HP",'Emission Factors'!$G$56,IF(Q1394="Commercial AC (&gt;=65k to &lt;135,000k Btu/hr)",'Emission Factors'!$G$57,IF(Q1394="Commercial AC (&gt;=135,000k Btu/hr)",'Emission Factors'!$G$58,""))))))</f>
        <v/>
      </c>
      <c r="Z1394" s="96"/>
      <c r="AA1394" s="97" t="str">
        <f t="shared" si="211"/>
        <v/>
      </c>
      <c r="AB1394" s="97" t="str">
        <f t="shared" si="212"/>
        <v/>
      </c>
      <c r="AC1394" s="246" t="str">
        <f t="shared" si="213"/>
        <v/>
      </c>
      <c r="AD1394" s="97" t="str">
        <f t="shared" si="214"/>
        <v/>
      </c>
      <c r="AE1394" s="97" t="str">
        <f t="shared" si="215"/>
        <v/>
      </c>
      <c r="AF1394" s="252" t="str">
        <f t="shared" si="216"/>
        <v/>
      </c>
      <c r="AG1394" s="254" t="str">
        <f t="shared" si="217"/>
        <v/>
      </c>
      <c r="AH1394" s="248" t="str">
        <f t="shared" si="218"/>
        <v/>
      </c>
      <c r="AI1394" s="249" t="str">
        <f t="shared" si="219"/>
        <v/>
      </c>
    </row>
    <row r="1395" spans="2:35" x14ac:dyDescent="0.3">
      <c r="B1395" s="94"/>
      <c r="C1395" s="95"/>
      <c r="D1395" s="95"/>
      <c r="E1395" s="95"/>
      <c r="F1395" s="94"/>
      <c r="G1395" s="145"/>
      <c r="H1395" s="245"/>
      <c r="I1395" s="211" t="str">
        <f>IF(D1395="Room AC (window/wall)",'Emission Factors'!$E$53,IF(D1395="Room AC (PTAC/PTHP)",H1395,IF(D1395="Residential AC",'Emission Factors'!$E$55,IF(D1395="Residential HP",H1395,IF(D1395="Commercial AC (&gt;=65k to &lt;135,000k Btu/hr)",'Emission Factors'!$E$57,IF(D1395="Commercial AC (&gt;=135,000k Btu/hr)",'Emission Factors'!$E$58,""))))))</f>
        <v/>
      </c>
      <c r="J1395" s="96"/>
      <c r="K1395" s="211" t="str">
        <f>IF(ISBLANK(J1395),"",VLOOKUP(J1395,'Emission Factors'!$C$81:$G$221,4,FALSE))</f>
        <v/>
      </c>
      <c r="L1395" s="210" t="str">
        <f>IF(D1395="Room AC (window/wall)",'Emission Factors'!$F$53,IF(D1395="Room AC (PTAC/PTHP)",'Emission Factors'!$F$54,IF(D1395="Residential AC",'Emission Factors'!$F$55,IF(D1395="Residential HP",'Emission Factors'!$F$56,IF(D1395="Commercial AC (&gt;=65k to &lt;135,000k Btu/hr)",'Emission Factors'!$F$57,IF(D1395="Commercial AC (&gt;=135,000k Btu/hr)",'Emission Factors'!$F$58,""))))))</f>
        <v/>
      </c>
      <c r="M1395" s="211" t="str">
        <f>IF(D1395="Room AC (window/wall)",'Emission Factors'!$G$53,IF(D1395="Room AC (PTAC/PTHP)",'Emission Factors'!$G$54,IF(D1395="Residential AC",'Emission Factors'!$G$55,IF(D1395="Residential HP",'Emission Factors'!$G$56,IF(D1395="Commercial AC (&gt;=65k to &lt;135,000k Btu/hr)",'Emission Factors'!$G$57,IF(D1395="Commercial AC (&gt;=135,000k Btu/hr)",'Emission Factors'!$G$58,""))))))</f>
        <v/>
      </c>
      <c r="N1395" s="96"/>
      <c r="O1395" s="209" t="str">
        <f>IF(ISBLANK(D1395),"",(IF(D1395="Room AC (window/wall)",'Emission Factors'!$C$53,IF(D1395="Room AC (PTAC/PTHP)",'Emission Factors'!$C$54,IF(D1395="Residential AC",'Emission Factors'!$C$55,IF(D1395="Residential HP",'Emission Factors'!$C$56,IF(D1395="Commercial AC (&gt;=65k to &lt;135,000k Btu/hr)",'Emission Factors'!$C$57,IF(D1395="Commercial AC (&gt;=135,000k Btu/hr)",'Emission Factors'!$C$58,""))))))))</f>
        <v/>
      </c>
      <c r="P1395" s="209" t="str">
        <f t="shared" si="210"/>
        <v/>
      </c>
      <c r="Q1395" s="95"/>
      <c r="R1395" s="256"/>
      <c r="S1395" s="256"/>
      <c r="T1395" s="96"/>
      <c r="U1395" s="211" t="str">
        <f>IF(Q1395="Room AC (window/wall)",'Emission Factors'!$E$53,IF(AND(Q1395="Room AC (PTAC/PTHP)",ISBLANK(T1395)),"Error",IF(AND(Q1395="Room AC (PTAC/PTHP)",T1395&gt;0),T1395,IF(Q1395="Residential AC",'Emission Factors'!$E$55,IF(AND(Q1395="Residential HP",ISBLANK(T1395)),"Error",IF(AND(Q1395="Residential HP",T1395&gt;0),T1395,IF(Q1395="Commercial AC (&gt;=65k to &lt;135,000k Btu/hr)",'Emission Factors'!$E$57,IF(Q1395="Commercial AC (&gt;=135,000k Btu/hr)",'Emission Factors'!$E$58,""))))))))</f>
        <v/>
      </c>
      <c r="V1395" s="95"/>
      <c r="W1395" s="211" t="str">
        <f>IF(ISBLANK(V1395),"",VLOOKUP(V1395,'Emission Factors'!$C$81:$G$221,4,FALSE))</f>
        <v/>
      </c>
      <c r="X1395" s="210" t="str">
        <f>IF(Q1395="Room AC (window/wall)",'Emission Factors'!$F$53,IF(Q1395="Room AC (PTAC/PTHP)",'Emission Factors'!$F$54,IF(Q1395="Residential AC",'Emission Factors'!$F$55,IF(Q1395="Residential HP",'Emission Factors'!$F$56,IF(Q1395="Commercial AC (&gt;=65k to &lt;135,000k Btu/hr)",'Emission Factors'!$F$57,IF(Q1395="Commercial AC (&gt;=135,000k Btu/hr)",'Emission Factors'!$F$58,""))))))</f>
        <v/>
      </c>
      <c r="Y1395" s="211" t="str">
        <f>IF(Q1395="Room AC (window/wall)",'Emission Factors'!$G$53,IF(Q1395="Room AC (PTAC/PTHP)",'Emission Factors'!$G$54,IF(Q1395="Residential AC",'Emission Factors'!$G$55,IF(Q1395="Residential HP",'Emission Factors'!$G$56,IF(Q1395="Commercial AC (&gt;=65k to &lt;135,000k Btu/hr)",'Emission Factors'!$G$57,IF(Q1395="Commercial AC (&gt;=135,000k Btu/hr)",'Emission Factors'!$G$58,""))))))</f>
        <v/>
      </c>
      <c r="Z1395" s="96"/>
      <c r="AA1395" s="97" t="str">
        <f t="shared" si="211"/>
        <v/>
      </c>
      <c r="AB1395" s="97" t="str">
        <f t="shared" si="212"/>
        <v/>
      </c>
      <c r="AC1395" s="246" t="str">
        <f t="shared" si="213"/>
        <v/>
      </c>
      <c r="AD1395" s="97" t="str">
        <f t="shared" si="214"/>
        <v/>
      </c>
      <c r="AE1395" s="97" t="str">
        <f t="shared" si="215"/>
        <v/>
      </c>
      <c r="AF1395" s="252" t="str">
        <f t="shared" si="216"/>
        <v/>
      </c>
      <c r="AG1395" s="254" t="str">
        <f t="shared" si="217"/>
        <v/>
      </c>
      <c r="AH1395" s="248" t="str">
        <f t="shared" si="218"/>
        <v/>
      </c>
      <c r="AI1395" s="249" t="str">
        <f t="shared" si="219"/>
        <v/>
      </c>
    </row>
    <row r="1396" spans="2:35" x14ac:dyDescent="0.3">
      <c r="B1396" s="94"/>
      <c r="C1396" s="95"/>
      <c r="D1396" s="95"/>
      <c r="E1396" s="95"/>
      <c r="F1396" s="94"/>
      <c r="G1396" s="145"/>
      <c r="H1396" s="245"/>
      <c r="I1396" s="211" t="str">
        <f>IF(D1396="Room AC (window/wall)",'Emission Factors'!$E$53,IF(D1396="Room AC (PTAC/PTHP)",H1396,IF(D1396="Residential AC",'Emission Factors'!$E$55,IF(D1396="Residential HP",H1396,IF(D1396="Commercial AC (&gt;=65k to &lt;135,000k Btu/hr)",'Emission Factors'!$E$57,IF(D1396="Commercial AC (&gt;=135,000k Btu/hr)",'Emission Factors'!$E$58,""))))))</f>
        <v/>
      </c>
      <c r="J1396" s="96"/>
      <c r="K1396" s="211" t="str">
        <f>IF(ISBLANK(J1396),"",VLOOKUP(J1396,'Emission Factors'!$C$81:$G$221,4,FALSE))</f>
        <v/>
      </c>
      <c r="L1396" s="210" t="str">
        <f>IF(D1396="Room AC (window/wall)",'Emission Factors'!$F$53,IF(D1396="Room AC (PTAC/PTHP)",'Emission Factors'!$F$54,IF(D1396="Residential AC",'Emission Factors'!$F$55,IF(D1396="Residential HP",'Emission Factors'!$F$56,IF(D1396="Commercial AC (&gt;=65k to &lt;135,000k Btu/hr)",'Emission Factors'!$F$57,IF(D1396="Commercial AC (&gt;=135,000k Btu/hr)",'Emission Factors'!$F$58,""))))))</f>
        <v/>
      </c>
      <c r="M1396" s="211" t="str">
        <f>IF(D1396="Room AC (window/wall)",'Emission Factors'!$G$53,IF(D1396="Room AC (PTAC/PTHP)",'Emission Factors'!$G$54,IF(D1396="Residential AC",'Emission Factors'!$G$55,IF(D1396="Residential HP",'Emission Factors'!$G$56,IF(D1396="Commercial AC (&gt;=65k to &lt;135,000k Btu/hr)",'Emission Factors'!$G$57,IF(D1396="Commercial AC (&gt;=135,000k Btu/hr)",'Emission Factors'!$G$58,""))))))</f>
        <v/>
      </c>
      <c r="N1396" s="96"/>
      <c r="O1396" s="209" t="str">
        <f>IF(ISBLANK(D1396),"",(IF(D1396="Room AC (window/wall)",'Emission Factors'!$C$53,IF(D1396="Room AC (PTAC/PTHP)",'Emission Factors'!$C$54,IF(D1396="Residential AC",'Emission Factors'!$C$55,IF(D1396="Residential HP",'Emission Factors'!$C$56,IF(D1396="Commercial AC (&gt;=65k to &lt;135,000k Btu/hr)",'Emission Factors'!$C$57,IF(D1396="Commercial AC (&gt;=135,000k Btu/hr)",'Emission Factors'!$C$58,""))))))))</f>
        <v/>
      </c>
      <c r="P1396" s="209" t="str">
        <f t="shared" si="210"/>
        <v/>
      </c>
      <c r="Q1396" s="95"/>
      <c r="R1396" s="256"/>
      <c r="S1396" s="256"/>
      <c r="T1396" s="96"/>
      <c r="U1396" s="211" t="str">
        <f>IF(Q1396="Room AC (window/wall)",'Emission Factors'!$E$53,IF(AND(Q1396="Room AC (PTAC/PTHP)",ISBLANK(T1396)),"Error",IF(AND(Q1396="Room AC (PTAC/PTHP)",T1396&gt;0),T1396,IF(Q1396="Residential AC",'Emission Factors'!$E$55,IF(AND(Q1396="Residential HP",ISBLANK(T1396)),"Error",IF(AND(Q1396="Residential HP",T1396&gt;0),T1396,IF(Q1396="Commercial AC (&gt;=65k to &lt;135,000k Btu/hr)",'Emission Factors'!$E$57,IF(Q1396="Commercial AC (&gt;=135,000k Btu/hr)",'Emission Factors'!$E$58,""))))))))</f>
        <v/>
      </c>
      <c r="V1396" s="95"/>
      <c r="W1396" s="211" t="str">
        <f>IF(ISBLANK(V1396),"",VLOOKUP(V1396,'Emission Factors'!$C$81:$G$221,4,FALSE))</f>
        <v/>
      </c>
      <c r="X1396" s="210" t="str">
        <f>IF(Q1396="Room AC (window/wall)",'Emission Factors'!$F$53,IF(Q1396="Room AC (PTAC/PTHP)",'Emission Factors'!$F$54,IF(Q1396="Residential AC",'Emission Factors'!$F$55,IF(Q1396="Residential HP",'Emission Factors'!$F$56,IF(Q1396="Commercial AC (&gt;=65k to &lt;135,000k Btu/hr)",'Emission Factors'!$F$57,IF(Q1396="Commercial AC (&gt;=135,000k Btu/hr)",'Emission Factors'!$F$58,""))))))</f>
        <v/>
      </c>
      <c r="Y1396" s="211" t="str">
        <f>IF(Q1396="Room AC (window/wall)",'Emission Factors'!$G$53,IF(Q1396="Room AC (PTAC/PTHP)",'Emission Factors'!$G$54,IF(Q1396="Residential AC",'Emission Factors'!$G$55,IF(Q1396="Residential HP",'Emission Factors'!$G$56,IF(Q1396="Commercial AC (&gt;=65k to &lt;135,000k Btu/hr)",'Emission Factors'!$G$57,IF(Q1396="Commercial AC (&gt;=135,000k Btu/hr)",'Emission Factors'!$G$58,""))))))</f>
        <v/>
      </c>
      <c r="Z1396" s="96"/>
      <c r="AA1396" s="97" t="str">
        <f t="shared" si="211"/>
        <v/>
      </c>
      <c r="AB1396" s="97" t="str">
        <f t="shared" si="212"/>
        <v/>
      </c>
      <c r="AC1396" s="246" t="str">
        <f t="shared" si="213"/>
        <v/>
      </c>
      <c r="AD1396" s="97" t="str">
        <f t="shared" si="214"/>
        <v/>
      </c>
      <c r="AE1396" s="97" t="str">
        <f t="shared" si="215"/>
        <v/>
      </c>
      <c r="AF1396" s="252" t="str">
        <f t="shared" si="216"/>
        <v/>
      </c>
      <c r="AG1396" s="254" t="str">
        <f t="shared" si="217"/>
        <v/>
      </c>
      <c r="AH1396" s="248" t="str">
        <f t="shared" si="218"/>
        <v/>
      </c>
      <c r="AI1396" s="249" t="str">
        <f t="shared" si="219"/>
        <v/>
      </c>
    </row>
    <row r="1397" spans="2:35" x14ac:dyDescent="0.3">
      <c r="B1397" s="94"/>
      <c r="C1397" s="95"/>
      <c r="D1397" s="95"/>
      <c r="E1397" s="95"/>
      <c r="F1397" s="94"/>
      <c r="G1397" s="145"/>
      <c r="H1397" s="245"/>
      <c r="I1397" s="211" t="str">
        <f>IF(D1397="Room AC (window/wall)",'Emission Factors'!$E$53,IF(D1397="Room AC (PTAC/PTHP)",H1397,IF(D1397="Residential AC",'Emission Factors'!$E$55,IF(D1397="Residential HP",H1397,IF(D1397="Commercial AC (&gt;=65k to &lt;135,000k Btu/hr)",'Emission Factors'!$E$57,IF(D1397="Commercial AC (&gt;=135,000k Btu/hr)",'Emission Factors'!$E$58,""))))))</f>
        <v/>
      </c>
      <c r="J1397" s="96"/>
      <c r="K1397" s="211" t="str">
        <f>IF(ISBLANK(J1397),"",VLOOKUP(J1397,'Emission Factors'!$C$81:$G$221,4,FALSE))</f>
        <v/>
      </c>
      <c r="L1397" s="210" t="str">
        <f>IF(D1397="Room AC (window/wall)",'Emission Factors'!$F$53,IF(D1397="Room AC (PTAC/PTHP)",'Emission Factors'!$F$54,IF(D1397="Residential AC",'Emission Factors'!$F$55,IF(D1397="Residential HP",'Emission Factors'!$F$56,IF(D1397="Commercial AC (&gt;=65k to &lt;135,000k Btu/hr)",'Emission Factors'!$F$57,IF(D1397="Commercial AC (&gt;=135,000k Btu/hr)",'Emission Factors'!$F$58,""))))))</f>
        <v/>
      </c>
      <c r="M1397" s="211" t="str">
        <f>IF(D1397="Room AC (window/wall)",'Emission Factors'!$G$53,IF(D1397="Room AC (PTAC/PTHP)",'Emission Factors'!$G$54,IF(D1397="Residential AC",'Emission Factors'!$G$55,IF(D1397="Residential HP",'Emission Factors'!$G$56,IF(D1397="Commercial AC (&gt;=65k to &lt;135,000k Btu/hr)",'Emission Factors'!$G$57,IF(D1397="Commercial AC (&gt;=135,000k Btu/hr)",'Emission Factors'!$G$58,""))))))</f>
        <v/>
      </c>
      <c r="N1397" s="96"/>
      <c r="O1397" s="209" t="str">
        <f>IF(ISBLANK(D1397),"",(IF(D1397="Room AC (window/wall)",'Emission Factors'!$C$53,IF(D1397="Room AC (PTAC/PTHP)",'Emission Factors'!$C$54,IF(D1397="Residential AC",'Emission Factors'!$C$55,IF(D1397="Residential HP",'Emission Factors'!$C$56,IF(D1397="Commercial AC (&gt;=65k to &lt;135,000k Btu/hr)",'Emission Factors'!$C$57,IF(D1397="Commercial AC (&gt;=135,000k Btu/hr)",'Emission Factors'!$C$58,""))))))))</f>
        <v/>
      </c>
      <c r="P1397" s="209" t="str">
        <f t="shared" si="210"/>
        <v/>
      </c>
      <c r="Q1397" s="95"/>
      <c r="R1397" s="256"/>
      <c r="S1397" s="256"/>
      <c r="T1397" s="96"/>
      <c r="U1397" s="211" t="str">
        <f>IF(Q1397="Room AC (window/wall)",'Emission Factors'!$E$53,IF(AND(Q1397="Room AC (PTAC/PTHP)",ISBLANK(T1397)),"Error",IF(AND(Q1397="Room AC (PTAC/PTHP)",T1397&gt;0),T1397,IF(Q1397="Residential AC",'Emission Factors'!$E$55,IF(AND(Q1397="Residential HP",ISBLANK(T1397)),"Error",IF(AND(Q1397="Residential HP",T1397&gt;0),T1397,IF(Q1397="Commercial AC (&gt;=65k to &lt;135,000k Btu/hr)",'Emission Factors'!$E$57,IF(Q1397="Commercial AC (&gt;=135,000k Btu/hr)",'Emission Factors'!$E$58,""))))))))</f>
        <v/>
      </c>
      <c r="V1397" s="95"/>
      <c r="W1397" s="211" t="str">
        <f>IF(ISBLANK(V1397),"",VLOOKUP(V1397,'Emission Factors'!$C$81:$G$221,4,FALSE))</f>
        <v/>
      </c>
      <c r="X1397" s="210" t="str">
        <f>IF(Q1397="Room AC (window/wall)",'Emission Factors'!$F$53,IF(Q1397="Room AC (PTAC/PTHP)",'Emission Factors'!$F$54,IF(Q1397="Residential AC",'Emission Factors'!$F$55,IF(Q1397="Residential HP",'Emission Factors'!$F$56,IF(Q1397="Commercial AC (&gt;=65k to &lt;135,000k Btu/hr)",'Emission Factors'!$F$57,IF(Q1397="Commercial AC (&gt;=135,000k Btu/hr)",'Emission Factors'!$F$58,""))))))</f>
        <v/>
      </c>
      <c r="Y1397" s="211" t="str">
        <f>IF(Q1397="Room AC (window/wall)",'Emission Factors'!$G$53,IF(Q1397="Room AC (PTAC/PTHP)",'Emission Factors'!$G$54,IF(Q1397="Residential AC",'Emission Factors'!$G$55,IF(Q1397="Residential HP",'Emission Factors'!$G$56,IF(Q1397="Commercial AC (&gt;=65k to &lt;135,000k Btu/hr)",'Emission Factors'!$G$57,IF(Q1397="Commercial AC (&gt;=135,000k Btu/hr)",'Emission Factors'!$G$58,""))))))</f>
        <v/>
      </c>
      <c r="Z1397" s="96"/>
      <c r="AA1397" s="97" t="str">
        <f t="shared" si="211"/>
        <v/>
      </c>
      <c r="AB1397" s="97" t="str">
        <f t="shared" si="212"/>
        <v/>
      </c>
      <c r="AC1397" s="246" t="str">
        <f t="shared" si="213"/>
        <v/>
      </c>
      <c r="AD1397" s="97" t="str">
        <f t="shared" si="214"/>
        <v/>
      </c>
      <c r="AE1397" s="97" t="str">
        <f t="shared" si="215"/>
        <v/>
      </c>
      <c r="AF1397" s="252" t="str">
        <f t="shared" si="216"/>
        <v/>
      </c>
      <c r="AG1397" s="254" t="str">
        <f t="shared" si="217"/>
        <v/>
      </c>
      <c r="AH1397" s="248" t="str">
        <f t="shared" si="218"/>
        <v/>
      </c>
      <c r="AI1397" s="249" t="str">
        <f t="shared" si="219"/>
        <v/>
      </c>
    </row>
    <row r="1398" spans="2:35" x14ac:dyDescent="0.3">
      <c r="B1398" s="94"/>
      <c r="C1398" s="95"/>
      <c r="D1398" s="95"/>
      <c r="E1398" s="95"/>
      <c r="F1398" s="94"/>
      <c r="G1398" s="145"/>
      <c r="H1398" s="245"/>
      <c r="I1398" s="211" t="str">
        <f>IF(D1398="Room AC (window/wall)",'Emission Factors'!$E$53,IF(D1398="Room AC (PTAC/PTHP)",H1398,IF(D1398="Residential AC",'Emission Factors'!$E$55,IF(D1398="Residential HP",H1398,IF(D1398="Commercial AC (&gt;=65k to &lt;135,000k Btu/hr)",'Emission Factors'!$E$57,IF(D1398="Commercial AC (&gt;=135,000k Btu/hr)",'Emission Factors'!$E$58,""))))))</f>
        <v/>
      </c>
      <c r="J1398" s="96"/>
      <c r="K1398" s="211" t="str">
        <f>IF(ISBLANK(J1398),"",VLOOKUP(J1398,'Emission Factors'!$C$81:$G$221,4,FALSE))</f>
        <v/>
      </c>
      <c r="L1398" s="210" t="str">
        <f>IF(D1398="Room AC (window/wall)",'Emission Factors'!$F$53,IF(D1398="Room AC (PTAC/PTHP)",'Emission Factors'!$F$54,IF(D1398="Residential AC",'Emission Factors'!$F$55,IF(D1398="Residential HP",'Emission Factors'!$F$56,IF(D1398="Commercial AC (&gt;=65k to &lt;135,000k Btu/hr)",'Emission Factors'!$F$57,IF(D1398="Commercial AC (&gt;=135,000k Btu/hr)",'Emission Factors'!$F$58,""))))))</f>
        <v/>
      </c>
      <c r="M1398" s="211" t="str">
        <f>IF(D1398="Room AC (window/wall)",'Emission Factors'!$G$53,IF(D1398="Room AC (PTAC/PTHP)",'Emission Factors'!$G$54,IF(D1398="Residential AC",'Emission Factors'!$G$55,IF(D1398="Residential HP",'Emission Factors'!$G$56,IF(D1398="Commercial AC (&gt;=65k to &lt;135,000k Btu/hr)",'Emission Factors'!$G$57,IF(D1398="Commercial AC (&gt;=135,000k Btu/hr)",'Emission Factors'!$G$58,""))))))</f>
        <v/>
      </c>
      <c r="N1398" s="96"/>
      <c r="O1398" s="209" t="str">
        <f>IF(ISBLANK(D1398),"",(IF(D1398="Room AC (window/wall)",'Emission Factors'!$C$53,IF(D1398="Room AC (PTAC/PTHP)",'Emission Factors'!$C$54,IF(D1398="Residential AC",'Emission Factors'!$C$55,IF(D1398="Residential HP",'Emission Factors'!$C$56,IF(D1398="Commercial AC (&gt;=65k to &lt;135,000k Btu/hr)",'Emission Factors'!$C$57,IF(D1398="Commercial AC (&gt;=135,000k Btu/hr)",'Emission Factors'!$C$58,""))))))))</f>
        <v/>
      </c>
      <c r="P1398" s="209" t="str">
        <f t="shared" si="210"/>
        <v/>
      </c>
      <c r="Q1398" s="95"/>
      <c r="R1398" s="256"/>
      <c r="S1398" s="256"/>
      <c r="T1398" s="96"/>
      <c r="U1398" s="211" t="str">
        <f>IF(Q1398="Room AC (window/wall)",'Emission Factors'!$E$53,IF(AND(Q1398="Room AC (PTAC/PTHP)",ISBLANK(T1398)),"Error",IF(AND(Q1398="Room AC (PTAC/PTHP)",T1398&gt;0),T1398,IF(Q1398="Residential AC",'Emission Factors'!$E$55,IF(AND(Q1398="Residential HP",ISBLANK(T1398)),"Error",IF(AND(Q1398="Residential HP",T1398&gt;0),T1398,IF(Q1398="Commercial AC (&gt;=65k to &lt;135,000k Btu/hr)",'Emission Factors'!$E$57,IF(Q1398="Commercial AC (&gt;=135,000k Btu/hr)",'Emission Factors'!$E$58,""))))))))</f>
        <v/>
      </c>
      <c r="V1398" s="95"/>
      <c r="W1398" s="211" t="str">
        <f>IF(ISBLANK(V1398),"",VLOOKUP(V1398,'Emission Factors'!$C$81:$G$221,4,FALSE))</f>
        <v/>
      </c>
      <c r="X1398" s="210" t="str">
        <f>IF(Q1398="Room AC (window/wall)",'Emission Factors'!$F$53,IF(Q1398="Room AC (PTAC/PTHP)",'Emission Factors'!$F$54,IF(Q1398="Residential AC",'Emission Factors'!$F$55,IF(Q1398="Residential HP",'Emission Factors'!$F$56,IF(Q1398="Commercial AC (&gt;=65k to &lt;135,000k Btu/hr)",'Emission Factors'!$F$57,IF(Q1398="Commercial AC (&gt;=135,000k Btu/hr)",'Emission Factors'!$F$58,""))))))</f>
        <v/>
      </c>
      <c r="Y1398" s="211" t="str">
        <f>IF(Q1398="Room AC (window/wall)",'Emission Factors'!$G$53,IF(Q1398="Room AC (PTAC/PTHP)",'Emission Factors'!$G$54,IF(Q1398="Residential AC",'Emission Factors'!$G$55,IF(Q1398="Residential HP",'Emission Factors'!$G$56,IF(Q1398="Commercial AC (&gt;=65k to &lt;135,000k Btu/hr)",'Emission Factors'!$G$57,IF(Q1398="Commercial AC (&gt;=135,000k Btu/hr)",'Emission Factors'!$G$58,""))))))</f>
        <v/>
      </c>
      <c r="Z1398" s="96"/>
      <c r="AA1398" s="97" t="str">
        <f t="shared" si="211"/>
        <v/>
      </c>
      <c r="AB1398" s="97" t="str">
        <f t="shared" si="212"/>
        <v/>
      </c>
      <c r="AC1398" s="246" t="str">
        <f t="shared" si="213"/>
        <v/>
      </c>
      <c r="AD1398" s="97" t="str">
        <f t="shared" si="214"/>
        <v/>
      </c>
      <c r="AE1398" s="97" t="str">
        <f t="shared" si="215"/>
        <v/>
      </c>
      <c r="AF1398" s="252" t="str">
        <f t="shared" si="216"/>
        <v/>
      </c>
      <c r="AG1398" s="254" t="str">
        <f t="shared" si="217"/>
        <v/>
      </c>
      <c r="AH1398" s="248" t="str">
        <f t="shared" si="218"/>
        <v/>
      </c>
      <c r="AI1398" s="249" t="str">
        <f t="shared" si="219"/>
        <v/>
      </c>
    </row>
    <row r="1399" spans="2:35" x14ac:dyDescent="0.3">
      <c r="B1399" s="94"/>
      <c r="C1399" s="95"/>
      <c r="D1399" s="95"/>
      <c r="E1399" s="95"/>
      <c r="F1399" s="94"/>
      <c r="G1399" s="145"/>
      <c r="H1399" s="245"/>
      <c r="I1399" s="211" t="str">
        <f>IF(D1399="Room AC (window/wall)",'Emission Factors'!$E$53,IF(D1399="Room AC (PTAC/PTHP)",H1399,IF(D1399="Residential AC",'Emission Factors'!$E$55,IF(D1399="Residential HP",H1399,IF(D1399="Commercial AC (&gt;=65k to &lt;135,000k Btu/hr)",'Emission Factors'!$E$57,IF(D1399="Commercial AC (&gt;=135,000k Btu/hr)",'Emission Factors'!$E$58,""))))))</f>
        <v/>
      </c>
      <c r="J1399" s="96"/>
      <c r="K1399" s="211" t="str">
        <f>IF(ISBLANK(J1399),"",VLOOKUP(J1399,'Emission Factors'!$C$81:$G$221,4,FALSE))</f>
        <v/>
      </c>
      <c r="L1399" s="210" t="str">
        <f>IF(D1399="Room AC (window/wall)",'Emission Factors'!$F$53,IF(D1399="Room AC (PTAC/PTHP)",'Emission Factors'!$F$54,IF(D1399="Residential AC",'Emission Factors'!$F$55,IF(D1399="Residential HP",'Emission Factors'!$F$56,IF(D1399="Commercial AC (&gt;=65k to &lt;135,000k Btu/hr)",'Emission Factors'!$F$57,IF(D1399="Commercial AC (&gt;=135,000k Btu/hr)",'Emission Factors'!$F$58,""))))))</f>
        <v/>
      </c>
      <c r="M1399" s="211" t="str">
        <f>IF(D1399="Room AC (window/wall)",'Emission Factors'!$G$53,IF(D1399="Room AC (PTAC/PTHP)",'Emission Factors'!$G$54,IF(D1399="Residential AC",'Emission Factors'!$G$55,IF(D1399="Residential HP",'Emission Factors'!$G$56,IF(D1399="Commercial AC (&gt;=65k to &lt;135,000k Btu/hr)",'Emission Factors'!$G$57,IF(D1399="Commercial AC (&gt;=135,000k Btu/hr)",'Emission Factors'!$G$58,""))))))</f>
        <v/>
      </c>
      <c r="N1399" s="96"/>
      <c r="O1399" s="209" t="str">
        <f>IF(ISBLANK(D1399),"",(IF(D1399="Room AC (window/wall)",'Emission Factors'!$C$53,IF(D1399="Room AC (PTAC/PTHP)",'Emission Factors'!$C$54,IF(D1399="Residential AC",'Emission Factors'!$C$55,IF(D1399="Residential HP",'Emission Factors'!$C$56,IF(D1399="Commercial AC (&gt;=65k to &lt;135,000k Btu/hr)",'Emission Factors'!$C$57,IF(D1399="Commercial AC (&gt;=135,000k Btu/hr)",'Emission Factors'!$C$58,""))))))))</f>
        <v/>
      </c>
      <c r="P1399" s="209" t="str">
        <f t="shared" si="210"/>
        <v/>
      </c>
      <c r="Q1399" s="95"/>
      <c r="R1399" s="256"/>
      <c r="S1399" s="256"/>
      <c r="T1399" s="96"/>
      <c r="U1399" s="211" t="str">
        <f>IF(Q1399="Room AC (window/wall)",'Emission Factors'!$E$53,IF(AND(Q1399="Room AC (PTAC/PTHP)",ISBLANK(T1399)),"Error",IF(AND(Q1399="Room AC (PTAC/PTHP)",T1399&gt;0),T1399,IF(Q1399="Residential AC",'Emission Factors'!$E$55,IF(AND(Q1399="Residential HP",ISBLANK(T1399)),"Error",IF(AND(Q1399="Residential HP",T1399&gt;0),T1399,IF(Q1399="Commercial AC (&gt;=65k to &lt;135,000k Btu/hr)",'Emission Factors'!$E$57,IF(Q1399="Commercial AC (&gt;=135,000k Btu/hr)",'Emission Factors'!$E$58,""))))))))</f>
        <v/>
      </c>
      <c r="V1399" s="95"/>
      <c r="W1399" s="211" t="str">
        <f>IF(ISBLANK(V1399),"",VLOOKUP(V1399,'Emission Factors'!$C$81:$G$221,4,FALSE))</f>
        <v/>
      </c>
      <c r="X1399" s="210" t="str">
        <f>IF(Q1399="Room AC (window/wall)",'Emission Factors'!$F$53,IF(Q1399="Room AC (PTAC/PTHP)",'Emission Factors'!$F$54,IF(Q1399="Residential AC",'Emission Factors'!$F$55,IF(Q1399="Residential HP",'Emission Factors'!$F$56,IF(Q1399="Commercial AC (&gt;=65k to &lt;135,000k Btu/hr)",'Emission Factors'!$F$57,IF(Q1399="Commercial AC (&gt;=135,000k Btu/hr)",'Emission Factors'!$F$58,""))))))</f>
        <v/>
      </c>
      <c r="Y1399" s="211" t="str">
        <f>IF(Q1399="Room AC (window/wall)",'Emission Factors'!$G$53,IF(Q1399="Room AC (PTAC/PTHP)",'Emission Factors'!$G$54,IF(Q1399="Residential AC",'Emission Factors'!$G$55,IF(Q1399="Residential HP",'Emission Factors'!$G$56,IF(Q1399="Commercial AC (&gt;=65k to &lt;135,000k Btu/hr)",'Emission Factors'!$G$57,IF(Q1399="Commercial AC (&gt;=135,000k Btu/hr)",'Emission Factors'!$G$58,""))))))</f>
        <v/>
      </c>
      <c r="Z1399" s="96"/>
      <c r="AA1399" s="97" t="str">
        <f t="shared" si="211"/>
        <v/>
      </c>
      <c r="AB1399" s="97" t="str">
        <f t="shared" si="212"/>
        <v/>
      </c>
      <c r="AC1399" s="246" t="str">
        <f t="shared" si="213"/>
        <v/>
      </c>
      <c r="AD1399" s="97" t="str">
        <f t="shared" si="214"/>
        <v/>
      </c>
      <c r="AE1399" s="97" t="str">
        <f t="shared" si="215"/>
        <v/>
      </c>
      <c r="AF1399" s="252" t="str">
        <f t="shared" si="216"/>
        <v/>
      </c>
      <c r="AG1399" s="254" t="str">
        <f t="shared" si="217"/>
        <v/>
      </c>
      <c r="AH1399" s="248" t="str">
        <f t="shared" si="218"/>
        <v/>
      </c>
      <c r="AI1399" s="249" t="str">
        <f t="shared" si="219"/>
        <v/>
      </c>
    </row>
    <row r="1400" spans="2:35" x14ac:dyDescent="0.3">
      <c r="B1400" s="94"/>
      <c r="C1400" s="95"/>
      <c r="D1400" s="95"/>
      <c r="E1400" s="95"/>
      <c r="F1400" s="94"/>
      <c r="G1400" s="145"/>
      <c r="H1400" s="245"/>
      <c r="I1400" s="211" t="str">
        <f>IF(D1400="Room AC (window/wall)",'Emission Factors'!$E$53,IF(D1400="Room AC (PTAC/PTHP)",H1400,IF(D1400="Residential AC",'Emission Factors'!$E$55,IF(D1400="Residential HP",H1400,IF(D1400="Commercial AC (&gt;=65k to &lt;135,000k Btu/hr)",'Emission Factors'!$E$57,IF(D1400="Commercial AC (&gt;=135,000k Btu/hr)",'Emission Factors'!$E$58,""))))))</f>
        <v/>
      </c>
      <c r="J1400" s="96"/>
      <c r="K1400" s="211" t="str">
        <f>IF(ISBLANK(J1400),"",VLOOKUP(J1400,'Emission Factors'!$C$81:$G$221,4,FALSE))</f>
        <v/>
      </c>
      <c r="L1400" s="210" t="str">
        <f>IF(D1400="Room AC (window/wall)",'Emission Factors'!$F$53,IF(D1400="Room AC (PTAC/PTHP)",'Emission Factors'!$F$54,IF(D1400="Residential AC",'Emission Factors'!$F$55,IF(D1400="Residential HP",'Emission Factors'!$F$56,IF(D1400="Commercial AC (&gt;=65k to &lt;135,000k Btu/hr)",'Emission Factors'!$F$57,IF(D1400="Commercial AC (&gt;=135,000k Btu/hr)",'Emission Factors'!$F$58,""))))))</f>
        <v/>
      </c>
      <c r="M1400" s="211" t="str">
        <f>IF(D1400="Room AC (window/wall)",'Emission Factors'!$G$53,IF(D1400="Room AC (PTAC/PTHP)",'Emission Factors'!$G$54,IF(D1400="Residential AC",'Emission Factors'!$G$55,IF(D1400="Residential HP",'Emission Factors'!$G$56,IF(D1400="Commercial AC (&gt;=65k to &lt;135,000k Btu/hr)",'Emission Factors'!$G$57,IF(D1400="Commercial AC (&gt;=135,000k Btu/hr)",'Emission Factors'!$G$58,""))))))</f>
        <v/>
      </c>
      <c r="N1400" s="96"/>
      <c r="O1400" s="209" t="str">
        <f>IF(ISBLANK(D1400),"",(IF(D1400="Room AC (window/wall)",'Emission Factors'!$C$53,IF(D1400="Room AC (PTAC/PTHP)",'Emission Factors'!$C$54,IF(D1400="Residential AC",'Emission Factors'!$C$55,IF(D1400="Residential HP",'Emission Factors'!$C$56,IF(D1400="Commercial AC (&gt;=65k to &lt;135,000k Btu/hr)",'Emission Factors'!$C$57,IF(D1400="Commercial AC (&gt;=135,000k Btu/hr)",'Emission Factors'!$C$58,""))))))))</f>
        <v/>
      </c>
      <c r="P1400" s="209" t="str">
        <f t="shared" si="210"/>
        <v/>
      </c>
      <c r="Q1400" s="95"/>
      <c r="R1400" s="256"/>
      <c r="S1400" s="256"/>
      <c r="T1400" s="96"/>
      <c r="U1400" s="211" t="str">
        <f>IF(Q1400="Room AC (window/wall)",'Emission Factors'!$E$53,IF(AND(Q1400="Room AC (PTAC/PTHP)",ISBLANK(T1400)),"Error",IF(AND(Q1400="Room AC (PTAC/PTHP)",T1400&gt;0),T1400,IF(Q1400="Residential AC",'Emission Factors'!$E$55,IF(AND(Q1400="Residential HP",ISBLANK(T1400)),"Error",IF(AND(Q1400="Residential HP",T1400&gt;0),T1400,IF(Q1400="Commercial AC (&gt;=65k to &lt;135,000k Btu/hr)",'Emission Factors'!$E$57,IF(Q1400="Commercial AC (&gt;=135,000k Btu/hr)",'Emission Factors'!$E$58,""))))))))</f>
        <v/>
      </c>
      <c r="V1400" s="95"/>
      <c r="W1400" s="211" t="str">
        <f>IF(ISBLANK(V1400),"",VLOOKUP(V1400,'Emission Factors'!$C$81:$G$221,4,FALSE))</f>
        <v/>
      </c>
      <c r="X1400" s="210" t="str">
        <f>IF(Q1400="Room AC (window/wall)",'Emission Factors'!$F$53,IF(Q1400="Room AC (PTAC/PTHP)",'Emission Factors'!$F$54,IF(Q1400="Residential AC",'Emission Factors'!$F$55,IF(Q1400="Residential HP",'Emission Factors'!$F$56,IF(Q1400="Commercial AC (&gt;=65k to &lt;135,000k Btu/hr)",'Emission Factors'!$F$57,IF(Q1400="Commercial AC (&gt;=135,000k Btu/hr)",'Emission Factors'!$F$58,""))))))</f>
        <v/>
      </c>
      <c r="Y1400" s="211" t="str">
        <f>IF(Q1400="Room AC (window/wall)",'Emission Factors'!$G$53,IF(Q1400="Room AC (PTAC/PTHP)",'Emission Factors'!$G$54,IF(Q1400="Residential AC",'Emission Factors'!$G$55,IF(Q1400="Residential HP",'Emission Factors'!$G$56,IF(Q1400="Commercial AC (&gt;=65k to &lt;135,000k Btu/hr)",'Emission Factors'!$G$57,IF(Q1400="Commercial AC (&gt;=135,000k Btu/hr)",'Emission Factors'!$G$58,""))))))</f>
        <v/>
      </c>
      <c r="Z1400" s="96"/>
      <c r="AA1400" s="97" t="str">
        <f t="shared" si="211"/>
        <v/>
      </c>
      <c r="AB1400" s="97" t="str">
        <f t="shared" si="212"/>
        <v/>
      </c>
      <c r="AC1400" s="246" t="str">
        <f t="shared" si="213"/>
        <v/>
      </c>
      <c r="AD1400" s="97" t="str">
        <f t="shared" si="214"/>
        <v/>
      </c>
      <c r="AE1400" s="97" t="str">
        <f t="shared" si="215"/>
        <v/>
      </c>
      <c r="AF1400" s="252" t="str">
        <f t="shared" si="216"/>
        <v/>
      </c>
      <c r="AG1400" s="254" t="str">
        <f t="shared" si="217"/>
        <v/>
      </c>
      <c r="AH1400" s="248" t="str">
        <f t="shared" si="218"/>
        <v/>
      </c>
      <c r="AI1400" s="249" t="str">
        <f t="shared" si="219"/>
        <v/>
      </c>
    </row>
    <row r="1401" spans="2:35" x14ac:dyDescent="0.3">
      <c r="B1401" s="94"/>
      <c r="C1401" s="95"/>
      <c r="D1401" s="95"/>
      <c r="E1401" s="95"/>
      <c r="F1401" s="94"/>
      <c r="G1401" s="145"/>
      <c r="H1401" s="245"/>
      <c r="I1401" s="211" t="str">
        <f>IF(D1401="Room AC (window/wall)",'Emission Factors'!$E$53,IF(D1401="Room AC (PTAC/PTHP)",H1401,IF(D1401="Residential AC",'Emission Factors'!$E$55,IF(D1401="Residential HP",H1401,IF(D1401="Commercial AC (&gt;=65k to &lt;135,000k Btu/hr)",'Emission Factors'!$E$57,IF(D1401="Commercial AC (&gt;=135,000k Btu/hr)",'Emission Factors'!$E$58,""))))))</f>
        <v/>
      </c>
      <c r="J1401" s="96"/>
      <c r="K1401" s="211" t="str">
        <f>IF(ISBLANK(J1401),"",VLOOKUP(J1401,'Emission Factors'!$C$81:$G$221,4,FALSE))</f>
        <v/>
      </c>
      <c r="L1401" s="210" t="str">
        <f>IF(D1401="Room AC (window/wall)",'Emission Factors'!$F$53,IF(D1401="Room AC (PTAC/PTHP)",'Emission Factors'!$F$54,IF(D1401="Residential AC",'Emission Factors'!$F$55,IF(D1401="Residential HP",'Emission Factors'!$F$56,IF(D1401="Commercial AC (&gt;=65k to &lt;135,000k Btu/hr)",'Emission Factors'!$F$57,IF(D1401="Commercial AC (&gt;=135,000k Btu/hr)",'Emission Factors'!$F$58,""))))))</f>
        <v/>
      </c>
      <c r="M1401" s="211" t="str">
        <f>IF(D1401="Room AC (window/wall)",'Emission Factors'!$G$53,IF(D1401="Room AC (PTAC/PTHP)",'Emission Factors'!$G$54,IF(D1401="Residential AC",'Emission Factors'!$G$55,IF(D1401="Residential HP",'Emission Factors'!$G$56,IF(D1401="Commercial AC (&gt;=65k to &lt;135,000k Btu/hr)",'Emission Factors'!$G$57,IF(D1401="Commercial AC (&gt;=135,000k Btu/hr)",'Emission Factors'!$G$58,""))))))</f>
        <v/>
      </c>
      <c r="N1401" s="96"/>
      <c r="O1401" s="209" t="str">
        <f>IF(ISBLANK(D1401),"",(IF(D1401="Room AC (window/wall)",'Emission Factors'!$C$53,IF(D1401="Room AC (PTAC/PTHP)",'Emission Factors'!$C$54,IF(D1401="Residential AC",'Emission Factors'!$C$55,IF(D1401="Residential HP",'Emission Factors'!$C$56,IF(D1401="Commercial AC (&gt;=65k to &lt;135,000k Btu/hr)",'Emission Factors'!$C$57,IF(D1401="Commercial AC (&gt;=135,000k Btu/hr)",'Emission Factors'!$C$58,""))))))))</f>
        <v/>
      </c>
      <c r="P1401" s="209" t="str">
        <f t="shared" si="210"/>
        <v/>
      </c>
      <c r="Q1401" s="95"/>
      <c r="R1401" s="256"/>
      <c r="S1401" s="256"/>
      <c r="T1401" s="96"/>
      <c r="U1401" s="211" t="str">
        <f>IF(Q1401="Room AC (window/wall)",'Emission Factors'!$E$53,IF(AND(Q1401="Room AC (PTAC/PTHP)",ISBLANK(T1401)),"Error",IF(AND(Q1401="Room AC (PTAC/PTHP)",T1401&gt;0),T1401,IF(Q1401="Residential AC",'Emission Factors'!$E$55,IF(AND(Q1401="Residential HP",ISBLANK(T1401)),"Error",IF(AND(Q1401="Residential HP",T1401&gt;0),T1401,IF(Q1401="Commercial AC (&gt;=65k to &lt;135,000k Btu/hr)",'Emission Factors'!$E$57,IF(Q1401="Commercial AC (&gt;=135,000k Btu/hr)",'Emission Factors'!$E$58,""))))))))</f>
        <v/>
      </c>
      <c r="V1401" s="95"/>
      <c r="W1401" s="211" t="str">
        <f>IF(ISBLANK(V1401),"",VLOOKUP(V1401,'Emission Factors'!$C$81:$G$221,4,FALSE))</f>
        <v/>
      </c>
      <c r="X1401" s="210" t="str">
        <f>IF(Q1401="Room AC (window/wall)",'Emission Factors'!$F$53,IF(Q1401="Room AC (PTAC/PTHP)",'Emission Factors'!$F$54,IF(Q1401="Residential AC",'Emission Factors'!$F$55,IF(Q1401="Residential HP",'Emission Factors'!$F$56,IF(Q1401="Commercial AC (&gt;=65k to &lt;135,000k Btu/hr)",'Emission Factors'!$F$57,IF(Q1401="Commercial AC (&gt;=135,000k Btu/hr)",'Emission Factors'!$F$58,""))))))</f>
        <v/>
      </c>
      <c r="Y1401" s="211" t="str">
        <f>IF(Q1401="Room AC (window/wall)",'Emission Factors'!$G$53,IF(Q1401="Room AC (PTAC/PTHP)",'Emission Factors'!$G$54,IF(Q1401="Residential AC",'Emission Factors'!$G$55,IF(Q1401="Residential HP",'Emission Factors'!$G$56,IF(Q1401="Commercial AC (&gt;=65k to &lt;135,000k Btu/hr)",'Emission Factors'!$G$57,IF(Q1401="Commercial AC (&gt;=135,000k Btu/hr)",'Emission Factors'!$G$58,""))))))</f>
        <v/>
      </c>
      <c r="Z1401" s="96"/>
      <c r="AA1401" s="97" t="str">
        <f t="shared" si="211"/>
        <v/>
      </c>
      <c r="AB1401" s="97" t="str">
        <f t="shared" si="212"/>
        <v/>
      </c>
      <c r="AC1401" s="246" t="str">
        <f t="shared" si="213"/>
        <v/>
      </c>
      <c r="AD1401" s="97" t="str">
        <f t="shared" si="214"/>
        <v/>
      </c>
      <c r="AE1401" s="97" t="str">
        <f t="shared" si="215"/>
        <v/>
      </c>
      <c r="AF1401" s="252" t="str">
        <f t="shared" si="216"/>
        <v/>
      </c>
      <c r="AG1401" s="254" t="str">
        <f t="shared" si="217"/>
        <v/>
      </c>
      <c r="AH1401" s="248" t="str">
        <f t="shared" si="218"/>
        <v/>
      </c>
      <c r="AI1401" s="249" t="str">
        <f t="shared" si="219"/>
        <v/>
      </c>
    </row>
    <row r="1402" spans="2:35" x14ac:dyDescent="0.3">
      <c r="B1402" s="94"/>
      <c r="C1402" s="95"/>
      <c r="D1402" s="95"/>
      <c r="E1402" s="95"/>
      <c r="F1402" s="94"/>
      <c r="G1402" s="145"/>
      <c r="H1402" s="245"/>
      <c r="I1402" s="211" t="str">
        <f>IF(D1402="Room AC (window/wall)",'Emission Factors'!$E$53,IF(D1402="Room AC (PTAC/PTHP)",H1402,IF(D1402="Residential AC",'Emission Factors'!$E$55,IF(D1402="Residential HP",H1402,IF(D1402="Commercial AC (&gt;=65k to &lt;135,000k Btu/hr)",'Emission Factors'!$E$57,IF(D1402="Commercial AC (&gt;=135,000k Btu/hr)",'Emission Factors'!$E$58,""))))))</f>
        <v/>
      </c>
      <c r="J1402" s="96"/>
      <c r="K1402" s="211" t="str">
        <f>IF(ISBLANK(J1402),"",VLOOKUP(J1402,'Emission Factors'!$C$81:$G$221,4,FALSE))</f>
        <v/>
      </c>
      <c r="L1402" s="210" t="str">
        <f>IF(D1402="Room AC (window/wall)",'Emission Factors'!$F$53,IF(D1402="Room AC (PTAC/PTHP)",'Emission Factors'!$F$54,IF(D1402="Residential AC",'Emission Factors'!$F$55,IF(D1402="Residential HP",'Emission Factors'!$F$56,IF(D1402="Commercial AC (&gt;=65k to &lt;135,000k Btu/hr)",'Emission Factors'!$F$57,IF(D1402="Commercial AC (&gt;=135,000k Btu/hr)",'Emission Factors'!$F$58,""))))))</f>
        <v/>
      </c>
      <c r="M1402" s="211" t="str">
        <f>IF(D1402="Room AC (window/wall)",'Emission Factors'!$G$53,IF(D1402="Room AC (PTAC/PTHP)",'Emission Factors'!$G$54,IF(D1402="Residential AC",'Emission Factors'!$G$55,IF(D1402="Residential HP",'Emission Factors'!$G$56,IF(D1402="Commercial AC (&gt;=65k to &lt;135,000k Btu/hr)",'Emission Factors'!$G$57,IF(D1402="Commercial AC (&gt;=135,000k Btu/hr)",'Emission Factors'!$G$58,""))))))</f>
        <v/>
      </c>
      <c r="N1402" s="96"/>
      <c r="O1402" s="209" t="str">
        <f>IF(ISBLANK(D1402),"",(IF(D1402="Room AC (window/wall)",'Emission Factors'!$C$53,IF(D1402="Room AC (PTAC/PTHP)",'Emission Factors'!$C$54,IF(D1402="Residential AC",'Emission Factors'!$C$55,IF(D1402="Residential HP",'Emission Factors'!$C$56,IF(D1402="Commercial AC (&gt;=65k to &lt;135,000k Btu/hr)",'Emission Factors'!$C$57,IF(D1402="Commercial AC (&gt;=135,000k Btu/hr)",'Emission Factors'!$C$58,""))))))))</f>
        <v/>
      </c>
      <c r="P1402" s="209" t="str">
        <f t="shared" si="210"/>
        <v/>
      </c>
      <c r="Q1402" s="95"/>
      <c r="R1402" s="256"/>
      <c r="S1402" s="256"/>
      <c r="T1402" s="96"/>
      <c r="U1402" s="211" t="str">
        <f>IF(Q1402="Room AC (window/wall)",'Emission Factors'!$E$53,IF(AND(Q1402="Room AC (PTAC/PTHP)",ISBLANK(T1402)),"Error",IF(AND(Q1402="Room AC (PTAC/PTHP)",T1402&gt;0),T1402,IF(Q1402="Residential AC",'Emission Factors'!$E$55,IF(AND(Q1402="Residential HP",ISBLANK(T1402)),"Error",IF(AND(Q1402="Residential HP",T1402&gt;0),T1402,IF(Q1402="Commercial AC (&gt;=65k to &lt;135,000k Btu/hr)",'Emission Factors'!$E$57,IF(Q1402="Commercial AC (&gt;=135,000k Btu/hr)",'Emission Factors'!$E$58,""))))))))</f>
        <v/>
      </c>
      <c r="V1402" s="95"/>
      <c r="W1402" s="211" t="str">
        <f>IF(ISBLANK(V1402),"",VLOOKUP(V1402,'Emission Factors'!$C$81:$G$221,4,FALSE))</f>
        <v/>
      </c>
      <c r="X1402" s="210" t="str">
        <f>IF(Q1402="Room AC (window/wall)",'Emission Factors'!$F$53,IF(Q1402="Room AC (PTAC/PTHP)",'Emission Factors'!$F$54,IF(Q1402="Residential AC",'Emission Factors'!$F$55,IF(Q1402="Residential HP",'Emission Factors'!$F$56,IF(Q1402="Commercial AC (&gt;=65k to &lt;135,000k Btu/hr)",'Emission Factors'!$F$57,IF(Q1402="Commercial AC (&gt;=135,000k Btu/hr)",'Emission Factors'!$F$58,""))))))</f>
        <v/>
      </c>
      <c r="Y1402" s="211" t="str">
        <f>IF(Q1402="Room AC (window/wall)",'Emission Factors'!$G$53,IF(Q1402="Room AC (PTAC/PTHP)",'Emission Factors'!$G$54,IF(Q1402="Residential AC",'Emission Factors'!$G$55,IF(Q1402="Residential HP",'Emission Factors'!$G$56,IF(Q1402="Commercial AC (&gt;=65k to &lt;135,000k Btu/hr)",'Emission Factors'!$G$57,IF(Q1402="Commercial AC (&gt;=135,000k Btu/hr)",'Emission Factors'!$G$58,""))))))</f>
        <v/>
      </c>
      <c r="Z1402" s="96"/>
      <c r="AA1402" s="97" t="str">
        <f t="shared" si="211"/>
        <v/>
      </c>
      <c r="AB1402" s="97" t="str">
        <f t="shared" si="212"/>
        <v/>
      </c>
      <c r="AC1402" s="246" t="str">
        <f t="shared" si="213"/>
        <v/>
      </c>
      <c r="AD1402" s="97" t="str">
        <f t="shared" si="214"/>
        <v/>
      </c>
      <c r="AE1402" s="97" t="str">
        <f t="shared" si="215"/>
        <v/>
      </c>
      <c r="AF1402" s="252" t="str">
        <f t="shared" si="216"/>
        <v/>
      </c>
      <c r="AG1402" s="254" t="str">
        <f t="shared" si="217"/>
        <v/>
      </c>
      <c r="AH1402" s="248" t="str">
        <f t="shared" si="218"/>
        <v/>
      </c>
      <c r="AI1402" s="249" t="str">
        <f t="shared" si="219"/>
        <v/>
      </c>
    </row>
    <row r="1403" spans="2:35" x14ac:dyDescent="0.3">
      <c r="B1403" s="94"/>
      <c r="C1403" s="95"/>
      <c r="D1403" s="95"/>
      <c r="E1403" s="95"/>
      <c r="F1403" s="94"/>
      <c r="G1403" s="145"/>
      <c r="H1403" s="245"/>
      <c r="I1403" s="211" t="str">
        <f>IF(D1403="Room AC (window/wall)",'Emission Factors'!$E$53,IF(D1403="Room AC (PTAC/PTHP)",H1403,IF(D1403="Residential AC",'Emission Factors'!$E$55,IF(D1403="Residential HP",H1403,IF(D1403="Commercial AC (&gt;=65k to &lt;135,000k Btu/hr)",'Emission Factors'!$E$57,IF(D1403="Commercial AC (&gt;=135,000k Btu/hr)",'Emission Factors'!$E$58,""))))))</f>
        <v/>
      </c>
      <c r="J1403" s="96"/>
      <c r="K1403" s="211" t="str">
        <f>IF(ISBLANK(J1403),"",VLOOKUP(J1403,'Emission Factors'!$C$81:$G$221,4,FALSE))</f>
        <v/>
      </c>
      <c r="L1403" s="210" t="str">
        <f>IF(D1403="Room AC (window/wall)",'Emission Factors'!$F$53,IF(D1403="Room AC (PTAC/PTHP)",'Emission Factors'!$F$54,IF(D1403="Residential AC",'Emission Factors'!$F$55,IF(D1403="Residential HP",'Emission Factors'!$F$56,IF(D1403="Commercial AC (&gt;=65k to &lt;135,000k Btu/hr)",'Emission Factors'!$F$57,IF(D1403="Commercial AC (&gt;=135,000k Btu/hr)",'Emission Factors'!$F$58,""))))))</f>
        <v/>
      </c>
      <c r="M1403" s="211" t="str">
        <f>IF(D1403="Room AC (window/wall)",'Emission Factors'!$G$53,IF(D1403="Room AC (PTAC/PTHP)",'Emission Factors'!$G$54,IF(D1403="Residential AC",'Emission Factors'!$G$55,IF(D1403="Residential HP",'Emission Factors'!$G$56,IF(D1403="Commercial AC (&gt;=65k to &lt;135,000k Btu/hr)",'Emission Factors'!$G$57,IF(D1403="Commercial AC (&gt;=135,000k Btu/hr)",'Emission Factors'!$G$58,""))))))</f>
        <v/>
      </c>
      <c r="N1403" s="96"/>
      <c r="O1403" s="209" t="str">
        <f>IF(ISBLANK(D1403),"",(IF(D1403="Room AC (window/wall)",'Emission Factors'!$C$53,IF(D1403="Room AC (PTAC/PTHP)",'Emission Factors'!$C$54,IF(D1403="Residential AC",'Emission Factors'!$C$55,IF(D1403="Residential HP",'Emission Factors'!$C$56,IF(D1403="Commercial AC (&gt;=65k to &lt;135,000k Btu/hr)",'Emission Factors'!$C$57,IF(D1403="Commercial AC (&gt;=135,000k Btu/hr)",'Emission Factors'!$C$58,""))))))))</f>
        <v/>
      </c>
      <c r="P1403" s="209" t="str">
        <f t="shared" si="210"/>
        <v/>
      </c>
      <c r="Q1403" s="95"/>
      <c r="R1403" s="256"/>
      <c r="S1403" s="256"/>
      <c r="T1403" s="96"/>
      <c r="U1403" s="211" t="str">
        <f>IF(Q1403="Room AC (window/wall)",'Emission Factors'!$E$53,IF(AND(Q1403="Room AC (PTAC/PTHP)",ISBLANK(T1403)),"Error",IF(AND(Q1403="Room AC (PTAC/PTHP)",T1403&gt;0),T1403,IF(Q1403="Residential AC",'Emission Factors'!$E$55,IF(AND(Q1403="Residential HP",ISBLANK(T1403)),"Error",IF(AND(Q1403="Residential HP",T1403&gt;0),T1403,IF(Q1403="Commercial AC (&gt;=65k to &lt;135,000k Btu/hr)",'Emission Factors'!$E$57,IF(Q1403="Commercial AC (&gt;=135,000k Btu/hr)",'Emission Factors'!$E$58,""))))))))</f>
        <v/>
      </c>
      <c r="V1403" s="95"/>
      <c r="W1403" s="211" t="str">
        <f>IF(ISBLANK(V1403),"",VLOOKUP(V1403,'Emission Factors'!$C$81:$G$221,4,FALSE))</f>
        <v/>
      </c>
      <c r="X1403" s="210" t="str">
        <f>IF(Q1403="Room AC (window/wall)",'Emission Factors'!$F$53,IF(Q1403="Room AC (PTAC/PTHP)",'Emission Factors'!$F$54,IF(Q1403="Residential AC",'Emission Factors'!$F$55,IF(Q1403="Residential HP",'Emission Factors'!$F$56,IF(Q1403="Commercial AC (&gt;=65k to &lt;135,000k Btu/hr)",'Emission Factors'!$F$57,IF(Q1403="Commercial AC (&gt;=135,000k Btu/hr)",'Emission Factors'!$F$58,""))))))</f>
        <v/>
      </c>
      <c r="Y1403" s="211" t="str">
        <f>IF(Q1403="Room AC (window/wall)",'Emission Factors'!$G$53,IF(Q1403="Room AC (PTAC/PTHP)",'Emission Factors'!$G$54,IF(Q1403="Residential AC",'Emission Factors'!$G$55,IF(Q1403="Residential HP",'Emission Factors'!$G$56,IF(Q1403="Commercial AC (&gt;=65k to &lt;135,000k Btu/hr)",'Emission Factors'!$G$57,IF(Q1403="Commercial AC (&gt;=135,000k Btu/hr)",'Emission Factors'!$G$58,""))))))</f>
        <v/>
      </c>
      <c r="Z1403" s="96"/>
      <c r="AA1403" s="97" t="str">
        <f t="shared" si="211"/>
        <v/>
      </c>
      <c r="AB1403" s="97" t="str">
        <f t="shared" si="212"/>
        <v/>
      </c>
      <c r="AC1403" s="246" t="str">
        <f t="shared" si="213"/>
        <v/>
      </c>
      <c r="AD1403" s="97" t="str">
        <f t="shared" si="214"/>
        <v/>
      </c>
      <c r="AE1403" s="97" t="str">
        <f t="shared" si="215"/>
        <v/>
      </c>
      <c r="AF1403" s="252" t="str">
        <f t="shared" si="216"/>
        <v/>
      </c>
      <c r="AG1403" s="254" t="str">
        <f t="shared" si="217"/>
        <v/>
      </c>
      <c r="AH1403" s="248" t="str">
        <f t="shared" si="218"/>
        <v/>
      </c>
      <c r="AI1403" s="249" t="str">
        <f t="shared" si="219"/>
        <v/>
      </c>
    </row>
    <row r="1404" spans="2:35" x14ac:dyDescent="0.3">
      <c r="B1404" s="94"/>
      <c r="C1404" s="95"/>
      <c r="D1404" s="95"/>
      <c r="E1404" s="95"/>
      <c r="F1404" s="94"/>
      <c r="G1404" s="145"/>
      <c r="H1404" s="245"/>
      <c r="I1404" s="211" t="str">
        <f>IF(D1404="Room AC (window/wall)",'Emission Factors'!$E$53,IF(D1404="Room AC (PTAC/PTHP)",H1404,IF(D1404="Residential AC",'Emission Factors'!$E$55,IF(D1404="Residential HP",H1404,IF(D1404="Commercial AC (&gt;=65k to &lt;135,000k Btu/hr)",'Emission Factors'!$E$57,IF(D1404="Commercial AC (&gt;=135,000k Btu/hr)",'Emission Factors'!$E$58,""))))))</f>
        <v/>
      </c>
      <c r="J1404" s="96"/>
      <c r="K1404" s="211" t="str">
        <f>IF(ISBLANK(J1404),"",VLOOKUP(J1404,'Emission Factors'!$C$81:$G$221,4,FALSE))</f>
        <v/>
      </c>
      <c r="L1404" s="210" t="str">
        <f>IF(D1404="Room AC (window/wall)",'Emission Factors'!$F$53,IF(D1404="Room AC (PTAC/PTHP)",'Emission Factors'!$F$54,IF(D1404="Residential AC",'Emission Factors'!$F$55,IF(D1404="Residential HP",'Emission Factors'!$F$56,IF(D1404="Commercial AC (&gt;=65k to &lt;135,000k Btu/hr)",'Emission Factors'!$F$57,IF(D1404="Commercial AC (&gt;=135,000k Btu/hr)",'Emission Factors'!$F$58,""))))))</f>
        <v/>
      </c>
      <c r="M1404" s="211" t="str">
        <f>IF(D1404="Room AC (window/wall)",'Emission Factors'!$G$53,IF(D1404="Room AC (PTAC/PTHP)",'Emission Factors'!$G$54,IF(D1404="Residential AC",'Emission Factors'!$G$55,IF(D1404="Residential HP",'Emission Factors'!$G$56,IF(D1404="Commercial AC (&gt;=65k to &lt;135,000k Btu/hr)",'Emission Factors'!$G$57,IF(D1404="Commercial AC (&gt;=135,000k Btu/hr)",'Emission Factors'!$G$58,""))))))</f>
        <v/>
      </c>
      <c r="N1404" s="96"/>
      <c r="O1404" s="209" t="str">
        <f>IF(ISBLANK(D1404),"",(IF(D1404="Room AC (window/wall)",'Emission Factors'!$C$53,IF(D1404="Room AC (PTAC/PTHP)",'Emission Factors'!$C$54,IF(D1404="Residential AC",'Emission Factors'!$C$55,IF(D1404="Residential HP",'Emission Factors'!$C$56,IF(D1404="Commercial AC (&gt;=65k to &lt;135,000k Btu/hr)",'Emission Factors'!$C$57,IF(D1404="Commercial AC (&gt;=135,000k Btu/hr)",'Emission Factors'!$C$58,""))))))))</f>
        <v/>
      </c>
      <c r="P1404" s="209" t="str">
        <f t="shared" si="210"/>
        <v/>
      </c>
      <c r="Q1404" s="95"/>
      <c r="R1404" s="256"/>
      <c r="S1404" s="256"/>
      <c r="T1404" s="96"/>
      <c r="U1404" s="211" t="str">
        <f>IF(Q1404="Room AC (window/wall)",'Emission Factors'!$E$53,IF(AND(Q1404="Room AC (PTAC/PTHP)",ISBLANK(T1404)),"Error",IF(AND(Q1404="Room AC (PTAC/PTHP)",T1404&gt;0),T1404,IF(Q1404="Residential AC",'Emission Factors'!$E$55,IF(AND(Q1404="Residential HP",ISBLANK(T1404)),"Error",IF(AND(Q1404="Residential HP",T1404&gt;0),T1404,IF(Q1404="Commercial AC (&gt;=65k to &lt;135,000k Btu/hr)",'Emission Factors'!$E$57,IF(Q1404="Commercial AC (&gt;=135,000k Btu/hr)",'Emission Factors'!$E$58,""))))))))</f>
        <v/>
      </c>
      <c r="V1404" s="95"/>
      <c r="W1404" s="211" t="str">
        <f>IF(ISBLANK(V1404),"",VLOOKUP(V1404,'Emission Factors'!$C$81:$G$221,4,FALSE))</f>
        <v/>
      </c>
      <c r="X1404" s="210" t="str">
        <f>IF(Q1404="Room AC (window/wall)",'Emission Factors'!$F$53,IF(Q1404="Room AC (PTAC/PTHP)",'Emission Factors'!$F$54,IF(Q1404="Residential AC",'Emission Factors'!$F$55,IF(Q1404="Residential HP",'Emission Factors'!$F$56,IF(Q1404="Commercial AC (&gt;=65k to &lt;135,000k Btu/hr)",'Emission Factors'!$F$57,IF(Q1404="Commercial AC (&gt;=135,000k Btu/hr)",'Emission Factors'!$F$58,""))))))</f>
        <v/>
      </c>
      <c r="Y1404" s="211" t="str">
        <f>IF(Q1404="Room AC (window/wall)",'Emission Factors'!$G$53,IF(Q1404="Room AC (PTAC/PTHP)",'Emission Factors'!$G$54,IF(Q1404="Residential AC",'Emission Factors'!$G$55,IF(Q1404="Residential HP",'Emission Factors'!$G$56,IF(Q1404="Commercial AC (&gt;=65k to &lt;135,000k Btu/hr)",'Emission Factors'!$G$57,IF(Q1404="Commercial AC (&gt;=135,000k Btu/hr)",'Emission Factors'!$G$58,""))))))</f>
        <v/>
      </c>
      <c r="Z1404" s="96"/>
      <c r="AA1404" s="97" t="str">
        <f t="shared" si="211"/>
        <v/>
      </c>
      <c r="AB1404" s="97" t="str">
        <f t="shared" si="212"/>
        <v/>
      </c>
      <c r="AC1404" s="246" t="str">
        <f t="shared" si="213"/>
        <v/>
      </c>
      <c r="AD1404" s="97" t="str">
        <f t="shared" si="214"/>
        <v/>
      </c>
      <c r="AE1404" s="97" t="str">
        <f t="shared" si="215"/>
        <v/>
      </c>
      <c r="AF1404" s="252" t="str">
        <f t="shared" si="216"/>
        <v/>
      </c>
      <c r="AG1404" s="254" t="str">
        <f t="shared" si="217"/>
        <v/>
      </c>
      <c r="AH1404" s="248" t="str">
        <f t="shared" si="218"/>
        <v/>
      </c>
      <c r="AI1404" s="249" t="str">
        <f t="shared" si="219"/>
        <v/>
      </c>
    </row>
    <row r="1405" spans="2:35" x14ac:dyDescent="0.3">
      <c r="B1405" s="94"/>
      <c r="C1405" s="95"/>
      <c r="D1405" s="95"/>
      <c r="E1405" s="95"/>
      <c r="F1405" s="94"/>
      <c r="G1405" s="145"/>
      <c r="H1405" s="245"/>
      <c r="I1405" s="211" t="str">
        <f>IF(D1405="Room AC (window/wall)",'Emission Factors'!$E$53,IF(D1405="Room AC (PTAC/PTHP)",H1405,IF(D1405="Residential AC",'Emission Factors'!$E$55,IF(D1405="Residential HP",H1405,IF(D1405="Commercial AC (&gt;=65k to &lt;135,000k Btu/hr)",'Emission Factors'!$E$57,IF(D1405="Commercial AC (&gt;=135,000k Btu/hr)",'Emission Factors'!$E$58,""))))))</f>
        <v/>
      </c>
      <c r="J1405" s="96"/>
      <c r="K1405" s="211" t="str">
        <f>IF(ISBLANK(J1405),"",VLOOKUP(J1405,'Emission Factors'!$C$81:$G$221,4,FALSE))</f>
        <v/>
      </c>
      <c r="L1405" s="210" t="str">
        <f>IF(D1405="Room AC (window/wall)",'Emission Factors'!$F$53,IF(D1405="Room AC (PTAC/PTHP)",'Emission Factors'!$F$54,IF(D1405="Residential AC",'Emission Factors'!$F$55,IF(D1405="Residential HP",'Emission Factors'!$F$56,IF(D1405="Commercial AC (&gt;=65k to &lt;135,000k Btu/hr)",'Emission Factors'!$F$57,IF(D1405="Commercial AC (&gt;=135,000k Btu/hr)",'Emission Factors'!$F$58,""))))))</f>
        <v/>
      </c>
      <c r="M1405" s="211" t="str">
        <f>IF(D1405="Room AC (window/wall)",'Emission Factors'!$G$53,IF(D1405="Room AC (PTAC/PTHP)",'Emission Factors'!$G$54,IF(D1405="Residential AC",'Emission Factors'!$G$55,IF(D1405="Residential HP",'Emission Factors'!$G$56,IF(D1405="Commercial AC (&gt;=65k to &lt;135,000k Btu/hr)",'Emission Factors'!$G$57,IF(D1405="Commercial AC (&gt;=135,000k Btu/hr)",'Emission Factors'!$G$58,""))))))</f>
        <v/>
      </c>
      <c r="N1405" s="96"/>
      <c r="O1405" s="209" t="str">
        <f>IF(ISBLANK(D1405),"",(IF(D1405="Room AC (window/wall)",'Emission Factors'!$C$53,IF(D1405="Room AC (PTAC/PTHP)",'Emission Factors'!$C$54,IF(D1405="Residential AC",'Emission Factors'!$C$55,IF(D1405="Residential HP",'Emission Factors'!$C$56,IF(D1405="Commercial AC (&gt;=65k to &lt;135,000k Btu/hr)",'Emission Factors'!$C$57,IF(D1405="Commercial AC (&gt;=135,000k Btu/hr)",'Emission Factors'!$C$58,""))))))))</f>
        <v/>
      </c>
      <c r="P1405" s="209" t="str">
        <f t="shared" si="210"/>
        <v/>
      </c>
      <c r="Q1405" s="95"/>
      <c r="R1405" s="256"/>
      <c r="S1405" s="256"/>
      <c r="T1405" s="96"/>
      <c r="U1405" s="211" t="str">
        <f>IF(Q1405="Room AC (window/wall)",'Emission Factors'!$E$53,IF(AND(Q1405="Room AC (PTAC/PTHP)",ISBLANK(T1405)),"Error",IF(AND(Q1405="Room AC (PTAC/PTHP)",T1405&gt;0),T1405,IF(Q1405="Residential AC",'Emission Factors'!$E$55,IF(AND(Q1405="Residential HP",ISBLANK(T1405)),"Error",IF(AND(Q1405="Residential HP",T1405&gt;0),T1405,IF(Q1405="Commercial AC (&gt;=65k to &lt;135,000k Btu/hr)",'Emission Factors'!$E$57,IF(Q1405="Commercial AC (&gt;=135,000k Btu/hr)",'Emission Factors'!$E$58,""))))))))</f>
        <v/>
      </c>
      <c r="V1405" s="95"/>
      <c r="W1405" s="211" t="str">
        <f>IF(ISBLANK(V1405),"",VLOOKUP(V1405,'Emission Factors'!$C$81:$G$221,4,FALSE))</f>
        <v/>
      </c>
      <c r="X1405" s="210" t="str">
        <f>IF(Q1405="Room AC (window/wall)",'Emission Factors'!$F$53,IF(Q1405="Room AC (PTAC/PTHP)",'Emission Factors'!$F$54,IF(Q1405="Residential AC",'Emission Factors'!$F$55,IF(Q1405="Residential HP",'Emission Factors'!$F$56,IF(Q1405="Commercial AC (&gt;=65k to &lt;135,000k Btu/hr)",'Emission Factors'!$F$57,IF(Q1405="Commercial AC (&gt;=135,000k Btu/hr)",'Emission Factors'!$F$58,""))))))</f>
        <v/>
      </c>
      <c r="Y1405" s="211" t="str">
        <f>IF(Q1405="Room AC (window/wall)",'Emission Factors'!$G$53,IF(Q1405="Room AC (PTAC/PTHP)",'Emission Factors'!$G$54,IF(Q1405="Residential AC",'Emission Factors'!$G$55,IF(Q1405="Residential HP",'Emission Factors'!$G$56,IF(Q1405="Commercial AC (&gt;=65k to &lt;135,000k Btu/hr)",'Emission Factors'!$G$57,IF(Q1405="Commercial AC (&gt;=135,000k Btu/hr)",'Emission Factors'!$G$58,""))))))</f>
        <v/>
      </c>
      <c r="Z1405" s="96"/>
      <c r="AA1405" s="97" t="str">
        <f t="shared" si="211"/>
        <v/>
      </c>
      <c r="AB1405" s="97" t="str">
        <f t="shared" si="212"/>
        <v/>
      </c>
      <c r="AC1405" s="246" t="str">
        <f t="shared" si="213"/>
        <v/>
      </c>
      <c r="AD1405" s="97" t="str">
        <f t="shared" si="214"/>
        <v/>
      </c>
      <c r="AE1405" s="97" t="str">
        <f t="shared" si="215"/>
        <v/>
      </c>
      <c r="AF1405" s="252" t="str">
        <f t="shared" si="216"/>
        <v/>
      </c>
      <c r="AG1405" s="254" t="str">
        <f t="shared" si="217"/>
        <v/>
      </c>
      <c r="AH1405" s="248" t="str">
        <f t="shared" si="218"/>
        <v/>
      </c>
      <c r="AI1405" s="249" t="str">
        <f t="shared" si="219"/>
        <v/>
      </c>
    </row>
    <row r="1406" spans="2:35" x14ac:dyDescent="0.3">
      <c r="B1406" s="94"/>
      <c r="C1406" s="95"/>
      <c r="D1406" s="95"/>
      <c r="E1406" s="95"/>
      <c r="F1406" s="94"/>
      <c r="G1406" s="145"/>
      <c r="H1406" s="245"/>
      <c r="I1406" s="211" t="str">
        <f>IF(D1406="Room AC (window/wall)",'Emission Factors'!$E$53,IF(D1406="Room AC (PTAC/PTHP)",H1406,IF(D1406="Residential AC",'Emission Factors'!$E$55,IF(D1406="Residential HP",H1406,IF(D1406="Commercial AC (&gt;=65k to &lt;135,000k Btu/hr)",'Emission Factors'!$E$57,IF(D1406="Commercial AC (&gt;=135,000k Btu/hr)",'Emission Factors'!$E$58,""))))))</f>
        <v/>
      </c>
      <c r="J1406" s="96"/>
      <c r="K1406" s="211" t="str">
        <f>IF(ISBLANK(J1406),"",VLOOKUP(J1406,'Emission Factors'!$C$81:$G$221,4,FALSE))</f>
        <v/>
      </c>
      <c r="L1406" s="210" t="str">
        <f>IF(D1406="Room AC (window/wall)",'Emission Factors'!$F$53,IF(D1406="Room AC (PTAC/PTHP)",'Emission Factors'!$F$54,IF(D1406="Residential AC",'Emission Factors'!$F$55,IF(D1406="Residential HP",'Emission Factors'!$F$56,IF(D1406="Commercial AC (&gt;=65k to &lt;135,000k Btu/hr)",'Emission Factors'!$F$57,IF(D1406="Commercial AC (&gt;=135,000k Btu/hr)",'Emission Factors'!$F$58,""))))))</f>
        <v/>
      </c>
      <c r="M1406" s="211" t="str">
        <f>IF(D1406="Room AC (window/wall)",'Emission Factors'!$G$53,IF(D1406="Room AC (PTAC/PTHP)",'Emission Factors'!$G$54,IF(D1406="Residential AC",'Emission Factors'!$G$55,IF(D1406="Residential HP",'Emission Factors'!$G$56,IF(D1406="Commercial AC (&gt;=65k to &lt;135,000k Btu/hr)",'Emission Factors'!$G$57,IF(D1406="Commercial AC (&gt;=135,000k Btu/hr)",'Emission Factors'!$G$58,""))))))</f>
        <v/>
      </c>
      <c r="N1406" s="96"/>
      <c r="O1406" s="209" t="str">
        <f>IF(ISBLANK(D1406),"",(IF(D1406="Room AC (window/wall)",'Emission Factors'!$C$53,IF(D1406="Room AC (PTAC/PTHP)",'Emission Factors'!$C$54,IF(D1406="Residential AC",'Emission Factors'!$C$55,IF(D1406="Residential HP",'Emission Factors'!$C$56,IF(D1406="Commercial AC (&gt;=65k to &lt;135,000k Btu/hr)",'Emission Factors'!$C$57,IF(D1406="Commercial AC (&gt;=135,000k Btu/hr)",'Emission Factors'!$C$58,""))))))))</f>
        <v/>
      </c>
      <c r="P1406" s="209" t="str">
        <f t="shared" si="210"/>
        <v/>
      </c>
      <c r="Q1406" s="95"/>
      <c r="R1406" s="256"/>
      <c r="S1406" s="256"/>
      <c r="T1406" s="96"/>
      <c r="U1406" s="211" t="str">
        <f>IF(Q1406="Room AC (window/wall)",'Emission Factors'!$E$53,IF(AND(Q1406="Room AC (PTAC/PTHP)",ISBLANK(T1406)),"Error",IF(AND(Q1406="Room AC (PTAC/PTHP)",T1406&gt;0),T1406,IF(Q1406="Residential AC",'Emission Factors'!$E$55,IF(AND(Q1406="Residential HP",ISBLANK(T1406)),"Error",IF(AND(Q1406="Residential HP",T1406&gt;0),T1406,IF(Q1406="Commercial AC (&gt;=65k to &lt;135,000k Btu/hr)",'Emission Factors'!$E$57,IF(Q1406="Commercial AC (&gt;=135,000k Btu/hr)",'Emission Factors'!$E$58,""))))))))</f>
        <v/>
      </c>
      <c r="V1406" s="95"/>
      <c r="W1406" s="211" t="str">
        <f>IF(ISBLANK(V1406),"",VLOOKUP(V1406,'Emission Factors'!$C$81:$G$221,4,FALSE))</f>
        <v/>
      </c>
      <c r="X1406" s="210" t="str">
        <f>IF(Q1406="Room AC (window/wall)",'Emission Factors'!$F$53,IF(Q1406="Room AC (PTAC/PTHP)",'Emission Factors'!$F$54,IF(Q1406="Residential AC",'Emission Factors'!$F$55,IF(Q1406="Residential HP",'Emission Factors'!$F$56,IF(Q1406="Commercial AC (&gt;=65k to &lt;135,000k Btu/hr)",'Emission Factors'!$F$57,IF(Q1406="Commercial AC (&gt;=135,000k Btu/hr)",'Emission Factors'!$F$58,""))))))</f>
        <v/>
      </c>
      <c r="Y1406" s="211" t="str">
        <f>IF(Q1406="Room AC (window/wall)",'Emission Factors'!$G$53,IF(Q1406="Room AC (PTAC/PTHP)",'Emission Factors'!$G$54,IF(Q1406="Residential AC",'Emission Factors'!$G$55,IF(Q1406="Residential HP",'Emission Factors'!$G$56,IF(Q1406="Commercial AC (&gt;=65k to &lt;135,000k Btu/hr)",'Emission Factors'!$G$57,IF(Q1406="Commercial AC (&gt;=135,000k Btu/hr)",'Emission Factors'!$G$58,""))))))</f>
        <v/>
      </c>
      <c r="Z1406" s="96"/>
      <c r="AA1406" s="97" t="str">
        <f t="shared" si="211"/>
        <v/>
      </c>
      <c r="AB1406" s="97" t="str">
        <f t="shared" si="212"/>
        <v/>
      </c>
      <c r="AC1406" s="246" t="str">
        <f t="shared" si="213"/>
        <v/>
      </c>
      <c r="AD1406" s="97" t="str">
        <f t="shared" si="214"/>
        <v/>
      </c>
      <c r="AE1406" s="97" t="str">
        <f t="shared" si="215"/>
        <v/>
      </c>
      <c r="AF1406" s="252" t="str">
        <f t="shared" si="216"/>
        <v/>
      </c>
      <c r="AG1406" s="254" t="str">
        <f t="shared" si="217"/>
        <v/>
      </c>
      <c r="AH1406" s="248" t="str">
        <f t="shared" si="218"/>
        <v/>
      </c>
      <c r="AI1406" s="249" t="str">
        <f t="shared" si="219"/>
        <v/>
      </c>
    </row>
    <row r="1407" spans="2:35" x14ac:dyDescent="0.3">
      <c r="B1407" s="94"/>
      <c r="C1407" s="95"/>
      <c r="D1407" s="95"/>
      <c r="E1407" s="95"/>
      <c r="F1407" s="94"/>
      <c r="G1407" s="145"/>
      <c r="H1407" s="245"/>
      <c r="I1407" s="211" t="str">
        <f>IF(D1407="Room AC (window/wall)",'Emission Factors'!$E$53,IF(D1407="Room AC (PTAC/PTHP)",H1407,IF(D1407="Residential AC",'Emission Factors'!$E$55,IF(D1407="Residential HP",H1407,IF(D1407="Commercial AC (&gt;=65k to &lt;135,000k Btu/hr)",'Emission Factors'!$E$57,IF(D1407="Commercial AC (&gt;=135,000k Btu/hr)",'Emission Factors'!$E$58,""))))))</f>
        <v/>
      </c>
      <c r="J1407" s="96"/>
      <c r="K1407" s="211" t="str">
        <f>IF(ISBLANK(J1407),"",VLOOKUP(J1407,'Emission Factors'!$C$81:$G$221,4,FALSE))</f>
        <v/>
      </c>
      <c r="L1407" s="210" t="str">
        <f>IF(D1407="Room AC (window/wall)",'Emission Factors'!$F$53,IF(D1407="Room AC (PTAC/PTHP)",'Emission Factors'!$F$54,IF(D1407="Residential AC",'Emission Factors'!$F$55,IF(D1407="Residential HP",'Emission Factors'!$F$56,IF(D1407="Commercial AC (&gt;=65k to &lt;135,000k Btu/hr)",'Emission Factors'!$F$57,IF(D1407="Commercial AC (&gt;=135,000k Btu/hr)",'Emission Factors'!$F$58,""))))))</f>
        <v/>
      </c>
      <c r="M1407" s="211" t="str">
        <f>IF(D1407="Room AC (window/wall)",'Emission Factors'!$G$53,IF(D1407="Room AC (PTAC/PTHP)",'Emission Factors'!$G$54,IF(D1407="Residential AC",'Emission Factors'!$G$55,IF(D1407="Residential HP",'Emission Factors'!$G$56,IF(D1407="Commercial AC (&gt;=65k to &lt;135,000k Btu/hr)",'Emission Factors'!$G$57,IF(D1407="Commercial AC (&gt;=135,000k Btu/hr)",'Emission Factors'!$G$58,""))))))</f>
        <v/>
      </c>
      <c r="N1407" s="96"/>
      <c r="O1407" s="209" t="str">
        <f>IF(ISBLANK(D1407),"",(IF(D1407="Room AC (window/wall)",'Emission Factors'!$C$53,IF(D1407="Room AC (PTAC/PTHP)",'Emission Factors'!$C$54,IF(D1407="Residential AC",'Emission Factors'!$C$55,IF(D1407="Residential HP",'Emission Factors'!$C$56,IF(D1407="Commercial AC (&gt;=65k to &lt;135,000k Btu/hr)",'Emission Factors'!$C$57,IF(D1407="Commercial AC (&gt;=135,000k Btu/hr)",'Emission Factors'!$C$58,""))))))))</f>
        <v/>
      </c>
      <c r="P1407" s="209" t="str">
        <f t="shared" si="210"/>
        <v/>
      </c>
      <c r="Q1407" s="95"/>
      <c r="R1407" s="256"/>
      <c r="S1407" s="256"/>
      <c r="T1407" s="96"/>
      <c r="U1407" s="211" t="str">
        <f>IF(Q1407="Room AC (window/wall)",'Emission Factors'!$E$53,IF(AND(Q1407="Room AC (PTAC/PTHP)",ISBLANK(T1407)),"Error",IF(AND(Q1407="Room AC (PTAC/PTHP)",T1407&gt;0),T1407,IF(Q1407="Residential AC",'Emission Factors'!$E$55,IF(AND(Q1407="Residential HP",ISBLANK(T1407)),"Error",IF(AND(Q1407="Residential HP",T1407&gt;0),T1407,IF(Q1407="Commercial AC (&gt;=65k to &lt;135,000k Btu/hr)",'Emission Factors'!$E$57,IF(Q1407="Commercial AC (&gt;=135,000k Btu/hr)",'Emission Factors'!$E$58,""))))))))</f>
        <v/>
      </c>
      <c r="V1407" s="95"/>
      <c r="W1407" s="211" t="str">
        <f>IF(ISBLANK(V1407),"",VLOOKUP(V1407,'Emission Factors'!$C$81:$G$221,4,FALSE))</f>
        <v/>
      </c>
      <c r="X1407" s="210" t="str">
        <f>IF(Q1407="Room AC (window/wall)",'Emission Factors'!$F$53,IF(Q1407="Room AC (PTAC/PTHP)",'Emission Factors'!$F$54,IF(Q1407="Residential AC",'Emission Factors'!$F$55,IF(Q1407="Residential HP",'Emission Factors'!$F$56,IF(Q1407="Commercial AC (&gt;=65k to &lt;135,000k Btu/hr)",'Emission Factors'!$F$57,IF(Q1407="Commercial AC (&gt;=135,000k Btu/hr)",'Emission Factors'!$F$58,""))))))</f>
        <v/>
      </c>
      <c r="Y1407" s="211" t="str">
        <f>IF(Q1407="Room AC (window/wall)",'Emission Factors'!$G$53,IF(Q1407="Room AC (PTAC/PTHP)",'Emission Factors'!$G$54,IF(Q1407="Residential AC",'Emission Factors'!$G$55,IF(Q1407="Residential HP",'Emission Factors'!$G$56,IF(Q1407="Commercial AC (&gt;=65k to &lt;135,000k Btu/hr)",'Emission Factors'!$G$57,IF(Q1407="Commercial AC (&gt;=135,000k Btu/hr)",'Emission Factors'!$G$58,""))))))</f>
        <v/>
      </c>
      <c r="Z1407" s="96"/>
      <c r="AA1407" s="97" t="str">
        <f t="shared" si="211"/>
        <v/>
      </c>
      <c r="AB1407" s="97" t="str">
        <f t="shared" si="212"/>
        <v/>
      </c>
      <c r="AC1407" s="246" t="str">
        <f t="shared" si="213"/>
        <v/>
      </c>
      <c r="AD1407" s="97" t="str">
        <f t="shared" si="214"/>
        <v/>
      </c>
      <c r="AE1407" s="97" t="str">
        <f t="shared" si="215"/>
        <v/>
      </c>
      <c r="AF1407" s="252" t="str">
        <f t="shared" si="216"/>
        <v/>
      </c>
      <c r="AG1407" s="254" t="str">
        <f t="shared" si="217"/>
        <v/>
      </c>
      <c r="AH1407" s="248" t="str">
        <f t="shared" si="218"/>
        <v/>
      </c>
      <c r="AI1407" s="249" t="str">
        <f t="shared" si="219"/>
        <v/>
      </c>
    </row>
    <row r="1408" spans="2:35" x14ac:dyDescent="0.3">
      <c r="B1408" s="94"/>
      <c r="C1408" s="95"/>
      <c r="D1408" s="95"/>
      <c r="E1408" s="95"/>
      <c r="F1408" s="94"/>
      <c r="G1408" s="145"/>
      <c r="H1408" s="245"/>
      <c r="I1408" s="211" t="str">
        <f>IF(D1408="Room AC (window/wall)",'Emission Factors'!$E$53,IF(D1408="Room AC (PTAC/PTHP)",H1408,IF(D1408="Residential AC",'Emission Factors'!$E$55,IF(D1408="Residential HP",H1408,IF(D1408="Commercial AC (&gt;=65k to &lt;135,000k Btu/hr)",'Emission Factors'!$E$57,IF(D1408="Commercial AC (&gt;=135,000k Btu/hr)",'Emission Factors'!$E$58,""))))))</f>
        <v/>
      </c>
      <c r="J1408" s="96"/>
      <c r="K1408" s="211" t="str">
        <f>IF(ISBLANK(J1408),"",VLOOKUP(J1408,'Emission Factors'!$C$81:$G$221,4,FALSE))</f>
        <v/>
      </c>
      <c r="L1408" s="210" t="str">
        <f>IF(D1408="Room AC (window/wall)",'Emission Factors'!$F$53,IF(D1408="Room AC (PTAC/PTHP)",'Emission Factors'!$F$54,IF(D1408="Residential AC",'Emission Factors'!$F$55,IF(D1408="Residential HP",'Emission Factors'!$F$56,IF(D1408="Commercial AC (&gt;=65k to &lt;135,000k Btu/hr)",'Emission Factors'!$F$57,IF(D1408="Commercial AC (&gt;=135,000k Btu/hr)",'Emission Factors'!$F$58,""))))))</f>
        <v/>
      </c>
      <c r="M1408" s="211" t="str">
        <f>IF(D1408="Room AC (window/wall)",'Emission Factors'!$G$53,IF(D1408="Room AC (PTAC/PTHP)",'Emission Factors'!$G$54,IF(D1408="Residential AC",'Emission Factors'!$G$55,IF(D1408="Residential HP",'Emission Factors'!$G$56,IF(D1408="Commercial AC (&gt;=65k to &lt;135,000k Btu/hr)",'Emission Factors'!$G$57,IF(D1408="Commercial AC (&gt;=135,000k Btu/hr)",'Emission Factors'!$G$58,""))))))</f>
        <v/>
      </c>
      <c r="N1408" s="96"/>
      <c r="O1408" s="209" t="str">
        <f>IF(ISBLANK(D1408),"",(IF(D1408="Room AC (window/wall)",'Emission Factors'!$C$53,IF(D1408="Room AC (PTAC/PTHP)",'Emission Factors'!$C$54,IF(D1408="Residential AC",'Emission Factors'!$C$55,IF(D1408="Residential HP",'Emission Factors'!$C$56,IF(D1408="Commercial AC (&gt;=65k to &lt;135,000k Btu/hr)",'Emission Factors'!$C$57,IF(D1408="Commercial AC (&gt;=135,000k Btu/hr)",'Emission Factors'!$C$58,""))))))))</f>
        <v/>
      </c>
      <c r="P1408" s="209" t="str">
        <f t="shared" si="210"/>
        <v/>
      </c>
      <c r="Q1408" s="95"/>
      <c r="R1408" s="256"/>
      <c r="S1408" s="256"/>
      <c r="T1408" s="96"/>
      <c r="U1408" s="211" t="str">
        <f>IF(Q1408="Room AC (window/wall)",'Emission Factors'!$E$53,IF(AND(Q1408="Room AC (PTAC/PTHP)",ISBLANK(T1408)),"Error",IF(AND(Q1408="Room AC (PTAC/PTHP)",T1408&gt;0),T1408,IF(Q1408="Residential AC",'Emission Factors'!$E$55,IF(AND(Q1408="Residential HP",ISBLANK(T1408)),"Error",IF(AND(Q1408="Residential HP",T1408&gt;0),T1408,IF(Q1408="Commercial AC (&gt;=65k to &lt;135,000k Btu/hr)",'Emission Factors'!$E$57,IF(Q1408="Commercial AC (&gt;=135,000k Btu/hr)",'Emission Factors'!$E$58,""))))))))</f>
        <v/>
      </c>
      <c r="V1408" s="95"/>
      <c r="W1408" s="211" t="str">
        <f>IF(ISBLANK(V1408),"",VLOOKUP(V1408,'Emission Factors'!$C$81:$G$221,4,FALSE))</f>
        <v/>
      </c>
      <c r="X1408" s="210" t="str">
        <f>IF(Q1408="Room AC (window/wall)",'Emission Factors'!$F$53,IF(Q1408="Room AC (PTAC/PTHP)",'Emission Factors'!$F$54,IF(Q1408="Residential AC",'Emission Factors'!$F$55,IF(Q1408="Residential HP",'Emission Factors'!$F$56,IF(Q1408="Commercial AC (&gt;=65k to &lt;135,000k Btu/hr)",'Emission Factors'!$F$57,IF(Q1408="Commercial AC (&gt;=135,000k Btu/hr)",'Emission Factors'!$F$58,""))))))</f>
        <v/>
      </c>
      <c r="Y1408" s="211" t="str">
        <f>IF(Q1408="Room AC (window/wall)",'Emission Factors'!$G$53,IF(Q1408="Room AC (PTAC/PTHP)",'Emission Factors'!$G$54,IF(Q1408="Residential AC",'Emission Factors'!$G$55,IF(Q1408="Residential HP",'Emission Factors'!$G$56,IF(Q1408="Commercial AC (&gt;=65k to &lt;135,000k Btu/hr)",'Emission Factors'!$G$57,IF(Q1408="Commercial AC (&gt;=135,000k Btu/hr)",'Emission Factors'!$G$58,""))))))</f>
        <v/>
      </c>
      <c r="Z1408" s="96"/>
      <c r="AA1408" s="97" t="str">
        <f t="shared" si="211"/>
        <v/>
      </c>
      <c r="AB1408" s="97" t="str">
        <f t="shared" si="212"/>
        <v/>
      </c>
      <c r="AC1408" s="246" t="str">
        <f t="shared" si="213"/>
        <v/>
      </c>
      <c r="AD1408" s="97" t="str">
        <f t="shared" si="214"/>
        <v/>
      </c>
      <c r="AE1408" s="97" t="str">
        <f t="shared" si="215"/>
        <v/>
      </c>
      <c r="AF1408" s="252" t="str">
        <f t="shared" si="216"/>
        <v/>
      </c>
      <c r="AG1408" s="254" t="str">
        <f t="shared" si="217"/>
        <v/>
      </c>
      <c r="AH1408" s="248" t="str">
        <f t="shared" si="218"/>
        <v/>
      </c>
      <c r="AI1408" s="249" t="str">
        <f t="shared" si="219"/>
        <v/>
      </c>
    </row>
    <row r="1409" spans="2:35" x14ac:dyDescent="0.3">
      <c r="B1409" s="94"/>
      <c r="C1409" s="95"/>
      <c r="D1409" s="95"/>
      <c r="E1409" s="95"/>
      <c r="F1409" s="94"/>
      <c r="G1409" s="145"/>
      <c r="H1409" s="245"/>
      <c r="I1409" s="211" t="str">
        <f>IF(D1409="Room AC (window/wall)",'Emission Factors'!$E$53,IF(D1409="Room AC (PTAC/PTHP)",H1409,IF(D1409="Residential AC",'Emission Factors'!$E$55,IF(D1409="Residential HP",H1409,IF(D1409="Commercial AC (&gt;=65k to &lt;135,000k Btu/hr)",'Emission Factors'!$E$57,IF(D1409="Commercial AC (&gt;=135,000k Btu/hr)",'Emission Factors'!$E$58,""))))))</f>
        <v/>
      </c>
      <c r="J1409" s="96"/>
      <c r="K1409" s="211" t="str">
        <f>IF(ISBLANK(J1409),"",VLOOKUP(J1409,'Emission Factors'!$C$81:$G$221,4,FALSE))</f>
        <v/>
      </c>
      <c r="L1409" s="210" t="str">
        <f>IF(D1409="Room AC (window/wall)",'Emission Factors'!$F$53,IF(D1409="Room AC (PTAC/PTHP)",'Emission Factors'!$F$54,IF(D1409="Residential AC",'Emission Factors'!$F$55,IF(D1409="Residential HP",'Emission Factors'!$F$56,IF(D1409="Commercial AC (&gt;=65k to &lt;135,000k Btu/hr)",'Emission Factors'!$F$57,IF(D1409="Commercial AC (&gt;=135,000k Btu/hr)",'Emission Factors'!$F$58,""))))))</f>
        <v/>
      </c>
      <c r="M1409" s="211" t="str">
        <f>IF(D1409="Room AC (window/wall)",'Emission Factors'!$G$53,IF(D1409="Room AC (PTAC/PTHP)",'Emission Factors'!$G$54,IF(D1409="Residential AC",'Emission Factors'!$G$55,IF(D1409="Residential HP",'Emission Factors'!$G$56,IF(D1409="Commercial AC (&gt;=65k to &lt;135,000k Btu/hr)",'Emission Factors'!$G$57,IF(D1409="Commercial AC (&gt;=135,000k Btu/hr)",'Emission Factors'!$G$58,""))))))</f>
        <v/>
      </c>
      <c r="N1409" s="96"/>
      <c r="O1409" s="209" t="str">
        <f>IF(ISBLANK(D1409),"",(IF(D1409="Room AC (window/wall)",'Emission Factors'!$C$53,IF(D1409="Room AC (PTAC/PTHP)",'Emission Factors'!$C$54,IF(D1409="Residential AC",'Emission Factors'!$C$55,IF(D1409="Residential HP",'Emission Factors'!$C$56,IF(D1409="Commercial AC (&gt;=65k to &lt;135,000k Btu/hr)",'Emission Factors'!$C$57,IF(D1409="Commercial AC (&gt;=135,000k Btu/hr)",'Emission Factors'!$C$58,""))))))))</f>
        <v/>
      </c>
      <c r="P1409" s="209" t="str">
        <f t="shared" si="210"/>
        <v/>
      </c>
      <c r="Q1409" s="95"/>
      <c r="R1409" s="256"/>
      <c r="S1409" s="256"/>
      <c r="T1409" s="96"/>
      <c r="U1409" s="211" t="str">
        <f>IF(Q1409="Room AC (window/wall)",'Emission Factors'!$E$53,IF(AND(Q1409="Room AC (PTAC/PTHP)",ISBLANK(T1409)),"Error",IF(AND(Q1409="Room AC (PTAC/PTHP)",T1409&gt;0),T1409,IF(Q1409="Residential AC",'Emission Factors'!$E$55,IF(AND(Q1409="Residential HP",ISBLANK(T1409)),"Error",IF(AND(Q1409="Residential HP",T1409&gt;0),T1409,IF(Q1409="Commercial AC (&gt;=65k to &lt;135,000k Btu/hr)",'Emission Factors'!$E$57,IF(Q1409="Commercial AC (&gt;=135,000k Btu/hr)",'Emission Factors'!$E$58,""))))))))</f>
        <v/>
      </c>
      <c r="V1409" s="95"/>
      <c r="W1409" s="211" t="str">
        <f>IF(ISBLANK(V1409),"",VLOOKUP(V1409,'Emission Factors'!$C$81:$G$221,4,FALSE))</f>
        <v/>
      </c>
      <c r="X1409" s="210" t="str">
        <f>IF(Q1409="Room AC (window/wall)",'Emission Factors'!$F$53,IF(Q1409="Room AC (PTAC/PTHP)",'Emission Factors'!$F$54,IF(Q1409="Residential AC",'Emission Factors'!$F$55,IF(Q1409="Residential HP",'Emission Factors'!$F$56,IF(Q1409="Commercial AC (&gt;=65k to &lt;135,000k Btu/hr)",'Emission Factors'!$F$57,IF(Q1409="Commercial AC (&gt;=135,000k Btu/hr)",'Emission Factors'!$F$58,""))))))</f>
        <v/>
      </c>
      <c r="Y1409" s="211" t="str">
        <f>IF(Q1409="Room AC (window/wall)",'Emission Factors'!$G$53,IF(Q1409="Room AC (PTAC/PTHP)",'Emission Factors'!$G$54,IF(Q1409="Residential AC",'Emission Factors'!$G$55,IF(Q1409="Residential HP",'Emission Factors'!$G$56,IF(Q1409="Commercial AC (&gt;=65k to &lt;135,000k Btu/hr)",'Emission Factors'!$G$57,IF(Q1409="Commercial AC (&gt;=135,000k Btu/hr)",'Emission Factors'!$G$58,""))))))</f>
        <v/>
      </c>
      <c r="Z1409" s="96"/>
      <c r="AA1409" s="97" t="str">
        <f t="shared" si="211"/>
        <v/>
      </c>
      <c r="AB1409" s="97" t="str">
        <f t="shared" si="212"/>
        <v/>
      </c>
      <c r="AC1409" s="246" t="str">
        <f t="shared" si="213"/>
        <v/>
      </c>
      <c r="AD1409" s="97" t="str">
        <f t="shared" si="214"/>
        <v/>
      </c>
      <c r="AE1409" s="97" t="str">
        <f t="shared" si="215"/>
        <v/>
      </c>
      <c r="AF1409" s="252" t="str">
        <f t="shared" si="216"/>
        <v/>
      </c>
      <c r="AG1409" s="254" t="str">
        <f t="shared" si="217"/>
        <v/>
      </c>
      <c r="AH1409" s="248" t="str">
        <f t="shared" si="218"/>
        <v/>
      </c>
      <c r="AI1409" s="249" t="str">
        <f t="shared" si="219"/>
        <v/>
      </c>
    </row>
    <row r="1410" spans="2:35" x14ac:dyDescent="0.3">
      <c r="B1410" s="94"/>
      <c r="C1410" s="95"/>
      <c r="D1410" s="95"/>
      <c r="E1410" s="95"/>
      <c r="F1410" s="94"/>
      <c r="G1410" s="145"/>
      <c r="H1410" s="245"/>
      <c r="I1410" s="211" t="str">
        <f>IF(D1410="Room AC (window/wall)",'Emission Factors'!$E$53,IF(D1410="Room AC (PTAC/PTHP)",H1410,IF(D1410="Residential AC",'Emission Factors'!$E$55,IF(D1410="Residential HP",H1410,IF(D1410="Commercial AC (&gt;=65k to &lt;135,000k Btu/hr)",'Emission Factors'!$E$57,IF(D1410="Commercial AC (&gt;=135,000k Btu/hr)",'Emission Factors'!$E$58,""))))))</f>
        <v/>
      </c>
      <c r="J1410" s="96"/>
      <c r="K1410" s="211" t="str">
        <f>IF(ISBLANK(J1410),"",VLOOKUP(J1410,'Emission Factors'!$C$81:$G$221,4,FALSE))</f>
        <v/>
      </c>
      <c r="L1410" s="210" t="str">
        <f>IF(D1410="Room AC (window/wall)",'Emission Factors'!$F$53,IF(D1410="Room AC (PTAC/PTHP)",'Emission Factors'!$F$54,IF(D1410="Residential AC",'Emission Factors'!$F$55,IF(D1410="Residential HP",'Emission Factors'!$F$56,IF(D1410="Commercial AC (&gt;=65k to &lt;135,000k Btu/hr)",'Emission Factors'!$F$57,IF(D1410="Commercial AC (&gt;=135,000k Btu/hr)",'Emission Factors'!$F$58,""))))))</f>
        <v/>
      </c>
      <c r="M1410" s="211" t="str">
        <f>IF(D1410="Room AC (window/wall)",'Emission Factors'!$G$53,IF(D1410="Room AC (PTAC/PTHP)",'Emission Factors'!$G$54,IF(D1410="Residential AC",'Emission Factors'!$G$55,IF(D1410="Residential HP",'Emission Factors'!$G$56,IF(D1410="Commercial AC (&gt;=65k to &lt;135,000k Btu/hr)",'Emission Factors'!$G$57,IF(D1410="Commercial AC (&gt;=135,000k Btu/hr)",'Emission Factors'!$G$58,""))))))</f>
        <v/>
      </c>
      <c r="N1410" s="96"/>
      <c r="O1410" s="209" t="str">
        <f>IF(ISBLANK(D1410),"",(IF(D1410="Room AC (window/wall)",'Emission Factors'!$C$53,IF(D1410="Room AC (PTAC/PTHP)",'Emission Factors'!$C$54,IF(D1410="Residential AC",'Emission Factors'!$C$55,IF(D1410="Residential HP",'Emission Factors'!$C$56,IF(D1410="Commercial AC (&gt;=65k to &lt;135,000k Btu/hr)",'Emission Factors'!$C$57,IF(D1410="Commercial AC (&gt;=135,000k Btu/hr)",'Emission Factors'!$C$58,""))))))))</f>
        <v/>
      </c>
      <c r="P1410" s="209" t="str">
        <f t="shared" si="210"/>
        <v/>
      </c>
      <c r="Q1410" s="95"/>
      <c r="R1410" s="256"/>
      <c r="S1410" s="256"/>
      <c r="T1410" s="96"/>
      <c r="U1410" s="211" t="str">
        <f>IF(Q1410="Room AC (window/wall)",'Emission Factors'!$E$53,IF(AND(Q1410="Room AC (PTAC/PTHP)",ISBLANK(T1410)),"Error",IF(AND(Q1410="Room AC (PTAC/PTHP)",T1410&gt;0),T1410,IF(Q1410="Residential AC",'Emission Factors'!$E$55,IF(AND(Q1410="Residential HP",ISBLANK(T1410)),"Error",IF(AND(Q1410="Residential HP",T1410&gt;0),T1410,IF(Q1410="Commercial AC (&gt;=65k to &lt;135,000k Btu/hr)",'Emission Factors'!$E$57,IF(Q1410="Commercial AC (&gt;=135,000k Btu/hr)",'Emission Factors'!$E$58,""))))))))</f>
        <v/>
      </c>
      <c r="V1410" s="95"/>
      <c r="W1410" s="211" t="str">
        <f>IF(ISBLANK(V1410),"",VLOOKUP(V1410,'Emission Factors'!$C$81:$G$221,4,FALSE))</f>
        <v/>
      </c>
      <c r="X1410" s="210" t="str">
        <f>IF(Q1410="Room AC (window/wall)",'Emission Factors'!$F$53,IF(Q1410="Room AC (PTAC/PTHP)",'Emission Factors'!$F$54,IF(Q1410="Residential AC",'Emission Factors'!$F$55,IF(Q1410="Residential HP",'Emission Factors'!$F$56,IF(Q1410="Commercial AC (&gt;=65k to &lt;135,000k Btu/hr)",'Emission Factors'!$F$57,IF(Q1410="Commercial AC (&gt;=135,000k Btu/hr)",'Emission Factors'!$F$58,""))))))</f>
        <v/>
      </c>
      <c r="Y1410" s="211" t="str">
        <f>IF(Q1410="Room AC (window/wall)",'Emission Factors'!$G$53,IF(Q1410="Room AC (PTAC/PTHP)",'Emission Factors'!$G$54,IF(Q1410="Residential AC",'Emission Factors'!$G$55,IF(Q1410="Residential HP",'Emission Factors'!$G$56,IF(Q1410="Commercial AC (&gt;=65k to &lt;135,000k Btu/hr)",'Emission Factors'!$G$57,IF(Q1410="Commercial AC (&gt;=135,000k Btu/hr)",'Emission Factors'!$G$58,""))))))</f>
        <v/>
      </c>
      <c r="Z1410" s="96"/>
      <c r="AA1410" s="97" t="str">
        <f t="shared" si="211"/>
        <v/>
      </c>
      <c r="AB1410" s="97" t="str">
        <f t="shared" si="212"/>
        <v/>
      </c>
      <c r="AC1410" s="246" t="str">
        <f t="shared" si="213"/>
        <v/>
      </c>
      <c r="AD1410" s="97" t="str">
        <f t="shared" si="214"/>
        <v/>
      </c>
      <c r="AE1410" s="97" t="str">
        <f t="shared" si="215"/>
        <v/>
      </c>
      <c r="AF1410" s="252" t="str">
        <f t="shared" si="216"/>
        <v/>
      </c>
      <c r="AG1410" s="254" t="str">
        <f t="shared" si="217"/>
        <v/>
      </c>
      <c r="AH1410" s="248" t="str">
        <f t="shared" si="218"/>
        <v/>
      </c>
      <c r="AI1410" s="249" t="str">
        <f t="shared" si="219"/>
        <v/>
      </c>
    </row>
    <row r="1411" spans="2:35" x14ac:dyDescent="0.3">
      <c r="B1411" s="94"/>
      <c r="C1411" s="95"/>
      <c r="D1411" s="95"/>
      <c r="E1411" s="95"/>
      <c r="F1411" s="94"/>
      <c r="G1411" s="145"/>
      <c r="H1411" s="245"/>
      <c r="I1411" s="211" t="str">
        <f>IF(D1411="Room AC (window/wall)",'Emission Factors'!$E$53,IF(D1411="Room AC (PTAC/PTHP)",H1411,IF(D1411="Residential AC",'Emission Factors'!$E$55,IF(D1411="Residential HP",H1411,IF(D1411="Commercial AC (&gt;=65k to &lt;135,000k Btu/hr)",'Emission Factors'!$E$57,IF(D1411="Commercial AC (&gt;=135,000k Btu/hr)",'Emission Factors'!$E$58,""))))))</f>
        <v/>
      </c>
      <c r="J1411" s="96"/>
      <c r="K1411" s="211" t="str">
        <f>IF(ISBLANK(J1411),"",VLOOKUP(J1411,'Emission Factors'!$C$81:$G$221,4,FALSE))</f>
        <v/>
      </c>
      <c r="L1411" s="210" t="str">
        <f>IF(D1411="Room AC (window/wall)",'Emission Factors'!$F$53,IF(D1411="Room AC (PTAC/PTHP)",'Emission Factors'!$F$54,IF(D1411="Residential AC",'Emission Factors'!$F$55,IF(D1411="Residential HP",'Emission Factors'!$F$56,IF(D1411="Commercial AC (&gt;=65k to &lt;135,000k Btu/hr)",'Emission Factors'!$F$57,IF(D1411="Commercial AC (&gt;=135,000k Btu/hr)",'Emission Factors'!$F$58,""))))))</f>
        <v/>
      </c>
      <c r="M1411" s="211" t="str">
        <f>IF(D1411="Room AC (window/wall)",'Emission Factors'!$G$53,IF(D1411="Room AC (PTAC/PTHP)",'Emission Factors'!$G$54,IF(D1411="Residential AC",'Emission Factors'!$G$55,IF(D1411="Residential HP",'Emission Factors'!$G$56,IF(D1411="Commercial AC (&gt;=65k to &lt;135,000k Btu/hr)",'Emission Factors'!$G$57,IF(D1411="Commercial AC (&gt;=135,000k Btu/hr)",'Emission Factors'!$G$58,""))))))</f>
        <v/>
      </c>
      <c r="N1411" s="96"/>
      <c r="O1411" s="209" t="str">
        <f>IF(ISBLANK(D1411),"",(IF(D1411="Room AC (window/wall)",'Emission Factors'!$C$53,IF(D1411="Room AC (PTAC/PTHP)",'Emission Factors'!$C$54,IF(D1411="Residential AC",'Emission Factors'!$C$55,IF(D1411="Residential HP",'Emission Factors'!$C$56,IF(D1411="Commercial AC (&gt;=65k to &lt;135,000k Btu/hr)",'Emission Factors'!$C$57,IF(D1411="Commercial AC (&gt;=135,000k Btu/hr)",'Emission Factors'!$C$58,""))))))))</f>
        <v/>
      </c>
      <c r="P1411" s="209" t="str">
        <f t="shared" si="210"/>
        <v/>
      </c>
      <c r="Q1411" s="95"/>
      <c r="R1411" s="256"/>
      <c r="S1411" s="256"/>
      <c r="T1411" s="96"/>
      <c r="U1411" s="211" t="str">
        <f>IF(Q1411="Room AC (window/wall)",'Emission Factors'!$E$53,IF(AND(Q1411="Room AC (PTAC/PTHP)",ISBLANK(T1411)),"Error",IF(AND(Q1411="Room AC (PTAC/PTHP)",T1411&gt;0),T1411,IF(Q1411="Residential AC",'Emission Factors'!$E$55,IF(AND(Q1411="Residential HP",ISBLANK(T1411)),"Error",IF(AND(Q1411="Residential HP",T1411&gt;0),T1411,IF(Q1411="Commercial AC (&gt;=65k to &lt;135,000k Btu/hr)",'Emission Factors'!$E$57,IF(Q1411="Commercial AC (&gt;=135,000k Btu/hr)",'Emission Factors'!$E$58,""))))))))</f>
        <v/>
      </c>
      <c r="V1411" s="95"/>
      <c r="W1411" s="211" t="str">
        <f>IF(ISBLANK(V1411),"",VLOOKUP(V1411,'Emission Factors'!$C$81:$G$221,4,FALSE))</f>
        <v/>
      </c>
      <c r="X1411" s="210" t="str">
        <f>IF(Q1411="Room AC (window/wall)",'Emission Factors'!$F$53,IF(Q1411="Room AC (PTAC/PTHP)",'Emission Factors'!$F$54,IF(Q1411="Residential AC",'Emission Factors'!$F$55,IF(Q1411="Residential HP",'Emission Factors'!$F$56,IF(Q1411="Commercial AC (&gt;=65k to &lt;135,000k Btu/hr)",'Emission Factors'!$F$57,IF(Q1411="Commercial AC (&gt;=135,000k Btu/hr)",'Emission Factors'!$F$58,""))))))</f>
        <v/>
      </c>
      <c r="Y1411" s="211" t="str">
        <f>IF(Q1411="Room AC (window/wall)",'Emission Factors'!$G$53,IF(Q1411="Room AC (PTAC/PTHP)",'Emission Factors'!$G$54,IF(Q1411="Residential AC",'Emission Factors'!$G$55,IF(Q1411="Residential HP",'Emission Factors'!$G$56,IF(Q1411="Commercial AC (&gt;=65k to &lt;135,000k Btu/hr)",'Emission Factors'!$G$57,IF(Q1411="Commercial AC (&gt;=135,000k Btu/hr)",'Emission Factors'!$G$58,""))))))</f>
        <v/>
      </c>
      <c r="Z1411" s="96"/>
      <c r="AA1411" s="97" t="str">
        <f t="shared" si="211"/>
        <v/>
      </c>
      <c r="AB1411" s="97" t="str">
        <f t="shared" si="212"/>
        <v/>
      </c>
      <c r="AC1411" s="246" t="str">
        <f t="shared" si="213"/>
        <v/>
      </c>
      <c r="AD1411" s="97" t="str">
        <f t="shared" si="214"/>
        <v/>
      </c>
      <c r="AE1411" s="97" t="str">
        <f t="shared" si="215"/>
        <v/>
      </c>
      <c r="AF1411" s="252" t="str">
        <f t="shared" si="216"/>
        <v/>
      </c>
      <c r="AG1411" s="254" t="str">
        <f t="shared" si="217"/>
        <v/>
      </c>
      <c r="AH1411" s="248" t="str">
        <f t="shared" si="218"/>
        <v/>
      </c>
      <c r="AI1411" s="249" t="str">
        <f t="shared" si="219"/>
        <v/>
      </c>
    </row>
    <row r="1412" spans="2:35" x14ac:dyDescent="0.3">
      <c r="B1412" s="94"/>
      <c r="C1412" s="95"/>
      <c r="D1412" s="95"/>
      <c r="E1412" s="95"/>
      <c r="F1412" s="94"/>
      <c r="G1412" s="145"/>
      <c r="H1412" s="245"/>
      <c r="I1412" s="211" t="str">
        <f>IF(D1412="Room AC (window/wall)",'Emission Factors'!$E$53,IF(D1412="Room AC (PTAC/PTHP)",H1412,IF(D1412="Residential AC",'Emission Factors'!$E$55,IF(D1412="Residential HP",H1412,IF(D1412="Commercial AC (&gt;=65k to &lt;135,000k Btu/hr)",'Emission Factors'!$E$57,IF(D1412="Commercial AC (&gt;=135,000k Btu/hr)",'Emission Factors'!$E$58,""))))))</f>
        <v/>
      </c>
      <c r="J1412" s="96"/>
      <c r="K1412" s="211" t="str">
        <f>IF(ISBLANK(J1412),"",VLOOKUP(J1412,'Emission Factors'!$C$81:$G$221,4,FALSE))</f>
        <v/>
      </c>
      <c r="L1412" s="210" t="str">
        <f>IF(D1412="Room AC (window/wall)",'Emission Factors'!$F$53,IF(D1412="Room AC (PTAC/PTHP)",'Emission Factors'!$F$54,IF(D1412="Residential AC",'Emission Factors'!$F$55,IF(D1412="Residential HP",'Emission Factors'!$F$56,IF(D1412="Commercial AC (&gt;=65k to &lt;135,000k Btu/hr)",'Emission Factors'!$F$57,IF(D1412="Commercial AC (&gt;=135,000k Btu/hr)",'Emission Factors'!$F$58,""))))))</f>
        <v/>
      </c>
      <c r="M1412" s="211" t="str">
        <f>IF(D1412="Room AC (window/wall)",'Emission Factors'!$G$53,IF(D1412="Room AC (PTAC/PTHP)",'Emission Factors'!$G$54,IF(D1412="Residential AC",'Emission Factors'!$G$55,IF(D1412="Residential HP",'Emission Factors'!$G$56,IF(D1412="Commercial AC (&gt;=65k to &lt;135,000k Btu/hr)",'Emission Factors'!$G$57,IF(D1412="Commercial AC (&gt;=135,000k Btu/hr)",'Emission Factors'!$G$58,""))))))</f>
        <v/>
      </c>
      <c r="N1412" s="96"/>
      <c r="O1412" s="209" t="str">
        <f>IF(ISBLANK(D1412),"",(IF(D1412="Room AC (window/wall)",'Emission Factors'!$C$53,IF(D1412="Room AC (PTAC/PTHP)",'Emission Factors'!$C$54,IF(D1412="Residential AC",'Emission Factors'!$C$55,IF(D1412="Residential HP",'Emission Factors'!$C$56,IF(D1412="Commercial AC (&gt;=65k to &lt;135,000k Btu/hr)",'Emission Factors'!$C$57,IF(D1412="Commercial AC (&gt;=135,000k Btu/hr)",'Emission Factors'!$C$58,""))))))))</f>
        <v/>
      </c>
      <c r="P1412" s="209" t="str">
        <f t="shared" si="210"/>
        <v/>
      </c>
      <c r="Q1412" s="95"/>
      <c r="R1412" s="256"/>
      <c r="S1412" s="256"/>
      <c r="T1412" s="96"/>
      <c r="U1412" s="211" t="str">
        <f>IF(Q1412="Room AC (window/wall)",'Emission Factors'!$E$53,IF(AND(Q1412="Room AC (PTAC/PTHP)",ISBLANK(T1412)),"Error",IF(AND(Q1412="Room AC (PTAC/PTHP)",T1412&gt;0),T1412,IF(Q1412="Residential AC",'Emission Factors'!$E$55,IF(AND(Q1412="Residential HP",ISBLANK(T1412)),"Error",IF(AND(Q1412="Residential HP",T1412&gt;0),T1412,IF(Q1412="Commercial AC (&gt;=65k to &lt;135,000k Btu/hr)",'Emission Factors'!$E$57,IF(Q1412="Commercial AC (&gt;=135,000k Btu/hr)",'Emission Factors'!$E$58,""))))))))</f>
        <v/>
      </c>
      <c r="V1412" s="95"/>
      <c r="W1412" s="211" t="str">
        <f>IF(ISBLANK(V1412),"",VLOOKUP(V1412,'Emission Factors'!$C$81:$G$221,4,FALSE))</f>
        <v/>
      </c>
      <c r="X1412" s="210" t="str">
        <f>IF(Q1412="Room AC (window/wall)",'Emission Factors'!$F$53,IF(Q1412="Room AC (PTAC/PTHP)",'Emission Factors'!$F$54,IF(Q1412="Residential AC",'Emission Factors'!$F$55,IF(Q1412="Residential HP",'Emission Factors'!$F$56,IF(Q1412="Commercial AC (&gt;=65k to &lt;135,000k Btu/hr)",'Emission Factors'!$F$57,IF(Q1412="Commercial AC (&gt;=135,000k Btu/hr)",'Emission Factors'!$F$58,""))))))</f>
        <v/>
      </c>
      <c r="Y1412" s="211" t="str">
        <f>IF(Q1412="Room AC (window/wall)",'Emission Factors'!$G$53,IF(Q1412="Room AC (PTAC/PTHP)",'Emission Factors'!$G$54,IF(Q1412="Residential AC",'Emission Factors'!$G$55,IF(Q1412="Residential HP",'Emission Factors'!$G$56,IF(Q1412="Commercial AC (&gt;=65k to &lt;135,000k Btu/hr)",'Emission Factors'!$G$57,IF(Q1412="Commercial AC (&gt;=135,000k Btu/hr)",'Emission Factors'!$G$58,""))))))</f>
        <v/>
      </c>
      <c r="Z1412" s="96"/>
      <c r="AA1412" s="97" t="str">
        <f t="shared" si="211"/>
        <v/>
      </c>
      <c r="AB1412" s="97" t="str">
        <f t="shared" si="212"/>
        <v/>
      </c>
      <c r="AC1412" s="246" t="str">
        <f t="shared" si="213"/>
        <v/>
      </c>
      <c r="AD1412" s="97" t="str">
        <f t="shared" si="214"/>
        <v/>
      </c>
      <c r="AE1412" s="97" t="str">
        <f t="shared" si="215"/>
        <v/>
      </c>
      <c r="AF1412" s="252" t="str">
        <f t="shared" si="216"/>
        <v/>
      </c>
      <c r="AG1412" s="254" t="str">
        <f t="shared" si="217"/>
        <v/>
      </c>
      <c r="AH1412" s="248" t="str">
        <f t="shared" si="218"/>
        <v/>
      </c>
      <c r="AI1412" s="249" t="str">
        <f t="shared" si="219"/>
        <v/>
      </c>
    </row>
    <row r="1413" spans="2:35" x14ac:dyDescent="0.3">
      <c r="B1413" s="94"/>
      <c r="C1413" s="95"/>
      <c r="D1413" s="95"/>
      <c r="E1413" s="95"/>
      <c r="F1413" s="94"/>
      <c r="G1413" s="145"/>
      <c r="H1413" s="245"/>
      <c r="I1413" s="211" t="str">
        <f>IF(D1413="Room AC (window/wall)",'Emission Factors'!$E$53,IF(D1413="Room AC (PTAC/PTHP)",H1413,IF(D1413="Residential AC",'Emission Factors'!$E$55,IF(D1413="Residential HP",H1413,IF(D1413="Commercial AC (&gt;=65k to &lt;135,000k Btu/hr)",'Emission Factors'!$E$57,IF(D1413="Commercial AC (&gt;=135,000k Btu/hr)",'Emission Factors'!$E$58,""))))))</f>
        <v/>
      </c>
      <c r="J1413" s="96"/>
      <c r="K1413" s="211" t="str">
        <f>IF(ISBLANK(J1413),"",VLOOKUP(J1413,'Emission Factors'!$C$81:$G$221,4,FALSE))</f>
        <v/>
      </c>
      <c r="L1413" s="210" t="str">
        <f>IF(D1413="Room AC (window/wall)",'Emission Factors'!$F$53,IF(D1413="Room AC (PTAC/PTHP)",'Emission Factors'!$F$54,IF(D1413="Residential AC",'Emission Factors'!$F$55,IF(D1413="Residential HP",'Emission Factors'!$F$56,IF(D1413="Commercial AC (&gt;=65k to &lt;135,000k Btu/hr)",'Emission Factors'!$F$57,IF(D1413="Commercial AC (&gt;=135,000k Btu/hr)",'Emission Factors'!$F$58,""))))))</f>
        <v/>
      </c>
      <c r="M1413" s="211" t="str">
        <f>IF(D1413="Room AC (window/wall)",'Emission Factors'!$G$53,IF(D1413="Room AC (PTAC/PTHP)",'Emission Factors'!$G$54,IF(D1413="Residential AC",'Emission Factors'!$G$55,IF(D1413="Residential HP",'Emission Factors'!$G$56,IF(D1413="Commercial AC (&gt;=65k to &lt;135,000k Btu/hr)",'Emission Factors'!$G$57,IF(D1413="Commercial AC (&gt;=135,000k Btu/hr)",'Emission Factors'!$G$58,""))))))</f>
        <v/>
      </c>
      <c r="N1413" s="96"/>
      <c r="O1413" s="209" t="str">
        <f>IF(ISBLANK(D1413),"",(IF(D1413="Room AC (window/wall)",'Emission Factors'!$C$53,IF(D1413="Room AC (PTAC/PTHP)",'Emission Factors'!$C$54,IF(D1413="Residential AC",'Emission Factors'!$C$55,IF(D1413="Residential HP",'Emission Factors'!$C$56,IF(D1413="Commercial AC (&gt;=65k to &lt;135,000k Btu/hr)",'Emission Factors'!$C$57,IF(D1413="Commercial AC (&gt;=135,000k Btu/hr)",'Emission Factors'!$C$58,""))))))))</f>
        <v/>
      </c>
      <c r="P1413" s="209" t="str">
        <f t="shared" si="210"/>
        <v/>
      </c>
      <c r="Q1413" s="95"/>
      <c r="R1413" s="256"/>
      <c r="S1413" s="256"/>
      <c r="T1413" s="96"/>
      <c r="U1413" s="211" t="str">
        <f>IF(Q1413="Room AC (window/wall)",'Emission Factors'!$E$53,IF(AND(Q1413="Room AC (PTAC/PTHP)",ISBLANK(T1413)),"Error",IF(AND(Q1413="Room AC (PTAC/PTHP)",T1413&gt;0),T1413,IF(Q1413="Residential AC",'Emission Factors'!$E$55,IF(AND(Q1413="Residential HP",ISBLANK(T1413)),"Error",IF(AND(Q1413="Residential HP",T1413&gt;0),T1413,IF(Q1413="Commercial AC (&gt;=65k to &lt;135,000k Btu/hr)",'Emission Factors'!$E$57,IF(Q1413="Commercial AC (&gt;=135,000k Btu/hr)",'Emission Factors'!$E$58,""))))))))</f>
        <v/>
      </c>
      <c r="V1413" s="95"/>
      <c r="W1413" s="211" t="str">
        <f>IF(ISBLANK(V1413),"",VLOOKUP(V1413,'Emission Factors'!$C$81:$G$221,4,FALSE))</f>
        <v/>
      </c>
      <c r="X1413" s="210" t="str">
        <f>IF(Q1413="Room AC (window/wall)",'Emission Factors'!$F$53,IF(Q1413="Room AC (PTAC/PTHP)",'Emission Factors'!$F$54,IF(Q1413="Residential AC",'Emission Factors'!$F$55,IF(Q1413="Residential HP",'Emission Factors'!$F$56,IF(Q1413="Commercial AC (&gt;=65k to &lt;135,000k Btu/hr)",'Emission Factors'!$F$57,IF(Q1413="Commercial AC (&gt;=135,000k Btu/hr)",'Emission Factors'!$F$58,""))))))</f>
        <v/>
      </c>
      <c r="Y1413" s="211" t="str">
        <f>IF(Q1413="Room AC (window/wall)",'Emission Factors'!$G$53,IF(Q1413="Room AC (PTAC/PTHP)",'Emission Factors'!$G$54,IF(Q1413="Residential AC",'Emission Factors'!$G$55,IF(Q1413="Residential HP",'Emission Factors'!$G$56,IF(Q1413="Commercial AC (&gt;=65k to &lt;135,000k Btu/hr)",'Emission Factors'!$G$57,IF(Q1413="Commercial AC (&gt;=135,000k Btu/hr)",'Emission Factors'!$G$58,""))))))</f>
        <v/>
      </c>
      <c r="Z1413" s="96"/>
      <c r="AA1413" s="97" t="str">
        <f t="shared" si="211"/>
        <v/>
      </c>
      <c r="AB1413" s="97" t="str">
        <f t="shared" si="212"/>
        <v/>
      </c>
      <c r="AC1413" s="246" t="str">
        <f t="shared" si="213"/>
        <v/>
      </c>
      <c r="AD1413" s="97" t="str">
        <f t="shared" si="214"/>
        <v/>
      </c>
      <c r="AE1413" s="97" t="str">
        <f t="shared" si="215"/>
        <v/>
      </c>
      <c r="AF1413" s="252" t="str">
        <f t="shared" si="216"/>
        <v/>
      </c>
      <c r="AG1413" s="254" t="str">
        <f t="shared" si="217"/>
        <v/>
      </c>
      <c r="AH1413" s="248" t="str">
        <f t="shared" si="218"/>
        <v/>
      </c>
      <c r="AI1413" s="249" t="str">
        <f t="shared" si="219"/>
        <v/>
      </c>
    </row>
    <row r="1414" spans="2:35" x14ac:dyDescent="0.3">
      <c r="B1414" s="94"/>
      <c r="C1414" s="95"/>
      <c r="D1414" s="95"/>
      <c r="E1414" s="95"/>
      <c r="F1414" s="94"/>
      <c r="G1414" s="145"/>
      <c r="H1414" s="245"/>
      <c r="I1414" s="211" t="str">
        <f>IF(D1414="Room AC (window/wall)",'Emission Factors'!$E$53,IF(D1414="Room AC (PTAC/PTHP)",H1414,IF(D1414="Residential AC",'Emission Factors'!$E$55,IF(D1414="Residential HP",H1414,IF(D1414="Commercial AC (&gt;=65k to &lt;135,000k Btu/hr)",'Emission Factors'!$E$57,IF(D1414="Commercial AC (&gt;=135,000k Btu/hr)",'Emission Factors'!$E$58,""))))))</f>
        <v/>
      </c>
      <c r="J1414" s="96"/>
      <c r="K1414" s="211" t="str">
        <f>IF(ISBLANK(J1414),"",VLOOKUP(J1414,'Emission Factors'!$C$81:$G$221,4,FALSE))</f>
        <v/>
      </c>
      <c r="L1414" s="210" t="str">
        <f>IF(D1414="Room AC (window/wall)",'Emission Factors'!$F$53,IF(D1414="Room AC (PTAC/PTHP)",'Emission Factors'!$F$54,IF(D1414="Residential AC",'Emission Factors'!$F$55,IF(D1414="Residential HP",'Emission Factors'!$F$56,IF(D1414="Commercial AC (&gt;=65k to &lt;135,000k Btu/hr)",'Emission Factors'!$F$57,IF(D1414="Commercial AC (&gt;=135,000k Btu/hr)",'Emission Factors'!$F$58,""))))))</f>
        <v/>
      </c>
      <c r="M1414" s="211" t="str">
        <f>IF(D1414="Room AC (window/wall)",'Emission Factors'!$G$53,IF(D1414="Room AC (PTAC/PTHP)",'Emission Factors'!$G$54,IF(D1414="Residential AC",'Emission Factors'!$G$55,IF(D1414="Residential HP",'Emission Factors'!$G$56,IF(D1414="Commercial AC (&gt;=65k to &lt;135,000k Btu/hr)",'Emission Factors'!$G$57,IF(D1414="Commercial AC (&gt;=135,000k Btu/hr)",'Emission Factors'!$G$58,""))))))</f>
        <v/>
      </c>
      <c r="N1414" s="96"/>
      <c r="O1414" s="209" t="str">
        <f>IF(ISBLANK(D1414),"",(IF(D1414="Room AC (window/wall)",'Emission Factors'!$C$53,IF(D1414="Room AC (PTAC/PTHP)",'Emission Factors'!$C$54,IF(D1414="Residential AC",'Emission Factors'!$C$55,IF(D1414="Residential HP",'Emission Factors'!$C$56,IF(D1414="Commercial AC (&gt;=65k to &lt;135,000k Btu/hr)",'Emission Factors'!$C$57,IF(D1414="Commercial AC (&gt;=135,000k Btu/hr)",'Emission Factors'!$C$58,""))))))))</f>
        <v/>
      </c>
      <c r="P1414" s="209" t="str">
        <f t="shared" si="210"/>
        <v/>
      </c>
      <c r="Q1414" s="95"/>
      <c r="R1414" s="256"/>
      <c r="S1414" s="256"/>
      <c r="T1414" s="96"/>
      <c r="U1414" s="211" t="str">
        <f>IF(Q1414="Room AC (window/wall)",'Emission Factors'!$E$53,IF(AND(Q1414="Room AC (PTAC/PTHP)",ISBLANK(T1414)),"Error",IF(AND(Q1414="Room AC (PTAC/PTHP)",T1414&gt;0),T1414,IF(Q1414="Residential AC",'Emission Factors'!$E$55,IF(AND(Q1414="Residential HP",ISBLANK(T1414)),"Error",IF(AND(Q1414="Residential HP",T1414&gt;0),T1414,IF(Q1414="Commercial AC (&gt;=65k to &lt;135,000k Btu/hr)",'Emission Factors'!$E$57,IF(Q1414="Commercial AC (&gt;=135,000k Btu/hr)",'Emission Factors'!$E$58,""))))))))</f>
        <v/>
      </c>
      <c r="V1414" s="95"/>
      <c r="W1414" s="211" t="str">
        <f>IF(ISBLANK(V1414),"",VLOOKUP(V1414,'Emission Factors'!$C$81:$G$221,4,FALSE))</f>
        <v/>
      </c>
      <c r="X1414" s="210" t="str">
        <f>IF(Q1414="Room AC (window/wall)",'Emission Factors'!$F$53,IF(Q1414="Room AC (PTAC/PTHP)",'Emission Factors'!$F$54,IF(Q1414="Residential AC",'Emission Factors'!$F$55,IF(Q1414="Residential HP",'Emission Factors'!$F$56,IF(Q1414="Commercial AC (&gt;=65k to &lt;135,000k Btu/hr)",'Emission Factors'!$F$57,IF(Q1414="Commercial AC (&gt;=135,000k Btu/hr)",'Emission Factors'!$F$58,""))))))</f>
        <v/>
      </c>
      <c r="Y1414" s="211" t="str">
        <f>IF(Q1414="Room AC (window/wall)",'Emission Factors'!$G$53,IF(Q1414="Room AC (PTAC/PTHP)",'Emission Factors'!$G$54,IF(Q1414="Residential AC",'Emission Factors'!$G$55,IF(Q1414="Residential HP",'Emission Factors'!$G$56,IF(Q1414="Commercial AC (&gt;=65k to &lt;135,000k Btu/hr)",'Emission Factors'!$G$57,IF(Q1414="Commercial AC (&gt;=135,000k Btu/hr)",'Emission Factors'!$G$58,""))))))</f>
        <v/>
      </c>
      <c r="Z1414" s="96"/>
      <c r="AA1414" s="97" t="str">
        <f t="shared" si="211"/>
        <v/>
      </c>
      <c r="AB1414" s="97" t="str">
        <f t="shared" si="212"/>
        <v/>
      </c>
      <c r="AC1414" s="246" t="str">
        <f t="shared" si="213"/>
        <v/>
      </c>
      <c r="AD1414" s="97" t="str">
        <f t="shared" si="214"/>
        <v/>
      </c>
      <c r="AE1414" s="97" t="str">
        <f t="shared" si="215"/>
        <v/>
      </c>
      <c r="AF1414" s="252" t="str">
        <f t="shared" si="216"/>
        <v/>
      </c>
      <c r="AG1414" s="254" t="str">
        <f t="shared" si="217"/>
        <v/>
      </c>
      <c r="AH1414" s="248" t="str">
        <f t="shared" si="218"/>
        <v/>
      </c>
      <c r="AI1414" s="249" t="str">
        <f t="shared" si="219"/>
        <v/>
      </c>
    </row>
    <row r="1415" spans="2:35" x14ac:dyDescent="0.3">
      <c r="B1415" s="94"/>
      <c r="C1415" s="95"/>
      <c r="D1415" s="95"/>
      <c r="E1415" s="95"/>
      <c r="F1415" s="94"/>
      <c r="G1415" s="145"/>
      <c r="H1415" s="245"/>
      <c r="I1415" s="211" t="str">
        <f>IF(D1415="Room AC (window/wall)",'Emission Factors'!$E$53,IF(D1415="Room AC (PTAC/PTHP)",H1415,IF(D1415="Residential AC",'Emission Factors'!$E$55,IF(D1415="Residential HP",H1415,IF(D1415="Commercial AC (&gt;=65k to &lt;135,000k Btu/hr)",'Emission Factors'!$E$57,IF(D1415="Commercial AC (&gt;=135,000k Btu/hr)",'Emission Factors'!$E$58,""))))))</f>
        <v/>
      </c>
      <c r="J1415" s="96"/>
      <c r="K1415" s="211" t="str">
        <f>IF(ISBLANK(J1415),"",VLOOKUP(J1415,'Emission Factors'!$C$81:$G$221,4,FALSE))</f>
        <v/>
      </c>
      <c r="L1415" s="210" t="str">
        <f>IF(D1415="Room AC (window/wall)",'Emission Factors'!$F$53,IF(D1415="Room AC (PTAC/PTHP)",'Emission Factors'!$F$54,IF(D1415="Residential AC",'Emission Factors'!$F$55,IF(D1415="Residential HP",'Emission Factors'!$F$56,IF(D1415="Commercial AC (&gt;=65k to &lt;135,000k Btu/hr)",'Emission Factors'!$F$57,IF(D1415="Commercial AC (&gt;=135,000k Btu/hr)",'Emission Factors'!$F$58,""))))))</f>
        <v/>
      </c>
      <c r="M1415" s="211" t="str">
        <f>IF(D1415="Room AC (window/wall)",'Emission Factors'!$G$53,IF(D1415="Room AC (PTAC/PTHP)",'Emission Factors'!$G$54,IF(D1415="Residential AC",'Emission Factors'!$G$55,IF(D1415="Residential HP",'Emission Factors'!$G$56,IF(D1415="Commercial AC (&gt;=65k to &lt;135,000k Btu/hr)",'Emission Factors'!$G$57,IF(D1415="Commercial AC (&gt;=135,000k Btu/hr)",'Emission Factors'!$G$58,""))))))</f>
        <v/>
      </c>
      <c r="N1415" s="96"/>
      <c r="O1415" s="209" t="str">
        <f>IF(ISBLANK(D1415),"",(IF(D1415="Room AC (window/wall)",'Emission Factors'!$C$53,IF(D1415="Room AC (PTAC/PTHP)",'Emission Factors'!$C$54,IF(D1415="Residential AC",'Emission Factors'!$C$55,IF(D1415="Residential HP",'Emission Factors'!$C$56,IF(D1415="Commercial AC (&gt;=65k to &lt;135,000k Btu/hr)",'Emission Factors'!$C$57,IF(D1415="Commercial AC (&gt;=135,000k Btu/hr)",'Emission Factors'!$C$58,""))))))))</f>
        <v/>
      </c>
      <c r="P1415" s="209" t="str">
        <f t="shared" si="210"/>
        <v/>
      </c>
      <c r="Q1415" s="95"/>
      <c r="R1415" s="256"/>
      <c r="S1415" s="256"/>
      <c r="T1415" s="96"/>
      <c r="U1415" s="211" t="str">
        <f>IF(Q1415="Room AC (window/wall)",'Emission Factors'!$E$53,IF(AND(Q1415="Room AC (PTAC/PTHP)",ISBLANK(T1415)),"Error",IF(AND(Q1415="Room AC (PTAC/PTHP)",T1415&gt;0),T1415,IF(Q1415="Residential AC",'Emission Factors'!$E$55,IF(AND(Q1415="Residential HP",ISBLANK(T1415)),"Error",IF(AND(Q1415="Residential HP",T1415&gt;0),T1415,IF(Q1415="Commercial AC (&gt;=65k to &lt;135,000k Btu/hr)",'Emission Factors'!$E$57,IF(Q1415="Commercial AC (&gt;=135,000k Btu/hr)",'Emission Factors'!$E$58,""))))))))</f>
        <v/>
      </c>
      <c r="V1415" s="95"/>
      <c r="W1415" s="211" t="str">
        <f>IF(ISBLANK(V1415),"",VLOOKUP(V1415,'Emission Factors'!$C$81:$G$221,4,FALSE))</f>
        <v/>
      </c>
      <c r="X1415" s="210" t="str">
        <f>IF(Q1415="Room AC (window/wall)",'Emission Factors'!$F$53,IF(Q1415="Room AC (PTAC/PTHP)",'Emission Factors'!$F$54,IF(Q1415="Residential AC",'Emission Factors'!$F$55,IF(Q1415="Residential HP",'Emission Factors'!$F$56,IF(Q1415="Commercial AC (&gt;=65k to &lt;135,000k Btu/hr)",'Emission Factors'!$F$57,IF(Q1415="Commercial AC (&gt;=135,000k Btu/hr)",'Emission Factors'!$F$58,""))))))</f>
        <v/>
      </c>
      <c r="Y1415" s="211" t="str">
        <f>IF(Q1415="Room AC (window/wall)",'Emission Factors'!$G$53,IF(Q1415="Room AC (PTAC/PTHP)",'Emission Factors'!$G$54,IF(Q1415="Residential AC",'Emission Factors'!$G$55,IF(Q1415="Residential HP",'Emission Factors'!$G$56,IF(Q1415="Commercial AC (&gt;=65k to &lt;135,000k Btu/hr)",'Emission Factors'!$G$57,IF(Q1415="Commercial AC (&gt;=135,000k Btu/hr)",'Emission Factors'!$G$58,""))))))</f>
        <v/>
      </c>
      <c r="Z1415" s="96"/>
      <c r="AA1415" s="97" t="str">
        <f t="shared" si="211"/>
        <v/>
      </c>
      <c r="AB1415" s="97" t="str">
        <f t="shared" si="212"/>
        <v/>
      </c>
      <c r="AC1415" s="246" t="str">
        <f t="shared" si="213"/>
        <v/>
      </c>
      <c r="AD1415" s="97" t="str">
        <f t="shared" si="214"/>
        <v/>
      </c>
      <c r="AE1415" s="97" t="str">
        <f t="shared" si="215"/>
        <v/>
      </c>
      <c r="AF1415" s="252" t="str">
        <f t="shared" si="216"/>
        <v/>
      </c>
      <c r="AG1415" s="254" t="str">
        <f t="shared" si="217"/>
        <v/>
      </c>
      <c r="AH1415" s="248" t="str">
        <f t="shared" si="218"/>
        <v/>
      </c>
      <c r="AI1415" s="249" t="str">
        <f t="shared" si="219"/>
        <v/>
      </c>
    </row>
    <row r="1416" spans="2:35" x14ac:dyDescent="0.3">
      <c r="B1416" s="94"/>
      <c r="C1416" s="95"/>
      <c r="D1416" s="95"/>
      <c r="E1416" s="95"/>
      <c r="F1416" s="94"/>
      <c r="G1416" s="145"/>
      <c r="H1416" s="245"/>
      <c r="I1416" s="211" t="str">
        <f>IF(D1416="Room AC (window/wall)",'Emission Factors'!$E$53,IF(D1416="Room AC (PTAC/PTHP)",H1416,IF(D1416="Residential AC",'Emission Factors'!$E$55,IF(D1416="Residential HP",H1416,IF(D1416="Commercial AC (&gt;=65k to &lt;135,000k Btu/hr)",'Emission Factors'!$E$57,IF(D1416="Commercial AC (&gt;=135,000k Btu/hr)",'Emission Factors'!$E$58,""))))))</f>
        <v/>
      </c>
      <c r="J1416" s="96"/>
      <c r="K1416" s="211" t="str">
        <f>IF(ISBLANK(J1416),"",VLOOKUP(J1416,'Emission Factors'!$C$81:$G$221,4,FALSE))</f>
        <v/>
      </c>
      <c r="L1416" s="210" t="str">
        <f>IF(D1416="Room AC (window/wall)",'Emission Factors'!$F$53,IF(D1416="Room AC (PTAC/PTHP)",'Emission Factors'!$F$54,IF(D1416="Residential AC",'Emission Factors'!$F$55,IF(D1416="Residential HP",'Emission Factors'!$F$56,IF(D1416="Commercial AC (&gt;=65k to &lt;135,000k Btu/hr)",'Emission Factors'!$F$57,IF(D1416="Commercial AC (&gt;=135,000k Btu/hr)",'Emission Factors'!$F$58,""))))))</f>
        <v/>
      </c>
      <c r="M1416" s="211" t="str">
        <f>IF(D1416="Room AC (window/wall)",'Emission Factors'!$G$53,IF(D1416="Room AC (PTAC/PTHP)",'Emission Factors'!$G$54,IF(D1416="Residential AC",'Emission Factors'!$G$55,IF(D1416="Residential HP",'Emission Factors'!$G$56,IF(D1416="Commercial AC (&gt;=65k to &lt;135,000k Btu/hr)",'Emission Factors'!$G$57,IF(D1416="Commercial AC (&gt;=135,000k Btu/hr)",'Emission Factors'!$G$58,""))))))</f>
        <v/>
      </c>
      <c r="N1416" s="96"/>
      <c r="O1416" s="209" t="str">
        <f>IF(ISBLANK(D1416),"",(IF(D1416="Room AC (window/wall)",'Emission Factors'!$C$53,IF(D1416="Room AC (PTAC/PTHP)",'Emission Factors'!$C$54,IF(D1416="Residential AC",'Emission Factors'!$C$55,IF(D1416="Residential HP",'Emission Factors'!$C$56,IF(D1416="Commercial AC (&gt;=65k to &lt;135,000k Btu/hr)",'Emission Factors'!$C$57,IF(D1416="Commercial AC (&gt;=135,000k Btu/hr)",'Emission Factors'!$C$58,""))))))))</f>
        <v/>
      </c>
      <c r="P1416" s="209" t="str">
        <f t="shared" si="210"/>
        <v/>
      </c>
      <c r="Q1416" s="95"/>
      <c r="R1416" s="256"/>
      <c r="S1416" s="256"/>
      <c r="T1416" s="96"/>
      <c r="U1416" s="211" t="str">
        <f>IF(Q1416="Room AC (window/wall)",'Emission Factors'!$E$53,IF(AND(Q1416="Room AC (PTAC/PTHP)",ISBLANK(T1416)),"Error",IF(AND(Q1416="Room AC (PTAC/PTHP)",T1416&gt;0),T1416,IF(Q1416="Residential AC",'Emission Factors'!$E$55,IF(AND(Q1416="Residential HP",ISBLANK(T1416)),"Error",IF(AND(Q1416="Residential HP",T1416&gt;0),T1416,IF(Q1416="Commercial AC (&gt;=65k to &lt;135,000k Btu/hr)",'Emission Factors'!$E$57,IF(Q1416="Commercial AC (&gt;=135,000k Btu/hr)",'Emission Factors'!$E$58,""))))))))</f>
        <v/>
      </c>
      <c r="V1416" s="95"/>
      <c r="W1416" s="211" t="str">
        <f>IF(ISBLANK(V1416),"",VLOOKUP(V1416,'Emission Factors'!$C$81:$G$221,4,FALSE))</f>
        <v/>
      </c>
      <c r="X1416" s="210" t="str">
        <f>IF(Q1416="Room AC (window/wall)",'Emission Factors'!$F$53,IF(Q1416="Room AC (PTAC/PTHP)",'Emission Factors'!$F$54,IF(Q1416="Residential AC",'Emission Factors'!$F$55,IF(Q1416="Residential HP",'Emission Factors'!$F$56,IF(Q1416="Commercial AC (&gt;=65k to &lt;135,000k Btu/hr)",'Emission Factors'!$F$57,IF(Q1416="Commercial AC (&gt;=135,000k Btu/hr)",'Emission Factors'!$F$58,""))))))</f>
        <v/>
      </c>
      <c r="Y1416" s="211" t="str">
        <f>IF(Q1416="Room AC (window/wall)",'Emission Factors'!$G$53,IF(Q1416="Room AC (PTAC/PTHP)",'Emission Factors'!$G$54,IF(Q1416="Residential AC",'Emission Factors'!$G$55,IF(Q1416="Residential HP",'Emission Factors'!$G$56,IF(Q1416="Commercial AC (&gt;=65k to &lt;135,000k Btu/hr)",'Emission Factors'!$G$57,IF(Q1416="Commercial AC (&gt;=135,000k Btu/hr)",'Emission Factors'!$G$58,""))))))</f>
        <v/>
      </c>
      <c r="Z1416" s="96"/>
      <c r="AA1416" s="97" t="str">
        <f t="shared" si="211"/>
        <v/>
      </c>
      <c r="AB1416" s="97" t="str">
        <f t="shared" si="212"/>
        <v/>
      </c>
      <c r="AC1416" s="246" t="str">
        <f t="shared" si="213"/>
        <v/>
      </c>
      <c r="AD1416" s="97" t="str">
        <f t="shared" si="214"/>
        <v/>
      </c>
      <c r="AE1416" s="97" t="str">
        <f t="shared" si="215"/>
        <v/>
      </c>
      <c r="AF1416" s="252" t="str">
        <f t="shared" si="216"/>
        <v/>
      </c>
      <c r="AG1416" s="254" t="str">
        <f t="shared" si="217"/>
        <v/>
      </c>
      <c r="AH1416" s="248" t="str">
        <f t="shared" si="218"/>
        <v/>
      </c>
      <c r="AI1416" s="249" t="str">
        <f t="shared" si="219"/>
        <v/>
      </c>
    </row>
    <row r="1417" spans="2:35" x14ac:dyDescent="0.3">
      <c r="B1417" s="94"/>
      <c r="C1417" s="95"/>
      <c r="D1417" s="95"/>
      <c r="E1417" s="95"/>
      <c r="F1417" s="94"/>
      <c r="G1417" s="145"/>
      <c r="H1417" s="245"/>
      <c r="I1417" s="211" t="str">
        <f>IF(D1417="Room AC (window/wall)",'Emission Factors'!$E$53,IF(D1417="Room AC (PTAC/PTHP)",H1417,IF(D1417="Residential AC",'Emission Factors'!$E$55,IF(D1417="Residential HP",H1417,IF(D1417="Commercial AC (&gt;=65k to &lt;135,000k Btu/hr)",'Emission Factors'!$E$57,IF(D1417="Commercial AC (&gt;=135,000k Btu/hr)",'Emission Factors'!$E$58,""))))))</f>
        <v/>
      </c>
      <c r="J1417" s="96"/>
      <c r="K1417" s="211" t="str">
        <f>IF(ISBLANK(J1417),"",VLOOKUP(J1417,'Emission Factors'!$C$81:$G$221,4,FALSE))</f>
        <v/>
      </c>
      <c r="L1417" s="210" t="str">
        <f>IF(D1417="Room AC (window/wall)",'Emission Factors'!$F$53,IF(D1417="Room AC (PTAC/PTHP)",'Emission Factors'!$F$54,IF(D1417="Residential AC",'Emission Factors'!$F$55,IF(D1417="Residential HP",'Emission Factors'!$F$56,IF(D1417="Commercial AC (&gt;=65k to &lt;135,000k Btu/hr)",'Emission Factors'!$F$57,IF(D1417="Commercial AC (&gt;=135,000k Btu/hr)",'Emission Factors'!$F$58,""))))))</f>
        <v/>
      </c>
      <c r="M1417" s="211" t="str">
        <f>IF(D1417="Room AC (window/wall)",'Emission Factors'!$G$53,IF(D1417="Room AC (PTAC/PTHP)",'Emission Factors'!$G$54,IF(D1417="Residential AC",'Emission Factors'!$G$55,IF(D1417="Residential HP",'Emission Factors'!$G$56,IF(D1417="Commercial AC (&gt;=65k to &lt;135,000k Btu/hr)",'Emission Factors'!$G$57,IF(D1417="Commercial AC (&gt;=135,000k Btu/hr)",'Emission Factors'!$G$58,""))))))</f>
        <v/>
      </c>
      <c r="N1417" s="96"/>
      <c r="O1417" s="209" t="str">
        <f>IF(ISBLANK(D1417),"",(IF(D1417="Room AC (window/wall)",'Emission Factors'!$C$53,IF(D1417="Room AC (PTAC/PTHP)",'Emission Factors'!$C$54,IF(D1417="Residential AC",'Emission Factors'!$C$55,IF(D1417="Residential HP",'Emission Factors'!$C$56,IF(D1417="Commercial AC (&gt;=65k to &lt;135,000k Btu/hr)",'Emission Factors'!$C$57,IF(D1417="Commercial AC (&gt;=135,000k Btu/hr)",'Emission Factors'!$C$58,""))))))))</f>
        <v/>
      </c>
      <c r="P1417" s="209" t="str">
        <f t="shared" si="210"/>
        <v/>
      </c>
      <c r="Q1417" s="95"/>
      <c r="R1417" s="256"/>
      <c r="S1417" s="256"/>
      <c r="T1417" s="96"/>
      <c r="U1417" s="211" t="str">
        <f>IF(Q1417="Room AC (window/wall)",'Emission Factors'!$E$53,IF(AND(Q1417="Room AC (PTAC/PTHP)",ISBLANK(T1417)),"Error",IF(AND(Q1417="Room AC (PTAC/PTHP)",T1417&gt;0),T1417,IF(Q1417="Residential AC",'Emission Factors'!$E$55,IF(AND(Q1417="Residential HP",ISBLANK(T1417)),"Error",IF(AND(Q1417="Residential HP",T1417&gt;0),T1417,IF(Q1417="Commercial AC (&gt;=65k to &lt;135,000k Btu/hr)",'Emission Factors'!$E$57,IF(Q1417="Commercial AC (&gt;=135,000k Btu/hr)",'Emission Factors'!$E$58,""))))))))</f>
        <v/>
      </c>
      <c r="V1417" s="95"/>
      <c r="W1417" s="211" t="str">
        <f>IF(ISBLANK(V1417),"",VLOOKUP(V1417,'Emission Factors'!$C$81:$G$221,4,FALSE))</f>
        <v/>
      </c>
      <c r="X1417" s="210" t="str">
        <f>IF(Q1417="Room AC (window/wall)",'Emission Factors'!$F$53,IF(Q1417="Room AC (PTAC/PTHP)",'Emission Factors'!$F$54,IF(Q1417="Residential AC",'Emission Factors'!$F$55,IF(Q1417="Residential HP",'Emission Factors'!$F$56,IF(Q1417="Commercial AC (&gt;=65k to &lt;135,000k Btu/hr)",'Emission Factors'!$F$57,IF(Q1417="Commercial AC (&gt;=135,000k Btu/hr)",'Emission Factors'!$F$58,""))))))</f>
        <v/>
      </c>
      <c r="Y1417" s="211" t="str">
        <f>IF(Q1417="Room AC (window/wall)",'Emission Factors'!$G$53,IF(Q1417="Room AC (PTAC/PTHP)",'Emission Factors'!$G$54,IF(Q1417="Residential AC",'Emission Factors'!$G$55,IF(Q1417="Residential HP",'Emission Factors'!$G$56,IF(Q1417="Commercial AC (&gt;=65k to &lt;135,000k Btu/hr)",'Emission Factors'!$G$57,IF(Q1417="Commercial AC (&gt;=135,000k Btu/hr)",'Emission Factors'!$G$58,""))))))</f>
        <v/>
      </c>
      <c r="Z1417" s="96"/>
      <c r="AA1417" s="97" t="str">
        <f t="shared" si="211"/>
        <v/>
      </c>
      <c r="AB1417" s="97" t="str">
        <f t="shared" si="212"/>
        <v/>
      </c>
      <c r="AC1417" s="246" t="str">
        <f t="shared" si="213"/>
        <v/>
      </c>
      <c r="AD1417" s="97" t="str">
        <f t="shared" si="214"/>
        <v/>
      </c>
      <c r="AE1417" s="97" t="str">
        <f t="shared" si="215"/>
        <v/>
      </c>
      <c r="AF1417" s="252" t="str">
        <f t="shared" si="216"/>
        <v/>
      </c>
      <c r="AG1417" s="254" t="str">
        <f t="shared" si="217"/>
        <v/>
      </c>
      <c r="AH1417" s="248" t="str">
        <f t="shared" si="218"/>
        <v/>
      </c>
      <c r="AI1417" s="249" t="str">
        <f t="shared" si="219"/>
        <v/>
      </c>
    </row>
    <row r="1418" spans="2:35" x14ac:dyDescent="0.3">
      <c r="B1418" s="94"/>
      <c r="C1418" s="95"/>
      <c r="D1418" s="95"/>
      <c r="E1418" s="95"/>
      <c r="F1418" s="94"/>
      <c r="G1418" s="145"/>
      <c r="H1418" s="245"/>
      <c r="I1418" s="211" t="str">
        <f>IF(D1418="Room AC (window/wall)",'Emission Factors'!$E$53,IF(D1418="Room AC (PTAC/PTHP)",H1418,IF(D1418="Residential AC",'Emission Factors'!$E$55,IF(D1418="Residential HP",H1418,IF(D1418="Commercial AC (&gt;=65k to &lt;135,000k Btu/hr)",'Emission Factors'!$E$57,IF(D1418="Commercial AC (&gt;=135,000k Btu/hr)",'Emission Factors'!$E$58,""))))))</f>
        <v/>
      </c>
      <c r="J1418" s="96"/>
      <c r="K1418" s="211" t="str">
        <f>IF(ISBLANK(J1418),"",VLOOKUP(J1418,'Emission Factors'!$C$81:$G$221,4,FALSE))</f>
        <v/>
      </c>
      <c r="L1418" s="210" t="str">
        <f>IF(D1418="Room AC (window/wall)",'Emission Factors'!$F$53,IF(D1418="Room AC (PTAC/PTHP)",'Emission Factors'!$F$54,IF(D1418="Residential AC",'Emission Factors'!$F$55,IF(D1418="Residential HP",'Emission Factors'!$F$56,IF(D1418="Commercial AC (&gt;=65k to &lt;135,000k Btu/hr)",'Emission Factors'!$F$57,IF(D1418="Commercial AC (&gt;=135,000k Btu/hr)",'Emission Factors'!$F$58,""))))))</f>
        <v/>
      </c>
      <c r="M1418" s="211" t="str">
        <f>IF(D1418="Room AC (window/wall)",'Emission Factors'!$G$53,IF(D1418="Room AC (PTAC/PTHP)",'Emission Factors'!$G$54,IF(D1418="Residential AC",'Emission Factors'!$G$55,IF(D1418="Residential HP",'Emission Factors'!$G$56,IF(D1418="Commercial AC (&gt;=65k to &lt;135,000k Btu/hr)",'Emission Factors'!$G$57,IF(D1418="Commercial AC (&gt;=135,000k Btu/hr)",'Emission Factors'!$G$58,""))))))</f>
        <v/>
      </c>
      <c r="N1418" s="96"/>
      <c r="O1418" s="209" t="str">
        <f>IF(ISBLANK(D1418),"",(IF(D1418="Room AC (window/wall)",'Emission Factors'!$C$53,IF(D1418="Room AC (PTAC/PTHP)",'Emission Factors'!$C$54,IF(D1418="Residential AC",'Emission Factors'!$C$55,IF(D1418="Residential HP",'Emission Factors'!$C$56,IF(D1418="Commercial AC (&gt;=65k to &lt;135,000k Btu/hr)",'Emission Factors'!$C$57,IF(D1418="Commercial AC (&gt;=135,000k Btu/hr)",'Emission Factors'!$C$58,""))))))))</f>
        <v/>
      </c>
      <c r="P1418" s="209" t="str">
        <f t="shared" si="210"/>
        <v/>
      </c>
      <c r="Q1418" s="95"/>
      <c r="R1418" s="256"/>
      <c r="S1418" s="256"/>
      <c r="T1418" s="96"/>
      <c r="U1418" s="211" t="str">
        <f>IF(Q1418="Room AC (window/wall)",'Emission Factors'!$E$53,IF(AND(Q1418="Room AC (PTAC/PTHP)",ISBLANK(T1418)),"Error",IF(AND(Q1418="Room AC (PTAC/PTHP)",T1418&gt;0),T1418,IF(Q1418="Residential AC",'Emission Factors'!$E$55,IF(AND(Q1418="Residential HP",ISBLANK(T1418)),"Error",IF(AND(Q1418="Residential HP",T1418&gt;0),T1418,IF(Q1418="Commercial AC (&gt;=65k to &lt;135,000k Btu/hr)",'Emission Factors'!$E$57,IF(Q1418="Commercial AC (&gt;=135,000k Btu/hr)",'Emission Factors'!$E$58,""))))))))</f>
        <v/>
      </c>
      <c r="V1418" s="95"/>
      <c r="W1418" s="211" t="str">
        <f>IF(ISBLANK(V1418),"",VLOOKUP(V1418,'Emission Factors'!$C$81:$G$221,4,FALSE))</f>
        <v/>
      </c>
      <c r="X1418" s="210" t="str">
        <f>IF(Q1418="Room AC (window/wall)",'Emission Factors'!$F$53,IF(Q1418="Room AC (PTAC/PTHP)",'Emission Factors'!$F$54,IF(Q1418="Residential AC",'Emission Factors'!$F$55,IF(Q1418="Residential HP",'Emission Factors'!$F$56,IF(Q1418="Commercial AC (&gt;=65k to &lt;135,000k Btu/hr)",'Emission Factors'!$F$57,IF(Q1418="Commercial AC (&gt;=135,000k Btu/hr)",'Emission Factors'!$F$58,""))))))</f>
        <v/>
      </c>
      <c r="Y1418" s="211" t="str">
        <f>IF(Q1418="Room AC (window/wall)",'Emission Factors'!$G$53,IF(Q1418="Room AC (PTAC/PTHP)",'Emission Factors'!$G$54,IF(Q1418="Residential AC",'Emission Factors'!$G$55,IF(Q1418="Residential HP",'Emission Factors'!$G$56,IF(Q1418="Commercial AC (&gt;=65k to &lt;135,000k Btu/hr)",'Emission Factors'!$G$57,IF(Q1418="Commercial AC (&gt;=135,000k Btu/hr)",'Emission Factors'!$G$58,""))))))</f>
        <v/>
      </c>
      <c r="Z1418" s="96"/>
      <c r="AA1418" s="97" t="str">
        <f t="shared" si="211"/>
        <v/>
      </c>
      <c r="AB1418" s="97" t="str">
        <f t="shared" si="212"/>
        <v/>
      </c>
      <c r="AC1418" s="246" t="str">
        <f t="shared" si="213"/>
        <v/>
      </c>
      <c r="AD1418" s="97" t="str">
        <f t="shared" si="214"/>
        <v/>
      </c>
      <c r="AE1418" s="97" t="str">
        <f t="shared" si="215"/>
        <v/>
      </c>
      <c r="AF1418" s="252" t="str">
        <f t="shared" si="216"/>
        <v/>
      </c>
      <c r="AG1418" s="254" t="str">
        <f t="shared" si="217"/>
        <v/>
      </c>
      <c r="AH1418" s="248" t="str">
        <f t="shared" si="218"/>
        <v/>
      </c>
      <c r="AI1418" s="249" t="str">
        <f t="shared" si="219"/>
        <v/>
      </c>
    </row>
    <row r="1419" spans="2:35" x14ac:dyDescent="0.3">
      <c r="B1419" s="94"/>
      <c r="C1419" s="95"/>
      <c r="D1419" s="95"/>
      <c r="E1419" s="95"/>
      <c r="F1419" s="94"/>
      <c r="G1419" s="145"/>
      <c r="H1419" s="245"/>
      <c r="I1419" s="211" t="str">
        <f>IF(D1419="Room AC (window/wall)",'Emission Factors'!$E$53,IF(D1419="Room AC (PTAC/PTHP)",H1419,IF(D1419="Residential AC",'Emission Factors'!$E$55,IF(D1419="Residential HP",H1419,IF(D1419="Commercial AC (&gt;=65k to &lt;135,000k Btu/hr)",'Emission Factors'!$E$57,IF(D1419="Commercial AC (&gt;=135,000k Btu/hr)",'Emission Factors'!$E$58,""))))))</f>
        <v/>
      </c>
      <c r="J1419" s="96"/>
      <c r="K1419" s="211" t="str">
        <f>IF(ISBLANK(J1419),"",VLOOKUP(J1419,'Emission Factors'!$C$81:$G$221,4,FALSE))</f>
        <v/>
      </c>
      <c r="L1419" s="210" t="str">
        <f>IF(D1419="Room AC (window/wall)",'Emission Factors'!$F$53,IF(D1419="Room AC (PTAC/PTHP)",'Emission Factors'!$F$54,IF(D1419="Residential AC",'Emission Factors'!$F$55,IF(D1419="Residential HP",'Emission Factors'!$F$56,IF(D1419="Commercial AC (&gt;=65k to &lt;135,000k Btu/hr)",'Emission Factors'!$F$57,IF(D1419="Commercial AC (&gt;=135,000k Btu/hr)",'Emission Factors'!$F$58,""))))))</f>
        <v/>
      </c>
      <c r="M1419" s="211" t="str">
        <f>IF(D1419="Room AC (window/wall)",'Emission Factors'!$G$53,IF(D1419="Room AC (PTAC/PTHP)",'Emission Factors'!$G$54,IF(D1419="Residential AC",'Emission Factors'!$G$55,IF(D1419="Residential HP",'Emission Factors'!$G$56,IF(D1419="Commercial AC (&gt;=65k to &lt;135,000k Btu/hr)",'Emission Factors'!$G$57,IF(D1419="Commercial AC (&gt;=135,000k Btu/hr)",'Emission Factors'!$G$58,""))))))</f>
        <v/>
      </c>
      <c r="N1419" s="96"/>
      <c r="O1419" s="209" t="str">
        <f>IF(ISBLANK(D1419),"",(IF(D1419="Room AC (window/wall)",'Emission Factors'!$C$53,IF(D1419="Room AC (PTAC/PTHP)",'Emission Factors'!$C$54,IF(D1419="Residential AC",'Emission Factors'!$C$55,IF(D1419="Residential HP",'Emission Factors'!$C$56,IF(D1419="Commercial AC (&gt;=65k to &lt;135,000k Btu/hr)",'Emission Factors'!$C$57,IF(D1419="Commercial AC (&gt;=135,000k Btu/hr)",'Emission Factors'!$C$58,""))))))))</f>
        <v/>
      </c>
      <c r="P1419" s="209" t="str">
        <f t="shared" si="210"/>
        <v/>
      </c>
      <c r="Q1419" s="95"/>
      <c r="R1419" s="256"/>
      <c r="S1419" s="256"/>
      <c r="T1419" s="96"/>
      <c r="U1419" s="211" t="str">
        <f>IF(Q1419="Room AC (window/wall)",'Emission Factors'!$E$53,IF(AND(Q1419="Room AC (PTAC/PTHP)",ISBLANK(T1419)),"Error",IF(AND(Q1419="Room AC (PTAC/PTHP)",T1419&gt;0),T1419,IF(Q1419="Residential AC",'Emission Factors'!$E$55,IF(AND(Q1419="Residential HP",ISBLANK(T1419)),"Error",IF(AND(Q1419="Residential HP",T1419&gt;0),T1419,IF(Q1419="Commercial AC (&gt;=65k to &lt;135,000k Btu/hr)",'Emission Factors'!$E$57,IF(Q1419="Commercial AC (&gt;=135,000k Btu/hr)",'Emission Factors'!$E$58,""))))))))</f>
        <v/>
      </c>
      <c r="V1419" s="95"/>
      <c r="W1419" s="211" t="str">
        <f>IF(ISBLANK(V1419),"",VLOOKUP(V1419,'Emission Factors'!$C$81:$G$221,4,FALSE))</f>
        <v/>
      </c>
      <c r="X1419" s="210" t="str">
        <f>IF(Q1419="Room AC (window/wall)",'Emission Factors'!$F$53,IF(Q1419="Room AC (PTAC/PTHP)",'Emission Factors'!$F$54,IF(Q1419="Residential AC",'Emission Factors'!$F$55,IF(Q1419="Residential HP",'Emission Factors'!$F$56,IF(Q1419="Commercial AC (&gt;=65k to &lt;135,000k Btu/hr)",'Emission Factors'!$F$57,IF(Q1419="Commercial AC (&gt;=135,000k Btu/hr)",'Emission Factors'!$F$58,""))))))</f>
        <v/>
      </c>
      <c r="Y1419" s="211" t="str">
        <f>IF(Q1419="Room AC (window/wall)",'Emission Factors'!$G$53,IF(Q1419="Room AC (PTAC/PTHP)",'Emission Factors'!$G$54,IF(Q1419="Residential AC",'Emission Factors'!$G$55,IF(Q1419="Residential HP",'Emission Factors'!$G$56,IF(Q1419="Commercial AC (&gt;=65k to &lt;135,000k Btu/hr)",'Emission Factors'!$G$57,IF(Q1419="Commercial AC (&gt;=135,000k Btu/hr)",'Emission Factors'!$G$58,""))))))</f>
        <v/>
      </c>
      <c r="Z1419" s="96"/>
      <c r="AA1419" s="97" t="str">
        <f t="shared" si="211"/>
        <v/>
      </c>
      <c r="AB1419" s="97" t="str">
        <f t="shared" si="212"/>
        <v/>
      </c>
      <c r="AC1419" s="246" t="str">
        <f t="shared" si="213"/>
        <v/>
      </c>
      <c r="AD1419" s="97" t="str">
        <f t="shared" si="214"/>
        <v/>
      </c>
      <c r="AE1419" s="97" t="str">
        <f t="shared" si="215"/>
        <v/>
      </c>
      <c r="AF1419" s="252" t="str">
        <f t="shared" si="216"/>
        <v/>
      </c>
      <c r="AG1419" s="254" t="str">
        <f t="shared" si="217"/>
        <v/>
      </c>
      <c r="AH1419" s="248" t="str">
        <f t="shared" si="218"/>
        <v/>
      </c>
      <c r="AI1419" s="249" t="str">
        <f t="shared" si="219"/>
        <v/>
      </c>
    </row>
    <row r="1420" spans="2:35" x14ac:dyDescent="0.3">
      <c r="B1420" s="94"/>
      <c r="C1420" s="95"/>
      <c r="D1420" s="95"/>
      <c r="E1420" s="95"/>
      <c r="F1420" s="94"/>
      <c r="G1420" s="145"/>
      <c r="H1420" s="245"/>
      <c r="I1420" s="211" t="str">
        <f>IF(D1420="Room AC (window/wall)",'Emission Factors'!$E$53,IF(D1420="Room AC (PTAC/PTHP)",H1420,IF(D1420="Residential AC",'Emission Factors'!$E$55,IF(D1420="Residential HP",H1420,IF(D1420="Commercial AC (&gt;=65k to &lt;135,000k Btu/hr)",'Emission Factors'!$E$57,IF(D1420="Commercial AC (&gt;=135,000k Btu/hr)",'Emission Factors'!$E$58,""))))))</f>
        <v/>
      </c>
      <c r="J1420" s="96"/>
      <c r="K1420" s="211" t="str">
        <f>IF(ISBLANK(J1420),"",VLOOKUP(J1420,'Emission Factors'!$C$81:$G$221,4,FALSE))</f>
        <v/>
      </c>
      <c r="L1420" s="210" t="str">
        <f>IF(D1420="Room AC (window/wall)",'Emission Factors'!$F$53,IF(D1420="Room AC (PTAC/PTHP)",'Emission Factors'!$F$54,IF(D1420="Residential AC",'Emission Factors'!$F$55,IF(D1420="Residential HP",'Emission Factors'!$F$56,IF(D1420="Commercial AC (&gt;=65k to &lt;135,000k Btu/hr)",'Emission Factors'!$F$57,IF(D1420="Commercial AC (&gt;=135,000k Btu/hr)",'Emission Factors'!$F$58,""))))))</f>
        <v/>
      </c>
      <c r="M1420" s="211" t="str">
        <f>IF(D1420="Room AC (window/wall)",'Emission Factors'!$G$53,IF(D1420="Room AC (PTAC/PTHP)",'Emission Factors'!$G$54,IF(D1420="Residential AC",'Emission Factors'!$G$55,IF(D1420="Residential HP",'Emission Factors'!$G$56,IF(D1420="Commercial AC (&gt;=65k to &lt;135,000k Btu/hr)",'Emission Factors'!$G$57,IF(D1420="Commercial AC (&gt;=135,000k Btu/hr)",'Emission Factors'!$G$58,""))))))</f>
        <v/>
      </c>
      <c r="N1420" s="96"/>
      <c r="O1420" s="209" t="str">
        <f>IF(ISBLANK(D1420),"",(IF(D1420="Room AC (window/wall)",'Emission Factors'!$C$53,IF(D1420="Room AC (PTAC/PTHP)",'Emission Factors'!$C$54,IF(D1420="Residential AC",'Emission Factors'!$C$55,IF(D1420="Residential HP",'Emission Factors'!$C$56,IF(D1420="Commercial AC (&gt;=65k to &lt;135,000k Btu/hr)",'Emission Factors'!$C$57,IF(D1420="Commercial AC (&gt;=135,000k Btu/hr)",'Emission Factors'!$C$58,""))))))))</f>
        <v/>
      </c>
      <c r="P1420" s="209" t="str">
        <f t="shared" si="210"/>
        <v/>
      </c>
      <c r="Q1420" s="95"/>
      <c r="R1420" s="256"/>
      <c r="S1420" s="256"/>
      <c r="T1420" s="96"/>
      <c r="U1420" s="211" t="str">
        <f>IF(Q1420="Room AC (window/wall)",'Emission Factors'!$E$53,IF(AND(Q1420="Room AC (PTAC/PTHP)",ISBLANK(T1420)),"Error",IF(AND(Q1420="Room AC (PTAC/PTHP)",T1420&gt;0),T1420,IF(Q1420="Residential AC",'Emission Factors'!$E$55,IF(AND(Q1420="Residential HP",ISBLANK(T1420)),"Error",IF(AND(Q1420="Residential HP",T1420&gt;0),T1420,IF(Q1420="Commercial AC (&gt;=65k to &lt;135,000k Btu/hr)",'Emission Factors'!$E$57,IF(Q1420="Commercial AC (&gt;=135,000k Btu/hr)",'Emission Factors'!$E$58,""))))))))</f>
        <v/>
      </c>
      <c r="V1420" s="95"/>
      <c r="W1420" s="211" t="str">
        <f>IF(ISBLANK(V1420),"",VLOOKUP(V1420,'Emission Factors'!$C$81:$G$221,4,FALSE))</f>
        <v/>
      </c>
      <c r="X1420" s="210" t="str">
        <f>IF(Q1420="Room AC (window/wall)",'Emission Factors'!$F$53,IF(Q1420="Room AC (PTAC/PTHP)",'Emission Factors'!$F$54,IF(Q1420="Residential AC",'Emission Factors'!$F$55,IF(Q1420="Residential HP",'Emission Factors'!$F$56,IF(Q1420="Commercial AC (&gt;=65k to &lt;135,000k Btu/hr)",'Emission Factors'!$F$57,IF(Q1420="Commercial AC (&gt;=135,000k Btu/hr)",'Emission Factors'!$F$58,""))))))</f>
        <v/>
      </c>
      <c r="Y1420" s="211" t="str">
        <f>IF(Q1420="Room AC (window/wall)",'Emission Factors'!$G$53,IF(Q1420="Room AC (PTAC/PTHP)",'Emission Factors'!$G$54,IF(Q1420="Residential AC",'Emission Factors'!$G$55,IF(Q1420="Residential HP",'Emission Factors'!$G$56,IF(Q1420="Commercial AC (&gt;=65k to &lt;135,000k Btu/hr)",'Emission Factors'!$G$57,IF(Q1420="Commercial AC (&gt;=135,000k Btu/hr)",'Emission Factors'!$G$58,""))))))</f>
        <v/>
      </c>
      <c r="Z1420" s="96"/>
      <c r="AA1420" s="97" t="str">
        <f t="shared" si="211"/>
        <v/>
      </c>
      <c r="AB1420" s="97" t="str">
        <f t="shared" si="212"/>
        <v/>
      </c>
      <c r="AC1420" s="246" t="str">
        <f t="shared" si="213"/>
        <v/>
      </c>
      <c r="AD1420" s="97" t="str">
        <f t="shared" si="214"/>
        <v/>
      </c>
      <c r="AE1420" s="97" t="str">
        <f t="shared" si="215"/>
        <v/>
      </c>
      <c r="AF1420" s="252" t="str">
        <f t="shared" si="216"/>
        <v/>
      </c>
      <c r="AG1420" s="254" t="str">
        <f t="shared" si="217"/>
        <v/>
      </c>
      <c r="AH1420" s="248" t="str">
        <f t="shared" si="218"/>
        <v/>
      </c>
      <c r="AI1420" s="249" t="str">
        <f t="shared" si="219"/>
        <v/>
      </c>
    </row>
    <row r="1421" spans="2:35" x14ac:dyDescent="0.3">
      <c r="B1421" s="94"/>
      <c r="C1421" s="95"/>
      <c r="D1421" s="95"/>
      <c r="E1421" s="95"/>
      <c r="F1421" s="94"/>
      <c r="G1421" s="145"/>
      <c r="H1421" s="245"/>
      <c r="I1421" s="211" t="str">
        <f>IF(D1421="Room AC (window/wall)",'Emission Factors'!$E$53,IF(D1421="Room AC (PTAC/PTHP)",H1421,IF(D1421="Residential AC",'Emission Factors'!$E$55,IF(D1421="Residential HP",H1421,IF(D1421="Commercial AC (&gt;=65k to &lt;135,000k Btu/hr)",'Emission Factors'!$E$57,IF(D1421="Commercial AC (&gt;=135,000k Btu/hr)",'Emission Factors'!$E$58,""))))))</f>
        <v/>
      </c>
      <c r="J1421" s="96"/>
      <c r="K1421" s="211" t="str">
        <f>IF(ISBLANK(J1421),"",VLOOKUP(J1421,'Emission Factors'!$C$81:$G$221,4,FALSE))</f>
        <v/>
      </c>
      <c r="L1421" s="210" t="str">
        <f>IF(D1421="Room AC (window/wall)",'Emission Factors'!$F$53,IF(D1421="Room AC (PTAC/PTHP)",'Emission Factors'!$F$54,IF(D1421="Residential AC",'Emission Factors'!$F$55,IF(D1421="Residential HP",'Emission Factors'!$F$56,IF(D1421="Commercial AC (&gt;=65k to &lt;135,000k Btu/hr)",'Emission Factors'!$F$57,IF(D1421="Commercial AC (&gt;=135,000k Btu/hr)",'Emission Factors'!$F$58,""))))))</f>
        <v/>
      </c>
      <c r="M1421" s="211" t="str">
        <f>IF(D1421="Room AC (window/wall)",'Emission Factors'!$G$53,IF(D1421="Room AC (PTAC/PTHP)",'Emission Factors'!$G$54,IF(D1421="Residential AC",'Emission Factors'!$G$55,IF(D1421="Residential HP",'Emission Factors'!$G$56,IF(D1421="Commercial AC (&gt;=65k to &lt;135,000k Btu/hr)",'Emission Factors'!$G$57,IF(D1421="Commercial AC (&gt;=135,000k Btu/hr)",'Emission Factors'!$G$58,""))))))</f>
        <v/>
      </c>
      <c r="N1421" s="96"/>
      <c r="O1421" s="209" t="str">
        <f>IF(ISBLANK(D1421),"",(IF(D1421="Room AC (window/wall)",'Emission Factors'!$C$53,IF(D1421="Room AC (PTAC/PTHP)",'Emission Factors'!$C$54,IF(D1421="Residential AC",'Emission Factors'!$C$55,IF(D1421="Residential HP",'Emission Factors'!$C$56,IF(D1421="Commercial AC (&gt;=65k to &lt;135,000k Btu/hr)",'Emission Factors'!$C$57,IF(D1421="Commercial AC (&gt;=135,000k Btu/hr)",'Emission Factors'!$C$58,""))))))))</f>
        <v/>
      </c>
      <c r="P1421" s="209" t="str">
        <f t="shared" si="210"/>
        <v/>
      </c>
      <c r="Q1421" s="95"/>
      <c r="R1421" s="256"/>
      <c r="S1421" s="256"/>
      <c r="T1421" s="96"/>
      <c r="U1421" s="211" t="str">
        <f>IF(Q1421="Room AC (window/wall)",'Emission Factors'!$E$53,IF(AND(Q1421="Room AC (PTAC/PTHP)",ISBLANK(T1421)),"Error",IF(AND(Q1421="Room AC (PTAC/PTHP)",T1421&gt;0),T1421,IF(Q1421="Residential AC",'Emission Factors'!$E$55,IF(AND(Q1421="Residential HP",ISBLANK(T1421)),"Error",IF(AND(Q1421="Residential HP",T1421&gt;0),T1421,IF(Q1421="Commercial AC (&gt;=65k to &lt;135,000k Btu/hr)",'Emission Factors'!$E$57,IF(Q1421="Commercial AC (&gt;=135,000k Btu/hr)",'Emission Factors'!$E$58,""))))))))</f>
        <v/>
      </c>
      <c r="V1421" s="95"/>
      <c r="W1421" s="211" t="str">
        <f>IF(ISBLANK(V1421),"",VLOOKUP(V1421,'Emission Factors'!$C$81:$G$221,4,FALSE))</f>
        <v/>
      </c>
      <c r="X1421" s="210" t="str">
        <f>IF(Q1421="Room AC (window/wall)",'Emission Factors'!$F$53,IF(Q1421="Room AC (PTAC/PTHP)",'Emission Factors'!$F$54,IF(Q1421="Residential AC",'Emission Factors'!$F$55,IF(Q1421="Residential HP",'Emission Factors'!$F$56,IF(Q1421="Commercial AC (&gt;=65k to &lt;135,000k Btu/hr)",'Emission Factors'!$F$57,IF(Q1421="Commercial AC (&gt;=135,000k Btu/hr)",'Emission Factors'!$F$58,""))))))</f>
        <v/>
      </c>
      <c r="Y1421" s="211" t="str">
        <f>IF(Q1421="Room AC (window/wall)",'Emission Factors'!$G$53,IF(Q1421="Room AC (PTAC/PTHP)",'Emission Factors'!$G$54,IF(Q1421="Residential AC",'Emission Factors'!$G$55,IF(Q1421="Residential HP",'Emission Factors'!$G$56,IF(Q1421="Commercial AC (&gt;=65k to &lt;135,000k Btu/hr)",'Emission Factors'!$G$57,IF(Q1421="Commercial AC (&gt;=135,000k Btu/hr)",'Emission Factors'!$G$58,""))))))</f>
        <v/>
      </c>
      <c r="Z1421" s="96"/>
      <c r="AA1421" s="97" t="str">
        <f t="shared" si="211"/>
        <v/>
      </c>
      <c r="AB1421" s="97" t="str">
        <f t="shared" si="212"/>
        <v/>
      </c>
      <c r="AC1421" s="246" t="str">
        <f t="shared" si="213"/>
        <v/>
      </c>
      <c r="AD1421" s="97" t="str">
        <f t="shared" si="214"/>
        <v/>
      </c>
      <c r="AE1421" s="97" t="str">
        <f t="shared" si="215"/>
        <v/>
      </c>
      <c r="AF1421" s="252" t="str">
        <f t="shared" si="216"/>
        <v/>
      </c>
      <c r="AG1421" s="254" t="str">
        <f t="shared" si="217"/>
        <v/>
      </c>
      <c r="AH1421" s="248" t="str">
        <f t="shared" si="218"/>
        <v/>
      </c>
      <c r="AI1421" s="249" t="str">
        <f t="shared" si="219"/>
        <v/>
      </c>
    </row>
    <row r="1422" spans="2:35" x14ac:dyDescent="0.3">
      <c r="B1422" s="94"/>
      <c r="C1422" s="95"/>
      <c r="D1422" s="95"/>
      <c r="E1422" s="95"/>
      <c r="F1422" s="94"/>
      <c r="G1422" s="145"/>
      <c r="H1422" s="245"/>
      <c r="I1422" s="211" t="str">
        <f>IF(D1422="Room AC (window/wall)",'Emission Factors'!$E$53,IF(D1422="Room AC (PTAC/PTHP)",H1422,IF(D1422="Residential AC",'Emission Factors'!$E$55,IF(D1422="Residential HP",H1422,IF(D1422="Commercial AC (&gt;=65k to &lt;135,000k Btu/hr)",'Emission Factors'!$E$57,IF(D1422="Commercial AC (&gt;=135,000k Btu/hr)",'Emission Factors'!$E$58,""))))))</f>
        <v/>
      </c>
      <c r="J1422" s="96"/>
      <c r="K1422" s="211" t="str">
        <f>IF(ISBLANK(J1422),"",VLOOKUP(J1422,'Emission Factors'!$C$81:$G$221,4,FALSE))</f>
        <v/>
      </c>
      <c r="L1422" s="210" t="str">
        <f>IF(D1422="Room AC (window/wall)",'Emission Factors'!$F$53,IF(D1422="Room AC (PTAC/PTHP)",'Emission Factors'!$F$54,IF(D1422="Residential AC",'Emission Factors'!$F$55,IF(D1422="Residential HP",'Emission Factors'!$F$56,IF(D1422="Commercial AC (&gt;=65k to &lt;135,000k Btu/hr)",'Emission Factors'!$F$57,IF(D1422="Commercial AC (&gt;=135,000k Btu/hr)",'Emission Factors'!$F$58,""))))))</f>
        <v/>
      </c>
      <c r="M1422" s="211" t="str">
        <f>IF(D1422="Room AC (window/wall)",'Emission Factors'!$G$53,IF(D1422="Room AC (PTAC/PTHP)",'Emission Factors'!$G$54,IF(D1422="Residential AC",'Emission Factors'!$G$55,IF(D1422="Residential HP",'Emission Factors'!$G$56,IF(D1422="Commercial AC (&gt;=65k to &lt;135,000k Btu/hr)",'Emission Factors'!$G$57,IF(D1422="Commercial AC (&gt;=135,000k Btu/hr)",'Emission Factors'!$G$58,""))))))</f>
        <v/>
      </c>
      <c r="N1422" s="96"/>
      <c r="O1422" s="209" t="str">
        <f>IF(ISBLANK(D1422),"",(IF(D1422="Room AC (window/wall)",'Emission Factors'!$C$53,IF(D1422="Room AC (PTAC/PTHP)",'Emission Factors'!$C$54,IF(D1422="Residential AC",'Emission Factors'!$C$55,IF(D1422="Residential HP",'Emission Factors'!$C$56,IF(D1422="Commercial AC (&gt;=65k to &lt;135,000k Btu/hr)",'Emission Factors'!$C$57,IF(D1422="Commercial AC (&gt;=135,000k Btu/hr)",'Emission Factors'!$C$58,""))))))))</f>
        <v/>
      </c>
      <c r="P1422" s="209" t="str">
        <f t="shared" ref="P1422:P1485" si="220">IFERROR(O1422-(IF(ISBLANK(R1422),"Error",R1422)-E1422),"")</f>
        <v/>
      </c>
      <c r="Q1422" s="95"/>
      <c r="R1422" s="256"/>
      <c r="S1422" s="256"/>
      <c r="T1422" s="96"/>
      <c r="U1422" s="211" t="str">
        <f>IF(Q1422="Room AC (window/wall)",'Emission Factors'!$E$53,IF(AND(Q1422="Room AC (PTAC/PTHP)",ISBLANK(T1422)),"Error",IF(AND(Q1422="Room AC (PTAC/PTHP)",T1422&gt;0),T1422,IF(Q1422="Residential AC",'Emission Factors'!$E$55,IF(AND(Q1422="Residential HP",ISBLANK(T1422)),"Error",IF(AND(Q1422="Residential HP",T1422&gt;0),T1422,IF(Q1422="Commercial AC (&gt;=65k to &lt;135,000k Btu/hr)",'Emission Factors'!$E$57,IF(Q1422="Commercial AC (&gt;=135,000k Btu/hr)",'Emission Factors'!$E$58,""))))))))</f>
        <v/>
      </c>
      <c r="V1422" s="95"/>
      <c r="W1422" s="211" t="str">
        <f>IF(ISBLANK(V1422),"",VLOOKUP(V1422,'Emission Factors'!$C$81:$G$221,4,FALSE))</f>
        <v/>
      </c>
      <c r="X1422" s="210" t="str">
        <f>IF(Q1422="Room AC (window/wall)",'Emission Factors'!$F$53,IF(Q1422="Room AC (PTAC/PTHP)",'Emission Factors'!$F$54,IF(Q1422="Residential AC",'Emission Factors'!$F$55,IF(Q1422="Residential HP",'Emission Factors'!$F$56,IF(Q1422="Commercial AC (&gt;=65k to &lt;135,000k Btu/hr)",'Emission Factors'!$F$57,IF(Q1422="Commercial AC (&gt;=135,000k Btu/hr)",'Emission Factors'!$F$58,""))))))</f>
        <v/>
      </c>
      <c r="Y1422" s="211" t="str">
        <f>IF(Q1422="Room AC (window/wall)",'Emission Factors'!$G$53,IF(Q1422="Room AC (PTAC/PTHP)",'Emission Factors'!$G$54,IF(Q1422="Residential AC",'Emission Factors'!$G$55,IF(Q1422="Residential HP",'Emission Factors'!$G$56,IF(Q1422="Commercial AC (&gt;=65k to &lt;135,000k Btu/hr)",'Emission Factors'!$G$57,IF(Q1422="Commercial AC (&gt;=135,000k Btu/hr)",'Emission Factors'!$G$58,""))))))</f>
        <v/>
      </c>
      <c r="Z1422" s="96"/>
      <c r="AA1422" s="97" t="str">
        <f t="shared" si="211"/>
        <v/>
      </c>
      <c r="AB1422" s="97" t="str">
        <f t="shared" si="212"/>
        <v/>
      </c>
      <c r="AC1422" s="246" t="str">
        <f t="shared" si="213"/>
        <v/>
      </c>
      <c r="AD1422" s="97" t="str">
        <f t="shared" si="214"/>
        <v/>
      </c>
      <c r="AE1422" s="97" t="str">
        <f t="shared" si="215"/>
        <v/>
      </c>
      <c r="AF1422" s="252" t="str">
        <f t="shared" si="216"/>
        <v/>
      </c>
      <c r="AG1422" s="254" t="str">
        <f t="shared" si="217"/>
        <v/>
      </c>
      <c r="AH1422" s="248" t="str">
        <f t="shared" si="218"/>
        <v/>
      </c>
      <c r="AI1422" s="249" t="str">
        <f t="shared" si="219"/>
        <v/>
      </c>
    </row>
    <row r="1423" spans="2:35" x14ac:dyDescent="0.3">
      <c r="B1423" s="94"/>
      <c r="C1423" s="95"/>
      <c r="D1423" s="95"/>
      <c r="E1423" s="95"/>
      <c r="F1423" s="94"/>
      <c r="G1423" s="145"/>
      <c r="H1423" s="245"/>
      <c r="I1423" s="211" t="str">
        <f>IF(D1423="Room AC (window/wall)",'Emission Factors'!$E$53,IF(D1423="Room AC (PTAC/PTHP)",H1423,IF(D1423="Residential AC",'Emission Factors'!$E$55,IF(D1423="Residential HP",H1423,IF(D1423="Commercial AC (&gt;=65k to &lt;135,000k Btu/hr)",'Emission Factors'!$E$57,IF(D1423="Commercial AC (&gt;=135,000k Btu/hr)",'Emission Factors'!$E$58,""))))))</f>
        <v/>
      </c>
      <c r="J1423" s="96"/>
      <c r="K1423" s="211" t="str">
        <f>IF(ISBLANK(J1423),"",VLOOKUP(J1423,'Emission Factors'!$C$81:$G$221,4,FALSE))</f>
        <v/>
      </c>
      <c r="L1423" s="210" t="str">
        <f>IF(D1423="Room AC (window/wall)",'Emission Factors'!$F$53,IF(D1423="Room AC (PTAC/PTHP)",'Emission Factors'!$F$54,IF(D1423="Residential AC",'Emission Factors'!$F$55,IF(D1423="Residential HP",'Emission Factors'!$F$56,IF(D1423="Commercial AC (&gt;=65k to &lt;135,000k Btu/hr)",'Emission Factors'!$F$57,IF(D1423="Commercial AC (&gt;=135,000k Btu/hr)",'Emission Factors'!$F$58,""))))))</f>
        <v/>
      </c>
      <c r="M1423" s="211" t="str">
        <f>IF(D1423="Room AC (window/wall)",'Emission Factors'!$G$53,IF(D1423="Room AC (PTAC/PTHP)",'Emission Factors'!$G$54,IF(D1423="Residential AC",'Emission Factors'!$G$55,IF(D1423="Residential HP",'Emission Factors'!$G$56,IF(D1423="Commercial AC (&gt;=65k to &lt;135,000k Btu/hr)",'Emission Factors'!$G$57,IF(D1423="Commercial AC (&gt;=135,000k Btu/hr)",'Emission Factors'!$G$58,""))))))</f>
        <v/>
      </c>
      <c r="N1423" s="96"/>
      <c r="O1423" s="209" t="str">
        <f>IF(ISBLANK(D1423),"",(IF(D1423="Room AC (window/wall)",'Emission Factors'!$C$53,IF(D1423="Room AC (PTAC/PTHP)",'Emission Factors'!$C$54,IF(D1423="Residential AC",'Emission Factors'!$C$55,IF(D1423="Residential HP",'Emission Factors'!$C$56,IF(D1423="Commercial AC (&gt;=65k to &lt;135,000k Btu/hr)",'Emission Factors'!$C$57,IF(D1423="Commercial AC (&gt;=135,000k Btu/hr)",'Emission Factors'!$C$58,""))))))))</f>
        <v/>
      </c>
      <c r="P1423" s="209" t="str">
        <f t="shared" si="220"/>
        <v/>
      </c>
      <c r="Q1423" s="95"/>
      <c r="R1423" s="256"/>
      <c r="S1423" s="256"/>
      <c r="T1423" s="96"/>
      <c r="U1423" s="211" t="str">
        <f>IF(Q1423="Room AC (window/wall)",'Emission Factors'!$E$53,IF(AND(Q1423="Room AC (PTAC/PTHP)",ISBLANK(T1423)),"Error",IF(AND(Q1423="Room AC (PTAC/PTHP)",T1423&gt;0),T1423,IF(Q1423="Residential AC",'Emission Factors'!$E$55,IF(AND(Q1423="Residential HP",ISBLANK(T1423)),"Error",IF(AND(Q1423="Residential HP",T1423&gt;0),T1423,IF(Q1423="Commercial AC (&gt;=65k to &lt;135,000k Btu/hr)",'Emission Factors'!$E$57,IF(Q1423="Commercial AC (&gt;=135,000k Btu/hr)",'Emission Factors'!$E$58,""))))))))</f>
        <v/>
      </c>
      <c r="V1423" s="95"/>
      <c r="W1423" s="211" t="str">
        <f>IF(ISBLANK(V1423),"",VLOOKUP(V1423,'Emission Factors'!$C$81:$G$221,4,FALSE))</f>
        <v/>
      </c>
      <c r="X1423" s="210" t="str">
        <f>IF(Q1423="Room AC (window/wall)",'Emission Factors'!$F$53,IF(Q1423="Room AC (PTAC/PTHP)",'Emission Factors'!$F$54,IF(Q1423="Residential AC",'Emission Factors'!$F$55,IF(Q1423="Residential HP",'Emission Factors'!$F$56,IF(Q1423="Commercial AC (&gt;=65k to &lt;135,000k Btu/hr)",'Emission Factors'!$F$57,IF(Q1423="Commercial AC (&gt;=135,000k Btu/hr)",'Emission Factors'!$F$58,""))))))</f>
        <v/>
      </c>
      <c r="Y1423" s="211" t="str">
        <f>IF(Q1423="Room AC (window/wall)",'Emission Factors'!$G$53,IF(Q1423="Room AC (PTAC/PTHP)",'Emission Factors'!$G$54,IF(Q1423="Residential AC",'Emission Factors'!$G$55,IF(Q1423="Residential HP",'Emission Factors'!$G$56,IF(Q1423="Commercial AC (&gt;=65k to &lt;135,000k Btu/hr)",'Emission Factors'!$G$57,IF(Q1423="Commercial AC (&gt;=135,000k Btu/hr)",'Emission Factors'!$G$58,""))))))</f>
        <v/>
      </c>
      <c r="Z1423" s="96"/>
      <c r="AA1423" s="97" t="str">
        <f t="shared" ref="AA1423:AA1486" si="221">IF(ISBLANK(Z1423),"",(I1423*K1423*(M1423/100)*(N1423/2204.6)))</f>
        <v/>
      </c>
      <c r="AB1423" s="97" t="str">
        <f t="shared" ref="AB1423:AB1486" si="222">IF(ISBLANK(Z1423),"",(U1423*W1423*(Y1423/100)*(Z1423/2204.6)))</f>
        <v/>
      </c>
      <c r="AC1423" s="246" t="str">
        <f t="shared" ref="AC1423:AC1486" si="223">IF(ISBLANK(Z1423),"",(AA1423-AB1423))</f>
        <v/>
      </c>
      <c r="AD1423" s="97" t="str">
        <f t="shared" ref="AD1423:AD1486" si="224">IF(ISBLANK(Z1423),"",(H1423*K1423*(L1423/100)*(N1423/2204.6)*P1423))</f>
        <v/>
      </c>
      <c r="AE1423" s="97" t="str">
        <f t="shared" ref="AE1423:AE1486" si="225">IF(ISBLANK(Z1423),"",(T1423*W1423*(X1423/100)*(Z1423/2204.6)*P1423))</f>
        <v/>
      </c>
      <c r="AF1423" s="252" t="str">
        <f t="shared" ref="AF1423:AF1486" si="226">IF(ISBLANK(Z1423),"",(AD1423-AE1423))</f>
        <v/>
      </c>
      <c r="AG1423" s="254" t="str">
        <f t="shared" ref="AG1423:AG1486" si="227">IF(ISBLANK(S1423),"",IF(AND(S1423&gt;2024,W1423&gt;750),0,SUM(AC1423,AF1423)))</f>
        <v/>
      </c>
      <c r="AH1423" s="248" t="str">
        <f t="shared" ref="AH1423:AH1486" si="228">IF(ISBLANK(Z1423),"",(AG1423/Z1423))</f>
        <v/>
      </c>
      <c r="AI1423" s="249" t="str">
        <f t="shared" ref="AI1423:AI1486" si="229">IF(ISBLANK(Z1423),"",(IF(AG1423=0,0,(AG1423/G1423))))</f>
        <v/>
      </c>
    </row>
    <row r="1424" spans="2:35" x14ac:dyDescent="0.3">
      <c r="B1424" s="94"/>
      <c r="C1424" s="95"/>
      <c r="D1424" s="95"/>
      <c r="E1424" s="95"/>
      <c r="F1424" s="94"/>
      <c r="G1424" s="145"/>
      <c r="H1424" s="245"/>
      <c r="I1424" s="211" t="str">
        <f>IF(D1424="Room AC (window/wall)",'Emission Factors'!$E$53,IF(D1424="Room AC (PTAC/PTHP)",H1424,IF(D1424="Residential AC",'Emission Factors'!$E$55,IF(D1424="Residential HP",H1424,IF(D1424="Commercial AC (&gt;=65k to &lt;135,000k Btu/hr)",'Emission Factors'!$E$57,IF(D1424="Commercial AC (&gt;=135,000k Btu/hr)",'Emission Factors'!$E$58,""))))))</f>
        <v/>
      </c>
      <c r="J1424" s="96"/>
      <c r="K1424" s="211" t="str">
        <f>IF(ISBLANK(J1424),"",VLOOKUP(J1424,'Emission Factors'!$C$81:$G$221,4,FALSE))</f>
        <v/>
      </c>
      <c r="L1424" s="210" t="str">
        <f>IF(D1424="Room AC (window/wall)",'Emission Factors'!$F$53,IF(D1424="Room AC (PTAC/PTHP)",'Emission Factors'!$F$54,IF(D1424="Residential AC",'Emission Factors'!$F$55,IF(D1424="Residential HP",'Emission Factors'!$F$56,IF(D1424="Commercial AC (&gt;=65k to &lt;135,000k Btu/hr)",'Emission Factors'!$F$57,IF(D1424="Commercial AC (&gt;=135,000k Btu/hr)",'Emission Factors'!$F$58,""))))))</f>
        <v/>
      </c>
      <c r="M1424" s="211" t="str">
        <f>IF(D1424="Room AC (window/wall)",'Emission Factors'!$G$53,IF(D1424="Room AC (PTAC/PTHP)",'Emission Factors'!$G$54,IF(D1424="Residential AC",'Emission Factors'!$G$55,IF(D1424="Residential HP",'Emission Factors'!$G$56,IF(D1424="Commercial AC (&gt;=65k to &lt;135,000k Btu/hr)",'Emission Factors'!$G$57,IF(D1424="Commercial AC (&gt;=135,000k Btu/hr)",'Emission Factors'!$G$58,""))))))</f>
        <v/>
      </c>
      <c r="N1424" s="96"/>
      <c r="O1424" s="209" t="str">
        <f>IF(ISBLANK(D1424),"",(IF(D1424="Room AC (window/wall)",'Emission Factors'!$C$53,IF(D1424="Room AC (PTAC/PTHP)",'Emission Factors'!$C$54,IF(D1424="Residential AC",'Emission Factors'!$C$55,IF(D1424="Residential HP",'Emission Factors'!$C$56,IF(D1424="Commercial AC (&gt;=65k to &lt;135,000k Btu/hr)",'Emission Factors'!$C$57,IF(D1424="Commercial AC (&gt;=135,000k Btu/hr)",'Emission Factors'!$C$58,""))))))))</f>
        <v/>
      </c>
      <c r="P1424" s="209" t="str">
        <f t="shared" si="220"/>
        <v/>
      </c>
      <c r="Q1424" s="95"/>
      <c r="R1424" s="256"/>
      <c r="S1424" s="256"/>
      <c r="T1424" s="96"/>
      <c r="U1424" s="211" t="str">
        <f>IF(Q1424="Room AC (window/wall)",'Emission Factors'!$E$53,IF(AND(Q1424="Room AC (PTAC/PTHP)",ISBLANK(T1424)),"Error",IF(AND(Q1424="Room AC (PTAC/PTHP)",T1424&gt;0),T1424,IF(Q1424="Residential AC",'Emission Factors'!$E$55,IF(AND(Q1424="Residential HP",ISBLANK(T1424)),"Error",IF(AND(Q1424="Residential HP",T1424&gt;0),T1424,IF(Q1424="Commercial AC (&gt;=65k to &lt;135,000k Btu/hr)",'Emission Factors'!$E$57,IF(Q1424="Commercial AC (&gt;=135,000k Btu/hr)",'Emission Factors'!$E$58,""))))))))</f>
        <v/>
      </c>
      <c r="V1424" s="95"/>
      <c r="W1424" s="211" t="str">
        <f>IF(ISBLANK(V1424),"",VLOOKUP(V1424,'Emission Factors'!$C$81:$G$221,4,FALSE))</f>
        <v/>
      </c>
      <c r="X1424" s="210" t="str">
        <f>IF(Q1424="Room AC (window/wall)",'Emission Factors'!$F$53,IF(Q1424="Room AC (PTAC/PTHP)",'Emission Factors'!$F$54,IF(Q1424="Residential AC",'Emission Factors'!$F$55,IF(Q1424="Residential HP",'Emission Factors'!$F$56,IF(Q1424="Commercial AC (&gt;=65k to &lt;135,000k Btu/hr)",'Emission Factors'!$F$57,IF(Q1424="Commercial AC (&gt;=135,000k Btu/hr)",'Emission Factors'!$F$58,""))))))</f>
        <v/>
      </c>
      <c r="Y1424" s="211" t="str">
        <f>IF(Q1424="Room AC (window/wall)",'Emission Factors'!$G$53,IF(Q1424="Room AC (PTAC/PTHP)",'Emission Factors'!$G$54,IF(Q1424="Residential AC",'Emission Factors'!$G$55,IF(Q1424="Residential HP",'Emission Factors'!$G$56,IF(Q1424="Commercial AC (&gt;=65k to &lt;135,000k Btu/hr)",'Emission Factors'!$G$57,IF(Q1424="Commercial AC (&gt;=135,000k Btu/hr)",'Emission Factors'!$G$58,""))))))</f>
        <v/>
      </c>
      <c r="Z1424" s="96"/>
      <c r="AA1424" s="97" t="str">
        <f t="shared" si="221"/>
        <v/>
      </c>
      <c r="AB1424" s="97" t="str">
        <f t="shared" si="222"/>
        <v/>
      </c>
      <c r="AC1424" s="246" t="str">
        <f t="shared" si="223"/>
        <v/>
      </c>
      <c r="AD1424" s="97" t="str">
        <f t="shared" si="224"/>
        <v/>
      </c>
      <c r="AE1424" s="97" t="str">
        <f t="shared" si="225"/>
        <v/>
      </c>
      <c r="AF1424" s="252" t="str">
        <f t="shared" si="226"/>
        <v/>
      </c>
      <c r="AG1424" s="254" t="str">
        <f t="shared" si="227"/>
        <v/>
      </c>
      <c r="AH1424" s="248" t="str">
        <f t="shared" si="228"/>
        <v/>
      </c>
      <c r="AI1424" s="249" t="str">
        <f t="shared" si="229"/>
        <v/>
      </c>
    </row>
    <row r="1425" spans="2:35" x14ac:dyDescent="0.3">
      <c r="B1425" s="94"/>
      <c r="C1425" s="95"/>
      <c r="D1425" s="95"/>
      <c r="E1425" s="95"/>
      <c r="F1425" s="94"/>
      <c r="G1425" s="145"/>
      <c r="H1425" s="245"/>
      <c r="I1425" s="211" t="str">
        <f>IF(D1425="Room AC (window/wall)",'Emission Factors'!$E$53,IF(D1425="Room AC (PTAC/PTHP)",H1425,IF(D1425="Residential AC",'Emission Factors'!$E$55,IF(D1425="Residential HP",H1425,IF(D1425="Commercial AC (&gt;=65k to &lt;135,000k Btu/hr)",'Emission Factors'!$E$57,IF(D1425="Commercial AC (&gt;=135,000k Btu/hr)",'Emission Factors'!$E$58,""))))))</f>
        <v/>
      </c>
      <c r="J1425" s="96"/>
      <c r="K1425" s="211" t="str">
        <f>IF(ISBLANK(J1425),"",VLOOKUP(J1425,'Emission Factors'!$C$81:$G$221,4,FALSE))</f>
        <v/>
      </c>
      <c r="L1425" s="210" t="str">
        <f>IF(D1425="Room AC (window/wall)",'Emission Factors'!$F$53,IF(D1425="Room AC (PTAC/PTHP)",'Emission Factors'!$F$54,IF(D1425="Residential AC",'Emission Factors'!$F$55,IF(D1425="Residential HP",'Emission Factors'!$F$56,IF(D1425="Commercial AC (&gt;=65k to &lt;135,000k Btu/hr)",'Emission Factors'!$F$57,IF(D1425="Commercial AC (&gt;=135,000k Btu/hr)",'Emission Factors'!$F$58,""))))))</f>
        <v/>
      </c>
      <c r="M1425" s="211" t="str">
        <f>IF(D1425="Room AC (window/wall)",'Emission Factors'!$G$53,IF(D1425="Room AC (PTAC/PTHP)",'Emission Factors'!$G$54,IF(D1425="Residential AC",'Emission Factors'!$G$55,IF(D1425="Residential HP",'Emission Factors'!$G$56,IF(D1425="Commercial AC (&gt;=65k to &lt;135,000k Btu/hr)",'Emission Factors'!$G$57,IF(D1425="Commercial AC (&gt;=135,000k Btu/hr)",'Emission Factors'!$G$58,""))))))</f>
        <v/>
      </c>
      <c r="N1425" s="96"/>
      <c r="O1425" s="209" t="str">
        <f>IF(ISBLANK(D1425),"",(IF(D1425="Room AC (window/wall)",'Emission Factors'!$C$53,IF(D1425="Room AC (PTAC/PTHP)",'Emission Factors'!$C$54,IF(D1425="Residential AC",'Emission Factors'!$C$55,IF(D1425="Residential HP",'Emission Factors'!$C$56,IF(D1425="Commercial AC (&gt;=65k to &lt;135,000k Btu/hr)",'Emission Factors'!$C$57,IF(D1425="Commercial AC (&gt;=135,000k Btu/hr)",'Emission Factors'!$C$58,""))))))))</f>
        <v/>
      </c>
      <c r="P1425" s="209" t="str">
        <f t="shared" si="220"/>
        <v/>
      </c>
      <c r="Q1425" s="95"/>
      <c r="R1425" s="256"/>
      <c r="S1425" s="256"/>
      <c r="T1425" s="96"/>
      <c r="U1425" s="211" t="str">
        <f>IF(Q1425="Room AC (window/wall)",'Emission Factors'!$E$53,IF(AND(Q1425="Room AC (PTAC/PTHP)",ISBLANK(T1425)),"Error",IF(AND(Q1425="Room AC (PTAC/PTHP)",T1425&gt;0),T1425,IF(Q1425="Residential AC",'Emission Factors'!$E$55,IF(AND(Q1425="Residential HP",ISBLANK(T1425)),"Error",IF(AND(Q1425="Residential HP",T1425&gt;0),T1425,IF(Q1425="Commercial AC (&gt;=65k to &lt;135,000k Btu/hr)",'Emission Factors'!$E$57,IF(Q1425="Commercial AC (&gt;=135,000k Btu/hr)",'Emission Factors'!$E$58,""))))))))</f>
        <v/>
      </c>
      <c r="V1425" s="95"/>
      <c r="W1425" s="211" t="str">
        <f>IF(ISBLANK(V1425),"",VLOOKUP(V1425,'Emission Factors'!$C$81:$G$221,4,FALSE))</f>
        <v/>
      </c>
      <c r="X1425" s="210" t="str">
        <f>IF(Q1425="Room AC (window/wall)",'Emission Factors'!$F$53,IF(Q1425="Room AC (PTAC/PTHP)",'Emission Factors'!$F$54,IF(Q1425="Residential AC",'Emission Factors'!$F$55,IF(Q1425="Residential HP",'Emission Factors'!$F$56,IF(Q1425="Commercial AC (&gt;=65k to &lt;135,000k Btu/hr)",'Emission Factors'!$F$57,IF(Q1425="Commercial AC (&gt;=135,000k Btu/hr)",'Emission Factors'!$F$58,""))))))</f>
        <v/>
      </c>
      <c r="Y1425" s="211" t="str">
        <f>IF(Q1425="Room AC (window/wall)",'Emission Factors'!$G$53,IF(Q1425="Room AC (PTAC/PTHP)",'Emission Factors'!$G$54,IF(Q1425="Residential AC",'Emission Factors'!$G$55,IF(Q1425="Residential HP",'Emission Factors'!$G$56,IF(Q1425="Commercial AC (&gt;=65k to &lt;135,000k Btu/hr)",'Emission Factors'!$G$57,IF(Q1425="Commercial AC (&gt;=135,000k Btu/hr)",'Emission Factors'!$G$58,""))))))</f>
        <v/>
      </c>
      <c r="Z1425" s="96"/>
      <c r="AA1425" s="97" t="str">
        <f t="shared" si="221"/>
        <v/>
      </c>
      <c r="AB1425" s="97" t="str">
        <f t="shared" si="222"/>
        <v/>
      </c>
      <c r="AC1425" s="246" t="str">
        <f t="shared" si="223"/>
        <v/>
      </c>
      <c r="AD1425" s="97" t="str">
        <f t="shared" si="224"/>
        <v/>
      </c>
      <c r="AE1425" s="97" t="str">
        <f t="shared" si="225"/>
        <v/>
      </c>
      <c r="AF1425" s="252" t="str">
        <f t="shared" si="226"/>
        <v/>
      </c>
      <c r="AG1425" s="254" t="str">
        <f t="shared" si="227"/>
        <v/>
      </c>
      <c r="AH1425" s="248" t="str">
        <f t="shared" si="228"/>
        <v/>
      </c>
      <c r="AI1425" s="249" t="str">
        <f t="shared" si="229"/>
        <v/>
      </c>
    </row>
    <row r="1426" spans="2:35" x14ac:dyDescent="0.3">
      <c r="B1426" s="94"/>
      <c r="C1426" s="95"/>
      <c r="D1426" s="95"/>
      <c r="E1426" s="95"/>
      <c r="F1426" s="94"/>
      <c r="G1426" s="145"/>
      <c r="H1426" s="245"/>
      <c r="I1426" s="211" t="str">
        <f>IF(D1426="Room AC (window/wall)",'Emission Factors'!$E$53,IF(D1426="Room AC (PTAC/PTHP)",H1426,IF(D1426="Residential AC",'Emission Factors'!$E$55,IF(D1426="Residential HP",H1426,IF(D1426="Commercial AC (&gt;=65k to &lt;135,000k Btu/hr)",'Emission Factors'!$E$57,IF(D1426="Commercial AC (&gt;=135,000k Btu/hr)",'Emission Factors'!$E$58,""))))))</f>
        <v/>
      </c>
      <c r="J1426" s="96"/>
      <c r="K1426" s="211" t="str">
        <f>IF(ISBLANK(J1426),"",VLOOKUP(J1426,'Emission Factors'!$C$81:$G$221,4,FALSE))</f>
        <v/>
      </c>
      <c r="L1426" s="210" t="str">
        <f>IF(D1426="Room AC (window/wall)",'Emission Factors'!$F$53,IF(D1426="Room AC (PTAC/PTHP)",'Emission Factors'!$F$54,IF(D1426="Residential AC",'Emission Factors'!$F$55,IF(D1426="Residential HP",'Emission Factors'!$F$56,IF(D1426="Commercial AC (&gt;=65k to &lt;135,000k Btu/hr)",'Emission Factors'!$F$57,IF(D1426="Commercial AC (&gt;=135,000k Btu/hr)",'Emission Factors'!$F$58,""))))))</f>
        <v/>
      </c>
      <c r="M1426" s="211" t="str">
        <f>IF(D1426="Room AC (window/wall)",'Emission Factors'!$G$53,IF(D1426="Room AC (PTAC/PTHP)",'Emission Factors'!$G$54,IF(D1426="Residential AC",'Emission Factors'!$G$55,IF(D1426="Residential HP",'Emission Factors'!$G$56,IF(D1426="Commercial AC (&gt;=65k to &lt;135,000k Btu/hr)",'Emission Factors'!$G$57,IF(D1426="Commercial AC (&gt;=135,000k Btu/hr)",'Emission Factors'!$G$58,""))))))</f>
        <v/>
      </c>
      <c r="N1426" s="96"/>
      <c r="O1426" s="209" t="str">
        <f>IF(ISBLANK(D1426),"",(IF(D1426="Room AC (window/wall)",'Emission Factors'!$C$53,IF(D1426="Room AC (PTAC/PTHP)",'Emission Factors'!$C$54,IF(D1426="Residential AC",'Emission Factors'!$C$55,IF(D1426="Residential HP",'Emission Factors'!$C$56,IF(D1426="Commercial AC (&gt;=65k to &lt;135,000k Btu/hr)",'Emission Factors'!$C$57,IF(D1426="Commercial AC (&gt;=135,000k Btu/hr)",'Emission Factors'!$C$58,""))))))))</f>
        <v/>
      </c>
      <c r="P1426" s="209" t="str">
        <f t="shared" si="220"/>
        <v/>
      </c>
      <c r="Q1426" s="95"/>
      <c r="R1426" s="256"/>
      <c r="S1426" s="256"/>
      <c r="T1426" s="96"/>
      <c r="U1426" s="211" t="str">
        <f>IF(Q1426="Room AC (window/wall)",'Emission Factors'!$E$53,IF(AND(Q1426="Room AC (PTAC/PTHP)",ISBLANK(T1426)),"Error",IF(AND(Q1426="Room AC (PTAC/PTHP)",T1426&gt;0),T1426,IF(Q1426="Residential AC",'Emission Factors'!$E$55,IF(AND(Q1426="Residential HP",ISBLANK(T1426)),"Error",IF(AND(Q1426="Residential HP",T1426&gt;0),T1426,IF(Q1426="Commercial AC (&gt;=65k to &lt;135,000k Btu/hr)",'Emission Factors'!$E$57,IF(Q1426="Commercial AC (&gt;=135,000k Btu/hr)",'Emission Factors'!$E$58,""))))))))</f>
        <v/>
      </c>
      <c r="V1426" s="95"/>
      <c r="W1426" s="211" t="str">
        <f>IF(ISBLANK(V1426),"",VLOOKUP(V1426,'Emission Factors'!$C$81:$G$221,4,FALSE))</f>
        <v/>
      </c>
      <c r="X1426" s="210" t="str">
        <f>IF(Q1426="Room AC (window/wall)",'Emission Factors'!$F$53,IF(Q1426="Room AC (PTAC/PTHP)",'Emission Factors'!$F$54,IF(Q1426="Residential AC",'Emission Factors'!$F$55,IF(Q1426="Residential HP",'Emission Factors'!$F$56,IF(Q1426="Commercial AC (&gt;=65k to &lt;135,000k Btu/hr)",'Emission Factors'!$F$57,IF(Q1426="Commercial AC (&gt;=135,000k Btu/hr)",'Emission Factors'!$F$58,""))))))</f>
        <v/>
      </c>
      <c r="Y1426" s="211" t="str">
        <f>IF(Q1426="Room AC (window/wall)",'Emission Factors'!$G$53,IF(Q1426="Room AC (PTAC/PTHP)",'Emission Factors'!$G$54,IF(Q1426="Residential AC",'Emission Factors'!$G$55,IF(Q1426="Residential HP",'Emission Factors'!$G$56,IF(Q1426="Commercial AC (&gt;=65k to &lt;135,000k Btu/hr)",'Emission Factors'!$G$57,IF(Q1426="Commercial AC (&gt;=135,000k Btu/hr)",'Emission Factors'!$G$58,""))))))</f>
        <v/>
      </c>
      <c r="Z1426" s="96"/>
      <c r="AA1426" s="97" t="str">
        <f t="shared" si="221"/>
        <v/>
      </c>
      <c r="AB1426" s="97" t="str">
        <f t="shared" si="222"/>
        <v/>
      </c>
      <c r="AC1426" s="246" t="str">
        <f t="shared" si="223"/>
        <v/>
      </c>
      <c r="AD1426" s="97" t="str">
        <f t="shared" si="224"/>
        <v/>
      </c>
      <c r="AE1426" s="97" t="str">
        <f t="shared" si="225"/>
        <v/>
      </c>
      <c r="AF1426" s="252" t="str">
        <f t="shared" si="226"/>
        <v/>
      </c>
      <c r="AG1426" s="254" t="str">
        <f t="shared" si="227"/>
        <v/>
      </c>
      <c r="AH1426" s="248" t="str">
        <f t="shared" si="228"/>
        <v/>
      </c>
      <c r="AI1426" s="249" t="str">
        <f t="shared" si="229"/>
        <v/>
      </c>
    </row>
    <row r="1427" spans="2:35" x14ac:dyDescent="0.3">
      <c r="B1427" s="94"/>
      <c r="C1427" s="95"/>
      <c r="D1427" s="95"/>
      <c r="E1427" s="95"/>
      <c r="F1427" s="94"/>
      <c r="G1427" s="145"/>
      <c r="H1427" s="245"/>
      <c r="I1427" s="211" t="str">
        <f>IF(D1427="Room AC (window/wall)",'Emission Factors'!$E$53,IF(D1427="Room AC (PTAC/PTHP)",H1427,IF(D1427="Residential AC",'Emission Factors'!$E$55,IF(D1427="Residential HP",H1427,IF(D1427="Commercial AC (&gt;=65k to &lt;135,000k Btu/hr)",'Emission Factors'!$E$57,IF(D1427="Commercial AC (&gt;=135,000k Btu/hr)",'Emission Factors'!$E$58,""))))))</f>
        <v/>
      </c>
      <c r="J1427" s="96"/>
      <c r="K1427" s="211" t="str">
        <f>IF(ISBLANK(J1427),"",VLOOKUP(J1427,'Emission Factors'!$C$81:$G$221,4,FALSE))</f>
        <v/>
      </c>
      <c r="L1427" s="210" t="str">
        <f>IF(D1427="Room AC (window/wall)",'Emission Factors'!$F$53,IF(D1427="Room AC (PTAC/PTHP)",'Emission Factors'!$F$54,IF(D1427="Residential AC",'Emission Factors'!$F$55,IF(D1427="Residential HP",'Emission Factors'!$F$56,IF(D1427="Commercial AC (&gt;=65k to &lt;135,000k Btu/hr)",'Emission Factors'!$F$57,IF(D1427="Commercial AC (&gt;=135,000k Btu/hr)",'Emission Factors'!$F$58,""))))))</f>
        <v/>
      </c>
      <c r="M1427" s="211" t="str">
        <f>IF(D1427="Room AC (window/wall)",'Emission Factors'!$G$53,IF(D1427="Room AC (PTAC/PTHP)",'Emission Factors'!$G$54,IF(D1427="Residential AC",'Emission Factors'!$G$55,IF(D1427="Residential HP",'Emission Factors'!$G$56,IF(D1427="Commercial AC (&gt;=65k to &lt;135,000k Btu/hr)",'Emission Factors'!$G$57,IF(D1427="Commercial AC (&gt;=135,000k Btu/hr)",'Emission Factors'!$G$58,""))))))</f>
        <v/>
      </c>
      <c r="N1427" s="96"/>
      <c r="O1427" s="209" t="str">
        <f>IF(ISBLANK(D1427),"",(IF(D1427="Room AC (window/wall)",'Emission Factors'!$C$53,IF(D1427="Room AC (PTAC/PTHP)",'Emission Factors'!$C$54,IF(D1427="Residential AC",'Emission Factors'!$C$55,IF(D1427="Residential HP",'Emission Factors'!$C$56,IF(D1427="Commercial AC (&gt;=65k to &lt;135,000k Btu/hr)",'Emission Factors'!$C$57,IF(D1427="Commercial AC (&gt;=135,000k Btu/hr)",'Emission Factors'!$C$58,""))))))))</f>
        <v/>
      </c>
      <c r="P1427" s="209" t="str">
        <f t="shared" si="220"/>
        <v/>
      </c>
      <c r="Q1427" s="95"/>
      <c r="R1427" s="256"/>
      <c r="S1427" s="256"/>
      <c r="T1427" s="96"/>
      <c r="U1427" s="211" t="str">
        <f>IF(Q1427="Room AC (window/wall)",'Emission Factors'!$E$53,IF(AND(Q1427="Room AC (PTAC/PTHP)",ISBLANK(T1427)),"Error",IF(AND(Q1427="Room AC (PTAC/PTHP)",T1427&gt;0),T1427,IF(Q1427="Residential AC",'Emission Factors'!$E$55,IF(AND(Q1427="Residential HP",ISBLANK(T1427)),"Error",IF(AND(Q1427="Residential HP",T1427&gt;0),T1427,IF(Q1427="Commercial AC (&gt;=65k to &lt;135,000k Btu/hr)",'Emission Factors'!$E$57,IF(Q1427="Commercial AC (&gt;=135,000k Btu/hr)",'Emission Factors'!$E$58,""))))))))</f>
        <v/>
      </c>
      <c r="V1427" s="95"/>
      <c r="W1427" s="211" t="str">
        <f>IF(ISBLANK(V1427),"",VLOOKUP(V1427,'Emission Factors'!$C$81:$G$221,4,FALSE))</f>
        <v/>
      </c>
      <c r="X1427" s="210" t="str">
        <f>IF(Q1427="Room AC (window/wall)",'Emission Factors'!$F$53,IF(Q1427="Room AC (PTAC/PTHP)",'Emission Factors'!$F$54,IF(Q1427="Residential AC",'Emission Factors'!$F$55,IF(Q1427="Residential HP",'Emission Factors'!$F$56,IF(Q1427="Commercial AC (&gt;=65k to &lt;135,000k Btu/hr)",'Emission Factors'!$F$57,IF(Q1427="Commercial AC (&gt;=135,000k Btu/hr)",'Emission Factors'!$F$58,""))))))</f>
        <v/>
      </c>
      <c r="Y1427" s="211" t="str">
        <f>IF(Q1427="Room AC (window/wall)",'Emission Factors'!$G$53,IF(Q1427="Room AC (PTAC/PTHP)",'Emission Factors'!$G$54,IF(Q1427="Residential AC",'Emission Factors'!$G$55,IF(Q1427="Residential HP",'Emission Factors'!$G$56,IF(Q1427="Commercial AC (&gt;=65k to &lt;135,000k Btu/hr)",'Emission Factors'!$G$57,IF(Q1427="Commercial AC (&gt;=135,000k Btu/hr)",'Emission Factors'!$G$58,""))))))</f>
        <v/>
      </c>
      <c r="Z1427" s="96"/>
      <c r="AA1427" s="97" t="str">
        <f t="shared" si="221"/>
        <v/>
      </c>
      <c r="AB1427" s="97" t="str">
        <f t="shared" si="222"/>
        <v/>
      </c>
      <c r="AC1427" s="246" t="str">
        <f t="shared" si="223"/>
        <v/>
      </c>
      <c r="AD1427" s="97" t="str">
        <f t="shared" si="224"/>
        <v/>
      </c>
      <c r="AE1427" s="97" t="str">
        <f t="shared" si="225"/>
        <v/>
      </c>
      <c r="AF1427" s="252" t="str">
        <f t="shared" si="226"/>
        <v/>
      </c>
      <c r="AG1427" s="254" t="str">
        <f t="shared" si="227"/>
        <v/>
      </c>
      <c r="AH1427" s="248" t="str">
        <f t="shared" si="228"/>
        <v/>
      </c>
      <c r="AI1427" s="249" t="str">
        <f t="shared" si="229"/>
        <v/>
      </c>
    </row>
    <row r="1428" spans="2:35" x14ac:dyDescent="0.3">
      <c r="B1428" s="94"/>
      <c r="C1428" s="95"/>
      <c r="D1428" s="95"/>
      <c r="E1428" s="95"/>
      <c r="F1428" s="94"/>
      <c r="G1428" s="145"/>
      <c r="H1428" s="245"/>
      <c r="I1428" s="211" t="str">
        <f>IF(D1428="Room AC (window/wall)",'Emission Factors'!$E$53,IF(D1428="Room AC (PTAC/PTHP)",H1428,IF(D1428="Residential AC",'Emission Factors'!$E$55,IF(D1428="Residential HP",H1428,IF(D1428="Commercial AC (&gt;=65k to &lt;135,000k Btu/hr)",'Emission Factors'!$E$57,IF(D1428="Commercial AC (&gt;=135,000k Btu/hr)",'Emission Factors'!$E$58,""))))))</f>
        <v/>
      </c>
      <c r="J1428" s="96"/>
      <c r="K1428" s="211" t="str">
        <f>IF(ISBLANK(J1428),"",VLOOKUP(J1428,'Emission Factors'!$C$81:$G$221,4,FALSE))</f>
        <v/>
      </c>
      <c r="L1428" s="210" t="str">
        <f>IF(D1428="Room AC (window/wall)",'Emission Factors'!$F$53,IF(D1428="Room AC (PTAC/PTHP)",'Emission Factors'!$F$54,IF(D1428="Residential AC",'Emission Factors'!$F$55,IF(D1428="Residential HP",'Emission Factors'!$F$56,IF(D1428="Commercial AC (&gt;=65k to &lt;135,000k Btu/hr)",'Emission Factors'!$F$57,IF(D1428="Commercial AC (&gt;=135,000k Btu/hr)",'Emission Factors'!$F$58,""))))))</f>
        <v/>
      </c>
      <c r="M1428" s="211" t="str">
        <f>IF(D1428="Room AC (window/wall)",'Emission Factors'!$G$53,IF(D1428="Room AC (PTAC/PTHP)",'Emission Factors'!$G$54,IF(D1428="Residential AC",'Emission Factors'!$G$55,IF(D1428="Residential HP",'Emission Factors'!$G$56,IF(D1428="Commercial AC (&gt;=65k to &lt;135,000k Btu/hr)",'Emission Factors'!$G$57,IF(D1428="Commercial AC (&gt;=135,000k Btu/hr)",'Emission Factors'!$G$58,""))))))</f>
        <v/>
      </c>
      <c r="N1428" s="96"/>
      <c r="O1428" s="209" t="str">
        <f>IF(ISBLANK(D1428),"",(IF(D1428="Room AC (window/wall)",'Emission Factors'!$C$53,IF(D1428="Room AC (PTAC/PTHP)",'Emission Factors'!$C$54,IF(D1428="Residential AC",'Emission Factors'!$C$55,IF(D1428="Residential HP",'Emission Factors'!$C$56,IF(D1428="Commercial AC (&gt;=65k to &lt;135,000k Btu/hr)",'Emission Factors'!$C$57,IF(D1428="Commercial AC (&gt;=135,000k Btu/hr)",'Emission Factors'!$C$58,""))))))))</f>
        <v/>
      </c>
      <c r="P1428" s="209" t="str">
        <f t="shared" si="220"/>
        <v/>
      </c>
      <c r="Q1428" s="95"/>
      <c r="R1428" s="256"/>
      <c r="S1428" s="256"/>
      <c r="T1428" s="96"/>
      <c r="U1428" s="211" t="str">
        <f>IF(Q1428="Room AC (window/wall)",'Emission Factors'!$E$53,IF(AND(Q1428="Room AC (PTAC/PTHP)",ISBLANK(T1428)),"Error",IF(AND(Q1428="Room AC (PTAC/PTHP)",T1428&gt;0),T1428,IF(Q1428="Residential AC",'Emission Factors'!$E$55,IF(AND(Q1428="Residential HP",ISBLANK(T1428)),"Error",IF(AND(Q1428="Residential HP",T1428&gt;0),T1428,IF(Q1428="Commercial AC (&gt;=65k to &lt;135,000k Btu/hr)",'Emission Factors'!$E$57,IF(Q1428="Commercial AC (&gt;=135,000k Btu/hr)",'Emission Factors'!$E$58,""))))))))</f>
        <v/>
      </c>
      <c r="V1428" s="95"/>
      <c r="W1428" s="211" t="str">
        <f>IF(ISBLANK(V1428),"",VLOOKUP(V1428,'Emission Factors'!$C$81:$G$221,4,FALSE))</f>
        <v/>
      </c>
      <c r="X1428" s="210" t="str">
        <f>IF(Q1428="Room AC (window/wall)",'Emission Factors'!$F$53,IF(Q1428="Room AC (PTAC/PTHP)",'Emission Factors'!$F$54,IF(Q1428="Residential AC",'Emission Factors'!$F$55,IF(Q1428="Residential HP",'Emission Factors'!$F$56,IF(Q1428="Commercial AC (&gt;=65k to &lt;135,000k Btu/hr)",'Emission Factors'!$F$57,IF(Q1428="Commercial AC (&gt;=135,000k Btu/hr)",'Emission Factors'!$F$58,""))))))</f>
        <v/>
      </c>
      <c r="Y1428" s="211" t="str">
        <f>IF(Q1428="Room AC (window/wall)",'Emission Factors'!$G$53,IF(Q1428="Room AC (PTAC/PTHP)",'Emission Factors'!$G$54,IF(Q1428="Residential AC",'Emission Factors'!$G$55,IF(Q1428="Residential HP",'Emission Factors'!$G$56,IF(Q1428="Commercial AC (&gt;=65k to &lt;135,000k Btu/hr)",'Emission Factors'!$G$57,IF(Q1428="Commercial AC (&gt;=135,000k Btu/hr)",'Emission Factors'!$G$58,""))))))</f>
        <v/>
      </c>
      <c r="Z1428" s="96"/>
      <c r="AA1428" s="97" t="str">
        <f t="shared" si="221"/>
        <v/>
      </c>
      <c r="AB1428" s="97" t="str">
        <f t="shared" si="222"/>
        <v/>
      </c>
      <c r="AC1428" s="246" t="str">
        <f t="shared" si="223"/>
        <v/>
      </c>
      <c r="AD1428" s="97" t="str">
        <f t="shared" si="224"/>
        <v/>
      </c>
      <c r="AE1428" s="97" t="str">
        <f t="shared" si="225"/>
        <v/>
      </c>
      <c r="AF1428" s="252" t="str">
        <f t="shared" si="226"/>
        <v/>
      </c>
      <c r="AG1428" s="254" t="str">
        <f t="shared" si="227"/>
        <v/>
      </c>
      <c r="AH1428" s="248" t="str">
        <f t="shared" si="228"/>
        <v/>
      </c>
      <c r="AI1428" s="249" t="str">
        <f t="shared" si="229"/>
        <v/>
      </c>
    </row>
    <row r="1429" spans="2:35" x14ac:dyDescent="0.3">
      <c r="B1429" s="94"/>
      <c r="C1429" s="95"/>
      <c r="D1429" s="95"/>
      <c r="E1429" s="95"/>
      <c r="F1429" s="94"/>
      <c r="G1429" s="145"/>
      <c r="H1429" s="245"/>
      <c r="I1429" s="211" t="str">
        <f>IF(D1429="Room AC (window/wall)",'Emission Factors'!$E$53,IF(D1429="Room AC (PTAC/PTHP)",H1429,IF(D1429="Residential AC",'Emission Factors'!$E$55,IF(D1429="Residential HP",H1429,IF(D1429="Commercial AC (&gt;=65k to &lt;135,000k Btu/hr)",'Emission Factors'!$E$57,IF(D1429="Commercial AC (&gt;=135,000k Btu/hr)",'Emission Factors'!$E$58,""))))))</f>
        <v/>
      </c>
      <c r="J1429" s="96"/>
      <c r="K1429" s="211" t="str">
        <f>IF(ISBLANK(J1429),"",VLOOKUP(J1429,'Emission Factors'!$C$81:$G$221,4,FALSE))</f>
        <v/>
      </c>
      <c r="L1429" s="210" t="str">
        <f>IF(D1429="Room AC (window/wall)",'Emission Factors'!$F$53,IF(D1429="Room AC (PTAC/PTHP)",'Emission Factors'!$F$54,IF(D1429="Residential AC",'Emission Factors'!$F$55,IF(D1429="Residential HP",'Emission Factors'!$F$56,IF(D1429="Commercial AC (&gt;=65k to &lt;135,000k Btu/hr)",'Emission Factors'!$F$57,IF(D1429="Commercial AC (&gt;=135,000k Btu/hr)",'Emission Factors'!$F$58,""))))))</f>
        <v/>
      </c>
      <c r="M1429" s="211" t="str">
        <f>IF(D1429="Room AC (window/wall)",'Emission Factors'!$G$53,IF(D1429="Room AC (PTAC/PTHP)",'Emission Factors'!$G$54,IF(D1429="Residential AC",'Emission Factors'!$G$55,IF(D1429="Residential HP",'Emission Factors'!$G$56,IF(D1429="Commercial AC (&gt;=65k to &lt;135,000k Btu/hr)",'Emission Factors'!$G$57,IF(D1429="Commercial AC (&gt;=135,000k Btu/hr)",'Emission Factors'!$G$58,""))))))</f>
        <v/>
      </c>
      <c r="N1429" s="96"/>
      <c r="O1429" s="209" t="str">
        <f>IF(ISBLANK(D1429),"",(IF(D1429="Room AC (window/wall)",'Emission Factors'!$C$53,IF(D1429="Room AC (PTAC/PTHP)",'Emission Factors'!$C$54,IF(D1429="Residential AC",'Emission Factors'!$C$55,IF(D1429="Residential HP",'Emission Factors'!$C$56,IF(D1429="Commercial AC (&gt;=65k to &lt;135,000k Btu/hr)",'Emission Factors'!$C$57,IF(D1429="Commercial AC (&gt;=135,000k Btu/hr)",'Emission Factors'!$C$58,""))))))))</f>
        <v/>
      </c>
      <c r="P1429" s="209" t="str">
        <f t="shared" si="220"/>
        <v/>
      </c>
      <c r="Q1429" s="95"/>
      <c r="R1429" s="256"/>
      <c r="S1429" s="256"/>
      <c r="T1429" s="96"/>
      <c r="U1429" s="211" t="str">
        <f>IF(Q1429="Room AC (window/wall)",'Emission Factors'!$E$53,IF(AND(Q1429="Room AC (PTAC/PTHP)",ISBLANK(T1429)),"Error",IF(AND(Q1429="Room AC (PTAC/PTHP)",T1429&gt;0),T1429,IF(Q1429="Residential AC",'Emission Factors'!$E$55,IF(AND(Q1429="Residential HP",ISBLANK(T1429)),"Error",IF(AND(Q1429="Residential HP",T1429&gt;0),T1429,IF(Q1429="Commercial AC (&gt;=65k to &lt;135,000k Btu/hr)",'Emission Factors'!$E$57,IF(Q1429="Commercial AC (&gt;=135,000k Btu/hr)",'Emission Factors'!$E$58,""))))))))</f>
        <v/>
      </c>
      <c r="V1429" s="95"/>
      <c r="W1429" s="211" t="str">
        <f>IF(ISBLANK(V1429),"",VLOOKUP(V1429,'Emission Factors'!$C$81:$G$221,4,FALSE))</f>
        <v/>
      </c>
      <c r="X1429" s="210" t="str">
        <f>IF(Q1429="Room AC (window/wall)",'Emission Factors'!$F$53,IF(Q1429="Room AC (PTAC/PTHP)",'Emission Factors'!$F$54,IF(Q1429="Residential AC",'Emission Factors'!$F$55,IF(Q1429="Residential HP",'Emission Factors'!$F$56,IF(Q1429="Commercial AC (&gt;=65k to &lt;135,000k Btu/hr)",'Emission Factors'!$F$57,IF(Q1429="Commercial AC (&gt;=135,000k Btu/hr)",'Emission Factors'!$F$58,""))))))</f>
        <v/>
      </c>
      <c r="Y1429" s="211" t="str">
        <f>IF(Q1429="Room AC (window/wall)",'Emission Factors'!$G$53,IF(Q1429="Room AC (PTAC/PTHP)",'Emission Factors'!$G$54,IF(Q1429="Residential AC",'Emission Factors'!$G$55,IF(Q1429="Residential HP",'Emission Factors'!$G$56,IF(Q1429="Commercial AC (&gt;=65k to &lt;135,000k Btu/hr)",'Emission Factors'!$G$57,IF(Q1429="Commercial AC (&gt;=135,000k Btu/hr)",'Emission Factors'!$G$58,""))))))</f>
        <v/>
      </c>
      <c r="Z1429" s="96"/>
      <c r="AA1429" s="97" t="str">
        <f t="shared" si="221"/>
        <v/>
      </c>
      <c r="AB1429" s="97" t="str">
        <f t="shared" si="222"/>
        <v/>
      </c>
      <c r="AC1429" s="246" t="str">
        <f t="shared" si="223"/>
        <v/>
      </c>
      <c r="AD1429" s="97" t="str">
        <f t="shared" si="224"/>
        <v/>
      </c>
      <c r="AE1429" s="97" t="str">
        <f t="shared" si="225"/>
        <v/>
      </c>
      <c r="AF1429" s="252" t="str">
        <f t="shared" si="226"/>
        <v/>
      </c>
      <c r="AG1429" s="254" t="str">
        <f t="shared" si="227"/>
        <v/>
      </c>
      <c r="AH1429" s="248" t="str">
        <f t="shared" si="228"/>
        <v/>
      </c>
      <c r="AI1429" s="249" t="str">
        <f t="shared" si="229"/>
        <v/>
      </c>
    </row>
    <row r="1430" spans="2:35" x14ac:dyDescent="0.3">
      <c r="B1430" s="94"/>
      <c r="C1430" s="95"/>
      <c r="D1430" s="95"/>
      <c r="E1430" s="95"/>
      <c r="F1430" s="94"/>
      <c r="G1430" s="145"/>
      <c r="H1430" s="245"/>
      <c r="I1430" s="211" t="str">
        <f>IF(D1430="Room AC (window/wall)",'Emission Factors'!$E$53,IF(D1430="Room AC (PTAC/PTHP)",H1430,IF(D1430="Residential AC",'Emission Factors'!$E$55,IF(D1430="Residential HP",H1430,IF(D1430="Commercial AC (&gt;=65k to &lt;135,000k Btu/hr)",'Emission Factors'!$E$57,IF(D1430="Commercial AC (&gt;=135,000k Btu/hr)",'Emission Factors'!$E$58,""))))))</f>
        <v/>
      </c>
      <c r="J1430" s="96"/>
      <c r="K1430" s="211" t="str">
        <f>IF(ISBLANK(J1430),"",VLOOKUP(J1430,'Emission Factors'!$C$81:$G$221,4,FALSE))</f>
        <v/>
      </c>
      <c r="L1430" s="210" t="str">
        <f>IF(D1430="Room AC (window/wall)",'Emission Factors'!$F$53,IF(D1430="Room AC (PTAC/PTHP)",'Emission Factors'!$F$54,IF(D1430="Residential AC",'Emission Factors'!$F$55,IF(D1430="Residential HP",'Emission Factors'!$F$56,IF(D1430="Commercial AC (&gt;=65k to &lt;135,000k Btu/hr)",'Emission Factors'!$F$57,IF(D1430="Commercial AC (&gt;=135,000k Btu/hr)",'Emission Factors'!$F$58,""))))))</f>
        <v/>
      </c>
      <c r="M1430" s="211" t="str">
        <f>IF(D1430="Room AC (window/wall)",'Emission Factors'!$G$53,IF(D1430="Room AC (PTAC/PTHP)",'Emission Factors'!$G$54,IF(D1430="Residential AC",'Emission Factors'!$G$55,IF(D1430="Residential HP",'Emission Factors'!$G$56,IF(D1430="Commercial AC (&gt;=65k to &lt;135,000k Btu/hr)",'Emission Factors'!$G$57,IF(D1430="Commercial AC (&gt;=135,000k Btu/hr)",'Emission Factors'!$G$58,""))))))</f>
        <v/>
      </c>
      <c r="N1430" s="96"/>
      <c r="O1430" s="209" t="str">
        <f>IF(ISBLANK(D1430),"",(IF(D1430="Room AC (window/wall)",'Emission Factors'!$C$53,IF(D1430="Room AC (PTAC/PTHP)",'Emission Factors'!$C$54,IF(D1430="Residential AC",'Emission Factors'!$C$55,IF(D1430="Residential HP",'Emission Factors'!$C$56,IF(D1430="Commercial AC (&gt;=65k to &lt;135,000k Btu/hr)",'Emission Factors'!$C$57,IF(D1430="Commercial AC (&gt;=135,000k Btu/hr)",'Emission Factors'!$C$58,""))))))))</f>
        <v/>
      </c>
      <c r="P1430" s="209" t="str">
        <f t="shared" si="220"/>
        <v/>
      </c>
      <c r="Q1430" s="95"/>
      <c r="R1430" s="256"/>
      <c r="S1430" s="256"/>
      <c r="T1430" s="96"/>
      <c r="U1430" s="211" t="str">
        <f>IF(Q1430="Room AC (window/wall)",'Emission Factors'!$E$53,IF(AND(Q1430="Room AC (PTAC/PTHP)",ISBLANK(T1430)),"Error",IF(AND(Q1430="Room AC (PTAC/PTHP)",T1430&gt;0),T1430,IF(Q1430="Residential AC",'Emission Factors'!$E$55,IF(AND(Q1430="Residential HP",ISBLANK(T1430)),"Error",IF(AND(Q1430="Residential HP",T1430&gt;0),T1430,IF(Q1430="Commercial AC (&gt;=65k to &lt;135,000k Btu/hr)",'Emission Factors'!$E$57,IF(Q1430="Commercial AC (&gt;=135,000k Btu/hr)",'Emission Factors'!$E$58,""))))))))</f>
        <v/>
      </c>
      <c r="V1430" s="95"/>
      <c r="W1430" s="211" t="str">
        <f>IF(ISBLANK(V1430),"",VLOOKUP(V1430,'Emission Factors'!$C$81:$G$221,4,FALSE))</f>
        <v/>
      </c>
      <c r="X1430" s="210" t="str">
        <f>IF(Q1430="Room AC (window/wall)",'Emission Factors'!$F$53,IF(Q1430="Room AC (PTAC/PTHP)",'Emission Factors'!$F$54,IF(Q1430="Residential AC",'Emission Factors'!$F$55,IF(Q1430="Residential HP",'Emission Factors'!$F$56,IF(Q1430="Commercial AC (&gt;=65k to &lt;135,000k Btu/hr)",'Emission Factors'!$F$57,IF(Q1430="Commercial AC (&gt;=135,000k Btu/hr)",'Emission Factors'!$F$58,""))))))</f>
        <v/>
      </c>
      <c r="Y1430" s="211" t="str">
        <f>IF(Q1430="Room AC (window/wall)",'Emission Factors'!$G$53,IF(Q1430="Room AC (PTAC/PTHP)",'Emission Factors'!$G$54,IF(Q1430="Residential AC",'Emission Factors'!$G$55,IF(Q1430="Residential HP",'Emission Factors'!$G$56,IF(Q1430="Commercial AC (&gt;=65k to &lt;135,000k Btu/hr)",'Emission Factors'!$G$57,IF(Q1430="Commercial AC (&gt;=135,000k Btu/hr)",'Emission Factors'!$G$58,""))))))</f>
        <v/>
      </c>
      <c r="Z1430" s="96"/>
      <c r="AA1430" s="97" t="str">
        <f t="shared" si="221"/>
        <v/>
      </c>
      <c r="AB1430" s="97" t="str">
        <f t="shared" si="222"/>
        <v/>
      </c>
      <c r="AC1430" s="246" t="str">
        <f t="shared" si="223"/>
        <v/>
      </c>
      <c r="AD1430" s="97" t="str">
        <f t="shared" si="224"/>
        <v/>
      </c>
      <c r="AE1430" s="97" t="str">
        <f t="shared" si="225"/>
        <v/>
      </c>
      <c r="AF1430" s="252" t="str">
        <f t="shared" si="226"/>
        <v/>
      </c>
      <c r="AG1430" s="254" t="str">
        <f t="shared" si="227"/>
        <v/>
      </c>
      <c r="AH1430" s="248" t="str">
        <f t="shared" si="228"/>
        <v/>
      </c>
      <c r="AI1430" s="249" t="str">
        <f t="shared" si="229"/>
        <v/>
      </c>
    </row>
    <row r="1431" spans="2:35" x14ac:dyDescent="0.3">
      <c r="B1431" s="94"/>
      <c r="C1431" s="95"/>
      <c r="D1431" s="95"/>
      <c r="E1431" s="95"/>
      <c r="F1431" s="94"/>
      <c r="G1431" s="145"/>
      <c r="H1431" s="245"/>
      <c r="I1431" s="211" t="str">
        <f>IF(D1431="Room AC (window/wall)",'Emission Factors'!$E$53,IF(D1431="Room AC (PTAC/PTHP)",H1431,IF(D1431="Residential AC",'Emission Factors'!$E$55,IF(D1431="Residential HP",H1431,IF(D1431="Commercial AC (&gt;=65k to &lt;135,000k Btu/hr)",'Emission Factors'!$E$57,IF(D1431="Commercial AC (&gt;=135,000k Btu/hr)",'Emission Factors'!$E$58,""))))))</f>
        <v/>
      </c>
      <c r="J1431" s="96"/>
      <c r="K1431" s="211" t="str">
        <f>IF(ISBLANK(J1431),"",VLOOKUP(J1431,'Emission Factors'!$C$81:$G$221,4,FALSE))</f>
        <v/>
      </c>
      <c r="L1431" s="210" t="str">
        <f>IF(D1431="Room AC (window/wall)",'Emission Factors'!$F$53,IF(D1431="Room AC (PTAC/PTHP)",'Emission Factors'!$F$54,IF(D1431="Residential AC",'Emission Factors'!$F$55,IF(D1431="Residential HP",'Emission Factors'!$F$56,IF(D1431="Commercial AC (&gt;=65k to &lt;135,000k Btu/hr)",'Emission Factors'!$F$57,IF(D1431="Commercial AC (&gt;=135,000k Btu/hr)",'Emission Factors'!$F$58,""))))))</f>
        <v/>
      </c>
      <c r="M1431" s="211" t="str">
        <f>IF(D1431="Room AC (window/wall)",'Emission Factors'!$G$53,IF(D1431="Room AC (PTAC/PTHP)",'Emission Factors'!$G$54,IF(D1431="Residential AC",'Emission Factors'!$G$55,IF(D1431="Residential HP",'Emission Factors'!$G$56,IF(D1431="Commercial AC (&gt;=65k to &lt;135,000k Btu/hr)",'Emission Factors'!$G$57,IF(D1431="Commercial AC (&gt;=135,000k Btu/hr)",'Emission Factors'!$G$58,""))))))</f>
        <v/>
      </c>
      <c r="N1431" s="96"/>
      <c r="O1431" s="209" t="str">
        <f>IF(ISBLANK(D1431),"",(IF(D1431="Room AC (window/wall)",'Emission Factors'!$C$53,IF(D1431="Room AC (PTAC/PTHP)",'Emission Factors'!$C$54,IF(D1431="Residential AC",'Emission Factors'!$C$55,IF(D1431="Residential HP",'Emission Factors'!$C$56,IF(D1431="Commercial AC (&gt;=65k to &lt;135,000k Btu/hr)",'Emission Factors'!$C$57,IF(D1431="Commercial AC (&gt;=135,000k Btu/hr)",'Emission Factors'!$C$58,""))))))))</f>
        <v/>
      </c>
      <c r="P1431" s="209" t="str">
        <f t="shared" si="220"/>
        <v/>
      </c>
      <c r="Q1431" s="95"/>
      <c r="R1431" s="256"/>
      <c r="S1431" s="256"/>
      <c r="T1431" s="96"/>
      <c r="U1431" s="211" t="str">
        <f>IF(Q1431="Room AC (window/wall)",'Emission Factors'!$E$53,IF(AND(Q1431="Room AC (PTAC/PTHP)",ISBLANK(T1431)),"Error",IF(AND(Q1431="Room AC (PTAC/PTHP)",T1431&gt;0),T1431,IF(Q1431="Residential AC",'Emission Factors'!$E$55,IF(AND(Q1431="Residential HP",ISBLANK(T1431)),"Error",IF(AND(Q1431="Residential HP",T1431&gt;0),T1431,IF(Q1431="Commercial AC (&gt;=65k to &lt;135,000k Btu/hr)",'Emission Factors'!$E$57,IF(Q1431="Commercial AC (&gt;=135,000k Btu/hr)",'Emission Factors'!$E$58,""))))))))</f>
        <v/>
      </c>
      <c r="V1431" s="95"/>
      <c r="W1431" s="211" t="str">
        <f>IF(ISBLANK(V1431),"",VLOOKUP(V1431,'Emission Factors'!$C$81:$G$221,4,FALSE))</f>
        <v/>
      </c>
      <c r="X1431" s="210" t="str">
        <f>IF(Q1431="Room AC (window/wall)",'Emission Factors'!$F$53,IF(Q1431="Room AC (PTAC/PTHP)",'Emission Factors'!$F$54,IF(Q1431="Residential AC",'Emission Factors'!$F$55,IF(Q1431="Residential HP",'Emission Factors'!$F$56,IF(Q1431="Commercial AC (&gt;=65k to &lt;135,000k Btu/hr)",'Emission Factors'!$F$57,IF(Q1431="Commercial AC (&gt;=135,000k Btu/hr)",'Emission Factors'!$F$58,""))))))</f>
        <v/>
      </c>
      <c r="Y1431" s="211" t="str">
        <f>IF(Q1431="Room AC (window/wall)",'Emission Factors'!$G$53,IF(Q1431="Room AC (PTAC/PTHP)",'Emission Factors'!$G$54,IF(Q1431="Residential AC",'Emission Factors'!$G$55,IF(Q1431="Residential HP",'Emission Factors'!$G$56,IF(Q1431="Commercial AC (&gt;=65k to &lt;135,000k Btu/hr)",'Emission Factors'!$G$57,IF(Q1431="Commercial AC (&gt;=135,000k Btu/hr)",'Emission Factors'!$G$58,""))))))</f>
        <v/>
      </c>
      <c r="Z1431" s="96"/>
      <c r="AA1431" s="97" t="str">
        <f t="shared" si="221"/>
        <v/>
      </c>
      <c r="AB1431" s="97" t="str">
        <f t="shared" si="222"/>
        <v/>
      </c>
      <c r="AC1431" s="246" t="str">
        <f t="shared" si="223"/>
        <v/>
      </c>
      <c r="AD1431" s="97" t="str">
        <f t="shared" si="224"/>
        <v/>
      </c>
      <c r="AE1431" s="97" t="str">
        <f t="shared" si="225"/>
        <v/>
      </c>
      <c r="AF1431" s="252" t="str">
        <f t="shared" si="226"/>
        <v/>
      </c>
      <c r="AG1431" s="254" t="str">
        <f t="shared" si="227"/>
        <v/>
      </c>
      <c r="AH1431" s="248" t="str">
        <f t="shared" si="228"/>
        <v/>
      </c>
      <c r="AI1431" s="249" t="str">
        <f t="shared" si="229"/>
        <v/>
      </c>
    </row>
    <row r="1432" spans="2:35" x14ac:dyDescent="0.3">
      <c r="B1432" s="94"/>
      <c r="C1432" s="95"/>
      <c r="D1432" s="95"/>
      <c r="E1432" s="95"/>
      <c r="F1432" s="94"/>
      <c r="G1432" s="145"/>
      <c r="H1432" s="245"/>
      <c r="I1432" s="211" t="str">
        <f>IF(D1432="Room AC (window/wall)",'Emission Factors'!$E$53,IF(D1432="Room AC (PTAC/PTHP)",H1432,IF(D1432="Residential AC",'Emission Factors'!$E$55,IF(D1432="Residential HP",H1432,IF(D1432="Commercial AC (&gt;=65k to &lt;135,000k Btu/hr)",'Emission Factors'!$E$57,IF(D1432="Commercial AC (&gt;=135,000k Btu/hr)",'Emission Factors'!$E$58,""))))))</f>
        <v/>
      </c>
      <c r="J1432" s="96"/>
      <c r="K1432" s="211" t="str">
        <f>IF(ISBLANK(J1432),"",VLOOKUP(J1432,'Emission Factors'!$C$81:$G$221,4,FALSE))</f>
        <v/>
      </c>
      <c r="L1432" s="210" t="str">
        <f>IF(D1432="Room AC (window/wall)",'Emission Factors'!$F$53,IF(D1432="Room AC (PTAC/PTHP)",'Emission Factors'!$F$54,IF(D1432="Residential AC",'Emission Factors'!$F$55,IF(D1432="Residential HP",'Emission Factors'!$F$56,IF(D1432="Commercial AC (&gt;=65k to &lt;135,000k Btu/hr)",'Emission Factors'!$F$57,IF(D1432="Commercial AC (&gt;=135,000k Btu/hr)",'Emission Factors'!$F$58,""))))))</f>
        <v/>
      </c>
      <c r="M1432" s="211" t="str">
        <f>IF(D1432="Room AC (window/wall)",'Emission Factors'!$G$53,IF(D1432="Room AC (PTAC/PTHP)",'Emission Factors'!$G$54,IF(D1432="Residential AC",'Emission Factors'!$G$55,IF(D1432="Residential HP",'Emission Factors'!$G$56,IF(D1432="Commercial AC (&gt;=65k to &lt;135,000k Btu/hr)",'Emission Factors'!$G$57,IF(D1432="Commercial AC (&gt;=135,000k Btu/hr)",'Emission Factors'!$G$58,""))))))</f>
        <v/>
      </c>
      <c r="N1432" s="96"/>
      <c r="O1432" s="209" t="str">
        <f>IF(ISBLANK(D1432),"",(IF(D1432="Room AC (window/wall)",'Emission Factors'!$C$53,IF(D1432="Room AC (PTAC/PTHP)",'Emission Factors'!$C$54,IF(D1432="Residential AC",'Emission Factors'!$C$55,IF(D1432="Residential HP",'Emission Factors'!$C$56,IF(D1432="Commercial AC (&gt;=65k to &lt;135,000k Btu/hr)",'Emission Factors'!$C$57,IF(D1432="Commercial AC (&gt;=135,000k Btu/hr)",'Emission Factors'!$C$58,""))))))))</f>
        <v/>
      </c>
      <c r="P1432" s="209" t="str">
        <f t="shared" si="220"/>
        <v/>
      </c>
      <c r="Q1432" s="95"/>
      <c r="R1432" s="256"/>
      <c r="S1432" s="256"/>
      <c r="T1432" s="96"/>
      <c r="U1432" s="211" t="str">
        <f>IF(Q1432="Room AC (window/wall)",'Emission Factors'!$E$53,IF(AND(Q1432="Room AC (PTAC/PTHP)",ISBLANK(T1432)),"Error",IF(AND(Q1432="Room AC (PTAC/PTHP)",T1432&gt;0),T1432,IF(Q1432="Residential AC",'Emission Factors'!$E$55,IF(AND(Q1432="Residential HP",ISBLANK(T1432)),"Error",IF(AND(Q1432="Residential HP",T1432&gt;0),T1432,IF(Q1432="Commercial AC (&gt;=65k to &lt;135,000k Btu/hr)",'Emission Factors'!$E$57,IF(Q1432="Commercial AC (&gt;=135,000k Btu/hr)",'Emission Factors'!$E$58,""))))))))</f>
        <v/>
      </c>
      <c r="V1432" s="95"/>
      <c r="W1432" s="211" t="str">
        <f>IF(ISBLANK(V1432),"",VLOOKUP(V1432,'Emission Factors'!$C$81:$G$221,4,FALSE))</f>
        <v/>
      </c>
      <c r="X1432" s="210" t="str">
        <f>IF(Q1432="Room AC (window/wall)",'Emission Factors'!$F$53,IF(Q1432="Room AC (PTAC/PTHP)",'Emission Factors'!$F$54,IF(Q1432="Residential AC",'Emission Factors'!$F$55,IF(Q1432="Residential HP",'Emission Factors'!$F$56,IF(Q1432="Commercial AC (&gt;=65k to &lt;135,000k Btu/hr)",'Emission Factors'!$F$57,IF(Q1432="Commercial AC (&gt;=135,000k Btu/hr)",'Emission Factors'!$F$58,""))))))</f>
        <v/>
      </c>
      <c r="Y1432" s="211" t="str">
        <f>IF(Q1432="Room AC (window/wall)",'Emission Factors'!$G$53,IF(Q1432="Room AC (PTAC/PTHP)",'Emission Factors'!$G$54,IF(Q1432="Residential AC",'Emission Factors'!$G$55,IF(Q1432="Residential HP",'Emission Factors'!$G$56,IF(Q1432="Commercial AC (&gt;=65k to &lt;135,000k Btu/hr)",'Emission Factors'!$G$57,IF(Q1432="Commercial AC (&gt;=135,000k Btu/hr)",'Emission Factors'!$G$58,""))))))</f>
        <v/>
      </c>
      <c r="Z1432" s="96"/>
      <c r="AA1432" s="97" t="str">
        <f t="shared" si="221"/>
        <v/>
      </c>
      <c r="AB1432" s="97" t="str">
        <f t="shared" si="222"/>
        <v/>
      </c>
      <c r="AC1432" s="246" t="str">
        <f t="shared" si="223"/>
        <v/>
      </c>
      <c r="AD1432" s="97" t="str">
        <f t="shared" si="224"/>
        <v/>
      </c>
      <c r="AE1432" s="97" t="str">
        <f t="shared" si="225"/>
        <v/>
      </c>
      <c r="AF1432" s="252" t="str">
        <f t="shared" si="226"/>
        <v/>
      </c>
      <c r="AG1432" s="254" t="str">
        <f t="shared" si="227"/>
        <v/>
      </c>
      <c r="AH1432" s="248" t="str">
        <f t="shared" si="228"/>
        <v/>
      </c>
      <c r="AI1432" s="249" t="str">
        <f t="shared" si="229"/>
        <v/>
      </c>
    </row>
    <row r="1433" spans="2:35" x14ac:dyDescent="0.3">
      <c r="B1433" s="94"/>
      <c r="C1433" s="95"/>
      <c r="D1433" s="95"/>
      <c r="E1433" s="95"/>
      <c r="F1433" s="94"/>
      <c r="G1433" s="145"/>
      <c r="H1433" s="245"/>
      <c r="I1433" s="211" t="str">
        <f>IF(D1433="Room AC (window/wall)",'Emission Factors'!$E$53,IF(D1433="Room AC (PTAC/PTHP)",H1433,IF(D1433="Residential AC",'Emission Factors'!$E$55,IF(D1433="Residential HP",H1433,IF(D1433="Commercial AC (&gt;=65k to &lt;135,000k Btu/hr)",'Emission Factors'!$E$57,IF(D1433="Commercial AC (&gt;=135,000k Btu/hr)",'Emission Factors'!$E$58,""))))))</f>
        <v/>
      </c>
      <c r="J1433" s="96"/>
      <c r="K1433" s="211" t="str">
        <f>IF(ISBLANK(J1433),"",VLOOKUP(J1433,'Emission Factors'!$C$81:$G$221,4,FALSE))</f>
        <v/>
      </c>
      <c r="L1433" s="210" t="str">
        <f>IF(D1433="Room AC (window/wall)",'Emission Factors'!$F$53,IF(D1433="Room AC (PTAC/PTHP)",'Emission Factors'!$F$54,IF(D1433="Residential AC",'Emission Factors'!$F$55,IF(D1433="Residential HP",'Emission Factors'!$F$56,IF(D1433="Commercial AC (&gt;=65k to &lt;135,000k Btu/hr)",'Emission Factors'!$F$57,IF(D1433="Commercial AC (&gt;=135,000k Btu/hr)",'Emission Factors'!$F$58,""))))))</f>
        <v/>
      </c>
      <c r="M1433" s="211" t="str">
        <f>IF(D1433="Room AC (window/wall)",'Emission Factors'!$G$53,IF(D1433="Room AC (PTAC/PTHP)",'Emission Factors'!$G$54,IF(D1433="Residential AC",'Emission Factors'!$G$55,IF(D1433="Residential HP",'Emission Factors'!$G$56,IF(D1433="Commercial AC (&gt;=65k to &lt;135,000k Btu/hr)",'Emission Factors'!$G$57,IF(D1433="Commercial AC (&gt;=135,000k Btu/hr)",'Emission Factors'!$G$58,""))))))</f>
        <v/>
      </c>
      <c r="N1433" s="96"/>
      <c r="O1433" s="209" t="str">
        <f>IF(ISBLANK(D1433),"",(IF(D1433="Room AC (window/wall)",'Emission Factors'!$C$53,IF(D1433="Room AC (PTAC/PTHP)",'Emission Factors'!$C$54,IF(D1433="Residential AC",'Emission Factors'!$C$55,IF(D1433="Residential HP",'Emission Factors'!$C$56,IF(D1433="Commercial AC (&gt;=65k to &lt;135,000k Btu/hr)",'Emission Factors'!$C$57,IF(D1433="Commercial AC (&gt;=135,000k Btu/hr)",'Emission Factors'!$C$58,""))))))))</f>
        <v/>
      </c>
      <c r="P1433" s="209" t="str">
        <f t="shared" si="220"/>
        <v/>
      </c>
      <c r="Q1433" s="95"/>
      <c r="R1433" s="256"/>
      <c r="S1433" s="256"/>
      <c r="T1433" s="96"/>
      <c r="U1433" s="211" t="str">
        <f>IF(Q1433="Room AC (window/wall)",'Emission Factors'!$E$53,IF(AND(Q1433="Room AC (PTAC/PTHP)",ISBLANK(T1433)),"Error",IF(AND(Q1433="Room AC (PTAC/PTHP)",T1433&gt;0),T1433,IF(Q1433="Residential AC",'Emission Factors'!$E$55,IF(AND(Q1433="Residential HP",ISBLANK(T1433)),"Error",IF(AND(Q1433="Residential HP",T1433&gt;0),T1433,IF(Q1433="Commercial AC (&gt;=65k to &lt;135,000k Btu/hr)",'Emission Factors'!$E$57,IF(Q1433="Commercial AC (&gt;=135,000k Btu/hr)",'Emission Factors'!$E$58,""))))))))</f>
        <v/>
      </c>
      <c r="V1433" s="95"/>
      <c r="W1433" s="211" t="str">
        <f>IF(ISBLANK(V1433),"",VLOOKUP(V1433,'Emission Factors'!$C$81:$G$221,4,FALSE))</f>
        <v/>
      </c>
      <c r="X1433" s="210" t="str">
        <f>IF(Q1433="Room AC (window/wall)",'Emission Factors'!$F$53,IF(Q1433="Room AC (PTAC/PTHP)",'Emission Factors'!$F$54,IF(Q1433="Residential AC",'Emission Factors'!$F$55,IF(Q1433="Residential HP",'Emission Factors'!$F$56,IF(Q1433="Commercial AC (&gt;=65k to &lt;135,000k Btu/hr)",'Emission Factors'!$F$57,IF(Q1433="Commercial AC (&gt;=135,000k Btu/hr)",'Emission Factors'!$F$58,""))))))</f>
        <v/>
      </c>
      <c r="Y1433" s="211" t="str">
        <f>IF(Q1433="Room AC (window/wall)",'Emission Factors'!$G$53,IF(Q1433="Room AC (PTAC/PTHP)",'Emission Factors'!$G$54,IF(Q1433="Residential AC",'Emission Factors'!$G$55,IF(Q1433="Residential HP",'Emission Factors'!$G$56,IF(Q1433="Commercial AC (&gt;=65k to &lt;135,000k Btu/hr)",'Emission Factors'!$G$57,IF(Q1433="Commercial AC (&gt;=135,000k Btu/hr)",'Emission Factors'!$G$58,""))))))</f>
        <v/>
      </c>
      <c r="Z1433" s="96"/>
      <c r="AA1433" s="97" t="str">
        <f t="shared" si="221"/>
        <v/>
      </c>
      <c r="AB1433" s="97" t="str">
        <f t="shared" si="222"/>
        <v/>
      </c>
      <c r="AC1433" s="246" t="str">
        <f t="shared" si="223"/>
        <v/>
      </c>
      <c r="AD1433" s="97" t="str">
        <f t="shared" si="224"/>
        <v/>
      </c>
      <c r="AE1433" s="97" t="str">
        <f t="shared" si="225"/>
        <v/>
      </c>
      <c r="AF1433" s="252" t="str">
        <f t="shared" si="226"/>
        <v/>
      </c>
      <c r="AG1433" s="254" t="str">
        <f t="shared" si="227"/>
        <v/>
      </c>
      <c r="AH1433" s="248" t="str">
        <f t="shared" si="228"/>
        <v/>
      </c>
      <c r="AI1433" s="249" t="str">
        <f t="shared" si="229"/>
        <v/>
      </c>
    </row>
    <row r="1434" spans="2:35" x14ac:dyDescent="0.3">
      <c r="B1434" s="94"/>
      <c r="C1434" s="95"/>
      <c r="D1434" s="95"/>
      <c r="E1434" s="95"/>
      <c r="F1434" s="94"/>
      <c r="G1434" s="145"/>
      <c r="H1434" s="245"/>
      <c r="I1434" s="211" t="str">
        <f>IF(D1434="Room AC (window/wall)",'Emission Factors'!$E$53,IF(D1434="Room AC (PTAC/PTHP)",H1434,IF(D1434="Residential AC",'Emission Factors'!$E$55,IF(D1434="Residential HP",H1434,IF(D1434="Commercial AC (&gt;=65k to &lt;135,000k Btu/hr)",'Emission Factors'!$E$57,IF(D1434="Commercial AC (&gt;=135,000k Btu/hr)",'Emission Factors'!$E$58,""))))))</f>
        <v/>
      </c>
      <c r="J1434" s="96"/>
      <c r="K1434" s="211" t="str">
        <f>IF(ISBLANK(J1434),"",VLOOKUP(J1434,'Emission Factors'!$C$81:$G$221,4,FALSE))</f>
        <v/>
      </c>
      <c r="L1434" s="210" t="str">
        <f>IF(D1434="Room AC (window/wall)",'Emission Factors'!$F$53,IF(D1434="Room AC (PTAC/PTHP)",'Emission Factors'!$F$54,IF(D1434="Residential AC",'Emission Factors'!$F$55,IF(D1434="Residential HP",'Emission Factors'!$F$56,IF(D1434="Commercial AC (&gt;=65k to &lt;135,000k Btu/hr)",'Emission Factors'!$F$57,IF(D1434="Commercial AC (&gt;=135,000k Btu/hr)",'Emission Factors'!$F$58,""))))))</f>
        <v/>
      </c>
      <c r="M1434" s="211" t="str">
        <f>IF(D1434="Room AC (window/wall)",'Emission Factors'!$G$53,IF(D1434="Room AC (PTAC/PTHP)",'Emission Factors'!$G$54,IF(D1434="Residential AC",'Emission Factors'!$G$55,IF(D1434="Residential HP",'Emission Factors'!$G$56,IF(D1434="Commercial AC (&gt;=65k to &lt;135,000k Btu/hr)",'Emission Factors'!$G$57,IF(D1434="Commercial AC (&gt;=135,000k Btu/hr)",'Emission Factors'!$G$58,""))))))</f>
        <v/>
      </c>
      <c r="N1434" s="96"/>
      <c r="O1434" s="209" t="str">
        <f>IF(ISBLANK(D1434),"",(IF(D1434="Room AC (window/wall)",'Emission Factors'!$C$53,IF(D1434="Room AC (PTAC/PTHP)",'Emission Factors'!$C$54,IF(D1434="Residential AC",'Emission Factors'!$C$55,IF(D1434="Residential HP",'Emission Factors'!$C$56,IF(D1434="Commercial AC (&gt;=65k to &lt;135,000k Btu/hr)",'Emission Factors'!$C$57,IF(D1434="Commercial AC (&gt;=135,000k Btu/hr)",'Emission Factors'!$C$58,""))))))))</f>
        <v/>
      </c>
      <c r="P1434" s="209" t="str">
        <f t="shared" si="220"/>
        <v/>
      </c>
      <c r="Q1434" s="95"/>
      <c r="R1434" s="256"/>
      <c r="S1434" s="256"/>
      <c r="T1434" s="96"/>
      <c r="U1434" s="211" t="str">
        <f>IF(Q1434="Room AC (window/wall)",'Emission Factors'!$E$53,IF(AND(Q1434="Room AC (PTAC/PTHP)",ISBLANK(T1434)),"Error",IF(AND(Q1434="Room AC (PTAC/PTHP)",T1434&gt;0),T1434,IF(Q1434="Residential AC",'Emission Factors'!$E$55,IF(AND(Q1434="Residential HP",ISBLANK(T1434)),"Error",IF(AND(Q1434="Residential HP",T1434&gt;0),T1434,IF(Q1434="Commercial AC (&gt;=65k to &lt;135,000k Btu/hr)",'Emission Factors'!$E$57,IF(Q1434="Commercial AC (&gt;=135,000k Btu/hr)",'Emission Factors'!$E$58,""))))))))</f>
        <v/>
      </c>
      <c r="V1434" s="95"/>
      <c r="W1434" s="211" t="str">
        <f>IF(ISBLANK(V1434),"",VLOOKUP(V1434,'Emission Factors'!$C$81:$G$221,4,FALSE))</f>
        <v/>
      </c>
      <c r="X1434" s="210" t="str">
        <f>IF(Q1434="Room AC (window/wall)",'Emission Factors'!$F$53,IF(Q1434="Room AC (PTAC/PTHP)",'Emission Factors'!$F$54,IF(Q1434="Residential AC",'Emission Factors'!$F$55,IF(Q1434="Residential HP",'Emission Factors'!$F$56,IF(Q1434="Commercial AC (&gt;=65k to &lt;135,000k Btu/hr)",'Emission Factors'!$F$57,IF(Q1434="Commercial AC (&gt;=135,000k Btu/hr)",'Emission Factors'!$F$58,""))))))</f>
        <v/>
      </c>
      <c r="Y1434" s="211" t="str">
        <f>IF(Q1434="Room AC (window/wall)",'Emission Factors'!$G$53,IF(Q1434="Room AC (PTAC/PTHP)",'Emission Factors'!$G$54,IF(Q1434="Residential AC",'Emission Factors'!$G$55,IF(Q1434="Residential HP",'Emission Factors'!$G$56,IF(Q1434="Commercial AC (&gt;=65k to &lt;135,000k Btu/hr)",'Emission Factors'!$G$57,IF(Q1434="Commercial AC (&gt;=135,000k Btu/hr)",'Emission Factors'!$G$58,""))))))</f>
        <v/>
      </c>
      <c r="Z1434" s="96"/>
      <c r="AA1434" s="97" t="str">
        <f t="shared" si="221"/>
        <v/>
      </c>
      <c r="AB1434" s="97" t="str">
        <f t="shared" si="222"/>
        <v/>
      </c>
      <c r="AC1434" s="246" t="str">
        <f t="shared" si="223"/>
        <v/>
      </c>
      <c r="AD1434" s="97" t="str">
        <f t="shared" si="224"/>
        <v/>
      </c>
      <c r="AE1434" s="97" t="str">
        <f t="shared" si="225"/>
        <v/>
      </c>
      <c r="AF1434" s="252" t="str">
        <f t="shared" si="226"/>
        <v/>
      </c>
      <c r="AG1434" s="254" t="str">
        <f t="shared" si="227"/>
        <v/>
      </c>
      <c r="AH1434" s="248" t="str">
        <f t="shared" si="228"/>
        <v/>
      </c>
      <c r="AI1434" s="249" t="str">
        <f t="shared" si="229"/>
        <v/>
      </c>
    </row>
    <row r="1435" spans="2:35" x14ac:dyDescent="0.3">
      <c r="B1435" s="94"/>
      <c r="C1435" s="95"/>
      <c r="D1435" s="95"/>
      <c r="E1435" s="95"/>
      <c r="F1435" s="94"/>
      <c r="G1435" s="145"/>
      <c r="H1435" s="245"/>
      <c r="I1435" s="211" t="str">
        <f>IF(D1435="Room AC (window/wall)",'Emission Factors'!$E$53,IF(D1435="Room AC (PTAC/PTHP)",H1435,IF(D1435="Residential AC",'Emission Factors'!$E$55,IF(D1435="Residential HP",H1435,IF(D1435="Commercial AC (&gt;=65k to &lt;135,000k Btu/hr)",'Emission Factors'!$E$57,IF(D1435="Commercial AC (&gt;=135,000k Btu/hr)",'Emission Factors'!$E$58,""))))))</f>
        <v/>
      </c>
      <c r="J1435" s="96"/>
      <c r="K1435" s="211" t="str">
        <f>IF(ISBLANK(J1435),"",VLOOKUP(J1435,'Emission Factors'!$C$81:$G$221,4,FALSE))</f>
        <v/>
      </c>
      <c r="L1435" s="210" t="str">
        <f>IF(D1435="Room AC (window/wall)",'Emission Factors'!$F$53,IF(D1435="Room AC (PTAC/PTHP)",'Emission Factors'!$F$54,IF(D1435="Residential AC",'Emission Factors'!$F$55,IF(D1435="Residential HP",'Emission Factors'!$F$56,IF(D1435="Commercial AC (&gt;=65k to &lt;135,000k Btu/hr)",'Emission Factors'!$F$57,IF(D1435="Commercial AC (&gt;=135,000k Btu/hr)",'Emission Factors'!$F$58,""))))))</f>
        <v/>
      </c>
      <c r="M1435" s="211" t="str">
        <f>IF(D1435="Room AC (window/wall)",'Emission Factors'!$G$53,IF(D1435="Room AC (PTAC/PTHP)",'Emission Factors'!$G$54,IF(D1435="Residential AC",'Emission Factors'!$G$55,IF(D1435="Residential HP",'Emission Factors'!$G$56,IF(D1435="Commercial AC (&gt;=65k to &lt;135,000k Btu/hr)",'Emission Factors'!$G$57,IF(D1435="Commercial AC (&gt;=135,000k Btu/hr)",'Emission Factors'!$G$58,""))))))</f>
        <v/>
      </c>
      <c r="N1435" s="96"/>
      <c r="O1435" s="209" t="str">
        <f>IF(ISBLANK(D1435),"",(IF(D1435="Room AC (window/wall)",'Emission Factors'!$C$53,IF(D1435="Room AC (PTAC/PTHP)",'Emission Factors'!$C$54,IF(D1435="Residential AC",'Emission Factors'!$C$55,IF(D1435="Residential HP",'Emission Factors'!$C$56,IF(D1435="Commercial AC (&gt;=65k to &lt;135,000k Btu/hr)",'Emission Factors'!$C$57,IF(D1435="Commercial AC (&gt;=135,000k Btu/hr)",'Emission Factors'!$C$58,""))))))))</f>
        <v/>
      </c>
      <c r="P1435" s="209" t="str">
        <f t="shared" si="220"/>
        <v/>
      </c>
      <c r="Q1435" s="95"/>
      <c r="R1435" s="256"/>
      <c r="S1435" s="256"/>
      <c r="T1435" s="96"/>
      <c r="U1435" s="211" t="str">
        <f>IF(Q1435="Room AC (window/wall)",'Emission Factors'!$E$53,IF(AND(Q1435="Room AC (PTAC/PTHP)",ISBLANK(T1435)),"Error",IF(AND(Q1435="Room AC (PTAC/PTHP)",T1435&gt;0),T1435,IF(Q1435="Residential AC",'Emission Factors'!$E$55,IF(AND(Q1435="Residential HP",ISBLANK(T1435)),"Error",IF(AND(Q1435="Residential HP",T1435&gt;0),T1435,IF(Q1435="Commercial AC (&gt;=65k to &lt;135,000k Btu/hr)",'Emission Factors'!$E$57,IF(Q1435="Commercial AC (&gt;=135,000k Btu/hr)",'Emission Factors'!$E$58,""))))))))</f>
        <v/>
      </c>
      <c r="V1435" s="95"/>
      <c r="W1435" s="211" t="str">
        <f>IF(ISBLANK(V1435),"",VLOOKUP(V1435,'Emission Factors'!$C$81:$G$221,4,FALSE))</f>
        <v/>
      </c>
      <c r="X1435" s="210" t="str">
        <f>IF(Q1435="Room AC (window/wall)",'Emission Factors'!$F$53,IF(Q1435="Room AC (PTAC/PTHP)",'Emission Factors'!$F$54,IF(Q1435="Residential AC",'Emission Factors'!$F$55,IF(Q1435="Residential HP",'Emission Factors'!$F$56,IF(Q1435="Commercial AC (&gt;=65k to &lt;135,000k Btu/hr)",'Emission Factors'!$F$57,IF(Q1435="Commercial AC (&gt;=135,000k Btu/hr)",'Emission Factors'!$F$58,""))))))</f>
        <v/>
      </c>
      <c r="Y1435" s="211" t="str">
        <f>IF(Q1435="Room AC (window/wall)",'Emission Factors'!$G$53,IF(Q1435="Room AC (PTAC/PTHP)",'Emission Factors'!$G$54,IF(Q1435="Residential AC",'Emission Factors'!$G$55,IF(Q1435="Residential HP",'Emission Factors'!$G$56,IF(Q1435="Commercial AC (&gt;=65k to &lt;135,000k Btu/hr)",'Emission Factors'!$G$57,IF(Q1435="Commercial AC (&gt;=135,000k Btu/hr)",'Emission Factors'!$G$58,""))))))</f>
        <v/>
      </c>
      <c r="Z1435" s="96"/>
      <c r="AA1435" s="97" t="str">
        <f t="shared" si="221"/>
        <v/>
      </c>
      <c r="AB1435" s="97" t="str">
        <f t="shared" si="222"/>
        <v/>
      </c>
      <c r="AC1435" s="246" t="str">
        <f t="shared" si="223"/>
        <v/>
      </c>
      <c r="AD1435" s="97" t="str">
        <f t="shared" si="224"/>
        <v/>
      </c>
      <c r="AE1435" s="97" t="str">
        <f t="shared" si="225"/>
        <v/>
      </c>
      <c r="AF1435" s="252" t="str">
        <f t="shared" si="226"/>
        <v/>
      </c>
      <c r="AG1435" s="254" t="str">
        <f t="shared" si="227"/>
        <v/>
      </c>
      <c r="AH1435" s="248" t="str">
        <f t="shared" si="228"/>
        <v/>
      </c>
      <c r="AI1435" s="249" t="str">
        <f t="shared" si="229"/>
        <v/>
      </c>
    </row>
    <row r="1436" spans="2:35" x14ac:dyDescent="0.3">
      <c r="B1436" s="94"/>
      <c r="C1436" s="95"/>
      <c r="D1436" s="95"/>
      <c r="E1436" s="95"/>
      <c r="F1436" s="94"/>
      <c r="G1436" s="145"/>
      <c r="H1436" s="245"/>
      <c r="I1436" s="211" t="str">
        <f>IF(D1436="Room AC (window/wall)",'Emission Factors'!$E$53,IF(D1436="Room AC (PTAC/PTHP)",H1436,IF(D1436="Residential AC",'Emission Factors'!$E$55,IF(D1436="Residential HP",H1436,IF(D1436="Commercial AC (&gt;=65k to &lt;135,000k Btu/hr)",'Emission Factors'!$E$57,IF(D1436="Commercial AC (&gt;=135,000k Btu/hr)",'Emission Factors'!$E$58,""))))))</f>
        <v/>
      </c>
      <c r="J1436" s="96"/>
      <c r="K1436" s="211" t="str">
        <f>IF(ISBLANK(J1436),"",VLOOKUP(J1436,'Emission Factors'!$C$81:$G$221,4,FALSE))</f>
        <v/>
      </c>
      <c r="L1436" s="210" t="str">
        <f>IF(D1436="Room AC (window/wall)",'Emission Factors'!$F$53,IF(D1436="Room AC (PTAC/PTHP)",'Emission Factors'!$F$54,IF(D1436="Residential AC",'Emission Factors'!$F$55,IF(D1436="Residential HP",'Emission Factors'!$F$56,IF(D1436="Commercial AC (&gt;=65k to &lt;135,000k Btu/hr)",'Emission Factors'!$F$57,IF(D1436="Commercial AC (&gt;=135,000k Btu/hr)",'Emission Factors'!$F$58,""))))))</f>
        <v/>
      </c>
      <c r="M1436" s="211" t="str">
        <f>IF(D1436="Room AC (window/wall)",'Emission Factors'!$G$53,IF(D1436="Room AC (PTAC/PTHP)",'Emission Factors'!$G$54,IF(D1436="Residential AC",'Emission Factors'!$G$55,IF(D1436="Residential HP",'Emission Factors'!$G$56,IF(D1436="Commercial AC (&gt;=65k to &lt;135,000k Btu/hr)",'Emission Factors'!$G$57,IF(D1436="Commercial AC (&gt;=135,000k Btu/hr)",'Emission Factors'!$G$58,""))))))</f>
        <v/>
      </c>
      <c r="N1436" s="96"/>
      <c r="O1436" s="209" t="str">
        <f>IF(ISBLANK(D1436),"",(IF(D1436="Room AC (window/wall)",'Emission Factors'!$C$53,IF(D1436="Room AC (PTAC/PTHP)",'Emission Factors'!$C$54,IF(D1436="Residential AC",'Emission Factors'!$C$55,IF(D1436="Residential HP",'Emission Factors'!$C$56,IF(D1436="Commercial AC (&gt;=65k to &lt;135,000k Btu/hr)",'Emission Factors'!$C$57,IF(D1436="Commercial AC (&gt;=135,000k Btu/hr)",'Emission Factors'!$C$58,""))))))))</f>
        <v/>
      </c>
      <c r="P1436" s="209" t="str">
        <f t="shared" si="220"/>
        <v/>
      </c>
      <c r="Q1436" s="95"/>
      <c r="R1436" s="256"/>
      <c r="S1436" s="256"/>
      <c r="T1436" s="96"/>
      <c r="U1436" s="211" t="str">
        <f>IF(Q1436="Room AC (window/wall)",'Emission Factors'!$E$53,IF(AND(Q1436="Room AC (PTAC/PTHP)",ISBLANK(T1436)),"Error",IF(AND(Q1436="Room AC (PTAC/PTHP)",T1436&gt;0),T1436,IF(Q1436="Residential AC",'Emission Factors'!$E$55,IF(AND(Q1436="Residential HP",ISBLANK(T1436)),"Error",IF(AND(Q1436="Residential HP",T1436&gt;0),T1436,IF(Q1436="Commercial AC (&gt;=65k to &lt;135,000k Btu/hr)",'Emission Factors'!$E$57,IF(Q1436="Commercial AC (&gt;=135,000k Btu/hr)",'Emission Factors'!$E$58,""))))))))</f>
        <v/>
      </c>
      <c r="V1436" s="95"/>
      <c r="W1436" s="211" t="str">
        <f>IF(ISBLANK(V1436),"",VLOOKUP(V1436,'Emission Factors'!$C$81:$G$221,4,FALSE))</f>
        <v/>
      </c>
      <c r="X1436" s="210" t="str">
        <f>IF(Q1436="Room AC (window/wall)",'Emission Factors'!$F$53,IF(Q1436="Room AC (PTAC/PTHP)",'Emission Factors'!$F$54,IF(Q1436="Residential AC",'Emission Factors'!$F$55,IF(Q1436="Residential HP",'Emission Factors'!$F$56,IF(Q1436="Commercial AC (&gt;=65k to &lt;135,000k Btu/hr)",'Emission Factors'!$F$57,IF(Q1436="Commercial AC (&gt;=135,000k Btu/hr)",'Emission Factors'!$F$58,""))))))</f>
        <v/>
      </c>
      <c r="Y1436" s="211" t="str">
        <f>IF(Q1436="Room AC (window/wall)",'Emission Factors'!$G$53,IF(Q1436="Room AC (PTAC/PTHP)",'Emission Factors'!$G$54,IF(Q1436="Residential AC",'Emission Factors'!$G$55,IF(Q1436="Residential HP",'Emission Factors'!$G$56,IF(Q1436="Commercial AC (&gt;=65k to &lt;135,000k Btu/hr)",'Emission Factors'!$G$57,IF(Q1436="Commercial AC (&gt;=135,000k Btu/hr)",'Emission Factors'!$G$58,""))))))</f>
        <v/>
      </c>
      <c r="Z1436" s="96"/>
      <c r="AA1436" s="97" t="str">
        <f t="shared" si="221"/>
        <v/>
      </c>
      <c r="AB1436" s="97" t="str">
        <f t="shared" si="222"/>
        <v/>
      </c>
      <c r="AC1436" s="246" t="str">
        <f t="shared" si="223"/>
        <v/>
      </c>
      <c r="AD1436" s="97" t="str">
        <f t="shared" si="224"/>
        <v/>
      </c>
      <c r="AE1436" s="97" t="str">
        <f t="shared" si="225"/>
        <v/>
      </c>
      <c r="AF1436" s="252" t="str">
        <f t="shared" si="226"/>
        <v/>
      </c>
      <c r="AG1436" s="254" t="str">
        <f t="shared" si="227"/>
        <v/>
      </c>
      <c r="AH1436" s="248" t="str">
        <f t="shared" si="228"/>
        <v/>
      </c>
      <c r="AI1436" s="249" t="str">
        <f t="shared" si="229"/>
        <v/>
      </c>
    </row>
    <row r="1437" spans="2:35" x14ac:dyDescent="0.3">
      <c r="B1437" s="94"/>
      <c r="C1437" s="95"/>
      <c r="D1437" s="95"/>
      <c r="E1437" s="95"/>
      <c r="F1437" s="94"/>
      <c r="G1437" s="145"/>
      <c r="H1437" s="245"/>
      <c r="I1437" s="211" t="str">
        <f>IF(D1437="Room AC (window/wall)",'Emission Factors'!$E$53,IF(D1437="Room AC (PTAC/PTHP)",H1437,IF(D1437="Residential AC",'Emission Factors'!$E$55,IF(D1437="Residential HP",H1437,IF(D1437="Commercial AC (&gt;=65k to &lt;135,000k Btu/hr)",'Emission Factors'!$E$57,IF(D1437="Commercial AC (&gt;=135,000k Btu/hr)",'Emission Factors'!$E$58,""))))))</f>
        <v/>
      </c>
      <c r="J1437" s="96"/>
      <c r="K1437" s="211" t="str">
        <f>IF(ISBLANK(J1437),"",VLOOKUP(J1437,'Emission Factors'!$C$81:$G$221,4,FALSE))</f>
        <v/>
      </c>
      <c r="L1437" s="210" t="str">
        <f>IF(D1437="Room AC (window/wall)",'Emission Factors'!$F$53,IF(D1437="Room AC (PTAC/PTHP)",'Emission Factors'!$F$54,IF(D1437="Residential AC",'Emission Factors'!$F$55,IF(D1437="Residential HP",'Emission Factors'!$F$56,IF(D1437="Commercial AC (&gt;=65k to &lt;135,000k Btu/hr)",'Emission Factors'!$F$57,IF(D1437="Commercial AC (&gt;=135,000k Btu/hr)",'Emission Factors'!$F$58,""))))))</f>
        <v/>
      </c>
      <c r="M1437" s="211" t="str">
        <f>IF(D1437="Room AC (window/wall)",'Emission Factors'!$G$53,IF(D1437="Room AC (PTAC/PTHP)",'Emission Factors'!$G$54,IF(D1437="Residential AC",'Emission Factors'!$G$55,IF(D1437="Residential HP",'Emission Factors'!$G$56,IF(D1437="Commercial AC (&gt;=65k to &lt;135,000k Btu/hr)",'Emission Factors'!$G$57,IF(D1437="Commercial AC (&gt;=135,000k Btu/hr)",'Emission Factors'!$G$58,""))))))</f>
        <v/>
      </c>
      <c r="N1437" s="96"/>
      <c r="O1437" s="209" t="str">
        <f>IF(ISBLANK(D1437),"",(IF(D1437="Room AC (window/wall)",'Emission Factors'!$C$53,IF(D1437="Room AC (PTAC/PTHP)",'Emission Factors'!$C$54,IF(D1437="Residential AC",'Emission Factors'!$C$55,IF(D1437="Residential HP",'Emission Factors'!$C$56,IF(D1437="Commercial AC (&gt;=65k to &lt;135,000k Btu/hr)",'Emission Factors'!$C$57,IF(D1437="Commercial AC (&gt;=135,000k Btu/hr)",'Emission Factors'!$C$58,""))))))))</f>
        <v/>
      </c>
      <c r="P1437" s="209" t="str">
        <f t="shared" si="220"/>
        <v/>
      </c>
      <c r="Q1437" s="95"/>
      <c r="R1437" s="256"/>
      <c r="S1437" s="256"/>
      <c r="T1437" s="96"/>
      <c r="U1437" s="211" t="str">
        <f>IF(Q1437="Room AC (window/wall)",'Emission Factors'!$E$53,IF(AND(Q1437="Room AC (PTAC/PTHP)",ISBLANK(T1437)),"Error",IF(AND(Q1437="Room AC (PTAC/PTHP)",T1437&gt;0),T1437,IF(Q1437="Residential AC",'Emission Factors'!$E$55,IF(AND(Q1437="Residential HP",ISBLANK(T1437)),"Error",IF(AND(Q1437="Residential HP",T1437&gt;0),T1437,IF(Q1437="Commercial AC (&gt;=65k to &lt;135,000k Btu/hr)",'Emission Factors'!$E$57,IF(Q1437="Commercial AC (&gt;=135,000k Btu/hr)",'Emission Factors'!$E$58,""))))))))</f>
        <v/>
      </c>
      <c r="V1437" s="95"/>
      <c r="W1437" s="211" t="str">
        <f>IF(ISBLANK(V1437),"",VLOOKUP(V1437,'Emission Factors'!$C$81:$G$221,4,FALSE))</f>
        <v/>
      </c>
      <c r="X1437" s="210" t="str">
        <f>IF(Q1437="Room AC (window/wall)",'Emission Factors'!$F$53,IF(Q1437="Room AC (PTAC/PTHP)",'Emission Factors'!$F$54,IF(Q1437="Residential AC",'Emission Factors'!$F$55,IF(Q1437="Residential HP",'Emission Factors'!$F$56,IF(Q1437="Commercial AC (&gt;=65k to &lt;135,000k Btu/hr)",'Emission Factors'!$F$57,IF(Q1437="Commercial AC (&gt;=135,000k Btu/hr)",'Emission Factors'!$F$58,""))))))</f>
        <v/>
      </c>
      <c r="Y1437" s="211" t="str">
        <f>IF(Q1437="Room AC (window/wall)",'Emission Factors'!$G$53,IF(Q1437="Room AC (PTAC/PTHP)",'Emission Factors'!$G$54,IF(Q1437="Residential AC",'Emission Factors'!$G$55,IF(Q1437="Residential HP",'Emission Factors'!$G$56,IF(Q1437="Commercial AC (&gt;=65k to &lt;135,000k Btu/hr)",'Emission Factors'!$G$57,IF(Q1437="Commercial AC (&gt;=135,000k Btu/hr)",'Emission Factors'!$G$58,""))))))</f>
        <v/>
      </c>
      <c r="Z1437" s="96"/>
      <c r="AA1437" s="97" t="str">
        <f t="shared" si="221"/>
        <v/>
      </c>
      <c r="AB1437" s="97" t="str">
        <f t="shared" si="222"/>
        <v/>
      </c>
      <c r="AC1437" s="246" t="str">
        <f t="shared" si="223"/>
        <v/>
      </c>
      <c r="AD1437" s="97" t="str">
        <f t="shared" si="224"/>
        <v/>
      </c>
      <c r="AE1437" s="97" t="str">
        <f t="shared" si="225"/>
        <v/>
      </c>
      <c r="AF1437" s="252" t="str">
        <f t="shared" si="226"/>
        <v/>
      </c>
      <c r="AG1437" s="254" t="str">
        <f t="shared" si="227"/>
        <v/>
      </c>
      <c r="AH1437" s="248" t="str">
        <f t="shared" si="228"/>
        <v/>
      </c>
      <c r="AI1437" s="249" t="str">
        <f t="shared" si="229"/>
        <v/>
      </c>
    </row>
    <row r="1438" spans="2:35" x14ac:dyDescent="0.3">
      <c r="B1438" s="94"/>
      <c r="C1438" s="95"/>
      <c r="D1438" s="95"/>
      <c r="E1438" s="95"/>
      <c r="F1438" s="94"/>
      <c r="G1438" s="145"/>
      <c r="H1438" s="245"/>
      <c r="I1438" s="211" t="str">
        <f>IF(D1438="Room AC (window/wall)",'Emission Factors'!$E$53,IF(D1438="Room AC (PTAC/PTHP)",H1438,IF(D1438="Residential AC",'Emission Factors'!$E$55,IF(D1438="Residential HP",H1438,IF(D1438="Commercial AC (&gt;=65k to &lt;135,000k Btu/hr)",'Emission Factors'!$E$57,IF(D1438="Commercial AC (&gt;=135,000k Btu/hr)",'Emission Factors'!$E$58,""))))))</f>
        <v/>
      </c>
      <c r="J1438" s="96"/>
      <c r="K1438" s="211" t="str">
        <f>IF(ISBLANK(J1438),"",VLOOKUP(J1438,'Emission Factors'!$C$81:$G$221,4,FALSE))</f>
        <v/>
      </c>
      <c r="L1438" s="210" t="str">
        <f>IF(D1438="Room AC (window/wall)",'Emission Factors'!$F$53,IF(D1438="Room AC (PTAC/PTHP)",'Emission Factors'!$F$54,IF(D1438="Residential AC",'Emission Factors'!$F$55,IF(D1438="Residential HP",'Emission Factors'!$F$56,IF(D1438="Commercial AC (&gt;=65k to &lt;135,000k Btu/hr)",'Emission Factors'!$F$57,IF(D1438="Commercial AC (&gt;=135,000k Btu/hr)",'Emission Factors'!$F$58,""))))))</f>
        <v/>
      </c>
      <c r="M1438" s="211" t="str">
        <f>IF(D1438="Room AC (window/wall)",'Emission Factors'!$G$53,IF(D1438="Room AC (PTAC/PTHP)",'Emission Factors'!$G$54,IF(D1438="Residential AC",'Emission Factors'!$G$55,IF(D1438="Residential HP",'Emission Factors'!$G$56,IF(D1438="Commercial AC (&gt;=65k to &lt;135,000k Btu/hr)",'Emission Factors'!$G$57,IF(D1438="Commercial AC (&gt;=135,000k Btu/hr)",'Emission Factors'!$G$58,""))))))</f>
        <v/>
      </c>
      <c r="N1438" s="96"/>
      <c r="O1438" s="209" t="str">
        <f>IF(ISBLANK(D1438),"",(IF(D1438="Room AC (window/wall)",'Emission Factors'!$C$53,IF(D1438="Room AC (PTAC/PTHP)",'Emission Factors'!$C$54,IF(D1438="Residential AC",'Emission Factors'!$C$55,IF(D1438="Residential HP",'Emission Factors'!$C$56,IF(D1438="Commercial AC (&gt;=65k to &lt;135,000k Btu/hr)",'Emission Factors'!$C$57,IF(D1438="Commercial AC (&gt;=135,000k Btu/hr)",'Emission Factors'!$C$58,""))))))))</f>
        <v/>
      </c>
      <c r="P1438" s="209" t="str">
        <f t="shared" si="220"/>
        <v/>
      </c>
      <c r="Q1438" s="95"/>
      <c r="R1438" s="256"/>
      <c r="S1438" s="256"/>
      <c r="T1438" s="96"/>
      <c r="U1438" s="211" t="str">
        <f>IF(Q1438="Room AC (window/wall)",'Emission Factors'!$E$53,IF(AND(Q1438="Room AC (PTAC/PTHP)",ISBLANK(T1438)),"Error",IF(AND(Q1438="Room AC (PTAC/PTHP)",T1438&gt;0),T1438,IF(Q1438="Residential AC",'Emission Factors'!$E$55,IF(AND(Q1438="Residential HP",ISBLANK(T1438)),"Error",IF(AND(Q1438="Residential HP",T1438&gt;0),T1438,IF(Q1438="Commercial AC (&gt;=65k to &lt;135,000k Btu/hr)",'Emission Factors'!$E$57,IF(Q1438="Commercial AC (&gt;=135,000k Btu/hr)",'Emission Factors'!$E$58,""))))))))</f>
        <v/>
      </c>
      <c r="V1438" s="95"/>
      <c r="W1438" s="211" t="str">
        <f>IF(ISBLANK(V1438),"",VLOOKUP(V1438,'Emission Factors'!$C$81:$G$221,4,FALSE))</f>
        <v/>
      </c>
      <c r="X1438" s="210" t="str">
        <f>IF(Q1438="Room AC (window/wall)",'Emission Factors'!$F$53,IF(Q1438="Room AC (PTAC/PTHP)",'Emission Factors'!$F$54,IF(Q1438="Residential AC",'Emission Factors'!$F$55,IF(Q1438="Residential HP",'Emission Factors'!$F$56,IF(Q1438="Commercial AC (&gt;=65k to &lt;135,000k Btu/hr)",'Emission Factors'!$F$57,IF(Q1438="Commercial AC (&gt;=135,000k Btu/hr)",'Emission Factors'!$F$58,""))))))</f>
        <v/>
      </c>
      <c r="Y1438" s="211" t="str">
        <f>IF(Q1438="Room AC (window/wall)",'Emission Factors'!$G$53,IF(Q1438="Room AC (PTAC/PTHP)",'Emission Factors'!$G$54,IF(Q1438="Residential AC",'Emission Factors'!$G$55,IF(Q1438="Residential HP",'Emission Factors'!$G$56,IF(Q1438="Commercial AC (&gt;=65k to &lt;135,000k Btu/hr)",'Emission Factors'!$G$57,IF(Q1438="Commercial AC (&gt;=135,000k Btu/hr)",'Emission Factors'!$G$58,""))))))</f>
        <v/>
      </c>
      <c r="Z1438" s="96"/>
      <c r="AA1438" s="97" t="str">
        <f t="shared" si="221"/>
        <v/>
      </c>
      <c r="AB1438" s="97" t="str">
        <f t="shared" si="222"/>
        <v/>
      </c>
      <c r="AC1438" s="246" t="str">
        <f t="shared" si="223"/>
        <v/>
      </c>
      <c r="AD1438" s="97" t="str">
        <f t="shared" si="224"/>
        <v/>
      </c>
      <c r="AE1438" s="97" t="str">
        <f t="shared" si="225"/>
        <v/>
      </c>
      <c r="AF1438" s="252" t="str">
        <f t="shared" si="226"/>
        <v/>
      </c>
      <c r="AG1438" s="254" t="str">
        <f t="shared" si="227"/>
        <v/>
      </c>
      <c r="AH1438" s="248" t="str">
        <f t="shared" si="228"/>
        <v/>
      </c>
      <c r="AI1438" s="249" t="str">
        <f t="shared" si="229"/>
        <v/>
      </c>
    </row>
    <row r="1439" spans="2:35" x14ac:dyDescent="0.3">
      <c r="B1439" s="94"/>
      <c r="C1439" s="95"/>
      <c r="D1439" s="95"/>
      <c r="E1439" s="95"/>
      <c r="F1439" s="94"/>
      <c r="G1439" s="145"/>
      <c r="H1439" s="245"/>
      <c r="I1439" s="211" t="str">
        <f>IF(D1439="Room AC (window/wall)",'Emission Factors'!$E$53,IF(D1439="Room AC (PTAC/PTHP)",H1439,IF(D1439="Residential AC",'Emission Factors'!$E$55,IF(D1439="Residential HP",H1439,IF(D1439="Commercial AC (&gt;=65k to &lt;135,000k Btu/hr)",'Emission Factors'!$E$57,IF(D1439="Commercial AC (&gt;=135,000k Btu/hr)",'Emission Factors'!$E$58,""))))))</f>
        <v/>
      </c>
      <c r="J1439" s="96"/>
      <c r="K1439" s="211" t="str">
        <f>IF(ISBLANK(J1439),"",VLOOKUP(J1439,'Emission Factors'!$C$81:$G$221,4,FALSE))</f>
        <v/>
      </c>
      <c r="L1439" s="210" t="str">
        <f>IF(D1439="Room AC (window/wall)",'Emission Factors'!$F$53,IF(D1439="Room AC (PTAC/PTHP)",'Emission Factors'!$F$54,IF(D1439="Residential AC",'Emission Factors'!$F$55,IF(D1439="Residential HP",'Emission Factors'!$F$56,IF(D1439="Commercial AC (&gt;=65k to &lt;135,000k Btu/hr)",'Emission Factors'!$F$57,IF(D1439="Commercial AC (&gt;=135,000k Btu/hr)",'Emission Factors'!$F$58,""))))))</f>
        <v/>
      </c>
      <c r="M1439" s="211" t="str">
        <f>IF(D1439="Room AC (window/wall)",'Emission Factors'!$G$53,IF(D1439="Room AC (PTAC/PTHP)",'Emission Factors'!$G$54,IF(D1439="Residential AC",'Emission Factors'!$G$55,IF(D1439="Residential HP",'Emission Factors'!$G$56,IF(D1439="Commercial AC (&gt;=65k to &lt;135,000k Btu/hr)",'Emission Factors'!$G$57,IF(D1439="Commercial AC (&gt;=135,000k Btu/hr)",'Emission Factors'!$G$58,""))))))</f>
        <v/>
      </c>
      <c r="N1439" s="96"/>
      <c r="O1439" s="209" t="str">
        <f>IF(ISBLANK(D1439),"",(IF(D1439="Room AC (window/wall)",'Emission Factors'!$C$53,IF(D1439="Room AC (PTAC/PTHP)",'Emission Factors'!$C$54,IF(D1439="Residential AC",'Emission Factors'!$C$55,IF(D1439="Residential HP",'Emission Factors'!$C$56,IF(D1439="Commercial AC (&gt;=65k to &lt;135,000k Btu/hr)",'Emission Factors'!$C$57,IF(D1439="Commercial AC (&gt;=135,000k Btu/hr)",'Emission Factors'!$C$58,""))))))))</f>
        <v/>
      </c>
      <c r="P1439" s="209" t="str">
        <f t="shared" si="220"/>
        <v/>
      </c>
      <c r="Q1439" s="95"/>
      <c r="R1439" s="256"/>
      <c r="S1439" s="256"/>
      <c r="T1439" s="96"/>
      <c r="U1439" s="211" t="str">
        <f>IF(Q1439="Room AC (window/wall)",'Emission Factors'!$E$53,IF(AND(Q1439="Room AC (PTAC/PTHP)",ISBLANK(T1439)),"Error",IF(AND(Q1439="Room AC (PTAC/PTHP)",T1439&gt;0),T1439,IF(Q1439="Residential AC",'Emission Factors'!$E$55,IF(AND(Q1439="Residential HP",ISBLANK(T1439)),"Error",IF(AND(Q1439="Residential HP",T1439&gt;0),T1439,IF(Q1439="Commercial AC (&gt;=65k to &lt;135,000k Btu/hr)",'Emission Factors'!$E$57,IF(Q1439="Commercial AC (&gt;=135,000k Btu/hr)",'Emission Factors'!$E$58,""))))))))</f>
        <v/>
      </c>
      <c r="V1439" s="95"/>
      <c r="W1439" s="211" t="str">
        <f>IF(ISBLANK(V1439),"",VLOOKUP(V1439,'Emission Factors'!$C$81:$G$221,4,FALSE))</f>
        <v/>
      </c>
      <c r="X1439" s="210" t="str">
        <f>IF(Q1439="Room AC (window/wall)",'Emission Factors'!$F$53,IF(Q1439="Room AC (PTAC/PTHP)",'Emission Factors'!$F$54,IF(Q1439="Residential AC",'Emission Factors'!$F$55,IF(Q1439="Residential HP",'Emission Factors'!$F$56,IF(Q1439="Commercial AC (&gt;=65k to &lt;135,000k Btu/hr)",'Emission Factors'!$F$57,IF(Q1439="Commercial AC (&gt;=135,000k Btu/hr)",'Emission Factors'!$F$58,""))))))</f>
        <v/>
      </c>
      <c r="Y1439" s="211" t="str">
        <f>IF(Q1439="Room AC (window/wall)",'Emission Factors'!$G$53,IF(Q1439="Room AC (PTAC/PTHP)",'Emission Factors'!$G$54,IF(Q1439="Residential AC",'Emission Factors'!$G$55,IF(Q1439="Residential HP",'Emission Factors'!$G$56,IF(Q1439="Commercial AC (&gt;=65k to &lt;135,000k Btu/hr)",'Emission Factors'!$G$57,IF(Q1439="Commercial AC (&gt;=135,000k Btu/hr)",'Emission Factors'!$G$58,""))))))</f>
        <v/>
      </c>
      <c r="Z1439" s="96"/>
      <c r="AA1439" s="97" t="str">
        <f t="shared" si="221"/>
        <v/>
      </c>
      <c r="AB1439" s="97" t="str">
        <f t="shared" si="222"/>
        <v/>
      </c>
      <c r="AC1439" s="246" t="str">
        <f t="shared" si="223"/>
        <v/>
      </c>
      <c r="AD1439" s="97" t="str">
        <f t="shared" si="224"/>
        <v/>
      </c>
      <c r="AE1439" s="97" t="str">
        <f t="shared" si="225"/>
        <v/>
      </c>
      <c r="AF1439" s="252" t="str">
        <f t="shared" si="226"/>
        <v/>
      </c>
      <c r="AG1439" s="254" t="str">
        <f t="shared" si="227"/>
        <v/>
      </c>
      <c r="AH1439" s="248" t="str">
        <f t="shared" si="228"/>
        <v/>
      </c>
      <c r="AI1439" s="249" t="str">
        <f t="shared" si="229"/>
        <v/>
      </c>
    </row>
    <row r="1440" spans="2:35" x14ac:dyDescent="0.3">
      <c r="B1440" s="94"/>
      <c r="C1440" s="95"/>
      <c r="D1440" s="95"/>
      <c r="E1440" s="95"/>
      <c r="F1440" s="94"/>
      <c r="G1440" s="145"/>
      <c r="H1440" s="245"/>
      <c r="I1440" s="211" t="str">
        <f>IF(D1440="Room AC (window/wall)",'Emission Factors'!$E$53,IF(D1440="Room AC (PTAC/PTHP)",H1440,IF(D1440="Residential AC",'Emission Factors'!$E$55,IF(D1440="Residential HP",H1440,IF(D1440="Commercial AC (&gt;=65k to &lt;135,000k Btu/hr)",'Emission Factors'!$E$57,IF(D1440="Commercial AC (&gt;=135,000k Btu/hr)",'Emission Factors'!$E$58,""))))))</f>
        <v/>
      </c>
      <c r="J1440" s="96"/>
      <c r="K1440" s="211" t="str">
        <f>IF(ISBLANK(J1440),"",VLOOKUP(J1440,'Emission Factors'!$C$81:$G$221,4,FALSE))</f>
        <v/>
      </c>
      <c r="L1440" s="210" t="str">
        <f>IF(D1440="Room AC (window/wall)",'Emission Factors'!$F$53,IF(D1440="Room AC (PTAC/PTHP)",'Emission Factors'!$F$54,IF(D1440="Residential AC",'Emission Factors'!$F$55,IF(D1440="Residential HP",'Emission Factors'!$F$56,IF(D1440="Commercial AC (&gt;=65k to &lt;135,000k Btu/hr)",'Emission Factors'!$F$57,IF(D1440="Commercial AC (&gt;=135,000k Btu/hr)",'Emission Factors'!$F$58,""))))))</f>
        <v/>
      </c>
      <c r="M1440" s="211" t="str">
        <f>IF(D1440="Room AC (window/wall)",'Emission Factors'!$G$53,IF(D1440="Room AC (PTAC/PTHP)",'Emission Factors'!$G$54,IF(D1440="Residential AC",'Emission Factors'!$G$55,IF(D1440="Residential HP",'Emission Factors'!$G$56,IF(D1440="Commercial AC (&gt;=65k to &lt;135,000k Btu/hr)",'Emission Factors'!$G$57,IF(D1440="Commercial AC (&gt;=135,000k Btu/hr)",'Emission Factors'!$G$58,""))))))</f>
        <v/>
      </c>
      <c r="N1440" s="96"/>
      <c r="O1440" s="209" t="str">
        <f>IF(ISBLANK(D1440),"",(IF(D1440="Room AC (window/wall)",'Emission Factors'!$C$53,IF(D1440="Room AC (PTAC/PTHP)",'Emission Factors'!$C$54,IF(D1440="Residential AC",'Emission Factors'!$C$55,IF(D1440="Residential HP",'Emission Factors'!$C$56,IF(D1440="Commercial AC (&gt;=65k to &lt;135,000k Btu/hr)",'Emission Factors'!$C$57,IF(D1440="Commercial AC (&gt;=135,000k Btu/hr)",'Emission Factors'!$C$58,""))))))))</f>
        <v/>
      </c>
      <c r="P1440" s="209" t="str">
        <f t="shared" si="220"/>
        <v/>
      </c>
      <c r="Q1440" s="95"/>
      <c r="R1440" s="256"/>
      <c r="S1440" s="256"/>
      <c r="T1440" s="96"/>
      <c r="U1440" s="211" t="str">
        <f>IF(Q1440="Room AC (window/wall)",'Emission Factors'!$E$53,IF(AND(Q1440="Room AC (PTAC/PTHP)",ISBLANK(T1440)),"Error",IF(AND(Q1440="Room AC (PTAC/PTHP)",T1440&gt;0),T1440,IF(Q1440="Residential AC",'Emission Factors'!$E$55,IF(AND(Q1440="Residential HP",ISBLANK(T1440)),"Error",IF(AND(Q1440="Residential HP",T1440&gt;0),T1440,IF(Q1440="Commercial AC (&gt;=65k to &lt;135,000k Btu/hr)",'Emission Factors'!$E$57,IF(Q1440="Commercial AC (&gt;=135,000k Btu/hr)",'Emission Factors'!$E$58,""))))))))</f>
        <v/>
      </c>
      <c r="V1440" s="95"/>
      <c r="W1440" s="211" t="str">
        <f>IF(ISBLANK(V1440),"",VLOOKUP(V1440,'Emission Factors'!$C$81:$G$221,4,FALSE))</f>
        <v/>
      </c>
      <c r="X1440" s="210" t="str">
        <f>IF(Q1440="Room AC (window/wall)",'Emission Factors'!$F$53,IF(Q1440="Room AC (PTAC/PTHP)",'Emission Factors'!$F$54,IF(Q1440="Residential AC",'Emission Factors'!$F$55,IF(Q1440="Residential HP",'Emission Factors'!$F$56,IF(Q1440="Commercial AC (&gt;=65k to &lt;135,000k Btu/hr)",'Emission Factors'!$F$57,IF(Q1440="Commercial AC (&gt;=135,000k Btu/hr)",'Emission Factors'!$F$58,""))))))</f>
        <v/>
      </c>
      <c r="Y1440" s="211" t="str">
        <f>IF(Q1440="Room AC (window/wall)",'Emission Factors'!$G$53,IF(Q1440="Room AC (PTAC/PTHP)",'Emission Factors'!$G$54,IF(Q1440="Residential AC",'Emission Factors'!$G$55,IF(Q1440="Residential HP",'Emission Factors'!$G$56,IF(Q1440="Commercial AC (&gt;=65k to &lt;135,000k Btu/hr)",'Emission Factors'!$G$57,IF(Q1440="Commercial AC (&gt;=135,000k Btu/hr)",'Emission Factors'!$G$58,""))))))</f>
        <v/>
      </c>
      <c r="Z1440" s="96"/>
      <c r="AA1440" s="97" t="str">
        <f t="shared" si="221"/>
        <v/>
      </c>
      <c r="AB1440" s="97" t="str">
        <f t="shared" si="222"/>
        <v/>
      </c>
      <c r="AC1440" s="246" t="str">
        <f t="shared" si="223"/>
        <v/>
      </c>
      <c r="AD1440" s="97" t="str">
        <f t="shared" si="224"/>
        <v/>
      </c>
      <c r="AE1440" s="97" t="str">
        <f t="shared" si="225"/>
        <v/>
      </c>
      <c r="AF1440" s="252" t="str">
        <f t="shared" si="226"/>
        <v/>
      </c>
      <c r="AG1440" s="254" t="str">
        <f t="shared" si="227"/>
        <v/>
      </c>
      <c r="AH1440" s="248" t="str">
        <f t="shared" si="228"/>
        <v/>
      </c>
      <c r="AI1440" s="249" t="str">
        <f t="shared" si="229"/>
        <v/>
      </c>
    </row>
    <row r="1441" spans="2:35" x14ac:dyDescent="0.3">
      <c r="B1441" s="94"/>
      <c r="C1441" s="95"/>
      <c r="D1441" s="95"/>
      <c r="E1441" s="95"/>
      <c r="F1441" s="94"/>
      <c r="G1441" s="145"/>
      <c r="H1441" s="245"/>
      <c r="I1441" s="211" t="str">
        <f>IF(D1441="Room AC (window/wall)",'Emission Factors'!$E$53,IF(D1441="Room AC (PTAC/PTHP)",H1441,IF(D1441="Residential AC",'Emission Factors'!$E$55,IF(D1441="Residential HP",H1441,IF(D1441="Commercial AC (&gt;=65k to &lt;135,000k Btu/hr)",'Emission Factors'!$E$57,IF(D1441="Commercial AC (&gt;=135,000k Btu/hr)",'Emission Factors'!$E$58,""))))))</f>
        <v/>
      </c>
      <c r="J1441" s="96"/>
      <c r="K1441" s="211" t="str">
        <f>IF(ISBLANK(J1441),"",VLOOKUP(J1441,'Emission Factors'!$C$81:$G$221,4,FALSE))</f>
        <v/>
      </c>
      <c r="L1441" s="210" t="str">
        <f>IF(D1441="Room AC (window/wall)",'Emission Factors'!$F$53,IF(D1441="Room AC (PTAC/PTHP)",'Emission Factors'!$F$54,IF(D1441="Residential AC",'Emission Factors'!$F$55,IF(D1441="Residential HP",'Emission Factors'!$F$56,IF(D1441="Commercial AC (&gt;=65k to &lt;135,000k Btu/hr)",'Emission Factors'!$F$57,IF(D1441="Commercial AC (&gt;=135,000k Btu/hr)",'Emission Factors'!$F$58,""))))))</f>
        <v/>
      </c>
      <c r="M1441" s="211" t="str">
        <f>IF(D1441="Room AC (window/wall)",'Emission Factors'!$G$53,IF(D1441="Room AC (PTAC/PTHP)",'Emission Factors'!$G$54,IF(D1441="Residential AC",'Emission Factors'!$G$55,IF(D1441="Residential HP",'Emission Factors'!$G$56,IF(D1441="Commercial AC (&gt;=65k to &lt;135,000k Btu/hr)",'Emission Factors'!$G$57,IF(D1441="Commercial AC (&gt;=135,000k Btu/hr)",'Emission Factors'!$G$58,""))))))</f>
        <v/>
      </c>
      <c r="N1441" s="96"/>
      <c r="O1441" s="209" t="str">
        <f>IF(ISBLANK(D1441),"",(IF(D1441="Room AC (window/wall)",'Emission Factors'!$C$53,IF(D1441="Room AC (PTAC/PTHP)",'Emission Factors'!$C$54,IF(D1441="Residential AC",'Emission Factors'!$C$55,IF(D1441="Residential HP",'Emission Factors'!$C$56,IF(D1441="Commercial AC (&gt;=65k to &lt;135,000k Btu/hr)",'Emission Factors'!$C$57,IF(D1441="Commercial AC (&gt;=135,000k Btu/hr)",'Emission Factors'!$C$58,""))))))))</f>
        <v/>
      </c>
      <c r="P1441" s="209" t="str">
        <f t="shared" si="220"/>
        <v/>
      </c>
      <c r="Q1441" s="95"/>
      <c r="R1441" s="256"/>
      <c r="S1441" s="256"/>
      <c r="T1441" s="96"/>
      <c r="U1441" s="211" t="str">
        <f>IF(Q1441="Room AC (window/wall)",'Emission Factors'!$E$53,IF(AND(Q1441="Room AC (PTAC/PTHP)",ISBLANK(T1441)),"Error",IF(AND(Q1441="Room AC (PTAC/PTHP)",T1441&gt;0),T1441,IF(Q1441="Residential AC",'Emission Factors'!$E$55,IF(AND(Q1441="Residential HP",ISBLANK(T1441)),"Error",IF(AND(Q1441="Residential HP",T1441&gt;0),T1441,IF(Q1441="Commercial AC (&gt;=65k to &lt;135,000k Btu/hr)",'Emission Factors'!$E$57,IF(Q1441="Commercial AC (&gt;=135,000k Btu/hr)",'Emission Factors'!$E$58,""))))))))</f>
        <v/>
      </c>
      <c r="V1441" s="95"/>
      <c r="W1441" s="211" t="str">
        <f>IF(ISBLANK(V1441),"",VLOOKUP(V1441,'Emission Factors'!$C$81:$G$221,4,FALSE))</f>
        <v/>
      </c>
      <c r="X1441" s="210" t="str">
        <f>IF(Q1441="Room AC (window/wall)",'Emission Factors'!$F$53,IF(Q1441="Room AC (PTAC/PTHP)",'Emission Factors'!$F$54,IF(Q1441="Residential AC",'Emission Factors'!$F$55,IF(Q1441="Residential HP",'Emission Factors'!$F$56,IF(Q1441="Commercial AC (&gt;=65k to &lt;135,000k Btu/hr)",'Emission Factors'!$F$57,IF(Q1441="Commercial AC (&gt;=135,000k Btu/hr)",'Emission Factors'!$F$58,""))))))</f>
        <v/>
      </c>
      <c r="Y1441" s="211" t="str">
        <f>IF(Q1441="Room AC (window/wall)",'Emission Factors'!$G$53,IF(Q1441="Room AC (PTAC/PTHP)",'Emission Factors'!$G$54,IF(Q1441="Residential AC",'Emission Factors'!$G$55,IF(Q1441="Residential HP",'Emission Factors'!$G$56,IF(Q1441="Commercial AC (&gt;=65k to &lt;135,000k Btu/hr)",'Emission Factors'!$G$57,IF(Q1441="Commercial AC (&gt;=135,000k Btu/hr)",'Emission Factors'!$G$58,""))))))</f>
        <v/>
      </c>
      <c r="Z1441" s="96"/>
      <c r="AA1441" s="97" t="str">
        <f t="shared" si="221"/>
        <v/>
      </c>
      <c r="AB1441" s="97" t="str">
        <f t="shared" si="222"/>
        <v/>
      </c>
      <c r="AC1441" s="246" t="str">
        <f t="shared" si="223"/>
        <v/>
      </c>
      <c r="AD1441" s="97" t="str">
        <f t="shared" si="224"/>
        <v/>
      </c>
      <c r="AE1441" s="97" t="str">
        <f t="shared" si="225"/>
        <v/>
      </c>
      <c r="AF1441" s="252" t="str">
        <f t="shared" si="226"/>
        <v/>
      </c>
      <c r="AG1441" s="254" t="str">
        <f t="shared" si="227"/>
        <v/>
      </c>
      <c r="AH1441" s="248" t="str">
        <f t="shared" si="228"/>
        <v/>
      </c>
      <c r="AI1441" s="249" t="str">
        <f t="shared" si="229"/>
        <v/>
      </c>
    </row>
    <row r="1442" spans="2:35" x14ac:dyDescent="0.3">
      <c r="B1442" s="94"/>
      <c r="C1442" s="95"/>
      <c r="D1442" s="95"/>
      <c r="E1442" s="95"/>
      <c r="F1442" s="94"/>
      <c r="G1442" s="145"/>
      <c r="H1442" s="245"/>
      <c r="I1442" s="211" t="str">
        <f>IF(D1442="Room AC (window/wall)",'Emission Factors'!$E$53,IF(D1442="Room AC (PTAC/PTHP)",H1442,IF(D1442="Residential AC",'Emission Factors'!$E$55,IF(D1442="Residential HP",H1442,IF(D1442="Commercial AC (&gt;=65k to &lt;135,000k Btu/hr)",'Emission Factors'!$E$57,IF(D1442="Commercial AC (&gt;=135,000k Btu/hr)",'Emission Factors'!$E$58,""))))))</f>
        <v/>
      </c>
      <c r="J1442" s="96"/>
      <c r="K1442" s="211" t="str">
        <f>IF(ISBLANK(J1442),"",VLOOKUP(J1442,'Emission Factors'!$C$81:$G$221,4,FALSE))</f>
        <v/>
      </c>
      <c r="L1442" s="210" t="str">
        <f>IF(D1442="Room AC (window/wall)",'Emission Factors'!$F$53,IF(D1442="Room AC (PTAC/PTHP)",'Emission Factors'!$F$54,IF(D1442="Residential AC",'Emission Factors'!$F$55,IF(D1442="Residential HP",'Emission Factors'!$F$56,IF(D1442="Commercial AC (&gt;=65k to &lt;135,000k Btu/hr)",'Emission Factors'!$F$57,IF(D1442="Commercial AC (&gt;=135,000k Btu/hr)",'Emission Factors'!$F$58,""))))))</f>
        <v/>
      </c>
      <c r="M1442" s="211" t="str">
        <f>IF(D1442="Room AC (window/wall)",'Emission Factors'!$G$53,IF(D1442="Room AC (PTAC/PTHP)",'Emission Factors'!$G$54,IF(D1442="Residential AC",'Emission Factors'!$G$55,IF(D1442="Residential HP",'Emission Factors'!$G$56,IF(D1442="Commercial AC (&gt;=65k to &lt;135,000k Btu/hr)",'Emission Factors'!$G$57,IF(D1442="Commercial AC (&gt;=135,000k Btu/hr)",'Emission Factors'!$G$58,""))))))</f>
        <v/>
      </c>
      <c r="N1442" s="96"/>
      <c r="O1442" s="209" t="str">
        <f>IF(ISBLANK(D1442),"",(IF(D1442="Room AC (window/wall)",'Emission Factors'!$C$53,IF(D1442="Room AC (PTAC/PTHP)",'Emission Factors'!$C$54,IF(D1442="Residential AC",'Emission Factors'!$C$55,IF(D1442="Residential HP",'Emission Factors'!$C$56,IF(D1442="Commercial AC (&gt;=65k to &lt;135,000k Btu/hr)",'Emission Factors'!$C$57,IF(D1442="Commercial AC (&gt;=135,000k Btu/hr)",'Emission Factors'!$C$58,""))))))))</f>
        <v/>
      </c>
      <c r="P1442" s="209" t="str">
        <f t="shared" si="220"/>
        <v/>
      </c>
      <c r="Q1442" s="95"/>
      <c r="R1442" s="256"/>
      <c r="S1442" s="256"/>
      <c r="T1442" s="96"/>
      <c r="U1442" s="211" t="str">
        <f>IF(Q1442="Room AC (window/wall)",'Emission Factors'!$E$53,IF(AND(Q1442="Room AC (PTAC/PTHP)",ISBLANK(T1442)),"Error",IF(AND(Q1442="Room AC (PTAC/PTHP)",T1442&gt;0),T1442,IF(Q1442="Residential AC",'Emission Factors'!$E$55,IF(AND(Q1442="Residential HP",ISBLANK(T1442)),"Error",IF(AND(Q1442="Residential HP",T1442&gt;0),T1442,IF(Q1442="Commercial AC (&gt;=65k to &lt;135,000k Btu/hr)",'Emission Factors'!$E$57,IF(Q1442="Commercial AC (&gt;=135,000k Btu/hr)",'Emission Factors'!$E$58,""))))))))</f>
        <v/>
      </c>
      <c r="V1442" s="95"/>
      <c r="W1442" s="211" t="str">
        <f>IF(ISBLANK(V1442),"",VLOOKUP(V1442,'Emission Factors'!$C$81:$G$221,4,FALSE))</f>
        <v/>
      </c>
      <c r="X1442" s="210" t="str">
        <f>IF(Q1442="Room AC (window/wall)",'Emission Factors'!$F$53,IF(Q1442="Room AC (PTAC/PTHP)",'Emission Factors'!$F$54,IF(Q1442="Residential AC",'Emission Factors'!$F$55,IF(Q1442="Residential HP",'Emission Factors'!$F$56,IF(Q1442="Commercial AC (&gt;=65k to &lt;135,000k Btu/hr)",'Emission Factors'!$F$57,IF(Q1442="Commercial AC (&gt;=135,000k Btu/hr)",'Emission Factors'!$F$58,""))))))</f>
        <v/>
      </c>
      <c r="Y1442" s="211" t="str">
        <f>IF(Q1442="Room AC (window/wall)",'Emission Factors'!$G$53,IF(Q1442="Room AC (PTAC/PTHP)",'Emission Factors'!$G$54,IF(Q1442="Residential AC",'Emission Factors'!$G$55,IF(Q1442="Residential HP",'Emission Factors'!$G$56,IF(Q1442="Commercial AC (&gt;=65k to &lt;135,000k Btu/hr)",'Emission Factors'!$G$57,IF(Q1442="Commercial AC (&gt;=135,000k Btu/hr)",'Emission Factors'!$G$58,""))))))</f>
        <v/>
      </c>
      <c r="Z1442" s="96"/>
      <c r="AA1442" s="97" t="str">
        <f t="shared" si="221"/>
        <v/>
      </c>
      <c r="AB1442" s="97" t="str">
        <f t="shared" si="222"/>
        <v/>
      </c>
      <c r="AC1442" s="246" t="str">
        <f t="shared" si="223"/>
        <v/>
      </c>
      <c r="AD1442" s="97" t="str">
        <f t="shared" si="224"/>
        <v/>
      </c>
      <c r="AE1442" s="97" t="str">
        <f t="shared" si="225"/>
        <v/>
      </c>
      <c r="AF1442" s="252" t="str">
        <f t="shared" si="226"/>
        <v/>
      </c>
      <c r="AG1442" s="254" t="str">
        <f t="shared" si="227"/>
        <v/>
      </c>
      <c r="AH1442" s="248" t="str">
        <f t="shared" si="228"/>
        <v/>
      </c>
      <c r="AI1442" s="249" t="str">
        <f t="shared" si="229"/>
        <v/>
      </c>
    </row>
    <row r="1443" spans="2:35" x14ac:dyDescent="0.3">
      <c r="B1443" s="94"/>
      <c r="C1443" s="95"/>
      <c r="D1443" s="95"/>
      <c r="E1443" s="95"/>
      <c r="F1443" s="94"/>
      <c r="G1443" s="145"/>
      <c r="H1443" s="245"/>
      <c r="I1443" s="211" t="str">
        <f>IF(D1443="Room AC (window/wall)",'Emission Factors'!$E$53,IF(D1443="Room AC (PTAC/PTHP)",H1443,IF(D1443="Residential AC",'Emission Factors'!$E$55,IF(D1443="Residential HP",H1443,IF(D1443="Commercial AC (&gt;=65k to &lt;135,000k Btu/hr)",'Emission Factors'!$E$57,IF(D1443="Commercial AC (&gt;=135,000k Btu/hr)",'Emission Factors'!$E$58,""))))))</f>
        <v/>
      </c>
      <c r="J1443" s="96"/>
      <c r="K1443" s="211" t="str">
        <f>IF(ISBLANK(J1443),"",VLOOKUP(J1443,'Emission Factors'!$C$81:$G$221,4,FALSE))</f>
        <v/>
      </c>
      <c r="L1443" s="210" t="str">
        <f>IF(D1443="Room AC (window/wall)",'Emission Factors'!$F$53,IF(D1443="Room AC (PTAC/PTHP)",'Emission Factors'!$F$54,IF(D1443="Residential AC",'Emission Factors'!$F$55,IF(D1443="Residential HP",'Emission Factors'!$F$56,IF(D1443="Commercial AC (&gt;=65k to &lt;135,000k Btu/hr)",'Emission Factors'!$F$57,IF(D1443="Commercial AC (&gt;=135,000k Btu/hr)",'Emission Factors'!$F$58,""))))))</f>
        <v/>
      </c>
      <c r="M1443" s="211" t="str">
        <f>IF(D1443="Room AC (window/wall)",'Emission Factors'!$G$53,IF(D1443="Room AC (PTAC/PTHP)",'Emission Factors'!$G$54,IF(D1443="Residential AC",'Emission Factors'!$G$55,IF(D1443="Residential HP",'Emission Factors'!$G$56,IF(D1443="Commercial AC (&gt;=65k to &lt;135,000k Btu/hr)",'Emission Factors'!$G$57,IF(D1443="Commercial AC (&gt;=135,000k Btu/hr)",'Emission Factors'!$G$58,""))))))</f>
        <v/>
      </c>
      <c r="N1443" s="96"/>
      <c r="O1443" s="209" t="str">
        <f>IF(ISBLANK(D1443),"",(IF(D1443="Room AC (window/wall)",'Emission Factors'!$C$53,IF(D1443="Room AC (PTAC/PTHP)",'Emission Factors'!$C$54,IF(D1443="Residential AC",'Emission Factors'!$C$55,IF(D1443="Residential HP",'Emission Factors'!$C$56,IF(D1443="Commercial AC (&gt;=65k to &lt;135,000k Btu/hr)",'Emission Factors'!$C$57,IF(D1443="Commercial AC (&gt;=135,000k Btu/hr)",'Emission Factors'!$C$58,""))))))))</f>
        <v/>
      </c>
      <c r="P1443" s="209" t="str">
        <f t="shared" si="220"/>
        <v/>
      </c>
      <c r="Q1443" s="95"/>
      <c r="R1443" s="256"/>
      <c r="S1443" s="256"/>
      <c r="T1443" s="96"/>
      <c r="U1443" s="211" t="str">
        <f>IF(Q1443="Room AC (window/wall)",'Emission Factors'!$E$53,IF(AND(Q1443="Room AC (PTAC/PTHP)",ISBLANK(T1443)),"Error",IF(AND(Q1443="Room AC (PTAC/PTHP)",T1443&gt;0),T1443,IF(Q1443="Residential AC",'Emission Factors'!$E$55,IF(AND(Q1443="Residential HP",ISBLANK(T1443)),"Error",IF(AND(Q1443="Residential HP",T1443&gt;0),T1443,IF(Q1443="Commercial AC (&gt;=65k to &lt;135,000k Btu/hr)",'Emission Factors'!$E$57,IF(Q1443="Commercial AC (&gt;=135,000k Btu/hr)",'Emission Factors'!$E$58,""))))))))</f>
        <v/>
      </c>
      <c r="V1443" s="95"/>
      <c r="W1443" s="211" t="str">
        <f>IF(ISBLANK(V1443),"",VLOOKUP(V1443,'Emission Factors'!$C$81:$G$221,4,FALSE))</f>
        <v/>
      </c>
      <c r="X1443" s="210" t="str">
        <f>IF(Q1443="Room AC (window/wall)",'Emission Factors'!$F$53,IF(Q1443="Room AC (PTAC/PTHP)",'Emission Factors'!$F$54,IF(Q1443="Residential AC",'Emission Factors'!$F$55,IF(Q1443="Residential HP",'Emission Factors'!$F$56,IF(Q1443="Commercial AC (&gt;=65k to &lt;135,000k Btu/hr)",'Emission Factors'!$F$57,IF(Q1443="Commercial AC (&gt;=135,000k Btu/hr)",'Emission Factors'!$F$58,""))))))</f>
        <v/>
      </c>
      <c r="Y1443" s="211" t="str">
        <f>IF(Q1443="Room AC (window/wall)",'Emission Factors'!$G$53,IF(Q1443="Room AC (PTAC/PTHP)",'Emission Factors'!$G$54,IF(Q1443="Residential AC",'Emission Factors'!$G$55,IF(Q1443="Residential HP",'Emission Factors'!$G$56,IF(Q1443="Commercial AC (&gt;=65k to &lt;135,000k Btu/hr)",'Emission Factors'!$G$57,IF(Q1443="Commercial AC (&gt;=135,000k Btu/hr)",'Emission Factors'!$G$58,""))))))</f>
        <v/>
      </c>
      <c r="Z1443" s="96"/>
      <c r="AA1443" s="97" t="str">
        <f t="shared" si="221"/>
        <v/>
      </c>
      <c r="AB1443" s="97" t="str">
        <f t="shared" si="222"/>
        <v/>
      </c>
      <c r="AC1443" s="246" t="str">
        <f t="shared" si="223"/>
        <v/>
      </c>
      <c r="AD1443" s="97" t="str">
        <f t="shared" si="224"/>
        <v/>
      </c>
      <c r="AE1443" s="97" t="str">
        <f t="shared" si="225"/>
        <v/>
      </c>
      <c r="AF1443" s="252" t="str">
        <f t="shared" si="226"/>
        <v/>
      </c>
      <c r="AG1443" s="254" t="str">
        <f t="shared" si="227"/>
        <v/>
      </c>
      <c r="AH1443" s="248" t="str">
        <f t="shared" si="228"/>
        <v/>
      </c>
      <c r="AI1443" s="249" t="str">
        <f t="shared" si="229"/>
        <v/>
      </c>
    </row>
    <row r="1444" spans="2:35" x14ac:dyDescent="0.3">
      <c r="B1444" s="94"/>
      <c r="C1444" s="95"/>
      <c r="D1444" s="95"/>
      <c r="E1444" s="95"/>
      <c r="F1444" s="94"/>
      <c r="G1444" s="145"/>
      <c r="H1444" s="245"/>
      <c r="I1444" s="211" t="str">
        <f>IF(D1444="Room AC (window/wall)",'Emission Factors'!$E$53,IF(D1444="Room AC (PTAC/PTHP)",H1444,IF(D1444="Residential AC",'Emission Factors'!$E$55,IF(D1444="Residential HP",H1444,IF(D1444="Commercial AC (&gt;=65k to &lt;135,000k Btu/hr)",'Emission Factors'!$E$57,IF(D1444="Commercial AC (&gt;=135,000k Btu/hr)",'Emission Factors'!$E$58,""))))))</f>
        <v/>
      </c>
      <c r="J1444" s="96"/>
      <c r="K1444" s="211" t="str">
        <f>IF(ISBLANK(J1444),"",VLOOKUP(J1444,'Emission Factors'!$C$81:$G$221,4,FALSE))</f>
        <v/>
      </c>
      <c r="L1444" s="210" t="str">
        <f>IF(D1444="Room AC (window/wall)",'Emission Factors'!$F$53,IF(D1444="Room AC (PTAC/PTHP)",'Emission Factors'!$F$54,IF(D1444="Residential AC",'Emission Factors'!$F$55,IF(D1444="Residential HP",'Emission Factors'!$F$56,IF(D1444="Commercial AC (&gt;=65k to &lt;135,000k Btu/hr)",'Emission Factors'!$F$57,IF(D1444="Commercial AC (&gt;=135,000k Btu/hr)",'Emission Factors'!$F$58,""))))))</f>
        <v/>
      </c>
      <c r="M1444" s="211" t="str">
        <f>IF(D1444="Room AC (window/wall)",'Emission Factors'!$G$53,IF(D1444="Room AC (PTAC/PTHP)",'Emission Factors'!$G$54,IF(D1444="Residential AC",'Emission Factors'!$G$55,IF(D1444="Residential HP",'Emission Factors'!$G$56,IF(D1444="Commercial AC (&gt;=65k to &lt;135,000k Btu/hr)",'Emission Factors'!$G$57,IF(D1444="Commercial AC (&gt;=135,000k Btu/hr)",'Emission Factors'!$G$58,""))))))</f>
        <v/>
      </c>
      <c r="N1444" s="96"/>
      <c r="O1444" s="209" t="str">
        <f>IF(ISBLANK(D1444),"",(IF(D1444="Room AC (window/wall)",'Emission Factors'!$C$53,IF(D1444="Room AC (PTAC/PTHP)",'Emission Factors'!$C$54,IF(D1444="Residential AC",'Emission Factors'!$C$55,IF(D1444="Residential HP",'Emission Factors'!$C$56,IF(D1444="Commercial AC (&gt;=65k to &lt;135,000k Btu/hr)",'Emission Factors'!$C$57,IF(D1444="Commercial AC (&gt;=135,000k Btu/hr)",'Emission Factors'!$C$58,""))))))))</f>
        <v/>
      </c>
      <c r="P1444" s="209" t="str">
        <f t="shared" si="220"/>
        <v/>
      </c>
      <c r="Q1444" s="95"/>
      <c r="R1444" s="256"/>
      <c r="S1444" s="256"/>
      <c r="T1444" s="96"/>
      <c r="U1444" s="211" t="str">
        <f>IF(Q1444="Room AC (window/wall)",'Emission Factors'!$E$53,IF(AND(Q1444="Room AC (PTAC/PTHP)",ISBLANK(T1444)),"Error",IF(AND(Q1444="Room AC (PTAC/PTHP)",T1444&gt;0),T1444,IF(Q1444="Residential AC",'Emission Factors'!$E$55,IF(AND(Q1444="Residential HP",ISBLANK(T1444)),"Error",IF(AND(Q1444="Residential HP",T1444&gt;0),T1444,IF(Q1444="Commercial AC (&gt;=65k to &lt;135,000k Btu/hr)",'Emission Factors'!$E$57,IF(Q1444="Commercial AC (&gt;=135,000k Btu/hr)",'Emission Factors'!$E$58,""))))))))</f>
        <v/>
      </c>
      <c r="V1444" s="95"/>
      <c r="W1444" s="211" t="str">
        <f>IF(ISBLANK(V1444),"",VLOOKUP(V1444,'Emission Factors'!$C$81:$G$221,4,FALSE))</f>
        <v/>
      </c>
      <c r="X1444" s="210" t="str">
        <f>IF(Q1444="Room AC (window/wall)",'Emission Factors'!$F$53,IF(Q1444="Room AC (PTAC/PTHP)",'Emission Factors'!$F$54,IF(Q1444="Residential AC",'Emission Factors'!$F$55,IF(Q1444="Residential HP",'Emission Factors'!$F$56,IF(Q1444="Commercial AC (&gt;=65k to &lt;135,000k Btu/hr)",'Emission Factors'!$F$57,IF(Q1444="Commercial AC (&gt;=135,000k Btu/hr)",'Emission Factors'!$F$58,""))))))</f>
        <v/>
      </c>
      <c r="Y1444" s="211" t="str">
        <f>IF(Q1444="Room AC (window/wall)",'Emission Factors'!$G$53,IF(Q1444="Room AC (PTAC/PTHP)",'Emission Factors'!$G$54,IF(Q1444="Residential AC",'Emission Factors'!$G$55,IF(Q1444="Residential HP",'Emission Factors'!$G$56,IF(Q1444="Commercial AC (&gt;=65k to &lt;135,000k Btu/hr)",'Emission Factors'!$G$57,IF(Q1444="Commercial AC (&gt;=135,000k Btu/hr)",'Emission Factors'!$G$58,""))))))</f>
        <v/>
      </c>
      <c r="Z1444" s="96"/>
      <c r="AA1444" s="97" t="str">
        <f t="shared" si="221"/>
        <v/>
      </c>
      <c r="AB1444" s="97" t="str">
        <f t="shared" si="222"/>
        <v/>
      </c>
      <c r="AC1444" s="246" t="str">
        <f t="shared" si="223"/>
        <v/>
      </c>
      <c r="AD1444" s="97" t="str">
        <f t="shared" si="224"/>
        <v/>
      </c>
      <c r="AE1444" s="97" t="str">
        <f t="shared" si="225"/>
        <v/>
      </c>
      <c r="AF1444" s="252" t="str">
        <f t="shared" si="226"/>
        <v/>
      </c>
      <c r="AG1444" s="254" t="str">
        <f t="shared" si="227"/>
        <v/>
      </c>
      <c r="AH1444" s="248" t="str">
        <f t="shared" si="228"/>
        <v/>
      </c>
      <c r="AI1444" s="249" t="str">
        <f t="shared" si="229"/>
        <v/>
      </c>
    </row>
    <row r="1445" spans="2:35" x14ac:dyDescent="0.3">
      <c r="B1445" s="94"/>
      <c r="C1445" s="95"/>
      <c r="D1445" s="95"/>
      <c r="E1445" s="95"/>
      <c r="F1445" s="94"/>
      <c r="G1445" s="145"/>
      <c r="H1445" s="245"/>
      <c r="I1445" s="211" t="str">
        <f>IF(D1445="Room AC (window/wall)",'Emission Factors'!$E$53,IF(D1445="Room AC (PTAC/PTHP)",H1445,IF(D1445="Residential AC",'Emission Factors'!$E$55,IF(D1445="Residential HP",H1445,IF(D1445="Commercial AC (&gt;=65k to &lt;135,000k Btu/hr)",'Emission Factors'!$E$57,IF(D1445="Commercial AC (&gt;=135,000k Btu/hr)",'Emission Factors'!$E$58,""))))))</f>
        <v/>
      </c>
      <c r="J1445" s="96"/>
      <c r="K1445" s="211" t="str">
        <f>IF(ISBLANK(J1445),"",VLOOKUP(J1445,'Emission Factors'!$C$81:$G$221,4,FALSE))</f>
        <v/>
      </c>
      <c r="L1445" s="210" t="str">
        <f>IF(D1445="Room AC (window/wall)",'Emission Factors'!$F$53,IF(D1445="Room AC (PTAC/PTHP)",'Emission Factors'!$F$54,IF(D1445="Residential AC",'Emission Factors'!$F$55,IF(D1445="Residential HP",'Emission Factors'!$F$56,IF(D1445="Commercial AC (&gt;=65k to &lt;135,000k Btu/hr)",'Emission Factors'!$F$57,IF(D1445="Commercial AC (&gt;=135,000k Btu/hr)",'Emission Factors'!$F$58,""))))))</f>
        <v/>
      </c>
      <c r="M1445" s="211" t="str">
        <f>IF(D1445="Room AC (window/wall)",'Emission Factors'!$G$53,IF(D1445="Room AC (PTAC/PTHP)",'Emission Factors'!$G$54,IF(D1445="Residential AC",'Emission Factors'!$G$55,IF(D1445="Residential HP",'Emission Factors'!$G$56,IF(D1445="Commercial AC (&gt;=65k to &lt;135,000k Btu/hr)",'Emission Factors'!$G$57,IF(D1445="Commercial AC (&gt;=135,000k Btu/hr)",'Emission Factors'!$G$58,""))))))</f>
        <v/>
      </c>
      <c r="N1445" s="96"/>
      <c r="O1445" s="209" t="str">
        <f>IF(ISBLANK(D1445),"",(IF(D1445="Room AC (window/wall)",'Emission Factors'!$C$53,IF(D1445="Room AC (PTAC/PTHP)",'Emission Factors'!$C$54,IF(D1445="Residential AC",'Emission Factors'!$C$55,IF(D1445="Residential HP",'Emission Factors'!$C$56,IF(D1445="Commercial AC (&gt;=65k to &lt;135,000k Btu/hr)",'Emission Factors'!$C$57,IF(D1445="Commercial AC (&gt;=135,000k Btu/hr)",'Emission Factors'!$C$58,""))))))))</f>
        <v/>
      </c>
      <c r="P1445" s="209" t="str">
        <f t="shared" si="220"/>
        <v/>
      </c>
      <c r="Q1445" s="95"/>
      <c r="R1445" s="256"/>
      <c r="S1445" s="256"/>
      <c r="T1445" s="96"/>
      <c r="U1445" s="211" t="str">
        <f>IF(Q1445="Room AC (window/wall)",'Emission Factors'!$E$53,IF(AND(Q1445="Room AC (PTAC/PTHP)",ISBLANK(T1445)),"Error",IF(AND(Q1445="Room AC (PTAC/PTHP)",T1445&gt;0),T1445,IF(Q1445="Residential AC",'Emission Factors'!$E$55,IF(AND(Q1445="Residential HP",ISBLANK(T1445)),"Error",IF(AND(Q1445="Residential HP",T1445&gt;0),T1445,IF(Q1445="Commercial AC (&gt;=65k to &lt;135,000k Btu/hr)",'Emission Factors'!$E$57,IF(Q1445="Commercial AC (&gt;=135,000k Btu/hr)",'Emission Factors'!$E$58,""))))))))</f>
        <v/>
      </c>
      <c r="V1445" s="95"/>
      <c r="W1445" s="211" t="str">
        <f>IF(ISBLANK(V1445),"",VLOOKUP(V1445,'Emission Factors'!$C$81:$G$221,4,FALSE))</f>
        <v/>
      </c>
      <c r="X1445" s="210" t="str">
        <f>IF(Q1445="Room AC (window/wall)",'Emission Factors'!$F$53,IF(Q1445="Room AC (PTAC/PTHP)",'Emission Factors'!$F$54,IF(Q1445="Residential AC",'Emission Factors'!$F$55,IF(Q1445="Residential HP",'Emission Factors'!$F$56,IF(Q1445="Commercial AC (&gt;=65k to &lt;135,000k Btu/hr)",'Emission Factors'!$F$57,IF(Q1445="Commercial AC (&gt;=135,000k Btu/hr)",'Emission Factors'!$F$58,""))))))</f>
        <v/>
      </c>
      <c r="Y1445" s="211" t="str">
        <f>IF(Q1445="Room AC (window/wall)",'Emission Factors'!$G$53,IF(Q1445="Room AC (PTAC/PTHP)",'Emission Factors'!$G$54,IF(Q1445="Residential AC",'Emission Factors'!$G$55,IF(Q1445="Residential HP",'Emission Factors'!$G$56,IF(Q1445="Commercial AC (&gt;=65k to &lt;135,000k Btu/hr)",'Emission Factors'!$G$57,IF(Q1445="Commercial AC (&gt;=135,000k Btu/hr)",'Emission Factors'!$G$58,""))))))</f>
        <v/>
      </c>
      <c r="Z1445" s="96"/>
      <c r="AA1445" s="97" t="str">
        <f t="shared" si="221"/>
        <v/>
      </c>
      <c r="AB1445" s="97" t="str">
        <f t="shared" si="222"/>
        <v/>
      </c>
      <c r="AC1445" s="246" t="str">
        <f t="shared" si="223"/>
        <v/>
      </c>
      <c r="AD1445" s="97" t="str">
        <f t="shared" si="224"/>
        <v/>
      </c>
      <c r="AE1445" s="97" t="str">
        <f t="shared" si="225"/>
        <v/>
      </c>
      <c r="AF1445" s="252" t="str">
        <f t="shared" si="226"/>
        <v/>
      </c>
      <c r="AG1445" s="254" t="str">
        <f t="shared" si="227"/>
        <v/>
      </c>
      <c r="AH1445" s="248" t="str">
        <f t="shared" si="228"/>
        <v/>
      </c>
      <c r="AI1445" s="249" t="str">
        <f t="shared" si="229"/>
        <v/>
      </c>
    </row>
    <row r="1446" spans="2:35" x14ac:dyDescent="0.3">
      <c r="B1446" s="94"/>
      <c r="C1446" s="95"/>
      <c r="D1446" s="95"/>
      <c r="E1446" s="95"/>
      <c r="F1446" s="94"/>
      <c r="G1446" s="145"/>
      <c r="H1446" s="245"/>
      <c r="I1446" s="211" t="str">
        <f>IF(D1446="Room AC (window/wall)",'Emission Factors'!$E$53,IF(D1446="Room AC (PTAC/PTHP)",H1446,IF(D1446="Residential AC",'Emission Factors'!$E$55,IF(D1446="Residential HP",H1446,IF(D1446="Commercial AC (&gt;=65k to &lt;135,000k Btu/hr)",'Emission Factors'!$E$57,IF(D1446="Commercial AC (&gt;=135,000k Btu/hr)",'Emission Factors'!$E$58,""))))))</f>
        <v/>
      </c>
      <c r="J1446" s="96"/>
      <c r="K1446" s="211" t="str">
        <f>IF(ISBLANK(J1446),"",VLOOKUP(J1446,'Emission Factors'!$C$81:$G$221,4,FALSE))</f>
        <v/>
      </c>
      <c r="L1446" s="210" t="str">
        <f>IF(D1446="Room AC (window/wall)",'Emission Factors'!$F$53,IF(D1446="Room AC (PTAC/PTHP)",'Emission Factors'!$F$54,IF(D1446="Residential AC",'Emission Factors'!$F$55,IF(D1446="Residential HP",'Emission Factors'!$F$56,IF(D1446="Commercial AC (&gt;=65k to &lt;135,000k Btu/hr)",'Emission Factors'!$F$57,IF(D1446="Commercial AC (&gt;=135,000k Btu/hr)",'Emission Factors'!$F$58,""))))))</f>
        <v/>
      </c>
      <c r="M1446" s="211" t="str">
        <f>IF(D1446="Room AC (window/wall)",'Emission Factors'!$G$53,IF(D1446="Room AC (PTAC/PTHP)",'Emission Factors'!$G$54,IF(D1446="Residential AC",'Emission Factors'!$G$55,IF(D1446="Residential HP",'Emission Factors'!$G$56,IF(D1446="Commercial AC (&gt;=65k to &lt;135,000k Btu/hr)",'Emission Factors'!$G$57,IF(D1446="Commercial AC (&gt;=135,000k Btu/hr)",'Emission Factors'!$G$58,""))))))</f>
        <v/>
      </c>
      <c r="N1446" s="96"/>
      <c r="O1446" s="209" t="str">
        <f>IF(ISBLANK(D1446),"",(IF(D1446="Room AC (window/wall)",'Emission Factors'!$C$53,IF(D1446="Room AC (PTAC/PTHP)",'Emission Factors'!$C$54,IF(D1446="Residential AC",'Emission Factors'!$C$55,IF(D1446="Residential HP",'Emission Factors'!$C$56,IF(D1446="Commercial AC (&gt;=65k to &lt;135,000k Btu/hr)",'Emission Factors'!$C$57,IF(D1446="Commercial AC (&gt;=135,000k Btu/hr)",'Emission Factors'!$C$58,""))))))))</f>
        <v/>
      </c>
      <c r="P1446" s="209" t="str">
        <f t="shared" si="220"/>
        <v/>
      </c>
      <c r="Q1446" s="95"/>
      <c r="R1446" s="256"/>
      <c r="S1446" s="256"/>
      <c r="T1446" s="96"/>
      <c r="U1446" s="211" t="str">
        <f>IF(Q1446="Room AC (window/wall)",'Emission Factors'!$E$53,IF(AND(Q1446="Room AC (PTAC/PTHP)",ISBLANK(T1446)),"Error",IF(AND(Q1446="Room AC (PTAC/PTHP)",T1446&gt;0),T1446,IF(Q1446="Residential AC",'Emission Factors'!$E$55,IF(AND(Q1446="Residential HP",ISBLANK(T1446)),"Error",IF(AND(Q1446="Residential HP",T1446&gt;0),T1446,IF(Q1446="Commercial AC (&gt;=65k to &lt;135,000k Btu/hr)",'Emission Factors'!$E$57,IF(Q1446="Commercial AC (&gt;=135,000k Btu/hr)",'Emission Factors'!$E$58,""))))))))</f>
        <v/>
      </c>
      <c r="V1446" s="95"/>
      <c r="W1446" s="211" t="str">
        <f>IF(ISBLANK(V1446),"",VLOOKUP(V1446,'Emission Factors'!$C$81:$G$221,4,FALSE))</f>
        <v/>
      </c>
      <c r="X1446" s="210" t="str">
        <f>IF(Q1446="Room AC (window/wall)",'Emission Factors'!$F$53,IF(Q1446="Room AC (PTAC/PTHP)",'Emission Factors'!$F$54,IF(Q1446="Residential AC",'Emission Factors'!$F$55,IF(Q1446="Residential HP",'Emission Factors'!$F$56,IF(Q1446="Commercial AC (&gt;=65k to &lt;135,000k Btu/hr)",'Emission Factors'!$F$57,IF(Q1446="Commercial AC (&gt;=135,000k Btu/hr)",'Emission Factors'!$F$58,""))))))</f>
        <v/>
      </c>
      <c r="Y1446" s="211" t="str">
        <f>IF(Q1446="Room AC (window/wall)",'Emission Factors'!$G$53,IF(Q1446="Room AC (PTAC/PTHP)",'Emission Factors'!$G$54,IF(Q1446="Residential AC",'Emission Factors'!$G$55,IF(Q1446="Residential HP",'Emission Factors'!$G$56,IF(Q1446="Commercial AC (&gt;=65k to &lt;135,000k Btu/hr)",'Emission Factors'!$G$57,IF(Q1446="Commercial AC (&gt;=135,000k Btu/hr)",'Emission Factors'!$G$58,""))))))</f>
        <v/>
      </c>
      <c r="Z1446" s="96"/>
      <c r="AA1446" s="97" t="str">
        <f t="shared" si="221"/>
        <v/>
      </c>
      <c r="AB1446" s="97" t="str">
        <f t="shared" si="222"/>
        <v/>
      </c>
      <c r="AC1446" s="246" t="str">
        <f t="shared" si="223"/>
        <v/>
      </c>
      <c r="AD1446" s="97" t="str">
        <f t="shared" si="224"/>
        <v/>
      </c>
      <c r="AE1446" s="97" t="str">
        <f t="shared" si="225"/>
        <v/>
      </c>
      <c r="AF1446" s="252" t="str">
        <f t="shared" si="226"/>
        <v/>
      </c>
      <c r="AG1446" s="254" t="str">
        <f t="shared" si="227"/>
        <v/>
      </c>
      <c r="AH1446" s="248" t="str">
        <f t="shared" si="228"/>
        <v/>
      </c>
      <c r="AI1446" s="249" t="str">
        <f t="shared" si="229"/>
        <v/>
      </c>
    </row>
    <row r="1447" spans="2:35" x14ac:dyDescent="0.3">
      <c r="B1447" s="94"/>
      <c r="C1447" s="95"/>
      <c r="D1447" s="95"/>
      <c r="E1447" s="95"/>
      <c r="F1447" s="94"/>
      <c r="G1447" s="145"/>
      <c r="H1447" s="245"/>
      <c r="I1447" s="211" t="str">
        <f>IF(D1447="Room AC (window/wall)",'Emission Factors'!$E$53,IF(D1447="Room AC (PTAC/PTHP)",H1447,IF(D1447="Residential AC",'Emission Factors'!$E$55,IF(D1447="Residential HP",H1447,IF(D1447="Commercial AC (&gt;=65k to &lt;135,000k Btu/hr)",'Emission Factors'!$E$57,IF(D1447="Commercial AC (&gt;=135,000k Btu/hr)",'Emission Factors'!$E$58,""))))))</f>
        <v/>
      </c>
      <c r="J1447" s="96"/>
      <c r="K1447" s="211" t="str">
        <f>IF(ISBLANK(J1447),"",VLOOKUP(J1447,'Emission Factors'!$C$81:$G$221,4,FALSE))</f>
        <v/>
      </c>
      <c r="L1447" s="210" t="str">
        <f>IF(D1447="Room AC (window/wall)",'Emission Factors'!$F$53,IF(D1447="Room AC (PTAC/PTHP)",'Emission Factors'!$F$54,IF(D1447="Residential AC",'Emission Factors'!$F$55,IF(D1447="Residential HP",'Emission Factors'!$F$56,IF(D1447="Commercial AC (&gt;=65k to &lt;135,000k Btu/hr)",'Emission Factors'!$F$57,IF(D1447="Commercial AC (&gt;=135,000k Btu/hr)",'Emission Factors'!$F$58,""))))))</f>
        <v/>
      </c>
      <c r="M1447" s="211" t="str">
        <f>IF(D1447="Room AC (window/wall)",'Emission Factors'!$G$53,IF(D1447="Room AC (PTAC/PTHP)",'Emission Factors'!$G$54,IF(D1447="Residential AC",'Emission Factors'!$G$55,IF(D1447="Residential HP",'Emission Factors'!$G$56,IF(D1447="Commercial AC (&gt;=65k to &lt;135,000k Btu/hr)",'Emission Factors'!$G$57,IF(D1447="Commercial AC (&gt;=135,000k Btu/hr)",'Emission Factors'!$G$58,""))))))</f>
        <v/>
      </c>
      <c r="N1447" s="96"/>
      <c r="O1447" s="209" t="str">
        <f>IF(ISBLANK(D1447),"",(IF(D1447="Room AC (window/wall)",'Emission Factors'!$C$53,IF(D1447="Room AC (PTAC/PTHP)",'Emission Factors'!$C$54,IF(D1447="Residential AC",'Emission Factors'!$C$55,IF(D1447="Residential HP",'Emission Factors'!$C$56,IF(D1447="Commercial AC (&gt;=65k to &lt;135,000k Btu/hr)",'Emission Factors'!$C$57,IF(D1447="Commercial AC (&gt;=135,000k Btu/hr)",'Emission Factors'!$C$58,""))))))))</f>
        <v/>
      </c>
      <c r="P1447" s="209" t="str">
        <f t="shared" si="220"/>
        <v/>
      </c>
      <c r="Q1447" s="95"/>
      <c r="R1447" s="256"/>
      <c r="S1447" s="256"/>
      <c r="T1447" s="96"/>
      <c r="U1447" s="211" t="str">
        <f>IF(Q1447="Room AC (window/wall)",'Emission Factors'!$E$53,IF(AND(Q1447="Room AC (PTAC/PTHP)",ISBLANK(T1447)),"Error",IF(AND(Q1447="Room AC (PTAC/PTHP)",T1447&gt;0),T1447,IF(Q1447="Residential AC",'Emission Factors'!$E$55,IF(AND(Q1447="Residential HP",ISBLANK(T1447)),"Error",IF(AND(Q1447="Residential HP",T1447&gt;0),T1447,IF(Q1447="Commercial AC (&gt;=65k to &lt;135,000k Btu/hr)",'Emission Factors'!$E$57,IF(Q1447="Commercial AC (&gt;=135,000k Btu/hr)",'Emission Factors'!$E$58,""))))))))</f>
        <v/>
      </c>
      <c r="V1447" s="95"/>
      <c r="W1447" s="211" t="str">
        <f>IF(ISBLANK(V1447),"",VLOOKUP(V1447,'Emission Factors'!$C$81:$G$221,4,FALSE))</f>
        <v/>
      </c>
      <c r="X1447" s="210" t="str">
        <f>IF(Q1447="Room AC (window/wall)",'Emission Factors'!$F$53,IF(Q1447="Room AC (PTAC/PTHP)",'Emission Factors'!$F$54,IF(Q1447="Residential AC",'Emission Factors'!$F$55,IF(Q1447="Residential HP",'Emission Factors'!$F$56,IF(Q1447="Commercial AC (&gt;=65k to &lt;135,000k Btu/hr)",'Emission Factors'!$F$57,IF(Q1447="Commercial AC (&gt;=135,000k Btu/hr)",'Emission Factors'!$F$58,""))))))</f>
        <v/>
      </c>
      <c r="Y1447" s="211" t="str">
        <f>IF(Q1447="Room AC (window/wall)",'Emission Factors'!$G$53,IF(Q1447="Room AC (PTAC/PTHP)",'Emission Factors'!$G$54,IF(Q1447="Residential AC",'Emission Factors'!$G$55,IF(Q1447="Residential HP",'Emission Factors'!$G$56,IF(Q1447="Commercial AC (&gt;=65k to &lt;135,000k Btu/hr)",'Emission Factors'!$G$57,IF(Q1447="Commercial AC (&gt;=135,000k Btu/hr)",'Emission Factors'!$G$58,""))))))</f>
        <v/>
      </c>
      <c r="Z1447" s="96"/>
      <c r="AA1447" s="97" t="str">
        <f t="shared" si="221"/>
        <v/>
      </c>
      <c r="AB1447" s="97" t="str">
        <f t="shared" si="222"/>
        <v/>
      </c>
      <c r="AC1447" s="246" t="str">
        <f t="shared" si="223"/>
        <v/>
      </c>
      <c r="AD1447" s="97" t="str">
        <f t="shared" si="224"/>
        <v/>
      </c>
      <c r="AE1447" s="97" t="str">
        <f t="shared" si="225"/>
        <v/>
      </c>
      <c r="AF1447" s="252" t="str">
        <f t="shared" si="226"/>
        <v/>
      </c>
      <c r="AG1447" s="254" t="str">
        <f t="shared" si="227"/>
        <v/>
      </c>
      <c r="AH1447" s="248" t="str">
        <f t="shared" si="228"/>
        <v/>
      </c>
      <c r="AI1447" s="249" t="str">
        <f t="shared" si="229"/>
        <v/>
      </c>
    </row>
    <row r="1448" spans="2:35" x14ac:dyDescent="0.3">
      <c r="B1448" s="94"/>
      <c r="C1448" s="95"/>
      <c r="D1448" s="95"/>
      <c r="E1448" s="95"/>
      <c r="F1448" s="94"/>
      <c r="G1448" s="145"/>
      <c r="H1448" s="245"/>
      <c r="I1448" s="211" t="str">
        <f>IF(D1448="Room AC (window/wall)",'Emission Factors'!$E$53,IF(D1448="Room AC (PTAC/PTHP)",H1448,IF(D1448="Residential AC",'Emission Factors'!$E$55,IF(D1448="Residential HP",H1448,IF(D1448="Commercial AC (&gt;=65k to &lt;135,000k Btu/hr)",'Emission Factors'!$E$57,IF(D1448="Commercial AC (&gt;=135,000k Btu/hr)",'Emission Factors'!$E$58,""))))))</f>
        <v/>
      </c>
      <c r="J1448" s="96"/>
      <c r="K1448" s="211" t="str">
        <f>IF(ISBLANK(J1448),"",VLOOKUP(J1448,'Emission Factors'!$C$81:$G$221,4,FALSE))</f>
        <v/>
      </c>
      <c r="L1448" s="210" t="str">
        <f>IF(D1448="Room AC (window/wall)",'Emission Factors'!$F$53,IF(D1448="Room AC (PTAC/PTHP)",'Emission Factors'!$F$54,IF(D1448="Residential AC",'Emission Factors'!$F$55,IF(D1448="Residential HP",'Emission Factors'!$F$56,IF(D1448="Commercial AC (&gt;=65k to &lt;135,000k Btu/hr)",'Emission Factors'!$F$57,IF(D1448="Commercial AC (&gt;=135,000k Btu/hr)",'Emission Factors'!$F$58,""))))))</f>
        <v/>
      </c>
      <c r="M1448" s="211" t="str">
        <f>IF(D1448="Room AC (window/wall)",'Emission Factors'!$G$53,IF(D1448="Room AC (PTAC/PTHP)",'Emission Factors'!$G$54,IF(D1448="Residential AC",'Emission Factors'!$G$55,IF(D1448="Residential HP",'Emission Factors'!$G$56,IF(D1448="Commercial AC (&gt;=65k to &lt;135,000k Btu/hr)",'Emission Factors'!$G$57,IF(D1448="Commercial AC (&gt;=135,000k Btu/hr)",'Emission Factors'!$G$58,""))))))</f>
        <v/>
      </c>
      <c r="N1448" s="96"/>
      <c r="O1448" s="209" t="str">
        <f>IF(ISBLANK(D1448),"",(IF(D1448="Room AC (window/wall)",'Emission Factors'!$C$53,IF(D1448="Room AC (PTAC/PTHP)",'Emission Factors'!$C$54,IF(D1448="Residential AC",'Emission Factors'!$C$55,IF(D1448="Residential HP",'Emission Factors'!$C$56,IF(D1448="Commercial AC (&gt;=65k to &lt;135,000k Btu/hr)",'Emission Factors'!$C$57,IF(D1448="Commercial AC (&gt;=135,000k Btu/hr)",'Emission Factors'!$C$58,""))))))))</f>
        <v/>
      </c>
      <c r="P1448" s="209" t="str">
        <f t="shared" si="220"/>
        <v/>
      </c>
      <c r="Q1448" s="95"/>
      <c r="R1448" s="256"/>
      <c r="S1448" s="256"/>
      <c r="T1448" s="96"/>
      <c r="U1448" s="211" t="str">
        <f>IF(Q1448="Room AC (window/wall)",'Emission Factors'!$E$53,IF(AND(Q1448="Room AC (PTAC/PTHP)",ISBLANK(T1448)),"Error",IF(AND(Q1448="Room AC (PTAC/PTHP)",T1448&gt;0),T1448,IF(Q1448="Residential AC",'Emission Factors'!$E$55,IF(AND(Q1448="Residential HP",ISBLANK(T1448)),"Error",IF(AND(Q1448="Residential HP",T1448&gt;0),T1448,IF(Q1448="Commercial AC (&gt;=65k to &lt;135,000k Btu/hr)",'Emission Factors'!$E$57,IF(Q1448="Commercial AC (&gt;=135,000k Btu/hr)",'Emission Factors'!$E$58,""))))))))</f>
        <v/>
      </c>
      <c r="V1448" s="95"/>
      <c r="W1448" s="211" t="str">
        <f>IF(ISBLANK(V1448),"",VLOOKUP(V1448,'Emission Factors'!$C$81:$G$221,4,FALSE))</f>
        <v/>
      </c>
      <c r="X1448" s="210" t="str">
        <f>IF(Q1448="Room AC (window/wall)",'Emission Factors'!$F$53,IF(Q1448="Room AC (PTAC/PTHP)",'Emission Factors'!$F$54,IF(Q1448="Residential AC",'Emission Factors'!$F$55,IF(Q1448="Residential HP",'Emission Factors'!$F$56,IF(Q1448="Commercial AC (&gt;=65k to &lt;135,000k Btu/hr)",'Emission Factors'!$F$57,IF(Q1448="Commercial AC (&gt;=135,000k Btu/hr)",'Emission Factors'!$F$58,""))))))</f>
        <v/>
      </c>
      <c r="Y1448" s="211" t="str">
        <f>IF(Q1448="Room AC (window/wall)",'Emission Factors'!$G$53,IF(Q1448="Room AC (PTAC/PTHP)",'Emission Factors'!$G$54,IF(Q1448="Residential AC",'Emission Factors'!$G$55,IF(Q1448="Residential HP",'Emission Factors'!$G$56,IF(Q1448="Commercial AC (&gt;=65k to &lt;135,000k Btu/hr)",'Emission Factors'!$G$57,IF(Q1448="Commercial AC (&gt;=135,000k Btu/hr)",'Emission Factors'!$G$58,""))))))</f>
        <v/>
      </c>
      <c r="Z1448" s="96"/>
      <c r="AA1448" s="97" t="str">
        <f t="shared" si="221"/>
        <v/>
      </c>
      <c r="AB1448" s="97" t="str">
        <f t="shared" si="222"/>
        <v/>
      </c>
      <c r="AC1448" s="246" t="str">
        <f t="shared" si="223"/>
        <v/>
      </c>
      <c r="AD1448" s="97" t="str">
        <f t="shared" si="224"/>
        <v/>
      </c>
      <c r="AE1448" s="97" t="str">
        <f t="shared" si="225"/>
        <v/>
      </c>
      <c r="AF1448" s="252" t="str">
        <f t="shared" si="226"/>
        <v/>
      </c>
      <c r="AG1448" s="254" t="str">
        <f t="shared" si="227"/>
        <v/>
      </c>
      <c r="AH1448" s="248" t="str">
        <f t="shared" si="228"/>
        <v/>
      </c>
      <c r="AI1448" s="249" t="str">
        <f t="shared" si="229"/>
        <v/>
      </c>
    </row>
    <row r="1449" spans="2:35" x14ac:dyDescent="0.3">
      <c r="B1449" s="94"/>
      <c r="C1449" s="95"/>
      <c r="D1449" s="95"/>
      <c r="E1449" s="95"/>
      <c r="F1449" s="94"/>
      <c r="G1449" s="145"/>
      <c r="H1449" s="245"/>
      <c r="I1449" s="211" t="str">
        <f>IF(D1449="Room AC (window/wall)",'Emission Factors'!$E$53,IF(D1449="Room AC (PTAC/PTHP)",H1449,IF(D1449="Residential AC",'Emission Factors'!$E$55,IF(D1449="Residential HP",H1449,IF(D1449="Commercial AC (&gt;=65k to &lt;135,000k Btu/hr)",'Emission Factors'!$E$57,IF(D1449="Commercial AC (&gt;=135,000k Btu/hr)",'Emission Factors'!$E$58,""))))))</f>
        <v/>
      </c>
      <c r="J1449" s="96"/>
      <c r="K1449" s="211" t="str">
        <f>IF(ISBLANK(J1449),"",VLOOKUP(J1449,'Emission Factors'!$C$81:$G$221,4,FALSE))</f>
        <v/>
      </c>
      <c r="L1449" s="210" t="str">
        <f>IF(D1449="Room AC (window/wall)",'Emission Factors'!$F$53,IF(D1449="Room AC (PTAC/PTHP)",'Emission Factors'!$F$54,IF(D1449="Residential AC",'Emission Factors'!$F$55,IF(D1449="Residential HP",'Emission Factors'!$F$56,IF(D1449="Commercial AC (&gt;=65k to &lt;135,000k Btu/hr)",'Emission Factors'!$F$57,IF(D1449="Commercial AC (&gt;=135,000k Btu/hr)",'Emission Factors'!$F$58,""))))))</f>
        <v/>
      </c>
      <c r="M1449" s="211" t="str">
        <f>IF(D1449="Room AC (window/wall)",'Emission Factors'!$G$53,IF(D1449="Room AC (PTAC/PTHP)",'Emission Factors'!$G$54,IF(D1449="Residential AC",'Emission Factors'!$G$55,IF(D1449="Residential HP",'Emission Factors'!$G$56,IF(D1449="Commercial AC (&gt;=65k to &lt;135,000k Btu/hr)",'Emission Factors'!$G$57,IF(D1449="Commercial AC (&gt;=135,000k Btu/hr)",'Emission Factors'!$G$58,""))))))</f>
        <v/>
      </c>
      <c r="N1449" s="96"/>
      <c r="O1449" s="209" t="str">
        <f>IF(ISBLANK(D1449),"",(IF(D1449="Room AC (window/wall)",'Emission Factors'!$C$53,IF(D1449="Room AC (PTAC/PTHP)",'Emission Factors'!$C$54,IF(D1449="Residential AC",'Emission Factors'!$C$55,IF(D1449="Residential HP",'Emission Factors'!$C$56,IF(D1449="Commercial AC (&gt;=65k to &lt;135,000k Btu/hr)",'Emission Factors'!$C$57,IF(D1449="Commercial AC (&gt;=135,000k Btu/hr)",'Emission Factors'!$C$58,""))))))))</f>
        <v/>
      </c>
      <c r="P1449" s="209" t="str">
        <f t="shared" si="220"/>
        <v/>
      </c>
      <c r="Q1449" s="95"/>
      <c r="R1449" s="256"/>
      <c r="S1449" s="256"/>
      <c r="T1449" s="96"/>
      <c r="U1449" s="211" t="str">
        <f>IF(Q1449="Room AC (window/wall)",'Emission Factors'!$E$53,IF(AND(Q1449="Room AC (PTAC/PTHP)",ISBLANK(T1449)),"Error",IF(AND(Q1449="Room AC (PTAC/PTHP)",T1449&gt;0),T1449,IF(Q1449="Residential AC",'Emission Factors'!$E$55,IF(AND(Q1449="Residential HP",ISBLANK(T1449)),"Error",IF(AND(Q1449="Residential HP",T1449&gt;0),T1449,IF(Q1449="Commercial AC (&gt;=65k to &lt;135,000k Btu/hr)",'Emission Factors'!$E$57,IF(Q1449="Commercial AC (&gt;=135,000k Btu/hr)",'Emission Factors'!$E$58,""))))))))</f>
        <v/>
      </c>
      <c r="V1449" s="95"/>
      <c r="W1449" s="211" t="str">
        <f>IF(ISBLANK(V1449),"",VLOOKUP(V1449,'Emission Factors'!$C$81:$G$221,4,FALSE))</f>
        <v/>
      </c>
      <c r="X1449" s="210" t="str">
        <f>IF(Q1449="Room AC (window/wall)",'Emission Factors'!$F$53,IF(Q1449="Room AC (PTAC/PTHP)",'Emission Factors'!$F$54,IF(Q1449="Residential AC",'Emission Factors'!$F$55,IF(Q1449="Residential HP",'Emission Factors'!$F$56,IF(Q1449="Commercial AC (&gt;=65k to &lt;135,000k Btu/hr)",'Emission Factors'!$F$57,IF(Q1449="Commercial AC (&gt;=135,000k Btu/hr)",'Emission Factors'!$F$58,""))))))</f>
        <v/>
      </c>
      <c r="Y1449" s="211" t="str">
        <f>IF(Q1449="Room AC (window/wall)",'Emission Factors'!$G$53,IF(Q1449="Room AC (PTAC/PTHP)",'Emission Factors'!$G$54,IF(Q1449="Residential AC",'Emission Factors'!$G$55,IF(Q1449="Residential HP",'Emission Factors'!$G$56,IF(Q1449="Commercial AC (&gt;=65k to &lt;135,000k Btu/hr)",'Emission Factors'!$G$57,IF(Q1449="Commercial AC (&gt;=135,000k Btu/hr)",'Emission Factors'!$G$58,""))))))</f>
        <v/>
      </c>
      <c r="Z1449" s="96"/>
      <c r="AA1449" s="97" t="str">
        <f t="shared" si="221"/>
        <v/>
      </c>
      <c r="AB1449" s="97" t="str">
        <f t="shared" si="222"/>
        <v/>
      </c>
      <c r="AC1449" s="246" t="str">
        <f t="shared" si="223"/>
        <v/>
      </c>
      <c r="AD1449" s="97" t="str">
        <f t="shared" si="224"/>
        <v/>
      </c>
      <c r="AE1449" s="97" t="str">
        <f t="shared" si="225"/>
        <v/>
      </c>
      <c r="AF1449" s="252" t="str">
        <f t="shared" si="226"/>
        <v/>
      </c>
      <c r="AG1449" s="254" t="str">
        <f t="shared" si="227"/>
        <v/>
      </c>
      <c r="AH1449" s="248" t="str">
        <f t="shared" si="228"/>
        <v/>
      </c>
      <c r="AI1449" s="249" t="str">
        <f t="shared" si="229"/>
        <v/>
      </c>
    </row>
    <row r="1450" spans="2:35" x14ac:dyDescent="0.3">
      <c r="B1450" s="94"/>
      <c r="C1450" s="95"/>
      <c r="D1450" s="95"/>
      <c r="E1450" s="95"/>
      <c r="F1450" s="94"/>
      <c r="G1450" s="145"/>
      <c r="H1450" s="245"/>
      <c r="I1450" s="211" t="str">
        <f>IF(D1450="Room AC (window/wall)",'Emission Factors'!$E$53,IF(D1450="Room AC (PTAC/PTHP)",H1450,IF(D1450="Residential AC",'Emission Factors'!$E$55,IF(D1450="Residential HP",H1450,IF(D1450="Commercial AC (&gt;=65k to &lt;135,000k Btu/hr)",'Emission Factors'!$E$57,IF(D1450="Commercial AC (&gt;=135,000k Btu/hr)",'Emission Factors'!$E$58,""))))))</f>
        <v/>
      </c>
      <c r="J1450" s="96"/>
      <c r="K1450" s="211" t="str">
        <f>IF(ISBLANK(J1450),"",VLOOKUP(J1450,'Emission Factors'!$C$81:$G$221,4,FALSE))</f>
        <v/>
      </c>
      <c r="L1450" s="210" t="str">
        <f>IF(D1450="Room AC (window/wall)",'Emission Factors'!$F$53,IF(D1450="Room AC (PTAC/PTHP)",'Emission Factors'!$F$54,IF(D1450="Residential AC",'Emission Factors'!$F$55,IF(D1450="Residential HP",'Emission Factors'!$F$56,IF(D1450="Commercial AC (&gt;=65k to &lt;135,000k Btu/hr)",'Emission Factors'!$F$57,IF(D1450="Commercial AC (&gt;=135,000k Btu/hr)",'Emission Factors'!$F$58,""))))))</f>
        <v/>
      </c>
      <c r="M1450" s="211" t="str">
        <f>IF(D1450="Room AC (window/wall)",'Emission Factors'!$G$53,IF(D1450="Room AC (PTAC/PTHP)",'Emission Factors'!$G$54,IF(D1450="Residential AC",'Emission Factors'!$G$55,IF(D1450="Residential HP",'Emission Factors'!$G$56,IF(D1450="Commercial AC (&gt;=65k to &lt;135,000k Btu/hr)",'Emission Factors'!$G$57,IF(D1450="Commercial AC (&gt;=135,000k Btu/hr)",'Emission Factors'!$G$58,""))))))</f>
        <v/>
      </c>
      <c r="N1450" s="96"/>
      <c r="O1450" s="209" t="str">
        <f>IF(ISBLANK(D1450),"",(IF(D1450="Room AC (window/wall)",'Emission Factors'!$C$53,IF(D1450="Room AC (PTAC/PTHP)",'Emission Factors'!$C$54,IF(D1450="Residential AC",'Emission Factors'!$C$55,IF(D1450="Residential HP",'Emission Factors'!$C$56,IF(D1450="Commercial AC (&gt;=65k to &lt;135,000k Btu/hr)",'Emission Factors'!$C$57,IF(D1450="Commercial AC (&gt;=135,000k Btu/hr)",'Emission Factors'!$C$58,""))))))))</f>
        <v/>
      </c>
      <c r="P1450" s="209" t="str">
        <f t="shared" si="220"/>
        <v/>
      </c>
      <c r="Q1450" s="95"/>
      <c r="R1450" s="256"/>
      <c r="S1450" s="256"/>
      <c r="T1450" s="96"/>
      <c r="U1450" s="211" t="str">
        <f>IF(Q1450="Room AC (window/wall)",'Emission Factors'!$E$53,IF(AND(Q1450="Room AC (PTAC/PTHP)",ISBLANK(T1450)),"Error",IF(AND(Q1450="Room AC (PTAC/PTHP)",T1450&gt;0),T1450,IF(Q1450="Residential AC",'Emission Factors'!$E$55,IF(AND(Q1450="Residential HP",ISBLANK(T1450)),"Error",IF(AND(Q1450="Residential HP",T1450&gt;0),T1450,IF(Q1450="Commercial AC (&gt;=65k to &lt;135,000k Btu/hr)",'Emission Factors'!$E$57,IF(Q1450="Commercial AC (&gt;=135,000k Btu/hr)",'Emission Factors'!$E$58,""))))))))</f>
        <v/>
      </c>
      <c r="V1450" s="95"/>
      <c r="W1450" s="211" t="str">
        <f>IF(ISBLANK(V1450),"",VLOOKUP(V1450,'Emission Factors'!$C$81:$G$221,4,FALSE))</f>
        <v/>
      </c>
      <c r="X1450" s="210" t="str">
        <f>IF(Q1450="Room AC (window/wall)",'Emission Factors'!$F$53,IF(Q1450="Room AC (PTAC/PTHP)",'Emission Factors'!$F$54,IF(Q1450="Residential AC",'Emission Factors'!$F$55,IF(Q1450="Residential HP",'Emission Factors'!$F$56,IF(Q1450="Commercial AC (&gt;=65k to &lt;135,000k Btu/hr)",'Emission Factors'!$F$57,IF(Q1450="Commercial AC (&gt;=135,000k Btu/hr)",'Emission Factors'!$F$58,""))))))</f>
        <v/>
      </c>
      <c r="Y1450" s="211" t="str">
        <f>IF(Q1450="Room AC (window/wall)",'Emission Factors'!$G$53,IF(Q1450="Room AC (PTAC/PTHP)",'Emission Factors'!$G$54,IF(Q1450="Residential AC",'Emission Factors'!$G$55,IF(Q1450="Residential HP",'Emission Factors'!$G$56,IF(Q1450="Commercial AC (&gt;=65k to &lt;135,000k Btu/hr)",'Emission Factors'!$G$57,IF(Q1450="Commercial AC (&gt;=135,000k Btu/hr)",'Emission Factors'!$G$58,""))))))</f>
        <v/>
      </c>
      <c r="Z1450" s="96"/>
      <c r="AA1450" s="97" t="str">
        <f t="shared" si="221"/>
        <v/>
      </c>
      <c r="AB1450" s="97" t="str">
        <f t="shared" si="222"/>
        <v/>
      </c>
      <c r="AC1450" s="246" t="str">
        <f t="shared" si="223"/>
        <v/>
      </c>
      <c r="AD1450" s="97" t="str">
        <f t="shared" si="224"/>
        <v/>
      </c>
      <c r="AE1450" s="97" t="str">
        <f t="shared" si="225"/>
        <v/>
      </c>
      <c r="AF1450" s="252" t="str">
        <f t="shared" si="226"/>
        <v/>
      </c>
      <c r="AG1450" s="254" t="str">
        <f t="shared" si="227"/>
        <v/>
      </c>
      <c r="AH1450" s="248" t="str">
        <f t="shared" si="228"/>
        <v/>
      </c>
      <c r="AI1450" s="249" t="str">
        <f t="shared" si="229"/>
        <v/>
      </c>
    </row>
    <row r="1451" spans="2:35" x14ac:dyDescent="0.3">
      <c r="B1451" s="94"/>
      <c r="C1451" s="95"/>
      <c r="D1451" s="95"/>
      <c r="E1451" s="95"/>
      <c r="F1451" s="94"/>
      <c r="G1451" s="145"/>
      <c r="H1451" s="245"/>
      <c r="I1451" s="211" t="str">
        <f>IF(D1451="Room AC (window/wall)",'Emission Factors'!$E$53,IF(D1451="Room AC (PTAC/PTHP)",H1451,IF(D1451="Residential AC",'Emission Factors'!$E$55,IF(D1451="Residential HP",H1451,IF(D1451="Commercial AC (&gt;=65k to &lt;135,000k Btu/hr)",'Emission Factors'!$E$57,IF(D1451="Commercial AC (&gt;=135,000k Btu/hr)",'Emission Factors'!$E$58,""))))))</f>
        <v/>
      </c>
      <c r="J1451" s="96"/>
      <c r="K1451" s="211" t="str">
        <f>IF(ISBLANK(J1451),"",VLOOKUP(J1451,'Emission Factors'!$C$81:$G$221,4,FALSE))</f>
        <v/>
      </c>
      <c r="L1451" s="210" t="str">
        <f>IF(D1451="Room AC (window/wall)",'Emission Factors'!$F$53,IF(D1451="Room AC (PTAC/PTHP)",'Emission Factors'!$F$54,IF(D1451="Residential AC",'Emission Factors'!$F$55,IF(D1451="Residential HP",'Emission Factors'!$F$56,IF(D1451="Commercial AC (&gt;=65k to &lt;135,000k Btu/hr)",'Emission Factors'!$F$57,IF(D1451="Commercial AC (&gt;=135,000k Btu/hr)",'Emission Factors'!$F$58,""))))))</f>
        <v/>
      </c>
      <c r="M1451" s="211" t="str">
        <f>IF(D1451="Room AC (window/wall)",'Emission Factors'!$G$53,IF(D1451="Room AC (PTAC/PTHP)",'Emission Factors'!$G$54,IF(D1451="Residential AC",'Emission Factors'!$G$55,IF(D1451="Residential HP",'Emission Factors'!$G$56,IF(D1451="Commercial AC (&gt;=65k to &lt;135,000k Btu/hr)",'Emission Factors'!$G$57,IF(D1451="Commercial AC (&gt;=135,000k Btu/hr)",'Emission Factors'!$G$58,""))))))</f>
        <v/>
      </c>
      <c r="N1451" s="96"/>
      <c r="O1451" s="209" t="str">
        <f>IF(ISBLANK(D1451),"",(IF(D1451="Room AC (window/wall)",'Emission Factors'!$C$53,IF(D1451="Room AC (PTAC/PTHP)",'Emission Factors'!$C$54,IF(D1451="Residential AC",'Emission Factors'!$C$55,IF(D1451="Residential HP",'Emission Factors'!$C$56,IF(D1451="Commercial AC (&gt;=65k to &lt;135,000k Btu/hr)",'Emission Factors'!$C$57,IF(D1451="Commercial AC (&gt;=135,000k Btu/hr)",'Emission Factors'!$C$58,""))))))))</f>
        <v/>
      </c>
      <c r="P1451" s="209" t="str">
        <f t="shared" si="220"/>
        <v/>
      </c>
      <c r="Q1451" s="95"/>
      <c r="R1451" s="256"/>
      <c r="S1451" s="256"/>
      <c r="T1451" s="96"/>
      <c r="U1451" s="211" t="str">
        <f>IF(Q1451="Room AC (window/wall)",'Emission Factors'!$E$53,IF(AND(Q1451="Room AC (PTAC/PTHP)",ISBLANK(T1451)),"Error",IF(AND(Q1451="Room AC (PTAC/PTHP)",T1451&gt;0),T1451,IF(Q1451="Residential AC",'Emission Factors'!$E$55,IF(AND(Q1451="Residential HP",ISBLANK(T1451)),"Error",IF(AND(Q1451="Residential HP",T1451&gt;0),T1451,IF(Q1451="Commercial AC (&gt;=65k to &lt;135,000k Btu/hr)",'Emission Factors'!$E$57,IF(Q1451="Commercial AC (&gt;=135,000k Btu/hr)",'Emission Factors'!$E$58,""))))))))</f>
        <v/>
      </c>
      <c r="V1451" s="95"/>
      <c r="W1451" s="211" t="str">
        <f>IF(ISBLANK(V1451),"",VLOOKUP(V1451,'Emission Factors'!$C$81:$G$221,4,FALSE))</f>
        <v/>
      </c>
      <c r="X1451" s="210" t="str">
        <f>IF(Q1451="Room AC (window/wall)",'Emission Factors'!$F$53,IF(Q1451="Room AC (PTAC/PTHP)",'Emission Factors'!$F$54,IF(Q1451="Residential AC",'Emission Factors'!$F$55,IF(Q1451="Residential HP",'Emission Factors'!$F$56,IF(Q1451="Commercial AC (&gt;=65k to &lt;135,000k Btu/hr)",'Emission Factors'!$F$57,IF(Q1451="Commercial AC (&gt;=135,000k Btu/hr)",'Emission Factors'!$F$58,""))))))</f>
        <v/>
      </c>
      <c r="Y1451" s="211" t="str">
        <f>IF(Q1451="Room AC (window/wall)",'Emission Factors'!$G$53,IF(Q1451="Room AC (PTAC/PTHP)",'Emission Factors'!$G$54,IF(Q1451="Residential AC",'Emission Factors'!$G$55,IF(Q1451="Residential HP",'Emission Factors'!$G$56,IF(Q1451="Commercial AC (&gt;=65k to &lt;135,000k Btu/hr)",'Emission Factors'!$G$57,IF(Q1451="Commercial AC (&gt;=135,000k Btu/hr)",'Emission Factors'!$G$58,""))))))</f>
        <v/>
      </c>
      <c r="Z1451" s="96"/>
      <c r="AA1451" s="97" t="str">
        <f t="shared" si="221"/>
        <v/>
      </c>
      <c r="AB1451" s="97" t="str">
        <f t="shared" si="222"/>
        <v/>
      </c>
      <c r="AC1451" s="246" t="str">
        <f t="shared" si="223"/>
        <v/>
      </c>
      <c r="AD1451" s="97" t="str">
        <f t="shared" si="224"/>
        <v/>
      </c>
      <c r="AE1451" s="97" t="str">
        <f t="shared" si="225"/>
        <v/>
      </c>
      <c r="AF1451" s="252" t="str">
        <f t="shared" si="226"/>
        <v/>
      </c>
      <c r="AG1451" s="254" t="str">
        <f t="shared" si="227"/>
        <v/>
      </c>
      <c r="AH1451" s="248" t="str">
        <f t="shared" si="228"/>
        <v/>
      </c>
      <c r="AI1451" s="249" t="str">
        <f t="shared" si="229"/>
        <v/>
      </c>
    </row>
    <row r="1452" spans="2:35" x14ac:dyDescent="0.3">
      <c r="B1452" s="94"/>
      <c r="C1452" s="95"/>
      <c r="D1452" s="95"/>
      <c r="E1452" s="95"/>
      <c r="F1452" s="94"/>
      <c r="G1452" s="145"/>
      <c r="H1452" s="245"/>
      <c r="I1452" s="211" t="str">
        <f>IF(D1452="Room AC (window/wall)",'Emission Factors'!$E$53,IF(D1452="Room AC (PTAC/PTHP)",H1452,IF(D1452="Residential AC",'Emission Factors'!$E$55,IF(D1452="Residential HP",H1452,IF(D1452="Commercial AC (&gt;=65k to &lt;135,000k Btu/hr)",'Emission Factors'!$E$57,IF(D1452="Commercial AC (&gt;=135,000k Btu/hr)",'Emission Factors'!$E$58,""))))))</f>
        <v/>
      </c>
      <c r="J1452" s="96"/>
      <c r="K1452" s="211" t="str">
        <f>IF(ISBLANK(J1452),"",VLOOKUP(J1452,'Emission Factors'!$C$81:$G$221,4,FALSE))</f>
        <v/>
      </c>
      <c r="L1452" s="210" t="str">
        <f>IF(D1452="Room AC (window/wall)",'Emission Factors'!$F$53,IF(D1452="Room AC (PTAC/PTHP)",'Emission Factors'!$F$54,IF(D1452="Residential AC",'Emission Factors'!$F$55,IF(D1452="Residential HP",'Emission Factors'!$F$56,IF(D1452="Commercial AC (&gt;=65k to &lt;135,000k Btu/hr)",'Emission Factors'!$F$57,IF(D1452="Commercial AC (&gt;=135,000k Btu/hr)",'Emission Factors'!$F$58,""))))))</f>
        <v/>
      </c>
      <c r="M1452" s="211" t="str">
        <f>IF(D1452="Room AC (window/wall)",'Emission Factors'!$G$53,IF(D1452="Room AC (PTAC/PTHP)",'Emission Factors'!$G$54,IF(D1452="Residential AC",'Emission Factors'!$G$55,IF(D1452="Residential HP",'Emission Factors'!$G$56,IF(D1452="Commercial AC (&gt;=65k to &lt;135,000k Btu/hr)",'Emission Factors'!$G$57,IF(D1452="Commercial AC (&gt;=135,000k Btu/hr)",'Emission Factors'!$G$58,""))))))</f>
        <v/>
      </c>
      <c r="N1452" s="96"/>
      <c r="O1452" s="209" t="str">
        <f>IF(ISBLANK(D1452),"",(IF(D1452="Room AC (window/wall)",'Emission Factors'!$C$53,IF(D1452="Room AC (PTAC/PTHP)",'Emission Factors'!$C$54,IF(D1452="Residential AC",'Emission Factors'!$C$55,IF(D1452="Residential HP",'Emission Factors'!$C$56,IF(D1452="Commercial AC (&gt;=65k to &lt;135,000k Btu/hr)",'Emission Factors'!$C$57,IF(D1452="Commercial AC (&gt;=135,000k Btu/hr)",'Emission Factors'!$C$58,""))))))))</f>
        <v/>
      </c>
      <c r="P1452" s="209" t="str">
        <f t="shared" si="220"/>
        <v/>
      </c>
      <c r="Q1452" s="95"/>
      <c r="R1452" s="256"/>
      <c r="S1452" s="256"/>
      <c r="T1452" s="96"/>
      <c r="U1452" s="211" t="str">
        <f>IF(Q1452="Room AC (window/wall)",'Emission Factors'!$E$53,IF(AND(Q1452="Room AC (PTAC/PTHP)",ISBLANK(T1452)),"Error",IF(AND(Q1452="Room AC (PTAC/PTHP)",T1452&gt;0),T1452,IF(Q1452="Residential AC",'Emission Factors'!$E$55,IF(AND(Q1452="Residential HP",ISBLANK(T1452)),"Error",IF(AND(Q1452="Residential HP",T1452&gt;0),T1452,IF(Q1452="Commercial AC (&gt;=65k to &lt;135,000k Btu/hr)",'Emission Factors'!$E$57,IF(Q1452="Commercial AC (&gt;=135,000k Btu/hr)",'Emission Factors'!$E$58,""))))))))</f>
        <v/>
      </c>
      <c r="V1452" s="95"/>
      <c r="W1452" s="211" t="str">
        <f>IF(ISBLANK(V1452),"",VLOOKUP(V1452,'Emission Factors'!$C$81:$G$221,4,FALSE))</f>
        <v/>
      </c>
      <c r="X1452" s="210" t="str">
        <f>IF(Q1452="Room AC (window/wall)",'Emission Factors'!$F$53,IF(Q1452="Room AC (PTAC/PTHP)",'Emission Factors'!$F$54,IF(Q1452="Residential AC",'Emission Factors'!$F$55,IF(Q1452="Residential HP",'Emission Factors'!$F$56,IF(Q1452="Commercial AC (&gt;=65k to &lt;135,000k Btu/hr)",'Emission Factors'!$F$57,IF(Q1452="Commercial AC (&gt;=135,000k Btu/hr)",'Emission Factors'!$F$58,""))))))</f>
        <v/>
      </c>
      <c r="Y1452" s="211" t="str">
        <f>IF(Q1452="Room AC (window/wall)",'Emission Factors'!$G$53,IF(Q1452="Room AC (PTAC/PTHP)",'Emission Factors'!$G$54,IF(Q1452="Residential AC",'Emission Factors'!$G$55,IF(Q1452="Residential HP",'Emission Factors'!$G$56,IF(Q1452="Commercial AC (&gt;=65k to &lt;135,000k Btu/hr)",'Emission Factors'!$G$57,IF(Q1452="Commercial AC (&gt;=135,000k Btu/hr)",'Emission Factors'!$G$58,""))))))</f>
        <v/>
      </c>
      <c r="Z1452" s="96"/>
      <c r="AA1452" s="97" t="str">
        <f t="shared" si="221"/>
        <v/>
      </c>
      <c r="AB1452" s="97" t="str">
        <f t="shared" si="222"/>
        <v/>
      </c>
      <c r="AC1452" s="246" t="str">
        <f t="shared" si="223"/>
        <v/>
      </c>
      <c r="AD1452" s="97" t="str">
        <f t="shared" si="224"/>
        <v/>
      </c>
      <c r="AE1452" s="97" t="str">
        <f t="shared" si="225"/>
        <v/>
      </c>
      <c r="AF1452" s="252" t="str">
        <f t="shared" si="226"/>
        <v/>
      </c>
      <c r="AG1452" s="254" t="str">
        <f t="shared" si="227"/>
        <v/>
      </c>
      <c r="AH1452" s="248" t="str">
        <f t="shared" si="228"/>
        <v/>
      </c>
      <c r="AI1452" s="249" t="str">
        <f t="shared" si="229"/>
        <v/>
      </c>
    </row>
    <row r="1453" spans="2:35" x14ac:dyDescent="0.3">
      <c r="B1453" s="94"/>
      <c r="C1453" s="95"/>
      <c r="D1453" s="95"/>
      <c r="E1453" s="95"/>
      <c r="F1453" s="94"/>
      <c r="G1453" s="145"/>
      <c r="H1453" s="245"/>
      <c r="I1453" s="211" t="str">
        <f>IF(D1453="Room AC (window/wall)",'Emission Factors'!$E$53,IF(D1453="Room AC (PTAC/PTHP)",H1453,IF(D1453="Residential AC",'Emission Factors'!$E$55,IF(D1453="Residential HP",H1453,IF(D1453="Commercial AC (&gt;=65k to &lt;135,000k Btu/hr)",'Emission Factors'!$E$57,IF(D1453="Commercial AC (&gt;=135,000k Btu/hr)",'Emission Factors'!$E$58,""))))))</f>
        <v/>
      </c>
      <c r="J1453" s="96"/>
      <c r="K1453" s="211" t="str">
        <f>IF(ISBLANK(J1453),"",VLOOKUP(J1453,'Emission Factors'!$C$81:$G$221,4,FALSE))</f>
        <v/>
      </c>
      <c r="L1453" s="210" t="str">
        <f>IF(D1453="Room AC (window/wall)",'Emission Factors'!$F$53,IF(D1453="Room AC (PTAC/PTHP)",'Emission Factors'!$F$54,IF(D1453="Residential AC",'Emission Factors'!$F$55,IF(D1453="Residential HP",'Emission Factors'!$F$56,IF(D1453="Commercial AC (&gt;=65k to &lt;135,000k Btu/hr)",'Emission Factors'!$F$57,IF(D1453="Commercial AC (&gt;=135,000k Btu/hr)",'Emission Factors'!$F$58,""))))))</f>
        <v/>
      </c>
      <c r="M1453" s="211" t="str">
        <f>IF(D1453="Room AC (window/wall)",'Emission Factors'!$G$53,IF(D1453="Room AC (PTAC/PTHP)",'Emission Factors'!$G$54,IF(D1453="Residential AC",'Emission Factors'!$G$55,IF(D1453="Residential HP",'Emission Factors'!$G$56,IF(D1453="Commercial AC (&gt;=65k to &lt;135,000k Btu/hr)",'Emission Factors'!$G$57,IF(D1453="Commercial AC (&gt;=135,000k Btu/hr)",'Emission Factors'!$G$58,""))))))</f>
        <v/>
      </c>
      <c r="N1453" s="96"/>
      <c r="O1453" s="209" t="str">
        <f>IF(ISBLANK(D1453),"",(IF(D1453="Room AC (window/wall)",'Emission Factors'!$C$53,IF(D1453="Room AC (PTAC/PTHP)",'Emission Factors'!$C$54,IF(D1453="Residential AC",'Emission Factors'!$C$55,IF(D1453="Residential HP",'Emission Factors'!$C$56,IF(D1453="Commercial AC (&gt;=65k to &lt;135,000k Btu/hr)",'Emission Factors'!$C$57,IF(D1453="Commercial AC (&gt;=135,000k Btu/hr)",'Emission Factors'!$C$58,""))))))))</f>
        <v/>
      </c>
      <c r="P1453" s="209" t="str">
        <f t="shared" si="220"/>
        <v/>
      </c>
      <c r="Q1453" s="95"/>
      <c r="R1453" s="256"/>
      <c r="S1453" s="256"/>
      <c r="T1453" s="96"/>
      <c r="U1453" s="211" t="str">
        <f>IF(Q1453="Room AC (window/wall)",'Emission Factors'!$E$53,IF(AND(Q1453="Room AC (PTAC/PTHP)",ISBLANK(T1453)),"Error",IF(AND(Q1453="Room AC (PTAC/PTHP)",T1453&gt;0),T1453,IF(Q1453="Residential AC",'Emission Factors'!$E$55,IF(AND(Q1453="Residential HP",ISBLANK(T1453)),"Error",IF(AND(Q1453="Residential HP",T1453&gt;0),T1453,IF(Q1453="Commercial AC (&gt;=65k to &lt;135,000k Btu/hr)",'Emission Factors'!$E$57,IF(Q1453="Commercial AC (&gt;=135,000k Btu/hr)",'Emission Factors'!$E$58,""))))))))</f>
        <v/>
      </c>
      <c r="V1453" s="95"/>
      <c r="W1453" s="211" t="str">
        <f>IF(ISBLANK(V1453),"",VLOOKUP(V1453,'Emission Factors'!$C$81:$G$221,4,FALSE))</f>
        <v/>
      </c>
      <c r="X1453" s="210" t="str">
        <f>IF(Q1453="Room AC (window/wall)",'Emission Factors'!$F$53,IF(Q1453="Room AC (PTAC/PTHP)",'Emission Factors'!$F$54,IF(Q1453="Residential AC",'Emission Factors'!$F$55,IF(Q1453="Residential HP",'Emission Factors'!$F$56,IF(Q1453="Commercial AC (&gt;=65k to &lt;135,000k Btu/hr)",'Emission Factors'!$F$57,IF(Q1453="Commercial AC (&gt;=135,000k Btu/hr)",'Emission Factors'!$F$58,""))))))</f>
        <v/>
      </c>
      <c r="Y1453" s="211" t="str">
        <f>IF(Q1453="Room AC (window/wall)",'Emission Factors'!$G$53,IF(Q1453="Room AC (PTAC/PTHP)",'Emission Factors'!$G$54,IF(Q1453="Residential AC",'Emission Factors'!$G$55,IF(Q1453="Residential HP",'Emission Factors'!$G$56,IF(Q1453="Commercial AC (&gt;=65k to &lt;135,000k Btu/hr)",'Emission Factors'!$G$57,IF(Q1453="Commercial AC (&gt;=135,000k Btu/hr)",'Emission Factors'!$G$58,""))))))</f>
        <v/>
      </c>
      <c r="Z1453" s="96"/>
      <c r="AA1453" s="97" t="str">
        <f t="shared" si="221"/>
        <v/>
      </c>
      <c r="AB1453" s="97" t="str">
        <f t="shared" si="222"/>
        <v/>
      </c>
      <c r="AC1453" s="246" t="str">
        <f t="shared" si="223"/>
        <v/>
      </c>
      <c r="AD1453" s="97" t="str">
        <f t="shared" si="224"/>
        <v/>
      </c>
      <c r="AE1453" s="97" t="str">
        <f t="shared" si="225"/>
        <v/>
      </c>
      <c r="AF1453" s="252" t="str">
        <f t="shared" si="226"/>
        <v/>
      </c>
      <c r="AG1453" s="254" t="str">
        <f t="shared" si="227"/>
        <v/>
      </c>
      <c r="AH1453" s="248" t="str">
        <f t="shared" si="228"/>
        <v/>
      </c>
      <c r="AI1453" s="249" t="str">
        <f t="shared" si="229"/>
        <v/>
      </c>
    </row>
    <row r="1454" spans="2:35" x14ac:dyDescent="0.3">
      <c r="B1454" s="94"/>
      <c r="C1454" s="95"/>
      <c r="D1454" s="95"/>
      <c r="E1454" s="95"/>
      <c r="F1454" s="94"/>
      <c r="G1454" s="145"/>
      <c r="H1454" s="245"/>
      <c r="I1454" s="211" t="str">
        <f>IF(D1454="Room AC (window/wall)",'Emission Factors'!$E$53,IF(D1454="Room AC (PTAC/PTHP)",H1454,IF(D1454="Residential AC",'Emission Factors'!$E$55,IF(D1454="Residential HP",H1454,IF(D1454="Commercial AC (&gt;=65k to &lt;135,000k Btu/hr)",'Emission Factors'!$E$57,IF(D1454="Commercial AC (&gt;=135,000k Btu/hr)",'Emission Factors'!$E$58,""))))))</f>
        <v/>
      </c>
      <c r="J1454" s="96"/>
      <c r="K1454" s="211" t="str">
        <f>IF(ISBLANK(J1454),"",VLOOKUP(J1454,'Emission Factors'!$C$81:$G$221,4,FALSE))</f>
        <v/>
      </c>
      <c r="L1454" s="210" t="str">
        <f>IF(D1454="Room AC (window/wall)",'Emission Factors'!$F$53,IF(D1454="Room AC (PTAC/PTHP)",'Emission Factors'!$F$54,IF(D1454="Residential AC",'Emission Factors'!$F$55,IF(D1454="Residential HP",'Emission Factors'!$F$56,IF(D1454="Commercial AC (&gt;=65k to &lt;135,000k Btu/hr)",'Emission Factors'!$F$57,IF(D1454="Commercial AC (&gt;=135,000k Btu/hr)",'Emission Factors'!$F$58,""))))))</f>
        <v/>
      </c>
      <c r="M1454" s="211" t="str">
        <f>IF(D1454="Room AC (window/wall)",'Emission Factors'!$G$53,IF(D1454="Room AC (PTAC/PTHP)",'Emission Factors'!$G$54,IF(D1454="Residential AC",'Emission Factors'!$G$55,IF(D1454="Residential HP",'Emission Factors'!$G$56,IF(D1454="Commercial AC (&gt;=65k to &lt;135,000k Btu/hr)",'Emission Factors'!$G$57,IF(D1454="Commercial AC (&gt;=135,000k Btu/hr)",'Emission Factors'!$G$58,""))))))</f>
        <v/>
      </c>
      <c r="N1454" s="96"/>
      <c r="O1454" s="209" t="str">
        <f>IF(ISBLANK(D1454),"",(IF(D1454="Room AC (window/wall)",'Emission Factors'!$C$53,IF(D1454="Room AC (PTAC/PTHP)",'Emission Factors'!$C$54,IF(D1454="Residential AC",'Emission Factors'!$C$55,IF(D1454="Residential HP",'Emission Factors'!$C$56,IF(D1454="Commercial AC (&gt;=65k to &lt;135,000k Btu/hr)",'Emission Factors'!$C$57,IF(D1454="Commercial AC (&gt;=135,000k Btu/hr)",'Emission Factors'!$C$58,""))))))))</f>
        <v/>
      </c>
      <c r="P1454" s="209" t="str">
        <f t="shared" si="220"/>
        <v/>
      </c>
      <c r="Q1454" s="95"/>
      <c r="R1454" s="256"/>
      <c r="S1454" s="256"/>
      <c r="T1454" s="96"/>
      <c r="U1454" s="211" t="str">
        <f>IF(Q1454="Room AC (window/wall)",'Emission Factors'!$E$53,IF(AND(Q1454="Room AC (PTAC/PTHP)",ISBLANK(T1454)),"Error",IF(AND(Q1454="Room AC (PTAC/PTHP)",T1454&gt;0),T1454,IF(Q1454="Residential AC",'Emission Factors'!$E$55,IF(AND(Q1454="Residential HP",ISBLANK(T1454)),"Error",IF(AND(Q1454="Residential HP",T1454&gt;0),T1454,IF(Q1454="Commercial AC (&gt;=65k to &lt;135,000k Btu/hr)",'Emission Factors'!$E$57,IF(Q1454="Commercial AC (&gt;=135,000k Btu/hr)",'Emission Factors'!$E$58,""))))))))</f>
        <v/>
      </c>
      <c r="V1454" s="95"/>
      <c r="W1454" s="211" t="str">
        <f>IF(ISBLANK(V1454),"",VLOOKUP(V1454,'Emission Factors'!$C$81:$G$221,4,FALSE))</f>
        <v/>
      </c>
      <c r="X1454" s="210" t="str">
        <f>IF(Q1454="Room AC (window/wall)",'Emission Factors'!$F$53,IF(Q1454="Room AC (PTAC/PTHP)",'Emission Factors'!$F$54,IF(Q1454="Residential AC",'Emission Factors'!$F$55,IF(Q1454="Residential HP",'Emission Factors'!$F$56,IF(Q1454="Commercial AC (&gt;=65k to &lt;135,000k Btu/hr)",'Emission Factors'!$F$57,IF(Q1454="Commercial AC (&gt;=135,000k Btu/hr)",'Emission Factors'!$F$58,""))))))</f>
        <v/>
      </c>
      <c r="Y1454" s="211" t="str">
        <f>IF(Q1454="Room AC (window/wall)",'Emission Factors'!$G$53,IF(Q1454="Room AC (PTAC/PTHP)",'Emission Factors'!$G$54,IF(Q1454="Residential AC",'Emission Factors'!$G$55,IF(Q1454="Residential HP",'Emission Factors'!$G$56,IF(Q1454="Commercial AC (&gt;=65k to &lt;135,000k Btu/hr)",'Emission Factors'!$G$57,IF(Q1454="Commercial AC (&gt;=135,000k Btu/hr)",'Emission Factors'!$G$58,""))))))</f>
        <v/>
      </c>
      <c r="Z1454" s="96"/>
      <c r="AA1454" s="97" t="str">
        <f t="shared" si="221"/>
        <v/>
      </c>
      <c r="AB1454" s="97" t="str">
        <f t="shared" si="222"/>
        <v/>
      </c>
      <c r="AC1454" s="246" t="str">
        <f t="shared" si="223"/>
        <v/>
      </c>
      <c r="AD1454" s="97" t="str">
        <f t="shared" si="224"/>
        <v/>
      </c>
      <c r="AE1454" s="97" t="str">
        <f t="shared" si="225"/>
        <v/>
      </c>
      <c r="AF1454" s="252" t="str">
        <f t="shared" si="226"/>
        <v/>
      </c>
      <c r="AG1454" s="254" t="str">
        <f t="shared" si="227"/>
        <v/>
      </c>
      <c r="AH1454" s="248" t="str">
        <f t="shared" si="228"/>
        <v/>
      </c>
      <c r="AI1454" s="249" t="str">
        <f t="shared" si="229"/>
        <v/>
      </c>
    </row>
    <row r="1455" spans="2:35" x14ac:dyDescent="0.3">
      <c r="B1455" s="94"/>
      <c r="C1455" s="95"/>
      <c r="D1455" s="95"/>
      <c r="E1455" s="95"/>
      <c r="F1455" s="94"/>
      <c r="G1455" s="145"/>
      <c r="H1455" s="245"/>
      <c r="I1455" s="211" t="str">
        <f>IF(D1455="Room AC (window/wall)",'Emission Factors'!$E$53,IF(D1455="Room AC (PTAC/PTHP)",H1455,IF(D1455="Residential AC",'Emission Factors'!$E$55,IF(D1455="Residential HP",H1455,IF(D1455="Commercial AC (&gt;=65k to &lt;135,000k Btu/hr)",'Emission Factors'!$E$57,IF(D1455="Commercial AC (&gt;=135,000k Btu/hr)",'Emission Factors'!$E$58,""))))))</f>
        <v/>
      </c>
      <c r="J1455" s="96"/>
      <c r="K1455" s="211" t="str">
        <f>IF(ISBLANK(J1455),"",VLOOKUP(J1455,'Emission Factors'!$C$81:$G$221,4,FALSE))</f>
        <v/>
      </c>
      <c r="L1455" s="210" t="str">
        <f>IF(D1455="Room AC (window/wall)",'Emission Factors'!$F$53,IF(D1455="Room AC (PTAC/PTHP)",'Emission Factors'!$F$54,IF(D1455="Residential AC",'Emission Factors'!$F$55,IF(D1455="Residential HP",'Emission Factors'!$F$56,IF(D1455="Commercial AC (&gt;=65k to &lt;135,000k Btu/hr)",'Emission Factors'!$F$57,IF(D1455="Commercial AC (&gt;=135,000k Btu/hr)",'Emission Factors'!$F$58,""))))))</f>
        <v/>
      </c>
      <c r="M1455" s="211" t="str">
        <f>IF(D1455="Room AC (window/wall)",'Emission Factors'!$G$53,IF(D1455="Room AC (PTAC/PTHP)",'Emission Factors'!$G$54,IF(D1455="Residential AC",'Emission Factors'!$G$55,IF(D1455="Residential HP",'Emission Factors'!$G$56,IF(D1455="Commercial AC (&gt;=65k to &lt;135,000k Btu/hr)",'Emission Factors'!$G$57,IF(D1455="Commercial AC (&gt;=135,000k Btu/hr)",'Emission Factors'!$G$58,""))))))</f>
        <v/>
      </c>
      <c r="N1455" s="96"/>
      <c r="O1455" s="209" t="str">
        <f>IF(ISBLANK(D1455),"",(IF(D1455="Room AC (window/wall)",'Emission Factors'!$C$53,IF(D1455="Room AC (PTAC/PTHP)",'Emission Factors'!$C$54,IF(D1455="Residential AC",'Emission Factors'!$C$55,IF(D1455="Residential HP",'Emission Factors'!$C$56,IF(D1455="Commercial AC (&gt;=65k to &lt;135,000k Btu/hr)",'Emission Factors'!$C$57,IF(D1455="Commercial AC (&gt;=135,000k Btu/hr)",'Emission Factors'!$C$58,""))))))))</f>
        <v/>
      </c>
      <c r="P1455" s="209" t="str">
        <f t="shared" si="220"/>
        <v/>
      </c>
      <c r="Q1455" s="95"/>
      <c r="R1455" s="256"/>
      <c r="S1455" s="256"/>
      <c r="T1455" s="96"/>
      <c r="U1455" s="211" t="str">
        <f>IF(Q1455="Room AC (window/wall)",'Emission Factors'!$E$53,IF(AND(Q1455="Room AC (PTAC/PTHP)",ISBLANK(T1455)),"Error",IF(AND(Q1455="Room AC (PTAC/PTHP)",T1455&gt;0),T1455,IF(Q1455="Residential AC",'Emission Factors'!$E$55,IF(AND(Q1455="Residential HP",ISBLANK(T1455)),"Error",IF(AND(Q1455="Residential HP",T1455&gt;0),T1455,IF(Q1455="Commercial AC (&gt;=65k to &lt;135,000k Btu/hr)",'Emission Factors'!$E$57,IF(Q1455="Commercial AC (&gt;=135,000k Btu/hr)",'Emission Factors'!$E$58,""))))))))</f>
        <v/>
      </c>
      <c r="V1455" s="95"/>
      <c r="W1455" s="211" t="str">
        <f>IF(ISBLANK(V1455),"",VLOOKUP(V1455,'Emission Factors'!$C$81:$G$221,4,FALSE))</f>
        <v/>
      </c>
      <c r="X1455" s="210" t="str">
        <f>IF(Q1455="Room AC (window/wall)",'Emission Factors'!$F$53,IF(Q1455="Room AC (PTAC/PTHP)",'Emission Factors'!$F$54,IF(Q1455="Residential AC",'Emission Factors'!$F$55,IF(Q1455="Residential HP",'Emission Factors'!$F$56,IF(Q1455="Commercial AC (&gt;=65k to &lt;135,000k Btu/hr)",'Emission Factors'!$F$57,IF(Q1455="Commercial AC (&gt;=135,000k Btu/hr)",'Emission Factors'!$F$58,""))))))</f>
        <v/>
      </c>
      <c r="Y1455" s="211" t="str">
        <f>IF(Q1455="Room AC (window/wall)",'Emission Factors'!$G$53,IF(Q1455="Room AC (PTAC/PTHP)",'Emission Factors'!$G$54,IF(Q1455="Residential AC",'Emission Factors'!$G$55,IF(Q1455="Residential HP",'Emission Factors'!$G$56,IF(Q1455="Commercial AC (&gt;=65k to &lt;135,000k Btu/hr)",'Emission Factors'!$G$57,IF(Q1455="Commercial AC (&gt;=135,000k Btu/hr)",'Emission Factors'!$G$58,""))))))</f>
        <v/>
      </c>
      <c r="Z1455" s="96"/>
      <c r="AA1455" s="97" t="str">
        <f t="shared" si="221"/>
        <v/>
      </c>
      <c r="AB1455" s="97" t="str">
        <f t="shared" si="222"/>
        <v/>
      </c>
      <c r="AC1455" s="246" t="str">
        <f t="shared" si="223"/>
        <v/>
      </c>
      <c r="AD1455" s="97" t="str">
        <f t="shared" si="224"/>
        <v/>
      </c>
      <c r="AE1455" s="97" t="str">
        <f t="shared" si="225"/>
        <v/>
      </c>
      <c r="AF1455" s="252" t="str">
        <f t="shared" si="226"/>
        <v/>
      </c>
      <c r="AG1455" s="254" t="str">
        <f t="shared" si="227"/>
        <v/>
      </c>
      <c r="AH1455" s="248" t="str">
        <f t="shared" si="228"/>
        <v/>
      </c>
      <c r="AI1455" s="249" t="str">
        <f t="shared" si="229"/>
        <v/>
      </c>
    </row>
    <row r="1456" spans="2:35" x14ac:dyDescent="0.3">
      <c r="B1456" s="94"/>
      <c r="C1456" s="95"/>
      <c r="D1456" s="95"/>
      <c r="E1456" s="95"/>
      <c r="F1456" s="94"/>
      <c r="G1456" s="145"/>
      <c r="H1456" s="245"/>
      <c r="I1456" s="211" t="str">
        <f>IF(D1456="Room AC (window/wall)",'Emission Factors'!$E$53,IF(D1456="Room AC (PTAC/PTHP)",H1456,IF(D1456="Residential AC",'Emission Factors'!$E$55,IF(D1456="Residential HP",H1456,IF(D1456="Commercial AC (&gt;=65k to &lt;135,000k Btu/hr)",'Emission Factors'!$E$57,IF(D1456="Commercial AC (&gt;=135,000k Btu/hr)",'Emission Factors'!$E$58,""))))))</f>
        <v/>
      </c>
      <c r="J1456" s="96"/>
      <c r="K1456" s="211" t="str">
        <f>IF(ISBLANK(J1456),"",VLOOKUP(J1456,'Emission Factors'!$C$81:$G$221,4,FALSE))</f>
        <v/>
      </c>
      <c r="L1456" s="210" t="str">
        <f>IF(D1456="Room AC (window/wall)",'Emission Factors'!$F$53,IF(D1456="Room AC (PTAC/PTHP)",'Emission Factors'!$F$54,IF(D1456="Residential AC",'Emission Factors'!$F$55,IF(D1456="Residential HP",'Emission Factors'!$F$56,IF(D1456="Commercial AC (&gt;=65k to &lt;135,000k Btu/hr)",'Emission Factors'!$F$57,IF(D1456="Commercial AC (&gt;=135,000k Btu/hr)",'Emission Factors'!$F$58,""))))))</f>
        <v/>
      </c>
      <c r="M1456" s="211" t="str">
        <f>IF(D1456="Room AC (window/wall)",'Emission Factors'!$G$53,IF(D1456="Room AC (PTAC/PTHP)",'Emission Factors'!$G$54,IF(D1456="Residential AC",'Emission Factors'!$G$55,IF(D1456="Residential HP",'Emission Factors'!$G$56,IF(D1456="Commercial AC (&gt;=65k to &lt;135,000k Btu/hr)",'Emission Factors'!$G$57,IF(D1456="Commercial AC (&gt;=135,000k Btu/hr)",'Emission Factors'!$G$58,""))))))</f>
        <v/>
      </c>
      <c r="N1456" s="96"/>
      <c r="O1456" s="209" t="str">
        <f>IF(ISBLANK(D1456),"",(IF(D1456="Room AC (window/wall)",'Emission Factors'!$C$53,IF(D1456="Room AC (PTAC/PTHP)",'Emission Factors'!$C$54,IF(D1456="Residential AC",'Emission Factors'!$C$55,IF(D1456="Residential HP",'Emission Factors'!$C$56,IF(D1456="Commercial AC (&gt;=65k to &lt;135,000k Btu/hr)",'Emission Factors'!$C$57,IF(D1456="Commercial AC (&gt;=135,000k Btu/hr)",'Emission Factors'!$C$58,""))))))))</f>
        <v/>
      </c>
      <c r="P1456" s="209" t="str">
        <f t="shared" si="220"/>
        <v/>
      </c>
      <c r="Q1456" s="95"/>
      <c r="R1456" s="256"/>
      <c r="S1456" s="256"/>
      <c r="T1456" s="96"/>
      <c r="U1456" s="211" t="str">
        <f>IF(Q1456="Room AC (window/wall)",'Emission Factors'!$E$53,IF(AND(Q1456="Room AC (PTAC/PTHP)",ISBLANK(T1456)),"Error",IF(AND(Q1456="Room AC (PTAC/PTHP)",T1456&gt;0),T1456,IF(Q1456="Residential AC",'Emission Factors'!$E$55,IF(AND(Q1456="Residential HP",ISBLANK(T1456)),"Error",IF(AND(Q1456="Residential HP",T1456&gt;0),T1456,IF(Q1456="Commercial AC (&gt;=65k to &lt;135,000k Btu/hr)",'Emission Factors'!$E$57,IF(Q1456="Commercial AC (&gt;=135,000k Btu/hr)",'Emission Factors'!$E$58,""))))))))</f>
        <v/>
      </c>
      <c r="V1456" s="95"/>
      <c r="W1456" s="211" t="str">
        <f>IF(ISBLANK(V1456),"",VLOOKUP(V1456,'Emission Factors'!$C$81:$G$221,4,FALSE))</f>
        <v/>
      </c>
      <c r="X1456" s="210" t="str">
        <f>IF(Q1456="Room AC (window/wall)",'Emission Factors'!$F$53,IF(Q1456="Room AC (PTAC/PTHP)",'Emission Factors'!$F$54,IF(Q1456="Residential AC",'Emission Factors'!$F$55,IF(Q1456="Residential HP",'Emission Factors'!$F$56,IF(Q1456="Commercial AC (&gt;=65k to &lt;135,000k Btu/hr)",'Emission Factors'!$F$57,IF(Q1456="Commercial AC (&gt;=135,000k Btu/hr)",'Emission Factors'!$F$58,""))))))</f>
        <v/>
      </c>
      <c r="Y1456" s="211" t="str">
        <f>IF(Q1456="Room AC (window/wall)",'Emission Factors'!$G$53,IF(Q1456="Room AC (PTAC/PTHP)",'Emission Factors'!$G$54,IF(Q1456="Residential AC",'Emission Factors'!$G$55,IF(Q1456="Residential HP",'Emission Factors'!$G$56,IF(Q1456="Commercial AC (&gt;=65k to &lt;135,000k Btu/hr)",'Emission Factors'!$G$57,IF(Q1456="Commercial AC (&gt;=135,000k Btu/hr)",'Emission Factors'!$G$58,""))))))</f>
        <v/>
      </c>
      <c r="Z1456" s="96"/>
      <c r="AA1456" s="97" t="str">
        <f t="shared" si="221"/>
        <v/>
      </c>
      <c r="AB1456" s="97" t="str">
        <f t="shared" si="222"/>
        <v/>
      </c>
      <c r="AC1456" s="246" t="str">
        <f t="shared" si="223"/>
        <v/>
      </c>
      <c r="AD1456" s="97" t="str">
        <f t="shared" si="224"/>
        <v/>
      </c>
      <c r="AE1456" s="97" t="str">
        <f t="shared" si="225"/>
        <v/>
      </c>
      <c r="AF1456" s="252" t="str">
        <f t="shared" si="226"/>
        <v/>
      </c>
      <c r="AG1456" s="254" t="str">
        <f t="shared" si="227"/>
        <v/>
      </c>
      <c r="AH1456" s="248" t="str">
        <f t="shared" si="228"/>
        <v/>
      </c>
      <c r="AI1456" s="249" t="str">
        <f t="shared" si="229"/>
        <v/>
      </c>
    </row>
    <row r="1457" spans="2:35" x14ac:dyDescent="0.3">
      <c r="B1457" s="94"/>
      <c r="C1457" s="95"/>
      <c r="D1457" s="95"/>
      <c r="E1457" s="95"/>
      <c r="F1457" s="94"/>
      <c r="G1457" s="145"/>
      <c r="H1457" s="245"/>
      <c r="I1457" s="211" t="str">
        <f>IF(D1457="Room AC (window/wall)",'Emission Factors'!$E$53,IF(D1457="Room AC (PTAC/PTHP)",H1457,IF(D1457="Residential AC",'Emission Factors'!$E$55,IF(D1457="Residential HP",H1457,IF(D1457="Commercial AC (&gt;=65k to &lt;135,000k Btu/hr)",'Emission Factors'!$E$57,IF(D1457="Commercial AC (&gt;=135,000k Btu/hr)",'Emission Factors'!$E$58,""))))))</f>
        <v/>
      </c>
      <c r="J1457" s="96"/>
      <c r="K1457" s="211" t="str">
        <f>IF(ISBLANK(J1457),"",VLOOKUP(J1457,'Emission Factors'!$C$81:$G$221,4,FALSE))</f>
        <v/>
      </c>
      <c r="L1457" s="210" t="str">
        <f>IF(D1457="Room AC (window/wall)",'Emission Factors'!$F$53,IF(D1457="Room AC (PTAC/PTHP)",'Emission Factors'!$F$54,IF(D1457="Residential AC",'Emission Factors'!$F$55,IF(D1457="Residential HP",'Emission Factors'!$F$56,IF(D1457="Commercial AC (&gt;=65k to &lt;135,000k Btu/hr)",'Emission Factors'!$F$57,IF(D1457="Commercial AC (&gt;=135,000k Btu/hr)",'Emission Factors'!$F$58,""))))))</f>
        <v/>
      </c>
      <c r="M1457" s="211" t="str">
        <f>IF(D1457="Room AC (window/wall)",'Emission Factors'!$G$53,IF(D1457="Room AC (PTAC/PTHP)",'Emission Factors'!$G$54,IF(D1457="Residential AC",'Emission Factors'!$G$55,IF(D1457="Residential HP",'Emission Factors'!$G$56,IF(D1457="Commercial AC (&gt;=65k to &lt;135,000k Btu/hr)",'Emission Factors'!$G$57,IF(D1457="Commercial AC (&gt;=135,000k Btu/hr)",'Emission Factors'!$G$58,""))))))</f>
        <v/>
      </c>
      <c r="N1457" s="96"/>
      <c r="O1457" s="209" t="str">
        <f>IF(ISBLANK(D1457),"",(IF(D1457="Room AC (window/wall)",'Emission Factors'!$C$53,IF(D1457="Room AC (PTAC/PTHP)",'Emission Factors'!$C$54,IF(D1457="Residential AC",'Emission Factors'!$C$55,IF(D1457="Residential HP",'Emission Factors'!$C$56,IF(D1457="Commercial AC (&gt;=65k to &lt;135,000k Btu/hr)",'Emission Factors'!$C$57,IF(D1457="Commercial AC (&gt;=135,000k Btu/hr)",'Emission Factors'!$C$58,""))))))))</f>
        <v/>
      </c>
      <c r="P1457" s="209" t="str">
        <f t="shared" si="220"/>
        <v/>
      </c>
      <c r="Q1457" s="95"/>
      <c r="R1457" s="256"/>
      <c r="S1457" s="256"/>
      <c r="T1457" s="96"/>
      <c r="U1457" s="211" t="str">
        <f>IF(Q1457="Room AC (window/wall)",'Emission Factors'!$E$53,IF(AND(Q1457="Room AC (PTAC/PTHP)",ISBLANK(T1457)),"Error",IF(AND(Q1457="Room AC (PTAC/PTHP)",T1457&gt;0),T1457,IF(Q1457="Residential AC",'Emission Factors'!$E$55,IF(AND(Q1457="Residential HP",ISBLANK(T1457)),"Error",IF(AND(Q1457="Residential HP",T1457&gt;0),T1457,IF(Q1457="Commercial AC (&gt;=65k to &lt;135,000k Btu/hr)",'Emission Factors'!$E$57,IF(Q1457="Commercial AC (&gt;=135,000k Btu/hr)",'Emission Factors'!$E$58,""))))))))</f>
        <v/>
      </c>
      <c r="V1457" s="95"/>
      <c r="W1457" s="211" t="str">
        <f>IF(ISBLANK(V1457),"",VLOOKUP(V1457,'Emission Factors'!$C$81:$G$221,4,FALSE))</f>
        <v/>
      </c>
      <c r="X1457" s="210" t="str">
        <f>IF(Q1457="Room AC (window/wall)",'Emission Factors'!$F$53,IF(Q1457="Room AC (PTAC/PTHP)",'Emission Factors'!$F$54,IF(Q1457="Residential AC",'Emission Factors'!$F$55,IF(Q1457="Residential HP",'Emission Factors'!$F$56,IF(Q1457="Commercial AC (&gt;=65k to &lt;135,000k Btu/hr)",'Emission Factors'!$F$57,IF(Q1457="Commercial AC (&gt;=135,000k Btu/hr)",'Emission Factors'!$F$58,""))))))</f>
        <v/>
      </c>
      <c r="Y1457" s="211" t="str">
        <f>IF(Q1457="Room AC (window/wall)",'Emission Factors'!$G$53,IF(Q1457="Room AC (PTAC/PTHP)",'Emission Factors'!$G$54,IF(Q1457="Residential AC",'Emission Factors'!$G$55,IF(Q1457="Residential HP",'Emission Factors'!$G$56,IF(Q1457="Commercial AC (&gt;=65k to &lt;135,000k Btu/hr)",'Emission Factors'!$G$57,IF(Q1457="Commercial AC (&gt;=135,000k Btu/hr)",'Emission Factors'!$G$58,""))))))</f>
        <v/>
      </c>
      <c r="Z1457" s="96"/>
      <c r="AA1457" s="97" t="str">
        <f t="shared" si="221"/>
        <v/>
      </c>
      <c r="AB1457" s="97" t="str">
        <f t="shared" si="222"/>
        <v/>
      </c>
      <c r="AC1457" s="246" t="str">
        <f t="shared" si="223"/>
        <v/>
      </c>
      <c r="AD1457" s="97" t="str">
        <f t="shared" si="224"/>
        <v/>
      </c>
      <c r="AE1457" s="97" t="str">
        <f t="shared" si="225"/>
        <v/>
      </c>
      <c r="AF1457" s="252" t="str">
        <f t="shared" si="226"/>
        <v/>
      </c>
      <c r="AG1457" s="254" t="str">
        <f t="shared" si="227"/>
        <v/>
      </c>
      <c r="AH1457" s="248" t="str">
        <f t="shared" si="228"/>
        <v/>
      </c>
      <c r="AI1457" s="249" t="str">
        <f t="shared" si="229"/>
        <v/>
      </c>
    </row>
    <row r="1458" spans="2:35" x14ac:dyDescent="0.3">
      <c r="B1458" s="94"/>
      <c r="C1458" s="95"/>
      <c r="D1458" s="95"/>
      <c r="E1458" s="95"/>
      <c r="F1458" s="94"/>
      <c r="G1458" s="145"/>
      <c r="H1458" s="245"/>
      <c r="I1458" s="211" t="str">
        <f>IF(D1458="Room AC (window/wall)",'Emission Factors'!$E$53,IF(D1458="Room AC (PTAC/PTHP)",H1458,IF(D1458="Residential AC",'Emission Factors'!$E$55,IF(D1458="Residential HP",H1458,IF(D1458="Commercial AC (&gt;=65k to &lt;135,000k Btu/hr)",'Emission Factors'!$E$57,IF(D1458="Commercial AC (&gt;=135,000k Btu/hr)",'Emission Factors'!$E$58,""))))))</f>
        <v/>
      </c>
      <c r="J1458" s="96"/>
      <c r="K1458" s="211" t="str">
        <f>IF(ISBLANK(J1458),"",VLOOKUP(J1458,'Emission Factors'!$C$81:$G$221,4,FALSE))</f>
        <v/>
      </c>
      <c r="L1458" s="210" t="str">
        <f>IF(D1458="Room AC (window/wall)",'Emission Factors'!$F$53,IF(D1458="Room AC (PTAC/PTHP)",'Emission Factors'!$F$54,IF(D1458="Residential AC",'Emission Factors'!$F$55,IF(D1458="Residential HP",'Emission Factors'!$F$56,IF(D1458="Commercial AC (&gt;=65k to &lt;135,000k Btu/hr)",'Emission Factors'!$F$57,IF(D1458="Commercial AC (&gt;=135,000k Btu/hr)",'Emission Factors'!$F$58,""))))))</f>
        <v/>
      </c>
      <c r="M1458" s="211" t="str">
        <f>IF(D1458="Room AC (window/wall)",'Emission Factors'!$G$53,IF(D1458="Room AC (PTAC/PTHP)",'Emission Factors'!$G$54,IF(D1458="Residential AC",'Emission Factors'!$G$55,IF(D1458="Residential HP",'Emission Factors'!$G$56,IF(D1458="Commercial AC (&gt;=65k to &lt;135,000k Btu/hr)",'Emission Factors'!$G$57,IF(D1458="Commercial AC (&gt;=135,000k Btu/hr)",'Emission Factors'!$G$58,""))))))</f>
        <v/>
      </c>
      <c r="N1458" s="96"/>
      <c r="O1458" s="209" t="str">
        <f>IF(ISBLANK(D1458),"",(IF(D1458="Room AC (window/wall)",'Emission Factors'!$C$53,IF(D1458="Room AC (PTAC/PTHP)",'Emission Factors'!$C$54,IF(D1458="Residential AC",'Emission Factors'!$C$55,IF(D1458="Residential HP",'Emission Factors'!$C$56,IF(D1458="Commercial AC (&gt;=65k to &lt;135,000k Btu/hr)",'Emission Factors'!$C$57,IF(D1458="Commercial AC (&gt;=135,000k Btu/hr)",'Emission Factors'!$C$58,""))))))))</f>
        <v/>
      </c>
      <c r="P1458" s="209" t="str">
        <f t="shared" si="220"/>
        <v/>
      </c>
      <c r="Q1458" s="95"/>
      <c r="R1458" s="256"/>
      <c r="S1458" s="256"/>
      <c r="T1458" s="96"/>
      <c r="U1458" s="211" t="str">
        <f>IF(Q1458="Room AC (window/wall)",'Emission Factors'!$E$53,IF(AND(Q1458="Room AC (PTAC/PTHP)",ISBLANK(T1458)),"Error",IF(AND(Q1458="Room AC (PTAC/PTHP)",T1458&gt;0),T1458,IF(Q1458="Residential AC",'Emission Factors'!$E$55,IF(AND(Q1458="Residential HP",ISBLANK(T1458)),"Error",IF(AND(Q1458="Residential HP",T1458&gt;0),T1458,IF(Q1458="Commercial AC (&gt;=65k to &lt;135,000k Btu/hr)",'Emission Factors'!$E$57,IF(Q1458="Commercial AC (&gt;=135,000k Btu/hr)",'Emission Factors'!$E$58,""))))))))</f>
        <v/>
      </c>
      <c r="V1458" s="95"/>
      <c r="W1458" s="211" t="str">
        <f>IF(ISBLANK(V1458),"",VLOOKUP(V1458,'Emission Factors'!$C$81:$G$221,4,FALSE))</f>
        <v/>
      </c>
      <c r="X1458" s="210" t="str">
        <f>IF(Q1458="Room AC (window/wall)",'Emission Factors'!$F$53,IF(Q1458="Room AC (PTAC/PTHP)",'Emission Factors'!$F$54,IF(Q1458="Residential AC",'Emission Factors'!$F$55,IF(Q1458="Residential HP",'Emission Factors'!$F$56,IF(Q1458="Commercial AC (&gt;=65k to &lt;135,000k Btu/hr)",'Emission Factors'!$F$57,IF(Q1458="Commercial AC (&gt;=135,000k Btu/hr)",'Emission Factors'!$F$58,""))))))</f>
        <v/>
      </c>
      <c r="Y1458" s="211" t="str">
        <f>IF(Q1458="Room AC (window/wall)",'Emission Factors'!$G$53,IF(Q1458="Room AC (PTAC/PTHP)",'Emission Factors'!$G$54,IF(Q1458="Residential AC",'Emission Factors'!$G$55,IF(Q1458="Residential HP",'Emission Factors'!$G$56,IF(Q1458="Commercial AC (&gt;=65k to &lt;135,000k Btu/hr)",'Emission Factors'!$G$57,IF(Q1458="Commercial AC (&gt;=135,000k Btu/hr)",'Emission Factors'!$G$58,""))))))</f>
        <v/>
      </c>
      <c r="Z1458" s="96"/>
      <c r="AA1458" s="97" t="str">
        <f t="shared" si="221"/>
        <v/>
      </c>
      <c r="AB1458" s="97" t="str">
        <f t="shared" si="222"/>
        <v/>
      </c>
      <c r="AC1458" s="246" t="str">
        <f t="shared" si="223"/>
        <v/>
      </c>
      <c r="AD1458" s="97" t="str">
        <f t="shared" si="224"/>
        <v/>
      </c>
      <c r="AE1458" s="97" t="str">
        <f t="shared" si="225"/>
        <v/>
      </c>
      <c r="AF1458" s="252" t="str">
        <f t="shared" si="226"/>
        <v/>
      </c>
      <c r="AG1458" s="254" t="str">
        <f t="shared" si="227"/>
        <v/>
      </c>
      <c r="AH1458" s="248" t="str">
        <f t="shared" si="228"/>
        <v/>
      </c>
      <c r="AI1458" s="249" t="str">
        <f t="shared" si="229"/>
        <v/>
      </c>
    </row>
    <row r="1459" spans="2:35" x14ac:dyDescent="0.3">
      <c r="B1459" s="94"/>
      <c r="C1459" s="95"/>
      <c r="D1459" s="95"/>
      <c r="E1459" s="95"/>
      <c r="F1459" s="94"/>
      <c r="G1459" s="145"/>
      <c r="H1459" s="245"/>
      <c r="I1459" s="211" t="str">
        <f>IF(D1459="Room AC (window/wall)",'Emission Factors'!$E$53,IF(D1459="Room AC (PTAC/PTHP)",H1459,IF(D1459="Residential AC",'Emission Factors'!$E$55,IF(D1459="Residential HP",H1459,IF(D1459="Commercial AC (&gt;=65k to &lt;135,000k Btu/hr)",'Emission Factors'!$E$57,IF(D1459="Commercial AC (&gt;=135,000k Btu/hr)",'Emission Factors'!$E$58,""))))))</f>
        <v/>
      </c>
      <c r="J1459" s="96"/>
      <c r="K1459" s="211" t="str">
        <f>IF(ISBLANK(J1459),"",VLOOKUP(J1459,'Emission Factors'!$C$81:$G$221,4,FALSE))</f>
        <v/>
      </c>
      <c r="L1459" s="210" t="str">
        <f>IF(D1459="Room AC (window/wall)",'Emission Factors'!$F$53,IF(D1459="Room AC (PTAC/PTHP)",'Emission Factors'!$F$54,IF(D1459="Residential AC",'Emission Factors'!$F$55,IF(D1459="Residential HP",'Emission Factors'!$F$56,IF(D1459="Commercial AC (&gt;=65k to &lt;135,000k Btu/hr)",'Emission Factors'!$F$57,IF(D1459="Commercial AC (&gt;=135,000k Btu/hr)",'Emission Factors'!$F$58,""))))))</f>
        <v/>
      </c>
      <c r="M1459" s="211" t="str">
        <f>IF(D1459="Room AC (window/wall)",'Emission Factors'!$G$53,IF(D1459="Room AC (PTAC/PTHP)",'Emission Factors'!$G$54,IF(D1459="Residential AC",'Emission Factors'!$G$55,IF(D1459="Residential HP",'Emission Factors'!$G$56,IF(D1459="Commercial AC (&gt;=65k to &lt;135,000k Btu/hr)",'Emission Factors'!$G$57,IF(D1459="Commercial AC (&gt;=135,000k Btu/hr)",'Emission Factors'!$G$58,""))))))</f>
        <v/>
      </c>
      <c r="N1459" s="96"/>
      <c r="O1459" s="209" t="str">
        <f>IF(ISBLANK(D1459),"",(IF(D1459="Room AC (window/wall)",'Emission Factors'!$C$53,IF(D1459="Room AC (PTAC/PTHP)",'Emission Factors'!$C$54,IF(D1459="Residential AC",'Emission Factors'!$C$55,IF(D1459="Residential HP",'Emission Factors'!$C$56,IF(D1459="Commercial AC (&gt;=65k to &lt;135,000k Btu/hr)",'Emission Factors'!$C$57,IF(D1459="Commercial AC (&gt;=135,000k Btu/hr)",'Emission Factors'!$C$58,""))))))))</f>
        <v/>
      </c>
      <c r="P1459" s="209" t="str">
        <f t="shared" si="220"/>
        <v/>
      </c>
      <c r="Q1459" s="95"/>
      <c r="R1459" s="256"/>
      <c r="S1459" s="256"/>
      <c r="T1459" s="96"/>
      <c r="U1459" s="211" t="str">
        <f>IF(Q1459="Room AC (window/wall)",'Emission Factors'!$E$53,IF(AND(Q1459="Room AC (PTAC/PTHP)",ISBLANK(T1459)),"Error",IF(AND(Q1459="Room AC (PTAC/PTHP)",T1459&gt;0),T1459,IF(Q1459="Residential AC",'Emission Factors'!$E$55,IF(AND(Q1459="Residential HP",ISBLANK(T1459)),"Error",IF(AND(Q1459="Residential HP",T1459&gt;0),T1459,IF(Q1459="Commercial AC (&gt;=65k to &lt;135,000k Btu/hr)",'Emission Factors'!$E$57,IF(Q1459="Commercial AC (&gt;=135,000k Btu/hr)",'Emission Factors'!$E$58,""))))))))</f>
        <v/>
      </c>
      <c r="V1459" s="95"/>
      <c r="W1459" s="211" t="str">
        <f>IF(ISBLANK(V1459),"",VLOOKUP(V1459,'Emission Factors'!$C$81:$G$221,4,FALSE))</f>
        <v/>
      </c>
      <c r="X1459" s="210" t="str">
        <f>IF(Q1459="Room AC (window/wall)",'Emission Factors'!$F$53,IF(Q1459="Room AC (PTAC/PTHP)",'Emission Factors'!$F$54,IF(Q1459="Residential AC",'Emission Factors'!$F$55,IF(Q1459="Residential HP",'Emission Factors'!$F$56,IF(Q1459="Commercial AC (&gt;=65k to &lt;135,000k Btu/hr)",'Emission Factors'!$F$57,IF(Q1459="Commercial AC (&gt;=135,000k Btu/hr)",'Emission Factors'!$F$58,""))))))</f>
        <v/>
      </c>
      <c r="Y1459" s="211" t="str">
        <f>IF(Q1459="Room AC (window/wall)",'Emission Factors'!$G$53,IF(Q1459="Room AC (PTAC/PTHP)",'Emission Factors'!$G$54,IF(Q1459="Residential AC",'Emission Factors'!$G$55,IF(Q1459="Residential HP",'Emission Factors'!$G$56,IF(Q1459="Commercial AC (&gt;=65k to &lt;135,000k Btu/hr)",'Emission Factors'!$G$57,IF(Q1459="Commercial AC (&gt;=135,000k Btu/hr)",'Emission Factors'!$G$58,""))))))</f>
        <v/>
      </c>
      <c r="Z1459" s="96"/>
      <c r="AA1459" s="97" t="str">
        <f t="shared" si="221"/>
        <v/>
      </c>
      <c r="AB1459" s="97" t="str">
        <f t="shared" si="222"/>
        <v/>
      </c>
      <c r="AC1459" s="246" t="str">
        <f t="shared" si="223"/>
        <v/>
      </c>
      <c r="AD1459" s="97" t="str">
        <f t="shared" si="224"/>
        <v/>
      </c>
      <c r="AE1459" s="97" t="str">
        <f t="shared" si="225"/>
        <v/>
      </c>
      <c r="AF1459" s="252" t="str">
        <f t="shared" si="226"/>
        <v/>
      </c>
      <c r="AG1459" s="254" t="str">
        <f t="shared" si="227"/>
        <v/>
      </c>
      <c r="AH1459" s="248" t="str">
        <f t="shared" si="228"/>
        <v/>
      </c>
      <c r="AI1459" s="249" t="str">
        <f t="shared" si="229"/>
        <v/>
      </c>
    </row>
    <row r="1460" spans="2:35" x14ac:dyDescent="0.3">
      <c r="B1460" s="94"/>
      <c r="C1460" s="95"/>
      <c r="D1460" s="95"/>
      <c r="E1460" s="95"/>
      <c r="F1460" s="94"/>
      <c r="G1460" s="145"/>
      <c r="H1460" s="245"/>
      <c r="I1460" s="211" t="str">
        <f>IF(D1460="Room AC (window/wall)",'Emission Factors'!$E$53,IF(D1460="Room AC (PTAC/PTHP)",H1460,IF(D1460="Residential AC",'Emission Factors'!$E$55,IF(D1460="Residential HP",H1460,IF(D1460="Commercial AC (&gt;=65k to &lt;135,000k Btu/hr)",'Emission Factors'!$E$57,IF(D1460="Commercial AC (&gt;=135,000k Btu/hr)",'Emission Factors'!$E$58,""))))))</f>
        <v/>
      </c>
      <c r="J1460" s="96"/>
      <c r="K1460" s="211" t="str">
        <f>IF(ISBLANK(J1460),"",VLOOKUP(J1460,'Emission Factors'!$C$81:$G$221,4,FALSE))</f>
        <v/>
      </c>
      <c r="L1460" s="210" t="str">
        <f>IF(D1460="Room AC (window/wall)",'Emission Factors'!$F$53,IF(D1460="Room AC (PTAC/PTHP)",'Emission Factors'!$F$54,IF(D1460="Residential AC",'Emission Factors'!$F$55,IF(D1460="Residential HP",'Emission Factors'!$F$56,IF(D1460="Commercial AC (&gt;=65k to &lt;135,000k Btu/hr)",'Emission Factors'!$F$57,IF(D1460="Commercial AC (&gt;=135,000k Btu/hr)",'Emission Factors'!$F$58,""))))))</f>
        <v/>
      </c>
      <c r="M1460" s="211" t="str">
        <f>IF(D1460="Room AC (window/wall)",'Emission Factors'!$G$53,IF(D1460="Room AC (PTAC/PTHP)",'Emission Factors'!$G$54,IF(D1460="Residential AC",'Emission Factors'!$G$55,IF(D1460="Residential HP",'Emission Factors'!$G$56,IF(D1460="Commercial AC (&gt;=65k to &lt;135,000k Btu/hr)",'Emission Factors'!$G$57,IF(D1460="Commercial AC (&gt;=135,000k Btu/hr)",'Emission Factors'!$G$58,""))))))</f>
        <v/>
      </c>
      <c r="N1460" s="96"/>
      <c r="O1460" s="209" t="str">
        <f>IF(ISBLANK(D1460),"",(IF(D1460="Room AC (window/wall)",'Emission Factors'!$C$53,IF(D1460="Room AC (PTAC/PTHP)",'Emission Factors'!$C$54,IF(D1460="Residential AC",'Emission Factors'!$C$55,IF(D1460="Residential HP",'Emission Factors'!$C$56,IF(D1460="Commercial AC (&gt;=65k to &lt;135,000k Btu/hr)",'Emission Factors'!$C$57,IF(D1460="Commercial AC (&gt;=135,000k Btu/hr)",'Emission Factors'!$C$58,""))))))))</f>
        <v/>
      </c>
      <c r="P1460" s="209" t="str">
        <f t="shared" si="220"/>
        <v/>
      </c>
      <c r="Q1460" s="95"/>
      <c r="R1460" s="256"/>
      <c r="S1460" s="256"/>
      <c r="T1460" s="96"/>
      <c r="U1460" s="211" t="str">
        <f>IF(Q1460="Room AC (window/wall)",'Emission Factors'!$E$53,IF(AND(Q1460="Room AC (PTAC/PTHP)",ISBLANK(T1460)),"Error",IF(AND(Q1460="Room AC (PTAC/PTHP)",T1460&gt;0),T1460,IF(Q1460="Residential AC",'Emission Factors'!$E$55,IF(AND(Q1460="Residential HP",ISBLANK(T1460)),"Error",IF(AND(Q1460="Residential HP",T1460&gt;0),T1460,IF(Q1460="Commercial AC (&gt;=65k to &lt;135,000k Btu/hr)",'Emission Factors'!$E$57,IF(Q1460="Commercial AC (&gt;=135,000k Btu/hr)",'Emission Factors'!$E$58,""))))))))</f>
        <v/>
      </c>
      <c r="V1460" s="95"/>
      <c r="W1460" s="211" t="str">
        <f>IF(ISBLANK(V1460),"",VLOOKUP(V1460,'Emission Factors'!$C$81:$G$221,4,FALSE))</f>
        <v/>
      </c>
      <c r="X1460" s="210" t="str">
        <f>IF(Q1460="Room AC (window/wall)",'Emission Factors'!$F$53,IF(Q1460="Room AC (PTAC/PTHP)",'Emission Factors'!$F$54,IF(Q1460="Residential AC",'Emission Factors'!$F$55,IF(Q1460="Residential HP",'Emission Factors'!$F$56,IF(Q1460="Commercial AC (&gt;=65k to &lt;135,000k Btu/hr)",'Emission Factors'!$F$57,IF(Q1460="Commercial AC (&gt;=135,000k Btu/hr)",'Emission Factors'!$F$58,""))))))</f>
        <v/>
      </c>
      <c r="Y1460" s="211" t="str">
        <f>IF(Q1460="Room AC (window/wall)",'Emission Factors'!$G$53,IF(Q1460="Room AC (PTAC/PTHP)",'Emission Factors'!$G$54,IF(Q1460="Residential AC",'Emission Factors'!$G$55,IF(Q1460="Residential HP",'Emission Factors'!$G$56,IF(Q1460="Commercial AC (&gt;=65k to &lt;135,000k Btu/hr)",'Emission Factors'!$G$57,IF(Q1460="Commercial AC (&gt;=135,000k Btu/hr)",'Emission Factors'!$G$58,""))))))</f>
        <v/>
      </c>
      <c r="Z1460" s="96"/>
      <c r="AA1460" s="97" t="str">
        <f t="shared" si="221"/>
        <v/>
      </c>
      <c r="AB1460" s="97" t="str">
        <f t="shared" si="222"/>
        <v/>
      </c>
      <c r="AC1460" s="246" t="str">
        <f t="shared" si="223"/>
        <v/>
      </c>
      <c r="AD1460" s="97" t="str">
        <f t="shared" si="224"/>
        <v/>
      </c>
      <c r="AE1460" s="97" t="str">
        <f t="shared" si="225"/>
        <v/>
      </c>
      <c r="AF1460" s="252" t="str">
        <f t="shared" si="226"/>
        <v/>
      </c>
      <c r="AG1460" s="254" t="str">
        <f t="shared" si="227"/>
        <v/>
      </c>
      <c r="AH1460" s="248" t="str">
        <f t="shared" si="228"/>
        <v/>
      </c>
      <c r="AI1460" s="249" t="str">
        <f t="shared" si="229"/>
        <v/>
      </c>
    </row>
    <row r="1461" spans="2:35" x14ac:dyDescent="0.3">
      <c r="B1461" s="94"/>
      <c r="C1461" s="95"/>
      <c r="D1461" s="95"/>
      <c r="E1461" s="95"/>
      <c r="F1461" s="94"/>
      <c r="G1461" s="145"/>
      <c r="H1461" s="245"/>
      <c r="I1461" s="211" t="str">
        <f>IF(D1461="Room AC (window/wall)",'Emission Factors'!$E$53,IF(D1461="Room AC (PTAC/PTHP)",H1461,IF(D1461="Residential AC",'Emission Factors'!$E$55,IF(D1461="Residential HP",H1461,IF(D1461="Commercial AC (&gt;=65k to &lt;135,000k Btu/hr)",'Emission Factors'!$E$57,IF(D1461="Commercial AC (&gt;=135,000k Btu/hr)",'Emission Factors'!$E$58,""))))))</f>
        <v/>
      </c>
      <c r="J1461" s="96"/>
      <c r="K1461" s="211" t="str">
        <f>IF(ISBLANK(J1461),"",VLOOKUP(J1461,'Emission Factors'!$C$81:$G$221,4,FALSE))</f>
        <v/>
      </c>
      <c r="L1461" s="210" t="str">
        <f>IF(D1461="Room AC (window/wall)",'Emission Factors'!$F$53,IF(D1461="Room AC (PTAC/PTHP)",'Emission Factors'!$F$54,IF(D1461="Residential AC",'Emission Factors'!$F$55,IF(D1461="Residential HP",'Emission Factors'!$F$56,IF(D1461="Commercial AC (&gt;=65k to &lt;135,000k Btu/hr)",'Emission Factors'!$F$57,IF(D1461="Commercial AC (&gt;=135,000k Btu/hr)",'Emission Factors'!$F$58,""))))))</f>
        <v/>
      </c>
      <c r="M1461" s="211" t="str">
        <f>IF(D1461="Room AC (window/wall)",'Emission Factors'!$G$53,IF(D1461="Room AC (PTAC/PTHP)",'Emission Factors'!$G$54,IF(D1461="Residential AC",'Emission Factors'!$G$55,IF(D1461="Residential HP",'Emission Factors'!$G$56,IF(D1461="Commercial AC (&gt;=65k to &lt;135,000k Btu/hr)",'Emission Factors'!$G$57,IF(D1461="Commercial AC (&gt;=135,000k Btu/hr)",'Emission Factors'!$G$58,""))))))</f>
        <v/>
      </c>
      <c r="N1461" s="96"/>
      <c r="O1461" s="209" t="str">
        <f>IF(ISBLANK(D1461),"",(IF(D1461="Room AC (window/wall)",'Emission Factors'!$C$53,IF(D1461="Room AC (PTAC/PTHP)",'Emission Factors'!$C$54,IF(D1461="Residential AC",'Emission Factors'!$C$55,IF(D1461="Residential HP",'Emission Factors'!$C$56,IF(D1461="Commercial AC (&gt;=65k to &lt;135,000k Btu/hr)",'Emission Factors'!$C$57,IF(D1461="Commercial AC (&gt;=135,000k Btu/hr)",'Emission Factors'!$C$58,""))))))))</f>
        <v/>
      </c>
      <c r="P1461" s="209" t="str">
        <f t="shared" si="220"/>
        <v/>
      </c>
      <c r="Q1461" s="95"/>
      <c r="R1461" s="256"/>
      <c r="S1461" s="256"/>
      <c r="T1461" s="96"/>
      <c r="U1461" s="211" t="str">
        <f>IF(Q1461="Room AC (window/wall)",'Emission Factors'!$E$53,IF(AND(Q1461="Room AC (PTAC/PTHP)",ISBLANK(T1461)),"Error",IF(AND(Q1461="Room AC (PTAC/PTHP)",T1461&gt;0),T1461,IF(Q1461="Residential AC",'Emission Factors'!$E$55,IF(AND(Q1461="Residential HP",ISBLANK(T1461)),"Error",IF(AND(Q1461="Residential HP",T1461&gt;0),T1461,IF(Q1461="Commercial AC (&gt;=65k to &lt;135,000k Btu/hr)",'Emission Factors'!$E$57,IF(Q1461="Commercial AC (&gt;=135,000k Btu/hr)",'Emission Factors'!$E$58,""))))))))</f>
        <v/>
      </c>
      <c r="V1461" s="95"/>
      <c r="W1461" s="211" t="str">
        <f>IF(ISBLANK(V1461),"",VLOOKUP(V1461,'Emission Factors'!$C$81:$G$221,4,FALSE))</f>
        <v/>
      </c>
      <c r="X1461" s="210" t="str">
        <f>IF(Q1461="Room AC (window/wall)",'Emission Factors'!$F$53,IF(Q1461="Room AC (PTAC/PTHP)",'Emission Factors'!$F$54,IF(Q1461="Residential AC",'Emission Factors'!$F$55,IF(Q1461="Residential HP",'Emission Factors'!$F$56,IF(Q1461="Commercial AC (&gt;=65k to &lt;135,000k Btu/hr)",'Emission Factors'!$F$57,IF(Q1461="Commercial AC (&gt;=135,000k Btu/hr)",'Emission Factors'!$F$58,""))))))</f>
        <v/>
      </c>
      <c r="Y1461" s="211" t="str">
        <f>IF(Q1461="Room AC (window/wall)",'Emission Factors'!$G$53,IF(Q1461="Room AC (PTAC/PTHP)",'Emission Factors'!$G$54,IF(Q1461="Residential AC",'Emission Factors'!$G$55,IF(Q1461="Residential HP",'Emission Factors'!$G$56,IF(Q1461="Commercial AC (&gt;=65k to &lt;135,000k Btu/hr)",'Emission Factors'!$G$57,IF(Q1461="Commercial AC (&gt;=135,000k Btu/hr)",'Emission Factors'!$G$58,""))))))</f>
        <v/>
      </c>
      <c r="Z1461" s="96"/>
      <c r="AA1461" s="97" t="str">
        <f t="shared" si="221"/>
        <v/>
      </c>
      <c r="AB1461" s="97" t="str">
        <f t="shared" si="222"/>
        <v/>
      </c>
      <c r="AC1461" s="246" t="str">
        <f t="shared" si="223"/>
        <v/>
      </c>
      <c r="AD1461" s="97" t="str">
        <f t="shared" si="224"/>
        <v/>
      </c>
      <c r="AE1461" s="97" t="str">
        <f t="shared" si="225"/>
        <v/>
      </c>
      <c r="AF1461" s="252" t="str">
        <f t="shared" si="226"/>
        <v/>
      </c>
      <c r="AG1461" s="254" t="str">
        <f t="shared" si="227"/>
        <v/>
      </c>
      <c r="AH1461" s="248" t="str">
        <f t="shared" si="228"/>
        <v/>
      </c>
      <c r="AI1461" s="249" t="str">
        <f t="shared" si="229"/>
        <v/>
      </c>
    </row>
    <row r="1462" spans="2:35" x14ac:dyDescent="0.3">
      <c r="B1462" s="94"/>
      <c r="C1462" s="95"/>
      <c r="D1462" s="95"/>
      <c r="E1462" s="95"/>
      <c r="F1462" s="94"/>
      <c r="G1462" s="145"/>
      <c r="H1462" s="245"/>
      <c r="I1462" s="211" t="str">
        <f>IF(D1462="Room AC (window/wall)",'Emission Factors'!$E$53,IF(D1462="Room AC (PTAC/PTHP)",H1462,IF(D1462="Residential AC",'Emission Factors'!$E$55,IF(D1462="Residential HP",H1462,IF(D1462="Commercial AC (&gt;=65k to &lt;135,000k Btu/hr)",'Emission Factors'!$E$57,IF(D1462="Commercial AC (&gt;=135,000k Btu/hr)",'Emission Factors'!$E$58,""))))))</f>
        <v/>
      </c>
      <c r="J1462" s="96"/>
      <c r="K1462" s="211" t="str">
        <f>IF(ISBLANK(J1462),"",VLOOKUP(J1462,'Emission Factors'!$C$81:$G$221,4,FALSE))</f>
        <v/>
      </c>
      <c r="L1462" s="210" t="str">
        <f>IF(D1462="Room AC (window/wall)",'Emission Factors'!$F$53,IF(D1462="Room AC (PTAC/PTHP)",'Emission Factors'!$F$54,IF(D1462="Residential AC",'Emission Factors'!$F$55,IF(D1462="Residential HP",'Emission Factors'!$F$56,IF(D1462="Commercial AC (&gt;=65k to &lt;135,000k Btu/hr)",'Emission Factors'!$F$57,IF(D1462="Commercial AC (&gt;=135,000k Btu/hr)",'Emission Factors'!$F$58,""))))))</f>
        <v/>
      </c>
      <c r="M1462" s="211" t="str">
        <f>IF(D1462="Room AC (window/wall)",'Emission Factors'!$G$53,IF(D1462="Room AC (PTAC/PTHP)",'Emission Factors'!$G$54,IF(D1462="Residential AC",'Emission Factors'!$G$55,IF(D1462="Residential HP",'Emission Factors'!$G$56,IF(D1462="Commercial AC (&gt;=65k to &lt;135,000k Btu/hr)",'Emission Factors'!$G$57,IF(D1462="Commercial AC (&gt;=135,000k Btu/hr)",'Emission Factors'!$G$58,""))))))</f>
        <v/>
      </c>
      <c r="N1462" s="96"/>
      <c r="O1462" s="209" t="str">
        <f>IF(ISBLANK(D1462),"",(IF(D1462="Room AC (window/wall)",'Emission Factors'!$C$53,IF(D1462="Room AC (PTAC/PTHP)",'Emission Factors'!$C$54,IF(D1462="Residential AC",'Emission Factors'!$C$55,IF(D1462="Residential HP",'Emission Factors'!$C$56,IF(D1462="Commercial AC (&gt;=65k to &lt;135,000k Btu/hr)",'Emission Factors'!$C$57,IF(D1462="Commercial AC (&gt;=135,000k Btu/hr)",'Emission Factors'!$C$58,""))))))))</f>
        <v/>
      </c>
      <c r="P1462" s="209" t="str">
        <f t="shared" si="220"/>
        <v/>
      </c>
      <c r="Q1462" s="95"/>
      <c r="R1462" s="256"/>
      <c r="S1462" s="256"/>
      <c r="T1462" s="96"/>
      <c r="U1462" s="211" t="str">
        <f>IF(Q1462="Room AC (window/wall)",'Emission Factors'!$E$53,IF(AND(Q1462="Room AC (PTAC/PTHP)",ISBLANK(T1462)),"Error",IF(AND(Q1462="Room AC (PTAC/PTHP)",T1462&gt;0),T1462,IF(Q1462="Residential AC",'Emission Factors'!$E$55,IF(AND(Q1462="Residential HP",ISBLANK(T1462)),"Error",IF(AND(Q1462="Residential HP",T1462&gt;0),T1462,IF(Q1462="Commercial AC (&gt;=65k to &lt;135,000k Btu/hr)",'Emission Factors'!$E$57,IF(Q1462="Commercial AC (&gt;=135,000k Btu/hr)",'Emission Factors'!$E$58,""))))))))</f>
        <v/>
      </c>
      <c r="V1462" s="95"/>
      <c r="W1462" s="211" t="str">
        <f>IF(ISBLANK(V1462),"",VLOOKUP(V1462,'Emission Factors'!$C$81:$G$221,4,FALSE))</f>
        <v/>
      </c>
      <c r="X1462" s="210" t="str">
        <f>IF(Q1462="Room AC (window/wall)",'Emission Factors'!$F$53,IF(Q1462="Room AC (PTAC/PTHP)",'Emission Factors'!$F$54,IF(Q1462="Residential AC",'Emission Factors'!$F$55,IF(Q1462="Residential HP",'Emission Factors'!$F$56,IF(Q1462="Commercial AC (&gt;=65k to &lt;135,000k Btu/hr)",'Emission Factors'!$F$57,IF(Q1462="Commercial AC (&gt;=135,000k Btu/hr)",'Emission Factors'!$F$58,""))))))</f>
        <v/>
      </c>
      <c r="Y1462" s="211" t="str">
        <f>IF(Q1462="Room AC (window/wall)",'Emission Factors'!$G$53,IF(Q1462="Room AC (PTAC/PTHP)",'Emission Factors'!$G$54,IF(Q1462="Residential AC",'Emission Factors'!$G$55,IF(Q1462="Residential HP",'Emission Factors'!$G$56,IF(Q1462="Commercial AC (&gt;=65k to &lt;135,000k Btu/hr)",'Emission Factors'!$G$57,IF(Q1462="Commercial AC (&gt;=135,000k Btu/hr)",'Emission Factors'!$G$58,""))))))</f>
        <v/>
      </c>
      <c r="Z1462" s="96"/>
      <c r="AA1462" s="97" t="str">
        <f t="shared" si="221"/>
        <v/>
      </c>
      <c r="AB1462" s="97" t="str">
        <f t="shared" si="222"/>
        <v/>
      </c>
      <c r="AC1462" s="246" t="str">
        <f t="shared" si="223"/>
        <v/>
      </c>
      <c r="AD1462" s="97" t="str">
        <f t="shared" si="224"/>
        <v/>
      </c>
      <c r="AE1462" s="97" t="str">
        <f t="shared" si="225"/>
        <v/>
      </c>
      <c r="AF1462" s="252" t="str">
        <f t="shared" si="226"/>
        <v/>
      </c>
      <c r="AG1462" s="254" t="str">
        <f t="shared" si="227"/>
        <v/>
      </c>
      <c r="AH1462" s="248" t="str">
        <f t="shared" si="228"/>
        <v/>
      </c>
      <c r="AI1462" s="249" t="str">
        <f t="shared" si="229"/>
        <v/>
      </c>
    </row>
    <row r="1463" spans="2:35" x14ac:dyDescent="0.3">
      <c r="B1463" s="94"/>
      <c r="C1463" s="95"/>
      <c r="D1463" s="95"/>
      <c r="E1463" s="95"/>
      <c r="F1463" s="94"/>
      <c r="G1463" s="145"/>
      <c r="H1463" s="245"/>
      <c r="I1463" s="211" t="str">
        <f>IF(D1463="Room AC (window/wall)",'Emission Factors'!$E$53,IF(D1463="Room AC (PTAC/PTHP)",H1463,IF(D1463="Residential AC",'Emission Factors'!$E$55,IF(D1463="Residential HP",H1463,IF(D1463="Commercial AC (&gt;=65k to &lt;135,000k Btu/hr)",'Emission Factors'!$E$57,IF(D1463="Commercial AC (&gt;=135,000k Btu/hr)",'Emission Factors'!$E$58,""))))))</f>
        <v/>
      </c>
      <c r="J1463" s="96"/>
      <c r="K1463" s="211" t="str">
        <f>IF(ISBLANK(J1463),"",VLOOKUP(J1463,'Emission Factors'!$C$81:$G$221,4,FALSE))</f>
        <v/>
      </c>
      <c r="L1463" s="210" t="str">
        <f>IF(D1463="Room AC (window/wall)",'Emission Factors'!$F$53,IF(D1463="Room AC (PTAC/PTHP)",'Emission Factors'!$F$54,IF(D1463="Residential AC",'Emission Factors'!$F$55,IF(D1463="Residential HP",'Emission Factors'!$F$56,IF(D1463="Commercial AC (&gt;=65k to &lt;135,000k Btu/hr)",'Emission Factors'!$F$57,IF(D1463="Commercial AC (&gt;=135,000k Btu/hr)",'Emission Factors'!$F$58,""))))))</f>
        <v/>
      </c>
      <c r="M1463" s="211" t="str">
        <f>IF(D1463="Room AC (window/wall)",'Emission Factors'!$G$53,IF(D1463="Room AC (PTAC/PTHP)",'Emission Factors'!$G$54,IF(D1463="Residential AC",'Emission Factors'!$G$55,IF(D1463="Residential HP",'Emission Factors'!$G$56,IF(D1463="Commercial AC (&gt;=65k to &lt;135,000k Btu/hr)",'Emission Factors'!$G$57,IF(D1463="Commercial AC (&gt;=135,000k Btu/hr)",'Emission Factors'!$G$58,""))))))</f>
        <v/>
      </c>
      <c r="N1463" s="96"/>
      <c r="O1463" s="209" t="str">
        <f>IF(ISBLANK(D1463),"",(IF(D1463="Room AC (window/wall)",'Emission Factors'!$C$53,IF(D1463="Room AC (PTAC/PTHP)",'Emission Factors'!$C$54,IF(D1463="Residential AC",'Emission Factors'!$C$55,IF(D1463="Residential HP",'Emission Factors'!$C$56,IF(D1463="Commercial AC (&gt;=65k to &lt;135,000k Btu/hr)",'Emission Factors'!$C$57,IF(D1463="Commercial AC (&gt;=135,000k Btu/hr)",'Emission Factors'!$C$58,""))))))))</f>
        <v/>
      </c>
      <c r="P1463" s="209" t="str">
        <f t="shared" si="220"/>
        <v/>
      </c>
      <c r="Q1463" s="95"/>
      <c r="R1463" s="256"/>
      <c r="S1463" s="256"/>
      <c r="T1463" s="96"/>
      <c r="U1463" s="211" t="str">
        <f>IF(Q1463="Room AC (window/wall)",'Emission Factors'!$E$53,IF(AND(Q1463="Room AC (PTAC/PTHP)",ISBLANK(T1463)),"Error",IF(AND(Q1463="Room AC (PTAC/PTHP)",T1463&gt;0),T1463,IF(Q1463="Residential AC",'Emission Factors'!$E$55,IF(AND(Q1463="Residential HP",ISBLANK(T1463)),"Error",IF(AND(Q1463="Residential HP",T1463&gt;0),T1463,IF(Q1463="Commercial AC (&gt;=65k to &lt;135,000k Btu/hr)",'Emission Factors'!$E$57,IF(Q1463="Commercial AC (&gt;=135,000k Btu/hr)",'Emission Factors'!$E$58,""))))))))</f>
        <v/>
      </c>
      <c r="V1463" s="95"/>
      <c r="W1463" s="211" t="str">
        <f>IF(ISBLANK(V1463),"",VLOOKUP(V1463,'Emission Factors'!$C$81:$G$221,4,FALSE))</f>
        <v/>
      </c>
      <c r="X1463" s="210" t="str">
        <f>IF(Q1463="Room AC (window/wall)",'Emission Factors'!$F$53,IF(Q1463="Room AC (PTAC/PTHP)",'Emission Factors'!$F$54,IF(Q1463="Residential AC",'Emission Factors'!$F$55,IF(Q1463="Residential HP",'Emission Factors'!$F$56,IF(Q1463="Commercial AC (&gt;=65k to &lt;135,000k Btu/hr)",'Emission Factors'!$F$57,IF(Q1463="Commercial AC (&gt;=135,000k Btu/hr)",'Emission Factors'!$F$58,""))))))</f>
        <v/>
      </c>
      <c r="Y1463" s="211" t="str">
        <f>IF(Q1463="Room AC (window/wall)",'Emission Factors'!$G$53,IF(Q1463="Room AC (PTAC/PTHP)",'Emission Factors'!$G$54,IF(Q1463="Residential AC",'Emission Factors'!$G$55,IF(Q1463="Residential HP",'Emission Factors'!$G$56,IF(Q1463="Commercial AC (&gt;=65k to &lt;135,000k Btu/hr)",'Emission Factors'!$G$57,IF(Q1463="Commercial AC (&gt;=135,000k Btu/hr)",'Emission Factors'!$G$58,""))))))</f>
        <v/>
      </c>
      <c r="Z1463" s="96"/>
      <c r="AA1463" s="97" t="str">
        <f t="shared" si="221"/>
        <v/>
      </c>
      <c r="AB1463" s="97" t="str">
        <f t="shared" si="222"/>
        <v/>
      </c>
      <c r="AC1463" s="246" t="str">
        <f t="shared" si="223"/>
        <v/>
      </c>
      <c r="AD1463" s="97" t="str">
        <f t="shared" si="224"/>
        <v/>
      </c>
      <c r="AE1463" s="97" t="str">
        <f t="shared" si="225"/>
        <v/>
      </c>
      <c r="AF1463" s="252" t="str">
        <f t="shared" si="226"/>
        <v/>
      </c>
      <c r="AG1463" s="254" t="str">
        <f t="shared" si="227"/>
        <v/>
      </c>
      <c r="AH1463" s="248" t="str">
        <f t="shared" si="228"/>
        <v/>
      </c>
      <c r="AI1463" s="249" t="str">
        <f t="shared" si="229"/>
        <v/>
      </c>
    </row>
    <row r="1464" spans="2:35" x14ac:dyDescent="0.3">
      <c r="B1464" s="94"/>
      <c r="C1464" s="95"/>
      <c r="D1464" s="95"/>
      <c r="E1464" s="95"/>
      <c r="F1464" s="94"/>
      <c r="G1464" s="145"/>
      <c r="H1464" s="245"/>
      <c r="I1464" s="211" t="str">
        <f>IF(D1464="Room AC (window/wall)",'Emission Factors'!$E$53,IF(D1464="Room AC (PTAC/PTHP)",H1464,IF(D1464="Residential AC",'Emission Factors'!$E$55,IF(D1464="Residential HP",H1464,IF(D1464="Commercial AC (&gt;=65k to &lt;135,000k Btu/hr)",'Emission Factors'!$E$57,IF(D1464="Commercial AC (&gt;=135,000k Btu/hr)",'Emission Factors'!$E$58,""))))))</f>
        <v/>
      </c>
      <c r="J1464" s="96"/>
      <c r="K1464" s="211" t="str">
        <f>IF(ISBLANK(J1464),"",VLOOKUP(J1464,'Emission Factors'!$C$81:$G$221,4,FALSE))</f>
        <v/>
      </c>
      <c r="L1464" s="210" t="str">
        <f>IF(D1464="Room AC (window/wall)",'Emission Factors'!$F$53,IF(D1464="Room AC (PTAC/PTHP)",'Emission Factors'!$F$54,IF(D1464="Residential AC",'Emission Factors'!$F$55,IF(D1464="Residential HP",'Emission Factors'!$F$56,IF(D1464="Commercial AC (&gt;=65k to &lt;135,000k Btu/hr)",'Emission Factors'!$F$57,IF(D1464="Commercial AC (&gt;=135,000k Btu/hr)",'Emission Factors'!$F$58,""))))))</f>
        <v/>
      </c>
      <c r="M1464" s="211" t="str">
        <f>IF(D1464="Room AC (window/wall)",'Emission Factors'!$G$53,IF(D1464="Room AC (PTAC/PTHP)",'Emission Factors'!$G$54,IF(D1464="Residential AC",'Emission Factors'!$G$55,IF(D1464="Residential HP",'Emission Factors'!$G$56,IF(D1464="Commercial AC (&gt;=65k to &lt;135,000k Btu/hr)",'Emission Factors'!$G$57,IF(D1464="Commercial AC (&gt;=135,000k Btu/hr)",'Emission Factors'!$G$58,""))))))</f>
        <v/>
      </c>
      <c r="N1464" s="96"/>
      <c r="O1464" s="209" t="str">
        <f>IF(ISBLANK(D1464),"",(IF(D1464="Room AC (window/wall)",'Emission Factors'!$C$53,IF(D1464="Room AC (PTAC/PTHP)",'Emission Factors'!$C$54,IF(D1464="Residential AC",'Emission Factors'!$C$55,IF(D1464="Residential HP",'Emission Factors'!$C$56,IF(D1464="Commercial AC (&gt;=65k to &lt;135,000k Btu/hr)",'Emission Factors'!$C$57,IF(D1464="Commercial AC (&gt;=135,000k Btu/hr)",'Emission Factors'!$C$58,""))))))))</f>
        <v/>
      </c>
      <c r="P1464" s="209" t="str">
        <f t="shared" si="220"/>
        <v/>
      </c>
      <c r="Q1464" s="95"/>
      <c r="R1464" s="256"/>
      <c r="S1464" s="256"/>
      <c r="T1464" s="96"/>
      <c r="U1464" s="211" t="str">
        <f>IF(Q1464="Room AC (window/wall)",'Emission Factors'!$E$53,IF(AND(Q1464="Room AC (PTAC/PTHP)",ISBLANK(T1464)),"Error",IF(AND(Q1464="Room AC (PTAC/PTHP)",T1464&gt;0),T1464,IF(Q1464="Residential AC",'Emission Factors'!$E$55,IF(AND(Q1464="Residential HP",ISBLANK(T1464)),"Error",IF(AND(Q1464="Residential HP",T1464&gt;0),T1464,IF(Q1464="Commercial AC (&gt;=65k to &lt;135,000k Btu/hr)",'Emission Factors'!$E$57,IF(Q1464="Commercial AC (&gt;=135,000k Btu/hr)",'Emission Factors'!$E$58,""))))))))</f>
        <v/>
      </c>
      <c r="V1464" s="95"/>
      <c r="W1464" s="211" t="str">
        <f>IF(ISBLANK(V1464),"",VLOOKUP(V1464,'Emission Factors'!$C$81:$G$221,4,FALSE))</f>
        <v/>
      </c>
      <c r="X1464" s="210" t="str">
        <f>IF(Q1464="Room AC (window/wall)",'Emission Factors'!$F$53,IF(Q1464="Room AC (PTAC/PTHP)",'Emission Factors'!$F$54,IF(Q1464="Residential AC",'Emission Factors'!$F$55,IF(Q1464="Residential HP",'Emission Factors'!$F$56,IF(Q1464="Commercial AC (&gt;=65k to &lt;135,000k Btu/hr)",'Emission Factors'!$F$57,IF(Q1464="Commercial AC (&gt;=135,000k Btu/hr)",'Emission Factors'!$F$58,""))))))</f>
        <v/>
      </c>
      <c r="Y1464" s="211" t="str">
        <f>IF(Q1464="Room AC (window/wall)",'Emission Factors'!$G$53,IF(Q1464="Room AC (PTAC/PTHP)",'Emission Factors'!$G$54,IF(Q1464="Residential AC",'Emission Factors'!$G$55,IF(Q1464="Residential HP",'Emission Factors'!$G$56,IF(Q1464="Commercial AC (&gt;=65k to &lt;135,000k Btu/hr)",'Emission Factors'!$G$57,IF(Q1464="Commercial AC (&gt;=135,000k Btu/hr)",'Emission Factors'!$G$58,""))))))</f>
        <v/>
      </c>
      <c r="Z1464" s="96"/>
      <c r="AA1464" s="97" t="str">
        <f t="shared" si="221"/>
        <v/>
      </c>
      <c r="AB1464" s="97" t="str">
        <f t="shared" si="222"/>
        <v/>
      </c>
      <c r="AC1464" s="246" t="str">
        <f t="shared" si="223"/>
        <v/>
      </c>
      <c r="AD1464" s="97" t="str">
        <f t="shared" si="224"/>
        <v/>
      </c>
      <c r="AE1464" s="97" t="str">
        <f t="shared" si="225"/>
        <v/>
      </c>
      <c r="AF1464" s="252" t="str">
        <f t="shared" si="226"/>
        <v/>
      </c>
      <c r="AG1464" s="254" t="str">
        <f t="shared" si="227"/>
        <v/>
      </c>
      <c r="AH1464" s="248" t="str">
        <f t="shared" si="228"/>
        <v/>
      </c>
      <c r="AI1464" s="249" t="str">
        <f t="shared" si="229"/>
        <v/>
      </c>
    </row>
    <row r="1465" spans="2:35" x14ac:dyDescent="0.3">
      <c r="B1465" s="94"/>
      <c r="C1465" s="95"/>
      <c r="D1465" s="95"/>
      <c r="E1465" s="95"/>
      <c r="F1465" s="94"/>
      <c r="G1465" s="145"/>
      <c r="H1465" s="245"/>
      <c r="I1465" s="211" t="str">
        <f>IF(D1465="Room AC (window/wall)",'Emission Factors'!$E$53,IF(D1465="Room AC (PTAC/PTHP)",H1465,IF(D1465="Residential AC",'Emission Factors'!$E$55,IF(D1465="Residential HP",H1465,IF(D1465="Commercial AC (&gt;=65k to &lt;135,000k Btu/hr)",'Emission Factors'!$E$57,IF(D1465="Commercial AC (&gt;=135,000k Btu/hr)",'Emission Factors'!$E$58,""))))))</f>
        <v/>
      </c>
      <c r="J1465" s="96"/>
      <c r="K1465" s="211" t="str">
        <f>IF(ISBLANK(J1465),"",VLOOKUP(J1465,'Emission Factors'!$C$81:$G$221,4,FALSE))</f>
        <v/>
      </c>
      <c r="L1465" s="210" t="str">
        <f>IF(D1465="Room AC (window/wall)",'Emission Factors'!$F$53,IF(D1465="Room AC (PTAC/PTHP)",'Emission Factors'!$F$54,IF(D1465="Residential AC",'Emission Factors'!$F$55,IF(D1465="Residential HP",'Emission Factors'!$F$56,IF(D1465="Commercial AC (&gt;=65k to &lt;135,000k Btu/hr)",'Emission Factors'!$F$57,IF(D1465="Commercial AC (&gt;=135,000k Btu/hr)",'Emission Factors'!$F$58,""))))))</f>
        <v/>
      </c>
      <c r="M1465" s="211" t="str">
        <f>IF(D1465="Room AC (window/wall)",'Emission Factors'!$G$53,IF(D1465="Room AC (PTAC/PTHP)",'Emission Factors'!$G$54,IF(D1465="Residential AC",'Emission Factors'!$G$55,IF(D1465="Residential HP",'Emission Factors'!$G$56,IF(D1465="Commercial AC (&gt;=65k to &lt;135,000k Btu/hr)",'Emission Factors'!$G$57,IF(D1465="Commercial AC (&gt;=135,000k Btu/hr)",'Emission Factors'!$G$58,""))))))</f>
        <v/>
      </c>
      <c r="N1465" s="96"/>
      <c r="O1465" s="209" t="str">
        <f>IF(ISBLANK(D1465),"",(IF(D1465="Room AC (window/wall)",'Emission Factors'!$C$53,IF(D1465="Room AC (PTAC/PTHP)",'Emission Factors'!$C$54,IF(D1465="Residential AC",'Emission Factors'!$C$55,IF(D1465="Residential HP",'Emission Factors'!$C$56,IF(D1465="Commercial AC (&gt;=65k to &lt;135,000k Btu/hr)",'Emission Factors'!$C$57,IF(D1465="Commercial AC (&gt;=135,000k Btu/hr)",'Emission Factors'!$C$58,""))))))))</f>
        <v/>
      </c>
      <c r="P1465" s="209" t="str">
        <f t="shared" si="220"/>
        <v/>
      </c>
      <c r="Q1465" s="95"/>
      <c r="R1465" s="256"/>
      <c r="S1465" s="256"/>
      <c r="T1465" s="96"/>
      <c r="U1465" s="211" t="str">
        <f>IF(Q1465="Room AC (window/wall)",'Emission Factors'!$E$53,IF(AND(Q1465="Room AC (PTAC/PTHP)",ISBLANK(T1465)),"Error",IF(AND(Q1465="Room AC (PTAC/PTHP)",T1465&gt;0),T1465,IF(Q1465="Residential AC",'Emission Factors'!$E$55,IF(AND(Q1465="Residential HP",ISBLANK(T1465)),"Error",IF(AND(Q1465="Residential HP",T1465&gt;0),T1465,IF(Q1465="Commercial AC (&gt;=65k to &lt;135,000k Btu/hr)",'Emission Factors'!$E$57,IF(Q1465="Commercial AC (&gt;=135,000k Btu/hr)",'Emission Factors'!$E$58,""))))))))</f>
        <v/>
      </c>
      <c r="V1465" s="95"/>
      <c r="W1465" s="211" t="str">
        <f>IF(ISBLANK(V1465),"",VLOOKUP(V1465,'Emission Factors'!$C$81:$G$221,4,FALSE))</f>
        <v/>
      </c>
      <c r="X1465" s="210" t="str">
        <f>IF(Q1465="Room AC (window/wall)",'Emission Factors'!$F$53,IF(Q1465="Room AC (PTAC/PTHP)",'Emission Factors'!$F$54,IF(Q1465="Residential AC",'Emission Factors'!$F$55,IF(Q1465="Residential HP",'Emission Factors'!$F$56,IF(Q1465="Commercial AC (&gt;=65k to &lt;135,000k Btu/hr)",'Emission Factors'!$F$57,IF(Q1465="Commercial AC (&gt;=135,000k Btu/hr)",'Emission Factors'!$F$58,""))))))</f>
        <v/>
      </c>
      <c r="Y1465" s="211" t="str">
        <f>IF(Q1465="Room AC (window/wall)",'Emission Factors'!$G$53,IF(Q1465="Room AC (PTAC/PTHP)",'Emission Factors'!$G$54,IF(Q1465="Residential AC",'Emission Factors'!$G$55,IF(Q1465="Residential HP",'Emission Factors'!$G$56,IF(Q1465="Commercial AC (&gt;=65k to &lt;135,000k Btu/hr)",'Emission Factors'!$G$57,IF(Q1465="Commercial AC (&gt;=135,000k Btu/hr)",'Emission Factors'!$G$58,""))))))</f>
        <v/>
      </c>
      <c r="Z1465" s="96"/>
      <c r="AA1465" s="97" t="str">
        <f t="shared" si="221"/>
        <v/>
      </c>
      <c r="AB1465" s="97" t="str">
        <f t="shared" si="222"/>
        <v/>
      </c>
      <c r="AC1465" s="246" t="str">
        <f t="shared" si="223"/>
        <v/>
      </c>
      <c r="AD1465" s="97" t="str">
        <f t="shared" si="224"/>
        <v/>
      </c>
      <c r="AE1465" s="97" t="str">
        <f t="shared" si="225"/>
        <v/>
      </c>
      <c r="AF1465" s="252" t="str">
        <f t="shared" si="226"/>
        <v/>
      </c>
      <c r="AG1465" s="254" t="str">
        <f t="shared" si="227"/>
        <v/>
      </c>
      <c r="AH1465" s="248" t="str">
        <f t="shared" si="228"/>
        <v/>
      </c>
      <c r="AI1465" s="249" t="str">
        <f t="shared" si="229"/>
        <v/>
      </c>
    </row>
    <row r="1466" spans="2:35" x14ac:dyDescent="0.3">
      <c r="B1466" s="94"/>
      <c r="C1466" s="95"/>
      <c r="D1466" s="95"/>
      <c r="E1466" s="95"/>
      <c r="F1466" s="94"/>
      <c r="G1466" s="145"/>
      <c r="H1466" s="245"/>
      <c r="I1466" s="211" t="str">
        <f>IF(D1466="Room AC (window/wall)",'Emission Factors'!$E$53,IF(D1466="Room AC (PTAC/PTHP)",H1466,IF(D1466="Residential AC",'Emission Factors'!$E$55,IF(D1466="Residential HP",H1466,IF(D1466="Commercial AC (&gt;=65k to &lt;135,000k Btu/hr)",'Emission Factors'!$E$57,IF(D1466="Commercial AC (&gt;=135,000k Btu/hr)",'Emission Factors'!$E$58,""))))))</f>
        <v/>
      </c>
      <c r="J1466" s="96"/>
      <c r="K1466" s="211" t="str">
        <f>IF(ISBLANK(J1466),"",VLOOKUP(J1466,'Emission Factors'!$C$81:$G$221,4,FALSE))</f>
        <v/>
      </c>
      <c r="L1466" s="210" t="str">
        <f>IF(D1466="Room AC (window/wall)",'Emission Factors'!$F$53,IF(D1466="Room AC (PTAC/PTHP)",'Emission Factors'!$F$54,IF(D1466="Residential AC",'Emission Factors'!$F$55,IF(D1466="Residential HP",'Emission Factors'!$F$56,IF(D1466="Commercial AC (&gt;=65k to &lt;135,000k Btu/hr)",'Emission Factors'!$F$57,IF(D1466="Commercial AC (&gt;=135,000k Btu/hr)",'Emission Factors'!$F$58,""))))))</f>
        <v/>
      </c>
      <c r="M1466" s="211" t="str">
        <f>IF(D1466="Room AC (window/wall)",'Emission Factors'!$G$53,IF(D1466="Room AC (PTAC/PTHP)",'Emission Factors'!$G$54,IF(D1466="Residential AC",'Emission Factors'!$G$55,IF(D1466="Residential HP",'Emission Factors'!$G$56,IF(D1466="Commercial AC (&gt;=65k to &lt;135,000k Btu/hr)",'Emission Factors'!$G$57,IF(D1466="Commercial AC (&gt;=135,000k Btu/hr)",'Emission Factors'!$G$58,""))))))</f>
        <v/>
      </c>
      <c r="N1466" s="96"/>
      <c r="O1466" s="209" t="str">
        <f>IF(ISBLANK(D1466),"",(IF(D1466="Room AC (window/wall)",'Emission Factors'!$C$53,IF(D1466="Room AC (PTAC/PTHP)",'Emission Factors'!$C$54,IF(D1466="Residential AC",'Emission Factors'!$C$55,IF(D1466="Residential HP",'Emission Factors'!$C$56,IF(D1466="Commercial AC (&gt;=65k to &lt;135,000k Btu/hr)",'Emission Factors'!$C$57,IF(D1466="Commercial AC (&gt;=135,000k Btu/hr)",'Emission Factors'!$C$58,""))))))))</f>
        <v/>
      </c>
      <c r="P1466" s="209" t="str">
        <f t="shared" si="220"/>
        <v/>
      </c>
      <c r="Q1466" s="95"/>
      <c r="R1466" s="256"/>
      <c r="S1466" s="256"/>
      <c r="T1466" s="96"/>
      <c r="U1466" s="211" t="str">
        <f>IF(Q1466="Room AC (window/wall)",'Emission Factors'!$E$53,IF(AND(Q1466="Room AC (PTAC/PTHP)",ISBLANK(T1466)),"Error",IF(AND(Q1466="Room AC (PTAC/PTHP)",T1466&gt;0),T1466,IF(Q1466="Residential AC",'Emission Factors'!$E$55,IF(AND(Q1466="Residential HP",ISBLANK(T1466)),"Error",IF(AND(Q1466="Residential HP",T1466&gt;0),T1466,IF(Q1466="Commercial AC (&gt;=65k to &lt;135,000k Btu/hr)",'Emission Factors'!$E$57,IF(Q1466="Commercial AC (&gt;=135,000k Btu/hr)",'Emission Factors'!$E$58,""))))))))</f>
        <v/>
      </c>
      <c r="V1466" s="95"/>
      <c r="W1466" s="211" t="str">
        <f>IF(ISBLANK(V1466),"",VLOOKUP(V1466,'Emission Factors'!$C$81:$G$221,4,FALSE))</f>
        <v/>
      </c>
      <c r="X1466" s="210" t="str">
        <f>IF(Q1466="Room AC (window/wall)",'Emission Factors'!$F$53,IF(Q1466="Room AC (PTAC/PTHP)",'Emission Factors'!$F$54,IF(Q1466="Residential AC",'Emission Factors'!$F$55,IF(Q1466="Residential HP",'Emission Factors'!$F$56,IF(Q1466="Commercial AC (&gt;=65k to &lt;135,000k Btu/hr)",'Emission Factors'!$F$57,IF(Q1466="Commercial AC (&gt;=135,000k Btu/hr)",'Emission Factors'!$F$58,""))))))</f>
        <v/>
      </c>
      <c r="Y1466" s="211" t="str">
        <f>IF(Q1466="Room AC (window/wall)",'Emission Factors'!$G$53,IF(Q1466="Room AC (PTAC/PTHP)",'Emission Factors'!$G$54,IF(Q1466="Residential AC",'Emission Factors'!$G$55,IF(Q1466="Residential HP",'Emission Factors'!$G$56,IF(Q1466="Commercial AC (&gt;=65k to &lt;135,000k Btu/hr)",'Emission Factors'!$G$57,IF(Q1466="Commercial AC (&gt;=135,000k Btu/hr)",'Emission Factors'!$G$58,""))))))</f>
        <v/>
      </c>
      <c r="Z1466" s="96"/>
      <c r="AA1466" s="97" t="str">
        <f t="shared" si="221"/>
        <v/>
      </c>
      <c r="AB1466" s="97" t="str">
        <f t="shared" si="222"/>
        <v/>
      </c>
      <c r="AC1466" s="246" t="str">
        <f t="shared" si="223"/>
        <v/>
      </c>
      <c r="AD1466" s="97" t="str">
        <f t="shared" si="224"/>
        <v/>
      </c>
      <c r="AE1466" s="97" t="str">
        <f t="shared" si="225"/>
        <v/>
      </c>
      <c r="AF1466" s="252" t="str">
        <f t="shared" si="226"/>
        <v/>
      </c>
      <c r="AG1466" s="254" t="str">
        <f t="shared" si="227"/>
        <v/>
      </c>
      <c r="AH1466" s="248" t="str">
        <f t="shared" si="228"/>
        <v/>
      </c>
      <c r="AI1466" s="249" t="str">
        <f t="shared" si="229"/>
        <v/>
      </c>
    </row>
    <row r="1467" spans="2:35" x14ac:dyDescent="0.3">
      <c r="B1467" s="94"/>
      <c r="C1467" s="95"/>
      <c r="D1467" s="95"/>
      <c r="E1467" s="95"/>
      <c r="F1467" s="94"/>
      <c r="G1467" s="145"/>
      <c r="H1467" s="245"/>
      <c r="I1467" s="211" t="str">
        <f>IF(D1467="Room AC (window/wall)",'Emission Factors'!$E$53,IF(D1467="Room AC (PTAC/PTHP)",H1467,IF(D1467="Residential AC",'Emission Factors'!$E$55,IF(D1467="Residential HP",H1467,IF(D1467="Commercial AC (&gt;=65k to &lt;135,000k Btu/hr)",'Emission Factors'!$E$57,IF(D1467="Commercial AC (&gt;=135,000k Btu/hr)",'Emission Factors'!$E$58,""))))))</f>
        <v/>
      </c>
      <c r="J1467" s="96"/>
      <c r="K1467" s="211" t="str">
        <f>IF(ISBLANK(J1467),"",VLOOKUP(J1467,'Emission Factors'!$C$81:$G$221,4,FALSE))</f>
        <v/>
      </c>
      <c r="L1467" s="210" t="str">
        <f>IF(D1467="Room AC (window/wall)",'Emission Factors'!$F$53,IF(D1467="Room AC (PTAC/PTHP)",'Emission Factors'!$F$54,IF(D1467="Residential AC",'Emission Factors'!$F$55,IF(D1467="Residential HP",'Emission Factors'!$F$56,IF(D1467="Commercial AC (&gt;=65k to &lt;135,000k Btu/hr)",'Emission Factors'!$F$57,IF(D1467="Commercial AC (&gt;=135,000k Btu/hr)",'Emission Factors'!$F$58,""))))))</f>
        <v/>
      </c>
      <c r="M1467" s="211" t="str">
        <f>IF(D1467="Room AC (window/wall)",'Emission Factors'!$G$53,IF(D1467="Room AC (PTAC/PTHP)",'Emission Factors'!$G$54,IF(D1467="Residential AC",'Emission Factors'!$G$55,IF(D1467="Residential HP",'Emission Factors'!$G$56,IF(D1467="Commercial AC (&gt;=65k to &lt;135,000k Btu/hr)",'Emission Factors'!$G$57,IF(D1467="Commercial AC (&gt;=135,000k Btu/hr)",'Emission Factors'!$G$58,""))))))</f>
        <v/>
      </c>
      <c r="N1467" s="96"/>
      <c r="O1467" s="209" t="str">
        <f>IF(ISBLANK(D1467),"",(IF(D1467="Room AC (window/wall)",'Emission Factors'!$C$53,IF(D1467="Room AC (PTAC/PTHP)",'Emission Factors'!$C$54,IF(D1467="Residential AC",'Emission Factors'!$C$55,IF(D1467="Residential HP",'Emission Factors'!$C$56,IF(D1467="Commercial AC (&gt;=65k to &lt;135,000k Btu/hr)",'Emission Factors'!$C$57,IF(D1467="Commercial AC (&gt;=135,000k Btu/hr)",'Emission Factors'!$C$58,""))))))))</f>
        <v/>
      </c>
      <c r="P1467" s="209" t="str">
        <f t="shared" si="220"/>
        <v/>
      </c>
      <c r="Q1467" s="95"/>
      <c r="R1467" s="256"/>
      <c r="S1467" s="256"/>
      <c r="T1467" s="96"/>
      <c r="U1467" s="211" t="str">
        <f>IF(Q1467="Room AC (window/wall)",'Emission Factors'!$E$53,IF(AND(Q1467="Room AC (PTAC/PTHP)",ISBLANK(T1467)),"Error",IF(AND(Q1467="Room AC (PTAC/PTHP)",T1467&gt;0),T1467,IF(Q1467="Residential AC",'Emission Factors'!$E$55,IF(AND(Q1467="Residential HP",ISBLANK(T1467)),"Error",IF(AND(Q1467="Residential HP",T1467&gt;0),T1467,IF(Q1467="Commercial AC (&gt;=65k to &lt;135,000k Btu/hr)",'Emission Factors'!$E$57,IF(Q1467="Commercial AC (&gt;=135,000k Btu/hr)",'Emission Factors'!$E$58,""))))))))</f>
        <v/>
      </c>
      <c r="V1467" s="95"/>
      <c r="W1467" s="211" t="str">
        <f>IF(ISBLANK(V1467),"",VLOOKUP(V1467,'Emission Factors'!$C$81:$G$221,4,FALSE))</f>
        <v/>
      </c>
      <c r="X1467" s="210" t="str">
        <f>IF(Q1467="Room AC (window/wall)",'Emission Factors'!$F$53,IF(Q1467="Room AC (PTAC/PTHP)",'Emission Factors'!$F$54,IF(Q1467="Residential AC",'Emission Factors'!$F$55,IF(Q1467="Residential HP",'Emission Factors'!$F$56,IF(Q1467="Commercial AC (&gt;=65k to &lt;135,000k Btu/hr)",'Emission Factors'!$F$57,IF(Q1467="Commercial AC (&gt;=135,000k Btu/hr)",'Emission Factors'!$F$58,""))))))</f>
        <v/>
      </c>
      <c r="Y1467" s="211" t="str">
        <f>IF(Q1467="Room AC (window/wall)",'Emission Factors'!$G$53,IF(Q1467="Room AC (PTAC/PTHP)",'Emission Factors'!$G$54,IF(Q1467="Residential AC",'Emission Factors'!$G$55,IF(Q1467="Residential HP",'Emission Factors'!$G$56,IF(Q1467="Commercial AC (&gt;=65k to &lt;135,000k Btu/hr)",'Emission Factors'!$G$57,IF(Q1467="Commercial AC (&gt;=135,000k Btu/hr)",'Emission Factors'!$G$58,""))))))</f>
        <v/>
      </c>
      <c r="Z1467" s="96"/>
      <c r="AA1467" s="97" t="str">
        <f t="shared" si="221"/>
        <v/>
      </c>
      <c r="AB1467" s="97" t="str">
        <f t="shared" si="222"/>
        <v/>
      </c>
      <c r="AC1467" s="246" t="str">
        <f t="shared" si="223"/>
        <v/>
      </c>
      <c r="AD1467" s="97" t="str">
        <f t="shared" si="224"/>
        <v/>
      </c>
      <c r="AE1467" s="97" t="str">
        <f t="shared" si="225"/>
        <v/>
      </c>
      <c r="AF1467" s="252" t="str">
        <f t="shared" si="226"/>
        <v/>
      </c>
      <c r="AG1467" s="254" t="str">
        <f t="shared" si="227"/>
        <v/>
      </c>
      <c r="AH1467" s="248" t="str">
        <f t="shared" si="228"/>
        <v/>
      </c>
      <c r="AI1467" s="249" t="str">
        <f t="shared" si="229"/>
        <v/>
      </c>
    </row>
    <row r="1468" spans="2:35" x14ac:dyDescent="0.3">
      <c r="B1468" s="94"/>
      <c r="C1468" s="95"/>
      <c r="D1468" s="95"/>
      <c r="E1468" s="95"/>
      <c r="F1468" s="94"/>
      <c r="G1468" s="145"/>
      <c r="H1468" s="245"/>
      <c r="I1468" s="211" t="str">
        <f>IF(D1468="Room AC (window/wall)",'Emission Factors'!$E$53,IF(D1468="Room AC (PTAC/PTHP)",H1468,IF(D1468="Residential AC",'Emission Factors'!$E$55,IF(D1468="Residential HP",H1468,IF(D1468="Commercial AC (&gt;=65k to &lt;135,000k Btu/hr)",'Emission Factors'!$E$57,IF(D1468="Commercial AC (&gt;=135,000k Btu/hr)",'Emission Factors'!$E$58,""))))))</f>
        <v/>
      </c>
      <c r="J1468" s="96"/>
      <c r="K1468" s="211" t="str">
        <f>IF(ISBLANK(J1468),"",VLOOKUP(J1468,'Emission Factors'!$C$81:$G$221,4,FALSE))</f>
        <v/>
      </c>
      <c r="L1468" s="210" t="str">
        <f>IF(D1468="Room AC (window/wall)",'Emission Factors'!$F$53,IF(D1468="Room AC (PTAC/PTHP)",'Emission Factors'!$F$54,IF(D1468="Residential AC",'Emission Factors'!$F$55,IF(D1468="Residential HP",'Emission Factors'!$F$56,IF(D1468="Commercial AC (&gt;=65k to &lt;135,000k Btu/hr)",'Emission Factors'!$F$57,IF(D1468="Commercial AC (&gt;=135,000k Btu/hr)",'Emission Factors'!$F$58,""))))))</f>
        <v/>
      </c>
      <c r="M1468" s="211" t="str">
        <f>IF(D1468="Room AC (window/wall)",'Emission Factors'!$G$53,IF(D1468="Room AC (PTAC/PTHP)",'Emission Factors'!$G$54,IF(D1468="Residential AC",'Emission Factors'!$G$55,IF(D1468="Residential HP",'Emission Factors'!$G$56,IF(D1468="Commercial AC (&gt;=65k to &lt;135,000k Btu/hr)",'Emission Factors'!$G$57,IF(D1468="Commercial AC (&gt;=135,000k Btu/hr)",'Emission Factors'!$G$58,""))))))</f>
        <v/>
      </c>
      <c r="N1468" s="96"/>
      <c r="O1468" s="209" t="str">
        <f>IF(ISBLANK(D1468),"",(IF(D1468="Room AC (window/wall)",'Emission Factors'!$C$53,IF(D1468="Room AC (PTAC/PTHP)",'Emission Factors'!$C$54,IF(D1468="Residential AC",'Emission Factors'!$C$55,IF(D1468="Residential HP",'Emission Factors'!$C$56,IF(D1468="Commercial AC (&gt;=65k to &lt;135,000k Btu/hr)",'Emission Factors'!$C$57,IF(D1468="Commercial AC (&gt;=135,000k Btu/hr)",'Emission Factors'!$C$58,""))))))))</f>
        <v/>
      </c>
      <c r="P1468" s="209" t="str">
        <f t="shared" si="220"/>
        <v/>
      </c>
      <c r="Q1468" s="95"/>
      <c r="R1468" s="256"/>
      <c r="S1468" s="256"/>
      <c r="T1468" s="96"/>
      <c r="U1468" s="211" t="str">
        <f>IF(Q1468="Room AC (window/wall)",'Emission Factors'!$E$53,IF(AND(Q1468="Room AC (PTAC/PTHP)",ISBLANK(T1468)),"Error",IF(AND(Q1468="Room AC (PTAC/PTHP)",T1468&gt;0),T1468,IF(Q1468="Residential AC",'Emission Factors'!$E$55,IF(AND(Q1468="Residential HP",ISBLANK(T1468)),"Error",IF(AND(Q1468="Residential HP",T1468&gt;0),T1468,IF(Q1468="Commercial AC (&gt;=65k to &lt;135,000k Btu/hr)",'Emission Factors'!$E$57,IF(Q1468="Commercial AC (&gt;=135,000k Btu/hr)",'Emission Factors'!$E$58,""))))))))</f>
        <v/>
      </c>
      <c r="V1468" s="95"/>
      <c r="W1468" s="211" t="str">
        <f>IF(ISBLANK(V1468),"",VLOOKUP(V1468,'Emission Factors'!$C$81:$G$221,4,FALSE))</f>
        <v/>
      </c>
      <c r="X1468" s="210" t="str">
        <f>IF(Q1468="Room AC (window/wall)",'Emission Factors'!$F$53,IF(Q1468="Room AC (PTAC/PTHP)",'Emission Factors'!$F$54,IF(Q1468="Residential AC",'Emission Factors'!$F$55,IF(Q1468="Residential HP",'Emission Factors'!$F$56,IF(Q1468="Commercial AC (&gt;=65k to &lt;135,000k Btu/hr)",'Emission Factors'!$F$57,IF(Q1468="Commercial AC (&gt;=135,000k Btu/hr)",'Emission Factors'!$F$58,""))))))</f>
        <v/>
      </c>
      <c r="Y1468" s="211" t="str">
        <f>IF(Q1468="Room AC (window/wall)",'Emission Factors'!$G$53,IF(Q1468="Room AC (PTAC/PTHP)",'Emission Factors'!$G$54,IF(Q1468="Residential AC",'Emission Factors'!$G$55,IF(Q1468="Residential HP",'Emission Factors'!$G$56,IF(Q1468="Commercial AC (&gt;=65k to &lt;135,000k Btu/hr)",'Emission Factors'!$G$57,IF(Q1468="Commercial AC (&gt;=135,000k Btu/hr)",'Emission Factors'!$G$58,""))))))</f>
        <v/>
      </c>
      <c r="Z1468" s="96"/>
      <c r="AA1468" s="97" t="str">
        <f t="shared" si="221"/>
        <v/>
      </c>
      <c r="AB1468" s="97" t="str">
        <f t="shared" si="222"/>
        <v/>
      </c>
      <c r="AC1468" s="246" t="str">
        <f t="shared" si="223"/>
        <v/>
      </c>
      <c r="AD1468" s="97" t="str">
        <f t="shared" si="224"/>
        <v/>
      </c>
      <c r="AE1468" s="97" t="str">
        <f t="shared" si="225"/>
        <v/>
      </c>
      <c r="AF1468" s="252" t="str">
        <f t="shared" si="226"/>
        <v/>
      </c>
      <c r="AG1468" s="254" t="str">
        <f t="shared" si="227"/>
        <v/>
      </c>
      <c r="AH1468" s="248" t="str">
        <f t="shared" si="228"/>
        <v/>
      </c>
      <c r="AI1468" s="249" t="str">
        <f t="shared" si="229"/>
        <v/>
      </c>
    </row>
    <row r="1469" spans="2:35" x14ac:dyDescent="0.3">
      <c r="B1469" s="94"/>
      <c r="C1469" s="95"/>
      <c r="D1469" s="95"/>
      <c r="E1469" s="95"/>
      <c r="F1469" s="94"/>
      <c r="G1469" s="145"/>
      <c r="H1469" s="245"/>
      <c r="I1469" s="211" t="str">
        <f>IF(D1469="Room AC (window/wall)",'Emission Factors'!$E$53,IF(D1469="Room AC (PTAC/PTHP)",H1469,IF(D1469="Residential AC",'Emission Factors'!$E$55,IF(D1469="Residential HP",H1469,IF(D1469="Commercial AC (&gt;=65k to &lt;135,000k Btu/hr)",'Emission Factors'!$E$57,IF(D1469="Commercial AC (&gt;=135,000k Btu/hr)",'Emission Factors'!$E$58,""))))))</f>
        <v/>
      </c>
      <c r="J1469" s="96"/>
      <c r="K1469" s="211" t="str">
        <f>IF(ISBLANK(J1469),"",VLOOKUP(J1469,'Emission Factors'!$C$81:$G$221,4,FALSE))</f>
        <v/>
      </c>
      <c r="L1469" s="210" t="str">
        <f>IF(D1469="Room AC (window/wall)",'Emission Factors'!$F$53,IF(D1469="Room AC (PTAC/PTHP)",'Emission Factors'!$F$54,IF(D1469="Residential AC",'Emission Factors'!$F$55,IF(D1469="Residential HP",'Emission Factors'!$F$56,IF(D1469="Commercial AC (&gt;=65k to &lt;135,000k Btu/hr)",'Emission Factors'!$F$57,IF(D1469="Commercial AC (&gt;=135,000k Btu/hr)",'Emission Factors'!$F$58,""))))))</f>
        <v/>
      </c>
      <c r="M1469" s="211" t="str">
        <f>IF(D1469="Room AC (window/wall)",'Emission Factors'!$G$53,IF(D1469="Room AC (PTAC/PTHP)",'Emission Factors'!$G$54,IF(D1469="Residential AC",'Emission Factors'!$G$55,IF(D1469="Residential HP",'Emission Factors'!$G$56,IF(D1469="Commercial AC (&gt;=65k to &lt;135,000k Btu/hr)",'Emission Factors'!$G$57,IF(D1469="Commercial AC (&gt;=135,000k Btu/hr)",'Emission Factors'!$G$58,""))))))</f>
        <v/>
      </c>
      <c r="N1469" s="96"/>
      <c r="O1469" s="209" t="str">
        <f>IF(ISBLANK(D1469),"",(IF(D1469="Room AC (window/wall)",'Emission Factors'!$C$53,IF(D1469="Room AC (PTAC/PTHP)",'Emission Factors'!$C$54,IF(D1469="Residential AC",'Emission Factors'!$C$55,IF(D1469="Residential HP",'Emission Factors'!$C$56,IF(D1469="Commercial AC (&gt;=65k to &lt;135,000k Btu/hr)",'Emission Factors'!$C$57,IF(D1469="Commercial AC (&gt;=135,000k Btu/hr)",'Emission Factors'!$C$58,""))))))))</f>
        <v/>
      </c>
      <c r="P1469" s="209" t="str">
        <f t="shared" si="220"/>
        <v/>
      </c>
      <c r="Q1469" s="95"/>
      <c r="R1469" s="256"/>
      <c r="S1469" s="256"/>
      <c r="T1469" s="96"/>
      <c r="U1469" s="211" t="str">
        <f>IF(Q1469="Room AC (window/wall)",'Emission Factors'!$E$53,IF(AND(Q1469="Room AC (PTAC/PTHP)",ISBLANK(T1469)),"Error",IF(AND(Q1469="Room AC (PTAC/PTHP)",T1469&gt;0),T1469,IF(Q1469="Residential AC",'Emission Factors'!$E$55,IF(AND(Q1469="Residential HP",ISBLANK(T1469)),"Error",IF(AND(Q1469="Residential HP",T1469&gt;0),T1469,IF(Q1469="Commercial AC (&gt;=65k to &lt;135,000k Btu/hr)",'Emission Factors'!$E$57,IF(Q1469="Commercial AC (&gt;=135,000k Btu/hr)",'Emission Factors'!$E$58,""))))))))</f>
        <v/>
      </c>
      <c r="V1469" s="95"/>
      <c r="W1469" s="211" t="str">
        <f>IF(ISBLANK(V1469),"",VLOOKUP(V1469,'Emission Factors'!$C$81:$G$221,4,FALSE))</f>
        <v/>
      </c>
      <c r="X1469" s="210" t="str">
        <f>IF(Q1469="Room AC (window/wall)",'Emission Factors'!$F$53,IF(Q1469="Room AC (PTAC/PTHP)",'Emission Factors'!$F$54,IF(Q1469="Residential AC",'Emission Factors'!$F$55,IF(Q1469="Residential HP",'Emission Factors'!$F$56,IF(Q1469="Commercial AC (&gt;=65k to &lt;135,000k Btu/hr)",'Emission Factors'!$F$57,IF(Q1469="Commercial AC (&gt;=135,000k Btu/hr)",'Emission Factors'!$F$58,""))))))</f>
        <v/>
      </c>
      <c r="Y1469" s="211" t="str">
        <f>IF(Q1469="Room AC (window/wall)",'Emission Factors'!$G$53,IF(Q1469="Room AC (PTAC/PTHP)",'Emission Factors'!$G$54,IF(Q1469="Residential AC",'Emission Factors'!$G$55,IF(Q1469="Residential HP",'Emission Factors'!$G$56,IF(Q1469="Commercial AC (&gt;=65k to &lt;135,000k Btu/hr)",'Emission Factors'!$G$57,IF(Q1469="Commercial AC (&gt;=135,000k Btu/hr)",'Emission Factors'!$G$58,""))))))</f>
        <v/>
      </c>
      <c r="Z1469" s="96"/>
      <c r="AA1469" s="97" t="str">
        <f t="shared" si="221"/>
        <v/>
      </c>
      <c r="AB1469" s="97" t="str">
        <f t="shared" si="222"/>
        <v/>
      </c>
      <c r="AC1469" s="246" t="str">
        <f t="shared" si="223"/>
        <v/>
      </c>
      <c r="AD1469" s="97" t="str">
        <f t="shared" si="224"/>
        <v/>
      </c>
      <c r="AE1469" s="97" t="str">
        <f t="shared" si="225"/>
        <v/>
      </c>
      <c r="AF1469" s="252" t="str">
        <f t="shared" si="226"/>
        <v/>
      </c>
      <c r="AG1469" s="254" t="str">
        <f t="shared" si="227"/>
        <v/>
      </c>
      <c r="AH1469" s="248" t="str">
        <f t="shared" si="228"/>
        <v/>
      </c>
      <c r="AI1469" s="249" t="str">
        <f t="shared" si="229"/>
        <v/>
      </c>
    </row>
    <row r="1470" spans="2:35" x14ac:dyDescent="0.3">
      <c r="B1470" s="94"/>
      <c r="C1470" s="95"/>
      <c r="D1470" s="95"/>
      <c r="E1470" s="95"/>
      <c r="F1470" s="94"/>
      <c r="G1470" s="145"/>
      <c r="H1470" s="245"/>
      <c r="I1470" s="211" t="str">
        <f>IF(D1470="Room AC (window/wall)",'Emission Factors'!$E$53,IF(D1470="Room AC (PTAC/PTHP)",H1470,IF(D1470="Residential AC",'Emission Factors'!$E$55,IF(D1470="Residential HP",H1470,IF(D1470="Commercial AC (&gt;=65k to &lt;135,000k Btu/hr)",'Emission Factors'!$E$57,IF(D1470="Commercial AC (&gt;=135,000k Btu/hr)",'Emission Factors'!$E$58,""))))))</f>
        <v/>
      </c>
      <c r="J1470" s="96"/>
      <c r="K1470" s="211" t="str">
        <f>IF(ISBLANK(J1470),"",VLOOKUP(J1470,'Emission Factors'!$C$81:$G$221,4,FALSE))</f>
        <v/>
      </c>
      <c r="L1470" s="210" t="str">
        <f>IF(D1470="Room AC (window/wall)",'Emission Factors'!$F$53,IF(D1470="Room AC (PTAC/PTHP)",'Emission Factors'!$F$54,IF(D1470="Residential AC",'Emission Factors'!$F$55,IF(D1470="Residential HP",'Emission Factors'!$F$56,IF(D1470="Commercial AC (&gt;=65k to &lt;135,000k Btu/hr)",'Emission Factors'!$F$57,IF(D1470="Commercial AC (&gt;=135,000k Btu/hr)",'Emission Factors'!$F$58,""))))))</f>
        <v/>
      </c>
      <c r="M1470" s="211" t="str">
        <f>IF(D1470="Room AC (window/wall)",'Emission Factors'!$G$53,IF(D1470="Room AC (PTAC/PTHP)",'Emission Factors'!$G$54,IF(D1470="Residential AC",'Emission Factors'!$G$55,IF(D1470="Residential HP",'Emission Factors'!$G$56,IF(D1470="Commercial AC (&gt;=65k to &lt;135,000k Btu/hr)",'Emission Factors'!$G$57,IF(D1470="Commercial AC (&gt;=135,000k Btu/hr)",'Emission Factors'!$G$58,""))))))</f>
        <v/>
      </c>
      <c r="N1470" s="96"/>
      <c r="O1470" s="209" t="str">
        <f>IF(ISBLANK(D1470),"",(IF(D1470="Room AC (window/wall)",'Emission Factors'!$C$53,IF(D1470="Room AC (PTAC/PTHP)",'Emission Factors'!$C$54,IF(D1470="Residential AC",'Emission Factors'!$C$55,IF(D1470="Residential HP",'Emission Factors'!$C$56,IF(D1470="Commercial AC (&gt;=65k to &lt;135,000k Btu/hr)",'Emission Factors'!$C$57,IF(D1470="Commercial AC (&gt;=135,000k Btu/hr)",'Emission Factors'!$C$58,""))))))))</f>
        <v/>
      </c>
      <c r="P1470" s="209" t="str">
        <f t="shared" si="220"/>
        <v/>
      </c>
      <c r="Q1470" s="95"/>
      <c r="R1470" s="256"/>
      <c r="S1470" s="256"/>
      <c r="T1470" s="96"/>
      <c r="U1470" s="211" t="str">
        <f>IF(Q1470="Room AC (window/wall)",'Emission Factors'!$E$53,IF(AND(Q1470="Room AC (PTAC/PTHP)",ISBLANK(T1470)),"Error",IF(AND(Q1470="Room AC (PTAC/PTHP)",T1470&gt;0),T1470,IF(Q1470="Residential AC",'Emission Factors'!$E$55,IF(AND(Q1470="Residential HP",ISBLANK(T1470)),"Error",IF(AND(Q1470="Residential HP",T1470&gt;0),T1470,IF(Q1470="Commercial AC (&gt;=65k to &lt;135,000k Btu/hr)",'Emission Factors'!$E$57,IF(Q1470="Commercial AC (&gt;=135,000k Btu/hr)",'Emission Factors'!$E$58,""))))))))</f>
        <v/>
      </c>
      <c r="V1470" s="95"/>
      <c r="W1470" s="211" t="str">
        <f>IF(ISBLANK(V1470),"",VLOOKUP(V1470,'Emission Factors'!$C$81:$G$221,4,FALSE))</f>
        <v/>
      </c>
      <c r="X1470" s="210" t="str">
        <f>IF(Q1470="Room AC (window/wall)",'Emission Factors'!$F$53,IF(Q1470="Room AC (PTAC/PTHP)",'Emission Factors'!$F$54,IF(Q1470="Residential AC",'Emission Factors'!$F$55,IF(Q1470="Residential HP",'Emission Factors'!$F$56,IF(Q1470="Commercial AC (&gt;=65k to &lt;135,000k Btu/hr)",'Emission Factors'!$F$57,IF(Q1470="Commercial AC (&gt;=135,000k Btu/hr)",'Emission Factors'!$F$58,""))))))</f>
        <v/>
      </c>
      <c r="Y1470" s="211" t="str">
        <f>IF(Q1470="Room AC (window/wall)",'Emission Factors'!$G$53,IF(Q1470="Room AC (PTAC/PTHP)",'Emission Factors'!$G$54,IF(Q1470="Residential AC",'Emission Factors'!$G$55,IF(Q1470="Residential HP",'Emission Factors'!$G$56,IF(Q1470="Commercial AC (&gt;=65k to &lt;135,000k Btu/hr)",'Emission Factors'!$G$57,IF(Q1470="Commercial AC (&gt;=135,000k Btu/hr)",'Emission Factors'!$G$58,""))))))</f>
        <v/>
      </c>
      <c r="Z1470" s="96"/>
      <c r="AA1470" s="97" t="str">
        <f t="shared" si="221"/>
        <v/>
      </c>
      <c r="AB1470" s="97" t="str">
        <f t="shared" si="222"/>
        <v/>
      </c>
      <c r="AC1470" s="246" t="str">
        <f t="shared" si="223"/>
        <v/>
      </c>
      <c r="AD1470" s="97" t="str">
        <f t="shared" si="224"/>
        <v/>
      </c>
      <c r="AE1470" s="97" t="str">
        <f t="shared" si="225"/>
        <v/>
      </c>
      <c r="AF1470" s="252" t="str">
        <f t="shared" si="226"/>
        <v/>
      </c>
      <c r="AG1470" s="254" t="str">
        <f t="shared" si="227"/>
        <v/>
      </c>
      <c r="AH1470" s="248" t="str">
        <f t="shared" si="228"/>
        <v/>
      </c>
      <c r="AI1470" s="249" t="str">
        <f t="shared" si="229"/>
        <v/>
      </c>
    </row>
    <row r="1471" spans="2:35" x14ac:dyDescent="0.3">
      <c r="B1471" s="94"/>
      <c r="C1471" s="95"/>
      <c r="D1471" s="95"/>
      <c r="E1471" s="95"/>
      <c r="F1471" s="94"/>
      <c r="G1471" s="145"/>
      <c r="H1471" s="245"/>
      <c r="I1471" s="211" t="str">
        <f>IF(D1471="Room AC (window/wall)",'Emission Factors'!$E$53,IF(D1471="Room AC (PTAC/PTHP)",H1471,IF(D1471="Residential AC",'Emission Factors'!$E$55,IF(D1471="Residential HP",H1471,IF(D1471="Commercial AC (&gt;=65k to &lt;135,000k Btu/hr)",'Emission Factors'!$E$57,IF(D1471="Commercial AC (&gt;=135,000k Btu/hr)",'Emission Factors'!$E$58,""))))))</f>
        <v/>
      </c>
      <c r="J1471" s="96"/>
      <c r="K1471" s="211" t="str">
        <f>IF(ISBLANK(J1471),"",VLOOKUP(J1471,'Emission Factors'!$C$81:$G$221,4,FALSE))</f>
        <v/>
      </c>
      <c r="L1471" s="210" t="str">
        <f>IF(D1471="Room AC (window/wall)",'Emission Factors'!$F$53,IF(D1471="Room AC (PTAC/PTHP)",'Emission Factors'!$F$54,IF(D1471="Residential AC",'Emission Factors'!$F$55,IF(D1471="Residential HP",'Emission Factors'!$F$56,IF(D1471="Commercial AC (&gt;=65k to &lt;135,000k Btu/hr)",'Emission Factors'!$F$57,IF(D1471="Commercial AC (&gt;=135,000k Btu/hr)",'Emission Factors'!$F$58,""))))))</f>
        <v/>
      </c>
      <c r="M1471" s="211" t="str">
        <f>IF(D1471="Room AC (window/wall)",'Emission Factors'!$G$53,IF(D1471="Room AC (PTAC/PTHP)",'Emission Factors'!$G$54,IF(D1471="Residential AC",'Emission Factors'!$G$55,IF(D1471="Residential HP",'Emission Factors'!$G$56,IF(D1471="Commercial AC (&gt;=65k to &lt;135,000k Btu/hr)",'Emission Factors'!$G$57,IF(D1471="Commercial AC (&gt;=135,000k Btu/hr)",'Emission Factors'!$G$58,""))))))</f>
        <v/>
      </c>
      <c r="N1471" s="96"/>
      <c r="O1471" s="209" t="str">
        <f>IF(ISBLANK(D1471),"",(IF(D1471="Room AC (window/wall)",'Emission Factors'!$C$53,IF(D1471="Room AC (PTAC/PTHP)",'Emission Factors'!$C$54,IF(D1471="Residential AC",'Emission Factors'!$C$55,IF(D1471="Residential HP",'Emission Factors'!$C$56,IF(D1471="Commercial AC (&gt;=65k to &lt;135,000k Btu/hr)",'Emission Factors'!$C$57,IF(D1471="Commercial AC (&gt;=135,000k Btu/hr)",'Emission Factors'!$C$58,""))))))))</f>
        <v/>
      </c>
      <c r="P1471" s="209" t="str">
        <f t="shared" si="220"/>
        <v/>
      </c>
      <c r="Q1471" s="95"/>
      <c r="R1471" s="256"/>
      <c r="S1471" s="256"/>
      <c r="T1471" s="96"/>
      <c r="U1471" s="211" t="str">
        <f>IF(Q1471="Room AC (window/wall)",'Emission Factors'!$E$53,IF(AND(Q1471="Room AC (PTAC/PTHP)",ISBLANK(T1471)),"Error",IF(AND(Q1471="Room AC (PTAC/PTHP)",T1471&gt;0),T1471,IF(Q1471="Residential AC",'Emission Factors'!$E$55,IF(AND(Q1471="Residential HP",ISBLANK(T1471)),"Error",IF(AND(Q1471="Residential HP",T1471&gt;0),T1471,IF(Q1471="Commercial AC (&gt;=65k to &lt;135,000k Btu/hr)",'Emission Factors'!$E$57,IF(Q1471="Commercial AC (&gt;=135,000k Btu/hr)",'Emission Factors'!$E$58,""))))))))</f>
        <v/>
      </c>
      <c r="V1471" s="95"/>
      <c r="W1471" s="211" t="str">
        <f>IF(ISBLANK(V1471),"",VLOOKUP(V1471,'Emission Factors'!$C$81:$G$221,4,FALSE))</f>
        <v/>
      </c>
      <c r="X1471" s="210" t="str">
        <f>IF(Q1471="Room AC (window/wall)",'Emission Factors'!$F$53,IF(Q1471="Room AC (PTAC/PTHP)",'Emission Factors'!$F$54,IF(Q1471="Residential AC",'Emission Factors'!$F$55,IF(Q1471="Residential HP",'Emission Factors'!$F$56,IF(Q1471="Commercial AC (&gt;=65k to &lt;135,000k Btu/hr)",'Emission Factors'!$F$57,IF(Q1471="Commercial AC (&gt;=135,000k Btu/hr)",'Emission Factors'!$F$58,""))))))</f>
        <v/>
      </c>
      <c r="Y1471" s="211" t="str">
        <f>IF(Q1471="Room AC (window/wall)",'Emission Factors'!$G$53,IF(Q1471="Room AC (PTAC/PTHP)",'Emission Factors'!$G$54,IF(Q1471="Residential AC",'Emission Factors'!$G$55,IF(Q1471="Residential HP",'Emission Factors'!$G$56,IF(Q1471="Commercial AC (&gt;=65k to &lt;135,000k Btu/hr)",'Emission Factors'!$G$57,IF(Q1471="Commercial AC (&gt;=135,000k Btu/hr)",'Emission Factors'!$G$58,""))))))</f>
        <v/>
      </c>
      <c r="Z1471" s="96"/>
      <c r="AA1471" s="97" t="str">
        <f t="shared" si="221"/>
        <v/>
      </c>
      <c r="AB1471" s="97" t="str">
        <f t="shared" si="222"/>
        <v/>
      </c>
      <c r="AC1471" s="246" t="str">
        <f t="shared" si="223"/>
        <v/>
      </c>
      <c r="AD1471" s="97" t="str">
        <f t="shared" si="224"/>
        <v/>
      </c>
      <c r="AE1471" s="97" t="str">
        <f t="shared" si="225"/>
        <v/>
      </c>
      <c r="AF1471" s="252" t="str">
        <f t="shared" si="226"/>
        <v/>
      </c>
      <c r="AG1471" s="254" t="str">
        <f t="shared" si="227"/>
        <v/>
      </c>
      <c r="AH1471" s="248" t="str">
        <f t="shared" si="228"/>
        <v/>
      </c>
      <c r="AI1471" s="249" t="str">
        <f t="shared" si="229"/>
        <v/>
      </c>
    </row>
    <row r="1472" spans="2:35" x14ac:dyDescent="0.3">
      <c r="B1472" s="94"/>
      <c r="C1472" s="95"/>
      <c r="D1472" s="95"/>
      <c r="E1472" s="95"/>
      <c r="F1472" s="94"/>
      <c r="G1472" s="145"/>
      <c r="H1472" s="245"/>
      <c r="I1472" s="211" t="str">
        <f>IF(D1472="Room AC (window/wall)",'Emission Factors'!$E$53,IF(D1472="Room AC (PTAC/PTHP)",H1472,IF(D1472="Residential AC",'Emission Factors'!$E$55,IF(D1472="Residential HP",H1472,IF(D1472="Commercial AC (&gt;=65k to &lt;135,000k Btu/hr)",'Emission Factors'!$E$57,IF(D1472="Commercial AC (&gt;=135,000k Btu/hr)",'Emission Factors'!$E$58,""))))))</f>
        <v/>
      </c>
      <c r="J1472" s="96"/>
      <c r="K1472" s="211" t="str">
        <f>IF(ISBLANK(J1472),"",VLOOKUP(J1472,'Emission Factors'!$C$81:$G$221,4,FALSE))</f>
        <v/>
      </c>
      <c r="L1472" s="210" t="str">
        <f>IF(D1472="Room AC (window/wall)",'Emission Factors'!$F$53,IF(D1472="Room AC (PTAC/PTHP)",'Emission Factors'!$F$54,IF(D1472="Residential AC",'Emission Factors'!$F$55,IF(D1472="Residential HP",'Emission Factors'!$F$56,IF(D1472="Commercial AC (&gt;=65k to &lt;135,000k Btu/hr)",'Emission Factors'!$F$57,IF(D1472="Commercial AC (&gt;=135,000k Btu/hr)",'Emission Factors'!$F$58,""))))))</f>
        <v/>
      </c>
      <c r="M1472" s="211" t="str">
        <f>IF(D1472="Room AC (window/wall)",'Emission Factors'!$G$53,IF(D1472="Room AC (PTAC/PTHP)",'Emission Factors'!$G$54,IF(D1472="Residential AC",'Emission Factors'!$G$55,IF(D1472="Residential HP",'Emission Factors'!$G$56,IF(D1472="Commercial AC (&gt;=65k to &lt;135,000k Btu/hr)",'Emission Factors'!$G$57,IF(D1472="Commercial AC (&gt;=135,000k Btu/hr)",'Emission Factors'!$G$58,""))))))</f>
        <v/>
      </c>
      <c r="N1472" s="96"/>
      <c r="O1472" s="209" t="str">
        <f>IF(ISBLANK(D1472),"",(IF(D1472="Room AC (window/wall)",'Emission Factors'!$C$53,IF(D1472="Room AC (PTAC/PTHP)",'Emission Factors'!$C$54,IF(D1472="Residential AC",'Emission Factors'!$C$55,IF(D1472="Residential HP",'Emission Factors'!$C$56,IF(D1472="Commercial AC (&gt;=65k to &lt;135,000k Btu/hr)",'Emission Factors'!$C$57,IF(D1472="Commercial AC (&gt;=135,000k Btu/hr)",'Emission Factors'!$C$58,""))))))))</f>
        <v/>
      </c>
      <c r="P1472" s="209" t="str">
        <f t="shared" si="220"/>
        <v/>
      </c>
      <c r="Q1472" s="95"/>
      <c r="R1472" s="256"/>
      <c r="S1472" s="256"/>
      <c r="T1472" s="96"/>
      <c r="U1472" s="211" t="str">
        <f>IF(Q1472="Room AC (window/wall)",'Emission Factors'!$E$53,IF(AND(Q1472="Room AC (PTAC/PTHP)",ISBLANK(T1472)),"Error",IF(AND(Q1472="Room AC (PTAC/PTHP)",T1472&gt;0),T1472,IF(Q1472="Residential AC",'Emission Factors'!$E$55,IF(AND(Q1472="Residential HP",ISBLANK(T1472)),"Error",IF(AND(Q1472="Residential HP",T1472&gt;0),T1472,IF(Q1472="Commercial AC (&gt;=65k to &lt;135,000k Btu/hr)",'Emission Factors'!$E$57,IF(Q1472="Commercial AC (&gt;=135,000k Btu/hr)",'Emission Factors'!$E$58,""))))))))</f>
        <v/>
      </c>
      <c r="V1472" s="95"/>
      <c r="W1472" s="211" t="str">
        <f>IF(ISBLANK(V1472),"",VLOOKUP(V1472,'Emission Factors'!$C$81:$G$221,4,FALSE))</f>
        <v/>
      </c>
      <c r="X1472" s="210" t="str">
        <f>IF(Q1472="Room AC (window/wall)",'Emission Factors'!$F$53,IF(Q1472="Room AC (PTAC/PTHP)",'Emission Factors'!$F$54,IF(Q1472="Residential AC",'Emission Factors'!$F$55,IF(Q1472="Residential HP",'Emission Factors'!$F$56,IF(Q1472="Commercial AC (&gt;=65k to &lt;135,000k Btu/hr)",'Emission Factors'!$F$57,IF(Q1472="Commercial AC (&gt;=135,000k Btu/hr)",'Emission Factors'!$F$58,""))))))</f>
        <v/>
      </c>
      <c r="Y1472" s="211" t="str">
        <f>IF(Q1472="Room AC (window/wall)",'Emission Factors'!$G$53,IF(Q1472="Room AC (PTAC/PTHP)",'Emission Factors'!$G$54,IF(Q1472="Residential AC",'Emission Factors'!$G$55,IF(Q1472="Residential HP",'Emission Factors'!$G$56,IF(Q1472="Commercial AC (&gt;=65k to &lt;135,000k Btu/hr)",'Emission Factors'!$G$57,IF(Q1472="Commercial AC (&gt;=135,000k Btu/hr)",'Emission Factors'!$G$58,""))))))</f>
        <v/>
      </c>
      <c r="Z1472" s="96"/>
      <c r="AA1472" s="97" t="str">
        <f t="shared" si="221"/>
        <v/>
      </c>
      <c r="AB1472" s="97" t="str">
        <f t="shared" si="222"/>
        <v/>
      </c>
      <c r="AC1472" s="246" t="str">
        <f t="shared" si="223"/>
        <v/>
      </c>
      <c r="AD1472" s="97" t="str">
        <f t="shared" si="224"/>
        <v/>
      </c>
      <c r="AE1472" s="97" t="str">
        <f t="shared" si="225"/>
        <v/>
      </c>
      <c r="AF1472" s="252" t="str">
        <f t="shared" si="226"/>
        <v/>
      </c>
      <c r="AG1472" s="254" t="str">
        <f t="shared" si="227"/>
        <v/>
      </c>
      <c r="AH1472" s="248" t="str">
        <f t="shared" si="228"/>
        <v/>
      </c>
      <c r="AI1472" s="249" t="str">
        <f t="shared" si="229"/>
        <v/>
      </c>
    </row>
    <row r="1473" spans="2:35" x14ac:dyDescent="0.3">
      <c r="B1473" s="94"/>
      <c r="C1473" s="95"/>
      <c r="D1473" s="95"/>
      <c r="E1473" s="95"/>
      <c r="F1473" s="94"/>
      <c r="G1473" s="145"/>
      <c r="H1473" s="245"/>
      <c r="I1473" s="211" t="str">
        <f>IF(D1473="Room AC (window/wall)",'Emission Factors'!$E$53,IF(D1473="Room AC (PTAC/PTHP)",H1473,IF(D1473="Residential AC",'Emission Factors'!$E$55,IF(D1473="Residential HP",H1473,IF(D1473="Commercial AC (&gt;=65k to &lt;135,000k Btu/hr)",'Emission Factors'!$E$57,IF(D1473="Commercial AC (&gt;=135,000k Btu/hr)",'Emission Factors'!$E$58,""))))))</f>
        <v/>
      </c>
      <c r="J1473" s="96"/>
      <c r="K1473" s="211" t="str">
        <f>IF(ISBLANK(J1473),"",VLOOKUP(J1473,'Emission Factors'!$C$81:$G$221,4,FALSE))</f>
        <v/>
      </c>
      <c r="L1473" s="210" t="str">
        <f>IF(D1473="Room AC (window/wall)",'Emission Factors'!$F$53,IF(D1473="Room AC (PTAC/PTHP)",'Emission Factors'!$F$54,IF(D1473="Residential AC",'Emission Factors'!$F$55,IF(D1473="Residential HP",'Emission Factors'!$F$56,IF(D1473="Commercial AC (&gt;=65k to &lt;135,000k Btu/hr)",'Emission Factors'!$F$57,IF(D1473="Commercial AC (&gt;=135,000k Btu/hr)",'Emission Factors'!$F$58,""))))))</f>
        <v/>
      </c>
      <c r="M1473" s="211" t="str">
        <f>IF(D1473="Room AC (window/wall)",'Emission Factors'!$G$53,IF(D1473="Room AC (PTAC/PTHP)",'Emission Factors'!$G$54,IF(D1473="Residential AC",'Emission Factors'!$G$55,IF(D1473="Residential HP",'Emission Factors'!$G$56,IF(D1473="Commercial AC (&gt;=65k to &lt;135,000k Btu/hr)",'Emission Factors'!$G$57,IF(D1473="Commercial AC (&gt;=135,000k Btu/hr)",'Emission Factors'!$G$58,""))))))</f>
        <v/>
      </c>
      <c r="N1473" s="96"/>
      <c r="O1473" s="209" t="str">
        <f>IF(ISBLANK(D1473),"",(IF(D1473="Room AC (window/wall)",'Emission Factors'!$C$53,IF(D1473="Room AC (PTAC/PTHP)",'Emission Factors'!$C$54,IF(D1473="Residential AC",'Emission Factors'!$C$55,IF(D1473="Residential HP",'Emission Factors'!$C$56,IF(D1473="Commercial AC (&gt;=65k to &lt;135,000k Btu/hr)",'Emission Factors'!$C$57,IF(D1473="Commercial AC (&gt;=135,000k Btu/hr)",'Emission Factors'!$C$58,""))))))))</f>
        <v/>
      </c>
      <c r="P1473" s="209" t="str">
        <f t="shared" si="220"/>
        <v/>
      </c>
      <c r="Q1473" s="95"/>
      <c r="R1473" s="256"/>
      <c r="S1473" s="256"/>
      <c r="T1473" s="96"/>
      <c r="U1473" s="211" t="str">
        <f>IF(Q1473="Room AC (window/wall)",'Emission Factors'!$E$53,IF(AND(Q1473="Room AC (PTAC/PTHP)",ISBLANK(T1473)),"Error",IF(AND(Q1473="Room AC (PTAC/PTHP)",T1473&gt;0),T1473,IF(Q1473="Residential AC",'Emission Factors'!$E$55,IF(AND(Q1473="Residential HP",ISBLANK(T1473)),"Error",IF(AND(Q1473="Residential HP",T1473&gt;0),T1473,IF(Q1473="Commercial AC (&gt;=65k to &lt;135,000k Btu/hr)",'Emission Factors'!$E$57,IF(Q1473="Commercial AC (&gt;=135,000k Btu/hr)",'Emission Factors'!$E$58,""))))))))</f>
        <v/>
      </c>
      <c r="V1473" s="95"/>
      <c r="W1473" s="211" t="str">
        <f>IF(ISBLANK(V1473),"",VLOOKUP(V1473,'Emission Factors'!$C$81:$G$221,4,FALSE))</f>
        <v/>
      </c>
      <c r="X1473" s="210" t="str">
        <f>IF(Q1473="Room AC (window/wall)",'Emission Factors'!$F$53,IF(Q1473="Room AC (PTAC/PTHP)",'Emission Factors'!$F$54,IF(Q1473="Residential AC",'Emission Factors'!$F$55,IF(Q1473="Residential HP",'Emission Factors'!$F$56,IF(Q1473="Commercial AC (&gt;=65k to &lt;135,000k Btu/hr)",'Emission Factors'!$F$57,IF(Q1473="Commercial AC (&gt;=135,000k Btu/hr)",'Emission Factors'!$F$58,""))))))</f>
        <v/>
      </c>
      <c r="Y1473" s="211" t="str">
        <f>IF(Q1473="Room AC (window/wall)",'Emission Factors'!$G$53,IF(Q1473="Room AC (PTAC/PTHP)",'Emission Factors'!$G$54,IF(Q1473="Residential AC",'Emission Factors'!$G$55,IF(Q1473="Residential HP",'Emission Factors'!$G$56,IF(Q1473="Commercial AC (&gt;=65k to &lt;135,000k Btu/hr)",'Emission Factors'!$G$57,IF(Q1473="Commercial AC (&gt;=135,000k Btu/hr)",'Emission Factors'!$G$58,""))))))</f>
        <v/>
      </c>
      <c r="Z1473" s="96"/>
      <c r="AA1473" s="97" t="str">
        <f t="shared" si="221"/>
        <v/>
      </c>
      <c r="AB1473" s="97" t="str">
        <f t="shared" si="222"/>
        <v/>
      </c>
      <c r="AC1473" s="246" t="str">
        <f t="shared" si="223"/>
        <v/>
      </c>
      <c r="AD1473" s="97" t="str">
        <f t="shared" si="224"/>
        <v/>
      </c>
      <c r="AE1473" s="97" t="str">
        <f t="shared" si="225"/>
        <v/>
      </c>
      <c r="AF1473" s="252" t="str">
        <f t="shared" si="226"/>
        <v/>
      </c>
      <c r="AG1473" s="254" t="str">
        <f t="shared" si="227"/>
        <v/>
      </c>
      <c r="AH1473" s="248" t="str">
        <f t="shared" si="228"/>
        <v/>
      </c>
      <c r="AI1473" s="249" t="str">
        <f t="shared" si="229"/>
        <v/>
      </c>
    </row>
    <row r="1474" spans="2:35" x14ac:dyDescent="0.3">
      <c r="B1474" s="94"/>
      <c r="C1474" s="95"/>
      <c r="D1474" s="95"/>
      <c r="E1474" s="95"/>
      <c r="F1474" s="94"/>
      <c r="G1474" s="145"/>
      <c r="H1474" s="245"/>
      <c r="I1474" s="211" t="str">
        <f>IF(D1474="Room AC (window/wall)",'Emission Factors'!$E$53,IF(D1474="Room AC (PTAC/PTHP)",H1474,IF(D1474="Residential AC",'Emission Factors'!$E$55,IF(D1474="Residential HP",H1474,IF(D1474="Commercial AC (&gt;=65k to &lt;135,000k Btu/hr)",'Emission Factors'!$E$57,IF(D1474="Commercial AC (&gt;=135,000k Btu/hr)",'Emission Factors'!$E$58,""))))))</f>
        <v/>
      </c>
      <c r="J1474" s="96"/>
      <c r="K1474" s="211" t="str">
        <f>IF(ISBLANK(J1474),"",VLOOKUP(J1474,'Emission Factors'!$C$81:$G$221,4,FALSE))</f>
        <v/>
      </c>
      <c r="L1474" s="210" t="str">
        <f>IF(D1474="Room AC (window/wall)",'Emission Factors'!$F$53,IF(D1474="Room AC (PTAC/PTHP)",'Emission Factors'!$F$54,IF(D1474="Residential AC",'Emission Factors'!$F$55,IF(D1474="Residential HP",'Emission Factors'!$F$56,IF(D1474="Commercial AC (&gt;=65k to &lt;135,000k Btu/hr)",'Emission Factors'!$F$57,IF(D1474="Commercial AC (&gt;=135,000k Btu/hr)",'Emission Factors'!$F$58,""))))))</f>
        <v/>
      </c>
      <c r="M1474" s="211" t="str">
        <f>IF(D1474="Room AC (window/wall)",'Emission Factors'!$G$53,IF(D1474="Room AC (PTAC/PTHP)",'Emission Factors'!$G$54,IF(D1474="Residential AC",'Emission Factors'!$G$55,IF(D1474="Residential HP",'Emission Factors'!$G$56,IF(D1474="Commercial AC (&gt;=65k to &lt;135,000k Btu/hr)",'Emission Factors'!$G$57,IF(D1474="Commercial AC (&gt;=135,000k Btu/hr)",'Emission Factors'!$G$58,""))))))</f>
        <v/>
      </c>
      <c r="N1474" s="96"/>
      <c r="O1474" s="209" t="str">
        <f>IF(ISBLANK(D1474),"",(IF(D1474="Room AC (window/wall)",'Emission Factors'!$C$53,IF(D1474="Room AC (PTAC/PTHP)",'Emission Factors'!$C$54,IF(D1474="Residential AC",'Emission Factors'!$C$55,IF(D1474="Residential HP",'Emission Factors'!$C$56,IF(D1474="Commercial AC (&gt;=65k to &lt;135,000k Btu/hr)",'Emission Factors'!$C$57,IF(D1474="Commercial AC (&gt;=135,000k Btu/hr)",'Emission Factors'!$C$58,""))))))))</f>
        <v/>
      </c>
      <c r="P1474" s="209" t="str">
        <f t="shared" si="220"/>
        <v/>
      </c>
      <c r="Q1474" s="95"/>
      <c r="R1474" s="256"/>
      <c r="S1474" s="256"/>
      <c r="T1474" s="96"/>
      <c r="U1474" s="211" t="str">
        <f>IF(Q1474="Room AC (window/wall)",'Emission Factors'!$E$53,IF(AND(Q1474="Room AC (PTAC/PTHP)",ISBLANK(T1474)),"Error",IF(AND(Q1474="Room AC (PTAC/PTHP)",T1474&gt;0),T1474,IF(Q1474="Residential AC",'Emission Factors'!$E$55,IF(AND(Q1474="Residential HP",ISBLANK(T1474)),"Error",IF(AND(Q1474="Residential HP",T1474&gt;0),T1474,IF(Q1474="Commercial AC (&gt;=65k to &lt;135,000k Btu/hr)",'Emission Factors'!$E$57,IF(Q1474="Commercial AC (&gt;=135,000k Btu/hr)",'Emission Factors'!$E$58,""))))))))</f>
        <v/>
      </c>
      <c r="V1474" s="95"/>
      <c r="W1474" s="211" t="str">
        <f>IF(ISBLANK(V1474),"",VLOOKUP(V1474,'Emission Factors'!$C$81:$G$221,4,FALSE))</f>
        <v/>
      </c>
      <c r="X1474" s="210" t="str">
        <f>IF(Q1474="Room AC (window/wall)",'Emission Factors'!$F$53,IF(Q1474="Room AC (PTAC/PTHP)",'Emission Factors'!$F$54,IF(Q1474="Residential AC",'Emission Factors'!$F$55,IF(Q1474="Residential HP",'Emission Factors'!$F$56,IF(Q1474="Commercial AC (&gt;=65k to &lt;135,000k Btu/hr)",'Emission Factors'!$F$57,IF(Q1474="Commercial AC (&gt;=135,000k Btu/hr)",'Emission Factors'!$F$58,""))))))</f>
        <v/>
      </c>
      <c r="Y1474" s="211" t="str">
        <f>IF(Q1474="Room AC (window/wall)",'Emission Factors'!$G$53,IF(Q1474="Room AC (PTAC/PTHP)",'Emission Factors'!$G$54,IF(Q1474="Residential AC",'Emission Factors'!$G$55,IF(Q1474="Residential HP",'Emission Factors'!$G$56,IF(Q1474="Commercial AC (&gt;=65k to &lt;135,000k Btu/hr)",'Emission Factors'!$G$57,IF(Q1474="Commercial AC (&gt;=135,000k Btu/hr)",'Emission Factors'!$G$58,""))))))</f>
        <v/>
      </c>
      <c r="Z1474" s="96"/>
      <c r="AA1474" s="97" t="str">
        <f t="shared" si="221"/>
        <v/>
      </c>
      <c r="AB1474" s="97" t="str">
        <f t="shared" si="222"/>
        <v/>
      </c>
      <c r="AC1474" s="246" t="str">
        <f t="shared" si="223"/>
        <v/>
      </c>
      <c r="AD1474" s="97" t="str">
        <f t="shared" si="224"/>
        <v/>
      </c>
      <c r="AE1474" s="97" t="str">
        <f t="shared" si="225"/>
        <v/>
      </c>
      <c r="AF1474" s="252" t="str">
        <f t="shared" si="226"/>
        <v/>
      </c>
      <c r="AG1474" s="254" t="str">
        <f t="shared" si="227"/>
        <v/>
      </c>
      <c r="AH1474" s="248" t="str">
        <f t="shared" si="228"/>
        <v/>
      </c>
      <c r="AI1474" s="249" t="str">
        <f t="shared" si="229"/>
        <v/>
      </c>
    </row>
    <row r="1475" spans="2:35" x14ac:dyDescent="0.3">
      <c r="B1475" s="94"/>
      <c r="C1475" s="95"/>
      <c r="D1475" s="95"/>
      <c r="E1475" s="95"/>
      <c r="F1475" s="94"/>
      <c r="G1475" s="145"/>
      <c r="H1475" s="245"/>
      <c r="I1475" s="211" t="str">
        <f>IF(D1475="Room AC (window/wall)",'Emission Factors'!$E$53,IF(D1475="Room AC (PTAC/PTHP)",H1475,IF(D1475="Residential AC",'Emission Factors'!$E$55,IF(D1475="Residential HP",H1475,IF(D1475="Commercial AC (&gt;=65k to &lt;135,000k Btu/hr)",'Emission Factors'!$E$57,IF(D1475="Commercial AC (&gt;=135,000k Btu/hr)",'Emission Factors'!$E$58,""))))))</f>
        <v/>
      </c>
      <c r="J1475" s="96"/>
      <c r="K1475" s="211" t="str">
        <f>IF(ISBLANK(J1475),"",VLOOKUP(J1475,'Emission Factors'!$C$81:$G$221,4,FALSE))</f>
        <v/>
      </c>
      <c r="L1475" s="210" t="str">
        <f>IF(D1475="Room AC (window/wall)",'Emission Factors'!$F$53,IF(D1475="Room AC (PTAC/PTHP)",'Emission Factors'!$F$54,IF(D1475="Residential AC",'Emission Factors'!$F$55,IF(D1475="Residential HP",'Emission Factors'!$F$56,IF(D1475="Commercial AC (&gt;=65k to &lt;135,000k Btu/hr)",'Emission Factors'!$F$57,IF(D1475="Commercial AC (&gt;=135,000k Btu/hr)",'Emission Factors'!$F$58,""))))))</f>
        <v/>
      </c>
      <c r="M1475" s="211" t="str">
        <f>IF(D1475="Room AC (window/wall)",'Emission Factors'!$G$53,IF(D1475="Room AC (PTAC/PTHP)",'Emission Factors'!$G$54,IF(D1475="Residential AC",'Emission Factors'!$G$55,IF(D1475="Residential HP",'Emission Factors'!$G$56,IF(D1475="Commercial AC (&gt;=65k to &lt;135,000k Btu/hr)",'Emission Factors'!$G$57,IF(D1475="Commercial AC (&gt;=135,000k Btu/hr)",'Emission Factors'!$G$58,""))))))</f>
        <v/>
      </c>
      <c r="N1475" s="96"/>
      <c r="O1475" s="209" t="str">
        <f>IF(ISBLANK(D1475),"",(IF(D1475="Room AC (window/wall)",'Emission Factors'!$C$53,IF(D1475="Room AC (PTAC/PTHP)",'Emission Factors'!$C$54,IF(D1475="Residential AC",'Emission Factors'!$C$55,IF(D1475="Residential HP",'Emission Factors'!$C$56,IF(D1475="Commercial AC (&gt;=65k to &lt;135,000k Btu/hr)",'Emission Factors'!$C$57,IF(D1475="Commercial AC (&gt;=135,000k Btu/hr)",'Emission Factors'!$C$58,""))))))))</f>
        <v/>
      </c>
      <c r="P1475" s="209" t="str">
        <f t="shared" si="220"/>
        <v/>
      </c>
      <c r="Q1475" s="95"/>
      <c r="R1475" s="256"/>
      <c r="S1475" s="256"/>
      <c r="T1475" s="96"/>
      <c r="U1475" s="211" t="str">
        <f>IF(Q1475="Room AC (window/wall)",'Emission Factors'!$E$53,IF(AND(Q1475="Room AC (PTAC/PTHP)",ISBLANK(T1475)),"Error",IF(AND(Q1475="Room AC (PTAC/PTHP)",T1475&gt;0),T1475,IF(Q1475="Residential AC",'Emission Factors'!$E$55,IF(AND(Q1475="Residential HP",ISBLANK(T1475)),"Error",IF(AND(Q1475="Residential HP",T1475&gt;0),T1475,IF(Q1475="Commercial AC (&gt;=65k to &lt;135,000k Btu/hr)",'Emission Factors'!$E$57,IF(Q1475="Commercial AC (&gt;=135,000k Btu/hr)",'Emission Factors'!$E$58,""))))))))</f>
        <v/>
      </c>
      <c r="V1475" s="95"/>
      <c r="W1475" s="211" t="str">
        <f>IF(ISBLANK(V1475),"",VLOOKUP(V1475,'Emission Factors'!$C$81:$G$221,4,FALSE))</f>
        <v/>
      </c>
      <c r="X1475" s="210" t="str">
        <f>IF(Q1475="Room AC (window/wall)",'Emission Factors'!$F$53,IF(Q1475="Room AC (PTAC/PTHP)",'Emission Factors'!$F$54,IF(Q1475="Residential AC",'Emission Factors'!$F$55,IF(Q1475="Residential HP",'Emission Factors'!$F$56,IF(Q1475="Commercial AC (&gt;=65k to &lt;135,000k Btu/hr)",'Emission Factors'!$F$57,IF(Q1475="Commercial AC (&gt;=135,000k Btu/hr)",'Emission Factors'!$F$58,""))))))</f>
        <v/>
      </c>
      <c r="Y1475" s="211" t="str">
        <f>IF(Q1475="Room AC (window/wall)",'Emission Factors'!$G$53,IF(Q1475="Room AC (PTAC/PTHP)",'Emission Factors'!$G$54,IF(Q1475="Residential AC",'Emission Factors'!$G$55,IF(Q1475="Residential HP",'Emission Factors'!$G$56,IF(Q1475="Commercial AC (&gt;=65k to &lt;135,000k Btu/hr)",'Emission Factors'!$G$57,IF(Q1475="Commercial AC (&gt;=135,000k Btu/hr)",'Emission Factors'!$G$58,""))))))</f>
        <v/>
      </c>
      <c r="Z1475" s="96"/>
      <c r="AA1475" s="97" t="str">
        <f t="shared" si="221"/>
        <v/>
      </c>
      <c r="AB1475" s="97" t="str">
        <f t="shared" si="222"/>
        <v/>
      </c>
      <c r="AC1475" s="246" t="str">
        <f t="shared" si="223"/>
        <v/>
      </c>
      <c r="AD1475" s="97" t="str">
        <f t="shared" si="224"/>
        <v/>
      </c>
      <c r="AE1475" s="97" t="str">
        <f t="shared" si="225"/>
        <v/>
      </c>
      <c r="AF1475" s="252" t="str">
        <f t="shared" si="226"/>
        <v/>
      </c>
      <c r="AG1475" s="254" t="str">
        <f t="shared" si="227"/>
        <v/>
      </c>
      <c r="AH1475" s="248" t="str">
        <f t="shared" si="228"/>
        <v/>
      </c>
      <c r="AI1475" s="249" t="str">
        <f t="shared" si="229"/>
        <v/>
      </c>
    </row>
    <row r="1476" spans="2:35" x14ac:dyDescent="0.3">
      <c r="B1476" s="94"/>
      <c r="C1476" s="95"/>
      <c r="D1476" s="95"/>
      <c r="E1476" s="95"/>
      <c r="F1476" s="94"/>
      <c r="G1476" s="145"/>
      <c r="H1476" s="245"/>
      <c r="I1476" s="211" t="str">
        <f>IF(D1476="Room AC (window/wall)",'Emission Factors'!$E$53,IF(D1476="Room AC (PTAC/PTHP)",H1476,IF(D1476="Residential AC",'Emission Factors'!$E$55,IF(D1476="Residential HP",H1476,IF(D1476="Commercial AC (&gt;=65k to &lt;135,000k Btu/hr)",'Emission Factors'!$E$57,IF(D1476="Commercial AC (&gt;=135,000k Btu/hr)",'Emission Factors'!$E$58,""))))))</f>
        <v/>
      </c>
      <c r="J1476" s="96"/>
      <c r="K1476" s="211" t="str">
        <f>IF(ISBLANK(J1476),"",VLOOKUP(J1476,'Emission Factors'!$C$81:$G$221,4,FALSE))</f>
        <v/>
      </c>
      <c r="L1476" s="210" t="str">
        <f>IF(D1476="Room AC (window/wall)",'Emission Factors'!$F$53,IF(D1476="Room AC (PTAC/PTHP)",'Emission Factors'!$F$54,IF(D1476="Residential AC",'Emission Factors'!$F$55,IF(D1476="Residential HP",'Emission Factors'!$F$56,IF(D1476="Commercial AC (&gt;=65k to &lt;135,000k Btu/hr)",'Emission Factors'!$F$57,IF(D1476="Commercial AC (&gt;=135,000k Btu/hr)",'Emission Factors'!$F$58,""))))))</f>
        <v/>
      </c>
      <c r="M1476" s="211" t="str">
        <f>IF(D1476="Room AC (window/wall)",'Emission Factors'!$G$53,IF(D1476="Room AC (PTAC/PTHP)",'Emission Factors'!$G$54,IF(D1476="Residential AC",'Emission Factors'!$G$55,IF(D1476="Residential HP",'Emission Factors'!$G$56,IF(D1476="Commercial AC (&gt;=65k to &lt;135,000k Btu/hr)",'Emission Factors'!$G$57,IF(D1476="Commercial AC (&gt;=135,000k Btu/hr)",'Emission Factors'!$G$58,""))))))</f>
        <v/>
      </c>
      <c r="N1476" s="96"/>
      <c r="O1476" s="209" t="str">
        <f>IF(ISBLANK(D1476),"",(IF(D1476="Room AC (window/wall)",'Emission Factors'!$C$53,IF(D1476="Room AC (PTAC/PTHP)",'Emission Factors'!$C$54,IF(D1476="Residential AC",'Emission Factors'!$C$55,IF(D1476="Residential HP",'Emission Factors'!$C$56,IF(D1476="Commercial AC (&gt;=65k to &lt;135,000k Btu/hr)",'Emission Factors'!$C$57,IF(D1476="Commercial AC (&gt;=135,000k Btu/hr)",'Emission Factors'!$C$58,""))))))))</f>
        <v/>
      </c>
      <c r="P1476" s="209" t="str">
        <f t="shared" si="220"/>
        <v/>
      </c>
      <c r="Q1476" s="95"/>
      <c r="R1476" s="256"/>
      <c r="S1476" s="256"/>
      <c r="T1476" s="96"/>
      <c r="U1476" s="211" t="str">
        <f>IF(Q1476="Room AC (window/wall)",'Emission Factors'!$E$53,IF(AND(Q1476="Room AC (PTAC/PTHP)",ISBLANK(T1476)),"Error",IF(AND(Q1476="Room AC (PTAC/PTHP)",T1476&gt;0),T1476,IF(Q1476="Residential AC",'Emission Factors'!$E$55,IF(AND(Q1476="Residential HP",ISBLANK(T1476)),"Error",IF(AND(Q1476="Residential HP",T1476&gt;0),T1476,IF(Q1476="Commercial AC (&gt;=65k to &lt;135,000k Btu/hr)",'Emission Factors'!$E$57,IF(Q1476="Commercial AC (&gt;=135,000k Btu/hr)",'Emission Factors'!$E$58,""))))))))</f>
        <v/>
      </c>
      <c r="V1476" s="95"/>
      <c r="W1476" s="211" t="str">
        <f>IF(ISBLANK(V1476),"",VLOOKUP(V1476,'Emission Factors'!$C$81:$G$221,4,FALSE))</f>
        <v/>
      </c>
      <c r="X1476" s="210" t="str">
        <f>IF(Q1476="Room AC (window/wall)",'Emission Factors'!$F$53,IF(Q1476="Room AC (PTAC/PTHP)",'Emission Factors'!$F$54,IF(Q1476="Residential AC",'Emission Factors'!$F$55,IF(Q1476="Residential HP",'Emission Factors'!$F$56,IF(Q1476="Commercial AC (&gt;=65k to &lt;135,000k Btu/hr)",'Emission Factors'!$F$57,IF(Q1476="Commercial AC (&gt;=135,000k Btu/hr)",'Emission Factors'!$F$58,""))))))</f>
        <v/>
      </c>
      <c r="Y1476" s="211" t="str">
        <f>IF(Q1476="Room AC (window/wall)",'Emission Factors'!$G$53,IF(Q1476="Room AC (PTAC/PTHP)",'Emission Factors'!$G$54,IF(Q1476="Residential AC",'Emission Factors'!$G$55,IF(Q1476="Residential HP",'Emission Factors'!$G$56,IF(Q1476="Commercial AC (&gt;=65k to &lt;135,000k Btu/hr)",'Emission Factors'!$G$57,IF(Q1476="Commercial AC (&gt;=135,000k Btu/hr)",'Emission Factors'!$G$58,""))))))</f>
        <v/>
      </c>
      <c r="Z1476" s="96"/>
      <c r="AA1476" s="97" t="str">
        <f t="shared" si="221"/>
        <v/>
      </c>
      <c r="AB1476" s="97" t="str">
        <f t="shared" si="222"/>
        <v/>
      </c>
      <c r="AC1476" s="246" t="str">
        <f t="shared" si="223"/>
        <v/>
      </c>
      <c r="AD1476" s="97" t="str">
        <f t="shared" si="224"/>
        <v/>
      </c>
      <c r="AE1476" s="97" t="str">
        <f t="shared" si="225"/>
        <v/>
      </c>
      <c r="AF1476" s="252" t="str">
        <f t="shared" si="226"/>
        <v/>
      </c>
      <c r="AG1476" s="254" t="str">
        <f t="shared" si="227"/>
        <v/>
      </c>
      <c r="AH1476" s="248" t="str">
        <f t="shared" si="228"/>
        <v/>
      </c>
      <c r="AI1476" s="249" t="str">
        <f t="shared" si="229"/>
        <v/>
      </c>
    </row>
    <row r="1477" spans="2:35" x14ac:dyDescent="0.3">
      <c r="B1477" s="94"/>
      <c r="C1477" s="95"/>
      <c r="D1477" s="95"/>
      <c r="E1477" s="95"/>
      <c r="F1477" s="94"/>
      <c r="G1477" s="145"/>
      <c r="H1477" s="245"/>
      <c r="I1477" s="211" t="str">
        <f>IF(D1477="Room AC (window/wall)",'Emission Factors'!$E$53,IF(D1477="Room AC (PTAC/PTHP)",H1477,IF(D1477="Residential AC",'Emission Factors'!$E$55,IF(D1477="Residential HP",H1477,IF(D1477="Commercial AC (&gt;=65k to &lt;135,000k Btu/hr)",'Emission Factors'!$E$57,IF(D1477="Commercial AC (&gt;=135,000k Btu/hr)",'Emission Factors'!$E$58,""))))))</f>
        <v/>
      </c>
      <c r="J1477" s="96"/>
      <c r="K1477" s="211" t="str">
        <f>IF(ISBLANK(J1477),"",VLOOKUP(J1477,'Emission Factors'!$C$81:$G$221,4,FALSE))</f>
        <v/>
      </c>
      <c r="L1477" s="210" t="str">
        <f>IF(D1477="Room AC (window/wall)",'Emission Factors'!$F$53,IF(D1477="Room AC (PTAC/PTHP)",'Emission Factors'!$F$54,IF(D1477="Residential AC",'Emission Factors'!$F$55,IF(D1477="Residential HP",'Emission Factors'!$F$56,IF(D1477="Commercial AC (&gt;=65k to &lt;135,000k Btu/hr)",'Emission Factors'!$F$57,IF(D1477="Commercial AC (&gt;=135,000k Btu/hr)",'Emission Factors'!$F$58,""))))))</f>
        <v/>
      </c>
      <c r="M1477" s="211" t="str">
        <f>IF(D1477="Room AC (window/wall)",'Emission Factors'!$G$53,IF(D1477="Room AC (PTAC/PTHP)",'Emission Factors'!$G$54,IF(D1477="Residential AC",'Emission Factors'!$G$55,IF(D1477="Residential HP",'Emission Factors'!$G$56,IF(D1477="Commercial AC (&gt;=65k to &lt;135,000k Btu/hr)",'Emission Factors'!$G$57,IF(D1477="Commercial AC (&gt;=135,000k Btu/hr)",'Emission Factors'!$G$58,""))))))</f>
        <v/>
      </c>
      <c r="N1477" s="96"/>
      <c r="O1477" s="209" t="str">
        <f>IF(ISBLANK(D1477),"",(IF(D1477="Room AC (window/wall)",'Emission Factors'!$C$53,IF(D1477="Room AC (PTAC/PTHP)",'Emission Factors'!$C$54,IF(D1477="Residential AC",'Emission Factors'!$C$55,IF(D1477="Residential HP",'Emission Factors'!$C$56,IF(D1477="Commercial AC (&gt;=65k to &lt;135,000k Btu/hr)",'Emission Factors'!$C$57,IF(D1477="Commercial AC (&gt;=135,000k Btu/hr)",'Emission Factors'!$C$58,""))))))))</f>
        <v/>
      </c>
      <c r="P1477" s="209" t="str">
        <f t="shared" si="220"/>
        <v/>
      </c>
      <c r="Q1477" s="95"/>
      <c r="R1477" s="256"/>
      <c r="S1477" s="256"/>
      <c r="T1477" s="96"/>
      <c r="U1477" s="211" t="str">
        <f>IF(Q1477="Room AC (window/wall)",'Emission Factors'!$E$53,IF(AND(Q1477="Room AC (PTAC/PTHP)",ISBLANK(T1477)),"Error",IF(AND(Q1477="Room AC (PTAC/PTHP)",T1477&gt;0),T1477,IF(Q1477="Residential AC",'Emission Factors'!$E$55,IF(AND(Q1477="Residential HP",ISBLANK(T1477)),"Error",IF(AND(Q1477="Residential HP",T1477&gt;0),T1477,IF(Q1477="Commercial AC (&gt;=65k to &lt;135,000k Btu/hr)",'Emission Factors'!$E$57,IF(Q1477="Commercial AC (&gt;=135,000k Btu/hr)",'Emission Factors'!$E$58,""))))))))</f>
        <v/>
      </c>
      <c r="V1477" s="95"/>
      <c r="W1477" s="211" t="str">
        <f>IF(ISBLANK(V1477),"",VLOOKUP(V1477,'Emission Factors'!$C$81:$G$221,4,FALSE))</f>
        <v/>
      </c>
      <c r="X1477" s="210" t="str">
        <f>IF(Q1477="Room AC (window/wall)",'Emission Factors'!$F$53,IF(Q1477="Room AC (PTAC/PTHP)",'Emission Factors'!$F$54,IF(Q1477="Residential AC",'Emission Factors'!$F$55,IF(Q1477="Residential HP",'Emission Factors'!$F$56,IF(Q1477="Commercial AC (&gt;=65k to &lt;135,000k Btu/hr)",'Emission Factors'!$F$57,IF(Q1477="Commercial AC (&gt;=135,000k Btu/hr)",'Emission Factors'!$F$58,""))))))</f>
        <v/>
      </c>
      <c r="Y1477" s="211" t="str">
        <f>IF(Q1477="Room AC (window/wall)",'Emission Factors'!$G$53,IF(Q1477="Room AC (PTAC/PTHP)",'Emission Factors'!$G$54,IF(Q1477="Residential AC",'Emission Factors'!$G$55,IF(Q1477="Residential HP",'Emission Factors'!$G$56,IF(Q1477="Commercial AC (&gt;=65k to &lt;135,000k Btu/hr)",'Emission Factors'!$G$57,IF(Q1477="Commercial AC (&gt;=135,000k Btu/hr)",'Emission Factors'!$G$58,""))))))</f>
        <v/>
      </c>
      <c r="Z1477" s="96"/>
      <c r="AA1477" s="97" t="str">
        <f t="shared" si="221"/>
        <v/>
      </c>
      <c r="AB1477" s="97" t="str">
        <f t="shared" si="222"/>
        <v/>
      </c>
      <c r="AC1477" s="246" t="str">
        <f t="shared" si="223"/>
        <v/>
      </c>
      <c r="AD1477" s="97" t="str">
        <f t="shared" si="224"/>
        <v/>
      </c>
      <c r="AE1477" s="97" t="str">
        <f t="shared" si="225"/>
        <v/>
      </c>
      <c r="AF1477" s="252" t="str">
        <f t="shared" si="226"/>
        <v/>
      </c>
      <c r="AG1477" s="254" t="str">
        <f t="shared" si="227"/>
        <v/>
      </c>
      <c r="AH1477" s="248" t="str">
        <f t="shared" si="228"/>
        <v/>
      </c>
      <c r="AI1477" s="249" t="str">
        <f t="shared" si="229"/>
        <v/>
      </c>
    </row>
    <row r="1478" spans="2:35" x14ac:dyDescent="0.3">
      <c r="B1478" s="94"/>
      <c r="C1478" s="95"/>
      <c r="D1478" s="95"/>
      <c r="E1478" s="95"/>
      <c r="F1478" s="94"/>
      <c r="G1478" s="145"/>
      <c r="H1478" s="245"/>
      <c r="I1478" s="211" t="str">
        <f>IF(D1478="Room AC (window/wall)",'Emission Factors'!$E$53,IF(D1478="Room AC (PTAC/PTHP)",H1478,IF(D1478="Residential AC",'Emission Factors'!$E$55,IF(D1478="Residential HP",H1478,IF(D1478="Commercial AC (&gt;=65k to &lt;135,000k Btu/hr)",'Emission Factors'!$E$57,IF(D1478="Commercial AC (&gt;=135,000k Btu/hr)",'Emission Factors'!$E$58,""))))))</f>
        <v/>
      </c>
      <c r="J1478" s="96"/>
      <c r="K1478" s="211" t="str">
        <f>IF(ISBLANK(J1478),"",VLOOKUP(J1478,'Emission Factors'!$C$81:$G$221,4,FALSE))</f>
        <v/>
      </c>
      <c r="L1478" s="210" t="str">
        <f>IF(D1478="Room AC (window/wall)",'Emission Factors'!$F$53,IF(D1478="Room AC (PTAC/PTHP)",'Emission Factors'!$F$54,IF(D1478="Residential AC",'Emission Factors'!$F$55,IF(D1478="Residential HP",'Emission Factors'!$F$56,IF(D1478="Commercial AC (&gt;=65k to &lt;135,000k Btu/hr)",'Emission Factors'!$F$57,IF(D1478="Commercial AC (&gt;=135,000k Btu/hr)",'Emission Factors'!$F$58,""))))))</f>
        <v/>
      </c>
      <c r="M1478" s="211" t="str">
        <f>IF(D1478="Room AC (window/wall)",'Emission Factors'!$G$53,IF(D1478="Room AC (PTAC/PTHP)",'Emission Factors'!$G$54,IF(D1478="Residential AC",'Emission Factors'!$G$55,IF(D1478="Residential HP",'Emission Factors'!$G$56,IF(D1478="Commercial AC (&gt;=65k to &lt;135,000k Btu/hr)",'Emission Factors'!$G$57,IF(D1478="Commercial AC (&gt;=135,000k Btu/hr)",'Emission Factors'!$G$58,""))))))</f>
        <v/>
      </c>
      <c r="N1478" s="96"/>
      <c r="O1478" s="209" t="str">
        <f>IF(ISBLANK(D1478),"",(IF(D1478="Room AC (window/wall)",'Emission Factors'!$C$53,IF(D1478="Room AC (PTAC/PTHP)",'Emission Factors'!$C$54,IF(D1478="Residential AC",'Emission Factors'!$C$55,IF(D1478="Residential HP",'Emission Factors'!$C$56,IF(D1478="Commercial AC (&gt;=65k to &lt;135,000k Btu/hr)",'Emission Factors'!$C$57,IF(D1478="Commercial AC (&gt;=135,000k Btu/hr)",'Emission Factors'!$C$58,""))))))))</f>
        <v/>
      </c>
      <c r="P1478" s="209" t="str">
        <f t="shared" si="220"/>
        <v/>
      </c>
      <c r="Q1478" s="95"/>
      <c r="R1478" s="256"/>
      <c r="S1478" s="256"/>
      <c r="T1478" s="96"/>
      <c r="U1478" s="211" t="str">
        <f>IF(Q1478="Room AC (window/wall)",'Emission Factors'!$E$53,IF(AND(Q1478="Room AC (PTAC/PTHP)",ISBLANK(T1478)),"Error",IF(AND(Q1478="Room AC (PTAC/PTHP)",T1478&gt;0),T1478,IF(Q1478="Residential AC",'Emission Factors'!$E$55,IF(AND(Q1478="Residential HP",ISBLANK(T1478)),"Error",IF(AND(Q1478="Residential HP",T1478&gt;0),T1478,IF(Q1478="Commercial AC (&gt;=65k to &lt;135,000k Btu/hr)",'Emission Factors'!$E$57,IF(Q1478="Commercial AC (&gt;=135,000k Btu/hr)",'Emission Factors'!$E$58,""))))))))</f>
        <v/>
      </c>
      <c r="V1478" s="95"/>
      <c r="W1478" s="211" t="str">
        <f>IF(ISBLANK(V1478),"",VLOOKUP(V1478,'Emission Factors'!$C$81:$G$221,4,FALSE))</f>
        <v/>
      </c>
      <c r="X1478" s="210" t="str">
        <f>IF(Q1478="Room AC (window/wall)",'Emission Factors'!$F$53,IF(Q1478="Room AC (PTAC/PTHP)",'Emission Factors'!$F$54,IF(Q1478="Residential AC",'Emission Factors'!$F$55,IF(Q1478="Residential HP",'Emission Factors'!$F$56,IF(Q1478="Commercial AC (&gt;=65k to &lt;135,000k Btu/hr)",'Emission Factors'!$F$57,IF(Q1478="Commercial AC (&gt;=135,000k Btu/hr)",'Emission Factors'!$F$58,""))))))</f>
        <v/>
      </c>
      <c r="Y1478" s="211" t="str">
        <f>IF(Q1478="Room AC (window/wall)",'Emission Factors'!$G$53,IF(Q1478="Room AC (PTAC/PTHP)",'Emission Factors'!$G$54,IF(Q1478="Residential AC",'Emission Factors'!$G$55,IF(Q1478="Residential HP",'Emission Factors'!$G$56,IF(Q1478="Commercial AC (&gt;=65k to &lt;135,000k Btu/hr)",'Emission Factors'!$G$57,IF(Q1478="Commercial AC (&gt;=135,000k Btu/hr)",'Emission Factors'!$G$58,""))))))</f>
        <v/>
      </c>
      <c r="Z1478" s="96"/>
      <c r="AA1478" s="97" t="str">
        <f t="shared" si="221"/>
        <v/>
      </c>
      <c r="AB1478" s="97" t="str">
        <f t="shared" si="222"/>
        <v/>
      </c>
      <c r="AC1478" s="246" t="str">
        <f t="shared" si="223"/>
        <v/>
      </c>
      <c r="AD1478" s="97" t="str">
        <f t="shared" si="224"/>
        <v/>
      </c>
      <c r="AE1478" s="97" t="str">
        <f t="shared" si="225"/>
        <v/>
      </c>
      <c r="AF1478" s="252" t="str">
        <f t="shared" si="226"/>
        <v/>
      </c>
      <c r="AG1478" s="254" t="str">
        <f t="shared" si="227"/>
        <v/>
      </c>
      <c r="AH1478" s="248" t="str">
        <f t="shared" si="228"/>
        <v/>
      </c>
      <c r="AI1478" s="249" t="str">
        <f t="shared" si="229"/>
        <v/>
      </c>
    </row>
    <row r="1479" spans="2:35" x14ac:dyDescent="0.3">
      <c r="B1479" s="94"/>
      <c r="C1479" s="95"/>
      <c r="D1479" s="95"/>
      <c r="E1479" s="95"/>
      <c r="F1479" s="94"/>
      <c r="G1479" s="145"/>
      <c r="H1479" s="245"/>
      <c r="I1479" s="211" t="str">
        <f>IF(D1479="Room AC (window/wall)",'Emission Factors'!$E$53,IF(D1479="Room AC (PTAC/PTHP)",H1479,IF(D1479="Residential AC",'Emission Factors'!$E$55,IF(D1479="Residential HP",H1479,IF(D1479="Commercial AC (&gt;=65k to &lt;135,000k Btu/hr)",'Emission Factors'!$E$57,IF(D1479="Commercial AC (&gt;=135,000k Btu/hr)",'Emission Factors'!$E$58,""))))))</f>
        <v/>
      </c>
      <c r="J1479" s="96"/>
      <c r="K1479" s="211" t="str">
        <f>IF(ISBLANK(J1479),"",VLOOKUP(J1479,'Emission Factors'!$C$81:$G$221,4,FALSE))</f>
        <v/>
      </c>
      <c r="L1479" s="210" t="str">
        <f>IF(D1479="Room AC (window/wall)",'Emission Factors'!$F$53,IF(D1479="Room AC (PTAC/PTHP)",'Emission Factors'!$F$54,IF(D1479="Residential AC",'Emission Factors'!$F$55,IF(D1479="Residential HP",'Emission Factors'!$F$56,IF(D1479="Commercial AC (&gt;=65k to &lt;135,000k Btu/hr)",'Emission Factors'!$F$57,IF(D1479="Commercial AC (&gt;=135,000k Btu/hr)",'Emission Factors'!$F$58,""))))))</f>
        <v/>
      </c>
      <c r="M1479" s="211" t="str">
        <f>IF(D1479="Room AC (window/wall)",'Emission Factors'!$G$53,IF(D1479="Room AC (PTAC/PTHP)",'Emission Factors'!$G$54,IF(D1479="Residential AC",'Emission Factors'!$G$55,IF(D1479="Residential HP",'Emission Factors'!$G$56,IF(D1479="Commercial AC (&gt;=65k to &lt;135,000k Btu/hr)",'Emission Factors'!$G$57,IF(D1479="Commercial AC (&gt;=135,000k Btu/hr)",'Emission Factors'!$G$58,""))))))</f>
        <v/>
      </c>
      <c r="N1479" s="96"/>
      <c r="O1479" s="209" t="str">
        <f>IF(ISBLANK(D1479),"",(IF(D1479="Room AC (window/wall)",'Emission Factors'!$C$53,IF(D1479="Room AC (PTAC/PTHP)",'Emission Factors'!$C$54,IF(D1479="Residential AC",'Emission Factors'!$C$55,IF(D1479="Residential HP",'Emission Factors'!$C$56,IF(D1479="Commercial AC (&gt;=65k to &lt;135,000k Btu/hr)",'Emission Factors'!$C$57,IF(D1479="Commercial AC (&gt;=135,000k Btu/hr)",'Emission Factors'!$C$58,""))))))))</f>
        <v/>
      </c>
      <c r="P1479" s="209" t="str">
        <f t="shared" si="220"/>
        <v/>
      </c>
      <c r="Q1479" s="95"/>
      <c r="R1479" s="256"/>
      <c r="S1479" s="256"/>
      <c r="T1479" s="96"/>
      <c r="U1479" s="211" t="str">
        <f>IF(Q1479="Room AC (window/wall)",'Emission Factors'!$E$53,IF(AND(Q1479="Room AC (PTAC/PTHP)",ISBLANK(T1479)),"Error",IF(AND(Q1479="Room AC (PTAC/PTHP)",T1479&gt;0),T1479,IF(Q1479="Residential AC",'Emission Factors'!$E$55,IF(AND(Q1479="Residential HP",ISBLANK(T1479)),"Error",IF(AND(Q1479="Residential HP",T1479&gt;0),T1479,IF(Q1479="Commercial AC (&gt;=65k to &lt;135,000k Btu/hr)",'Emission Factors'!$E$57,IF(Q1479="Commercial AC (&gt;=135,000k Btu/hr)",'Emission Factors'!$E$58,""))))))))</f>
        <v/>
      </c>
      <c r="V1479" s="95"/>
      <c r="W1479" s="211" t="str">
        <f>IF(ISBLANK(V1479),"",VLOOKUP(V1479,'Emission Factors'!$C$81:$G$221,4,FALSE))</f>
        <v/>
      </c>
      <c r="X1479" s="210" t="str">
        <f>IF(Q1479="Room AC (window/wall)",'Emission Factors'!$F$53,IF(Q1479="Room AC (PTAC/PTHP)",'Emission Factors'!$F$54,IF(Q1479="Residential AC",'Emission Factors'!$F$55,IF(Q1479="Residential HP",'Emission Factors'!$F$56,IF(Q1479="Commercial AC (&gt;=65k to &lt;135,000k Btu/hr)",'Emission Factors'!$F$57,IF(Q1479="Commercial AC (&gt;=135,000k Btu/hr)",'Emission Factors'!$F$58,""))))))</f>
        <v/>
      </c>
      <c r="Y1479" s="211" t="str">
        <f>IF(Q1479="Room AC (window/wall)",'Emission Factors'!$G$53,IF(Q1479="Room AC (PTAC/PTHP)",'Emission Factors'!$G$54,IF(Q1479="Residential AC",'Emission Factors'!$G$55,IF(Q1479="Residential HP",'Emission Factors'!$G$56,IF(Q1479="Commercial AC (&gt;=65k to &lt;135,000k Btu/hr)",'Emission Factors'!$G$57,IF(Q1479="Commercial AC (&gt;=135,000k Btu/hr)",'Emission Factors'!$G$58,""))))))</f>
        <v/>
      </c>
      <c r="Z1479" s="96"/>
      <c r="AA1479" s="97" t="str">
        <f t="shared" si="221"/>
        <v/>
      </c>
      <c r="AB1479" s="97" t="str">
        <f t="shared" si="222"/>
        <v/>
      </c>
      <c r="AC1479" s="246" t="str">
        <f t="shared" si="223"/>
        <v/>
      </c>
      <c r="AD1479" s="97" t="str">
        <f t="shared" si="224"/>
        <v/>
      </c>
      <c r="AE1479" s="97" t="str">
        <f t="shared" si="225"/>
        <v/>
      </c>
      <c r="AF1479" s="252" t="str">
        <f t="shared" si="226"/>
        <v/>
      </c>
      <c r="AG1479" s="254" t="str">
        <f t="shared" si="227"/>
        <v/>
      </c>
      <c r="AH1479" s="248" t="str">
        <f t="shared" si="228"/>
        <v/>
      </c>
      <c r="AI1479" s="249" t="str">
        <f t="shared" si="229"/>
        <v/>
      </c>
    </row>
    <row r="1480" spans="2:35" x14ac:dyDescent="0.3">
      <c r="B1480" s="94"/>
      <c r="C1480" s="95"/>
      <c r="D1480" s="95"/>
      <c r="E1480" s="95"/>
      <c r="F1480" s="94"/>
      <c r="G1480" s="145"/>
      <c r="H1480" s="245"/>
      <c r="I1480" s="211" t="str">
        <f>IF(D1480="Room AC (window/wall)",'Emission Factors'!$E$53,IF(D1480="Room AC (PTAC/PTHP)",H1480,IF(D1480="Residential AC",'Emission Factors'!$E$55,IF(D1480="Residential HP",H1480,IF(D1480="Commercial AC (&gt;=65k to &lt;135,000k Btu/hr)",'Emission Factors'!$E$57,IF(D1480="Commercial AC (&gt;=135,000k Btu/hr)",'Emission Factors'!$E$58,""))))))</f>
        <v/>
      </c>
      <c r="J1480" s="96"/>
      <c r="K1480" s="211" t="str">
        <f>IF(ISBLANK(J1480),"",VLOOKUP(J1480,'Emission Factors'!$C$81:$G$221,4,FALSE))</f>
        <v/>
      </c>
      <c r="L1480" s="210" t="str">
        <f>IF(D1480="Room AC (window/wall)",'Emission Factors'!$F$53,IF(D1480="Room AC (PTAC/PTHP)",'Emission Factors'!$F$54,IF(D1480="Residential AC",'Emission Factors'!$F$55,IF(D1480="Residential HP",'Emission Factors'!$F$56,IF(D1480="Commercial AC (&gt;=65k to &lt;135,000k Btu/hr)",'Emission Factors'!$F$57,IF(D1480="Commercial AC (&gt;=135,000k Btu/hr)",'Emission Factors'!$F$58,""))))))</f>
        <v/>
      </c>
      <c r="M1480" s="211" t="str">
        <f>IF(D1480="Room AC (window/wall)",'Emission Factors'!$G$53,IF(D1480="Room AC (PTAC/PTHP)",'Emission Factors'!$G$54,IF(D1480="Residential AC",'Emission Factors'!$G$55,IF(D1480="Residential HP",'Emission Factors'!$G$56,IF(D1480="Commercial AC (&gt;=65k to &lt;135,000k Btu/hr)",'Emission Factors'!$G$57,IF(D1480="Commercial AC (&gt;=135,000k Btu/hr)",'Emission Factors'!$G$58,""))))))</f>
        <v/>
      </c>
      <c r="N1480" s="96"/>
      <c r="O1480" s="209" t="str">
        <f>IF(ISBLANK(D1480),"",(IF(D1480="Room AC (window/wall)",'Emission Factors'!$C$53,IF(D1480="Room AC (PTAC/PTHP)",'Emission Factors'!$C$54,IF(D1480="Residential AC",'Emission Factors'!$C$55,IF(D1480="Residential HP",'Emission Factors'!$C$56,IF(D1480="Commercial AC (&gt;=65k to &lt;135,000k Btu/hr)",'Emission Factors'!$C$57,IF(D1480="Commercial AC (&gt;=135,000k Btu/hr)",'Emission Factors'!$C$58,""))))))))</f>
        <v/>
      </c>
      <c r="P1480" s="209" t="str">
        <f t="shared" si="220"/>
        <v/>
      </c>
      <c r="Q1480" s="95"/>
      <c r="R1480" s="256"/>
      <c r="S1480" s="256"/>
      <c r="T1480" s="96"/>
      <c r="U1480" s="211" t="str">
        <f>IF(Q1480="Room AC (window/wall)",'Emission Factors'!$E$53,IF(AND(Q1480="Room AC (PTAC/PTHP)",ISBLANK(T1480)),"Error",IF(AND(Q1480="Room AC (PTAC/PTHP)",T1480&gt;0),T1480,IF(Q1480="Residential AC",'Emission Factors'!$E$55,IF(AND(Q1480="Residential HP",ISBLANK(T1480)),"Error",IF(AND(Q1480="Residential HP",T1480&gt;0),T1480,IF(Q1480="Commercial AC (&gt;=65k to &lt;135,000k Btu/hr)",'Emission Factors'!$E$57,IF(Q1480="Commercial AC (&gt;=135,000k Btu/hr)",'Emission Factors'!$E$58,""))))))))</f>
        <v/>
      </c>
      <c r="V1480" s="95"/>
      <c r="W1480" s="211" t="str">
        <f>IF(ISBLANK(V1480),"",VLOOKUP(V1480,'Emission Factors'!$C$81:$G$221,4,FALSE))</f>
        <v/>
      </c>
      <c r="X1480" s="210" t="str">
        <f>IF(Q1480="Room AC (window/wall)",'Emission Factors'!$F$53,IF(Q1480="Room AC (PTAC/PTHP)",'Emission Factors'!$F$54,IF(Q1480="Residential AC",'Emission Factors'!$F$55,IF(Q1480="Residential HP",'Emission Factors'!$F$56,IF(Q1480="Commercial AC (&gt;=65k to &lt;135,000k Btu/hr)",'Emission Factors'!$F$57,IF(Q1480="Commercial AC (&gt;=135,000k Btu/hr)",'Emission Factors'!$F$58,""))))))</f>
        <v/>
      </c>
      <c r="Y1480" s="211" t="str">
        <f>IF(Q1480="Room AC (window/wall)",'Emission Factors'!$G$53,IF(Q1480="Room AC (PTAC/PTHP)",'Emission Factors'!$G$54,IF(Q1480="Residential AC",'Emission Factors'!$G$55,IF(Q1480="Residential HP",'Emission Factors'!$G$56,IF(Q1480="Commercial AC (&gt;=65k to &lt;135,000k Btu/hr)",'Emission Factors'!$G$57,IF(Q1480="Commercial AC (&gt;=135,000k Btu/hr)",'Emission Factors'!$G$58,""))))))</f>
        <v/>
      </c>
      <c r="Z1480" s="96"/>
      <c r="AA1480" s="97" t="str">
        <f t="shared" si="221"/>
        <v/>
      </c>
      <c r="AB1480" s="97" t="str">
        <f t="shared" si="222"/>
        <v/>
      </c>
      <c r="AC1480" s="246" t="str">
        <f t="shared" si="223"/>
        <v/>
      </c>
      <c r="AD1480" s="97" t="str">
        <f t="shared" si="224"/>
        <v/>
      </c>
      <c r="AE1480" s="97" t="str">
        <f t="shared" si="225"/>
        <v/>
      </c>
      <c r="AF1480" s="252" t="str">
        <f t="shared" si="226"/>
        <v/>
      </c>
      <c r="AG1480" s="254" t="str">
        <f t="shared" si="227"/>
        <v/>
      </c>
      <c r="AH1480" s="248" t="str">
        <f t="shared" si="228"/>
        <v/>
      </c>
      <c r="AI1480" s="249" t="str">
        <f t="shared" si="229"/>
        <v/>
      </c>
    </row>
    <row r="1481" spans="2:35" x14ac:dyDescent="0.3">
      <c r="B1481" s="94"/>
      <c r="C1481" s="95"/>
      <c r="D1481" s="95"/>
      <c r="E1481" s="95"/>
      <c r="F1481" s="94"/>
      <c r="G1481" s="145"/>
      <c r="H1481" s="245"/>
      <c r="I1481" s="211" t="str">
        <f>IF(D1481="Room AC (window/wall)",'Emission Factors'!$E$53,IF(D1481="Room AC (PTAC/PTHP)",H1481,IF(D1481="Residential AC",'Emission Factors'!$E$55,IF(D1481="Residential HP",H1481,IF(D1481="Commercial AC (&gt;=65k to &lt;135,000k Btu/hr)",'Emission Factors'!$E$57,IF(D1481="Commercial AC (&gt;=135,000k Btu/hr)",'Emission Factors'!$E$58,""))))))</f>
        <v/>
      </c>
      <c r="J1481" s="96"/>
      <c r="K1481" s="211" t="str">
        <f>IF(ISBLANK(J1481),"",VLOOKUP(J1481,'Emission Factors'!$C$81:$G$221,4,FALSE))</f>
        <v/>
      </c>
      <c r="L1481" s="210" t="str">
        <f>IF(D1481="Room AC (window/wall)",'Emission Factors'!$F$53,IF(D1481="Room AC (PTAC/PTHP)",'Emission Factors'!$F$54,IF(D1481="Residential AC",'Emission Factors'!$F$55,IF(D1481="Residential HP",'Emission Factors'!$F$56,IF(D1481="Commercial AC (&gt;=65k to &lt;135,000k Btu/hr)",'Emission Factors'!$F$57,IF(D1481="Commercial AC (&gt;=135,000k Btu/hr)",'Emission Factors'!$F$58,""))))))</f>
        <v/>
      </c>
      <c r="M1481" s="211" t="str">
        <f>IF(D1481="Room AC (window/wall)",'Emission Factors'!$G$53,IF(D1481="Room AC (PTAC/PTHP)",'Emission Factors'!$G$54,IF(D1481="Residential AC",'Emission Factors'!$G$55,IF(D1481="Residential HP",'Emission Factors'!$G$56,IF(D1481="Commercial AC (&gt;=65k to &lt;135,000k Btu/hr)",'Emission Factors'!$G$57,IF(D1481="Commercial AC (&gt;=135,000k Btu/hr)",'Emission Factors'!$G$58,""))))))</f>
        <v/>
      </c>
      <c r="N1481" s="96"/>
      <c r="O1481" s="209" t="str">
        <f>IF(ISBLANK(D1481),"",(IF(D1481="Room AC (window/wall)",'Emission Factors'!$C$53,IF(D1481="Room AC (PTAC/PTHP)",'Emission Factors'!$C$54,IF(D1481="Residential AC",'Emission Factors'!$C$55,IF(D1481="Residential HP",'Emission Factors'!$C$56,IF(D1481="Commercial AC (&gt;=65k to &lt;135,000k Btu/hr)",'Emission Factors'!$C$57,IF(D1481="Commercial AC (&gt;=135,000k Btu/hr)",'Emission Factors'!$C$58,""))))))))</f>
        <v/>
      </c>
      <c r="P1481" s="209" t="str">
        <f t="shared" si="220"/>
        <v/>
      </c>
      <c r="Q1481" s="95"/>
      <c r="R1481" s="256"/>
      <c r="S1481" s="256"/>
      <c r="T1481" s="96"/>
      <c r="U1481" s="211" t="str">
        <f>IF(Q1481="Room AC (window/wall)",'Emission Factors'!$E$53,IF(AND(Q1481="Room AC (PTAC/PTHP)",ISBLANK(T1481)),"Error",IF(AND(Q1481="Room AC (PTAC/PTHP)",T1481&gt;0),T1481,IF(Q1481="Residential AC",'Emission Factors'!$E$55,IF(AND(Q1481="Residential HP",ISBLANK(T1481)),"Error",IF(AND(Q1481="Residential HP",T1481&gt;0),T1481,IF(Q1481="Commercial AC (&gt;=65k to &lt;135,000k Btu/hr)",'Emission Factors'!$E$57,IF(Q1481="Commercial AC (&gt;=135,000k Btu/hr)",'Emission Factors'!$E$58,""))))))))</f>
        <v/>
      </c>
      <c r="V1481" s="95"/>
      <c r="W1481" s="211" t="str">
        <f>IF(ISBLANK(V1481),"",VLOOKUP(V1481,'Emission Factors'!$C$81:$G$221,4,FALSE))</f>
        <v/>
      </c>
      <c r="X1481" s="210" t="str">
        <f>IF(Q1481="Room AC (window/wall)",'Emission Factors'!$F$53,IF(Q1481="Room AC (PTAC/PTHP)",'Emission Factors'!$F$54,IF(Q1481="Residential AC",'Emission Factors'!$F$55,IF(Q1481="Residential HP",'Emission Factors'!$F$56,IF(Q1481="Commercial AC (&gt;=65k to &lt;135,000k Btu/hr)",'Emission Factors'!$F$57,IF(Q1481="Commercial AC (&gt;=135,000k Btu/hr)",'Emission Factors'!$F$58,""))))))</f>
        <v/>
      </c>
      <c r="Y1481" s="211" t="str">
        <f>IF(Q1481="Room AC (window/wall)",'Emission Factors'!$G$53,IF(Q1481="Room AC (PTAC/PTHP)",'Emission Factors'!$G$54,IF(Q1481="Residential AC",'Emission Factors'!$G$55,IF(Q1481="Residential HP",'Emission Factors'!$G$56,IF(Q1481="Commercial AC (&gt;=65k to &lt;135,000k Btu/hr)",'Emission Factors'!$G$57,IF(Q1481="Commercial AC (&gt;=135,000k Btu/hr)",'Emission Factors'!$G$58,""))))))</f>
        <v/>
      </c>
      <c r="Z1481" s="96"/>
      <c r="AA1481" s="97" t="str">
        <f t="shared" si="221"/>
        <v/>
      </c>
      <c r="AB1481" s="97" t="str">
        <f t="shared" si="222"/>
        <v/>
      </c>
      <c r="AC1481" s="246" t="str">
        <f t="shared" si="223"/>
        <v/>
      </c>
      <c r="AD1481" s="97" t="str">
        <f t="shared" si="224"/>
        <v/>
      </c>
      <c r="AE1481" s="97" t="str">
        <f t="shared" si="225"/>
        <v/>
      </c>
      <c r="AF1481" s="252" t="str">
        <f t="shared" si="226"/>
        <v/>
      </c>
      <c r="AG1481" s="254" t="str">
        <f t="shared" si="227"/>
        <v/>
      </c>
      <c r="AH1481" s="248" t="str">
        <f t="shared" si="228"/>
        <v/>
      </c>
      <c r="AI1481" s="249" t="str">
        <f t="shared" si="229"/>
        <v/>
      </c>
    </row>
    <row r="1482" spans="2:35" x14ac:dyDescent="0.3">
      <c r="B1482" s="94"/>
      <c r="C1482" s="95"/>
      <c r="D1482" s="95"/>
      <c r="E1482" s="95"/>
      <c r="F1482" s="94"/>
      <c r="G1482" s="145"/>
      <c r="H1482" s="245"/>
      <c r="I1482" s="211" t="str">
        <f>IF(D1482="Room AC (window/wall)",'Emission Factors'!$E$53,IF(D1482="Room AC (PTAC/PTHP)",H1482,IF(D1482="Residential AC",'Emission Factors'!$E$55,IF(D1482="Residential HP",H1482,IF(D1482="Commercial AC (&gt;=65k to &lt;135,000k Btu/hr)",'Emission Factors'!$E$57,IF(D1482="Commercial AC (&gt;=135,000k Btu/hr)",'Emission Factors'!$E$58,""))))))</f>
        <v/>
      </c>
      <c r="J1482" s="96"/>
      <c r="K1482" s="211" t="str">
        <f>IF(ISBLANK(J1482),"",VLOOKUP(J1482,'Emission Factors'!$C$81:$G$221,4,FALSE))</f>
        <v/>
      </c>
      <c r="L1482" s="210" t="str">
        <f>IF(D1482="Room AC (window/wall)",'Emission Factors'!$F$53,IF(D1482="Room AC (PTAC/PTHP)",'Emission Factors'!$F$54,IF(D1482="Residential AC",'Emission Factors'!$F$55,IF(D1482="Residential HP",'Emission Factors'!$F$56,IF(D1482="Commercial AC (&gt;=65k to &lt;135,000k Btu/hr)",'Emission Factors'!$F$57,IF(D1482="Commercial AC (&gt;=135,000k Btu/hr)",'Emission Factors'!$F$58,""))))))</f>
        <v/>
      </c>
      <c r="M1482" s="211" t="str">
        <f>IF(D1482="Room AC (window/wall)",'Emission Factors'!$G$53,IF(D1482="Room AC (PTAC/PTHP)",'Emission Factors'!$G$54,IF(D1482="Residential AC",'Emission Factors'!$G$55,IF(D1482="Residential HP",'Emission Factors'!$G$56,IF(D1482="Commercial AC (&gt;=65k to &lt;135,000k Btu/hr)",'Emission Factors'!$G$57,IF(D1482="Commercial AC (&gt;=135,000k Btu/hr)",'Emission Factors'!$G$58,""))))))</f>
        <v/>
      </c>
      <c r="N1482" s="96"/>
      <c r="O1482" s="209" t="str">
        <f>IF(ISBLANK(D1482),"",(IF(D1482="Room AC (window/wall)",'Emission Factors'!$C$53,IF(D1482="Room AC (PTAC/PTHP)",'Emission Factors'!$C$54,IF(D1482="Residential AC",'Emission Factors'!$C$55,IF(D1482="Residential HP",'Emission Factors'!$C$56,IF(D1482="Commercial AC (&gt;=65k to &lt;135,000k Btu/hr)",'Emission Factors'!$C$57,IF(D1482="Commercial AC (&gt;=135,000k Btu/hr)",'Emission Factors'!$C$58,""))))))))</f>
        <v/>
      </c>
      <c r="P1482" s="209" t="str">
        <f t="shared" si="220"/>
        <v/>
      </c>
      <c r="Q1482" s="95"/>
      <c r="R1482" s="256"/>
      <c r="S1482" s="256"/>
      <c r="T1482" s="96"/>
      <c r="U1482" s="211" t="str">
        <f>IF(Q1482="Room AC (window/wall)",'Emission Factors'!$E$53,IF(AND(Q1482="Room AC (PTAC/PTHP)",ISBLANK(T1482)),"Error",IF(AND(Q1482="Room AC (PTAC/PTHP)",T1482&gt;0),T1482,IF(Q1482="Residential AC",'Emission Factors'!$E$55,IF(AND(Q1482="Residential HP",ISBLANK(T1482)),"Error",IF(AND(Q1482="Residential HP",T1482&gt;0),T1482,IF(Q1482="Commercial AC (&gt;=65k to &lt;135,000k Btu/hr)",'Emission Factors'!$E$57,IF(Q1482="Commercial AC (&gt;=135,000k Btu/hr)",'Emission Factors'!$E$58,""))))))))</f>
        <v/>
      </c>
      <c r="V1482" s="95"/>
      <c r="W1482" s="211" t="str">
        <f>IF(ISBLANK(V1482),"",VLOOKUP(V1482,'Emission Factors'!$C$81:$G$221,4,FALSE))</f>
        <v/>
      </c>
      <c r="X1482" s="210" t="str">
        <f>IF(Q1482="Room AC (window/wall)",'Emission Factors'!$F$53,IF(Q1482="Room AC (PTAC/PTHP)",'Emission Factors'!$F$54,IF(Q1482="Residential AC",'Emission Factors'!$F$55,IF(Q1482="Residential HP",'Emission Factors'!$F$56,IF(Q1482="Commercial AC (&gt;=65k to &lt;135,000k Btu/hr)",'Emission Factors'!$F$57,IF(Q1482="Commercial AC (&gt;=135,000k Btu/hr)",'Emission Factors'!$F$58,""))))))</f>
        <v/>
      </c>
      <c r="Y1482" s="211" t="str">
        <f>IF(Q1482="Room AC (window/wall)",'Emission Factors'!$G$53,IF(Q1482="Room AC (PTAC/PTHP)",'Emission Factors'!$G$54,IF(Q1482="Residential AC",'Emission Factors'!$G$55,IF(Q1482="Residential HP",'Emission Factors'!$G$56,IF(Q1482="Commercial AC (&gt;=65k to &lt;135,000k Btu/hr)",'Emission Factors'!$G$57,IF(Q1482="Commercial AC (&gt;=135,000k Btu/hr)",'Emission Factors'!$G$58,""))))))</f>
        <v/>
      </c>
      <c r="Z1482" s="96"/>
      <c r="AA1482" s="97" t="str">
        <f t="shared" si="221"/>
        <v/>
      </c>
      <c r="AB1482" s="97" t="str">
        <f t="shared" si="222"/>
        <v/>
      </c>
      <c r="AC1482" s="246" t="str">
        <f t="shared" si="223"/>
        <v/>
      </c>
      <c r="AD1482" s="97" t="str">
        <f t="shared" si="224"/>
        <v/>
      </c>
      <c r="AE1482" s="97" t="str">
        <f t="shared" si="225"/>
        <v/>
      </c>
      <c r="AF1482" s="252" t="str">
        <f t="shared" si="226"/>
        <v/>
      </c>
      <c r="AG1482" s="254" t="str">
        <f t="shared" si="227"/>
        <v/>
      </c>
      <c r="AH1482" s="248" t="str">
        <f t="shared" si="228"/>
        <v/>
      </c>
      <c r="AI1482" s="249" t="str">
        <f t="shared" si="229"/>
        <v/>
      </c>
    </row>
    <row r="1483" spans="2:35" x14ac:dyDescent="0.3">
      <c r="B1483" s="94"/>
      <c r="C1483" s="95"/>
      <c r="D1483" s="95"/>
      <c r="E1483" s="95"/>
      <c r="F1483" s="94"/>
      <c r="G1483" s="145"/>
      <c r="H1483" s="245"/>
      <c r="I1483" s="211" t="str">
        <f>IF(D1483="Room AC (window/wall)",'Emission Factors'!$E$53,IF(D1483="Room AC (PTAC/PTHP)",H1483,IF(D1483="Residential AC",'Emission Factors'!$E$55,IF(D1483="Residential HP",H1483,IF(D1483="Commercial AC (&gt;=65k to &lt;135,000k Btu/hr)",'Emission Factors'!$E$57,IF(D1483="Commercial AC (&gt;=135,000k Btu/hr)",'Emission Factors'!$E$58,""))))))</f>
        <v/>
      </c>
      <c r="J1483" s="96"/>
      <c r="K1483" s="211" t="str">
        <f>IF(ISBLANK(J1483),"",VLOOKUP(J1483,'Emission Factors'!$C$81:$G$221,4,FALSE))</f>
        <v/>
      </c>
      <c r="L1483" s="210" t="str">
        <f>IF(D1483="Room AC (window/wall)",'Emission Factors'!$F$53,IF(D1483="Room AC (PTAC/PTHP)",'Emission Factors'!$F$54,IF(D1483="Residential AC",'Emission Factors'!$F$55,IF(D1483="Residential HP",'Emission Factors'!$F$56,IF(D1483="Commercial AC (&gt;=65k to &lt;135,000k Btu/hr)",'Emission Factors'!$F$57,IF(D1483="Commercial AC (&gt;=135,000k Btu/hr)",'Emission Factors'!$F$58,""))))))</f>
        <v/>
      </c>
      <c r="M1483" s="211" t="str">
        <f>IF(D1483="Room AC (window/wall)",'Emission Factors'!$G$53,IF(D1483="Room AC (PTAC/PTHP)",'Emission Factors'!$G$54,IF(D1483="Residential AC",'Emission Factors'!$G$55,IF(D1483="Residential HP",'Emission Factors'!$G$56,IF(D1483="Commercial AC (&gt;=65k to &lt;135,000k Btu/hr)",'Emission Factors'!$G$57,IF(D1483="Commercial AC (&gt;=135,000k Btu/hr)",'Emission Factors'!$G$58,""))))))</f>
        <v/>
      </c>
      <c r="N1483" s="96"/>
      <c r="O1483" s="209" t="str">
        <f>IF(ISBLANK(D1483),"",(IF(D1483="Room AC (window/wall)",'Emission Factors'!$C$53,IF(D1483="Room AC (PTAC/PTHP)",'Emission Factors'!$C$54,IF(D1483="Residential AC",'Emission Factors'!$C$55,IF(D1483="Residential HP",'Emission Factors'!$C$56,IF(D1483="Commercial AC (&gt;=65k to &lt;135,000k Btu/hr)",'Emission Factors'!$C$57,IF(D1483="Commercial AC (&gt;=135,000k Btu/hr)",'Emission Factors'!$C$58,""))))))))</f>
        <v/>
      </c>
      <c r="P1483" s="209" t="str">
        <f t="shared" si="220"/>
        <v/>
      </c>
      <c r="Q1483" s="95"/>
      <c r="R1483" s="256"/>
      <c r="S1483" s="256"/>
      <c r="T1483" s="96"/>
      <c r="U1483" s="211" t="str">
        <f>IF(Q1483="Room AC (window/wall)",'Emission Factors'!$E$53,IF(AND(Q1483="Room AC (PTAC/PTHP)",ISBLANK(T1483)),"Error",IF(AND(Q1483="Room AC (PTAC/PTHP)",T1483&gt;0),T1483,IF(Q1483="Residential AC",'Emission Factors'!$E$55,IF(AND(Q1483="Residential HP",ISBLANK(T1483)),"Error",IF(AND(Q1483="Residential HP",T1483&gt;0),T1483,IF(Q1483="Commercial AC (&gt;=65k to &lt;135,000k Btu/hr)",'Emission Factors'!$E$57,IF(Q1483="Commercial AC (&gt;=135,000k Btu/hr)",'Emission Factors'!$E$58,""))))))))</f>
        <v/>
      </c>
      <c r="V1483" s="95"/>
      <c r="W1483" s="211" t="str">
        <f>IF(ISBLANK(V1483),"",VLOOKUP(V1483,'Emission Factors'!$C$81:$G$221,4,FALSE))</f>
        <v/>
      </c>
      <c r="X1483" s="210" t="str">
        <f>IF(Q1483="Room AC (window/wall)",'Emission Factors'!$F$53,IF(Q1483="Room AC (PTAC/PTHP)",'Emission Factors'!$F$54,IF(Q1483="Residential AC",'Emission Factors'!$F$55,IF(Q1483="Residential HP",'Emission Factors'!$F$56,IF(Q1483="Commercial AC (&gt;=65k to &lt;135,000k Btu/hr)",'Emission Factors'!$F$57,IF(Q1483="Commercial AC (&gt;=135,000k Btu/hr)",'Emission Factors'!$F$58,""))))))</f>
        <v/>
      </c>
      <c r="Y1483" s="211" t="str">
        <f>IF(Q1483="Room AC (window/wall)",'Emission Factors'!$G$53,IF(Q1483="Room AC (PTAC/PTHP)",'Emission Factors'!$G$54,IF(Q1483="Residential AC",'Emission Factors'!$G$55,IF(Q1483="Residential HP",'Emission Factors'!$G$56,IF(Q1483="Commercial AC (&gt;=65k to &lt;135,000k Btu/hr)",'Emission Factors'!$G$57,IF(Q1483="Commercial AC (&gt;=135,000k Btu/hr)",'Emission Factors'!$G$58,""))))))</f>
        <v/>
      </c>
      <c r="Z1483" s="96"/>
      <c r="AA1483" s="97" t="str">
        <f t="shared" si="221"/>
        <v/>
      </c>
      <c r="AB1483" s="97" t="str">
        <f t="shared" si="222"/>
        <v/>
      </c>
      <c r="AC1483" s="246" t="str">
        <f t="shared" si="223"/>
        <v/>
      </c>
      <c r="AD1483" s="97" t="str">
        <f t="shared" si="224"/>
        <v/>
      </c>
      <c r="AE1483" s="97" t="str">
        <f t="shared" si="225"/>
        <v/>
      </c>
      <c r="AF1483" s="252" t="str">
        <f t="shared" si="226"/>
        <v/>
      </c>
      <c r="AG1483" s="254" t="str">
        <f t="shared" si="227"/>
        <v/>
      </c>
      <c r="AH1483" s="248" t="str">
        <f t="shared" si="228"/>
        <v/>
      </c>
      <c r="AI1483" s="249" t="str">
        <f t="shared" si="229"/>
        <v/>
      </c>
    </row>
    <row r="1484" spans="2:35" x14ac:dyDescent="0.3">
      <c r="B1484" s="94"/>
      <c r="C1484" s="95"/>
      <c r="D1484" s="95"/>
      <c r="E1484" s="95"/>
      <c r="F1484" s="94"/>
      <c r="G1484" s="145"/>
      <c r="H1484" s="245"/>
      <c r="I1484" s="211" t="str">
        <f>IF(D1484="Room AC (window/wall)",'Emission Factors'!$E$53,IF(D1484="Room AC (PTAC/PTHP)",H1484,IF(D1484="Residential AC",'Emission Factors'!$E$55,IF(D1484="Residential HP",H1484,IF(D1484="Commercial AC (&gt;=65k to &lt;135,000k Btu/hr)",'Emission Factors'!$E$57,IF(D1484="Commercial AC (&gt;=135,000k Btu/hr)",'Emission Factors'!$E$58,""))))))</f>
        <v/>
      </c>
      <c r="J1484" s="96"/>
      <c r="K1484" s="211" t="str">
        <f>IF(ISBLANK(J1484),"",VLOOKUP(J1484,'Emission Factors'!$C$81:$G$221,4,FALSE))</f>
        <v/>
      </c>
      <c r="L1484" s="210" t="str">
        <f>IF(D1484="Room AC (window/wall)",'Emission Factors'!$F$53,IF(D1484="Room AC (PTAC/PTHP)",'Emission Factors'!$F$54,IF(D1484="Residential AC",'Emission Factors'!$F$55,IF(D1484="Residential HP",'Emission Factors'!$F$56,IF(D1484="Commercial AC (&gt;=65k to &lt;135,000k Btu/hr)",'Emission Factors'!$F$57,IF(D1484="Commercial AC (&gt;=135,000k Btu/hr)",'Emission Factors'!$F$58,""))))))</f>
        <v/>
      </c>
      <c r="M1484" s="211" t="str">
        <f>IF(D1484="Room AC (window/wall)",'Emission Factors'!$G$53,IF(D1484="Room AC (PTAC/PTHP)",'Emission Factors'!$G$54,IF(D1484="Residential AC",'Emission Factors'!$G$55,IF(D1484="Residential HP",'Emission Factors'!$G$56,IF(D1484="Commercial AC (&gt;=65k to &lt;135,000k Btu/hr)",'Emission Factors'!$G$57,IF(D1484="Commercial AC (&gt;=135,000k Btu/hr)",'Emission Factors'!$G$58,""))))))</f>
        <v/>
      </c>
      <c r="N1484" s="96"/>
      <c r="O1484" s="209" t="str">
        <f>IF(ISBLANK(D1484),"",(IF(D1484="Room AC (window/wall)",'Emission Factors'!$C$53,IF(D1484="Room AC (PTAC/PTHP)",'Emission Factors'!$C$54,IF(D1484="Residential AC",'Emission Factors'!$C$55,IF(D1484="Residential HP",'Emission Factors'!$C$56,IF(D1484="Commercial AC (&gt;=65k to &lt;135,000k Btu/hr)",'Emission Factors'!$C$57,IF(D1484="Commercial AC (&gt;=135,000k Btu/hr)",'Emission Factors'!$C$58,""))))))))</f>
        <v/>
      </c>
      <c r="P1484" s="209" t="str">
        <f t="shared" si="220"/>
        <v/>
      </c>
      <c r="Q1484" s="95"/>
      <c r="R1484" s="256"/>
      <c r="S1484" s="256"/>
      <c r="T1484" s="96"/>
      <c r="U1484" s="211" t="str">
        <f>IF(Q1484="Room AC (window/wall)",'Emission Factors'!$E$53,IF(AND(Q1484="Room AC (PTAC/PTHP)",ISBLANK(T1484)),"Error",IF(AND(Q1484="Room AC (PTAC/PTHP)",T1484&gt;0),T1484,IF(Q1484="Residential AC",'Emission Factors'!$E$55,IF(AND(Q1484="Residential HP",ISBLANK(T1484)),"Error",IF(AND(Q1484="Residential HP",T1484&gt;0),T1484,IF(Q1484="Commercial AC (&gt;=65k to &lt;135,000k Btu/hr)",'Emission Factors'!$E$57,IF(Q1484="Commercial AC (&gt;=135,000k Btu/hr)",'Emission Factors'!$E$58,""))))))))</f>
        <v/>
      </c>
      <c r="V1484" s="95"/>
      <c r="W1484" s="211" t="str">
        <f>IF(ISBLANK(V1484),"",VLOOKUP(V1484,'Emission Factors'!$C$81:$G$221,4,FALSE))</f>
        <v/>
      </c>
      <c r="X1484" s="210" t="str">
        <f>IF(Q1484="Room AC (window/wall)",'Emission Factors'!$F$53,IF(Q1484="Room AC (PTAC/PTHP)",'Emission Factors'!$F$54,IF(Q1484="Residential AC",'Emission Factors'!$F$55,IF(Q1484="Residential HP",'Emission Factors'!$F$56,IF(Q1484="Commercial AC (&gt;=65k to &lt;135,000k Btu/hr)",'Emission Factors'!$F$57,IF(Q1484="Commercial AC (&gt;=135,000k Btu/hr)",'Emission Factors'!$F$58,""))))))</f>
        <v/>
      </c>
      <c r="Y1484" s="211" t="str">
        <f>IF(Q1484="Room AC (window/wall)",'Emission Factors'!$G$53,IF(Q1484="Room AC (PTAC/PTHP)",'Emission Factors'!$G$54,IF(Q1484="Residential AC",'Emission Factors'!$G$55,IF(Q1484="Residential HP",'Emission Factors'!$G$56,IF(Q1484="Commercial AC (&gt;=65k to &lt;135,000k Btu/hr)",'Emission Factors'!$G$57,IF(Q1484="Commercial AC (&gt;=135,000k Btu/hr)",'Emission Factors'!$G$58,""))))))</f>
        <v/>
      </c>
      <c r="Z1484" s="96"/>
      <c r="AA1484" s="97" t="str">
        <f t="shared" si="221"/>
        <v/>
      </c>
      <c r="AB1484" s="97" t="str">
        <f t="shared" si="222"/>
        <v/>
      </c>
      <c r="AC1484" s="246" t="str">
        <f t="shared" si="223"/>
        <v/>
      </c>
      <c r="AD1484" s="97" t="str">
        <f t="shared" si="224"/>
        <v/>
      </c>
      <c r="AE1484" s="97" t="str">
        <f t="shared" si="225"/>
        <v/>
      </c>
      <c r="AF1484" s="252" t="str">
        <f t="shared" si="226"/>
        <v/>
      </c>
      <c r="AG1484" s="254" t="str">
        <f t="shared" si="227"/>
        <v/>
      </c>
      <c r="AH1484" s="248" t="str">
        <f t="shared" si="228"/>
        <v/>
      </c>
      <c r="AI1484" s="249" t="str">
        <f t="shared" si="229"/>
        <v/>
      </c>
    </row>
    <row r="1485" spans="2:35" x14ac:dyDescent="0.3">
      <c r="B1485" s="94"/>
      <c r="C1485" s="95"/>
      <c r="D1485" s="95"/>
      <c r="E1485" s="95"/>
      <c r="F1485" s="94"/>
      <c r="G1485" s="145"/>
      <c r="H1485" s="245"/>
      <c r="I1485" s="211" t="str">
        <f>IF(D1485="Room AC (window/wall)",'Emission Factors'!$E$53,IF(D1485="Room AC (PTAC/PTHP)",H1485,IF(D1485="Residential AC",'Emission Factors'!$E$55,IF(D1485="Residential HP",H1485,IF(D1485="Commercial AC (&gt;=65k to &lt;135,000k Btu/hr)",'Emission Factors'!$E$57,IF(D1485="Commercial AC (&gt;=135,000k Btu/hr)",'Emission Factors'!$E$58,""))))))</f>
        <v/>
      </c>
      <c r="J1485" s="96"/>
      <c r="K1485" s="211" t="str">
        <f>IF(ISBLANK(J1485),"",VLOOKUP(J1485,'Emission Factors'!$C$81:$G$221,4,FALSE))</f>
        <v/>
      </c>
      <c r="L1485" s="210" t="str">
        <f>IF(D1485="Room AC (window/wall)",'Emission Factors'!$F$53,IF(D1485="Room AC (PTAC/PTHP)",'Emission Factors'!$F$54,IF(D1485="Residential AC",'Emission Factors'!$F$55,IF(D1485="Residential HP",'Emission Factors'!$F$56,IF(D1485="Commercial AC (&gt;=65k to &lt;135,000k Btu/hr)",'Emission Factors'!$F$57,IF(D1485="Commercial AC (&gt;=135,000k Btu/hr)",'Emission Factors'!$F$58,""))))))</f>
        <v/>
      </c>
      <c r="M1485" s="211" t="str">
        <f>IF(D1485="Room AC (window/wall)",'Emission Factors'!$G$53,IF(D1485="Room AC (PTAC/PTHP)",'Emission Factors'!$G$54,IF(D1485="Residential AC",'Emission Factors'!$G$55,IF(D1485="Residential HP",'Emission Factors'!$G$56,IF(D1485="Commercial AC (&gt;=65k to &lt;135,000k Btu/hr)",'Emission Factors'!$G$57,IF(D1485="Commercial AC (&gt;=135,000k Btu/hr)",'Emission Factors'!$G$58,""))))))</f>
        <v/>
      </c>
      <c r="N1485" s="96"/>
      <c r="O1485" s="209" t="str">
        <f>IF(ISBLANK(D1485),"",(IF(D1485="Room AC (window/wall)",'Emission Factors'!$C$53,IF(D1485="Room AC (PTAC/PTHP)",'Emission Factors'!$C$54,IF(D1485="Residential AC",'Emission Factors'!$C$55,IF(D1485="Residential HP",'Emission Factors'!$C$56,IF(D1485="Commercial AC (&gt;=65k to &lt;135,000k Btu/hr)",'Emission Factors'!$C$57,IF(D1485="Commercial AC (&gt;=135,000k Btu/hr)",'Emission Factors'!$C$58,""))))))))</f>
        <v/>
      </c>
      <c r="P1485" s="209" t="str">
        <f t="shared" si="220"/>
        <v/>
      </c>
      <c r="Q1485" s="95"/>
      <c r="R1485" s="256"/>
      <c r="S1485" s="256"/>
      <c r="T1485" s="96"/>
      <c r="U1485" s="211" t="str">
        <f>IF(Q1485="Room AC (window/wall)",'Emission Factors'!$E$53,IF(AND(Q1485="Room AC (PTAC/PTHP)",ISBLANK(T1485)),"Error",IF(AND(Q1485="Room AC (PTAC/PTHP)",T1485&gt;0),T1485,IF(Q1485="Residential AC",'Emission Factors'!$E$55,IF(AND(Q1485="Residential HP",ISBLANK(T1485)),"Error",IF(AND(Q1485="Residential HP",T1485&gt;0),T1485,IF(Q1485="Commercial AC (&gt;=65k to &lt;135,000k Btu/hr)",'Emission Factors'!$E$57,IF(Q1485="Commercial AC (&gt;=135,000k Btu/hr)",'Emission Factors'!$E$58,""))))))))</f>
        <v/>
      </c>
      <c r="V1485" s="95"/>
      <c r="W1485" s="211" t="str">
        <f>IF(ISBLANK(V1485),"",VLOOKUP(V1485,'Emission Factors'!$C$81:$G$221,4,FALSE))</f>
        <v/>
      </c>
      <c r="X1485" s="210" t="str">
        <f>IF(Q1485="Room AC (window/wall)",'Emission Factors'!$F$53,IF(Q1485="Room AC (PTAC/PTHP)",'Emission Factors'!$F$54,IF(Q1485="Residential AC",'Emission Factors'!$F$55,IF(Q1485="Residential HP",'Emission Factors'!$F$56,IF(Q1485="Commercial AC (&gt;=65k to &lt;135,000k Btu/hr)",'Emission Factors'!$F$57,IF(Q1485="Commercial AC (&gt;=135,000k Btu/hr)",'Emission Factors'!$F$58,""))))))</f>
        <v/>
      </c>
      <c r="Y1485" s="211" t="str">
        <f>IF(Q1485="Room AC (window/wall)",'Emission Factors'!$G$53,IF(Q1485="Room AC (PTAC/PTHP)",'Emission Factors'!$G$54,IF(Q1485="Residential AC",'Emission Factors'!$G$55,IF(Q1485="Residential HP",'Emission Factors'!$G$56,IF(Q1485="Commercial AC (&gt;=65k to &lt;135,000k Btu/hr)",'Emission Factors'!$G$57,IF(Q1485="Commercial AC (&gt;=135,000k Btu/hr)",'Emission Factors'!$G$58,""))))))</f>
        <v/>
      </c>
      <c r="Z1485" s="96"/>
      <c r="AA1485" s="97" t="str">
        <f t="shared" si="221"/>
        <v/>
      </c>
      <c r="AB1485" s="97" t="str">
        <f t="shared" si="222"/>
        <v/>
      </c>
      <c r="AC1485" s="246" t="str">
        <f t="shared" si="223"/>
        <v/>
      </c>
      <c r="AD1485" s="97" t="str">
        <f t="shared" si="224"/>
        <v/>
      </c>
      <c r="AE1485" s="97" t="str">
        <f t="shared" si="225"/>
        <v/>
      </c>
      <c r="AF1485" s="252" t="str">
        <f t="shared" si="226"/>
        <v/>
      </c>
      <c r="AG1485" s="254" t="str">
        <f t="shared" si="227"/>
        <v/>
      </c>
      <c r="AH1485" s="248" t="str">
        <f t="shared" si="228"/>
        <v/>
      </c>
      <c r="AI1485" s="249" t="str">
        <f t="shared" si="229"/>
        <v/>
      </c>
    </row>
    <row r="1486" spans="2:35" x14ac:dyDescent="0.3">
      <c r="B1486" s="94"/>
      <c r="C1486" s="95"/>
      <c r="D1486" s="95"/>
      <c r="E1486" s="95"/>
      <c r="F1486" s="94"/>
      <c r="G1486" s="145"/>
      <c r="H1486" s="245"/>
      <c r="I1486" s="211" t="str">
        <f>IF(D1486="Room AC (window/wall)",'Emission Factors'!$E$53,IF(D1486="Room AC (PTAC/PTHP)",H1486,IF(D1486="Residential AC",'Emission Factors'!$E$55,IF(D1486="Residential HP",H1486,IF(D1486="Commercial AC (&gt;=65k to &lt;135,000k Btu/hr)",'Emission Factors'!$E$57,IF(D1486="Commercial AC (&gt;=135,000k Btu/hr)",'Emission Factors'!$E$58,""))))))</f>
        <v/>
      </c>
      <c r="J1486" s="96"/>
      <c r="K1486" s="211" t="str">
        <f>IF(ISBLANK(J1486),"",VLOOKUP(J1486,'Emission Factors'!$C$81:$G$221,4,FALSE))</f>
        <v/>
      </c>
      <c r="L1486" s="210" t="str">
        <f>IF(D1486="Room AC (window/wall)",'Emission Factors'!$F$53,IF(D1486="Room AC (PTAC/PTHP)",'Emission Factors'!$F$54,IF(D1486="Residential AC",'Emission Factors'!$F$55,IF(D1486="Residential HP",'Emission Factors'!$F$56,IF(D1486="Commercial AC (&gt;=65k to &lt;135,000k Btu/hr)",'Emission Factors'!$F$57,IF(D1486="Commercial AC (&gt;=135,000k Btu/hr)",'Emission Factors'!$F$58,""))))))</f>
        <v/>
      </c>
      <c r="M1486" s="211" t="str">
        <f>IF(D1486="Room AC (window/wall)",'Emission Factors'!$G$53,IF(D1486="Room AC (PTAC/PTHP)",'Emission Factors'!$G$54,IF(D1486="Residential AC",'Emission Factors'!$G$55,IF(D1486="Residential HP",'Emission Factors'!$G$56,IF(D1486="Commercial AC (&gt;=65k to &lt;135,000k Btu/hr)",'Emission Factors'!$G$57,IF(D1486="Commercial AC (&gt;=135,000k Btu/hr)",'Emission Factors'!$G$58,""))))))</f>
        <v/>
      </c>
      <c r="N1486" s="96"/>
      <c r="O1486" s="209" t="str">
        <f>IF(ISBLANK(D1486),"",(IF(D1486="Room AC (window/wall)",'Emission Factors'!$C$53,IF(D1486="Room AC (PTAC/PTHP)",'Emission Factors'!$C$54,IF(D1486="Residential AC",'Emission Factors'!$C$55,IF(D1486="Residential HP",'Emission Factors'!$C$56,IF(D1486="Commercial AC (&gt;=65k to &lt;135,000k Btu/hr)",'Emission Factors'!$C$57,IF(D1486="Commercial AC (&gt;=135,000k Btu/hr)",'Emission Factors'!$C$58,""))))))))</f>
        <v/>
      </c>
      <c r="P1486" s="209" t="str">
        <f t="shared" ref="P1486:P1549" si="230">IFERROR(O1486-(IF(ISBLANK(R1486),"Error",R1486)-E1486),"")</f>
        <v/>
      </c>
      <c r="Q1486" s="95"/>
      <c r="R1486" s="256"/>
      <c r="S1486" s="256"/>
      <c r="T1486" s="96"/>
      <c r="U1486" s="211" t="str">
        <f>IF(Q1486="Room AC (window/wall)",'Emission Factors'!$E$53,IF(AND(Q1486="Room AC (PTAC/PTHP)",ISBLANK(T1486)),"Error",IF(AND(Q1486="Room AC (PTAC/PTHP)",T1486&gt;0),T1486,IF(Q1486="Residential AC",'Emission Factors'!$E$55,IF(AND(Q1486="Residential HP",ISBLANK(T1486)),"Error",IF(AND(Q1486="Residential HP",T1486&gt;0),T1486,IF(Q1486="Commercial AC (&gt;=65k to &lt;135,000k Btu/hr)",'Emission Factors'!$E$57,IF(Q1486="Commercial AC (&gt;=135,000k Btu/hr)",'Emission Factors'!$E$58,""))))))))</f>
        <v/>
      </c>
      <c r="V1486" s="95"/>
      <c r="W1486" s="211" t="str">
        <f>IF(ISBLANK(V1486),"",VLOOKUP(V1486,'Emission Factors'!$C$81:$G$221,4,FALSE))</f>
        <v/>
      </c>
      <c r="X1486" s="210" t="str">
        <f>IF(Q1486="Room AC (window/wall)",'Emission Factors'!$F$53,IF(Q1486="Room AC (PTAC/PTHP)",'Emission Factors'!$F$54,IF(Q1486="Residential AC",'Emission Factors'!$F$55,IF(Q1486="Residential HP",'Emission Factors'!$F$56,IF(Q1486="Commercial AC (&gt;=65k to &lt;135,000k Btu/hr)",'Emission Factors'!$F$57,IF(Q1486="Commercial AC (&gt;=135,000k Btu/hr)",'Emission Factors'!$F$58,""))))))</f>
        <v/>
      </c>
      <c r="Y1486" s="211" t="str">
        <f>IF(Q1486="Room AC (window/wall)",'Emission Factors'!$G$53,IF(Q1486="Room AC (PTAC/PTHP)",'Emission Factors'!$G$54,IF(Q1486="Residential AC",'Emission Factors'!$G$55,IF(Q1486="Residential HP",'Emission Factors'!$G$56,IF(Q1486="Commercial AC (&gt;=65k to &lt;135,000k Btu/hr)",'Emission Factors'!$G$57,IF(Q1486="Commercial AC (&gt;=135,000k Btu/hr)",'Emission Factors'!$G$58,""))))))</f>
        <v/>
      </c>
      <c r="Z1486" s="96"/>
      <c r="AA1486" s="97" t="str">
        <f t="shared" si="221"/>
        <v/>
      </c>
      <c r="AB1486" s="97" t="str">
        <f t="shared" si="222"/>
        <v/>
      </c>
      <c r="AC1486" s="246" t="str">
        <f t="shared" si="223"/>
        <v/>
      </c>
      <c r="AD1486" s="97" t="str">
        <f t="shared" si="224"/>
        <v/>
      </c>
      <c r="AE1486" s="97" t="str">
        <f t="shared" si="225"/>
        <v/>
      </c>
      <c r="AF1486" s="252" t="str">
        <f t="shared" si="226"/>
        <v/>
      </c>
      <c r="AG1486" s="254" t="str">
        <f t="shared" si="227"/>
        <v/>
      </c>
      <c r="AH1486" s="248" t="str">
        <f t="shared" si="228"/>
        <v/>
      </c>
      <c r="AI1486" s="249" t="str">
        <f t="shared" si="229"/>
        <v/>
      </c>
    </row>
    <row r="1487" spans="2:35" x14ac:dyDescent="0.3">
      <c r="B1487" s="94"/>
      <c r="C1487" s="95"/>
      <c r="D1487" s="95"/>
      <c r="E1487" s="95"/>
      <c r="F1487" s="94"/>
      <c r="G1487" s="145"/>
      <c r="H1487" s="245"/>
      <c r="I1487" s="211" t="str">
        <f>IF(D1487="Room AC (window/wall)",'Emission Factors'!$E$53,IF(D1487="Room AC (PTAC/PTHP)",H1487,IF(D1487="Residential AC",'Emission Factors'!$E$55,IF(D1487="Residential HP",H1487,IF(D1487="Commercial AC (&gt;=65k to &lt;135,000k Btu/hr)",'Emission Factors'!$E$57,IF(D1487="Commercial AC (&gt;=135,000k Btu/hr)",'Emission Factors'!$E$58,""))))))</f>
        <v/>
      </c>
      <c r="J1487" s="96"/>
      <c r="K1487" s="211" t="str">
        <f>IF(ISBLANK(J1487),"",VLOOKUP(J1487,'Emission Factors'!$C$81:$G$221,4,FALSE))</f>
        <v/>
      </c>
      <c r="L1487" s="210" t="str">
        <f>IF(D1487="Room AC (window/wall)",'Emission Factors'!$F$53,IF(D1487="Room AC (PTAC/PTHP)",'Emission Factors'!$F$54,IF(D1487="Residential AC",'Emission Factors'!$F$55,IF(D1487="Residential HP",'Emission Factors'!$F$56,IF(D1487="Commercial AC (&gt;=65k to &lt;135,000k Btu/hr)",'Emission Factors'!$F$57,IF(D1487="Commercial AC (&gt;=135,000k Btu/hr)",'Emission Factors'!$F$58,""))))))</f>
        <v/>
      </c>
      <c r="M1487" s="211" t="str">
        <f>IF(D1487="Room AC (window/wall)",'Emission Factors'!$G$53,IF(D1487="Room AC (PTAC/PTHP)",'Emission Factors'!$G$54,IF(D1487="Residential AC",'Emission Factors'!$G$55,IF(D1487="Residential HP",'Emission Factors'!$G$56,IF(D1487="Commercial AC (&gt;=65k to &lt;135,000k Btu/hr)",'Emission Factors'!$G$57,IF(D1487="Commercial AC (&gt;=135,000k Btu/hr)",'Emission Factors'!$G$58,""))))))</f>
        <v/>
      </c>
      <c r="N1487" s="96"/>
      <c r="O1487" s="209" t="str">
        <f>IF(ISBLANK(D1487),"",(IF(D1487="Room AC (window/wall)",'Emission Factors'!$C$53,IF(D1487="Room AC (PTAC/PTHP)",'Emission Factors'!$C$54,IF(D1487="Residential AC",'Emission Factors'!$C$55,IF(D1487="Residential HP",'Emission Factors'!$C$56,IF(D1487="Commercial AC (&gt;=65k to &lt;135,000k Btu/hr)",'Emission Factors'!$C$57,IF(D1487="Commercial AC (&gt;=135,000k Btu/hr)",'Emission Factors'!$C$58,""))))))))</f>
        <v/>
      </c>
      <c r="P1487" s="209" t="str">
        <f t="shared" si="230"/>
        <v/>
      </c>
      <c r="Q1487" s="95"/>
      <c r="R1487" s="256"/>
      <c r="S1487" s="256"/>
      <c r="T1487" s="96"/>
      <c r="U1487" s="211" t="str">
        <f>IF(Q1487="Room AC (window/wall)",'Emission Factors'!$E$53,IF(AND(Q1487="Room AC (PTAC/PTHP)",ISBLANK(T1487)),"Error",IF(AND(Q1487="Room AC (PTAC/PTHP)",T1487&gt;0),T1487,IF(Q1487="Residential AC",'Emission Factors'!$E$55,IF(AND(Q1487="Residential HP",ISBLANK(T1487)),"Error",IF(AND(Q1487="Residential HP",T1487&gt;0),T1487,IF(Q1487="Commercial AC (&gt;=65k to &lt;135,000k Btu/hr)",'Emission Factors'!$E$57,IF(Q1487="Commercial AC (&gt;=135,000k Btu/hr)",'Emission Factors'!$E$58,""))))))))</f>
        <v/>
      </c>
      <c r="V1487" s="95"/>
      <c r="W1487" s="211" t="str">
        <f>IF(ISBLANK(V1487),"",VLOOKUP(V1487,'Emission Factors'!$C$81:$G$221,4,FALSE))</f>
        <v/>
      </c>
      <c r="X1487" s="210" t="str">
        <f>IF(Q1487="Room AC (window/wall)",'Emission Factors'!$F$53,IF(Q1487="Room AC (PTAC/PTHP)",'Emission Factors'!$F$54,IF(Q1487="Residential AC",'Emission Factors'!$F$55,IF(Q1487="Residential HP",'Emission Factors'!$F$56,IF(Q1487="Commercial AC (&gt;=65k to &lt;135,000k Btu/hr)",'Emission Factors'!$F$57,IF(Q1487="Commercial AC (&gt;=135,000k Btu/hr)",'Emission Factors'!$F$58,""))))))</f>
        <v/>
      </c>
      <c r="Y1487" s="211" t="str">
        <f>IF(Q1487="Room AC (window/wall)",'Emission Factors'!$G$53,IF(Q1487="Room AC (PTAC/PTHP)",'Emission Factors'!$G$54,IF(Q1487="Residential AC",'Emission Factors'!$G$55,IF(Q1487="Residential HP",'Emission Factors'!$G$56,IF(Q1487="Commercial AC (&gt;=65k to &lt;135,000k Btu/hr)",'Emission Factors'!$G$57,IF(Q1487="Commercial AC (&gt;=135,000k Btu/hr)",'Emission Factors'!$G$58,""))))))</f>
        <v/>
      </c>
      <c r="Z1487" s="96"/>
      <c r="AA1487" s="97" t="str">
        <f t="shared" ref="AA1487:AA1550" si="231">IF(ISBLANK(Z1487),"",(I1487*K1487*(M1487/100)*(N1487/2204.6)))</f>
        <v/>
      </c>
      <c r="AB1487" s="97" t="str">
        <f t="shared" ref="AB1487:AB1550" si="232">IF(ISBLANK(Z1487),"",(U1487*W1487*(Y1487/100)*(Z1487/2204.6)))</f>
        <v/>
      </c>
      <c r="AC1487" s="246" t="str">
        <f t="shared" ref="AC1487:AC1550" si="233">IF(ISBLANK(Z1487),"",(AA1487-AB1487))</f>
        <v/>
      </c>
      <c r="AD1487" s="97" t="str">
        <f t="shared" ref="AD1487:AD1550" si="234">IF(ISBLANK(Z1487),"",(H1487*K1487*(L1487/100)*(N1487/2204.6)*P1487))</f>
        <v/>
      </c>
      <c r="AE1487" s="97" t="str">
        <f t="shared" ref="AE1487:AE1550" si="235">IF(ISBLANK(Z1487),"",(T1487*W1487*(X1487/100)*(Z1487/2204.6)*P1487))</f>
        <v/>
      </c>
      <c r="AF1487" s="252" t="str">
        <f t="shared" ref="AF1487:AF1550" si="236">IF(ISBLANK(Z1487),"",(AD1487-AE1487))</f>
        <v/>
      </c>
      <c r="AG1487" s="254" t="str">
        <f t="shared" ref="AG1487:AG1550" si="237">IF(ISBLANK(S1487),"",IF(AND(S1487&gt;2024,W1487&gt;750),0,SUM(AC1487,AF1487)))</f>
        <v/>
      </c>
      <c r="AH1487" s="248" t="str">
        <f t="shared" ref="AH1487:AH1550" si="238">IF(ISBLANK(Z1487),"",(AG1487/Z1487))</f>
        <v/>
      </c>
      <c r="AI1487" s="249" t="str">
        <f t="shared" ref="AI1487:AI1550" si="239">IF(ISBLANK(Z1487),"",(IF(AG1487=0,0,(AG1487/G1487))))</f>
        <v/>
      </c>
    </row>
    <row r="1488" spans="2:35" x14ac:dyDescent="0.3">
      <c r="B1488" s="94"/>
      <c r="C1488" s="95"/>
      <c r="D1488" s="95"/>
      <c r="E1488" s="95"/>
      <c r="F1488" s="94"/>
      <c r="G1488" s="145"/>
      <c r="H1488" s="245"/>
      <c r="I1488" s="211" t="str">
        <f>IF(D1488="Room AC (window/wall)",'Emission Factors'!$E$53,IF(D1488="Room AC (PTAC/PTHP)",H1488,IF(D1488="Residential AC",'Emission Factors'!$E$55,IF(D1488="Residential HP",H1488,IF(D1488="Commercial AC (&gt;=65k to &lt;135,000k Btu/hr)",'Emission Factors'!$E$57,IF(D1488="Commercial AC (&gt;=135,000k Btu/hr)",'Emission Factors'!$E$58,""))))))</f>
        <v/>
      </c>
      <c r="J1488" s="96"/>
      <c r="K1488" s="211" t="str">
        <f>IF(ISBLANK(J1488),"",VLOOKUP(J1488,'Emission Factors'!$C$81:$G$221,4,FALSE))</f>
        <v/>
      </c>
      <c r="L1488" s="210" t="str">
        <f>IF(D1488="Room AC (window/wall)",'Emission Factors'!$F$53,IF(D1488="Room AC (PTAC/PTHP)",'Emission Factors'!$F$54,IF(D1488="Residential AC",'Emission Factors'!$F$55,IF(D1488="Residential HP",'Emission Factors'!$F$56,IF(D1488="Commercial AC (&gt;=65k to &lt;135,000k Btu/hr)",'Emission Factors'!$F$57,IF(D1488="Commercial AC (&gt;=135,000k Btu/hr)",'Emission Factors'!$F$58,""))))))</f>
        <v/>
      </c>
      <c r="M1488" s="211" t="str">
        <f>IF(D1488="Room AC (window/wall)",'Emission Factors'!$G$53,IF(D1488="Room AC (PTAC/PTHP)",'Emission Factors'!$G$54,IF(D1488="Residential AC",'Emission Factors'!$G$55,IF(D1488="Residential HP",'Emission Factors'!$G$56,IF(D1488="Commercial AC (&gt;=65k to &lt;135,000k Btu/hr)",'Emission Factors'!$G$57,IF(D1488="Commercial AC (&gt;=135,000k Btu/hr)",'Emission Factors'!$G$58,""))))))</f>
        <v/>
      </c>
      <c r="N1488" s="96"/>
      <c r="O1488" s="209" t="str">
        <f>IF(ISBLANK(D1488),"",(IF(D1488="Room AC (window/wall)",'Emission Factors'!$C$53,IF(D1488="Room AC (PTAC/PTHP)",'Emission Factors'!$C$54,IF(D1488="Residential AC",'Emission Factors'!$C$55,IF(D1488="Residential HP",'Emission Factors'!$C$56,IF(D1488="Commercial AC (&gt;=65k to &lt;135,000k Btu/hr)",'Emission Factors'!$C$57,IF(D1488="Commercial AC (&gt;=135,000k Btu/hr)",'Emission Factors'!$C$58,""))))))))</f>
        <v/>
      </c>
      <c r="P1488" s="209" t="str">
        <f t="shared" si="230"/>
        <v/>
      </c>
      <c r="Q1488" s="95"/>
      <c r="R1488" s="256"/>
      <c r="S1488" s="256"/>
      <c r="T1488" s="96"/>
      <c r="U1488" s="211" t="str">
        <f>IF(Q1488="Room AC (window/wall)",'Emission Factors'!$E$53,IF(AND(Q1488="Room AC (PTAC/PTHP)",ISBLANK(T1488)),"Error",IF(AND(Q1488="Room AC (PTAC/PTHP)",T1488&gt;0),T1488,IF(Q1488="Residential AC",'Emission Factors'!$E$55,IF(AND(Q1488="Residential HP",ISBLANK(T1488)),"Error",IF(AND(Q1488="Residential HP",T1488&gt;0),T1488,IF(Q1488="Commercial AC (&gt;=65k to &lt;135,000k Btu/hr)",'Emission Factors'!$E$57,IF(Q1488="Commercial AC (&gt;=135,000k Btu/hr)",'Emission Factors'!$E$58,""))))))))</f>
        <v/>
      </c>
      <c r="V1488" s="95"/>
      <c r="W1488" s="211" t="str">
        <f>IF(ISBLANK(V1488),"",VLOOKUP(V1488,'Emission Factors'!$C$81:$G$221,4,FALSE))</f>
        <v/>
      </c>
      <c r="X1488" s="210" t="str">
        <f>IF(Q1488="Room AC (window/wall)",'Emission Factors'!$F$53,IF(Q1488="Room AC (PTAC/PTHP)",'Emission Factors'!$F$54,IF(Q1488="Residential AC",'Emission Factors'!$F$55,IF(Q1488="Residential HP",'Emission Factors'!$F$56,IF(Q1488="Commercial AC (&gt;=65k to &lt;135,000k Btu/hr)",'Emission Factors'!$F$57,IF(Q1488="Commercial AC (&gt;=135,000k Btu/hr)",'Emission Factors'!$F$58,""))))))</f>
        <v/>
      </c>
      <c r="Y1488" s="211" t="str">
        <f>IF(Q1488="Room AC (window/wall)",'Emission Factors'!$G$53,IF(Q1488="Room AC (PTAC/PTHP)",'Emission Factors'!$G$54,IF(Q1488="Residential AC",'Emission Factors'!$G$55,IF(Q1488="Residential HP",'Emission Factors'!$G$56,IF(Q1488="Commercial AC (&gt;=65k to &lt;135,000k Btu/hr)",'Emission Factors'!$G$57,IF(Q1488="Commercial AC (&gt;=135,000k Btu/hr)",'Emission Factors'!$G$58,""))))))</f>
        <v/>
      </c>
      <c r="Z1488" s="96"/>
      <c r="AA1488" s="97" t="str">
        <f t="shared" si="231"/>
        <v/>
      </c>
      <c r="AB1488" s="97" t="str">
        <f t="shared" si="232"/>
        <v/>
      </c>
      <c r="AC1488" s="246" t="str">
        <f t="shared" si="233"/>
        <v/>
      </c>
      <c r="AD1488" s="97" t="str">
        <f t="shared" si="234"/>
        <v/>
      </c>
      <c r="AE1488" s="97" t="str">
        <f t="shared" si="235"/>
        <v/>
      </c>
      <c r="AF1488" s="252" t="str">
        <f t="shared" si="236"/>
        <v/>
      </c>
      <c r="AG1488" s="254" t="str">
        <f t="shared" si="237"/>
        <v/>
      </c>
      <c r="AH1488" s="248" t="str">
        <f t="shared" si="238"/>
        <v/>
      </c>
      <c r="AI1488" s="249" t="str">
        <f t="shared" si="239"/>
        <v/>
      </c>
    </row>
    <row r="1489" spans="2:35" x14ac:dyDescent="0.3">
      <c r="B1489" s="94"/>
      <c r="C1489" s="95"/>
      <c r="D1489" s="95"/>
      <c r="E1489" s="95"/>
      <c r="F1489" s="94"/>
      <c r="G1489" s="145"/>
      <c r="H1489" s="245"/>
      <c r="I1489" s="211" t="str">
        <f>IF(D1489="Room AC (window/wall)",'Emission Factors'!$E$53,IF(D1489="Room AC (PTAC/PTHP)",H1489,IF(D1489="Residential AC",'Emission Factors'!$E$55,IF(D1489="Residential HP",H1489,IF(D1489="Commercial AC (&gt;=65k to &lt;135,000k Btu/hr)",'Emission Factors'!$E$57,IF(D1489="Commercial AC (&gt;=135,000k Btu/hr)",'Emission Factors'!$E$58,""))))))</f>
        <v/>
      </c>
      <c r="J1489" s="96"/>
      <c r="K1489" s="211" t="str">
        <f>IF(ISBLANK(J1489),"",VLOOKUP(J1489,'Emission Factors'!$C$81:$G$221,4,FALSE))</f>
        <v/>
      </c>
      <c r="L1489" s="210" t="str">
        <f>IF(D1489="Room AC (window/wall)",'Emission Factors'!$F$53,IF(D1489="Room AC (PTAC/PTHP)",'Emission Factors'!$F$54,IF(D1489="Residential AC",'Emission Factors'!$F$55,IF(D1489="Residential HP",'Emission Factors'!$F$56,IF(D1489="Commercial AC (&gt;=65k to &lt;135,000k Btu/hr)",'Emission Factors'!$F$57,IF(D1489="Commercial AC (&gt;=135,000k Btu/hr)",'Emission Factors'!$F$58,""))))))</f>
        <v/>
      </c>
      <c r="M1489" s="211" t="str">
        <f>IF(D1489="Room AC (window/wall)",'Emission Factors'!$G$53,IF(D1489="Room AC (PTAC/PTHP)",'Emission Factors'!$G$54,IF(D1489="Residential AC",'Emission Factors'!$G$55,IF(D1489="Residential HP",'Emission Factors'!$G$56,IF(D1489="Commercial AC (&gt;=65k to &lt;135,000k Btu/hr)",'Emission Factors'!$G$57,IF(D1489="Commercial AC (&gt;=135,000k Btu/hr)",'Emission Factors'!$G$58,""))))))</f>
        <v/>
      </c>
      <c r="N1489" s="96"/>
      <c r="O1489" s="209" t="str">
        <f>IF(ISBLANK(D1489),"",(IF(D1489="Room AC (window/wall)",'Emission Factors'!$C$53,IF(D1489="Room AC (PTAC/PTHP)",'Emission Factors'!$C$54,IF(D1489="Residential AC",'Emission Factors'!$C$55,IF(D1489="Residential HP",'Emission Factors'!$C$56,IF(D1489="Commercial AC (&gt;=65k to &lt;135,000k Btu/hr)",'Emission Factors'!$C$57,IF(D1489="Commercial AC (&gt;=135,000k Btu/hr)",'Emission Factors'!$C$58,""))))))))</f>
        <v/>
      </c>
      <c r="P1489" s="209" t="str">
        <f t="shared" si="230"/>
        <v/>
      </c>
      <c r="Q1489" s="95"/>
      <c r="R1489" s="256"/>
      <c r="S1489" s="256"/>
      <c r="T1489" s="96"/>
      <c r="U1489" s="211" t="str">
        <f>IF(Q1489="Room AC (window/wall)",'Emission Factors'!$E$53,IF(AND(Q1489="Room AC (PTAC/PTHP)",ISBLANK(T1489)),"Error",IF(AND(Q1489="Room AC (PTAC/PTHP)",T1489&gt;0),T1489,IF(Q1489="Residential AC",'Emission Factors'!$E$55,IF(AND(Q1489="Residential HP",ISBLANK(T1489)),"Error",IF(AND(Q1489="Residential HP",T1489&gt;0),T1489,IF(Q1489="Commercial AC (&gt;=65k to &lt;135,000k Btu/hr)",'Emission Factors'!$E$57,IF(Q1489="Commercial AC (&gt;=135,000k Btu/hr)",'Emission Factors'!$E$58,""))))))))</f>
        <v/>
      </c>
      <c r="V1489" s="95"/>
      <c r="W1489" s="211" t="str">
        <f>IF(ISBLANK(V1489),"",VLOOKUP(V1489,'Emission Factors'!$C$81:$G$221,4,FALSE))</f>
        <v/>
      </c>
      <c r="X1489" s="210" t="str">
        <f>IF(Q1489="Room AC (window/wall)",'Emission Factors'!$F$53,IF(Q1489="Room AC (PTAC/PTHP)",'Emission Factors'!$F$54,IF(Q1489="Residential AC",'Emission Factors'!$F$55,IF(Q1489="Residential HP",'Emission Factors'!$F$56,IF(Q1489="Commercial AC (&gt;=65k to &lt;135,000k Btu/hr)",'Emission Factors'!$F$57,IF(Q1489="Commercial AC (&gt;=135,000k Btu/hr)",'Emission Factors'!$F$58,""))))))</f>
        <v/>
      </c>
      <c r="Y1489" s="211" t="str">
        <f>IF(Q1489="Room AC (window/wall)",'Emission Factors'!$G$53,IF(Q1489="Room AC (PTAC/PTHP)",'Emission Factors'!$G$54,IF(Q1489="Residential AC",'Emission Factors'!$G$55,IF(Q1489="Residential HP",'Emission Factors'!$G$56,IF(Q1489="Commercial AC (&gt;=65k to &lt;135,000k Btu/hr)",'Emission Factors'!$G$57,IF(Q1489="Commercial AC (&gt;=135,000k Btu/hr)",'Emission Factors'!$G$58,""))))))</f>
        <v/>
      </c>
      <c r="Z1489" s="96"/>
      <c r="AA1489" s="97" t="str">
        <f t="shared" si="231"/>
        <v/>
      </c>
      <c r="AB1489" s="97" t="str">
        <f t="shared" si="232"/>
        <v/>
      </c>
      <c r="AC1489" s="246" t="str">
        <f t="shared" si="233"/>
        <v/>
      </c>
      <c r="AD1489" s="97" t="str">
        <f t="shared" si="234"/>
        <v/>
      </c>
      <c r="AE1489" s="97" t="str">
        <f t="shared" si="235"/>
        <v/>
      </c>
      <c r="AF1489" s="252" t="str">
        <f t="shared" si="236"/>
        <v/>
      </c>
      <c r="AG1489" s="254" t="str">
        <f t="shared" si="237"/>
        <v/>
      </c>
      <c r="AH1489" s="248" t="str">
        <f t="shared" si="238"/>
        <v/>
      </c>
      <c r="AI1489" s="249" t="str">
        <f t="shared" si="239"/>
        <v/>
      </c>
    </row>
    <row r="1490" spans="2:35" x14ac:dyDescent="0.3">
      <c r="B1490" s="94"/>
      <c r="C1490" s="95"/>
      <c r="D1490" s="95"/>
      <c r="E1490" s="95"/>
      <c r="F1490" s="94"/>
      <c r="G1490" s="145"/>
      <c r="H1490" s="245"/>
      <c r="I1490" s="211" t="str">
        <f>IF(D1490="Room AC (window/wall)",'Emission Factors'!$E$53,IF(D1490="Room AC (PTAC/PTHP)",H1490,IF(D1490="Residential AC",'Emission Factors'!$E$55,IF(D1490="Residential HP",H1490,IF(D1490="Commercial AC (&gt;=65k to &lt;135,000k Btu/hr)",'Emission Factors'!$E$57,IF(D1490="Commercial AC (&gt;=135,000k Btu/hr)",'Emission Factors'!$E$58,""))))))</f>
        <v/>
      </c>
      <c r="J1490" s="96"/>
      <c r="K1490" s="211" t="str">
        <f>IF(ISBLANK(J1490),"",VLOOKUP(J1490,'Emission Factors'!$C$81:$G$221,4,FALSE))</f>
        <v/>
      </c>
      <c r="L1490" s="210" t="str">
        <f>IF(D1490="Room AC (window/wall)",'Emission Factors'!$F$53,IF(D1490="Room AC (PTAC/PTHP)",'Emission Factors'!$F$54,IF(D1490="Residential AC",'Emission Factors'!$F$55,IF(D1490="Residential HP",'Emission Factors'!$F$56,IF(D1490="Commercial AC (&gt;=65k to &lt;135,000k Btu/hr)",'Emission Factors'!$F$57,IF(D1490="Commercial AC (&gt;=135,000k Btu/hr)",'Emission Factors'!$F$58,""))))))</f>
        <v/>
      </c>
      <c r="M1490" s="211" t="str">
        <f>IF(D1490="Room AC (window/wall)",'Emission Factors'!$G$53,IF(D1490="Room AC (PTAC/PTHP)",'Emission Factors'!$G$54,IF(D1490="Residential AC",'Emission Factors'!$G$55,IF(D1490="Residential HP",'Emission Factors'!$G$56,IF(D1490="Commercial AC (&gt;=65k to &lt;135,000k Btu/hr)",'Emission Factors'!$G$57,IF(D1490="Commercial AC (&gt;=135,000k Btu/hr)",'Emission Factors'!$G$58,""))))))</f>
        <v/>
      </c>
      <c r="N1490" s="96"/>
      <c r="O1490" s="209" t="str">
        <f>IF(ISBLANK(D1490),"",(IF(D1490="Room AC (window/wall)",'Emission Factors'!$C$53,IF(D1490="Room AC (PTAC/PTHP)",'Emission Factors'!$C$54,IF(D1490="Residential AC",'Emission Factors'!$C$55,IF(D1490="Residential HP",'Emission Factors'!$C$56,IF(D1490="Commercial AC (&gt;=65k to &lt;135,000k Btu/hr)",'Emission Factors'!$C$57,IF(D1490="Commercial AC (&gt;=135,000k Btu/hr)",'Emission Factors'!$C$58,""))))))))</f>
        <v/>
      </c>
      <c r="P1490" s="209" t="str">
        <f t="shared" si="230"/>
        <v/>
      </c>
      <c r="Q1490" s="95"/>
      <c r="R1490" s="256"/>
      <c r="S1490" s="256"/>
      <c r="T1490" s="96"/>
      <c r="U1490" s="211" t="str">
        <f>IF(Q1490="Room AC (window/wall)",'Emission Factors'!$E$53,IF(AND(Q1490="Room AC (PTAC/PTHP)",ISBLANK(T1490)),"Error",IF(AND(Q1490="Room AC (PTAC/PTHP)",T1490&gt;0),T1490,IF(Q1490="Residential AC",'Emission Factors'!$E$55,IF(AND(Q1490="Residential HP",ISBLANK(T1490)),"Error",IF(AND(Q1490="Residential HP",T1490&gt;0),T1490,IF(Q1490="Commercial AC (&gt;=65k to &lt;135,000k Btu/hr)",'Emission Factors'!$E$57,IF(Q1490="Commercial AC (&gt;=135,000k Btu/hr)",'Emission Factors'!$E$58,""))))))))</f>
        <v/>
      </c>
      <c r="V1490" s="95"/>
      <c r="W1490" s="211" t="str">
        <f>IF(ISBLANK(V1490),"",VLOOKUP(V1490,'Emission Factors'!$C$81:$G$221,4,FALSE))</f>
        <v/>
      </c>
      <c r="X1490" s="210" t="str">
        <f>IF(Q1490="Room AC (window/wall)",'Emission Factors'!$F$53,IF(Q1490="Room AC (PTAC/PTHP)",'Emission Factors'!$F$54,IF(Q1490="Residential AC",'Emission Factors'!$F$55,IF(Q1490="Residential HP",'Emission Factors'!$F$56,IF(Q1490="Commercial AC (&gt;=65k to &lt;135,000k Btu/hr)",'Emission Factors'!$F$57,IF(Q1490="Commercial AC (&gt;=135,000k Btu/hr)",'Emission Factors'!$F$58,""))))))</f>
        <v/>
      </c>
      <c r="Y1490" s="211" t="str">
        <f>IF(Q1490="Room AC (window/wall)",'Emission Factors'!$G$53,IF(Q1490="Room AC (PTAC/PTHP)",'Emission Factors'!$G$54,IF(Q1490="Residential AC",'Emission Factors'!$G$55,IF(Q1490="Residential HP",'Emission Factors'!$G$56,IF(Q1490="Commercial AC (&gt;=65k to &lt;135,000k Btu/hr)",'Emission Factors'!$G$57,IF(Q1490="Commercial AC (&gt;=135,000k Btu/hr)",'Emission Factors'!$G$58,""))))))</f>
        <v/>
      </c>
      <c r="Z1490" s="96"/>
      <c r="AA1490" s="97" t="str">
        <f t="shared" si="231"/>
        <v/>
      </c>
      <c r="AB1490" s="97" t="str">
        <f t="shared" si="232"/>
        <v/>
      </c>
      <c r="AC1490" s="246" t="str">
        <f t="shared" si="233"/>
        <v/>
      </c>
      <c r="AD1490" s="97" t="str">
        <f t="shared" si="234"/>
        <v/>
      </c>
      <c r="AE1490" s="97" t="str">
        <f t="shared" si="235"/>
        <v/>
      </c>
      <c r="AF1490" s="252" t="str">
        <f t="shared" si="236"/>
        <v/>
      </c>
      <c r="AG1490" s="254" t="str">
        <f t="shared" si="237"/>
        <v/>
      </c>
      <c r="AH1490" s="248" t="str">
        <f t="shared" si="238"/>
        <v/>
      </c>
      <c r="AI1490" s="249" t="str">
        <f t="shared" si="239"/>
        <v/>
      </c>
    </row>
    <row r="1491" spans="2:35" x14ac:dyDescent="0.3">
      <c r="B1491" s="94"/>
      <c r="C1491" s="95"/>
      <c r="D1491" s="95"/>
      <c r="E1491" s="95"/>
      <c r="F1491" s="94"/>
      <c r="G1491" s="145"/>
      <c r="H1491" s="245"/>
      <c r="I1491" s="211" t="str">
        <f>IF(D1491="Room AC (window/wall)",'Emission Factors'!$E$53,IF(D1491="Room AC (PTAC/PTHP)",H1491,IF(D1491="Residential AC",'Emission Factors'!$E$55,IF(D1491="Residential HP",H1491,IF(D1491="Commercial AC (&gt;=65k to &lt;135,000k Btu/hr)",'Emission Factors'!$E$57,IF(D1491="Commercial AC (&gt;=135,000k Btu/hr)",'Emission Factors'!$E$58,""))))))</f>
        <v/>
      </c>
      <c r="J1491" s="96"/>
      <c r="K1491" s="211" t="str">
        <f>IF(ISBLANK(J1491),"",VLOOKUP(J1491,'Emission Factors'!$C$81:$G$221,4,FALSE))</f>
        <v/>
      </c>
      <c r="L1491" s="210" t="str">
        <f>IF(D1491="Room AC (window/wall)",'Emission Factors'!$F$53,IF(D1491="Room AC (PTAC/PTHP)",'Emission Factors'!$F$54,IF(D1491="Residential AC",'Emission Factors'!$F$55,IF(D1491="Residential HP",'Emission Factors'!$F$56,IF(D1491="Commercial AC (&gt;=65k to &lt;135,000k Btu/hr)",'Emission Factors'!$F$57,IF(D1491="Commercial AC (&gt;=135,000k Btu/hr)",'Emission Factors'!$F$58,""))))))</f>
        <v/>
      </c>
      <c r="M1491" s="211" t="str">
        <f>IF(D1491="Room AC (window/wall)",'Emission Factors'!$G$53,IF(D1491="Room AC (PTAC/PTHP)",'Emission Factors'!$G$54,IF(D1491="Residential AC",'Emission Factors'!$G$55,IF(D1491="Residential HP",'Emission Factors'!$G$56,IF(D1491="Commercial AC (&gt;=65k to &lt;135,000k Btu/hr)",'Emission Factors'!$G$57,IF(D1491="Commercial AC (&gt;=135,000k Btu/hr)",'Emission Factors'!$G$58,""))))))</f>
        <v/>
      </c>
      <c r="N1491" s="96"/>
      <c r="O1491" s="209" t="str">
        <f>IF(ISBLANK(D1491),"",(IF(D1491="Room AC (window/wall)",'Emission Factors'!$C$53,IF(D1491="Room AC (PTAC/PTHP)",'Emission Factors'!$C$54,IF(D1491="Residential AC",'Emission Factors'!$C$55,IF(D1491="Residential HP",'Emission Factors'!$C$56,IF(D1491="Commercial AC (&gt;=65k to &lt;135,000k Btu/hr)",'Emission Factors'!$C$57,IF(D1491="Commercial AC (&gt;=135,000k Btu/hr)",'Emission Factors'!$C$58,""))))))))</f>
        <v/>
      </c>
      <c r="P1491" s="209" t="str">
        <f t="shared" si="230"/>
        <v/>
      </c>
      <c r="Q1491" s="95"/>
      <c r="R1491" s="256"/>
      <c r="S1491" s="256"/>
      <c r="T1491" s="96"/>
      <c r="U1491" s="211" t="str">
        <f>IF(Q1491="Room AC (window/wall)",'Emission Factors'!$E$53,IF(AND(Q1491="Room AC (PTAC/PTHP)",ISBLANK(T1491)),"Error",IF(AND(Q1491="Room AC (PTAC/PTHP)",T1491&gt;0),T1491,IF(Q1491="Residential AC",'Emission Factors'!$E$55,IF(AND(Q1491="Residential HP",ISBLANK(T1491)),"Error",IF(AND(Q1491="Residential HP",T1491&gt;0),T1491,IF(Q1491="Commercial AC (&gt;=65k to &lt;135,000k Btu/hr)",'Emission Factors'!$E$57,IF(Q1491="Commercial AC (&gt;=135,000k Btu/hr)",'Emission Factors'!$E$58,""))))))))</f>
        <v/>
      </c>
      <c r="V1491" s="95"/>
      <c r="W1491" s="211" t="str">
        <f>IF(ISBLANK(V1491),"",VLOOKUP(V1491,'Emission Factors'!$C$81:$G$221,4,FALSE))</f>
        <v/>
      </c>
      <c r="X1491" s="210" t="str">
        <f>IF(Q1491="Room AC (window/wall)",'Emission Factors'!$F$53,IF(Q1491="Room AC (PTAC/PTHP)",'Emission Factors'!$F$54,IF(Q1491="Residential AC",'Emission Factors'!$F$55,IF(Q1491="Residential HP",'Emission Factors'!$F$56,IF(Q1491="Commercial AC (&gt;=65k to &lt;135,000k Btu/hr)",'Emission Factors'!$F$57,IF(Q1491="Commercial AC (&gt;=135,000k Btu/hr)",'Emission Factors'!$F$58,""))))))</f>
        <v/>
      </c>
      <c r="Y1491" s="211" t="str">
        <f>IF(Q1491="Room AC (window/wall)",'Emission Factors'!$G$53,IF(Q1491="Room AC (PTAC/PTHP)",'Emission Factors'!$G$54,IF(Q1491="Residential AC",'Emission Factors'!$G$55,IF(Q1491="Residential HP",'Emission Factors'!$G$56,IF(Q1491="Commercial AC (&gt;=65k to &lt;135,000k Btu/hr)",'Emission Factors'!$G$57,IF(Q1491="Commercial AC (&gt;=135,000k Btu/hr)",'Emission Factors'!$G$58,""))))))</f>
        <v/>
      </c>
      <c r="Z1491" s="96"/>
      <c r="AA1491" s="97" t="str">
        <f t="shared" si="231"/>
        <v/>
      </c>
      <c r="AB1491" s="97" t="str">
        <f t="shared" si="232"/>
        <v/>
      </c>
      <c r="AC1491" s="246" t="str">
        <f t="shared" si="233"/>
        <v/>
      </c>
      <c r="AD1491" s="97" t="str">
        <f t="shared" si="234"/>
        <v/>
      </c>
      <c r="AE1491" s="97" t="str">
        <f t="shared" si="235"/>
        <v/>
      </c>
      <c r="AF1491" s="252" t="str">
        <f t="shared" si="236"/>
        <v/>
      </c>
      <c r="AG1491" s="254" t="str">
        <f t="shared" si="237"/>
        <v/>
      </c>
      <c r="AH1491" s="248" t="str">
        <f t="shared" si="238"/>
        <v/>
      </c>
      <c r="AI1491" s="249" t="str">
        <f t="shared" si="239"/>
        <v/>
      </c>
    </row>
    <row r="1492" spans="2:35" x14ac:dyDescent="0.3">
      <c r="B1492" s="94"/>
      <c r="C1492" s="95"/>
      <c r="D1492" s="95"/>
      <c r="E1492" s="95"/>
      <c r="F1492" s="94"/>
      <c r="G1492" s="145"/>
      <c r="H1492" s="245"/>
      <c r="I1492" s="211" t="str">
        <f>IF(D1492="Room AC (window/wall)",'Emission Factors'!$E$53,IF(D1492="Room AC (PTAC/PTHP)",H1492,IF(D1492="Residential AC",'Emission Factors'!$E$55,IF(D1492="Residential HP",H1492,IF(D1492="Commercial AC (&gt;=65k to &lt;135,000k Btu/hr)",'Emission Factors'!$E$57,IF(D1492="Commercial AC (&gt;=135,000k Btu/hr)",'Emission Factors'!$E$58,""))))))</f>
        <v/>
      </c>
      <c r="J1492" s="96"/>
      <c r="K1492" s="211" t="str">
        <f>IF(ISBLANK(J1492),"",VLOOKUP(J1492,'Emission Factors'!$C$81:$G$221,4,FALSE))</f>
        <v/>
      </c>
      <c r="L1492" s="210" t="str">
        <f>IF(D1492="Room AC (window/wall)",'Emission Factors'!$F$53,IF(D1492="Room AC (PTAC/PTHP)",'Emission Factors'!$F$54,IF(D1492="Residential AC",'Emission Factors'!$F$55,IF(D1492="Residential HP",'Emission Factors'!$F$56,IF(D1492="Commercial AC (&gt;=65k to &lt;135,000k Btu/hr)",'Emission Factors'!$F$57,IF(D1492="Commercial AC (&gt;=135,000k Btu/hr)",'Emission Factors'!$F$58,""))))))</f>
        <v/>
      </c>
      <c r="M1492" s="211" t="str">
        <f>IF(D1492="Room AC (window/wall)",'Emission Factors'!$G$53,IF(D1492="Room AC (PTAC/PTHP)",'Emission Factors'!$G$54,IF(D1492="Residential AC",'Emission Factors'!$G$55,IF(D1492="Residential HP",'Emission Factors'!$G$56,IF(D1492="Commercial AC (&gt;=65k to &lt;135,000k Btu/hr)",'Emission Factors'!$G$57,IF(D1492="Commercial AC (&gt;=135,000k Btu/hr)",'Emission Factors'!$G$58,""))))))</f>
        <v/>
      </c>
      <c r="N1492" s="96"/>
      <c r="O1492" s="209" t="str">
        <f>IF(ISBLANK(D1492),"",(IF(D1492="Room AC (window/wall)",'Emission Factors'!$C$53,IF(D1492="Room AC (PTAC/PTHP)",'Emission Factors'!$C$54,IF(D1492="Residential AC",'Emission Factors'!$C$55,IF(D1492="Residential HP",'Emission Factors'!$C$56,IF(D1492="Commercial AC (&gt;=65k to &lt;135,000k Btu/hr)",'Emission Factors'!$C$57,IF(D1492="Commercial AC (&gt;=135,000k Btu/hr)",'Emission Factors'!$C$58,""))))))))</f>
        <v/>
      </c>
      <c r="P1492" s="209" t="str">
        <f t="shared" si="230"/>
        <v/>
      </c>
      <c r="Q1492" s="95"/>
      <c r="R1492" s="256"/>
      <c r="S1492" s="256"/>
      <c r="T1492" s="96"/>
      <c r="U1492" s="211" t="str">
        <f>IF(Q1492="Room AC (window/wall)",'Emission Factors'!$E$53,IF(AND(Q1492="Room AC (PTAC/PTHP)",ISBLANK(T1492)),"Error",IF(AND(Q1492="Room AC (PTAC/PTHP)",T1492&gt;0),T1492,IF(Q1492="Residential AC",'Emission Factors'!$E$55,IF(AND(Q1492="Residential HP",ISBLANK(T1492)),"Error",IF(AND(Q1492="Residential HP",T1492&gt;0),T1492,IF(Q1492="Commercial AC (&gt;=65k to &lt;135,000k Btu/hr)",'Emission Factors'!$E$57,IF(Q1492="Commercial AC (&gt;=135,000k Btu/hr)",'Emission Factors'!$E$58,""))))))))</f>
        <v/>
      </c>
      <c r="V1492" s="95"/>
      <c r="W1492" s="211" t="str">
        <f>IF(ISBLANK(V1492),"",VLOOKUP(V1492,'Emission Factors'!$C$81:$G$221,4,FALSE))</f>
        <v/>
      </c>
      <c r="X1492" s="210" t="str">
        <f>IF(Q1492="Room AC (window/wall)",'Emission Factors'!$F$53,IF(Q1492="Room AC (PTAC/PTHP)",'Emission Factors'!$F$54,IF(Q1492="Residential AC",'Emission Factors'!$F$55,IF(Q1492="Residential HP",'Emission Factors'!$F$56,IF(Q1492="Commercial AC (&gt;=65k to &lt;135,000k Btu/hr)",'Emission Factors'!$F$57,IF(Q1492="Commercial AC (&gt;=135,000k Btu/hr)",'Emission Factors'!$F$58,""))))))</f>
        <v/>
      </c>
      <c r="Y1492" s="211" t="str">
        <f>IF(Q1492="Room AC (window/wall)",'Emission Factors'!$G$53,IF(Q1492="Room AC (PTAC/PTHP)",'Emission Factors'!$G$54,IF(Q1492="Residential AC",'Emission Factors'!$G$55,IF(Q1492="Residential HP",'Emission Factors'!$G$56,IF(Q1492="Commercial AC (&gt;=65k to &lt;135,000k Btu/hr)",'Emission Factors'!$G$57,IF(Q1492="Commercial AC (&gt;=135,000k Btu/hr)",'Emission Factors'!$G$58,""))))))</f>
        <v/>
      </c>
      <c r="Z1492" s="96"/>
      <c r="AA1492" s="97" t="str">
        <f t="shared" si="231"/>
        <v/>
      </c>
      <c r="AB1492" s="97" t="str">
        <f t="shared" si="232"/>
        <v/>
      </c>
      <c r="AC1492" s="246" t="str">
        <f t="shared" si="233"/>
        <v/>
      </c>
      <c r="AD1492" s="97" t="str">
        <f t="shared" si="234"/>
        <v/>
      </c>
      <c r="AE1492" s="97" t="str">
        <f t="shared" si="235"/>
        <v/>
      </c>
      <c r="AF1492" s="252" t="str">
        <f t="shared" si="236"/>
        <v/>
      </c>
      <c r="AG1492" s="254" t="str">
        <f t="shared" si="237"/>
        <v/>
      </c>
      <c r="AH1492" s="248" t="str">
        <f t="shared" si="238"/>
        <v/>
      </c>
      <c r="AI1492" s="249" t="str">
        <f t="shared" si="239"/>
        <v/>
      </c>
    </row>
    <row r="1493" spans="2:35" x14ac:dyDescent="0.3">
      <c r="B1493" s="94"/>
      <c r="C1493" s="95"/>
      <c r="D1493" s="95"/>
      <c r="E1493" s="95"/>
      <c r="F1493" s="94"/>
      <c r="G1493" s="145"/>
      <c r="H1493" s="245"/>
      <c r="I1493" s="211" t="str">
        <f>IF(D1493="Room AC (window/wall)",'Emission Factors'!$E$53,IF(D1493="Room AC (PTAC/PTHP)",H1493,IF(D1493="Residential AC",'Emission Factors'!$E$55,IF(D1493="Residential HP",H1493,IF(D1493="Commercial AC (&gt;=65k to &lt;135,000k Btu/hr)",'Emission Factors'!$E$57,IF(D1493="Commercial AC (&gt;=135,000k Btu/hr)",'Emission Factors'!$E$58,""))))))</f>
        <v/>
      </c>
      <c r="J1493" s="96"/>
      <c r="K1493" s="211" t="str">
        <f>IF(ISBLANK(J1493),"",VLOOKUP(J1493,'Emission Factors'!$C$81:$G$221,4,FALSE))</f>
        <v/>
      </c>
      <c r="L1493" s="210" t="str">
        <f>IF(D1493="Room AC (window/wall)",'Emission Factors'!$F$53,IF(D1493="Room AC (PTAC/PTHP)",'Emission Factors'!$F$54,IF(D1493="Residential AC",'Emission Factors'!$F$55,IF(D1493="Residential HP",'Emission Factors'!$F$56,IF(D1493="Commercial AC (&gt;=65k to &lt;135,000k Btu/hr)",'Emission Factors'!$F$57,IF(D1493="Commercial AC (&gt;=135,000k Btu/hr)",'Emission Factors'!$F$58,""))))))</f>
        <v/>
      </c>
      <c r="M1493" s="211" t="str">
        <f>IF(D1493="Room AC (window/wall)",'Emission Factors'!$G$53,IF(D1493="Room AC (PTAC/PTHP)",'Emission Factors'!$G$54,IF(D1493="Residential AC",'Emission Factors'!$G$55,IF(D1493="Residential HP",'Emission Factors'!$G$56,IF(D1493="Commercial AC (&gt;=65k to &lt;135,000k Btu/hr)",'Emission Factors'!$G$57,IF(D1493="Commercial AC (&gt;=135,000k Btu/hr)",'Emission Factors'!$G$58,""))))))</f>
        <v/>
      </c>
      <c r="N1493" s="96"/>
      <c r="O1493" s="209" t="str">
        <f>IF(ISBLANK(D1493),"",(IF(D1493="Room AC (window/wall)",'Emission Factors'!$C$53,IF(D1493="Room AC (PTAC/PTHP)",'Emission Factors'!$C$54,IF(D1493="Residential AC",'Emission Factors'!$C$55,IF(D1493="Residential HP",'Emission Factors'!$C$56,IF(D1493="Commercial AC (&gt;=65k to &lt;135,000k Btu/hr)",'Emission Factors'!$C$57,IF(D1493="Commercial AC (&gt;=135,000k Btu/hr)",'Emission Factors'!$C$58,""))))))))</f>
        <v/>
      </c>
      <c r="P1493" s="209" t="str">
        <f t="shared" si="230"/>
        <v/>
      </c>
      <c r="Q1493" s="95"/>
      <c r="R1493" s="256"/>
      <c r="S1493" s="256"/>
      <c r="T1493" s="96"/>
      <c r="U1493" s="211" t="str">
        <f>IF(Q1493="Room AC (window/wall)",'Emission Factors'!$E$53,IF(AND(Q1493="Room AC (PTAC/PTHP)",ISBLANK(T1493)),"Error",IF(AND(Q1493="Room AC (PTAC/PTHP)",T1493&gt;0),T1493,IF(Q1493="Residential AC",'Emission Factors'!$E$55,IF(AND(Q1493="Residential HP",ISBLANK(T1493)),"Error",IF(AND(Q1493="Residential HP",T1493&gt;0),T1493,IF(Q1493="Commercial AC (&gt;=65k to &lt;135,000k Btu/hr)",'Emission Factors'!$E$57,IF(Q1493="Commercial AC (&gt;=135,000k Btu/hr)",'Emission Factors'!$E$58,""))))))))</f>
        <v/>
      </c>
      <c r="V1493" s="95"/>
      <c r="W1493" s="211" t="str">
        <f>IF(ISBLANK(V1493),"",VLOOKUP(V1493,'Emission Factors'!$C$81:$G$221,4,FALSE))</f>
        <v/>
      </c>
      <c r="X1493" s="210" t="str">
        <f>IF(Q1493="Room AC (window/wall)",'Emission Factors'!$F$53,IF(Q1493="Room AC (PTAC/PTHP)",'Emission Factors'!$F$54,IF(Q1493="Residential AC",'Emission Factors'!$F$55,IF(Q1493="Residential HP",'Emission Factors'!$F$56,IF(Q1493="Commercial AC (&gt;=65k to &lt;135,000k Btu/hr)",'Emission Factors'!$F$57,IF(Q1493="Commercial AC (&gt;=135,000k Btu/hr)",'Emission Factors'!$F$58,""))))))</f>
        <v/>
      </c>
      <c r="Y1493" s="211" t="str">
        <f>IF(Q1493="Room AC (window/wall)",'Emission Factors'!$G$53,IF(Q1493="Room AC (PTAC/PTHP)",'Emission Factors'!$G$54,IF(Q1493="Residential AC",'Emission Factors'!$G$55,IF(Q1493="Residential HP",'Emission Factors'!$G$56,IF(Q1493="Commercial AC (&gt;=65k to &lt;135,000k Btu/hr)",'Emission Factors'!$G$57,IF(Q1493="Commercial AC (&gt;=135,000k Btu/hr)",'Emission Factors'!$G$58,""))))))</f>
        <v/>
      </c>
      <c r="Z1493" s="96"/>
      <c r="AA1493" s="97" t="str">
        <f t="shared" si="231"/>
        <v/>
      </c>
      <c r="AB1493" s="97" t="str">
        <f t="shared" si="232"/>
        <v/>
      </c>
      <c r="AC1493" s="246" t="str">
        <f t="shared" si="233"/>
        <v/>
      </c>
      <c r="AD1493" s="97" t="str">
        <f t="shared" si="234"/>
        <v/>
      </c>
      <c r="AE1493" s="97" t="str">
        <f t="shared" si="235"/>
        <v/>
      </c>
      <c r="AF1493" s="252" t="str">
        <f t="shared" si="236"/>
        <v/>
      </c>
      <c r="AG1493" s="254" t="str">
        <f t="shared" si="237"/>
        <v/>
      </c>
      <c r="AH1493" s="248" t="str">
        <f t="shared" si="238"/>
        <v/>
      </c>
      <c r="AI1493" s="249" t="str">
        <f t="shared" si="239"/>
        <v/>
      </c>
    </row>
    <row r="1494" spans="2:35" x14ac:dyDescent="0.3">
      <c r="B1494" s="94"/>
      <c r="C1494" s="95"/>
      <c r="D1494" s="95"/>
      <c r="E1494" s="95"/>
      <c r="F1494" s="94"/>
      <c r="G1494" s="145"/>
      <c r="H1494" s="245"/>
      <c r="I1494" s="211" t="str">
        <f>IF(D1494="Room AC (window/wall)",'Emission Factors'!$E$53,IF(D1494="Room AC (PTAC/PTHP)",H1494,IF(D1494="Residential AC",'Emission Factors'!$E$55,IF(D1494="Residential HP",H1494,IF(D1494="Commercial AC (&gt;=65k to &lt;135,000k Btu/hr)",'Emission Factors'!$E$57,IF(D1494="Commercial AC (&gt;=135,000k Btu/hr)",'Emission Factors'!$E$58,""))))))</f>
        <v/>
      </c>
      <c r="J1494" s="96"/>
      <c r="K1494" s="211" t="str">
        <f>IF(ISBLANK(J1494),"",VLOOKUP(J1494,'Emission Factors'!$C$81:$G$221,4,FALSE))</f>
        <v/>
      </c>
      <c r="L1494" s="210" t="str">
        <f>IF(D1494="Room AC (window/wall)",'Emission Factors'!$F$53,IF(D1494="Room AC (PTAC/PTHP)",'Emission Factors'!$F$54,IF(D1494="Residential AC",'Emission Factors'!$F$55,IF(D1494="Residential HP",'Emission Factors'!$F$56,IF(D1494="Commercial AC (&gt;=65k to &lt;135,000k Btu/hr)",'Emission Factors'!$F$57,IF(D1494="Commercial AC (&gt;=135,000k Btu/hr)",'Emission Factors'!$F$58,""))))))</f>
        <v/>
      </c>
      <c r="M1494" s="211" t="str">
        <f>IF(D1494="Room AC (window/wall)",'Emission Factors'!$G$53,IF(D1494="Room AC (PTAC/PTHP)",'Emission Factors'!$G$54,IF(D1494="Residential AC",'Emission Factors'!$G$55,IF(D1494="Residential HP",'Emission Factors'!$G$56,IF(D1494="Commercial AC (&gt;=65k to &lt;135,000k Btu/hr)",'Emission Factors'!$G$57,IF(D1494="Commercial AC (&gt;=135,000k Btu/hr)",'Emission Factors'!$G$58,""))))))</f>
        <v/>
      </c>
      <c r="N1494" s="96"/>
      <c r="O1494" s="209" t="str">
        <f>IF(ISBLANK(D1494),"",(IF(D1494="Room AC (window/wall)",'Emission Factors'!$C$53,IF(D1494="Room AC (PTAC/PTHP)",'Emission Factors'!$C$54,IF(D1494="Residential AC",'Emission Factors'!$C$55,IF(D1494="Residential HP",'Emission Factors'!$C$56,IF(D1494="Commercial AC (&gt;=65k to &lt;135,000k Btu/hr)",'Emission Factors'!$C$57,IF(D1494="Commercial AC (&gt;=135,000k Btu/hr)",'Emission Factors'!$C$58,""))))))))</f>
        <v/>
      </c>
      <c r="P1494" s="209" t="str">
        <f t="shared" si="230"/>
        <v/>
      </c>
      <c r="Q1494" s="95"/>
      <c r="R1494" s="256"/>
      <c r="S1494" s="256"/>
      <c r="T1494" s="96"/>
      <c r="U1494" s="211" t="str">
        <f>IF(Q1494="Room AC (window/wall)",'Emission Factors'!$E$53,IF(AND(Q1494="Room AC (PTAC/PTHP)",ISBLANK(T1494)),"Error",IF(AND(Q1494="Room AC (PTAC/PTHP)",T1494&gt;0),T1494,IF(Q1494="Residential AC",'Emission Factors'!$E$55,IF(AND(Q1494="Residential HP",ISBLANK(T1494)),"Error",IF(AND(Q1494="Residential HP",T1494&gt;0),T1494,IF(Q1494="Commercial AC (&gt;=65k to &lt;135,000k Btu/hr)",'Emission Factors'!$E$57,IF(Q1494="Commercial AC (&gt;=135,000k Btu/hr)",'Emission Factors'!$E$58,""))))))))</f>
        <v/>
      </c>
      <c r="V1494" s="95"/>
      <c r="W1494" s="211" t="str">
        <f>IF(ISBLANK(V1494),"",VLOOKUP(V1494,'Emission Factors'!$C$81:$G$221,4,FALSE))</f>
        <v/>
      </c>
      <c r="X1494" s="210" t="str">
        <f>IF(Q1494="Room AC (window/wall)",'Emission Factors'!$F$53,IF(Q1494="Room AC (PTAC/PTHP)",'Emission Factors'!$F$54,IF(Q1494="Residential AC",'Emission Factors'!$F$55,IF(Q1494="Residential HP",'Emission Factors'!$F$56,IF(Q1494="Commercial AC (&gt;=65k to &lt;135,000k Btu/hr)",'Emission Factors'!$F$57,IF(Q1494="Commercial AC (&gt;=135,000k Btu/hr)",'Emission Factors'!$F$58,""))))))</f>
        <v/>
      </c>
      <c r="Y1494" s="211" t="str">
        <f>IF(Q1494="Room AC (window/wall)",'Emission Factors'!$G$53,IF(Q1494="Room AC (PTAC/PTHP)",'Emission Factors'!$G$54,IF(Q1494="Residential AC",'Emission Factors'!$G$55,IF(Q1494="Residential HP",'Emission Factors'!$G$56,IF(Q1494="Commercial AC (&gt;=65k to &lt;135,000k Btu/hr)",'Emission Factors'!$G$57,IF(Q1494="Commercial AC (&gt;=135,000k Btu/hr)",'Emission Factors'!$G$58,""))))))</f>
        <v/>
      </c>
      <c r="Z1494" s="96"/>
      <c r="AA1494" s="97" t="str">
        <f t="shared" si="231"/>
        <v/>
      </c>
      <c r="AB1494" s="97" t="str">
        <f t="shared" si="232"/>
        <v/>
      </c>
      <c r="AC1494" s="246" t="str">
        <f t="shared" si="233"/>
        <v/>
      </c>
      <c r="AD1494" s="97" t="str">
        <f t="shared" si="234"/>
        <v/>
      </c>
      <c r="AE1494" s="97" t="str">
        <f t="shared" si="235"/>
        <v/>
      </c>
      <c r="AF1494" s="252" t="str">
        <f t="shared" si="236"/>
        <v/>
      </c>
      <c r="AG1494" s="254" t="str">
        <f t="shared" si="237"/>
        <v/>
      </c>
      <c r="AH1494" s="248" t="str">
        <f t="shared" si="238"/>
        <v/>
      </c>
      <c r="AI1494" s="249" t="str">
        <f t="shared" si="239"/>
        <v/>
      </c>
    </row>
    <row r="1495" spans="2:35" x14ac:dyDescent="0.3">
      <c r="B1495" s="94"/>
      <c r="C1495" s="95"/>
      <c r="D1495" s="95"/>
      <c r="E1495" s="95"/>
      <c r="F1495" s="94"/>
      <c r="G1495" s="145"/>
      <c r="H1495" s="245"/>
      <c r="I1495" s="211" t="str">
        <f>IF(D1495="Room AC (window/wall)",'Emission Factors'!$E$53,IF(D1495="Room AC (PTAC/PTHP)",H1495,IF(D1495="Residential AC",'Emission Factors'!$E$55,IF(D1495="Residential HP",H1495,IF(D1495="Commercial AC (&gt;=65k to &lt;135,000k Btu/hr)",'Emission Factors'!$E$57,IF(D1495="Commercial AC (&gt;=135,000k Btu/hr)",'Emission Factors'!$E$58,""))))))</f>
        <v/>
      </c>
      <c r="J1495" s="96"/>
      <c r="K1495" s="211" t="str">
        <f>IF(ISBLANK(J1495),"",VLOOKUP(J1495,'Emission Factors'!$C$81:$G$221,4,FALSE))</f>
        <v/>
      </c>
      <c r="L1495" s="210" t="str">
        <f>IF(D1495="Room AC (window/wall)",'Emission Factors'!$F$53,IF(D1495="Room AC (PTAC/PTHP)",'Emission Factors'!$F$54,IF(D1495="Residential AC",'Emission Factors'!$F$55,IF(D1495="Residential HP",'Emission Factors'!$F$56,IF(D1495="Commercial AC (&gt;=65k to &lt;135,000k Btu/hr)",'Emission Factors'!$F$57,IF(D1495="Commercial AC (&gt;=135,000k Btu/hr)",'Emission Factors'!$F$58,""))))))</f>
        <v/>
      </c>
      <c r="M1495" s="211" t="str">
        <f>IF(D1495="Room AC (window/wall)",'Emission Factors'!$G$53,IF(D1495="Room AC (PTAC/PTHP)",'Emission Factors'!$G$54,IF(D1495="Residential AC",'Emission Factors'!$G$55,IF(D1495="Residential HP",'Emission Factors'!$G$56,IF(D1495="Commercial AC (&gt;=65k to &lt;135,000k Btu/hr)",'Emission Factors'!$G$57,IF(D1495="Commercial AC (&gt;=135,000k Btu/hr)",'Emission Factors'!$G$58,""))))))</f>
        <v/>
      </c>
      <c r="N1495" s="96"/>
      <c r="O1495" s="209" t="str">
        <f>IF(ISBLANK(D1495),"",(IF(D1495="Room AC (window/wall)",'Emission Factors'!$C$53,IF(D1495="Room AC (PTAC/PTHP)",'Emission Factors'!$C$54,IF(D1495="Residential AC",'Emission Factors'!$C$55,IF(D1495="Residential HP",'Emission Factors'!$C$56,IF(D1495="Commercial AC (&gt;=65k to &lt;135,000k Btu/hr)",'Emission Factors'!$C$57,IF(D1495="Commercial AC (&gt;=135,000k Btu/hr)",'Emission Factors'!$C$58,""))))))))</f>
        <v/>
      </c>
      <c r="P1495" s="209" t="str">
        <f t="shared" si="230"/>
        <v/>
      </c>
      <c r="Q1495" s="95"/>
      <c r="R1495" s="256"/>
      <c r="S1495" s="256"/>
      <c r="T1495" s="96"/>
      <c r="U1495" s="211" t="str">
        <f>IF(Q1495="Room AC (window/wall)",'Emission Factors'!$E$53,IF(AND(Q1495="Room AC (PTAC/PTHP)",ISBLANK(T1495)),"Error",IF(AND(Q1495="Room AC (PTAC/PTHP)",T1495&gt;0),T1495,IF(Q1495="Residential AC",'Emission Factors'!$E$55,IF(AND(Q1495="Residential HP",ISBLANK(T1495)),"Error",IF(AND(Q1495="Residential HP",T1495&gt;0),T1495,IF(Q1495="Commercial AC (&gt;=65k to &lt;135,000k Btu/hr)",'Emission Factors'!$E$57,IF(Q1495="Commercial AC (&gt;=135,000k Btu/hr)",'Emission Factors'!$E$58,""))))))))</f>
        <v/>
      </c>
      <c r="V1495" s="95"/>
      <c r="W1495" s="211" t="str">
        <f>IF(ISBLANK(V1495),"",VLOOKUP(V1495,'Emission Factors'!$C$81:$G$221,4,FALSE))</f>
        <v/>
      </c>
      <c r="X1495" s="210" t="str">
        <f>IF(Q1495="Room AC (window/wall)",'Emission Factors'!$F$53,IF(Q1495="Room AC (PTAC/PTHP)",'Emission Factors'!$F$54,IF(Q1495="Residential AC",'Emission Factors'!$F$55,IF(Q1495="Residential HP",'Emission Factors'!$F$56,IF(Q1495="Commercial AC (&gt;=65k to &lt;135,000k Btu/hr)",'Emission Factors'!$F$57,IF(Q1495="Commercial AC (&gt;=135,000k Btu/hr)",'Emission Factors'!$F$58,""))))))</f>
        <v/>
      </c>
      <c r="Y1495" s="211" t="str">
        <f>IF(Q1495="Room AC (window/wall)",'Emission Factors'!$G$53,IF(Q1495="Room AC (PTAC/PTHP)",'Emission Factors'!$G$54,IF(Q1495="Residential AC",'Emission Factors'!$G$55,IF(Q1495="Residential HP",'Emission Factors'!$G$56,IF(Q1495="Commercial AC (&gt;=65k to &lt;135,000k Btu/hr)",'Emission Factors'!$G$57,IF(Q1495="Commercial AC (&gt;=135,000k Btu/hr)",'Emission Factors'!$G$58,""))))))</f>
        <v/>
      </c>
      <c r="Z1495" s="96"/>
      <c r="AA1495" s="97" t="str">
        <f t="shared" si="231"/>
        <v/>
      </c>
      <c r="AB1495" s="97" t="str">
        <f t="shared" si="232"/>
        <v/>
      </c>
      <c r="AC1495" s="246" t="str">
        <f t="shared" si="233"/>
        <v/>
      </c>
      <c r="AD1495" s="97" t="str">
        <f t="shared" si="234"/>
        <v/>
      </c>
      <c r="AE1495" s="97" t="str">
        <f t="shared" si="235"/>
        <v/>
      </c>
      <c r="AF1495" s="252" t="str">
        <f t="shared" si="236"/>
        <v/>
      </c>
      <c r="AG1495" s="254" t="str">
        <f t="shared" si="237"/>
        <v/>
      </c>
      <c r="AH1495" s="248" t="str">
        <f t="shared" si="238"/>
        <v/>
      </c>
      <c r="AI1495" s="249" t="str">
        <f t="shared" si="239"/>
        <v/>
      </c>
    </row>
    <row r="1496" spans="2:35" x14ac:dyDescent="0.3">
      <c r="B1496" s="94"/>
      <c r="C1496" s="95"/>
      <c r="D1496" s="95"/>
      <c r="E1496" s="95"/>
      <c r="F1496" s="94"/>
      <c r="G1496" s="145"/>
      <c r="H1496" s="245"/>
      <c r="I1496" s="211" t="str">
        <f>IF(D1496="Room AC (window/wall)",'Emission Factors'!$E$53,IF(D1496="Room AC (PTAC/PTHP)",H1496,IF(D1496="Residential AC",'Emission Factors'!$E$55,IF(D1496="Residential HP",H1496,IF(D1496="Commercial AC (&gt;=65k to &lt;135,000k Btu/hr)",'Emission Factors'!$E$57,IF(D1496="Commercial AC (&gt;=135,000k Btu/hr)",'Emission Factors'!$E$58,""))))))</f>
        <v/>
      </c>
      <c r="J1496" s="96"/>
      <c r="K1496" s="211" t="str">
        <f>IF(ISBLANK(J1496),"",VLOOKUP(J1496,'Emission Factors'!$C$81:$G$221,4,FALSE))</f>
        <v/>
      </c>
      <c r="L1496" s="210" t="str">
        <f>IF(D1496="Room AC (window/wall)",'Emission Factors'!$F$53,IF(D1496="Room AC (PTAC/PTHP)",'Emission Factors'!$F$54,IF(D1496="Residential AC",'Emission Factors'!$F$55,IF(D1496="Residential HP",'Emission Factors'!$F$56,IF(D1496="Commercial AC (&gt;=65k to &lt;135,000k Btu/hr)",'Emission Factors'!$F$57,IF(D1496="Commercial AC (&gt;=135,000k Btu/hr)",'Emission Factors'!$F$58,""))))))</f>
        <v/>
      </c>
      <c r="M1496" s="211" t="str">
        <f>IF(D1496="Room AC (window/wall)",'Emission Factors'!$G$53,IF(D1496="Room AC (PTAC/PTHP)",'Emission Factors'!$G$54,IF(D1496="Residential AC",'Emission Factors'!$G$55,IF(D1496="Residential HP",'Emission Factors'!$G$56,IF(D1496="Commercial AC (&gt;=65k to &lt;135,000k Btu/hr)",'Emission Factors'!$G$57,IF(D1496="Commercial AC (&gt;=135,000k Btu/hr)",'Emission Factors'!$G$58,""))))))</f>
        <v/>
      </c>
      <c r="N1496" s="96"/>
      <c r="O1496" s="209" t="str">
        <f>IF(ISBLANK(D1496),"",(IF(D1496="Room AC (window/wall)",'Emission Factors'!$C$53,IF(D1496="Room AC (PTAC/PTHP)",'Emission Factors'!$C$54,IF(D1496="Residential AC",'Emission Factors'!$C$55,IF(D1496="Residential HP",'Emission Factors'!$C$56,IF(D1496="Commercial AC (&gt;=65k to &lt;135,000k Btu/hr)",'Emission Factors'!$C$57,IF(D1496="Commercial AC (&gt;=135,000k Btu/hr)",'Emission Factors'!$C$58,""))))))))</f>
        <v/>
      </c>
      <c r="P1496" s="209" t="str">
        <f t="shared" si="230"/>
        <v/>
      </c>
      <c r="Q1496" s="95"/>
      <c r="R1496" s="256"/>
      <c r="S1496" s="256"/>
      <c r="T1496" s="96"/>
      <c r="U1496" s="211" t="str">
        <f>IF(Q1496="Room AC (window/wall)",'Emission Factors'!$E$53,IF(AND(Q1496="Room AC (PTAC/PTHP)",ISBLANK(T1496)),"Error",IF(AND(Q1496="Room AC (PTAC/PTHP)",T1496&gt;0),T1496,IF(Q1496="Residential AC",'Emission Factors'!$E$55,IF(AND(Q1496="Residential HP",ISBLANK(T1496)),"Error",IF(AND(Q1496="Residential HP",T1496&gt;0),T1496,IF(Q1496="Commercial AC (&gt;=65k to &lt;135,000k Btu/hr)",'Emission Factors'!$E$57,IF(Q1496="Commercial AC (&gt;=135,000k Btu/hr)",'Emission Factors'!$E$58,""))))))))</f>
        <v/>
      </c>
      <c r="V1496" s="95"/>
      <c r="W1496" s="211" t="str">
        <f>IF(ISBLANK(V1496),"",VLOOKUP(V1496,'Emission Factors'!$C$81:$G$221,4,FALSE))</f>
        <v/>
      </c>
      <c r="X1496" s="210" t="str">
        <f>IF(Q1496="Room AC (window/wall)",'Emission Factors'!$F$53,IF(Q1496="Room AC (PTAC/PTHP)",'Emission Factors'!$F$54,IF(Q1496="Residential AC",'Emission Factors'!$F$55,IF(Q1496="Residential HP",'Emission Factors'!$F$56,IF(Q1496="Commercial AC (&gt;=65k to &lt;135,000k Btu/hr)",'Emission Factors'!$F$57,IF(Q1496="Commercial AC (&gt;=135,000k Btu/hr)",'Emission Factors'!$F$58,""))))))</f>
        <v/>
      </c>
      <c r="Y1496" s="211" t="str">
        <f>IF(Q1496="Room AC (window/wall)",'Emission Factors'!$G$53,IF(Q1496="Room AC (PTAC/PTHP)",'Emission Factors'!$G$54,IF(Q1496="Residential AC",'Emission Factors'!$G$55,IF(Q1496="Residential HP",'Emission Factors'!$G$56,IF(Q1496="Commercial AC (&gt;=65k to &lt;135,000k Btu/hr)",'Emission Factors'!$G$57,IF(Q1496="Commercial AC (&gt;=135,000k Btu/hr)",'Emission Factors'!$G$58,""))))))</f>
        <v/>
      </c>
      <c r="Z1496" s="96"/>
      <c r="AA1496" s="97" t="str">
        <f t="shared" si="231"/>
        <v/>
      </c>
      <c r="AB1496" s="97" t="str">
        <f t="shared" si="232"/>
        <v/>
      </c>
      <c r="AC1496" s="246" t="str">
        <f t="shared" si="233"/>
        <v/>
      </c>
      <c r="AD1496" s="97" t="str">
        <f t="shared" si="234"/>
        <v/>
      </c>
      <c r="AE1496" s="97" t="str">
        <f t="shared" si="235"/>
        <v/>
      </c>
      <c r="AF1496" s="252" t="str">
        <f t="shared" si="236"/>
        <v/>
      </c>
      <c r="AG1496" s="254" t="str">
        <f t="shared" si="237"/>
        <v/>
      </c>
      <c r="AH1496" s="248" t="str">
        <f t="shared" si="238"/>
        <v/>
      </c>
      <c r="AI1496" s="249" t="str">
        <f t="shared" si="239"/>
        <v/>
      </c>
    </row>
    <row r="1497" spans="2:35" x14ac:dyDescent="0.3">
      <c r="B1497" s="94"/>
      <c r="C1497" s="95"/>
      <c r="D1497" s="95"/>
      <c r="E1497" s="95"/>
      <c r="F1497" s="94"/>
      <c r="G1497" s="145"/>
      <c r="H1497" s="245"/>
      <c r="I1497" s="211" t="str">
        <f>IF(D1497="Room AC (window/wall)",'Emission Factors'!$E$53,IF(D1497="Room AC (PTAC/PTHP)",H1497,IF(D1497="Residential AC",'Emission Factors'!$E$55,IF(D1497="Residential HP",H1497,IF(D1497="Commercial AC (&gt;=65k to &lt;135,000k Btu/hr)",'Emission Factors'!$E$57,IF(D1497="Commercial AC (&gt;=135,000k Btu/hr)",'Emission Factors'!$E$58,""))))))</f>
        <v/>
      </c>
      <c r="J1497" s="96"/>
      <c r="K1497" s="211" t="str">
        <f>IF(ISBLANK(J1497),"",VLOOKUP(J1497,'Emission Factors'!$C$81:$G$221,4,FALSE))</f>
        <v/>
      </c>
      <c r="L1497" s="210" t="str">
        <f>IF(D1497="Room AC (window/wall)",'Emission Factors'!$F$53,IF(D1497="Room AC (PTAC/PTHP)",'Emission Factors'!$F$54,IF(D1497="Residential AC",'Emission Factors'!$F$55,IF(D1497="Residential HP",'Emission Factors'!$F$56,IF(D1497="Commercial AC (&gt;=65k to &lt;135,000k Btu/hr)",'Emission Factors'!$F$57,IF(D1497="Commercial AC (&gt;=135,000k Btu/hr)",'Emission Factors'!$F$58,""))))))</f>
        <v/>
      </c>
      <c r="M1497" s="211" t="str">
        <f>IF(D1497="Room AC (window/wall)",'Emission Factors'!$G$53,IF(D1497="Room AC (PTAC/PTHP)",'Emission Factors'!$G$54,IF(D1497="Residential AC",'Emission Factors'!$G$55,IF(D1497="Residential HP",'Emission Factors'!$G$56,IF(D1497="Commercial AC (&gt;=65k to &lt;135,000k Btu/hr)",'Emission Factors'!$G$57,IF(D1497="Commercial AC (&gt;=135,000k Btu/hr)",'Emission Factors'!$G$58,""))))))</f>
        <v/>
      </c>
      <c r="N1497" s="96"/>
      <c r="O1497" s="209" t="str">
        <f>IF(ISBLANK(D1497),"",(IF(D1497="Room AC (window/wall)",'Emission Factors'!$C$53,IF(D1497="Room AC (PTAC/PTHP)",'Emission Factors'!$C$54,IF(D1497="Residential AC",'Emission Factors'!$C$55,IF(D1497="Residential HP",'Emission Factors'!$C$56,IF(D1497="Commercial AC (&gt;=65k to &lt;135,000k Btu/hr)",'Emission Factors'!$C$57,IF(D1497="Commercial AC (&gt;=135,000k Btu/hr)",'Emission Factors'!$C$58,""))))))))</f>
        <v/>
      </c>
      <c r="P1497" s="209" t="str">
        <f t="shared" si="230"/>
        <v/>
      </c>
      <c r="Q1497" s="95"/>
      <c r="R1497" s="256"/>
      <c r="S1497" s="256"/>
      <c r="T1497" s="96"/>
      <c r="U1497" s="211" t="str">
        <f>IF(Q1497="Room AC (window/wall)",'Emission Factors'!$E$53,IF(AND(Q1497="Room AC (PTAC/PTHP)",ISBLANK(T1497)),"Error",IF(AND(Q1497="Room AC (PTAC/PTHP)",T1497&gt;0),T1497,IF(Q1497="Residential AC",'Emission Factors'!$E$55,IF(AND(Q1497="Residential HP",ISBLANK(T1497)),"Error",IF(AND(Q1497="Residential HP",T1497&gt;0),T1497,IF(Q1497="Commercial AC (&gt;=65k to &lt;135,000k Btu/hr)",'Emission Factors'!$E$57,IF(Q1497="Commercial AC (&gt;=135,000k Btu/hr)",'Emission Factors'!$E$58,""))))))))</f>
        <v/>
      </c>
      <c r="V1497" s="95"/>
      <c r="W1497" s="211" t="str">
        <f>IF(ISBLANK(V1497),"",VLOOKUP(V1497,'Emission Factors'!$C$81:$G$221,4,FALSE))</f>
        <v/>
      </c>
      <c r="X1497" s="210" t="str">
        <f>IF(Q1497="Room AC (window/wall)",'Emission Factors'!$F$53,IF(Q1497="Room AC (PTAC/PTHP)",'Emission Factors'!$F$54,IF(Q1497="Residential AC",'Emission Factors'!$F$55,IF(Q1497="Residential HP",'Emission Factors'!$F$56,IF(Q1497="Commercial AC (&gt;=65k to &lt;135,000k Btu/hr)",'Emission Factors'!$F$57,IF(Q1497="Commercial AC (&gt;=135,000k Btu/hr)",'Emission Factors'!$F$58,""))))))</f>
        <v/>
      </c>
      <c r="Y1497" s="211" t="str">
        <f>IF(Q1497="Room AC (window/wall)",'Emission Factors'!$G$53,IF(Q1497="Room AC (PTAC/PTHP)",'Emission Factors'!$G$54,IF(Q1497="Residential AC",'Emission Factors'!$G$55,IF(Q1497="Residential HP",'Emission Factors'!$G$56,IF(Q1497="Commercial AC (&gt;=65k to &lt;135,000k Btu/hr)",'Emission Factors'!$G$57,IF(Q1497="Commercial AC (&gt;=135,000k Btu/hr)",'Emission Factors'!$G$58,""))))))</f>
        <v/>
      </c>
      <c r="Z1497" s="96"/>
      <c r="AA1497" s="97" t="str">
        <f t="shared" si="231"/>
        <v/>
      </c>
      <c r="AB1497" s="97" t="str">
        <f t="shared" si="232"/>
        <v/>
      </c>
      <c r="AC1497" s="246" t="str">
        <f t="shared" si="233"/>
        <v/>
      </c>
      <c r="AD1497" s="97" t="str">
        <f t="shared" si="234"/>
        <v/>
      </c>
      <c r="AE1497" s="97" t="str">
        <f t="shared" si="235"/>
        <v/>
      </c>
      <c r="AF1497" s="252" t="str">
        <f t="shared" si="236"/>
        <v/>
      </c>
      <c r="AG1497" s="254" t="str">
        <f t="shared" si="237"/>
        <v/>
      </c>
      <c r="AH1497" s="248" t="str">
        <f t="shared" si="238"/>
        <v/>
      </c>
      <c r="AI1497" s="249" t="str">
        <f t="shared" si="239"/>
        <v/>
      </c>
    </row>
    <row r="1498" spans="2:35" x14ac:dyDescent="0.3">
      <c r="B1498" s="94"/>
      <c r="C1498" s="95"/>
      <c r="D1498" s="95"/>
      <c r="E1498" s="95"/>
      <c r="F1498" s="94"/>
      <c r="G1498" s="145"/>
      <c r="H1498" s="245"/>
      <c r="I1498" s="211" t="str">
        <f>IF(D1498="Room AC (window/wall)",'Emission Factors'!$E$53,IF(D1498="Room AC (PTAC/PTHP)",H1498,IF(D1498="Residential AC",'Emission Factors'!$E$55,IF(D1498="Residential HP",H1498,IF(D1498="Commercial AC (&gt;=65k to &lt;135,000k Btu/hr)",'Emission Factors'!$E$57,IF(D1498="Commercial AC (&gt;=135,000k Btu/hr)",'Emission Factors'!$E$58,""))))))</f>
        <v/>
      </c>
      <c r="J1498" s="96"/>
      <c r="K1498" s="211" t="str">
        <f>IF(ISBLANK(J1498),"",VLOOKUP(J1498,'Emission Factors'!$C$81:$G$221,4,FALSE))</f>
        <v/>
      </c>
      <c r="L1498" s="210" t="str">
        <f>IF(D1498="Room AC (window/wall)",'Emission Factors'!$F$53,IF(D1498="Room AC (PTAC/PTHP)",'Emission Factors'!$F$54,IF(D1498="Residential AC",'Emission Factors'!$F$55,IF(D1498="Residential HP",'Emission Factors'!$F$56,IF(D1498="Commercial AC (&gt;=65k to &lt;135,000k Btu/hr)",'Emission Factors'!$F$57,IF(D1498="Commercial AC (&gt;=135,000k Btu/hr)",'Emission Factors'!$F$58,""))))))</f>
        <v/>
      </c>
      <c r="M1498" s="211" t="str">
        <f>IF(D1498="Room AC (window/wall)",'Emission Factors'!$G$53,IF(D1498="Room AC (PTAC/PTHP)",'Emission Factors'!$G$54,IF(D1498="Residential AC",'Emission Factors'!$G$55,IF(D1498="Residential HP",'Emission Factors'!$G$56,IF(D1498="Commercial AC (&gt;=65k to &lt;135,000k Btu/hr)",'Emission Factors'!$G$57,IF(D1498="Commercial AC (&gt;=135,000k Btu/hr)",'Emission Factors'!$G$58,""))))))</f>
        <v/>
      </c>
      <c r="N1498" s="96"/>
      <c r="O1498" s="209" t="str">
        <f>IF(ISBLANK(D1498),"",(IF(D1498="Room AC (window/wall)",'Emission Factors'!$C$53,IF(D1498="Room AC (PTAC/PTHP)",'Emission Factors'!$C$54,IF(D1498="Residential AC",'Emission Factors'!$C$55,IF(D1498="Residential HP",'Emission Factors'!$C$56,IF(D1498="Commercial AC (&gt;=65k to &lt;135,000k Btu/hr)",'Emission Factors'!$C$57,IF(D1498="Commercial AC (&gt;=135,000k Btu/hr)",'Emission Factors'!$C$58,""))))))))</f>
        <v/>
      </c>
      <c r="P1498" s="209" t="str">
        <f t="shared" si="230"/>
        <v/>
      </c>
      <c r="Q1498" s="95"/>
      <c r="R1498" s="256"/>
      <c r="S1498" s="256"/>
      <c r="T1498" s="96"/>
      <c r="U1498" s="211" t="str">
        <f>IF(Q1498="Room AC (window/wall)",'Emission Factors'!$E$53,IF(AND(Q1498="Room AC (PTAC/PTHP)",ISBLANK(T1498)),"Error",IF(AND(Q1498="Room AC (PTAC/PTHP)",T1498&gt;0),T1498,IF(Q1498="Residential AC",'Emission Factors'!$E$55,IF(AND(Q1498="Residential HP",ISBLANK(T1498)),"Error",IF(AND(Q1498="Residential HP",T1498&gt;0),T1498,IF(Q1498="Commercial AC (&gt;=65k to &lt;135,000k Btu/hr)",'Emission Factors'!$E$57,IF(Q1498="Commercial AC (&gt;=135,000k Btu/hr)",'Emission Factors'!$E$58,""))))))))</f>
        <v/>
      </c>
      <c r="V1498" s="95"/>
      <c r="W1498" s="211" t="str">
        <f>IF(ISBLANK(V1498),"",VLOOKUP(V1498,'Emission Factors'!$C$81:$G$221,4,FALSE))</f>
        <v/>
      </c>
      <c r="X1498" s="210" t="str">
        <f>IF(Q1498="Room AC (window/wall)",'Emission Factors'!$F$53,IF(Q1498="Room AC (PTAC/PTHP)",'Emission Factors'!$F$54,IF(Q1498="Residential AC",'Emission Factors'!$F$55,IF(Q1498="Residential HP",'Emission Factors'!$F$56,IF(Q1498="Commercial AC (&gt;=65k to &lt;135,000k Btu/hr)",'Emission Factors'!$F$57,IF(Q1498="Commercial AC (&gt;=135,000k Btu/hr)",'Emission Factors'!$F$58,""))))))</f>
        <v/>
      </c>
      <c r="Y1498" s="211" t="str">
        <f>IF(Q1498="Room AC (window/wall)",'Emission Factors'!$G$53,IF(Q1498="Room AC (PTAC/PTHP)",'Emission Factors'!$G$54,IF(Q1498="Residential AC",'Emission Factors'!$G$55,IF(Q1498="Residential HP",'Emission Factors'!$G$56,IF(Q1498="Commercial AC (&gt;=65k to &lt;135,000k Btu/hr)",'Emission Factors'!$G$57,IF(Q1498="Commercial AC (&gt;=135,000k Btu/hr)",'Emission Factors'!$G$58,""))))))</f>
        <v/>
      </c>
      <c r="Z1498" s="96"/>
      <c r="AA1498" s="97" t="str">
        <f t="shared" si="231"/>
        <v/>
      </c>
      <c r="AB1498" s="97" t="str">
        <f t="shared" si="232"/>
        <v/>
      </c>
      <c r="AC1498" s="246" t="str">
        <f t="shared" si="233"/>
        <v/>
      </c>
      <c r="AD1498" s="97" t="str">
        <f t="shared" si="234"/>
        <v/>
      </c>
      <c r="AE1498" s="97" t="str">
        <f t="shared" si="235"/>
        <v/>
      </c>
      <c r="AF1498" s="252" t="str">
        <f t="shared" si="236"/>
        <v/>
      </c>
      <c r="AG1498" s="254" t="str">
        <f t="shared" si="237"/>
        <v/>
      </c>
      <c r="AH1498" s="248" t="str">
        <f t="shared" si="238"/>
        <v/>
      </c>
      <c r="AI1498" s="249" t="str">
        <f t="shared" si="239"/>
        <v/>
      </c>
    </row>
    <row r="1499" spans="2:35" x14ac:dyDescent="0.3">
      <c r="B1499" s="94"/>
      <c r="C1499" s="95"/>
      <c r="D1499" s="95"/>
      <c r="E1499" s="95"/>
      <c r="F1499" s="94"/>
      <c r="G1499" s="145"/>
      <c r="H1499" s="245"/>
      <c r="I1499" s="211" t="str">
        <f>IF(D1499="Room AC (window/wall)",'Emission Factors'!$E$53,IF(D1499="Room AC (PTAC/PTHP)",H1499,IF(D1499="Residential AC",'Emission Factors'!$E$55,IF(D1499="Residential HP",H1499,IF(D1499="Commercial AC (&gt;=65k to &lt;135,000k Btu/hr)",'Emission Factors'!$E$57,IF(D1499="Commercial AC (&gt;=135,000k Btu/hr)",'Emission Factors'!$E$58,""))))))</f>
        <v/>
      </c>
      <c r="J1499" s="96"/>
      <c r="K1499" s="211" t="str">
        <f>IF(ISBLANK(J1499),"",VLOOKUP(J1499,'Emission Factors'!$C$81:$G$221,4,FALSE))</f>
        <v/>
      </c>
      <c r="L1499" s="210" t="str">
        <f>IF(D1499="Room AC (window/wall)",'Emission Factors'!$F$53,IF(D1499="Room AC (PTAC/PTHP)",'Emission Factors'!$F$54,IF(D1499="Residential AC",'Emission Factors'!$F$55,IF(D1499="Residential HP",'Emission Factors'!$F$56,IF(D1499="Commercial AC (&gt;=65k to &lt;135,000k Btu/hr)",'Emission Factors'!$F$57,IF(D1499="Commercial AC (&gt;=135,000k Btu/hr)",'Emission Factors'!$F$58,""))))))</f>
        <v/>
      </c>
      <c r="M1499" s="211" t="str">
        <f>IF(D1499="Room AC (window/wall)",'Emission Factors'!$G$53,IF(D1499="Room AC (PTAC/PTHP)",'Emission Factors'!$G$54,IF(D1499="Residential AC",'Emission Factors'!$G$55,IF(D1499="Residential HP",'Emission Factors'!$G$56,IF(D1499="Commercial AC (&gt;=65k to &lt;135,000k Btu/hr)",'Emission Factors'!$G$57,IF(D1499="Commercial AC (&gt;=135,000k Btu/hr)",'Emission Factors'!$G$58,""))))))</f>
        <v/>
      </c>
      <c r="N1499" s="96"/>
      <c r="O1499" s="209" t="str">
        <f>IF(ISBLANK(D1499),"",(IF(D1499="Room AC (window/wall)",'Emission Factors'!$C$53,IF(D1499="Room AC (PTAC/PTHP)",'Emission Factors'!$C$54,IF(D1499="Residential AC",'Emission Factors'!$C$55,IF(D1499="Residential HP",'Emission Factors'!$C$56,IF(D1499="Commercial AC (&gt;=65k to &lt;135,000k Btu/hr)",'Emission Factors'!$C$57,IF(D1499="Commercial AC (&gt;=135,000k Btu/hr)",'Emission Factors'!$C$58,""))))))))</f>
        <v/>
      </c>
      <c r="P1499" s="209" t="str">
        <f t="shared" si="230"/>
        <v/>
      </c>
      <c r="Q1499" s="95"/>
      <c r="R1499" s="256"/>
      <c r="S1499" s="256"/>
      <c r="T1499" s="96"/>
      <c r="U1499" s="211" t="str">
        <f>IF(Q1499="Room AC (window/wall)",'Emission Factors'!$E$53,IF(AND(Q1499="Room AC (PTAC/PTHP)",ISBLANK(T1499)),"Error",IF(AND(Q1499="Room AC (PTAC/PTHP)",T1499&gt;0),T1499,IF(Q1499="Residential AC",'Emission Factors'!$E$55,IF(AND(Q1499="Residential HP",ISBLANK(T1499)),"Error",IF(AND(Q1499="Residential HP",T1499&gt;0),T1499,IF(Q1499="Commercial AC (&gt;=65k to &lt;135,000k Btu/hr)",'Emission Factors'!$E$57,IF(Q1499="Commercial AC (&gt;=135,000k Btu/hr)",'Emission Factors'!$E$58,""))))))))</f>
        <v/>
      </c>
      <c r="V1499" s="95"/>
      <c r="W1499" s="211" t="str">
        <f>IF(ISBLANK(V1499),"",VLOOKUP(V1499,'Emission Factors'!$C$81:$G$221,4,FALSE))</f>
        <v/>
      </c>
      <c r="X1499" s="210" t="str">
        <f>IF(Q1499="Room AC (window/wall)",'Emission Factors'!$F$53,IF(Q1499="Room AC (PTAC/PTHP)",'Emission Factors'!$F$54,IF(Q1499="Residential AC",'Emission Factors'!$F$55,IF(Q1499="Residential HP",'Emission Factors'!$F$56,IF(Q1499="Commercial AC (&gt;=65k to &lt;135,000k Btu/hr)",'Emission Factors'!$F$57,IF(Q1499="Commercial AC (&gt;=135,000k Btu/hr)",'Emission Factors'!$F$58,""))))))</f>
        <v/>
      </c>
      <c r="Y1499" s="211" t="str">
        <f>IF(Q1499="Room AC (window/wall)",'Emission Factors'!$G$53,IF(Q1499="Room AC (PTAC/PTHP)",'Emission Factors'!$G$54,IF(Q1499="Residential AC",'Emission Factors'!$G$55,IF(Q1499="Residential HP",'Emission Factors'!$G$56,IF(Q1499="Commercial AC (&gt;=65k to &lt;135,000k Btu/hr)",'Emission Factors'!$G$57,IF(Q1499="Commercial AC (&gt;=135,000k Btu/hr)",'Emission Factors'!$G$58,""))))))</f>
        <v/>
      </c>
      <c r="Z1499" s="96"/>
      <c r="AA1499" s="97" t="str">
        <f t="shared" si="231"/>
        <v/>
      </c>
      <c r="AB1499" s="97" t="str">
        <f t="shared" si="232"/>
        <v/>
      </c>
      <c r="AC1499" s="246" t="str">
        <f t="shared" si="233"/>
        <v/>
      </c>
      <c r="AD1499" s="97" t="str">
        <f t="shared" si="234"/>
        <v/>
      </c>
      <c r="AE1499" s="97" t="str">
        <f t="shared" si="235"/>
        <v/>
      </c>
      <c r="AF1499" s="252" t="str">
        <f t="shared" si="236"/>
        <v/>
      </c>
      <c r="AG1499" s="254" t="str">
        <f t="shared" si="237"/>
        <v/>
      </c>
      <c r="AH1499" s="248" t="str">
        <f t="shared" si="238"/>
        <v/>
      </c>
      <c r="AI1499" s="249" t="str">
        <f t="shared" si="239"/>
        <v/>
      </c>
    </row>
    <row r="1500" spans="2:35" x14ac:dyDescent="0.3">
      <c r="B1500" s="94"/>
      <c r="C1500" s="95"/>
      <c r="D1500" s="95"/>
      <c r="E1500" s="95"/>
      <c r="F1500" s="94"/>
      <c r="G1500" s="145"/>
      <c r="H1500" s="245"/>
      <c r="I1500" s="211" t="str">
        <f>IF(D1500="Room AC (window/wall)",'Emission Factors'!$E$53,IF(D1500="Room AC (PTAC/PTHP)",H1500,IF(D1500="Residential AC",'Emission Factors'!$E$55,IF(D1500="Residential HP",H1500,IF(D1500="Commercial AC (&gt;=65k to &lt;135,000k Btu/hr)",'Emission Factors'!$E$57,IF(D1500="Commercial AC (&gt;=135,000k Btu/hr)",'Emission Factors'!$E$58,""))))))</f>
        <v/>
      </c>
      <c r="J1500" s="96"/>
      <c r="K1500" s="211" t="str">
        <f>IF(ISBLANK(J1500),"",VLOOKUP(J1500,'Emission Factors'!$C$81:$G$221,4,FALSE))</f>
        <v/>
      </c>
      <c r="L1500" s="210" t="str">
        <f>IF(D1500="Room AC (window/wall)",'Emission Factors'!$F$53,IF(D1500="Room AC (PTAC/PTHP)",'Emission Factors'!$F$54,IF(D1500="Residential AC",'Emission Factors'!$F$55,IF(D1500="Residential HP",'Emission Factors'!$F$56,IF(D1500="Commercial AC (&gt;=65k to &lt;135,000k Btu/hr)",'Emission Factors'!$F$57,IF(D1500="Commercial AC (&gt;=135,000k Btu/hr)",'Emission Factors'!$F$58,""))))))</f>
        <v/>
      </c>
      <c r="M1500" s="211" t="str">
        <f>IF(D1500="Room AC (window/wall)",'Emission Factors'!$G$53,IF(D1500="Room AC (PTAC/PTHP)",'Emission Factors'!$G$54,IF(D1500="Residential AC",'Emission Factors'!$G$55,IF(D1500="Residential HP",'Emission Factors'!$G$56,IF(D1500="Commercial AC (&gt;=65k to &lt;135,000k Btu/hr)",'Emission Factors'!$G$57,IF(D1500="Commercial AC (&gt;=135,000k Btu/hr)",'Emission Factors'!$G$58,""))))))</f>
        <v/>
      </c>
      <c r="N1500" s="96"/>
      <c r="O1500" s="209" t="str">
        <f>IF(ISBLANK(D1500),"",(IF(D1500="Room AC (window/wall)",'Emission Factors'!$C$53,IF(D1500="Room AC (PTAC/PTHP)",'Emission Factors'!$C$54,IF(D1500="Residential AC",'Emission Factors'!$C$55,IF(D1500="Residential HP",'Emission Factors'!$C$56,IF(D1500="Commercial AC (&gt;=65k to &lt;135,000k Btu/hr)",'Emission Factors'!$C$57,IF(D1500="Commercial AC (&gt;=135,000k Btu/hr)",'Emission Factors'!$C$58,""))))))))</f>
        <v/>
      </c>
      <c r="P1500" s="209" t="str">
        <f t="shared" si="230"/>
        <v/>
      </c>
      <c r="Q1500" s="95"/>
      <c r="R1500" s="256"/>
      <c r="S1500" s="256"/>
      <c r="T1500" s="96"/>
      <c r="U1500" s="211" t="str">
        <f>IF(Q1500="Room AC (window/wall)",'Emission Factors'!$E$53,IF(AND(Q1500="Room AC (PTAC/PTHP)",ISBLANK(T1500)),"Error",IF(AND(Q1500="Room AC (PTAC/PTHP)",T1500&gt;0),T1500,IF(Q1500="Residential AC",'Emission Factors'!$E$55,IF(AND(Q1500="Residential HP",ISBLANK(T1500)),"Error",IF(AND(Q1500="Residential HP",T1500&gt;0),T1500,IF(Q1500="Commercial AC (&gt;=65k to &lt;135,000k Btu/hr)",'Emission Factors'!$E$57,IF(Q1500="Commercial AC (&gt;=135,000k Btu/hr)",'Emission Factors'!$E$58,""))))))))</f>
        <v/>
      </c>
      <c r="V1500" s="95"/>
      <c r="W1500" s="211" t="str">
        <f>IF(ISBLANK(V1500),"",VLOOKUP(V1500,'Emission Factors'!$C$81:$G$221,4,FALSE))</f>
        <v/>
      </c>
      <c r="X1500" s="210" t="str">
        <f>IF(Q1500="Room AC (window/wall)",'Emission Factors'!$F$53,IF(Q1500="Room AC (PTAC/PTHP)",'Emission Factors'!$F$54,IF(Q1500="Residential AC",'Emission Factors'!$F$55,IF(Q1500="Residential HP",'Emission Factors'!$F$56,IF(Q1500="Commercial AC (&gt;=65k to &lt;135,000k Btu/hr)",'Emission Factors'!$F$57,IF(Q1500="Commercial AC (&gt;=135,000k Btu/hr)",'Emission Factors'!$F$58,""))))))</f>
        <v/>
      </c>
      <c r="Y1500" s="211" t="str">
        <f>IF(Q1500="Room AC (window/wall)",'Emission Factors'!$G$53,IF(Q1500="Room AC (PTAC/PTHP)",'Emission Factors'!$G$54,IF(Q1500="Residential AC",'Emission Factors'!$G$55,IF(Q1500="Residential HP",'Emission Factors'!$G$56,IF(Q1500="Commercial AC (&gt;=65k to &lt;135,000k Btu/hr)",'Emission Factors'!$G$57,IF(Q1500="Commercial AC (&gt;=135,000k Btu/hr)",'Emission Factors'!$G$58,""))))))</f>
        <v/>
      </c>
      <c r="Z1500" s="96"/>
      <c r="AA1500" s="97" t="str">
        <f t="shared" si="231"/>
        <v/>
      </c>
      <c r="AB1500" s="97" t="str">
        <f t="shared" si="232"/>
        <v/>
      </c>
      <c r="AC1500" s="246" t="str">
        <f t="shared" si="233"/>
        <v/>
      </c>
      <c r="AD1500" s="97" t="str">
        <f t="shared" si="234"/>
        <v/>
      </c>
      <c r="AE1500" s="97" t="str">
        <f t="shared" si="235"/>
        <v/>
      </c>
      <c r="AF1500" s="252" t="str">
        <f t="shared" si="236"/>
        <v/>
      </c>
      <c r="AG1500" s="254" t="str">
        <f t="shared" si="237"/>
        <v/>
      </c>
      <c r="AH1500" s="248" t="str">
        <f t="shared" si="238"/>
        <v/>
      </c>
      <c r="AI1500" s="249" t="str">
        <f t="shared" si="239"/>
        <v/>
      </c>
    </row>
    <row r="1501" spans="2:35" x14ac:dyDescent="0.3">
      <c r="B1501" s="94"/>
      <c r="C1501" s="95"/>
      <c r="D1501" s="95"/>
      <c r="E1501" s="95"/>
      <c r="F1501" s="94"/>
      <c r="G1501" s="145"/>
      <c r="H1501" s="245"/>
      <c r="I1501" s="211" t="str">
        <f>IF(D1501="Room AC (window/wall)",'Emission Factors'!$E$53,IF(D1501="Room AC (PTAC/PTHP)",H1501,IF(D1501="Residential AC",'Emission Factors'!$E$55,IF(D1501="Residential HP",H1501,IF(D1501="Commercial AC (&gt;=65k to &lt;135,000k Btu/hr)",'Emission Factors'!$E$57,IF(D1501="Commercial AC (&gt;=135,000k Btu/hr)",'Emission Factors'!$E$58,""))))))</f>
        <v/>
      </c>
      <c r="J1501" s="96"/>
      <c r="K1501" s="211" t="str">
        <f>IF(ISBLANK(J1501),"",VLOOKUP(J1501,'Emission Factors'!$C$81:$G$221,4,FALSE))</f>
        <v/>
      </c>
      <c r="L1501" s="210" t="str">
        <f>IF(D1501="Room AC (window/wall)",'Emission Factors'!$F$53,IF(D1501="Room AC (PTAC/PTHP)",'Emission Factors'!$F$54,IF(D1501="Residential AC",'Emission Factors'!$F$55,IF(D1501="Residential HP",'Emission Factors'!$F$56,IF(D1501="Commercial AC (&gt;=65k to &lt;135,000k Btu/hr)",'Emission Factors'!$F$57,IF(D1501="Commercial AC (&gt;=135,000k Btu/hr)",'Emission Factors'!$F$58,""))))))</f>
        <v/>
      </c>
      <c r="M1501" s="211" t="str">
        <f>IF(D1501="Room AC (window/wall)",'Emission Factors'!$G$53,IF(D1501="Room AC (PTAC/PTHP)",'Emission Factors'!$G$54,IF(D1501="Residential AC",'Emission Factors'!$G$55,IF(D1501="Residential HP",'Emission Factors'!$G$56,IF(D1501="Commercial AC (&gt;=65k to &lt;135,000k Btu/hr)",'Emission Factors'!$G$57,IF(D1501="Commercial AC (&gt;=135,000k Btu/hr)",'Emission Factors'!$G$58,""))))))</f>
        <v/>
      </c>
      <c r="N1501" s="96"/>
      <c r="O1501" s="209" t="str">
        <f>IF(ISBLANK(D1501),"",(IF(D1501="Room AC (window/wall)",'Emission Factors'!$C$53,IF(D1501="Room AC (PTAC/PTHP)",'Emission Factors'!$C$54,IF(D1501="Residential AC",'Emission Factors'!$C$55,IF(D1501="Residential HP",'Emission Factors'!$C$56,IF(D1501="Commercial AC (&gt;=65k to &lt;135,000k Btu/hr)",'Emission Factors'!$C$57,IF(D1501="Commercial AC (&gt;=135,000k Btu/hr)",'Emission Factors'!$C$58,""))))))))</f>
        <v/>
      </c>
      <c r="P1501" s="209" t="str">
        <f t="shared" si="230"/>
        <v/>
      </c>
      <c r="Q1501" s="95"/>
      <c r="R1501" s="256"/>
      <c r="S1501" s="256"/>
      <c r="T1501" s="96"/>
      <c r="U1501" s="211" t="str">
        <f>IF(Q1501="Room AC (window/wall)",'Emission Factors'!$E$53,IF(AND(Q1501="Room AC (PTAC/PTHP)",ISBLANK(T1501)),"Error",IF(AND(Q1501="Room AC (PTAC/PTHP)",T1501&gt;0),T1501,IF(Q1501="Residential AC",'Emission Factors'!$E$55,IF(AND(Q1501="Residential HP",ISBLANK(T1501)),"Error",IF(AND(Q1501="Residential HP",T1501&gt;0),T1501,IF(Q1501="Commercial AC (&gt;=65k to &lt;135,000k Btu/hr)",'Emission Factors'!$E$57,IF(Q1501="Commercial AC (&gt;=135,000k Btu/hr)",'Emission Factors'!$E$58,""))))))))</f>
        <v/>
      </c>
      <c r="V1501" s="95"/>
      <c r="W1501" s="211" t="str">
        <f>IF(ISBLANK(V1501),"",VLOOKUP(V1501,'Emission Factors'!$C$81:$G$221,4,FALSE))</f>
        <v/>
      </c>
      <c r="X1501" s="210" t="str">
        <f>IF(Q1501="Room AC (window/wall)",'Emission Factors'!$F$53,IF(Q1501="Room AC (PTAC/PTHP)",'Emission Factors'!$F$54,IF(Q1501="Residential AC",'Emission Factors'!$F$55,IF(Q1501="Residential HP",'Emission Factors'!$F$56,IF(Q1501="Commercial AC (&gt;=65k to &lt;135,000k Btu/hr)",'Emission Factors'!$F$57,IF(Q1501="Commercial AC (&gt;=135,000k Btu/hr)",'Emission Factors'!$F$58,""))))))</f>
        <v/>
      </c>
      <c r="Y1501" s="211" t="str">
        <f>IF(Q1501="Room AC (window/wall)",'Emission Factors'!$G$53,IF(Q1501="Room AC (PTAC/PTHP)",'Emission Factors'!$G$54,IF(Q1501="Residential AC",'Emission Factors'!$G$55,IF(Q1501="Residential HP",'Emission Factors'!$G$56,IF(Q1501="Commercial AC (&gt;=65k to &lt;135,000k Btu/hr)",'Emission Factors'!$G$57,IF(Q1501="Commercial AC (&gt;=135,000k Btu/hr)",'Emission Factors'!$G$58,""))))))</f>
        <v/>
      </c>
      <c r="Z1501" s="96"/>
      <c r="AA1501" s="97" t="str">
        <f t="shared" si="231"/>
        <v/>
      </c>
      <c r="AB1501" s="97" t="str">
        <f t="shared" si="232"/>
        <v/>
      </c>
      <c r="AC1501" s="246" t="str">
        <f t="shared" si="233"/>
        <v/>
      </c>
      <c r="AD1501" s="97" t="str">
        <f t="shared" si="234"/>
        <v/>
      </c>
      <c r="AE1501" s="97" t="str">
        <f t="shared" si="235"/>
        <v/>
      </c>
      <c r="AF1501" s="252" t="str">
        <f t="shared" si="236"/>
        <v/>
      </c>
      <c r="AG1501" s="254" t="str">
        <f t="shared" si="237"/>
        <v/>
      </c>
      <c r="AH1501" s="248" t="str">
        <f t="shared" si="238"/>
        <v/>
      </c>
      <c r="AI1501" s="249" t="str">
        <f t="shared" si="239"/>
        <v/>
      </c>
    </row>
    <row r="1502" spans="2:35" x14ac:dyDescent="0.3">
      <c r="B1502" s="94"/>
      <c r="C1502" s="95"/>
      <c r="D1502" s="95"/>
      <c r="E1502" s="95"/>
      <c r="F1502" s="94"/>
      <c r="G1502" s="145"/>
      <c r="H1502" s="245"/>
      <c r="I1502" s="211" t="str">
        <f>IF(D1502="Room AC (window/wall)",'Emission Factors'!$E$53,IF(D1502="Room AC (PTAC/PTHP)",H1502,IF(D1502="Residential AC",'Emission Factors'!$E$55,IF(D1502="Residential HP",H1502,IF(D1502="Commercial AC (&gt;=65k to &lt;135,000k Btu/hr)",'Emission Factors'!$E$57,IF(D1502="Commercial AC (&gt;=135,000k Btu/hr)",'Emission Factors'!$E$58,""))))))</f>
        <v/>
      </c>
      <c r="J1502" s="96"/>
      <c r="K1502" s="211" t="str">
        <f>IF(ISBLANK(J1502),"",VLOOKUP(J1502,'Emission Factors'!$C$81:$G$221,4,FALSE))</f>
        <v/>
      </c>
      <c r="L1502" s="210" t="str">
        <f>IF(D1502="Room AC (window/wall)",'Emission Factors'!$F$53,IF(D1502="Room AC (PTAC/PTHP)",'Emission Factors'!$F$54,IF(D1502="Residential AC",'Emission Factors'!$F$55,IF(D1502="Residential HP",'Emission Factors'!$F$56,IF(D1502="Commercial AC (&gt;=65k to &lt;135,000k Btu/hr)",'Emission Factors'!$F$57,IF(D1502="Commercial AC (&gt;=135,000k Btu/hr)",'Emission Factors'!$F$58,""))))))</f>
        <v/>
      </c>
      <c r="M1502" s="211" t="str">
        <f>IF(D1502="Room AC (window/wall)",'Emission Factors'!$G$53,IF(D1502="Room AC (PTAC/PTHP)",'Emission Factors'!$G$54,IF(D1502="Residential AC",'Emission Factors'!$G$55,IF(D1502="Residential HP",'Emission Factors'!$G$56,IF(D1502="Commercial AC (&gt;=65k to &lt;135,000k Btu/hr)",'Emission Factors'!$G$57,IF(D1502="Commercial AC (&gt;=135,000k Btu/hr)",'Emission Factors'!$G$58,""))))))</f>
        <v/>
      </c>
      <c r="N1502" s="96"/>
      <c r="O1502" s="209" t="str">
        <f>IF(ISBLANK(D1502),"",(IF(D1502="Room AC (window/wall)",'Emission Factors'!$C$53,IF(D1502="Room AC (PTAC/PTHP)",'Emission Factors'!$C$54,IF(D1502="Residential AC",'Emission Factors'!$C$55,IF(D1502="Residential HP",'Emission Factors'!$C$56,IF(D1502="Commercial AC (&gt;=65k to &lt;135,000k Btu/hr)",'Emission Factors'!$C$57,IF(D1502="Commercial AC (&gt;=135,000k Btu/hr)",'Emission Factors'!$C$58,""))))))))</f>
        <v/>
      </c>
      <c r="P1502" s="209" t="str">
        <f t="shared" si="230"/>
        <v/>
      </c>
      <c r="Q1502" s="95"/>
      <c r="R1502" s="256"/>
      <c r="S1502" s="256"/>
      <c r="T1502" s="96"/>
      <c r="U1502" s="211" t="str">
        <f>IF(Q1502="Room AC (window/wall)",'Emission Factors'!$E$53,IF(AND(Q1502="Room AC (PTAC/PTHP)",ISBLANK(T1502)),"Error",IF(AND(Q1502="Room AC (PTAC/PTHP)",T1502&gt;0),T1502,IF(Q1502="Residential AC",'Emission Factors'!$E$55,IF(AND(Q1502="Residential HP",ISBLANK(T1502)),"Error",IF(AND(Q1502="Residential HP",T1502&gt;0),T1502,IF(Q1502="Commercial AC (&gt;=65k to &lt;135,000k Btu/hr)",'Emission Factors'!$E$57,IF(Q1502="Commercial AC (&gt;=135,000k Btu/hr)",'Emission Factors'!$E$58,""))))))))</f>
        <v/>
      </c>
      <c r="V1502" s="95"/>
      <c r="W1502" s="211" t="str">
        <f>IF(ISBLANK(V1502),"",VLOOKUP(V1502,'Emission Factors'!$C$81:$G$221,4,FALSE))</f>
        <v/>
      </c>
      <c r="X1502" s="210" t="str">
        <f>IF(Q1502="Room AC (window/wall)",'Emission Factors'!$F$53,IF(Q1502="Room AC (PTAC/PTHP)",'Emission Factors'!$F$54,IF(Q1502="Residential AC",'Emission Factors'!$F$55,IF(Q1502="Residential HP",'Emission Factors'!$F$56,IF(Q1502="Commercial AC (&gt;=65k to &lt;135,000k Btu/hr)",'Emission Factors'!$F$57,IF(Q1502="Commercial AC (&gt;=135,000k Btu/hr)",'Emission Factors'!$F$58,""))))))</f>
        <v/>
      </c>
      <c r="Y1502" s="211" t="str">
        <f>IF(Q1502="Room AC (window/wall)",'Emission Factors'!$G$53,IF(Q1502="Room AC (PTAC/PTHP)",'Emission Factors'!$G$54,IF(Q1502="Residential AC",'Emission Factors'!$G$55,IF(Q1502="Residential HP",'Emission Factors'!$G$56,IF(Q1502="Commercial AC (&gt;=65k to &lt;135,000k Btu/hr)",'Emission Factors'!$G$57,IF(Q1502="Commercial AC (&gt;=135,000k Btu/hr)",'Emission Factors'!$G$58,""))))))</f>
        <v/>
      </c>
      <c r="Z1502" s="96"/>
      <c r="AA1502" s="97" t="str">
        <f t="shared" si="231"/>
        <v/>
      </c>
      <c r="AB1502" s="97" t="str">
        <f t="shared" si="232"/>
        <v/>
      </c>
      <c r="AC1502" s="246" t="str">
        <f t="shared" si="233"/>
        <v/>
      </c>
      <c r="AD1502" s="97" t="str">
        <f t="shared" si="234"/>
        <v/>
      </c>
      <c r="AE1502" s="97" t="str">
        <f t="shared" si="235"/>
        <v/>
      </c>
      <c r="AF1502" s="252" t="str">
        <f t="shared" si="236"/>
        <v/>
      </c>
      <c r="AG1502" s="254" t="str">
        <f t="shared" si="237"/>
        <v/>
      </c>
      <c r="AH1502" s="248" t="str">
        <f t="shared" si="238"/>
        <v/>
      </c>
      <c r="AI1502" s="249" t="str">
        <f t="shared" si="239"/>
        <v/>
      </c>
    </row>
    <row r="1503" spans="2:35" x14ac:dyDescent="0.3">
      <c r="B1503" s="94"/>
      <c r="C1503" s="95"/>
      <c r="D1503" s="95"/>
      <c r="E1503" s="95"/>
      <c r="F1503" s="94"/>
      <c r="G1503" s="145"/>
      <c r="H1503" s="245"/>
      <c r="I1503" s="211" t="str">
        <f>IF(D1503="Room AC (window/wall)",'Emission Factors'!$E$53,IF(D1503="Room AC (PTAC/PTHP)",H1503,IF(D1503="Residential AC",'Emission Factors'!$E$55,IF(D1503="Residential HP",H1503,IF(D1503="Commercial AC (&gt;=65k to &lt;135,000k Btu/hr)",'Emission Factors'!$E$57,IF(D1503="Commercial AC (&gt;=135,000k Btu/hr)",'Emission Factors'!$E$58,""))))))</f>
        <v/>
      </c>
      <c r="J1503" s="96"/>
      <c r="K1503" s="211" t="str">
        <f>IF(ISBLANK(J1503),"",VLOOKUP(J1503,'Emission Factors'!$C$81:$G$221,4,FALSE))</f>
        <v/>
      </c>
      <c r="L1503" s="210" t="str">
        <f>IF(D1503="Room AC (window/wall)",'Emission Factors'!$F$53,IF(D1503="Room AC (PTAC/PTHP)",'Emission Factors'!$F$54,IF(D1503="Residential AC",'Emission Factors'!$F$55,IF(D1503="Residential HP",'Emission Factors'!$F$56,IF(D1503="Commercial AC (&gt;=65k to &lt;135,000k Btu/hr)",'Emission Factors'!$F$57,IF(D1503="Commercial AC (&gt;=135,000k Btu/hr)",'Emission Factors'!$F$58,""))))))</f>
        <v/>
      </c>
      <c r="M1503" s="211" t="str">
        <f>IF(D1503="Room AC (window/wall)",'Emission Factors'!$G$53,IF(D1503="Room AC (PTAC/PTHP)",'Emission Factors'!$G$54,IF(D1503="Residential AC",'Emission Factors'!$G$55,IF(D1503="Residential HP",'Emission Factors'!$G$56,IF(D1503="Commercial AC (&gt;=65k to &lt;135,000k Btu/hr)",'Emission Factors'!$G$57,IF(D1503="Commercial AC (&gt;=135,000k Btu/hr)",'Emission Factors'!$G$58,""))))))</f>
        <v/>
      </c>
      <c r="N1503" s="96"/>
      <c r="O1503" s="209" t="str">
        <f>IF(ISBLANK(D1503),"",(IF(D1503="Room AC (window/wall)",'Emission Factors'!$C$53,IF(D1503="Room AC (PTAC/PTHP)",'Emission Factors'!$C$54,IF(D1503="Residential AC",'Emission Factors'!$C$55,IF(D1503="Residential HP",'Emission Factors'!$C$56,IF(D1503="Commercial AC (&gt;=65k to &lt;135,000k Btu/hr)",'Emission Factors'!$C$57,IF(D1503="Commercial AC (&gt;=135,000k Btu/hr)",'Emission Factors'!$C$58,""))))))))</f>
        <v/>
      </c>
      <c r="P1503" s="209" t="str">
        <f t="shared" si="230"/>
        <v/>
      </c>
      <c r="Q1503" s="95"/>
      <c r="R1503" s="256"/>
      <c r="S1503" s="256"/>
      <c r="T1503" s="96"/>
      <c r="U1503" s="211" t="str">
        <f>IF(Q1503="Room AC (window/wall)",'Emission Factors'!$E$53,IF(AND(Q1503="Room AC (PTAC/PTHP)",ISBLANK(T1503)),"Error",IF(AND(Q1503="Room AC (PTAC/PTHP)",T1503&gt;0),T1503,IF(Q1503="Residential AC",'Emission Factors'!$E$55,IF(AND(Q1503="Residential HP",ISBLANK(T1503)),"Error",IF(AND(Q1503="Residential HP",T1503&gt;0),T1503,IF(Q1503="Commercial AC (&gt;=65k to &lt;135,000k Btu/hr)",'Emission Factors'!$E$57,IF(Q1503="Commercial AC (&gt;=135,000k Btu/hr)",'Emission Factors'!$E$58,""))))))))</f>
        <v/>
      </c>
      <c r="V1503" s="95"/>
      <c r="W1503" s="211" t="str">
        <f>IF(ISBLANK(V1503),"",VLOOKUP(V1503,'Emission Factors'!$C$81:$G$221,4,FALSE))</f>
        <v/>
      </c>
      <c r="X1503" s="210" t="str">
        <f>IF(Q1503="Room AC (window/wall)",'Emission Factors'!$F$53,IF(Q1503="Room AC (PTAC/PTHP)",'Emission Factors'!$F$54,IF(Q1503="Residential AC",'Emission Factors'!$F$55,IF(Q1503="Residential HP",'Emission Factors'!$F$56,IF(Q1503="Commercial AC (&gt;=65k to &lt;135,000k Btu/hr)",'Emission Factors'!$F$57,IF(Q1503="Commercial AC (&gt;=135,000k Btu/hr)",'Emission Factors'!$F$58,""))))))</f>
        <v/>
      </c>
      <c r="Y1503" s="211" t="str">
        <f>IF(Q1503="Room AC (window/wall)",'Emission Factors'!$G$53,IF(Q1503="Room AC (PTAC/PTHP)",'Emission Factors'!$G$54,IF(Q1503="Residential AC",'Emission Factors'!$G$55,IF(Q1503="Residential HP",'Emission Factors'!$G$56,IF(Q1503="Commercial AC (&gt;=65k to &lt;135,000k Btu/hr)",'Emission Factors'!$G$57,IF(Q1503="Commercial AC (&gt;=135,000k Btu/hr)",'Emission Factors'!$G$58,""))))))</f>
        <v/>
      </c>
      <c r="Z1503" s="96"/>
      <c r="AA1503" s="97" t="str">
        <f t="shared" si="231"/>
        <v/>
      </c>
      <c r="AB1503" s="97" t="str">
        <f t="shared" si="232"/>
        <v/>
      </c>
      <c r="AC1503" s="246" t="str">
        <f t="shared" si="233"/>
        <v/>
      </c>
      <c r="AD1503" s="97" t="str">
        <f t="shared" si="234"/>
        <v/>
      </c>
      <c r="AE1503" s="97" t="str">
        <f t="shared" si="235"/>
        <v/>
      </c>
      <c r="AF1503" s="252" t="str">
        <f t="shared" si="236"/>
        <v/>
      </c>
      <c r="AG1503" s="254" t="str">
        <f t="shared" si="237"/>
        <v/>
      </c>
      <c r="AH1503" s="248" t="str">
        <f t="shared" si="238"/>
        <v/>
      </c>
      <c r="AI1503" s="249" t="str">
        <f t="shared" si="239"/>
        <v/>
      </c>
    </row>
    <row r="1504" spans="2:35" x14ac:dyDescent="0.3">
      <c r="B1504" s="94"/>
      <c r="C1504" s="95"/>
      <c r="D1504" s="95"/>
      <c r="E1504" s="95"/>
      <c r="F1504" s="94"/>
      <c r="G1504" s="145"/>
      <c r="H1504" s="245"/>
      <c r="I1504" s="211" t="str">
        <f>IF(D1504="Room AC (window/wall)",'Emission Factors'!$E$53,IF(D1504="Room AC (PTAC/PTHP)",H1504,IF(D1504="Residential AC",'Emission Factors'!$E$55,IF(D1504="Residential HP",H1504,IF(D1504="Commercial AC (&gt;=65k to &lt;135,000k Btu/hr)",'Emission Factors'!$E$57,IF(D1504="Commercial AC (&gt;=135,000k Btu/hr)",'Emission Factors'!$E$58,""))))))</f>
        <v/>
      </c>
      <c r="J1504" s="96"/>
      <c r="K1504" s="211" t="str">
        <f>IF(ISBLANK(J1504),"",VLOOKUP(J1504,'Emission Factors'!$C$81:$G$221,4,FALSE))</f>
        <v/>
      </c>
      <c r="L1504" s="210" t="str">
        <f>IF(D1504="Room AC (window/wall)",'Emission Factors'!$F$53,IF(D1504="Room AC (PTAC/PTHP)",'Emission Factors'!$F$54,IF(D1504="Residential AC",'Emission Factors'!$F$55,IF(D1504="Residential HP",'Emission Factors'!$F$56,IF(D1504="Commercial AC (&gt;=65k to &lt;135,000k Btu/hr)",'Emission Factors'!$F$57,IF(D1504="Commercial AC (&gt;=135,000k Btu/hr)",'Emission Factors'!$F$58,""))))))</f>
        <v/>
      </c>
      <c r="M1504" s="211" t="str">
        <f>IF(D1504="Room AC (window/wall)",'Emission Factors'!$G$53,IF(D1504="Room AC (PTAC/PTHP)",'Emission Factors'!$G$54,IF(D1504="Residential AC",'Emission Factors'!$G$55,IF(D1504="Residential HP",'Emission Factors'!$G$56,IF(D1504="Commercial AC (&gt;=65k to &lt;135,000k Btu/hr)",'Emission Factors'!$G$57,IF(D1504="Commercial AC (&gt;=135,000k Btu/hr)",'Emission Factors'!$G$58,""))))))</f>
        <v/>
      </c>
      <c r="N1504" s="96"/>
      <c r="O1504" s="209" t="str">
        <f>IF(ISBLANK(D1504),"",(IF(D1504="Room AC (window/wall)",'Emission Factors'!$C$53,IF(D1504="Room AC (PTAC/PTHP)",'Emission Factors'!$C$54,IF(D1504="Residential AC",'Emission Factors'!$C$55,IF(D1504="Residential HP",'Emission Factors'!$C$56,IF(D1504="Commercial AC (&gt;=65k to &lt;135,000k Btu/hr)",'Emission Factors'!$C$57,IF(D1504="Commercial AC (&gt;=135,000k Btu/hr)",'Emission Factors'!$C$58,""))))))))</f>
        <v/>
      </c>
      <c r="P1504" s="209" t="str">
        <f t="shared" si="230"/>
        <v/>
      </c>
      <c r="Q1504" s="95"/>
      <c r="R1504" s="256"/>
      <c r="S1504" s="256"/>
      <c r="T1504" s="96"/>
      <c r="U1504" s="211" t="str">
        <f>IF(Q1504="Room AC (window/wall)",'Emission Factors'!$E$53,IF(AND(Q1504="Room AC (PTAC/PTHP)",ISBLANK(T1504)),"Error",IF(AND(Q1504="Room AC (PTAC/PTHP)",T1504&gt;0),T1504,IF(Q1504="Residential AC",'Emission Factors'!$E$55,IF(AND(Q1504="Residential HP",ISBLANK(T1504)),"Error",IF(AND(Q1504="Residential HP",T1504&gt;0),T1504,IF(Q1504="Commercial AC (&gt;=65k to &lt;135,000k Btu/hr)",'Emission Factors'!$E$57,IF(Q1504="Commercial AC (&gt;=135,000k Btu/hr)",'Emission Factors'!$E$58,""))))))))</f>
        <v/>
      </c>
      <c r="V1504" s="95"/>
      <c r="W1504" s="211" t="str">
        <f>IF(ISBLANK(V1504),"",VLOOKUP(V1504,'Emission Factors'!$C$81:$G$221,4,FALSE))</f>
        <v/>
      </c>
      <c r="X1504" s="210" t="str">
        <f>IF(Q1504="Room AC (window/wall)",'Emission Factors'!$F$53,IF(Q1504="Room AC (PTAC/PTHP)",'Emission Factors'!$F$54,IF(Q1504="Residential AC",'Emission Factors'!$F$55,IF(Q1504="Residential HP",'Emission Factors'!$F$56,IF(Q1504="Commercial AC (&gt;=65k to &lt;135,000k Btu/hr)",'Emission Factors'!$F$57,IF(Q1504="Commercial AC (&gt;=135,000k Btu/hr)",'Emission Factors'!$F$58,""))))))</f>
        <v/>
      </c>
      <c r="Y1504" s="211" t="str">
        <f>IF(Q1504="Room AC (window/wall)",'Emission Factors'!$G$53,IF(Q1504="Room AC (PTAC/PTHP)",'Emission Factors'!$G$54,IF(Q1504="Residential AC",'Emission Factors'!$G$55,IF(Q1504="Residential HP",'Emission Factors'!$G$56,IF(Q1504="Commercial AC (&gt;=65k to &lt;135,000k Btu/hr)",'Emission Factors'!$G$57,IF(Q1504="Commercial AC (&gt;=135,000k Btu/hr)",'Emission Factors'!$G$58,""))))))</f>
        <v/>
      </c>
      <c r="Z1504" s="96"/>
      <c r="AA1504" s="97" t="str">
        <f t="shared" si="231"/>
        <v/>
      </c>
      <c r="AB1504" s="97" t="str">
        <f t="shared" si="232"/>
        <v/>
      </c>
      <c r="AC1504" s="246" t="str">
        <f t="shared" si="233"/>
        <v/>
      </c>
      <c r="AD1504" s="97" t="str">
        <f t="shared" si="234"/>
        <v/>
      </c>
      <c r="AE1504" s="97" t="str">
        <f t="shared" si="235"/>
        <v/>
      </c>
      <c r="AF1504" s="252" t="str">
        <f t="shared" si="236"/>
        <v/>
      </c>
      <c r="AG1504" s="254" t="str">
        <f t="shared" si="237"/>
        <v/>
      </c>
      <c r="AH1504" s="248" t="str">
        <f t="shared" si="238"/>
        <v/>
      </c>
      <c r="AI1504" s="249" t="str">
        <f t="shared" si="239"/>
        <v/>
      </c>
    </row>
    <row r="1505" spans="2:35" x14ac:dyDescent="0.3">
      <c r="B1505" s="94"/>
      <c r="C1505" s="95"/>
      <c r="D1505" s="95"/>
      <c r="E1505" s="95"/>
      <c r="F1505" s="94"/>
      <c r="G1505" s="145"/>
      <c r="H1505" s="245"/>
      <c r="I1505" s="211" t="str">
        <f>IF(D1505="Room AC (window/wall)",'Emission Factors'!$E$53,IF(D1505="Room AC (PTAC/PTHP)",H1505,IF(D1505="Residential AC",'Emission Factors'!$E$55,IF(D1505="Residential HP",H1505,IF(D1505="Commercial AC (&gt;=65k to &lt;135,000k Btu/hr)",'Emission Factors'!$E$57,IF(D1505="Commercial AC (&gt;=135,000k Btu/hr)",'Emission Factors'!$E$58,""))))))</f>
        <v/>
      </c>
      <c r="J1505" s="96"/>
      <c r="K1505" s="211" t="str">
        <f>IF(ISBLANK(J1505),"",VLOOKUP(J1505,'Emission Factors'!$C$81:$G$221,4,FALSE))</f>
        <v/>
      </c>
      <c r="L1505" s="210" t="str">
        <f>IF(D1505="Room AC (window/wall)",'Emission Factors'!$F$53,IF(D1505="Room AC (PTAC/PTHP)",'Emission Factors'!$F$54,IF(D1505="Residential AC",'Emission Factors'!$F$55,IF(D1505="Residential HP",'Emission Factors'!$F$56,IF(D1505="Commercial AC (&gt;=65k to &lt;135,000k Btu/hr)",'Emission Factors'!$F$57,IF(D1505="Commercial AC (&gt;=135,000k Btu/hr)",'Emission Factors'!$F$58,""))))))</f>
        <v/>
      </c>
      <c r="M1505" s="211" t="str">
        <f>IF(D1505="Room AC (window/wall)",'Emission Factors'!$G$53,IF(D1505="Room AC (PTAC/PTHP)",'Emission Factors'!$G$54,IF(D1505="Residential AC",'Emission Factors'!$G$55,IF(D1505="Residential HP",'Emission Factors'!$G$56,IF(D1505="Commercial AC (&gt;=65k to &lt;135,000k Btu/hr)",'Emission Factors'!$G$57,IF(D1505="Commercial AC (&gt;=135,000k Btu/hr)",'Emission Factors'!$G$58,""))))))</f>
        <v/>
      </c>
      <c r="N1505" s="96"/>
      <c r="O1505" s="209" t="str">
        <f>IF(ISBLANK(D1505),"",(IF(D1505="Room AC (window/wall)",'Emission Factors'!$C$53,IF(D1505="Room AC (PTAC/PTHP)",'Emission Factors'!$C$54,IF(D1505="Residential AC",'Emission Factors'!$C$55,IF(D1505="Residential HP",'Emission Factors'!$C$56,IF(D1505="Commercial AC (&gt;=65k to &lt;135,000k Btu/hr)",'Emission Factors'!$C$57,IF(D1505="Commercial AC (&gt;=135,000k Btu/hr)",'Emission Factors'!$C$58,""))))))))</f>
        <v/>
      </c>
      <c r="P1505" s="209" t="str">
        <f t="shared" si="230"/>
        <v/>
      </c>
      <c r="Q1505" s="95"/>
      <c r="R1505" s="256"/>
      <c r="S1505" s="256"/>
      <c r="T1505" s="96"/>
      <c r="U1505" s="211" t="str">
        <f>IF(Q1505="Room AC (window/wall)",'Emission Factors'!$E$53,IF(AND(Q1505="Room AC (PTAC/PTHP)",ISBLANK(T1505)),"Error",IF(AND(Q1505="Room AC (PTAC/PTHP)",T1505&gt;0),T1505,IF(Q1505="Residential AC",'Emission Factors'!$E$55,IF(AND(Q1505="Residential HP",ISBLANK(T1505)),"Error",IF(AND(Q1505="Residential HP",T1505&gt;0),T1505,IF(Q1505="Commercial AC (&gt;=65k to &lt;135,000k Btu/hr)",'Emission Factors'!$E$57,IF(Q1505="Commercial AC (&gt;=135,000k Btu/hr)",'Emission Factors'!$E$58,""))))))))</f>
        <v/>
      </c>
      <c r="V1505" s="95"/>
      <c r="W1505" s="211" t="str">
        <f>IF(ISBLANK(V1505),"",VLOOKUP(V1505,'Emission Factors'!$C$81:$G$221,4,FALSE))</f>
        <v/>
      </c>
      <c r="X1505" s="210" t="str">
        <f>IF(Q1505="Room AC (window/wall)",'Emission Factors'!$F$53,IF(Q1505="Room AC (PTAC/PTHP)",'Emission Factors'!$F$54,IF(Q1505="Residential AC",'Emission Factors'!$F$55,IF(Q1505="Residential HP",'Emission Factors'!$F$56,IF(Q1505="Commercial AC (&gt;=65k to &lt;135,000k Btu/hr)",'Emission Factors'!$F$57,IF(Q1505="Commercial AC (&gt;=135,000k Btu/hr)",'Emission Factors'!$F$58,""))))))</f>
        <v/>
      </c>
      <c r="Y1505" s="211" t="str">
        <f>IF(Q1505="Room AC (window/wall)",'Emission Factors'!$G$53,IF(Q1505="Room AC (PTAC/PTHP)",'Emission Factors'!$G$54,IF(Q1505="Residential AC",'Emission Factors'!$G$55,IF(Q1505="Residential HP",'Emission Factors'!$G$56,IF(Q1505="Commercial AC (&gt;=65k to &lt;135,000k Btu/hr)",'Emission Factors'!$G$57,IF(Q1505="Commercial AC (&gt;=135,000k Btu/hr)",'Emission Factors'!$G$58,""))))))</f>
        <v/>
      </c>
      <c r="Z1505" s="96"/>
      <c r="AA1505" s="97" t="str">
        <f t="shared" si="231"/>
        <v/>
      </c>
      <c r="AB1505" s="97" t="str">
        <f t="shared" si="232"/>
        <v/>
      </c>
      <c r="AC1505" s="246" t="str">
        <f t="shared" si="233"/>
        <v/>
      </c>
      <c r="AD1505" s="97" t="str">
        <f t="shared" si="234"/>
        <v/>
      </c>
      <c r="AE1505" s="97" t="str">
        <f t="shared" si="235"/>
        <v/>
      </c>
      <c r="AF1505" s="252" t="str">
        <f t="shared" si="236"/>
        <v/>
      </c>
      <c r="AG1505" s="254" t="str">
        <f t="shared" si="237"/>
        <v/>
      </c>
      <c r="AH1505" s="248" t="str">
        <f t="shared" si="238"/>
        <v/>
      </c>
      <c r="AI1505" s="249" t="str">
        <f t="shared" si="239"/>
        <v/>
      </c>
    </row>
    <row r="1506" spans="2:35" x14ac:dyDescent="0.3">
      <c r="B1506" s="94"/>
      <c r="C1506" s="95"/>
      <c r="D1506" s="95"/>
      <c r="E1506" s="95"/>
      <c r="F1506" s="94"/>
      <c r="G1506" s="145"/>
      <c r="H1506" s="245"/>
      <c r="I1506" s="211" t="str">
        <f>IF(D1506="Room AC (window/wall)",'Emission Factors'!$E$53,IF(D1506="Room AC (PTAC/PTHP)",H1506,IF(D1506="Residential AC",'Emission Factors'!$E$55,IF(D1506="Residential HP",H1506,IF(D1506="Commercial AC (&gt;=65k to &lt;135,000k Btu/hr)",'Emission Factors'!$E$57,IF(D1506="Commercial AC (&gt;=135,000k Btu/hr)",'Emission Factors'!$E$58,""))))))</f>
        <v/>
      </c>
      <c r="J1506" s="96"/>
      <c r="K1506" s="211" t="str">
        <f>IF(ISBLANK(J1506),"",VLOOKUP(J1506,'Emission Factors'!$C$81:$G$221,4,FALSE))</f>
        <v/>
      </c>
      <c r="L1506" s="210" t="str">
        <f>IF(D1506="Room AC (window/wall)",'Emission Factors'!$F$53,IF(D1506="Room AC (PTAC/PTHP)",'Emission Factors'!$F$54,IF(D1506="Residential AC",'Emission Factors'!$F$55,IF(D1506="Residential HP",'Emission Factors'!$F$56,IF(D1506="Commercial AC (&gt;=65k to &lt;135,000k Btu/hr)",'Emission Factors'!$F$57,IF(D1506="Commercial AC (&gt;=135,000k Btu/hr)",'Emission Factors'!$F$58,""))))))</f>
        <v/>
      </c>
      <c r="M1506" s="211" t="str">
        <f>IF(D1506="Room AC (window/wall)",'Emission Factors'!$G$53,IF(D1506="Room AC (PTAC/PTHP)",'Emission Factors'!$G$54,IF(D1506="Residential AC",'Emission Factors'!$G$55,IF(D1506="Residential HP",'Emission Factors'!$G$56,IF(D1506="Commercial AC (&gt;=65k to &lt;135,000k Btu/hr)",'Emission Factors'!$G$57,IF(D1506="Commercial AC (&gt;=135,000k Btu/hr)",'Emission Factors'!$G$58,""))))))</f>
        <v/>
      </c>
      <c r="N1506" s="96"/>
      <c r="O1506" s="209" t="str">
        <f>IF(ISBLANK(D1506),"",(IF(D1506="Room AC (window/wall)",'Emission Factors'!$C$53,IF(D1506="Room AC (PTAC/PTHP)",'Emission Factors'!$C$54,IF(D1506="Residential AC",'Emission Factors'!$C$55,IF(D1506="Residential HP",'Emission Factors'!$C$56,IF(D1506="Commercial AC (&gt;=65k to &lt;135,000k Btu/hr)",'Emission Factors'!$C$57,IF(D1506="Commercial AC (&gt;=135,000k Btu/hr)",'Emission Factors'!$C$58,""))))))))</f>
        <v/>
      </c>
      <c r="P1506" s="209" t="str">
        <f t="shared" si="230"/>
        <v/>
      </c>
      <c r="Q1506" s="95"/>
      <c r="R1506" s="256"/>
      <c r="S1506" s="256"/>
      <c r="T1506" s="96"/>
      <c r="U1506" s="211" t="str">
        <f>IF(Q1506="Room AC (window/wall)",'Emission Factors'!$E$53,IF(AND(Q1506="Room AC (PTAC/PTHP)",ISBLANK(T1506)),"Error",IF(AND(Q1506="Room AC (PTAC/PTHP)",T1506&gt;0),T1506,IF(Q1506="Residential AC",'Emission Factors'!$E$55,IF(AND(Q1506="Residential HP",ISBLANK(T1506)),"Error",IF(AND(Q1506="Residential HP",T1506&gt;0),T1506,IF(Q1506="Commercial AC (&gt;=65k to &lt;135,000k Btu/hr)",'Emission Factors'!$E$57,IF(Q1506="Commercial AC (&gt;=135,000k Btu/hr)",'Emission Factors'!$E$58,""))))))))</f>
        <v/>
      </c>
      <c r="V1506" s="95"/>
      <c r="W1506" s="211" t="str">
        <f>IF(ISBLANK(V1506),"",VLOOKUP(V1506,'Emission Factors'!$C$81:$G$221,4,FALSE))</f>
        <v/>
      </c>
      <c r="X1506" s="210" t="str">
        <f>IF(Q1506="Room AC (window/wall)",'Emission Factors'!$F$53,IF(Q1506="Room AC (PTAC/PTHP)",'Emission Factors'!$F$54,IF(Q1506="Residential AC",'Emission Factors'!$F$55,IF(Q1506="Residential HP",'Emission Factors'!$F$56,IF(Q1506="Commercial AC (&gt;=65k to &lt;135,000k Btu/hr)",'Emission Factors'!$F$57,IF(Q1506="Commercial AC (&gt;=135,000k Btu/hr)",'Emission Factors'!$F$58,""))))))</f>
        <v/>
      </c>
      <c r="Y1506" s="211" t="str">
        <f>IF(Q1506="Room AC (window/wall)",'Emission Factors'!$G$53,IF(Q1506="Room AC (PTAC/PTHP)",'Emission Factors'!$G$54,IF(Q1506="Residential AC",'Emission Factors'!$G$55,IF(Q1506="Residential HP",'Emission Factors'!$G$56,IF(Q1506="Commercial AC (&gt;=65k to &lt;135,000k Btu/hr)",'Emission Factors'!$G$57,IF(Q1506="Commercial AC (&gt;=135,000k Btu/hr)",'Emission Factors'!$G$58,""))))))</f>
        <v/>
      </c>
      <c r="Z1506" s="96"/>
      <c r="AA1506" s="97" t="str">
        <f t="shared" si="231"/>
        <v/>
      </c>
      <c r="AB1506" s="97" t="str">
        <f t="shared" si="232"/>
        <v/>
      </c>
      <c r="AC1506" s="246" t="str">
        <f t="shared" si="233"/>
        <v/>
      </c>
      <c r="AD1506" s="97" t="str">
        <f t="shared" si="234"/>
        <v/>
      </c>
      <c r="AE1506" s="97" t="str">
        <f t="shared" si="235"/>
        <v/>
      </c>
      <c r="AF1506" s="252" t="str">
        <f t="shared" si="236"/>
        <v/>
      </c>
      <c r="AG1506" s="254" t="str">
        <f t="shared" si="237"/>
        <v/>
      </c>
      <c r="AH1506" s="248" t="str">
        <f t="shared" si="238"/>
        <v/>
      </c>
      <c r="AI1506" s="249" t="str">
        <f t="shared" si="239"/>
        <v/>
      </c>
    </row>
    <row r="1507" spans="2:35" x14ac:dyDescent="0.3">
      <c r="B1507" s="94"/>
      <c r="C1507" s="95"/>
      <c r="D1507" s="95"/>
      <c r="E1507" s="95"/>
      <c r="F1507" s="94"/>
      <c r="G1507" s="145"/>
      <c r="H1507" s="245"/>
      <c r="I1507" s="211" t="str">
        <f>IF(D1507="Room AC (window/wall)",'Emission Factors'!$E$53,IF(D1507="Room AC (PTAC/PTHP)",H1507,IF(D1507="Residential AC",'Emission Factors'!$E$55,IF(D1507="Residential HP",H1507,IF(D1507="Commercial AC (&gt;=65k to &lt;135,000k Btu/hr)",'Emission Factors'!$E$57,IF(D1507="Commercial AC (&gt;=135,000k Btu/hr)",'Emission Factors'!$E$58,""))))))</f>
        <v/>
      </c>
      <c r="J1507" s="96"/>
      <c r="K1507" s="211" t="str">
        <f>IF(ISBLANK(J1507),"",VLOOKUP(J1507,'Emission Factors'!$C$81:$G$221,4,FALSE))</f>
        <v/>
      </c>
      <c r="L1507" s="210" t="str">
        <f>IF(D1507="Room AC (window/wall)",'Emission Factors'!$F$53,IF(D1507="Room AC (PTAC/PTHP)",'Emission Factors'!$F$54,IF(D1507="Residential AC",'Emission Factors'!$F$55,IF(D1507="Residential HP",'Emission Factors'!$F$56,IF(D1507="Commercial AC (&gt;=65k to &lt;135,000k Btu/hr)",'Emission Factors'!$F$57,IF(D1507="Commercial AC (&gt;=135,000k Btu/hr)",'Emission Factors'!$F$58,""))))))</f>
        <v/>
      </c>
      <c r="M1507" s="211" t="str">
        <f>IF(D1507="Room AC (window/wall)",'Emission Factors'!$G$53,IF(D1507="Room AC (PTAC/PTHP)",'Emission Factors'!$G$54,IF(D1507="Residential AC",'Emission Factors'!$G$55,IF(D1507="Residential HP",'Emission Factors'!$G$56,IF(D1507="Commercial AC (&gt;=65k to &lt;135,000k Btu/hr)",'Emission Factors'!$G$57,IF(D1507="Commercial AC (&gt;=135,000k Btu/hr)",'Emission Factors'!$G$58,""))))))</f>
        <v/>
      </c>
      <c r="N1507" s="96"/>
      <c r="O1507" s="209" t="str">
        <f>IF(ISBLANK(D1507),"",(IF(D1507="Room AC (window/wall)",'Emission Factors'!$C$53,IF(D1507="Room AC (PTAC/PTHP)",'Emission Factors'!$C$54,IF(D1507="Residential AC",'Emission Factors'!$C$55,IF(D1507="Residential HP",'Emission Factors'!$C$56,IF(D1507="Commercial AC (&gt;=65k to &lt;135,000k Btu/hr)",'Emission Factors'!$C$57,IF(D1507="Commercial AC (&gt;=135,000k Btu/hr)",'Emission Factors'!$C$58,""))))))))</f>
        <v/>
      </c>
      <c r="P1507" s="209" t="str">
        <f t="shared" si="230"/>
        <v/>
      </c>
      <c r="Q1507" s="95"/>
      <c r="R1507" s="256"/>
      <c r="S1507" s="256"/>
      <c r="T1507" s="96"/>
      <c r="U1507" s="211" t="str">
        <f>IF(Q1507="Room AC (window/wall)",'Emission Factors'!$E$53,IF(AND(Q1507="Room AC (PTAC/PTHP)",ISBLANK(T1507)),"Error",IF(AND(Q1507="Room AC (PTAC/PTHP)",T1507&gt;0),T1507,IF(Q1507="Residential AC",'Emission Factors'!$E$55,IF(AND(Q1507="Residential HP",ISBLANK(T1507)),"Error",IF(AND(Q1507="Residential HP",T1507&gt;0),T1507,IF(Q1507="Commercial AC (&gt;=65k to &lt;135,000k Btu/hr)",'Emission Factors'!$E$57,IF(Q1507="Commercial AC (&gt;=135,000k Btu/hr)",'Emission Factors'!$E$58,""))))))))</f>
        <v/>
      </c>
      <c r="V1507" s="95"/>
      <c r="W1507" s="211" t="str">
        <f>IF(ISBLANK(V1507),"",VLOOKUP(V1507,'Emission Factors'!$C$81:$G$221,4,FALSE))</f>
        <v/>
      </c>
      <c r="X1507" s="210" t="str">
        <f>IF(Q1507="Room AC (window/wall)",'Emission Factors'!$F$53,IF(Q1507="Room AC (PTAC/PTHP)",'Emission Factors'!$F$54,IF(Q1507="Residential AC",'Emission Factors'!$F$55,IF(Q1507="Residential HP",'Emission Factors'!$F$56,IF(Q1507="Commercial AC (&gt;=65k to &lt;135,000k Btu/hr)",'Emission Factors'!$F$57,IF(Q1507="Commercial AC (&gt;=135,000k Btu/hr)",'Emission Factors'!$F$58,""))))))</f>
        <v/>
      </c>
      <c r="Y1507" s="211" t="str">
        <f>IF(Q1507="Room AC (window/wall)",'Emission Factors'!$G$53,IF(Q1507="Room AC (PTAC/PTHP)",'Emission Factors'!$G$54,IF(Q1507="Residential AC",'Emission Factors'!$G$55,IF(Q1507="Residential HP",'Emission Factors'!$G$56,IF(Q1507="Commercial AC (&gt;=65k to &lt;135,000k Btu/hr)",'Emission Factors'!$G$57,IF(Q1507="Commercial AC (&gt;=135,000k Btu/hr)",'Emission Factors'!$G$58,""))))))</f>
        <v/>
      </c>
      <c r="Z1507" s="96"/>
      <c r="AA1507" s="97" t="str">
        <f t="shared" si="231"/>
        <v/>
      </c>
      <c r="AB1507" s="97" t="str">
        <f t="shared" si="232"/>
        <v/>
      </c>
      <c r="AC1507" s="246" t="str">
        <f t="shared" si="233"/>
        <v/>
      </c>
      <c r="AD1507" s="97" t="str">
        <f t="shared" si="234"/>
        <v/>
      </c>
      <c r="AE1507" s="97" t="str">
        <f t="shared" si="235"/>
        <v/>
      </c>
      <c r="AF1507" s="252" t="str">
        <f t="shared" si="236"/>
        <v/>
      </c>
      <c r="AG1507" s="254" t="str">
        <f t="shared" si="237"/>
        <v/>
      </c>
      <c r="AH1507" s="248" t="str">
        <f t="shared" si="238"/>
        <v/>
      </c>
      <c r="AI1507" s="249" t="str">
        <f t="shared" si="239"/>
        <v/>
      </c>
    </row>
    <row r="1508" spans="2:35" x14ac:dyDescent="0.3">
      <c r="B1508" s="94"/>
      <c r="C1508" s="95"/>
      <c r="D1508" s="95"/>
      <c r="E1508" s="95"/>
      <c r="F1508" s="94"/>
      <c r="G1508" s="145"/>
      <c r="H1508" s="245"/>
      <c r="I1508" s="211" t="str">
        <f>IF(D1508="Room AC (window/wall)",'Emission Factors'!$E$53,IF(D1508="Room AC (PTAC/PTHP)",H1508,IF(D1508="Residential AC",'Emission Factors'!$E$55,IF(D1508="Residential HP",H1508,IF(D1508="Commercial AC (&gt;=65k to &lt;135,000k Btu/hr)",'Emission Factors'!$E$57,IF(D1508="Commercial AC (&gt;=135,000k Btu/hr)",'Emission Factors'!$E$58,""))))))</f>
        <v/>
      </c>
      <c r="J1508" s="96"/>
      <c r="K1508" s="211" t="str">
        <f>IF(ISBLANK(J1508),"",VLOOKUP(J1508,'Emission Factors'!$C$81:$G$221,4,FALSE))</f>
        <v/>
      </c>
      <c r="L1508" s="210" t="str">
        <f>IF(D1508="Room AC (window/wall)",'Emission Factors'!$F$53,IF(D1508="Room AC (PTAC/PTHP)",'Emission Factors'!$F$54,IF(D1508="Residential AC",'Emission Factors'!$F$55,IF(D1508="Residential HP",'Emission Factors'!$F$56,IF(D1508="Commercial AC (&gt;=65k to &lt;135,000k Btu/hr)",'Emission Factors'!$F$57,IF(D1508="Commercial AC (&gt;=135,000k Btu/hr)",'Emission Factors'!$F$58,""))))))</f>
        <v/>
      </c>
      <c r="M1508" s="211" t="str">
        <f>IF(D1508="Room AC (window/wall)",'Emission Factors'!$G$53,IF(D1508="Room AC (PTAC/PTHP)",'Emission Factors'!$G$54,IF(D1508="Residential AC",'Emission Factors'!$G$55,IF(D1508="Residential HP",'Emission Factors'!$G$56,IF(D1508="Commercial AC (&gt;=65k to &lt;135,000k Btu/hr)",'Emission Factors'!$G$57,IF(D1508="Commercial AC (&gt;=135,000k Btu/hr)",'Emission Factors'!$G$58,""))))))</f>
        <v/>
      </c>
      <c r="N1508" s="96"/>
      <c r="O1508" s="209" t="str">
        <f>IF(ISBLANK(D1508),"",(IF(D1508="Room AC (window/wall)",'Emission Factors'!$C$53,IF(D1508="Room AC (PTAC/PTHP)",'Emission Factors'!$C$54,IF(D1508="Residential AC",'Emission Factors'!$C$55,IF(D1508="Residential HP",'Emission Factors'!$C$56,IF(D1508="Commercial AC (&gt;=65k to &lt;135,000k Btu/hr)",'Emission Factors'!$C$57,IF(D1508="Commercial AC (&gt;=135,000k Btu/hr)",'Emission Factors'!$C$58,""))))))))</f>
        <v/>
      </c>
      <c r="P1508" s="209" t="str">
        <f t="shared" si="230"/>
        <v/>
      </c>
      <c r="Q1508" s="95"/>
      <c r="R1508" s="256"/>
      <c r="S1508" s="256"/>
      <c r="T1508" s="96"/>
      <c r="U1508" s="211" t="str">
        <f>IF(Q1508="Room AC (window/wall)",'Emission Factors'!$E$53,IF(AND(Q1508="Room AC (PTAC/PTHP)",ISBLANK(T1508)),"Error",IF(AND(Q1508="Room AC (PTAC/PTHP)",T1508&gt;0),T1508,IF(Q1508="Residential AC",'Emission Factors'!$E$55,IF(AND(Q1508="Residential HP",ISBLANK(T1508)),"Error",IF(AND(Q1508="Residential HP",T1508&gt;0),T1508,IF(Q1508="Commercial AC (&gt;=65k to &lt;135,000k Btu/hr)",'Emission Factors'!$E$57,IF(Q1508="Commercial AC (&gt;=135,000k Btu/hr)",'Emission Factors'!$E$58,""))))))))</f>
        <v/>
      </c>
      <c r="V1508" s="95"/>
      <c r="W1508" s="211" t="str">
        <f>IF(ISBLANK(V1508),"",VLOOKUP(V1508,'Emission Factors'!$C$81:$G$221,4,FALSE))</f>
        <v/>
      </c>
      <c r="X1508" s="210" t="str">
        <f>IF(Q1508="Room AC (window/wall)",'Emission Factors'!$F$53,IF(Q1508="Room AC (PTAC/PTHP)",'Emission Factors'!$F$54,IF(Q1508="Residential AC",'Emission Factors'!$F$55,IF(Q1508="Residential HP",'Emission Factors'!$F$56,IF(Q1508="Commercial AC (&gt;=65k to &lt;135,000k Btu/hr)",'Emission Factors'!$F$57,IF(Q1508="Commercial AC (&gt;=135,000k Btu/hr)",'Emission Factors'!$F$58,""))))))</f>
        <v/>
      </c>
      <c r="Y1508" s="211" t="str">
        <f>IF(Q1508="Room AC (window/wall)",'Emission Factors'!$G$53,IF(Q1508="Room AC (PTAC/PTHP)",'Emission Factors'!$G$54,IF(Q1508="Residential AC",'Emission Factors'!$G$55,IF(Q1508="Residential HP",'Emission Factors'!$G$56,IF(Q1508="Commercial AC (&gt;=65k to &lt;135,000k Btu/hr)",'Emission Factors'!$G$57,IF(Q1508="Commercial AC (&gt;=135,000k Btu/hr)",'Emission Factors'!$G$58,""))))))</f>
        <v/>
      </c>
      <c r="Z1508" s="96"/>
      <c r="AA1508" s="97" t="str">
        <f t="shared" si="231"/>
        <v/>
      </c>
      <c r="AB1508" s="97" t="str">
        <f t="shared" si="232"/>
        <v/>
      </c>
      <c r="AC1508" s="246" t="str">
        <f t="shared" si="233"/>
        <v/>
      </c>
      <c r="AD1508" s="97" t="str">
        <f t="shared" si="234"/>
        <v/>
      </c>
      <c r="AE1508" s="97" t="str">
        <f t="shared" si="235"/>
        <v/>
      </c>
      <c r="AF1508" s="252" t="str">
        <f t="shared" si="236"/>
        <v/>
      </c>
      <c r="AG1508" s="254" t="str">
        <f t="shared" si="237"/>
        <v/>
      </c>
      <c r="AH1508" s="248" t="str">
        <f t="shared" si="238"/>
        <v/>
      </c>
      <c r="AI1508" s="249" t="str">
        <f t="shared" si="239"/>
        <v/>
      </c>
    </row>
    <row r="1509" spans="2:35" x14ac:dyDescent="0.3">
      <c r="B1509" s="94"/>
      <c r="C1509" s="95"/>
      <c r="D1509" s="95"/>
      <c r="E1509" s="95"/>
      <c r="F1509" s="94"/>
      <c r="G1509" s="145"/>
      <c r="H1509" s="245"/>
      <c r="I1509" s="211" t="str">
        <f>IF(D1509="Room AC (window/wall)",'Emission Factors'!$E$53,IF(D1509="Room AC (PTAC/PTHP)",H1509,IF(D1509="Residential AC",'Emission Factors'!$E$55,IF(D1509="Residential HP",H1509,IF(D1509="Commercial AC (&gt;=65k to &lt;135,000k Btu/hr)",'Emission Factors'!$E$57,IF(D1509="Commercial AC (&gt;=135,000k Btu/hr)",'Emission Factors'!$E$58,""))))))</f>
        <v/>
      </c>
      <c r="J1509" s="96"/>
      <c r="K1509" s="211" t="str">
        <f>IF(ISBLANK(J1509),"",VLOOKUP(J1509,'Emission Factors'!$C$81:$G$221,4,FALSE))</f>
        <v/>
      </c>
      <c r="L1509" s="210" t="str">
        <f>IF(D1509="Room AC (window/wall)",'Emission Factors'!$F$53,IF(D1509="Room AC (PTAC/PTHP)",'Emission Factors'!$F$54,IF(D1509="Residential AC",'Emission Factors'!$F$55,IF(D1509="Residential HP",'Emission Factors'!$F$56,IF(D1509="Commercial AC (&gt;=65k to &lt;135,000k Btu/hr)",'Emission Factors'!$F$57,IF(D1509="Commercial AC (&gt;=135,000k Btu/hr)",'Emission Factors'!$F$58,""))))))</f>
        <v/>
      </c>
      <c r="M1509" s="211" t="str">
        <f>IF(D1509="Room AC (window/wall)",'Emission Factors'!$G$53,IF(D1509="Room AC (PTAC/PTHP)",'Emission Factors'!$G$54,IF(D1509="Residential AC",'Emission Factors'!$G$55,IF(D1509="Residential HP",'Emission Factors'!$G$56,IF(D1509="Commercial AC (&gt;=65k to &lt;135,000k Btu/hr)",'Emission Factors'!$G$57,IF(D1509="Commercial AC (&gt;=135,000k Btu/hr)",'Emission Factors'!$G$58,""))))))</f>
        <v/>
      </c>
      <c r="N1509" s="96"/>
      <c r="O1509" s="209" t="str">
        <f>IF(ISBLANK(D1509),"",(IF(D1509="Room AC (window/wall)",'Emission Factors'!$C$53,IF(D1509="Room AC (PTAC/PTHP)",'Emission Factors'!$C$54,IF(D1509="Residential AC",'Emission Factors'!$C$55,IF(D1509="Residential HP",'Emission Factors'!$C$56,IF(D1509="Commercial AC (&gt;=65k to &lt;135,000k Btu/hr)",'Emission Factors'!$C$57,IF(D1509="Commercial AC (&gt;=135,000k Btu/hr)",'Emission Factors'!$C$58,""))))))))</f>
        <v/>
      </c>
      <c r="P1509" s="209" t="str">
        <f t="shared" si="230"/>
        <v/>
      </c>
      <c r="Q1509" s="95"/>
      <c r="R1509" s="256"/>
      <c r="S1509" s="256"/>
      <c r="T1509" s="96"/>
      <c r="U1509" s="211" t="str">
        <f>IF(Q1509="Room AC (window/wall)",'Emission Factors'!$E$53,IF(AND(Q1509="Room AC (PTAC/PTHP)",ISBLANK(T1509)),"Error",IF(AND(Q1509="Room AC (PTAC/PTHP)",T1509&gt;0),T1509,IF(Q1509="Residential AC",'Emission Factors'!$E$55,IF(AND(Q1509="Residential HP",ISBLANK(T1509)),"Error",IF(AND(Q1509="Residential HP",T1509&gt;0),T1509,IF(Q1509="Commercial AC (&gt;=65k to &lt;135,000k Btu/hr)",'Emission Factors'!$E$57,IF(Q1509="Commercial AC (&gt;=135,000k Btu/hr)",'Emission Factors'!$E$58,""))))))))</f>
        <v/>
      </c>
      <c r="V1509" s="95"/>
      <c r="W1509" s="211" t="str">
        <f>IF(ISBLANK(V1509),"",VLOOKUP(V1509,'Emission Factors'!$C$81:$G$221,4,FALSE))</f>
        <v/>
      </c>
      <c r="X1509" s="210" t="str">
        <f>IF(Q1509="Room AC (window/wall)",'Emission Factors'!$F$53,IF(Q1509="Room AC (PTAC/PTHP)",'Emission Factors'!$F$54,IF(Q1509="Residential AC",'Emission Factors'!$F$55,IF(Q1509="Residential HP",'Emission Factors'!$F$56,IF(Q1509="Commercial AC (&gt;=65k to &lt;135,000k Btu/hr)",'Emission Factors'!$F$57,IF(Q1509="Commercial AC (&gt;=135,000k Btu/hr)",'Emission Factors'!$F$58,""))))))</f>
        <v/>
      </c>
      <c r="Y1509" s="211" t="str">
        <f>IF(Q1509="Room AC (window/wall)",'Emission Factors'!$G$53,IF(Q1509="Room AC (PTAC/PTHP)",'Emission Factors'!$G$54,IF(Q1509="Residential AC",'Emission Factors'!$G$55,IF(Q1509="Residential HP",'Emission Factors'!$G$56,IF(Q1509="Commercial AC (&gt;=65k to &lt;135,000k Btu/hr)",'Emission Factors'!$G$57,IF(Q1509="Commercial AC (&gt;=135,000k Btu/hr)",'Emission Factors'!$G$58,""))))))</f>
        <v/>
      </c>
      <c r="Z1509" s="96"/>
      <c r="AA1509" s="97" t="str">
        <f t="shared" si="231"/>
        <v/>
      </c>
      <c r="AB1509" s="97" t="str">
        <f t="shared" si="232"/>
        <v/>
      </c>
      <c r="AC1509" s="246" t="str">
        <f t="shared" si="233"/>
        <v/>
      </c>
      <c r="AD1509" s="97" t="str">
        <f t="shared" si="234"/>
        <v/>
      </c>
      <c r="AE1509" s="97" t="str">
        <f t="shared" si="235"/>
        <v/>
      </c>
      <c r="AF1509" s="252" t="str">
        <f t="shared" si="236"/>
        <v/>
      </c>
      <c r="AG1509" s="254" t="str">
        <f t="shared" si="237"/>
        <v/>
      </c>
      <c r="AH1509" s="248" t="str">
        <f t="shared" si="238"/>
        <v/>
      </c>
      <c r="AI1509" s="249" t="str">
        <f t="shared" si="239"/>
        <v/>
      </c>
    </row>
    <row r="1510" spans="2:35" x14ac:dyDescent="0.3">
      <c r="B1510" s="94"/>
      <c r="C1510" s="95"/>
      <c r="D1510" s="95"/>
      <c r="E1510" s="95"/>
      <c r="F1510" s="94"/>
      <c r="G1510" s="145"/>
      <c r="H1510" s="245"/>
      <c r="I1510" s="211" t="str">
        <f>IF(D1510="Room AC (window/wall)",'Emission Factors'!$E$53,IF(D1510="Room AC (PTAC/PTHP)",H1510,IF(D1510="Residential AC",'Emission Factors'!$E$55,IF(D1510="Residential HP",H1510,IF(D1510="Commercial AC (&gt;=65k to &lt;135,000k Btu/hr)",'Emission Factors'!$E$57,IF(D1510="Commercial AC (&gt;=135,000k Btu/hr)",'Emission Factors'!$E$58,""))))))</f>
        <v/>
      </c>
      <c r="J1510" s="96"/>
      <c r="K1510" s="211" t="str">
        <f>IF(ISBLANK(J1510),"",VLOOKUP(J1510,'Emission Factors'!$C$81:$G$221,4,FALSE))</f>
        <v/>
      </c>
      <c r="L1510" s="210" t="str">
        <f>IF(D1510="Room AC (window/wall)",'Emission Factors'!$F$53,IF(D1510="Room AC (PTAC/PTHP)",'Emission Factors'!$F$54,IF(D1510="Residential AC",'Emission Factors'!$F$55,IF(D1510="Residential HP",'Emission Factors'!$F$56,IF(D1510="Commercial AC (&gt;=65k to &lt;135,000k Btu/hr)",'Emission Factors'!$F$57,IF(D1510="Commercial AC (&gt;=135,000k Btu/hr)",'Emission Factors'!$F$58,""))))))</f>
        <v/>
      </c>
      <c r="M1510" s="211" t="str">
        <f>IF(D1510="Room AC (window/wall)",'Emission Factors'!$G$53,IF(D1510="Room AC (PTAC/PTHP)",'Emission Factors'!$G$54,IF(D1510="Residential AC",'Emission Factors'!$G$55,IF(D1510="Residential HP",'Emission Factors'!$G$56,IF(D1510="Commercial AC (&gt;=65k to &lt;135,000k Btu/hr)",'Emission Factors'!$G$57,IF(D1510="Commercial AC (&gt;=135,000k Btu/hr)",'Emission Factors'!$G$58,""))))))</f>
        <v/>
      </c>
      <c r="N1510" s="96"/>
      <c r="O1510" s="209" t="str">
        <f>IF(ISBLANK(D1510),"",(IF(D1510="Room AC (window/wall)",'Emission Factors'!$C$53,IF(D1510="Room AC (PTAC/PTHP)",'Emission Factors'!$C$54,IF(D1510="Residential AC",'Emission Factors'!$C$55,IF(D1510="Residential HP",'Emission Factors'!$C$56,IF(D1510="Commercial AC (&gt;=65k to &lt;135,000k Btu/hr)",'Emission Factors'!$C$57,IF(D1510="Commercial AC (&gt;=135,000k Btu/hr)",'Emission Factors'!$C$58,""))))))))</f>
        <v/>
      </c>
      <c r="P1510" s="209" t="str">
        <f t="shared" si="230"/>
        <v/>
      </c>
      <c r="Q1510" s="95"/>
      <c r="R1510" s="256"/>
      <c r="S1510" s="256"/>
      <c r="T1510" s="96"/>
      <c r="U1510" s="211" t="str">
        <f>IF(Q1510="Room AC (window/wall)",'Emission Factors'!$E$53,IF(AND(Q1510="Room AC (PTAC/PTHP)",ISBLANK(T1510)),"Error",IF(AND(Q1510="Room AC (PTAC/PTHP)",T1510&gt;0),T1510,IF(Q1510="Residential AC",'Emission Factors'!$E$55,IF(AND(Q1510="Residential HP",ISBLANK(T1510)),"Error",IF(AND(Q1510="Residential HP",T1510&gt;0),T1510,IF(Q1510="Commercial AC (&gt;=65k to &lt;135,000k Btu/hr)",'Emission Factors'!$E$57,IF(Q1510="Commercial AC (&gt;=135,000k Btu/hr)",'Emission Factors'!$E$58,""))))))))</f>
        <v/>
      </c>
      <c r="V1510" s="95"/>
      <c r="W1510" s="211" t="str">
        <f>IF(ISBLANK(V1510),"",VLOOKUP(V1510,'Emission Factors'!$C$81:$G$221,4,FALSE))</f>
        <v/>
      </c>
      <c r="X1510" s="210" t="str">
        <f>IF(Q1510="Room AC (window/wall)",'Emission Factors'!$F$53,IF(Q1510="Room AC (PTAC/PTHP)",'Emission Factors'!$F$54,IF(Q1510="Residential AC",'Emission Factors'!$F$55,IF(Q1510="Residential HP",'Emission Factors'!$F$56,IF(Q1510="Commercial AC (&gt;=65k to &lt;135,000k Btu/hr)",'Emission Factors'!$F$57,IF(Q1510="Commercial AC (&gt;=135,000k Btu/hr)",'Emission Factors'!$F$58,""))))))</f>
        <v/>
      </c>
      <c r="Y1510" s="211" t="str">
        <f>IF(Q1510="Room AC (window/wall)",'Emission Factors'!$G$53,IF(Q1510="Room AC (PTAC/PTHP)",'Emission Factors'!$G$54,IF(Q1510="Residential AC",'Emission Factors'!$G$55,IF(Q1510="Residential HP",'Emission Factors'!$G$56,IF(Q1510="Commercial AC (&gt;=65k to &lt;135,000k Btu/hr)",'Emission Factors'!$G$57,IF(Q1510="Commercial AC (&gt;=135,000k Btu/hr)",'Emission Factors'!$G$58,""))))))</f>
        <v/>
      </c>
      <c r="Z1510" s="96"/>
      <c r="AA1510" s="97" t="str">
        <f t="shared" si="231"/>
        <v/>
      </c>
      <c r="AB1510" s="97" t="str">
        <f t="shared" si="232"/>
        <v/>
      </c>
      <c r="AC1510" s="246" t="str">
        <f t="shared" si="233"/>
        <v/>
      </c>
      <c r="AD1510" s="97" t="str">
        <f t="shared" si="234"/>
        <v/>
      </c>
      <c r="AE1510" s="97" t="str">
        <f t="shared" si="235"/>
        <v/>
      </c>
      <c r="AF1510" s="252" t="str">
        <f t="shared" si="236"/>
        <v/>
      </c>
      <c r="AG1510" s="254" t="str">
        <f t="shared" si="237"/>
        <v/>
      </c>
      <c r="AH1510" s="248" t="str">
        <f t="shared" si="238"/>
        <v/>
      </c>
      <c r="AI1510" s="249" t="str">
        <f t="shared" si="239"/>
        <v/>
      </c>
    </row>
    <row r="1511" spans="2:35" x14ac:dyDescent="0.3">
      <c r="B1511" s="94"/>
      <c r="C1511" s="95"/>
      <c r="D1511" s="95"/>
      <c r="E1511" s="95"/>
      <c r="F1511" s="94"/>
      <c r="G1511" s="145"/>
      <c r="H1511" s="245"/>
      <c r="I1511" s="211" t="str">
        <f>IF(D1511="Room AC (window/wall)",'Emission Factors'!$E$53,IF(D1511="Room AC (PTAC/PTHP)",H1511,IF(D1511="Residential AC",'Emission Factors'!$E$55,IF(D1511="Residential HP",H1511,IF(D1511="Commercial AC (&gt;=65k to &lt;135,000k Btu/hr)",'Emission Factors'!$E$57,IF(D1511="Commercial AC (&gt;=135,000k Btu/hr)",'Emission Factors'!$E$58,""))))))</f>
        <v/>
      </c>
      <c r="J1511" s="96"/>
      <c r="K1511" s="211" t="str">
        <f>IF(ISBLANK(J1511),"",VLOOKUP(J1511,'Emission Factors'!$C$81:$G$221,4,FALSE))</f>
        <v/>
      </c>
      <c r="L1511" s="210" t="str">
        <f>IF(D1511="Room AC (window/wall)",'Emission Factors'!$F$53,IF(D1511="Room AC (PTAC/PTHP)",'Emission Factors'!$F$54,IF(D1511="Residential AC",'Emission Factors'!$F$55,IF(D1511="Residential HP",'Emission Factors'!$F$56,IF(D1511="Commercial AC (&gt;=65k to &lt;135,000k Btu/hr)",'Emission Factors'!$F$57,IF(D1511="Commercial AC (&gt;=135,000k Btu/hr)",'Emission Factors'!$F$58,""))))))</f>
        <v/>
      </c>
      <c r="M1511" s="211" t="str">
        <f>IF(D1511="Room AC (window/wall)",'Emission Factors'!$G$53,IF(D1511="Room AC (PTAC/PTHP)",'Emission Factors'!$G$54,IF(D1511="Residential AC",'Emission Factors'!$G$55,IF(D1511="Residential HP",'Emission Factors'!$G$56,IF(D1511="Commercial AC (&gt;=65k to &lt;135,000k Btu/hr)",'Emission Factors'!$G$57,IF(D1511="Commercial AC (&gt;=135,000k Btu/hr)",'Emission Factors'!$G$58,""))))))</f>
        <v/>
      </c>
      <c r="N1511" s="96"/>
      <c r="O1511" s="209" t="str">
        <f>IF(ISBLANK(D1511),"",(IF(D1511="Room AC (window/wall)",'Emission Factors'!$C$53,IF(D1511="Room AC (PTAC/PTHP)",'Emission Factors'!$C$54,IF(D1511="Residential AC",'Emission Factors'!$C$55,IF(D1511="Residential HP",'Emission Factors'!$C$56,IF(D1511="Commercial AC (&gt;=65k to &lt;135,000k Btu/hr)",'Emission Factors'!$C$57,IF(D1511="Commercial AC (&gt;=135,000k Btu/hr)",'Emission Factors'!$C$58,""))))))))</f>
        <v/>
      </c>
      <c r="P1511" s="209" t="str">
        <f t="shared" si="230"/>
        <v/>
      </c>
      <c r="Q1511" s="95"/>
      <c r="R1511" s="256"/>
      <c r="S1511" s="256"/>
      <c r="T1511" s="96"/>
      <c r="U1511" s="211" t="str">
        <f>IF(Q1511="Room AC (window/wall)",'Emission Factors'!$E$53,IF(AND(Q1511="Room AC (PTAC/PTHP)",ISBLANK(T1511)),"Error",IF(AND(Q1511="Room AC (PTAC/PTHP)",T1511&gt;0),T1511,IF(Q1511="Residential AC",'Emission Factors'!$E$55,IF(AND(Q1511="Residential HP",ISBLANK(T1511)),"Error",IF(AND(Q1511="Residential HP",T1511&gt;0),T1511,IF(Q1511="Commercial AC (&gt;=65k to &lt;135,000k Btu/hr)",'Emission Factors'!$E$57,IF(Q1511="Commercial AC (&gt;=135,000k Btu/hr)",'Emission Factors'!$E$58,""))))))))</f>
        <v/>
      </c>
      <c r="V1511" s="95"/>
      <c r="W1511" s="211" t="str">
        <f>IF(ISBLANK(V1511),"",VLOOKUP(V1511,'Emission Factors'!$C$81:$G$221,4,FALSE))</f>
        <v/>
      </c>
      <c r="X1511" s="210" t="str">
        <f>IF(Q1511="Room AC (window/wall)",'Emission Factors'!$F$53,IF(Q1511="Room AC (PTAC/PTHP)",'Emission Factors'!$F$54,IF(Q1511="Residential AC",'Emission Factors'!$F$55,IF(Q1511="Residential HP",'Emission Factors'!$F$56,IF(Q1511="Commercial AC (&gt;=65k to &lt;135,000k Btu/hr)",'Emission Factors'!$F$57,IF(Q1511="Commercial AC (&gt;=135,000k Btu/hr)",'Emission Factors'!$F$58,""))))))</f>
        <v/>
      </c>
      <c r="Y1511" s="211" t="str">
        <f>IF(Q1511="Room AC (window/wall)",'Emission Factors'!$G$53,IF(Q1511="Room AC (PTAC/PTHP)",'Emission Factors'!$G$54,IF(Q1511="Residential AC",'Emission Factors'!$G$55,IF(Q1511="Residential HP",'Emission Factors'!$G$56,IF(Q1511="Commercial AC (&gt;=65k to &lt;135,000k Btu/hr)",'Emission Factors'!$G$57,IF(Q1511="Commercial AC (&gt;=135,000k Btu/hr)",'Emission Factors'!$G$58,""))))))</f>
        <v/>
      </c>
      <c r="Z1511" s="96"/>
      <c r="AA1511" s="97" t="str">
        <f t="shared" si="231"/>
        <v/>
      </c>
      <c r="AB1511" s="97" t="str">
        <f t="shared" si="232"/>
        <v/>
      </c>
      <c r="AC1511" s="246" t="str">
        <f t="shared" si="233"/>
        <v/>
      </c>
      <c r="AD1511" s="97" t="str">
        <f t="shared" si="234"/>
        <v/>
      </c>
      <c r="AE1511" s="97" t="str">
        <f t="shared" si="235"/>
        <v/>
      </c>
      <c r="AF1511" s="252" t="str">
        <f t="shared" si="236"/>
        <v/>
      </c>
      <c r="AG1511" s="254" t="str">
        <f t="shared" si="237"/>
        <v/>
      </c>
      <c r="AH1511" s="248" t="str">
        <f t="shared" si="238"/>
        <v/>
      </c>
      <c r="AI1511" s="249" t="str">
        <f t="shared" si="239"/>
        <v/>
      </c>
    </row>
    <row r="1512" spans="2:35" x14ac:dyDescent="0.3">
      <c r="B1512" s="94"/>
      <c r="C1512" s="95"/>
      <c r="D1512" s="95"/>
      <c r="E1512" s="95"/>
      <c r="F1512" s="94"/>
      <c r="G1512" s="145"/>
      <c r="H1512" s="245"/>
      <c r="I1512" s="211" t="str">
        <f>IF(D1512="Room AC (window/wall)",'Emission Factors'!$E$53,IF(D1512="Room AC (PTAC/PTHP)",H1512,IF(D1512="Residential AC",'Emission Factors'!$E$55,IF(D1512="Residential HP",H1512,IF(D1512="Commercial AC (&gt;=65k to &lt;135,000k Btu/hr)",'Emission Factors'!$E$57,IF(D1512="Commercial AC (&gt;=135,000k Btu/hr)",'Emission Factors'!$E$58,""))))))</f>
        <v/>
      </c>
      <c r="J1512" s="96"/>
      <c r="K1512" s="211" t="str">
        <f>IF(ISBLANK(J1512),"",VLOOKUP(J1512,'Emission Factors'!$C$81:$G$221,4,FALSE))</f>
        <v/>
      </c>
      <c r="L1512" s="210" t="str">
        <f>IF(D1512="Room AC (window/wall)",'Emission Factors'!$F$53,IF(D1512="Room AC (PTAC/PTHP)",'Emission Factors'!$F$54,IF(D1512="Residential AC",'Emission Factors'!$F$55,IF(D1512="Residential HP",'Emission Factors'!$F$56,IF(D1512="Commercial AC (&gt;=65k to &lt;135,000k Btu/hr)",'Emission Factors'!$F$57,IF(D1512="Commercial AC (&gt;=135,000k Btu/hr)",'Emission Factors'!$F$58,""))))))</f>
        <v/>
      </c>
      <c r="M1512" s="211" t="str">
        <f>IF(D1512="Room AC (window/wall)",'Emission Factors'!$G$53,IF(D1512="Room AC (PTAC/PTHP)",'Emission Factors'!$G$54,IF(D1512="Residential AC",'Emission Factors'!$G$55,IF(D1512="Residential HP",'Emission Factors'!$G$56,IF(D1512="Commercial AC (&gt;=65k to &lt;135,000k Btu/hr)",'Emission Factors'!$G$57,IF(D1512="Commercial AC (&gt;=135,000k Btu/hr)",'Emission Factors'!$G$58,""))))))</f>
        <v/>
      </c>
      <c r="N1512" s="96"/>
      <c r="O1512" s="209" t="str">
        <f>IF(ISBLANK(D1512),"",(IF(D1512="Room AC (window/wall)",'Emission Factors'!$C$53,IF(D1512="Room AC (PTAC/PTHP)",'Emission Factors'!$C$54,IF(D1512="Residential AC",'Emission Factors'!$C$55,IF(D1512="Residential HP",'Emission Factors'!$C$56,IF(D1512="Commercial AC (&gt;=65k to &lt;135,000k Btu/hr)",'Emission Factors'!$C$57,IF(D1512="Commercial AC (&gt;=135,000k Btu/hr)",'Emission Factors'!$C$58,""))))))))</f>
        <v/>
      </c>
      <c r="P1512" s="209" t="str">
        <f t="shared" si="230"/>
        <v/>
      </c>
      <c r="Q1512" s="95"/>
      <c r="R1512" s="256"/>
      <c r="S1512" s="256"/>
      <c r="T1512" s="96"/>
      <c r="U1512" s="211" t="str">
        <f>IF(Q1512="Room AC (window/wall)",'Emission Factors'!$E$53,IF(AND(Q1512="Room AC (PTAC/PTHP)",ISBLANK(T1512)),"Error",IF(AND(Q1512="Room AC (PTAC/PTHP)",T1512&gt;0),T1512,IF(Q1512="Residential AC",'Emission Factors'!$E$55,IF(AND(Q1512="Residential HP",ISBLANK(T1512)),"Error",IF(AND(Q1512="Residential HP",T1512&gt;0),T1512,IF(Q1512="Commercial AC (&gt;=65k to &lt;135,000k Btu/hr)",'Emission Factors'!$E$57,IF(Q1512="Commercial AC (&gt;=135,000k Btu/hr)",'Emission Factors'!$E$58,""))))))))</f>
        <v/>
      </c>
      <c r="V1512" s="95"/>
      <c r="W1512" s="211" t="str">
        <f>IF(ISBLANK(V1512),"",VLOOKUP(V1512,'Emission Factors'!$C$81:$G$221,4,FALSE))</f>
        <v/>
      </c>
      <c r="X1512" s="210" t="str">
        <f>IF(Q1512="Room AC (window/wall)",'Emission Factors'!$F$53,IF(Q1512="Room AC (PTAC/PTHP)",'Emission Factors'!$F$54,IF(Q1512="Residential AC",'Emission Factors'!$F$55,IF(Q1512="Residential HP",'Emission Factors'!$F$56,IF(Q1512="Commercial AC (&gt;=65k to &lt;135,000k Btu/hr)",'Emission Factors'!$F$57,IF(Q1512="Commercial AC (&gt;=135,000k Btu/hr)",'Emission Factors'!$F$58,""))))))</f>
        <v/>
      </c>
      <c r="Y1512" s="211" t="str">
        <f>IF(Q1512="Room AC (window/wall)",'Emission Factors'!$G$53,IF(Q1512="Room AC (PTAC/PTHP)",'Emission Factors'!$G$54,IF(Q1512="Residential AC",'Emission Factors'!$G$55,IF(Q1512="Residential HP",'Emission Factors'!$G$56,IF(Q1512="Commercial AC (&gt;=65k to &lt;135,000k Btu/hr)",'Emission Factors'!$G$57,IF(Q1512="Commercial AC (&gt;=135,000k Btu/hr)",'Emission Factors'!$G$58,""))))))</f>
        <v/>
      </c>
      <c r="Z1512" s="96"/>
      <c r="AA1512" s="97" t="str">
        <f t="shared" si="231"/>
        <v/>
      </c>
      <c r="AB1512" s="97" t="str">
        <f t="shared" si="232"/>
        <v/>
      </c>
      <c r="AC1512" s="246" t="str">
        <f t="shared" si="233"/>
        <v/>
      </c>
      <c r="AD1512" s="97" t="str">
        <f t="shared" si="234"/>
        <v/>
      </c>
      <c r="AE1512" s="97" t="str">
        <f t="shared" si="235"/>
        <v/>
      </c>
      <c r="AF1512" s="252" t="str">
        <f t="shared" si="236"/>
        <v/>
      </c>
      <c r="AG1512" s="254" t="str">
        <f t="shared" si="237"/>
        <v/>
      </c>
      <c r="AH1512" s="248" t="str">
        <f t="shared" si="238"/>
        <v/>
      </c>
      <c r="AI1512" s="249" t="str">
        <f t="shared" si="239"/>
        <v/>
      </c>
    </row>
    <row r="1513" spans="2:35" x14ac:dyDescent="0.3">
      <c r="B1513" s="94"/>
      <c r="C1513" s="95"/>
      <c r="D1513" s="95"/>
      <c r="E1513" s="95"/>
      <c r="F1513" s="94"/>
      <c r="G1513" s="145"/>
      <c r="H1513" s="245"/>
      <c r="I1513" s="211" t="str">
        <f>IF(D1513="Room AC (window/wall)",'Emission Factors'!$E$53,IF(D1513="Room AC (PTAC/PTHP)",H1513,IF(D1513="Residential AC",'Emission Factors'!$E$55,IF(D1513="Residential HP",H1513,IF(D1513="Commercial AC (&gt;=65k to &lt;135,000k Btu/hr)",'Emission Factors'!$E$57,IF(D1513="Commercial AC (&gt;=135,000k Btu/hr)",'Emission Factors'!$E$58,""))))))</f>
        <v/>
      </c>
      <c r="J1513" s="96"/>
      <c r="K1513" s="211" t="str">
        <f>IF(ISBLANK(J1513),"",VLOOKUP(J1513,'Emission Factors'!$C$81:$G$221,4,FALSE))</f>
        <v/>
      </c>
      <c r="L1513" s="210" t="str">
        <f>IF(D1513="Room AC (window/wall)",'Emission Factors'!$F$53,IF(D1513="Room AC (PTAC/PTHP)",'Emission Factors'!$F$54,IF(D1513="Residential AC",'Emission Factors'!$F$55,IF(D1513="Residential HP",'Emission Factors'!$F$56,IF(D1513="Commercial AC (&gt;=65k to &lt;135,000k Btu/hr)",'Emission Factors'!$F$57,IF(D1513="Commercial AC (&gt;=135,000k Btu/hr)",'Emission Factors'!$F$58,""))))))</f>
        <v/>
      </c>
      <c r="M1513" s="211" t="str">
        <f>IF(D1513="Room AC (window/wall)",'Emission Factors'!$G$53,IF(D1513="Room AC (PTAC/PTHP)",'Emission Factors'!$G$54,IF(D1513="Residential AC",'Emission Factors'!$G$55,IF(D1513="Residential HP",'Emission Factors'!$G$56,IF(D1513="Commercial AC (&gt;=65k to &lt;135,000k Btu/hr)",'Emission Factors'!$G$57,IF(D1513="Commercial AC (&gt;=135,000k Btu/hr)",'Emission Factors'!$G$58,""))))))</f>
        <v/>
      </c>
      <c r="N1513" s="96"/>
      <c r="O1513" s="209" t="str">
        <f>IF(ISBLANK(D1513),"",(IF(D1513="Room AC (window/wall)",'Emission Factors'!$C$53,IF(D1513="Room AC (PTAC/PTHP)",'Emission Factors'!$C$54,IF(D1513="Residential AC",'Emission Factors'!$C$55,IF(D1513="Residential HP",'Emission Factors'!$C$56,IF(D1513="Commercial AC (&gt;=65k to &lt;135,000k Btu/hr)",'Emission Factors'!$C$57,IF(D1513="Commercial AC (&gt;=135,000k Btu/hr)",'Emission Factors'!$C$58,""))))))))</f>
        <v/>
      </c>
      <c r="P1513" s="209" t="str">
        <f t="shared" si="230"/>
        <v/>
      </c>
      <c r="Q1513" s="95"/>
      <c r="R1513" s="256"/>
      <c r="S1513" s="256"/>
      <c r="T1513" s="96"/>
      <c r="U1513" s="211" t="str">
        <f>IF(Q1513="Room AC (window/wall)",'Emission Factors'!$E$53,IF(AND(Q1513="Room AC (PTAC/PTHP)",ISBLANK(T1513)),"Error",IF(AND(Q1513="Room AC (PTAC/PTHP)",T1513&gt;0),T1513,IF(Q1513="Residential AC",'Emission Factors'!$E$55,IF(AND(Q1513="Residential HP",ISBLANK(T1513)),"Error",IF(AND(Q1513="Residential HP",T1513&gt;0),T1513,IF(Q1513="Commercial AC (&gt;=65k to &lt;135,000k Btu/hr)",'Emission Factors'!$E$57,IF(Q1513="Commercial AC (&gt;=135,000k Btu/hr)",'Emission Factors'!$E$58,""))))))))</f>
        <v/>
      </c>
      <c r="V1513" s="95"/>
      <c r="W1513" s="211" t="str">
        <f>IF(ISBLANK(V1513),"",VLOOKUP(V1513,'Emission Factors'!$C$81:$G$221,4,FALSE))</f>
        <v/>
      </c>
      <c r="X1513" s="210" t="str">
        <f>IF(Q1513="Room AC (window/wall)",'Emission Factors'!$F$53,IF(Q1513="Room AC (PTAC/PTHP)",'Emission Factors'!$F$54,IF(Q1513="Residential AC",'Emission Factors'!$F$55,IF(Q1513="Residential HP",'Emission Factors'!$F$56,IF(Q1513="Commercial AC (&gt;=65k to &lt;135,000k Btu/hr)",'Emission Factors'!$F$57,IF(Q1513="Commercial AC (&gt;=135,000k Btu/hr)",'Emission Factors'!$F$58,""))))))</f>
        <v/>
      </c>
      <c r="Y1513" s="211" t="str">
        <f>IF(Q1513="Room AC (window/wall)",'Emission Factors'!$G$53,IF(Q1513="Room AC (PTAC/PTHP)",'Emission Factors'!$G$54,IF(Q1513="Residential AC",'Emission Factors'!$G$55,IF(Q1513="Residential HP",'Emission Factors'!$G$56,IF(Q1513="Commercial AC (&gt;=65k to &lt;135,000k Btu/hr)",'Emission Factors'!$G$57,IF(Q1513="Commercial AC (&gt;=135,000k Btu/hr)",'Emission Factors'!$G$58,""))))))</f>
        <v/>
      </c>
      <c r="Z1513" s="96"/>
      <c r="AA1513" s="97" t="str">
        <f t="shared" si="231"/>
        <v/>
      </c>
      <c r="AB1513" s="97" t="str">
        <f t="shared" si="232"/>
        <v/>
      </c>
      <c r="AC1513" s="246" t="str">
        <f t="shared" si="233"/>
        <v/>
      </c>
      <c r="AD1513" s="97" t="str">
        <f t="shared" si="234"/>
        <v/>
      </c>
      <c r="AE1513" s="97" t="str">
        <f t="shared" si="235"/>
        <v/>
      </c>
      <c r="AF1513" s="252" t="str">
        <f t="shared" si="236"/>
        <v/>
      </c>
      <c r="AG1513" s="254" t="str">
        <f t="shared" si="237"/>
        <v/>
      </c>
      <c r="AH1513" s="248" t="str">
        <f t="shared" si="238"/>
        <v/>
      </c>
      <c r="AI1513" s="249" t="str">
        <f t="shared" si="239"/>
        <v/>
      </c>
    </row>
    <row r="1514" spans="2:35" x14ac:dyDescent="0.3">
      <c r="B1514" s="94"/>
      <c r="C1514" s="95"/>
      <c r="D1514" s="95"/>
      <c r="E1514" s="95"/>
      <c r="F1514" s="94"/>
      <c r="G1514" s="145"/>
      <c r="H1514" s="245"/>
      <c r="I1514" s="211" t="str">
        <f>IF(D1514="Room AC (window/wall)",'Emission Factors'!$E$53,IF(D1514="Room AC (PTAC/PTHP)",H1514,IF(D1514="Residential AC",'Emission Factors'!$E$55,IF(D1514="Residential HP",H1514,IF(D1514="Commercial AC (&gt;=65k to &lt;135,000k Btu/hr)",'Emission Factors'!$E$57,IF(D1514="Commercial AC (&gt;=135,000k Btu/hr)",'Emission Factors'!$E$58,""))))))</f>
        <v/>
      </c>
      <c r="J1514" s="96"/>
      <c r="K1514" s="211" t="str">
        <f>IF(ISBLANK(J1514),"",VLOOKUP(J1514,'Emission Factors'!$C$81:$G$221,4,FALSE))</f>
        <v/>
      </c>
      <c r="L1514" s="210" t="str">
        <f>IF(D1514="Room AC (window/wall)",'Emission Factors'!$F$53,IF(D1514="Room AC (PTAC/PTHP)",'Emission Factors'!$F$54,IF(D1514="Residential AC",'Emission Factors'!$F$55,IF(D1514="Residential HP",'Emission Factors'!$F$56,IF(D1514="Commercial AC (&gt;=65k to &lt;135,000k Btu/hr)",'Emission Factors'!$F$57,IF(D1514="Commercial AC (&gt;=135,000k Btu/hr)",'Emission Factors'!$F$58,""))))))</f>
        <v/>
      </c>
      <c r="M1514" s="211" t="str">
        <f>IF(D1514="Room AC (window/wall)",'Emission Factors'!$G$53,IF(D1514="Room AC (PTAC/PTHP)",'Emission Factors'!$G$54,IF(D1514="Residential AC",'Emission Factors'!$G$55,IF(D1514="Residential HP",'Emission Factors'!$G$56,IF(D1514="Commercial AC (&gt;=65k to &lt;135,000k Btu/hr)",'Emission Factors'!$G$57,IF(D1514="Commercial AC (&gt;=135,000k Btu/hr)",'Emission Factors'!$G$58,""))))))</f>
        <v/>
      </c>
      <c r="N1514" s="96"/>
      <c r="O1514" s="209" t="str">
        <f>IF(ISBLANK(D1514),"",(IF(D1514="Room AC (window/wall)",'Emission Factors'!$C$53,IF(D1514="Room AC (PTAC/PTHP)",'Emission Factors'!$C$54,IF(D1514="Residential AC",'Emission Factors'!$C$55,IF(D1514="Residential HP",'Emission Factors'!$C$56,IF(D1514="Commercial AC (&gt;=65k to &lt;135,000k Btu/hr)",'Emission Factors'!$C$57,IF(D1514="Commercial AC (&gt;=135,000k Btu/hr)",'Emission Factors'!$C$58,""))))))))</f>
        <v/>
      </c>
      <c r="P1514" s="209" t="str">
        <f t="shared" si="230"/>
        <v/>
      </c>
      <c r="Q1514" s="95"/>
      <c r="R1514" s="256"/>
      <c r="S1514" s="256"/>
      <c r="T1514" s="96"/>
      <c r="U1514" s="211" t="str">
        <f>IF(Q1514="Room AC (window/wall)",'Emission Factors'!$E$53,IF(AND(Q1514="Room AC (PTAC/PTHP)",ISBLANK(T1514)),"Error",IF(AND(Q1514="Room AC (PTAC/PTHP)",T1514&gt;0),T1514,IF(Q1514="Residential AC",'Emission Factors'!$E$55,IF(AND(Q1514="Residential HP",ISBLANK(T1514)),"Error",IF(AND(Q1514="Residential HP",T1514&gt;0),T1514,IF(Q1514="Commercial AC (&gt;=65k to &lt;135,000k Btu/hr)",'Emission Factors'!$E$57,IF(Q1514="Commercial AC (&gt;=135,000k Btu/hr)",'Emission Factors'!$E$58,""))))))))</f>
        <v/>
      </c>
      <c r="V1514" s="95"/>
      <c r="W1514" s="211" t="str">
        <f>IF(ISBLANK(V1514),"",VLOOKUP(V1514,'Emission Factors'!$C$81:$G$221,4,FALSE))</f>
        <v/>
      </c>
      <c r="X1514" s="210" t="str">
        <f>IF(Q1514="Room AC (window/wall)",'Emission Factors'!$F$53,IF(Q1514="Room AC (PTAC/PTHP)",'Emission Factors'!$F$54,IF(Q1514="Residential AC",'Emission Factors'!$F$55,IF(Q1514="Residential HP",'Emission Factors'!$F$56,IF(Q1514="Commercial AC (&gt;=65k to &lt;135,000k Btu/hr)",'Emission Factors'!$F$57,IF(Q1514="Commercial AC (&gt;=135,000k Btu/hr)",'Emission Factors'!$F$58,""))))))</f>
        <v/>
      </c>
      <c r="Y1514" s="211" t="str">
        <f>IF(Q1514="Room AC (window/wall)",'Emission Factors'!$G$53,IF(Q1514="Room AC (PTAC/PTHP)",'Emission Factors'!$G$54,IF(Q1514="Residential AC",'Emission Factors'!$G$55,IF(Q1514="Residential HP",'Emission Factors'!$G$56,IF(Q1514="Commercial AC (&gt;=65k to &lt;135,000k Btu/hr)",'Emission Factors'!$G$57,IF(Q1514="Commercial AC (&gt;=135,000k Btu/hr)",'Emission Factors'!$G$58,""))))))</f>
        <v/>
      </c>
      <c r="Z1514" s="96"/>
      <c r="AA1514" s="97" t="str">
        <f t="shared" si="231"/>
        <v/>
      </c>
      <c r="AB1514" s="97" t="str">
        <f t="shared" si="232"/>
        <v/>
      </c>
      <c r="AC1514" s="246" t="str">
        <f t="shared" si="233"/>
        <v/>
      </c>
      <c r="AD1514" s="97" t="str">
        <f t="shared" si="234"/>
        <v/>
      </c>
      <c r="AE1514" s="97" t="str">
        <f t="shared" si="235"/>
        <v/>
      </c>
      <c r="AF1514" s="252" t="str">
        <f t="shared" si="236"/>
        <v/>
      </c>
      <c r="AG1514" s="254" t="str">
        <f t="shared" si="237"/>
        <v/>
      </c>
      <c r="AH1514" s="248" t="str">
        <f t="shared" si="238"/>
        <v/>
      </c>
      <c r="AI1514" s="249" t="str">
        <f t="shared" si="239"/>
        <v/>
      </c>
    </row>
    <row r="1515" spans="2:35" x14ac:dyDescent="0.3">
      <c r="B1515" s="94"/>
      <c r="C1515" s="95"/>
      <c r="D1515" s="95"/>
      <c r="E1515" s="95"/>
      <c r="F1515" s="94"/>
      <c r="G1515" s="145"/>
      <c r="H1515" s="245"/>
      <c r="I1515" s="211" t="str">
        <f>IF(D1515="Room AC (window/wall)",'Emission Factors'!$E$53,IF(D1515="Room AC (PTAC/PTHP)",H1515,IF(D1515="Residential AC",'Emission Factors'!$E$55,IF(D1515="Residential HP",H1515,IF(D1515="Commercial AC (&gt;=65k to &lt;135,000k Btu/hr)",'Emission Factors'!$E$57,IF(D1515="Commercial AC (&gt;=135,000k Btu/hr)",'Emission Factors'!$E$58,""))))))</f>
        <v/>
      </c>
      <c r="J1515" s="96"/>
      <c r="K1515" s="211" t="str">
        <f>IF(ISBLANK(J1515),"",VLOOKUP(J1515,'Emission Factors'!$C$81:$G$221,4,FALSE))</f>
        <v/>
      </c>
      <c r="L1515" s="210" t="str">
        <f>IF(D1515="Room AC (window/wall)",'Emission Factors'!$F$53,IF(D1515="Room AC (PTAC/PTHP)",'Emission Factors'!$F$54,IF(D1515="Residential AC",'Emission Factors'!$F$55,IF(D1515="Residential HP",'Emission Factors'!$F$56,IF(D1515="Commercial AC (&gt;=65k to &lt;135,000k Btu/hr)",'Emission Factors'!$F$57,IF(D1515="Commercial AC (&gt;=135,000k Btu/hr)",'Emission Factors'!$F$58,""))))))</f>
        <v/>
      </c>
      <c r="M1515" s="211" t="str">
        <f>IF(D1515="Room AC (window/wall)",'Emission Factors'!$G$53,IF(D1515="Room AC (PTAC/PTHP)",'Emission Factors'!$G$54,IF(D1515="Residential AC",'Emission Factors'!$G$55,IF(D1515="Residential HP",'Emission Factors'!$G$56,IF(D1515="Commercial AC (&gt;=65k to &lt;135,000k Btu/hr)",'Emission Factors'!$G$57,IF(D1515="Commercial AC (&gt;=135,000k Btu/hr)",'Emission Factors'!$G$58,""))))))</f>
        <v/>
      </c>
      <c r="N1515" s="96"/>
      <c r="O1515" s="209" t="str">
        <f>IF(ISBLANK(D1515),"",(IF(D1515="Room AC (window/wall)",'Emission Factors'!$C$53,IF(D1515="Room AC (PTAC/PTHP)",'Emission Factors'!$C$54,IF(D1515="Residential AC",'Emission Factors'!$C$55,IF(D1515="Residential HP",'Emission Factors'!$C$56,IF(D1515="Commercial AC (&gt;=65k to &lt;135,000k Btu/hr)",'Emission Factors'!$C$57,IF(D1515="Commercial AC (&gt;=135,000k Btu/hr)",'Emission Factors'!$C$58,""))))))))</f>
        <v/>
      </c>
      <c r="P1515" s="209" t="str">
        <f t="shared" si="230"/>
        <v/>
      </c>
      <c r="Q1515" s="95"/>
      <c r="R1515" s="256"/>
      <c r="S1515" s="256"/>
      <c r="T1515" s="96"/>
      <c r="U1515" s="211" t="str">
        <f>IF(Q1515="Room AC (window/wall)",'Emission Factors'!$E$53,IF(AND(Q1515="Room AC (PTAC/PTHP)",ISBLANK(T1515)),"Error",IF(AND(Q1515="Room AC (PTAC/PTHP)",T1515&gt;0),T1515,IF(Q1515="Residential AC",'Emission Factors'!$E$55,IF(AND(Q1515="Residential HP",ISBLANK(T1515)),"Error",IF(AND(Q1515="Residential HP",T1515&gt;0),T1515,IF(Q1515="Commercial AC (&gt;=65k to &lt;135,000k Btu/hr)",'Emission Factors'!$E$57,IF(Q1515="Commercial AC (&gt;=135,000k Btu/hr)",'Emission Factors'!$E$58,""))))))))</f>
        <v/>
      </c>
      <c r="V1515" s="95"/>
      <c r="W1515" s="211" t="str">
        <f>IF(ISBLANK(V1515),"",VLOOKUP(V1515,'Emission Factors'!$C$81:$G$221,4,FALSE))</f>
        <v/>
      </c>
      <c r="X1515" s="210" t="str">
        <f>IF(Q1515="Room AC (window/wall)",'Emission Factors'!$F$53,IF(Q1515="Room AC (PTAC/PTHP)",'Emission Factors'!$F$54,IF(Q1515="Residential AC",'Emission Factors'!$F$55,IF(Q1515="Residential HP",'Emission Factors'!$F$56,IF(Q1515="Commercial AC (&gt;=65k to &lt;135,000k Btu/hr)",'Emission Factors'!$F$57,IF(Q1515="Commercial AC (&gt;=135,000k Btu/hr)",'Emission Factors'!$F$58,""))))))</f>
        <v/>
      </c>
      <c r="Y1515" s="211" t="str">
        <f>IF(Q1515="Room AC (window/wall)",'Emission Factors'!$G$53,IF(Q1515="Room AC (PTAC/PTHP)",'Emission Factors'!$G$54,IF(Q1515="Residential AC",'Emission Factors'!$G$55,IF(Q1515="Residential HP",'Emission Factors'!$G$56,IF(Q1515="Commercial AC (&gt;=65k to &lt;135,000k Btu/hr)",'Emission Factors'!$G$57,IF(Q1515="Commercial AC (&gt;=135,000k Btu/hr)",'Emission Factors'!$G$58,""))))))</f>
        <v/>
      </c>
      <c r="Z1515" s="96"/>
      <c r="AA1515" s="97" t="str">
        <f t="shared" si="231"/>
        <v/>
      </c>
      <c r="AB1515" s="97" t="str">
        <f t="shared" si="232"/>
        <v/>
      </c>
      <c r="AC1515" s="246" t="str">
        <f t="shared" si="233"/>
        <v/>
      </c>
      <c r="AD1515" s="97" t="str">
        <f t="shared" si="234"/>
        <v/>
      </c>
      <c r="AE1515" s="97" t="str">
        <f t="shared" si="235"/>
        <v/>
      </c>
      <c r="AF1515" s="252" t="str">
        <f t="shared" si="236"/>
        <v/>
      </c>
      <c r="AG1515" s="254" t="str">
        <f t="shared" si="237"/>
        <v/>
      </c>
      <c r="AH1515" s="248" t="str">
        <f t="shared" si="238"/>
        <v/>
      </c>
      <c r="AI1515" s="249" t="str">
        <f t="shared" si="239"/>
        <v/>
      </c>
    </row>
    <row r="1516" spans="2:35" x14ac:dyDescent="0.3">
      <c r="B1516" s="94"/>
      <c r="C1516" s="95"/>
      <c r="D1516" s="95"/>
      <c r="E1516" s="95"/>
      <c r="F1516" s="94"/>
      <c r="G1516" s="145"/>
      <c r="H1516" s="245"/>
      <c r="I1516" s="211" t="str">
        <f>IF(D1516="Room AC (window/wall)",'Emission Factors'!$E$53,IF(D1516="Room AC (PTAC/PTHP)",H1516,IF(D1516="Residential AC",'Emission Factors'!$E$55,IF(D1516="Residential HP",H1516,IF(D1516="Commercial AC (&gt;=65k to &lt;135,000k Btu/hr)",'Emission Factors'!$E$57,IF(D1516="Commercial AC (&gt;=135,000k Btu/hr)",'Emission Factors'!$E$58,""))))))</f>
        <v/>
      </c>
      <c r="J1516" s="96"/>
      <c r="K1516" s="211" t="str">
        <f>IF(ISBLANK(J1516),"",VLOOKUP(J1516,'Emission Factors'!$C$81:$G$221,4,FALSE))</f>
        <v/>
      </c>
      <c r="L1516" s="210" t="str">
        <f>IF(D1516="Room AC (window/wall)",'Emission Factors'!$F$53,IF(D1516="Room AC (PTAC/PTHP)",'Emission Factors'!$F$54,IF(D1516="Residential AC",'Emission Factors'!$F$55,IF(D1516="Residential HP",'Emission Factors'!$F$56,IF(D1516="Commercial AC (&gt;=65k to &lt;135,000k Btu/hr)",'Emission Factors'!$F$57,IF(D1516="Commercial AC (&gt;=135,000k Btu/hr)",'Emission Factors'!$F$58,""))))))</f>
        <v/>
      </c>
      <c r="M1516" s="211" t="str">
        <f>IF(D1516="Room AC (window/wall)",'Emission Factors'!$G$53,IF(D1516="Room AC (PTAC/PTHP)",'Emission Factors'!$G$54,IF(D1516="Residential AC",'Emission Factors'!$G$55,IF(D1516="Residential HP",'Emission Factors'!$G$56,IF(D1516="Commercial AC (&gt;=65k to &lt;135,000k Btu/hr)",'Emission Factors'!$G$57,IF(D1516="Commercial AC (&gt;=135,000k Btu/hr)",'Emission Factors'!$G$58,""))))))</f>
        <v/>
      </c>
      <c r="N1516" s="96"/>
      <c r="O1516" s="209" t="str">
        <f>IF(ISBLANK(D1516),"",(IF(D1516="Room AC (window/wall)",'Emission Factors'!$C$53,IF(D1516="Room AC (PTAC/PTHP)",'Emission Factors'!$C$54,IF(D1516="Residential AC",'Emission Factors'!$C$55,IF(D1516="Residential HP",'Emission Factors'!$C$56,IF(D1516="Commercial AC (&gt;=65k to &lt;135,000k Btu/hr)",'Emission Factors'!$C$57,IF(D1516="Commercial AC (&gt;=135,000k Btu/hr)",'Emission Factors'!$C$58,""))))))))</f>
        <v/>
      </c>
      <c r="P1516" s="209" t="str">
        <f t="shared" si="230"/>
        <v/>
      </c>
      <c r="Q1516" s="95"/>
      <c r="R1516" s="256"/>
      <c r="S1516" s="256"/>
      <c r="T1516" s="96"/>
      <c r="U1516" s="211" t="str">
        <f>IF(Q1516="Room AC (window/wall)",'Emission Factors'!$E$53,IF(AND(Q1516="Room AC (PTAC/PTHP)",ISBLANK(T1516)),"Error",IF(AND(Q1516="Room AC (PTAC/PTHP)",T1516&gt;0),T1516,IF(Q1516="Residential AC",'Emission Factors'!$E$55,IF(AND(Q1516="Residential HP",ISBLANK(T1516)),"Error",IF(AND(Q1516="Residential HP",T1516&gt;0),T1516,IF(Q1516="Commercial AC (&gt;=65k to &lt;135,000k Btu/hr)",'Emission Factors'!$E$57,IF(Q1516="Commercial AC (&gt;=135,000k Btu/hr)",'Emission Factors'!$E$58,""))))))))</f>
        <v/>
      </c>
      <c r="V1516" s="95"/>
      <c r="W1516" s="211" t="str">
        <f>IF(ISBLANK(V1516),"",VLOOKUP(V1516,'Emission Factors'!$C$81:$G$221,4,FALSE))</f>
        <v/>
      </c>
      <c r="X1516" s="210" t="str">
        <f>IF(Q1516="Room AC (window/wall)",'Emission Factors'!$F$53,IF(Q1516="Room AC (PTAC/PTHP)",'Emission Factors'!$F$54,IF(Q1516="Residential AC",'Emission Factors'!$F$55,IF(Q1516="Residential HP",'Emission Factors'!$F$56,IF(Q1516="Commercial AC (&gt;=65k to &lt;135,000k Btu/hr)",'Emission Factors'!$F$57,IF(Q1516="Commercial AC (&gt;=135,000k Btu/hr)",'Emission Factors'!$F$58,""))))))</f>
        <v/>
      </c>
      <c r="Y1516" s="211" t="str">
        <f>IF(Q1516="Room AC (window/wall)",'Emission Factors'!$G$53,IF(Q1516="Room AC (PTAC/PTHP)",'Emission Factors'!$G$54,IF(Q1516="Residential AC",'Emission Factors'!$G$55,IF(Q1516="Residential HP",'Emission Factors'!$G$56,IF(Q1516="Commercial AC (&gt;=65k to &lt;135,000k Btu/hr)",'Emission Factors'!$G$57,IF(Q1516="Commercial AC (&gt;=135,000k Btu/hr)",'Emission Factors'!$G$58,""))))))</f>
        <v/>
      </c>
      <c r="Z1516" s="96"/>
      <c r="AA1516" s="97" t="str">
        <f t="shared" si="231"/>
        <v/>
      </c>
      <c r="AB1516" s="97" t="str">
        <f t="shared" si="232"/>
        <v/>
      </c>
      <c r="AC1516" s="246" t="str">
        <f t="shared" si="233"/>
        <v/>
      </c>
      <c r="AD1516" s="97" t="str">
        <f t="shared" si="234"/>
        <v/>
      </c>
      <c r="AE1516" s="97" t="str">
        <f t="shared" si="235"/>
        <v/>
      </c>
      <c r="AF1516" s="252" t="str">
        <f t="shared" si="236"/>
        <v/>
      </c>
      <c r="AG1516" s="254" t="str">
        <f t="shared" si="237"/>
        <v/>
      </c>
      <c r="AH1516" s="248" t="str">
        <f t="shared" si="238"/>
        <v/>
      </c>
      <c r="AI1516" s="249" t="str">
        <f t="shared" si="239"/>
        <v/>
      </c>
    </row>
    <row r="1517" spans="2:35" x14ac:dyDescent="0.3">
      <c r="B1517" s="94"/>
      <c r="C1517" s="95"/>
      <c r="D1517" s="95"/>
      <c r="E1517" s="95"/>
      <c r="F1517" s="94"/>
      <c r="G1517" s="145"/>
      <c r="H1517" s="245"/>
      <c r="I1517" s="211" t="str">
        <f>IF(D1517="Room AC (window/wall)",'Emission Factors'!$E$53,IF(D1517="Room AC (PTAC/PTHP)",H1517,IF(D1517="Residential AC",'Emission Factors'!$E$55,IF(D1517="Residential HP",H1517,IF(D1517="Commercial AC (&gt;=65k to &lt;135,000k Btu/hr)",'Emission Factors'!$E$57,IF(D1517="Commercial AC (&gt;=135,000k Btu/hr)",'Emission Factors'!$E$58,""))))))</f>
        <v/>
      </c>
      <c r="J1517" s="96"/>
      <c r="K1517" s="211" t="str">
        <f>IF(ISBLANK(J1517),"",VLOOKUP(J1517,'Emission Factors'!$C$81:$G$221,4,FALSE))</f>
        <v/>
      </c>
      <c r="L1517" s="210" t="str">
        <f>IF(D1517="Room AC (window/wall)",'Emission Factors'!$F$53,IF(D1517="Room AC (PTAC/PTHP)",'Emission Factors'!$F$54,IF(D1517="Residential AC",'Emission Factors'!$F$55,IF(D1517="Residential HP",'Emission Factors'!$F$56,IF(D1517="Commercial AC (&gt;=65k to &lt;135,000k Btu/hr)",'Emission Factors'!$F$57,IF(D1517="Commercial AC (&gt;=135,000k Btu/hr)",'Emission Factors'!$F$58,""))))))</f>
        <v/>
      </c>
      <c r="M1517" s="211" t="str">
        <f>IF(D1517="Room AC (window/wall)",'Emission Factors'!$G$53,IF(D1517="Room AC (PTAC/PTHP)",'Emission Factors'!$G$54,IF(D1517="Residential AC",'Emission Factors'!$G$55,IF(D1517="Residential HP",'Emission Factors'!$G$56,IF(D1517="Commercial AC (&gt;=65k to &lt;135,000k Btu/hr)",'Emission Factors'!$G$57,IF(D1517="Commercial AC (&gt;=135,000k Btu/hr)",'Emission Factors'!$G$58,""))))))</f>
        <v/>
      </c>
      <c r="N1517" s="96"/>
      <c r="O1517" s="209" t="str">
        <f>IF(ISBLANK(D1517),"",(IF(D1517="Room AC (window/wall)",'Emission Factors'!$C$53,IF(D1517="Room AC (PTAC/PTHP)",'Emission Factors'!$C$54,IF(D1517="Residential AC",'Emission Factors'!$C$55,IF(D1517="Residential HP",'Emission Factors'!$C$56,IF(D1517="Commercial AC (&gt;=65k to &lt;135,000k Btu/hr)",'Emission Factors'!$C$57,IF(D1517="Commercial AC (&gt;=135,000k Btu/hr)",'Emission Factors'!$C$58,""))))))))</f>
        <v/>
      </c>
      <c r="P1517" s="209" t="str">
        <f t="shared" si="230"/>
        <v/>
      </c>
      <c r="Q1517" s="95"/>
      <c r="R1517" s="256"/>
      <c r="S1517" s="256"/>
      <c r="T1517" s="96"/>
      <c r="U1517" s="211" t="str">
        <f>IF(Q1517="Room AC (window/wall)",'Emission Factors'!$E$53,IF(AND(Q1517="Room AC (PTAC/PTHP)",ISBLANK(T1517)),"Error",IF(AND(Q1517="Room AC (PTAC/PTHP)",T1517&gt;0),T1517,IF(Q1517="Residential AC",'Emission Factors'!$E$55,IF(AND(Q1517="Residential HP",ISBLANK(T1517)),"Error",IF(AND(Q1517="Residential HP",T1517&gt;0),T1517,IF(Q1517="Commercial AC (&gt;=65k to &lt;135,000k Btu/hr)",'Emission Factors'!$E$57,IF(Q1517="Commercial AC (&gt;=135,000k Btu/hr)",'Emission Factors'!$E$58,""))))))))</f>
        <v/>
      </c>
      <c r="V1517" s="95"/>
      <c r="W1517" s="211" t="str">
        <f>IF(ISBLANK(V1517),"",VLOOKUP(V1517,'Emission Factors'!$C$81:$G$221,4,FALSE))</f>
        <v/>
      </c>
      <c r="X1517" s="210" t="str">
        <f>IF(Q1517="Room AC (window/wall)",'Emission Factors'!$F$53,IF(Q1517="Room AC (PTAC/PTHP)",'Emission Factors'!$F$54,IF(Q1517="Residential AC",'Emission Factors'!$F$55,IF(Q1517="Residential HP",'Emission Factors'!$F$56,IF(Q1517="Commercial AC (&gt;=65k to &lt;135,000k Btu/hr)",'Emission Factors'!$F$57,IF(Q1517="Commercial AC (&gt;=135,000k Btu/hr)",'Emission Factors'!$F$58,""))))))</f>
        <v/>
      </c>
      <c r="Y1517" s="211" t="str">
        <f>IF(Q1517="Room AC (window/wall)",'Emission Factors'!$G$53,IF(Q1517="Room AC (PTAC/PTHP)",'Emission Factors'!$G$54,IF(Q1517="Residential AC",'Emission Factors'!$G$55,IF(Q1517="Residential HP",'Emission Factors'!$G$56,IF(Q1517="Commercial AC (&gt;=65k to &lt;135,000k Btu/hr)",'Emission Factors'!$G$57,IF(Q1517="Commercial AC (&gt;=135,000k Btu/hr)",'Emission Factors'!$G$58,""))))))</f>
        <v/>
      </c>
      <c r="Z1517" s="96"/>
      <c r="AA1517" s="97" t="str">
        <f t="shared" si="231"/>
        <v/>
      </c>
      <c r="AB1517" s="97" t="str">
        <f t="shared" si="232"/>
        <v/>
      </c>
      <c r="AC1517" s="246" t="str">
        <f t="shared" si="233"/>
        <v/>
      </c>
      <c r="AD1517" s="97" t="str">
        <f t="shared" si="234"/>
        <v/>
      </c>
      <c r="AE1517" s="97" t="str">
        <f t="shared" si="235"/>
        <v/>
      </c>
      <c r="AF1517" s="252" t="str">
        <f t="shared" si="236"/>
        <v/>
      </c>
      <c r="AG1517" s="254" t="str">
        <f t="shared" si="237"/>
        <v/>
      </c>
      <c r="AH1517" s="248" t="str">
        <f t="shared" si="238"/>
        <v/>
      </c>
      <c r="AI1517" s="249" t="str">
        <f t="shared" si="239"/>
        <v/>
      </c>
    </row>
    <row r="1518" spans="2:35" x14ac:dyDescent="0.3">
      <c r="B1518" s="94"/>
      <c r="C1518" s="95"/>
      <c r="D1518" s="95"/>
      <c r="E1518" s="95"/>
      <c r="F1518" s="94"/>
      <c r="G1518" s="145"/>
      <c r="H1518" s="245"/>
      <c r="I1518" s="211" t="str">
        <f>IF(D1518="Room AC (window/wall)",'Emission Factors'!$E$53,IF(D1518="Room AC (PTAC/PTHP)",H1518,IF(D1518="Residential AC",'Emission Factors'!$E$55,IF(D1518="Residential HP",H1518,IF(D1518="Commercial AC (&gt;=65k to &lt;135,000k Btu/hr)",'Emission Factors'!$E$57,IF(D1518="Commercial AC (&gt;=135,000k Btu/hr)",'Emission Factors'!$E$58,""))))))</f>
        <v/>
      </c>
      <c r="J1518" s="96"/>
      <c r="K1518" s="211" t="str">
        <f>IF(ISBLANK(J1518),"",VLOOKUP(J1518,'Emission Factors'!$C$81:$G$221,4,FALSE))</f>
        <v/>
      </c>
      <c r="L1518" s="210" t="str">
        <f>IF(D1518="Room AC (window/wall)",'Emission Factors'!$F$53,IF(D1518="Room AC (PTAC/PTHP)",'Emission Factors'!$F$54,IF(D1518="Residential AC",'Emission Factors'!$F$55,IF(D1518="Residential HP",'Emission Factors'!$F$56,IF(D1518="Commercial AC (&gt;=65k to &lt;135,000k Btu/hr)",'Emission Factors'!$F$57,IF(D1518="Commercial AC (&gt;=135,000k Btu/hr)",'Emission Factors'!$F$58,""))))))</f>
        <v/>
      </c>
      <c r="M1518" s="211" t="str">
        <f>IF(D1518="Room AC (window/wall)",'Emission Factors'!$G$53,IF(D1518="Room AC (PTAC/PTHP)",'Emission Factors'!$G$54,IF(D1518="Residential AC",'Emission Factors'!$G$55,IF(D1518="Residential HP",'Emission Factors'!$G$56,IF(D1518="Commercial AC (&gt;=65k to &lt;135,000k Btu/hr)",'Emission Factors'!$G$57,IF(D1518="Commercial AC (&gt;=135,000k Btu/hr)",'Emission Factors'!$G$58,""))))))</f>
        <v/>
      </c>
      <c r="N1518" s="96"/>
      <c r="O1518" s="209" t="str">
        <f>IF(ISBLANK(D1518),"",(IF(D1518="Room AC (window/wall)",'Emission Factors'!$C$53,IF(D1518="Room AC (PTAC/PTHP)",'Emission Factors'!$C$54,IF(D1518="Residential AC",'Emission Factors'!$C$55,IF(D1518="Residential HP",'Emission Factors'!$C$56,IF(D1518="Commercial AC (&gt;=65k to &lt;135,000k Btu/hr)",'Emission Factors'!$C$57,IF(D1518="Commercial AC (&gt;=135,000k Btu/hr)",'Emission Factors'!$C$58,""))))))))</f>
        <v/>
      </c>
      <c r="P1518" s="209" t="str">
        <f t="shared" si="230"/>
        <v/>
      </c>
      <c r="Q1518" s="95"/>
      <c r="R1518" s="256"/>
      <c r="S1518" s="256"/>
      <c r="T1518" s="96"/>
      <c r="U1518" s="211" t="str">
        <f>IF(Q1518="Room AC (window/wall)",'Emission Factors'!$E$53,IF(AND(Q1518="Room AC (PTAC/PTHP)",ISBLANK(T1518)),"Error",IF(AND(Q1518="Room AC (PTAC/PTHP)",T1518&gt;0),T1518,IF(Q1518="Residential AC",'Emission Factors'!$E$55,IF(AND(Q1518="Residential HP",ISBLANK(T1518)),"Error",IF(AND(Q1518="Residential HP",T1518&gt;0),T1518,IF(Q1518="Commercial AC (&gt;=65k to &lt;135,000k Btu/hr)",'Emission Factors'!$E$57,IF(Q1518="Commercial AC (&gt;=135,000k Btu/hr)",'Emission Factors'!$E$58,""))))))))</f>
        <v/>
      </c>
      <c r="V1518" s="95"/>
      <c r="W1518" s="211" t="str">
        <f>IF(ISBLANK(V1518),"",VLOOKUP(V1518,'Emission Factors'!$C$81:$G$221,4,FALSE))</f>
        <v/>
      </c>
      <c r="X1518" s="210" t="str">
        <f>IF(Q1518="Room AC (window/wall)",'Emission Factors'!$F$53,IF(Q1518="Room AC (PTAC/PTHP)",'Emission Factors'!$F$54,IF(Q1518="Residential AC",'Emission Factors'!$F$55,IF(Q1518="Residential HP",'Emission Factors'!$F$56,IF(Q1518="Commercial AC (&gt;=65k to &lt;135,000k Btu/hr)",'Emission Factors'!$F$57,IF(Q1518="Commercial AC (&gt;=135,000k Btu/hr)",'Emission Factors'!$F$58,""))))))</f>
        <v/>
      </c>
      <c r="Y1518" s="211" t="str">
        <f>IF(Q1518="Room AC (window/wall)",'Emission Factors'!$G$53,IF(Q1518="Room AC (PTAC/PTHP)",'Emission Factors'!$G$54,IF(Q1518="Residential AC",'Emission Factors'!$G$55,IF(Q1518="Residential HP",'Emission Factors'!$G$56,IF(Q1518="Commercial AC (&gt;=65k to &lt;135,000k Btu/hr)",'Emission Factors'!$G$57,IF(Q1518="Commercial AC (&gt;=135,000k Btu/hr)",'Emission Factors'!$G$58,""))))))</f>
        <v/>
      </c>
      <c r="Z1518" s="96"/>
      <c r="AA1518" s="97" t="str">
        <f t="shared" si="231"/>
        <v/>
      </c>
      <c r="AB1518" s="97" t="str">
        <f t="shared" si="232"/>
        <v/>
      </c>
      <c r="AC1518" s="246" t="str">
        <f t="shared" si="233"/>
        <v/>
      </c>
      <c r="AD1518" s="97" t="str">
        <f t="shared" si="234"/>
        <v/>
      </c>
      <c r="AE1518" s="97" t="str">
        <f t="shared" si="235"/>
        <v/>
      </c>
      <c r="AF1518" s="252" t="str">
        <f t="shared" si="236"/>
        <v/>
      </c>
      <c r="AG1518" s="254" t="str">
        <f t="shared" si="237"/>
        <v/>
      </c>
      <c r="AH1518" s="248" t="str">
        <f t="shared" si="238"/>
        <v/>
      </c>
      <c r="AI1518" s="249" t="str">
        <f t="shared" si="239"/>
        <v/>
      </c>
    </row>
    <row r="1519" spans="2:35" x14ac:dyDescent="0.3">
      <c r="B1519" s="94"/>
      <c r="C1519" s="95"/>
      <c r="D1519" s="95"/>
      <c r="E1519" s="95"/>
      <c r="F1519" s="94"/>
      <c r="G1519" s="145"/>
      <c r="H1519" s="245"/>
      <c r="I1519" s="211" t="str">
        <f>IF(D1519="Room AC (window/wall)",'Emission Factors'!$E$53,IF(D1519="Room AC (PTAC/PTHP)",H1519,IF(D1519="Residential AC",'Emission Factors'!$E$55,IF(D1519="Residential HP",H1519,IF(D1519="Commercial AC (&gt;=65k to &lt;135,000k Btu/hr)",'Emission Factors'!$E$57,IF(D1519="Commercial AC (&gt;=135,000k Btu/hr)",'Emission Factors'!$E$58,""))))))</f>
        <v/>
      </c>
      <c r="J1519" s="96"/>
      <c r="K1519" s="211" t="str">
        <f>IF(ISBLANK(J1519),"",VLOOKUP(J1519,'Emission Factors'!$C$81:$G$221,4,FALSE))</f>
        <v/>
      </c>
      <c r="L1519" s="210" t="str">
        <f>IF(D1519="Room AC (window/wall)",'Emission Factors'!$F$53,IF(D1519="Room AC (PTAC/PTHP)",'Emission Factors'!$F$54,IF(D1519="Residential AC",'Emission Factors'!$F$55,IF(D1519="Residential HP",'Emission Factors'!$F$56,IF(D1519="Commercial AC (&gt;=65k to &lt;135,000k Btu/hr)",'Emission Factors'!$F$57,IF(D1519="Commercial AC (&gt;=135,000k Btu/hr)",'Emission Factors'!$F$58,""))))))</f>
        <v/>
      </c>
      <c r="M1519" s="211" t="str">
        <f>IF(D1519="Room AC (window/wall)",'Emission Factors'!$G$53,IF(D1519="Room AC (PTAC/PTHP)",'Emission Factors'!$G$54,IF(D1519="Residential AC",'Emission Factors'!$G$55,IF(D1519="Residential HP",'Emission Factors'!$G$56,IF(D1519="Commercial AC (&gt;=65k to &lt;135,000k Btu/hr)",'Emission Factors'!$G$57,IF(D1519="Commercial AC (&gt;=135,000k Btu/hr)",'Emission Factors'!$G$58,""))))))</f>
        <v/>
      </c>
      <c r="N1519" s="96"/>
      <c r="O1519" s="209" t="str">
        <f>IF(ISBLANK(D1519),"",(IF(D1519="Room AC (window/wall)",'Emission Factors'!$C$53,IF(D1519="Room AC (PTAC/PTHP)",'Emission Factors'!$C$54,IF(D1519="Residential AC",'Emission Factors'!$C$55,IF(D1519="Residential HP",'Emission Factors'!$C$56,IF(D1519="Commercial AC (&gt;=65k to &lt;135,000k Btu/hr)",'Emission Factors'!$C$57,IF(D1519="Commercial AC (&gt;=135,000k Btu/hr)",'Emission Factors'!$C$58,""))))))))</f>
        <v/>
      </c>
      <c r="P1519" s="209" t="str">
        <f t="shared" si="230"/>
        <v/>
      </c>
      <c r="Q1519" s="95"/>
      <c r="R1519" s="256"/>
      <c r="S1519" s="256"/>
      <c r="T1519" s="96"/>
      <c r="U1519" s="211" t="str">
        <f>IF(Q1519="Room AC (window/wall)",'Emission Factors'!$E$53,IF(AND(Q1519="Room AC (PTAC/PTHP)",ISBLANK(T1519)),"Error",IF(AND(Q1519="Room AC (PTAC/PTHP)",T1519&gt;0),T1519,IF(Q1519="Residential AC",'Emission Factors'!$E$55,IF(AND(Q1519="Residential HP",ISBLANK(T1519)),"Error",IF(AND(Q1519="Residential HP",T1519&gt;0),T1519,IF(Q1519="Commercial AC (&gt;=65k to &lt;135,000k Btu/hr)",'Emission Factors'!$E$57,IF(Q1519="Commercial AC (&gt;=135,000k Btu/hr)",'Emission Factors'!$E$58,""))))))))</f>
        <v/>
      </c>
      <c r="V1519" s="95"/>
      <c r="W1519" s="211" t="str">
        <f>IF(ISBLANK(V1519),"",VLOOKUP(V1519,'Emission Factors'!$C$81:$G$221,4,FALSE))</f>
        <v/>
      </c>
      <c r="X1519" s="210" t="str">
        <f>IF(Q1519="Room AC (window/wall)",'Emission Factors'!$F$53,IF(Q1519="Room AC (PTAC/PTHP)",'Emission Factors'!$F$54,IF(Q1519="Residential AC",'Emission Factors'!$F$55,IF(Q1519="Residential HP",'Emission Factors'!$F$56,IF(Q1519="Commercial AC (&gt;=65k to &lt;135,000k Btu/hr)",'Emission Factors'!$F$57,IF(Q1519="Commercial AC (&gt;=135,000k Btu/hr)",'Emission Factors'!$F$58,""))))))</f>
        <v/>
      </c>
      <c r="Y1519" s="211" t="str">
        <f>IF(Q1519="Room AC (window/wall)",'Emission Factors'!$G$53,IF(Q1519="Room AC (PTAC/PTHP)",'Emission Factors'!$G$54,IF(Q1519="Residential AC",'Emission Factors'!$G$55,IF(Q1519="Residential HP",'Emission Factors'!$G$56,IF(Q1519="Commercial AC (&gt;=65k to &lt;135,000k Btu/hr)",'Emission Factors'!$G$57,IF(Q1519="Commercial AC (&gt;=135,000k Btu/hr)",'Emission Factors'!$G$58,""))))))</f>
        <v/>
      </c>
      <c r="Z1519" s="96"/>
      <c r="AA1519" s="97" t="str">
        <f t="shared" si="231"/>
        <v/>
      </c>
      <c r="AB1519" s="97" t="str">
        <f t="shared" si="232"/>
        <v/>
      </c>
      <c r="AC1519" s="246" t="str">
        <f t="shared" si="233"/>
        <v/>
      </c>
      <c r="AD1519" s="97" t="str">
        <f t="shared" si="234"/>
        <v/>
      </c>
      <c r="AE1519" s="97" t="str">
        <f t="shared" si="235"/>
        <v/>
      </c>
      <c r="AF1519" s="252" t="str">
        <f t="shared" si="236"/>
        <v/>
      </c>
      <c r="AG1519" s="254" t="str">
        <f t="shared" si="237"/>
        <v/>
      </c>
      <c r="AH1519" s="248" t="str">
        <f t="shared" si="238"/>
        <v/>
      </c>
      <c r="AI1519" s="249" t="str">
        <f t="shared" si="239"/>
        <v/>
      </c>
    </row>
    <row r="1520" spans="2:35" x14ac:dyDescent="0.3">
      <c r="B1520" s="94"/>
      <c r="C1520" s="95"/>
      <c r="D1520" s="95"/>
      <c r="E1520" s="95"/>
      <c r="F1520" s="94"/>
      <c r="G1520" s="145"/>
      <c r="H1520" s="245"/>
      <c r="I1520" s="211" t="str">
        <f>IF(D1520="Room AC (window/wall)",'Emission Factors'!$E$53,IF(D1520="Room AC (PTAC/PTHP)",H1520,IF(D1520="Residential AC",'Emission Factors'!$E$55,IF(D1520="Residential HP",H1520,IF(D1520="Commercial AC (&gt;=65k to &lt;135,000k Btu/hr)",'Emission Factors'!$E$57,IF(D1520="Commercial AC (&gt;=135,000k Btu/hr)",'Emission Factors'!$E$58,""))))))</f>
        <v/>
      </c>
      <c r="J1520" s="96"/>
      <c r="K1520" s="211" t="str">
        <f>IF(ISBLANK(J1520),"",VLOOKUP(J1520,'Emission Factors'!$C$81:$G$221,4,FALSE))</f>
        <v/>
      </c>
      <c r="L1520" s="210" t="str">
        <f>IF(D1520="Room AC (window/wall)",'Emission Factors'!$F$53,IF(D1520="Room AC (PTAC/PTHP)",'Emission Factors'!$F$54,IF(D1520="Residential AC",'Emission Factors'!$F$55,IF(D1520="Residential HP",'Emission Factors'!$F$56,IF(D1520="Commercial AC (&gt;=65k to &lt;135,000k Btu/hr)",'Emission Factors'!$F$57,IF(D1520="Commercial AC (&gt;=135,000k Btu/hr)",'Emission Factors'!$F$58,""))))))</f>
        <v/>
      </c>
      <c r="M1520" s="211" t="str">
        <f>IF(D1520="Room AC (window/wall)",'Emission Factors'!$G$53,IF(D1520="Room AC (PTAC/PTHP)",'Emission Factors'!$G$54,IF(D1520="Residential AC",'Emission Factors'!$G$55,IF(D1520="Residential HP",'Emission Factors'!$G$56,IF(D1520="Commercial AC (&gt;=65k to &lt;135,000k Btu/hr)",'Emission Factors'!$G$57,IF(D1520="Commercial AC (&gt;=135,000k Btu/hr)",'Emission Factors'!$G$58,""))))))</f>
        <v/>
      </c>
      <c r="N1520" s="96"/>
      <c r="O1520" s="209" t="str">
        <f>IF(ISBLANK(D1520),"",(IF(D1520="Room AC (window/wall)",'Emission Factors'!$C$53,IF(D1520="Room AC (PTAC/PTHP)",'Emission Factors'!$C$54,IF(D1520="Residential AC",'Emission Factors'!$C$55,IF(D1520="Residential HP",'Emission Factors'!$C$56,IF(D1520="Commercial AC (&gt;=65k to &lt;135,000k Btu/hr)",'Emission Factors'!$C$57,IF(D1520="Commercial AC (&gt;=135,000k Btu/hr)",'Emission Factors'!$C$58,""))))))))</f>
        <v/>
      </c>
      <c r="P1520" s="209" t="str">
        <f t="shared" si="230"/>
        <v/>
      </c>
      <c r="Q1520" s="95"/>
      <c r="R1520" s="256"/>
      <c r="S1520" s="256"/>
      <c r="T1520" s="96"/>
      <c r="U1520" s="211" t="str">
        <f>IF(Q1520="Room AC (window/wall)",'Emission Factors'!$E$53,IF(AND(Q1520="Room AC (PTAC/PTHP)",ISBLANK(T1520)),"Error",IF(AND(Q1520="Room AC (PTAC/PTHP)",T1520&gt;0),T1520,IF(Q1520="Residential AC",'Emission Factors'!$E$55,IF(AND(Q1520="Residential HP",ISBLANK(T1520)),"Error",IF(AND(Q1520="Residential HP",T1520&gt;0),T1520,IF(Q1520="Commercial AC (&gt;=65k to &lt;135,000k Btu/hr)",'Emission Factors'!$E$57,IF(Q1520="Commercial AC (&gt;=135,000k Btu/hr)",'Emission Factors'!$E$58,""))))))))</f>
        <v/>
      </c>
      <c r="V1520" s="95"/>
      <c r="W1520" s="211" t="str">
        <f>IF(ISBLANK(V1520),"",VLOOKUP(V1520,'Emission Factors'!$C$81:$G$221,4,FALSE))</f>
        <v/>
      </c>
      <c r="X1520" s="210" t="str">
        <f>IF(Q1520="Room AC (window/wall)",'Emission Factors'!$F$53,IF(Q1520="Room AC (PTAC/PTHP)",'Emission Factors'!$F$54,IF(Q1520="Residential AC",'Emission Factors'!$F$55,IF(Q1520="Residential HP",'Emission Factors'!$F$56,IF(Q1520="Commercial AC (&gt;=65k to &lt;135,000k Btu/hr)",'Emission Factors'!$F$57,IF(Q1520="Commercial AC (&gt;=135,000k Btu/hr)",'Emission Factors'!$F$58,""))))))</f>
        <v/>
      </c>
      <c r="Y1520" s="211" t="str">
        <f>IF(Q1520="Room AC (window/wall)",'Emission Factors'!$G$53,IF(Q1520="Room AC (PTAC/PTHP)",'Emission Factors'!$G$54,IF(Q1520="Residential AC",'Emission Factors'!$G$55,IF(Q1520="Residential HP",'Emission Factors'!$G$56,IF(Q1520="Commercial AC (&gt;=65k to &lt;135,000k Btu/hr)",'Emission Factors'!$G$57,IF(Q1520="Commercial AC (&gt;=135,000k Btu/hr)",'Emission Factors'!$G$58,""))))))</f>
        <v/>
      </c>
      <c r="Z1520" s="96"/>
      <c r="AA1520" s="97" t="str">
        <f t="shared" si="231"/>
        <v/>
      </c>
      <c r="AB1520" s="97" t="str">
        <f t="shared" si="232"/>
        <v/>
      </c>
      <c r="AC1520" s="246" t="str">
        <f t="shared" si="233"/>
        <v/>
      </c>
      <c r="AD1520" s="97" t="str">
        <f t="shared" si="234"/>
        <v/>
      </c>
      <c r="AE1520" s="97" t="str">
        <f t="shared" si="235"/>
        <v/>
      </c>
      <c r="AF1520" s="252" t="str">
        <f t="shared" si="236"/>
        <v/>
      </c>
      <c r="AG1520" s="254" t="str">
        <f t="shared" si="237"/>
        <v/>
      </c>
      <c r="AH1520" s="248" t="str">
        <f t="shared" si="238"/>
        <v/>
      </c>
      <c r="AI1520" s="249" t="str">
        <f t="shared" si="239"/>
        <v/>
      </c>
    </row>
    <row r="1521" spans="2:35" x14ac:dyDescent="0.3">
      <c r="B1521" s="94"/>
      <c r="C1521" s="95"/>
      <c r="D1521" s="95"/>
      <c r="E1521" s="95"/>
      <c r="F1521" s="94"/>
      <c r="G1521" s="145"/>
      <c r="H1521" s="245"/>
      <c r="I1521" s="211" t="str">
        <f>IF(D1521="Room AC (window/wall)",'Emission Factors'!$E$53,IF(D1521="Room AC (PTAC/PTHP)",H1521,IF(D1521="Residential AC",'Emission Factors'!$E$55,IF(D1521="Residential HP",H1521,IF(D1521="Commercial AC (&gt;=65k to &lt;135,000k Btu/hr)",'Emission Factors'!$E$57,IF(D1521="Commercial AC (&gt;=135,000k Btu/hr)",'Emission Factors'!$E$58,""))))))</f>
        <v/>
      </c>
      <c r="J1521" s="96"/>
      <c r="K1521" s="211" t="str">
        <f>IF(ISBLANK(J1521),"",VLOOKUP(J1521,'Emission Factors'!$C$81:$G$221,4,FALSE))</f>
        <v/>
      </c>
      <c r="L1521" s="210" t="str">
        <f>IF(D1521="Room AC (window/wall)",'Emission Factors'!$F$53,IF(D1521="Room AC (PTAC/PTHP)",'Emission Factors'!$F$54,IF(D1521="Residential AC",'Emission Factors'!$F$55,IF(D1521="Residential HP",'Emission Factors'!$F$56,IF(D1521="Commercial AC (&gt;=65k to &lt;135,000k Btu/hr)",'Emission Factors'!$F$57,IF(D1521="Commercial AC (&gt;=135,000k Btu/hr)",'Emission Factors'!$F$58,""))))))</f>
        <v/>
      </c>
      <c r="M1521" s="211" t="str">
        <f>IF(D1521="Room AC (window/wall)",'Emission Factors'!$G$53,IF(D1521="Room AC (PTAC/PTHP)",'Emission Factors'!$G$54,IF(D1521="Residential AC",'Emission Factors'!$G$55,IF(D1521="Residential HP",'Emission Factors'!$G$56,IF(D1521="Commercial AC (&gt;=65k to &lt;135,000k Btu/hr)",'Emission Factors'!$G$57,IF(D1521="Commercial AC (&gt;=135,000k Btu/hr)",'Emission Factors'!$G$58,""))))))</f>
        <v/>
      </c>
      <c r="N1521" s="96"/>
      <c r="O1521" s="209" t="str">
        <f>IF(ISBLANK(D1521),"",(IF(D1521="Room AC (window/wall)",'Emission Factors'!$C$53,IF(D1521="Room AC (PTAC/PTHP)",'Emission Factors'!$C$54,IF(D1521="Residential AC",'Emission Factors'!$C$55,IF(D1521="Residential HP",'Emission Factors'!$C$56,IF(D1521="Commercial AC (&gt;=65k to &lt;135,000k Btu/hr)",'Emission Factors'!$C$57,IF(D1521="Commercial AC (&gt;=135,000k Btu/hr)",'Emission Factors'!$C$58,""))))))))</f>
        <v/>
      </c>
      <c r="P1521" s="209" t="str">
        <f t="shared" si="230"/>
        <v/>
      </c>
      <c r="Q1521" s="95"/>
      <c r="R1521" s="256"/>
      <c r="S1521" s="256"/>
      <c r="T1521" s="96"/>
      <c r="U1521" s="211" t="str">
        <f>IF(Q1521="Room AC (window/wall)",'Emission Factors'!$E$53,IF(AND(Q1521="Room AC (PTAC/PTHP)",ISBLANK(T1521)),"Error",IF(AND(Q1521="Room AC (PTAC/PTHP)",T1521&gt;0),T1521,IF(Q1521="Residential AC",'Emission Factors'!$E$55,IF(AND(Q1521="Residential HP",ISBLANK(T1521)),"Error",IF(AND(Q1521="Residential HP",T1521&gt;0),T1521,IF(Q1521="Commercial AC (&gt;=65k to &lt;135,000k Btu/hr)",'Emission Factors'!$E$57,IF(Q1521="Commercial AC (&gt;=135,000k Btu/hr)",'Emission Factors'!$E$58,""))))))))</f>
        <v/>
      </c>
      <c r="V1521" s="95"/>
      <c r="W1521" s="211" t="str">
        <f>IF(ISBLANK(V1521),"",VLOOKUP(V1521,'Emission Factors'!$C$81:$G$221,4,FALSE))</f>
        <v/>
      </c>
      <c r="X1521" s="210" t="str">
        <f>IF(Q1521="Room AC (window/wall)",'Emission Factors'!$F$53,IF(Q1521="Room AC (PTAC/PTHP)",'Emission Factors'!$F$54,IF(Q1521="Residential AC",'Emission Factors'!$F$55,IF(Q1521="Residential HP",'Emission Factors'!$F$56,IF(Q1521="Commercial AC (&gt;=65k to &lt;135,000k Btu/hr)",'Emission Factors'!$F$57,IF(Q1521="Commercial AC (&gt;=135,000k Btu/hr)",'Emission Factors'!$F$58,""))))))</f>
        <v/>
      </c>
      <c r="Y1521" s="211" t="str">
        <f>IF(Q1521="Room AC (window/wall)",'Emission Factors'!$G$53,IF(Q1521="Room AC (PTAC/PTHP)",'Emission Factors'!$G$54,IF(Q1521="Residential AC",'Emission Factors'!$G$55,IF(Q1521="Residential HP",'Emission Factors'!$G$56,IF(Q1521="Commercial AC (&gt;=65k to &lt;135,000k Btu/hr)",'Emission Factors'!$G$57,IF(Q1521="Commercial AC (&gt;=135,000k Btu/hr)",'Emission Factors'!$G$58,""))))))</f>
        <v/>
      </c>
      <c r="Z1521" s="96"/>
      <c r="AA1521" s="97" t="str">
        <f t="shared" si="231"/>
        <v/>
      </c>
      <c r="AB1521" s="97" t="str">
        <f t="shared" si="232"/>
        <v/>
      </c>
      <c r="AC1521" s="246" t="str">
        <f t="shared" si="233"/>
        <v/>
      </c>
      <c r="AD1521" s="97" t="str">
        <f t="shared" si="234"/>
        <v/>
      </c>
      <c r="AE1521" s="97" t="str">
        <f t="shared" si="235"/>
        <v/>
      </c>
      <c r="AF1521" s="252" t="str">
        <f t="shared" si="236"/>
        <v/>
      </c>
      <c r="AG1521" s="254" t="str">
        <f t="shared" si="237"/>
        <v/>
      </c>
      <c r="AH1521" s="248" t="str">
        <f t="shared" si="238"/>
        <v/>
      </c>
      <c r="AI1521" s="249" t="str">
        <f t="shared" si="239"/>
        <v/>
      </c>
    </row>
    <row r="1522" spans="2:35" x14ac:dyDescent="0.3">
      <c r="B1522" s="94"/>
      <c r="C1522" s="95"/>
      <c r="D1522" s="95"/>
      <c r="E1522" s="95"/>
      <c r="F1522" s="94"/>
      <c r="G1522" s="145"/>
      <c r="H1522" s="245"/>
      <c r="I1522" s="211" t="str">
        <f>IF(D1522="Room AC (window/wall)",'Emission Factors'!$E$53,IF(D1522="Room AC (PTAC/PTHP)",H1522,IF(D1522="Residential AC",'Emission Factors'!$E$55,IF(D1522="Residential HP",H1522,IF(D1522="Commercial AC (&gt;=65k to &lt;135,000k Btu/hr)",'Emission Factors'!$E$57,IF(D1522="Commercial AC (&gt;=135,000k Btu/hr)",'Emission Factors'!$E$58,""))))))</f>
        <v/>
      </c>
      <c r="J1522" s="96"/>
      <c r="K1522" s="211" t="str">
        <f>IF(ISBLANK(J1522),"",VLOOKUP(J1522,'Emission Factors'!$C$81:$G$221,4,FALSE))</f>
        <v/>
      </c>
      <c r="L1522" s="210" t="str">
        <f>IF(D1522="Room AC (window/wall)",'Emission Factors'!$F$53,IF(D1522="Room AC (PTAC/PTHP)",'Emission Factors'!$F$54,IF(D1522="Residential AC",'Emission Factors'!$F$55,IF(D1522="Residential HP",'Emission Factors'!$F$56,IF(D1522="Commercial AC (&gt;=65k to &lt;135,000k Btu/hr)",'Emission Factors'!$F$57,IF(D1522="Commercial AC (&gt;=135,000k Btu/hr)",'Emission Factors'!$F$58,""))))))</f>
        <v/>
      </c>
      <c r="M1522" s="211" t="str">
        <f>IF(D1522="Room AC (window/wall)",'Emission Factors'!$G$53,IF(D1522="Room AC (PTAC/PTHP)",'Emission Factors'!$G$54,IF(D1522="Residential AC",'Emission Factors'!$G$55,IF(D1522="Residential HP",'Emission Factors'!$G$56,IF(D1522="Commercial AC (&gt;=65k to &lt;135,000k Btu/hr)",'Emission Factors'!$G$57,IF(D1522="Commercial AC (&gt;=135,000k Btu/hr)",'Emission Factors'!$G$58,""))))))</f>
        <v/>
      </c>
      <c r="N1522" s="96"/>
      <c r="O1522" s="209" t="str">
        <f>IF(ISBLANK(D1522),"",(IF(D1522="Room AC (window/wall)",'Emission Factors'!$C$53,IF(D1522="Room AC (PTAC/PTHP)",'Emission Factors'!$C$54,IF(D1522="Residential AC",'Emission Factors'!$C$55,IF(D1522="Residential HP",'Emission Factors'!$C$56,IF(D1522="Commercial AC (&gt;=65k to &lt;135,000k Btu/hr)",'Emission Factors'!$C$57,IF(D1522="Commercial AC (&gt;=135,000k Btu/hr)",'Emission Factors'!$C$58,""))))))))</f>
        <v/>
      </c>
      <c r="P1522" s="209" t="str">
        <f t="shared" si="230"/>
        <v/>
      </c>
      <c r="Q1522" s="95"/>
      <c r="R1522" s="256"/>
      <c r="S1522" s="256"/>
      <c r="T1522" s="96"/>
      <c r="U1522" s="211" t="str">
        <f>IF(Q1522="Room AC (window/wall)",'Emission Factors'!$E$53,IF(AND(Q1522="Room AC (PTAC/PTHP)",ISBLANK(T1522)),"Error",IF(AND(Q1522="Room AC (PTAC/PTHP)",T1522&gt;0),T1522,IF(Q1522="Residential AC",'Emission Factors'!$E$55,IF(AND(Q1522="Residential HP",ISBLANK(T1522)),"Error",IF(AND(Q1522="Residential HP",T1522&gt;0),T1522,IF(Q1522="Commercial AC (&gt;=65k to &lt;135,000k Btu/hr)",'Emission Factors'!$E$57,IF(Q1522="Commercial AC (&gt;=135,000k Btu/hr)",'Emission Factors'!$E$58,""))))))))</f>
        <v/>
      </c>
      <c r="V1522" s="95"/>
      <c r="W1522" s="211" t="str">
        <f>IF(ISBLANK(V1522),"",VLOOKUP(V1522,'Emission Factors'!$C$81:$G$221,4,FALSE))</f>
        <v/>
      </c>
      <c r="X1522" s="210" t="str">
        <f>IF(Q1522="Room AC (window/wall)",'Emission Factors'!$F$53,IF(Q1522="Room AC (PTAC/PTHP)",'Emission Factors'!$F$54,IF(Q1522="Residential AC",'Emission Factors'!$F$55,IF(Q1522="Residential HP",'Emission Factors'!$F$56,IF(Q1522="Commercial AC (&gt;=65k to &lt;135,000k Btu/hr)",'Emission Factors'!$F$57,IF(Q1522="Commercial AC (&gt;=135,000k Btu/hr)",'Emission Factors'!$F$58,""))))))</f>
        <v/>
      </c>
      <c r="Y1522" s="211" t="str">
        <f>IF(Q1522="Room AC (window/wall)",'Emission Factors'!$G$53,IF(Q1522="Room AC (PTAC/PTHP)",'Emission Factors'!$G$54,IF(Q1522="Residential AC",'Emission Factors'!$G$55,IF(Q1522="Residential HP",'Emission Factors'!$G$56,IF(Q1522="Commercial AC (&gt;=65k to &lt;135,000k Btu/hr)",'Emission Factors'!$G$57,IF(Q1522="Commercial AC (&gt;=135,000k Btu/hr)",'Emission Factors'!$G$58,""))))))</f>
        <v/>
      </c>
      <c r="Z1522" s="96"/>
      <c r="AA1522" s="97" t="str">
        <f t="shared" si="231"/>
        <v/>
      </c>
      <c r="AB1522" s="97" t="str">
        <f t="shared" si="232"/>
        <v/>
      </c>
      <c r="AC1522" s="246" t="str">
        <f t="shared" si="233"/>
        <v/>
      </c>
      <c r="AD1522" s="97" t="str">
        <f t="shared" si="234"/>
        <v/>
      </c>
      <c r="AE1522" s="97" t="str">
        <f t="shared" si="235"/>
        <v/>
      </c>
      <c r="AF1522" s="252" t="str">
        <f t="shared" si="236"/>
        <v/>
      </c>
      <c r="AG1522" s="254" t="str">
        <f t="shared" si="237"/>
        <v/>
      </c>
      <c r="AH1522" s="248" t="str">
        <f t="shared" si="238"/>
        <v/>
      </c>
      <c r="AI1522" s="249" t="str">
        <f t="shared" si="239"/>
        <v/>
      </c>
    </row>
    <row r="1523" spans="2:35" x14ac:dyDescent="0.3">
      <c r="B1523" s="94"/>
      <c r="C1523" s="95"/>
      <c r="D1523" s="95"/>
      <c r="E1523" s="95"/>
      <c r="F1523" s="94"/>
      <c r="G1523" s="145"/>
      <c r="H1523" s="245"/>
      <c r="I1523" s="211" t="str">
        <f>IF(D1523="Room AC (window/wall)",'Emission Factors'!$E$53,IF(D1523="Room AC (PTAC/PTHP)",H1523,IF(D1523="Residential AC",'Emission Factors'!$E$55,IF(D1523="Residential HP",H1523,IF(D1523="Commercial AC (&gt;=65k to &lt;135,000k Btu/hr)",'Emission Factors'!$E$57,IF(D1523="Commercial AC (&gt;=135,000k Btu/hr)",'Emission Factors'!$E$58,""))))))</f>
        <v/>
      </c>
      <c r="J1523" s="96"/>
      <c r="K1523" s="211" t="str">
        <f>IF(ISBLANK(J1523),"",VLOOKUP(J1523,'Emission Factors'!$C$81:$G$221,4,FALSE))</f>
        <v/>
      </c>
      <c r="L1523" s="210" t="str">
        <f>IF(D1523="Room AC (window/wall)",'Emission Factors'!$F$53,IF(D1523="Room AC (PTAC/PTHP)",'Emission Factors'!$F$54,IF(D1523="Residential AC",'Emission Factors'!$F$55,IF(D1523="Residential HP",'Emission Factors'!$F$56,IF(D1523="Commercial AC (&gt;=65k to &lt;135,000k Btu/hr)",'Emission Factors'!$F$57,IF(D1523="Commercial AC (&gt;=135,000k Btu/hr)",'Emission Factors'!$F$58,""))))))</f>
        <v/>
      </c>
      <c r="M1523" s="211" t="str">
        <f>IF(D1523="Room AC (window/wall)",'Emission Factors'!$G$53,IF(D1523="Room AC (PTAC/PTHP)",'Emission Factors'!$G$54,IF(D1523="Residential AC",'Emission Factors'!$G$55,IF(D1523="Residential HP",'Emission Factors'!$G$56,IF(D1523="Commercial AC (&gt;=65k to &lt;135,000k Btu/hr)",'Emission Factors'!$G$57,IF(D1523="Commercial AC (&gt;=135,000k Btu/hr)",'Emission Factors'!$G$58,""))))))</f>
        <v/>
      </c>
      <c r="N1523" s="96"/>
      <c r="O1523" s="209" t="str">
        <f>IF(ISBLANK(D1523),"",(IF(D1523="Room AC (window/wall)",'Emission Factors'!$C$53,IF(D1523="Room AC (PTAC/PTHP)",'Emission Factors'!$C$54,IF(D1523="Residential AC",'Emission Factors'!$C$55,IF(D1523="Residential HP",'Emission Factors'!$C$56,IF(D1523="Commercial AC (&gt;=65k to &lt;135,000k Btu/hr)",'Emission Factors'!$C$57,IF(D1523="Commercial AC (&gt;=135,000k Btu/hr)",'Emission Factors'!$C$58,""))))))))</f>
        <v/>
      </c>
      <c r="P1523" s="209" t="str">
        <f t="shared" si="230"/>
        <v/>
      </c>
      <c r="Q1523" s="95"/>
      <c r="R1523" s="256"/>
      <c r="S1523" s="256"/>
      <c r="T1523" s="96"/>
      <c r="U1523" s="211" t="str">
        <f>IF(Q1523="Room AC (window/wall)",'Emission Factors'!$E$53,IF(AND(Q1523="Room AC (PTAC/PTHP)",ISBLANK(T1523)),"Error",IF(AND(Q1523="Room AC (PTAC/PTHP)",T1523&gt;0),T1523,IF(Q1523="Residential AC",'Emission Factors'!$E$55,IF(AND(Q1523="Residential HP",ISBLANK(T1523)),"Error",IF(AND(Q1523="Residential HP",T1523&gt;0),T1523,IF(Q1523="Commercial AC (&gt;=65k to &lt;135,000k Btu/hr)",'Emission Factors'!$E$57,IF(Q1523="Commercial AC (&gt;=135,000k Btu/hr)",'Emission Factors'!$E$58,""))))))))</f>
        <v/>
      </c>
      <c r="V1523" s="95"/>
      <c r="W1523" s="211" t="str">
        <f>IF(ISBLANK(V1523),"",VLOOKUP(V1523,'Emission Factors'!$C$81:$G$221,4,FALSE))</f>
        <v/>
      </c>
      <c r="X1523" s="210" t="str">
        <f>IF(Q1523="Room AC (window/wall)",'Emission Factors'!$F$53,IF(Q1523="Room AC (PTAC/PTHP)",'Emission Factors'!$F$54,IF(Q1523="Residential AC",'Emission Factors'!$F$55,IF(Q1523="Residential HP",'Emission Factors'!$F$56,IF(Q1523="Commercial AC (&gt;=65k to &lt;135,000k Btu/hr)",'Emission Factors'!$F$57,IF(Q1523="Commercial AC (&gt;=135,000k Btu/hr)",'Emission Factors'!$F$58,""))))))</f>
        <v/>
      </c>
      <c r="Y1523" s="211" t="str">
        <f>IF(Q1523="Room AC (window/wall)",'Emission Factors'!$G$53,IF(Q1523="Room AC (PTAC/PTHP)",'Emission Factors'!$G$54,IF(Q1523="Residential AC",'Emission Factors'!$G$55,IF(Q1523="Residential HP",'Emission Factors'!$G$56,IF(Q1523="Commercial AC (&gt;=65k to &lt;135,000k Btu/hr)",'Emission Factors'!$G$57,IF(Q1523="Commercial AC (&gt;=135,000k Btu/hr)",'Emission Factors'!$G$58,""))))))</f>
        <v/>
      </c>
      <c r="Z1523" s="96"/>
      <c r="AA1523" s="97" t="str">
        <f t="shared" si="231"/>
        <v/>
      </c>
      <c r="AB1523" s="97" t="str">
        <f t="shared" si="232"/>
        <v/>
      </c>
      <c r="AC1523" s="246" t="str">
        <f t="shared" si="233"/>
        <v/>
      </c>
      <c r="AD1523" s="97" t="str">
        <f t="shared" si="234"/>
        <v/>
      </c>
      <c r="AE1523" s="97" t="str">
        <f t="shared" si="235"/>
        <v/>
      </c>
      <c r="AF1523" s="252" t="str">
        <f t="shared" si="236"/>
        <v/>
      </c>
      <c r="AG1523" s="254" t="str">
        <f t="shared" si="237"/>
        <v/>
      </c>
      <c r="AH1523" s="248" t="str">
        <f t="shared" si="238"/>
        <v/>
      </c>
      <c r="AI1523" s="249" t="str">
        <f t="shared" si="239"/>
        <v/>
      </c>
    </row>
    <row r="1524" spans="2:35" x14ac:dyDescent="0.3">
      <c r="B1524" s="94"/>
      <c r="C1524" s="95"/>
      <c r="D1524" s="95"/>
      <c r="E1524" s="95"/>
      <c r="F1524" s="94"/>
      <c r="G1524" s="145"/>
      <c r="H1524" s="245"/>
      <c r="I1524" s="211" t="str">
        <f>IF(D1524="Room AC (window/wall)",'Emission Factors'!$E$53,IF(D1524="Room AC (PTAC/PTHP)",H1524,IF(D1524="Residential AC",'Emission Factors'!$E$55,IF(D1524="Residential HP",H1524,IF(D1524="Commercial AC (&gt;=65k to &lt;135,000k Btu/hr)",'Emission Factors'!$E$57,IF(D1524="Commercial AC (&gt;=135,000k Btu/hr)",'Emission Factors'!$E$58,""))))))</f>
        <v/>
      </c>
      <c r="J1524" s="96"/>
      <c r="K1524" s="211" t="str">
        <f>IF(ISBLANK(J1524),"",VLOOKUP(J1524,'Emission Factors'!$C$81:$G$221,4,FALSE))</f>
        <v/>
      </c>
      <c r="L1524" s="210" t="str">
        <f>IF(D1524="Room AC (window/wall)",'Emission Factors'!$F$53,IF(D1524="Room AC (PTAC/PTHP)",'Emission Factors'!$F$54,IF(D1524="Residential AC",'Emission Factors'!$F$55,IF(D1524="Residential HP",'Emission Factors'!$F$56,IF(D1524="Commercial AC (&gt;=65k to &lt;135,000k Btu/hr)",'Emission Factors'!$F$57,IF(D1524="Commercial AC (&gt;=135,000k Btu/hr)",'Emission Factors'!$F$58,""))))))</f>
        <v/>
      </c>
      <c r="M1524" s="211" t="str">
        <f>IF(D1524="Room AC (window/wall)",'Emission Factors'!$G$53,IF(D1524="Room AC (PTAC/PTHP)",'Emission Factors'!$G$54,IF(D1524="Residential AC",'Emission Factors'!$G$55,IF(D1524="Residential HP",'Emission Factors'!$G$56,IF(D1524="Commercial AC (&gt;=65k to &lt;135,000k Btu/hr)",'Emission Factors'!$G$57,IF(D1524="Commercial AC (&gt;=135,000k Btu/hr)",'Emission Factors'!$G$58,""))))))</f>
        <v/>
      </c>
      <c r="N1524" s="96"/>
      <c r="O1524" s="209" t="str">
        <f>IF(ISBLANK(D1524),"",(IF(D1524="Room AC (window/wall)",'Emission Factors'!$C$53,IF(D1524="Room AC (PTAC/PTHP)",'Emission Factors'!$C$54,IF(D1524="Residential AC",'Emission Factors'!$C$55,IF(D1524="Residential HP",'Emission Factors'!$C$56,IF(D1524="Commercial AC (&gt;=65k to &lt;135,000k Btu/hr)",'Emission Factors'!$C$57,IF(D1524="Commercial AC (&gt;=135,000k Btu/hr)",'Emission Factors'!$C$58,""))))))))</f>
        <v/>
      </c>
      <c r="P1524" s="209" t="str">
        <f t="shared" si="230"/>
        <v/>
      </c>
      <c r="Q1524" s="95"/>
      <c r="R1524" s="256"/>
      <c r="S1524" s="256"/>
      <c r="T1524" s="96"/>
      <c r="U1524" s="211" t="str">
        <f>IF(Q1524="Room AC (window/wall)",'Emission Factors'!$E$53,IF(AND(Q1524="Room AC (PTAC/PTHP)",ISBLANK(T1524)),"Error",IF(AND(Q1524="Room AC (PTAC/PTHP)",T1524&gt;0),T1524,IF(Q1524="Residential AC",'Emission Factors'!$E$55,IF(AND(Q1524="Residential HP",ISBLANK(T1524)),"Error",IF(AND(Q1524="Residential HP",T1524&gt;0),T1524,IF(Q1524="Commercial AC (&gt;=65k to &lt;135,000k Btu/hr)",'Emission Factors'!$E$57,IF(Q1524="Commercial AC (&gt;=135,000k Btu/hr)",'Emission Factors'!$E$58,""))))))))</f>
        <v/>
      </c>
      <c r="V1524" s="95"/>
      <c r="W1524" s="211" t="str">
        <f>IF(ISBLANK(V1524),"",VLOOKUP(V1524,'Emission Factors'!$C$81:$G$221,4,FALSE))</f>
        <v/>
      </c>
      <c r="X1524" s="210" t="str">
        <f>IF(Q1524="Room AC (window/wall)",'Emission Factors'!$F$53,IF(Q1524="Room AC (PTAC/PTHP)",'Emission Factors'!$F$54,IF(Q1524="Residential AC",'Emission Factors'!$F$55,IF(Q1524="Residential HP",'Emission Factors'!$F$56,IF(Q1524="Commercial AC (&gt;=65k to &lt;135,000k Btu/hr)",'Emission Factors'!$F$57,IF(Q1524="Commercial AC (&gt;=135,000k Btu/hr)",'Emission Factors'!$F$58,""))))))</f>
        <v/>
      </c>
      <c r="Y1524" s="211" t="str">
        <f>IF(Q1524="Room AC (window/wall)",'Emission Factors'!$G$53,IF(Q1524="Room AC (PTAC/PTHP)",'Emission Factors'!$G$54,IF(Q1524="Residential AC",'Emission Factors'!$G$55,IF(Q1524="Residential HP",'Emission Factors'!$G$56,IF(Q1524="Commercial AC (&gt;=65k to &lt;135,000k Btu/hr)",'Emission Factors'!$G$57,IF(Q1524="Commercial AC (&gt;=135,000k Btu/hr)",'Emission Factors'!$G$58,""))))))</f>
        <v/>
      </c>
      <c r="Z1524" s="96"/>
      <c r="AA1524" s="97" t="str">
        <f t="shared" si="231"/>
        <v/>
      </c>
      <c r="AB1524" s="97" t="str">
        <f t="shared" si="232"/>
        <v/>
      </c>
      <c r="AC1524" s="246" t="str">
        <f t="shared" si="233"/>
        <v/>
      </c>
      <c r="AD1524" s="97" t="str">
        <f t="shared" si="234"/>
        <v/>
      </c>
      <c r="AE1524" s="97" t="str">
        <f t="shared" si="235"/>
        <v/>
      </c>
      <c r="AF1524" s="252" t="str">
        <f t="shared" si="236"/>
        <v/>
      </c>
      <c r="AG1524" s="254" t="str">
        <f t="shared" si="237"/>
        <v/>
      </c>
      <c r="AH1524" s="248" t="str">
        <f t="shared" si="238"/>
        <v/>
      </c>
      <c r="AI1524" s="249" t="str">
        <f t="shared" si="239"/>
        <v/>
      </c>
    </row>
    <row r="1525" spans="2:35" x14ac:dyDescent="0.3">
      <c r="B1525" s="94"/>
      <c r="C1525" s="95"/>
      <c r="D1525" s="95"/>
      <c r="E1525" s="95"/>
      <c r="F1525" s="94"/>
      <c r="G1525" s="145"/>
      <c r="H1525" s="245"/>
      <c r="I1525" s="211" t="str">
        <f>IF(D1525="Room AC (window/wall)",'Emission Factors'!$E$53,IF(D1525="Room AC (PTAC/PTHP)",H1525,IF(D1525="Residential AC",'Emission Factors'!$E$55,IF(D1525="Residential HP",H1525,IF(D1525="Commercial AC (&gt;=65k to &lt;135,000k Btu/hr)",'Emission Factors'!$E$57,IF(D1525="Commercial AC (&gt;=135,000k Btu/hr)",'Emission Factors'!$E$58,""))))))</f>
        <v/>
      </c>
      <c r="J1525" s="96"/>
      <c r="K1525" s="211" t="str">
        <f>IF(ISBLANK(J1525),"",VLOOKUP(J1525,'Emission Factors'!$C$81:$G$221,4,FALSE))</f>
        <v/>
      </c>
      <c r="L1525" s="210" t="str">
        <f>IF(D1525="Room AC (window/wall)",'Emission Factors'!$F$53,IF(D1525="Room AC (PTAC/PTHP)",'Emission Factors'!$F$54,IF(D1525="Residential AC",'Emission Factors'!$F$55,IF(D1525="Residential HP",'Emission Factors'!$F$56,IF(D1525="Commercial AC (&gt;=65k to &lt;135,000k Btu/hr)",'Emission Factors'!$F$57,IF(D1525="Commercial AC (&gt;=135,000k Btu/hr)",'Emission Factors'!$F$58,""))))))</f>
        <v/>
      </c>
      <c r="M1525" s="211" t="str">
        <f>IF(D1525="Room AC (window/wall)",'Emission Factors'!$G$53,IF(D1525="Room AC (PTAC/PTHP)",'Emission Factors'!$G$54,IF(D1525="Residential AC",'Emission Factors'!$G$55,IF(D1525="Residential HP",'Emission Factors'!$G$56,IF(D1525="Commercial AC (&gt;=65k to &lt;135,000k Btu/hr)",'Emission Factors'!$G$57,IF(D1525="Commercial AC (&gt;=135,000k Btu/hr)",'Emission Factors'!$G$58,""))))))</f>
        <v/>
      </c>
      <c r="N1525" s="96"/>
      <c r="O1525" s="209" t="str">
        <f>IF(ISBLANK(D1525),"",(IF(D1525="Room AC (window/wall)",'Emission Factors'!$C$53,IF(D1525="Room AC (PTAC/PTHP)",'Emission Factors'!$C$54,IF(D1525="Residential AC",'Emission Factors'!$C$55,IF(D1525="Residential HP",'Emission Factors'!$C$56,IF(D1525="Commercial AC (&gt;=65k to &lt;135,000k Btu/hr)",'Emission Factors'!$C$57,IF(D1525="Commercial AC (&gt;=135,000k Btu/hr)",'Emission Factors'!$C$58,""))))))))</f>
        <v/>
      </c>
      <c r="P1525" s="209" t="str">
        <f t="shared" si="230"/>
        <v/>
      </c>
      <c r="Q1525" s="95"/>
      <c r="R1525" s="256"/>
      <c r="S1525" s="256"/>
      <c r="T1525" s="96"/>
      <c r="U1525" s="211" t="str">
        <f>IF(Q1525="Room AC (window/wall)",'Emission Factors'!$E$53,IF(AND(Q1525="Room AC (PTAC/PTHP)",ISBLANK(T1525)),"Error",IF(AND(Q1525="Room AC (PTAC/PTHP)",T1525&gt;0),T1525,IF(Q1525="Residential AC",'Emission Factors'!$E$55,IF(AND(Q1525="Residential HP",ISBLANK(T1525)),"Error",IF(AND(Q1525="Residential HP",T1525&gt;0),T1525,IF(Q1525="Commercial AC (&gt;=65k to &lt;135,000k Btu/hr)",'Emission Factors'!$E$57,IF(Q1525="Commercial AC (&gt;=135,000k Btu/hr)",'Emission Factors'!$E$58,""))))))))</f>
        <v/>
      </c>
      <c r="V1525" s="95"/>
      <c r="W1525" s="211" t="str">
        <f>IF(ISBLANK(V1525),"",VLOOKUP(V1525,'Emission Factors'!$C$81:$G$221,4,FALSE))</f>
        <v/>
      </c>
      <c r="X1525" s="210" t="str">
        <f>IF(Q1525="Room AC (window/wall)",'Emission Factors'!$F$53,IF(Q1525="Room AC (PTAC/PTHP)",'Emission Factors'!$F$54,IF(Q1525="Residential AC",'Emission Factors'!$F$55,IF(Q1525="Residential HP",'Emission Factors'!$F$56,IF(Q1525="Commercial AC (&gt;=65k to &lt;135,000k Btu/hr)",'Emission Factors'!$F$57,IF(Q1525="Commercial AC (&gt;=135,000k Btu/hr)",'Emission Factors'!$F$58,""))))))</f>
        <v/>
      </c>
      <c r="Y1525" s="211" t="str">
        <f>IF(Q1525="Room AC (window/wall)",'Emission Factors'!$G$53,IF(Q1525="Room AC (PTAC/PTHP)",'Emission Factors'!$G$54,IF(Q1525="Residential AC",'Emission Factors'!$G$55,IF(Q1525="Residential HP",'Emission Factors'!$G$56,IF(Q1525="Commercial AC (&gt;=65k to &lt;135,000k Btu/hr)",'Emission Factors'!$G$57,IF(Q1525="Commercial AC (&gt;=135,000k Btu/hr)",'Emission Factors'!$G$58,""))))))</f>
        <v/>
      </c>
      <c r="Z1525" s="96"/>
      <c r="AA1525" s="97" t="str">
        <f t="shared" si="231"/>
        <v/>
      </c>
      <c r="AB1525" s="97" t="str">
        <f t="shared" si="232"/>
        <v/>
      </c>
      <c r="AC1525" s="246" t="str">
        <f t="shared" si="233"/>
        <v/>
      </c>
      <c r="AD1525" s="97" t="str">
        <f t="shared" si="234"/>
        <v/>
      </c>
      <c r="AE1525" s="97" t="str">
        <f t="shared" si="235"/>
        <v/>
      </c>
      <c r="AF1525" s="252" t="str">
        <f t="shared" si="236"/>
        <v/>
      </c>
      <c r="AG1525" s="254" t="str">
        <f t="shared" si="237"/>
        <v/>
      </c>
      <c r="AH1525" s="248" t="str">
        <f t="shared" si="238"/>
        <v/>
      </c>
      <c r="AI1525" s="249" t="str">
        <f t="shared" si="239"/>
        <v/>
      </c>
    </row>
    <row r="1526" spans="2:35" x14ac:dyDescent="0.3">
      <c r="B1526" s="94"/>
      <c r="C1526" s="95"/>
      <c r="D1526" s="95"/>
      <c r="E1526" s="95"/>
      <c r="F1526" s="94"/>
      <c r="G1526" s="145"/>
      <c r="H1526" s="245"/>
      <c r="I1526" s="211" t="str">
        <f>IF(D1526="Room AC (window/wall)",'Emission Factors'!$E$53,IF(D1526="Room AC (PTAC/PTHP)",H1526,IF(D1526="Residential AC",'Emission Factors'!$E$55,IF(D1526="Residential HP",H1526,IF(D1526="Commercial AC (&gt;=65k to &lt;135,000k Btu/hr)",'Emission Factors'!$E$57,IF(D1526="Commercial AC (&gt;=135,000k Btu/hr)",'Emission Factors'!$E$58,""))))))</f>
        <v/>
      </c>
      <c r="J1526" s="96"/>
      <c r="K1526" s="211" t="str">
        <f>IF(ISBLANK(J1526),"",VLOOKUP(J1526,'Emission Factors'!$C$81:$G$221,4,FALSE))</f>
        <v/>
      </c>
      <c r="L1526" s="210" t="str">
        <f>IF(D1526="Room AC (window/wall)",'Emission Factors'!$F$53,IF(D1526="Room AC (PTAC/PTHP)",'Emission Factors'!$F$54,IF(D1526="Residential AC",'Emission Factors'!$F$55,IF(D1526="Residential HP",'Emission Factors'!$F$56,IF(D1526="Commercial AC (&gt;=65k to &lt;135,000k Btu/hr)",'Emission Factors'!$F$57,IF(D1526="Commercial AC (&gt;=135,000k Btu/hr)",'Emission Factors'!$F$58,""))))))</f>
        <v/>
      </c>
      <c r="M1526" s="211" t="str">
        <f>IF(D1526="Room AC (window/wall)",'Emission Factors'!$G$53,IF(D1526="Room AC (PTAC/PTHP)",'Emission Factors'!$G$54,IF(D1526="Residential AC",'Emission Factors'!$G$55,IF(D1526="Residential HP",'Emission Factors'!$G$56,IF(D1526="Commercial AC (&gt;=65k to &lt;135,000k Btu/hr)",'Emission Factors'!$G$57,IF(D1526="Commercial AC (&gt;=135,000k Btu/hr)",'Emission Factors'!$G$58,""))))))</f>
        <v/>
      </c>
      <c r="N1526" s="96"/>
      <c r="O1526" s="209" t="str">
        <f>IF(ISBLANK(D1526),"",(IF(D1526="Room AC (window/wall)",'Emission Factors'!$C$53,IF(D1526="Room AC (PTAC/PTHP)",'Emission Factors'!$C$54,IF(D1526="Residential AC",'Emission Factors'!$C$55,IF(D1526="Residential HP",'Emission Factors'!$C$56,IF(D1526="Commercial AC (&gt;=65k to &lt;135,000k Btu/hr)",'Emission Factors'!$C$57,IF(D1526="Commercial AC (&gt;=135,000k Btu/hr)",'Emission Factors'!$C$58,""))))))))</f>
        <v/>
      </c>
      <c r="P1526" s="209" t="str">
        <f t="shared" si="230"/>
        <v/>
      </c>
      <c r="Q1526" s="95"/>
      <c r="R1526" s="256"/>
      <c r="S1526" s="256"/>
      <c r="T1526" s="96"/>
      <c r="U1526" s="211" t="str">
        <f>IF(Q1526="Room AC (window/wall)",'Emission Factors'!$E$53,IF(AND(Q1526="Room AC (PTAC/PTHP)",ISBLANK(T1526)),"Error",IF(AND(Q1526="Room AC (PTAC/PTHP)",T1526&gt;0),T1526,IF(Q1526="Residential AC",'Emission Factors'!$E$55,IF(AND(Q1526="Residential HP",ISBLANK(T1526)),"Error",IF(AND(Q1526="Residential HP",T1526&gt;0),T1526,IF(Q1526="Commercial AC (&gt;=65k to &lt;135,000k Btu/hr)",'Emission Factors'!$E$57,IF(Q1526="Commercial AC (&gt;=135,000k Btu/hr)",'Emission Factors'!$E$58,""))))))))</f>
        <v/>
      </c>
      <c r="V1526" s="95"/>
      <c r="W1526" s="211" t="str">
        <f>IF(ISBLANK(V1526),"",VLOOKUP(V1526,'Emission Factors'!$C$81:$G$221,4,FALSE))</f>
        <v/>
      </c>
      <c r="X1526" s="210" t="str">
        <f>IF(Q1526="Room AC (window/wall)",'Emission Factors'!$F$53,IF(Q1526="Room AC (PTAC/PTHP)",'Emission Factors'!$F$54,IF(Q1526="Residential AC",'Emission Factors'!$F$55,IF(Q1526="Residential HP",'Emission Factors'!$F$56,IF(Q1526="Commercial AC (&gt;=65k to &lt;135,000k Btu/hr)",'Emission Factors'!$F$57,IF(Q1526="Commercial AC (&gt;=135,000k Btu/hr)",'Emission Factors'!$F$58,""))))))</f>
        <v/>
      </c>
      <c r="Y1526" s="211" t="str">
        <f>IF(Q1526="Room AC (window/wall)",'Emission Factors'!$G$53,IF(Q1526="Room AC (PTAC/PTHP)",'Emission Factors'!$G$54,IF(Q1526="Residential AC",'Emission Factors'!$G$55,IF(Q1526="Residential HP",'Emission Factors'!$G$56,IF(Q1526="Commercial AC (&gt;=65k to &lt;135,000k Btu/hr)",'Emission Factors'!$G$57,IF(Q1526="Commercial AC (&gt;=135,000k Btu/hr)",'Emission Factors'!$G$58,""))))))</f>
        <v/>
      </c>
      <c r="Z1526" s="96"/>
      <c r="AA1526" s="97" t="str">
        <f t="shared" si="231"/>
        <v/>
      </c>
      <c r="AB1526" s="97" t="str">
        <f t="shared" si="232"/>
        <v/>
      </c>
      <c r="AC1526" s="246" t="str">
        <f t="shared" si="233"/>
        <v/>
      </c>
      <c r="AD1526" s="97" t="str">
        <f t="shared" si="234"/>
        <v/>
      </c>
      <c r="AE1526" s="97" t="str">
        <f t="shared" si="235"/>
        <v/>
      </c>
      <c r="AF1526" s="252" t="str">
        <f t="shared" si="236"/>
        <v/>
      </c>
      <c r="AG1526" s="254" t="str">
        <f t="shared" si="237"/>
        <v/>
      </c>
      <c r="AH1526" s="248" t="str">
        <f t="shared" si="238"/>
        <v/>
      </c>
      <c r="AI1526" s="249" t="str">
        <f t="shared" si="239"/>
        <v/>
      </c>
    </row>
    <row r="1527" spans="2:35" x14ac:dyDescent="0.3">
      <c r="B1527" s="94"/>
      <c r="C1527" s="95"/>
      <c r="D1527" s="95"/>
      <c r="E1527" s="95"/>
      <c r="F1527" s="94"/>
      <c r="G1527" s="145"/>
      <c r="H1527" s="245"/>
      <c r="I1527" s="211" t="str">
        <f>IF(D1527="Room AC (window/wall)",'Emission Factors'!$E$53,IF(D1527="Room AC (PTAC/PTHP)",H1527,IF(D1527="Residential AC",'Emission Factors'!$E$55,IF(D1527="Residential HP",H1527,IF(D1527="Commercial AC (&gt;=65k to &lt;135,000k Btu/hr)",'Emission Factors'!$E$57,IF(D1527="Commercial AC (&gt;=135,000k Btu/hr)",'Emission Factors'!$E$58,""))))))</f>
        <v/>
      </c>
      <c r="J1527" s="96"/>
      <c r="K1527" s="211" t="str">
        <f>IF(ISBLANK(J1527),"",VLOOKUP(J1527,'Emission Factors'!$C$81:$G$221,4,FALSE))</f>
        <v/>
      </c>
      <c r="L1527" s="210" t="str">
        <f>IF(D1527="Room AC (window/wall)",'Emission Factors'!$F$53,IF(D1527="Room AC (PTAC/PTHP)",'Emission Factors'!$F$54,IF(D1527="Residential AC",'Emission Factors'!$F$55,IF(D1527="Residential HP",'Emission Factors'!$F$56,IF(D1527="Commercial AC (&gt;=65k to &lt;135,000k Btu/hr)",'Emission Factors'!$F$57,IF(D1527="Commercial AC (&gt;=135,000k Btu/hr)",'Emission Factors'!$F$58,""))))))</f>
        <v/>
      </c>
      <c r="M1527" s="211" t="str">
        <f>IF(D1527="Room AC (window/wall)",'Emission Factors'!$G$53,IF(D1527="Room AC (PTAC/PTHP)",'Emission Factors'!$G$54,IF(D1527="Residential AC",'Emission Factors'!$G$55,IF(D1527="Residential HP",'Emission Factors'!$G$56,IF(D1527="Commercial AC (&gt;=65k to &lt;135,000k Btu/hr)",'Emission Factors'!$G$57,IF(D1527="Commercial AC (&gt;=135,000k Btu/hr)",'Emission Factors'!$G$58,""))))))</f>
        <v/>
      </c>
      <c r="N1527" s="96"/>
      <c r="O1527" s="209" t="str">
        <f>IF(ISBLANK(D1527),"",(IF(D1527="Room AC (window/wall)",'Emission Factors'!$C$53,IF(D1527="Room AC (PTAC/PTHP)",'Emission Factors'!$C$54,IF(D1527="Residential AC",'Emission Factors'!$C$55,IF(D1527="Residential HP",'Emission Factors'!$C$56,IF(D1527="Commercial AC (&gt;=65k to &lt;135,000k Btu/hr)",'Emission Factors'!$C$57,IF(D1527="Commercial AC (&gt;=135,000k Btu/hr)",'Emission Factors'!$C$58,""))))))))</f>
        <v/>
      </c>
      <c r="P1527" s="209" t="str">
        <f t="shared" si="230"/>
        <v/>
      </c>
      <c r="Q1527" s="95"/>
      <c r="R1527" s="256"/>
      <c r="S1527" s="256"/>
      <c r="T1527" s="96"/>
      <c r="U1527" s="211" t="str">
        <f>IF(Q1527="Room AC (window/wall)",'Emission Factors'!$E$53,IF(AND(Q1527="Room AC (PTAC/PTHP)",ISBLANK(T1527)),"Error",IF(AND(Q1527="Room AC (PTAC/PTHP)",T1527&gt;0),T1527,IF(Q1527="Residential AC",'Emission Factors'!$E$55,IF(AND(Q1527="Residential HP",ISBLANK(T1527)),"Error",IF(AND(Q1527="Residential HP",T1527&gt;0),T1527,IF(Q1527="Commercial AC (&gt;=65k to &lt;135,000k Btu/hr)",'Emission Factors'!$E$57,IF(Q1527="Commercial AC (&gt;=135,000k Btu/hr)",'Emission Factors'!$E$58,""))))))))</f>
        <v/>
      </c>
      <c r="V1527" s="95"/>
      <c r="W1527" s="211" t="str">
        <f>IF(ISBLANK(V1527),"",VLOOKUP(V1527,'Emission Factors'!$C$81:$G$221,4,FALSE))</f>
        <v/>
      </c>
      <c r="X1527" s="210" t="str">
        <f>IF(Q1527="Room AC (window/wall)",'Emission Factors'!$F$53,IF(Q1527="Room AC (PTAC/PTHP)",'Emission Factors'!$F$54,IF(Q1527="Residential AC",'Emission Factors'!$F$55,IF(Q1527="Residential HP",'Emission Factors'!$F$56,IF(Q1527="Commercial AC (&gt;=65k to &lt;135,000k Btu/hr)",'Emission Factors'!$F$57,IF(Q1527="Commercial AC (&gt;=135,000k Btu/hr)",'Emission Factors'!$F$58,""))))))</f>
        <v/>
      </c>
      <c r="Y1527" s="211" t="str">
        <f>IF(Q1527="Room AC (window/wall)",'Emission Factors'!$G$53,IF(Q1527="Room AC (PTAC/PTHP)",'Emission Factors'!$G$54,IF(Q1527="Residential AC",'Emission Factors'!$G$55,IF(Q1527="Residential HP",'Emission Factors'!$G$56,IF(Q1527="Commercial AC (&gt;=65k to &lt;135,000k Btu/hr)",'Emission Factors'!$G$57,IF(Q1527="Commercial AC (&gt;=135,000k Btu/hr)",'Emission Factors'!$G$58,""))))))</f>
        <v/>
      </c>
      <c r="Z1527" s="96"/>
      <c r="AA1527" s="97" t="str">
        <f t="shared" si="231"/>
        <v/>
      </c>
      <c r="AB1527" s="97" t="str">
        <f t="shared" si="232"/>
        <v/>
      </c>
      <c r="AC1527" s="246" t="str">
        <f t="shared" si="233"/>
        <v/>
      </c>
      <c r="AD1527" s="97" t="str">
        <f t="shared" si="234"/>
        <v/>
      </c>
      <c r="AE1527" s="97" t="str">
        <f t="shared" si="235"/>
        <v/>
      </c>
      <c r="AF1527" s="252" t="str">
        <f t="shared" si="236"/>
        <v/>
      </c>
      <c r="AG1527" s="254" t="str">
        <f t="shared" si="237"/>
        <v/>
      </c>
      <c r="AH1527" s="248" t="str">
        <f t="shared" si="238"/>
        <v/>
      </c>
      <c r="AI1527" s="249" t="str">
        <f t="shared" si="239"/>
        <v/>
      </c>
    </row>
    <row r="1528" spans="2:35" x14ac:dyDescent="0.3">
      <c r="B1528" s="94"/>
      <c r="C1528" s="95"/>
      <c r="D1528" s="95"/>
      <c r="E1528" s="95"/>
      <c r="F1528" s="94"/>
      <c r="G1528" s="145"/>
      <c r="H1528" s="245"/>
      <c r="I1528" s="211" t="str">
        <f>IF(D1528="Room AC (window/wall)",'Emission Factors'!$E$53,IF(D1528="Room AC (PTAC/PTHP)",H1528,IF(D1528="Residential AC",'Emission Factors'!$E$55,IF(D1528="Residential HP",H1528,IF(D1528="Commercial AC (&gt;=65k to &lt;135,000k Btu/hr)",'Emission Factors'!$E$57,IF(D1528="Commercial AC (&gt;=135,000k Btu/hr)",'Emission Factors'!$E$58,""))))))</f>
        <v/>
      </c>
      <c r="J1528" s="96"/>
      <c r="K1528" s="211" t="str">
        <f>IF(ISBLANK(J1528),"",VLOOKUP(J1528,'Emission Factors'!$C$81:$G$221,4,FALSE))</f>
        <v/>
      </c>
      <c r="L1528" s="210" t="str">
        <f>IF(D1528="Room AC (window/wall)",'Emission Factors'!$F$53,IF(D1528="Room AC (PTAC/PTHP)",'Emission Factors'!$F$54,IF(D1528="Residential AC",'Emission Factors'!$F$55,IF(D1528="Residential HP",'Emission Factors'!$F$56,IF(D1528="Commercial AC (&gt;=65k to &lt;135,000k Btu/hr)",'Emission Factors'!$F$57,IF(D1528="Commercial AC (&gt;=135,000k Btu/hr)",'Emission Factors'!$F$58,""))))))</f>
        <v/>
      </c>
      <c r="M1528" s="211" t="str">
        <f>IF(D1528="Room AC (window/wall)",'Emission Factors'!$G$53,IF(D1528="Room AC (PTAC/PTHP)",'Emission Factors'!$G$54,IF(D1528="Residential AC",'Emission Factors'!$G$55,IF(D1528="Residential HP",'Emission Factors'!$G$56,IF(D1528="Commercial AC (&gt;=65k to &lt;135,000k Btu/hr)",'Emission Factors'!$G$57,IF(D1528="Commercial AC (&gt;=135,000k Btu/hr)",'Emission Factors'!$G$58,""))))))</f>
        <v/>
      </c>
      <c r="N1528" s="96"/>
      <c r="O1528" s="209" t="str">
        <f>IF(ISBLANK(D1528),"",(IF(D1528="Room AC (window/wall)",'Emission Factors'!$C$53,IF(D1528="Room AC (PTAC/PTHP)",'Emission Factors'!$C$54,IF(D1528="Residential AC",'Emission Factors'!$C$55,IF(D1528="Residential HP",'Emission Factors'!$C$56,IF(D1528="Commercial AC (&gt;=65k to &lt;135,000k Btu/hr)",'Emission Factors'!$C$57,IF(D1528="Commercial AC (&gt;=135,000k Btu/hr)",'Emission Factors'!$C$58,""))))))))</f>
        <v/>
      </c>
      <c r="P1528" s="209" t="str">
        <f t="shared" si="230"/>
        <v/>
      </c>
      <c r="Q1528" s="95"/>
      <c r="R1528" s="256"/>
      <c r="S1528" s="256"/>
      <c r="T1528" s="96"/>
      <c r="U1528" s="211" t="str">
        <f>IF(Q1528="Room AC (window/wall)",'Emission Factors'!$E$53,IF(AND(Q1528="Room AC (PTAC/PTHP)",ISBLANK(T1528)),"Error",IF(AND(Q1528="Room AC (PTAC/PTHP)",T1528&gt;0),T1528,IF(Q1528="Residential AC",'Emission Factors'!$E$55,IF(AND(Q1528="Residential HP",ISBLANK(T1528)),"Error",IF(AND(Q1528="Residential HP",T1528&gt;0),T1528,IF(Q1528="Commercial AC (&gt;=65k to &lt;135,000k Btu/hr)",'Emission Factors'!$E$57,IF(Q1528="Commercial AC (&gt;=135,000k Btu/hr)",'Emission Factors'!$E$58,""))))))))</f>
        <v/>
      </c>
      <c r="V1528" s="95"/>
      <c r="W1528" s="211" t="str">
        <f>IF(ISBLANK(V1528),"",VLOOKUP(V1528,'Emission Factors'!$C$81:$G$221,4,FALSE))</f>
        <v/>
      </c>
      <c r="X1528" s="210" t="str">
        <f>IF(Q1528="Room AC (window/wall)",'Emission Factors'!$F$53,IF(Q1528="Room AC (PTAC/PTHP)",'Emission Factors'!$F$54,IF(Q1528="Residential AC",'Emission Factors'!$F$55,IF(Q1528="Residential HP",'Emission Factors'!$F$56,IF(Q1528="Commercial AC (&gt;=65k to &lt;135,000k Btu/hr)",'Emission Factors'!$F$57,IF(Q1528="Commercial AC (&gt;=135,000k Btu/hr)",'Emission Factors'!$F$58,""))))))</f>
        <v/>
      </c>
      <c r="Y1528" s="211" t="str">
        <f>IF(Q1528="Room AC (window/wall)",'Emission Factors'!$G$53,IF(Q1528="Room AC (PTAC/PTHP)",'Emission Factors'!$G$54,IF(Q1528="Residential AC",'Emission Factors'!$G$55,IF(Q1528="Residential HP",'Emission Factors'!$G$56,IF(Q1528="Commercial AC (&gt;=65k to &lt;135,000k Btu/hr)",'Emission Factors'!$G$57,IF(Q1528="Commercial AC (&gt;=135,000k Btu/hr)",'Emission Factors'!$G$58,""))))))</f>
        <v/>
      </c>
      <c r="Z1528" s="96"/>
      <c r="AA1528" s="97" t="str">
        <f t="shared" si="231"/>
        <v/>
      </c>
      <c r="AB1528" s="97" t="str">
        <f t="shared" si="232"/>
        <v/>
      </c>
      <c r="AC1528" s="246" t="str">
        <f t="shared" si="233"/>
        <v/>
      </c>
      <c r="AD1528" s="97" t="str">
        <f t="shared" si="234"/>
        <v/>
      </c>
      <c r="AE1528" s="97" t="str">
        <f t="shared" si="235"/>
        <v/>
      </c>
      <c r="AF1528" s="252" t="str">
        <f t="shared" si="236"/>
        <v/>
      </c>
      <c r="AG1528" s="254" t="str">
        <f t="shared" si="237"/>
        <v/>
      </c>
      <c r="AH1528" s="248" t="str">
        <f t="shared" si="238"/>
        <v/>
      </c>
      <c r="AI1528" s="249" t="str">
        <f t="shared" si="239"/>
        <v/>
      </c>
    </row>
    <row r="1529" spans="2:35" x14ac:dyDescent="0.3">
      <c r="B1529" s="94"/>
      <c r="C1529" s="95"/>
      <c r="D1529" s="95"/>
      <c r="E1529" s="95"/>
      <c r="F1529" s="94"/>
      <c r="G1529" s="145"/>
      <c r="H1529" s="245"/>
      <c r="I1529" s="211" t="str">
        <f>IF(D1529="Room AC (window/wall)",'Emission Factors'!$E$53,IF(D1529="Room AC (PTAC/PTHP)",H1529,IF(D1529="Residential AC",'Emission Factors'!$E$55,IF(D1529="Residential HP",H1529,IF(D1529="Commercial AC (&gt;=65k to &lt;135,000k Btu/hr)",'Emission Factors'!$E$57,IF(D1529="Commercial AC (&gt;=135,000k Btu/hr)",'Emission Factors'!$E$58,""))))))</f>
        <v/>
      </c>
      <c r="J1529" s="96"/>
      <c r="K1529" s="211" t="str">
        <f>IF(ISBLANK(J1529),"",VLOOKUP(J1529,'Emission Factors'!$C$81:$G$221,4,FALSE))</f>
        <v/>
      </c>
      <c r="L1529" s="210" t="str">
        <f>IF(D1529="Room AC (window/wall)",'Emission Factors'!$F$53,IF(D1529="Room AC (PTAC/PTHP)",'Emission Factors'!$F$54,IF(D1529="Residential AC",'Emission Factors'!$F$55,IF(D1529="Residential HP",'Emission Factors'!$F$56,IF(D1529="Commercial AC (&gt;=65k to &lt;135,000k Btu/hr)",'Emission Factors'!$F$57,IF(D1529="Commercial AC (&gt;=135,000k Btu/hr)",'Emission Factors'!$F$58,""))))))</f>
        <v/>
      </c>
      <c r="M1529" s="211" t="str">
        <f>IF(D1529="Room AC (window/wall)",'Emission Factors'!$G$53,IF(D1529="Room AC (PTAC/PTHP)",'Emission Factors'!$G$54,IF(D1529="Residential AC",'Emission Factors'!$G$55,IF(D1529="Residential HP",'Emission Factors'!$G$56,IF(D1529="Commercial AC (&gt;=65k to &lt;135,000k Btu/hr)",'Emission Factors'!$G$57,IF(D1529="Commercial AC (&gt;=135,000k Btu/hr)",'Emission Factors'!$G$58,""))))))</f>
        <v/>
      </c>
      <c r="N1529" s="96"/>
      <c r="O1529" s="209" t="str">
        <f>IF(ISBLANK(D1529),"",(IF(D1529="Room AC (window/wall)",'Emission Factors'!$C$53,IF(D1529="Room AC (PTAC/PTHP)",'Emission Factors'!$C$54,IF(D1529="Residential AC",'Emission Factors'!$C$55,IF(D1529="Residential HP",'Emission Factors'!$C$56,IF(D1529="Commercial AC (&gt;=65k to &lt;135,000k Btu/hr)",'Emission Factors'!$C$57,IF(D1529="Commercial AC (&gt;=135,000k Btu/hr)",'Emission Factors'!$C$58,""))))))))</f>
        <v/>
      </c>
      <c r="P1529" s="209" t="str">
        <f t="shared" si="230"/>
        <v/>
      </c>
      <c r="Q1529" s="95"/>
      <c r="R1529" s="256"/>
      <c r="S1529" s="256"/>
      <c r="T1529" s="96"/>
      <c r="U1529" s="211" t="str">
        <f>IF(Q1529="Room AC (window/wall)",'Emission Factors'!$E$53,IF(AND(Q1529="Room AC (PTAC/PTHP)",ISBLANK(T1529)),"Error",IF(AND(Q1529="Room AC (PTAC/PTHP)",T1529&gt;0),T1529,IF(Q1529="Residential AC",'Emission Factors'!$E$55,IF(AND(Q1529="Residential HP",ISBLANK(T1529)),"Error",IF(AND(Q1529="Residential HP",T1529&gt;0),T1529,IF(Q1529="Commercial AC (&gt;=65k to &lt;135,000k Btu/hr)",'Emission Factors'!$E$57,IF(Q1529="Commercial AC (&gt;=135,000k Btu/hr)",'Emission Factors'!$E$58,""))))))))</f>
        <v/>
      </c>
      <c r="V1529" s="95"/>
      <c r="W1529" s="211" t="str">
        <f>IF(ISBLANK(V1529),"",VLOOKUP(V1529,'Emission Factors'!$C$81:$G$221,4,FALSE))</f>
        <v/>
      </c>
      <c r="X1529" s="210" t="str">
        <f>IF(Q1529="Room AC (window/wall)",'Emission Factors'!$F$53,IF(Q1529="Room AC (PTAC/PTHP)",'Emission Factors'!$F$54,IF(Q1529="Residential AC",'Emission Factors'!$F$55,IF(Q1529="Residential HP",'Emission Factors'!$F$56,IF(Q1529="Commercial AC (&gt;=65k to &lt;135,000k Btu/hr)",'Emission Factors'!$F$57,IF(Q1529="Commercial AC (&gt;=135,000k Btu/hr)",'Emission Factors'!$F$58,""))))))</f>
        <v/>
      </c>
      <c r="Y1529" s="211" t="str">
        <f>IF(Q1529="Room AC (window/wall)",'Emission Factors'!$G$53,IF(Q1529="Room AC (PTAC/PTHP)",'Emission Factors'!$G$54,IF(Q1529="Residential AC",'Emission Factors'!$G$55,IF(Q1529="Residential HP",'Emission Factors'!$G$56,IF(Q1529="Commercial AC (&gt;=65k to &lt;135,000k Btu/hr)",'Emission Factors'!$G$57,IF(Q1529="Commercial AC (&gt;=135,000k Btu/hr)",'Emission Factors'!$G$58,""))))))</f>
        <v/>
      </c>
      <c r="Z1529" s="96"/>
      <c r="AA1529" s="97" t="str">
        <f t="shared" si="231"/>
        <v/>
      </c>
      <c r="AB1529" s="97" t="str">
        <f t="shared" si="232"/>
        <v/>
      </c>
      <c r="AC1529" s="246" t="str">
        <f t="shared" si="233"/>
        <v/>
      </c>
      <c r="AD1529" s="97" t="str">
        <f t="shared" si="234"/>
        <v/>
      </c>
      <c r="AE1529" s="97" t="str">
        <f t="shared" si="235"/>
        <v/>
      </c>
      <c r="AF1529" s="252" t="str">
        <f t="shared" si="236"/>
        <v/>
      </c>
      <c r="AG1529" s="254" t="str">
        <f t="shared" si="237"/>
        <v/>
      </c>
      <c r="AH1529" s="248" t="str">
        <f t="shared" si="238"/>
        <v/>
      </c>
      <c r="AI1529" s="249" t="str">
        <f t="shared" si="239"/>
        <v/>
      </c>
    </row>
    <row r="1530" spans="2:35" x14ac:dyDescent="0.3">
      <c r="B1530" s="94"/>
      <c r="C1530" s="95"/>
      <c r="D1530" s="95"/>
      <c r="E1530" s="95"/>
      <c r="F1530" s="94"/>
      <c r="G1530" s="145"/>
      <c r="H1530" s="245"/>
      <c r="I1530" s="211" t="str">
        <f>IF(D1530="Room AC (window/wall)",'Emission Factors'!$E$53,IF(D1530="Room AC (PTAC/PTHP)",H1530,IF(D1530="Residential AC",'Emission Factors'!$E$55,IF(D1530="Residential HP",H1530,IF(D1530="Commercial AC (&gt;=65k to &lt;135,000k Btu/hr)",'Emission Factors'!$E$57,IF(D1530="Commercial AC (&gt;=135,000k Btu/hr)",'Emission Factors'!$E$58,""))))))</f>
        <v/>
      </c>
      <c r="J1530" s="96"/>
      <c r="K1530" s="211" t="str">
        <f>IF(ISBLANK(J1530),"",VLOOKUP(J1530,'Emission Factors'!$C$81:$G$221,4,FALSE))</f>
        <v/>
      </c>
      <c r="L1530" s="210" t="str">
        <f>IF(D1530="Room AC (window/wall)",'Emission Factors'!$F$53,IF(D1530="Room AC (PTAC/PTHP)",'Emission Factors'!$F$54,IF(D1530="Residential AC",'Emission Factors'!$F$55,IF(D1530="Residential HP",'Emission Factors'!$F$56,IF(D1530="Commercial AC (&gt;=65k to &lt;135,000k Btu/hr)",'Emission Factors'!$F$57,IF(D1530="Commercial AC (&gt;=135,000k Btu/hr)",'Emission Factors'!$F$58,""))))))</f>
        <v/>
      </c>
      <c r="M1530" s="211" t="str">
        <f>IF(D1530="Room AC (window/wall)",'Emission Factors'!$G$53,IF(D1530="Room AC (PTAC/PTHP)",'Emission Factors'!$G$54,IF(D1530="Residential AC",'Emission Factors'!$G$55,IF(D1530="Residential HP",'Emission Factors'!$G$56,IF(D1530="Commercial AC (&gt;=65k to &lt;135,000k Btu/hr)",'Emission Factors'!$G$57,IF(D1530="Commercial AC (&gt;=135,000k Btu/hr)",'Emission Factors'!$G$58,""))))))</f>
        <v/>
      </c>
      <c r="N1530" s="96"/>
      <c r="O1530" s="209" t="str">
        <f>IF(ISBLANK(D1530),"",(IF(D1530="Room AC (window/wall)",'Emission Factors'!$C$53,IF(D1530="Room AC (PTAC/PTHP)",'Emission Factors'!$C$54,IF(D1530="Residential AC",'Emission Factors'!$C$55,IF(D1530="Residential HP",'Emission Factors'!$C$56,IF(D1530="Commercial AC (&gt;=65k to &lt;135,000k Btu/hr)",'Emission Factors'!$C$57,IF(D1530="Commercial AC (&gt;=135,000k Btu/hr)",'Emission Factors'!$C$58,""))))))))</f>
        <v/>
      </c>
      <c r="P1530" s="209" t="str">
        <f t="shared" si="230"/>
        <v/>
      </c>
      <c r="Q1530" s="95"/>
      <c r="R1530" s="256"/>
      <c r="S1530" s="256"/>
      <c r="T1530" s="96"/>
      <c r="U1530" s="211" t="str">
        <f>IF(Q1530="Room AC (window/wall)",'Emission Factors'!$E$53,IF(AND(Q1530="Room AC (PTAC/PTHP)",ISBLANK(T1530)),"Error",IF(AND(Q1530="Room AC (PTAC/PTHP)",T1530&gt;0),T1530,IF(Q1530="Residential AC",'Emission Factors'!$E$55,IF(AND(Q1530="Residential HP",ISBLANK(T1530)),"Error",IF(AND(Q1530="Residential HP",T1530&gt;0),T1530,IF(Q1530="Commercial AC (&gt;=65k to &lt;135,000k Btu/hr)",'Emission Factors'!$E$57,IF(Q1530="Commercial AC (&gt;=135,000k Btu/hr)",'Emission Factors'!$E$58,""))))))))</f>
        <v/>
      </c>
      <c r="V1530" s="95"/>
      <c r="W1530" s="211" t="str">
        <f>IF(ISBLANK(V1530),"",VLOOKUP(V1530,'Emission Factors'!$C$81:$G$221,4,FALSE))</f>
        <v/>
      </c>
      <c r="X1530" s="210" t="str">
        <f>IF(Q1530="Room AC (window/wall)",'Emission Factors'!$F$53,IF(Q1530="Room AC (PTAC/PTHP)",'Emission Factors'!$F$54,IF(Q1530="Residential AC",'Emission Factors'!$F$55,IF(Q1530="Residential HP",'Emission Factors'!$F$56,IF(Q1530="Commercial AC (&gt;=65k to &lt;135,000k Btu/hr)",'Emission Factors'!$F$57,IF(Q1530="Commercial AC (&gt;=135,000k Btu/hr)",'Emission Factors'!$F$58,""))))))</f>
        <v/>
      </c>
      <c r="Y1530" s="211" t="str">
        <f>IF(Q1530="Room AC (window/wall)",'Emission Factors'!$G$53,IF(Q1530="Room AC (PTAC/PTHP)",'Emission Factors'!$G$54,IF(Q1530="Residential AC",'Emission Factors'!$G$55,IF(Q1530="Residential HP",'Emission Factors'!$G$56,IF(Q1530="Commercial AC (&gt;=65k to &lt;135,000k Btu/hr)",'Emission Factors'!$G$57,IF(Q1530="Commercial AC (&gt;=135,000k Btu/hr)",'Emission Factors'!$G$58,""))))))</f>
        <v/>
      </c>
      <c r="Z1530" s="96"/>
      <c r="AA1530" s="97" t="str">
        <f t="shared" si="231"/>
        <v/>
      </c>
      <c r="AB1530" s="97" t="str">
        <f t="shared" si="232"/>
        <v/>
      </c>
      <c r="AC1530" s="246" t="str">
        <f t="shared" si="233"/>
        <v/>
      </c>
      <c r="AD1530" s="97" t="str">
        <f t="shared" si="234"/>
        <v/>
      </c>
      <c r="AE1530" s="97" t="str">
        <f t="shared" si="235"/>
        <v/>
      </c>
      <c r="AF1530" s="252" t="str">
        <f t="shared" si="236"/>
        <v/>
      </c>
      <c r="AG1530" s="254" t="str">
        <f t="shared" si="237"/>
        <v/>
      </c>
      <c r="AH1530" s="248" t="str">
        <f t="shared" si="238"/>
        <v/>
      </c>
      <c r="AI1530" s="249" t="str">
        <f t="shared" si="239"/>
        <v/>
      </c>
    </row>
    <row r="1531" spans="2:35" x14ac:dyDescent="0.3">
      <c r="B1531" s="94"/>
      <c r="C1531" s="95"/>
      <c r="D1531" s="95"/>
      <c r="E1531" s="95"/>
      <c r="F1531" s="94"/>
      <c r="G1531" s="145"/>
      <c r="H1531" s="245"/>
      <c r="I1531" s="211" t="str">
        <f>IF(D1531="Room AC (window/wall)",'Emission Factors'!$E$53,IF(D1531="Room AC (PTAC/PTHP)",H1531,IF(D1531="Residential AC",'Emission Factors'!$E$55,IF(D1531="Residential HP",H1531,IF(D1531="Commercial AC (&gt;=65k to &lt;135,000k Btu/hr)",'Emission Factors'!$E$57,IF(D1531="Commercial AC (&gt;=135,000k Btu/hr)",'Emission Factors'!$E$58,""))))))</f>
        <v/>
      </c>
      <c r="J1531" s="96"/>
      <c r="K1531" s="211" t="str">
        <f>IF(ISBLANK(J1531),"",VLOOKUP(J1531,'Emission Factors'!$C$81:$G$221,4,FALSE))</f>
        <v/>
      </c>
      <c r="L1531" s="210" t="str">
        <f>IF(D1531="Room AC (window/wall)",'Emission Factors'!$F$53,IF(D1531="Room AC (PTAC/PTHP)",'Emission Factors'!$F$54,IF(D1531="Residential AC",'Emission Factors'!$F$55,IF(D1531="Residential HP",'Emission Factors'!$F$56,IF(D1531="Commercial AC (&gt;=65k to &lt;135,000k Btu/hr)",'Emission Factors'!$F$57,IF(D1531="Commercial AC (&gt;=135,000k Btu/hr)",'Emission Factors'!$F$58,""))))))</f>
        <v/>
      </c>
      <c r="M1531" s="211" t="str">
        <f>IF(D1531="Room AC (window/wall)",'Emission Factors'!$G$53,IF(D1531="Room AC (PTAC/PTHP)",'Emission Factors'!$G$54,IF(D1531="Residential AC",'Emission Factors'!$G$55,IF(D1531="Residential HP",'Emission Factors'!$G$56,IF(D1531="Commercial AC (&gt;=65k to &lt;135,000k Btu/hr)",'Emission Factors'!$G$57,IF(D1531="Commercial AC (&gt;=135,000k Btu/hr)",'Emission Factors'!$G$58,""))))))</f>
        <v/>
      </c>
      <c r="N1531" s="96"/>
      <c r="O1531" s="209" t="str">
        <f>IF(ISBLANK(D1531),"",(IF(D1531="Room AC (window/wall)",'Emission Factors'!$C$53,IF(D1531="Room AC (PTAC/PTHP)",'Emission Factors'!$C$54,IF(D1531="Residential AC",'Emission Factors'!$C$55,IF(D1531="Residential HP",'Emission Factors'!$C$56,IF(D1531="Commercial AC (&gt;=65k to &lt;135,000k Btu/hr)",'Emission Factors'!$C$57,IF(D1531="Commercial AC (&gt;=135,000k Btu/hr)",'Emission Factors'!$C$58,""))))))))</f>
        <v/>
      </c>
      <c r="P1531" s="209" t="str">
        <f t="shared" si="230"/>
        <v/>
      </c>
      <c r="Q1531" s="95"/>
      <c r="R1531" s="256"/>
      <c r="S1531" s="256"/>
      <c r="T1531" s="96"/>
      <c r="U1531" s="211" t="str">
        <f>IF(Q1531="Room AC (window/wall)",'Emission Factors'!$E$53,IF(AND(Q1531="Room AC (PTAC/PTHP)",ISBLANK(T1531)),"Error",IF(AND(Q1531="Room AC (PTAC/PTHP)",T1531&gt;0),T1531,IF(Q1531="Residential AC",'Emission Factors'!$E$55,IF(AND(Q1531="Residential HP",ISBLANK(T1531)),"Error",IF(AND(Q1531="Residential HP",T1531&gt;0),T1531,IF(Q1531="Commercial AC (&gt;=65k to &lt;135,000k Btu/hr)",'Emission Factors'!$E$57,IF(Q1531="Commercial AC (&gt;=135,000k Btu/hr)",'Emission Factors'!$E$58,""))))))))</f>
        <v/>
      </c>
      <c r="V1531" s="95"/>
      <c r="W1531" s="211" t="str">
        <f>IF(ISBLANK(V1531),"",VLOOKUP(V1531,'Emission Factors'!$C$81:$G$221,4,FALSE))</f>
        <v/>
      </c>
      <c r="X1531" s="210" t="str">
        <f>IF(Q1531="Room AC (window/wall)",'Emission Factors'!$F$53,IF(Q1531="Room AC (PTAC/PTHP)",'Emission Factors'!$F$54,IF(Q1531="Residential AC",'Emission Factors'!$F$55,IF(Q1531="Residential HP",'Emission Factors'!$F$56,IF(Q1531="Commercial AC (&gt;=65k to &lt;135,000k Btu/hr)",'Emission Factors'!$F$57,IF(Q1531="Commercial AC (&gt;=135,000k Btu/hr)",'Emission Factors'!$F$58,""))))))</f>
        <v/>
      </c>
      <c r="Y1531" s="211" t="str">
        <f>IF(Q1531="Room AC (window/wall)",'Emission Factors'!$G$53,IF(Q1531="Room AC (PTAC/PTHP)",'Emission Factors'!$G$54,IF(Q1531="Residential AC",'Emission Factors'!$G$55,IF(Q1531="Residential HP",'Emission Factors'!$G$56,IF(Q1531="Commercial AC (&gt;=65k to &lt;135,000k Btu/hr)",'Emission Factors'!$G$57,IF(Q1531="Commercial AC (&gt;=135,000k Btu/hr)",'Emission Factors'!$G$58,""))))))</f>
        <v/>
      </c>
      <c r="Z1531" s="96"/>
      <c r="AA1531" s="97" t="str">
        <f t="shared" si="231"/>
        <v/>
      </c>
      <c r="AB1531" s="97" t="str">
        <f t="shared" si="232"/>
        <v/>
      </c>
      <c r="AC1531" s="246" t="str">
        <f t="shared" si="233"/>
        <v/>
      </c>
      <c r="AD1531" s="97" t="str">
        <f t="shared" si="234"/>
        <v/>
      </c>
      <c r="AE1531" s="97" t="str">
        <f t="shared" si="235"/>
        <v/>
      </c>
      <c r="AF1531" s="252" t="str">
        <f t="shared" si="236"/>
        <v/>
      </c>
      <c r="AG1531" s="254" t="str">
        <f t="shared" si="237"/>
        <v/>
      </c>
      <c r="AH1531" s="248" t="str">
        <f t="shared" si="238"/>
        <v/>
      </c>
      <c r="AI1531" s="249" t="str">
        <f t="shared" si="239"/>
        <v/>
      </c>
    </row>
    <row r="1532" spans="2:35" x14ac:dyDescent="0.3">
      <c r="B1532" s="94"/>
      <c r="C1532" s="95"/>
      <c r="D1532" s="95"/>
      <c r="E1532" s="95"/>
      <c r="F1532" s="94"/>
      <c r="G1532" s="145"/>
      <c r="H1532" s="245"/>
      <c r="I1532" s="211" t="str">
        <f>IF(D1532="Room AC (window/wall)",'Emission Factors'!$E$53,IF(D1532="Room AC (PTAC/PTHP)",H1532,IF(D1532="Residential AC",'Emission Factors'!$E$55,IF(D1532="Residential HP",H1532,IF(D1532="Commercial AC (&gt;=65k to &lt;135,000k Btu/hr)",'Emission Factors'!$E$57,IF(D1532="Commercial AC (&gt;=135,000k Btu/hr)",'Emission Factors'!$E$58,""))))))</f>
        <v/>
      </c>
      <c r="J1532" s="96"/>
      <c r="K1532" s="211" t="str">
        <f>IF(ISBLANK(J1532),"",VLOOKUP(J1532,'Emission Factors'!$C$81:$G$221,4,FALSE))</f>
        <v/>
      </c>
      <c r="L1532" s="210" t="str">
        <f>IF(D1532="Room AC (window/wall)",'Emission Factors'!$F$53,IF(D1532="Room AC (PTAC/PTHP)",'Emission Factors'!$F$54,IF(D1532="Residential AC",'Emission Factors'!$F$55,IF(D1532="Residential HP",'Emission Factors'!$F$56,IF(D1532="Commercial AC (&gt;=65k to &lt;135,000k Btu/hr)",'Emission Factors'!$F$57,IF(D1532="Commercial AC (&gt;=135,000k Btu/hr)",'Emission Factors'!$F$58,""))))))</f>
        <v/>
      </c>
      <c r="M1532" s="211" t="str">
        <f>IF(D1532="Room AC (window/wall)",'Emission Factors'!$G$53,IF(D1532="Room AC (PTAC/PTHP)",'Emission Factors'!$G$54,IF(D1532="Residential AC",'Emission Factors'!$G$55,IF(D1532="Residential HP",'Emission Factors'!$G$56,IF(D1532="Commercial AC (&gt;=65k to &lt;135,000k Btu/hr)",'Emission Factors'!$G$57,IF(D1532="Commercial AC (&gt;=135,000k Btu/hr)",'Emission Factors'!$G$58,""))))))</f>
        <v/>
      </c>
      <c r="N1532" s="96"/>
      <c r="O1532" s="209" t="str">
        <f>IF(ISBLANK(D1532),"",(IF(D1532="Room AC (window/wall)",'Emission Factors'!$C$53,IF(D1532="Room AC (PTAC/PTHP)",'Emission Factors'!$C$54,IF(D1532="Residential AC",'Emission Factors'!$C$55,IF(D1532="Residential HP",'Emission Factors'!$C$56,IF(D1532="Commercial AC (&gt;=65k to &lt;135,000k Btu/hr)",'Emission Factors'!$C$57,IF(D1532="Commercial AC (&gt;=135,000k Btu/hr)",'Emission Factors'!$C$58,""))))))))</f>
        <v/>
      </c>
      <c r="P1532" s="209" t="str">
        <f t="shared" si="230"/>
        <v/>
      </c>
      <c r="Q1532" s="95"/>
      <c r="R1532" s="256"/>
      <c r="S1532" s="256"/>
      <c r="T1532" s="96"/>
      <c r="U1532" s="211" t="str">
        <f>IF(Q1532="Room AC (window/wall)",'Emission Factors'!$E$53,IF(AND(Q1532="Room AC (PTAC/PTHP)",ISBLANK(T1532)),"Error",IF(AND(Q1532="Room AC (PTAC/PTHP)",T1532&gt;0),T1532,IF(Q1532="Residential AC",'Emission Factors'!$E$55,IF(AND(Q1532="Residential HP",ISBLANK(T1532)),"Error",IF(AND(Q1532="Residential HP",T1532&gt;0),T1532,IF(Q1532="Commercial AC (&gt;=65k to &lt;135,000k Btu/hr)",'Emission Factors'!$E$57,IF(Q1532="Commercial AC (&gt;=135,000k Btu/hr)",'Emission Factors'!$E$58,""))))))))</f>
        <v/>
      </c>
      <c r="V1532" s="95"/>
      <c r="W1532" s="211" t="str">
        <f>IF(ISBLANK(V1532),"",VLOOKUP(V1532,'Emission Factors'!$C$81:$G$221,4,FALSE))</f>
        <v/>
      </c>
      <c r="X1532" s="210" t="str">
        <f>IF(Q1532="Room AC (window/wall)",'Emission Factors'!$F$53,IF(Q1532="Room AC (PTAC/PTHP)",'Emission Factors'!$F$54,IF(Q1532="Residential AC",'Emission Factors'!$F$55,IF(Q1532="Residential HP",'Emission Factors'!$F$56,IF(Q1532="Commercial AC (&gt;=65k to &lt;135,000k Btu/hr)",'Emission Factors'!$F$57,IF(Q1532="Commercial AC (&gt;=135,000k Btu/hr)",'Emission Factors'!$F$58,""))))))</f>
        <v/>
      </c>
      <c r="Y1532" s="211" t="str">
        <f>IF(Q1532="Room AC (window/wall)",'Emission Factors'!$G$53,IF(Q1532="Room AC (PTAC/PTHP)",'Emission Factors'!$G$54,IF(Q1532="Residential AC",'Emission Factors'!$G$55,IF(Q1532="Residential HP",'Emission Factors'!$G$56,IF(Q1532="Commercial AC (&gt;=65k to &lt;135,000k Btu/hr)",'Emission Factors'!$G$57,IF(Q1532="Commercial AC (&gt;=135,000k Btu/hr)",'Emission Factors'!$G$58,""))))))</f>
        <v/>
      </c>
      <c r="Z1532" s="96"/>
      <c r="AA1532" s="97" t="str">
        <f t="shared" si="231"/>
        <v/>
      </c>
      <c r="AB1532" s="97" t="str">
        <f t="shared" si="232"/>
        <v/>
      </c>
      <c r="AC1532" s="246" t="str">
        <f t="shared" si="233"/>
        <v/>
      </c>
      <c r="AD1532" s="97" t="str">
        <f t="shared" si="234"/>
        <v/>
      </c>
      <c r="AE1532" s="97" t="str">
        <f t="shared" si="235"/>
        <v/>
      </c>
      <c r="AF1532" s="252" t="str">
        <f t="shared" si="236"/>
        <v/>
      </c>
      <c r="AG1532" s="254" t="str">
        <f t="shared" si="237"/>
        <v/>
      </c>
      <c r="AH1532" s="248" t="str">
        <f t="shared" si="238"/>
        <v/>
      </c>
      <c r="AI1532" s="249" t="str">
        <f t="shared" si="239"/>
        <v/>
      </c>
    </row>
    <row r="1533" spans="2:35" x14ac:dyDescent="0.3">
      <c r="B1533" s="94"/>
      <c r="C1533" s="95"/>
      <c r="D1533" s="95"/>
      <c r="E1533" s="95"/>
      <c r="F1533" s="94"/>
      <c r="G1533" s="145"/>
      <c r="H1533" s="245"/>
      <c r="I1533" s="211" t="str">
        <f>IF(D1533="Room AC (window/wall)",'Emission Factors'!$E$53,IF(D1533="Room AC (PTAC/PTHP)",H1533,IF(D1533="Residential AC",'Emission Factors'!$E$55,IF(D1533="Residential HP",H1533,IF(D1533="Commercial AC (&gt;=65k to &lt;135,000k Btu/hr)",'Emission Factors'!$E$57,IF(D1533="Commercial AC (&gt;=135,000k Btu/hr)",'Emission Factors'!$E$58,""))))))</f>
        <v/>
      </c>
      <c r="J1533" s="96"/>
      <c r="K1533" s="211" t="str">
        <f>IF(ISBLANK(J1533),"",VLOOKUP(J1533,'Emission Factors'!$C$81:$G$221,4,FALSE))</f>
        <v/>
      </c>
      <c r="L1533" s="210" t="str">
        <f>IF(D1533="Room AC (window/wall)",'Emission Factors'!$F$53,IF(D1533="Room AC (PTAC/PTHP)",'Emission Factors'!$F$54,IF(D1533="Residential AC",'Emission Factors'!$F$55,IF(D1533="Residential HP",'Emission Factors'!$F$56,IF(D1533="Commercial AC (&gt;=65k to &lt;135,000k Btu/hr)",'Emission Factors'!$F$57,IF(D1533="Commercial AC (&gt;=135,000k Btu/hr)",'Emission Factors'!$F$58,""))))))</f>
        <v/>
      </c>
      <c r="M1533" s="211" t="str">
        <f>IF(D1533="Room AC (window/wall)",'Emission Factors'!$G$53,IF(D1533="Room AC (PTAC/PTHP)",'Emission Factors'!$G$54,IF(D1533="Residential AC",'Emission Factors'!$G$55,IF(D1533="Residential HP",'Emission Factors'!$G$56,IF(D1533="Commercial AC (&gt;=65k to &lt;135,000k Btu/hr)",'Emission Factors'!$G$57,IF(D1533="Commercial AC (&gt;=135,000k Btu/hr)",'Emission Factors'!$G$58,""))))))</f>
        <v/>
      </c>
      <c r="N1533" s="96"/>
      <c r="O1533" s="209" t="str">
        <f>IF(ISBLANK(D1533),"",(IF(D1533="Room AC (window/wall)",'Emission Factors'!$C$53,IF(D1533="Room AC (PTAC/PTHP)",'Emission Factors'!$C$54,IF(D1533="Residential AC",'Emission Factors'!$C$55,IF(D1533="Residential HP",'Emission Factors'!$C$56,IF(D1533="Commercial AC (&gt;=65k to &lt;135,000k Btu/hr)",'Emission Factors'!$C$57,IF(D1533="Commercial AC (&gt;=135,000k Btu/hr)",'Emission Factors'!$C$58,""))))))))</f>
        <v/>
      </c>
      <c r="P1533" s="209" t="str">
        <f t="shared" si="230"/>
        <v/>
      </c>
      <c r="Q1533" s="95"/>
      <c r="R1533" s="256"/>
      <c r="S1533" s="256"/>
      <c r="T1533" s="96"/>
      <c r="U1533" s="211" t="str">
        <f>IF(Q1533="Room AC (window/wall)",'Emission Factors'!$E$53,IF(AND(Q1533="Room AC (PTAC/PTHP)",ISBLANK(T1533)),"Error",IF(AND(Q1533="Room AC (PTAC/PTHP)",T1533&gt;0),T1533,IF(Q1533="Residential AC",'Emission Factors'!$E$55,IF(AND(Q1533="Residential HP",ISBLANK(T1533)),"Error",IF(AND(Q1533="Residential HP",T1533&gt;0),T1533,IF(Q1533="Commercial AC (&gt;=65k to &lt;135,000k Btu/hr)",'Emission Factors'!$E$57,IF(Q1533="Commercial AC (&gt;=135,000k Btu/hr)",'Emission Factors'!$E$58,""))))))))</f>
        <v/>
      </c>
      <c r="V1533" s="95"/>
      <c r="W1533" s="211" t="str">
        <f>IF(ISBLANK(V1533),"",VLOOKUP(V1533,'Emission Factors'!$C$81:$G$221,4,FALSE))</f>
        <v/>
      </c>
      <c r="X1533" s="210" t="str">
        <f>IF(Q1533="Room AC (window/wall)",'Emission Factors'!$F$53,IF(Q1533="Room AC (PTAC/PTHP)",'Emission Factors'!$F$54,IF(Q1533="Residential AC",'Emission Factors'!$F$55,IF(Q1533="Residential HP",'Emission Factors'!$F$56,IF(Q1533="Commercial AC (&gt;=65k to &lt;135,000k Btu/hr)",'Emission Factors'!$F$57,IF(Q1533="Commercial AC (&gt;=135,000k Btu/hr)",'Emission Factors'!$F$58,""))))))</f>
        <v/>
      </c>
      <c r="Y1533" s="211" t="str">
        <f>IF(Q1533="Room AC (window/wall)",'Emission Factors'!$G$53,IF(Q1533="Room AC (PTAC/PTHP)",'Emission Factors'!$G$54,IF(Q1533="Residential AC",'Emission Factors'!$G$55,IF(Q1533="Residential HP",'Emission Factors'!$G$56,IF(Q1533="Commercial AC (&gt;=65k to &lt;135,000k Btu/hr)",'Emission Factors'!$G$57,IF(Q1533="Commercial AC (&gt;=135,000k Btu/hr)",'Emission Factors'!$G$58,""))))))</f>
        <v/>
      </c>
      <c r="Z1533" s="96"/>
      <c r="AA1533" s="97" t="str">
        <f t="shared" si="231"/>
        <v/>
      </c>
      <c r="AB1533" s="97" t="str">
        <f t="shared" si="232"/>
        <v/>
      </c>
      <c r="AC1533" s="246" t="str">
        <f t="shared" si="233"/>
        <v/>
      </c>
      <c r="AD1533" s="97" t="str">
        <f t="shared" si="234"/>
        <v/>
      </c>
      <c r="AE1533" s="97" t="str">
        <f t="shared" si="235"/>
        <v/>
      </c>
      <c r="AF1533" s="252" t="str">
        <f t="shared" si="236"/>
        <v/>
      </c>
      <c r="AG1533" s="254" t="str">
        <f t="shared" si="237"/>
        <v/>
      </c>
      <c r="AH1533" s="248" t="str">
        <f t="shared" si="238"/>
        <v/>
      </c>
      <c r="AI1533" s="249" t="str">
        <f t="shared" si="239"/>
        <v/>
      </c>
    </row>
    <row r="1534" spans="2:35" x14ac:dyDescent="0.3">
      <c r="B1534" s="94"/>
      <c r="C1534" s="95"/>
      <c r="D1534" s="95"/>
      <c r="E1534" s="95"/>
      <c r="F1534" s="94"/>
      <c r="G1534" s="145"/>
      <c r="H1534" s="245"/>
      <c r="I1534" s="211" t="str">
        <f>IF(D1534="Room AC (window/wall)",'Emission Factors'!$E$53,IF(D1534="Room AC (PTAC/PTHP)",H1534,IF(D1534="Residential AC",'Emission Factors'!$E$55,IF(D1534="Residential HP",H1534,IF(D1534="Commercial AC (&gt;=65k to &lt;135,000k Btu/hr)",'Emission Factors'!$E$57,IF(D1534="Commercial AC (&gt;=135,000k Btu/hr)",'Emission Factors'!$E$58,""))))))</f>
        <v/>
      </c>
      <c r="J1534" s="96"/>
      <c r="K1534" s="211" t="str">
        <f>IF(ISBLANK(J1534),"",VLOOKUP(J1534,'Emission Factors'!$C$81:$G$221,4,FALSE))</f>
        <v/>
      </c>
      <c r="L1534" s="210" t="str">
        <f>IF(D1534="Room AC (window/wall)",'Emission Factors'!$F$53,IF(D1534="Room AC (PTAC/PTHP)",'Emission Factors'!$F$54,IF(D1534="Residential AC",'Emission Factors'!$F$55,IF(D1534="Residential HP",'Emission Factors'!$F$56,IF(D1534="Commercial AC (&gt;=65k to &lt;135,000k Btu/hr)",'Emission Factors'!$F$57,IF(D1534="Commercial AC (&gt;=135,000k Btu/hr)",'Emission Factors'!$F$58,""))))))</f>
        <v/>
      </c>
      <c r="M1534" s="211" t="str">
        <f>IF(D1534="Room AC (window/wall)",'Emission Factors'!$G$53,IF(D1534="Room AC (PTAC/PTHP)",'Emission Factors'!$G$54,IF(D1534="Residential AC",'Emission Factors'!$G$55,IF(D1534="Residential HP",'Emission Factors'!$G$56,IF(D1534="Commercial AC (&gt;=65k to &lt;135,000k Btu/hr)",'Emission Factors'!$G$57,IF(D1534="Commercial AC (&gt;=135,000k Btu/hr)",'Emission Factors'!$G$58,""))))))</f>
        <v/>
      </c>
      <c r="N1534" s="96"/>
      <c r="O1534" s="209" t="str">
        <f>IF(ISBLANK(D1534),"",(IF(D1534="Room AC (window/wall)",'Emission Factors'!$C$53,IF(D1534="Room AC (PTAC/PTHP)",'Emission Factors'!$C$54,IF(D1534="Residential AC",'Emission Factors'!$C$55,IF(D1534="Residential HP",'Emission Factors'!$C$56,IF(D1534="Commercial AC (&gt;=65k to &lt;135,000k Btu/hr)",'Emission Factors'!$C$57,IF(D1534="Commercial AC (&gt;=135,000k Btu/hr)",'Emission Factors'!$C$58,""))))))))</f>
        <v/>
      </c>
      <c r="P1534" s="209" t="str">
        <f t="shared" si="230"/>
        <v/>
      </c>
      <c r="Q1534" s="95"/>
      <c r="R1534" s="256"/>
      <c r="S1534" s="256"/>
      <c r="T1534" s="96"/>
      <c r="U1534" s="211" t="str">
        <f>IF(Q1534="Room AC (window/wall)",'Emission Factors'!$E$53,IF(AND(Q1534="Room AC (PTAC/PTHP)",ISBLANK(T1534)),"Error",IF(AND(Q1534="Room AC (PTAC/PTHP)",T1534&gt;0),T1534,IF(Q1534="Residential AC",'Emission Factors'!$E$55,IF(AND(Q1534="Residential HP",ISBLANK(T1534)),"Error",IF(AND(Q1534="Residential HP",T1534&gt;0),T1534,IF(Q1534="Commercial AC (&gt;=65k to &lt;135,000k Btu/hr)",'Emission Factors'!$E$57,IF(Q1534="Commercial AC (&gt;=135,000k Btu/hr)",'Emission Factors'!$E$58,""))))))))</f>
        <v/>
      </c>
      <c r="V1534" s="95"/>
      <c r="W1534" s="211" t="str">
        <f>IF(ISBLANK(V1534),"",VLOOKUP(V1534,'Emission Factors'!$C$81:$G$221,4,FALSE))</f>
        <v/>
      </c>
      <c r="X1534" s="210" t="str">
        <f>IF(Q1534="Room AC (window/wall)",'Emission Factors'!$F$53,IF(Q1534="Room AC (PTAC/PTHP)",'Emission Factors'!$F$54,IF(Q1534="Residential AC",'Emission Factors'!$F$55,IF(Q1534="Residential HP",'Emission Factors'!$F$56,IF(Q1534="Commercial AC (&gt;=65k to &lt;135,000k Btu/hr)",'Emission Factors'!$F$57,IF(Q1534="Commercial AC (&gt;=135,000k Btu/hr)",'Emission Factors'!$F$58,""))))))</f>
        <v/>
      </c>
      <c r="Y1534" s="211" t="str">
        <f>IF(Q1534="Room AC (window/wall)",'Emission Factors'!$G$53,IF(Q1534="Room AC (PTAC/PTHP)",'Emission Factors'!$G$54,IF(Q1534="Residential AC",'Emission Factors'!$G$55,IF(Q1534="Residential HP",'Emission Factors'!$G$56,IF(Q1534="Commercial AC (&gt;=65k to &lt;135,000k Btu/hr)",'Emission Factors'!$G$57,IF(Q1534="Commercial AC (&gt;=135,000k Btu/hr)",'Emission Factors'!$G$58,""))))))</f>
        <v/>
      </c>
      <c r="Z1534" s="96"/>
      <c r="AA1534" s="97" t="str">
        <f t="shared" si="231"/>
        <v/>
      </c>
      <c r="AB1534" s="97" t="str">
        <f t="shared" si="232"/>
        <v/>
      </c>
      <c r="AC1534" s="246" t="str">
        <f t="shared" si="233"/>
        <v/>
      </c>
      <c r="AD1534" s="97" t="str">
        <f t="shared" si="234"/>
        <v/>
      </c>
      <c r="AE1534" s="97" t="str">
        <f t="shared" si="235"/>
        <v/>
      </c>
      <c r="AF1534" s="252" t="str">
        <f t="shared" si="236"/>
        <v/>
      </c>
      <c r="AG1534" s="254" t="str">
        <f t="shared" si="237"/>
        <v/>
      </c>
      <c r="AH1534" s="248" t="str">
        <f t="shared" si="238"/>
        <v/>
      </c>
      <c r="AI1534" s="249" t="str">
        <f t="shared" si="239"/>
        <v/>
      </c>
    </row>
    <row r="1535" spans="2:35" x14ac:dyDescent="0.3">
      <c r="B1535" s="94"/>
      <c r="C1535" s="95"/>
      <c r="D1535" s="95"/>
      <c r="E1535" s="95"/>
      <c r="F1535" s="94"/>
      <c r="G1535" s="145"/>
      <c r="H1535" s="245"/>
      <c r="I1535" s="211" t="str">
        <f>IF(D1535="Room AC (window/wall)",'Emission Factors'!$E$53,IF(D1535="Room AC (PTAC/PTHP)",H1535,IF(D1535="Residential AC",'Emission Factors'!$E$55,IF(D1535="Residential HP",H1535,IF(D1535="Commercial AC (&gt;=65k to &lt;135,000k Btu/hr)",'Emission Factors'!$E$57,IF(D1535="Commercial AC (&gt;=135,000k Btu/hr)",'Emission Factors'!$E$58,""))))))</f>
        <v/>
      </c>
      <c r="J1535" s="96"/>
      <c r="K1535" s="211" t="str">
        <f>IF(ISBLANK(J1535),"",VLOOKUP(J1535,'Emission Factors'!$C$81:$G$221,4,FALSE))</f>
        <v/>
      </c>
      <c r="L1535" s="210" t="str">
        <f>IF(D1535="Room AC (window/wall)",'Emission Factors'!$F$53,IF(D1535="Room AC (PTAC/PTHP)",'Emission Factors'!$F$54,IF(D1535="Residential AC",'Emission Factors'!$F$55,IF(D1535="Residential HP",'Emission Factors'!$F$56,IF(D1535="Commercial AC (&gt;=65k to &lt;135,000k Btu/hr)",'Emission Factors'!$F$57,IF(D1535="Commercial AC (&gt;=135,000k Btu/hr)",'Emission Factors'!$F$58,""))))))</f>
        <v/>
      </c>
      <c r="M1535" s="211" t="str">
        <f>IF(D1535="Room AC (window/wall)",'Emission Factors'!$G$53,IF(D1535="Room AC (PTAC/PTHP)",'Emission Factors'!$G$54,IF(D1535="Residential AC",'Emission Factors'!$G$55,IF(D1535="Residential HP",'Emission Factors'!$G$56,IF(D1535="Commercial AC (&gt;=65k to &lt;135,000k Btu/hr)",'Emission Factors'!$G$57,IF(D1535="Commercial AC (&gt;=135,000k Btu/hr)",'Emission Factors'!$G$58,""))))))</f>
        <v/>
      </c>
      <c r="N1535" s="96"/>
      <c r="O1535" s="209" t="str">
        <f>IF(ISBLANK(D1535),"",(IF(D1535="Room AC (window/wall)",'Emission Factors'!$C$53,IF(D1535="Room AC (PTAC/PTHP)",'Emission Factors'!$C$54,IF(D1535="Residential AC",'Emission Factors'!$C$55,IF(D1535="Residential HP",'Emission Factors'!$C$56,IF(D1535="Commercial AC (&gt;=65k to &lt;135,000k Btu/hr)",'Emission Factors'!$C$57,IF(D1535="Commercial AC (&gt;=135,000k Btu/hr)",'Emission Factors'!$C$58,""))))))))</f>
        <v/>
      </c>
      <c r="P1535" s="209" t="str">
        <f t="shared" si="230"/>
        <v/>
      </c>
      <c r="Q1535" s="95"/>
      <c r="R1535" s="256"/>
      <c r="S1535" s="256"/>
      <c r="T1535" s="96"/>
      <c r="U1535" s="211" t="str">
        <f>IF(Q1535="Room AC (window/wall)",'Emission Factors'!$E$53,IF(AND(Q1535="Room AC (PTAC/PTHP)",ISBLANK(T1535)),"Error",IF(AND(Q1535="Room AC (PTAC/PTHP)",T1535&gt;0),T1535,IF(Q1535="Residential AC",'Emission Factors'!$E$55,IF(AND(Q1535="Residential HP",ISBLANK(T1535)),"Error",IF(AND(Q1535="Residential HP",T1535&gt;0),T1535,IF(Q1535="Commercial AC (&gt;=65k to &lt;135,000k Btu/hr)",'Emission Factors'!$E$57,IF(Q1535="Commercial AC (&gt;=135,000k Btu/hr)",'Emission Factors'!$E$58,""))))))))</f>
        <v/>
      </c>
      <c r="V1535" s="95"/>
      <c r="W1535" s="211" t="str">
        <f>IF(ISBLANK(V1535),"",VLOOKUP(V1535,'Emission Factors'!$C$81:$G$221,4,FALSE))</f>
        <v/>
      </c>
      <c r="X1535" s="210" t="str">
        <f>IF(Q1535="Room AC (window/wall)",'Emission Factors'!$F$53,IF(Q1535="Room AC (PTAC/PTHP)",'Emission Factors'!$F$54,IF(Q1535="Residential AC",'Emission Factors'!$F$55,IF(Q1535="Residential HP",'Emission Factors'!$F$56,IF(Q1535="Commercial AC (&gt;=65k to &lt;135,000k Btu/hr)",'Emission Factors'!$F$57,IF(Q1535="Commercial AC (&gt;=135,000k Btu/hr)",'Emission Factors'!$F$58,""))))))</f>
        <v/>
      </c>
      <c r="Y1535" s="211" t="str">
        <f>IF(Q1535="Room AC (window/wall)",'Emission Factors'!$G$53,IF(Q1535="Room AC (PTAC/PTHP)",'Emission Factors'!$G$54,IF(Q1535="Residential AC",'Emission Factors'!$G$55,IF(Q1535="Residential HP",'Emission Factors'!$G$56,IF(Q1535="Commercial AC (&gt;=65k to &lt;135,000k Btu/hr)",'Emission Factors'!$G$57,IF(Q1535="Commercial AC (&gt;=135,000k Btu/hr)",'Emission Factors'!$G$58,""))))))</f>
        <v/>
      </c>
      <c r="Z1535" s="96"/>
      <c r="AA1535" s="97" t="str">
        <f t="shared" si="231"/>
        <v/>
      </c>
      <c r="AB1535" s="97" t="str">
        <f t="shared" si="232"/>
        <v/>
      </c>
      <c r="AC1535" s="246" t="str">
        <f t="shared" si="233"/>
        <v/>
      </c>
      <c r="AD1535" s="97" t="str">
        <f t="shared" si="234"/>
        <v/>
      </c>
      <c r="AE1535" s="97" t="str">
        <f t="shared" si="235"/>
        <v/>
      </c>
      <c r="AF1535" s="252" t="str">
        <f t="shared" si="236"/>
        <v/>
      </c>
      <c r="AG1535" s="254" t="str">
        <f t="shared" si="237"/>
        <v/>
      </c>
      <c r="AH1535" s="248" t="str">
        <f t="shared" si="238"/>
        <v/>
      </c>
      <c r="AI1535" s="249" t="str">
        <f t="shared" si="239"/>
        <v/>
      </c>
    </row>
    <row r="1536" spans="2:35" x14ac:dyDescent="0.3">
      <c r="B1536" s="94"/>
      <c r="C1536" s="95"/>
      <c r="D1536" s="95"/>
      <c r="E1536" s="95"/>
      <c r="F1536" s="94"/>
      <c r="G1536" s="145"/>
      <c r="H1536" s="245"/>
      <c r="I1536" s="211" t="str">
        <f>IF(D1536="Room AC (window/wall)",'Emission Factors'!$E$53,IF(D1536="Room AC (PTAC/PTHP)",H1536,IF(D1536="Residential AC",'Emission Factors'!$E$55,IF(D1536="Residential HP",H1536,IF(D1536="Commercial AC (&gt;=65k to &lt;135,000k Btu/hr)",'Emission Factors'!$E$57,IF(D1536="Commercial AC (&gt;=135,000k Btu/hr)",'Emission Factors'!$E$58,""))))))</f>
        <v/>
      </c>
      <c r="J1536" s="96"/>
      <c r="K1536" s="211" t="str">
        <f>IF(ISBLANK(J1536),"",VLOOKUP(J1536,'Emission Factors'!$C$81:$G$221,4,FALSE))</f>
        <v/>
      </c>
      <c r="L1536" s="210" t="str">
        <f>IF(D1536="Room AC (window/wall)",'Emission Factors'!$F$53,IF(D1536="Room AC (PTAC/PTHP)",'Emission Factors'!$F$54,IF(D1536="Residential AC",'Emission Factors'!$F$55,IF(D1536="Residential HP",'Emission Factors'!$F$56,IF(D1536="Commercial AC (&gt;=65k to &lt;135,000k Btu/hr)",'Emission Factors'!$F$57,IF(D1536="Commercial AC (&gt;=135,000k Btu/hr)",'Emission Factors'!$F$58,""))))))</f>
        <v/>
      </c>
      <c r="M1536" s="211" t="str">
        <f>IF(D1536="Room AC (window/wall)",'Emission Factors'!$G$53,IF(D1536="Room AC (PTAC/PTHP)",'Emission Factors'!$G$54,IF(D1536="Residential AC",'Emission Factors'!$G$55,IF(D1536="Residential HP",'Emission Factors'!$G$56,IF(D1536="Commercial AC (&gt;=65k to &lt;135,000k Btu/hr)",'Emission Factors'!$G$57,IF(D1536="Commercial AC (&gt;=135,000k Btu/hr)",'Emission Factors'!$G$58,""))))))</f>
        <v/>
      </c>
      <c r="N1536" s="96"/>
      <c r="O1536" s="209" t="str">
        <f>IF(ISBLANK(D1536),"",(IF(D1536="Room AC (window/wall)",'Emission Factors'!$C$53,IF(D1536="Room AC (PTAC/PTHP)",'Emission Factors'!$C$54,IF(D1536="Residential AC",'Emission Factors'!$C$55,IF(D1536="Residential HP",'Emission Factors'!$C$56,IF(D1536="Commercial AC (&gt;=65k to &lt;135,000k Btu/hr)",'Emission Factors'!$C$57,IF(D1536="Commercial AC (&gt;=135,000k Btu/hr)",'Emission Factors'!$C$58,""))))))))</f>
        <v/>
      </c>
      <c r="P1536" s="209" t="str">
        <f t="shared" si="230"/>
        <v/>
      </c>
      <c r="Q1536" s="95"/>
      <c r="R1536" s="256"/>
      <c r="S1536" s="256"/>
      <c r="T1536" s="96"/>
      <c r="U1536" s="211" t="str">
        <f>IF(Q1536="Room AC (window/wall)",'Emission Factors'!$E$53,IF(AND(Q1536="Room AC (PTAC/PTHP)",ISBLANK(T1536)),"Error",IF(AND(Q1536="Room AC (PTAC/PTHP)",T1536&gt;0),T1536,IF(Q1536="Residential AC",'Emission Factors'!$E$55,IF(AND(Q1536="Residential HP",ISBLANK(T1536)),"Error",IF(AND(Q1536="Residential HP",T1536&gt;0),T1536,IF(Q1536="Commercial AC (&gt;=65k to &lt;135,000k Btu/hr)",'Emission Factors'!$E$57,IF(Q1536="Commercial AC (&gt;=135,000k Btu/hr)",'Emission Factors'!$E$58,""))))))))</f>
        <v/>
      </c>
      <c r="V1536" s="95"/>
      <c r="W1536" s="211" t="str">
        <f>IF(ISBLANK(V1536),"",VLOOKUP(V1536,'Emission Factors'!$C$81:$G$221,4,FALSE))</f>
        <v/>
      </c>
      <c r="X1536" s="210" t="str">
        <f>IF(Q1536="Room AC (window/wall)",'Emission Factors'!$F$53,IF(Q1536="Room AC (PTAC/PTHP)",'Emission Factors'!$F$54,IF(Q1536="Residential AC",'Emission Factors'!$F$55,IF(Q1536="Residential HP",'Emission Factors'!$F$56,IF(Q1536="Commercial AC (&gt;=65k to &lt;135,000k Btu/hr)",'Emission Factors'!$F$57,IF(Q1536="Commercial AC (&gt;=135,000k Btu/hr)",'Emission Factors'!$F$58,""))))))</f>
        <v/>
      </c>
      <c r="Y1536" s="211" t="str">
        <f>IF(Q1536="Room AC (window/wall)",'Emission Factors'!$G$53,IF(Q1536="Room AC (PTAC/PTHP)",'Emission Factors'!$G$54,IF(Q1536="Residential AC",'Emission Factors'!$G$55,IF(Q1536="Residential HP",'Emission Factors'!$G$56,IF(Q1536="Commercial AC (&gt;=65k to &lt;135,000k Btu/hr)",'Emission Factors'!$G$57,IF(Q1536="Commercial AC (&gt;=135,000k Btu/hr)",'Emission Factors'!$G$58,""))))))</f>
        <v/>
      </c>
      <c r="Z1536" s="96"/>
      <c r="AA1536" s="97" t="str">
        <f t="shared" si="231"/>
        <v/>
      </c>
      <c r="AB1536" s="97" t="str">
        <f t="shared" si="232"/>
        <v/>
      </c>
      <c r="AC1536" s="246" t="str">
        <f t="shared" si="233"/>
        <v/>
      </c>
      <c r="AD1536" s="97" t="str">
        <f t="shared" si="234"/>
        <v/>
      </c>
      <c r="AE1536" s="97" t="str">
        <f t="shared" si="235"/>
        <v/>
      </c>
      <c r="AF1536" s="252" t="str">
        <f t="shared" si="236"/>
        <v/>
      </c>
      <c r="AG1536" s="254" t="str">
        <f t="shared" si="237"/>
        <v/>
      </c>
      <c r="AH1536" s="248" t="str">
        <f t="shared" si="238"/>
        <v/>
      </c>
      <c r="AI1536" s="249" t="str">
        <f t="shared" si="239"/>
        <v/>
      </c>
    </row>
    <row r="1537" spans="2:35" x14ac:dyDescent="0.3">
      <c r="B1537" s="94"/>
      <c r="C1537" s="95"/>
      <c r="D1537" s="95"/>
      <c r="E1537" s="95"/>
      <c r="F1537" s="94"/>
      <c r="G1537" s="145"/>
      <c r="H1537" s="245"/>
      <c r="I1537" s="211" t="str">
        <f>IF(D1537="Room AC (window/wall)",'Emission Factors'!$E$53,IF(D1537="Room AC (PTAC/PTHP)",H1537,IF(D1537="Residential AC",'Emission Factors'!$E$55,IF(D1537="Residential HP",H1537,IF(D1537="Commercial AC (&gt;=65k to &lt;135,000k Btu/hr)",'Emission Factors'!$E$57,IF(D1537="Commercial AC (&gt;=135,000k Btu/hr)",'Emission Factors'!$E$58,""))))))</f>
        <v/>
      </c>
      <c r="J1537" s="96"/>
      <c r="K1537" s="211" t="str">
        <f>IF(ISBLANK(J1537),"",VLOOKUP(J1537,'Emission Factors'!$C$81:$G$221,4,FALSE))</f>
        <v/>
      </c>
      <c r="L1537" s="210" t="str">
        <f>IF(D1537="Room AC (window/wall)",'Emission Factors'!$F$53,IF(D1537="Room AC (PTAC/PTHP)",'Emission Factors'!$F$54,IF(D1537="Residential AC",'Emission Factors'!$F$55,IF(D1537="Residential HP",'Emission Factors'!$F$56,IF(D1537="Commercial AC (&gt;=65k to &lt;135,000k Btu/hr)",'Emission Factors'!$F$57,IF(D1537="Commercial AC (&gt;=135,000k Btu/hr)",'Emission Factors'!$F$58,""))))))</f>
        <v/>
      </c>
      <c r="M1537" s="211" t="str">
        <f>IF(D1537="Room AC (window/wall)",'Emission Factors'!$G$53,IF(D1537="Room AC (PTAC/PTHP)",'Emission Factors'!$G$54,IF(D1537="Residential AC",'Emission Factors'!$G$55,IF(D1537="Residential HP",'Emission Factors'!$G$56,IF(D1537="Commercial AC (&gt;=65k to &lt;135,000k Btu/hr)",'Emission Factors'!$G$57,IF(D1537="Commercial AC (&gt;=135,000k Btu/hr)",'Emission Factors'!$G$58,""))))))</f>
        <v/>
      </c>
      <c r="N1537" s="96"/>
      <c r="O1537" s="209" t="str">
        <f>IF(ISBLANK(D1537),"",(IF(D1537="Room AC (window/wall)",'Emission Factors'!$C$53,IF(D1537="Room AC (PTAC/PTHP)",'Emission Factors'!$C$54,IF(D1537="Residential AC",'Emission Factors'!$C$55,IF(D1537="Residential HP",'Emission Factors'!$C$56,IF(D1537="Commercial AC (&gt;=65k to &lt;135,000k Btu/hr)",'Emission Factors'!$C$57,IF(D1537="Commercial AC (&gt;=135,000k Btu/hr)",'Emission Factors'!$C$58,""))))))))</f>
        <v/>
      </c>
      <c r="P1537" s="209" t="str">
        <f t="shared" si="230"/>
        <v/>
      </c>
      <c r="Q1537" s="95"/>
      <c r="R1537" s="256"/>
      <c r="S1537" s="256"/>
      <c r="T1537" s="96"/>
      <c r="U1537" s="211" t="str">
        <f>IF(Q1537="Room AC (window/wall)",'Emission Factors'!$E$53,IF(AND(Q1537="Room AC (PTAC/PTHP)",ISBLANK(T1537)),"Error",IF(AND(Q1537="Room AC (PTAC/PTHP)",T1537&gt;0),T1537,IF(Q1537="Residential AC",'Emission Factors'!$E$55,IF(AND(Q1537="Residential HP",ISBLANK(T1537)),"Error",IF(AND(Q1537="Residential HP",T1537&gt;0),T1537,IF(Q1537="Commercial AC (&gt;=65k to &lt;135,000k Btu/hr)",'Emission Factors'!$E$57,IF(Q1537="Commercial AC (&gt;=135,000k Btu/hr)",'Emission Factors'!$E$58,""))))))))</f>
        <v/>
      </c>
      <c r="V1537" s="95"/>
      <c r="W1537" s="211" t="str">
        <f>IF(ISBLANK(V1537),"",VLOOKUP(V1537,'Emission Factors'!$C$81:$G$221,4,FALSE))</f>
        <v/>
      </c>
      <c r="X1537" s="210" t="str">
        <f>IF(Q1537="Room AC (window/wall)",'Emission Factors'!$F$53,IF(Q1537="Room AC (PTAC/PTHP)",'Emission Factors'!$F$54,IF(Q1537="Residential AC",'Emission Factors'!$F$55,IF(Q1537="Residential HP",'Emission Factors'!$F$56,IF(Q1537="Commercial AC (&gt;=65k to &lt;135,000k Btu/hr)",'Emission Factors'!$F$57,IF(Q1537="Commercial AC (&gt;=135,000k Btu/hr)",'Emission Factors'!$F$58,""))))))</f>
        <v/>
      </c>
      <c r="Y1537" s="211" t="str">
        <f>IF(Q1537="Room AC (window/wall)",'Emission Factors'!$G$53,IF(Q1537="Room AC (PTAC/PTHP)",'Emission Factors'!$G$54,IF(Q1537="Residential AC",'Emission Factors'!$G$55,IF(Q1537="Residential HP",'Emission Factors'!$G$56,IF(Q1537="Commercial AC (&gt;=65k to &lt;135,000k Btu/hr)",'Emission Factors'!$G$57,IF(Q1537="Commercial AC (&gt;=135,000k Btu/hr)",'Emission Factors'!$G$58,""))))))</f>
        <v/>
      </c>
      <c r="Z1537" s="96"/>
      <c r="AA1537" s="97" t="str">
        <f t="shared" si="231"/>
        <v/>
      </c>
      <c r="AB1537" s="97" t="str">
        <f t="shared" si="232"/>
        <v/>
      </c>
      <c r="AC1537" s="246" t="str">
        <f t="shared" si="233"/>
        <v/>
      </c>
      <c r="AD1537" s="97" t="str">
        <f t="shared" si="234"/>
        <v/>
      </c>
      <c r="AE1537" s="97" t="str">
        <f t="shared" si="235"/>
        <v/>
      </c>
      <c r="AF1537" s="252" t="str">
        <f t="shared" si="236"/>
        <v/>
      </c>
      <c r="AG1537" s="254" t="str">
        <f t="shared" si="237"/>
        <v/>
      </c>
      <c r="AH1537" s="248" t="str">
        <f t="shared" si="238"/>
        <v/>
      </c>
      <c r="AI1537" s="249" t="str">
        <f t="shared" si="239"/>
        <v/>
      </c>
    </row>
    <row r="1538" spans="2:35" x14ac:dyDescent="0.3">
      <c r="B1538" s="94"/>
      <c r="C1538" s="95"/>
      <c r="D1538" s="95"/>
      <c r="E1538" s="95"/>
      <c r="F1538" s="94"/>
      <c r="G1538" s="145"/>
      <c r="H1538" s="245"/>
      <c r="I1538" s="211" t="str">
        <f>IF(D1538="Room AC (window/wall)",'Emission Factors'!$E$53,IF(D1538="Room AC (PTAC/PTHP)",H1538,IF(D1538="Residential AC",'Emission Factors'!$E$55,IF(D1538="Residential HP",H1538,IF(D1538="Commercial AC (&gt;=65k to &lt;135,000k Btu/hr)",'Emission Factors'!$E$57,IF(D1538="Commercial AC (&gt;=135,000k Btu/hr)",'Emission Factors'!$E$58,""))))))</f>
        <v/>
      </c>
      <c r="J1538" s="96"/>
      <c r="K1538" s="211" t="str">
        <f>IF(ISBLANK(J1538),"",VLOOKUP(J1538,'Emission Factors'!$C$81:$G$221,4,FALSE))</f>
        <v/>
      </c>
      <c r="L1538" s="210" t="str">
        <f>IF(D1538="Room AC (window/wall)",'Emission Factors'!$F$53,IF(D1538="Room AC (PTAC/PTHP)",'Emission Factors'!$F$54,IF(D1538="Residential AC",'Emission Factors'!$F$55,IF(D1538="Residential HP",'Emission Factors'!$F$56,IF(D1538="Commercial AC (&gt;=65k to &lt;135,000k Btu/hr)",'Emission Factors'!$F$57,IF(D1538="Commercial AC (&gt;=135,000k Btu/hr)",'Emission Factors'!$F$58,""))))))</f>
        <v/>
      </c>
      <c r="M1538" s="211" t="str">
        <f>IF(D1538="Room AC (window/wall)",'Emission Factors'!$G$53,IF(D1538="Room AC (PTAC/PTHP)",'Emission Factors'!$G$54,IF(D1538="Residential AC",'Emission Factors'!$G$55,IF(D1538="Residential HP",'Emission Factors'!$G$56,IF(D1538="Commercial AC (&gt;=65k to &lt;135,000k Btu/hr)",'Emission Factors'!$G$57,IF(D1538="Commercial AC (&gt;=135,000k Btu/hr)",'Emission Factors'!$G$58,""))))))</f>
        <v/>
      </c>
      <c r="N1538" s="96"/>
      <c r="O1538" s="209" t="str">
        <f>IF(ISBLANK(D1538),"",(IF(D1538="Room AC (window/wall)",'Emission Factors'!$C$53,IF(D1538="Room AC (PTAC/PTHP)",'Emission Factors'!$C$54,IF(D1538="Residential AC",'Emission Factors'!$C$55,IF(D1538="Residential HP",'Emission Factors'!$C$56,IF(D1538="Commercial AC (&gt;=65k to &lt;135,000k Btu/hr)",'Emission Factors'!$C$57,IF(D1538="Commercial AC (&gt;=135,000k Btu/hr)",'Emission Factors'!$C$58,""))))))))</f>
        <v/>
      </c>
      <c r="P1538" s="209" t="str">
        <f t="shared" si="230"/>
        <v/>
      </c>
      <c r="Q1538" s="95"/>
      <c r="R1538" s="256"/>
      <c r="S1538" s="256"/>
      <c r="T1538" s="96"/>
      <c r="U1538" s="211" t="str">
        <f>IF(Q1538="Room AC (window/wall)",'Emission Factors'!$E$53,IF(AND(Q1538="Room AC (PTAC/PTHP)",ISBLANK(T1538)),"Error",IF(AND(Q1538="Room AC (PTAC/PTHP)",T1538&gt;0),T1538,IF(Q1538="Residential AC",'Emission Factors'!$E$55,IF(AND(Q1538="Residential HP",ISBLANK(T1538)),"Error",IF(AND(Q1538="Residential HP",T1538&gt;0),T1538,IF(Q1538="Commercial AC (&gt;=65k to &lt;135,000k Btu/hr)",'Emission Factors'!$E$57,IF(Q1538="Commercial AC (&gt;=135,000k Btu/hr)",'Emission Factors'!$E$58,""))))))))</f>
        <v/>
      </c>
      <c r="V1538" s="95"/>
      <c r="W1538" s="211" t="str">
        <f>IF(ISBLANK(V1538),"",VLOOKUP(V1538,'Emission Factors'!$C$81:$G$221,4,FALSE))</f>
        <v/>
      </c>
      <c r="X1538" s="210" t="str">
        <f>IF(Q1538="Room AC (window/wall)",'Emission Factors'!$F$53,IF(Q1538="Room AC (PTAC/PTHP)",'Emission Factors'!$F$54,IF(Q1538="Residential AC",'Emission Factors'!$F$55,IF(Q1538="Residential HP",'Emission Factors'!$F$56,IF(Q1538="Commercial AC (&gt;=65k to &lt;135,000k Btu/hr)",'Emission Factors'!$F$57,IF(Q1538="Commercial AC (&gt;=135,000k Btu/hr)",'Emission Factors'!$F$58,""))))))</f>
        <v/>
      </c>
      <c r="Y1538" s="211" t="str">
        <f>IF(Q1538="Room AC (window/wall)",'Emission Factors'!$G$53,IF(Q1538="Room AC (PTAC/PTHP)",'Emission Factors'!$G$54,IF(Q1538="Residential AC",'Emission Factors'!$G$55,IF(Q1538="Residential HP",'Emission Factors'!$G$56,IF(Q1538="Commercial AC (&gt;=65k to &lt;135,000k Btu/hr)",'Emission Factors'!$G$57,IF(Q1538="Commercial AC (&gt;=135,000k Btu/hr)",'Emission Factors'!$G$58,""))))))</f>
        <v/>
      </c>
      <c r="Z1538" s="96"/>
      <c r="AA1538" s="97" t="str">
        <f t="shared" si="231"/>
        <v/>
      </c>
      <c r="AB1538" s="97" t="str">
        <f t="shared" si="232"/>
        <v/>
      </c>
      <c r="AC1538" s="246" t="str">
        <f t="shared" si="233"/>
        <v/>
      </c>
      <c r="AD1538" s="97" t="str">
        <f t="shared" si="234"/>
        <v/>
      </c>
      <c r="AE1538" s="97" t="str">
        <f t="shared" si="235"/>
        <v/>
      </c>
      <c r="AF1538" s="252" t="str">
        <f t="shared" si="236"/>
        <v/>
      </c>
      <c r="AG1538" s="254" t="str">
        <f t="shared" si="237"/>
        <v/>
      </c>
      <c r="AH1538" s="248" t="str">
        <f t="shared" si="238"/>
        <v/>
      </c>
      <c r="AI1538" s="249" t="str">
        <f t="shared" si="239"/>
        <v/>
      </c>
    </row>
    <row r="1539" spans="2:35" x14ac:dyDescent="0.3">
      <c r="B1539" s="94"/>
      <c r="C1539" s="95"/>
      <c r="D1539" s="95"/>
      <c r="E1539" s="95"/>
      <c r="F1539" s="94"/>
      <c r="G1539" s="145"/>
      <c r="H1539" s="245"/>
      <c r="I1539" s="211" t="str">
        <f>IF(D1539="Room AC (window/wall)",'Emission Factors'!$E$53,IF(D1539="Room AC (PTAC/PTHP)",H1539,IF(D1539="Residential AC",'Emission Factors'!$E$55,IF(D1539="Residential HP",H1539,IF(D1539="Commercial AC (&gt;=65k to &lt;135,000k Btu/hr)",'Emission Factors'!$E$57,IF(D1539="Commercial AC (&gt;=135,000k Btu/hr)",'Emission Factors'!$E$58,""))))))</f>
        <v/>
      </c>
      <c r="J1539" s="96"/>
      <c r="K1539" s="211" t="str">
        <f>IF(ISBLANK(J1539),"",VLOOKUP(J1539,'Emission Factors'!$C$81:$G$221,4,FALSE))</f>
        <v/>
      </c>
      <c r="L1539" s="210" t="str">
        <f>IF(D1539="Room AC (window/wall)",'Emission Factors'!$F$53,IF(D1539="Room AC (PTAC/PTHP)",'Emission Factors'!$F$54,IF(D1539="Residential AC",'Emission Factors'!$F$55,IF(D1539="Residential HP",'Emission Factors'!$F$56,IF(D1539="Commercial AC (&gt;=65k to &lt;135,000k Btu/hr)",'Emission Factors'!$F$57,IF(D1539="Commercial AC (&gt;=135,000k Btu/hr)",'Emission Factors'!$F$58,""))))))</f>
        <v/>
      </c>
      <c r="M1539" s="211" t="str">
        <f>IF(D1539="Room AC (window/wall)",'Emission Factors'!$G$53,IF(D1539="Room AC (PTAC/PTHP)",'Emission Factors'!$G$54,IF(D1539="Residential AC",'Emission Factors'!$G$55,IF(D1539="Residential HP",'Emission Factors'!$G$56,IF(D1539="Commercial AC (&gt;=65k to &lt;135,000k Btu/hr)",'Emission Factors'!$G$57,IF(D1539="Commercial AC (&gt;=135,000k Btu/hr)",'Emission Factors'!$G$58,""))))))</f>
        <v/>
      </c>
      <c r="N1539" s="96"/>
      <c r="O1539" s="209" t="str">
        <f>IF(ISBLANK(D1539),"",(IF(D1539="Room AC (window/wall)",'Emission Factors'!$C$53,IF(D1539="Room AC (PTAC/PTHP)",'Emission Factors'!$C$54,IF(D1539="Residential AC",'Emission Factors'!$C$55,IF(D1539="Residential HP",'Emission Factors'!$C$56,IF(D1539="Commercial AC (&gt;=65k to &lt;135,000k Btu/hr)",'Emission Factors'!$C$57,IF(D1539="Commercial AC (&gt;=135,000k Btu/hr)",'Emission Factors'!$C$58,""))))))))</f>
        <v/>
      </c>
      <c r="P1539" s="209" t="str">
        <f t="shared" si="230"/>
        <v/>
      </c>
      <c r="Q1539" s="95"/>
      <c r="R1539" s="256"/>
      <c r="S1539" s="256"/>
      <c r="T1539" s="96"/>
      <c r="U1539" s="211" t="str">
        <f>IF(Q1539="Room AC (window/wall)",'Emission Factors'!$E$53,IF(AND(Q1539="Room AC (PTAC/PTHP)",ISBLANK(T1539)),"Error",IF(AND(Q1539="Room AC (PTAC/PTHP)",T1539&gt;0),T1539,IF(Q1539="Residential AC",'Emission Factors'!$E$55,IF(AND(Q1539="Residential HP",ISBLANK(T1539)),"Error",IF(AND(Q1539="Residential HP",T1539&gt;0),T1539,IF(Q1539="Commercial AC (&gt;=65k to &lt;135,000k Btu/hr)",'Emission Factors'!$E$57,IF(Q1539="Commercial AC (&gt;=135,000k Btu/hr)",'Emission Factors'!$E$58,""))))))))</f>
        <v/>
      </c>
      <c r="V1539" s="95"/>
      <c r="W1539" s="211" t="str">
        <f>IF(ISBLANK(V1539),"",VLOOKUP(V1539,'Emission Factors'!$C$81:$G$221,4,FALSE))</f>
        <v/>
      </c>
      <c r="X1539" s="210" t="str">
        <f>IF(Q1539="Room AC (window/wall)",'Emission Factors'!$F$53,IF(Q1539="Room AC (PTAC/PTHP)",'Emission Factors'!$F$54,IF(Q1539="Residential AC",'Emission Factors'!$F$55,IF(Q1539="Residential HP",'Emission Factors'!$F$56,IF(Q1539="Commercial AC (&gt;=65k to &lt;135,000k Btu/hr)",'Emission Factors'!$F$57,IF(Q1539="Commercial AC (&gt;=135,000k Btu/hr)",'Emission Factors'!$F$58,""))))))</f>
        <v/>
      </c>
      <c r="Y1539" s="211" t="str">
        <f>IF(Q1539="Room AC (window/wall)",'Emission Factors'!$G$53,IF(Q1539="Room AC (PTAC/PTHP)",'Emission Factors'!$G$54,IF(Q1539="Residential AC",'Emission Factors'!$G$55,IF(Q1539="Residential HP",'Emission Factors'!$G$56,IF(Q1539="Commercial AC (&gt;=65k to &lt;135,000k Btu/hr)",'Emission Factors'!$G$57,IF(Q1539="Commercial AC (&gt;=135,000k Btu/hr)",'Emission Factors'!$G$58,""))))))</f>
        <v/>
      </c>
      <c r="Z1539" s="96"/>
      <c r="AA1539" s="97" t="str">
        <f t="shared" si="231"/>
        <v/>
      </c>
      <c r="AB1539" s="97" t="str">
        <f t="shared" si="232"/>
        <v/>
      </c>
      <c r="AC1539" s="246" t="str">
        <f t="shared" si="233"/>
        <v/>
      </c>
      <c r="AD1539" s="97" t="str">
        <f t="shared" si="234"/>
        <v/>
      </c>
      <c r="AE1539" s="97" t="str">
        <f t="shared" si="235"/>
        <v/>
      </c>
      <c r="AF1539" s="252" t="str">
        <f t="shared" si="236"/>
        <v/>
      </c>
      <c r="AG1539" s="254" t="str">
        <f t="shared" si="237"/>
        <v/>
      </c>
      <c r="AH1539" s="248" t="str">
        <f t="shared" si="238"/>
        <v/>
      </c>
      <c r="AI1539" s="249" t="str">
        <f t="shared" si="239"/>
        <v/>
      </c>
    </row>
    <row r="1540" spans="2:35" x14ac:dyDescent="0.3">
      <c r="B1540" s="94"/>
      <c r="C1540" s="95"/>
      <c r="D1540" s="95"/>
      <c r="E1540" s="95"/>
      <c r="F1540" s="94"/>
      <c r="G1540" s="145"/>
      <c r="H1540" s="245"/>
      <c r="I1540" s="211" t="str">
        <f>IF(D1540="Room AC (window/wall)",'Emission Factors'!$E$53,IF(D1540="Room AC (PTAC/PTHP)",H1540,IF(D1540="Residential AC",'Emission Factors'!$E$55,IF(D1540="Residential HP",H1540,IF(D1540="Commercial AC (&gt;=65k to &lt;135,000k Btu/hr)",'Emission Factors'!$E$57,IF(D1540="Commercial AC (&gt;=135,000k Btu/hr)",'Emission Factors'!$E$58,""))))))</f>
        <v/>
      </c>
      <c r="J1540" s="96"/>
      <c r="K1540" s="211" t="str">
        <f>IF(ISBLANK(J1540),"",VLOOKUP(J1540,'Emission Factors'!$C$81:$G$221,4,FALSE))</f>
        <v/>
      </c>
      <c r="L1540" s="210" t="str">
        <f>IF(D1540="Room AC (window/wall)",'Emission Factors'!$F$53,IF(D1540="Room AC (PTAC/PTHP)",'Emission Factors'!$F$54,IF(D1540="Residential AC",'Emission Factors'!$F$55,IF(D1540="Residential HP",'Emission Factors'!$F$56,IF(D1540="Commercial AC (&gt;=65k to &lt;135,000k Btu/hr)",'Emission Factors'!$F$57,IF(D1540="Commercial AC (&gt;=135,000k Btu/hr)",'Emission Factors'!$F$58,""))))))</f>
        <v/>
      </c>
      <c r="M1540" s="211" t="str">
        <f>IF(D1540="Room AC (window/wall)",'Emission Factors'!$G$53,IF(D1540="Room AC (PTAC/PTHP)",'Emission Factors'!$G$54,IF(D1540="Residential AC",'Emission Factors'!$G$55,IF(D1540="Residential HP",'Emission Factors'!$G$56,IF(D1540="Commercial AC (&gt;=65k to &lt;135,000k Btu/hr)",'Emission Factors'!$G$57,IF(D1540="Commercial AC (&gt;=135,000k Btu/hr)",'Emission Factors'!$G$58,""))))))</f>
        <v/>
      </c>
      <c r="N1540" s="96"/>
      <c r="O1540" s="209" t="str">
        <f>IF(ISBLANK(D1540),"",(IF(D1540="Room AC (window/wall)",'Emission Factors'!$C$53,IF(D1540="Room AC (PTAC/PTHP)",'Emission Factors'!$C$54,IF(D1540="Residential AC",'Emission Factors'!$C$55,IF(D1540="Residential HP",'Emission Factors'!$C$56,IF(D1540="Commercial AC (&gt;=65k to &lt;135,000k Btu/hr)",'Emission Factors'!$C$57,IF(D1540="Commercial AC (&gt;=135,000k Btu/hr)",'Emission Factors'!$C$58,""))))))))</f>
        <v/>
      </c>
      <c r="P1540" s="209" t="str">
        <f t="shared" si="230"/>
        <v/>
      </c>
      <c r="Q1540" s="95"/>
      <c r="R1540" s="256"/>
      <c r="S1540" s="256"/>
      <c r="T1540" s="96"/>
      <c r="U1540" s="211" t="str">
        <f>IF(Q1540="Room AC (window/wall)",'Emission Factors'!$E$53,IF(AND(Q1540="Room AC (PTAC/PTHP)",ISBLANK(T1540)),"Error",IF(AND(Q1540="Room AC (PTAC/PTHP)",T1540&gt;0),T1540,IF(Q1540="Residential AC",'Emission Factors'!$E$55,IF(AND(Q1540="Residential HP",ISBLANK(T1540)),"Error",IF(AND(Q1540="Residential HP",T1540&gt;0),T1540,IF(Q1540="Commercial AC (&gt;=65k to &lt;135,000k Btu/hr)",'Emission Factors'!$E$57,IF(Q1540="Commercial AC (&gt;=135,000k Btu/hr)",'Emission Factors'!$E$58,""))))))))</f>
        <v/>
      </c>
      <c r="V1540" s="95"/>
      <c r="W1540" s="211" t="str">
        <f>IF(ISBLANK(V1540),"",VLOOKUP(V1540,'Emission Factors'!$C$81:$G$221,4,FALSE))</f>
        <v/>
      </c>
      <c r="X1540" s="210" t="str">
        <f>IF(Q1540="Room AC (window/wall)",'Emission Factors'!$F$53,IF(Q1540="Room AC (PTAC/PTHP)",'Emission Factors'!$F$54,IF(Q1540="Residential AC",'Emission Factors'!$F$55,IF(Q1540="Residential HP",'Emission Factors'!$F$56,IF(Q1540="Commercial AC (&gt;=65k to &lt;135,000k Btu/hr)",'Emission Factors'!$F$57,IF(Q1540="Commercial AC (&gt;=135,000k Btu/hr)",'Emission Factors'!$F$58,""))))))</f>
        <v/>
      </c>
      <c r="Y1540" s="211" t="str">
        <f>IF(Q1540="Room AC (window/wall)",'Emission Factors'!$G$53,IF(Q1540="Room AC (PTAC/PTHP)",'Emission Factors'!$G$54,IF(Q1540="Residential AC",'Emission Factors'!$G$55,IF(Q1540="Residential HP",'Emission Factors'!$G$56,IF(Q1540="Commercial AC (&gt;=65k to &lt;135,000k Btu/hr)",'Emission Factors'!$G$57,IF(Q1540="Commercial AC (&gt;=135,000k Btu/hr)",'Emission Factors'!$G$58,""))))))</f>
        <v/>
      </c>
      <c r="Z1540" s="96"/>
      <c r="AA1540" s="97" t="str">
        <f t="shared" si="231"/>
        <v/>
      </c>
      <c r="AB1540" s="97" t="str">
        <f t="shared" si="232"/>
        <v/>
      </c>
      <c r="AC1540" s="246" t="str">
        <f t="shared" si="233"/>
        <v/>
      </c>
      <c r="AD1540" s="97" t="str">
        <f t="shared" si="234"/>
        <v/>
      </c>
      <c r="AE1540" s="97" t="str">
        <f t="shared" si="235"/>
        <v/>
      </c>
      <c r="AF1540" s="252" t="str">
        <f t="shared" si="236"/>
        <v/>
      </c>
      <c r="AG1540" s="254" t="str">
        <f t="shared" si="237"/>
        <v/>
      </c>
      <c r="AH1540" s="248" t="str">
        <f t="shared" si="238"/>
        <v/>
      </c>
      <c r="AI1540" s="249" t="str">
        <f t="shared" si="239"/>
        <v/>
      </c>
    </row>
    <row r="1541" spans="2:35" x14ac:dyDescent="0.3">
      <c r="B1541" s="94"/>
      <c r="C1541" s="95"/>
      <c r="D1541" s="95"/>
      <c r="E1541" s="95"/>
      <c r="F1541" s="94"/>
      <c r="G1541" s="145"/>
      <c r="H1541" s="245"/>
      <c r="I1541" s="211" t="str">
        <f>IF(D1541="Room AC (window/wall)",'Emission Factors'!$E$53,IF(D1541="Room AC (PTAC/PTHP)",H1541,IF(D1541="Residential AC",'Emission Factors'!$E$55,IF(D1541="Residential HP",H1541,IF(D1541="Commercial AC (&gt;=65k to &lt;135,000k Btu/hr)",'Emission Factors'!$E$57,IF(D1541="Commercial AC (&gt;=135,000k Btu/hr)",'Emission Factors'!$E$58,""))))))</f>
        <v/>
      </c>
      <c r="J1541" s="96"/>
      <c r="K1541" s="211" t="str">
        <f>IF(ISBLANK(J1541),"",VLOOKUP(J1541,'Emission Factors'!$C$81:$G$221,4,FALSE))</f>
        <v/>
      </c>
      <c r="L1541" s="210" t="str">
        <f>IF(D1541="Room AC (window/wall)",'Emission Factors'!$F$53,IF(D1541="Room AC (PTAC/PTHP)",'Emission Factors'!$F$54,IF(D1541="Residential AC",'Emission Factors'!$F$55,IF(D1541="Residential HP",'Emission Factors'!$F$56,IF(D1541="Commercial AC (&gt;=65k to &lt;135,000k Btu/hr)",'Emission Factors'!$F$57,IF(D1541="Commercial AC (&gt;=135,000k Btu/hr)",'Emission Factors'!$F$58,""))))))</f>
        <v/>
      </c>
      <c r="M1541" s="211" t="str">
        <f>IF(D1541="Room AC (window/wall)",'Emission Factors'!$G$53,IF(D1541="Room AC (PTAC/PTHP)",'Emission Factors'!$G$54,IF(D1541="Residential AC",'Emission Factors'!$G$55,IF(D1541="Residential HP",'Emission Factors'!$G$56,IF(D1541="Commercial AC (&gt;=65k to &lt;135,000k Btu/hr)",'Emission Factors'!$G$57,IF(D1541="Commercial AC (&gt;=135,000k Btu/hr)",'Emission Factors'!$G$58,""))))))</f>
        <v/>
      </c>
      <c r="N1541" s="96"/>
      <c r="O1541" s="209" t="str">
        <f>IF(ISBLANK(D1541),"",(IF(D1541="Room AC (window/wall)",'Emission Factors'!$C$53,IF(D1541="Room AC (PTAC/PTHP)",'Emission Factors'!$C$54,IF(D1541="Residential AC",'Emission Factors'!$C$55,IF(D1541="Residential HP",'Emission Factors'!$C$56,IF(D1541="Commercial AC (&gt;=65k to &lt;135,000k Btu/hr)",'Emission Factors'!$C$57,IF(D1541="Commercial AC (&gt;=135,000k Btu/hr)",'Emission Factors'!$C$58,""))))))))</f>
        <v/>
      </c>
      <c r="P1541" s="209" t="str">
        <f t="shared" si="230"/>
        <v/>
      </c>
      <c r="Q1541" s="95"/>
      <c r="R1541" s="256"/>
      <c r="S1541" s="256"/>
      <c r="T1541" s="96"/>
      <c r="U1541" s="211" t="str">
        <f>IF(Q1541="Room AC (window/wall)",'Emission Factors'!$E$53,IF(AND(Q1541="Room AC (PTAC/PTHP)",ISBLANK(T1541)),"Error",IF(AND(Q1541="Room AC (PTAC/PTHP)",T1541&gt;0),T1541,IF(Q1541="Residential AC",'Emission Factors'!$E$55,IF(AND(Q1541="Residential HP",ISBLANK(T1541)),"Error",IF(AND(Q1541="Residential HP",T1541&gt;0),T1541,IF(Q1541="Commercial AC (&gt;=65k to &lt;135,000k Btu/hr)",'Emission Factors'!$E$57,IF(Q1541="Commercial AC (&gt;=135,000k Btu/hr)",'Emission Factors'!$E$58,""))))))))</f>
        <v/>
      </c>
      <c r="V1541" s="95"/>
      <c r="W1541" s="211" t="str">
        <f>IF(ISBLANK(V1541),"",VLOOKUP(V1541,'Emission Factors'!$C$81:$G$221,4,FALSE))</f>
        <v/>
      </c>
      <c r="X1541" s="210" t="str">
        <f>IF(Q1541="Room AC (window/wall)",'Emission Factors'!$F$53,IF(Q1541="Room AC (PTAC/PTHP)",'Emission Factors'!$F$54,IF(Q1541="Residential AC",'Emission Factors'!$F$55,IF(Q1541="Residential HP",'Emission Factors'!$F$56,IF(Q1541="Commercial AC (&gt;=65k to &lt;135,000k Btu/hr)",'Emission Factors'!$F$57,IF(Q1541="Commercial AC (&gt;=135,000k Btu/hr)",'Emission Factors'!$F$58,""))))))</f>
        <v/>
      </c>
      <c r="Y1541" s="211" t="str">
        <f>IF(Q1541="Room AC (window/wall)",'Emission Factors'!$G$53,IF(Q1541="Room AC (PTAC/PTHP)",'Emission Factors'!$G$54,IF(Q1541="Residential AC",'Emission Factors'!$G$55,IF(Q1541="Residential HP",'Emission Factors'!$G$56,IF(Q1541="Commercial AC (&gt;=65k to &lt;135,000k Btu/hr)",'Emission Factors'!$G$57,IF(Q1541="Commercial AC (&gt;=135,000k Btu/hr)",'Emission Factors'!$G$58,""))))))</f>
        <v/>
      </c>
      <c r="Z1541" s="96"/>
      <c r="AA1541" s="97" t="str">
        <f t="shared" si="231"/>
        <v/>
      </c>
      <c r="AB1541" s="97" t="str">
        <f t="shared" si="232"/>
        <v/>
      </c>
      <c r="AC1541" s="246" t="str">
        <f t="shared" si="233"/>
        <v/>
      </c>
      <c r="AD1541" s="97" t="str">
        <f t="shared" si="234"/>
        <v/>
      </c>
      <c r="AE1541" s="97" t="str">
        <f t="shared" si="235"/>
        <v/>
      </c>
      <c r="AF1541" s="252" t="str">
        <f t="shared" si="236"/>
        <v/>
      </c>
      <c r="AG1541" s="254" t="str">
        <f t="shared" si="237"/>
        <v/>
      </c>
      <c r="AH1541" s="248" t="str">
        <f t="shared" si="238"/>
        <v/>
      </c>
      <c r="AI1541" s="249" t="str">
        <f t="shared" si="239"/>
        <v/>
      </c>
    </row>
    <row r="1542" spans="2:35" x14ac:dyDescent="0.3">
      <c r="B1542" s="94"/>
      <c r="C1542" s="95"/>
      <c r="D1542" s="95"/>
      <c r="E1542" s="95"/>
      <c r="F1542" s="94"/>
      <c r="G1542" s="145"/>
      <c r="H1542" s="245"/>
      <c r="I1542" s="211" t="str">
        <f>IF(D1542="Room AC (window/wall)",'Emission Factors'!$E$53,IF(D1542="Room AC (PTAC/PTHP)",H1542,IF(D1542="Residential AC",'Emission Factors'!$E$55,IF(D1542="Residential HP",H1542,IF(D1542="Commercial AC (&gt;=65k to &lt;135,000k Btu/hr)",'Emission Factors'!$E$57,IF(D1542="Commercial AC (&gt;=135,000k Btu/hr)",'Emission Factors'!$E$58,""))))))</f>
        <v/>
      </c>
      <c r="J1542" s="96"/>
      <c r="K1542" s="211" t="str">
        <f>IF(ISBLANK(J1542),"",VLOOKUP(J1542,'Emission Factors'!$C$81:$G$221,4,FALSE))</f>
        <v/>
      </c>
      <c r="L1542" s="210" t="str">
        <f>IF(D1542="Room AC (window/wall)",'Emission Factors'!$F$53,IF(D1542="Room AC (PTAC/PTHP)",'Emission Factors'!$F$54,IF(D1542="Residential AC",'Emission Factors'!$F$55,IF(D1542="Residential HP",'Emission Factors'!$F$56,IF(D1542="Commercial AC (&gt;=65k to &lt;135,000k Btu/hr)",'Emission Factors'!$F$57,IF(D1542="Commercial AC (&gt;=135,000k Btu/hr)",'Emission Factors'!$F$58,""))))))</f>
        <v/>
      </c>
      <c r="M1542" s="211" t="str">
        <f>IF(D1542="Room AC (window/wall)",'Emission Factors'!$G$53,IF(D1542="Room AC (PTAC/PTHP)",'Emission Factors'!$G$54,IF(D1542="Residential AC",'Emission Factors'!$G$55,IF(D1542="Residential HP",'Emission Factors'!$G$56,IF(D1542="Commercial AC (&gt;=65k to &lt;135,000k Btu/hr)",'Emission Factors'!$G$57,IF(D1542="Commercial AC (&gt;=135,000k Btu/hr)",'Emission Factors'!$G$58,""))))))</f>
        <v/>
      </c>
      <c r="N1542" s="96"/>
      <c r="O1542" s="209" t="str">
        <f>IF(ISBLANK(D1542),"",(IF(D1542="Room AC (window/wall)",'Emission Factors'!$C$53,IF(D1542="Room AC (PTAC/PTHP)",'Emission Factors'!$C$54,IF(D1542="Residential AC",'Emission Factors'!$C$55,IF(D1542="Residential HP",'Emission Factors'!$C$56,IF(D1542="Commercial AC (&gt;=65k to &lt;135,000k Btu/hr)",'Emission Factors'!$C$57,IF(D1542="Commercial AC (&gt;=135,000k Btu/hr)",'Emission Factors'!$C$58,""))))))))</f>
        <v/>
      </c>
      <c r="P1542" s="209" t="str">
        <f t="shared" si="230"/>
        <v/>
      </c>
      <c r="Q1542" s="95"/>
      <c r="R1542" s="256"/>
      <c r="S1542" s="256"/>
      <c r="T1542" s="96"/>
      <c r="U1542" s="211" t="str">
        <f>IF(Q1542="Room AC (window/wall)",'Emission Factors'!$E$53,IF(AND(Q1542="Room AC (PTAC/PTHP)",ISBLANK(T1542)),"Error",IF(AND(Q1542="Room AC (PTAC/PTHP)",T1542&gt;0),T1542,IF(Q1542="Residential AC",'Emission Factors'!$E$55,IF(AND(Q1542="Residential HP",ISBLANK(T1542)),"Error",IF(AND(Q1542="Residential HP",T1542&gt;0),T1542,IF(Q1542="Commercial AC (&gt;=65k to &lt;135,000k Btu/hr)",'Emission Factors'!$E$57,IF(Q1542="Commercial AC (&gt;=135,000k Btu/hr)",'Emission Factors'!$E$58,""))))))))</f>
        <v/>
      </c>
      <c r="V1542" s="95"/>
      <c r="W1542" s="211" t="str">
        <f>IF(ISBLANK(V1542),"",VLOOKUP(V1542,'Emission Factors'!$C$81:$G$221,4,FALSE))</f>
        <v/>
      </c>
      <c r="X1542" s="210" t="str">
        <f>IF(Q1542="Room AC (window/wall)",'Emission Factors'!$F$53,IF(Q1542="Room AC (PTAC/PTHP)",'Emission Factors'!$F$54,IF(Q1542="Residential AC",'Emission Factors'!$F$55,IF(Q1542="Residential HP",'Emission Factors'!$F$56,IF(Q1542="Commercial AC (&gt;=65k to &lt;135,000k Btu/hr)",'Emission Factors'!$F$57,IF(Q1542="Commercial AC (&gt;=135,000k Btu/hr)",'Emission Factors'!$F$58,""))))))</f>
        <v/>
      </c>
      <c r="Y1542" s="211" t="str">
        <f>IF(Q1542="Room AC (window/wall)",'Emission Factors'!$G$53,IF(Q1542="Room AC (PTAC/PTHP)",'Emission Factors'!$G$54,IF(Q1542="Residential AC",'Emission Factors'!$G$55,IF(Q1542="Residential HP",'Emission Factors'!$G$56,IF(Q1542="Commercial AC (&gt;=65k to &lt;135,000k Btu/hr)",'Emission Factors'!$G$57,IF(Q1542="Commercial AC (&gt;=135,000k Btu/hr)",'Emission Factors'!$G$58,""))))))</f>
        <v/>
      </c>
      <c r="Z1542" s="96"/>
      <c r="AA1542" s="97" t="str">
        <f t="shared" si="231"/>
        <v/>
      </c>
      <c r="AB1542" s="97" t="str">
        <f t="shared" si="232"/>
        <v/>
      </c>
      <c r="AC1542" s="246" t="str">
        <f t="shared" si="233"/>
        <v/>
      </c>
      <c r="AD1542" s="97" t="str">
        <f t="shared" si="234"/>
        <v/>
      </c>
      <c r="AE1542" s="97" t="str">
        <f t="shared" si="235"/>
        <v/>
      </c>
      <c r="AF1542" s="252" t="str">
        <f t="shared" si="236"/>
        <v/>
      </c>
      <c r="AG1542" s="254" t="str">
        <f t="shared" si="237"/>
        <v/>
      </c>
      <c r="AH1542" s="248" t="str">
        <f t="shared" si="238"/>
        <v/>
      </c>
      <c r="AI1542" s="249" t="str">
        <f t="shared" si="239"/>
        <v/>
      </c>
    </row>
    <row r="1543" spans="2:35" x14ac:dyDescent="0.3">
      <c r="B1543" s="94"/>
      <c r="C1543" s="95"/>
      <c r="D1543" s="95"/>
      <c r="E1543" s="95"/>
      <c r="F1543" s="94"/>
      <c r="G1543" s="145"/>
      <c r="H1543" s="245"/>
      <c r="I1543" s="211" t="str">
        <f>IF(D1543="Room AC (window/wall)",'Emission Factors'!$E$53,IF(D1543="Room AC (PTAC/PTHP)",H1543,IF(D1543="Residential AC",'Emission Factors'!$E$55,IF(D1543="Residential HP",H1543,IF(D1543="Commercial AC (&gt;=65k to &lt;135,000k Btu/hr)",'Emission Factors'!$E$57,IF(D1543="Commercial AC (&gt;=135,000k Btu/hr)",'Emission Factors'!$E$58,""))))))</f>
        <v/>
      </c>
      <c r="J1543" s="96"/>
      <c r="K1543" s="211" t="str">
        <f>IF(ISBLANK(J1543),"",VLOOKUP(J1543,'Emission Factors'!$C$81:$G$221,4,FALSE))</f>
        <v/>
      </c>
      <c r="L1543" s="210" t="str">
        <f>IF(D1543="Room AC (window/wall)",'Emission Factors'!$F$53,IF(D1543="Room AC (PTAC/PTHP)",'Emission Factors'!$F$54,IF(D1543="Residential AC",'Emission Factors'!$F$55,IF(D1543="Residential HP",'Emission Factors'!$F$56,IF(D1543="Commercial AC (&gt;=65k to &lt;135,000k Btu/hr)",'Emission Factors'!$F$57,IF(D1543="Commercial AC (&gt;=135,000k Btu/hr)",'Emission Factors'!$F$58,""))))))</f>
        <v/>
      </c>
      <c r="M1543" s="211" t="str">
        <f>IF(D1543="Room AC (window/wall)",'Emission Factors'!$G$53,IF(D1543="Room AC (PTAC/PTHP)",'Emission Factors'!$G$54,IF(D1543="Residential AC",'Emission Factors'!$G$55,IF(D1543="Residential HP",'Emission Factors'!$G$56,IF(D1543="Commercial AC (&gt;=65k to &lt;135,000k Btu/hr)",'Emission Factors'!$G$57,IF(D1543="Commercial AC (&gt;=135,000k Btu/hr)",'Emission Factors'!$G$58,""))))))</f>
        <v/>
      </c>
      <c r="N1543" s="96"/>
      <c r="O1543" s="209" t="str">
        <f>IF(ISBLANK(D1543),"",(IF(D1543="Room AC (window/wall)",'Emission Factors'!$C$53,IF(D1543="Room AC (PTAC/PTHP)",'Emission Factors'!$C$54,IF(D1543="Residential AC",'Emission Factors'!$C$55,IF(D1543="Residential HP",'Emission Factors'!$C$56,IF(D1543="Commercial AC (&gt;=65k to &lt;135,000k Btu/hr)",'Emission Factors'!$C$57,IF(D1543="Commercial AC (&gt;=135,000k Btu/hr)",'Emission Factors'!$C$58,""))))))))</f>
        <v/>
      </c>
      <c r="P1543" s="209" t="str">
        <f t="shared" si="230"/>
        <v/>
      </c>
      <c r="Q1543" s="95"/>
      <c r="R1543" s="256"/>
      <c r="S1543" s="256"/>
      <c r="T1543" s="96"/>
      <c r="U1543" s="211" t="str">
        <f>IF(Q1543="Room AC (window/wall)",'Emission Factors'!$E$53,IF(AND(Q1543="Room AC (PTAC/PTHP)",ISBLANK(T1543)),"Error",IF(AND(Q1543="Room AC (PTAC/PTHP)",T1543&gt;0),T1543,IF(Q1543="Residential AC",'Emission Factors'!$E$55,IF(AND(Q1543="Residential HP",ISBLANK(T1543)),"Error",IF(AND(Q1543="Residential HP",T1543&gt;0),T1543,IF(Q1543="Commercial AC (&gt;=65k to &lt;135,000k Btu/hr)",'Emission Factors'!$E$57,IF(Q1543="Commercial AC (&gt;=135,000k Btu/hr)",'Emission Factors'!$E$58,""))))))))</f>
        <v/>
      </c>
      <c r="V1543" s="95"/>
      <c r="W1543" s="211" t="str">
        <f>IF(ISBLANK(V1543),"",VLOOKUP(V1543,'Emission Factors'!$C$81:$G$221,4,FALSE))</f>
        <v/>
      </c>
      <c r="X1543" s="210" t="str">
        <f>IF(Q1543="Room AC (window/wall)",'Emission Factors'!$F$53,IF(Q1543="Room AC (PTAC/PTHP)",'Emission Factors'!$F$54,IF(Q1543="Residential AC",'Emission Factors'!$F$55,IF(Q1543="Residential HP",'Emission Factors'!$F$56,IF(Q1543="Commercial AC (&gt;=65k to &lt;135,000k Btu/hr)",'Emission Factors'!$F$57,IF(Q1543="Commercial AC (&gt;=135,000k Btu/hr)",'Emission Factors'!$F$58,""))))))</f>
        <v/>
      </c>
      <c r="Y1543" s="211" t="str">
        <f>IF(Q1543="Room AC (window/wall)",'Emission Factors'!$G$53,IF(Q1543="Room AC (PTAC/PTHP)",'Emission Factors'!$G$54,IF(Q1543="Residential AC",'Emission Factors'!$G$55,IF(Q1543="Residential HP",'Emission Factors'!$G$56,IF(Q1543="Commercial AC (&gt;=65k to &lt;135,000k Btu/hr)",'Emission Factors'!$G$57,IF(Q1543="Commercial AC (&gt;=135,000k Btu/hr)",'Emission Factors'!$G$58,""))))))</f>
        <v/>
      </c>
      <c r="Z1543" s="96"/>
      <c r="AA1543" s="97" t="str">
        <f t="shared" si="231"/>
        <v/>
      </c>
      <c r="AB1543" s="97" t="str">
        <f t="shared" si="232"/>
        <v/>
      </c>
      <c r="AC1543" s="246" t="str">
        <f t="shared" si="233"/>
        <v/>
      </c>
      <c r="AD1543" s="97" t="str">
        <f t="shared" si="234"/>
        <v/>
      </c>
      <c r="AE1543" s="97" t="str">
        <f t="shared" si="235"/>
        <v/>
      </c>
      <c r="AF1543" s="252" t="str">
        <f t="shared" si="236"/>
        <v/>
      </c>
      <c r="AG1543" s="254" t="str">
        <f t="shared" si="237"/>
        <v/>
      </c>
      <c r="AH1543" s="248" t="str">
        <f t="shared" si="238"/>
        <v/>
      </c>
      <c r="AI1543" s="249" t="str">
        <f t="shared" si="239"/>
        <v/>
      </c>
    </row>
    <row r="1544" spans="2:35" x14ac:dyDescent="0.3">
      <c r="B1544" s="94"/>
      <c r="C1544" s="95"/>
      <c r="D1544" s="95"/>
      <c r="E1544" s="95"/>
      <c r="F1544" s="94"/>
      <c r="G1544" s="145"/>
      <c r="H1544" s="245"/>
      <c r="I1544" s="211" t="str">
        <f>IF(D1544="Room AC (window/wall)",'Emission Factors'!$E$53,IF(D1544="Room AC (PTAC/PTHP)",H1544,IF(D1544="Residential AC",'Emission Factors'!$E$55,IF(D1544="Residential HP",H1544,IF(D1544="Commercial AC (&gt;=65k to &lt;135,000k Btu/hr)",'Emission Factors'!$E$57,IF(D1544="Commercial AC (&gt;=135,000k Btu/hr)",'Emission Factors'!$E$58,""))))))</f>
        <v/>
      </c>
      <c r="J1544" s="96"/>
      <c r="K1544" s="211" t="str">
        <f>IF(ISBLANK(J1544),"",VLOOKUP(J1544,'Emission Factors'!$C$81:$G$221,4,FALSE))</f>
        <v/>
      </c>
      <c r="L1544" s="210" t="str">
        <f>IF(D1544="Room AC (window/wall)",'Emission Factors'!$F$53,IF(D1544="Room AC (PTAC/PTHP)",'Emission Factors'!$F$54,IF(D1544="Residential AC",'Emission Factors'!$F$55,IF(D1544="Residential HP",'Emission Factors'!$F$56,IF(D1544="Commercial AC (&gt;=65k to &lt;135,000k Btu/hr)",'Emission Factors'!$F$57,IF(D1544="Commercial AC (&gt;=135,000k Btu/hr)",'Emission Factors'!$F$58,""))))))</f>
        <v/>
      </c>
      <c r="M1544" s="211" t="str">
        <f>IF(D1544="Room AC (window/wall)",'Emission Factors'!$G$53,IF(D1544="Room AC (PTAC/PTHP)",'Emission Factors'!$G$54,IF(D1544="Residential AC",'Emission Factors'!$G$55,IF(D1544="Residential HP",'Emission Factors'!$G$56,IF(D1544="Commercial AC (&gt;=65k to &lt;135,000k Btu/hr)",'Emission Factors'!$G$57,IF(D1544="Commercial AC (&gt;=135,000k Btu/hr)",'Emission Factors'!$G$58,""))))))</f>
        <v/>
      </c>
      <c r="N1544" s="96"/>
      <c r="O1544" s="209" t="str">
        <f>IF(ISBLANK(D1544),"",(IF(D1544="Room AC (window/wall)",'Emission Factors'!$C$53,IF(D1544="Room AC (PTAC/PTHP)",'Emission Factors'!$C$54,IF(D1544="Residential AC",'Emission Factors'!$C$55,IF(D1544="Residential HP",'Emission Factors'!$C$56,IF(D1544="Commercial AC (&gt;=65k to &lt;135,000k Btu/hr)",'Emission Factors'!$C$57,IF(D1544="Commercial AC (&gt;=135,000k Btu/hr)",'Emission Factors'!$C$58,""))))))))</f>
        <v/>
      </c>
      <c r="P1544" s="209" t="str">
        <f t="shared" si="230"/>
        <v/>
      </c>
      <c r="Q1544" s="95"/>
      <c r="R1544" s="256"/>
      <c r="S1544" s="256"/>
      <c r="T1544" s="96"/>
      <c r="U1544" s="211" t="str">
        <f>IF(Q1544="Room AC (window/wall)",'Emission Factors'!$E$53,IF(AND(Q1544="Room AC (PTAC/PTHP)",ISBLANK(T1544)),"Error",IF(AND(Q1544="Room AC (PTAC/PTHP)",T1544&gt;0),T1544,IF(Q1544="Residential AC",'Emission Factors'!$E$55,IF(AND(Q1544="Residential HP",ISBLANK(T1544)),"Error",IF(AND(Q1544="Residential HP",T1544&gt;0),T1544,IF(Q1544="Commercial AC (&gt;=65k to &lt;135,000k Btu/hr)",'Emission Factors'!$E$57,IF(Q1544="Commercial AC (&gt;=135,000k Btu/hr)",'Emission Factors'!$E$58,""))))))))</f>
        <v/>
      </c>
      <c r="V1544" s="95"/>
      <c r="W1544" s="211" t="str">
        <f>IF(ISBLANK(V1544),"",VLOOKUP(V1544,'Emission Factors'!$C$81:$G$221,4,FALSE))</f>
        <v/>
      </c>
      <c r="X1544" s="210" t="str">
        <f>IF(Q1544="Room AC (window/wall)",'Emission Factors'!$F$53,IF(Q1544="Room AC (PTAC/PTHP)",'Emission Factors'!$F$54,IF(Q1544="Residential AC",'Emission Factors'!$F$55,IF(Q1544="Residential HP",'Emission Factors'!$F$56,IF(Q1544="Commercial AC (&gt;=65k to &lt;135,000k Btu/hr)",'Emission Factors'!$F$57,IF(Q1544="Commercial AC (&gt;=135,000k Btu/hr)",'Emission Factors'!$F$58,""))))))</f>
        <v/>
      </c>
      <c r="Y1544" s="211" t="str">
        <f>IF(Q1544="Room AC (window/wall)",'Emission Factors'!$G$53,IF(Q1544="Room AC (PTAC/PTHP)",'Emission Factors'!$G$54,IF(Q1544="Residential AC",'Emission Factors'!$G$55,IF(Q1544="Residential HP",'Emission Factors'!$G$56,IF(Q1544="Commercial AC (&gt;=65k to &lt;135,000k Btu/hr)",'Emission Factors'!$G$57,IF(Q1544="Commercial AC (&gt;=135,000k Btu/hr)",'Emission Factors'!$G$58,""))))))</f>
        <v/>
      </c>
      <c r="Z1544" s="96"/>
      <c r="AA1544" s="97" t="str">
        <f t="shared" si="231"/>
        <v/>
      </c>
      <c r="AB1544" s="97" t="str">
        <f t="shared" si="232"/>
        <v/>
      </c>
      <c r="AC1544" s="246" t="str">
        <f t="shared" si="233"/>
        <v/>
      </c>
      <c r="AD1544" s="97" t="str">
        <f t="shared" si="234"/>
        <v/>
      </c>
      <c r="AE1544" s="97" t="str">
        <f t="shared" si="235"/>
        <v/>
      </c>
      <c r="AF1544" s="252" t="str">
        <f t="shared" si="236"/>
        <v/>
      </c>
      <c r="AG1544" s="254" t="str">
        <f t="shared" si="237"/>
        <v/>
      </c>
      <c r="AH1544" s="248" t="str">
        <f t="shared" si="238"/>
        <v/>
      </c>
      <c r="AI1544" s="249" t="str">
        <f t="shared" si="239"/>
        <v/>
      </c>
    </row>
    <row r="1545" spans="2:35" x14ac:dyDescent="0.3">
      <c r="B1545" s="94"/>
      <c r="C1545" s="95"/>
      <c r="D1545" s="95"/>
      <c r="E1545" s="95"/>
      <c r="F1545" s="94"/>
      <c r="G1545" s="145"/>
      <c r="H1545" s="245"/>
      <c r="I1545" s="211" t="str">
        <f>IF(D1545="Room AC (window/wall)",'Emission Factors'!$E$53,IF(D1545="Room AC (PTAC/PTHP)",H1545,IF(D1545="Residential AC",'Emission Factors'!$E$55,IF(D1545="Residential HP",H1545,IF(D1545="Commercial AC (&gt;=65k to &lt;135,000k Btu/hr)",'Emission Factors'!$E$57,IF(D1545="Commercial AC (&gt;=135,000k Btu/hr)",'Emission Factors'!$E$58,""))))))</f>
        <v/>
      </c>
      <c r="J1545" s="96"/>
      <c r="K1545" s="211" t="str">
        <f>IF(ISBLANK(J1545),"",VLOOKUP(J1545,'Emission Factors'!$C$81:$G$221,4,FALSE))</f>
        <v/>
      </c>
      <c r="L1545" s="210" t="str">
        <f>IF(D1545="Room AC (window/wall)",'Emission Factors'!$F$53,IF(D1545="Room AC (PTAC/PTHP)",'Emission Factors'!$F$54,IF(D1545="Residential AC",'Emission Factors'!$F$55,IF(D1545="Residential HP",'Emission Factors'!$F$56,IF(D1545="Commercial AC (&gt;=65k to &lt;135,000k Btu/hr)",'Emission Factors'!$F$57,IF(D1545="Commercial AC (&gt;=135,000k Btu/hr)",'Emission Factors'!$F$58,""))))))</f>
        <v/>
      </c>
      <c r="M1545" s="211" t="str">
        <f>IF(D1545="Room AC (window/wall)",'Emission Factors'!$G$53,IF(D1545="Room AC (PTAC/PTHP)",'Emission Factors'!$G$54,IF(D1545="Residential AC",'Emission Factors'!$G$55,IF(D1545="Residential HP",'Emission Factors'!$G$56,IF(D1545="Commercial AC (&gt;=65k to &lt;135,000k Btu/hr)",'Emission Factors'!$G$57,IF(D1545="Commercial AC (&gt;=135,000k Btu/hr)",'Emission Factors'!$G$58,""))))))</f>
        <v/>
      </c>
      <c r="N1545" s="96"/>
      <c r="O1545" s="209" t="str">
        <f>IF(ISBLANK(D1545),"",(IF(D1545="Room AC (window/wall)",'Emission Factors'!$C$53,IF(D1545="Room AC (PTAC/PTHP)",'Emission Factors'!$C$54,IF(D1545="Residential AC",'Emission Factors'!$C$55,IF(D1545="Residential HP",'Emission Factors'!$C$56,IF(D1545="Commercial AC (&gt;=65k to &lt;135,000k Btu/hr)",'Emission Factors'!$C$57,IF(D1545="Commercial AC (&gt;=135,000k Btu/hr)",'Emission Factors'!$C$58,""))))))))</f>
        <v/>
      </c>
      <c r="P1545" s="209" t="str">
        <f t="shared" si="230"/>
        <v/>
      </c>
      <c r="Q1545" s="95"/>
      <c r="R1545" s="256"/>
      <c r="S1545" s="256"/>
      <c r="T1545" s="96"/>
      <c r="U1545" s="211" t="str">
        <f>IF(Q1545="Room AC (window/wall)",'Emission Factors'!$E$53,IF(AND(Q1545="Room AC (PTAC/PTHP)",ISBLANK(T1545)),"Error",IF(AND(Q1545="Room AC (PTAC/PTHP)",T1545&gt;0),T1545,IF(Q1545="Residential AC",'Emission Factors'!$E$55,IF(AND(Q1545="Residential HP",ISBLANK(T1545)),"Error",IF(AND(Q1545="Residential HP",T1545&gt;0),T1545,IF(Q1545="Commercial AC (&gt;=65k to &lt;135,000k Btu/hr)",'Emission Factors'!$E$57,IF(Q1545="Commercial AC (&gt;=135,000k Btu/hr)",'Emission Factors'!$E$58,""))))))))</f>
        <v/>
      </c>
      <c r="V1545" s="95"/>
      <c r="W1545" s="211" t="str">
        <f>IF(ISBLANK(V1545),"",VLOOKUP(V1545,'Emission Factors'!$C$81:$G$221,4,FALSE))</f>
        <v/>
      </c>
      <c r="X1545" s="210" t="str">
        <f>IF(Q1545="Room AC (window/wall)",'Emission Factors'!$F$53,IF(Q1545="Room AC (PTAC/PTHP)",'Emission Factors'!$F$54,IF(Q1545="Residential AC",'Emission Factors'!$F$55,IF(Q1545="Residential HP",'Emission Factors'!$F$56,IF(Q1545="Commercial AC (&gt;=65k to &lt;135,000k Btu/hr)",'Emission Factors'!$F$57,IF(Q1545="Commercial AC (&gt;=135,000k Btu/hr)",'Emission Factors'!$F$58,""))))))</f>
        <v/>
      </c>
      <c r="Y1545" s="211" t="str">
        <f>IF(Q1545="Room AC (window/wall)",'Emission Factors'!$G$53,IF(Q1545="Room AC (PTAC/PTHP)",'Emission Factors'!$G$54,IF(Q1545="Residential AC",'Emission Factors'!$G$55,IF(Q1545="Residential HP",'Emission Factors'!$G$56,IF(Q1545="Commercial AC (&gt;=65k to &lt;135,000k Btu/hr)",'Emission Factors'!$G$57,IF(Q1545="Commercial AC (&gt;=135,000k Btu/hr)",'Emission Factors'!$G$58,""))))))</f>
        <v/>
      </c>
      <c r="Z1545" s="96"/>
      <c r="AA1545" s="97" t="str">
        <f t="shared" si="231"/>
        <v/>
      </c>
      <c r="AB1545" s="97" t="str">
        <f t="shared" si="232"/>
        <v/>
      </c>
      <c r="AC1545" s="246" t="str">
        <f t="shared" si="233"/>
        <v/>
      </c>
      <c r="AD1545" s="97" t="str">
        <f t="shared" si="234"/>
        <v/>
      </c>
      <c r="AE1545" s="97" t="str">
        <f t="shared" si="235"/>
        <v/>
      </c>
      <c r="AF1545" s="252" t="str">
        <f t="shared" si="236"/>
        <v/>
      </c>
      <c r="AG1545" s="254" t="str">
        <f t="shared" si="237"/>
        <v/>
      </c>
      <c r="AH1545" s="248" t="str">
        <f t="shared" si="238"/>
        <v/>
      </c>
      <c r="AI1545" s="249" t="str">
        <f t="shared" si="239"/>
        <v/>
      </c>
    </row>
    <row r="1546" spans="2:35" x14ac:dyDescent="0.3">
      <c r="B1546" s="94"/>
      <c r="C1546" s="95"/>
      <c r="D1546" s="95"/>
      <c r="E1546" s="95"/>
      <c r="F1546" s="94"/>
      <c r="G1546" s="145"/>
      <c r="H1546" s="245"/>
      <c r="I1546" s="211" t="str">
        <f>IF(D1546="Room AC (window/wall)",'Emission Factors'!$E$53,IF(D1546="Room AC (PTAC/PTHP)",H1546,IF(D1546="Residential AC",'Emission Factors'!$E$55,IF(D1546="Residential HP",H1546,IF(D1546="Commercial AC (&gt;=65k to &lt;135,000k Btu/hr)",'Emission Factors'!$E$57,IF(D1546="Commercial AC (&gt;=135,000k Btu/hr)",'Emission Factors'!$E$58,""))))))</f>
        <v/>
      </c>
      <c r="J1546" s="96"/>
      <c r="K1546" s="211" t="str">
        <f>IF(ISBLANK(J1546),"",VLOOKUP(J1546,'Emission Factors'!$C$81:$G$221,4,FALSE))</f>
        <v/>
      </c>
      <c r="L1546" s="210" t="str">
        <f>IF(D1546="Room AC (window/wall)",'Emission Factors'!$F$53,IF(D1546="Room AC (PTAC/PTHP)",'Emission Factors'!$F$54,IF(D1546="Residential AC",'Emission Factors'!$F$55,IF(D1546="Residential HP",'Emission Factors'!$F$56,IF(D1546="Commercial AC (&gt;=65k to &lt;135,000k Btu/hr)",'Emission Factors'!$F$57,IF(D1546="Commercial AC (&gt;=135,000k Btu/hr)",'Emission Factors'!$F$58,""))))))</f>
        <v/>
      </c>
      <c r="M1546" s="211" t="str">
        <f>IF(D1546="Room AC (window/wall)",'Emission Factors'!$G$53,IF(D1546="Room AC (PTAC/PTHP)",'Emission Factors'!$G$54,IF(D1546="Residential AC",'Emission Factors'!$G$55,IF(D1546="Residential HP",'Emission Factors'!$G$56,IF(D1546="Commercial AC (&gt;=65k to &lt;135,000k Btu/hr)",'Emission Factors'!$G$57,IF(D1546="Commercial AC (&gt;=135,000k Btu/hr)",'Emission Factors'!$G$58,""))))))</f>
        <v/>
      </c>
      <c r="N1546" s="96"/>
      <c r="O1546" s="209" t="str">
        <f>IF(ISBLANK(D1546),"",(IF(D1546="Room AC (window/wall)",'Emission Factors'!$C$53,IF(D1546="Room AC (PTAC/PTHP)",'Emission Factors'!$C$54,IF(D1546="Residential AC",'Emission Factors'!$C$55,IF(D1546="Residential HP",'Emission Factors'!$C$56,IF(D1546="Commercial AC (&gt;=65k to &lt;135,000k Btu/hr)",'Emission Factors'!$C$57,IF(D1546="Commercial AC (&gt;=135,000k Btu/hr)",'Emission Factors'!$C$58,""))))))))</f>
        <v/>
      </c>
      <c r="P1546" s="209" t="str">
        <f t="shared" si="230"/>
        <v/>
      </c>
      <c r="Q1546" s="95"/>
      <c r="R1546" s="256"/>
      <c r="S1546" s="256"/>
      <c r="T1546" s="96"/>
      <c r="U1546" s="211" t="str">
        <f>IF(Q1546="Room AC (window/wall)",'Emission Factors'!$E$53,IF(AND(Q1546="Room AC (PTAC/PTHP)",ISBLANK(T1546)),"Error",IF(AND(Q1546="Room AC (PTAC/PTHP)",T1546&gt;0),T1546,IF(Q1546="Residential AC",'Emission Factors'!$E$55,IF(AND(Q1546="Residential HP",ISBLANK(T1546)),"Error",IF(AND(Q1546="Residential HP",T1546&gt;0),T1546,IF(Q1546="Commercial AC (&gt;=65k to &lt;135,000k Btu/hr)",'Emission Factors'!$E$57,IF(Q1546="Commercial AC (&gt;=135,000k Btu/hr)",'Emission Factors'!$E$58,""))))))))</f>
        <v/>
      </c>
      <c r="V1546" s="95"/>
      <c r="W1546" s="211" t="str">
        <f>IF(ISBLANK(V1546),"",VLOOKUP(V1546,'Emission Factors'!$C$81:$G$221,4,FALSE))</f>
        <v/>
      </c>
      <c r="X1546" s="210" t="str">
        <f>IF(Q1546="Room AC (window/wall)",'Emission Factors'!$F$53,IF(Q1546="Room AC (PTAC/PTHP)",'Emission Factors'!$F$54,IF(Q1546="Residential AC",'Emission Factors'!$F$55,IF(Q1546="Residential HP",'Emission Factors'!$F$56,IF(Q1546="Commercial AC (&gt;=65k to &lt;135,000k Btu/hr)",'Emission Factors'!$F$57,IF(Q1546="Commercial AC (&gt;=135,000k Btu/hr)",'Emission Factors'!$F$58,""))))))</f>
        <v/>
      </c>
      <c r="Y1546" s="211" t="str">
        <f>IF(Q1546="Room AC (window/wall)",'Emission Factors'!$G$53,IF(Q1546="Room AC (PTAC/PTHP)",'Emission Factors'!$G$54,IF(Q1546="Residential AC",'Emission Factors'!$G$55,IF(Q1546="Residential HP",'Emission Factors'!$G$56,IF(Q1546="Commercial AC (&gt;=65k to &lt;135,000k Btu/hr)",'Emission Factors'!$G$57,IF(Q1546="Commercial AC (&gt;=135,000k Btu/hr)",'Emission Factors'!$G$58,""))))))</f>
        <v/>
      </c>
      <c r="Z1546" s="96"/>
      <c r="AA1546" s="97" t="str">
        <f t="shared" si="231"/>
        <v/>
      </c>
      <c r="AB1546" s="97" t="str">
        <f t="shared" si="232"/>
        <v/>
      </c>
      <c r="AC1546" s="246" t="str">
        <f t="shared" si="233"/>
        <v/>
      </c>
      <c r="AD1546" s="97" t="str">
        <f t="shared" si="234"/>
        <v/>
      </c>
      <c r="AE1546" s="97" t="str">
        <f t="shared" si="235"/>
        <v/>
      </c>
      <c r="AF1546" s="252" t="str">
        <f t="shared" si="236"/>
        <v/>
      </c>
      <c r="AG1546" s="254" t="str">
        <f t="shared" si="237"/>
        <v/>
      </c>
      <c r="AH1546" s="248" t="str">
        <f t="shared" si="238"/>
        <v/>
      </c>
      <c r="AI1546" s="249" t="str">
        <f t="shared" si="239"/>
        <v/>
      </c>
    </row>
    <row r="1547" spans="2:35" x14ac:dyDescent="0.3">
      <c r="B1547" s="94"/>
      <c r="C1547" s="95"/>
      <c r="D1547" s="95"/>
      <c r="E1547" s="95"/>
      <c r="F1547" s="94"/>
      <c r="G1547" s="145"/>
      <c r="H1547" s="245"/>
      <c r="I1547" s="211" t="str">
        <f>IF(D1547="Room AC (window/wall)",'Emission Factors'!$E$53,IF(D1547="Room AC (PTAC/PTHP)",H1547,IF(D1547="Residential AC",'Emission Factors'!$E$55,IF(D1547="Residential HP",H1547,IF(D1547="Commercial AC (&gt;=65k to &lt;135,000k Btu/hr)",'Emission Factors'!$E$57,IF(D1547="Commercial AC (&gt;=135,000k Btu/hr)",'Emission Factors'!$E$58,""))))))</f>
        <v/>
      </c>
      <c r="J1547" s="96"/>
      <c r="K1547" s="211" t="str">
        <f>IF(ISBLANK(J1547),"",VLOOKUP(J1547,'Emission Factors'!$C$81:$G$221,4,FALSE))</f>
        <v/>
      </c>
      <c r="L1547" s="210" t="str">
        <f>IF(D1547="Room AC (window/wall)",'Emission Factors'!$F$53,IF(D1547="Room AC (PTAC/PTHP)",'Emission Factors'!$F$54,IF(D1547="Residential AC",'Emission Factors'!$F$55,IF(D1547="Residential HP",'Emission Factors'!$F$56,IF(D1547="Commercial AC (&gt;=65k to &lt;135,000k Btu/hr)",'Emission Factors'!$F$57,IF(D1547="Commercial AC (&gt;=135,000k Btu/hr)",'Emission Factors'!$F$58,""))))))</f>
        <v/>
      </c>
      <c r="M1547" s="211" t="str">
        <f>IF(D1547="Room AC (window/wall)",'Emission Factors'!$G$53,IF(D1547="Room AC (PTAC/PTHP)",'Emission Factors'!$G$54,IF(D1547="Residential AC",'Emission Factors'!$G$55,IF(D1547="Residential HP",'Emission Factors'!$G$56,IF(D1547="Commercial AC (&gt;=65k to &lt;135,000k Btu/hr)",'Emission Factors'!$G$57,IF(D1547="Commercial AC (&gt;=135,000k Btu/hr)",'Emission Factors'!$G$58,""))))))</f>
        <v/>
      </c>
      <c r="N1547" s="96"/>
      <c r="O1547" s="209" t="str">
        <f>IF(ISBLANK(D1547),"",(IF(D1547="Room AC (window/wall)",'Emission Factors'!$C$53,IF(D1547="Room AC (PTAC/PTHP)",'Emission Factors'!$C$54,IF(D1547="Residential AC",'Emission Factors'!$C$55,IF(D1547="Residential HP",'Emission Factors'!$C$56,IF(D1547="Commercial AC (&gt;=65k to &lt;135,000k Btu/hr)",'Emission Factors'!$C$57,IF(D1547="Commercial AC (&gt;=135,000k Btu/hr)",'Emission Factors'!$C$58,""))))))))</f>
        <v/>
      </c>
      <c r="P1547" s="209" t="str">
        <f t="shared" si="230"/>
        <v/>
      </c>
      <c r="Q1547" s="95"/>
      <c r="R1547" s="256"/>
      <c r="S1547" s="256"/>
      <c r="T1547" s="96"/>
      <c r="U1547" s="211" t="str">
        <f>IF(Q1547="Room AC (window/wall)",'Emission Factors'!$E$53,IF(AND(Q1547="Room AC (PTAC/PTHP)",ISBLANK(T1547)),"Error",IF(AND(Q1547="Room AC (PTAC/PTHP)",T1547&gt;0),T1547,IF(Q1547="Residential AC",'Emission Factors'!$E$55,IF(AND(Q1547="Residential HP",ISBLANK(T1547)),"Error",IF(AND(Q1547="Residential HP",T1547&gt;0),T1547,IF(Q1547="Commercial AC (&gt;=65k to &lt;135,000k Btu/hr)",'Emission Factors'!$E$57,IF(Q1547="Commercial AC (&gt;=135,000k Btu/hr)",'Emission Factors'!$E$58,""))))))))</f>
        <v/>
      </c>
      <c r="V1547" s="95"/>
      <c r="W1547" s="211" t="str">
        <f>IF(ISBLANK(V1547),"",VLOOKUP(V1547,'Emission Factors'!$C$81:$G$221,4,FALSE))</f>
        <v/>
      </c>
      <c r="X1547" s="210" t="str">
        <f>IF(Q1547="Room AC (window/wall)",'Emission Factors'!$F$53,IF(Q1547="Room AC (PTAC/PTHP)",'Emission Factors'!$F$54,IF(Q1547="Residential AC",'Emission Factors'!$F$55,IF(Q1547="Residential HP",'Emission Factors'!$F$56,IF(Q1547="Commercial AC (&gt;=65k to &lt;135,000k Btu/hr)",'Emission Factors'!$F$57,IF(Q1547="Commercial AC (&gt;=135,000k Btu/hr)",'Emission Factors'!$F$58,""))))))</f>
        <v/>
      </c>
      <c r="Y1547" s="211" t="str">
        <f>IF(Q1547="Room AC (window/wall)",'Emission Factors'!$G$53,IF(Q1547="Room AC (PTAC/PTHP)",'Emission Factors'!$G$54,IF(Q1547="Residential AC",'Emission Factors'!$G$55,IF(Q1547="Residential HP",'Emission Factors'!$G$56,IF(Q1547="Commercial AC (&gt;=65k to &lt;135,000k Btu/hr)",'Emission Factors'!$G$57,IF(Q1547="Commercial AC (&gt;=135,000k Btu/hr)",'Emission Factors'!$G$58,""))))))</f>
        <v/>
      </c>
      <c r="Z1547" s="96"/>
      <c r="AA1547" s="97" t="str">
        <f t="shared" si="231"/>
        <v/>
      </c>
      <c r="AB1547" s="97" t="str">
        <f t="shared" si="232"/>
        <v/>
      </c>
      <c r="AC1547" s="246" t="str">
        <f t="shared" si="233"/>
        <v/>
      </c>
      <c r="AD1547" s="97" t="str">
        <f t="shared" si="234"/>
        <v/>
      </c>
      <c r="AE1547" s="97" t="str">
        <f t="shared" si="235"/>
        <v/>
      </c>
      <c r="AF1547" s="252" t="str">
        <f t="shared" si="236"/>
        <v/>
      </c>
      <c r="AG1547" s="254" t="str">
        <f t="shared" si="237"/>
        <v/>
      </c>
      <c r="AH1547" s="248" t="str">
        <f t="shared" si="238"/>
        <v/>
      </c>
      <c r="AI1547" s="249" t="str">
        <f t="shared" si="239"/>
        <v/>
      </c>
    </row>
    <row r="1548" spans="2:35" x14ac:dyDescent="0.3">
      <c r="B1548" s="94"/>
      <c r="C1548" s="95"/>
      <c r="D1548" s="95"/>
      <c r="E1548" s="95"/>
      <c r="F1548" s="94"/>
      <c r="G1548" s="145"/>
      <c r="H1548" s="245"/>
      <c r="I1548" s="211" t="str">
        <f>IF(D1548="Room AC (window/wall)",'Emission Factors'!$E$53,IF(D1548="Room AC (PTAC/PTHP)",H1548,IF(D1548="Residential AC",'Emission Factors'!$E$55,IF(D1548="Residential HP",H1548,IF(D1548="Commercial AC (&gt;=65k to &lt;135,000k Btu/hr)",'Emission Factors'!$E$57,IF(D1548="Commercial AC (&gt;=135,000k Btu/hr)",'Emission Factors'!$E$58,""))))))</f>
        <v/>
      </c>
      <c r="J1548" s="96"/>
      <c r="K1548" s="211" t="str">
        <f>IF(ISBLANK(J1548),"",VLOOKUP(J1548,'Emission Factors'!$C$81:$G$221,4,FALSE))</f>
        <v/>
      </c>
      <c r="L1548" s="210" t="str">
        <f>IF(D1548="Room AC (window/wall)",'Emission Factors'!$F$53,IF(D1548="Room AC (PTAC/PTHP)",'Emission Factors'!$F$54,IF(D1548="Residential AC",'Emission Factors'!$F$55,IF(D1548="Residential HP",'Emission Factors'!$F$56,IF(D1548="Commercial AC (&gt;=65k to &lt;135,000k Btu/hr)",'Emission Factors'!$F$57,IF(D1548="Commercial AC (&gt;=135,000k Btu/hr)",'Emission Factors'!$F$58,""))))))</f>
        <v/>
      </c>
      <c r="M1548" s="211" t="str">
        <f>IF(D1548="Room AC (window/wall)",'Emission Factors'!$G$53,IF(D1548="Room AC (PTAC/PTHP)",'Emission Factors'!$G$54,IF(D1548="Residential AC",'Emission Factors'!$G$55,IF(D1548="Residential HP",'Emission Factors'!$G$56,IF(D1548="Commercial AC (&gt;=65k to &lt;135,000k Btu/hr)",'Emission Factors'!$G$57,IF(D1548="Commercial AC (&gt;=135,000k Btu/hr)",'Emission Factors'!$G$58,""))))))</f>
        <v/>
      </c>
      <c r="N1548" s="96"/>
      <c r="O1548" s="209" t="str">
        <f>IF(ISBLANK(D1548),"",(IF(D1548="Room AC (window/wall)",'Emission Factors'!$C$53,IF(D1548="Room AC (PTAC/PTHP)",'Emission Factors'!$C$54,IF(D1548="Residential AC",'Emission Factors'!$C$55,IF(D1548="Residential HP",'Emission Factors'!$C$56,IF(D1548="Commercial AC (&gt;=65k to &lt;135,000k Btu/hr)",'Emission Factors'!$C$57,IF(D1548="Commercial AC (&gt;=135,000k Btu/hr)",'Emission Factors'!$C$58,""))))))))</f>
        <v/>
      </c>
      <c r="P1548" s="209" t="str">
        <f t="shared" si="230"/>
        <v/>
      </c>
      <c r="Q1548" s="95"/>
      <c r="R1548" s="256"/>
      <c r="S1548" s="256"/>
      <c r="T1548" s="96"/>
      <c r="U1548" s="211" t="str">
        <f>IF(Q1548="Room AC (window/wall)",'Emission Factors'!$E$53,IF(AND(Q1548="Room AC (PTAC/PTHP)",ISBLANK(T1548)),"Error",IF(AND(Q1548="Room AC (PTAC/PTHP)",T1548&gt;0),T1548,IF(Q1548="Residential AC",'Emission Factors'!$E$55,IF(AND(Q1548="Residential HP",ISBLANK(T1548)),"Error",IF(AND(Q1548="Residential HP",T1548&gt;0),T1548,IF(Q1548="Commercial AC (&gt;=65k to &lt;135,000k Btu/hr)",'Emission Factors'!$E$57,IF(Q1548="Commercial AC (&gt;=135,000k Btu/hr)",'Emission Factors'!$E$58,""))))))))</f>
        <v/>
      </c>
      <c r="V1548" s="95"/>
      <c r="W1548" s="211" t="str">
        <f>IF(ISBLANK(V1548),"",VLOOKUP(V1548,'Emission Factors'!$C$81:$G$221,4,FALSE))</f>
        <v/>
      </c>
      <c r="X1548" s="210" t="str">
        <f>IF(Q1548="Room AC (window/wall)",'Emission Factors'!$F$53,IF(Q1548="Room AC (PTAC/PTHP)",'Emission Factors'!$F$54,IF(Q1548="Residential AC",'Emission Factors'!$F$55,IF(Q1548="Residential HP",'Emission Factors'!$F$56,IF(Q1548="Commercial AC (&gt;=65k to &lt;135,000k Btu/hr)",'Emission Factors'!$F$57,IF(Q1548="Commercial AC (&gt;=135,000k Btu/hr)",'Emission Factors'!$F$58,""))))))</f>
        <v/>
      </c>
      <c r="Y1548" s="211" t="str">
        <f>IF(Q1548="Room AC (window/wall)",'Emission Factors'!$G$53,IF(Q1548="Room AC (PTAC/PTHP)",'Emission Factors'!$G$54,IF(Q1548="Residential AC",'Emission Factors'!$G$55,IF(Q1548="Residential HP",'Emission Factors'!$G$56,IF(Q1548="Commercial AC (&gt;=65k to &lt;135,000k Btu/hr)",'Emission Factors'!$G$57,IF(Q1548="Commercial AC (&gt;=135,000k Btu/hr)",'Emission Factors'!$G$58,""))))))</f>
        <v/>
      </c>
      <c r="Z1548" s="96"/>
      <c r="AA1548" s="97" t="str">
        <f t="shared" si="231"/>
        <v/>
      </c>
      <c r="AB1548" s="97" t="str">
        <f t="shared" si="232"/>
        <v/>
      </c>
      <c r="AC1548" s="246" t="str">
        <f t="shared" si="233"/>
        <v/>
      </c>
      <c r="AD1548" s="97" t="str">
        <f t="shared" si="234"/>
        <v/>
      </c>
      <c r="AE1548" s="97" t="str">
        <f t="shared" si="235"/>
        <v/>
      </c>
      <c r="AF1548" s="252" t="str">
        <f t="shared" si="236"/>
        <v/>
      </c>
      <c r="AG1548" s="254" t="str">
        <f t="shared" si="237"/>
        <v/>
      </c>
      <c r="AH1548" s="248" t="str">
        <f t="shared" si="238"/>
        <v/>
      </c>
      <c r="AI1548" s="249" t="str">
        <f t="shared" si="239"/>
        <v/>
      </c>
    </row>
    <row r="1549" spans="2:35" x14ac:dyDescent="0.3">
      <c r="B1549" s="94"/>
      <c r="C1549" s="95"/>
      <c r="D1549" s="95"/>
      <c r="E1549" s="95"/>
      <c r="F1549" s="94"/>
      <c r="G1549" s="145"/>
      <c r="H1549" s="245"/>
      <c r="I1549" s="211" t="str">
        <f>IF(D1549="Room AC (window/wall)",'Emission Factors'!$E$53,IF(D1549="Room AC (PTAC/PTHP)",H1549,IF(D1549="Residential AC",'Emission Factors'!$E$55,IF(D1549="Residential HP",H1549,IF(D1549="Commercial AC (&gt;=65k to &lt;135,000k Btu/hr)",'Emission Factors'!$E$57,IF(D1549="Commercial AC (&gt;=135,000k Btu/hr)",'Emission Factors'!$E$58,""))))))</f>
        <v/>
      </c>
      <c r="J1549" s="96"/>
      <c r="K1549" s="211" t="str">
        <f>IF(ISBLANK(J1549),"",VLOOKUP(J1549,'Emission Factors'!$C$81:$G$221,4,FALSE))</f>
        <v/>
      </c>
      <c r="L1549" s="210" t="str">
        <f>IF(D1549="Room AC (window/wall)",'Emission Factors'!$F$53,IF(D1549="Room AC (PTAC/PTHP)",'Emission Factors'!$F$54,IF(D1549="Residential AC",'Emission Factors'!$F$55,IF(D1549="Residential HP",'Emission Factors'!$F$56,IF(D1549="Commercial AC (&gt;=65k to &lt;135,000k Btu/hr)",'Emission Factors'!$F$57,IF(D1549="Commercial AC (&gt;=135,000k Btu/hr)",'Emission Factors'!$F$58,""))))))</f>
        <v/>
      </c>
      <c r="M1549" s="211" t="str">
        <f>IF(D1549="Room AC (window/wall)",'Emission Factors'!$G$53,IF(D1549="Room AC (PTAC/PTHP)",'Emission Factors'!$G$54,IF(D1549="Residential AC",'Emission Factors'!$G$55,IF(D1549="Residential HP",'Emission Factors'!$G$56,IF(D1549="Commercial AC (&gt;=65k to &lt;135,000k Btu/hr)",'Emission Factors'!$G$57,IF(D1549="Commercial AC (&gt;=135,000k Btu/hr)",'Emission Factors'!$G$58,""))))))</f>
        <v/>
      </c>
      <c r="N1549" s="96"/>
      <c r="O1549" s="209" t="str">
        <f>IF(ISBLANK(D1549),"",(IF(D1549="Room AC (window/wall)",'Emission Factors'!$C$53,IF(D1549="Room AC (PTAC/PTHP)",'Emission Factors'!$C$54,IF(D1549="Residential AC",'Emission Factors'!$C$55,IF(D1549="Residential HP",'Emission Factors'!$C$56,IF(D1549="Commercial AC (&gt;=65k to &lt;135,000k Btu/hr)",'Emission Factors'!$C$57,IF(D1549="Commercial AC (&gt;=135,000k Btu/hr)",'Emission Factors'!$C$58,""))))))))</f>
        <v/>
      </c>
      <c r="P1549" s="209" t="str">
        <f t="shared" si="230"/>
        <v/>
      </c>
      <c r="Q1549" s="95"/>
      <c r="R1549" s="256"/>
      <c r="S1549" s="256"/>
      <c r="T1549" s="96"/>
      <c r="U1549" s="211" t="str">
        <f>IF(Q1549="Room AC (window/wall)",'Emission Factors'!$E$53,IF(AND(Q1549="Room AC (PTAC/PTHP)",ISBLANK(T1549)),"Error",IF(AND(Q1549="Room AC (PTAC/PTHP)",T1549&gt;0),T1549,IF(Q1549="Residential AC",'Emission Factors'!$E$55,IF(AND(Q1549="Residential HP",ISBLANK(T1549)),"Error",IF(AND(Q1549="Residential HP",T1549&gt;0),T1549,IF(Q1549="Commercial AC (&gt;=65k to &lt;135,000k Btu/hr)",'Emission Factors'!$E$57,IF(Q1549="Commercial AC (&gt;=135,000k Btu/hr)",'Emission Factors'!$E$58,""))))))))</f>
        <v/>
      </c>
      <c r="V1549" s="95"/>
      <c r="W1549" s="211" t="str">
        <f>IF(ISBLANK(V1549),"",VLOOKUP(V1549,'Emission Factors'!$C$81:$G$221,4,FALSE))</f>
        <v/>
      </c>
      <c r="X1549" s="210" t="str">
        <f>IF(Q1549="Room AC (window/wall)",'Emission Factors'!$F$53,IF(Q1549="Room AC (PTAC/PTHP)",'Emission Factors'!$F$54,IF(Q1549="Residential AC",'Emission Factors'!$F$55,IF(Q1549="Residential HP",'Emission Factors'!$F$56,IF(Q1549="Commercial AC (&gt;=65k to &lt;135,000k Btu/hr)",'Emission Factors'!$F$57,IF(Q1549="Commercial AC (&gt;=135,000k Btu/hr)",'Emission Factors'!$F$58,""))))))</f>
        <v/>
      </c>
      <c r="Y1549" s="211" t="str">
        <f>IF(Q1549="Room AC (window/wall)",'Emission Factors'!$G$53,IF(Q1549="Room AC (PTAC/PTHP)",'Emission Factors'!$G$54,IF(Q1549="Residential AC",'Emission Factors'!$G$55,IF(Q1549="Residential HP",'Emission Factors'!$G$56,IF(Q1549="Commercial AC (&gt;=65k to &lt;135,000k Btu/hr)",'Emission Factors'!$G$57,IF(Q1549="Commercial AC (&gt;=135,000k Btu/hr)",'Emission Factors'!$G$58,""))))))</f>
        <v/>
      </c>
      <c r="Z1549" s="96"/>
      <c r="AA1549" s="97" t="str">
        <f t="shared" si="231"/>
        <v/>
      </c>
      <c r="AB1549" s="97" t="str">
        <f t="shared" si="232"/>
        <v/>
      </c>
      <c r="AC1549" s="246" t="str">
        <f t="shared" si="233"/>
        <v/>
      </c>
      <c r="AD1549" s="97" t="str">
        <f t="shared" si="234"/>
        <v/>
      </c>
      <c r="AE1549" s="97" t="str">
        <f t="shared" si="235"/>
        <v/>
      </c>
      <c r="AF1549" s="252" t="str">
        <f t="shared" si="236"/>
        <v/>
      </c>
      <c r="AG1549" s="254" t="str">
        <f t="shared" si="237"/>
        <v/>
      </c>
      <c r="AH1549" s="248" t="str">
        <f t="shared" si="238"/>
        <v/>
      </c>
      <c r="AI1549" s="249" t="str">
        <f t="shared" si="239"/>
        <v/>
      </c>
    </row>
    <row r="1550" spans="2:35" x14ac:dyDescent="0.3">
      <c r="B1550" s="94"/>
      <c r="C1550" s="95"/>
      <c r="D1550" s="95"/>
      <c r="E1550" s="95"/>
      <c r="F1550" s="94"/>
      <c r="G1550" s="145"/>
      <c r="H1550" s="245"/>
      <c r="I1550" s="211" t="str">
        <f>IF(D1550="Room AC (window/wall)",'Emission Factors'!$E$53,IF(D1550="Room AC (PTAC/PTHP)",H1550,IF(D1550="Residential AC",'Emission Factors'!$E$55,IF(D1550="Residential HP",H1550,IF(D1550="Commercial AC (&gt;=65k to &lt;135,000k Btu/hr)",'Emission Factors'!$E$57,IF(D1550="Commercial AC (&gt;=135,000k Btu/hr)",'Emission Factors'!$E$58,""))))))</f>
        <v/>
      </c>
      <c r="J1550" s="96"/>
      <c r="K1550" s="211" t="str">
        <f>IF(ISBLANK(J1550),"",VLOOKUP(J1550,'Emission Factors'!$C$81:$G$221,4,FALSE))</f>
        <v/>
      </c>
      <c r="L1550" s="210" t="str">
        <f>IF(D1550="Room AC (window/wall)",'Emission Factors'!$F$53,IF(D1550="Room AC (PTAC/PTHP)",'Emission Factors'!$F$54,IF(D1550="Residential AC",'Emission Factors'!$F$55,IF(D1550="Residential HP",'Emission Factors'!$F$56,IF(D1550="Commercial AC (&gt;=65k to &lt;135,000k Btu/hr)",'Emission Factors'!$F$57,IF(D1550="Commercial AC (&gt;=135,000k Btu/hr)",'Emission Factors'!$F$58,""))))))</f>
        <v/>
      </c>
      <c r="M1550" s="211" t="str">
        <f>IF(D1550="Room AC (window/wall)",'Emission Factors'!$G$53,IF(D1550="Room AC (PTAC/PTHP)",'Emission Factors'!$G$54,IF(D1550="Residential AC",'Emission Factors'!$G$55,IF(D1550="Residential HP",'Emission Factors'!$G$56,IF(D1550="Commercial AC (&gt;=65k to &lt;135,000k Btu/hr)",'Emission Factors'!$G$57,IF(D1550="Commercial AC (&gt;=135,000k Btu/hr)",'Emission Factors'!$G$58,""))))))</f>
        <v/>
      </c>
      <c r="N1550" s="96"/>
      <c r="O1550" s="209" t="str">
        <f>IF(ISBLANK(D1550),"",(IF(D1550="Room AC (window/wall)",'Emission Factors'!$C$53,IF(D1550="Room AC (PTAC/PTHP)",'Emission Factors'!$C$54,IF(D1550="Residential AC",'Emission Factors'!$C$55,IF(D1550="Residential HP",'Emission Factors'!$C$56,IF(D1550="Commercial AC (&gt;=65k to &lt;135,000k Btu/hr)",'Emission Factors'!$C$57,IF(D1550="Commercial AC (&gt;=135,000k Btu/hr)",'Emission Factors'!$C$58,""))))))))</f>
        <v/>
      </c>
      <c r="P1550" s="209" t="str">
        <f t="shared" ref="P1550:P1613" si="240">IFERROR(O1550-(IF(ISBLANK(R1550),"Error",R1550)-E1550),"")</f>
        <v/>
      </c>
      <c r="Q1550" s="95"/>
      <c r="R1550" s="256"/>
      <c r="S1550" s="256"/>
      <c r="T1550" s="96"/>
      <c r="U1550" s="211" t="str">
        <f>IF(Q1550="Room AC (window/wall)",'Emission Factors'!$E$53,IF(AND(Q1550="Room AC (PTAC/PTHP)",ISBLANK(T1550)),"Error",IF(AND(Q1550="Room AC (PTAC/PTHP)",T1550&gt;0),T1550,IF(Q1550="Residential AC",'Emission Factors'!$E$55,IF(AND(Q1550="Residential HP",ISBLANK(T1550)),"Error",IF(AND(Q1550="Residential HP",T1550&gt;0),T1550,IF(Q1550="Commercial AC (&gt;=65k to &lt;135,000k Btu/hr)",'Emission Factors'!$E$57,IF(Q1550="Commercial AC (&gt;=135,000k Btu/hr)",'Emission Factors'!$E$58,""))))))))</f>
        <v/>
      </c>
      <c r="V1550" s="95"/>
      <c r="W1550" s="211" t="str">
        <f>IF(ISBLANK(V1550),"",VLOOKUP(V1550,'Emission Factors'!$C$81:$G$221,4,FALSE))</f>
        <v/>
      </c>
      <c r="X1550" s="210" t="str">
        <f>IF(Q1550="Room AC (window/wall)",'Emission Factors'!$F$53,IF(Q1550="Room AC (PTAC/PTHP)",'Emission Factors'!$F$54,IF(Q1550="Residential AC",'Emission Factors'!$F$55,IF(Q1550="Residential HP",'Emission Factors'!$F$56,IF(Q1550="Commercial AC (&gt;=65k to &lt;135,000k Btu/hr)",'Emission Factors'!$F$57,IF(Q1550="Commercial AC (&gt;=135,000k Btu/hr)",'Emission Factors'!$F$58,""))))))</f>
        <v/>
      </c>
      <c r="Y1550" s="211" t="str">
        <f>IF(Q1550="Room AC (window/wall)",'Emission Factors'!$G$53,IF(Q1550="Room AC (PTAC/PTHP)",'Emission Factors'!$G$54,IF(Q1550="Residential AC",'Emission Factors'!$G$55,IF(Q1550="Residential HP",'Emission Factors'!$G$56,IF(Q1550="Commercial AC (&gt;=65k to &lt;135,000k Btu/hr)",'Emission Factors'!$G$57,IF(Q1550="Commercial AC (&gt;=135,000k Btu/hr)",'Emission Factors'!$G$58,""))))))</f>
        <v/>
      </c>
      <c r="Z1550" s="96"/>
      <c r="AA1550" s="97" t="str">
        <f t="shared" si="231"/>
        <v/>
      </c>
      <c r="AB1550" s="97" t="str">
        <f t="shared" si="232"/>
        <v/>
      </c>
      <c r="AC1550" s="246" t="str">
        <f t="shared" si="233"/>
        <v/>
      </c>
      <c r="AD1550" s="97" t="str">
        <f t="shared" si="234"/>
        <v/>
      </c>
      <c r="AE1550" s="97" t="str">
        <f t="shared" si="235"/>
        <v/>
      </c>
      <c r="AF1550" s="252" t="str">
        <f t="shared" si="236"/>
        <v/>
      </c>
      <c r="AG1550" s="254" t="str">
        <f t="shared" si="237"/>
        <v/>
      </c>
      <c r="AH1550" s="248" t="str">
        <f t="shared" si="238"/>
        <v/>
      </c>
      <c r="AI1550" s="249" t="str">
        <f t="shared" si="239"/>
        <v/>
      </c>
    </row>
    <row r="1551" spans="2:35" x14ac:dyDescent="0.3">
      <c r="B1551" s="94"/>
      <c r="C1551" s="95"/>
      <c r="D1551" s="95"/>
      <c r="E1551" s="95"/>
      <c r="F1551" s="94"/>
      <c r="G1551" s="145"/>
      <c r="H1551" s="245"/>
      <c r="I1551" s="211" t="str">
        <f>IF(D1551="Room AC (window/wall)",'Emission Factors'!$E$53,IF(D1551="Room AC (PTAC/PTHP)",H1551,IF(D1551="Residential AC",'Emission Factors'!$E$55,IF(D1551="Residential HP",H1551,IF(D1551="Commercial AC (&gt;=65k to &lt;135,000k Btu/hr)",'Emission Factors'!$E$57,IF(D1551="Commercial AC (&gt;=135,000k Btu/hr)",'Emission Factors'!$E$58,""))))))</f>
        <v/>
      </c>
      <c r="J1551" s="96"/>
      <c r="K1551" s="211" t="str">
        <f>IF(ISBLANK(J1551),"",VLOOKUP(J1551,'Emission Factors'!$C$81:$G$221,4,FALSE))</f>
        <v/>
      </c>
      <c r="L1551" s="210" t="str">
        <f>IF(D1551="Room AC (window/wall)",'Emission Factors'!$F$53,IF(D1551="Room AC (PTAC/PTHP)",'Emission Factors'!$F$54,IF(D1551="Residential AC",'Emission Factors'!$F$55,IF(D1551="Residential HP",'Emission Factors'!$F$56,IF(D1551="Commercial AC (&gt;=65k to &lt;135,000k Btu/hr)",'Emission Factors'!$F$57,IF(D1551="Commercial AC (&gt;=135,000k Btu/hr)",'Emission Factors'!$F$58,""))))))</f>
        <v/>
      </c>
      <c r="M1551" s="211" t="str">
        <f>IF(D1551="Room AC (window/wall)",'Emission Factors'!$G$53,IF(D1551="Room AC (PTAC/PTHP)",'Emission Factors'!$G$54,IF(D1551="Residential AC",'Emission Factors'!$G$55,IF(D1551="Residential HP",'Emission Factors'!$G$56,IF(D1551="Commercial AC (&gt;=65k to &lt;135,000k Btu/hr)",'Emission Factors'!$G$57,IF(D1551="Commercial AC (&gt;=135,000k Btu/hr)",'Emission Factors'!$G$58,""))))))</f>
        <v/>
      </c>
      <c r="N1551" s="96"/>
      <c r="O1551" s="209" t="str">
        <f>IF(ISBLANK(D1551),"",(IF(D1551="Room AC (window/wall)",'Emission Factors'!$C$53,IF(D1551="Room AC (PTAC/PTHP)",'Emission Factors'!$C$54,IF(D1551="Residential AC",'Emission Factors'!$C$55,IF(D1551="Residential HP",'Emission Factors'!$C$56,IF(D1551="Commercial AC (&gt;=65k to &lt;135,000k Btu/hr)",'Emission Factors'!$C$57,IF(D1551="Commercial AC (&gt;=135,000k Btu/hr)",'Emission Factors'!$C$58,""))))))))</f>
        <v/>
      </c>
      <c r="P1551" s="209" t="str">
        <f t="shared" si="240"/>
        <v/>
      </c>
      <c r="Q1551" s="95"/>
      <c r="R1551" s="256"/>
      <c r="S1551" s="256"/>
      <c r="T1551" s="96"/>
      <c r="U1551" s="211" t="str">
        <f>IF(Q1551="Room AC (window/wall)",'Emission Factors'!$E$53,IF(AND(Q1551="Room AC (PTAC/PTHP)",ISBLANK(T1551)),"Error",IF(AND(Q1551="Room AC (PTAC/PTHP)",T1551&gt;0),T1551,IF(Q1551="Residential AC",'Emission Factors'!$E$55,IF(AND(Q1551="Residential HP",ISBLANK(T1551)),"Error",IF(AND(Q1551="Residential HP",T1551&gt;0),T1551,IF(Q1551="Commercial AC (&gt;=65k to &lt;135,000k Btu/hr)",'Emission Factors'!$E$57,IF(Q1551="Commercial AC (&gt;=135,000k Btu/hr)",'Emission Factors'!$E$58,""))))))))</f>
        <v/>
      </c>
      <c r="V1551" s="95"/>
      <c r="W1551" s="211" t="str">
        <f>IF(ISBLANK(V1551),"",VLOOKUP(V1551,'Emission Factors'!$C$81:$G$221,4,FALSE))</f>
        <v/>
      </c>
      <c r="X1551" s="210" t="str">
        <f>IF(Q1551="Room AC (window/wall)",'Emission Factors'!$F$53,IF(Q1551="Room AC (PTAC/PTHP)",'Emission Factors'!$F$54,IF(Q1551="Residential AC",'Emission Factors'!$F$55,IF(Q1551="Residential HP",'Emission Factors'!$F$56,IF(Q1551="Commercial AC (&gt;=65k to &lt;135,000k Btu/hr)",'Emission Factors'!$F$57,IF(Q1551="Commercial AC (&gt;=135,000k Btu/hr)",'Emission Factors'!$F$58,""))))))</f>
        <v/>
      </c>
      <c r="Y1551" s="211" t="str">
        <f>IF(Q1551="Room AC (window/wall)",'Emission Factors'!$G$53,IF(Q1551="Room AC (PTAC/PTHP)",'Emission Factors'!$G$54,IF(Q1551="Residential AC",'Emission Factors'!$G$55,IF(Q1551="Residential HP",'Emission Factors'!$G$56,IF(Q1551="Commercial AC (&gt;=65k to &lt;135,000k Btu/hr)",'Emission Factors'!$G$57,IF(Q1551="Commercial AC (&gt;=135,000k Btu/hr)",'Emission Factors'!$G$58,""))))))</f>
        <v/>
      </c>
      <c r="Z1551" s="96"/>
      <c r="AA1551" s="97" t="str">
        <f t="shared" ref="AA1551:AA1614" si="241">IF(ISBLANK(Z1551),"",(I1551*K1551*(M1551/100)*(N1551/2204.6)))</f>
        <v/>
      </c>
      <c r="AB1551" s="97" t="str">
        <f t="shared" ref="AB1551:AB1614" si="242">IF(ISBLANK(Z1551),"",(U1551*W1551*(Y1551/100)*(Z1551/2204.6)))</f>
        <v/>
      </c>
      <c r="AC1551" s="246" t="str">
        <f t="shared" ref="AC1551:AC1614" si="243">IF(ISBLANK(Z1551),"",(AA1551-AB1551))</f>
        <v/>
      </c>
      <c r="AD1551" s="97" t="str">
        <f t="shared" ref="AD1551:AD1614" si="244">IF(ISBLANK(Z1551),"",(H1551*K1551*(L1551/100)*(N1551/2204.6)*P1551))</f>
        <v/>
      </c>
      <c r="AE1551" s="97" t="str">
        <f t="shared" ref="AE1551:AE1614" si="245">IF(ISBLANK(Z1551),"",(T1551*W1551*(X1551/100)*(Z1551/2204.6)*P1551))</f>
        <v/>
      </c>
      <c r="AF1551" s="252" t="str">
        <f t="shared" ref="AF1551:AF1614" si="246">IF(ISBLANK(Z1551),"",(AD1551-AE1551))</f>
        <v/>
      </c>
      <c r="AG1551" s="254" t="str">
        <f t="shared" ref="AG1551:AG1614" si="247">IF(ISBLANK(S1551),"",IF(AND(S1551&gt;2024,W1551&gt;750),0,SUM(AC1551,AF1551)))</f>
        <v/>
      </c>
      <c r="AH1551" s="248" t="str">
        <f t="shared" ref="AH1551:AH1614" si="248">IF(ISBLANK(Z1551),"",(AG1551/Z1551))</f>
        <v/>
      </c>
      <c r="AI1551" s="249" t="str">
        <f t="shared" ref="AI1551:AI1614" si="249">IF(ISBLANK(Z1551),"",(IF(AG1551=0,0,(AG1551/G1551))))</f>
        <v/>
      </c>
    </row>
    <row r="1552" spans="2:35" x14ac:dyDescent="0.3">
      <c r="B1552" s="94"/>
      <c r="C1552" s="95"/>
      <c r="D1552" s="95"/>
      <c r="E1552" s="95"/>
      <c r="F1552" s="94"/>
      <c r="G1552" s="145"/>
      <c r="H1552" s="245"/>
      <c r="I1552" s="211" t="str">
        <f>IF(D1552="Room AC (window/wall)",'Emission Factors'!$E$53,IF(D1552="Room AC (PTAC/PTHP)",H1552,IF(D1552="Residential AC",'Emission Factors'!$E$55,IF(D1552="Residential HP",H1552,IF(D1552="Commercial AC (&gt;=65k to &lt;135,000k Btu/hr)",'Emission Factors'!$E$57,IF(D1552="Commercial AC (&gt;=135,000k Btu/hr)",'Emission Factors'!$E$58,""))))))</f>
        <v/>
      </c>
      <c r="J1552" s="96"/>
      <c r="K1552" s="211" t="str">
        <f>IF(ISBLANK(J1552),"",VLOOKUP(J1552,'Emission Factors'!$C$81:$G$221,4,FALSE))</f>
        <v/>
      </c>
      <c r="L1552" s="210" t="str">
        <f>IF(D1552="Room AC (window/wall)",'Emission Factors'!$F$53,IF(D1552="Room AC (PTAC/PTHP)",'Emission Factors'!$F$54,IF(D1552="Residential AC",'Emission Factors'!$F$55,IF(D1552="Residential HP",'Emission Factors'!$F$56,IF(D1552="Commercial AC (&gt;=65k to &lt;135,000k Btu/hr)",'Emission Factors'!$F$57,IF(D1552="Commercial AC (&gt;=135,000k Btu/hr)",'Emission Factors'!$F$58,""))))))</f>
        <v/>
      </c>
      <c r="M1552" s="211" t="str">
        <f>IF(D1552="Room AC (window/wall)",'Emission Factors'!$G$53,IF(D1552="Room AC (PTAC/PTHP)",'Emission Factors'!$G$54,IF(D1552="Residential AC",'Emission Factors'!$G$55,IF(D1552="Residential HP",'Emission Factors'!$G$56,IF(D1552="Commercial AC (&gt;=65k to &lt;135,000k Btu/hr)",'Emission Factors'!$G$57,IF(D1552="Commercial AC (&gt;=135,000k Btu/hr)",'Emission Factors'!$G$58,""))))))</f>
        <v/>
      </c>
      <c r="N1552" s="96"/>
      <c r="O1552" s="209" t="str">
        <f>IF(ISBLANK(D1552),"",(IF(D1552="Room AC (window/wall)",'Emission Factors'!$C$53,IF(D1552="Room AC (PTAC/PTHP)",'Emission Factors'!$C$54,IF(D1552="Residential AC",'Emission Factors'!$C$55,IF(D1552="Residential HP",'Emission Factors'!$C$56,IF(D1552="Commercial AC (&gt;=65k to &lt;135,000k Btu/hr)",'Emission Factors'!$C$57,IF(D1552="Commercial AC (&gt;=135,000k Btu/hr)",'Emission Factors'!$C$58,""))))))))</f>
        <v/>
      </c>
      <c r="P1552" s="209" t="str">
        <f t="shared" si="240"/>
        <v/>
      </c>
      <c r="Q1552" s="95"/>
      <c r="R1552" s="256"/>
      <c r="S1552" s="256"/>
      <c r="T1552" s="96"/>
      <c r="U1552" s="211" t="str">
        <f>IF(Q1552="Room AC (window/wall)",'Emission Factors'!$E$53,IF(AND(Q1552="Room AC (PTAC/PTHP)",ISBLANK(T1552)),"Error",IF(AND(Q1552="Room AC (PTAC/PTHP)",T1552&gt;0),T1552,IF(Q1552="Residential AC",'Emission Factors'!$E$55,IF(AND(Q1552="Residential HP",ISBLANK(T1552)),"Error",IF(AND(Q1552="Residential HP",T1552&gt;0),T1552,IF(Q1552="Commercial AC (&gt;=65k to &lt;135,000k Btu/hr)",'Emission Factors'!$E$57,IF(Q1552="Commercial AC (&gt;=135,000k Btu/hr)",'Emission Factors'!$E$58,""))))))))</f>
        <v/>
      </c>
      <c r="V1552" s="95"/>
      <c r="W1552" s="211" t="str">
        <f>IF(ISBLANK(V1552),"",VLOOKUP(V1552,'Emission Factors'!$C$81:$G$221,4,FALSE))</f>
        <v/>
      </c>
      <c r="X1552" s="210" t="str">
        <f>IF(Q1552="Room AC (window/wall)",'Emission Factors'!$F$53,IF(Q1552="Room AC (PTAC/PTHP)",'Emission Factors'!$F$54,IF(Q1552="Residential AC",'Emission Factors'!$F$55,IF(Q1552="Residential HP",'Emission Factors'!$F$56,IF(Q1552="Commercial AC (&gt;=65k to &lt;135,000k Btu/hr)",'Emission Factors'!$F$57,IF(Q1552="Commercial AC (&gt;=135,000k Btu/hr)",'Emission Factors'!$F$58,""))))))</f>
        <v/>
      </c>
      <c r="Y1552" s="211" t="str">
        <f>IF(Q1552="Room AC (window/wall)",'Emission Factors'!$G$53,IF(Q1552="Room AC (PTAC/PTHP)",'Emission Factors'!$G$54,IF(Q1552="Residential AC",'Emission Factors'!$G$55,IF(Q1552="Residential HP",'Emission Factors'!$G$56,IF(Q1552="Commercial AC (&gt;=65k to &lt;135,000k Btu/hr)",'Emission Factors'!$G$57,IF(Q1552="Commercial AC (&gt;=135,000k Btu/hr)",'Emission Factors'!$G$58,""))))))</f>
        <v/>
      </c>
      <c r="Z1552" s="96"/>
      <c r="AA1552" s="97" t="str">
        <f t="shared" si="241"/>
        <v/>
      </c>
      <c r="AB1552" s="97" t="str">
        <f t="shared" si="242"/>
        <v/>
      </c>
      <c r="AC1552" s="246" t="str">
        <f t="shared" si="243"/>
        <v/>
      </c>
      <c r="AD1552" s="97" t="str">
        <f t="shared" si="244"/>
        <v/>
      </c>
      <c r="AE1552" s="97" t="str">
        <f t="shared" si="245"/>
        <v/>
      </c>
      <c r="AF1552" s="252" t="str">
        <f t="shared" si="246"/>
        <v/>
      </c>
      <c r="AG1552" s="254" t="str">
        <f t="shared" si="247"/>
        <v/>
      </c>
      <c r="AH1552" s="248" t="str">
        <f t="shared" si="248"/>
        <v/>
      </c>
      <c r="AI1552" s="249" t="str">
        <f t="shared" si="249"/>
        <v/>
      </c>
    </row>
    <row r="1553" spans="2:35" x14ac:dyDescent="0.3">
      <c r="B1553" s="94"/>
      <c r="C1553" s="95"/>
      <c r="D1553" s="95"/>
      <c r="E1553" s="95"/>
      <c r="F1553" s="94"/>
      <c r="G1553" s="145"/>
      <c r="H1553" s="245"/>
      <c r="I1553" s="211" t="str">
        <f>IF(D1553="Room AC (window/wall)",'Emission Factors'!$E$53,IF(D1553="Room AC (PTAC/PTHP)",H1553,IF(D1553="Residential AC",'Emission Factors'!$E$55,IF(D1553="Residential HP",H1553,IF(D1553="Commercial AC (&gt;=65k to &lt;135,000k Btu/hr)",'Emission Factors'!$E$57,IF(D1553="Commercial AC (&gt;=135,000k Btu/hr)",'Emission Factors'!$E$58,""))))))</f>
        <v/>
      </c>
      <c r="J1553" s="96"/>
      <c r="K1553" s="211" t="str">
        <f>IF(ISBLANK(J1553),"",VLOOKUP(J1553,'Emission Factors'!$C$81:$G$221,4,FALSE))</f>
        <v/>
      </c>
      <c r="L1553" s="210" t="str">
        <f>IF(D1553="Room AC (window/wall)",'Emission Factors'!$F$53,IF(D1553="Room AC (PTAC/PTHP)",'Emission Factors'!$F$54,IF(D1553="Residential AC",'Emission Factors'!$F$55,IF(D1553="Residential HP",'Emission Factors'!$F$56,IF(D1553="Commercial AC (&gt;=65k to &lt;135,000k Btu/hr)",'Emission Factors'!$F$57,IF(D1553="Commercial AC (&gt;=135,000k Btu/hr)",'Emission Factors'!$F$58,""))))))</f>
        <v/>
      </c>
      <c r="M1553" s="211" t="str">
        <f>IF(D1553="Room AC (window/wall)",'Emission Factors'!$G$53,IF(D1553="Room AC (PTAC/PTHP)",'Emission Factors'!$G$54,IF(D1553="Residential AC",'Emission Factors'!$G$55,IF(D1553="Residential HP",'Emission Factors'!$G$56,IF(D1553="Commercial AC (&gt;=65k to &lt;135,000k Btu/hr)",'Emission Factors'!$G$57,IF(D1553="Commercial AC (&gt;=135,000k Btu/hr)",'Emission Factors'!$G$58,""))))))</f>
        <v/>
      </c>
      <c r="N1553" s="96"/>
      <c r="O1553" s="209" t="str">
        <f>IF(ISBLANK(D1553),"",(IF(D1553="Room AC (window/wall)",'Emission Factors'!$C$53,IF(D1553="Room AC (PTAC/PTHP)",'Emission Factors'!$C$54,IF(D1553="Residential AC",'Emission Factors'!$C$55,IF(D1553="Residential HP",'Emission Factors'!$C$56,IF(D1553="Commercial AC (&gt;=65k to &lt;135,000k Btu/hr)",'Emission Factors'!$C$57,IF(D1553="Commercial AC (&gt;=135,000k Btu/hr)",'Emission Factors'!$C$58,""))))))))</f>
        <v/>
      </c>
      <c r="P1553" s="209" t="str">
        <f t="shared" si="240"/>
        <v/>
      </c>
      <c r="Q1553" s="95"/>
      <c r="R1553" s="256"/>
      <c r="S1553" s="256"/>
      <c r="T1553" s="96"/>
      <c r="U1553" s="211" t="str">
        <f>IF(Q1553="Room AC (window/wall)",'Emission Factors'!$E$53,IF(AND(Q1553="Room AC (PTAC/PTHP)",ISBLANK(T1553)),"Error",IF(AND(Q1553="Room AC (PTAC/PTHP)",T1553&gt;0),T1553,IF(Q1553="Residential AC",'Emission Factors'!$E$55,IF(AND(Q1553="Residential HP",ISBLANK(T1553)),"Error",IF(AND(Q1553="Residential HP",T1553&gt;0),T1553,IF(Q1553="Commercial AC (&gt;=65k to &lt;135,000k Btu/hr)",'Emission Factors'!$E$57,IF(Q1553="Commercial AC (&gt;=135,000k Btu/hr)",'Emission Factors'!$E$58,""))))))))</f>
        <v/>
      </c>
      <c r="V1553" s="95"/>
      <c r="W1553" s="211" t="str">
        <f>IF(ISBLANK(V1553),"",VLOOKUP(V1553,'Emission Factors'!$C$81:$G$221,4,FALSE))</f>
        <v/>
      </c>
      <c r="X1553" s="210" t="str">
        <f>IF(Q1553="Room AC (window/wall)",'Emission Factors'!$F$53,IF(Q1553="Room AC (PTAC/PTHP)",'Emission Factors'!$F$54,IF(Q1553="Residential AC",'Emission Factors'!$F$55,IF(Q1553="Residential HP",'Emission Factors'!$F$56,IF(Q1553="Commercial AC (&gt;=65k to &lt;135,000k Btu/hr)",'Emission Factors'!$F$57,IF(Q1553="Commercial AC (&gt;=135,000k Btu/hr)",'Emission Factors'!$F$58,""))))))</f>
        <v/>
      </c>
      <c r="Y1553" s="211" t="str">
        <f>IF(Q1553="Room AC (window/wall)",'Emission Factors'!$G$53,IF(Q1553="Room AC (PTAC/PTHP)",'Emission Factors'!$G$54,IF(Q1553="Residential AC",'Emission Factors'!$G$55,IF(Q1553="Residential HP",'Emission Factors'!$G$56,IF(Q1553="Commercial AC (&gt;=65k to &lt;135,000k Btu/hr)",'Emission Factors'!$G$57,IF(Q1553="Commercial AC (&gt;=135,000k Btu/hr)",'Emission Factors'!$G$58,""))))))</f>
        <v/>
      </c>
      <c r="Z1553" s="96"/>
      <c r="AA1553" s="97" t="str">
        <f t="shared" si="241"/>
        <v/>
      </c>
      <c r="AB1553" s="97" t="str">
        <f t="shared" si="242"/>
        <v/>
      </c>
      <c r="AC1553" s="246" t="str">
        <f t="shared" si="243"/>
        <v/>
      </c>
      <c r="AD1553" s="97" t="str">
        <f t="shared" si="244"/>
        <v/>
      </c>
      <c r="AE1553" s="97" t="str">
        <f t="shared" si="245"/>
        <v/>
      </c>
      <c r="AF1553" s="252" t="str">
        <f t="shared" si="246"/>
        <v/>
      </c>
      <c r="AG1553" s="254" t="str">
        <f t="shared" si="247"/>
        <v/>
      </c>
      <c r="AH1553" s="248" t="str">
        <f t="shared" si="248"/>
        <v/>
      </c>
      <c r="AI1553" s="249" t="str">
        <f t="shared" si="249"/>
        <v/>
      </c>
    </row>
    <row r="1554" spans="2:35" x14ac:dyDescent="0.3">
      <c r="B1554" s="94"/>
      <c r="C1554" s="95"/>
      <c r="D1554" s="95"/>
      <c r="E1554" s="95"/>
      <c r="F1554" s="94"/>
      <c r="G1554" s="145"/>
      <c r="H1554" s="245"/>
      <c r="I1554" s="211" t="str">
        <f>IF(D1554="Room AC (window/wall)",'Emission Factors'!$E$53,IF(D1554="Room AC (PTAC/PTHP)",H1554,IF(D1554="Residential AC",'Emission Factors'!$E$55,IF(D1554="Residential HP",H1554,IF(D1554="Commercial AC (&gt;=65k to &lt;135,000k Btu/hr)",'Emission Factors'!$E$57,IF(D1554="Commercial AC (&gt;=135,000k Btu/hr)",'Emission Factors'!$E$58,""))))))</f>
        <v/>
      </c>
      <c r="J1554" s="96"/>
      <c r="K1554" s="211" t="str">
        <f>IF(ISBLANK(J1554),"",VLOOKUP(J1554,'Emission Factors'!$C$81:$G$221,4,FALSE))</f>
        <v/>
      </c>
      <c r="L1554" s="210" t="str">
        <f>IF(D1554="Room AC (window/wall)",'Emission Factors'!$F$53,IF(D1554="Room AC (PTAC/PTHP)",'Emission Factors'!$F$54,IF(D1554="Residential AC",'Emission Factors'!$F$55,IF(D1554="Residential HP",'Emission Factors'!$F$56,IF(D1554="Commercial AC (&gt;=65k to &lt;135,000k Btu/hr)",'Emission Factors'!$F$57,IF(D1554="Commercial AC (&gt;=135,000k Btu/hr)",'Emission Factors'!$F$58,""))))))</f>
        <v/>
      </c>
      <c r="M1554" s="211" t="str">
        <f>IF(D1554="Room AC (window/wall)",'Emission Factors'!$G$53,IF(D1554="Room AC (PTAC/PTHP)",'Emission Factors'!$G$54,IF(D1554="Residential AC",'Emission Factors'!$G$55,IF(D1554="Residential HP",'Emission Factors'!$G$56,IF(D1554="Commercial AC (&gt;=65k to &lt;135,000k Btu/hr)",'Emission Factors'!$G$57,IF(D1554="Commercial AC (&gt;=135,000k Btu/hr)",'Emission Factors'!$G$58,""))))))</f>
        <v/>
      </c>
      <c r="N1554" s="96"/>
      <c r="O1554" s="209" t="str">
        <f>IF(ISBLANK(D1554),"",(IF(D1554="Room AC (window/wall)",'Emission Factors'!$C$53,IF(D1554="Room AC (PTAC/PTHP)",'Emission Factors'!$C$54,IF(D1554="Residential AC",'Emission Factors'!$C$55,IF(D1554="Residential HP",'Emission Factors'!$C$56,IF(D1554="Commercial AC (&gt;=65k to &lt;135,000k Btu/hr)",'Emission Factors'!$C$57,IF(D1554="Commercial AC (&gt;=135,000k Btu/hr)",'Emission Factors'!$C$58,""))))))))</f>
        <v/>
      </c>
      <c r="P1554" s="209" t="str">
        <f t="shared" si="240"/>
        <v/>
      </c>
      <c r="Q1554" s="95"/>
      <c r="R1554" s="256"/>
      <c r="S1554" s="256"/>
      <c r="T1554" s="96"/>
      <c r="U1554" s="211" t="str">
        <f>IF(Q1554="Room AC (window/wall)",'Emission Factors'!$E$53,IF(AND(Q1554="Room AC (PTAC/PTHP)",ISBLANK(T1554)),"Error",IF(AND(Q1554="Room AC (PTAC/PTHP)",T1554&gt;0),T1554,IF(Q1554="Residential AC",'Emission Factors'!$E$55,IF(AND(Q1554="Residential HP",ISBLANK(T1554)),"Error",IF(AND(Q1554="Residential HP",T1554&gt;0),T1554,IF(Q1554="Commercial AC (&gt;=65k to &lt;135,000k Btu/hr)",'Emission Factors'!$E$57,IF(Q1554="Commercial AC (&gt;=135,000k Btu/hr)",'Emission Factors'!$E$58,""))))))))</f>
        <v/>
      </c>
      <c r="V1554" s="95"/>
      <c r="W1554" s="211" t="str">
        <f>IF(ISBLANK(V1554),"",VLOOKUP(V1554,'Emission Factors'!$C$81:$G$221,4,FALSE))</f>
        <v/>
      </c>
      <c r="X1554" s="210" t="str">
        <f>IF(Q1554="Room AC (window/wall)",'Emission Factors'!$F$53,IF(Q1554="Room AC (PTAC/PTHP)",'Emission Factors'!$F$54,IF(Q1554="Residential AC",'Emission Factors'!$F$55,IF(Q1554="Residential HP",'Emission Factors'!$F$56,IF(Q1554="Commercial AC (&gt;=65k to &lt;135,000k Btu/hr)",'Emission Factors'!$F$57,IF(Q1554="Commercial AC (&gt;=135,000k Btu/hr)",'Emission Factors'!$F$58,""))))))</f>
        <v/>
      </c>
      <c r="Y1554" s="211" t="str">
        <f>IF(Q1554="Room AC (window/wall)",'Emission Factors'!$G$53,IF(Q1554="Room AC (PTAC/PTHP)",'Emission Factors'!$G$54,IF(Q1554="Residential AC",'Emission Factors'!$G$55,IF(Q1554="Residential HP",'Emission Factors'!$G$56,IF(Q1554="Commercial AC (&gt;=65k to &lt;135,000k Btu/hr)",'Emission Factors'!$G$57,IF(Q1554="Commercial AC (&gt;=135,000k Btu/hr)",'Emission Factors'!$G$58,""))))))</f>
        <v/>
      </c>
      <c r="Z1554" s="96"/>
      <c r="AA1554" s="97" t="str">
        <f t="shared" si="241"/>
        <v/>
      </c>
      <c r="AB1554" s="97" t="str">
        <f t="shared" si="242"/>
        <v/>
      </c>
      <c r="AC1554" s="246" t="str">
        <f t="shared" si="243"/>
        <v/>
      </c>
      <c r="AD1554" s="97" t="str">
        <f t="shared" si="244"/>
        <v/>
      </c>
      <c r="AE1554" s="97" t="str">
        <f t="shared" si="245"/>
        <v/>
      </c>
      <c r="AF1554" s="252" t="str">
        <f t="shared" si="246"/>
        <v/>
      </c>
      <c r="AG1554" s="254" t="str">
        <f t="shared" si="247"/>
        <v/>
      </c>
      <c r="AH1554" s="248" t="str">
        <f t="shared" si="248"/>
        <v/>
      </c>
      <c r="AI1554" s="249" t="str">
        <f t="shared" si="249"/>
        <v/>
      </c>
    </row>
    <row r="1555" spans="2:35" x14ac:dyDescent="0.3">
      <c r="B1555" s="94"/>
      <c r="C1555" s="95"/>
      <c r="D1555" s="95"/>
      <c r="E1555" s="95"/>
      <c r="F1555" s="94"/>
      <c r="G1555" s="145"/>
      <c r="H1555" s="245"/>
      <c r="I1555" s="211" t="str">
        <f>IF(D1555="Room AC (window/wall)",'Emission Factors'!$E$53,IF(D1555="Room AC (PTAC/PTHP)",H1555,IF(D1555="Residential AC",'Emission Factors'!$E$55,IF(D1555="Residential HP",H1555,IF(D1555="Commercial AC (&gt;=65k to &lt;135,000k Btu/hr)",'Emission Factors'!$E$57,IF(D1555="Commercial AC (&gt;=135,000k Btu/hr)",'Emission Factors'!$E$58,""))))))</f>
        <v/>
      </c>
      <c r="J1555" s="96"/>
      <c r="K1555" s="211" t="str">
        <f>IF(ISBLANK(J1555),"",VLOOKUP(J1555,'Emission Factors'!$C$81:$G$221,4,FALSE))</f>
        <v/>
      </c>
      <c r="L1555" s="210" t="str">
        <f>IF(D1555="Room AC (window/wall)",'Emission Factors'!$F$53,IF(D1555="Room AC (PTAC/PTHP)",'Emission Factors'!$F$54,IF(D1555="Residential AC",'Emission Factors'!$F$55,IF(D1555="Residential HP",'Emission Factors'!$F$56,IF(D1555="Commercial AC (&gt;=65k to &lt;135,000k Btu/hr)",'Emission Factors'!$F$57,IF(D1555="Commercial AC (&gt;=135,000k Btu/hr)",'Emission Factors'!$F$58,""))))))</f>
        <v/>
      </c>
      <c r="M1555" s="211" t="str">
        <f>IF(D1555="Room AC (window/wall)",'Emission Factors'!$G$53,IF(D1555="Room AC (PTAC/PTHP)",'Emission Factors'!$G$54,IF(D1555="Residential AC",'Emission Factors'!$G$55,IF(D1555="Residential HP",'Emission Factors'!$G$56,IF(D1555="Commercial AC (&gt;=65k to &lt;135,000k Btu/hr)",'Emission Factors'!$G$57,IF(D1555="Commercial AC (&gt;=135,000k Btu/hr)",'Emission Factors'!$G$58,""))))))</f>
        <v/>
      </c>
      <c r="N1555" s="96"/>
      <c r="O1555" s="209" t="str">
        <f>IF(ISBLANK(D1555),"",(IF(D1555="Room AC (window/wall)",'Emission Factors'!$C$53,IF(D1555="Room AC (PTAC/PTHP)",'Emission Factors'!$C$54,IF(D1555="Residential AC",'Emission Factors'!$C$55,IF(D1555="Residential HP",'Emission Factors'!$C$56,IF(D1555="Commercial AC (&gt;=65k to &lt;135,000k Btu/hr)",'Emission Factors'!$C$57,IF(D1555="Commercial AC (&gt;=135,000k Btu/hr)",'Emission Factors'!$C$58,""))))))))</f>
        <v/>
      </c>
      <c r="P1555" s="209" t="str">
        <f t="shared" si="240"/>
        <v/>
      </c>
      <c r="Q1555" s="95"/>
      <c r="R1555" s="256"/>
      <c r="S1555" s="256"/>
      <c r="T1555" s="96"/>
      <c r="U1555" s="211" t="str">
        <f>IF(Q1555="Room AC (window/wall)",'Emission Factors'!$E$53,IF(AND(Q1555="Room AC (PTAC/PTHP)",ISBLANK(T1555)),"Error",IF(AND(Q1555="Room AC (PTAC/PTHP)",T1555&gt;0),T1555,IF(Q1555="Residential AC",'Emission Factors'!$E$55,IF(AND(Q1555="Residential HP",ISBLANK(T1555)),"Error",IF(AND(Q1555="Residential HP",T1555&gt;0),T1555,IF(Q1555="Commercial AC (&gt;=65k to &lt;135,000k Btu/hr)",'Emission Factors'!$E$57,IF(Q1555="Commercial AC (&gt;=135,000k Btu/hr)",'Emission Factors'!$E$58,""))))))))</f>
        <v/>
      </c>
      <c r="V1555" s="95"/>
      <c r="W1555" s="211" t="str">
        <f>IF(ISBLANK(V1555),"",VLOOKUP(V1555,'Emission Factors'!$C$81:$G$221,4,FALSE))</f>
        <v/>
      </c>
      <c r="X1555" s="210" t="str">
        <f>IF(Q1555="Room AC (window/wall)",'Emission Factors'!$F$53,IF(Q1555="Room AC (PTAC/PTHP)",'Emission Factors'!$F$54,IF(Q1555="Residential AC",'Emission Factors'!$F$55,IF(Q1555="Residential HP",'Emission Factors'!$F$56,IF(Q1555="Commercial AC (&gt;=65k to &lt;135,000k Btu/hr)",'Emission Factors'!$F$57,IF(Q1555="Commercial AC (&gt;=135,000k Btu/hr)",'Emission Factors'!$F$58,""))))))</f>
        <v/>
      </c>
      <c r="Y1555" s="211" t="str">
        <f>IF(Q1555="Room AC (window/wall)",'Emission Factors'!$G$53,IF(Q1555="Room AC (PTAC/PTHP)",'Emission Factors'!$G$54,IF(Q1555="Residential AC",'Emission Factors'!$G$55,IF(Q1555="Residential HP",'Emission Factors'!$G$56,IF(Q1555="Commercial AC (&gt;=65k to &lt;135,000k Btu/hr)",'Emission Factors'!$G$57,IF(Q1555="Commercial AC (&gt;=135,000k Btu/hr)",'Emission Factors'!$G$58,""))))))</f>
        <v/>
      </c>
      <c r="Z1555" s="96"/>
      <c r="AA1555" s="97" t="str">
        <f t="shared" si="241"/>
        <v/>
      </c>
      <c r="AB1555" s="97" t="str">
        <f t="shared" si="242"/>
        <v/>
      </c>
      <c r="AC1555" s="246" t="str">
        <f t="shared" si="243"/>
        <v/>
      </c>
      <c r="AD1555" s="97" t="str">
        <f t="shared" si="244"/>
        <v/>
      </c>
      <c r="AE1555" s="97" t="str">
        <f t="shared" si="245"/>
        <v/>
      </c>
      <c r="AF1555" s="252" t="str">
        <f t="shared" si="246"/>
        <v/>
      </c>
      <c r="AG1555" s="254" t="str">
        <f t="shared" si="247"/>
        <v/>
      </c>
      <c r="AH1555" s="248" t="str">
        <f t="shared" si="248"/>
        <v/>
      </c>
      <c r="AI1555" s="249" t="str">
        <f t="shared" si="249"/>
        <v/>
      </c>
    </row>
    <row r="1556" spans="2:35" x14ac:dyDescent="0.3">
      <c r="B1556" s="94"/>
      <c r="C1556" s="95"/>
      <c r="D1556" s="95"/>
      <c r="E1556" s="95"/>
      <c r="F1556" s="94"/>
      <c r="G1556" s="145"/>
      <c r="H1556" s="245"/>
      <c r="I1556" s="211" t="str">
        <f>IF(D1556="Room AC (window/wall)",'Emission Factors'!$E$53,IF(D1556="Room AC (PTAC/PTHP)",H1556,IF(D1556="Residential AC",'Emission Factors'!$E$55,IF(D1556="Residential HP",H1556,IF(D1556="Commercial AC (&gt;=65k to &lt;135,000k Btu/hr)",'Emission Factors'!$E$57,IF(D1556="Commercial AC (&gt;=135,000k Btu/hr)",'Emission Factors'!$E$58,""))))))</f>
        <v/>
      </c>
      <c r="J1556" s="96"/>
      <c r="K1556" s="211" t="str">
        <f>IF(ISBLANK(J1556),"",VLOOKUP(J1556,'Emission Factors'!$C$81:$G$221,4,FALSE))</f>
        <v/>
      </c>
      <c r="L1556" s="210" t="str">
        <f>IF(D1556="Room AC (window/wall)",'Emission Factors'!$F$53,IF(D1556="Room AC (PTAC/PTHP)",'Emission Factors'!$F$54,IF(D1556="Residential AC",'Emission Factors'!$F$55,IF(D1556="Residential HP",'Emission Factors'!$F$56,IF(D1556="Commercial AC (&gt;=65k to &lt;135,000k Btu/hr)",'Emission Factors'!$F$57,IF(D1556="Commercial AC (&gt;=135,000k Btu/hr)",'Emission Factors'!$F$58,""))))))</f>
        <v/>
      </c>
      <c r="M1556" s="211" t="str">
        <f>IF(D1556="Room AC (window/wall)",'Emission Factors'!$G$53,IF(D1556="Room AC (PTAC/PTHP)",'Emission Factors'!$G$54,IF(D1556="Residential AC",'Emission Factors'!$G$55,IF(D1556="Residential HP",'Emission Factors'!$G$56,IF(D1556="Commercial AC (&gt;=65k to &lt;135,000k Btu/hr)",'Emission Factors'!$G$57,IF(D1556="Commercial AC (&gt;=135,000k Btu/hr)",'Emission Factors'!$G$58,""))))))</f>
        <v/>
      </c>
      <c r="N1556" s="96"/>
      <c r="O1556" s="209" t="str">
        <f>IF(ISBLANK(D1556),"",(IF(D1556="Room AC (window/wall)",'Emission Factors'!$C$53,IF(D1556="Room AC (PTAC/PTHP)",'Emission Factors'!$C$54,IF(D1556="Residential AC",'Emission Factors'!$C$55,IF(D1556="Residential HP",'Emission Factors'!$C$56,IF(D1556="Commercial AC (&gt;=65k to &lt;135,000k Btu/hr)",'Emission Factors'!$C$57,IF(D1556="Commercial AC (&gt;=135,000k Btu/hr)",'Emission Factors'!$C$58,""))))))))</f>
        <v/>
      </c>
      <c r="P1556" s="209" t="str">
        <f t="shared" si="240"/>
        <v/>
      </c>
      <c r="Q1556" s="95"/>
      <c r="R1556" s="256"/>
      <c r="S1556" s="256"/>
      <c r="T1556" s="96"/>
      <c r="U1556" s="211" t="str">
        <f>IF(Q1556="Room AC (window/wall)",'Emission Factors'!$E$53,IF(AND(Q1556="Room AC (PTAC/PTHP)",ISBLANK(T1556)),"Error",IF(AND(Q1556="Room AC (PTAC/PTHP)",T1556&gt;0),T1556,IF(Q1556="Residential AC",'Emission Factors'!$E$55,IF(AND(Q1556="Residential HP",ISBLANK(T1556)),"Error",IF(AND(Q1556="Residential HP",T1556&gt;0),T1556,IF(Q1556="Commercial AC (&gt;=65k to &lt;135,000k Btu/hr)",'Emission Factors'!$E$57,IF(Q1556="Commercial AC (&gt;=135,000k Btu/hr)",'Emission Factors'!$E$58,""))))))))</f>
        <v/>
      </c>
      <c r="V1556" s="95"/>
      <c r="W1556" s="211" t="str">
        <f>IF(ISBLANK(V1556),"",VLOOKUP(V1556,'Emission Factors'!$C$81:$G$221,4,FALSE))</f>
        <v/>
      </c>
      <c r="X1556" s="210" t="str">
        <f>IF(Q1556="Room AC (window/wall)",'Emission Factors'!$F$53,IF(Q1556="Room AC (PTAC/PTHP)",'Emission Factors'!$F$54,IF(Q1556="Residential AC",'Emission Factors'!$F$55,IF(Q1556="Residential HP",'Emission Factors'!$F$56,IF(Q1556="Commercial AC (&gt;=65k to &lt;135,000k Btu/hr)",'Emission Factors'!$F$57,IF(Q1556="Commercial AC (&gt;=135,000k Btu/hr)",'Emission Factors'!$F$58,""))))))</f>
        <v/>
      </c>
      <c r="Y1556" s="211" t="str">
        <f>IF(Q1556="Room AC (window/wall)",'Emission Factors'!$G$53,IF(Q1556="Room AC (PTAC/PTHP)",'Emission Factors'!$G$54,IF(Q1556="Residential AC",'Emission Factors'!$G$55,IF(Q1556="Residential HP",'Emission Factors'!$G$56,IF(Q1556="Commercial AC (&gt;=65k to &lt;135,000k Btu/hr)",'Emission Factors'!$G$57,IF(Q1556="Commercial AC (&gt;=135,000k Btu/hr)",'Emission Factors'!$G$58,""))))))</f>
        <v/>
      </c>
      <c r="Z1556" s="96"/>
      <c r="AA1556" s="97" t="str">
        <f t="shared" si="241"/>
        <v/>
      </c>
      <c r="AB1556" s="97" t="str">
        <f t="shared" si="242"/>
        <v/>
      </c>
      <c r="AC1556" s="246" t="str">
        <f t="shared" si="243"/>
        <v/>
      </c>
      <c r="AD1556" s="97" t="str">
        <f t="shared" si="244"/>
        <v/>
      </c>
      <c r="AE1556" s="97" t="str">
        <f t="shared" si="245"/>
        <v/>
      </c>
      <c r="AF1556" s="252" t="str">
        <f t="shared" si="246"/>
        <v/>
      </c>
      <c r="AG1556" s="254" t="str">
        <f t="shared" si="247"/>
        <v/>
      </c>
      <c r="AH1556" s="248" t="str">
        <f t="shared" si="248"/>
        <v/>
      </c>
      <c r="AI1556" s="249" t="str">
        <f t="shared" si="249"/>
        <v/>
      </c>
    </row>
    <row r="1557" spans="2:35" x14ac:dyDescent="0.3">
      <c r="B1557" s="94"/>
      <c r="C1557" s="95"/>
      <c r="D1557" s="95"/>
      <c r="E1557" s="95"/>
      <c r="F1557" s="94"/>
      <c r="G1557" s="145"/>
      <c r="H1557" s="245"/>
      <c r="I1557" s="211" t="str">
        <f>IF(D1557="Room AC (window/wall)",'Emission Factors'!$E$53,IF(D1557="Room AC (PTAC/PTHP)",H1557,IF(D1557="Residential AC",'Emission Factors'!$E$55,IF(D1557="Residential HP",H1557,IF(D1557="Commercial AC (&gt;=65k to &lt;135,000k Btu/hr)",'Emission Factors'!$E$57,IF(D1557="Commercial AC (&gt;=135,000k Btu/hr)",'Emission Factors'!$E$58,""))))))</f>
        <v/>
      </c>
      <c r="J1557" s="96"/>
      <c r="K1557" s="211" t="str">
        <f>IF(ISBLANK(J1557),"",VLOOKUP(J1557,'Emission Factors'!$C$81:$G$221,4,FALSE))</f>
        <v/>
      </c>
      <c r="L1557" s="210" t="str">
        <f>IF(D1557="Room AC (window/wall)",'Emission Factors'!$F$53,IF(D1557="Room AC (PTAC/PTHP)",'Emission Factors'!$F$54,IF(D1557="Residential AC",'Emission Factors'!$F$55,IF(D1557="Residential HP",'Emission Factors'!$F$56,IF(D1557="Commercial AC (&gt;=65k to &lt;135,000k Btu/hr)",'Emission Factors'!$F$57,IF(D1557="Commercial AC (&gt;=135,000k Btu/hr)",'Emission Factors'!$F$58,""))))))</f>
        <v/>
      </c>
      <c r="M1557" s="211" t="str">
        <f>IF(D1557="Room AC (window/wall)",'Emission Factors'!$G$53,IF(D1557="Room AC (PTAC/PTHP)",'Emission Factors'!$G$54,IF(D1557="Residential AC",'Emission Factors'!$G$55,IF(D1557="Residential HP",'Emission Factors'!$G$56,IF(D1557="Commercial AC (&gt;=65k to &lt;135,000k Btu/hr)",'Emission Factors'!$G$57,IF(D1557="Commercial AC (&gt;=135,000k Btu/hr)",'Emission Factors'!$G$58,""))))))</f>
        <v/>
      </c>
      <c r="N1557" s="96"/>
      <c r="O1557" s="209" t="str">
        <f>IF(ISBLANK(D1557),"",(IF(D1557="Room AC (window/wall)",'Emission Factors'!$C$53,IF(D1557="Room AC (PTAC/PTHP)",'Emission Factors'!$C$54,IF(D1557="Residential AC",'Emission Factors'!$C$55,IF(D1557="Residential HP",'Emission Factors'!$C$56,IF(D1557="Commercial AC (&gt;=65k to &lt;135,000k Btu/hr)",'Emission Factors'!$C$57,IF(D1557="Commercial AC (&gt;=135,000k Btu/hr)",'Emission Factors'!$C$58,""))))))))</f>
        <v/>
      </c>
      <c r="P1557" s="209" t="str">
        <f t="shared" si="240"/>
        <v/>
      </c>
      <c r="Q1557" s="95"/>
      <c r="R1557" s="256"/>
      <c r="S1557" s="256"/>
      <c r="T1557" s="96"/>
      <c r="U1557" s="211" t="str">
        <f>IF(Q1557="Room AC (window/wall)",'Emission Factors'!$E$53,IF(AND(Q1557="Room AC (PTAC/PTHP)",ISBLANK(T1557)),"Error",IF(AND(Q1557="Room AC (PTAC/PTHP)",T1557&gt;0),T1557,IF(Q1557="Residential AC",'Emission Factors'!$E$55,IF(AND(Q1557="Residential HP",ISBLANK(T1557)),"Error",IF(AND(Q1557="Residential HP",T1557&gt;0),T1557,IF(Q1557="Commercial AC (&gt;=65k to &lt;135,000k Btu/hr)",'Emission Factors'!$E$57,IF(Q1557="Commercial AC (&gt;=135,000k Btu/hr)",'Emission Factors'!$E$58,""))))))))</f>
        <v/>
      </c>
      <c r="V1557" s="95"/>
      <c r="W1557" s="211" t="str">
        <f>IF(ISBLANK(V1557),"",VLOOKUP(V1557,'Emission Factors'!$C$81:$G$221,4,FALSE))</f>
        <v/>
      </c>
      <c r="X1557" s="210" t="str">
        <f>IF(Q1557="Room AC (window/wall)",'Emission Factors'!$F$53,IF(Q1557="Room AC (PTAC/PTHP)",'Emission Factors'!$F$54,IF(Q1557="Residential AC",'Emission Factors'!$F$55,IF(Q1557="Residential HP",'Emission Factors'!$F$56,IF(Q1557="Commercial AC (&gt;=65k to &lt;135,000k Btu/hr)",'Emission Factors'!$F$57,IF(Q1557="Commercial AC (&gt;=135,000k Btu/hr)",'Emission Factors'!$F$58,""))))))</f>
        <v/>
      </c>
      <c r="Y1557" s="211" t="str">
        <f>IF(Q1557="Room AC (window/wall)",'Emission Factors'!$G$53,IF(Q1557="Room AC (PTAC/PTHP)",'Emission Factors'!$G$54,IF(Q1557="Residential AC",'Emission Factors'!$G$55,IF(Q1557="Residential HP",'Emission Factors'!$G$56,IF(Q1557="Commercial AC (&gt;=65k to &lt;135,000k Btu/hr)",'Emission Factors'!$G$57,IF(Q1557="Commercial AC (&gt;=135,000k Btu/hr)",'Emission Factors'!$G$58,""))))))</f>
        <v/>
      </c>
      <c r="Z1557" s="96"/>
      <c r="AA1557" s="97" t="str">
        <f t="shared" si="241"/>
        <v/>
      </c>
      <c r="AB1557" s="97" t="str">
        <f t="shared" si="242"/>
        <v/>
      </c>
      <c r="AC1557" s="246" t="str">
        <f t="shared" si="243"/>
        <v/>
      </c>
      <c r="AD1557" s="97" t="str">
        <f t="shared" si="244"/>
        <v/>
      </c>
      <c r="AE1557" s="97" t="str">
        <f t="shared" si="245"/>
        <v/>
      </c>
      <c r="AF1557" s="252" t="str">
        <f t="shared" si="246"/>
        <v/>
      </c>
      <c r="AG1557" s="254" t="str">
        <f t="shared" si="247"/>
        <v/>
      </c>
      <c r="AH1557" s="248" t="str">
        <f t="shared" si="248"/>
        <v/>
      </c>
      <c r="AI1557" s="249" t="str">
        <f t="shared" si="249"/>
        <v/>
      </c>
    </row>
    <row r="1558" spans="2:35" x14ac:dyDescent="0.3">
      <c r="B1558" s="94"/>
      <c r="C1558" s="95"/>
      <c r="D1558" s="95"/>
      <c r="E1558" s="95"/>
      <c r="F1558" s="94"/>
      <c r="G1558" s="145"/>
      <c r="H1558" s="245"/>
      <c r="I1558" s="211" t="str">
        <f>IF(D1558="Room AC (window/wall)",'Emission Factors'!$E$53,IF(D1558="Room AC (PTAC/PTHP)",H1558,IF(D1558="Residential AC",'Emission Factors'!$E$55,IF(D1558="Residential HP",H1558,IF(D1558="Commercial AC (&gt;=65k to &lt;135,000k Btu/hr)",'Emission Factors'!$E$57,IF(D1558="Commercial AC (&gt;=135,000k Btu/hr)",'Emission Factors'!$E$58,""))))))</f>
        <v/>
      </c>
      <c r="J1558" s="96"/>
      <c r="K1558" s="211" t="str">
        <f>IF(ISBLANK(J1558),"",VLOOKUP(J1558,'Emission Factors'!$C$81:$G$221,4,FALSE))</f>
        <v/>
      </c>
      <c r="L1558" s="210" t="str">
        <f>IF(D1558="Room AC (window/wall)",'Emission Factors'!$F$53,IF(D1558="Room AC (PTAC/PTHP)",'Emission Factors'!$F$54,IF(D1558="Residential AC",'Emission Factors'!$F$55,IF(D1558="Residential HP",'Emission Factors'!$F$56,IF(D1558="Commercial AC (&gt;=65k to &lt;135,000k Btu/hr)",'Emission Factors'!$F$57,IF(D1558="Commercial AC (&gt;=135,000k Btu/hr)",'Emission Factors'!$F$58,""))))))</f>
        <v/>
      </c>
      <c r="M1558" s="211" t="str">
        <f>IF(D1558="Room AC (window/wall)",'Emission Factors'!$G$53,IF(D1558="Room AC (PTAC/PTHP)",'Emission Factors'!$G$54,IF(D1558="Residential AC",'Emission Factors'!$G$55,IF(D1558="Residential HP",'Emission Factors'!$G$56,IF(D1558="Commercial AC (&gt;=65k to &lt;135,000k Btu/hr)",'Emission Factors'!$G$57,IF(D1558="Commercial AC (&gt;=135,000k Btu/hr)",'Emission Factors'!$G$58,""))))))</f>
        <v/>
      </c>
      <c r="N1558" s="96"/>
      <c r="O1558" s="209" t="str">
        <f>IF(ISBLANK(D1558),"",(IF(D1558="Room AC (window/wall)",'Emission Factors'!$C$53,IF(D1558="Room AC (PTAC/PTHP)",'Emission Factors'!$C$54,IF(D1558="Residential AC",'Emission Factors'!$C$55,IF(D1558="Residential HP",'Emission Factors'!$C$56,IF(D1558="Commercial AC (&gt;=65k to &lt;135,000k Btu/hr)",'Emission Factors'!$C$57,IF(D1558="Commercial AC (&gt;=135,000k Btu/hr)",'Emission Factors'!$C$58,""))))))))</f>
        <v/>
      </c>
      <c r="P1558" s="209" t="str">
        <f t="shared" si="240"/>
        <v/>
      </c>
      <c r="Q1558" s="95"/>
      <c r="R1558" s="256"/>
      <c r="S1558" s="256"/>
      <c r="T1558" s="96"/>
      <c r="U1558" s="211" t="str">
        <f>IF(Q1558="Room AC (window/wall)",'Emission Factors'!$E$53,IF(AND(Q1558="Room AC (PTAC/PTHP)",ISBLANK(T1558)),"Error",IF(AND(Q1558="Room AC (PTAC/PTHP)",T1558&gt;0),T1558,IF(Q1558="Residential AC",'Emission Factors'!$E$55,IF(AND(Q1558="Residential HP",ISBLANK(T1558)),"Error",IF(AND(Q1558="Residential HP",T1558&gt;0),T1558,IF(Q1558="Commercial AC (&gt;=65k to &lt;135,000k Btu/hr)",'Emission Factors'!$E$57,IF(Q1558="Commercial AC (&gt;=135,000k Btu/hr)",'Emission Factors'!$E$58,""))))))))</f>
        <v/>
      </c>
      <c r="V1558" s="95"/>
      <c r="W1558" s="211" t="str">
        <f>IF(ISBLANK(V1558),"",VLOOKUP(V1558,'Emission Factors'!$C$81:$G$221,4,FALSE))</f>
        <v/>
      </c>
      <c r="X1558" s="210" t="str">
        <f>IF(Q1558="Room AC (window/wall)",'Emission Factors'!$F$53,IF(Q1558="Room AC (PTAC/PTHP)",'Emission Factors'!$F$54,IF(Q1558="Residential AC",'Emission Factors'!$F$55,IF(Q1558="Residential HP",'Emission Factors'!$F$56,IF(Q1558="Commercial AC (&gt;=65k to &lt;135,000k Btu/hr)",'Emission Factors'!$F$57,IF(Q1558="Commercial AC (&gt;=135,000k Btu/hr)",'Emission Factors'!$F$58,""))))))</f>
        <v/>
      </c>
      <c r="Y1558" s="211" t="str">
        <f>IF(Q1558="Room AC (window/wall)",'Emission Factors'!$G$53,IF(Q1558="Room AC (PTAC/PTHP)",'Emission Factors'!$G$54,IF(Q1558="Residential AC",'Emission Factors'!$G$55,IF(Q1558="Residential HP",'Emission Factors'!$G$56,IF(Q1558="Commercial AC (&gt;=65k to &lt;135,000k Btu/hr)",'Emission Factors'!$G$57,IF(Q1558="Commercial AC (&gt;=135,000k Btu/hr)",'Emission Factors'!$G$58,""))))))</f>
        <v/>
      </c>
      <c r="Z1558" s="96"/>
      <c r="AA1558" s="97" t="str">
        <f t="shared" si="241"/>
        <v/>
      </c>
      <c r="AB1558" s="97" t="str">
        <f t="shared" si="242"/>
        <v/>
      </c>
      <c r="AC1558" s="246" t="str">
        <f t="shared" si="243"/>
        <v/>
      </c>
      <c r="AD1558" s="97" t="str">
        <f t="shared" si="244"/>
        <v/>
      </c>
      <c r="AE1558" s="97" t="str">
        <f t="shared" si="245"/>
        <v/>
      </c>
      <c r="AF1558" s="252" t="str">
        <f t="shared" si="246"/>
        <v/>
      </c>
      <c r="AG1558" s="254" t="str">
        <f t="shared" si="247"/>
        <v/>
      </c>
      <c r="AH1558" s="248" t="str">
        <f t="shared" si="248"/>
        <v/>
      </c>
      <c r="AI1558" s="249" t="str">
        <f t="shared" si="249"/>
        <v/>
      </c>
    </row>
    <row r="1559" spans="2:35" x14ac:dyDescent="0.3">
      <c r="B1559" s="94"/>
      <c r="C1559" s="95"/>
      <c r="D1559" s="95"/>
      <c r="E1559" s="95"/>
      <c r="F1559" s="94"/>
      <c r="G1559" s="145"/>
      <c r="H1559" s="245"/>
      <c r="I1559" s="211" t="str">
        <f>IF(D1559="Room AC (window/wall)",'Emission Factors'!$E$53,IF(D1559="Room AC (PTAC/PTHP)",H1559,IF(D1559="Residential AC",'Emission Factors'!$E$55,IF(D1559="Residential HP",H1559,IF(D1559="Commercial AC (&gt;=65k to &lt;135,000k Btu/hr)",'Emission Factors'!$E$57,IF(D1559="Commercial AC (&gt;=135,000k Btu/hr)",'Emission Factors'!$E$58,""))))))</f>
        <v/>
      </c>
      <c r="J1559" s="96"/>
      <c r="K1559" s="211" t="str">
        <f>IF(ISBLANK(J1559),"",VLOOKUP(J1559,'Emission Factors'!$C$81:$G$221,4,FALSE))</f>
        <v/>
      </c>
      <c r="L1559" s="210" t="str">
        <f>IF(D1559="Room AC (window/wall)",'Emission Factors'!$F$53,IF(D1559="Room AC (PTAC/PTHP)",'Emission Factors'!$F$54,IF(D1559="Residential AC",'Emission Factors'!$F$55,IF(D1559="Residential HP",'Emission Factors'!$F$56,IF(D1559="Commercial AC (&gt;=65k to &lt;135,000k Btu/hr)",'Emission Factors'!$F$57,IF(D1559="Commercial AC (&gt;=135,000k Btu/hr)",'Emission Factors'!$F$58,""))))))</f>
        <v/>
      </c>
      <c r="M1559" s="211" t="str">
        <f>IF(D1559="Room AC (window/wall)",'Emission Factors'!$G$53,IF(D1559="Room AC (PTAC/PTHP)",'Emission Factors'!$G$54,IF(D1559="Residential AC",'Emission Factors'!$G$55,IF(D1559="Residential HP",'Emission Factors'!$G$56,IF(D1559="Commercial AC (&gt;=65k to &lt;135,000k Btu/hr)",'Emission Factors'!$G$57,IF(D1559="Commercial AC (&gt;=135,000k Btu/hr)",'Emission Factors'!$G$58,""))))))</f>
        <v/>
      </c>
      <c r="N1559" s="96"/>
      <c r="O1559" s="209" t="str">
        <f>IF(ISBLANK(D1559),"",(IF(D1559="Room AC (window/wall)",'Emission Factors'!$C$53,IF(D1559="Room AC (PTAC/PTHP)",'Emission Factors'!$C$54,IF(D1559="Residential AC",'Emission Factors'!$C$55,IF(D1559="Residential HP",'Emission Factors'!$C$56,IF(D1559="Commercial AC (&gt;=65k to &lt;135,000k Btu/hr)",'Emission Factors'!$C$57,IF(D1559="Commercial AC (&gt;=135,000k Btu/hr)",'Emission Factors'!$C$58,""))))))))</f>
        <v/>
      </c>
      <c r="P1559" s="209" t="str">
        <f t="shared" si="240"/>
        <v/>
      </c>
      <c r="Q1559" s="95"/>
      <c r="R1559" s="256"/>
      <c r="S1559" s="256"/>
      <c r="T1559" s="96"/>
      <c r="U1559" s="211" t="str">
        <f>IF(Q1559="Room AC (window/wall)",'Emission Factors'!$E$53,IF(AND(Q1559="Room AC (PTAC/PTHP)",ISBLANK(T1559)),"Error",IF(AND(Q1559="Room AC (PTAC/PTHP)",T1559&gt;0),T1559,IF(Q1559="Residential AC",'Emission Factors'!$E$55,IF(AND(Q1559="Residential HP",ISBLANK(T1559)),"Error",IF(AND(Q1559="Residential HP",T1559&gt;0),T1559,IF(Q1559="Commercial AC (&gt;=65k to &lt;135,000k Btu/hr)",'Emission Factors'!$E$57,IF(Q1559="Commercial AC (&gt;=135,000k Btu/hr)",'Emission Factors'!$E$58,""))))))))</f>
        <v/>
      </c>
      <c r="V1559" s="95"/>
      <c r="W1559" s="211" t="str">
        <f>IF(ISBLANK(V1559),"",VLOOKUP(V1559,'Emission Factors'!$C$81:$G$221,4,FALSE))</f>
        <v/>
      </c>
      <c r="X1559" s="210" t="str">
        <f>IF(Q1559="Room AC (window/wall)",'Emission Factors'!$F$53,IF(Q1559="Room AC (PTAC/PTHP)",'Emission Factors'!$F$54,IF(Q1559="Residential AC",'Emission Factors'!$F$55,IF(Q1559="Residential HP",'Emission Factors'!$F$56,IF(Q1559="Commercial AC (&gt;=65k to &lt;135,000k Btu/hr)",'Emission Factors'!$F$57,IF(Q1559="Commercial AC (&gt;=135,000k Btu/hr)",'Emission Factors'!$F$58,""))))))</f>
        <v/>
      </c>
      <c r="Y1559" s="211" t="str">
        <f>IF(Q1559="Room AC (window/wall)",'Emission Factors'!$G$53,IF(Q1559="Room AC (PTAC/PTHP)",'Emission Factors'!$G$54,IF(Q1559="Residential AC",'Emission Factors'!$G$55,IF(Q1559="Residential HP",'Emission Factors'!$G$56,IF(Q1559="Commercial AC (&gt;=65k to &lt;135,000k Btu/hr)",'Emission Factors'!$G$57,IF(Q1559="Commercial AC (&gt;=135,000k Btu/hr)",'Emission Factors'!$G$58,""))))))</f>
        <v/>
      </c>
      <c r="Z1559" s="96"/>
      <c r="AA1559" s="97" t="str">
        <f t="shared" si="241"/>
        <v/>
      </c>
      <c r="AB1559" s="97" t="str">
        <f t="shared" si="242"/>
        <v/>
      </c>
      <c r="AC1559" s="246" t="str">
        <f t="shared" si="243"/>
        <v/>
      </c>
      <c r="AD1559" s="97" t="str">
        <f t="shared" si="244"/>
        <v/>
      </c>
      <c r="AE1559" s="97" t="str">
        <f t="shared" si="245"/>
        <v/>
      </c>
      <c r="AF1559" s="252" t="str">
        <f t="shared" si="246"/>
        <v/>
      </c>
      <c r="AG1559" s="254" t="str">
        <f t="shared" si="247"/>
        <v/>
      </c>
      <c r="AH1559" s="248" t="str">
        <f t="shared" si="248"/>
        <v/>
      </c>
      <c r="AI1559" s="249" t="str">
        <f t="shared" si="249"/>
        <v/>
      </c>
    </row>
    <row r="1560" spans="2:35" x14ac:dyDescent="0.3">
      <c r="B1560" s="94"/>
      <c r="C1560" s="95"/>
      <c r="D1560" s="95"/>
      <c r="E1560" s="95"/>
      <c r="F1560" s="94"/>
      <c r="G1560" s="145"/>
      <c r="H1560" s="245"/>
      <c r="I1560" s="211" t="str">
        <f>IF(D1560="Room AC (window/wall)",'Emission Factors'!$E$53,IF(D1560="Room AC (PTAC/PTHP)",H1560,IF(D1560="Residential AC",'Emission Factors'!$E$55,IF(D1560="Residential HP",H1560,IF(D1560="Commercial AC (&gt;=65k to &lt;135,000k Btu/hr)",'Emission Factors'!$E$57,IF(D1560="Commercial AC (&gt;=135,000k Btu/hr)",'Emission Factors'!$E$58,""))))))</f>
        <v/>
      </c>
      <c r="J1560" s="96"/>
      <c r="K1560" s="211" t="str">
        <f>IF(ISBLANK(J1560),"",VLOOKUP(J1560,'Emission Factors'!$C$81:$G$221,4,FALSE))</f>
        <v/>
      </c>
      <c r="L1560" s="210" t="str">
        <f>IF(D1560="Room AC (window/wall)",'Emission Factors'!$F$53,IF(D1560="Room AC (PTAC/PTHP)",'Emission Factors'!$F$54,IF(D1560="Residential AC",'Emission Factors'!$F$55,IF(D1560="Residential HP",'Emission Factors'!$F$56,IF(D1560="Commercial AC (&gt;=65k to &lt;135,000k Btu/hr)",'Emission Factors'!$F$57,IF(D1560="Commercial AC (&gt;=135,000k Btu/hr)",'Emission Factors'!$F$58,""))))))</f>
        <v/>
      </c>
      <c r="M1560" s="211" t="str">
        <f>IF(D1560="Room AC (window/wall)",'Emission Factors'!$G$53,IF(D1560="Room AC (PTAC/PTHP)",'Emission Factors'!$G$54,IF(D1560="Residential AC",'Emission Factors'!$G$55,IF(D1560="Residential HP",'Emission Factors'!$G$56,IF(D1560="Commercial AC (&gt;=65k to &lt;135,000k Btu/hr)",'Emission Factors'!$G$57,IF(D1560="Commercial AC (&gt;=135,000k Btu/hr)",'Emission Factors'!$G$58,""))))))</f>
        <v/>
      </c>
      <c r="N1560" s="96"/>
      <c r="O1560" s="209" t="str">
        <f>IF(ISBLANK(D1560),"",(IF(D1560="Room AC (window/wall)",'Emission Factors'!$C$53,IF(D1560="Room AC (PTAC/PTHP)",'Emission Factors'!$C$54,IF(D1560="Residential AC",'Emission Factors'!$C$55,IF(D1560="Residential HP",'Emission Factors'!$C$56,IF(D1560="Commercial AC (&gt;=65k to &lt;135,000k Btu/hr)",'Emission Factors'!$C$57,IF(D1560="Commercial AC (&gt;=135,000k Btu/hr)",'Emission Factors'!$C$58,""))))))))</f>
        <v/>
      </c>
      <c r="P1560" s="209" t="str">
        <f t="shared" si="240"/>
        <v/>
      </c>
      <c r="Q1560" s="95"/>
      <c r="R1560" s="256"/>
      <c r="S1560" s="256"/>
      <c r="T1560" s="96"/>
      <c r="U1560" s="211" t="str">
        <f>IF(Q1560="Room AC (window/wall)",'Emission Factors'!$E$53,IF(AND(Q1560="Room AC (PTAC/PTHP)",ISBLANK(T1560)),"Error",IF(AND(Q1560="Room AC (PTAC/PTHP)",T1560&gt;0),T1560,IF(Q1560="Residential AC",'Emission Factors'!$E$55,IF(AND(Q1560="Residential HP",ISBLANK(T1560)),"Error",IF(AND(Q1560="Residential HP",T1560&gt;0),T1560,IF(Q1560="Commercial AC (&gt;=65k to &lt;135,000k Btu/hr)",'Emission Factors'!$E$57,IF(Q1560="Commercial AC (&gt;=135,000k Btu/hr)",'Emission Factors'!$E$58,""))))))))</f>
        <v/>
      </c>
      <c r="V1560" s="95"/>
      <c r="W1560" s="211" t="str">
        <f>IF(ISBLANK(V1560),"",VLOOKUP(V1560,'Emission Factors'!$C$81:$G$221,4,FALSE))</f>
        <v/>
      </c>
      <c r="X1560" s="210" t="str">
        <f>IF(Q1560="Room AC (window/wall)",'Emission Factors'!$F$53,IF(Q1560="Room AC (PTAC/PTHP)",'Emission Factors'!$F$54,IF(Q1560="Residential AC",'Emission Factors'!$F$55,IF(Q1560="Residential HP",'Emission Factors'!$F$56,IF(Q1560="Commercial AC (&gt;=65k to &lt;135,000k Btu/hr)",'Emission Factors'!$F$57,IF(Q1560="Commercial AC (&gt;=135,000k Btu/hr)",'Emission Factors'!$F$58,""))))))</f>
        <v/>
      </c>
      <c r="Y1560" s="211" t="str">
        <f>IF(Q1560="Room AC (window/wall)",'Emission Factors'!$G$53,IF(Q1560="Room AC (PTAC/PTHP)",'Emission Factors'!$G$54,IF(Q1560="Residential AC",'Emission Factors'!$G$55,IF(Q1560="Residential HP",'Emission Factors'!$G$56,IF(Q1560="Commercial AC (&gt;=65k to &lt;135,000k Btu/hr)",'Emission Factors'!$G$57,IF(Q1560="Commercial AC (&gt;=135,000k Btu/hr)",'Emission Factors'!$G$58,""))))))</f>
        <v/>
      </c>
      <c r="Z1560" s="96"/>
      <c r="AA1560" s="97" t="str">
        <f t="shared" si="241"/>
        <v/>
      </c>
      <c r="AB1560" s="97" t="str">
        <f t="shared" si="242"/>
        <v/>
      </c>
      <c r="AC1560" s="246" t="str">
        <f t="shared" si="243"/>
        <v/>
      </c>
      <c r="AD1560" s="97" t="str">
        <f t="shared" si="244"/>
        <v/>
      </c>
      <c r="AE1560" s="97" t="str">
        <f t="shared" si="245"/>
        <v/>
      </c>
      <c r="AF1560" s="252" t="str">
        <f t="shared" si="246"/>
        <v/>
      </c>
      <c r="AG1560" s="254" t="str">
        <f t="shared" si="247"/>
        <v/>
      </c>
      <c r="AH1560" s="248" t="str">
        <f t="shared" si="248"/>
        <v/>
      </c>
      <c r="AI1560" s="249" t="str">
        <f t="shared" si="249"/>
        <v/>
      </c>
    </row>
    <row r="1561" spans="2:35" x14ac:dyDescent="0.3">
      <c r="B1561" s="94"/>
      <c r="C1561" s="95"/>
      <c r="D1561" s="95"/>
      <c r="E1561" s="95"/>
      <c r="F1561" s="94"/>
      <c r="G1561" s="145"/>
      <c r="H1561" s="245"/>
      <c r="I1561" s="211" t="str">
        <f>IF(D1561="Room AC (window/wall)",'Emission Factors'!$E$53,IF(D1561="Room AC (PTAC/PTHP)",H1561,IF(D1561="Residential AC",'Emission Factors'!$E$55,IF(D1561="Residential HP",H1561,IF(D1561="Commercial AC (&gt;=65k to &lt;135,000k Btu/hr)",'Emission Factors'!$E$57,IF(D1561="Commercial AC (&gt;=135,000k Btu/hr)",'Emission Factors'!$E$58,""))))))</f>
        <v/>
      </c>
      <c r="J1561" s="96"/>
      <c r="K1561" s="211" t="str">
        <f>IF(ISBLANK(J1561),"",VLOOKUP(J1561,'Emission Factors'!$C$81:$G$221,4,FALSE))</f>
        <v/>
      </c>
      <c r="L1561" s="210" t="str">
        <f>IF(D1561="Room AC (window/wall)",'Emission Factors'!$F$53,IF(D1561="Room AC (PTAC/PTHP)",'Emission Factors'!$F$54,IF(D1561="Residential AC",'Emission Factors'!$F$55,IF(D1561="Residential HP",'Emission Factors'!$F$56,IF(D1561="Commercial AC (&gt;=65k to &lt;135,000k Btu/hr)",'Emission Factors'!$F$57,IF(D1561="Commercial AC (&gt;=135,000k Btu/hr)",'Emission Factors'!$F$58,""))))))</f>
        <v/>
      </c>
      <c r="M1561" s="211" t="str">
        <f>IF(D1561="Room AC (window/wall)",'Emission Factors'!$G$53,IF(D1561="Room AC (PTAC/PTHP)",'Emission Factors'!$G$54,IF(D1561="Residential AC",'Emission Factors'!$G$55,IF(D1561="Residential HP",'Emission Factors'!$G$56,IF(D1561="Commercial AC (&gt;=65k to &lt;135,000k Btu/hr)",'Emission Factors'!$G$57,IF(D1561="Commercial AC (&gt;=135,000k Btu/hr)",'Emission Factors'!$G$58,""))))))</f>
        <v/>
      </c>
      <c r="N1561" s="96"/>
      <c r="O1561" s="209" t="str">
        <f>IF(ISBLANK(D1561),"",(IF(D1561="Room AC (window/wall)",'Emission Factors'!$C$53,IF(D1561="Room AC (PTAC/PTHP)",'Emission Factors'!$C$54,IF(D1561="Residential AC",'Emission Factors'!$C$55,IF(D1561="Residential HP",'Emission Factors'!$C$56,IF(D1561="Commercial AC (&gt;=65k to &lt;135,000k Btu/hr)",'Emission Factors'!$C$57,IF(D1561="Commercial AC (&gt;=135,000k Btu/hr)",'Emission Factors'!$C$58,""))))))))</f>
        <v/>
      </c>
      <c r="P1561" s="209" t="str">
        <f t="shared" si="240"/>
        <v/>
      </c>
      <c r="Q1561" s="95"/>
      <c r="R1561" s="256"/>
      <c r="S1561" s="256"/>
      <c r="T1561" s="96"/>
      <c r="U1561" s="211" t="str">
        <f>IF(Q1561="Room AC (window/wall)",'Emission Factors'!$E$53,IF(AND(Q1561="Room AC (PTAC/PTHP)",ISBLANK(T1561)),"Error",IF(AND(Q1561="Room AC (PTAC/PTHP)",T1561&gt;0),T1561,IF(Q1561="Residential AC",'Emission Factors'!$E$55,IF(AND(Q1561="Residential HP",ISBLANK(T1561)),"Error",IF(AND(Q1561="Residential HP",T1561&gt;0),T1561,IF(Q1561="Commercial AC (&gt;=65k to &lt;135,000k Btu/hr)",'Emission Factors'!$E$57,IF(Q1561="Commercial AC (&gt;=135,000k Btu/hr)",'Emission Factors'!$E$58,""))))))))</f>
        <v/>
      </c>
      <c r="V1561" s="95"/>
      <c r="W1561" s="211" t="str">
        <f>IF(ISBLANK(V1561),"",VLOOKUP(V1561,'Emission Factors'!$C$81:$G$221,4,FALSE))</f>
        <v/>
      </c>
      <c r="X1561" s="210" t="str">
        <f>IF(Q1561="Room AC (window/wall)",'Emission Factors'!$F$53,IF(Q1561="Room AC (PTAC/PTHP)",'Emission Factors'!$F$54,IF(Q1561="Residential AC",'Emission Factors'!$F$55,IF(Q1561="Residential HP",'Emission Factors'!$F$56,IF(Q1561="Commercial AC (&gt;=65k to &lt;135,000k Btu/hr)",'Emission Factors'!$F$57,IF(Q1561="Commercial AC (&gt;=135,000k Btu/hr)",'Emission Factors'!$F$58,""))))))</f>
        <v/>
      </c>
      <c r="Y1561" s="211" t="str">
        <f>IF(Q1561="Room AC (window/wall)",'Emission Factors'!$G$53,IF(Q1561="Room AC (PTAC/PTHP)",'Emission Factors'!$G$54,IF(Q1561="Residential AC",'Emission Factors'!$G$55,IF(Q1561="Residential HP",'Emission Factors'!$G$56,IF(Q1561="Commercial AC (&gt;=65k to &lt;135,000k Btu/hr)",'Emission Factors'!$G$57,IF(Q1561="Commercial AC (&gt;=135,000k Btu/hr)",'Emission Factors'!$G$58,""))))))</f>
        <v/>
      </c>
      <c r="Z1561" s="96"/>
      <c r="AA1561" s="97" t="str">
        <f t="shared" si="241"/>
        <v/>
      </c>
      <c r="AB1561" s="97" t="str">
        <f t="shared" si="242"/>
        <v/>
      </c>
      <c r="AC1561" s="246" t="str">
        <f t="shared" si="243"/>
        <v/>
      </c>
      <c r="AD1561" s="97" t="str">
        <f t="shared" si="244"/>
        <v/>
      </c>
      <c r="AE1561" s="97" t="str">
        <f t="shared" si="245"/>
        <v/>
      </c>
      <c r="AF1561" s="252" t="str">
        <f t="shared" si="246"/>
        <v/>
      </c>
      <c r="AG1561" s="254" t="str">
        <f t="shared" si="247"/>
        <v/>
      </c>
      <c r="AH1561" s="248" t="str">
        <f t="shared" si="248"/>
        <v/>
      </c>
      <c r="AI1561" s="249" t="str">
        <f t="shared" si="249"/>
        <v/>
      </c>
    </row>
    <row r="1562" spans="2:35" x14ac:dyDescent="0.3">
      <c r="B1562" s="94"/>
      <c r="C1562" s="95"/>
      <c r="D1562" s="95"/>
      <c r="E1562" s="95"/>
      <c r="F1562" s="94"/>
      <c r="G1562" s="145"/>
      <c r="H1562" s="245"/>
      <c r="I1562" s="211" t="str">
        <f>IF(D1562="Room AC (window/wall)",'Emission Factors'!$E$53,IF(D1562="Room AC (PTAC/PTHP)",H1562,IF(D1562="Residential AC",'Emission Factors'!$E$55,IF(D1562="Residential HP",H1562,IF(D1562="Commercial AC (&gt;=65k to &lt;135,000k Btu/hr)",'Emission Factors'!$E$57,IF(D1562="Commercial AC (&gt;=135,000k Btu/hr)",'Emission Factors'!$E$58,""))))))</f>
        <v/>
      </c>
      <c r="J1562" s="96"/>
      <c r="K1562" s="211" t="str">
        <f>IF(ISBLANK(J1562),"",VLOOKUP(J1562,'Emission Factors'!$C$81:$G$221,4,FALSE))</f>
        <v/>
      </c>
      <c r="L1562" s="210" t="str">
        <f>IF(D1562="Room AC (window/wall)",'Emission Factors'!$F$53,IF(D1562="Room AC (PTAC/PTHP)",'Emission Factors'!$F$54,IF(D1562="Residential AC",'Emission Factors'!$F$55,IF(D1562="Residential HP",'Emission Factors'!$F$56,IF(D1562="Commercial AC (&gt;=65k to &lt;135,000k Btu/hr)",'Emission Factors'!$F$57,IF(D1562="Commercial AC (&gt;=135,000k Btu/hr)",'Emission Factors'!$F$58,""))))))</f>
        <v/>
      </c>
      <c r="M1562" s="211" t="str">
        <f>IF(D1562="Room AC (window/wall)",'Emission Factors'!$G$53,IF(D1562="Room AC (PTAC/PTHP)",'Emission Factors'!$G$54,IF(D1562="Residential AC",'Emission Factors'!$G$55,IF(D1562="Residential HP",'Emission Factors'!$G$56,IF(D1562="Commercial AC (&gt;=65k to &lt;135,000k Btu/hr)",'Emission Factors'!$G$57,IF(D1562="Commercial AC (&gt;=135,000k Btu/hr)",'Emission Factors'!$G$58,""))))))</f>
        <v/>
      </c>
      <c r="N1562" s="96"/>
      <c r="O1562" s="209" t="str">
        <f>IF(ISBLANK(D1562),"",(IF(D1562="Room AC (window/wall)",'Emission Factors'!$C$53,IF(D1562="Room AC (PTAC/PTHP)",'Emission Factors'!$C$54,IF(D1562="Residential AC",'Emission Factors'!$C$55,IF(D1562="Residential HP",'Emission Factors'!$C$56,IF(D1562="Commercial AC (&gt;=65k to &lt;135,000k Btu/hr)",'Emission Factors'!$C$57,IF(D1562="Commercial AC (&gt;=135,000k Btu/hr)",'Emission Factors'!$C$58,""))))))))</f>
        <v/>
      </c>
      <c r="P1562" s="209" t="str">
        <f t="shared" si="240"/>
        <v/>
      </c>
      <c r="Q1562" s="95"/>
      <c r="R1562" s="256"/>
      <c r="S1562" s="256"/>
      <c r="T1562" s="96"/>
      <c r="U1562" s="211" t="str">
        <f>IF(Q1562="Room AC (window/wall)",'Emission Factors'!$E$53,IF(AND(Q1562="Room AC (PTAC/PTHP)",ISBLANK(T1562)),"Error",IF(AND(Q1562="Room AC (PTAC/PTHP)",T1562&gt;0),T1562,IF(Q1562="Residential AC",'Emission Factors'!$E$55,IF(AND(Q1562="Residential HP",ISBLANK(T1562)),"Error",IF(AND(Q1562="Residential HP",T1562&gt;0),T1562,IF(Q1562="Commercial AC (&gt;=65k to &lt;135,000k Btu/hr)",'Emission Factors'!$E$57,IF(Q1562="Commercial AC (&gt;=135,000k Btu/hr)",'Emission Factors'!$E$58,""))))))))</f>
        <v/>
      </c>
      <c r="V1562" s="95"/>
      <c r="W1562" s="211" t="str">
        <f>IF(ISBLANK(V1562),"",VLOOKUP(V1562,'Emission Factors'!$C$81:$G$221,4,FALSE))</f>
        <v/>
      </c>
      <c r="X1562" s="210" t="str">
        <f>IF(Q1562="Room AC (window/wall)",'Emission Factors'!$F$53,IF(Q1562="Room AC (PTAC/PTHP)",'Emission Factors'!$F$54,IF(Q1562="Residential AC",'Emission Factors'!$F$55,IF(Q1562="Residential HP",'Emission Factors'!$F$56,IF(Q1562="Commercial AC (&gt;=65k to &lt;135,000k Btu/hr)",'Emission Factors'!$F$57,IF(Q1562="Commercial AC (&gt;=135,000k Btu/hr)",'Emission Factors'!$F$58,""))))))</f>
        <v/>
      </c>
      <c r="Y1562" s="211" t="str">
        <f>IF(Q1562="Room AC (window/wall)",'Emission Factors'!$G$53,IF(Q1562="Room AC (PTAC/PTHP)",'Emission Factors'!$G$54,IF(Q1562="Residential AC",'Emission Factors'!$G$55,IF(Q1562="Residential HP",'Emission Factors'!$G$56,IF(Q1562="Commercial AC (&gt;=65k to &lt;135,000k Btu/hr)",'Emission Factors'!$G$57,IF(Q1562="Commercial AC (&gt;=135,000k Btu/hr)",'Emission Factors'!$G$58,""))))))</f>
        <v/>
      </c>
      <c r="Z1562" s="96"/>
      <c r="AA1562" s="97" t="str">
        <f t="shared" si="241"/>
        <v/>
      </c>
      <c r="AB1562" s="97" t="str">
        <f t="shared" si="242"/>
        <v/>
      </c>
      <c r="AC1562" s="246" t="str">
        <f t="shared" si="243"/>
        <v/>
      </c>
      <c r="AD1562" s="97" t="str">
        <f t="shared" si="244"/>
        <v/>
      </c>
      <c r="AE1562" s="97" t="str">
        <f t="shared" si="245"/>
        <v/>
      </c>
      <c r="AF1562" s="252" t="str">
        <f t="shared" si="246"/>
        <v/>
      </c>
      <c r="AG1562" s="254" t="str">
        <f t="shared" si="247"/>
        <v/>
      </c>
      <c r="AH1562" s="248" t="str">
        <f t="shared" si="248"/>
        <v/>
      </c>
      <c r="AI1562" s="249" t="str">
        <f t="shared" si="249"/>
        <v/>
      </c>
    </row>
    <row r="1563" spans="2:35" x14ac:dyDescent="0.3">
      <c r="B1563" s="94"/>
      <c r="C1563" s="95"/>
      <c r="D1563" s="95"/>
      <c r="E1563" s="95"/>
      <c r="F1563" s="94"/>
      <c r="G1563" s="145"/>
      <c r="H1563" s="245"/>
      <c r="I1563" s="211" t="str">
        <f>IF(D1563="Room AC (window/wall)",'Emission Factors'!$E$53,IF(D1563="Room AC (PTAC/PTHP)",H1563,IF(D1563="Residential AC",'Emission Factors'!$E$55,IF(D1563="Residential HP",H1563,IF(D1563="Commercial AC (&gt;=65k to &lt;135,000k Btu/hr)",'Emission Factors'!$E$57,IF(D1563="Commercial AC (&gt;=135,000k Btu/hr)",'Emission Factors'!$E$58,""))))))</f>
        <v/>
      </c>
      <c r="J1563" s="96"/>
      <c r="K1563" s="211" t="str">
        <f>IF(ISBLANK(J1563),"",VLOOKUP(J1563,'Emission Factors'!$C$81:$G$221,4,FALSE))</f>
        <v/>
      </c>
      <c r="L1563" s="210" t="str">
        <f>IF(D1563="Room AC (window/wall)",'Emission Factors'!$F$53,IF(D1563="Room AC (PTAC/PTHP)",'Emission Factors'!$F$54,IF(D1563="Residential AC",'Emission Factors'!$F$55,IF(D1563="Residential HP",'Emission Factors'!$F$56,IF(D1563="Commercial AC (&gt;=65k to &lt;135,000k Btu/hr)",'Emission Factors'!$F$57,IF(D1563="Commercial AC (&gt;=135,000k Btu/hr)",'Emission Factors'!$F$58,""))))))</f>
        <v/>
      </c>
      <c r="M1563" s="211" t="str">
        <f>IF(D1563="Room AC (window/wall)",'Emission Factors'!$G$53,IF(D1563="Room AC (PTAC/PTHP)",'Emission Factors'!$G$54,IF(D1563="Residential AC",'Emission Factors'!$G$55,IF(D1563="Residential HP",'Emission Factors'!$G$56,IF(D1563="Commercial AC (&gt;=65k to &lt;135,000k Btu/hr)",'Emission Factors'!$G$57,IF(D1563="Commercial AC (&gt;=135,000k Btu/hr)",'Emission Factors'!$G$58,""))))))</f>
        <v/>
      </c>
      <c r="N1563" s="96"/>
      <c r="O1563" s="209" t="str">
        <f>IF(ISBLANK(D1563),"",(IF(D1563="Room AC (window/wall)",'Emission Factors'!$C$53,IF(D1563="Room AC (PTAC/PTHP)",'Emission Factors'!$C$54,IF(D1563="Residential AC",'Emission Factors'!$C$55,IF(D1563="Residential HP",'Emission Factors'!$C$56,IF(D1563="Commercial AC (&gt;=65k to &lt;135,000k Btu/hr)",'Emission Factors'!$C$57,IF(D1563="Commercial AC (&gt;=135,000k Btu/hr)",'Emission Factors'!$C$58,""))))))))</f>
        <v/>
      </c>
      <c r="P1563" s="209" t="str">
        <f t="shared" si="240"/>
        <v/>
      </c>
      <c r="Q1563" s="95"/>
      <c r="R1563" s="256"/>
      <c r="S1563" s="256"/>
      <c r="T1563" s="96"/>
      <c r="U1563" s="211" t="str">
        <f>IF(Q1563="Room AC (window/wall)",'Emission Factors'!$E$53,IF(AND(Q1563="Room AC (PTAC/PTHP)",ISBLANK(T1563)),"Error",IF(AND(Q1563="Room AC (PTAC/PTHP)",T1563&gt;0),T1563,IF(Q1563="Residential AC",'Emission Factors'!$E$55,IF(AND(Q1563="Residential HP",ISBLANK(T1563)),"Error",IF(AND(Q1563="Residential HP",T1563&gt;0),T1563,IF(Q1563="Commercial AC (&gt;=65k to &lt;135,000k Btu/hr)",'Emission Factors'!$E$57,IF(Q1563="Commercial AC (&gt;=135,000k Btu/hr)",'Emission Factors'!$E$58,""))))))))</f>
        <v/>
      </c>
      <c r="V1563" s="95"/>
      <c r="W1563" s="211" t="str">
        <f>IF(ISBLANK(V1563),"",VLOOKUP(V1563,'Emission Factors'!$C$81:$G$221,4,FALSE))</f>
        <v/>
      </c>
      <c r="X1563" s="210" t="str">
        <f>IF(Q1563="Room AC (window/wall)",'Emission Factors'!$F$53,IF(Q1563="Room AC (PTAC/PTHP)",'Emission Factors'!$F$54,IF(Q1563="Residential AC",'Emission Factors'!$F$55,IF(Q1563="Residential HP",'Emission Factors'!$F$56,IF(Q1563="Commercial AC (&gt;=65k to &lt;135,000k Btu/hr)",'Emission Factors'!$F$57,IF(Q1563="Commercial AC (&gt;=135,000k Btu/hr)",'Emission Factors'!$F$58,""))))))</f>
        <v/>
      </c>
      <c r="Y1563" s="211" t="str">
        <f>IF(Q1563="Room AC (window/wall)",'Emission Factors'!$G$53,IF(Q1563="Room AC (PTAC/PTHP)",'Emission Factors'!$G$54,IF(Q1563="Residential AC",'Emission Factors'!$G$55,IF(Q1563="Residential HP",'Emission Factors'!$G$56,IF(Q1563="Commercial AC (&gt;=65k to &lt;135,000k Btu/hr)",'Emission Factors'!$G$57,IF(Q1563="Commercial AC (&gt;=135,000k Btu/hr)",'Emission Factors'!$G$58,""))))))</f>
        <v/>
      </c>
      <c r="Z1563" s="96"/>
      <c r="AA1563" s="97" t="str">
        <f t="shared" si="241"/>
        <v/>
      </c>
      <c r="AB1563" s="97" t="str">
        <f t="shared" si="242"/>
        <v/>
      </c>
      <c r="AC1563" s="246" t="str">
        <f t="shared" si="243"/>
        <v/>
      </c>
      <c r="AD1563" s="97" t="str">
        <f t="shared" si="244"/>
        <v/>
      </c>
      <c r="AE1563" s="97" t="str">
        <f t="shared" si="245"/>
        <v/>
      </c>
      <c r="AF1563" s="252" t="str">
        <f t="shared" si="246"/>
        <v/>
      </c>
      <c r="AG1563" s="254" t="str">
        <f t="shared" si="247"/>
        <v/>
      </c>
      <c r="AH1563" s="248" t="str">
        <f t="shared" si="248"/>
        <v/>
      </c>
      <c r="AI1563" s="249" t="str">
        <f t="shared" si="249"/>
        <v/>
      </c>
    </row>
    <row r="1564" spans="2:35" x14ac:dyDescent="0.3">
      <c r="B1564" s="94"/>
      <c r="C1564" s="95"/>
      <c r="D1564" s="95"/>
      <c r="E1564" s="95"/>
      <c r="F1564" s="94"/>
      <c r="G1564" s="145"/>
      <c r="H1564" s="245"/>
      <c r="I1564" s="211" t="str">
        <f>IF(D1564="Room AC (window/wall)",'Emission Factors'!$E$53,IF(D1564="Room AC (PTAC/PTHP)",H1564,IF(D1564="Residential AC",'Emission Factors'!$E$55,IF(D1564="Residential HP",H1564,IF(D1564="Commercial AC (&gt;=65k to &lt;135,000k Btu/hr)",'Emission Factors'!$E$57,IF(D1564="Commercial AC (&gt;=135,000k Btu/hr)",'Emission Factors'!$E$58,""))))))</f>
        <v/>
      </c>
      <c r="J1564" s="96"/>
      <c r="K1564" s="211" t="str">
        <f>IF(ISBLANK(J1564),"",VLOOKUP(J1564,'Emission Factors'!$C$81:$G$221,4,FALSE))</f>
        <v/>
      </c>
      <c r="L1564" s="210" t="str">
        <f>IF(D1564="Room AC (window/wall)",'Emission Factors'!$F$53,IF(D1564="Room AC (PTAC/PTHP)",'Emission Factors'!$F$54,IF(D1564="Residential AC",'Emission Factors'!$F$55,IF(D1564="Residential HP",'Emission Factors'!$F$56,IF(D1564="Commercial AC (&gt;=65k to &lt;135,000k Btu/hr)",'Emission Factors'!$F$57,IF(D1564="Commercial AC (&gt;=135,000k Btu/hr)",'Emission Factors'!$F$58,""))))))</f>
        <v/>
      </c>
      <c r="M1564" s="211" t="str">
        <f>IF(D1564="Room AC (window/wall)",'Emission Factors'!$G$53,IF(D1564="Room AC (PTAC/PTHP)",'Emission Factors'!$G$54,IF(D1564="Residential AC",'Emission Factors'!$G$55,IF(D1564="Residential HP",'Emission Factors'!$G$56,IF(D1564="Commercial AC (&gt;=65k to &lt;135,000k Btu/hr)",'Emission Factors'!$G$57,IF(D1564="Commercial AC (&gt;=135,000k Btu/hr)",'Emission Factors'!$G$58,""))))))</f>
        <v/>
      </c>
      <c r="N1564" s="96"/>
      <c r="O1564" s="209" t="str">
        <f>IF(ISBLANK(D1564),"",(IF(D1564="Room AC (window/wall)",'Emission Factors'!$C$53,IF(D1564="Room AC (PTAC/PTHP)",'Emission Factors'!$C$54,IF(D1564="Residential AC",'Emission Factors'!$C$55,IF(D1564="Residential HP",'Emission Factors'!$C$56,IF(D1564="Commercial AC (&gt;=65k to &lt;135,000k Btu/hr)",'Emission Factors'!$C$57,IF(D1564="Commercial AC (&gt;=135,000k Btu/hr)",'Emission Factors'!$C$58,""))))))))</f>
        <v/>
      </c>
      <c r="P1564" s="209" t="str">
        <f t="shared" si="240"/>
        <v/>
      </c>
      <c r="Q1564" s="95"/>
      <c r="R1564" s="256"/>
      <c r="S1564" s="256"/>
      <c r="T1564" s="96"/>
      <c r="U1564" s="211" t="str">
        <f>IF(Q1564="Room AC (window/wall)",'Emission Factors'!$E$53,IF(AND(Q1564="Room AC (PTAC/PTHP)",ISBLANK(T1564)),"Error",IF(AND(Q1564="Room AC (PTAC/PTHP)",T1564&gt;0),T1564,IF(Q1564="Residential AC",'Emission Factors'!$E$55,IF(AND(Q1564="Residential HP",ISBLANK(T1564)),"Error",IF(AND(Q1564="Residential HP",T1564&gt;0),T1564,IF(Q1564="Commercial AC (&gt;=65k to &lt;135,000k Btu/hr)",'Emission Factors'!$E$57,IF(Q1564="Commercial AC (&gt;=135,000k Btu/hr)",'Emission Factors'!$E$58,""))))))))</f>
        <v/>
      </c>
      <c r="V1564" s="95"/>
      <c r="W1564" s="211" t="str">
        <f>IF(ISBLANK(V1564),"",VLOOKUP(V1564,'Emission Factors'!$C$81:$G$221,4,FALSE))</f>
        <v/>
      </c>
      <c r="X1564" s="210" t="str">
        <f>IF(Q1564="Room AC (window/wall)",'Emission Factors'!$F$53,IF(Q1564="Room AC (PTAC/PTHP)",'Emission Factors'!$F$54,IF(Q1564="Residential AC",'Emission Factors'!$F$55,IF(Q1564="Residential HP",'Emission Factors'!$F$56,IF(Q1564="Commercial AC (&gt;=65k to &lt;135,000k Btu/hr)",'Emission Factors'!$F$57,IF(Q1564="Commercial AC (&gt;=135,000k Btu/hr)",'Emission Factors'!$F$58,""))))))</f>
        <v/>
      </c>
      <c r="Y1564" s="211" t="str">
        <f>IF(Q1564="Room AC (window/wall)",'Emission Factors'!$G$53,IF(Q1564="Room AC (PTAC/PTHP)",'Emission Factors'!$G$54,IF(Q1564="Residential AC",'Emission Factors'!$G$55,IF(Q1564="Residential HP",'Emission Factors'!$G$56,IF(Q1564="Commercial AC (&gt;=65k to &lt;135,000k Btu/hr)",'Emission Factors'!$G$57,IF(Q1564="Commercial AC (&gt;=135,000k Btu/hr)",'Emission Factors'!$G$58,""))))))</f>
        <v/>
      </c>
      <c r="Z1564" s="96"/>
      <c r="AA1564" s="97" t="str">
        <f t="shared" si="241"/>
        <v/>
      </c>
      <c r="AB1564" s="97" t="str">
        <f t="shared" si="242"/>
        <v/>
      </c>
      <c r="AC1564" s="246" t="str">
        <f t="shared" si="243"/>
        <v/>
      </c>
      <c r="AD1564" s="97" t="str">
        <f t="shared" si="244"/>
        <v/>
      </c>
      <c r="AE1564" s="97" t="str">
        <f t="shared" si="245"/>
        <v/>
      </c>
      <c r="AF1564" s="252" t="str">
        <f t="shared" si="246"/>
        <v/>
      </c>
      <c r="AG1564" s="254" t="str">
        <f t="shared" si="247"/>
        <v/>
      </c>
      <c r="AH1564" s="248" t="str">
        <f t="shared" si="248"/>
        <v/>
      </c>
      <c r="AI1564" s="249" t="str">
        <f t="shared" si="249"/>
        <v/>
      </c>
    </row>
    <row r="1565" spans="2:35" x14ac:dyDescent="0.3">
      <c r="B1565" s="94"/>
      <c r="C1565" s="95"/>
      <c r="D1565" s="95"/>
      <c r="E1565" s="95"/>
      <c r="F1565" s="94"/>
      <c r="G1565" s="145"/>
      <c r="H1565" s="245"/>
      <c r="I1565" s="211" t="str">
        <f>IF(D1565="Room AC (window/wall)",'Emission Factors'!$E$53,IF(D1565="Room AC (PTAC/PTHP)",H1565,IF(D1565="Residential AC",'Emission Factors'!$E$55,IF(D1565="Residential HP",H1565,IF(D1565="Commercial AC (&gt;=65k to &lt;135,000k Btu/hr)",'Emission Factors'!$E$57,IF(D1565="Commercial AC (&gt;=135,000k Btu/hr)",'Emission Factors'!$E$58,""))))))</f>
        <v/>
      </c>
      <c r="J1565" s="96"/>
      <c r="K1565" s="211" t="str">
        <f>IF(ISBLANK(J1565),"",VLOOKUP(J1565,'Emission Factors'!$C$81:$G$221,4,FALSE))</f>
        <v/>
      </c>
      <c r="L1565" s="210" t="str">
        <f>IF(D1565="Room AC (window/wall)",'Emission Factors'!$F$53,IF(D1565="Room AC (PTAC/PTHP)",'Emission Factors'!$F$54,IF(D1565="Residential AC",'Emission Factors'!$F$55,IF(D1565="Residential HP",'Emission Factors'!$F$56,IF(D1565="Commercial AC (&gt;=65k to &lt;135,000k Btu/hr)",'Emission Factors'!$F$57,IF(D1565="Commercial AC (&gt;=135,000k Btu/hr)",'Emission Factors'!$F$58,""))))))</f>
        <v/>
      </c>
      <c r="M1565" s="211" t="str">
        <f>IF(D1565="Room AC (window/wall)",'Emission Factors'!$G$53,IF(D1565="Room AC (PTAC/PTHP)",'Emission Factors'!$G$54,IF(D1565="Residential AC",'Emission Factors'!$G$55,IF(D1565="Residential HP",'Emission Factors'!$G$56,IF(D1565="Commercial AC (&gt;=65k to &lt;135,000k Btu/hr)",'Emission Factors'!$G$57,IF(D1565="Commercial AC (&gt;=135,000k Btu/hr)",'Emission Factors'!$G$58,""))))))</f>
        <v/>
      </c>
      <c r="N1565" s="96"/>
      <c r="O1565" s="209" t="str">
        <f>IF(ISBLANK(D1565),"",(IF(D1565="Room AC (window/wall)",'Emission Factors'!$C$53,IF(D1565="Room AC (PTAC/PTHP)",'Emission Factors'!$C$54,IF(D1565="Residential AC",'Emission Factors'!$C$55,IF(D1565="Residential HP",'Emission Factors'!$C$56,IF(D1565="Commercial AC (&gt;=65k to &lt;135,000k Btu/hr)",'Emission Factors'!$C$57,IF(D1565="Commercial AC (&gt;=135,000k Btu/hr)",'Emission Factors'!$C$58,""))))))))</f>
        <v/>
      </c>
      <c r="P1565" s="209" t="str">
        <f t="shared" si="240"/>
        <v/>
      </c>
      <c r="Q1565" s="95"/>
      <c r="R1565" s="256"/>
      <c r="S1565" s="256"/>
      <c r="T1565" s="96"/>
      <c r="U1565" s="211" t="str">
        <f>IF(Q1565="Room AC (window/wall)",'Emission Factors'!$E$53,IF(AND(Q1565="Room AC (PTAC/PTHP)",ISBLANK(T1565)),"Error",IF(AND(Q1565="Room AC (PTAC/PTHP)",T1565&gt;0),T1565,IF(Q1565="Residential AC",'Emission Factors'!$E$55,IF(AND(Q1565="Residential HP",ISBLANK(T1565)),"Error",IF(AND(Q1565="Residential HP",T1565&gt;0),T1565,IF(Q1565="Commercial AC (&gt;=65k to &lt;135,000k Btu/hr)",'Emission Factors'!$E$57,IF(Q1565="Commercial AC (&gt;=135,000k Btu/hr)",'Emission Factors'!$E$58,""))))))))</f>
        <v/>
      </c>
      <c r="V1565" s="95"/>
      <c r="W1565" s="211" t="str">
        <f>IF(ISBLANK(V1565),"",VLOOKUP(V1565,'Emission Factors'!$C$81:$G$221,4,FALSE))</f>
        <v/>
      </c>
      <c r="X1565" s="210" t="str">
        <f>IF(Q1565="Room AC (window/wall)",'Emission Factors'!$F$53,IF(Q1565="Room AC (PTAC/PTHP)",'Emission Factors'!$F$54,IF(Q1565="Residential AC",'Emission Factors'!$F$55,IF(Q1565="Residential HP",'Emission Factors'!$F$56,IF(Q1565="Commercial AC (&gt;=65k to &lt;135,000k Btu/hr)",'Emission Factors'!$F$57,IF(Q1565="Commercial AC (&gt;=135,000k Btu/hr)",'Emission Factors'!$F$58,""))))))</f>
        <v/>
      </c>
      <c r="Y1565" s="211" t="str">
        <f>IF(Q1565="Room AC (window/wall)",'Emission Factors'!$G$53,IF(Q1565="Room AC (PTAC/PTHP)",'Emission Factors'!$G$54,IF(Q1565="Residential AC",'Emission Factors'!$G$55,IF(Q1565="Residential HP",'Emission Factors'!$G$56,IF(Q1565="Commercial AC (&gt;=65k to &lt;135,000k Btu/hr)",'Emission Factors'!$G$57,IF(Q1565="Commercial AC (&gt;=135,000k Btu/hr)",'Emission Factors'!$G$58,""))))))</f>
        <v/>
      </c>
      <c r="Z1565" s="96"/>
      <c r="AA1565" s="97" t="str">
        <f t="shared" si="241"/>
        <v/>
      </c>
      <c r="AB1565" s="97" t="str">
        <f t="shared" si="242"/>
        <v/>
      </c>
      <c r="AC1565" s="246" t="str">
        <f t="shared" si="243"/>
        <v/>
      </c>
      <c r="AD1565" s="97" t="str">
        <f t="shared" si="244"/>
        <v/>
      </c>
      <c r="AE1565" s="97" t="str">
        <f t="shared" si="245"/>
        <v/>
      </c>
      <c r="AF1565" s="252" t="str">
        <f t="shared" si="246"/>
        <v/>
      </c>
      <c r="AG1565" s="254" t="str">
        <f t="shared" si="247"/>
        <v/>
      </c>
      <c r="AH1565" s="248" t="str">
        <f t="shared" si="248"/>
        <v/>
      </c>
      <c r="AI1565" s="249" t="str">
        <f t="shared" si="249"/>
        <v/>
      </c>
    </row>
    <row r="1566" spans="2:35" x14ac:dyDescent="0.3">
      <c r="B1566" s="94"/>
      <c r="C1566" s="95"/>
      <c r="D1566" s="95"/>
      <c r="E1566" s="95"/>
      <c r="F1566" s="94"/>
      <c r="G1566" s="145"/>
      <c r="H1566" s="245"/>
      <c r="I1566" s="211" t="str">
        <f>IF(D1566="Room AC (window/wall)",'Emission Factors'!$E$53,IF(D1566="Room AC (PTAC/PTHP)",H1566,IF(D1566="Residential AC",'Emission Factors'!$E$55,IF(D1566="Residential HP",H1566,IF(D1566="Commercial AC (&gt;=65k to &lt;135,000k Btu/hr)",'Emission Factors'!$E$57,IF(D1566="Commercial AC (&gt;=135,000k Btu/hr)",'Emission Factors'!$E$58,""))))))</f>
        <v/>
      </c>
      <c r="J1566" s="96"/>
      <c r="K1566" s="211" t="str">
        <f>IF(ISBLANK(J1566),"",VLOOKUP(J1566,'Emission Factors'!$C$81:$G$221,4,FALSE))</f>
        <v/>
      </c>
      <c r="L1566" s="210" t="str">
        <f>IF(D1566="Room AC (window/wall)",'Emission Factors'!$F$53,IF(D1566="Room AC (PTAC/PTHP)",'Emission Factors'!$F$54,IF(D1566="Residential AC",'Emission Factors'!$F$55,IF(D1566="Residential HP",'Emission Factors'!$F$56,IF(D1566="Commercial AC (&gt;=65k to &lt;135,000k Btu/hr)",'Emission Factors'!$F$57,IF(D1566="Commercial AC (&gt;=135,000k Btu/hr)",'Emission Factors'!$F$58,""))))))</f>
        <v/>
      </c>
      <c r="M1566" s="211" t="str">
        <f>IF(D1566="Room AC (window/wall)",'Emission Factors'!$G$53,IF(D1566="Room AC (PTAC/PTHP)",'Emission Factors'!$G$54,IF(D1566="Residential AC",'Emission Factors'!$G$55,IF(D1566="Residential HP",'Emission Factors'!$G$56,IF(D1566="Commercial AC (&gt;=65k to &lt;135,000k Btu/hr)",'Emission Factors'!$G$57,IF(D1566="Commercial AC (&gt;=135,000k Btu/hr)",'Emission Factors'!$G$58,""))))))</f>
        <v/>
      </c>
      <c r="N1566" s="96"/>
      <c r="O1566" s="209" t="str">
        <f>IF(ISBLANK(D1566),"",(IF(D1566="Room AC (window/wall)",'Emission Factors'!$C$53,IF(D1566="Room AC (PTAC/PTHP)",'Emission Factors'!$C$54,IF(D1566="Residential AC",'Emission Factors'!$C$55,IF(D1566="Residential HP",'Emission Factors'!$C$56,IF(D1566="Commercial AC (&gt;=65k to &lt;135,000k Btu/hr)",'Emission Factors'!$C$57,IF(D1566="Commercial AC (&gt;=135,000k Btu/hr)",'Emission Factors'!$C$58,""))))))))</f>
        <v/>
      </c>
      <c r="P1566" s="209" t="str">
        <f t="shared" si="240"/>
        <v/>
      </c>
      <c r="Q1566" s="95"/>
      <c r="R1566" s="256"/>
      <c r="S1566" s="256"/>
      <c r="T1566" s="96"/>
      <c r="U1566" s="211" t="str">
        <f>IF(Q1566="Room AC (window/wall)",'Emission Factors'!$E$53,IF(AND(Q1566="Room AC (PTAC/PTHP)",ISBLANK(T1566)),"Error",IF(AND(Q1566="Room AC (PTAC/PTHP)",T1566&gt;0),T1566,IF(Q1566="Residential AC",'Emission Factors'!$E$55,IF(AND(Q1566="Residential HP",ISBLANK(T1566)),"Error",IF(AND(Q1566="Residential HP",T1566&gt;0),T1566,IF(Q1566="Commercial AC (&gt;=65k to &lt;135,000k Btu/hr)",'Emission Factors'!$E$57,IF(Q1566="Commercial AC (&gt;=135,000k Btu/hr)",'Emission Factors'!$E$58,""))))))))</f>
        <v/>
      </c>
      <c r="V1566" s="95"/>
      <c r="W1566" s="211" t="str">
        <f>IF(ISBLANK(V1566),"",VLOOKUP(V1566,'Emission Factors'!$C$81:$G$221,4,FALSE))</f>
        <v/>
      </c>
      <c r="X1566" s="210" t="str">
        <f>IF(Q1566="Room AC (window/wall)",'Emission Factors'!$F$53,IF(Q1566="Room AC (PTAC/PTHP)",'Emission Factors'!$F$54,IF(Q1566="Residential AC",'Emission Factors'!$F$55,IF(Q1566="Residential HP",'Emission Factors'!$F$56,IF(Q1566="Commercial AC (&gt;=65k to &lt;135,000k Btu/hr)",'Emission Factors'!$F$57,IF(Q1566="Commercial AC (&gt;=135,000k Btu/hr)",'Emission Factors'!$F$58,""))))))</f>
        <v/>
      </c>
      <c r="Y1566" s="211" t="str">
        <f>IF(Q1566="Room AC (window/wall)",'Emission Factors'!$G$53,IF(Q1566="Room AC (PTAC/PTHP)",'Emission Factors'!$G$54,IF(Q1566="Residential AC",'Emission Factors'!$G$55,IF(Q1566="Residential HP",'Emission Factors'!$G$56,IF(Q1566="Commercial AC (&gt;=65k to &lt;135,000k Btu/hr)",'Emission Factors'!$G$57,IF(Q1566="Commercial AC (&gt;=135,000k Btu/hr)",'Emission Factors'!$G$58,""))))))</f>
        <v/>
      </c>
      <c r="Z1566" s="96"/>
      <c r="AA1566" s="97" t="str">
        <f t="shared" si="241"/>
        <v/>
      </c>
      <c r="AB1566" s="97" t="str">
        <f t="shared" si="242"/>
        <v/>
      </c>
      <c r="AC1566" s="246" t="str">
        <f t="shared" si="243"/>
        <v/>
      </c>
      <c r="AD1566" s="97" t="str">
        <f t="shared" si="244"/>
        <v/>
      </c>
      <c r="AE1566" s="97" t="str">
        <f t="shared" si="245"/>
        <v/>
      </c>
      <c r="AF1566" s="252" t="str">
        <f t="shared" si="246"/>
        <v/>
      </c>
      <c r="AG1566" s="254" t="str">
        <f t="shared" si="247"/>
        <v/>
      </c>
      <c r="AH1566" s="248" t="str">
        <f t="shared" si="248"/>
        <v/>
      </c>
      <c r="AI1566" s="249" t="str">
        <f t="shared" si="249"/>
        <v/>
      </c>
    </row>
    <row r="1567" spans="2:35" x14ac:dyDescent="0.3">
      <c r="B1567" s="94"/>
      <c r="C1567" s="95"/>
      <c r="D1567" s="95"/>
      <c r="E1567" s="95"/>
      <c r="F1567" s="94"/>
      <c r="G1567" s="145"/>
      <c r="H1567" s="245"/>
      <c r="I1567" s="211" t="str">
        <f>IF(D1567="Room AC (window/wall)",'Emission Factors'!$E$53,IF(D1567="Room AC (PTAC/PTHP)",H1567,IF(D1567="Residential AC",'Emission Factors'!$E$55,IF(D1567="Residential HP",H1567,IF(D1567="Commercial AC (&gt;=65k to &lt;135,000k Btu/hr)",'Emission Factors'!$E$57,IF(D1567="Commercial AC (&gt;=135,000k Btu/hr)",'Emission Factors'!$E$58,""))))))</f>
        <v/>
      </c>
      <c r="J1567" s="96"/>
      <c r="K1567" s="211" t="str">
        <f>IF(ISBLANK(J1567),"",VLOOKUP(J1567,'Emission Factors'!$C$81:$G$221,4,FALSE))</f>
        <v/>
      </c>
      <c r="L1567" s="210" t="str">
        <f>IF(D1567="Room AC (window/wall)",'Emission Factors'!$F$53,IF(D1567="Room AC (PTAC/PTHP)",'Emission Factors'!$F$54,IF(D1567="Residential AC",'Emission Factors'!$F$55,IF(D1567="Residential HP",'Emission Factors'!$F$56,IF(D1567="Commercial AC (&gt;=65k to &lt;135,000k Btu/hr)",'Emission Factors'!$F$57,IF(D1567="Commercial AC (&gt;=135,000k Btu/hr)",'Emission Factors'!$F$58,""))))))</f>
        <v/>
      </c>
      <c r="M1567" s="211" t="str">
        <f>IF(D1567="Room AC (window/wall)",'Emission Factors'!$G$53,IF(D1567="Room AC (PTAC/PTHP)",'Emission Factors'!$G$54,IF(D1567="Residential AC",'Emission Factors'!$G$55,IF(D1567="Residential HP",'Emission Factors'!$G$56,IF(D1567="Commercial AC (&gt;=65k to &lt;135,000k Btu/hr)",'Emission Factors'!$G$57,IF(D1567="Commercial AC (&gt;=135,000k Btu/hr)",'Emission Factors'!$G$58,""))))))</f>
        <v/>
      </c>
      <c r="N1567" s="96"/>
      <c r="O1567" s="209" t="str">
        <f>IF(ISBLANK(D1567),"",(IF(D1567="Room AC (window/wall)",'Emission Factors'!$C$53,IF(D1567="Room AC (PTAC/PTHP)",'Emission Factors'!$C$54,IF(D1567="Residential AC",'Emission Factors'!$C$55,IF(D1567="Residential HP",'Emission Factors'!$C$56,IF(D1567="Commercial AC (&gt;=65k to &lt;135,000k Btu/hr)",'Emission Factors'!$C$57,IF(D1567="Commercial AC (&gt;=135,000k Btu/hr)",'Emission Factors'!$C$58,""))))))))</f>
        <v/>
      </c>
      <c r="P1567" s="209" t="str">
        <f t="shared" si="240"/>
        <v/>
      </c>
      <c r="Q1567" s="95"/>
      <c r="R1567" s="256"/>
      <c r="S1567" s="256"/>
      <c r="T1567" s="96"/>
      <c r="U1567" s="211" t="str">
        <f>IF(Q1567="Room AC (window/wall)",'Emission Factors'!$E$53,IF(AND(Q1567="Room AC (PTAC/PTHP)",ISBLANK(T1567)),"Error",IF(AND(Q1567="Room AC (PTAC/PTHP)",T1567&gt;0),T1567,IF(Q1567="Residential AC",'Emission Factors'!$E$55,IF(AND(Q1567="Residential HP",ISBLANK(T1567)),"Error",IF(AND(Q1567="Residential HP",T1567&gt;0),T1567,IF(Q1567="Commercial AC (&gt;=65k to &lt;135,000k Btu/hr)",'Emission Factors'!$E$57,IF(Q1567="Commercial AC (&gt;=135,000k Btu/hr)",'Emission Factors'!$E$58,""))))))))</f>
        <v/>
      </c>
      <c r="V1567" s="95"/>
      <c r="W1567" s="211" t="str">
        <f>IF(ISBLANK(V1567),"",VLOOKUP(V1567,'Emission Factors'!$C$81:$G$221,4,FALSE))</f>
        <v/>
      </c>
      <c r="X1567" s="210" t="str">
        <f>IF(Q1567="Room AC (window/wall)",'Emission Factors'!$F$53,IF(Q1567="Room AC (PTAC/PTHP)",'Emission Factors'!$F$54,IF(Q1567="Residential AC",'Emission Factors'!$F$55,IF(Q1567="Residential HP",'Emission Factors'!$F$56,IF(Q1567="Commercial AC (&gt;=65k to &lt;135,000k Btu/hr)",'Emission Factors'!$F$57,IF(Q1567="Commercial AC (&gt;=135,000k Btu/hr)",'Emission Factors'!$F$58,""))))))</f>
        <v/>
      </c>
      <c r="Y1567" s="211" t="str">
        <f>IF(Q1567="Room AC (window/wall)",'Emission Factors'!$G$53,IF(Q1567="Room AC (PTAC/PTHP)",'Emission Factors'!$G$54,IF(Q1567="Residential AC",'Emission Factors'!$G$55,IF(Q1567="Residential HP",'Emission Factors'!$G$56,IF(Q1567="Commercial AC (&gt;=65k to &lt;135,000k Btu/hr)",'Emission Factors'!$G$57,IF(Q1567="Commercial AC (&gt;=135,000k Btu/hr)",'Emission Factors'!$G$58,""))))))</f>
        <v/>
      </c>
      <c r="Z1567" s="96"/>
      <c r="AA1567" s="97" t="str">
        <f t="shared" si="241"/>
        <v/>
      </c>
      <c r="AB1567" s="97" t="str">
        <f t="shared" si="242"/>
        <v/>
      </c>
      <c r="AC1567" s="246" t="str">
        <f t="shared" si="243"/>
        <v/>
      </c>
      <c r="AD1567" s="97" t="str">
        <f t="shared" si="244"/>
        <v/>
      </c>
      <c r="AE1567" s="97" t="str">
        <f t="shared" si="245"/>
        <v/>
      </c>
      <c r="AF1567" s="252" t="str">
        <f t="shared" si="246"/>
        <v/>
      </c>
      <c r="AG1567" s="254" t="str">
        <f t="shared" si="247"/>
        <v/>
      </c>
      <c r="AH1567" s="248" t="str">
        <f t="shared" si="248"/>
        <v/>
      </c>
      <c r="AI1567" s="249" t="str">
        <f t="shared" si="249"/>
        <v/>
      </c>
    </row>
    <row r="1568" spans="2:35" x14ac:dyDescent="0.3">
      <c r="B1568" s="94"/>
      <c r="C1568" s="95"/>
      <c r="D1568" s="95"/>
      <c r="E1568" s="95"/>
      <c r="F1568" s="94"/>
      <c r="G1568" s="145"/>
      <c r="H1568" s="245"/>
      <c r="I1568" s="211" t="str">
        <f>IF(D1568="Room AC (window/wall)",'Emission Factors'!$E$53,IF(D1568="Room AC (PTAC/PTHP)",H1568,IF(D1568="Residential AC",'Emission Factors'!$E$55,IF(D1568="Residential HP",H1568,IF(D1568="Commercial AC (&gt;=65k to &lt;135,000k Btu/hr)",'Emission Factors'!$E$57,IF(D1568="Commercial AC (&gt;=135,000k Btu/hr)",'Emission Factors'!$E$58,""))))))</f>
        <v/>
      </c>
      <c r="J1568" s="96"/>
      <c r="K1568" s="211" t="str">
        <f>IF(ISBLANK(J1568),"",VLOOKUP(J1568,'Emission Factors'!$C$81:$G$221,4,FALSE))</f>
        <v/>
      </c>
      <c r="L1568" s="210" t="str">
        <f>IF(D1568="Room AC (window/wall)",'Emission Factors'!$F$53,IF(D1568="Room AC (PTAC/PTHP)",'Emission Factors'!$F$54,IF(D1568="Residential AC",'Emission Factors'!$F$55,IF(D1568="Residential HP",'Emission Factors'!$F$56,IF(D1568="Commercial AC (&gt;=65k to &lt;135,000k Btu/hr)",'Emission Factors'!$F$57,IF(D1568="Commercial AC (&gt;=135,000k Btu/hr)",'Emission Factors'!$F$58,""))))))</f>
        <v/>
      </c>
      <c r="M1568" s="211" t="str">
        <f>IF(D1568="Room AC (window/wall)",'Emission Factors'!$G$53,IF(D1568="Room AC (PTAC/PTHP)",'Emission Factors'!$G$54,IF(D1568="Residential AC",'Emission Factors'!$G$55,IF(D1568="Residential HP",'Emission Factors'!$G$56,IF(D1568="Commercial AC (&gt;=65k to &lt;135,000k Btu/hr)",'Emission Factors'!$G$57,IF(D1568="Commercial AC (&gt;=135,000k Btu/hr)",'Emission Factors'!$G$58,""))))))</f>
        <v/>
      </c>
      <c r="N1568" s="96"/>
      <c r="O1568" s="209" t="str">
        <f>IF(ISBLANK(D1568),"",(IF(D1568="Room AC (window/wall)",'Emission Factors'!$C$53,IF(D1568="Room AC (PTAC/PTHP)",'Emission Factors'!$C$54,IF(D1568="Residential AC",'Emission Factors'!$C$55,IF(D1568="Residential HP",'Emission Factors'!$C$56,IF(D1568="Commercial AC (&gt;=65k to &lt;135,000k Btu/hr)",'Emission Factors'!$C$57,IF(D1568="Commercial AC (&gt;=135,000k Btu/hr)",'Emission Factors'!$C$58,""))))))))</f>
        <v/>
      </c>
      <c r="P1568" s="209" t="str">
        <f t="shared" si="240"/>
        <v/>
      </c>
      <c r="Q1568" s="95"/>
      <c r="R1568" s="256"/>
      <c r="S1568" s="256"/>
      <c r="T1568" s="96"/>
      <c r="U1568" s="211" t="str">
        <f>IF(Q1568="Room AC (window/wall)",'Emission Factors'!$E$53,IF(AND(Q1568="Room AC (PTAC/PTHP)",ISBLANK(T1568)),"Error",IF(AND(Q1568="Room AC (PTAC/PTHP)",T1568&gt;0),T1568,IF(Q1568="Residential AC",'Emission Factors'!$E$55,IF(AND(Q1568="Residential HP",ISBLANK(T1568)),"Error",IF(AND(Q1568="Residential HP",T1568&gt;0),T1568,IF(Q1568="Commercial AC (&gt;=65k to &lt;135,000k Btu/hr)",'Emission Factors'!$E$57,IF(Q1568="Commercial AC (&gt;=135,000k Btu/hr)",'Emission Factors'!$E$58,""))))))))</f>
        <v/>
      </c>
      <c r="V1568" s="95"/>
      <c r="W1568" s="211" t="str">
        <f>IF(ISBLANK(V1568),"",VLOOKUP(V1568,'Emission Factors'!$C$81:$G$221,4,FALSE))</f>
        <v/>
      </c>
      <c r="X1568" s="210" t="str">
        <f>IF(Q1568="Room AC (window/wall)",'Emission Factors'!$F$53,IF(Q1568="Room AC (PTAC/PTHP)",'Emission Factors'!$F$54,IF(Q1568="Residential AC",'Emission Factors'!$F$55,IF(Q1568="Residential HP",'Emission Factors'!$F$56,IF(Q1568="Commercial AC (&gt;=65k to &lt;135,000k Btu/hr)",'Emission Factors'!$F$57,IF(Q1568="Commercial AC (&gt;=135,000k Btu/hr)",'Emission Factors'!$F$58,""))))))</f>
        <v/>
      </c>
      <c r="Y1568" s="211" t="str">
        <f>IF(Q1568="Room AC (window/wall)",'Emission Factors'!$G$53,IF(Q1568="Room AC (PTAC/PTHP)",'Emission Factors'!$G$54,IF(Q1568="Residential AC",'Emission Factors'!$G$55,IF(Q1568="Residential HP",'Emission Factors'!$G$56,IF(Q1568="Commercial AC (&gt;=65k to &lt;135,000k Btu/hr)",'Emission Factors'!$G$57,IF(Q1568="Commercial AC (&gt;=135,000k Btu/hr)",'Emission Factors'!$G$58,""))))))</f>
        <v/>
      </c>
      <c r="Z1568" s="96"/>
      <c r="AA1568" s="97" t="str">
        <f t="shared" si="241"/>
        <v/>
      </c>
      <c r="AB1568" s="97" t="str">
        <f t="shared" si="242"/>
        <v/>
      </c>
      <c r="AC1568" s="246" t="str">
        <f t="shared" si="243"/>
        <v/>
      </c>
      <c r="AD1568" s="97" t="str">
        <f t="shared" si="244"/>
        <v/>
      </c>
      <c r="AE1568" s="97" t="str">
        <f t="shared" si="245"/>
        <v/>
      </c>
      <c r="AF1568" s="252" t="str">
        <f t="shared" si="246"/>
        <v/>
      </c>
      <c r="AG1568" s="254" t="str">
        <f t="shared" si="247"/>
        <v/>
      </c>
      <c r="AH1568" s="248" t="str">
        <f t="shared" si="248"/>
        <v/>
      </c>
      <c r="AI1568" s="249" t="str">
        <f t="shared" si="249"/>
        <v/>
      </c>
    </row>
    <row r="1569" spans="2:35" x14ac:dyDescent="0.3">
      <c r="B1569" s="94"/>
      <c r="C1569" s="95"/>
      <c r="D1569" s="95"/>
      <c r="E1569" s="95"/>
      <c r="F1569" s="94"/>
      <c r="G1569" s="145"/>
      <c r="H1569" s="245"/>
      <c r="I1569" s="211" t="str">
        <f>IF(D1569="Room AC (window/wall)",'Emission Factors'!$E$53,IF(D1569="Room AC (PTAC/PTHP)",H1569,IF(D1569="Residential AC",'Emission Factors'!$E$55,IF(D1569="Residential HP",H1569,IF(D1569="Commercial AC (&gt;=65k to &lt;135,000k Btu/hr)",'Emission Factors'!$E$57,IF(D1569="Commercial AC (&gt;=135,000k Btu/hr)",'Emission Factors'!$E$58,""))))))</f>
        <v/>
      </c>
      <c r="J1569" s="96"/>
      <c r="K1569" s="211" t="str">
        <f>IF(ISBLANK(J1569),"",VLOOKUP(J1569,'Emission Factors'!$C$81:$G$221,4,FALSE))</f>
        <v/>
      </c>
      <c r="L1569" s="210" t="str">
        <f>IF(D1569="Room AC (window/wall)",'Emission Factors'!$F$53,IF(D1569="Room AC (PTAC/PTHP)",'Emission Factors'!$F$54,IF(D1569="Residential AC",'Emission Factors'!$F$55,IF(D1569="Residential HP",'Emission Factors'!$F$56,IF(D1569="Commercial AC (&gt;=65k to &lt;135,000k Btu/hr)",'Emission Factors'!$F$57,IF(D1569="Commercial AC (&gt;=135,000k Btu/hr)",'Emission Factors'!$F$58,""))))))</f>
        <v/>
      </c>
      <c r="M1569" s="211" t="str">
        <f>IF(D1569="Room AC (window/wall)",'Emission Factors'!$G$53,IF(D1569="Room AC (PTAC/PTHP)",'Emission Factors'!$G$54,IF(D1569="Residential AC",'Emission Factors'!$G$55,IF(D1569="Residential HP",'Emission Factors'!$G$56,IF(D1569="Commercial AC (&gt;=65k to &lt;135,000k Btu/hr)",'Emission Factors'!$G$57,IF(D1569="Commercial AC (&gt;=135,000k Btu/hr)",'Emission Factors'!$G$58,""))))))</f>
        <v/>
      </c>
      <c r="N1569" s="96"/>
      <c r="O1569" s="209" t="str">
        <f>IF(ISBLANK(D1569),"",(IF(D1569="Room AC (window/wall)",'Emission Factors'!$C$53,IF(D1569="Room AC (PTAC/PTHP)",'Emission Factors'!$C$54,IF(D1569="Residential AC",'Emission Factors'!$C$55,IF(D1569="Residential HP",'Emission Factors'!$C$56,IF(D1569="Commercial AC (&gt;=65k to &lt;135,000k Btu/hr)",'Emission Factors'!$C$57,IF(D1569="Commercial AC (&gt;=135,000k Btu/hr)",'Emission Factors'!$C$58,""))))))))</f>
        <v/>
      </c>
      <c r="P1569" s="209" t="str">
        <f t="shared" si="240"/>
        <v/>
      </c>
      <c r="Q1569" s="95"/>
      <c r="R1569" s="256"/>
      <c r="S1569" s="256"/>
      <c r="T1569" s="96"/>
      <c r="U1569" s="211" t="str">
        <f>IF(Q1569="Room AC (window/wall)",'Emission Factors'!$E$53,IF(AND(Q1569="Room AC (PTAC/PTHP)",ISBLANK(T1569)),"Error",IF(AND(Q1569="Room AC (PTAC/PTHP)",T1569&gt;0),T1569,IF(Q1569="Residential AC",'Emission Factors'!$E$55,IF(AND(Q1569="Residential HP",ISBLANK(T1569)),"Error",IF(AND(Q1569="Residential HP",T1569&gt;0),T1569,IF(Q1569="Commercial AC (&gt;=65k to &lt;135,000k Btu/hr)",'Emission Factors'!$E$57,IF(Q1569="Commercial AC (&gt;=135,000k Btu/hr)",'Emission Factors'!$E$58,""))))))))</f>
        <v/>
      </c>
      <c r="V1569" s="95"/>
      <c r="W1569" s="211" t="str">
        <f>IF(ISBLANK(V1569),"",VLOOKUP(V1569,'Emission Factors'!$C$81:$G$221,4,FALSE))</f>
        <v/>
      </c>
      <c r="X1569" s="210" t="str">
        <f>IF(Q1569="Room AC (window/wall)",'Emission Factors'!$F$53,IF(Q1569="Room AC (PTAC/PTHP)",'Emission Factors'!$F$54,IF(Q1569="Residential AC",'Emission Factors'!$F$55,IF(Q1569="Residential HP",'Emission Factors'!$F$56,IF(Q1569="Commercial AC (&gt;=65k to &lt;135,000k Btu/hr)",'Emission Factors'!$F$57,IF(Q1569="Commercial AC (&gt;=135,000k Btu/hr)",'Emission Factors'!$F$58,""))))))</f>
        <v/>
      </c>
      <c r="Y1569" s="211" t="str">
        <f>IF(Q1569="Room AC (window/wall)",'Emission Factors'!$G$53,IF(Q1569="Room AC (PTAC/PTHP)",'Emission Factors'!$G$54,IF(Q1569="Residential AC",'Emission Factors'!$G$55,IF(Q1569="Residential HP",'Emission Factors'!$G$56,IF(Q1569="Commercial AC (&gt;=65k to &lt;135,000k Btu/hr)",'Emission Factors'!$G$57,IF(Q1569="Commercial AC (&gt;=135,000k Btu/hr)",'Emission Factors'!$G$58,""))))))</f>
        <v/>
      </c>
      <c r="Z1569" s="96"/>
      <c r="AA1569" s="97" t="str">
        <f t="shared" si="241"/>
        <v/>
      </c>
      <c r="AB1569" s="97" t="str">
        <f t="shared" si="242"/>
        <v/>
      </c>
      <c r="AC1569" s="246" t="str">
        <f t="shared" si="243"/>
        <v/>
      </c>
      <c r="AD1569" s="97" t="str">
        <f t="shared" si="244"/>
        <v/>
      </c>
      <c r="AE1569" s="97" t="str">
        <f t="shared" si="245"/>
        <v/>
      </c>
      <c r="AF1569" s="252" t="str">
        <f t="shared" si="246"/>
        <v/>
      </c>
      <c r="AG1569" s="254" t="str">
        <f t="shared" si="247"/>
        <v/>
      </c>
      <c r="AH1569" s="248" t="str">
        <f t="shared" si="248"/>
        <v/>
      </c>
      <c r="AI1569" s="249" t="str">
        <f t="shared" si="249"/>
        <v/>
      </c>
    </row>
    <row r="1570" spans="2:35" x14ac:dyDescent="0.3">
      <c r="B1570" s="94"/>
      <c r="C1570" s="95"/>
      <c r="D1570" s="95"/>
      <c r="E1570" s="95"/>
      <c r="F1570" s="94"/>
      <c r="G1570" s="145"/>
      <c r="H1570" s="245"/>
      <c r="I1570" s="211" t="str">
        <f>IF(D1570="Room AC (window/wall)",'Emission Factors'!$E$53,IF(D1570="Room AC (PTAC/PTHP)",H1570,IF(D1570="Residential AC",'Emission Factors'!$E$55,IF(D1570="Residential HP",H1570,IF(D1570="Commercial AC (&gt;=65k to &lt;135,000k Btu/hr)",'Emission Factors'!$E$57,IF(D1570="Commercial AC (&gt;=135,000k Btu/hr)",'Emission Factors'!$E$58,""))))))</f>
        <v/>
      </c>
      <c r="J1570" s="96"/>
      <c r="K1570" s="211" t="str">
        <f>IF(ISBLANK(J1570),"",VLOOKUP(J1570,'Emission Factors'!$C$81:$G$221,4,FALSE))</f>
        <v/>
      </c>
      <c r="L1570" s="210" t="str">
        <f>IF(D1570="Room AC (window/wall)",'Emission Factors'!$F$53,IF(D1570="Room AC (PTAC/PTHP)",'Emission Factors'!$F$54,IF(D1570="Residential AC",'Emission Factors'!$F$55,IF(D1570="Residential HP",'Emission Factors'!$F$56,IF(D1570="Commercial AC (&gt;=65k to &lt;135,000k Btu/hr)",'Emission Factors'!$F$57,IF(D1570="Commercial AC (&gt;=135,000k Btu/hr)",'Emission Factors'!$F$58,""))))))</f>
        <v/>
      </c>
      <c r="M1570" s="211" t="str">
        <f>IF(D1570="Room AC (window/wall)",'Emission Factors'!$G$53,IF(D1570="Room AC (PTAC/PTHP)",'Emission Factors'!$G$54,IF(D1570="Residential AC",'Emission Factors'!$G$55,IF(D1570="Residential HP",'Emission Factors'!$G$56,IF(D1570="Commercial AC (&gt;=65k to &lt;135,000k Btu/hr)",'Emission Factors'!$G$57,IF(D1570="Commercial AC (&gt;=135,000k Btu/hr)",'Emission Factors'!$G$58,""))))))</f>
        <v/>
      </c>
      <c r="N1570" s="96"/>
      <c r="O1570" s="209" t="str">
        <f>IF(ISBLANK(D1570),"",(IF(D1570="Room AC (window/wall)",'Emission Factors'!$C$53,IF(D1570="Room AC (PTAC/PTHP)",'Emission Factors'!$C$54,IF(D1570="Residential AC",'Emission Factors'!$C$55,IF(D1570="Residential HP",'Emission Factors'!$C$56,IF(D1570="Commercial AC (&gt;=65k to &lt;135,000k Btu/hr)",'Emission Factors'!$C$57,IF(D1570="Commercial AC (&gt;=135,000k Btu/hr)",'Emission Factors'!$C$58,""))))))))</f>
        <v/>
      </c>
      <c r="P1570" s="209" t="str">
        <f t="shared" si="240"/>
        <v/>
      </c>
      <c r="Q1570" s="95"/>
      <c r="R1570" s="256"/>
      <c r="S1570" s="256"/>
      <c r="T1570" s="96"/>
      <c r="U1570" s="211" t="str">
        <f>IF(Q1570="Room AC (window/wall)",'Emission Factors'!$E$53,IF(AND(Q1570="Room AC (PTAC/PTHP)",ISBLANK(T1570)),"Error",IF(AND(Q1570="Room AC (PTAC/PTHP)",T1570&gt;0),T1570,IF(Q1570="Residential AC",'Emission Factors'!$E$55,IF(AND(Q1570="Residential HP",ISBLANK(T1570)),"Error",IF(AND(Q1570="Residential HP",T1570&gt;0),T1570,IF(Q1570="Commercial AC (&gt;=65k to &lt;135,000k Btu/hr)",'Emission Factors'!$E$57,IF(Q1570="Commercial AC (&gt;=135,000k Btu/hr)",'Emission Factors'!$E$58,""))))))))</f>
        <v/>
      </c>
      <c r="V1570" s="95"/>
      <c r="W1570" s="211" t="str">
        <f>IF(ISBLANK(V1570),"",VLOOKUP(V1570,'Emission Factors'!$C$81:$G$221,4,FALSE))</f>
        <v/>
      </c>
      <c r="X1570" s="210" t="str">
        <f>IF(Q1570="Room AC (window/wall)",'Emission Factors'!$F$53,IF(Q1570="Room AC (PTAC/PTHP)",'Emission Factors'!$F$54,IF(Q1570="Residential AC",'Emission Factors'!$F$55,IF(Q1570="Residential HP",'Emission Factors'!$F$56,IF(Q1570="Commercial AC (&gt;=65k to &lt;135,000k Btu/hr)",'Emission Factors'!$F$57,IF(Q1570="Commercial AC (&gt;=135,000k Btu/hr)",'Emission Factors'!$F$58,""))))))</f>
        <v/>
      </c>
      <c r="Y1570" s="211" t="str">
        <f>IF(Q1570="Room AC (window/wall)",'Emission Factors'!$G$53,IF(Q1570="Room AC (PTAC/PTHP)",'Emission Factors'!$G$54,IF(Q1570="Residential AC",'Emission Factors'!$G$55,IF(Q1570="Residential HP",'Emission Factors'!$G$56,IF(Q1570="Commercial AC (&gt;=65k to &lt;135,000k Btu/hr)",'Emission Factors'!$G$57,IF(Q1570="Commercial AC (&gt;=135,000k Btu/hr)",'Emission Factors'!$G$58,""))))))</f>
        <v/>
      </c>
      <c r="Z1570" s="96"/>
      <c r="AA1570" s="97" t="str">
        <f t="shared" si="241"/>
        <v/>
      </c>
      <c r="AB1570" s="97" t="str">
        <f t="shared" si="242"/>
        <v/>
      </c>
      <c r="AC1570" s="246" t="str">
        <f t="shared" si="243"/>
        <v/>
      </c>
      <c r="AD1570" s="97" t="str">
        <f t="shared" si="244"/>
        <v/>
      </c>
      <c r="AE1570" s="97" t="str">
        <f t="shared" si="245"/>
        <v/>
      </c>
      <c r="AF1570" s="252" t="str">
        <f t="shared" si="246"/>
        <v/>
      </c>
      <c r="AG1570" s="254" t="str">
        <f t="shared" si="247"/>
        <v/>
      </c>
      <c r="AH1570" s="248" t="str">
        <f t="shared" si="248"/>
        <v/>
      </c>
      <c r="AI1570" s="249" t="str">
        <f t="shared" si="249"/>
        <v/>
      </c>
    </row>
    <row r="1571" spans="2:35" x14ac:dyDescent="0.3">
      <c r="B1571" s="94"/>
      <c r="C1571" s="95"/>
      <c r="D1571" s="95"/>
      <c r="E1571" s="95"/>
      <c r="F1571" s="94"/>
      <c r="G1571" s="145"/>
      <c r="H1571" s="245"/>
      <c r="I1571" s="211" t="str">
        <f>IF(D1571="Room AC (window/wall)",'Emission Factors'!$E$53,IF(D1571="Room AC (PTAC/PTHP)",H1571,IF(D1571="Residential AC",'Emission Factors'!$E$55,IF(D1571="Residential HP",H1571,IF(D1571="Commercial AC (&gt;=65k to &lt;135,000k Btu/hr)",'Emission Factors'!$E$57,IF(D1571="Commercial AC (&gt;=135,000k Btu/hr)",'Emission Factors'!$E$58,""))))))</f>
        <v/>
      </c>
      <c r="J1571" s="96"/>
      <c r="K1571" s="211" t="str">
        <f>IF(ISBLANK(J1571),"",VLOOKUP(J1571,'Emission Factors'!$C$81:$G$221,4,FALSE))</f>
        <v/>
      </c>
      <c r="L1571" s="210" t="str">
        <f>IF(D1571="Room AC (window/wall)",'Emission Factors'!$F$53,IF(D1571="Room AC (PTAC/PTHP)",'Emission Factors'!$F$54,IF(D1571="Residential AC",'Emission Factors'!$F$55,IF(D1571="Residential HP",'Emission Factors'!$F$56,IF(D1571="Commercial AC (&gt;=65k to &lt;135,000k Btu/hr)",'Emission Factors'!$F$57,IF(D1571="Commercial AC (&gt;=135,000k Btu/hr)",'Emission Factors'!$F$58,""))))))</f>
        <v/>
      </c>
      <c r="M1571" s="211" t="str">
        <f>IF(D1571="Room AC (window/wall)",'Emission Factors'!$G$53,IF(D1571="Room AC (PTAC/PTHP)",'Emission Factors'!$G$54,IF(D1571="Residential AC",'Emission Factors'!$G$55,IF(D1571="Residential HP",'Emission Factors'!$G$56,IF(D1571="Commercial AC (&gt;=65k to &lt;135,000k Btu/hr)",'Emission Factors'!$G$57,IF(D1571="Commercial AC (&gt;=135,000k Btu/hr)",'Emission Factors'!$G$58,""))))))</f>
        <v/>
      </c>
      <c r="N1571" s="96"/>
      <c r="O1571" s="209" t="str">
        <f>IF(ISBLANK(D1571),"",(IF(D1571="Room AC (window/wall)",'Emission Factors'!$C$53,IF(D1571="Room AC (PTAC/PTHP)",'Emission Factors'!$C$54,IF(D1571="Residential AC",'Emission Factors'!$C$55,IF(D1571="Residential HP",'Emission Factors'!$C$56,IF(D1571="Commercial AC (&gt;=65k to &lt;135,000k Btu/hr)",'Emission Factors'!$C$57,IF(D1571="Commercial AC (&gt;=135,000k Btu/hr)",'Emission Factors'!$C$58,""))))))))</f>
        <v/>
      </c>
      <c r="P1571" s="209" t="str">
        <f t="shared" si="240"/>
        <v/>
      </c>
      <c r="Q1571" s="95"/>
      <c r="R1571" s="256"/>
      <c r="S1571" s="256"/>
      <c r="T1571" s="96"/>
      <c r="U1571" s="211" t="str">
        <f>IF(Q1571="Room AC (window/wall)",'Emission Factors'!$E$53,IF(AND(Q1571="Room AC (PTAC/PTHP)",ISBLANK(T1571)),"Error",IF(AND(Q1571="Room AC (PTAC/PTHP)",T1571&gt;0),T1571,IF(Q1571="Residential AC",'Emission Factors'!$E$55,IF(AND(Q1571="Residential HP",ISBLANK(T1571)),"Error",IF(AND(Q1571="Residential HP",T1571&gt;0),T1571,IF(Q1571="Commercial AC (&gt;=65k to &lt;135,000k Btu/hr)",'Emission Factors'!$E$57,IF(Q1571="Commercial AC (&gt;=135,000k Btu/hr)",'Emission Factors'!$E$58,""))))))))</f>
        <v/>
      </c>
      <c r="V1571" s="95"/>
      <c r="W1571" s="211" t="str">
        <f>IF(ISBLANK(V1571),"",VLOOKUP(V1571,'Emission Factors'!$C$81:$G$221,4,FALSE))</f>
        <v/>
      </c>
      <c r="X1571" s="210" t="str">
        <f>IF(Q1571="Room AC (window/wall)",'Emission Factors'!$F$53,IF(Q1571="Room AC (PTAC/PTHP)",'Emission Factors'!$F$54,IF(Q1571="Residential AC",'Emission Factors'!$F$55,IF(Q1571="Residential HP",'Emission Factors'!$F$56,IF(Q1571="Commercial AC (&gt;=65k to &lt;135,000k Btu/hr)",'Emission Factors'!$F$57,IF(Q1571="Commercial AC (&gt;=135,000k Btu/hr)",'Emission Factors'!$F$58,""))))))</f>
        <v/>
      </c>
      <c r="Y1571" s="211" t="str">
        <f>IF(Q1571="Room AC (window/wall)",'Emission Factors'!$G$53,IF(Q1571="Room AC (PTAC/PTHP)",'Emission Factors'!$G$54,IF(Q1571="Residential AC",'Emission Factors'!$G$55,IF(Q1571="Residential HP",'Emission Factors'!$G$56,IF(Q1571="Commercial AC (&gt;=65k to &lt;135,000k Btu/hr)",'Emission Factors'!$G$57,IF(Q1571="Commercial AC (&gt;=135,000k Btu/hr)",'Emission Factors'!$G$58,""))))))</f>
        <v/>
      </c>
      <c r="Z1571" s="96"/>
      <c r="AA1571" s="97" t="str">
        <f t="shared" si="241"/>
        <v/>
      </c>
      <c r="AB1571" s="97" t="str">
        <f t="shared" si="242"/>
        <v/>
      </c>
      <c r="AC1571" s="246" t="str">
        <f t="shared" si="243"/>
        <v/>
      </c>
      <c r="AD1571" s="97" t="str">
        <f t="shared" si="244"/>
        <v/>
      </c>
      <c r="AE1571" s="97" t="str">
        <f t="shared" si="245"/>
        <v/>
      </c>
      <c r="AF1571" s="252" t="str">
        <f t="shared" si="246"/>
        <v/>
      </c>
      <c r="AG1571" s="254" t="str">
        <f t="shared" si="247"/>
        <v/>
      </c>
      <c r="AH1571" s="248" t="str">
        <f t="shared" si="248"/>
        <v/>
      </c>
      <c r="AI1571" s="249" t="str">
        <f t="shared" si="249"/>
        <v/>
      </c>
    </row>
    <row r="1572" spans="2:35" x14ac:dyDescent="0.3">
      <c r="B1572" s="94"/>
      <c r="C1572" s="95"/>
      <c r="D1572" s="95"/>
      <c r="E1572" s="95"/>
      <c r="F1572" s="94"/>
      <c r="G1572" s="145"/>
      <c r="H1572" s="245"/>
      <c r="I1572" s="211" t="str">
        <f>IF(D1572="Room AC (window/wall)",'Emission Factors'!$E$53,IF(D1572="Room AC (PTAC/PTHP)",H1572,IF(D1572="Residential AC",'Emission Factors'!$E$55,IF(D1572="Residential HP",H1572,IF(D1572="Commercial AC (&gt;=65k to &lt;135,000k Btu/hr)",'Emission Factors'!$E$57,IF(D1572="Commercial AC (&gt;=135,000k Btu/hr)",'Emission Factors'!$E$58,""))))))</f>
        <v/>
      </c>
      <c r="J1572" s="96"/>
      <c r="K1572" s="211" t="str">
        <f>IF(ISBLANK(J1572),"",VLOOKUP(J1572,'Emission Factors'!$C$81:$G$221,4,FALSE))</f>
        <v/>
      </c>
      <c r="L1572" s="210" t="str">
        <f>IF(D1572="Room AC (window/wall)",'Emission Factors'!$F$53,IF(D1572="Room AC (PTAC/PTHP)",'Emission Factors'!$F$54,IF(D1572="Residential AC",'Emission Factors'!$F$55,IF(D1572="Residential HP",'Emission Factors'!$F$56,IF(D1572="Commercial AC (&gt;=65k to &lt;135,000k Btu/hr)",'Emission Factors'!$F$57,IF(D1572="Commercial AC (&gt;=135,000k Btu/hr)",'Emission Factors'!$F$58,""))))))</f>
        <v/>
      </c>
      <c r="M1572" s="211" t="str">
        <f>IF(D1572="Room AC (window/wall)",'Emission Factors'!$G$53,IF(D1572="Room AC (PTAC/PTHP)",'Emission Factors'!$G$54,IF(D1572="Residential AC",'Emission Factors'!$G$55,IF(D1572="Residential HP",'Emission Factors'!$G$56,IF(D1572="Commercial AC (&gt;=65k to &lt;135,000k Btu/hr)",'Emission Factors'!$G$57,IF(D1572="Commercial AC (&gt;=135,000k Btu/hr)",'Emission Factors'!$G$58,""))))))</f>
        <v/>
      </c>
      <c r="N1572" s="96"/>
      <c r="O1572" s="209" t="str">
        <f>IF(ISBLANK(D1572),"",(IF(D1572="Room AC (window/wall)",'Emission Factors'!$C$53,IF(D1572="Room AC (PTAC/PTHP)",'Emission Factors'!$C$54,IF(D1572="Residential AC",'Emission Factors'!$C$55,IF(D1572="Residential HP",'Emission Factors'!$C$56,IF(D1572="Commercial AC (&gt;=65k to &lt;135,000k Btu/hr)",'Emission Factors'!$C$57,IF(D1572="Commercial AC (&gt;=135,000k Btu/hr)",'Emission Factors'!$C$58,""))))))))</f>
        <v/>
      </c>
      <c r="P1572" s="209" t="str">
        <f t="shared" si="240"/>
        <v/>
      </c>
      <c r="Q1572" s="95"/>
      <c r="R1572" s="256"/>
      <c r="S1572" s="256"/>
      <c r="T1572" s="96"/>
      <c r="U1572" s="211" t="str">
        <f>IF(Q1572="Room AC (window/wall)",'Emission Factors'!$E$53,IF(AND(Q1572="Room AC (PTAC/PTHP)",ISBLANK(T1572)),"Error",IF(AND(Q1572="Room AC (PTAC/PTHP)",T1572&gt;0),T1572,IF(Q1572="Residential AC",'Emission Factors'!$E$55,IF(AND(Q1572="Residential HP",ISBLANK(T1572)),"Error",IF(AND(Q1572="Residential HP",T1572&gt;0),T1572,IF(Q1572="Commercial AC (&gt;=65k to &lt;135,000k Btu/hr)",'Emission Factors'!$E$57,IF(Q1572="Commercial AC (&gt;=135,000k Btu/hr)",'Emission Factors'!$E$58,""))))))))</f>
        <v/>
      </c>
      <c r="V1572" s="95"/>
      <c r="W1572" s="211" t="str">
        <f>IF(ISBLANK(V1572),"",VLOOKUP(V1572,'Emission Factors'!$C$81:$G$221,4,FALSE))</f>
        <v/>
      </c>
      <c r="X1572" s="210" t="str">
        <f>IF(Q1572="Room AC (window/wall)",'Emission Factors'!$F$53,IF(Q1572="Room AC (PTAC/PTHP)",'Emission Factors'!$F$54,IF(Q1572="Residential AC",'Emission Factors'!$F$55,IF(Q1572="Residential HP",'Emission Factors'!$F$56,IF(Q1572="Commercial AC (&gt;=65k to &lt;135,000k Btu/hr)",'Emission Factors'!$F$57,IF(Q1572="Commercial AC (&gt;=135,000k Btu/hr)",'Emission Factors'!$F$58,""))))))</f>
        <v/>
      </c>
      <c r="Y1572" s="211" t="str">
        <f>IF(Q1572="Room AC (window/wall)",'Emission Factors'!$G$53,IF(Q1572="Room AC (PTAC/PTHP)",'Emission Factors'!$G$54,IF(Q1572="Residential AC",'Emission Factors'!$G$55,IF(Q1572="Residential HP",'Emission Factors'!$G$56,IF(Q1572="Commercial AC (&gt;=65k to &lt;135,000k Btu/hr)",'Emission Factors'!$G$57,IF(Q1572="Commercial AC (&gt;=135,000k Btu/hr)",'Emission Factors'!$G$58,""))))))</f>
        <v/>
      </c>
      <c r="Z1572" s="96"/>
      <c r="AA1572" s="97" t="str">
        <f t="shared" si="241"/>
        <v/>
      </c>
      <c r="AB1572" s="97" t="str">
        <f t="shared" si="242"/>
        <v/>
      </c>
      <c r="AC1572" s="246" t="str">
        <f t="shared" si="243"/>
        <v/>
      </c>
      <c r="AD1572" s="97" t="str">
        <f t="shared" si="244"/>
        <v/>
      </c>
      <c r="AE1572" s="97" t="str">
        <f t="shared" si="245"/>
        <v/>
      </c>
      <c r="AF1572" s="252" t="str">
        <f t="shared" si="246"/>
        <v/>
      </c>
      <c r="AG1572" s="254" t="str">
        <f t="shared" si="247"/>
        <v/>
      </c>
      <c r="AH1572" s="248" t="str">
        <f t="shared" si="248"/>
        <v/>
      </c>
      <c r="AI1572" s="249" t="str">
        <f t="shared" si="249"/>
        <v/>
      </c>
    </row>
    <row r="1573" spans="2:35" x14ac:dyDescent="0.3">
      <c r="B1573" s="94"/>
      <c r="C1573" s="95"/>
      <c r="D1573" s="95"/>
      <c r="E1573" s="95"/>
      <c r="F1573" s="94"/>
      <c r="G1573" s="145"/>
      <c r="H1573" s="245"/>
      <c r="I1573" s="211" t="str">
        <f>IF(D1573="Room AC (window/wall)",'Emission Factors'!$E$53,IF(D1573="Room AC (PTAC/PTHP)",H1573,IF(D1573="Residential AC",'Emission Factors'!$E$55,IF(D1573="Residential HP",H1573,IF(D1573="Commercial AC (&gt;=65k to &lt;135,000k Btu/hr)",'Emission Factors'!$E$57,IF(D1573="Commercial AC (&gt;=135,000k Btu/hr)",'Emission Factors'!$E$58,""))))))</f>
        <v/>
      </c>
      <c r="J1573" s="96"/>
      <c r="K1573" s="211" t="str">
        <f>IF(ISBLANK(J1573),"",VLOOKUP(J1573,'Emission Factors'!$C$81:$G$221,4,FALSE))</f>
        <v/>
      </c>
      <c r="L1573" s="210" t="str">
        <f>IF(D1573="Room AC (window/wall)",'Emission Factors'!$F$53,IF(D1573="Room AC (PTAC/PTHP)",'Emission Factors'!$F$54,IF(D1573="Residential AC",'Emission Factors'!$F$55,IF(D1573="Residential HP",'Emission Factors'!$F$56,IF(D1573="Commercial AC (&gt;=65k to &lt;135,000k Btu/hr)",'Emission Factors'!$F$57,IF(D1573="Commercial AC (&gt;=135,000k Btu/hr)",'Emission Factors'!$F$58,""))))))</f>
        <v/>
      </c>
      <c r="M1573" s="211" t="str">
        <f>IF(D1573="Room AC (window/wall)",'Emission Factors'!$G$53,IF(D1573="Room AC (PTAC/PTHP)",'Emission Factors'!$G$54,IF(D1573="Residential AC",'Emission Factors'!$G$55,IF(D1573="Residential HP",'Emission Factors'!$G$56,IF(D1573="Commercial AC (&gt;=65k to &lt;135,000k Btu/hr)",'Emission Factors'!$G$57,IF(D1573="Commercial AC (&gt;=135,000k Btu/hr)",'Emission Factors'!$G$58,""))))))</f>
        <v/>
      </c>
      <c r="N1573" s="96"/>
      <c r="O1573" s="209" t="str">
        <f>IF(ISBLANK(D1573),"",(IF(D1573="Room AC (window/wall)",'Emission Factors'!$C$53,IF(D1573="Room AC (PTAC/PTHP)",'Emission Factors'!$C$54,IF(D1573="Residential AC",'Emission Factors'!$C$55,IF(D1573="Residential HP",'Emission Factors'!$C$56,IF(D1573="Commercial AC (&gt;=65k to &lt;135,000k Btu/hr)",'Emission Factors'!$C$57,IF(D1573="Commercial AC (&gt;=135,000k Btu/hr)",'Emission Factors'!$C$58,""))))))))</f>
        <v/>
      </c>
      <c r="P1573" s="209" t="str">
        <f t="shared" si="240"/>
        <v/>
      </c>
      <c r="Q1573" s="95"/>
      <c r="R1573" s="256"/>
      <c r="S1573" s="256"/>
      <c r="T1573" s="96"/>
      <c r="U1573" s="211" t="str">
        <f>IF(Q1573="Room AC (window/wall)",'Emission Factors'!$E$53,IF(AND(Q1573="Room AC (PTAC/PTHP)",ISBLANK(T1573)),"Error",IF(AND(Q1573="Room AC (PTAC/PTHP)",T1573&gt;0),T1573,IF(Q1573="Residential AC",'Emission Factors'!$E$55,IF(AND(Q1573="Residential HP",ISBLANK(T1573)),"Error",IF(AND(Q1573="Residential HP",T1573&gt;0),T1573,IF(Q1573="Commercial AC (&gt;=65k to &lt;135,000k Btu/hr)",'Emission Factors'!$E$57,IF(Q1573="Commercial AC (&gt;=135,000k Btu/hr)",'Emission Factors'!$E$58,""))))))))</f>
        <v/>
      </c>
      <c r="V1573" s="95"/>
      <c r="W1573" s="211" t="str">
        <f>IF(ISBLANK(V1573),"",VLOOKUP(V1573,'Emission Factors'!$C$81:$G$221,4,FALSE))</f>
        <v/>
      </c>
      <c r="X1573" s="210" t="str">
        <f>IF(Q1573="Room AC (window/wall)",'Emission Factors'!$F$53,IF(Q1573="Room AC (PTAC/PTHP)",'Emission Factors'!$F$54,IF(Q1573="Residential AC",'Emission Factors'!$F$55,IF(Q1573="Residential HP",'Emission Factors'!$F$56,IF(Q1573="Commercial AC (&gt;=65k to &lt;135,000k Btu/hr)",'Emission Factors'!$F$57,IF(Q1573="Commercial AC (&gt;=135,000k Btu/hr)",'Emission Factors'!$F$58,""))))))</f>
        <v/>
      </c>
      <c r="Y1573" s="211" t="str">
        <f>IF(Q1573="Room AC (window/wall)",'Emission Factors'!$G$53,IF(Q1573="Room AC (PTAC/PTHP)",'Emission Factors'!$G$54,IF(Q1573="Residential AC",'Emission Factors'!$G$55,IF(Q1573="Residential HP",'Emission Factors'!$G$56,IF(Q1573="Commercial AC (&gt;=65k to &lt;135,000k Btu/hr)",'Emission Factors'!$G$57,IF(Q1573="Commercial AC (&gt;=135,000k Btu/hr)",'Emission Factors'!$G$58,""))))))</f>
        <v/>
      </c>
      <c r="Z1573" s="96"/>
      <c r="AA1573" s="97" t="str">
        <f t="shared" si="241"/>
        <v/>
      </c>
      <c r="AB1573" s="97" t="str">
        <f t="shared" si="242"/>
        <v/>
      </c>
      <c r="AC1573" s="246" t="str">
        <f t="shared" si="243"/>
        <v/>
      </c>
      <c r="AD1573" s="97" t="str">
        <f t="shared" si="244"/>
        <v/>
      </c>
      <c r="AE1573" s="97" t="str">
        <f t="shared" si="245"/>
        <v/>
      </c>
      <c r="AF1573" s="252" t="str">
        <f t="shared" si="246"/>
        <v/>
      </c>
      <c r="AG1573" s="254" t="str">
        <f t="shared" si="247"/>
        <v/>
      </c>
      <c r="AH1573" s="248" t="str">
        <f t="shared" si="248"/>
        <v/>
      </c>
      <c r="AI1573" s="249" t="str">
        <f t="shared" si="249"/>
        <v/>
      </c>
    </row>
    <row r="1574" spans="2:35" x14ac:dyDescent="0.3">
      <c r="B1574" s="94"/>
      <c r="C1574" s="95"/>
      <c r="D1574" s="95"/>
      <c r="E1574" s="95"/>
      <c r="F1574" s="94"/>
      <c r="G1574" s="145"/>
      <c r="H1574" s="245"/>
      <c r="I1574" s="211" t="str">
        <f>IF(D1574="Room AC (window/wall)",'Emission Factors'!$E$53,IF(D1574="Room AC (PTAC/PTHP)",H1574,IF(D1574="Residential AC",'Emission Factors'!$E$55,IF(D1574="Residential HP",H1574,IF(D1574="Commercial AC (&gt;=65k to &lt;135,000k Btu/hr)",'Emission Factors'!$E$57,IF(D1574="Commercial AC (&gt;=135,000k Btu/hr)",'Emission Factors'!$E$58,""))))))</f>
        <v/>
      </c>
      <c r="J1574" s="96"/>
      <c r="K1574" s="211" t="str">
        <f>IF(ISBLANK(J1574),"",VLOOKUP(J1574,'Emission Factors'!$C$81:$G$221,4,FALSE))</f>
        <v/>
      </c>
      <c r="L1574" s="210" t="str">
        <f>IF(D1574="Room AC (window/wall)",'Emission Factors'!$F$53,IF(D1574="Room AC (PTAC/PTHP)",'Emission Factors'!$F$54,IF(D1574="Residential AC",'Emission Factors'!$F$55,IF(D1574="Residential HP",'Emission Factors'!$F$56,IF(D1574="Commercial AC (&gt;=65k to &lt;135,000k Btu/hr)",'Emission Factors'!$F$57,IF(D1574="Commercial AC (&gt;=135,000k Btu/hr)",'Emission Factors'!$F$58,""))))))</f>
        <v/>
      </c>
      <c r="M1574" s="211" t="str">
        <f>IF(D1574="Room AC (window/wall)",'Emission Factors'!$G$53,IF(D1574="Room AC (PTAC/PTHP)",'Emission Factors'!$G$54,IF(D1574="Residential AC",'Emission Factors'!$G$55,IF(D1574="Residential HP",'Emission Factors'!$G$56,IF(D1574="Commercial AC (&gt;=65k to &lt;135,000k Btu/hr)",'Emission Factors'!$G$57,IF(D1574="Commercial AC (&gt;=135,000k Btu/hr)",'Emission Factors'!$G$58,""))))))</f>
        <v/>
      </c>
      <c r="N1574" s="96"/>
      <c r="O1574" s="209" t="str">
        <f>IF(ISBLANK(D1574),"",(IF(D1574="Room AC (window/wall)",'Emission Factors'!$C$53,IF(D1574="Room AC (PTAC/PTHP)",'Emission Factors'!$C$54,IF(D1574="Residential AC",'Emission Factors'!$C$55,IF(D1574="Residential HP",'Emission Factors'!$C$56,IF(D1574="Commercial AC (&gt;=65k to &lt;135,000k Btu/hr)",'Emission Factors'!$C$57,IF(D1574="Commercial AC (&gt;=135,000k Btu/hr)",'Emission Factors'!$C$58,""))))))))</f>
        <v/>
      </c>
      <c r="P1574" s="209" t="str">
        <f t="shared" si="240"/>
        <v/>
      </c>
      <c r="Q1574" s="95"/>
      <c r="R1574" s="256"/>
      <c r="S1574" s="256"/>
      <c r="T1574" s="96"/>
      <c r="U1574" s="211" t="str">
        <f>IF(Q1574="Room AC (window/wall)",'Emission Factors'!$E$53,IF(AND(Q1574="Room AC (PTAC/PTHP)",ISBLANK(T1574)),"Error",IF(AND(Q1574="Room AC (PTAC/PTHP)",T1574&gt;0),T1574,IF(Q1574="Residential AC",'Emission Factors'!$E$55,IF(AND(Q1574="Residential HP",ISBLANK(T1574)),"Error",IF(AND(Q1574="Residential HP",T1574&gt;0),T1574,IF(Q1574="Commercial AC (&gt;=65k to &lt;135,000k Btu/hr)",'Emission Factors'!$E$57,IF(Q1574="Commercial AC (&gt;=135,000k Btu/hr)",'Emission Factors'!$E$58,""))))))))</f>
        <v/>
      </c>
      <c r="V1574" s="95"/>
      <c r="W1574" s="211" t="str">
        <f>IF(ISBLANK(V1574),"",VLOOKUP(V1574,'Emission Factors'!$C$81:$G$221,4,FALSE))</f>
        <v/>
      </c>
      <c r="X1574" s="210" t="str">
        <f>IF(Q1574="Room AC (window/wall)",'Emission Factors'!$F$53,IF(Q1574="Room AC (PTAC/PTHP)",'Emission Factors'!$F$54,IF(Q1574="Residential AC",'Emission Factors'!$F$55,IF(Q1574="Residential HP",'Emission Factors'!$F$56,IF(Q1574="Commercial AC (&gt;=65k to &lt;135,000k Btu/hr)",'Emission Factors'!$F$57,IF(Q1574="Commercial AC (&gt;=135,000k Btu/hr)",'Emission Factors'!$F$58,""))))))</f>
        <v/>
      </c>
      <c r="Y1574" s="211" t="str">
        <f>IF(Q1574="Room AC (window/wall)",'Emission Factors'!$G$53,IF(Q1574="Room AC (PTAC/PTHP)",'Emission Factors'!$G$54,IF(Q1574="Residential AC",'Emission Factors'!$G$55,IF(Q1574="Residential HP",'Emission Factors'!$G$56,IF(Q1574="Commercial AC (&gt;=65k to &lt;135,000k Btu/hr)",'Emission Factors'!$G$57,IF(Q1574="Commercial AC (&gt;=135,000k Btu/hr)",'Emission Factors'!$G$58,""))))))</f>
        <v/>
      </c>
      <c r="Z1574" s="96"/>
      <c r="AA1574" s="97" t="str">
        <f t="shared" si="241"/>
        <v/>
      </c>
      <c r="AB1574" s="97" t="str">
        <f t="shared" si="242"/>
        <v/>
      </c>
      <c r="AC1574" s="246" t="str">
        <f t="shared" si="243"/>
        <v/>
      </c>
      <c r="AD1574" s="97" t="str">
        <f t="shared" si="244"/>
        <v/>
      </c>
      <c r="AE1574" s="97" t="str">
        <f t="shared" si="245"/>
        <v/>
      </c>
      <c r="AF1574" s="252" t="str">
        <f t="shared" si="246"/>
        <v/>
      </c>
      <c r="AG1574" s="254" t="str">
        <f t="shared" si="247"/>
        <v/>
      </c>
      <c r="AH1574" s="248" t="str">
        <f t="shared" si="248"/>
        <v/>
      </c>
      <c r="AI1574" s="249" t="str">
        <f t="shared" si="249"/>
        <v/>
      </c>
    </row>
    <row r="1575" spans="2:35" x14ac:dyDescent="0.3">
      <c r="B1575" s="94"/>
      <c r="C1575" s="95"/>
      <c r="D1575" s="95"/>
      <c r="E1575" s="95"/>
      <c r="F1575" s="94"/>
      <c r="G1575" s="145"/>
      <c r="H1575" s="245"/>
      <c r="I1575" s="211" t="str">
        <f>IF(D1575="Room AC (window/wall)",'Emission Factors'!$E$53,IF(D1575="Room AC (PTAC/PTHP)",H1575,IF(D1575="Residential AC",'Emission Factors'!$E$55,IF(D1575="Residential HP",H1575,IF(D1575="Commercial AC (&gt;=65k to &lt;135,000k Btu/hr)",'Emission Factors'!$E$57,IF(D1575="Commercial AC (&gt;=135,000k Btu/hr)",'Emission Factors'!$E$58,""))))))</f>
        <v/>
      </c>
      <c r="J1575" s="96"/>
      <c r="K1575" s="211" t="str">
        <f>IF(ISBLANK(J1575),"",VLOOKUP(J1575,'Emission Factors'!$C$81:$G$221,4,FALSE))</f>
        <v/>
      </c>
      <c r="L1575" s="210" t="str">
        <f>IF(D1575="Room AC (window/wall)",'Emission Factors'!$F$53,IF(D1575="Room AC (PTAC/PTHP)",'Emission Factors'!$F$54,IF(D1575="Residential AC",'Emission Factors'!$F$55,IF(D1575="Residential HP",'Emission Factors'!$F$56,IF(D1575="Commercial AC (&gt;=65k to &lt;135,000k Btu/hr)",'Emission Factors'!$F$57,IF(D1575="Commercial AC (&gt;=135,000k Btu/hr)",'Emission Factors'!$F$58,""))))))</f>
        <v/>
      </c>
      <c r="M1575" s="211" t="str">
        <f>IF(D1575="Room AC (window/wall)",'Emission Factors'!$G$53,IF(D1575="Room AC (PTAC/PTHP)",'Emission Factors'!$G$54,IF(D1575="Residential AC",'Emission Factors'!$G$55,IF(D1575="Residential HP",'Emission Factors'!$G$56,IF(D1575="Commercial AC (&gt;=65k to &lt;135,000k Btu/hr)",'Emission Factors'!$G$57,IF(D1575="Commercial AC (&gt;=135,000k Btu/hr)",'Emission Factors'!$G$58,""))))))</f>
        <v/>
      </c>
      <c r="N1575" s="96"/>
      <c r="O1575" s="209" t="str">
        <f>IF(ISBLANK(D1575),"",(IF(D1575="Room AC (window/wall)",'Emission Factors'!$C$53,IF(D1575="Room AC (PTAC/PTHP)",'Emission Factors'!$C$54,IF(D1575="Residential AC",'Emission Factors'!$C$55,IF(D1575="Residential HP",'Emission Factors'!$C$56,IF(D1575="Commercial AC (&gt;=65k to &lt;135,000k Btu/hr)",'Emission Factors'!$C$57,IF(D1575="Commercial AC (&gt;=135,000k Btu/hr)",'Emission Factors'!$C$58,""))))))))</f>
        <v/>
      </c>
      <c r="P1575" s="209" t="str">
        <f t="shared" si="240"/>
        <v/>
      </c>
      <c r="Q1575" s="95"/>
      <c r="R1575" s="256"/>
      <c r="S1575" s="256"/>
      <c r="T1575" s="96"/>
      <c r="U1575" s="211" t="str">
        <f>IF(Q1575="Room AC (window/wall)",'Emission Factors'!$E$53,IF(AND(Q1575="Room AC (PTAC/PTHP)",ISBLANK(T1575)),"Error",IF(AND(Q1575="Room AC (PTAC/PTHP)",T1575&gt;0),T1575,IF(Q1575="Residential AC",'Emission Factors'!$E$55,IF(AND(Q1575="Residential HP",ISBLANK(T1575)),"Error",IF(AND(Q1575="Residential HP",T1575&gt;0),T1575,IF(Q1575="Commercial AC (&gt;=65k to &lt;135,000k Btu/hr)",'Emission Factors'!$E$57,IF(Q1575="Commercial AC (&gt;=135,000k Btu/hr)",'Emission Factors'!$E$58,""))))))))</f>
        <v/>
      </c>
      <c r="V1575" s="95"/>
      <c r="W1575" s="211" t="str">
        <f>IF(ISBLANK(V1575),"",VLOOKUP(V1575,'Emission Factors'!$C$81:$G$221,4,FALSE))</f>
        <v/>
      </c>
      <c r="X1575" s="210" t="str">
        <f>IF(Q1575="Room AC (window/wall)",'Emission Factors'!$F$53,IF(Q1575="Room AC (PTAC/PTHP)",'Emission Factors'!$F$54,IF(Q1575="Residential AC",'Emission Factors'!$F$55,IF(Q1575="Residential HP",'Emission Factors'!$F$56,IF(Q1575="Commercial AC (&gt;=65k to &lt;135,000k Btu/hr)",'Emission Factors'!$F$57,IF(Q1575="Commercial AC (&gt;=135,000k Btu/hr)",'Emission Factors'!$F$58,""))))))</f>
        <v/>
      </c>
      <c r="Y1575" s="211" t="str">
        <f>IF(Q1575="Room AC (window/wall)",'Emission Factors'!$G$53,IF(Q1575="Room AC (PTAC/PTHP)",'Emission Factors'!$G$54,IF(Q1575="Residential AC",'Emission Factors'!$G$55,IF(Q1575="Residential HP",'Emission Factors'!$G$56,IF(Q1575="Commercial AC (&gt;=65k to &lt;135,000k Btu/hr)",'Emission Factors'!$G$57,IF(Q1575="Commercial AC (&gt;=135,000k Btu/hr)",'Emission Factors'!$G$58,""))))))</f>
        <v/>
      </c>
      <c r="Z1575" s="96"/>
      <c r="AA1575" s="97" t="str">
        <f t="shared" si="241"/>
        <v/>
      </c>
      <c r="AB1575" s="97" t="str">
        <f t="shared" si="242"/>
        <v/>
      </c>
      <c r="AC1575" s="246" t="str">
        <f t="shared" si="243"/>
        <v/>
      </c>
      <c r="AD1575" s="97" t="str">
        <f t="shared" si="244"/>
        <v/>
      </c>
      <c r="AE1575" s="97" t="str">
        <f t="shared" si="245"/>
        <v/>
      </c>
      <c r="AF1575" s="252" t="str">
        <f t="shared" si="246"/>
        <v/>
      </c>
      <c r="AG1575" s="254" t="str">
        <f t="shared" si="247"/>
        <v/>
      </c>
      <c r="AH1575" s="248" t="str">
        <f t="shared" si="248"/>
        <v/>
      </c>
      <c r="AI1575" s="249" t="str">
        <f t="shared" si="249"/>
        <v/>
      </c>
    </row>
    <row r="1576" spans="2:35" x14ac:dyDescent="0.3">
      <c r="B1576" s="94"/>
      <c r="C1576" s="95"/>
      <c r="D1576" s="95"/>
      <c r="E1576" s="95"/>
      <c r="F1576" s="94"/>
      <c r="G1576" s="145"/>
      <c r="H1576" s="245"/>
      <c r="I1576" s="211" t="str">
        <f>IF(D1576="Room AC (window/wall)",'Emission Factors'!$E$53,IF(D1576="Room AC (PTAC/PTHP)",H1576,IF(D1576="Residential AC",'Emission Factors'!$E$55,IF(D1576="Residential HP",H1576,IF(D1576="Commercial AC (&gt;=65k to &lt;135,000k Btu/hr)",'Emission Factors'!$E$57,IF(D1576="Commercial AC (&gt;=135,000k Btu/hr)",'Emission Factors'!$E$58,""))))))</f>
        <v/>
      </c>
      <c r="J1576" s="96"/>
      <c r="K1576" s="211" t="str">
        <f>IF(ISBLANK(J1576),"",VLOOKUP(J1576,'Emission Factors'!$C$81:$G$221,4,FALSE))</f>
        <v/>
      </c>
      <c r="L1576" s="210" t="str">
        <f>IF(D1576="Room AC (window/wall)",'Emission Factors'!$F$53,IF(D1576="Room AC (PTAC/PTHP)",'Emission Factors'!$F$54,IF(D1576="Residential AC",'Emission Factors'!$F$55,IF(D1576="Residential HP",'Emission Factors'!$F$56,IF(D1576="Commercial AC (&gt;=65k to &lt;135,000k Btu/hr)",'Emission Factors'!$F$57,IF(D1576="Commercial AC (&gt;=135,000k Btu/hr)",'Emission Factors'!$F$58,""))))))</f>
        <v/>
      </c>
      <c r="M1576" s="211" t="str">
        <f>IF(D1576="Room AC (window/wall)",'Emission Factors'!$G$53,IF(D1576="Room AC (PTAC/PTHP)",'Emission Factors'!$G$54,IF(D1576="Residential AC",'Emission Factors'!$G$55,IF(D1576="Residential HP",'Emission Factors'!$G$56,IF(D1576="Commercial AC (&gt;=65k to &lt;135,000k Btu/hr)",'Emission Factors'!$G$57,IF(D1576="Commercial AC (&gt;=135,000k Btu/hr)",'Emission Factors'!$G$58,""))))))</f>
        <v/>
      </c>
      <c r="N1576" s="96"/>
      <c r="O1576" s="209" t="str">
        <f>IF(ISBLANK(D1576),"",(IF(D1576="Room AC (window/wall)",'Emission Factors'!$C$53,IF(D1576="Room AC (PTAC/PTHP)",'Emission Factors'!$C$54,IF(D1576="Residential AC",'Emission Factors'!$C$55,IF(D1576="Residential HP",'Emission Factors'!$C$56,IF(D1576="Commercial AC (&gt;=65k to &lt;135,000k Btu/hr)",'Emission Factors'!$C$57,IF(D1576="Commercial AC (&gt;=135,000k Btu/hr)",'Emission Factors'!$C$58,""))))))))</f>
        <v/>
      </c>
      <c r="P1576" s="209" t="str">
        <f t="shared" si="240"/>
        <v/>
      </c>
      <c r="Q1576" s="95"/>
      <c r="R1576" s="256"/>
      <c r="S1576" s="256"/>
      <c r="T1576" s="96"/>
      <c r="U1576" s="211" t="str">
        <f>IF(Q1576="Room AC (window/wall)",'Emission Factors'!$E$53,IF(AND(Q1576="Room AC (PTAC/PTHP)",ISBLANK(T1576)),"Error",IF(AND(Q1576="Room AC (PTAC/PTHP)",T1576&gt;0),T1576,IF(Q1576="Residential AC",'Emission Factors'!$E$55,IF(AND(Q1576="Residential HP",ISBLANK(T1576)),"Error",IF(AND(Q1576="Residential HP",T1576&gt;0),T1576,IF(Q1576="Commercial AC (&gt;=65k to &lt;135,000k Btu/hr)",'Emission Factors'!$E$57,IF(Q1576="Commercial AC (&gt;=135,000k Btu/hr)",'Emission Factors'!$E$58,""))))))))</f>
        <v/>
      </c>
      <c r="V1576" s="95"/>
      <c r="W1576" s="211" t="str">
        <f>IF(ISBLANK(V1576),"",VLOOKUP(V1576,'Emission Factors'!$C$81:$G$221,4,FALSE))</f>
        <v/>
      </c>
      <c r="X1576" s="210" t="str">
        <f>IF(Q1576="Room AC (window/wall)",'Emission Factors'!$F$53,IF(Q1576="Room AC (PTAC/PTHP)",'Emission Factors'!$F$54,IF(Q1576="Residential AC",'Emission Factors'!$F$55,IF(Q1576="Residential HP",'Emission Factors'!$F$56,IF(Q1576="Commercial AC (&gt;=65k to &lt;135,000k Btu/hr)",'Emission Factors'!$F$57,IF(Q1576="Commercial AC (&gt;=135,000k Btu/hr)",'Emission Factors'!$F$58,""))))))</f>
        <v/>
      </c>
      <c r="Y1576" s="211" t="str">
        <f>IF(Q1576="Room AC (window/wall)",'Emission Factors'!$G$53,IF(Q1576="Room AC (PTAC/PTHP)",'Emission Factors'!$G$54,IF(Q1576="Residential AC",'Emission Factors'!$G$55,IF(Q1576="Residential HP",'Emission Factors'!$G$56,IF(Q1576="Commercial AC (&gt;=65k to &lt;135,000k Btu/hr)",'Emission Factors'!$G$57,IF(Q1576="Commercial AC (&gt;=135,000k Btu/hr)",'Emission Factors'!$G$58,""))))))</f>
        <v/>
      </c>
      <c r="Z1576" s="96"/>
      <c r="AA1576" s="97" t="str">
        <f t="shared" si="241"/>
        <v/>
      </c>
      <c r="AB1576" s="97" t="str">
        <f t="shared" si="242"/>
        <v/>
      </c>
      <c r="AC1576" s="246" t="str">
        <f t="shared" si="243"/>
        <v/>
      </c>
      <c r="AD1576" s="97" t="str">
        <f t="shared" si="244"/>
        <v/>
      </c>
      <c r="AE1576" s="97" t="str">
        <f t="shared" si="245"/>
        <v/>
      </c>
      <c r="AF1576" s="252" t="str">
        <f t="shared" si="246"/>
        <v/>
      </c>
      <c r="AG1576" s="254" t="str">
        <f t="shared" si="247"/>
        <v/>
      </c>
      <c r="AH1576" s="248" t="str">
        <f t="shared" si="248"/>
        <v/>
      </c>
      <c r="AI1576" s="249" t="str">
        <f t="shared" si="249"/>
        <v/>
      </c>
    </row>
    <row r="1577" spans="2:35" x14ac:dyDescent="0.3">
      <c r="B1577" s="94"/>
      <c r="C1577" s="95"/>
      <c r="D1577" s="95"/>
      <c r="E1577" s="95"/>
      <c r="F1577" s="94"/>
      <c r="G1577" s="145"/>
      <c r="H1577" s="245"/>
      <c r="I1577" s="211" t="str">
        <f>IF(D1577="Room AC (window/wall)",'Emission Factors'!$E$53,IF(D1577="Room AC (PTAC/PTHP)",H1577,IF(D1577="Residential AC",'Emission Factors'!$E$55,IF(D1577="Residential HP",H1577,IF(D1577="Commercial AC (&gt;=65k to &lt;135,000k Btu/hr)",'Emission Factors'!$E$57,IF(D1577="Commercial AC (&gt;=135,000k Btu/hr)",'Emission Factors'!$E$58,""))))))</f>
        <v/>
      </c>
      <c r="J1577" s="96"/>
      <c r="K1577" s="211" t="str">
        <f>IF(ISBLANK(J1577),"",VLOOKUP(J1577,'Emission Factors'!$C$81:$G$221,4,FALSE))</f>
        <v/>
      </c>
      <c r="L1577" s="210" t="str">
        <f>IF(D1577="Room AC (window/wall)",'Emission Factors'!$F$53,IF(D1577="Room AC (PTAC/PTHP)",'Emission Factors'!$F$54,IF(D1577="Residential AC",'Emission Factors'!$F$55,IF(D1577="Residential HP",'Emission Factors'!$F$56,IF(D1577="Commercial AC (&gt;=65k to &lt;135,000k Btu/hr)",'Emission Factors'!$F$57,IF(D1577="Commercial AC (&gt;=135,000k Btu/hr)",'Emission Factors'!$F$58,""))))))</f>
        <v/>
      </c>
      <c r="M1577" s="211" t="str">
        <f>IF(D1577="Room AC (window/wall)",'Emission Factors'!$G$53,IF(D1577="Room AC (PTAC/PTHP)",'Emission Factors'!$G$54,IF(D1577="Residential AC",'Emission Factors'!$G$55,IF(D1577="Residential HP",'Emission Factors'!$G$56,IF(D1577="Commercial AC (&gt;=65k to &lt;135,000k Btu/hr)",'Emission Factors'!$G$57,IF(D1577="Commercial AC (&gt;=135,000k Btu/hr)",'Emission Factors'!$G$58,""))))))</f>
        <v/>
      </c>
      <c r="N1577" s="96"/>
      <c r="O1577" s="209" t="str">
        <f>IF(ISBLANK(D1577),"",(IF(D1577="Room AC (window/wall)",'Emission Factors'!$C$53,IF(D1577="Room AC (PTAC/PTHP)",'Emission Factors'!$C$54,IF(D1577="Residential AC",'Emission Factors'!$C$55,IF(D1577="Residential HP",'Emission Factors'!$C$56,IF(D1577="Commercial AC (&gt;=65k to &lt;135,000k Btu/hr)",'Emission Factors'!$C$57,IF(D1577="Commercial AC (&gt;=135,000k Btu/hr)",'Emission Factors'!$C$58,""))))))))</f>
        <v/>
      </c>
      <c r="P1577" s="209" t="str">
        <f t="shared" si="240"/>
        <v/>
      </c>
      <c r="Q1577" s="95"/>
      <c r="R1577" s="256"/>
      <c r="S1577" s="256"/>
      <c r="T1577" s="96"/>
      <c r="U1577" s="211" t="str">
        <f>IF(Q1577="Room AC (window/wall)",'Emission Factors'!$E$53,IF(AND(Q1577="Room AC (PTAC/PTHP)",ISBLANK(T1577)),"Error",IF(AND(Q1577="Room AC (PTAC/PTHP)",T1577&gt;0),T1577,IF(Q1577="Residential AC",'Emission Factors'!$E$55,IF(AND(Q1577="Residential HP",ISBLANK(T1577)),"Error",IF(AND(Q1577="Residential HP",T1577&gt;0),T1577,IF(Q1577="Commercial AC (&gt;=65k to &lt;135,000k Btu/hr)",'Emission Factors'!$E$57,IF(Q1577="Commercial AC (&gt;=135,000k Btu/hr)",'Emission Factors'!$E$58,""))))))))</f>
        <v/>
      </c>
      <c r="V1577" s="95"/>
      <c r="W1577" s="211" t="str">
        <f>IF(ISBLANK(V1577),"",VLOOKUP(V1577,'Emission Factors'!$C$81:$G$221,4,FALSE))</f>
        <v/>
      </c>
      <c r="X1577" s="210" t="str">
        <f>IF(Q1577="Room AC (window/wall)",'Emission Factors'!$F$53,IF(Q1577="Room AC (PTAC/PTHP)",'Emission Factors'!$F$54,IF(Q1577="Residential AC",'Emission Factors'!$F$55,IF(Q1577="Residential HP",'Emission Factors'!$F$56,IF(Q1577="Commercial AC (&gt;=65k to &lt;135,000k Btu/hr)",'Emission Factors'!$F$57,IF(Q1577="Commercial AC (&gt;=135,000k Btu/hr)",'Emission Factors'!$F$58,""))))))</f>
        <v/>
      </c>
      <c r="Y1577" s="211" t="str">
        <f>IF(Q1577="Room AC (window/wall)",'Emission Factors'!$G$53,IF(Q1577="Room AC (PTAC/PTHP)",'Emission Factors'!$G$54,IF(Q1577="Residential AC",'Emission Factors'!$G$55,IF(Q1577="Residential HP",'Emission Factors'!$G$56,IF(Q1577="Commercial AC (&gt;=65k to &lt;135,000k Btu/hr)",'Emission Factors'!$G$57,IF(Q1577="Commercial AC (&gt;=135,000k Btu/hr)",'Emission Factors'!$G$58,""))))))</f>
        <v/>
      </c>
      <c r="Z1577" s="96"/>
      <c r="AA1577" s="97" t="str">
        <f t="shared" si="241"/>
        <v/>
      </c>
      <c r="AB1577" s="97" t="str">
        <f t="shared" si="242"/>
        <v/>
      </c>
      <c r="AC1577" s="246" t="str">
        <f t="shared" si="243"/>
        <v/>
      </c>
      <c r="AD1577" s="97" t="str">
        <f t="shared" si="244"/>
        <v/>
      </c>
      <c r="AE1577" s="97" t="str">
        <f t="shared" si="245"/>
        <v/>
      </c>
      <c r="AF1577" s="252" t="str">
        <f t="shared" si="246"/>
        <v/>
      </c>
      <c r="AG1577" s="254" t="str">
        <f t="shared" si="247"/>
        <v/>
      </c>
      <c r="AH1577" s="248" t="str">
        <f t="shared" si="248"/>
        <v/>
      </c>
      <c r="AI1577" s="249" t="str">
        <f t="shared" si="249"/>
        <v/>
      </c>
    </row>
    <row r="1578" spans="2:35" x14ac:dyDescent="0.3">
      <c r="B1578" s="94"/>
      <c r="C1578" s="95"/>
      <c r="D1578" s="95"/>
      <c r="E1578" s="95"/>
      <c r="F1578" s="94"/>
      <c r="G1578" s="145"/>
      <c r="H1578" s="245"/>
      <c r="I1578" s="211" t="str">
        <f>IF(D1578="Room AC (window/wall)",'Emission Factors'!$E$53,IF(D1578="Room AC (PTAC/PTHP)",H1578,IF(D1578="Residential AC",'Emission Factors'!$E$55,IF(D1578="Residential HP",H1578,IF(D1578="Commercial AC (&gt;=65k to &lt;135,000k Btu/hr)",'Emission Factors'!$E$57,IF(D1578="Commercial AC (&gt;=135,000k Btu/hr)",'Emission Factors'!$E$58,""))))))</f>
        <v/>
      </c>
      <c r="J1578" s="96"/>
      <c r="K1578" s="211" t="str">
        <f>IF(ISBLANK(J1578),"",VLOOKUP(J1578,'Emission Factors'!$C$81:$G$221,4,FALSE))</f>
        <v/>
      </c>
      <c r="L1578" s="210" t="str">
        <f>IF(D1578="Room AC (window/wall)",'Emission Factors'!$F$53,IF(D1578="Room AC (PTAC/PTHP)",'Emission Factors'!$F$54,IF(D1578="Residential AC",'Emission Factors'!$F$55,IF(D1578="Residential HP",'Emission Factors'!$F$56,IF(D1578="Commercial AC (&gt;=65k to &lt;135,000k Btu/hr)",'Emission Factors'!$F$57,IF(D1578="Commercial AC (&gt;=135,000k Btu/hr)",'Emission Factors'!$F$58,""))))))</f>
        <v/>
      </c>
      <c r="M1578" s="211" t="str">
        <f>IF(D1578="Room AC (window/wall)",'Emission Factors'!$G$53,IF(D1578="Room AC (PTAC/PTHP)",'Emission Factors'!$G$54,IF(D1578="Residential AC",'Emission Factors'!$G$55,IF(D1578="Residential HP",'Emission Factors'!$G$56,IF(D1578="Commercial AC (&gt;=65k to &lt;135,000k Btu/hr)",'Emission Factors'!$G$57,IF(D1578="Commercial AC (&gt;=135,000k Btu/hr)",'Emission Factors'!$G$58,""))))))</f>
        <v/>
      </c>
      <c r="N1578" s="96"/>
      <c r="O1578" s="209" t="str">
        <f>IF(ISBLANK(D1578),"",(IF(D1578="Room AC (window/wall)",'Emission Factors'!$C$53,IF(D1578="Room AC (PTAC/PTHP)",'Emission Factors'!$C$54,IF(D1578="Residential AC",'Emission Factors'!$C$55,IF(D1578="Residential HP",'Emission Factors'!$C$56,IF(D1578="Commercial AC (&gt;=65k to &lt;135,000k Btu/hr)",'Emission Factors'!$C$57,IF(D1578="Commercial AC (&gt;=135,000k Btu/hr)",'Emission Factors'!$C$58,""))))))))</f>
        <v/>
      </c>
      <c r="P1578" s="209" t="str">
        <f t="shared" si="240"/>
        <v/>
      </c>
      <c r="Q1578" s="95"/>
      <c r="R1578" s="256"/>
      <c r="S1578" s="256"/>
      <c r="T1578" s="96"/>
      <c r="U1578" s="211" t="str">
        <f>IF(Q1578="Room AC (window/wall)",'Emission Factors'!$E$53,IF(AND(Q1578="Room AC (PTAC/PTHP)",ISBLANK(T1578)),"Error",IF(AND(Q1578="Room AC (PTAC/PTHP)",T1578&gt;0),T1578,IF(Q1578="Residential AC",'Emission Factors'!$E$55,IF(AND(Q1578="Residential HP",ISBLANK(T1578)),"Error",IF(AND(Q1578="Residential HP",T1578&gt;0),T1578,IF(Q1578="Commercial AC (&gt;=65k to &lt;135,000k Btu/hr)",'Emission Factors'!$E$57,IF(Q1578="Commercial AC (&gt;=135,000k Btu/hr)",'Emission Factors'!$E$58,""))))))))</f>
        <v/>
      </c>
      <c r="V1578" s="95"/>
      <c r="W1578" s="211" t="str">
        <f>IF(ISBLANK(V1578),"",VLOOKUP(V1578,'Emission Factors'!$C$81:$G$221,4,FALSE))</f>
        <v/>
      </c>
      <c r="X1578" s="210" t="str">
        <f>IF(Q1578="Room AC (window/wall)",'Emission Factors'!$F$53,IF(Q1578="Room AC (PTAC/PTHP)",'Emission Factors'!$F$54,IF(Q1578="Residential AC",'Emission Factors'!$F$55,IF(Q1578="Residential HP",'Emission Factors'!$F$56,IF(Q1578="Commercial AC (&gt;=65k to &lt;135,000k Btu/hr)",'Emission Factors'!$F$57,IF(Q1578="Commercial AC (&gt;=135,000k Btu/hr)",'Emission Factors'!$F$58,""))))))</f>
        <v/>
      </c>
      <c r="Y1578" s="211" t="str">
        <f>IF(Q1578="Room AC (window/wall)",'Emission Factors'!$G$53,IF(Q1578="Room AC (PTAC/PTHP)",'Emission Factors'!$G$54,IF(Q1578="Residential AC",'Emission Factors'!$G$55,IF(Q1578="Residential HP",'Emission Factors'!$G$56,IF(Q1578="Commercial AC (&gt;=65k to &lt;135,000k Btu/hr)",'Emission Factors'!$G$57,IF(Q1578="Commercial AC (&gt;=135,000k Btu/hr)",'Emission Factors'!$G$58,""))))))</f>
        <v/>
      </c>
      <c r="Z1578" s="96"/>
      <c r="AA1578" s="97" t="str">
        <f t="shared" si="241"/>
        <v/>
      </c>
      <c r="AB1578" s="97" t="str">
        <f t="shared" si="242"/>
        <v/>
      </c>
      <c r="AC1578" s="246" t="str">
        <f t="shared" si="243"/>
        <v/>
      </c>
      <c r="AD1578" s="97" t="str">
        <f t="shared" si="244"/>
        <v/>
      </c>
      <c r="AE1578" s="97" t="str">
        <f t="shared" si="245"/>
        <v/>
      </c>
      <c r="AF1578" s="252" t="str">
        <f t="shared" si="246"/>
        <v/>
      </c>
      <c r="AG1578" s="254" t="str">
        <f t="shared" si="247"/>
        <v/>
      </c>
      <c r="AH1578" s="248" t="str">
        <f t="shared" si="248"/>
        <v/>
      </c>
      <c r="AI1578" s="249" t="str">
        <f t="shared" si="249"/>
        <v/>
      </c>
    </row>
    <row r="1579" spans="2:35" x14ac:dyDescent="0.3">
      <c r="B1579" s="94"/>
      <c r="C1579" s="95"/>
      <c r="D1579" s="95"/>
      <c r="E1579" s="95"/>
      <c r="F1579" s="94"/>
      <c r="G1579" s="145"/>
      <c r="H1579" s="245"/>
      <c r="I1579" s="211" t="str">
        <f>IF(D1579="Room AC (window/wall)",'Emission Factors'!$E$53,IF(D1579="Room AC (PTAC/PTHP)",H1579,IF(D1579="Residential AC",'Emission Factors'!$E$55,IF(D1579="Residential HP",H1579,IF(D1579="Commercial AC (&gt;=65k to &lt;135,000k Btu/hr)",'Emission Factors'!$E$57,IF(D1579="Commercial AC (&gt;=135,000k Btu/hr)",'Emission Factors'!$E$58,""))))))</f>
        <v/>
      </c>
      <c r="J1579" s="96"/>
      <c r="K1579" s="211" t="str">
        <f>IF(ISBLANK(J1579),"",VLOOKUP(J1579,'Emission Factors'!$C$81:$G$221,4,FALSE))</f>
        <v/>
      </c>
      <c r="L1579" s="210" t="str">
        <f>IF(D1579="Room AC (window/wall)",'Emission Factors'!$F$53,IF(D1579="Room AC (PTAC/PTHP)",'Emission Factors'!$F$54,IF(D1579="Residential AC",'Emission Factors'!$F$55,IF(D1579="Residential HP",'Emission Factors'!$F$56,IF(D1579="Commercial AC (&gt;=65k to &lt;135,000k Btu/hr)",'Emission Factors'!$F$57,IF(D1579="Commercial AC (&gt;=135,000k Btu/hr)",'Emission Factors'!$F$58,""))))))</f>
        <v/>
      </c>
      <c r="M1579" s="211" t="str">
        <f>IF(D1579="Room AC (window/wall)",'Emission Factors'!$G$53,IF(D1579="Room AC (PTAC/PTHP)",'Emission Factors'!$G$54,IF(D1579="Residential AC",'Emission Factors'!$G$55,IF(D1579="Residential HP",'Emission Factors'!$G$56,IF(D1579="Commercial AC (&gt;=65k to &lt;135,000k Btu/hr)",'Emission Factors'!$G$57,IF(D1579="Commercial AC (&gt;=135,000k Btu/hr)",'Emission Factors'!$G$58,""))))))</f>
        <v/>
      </c>
      <c r="N1579" s="96"/>
      <c r="O1579" s="209" t="str">
        <f>IF(ISBLANK(D1579),"",(IF(D1579="Room AC (window/wall)",'Emission Factors'!$C$53,IF(D1579="Room AC (PTAC/PTHP)",'Emission Factors'!$C$54,IF(D1579="Residential AC",'Emission Factors'!$C$55,IF(D1579="Residential HP",'Emission Factors'!$C$56,IF(D1579="Commercial AC (&gt;=65k to &lt;135,000k Btu/hr)",'Emission Factors'!$C$57,IF(D1579="Commercial AC (&gt;=135,000k Btu/hr)",'Emission Factors'!$C$58,""))))))))</f>
        <v/>
      </c>
      <c r="P1579" s="209" t="str">
        <f t="shared" si="240"/>
        <v/>
      </c>
      <c r="Q1579" s="95"/>
      <c r="R1579" s="256"/>
      <c r="S1579" s="256"/>
      <c r="T1579" s="96"/>
      <c r="U1579" s="211" t="str">
        <f>IF(Q1579="Room AC (window/wall)",'Emission Factors'!$E$53,IF(AND(Q1579="Room AC (PTAC/PTHP)",ISBLANK(T1579)),"Error",IF(AND(Q1579="Room AC (PTAC/PTHP)",T1579&gt;0),T1579,IF(Q1579="Residential AC",'Emission Factors'!$E$55,IF(AND(Q1579="Residential HP",ISBLANK(T1579)),"Error",IF(AND(Q1579="Residential HP",T1579&gt;0),T1579,IF(Q1579="Commercial AC (&gt;=65k to &lt;135,000k Btu/hr)",'Emission Factors'!$E$57,IF(Q1579="Commercial AC (&gt;=135,000k Btu/hr)",'Emission Factors'!$E$58,""))))))))</f>
        <v/>
      </c>
      <c r="V1579" s="95"/>
      <c r="W1579" s="211" t="str">
        <f>IF(ISBLANK(V1579),"",VLOOKUP(V1579,'Emission Factors'!$C$81:$G$221,4,FALSE))</f>
        <v/>
      </c>
      <c r="X1579" s="210" t="str">
        <f>IF(Q1579="Room AC (window/wall)",'Emission Factors'!$F$53,IF(Q1579="Room AC (PTAC/PTHP)",'Emission Factors'!$F$54,IF(Q1579="Residential AC",'Emission Factors'!$F$55,IF(Q1579="Residential HP",'Emission Factors'!$F$56,IF(Q1579="Commercial AC (&gt;=65k to &lt;135,000k Btu/hr)",'Emission Factors'!$F$57,IF(Q1579="Commercial AC (&gt;=135,000k Btu/hr)",'Emission Factors'!$F$58,""))))))</f>
        <v/>
      </c>
      <c r="Y1579" s="211" t="str">
        <f>IF(Q1579="Room AC (window/wall)",'Emission Factors'!$G$53,IF(Q1579="Room AC (PTAC/PTHP)",'Emission Factors'!$G$54,IF(Q1579="Residential AC",'Emission Factors'!$G$55,IF(Q1579="Residential HP",'Emission Factors'!$G$56,IF(Q1579="Commercial AC (&gt;=65k to &lt;135,000k Btu/hr)",'Emission Factors'!$G$57,IF(Q1579="Commercial AC (&gt;=135,000k Btu/hr)",'Emission Factors'!$G$58,""))))))</f>
        <v/>
      </c>
      <c r="Z1579" s="96"/>
      <c r="AA1579" s="97" t="str">
        <f t="shared" si="241"/>
        <v/>
      </c>
      <c r="AB1579" s="97" t="str">
        <f t="shared" si="242"/>
        <v/>
      </c>
      <c r="AC1579" s="246" t="str">
        <f t="shared" si="243"/>
        <v/>
      </c>
      <c r="AD1579" s="97" t="str">
        <f t="shared" si="244"/>
        <v/>
      </c>
      <c r="AE1579" s="97" t="str">
        <f t="shared" si="245"/>
        <v/>
      </c>
      <c r="AF1579" s="252" t="str">
        <f t="shared" si="246"/>
        <v/>
      </c>
      <c r="AG1579" s="254" t="str">
        <f t="shared" si="247"/>
        <v/>
      </c>
      <c r="AH1579" s="248" t="str">
        <f t="shared" si="248"/>
        <v/>
      </c>
      <c r="AI1579" s="249" t="str">
        <f t="shared" si="249"/>
        <v/>
      </c>
    </row>
    <row r="1580" spans="2:35" x14ac:dyDescent="0.3">
      <c r="B1580" s="94"/>
      <c r="C1580" s="95"/>
      <c r="D1580" s="95"/>
      <c r="E1580" s="95"/>
      <c r="F1580" s="94"/>
      <c r="G1580" s="145"/>
      <c r="H1580" s="245"/>
      <c r="I1580" s="211" t="str">
        <f>IF(D1580="Room AC (window/wall)",'Emission Factors'!$E$53,IF(D1580="Room AC (PTAC/PTHP)",H1580,IF(D1580="Residential AC",'Emission Factors'!$E$55,IF(D1580="Residential HP",H1580,IF(D1580="Commercial AC (&gt;=65k to &lt;135,000k Btu/hr)",'Emission Factors'!$E$57,IF(D1580="Commercial AC (&gt;=135,000k Btu/hr)",'Emission Factors'!$E$58,""))))))</f>
        <v/>
      </c>
      <c r="J1580" s="96"/>
      <c r="K1580" s="211" t="str">
        <f>IF(ISBLANK(J1580),"",VLOOKUP(J1580,'Emission Factors'!$C$81:$G$221,4,FALSE))</f>
        <v/>
      </c>
      <c r="L1580" s="210" t="str">
        <f>IF(D1580="Room AC (window/wall)",'Emission Factors'!$F$53,IF(D1580="Room AC (PTAC/PTHP)",'Emission Factors'!$F$54,IF(D1580="Residential AC",'Emission Factors'!$F$55,IF(D1580="Residential HP",'Emission Factors'!$F$56,IF(D1580="Commercial AC (&gt;=65k to &lt;135,000k Btu/hr)",'Emission Factors'!$F$57,IF(D1580="Commercial AC (&gt;=135,000k Btu/hr)",'Emission Factors'!$F$58,""))))))</f>
        <v/>
      </c>
      <c r="M1580" s="211" t="str">
        <f>IF(D1580="Room AC (window/wall)",'Emission Factors'!$G$53,IF(D1580="Room AC (PTAC/PTHP)",'Emission Factors'!$G$54,IF(D1580="Residential AC",'Emission Factors'!$G$55,IF(D1580="Residential HP",'Emission Factors'!$G$56,IF(D1580="Commercial AC (&gt;=65k to &lt;135,000k Btu/hr)",'Emission Factors'!$G$57,IF(D1580="Commercial AC (&gt;=135,000k Btu/hr)",'Emission Factors'!$G$58,""))))))</f>
        <v/>
      </c>
      <c r="N1580" s="96"/>
      <c r="O1580" s="209" t="str">
        <f>IF(ISBLANK(D1580),"",(IF(D1580="Room AC (window/wall)",'Emission Factors'!$C$53,IF(D1580="Room AC (PTAC/PTHP)",'Emission Factors'!$C$54,IF(D1580="Residential AC",'Emission Factors'!$C$55,IF(D1580="Residential HP",'Emission Factors'!$C$56,IF(D1580="Commercial AC (&gt;=65k to &lt;135,000k Btu/hr)",'Emission Factors'!$C$57,IF(D1580="Commercial AC (&gt;=135,000k Btu/hr)",'Emission Factors'!$C$58,""))))))))</f>
        <v/>
      </c>
      <c r="P1580" s="209" t="str">
        <f t="shared" si="240"/>
        <v/>
      </c>
      <c r="Q1580" s="95"/>
      <c r="R1580" s="256"/>
      <c r="S1580" s="256"/>
      <c r="T1580" s="96"/>
      <c r="U1580" s="211" t="str">
        <f>IF(Q1580="Room AC (window/wall)",'Emission Factors'!$E$53,IF(AND(Q1580="Room AC (PTAC/PTHP)",ISBLANK(T1580)),"Error",IF(AND(Q1580="Room AC (PTAC/PTHP)",T1580&gt;0),T1580,IF(Q1580="Residential AC",'Emission Factors'!$E$55,IF(AND(Q1580="Residential HP",ISBLANK(T1580)),"Error",IF(AND(Q1580="Residential HP",T1580&gt;0),T1580,IF(Q1580="Commercial AC (&gt;=65k to &lt;135,000k Btu/hr)",'Emission Factors'!$E$57,IF(Q1580="Commercial AC (&gt;=135,000k Btu/hr)",'Emission Factors'!$E$58,""))))))))</f>
        <v/>
      </c>
      <c r="V1580" s="95"/>
      <c r="W1580" s="211" t="str">
        <f>IF(ISBLANK(V1580),"",VLOOKUP(V1580,'Emission Factors'!$C$81:$G$221,4,FALSE))</f>
        <v/>
      </c>
      <c r="X1580" s="210" t="str">
        <f>IF(Q1580="Room AC (window/wall)",'Emission Factors'!$F$53,IF(Q1580="Room AC (PTAC/PTHP)",'Emission Factors'!$F$54,IF(Q1580="Residential AC",'Emission Factors'!$F$55,IF(Q1580="Residential HP",'Emission Factors'!$F$56,IF(Q1580="Commercial AC (&gt;=65k to &lt;135,000k Btu/hr)",'Emission Factors'!$F$57,IF(Q1580="Commercial AC (&gt;=135,000k Btu/hr)",'Emission Factors'!$F$58,""))))))</f>
        <v/>
      </c>
      <c r="Y1580" s="211" t="str">
        <f>IF(Q1580="Room AC (window/wall)",'Emission Factors'!$G$53,IF(Q1580="Room AC (PTAC/PTHP)",'Emission Factors'!$G$54,IF(Q1580="Residential AC",'Emission Factors'!$G$55,IF(Q1580="Residential HP",'Emission Factors'!$G$56,IF(Q1580="Commercial AC (&gt;=65k to &lt;135,000k Btu/hr)",'Emission Factors'!$G$57,IF(Q1580="Commercial AC (&gt;=135,000k Btu/hr)",'Emission Factors'!$G$58,""))))))</f>
        <v/>
      </c>
      <c r="Z1580" s="96"/>
      <c r="AA1580" s="97" t="str">
        <f t="shared" si="241"/>
        <v/>
      </c>
      <c r="AB1580" s="97" t="str">
        <f t="shared" si="242"/>
        <v/>
      </c>
      <c r="AC1580" s="246" t="str">
        <f t="shared" si="243"/>
        <v/>
      </c>
      <c r="AD1580" s="97" t="str">
        <f t="shared" si="244"/>
        <v/>
      </c>
      <c r="AE1580" s="97" t="str">
        <f t="shared" si="245"/>
        <v/>
      </c>
      <c r="AF1580" s="252" t="str">
        <f t="shared" si="246"/>
        <v/>
      </c>
      <c r="AG1580" s="254" t="str">
        <f t="shared" si="247"/>
        <v/>
      </c>
      <c r="AH1580" s="248" t="str">
        <f t="shared" si="248"/>
        <v/>
      </c>
      <c r="AI1580" s="249" t="str">
        <f t="shared" si="249"/>
        <v/>
      </c>
    </row>
    <row r="1581" spans="2:35" x14ac:dyDescent="0.3">
      <c r="B1581" s="94"/>
      <c r="C1581" s="95"/>
      <c r="D1581" s="95"/>
      <c r="E1581" s="95"/>
      <c r="F1581" s="94"/>
      <c r="G1581" s="145"/>
      <c r="H1581" s="245"/>
      <c r="I1581" s="211" t="str">
        <f>IF(D1581="Room AC (window/wall)",'Emission Factors'!$E$53,IF(D1581="Room AC (PTAC/PTHP)",H1581,IF(D1581="Residential AC",'Emission Factors'!$E$55,IF(D1581="Residential HP",H1581,IF(D1581="Commercial AC (&gt;=65k to &lt;135,000k Btu/hr)",'Emission Factors'!$E$57,IF(D1581="Commercial AC (&gt;=135,000k Btu/hr)",'Emission Factors'!$E$58,""))))))</f>
        <v/>
      </c>
      <c r="J1581" s="96"/>
      <c r="K1581" s="211" t="str">
        <f>IF(ISBLANK(J1581),"",VLOOKUP(J1581,'Emission Factors'!$C$81:$G$221,4,FALSE))</f>
        <v/>
      </c>
      <c r="L1581" s="210" t="str">
        <f>IF(D1581="Room AC (window/wall)",'Emission Factors'!$F$53,IF(D1581="Room AC (PTAC/PTHP)",'Emission Factors'!$F$54,IF(D1581="Residential AC",'Emission Factors'!$F$55,IF(D1581="Residential HP",'Emission Factors'!$F$56,IF(D1581="Commercial AC (&gt;=65k to &lt;135,000k Btu/hr)",'Emission Factors'!$F$57,IF(D1581="Commercial AC (&gt;=135,000k Btu/hr)",'Emission Factors'!$F$58,""))))))</f>
        <v/>
      </c>
      <c r="M1581" s="211" t="str">
        <f>IF(D1581="Room AC (window/wall)",'Emission Factors'!$G$53,IF(D1581="Room AC (PTAC/PTHP)",'Emission Factors'!$G$54,IF(D1581="Residential AC",'Emission Factors'!$G$55,IF(D1581="Residential HP",'Emission Factors'!$G$56,IF(D1581="Commercial AC (&gt;=65k to &lt;135,000k Btu/hr)",'Emission Factors'!$G$57,IF(D1581="Commercial AC (&gt;=135,000k Btu/hr)",'Emission Factors'!$G$58,""))))))</f>
        <v/>
      </c>
      <c r="N1581" s="96"/>
      <c r="O1581" s="209" t="str">
        <f>IF(ISBLANK(D1581),"",(IF(D1581="Room AC (window/wall)",'Emission Factors'!$C$53,IF(D1581="Room AC (PTAC/PTHP)",'Emission Factors'!$C$54,IF(D1581="Residential AC",'Emission Factors'!$C$55,IF(D1581="Residential HP",'Emission Factors'!$C$56,IF(D1581="Commercial AC (&gt;=65k to &lt;135,000k Btu/hr)",'Emission Factors'!$C$57,IF(D1581="Commercial AC (&gt;=135,000k Btu/hr)",'Emission Factors'!$C$58,""))))))))</f>
        <v/>
      </c>
      <c r="P1581" s="209" t="str">
        <f t="shared" si="240"/>
        <v/>
      </c>
      <c r="Q1581" s="95"/>
      <c r="R1581" s="256"/>
      <c r="S1581" s="256"/>
      <c r="T1581" s="96"/>
      <c r="U1581" s="211" t="str">
        <f>IF(Q1581="Room AC (window/wall)",'Emission Factors'!$E$53,IF(AND(Q1581="Room AC (PTAC/PTHP)",ISBLANK(T1581)),"Error",IF(AND(Q1581="Room AC (PTAC/PTHP)",T1581&gt;0),T1581,IF(Q1581="Residential AC",'Emission Factors'!$E$55,IF(AND(Q1581="Residential HP",ISBLANK(T1581)),"Error",IF(AND(Q1581="Residential HP",T1581&gt;0),T1581,IF(Q1581="Commercial AC (&gt;=65k to &lt;135,000k Btu/hr)",'Emission Factors'!$E$57,IF(Q1581="Commercial AC (&gt;=135,000k Btu/hr)",'Emission Factors'!$E$58,""))))))))</f>
        <v/>
      </c>
      <c r="V1581" s="95"/>
      <c r="W1581" s="211" t="str">
        <f>IF(ISBLANK(V1581),"",VLOOKUP(V1581,'Emission Factors'!$C$81:$G$221,4,FALSE))</f>
        <v/>
      </c>
      <c r="X1581" s="210" t="str">
        <f>IF(Q1581="Room AC (window/wall)",'Emission Factors'!$F$53,IF(Q1581="Room AC (PTAC/PTHP)",'Emission Factors'!$F$54,IF(Q1581="Residential AC",'Emission Factors'!$F$55,IF(Q1581="Residential HP",'Emission Factors'!$F$56,IF(Q1581="Commercial AC (&gt;=65k to &lt;135,000k Btu/hr)",'Emission Factors'!$F$57,IF(Q1581="Commercial AC (&gt;=135,000k Btu/hr)",'Emission Factors'!$F$58,""))))))</f>
        <v/>
      </c>
      <c r="Y1581" s="211" t="str">
        <f>IF(Q1581="Room AC (window/wall)",'Emission Factors'!$G$53,IF(Q1581="Room AC (PTAC/PTHP)",'Emission Factors'!$G$54,IF(Q1581="Residential AC",'Emission Factors'!$G$55,IF(Q1581="Residential HP",'Emission Factors'!$G$56,IF(Q1581="Commercial AC (&gt;=65k to &lt;135,000k Btu/hr)",'Emission Factors'!$G$57,IF(Q1581="Commercial AC (&gt;=135,000k Btu/hr)",'Emission Factors'!$G$58,""))))))</f>
        <v/>
      </c>
      <c r="Z1581" s="96"/>
      <c r="AA1581" s="97" t="str">
        <f t="shared" si="241"/>
        <v/>
      </c>
      <c r="AB1581" s="97" t="str">
        <f t="shared" si="242"/>
        <v/>
      </c>
      <c r="AC1581" s="246" t="str">
        <f t="shared" si="243"/>
        <v/>
      </c>
      <c r="AD1581" s="97" t="str">
        <f t="shared" si="244"/>
        <v/>
      </c>
      <c r="AE1581" s="97" t="str">
        <f t="shared" si="245"/>
        <v/>
      </c>
      <c r="AF1581" s="252" t="str">
        <f t="shared" si="246"/>
        <v/>
      </c>
      <c r="AG1581" s="254" t="str">
        <f t="shared" si="247"/>
        <v/>
      </c>
      <c r="AH1581" s="248" t="str">
        <f t="shared" si="248"/>
        <v/>
      </c>
      <c r="AI1581" s="249" t="str">
        <f t="shared" si="249"/>
        <v/>
      </c>
    </row>
    <row r="1582" spans="2:35" x14ac:dyDescent="0.3">
      <c r="B1582" s="94"/>
      <c r="C1582" s="95"/>
      <c r="D1582" s="95"/>
      <c r="E1582" s="95"/>
      <c r="F1582" s="94"/>
      <c r="G1582" s="145"/>
      <c r="H1582" s="245"/>
      <c r="I1582" s="211" t="str">
        <f>IF(D1582="Room AC (window/wall)",'Emission Factors'!$E$53,IF(D1582="Room AC (PTAC/PTHP)",H1582,IF(D1582="Residential AC",'Emission Factors'!$E$55,IF(D1582="Residential HP",H1582,IF(D1582="Commercial AC (&gt;=65k to &lt;135,000k Btu/hr)",'Emission Factors'!$E$57,IF(D1582="Commercial AC (&gt;=135,000k Btu/hr)",'Emission Factors'!$E$58,""))))))</f>
        <v/>
      </c>
      <c r="J1582" s="96"/>
      <c r="K1582" s="211" t="str">
        <f>IF(ISBLANK(J1582),"",VLOOKUP(J1582,'Emission Factors'!$C$81:$G$221,4,FALSE))</f>
        <v/>
      </c>
      <c r="L1582" s="210" t="str">
        <f>IF(D1582="Room AC (window/wall)",'Emission Factors'!$F$53,IF(D1582="Room AC (PTAC/PTHP)",'Emission Factors'!$F$54,IF(D1582="Residential AC",'Emission Factors'!$F$55,IF(D1582="Residential HP",'Emission Factors'!$F$56,IF(D1582="Commercial AC (&gt;=65k to &lt;135,000k Btu/hr)",'Emission Factors'!$F$57,IF(D1582="Commercial AC (&gt;=135,000k Btu/hr)",'Emission Factors'!$F$58,""))))))</f>
        <v/>
      </c>
      <c r="M1582" s="211" t="str">
        <f>IF(D1582="Room AC (window/wall)",'Emission Factors'!$G$53,IF(D1582="Room AC (PTAC/PTHP)",'Emission Factors'!$G$54,IF(D1582="Residential AC",'Emission Factors'!$G$55,IF(D1582="Residential HP",'Emission Factors'!$G$56,IF(D1582="Commercial AC (&gt;=65k to &lt;135,000k Btu/hr)",'Emission Factors'!$G$57,IF(D1582="Commercial AC (&gt;=135,000k Btu/hr)",'Emission Factors'!$G$58,""))))))</f>
        <v/>
      </c>
      <c r="N1582" s="96"/>
      <c r="O1582" s="209" t="str">
        <f>IF(ISBLANK(D1582),"",(IF(D1582="Room AC (window/wall)",'Emission Factors'!$C$53,IF(D1582="Room AC (PTAC/PTHP)",'Emission Factors'!$C$54,IF(D1582="Residential AC",'Emission Factors'!$C$55,IF(D1582="Residential HP",'Emission Factors'!$C$56,IF(D1582="Commercial AC (&gt;=65k to &lt;135,000k Btu/hr)",'Emission Factors'!$C$57,IF(D1582="Commercial AC (&gt;=135,000k Btu/hr)",'Emission Factors'!$C$58,""))))))))</f>
        <v/>
      </c>
      <c r="P1582" s="209" t="str">
        <f t="shared" si="240"/>
        <v/>
      </c>
      <c r="Q1582" s="95"/>
      <c r="R1582" s="256"/>
      <c r="S1582" s="256"/>
      <c r="T1582" s="96"/>
      <c r="U1582" s="211" t="str">
        <f>IF(Q1582="Room AC (window/wall)",'Emission Factors'!$E$53,IF(AND(Q1582="Room AC (PTAC/PTHP)",ISBLANK(T1582)),"Error",IF(AND(Q1582="Room AC (PTAC/PTHP)",T1582&gt;0),T1582,IF(Q1582="Residential AC",'Emission Factors'!$E$55,IF(AND(Q1582="Residential HP",ISBLANK(T1582)),"Error",IF(AND(Q1582="Residential HP",T1582&gt;0),T1582,IF(Q1582="Commercial AC (&gt;=65k to &lt;135,000k Btu/hr)",'Emission Factors'!$E$57,IF(Q1582="Commercial AC (&gt;=135,000k Btu/hr)",'Emission Factors'!$E$58,""))))))))</f>
        <v/>
      </c>
      <c r="V1582" s="95"/>
      <c r="W1582" s="211" t="str">
        <f>IF(ISBLANK(V1582),"",VLOOKUP(V1582,'Emission Factors'!$C$81:$G$221,4,FALSE))</f>
        <v/>
      </c>
      <c r="X1582" s="210" t="str">
        <f>IF(Q1582="Room AC (window/wall)",'Emission Factors'!$F$53,IF(Q1582="Room AC (PTAC/PTHP)",'Emission Factors'!$F$54,IF(Q1582="Residential AC",'Emission Factors'!$F$55,IF(Q1582="Residential HP",'Emission Factors'!$F$56,IF(Q1582="Commercial AC (&gt;=65k to &lt;135,000k Btu/hr)",'Emission Factors'!$F$57,IF(Q1582="Commercial AC (&gt;=135,000k Btu/hr)",'Emission Factors'!$F$58,""))))))</f>
        <v/>
      </c>
      <c r="Y1582" s="211" t="str">
        <f>IF(Q1582="Room AC (window/wall)",'Emission Factors'!$G$53,IF(Q1582="Room AC (PTAC/PTHP)",'Emission Factors'!$G$54,IF(Q1582="Residential AC",'Emission Factors'!$G$55,IF(Q1582="Residential HP",'Emission Factors'!$G$56,IF(Q1582="Commercial AC (&gt;=65k to &lt;135,000k Btu/hr)",'Emission Factors'!$G$57,IF(Q1582="Commercial AC (&gt;=135,000k Btu/hr)",'Emission Factors'!$G$58,""))))))</f>
        <v/>
      </c>
      <c r="Z1582" s="96"/>
      <c r="AA1582" s="97" t="str">
        <f t="shared" si="241"/>
        <v/>
      </c>
      <c r="AB1582" s="97" t="str">
        <f t="shared" si="242"/>
        <v/>
      </c>
      <c r="AC1582" s="246" t="str">
        <f t="shared" si="243"/>
        <v/>
      </c>
      <c r="AD1582" s="97" t="str">
        <f t="shared" si="244"/>
        <v/>
      </c>
      <c r="AE1582" s="97" t="str">
        <f t="shared" si="245"/>
        <v/>
      </c>
      <c r="AF1582" s="252" t="str">
        <f t="shared" si="246"/>
        <v/>
      </c>
      <c r="AG1582" s="254" t="str">
        <f t="shared" si="247"/>
        <v/>
      </c>
      <c r="AH1582" s="248" t="str">
        <f t="shared" si="248"/>
        <v/>
      </c>
      <c r="AI1582" s="249" t="str">
        <f t="shared" si="249"/>
        <v/>
      </c>
    </row>
    <row r="1583" spans="2:35" x14ac:dyDescent="0.3">
      <c r="B1583" s="94"/>
      <c r="C1583" s="95"/>
      <c r="D1583" s="95"/>
      <c r="E1583" s="95"/>
      <c r="F1583" s="94"/>
      <c r="G1583" s="145"/>
      <c r="H1583" s="245"/>
      <c r="I1583" s="211" t="str">
        <f>IF(D1583="Room AC (window/wall)",'Emission Factors'!$E$53,IF(D1583="Room AC (PTAC/PTHP)",H1583,IF(D1583="Residential AC",'Emission Factors'!$E$55,IF(D1583="Residential HP",H1583,IF(D1583="Commercial AC (&gt;=65k to &lt;135,000k Btu/hr)",'Emission Factors'!$E$57,IF(D1583="Commercial AC (&gt;=135,000k Btu/hr)",'Emission Factors'!$E$58,""))))))</f>
        <v/>
      </c>
      <c r="J1583" s="96"/>
      <c r="K1583" s="211" t="str">
        <f>IF(ISBLANK(J1583),"",VLOOKUP(J1583,'Emission Factors'!$C$81:$G$221,4,FALSE))</f>
        <v/>
      </c>
      <c r="L1583" s="210" t="str">
        <f>IF(D1583="Room AC (window/wall)",'Emission Factors'!$F$53,IF(D1583="Room AC (PTAC/PTHP)",'Emission Factors'!$F$54,IF(D1583="Residential AC",'Emission Factors'!$F$55,IF(D1583="Residential HP",'Emission Factors'!$F$56,IF(D1583="Commercial AC (&gt;=65k to &lt;135,000k Btu/hr)",'Emission Factors'!$F$57,IF(D1583="Commercial AC (&gt;=135,000k Btu/hr)",'Emission Factors'!$F$58,""))))))</f>
        <v/>
      </c>
      <c r="M1583" s="211" t="str">
        <f>IF(D1583="Room AC (window/wall)",'Emission Factors'!$G$53,IF(D1583="Room AC (PTAC/PTHP)",'Emission Factors'!$G$54,IF(D1583="Residential AC",'Emission Factors'!$G$55,IF(D1583="Residential HP",'Emission Factors'!$G$56,IF(D1583="Commercial AC (&gt;=65k to &lt;135,000k Btu/hr)",'Emission Factors'!$G$57,IF(D1583="Commercial AC (&gt;=135,000k Btu/hr)",'Emission Factors'!$G$58,""))))))</f>
        <v/>
      </c>
      <c r="N1583" s="96"/>
      <c r="O1583" s="209" t="str">
        <f>IF(ISBLANK(D1583),"",(IF(D1583="Room AC (window/wall)",'Emission Factors'!$C$53,IF(D1583="Room AC (PTAC/PTHP)",'Emission Factors'!$C$54,IF(D1583="Residential AC",'Emission Factors'!$C$55,IF(D1583="Residential HP",'Emission Factors'!$C$56,IF(D1583="Commercial AC (&gt;=65k to &lt;135,000k Btu/hr)",'Emission Factors'!$C$57,IF(D1583="Commercial AC (&gt;=135,000k Btu/hr)",'Emission Factors'!$C$58,""))))))))</f>
        <v/>
      </c>
      <c r="P1583" s="209" t="str">
        <f t="shared" si="240"/>
        <v/>
      </c>
      <c r="Q1583" s="95"/>
      <c r="R1583" s="256"/>
      <c r="S1583" s="256"/>
      <c r="T1583" s="96"/>
      <c r="U1583" s="211" t="str">
        <f>IF(Q1583="Room AC (window/wall)",'Emission Factors'!$E$53,IF(AND(Q1583="Room AC (PTAC/PTHP)",ISBLANK(T1583)),"Error",IF(AND(Q1583="Room AC (PTAC/PTHP)",T1583&gt;0),T1583,IF(Q1583="Residential AC",'Emission Factors'!$E$55,IF(AND(Q1583="Residential HP",ISBLANK(T1583)),"Error",IF(AND(Q1583="Residential HP",T1583&gt;0),T1583,IF(Q1583="Commercial AC (&gt;=65k to &lt;135,000k Btu/hr)",'Emission Factors'!$E$57,IF(Q1583="Commercial AC (&gt;=135,000k Btu/hr)",'Emission Factors'!$E$58,""))))))))</f>
        <v/>
      </c>
      <c r="V1583" s="95"/>
      <c r="W1583" s="211" t="str">
        <f>IF(ISBLANK(V1583),"",VLOOKUP(V1583,'Emission Factors'!$C$81:$G$221,4,FALSE))</f>
        <v/>
      </c>
      <c r="X1583" s="210" t="str">
        <f>IF(Q1583="Room AC (window/wall)",'Emission Factors'!$F$53,IF(Q1583="Room AC (PTAC/PTHP)",'Emission Factors'!$F$54,IF(Q1583="Residential AC",'Emission Factors'!$F$55,IF(Q1583="Residential HP",'Emission Factors'!$F$56,IF(Q1583="Commercial AC (&gt;=65k to &lt;135,000k Btu/hr)",'Emission Factors'!$F$57,IF(Q1583="Commercial AC (&gt;=135,000k Btu/hr)",'Emission Factors'!$F$58,""))))))</f>
        <v/>
      </c>
      <c r="Y1583" s="211" t="str">
        <f>IF(Q1583="Room AC (window/wall)",'Emission Factors'!$G$53,IF(Q1583="Room AC (PTAC/PTHP)",'Emission Factors'!$G$54,IF(Q1583="Residential AC",'Emission Factors'!$G$55,IF(Q1583="Residential HP",'Emission Factors'!$G$56,IF(Q1583="Commercial AC (&gt;=65k to &lt;135,000k Btu/hr)",'Emission Factors'!$G$57,IF(Q1583="Commercial AC (&gt;=135,000k Btu/hr)",'Emission Factors'!$G$58,""))))))</f>
        <v/>
      </c>
      <c r="Z1583" s="96"/>
      <c r="AA1583" s="97" t="str">
        <f t="shared" si="241"/>
        <v/>
      </c>
      <c r="AB1583" s="97" t="str">
        <f t="shared" si="242"/>
        <v/>
      </c>
      <c r="AC1583" s="246" t="str">
        <f t="shared" si="243"/>
        <v/>
      </c>
      <c r="AD1583" s="97" t="str">
        <f t="shared" si="244"/>
        <v/>
      </c>
      <c r="AE1583" s="97" t="str">
        <f t="shared" si="245"/>
        <v/>
      </c>
      <c r="AF1583" s="252" t="str">
        <f t="shared" si="246"/>
        <v/>
      </c>
      <c r="AG1583" s="254" t="str">
        <f t="shared" si="247"/>
        <v/>
      </c>
      <c r="AH1583" s="248" t="str">
        <f t="shared" si="248"/>
        <v/>
      </c>
      <c r="AI1583" s="249" t="str">
        <f t="shared" si="249"/>
        <v/>
      </c>
    </row>
    <row r="1584" spans="2:35" x14ac:dyDescent="0.3">
      <c r="B1584" s="94"/>
      <c r="C1584" s="95"/>
      <c r="D1584" s="95"/>
      <c r="E1584" s="95"/>
      <c r="F1584" s="94"/>
      <c r="G1584" s="145"/>
      <c r="H1584" s="245"/>
      <c r="I1584" s="211" t="str">
        <f>IF(D1584="Room AC (window/wall)",'Emission Factors'!$E$53,IF(D1584="Room AC (PTAC/PTHP)",H1584,IF(D1584="Residential AC",'Emission Factors'!$E$55,IF(D1584="Residential HP",H1584,IF(D1584="Commercial AC (&gt;=65k to &lt;135,000k Btu/hr)",'Emission Factors'!$E$57,IF(D1584="Commercial AC (&gt;=135,000k Btu/hr)",'Emission Factors'!$E$58,""))))))</f>
        <v/>
      </c>
      <c r="J1584" s="96"/>
      <c r="K1584" s="211" t="str">
        <f>IF(ISBLANK(J1584),"",VLOOKUP(J1584,'Emission Factors'!$C$81:$G$221,4,FALSE))</f>
        <v/>
      </c>
      <c r="L1584" s="210" t="str">
        <f>IF(D1584="Room AC (window/wall)",'Emission Factors'!$F$53,IF(D1584="Room AC (PTAC/PTHP)",'Emission Factors'!$F$54,IF(D1584="Residential AC",'Emission Factors'!$F$55,IF(D1584="Residential HP",'Emission Factors'!$F$56,IF(D1584="Commercial AC (&gt;=65k to &lt;135,000k Btu/hr)",'Emission Factors'!$F$57,IF(D1584="Commercial AC (&gt;=135,000k Btu/hr)",'Emission Factors'!$F$58,""))))))</f>
        <v/>
      </c>
      <c r="M1584" s="211" t="str">
        <f>IF(D1584="Room AC (window/wall)",'Emission Factors'!$G$53,IF(D1584="Room AC (PTAC/PTHP)",'Emission Factors'!$G$54,IF(D1584="Residential AC",'Emission Factors'!$G$55,IF(D1584="Residential HP",'Emission Factors'!$G$56,IF(D1584="Commercial AC (&gt;=65k to &lt;135,000k Btu/hr)",'Emission Factors'!$G$57,IF(D1584="Commercial AC (&gt;=135,000k Btu/hr)",'Emission Factors'!$G$58,""))))))</f>
        <v/>
      </c>
      <c r="N1584" s="96"/>
      <c r="O1584" s="209" t="str">
        <f>IF(ISBLANK(D1584),"",(IF(D1584="Room AC (window/wall)",'Emission Factors'!$C$53,IF(D1584="Room AC (PTAC/PTHP)",'Emission Factors'!$C$54,IF(D1584="Residential AC",'Emission Factors'!$C$55,IF(D1584="Residential HP",'Emission Factors'!$C$56,IF(D1584="Commercial AC (&gt;=65k to &lt;135,000k Btu/hr)",'Emission Factors'!$C$57,IF(D1584="Commercial AC (&gt;=135,000k Btu/hr)",'Emission Factors'!$C$58,""))))))))</f>
        <v/>
      </c>
      <c r="P1584" s="209" t="str">
        <f t="shared" si="240"/>
        <v/>
      </c>
      <c r="Q1584" s="95"/>
      <c r="R1584" s="256"/>
      <c r="S1584" s="256"/>
      <c r="T1584" s="96"/>
      <c r="U1584" s="211" t="str">
        <f>IF(Q1584="Room AC (window/wall)",'Emission Factors'!$E$53,IF(AND(Q1584="Room AC (PTAC/PTHP)",ISBLANK(T1584)),"Error",IF(AND(Q1584="Room AC (PTAC/PTHP)",T1584&gt;0),T1584,IF(Q1584="Residential AC",'Emission Factors'!$E$55,IF(AND(Q1584="Residential HP",ISBLANK(T1584)),"Error",IF(AND(Q1584="Residential HP",T1584&gt;0),T1584,IF(Q1584="Commercial AC (&gt;=65k to &lt;135,000k Btu/hr)",'Emission Factors'!$E$57,IF(Q1584="Commercial AC (&gt;=135,000k Btu/hr)",'Emission Factors'!$E$58,""))))))))</f>
        <v/>
      </c>
      <c r="V1584" s="95"/>
      <c r="W1584" s="211" t="str">
        <f>IF(ISBLANK(V1584),"",VLOOKUP(V1584,'Emission Factors'!$C$81:$G$221,4,FALSE))</f>
        <v/>
      </c>
      <c r="X1584" s="210" t="str">
        <f>IF(Q1584="Room AC (window/wall)",'Emission Factors'!$F$53,IF(Q1584="Room AC (PTAC/PTHP)",'Emission Factors'!$F$54,IF(Q1584="Residential AC",'Emission Factors'!$F$55,IF(Q1584="Residential HP",'Emission Factors'!$F$56,IF(Q1584="Commercial AC (&gt;=65k to &lt;135,000k Btu/hr)",'Emission Factors'!$F$57,IF(Q1584="Commercial AC (&gt;=135,000k Btu/hr)",'Emission Factors'!$F$58,""))))))</f>
        <v/>
      </c>
      <c r="Y1584" s="211" t="str">
        <f>IF(Q1584="Room AC (window/wall)",'Emission Factors'!$G$53,IF(Q1584="Room AC (PTAC/PTHP)",'Emission Factors'!$G$54,IF(Q1584="Residential AC",'Emission Factors'!$G$55,IF(Q1584="Residential HP",'Emission Factors'!$G$56,IF(Q1584="Commercial AC (&gt;=65k to &lt;135,000k Btu/hr)",'Emission Factors'!$G$57,IF(Q1584="Commercial AC (&gt;=135,000k Btu/hr)",'Emission Factors'!$G$58,""))))))</f>
        <v/>
      </c>
      <c r="Z1584" s="96"/>
      <c r="AA1584" s="97" t="str">
        <f t="shared" si="241"/>
        <v/>
      </c>
      <c r="AB1584" s="97" t="str">
        <f t="shared" si="242"/>
        <v/>
      </c>
      <c r="AC1584" s="246" t="str">
        <f t="shared" si="243"/>
        <v/>
      </c>
      <c r="AD1584" s="97" t="str">
        <f t="shared" si="244"/>
        <v/>
      </c>
      <c r="AE1584" s="97" t="str">
        <f t="shared" si="245"/>
        <v/>
      </c>
      <c r="AF1584" s="252" t="str">
        <f t="shared" si="246"/>
        <v/>
      </c>
      <c r="AG1584" s="254" t="str">
        <f t="shared" si="247"/>
        <v/>
      </c>
      <c r="AH1584" s="248" t="str">
        <f t="shared" si="248"/>
        <v/>
      </c>
      <c r="AI1584" s="249" t="str">
        <f t="shared" si="249"/>
        <v/>
      </c>
    </row>
    <row r="1585" spans="2:35" x14ac:dyDescent="0.3">
      <c r="B1585" s="94"/>
      <c r="C1585" s="95"/>
      <c r="D1585" s="95"/>
      <c r="E1585" s="95"/>
      <c r="F1585" s="94"/>
      <c r="G1585" s="145"/>
      <c r="H1585" s="245"/>
      <c r="I1585" s="211" t="str">
        <f>IF(D1585="Room AC (window/wall)",'Emission Factors'!$E$53,IF(D1585="Room AC (PTAC/PTHP)",H1585,IF(D1585="Residential AC",'Emission Factors'!$E$55,IF(D1585="Residential HP",H1585,IF(D1585="Commercial AC (&gt;=65k to &lt;135,000k Btu/hr)",'Emission Factors'!$E$57,IF(D1585="Commercial AC (&gt;=135,000k Btu/hr)",'Emission Factors'!$E$58,""))))))</f>
        <v/>
      </c>
      <c r="J1585" s="96"/>
      <c r="K1585" s="211" t="str">
        <f>IF(ISBLANK(J1585),"",VLOOKUP(J1585,'Emission Factors'!$C$81:$G$221,4,FALSE))</f>
        <v/>
      </c>
      <c r="L1585" s="210" t="str">
        <f>IF(D1585="Room AC (window/wall)",'Emission Factors'!$F$53,IF(D1585="Room AC (PTAC/PTHP)",'Emission Factors'!$F$54,IF(D1585="Residential AC",'Emission Factors'!$F$55,IF(D1585="Residential HP",'Emission Factors'!$F$56,IF(D1585="Commercial AC (&gt;=65k to &lt;135,000k Btu/hr)",'Emission Factors'!$F$57,IF(D1585="Commercial AC (&gt;=135,000k Btu/hr)",'Emission Factors'!$F$58,""))))))</f>
        <v/>
      </c>
      <c r="M1585" s="211" t="str">
        <f>IF(D1585="Room AC (window/wall)",'Emission Factors'!$G$53,IF(D1585="Room AC (PTAC/PTHP)",'Emission Factors'!$G$54,IF(D1585="Residential AC",'Emission Factors'!$G$55,IF(D1585="Residential HP",'Emission Factors'!$G$56,IF(D1585="Commercial AC (&gt;=65k to &lt;135,000k Btu/hr)",'Emission Factors'!$G$57,IF(D1585="Commercial AC (&gt;=135,000k Btu/hr)",'Emission Factors'!$G$58,""))))))</f>
        <v/>
      </c>
      <c r="N1585" s="96"/>
      <c r="O1585" s="209" t="str">
        <f>IF(ISBLANK(D1585),"",(IF(D1585="Room AC (window/wall)",'Emission Factors'!$C$53,IF(D1585="Room AC (PTAC/PTHP)",'Emission Factors'!$C$54,IF(D1585="Residential AC",'Emission Factors'!$C$55,IF(D1585="Residential HP",'Emission Factors'!$C$56,IF(D1585="Commercial AC (&gt;=65k to &lt;135,000k Btu/hr)",'Emission Factors'!$C$57,IF(D1585="Commercial AC (&gt;=135,000k Btu/hr)",'Emission Factors'!$C$58,""))))))))</f>
        <v/>
      </c>
      <c r="P1585" s="209" t="str">
        <f t="shared" si="240"/>
        <v/>
      </c>
      <c r="Q1585" s="95"/>
      <c r="R1585" s="256"/>
      <c r="S1585" s="256"/>
      <c r="T1585" s="96"/>
      <c r="U1585" s="211" t="str">
        <f>IF(Q1585="Room AC (window/wall)",'Emission Factors'!$E$53,IF(AND(Q1585="Room AC (PTAC/PTHP)",ISBLANK(T1585)),"Error",IF(AND(Q1585="Room AC (PTAC/PTHP)",T1585&gt;0),T1585,IF(Q1585="Residential AC",'Emission Factors'!$E$55,IF(AND(Q1585="Residential HP",ISBLANK(T1585)),"Error",IF(AND(Q1585="Residential HP",T1585&gt;0),T1585,IF(Q1585="Commercial AC (&gt;=65k to &lt;135,000k Btu/hr)",'Emission Factors'!$E$57,IF(Q1585="Commercial AC (&gt;=135,000k Btu/hr)",'Emission Factors'!$E$58,""))))))))</f>
        <v/>
      </c>
      <c r="V1585" s="95"/>
      <c r="W1585" s="211" t="str">
        <f>IF(ISBLANK(V1585),"",VLOOKUP(V1585,'Emission Factors'!$C$81:$G$221,4,FALSE))</f>
        <v/>
      </c>
      <c r="X1585" s="210" t="str">
        <f>IF(Q1585="Room AC (window/wall)",'Emission Factors'!$F$53,IF(Q1585="Room AC (PTAC/PTHP)",'Emission Factors'!$F$54,IF(Q1585="Residential AC",'Emission Factors'!$F$55,IF(Q1585="Residential HP",'Emission Factors'!$F$56,IF(Q1585="Commercial AC (&gt;=65k to &lt;135,000k Btu/hr)",'Emission Factors'!$F$57,IF(Q1585="Commercial AC (&gt;=135,000k Btu/hr)",'Emission Factors'!$F$58,""))))))</f>
        <v/>
      </c>
      <c r="Y1585" s="211" t="str">
        <f>IF(Q1585="Room AC (window/wall)",'Emission Factors'!$G$53,IF(Q1585="Room AC (PTAC/PTHP)",'Emission Factors'!$G$54,IF(Q1585="Residential AC",'Emission Factors'!$G$55,IF(Q1585="Residential HP",'Emission Factors'!$G$56,IF(Q1585="Commercial AC (&gt;=65k to &lt;135,000k Btu/hr)",'Emission Factors'!$G$57,IF(Q1585="Commercial AC (&gt;=135,000k Btu/hr)",'Emission Factors'!$G$58,""))))))</f>
        <v/>
      </c>
      <c r="Z1585" s="96"/>
      <c r="AA1585" s="97" t="str">
        <f t="shared" si="241"/>
        <v/>
      </c>
      <c r="AB1585" s="97" t="str">
        <f t="shared" si="242"/>
        <v/>
      </c>
      <c r="AC1585" s="246" t="str">
        <f t="shared" si="243"/>
        <v/>
      </c>
      <c r="AD1585" s="97" t="str">
        <f t="shared" si="244"/>
        <v/>
      </c>
      <c r="AE1585" s="97" t="str">
        <f t="shared" si="245"/>
        <v/>
      </c>
      <c r="AF1585" s="252" t="str">
        <f t="shared" si="246"/>
        <v/>
      </c>
      <c r="AG1585" s="254" t="str">
        <f t="shared" si="247"/>
        <v/>
      </c>
      <c r="AH1585" s="248" t="str">
        <f t="shared" si="248"/>
        <v/>
      </c>
      <c r="AI1585" s="249" t="str">
        <f t="shared" si="249"/>
        <v/>
      </c>
    </row>
    <row r="1586" spans="2:35" x14ac:dyDescent="0.3">
      <c r="B1586" s="94"/>
      <c r="C1586" s="95"/>
      <c r="D1586" s="95"/>
      <c r="E1586" s="95"/>
      <c r="F1586" s="94"/>
      <c r="G1586" s="145"/>
      <c r="H1586" s="245"/>
      <c r="I1586" s="211" t="str">
        <f>IF(D1586="Room AC (window/wall)",'Emission Factors'!$E$53,IF(D1586="Room AC (PTAC/PTHP)",H1586,IF(D1586="Residential AC",'Emission Factors'!$E$55,IF(D1586="Residential HP",H1586,IF(D1586="Commercial AC (&gt;=65k to &lt;135,000k Btu/hr)",'Emission Factors'!$E$57,IF(D1586="Commercial AC (&gt;=135,000k Btu/hr)",'Emission Factors'!$E$58,""))))))</f>
        <v/>
      </c>
      <c r="J1586" s="96"/>
      <c r="K1586" s="211" t="str">
        <f>IF(ISBLANK(J1586),"",VLOOKUP(J1586,'Emission Factors'!$C$81:$G$221,4,FALSE))</f>
        <v/>
      </c>
      <c r="L1586" s="210" t="str">
        <f>IF(D1586="Room AC (window/wall)",'Emission Factors'!$F$53,IF(D1586="Room AC (PTAC/PTHP)",'Emission Factors'!$F$54,IF(D1586="Residential AC",'Emission Factors'!$F$55,IF(D1586="Residential HP",'Emission Factors'!$F$56,IF(D1586="Commercial AC (&gt;=65k to &lt;135,000k Btu/hr)",'Emission Factors'!$F$57,IF(D1586="Commercial AC (&gt;=135,000k Btu/hr)",'Emission Factors'!$F$58,""))))))</f>
        <v/>
      </c>
      <c r="M1586" s="211" t="str">
        <f>IF(D1586="Room AC (window/wall)",'Emission Factors'!$G$53,IF(D1586="Room AC (PTAC/PTHP)",'Emission Factors'!$G$54,IF(D1586="Residential AC",'Emission Factors'!$G$55,IF(D1586="Residential HP",'Emission Factors'!$G$56,IF(D1586="Commercial AC (&gt;=65k to &lt;135,000k Btu/hr)",'Emission Factors'!$G$57,IF(D1586="Commercial AC (&gt;=135,000k Btu/hr)",'Emission Factors'!$G$58,""))))))</f>
        <v/>
      </c>
      <c r="N1586" s="96"/>
      <c r="O1586" s="209" t="str">
        <f>IF(ISBLANK(D1586),"",(IF(D1586="Room AC (window/wall)",'Emission Factors'!$C$53,IF(D1586="Room AC (PTAC/PTHP)",'Emission Factors'!$C$54,IF(D1586="Residential AC",'Emission Factors'!$C$55,IF(D1586="Residential HP",'Emission Factors'!$C$56,IF(D1586="Commercial AC (&gt;=65k to &lt;135,000k Btu/hr)",'Emission Factors'!$C$57,IF(D1586="Commercial AC (&gt;=135,000k Btu/hr)",'Emission Factors'!$C$58,""))))))))</f>
        <v/>
      </c>
      <c r="P1586" s="209" t="str">
        <f t="shared" si="240"/>
        <v/>
      </c>
      <c r="Q1586" s="95"/>
      <c r="R1586" s="256"/>
      <c r="S1586" s="256"/>
      <c r="T1586" s="96"/>
      <c r="U1586" s="211" t="str">
        <f>IF(Q1586="Room AC (window/wall)",'Emission Factors'!$E$53,IF(AND(Q1586="Room AC (PTAC/PTHP)",ISBLANK(T1586)),"Error",IF(AND(Q1586="Room AC (PTAC/PTHP)",T1586&gt;0),T1586,IF(Q1586="Residential AC",'Emission Factors'!$E$55,IF(AND(Q1586="Residential HP",ISBLANK(T1586)),"Error",IF(AND(Q1586="Residential HP",T1586&gt;0),T1586,IF(Q1586="Commercial AC (&gt;=65k to &lt;135,000k Btu/hr)",'Emission Factors'!$E$57,IF(Q1586="Commercial AC (&gt;=135,000k Btu/hr)",'Emission Factors'!$E$58,""))))))))</f>
        <v/>
      </c>
      <c r="V1586" s="95"/>
      <c r="W1586" s="211" t="str">
        <f>IF(ISBLANK(V1586),"",VLOOKUP(V1586,'Emission Factors'!$C$81:$G$221,4,FALSE))</f>
        <v/>
      </c>
      <c r="X1586" s="210" t="str">
        <f>IF(Q1586="Room AC (window/wall)",'Emission Factors'!$F$53,IF(Q1586="Room AC (PTAC/PTHP)",'Emission Factors'!$F$54,IF(Q1586="Residential AC",'Emission Factors'!$F$55,IF(Q1586="Residential HP",'Emission Factors'!$F$56,IF(Q1586="Commercial AC (&gt;=65k to &lt;135,000k Btu/hr)",'Emission Factors'!$F$57,IF(Q1586="Commercial AC (&gt;=135,000k Btu/hr)",'Emission Factors'!$F$58,""))))))</f>
        <v/>
      </c>
      <c r="Y1586" s="211" t="str">
        <f>IF(Q1586="Room AC (window/wall)",'Emission Factors'!$G$53,IF(Q1586="Room AC (PTAC/PTHP)",'Emission Factors'!$G$54,IF(Q1586="Residential AC",'Emission Factors'!$G$55,IF(Q1586="Residential HP",'Emission Factors'!$G$56,IF(Q1586="Commercial AC (&gt;=65k to &lt;135,000k Btu/hr)",'Emission Factors'!$G$57,IF(Q1586="Commercial AC (&gt;=135,000k Btu/hr)",'Emission Factors'!$G$58,""))))))</f>
        <v/>
      </c>
      <c r="Z1586" s="96"/>
      <c r="AA1586" s="97" t="str">
        <f t="shared" si="241"/>
        <v/>
      </c>
      <c r="AB1586" s="97" t="str">
        <f t="shared" si="242"/>
        <v/>
      </c>
      <c r="AC1586" s="246" t="str">
        <f t="shared" si="243"/>
        <v/>
      </c>
      <c r="AD1586" s="97" t="str">
        <f t="shared" si="244"/>
        <v/>
      </c>
      <c r="AE1586" s="97" t="str">
        <f t="shared" si="245"/>
        <v/>
      </c>
      <c r="AF1586" s="252" t="str">
        <f t="shared" si="246"/>
        <v/>
      </c>
      <c r="AG1586" s="254" t="str">
        <f t="shared" si="247"/>
        <v/>
      </c>
      <c r="AH1586" s="248" t="str">
        <f t="shared" si="248"/>
        <v/>
      </c>
      <c r="AI1586" s="249" t="str">
        <f t="shared" si="249"/>
        <v/>
      </c>
    </row>
    <row r="1587" spans="2:35" x14ac:dyDescent="0.3">
      <c r="B1587" s="94"/>
      <c r="C1587" s="95"/>
      <c r="D1587" s="95"/>
      <c r="E1587" s="95"/>
      <c r="F1587" s="94"/>
      <c r="G1587" s="145"/>
      <c r="H1587" s="245"/>
      <c r="I1587" s="211" t="str">
        <f>IF(D1587="Room AC (window/wall)",'Emission Factors'!$E$53,IF(D1587="Room AC (PTAC/PTHP)",H1587,IF(D1587="Residential AC",'Emission Factors'!$E$55,IF(D1587="Residential HP",H1587,IF(D1587="Commercial AC (&gt;=65k to &lt;135,000k Btu/hr)",'Emission Factors'!$E$57,IF(D1587="Commercial AC (&gt;=135,000k Btu/hr)",'Emission Factors'!$E$58,""))))))</f>
        <v/>
      </c>
      <c r="J1587" s="96"/>
      <c r="K1587" s="211" t="str">
        <f>IF(ISBLANK(J1587),"",VLOOKUP(J1587,'Emission Factors'!$C$81:$G$221,4,FALSE))</f>
        <v/>
      </c>
      <c r="L1587" s="210" t="str">
        <f>IF(D1587="Room AC (window/wall)",'Emission Factors'!$F$53,IF(D1587="Room AC (PTAC/PTHP)",'Emission Factors'!$F$54,IF(D1587="Residential AC",'Emission Factors'!$F$55,IF(D1587="Residential HP",'Emission Factors'!$F$56,IF(D1587="Commercial AC (&gt;=65k to &lt;135,000k Btu/hr)",'Emission Factors'!$F$57,IF(D1587="Commercial AC (&gt;=135,000k Btu/hr)",'Emission Factors'!$F$58,""))))))</f>
        <v/>
      </c>
      <c r="M1587" s="211" t="str">
        <f>IF(D1587="Room AC (window/wall)",'Emission Factors'!$G$53,IF(D1587="Room AC (PTAC/PTHP)",'Emission Factors'!$G$54,IF(D1587="Residential AC",'Emission Factors'!$G$55,IF(D1587="Residential HP",'Emission Factors'!$G$56,IF(D1587="Commercial AC (&gt;=65k to &lt;135,000k Btu/hr)",'Emission Factors'!$G$57,IF(D1587="Commercial AC (&gt;=135,000k Btu/hr)",'Emission Factors'!$G$58,""))))))</f>
        <v/>
      </c>
      <c r="N1587" s="96"/>
      <c r="O1587" s="209" t="str">
        <f>IF(ISBLANK(D1587),"",(IF(D1587="Room AC (window/wall)",'Emission Factors'!$C$53,IF(D1587="Room AC (PTAC/PTHP)",'Emission Factors'!$C$54,IF(D1587="Residential AC",'Emission Factors'!$C$55,IF(D1587="Residential HP",'Emission Factors'!$C$56,IF(D1587="Commercial AC (&gt;=65k to &lt;135,000k Btu/hr)",'Emission Factors'!$C$57,IF(D1587="Commercial AC (&gt;=135,000k Btu/hr)",'Emission Factors'!$C$58,""))))))))</f>
        <v/>
      </c>
      <c r="P1587" s="209" t="str">
        <f t="shared" si="240"/>
        <v/>
      </c>
      <c r="Q1587" s="95"/>
      <c r="R1587" s="256"/>
      <c r="S1587" s="256"/>
      <c r="T1587" s="96"/>
      <c r="U1587" s="211" t="str">
        <f>IF(Q1587="Room AC (window/wall)",'Emission Factors'!$E$53,IF(AND(Q1587="Room AC (PTAC/PTHP)",ISBLANK(T1587)),"Error",IF(AND(Q1587="Room AC (PTAC/PTHP)",T1587&gt;0),T1587,IF(Q1587="Residential AC",'Emission Factors'!$E$55,IF(AND(Q1587="Residential HP",ISBLANK(T1587)),"Error",IF(AND(Q1587="Residential HP",T1587&gt;0),T1587,IF(Q1587="Commercial AC (&gt;=65k to &lt;135,000k Btu/hr)",'Emission Factors'!$E$57,IF(Q1587="Commercial AC (&gt;=135,000k Btu/hr)",'Emission Factors'!$E$58,""))))))))</f>
        <v/>
      </c>
      <c r="V1587" s="95"/>
      <c r="W1587" s="211" t="str">
        <f>IF(ISBLANK(V1587),"",VLOOKUP(V1587,'Emission Factors'!$C$81:$G$221,4,FALSE))</f>
        <v/>
      </c>
      <c r="X1587" s="210" t="str">
        <f>IF(Q1587="Room AC (window/wall)",'Emission Factors'!$F$53,IF(Q1587="Room AC (PTAC/PTHP)",'Emission Factors'!$F$54,IF(Q1587="Residential AC",'Emission Factors'!$F$55,IF(Q1587="Residential HP",'Emission Factors'!$F$56,IF(Q1587="Commercial AC (&gt;=65k to &lt;135,000k Btu/hr)",'Emission Factors'!$F$57,IF(Q1587="Commercial AC (&gt;=135,000k Btu/hr)",'Emission Factors'!$F$58,""))))))</f>
        <v/>
      </c>
      <c r="Y1587" s="211" t="str">
        <f>IF(Q1587="Room AC (window/wall)",'Emission Factors'!$G$53,IF(Q1587="Room AC (PTAC/PTHP)",'Emission Factors'!$G$54,IF(Q1587="Residential AC",'Emission Factors'!$G$55,IF(Q1587="Residential HP",'Emission Factors'!$G$56,IF(Q1587="Commercial AC (&gt;=65k to &lt;135,000k Btu/hr)",'Emission Factors'!$G$57,IF(Q1587="Commercial AC (&gt;=135,000k Btu/hr)",'Emission Factors'!$G$58,""))))))</f>
        <v/>
      </c>
      <c r="Z1587" s="96"/>
      <c r="AA1587" s="97" t="str">
        <f t="shared" si="241"/>
        <v/>
      </c>
      <c r="AB1587" s="97" t="str">
        <f t="shared" si="242"/>
        <v/>
      </c>
      <c r="AC1587" s="246" t="str">
        <f t="shared" si="243"/>
        <v/>
      </c>
      <c r="AD1587" s="97" t="str">
        <f t="shared" si="244"/>
        <v/>
      </c>
      <c r="AE1587" s="97" t="str">
        <f t="shared" si="245"/>
        <v/>
      </c>
      <c r="AF1587" s="252" t="str">
        <f t="shared" si="246"/>
        <v/>
      </c>
      <c r="AG1587" s="254" t="str">
        <f t="shared" si="247"/>
        <v/>
      </c>
      <c r="AH1587" s="248" t="str">
        <f t="shared" si="248"/>
        <v/>
      </c>
      <c r="AI1587" s="249" t="str">
        <f t="shared" si="249"/>
        <v/>
      </c>
    </row>
    <row r="1588" spans="2:35" x14ac:dyDescent="0.3">
      <c r="B1588" s="94"/>
      <c r="C1588" s="95"/>
      <c r="D1588" s="95"/>
      <c r="E1588" s="95"/>
      <c r="F1588" s="94"/>
      <c r="G1588" s="145"/>
      <c r="H1588" s="245"/>
      <c r="I1588" s="211" t="str">
        <f>IF(D1588="Room AC (window/wall)",'Emission Factors'!$E$53,IF(D1588="Room AC (PTAC/PTHP)",H1588,IF(D1588="Residential AC",'Emission Factors'!$E$55,IF(D1588="Residential HP",H1588,IF(D1588="Commercial AC (&gt;=65k to &lt;135,000k Btu/hr)",'Emission Factors'!$E$57,IF(D1588="Commercial AC (&gt;=135,000k Btu/hr)",'Emission Factors'!$E$58,""))))))</f>
        <v/>
      </c>
      <c r="J1588" s="96"/>
      <c r="K1588" s="211" t="str">
        <f>IF(ISBLANK(J1588),"",VLOOKUP(J1588,'Emission Factors'!$C$81:$G$221,4,FALSE))</f>
        <v/>
      </c>
      <c r="L1588" s="210" t="str">
        <f>IF(D1588="Room AC (window/wall)",'Emission Factors'!$F$53,IF(D1588="Room AC (PTAC/PTHP)",'Emission Factors'!$F$54,IF(D1588="Residential AC",'Emission Factors'!$F$55,IF(D1588="Residential HP",'Emission Factors'!$F$56,IF(D1588="Commercial AC (&gt;=65k to &lt;135,000k Btu/hr)",'Emission Factors'!$F$57,IF(D1588="Commercial AC (&gt;=135,000k Btu/hr)",'Emission Factors'!$F$58,""))))))</f>
        <v/>
      </c>
      <c r="M1588" s="211" t="str">
        <f>IF(D1588="Room AC (window/wall)",'Emission Factors'!$G$53,IF(D1588="Room AC (PTAC/PTHP)",'Emission Factors'!$G$54,IF(D1588="Residential AC",'Emission Factors'!$G$55,IF(D1588="Residential HP",'Emission Factors'!$G$56,IF(D1588="Commercial AC (&gt;=65k to &lt;135,000k Btu/hr)",'Emission Factors'!$G$57,IF(D1588="Commercial AC (&gt;=135,000k Btu/hr)",'Emission Factors'!$G$58,""))))))</f>
        <v/>
      </c>
      <c r="N1588" s="96"/>
      <c r="O1588" s="209" t="str">
        <f>IF(ISBLANK(D1588),"",(IF(D1588="Room AC (window/wall)",'Emission Factors'!$C$53,IF(D1588="Room AC (PTAC/PTHP)",'Emission Factors'!$C$54,IF(D1588="Residential AC",'Emission Factors'!$C$55,IF(D1588="Residential HP",'Emission Factors'!$C$56,IF(D1588="Commercial AC (&gt;=65k to &lt;135,000k Btu/hr)",'Emission Factors'!$C$57,IF(D1588="Commercial AC (&gt;=135,000k Btu/hr)",'Emission Factors'!$C$58,""))))))))</f>
        <v/>
      </c>
      <c r="P1588" s="209" t="str">
        <f t="shared" si="240"/>
        <v/>
      </c>
      <c r="Q1588" s="95"/>
      <c r="R1588" s="256"/>
      <c r="S1588" s="256"/>
      <c r="T1588" s="96"/>
      <c r="U1588" s="211" t="str">
        <f>IF(Q1588="Room AC (window/wall)",'Emission Factors'!$E$53,IF(AND(Q1588="Room AC (PTAC/PTHP)",ISBLANK(T1588)),"Error",IF(AND(Q1588="Room AC (PTAC/PTHP)",T1588&gt;0),T1588,IF(Q1588="Residential AC",'Emission Factors'!$E$55,IF(AND(Q1588="Residential HP",ISBLANK(T1588)),"Error",IF(AND(Q1588="Residential HP",T1588&gt;0),T1588,IF(Q1588="Commercial AC (&gt;=65k to &lt;135,000k Btu/hr)",'Emission Factors'!$E$57,IF(Q1588="Commercial AC (&gt;=135,000k Btu/hr)",'Emission Factors'!$E$58,""))))))))</f>
        <v/>
      </c>
      <c r="V1588" s="95"/>
      <c r="W1588" s="211" t="str">
        <f>IF(ISBLANK(V1588),"",VLOOKUP(V1588,'Emission Factors'!$C$81:$G$221,4,FALSE))</f>
        <v/>
      </c>
      <c r="X1588" s="210" t="str">
        <f>IF(Q1588="Room AC (window/wall)",'Emission Factors'!$F$53,IF(Q1588="Room AC (PTAC/PTHP)",'Emission Factors'!$F$54,IF(Q1588="Residential AC",'Emission Factors'!$F$55,IF(Q1588="Residential HP",'Emission Factors'!$F$56,IF(Q1588="Commercial AC (&gt;=65k to &lt;135,000k Btu/hr)",'Emission Factors'!$F$57,IF(Q1588="Commercial AC (&gt;=135,000k Btu/hr)",'Emission Factors'!$F$58,""))))))</f>
        <v/>
      </c>
      <c r="Y1588" s="211" t="str">
        <f>IF(Q1588="Room AC (window/wall)",'Emission Factors'!$G$53,IF(Q1588="Room AC (PTAC/PTHP)",'Emission Factors'!$G$54,IF(Q1588="Residential AC",'Emission Factors'!$G$55,IF(Q1588="Residential HP",'Emission Factors'!$G$56,IF(Q1588="Commercial AC (&gt;=65k to &lt;135,000k Btu/hr)",'Emission Factors'!$G$57,IF(Q1588="Commercial AC (&gt;=135,000k Btu/hr)",'Emission Factors'!$G$58,""))))))</f>
        <v/>
      </c>
      <c r="Z1588" s="96"/>
      <c r="AA1588" s="97" t="str">
        <f t="shared" si="241"/>
        <v/>
      </c>
      <c r="AB1588" s="97" t="str">
        <f t="shared" si="242"/>
        <v/>
      </c>
      <c r="AC1588" s="246" t="str">
        <f t="shared" si="243"/>
        <v/>
      </c>
      <c r="AD1588" s="97" t="str">
        <f t="shared" si="244"/>
        <v/>
      </c>
      <c r="AE1588" s="97" t="str">
        <f t="shared" si="245"/>
        <v/>
      </c>
      <c r="AF1588" s="252" t="str">
        <f t="shared" si="246"/>
        <v/>
      </c>
      <c r="AG1588" s="254" t="str">
        <f t="shared" si="247"/>
        <v/>
      </c>
      <c r="AH1588" s="248" t="str">
        <f t="shared" si="248"/>
        <v/>
      </c>
      <c r="AI1588" s="249" t="str">
        <f t="shared" si="249"/>
        <v/>
      </c>
    </row>
    <row r="1589" spans="2:35" x14ac:dyDescent="0.3">
      <c r="B1589" s="94"/>
      <c r="C1589" s="95"/>
      <c r="D1589" s="95"/>
      <c r="E1589" s="95"/>
      <c r="F1589" s="94"/>
      <c r="G1589" s="145"/>
      <c r="H1589" s="245"/>
      <c r="I1589" s="211" t="str">
        <f>IF(D1589="Room AC (window/wall)",'Emission Factors'!$E$53,IF(D1589="Room AC (PTAC/PTHP)",H1589,IF(D1589="Residential AC",'Emission Factors'!$E$55,IF(D1589="Residential HP",H1589,IF(D1589="Commercial AC (&gt;=65k to &lt;135,000k Btu/hr)",'Emission Factors'!$E$57,IF(D1589="Commercial AC (&gt;=135,000k Btu/hr)",'Emission Factors'!$E$58,""))))))</f>
        <v/>
      </c>
      <c r="J1589" s="96"/>
      <c r="K1589" s="211" t="str">
        <f>IF(ISBLANK(J1589),"",VLOOKUP(J1589,'Emission Factors'!$C$81:$G$221,4,FALSE))</f>
        <v/>
      </c>
      <c r="L1589" s="210" t="str">
        <f>IF(D1589="Room AC (window/wall)",'Emission Factors'!$F$53,IF(D1589="Room AC (PTAC/PTHP)",'Emission Factors'!$F$54,IF(D1589="Residential AC",'Emission Factors'!$F$55,IF(D1589="Residential HP",'Emission Factors'!$F$56,IF(D1589="Commercial AC (&gt;=65k to &lt;135,000k Btu/hr)",'Emission Factors'!$F$57,IF(D1589="Commercial AC (&gt;=135,000k Btu/hr)",'Emission Factors'!$F$58,""))))))</f>
        <v/>
      </c>
      <c r="M1589" s="211" t="str">
        <f>IF(D1589="Room AC (window/wall)",'Emission Factors'!$G$53,IF(D1589="Room AC (PTAC/PTHP)",'Emission Factors'!$G$54,IF(D1589="Residential AC",'Emission Factors'!$G$55,IF(D1589="Residential HP",'Emission Factors'!$G$56,IF(D1589="Commercial AC (&gt;=65k to &lt;135,000k Btu/hr)",'Emission Factors'!$G$57,IF(D1589="Commercial AC (&gt;=135,000k Btu/hr)",'Emission Factors'!$G$58,""))))))</f>
        <v/>
      </c>
      <c r="N1589" s="96"/>
      <c r="O1589" s="209" t="str">
        <f>IF(ISBLANK(D1589),"",(IF(D1589="Room AC (window/wall)",'Emission Factors'!$C$53,IF(D1589="Room AC (PTAC/PTHP)",'Emission Factors'!$C$54,IF(D1589="Residential AC",'Emission Factors'!$C$55,IF(D1589="Residential HP",'Emission Factors'!$C$56,IF(D1589="Commercial AC (&gt;=65k to &lt;135,000k Btu/hr)",'Emission Factors'!$C$57,IF(D1589="Commercial AC (&gt;=135,000k Btu/hr)",'Emission Factors'!$C$58,""))))))))</f>
        <v/>
      </c>
      <c r="P1589" s="209" t="str">
        <f t="shared" si="240"/>
        <v/>
      </c>
      <c r="Q1589" s="95"/>
      <c r="R1589" s="256"/>
      <c r="S1589" s="256"/>
      <c r="T1589" s="96"/>
      <c r="U1589" s="211" t="str">
        <f>IF(Q1589="Room AC (window/wall)",'Emission Factors'!$E$53,IF(AND(Q1589="Room AC (PTAC/PTHP)",ISBLANK(T1589)),"Error",IF(AND(Q1589="Room AC (PTAC/PTHP)",T1589&gt;0),T1589,IF(Q1589="Residential AC",'Emission Factors'!$E$55,IF(AND(Q1589="Residential HP",ISBLANK(T1589)),"Error",IF(AND(Q1589="Residential HP",T1589&gt;0),T1589,IF(Q1589="Commercial AC (&gt;=65k to &lt;135,000k Btu/hr)",'Emission Factors'!$E$57,IF(Q1589="Commercial AC (&gt;=135,000k Btu/hr)",'Emission Factors'!$E$58,""))))))))</f>
        <v/>
      </c>
      <c r="V1589" s="95"/>
      <c r="W1589" s="211" t="str">
        <f>IF(ISBLANK(V1589),"",VLOOKUP(V1589,'Emission Factors'!$C$81:$G$221,4,FALSE))</f>
        <v/>
      </c>
      <c r="X1589" s="210" t="str">
        <f>IF(Q1589="Room AC (window/wall)",'Emission Factors'!$F$53,IF(Q1589="Room AC (PTAC/PTHP)",'Emission Factors'!$F$54,IF(Q1589="Residential AC",'Emission Factors'!$F$55,IF(Q1589="Residential HP",'Emission Factors'!$F$56,IF(Q1589="Commercial AC (&gt;=65k to &lt;135,000k Btu/hr)",'Emission Factors'!$F$57,IF(Q1589="Commercial AC (&gt;=135,000k Btu/hr)",'Emission Factors'!$F$58,""))))))</f>
        <v/>
      </c>
      <c r="Y1589" s="211" t="str">
        <f>IF(Q1589="Room AC (window/wall)",'Emission Factors'!$G$53,IF(Q1589="Room AC (PTAC/PTHP)",'Emission Factors'!$G$54,IF(Q1589="Residential AC",'Emission Factors'!$G$55,IF(Q1589="Residential HP",'Emission Factors'!$G$56,IF(Q1589="Commercial AC (&gt;=65k to &lt;135,000k Btu/hr)",'Emission Factors'!$G$57,IF(Q1589="Commercial AC (&gt;=135,000k Btu/hr)",'Emission Factors'!$G$58,""))))))</f>
        <v/>
      </c>
      <c r="Z1589" s="96"/>
      <c r="AA1589" s="97" t="str">
        <f t="shared" si="241"/>
        <v/>
      </c>
      <c r="AB1589" s="97" t="str">
        <f t="shared" si="242"/>
        <v/>
      </c>
      <c r="AC1589" s="246" t="str">
        <f t="shared" si="243"/>
        <v/>
      </c>
      <c r="AD1589" s="97" t="str">
        <f t="shared" si="244"/>
        <v/>
      </c>
      <c r="AE1589" s="97" t="str">
        <f t="shared" si="245"/>
        <v/>
      </c>
      <c r="AF1589" s="252" t="str">
        <f t="shared" si="246"/>
        <v/>
      </c>
      <c r="AG1589" s="254" t="str">
        <f t="shared" si="247"/>
        <v/>
      </c>
      <c r="AH1589" s="248" t="str">
        <f t="shared" si="248"/>
        <v/>
      </c>
      <c r="AI1589" s="249" t="str">
        <f t="shared" si="249"/>
        <v/>
      </c>
    </row>
    <row r="1590" spans="2:35" x14ac:dyDescent="0.3">
      <c r="B1590" s="94"/>
      <c r="C1590" s="95"/>
      <c r="D1590" s="95"/>
      <c r="E1590" s="95"/>
      <c r="F1590" s="94"/>
      <c r="G1590" s="145"/>
      <c r="H1590" s="245"/>
      <c r="I1590" s="211" t="str">
        <f>IF(D1590="Room AC (window/wall)",'Emission Factors'!$E$53,IF(D1590="Room AC (PTAC/PTHP)",H1590,IF(D1590="Residential AC",'Emission Factors'!$E$55,IF(D1590="Residential HP",H1590,IF(D1590="Commercial AC (&gt;=65k to &lt;135,000k Btu/hr)",'Emission Factors'!$E$57,IF(D1590="Commercial AC (&gt;=135,000k Btu/hr)",'Emission Factors'!$E$58,""))))))</f>
        <v/>
      </c>
      <c r="J1590" s="96"/>
      <c r="K1590" s="211" t="str">
        <f>IF(ISBLANK(J1590),"",VLOOKUP(J1590,'Emission Factors'!$C$81:$G$221,4,FALSE))</f>
        <v/>
      </c>
      <c r="L1590" s="210" t="str">
        <f>IF(D1590="Room AC (window/wall)",'Emission Factors'!$F$53,IF(D1590="Room AC (PTAC/PTHP)",'Emission Factors'!$F$54,IF(D1590="Residential AC",'Emission Factors'!$F$55,IF(D1590="Residential HP",'Emission Factors'!$F$56,IF(D1590="Commercial AC (&gt;=65k to &lt;135,000k Btu/hr)",'Emission Factors'!$F$57,IF(D1590="Commercial AC (&gt;=135,000k Btu/hr)",'Emission Factors'!$F$58,""))))))</f>
        <v/>
      </c>
      <c r="M1590" s="211" t="str">
        <f>IF(D1590="Room AC (window/wall)",'Emission Factors'!$G$53,IF(D1590="Room AC (PTAC/PTHP)",'Emission Factors'!$G$54,IF(D1590="Residential AC",'Emission Factors'!$G$55,IF(D1590="Residential HP",'Emission Factors'!$G$56,IF(D1590="Commercial AC (&gt;=65k to &lt;135,000k Btu/hr)",'Emission Factors'!$G$57,IF(D1590="Commercial AC (&gt;=135,000k Btu/hr)",'Emission Factors'!$G$58,""))))))</f>
        <v/>
      </c>
      <c r="N1590" s="96"/>
      <c r="O1590" s="209" t="str">
        <f>IF(ISBLANK(D1590),"",(IF(D1590="Room AC (window/wall)",'Emission Factors'!$C$53,IF(D1590="Room AC (PTAC/PTHP)",'Emission Factors'!$C$54,IF(D1590="Residential AC",'Emission Factors'!$C$55,IF(D1590="Residential HP",'Emission Factors'!$C$56,IF(D1590="Commercial AC (&gt;=65k to &lt;135,000k Btu/hr)",'Emission Factors'!$C$57,IF(D1590="Commercial AC (&gt;=135,000k Btu/hr)",'Emission Factors'!$C$58,""))))))))</f>
        <v/>
      </c>
      <c r="P1590" s="209" t="str">
        <f t="shared" si="240"/>
        <v/>
      </c>
      <c r="Q1590" s="95"/>
      <c r="R1590" s="256"/>
      <c r="S1590" s="256"/>
      <c r="T1590" s="96"/>
      <c r="U1590" s="211" t="str">
        <f>IF(Q1590="Room AC (window/wall)",'Emission Factors'!$E$53,IF(AND(Q1590="Room AC (PTAC/PTHP)",ISBLANK(T1590)),"Error",IF(AND(Q1590="Room AC (PTAC/PTHP)",T1590&gt;0),T1590,IF(Q1590="Residential AC",'Emission Factors'!$E$55,IF(AND(Q1590="Residential HP",ISBLANK(T1590)),"Error",IF(AND(Q1590="Residential HP",T1590&gt;0),T1590,IF(Q1590="Commercial AC (&gt;=65k to &lt;135,000k Btu/hr)",'Emission Factors'!$E$57,IF(Q1590="Commercial AC (&gt;=135,000k Btu/hr)",'Emission Factors'!$E$58,""))))))))</f>
        <v/>
      </c>
      <c r="V1590" s="95"/>
      <c r="W1590" s="211" t="str">
        <f>IF(ISBLANK(V1590),"",VLOOKUP(V1590,'Emission Factors'!$C$81:$G$221,4,FALSE))</f>
        <v/>
      </c>
      <c r="X1590" s="210" t="str">
        <f>IF(Q1590="Room AC (window/wall)",'Emission Factors'!$F$53,IF(Q1590="Room AC (PTAC/PTHP)",'Emission Factors'!$F$54,IF(Q1590="Residential AC",'Emission Factors'!$F$55,IF(Q1590="Residential HP",'Emission Factors'!$F$56,IF(Q1590="Commercial AC (&gt;=65k to &lt;135,000k Btu/hr)",'Emission Factors'!$F$57,IF(Q1590="Commercial AC (&gt;=135,000k Btu/hr)",'Emission Factors'!$F$58,""))))))</f>
        <v/>
      </c>
      <c r="Y1590" s="211" t="str">
        <f>IF(Q1590="Room AC (window/wall)",'Emission Factors'!$G$53,IF(Q1590="Room AC (PTAC/PTHP)",'Emission Factors'!$G$54,IF(Q1590="Residential AC",'Emission Factors'!$G$55,IF(Q1590="Residential HP",'Emission Factors'!$G$56,IF(Q1590="Commercial AC (&gt;=65k to &lt;135,000k Btu/hr)",'Emission Factors'!$G$57,IF(Q1590="Commercial AC (&gt;=135,000k Btu/hr)",'Emission Factors'!$G$58,""))))))</f>
        <v/>
      </c>
      <c r="Z1590" s="96"/>
      <c r="AA1590" s="97" t="str">
        <f t="shared" si="241"/>
        <v/>
      </c>
      <c r="AB1590" s="97" t="str">
        <f t="shared" si="242"/>
        <v/>
      </c>
      <c r="AC1590" s="246" t="str">
        <f t="shared" si="243"/>
        <v/>
      </c>
      <c r="AD1590" s="97" t="str">
        <f t="shared" si="244"/>
        <v/>
      </c>
      <c r="AE1590" s="97" t="str">
        <f t="shared" si="245"/>
        <v/>
      </c>
      <c r="AF1590" s="252" t="str">
        <f t="shared" si="246"/>
        <v/>
      </c>
      <c r="AG1590" s="254" t="str">
        <f t="shared" si="247"/>
        <v/>
      </c>
      <c r="AH1590" s="248" t="str">
        <f t="shared" si="248"/>
        <v/>
      </c>
      <c r="AI1590" s="249" t="str">
        <f t="shared" si="249"/>
        <v/>
      </c>
    </row>
    <row r="1591" spans="2:35" x14ac:dyDescent="0.3">
      <c r="B1591" s="94"/>
      <c r="C1591" s="95"/>
      <c r="D1591" s="95"/>
      <c r="E1591" s="95"/>
      <c r="F1591" s="94"/>
      <c r="G1591" s="145"/>
      <c r="H1591" s="245"/>
      <c r="I1591" s="211" t="str">
        <f>IF(D1591="Room AC (window/wall)",'Emission Factors'!$E$53,IF(D1591="Room AC (PTAC/PTHP)",H1591,IF(D1591="Residential AC",'Emission Factors'!$E$55,IF(D1591="Residential HP",H1591,IF(D1591="Commercial AC (&gt;=65k to &lt;135,000k Btu/hr)",'Emission Factors'!$E$57,IF(D1591="Commercial AC (&gt;=135,000k Btu/hr)",'Emission Factors'!$E$58,""))))))</f>
        <v/>
      </c>
      <c r="J1591" s="96"/>
      <c r="K1591" s="211" t="str">
        <f>IF(ISBLANK(J1591),"",VLOOKUP(J1591,'Emission Factors'!$C$81:$G$221,4,FALSE))</f>
        <v/>
      </c>
      <c r="L1591" s="210" t="str">
        <f>IF(D1591="Room AC (window/wall)",'Emission Factors'!$F$53,IF(D1591="Room AC (PTAC/PTHP)",'Emission Factors'!$F$54,IF(D1591="Residential AC",'Emission Factors'!$F$55,IF(D1591="Residential HP",'Emission Factors'!$F$56,IF(D1591="Commercial AC (&gt;=65k to &lt;135,000k Btu/hr)",'Emission Factors'!$F$57,IF(D1591="Commercial AC (&gt;=135,000k Btu/hr)",'Emission Factors'!$F$58,""))))))</f>
        <v/>
      </c>
      <c r="M1591" s="211" t="str">
        <f>IF(D1591="Room AC (window/wall)",'Emission Factors'!$G$53,IF(D1591="Room AC (PTAC/PTHP)",'Emission Factors'!$G$54,IF(D1591="Residential AC",'Emission Factors'!$G$55,IF(D1591="Residential HP",'Emission Factors'!$G$56,IF(D1591="Commercial AC (&gt;=65k to &lt;135,000k Btu/hr)",'Emission Factors'!$G$57,IF(D1591="Commercial AC (&gt;=135,000k Btu/hr)",'Emission Factors'!$G$58,""))))))</f>
        <v/>
      </c>
      <c r="N1591" s="96"/>
      <c r="O1591" s="209" t="str">
        <f>IF(ISBLANK(D1591),"",(IF(D1591="Room AC (window/wall)",'Emission Factors'!$C$53,IF(D1591="Room AC (PTAC/PTHP)",'Emission Factors'!$C$54,IF(D1591="Residential AC",'Emission Factors'!$C$55,IF(D1591="Residential HP",'Emission Factors'!$C$56,IF(D1591="Commercial AC (&gt;=65k to &lt;135,000k Btu/hr)",'Emission Factors'!$C$57,IF(D1591="Commercial AC (&gt;=135,000k Btu/hr)",'Emission Factors'!$C$58,""))))))))</f>
        <v/>
      </c>
      <c r="P1591" s="209" t="str">
        <f t="shared" si="240"/>
        <v/>
      </c>
      <c r="Q1591" s="95"/>
      <c r="R1591" s="256"/>
      <c r="S1591" s="256"/>
      <c r="T1591" s="96"/>
      <c r="U1591" s="211" t="str">
        <f>IF(Q1591="Room AC (window/wall)",'Emission Factors'!$E$53,IF(AND(Q1591="Room AC (PTAC/PTHP)",ISBLANK(T1591)),"Error",IF(AND(Q1591="Room AC (PTAC/PTHP)",T1591&gt;0),T1591,IF(Q1591="Residential AC",'Emission Factors'!$E$55,IF(AND(Q1591="Residential HP",ISBLANK(T1591)),"Error",IF(AND(Q1591="Residential HP",T1591&gt;0),T1591,IF(Q1591="Commercial AC (&gt;=65k to &lt;135,000k Btu/hr)",'Emission Factors'!$E$57,IF(Q1591="Commercial AC (&gt;=135,000k Btu/hr)",'Emission Factors'!$E$58,""))))))))</f>
        <v/>
      </c>
      <c r="V1591" s="95"/>
      <c r="W1591" s="211" t="str">
        <f>IF(ISBLANK(V1591),"",VLOOKUP(V1591,'Emission Factors'!$C$81:$G$221,4,FALSE))</f>
        <v/>
      </c>
      <c r="X1591" s="210" t="str">
        <f>IF(Q1591="Room AC (window/wall)",'Emission Factors'!$F$53,IF(Q1591="Room AC (PTAC/PTHP)",'Emission Factors'!$F$54,IF(Q1591="Residential AC",'Emission Factors'!$F$55,IF(Q1591="Residential HP",'Emission Factors'!$F$56,IF(Q1591="Commercial AC (&gt;=65k to &lt;135,000k Btu/hr)",'Emission Factors'!$F$57,IF(Q1591="Commercial AC (&gt;=135,000k Btu/hr)",'Emission Factors'!$F$58,""))))))</f>
        <v/>
      </c>
      <c r="Y1591" s="211" t="str">
        <f>IF(Q1591="Room AC (window/wall)",'Emission Factors'!$G$53,IF(Q1591="Room AC (PTAC/PTHP)",'Emission Factors'!$G$54,IF(Q1591="Residential AC",'Emission Factors'!$G$55,IF(Q1591="Residential HP",'Emission Factors'!$G$56,IF(Q1591="Commercial AC (&gt;=65k to &lt;135,000k Btu/hr)",'Emission Factors'!$G$57,IF(Q1591="Commercial AC (&gt;=135,000k Btu/hr)",'Emission Factors'!$G$58,""))))))</f>
        <v/>
      </c>
      <c r="Z1591" s="96"/>
      <c r="AA1591" s="97" t="str">
        <f t="shared" si="241"/>
        <v/>
      </c>
      <c r="AB1591" s="97" t="str">
        <f t="shared" si="242"/>
        <v/>
      </c>
      <c r="AC1591" s="246" t="str">
        <f t="shared" si="243"/>
        <v/>
      </c>
      <c r="AD1591" s="97" t="str">
        <f t="shared" si="244"/>
        <v/>
      </c>
      <c r="AE1591" s="97" t="str">
        <f t="shared" si="245"/>
        <v/>
      </c>
      <c r="AF1591" s="252" t="str">
        <f t="shared" si="246"/>
        <v/>
      </c>
      <c r="AG1591" s="254" t="str">
        <f t="shared" si="247"/>
        <v/>
      </c>
      <c r="AH1591" s="248" t="str">
        <f t="shared" si="248"/>
        <v/>
      </c>
      <c r="AI1591" s="249" t="str">
        <f t="shared" si="249"/>
        <v/>
      </c>
    </row>
    <row r="1592" spans="2:35" x14ac:dyDescent="0.3">
      <c r="B1592" s="94"/>
      <c r="C1592" s="95"/>
      <c r="D1592" s="95"/>
      <c r="E1592" s="95"/>
      <c r="F1592" s="94"/>
      <c r="G1592" s="145"/>
      <c r="H1592" s="245"/>
      <c r="I1592" s="211" t="str">
        <f>IF(D1592="Room AC (window/wall)",'Emission Factors'!$E$53,IF(D1592="Room AC (PTAC/PTHP)",H1592,IF(D1592="Residential AC",'Emission Factors'!$E$55,IF(D1592="Residential HP",H1592,IF(D1592="Commercial AC (&gt;=65k to &lt;135,000k Btu/hr)",'Emission Factors'!$E$57,IF(D1592="Commercial AC (&gt;=135,000k Btu/hr)",'Emission Factors'!$E$58,""))))))</f>
        <v/>
      </c>
      <c r="J1592" s="96"/>
      <c r="K1592" s="211" t="str">
        <f>IF(ISBLANK(J1592),"",VLOOKUP(J1592,'Emission Factors'!$C$81:$G$221,4,FALSE))</f>
        <v/>
      </c>
      <c r="L1592" s="210" t="str">
        <f>IF(D1592="Room AC (window/wall)",'Emission Factors'!$F$53,IF(D1592="Room AC (PTAC/PTHP)",'Emission Factors'!$F$54,IF(D1592="Residential AC",'Emission Factors'!$F$55,IF(D1592="Residential HP",'Emission Factors'!$F$56,IF(D1592="Commercial AC (&gt;=65k to &lt;135,000k Btu/hr)",'Emission Factors'!$F$57,IF(D1592="Commercial AC (&gt;=135,000k Btu/hr)",'Emission Factors'!$F$58,""))))))</f>
        <v/>
      </c>
      <c r="M1592" s="211" t="str">
        <f>IF(D1592="Room AC (window/wall)",'Emission Factors'!$G$53,IF(D1592="Room AC (PTAC/PTHP)",'Emission Factors'!$G$54,IF(D1592="Residential AC",'Emission Factors'!$G$55,IF(D1592="Residential HP",'Emission Factors'!$G$56,IF(D1592="Commercial AC (&gt;=65k to &lt;135,000k Btu/hr)",'Emission Factors'!$G$57,IF(D1592="Commercial AC (&gt;=135,000k Btu/hr)",'Emission Factors'!$G$58,""))))))</f>
        <v/>
      </c>
      <c r="N1592" s="96"/>
      <c r="O1592" s="209" t="str">
        <f>IF(ISBLANK(D1592),"",(IF(D1592="Room AC (window/wall)",'Emission Factors'!$C$53,IF(D1592="Room AC (PTAC/PTHP)",'Emission Factors'!$C$54,IF(D1592="Residential AC",'Emission Factors'!$C$55,IF(D1592="Residential HP",'Emission Factors'!$C$56,IF(D1592="Commercial AC (&gt;=65k to &lt;135,000k Btu/hr)",'Emission Factors'!$C$57,IF(D1592="Commercial AC (&gt;=135,000k Btu/hr)",'Emission Factors'!$C$58,""))))))))</f>
        <v/>
      </c>
      <c r="P1592" s="209" t="str">
        <f t="shared" si="240"/>
        <v/>
      </c>
      <c r="Q1592" s="95"/>
      <c r="R1592" s="256"/>
      <c r="S1592" s="256"/>
      <c r="T1592" s="96"/>
      <c r="U1592" s="211" t="str">
        <f>IF(Q1592="Room AC (window/wall)",'Emission Factors'!$E$53,IF(AND(Q1592="Room AC (PTAC/PTHP)",ISBLANK(T1592)),"Error",IF(AND(Q1592="Room AC (PTAC/PTHP)",T1592&gt;0),T1592,IF(Q1592="Residential AC",'Emission Factors'!$E$55,IF(AND(Q1592="Residential HP",ISBLANK(T1592)),"Error",IF(AND(Q1592="Residential HP",T1592&gt;0),T1592,IF(Q1592="Commercial AC (&gt;=65k to &lt;135,000k Btu/hr)",'Emission Factors'!$E$57,IF(Q1592="Commercial AC (&gt;=135,000k Btu/hr)",'Emission Factors'!$E$58,""))))))))</f>
        <v/>
      </c>
      <c r="V1592" s="95"/>
      <c r="W1592" s="211" t="str">
        <f>IF(ISBLANK(V1592),"",VLOOKUP(V1592,'Emission Factors'!$C$81:$G$221,4,FALSE))</f>
        <v/>
      </c>
      <c r="X1592" s="210" t="str">
        <f>IF(Q1592="Room AC (window/wall)",'Emission Factors'!$F$53,IF(Q1592="Room AC (PTAC/PTHP)",'Emission Factors'!$F$54,IF(Q1592="Residential AC",'Emission Factors'!$F$55,IF(Q1592="Residential HP",'Emission Factors'!$F$56,IF(Q1592="Commercial AC (&gt;=65k to &lt;135,000k Btu/hr)",'Emission Factors'!$F$57,IF(Q1592="Commercial AC (&gt;=135,000k Btu/hr)",'Emission Factors'!$F$58,""))))))</f>
        <v/>
      </c>
      <c r="Y1592" s="211" t="str">
        <f>IF(Q1592="Room AC (window/wall)",'Emission Factors'!$G$53,IF(Q1592="Room AC (PTAC/PTHP)",'Emission Factors'!$G$54,IF(Q1592="Residential AC",'Emission Factors'!$G$55,IF(Q1592="Residential HP",'Emission Factors'!$G$56,IF(Q1592="Commercial AC (&gt;=65k to &lt;135,000k Btu/hr)",'Emission Factors'!$G$57,IF(Q1592="Commercial AC (&gt;=135,000k Btu/hr)",'Emission Factors'!$G$58,""))))))</f>
        <v/>
      </c>
      <c r="Z1592" s="96"/>
      <c r="AA1592" s="97" t="str">
        <f t="shared" si="241"/>
        <v/>
      </c>
      <c r="AB1592" s="97" t="str">
        <f t="shared" si="242"/>
        <v/>
      </c>
      <c r="AC1592" s="246" t="str">
        <f t="shared" si="243"/>
        <v/>
      </c>
      <c r="AD1592" s="97" t="str">
        <f t="shared" si="244"/>
        <v/>
      </c>
      <c r="AE1592" s="97" t="str">
        <f t="shared" si="245"/>
        <v/>
      </c>
      <c r="AF1592" s="252" t="str">
        <f t="shared" si="246"/>
        <v/>
      </c>
      <c r="AG1592" s="254" t="str">
        <f t="shared" si="247"/>
        <v/>
      </c>
      <c r="AH1592" s="248" t="str">
        <f t="shared" si="248"/>
        <v/>
      </c>
      <c r="AI1592" s="249" t="str">
        <f t="shared" si="249"/>
        <v/>
      </c>
    </row>
    <row r="1593" spans="2:35" x14ac:dyDescent="0.3">
      <c r="B1593" s="94"/>
      <c r="C1593" s="95"/>
      <c r="D1593" s="95"/>
      <c r="E1593" s="95"/>
      <c r="F1593" s="94"/>
      <c r="G1593" s="145"/>
      <c r="H1593" s="245"/>
      <c r="I1593" s="211" t="str">
        <f>IF(D1593="Room AC (window/wall)",'Emission Factors'!$E$53,IF(D1593="Room AC (PTAC/PTHP)",H1593,IF(D1593="Residential AC",'Emission Factors'!$E$55,IF(D1593="Residential HP",H1593,IF(D1593="Commercial AC (&gt;=65k to &lt;135,000k Btu/hr)",'Emission Factors'!$E$57,IF(D1593="Commercial AC (&gt;=135,000k Btu/hr)",'Emission Factors'!$E$58,""))))))</f>
        <v/>
      </c>
      <c r="J1593" s="96"/>
      <c r="K1593" s="211" t="str">
        <f>IF(ISBLANK(J1593),"",VLOOKUP(J1593,'Emission Factors'!$C$81:$G$221,4,FALSE))</f>
        <v/>
      </c>
      <c r="L1593" s="210" t="str">
        <f>IF(D1593="Room AC (window/wall)",'Emission Factors'!$F$53,IF(D1593="Room AC (PTAC/PTHP)",'Emission Factors'!$F$54,IF(D1593="Residential AC",'Emission Factors'!$F$55,IF(D1593="Residential HP",'Emission Factors'!$F$56,IF(D1593="Commercial AC (&gt;=65k to &lt;135,000k Btu/hr)",'Emission Factors'!$F$57,IF(D1593="Commercial AC (&gt;=135,000k Btu/hr)",'Emission Factors'!$F$58,""))))))</f>
        <v/>
      </c>
      <c r="M1593" s="211" t="str">
        <f>IF(D1593="Room AC (window/wall)",'Emission Factors'!$G$53,IF(D1593="Room AC (PTAC/PTHP)",'Emission Factors'!$G$54,IF(D1593="Residential AC",'Emission Factors'!$G$55,IF(D1593="Residential HP",'Emission Factors'!$G$56,IF(D1593="Commercial AC (&gt;=65k to &lt;135,000k Btu/hr)",'Emission Factors'!$G$57,IF(D1593="Commercial AC (&gt;=135,000k Btu/hr)",'Emission Factors'!$G$58,""))))))</f>
        <v/>
      </c>
      <c r="N1593" s="96"/>
      <c r="O1593" s="209" t="str">
        <f>IF(ISBLANK(D1593),"",(IF(D1593="Room AC (window/wall)",'Emission Factors'!$C$53,IF(D1593="Room AC (PTAC/PTHP)",'Emission Factors'!$C$54,IF(D1593="Residential AC",'Emission Factors'!$C$55,IF(D1593="Residential HP",'Emission Factors'!$C$56,IF(D1593="Commercial AC (&gt;=65k to &lt;135,000k Btu/hr)",'Emission Factors'!$C$57,IF(D1593="Commercial AC (&gt;=135,000k Btu/hr)",'Emission Factors'!$C$58,""))))))))</f>
        <v/>
      </c>
      <c r="P1593" s="209" t="str">
        <f t="shared" si="240"/>
        <v/>
      </c>
      <c r="Q1593" s="95"/>
      <c r="R1593" s="256"/>
      <c r="S1593" s="256"/>
      <c r="T1593" s="96"/>
      <c r="U1593" s="211" t="str">
        <f>IF(Q1593="Room AC (window/wall)",'Emission Factors'!$E$53,IF(AND(Q1593="Room AC (PTAC/PTHP)",ISBLANK(T1593)),"Error",IF(AND(Q1593="Room AC (PTAC/PTHP)",T1593&gt;0),T1593,IF(Q1593="Residential AC",'Emission Factors'!$E$55,IF(AND(Q1593="Residential HP",ISBLANK(T1593)),"Error",IF(AND(Q1593="Residential HP",T1593&gt;0),T1593,IF(Q1593="Commercial AC (&gt;=65k to &lt;135,000k Btu/hr)",'Emission Factors'!$E$57,IF(Q1593="Commercial AC (&gt;=135,000k Btu/hr)",'Emission Factors'!$E$58,""))))))))</f>
        <v/>
      </c>
      <c r="V1593" s="95"/>
      <c r="W1593" s="211" t="str">
        <f>IF(ISBLANK(V1593),"",VLOOKUP(V1593,'Emission Factors'!$C$81:$G$221,4,FALSE))</f>
        <v/>
      </c>
      <c r="X1593" s="210" t="str">
        <f>IF(Q1593="Room AC (window/wall)",'Emission Factors'!$F$53,IF(Q1593="Room AC (PTAC/PTHP)",'Emission Factors'!$F$54,IF(Q1593="Residential AC",'Emission Factors'!$F$55,IF(Q1593="Residential HP",'Emission Factors'!$F$56,IF(Q1593="Commercial AC (&gt;=65k to &lt;135,000k Btu/hr)",'Emission Factors'!$F$57,IF(Q1593="Commercial AC (&gt;=135,000k Btu/hr)",'Emission Factors'!$F$58,""))))))</f>
        <v/>
      </c>
      <c r="Y1593" s="211" t="str">
        <f>IF(Q1593="Room AC (window/wall)",'Emission Factors'!$G$53,IF(Q1593="Room AC (PTAC/PTHP)",'Emission Factors'!$G$54,IF(Q1593="Residential AC",'Emission Factors'!$G$55,IF(Q1593="Residential HP",'Emission Factors'!$G$56,IF(Q1593="Commercial AC (&gt;=65k to &lt;135,000k Btu/hr)",'Emission Factors'!$G$57,IF(Q1593="Commercial AC (&gt;=135,000k Btu/hr)",'Emission Factors'!$G$58,""))))))</f>
        <v/>
      </c>
      <c r="Z1593" s="96"/>
      <c r="AA1593" s="97" t="str">
        <f t="shared" si="241"/>
        <v/>
      </c>
      <c r="AB1593" s="97" t="str">
        <f t="shared" si="242"/>
        <v/>
      </c>
      <c r="AC1593" s="246" t="str">
        <f t="shared" si="243"/>
        <v/>
      </c>
      <c r="AD1593" s="97" t="str">
        <f t="shared" si="244"/>
        <v/>
      </c>
      <c r="AE1593" s="97" t="str">
        <f t="shared" si="245"/>
        <v/>
      </c>
      <c r="AF1593" s="252" t="str">
        <f t="shared" si="246"/>
        <v/>
      </c>
      <c r="AG1593" s="254" t="str">
        <f t="shared" si="247"/>
        <v/>
      </c>
      <c r="AH1593" s="248" t="str">
        <f t="shared" si="248"/>
        <v/>
      </c>
      <c r="AI1593" s="249" t="str">
        <f t="shared" si="249"/>
        <v/>
      </c>
    </row>
    <row r="1594" spans="2:35" x14ac:dyDescent="0.3">
      <c r="B1594" s="94"/>
      <c r="C1594" s="95"/>
      <c r="D1594" s="95"/>
      <c r="E1594" s="95"/>
      <c r="F1594" s="94"/>
      <c r="G1594" s="145"/>
      <c r="H1594" s="245"/>
      <c r="I1594" s="211" t="str">
        <f>IF(D1594="Room AC (window/wall)",'Emission Factors'!$E$53,IF(D1594="Room AC (PTAC/PTHP)",H1594,IF(D1594="Residential AC",'Emission Factors'!$E$55,IF(D1594="Residential HP",H1594,IF(D1594="Commercial AC (&gt;=65k to &lt;135,000k Btu/hr)",'Emission Factors'!$E$57,IF(D1594="Commercial AC (&gt;=135,000k Btu/hr)",'Emission Factors'!$E$58,""))))))</f>
        <v/>
      </c>
      <c r="J1594" s="96"/>
      <c r="K1594" s="211" t="str">
        <f>IF(ISBLANK(J1594),"",VLOOKUP(J1594,'Emission Factors'!$C$81:$G$221,4,FALSE))</f>
        <v/>
      </c>
      <c r="L1594" s="210" t="str">
        <f>IF(D1594="Room AC (window/wall)",'Emission Factors'!$F$53,IF(D1594="Room AC (PTAC/PTHP)",'Emission Factors'!$F$54,IF(D1594="Residential AC",'Emission Factors'!$F$55,IF(D1594="Residential HP",'Emission Factors'!$F$56,IF(D1594="Commercial AC (&gt;=65k to &lt;135,000k Btu/hr)",'Emission Factors'!$F$57,IF(D1594="Commercial AC (&gt;=135,000k Btu/hr)",'Emission Factors'!$F$58,""))))))</f>
        <v/>
      </c>
      <c r="M1594" s="211" t="str">
        <f>IF(D1594="Room AC (window/wall)",'Emission Factors'!$G$53,IF(D1594="Room AC (PTAC/PTHP)",'Emission Factors'!$G$54,IF(D1594="Residential AC",'Emission Factors'!$G$55,IF(D1594="Residential HP",'Emission Factors'!$G$56,IF(D1594="Commercial AC (&gt;=65k to &lt;135,000k Btu/hr)",'Emission Factors'!$G$57,IF(D1594="Commercial AC (&gt;=135,000k Btu/hr)",'Emission Factors'!$G$58,""))))))</f>
        <v/>
      </c>
      <c r="N1594" s="96"/>
      <c r="O1594" s="209" t="str">
        <f>IF(ISBLANK(D1594),"",(IF(D1594="Room AC (window/wall)",'Emission Factors'!$C$53,IF(D1594="Room AC (PTAC/PTHP)",'Emission Factors'!$C$54,IF(D1594="Residential AC",'Emission Factors'!$C$55,IF(D1594="Residential HP",'Emission Factors'!$C$56,IF(D1594="Commercial AC (&gt;=65k to &lt;135,000k Btu/hr)",'Emission Factors'!$C$57,IF(D1594="Commercial AC (&gt;=135,000k Btu/hr)",'Emission Factors'!$C$58,""))))))))</f>
        <v/>
      </c>
      <c r="P1594" s="209" t="str">
        <f t="shared" si="240"/>
        <v/>
      </c>
      <c r="Q1594" s="95"/>
      <c r="R1594" s="256"/>
      <c r="S1594" s="256"/>
      <c r="T1594" s="96"/>
      <c r="U1594" s="211" t="str">
        <f>IF(Q1594="Room AC (window/wall)",'Emission Factors'!$E$53,IF(AND(Q1594="Room AC (PTAC/PTHP)",ISBLANK(T1594)),"Error",IF(AND(Q1594="Room AC (PTAC/PTHP)",T1594&gt;0),T1594,IF(Q1594="Residential AC",'Emission Factors'!$E$55,IF(AND(Q1594="Residential HP",ISBLANK(T1594)),"Error",IF(AND(Q1594="Residential HP",T1594&gt;0),T1594,IF(Q1594="Commercial AC (&gt;=65k to &lt;135,000k Btu/hr)",'Emission Factors'!$E$57,IF(Q1594="Commercial AC (&gt;=135,000k Btu/hr)",'Emission Factors'!$E$58,""))))))))</f>
        <v/>
      </c>
      <c r="V1594" s="95"/>
      <c r="W1594" s="211" t="str">
        <f>IF(ISBLANK(V1594),"",VLOOKUP(V1594,'Emission Factors'!$C$81:$G$221,4,FALSE))</f>
        <v/>
      </c>
      <c r="X1594" s="210" t="str">
        <f>IF(Q1594="Room AC (window/wall)",'Emission Factors'!$F$53,IF(Q1594="Room AC (PTAC/PTHP)",'Emission Factors'!$F$54,IF(Q1594="Residential AC",'Emission Factors'!$F$55,IF(Q1594="Residential HP",'Emission Factors'!$F$56,IF(Q1594="Commercial AC (&gt;=65k to &lt;135,000k Btu/hr)",'Emission Factors'!$F$57,IF(Q1594="Commercial AC (&gt;=135,000k Btu/hr)",'Emission Factors'!$F$58,""))))))</f>
        <v/>
      </c>
      <c r="Y1594" s="211" t="str">
        <f>IF(Q1594="Room AC (window/wall)",'Emission Factors'!$G$53,IF(Q1594="Room AC (PTAC/PTHP)",'Emission Factors'!$G$54,IF(Q1594="Residential AC",'Emission Factors'!$G$55,IF(Q1594="Residential HP",'Emission Factors'!$G$56,IF(Q1594="Commercial AC (&gt;=65k to &lt;135,000k Btu/hr)",'Emission Factors'!$G$57,IF(Q1594="Commercial AC (&gt;=135,000k Btu/hr)",'Emission Factors'!$G$58,""))))))</f>
        <v/>
      </c>
      <c r="Z1594" s="96"/>
      <c r="AA1594" s="97" t="str">
        <f t="shared" si="241"/>
        <v/>
      </c>
      <c r="AB1594" s="97" t="str">
        <f t="shared" si="242"/>
        <v/>
      </c>
      <c r="AC1594" s="246" t="str">
        <f t="shared" si="243"/>
        <v/>
      </c>
      <c r="AD1594" s="97" t="str">
        <f t="shared" si="244"/>
        <v/>
      </c>
      <c r="AE1594" s="97" t="str">
        <f t="shared" si="245"/>
        <v/>
      </c>
      <c r="AF1594" s="252" t="str">
        <f t="shared" si="246"/>
        <v/>
      </c>
      <c r="AG1594" s="254" t="str">
        <f t="shared" si="247"/>
        <v/>
      </c>
      <c r="AH1594" s="248" t="str">
        <f t="shared" si="248"/>
        <v/>
      </c>
      <c r="AI1594" s="249" t="str">
        <f t="shared" si="249"/>
        <v/>
      </c>
    </row>
    <row r="1595" spans="2:35" x14ac:dyDescent="0.3">
      <c r="B1595" s="94"/>
      <c r="C1595" s="95"/>
      <c r="D1595" s="95"/>
      <c r="E1595" s="95"/>
      <c r="F1595" s="94"/>
      <c r="G1595" s="145"/>
      <c r="H1595" s="245"/>
      <c r="I1595" s="211" t="str">
        <f>IF(D1595="Room AC (window/wall)",'Emission Factors'!$E$53,IF(D1595="Room AC (PTAC/PTHP)",H1595,IF(D1595="Residential AC",'Emission Factors'!$E$55,IF(D1595="Residential HP",H1595,IF(D1595="Commercial AC (&gt;=65k to &lt;135,000k Btu/hr)",'Emission Factors'!$E$57,IF(D1595="Commercial AC (&gt;=135,000k Btu/hr)",'Emission Factors'!$E$58,""))))))</f>
        <v/>
      </c>
      <c r="J1595" s="96"/>
      <c r="K1595" s="211" t="str">
        <f>IF(ISBLANK(J1595),"",VLOOKUP(J1595,'Emission Factors'!$C$81:$G$221,4,FALSE))</f>
        <v/>
      </c>
      <c r="L1595" s="210" t="str">
        <f>IF(D1595="Room AC (window/wall)",'Emission Factors'!$F$53,IF(D1595="Room AC (PTAC/PTHP)",'Emission Factors'!$F$54,IF(D1595="Residential AC",'Emission Factors'!$F$55,IF(D1595="Residential HP",'Emission Factors'!$F$56,IF(D1595="Commercial AC (&gt;=65k to &lt;135,000k Btu/hr)",'Emission Factors'!$F$57,IF(D1595="Commercial AC (&gt;=135,000k Btu/hr)",'Emission Factors'!$F$58,""))))))</f>
        <v/>
      </c>
      <c r="M1595" s="211" t="str">
        <f>IF(D1595="Room AC (window/wall)",'Emission Factors'!$G$53,IF(D1595="Room AC (PTAC/PTHP)",'Emission Factors'!$G$54,IF(D1595="Residential AC",'Emission Factors'!$G$55,IF(D1595="Residential HP",'Emission Factors'!$G$56,IF(D1595="Commercial AC (&gt;=65k to &lt;135,000k Btu/hr)",'Emission Factors'!$G$57,IF(D1595="Commercial AC (&gt;=135,000k Btu/hr)",'Emission Factors'!$G$58,""))))))</f>
        <v/>
      </c>
      <c r="N1595" s="96"/>
      <c r="O1595" s="209" t="str">
        <f>IF(ISBLANK(D1595),"",(IF(D1595="Room AC (window/wall)",'Emission Factors'!$C$53,IF(D1595="Room AC (PTAC/PTHP)",'Emission Factors'!$C$54,IF(D1595="Residential AC",'Emission Factors'!$C$55,IF(D1595="Residential HP",'Emission Factors'!$C$56,IF(D1595="Commercial AC (&gt;=65k to &lt;135,000k Btu/hr)",'Emission Factors'!$C$57,IF(D1595="Commercial AC (&gt;=135,000k Btu/hr)",'Emission Factors'!$C$58,""))))))))</f>
        <v/>
      </c>
      <c r="P1595" s="209" t="str">
        <f t="shared" si="240"/>
        <v/>
      </c>
      <c r="Q1595" s="95"/>
      <c r="R1595" s="256"/>
      <c r="S1595" s="256"/>
      <c r="T1595" s="96"/>
      <c r="U1595" s="211" t="str">
        <f>IF(Q1595="Room AC (window/wall)",'Emission Factors'!$E$53,IF(AND(Q1595="Room AC (PTAC/PTHP)",ISBLANK(T1595)),"Error",IF(AND(Q1595="Room AC (PTAC/PTHP)",T1595&gt;0),T1595,IF(Q1595="Residential AC",'Emission Factors'!$E$55,IF(AND(Q1595="Residential HP",ISBLANK(T1595)),"Error",IF(AND(Q1595="Residential HP",T1595&gt;0),T1595,IF(Q1595="Commercial AC (&gt;=65k to &lt;135,000k Btu/hr)",'Emission Factors'!$E$57,IF(Q1595="Commercial AC (&gt;=135,000k Btu/hr)",'Emission Factors'!$E$58,""))))))))</f>
        <v/>
      </c>
      <c r="V1595" s="95"/>
      <c r="W1595" s="211" t="str">
        <f>IF(ISBLANK(V1595),"",VLOOKUP(V1595,'Emission Factors'!$C$81:$G$221,4,FALSE))</f>
        <v/>
      </c>
      <c r="X1595" s="210" t="str">
        <f>IF(Q1595="Room AC (window/wall)",'Emission Factors'!$F$53,IF(Q1595="Room AC (PTAC/PTHP)",'Emission Factors'!$F$54,IF(Q1595="Residential AC",'Emission Factors'!$F$55,IF(Q1595="Residential HP",'Emission Factors'!$F$56,IF(Q1595="Commercial AC (&gt;=65k to &lt;135,000k Btu/hr)",'Emission Factors'!$F$57,IF(Q1595="Commercial AC (&gt;=135,000k Btu/hr)",'Emission Factors'!$F$58,""))))))</f>
        <v/>
      </c>
      <c r="Y1595" s="211" t="str">
        <f>IF(Q1595="Room AC (window/wall)",'Emission Factors'!$G$53,IF(Q1595="Room AC (PTAC/PTHP)",'Emission Factors'!$G$54,IF(Q1595="Residential AC",'Emission Factors'!$G$55,IF(Q1595="Residential HP",'Emission Factors'!$G$56,IF(Q1595="Commercial AC (&gt;=65k to &lt;135,000k Btu/hr)",'Emission Factors'!$G$57,IF(Q1595="Commercial AC (&gt;=135,000k Btu/hr)",'Emission Factors'!$G$58,""))))))</f>
        <v/>
      </c>
      <c r="Z1595" s="96"/>
      <c r="AA1595" s="97" t="str">
        <f t="shared" si="241"/>
        <v/>
      </c>
      <c r="AB1595" s="97" t="str">
        <f t="shared" si="242"/>
        <v/>
      </c>
      <c r="AC1595" s="246" t="str">
        <f t="shared" si="243"/>
        <v/>
      </c>
      <c r="AD1595" s="97" t="str">
        <f t="shared" si="244"/>
        <v/>
      </c>
      <c r="AE1595" s="97" t="str">
        <f t="shared" si="245"/>
        <v/>
      </c>
      <c r="AF1595" s="252" t="str">
        <f t="shared" si="246"/>
        <v/>
      </c>
      <c r="AG1595" s="254" t="str">
        <f t="shared" si="247"/>
        <v/>
      </c>
      <c r="AH1595" s="248" t="str">
        <f t="shared" si="248"/>
        <v/>
      </c>
      <c r="AI1595" s="249" t="str">
        <f t="shared" si="249"/>
        <v/>
      </c>
    </row>
    <row r="1596" spans="2:35" x14ac:dyDescent="0.3">
      <c r="B1596" s="94"/>
      <c r="C1596" s="95"/>
      <c r="D1596" s="95"/>
      <c r="E1596" s="95"/>
      <c r="F1596" s="94"/>
      <c r="G1596" s="145"/>
      <c r="H1596" s="245"/>
      <c r="I1596" s="211" t="str">
        <f>IF(D1596="Room AC (window/wall)",'Emission Factors'!$E$53,IF(D1596="Room AC (PTAC/PTHP)",H1596,IF(D1596="Residential AC",'Emission Factors'!$E$55,IF(D1596="Residential HP",H1596,IF(D1596="Commercial AC (&gt;=65k to &lt;135,000k Btu/hr)",'Emission Factors'!$E$57,IF(D1596="Commercial AC (&gt;=135,000k Btu/hr)",'Emission Factors'!$E$58,""))))))</f>
        <v/>
      </c>
      <c r="J1596" s="96"/>
      <c r="K1596" s="211" t="str">
        <f>IF(ISBLANK(J1596),"",VLOOKUP(J1596,'Emission Factors'!$C$81:$G$221,4,FALSE))</f>
        <v/>
      </c>
      <c r="L1596" s="210" t="str">
        <f>IF(D1596="Room AC (window/wall)",'Emission Factors'!$F$53,IF(D1596="Room AC (PTAC/PTHP)",'Emission Factors'!$F$54,IF(D1596="Residential AC",'Emission Factors'!$F$55,IF(D1596="Residential HP",'Emission Factors'!$F$56,IF(D1596="Commercial AC (&gt;=65k to &lt;135,000k Btu/hr)",'Emission Factors'!$F$57,IF(D1596="Commercial AC (&gt;=135,000k Btu/hr)",'Emission Factors'!$F$58,""))))))</f>
        <v/>
      </c>
      <c r="M1596" s="211" t="str">
        <f>IF(D1596="Room AC (window/wall)",'Emission Factors'!$G$53,IF(D1596="Room AC (PTAC/PTHP)",'Emission Factors'!$G$54,IF(D1596="Residential AC",'Emission Factors'!$G$55,IF(D1596="Residential HP",'Emission Factors'!$G$56,IF(D1596="Commercial AC (&gt;=65k to &lt;135,000k Btu/hr)",'Emission Factors'!$G$57,IF(D1596="Commercial AC (&gt;=135,000k Btu/hr)",'Emission Factors'!$G$58,""))))))</f>
        <v/>
      </c>
      <c r="N1596" s="96"/>
      <c r="O1596" s="209" t="str">
        <f>IF(ISBLANK(D1596),"",(IF(D1596="Room AC (window/wall)",'Emission Factors'!$C$53,IF(D1596="Room AC (PTAC/PTHP)",'Emission Factors'!$C$54,IF(D1596="Residential AC",'Emission Factors'!$C$55,IF(D1596="Residential HP",'Emission Factors'!$C$56,IF(D1596="Commercial AC (&gt;=65k to &lt;135,000k Btu/hr)",'Emission Factors'!$C$57,IF(D1596="Commercial AC (&gt;=135,000k Btu/hr)",'Emission Factors'!$C$58,""))))))))</f>
        <v/>
      </c>
      <c r="P1596" s="209" t="str">
        <f t="shared" si="240"/>
        <v/>
      </c>
      <c r="Q1596" s="95"/>
      <c r="R1596" s="256"/>
      <c r="S1596" s="256"/>
      <c r="T1596" s="96"/>
      <c r="U1596" s="211" t="str">
        <f>IF(Q1596="Room AC (window/wall)",'Emission Factors'!$E$53,IF(AND(Q1596="Room AC (PTAC/PTHP)",ISBLANK(T1596)),"Error",IF(AND(Q1596="Room AC (PTAC/PTHP)",T1596&gt;0),T1596,IF(Q1596="Residential AC",'Emission Factors'!$E$55,IF(AND(Q1596="Residential HP",ISBLANK(T1596)),"Error",IF(AND(Q1596="Residential HP",T1596&gt;0),T1596,IF(Q1596="Commercial AC (&gt;=65k to &lt;135,000k Btu/hr)",'Emission Factors'!$E$57,IF(Q1596="Commercial AC (&gt;=135,000k Btu/hr)",'Emission Factors'!$E$58,""))))))))</f>
        <v/>
      </c>
      <c r="V1596" s="95"/>
      <c r="W1596" s="211" t="str">
        <f>IF(ISBLANK(V1596),"",VLOOKUP(V1596,'Emission Factors'!$C$81:$G$221,4,FALSE))</f>
        <v/>
      </c>
      <c r="X1596" s="210" t="str">
        <f>IF(Q1596="Room AC (window/wall)",'Emission Factors'!$F$53,IF(Q1596="Room AC (PTAC/PTHP)",'Emission Factors'!$F$54,IF(Q1596="Residential AC",'Emission Factors'!$F$55,IF(Q1596="Residential HP",'Emission Factors'!$F$56,IF(Q1596="Commercial AC (&gt;=65k to &lt;135,000k Btu/hr)",'Emission Factors'!$F$57,IF(Q1596="Commercial AC (&gt;=135,000k Btu/hr)",'Emission Factors'!$F$58,""))))))</f>
        <v/>
      </c>
      <c r="Y1596" s="211" t="str">
        <f>IF(Q1596="Room AC (window/wall)",'Emission Factors'!$G$53,IF(Q1596="Room AC (PTAC/PTHP)",'Emission Factors'!$G$54,IF(Q1596="Residential AC",'Emission Factors'!$G$55,IF(Q1596="Residential HP",'Emission Factors'!$G$56,IF(Q1596="Commercial AC (&gt;=65k to &lt;135,000k Btu/hr)",'Emission Factors'!$G$57,IF(Q1596="Commercial AC (&gt;=135,000k Btu/hr)",'Emission Factors'!$G$58,""))))))</f>
        <v/>
      </c>
      <c r="Z1596" s="96"/>
      <c r="AA1596" s="97" t="str">
        <f t="shared" si="241"/>
        <v/>
      </c>
      <c r="AB1596" s="97" t="str">
        <f t="shared" si="242"/>
        <v/>
      </c>
      <c r="AC1596" s="246" t="str">
        <f t="shared" si="243"/>
        <v/>
      </c>
      <c r="AD1596" s="97" t="str">
        <f t="shared" si="244"/>
        <v/>
      </c>
      <c r="AE1596" s="97" t="str">
        <f t="shared" si="245"/>
        <v/>
      </c>
      <c r="AF1596" s="252" t="str">
        <f t="shared" si="246"/>
        <v/>
      </c>
      <c r="AG1596" s="254" t="str">
        <f t="shared" si="247"/>
        <v/>
      </c>
      <c r="AH1596" s="248" t="str">
        <f t="shared" si="248"/>
        <v/>
      </c>
      <c r="AI1596" s="249" t="str">
        <f t="shared" si="249"/>
        <v/>
      </c>
    </row>
    <row r="1597" spans="2:35" x14ac:dyDescent="0.3">
      <c r="B1597" s="94"/>
      <c r="C1597" s="95"/>
      <c r="D1597" s="95"/>
      <c r="E1597" s="95"/>
      <c r="F1597" s="94"/>
      <c r="G1597" s="145"/>
      <c r="H1597" s="245"/>
      <c r="I1597" s="211" t="str">
        <f>IF(D1597="Room AC (window/wall)",'Emission Factors'!$E$53,IF(D1597="Room AC (PTAC/PTHP)",H1597,IF(D1597="Residential AC",'Emission Factors'!$E$55,IF(D1597="Residential HP",H1597,IF(D1597="Commercial AC (&gt;=65k to &lt;135,000k Btu/hr)",'Emission Factors'!$E$57,IF(D1597="Commercial AC (&gt;=135,000k Btu/hr)",'Emission Factors'!$E$58,""))))))</f>
        <v/>
      </c>
      <c r="J1597" s="96"/>
      <c r="K1597" s="211" t="str">
        <f>IF(ISBLANK(J1597),"",VLOOKUP(J1597,'Emission Factors'!$C$81:$G$221,4,FALSE))</f>
        <v/>
      </c>
      <c r="L1597" s="210" t="str">
        <f>IF(D1597="Room AC (window/wall)",'Emission Factors'!$F$53,IF(D1597="Room AC (PTAC/PTHP)",'Emission Factors'!$F$54,IF(D1597="Residential AC",'Emission Factors'!$F$55,IF(D1597="Residential HP",'Emission Factors'!$F$56,IF(D1597="Commercial AC (&gt;=65k to &lt;135,000k Btu/hr)",'Emission Factors'!$F$57,IF(D1597="Commercial AC (&gt;=135,000k Btu/hr)",'Emission Factors'!$F$58,""))))))</f>
        <v/>
      </c>
      <c r="M1597" s="211" t="str">
        <f>IF(D1597="Room AC (window/wall)",'Emission Factors'!$G$53,IF(D1597="Room AC (PTAC/PTHP)",'Emission Factors'!$G$54,IF(D1597="Residential AC",'Emission Factors'!$G$55,IF(D1597="Residential HP",'Emission Factors'!$G$56,IF(D1597="Commercial AC (&gt;=65k to &lt;135,000k Btu/hr)",'Emission Factors'!$G$57,IF(D1597="Commercial AC (&gt;=135,000k Btu/hr)",'Emission Factors'!$G$58,""))))))</f>
        <v/>
      </c>
      <c r="N1597" s="96"/>
      <c r="O1597" s="209" t="str">
        <f>IF(ISBLANK(D1597),"",(IF(D1597="Room AC (window/wall)",'Emission Factors'!$C$53,IF(D1597="Room AC (PTAC/PTHP)",'Emission Factors'!$C$54,IF(D1597="Residential AC",'Emission Factors'!$C$55,IF(D1597="Residential HP",'Emission Factors'!$C$56,IF(D1597="Commercial AC (&gt;=65k to &lt;135,000k Btu/hr)",'Emission Factors'!$C$57,IF(D1597="Commercial AC (&gt;=135,000k Btu/hr)",'Emission Factors'!$C$58,""))))))))</f>
        <v/>
      </c>
      <c r="P1597" s="209" t="str">
        <f t="shared" si="240"/>
        <v/>
      </c>
      <c r="Q1597" s="95"/>
      <c r="R1597" s="256"/>
      <c r="S1597" s="256"/>
      <c r="T1597" s="96"/>
      <c r="U1597" s="211" t="str">
        <f>IF(Q1597="Room AC (window/wall)",'Emission Factors'!$E$53,IF(AND(Q1597="Room AC (PTAC/PTHP)",ISBLANK(T1597)),"Error",IF(AND(Q1597="Room AC (PTAC/PTHP)",T1597&gt;0),T1597,IF(Q1597="Residential AC",'Emission Factors'!$E$55,IF(AND(Q1597="Residential HP",ISBLANK(T1597)),"Error",IF(AND(Q1597="Residential HP",T1597&gt;0),T1597,IF(Q1597="Commercial AC (&gt;=65k to &lt;135,000k Btu/hr)",'Emission Factors'!$E$57,IF(Q1597="Commercial AC (&gt;=135,000k Btu/hr)",'Emission Factors'!$E$58,""))))))))</f>
        <v/>
      </c>
      <c r="V1597" s="95"/>
      <c r="W1597" s="211" t="str">
        <f>IF(ISBLANK(V1597),"",VLOOKUP(V1597,'Emission Factors'!$C$81:$G$221,4,FALSE))</f>
        <v/>
      </c>
      <c r="X1597" s="210" t="str">
        <f>IF(Q1597="Room AC (window/wall)",'Emission Factors'!$F$53,IF(Q1597="Room AC (PTAC/PTHP)",'Emission Factors'!$F$54,IF(Q1597="Residential AC",'Emission Factors'!$F$55,IF(Q1597="Residential HP",'Emission Factors'!$F$56,IF(Q1597="Commercial AC (&gt;=65k to &lt;135,000k Btu/hr)",'Emission Factors'!$F$57,IF(Q1597="Commercial AC (&gt;=135,000k Btu/hr)",'Emission Factors'!$F$58,""))))))</f>
        <v/>
      </c>
      <c r="Y1597" s="211" t="str">
        <f>IF(Q1597="Room AC (window/wall)",'Emission Factors'!$G$53,IF(Q1597="Room AC (PTAC/PTHP)",'Emission Factors'!$G$54,IF(Q1597="Residential AC",'Emission Factors'!$G$55,IF(Q1597="Residential HP",'Emission Factors'!$G$56,IF(Q1597="Commercial AC (&gt;=65k to &lt;135,000k Btu/hr)",'Emission Factors'!$G$57,IF(Q1597="Commercial AC (&gt;=135,000k Btu/hr)",'Emission Factors'!$G$58,""))))))</f>
        <v/>
      </c>
      <c r="Z1597" s="96"/>
      <c r="AA1597" s="97" t="str">
        <f t="shared" si="241"/>
        <v/>
      </c>
      <c r="AB1597" s="97" t="str">
        <f t="shared" si="242"/>
        <v/>
      </c>
      <c r="AC1597" s="246" t="str">
        <f t="shared" si="243"/>
        <v/>
      </c>
      <c r="AD1597" s="97" t="str">
        <f t="shared" si="244"/>
        <v/>
      </c>
      <c r="AE1597" s="97" t="str">
        <f t="shared" si="245"/>
        <v/>
      </c>
      <c r="AF1597" s="252" t="str">
        <f t="shared" si="246"/>
        <v/>
      </c>
      <c r="AG1597" s="254" t="str">
        <f t="shared" si="247"/>
        <v/>
      </c>
      <c r="AH1597" s="248" t="str">
        <f t="shared" si="248"/>
        <v/>
      </c>
      <c r="AI1597" s="249" t="str">
        <f t="shared" si="249"/>
        <v/>
      </c>
    </row>
    <row r="1598" spans="2:35" x14ac:dyDescent="0.3">
      <c r="B1598" s="94"/>
      <c r="C1598" s="95"/>
      <c r="D1598" s="95"/>
      <c r="E1598" s="95"/>
      <c r="F1598" s="94"/>
      <c r="G1598" s="145"/>
      <c r="H1598" s="245"/>
      <c r="I1598" s="211" t="str">
        <f>IF(D1598="Room AC (window/wall)",'Emission Factors'!$E$53,IF(D1598="Room AC (PTAC/PTHP)",H1598,IF(D1598="Residential AC",'Emission Factors'!$E$55,IF(D1598="Residential HP",H1598,IF(D1598="Commercial AC (&gt;=65k to &lt;135,000k Btu/hr)",'Emission Factors'!$E$57,IF(D1598="Commercial AC (&gt;=135,000k Btu/hr)",'Emission Factors'!$E$58,""))))))</f>
        <v/>
      </c>
      <c r="J1598" s="96"/>
      <c r="K1598" s="211" t="str">
        <f>IF(ISBLANK(J1598),"",VLOOKUP(J1598,'Emission Factors'!$C$81:$G$221,4,FALSE))</f>
        <v/>
      </c>
      <c r="L1598" s="210" t="str">
        <f>IF(D1598="Room AC (window/wall)",'Emission Factors'!$F$53,IF(D1598="Room AC (PTAC/PTHP)",'Emission Factors'!$F$54,IF(D1598="Residential AC",'Emission Factors'!$F$55,IF(D1598="Residential HP",'Emission Factors'!$F$56,IF(D1598="Commercial AC (&gt;=65k to &lt;135,000k Btu/hr)",'Emission Factors'!$F$57,IF(D1598="Commercial AC (&gt;=135,000k Btu/hr)",'Emission Factors'!$F$58,""))))))</f>
        <v/>
      </c>
      <c r="M1598" s="211" t="str">
        <f>IF(D1598="Room AC (window/wall)",'Emission Factors'!$G$53,IF(D1598="Room AC (PTAC/PTHP)",'Emission Factors'!$G$54,IF(D1598="Residential AC",'Emission Factors'!$G$55,IF(D1598="Residential HP",'Emission Factors'!$G$56,IF(D1598="Commercial AC (&gt;=65k to &lt;135,000k Btu/hr)",'Emission Factors'!$G$57,IF(D1598="Commercial AC (&gt;=135,000k Btu/hr)",'Emission Factors'!$G$58,""))))))</f>
        <v/>
      </c>
      <c r="N1598" s="96"/>
      <c r="O1598" s="209" t="str">
        <f>IF(ISBLANK(D1598),"",(IF(D1598="Room AC (window/wall)",'Emission Factors'!$C$53,IF(D1598="Room AC (PTAC/PTHP)",'Emission Factors'!$C$54,IF(D1598="Residential AC",'Emission Factors'!$C$55,IF(D1598="Residential HP",'Emission Factors'!$C$56,IF(D1598="Commercial AC (&gt;=65k to &lt;135,000k Btu/hr)",'Emission Factors'!$C$57,IF(D1598="Commercial AC (&gt;=135,000k Btu/hr)",'Emission Factors'!$C$58,""))))))))</f>
        <v/>
      </c>
      <c r="P1598" s="209" t="str">
        <f t="shared" si="240"/>
        <v/>
      </c>
      <c r="Q1598" s="95"/>
      <c r="R1598" s="256"/>
      <c r="S1598" s="256"/>
      <c r="T1598" s="96"/>
      <c r="U1598" s="211" t="str">
        <f>IF(Q1598="Room AC (window/wall)",'Emission Factors'!$E$53,IF(AND(Q1598="Room AC (PTAC/PTHP)",ISBLANK(T1598)),"Error",IF(AND(Q1598="Room AC (PTAC/PTHP)",T1598&gt;0),T1598,IF(Q1598="Residential AC",'Emission Factors'!$E$55,IF(AND(Q1598="Residential HP",ISBLANK(T1598)),"Error",IF(AND(Q1598="Residential HP",T1598&gt;0),T1598,IF(Q1598="Commercial AC (&gt;=65k to &lt;135,000k Btu/hr)",'Emission Factors'!$E$57,IF(Q1598="Commercial AC (&gt;=135,000k Btu/hr)",'Emission Factors'!$E$58,""))))))))</f>
        <v/>
      </c>
      <c r="V1598" s="95"/>
      <c r="W1598" s="211" t="str">
        <f>IF(ISBLANK(V1598),"",VLOOKUP(V1598,'Emission Factors'!$C$81:$G$221,4,FALSE))</f>
        <v/>
      </c>
      <c r="X1598" s="210" t="str">
        <f>IF(Q1598="Room AC (window/wall)",'Emission Factors'!$F$53,IF(Q1598="Room AC (PTAC/PTHP)",'Emission Factors'!$F$54,IF(Q1598="Residential AC",'Emission Factors'!$F$55,IF(Q1598="Residential HP",'Emission Factors'!$F$56,IF(Q1598="Commercial AC (&gt;=65k to &lt;135,000k Btu/hr)",'Emission Factors'!$F$57,IF(Q1598="Commercial AC (&gt;=135,000k Btu/hr)",'Emission Factors'!$F$58,""))))))</f>
        <v/>
      </c>
      <c r="Y1598" s="211" t="str">
        <f>IF(Q1598="Room AC (window/wall)",'Emission Factors'!$G$53,IF(Q1598="Room AC (PTAC/PTHP)",'Emission Factors'!$G$54,IF(Q1598="Residential AC",'Emission Factors'!$G$55,IF(Q1598="Residential HP",'Emission Factors'!$G$56,IF(Q1598="Commercial AC (&gt;=65k to &lt;135,000k Btu/hr)",'Emission Factors'!$G$57,IF(Q1598="Commercial AC (&gt;=135,000k Btu/hr)",'Emission Factors'!$G$58,""))))))</f>
        <v/>
      </c>
      <c r="Z1598" s="96"/>
      <c r="AA1598" s="97" t="str">
        <f t="shared" si="241"/>
        <v/>
      </c>
      <c r="AB1598" s="97" t="str">
        <f t="shared" si="242"/>
        <v/>
      </c>
      <c r="AC1598" s="246" t="str">
        <f t="shared" si="243"/>
        <v/>
      </c>
      <c r="AD1598" s="97" t="str">
        <f t="shared" si="244"/>
        <v/>
      </c>
      <c r="AE1598" s="97" t="str">
        <f t="shared" si="245"/>
        <v/>
      </c>
      <c r="AF1598" s="252" t="str">
        <f t="shared" si="246"/>
        <v/>
      </c>
      <c r="AG1598" s="254" t="str">
        <f t="shared" si="247"/>
        <v/>
      </c>
      <c r="AH1598" s="248" t="str">
        <f t="shared" si="248"/>
        <v/>
      </c>
      <c r="AI1598" s="249" t="str">
        <f t="shared" si="249"/>
        <v/>
      </c>
    </row>
    <row r="1599" spans="2:35" x14ac:dyDescent="0.3">
      <c r="B1599" s="94"/>
      <c r="C1599" s="95"/>
      <c r="D1599" s="95"/>
      <c r="E1599" s="95"/>
      <c r="F1599" s="94"/>
      <c r="G1599" s="145"/>
      <c r="H1599" s="245"/>
      <c r="I1599" s="211" t="str">
        <f>IF(D1599="Room AC (window/wall)",'Emission Factors'!$E$53,IF(D1599="Room AC (PTAC/PTHP)",H1599,IF(D1599="Residential AC",'Emission Factors'!$E$55,IF(D1599="Residential HP",H1599,IF(D1599="Commercial AC (&gt;=65k to &lt;135,000k Btu/hr)",'Emission Factors'!$E$57,IF(D1599="Commercial AC (&gt;=135,000k Btu/hr)",'Emission Factors'!$E$58,""))))))</f>
        <v/>
      </c>
      <c r="J1599" s="96"/>
      <c r="K1599" s="211" t="str">
        <f>IF(ISBLANK(J1599),"",VLOOKUP(J1599,'Emission Factors'!$C$81:$G$221,4,FALSE))</f>
        <v/>
      </c>
      <c r="L1599" s="210" t="str">
        <f>IF(D1599="Room AC (window/wall)",'Emission Factors'!$F$53,IF(D1599="Room AC (PTAC/PTHP)",'Emission Factors'!$F$54,IF(D1599="Residential AC",'Emission Factors'!$F$55,IF(D1599="Residential HP",'Emission Factors'!$F$56,IF(D1599="Commercial AC (&gt;=65k to &lt;135,000k Btu/hr)",'Emission Factors'!$F$57,IF(D1599="Commercial AC (&gt;=135,000k Btu/hr)",'Emission Factors'!$F$58,""))))))</f>
        <v/>
      </c>
      <c r="M1599" s="211" t="str">
        <f>IF(D1599="Room AC (window/wall)",'Emission Factors'!$G$53,IF(D1599="Room AC (PTAC/PTHP)",'Emission Factors'!$G$54,IF(D1599="Residential AC",'Emission Factors'!$G$55,IF(D1599="Residential HP",'Emission Factors'!$G$56,IF(D1599="Commercial AC (&gt;=65k to &lt;135,000k Btu/hr)",'Emission Factors'!$G$57,IF(D1599="Commercial AC (&gt;=135,000k Btu/hr)",'Emission Factors'!$G$58,""))))))</f>
        <v/>
      </c>
      <c r="N1599" s="96"/>
      <c r="O1599" s="209" t="str">
        <f>IF(ISBLANK(D1599),"",(IF(D1599="Room AC (window/wall)",'Emission Factors'!$C$53,IF(D1599="Room AC (PTAC/PTHP)",'Emission Factors'!$C$54,IF(D1599="Residential AC",'Emission Factors'!$C$55,IF(D1599="Residential HP",'Emission Factors'!$C$56,IF(D1599="Commercial AC (&gt;=65k to &lt;135,000k Btu/hr)",'Emission Factors'!$C$57,IF(D1599="Commercial AC (&gt;=135,000k Btu/hr)",'Emission Factors'!$C$58,""))))))))</f>
        <v/>
      </c>
      <c r="P1599" s="209" t="str">
        <f t="shared" si="240"/>
        <v/>
      </c>
      <c r="Q1599" s="95"/>
      <c r="R1599" s="256"/>
      <c r="S1599" s="256"/>
      <c r="T1599" s="96"/>
      <c r="U1599" s="211" t="str">
        <f>IF(Q1599="Room AC (window/wall)",'Emission Factors'!$E$53,IF(AND(Q1599="Room AC (PTAC/PTHP)",ISBLANK(T1599)),"Error",IF(AND(Q1599="Room AC (PTAC/PTHP)",T1599&gt;0),T1599,IF(Q1599="Residential AC",'Emission Factors'!$E$55,IF(AND(Q1599="Residential HP",ISBLANK(T1599)),"Error",IF(AND(Q1599="Residential HP",T1599&gt;0),T1599,IF(Q1599="Commercial AC (&gt;=65k to &lt;135,000k Btu/hr)",'Emission Factors'!$E$57,IF(Q1599="Commercial AC (&gt;=135,000k Btu/hr)",'Emission Factors'!$E$58,""))))))))</f>
        <v/>
      </c>
      <c r="V1599" s="95"/>
      <c r="W1599" s="211" t="str">
        <f>IF(ISBLANK(V1599),"",VLOOKUP(V1599,'Emission Factors'!$C$81:$G$221,4,FALSE))</f>
        <v/>
      </c>
      <c r="X1599" s="210" t="str">
        <f>IF(Q1599="Room AC (window/wall)",'Emission Factors'!$F$53,IF(Q1599="Room AC (PTAC/PTHP)",'Emission Factors'!$F$54,IF(Q1599="Residential AC",'Emission Factors'!$F$55,IF(Q1599="Residential HP",'Emission Factors'!$F$56,IF(Q1599="Commercial AC (&gt;=65k to &lt;135,000k Btu/hr)",'Emission Factors'!$F$57,IF(Q1599="Commercial AC (&gt;=135,000k Btu/hr)",'Emission Factors'!$F$58,""))))))</f>
        <v/>
      </c>
      <c r="Y1599" s="211" t="str">
        <f>IF(Q1599="Room AC (window/wall)",'Emission Factors'!$G$53,IF(Q1599="Room AC (PTAC/PTHP)",'Emission Factors'!$G$54,IF(Q1599="Residential AC",'Emission Factors'!$G$55,IF(Q1599="Residential HP",'Emission Factors'!$G$56,IF(Q1599="Commercial AC (&gt;=65k to &lt;135,000k Btu/hr)",'Emission Factors'!$G$57,IF(Q1599="Commercial AC (&gt;=135,000k Btu/hr)",'Emission Factors'!$G$58,""))))))</f>
        <v/>
      </c>
      <c r="Z1599" s="96"/>
      <c r="AA1599" s="97" t="str">
        <f t="shared" si="241"/>
        <v/>
      </c>
      <c r="AB1599" s="97" t="str">
        <f t="shared" si="242"/>
        <v/>
      </c>
      <c r="AC1599" s="246" t="str">
        <f t="shared" si="243"/>
        <v/>
      </c>
      <c r="AD1599" s="97" t="str">
        <f t="shared" si="244"/>
        <v/>
      </c>
      <c r="AE1599" s="97" t="str">
        <f t="shared" si="245"/>
        <v/>
      </c>
      <c r="AF1599" s="252" t="str">
        <f t="shared" si="246"/>
        <v/>
      </c>
      <c r="AG1599" s="254" t="str">
        <f t="shared" si="247"/>
        <v/>
      </c>
      <c r="AH1599" s="248" t="str">
        <f t="shared" si="248"/>
        <v/>
      </c>
      <c r="AI1599" s="249" t="str">
        <f t="shared" si="249"/>
        <v/>
      </c>
    </row>
    <row r="1600" spans="2:35" x14ac:dyDescent="0.3">
      <c r="B1600" s="94"/>
      <c r="C1600" s="95"/>
      <c r="D1600" s="95"/>
      <c r="E1600" s="95"/>
      <c r="F1600" s="94"/>
      <c r="G1600" s="145"/>
      <c r="H1600" s="245"/>
      <c r="I1600" s="211" t="str">
        <f>IF(D1600="Room AC (window/wall)",'Emission Factors'!$E$53,IF(D1600="Room AC (PTAC/PTHP)",H1600,IF(D1600="Residential AC",'Emission Factors'!$E$55,IF(D1600="Residential HP",H1600,IF(D1600="Commercial AC (&gt;=65k to &lt;135,000k Btu/hr)",'Emission Factors'!$E$57,IF(D1600="Commercial AC (&gt;=135,000k Btu/hr)",'Emission Factors'!$E$58,""))))))</f>
        <v/>
      </c>
      <c r="J1600" s="96"/>
      <c r="K1600" s="211" t="str">
        <f>IF(ISBLANK(J1600),"",VLOOKUP(J1600,'Emission Factors'!$C$81:$G$221,4,FALSE))</f>
        <v/>
      </c>
      <c r="L1600" s="210" t="str">
        <f>IF(D1600="Room AC (window/wall)",'Emission Factors'!$F$53,IF(D1600="Room AC (PTAC/PTHP)",'Emission Factors'!$F$54,IF(D1600="Residential AC",'Emission Factors'!$F$55,IF(D1600="Residential HP",'Emission Factors'!$F$56,IF(D1600="Commercial AC (&gt;=65k to &lt;135,000k Btu/hr)",'Emission Factors'!$F$57,IF(D1600="Commercial AC (&gt;=135,000k Btu/hr)",'Emission Factors'!$F$58,""))))))</f>
        <v/>
      </c>
      <c r="M1600" s="211" t="str">
        <f>IF(D1600="Room AC (window/wall)",'Emission Factors'!$G$53,IF(D1600="Room AC (PTAC/PTHP)",'Emission Factors'!$G$54,IF(D1600="Residential AC",'Emission Factors'!$G$55,IF(D1600="Residential HP",'Emission Factors'!$G$56,IF(D1600="Commercial AC (&gt;=65k to &lt;135,000k Btu/hr)",'Emission Factors'!$G$57,IF(D1600="Commercial AC (&gt;=135,000k Btu/hr)",'Emission Factors'!$G$58,""))))))</f>
        <v/>
      </c>
      <c r="N1600" s="96"/>
      <c r="O1600" s="209" t="str">
        <f>IF(ISBLANK(D1600),"",(IF(D1600="Room AC (window/wall)",'Emission Factors'!$C$53,IF(D1600="Room AC (PTAC/PTHP)",'Emission Factors'!$C$54,IF(D1600="Residential AC",'Emission Factors'!$C$55,IF(D1600="Residential HP",'Emission Factors'!$C$56,IF(D1600="Commercial AC (&gt;=65k to &lt;135,000k Btu/hr)",'Emission Factors'!$C$57,IF(D1600="Commercial AC (&gt;=135,000k Btu/hr)",'Emission Factors'!$C$58,""))))))))</f>
        <v/>
      </c>
      <c r="P1600" s="209" t="str">
        <f t="shared" si="240"/>
        <v/>
      </c>
      <c r="Q1600" s="95"/>
      <c r="R1600" s="256"/>
      <c r="S1600" s="256"/>
      <c r="T1600" s="96"/>
      <c r="U1600" s="211" t="str">
        <f>IF(Q1600="Room AC (window/wall)",'Emission Factors'!$E$53,IF(AND(Q1600="Room AC (PTAC/PTHP)",ISBLANK(T1600)),"Error",IF(AND(Q1600="Room AC (PTAC/PTHP)",T1600&gt;0),T1600,IF(Q1600="Residential AC",'Emission Factors'!$E$55,IF(AND(Q1600="Residential HP",ISBLANK(T1600)),"Error",IF(AND(Q1600="Residential HP",T1600&gt;0),T1600,IF(Q1600="Commercial AC (&gt;=65k to &lt;135,000k Btu/hr)",'Emission Factors'!$E$57,IF(Q1600="Commercial AC (&gt;=135,000k Btu/hr)",'Emission Factors'!$E$58,""))))))))</f>
        <v/>
      </c>
      <c r="V1600" s="95"/>
      <c r="W1600" s="211" t="str">
        <f>IF(ISBLANK(V1600),"",VLOOKUP(V1600,'Emission Factors'!$C$81:$G$221,4,FALSE))</f>
        <v/>
      </c>
      <c r="X1600" s="210" t="str">
        <f>IF(Q1600="Room AC (window/wall)",'Emission Factors'!$F$53,IF(Q1600="Room AC (PTAC/PTHP)",'Emission Factors'!$F$54,IF(Q1600="Residential AC",'Emission Factors'!$F$55,IF(Q1600="Residential HP",'Emission Factors'!$F$56,IF(Q1600="Commercial AC (&gt;=65k to &lt;135,000k Btu/hr)",'Emission Factors'!$F$57,IF(Q1600="Commercial AC (&gt;=135,000k Btu/hr)",'Emission Factors'!$F$58,""))))))</f>
        <v/>
      </c>
      <c r="Y1600" s="211" t="str">
        <f>IF(Q1600="Room AC (window/wall)",'Emission Factors'!$G$53,IF(Q1600="Room AC (PTAC/PTHP)",'Emission Factors'!$G$54,IF(Q1600="Residential AC",'Emission Factors'!$G$55,IF(Q1600="Residential HP",'Emission Factors'!$G$56,IF(Q1600="Commercial AC (&gt;=65k to &lt;135,000k Btu/hr)",'Emission Factors'!$G$57,IF(Q1600="Commercial AC (&gt;=135,000k Btu/hr)",'Emission Factors'!$G$58,""))))))</f>
        <v/>
      </c>
      <c r="Z1600" s="96"/>
      <c r="AA1600" s="97" t="str">
        <f t="shared" si="241"/>
        <v/>
      </c>
      <c r="AB1600" s="97" t="str">
        <f t="shared" si="242"/>
        <v/>
      </c>
      <c r="AC1600" s="246" t="str">
        <f t="shared" si="243"/>
        <v/>
      </c>
      <c r="AD1600" s="97" t="str">
        <f t="shared" si="244"/>
        <v/>
      </c>
      <c r="AE1600" s="97" t="str">
        <f t="shared" si="245"/>
        <v/>
      </c>
      <c r="AF1600" s="252" t="str">
        <f t="shared" si="246"/>
        <v/>
      </c>
      <c r="AG1600" s="254" t="str">
        <f t="shared" si="247"/>
        <v/>
      </c>
      <c r="AH1600" s="248" t="str">
        <f t="shared" si="248"/>
        <v/>
      </c>
      <c r="AI1600" s="249" t="str">
        <f t="shared" si="249"/>
        <v/>
      </c>
    </row>
    <row r="1601" spans="2:35" x14ac:dyDescent="0.3">
      <c r="B1601" s="94"/>
      <c r="C1601" s="95"/>
      <c r="D1601" s="95"/>
      <c r="E1601" s="95"/>
      <c r="F1601" s="94"/>
      <c r="G1601" s="145"/>
      <c r="H1601" s="245"/>
      <c r="I1601" s="211" t="str">
        <f>IF(D1601="Room AC (window/wall)",'Emission Factors'!$E$53,IF(D1601="Room AC (PTAC/PTHP)",H1601,IF(D1601="Residential AC",'Emission Factors'!$E$55,IF(D1601="Residential HP",H1601,IF(D1601="Commercial AC (&gt;=65k to &lt;135,000k Btu/hr)",'Emission Factors'!$E$57,IF(D1601="Commercial AC (&gt;=135,000k Btu/hr)",'Emission Factors'!$E$58,""))))))</f>
        <v/>
      </c>
      <c r="J1601" s="96"/>
      <c r="K1601" s="211" t="str">
        <f>IF(ISBLANK(J1601),"",VLOOKUP(J1601,'Emission Factors'!$C$81:$G$221,4,FALSE))</f>
        <v/>
      </c>
      <c r="L1601" s="210" t="str">
        <f>IF(D1601="Room AC (window/wall)",'Emission Factors'!$F$53,IF(D1601="Room AC (PTAC/PTHP)",'Emission Factors'!$F$54,IF(D1601="Residential AC",'Emission Factors'!$F$55,IF(D1601="Residential HP",'Emission Factors'!$F$56,IF(D1601="Commercial AC (&gt;=65k to &lt;135,000k Btu/hr)",'Emission Factors'!$F$57,IF(D1601="Commercial AC (&gt;=135,000k Btu/hr)",'Emission Factors'!$F$58,""))))))</f>
        <v/>
      </c>
      <c r="M1601" s="211" t="str">
        <f>IF(D1601="Room AC (window/wall)",'Emission Factors'!$G$53,IF(D1601="Room AC (PTAC/PTHP)",'Emission Factors'!$G$54,IF(D1601="Residential AC",'Emission Factors'!$G$55,IF(D1601="Residential HP",'Emission Factors'!$G$56,IF(D1601="Commercial AC (&gt;=65k to &lt;135,000k Btu/hr)",'Emission Factors'!$G$57,IF(D1601="Commercial AC (&gt;=135,000k Btu/hr)",'Emission Factors'!$G$58,""))))))</f>
        <v/>
      </c>
      <c r="N1601" s="96"/>
      <c r="O1601" s="209" t="str">
        <f>IF(ISBLANK(D1601),"",(IF(D1601="Room AC (window/wall)",'Emission Factors'!$C$53,IF(D1601="Room AC (PTAC/PTHP)",'Emission Factors'!$C$54,IF(D1601="Residential AC",'Emission Factors'!$C$55,IF(D1601="Residential HP",'Emission Factors'!$C$56,IF(D1601="Commercial AC (&gt;=65k to &lt;135,000k Btu/hr)",'Emission Factors'!$C$57,IF(D1601="Commercial AC (&gt;=135,000k Btu/hr)",'Emission Factors'!$C$58,""))))))))</f>
        <v/>
      </c>
      <c r="P1601" s="209" t="str">
        <f t="shared" si="240"/>
        <v/>
      </c>
      <c r="Q1601" s="95"/>
      <c r="R1601" s="256"/>
      <c r="S1601" s="256"/>
      <c r="T1601" s="96"/>
      <c r="U1601" s="211" t="str">
        <f>IF(Q1601="Room AC (window/wall)",'Emission Factors'!$E$53,IF(AND(Q1601="Room AC (PTAC/PTHP)",ISBLANK(T1601)),"Error",IF(AND(Q1601="Room AC (PTAC/PTHP)",T1601&gt;0),T1601,IF(Q1601="Residential AC",'Emission Factors'!$E$55,IF(AND(Q1601="Residential HP",ISBLANK(T1601)),"Error",IF(AND(Q1601="Residential HP",T1601&gt;0),T1601,IF(Q1601="Commercial AC (&gt;=65k to &lt;135,000k Btu/hr)",'Emission Factors'!$E$57,IF(Q1601="Commercial AC (&gt;=135,000k Btu/hr)",'Emission Factors'!$E$58,""))))))))</f>
        <v/>
      </c>
      <c r="V1601" s="95"/>
      <c r="W1601" s="211" t="str">
        <f>IF(ISBLANK(V1601),"",VLOOKUP(V1601,'Emission Factors'!$C$81:$G$221,4,FALSE))</f>
        <v/>
      </c>
      <c r="X1601" s="210" t="str">
        <f>IF(Q1601="Room AC (window/wall)",'Emission Factors'!$F$53,IF(Q1601="Room AC (PTAC/PTHP)",'Emission Factors'!$F$54,IF(Q1601="Residential AC",'Emission Factors'!$F$55,IF(Q1601="Residential HP",'Emission Factors'!$F$56,IF(Q1601="Commercial AC (&gt;=65k to &lt;135,000k Btu/hr)",'Emission Factors'!$F$57,IF(Q1601="Commercial AC (&gt;=135,000k Btu/hr)",'Emission Factors'!$F$58,""))))))</f>
        <v/>
      </c>
      <c r="Y1601" s="211" t="str">
        <f>IF(Q1601="Room AC (window/wall)",'Emission Factors'!$G$53,IF(Q1601="Room AC (PTAC/PTHP)",'Emission Factors'!$G$54,IF(Q1601="Residential AC",'Emission Factors'!$G$55,IF(Q1601="Residential HP",'Emission Factors'!$G$56,IF(Q1601="Commercial AC (&gt;=65k to &lt;135,000k Btu/hr)",'Emission Factors'!$G$57,IF(Q1601="Commercial AC (&gt;=135,000k Btu/hr)",'Emission Factors'!$G$58,""))))))</f>
        <v/>
      </c>
      <c r="Z1601" s="96"/>
      <c r="AA1601" s="97" t="str">
        <f t="shared" si="241"/>
        <v/>
      </c>
      <c r="AB1601" s="97" t="str">
        <f t="shared" si="242"/>
        <v/>
      </c>
      <c r="AC1601" s="246" t="str">
        <f t="shared" si="243"/>
        <v/>
      </c>
      <c r="AD1601" s="97" t="str">
        <f t="shared" si="244"/>
        <v/>
      </c>
      <c r="AE1601" s="97" t="str">
        <f t="shared" si="245"/>
        <v/>
      </c>
      <c r="AF1601" s="252" t="str">
        <f t="shared" si="246"/>
        <v/>
      </c>
      <c r="AG1601" s="254" t="str">
        <f t="shared" si="247"/>
        <v/>
      </c>
      <c r="AH1601" s="248" t="str">
        <f t="shared" si="248"/>
        <v/>
      </c>
      <c r="AI1601" s="249" t="str">
        <f t="shared" si="249"/>
        <v/>
      </c>
    </row>
    <row r="1602" spans="2:35" x14ac:dyDescent="0.3">
      <c r="B1602" s="94"/>
      <c r="C1602" s="95"/>
      <c r="D1602" s="95"/>
      <c r="E1602" s="95"/>
      <c r="F1602" s="94"/>
      <c r="G1602" s="145"/>
      <c r="H1602" s="245"/>
      <c r="I1602" s="211" t="str">
        <f>IF(D1602="Room AC (window/wall)",'Emission Factors'!$E$53,IF(D1602="Room AC (PTAC/PTHP)",H1602,IF(D1602="Residential AC",'Emission Factors'!$E$55,IF(D1602="Residential HP",H1602,IF(D1602="Commercial AC (&gt;=65k to &lt;135,000k Btu/hr)",'Emission Factors'!$E$57,IF(D1602="Commercial AC (&gt;=135,000k Btu/hr)",'Emission Factors'!$E$58,""))))))</f>
        <v/>
      </c>
      <c r="J1602" s="96"/>
      <c r="K1602" s="211" t="str">
        <f>IF(ISBLANK(J1602),"",VLOOKUP(J1602,'Emission Factors'!$C$81:$G$221,4,FALSE))</f>
        <v/>
      </c>
      <c r="L1602" s="210" t="str">
        <f>IF(D1602="Room AC (window/wall)",'Emission Factors'!$F$53,IF(D1602="Room AC (PTAC/PTHP)",'Emission Factors'!$F$54,IF(D1602="Residential AC",'Emission Factors'!$F$55,IF(D1602="Residential HP",'Emission Factors'!$F$56,IF(D1602="Commercial AC (&gt;=65k to &lt;135,000k Btu/hr)",'Emission Factors'!$F$57,IF(D1602="Commercial AC (&gt;=135,000k Btu/hr)",'Emission Factors'!$F$58,""))))))</f>
        <v/>
      </c>
      <c r="M1602" s="211" t="str">
        <f>IF(D1602="Room AC (window/wall)",'Emission Factors'!$G$53,IF(D1602="Room AC (PTAC/PTHP)",'Emission Factors'!$G$54,IF(D1602="Residential AC",'Emission Factors'!$G$55,IF(D1602="Residential HP",'Emission Factors'!$G$56,IF(D1602="Commercial AC (&gt;=65k to &lt;135,000k Btu/hr)",'Emission Factors'!$G$57,IF(D1602="Commercial AC (&gt;=135,000k Btu/hr)",'Emission Factors'!$G$58,""))))))</f>
        <v/>
      </c>
      <c r="N1602" s="96"/>
      <c r="O1602" s="209" t="str">
        <f>IF(ISBLANK(D1602),"",(IF(D1602="Room AC (window/wall)",'Emission Factors'!$C$53,IF(D1602="Room AC (PTAC/PTHP)",'Emission Factors'!$C$54,IF(D1602="Residential AC",'Emission Factors'!$C$55,IF(D1602="Residential HP",'Emission Factors'!$C$56,IF(D1602="Commercial AC (&gt;=65k to &lt;135,000k Btu/hr)",'Emission Factors'!$C$57,IF(D1602="Commercial AC (&gt;=135,000k Btu/hr)",'Emission Factors'!$C$58,""))))))))</f>
        <v/>
      </c>
      <c r="P1602" s="209" t="str">
        <f t="shared" si="240"/>
        <v/>
      </c>
      <c r="Q1602" s="95"/>
      <c r="R1602" s="256"/>
      <c r="S1602" s="256"/>
      <c r="T1602" s="96"/>
      <c r="U1602" s="211" t="str">
        <f>IF(Q1602="Room AC (window/wall)",'Emission Factors'!$E$53,IF(AND(Q1602="Room AC (PTAC/PTHP)",ISBLANK(T1602)),"Error",IF(AND(Q1602="Room AC (PTAC/PTHP)",T1602&gt;0),T1602,IF(Q1602="Residential AC",'Emission Factors'!$E$55,IF(AND(Q1602="Residential HP",ISBLANK(T1602)),"Error",IF(AND(Q1602="Residential HP",T1602&gt;0),T1602,IF(Q1602="Commercial AC (&gt;=65k to &lt;135,000k Btu/hr)",'Emission Factors'!$E$57,IF(Q1602="Commercial AC (&gt;=135,000k Btu/hr)",'Emission Factors'!$E$58,""))))))))</f>
        <v/>
      </c>
      <c r="V1602" s="95"/>
      <c r="W1602" s="211" t="str">
        <f>IF(ISBLANK(V1602),"",VLOOKUP(V1602,'Emission Factors'!$C$81:$G$221,4,FALSE))</f>
        <v/>
      </c>
      <c r="X1602" s="210" t="str">
        <f>IF(Q1602="Room AC (window/wall)",'Emission Factors'!$F$53,IF(Q1602="Room AC (PTAC/PTHP)",'Emission Factors'!$F$54,IF(Q1602="Residential AC",'Emission Factors'!$F$55,IF(Q1602="Residential HP",'Emission Factors'!$F$56,IF(Q1602="Commercial AC (&gt;=65k to &lt;135,000k Btu/hr)",'Emission Factors'!$F$57,IF(Q1602="Commercial AC (&gt;=135,000k Btu/hr)",'Emission Factors'!$F$58,""))))))</f>
        <v/>
      </c>
      <c r="Y1602" s="211" t="str">
        <f>IF(Q1602="Room AC (window/wall)",'Emission Factors'!$G$53,IF(Q1602="Room AC (PTAC/PTHP)",'Emission Factors'!$G$54,IF(Q1602="Residential AC",'Emission Factors'!$G$55,IF(Q1602="Residential HP",'Emission Factors'!$G$56,IF(Q1602="Commercial AC (&gt;=65k to &lt;135,000k Btu/hr)",'Emission Factors'!$G$57,IF(Q1602="Commercial AC (&gt;=135,000k Btu/hr)",'Emission Factors'!$G$58,""))))))</f>
        <v/>
      </c>
      <c r="Z1602" s="96"/>
      <c r="AA1602" s="97" t="str">
        <f t="shared" si="241"/>
        <v/>
      </c>
      <c r="AB1602" s="97" t="str">
        <f t="shared" si="242"/>
        <v/>
      </c>
      <c r="AC1602" s="246" t="str">
        <f t="shared" si="243"/>
        <v/>
      </c>
      <c r="AD1602" s="97" t="str">
        <f t="shared" si="244"/>
        <v/>
      </c>
      <c r="AE1602" s="97" t="str">
        <f t="shared" si="245"/>
        <v/>
      </c>
      <c r="AF1602" s="252" t="str">
        <f t="shared" si="246"/>
        <v/>
      </c>
      <c r="AG1602" s="254" t="str">
        <f t="shared" si="247"/>
        <v/>
      </c>
      <c r="AH1602" s="248" t="str">
        <f t="shared" si="248"/>
        <v/>
      </c>
      <c r="AI1602" s="249" t="str">
        <f t="shared" si="249"/>
        <v/>
      </c>
    </row>
    <row r="1603" spans="2:35" x14ac:dyDescent="0.3">
      <c r="B1603" s="94"/>
      <c r="C1603" s="95"/>
      <c r="D1603" s="95"/>
      <c r="E1603" s="95"/>
      <c r="F1603" s="94"/>
      <c r="G1603" s="145"/>
      <c r="H1603" s="245"/>
      <c r="I1603" s="211" t="str">
        <f>IF(D1603="Room AC (window/wall)",'Emission Factors'!$E$53,IF(D1603="Room AC (PTAC/PTHP)",H1603,IF(D1603="Residential AC",'Emission Factors'!$E$55,IF(D1603="Residential HP",H1603,IF(D1603="Commercial AC (&gt;=65k to &lt;135,000k Btu/hr)",'Emission Factors'!$E$57,IF(D1603="Commercial AC (&gt;=135,000k Btu/hr)",'Emission Factors'!$E$58,""))))))</f>
        <v/>
      </c>
      <c r="J1603" s="96"/>
      <c r="K1603" s="211" t="str">
        <f>IF(ISBLANK(J1603),"",VLOOKUP(J1603,'Emission Factors'!$C$81:$G$221,4,FALSE))</f>
        <v/>
      </c>
      <c r="L1603" s="210" t="str">
        <f>IF(D1603="Room AC (window/wall)",'Emission Factors'!$F$53,IF(D1603="Room AC (PTAC/PTHP)",'Emission Factors'!$F$54,IF(D1603="Residential AC",'Emission Factors'!$F$55,IF(D1603="Residential HP",'Emission Factors'!$F$56,IF(D1603="Commercial AC (&gt;=65k to &lt;135,000k Btu/hr)",'Emission Factors'!$F$57,IF(D1603="Commercial AC (&gt;=135,000k Btu/hr)",'Emission Factors'!$F$58,""))))))</f>
        <v/>
      </c>
      <c r="M1603" s="211" t="str">
        <f>IF(D1603="Room AC (window/wall)",'Emission Factors'!$G$53,IF(D1603="Room AC (PTAC/PTHP)",'Emission Factors'!$G$54,IF(D1603="Residential AC",'Emission Factors'!$G$55,IF(D1603="Residential HP",'Emission Factors'!$G$56,IF(D1603="Commercial AC (&gt;=65k to &lt;135,000k Btu/hr)",'Emission Factors'!$G$57,IF(D1603="Commercial AC (&gt;=135,000k Btu/hr)",'Emission Factors'!$G$58,""))))))</f>
        <v/>
      </c>
      <c r="N1603" s="96"/>
      <c r="O1603" s="209" t="str">
        <f>IF(ISBLANK(D1603),"",(IF(D1603="Room AC (window/wall)",'Emission Factors'!$C$53,IF(D1603="Room AC (PTAC/PTHP)",'Emission Factors'!$C$54,IF(D1603="Residential AC",'Emission Factors'!$C$55,IF(D1603="Residential HP",'Emission Factors'!$C$56,IF(D1603="Commercial AC (&gt;=65k to &lt;135,000k Btu/hr)",'Emission Factors'!$C$57,IF(D1603="Commercial AC (&gt;=135,000k Btu/hr)",'Emission Factors'!$C$58,""))))))))</f>
        <v/>
      </c>
      <c r="P1603" s="209" t="str">
        <f t="shared" si="240"/>
        <v/>
      </c>
      <c r="Q1603" s="95"/>
      <c r="R1603" s="256"/>
      <c r="S1603" s="256"/>
      <c r="T1603" s="96"/>
      <c r="U1603" s="211" t="str">
        <f>IF(Q1603="Room AC (window/wall)",'Emission Factors'!$E$53,IF(AND(Q1603="Room AC (PTAC/PTHP)",ISBLANK(T1603)),"Error",IF(AND(Q1603="Room AC (PTAC/PTHP)",T1603&gt;0),T1603,IF(Q1603="Residential AC",'Emission Factors'!$E$55,IF(AND(Q1603="Residential HP",ISBLANK(T1603)),"Error",IF(AND(Q1603="Residential HP",T1603&gt;0),T1603,IF(Q1603="Commercial AC (&gt;=65k to &lt;135,000k Btu/hr)",'Emission Factors'!$E$57,IF(Q1603="Commercial AC (&gt;=135,000k Btu/hr)",'Emission Factors'!$E$58,""))))))))</f>
        <v/>
      </c>
      <c r="V1603" s="95"/>
      <c r="W1603" s="211" t="str">
        <f>IF(ISBLANK(V1603),"",VLOOKUP(V1603,'Emission Factors'!$C$81:$G$221,4,FALSE))</f>
        <v/>
      </c>
      <c r="X1603" s="210" t="str">
        <f>IF(Q1603="Room AC (window/wall)",'Emission Factors'!$F$53,IF(Q1603="Room AC (PTAC/PTHP)",'Emission Factors'!$F$54,IF(Q1603="Residential AC",'Emission Factors'!$F$55,IF(Q1603="Residential HP",'Emission Factors'!$F$56,IF(Q1603="Commercial AC (&gt;=65k to &lt;135,000k Btu/hr)",'Emission Factors'!$F$57,IF(Q1603="Commercial AC (&gt;=135,000k Btu/hr)",'Emission Factors'!$F$58,""))))))</f>
        <v/>
      </c>
      <c r="Y1603" s="211" t="str">
        <f>IF(Q1603="Room AC (window/wall)",'Emission Factors'!$G$53,IF(Q1603="Room AC (PTAC/PTHP)",'Emission Factors'!$G$54,IF(Q1603="Residential AC",'Emission Factors'!$G$55,IF(Q1603="Residential HP",'Emission Factors'!$G$56,IF(Q1603="Commercial AC (&gt;=65k to &lt;135,000k Btu/hr)",'Emission Factors'!$G$57,IF(Q1603="Commercial AC (&gt;=135,000k Btu/hr)",'Emission Factors'!$G$58,""))))))</f>
        <v/>
      </c>
      <c r="Z1603" s="96"/>
      <c r="AA1603" s="97" t="str">
        <f t="shared" si="241"/>
        <v/>
      </c>
      <c r="AB1603" s="97" t="str">
        <f t="shared" si="242"/>
        <v/>
      </c>
      <c r="AC1603" s="246" t="str">
        <f t="shared" si="243"/>
        <v/>
      </c>
      <c r="AD1603" s="97" t="str">
        <f t="shared" si="244"/>
        <v/>
      </c>
      <c r="AE1603" s="97" t="str">
        <f t="shared" si="245"/>
        <v/>
      </c>
      <c r="AF1603" s="252" t="str">
        <f t="shared" si="246"/>
        <v/>
      </c>
      <c r="AG1603" s="254" t="str">
        <f t="shared" si="247"/>
        <v/>
      </c>
      <c r="AH1603" s="248" t="str">
        <f t="shared" si="248"/>
        <v/>
      </c>
      <c r="AI1603" s="249" t="str">
        <f t="shared" si="249"/>
        <v/>
      </c>
    </row>
    <row r="1604" spans="2:35" x14ac:dyDescent="0.3">
      <c r="B1604" s="94"/>
      <c r="C1604" s="95"/>
      <c r="D1604" s="95"/>
      <c r="E1604" s="95"/>
      <c r="F1604" s="94"/>
      <c r="G1604" s="145"/>
      <c r="H1604" s="245"/>
      <c r="I1604" s="211" t="str">
        <f>IF(D1604="Room AC (window/wall)",'Emission Factors'!$E$53,IF(D1604="Room AC (PTAC/PTHP)",H1604,IF(D1604="Residential AC",'Emission Factors'!$E$55,IF(D1604="Residential HP",H1604,IF(D1604="Commercial AC (&gt;=65k to &lt;135,000k Btu/hr)",'Emission Factors'!$E$57,IF(D1604="Commercial AC (&gt;=135,000k Btu/hr)",'Emission Factors'!$E$58,""))))))</f>
        <v/>
      </c>
      <c r="J1604" s="96"/>
      <c r="K1604" s="211" t="str">
        <f>IF(ISBLANK(J1604),"",VLOOKUP(J1604,'Emission Factors'!$C$81:$G$221,4,FALSE))</f>
        <v/>
      </c>
      <c r="L1604" s="210" t="str">
        <f>IF(D1604="Room AC (window/wall)",'Emission Factors'!$F$53,IF(D1604="Room AC (PTAC/PTHP)",'Emission Factors'!$F$54,IF(D1604="Residential AC",'Emission Factors'!$F$55,IF(D1604="Residential HP",'Emission Factors'!$F$56,IF(D1604="Commercial AC (&gt;=65k to &lt;135,000k Btu/hr)",'Emission Factors'!$F$57,IF(D1604="Commercial AC (&gt;=135,000k Btu/hr)",'Emission Factors'!$F$58,""))))))</f>
        <v/>
      </c>
      <c r="M1604" s="211" t="str">
        <f>IF(D1604="Room AC (window/wall)",'Emission Factors'!$G$53,IF(D1604="Room AC (PTAC/PTHP)",'Emission Factors'!$G$54,IF(D1604="Residential AC",'Emission Factors'!$G$55,IF(D1604="Residential HP",'Emission Factors'!$G$56,IF(D1604="Commercial AC (&gt;=65k to &lt;135,000k Btu/hr)",'Emission Factors'!$G$57,IF(D1604="Commercial AC (&gt;=135,000k Btu/hr)",'Emission Factors'!$G$58,""))))))</f>
        <v/>
      </c>
      <c r="N1604" s="96"/>
      <c r="O1604" s="209" t="str">
        <f>IF(ISBLANK(D1604),"",(IF(D1604="Room AC (window/wall)",'Emission Factors'!$C$53,IF(D1604="Room AC (PTAC/PTHP)",'Emission Factors'!$C$54,IF(D1604="Residential AC",'Emission Factors'!$C$55,IF(D1604="Residential HP",'Emission Factors'!$C$56,IF(D1604="Commercial AC (&gt;=65k to &lt;135,000k Btu/hr)",'Emission Factors'!$C$57,IF(D1604="Commercial AC (&gt;=135,000k Btu/hr)",'Emission Factors'!$C$58,""))))))))</f>
        <v/>
      </c>
      <c r="P1604" s="209" t="str">
        <f t="shared" si="240"/>
        <v/>
      </c>
      <c r="Q1604" s="95"/>
      <c r="R1604" s="256"/>
      <c r="S1604" s="256"/>
      <c r="T1604" s="96"/>
      <c r="U1604" s="211" t="str">
        <f>IF(Q1604="Room AC (window/wall)",'Emission Factors'!$E$53,IF(AND(Q1604="Room AC (PTAC/PTHP)",ISBLANK(T1604)),"Error",IF(AND(Q1604="Room AC (PTAC/PTHP)",T1604&gt;0),T1604,IF(Q1604="Residential AC",'Emission Factors'!$E$55,IF(AND(Q1604="Residential HP",ISBLANK(T1604)),"Error",IF(AND(Q1604="Residential HP",T1604&gt;0),T1604,IF(Q1604="Commercial AC (&gt;=65k to &lt;135,000k Btu/hr)",'Emission Factors'!$E$57,IF(Q1604="Commercial AC (&gt;=135,000k Btu/hr)",'Emission Factors'!$E$58,""))))))))</f>
        <v/>
      </c>
      <c r="V1604" s="95"/>
      <c r="W1604" s="211" t="str">
        <f>IF(ISBLANK(V1604),"",VLOOKUP(V1604,'Emission Factors'!$C$81:$G$221,4,FALSE))</f>
        <v/>
      </c>
      <c r="X1604" s="210" t="str">
        <f>IF(Q1604="Room AC (window/wall)",'Emission Factors'!$F$53,IF(Q1604="Room AC (PTAC/PTHP)",'Emission Factors'!$F$54,IF(Q1604="Residential AC",'Emission Factors'!$F$55,IF(Q1604="Residential HP",'Emission Factors'!$F$56,IF(Q1604="Commercial AC (&gt;=65k to &lt;135,000k Btu/hr)",'Emission Factors'!$F$57,IF(Q1604="Commercial AC (&gt;=135,000k Btu/hr)",'Emission Factors'!$F$58,""))))))</f>
        <v/>
      </c>
      <c r="Y1604" s="211" t="str">
        <f>IF(Q1604="Room AC (window/wall)",'Emission Factors'!$G$53,IF(Q1604="Room AC (PTAC/PTHP)",'Emission Factors'!$G$54,IF(Q1604="Residential AC",'Emission Factors'!$G$55,IF(Q1604="Residential HP",'Emission Factors'!$G$56,IF(Q1604="Commercial AC (&gt;=65k to &lt;135,000k Btu/hr)",'Emission Factors'!$G$57,IF(Q1604="Commercial AC (&gt;=135,000k Btu/hr)",'Emission Factors'!$G$58,""))))))</f>
        <v/>
      </c>
      <c r="Z1604" s="96"/>
      <c r="AA1604" s="97" t="str">
        <f t="shared" si="241"/>
        <v/>
      </c>
      <c r="AB1604" s="97" t="str">
        <f t="shared" si="242"/>
        <v/>
      </c>
      <c r="AC1604" s="246" t="str">
        <f t="shared" si="243"/>
        <v/>
      </c>
      <c r="AD1604" s="97" t="str">
        <f t="shared" si="244"/>
        <v/>
      </c>
      <c r="AE1604" s="97" t="str">
        <f t="shared" si="245"/>
        <v/>
      </c>
      <c r="AF1604" s="252" t="str">
        <f t="shared" si="246"/>
        <v/>
      </c>
      <c r="AG1604" s="254" t="str">
        <f t="shared" si="247"/>
        <v/>
      </c>
      <c r="AH1604" s="248" t="str">
        <f t="shared" si="248"/>
        <v/>
      </c>
      <c r="AI1604" s="249" t="str">
        <f t="shared" si="249"/>
        <v/>
      </c>
    </row>
    <row r="1605" spans="2:35" x14ac:dyDescent="0.3">
      <c r="B1605" s="94"/>
      <c r="C1605" s="95"/>
      <c r="D1605" s="95"/>
      <c r="E1605" s="95"/>
      <c r="F1605" s="94"/>
      <c r="G1605" s="145"/>
      <c r="H1605" s="245"/>
      <c r="I1605" s="211" t="str">
        <f>IF(D1605="Room AC (window/wall)",'Emission Factors'!$E$53,IF(D1605="Room AC (PTAC/PTHP)",H1605,IF(D1605="Residential AC",'Emission Factors'!$E$55,IF(D1605="Residential HP",H1605,IF(D1605="Commercial AC (&gt;=65k to &lt;135,000k Btu/hr)",'Emission Factors'!$E$57,IF(D1605="Commercial AC (&gt;=135,000k Btu/hr)",'Emission Factors'!$E$58,""))))))</f>
        <v/>
      </c>
      <c r="J1605" s="96"/>
      <c r="K1605" s="211" t="str">
        <f>IF(ISBLANK(J1605),"",VLOOKUP(J1605,'Emission Factors'!$C$81:$G$221,4,FALSE))</f>
        <v/>
      </c>
      <c r="L1605" s="210" t="str">
        <f>IF(D1605="Room AC (window/wall)",'Emission Factors'!$F$53,IF(D1605="Room AC (PTAC/PTHP)",'Emission Factors'!$F$54,IF(D1605="Residential AC",'Emission Factors'!$F$55,IF(D1605="Residential HP",'Emission Factors'!$F$56,IF(D1605="Commercial AC (&gt;=65k to &lt;135,000k Btu/hr)",'Emission Factors'!$F$57,IF(D1605="Commercial AC (&gt;=135,000k Btu/hr)",'Emission Factors'!$F$58,""))))))</f>
        <v/>
      </c>
      <c r="M1605" s="211" t="str">
        <f>IF(D1605="Room AC (window/wall)",'Emission Factors'!$G$53,IF(D1605="Room AC (PTAC/PTHP)",'Emission Factors'!$G$54,IF(D1605="Residential AC",'Emission Factors'!$G$55,IF(D1605="Residential HP",'Emission Factors'!$G$56,IF(D1605="Commercial AC (&gt;=65k to &lt;135,000k Btu/hr)",'Emission Factors'!$G$57,IF(D1605="Commercial AC (&gt;=135,000k Btu/hr)",'Emission Factors'!$G$58,""))))))</f>
        <v/>
      </c>
      <c r="N1605" s="96"/>
      <c r="O1605" s="209" t="str">
        <f>IF(ISBLANK(D1605),"",(IF(D1605="Room AC (window/wall)",'Emission Factors'!$C$53,IF(D1605="Room AC (PTAC/PTHP)",'Emission Factors'!$C$54,IF(D1605="Residential AC",'Emission Factors'!$C$55,IF(D1605="Residential HP",'Emission Factors'!$C$56,IF(D1605="Commercial AC (&gt;=65k to &lt;135,000k Btu/hr)",'Emission Factors'!$C$57,IF(D1605="Commercial AC (&gt;=135,000k Btu/hr)",'Emission Factors'!$C$58,""))))))))</f>
        <v/>
      </c>
      <c r="P1605" s="209" t="str">
        <f t="shared" si="240"/>
        <v/>
      </c>
      <c r="Q1605" s="95"/>
      <c r="R1605" s="256"/>
      <c r="S1605" s="256"/>
      <c r="T1605" s="96"/>
      <c r="U1605" s="211" t="str">
        <f>IF(Q1605="Room AC (window/wall)",'Emission Factors'!$E$53,IF(AND(Q1605="Room AC (PTAC/PTHP)",ISBLANK(T1605)),"Error",IF(AND(Q1605="Room AC (PTAC/PTHP)",T1605&gt;0),T1605,IF(Q1605="Residential AC",'Emission Factors'!$E$55,IF(AND(Q1605="Residential HP",ISBLANK(T1605)),"Error",IF(AND(Q1605="Residential HP",T1605&gt;0),T1605,IF(Q1605="Commercial AC (&gt;=65k to &lt;135,000k Btu/hr)",'Emission Factors'!$E$57,IF(Q1605="Commercial AC (&gt;=135,000k Btu/hr)",'Emission Factors'!$E$58,""))))))))</f>
        <v/>
      </c>
      <c r="V1605" s="95"/>
      <c r="W1605" s="211" t="str">
        <f>IF(ISBLANK(V1605),"",VLOOKUP(V1605,'Emission Factors'!$C$81:$G$221,4,FALSE))</f>
        <v/>
      </c>
      <c r="X1605" s="210" t="str">
        <f>IF(Q1605="Room AC (window/wall)",'Emission Factors'!$F$53,IF(Q1605="Room AC (PTAC/PTHP)",'Emission Factors'!$F$54,IF(Q1605="Residential AC",'Emission Factors'!$F$55,IF(Q1605="Residential HP",'Emission Factors'!$F$56,IF(Q1605="Commercial AC (&gt;=65k to &lt;135,000k Btu/hr)",'Emission Factors'!$F$57,IF(Q1605="Commercial AC (&gt;=135,000k Btu/hr)",'Emission Factors'!$F$58,""))))))</f>
        <v/>
      </c>
      <c r="Y1605" s="211" t="str">
        <f>IF(Q1605="Room AC (window/wall)",'Emission Factors'!$G$53,IF(Q1605="Room AC (PTAC/PTHP)",'Emission Factors'!$G$54,IF(Q1605="Residential AC",'Emission Factors'!$G$55,IF(Q1605="Residential HP",'Emission Factors'!$G$56,IF(Q1605="Commercial AC (&gt;=65k to &lt;135,000k Btu/hr)",'Emission Factors'!$G$57,IF(Q1605="Commercial AC (&gt;=135,000k Btu/hr)",'Emission Factors'!$G$58,""))))))</f>
        <v/>
      </c>
      <c r="Z1605" s="96"/>
      <c r="AA1605" s="97" t="str">
        <f t="shared" si="241"/>
        <v/>
      </c>
      <c r="AB1605" s="97" t="str">
        <f t="shared" si="242"/>
        <v/>
      </c>
      <c r="AC1605" s="246" t="str">
        <f t="shared" si="243"/>
        <v/>
      </c>
      <c r="AD1605" s="97" t="str">
        <f t="shared" si="244"/>
        <v/>
      </c>
      <c r="AE1605" s="97" t="str">
        <f t="shared" si="245"/>
        <v/>
      </c>
      <c r="AF1605" s="252" t="str">
        <f t="shared" si="246"/>
        <v/>
      </c>
      <c r="AG1605" s="254" t="str">
        <f t="shared" si="247"/>
        <v/>
      </c>
      <c r="AH1605" s="248" t="str">
        <f t="shared" si="248"/>
        <v/>
      </c>
      <c r="AI1605" s="249" t="str">
        <f t="shared" si="249"/>
        <v/>
      </c>
    </row>
    <row r="1606" spans="2:35" x14ac:dyDescent="0.3">
      <c r="B1606" s="94"/>
      <c r="C1606" s="95"/>
      <c r="D1606" s="95"/>
      <c r="E1606" s="95"/>
      <c r="F1606" s="94"/>
      <c r="G1606" s="145"/>
      <c r="H1606" s="245"/>
      <c r="I1606" s="211" t="str">
        <f>IF(D1606="Room AC (window/wall)",'Emission Factors'!$E$53,IF(D1606="Room AC (PTAC/PTHP)",H1606,IF(D1606="Residential AC",'Emission Factors'!$E$55,IF(D1606="Residential HP",H1606,IF(D1606="Commercial AC (&gt;=65k to &lt;135,000k Btu/hr)",'Emission Factors'!$E$57,IF(D1606="Commercial AC (&gt;=135,000k Btu/hr)",'Emission Factors'!$E$58,""))))))</f>
        <v/>
      </c>
      <c r="J1606" s="96"/>
      <c r="K1606" s="211" t="str">
        <f>IF(ISBLANK(J1606),"",VLOOKUP(J1606,'Emission Factors'!$C$81:$G$221,4,FALSE))</f>
        <v/>
      </c>
      <c r="L1606" s="210" t="str">
        <f>IF(D1606="Room AC (window/wall)",'Emission Factors'!$F$53,IF(D1606="Room AC (PTAC/PTHP)",'Emission Factors'!$F$54,IF(D1606="Residential AC",'Emission Factors'!$F$55,IF(D1606="Residential HP",'Emission Factors'!$F$56,IF(D1606="Commercial AC (&gt;=65k to &lt;135,000k Btu/hr)",'Emission Factors'!$F$57,IF(D1606="Commercial AC (&gt;=135,000k Btu/hr)",'Emission Factors'!$F$58,""))))))</f>
        <v/>
      </c>
      <c r="M1606" s="211" t="str">
        <f>IF(D1606="Room AC (window/wall)",'Emission Factors'!$G$53,IF(D1606="Room AC (PTAC/PTHP)",'Emission Factors'!$G$54,IF(D1606="Residential AC",'Emission Factors'!$G$55,IF(D1606="Residential HP",'Emission Factors'!$G$56,IF(D1606="Commercial AC (&gt;=65k to &lt;135,000k Btu/hr)",'Emission Factors'!$G$57,IF(D1606="Commercial AC (&gt;=135,000k Btu/hr)",'Emission Factors'!$G$58,""))))))</f>
        <v/>
      </c>
      <c r="N1606" s="96"/>
      <c r="O1606" s="209" t="str">
        <f>IF(ISBLANK(D1606),"",(IF(D1606="Room AC (window/wall)",'Emission Factors'!$C$53,IF(D1606="Room AC (PTAC/PTHP)",'Emission Factors'!$C$54,IF(D1606="Residential AC",'Emission Factors'!$C$55,IF(D1606="Residential HP",'Emission Factors'!$C$56,IF(D1606="Commercial AC (&gt;=65k to &lt;135,000k Btu/hr)",'Emission Factors'!$C$57,IF(D1606="Commercial AC (&gt;=135,000k Btu/hr)",'Emission Factors'!$C$58,""))))))))</f>
        <v/>
      </c>
      <c r="P1606" s="209" t="str">
        <f t="shared" si="240"/>
        <v/>
      </c>
      <c r="Q1606" s="95"/>
      <c r="R1606" s="256"/>
      <c r="S1606" s="256"/>
      <c r="T1606" s="96"/>
      <c r="U1606" s="211" t="str">
        <f>IF(Q1606="Room AC (window/wall)",'Emission Factors'!$E$53,IF(AND(Q1606="Room AC (PTAC/PTHP)",ISBLANK(T1606)),"Error",IF(AND(Q1606="Room AC (PTAC/PTHP)",T1606&gt;0),T1606,IF(Q1606="Residential AC",'Emission Factors'!$E$55,IF(AND(Q1606="Residential HP",ISBLANK(T1606)),"Error",IF(AND(Q1606="Residential HP",T1606&gt;0),T1606,IF(Q1606="Commercial AC (&gt;=65k to &lt;135,000k Btu/hr)",'Emission Factors'!$E$57,IF(Q1606="Commercial AC (&gt;=135,000k Btu/hr)",'Emission Factors'!$E$58,""))))))))</f>
        <v/>
      </c>
      <c r="V1606" s="95"/>
      <c r="W1606" s="211" t="str">
        <f>IF(ISBLANK(V1606),"",VLOOKUP(V1606,'Emission Factors'!$C$81:$G$221,4,FALSE))</f>
        <v/>
      </c>
      <c r="X1606" s="210" t="str">
        <f>IF(Q1606="Room AC (window/wall)",'Emission Factors'!$F$53,IF(Q1606="Room AC (PTAC/PTHP)",'Emission Factors'!$F$54,IF(Q1606="Residential AC",'Emission Factors'!$F$55,IF(Q1606="Residential HP",'Emission Factors'!$F$56,IF(Q1606="Commercial AC (&gt;=65k to &lt;135,000k Btu/hr)",'Emission Factors'!$F$57,IF(Q1606="Commercial AC (&gt;=135,000k Btu/hr)",'Emission Factors'!$F$58,""))))))</f>
        <v/>
      </c>
      <c r="Y1606" s="211" t="str">
        <f>IF(Q1606="Room AC (window/wall)",'Emission Factors'!$G$53,IF(Q1606="Room AC (PTAC/PTHP)",'Emission Factors'!$G$54,IF(Q1606="Residential AC",'Emission Factors'!$G$55,IF(Q1606="Residential HP",'Emission Factors'!$G$56,IF(Q1606="Commercial AC (&gt;=65k to &lt;135,000k Btu/hr)",'Emission Factors'!$G$57,IF(Q1606="Commercial AC (&gt;=135,000k Btu/hr)",'Emission Factors'!$G$58,""))))))</f>
        <v/>
      </c>
      <c r="Z1606" s="96"/>
      <c r="AA1606" s="97" t="str">
        <f t="shared" si="241"/>
        <v/>
      </c>
      <c r="AB1606" s="97" t="str">
        <f t="shared" si="242"/>
        <v/>
      </c>
      <c r="AC1606" s="246" t="str">
        <f t="shared" si="243"/>
        <v/>
      </c>
      <c r="AD1606" s="97" t="str">
        <f t="shared" si="244"/>
        <v/>
      </c>
      <c r="AE1606" s="97" t="str">
        <f t="shared" si="245"/>
        <v/>
      </c>
      <c r="AF1606" s="252" t="str">
        <f t="shared" si="246"/>
        <v/>
      </c>
      <c r="AG1606" s="254" t="str">
        <f t="shared" si="247"/>
        <v/>
      </c>
      <c r="AH1606" s="248" t="str">
        <f t="shared" si="248"/>
        <v/>
      </c>
      <c r="AI1606" s="249" t="str">
        <f t="shared" si="249"/>
        <v/>
      </c>
    </row>
    <row r="1607" spans="2:35" x14ac:dyDescent="0.3">
      <c r="B1607" s="94"/>
      <c r="C1607" s="95"/>
      <c r="D1607" s="95"/>
      <c r="E1607" s="95"/>
      <c r="F1607" s="94"/>
      <c r="G1607" s="145"/>
      <c r="H1607" s="245"/>
      <c r="I1607" s="211" t="str">
        <f>IF(D1607="Room AC (window/wall)",'Emission Factors'!$E$53,IF(D1607="Room AC (PTAC/PTHP)",H1607,IF(D1607="Residential AC",'Emission Factors'!$E$55,IF(D1607="Residential HP",H1607,IF(D1607="Commercial AC (&gt;=65k to &lt;135,000k Btu/hr)",'Emission Factors'!$E$57,IF(D1607="Commercial AC (&gt;=135,000k Btu/hr)",'Emission Factors'!$E$58,""))))))</f>
        <v/>
      </c>
      <c r="J1607" s="96"/>
      <c r="K1607" s="211" t="str">
        <f>IF(ISBLANK(J1607),"",VLOOKUP(J1607,'Emission Factors'!$C$81:$G$221,4,FALSE))</f>
        <v/>
      </c>
      <c r="L1607" s="210" t="str">
        <f>IF(D1607="Room AC (window/wall)",'Emission Factors'!$F$53,IF(D1607="Room AC (PTAC/PTHP)",'Emission Factors'!$F$54,IF(D1607="Residential AC",'Emission Factors'!$F$55,IF(D1607="Residential HP",'Emission Factors'!$F$56,IF(D1607="Commercial AC (&gt;=65k to &lt;135,000k Btu/hr)",'Emission Factors'!$F$57,IF(D1607="Commercial AC (&gt;=135,000k Btu/hr)",'Emission Factors'!$F$58,""))))))</f>
        <v/>
      </c>
      <c r="M1607" s="211" t="str">
        <f>IF(D1607="Room AC (window/wall)",'Emission Factors'!$G$53,IF(D1607="Room AC (PTAC/PTHP)",'Emission Factors'!$G$54,IF(D1607="Residential AC",'Emission Factors'!$G$55,IF(D1607="Residential HP",'Emission Factors'!$G$56,IF(D1607="Commercial AC (&gt;=65k to &lt;135,000k Btu/hr)",'Emission Factors'!$G$57,IF(D1607="Commercial AC (&gt;=135,000k Btu/hr)",'Emission Factors'!$G$58,""))))))</f>
        <v/>
      </c>
      <c r="N1607" s="96"/>
      <c r="O1607" s="209" t="str">
        <f>IF(ISBLANK(D1607),"",(IF(D1607="Room AC (window/wall)",'Emission Factors'!$C$53,IF(D1607="Room AC (PTAC/PTHP)",'Emission Factors'!$C$54,IF(D1607="Residential AC",'Emission Factors'!$C$55,IF(D1607="Residential HP",'Emission Factors'!$C$56,IF(D1607="Commercial AC (&gt;=65k to &lt;135,000k Btu/hr)",'Emission Factors'!$C$57,IF(D1607="Commercial AC (&gt;=135,000k Btu/hr)",'Emission Factors'!$C$58,""))))))))</f>
        <v/>
      </c>
      <c r="P1607" s="209" t="str">
        <f t="shared" si="240"/>
        <v/>
      </c>
      <c r="Q1607" s="95"/>
      <c r="R1607" s="256"/>
      <c r="S1607" s="256"/>
      <c r="T1607" s="96"/>
      <c r="U1607" s="211" t="str">
        <f>IF(Q1607="Room AC (window/wall)",'Emission Factors'!$E$53,IF(AND(Q1607="Room AC (PTAC/PTHP)",ISBLANK(T1607)),"Error",IF(AND(Q1607="Room AC (PTAC/PTHP)",T1607&gt;0),T1607,IF(Q1607="Residential AC",'Emission Factors'!$E$55,IF(AND(Q1607="Residential HP",ISBLANK(T1607)),"Error",IF(AND(Q1607="Residential HP",T1607&gt;0),T1607,IF(Q1607="Commercial AC (&gt;=65k to &lt;135,000k Btu/hr)",'Emission Factors'!$E$57,IF(Q1607="Commercial AC (&gt;=135,000k Btu/hr)",'Emission Factors'!$E$58,""))))))))</f>
        <v/>
      </c>
      <c r="V1607" s="95"/>
      <c r="W1607" s="211" t="str">
        <f>IF(ISBLANK(V1607),"",VLOOKUP(V1607,'Emission Factors'!$C$81:$G$221,4,FALSE))</f>
        <v/>
      </c>
      <c r="X1607" s="210" t="str">
        <f>IF(Q1607="Room AC (window/wall)",'Emission Factors'!$F$53,IF(Q1607="Room AC (PTAC/PTHP)",'Emission Factors'!$F$54,IF(Q1607="Residential AC",'Emission Factors'!$F$55,IF(Q1607="Residential HP",'Emission Factors'!$F$56,IF(Q1607="Commercial AC (&gt;=65k to &lt;135,000k Btu/hr)",'Emission Factors'!$F$57,IF(Q1607="Commercial AC (&gt;=135,000k Btu/hr)",'Emission Factors'!$F$58,""))))))</f>
        <v/>
      </c>
      <c r="Y1607" s="211" t="str">
        <f>IF(Q1607="Room AC (window/wall)",'Emission Factors'!$G$53,IF(Q1607="Room AC (PTAC/PTHP)",'Emission Factors'!$G$54,IF(Q1607="Residential AC",'Emission Factors'!$G$55,IF(Q1607="Residential HP",'Emission Factors'!$G$56,IF(Q1607="Commercial AC (&gt;=65k to &lt;135,000k Btu/hr)",'Emission Factors'!$G$57,IF(Q1607="Commercial AC (&gt;=135,000k Btu/hr)",'Emission Factors'!$G$58,""))))))</f>
        <v/>
      </c>
      <c r="Z1607" s="96"/>
      <c r="AA1607" s="97" t="str">
        <f t="shared" si="241"/>
        <v/>
      </c>
      <c r="AB1607" s="97" t="str">
        <f t="shared" si="242"/>
        <v/>
      </c>
      <c r="AC1607" s="246" t="str">
        <f t="shared" si="243"/>
        <v/>
      </c>
      <c r="AD1607" s="97" t="str">
        <f t="shared" si="244"/>
        <v/>
      </c>
      <c r="AE1607" s="97" t="str">
        <f t="shared" si="245"/>
        <v/>
      </c>
      <c r="AF1607" s="252" t="str">
        <f t="shared" si="246"/>
        <v/>
      </c>
      <c r="AG1607" s="254" t="str">
        <f t="shared" si="247"/>
        <v/>
      </c>
      <c r="AH1607" s="248" t="str">
        <f t="shared" si="248"/>
        <v/>
      </c>
      <c r="AI1607" s="249" t="str">
        <f t="shared" si="249"/>
        <v/>
      </c>
    </row>
    <row r="1608" spans="2:35" x14ac:dyDescent="0.3">
      <c r="B1608" s="94"/>
      <c r="C1608" s="95"/>
      <c r="D1608" s="95"/>
      <c r="E1608" s="95"/>
      <c r="F1608" s="94"/>
      <c r="G1608" s="145"/>
      <c r="H1608" s="245"/>
      <c r="I1608" s="211" t="str">
        <f>IF(D1608="Room AC (window/wall)",'Emission Factors'!$E$53,IF(D1608="Room AC (PTAC/PTHP)",H1608,IF(D1608="Residential AC",'Emission Factors'!$E$55,IF(D1608="Residential HP",H1608,IF(D1608="Commercial AC (&gt;=65k to &lt;135,000k Btu/hr)",'Emission Factors'!$E$57,IF(D1608="Commercial AC (&gt;=135,000k Btu/hr)",'Emission Factors'!$E$58,""))))))</f>
        <v/>
      </c>
      <c r="J1608" s="96"/>
      <c r="K1608" s="211" t="str">
        <f>IF(ISBLANK(J1608),"",VLOOKUP(J1608,'Emission Factors'!$C$81:$G$221,4,FALSE))</f>
        <v/>
      </c>
      <c r="L1608" s="210" t="str">
        <f>IF(D1608="Room AC (window/wall)",'Emission Factors'!$F$53,IF(D1608="Room AC (PTAC/PTHP)",'Emission Factors'!$F$54,IF(D1608="Residential AC",'Emission Factors'!$F$55,IF(D1608="Residential HP",'Emission Factors'!$F$56,IF(D1608="Commercial AC (&gt;=65k to &lt;135,000k Btu/hr)",'Emission Factors'!$F$57,IF(D1608="Commercial AC (&gt;=135,000k Btu/hr)",'Emission Factors'!$F$58,""))))))</f>
        <v/>
      </c>
      <c r="M1608" s="211" t="str">
        <f>IF(D1608="Room AC (window/wall)",'Emission Factors'!$G$53,IF(D1608="Room AC (PTAC/PTHP)",'Emission Factors'!$G$54,IF(D1608="Residential AC",'Emission Factors'!$G$55,IF(D1608="Residential HP",'Emission Factors'!$G$56,IF(D1608="Commercial AC (&gt;=65k to &lt;135,000k Btu/hr)",'Emission Factors'!$G$57,IF(D1608="Commercial AC (&gt;=135,000k Btu/hr)",'Emission Factors'!$G$58,""))))))</f>
        <v/>
      </c>
      <c r="N1608" s="96"/>
      <c r="O1608" s="209" t="str">
        <f>IF(ISBLANK(D1608),"",(IF(D1608="Room AC (window/wall)",'Emission Factors'!$C$53,IF(D1608="Room AC (PTAC/PTHP)",'Emission Factors'!$C$54,IF(D1608="Residential AC",'Emission Factors'!$C$55,IF(D1608="Residential HP",'Emission Factors'!$C$56,IF(D1608="Commercial AC (&gt;=65k to &lt;135,000k Btu/hr)",'Emission Factors'!$C$57,IF(D1608="Commercial AC (&gt;=135,000k Btu/hr)",'Emission Factors'!$C$58,""))))))))</f>
        <v/>
      </c>
      <c r="P1608" s="209" t="str">
        <f t="shared" si="240"/>
        <v/>
      </c>
      <c r="Q1608" s="95"/>
      <c r="R1608" s="256"/>
      <c r="S1608" s="256"/>
      <c r="T1608" s="96"/>
      <c r="U1608" s="211" t="str">
        <f>IF(Q1608="Room AC (window/wall)",'Emission Factors'!$E$53,IF(AND(Q1608="Room AC (PTAC/PTHP)",ISBLANK(T1608)),"Error",IF(AND(Q1608="Room AC (PTAC/PTHP)",T1608&gt;0),T1608,IF(Q1608="Residential AC",'Emission Factors'!$E$55,IF(AND(Q1608="Residential HP",ISBLANK(T1608)),"Error",IF(AND(Q1608="Residential HP",T1608&gt;0),T1608,IF(Q1608="Commercial AC (&gt;=65k to &lt;135,000k Btu/hr)",'Emission Factors'!$E$57,IF(Q1608="Commercial AC (&gt;=135,000k Btu/hr)",'Emission Factors'!$E$58,""))))))))</f>
        <v/>
      </c>
      <c r="V1608" s="95"/>
      <c r="W1608" s="211" t="str">
        <f>IF(ISBLANK(V1608),"",VLOOKUP(V1608,'Emission Factors'!$C$81:$G$221,4,FALSE))</f>
        <v/>
      </c>
      <c r="X1608" s="210" t="str">
        <f>IF(Q1608="Room AC (window/wall)",'Emission Factors'!$F$53,IF(Q1608="Room AC (PTAC/PTHP)",'Emission Factors'!$F$54,IF(Q1608="Residential AC",'Emission Factors'!$F$55,IF(Q1608="Residential HP",'Emission Factors'!$F$56,IF(Q1608="Commercial AC (&gt;=65k to &lt;135,000k Btu/hr)",'Emission Factors'!$F$57,IF(Q1608="Commercial AC (&gt;=135,000k Btu/hr)",'Emission Factors'!$F$58,""))))))</f>
        <v/>
      </c>
      <c r="Y1608" s="211" t="str">
        <f>IF(Q1608="Room AC (window/wall)",'Emission Factors'!$G$53,IF(Q1608="Room AC (PTAC/PTHP)",'Emission Factors'!$G$54,IF(Q1608="Residential AC",'Emission Factors'!$G$55,IF(Q1608="Residential HP",'Emission Factors'!$G$56,IF(Q1608="Commercial AC (&gt;=65k to &lt;135,000k Btu/hr)",'Emission Factors'!$G$57,IF(Q1608="Commercial AC (&gt;=135,000k Btu/hr)",'Emission Factors'!$G$58,""))))))</f>
        <v/>
      </c>
      <c r="Z1608" s="96"/>
      <c r="AA1608" s="97" t="str">
        <f t="shared" si="241"/>
        <v/>
      </c>
      <c r="AB1608" s="97" t="str">
        <f t="shared" si="242"/>
        <v/>
      </c>
      <c r="AC1608" s="246" t="str">
        <f t="shared" si="243"/>
        <v/>
      </c>
      <c r="AD1608" s="97" t="str">
        <f t="shared" si="244"/>
        <v/>
      </c>
      <c r="AE1608" s="97" t="str">
        <f t="shared" si="245"/>
        <v/>
      </c>
      <c r="AF1608" s="252" t="str">
        <f t="shared" si="246"/>
        <v/>
      </c>
      <c r="AG1608" s="254" t="str">
        <f t="shared" si="247"/>
        <v/>
      </c>
      <c r="AH1608" s="248" t="str">
        <f t="shared" si="248"/>
        <v/>
      </c>
      <c r="AI1608" s="249" t="str">
        <f t="shared" si="249"/>
        <v/>
      </c>
    </row>
    <row r="1609" spans="2:35" x14ac:dyDescent="0.3">
      <c r="B1609" s="94"/>
      <c r="C1609" s="95"/>
      <c r="D1609" s="95"/>
      <c r="E1609" s="95"/>
      <c r="F1609" s="94"/>
      <c r="G1609" s="145"/>
      <c r="H1609" s="245"/>
      <c r="I1609" s="211" t="str">
        <f>IF(D1609="Room AC (window/wall)",'Emission Factors'!$E$53,IF(D1609="Room AC (PTAC/PTHP)",H1609,IF(D1609="Residential AC",'Emission Factors'!$E$55,IF(D1609="Residential HP",H1609,IF(D1609="Commercial AC (&gt;=65k to &lt;135,000k Btu/hr)",'Emission Factors'!$E$57,IF(D1609="Commercial AC (&gt;=135,000k Btu/hr)",'Emission Factors'!$E$58,""))))))</f>
        <v/>
      </c>
      <c r="J1609" s="96"/>
      <c r="K1609" s="211" t="str">
        <f>IF(ISBLANK(J1609),"",VLOOKUP(J1609,'Emission Factors'!$C$81:$G$221,4,FALSE))</f>
        <v/>
      </c>
      <c r="L1609" s="210" t="str">
        <f>IF(D1609="Room AC (window/wall)",'Emission Factors'!$F$53,IF(D1609="Room AC (PTAC/PTHP)",'Emission Factors'!$F$54,IF(D1609="Residential AC",'Emission Factors'!$F$55,IF(D1609="Residential HP",'Emission Factors'!$F$56,IF(D1609="Commercial AC (&gt;=65k to &lt;135,000k Btu/hr)",'Emission Factors'!$F$57,IF(D1609="Commercial AC (&gt;=135,000k Btu/hr)",'Emission Factors'!$F$58,""))))))</f>
        <v/>
      </c>
      <c r="M1609" s="211" t="str">
        <f>IF(D1609="Room AC (window/wall)",'Emission Factors'!$G$53,IF(D1609="Room AC (PTAC/PTHP)",'Emission Factors'!$G$54,IF(D1609="Residential AC",'Emission Factors'!$G$55,IF(D1609="Residential HP",'Emission Factors'!$G$56,IF(D1609="Commercial AC (&gt;=65k to &lt;135,000k Btu/hr)",'Emission Factors'!$G$57,IF(D1609="Commercial AC (&gt;=135,000k Btu/hr)",'Emission Factors'!$G$58,""))))))</f>
        <v/>
      </c>
      <c r="N1609" s="96"/>
      <c r="O1609" s="209" t="str">
        <f>IF(ISBLANK(D1609),"",(IF(D1609="Room AC (window/wall)",'Emission Factors'!$C$53,IF(D1609="Room AC (PTAC/PTHP)",'Emission Factors'!$C$54,IF(D1609="Residential AC",'Emission Factors'!$C$55,IF(D1609="Residential HP",'Emission Factors'!$C$56,IF(D1609="Commercial AC (&gt;=65k to &lt;135,000k Btu/hr)",'Emission Factors'!$C$57,IF(D1609="Commercial AC (&gt;=135,000k Btu/hr)",'Emission Factors'!$C$58,""))))))))</f>
        <v/>
      </c>
      <c r="P1609" s="209" t="str">
        <f t="shared" si="240"/>
        <v/>
      </c>
      <c r="Q1609" s="95"/>
      <c r="R1609" s="256"/>
      <c r="S1609" s="256"/>
      <c r="T1609" s="96"/>
      <c r="U1609" s="211" t="str">
        <f>IF(Q1609="Room AC (window/wall)",'Emission Factors'!$E$53,IF(AND(Q1609="Room AC (PTAC/PTHP)",ISBLANK(T1609)),"Error",IF(AND(Q1609="Room AC (PTAC/PTHP)",T1609&gt;0),T1609,IF(Q1609="Residential AC",'Emission Factors'!$E$55,IF(AND(Q1609="Residential HP",ISBLANK(T1609)),"Error",IF(AND(Q1609="Residential HP",T1609&gt;0),T1609,IF(Q1609="Commercial AC (&gt;=65k to &lt;135,000k Btu/hr)",'Emission Factors'!$E$57,IF(Q1609="Commercial AC (&gt;=135,000k Btu/hr)",'Emission Factors'!$E$58,""))))))))</f>
        <v/>
      </c>
      <c r="V1609" s="95"/>
      <c r="W1609" s="211" t="str">
        <f>IF(ISBLANK(V1609),"",VLOOKUP(V1609,'Emission Factors'!$C$81:$G$221,4,FALSE))</f>
        <v/>
      </c>
      <c r="X1609" s="210" t="str">
        <f>IF(Q1609="Room AC (window/wall)",'Emission Factors'!$F$53,IF(Q1609="Room AC (PTAC/PTHP)",'Emission Factors'!$F$54,IF(Q1609="Residential AC",'Emission Factors'!$F$55,IF(Q1609="Residential HP",'Emission Factors'!$F$56,IF(Q1609="Commercial AC (&gt;=65k to &lt;135,000k Btu/hr)",'Emission Factors'!$F$57,IF(Q1609="Commercial AC (&gt;=135,000k Btu/hr)",'Emission Factors'!$F$58,""))))))</f>
        <v/>
      </c>
      <c r="Y1609" s="211" t="str">
        <f>IF(Q1609="Room AC (window/wall)",'Emission Factors'!$G$53,IF(Q1609="Room AC (PTAC/PTHP)",'Emission Factors'!$G$54,IF(Q1609="Residential AC",'Emission Factors'!$G$55,IF(Q1609="Residential HP",'Emission Factors'!$G$56,IF(Q1609="Commercial AC (&gt;=65k to &lt;135,000k Btu/hr)",'Emission Factors'!$G$57,IF(Q1609="Commercial AC (&gt;=135,000k Btu/hr)",'Emission Factors'!$G$58,""))))))</f>
        <v/>
      </c>
      <c r="Z1609" s="96"/>
      <c r="AA1609" s="97" t="str">
        <f t="shared" si="241"/>
        <v/>
      </c>
      <c r="AB1609" s="97" t="str">
        <f t="shared" si="242"/>
        <v/>
      </c>
      <c r="AC1609" s="246" t="str">
        <f t="shared" si="243"/>
        <v/>
      </c>
      <c r="AD1609" s="97" t="str">
        <f t="shared" si="244"/>
        <v/>
      </c>
      <c r="AE1609" s="97" t="str">
        <f t="shared" si="245"/>
        <v/>
      </c>
      <c r="AF1609" s="252" t="str">
        <f t="shared" si="246"/>
        <v/>
      </c>
      <c r="AG1609" s="254" t="str">
        <f t="shared" si="247"/>
        <v/>
      </c>
      <c r="AH1609" s="248" t="str">
        <f t="shared" si="248"/>
        <v/>
      </c>
      <c r="AI1609" s="249" t="str">
        <f t="shared" si="249"/>
        <v/>
      </c>
    </row>
    <row r="1610" spans="2:35" x14ac:dyDescent="0.3">
      <c r="B1610" s="94"/>
      <c r="C1610" s="95"/>
      <c r="D1610" s="95"/>
      <c r="E1610" s="95"/>
      <c r="F1610" s="94"/>
      <c r="G1610" s="145"/>
      <c r="H1610" s="245"/>
      <c r="I1610" s="211" t="str">
        <f>IF(D1610="Room AC (window/wall)",'Emission Factors'!$E$53,IF(D1610="Room AC (PTAC/PTHP)",H1610,IF(D1610="Residential AC",'Emission Factors'!$E$55,IF(D1610="Residential HP",H1610,IF(D1610="Commercial AC (&gt;=65k to &lt;135,000k Btu/hr)",'Emission Factors'!$E$57,IF(D1610="Commercial AC (&gt;=135,000k Btu/hr)",'Emission Factors'!$E$58,""))))))</f>
        <v/>
      </c>
      <c r="J1610" s="96"/>
      <c r="K1610" s="211" t="str">
        <f>IF(ISBLANK(J1610),"",VLOOKUP(J1610,'Emission Factors'!$C$81:$G$221,4,FALSE))</f>
        <v/>
      </c>
      <c r="L1610" s="210" t="str">
        <f>IF(D1610="Room AC (window/wall)",'Emission Factors'!$F$53,IF(D1610="Room AC (PTAC/PTHP)",'Emission Factors'!$F$54,IF(D1610="Residential AC",'Emission Factors'!$F$55,IF(D1610="Residential HP",'Emission Factors'!$F$56,IF(D1610="Commercial AC (&gt;=65k to &lt;135,000k Btu/hr)",'Emission Factors'!$F$57,IF(D1610="Commercial AC (&gt;=135,000k Btu/hr)",'Emission Factors'!$F$58,""))))))</f>
        <v/>
      </c>
      <c r="M1610" s="211" t="str">
        <f>IF(D1610="Room AC (window/wall)",'Emission Factors'!$G$53,IF(D1610="Room AC (PTAC/PTHP)",'Emission Factors'!$G$54,IF(D1610="Residential AC",'Emission Factors'!$G$55,IF(D1610="Residential HP",'Emission Factors'!$G$56,IF(D1610="Commercial AC (&gt;=65k to &lt;135,000k Btu/hr)",'Emission Factors'!$G$57,IF(D1610="Commercial AC (&gt;=135,000k Btu/hr)",'Emission Factors'!$G$58,""))))))</f>
        <v/>
      </c>
      <c r="N1610" s="96"/>
      <c r="O1610" s="209" t="str">
        <f>IF(ISBLANK(D1610),"",(IF(D1610="Room AC (window/wall)",'Emission Factors'!$C$53,IF(D1610="Room AC (PTAC/PTHP)",'Emission Factors'!$C$54,IF(D1610="Residential AC",'Emission Factors'!$C$55,IF(D1610="Residential HP",'Emission Factors'!$C$56,IF(D1610="Commercial AC (&gt;=65k to &lt;135,000k Btu/hr)",'Emission Factors'!$C$57,IF(D1610="Commercial AC (&gt;=135,000k Btu/hr)",'Emission Factors'!$C$58,""))))))))</f>
        <v/>
      </c>
      <c r="P1610" s="209" t="str">
        <f t="shared" si="240"/>
        <v/>
      </c>
      <c r="Q1610" s="95"/>
      <c r="R1610" s="256"/>
      <c r="S1610" s="256"/>
      <c r="T1610" s="96"/>
      <c r="U1610" s="211" t="str">
        <f>IF(Q1610="Room AC (window/wall)",'Emission Factors'!$E$53,IF(AND(Q1610="Room AC (PTAC/PTHP)",ISBLANK(T1610)),"Error",IF(AND(Q1610="Room AC (PTAC/PTHP)",T1610&gt;0),T1610,IF(Q1610="Residential AC",'Emission Factors'!$E$55,IF(AND(Q1610="Residential HP",ISBLANK(T1610)),"Error",IF(AND(Q1610="Residential HP",T1610&gt;0),T1610,IF(Q1610="Commercial AC (&gt;=65k to &lt;135,000k Btu/hr)",'Emission Factors'!$E$57,IF(Q1610="Commercial AC (&gt;=135,000k Btu/hr)",'Emission Factors'!$E$58,""))))))))</f>
        <v/>
      </c>
      <c r="V1610" s="95"/>
      <c r="W1610" s="211" t="str">
        <f>IF(ISBLANK(V1610),"",VLOOKUP(V1610,'Emission Factors'!$C$81:$G$221,4,FALSE))</f>
        <v/>
      </c>
      <c r="X1610" s="210" t="str">
        <f>IF(Q1610="Room AC (window/wall)",'Emission Factors'!$F$53,IF(Q1610="Room AC (PTAC/PTHP)",'Emission Factors'!$F$54,IF(Q1610="Residential AC",'Emission Factors'!$F$55,IF(Q1610="Residential HP",'Emission Factors'!$F$56,IF(Q1610="Commercial AC (&gt;=65k to &lt;135,000k Btu/hr)",'Emission Factors'!$F$57,IF(Q1610="Commercial AC (&gt;=135,000k Btu/hr)",'Emission Factors'!$F$58,""))))))</f>
        <v/>
      </c>
      <c r="Y1610" s="211" t="str">
        <f>IF(Q1610="Room AC (window/wall)",'Emission Factors'!$G$53,IF(Q1610="Room AC (PTAC/PTHP)",'Emission Factors'!$G$54,IF(Q1610="Residential AC",'Emission Factors'!$G$55,IF(Q1610="Residential HP",'Emission Factors'!$G$56,IF(Q1610="Commercial AC (&gt;=65k to &lt;135,000k Btu/hr)",'Emission Factors'!$G$57,IF(Q1610="Commercial AC (&gt;=135,000k Btu/hr)",'Emission Factors'!$G$58,""))))))</f>
        <v/>
      </c>
      <c r="Z1610" s="96"/>
      <c r="AA1610" s="97" t="str">
        <f t="shared" si="241"/>
        <v/>
      </c>
      <c r="AB1610" s="97" t="str">
        <f t="shared" si="242"/>
        <v/>
      </c>
      <c r="AC1610" s="246" t="str">
        <f t="shared" si="243"/>
        <v/>
      </c>
      <c r="AD1610" s="97" t="str">
        <f t="shared" si="244"/>
        <v/>
      </c>
      <c r="AE1610" s="97" t="str">
        <f t="shared" si="245"/>
        <v/>
      </c>
      <c r="AF1610" s="252" t="str">
        <f t="shared" si="246"/>
        <v/>
      </c>
      <c r="AG1610" s="254" t="str">
        <f t="shared" si="247"/>
        <v/>
      </c>
      <c r="AH1610" s="248" t="str">
        <f t="shared" si="248"/>
        <v/>
      </c>
      <c r="AI1610" s="249" t="str">
        <f t="shared" si="249"/>
        <v/>
      </c>
    </row>
    <row r="1611" spans="2:35" x14ac:dyDescent="0.3">
      <c r="B1611" s="94"/>
      <c r="C1611" s="95"/>
      <c r="D1611" s="95"/>
      <c r="E1611" s="95"/>
      <c r="F1611" s="94"/>
      <c r="G1611" s="145"/>
      <c r="H1611" s="245"/>
      <c r="I1611" s="211" t="str">
        <f>IF(D1611="Room AC (window/wall)",'Emission Factors'!$E$53,IF(D1611="Room AC (PTAC/PTHP)",H1611,IF(D1611="Residential AC",'Emission Factors'!$E$55,IF(D1611="Residential HP",H1611,IF(D1611="Commercial AC (&gt;=65k to &lt;135,000k Btu/hr)",'Emission Factors'!$E$57,IF(D1611="Commercial AC (&gt;=135,000k Btu/hr)",'Emission Factors'!$E$58,""))))))</f>
        <v/>
      </c>
      <c r="J1611" s="96"/>
      <c r="K1611" s="211" t="str">
        <f>IF(ISBLANK(J1611),"",VLOOKUP(J1611,'Emission Factors'!$C$81:$G$221,4,FALSE))</f>
        <v/>
      </c>
      <c r="L1611" s="210" t="str">
        <f>IF(D1611="Room AC (window/wall)",'Emission Factors'!$F$53,IF(D1611="Room AC (PTAC/PTHP)",'Emission Factors'!$F$54,IF(D1611="Residential AC",'Emission Factors'!$F$55,IF(D1611="Residential HP",'Emission Factors'!$F$56,IF(D1611="Commercial AC (&gt;=65k to &lt;135,000k Btu/hr)",'Emission Factors'!$F$57,IF(D1611="Commercial AC (&gt;=135,000k Btu/hr)",'Emission Factors'!$F$58,""))))))</f>
        <v/>
      </c>
      <c r="M1611" s="211" t="str">
        <f>IF(D1611="Room AC (window/wall)",'Emission Factors'!$G$53,IF(D1611="Room AC (PTAC/PTHP)",'Emission Factors'!$G$54,IF(D1611="Residential AC",'Emission Factors'!$G$55,IF(D1611="Residential HP",'Emission Factors'!$G$56,IF(D1611="Commercial AC (&gt;=65k to &lt;135,000k Btu/hr)",'Emission Factors'!$G$57,IF(D1611="Commercial AC (&gt;=135,000k Btu/hr)",'Emission Factors'!$G$58,""))))))</f>
        <v/>
      </c>
      <c r="N1611" s="96"/>
      <c r="O1611" s="209" t="str">
        <f>IF(ISBLANK(D1611),"",(IF(D1611="Room AC (window/wall)",'Emission Factors'!$C$53,IF(D1611="Room AC (PTAC/PTHP)",'Emission Factors'!$C$54,IF(D1611="Residential AC",'Emission Factors'!$C$55,IF(D1611="Residential HP",'Emission Factors'!$C$56,IF(D1611="Commercial AC (&gt;=65k to &lt;135,000k Btu/hr)",'Emission Factors'!$C$57,IF(D1611="Commercial AC (&gt;=135,000k Btu/hr)",'Emission Factors'!$C$58,""))))))))</f>
        <v/>
      </c>
      <c r="P1611" s="209" t="str">
        <f t="shared" si="240"/>
        <v/>
      </c>
      <c r="Q1611" s="95"/>
      <c r="R1611" s="256"/>
      <c r="S1611" s="256"/>
      <c r="T1611" s="96"/>
      <c r="U1611" s="211" t="str">
        <f>IF(Q1611="Room AC (window/wall)",'Emission Factors'!$E$53,IF(AND(Q1611="Room AC (PTAC/PTHP)",ISBLANK(T1611)),"Error",IF(AND(Q1611="Room AC (PTAC/PTHP)",T1611&gt;0),T1611,IF(Q1611="Residential AC",'Emission Factors'!$E$55,IF(AND(Q1611="Residential HP",ISBLANK(T1611)),"Error",IF(AND(Q1611="Residential HP",T1611&gt;0),T1611,IF(Q1611="Commercial AC (&gt;=65k to &lt;135,000k Btu/hr)",'Emission Factors'!$E$57,IF(Q1611="Commercial AC (&gt;=135,000k Btu/hr)",'Emission Factors'!$E$58,""))))))))</f>
        <v/>
      </c>
      <c r="V1611" s="95"/>
      <c r="W1611" s="211" t="str">
        <f>IF(ISBLANK(V1611),"",VLOOKUP(V1611,'Emission Factors'!$C$81:$G$221,4,FALSE))</f>
        <v/>
      </c>
      <c r="X1611" s="210" t="str">
        <f>IF(Q1611="Room AC (window/wall)",'Emission Factors'!$F$53,IF(Q1611="Room AC (PTAC/PTHP)",'Emission Factors'!$F$54,IF(Q1611="Residential AC",'Emission Factors'!$F$55,IF(Q1611="Residential HP",'Emission Factors'!$F$56,IF(Q1611="Commercial AC (&gt;=65k to &lt;135,000k Btu/hr)",'Emission Factors'!$F$57,IF(Q1611="Commercial AC (&gt;=135,000k Btu/hr)",'Emission Factors'!$F$58,""))))))</f>
        <v/>
      </c>
      <c r="Y1611" s="211" t="str">
        <f>IF(Q1611="Room AC (window/wall)",'Emission Factors'!$G$53,IF(Q1611="Room AC (PTAC/PTHP)",'Emission Factors'!$G$54,IF(Q1611="Residential AC",'Emission Factors'!$G$55,IF(Q1611="Residential HP",'Emission Factors'!$G$56,IF(Q1611="Commercial AC (&gt;=65k to &lt;135,000k Btu/hr)",'Emission Factors'!$G$57,IF(Q1611="Commercial AC (&gt;=135,000k Btu/hr)",'Emission Factors'!$G$58,""))))))</f>
        <v/>
      </c>
      <c r="Z1611" s="96"/>
      <c r="AA1611" s="97" t="str">
        <f t="shared" si="241"/>
        <v/>
      </c>
      <c r="AB1611" s="97" t="str">
        <f t="shared" si="242"/>
        <v/>
      </c>
      <c r="AC1611" s="246" t="str">
        <f t="shared" si="243"/>
        <v/>
      </c>
      <c r="AD1611" s="97" t="str">
        <f t="shared" si="244"/>
        <v/>
      </c>
      <c r="AE1611" s="97" t="str">
        <f t="shared" si="245"/>
        <v/>
      </c>
      <c r="AF1611" s="252" t="str">
        <f t="shared" si="246"/>
        <v/>
      </c>
      <c r="AG1611" s="254" t="str">
        <f t="shared" si="247"/>
        <v/>
      </c>
      <c r="AH1611" s="248" t="str">
        <f t="shared" si="248"/>
        <v/>
      </c>
      <c r="AI1611" s="249" t="str">
        <f t="shared" si="249"/>
        <v/>
      </c>
    </row>
    <row r="1612" spans="2:35" x14ac:dyDescent="0.3">
      <c r="B1612" s="94"/>
      <c r="C1612" s="95"/>
      <c r="D1612" s="95"/>
      <c r="E1612" s="95"/>
      <c r="F1612" s="94"/>
      <c r="G1612" s="145"/>
      <c r="H1612" s="245"/>
      <c r="I1612" s="211" t="str">
        <f>IF(D1612="Room AC (window/wall)",'Emission Factors'!$E$53,IF(D1612="Room AC (PTAC/PTHP)",H1612,IF(D1612="Residential AC",'Emission Factors'!$E$55,IF(D1612="Residential HP",H1612,IF(D1612="Commercial AC (&gt;=65k to &lt;135,000k Btu/hr)",'Emission Factors'!$E$57,IF(D1612="Commercial AC (&gt;=135,000k Btu/hr)",'Emission Factors'!$E$58,""))))))</f>
        <v/>
      </c>
      <c r="J1612" s="96"/>
      <c r="K1612" s="211" t="str">
        <f>IF(ISBLANK(J1612),"",VLOOKUP(J1612,'Emission Factors'!$C$81:$G$221,4,FALSE))</f>
        <v/>
      </c>
      <c r="L1612" s="210" t="str">
        <f>IF(D1612="Room AC (window/wall)",'Emission Factors'!$F$53,IF(D1612="Room AC (PTAC/PTHP)",'Emission Factors'!$F$54,IF(D1612="Residential AC",'Emission Factors'!$F$55,IF(D1612="Residential HP",'Emission Factors'!$F$56,IF(D1612="Commercial AC (&gt;=65k to &lt;135,000k Btu/hr)",'Emission Factors'!$F$57,IF(D1612="Commercial AC (&gt;=135,000k Btu/hr)",'Emission Factors'!$F$58,""))))))</f>
        <v/>
      </c>
      <c r="M1612" s="211" t="str">
        <f>IF(D1612="Room AC (window/wall)",'Emission Factors'!$G$53,IF(D1612="Room AC (PTAC/PTHP)",'Emission Factors'!$G$54,IF(D1612="Residential AC",'Emission Factors'!$G$55,IF(D1612="Residential HP",'Emission Factors'!$G$56,IF(D1612="Commercial AC (&gt;=65k to &lt;135,000k Btu/hr)",'Emission Factors'!$G$57,IF(D1612="Commercial AC (&gt;=135,000k Btu/hr)",'Emission Factors'!$G$58,""))))))</f>
        <v/>
      </c>
      <c r="N1612" s="96"/>
      <c r="O1612" s="209" t="str">
        <f>IF(ISBLANK(D1612),"",(IF(D1612="Room AC (window/wall)",'Emission Factors'!$C$53,IF(D1612="Room AC (PTAC/PTHP)",'Emission Factors'!$C$54,IF(D1612="Residential AC",'Emission Factors'!$C$55,IF(D1612="Residential HP",'Emission Factors'!$C$56,IF(D1612="Commercial AC (&gt;=65k to &lt;135,000k Btu/hr)",'Emission Factors'!$C$57,IF(D1612="Commercial AC (&gt;=135,000k Btu/hr)",'Emission Factors'!$C$58,""))))))))</f>
        <v/>
      </c>
      <c r="P1612" s="209" t="str">
        <f t="shared" si="240"/>
        <v/>
      </c>
      <c r="Q1612" s="95"/>
      <c r="R1612" s="256"/>
      <c r="S1612" s="256"/>
      <c r="T1612" s="96"/>
      <c r="U1612" s="211" t="str">
        <f>IF(Q1612="Room AC (window/wall)",'Emission Factors'!$E$53,IF(AND(Q1612="Room AC (PTAC/PTHP)",ISBLANK(T1612)),"Error",IF(AND(Q1612="Room AC (PTAC/PTHP)",T1612&gt;0),T1612,IF(Q1612="Residential AC",'Emission Factors'!$E$55,IF(AND(Q1612="Residential HP",ISBLANK(T1612)),"Error",IF(AND(Q1612="Residential HP",T1612&gt;0),T1612,IF(Q1612="Commercial AC (&gt;=65k to &lt;135,000k Btu/hr)",'Emission Factors'!$E$57,IF(Q1612="Commercial AC (&gt;=135,000k Btu/hr)",'Emission Factors'!$E$58,""))))))))</f>
        <v/>
      </c>
      <c r="V1612" s="95"/>
      <c r="W1612" s="211" t="str">
        <f>IF(ISBLANK(V1612),"",VLOOKUP(V1612,'Emission Factors'!$C$81:$G$221,4,FALSE))</f>
        <v/>
      </c>
      <c r="X1612" s="210" t="str">
        <f>IF(Q1612="Room AC (window/wall)",'Emission Factors'!$F$53,IF(Q1612="Room AC (PTAC/PTHP)",'Emission Factors'!$F$54,IF(Q1612="Residential AC",'Emission Factors'!$F$55,IF(Q1612="Residential HP",'Emission Factors'!$F$56,IF(Q1612="Commercial AC (&gt;=65k to &lt;135,000k Btu/hr)",'Emission Factors'!$F$57,IF(Q1612="Commercial AC (&gt;=135,000k Btu/hr)",'Emission Factors'!$F$58,""))))))</f>
        <v/>
      </c>
      <c r="Y1612" s="211" t="str">
        <f>IF(Q1612="Room AC (window/wall)",'Emission Factors'!$G$53,IF(Q1612="Room AC (PTAC/PTHP)",'Emission Factors'!$G$54,IF(Q1612="Residential AC",'Emission Factors'!$G$55,IF(Q1612="Residential HP",'Emission Factors'!$G$56,IF(Q1612="Commercial AC (&gt;=65k to &lt;135,000k Btu/hr)",'Emission Factors'!$G$57,IF(Q1612="Commercial AC (&gt;=135,000k Btu/hr)",'Emission Factors'!$G$58,""))))))</f>
        <v/>
      </c>
      <c r="Z1612" s="96"/>
      <c r="AA1612" s="97" t="str">
        <f t="shared" si="241"/>
        <v/>
      </c>
      <c r="AB1612" s="97" t="str">
        <f t="shared" si="242"/>
        <v/>
      </c>
      <c r="AC1612" s="246" t="str">
        <f t="shared" si="243"/>
        <v/>
      </c>
      <c r="AD1612" s="97" t="str">
        <f t="shared" si="244"/>
        <v/>
      </c>
      <c r="AE1612" s="97" t="str">
        <f t="shared" si="245"/>
        <v/>
      </c>
      <c r="AF1612" s="252" t="str">
        <f t="shared" si="246"/>
        <v/>
      </c>
      <c r="AG1612" s="254" t="str">
        <f t="shared" si="247"/>
        <v/>
      </c>
      <c r="AH1612" s="248" t="str">
        <f t="shared" si="248"/>
        <v/>
      </c>
      <c r="AI1612" s="249" t="str">
        <f t="shared" si="249"/>
        <v/>
      </c>
    </row>
    <row r="1613" spans="2:35" x14ac:dyDescent="0.3">
      <c r="B1613" s="94"/>
      <c r="C1613" s="95"/>
      <c r="D1613" s="95"/>
      <c r="E1613" s="95"/>
      <c r="F1613" s="94"/>
      <c r="G1613" s="145"/>
      <c r="H1613" s="245"/>
      <c r="I1613" s="211" t="str">
        <f>IF(D1613="Room AC (window/wall)",'Emission Factors'!$E$53,IF(D1613="Room AC (PTAC/PTHP)",H1613,IF(D1613="Residential AC",'Emission Factors'!$E$55,IF(D1613="Residential HP",H1613,IF(D1613="Commercial AC (&gt;=65k to &lt;135,000k Btu/hr)",'Emission Factors'!$E$57,IF(D1613="Commercial AC (&gt;=135,000k Btu/hr)",'Emission Factors'!$E$58,""))))))</f>
        <v/>
      </c>
      <c r="J1613" s="96"/>
      <c r="K1613" s="211" t="str">
        <f>IF(ISBLANK(J1613),"",VLOOKUP(J1613,'Emission Factors'!$C$81:$G$221,4,FALSE))</f>
        <v/>
      </c>
      <c r="L1613" s="210" t="str">
        <f>IF(D1613="Room AC (window/wall)",'Emission Factors'!$F$53,IF(D1613="Room AC (PTAC/PTHP)",'Emission Factors'!$F$54,IF(D1613="Residential AC",'Emission Factors'!$F$55,IF(D1613="Residential HP",'Emission Factors'!$F$56,IF(D1613="Commercial AC (&gt;=65k to &lt;135,000k Btu/hr)",'Emission Factors'!$F$57,IF(D1613="Commercial AC (&gt;=135,000k Btu/hr)",'Emission Factors'!$F$58,""))))))</f>
        <v/>
      </c>
      <c r="M1613" s="211" t="str">
        <f>IF(D1613="Room AC (window/wall)",'Emission Factors'!$G$53,IF(D1613="Room AC (PTAC/PTHP)",'Emission Factors'!$G$54,IF(D1613="Residential AC",'Emission Factors'!$G$55,IF(D1613="Residential HP",'Emission Factors'!$G$56,IF(D1613="Commercial AC (&gt;=65k to &lt;135,000k Btu/hr)",'Emission Factors'!$G$57,IF(D1613="Commercial AC (&gt;=135,000k Btu/hr)",'Emission Factors'!$G$58,""))))))</f>
        <v/>
      </c>
      <c r="N1613" s="96"/>
      <c r="O1613" s="209" t="str">
        <f>IF(ISBLANK(D1613),"",(IF(D1613="Room AC (window/wall)",'Emission Factors'!$C$53,IF(D1613="Room AC (PTAC/PTHP)",'Emission Factors'!$C$54,IF(D1613="Residential AC",'Emission Factors'!$C$55,IF(D1613="Residential HP",'Emission Factors'!$C$56,IF(D1613="Commercial AC (&gt;=65k to &lt;135,000k Btu/hr)",'Emission Factors'!$C$57,IF(D1613="Commercial AC (&gt;=135,000k Btu/hr)",'Emission Factors'!$C$58,""))))))))</f>
        <v/>
      </c>
      <c r="P1613" s="209" t="str">
        <f t="shared" si="240"/>
        <v/>
      </c>
      <c r="Q1613" s="95"/>
      <c r="R1613" s="256"/>
      <c r="S1613" s="256"/>
      <c r="T1613" s="96"/>
      <c r="U1613" s="211" t="str">
        <f>IF(Q1613="Room AC (window/wall)",'Emission Factors'!$E$53,IF(AND(Q1613="Room AC (PTAC/PTHP)",ISBLANK(T1613)),"Error",IF(AND(Q1613="Room AC (PTAC/PTHP)",T1613&gt;0),T1613,IF(Q1613="Residential AC",'Emission Factors'!$E$55,IF(AND(Q1613="Residential HP",ISBLANK(T1613)),"Error",IF(AND(Q1613="Residential HP",T1613&gt;0),T1613,IF(Q1613="Commercial AC (&gt;=65k to &lt;135,000k Btu/hr)",'Emission Factors'!$E$57,IF(Q1613="Commercial AC (&gt;=135,000k Btu/hr)",'Emission Factors'!$E$58,""))))))))</f>
        <v/>
      </c>
      <c r="V1613" s="95"/>
      <c r="W1613" s="211" t="str">
        <f>IF(ISBLANK(V1613),"",VLOOKUP(V1613,'Emission Factors'!$C$81:$G$221,4,FALSE))</f>
        <v/>
      </c>
      <c r="X1613" s="210" t="str">
        <f>IF(Q1613="Room AC (window/wall)",'Emission Factors'!$F$53,IF(Q1613="Room AC (PTAC/PTHP)",'Emission Factors'!$F$54,IF(Q1613="Residential AC",'Emission Factors'!$F$55,IF(Q1613="Residential HP",'Emission Factors'!$F$56,IF(Q1613="Commercial AC (&gt;=65k to &lt;135,000k Btu/hr)",'Emission Factors'!$F$57,IF(Q1613="Commercial AC (&gt;=135,000k Btu/hr)",'Emission Factors'!$F$58,""))))))</f>
        <v/>
      </c>
      <c r="Y1613" s="211" t="str">
        <f>IF(Q1613="Room AC (window/wall)",'Emission Factors'!$G$53,IF(Q1613="Room AC (PTAC/PTHP)",'Emission Factors'!$G$54,IF(Q1613="Residential AC",'Emission Factors'!$G$55,IF(Q1613="Residential HP",'Emission Factors'!$G$56,IF(Q1613="Commercial AC (&gt;=65k to &lt;135,000k Btu/hr)",'Emission Factors'!$G$57,IF(Q1613="Commercial AC (&gt;=135,000k Btu/hr)",'Emission Factors'!$G$58,""))))))</f>
        <v/>
      </c>
      <c r="Z1613" s="96"/>
      <c r="AA1613" s="97" t="str">
        <f t="shared" si="241"/>
        <v/>
      </c>
      <c r="AB1613" s="97" t="str">
        <f t="shared" si="242"/>
        <v/>
      </c>
      <c r="AC1613" s="246" t="str">
        <f t="shared" si="243"/>
        <v/>
      </c>
      <c r="AD1613" s="97" t="str">
        <f t="shared" si="244"/>
        <v/>
      </c>
      <c r="AE1613" s="97" t="str">
        <f t="shared" si="245"/>
        <v/>
      </c>
      <c r="AF1613" s="252" t="str">
        <f t="shared" si="246"/>
        <v/>
      </c>
      <c r="AG1613" s="254" t="str">
        <f t="shared" si="247"/>
        <v/>
      </c>
      <c r="AH1613" s="248" t="str">
        <f t="shared" si="248"/>
        <v/>
      </c>
      <c r="AI1613" s="249" t="str">
        <f t="shared" si="249"/>
        <v/>
      </c>
    </row>
    <row r="1614" spans="2:35" x14ac:dyDescent="0.3">
      <c r="B1614" s="94"/>
      <c r="C1614" s="95"/>
      <c r="D1614" s="95"/>
      <c r="E1614" s="95"/>
      <c r="F1614" s="94"/>
      <c r="G1614" s="145"/>
      <c r="H1614" s="245"/>
      <c r="I1614" s="211" t="str">
        <f>IF(D1614="Room AC (window/wall)",'Emission Factors'!$E$53,IF(D1614="Room AC (PTAC/PTHP)",H1614,IF(D1614="Residential AC",'Emission Factors'!$E$55,IF(D1614="Residential HP",H1614,IF(D1614="Commercial AC (&gt;=65k to &lt;135,000k Btu/hr)",'Emission Factors'!$E$57,IF(D1614="Commercial AC (&gt;=135,000k Btu/hr)",'Emission Factors'!$E$58,""))))))</f>
        <v/>
      </c>
      <c r="J1614" s="96"/>
      <c r="K1614" s="211" t="str">
        <f>IF(ISBLANK(J1614),"",VLOOKUP(J1614,'Emission Factors'!$C$81:$G$221,4,FALSE))</f>
        <v/>
      </c>
      <c r="L1614" s="210" t="str">
        <f>IF(D1614="Room AC (window/wall)",'Emission Factors'!$F$53,IF(D1614="Room AC (PTAC/PTHP)",'Emission Factors'!$F$54,IF(D1614="Residential AC",'Emission Factors'!$F$55,IF(D1614="Residential HP",'Emission Factors'!$F$56,IF(D1614="Commercial AC (&gt;=65k to &lt;135,000k Btu/hr)",'Emission Factors'!$F$57,IF(D1614="Commercial AC (&gt;=135,000k Btu/hr)",'Emission Factors'!$F$58,""))))))</f>
        <v/>
      </c>
      <c r="M1614" s="211" t="str">
        <f>IF(D1614="Room AC (window/wall)",'Emission Factors'!$G$53,IF(D1614="Room AC (PTAC/PTHP)",'Emission Factors'!$G$54,IF(D1614="Residential AC",'Emission Factors'!$G$55,IF(D1614="Residential HP",'Emission Factors'!$G$56,IF(D1614="Commercial AC (&gt;=65k to &lt;135,000k Btu/hr)",'Emission Factors'!$G$57,IF(D1614="Commercial AC (&gt;=135,000k Btu/hr)",'Emission Factors'!$G$58,""))))))</f>
        <v/>
      </c>
      <c r="N1614" s="96"/>
      <c r="O1614" s="209" t="str">
        <f>IF(ISBLANK(D1614),"",(IF(D1614="Room AC (window/wall)",'Emission Factors'!$C$53,IF(D1614="Room AC (PTAC/PTHP)",'Emission Factors'!$C$54,IF(D1614="Residential AC",'Emission Factors'!$C$55,IF(D1614="Residential HP",'Emission Factors'!$C$56,IF(D1614="Commercial AC (&gt;=65k to &lt;135,000k Btu/hr)",'Emission Factors'!$C$57,IF(D1614="Commercial AC (&gt;=135,000k Btu/hr)",'Emission Factors'!$C$58,""))))))))</f>
        <v/>
      </c>
      <c r="P1614" s="209" t="str">
        <f t="shared" ref="P1614:P1677" si="250">IFERROR(O1614-(IF(ISBLANK(R1614),"Error",R1614)-E1614),"")</f>
        <v/>
      </c>
      <c r="Q1614" s="95"/>
      <c r="R1614" s="256"/>
      <c r="S1614" s="256"/>
      <c r="T1614" s="96"/>
      <c r="U1614" s="211" t="str">
        <f>IF(Q1614="Room AC (window/wall)",'Emission Factors'!$E$53,IF(AND(Q1614="Room AC (PTAC/PTHP)",ISBLANK(T1614)),"Error",IF(AND(Q1614="Room AC (PTAC/PTHP)",T1614&gt;0),T1614,IF(Q1614="Residential AC",'Emission Factors'!$E$55,IF(AND(Q1614="Residential HP",ISBLANK(T1614)),"Error",IF(AND(Q1614="Residential HP",T1614&gt;0),T1614,IF(Q1614="Commercial AC (&gt;=65k to &lt;135,000k Btu/hr)",'Emission Factors'!$E$57,IF(Q1614="Commercial AC (&gt;=135,000k Btu/hr)",'Emission Factors'!$E$58,""))))))))</f>
        <v/>
      </c>
      <c r="V1614" s="95"/>
      <c r="W1614" s="211" t="str">
        <f>IF(ISBLANK(V1614),"",VLOOKUP(V1614,'Emission Factors'!$C$81:$G$221,4,FALSE))</f>
        <v/>
      </c>
      <c r="X1614" s="210" t="str">
        <f>IF(Q1614="Room AC (window/wall)",'Emission Factors'!$F$53,IF(Q1614="Room AC (PTAC/PTHP)",'Emission Factors'!$F$54,IF(Q1614="Residential AC",'Emission Factors'!$F$55,IF(Q1614="Residential HP",'Emission Factors'!$F$56,IF(Q1614="Commercial AC (&gt;=65k to &lt;135,000k Btu/hr)",'Emission Factors'!$F$57,IF(Q1614="Commercial AC (&gt;=135,000k Btu/hr)",'Emission Factors'!$F$58,""))))))</f>
        <v/>
      </c>
      <c r="Y1614" s="211" t="str">
        <f>IF(Q1614="Room AC (window/wall)",'Emission Factors'!$G$53,IF(Q1614="Room AC (PTAC/PTHP)",'Emission Factors'!$G$54,IF(Q1614="Residential AC",'Emission Factors'!$G$55,IF(Q1614="Residential HP",'Emission Factors'!$G$56,IF(Q1614="Commercial AC (&gt;=65k to &lt;135,000k Btu/hr)",'Emission Factors'!$G$57,IF(Q1614="Commercial AC (&gt;=135,000k Btu/hr)",'Emission Factors'!$G$58,""))))))</f>
        <v/>
      </c>
      <c r="Z1614" s="96"/>
      <c r="AA1614" s="97" t="str">
        <f t="shared" si="241"/>
        <v/>
      </c>
      <c r="AB1614" s="97" t="str">
        <f t="shared" si="242"/>
        <v/>
      </c>
      <c r="AC1614" s="246" t="str">
        <f t="shared" si="243"/>
        <v/>
      </c>
      <c r="AD1614" s="97" t="str">
        <f t="shared" si="244"/>
        <v/>
      </c>
      <c r="AE1614" s="97" t="str">
        <f t="shared" si="245"/>
        <v/>
      </c>
      <c r="AF1614" s="252" t="str">
        <f t="shared" si="246"/>
        <v/>
      </c>
      <c r="AG1614" s="254" t="str">
        <f t="shared" si="247"/>
        <v/>
      </c>
      <c r="AH1614" s="248" t="str">
        <f t="shared" si="248"/>
        <v/>
      </c>
      <c r="AI1614" s="249" t="str">
        <f t="shared" si="249"/>
        <v/>
      </c>
    </row>
    <row r="1615" spans="2:35" x14ac:dyDescent="0.3">
      <c r="B1615" s="94"/>
      <c r="C1615" s="95"/>
      <c r="D1615" s="95"/>
      <c r="E1615" s="95"/>
      <c r="F1615" s="94"/>
      <c r="G1615" s="145"/>
      <c r="H1615" s="245"/>
      <c r="I1615" s="211" t="str">
        <f>IF(D1615="Room AC (window/wall)",'Emission Factors'!$E$53,IF(D1615="Room AC (PTAC/PTHP)",H1615,IF(D1615="Residential AC",'Emission Factors'!$E$55,IF(D1615="Residential HP",H1615,IF(D1615="Commercial AC (&gt;=65k to &lt;135,000k Btu/hr)",'Emission Factors'!$E$57,IF(D1615="Commercial AC (&gt;=135,000k Btu/hr)",'Emission Factors'!$E$58,""))))))</f>
        <v/>
      </c>
      <c r="J1615" s="96"/>
      <c r="K1615" s="211" t="str">
        <f>IF(ISBLANK(J1615),"",VLOOKUP(J1615,'Emission Factors'!$C$81:$G$221,4,FALSE))</f>
        <v/>
      </c>
      <c r="L1615" s="210" t="str">
        <f>IF(D1615="Room AC (window/wall)",'Emission Factors'!$F$53,IF(D1615="Room AC (PTAC/PTHP)",'Emission Factors'!$F$54,IF(D1615="Residential AC",'Emission Factors'!$F$55,IF(D1615="Residential HP",'Emission Factors'!$F$56,IF(D1615="Commercial AC (&gt;=65k to &lt;135,000k Btu/hr)",'Emission Factors'!$F$57,IF(D1615="Commercial AC (&gt;=135,000k Btu/hr)",'Emission Factors'!$F$58,""))))))</f>
        <v/>
      </c>
      <c r="M1615" s="211" t="str">
        <f>IF(D1615="Room AC (window/wall)",'Emission Factors'!$G$53,IF(D1615="Room AC (PTAC/PTHP)",'Emission Factors'!$G$54,IF(D1615="Residential AC",'Emission Factors'!$G$55,IF(D1615="Residential HP",'Emission Factors'!$G$56,IF(D1615="Commercial AC (&gt;=65k to &lt;135,000k Btu/hr)",'Emission Factors'!$G$57,IF(D1615="Commercial AC (&gt;=135,000k Btu/hr)",'Emission Factors'!$G$58,""))))))</f>
        <v/>
      </c>
      <c r="N1615" s="96"/>
      <c r="O1615" s="209" t="str">
        <f>IF(ISBLANK(D1615),"",(IF(D1615="Room AC (window/wall)",'Emission Factors'!$C$53,IF(D1615="Room AC (PTAC/PTHP)",'Emission Factors'!$C$54,IF(D1615="Residential AC",'Emission Factors'!$C$55,IF(D1615="Residential HP",'Emission Factors'!$C$56,IF(D1615="Commercial AC (&gt;=65k to &lt;135,000k Btu/hr)",'Emission Factors'!$C$57,IF(D1615="Commercial AC (&gt;=135,000k Btu/hr)",'Emission Factors'!$C$58,""))))))))</f>
        <v/>
      </c>
      <c r="P1615" s="209" t="str">
        <f t="shared" si="250"/>
        <v/>
      </c>
      <c r="Q1615" s="95"/>
      <c r="R1615" s="256"/>
      <c r="S1615" s="256"/>
      <c r="T1615" s="96"/>
      <c r="U1615" s="211" t="str">
        <f>IF(Q1615="Room AC (window/wall)",'Emission Factors'!$E$53,IF(AND(Q1615="Room AC (PTAC/PTHP)",ISBLANK(T1615)),"Error",IF(AND(Q1615="Room AC (PTAC/PTHP)",T1615&gt;0),T1615,IF(Q1615="Residential AC",'Emission Factors'!$E$55,IF(AND(Q1615="Residential HP",ISBLANK(T1615)),"Error",IF(AND(Q1615="Residential HP",T1615&gt;0),T1615,IF(Q1615="Commercial AC (&gt;=65k to &lt;135,000k Btu/hr)",'Emission Factors'!$E$57,IF(Q1615="Commercial AC (&gt;=135,000k Btu/hr)",'Emission Factors'!$E$58,""))))))))</f>
        <v/>
      </c>
      <c r="V1615" s="95"/>
      <c r="W1615" s="211" t="str">
        <f>IF(ISBLANK(V1615),"",VLOOKUP(V1615,'Emission Factors'!$C$81:$G$221,4,FALSE))</f>
        <v/>
      </c>
      <c r="X1615" s="210" t="str">
        <f>IF(Q1615="Room AC (window/wall)",'Emission Factors'!$F$53,IF(Q1615="Room AC (PTAC/PTHP)",'Emission Factors'!$F$54,IF(Q1615="Residential AC",'Emission Factors'!$F$55,IF(Q1615="Residential HP",'Emission Factors'!$F$56,IF(Q1615="Commercial AC (&gt;=65k to &lt;135,000k Btu/hr)",'Emission Factors'!$F$57,IF(Q1615="Commercial AC (&gt;=135,000k Btu/hr)",'Emission Factors'!$F$58,""))))))</f>
        <v/>
      </c>
      <c r="Y1615" s="211" t="str">
        <f>IF(Q1615="Room AC (window/wall)",'Emission Factors'!$G$53,IF(Q1615="Room AC (PTAC/PTHP)",'Emission Factors'!$G$54,IF(Q1615="Residential AC",'Emission Factors'!$G$55,IF(Q1615="Residential HP",'Emission Factors'!$G$56,IF(Q1615="Commercial AC (&gt;=65k to &lt;135,000k Btu/hr)",'Emission Factors'!$G$57,IF(Q1615="Commercial AC (&gt;=135,000k Btu/hr)",'Emission Factors'!$G$58,""))))))</f>
        <v/>
      </c>
      <c r="Z1615" s="96"/>
      <c r="AA1615" s="97" t="str">
        <f t="shared" ref="AA1615:AA1678" si="251">IF(ISBLANK(Z1615),"",(I1615*K1615*(M1615/100)*(N1615/2204.6)))</f>
        <v/>
      </c>
      <c r="AB1615" s="97" t="str">
        <f t="shared" ref="AB1615:AB1678" si="252">IF(ISBLANK(Z1615),"",(U1615*W1615*(Y1615/100)*(Z1615/2204.6)))</f>
        <v/>
      </c>
      <c r="AC1615" s="246" t="str">
        <f t="shared" ref="AC1615:AC1678" si="253">IF(ISBLANK(Z1615),"",(AA1615-AB1615))</f>
        <v/>
      </c>
      <c r="AD1615" s="97" t="str">
        <f t="shared" ref="AD1615:AD1678" si="254">IF(ISBLANK(Z1615),"",(H1615*K1615*(L1615/100)*(N1615/2204.6)*P1615))</f>
        <v/>
      </c>
      <c r="AE1615" s="97" t="str">
        <f t="shared" ref="AE1615:AE1678" si="255">IF(ISBLANK(Z1615),"",(T1615*W1615*(X1615/100)*(Z1615/2204.6)*P1615))</f>
        <v/>
      </c>
      <c r="AF1615" s="252" t="str">
        <f t="shared" ref="AF1615:AF1678" si="256">IF(ISBLANK(Z1615),"",(AD1615-AE1615))</f>
        <v/>
      </c>
      <c r="AG1615" s="254" t="str">
        <f t="shared" ref="AG1615:AG1678" si="257">IF(ISBLANK(S1615),"",IF(AND(S1615&gt;2024,W1615&gt;750),0,SUM(AC1615,AF1615)))</f>
        <v/>
      </c>
      <c r="AH1615" s="248" t="str">
        <f t="shared" ref="AH1615:AH1678" si="258">IF(ISBLANK(Z1615),"",(AG1615/Z1615))</f>
        <v/>
      </c>
      <c r="AI1615" s="249" t="str">
        <f t="shared" ref="AI1615:AI1678" si="259">IF(ISBLANK(Z1615),"",(IF(AG1615=0,0,(AG1615/G1615))))</f>
        <v/>
      </c>
    </row>
    <row r="1616" spans="2:35" x14ac:dyDescent="0.3">
      <c r="B1616" s="94"/>
      <c r="C1616" s="95"/>
      <c r="D1616" s="95"/>
      <c r="E1616" s="95"/>
      <c r="F1616" s="94"/>
      <c r="G1616" s="145"/>
      <c r="H1616" s="245"/>
      <c r="I1616" s="211" t="str">
        <f>IF(D1616="Room AC (window/wall)",'Emission Factors'!$E$53,IF(D1616="Room AC (PTAC/PTHP)",H1616,IF(D1616="Residential AC",'Emission Factors'!$E$55,IF(D1616="Residential HP",H1616,IF(D1616="Commercial AC (&gt;=65k to &lt;135,000k Btu/hr)",'Emission Factors'!$E$57,IF(D1616="Commercial AC (&gt;=135,000k Btu/hr)",'Emission Factors'!$E$58,""))))))</f>
        <v/>
      </c>
      <c r="J1616" s="96"/>
      <c r="K1616" s="211" t="str">
        <f>IF(ISBLANK(J1616),"",VLOOKUP(J1616,'Emission Factors'!$C$81:$G$221,4,FALSE))</f>
        <v/>
      </c>
      <c r="L1616" s="210" t="str">
        <f>IF(D1616="Room AC (window/wall)",'Emission Factors'!$F$53,IF(D1616="Room AC (PTAC/PTHP)",'Emission Factors'!$F$54,IF(D1616="Residential AC",'Emission Factors'!$F$55,IF(D1616="Residential HP",'Emission Factors'!$F$56,IF(D1616="Commercial AC (&gt;=65k to &lt;135,000k Btu/hr)",'Emission Factors'!$F$57,IF(D1616="Commercial AC (&gt;=135,000k Btu/hr)",'Emission Factors'!$F$58,""))))))</f>
        <v/>
      </c>
      <c r="M1616" s="211" t="str">
        <f>IF(D1616="Room AC (window/wall)",'Emission Factors'!$G$53,IF(D1616="Room AC (PTAC/PTHP)",'Emission Factors'!$G$54,IF(D1616="Residential AC",'Emission Factors'!$G$55,IF(D1616="Residential HP",'Emission Factors'!$G$56,IF(D1616="Commercial AC (&gt;=65k to &lt;135,000k Btu/hr)",'Emission Factors'!$G$57,IF(D1616="Commercial AC (&gt;=135,000k Btu/hr)",'Emission Factors'!$G$58,""))))))</f>
        <v/>
      </c>
      <c r="N1616" s="96"/>
      <c r="O1616" s="209" t="str">
        <f>IF(ISBLANK(D1616),"",(IF(D1616="Room AC (window/wall)",'Emission Factors'!$C$53,IF(D1616="Room AC (PTAC/PTHP)",'Emission Factors'!$C$54,IF(D1616="Residential AC",'Emission Factors'!$C$55,IF(D1616="Residential HP",'Emission Factors'!$C$56,IF(D1616="Commercial AC (&gt;=65k to &lt;135,000k Btu/hr)",'Emission Factors'!$C$57,IF(D1616="Commercial AC (&gt;=135,000k Btu/hr)",'Emission Factors'!$C$58,""))))))))</f>
        <v/>
      </c>
      <c r="P1616" s="209" t="str">
        <f t="shared" si="250"/>
        <v/>
      </c>
      <c r="Q1616" s="95"/>
      <c r="R1616" s="256"/>
      <c r="S1616" s="256"/>
      <c r="T1616" s="96"/>
      <c r="U1616" s="211" t="str">
        <f>IF(Q1616="Room AC (window/wall)",'Emission Factors'!$E$53,IF(AND(Q1616="Room AC (PTAC/PTHP)",ISBLANK(T1616)),"Error",IF(AND(Q1616="Room AC (PTAC/PTHP)",T1616&gt;0),T1616,IF(Q1616="Residential AC",'Emission Factors'!$E$55,IF(AND(Q1616="Residential HP",ISBLANK(T1616)),"Error",IF(AND(Q1616="Residential HP",T1616&gt;0),T1616,IF(Q1616="Commercial AC (&gt;=65k to &lt;135,000k Btu/hr)",'Emission Factors'!$E$57,IF(Q1616="Commercial AC (&gt;=135,000k Btu/hr)",'Emission Factors'!$E$58,""))))))))</f>
        <v/>
      </c>
      <c r="V1616" s="95"/>
      <c r="W1616" s="211" t="str">
        <f>IF(ISBLANK(V1616),"",VLOOKUP(V1616,'Emission Factors'!$C$81:$G$221,4,FALSE))</f>
        <v/>
      </c>
      <c r="X1616" s="210" t="str">
        <f>IF(Q1616="Room AC (window/wall)",'Emission Factors'!$F$53,IF(Q1616="Room AC (PTAC/PTHP)",'Emission Factors'!$F$54,IF(Q1616="Residential AC",'Emission Factors'!$F$55,IF(Q1616="Residential HP",'Emission Factors'!$F$56,IF(Q1616="Commercial AC (&gt;=65k to &lt;135,000k Btu/hr)",'Emission Factors'!$F$57,IF(Q1616="Commercial AC (&gt;=135,000k Btu/hr)",'Emission Factors'!$F$58,""))))))</f>
        <v/>
      </c>
      <c r="Y1616" s="211" t="str">
        <f>IF(Q1616="Room AC (window/wall)",'Emission Factors'!$G$53,IF(Q1616="Room AC (PTAC/PTHP)",'Emission Factors'!$G$54,IF(Q1616="Residential AC",'Emission Factors'!$G$55,IF(Q1616="Residential HP",'Emission Factors'!$G$56,IF(Q1616="Commercial AC (&gt;=65k to &lt;135,000k Btu/hr)",'Emission Factors'!$G$57,IF(Q1616="Commercial AC (&gt;=135,000k Btu/hr)",'Emission Factors'!$G$58,""))))))</f>
        <v/>
      </c>
      <c r="Z1616" s="96"/>
      <c r="AA1616" s="97" t="str">
        <f t="shared" si="251"/>
        <v/>
      </c>
      <c r="AB1616" s="97" t="str">
        <f t="shared" si="252"/>
        <v/>
      </c>
      <c r="AC1616" s="246" t="str">
        <f t="shared" si="253"/>
        <v/>
      </c>
      <c r="AD1616" s="97" t="str">
        <f t="shared" si="254"/>
        <v/>
      </c>
      <c r="AE1616" s="97" t="str">
        <f t="shared" si="255"/>
        <v/>
      </c>
      <c r="AF1616" s="252" t="str">
        <f t="shared" si="256"/>
        <v/>
      </c>
      <c r="AG1616" s="254" t="str">
        <f t="shared" si="257"/>
        <v/>
      </c>
      <c r="AH1616" s="248" t="str">
        <f t="shared" si="258"/>
        <v/>
      </c>
      <c r="AI1616" s="249" t="str">
        <f t="shared" si="259"/>
        <v/>
      </c>
    </row>
    <row r="1617" spans="2:35" x14ac:dyDescent="0.3">
      <c r="B1617" s="94"/>
      <c r="C1617" s="95"/>
      <c r="D1617" s="95"/>
      <c r="E1617" s="95"/>
      <c r="F1617" s="94"/>
      <c r="G1617" s="145"/>
      <c r="H1617" s="245"/>
      <c r="I1617" s="211" t="str">
        <f>IF(D1617="Room AC (window/wall)",'Emission Factors'!$E$53,IF(D1617="Room AC (PTAC/PTHP)",H1617,IF(D1617="Residential AC",'Emission Factors'!$E$55,IF(D1617="Residential HP",H1617,IF(D1617="Commercial AC (&gt;=65k to &lt;135,000k Btu/hr)",'Emission Factors'!$E$57,IF(D1617="Commercial AC (&gt;=135,000k Btu/hr)",'Emission Factors'!$E$58,""))))))</f>
        <v/>
      </c>
      <c r="J1617" s="96"/>
      <c r="K1617" s="211" t="str">
        <f>IF(ISBLANK(J1617),"",VLOOKUP(J1617,'Emission Factors'!$C$81:$G$221,4,FALSE))</f>
        <v/>
      </c>
      <c r="L1617" s="210" t="str">
        <f>IF(D1617="Room AC (window/wall)",'Emission Factors'!$F$53,IF(D1617="Room AC (PTAC/PTHP)",'Emission Factors'!$F$54,IF(D1617="Residential AC",'Emission Factors'!$F$55,IF(D1617="Residential HP",'Emission Factors'!$F$56,IF(D1617="Commercial AC (&gt;=65k to &lt;135,000k Btu/hr)",'Emission Factors'!$F$57,IF(D1617="Commercial AC (&gt;=135,000k Btu/hr)",'Emission Factors'!$F$58,""))))))</f>
        <v/>
      </c>
      <c r="M1617" s="211" t="str">
        <f>IF(D1617="Room AC (window/wall)",'Emission Factors'!$G$53,IF(D1617="Room AC (PTAC/PTHP)",'Emission Factors'!$G$54,IF(D1617="Residential AC",'Emission Factors'!$G$55,IF(D1617="Residential HP",'Emission Factors'!$G$56,IF(D1617="Commercial AC (&gt;=65k to &lt;135,000k Btu/hr)",'Emission Factors'!$G$57,IF(D1617="Commercial AC (&gt;=135,000k Btu/hr)",'Emission Factors'!$G$58,""))))))</f>
        <v/>
      </c>
      <c r="N1617" s="96"/>
      <c r="O1617" s="209" t="str">
        <f>IF(ISBLANK(D1617),"",(IF(D1617="Room AC (window/wall)",'Emission Factors'!$C$53,IF(D1617="Room AC (PTAC/PTHP)",'Emission Factors'!$C$54,IF(D1617="Residential AC",'Emission Factors'!$C$55,IF(D1617="Residential HP",'Emission Factors'!$C$56,IF(D1617="Commercial AC (&gt;=65k to &lt;135,000k Btu/hr)",'Emission Factors'!$C$57,IF(D1617="Commercial AC (&gt;=135,000k Btu/hr)",'Emission Factors'!$C$58,""))))))))</f>
        <v/>
      </c>
      <c r="P1617" s="209" t="str">
        <f t="shared" si="250"/>
        <v/>
      </c>
      <c r="Q1617" s="95"/>
      <c r="R1617" s="256"/>
      <c r="S1617" s="256"/>
      <c r="T1617" s="96"/>
      <c r="U1617" s="211" t="str">
        <f>IF(Q1617="Room AC (window/wall)",'Emission Factors'!$E$53,IF(AND(Q1617="Room AC (PTAC/PTHP)",ISBLANK(T1617)),"Error",IF(AND(Q1617="Room AC (PTAC/PTHP)",T1617&gt;0),T1617,IF(Q1617="Residential AC",'Emission Factors'!$E$55,IF(AND(Q1617="Residential HP",ISBLANK(T1617)),"Error",IF(AND(Q1617="Residential HP",T1617&gt;0),T1617,IF(Q1617="Commercial AC (&gt;=65k to &lt;135,000k Btu/hr)",'Emission Factors'!$E$57,IF(Q1617="Commercial AC (&gt;=135,000k Btu/hr)",'Emission Factors'!$E$58,""))))))))</f>
        <v/>
      </c>
      <c r="V1617" s="95"/>
      <c r="W1617" s="211" t="str">
        <f>IF(ISBLANK(V1617),"",VLOOKUP(V1617,'Emission Factors'!$C$81:$G$221,4,FALSE))</f>
        <v/>
      </c>
      <c r="X1617" s="210" t="str">
        <f>IF(Q1617="Room AC (window/wall)",'Emission Factors'!$F$53,IF(Q1617="Room AC (PTAC/PTHP)",'Emission Factors'!$F$54,IF(Q1617="Residential AC",'Emission Factors'!$F$55,IF(Q1617="Residential HP",'Emission Factors'!$F$56,IF(Q1617="Commercial AC (&gt;=65k to &lt;135,000k Btu/hr)",'Emission Factors'!$F$57,IF(Q1617="Commercial AC (&gt;=135,000k Btu/hr)",'Emission Factors'!$F$58,""))))))</f>
        <v/>
      </c>
      <c r="Y1617" s="211" t="str">
        <f>IF(Q1617="Room AC (window/wall)",'Emission Factors'!$G$53,IF(Q1617="Room AC (PTAC/PTHP)",'Emission Factors'!$G$54,IF(Q1617="Residential AC",'Emission Factors'!$G$55,IF(Q1617="Residential HP",'Emission Factors'!$G$56,IF(Q1617="Commercial AC (&gt;=65k to &lt;135,000k Btu/hr)",'Emission Factors'!$G$57,IF(Q1617="Commercial AC (&gt;=135,000k Btu/hr)",'Emission Factors'!$G$58,""))))))</f>
        <v/>
      </c>
      <c r="Z1617" s="96"/>
      <c r="AA1617" s="97" t="str">
        <f t="shared" si="251"/>
        <v/>
      </c>
      <c r="AB1617" s="97" t="str">
        <f t="shared" si="252"/>
        <v/>
      </c>
      <c r="AC1617" s="246" t="str">
        <f t="shared" si="253"/>
        <v/>
      </c>
      <c r="AD1617" s="97" t="str">
        <f t="shared" si="254"/>
        <v/>
      </c>
      <c r="AE1617" s="97" t="str">
        <f t="shared" si="255"/>
        <v/>
      </c>
      <c r="AF1617" s="252" t="str">
        <f t="shared" si="256"/>
        <v/>
      </c>
      <c r="AG1617" s="254" t="str">
        <f t="shared" si="257"/>
        <v/>
      </c>
      <c r="AH1617" s="248" t="str">
        <f t="shared" si="258"/>
        <v/>
      </c>
      <c r="AI1617" s="249" t="str">
        <f t="shared" si="259"/>
        <v/>
      </c>
    </row>
    <row r="1618" spans="2:35" x14ac:dyDescent="0.3">
      <c r="B1618" s="94"/>
      <c r="C1618" s="95"/>
      <c r="D1618" s="95"/>
      <c r="E1618" s="95"/>
      <c r="F1618" s="94"/>
      <c r="G1618" s="145"/>
      <c r="H1618" s="245"/>
      <c r="I1618" s="211" t="str">
        <f>IF(D1618="Room AC (window/wall)",'Emission Factors'!$E$53,IF(D1618="Room AC (PTAC/PTHP)",H1618,IF(D1618="Residential AC",'Emission Factors'!$E$55,IF(D1618="Residential HP",H1618,IF(D1618="Commercial AC (&gt;=65k to &lt;135,000k Btu/hr)",'Emission Factors'!$E$57,IF(D1618="Commercial AC (&gt;=135,000k Btu/hr)",'Emission Factors'!$E$58,""))))))</f>
        <v/>
      </c>
      <c r="J1618" s="96"/>
      <c r="K1618" s="211" t="str">
        <f>IF(ISBLANK(J1618),"",VLOOKUP(J1618,'Emission Factors'!$C$81:$G$221,4,FALSE))</f>
        <v/>
      </c>
      <c r="L1618" s="210" t="str">
        <f>IF(D1618="Room AC (window/wall)",'Emission Factors'!$F$53,IF(D1618="Room AC (PTAC/PTHP)",'Emission Factors'!$F$54,IF(D1618="Residential AC",'Emission Factors'!$F$55,IF(D1618="Residential HP",'Emission Factors'!$F$56,IF(D1618="Commercial AC (&gt;=65k to &lt;135,000k Btu/hr)",'Emission Factors'!$F$57,IF(D1618="Commercial AC (&gt;=135,000k Btu/hr)",'Emission Factors'!$F$58,""))))))</f>
        <v/>
      </c>
      <c r="M1618" s="211" t="str">
        <f>IF(D1618="Room AC (window/wall)",'Emission Factors'!$G$53,IF(D1618="Room AC (PTAC/PTHP)",'Emission Factors'!$G$54,IF(D1618="Residential AC",'Emission Factors'!$G$55,IF(D1618="Residential HP",'Emission Factors'!$G$56,IF(D1618="Commercial AC (&gt;=65k to &lt;135,000k Btu/hr)",'Emission Factors'!$G$57,IF(D1618="Commercial AC (&gt;=135,000k Btu/hr)",'Emission Factors'!$G$58,""))))))</f>
        <v/>
      </c>
      <c r="N1618" s="96"/>
      <c r="O1618" s="209" t="str">
        <f>IF(ISBLANK(D1618),"",(IF(D1618="Room AC (window/wall)",'Emission Factors'!$C$53,IF(D1618="Room AC (PTAC/PTHP)",'Emission Factors'!$C$54,IF(D1618="Residential AC",'Emission Factors'!$C$55,IF(D1618="Residential HP",'Emission Factors'!$C$56,IF(D1618="Commercial AC (&gt;=65k to &lt;135,000k Btu/hr)",'Emission Factors'!$C$57,IF(D1618="Commercial AC (&gt;=135,000k Btu/hr)",'Emission Factors'!$C$58,""))))))))</f>
        <v/>
      </c>
      <c r="P1618" s="209" t="str">
        <f t="shared" si="250"/>
        <v/>
      </c>
      <c r="Q1618" s="95"/>
      <c r="R1618" s="256"/>
      <c r="S1618" s="256"/>
      <c r="T1618" s="96"/>
      <c r="U1618" s="211" t="str">
        <f>IF(Q1618="Room AC (window/wall)",'Emission Factors'!$E$53,IF(AND(Q1618="Room AC (PTAC/PTHP)",ISBLANK(T1618)),"Error",IF(AND(Q1618="Room AC (PTAC/PTHP)",T1618&gt;0),T1618,IF(Q1618="Residential AC",'Emission Factors'!$E$55,IF(AND(Q1618="Residential HP",ISBLANK(T1618)),"Error",IF(AND(Q1618="Residential HP",T1618&gt;0),T1618,IF(Q1618="Commercial AC (&gt;=65k to &lt;135,000k Btu/hr)",'Emission Factors'!$E$57,IF(Q1618="Commercial AC (&gt;=135,000k Btu/hr)",'Emission Factors'!$E$58,""))))))))</f>
        <v/>
      </c>
      <c r="V1618" s="95"/>
      <c r="W1618" s="211" t="str">
        <f>IF(ISBLANK(V1618),"",VLOOKUP(V1618,'Emission Factors'!$C$81:$G$221,4,FALSE))</f>
        <v/>
      </c>
      <c r="X1618" s="210" t="str">
        <f>IF(Q1618="Room AC (window/wall)",'Emission Factors'!$F$53,IF(Q1618="Room AC (PTAC/PTHP)",'Emission Factors'!$F$54,IF(Q1618="Residential AC",'Emission Factors'!$F$55,IF(Q1618="Residential HP",'Emission Factors'!$F$56,IF(Q1618="Commercial AC (&gt;=65k to &lt;135,000k Btu/hr)",'Emission Factors'!$F$57,IF(Q1618="Commercial AC (&gt;=135,000k Btu/hr)",'Emission Factors'!$F$58,""))))))</f>
        <v/>
      </c>
      <c r="Y1618" s="211" t="str">
        <f>IF(Q1618="Room AC (window/wall)",'Emission Factors'!$G$53,IF(Q1618="Room AC (PTAC/PTHP)",'Emission Factors'!$G$54,IF(Q1618="Residential AC",'Emission Factors'!$G$55,IF(Q1618="Residential HP",'Emission Factors'!$G$56,IF(Q1618="Commercial AC (&gt;=65k to &lt;135,000k Btu/hr)",'Emission Factors'!$G$57,IF(Q1618="Commercial AC (&gt;=135,000k Btu/hr)",'Emission Factors'!$G$58,""))))))</f>
        <v/>
      </c>
      <c r="Z1618" s="96"/>
      <c r="AA1618" s="97" t="str">
        <f t="shared" si="251"/>
        <v/>
      </c>
      <c r="AB1618" s="97" t="str">
        <f t="shared" si="252"/>
        <v/>
      </c>
      <c r="AC1618" s="246" t="str">
        <f t="shared" si="253"/>
        <v/>
      </c>
      <c r="AD1618" s="97" t="str">
        <f t="shared" si="254"/>
        <v/>
      </c>
      <c r="AE1618" s="97" t="str">
        <f t="shared" si="255"/>
        <v/>
      </c>
      <c r="AF1618" s="252" t="str">
        <f t="shared" si="256"/>
        <v/>
      </c>
      <c r="AG1618" s="254" t="str">
        <f t="shared" si="257"/>
        <v/>
      </c>
      <c r="AH1618" s="248" t="str">
        <f t="shared" si="258"/>
        <v/>
      </c>
      <c r="AI1618" s="249" t="str">
        <f t="shared" si="259"/>
        <v/>
      </c>
    </row>
    <row r="1619" spans="2:35" x14ac:dyDescent="0.3">
      <c r="B1619" s="94"/>
      <c r="C1619" s="95"/>
      <c r="D1619" s="95"/>
      <c r="E1619" s="95"/>
      <c r="F1619" s="94"/>
      <c r="G1619" s="145"/>
      <c r="H1619" s="245"/>
      <c r="I1619" s="211" t="str">
        <f>IF(D1619="Room AC (window/wall)",'Emission Factors'!$E$53,IF(D1619="Room AC (PTAC/PTHP)",H1619,IF(D1619="Residential AC",'Emission Factors'!$E$55,IF(D1619="Residential HP",H1619,IF(D1619="Commercial AC (&gt;=65k to &lt;135,000k Btu/hr)",'Emission Factors'!$E$57,IF(D1619="Commercial AC (&gt;=135,000k Btu/hr)",'Emission Factors'!$E$58,""))))))</f>
        <v/>
      </c>
      <c r="J1619" s="96"/>
      <c r="K1619" s="211" t="str">
        <f>IF(ISBLANK(J1619),"",VLOOKUP(J1619,'Emission Factors'!$C$81:$G$221,4,FALSE))</f>
        <v/>
      </c>
      <c r="L1619" s="210" t="str">
        <f>IF(D1619="Room AC (window/wall)",'Emission Factors'!$F$53,IF(D1619="Room AC (PTAC/PTHP)",'Emission Factors'!$F$54,IF(D1619="Residential AC",'Emission Factors'!$F$55,IF(D1619="Residential HP",'Emission Factors'!$F$56,IF(D1619="Commercial AC (&gt;=65k to &lt;135,000k Btu/hr)",'Emission Factors'!$F$57,IF(D1619="Commercial AC (&gt;=135,000k Btu/hr)",'Emission Factors'!$F$58,""))))))</f>
        <v/>
      </c>
      <c r="M1619" s="211" t="str">
        <f>IF(D1619="Room AC (window/wall)",'Emission Factors'!$G$53,IF(D1619="Room AC (PTAC/PTHP)",'Emission Factors'!$G$54,IF(D1619="Residential AC",'Emission Factors'!$G$55,IF(D1619="Residential HP",'Emission Factors'!$G$56,IF(D1619="Commercial AC (&gt;=65k to &lt;135,000k Btu/hr)",'Emission Factors'!$G$57,IF(D1619="Commercial AC (&gt;=135,000k Btu/hr)",'Emission Factors'!$G$58,""))))))</f>
        <v/>
      </c>
      <c r="N1619" s="96"/>
      <c r="O1619" s="209" t="str">
        <f>IF(ISBLANK(D1619),"",(IF(D1619="Room AC (window/wall)",'Emission Factors'!$C$53,IF(D1619="Room AC (PTAC/PTHP)",'Emission Factors'!$C$54,IF(D1619="Residential AC",'Emission Factors'!$C$55,IF(D1619="Residential HP",'Emission Factors'!$C$56,IF(D1619="Commercial AC (&gt;=65k to &lt;135,000k Btu/hr)",'Emission Factors'!$C$57,IF(D1619="Commercial AC (&gt;=135,000k Btu/hr)",'Emission Factors'!$C$58,""))))))))</f>
        <v/>
      </c>
      <c r="P1619" s="209" t="str">
        <f t="shared" si="250"/>
        <v/>
      </c>
      <c r="Q1619" s="95"/>
      <c r="R1619" s="256"/>
      <c r="S1619" s="256"/>
      <c r="T1619" s="96"/>
      <c r="U1619" s="211" t="str">
        <f>IF(Q1619="Room AC (window/wall)",'Emission Factors'!$E$53,IF(AND(Q1619="Room AC (PTAC/PTHP)",ISBLANK(T1619)),"Error",IF(AND(Q1619="Room AC (PTAC/PTHP)",T1619&gt;0),T1619,IF(Q1619="Residential AC",'Emission Factors'!$E$55,IF(AND(Q1619="Residential HP",ISBLANK(T1619)),"Error",IF(AND(Q1619="Residential HP",T1619&gt;0),T1619,IF(Q1619="Commercial AC (&gt;=65k to &lt;135,000k Btu/hr)",'Emission Factors'!$E$57,IF(Q1619="Commercial AC (&gt;=135,000k Btu/hr)",'Emission Factors'!$E$58,""))))))))</f>
        <v/>
      </c>
      <c r="V1619" s="95"/>
      <c r="W1619" s="211" t="str">
        <f>IF(ISBLANK(V1619),"",VLOOKUP(V1619,'Emission Factors'!$C$81:$G$221,4,FALSE))</f>
        <v/>
      </c>
      <c r="X1619" s="210" t="str">
        <f>IF(Q1619="Room AC (window/wall)",'Emission Factors'!$F$53,IF(Q1619="Room AC (PTAC/PTHP)",'Emission Factors'!$F$54,IF(Q1619="Residential AC",'Emission Factors'!$F$55,IF(Q1619="Residential HP",'Emission Factors'!$F$56,IF(Q1619="Commercial AC (&gt;=65k to &lt;135,000k Btu/hr)",'Emission Factors'!$F$57,IF(Q1619="Commercial AC (&gt;=135,000k Btu/hr)",'Emission Factors'!$F$58,""))))))</f>
        <v/>
      </c>
      <c r="Y1619" s="211" t="str">
        <f>IF(Q1619="Room AC (window/wall)",'Emission Factors'!$G$53,IF(Q1619="Room AC (PTAC/PTHP)",'Emission Factors'!$G$54,IF(Q1619="Residential AC",'Emission Factors'!$G$55,IF(Q1619="Residential HP",'Emission Factors'!$G$56,IF(Q1619="Commercial AC (&gt;=65k to &lt;135,000k Btu/hr)",'Emission Factors'!$G$57,IF(Q1619="Commercial AC (&gt;=135,000k Btu/hr)",'Emission Factors'!$G$58,""))))))</f>
        <v/>
      </c>
      <c r="Z1619" s="96"/>
      <c r="AA1619" s="97" t="str">
        <f t="shared" si="251"/>
        <v/>
      </c>
      <c r="AB1619" s="97" t="str">
        <f t="shared" si="252"/>
        <v/>
      </c>
      <c r="AC1619" s="246" t="str">
        <f t="shared" si="253"/>
        <v/>
      </c>
      <c r="AD1619" s="97" t="str">
        <f t="shared" si="254"/>
        <v/>
      </c>
      <c r="AE1619" s="97" t="str">
        <f t="shared" si="255"/>
        <v/>
      </c>
      <c r="AF1619" s="252" t="str">
        <f t="shared" si="256"/>
        <v/>
      </c>
      <c r="AG1619" s="254" t="str">
        <f t="shared" si="257"/>
        <v/>
      </c>
      <c r="AH1619" s="248" t="str">
        <f t="shared" si="258"/>
        <v/>
      </c>
      <c r="AI1619" s="249" t="str">
        <f t="shared" si="259"/>
        <v/>
      </c>
    </row>
    <row r="1620" spans="2:35" x14ac:dyDescent="0.3">
      <c r="B1620" s="94"/>
      <c r="C1620" s="95"/>
      <c r="D1620" s="95"/>
      <c r="E1620" s="95"/>
      <c r="F1620" s="94"/>
      <c r="G1620" s="145"/>
      <c r="H1620" s="245"/>
      <c r="I1620" s="211" t="str">
        <f>IF(D1620="Room AC (window/wall)",'Emission Factors'!$E$53,IF(D1620="Room AC (PTAC/PTHP)",H1620,IF(D1620="Residential AC",'Emission Factors'!$E$55,IF(D1620="Residential HP",H1620,IF(D1620="Commercial AC (&gt;=65k to &lt;135,000k Btu/hr)",'Emission Factors'!$E$57,IF(D1620="Commercial AC (&gt;=135,000k Btu/hr)",'Emission Factors'!$E$58,""))))))</f>
        <v/>
      </c>
      <c r="J1620" s="96"/>
      <c r="K1620" s="211" t="str">
        <f>IF(ISBLANK(J1620),"",VLOOKUP(J1620,'Emission Factors'!$C$81:$G$221,4,FALSE))</f>
        <v/>
      </c>
      <c r="L1620" s="210" t="str">
        <f>IF(D1620="Room AC (window/wall)",'Emission Factors'!$F$53,IF(D1620="Room AC (PTAC/PTHP)",'Emission Factors'!$F$54,IF(D1620="Residential AC",'Emission Factors'!$F$55,IF(D1620="Residential HP",'Emission Factors'!$F$56,IF(D1620="Commercial AC (&gt;=65k to &lt;135,000k Btu/hr)",'Emission Factors'!$F$57,IF(D1620="Commercial AC (&gt;=135,000k Btu/hr)",'Emission Factors'!$F$58,""))))))</f>
        <v/>
      </c>
      <c r="M1620" s="211" t="str">
        <f>IF(D1620="Room AC (window/wall)",'Emission Factors'!$G$53,IF(D1620="Room AC (PTAC/PTHP)",'Emission Factors'!$G$54,IF(D1620="Residential AC",'Emission Factors'!$G$55,IF(D1620="Residential HP",'Emission Factors'!$G$56,IF(D1620="Commercial AC (&gt;=65k to &lt;135,000k Btu/hr)",'Emission Factors'!$G$57,IF(D1620="Commercial AC (&gt;=135,000k Btu/hr)",'Emission Factors'!$G$58,""))))))</f>
        <v/>
      </c>
      <c r="N1620" s="96"/>
      <c r="O1620" s="209" t="str">
        <f>IF(ISBLANK(D1620),"",(IF(D1620="Room AC (window/wall)",'Emission Factors'!$C$53,IF(D1620="Room AC (PTAC/PTHP)",'Emission Factors'!$C$54,IF(D1620="Residential AC",'Emission Factors'!$C$55,IF(D1620="Residential HP",'Emission Factors'!$C$56,IF(D1620="Commercial AC (&gt;=65k to &lt;135,000k Btu/hr)",'Emission Factors'!$C$57,IF(D1620="Commercial AC (&gt;=135,000k Btu/hr)",'Emission Factors'!$C$58,""))))))))</f>
        <v/>
      </c>
      <c r="P1620" s="209" t="str">
        <f t="shared" si="250"/>
        <v/>
      </c>
      <c r="Q1620" s="95"/>
      <c r="R1620" s="256"/>
      <c r="S1620" s="256"/>
      <c r="T1620" s="96"/>
      <c r="U1620" s="211" t="str">
        <f>IF(Q1620="Room AC (window/wall)",'Emission Factors'!$E$53,IF(AND(Q1620="Room AC (PTAC/PTHP)",ISBLANK(T1620)),"Error",IF(AND(Q1620="Room AC (PTAC/PTHP)",T1620&gt;0),T1620,IF(Q1620="Residential AC",'Emission Factors'!$E$55,IF(AND(Q1620="Residential HP",ISBLANK(T1620)),"Error",IF(AND(Q1620="Residential HP",T1620&gt;0),T1620,IF(Q1620="Commercial AC (&gt;=65k to &lt;135,000k Btu/hr)",'Emission Factors'!$E$57,IF(Q1620="Commercial AC (&gt;=135,000k Btu/hr)",'Emission Factors'!$E$58,""))))))))</f>
        <v/>
      </c>
      <c r="V1620" s="95"/>
      <c r="W1620" s="211" t="str">
        <f>IF(ISBLANK(V1620),"",VLOOKUP(V1620,'Emission Factors'!$C$81:$G$221,4,FALSE))</f>
        <v/>
      </c>
      <c r="X1620" s="210" t="str">
        <f>IF(Q1620="Room AC (window/wall)",'Emission Factors'!$F$53,IF(Q1620="Room AC (PTAC/PTHP)",'Emission Factors'!$F$54,IF(Q1620="Residential AC",'Emission Factors'!$F$55,IF(Q1620="Residential HP",'Emission Factors'!$F$56,IF(Q1620="Commercial AC (&gt;=65k to &lt;135,000k Btu/hr)",'Emission Factors'!$F$57,IF(Q1620="Commercial AC (&gt;=135,000k Btu/hr)",'Emission Factors'!$F$58,""))))))</f>
        <v/>
      </c>
      <c r="Y1620" s="211" t="str">
        <f>IF(Q1620="Room AC (window/wall)",'Emission Factors'!$G$53,IF(Q1620="Room AC (PTAC/PTHP)",'Emission Factors'!$G$54,IF(Q1620="Residential AC",'Emission Factors'!$G$55,IF(Q1620="Residential HP",'Emission Factors'!$G$56,IF(Q1620="Commercial AC (&gt;=65k to &lt;135,000k Btu/hr)",'Emission Factors'!$G$57,IF(Q1620="Commercial AC (&gt;=135,000k Btu/hr)",'Emission Factors'!$G$58,""))))))</f>
        <v/>
      </c>
      <c r="Z1620" s="96"/>
      <c r="AA1620" s="97" t="str">
        <f t="shared" si="251"/>
        <v/>
      </c>
      <c r="AB1620" s="97" t="str">
        <f t="shared" si="252"/>
        <v/>
      </c>
      <c r="AC1620" s="246" t="str">
        <f t="shared" si="253"/>
        <v/>
      </c>
      <c r="AD1620" s="97" t="str">
        <f t="shared" si="254"/>
        <v/>
      </c>
      <c r="AE1620" s="97" t="str">
        <f t="shared" si="255"/>
        <v/>
      </c>
      <c r="AF1620" s="252" t="str">
        <f t="shared" si="256"/>
        <v/>
      </c>
      <c r="AG1620" s="254" t="str">
        <f t="shared" si="257"/>
        <v/>
      </c>
      <c r="AH1620" s="248" t="str">
        <f t="shared" si="258"/>
        <v/>
      </c>
      <c r="AI1620" s="249" t="str">
        <f t="shared" si="259"/>
        <v/>
      </c>
    </row>
    <row r="1621" spans="2:35" x14ac:dyDescent="0.3">
      <c r="B1621" s="94"/>
      <c r="C1621" s="95"/>
      <c r="D1621" s="95"/>
      <c r="E1621" s="95"/>
      <c r="F1621" s="94"/>
      <c r="G1621" s="145"/>
      <c r="H1621" s="245"/>
      <c r="I1621" s="211" t="str">
        <f>IF(D1621="Room AC (window/wall)",'Emission Factors'!$E$53,IF(D1621="Room AC (PTAC/PTHP)",H1621,IF(D1621="Residential AC",'Emission Factors'!$E$55,IF(D1621="Residential HP",H1621,IF(D1621="Commercial AC (&gt;=65k to &lt;135,000k Btu/hr)",'Emission Factors'!$E$57,IF(D1621="Commercial AC (&gt;=135,000k Btu/hr)",'Emission Factors'!$E$58,""))))))</f>
        <v/>
      </c>
      <c r="J1621" s="96"/>
      <c r="K1621" s="211" t="str">
        <f>IF(ISBLANK(J1621),"",VLOOKUP(J1621,'Emission Factors'!$C$81:$G$221,4,FALSE))</f>
        <v/>
      </c>
      <c r="L1621" s="210" t="str">
        <f>IF(D1621="Room AC (window/wall)",'Emission Factors'!$F$53,IF(D1621="Room AC (PTAC/PTHP)",'Emission Factors'!$F$54,IF(D1621="Residential AC",'Emission Factors'!$F$55,IF(D1621="Residential HP",'Emission Factors'!$F$56,IF(D1621="Commercial AC (&gt;=65k to &lt;135,000k Btu/hr)",'Emission Factors'!$F$57,IF(D1621="Commercial AC (&gt;=135,000k Btu/hr)",'Emission Factors'!$F$58,""))))))</f>
        <v/>
      </c>
      <c r="M1621" s="211" t="str">
        <f>IF(D1621="Room AC (window/wall)",'Emission Factors'!$G$53,IF(D1621="Room AC (PTAC/PTHP)",'Emission Factors'!$G$54,IF(D1621="Residential AC",'Emission Factors'!$G$55,IF(D1621="Residential HP",'Emission Factors'!$G$56,IF(D1621="Commercial AC (&gt;=65k to &lt;135,000k Btu/hr)",'Emission Factors'!$G$57,IF(D1621="Commercial AC (&gt;=135,000k Btu/hr)",'Emission Factors'!$G$58,""))))))</f>
        <v/>
      </c>
      <c r="N1621" s="96"/>
      <c r="O1621" s="209" t="str">
        <f>IF(ISBLANK(D1621),"",(IF(D1621="Room AC (window/wall)",'Emission Factors'!$C$53,IF(D1621="Room AC (PTAC/PTHP)",'Emission Factors'!$C$54,IF(D1621="Residential AC",'Emission Factors'!$C$55,IF(D1621="Residential HP",'Emission Factors'!$C$56,IF(D1621="Commercial AC (&gt;=65k to &lt;135,000k Btu/hr)",'Emission Factors'!$C$57,IF(D1621="Commercial AC (&gt;=135,000k Btu/hr)",'Emission Factors'!$C$58,""))))))))</f>
        <v/>
      </c>
      <c r="P1621" s="209" t="str">
        <f t="shared" si="250"/>
        <v/>
      </c>
      <c r="Q1621" s="95"/>
      <c r="R1621" s="256"/>
      <c r="S1621" s="256"/>
      <c r="T1621" s="96"/>
      <c r="U1621" s="211" t="str">
        <f>IF(Q1621="Room AC (window/wall)",'Emission Factors'!$E$53,IF(AND(Q1621="Room AC (PTAC/PTHP)",ISBLANK(T1621)),"Error",IF(AND(Q1621="Room AC (PTAC/PTHP)",T1621&gt;0),T1621,IF(Q1621="Residential AC",'Emission Factors'!$E$55,IF(AND(Q1621="Residential HP",ISBLANK(T1621)),"Error",IF(AND(Q1621="Residential HP",T1621&gt;0),T1621,IF(Q1621="Commercial AC (&gt;=65k to &lt;135,000k Btu/hr)",'Emission Factors'!$E$57,IF(Q1621="Commercial AC (&gt;=135,000k Btu/hr)",'Emission Factors'!$E$58,""))))))))</f>
        <v/>
      </c>
      <c r="V1621" s="95"/>
      <c r="W1621" s="211" t="str">
        <f>IF(ISBLANK(V1621),"",VLOOKUP(V1621,'Emission Factors'!$C$81:$G$221,4,FALSE))</f>
        <v/>
      </c>
      <c r="X1621" s="210" t="str">
        <f>IF(Q1621="Room AC (window/wall)",'Emission Factors'!$F$53,IF(Q1621="Room AC (PTAC/PTHP)",'Emission Factors'!$F$54,IF(Q1621="Residential AC",'Emission Factors'!$F$55,IF(Q1621="Residential HP",'Emission Factors'!$F$56,IF(Q1621="Commercial AC (&gt;=65k to &lt;135,000k Btu/hr)",'Emission Factors'!$F$57,IF(Q1621="Commercial AC (&gt;=135,000k Btu/hr)",'Emission Factors'!$F$58,""))))))</f>
        <v/>
      </c>
      <c r="Y1621" s="211" t="str">
        <f>IF(Q1621="Room AC (window/wall)",'Emission Factors'!$G$53,IF(Q1621="Room AC (PTAC/PTHP)",'Emission Factors'!$G$54,IF(Q1621="Residential AC",'Emission Factors'!$G$55,IF(Q1621="Residential HP",'Emission Factors'!$G$56,IF(Q1621="Commercial AC (&gt;=65k to &lt;135,000k Btu/hr)",'Emission Factors'!$G$57,IF(Q1621="Commercial AC (&gt;=135,000k Btu/hr)",'Emission Factors'!$G$58,""))))))</f>
        <v/>
      </c>
      <c r="Z1621" s="96"/>
      <c r="AA1621" s="97" t="str">
        <f t="shared" si="251"/>
        <v/>
      </c>
      <c r="AB1621" s="97" t="str">
        <f t="shared" si="252"/>
        <v/>
      </c>
      <c r="AC1621" s="246" t="str">
        <f t="shared" si="253"/>
        <v/>
      </c>
      <c r="AD1621" s="97" t="str">
        <f t="shared" si="254"/>
        <v/>
      </c>
      <c r="AE1621" s="97" t="str">
        <f t="shared" si="255"/>
        <v/>
      </c>
      <c r="AF1621" s="252" t="str">
        <f t="shared" si="256"/>
        <v/>
      </c>
      <c r="AG1621" s="254" t="str">
        <f t="shared" si="257"/>
        <v/>
      </c>
      <c r="AH1621" s="248" t="str">
        <f t="shared" si="258"/>
        <v/>
      </c>
      <c r="AI1621" s="249" t="str">
        <f t="shared" si="259"/>
        <v/>
      </c>
    </row>
    <row r="1622" spans="2:35" x14ac:dyDescent="0.3">
      <c r="B1622" s="94"/>
      <c r="C1622" s="95"/>
      <c r="D1622" s="95"/>
      <c r="E1622" s="95"/>
      <c r="F1622" s="94"/>
      <c r="G1622" s="145"/>
      <c r="H1622" s="245"/>
      <c r="I1622" s="211" t="str">
        <f>IF(D1622="Room AC (window/wall)",'Emission Factors'!$E$53,IF(D1622="Room AC (PTAC/PTHP)",H1622,IF(D1622="Residential AC",'Emission Factors'!$E$55,IF(D1622="Residential HP",H1622,IF(D1622="Commercial AC (&gt;=65k to &lt;135,000k Btu/hr)",'Emission Factors'!$E$57,IF(D1622="Commercial AC (&gt;=135,000k Btu/hr)",'Emission Factors'!$E$58,""))))))</f>
        <v/>
      </c>
      <c r="J1622" s="96"/>
      <c r="K1622" s="211" t="str">
        <f>IF(ISBLANK(J1622),"",VLOOKUP(J1622,'Emission Factors'!$C$81:$G$221,4,FALSE))</f>
        <v/>
      </c>
      <c r="L1622" s="210" t="str">
        <f>IF(D1622="Room AC (window/wall)",'Emission Factors'!$F$53,IF(D1622="Room AC (PTAC/PTHP)",'Emission Factors'!$F$54,IF(D1622="Residential AC",'Emission Factors'!$F$55,IF(D1622="Residential HP",'Emission Factors'!$F$56,IF(D1622="Commercial AC (&gt;=65k to &lt;135,000k Btu/hr)",'Emission Factors'!$F$57,IF(D1622="Commercial AC (&gt;=135,000k Btu/hr)",'Emission Factors'!$F$58,""))))))</f>
        <v/>
      </c>
      <c r="M1622" s="211" t="str">
        <f>IF(D1622="Room AC (window/wall)",'Emission Factors'!$G$53,IF(D1622="Room AC (PTAC/PTHP)",'Emission Factors'!$G$54,IF(D1622="Residential AC",'Emission Factors'!$G$55,IF(D1622="Residential HP",'Emission Factors'!$G$56,IF(D1622="Commercial AC (&gt;=65k to &lt;135,000k Btu/hr)",'Emission Factors'!$G$57,IF(D1622="Commercial AC (&gt;=135,000k Btu/hr)",'Emission Factors'!$G$58,""))))))</f>
        <v/>
      </c>
      <c r="N1622" s="96"/>
      <c r="O1622" s="209" t="str">
        <f>IF(ISBLANK(D1622),"",(IF(D1622="Room AC (window/wall)",'Emission Factors'!$C$53,IF(D1622="Room AC (PTAC/PTHP)",'Emission Factors'!$C$54,IF(D1622="Residential AC",'Emission Factors'!$C$55,IF(D1622="Residential HP",'Emission Factors'!$C$56,IF(D1622="Commercial AC (&gt;=65k to &lt;135,000k Btu/hr)",'Emission Factors'!$C$57,IF(D1622="Commercial AC (&gt;=135,000k Btu/hr)",'Emission Factors'!$C$58,""))))))))</f>
        <v/>
      </c>
      <c r="P1622" s="209" t="str">
        <f t="shared" si="250"/>
        <v/>
      </c>
      <c r="Q1622" s="95"/>
      <c r="R1622" s="256"/>
      <c r="S1622" s="256"/>
      <c r="T1622" s="96"/>
      <c r="U1622" s="211" t="str">
        <f>IF(Q1622="Room AC (window/wall)",'Emission Factors'!$E$53,IF(AND(Q1622="Room AC (PTAC/PTHP)",ISBLANK(T1622)),"Error",IF(AND(Q1622="Room AC (PTAC/PTHP)",T1622&gt;0),T1622,IF(Q1622="Residential AC",'Emission Factors'!$E$55,IF(AND(Q1622="Residential HP",ISBLANK(T1622)),"Error",IF(AND(Q1622="Residential HP",T1622&gt;0),T1622,IF(Q1622="Commercial AC (&gt;=65k to &lt;135,000k Btu/hr)",'Emission Factors'!$E$57,IF(Q1622="Commercial AC (&gt;=135,000k Btu/hr)",'Emission Factors'!$E$58,""))))))))</f>
        <v/>
      </c>
      <c r="V1622" s="95"/>
      <c r="W1622" s="211" t="str">
        <f>IF(ISBLANK(V1622),"",VLOOKUP(V1622,'Emission Factors'!$C$81:$G$221,4,FALSE))</f>
        <v/>
      </c>
      <c r="X1622" s="210" t="str">
        <f>IF(Q1622="Room AC (window/wall)",'Emission Factors'!$F$53,IF(Q1622="Room AC (PTAC/PTHP)",'Emission Factors'!$F$54,IF(Q1622="Residential AC",'Emission Factors'!$F$55,IF(Q1622="Residential HP",'Emission Factors'!$F$56,IF(Q1622="Commercial AC (&gt;=65k to &lt;135,000k Btu/hr)",'Emission Factors'!$F$57,IF(Q1622="Commercial AC (&gt;=135,000k Btu/hr)",'Emission Factors'!$F$58,""))))))</f>
        <v/>
      </c>
      <c r="Y1622" s="211" t="str">
        <f>IF(Q1622="Room AC (window/wall)",'Emission Factors'!$G$53,IF(Q1622="Room AC (PTAC/PTHP)",'Emission Factors'!$G$54,IF(Q1622="Residential AC",'Emission Factors'!$G$55,IF(Q1622="Residential HP",'Emission Factors'!$G$56,IF(Q1622="Commercial AC (&gt;=65k to &lt;135,000k Btu/hr)",'Emission Factors'!$G$57,IF(Q1622="Commercial AC (&gt;=135,000k Btu/hr)",'Emission Factors'!$G$58,""))))))</f>
        <v/>
      </c>
      <c r="Z1622" s="96"/>
      <c r="AA1622" s="97" t="str">
        <f t="shared" si="251"/>
        <v/>
      </c>
      <c r="AB1622" s="97" t="str">
        <f t="shared" si="252"/>
        <v/>
      </c>
      <c r="AC1622" s="246" t="str">
        <f t="shared" si="253"/>
        <v/>
      </c>
      <c r="AD1622" s="97" t="str">
        <f t="shared" si="254"/>
        <v/>
      </c>
      <c r="AE1622" s="97" t="str">
        <f t="shared" si="255"/>
        <v/>
      </c>
      <c r="AF1622" s="252" t="str">
        <f t="shared" si="256"/>
        <v/>
      </c>
      <c r="AG1622" s="254" t="str">
        <f t="shared" si="257"/>
        <v/>
      </c>
      <c r="AH1622" s="248" t="str">
        <f t="shared" si="258"/>
        <v/>
      </c>
      <c r="AI1622" s="249" t="str">
        <f t="shared" si="259"/>
        <v/>
      </c>
    </row>
    <row r="1623" spans="2:35" x14ac:dyDescent="0.3">
      <c r="B1623" s="94"/>
      <c r="C1623" s="95"/>
      <c r="D1623" s="95"/>
      <c r="E1623" s="95"/>
      <c r="F1623" s="94"/>
      <c r="G1623" s="145"/>
      <c r="H1623" s="245"/>
      <c r="I1623" s="211" t="str">
        <f>IF(D1623="Room AC (window/wall)",'Emission Factors'!$E$53,IF(D1623="Room AC (PTAC/PTHP)",H1623,IF(D1623="Residential AC",'Emission Factors'!$E$55,IF(D1623="Residential HP",H1623,IF(D1623="Commercial AC (&gt;=65k to &lt;135,000k Btu/hr)",'Emission Factors'!$E$57,IF(D1623="Commercial AC (&gt;=135,000k Btu/hr)",'Emission Factors'!$E$58,""))))))</f>
        <v/>
      </c>
      <c r="J1623" s="96"/>
      <c r="K1623" s="211" t="str">
        <f>IF(ISBLANK(J1623),"",VLOOKUP(J1623,'Emission Factors'!$C$81:$G$221,4,FALSE))</f>
        <v/>
      </c>
      <c r="L1623" s="210" t="str">
        <f>IF(D1623="Room AC (window/wall)",'Emission Factors'!$F$53,IF(D1623="Room AC (PTAC/PTHP)",'Emission Factors'!$F$54,IF(D1623="Residential AC",'Emission Factors'!$F$55,IF(D1623="Residential HP",'Emission Factors'!$F$56,IF(D1623="Commercial AC (&gt;=65k to &lt;135,000k Btu/hr)",'Emission Factors'!$F$57,IF(D1623="Commercial AC (&gt;=135,000k Btu/hr)",'Emission Factors'!$F$58,""))))))</f>
        <v/>
      </c>
      <c r="M1623" s="211" t="str">
        <f>IF(D1623="Room AC (window/wall)",'Emission Factors'!$G$53,IF(D1623="Room AC (PTAC/PTHP)",'Emission Factors'!$G$54,IF(D1623="Residential AC",'Emission Factors'!$G$55,IF(D1623="Residential HP",'Emission Factors'!$G$56,IF(D1623="Commercial AC (&gt;=65k to &lt;135,000k Btu/hr)",'Emission Factors'!$G$57,IF(D1623="Commercial AC (&gt;=135,000k Btu/hr)",'Emission Factors'!$G$58,""))))))</f>
        <v/>
      </c>
      <c r="N1623" s="96"/>
      <c r="O1623" s="209" t="str">
        <f>IF(ISBLANK(D1623),"",(IF(D1623="Room AC (window/wall)",'Emission Factors'!$C$53,IF(D1623="Room AC (PTAC/PTHP)",'Emission Factors'!$C$54,IF(D1623="Residential AC",'Emission Factors'!$C$55,IF(D1623="Residential HP",'Emission Factors'!$C$56,IF(D1623="Commercial AC (&gt;=65k to &lt;135,000k Btu/hr)",'Emission Factors'!$C$57,IF(D1623="Commercial AC (&gt;=135,000k Btu/hr)",'Emission Factors'!$C$58,""))))))))</f>
        <v/>
      </c>
      <c r="P1623" s="209" t="str">
        <f t="shared" si="250"/>
        <v/>
      </c>
      <c r="Q1623" s="95"/>
      <c r="R1623" s="256"/>
      <c r="S1623" s="256"/>
      <c r="T1623" s="96"/>
      <c r="U1623" s="211" t="str">
        <f>IF(Q1623="Room AC (window/wall)",'Emission Factors'!$E$53,IF(AND(Q1623="Room AC (PTAC/PTHP)",ISBLANK(T1623)),"Error",IF(AND(Q1623="Room AC (PTAC/PTHP)",T1623&gt;0),T1623,IF(Q1623="Residential AC",'Emission Factors'!$E$55,IF(AND(Q1623="Residential HP",ISBLANK(T1623)),"Error",IF(AND(Q1623="Residential HP",T1623&gt;0),T1623,IF(Q1623="Commercial AC (&gt;=65k to &lt;135,000k Btu/hr)",'Emission Factors'!$E$57,IF(Q1623="Commercial AC (&gt;=135,000k Btu/hr)",'Emission Factors'!$E$58,""))))))))</f>
        <v/>
      </c>
      <c r="V1623" s="95"/>
      <c r="W1623" s="211" t="str">
        <f>IF(ISBLANK(V1623),"",VLOOKUP(V1623,'Emission Factors'!$C$81:$G$221,4,FALSE))</f>
        <v/>
      </c>
      <c r="X1623" s="210" t="str">
        <f>IF(Q1623="Room AC (window/wall)",'Emission Factors'!$F$53,IF(Q1623="Room AC (PTAC/PTHP)",'Emission Factors'!$F$54,IF(Q1623="Residential AC",'Emission Factors'!$F$55,IF(Q1623="Residential HP",'Emission Factors'!$F$56,IF(Q1623="Commercial AC (&gt;=65k to &lt;135,000k Btu/hr)",'Emission Factors'!$F$57,IF(Q1623="Commercial AC (&gt;=135,000k Btu/hr)",'Emission Factors'!$F$58,""))))))</f>
        <v/>
      </c>
      <c r="Y1623" s="211" t="str">
        <f>IF(Q1623="Room AC (window/wall)",'Emission Factors'!$G$53,IF(Q1623="Room AC (PTAC/PTHP)",'Emission Factors'!$G$54,IF(Q1623="Residential AC",'Emission Factors'!$G$55,IF(Q1623="Residential HP",'Emission Factors'!$G$56,IF(Q1623="Commercial AC (&gt;=65k to &lt;135,000k Btu/hr)",'Emission Factors'!$G$57,IF(Q1623="Commercial AC (&gt;=135,000k Btu/hr)",'Emission Factors'!$G$58,""))))))</f>
        <v/>
      </c>
      <c r="Z1623" s="96"/>
      <c r="AA1623" s="97" t="str">
        <f t="shared" si="251"/>
        <v/>
      </c>
      <c r="AB1623" s="97" t="str">
        <f t="shared" si="252"/>
        <v/>
      </c>
      <c r="AC1623" s="246" t="str">
        <f t="shared" si="253"/>
        <v/>
      </c>
      <c r="AD1623" s="97" t="str">
        <f t="shared" si="254"/>
        <v/>
      </c>
      <c r="AE1623" s="97" t="str">
        <f t="shared" si="255"/>
        <v/>
      </c>
      <c r="AF1623" s="252" t="str">
        <f t="shared" si="256"/>
        <v/>
      </c>
      <c r="AG1623" s="254" t="str">
        <f t="shared" si="257"/>
        <v/>
      </c>
      <c r="AH1623" s="248" t="str">
        <f t="shared" si="258"/>
        <v/>
      </c>
      <c r="AI1623" s="249" t="str">
        <f t="shared" si="259"/>
        <v/>
      </c>
    </row>
    <row r="1624" spans="2:35" x14ac:dyDescent="0.3">
      <c r="B1624" s="94"/>
      <c r="C1624" s="95"/>
      <c r="D1624" s="95"/>
      <c r="E1624" s="95"/>
      <c r="F1624" s="94"/>
      <c r="G1624" s="145"/>
      <c r="H1624" s="245"/>
      <c r="I1624" s="211" t="str">
        <f>IF(D1624="Room AC (window/wall)",'Emission Factors'!$E$53,IF(D1624="Room AC (PTAC/PTHP)",H1624,IF(D1624="Residential AC",'Emission Factors'!$E$55,IF(D1624="Residential HP",H1624,IF(D1624="Commercial AC (&gt;=65k to &lt;135,000k Btu/hr)",'Emission Factors'!$E$57,IF(D1624="Commercial AC (&gt;=135,000k Btu/hr)",'Emission Factors'!$E$58,""))))))</f>
        <v/>
      </c>
      <c r="J1624" s="96"/>
      <c r="K1624" s="211" t="str">
        <f>IF(ISBLANK(J1624),"",VLOOKUP(J1624,'Emission Factors'!$C$81:$G$221,4,FALSE))</f>
        <v/>
      </c>
      <c r="L1624" s="210" t="str">
        <f>IF(D1624="Room AC (window/wall)",'Emission Factors'!$F$53,IF(D1624="Room AC (PTAC/PTHP)",'Emission Factors'!$F$54,IF(D1624="Residential AC",'Emission Factors'!$F$55,IF(D1624="Residential HP",'Emission Factors'!$F$56,IF(D1624="Commercial AC (&gt;=65k to &lt;135,000k Btu/hr)",'Emission Factors'!$F$57,IF(D1624="Commercial AC (&gt;=135,000k Btu/hr)",'Emission Factors'!$F$58,""))))))</f>
        <v/>
      </c>
      <c r="M1624" s="211" t="str">
        <f>IF(D1624="Room AC (window/wall)",'Emission Factors'!$G$53,IF(D1624="Room AC (PTAC/PTHP)",'Emission Factors'!$G$54,IF(D1624="Residential AC",'Emission Factors'!$G$55,IF(D1624="Residential HP",'Emission Factors'!$G$56,IF(D1624="Commercial AC (&gt;=65k to &lt;135,000k Btu/hr)",'Emission Factors'!$G$57,IF(D1624="Commercial AC (&gt;=135,000k Btu/hr)",'Emission Factors'!$G$58,""))))))</f>
        <v/>
      </c>
      <c r="N1624" s="96"/>
      <c r="O1624" s="209" t="str">
        <f>IF(ISBLANK(D1624),"",(IF(D1624="Room AC (window/wall)",'Emission Factors'!$C$53,IF(D1624="Room AC (PTAC/PTHP)",'Emission Factors'!$C$54,IF(D1624="Residential AC",'Emission Factors'!$C$55,IF(D1624="Residential HP",'Emission Factors'!$C$56,IF(D1624="Commercial AC (&gt;=65k to &lt;135,000k Btu/hr)",'Emission Factors'!$C$57,IF(D1624="Commercial AC (&gt;=135,000k Btu/hr)",'Emission Factors'!$C$58,""))))))))</f>
        <v/>
      </c>
      <c r="P1624" s="209" t="str">
        <f t="shared" si="250"/>
        <v/>
      </c>
      <c r="Q1624" s="95"/>
      <c r="R1624" s="256"/>
      <c r="S1624" s="256"/>
      <c r="T1624" s="96"/>
      <c r="U1624" s="211" t="str">
        <f>IF(Q1624="Room AC (window/wall)",'Emission Factors'!$E$53,IF(AND(Q1624="Room AC (PTAC/PTHP)",ISBLANK(T1624)),"Error",IF(AND(Q1624="Room AC (PTAC/PTHP)",T1624&gt;0),T1624,IF(Q1624="Residential AC",'Emission Factors'!$E$55,IF(AND(Q1624="Residential HP",ISBLANK(T1624)),"Error",IF(AND(Q1624="Residential HP",T1624&gt;0),T1624,IF(Q1624="Commercial AC (&gt;=65k to &lt;135,000k Btu/hr)",'Emission Factors'!$E$57,IF(Q1624="Commercial AC (&gt;=135,000k Btu/hr)",'Emission Factors'!$E$58,""))))))))</f>
        <v/>
      </c>
      <c r="V1624" s="95"/>
      <c r="W1624" s="211" t="str">
        <f>IF(ISBLANK(V1624),"",VLOOKUP(V1624,'Emission Factors'!$C$81:$G$221,4,FALSE))</f>
        <v/>
      </c>
      <c r="X1624" s="210" t="str">
        <f>IF(Q1624="Room AC (window/wall)",'Emission Factors'!$F$53,IF(Q1624="Room AC (PTAC/PTHP)",'Emission Factors'!$F$54,IF(Q1624="Residential AC",'Emission Factors'!$F$55,IF(Q1624="Residential HP",'Emission Factors'!$F$56,IF(Q1624="Commercial AC (&gt;=65k to &lt;135,000k Btu/hr)",'Emission Factors'!$F$57,IF(Q1624="Commercial AC (&gt;=135,000k Btu/hr)",'Emission Factors'!$F$58,""))))))</f>
        <v/>
      </c>
      <c r="Y1624" s="211" t="str">
        <f>IF(Q1624="Room AC (window/wall)",'Emission Factors'!$G$53,IF(Q1624="Room AC (PTAC/PTHP)",'Emission Factors'!$G$54,IF(Q1624="Residential AC",'Emission Factors'!$G$55,IF(Q1624="Residential HP",'Emission Factors'!$G$56,IF(Q1624="Commercial AC (&gt;=65k to &lt;135,000k Btu/hr)",'Emission Factors'!$G$57,IF(Q1624="Commercial AC (&gt;=135,000k Btu/hr)",'Emission Factors'!$G$58,""))))))</f>
        <v/>
      </c>
      <c r="Z1624" s="96"/>
      <c r="AA1624" s="97" t="str">
        <f t="shared" si="251"/>
        <v/>
      </c>
      <c r="AB1624" s="97" t="str">
        <f t="shared" si="252"/>
        <v/>
      </c>
      <c r="AC1624" s="246" t="str">
        <f t="shared" si="253"/>
        <v/>
      </c>
      <c r="AD1624" s="97" t="str">
        <f t="shared" si="254"/>
        <v/>
      </c>
      <c r="AE1624" s="97" t="str">
        <f t="shared" si="255"/>
        <v/>
      </c>
      <c r="AF1624" s="252" t="str">
        <f t="shared" si="256"/>
        <v/>
      </c>
      <c r="AG1624" s="254" t="str">
        <f t="shared" si="257"/>
        <v/>
      </c>
      <c r="AH1624" s="248" t="str">
        <f t="shared" si="258"/>
        <v/>
      </c>
      <c r="AI1624" s="249" t="str">
        <f t="shared" si="259"/>
        <v/>
      </c>
    </row>
    <row r="1625" spans="2:35" x14ac:dyDescent="0.3">
      <c r="B1625" s="94"/>
      <c r="C1625" s="95"/>
      <c r="D1625" s="95"/>
      <c r="E1625" s="95"/>
      <c r="F1625" s="94"/>
      <c r="G1625" s="145"/>
      <c r="H1625" s="245"/>
      <c r="I1625" s="211" t="str">
        <f>IF(D1625="Room AC (window/wall)",'Emission Factors'!$E$53,IF(D1625="Room AC (PTAC/PTHP)",H1625,IF(D1625="Residential AC",'Emission Factors'!$E$55,IF(D1625="Residential HP",H1625,IF(D1625="Commercial AC (&gt;=65k to &lt;135,000k Btu/hr)",'Emission Factors'!$E$57,IF(D1625="Commercial AC (&gt;=135,000k Btu/hr)",'Emission Factors'!$E$58,""))))))</f>
        <v/>
      </c>
      <c r="J1625" s="96"/>
      <c r="K1625" s="211" t="str">
        <f>IF(ISBLANK(J1625),"",VLOOKUP(J1625,'Emission Factors'!$C$81:$G$221,4,FALSE))</f>
        <v/>
      </c>
      <c r="L1625" s="210" t="str">
        <f>IF(D1625="Room AC (window/wall)",'Emission Factors'!$F$53,IF(D1625="Room AC (PTAC/PTHP)",'Emission Factors'!$F$54,IF(D1625="Residential AC",'Emission Factors'!$F$55,IF(D1625="Residential HP",'Emission Factors'!$F$56,IF(D1625="Commercial AC (&gt;=65k to &lt;135,000k Btu/hr)",'Emission Factors'!$F$57,IF(D1625="Commercial AC (&gt;=135,000k Btu/hr)",'Emission Factors'!$F$58,""))))))</f>
        <v/>
      </c>
      <c r="M1625" s="211" t="str">
        <f>IF(D1625="Room AC (window/wall)",'Emission Factors'!$G$53,IF(D1625="Room AC (PTAC/PTHP)",'Emission Factors'!$G$54,IF(D1625="Residential AC",'Emission Factors'!$G$55,IF(D1625="Residential HP",'Emission Factors'!$G$56,IF(D1625="Commercial AC (&gt;=65k to &lt;135,000k Btu/hr)",'Emission Factors'!$G$57,IF(D1625="Commercial AC (&gt;=135,000k Btu/hr)",'Emission Factors'!$G$58,""))))))</f>
        <v/>
      </c>
      <c r="N1625" s="96"/>
      <c r="O1625" s="209" t="str">
        <f>IF(ISBLANK(D1625),"",(IF(D1625="Room AC (window/wall)",'Emission Factors'!$C$53,IF(D1625="Room AC (PTAC/PTHP)",'Emission Factors'!$C$54,IF(D1625="Residential AC",'Emission Factors'!$C$55,IF(D1625="Residential HP",'Emission Factors'!$C$56,IF(D1625="Commercial AC (&gt;=65k to &lt;135,000k Btu/hr)",'Emission Factors'!$C$57,IF(D1625="Commercial AC (&gt;=135,000k Btu/hr)",'Emission Factors'!$C$58,""))))))))</f>
        <v/>
      </c>
      <c r="P1625" s="209" t="str">
        <f t="shared" si="250"/>
        <v/>
      </c>
      <c r="Q1625" s="95"/>
      <c r="R1625" s="256"/>
      <c r="S1625" s="256"/>
      <c r="T1625" s="96"/>
      <c r="U1625" s="211" t="str">
        <f>IF(Q1625="Room AC (window/wall)",'Emission Factors'!$E$53,IF(AND(Q1625="Room AC (PTAC/PTHP)",ISBLANK(T1625)),"Error",IF(AND(Q1625="Room AC (PTAC/PTHP)",T1625&gt;0),T1625,IF(Q1625="Residential AC",'Emission Factors'!$E$55,IF(AND(Q1625="Residential HP",ISBLANK(T1625)),"Error",IF(AND(Q1625="Residential HP",T1625&gt;0),T1625,IF(Q1625="Commercial AC (&gt;=65k to &lt;135,000k Btu/hr)",'Emission Factors'!$E$57,IF(Q1625="Commercial AC (&gt;=135,000k Btu/hr)",'Emission Factors'!$E$58,""))))))))</f>
        <v/>
      </c>
      <c r="V1625" s="95"/>
      <c r="W1625" s="211" t="str">
        <f>IF(ISBLANK(V1625),"",VLOOKUP(V1625,'Emission Factors'!$C$81:$G$221,4,FALSE))</f>
        <v/>
      </c>
      <c r="X1625" s="210" t="str">
        <f>IF(Q1625="Room AC (window/wall)",'Emission Factors'!$F$53,IF(Q1625="Room AC (PTAC/PTHP)",'Emission Factors'!$F$54,IF(Q1625="Residential AC",'Emission Factors'!$F$55,IF(Q1625="Residential HP",'Emission Factors'!$F$56,IF(Q1625="Commercial AC (&gt;=65k to &lt;135,000k Btu/hr)",'Emission Factors'!$F$57,IF(Q1625="Commercial AC (&gt;=135,000k Btu/hr)",'Emission Factors'!$F$58,""))))))</f>
        <v/>
      </c>
      <c r="Y1625" s="211" t="str">
        <f>IF(Q1625="Room AC (window/wall)",'Emission Factors'!$G$53,IF(Q1625="Room AC (PTAC/PTHP)",'Emission Factors'!$G$54,IF(Q1625="Residential AC",'Emission Factors'!$G$55,IF(Q1625="Residential HP",'Emission Factors'!$G$56,IF(Q1625="Commercial AC (&gt;=65k to &lt;135,000k Btu/hr)",'Emission Factors'!$G$57,IF(Q1625="Commercial AC (&gt;=135,000k Btu/hr)",'Emission Factors'!$G$58,""))))))</f>
        <v/>
      </c>
      <c r="Z1625" s="96"/>
      <c r="AA1625" s="97" t="str">
        <f t="shared" si="251"/>
        <v/>
      </c>
      <c r="AB1625" s="97" t="str">
        <f t="shared" si="252"/>
        <v/>
      </c>
      <c r="AC1625" s="246" t="str">
        <f t="shared" si="253"/>
        <v/>
      </c>
      <c r="AD1625" s="97" t="str">
        <f t="shared" si="254"/>
        <v/>
      </c>
      <c r="AE1625" s="97" t="str">
        <f t="shared" si="255"/>
        <v/>
      </c>
      <c r="AF1625" s="252" t="str">
        <f t="shared" si="256"/>
        <v/>
      </c>
      <c r="AG1625" s="254" t="str">
        <f t="shared" si="257"/>
        <v/>
      </c>
      <c r="AH1625" s="248" t="str">
        <f t="shared" si="258"/>
        <v/>
      </c>
      <c r="AI1625" s="249" t="str">
        <f t="shared" si="259"/>
        <v/>
      </c>
    </row>
    <row r="1626" spans="2:35" x14ac:dyDescent="0.3">
      <c r="B1626" s="94"/>
      <c r="C1626" s="95"/>
      <c r="D1626" s="95"/>
      <c r="E1626" s="95"/>
      <c r="F1626" s="94"/>
      <c r="G1626" s="145"/>
      <c r="H1626" s="245"/>
      <c r="I1626" s="211" t="str">
        <f>IF(D1626="Room AC (window/wall)",'Emission Factors'!$E$53,IF(D1626="Room AC (PTAC/PTHP)",H1626,IF(D1626="Residential AC",'Emission Factors'!$E$55,IF(D1626="Residential HP",H1626,IF(D1626="Commercial AC (&gt;=65k to &lt;135,000k Btu/hr)",'Emission Factors'!$E$57,IF(D1626="Commercial AC (&gt;=135,000k Btu/hr)",'Emission Factors'!$E$58,""))))))</f>
        <v/>
      </c>
      <c r="J1626" s="96"/>
      <c r="K1626" s="211" t="str">
        <f>IF(ISBLANK(J1626),"",VLOOKUP(J1626,'Emission Factors'!$C$81:$G$221,4,FALSE))</f>
        <v/>
      </c>
      <c r="L1626" s="210" t="str">
        <f>IF(D1626="Room AC (window/wall)",'Emission Factors'!$F$53,IF(D1626="Room AC (PTAC/PTHP)",'Emission Factors'!$F$54,IF(D1626="Residential AC",'Emission Factors'!$F$55,IF(D1626="Residential HP",'Emission Factors'!$F$56,IF(D1626="Commercial AC (&gt;=65k to &lt;135,000k Btu/hr)",'Emission Factors'!$F$57,IF(D1626="Commercial AC (&gt;=135,000k Btu/hr)",'Emission Factors'!$F$58,""))))))</f>
        <v/>
      </c>
      <c r="M1626" s="211" t="str">
        <f>IF(D1626="Room AC (window/wall)",'Emission Factors'!$G$53,IF(D1626="Room AC (PTAC/PTHP)",'Emission Factors'!$G$54,IF(D1626="Residential AC",'Emission Factors'!$G$55,IF(D1626="Residential HP",'Emission Factors'!$G$56,IF(D1626="Commercial AC (&gt;=65k to &lt;135,000k Btu/hr)",'Emission Factors'!$G$57,IF(D1626="Commercial AC (&gt;=135,000k Btu/hr)",'Emission Factors'!$G$58,""))))))</f>
        <v/>
      </c>
      <c r="N1626" s="96"/>
      <c r="O1626" s="209" t="str">
        <f>IF(ISBLANK(D1626),"",(IF(D1626="Room AC (window/wall)",'Emission Factors'!$C$53,IF(D1626="Room AC (PTAC/PTHP)",'Emission Factors'!$C$54,IF(D1626="Residential AC",'Emission Factors'!$C$55,IF(D1626="Residential HP",'Emission Factors'!$C$56,IF(D1626="Commercial AC (&gt;=65k to &lt;135,000k Btu/hr)",'Emission Factors'!$C$57,IF(D1626="Commercial AC (&gt;=135,000k Btu/hr)",'Emission Factors'!$C$58,""))))))))</f>
        <v/>
      </c>
      <c r="P1626" s="209" t="str">
        <f t="shared" si="250"/>
        <v/>
      </c>
      <c r="Q1626" s="95"/>
      <c r="R1626" s="256"/>
      <c r="S1626" s="256"/>
      <c r="T1626" s="96"/>
      <c r="U1626" s="211" t="str">
        <f>IF(Q1626="Room AC (window/wall)",'Emission Factors'!$E$53,IF(AND(Q1626="Room AC (PTAC/PTHP)",ISBLANK(T1626)),"Error",IF(AND(Q1626="Room AC (PTAC/PTHP)",T1626&gt;0),T1626,IF(Q1626="Residential AC",'Emission Factors'!$E$55,IF(AND(Q1626="Residential HP",ISBLANK(T1626)),"Error",IF(AND(Q1626="Residential HP",T1626&gt;0),T1626,IF(Q1626="Commercial AC (&gt;=65k to &lt;135,000k Btu/hr)",'Emission Factors'!$E$57,IF(Q1626="Commercial AC (&gt;=135,000k Btu/hr)",'Emission Factors'!$E$58,""))))))))</f>
        <v/>
      </c>
      <c r="V1626" s="95"/>
      <c r="W1626" s="211" t="str">
        <f>IF(ISBLANK(V1626),"",VLOOKUP(V1626,'Emission Factors'!$C$81:$G$221,4,FALSE))</f>
        <v/>
      </c>
      <c r="X1626" s="210" t="str">
        <f>IF(Q1626="Room AC (window/wall)",'Emission Factors'!$F$53,IF(Q1626="Room AC (PTAC/PTHP)",'Emission Factors'!$F$54,IF(Q1626="Residential AC",'Emission Factors'!$F$55,IF(Q1626="Residential HP",'Emission Factors'!$F$56,IF(Q1626="Commercial AC (&gt;=65k to &lt;135,000k Btu/hr)",'Emission Factors'!$F$57,IF(Q1626="Commercial AC (&gt;=135,000k Btu/hr)",'Emission Factors'!$F$58,""))))))</f>
        <v/>
      </c>
      <c r="Y1626" s="211" t="str">
        <f>IF(Q1626="Room AC (window/wall)",'Emission Factors'!$G$53,IF(Q1626="Room AC (PTAC/PTHP)",'Emission Factors'!$G$54,IF(Q1626="Residential AC",'Emission Factors'!$G$55,IF(Q1626="Residential HP",'Emission Factors'!$G$56,IF(Q1626="Commercial AC (&gt;=65k to &lt;135,000k Btu/hr)",'Emission Factors'!$G$57,IF(Q1626="Commercial AC (&gt;=135,000k Btu/hr)",'Emission Factors'!$G$58,""))))))</f>
        <v/>
      </c>
      <c r="Z1626" s="96"/>
      <c r="AA1626" s="97" t="str">
        <f t="shared" si="251"/>
        <v/>
      </c>
      <c r="AB1626" s="97" t="str">
        <f t="shared" si="252"/>
        <v/>
      </c>
      <c r="AC1626" s="246" t="str">
        <f t="shared" si="253"/>
        <v/>
      </c>
      <c r="AD1626" s="97" t="str">
        <f t="shared" si="254"/>
        <v/>
      </c>
      <c r="AE1626" s="97" t="str">
        <f t="shared" si="255"/>
        <v/>
      </c>
      <c r="AF1626" s="252" t="str">
        <f t="shared" si="256"/>
        <v/>
      </c>
      <c r="AG1626" s="254" t="str">
        <f t="shared" si="257"/>
        <v/>
      </c>
      <c r="AH1626" s="248" t="str">
        <f t="shared" si="258"/>
        <v/>
      </c>
      <c r="AI1626" s="249" t="str">
        <f t="shared" si="259"/>
        <v/>
      </c>
    </row>
    <row r="1627" spans="2:35" x14ac:dyDescent="0.3">
      <c r="B1627" s="94"/>
      <c r="C1627" s="95"/>
      <c r="D1627" s="95"/>
      <c r="E1627" s="95"/>
      <c r="F1627" s="94"/>
      <c r="G1627" s="145"/>
      <c r="H1627" s="245"/>
      <c r="I1627" s="211" t="str">
        <f>IF(D1627="Room AC (window/wall)",'Emission Factors'!$E$53,IF(D1627="Room AC (PTAC/PTHP)",H1627,IF(D1627="Residential AC",'Emission Factors'!$E$55,IF(D1627="Residential HP",H1627,IF(D1627="Commercial AC (&gt;=65k to &lt;135,000k Btu/hr)",'Emission Factors'!$E$57,IF(D1627="Commercial AC (&gt;=135,000k Btu/hr)",'Emission Factors'!$E$58,""))))))</f>
        <v/>
      </c>
      <c r="J1627" s="96"/>
      <c r="K1627" s="211" t="str">
        <f>IF(ISBLANK(J1627),"",VLOOKUP(J1627,'Emission Factors'!$C$81:$G$221,4,FALSE))</f>
        <v/>
      </c>
      <c r="L1627" s="210" t="str">
        <f>IF(D1627="Room AC (window/wall)",'Emission Factors'!$F$53,IF(D1627="Room AC (PTAC/PTHP)",'Emission Factors'!$F$54,IF(D1627="Residential AC",'Emission Factors'!$F$55,IF(D1627="Residential HP",'Emission Factors'!$F$56,IF(D1627="Commercial AC (&gt;=65k to &lt;135,000k Btu/hr)",'Emission Factors'!$F$57,IF(D1627="Commercial AC (&gt;=135,000k Btu/hr)",'Emission Factors'!$F$58,""))))))</f>
        <v/>
      </c>
      <c r="M1627" s="211" t="str">
        <f>IF(D1627="Room AC (window/wall)",'Emission Factors'!$G$53,IF(D1627="Room AC (PTAC/PTHP)",'Emission Factors'!$G$54,IF(D1627="Residential AC",'Emission Factors'!$G$55,IF(D1627="Residential HP",'Emission Factors'!$G$56,IF(D1627="Commercial AC (&gt;=65k to &lt;135,000k Btu/hr)",'Emission Factors'!$G$57,IF(D1627="Commercial AC (&gt;=135,000k Btu/hr)",'Emission Factors'!$G$58,""))))))</f>
        <v/>
      </c>
      <c r="N1627" s="96"/>
      <c r="O1627" s="209" t="str">
        <f>IF(ISBLANK(D1627),"",(IF(D1627="Room AC (window/wall)",'Emission Factors'!$C$53,IF(D1627="Room AC (PTAC/PTHP)",'Emission Factors'!$C$54,IF(D1627="Residential AC",'Emission Factors'!$C$55,IF(D1627="Residential HP",'Emission Factors'!$C$56,IF(D1627="Commercial AC (&gt;=65k to &lt;135,000k Btu/hr)",'Emission Factors'!$C$57,IF(D1627="Commercial AC (&gt;=135,000k Btu/hr)",'Emission Factors'!$C$58,""))))))))</f>
        <v/>
      </c>
      <c r="P1627" s="209" t="str">
        <f t="shared" si="250"/>
        <v/>
      </c>
      <c r="Q1627" s="95"/>
      <c r="R1627" s="256"/>
      <c r="S1627" s="256"/>
      <c r="T1627" s="96"/>
      <c r="U1627" s="211" t="str">
        <f>IF(Q1627="Room AC (window/wall)",'Emission Factors'!$E$53,IF(AND(Q1627="Room AC (PTAC/PTHP)",ISBLANK(T1627)),"Error",IF(AND(Q1627="Room AC (PTAC/PTHP)",T1627&gt;0),T1627,IF(Q1627="Residential AC",'Emission Factors'!$E$55,IF(AND(Q1627="Residential HP",ISBLANK(T1627)),"Error",IF(AND(Q1627="Residential HP",T1627&gt;0),T1627,IF(Q1627="Commercial AC (&gt;=65k to &lt;135,000k Btu/hr)",'Emission Factors'!$E$57,IF(Q1627="Commercial AC (&gt;=135,000k Btu/hr)",'Emission Factors'!$E$58,""))))))))</f>
        <v/>
      </c>
      <c r="V1627" s="95"/>
      <c r="W1627" s="211" t="str">
        <f>IF(ISBLANK(V1627),"",VLOOKUP(V1627,'Emission Factors'!$C$81:$G$221,4,FALSE))</f>
        <v/>
      </c>
      <c r="X1627" s="210" t="str">
        <f>IF(Q1627="Room AC (window/wall)",'Emission Factors'!$F$53,IF(Q1627="Room AC (PTAC/PTHP)",'Emission Factors'!$F$54,IF(Q1627="Residential AC",'Emission Factors'!$F$55,IF(Q1627="Residential HP",'Emission Factors'!$F$56,IF(Q1627="Commercial AC (&gt;=65k to &lt;135,000k Btu/hr)",'Emission Factors'!$F$57,IF(Q1627="Commercial AC (&gt;=135,000k Btu/hr)",'Emission Factors'!$F$58,""))))))</f>
        <v/>
      </c>
      <c r="Y1627" s="211" t="str">
        <f>IF(Q1627="Room AC (window/wall)",'Emission Factors'!$G$53,IF(Q1627="Room AC (PTAC/PTHP)",'Emission Factors'!$G$54,IF(Q1627="Residential AC",'Emission Factors'!$G$55,IF(Q1627="Residential HP",'Emission Factors'!$G$56,IF(Q1627="Commercial AC (&gt;=65k to &lt;135,000k Btu/hr)",'Emission Factors'!$G$57,IF(Q1627="Commercial AC (&gt;=135,000k Btu/hr)",'Emission Factors'!$G$58,""))))))</f>
        <v/>
      </c>
      <c r="Z1627" s="96"/>
      <c r="AA1627" s="97" t="str">
        <f t="shared" si="251"/>
        <v/>
      </c>
      <c r="AB1627" s="97" t="str">
        <f t="shared" si="252"/>
        <v/>
      </c>
      <c r="AC1627" s="246" t="str">
        <f t="shared" si="253"/>
        <v/>
      </c>
      <c r="AD1627" s="97" t="str">
        <f t="shared" si="254"/>
        <v/>
      </c>
      <c r="AE1627" s="97" t="str">
        <f t="shared" si="255"/>
        <v/>
      </c>
      <c r="AF1627" s="252" t="str">
        <f t="shared" si="256"/>
        <v/>
      </c>
      <c r="AG1627" s="254" t="str">
        <f t="shared" si="257"/>
        <v/>
      </c>
      <c r="AH1627" s="248" t="str">
        <f t="shared" si="258"/>
        <v/>
      </c>
      <c r="AI1627" s="249" t="str">
        <f t="shared" si="259"/>
        <v/>
      </c>
    </row>
    <row r="1628" spans="2:35" x14ac:dyDescent="0.3">
      <c r="B1628" s="94"/>
      <c r="C1628" s="95"/>
      <c r="D1628" s="95"/>
      <c r="E1628" s="95"/>
      <c r="F1628" s="94"/>
      <c r="G1628" s="145"/>
      <c r="H1628" s="245"/>
      <c r="I1628" s="211" t="str">
        <f>IF(D1628="Room AC (window/wall)",'Emission Factors'!$E$53,IF(D1628="Room AC (PTAC/PTHP)",H1628,IF(D1628="Residential AC",'Emission Factors'!$E$55,IF(D1628="Residential HP",H1628,IF(D1628="Commercial AC (&gt;=65k to &lt;135,000k Btu/hr)",'Emission Factors'!$E$57,IF(D1628="Commercial AC (&gt;=135,000k Btu/hr)",'Emission Factors'!$E$58,""))))))</f>
        <v/>
      </c>
      <c r="J1628" s="96"/>
      <c r="K1628" s="211" t="str">
        <f>IF(ISBLANK(J1628),"",VLOOKUP(J1628,'Emission Factors'!$C$81:$G$221,4,FALSE))</f>
        <v/>
      </c>
      <c r="L1628" s="210" t="str">
        <f>IF(D1628="Room AC (window/wall)",'Emission Factors'!$F$53,IF(D1628="Room AC (PTAC/PTHP)",'Emission Factors'!$F$54,IF(D1628="Residential AC",'Emission Factors'!$F$55,IF(D1628="Residential HP",'Emission Factors'!$F$56,IF(D1628="Commercial AC (&gt;=65k to &lt;135,000k Btu/hr)",'Emission Factors'!$F$57,IF(D1628="Commercial AC (&gt;=135,000k Btu/hr)",'Emission Factors'!$F$58,""))))))</f>
        <v/>
      </c>
      <c r="M1628" s="211" t="str">
        <f>IF(D1628="Room AC (window/wall)",'Emission Factors'!$G$53,IF(D1628="Room AC (PTAC/PTHP)",'Emission Factors'!$G$54,IF(D1628="Residential AC",'Emission Factors'!$G$55,IF(D1628="Residential HP",'Emission Factors'!$G$56,IF(D1628="Commercial AC (&gt;=65k to &lt;135,000k Btu/hr)",'Emission Factors'!$G$57,IF(D1628="Commercial AC (&gt;=135,000k Btu/hr)",'Emission Factors'!$G$58,""))))))</f>
        <v/>
      </c>
      <c r="N1628" s="96"/>
      <c r="O1628" s="209" t="str">
        <f>IF(ISBLANK(D1628),"",(IF(D1628="Room AC (window/wall)",'Emission Factors'!$C$53,IF(D1628="Room AC (PTAC/PTHP)",'Emission Factors'!$C$54,IF(D1628="Residential AC",'Emission Factors'!$C$55,IF(D1628="Residential HP",'Emission Factors'!$C$56,IF(D1628="Commercial AC (&gt;=65k to &lt;135,000k Btu/hr)",'Emission Factors'!$C$57,IF(D1628="Commercial AC (&gt;=135,000k Btu/hr)",'Emission Factors'!$C$58,""))))))))</f>
        <v/>
      </c>
      <c r="P1628" s="209" t="str">
        <f t="shared" si="250"/>
        <v/>
      </c>
      <c r="Q1628" s="95"/>
      <c r="R1628" s="256"/>
      <c r="S1628" s="256"/>
      <c r="T1628" s="96"/>
      <c r="U1628" s="211" t="str">
        <f>IF(Q1628="Room AC (window/wall)",'Emission Factors'!$E$53,IF(AND(Q1628="Room AC (PTAC/PTHP)",ISBLANK(T1628)),"Error",IF(AND(Q1628="Room AC (PTAC/PTHP)",T1628&gt;0),T1628,IF(Q1628="Residential AC",'Emission Factors'!$E$55,IF(AND(Q1628="Residential HP",ISBLANK(T1628)),"Error",IF(AND(Q1628="Residential HP",T1628&gt;0),T1628,IF(Q1628="Commercial AC (&gt;=65k to &lt;135,000k Btu/hr)",'Emission Factors'!$E$57,IF(Q1628="Commercial AC (&gt;=135,000k Btu/hr)",'Emission Factors'!$E$58,""))))))))</f>
        <v/>
      </c>
      <c r="V1628" s="95"/>
      <c r="W1628" s="211" t="str">
        <f>IF(ISBLANK(V1628),"",VLOOKUP(V1628,'Emission Factors'!$C$81:$G$221,4,FALSE))</f>
        <v/>
      </c>
      <c r="X1628" s="210" t="str">
        <f>IF(Q1628="Room AC (window/wall)",'Emission Factors'!$F$53,IF(Q1628="Room AC (PTAC/PTHP)",'Emission Factors'!$F$54,IF(Q1628="Residential AC",'Emission Factors'!$F$55,IF(Q1628="Residential HP",'Emission Factors'!$F$56,IF(Q1628="Commercial AC (&gt;=65k to &lt;135,000k Btu/hr)",'Emission Factors'!$F$57,IF(Q1628="Commercial AC (&gt;=135,000k Btu/hr)",'Emission Factors'!$F$58,""))))))</f>
        <v/>
      </c>
      <c r="Y1628" s="211" t="str">
        <f>IF(Q1628="Room AC (window/wall)",'Emission Factors'!$G$53,IF(Q1628="Room AC (PTAC/PTHP)",'Emission Factors'!$G$54,IF(Q1628="Residential AC",'Emission Factors'!$G$55,IF(Q1628="Residential HP",'Emission Factors'!$G$56,IF(Q1628="Commercial AC (&gt;=65k to &lt;135,000k Btu/hr)",'Emission Factors'!$G$57,IF(Q1628="Commercial AC (&gt;=135,000k Btu/hr)",'Emission Factors'!$G$58,""))))))</f>
        <v/>
      </c>
      <c r="Z1628" s="96"/>
      <c r="AA1628" s="97" t="str">
        <f t="shared" si="251"/>
        <v/>
      </c>
      <c r="AB1628" s="97" t="str">
        <f t="shared" si="252"/>
        <v/>
      </c>
      <c r="AC1628" s="246" t="str">
        <f t="shared" si="253"/>
        <v/>
      </c>
      <c r="AD1628" s="97" t="str">
        <f t="shared" si="254"/>
        <v/>
      </c>
      <c r="AE1628" s="97" t="str">
        <f t="shared" si="255"/>
        <v/>
      </c>
      <c r="AF1628" s="252" t="str">
        <f t="shared" si="256"/>
        <v/>
      </c>
      <c r="AG1628" s="254" t="str">
        <f t="shared" si="257"/>
        <v/>
      </c>
      <c r="AH1628" s="248" t="str">
        <f t="shared" si="258"/>
        <v/>
      </c>
      <c r="AI1628" s="249" t="str">
        <f t="shared" si="259"/>
        <v/>
      </c>
    </row>
    <row r="1629" spans="2:35" x14ac:dyDescent="0.3">
      <c r="B1629" s="94"/>
      <c r="C1629" s="95"/>
      <c r="D1629" s="95"/>
      <c r="E1629" s="95"/>
      <c r="F1629" s="94"/>
      <c r="G1629" s="145"/>
      <c r="H1629" s="245"/>
      <c r="I1629" s="211" t="str">
        <f>IF(D1629="Room AC (window/wall)",'Emission Factors'!$E$53,IF(D1629="Room AC (PTAC/PTHP)",H1629,IF(D1629="Residential AC",'Emission Factors'!$E$55,IF(D1629="Residential HP",H1629,IF(D1629="Commercial AC (&gt;=65k to &lt;135,000k Btu/hr)",'Emission Factors'!$E$57,IF(D1629="Commercial AC (&gt;=135,000k Btu/hr)",'Emission Factors'!$E$58,""))))))</f>
        <v/>
      </c>
      <c r="J1629" s="96"/>
      <c r="K1629" s="211" t="str">
        <f>IF(ISBLANK(J1629),"",VLOOKUP(J1629,'Emission Factors'!$C$81:$G$221,4,FALSE))</f>
        <v/>
      </c>
      <c r="L1629" s="210" t="str">
        <f>IF(D1629="Room AC (window/wall)",'Emission Factors'!$F$53,IF(D1629="Room AC (PTAC/PTHP)",'Emission Factors'!$F$54,IF(D1629="Residential AC",'Emission Factors'!$F$55,IF(D1629="Residential HP",'Emission Factors'!$F$56,IF(D1629="Commercial AC (&gt;=65k to &lt;135,000k Btu/hr)",'Emission Factors'!$F$57,IF(D1629="Commercial AC (&gt;=135,000k Btu/hr)",'Emission Factors'!$F$58,""))))))</f>
        <v/>
      </c>
      <c r="M1629" s="211" t="str">
        <f>IF(D1629="Room AC (window/wall)",'Emission Factors'!$G$53,IF(D1629="Room AC (PTAC/PTHP)",'Emission Factors'!$G$54,IF(D1629="Residential AC",'Emission Factors'!$G$55,IF(D1629="Residential HP",'Emission Factors'!$G$56,IF(D1629="Commercial AC (&gt;=65k to &lt;135,000k Btu/hr)",'Emission Factors'!$G$57,IF(D1629="Commercial AC (&gt;=135,000k Btu/hr)",'Emission Factors'!$G$58,""))))))</f>
        <v/>
      </c>
      <c r="N1629" s="96"/>
      <c r="O1629" s="209" t="str">
        <f>IF(ISBLANK(D1629),"",(IF(D1629="Room AC (window/wall)",'Emission Factors'!$C$53,IF(D1629="Room AC (PTAC/PTHP)",'Emission Factors'!$C$54,IF(D1629="Residential AC",'Emission Factors'!$C$55,IF(D1629="Residential HP",'Emission Factors'!$C$56,IF(D1629="Commercial AC (&gt;=65k to &lt;135,000k Btu/hr)",'Emission Factors'!$C$57,IF(D1629="Commercial AC (&gt;=135,000k Btu/hr)",'Emission Factors'!$C$58,""))))))))</f>
        <v/>
      </c>
      <c r="P1629" s="209" t="str">
        <f t="shared" si="250"/>
        <v/>
      </c>
      <c r="Q1629" s="95"/>
      <c r="R1629" s="256"/>
      <c r="S1629" s="256"/>
      <c r="T1629" s="96"/>
      <c r="U1629" s="211" t="str">
        <f>IF(Q1629="Room AC (window/wall)",'Emission Factors'!$E$53,IF(AND(Q1629="Room AC (PTAC/PTHP)",ISBLANK(T1629)),"Error",IF(AND(Q1629="Room AC (PTAC/PTHP)",T1629&gt;0),T1629,IF(Q1629="Residential AC",'Emission Factors'!$E$55,IF(AND(Q1629="Residential HP",ISBLANK(T1629)),"Error",IF(AND(Q1629="Residential HP",T1629&gt;0),T1629,IF(Q1629="Commercial AC (&gt;=65k to &lt;135,000k Btu/hr)",'Emission Factors'!$E$57,IF(Q1629="Commercial AC (&gt;=135,000k Btu/hr)",'Emission Factors'!$E$58,""))))))))</f>
        <v/>
      </c>
      <c r="V1629" s="95"/>
      <c r="W1629" s="211" t="str">
        <f>IF(ISBLANK(V1629),"",VLOOKUP(V1629,'Emission Factors'!$C$81:$G$221,4,FALSE))</f>
        <v/>
      </c>
      <c r="X1629" s="210" t="str">
        <f>IF(Q1629="Room AC (window/wall)",'Emission Factors'!$F$53,IF(Q1629="Room AC (PTAC/PTHP)",'Emission Factors'!$F$54,IF(Q1629="Residential AC",'Emission Factors'!$F$55,IF(Q1629="Residential HP",'Emission Factors'!$F$56,IF(Q1629="Commercial AC (&gt;=65k to &lt;135,000k Btu/hr)",'Emission Factors'!$F$57,IF(Q1629="Commercial AC (&gt;=135,000k Btu/hr)",'Emission Factors'!$F$58,""))))))</f>
        <v/>
      </c>
      <c r="Y1629" s="211" t="str">
        <f>IF(Q1629="Room AC (window/wall)",'Emission Factors'!$G$53,IF(Q1629="Room AC (PTAC/PTHP)",'Emission Factors'!$G$54,IF(Q1629="Residential AC",'Emission Factors'!$G$55,IF(Q1629="Residential HP",'Emission Factors'!$G$56,IF(Q1629="Commercial AC (&gt;=65k to &lt;135,000k Btu/hr)",'Emission Factors'!$G$57,IF(Q1629="Commercial AC (&gt;=135,000k Btu/hr)",'Emission Factors'!$G$58,""))))))</f>
        <v/>
      </c>
      <c r="Z1629" s="96"/>
      <c r="AA1629" s="97" t="str">
        <f t="shared" si="251"/>
        <v/>
      </c>
      <c r="AB1629" s="97" t="str">
        <f t="shared" si="252"/>
        <v/>
      </c>
      <c r="AC1629" s="246" t="str">
        <f t="shared" si="253"/>
        <v/>
      </c>
      <c r="AD1629" s="97" t="str">
        <f t="shared" si="254"/>
        <v/>
      </c>
      <c r="AE1629" s="97" t="str">
        <f t="shared" si="255"/>
        <v/>
      </c>
      <c r="AF1629" s="252" t="str">
        <f t="shared" si="256"/>
        <v/>
      </c>
      <c r="AG1629" s="254" t="str">
        <f t="shared" si="257"/>
        <v/>
      </c>
      <c r="AH1629" s="248" t="str">
        <f t="shared" si="258"/>
        <v/>
      </c>
      <c r="AI1629" s="249" t="str">
        <f t="shared" si="259"/>
        <v/>
      </c>
    </row>
    <row r="1630" spans="2:35" x14ac:dyDescent="0.3">
      <c r="B1630" s="94"/>
      <c r="C1630" s="95"/>
      <c r="D1630" s="95"/>
      <c r="E1630" s="95"/>
      <c r="F1630" s="94"/>
      <c r="G1630" s="145"/>
      <c r="H1630" s="245"/>
      <c r="I1630" s="211" t="str">
        <f>IF(D1630="Room AC (window/wall)",'Emission Factors'!$E$53,IF(D1630="Room AC (PTAC/PTHP)",H1630,IF(D1630="Residential AC",'Emission Factors'!$E$55,IF(D1630="Residential HP",H1630,IF(D1630="Commercial AC (&gt;=65k to &lt;135,000k Btu/hr)",'Emission Factors'!$E$57,IF(D1630="Commercial AC (&gt;=135,000k Btu/hr)",'Emission Factors'!$E$58,""))))))</f>
        <v/>
      </c>
      <c r="J1630" s="96"/>
      <c r="K1630" s="211" t="str">
        <f>IF(ISBLANK(J1630),"",VLOOKUP(J1630,'Emission Factors'!$C$81:$G$221,4,FALSE))</f>
        <v/>
      </c>
      <c r="L1630" s="210" t="str">
        <f>IF(D1630="Room AC (window/wall)",'Emission Factors'!$F$53,IF(D1630="Room AC (PTAC/PTHP)",'Emission Factors'!$F$54,IF(D1630="Residential AC",'Emission Factors'!$F$55,IF(D1630="Residential HP",'Emission Factors'!$F$56,IF(D1630="Commercial AC (&gt;=65k to &lt;135,000k Btu/hr)",'Emission Factors'!$F$57,IF(D1630="Commercial AC (&gt;=135,000k Btu/hr)",'Emission Factors'!$F$58,""))))))</f>
        <v/>
      </c>
      <c r="M1630" s="211" t="str">
        <f>IF(D1630="Room AC (window/wall)",'Emission Factors'!$G$53,IF(D1630="Room AC (PTAC/PTHP)",'Emission Factors'!$G$54,IF(D1630="Residential AC",'Emission Factors'!$G$55,IF(D1630="Residential HP",'Emission Factors'!$G$56,IF(D1630="Commercial AC (&gt;=65k to &lt;135,000k Btu/hr)",'Emission Factors'!$G$57,IF(D1630="Commercial AC (&gt;=135,000k Btu/hr)",'Emission Factors'!$G$58,""))))))</f>
        <v/>
      </c>
      <c r="N1630" s="96"/>
      <c r="O1630" s="209" t="str">
        <f>IF(ISBLANK(D1630),"",(IF(D1630="Room AC (window/wall)",'Emission Factors'!$C$53,IF(D1630="Room AC (PTAC/PTHP)",'Emission Factors'!$C$54,IF(D1630="Residential AC",'Emission Factors'!$C$55,IF(D1630="Residential HP",'Emission Factors'!$C$56,IF(D1630="Commercial AC (&gt;=65k to &lt;135,000k Btu/hr)",'Emission Factors'!$C$57,IF(D1630="Commercial AC (&gt;=135,000k Btu/hr)",'Emission Factors'!$C$58,""))))))))</f>
        <v/>
      </c>
      <c r="P1630" s="209" t="str">
        <f t="shared" si="250"/>
        <v/>
      </c>
      <c r="Q1630" s="95"/>
      <c r="R1630" s="256"/>
      <c r="S1630" s="256"/>
      <c r="T1630" s="96"/>
      <c r="U1630" s="211" t="str">
        <f>IF(Q1630="Room AC (window/wall)",'Emission Factors'!$E$53,IF(AND(Q1630="Room AC (PTAC/PTHP)",ISBLANK(T1630)),"Error",IF(AND(Q1630="Room AC (PTAC/PTHP)",T1630&gt;0),T1630,IF(Q1630="Residential AC",'Emission Factors'!$E$55,IF(AND(Q1630="Residential HP",ISBLANK(T1630)),"Error",IF(AND(Q1630="Residential HP",T1630&gt;0),T1630,IF(Q1630="Commercial AC (&gt;=65k to &lt;135,000k Btu/hr)",'Emission Factors'!$E$57,IF(Q1630="Commercial AC (&gt;=135,000k Btu/hr)",'Emission Factors'!$E$58,""))))))))</f>
        <v/>
      </c>
      <c r="V1630" s="95"/>
      <c r="W1630" s="211" t="str">
        <f>IF(ISBLANK(V1630),"",VLOOKUP(V1630,'Emission Factors'!$C$81:$G$221,4,FALSE))</f>
        <v/>
      </c>
      <c r="X1630" s="210" t="str">
        <f>IF(Q1630="Room AC (window/wall)",'Emission Factors'!$F$53,IF(Q1630="Room AC (PTAC/PTHP)",'Emission Factors'!$F$54,IF(Q1630="Residential AC",'Emission Factors'!$F$55,IF(Q1630="Residential HP",'Emission Factors'!$F$56,IF(Q1630="Commercial AC (&gt;=65k to &lt;135,000k Btu/hr)",'Emission Factors'!$F$57,IF(Q1630="Commercial AC (&gt;=135,000k Btu/hr)",'Emission Factors'!$F$58,""))))))</f>
        <v/>
      </c>
      <c r="Y1630" s="211" t="str">
        <f>IF(Q1630="Room AC (window/wall)",'Emission Factors'!$G$53,IF(Q1630="Room AC (PTAC/PTHP)",'Emission Factors'!$G$54,IF(Q1630="Residential AC",'Emission Factors'!$G$55,IF(Q1630="Residential HP",'Emission Factors'!$G$56,IF(Q1630="Commercial AC (&gt;=65k to &lt;135,000k Btu/hr)",'Emission Factors'!$G$57,IF(Q1630="Commercial AC (&gt;=135,000k Btu/hr)",'Emission Factors'!$G$58,""))))))</f>
        <v/>
      </c>
      <c r="Z1630" s="96"/>
      <c r="AA1630" s="97" t="str">
        <f t="shared" si="251"/>
        <v/>
      </c>
      <c r="AB1630" s="97" t="str">
        <f t="shared" si="252"/>
        <v/>
      </c>
      <c r="AC1630" s="246" t="str">
        <f t="shared" si="253"/>
        <v/>
      </c>
      <c r="AD1630" s="97" t="str">
        <f t="shared" si="254"/>
        <v/>
      </c>
      <c r="AE1630" s="97" t="str">
        <f t="shared" si="255"/>
        <v/>
      </c>
      <c r="AF1630" s="252" t="str">
        <f t="shared" si="256"/>
        <v/>
      </c>
      <c r="AG1630" s="254" t="str">
        <f t="shared" si="257"/>
        <v/>
      </c>
      <c r="AH1630" s="248" t="str">
        <f t="shared" si="258"/>
        <v/>
      </c>
      <c r="AI1630" s="249" t="str">
        <f t="shared" si="259"/>
        <v/>
      </c>
    </row>
    <row r="1631" spans="2:35" x14ac:dyDescent="0.3">
      <c r="B1631" s="94"/>
      <c r="C1631" s="95"/>
      <c r="D1631" s="95"/>
      <c r="E1631" s="95"/>
      <c r="F1631" s="94"/>
      <c r="G1631" s="145"/>
      <c r="H1631" s="245"/>
      <c r="I1631" s="211" t="str">
        <f>IF(D1631="Room AC (window/wall)",'Emission Factors'!$E$53,IF(D1631="Room AC (PTAC/PTHP)",H1631,IF(D1631="Residential AC",'Emission Factors'!$E$55,IF(D1631="Residential HP",H1631,IF(D1631="Commercial AC (&gt;=65k to &lt;135,000k Btu/hr)",'Emission Factors'!$E$57,IF(D1631="Commercial AC (&gt;=135,000k Btu/hr)",'Emission Factors'!$E$58,""))))))</f>
        <v/>
      </c>
      <c r="J1631" s="96"/>
      <c r="K1631" s="211" t="str">
        <f>IF(ISBLANK(J1631),"",VLOOKUP(J1631,'Emission Factors'!$C$81:$G$221,4,FALSE))</f>
        <v/>
      </c>
      <c r="L1631" s="210" t="str">
        <f>IF(D1631="Room AC (window/wall)",'Emission Factors'!$F$53,IF(D1631="Room AC (PTAC/PTHP)",'Emission Factors'!$F$54,IF(D1631="Residential AC",'Emission Factors'!$F$55,IF(D1631="Residential HP",'Emission Factors'!$F$56,IF(D1631="Commercial AC (&gt;=65k to &lt;135,000k Btu/hr)",'Emission Factors'!$F$57,IF(D1631="Commercial AC (&gt;=135,000k Btu/hr)",'Emission Factors'!$F$58,""))))))</f>
        <v/>
      </c>
      <c r="M1631" s="211" t="str">
        <f>IF(D1631="Room AC (window/wall)",'Emission Factors'!$G$53,IF(D1631="Room AC (PTAC/PTHP)",'Emission Factors'!$G$54,IF(D1631="Residential AC",'Emission Factors'!$G$55,IF(D1631="Residential HP",'Emission Factors'!$G$56,IF(D1631="Commercial AC (&gt;=65k to &lt;135,000k Btu/hr)",'Emission Factors'!$G$57,IF(D1631="Commercial AC (&gt;=135,000k Btu/hr)",'Emission Factors'!$G$58,""))))))</f>
        <v/>
      </c>
      <c r="N1631" s="96"/>
      <c r="O1631" s="209" t="str">
        <f>IF(ISBLANK(D1631),"",(IF(D1631="Room AC (window/wall)",'Emission Factors'!$C$53,IF(D1631="Room AC (PTAC/PTHP)",'Emission Factors'!$C$54,IF(D1631="Residential AC",'Emission Factors'!$C$55,IF(D1631="Residential HP",'Emission Factors'!$C$56,IF(D1631="Commercial AC (&gt;=65k to &lt;135,000k Btu/hr)",'Emission Factors'!$C$57,IF(D1631="Commercial AC (&gt;=135,000k Btu/hr)",'Emission Factors'!$C$58,""))))))))</f>
        <v/>
      </c>
      <c r="P1631" s="209" t="str">
        <f t="shared" si="250"/>
        <v/>
      </c>
      <c r="Q1631" s="95"/>
      <c r="R1631" s="256"/>
      <c r="S1631" s="256"/>
      <c r="T1631" s="96"/>
      <c r="U1631" s="211" t="str">
        <f>IF(Q1631="Room AC (window/wall)",'Emission Factors'!$E$53,IF(AND(Q1631="Room AC (PTAC/PTHP)",ISBLANK(T1631)),"Error",IF(AND(Q1631="Room AC (PTAC/PTHP)",T1631&gt;0),T1631,IF(Q1631="Residential AC",'Emission Factors'!$E$55,IF(AND(Q1631="Residential HP",ISBLANK(T1631)),"Error",IF(AND(Q1631="Residential HP",T1631&gt;0),T1631,IF(Q1631="Commercial AC (&gt;=65k to &lt;135,000k Btu/hr)",'Emission Factors'!$E$57,IF(Q1631="Commercial AC (&gt;=135,000k Btu/hr)",'Emission Factors'!$E$58,""))))))))</f>
        <v/>
      </c>
      <c r="V1631" s="95"/>
      <c r="W1631" s="211" t="str">
        <f>IF(ISBLANK(V1631),"",VLOOKUP(V1631,'Emission Factors'!$C$81:$G$221,4,FALSE))</f>
        <v/>
      </c>
      <c r="X1631" s="210" t="str">
        <f>IF(Q1631="Room AC (window/wall)",'Emission Factors'!$F$53,IF(Q1631="Room AC (PTAC/PTHP)",'Emission Factors'!$F$54,IF(Q1631="Residential AC",'Emission Factors'!$F$55,IF(Q1631="Residential HP",'Emission Factors'!$F$56,IF(Q1631="Commercial AC (&gt;=65k to &lt;135,000k Btu/hr)",'Emission Factors'!$F$57,IF(Q1631="Commercial AC (&gt;=135,000k Btu/hr)",'Emission Factors'!$F$58,""))))))</f>
        <v/>
      </c>
      <c r="Y1631" s="211" t="str">
        <f>IF(Q1631="Room AC (window/wall)",'Emission Factors'!$G$53,IF(Q1631="Room AC (PTAC/PTHP)",'Emission Factors'!$G$54,IF(Q1631="Residential AC",'Emission Factors'!$G$55,IF(Q1631="Residential HP",'Emission Factors'!$G$56,IF(Q1631="Commercial AC (&gt;=65k to &lt;135,000k Btu/hr)",'Emission Factors'!$G$57,IF(Q1631="Commercial AC (&gt;=135,000k Btu/hr)",'Emission Factors'!$G$58,""))))))</f>
        <v/>
      </c>
      <c r="Z1631" s="96"/>
      <c r="AA1631" s="97" t="str">
        <f t="shared" si="251"/>
        <v/>
      </c>
      <c r="AB1631" s="97" t="str">
        <f t="shared" si="252"/>
        <v/>
      </c>
      <c r="AC1631" s="246" t="str">
        <f t="shared" si="253"/>
        <v/>
      </c>
      <c r="AD1631" s="97" t="str">
        <f t="shared" si="254"/>
        <v/>
      </c>
      <c r="AE1631" s="97" t="str">
        <f t="shared" si="255"/>
        <v/>
      </c>
      <c r="AF1631" s="252" t="str">
        <f t="shared" si="256"/>
        <v/>
      </c>
      <c r="AG1631" s="254" t="str">
        <f t="shared" si="257"/>
        <v/>
      </c>
      <c r="AH1631" s="248" t="str">
        <f t="shared" si="258"/>
        <v/>
      </c>
      <c r="AI1631" s="249" t="str">
        <f t="shared" si="259"/>
        <v/>
      </c>
    </row>
    <row r="1632" spans="2:35" x14ac:dyDescent="0.3">
      <c r="B1632" s="94"/>
      <c r="C1632" s="95"/>
      <c r="D1632" s="95"/>
      <c r="E1632" s="95"/>
      <c r="F1632" s="94"/>
      <c r="G1632" s="145"/>
      <c r="H1632" s="245"/>
      <c r="I1632" s="211" t="str">
        <f>IF(D1632="Room AC (window/wall)",'Emission Factors'!$E$53,IF(D1632="Room AC (PTAC/PTHP)",H1632,IF(D1632="Residential AC",'Emission Factors'!$E$55,IF(D1632="Residential HP",H1632,IF(D1632="Commercial AC (&gt;=65k to &lt;135,000k Btu/hr)",'Emission Factors'!$E$57,IF(D1632="Commercial AC (&gt;=135,000k Btu/hr)",'Emission Factors'!$E$58,""))))))</f>
        <v/>
      </c>
      <c r="J1632" s="96"/>
      <c r="K1632" s="211" t="str">
        <f>IF(ISBLANK(J1632),"",VLOOKUP(J1632,'Emission Factors'!$C$81:$G$221,4,FALSE))</f>
        <v/>
      </c>
      <c r="L1632" s="210" t="str">
        <f>IF(D1632="Room AC (window/wall)",'Emission Factors'!$F$53,IF(D1632="Room AC (PTAC/PTHP)",'Emission Factors'!$F$54,IF(D1632="Residential AC",'Emission Factors'!$F$55,IF(D1632="Residential HP",'Emission Factors'!$F$56,IF(D1632="Commercial AC (&gt;=65k to &lt;135,000k Btu/hr)",'Emission Factors'!$F$57,IF(D1632="Commercial AC (&gt;=135,000k Btu/hr)",'Emission Factors'!$F$58,""))))))</f>
        <v/>
      </c>
      <c r="M1632" s="211" t="str">
        <f>IF(D1632="Room AC (window/wall)",'Emission Factors'!$G$53,IF(D1632="Room AC (PTAC/PTHP)",'Emission Factors'!$G$54,IF(D1632="Residential AC",'Emission Factors'!$G$55,IF(D1632="Residential HP",'Emission Factors'!$G$56,IF(D1632="Commercial AC (&gt;=65k to &lt;135,000k Btu/hr)",'Emission Factors'!$G$57,IF(D1632="Commercial AC (&gt;=135,000k Btu/hr)",'Emission Factors'!$G$58,""))))))</f>
        <v/>
      </c>
      <c r="N1632" s="96"/>
      <c r="O1632" s="209" t="str">
        <f>IF(ISBLANK(D1632),"",(IF(D1632="Room AC (window/wall)",'Emission Factors'!$C$53,IF(D1632="Room AC (PTAC/PTHP)",'Emission Factors'!$C$54,IF(D1632="Residential AC",'Emission Factors'!$C$55,IF(D1632="Residential HP",'Emission Factors'!$C$56,IF(D1632="Commercial AC (&gt;=65k to &lt;135,000k Btu/hr)",'Emission Factors'!$C$57,IF(D1632="Commercial AC (&gt;=135,000k Btu/hr)",'Emission Factors'!$C$58,""))))))))</f>
        <v/>
      </c>
      <c r="P1632" s="209" t="str">
        <f t="shared" si="250"/>
        <v/>
      </c>
      <c r="Q1632" s="95"/>
      <c r="R1632" s="256"/>
      <c r="S1632" s="256"/>
      <c r="T1632" s="96"/>
      <c r="U1632" s="211" t="str">
        <f>IF(Q1632="Room AC (window/wall)",'Emission Factors'!$E$53,IF(AND(Q1632="Room AC (PTAC/PTHP)",ISBLANK(T1632)),"Error",IF(AND(Q1632="Room AC (PTAC/PTHP)",T1632&gt;0),T1632,IF(Q1632="Residential AC",'Emission Factors'!$E$55,IF(AND(Q1632="Residential HP",ISBLANK(T1632)),"Error",IF(AND(Q1632="Residential HP",T1632&gt;0),T1632,IF(Q1632="Commercial AC (&gt;=65k to &lt;135,000k Btu/hr)",'Emission Factors'!$E$57,IF(Q1632="Commercial AC (&gt;=135,000k Btu/hr)",'Emission Factors'!$E$58,""))))))))</f>
        <v/>
      </c>
      <c r="V1632" s="95"/>
      <c r="W1632" s="211" t="str">
        <f>IF(ISBLANK(V1632),"",VLOOKUP(V1632,'Emission Factors'!$C$81:$G$221,4,FALSE))</f>
        <v/>
      </c>
      <c r="X1632" s="210" t="str">
        <f>IF(Q1632="Room AC (window/wall)",'Emission Factors'!$F$53,IF(Q1632="Room AC (PTAC/PTHP)",'Emission Factors'!$F$54,IF(Q1632="Residential AC",'Emission Factors'!$F$55,IF(Q1632="Residential HP",'Emission Factors'!$F$56,IF(Q1632="Commercial AC (&gt;=65k to &lt;135,000k Btu/hr)",'Emission Factors'!$F$57,IF(Q1632="Commercial AC (&gt;=135,000k Btu/hr)",'Emission Factors'!$F$58,""))))))</f>
        <v/>
      </c>
      <c r="Y1632" s="211" t="str">
        <f>IF(Q1632="Room AC (window/wall)",'Emission Factors'!$G$53,IF(Q1632="Room AC (PTAC/PTHP)",'Emission Factors'!$G$54,IF(Q1632="Residential AC",'Emission Factors'!$G$55,IF(Q1632="Residential HP",'Emission Factors'!$G$56,IF(Q1632="Commercial AC (&gt;=65k to &lt;135,000k Btu/hr)",'Emission Factors'!$G$57,IF(Q1632="Commercial AC (&gt;=135,000k Btu/hr)",'Emission Factors'!$G$58,""))))))</f>
        <v/>
      </c>
      <c r="Z1632" s="96"/>
      <c r="AA1632" s="97" t="str">
        <f t="shared" si="251"/>
        <v/>
      </c>
      <c r="AB1632" s="97" t="str">
        <f t="shared" si="252"/>
        <v/>
      </c>
      <c r="AC1632" s="246" t="str">
        <f t="shared" si="253"/>
        <v/>
      </c>
      <c r="AD1632" s="97" t="str">
        <f t="shared" si="254"/>
        <v/>
      </c>
      <c r="AE1632" s="97" t="str">
        <f t="shared" si="255"/>
        <v/>
      </c>
      <c r="AF1632" s="252" t="str">
        <f t="shared" si="256"/>
        <v/>
      </c>
      <c r="AG1632" s="254" t="str">
        <f t="shared" si="257"/>
        <v/>
      </c>
      <c r="AH1632" s="248" t="str">
        <f t="shared" si="258"/>
        <v/>
      </c>
      <c r="AI1632" s="249" t="str">
        <f t="shared" si="259"/>
        <v/>
      </c>
    </row>
    <row r="1633" spans="2:35" x14ac:dyDescent="0.3">
      <c r="B1633" s="94"/>
      <c r="C1633" s="95"/>
      <c r="D1633" s="95"/>
      <c r="E1633" s="95"/>
      <c r="F1633" s="94"/>
      <c r="G1633" s="145"/>
      <c r="H1633" s="245"/>
      <c r="I1633" s="211" t="str">
        <f>IF(D1633="Room AC (window/wall)",'Emission Factors'!$E$53,IF(D1633="Room AC (PTAC/PTHP)",H1633,IF(D1633="Residential AC",'Emission Factors'!$E$55,IF(D1633="Residential HP",H1633,IF(D1633="Commercial AC (&gt;=65k to &lt;135,000k Btu/hr)",'Emission Factors'!$E$57,IF(D1633="Commercial AC (&gt;=135,000k Btu/hr)",'Emission Factors'!$E$58,""))))))</f>
        <v/>
      </c>
      <c r="J1633" s="96"/>
      <c r="K1633" s="211" t="str">
        <f>IF(ISBLANK(J1633),"",VLOOKUP(J1633,'Emission Factors'!$C$81:$G$221,4,FALSE))</f>
        <v/>
      </c>
      <c r="L1633" s="210" t="str">
        <f>IF(D1633="Room AC (window/wall)",'Emission Factors'!$F$53,IF(D1633="Room AC (PTAC/PTHP)",'Emission Factors'!$F$54,IF(D1633="Residential AC",'Emission Factors'!$F$55,IF(D1633="Residential HP",'Emission Factors'!$F$56,IF(D1633="Commercial AC (&gt;=65k to &lt;135,000k Btu/hr)",'Emission Factors'!$F$57,IF(D1633="Commercial AC (&gt;=135,000k Btu/hr)",'Emission Factors'!$F$58,""))))))</f>
        <v/>
      </c>
      <c r="M1633" s="211" t="str">
        <f>IF(D1633="Room AC (window/wall)",'Emission Factors'!$G$53,IF(D1633="Room AC (PTAC/PTHP)",'Emission Factors'!$G$54,IF(D1633="Residential AC",'Emission Factors'!$G$55,IF(D1633="Residential HP",'Emission Factors'!$G$56,IF(D1633="Commercial AC (&gt;=65k to &lt;135,000k Btu/hr)",'Emission Factors'!$G$57,IF(D1633="Commercial AC (&gt;=135,000k Btu/hr)",'Emission Factors'!$G$58,""))))))</f>
        <v/>
      </c>
      <c r="N1633" s="96"/>
      <c r="O1633" s="209" t="str">
        <f>IF(ISBLANK(D1633),"",(IF(D1633="Room AC (window/wall)",'Emission Factors'!$C$53,IF(D1633="Room AC (PTAC/PTHP)",'Emission Factors'!$C$54,IF(D1633="Residential AC",'Emission Factors'!$C$55,IF(D1633="Residential HP",'Emission Factors'!$C$56,IF(D1633="Commercial AC (&gt;=65k to &lt;135,000k Btu/hr)",'Emission Factors'!$C$57,IF(D1633="Commercial AC (&gt;=135,000k Btu/hr)",'Emission Factors'!$C$58,""))))))))</f>
        <v/>
      </c>
      <c r="P1633" s="209" t="str">
        <f t="shared" si="250"/>
        <v/>
      </c>
      <c r="Q1633" s="95"/>
      <c r="R1633" s="256"/>
      <c r="S1633" s="256"/>
      <c r="T1633" s="96"/>
      <c r="U1633" s="211" t="str">
        <f>IF(Q1633="Room AC (window/wall)",'Emission Factors'!$E$53,IF(AND(Q1633="Room AC (PTAC/PTHP)",ISBLANK(T1633)),"Error",IF(AND(Q1633="Room AC (PTAC/PTHP)",T1633&gt;0),T1633,IF(Q1633="Residential AC",'Emission Factors'!$E$55,IF(AND(Q1633="Residential HP",ISBLANK(T1633)),"Error",IF(AND(Q1633="Residential HP",T1633&gt;0),T1633,IF(Q1633="Commercial AC (&gt;=65k to &lt;135,000k Btu/hr)",'Emission Factors'!$E$57,IF(Q1633="Commercial AC (&gt;=135,000k Btu/hr)",'Emission Factors'!$E$58,""))))))))</f>
        <v/>
      </c>
      <c r="V1633" s="95"/>
      <c r="W1633" s="211" t="str">
        <f>IF(ISBLANK(V1633),"",VLOOKUP(V1633,'Emission Factors'!$C$81:$G$221,4,FALSE))</f>
        <v/>
      </c>
      <c r="X1633" s="210" t="str">
        <f>IF(Q1633="Room AC (window/wall)",'Emission Factors'!$F$53,IF(Q1633="Room AC (PTAC/PTHP)",'Emission Factors'!$F$54,IF(Q1633="Residential AC",'Emission Factors'!$F$55,IF(Q1633="Residential HP",'Emission Factors'!$F$56,IF(Q1633="Commercial AC (&gt;=65k to &lt;135,000k Btu/hr)",'Emission Factors'!$F$57,IF(Q1633="Commercial AC (&gt;=135,000k Btu/hr)",'Emission Factors'!$F$58,""))))))</f>
        <v/>
      </c>
      <c r="Y1633" s="211" t="str">
        <f>IF(Q1633="Room AC (window/wall)",'Emission Factors'!$G$53,IF(Q1633="Room AC (PTAC/PTHP)",'Emission Factors'!$G$54,IF(Q1633="Residential AC",'Emission Factors'!$G$55,IF(Q1633="Residential HP",'Emission Factors'!$G$56,IF(Q1633="Commercial AC (&gt;=65k to &lt;135,000k Btu/hr)",'Emission Factors'!$G$57,IF(Q1633="Commercial AC (&gt;=135,000k Btu/hr)",'Emission Factors'!$G$58,""))))))</f>
        <v/>
      </c>
      <c r="Z1633" s="96"/>
      <c r="AA1633" s="97" t="str">
        <f t="shared" si="251"/>
        <v/>
      </c>
      <c r="AB1633" s="97" t="str">
        <f t="shared" si="252"/>
        <v/>
      </c>
      <c r="AC1633" s="246" t="str">
        <f t="shared" si="253"/>
        <v/>
      </c>
      <c r="AD1633" s="97" t="str">
        <f t="shared" si="254"/>
        <v/>
      </c>
      <c r="AE1633" s="97" t="str">
        <f t="shared" si="255"/>
        <v/>
      </c>
      <c r="AF1633" s="252" t="str">
        <f t="shared" si="256"/>
        <v/>
      </c>
      <c r="AG1633" s="254" t="str">
        <f t="shared" si="257"/>
        <v/>
      </c>
      <c r="AH1633" s="248" t="str">
        <f t="shared" si="258"/>
        <v/>
      </c>
      <c r="AI1633" s="249" t="str">
        <f t="shared" si="259"/>
        <v/>
      </c>
    </row>
    <row r="1634" spans="2:35" x14ac:dyDescent="0.3">
      <c r="B1634" s="94"/>
      <c r="C1634" s="95"/>
      <c r="D1634" s="95"/>
      <c r="E1634" s="95"/>
      <c r="F1634" s="94"/>
      <c r="G1634" s="145"/>
      <c r="H1634" s="245"/>
      <c r="I1634" s="211" t="str">
        <f>IF(D1634="Room AC (window/wall)",'Emission Factors'!$E$53,IF(D1634="Room AC (PTAC/PTHP)",H1634,IF(D1634="Residential AC",'Emission Factors'!$E$55,IF(D1634="Residential HP",H1634,IF(D1634="Commercial AC (&gt;=65k to &lt;135,000k Btu/hr)",'Emission Factors'!$E$57,IF(D1634="Commercial AC (&gt;=135,000k Btu/hr)",'Emission Factors'!$E$58,""))))))</f>
        <v/>
      </c>
      <c r="J1634" s="96"/>
      <c r="K1634" s="211" t="str">
        <f>IF(ISBLANK(J1634),"",VLOOKUP(J1634,'Emission Factors'!$C$81:$G$221,4,FALSE))</f>
        <v/>
      </c>
      <c r="L1634" s="210" t="str">
        <f>IF(D1634="Room AC (window/wall)",'Emission Factors'!$F$53,IF(D1634="Room AC (PTAC/PTHP)",'Emission Factors'!$F$54,IF(D1634="Residential AC",'Emission Factors'!$F$55,IF(D1634="Residential HP",'Emission Factors'!$F$56,IF(D1634="Commercial AC (&gt;=65k to &lt;135,000k Btu/hr)",'Emission Factors'!$F$57,IF(D1634="Commercial AC (&gt;=135,000k Btu/hr)",'Emission Factors'!$F$58,""))))))</f>
        <v/>
      </c>
      <c r="M1634" s="211" t="str">
        <f>IF(D1634="Room AC (window/wall)",'Emission Factors'!$G$53,IF(D1634="Room AC (PTAC/PTHP)",'Emission Factors'!$G$54,IF(D1634="Residential AC",'Emission Factors'!$G$55,IF(D1634="Residential HP",'Emission Factors'!$G$56,IF(D1634="Commercial AC (&gt;=65k to &lt;135,000k Btu/hr)",'Emission Factors'!$G$57,IF(D1634="Commercial AC (&gt;=135,000k Btu/hr)",'Emission Factors'!$G$58,""))))))</f>
        <v/>
      </c>
      <c r="N1634" s="96"/>
      <c r="O1634" s="209" t="str">
        <f>IF(ISBLANK(D1634),"",(IF(D1634="Room AC (window/wall)",'Emission Factors'!$C$53,IF(D1634="Room AC (PTAC/PTHP)",'Emission Factors'!$C$54,IF(D1634="Residential AC",'Emission Factors'!$C$55,IF(D1634="Residential HP",'Emission Factors'!$C$56,IF(D1634="Commercial AC (&gt;=65k to &lt;135,000k Btu/hr)",'Emission Factors'!$C$57,IF(D1634="Commercial AC (&gt;=135,000k Btu/hr)",'Emission Factors'!$C$58,""))))))))</f>
        <v/>
      </c>
      <c r="P1634" s="209" t="str">
        <f t="shared" si="250"/>
        <v/>
      </c>
      <c r="Q1634" s="95"/>
      <c r="R1634" s="256"/>
      <c r="S1634" s="256"/>
      <c r="T1634" s="96"/>
      <c r="U1634" s="211" t="str">
        <f>IF(Q1634="Room AC (window/wall)",'Emission Factors'!$E$53,IF(AND(Q1634="Room AC (PTAC/PTHP)",ISBLANK(T1634)),"Error",IF(AND(Q1634="Room AC (PTAC/PTHP)",T1634&gt;0),T1634,IF(Q1634="Residential AC",'Emission Factors'!$E$55,IF(AND(Q1634="Residential HP",ISBLANK(T1634)),"Error",IF(AND(Q1634="Residential HP",T1634&gt;0),T1634,IF(Q1634="Commercial AC (&gt;=65k to &lt;135,000k Btu/hr)",'Emission Factors'!$E$57,IF(Q1634="Commercial AC (&gt;=135,000k Btu/hr)",'Emission Factors'!$E$58,""))))))))</f>
        <v/>
      </c>
      <c r="V1634" s="95"/>
      <c r="W1634" s="211" t="str">
        <f>IF(ISBLANK(V1634),"",VLOOKUP(V1634,'Emission Factors'!$C$81:$G$221,4,FALSE))</f>
        <v/>
      </c>
      <c r="X1634" s="210" t="str">
        <f>IF(Q1634="Room AC (window/wall)",'Emission Factors'!$F$53,IF(Q1634="Room AC (PTAC/PTHP)",'Emission Factors'!$F$54,IF(Q1634="Residential AC",'Emission Factors'!$F$55,IF(Q1634="Residential HP",'Emission Factors'!$F$56,IF(Q1634="Commercial AC (&gt;=65k to &lt;135,000k Btu/hr)",'Emission Factors'!$F$57,IF(Q1634="Commercial AC (&gt;=135,000k Btu/hr)",'Emission Factors'!$F$58,""))))))</f>
        <v/>
      </c>
      <c r="Y1634" s="211" t="str">
        <f>IF(Q1634="Room AC (window/wall)",'Emission Factors'!$G$53,IF(Q1634="Room AC (PTAC/PTHP)",'Emission Factors'!$G$54,IF(Q1634="Residential AC",'Emission Factors'!$G$55,IF(Q1634="Residential HP",'Emission Factors'!$G$56,IF(Q1634="Commercial AC (&gt;=65k to &lt;135,000k Btu/hr)",'Emission Factors'!$G$57,IF(Q1634="Commercial AC (&gt;=135,000k Btu/hr)",'Emission Factors'!$G$58,""))))))</f>
        <v/>
      </c>
      <c r="Z1634" s="96"/>
      <c r="AA1634" s="97" t="str">
        <f t="shared" si="251"/>
        <v/>
      </c>
      <c r="AB1634" s="97" t="str">
        <f t="shared" si="252"/>
        <v/>
      </c>
      <c r="AC1634" s="246" t="str">
        <f t="shared" si="253"/>
        <v/>
      </c>
      <c r="AD1634" s="97" t="str">
        <f t="shared" si="254"/>
        <v/>
      </c>
      <c r="AE1634" s="97" t="str">
        <f t="shared" si="255"/>
        <v/>
      </c>
      <c r="AF1634" s="252" t="str">
        <f t="shared" si="256"/>
        <v/>
      </c>
      <c r="AG1634" s="254" t="str">
        <f t="shared" si="257"/>
        <v/>
      </c>
      <c r="AH1634" s="248" t="str">
        <f t="shared" si="258"/>
        <v/>
      </c>
      <c r="AI1634" s="249" t="str">
        <f t="shared" si="259"/>
        <v/>
      </c>
    </row>
    <row r="1635" spans="2:35" x14ac:dyDescent="0.3">
      <c r="B1635" s="94"/>
      <c r="C1635" s="95"/>
      <c r="D1635" s="95"/>
      <c r="E1635" s="95"/>
      <c r="F1635" s="94"/>
      <c r="G1635" s="145"/>
      <c r="H1635" s="245"/>
      <c r="I1635" s="211" t="str">
        <f>IF(D1635="Room AC (window/wall)",'Emission Factors'!$E$53,IF(D1635="Room AC (PTAC/PTHP)",H1635,IF(D1635="Residential AC",'Emission Factors'!$E$55,IF(D1635="Residential HP",H1635,IF(D1635="Commercial AC (&gt;=65k to &lt;135,000k Btu/hr)",'Emission Factors'!$E$57,IF(D1635="Commercial AC (&gt;=135,000k Btu/hr)",'Emission Factors'!$E$58,""))))))</f>
        <v/>
      </c>
      <c r="J1635" s="96"/>
      <c r="K1635" s="211" t="str">
        <f>IF(ISBLANK(J1635),"",VLOOKUP(J1635,'Emission Factors'!$C$81:$G$221,4,FALSE))</f>
        <v/>
      </c>
      <c r="L1635" s="210" t="str">
        <f>IF(D1635="Room AC (window/wall)",'Emission Factors'!$F$53,IF(D1635="Room AC (PTAC/PTHP)",'Emission Factors'!$F$54,IF(D1635="Residential AC",'Emission Factors'!$F$55,IF(D1635="Residential HP",'Emission Factors'!$F$56,IF(D1635="Commercial AC (&gt;=65k to &lt;135,000k Btu/hr)",'Emission Factors'!$F$57,IF(D1635="Commercial AC (&gt;=135,000k Btu/hr)",'Emission Factors'!$F$58,""))))))</f>
        <v/>
      </c>
      <c r="M1635" s="211" t="str">
        <f>IF(D1635="Room AC (window/wall)",'Emission Factors'!$G$53,IF(D1635="Room AC (PTAC/PTHP)",'Emission Factors'!$G$54,IF(D1635="Residential AC",'Emission Factors'!$G$55,IF(D1635="Residential HP",'Emission Factors'!$G$56,IF(D1635="Commercial AC (&gt;=65k to &lt;135,000k Btu/hr)",'Emission Factors'!$G$57,IF(D1635="Commercial AC (&gt;=135,000k Btu/hr)",'Emission Factors'!$G$58,""))))))</f>
        <v/>
      </c>
      <c r="N1635" s="96"/>
      <c r="O1635" s="209" t="str">
        <f>IF(ISBLANK(D1635),"",(IF(D1635="Room AC (window/wall)",'Emission Factors'!$C$53,IF(D1635="Room AC (PTAC/PTHP)",'Emission Factors'!$C$54,IF(D1635="Residential AC",'Emission Factors'!$C$55,IF(D1635="Residential HP",'Emission Factors'!$C$56,IF(D1635="Commercial AC (&gt;=65k to &lt;135,000k Btu/hr)",'Emission Factors'!$C$57,IF(D1635="Commercial AC (&gt;=135,000k Btu/hr)",'Emission Factors'!$C$58,""))))))))</f>
        <v/>
      </c>
      <c r="P1635" s="209" t="str">
        <f t="shared" si="250"/>
        <v/>
      </c>
      <c r="Q1635" s="95"/>
      <c r="R1635" s="256"/>
      <c r="S1635" s="256"/>
      <c r="T1635" s="96"/>
      <c r="U1635" s="211" t="str">
        <f>IF(Q1635="Room AC (window/wall)",'Emission Factors'!$E$53,IF(AND(Q1635="Room AC (PTAC/PTHP)",ISBLANK(T1635)),"Error",IF(AND(Q1635="Room AC (PTAC/PTHP)",T1635&gt;0),T1635,IF(Q1635="Residential AC",'Emission Factors'!$E$55,IF(AND(Q1635="Residential HP",ISBLANK(T1635)),"Error",IF(AND(Q1635="Residential HP",T1635&gt;0),T1635,IF(Q1635="Commercial AC (&gt;=65k to &lt;135,000k Btu/hr)",'Emission Factors'!$E$57,IF(Q1635="Commercial AC (&gt;=135,000k Btu/hr)",'Emission Factors'!$E$58,""))))))))</f>
        <v/>
      </c>
      <c r="V1635" s="95"/>
      <c r="W1635" s="211" t="str">
        <f>IF(ISBLANK(V1635),"",VLOOKUP(V1635,'Emission Factors'!$C$81:$G$221,4,FALSE))</f>
        <v/>
      </c>
      <c r="X1635" s="210" t="str">
        <f>IF(Q1635="Room AC (window/wall)",'Emission Factors'!$F$53,IF(Q1635="Room AC (PTAC/PTHP)",'Emission Factors'!$F$54,IF(Q1635="Residential AC",'Emission Factors'!$F$55,IF(Q1635="Residential HP",'Emission Factors'!$F$56,IF(Q1635="Commercial AC (&gt;=65k to &lt;135,000k Btu/hr)",'Emission Factors'!$F$57,IF(Q1635="Commercial AC (&gt;=135,000k Btu/hr)",'Emission Factors'!$F$58,""))))))</f>
        <v/>
      </c>
      <c r="Y1635" s="211" t="str">
        <f>IF(Q1635="Room AC (window/wall)",'Emission Factors'!$G$53,IF(Q1635="Room AC (PTAC/PTHP)",'Emission Factors'!$G$54,IF(Q1635="Residential AC",'Emission Factors'!$G$55,IF(Q1635="Residential HP",'Emission Factors'!$G$56,IF(Q1635="Commercial AC (&gt;=65k to &lt;135,000k Btu/hr)",'Emission Factors'!$G$57,IF(Q1635="Commercial AC (&gt;=135,000k Btu/hr)",'Emission Factors'!$G$58,""))))))</f>
        <v/>
      </c>
      <c r="Z1635" s="96"/>
      <c r="AA1635" s="97" t="str">
        <f t="shared" si="251"/>
        <v/>
      </c>
      <c r="AB1635" s="97" t="str">
        <f t="shared" si="252"/>
        <v/>
      </c>
      <c r="AC1635" s="246" t="str">
        <f t="shared" si="253"/>
        <v/>
      </c>
      <c r="AD1635" s="97" t="str">
        <f t="shared" si="254"/>
        <v/>
      </c>
      <c r="AE1635" s="97" t="str">
        <f t="shared" si="255"/>
        <v/>
      </c>
      <c r="AF1635" s="252" t="str">
        <f t="shared" si="256"/>
        <v/>
      </c>
      <c r="AG1635" s="254" t="str">
        <f t="shared" si="257"/>
        <v/>
      </c>
      <c r="AH1635" s="248" t="str">
        <f t="shared" si="258"/>
        <v/>
      </c>
      <c r="AI1635" s="249" t="str">
        <f t="shared" si="259"/>
        <v/>
      </c>
    </row>
    <row r="1636" spans="2:35" x14ac:dyDescent="0.3">
      <c r="B1636" s="94"/>
      <c r="C1636" s="95"/>
      <c r="D1636" s="95"/>
      <c r="E1636" s="95"/>
      <c r="F1636" s="94"/>
      <c r="G1636" s="145"/>
      <c r="H1636" s="245"/>
      <c r="I1636" s="211" t="str">
        <f>IF(D1636="Room AC (window/wall)",'Emission Factors'!$E$53,IF(D1636="Room AC (PTAC/PTHP)",H1636,IF(D1636="Residential AC",'Emission Factors'!$E$55,IF(D1636="Residential HP",H1636,IF(D1636="Commercial AC (&gt;=65k to &lt;135,000k Btu/hr)",'Emission Factors'!$E$57,IF(D1636="Commercial AC (&gt;=135,000k Btu/hr)",'Emission Factors'!$E$58,""))))))</f>
        <v/>
      </c>
      <c r="J1636" s="96"/>
      <c r="K1636" s="211" t="str">
        <f>IF(ISBLANK(J1636),"",VLOOKUP(J1636,'Emission Factors'!$C$81:$G$221,4,FALSE))</f>
        <v/>
      </c>
      <c r="L1636" s="210" t="str">
        <f>IF(D1636="Room AC (window/wall)",'Emission Factors'!$F$53,IF(D1636="Room AC (PTAC/PTHP)",'Emission Factors'!$F$54,IF(D1636="Residential AC",'Emission Factors'!$F$55,IF(D1636="Residential HP",'Emission Factors'!$F$56,IF(D1636="Commercial AC (&gt;=65k to &lt;135,000k Btu/hr)",'Emission Factors'!$F$57,IF(D1636="Commercial AC (&gt;=135,000k Btu/hr)",'Emission Factors'!$F$58,""))))))</f>
        <v/>
      </c>
      <c r="M1636" s="211" t="str">
        <f>IF(D1636="Room AC (window/wall)",'Emission Factors'!$G$53,IF(D1636="Room AC (PTAC/PTHP)",'Emission Factors'!$G$54,IF(D1636="Residential AC",'Emission Factors'!$G$55,IF(D1636="Residential HP",'Emission Factors'!$G$56,IF(D1636="Commercial AC (&gt;=65k to &lt;135,000k Btu/hr)",'Emission Factors'!$G$57,IF(D1636="Commercial AC (&gt;=135,000k Btu/hr)",'Emission Factors'!$G$58,""))))))</f>
        <v/>
      </c>
      <c r="N1636" s="96"/>
      <c r="O1636" s="209" t="str">
        <f>IF(ISBLANK(D1636),"",(IF(D1636="Room AC (window/wall)",'Emission Factors'!$C$53,IF(D1636="Room AC (PTAC/PTHP)",'Emission Factors'!$C$54,IF(D1636="Residential AC",'Emission Factors'!$C$55,IF(D1636="Residential HP",'Emission Factors'!$C$56,IF(D1636="Commercial AC (&gt;=65k to &lt;135,000k Btu/hr)",'Emission Factors'!$C$57,IF(D1636="Commercial AC (&gt;=135,000k Btu/hr)",'Emission Factors'!$C$58,""))))))))</f>
        <v/>
      </c>
      <c r="P1636" s="209" t="str">
        <f t="shared" si="250"/>
        <v/>
      </c>
      <c r="Q1636" s="95"/>
      <c r="R1636" s="256"/>
      <c r="S1636" s="256"/>
      <c r="T1636" s="96"/>
      <c r="U1636" s="211" t="str">
        <f>IF(Q1636="Room AC (window/wall)",'Emission Factors'!$E$53,IF(AND(Q1636="Room AC (PTAC/PTHP)",ISBLANK(T1636)),"Error",IF(AND(Q1636="Room AC (PTAC/PTHP)",T1636&gt;0),T1636,IF(Q1636="Residential AC",'Emission Factors'!$E$55,IF(AND(Q1636="Residential HP",ISBLANK(T1636)),"Error",IF(AND(Q1636="Residential HP",T1636&gt;0),T1636,IF(Q1636="Commercial AC (&gt;=65k to &lt;135,000k Btu/hr)",'Emission Factors'!$E$57,IF(Q1636="Commercial AC (&gt;=135,000k Btu/hr)",'Emission Factors'!$E$58,""))))))))</f>
        <v/>
      </c>
      <c r="V1636" s="95"/>
      <c r="W1636" s="211" t="str">
        <f>IF(ISBLANK(V1636),"",VLOOKUP(V1636,'Emission Factors'!$C$81:$G$221,4,FALSE))</f>
        <v/>
      </c>
      <c r="X1636" s="210" t="str">
        <f>IF(Q1636="Room AC (window/wall)",'Emission Factors'!$F$53,IF(Q1636="Room AC (PTAC/PTHP)",'Emission Factors'!$F$54,IF(Q1636="Residential AC",'Emission Factors'!$F$55,IF(Q1636="Residential HP",'Emission Factors'!$F$56,IF(Q1636="Commercial AC (&gt;=65k to &lt;135,000k Btu/hr)",'Emission Factors'!$F$57,IF(Q1636="Commercial AC (&gt;=135,000k Btu/hr)",'Emission Factors'!$F$58,""))))))</f>
        <v/>
      </c>
      <c r="Y1636" s="211" t="str">
        <f>IF(Q1636="Room AC (window/wall)",'Emission Factors'!$G$53,IF(Q1636="Room AC (PTAC/PTHP)",'Emission Factors'!$G$54,IF(Q1636="Residential AC",'Emission Factors'!$G$55,IF(Q1636="Residential HP",'Emission Factors'!$G$56,IF(Q1636="Commercial AC (&gt;=65k to &lt;135,000k Btu/hr)",'Emission Factors'!$G$57,IF(Q1636="Commercial AC (&gt;=135,000k Btu/hr)",'Emission Factors'!$G$58,""))))))</f>
        <v/>
      </c>
      <c r="Z1636" s="96"/>
      <c r="AA1636" s="97" t="str">
        <f t="shared" si="251"/>
        <v/>
      </c>
      <c r="AB1636" s="97" t="str">
        <f t="shared" si="252"/>
        <v/>
      </c>
      <c r="AC1636" s="246" t="str">
        <f t="shared" si="253"/>
        <v/>
      </c>
      <c r="AD1636" s="97" t="str">
        <f t="shared" si="254"/>
        <v/>
      </c>
      <c r="AE1636" s="97" t="str">
        <f t="shared" si="255"/>
        <v/>
      </c>
      <c r="AF1636" s="252" t="str">
        <f t="shared" si="256"/>
        <v/>
      </c>
      <c r="AG1636" s="254" t="str">
        <f t="shared" si="257"/>
        <v/>
      </c>
      <c r="AH1636" s="248" t="str">
        <f t="shared" si="258"/>
        <v/>
      </c>
      <c r="AI1636" s="249" t="str">
        <f t="shared" si="259"/>
        <v/>
      </c>
    </row>
    <row r="1637" spans="2:35" x14ac:dyDescent="0.3">
      <c r="B1637" s="94"/>
      <c r="C1637" s="95"/>
      <c r="D1637" s="95"/>
      <c r="E1637" s="95"/>
      <c r="F1637" s="94"/>
      <c r="G1637" s="145"/>
      <c r="H1637" s="245"/>
      <c r="I1637" s="211" t="str">
        <f>IF(D1637="Room AC (window/wall)",'Emission Factors'!$E$53,IF(D1637="Room AC (PTAC/PTHP)",H1637,IF(D1637="Residential AC",'Emission Factors'!$E$55,IF(D1637="Residential HP",H1637,IF(D1637="Commercial AC (&gt;=65k to &lt;135,000k Btu/hr)",'Emission Factors'!$E$57,IF(D1637="Commercial AC (&gt;=135,000k Btu/hr)",'Emission Factors'!$E$58,""))))))</f>
        <v/>
      </c>
      <c r="J1637" s="96"/>
      <c r="K1637" s="211" t="str">
        <f>IF(ISBLANK(J1637),"",VLOOKUP(J1637,'Emission Factors'!$C$81:$G$221,4,FALSE))</f>
        <v/>
      </c>
      <c r="L1637" s="210" t="str">
        <f>IF(D1637="Room AC (window/wall)",'Emission Factors'!$F$53,IF(D1637="Room AC (PTAC/PTHP)",'Emission Factors'!$F$54,IF(D1637="Residential AC",'Emission Factors'!$F$55,IF(D1637="Residential HP",'Emission Factors'!$F$56,IF(D1637="Commercial AC (&gt;=65k to &lt;135,000k Btu/hr)",'Emission Factors'!$F$57,IF(D1637="Commercial AC (&gt;=135,000k Btu/hr)",'Emission Factors'!$F$58,""))))))</f>
        <v/>
      </c>
      <c r="M1637" s="211" t="str">
        <f>IF(D1637="Room AC (window/wall)",'Emission Factors'!$G$53,IF(D1637="Room AC (PTAC/PTHP)",'Emission Factors'!$G$54,IF(D1637="Residential AC",'Emission Factors'!$G$55,IF(D1637="Residential HP",'Emission Factors'!$G$56,IF(D1637="Commercial AC (&gt;=65k to &lt;135,000k Btu/hr)",'Emission Factors'!$G$57,IF(D1637="Commercial AC (&gt;=135,000k Btu/hr)",'Emission Factors'!$G$58,""))))))</f>
        <v/>
      </c>
      <c r="N1637" s="96"/>
      <c r="O1637" s="209" t="str">
        <f>IF(ISBLANK(D1637),"",(IF(D1637="Room AC (window/wall)",'Emission Factors'!$C$53,IF(D1637="Room AC (PTAC/PTHP)",'Emission Factors'!$C$54,IF(D1637="Residential AC",'Emission Factors'!$C$55,IF(D1637="Residential HP",'Emission Factors'!$C$56,IF(D1637="Commercial AC (&gt;=65k to &lt;135,000k Btu/hr)",'Emission Factors'!$C$57,IF(D1637="Commercial AC (&gt;=135,000k Btu/hr)",'Emission Factors'!$C$58,""))))))))</f>
        <v/>
      </c>
      <c r="P1637" s="209" t="str">
        <f t="shared" si="250"/>
        <v/>
      </c>
      <c r="Q1637" s="95"/>
      <c r="R1637" s="256"/>
      <c r="S1637" s="256"/>
      <c r="T1637" s="96"/>
      <c r="U1637" s="211" t="str">
        <f>IF(Q1637="Room AC (window/wall)",'Emission Factors'!$E$53,IF(AND(Q1637="Room AC (PTAC/PTHP)",ISBLANK(T1637)),"Error",IF(AND(Q1637="Room AC (PTAC/PTHP)",T1637&gt;0),T1637,IF(Q1637="Residential AC",'Emission Factors'!$E$55,IF(AND(Q1637="Residential HP",ISBLANK(T1637)),"Error",IF(AND(Q1637="Residential HP",T1637&gt;0),T1637,IF(Q1637="Commercial AC (&gt;=65k to &lt;135,000k Btu/hr)",'Emission Factors'!$E$57,IF(Q1637="Commercial AC (&gt;=135,000k Btu/hr)",'Emission Factors'!$E$58,""))))))))</f>
        <v/>
      </c>
      <c r="V1637" s="95"/>
      <c r="W1637" s="211" t="str">
        <f>IF(ISBLANK(V1637),"",VLOOKUP(V1637,'Emission Factors'!$C$81:$G$221,4,FALSE))</f>
        <v/>
      </c>
      <c r="X1637" s="210" t="str">
        <f>IF(Q1637="Room AC (window/wall)",'Emission Factors'!$F$53,IF(Q1637="Room AC (PTAC/PTHP)",'Emission Factors'!$F$54,IF(Q1637="Residential AC",'Emission Factors'!$F$55,IF(Q1637="Residential HP",'Emission Factors'!$F$56,IF(Q1637="Commercial AC (&gt;=65k to &lt;135,000k Btu/hr)",'Emission Factors'!$F$57,IF(Q1637="Commercial AC (&gt;=135,000k Btu/hr)",'Emission Factors'!$F$58,""))))))</f>
        <v/>
      </c>
      <c r="Y1637" s="211" t="str">
        <f>IF(Q1637="Room AC (window/wall)",'Emission Factors'!$G$53,IF(Q1637="Room AC (PTAC/PTHP)",'Emission Factors'!$G$54,IF(Q1637="Residential AC",'Emission Factors'!$G$55,IF(Q1637="Residential HP",'Emission Factors'!$G$56,IF(Q1637="Commercial AC (&gt;=65k to &lt;135,000k Btu/hr)",'Emission Factors'!$G$57,IF(Q1637="Commercial AC (&gt;=135,000k Btu/hr)",'Emission Factors'!$G$58,""))))))</f>
        <v/>
      </c>
      <c r="Z1637" s="96"/>
      <c r="AA1637" s="97" t="str">
        <f t="shared" si="251"/>
        <v/>
      </c>
      <c r="AB1637" s="97" t="str">
        <f t="shared" si="252"/>
        <v/>
      </c>
      <c r="AC1637" s="246" t="str">
        <f t="shared" si="253"/>
        <v/>
      </c>
      <c r="AD1637" s="97" t="str">
        <f t="shared" si="254"/>
        <v/>
      </c>
      <c r="AE1637" s="97" t="str">
        <f t="shared" si="255"/>
        <v/>
      </c>
      <c r="AF1637" s="252" t="str">
        <f t="shared" si="256"/>
        <v/>
      </c>
      <c r="AG1637" s="254" t="str">
        <f t="shared" si="257"/>
        <v/>
      </c>
      <c r="AH1637" s="248" t="str">
        <f t="shared" si="258"/>
        <v/>
      </c>
      <c r="AI1637" s="249" t="str">
        <f t="shared" si="259"/>
        <v/>
      </c>
    </row>
    <row r="1638" spans="2:35" x14ac:dyDescent="0.3">
      <c r="B1638" s="94"/>
      <c r="C1638" s="95"/>
      <c r="D1638" s="95"/>
      <c r="E1638" s="95"/>
      <c r="F1638" s="94"/>
      <c r="G1638" s="145"/>
      <c r="H1638" s="245"/>
      <c r="I1638" s="211" t="str">
        <f>IF(D1638="Room AC (window/wall)",'Emission Factors'!$E$53,IF(D1638="Room AC (PTAC/PTHP)",H1638,IF(D1638="Residential AC",'Emission Factors'!$E$55,IF(D1638="Residential HP",H1638,IF(D1638="Commercial AC (&gt;=65k to &lt;135,000k Btu/hr)",'Emission Factors'!$E$57,IF(D1638="Commercial AC (&gt;=135,000k Btu/hr)",'Emission Factors'!$E$58,""))))))</f>
        <v/>
      </c>
      <c r="J1638" s="96"/>
      <c r="K1638" s="211" t="str">
        <f>IF(ISBLANK(J1638),"",VLOOKUP(J1638,'Emission Factors'!$C$81:$G$221,4,FALSE))</f>
        <v/>
      </c>
      <c r="L1638" s="210" t="str">
        <f>IF(D1638="Room AC (window/wall)",'Emission Factors'!$F$53,IF(D1638="Room AC (PTAC/PTHP)",'Emission Factors'!$F$54,IF(D1638="Residential AC",'Emission Factors'!$F$55,IF(D1638="Residential HP",'Emission Factors'!$F$56,IF(D1638="Commercial AC (&gt;=65k to &lt;135,000k Btu/hr)",'Emission Factors'!$F$57,IF(D1638="Commercial AC (&gt;=135,000k Btu/hr)",'Emission Factors'!$F$58,""))))))</f>
        <v/>
      </c>
      <c r="M1638" s="211" t="str">
        <f>IF(D1638="Room AC (window/wall)",'Emission Factors'!$G$53,IF(D1638="Room AC (PTAC/PTHP)",'Emission Factors'!$G$54,IF(D1638="Residential AC",'Emission Factors'!$G$55,IF(D1638="Residential HP",'Emission Factors'!$G$56,IF(D1638="Commercial AC (&gt;=65k to &lt;135,000k Btu/hr)",'Emission Factors'!$G$57,IF(D1638="Commercial AC (&gt;=135,000k Btu/hr)",'Emission Factors'!$G$58,""))))))</f>
        <v/>
      </c>
      <c r="N1638" s="96"/>
      <c r="O1638" s="209" t="str">
        <f>IF(ISBLANK(D1638),"",(IF(D1638="Room AC (window/wall)",'Emission Factors'!$C$53,IF(D1638="Room AC (PTAC/PTHP)",'Emission Factors'!$C$54,IF(D1638="Residential AC",'Emission Factors'!$C$55,IF(D1638="Residential HP",'Emission Factors'!$C$56,IF(D1638="Commercial AC (&gt;=65k to &lt;135,000k Btu/hr)",'Emission Factors'!$C$57,IF(D1638="Commercial AC (&gt;=135,000k Btu/hr)",'Emission Factors'!$C$58,""))))))))</f>
        <v/>
      </c>
      <c r="P1638" s="209" t="str">
        <f t="shared" si="250"/>
        <v/>
      </c>
      <c r="Q1638" s="95"/>
      <c r="R1638" s="256"/>
      <c r="S1638" s="256"/>
      <c r="T1638" s="96"/>
      <c r="U1638" s="211" t="str">
        <f>IF(Q1638="Room AC (window/wall)",'Emission Factors'!$E$53,IF(AND(Q1638="Room AC (PTAC/PTHP)",ISBLANK(T1638)),"Error",IF(AND(Q1638="Room AC (PTAC/PTHP)",T1638&gt;0),T1638,IF(Q1638="Residential AC",'Emission Factors'!$E$55,IF(AND(Q1638="Residential HP",ISBLANK(T1638)),"Error",IF(AND(Q1638="Residential HP",T1638&gt;0),T1638,IF(Q1638="Commercial AC (&gt;=65k to &lt;135,000k Btu/hr)",'Emission Factors'!$E$57,IF(Q1638="Commercial AC (&gt;=135,000k Btu/hr)",'Emission Factors'!$E$58,""))))))))</f>
        <v/>
      </c>
      <c r="V1638" s="95"/>
      <c r="W1638" s="211" t="str">
        <f>IF(ISBLANK(V1638),"",VLOOKUP(V1638,'Emission Factors'!$C$81:$G$221,4,FALSE))</f>
        <v/>
      </c>
      <c r="X1638" s="210" t="str">
        <f>IF(Q1638="Room AC (window/wall)",'Emission Factors'!$F$53,IF(Q1638="Room AC (PTAC/PTHP)",'Emission Factors'!$F$54,IF(Q1638="Residential AC",'Emission Factors'!$F$55,IF(Q1638="Residential HP",'Emission Factors'!$F$56,IF(Q1638="Commercial AC (&gt;=65k to &lt;135,000k Btu/hr)",'Emission Factors'!$F$57,IF(Q1638="Commercial AC (&gt;=135,000k Btu/hr)",'Emission Factors'!$F$58,""))))))</f>
        <v/>
      </c>
      <c r="Y1638" s="211" t="str">
        <f>IF(Q1638="Room AC (window/wall)",'Emission Factors'!$G$53,IF(Q1638="Room AC (PTAC/PTHP)",'Emission Factors'!$G$54,IF(Q1638="Residential AC",'Emission Factors'!$G$55,IF(Q1638="Residential HP",'Emission Factors'!$G$56,IF(Q1638="Commercial AC (&gt;=65k to &lt;135,000k Btu/hr)",'Emission Factors'!$G$57,IF(Q1638="Commercial AC (&gt;=135,000k Btu/hr)",'Emission Factors'!$G$58,""))))))</f>
        <v/>
      </c>
      <c r="Z1638" s="96"/>
      <c r="AA1638" s="97" t="str">
        <f t="shared" si="251"/>
        <v/>
      </c>
      <c r="AB1638" s="97" t="str">
        <f t="shared" si="252"/>
        <v/>
      </c>
      <c r="AC1638" s="246" t="str">
        <f t="shared" si="253"/>
        <v/>
      </c>
      <c r="AD1638" s="97" t="str">
        <f t="shared" si="254"/>
        <v/>
      </c>
      <c r="AE1638" s="97" t="str">
        <f t="shared" si="255"/>
        <v/>
      </c>
      <c r="AF1638" s="252" t="str">
        <f t="shared" si="256"/>
        <v/>
      </c>
      <c r="AG1638" s="254" t="str">
        <f t="shared" si="257"/>
        <v/>
      </c>
      <c r="AH1638" s="248" t="str">
        <f t="shared" si="258"/>
        <v/>
      </c>
      <c r="AI1638" s="249" t="str">
        <f t="shared" si="259"/>
        <v/>
      </c>
    </row>
    <row r="1639" spans="2:35" x14ac:dyDescent="0.3">
      <c r="B1639" s="94"/>
      <c r="C1639" s="95"/>
      <c r="D1639" s="95"/>
      <c r="E1639" s="95"/>
      <c r="F1639" s="94"/>
      <c r="G1639" s="145"/>
      <c r="H1639" s="245"/>
      <c r="I1639" s="211" t="str">
        <f>IF(D1639="Room AC (window/wall)",'Emission Factors'!$E$53,IF(D1639="Room AC (PTAC/PTHP)",H1639,IF(D1639="Residential AC",'Emission Factors'!$E$55,IF(D1639="Residential HP",H1639,IF(D1639="Commercial AC (&gt;=65k to &lt;135,000k Btu/hr)",'Emission Factors'!$E$57,IF(D1639="Commercial AC (&gt;=135,000k Btu/hr)",'Emission Factors'!$E$58,""))))))</f>
        <v/>
      </c>
      <c r="J1639" s="96"/>
      <c r="K1639" s="211" t="str">
        <f>IF(ISBLANK(J1639),"",VLOOKUP(J1639,'Emission Factors'!$C$81:$G$221,4,FALSE))</f>
        <v/>
      </c>
      <c r="L1639" s="210" t="str">
        <f>IF(D1639="Room AC (window/wall)",'Emission Factors'!$F$53,IF(D1639="Room AC (PTAC/PTHP)",'Emission Factors'!$F$54,IF(D1639="Residential AC",'Emission Factors'!$F$55,IF(D1639="Residential HP",'Emission Factors'!$F$56,IF(D1639="Commercial AC (&gt;=65k to &lt;135,000k Btu/hr)",'Emission Factors'!$F$57,IF(D1639="Commercial AC (&gt;=135,000k Btu/hr)",'Emission Factors'!$F$58,""))))))</f>
        <v/>
      </c>
      <c r="M1639" s="211" t="str">
        <f>IF(D1639="Room AC (window/wall)",'Emission Factors'!$G$53,IF(D1639="Room AC (PTAC/PTHP)",'Emission Factors'!$G$54,IF(D1639="Residential AC",'Emission Factors'!$G$55,IF(D1639="Residential HP",'Emission Factors'!$G$56,IF(D1639="Commercial AC (&gt;=65k to &lt;135,000k Btu/hr)",'Emission Factors'!$G$57,IF(D1639="Commercial AC (&gt;=135,000k Btu/hr)",'Emission Factors'!$G$58,""))))))</f>
        <v/>
      </c>
      <c r="N1639" s="96"/>
      <c r="O1639" s="209" t="str">
        <f>IF(ISBLANK(D1639),"",(IF(D1639="Room AC (window/wall)",'Emission Factors'!$C$53,IF(D1639="Room AC (PTAC/PTHP)",'Emission Factors'!$C$54,IF(D1639="Residential AC",'Emission Factors'!$C$55,IF(D1639="Residential HP",'Emission Factors'!$C$56,IF(D1639="Commercial AC (&gt;=65k to &lt;135,000k Btu/hr)",'Emission Factors'!$C$57,IF(D1639="Commercial AC (&gt;=135,000k Btu/hr)",'Emission Factors'!$C$58,""))))))))</f>
        <v/>
      </c>
      <c r="P1639" s="209" t="str">
        <f t="shared" si="250"/>
        <v/>
      </c>
      <c r="Q1639" s="95"/>
      <c r="R1639" s="256"/>
      <c r="S1639" s="256"/>
      <c r="T1639" s="96"/>
      <c r="U1639" s="211" t="str">
        <f>IF(Q1639="Room AC (window/wall)",'Emission Factors'!$E$53,IF(AND(Q1639="Room AC (PTAC/PTHP)",ISBLANK(T1639)),"Error",IF(AND(Q1639="Room AC (PTAC/PTHP)",T1639&gt;0),T1639,IF(Q1639="Residential AC",'Emission Factors'!$E$55,IF(AND(Q1639="Residential HP",ISBLANK(T1639)),"Error",IF(AND(Q1639="Residential HP",T1639&gt;0),T1639,IF(Q1639="Commercial AC (&gt;=65k to &lt;135,000k Btu/hr)",'Emission Factors'!$E$57,IF(Q1639="Commercial AC (&gt;=135,000k Btu/hr)",'Emission Factors'!$E$58,""))))))))</f>
        <v/>
      </c>
      <c r="V1639" s="95"/>
      <c r="W1639" s="211" t="str">
        <f>IF(ISBLANK(V1639),"",VLOOKUP(V1639,'Emission Factors'!$C$81:$G$221,4,FALSE))</f>
        <v/>
      </c>
      <c r="X1639" s="210" t="str">
        <f>IF(Q1639="Room AC (window/wall)",'Emission Factors'!$F$53,IF(Q1639="Room AC (PTAC/PTHP)",'Emission Factors'!$F$54,IF(Q1639="Residential AC",'Emission Factors'!$F$55,IF(Q1639="Residential HP",'Emission Factors'!$F$56,IF(Q1639="Commercial AC (&gt;=65k to &lt;135,000k Btu/hr)",'Emission Factors'!$F$57,IF(Q1639="Commercial AC (&gt;=135,000k Btu/hr)",'Emission Factors'!$F$58,""))))))</f>
        <v/>
      </c>
      <c r="Y1639" s="211" t="str">
        <f>IF(Q1639="Room AC (window/wall)",'Emission Factors'!$G$53,IF(Q1639="Room AC (PTAC/PTHP)",'Emission Factors'!$G$54,IF(Q1639="Residential AC",'Emission Factors'!$G$55,IF(Q1639="Residential HP",'Emission Factors'!$G$56,IF(Q1639="Commercial AC (&gt;=65k to &lt;135,000k Btu/hr)",'Emission Factors'!$G$57,IF(Q1639="Commercial AC (&gt;=135,000k Btu/hr)",'Emission Factors'!$G$58,""))))))</f>
        <v/>
      </c>
      <c r="Z1639" s="96"/>
      <c r="AA1639" s="97" t="str">
        <f t="shared" si="251"/>
        <v/>
      </c>
      <c r="AB1639" s="97" t="str">
        <f t="shared" si="252"/>
        <v/>
      </c>
      <c r="AC1639" s="246" t="str">
        <f t="shared" si="253"/>
        <v/>
      </c>
      <c r="AD1639" s="97" t="str">
        <f t="shared" si="254"/>
        <v/>
      </c>
      <c r="AE1639" s="97" t="str">
        <f t="shared" si="255"/>
        <v/>
      </c>
      <c r="AF1639" s="252" t="str">
        <f t="shared" si="256"/>
        <v/>
      </c>
      <c r="AG1639" s="254" t="str">
        <f t="shared" si="257"/>
        <v/>
      </c>
      <c r="AH1639" s="248" t="str">
        <f t="shared" si="258"/>
        <v/>
      </c>
      <c r="AI1639" s="249" t="str">
        <f t="shared" si="259"/>
        <v/>
      </c>
    </row>
    <row r="1640" spans="2:35" x14ac:dyDescent="0.3">
      <c r="B1640" s="94"/>
      <c r="C1640" s="95"/>
      <c r="D1640" s="95"/>
      <c r="E1640" s="95"/>
      <c r="F1640" s="94"/>
      <c r="G1640" s="145"/>
      <c r="H1640" s="245"/>
      <c r="I1640" s="211" t="str">
        <f>IF(D1640="Room AC (window/wall)",'Emission Factors'!$E$53,IF(D1640="Room AC (PTAC/PTHP)",H1640,IF(D1640="Residential AC",'Emission Factors'!$E$55,IF(D1640="Residential HP",H1640,IF(D1640="Commercial AC (&gt;=65k to &lt;135,000k Btu/hr)",'Emission Factors'!$E$57,IF(D1640="Commercial AC (&gt;=135,000k Btu/hr)",'Emission Factors'!$E$58,""))))))</f>
        <v/>
      </c>
      <c r="J1640" s="96"/>
      <c r="K1640" s="211" t="str">
        <f>IF(ISBLANK(J1640),"",VLOOKUP(J1640,'Emission Factors'!$C$81:$G$221,4,FALSE))</f>
        <v/>
      </c>
      <c r="L1640" s="210" t="str">
        <f>IF(D1640="Room AC (window/wall)",'Emission Factors'!$F$53,IF(D1640="Room AC (PTAC/PTHP)",'Emission Factors'!$F$54,IF(D1640="Residential AC",'Emission Factors'!$F$55,IF(D1640="Residential HP",'Emission Factors'!$F$56,IF(D1640="Commercial AC (&gt;=65k to &lt;135,000k Btu/hr)",'Emission Factors'!$F$57,IF(D1640="Commercial AC (&gt;=135,000k Btu/hr)",'Emission Factors'!$F$58,""))))))</f>
        <v/>
      </c>
      <c r="M1640" s="211" t="str">
        <f>IF(D1640="Room AC (window/wall)",'Emission Factors'!$G$53,IF(D1640="Room AC (PTAC/PTHP)",'Emission Factors'!$G$54,IF(D1640="Residential AC",'Emission Factors'!$G$55,IF(D1640="Residential HP",'Emission Factors'!$G$56,IF(D1640="Commercial AC (&gt;=65k to &lt;135,000k Btu/hr)",'Emission Factors'!$G$57,IF(D1640="Commercial AC (&gt;=135,000k Btu/hr)",'Emission Factors'!$G$58,""))))))</f>
        <v/>
      </c>
      <c r="N1640" s="96"/>
      <c r="O1640" s="209" t="str">
        <f>IF(ISBLANK(D1640),"",(IF(D1640="Room AC (window/wall)",'Emission Factors'!$C$53,IF(D1640="Room AC (PTAC/PTHP)",'Emission Factors'!$C$54,IF(D1640="Residential AC",'Emission Factors'!$C$55,IF(D1640="Residential HP",'Emission Factors'!$C$56,IF(D1640="Commercial AC (&gt;=65k to &lt;135,000k Btu/hr)",'Emission Factors'!$C$57,IF(D1640="Commercial AC (&gt;=135,000k Btu/hr)",'Emission Factors'!$C$58,""))))))))</f>
        <v/>
      </c>
      <c r="P1640" s="209" t="str">
        <f t="shared" si="250"/>
        <v/>
      </c>
      <c r="Q1640" s="95"/>
      <c r="R1640" s="256"/>
      <c r="S1640" s="256"/>
      <c r="T1640" s="96"/>
      <c r="U1640" s="211" t="str">
        <f>IF(Q1640="Room AC (window/wall)",'Emission Factors'!$E$53,IF(AND(Q1640="Room AC (PTAC/PTHP)",ISBLANK(T1640)),"Error",IF(AND(Q1640="Room AC (PTAC/PTHP)",T1640&gt;0),T1640,IF(Q1640="Residential AC",'Emission Factors'!$E$55,IF(AND(Q1640="Residential HP",ISBLANK(T1640)),"Error",IF(AND(Q1640="Residential HP",T1640&gt;0),T1640,IF(Q1640="Commercial AC (&gt;=65k to &lt;135,000k Btu/hr)",'Emission Factors'!$E$57,IF(Q1640="Commercial AC (&gt;=135,000k Btu/hr)",'Emission Factors'!$E$58,""))))))))</f>
        <v/>
      </c>
      <c r="V1640" s="95"/>
      <c r="W1640" s="211" t="str">
        <f>IF(ISBLANK(V1640),"",VLOOKUP(V1640,'Emission Factors'!$C$81:$G$221,4,FALSE))</f>
        <v/>
      </c>
      <c r="X1640" s="210" t="str">
        <f>IF(Q1640="Room AC (window/wall)",'Emission Factors'!$F$53,IF(Q1640="Room AC (PTAC/PTHP)",'Emission Factors'!$F$54,IF(Q1640="Residential AC",'Emission Factors'!$F$55,IF(Q1640="Residential HP",'Emission Factors'!$F$56,IF(Q1640="Commercial AC (&gt;=65k to &lt;135,000k Btu/hr)",'Emission Factors'!$F$57,IF(Q1640="Commercial AC (&gt;=135,000k Btu/hr)",'Emission Factors'!$F$58,""))))))</f>
        <v/>
      </c>
      <c r="Y1640" s="211" t="str">
        <f>IF(Q1640="Room AC (window/wall)",'Emission Factors'!$G$53,IF(Q1640="Room AC (PTAC/PTHP)",'Emission Factors'!$G$54,IF(Q1640="Residential AC",'Emission Factors'!$G$55,IF(Q1640="Residential HP",'Emission Factors'!$G$56,IF(Q1640="Commercial AC (&gt;=65k to &lt;135,000k Btu/hr)",'Emission Factors'!$G$57,IF(Q1640="Commercial AC (&gt;=135,000k Btu/hr)",'Emission Factors'!$G$58,""))))))</f>
        <v/>
      </c>
      <c r="Z1640" s="96"/>
      <c r="AA1640" s="97" t="str">
        <f t="shared" si="251"/>
        <v/>
      </c>
      <c r="AB1640" s="97" t="str">
        <f t="shared" si="252"/>
        <v/>
      </c>
      <c r="AC1640" s="246" t="str">
        <f t="shared" si="253"/>
        <v/>
      </c>
      <c r="AD1640" s="97" t="str">
        <f t="shared" si="254"/>
        <v/>
      </c>
      <c r="AE1640" s="97" t="str">
        <f t="shared" si="255"/>
        <v/>
      </c>
      <c r="AF1640" s="252" t="str">
        <f t="shared" si="256"/>
        <v/>
      </c>
      <c r="AG1640" s="254" t="str">
        <f t="shared" si="257"/>
        <v/>
      </c>
      <c r="AH1640" s="248" t="str">
        <f t="shared" si="258"/>
        <v/>
      </c>
      <c r="AI1640" s="249" t="str">
        <f t="shared" si="259"/>
        <v/>
      </c>
    </row>
    <row r="1641" spans="2:35" x14ac:dyDescent="0.3">
      <c r="B1641" s="94"/>
      <c r="C1641" s="95"/>
      <c r="D1641" s="95"/>
      <c r="E1641" s="95"/>
      <c r="F1641" s="94"/>
      <c r="G1641" s="145"/>
      <c r="H1641" s="245"/>
      <c r="I1641" s="211" t="str">
        <f>IF(D1641="Room AC (window/wall)",'Emission Factors'!$E$53,IF(D1641="Room AC (PTAC/PTHP)",H1641,IF(D1641="Residential AC",'Emission Factors'!$E$55,IF(D1641="Residential HP",H1641,IF(D1641="Commercial AC (&gt;=65k to &lt;135,000k Btu/hr)",'Emission Factors'!$E$57,IF(D1641="Commercial AC (&gt;=135,000k Btu/hr)",'Emission Factors'!$E$58,""))))))</f>
        <v/>
      </c>
      <c r="J1641" s="96"/>
      <c r="K1641" s="211" t="str">
        <f>IF(ISBLANK(J1641),"",VLOOKUP(J1641,'Emission Factors'!$C$81:$G$221,4,FALSE))</f>
        <v/>
      </c>
      <c r="L1641" s="210" t="str">
        <f>IF(D1641="Room AC (window/wall)",'Emission Factors'!$F$53,IF(D1641="Room AC (PTAC/PTHP)",'Emission Factors'!$F$54,IF(D1641="Residential AC",'Emission Factors'!$F$55,IF(D1641="Residential HP",'Emission Factors'!$F$56,IF(D1641="Commercial AC (&gt;=65k to &lt;135,000k Btu/hr)",'Emission Factors'!$F$57,IF(D1641="Commercial AC (&gt;=135,000k Btu/hr)",'Emission Factors'!$F$58,""))))))</f>
        <v/>
      </c>
      <c r="M1641" s="211" t="str">
        <f>IF(D1641="Room AC (window/wall)",'Emission Factors'!$G$53,IF(D1641="Room AC (PTAC/PTHP)",'Emission Factors'!$G$54,IF(D1641="Residential AC",'Emission Factors'!$G$55,IF(D1641="Residential HP",'Emission Factors'!$G$56,IF(D1641="Commercial AC (&gt;=65k to &lt;135,000k Btu/hr)",'Emission Factors'!$G$57,IF(D1641="Commercial AC (&gt;=135,000k Btu/hr)",'Emission Factors'!$G$58,""))))))</f>
        <v/>
      </c>
      <c r="N1641" s="96"/>
      <c r="O1641" s="209" t="str">
        <f>IF(ISBLANK(D1641),"",(IF(D1641="Room AC (window/wall)",'Emission Factors'!$C$53,IF(D1641="Room AC (PTAC/PTHP)",'Emission Factors'!$C$54,IF(D1641="Residential AC",'Emission Factors'!$C$55,IF(D1641="Residential HP",'Emission Factors'!$C$56,IF(D1641="Commercial AC (&gt;=65k to &lt;135,000k Btu/hr)",'Emission Factors'!$C$57,IF(D1641="Commercial AC (&gt;=135,000k Btu/hr)",'Emission Factors'!$C$58,""))))))))</f>
        <v/>
      </c>
      <c r="P1641" s="209" t="str">
        <f t="shared" si="250"/>
        <v/>
      </c>
      <c r="Q1641" s="95"/>
      <c r="R1641" s="256"/>
      <c r="S1641" s="256"/>
      <c r="T1641" s="96"/>
      <c r="U1641" s="211" t="str">
        <f>IF(Q1641="Room AC (window/wall)",'Emission Factors'!$E$53,IF(AND(Q1641="Room AC (PTAC/PTHP)",ISBLANK(T1641)),"Error",IF(AND(Q1641="Room AC (PTAC/PTHP)",T1641&gt;0),T1641,IF(Q1641="Residential AC",'Emission Factors'!$E$55,IF(AND(Q1641="Residential HP",ISBLANK(T1641)),"Error",IF(AND(Q1641="Residential HP",T1641&gt;0),T1641,IF(Q1641="Commercial AC (&gt;=65k to &lt;135,000k Btu/hr)",'Emission Factors'!$E$57,IF(Q1641="Commercial AC (&gt;=135,000k Btu/hr)",'Emission Factors'!$E$58,""))))))))</f>
        <v/>
      </c>
      <c r="V1641" s="95"/>
      <c r="W1641" s="211" t="str">
        <f>IF(ISBLANK(V1641),"",VLOOKUP(V1641,'Emission Factors'!$C$81:$G$221,4,FALSE))</f>
        <v/>
      </c>
      <c r="X1641" s="210" t="str">
        <f>IF(Q1641="Room AC (window/wall)",'Emission Factors'!$F$53,IF(Q1641="Room AC (PTAC/PTHP)",'Emission Factors'!$F$54,IF(Q1641="Residential AC",'Emission Factors'!$F$55,IF(Q1641="Residential HP",'Emission Factors'!$F$56,IF(Q1641="Commercial AC (&gt;=65k to &lt;135,000k Btu/hr)",'Emission Factors'!$F$57,IF(Q1641="Commercial AC (&gt;=135,000k Btu/hr)",'Emission Factors'!$F$58,""))))))</f>
        <v/>
      </c>
      <c r="Y1641" s="211" t="str">
        <f>IF(Q1641="Room AC (window/wall)",'Emission Factors'!$G$53,IF(Q1641="Room AC (PTAC/PTHP)",'Emission Factors'!$G$54,IF(Q1641="Residential AC",'Emission Factors'!$G$55,IF(Q1641="Residential HP",'Emission Factors'!$G$56,IF(Q1641="Commercial AC (&gt;=65k to &lt;135,000k Btu/hr)",'Emission Factors'!$G$57,IF(Q1641="Commercial AC (&gt;=135,000k Btu/hr)",'Emission Factors'!$G$58,""))))))</f>
        <v/>
      </c>
      <c r="Z1641" s="96"/>
      <c r="AA1641" s="97" t="str">
        <f t="shared" si="251"/>
        <v/>
      </c>
      <c r="AB1641" s="97" t="str">
        <f t="shared" si="252"/>
        <v/>
      </c>
      <c r="AC1641" s="246" t="str">
        <f t="shared" si="253"/>
        <v/>
      </c>
      <c r="AD1641" s="97" t="str">
        <f t="shared" si="254"/>
        <v/>
      </c>
      <c r="AE1641" s="97" t="str">
        <f t="shared" si="255"/>
        <v/>
      </c>
      <c r="AF1641" s="252" t="str">
        <f t="shared" si="256"/>
        <v/>
      </c>
      <c r="AG1641" s="254" t="str">
        <f t="shared" si="257"/>
        <v/>
      </c>
      <c r="AH1641" s="248" t="str">
        <f t="shared" si="258"/>
        <v/>
      </c>
      <c r="AI1641" s="249" t="str">
        <f t="shared" si="259"/>
        <v/>
      </c>
    </row>
    <row r="1642" spans="2:35" x14ac:dyDescent="0.3">
      <c r="B1642" s="94"/>
      <c r="C1642" s="95"/>
      <c r="D1642" s="95"/>
      <c r="E1642" s="95"/>
      <c r="F1642" s="94"/>
      <c r="G1642" s="145"/>
      <c r="H1642" s="245"/>
      <c r="I1642" s="211" t="str">
        <f>IF(D1642="Room AC (window/wall)",'Emission Factors'!$E$53,IF(D1642="Room AC (PTAC/PTHP)",H1642,IF(D1642="Residential AC",'Emission Factors'!$E$55,IF(D1642="Residential HP",H1642,IF(D1642="Commercial AC (&gt;=65k to &lt;135,000k Btu/hr)",'Emission Factors'!$E$57,IF(D1642="Commercial AC (&gt;=135,000k Btu/hr)",'Emission Factors'!$E$58,""))))))</f>
        <v/>
      </c>
      <c r="J1642" s="96"/>
      <c r="K1642" s="211" t="str">
        <f>IF(ISBLANK(J1642),"",VLOOKUP(J1642,'Emission Factors'!$C$81:$G$221,4,FALSE))</f>
        <v/>
      </c>
      <c r="L1642" s="210" t="str">
        <f>IF(D1642="Room AC (window/wall)",'Emission Factors'!$F$53,IF(D1642="Room AC (PTAC/PTHP)",'Emission Factors'!$F$54,IF(D1642="Residential AC",'Emission Factors'!$F$55,IF(D1642="Residential HP",'Emission Factors'!$F$56,IF(D1642="Commercial AC (&gt;=65k to &lt;135,000k Btu/hr)",'Emission Factors'!$F$57,IF(D1642="Commercial AC (&gt;=135,000k Btu/hr)",'Emission Factors'!$F$58,""))))))</f>
        <v/>
      </c>
      <c r="M1642" s="211" t="str">
        <f>IF(D1642="Room AC (window/wall)",'Emission Factors'!$G$53,IF(D1642="Room AC (PTAC/PTHP)",'Emission Factors'!$G$54,IF(D1642="Residential AC",'Emission Factors'!$G$55,IF(D1642="Residential HP",'Emission Factors'!$G$56,IF(D1642="Commercial AC (&gt;=65k to &lt;135,000k Btu/hr)",'Emission Factors'!$G$57,IF(D1642="Commercial AC (&gt;=135,000k Btu/hr)",'Emission Factors'!$G$58,""))))))</f>
        <v/>
      </c>
      <c r="N1642" s="96"/>
      <c r="O1642" s="209" t="str">
        <f>IF(ISBLANK(D1642),"",(IF(D1642="Room AC (window/wall)",'Emission Factors'!$C$53,IF(D1642="Room AC (PTAC/PTHP)",'Emission Factors'!$C$54,IF(D1642="Residential AC",'Emission Factors'!$C$55,IF(D1642="Residential HP",'Emission Factors'!$C$56,IF(D1642="Commercial AC (&gt;=65k to &lt;135,000k Btu/hr)",'Emission Factors'!$C$57,IF(D1642="Commercial AC (&gt;=135,000k Btu/hr)",'Emission Factors'!$C$58,""))))))))</f>
        <v/>
      </c>
      <c r="P1642" s="209" t="str">
        <f t="shared" si="250"/>
        <v/>
      </c>
      <c r="Q1642" s="95"/>
      <c r="R1642" s="256"/>
      <c r="S1642" s="256"/>
      <c r="T1642" s="96"/>
      <c r="U1642" s="211" t="str">
        <f>IF(Q1642="Room AC (window/wall)",'Emission Factors'!$E$53,IF(AND(Q1642="Room AC (PTAC/PTHP)",ISBLANK(T1642)),"Error",IF(AND(Q1642="Room AC (PTAC/PTHP)",T1642&gt;0),T1642,IF(Q1642="Residential AC",'Emission Factors'!$E$55,IF(AND(Q1642="Residential HP",ISBLANK(T1642)),"Error",IF(AND(Q1642="Residential HP",T1642&gt;0),T1642,IF(Q1642="Commercial AC (&gt;=65k to &lt;135,000k Btu/hr)",'Emission Factors'!$E$57,IF(Q1642="Commercial AC (&gt;=135,000k Btu/hr)",'Emission Factors'!$E$58,""))))))))</f>
        <v/>
      </c>
      <c r="V1642" s="95"/>
      <c r="W1642" s="211" t="str">
        <f>IF(ISBLANK(V1642),"",VLOOKUP(V1642,'Emission Factors'!$C$81:$G$221,4,FALSE))</f>
        <v/>
      </c>
      <c r="X1642" s="210" t="str">
        <f>IF(Q1642="Room AC (window/wall)",'Emission Factors'!$F$53,IF(Q1642="Room AC (PTAC/PTHP)",'Emission Factors'!$F$54,IF(Q1642="Residential AC",'Emission Factors'!$F$55,IF(Q1642="Residential HP",'Emission Factors'!$F$56,IF(Q1642="Commercial AC (&gt;=65k to &lt;135,000k Btu/hr)",'Emission Factors'!$F$57,IF(Q1642="Commercial AC (&gt;=135,000k Btu/hr)",'Emission Factors'!$F$58,""))))))</f>
        <v/>
      </c>
      <c r="Y1642" s="211" t="str">
        <f>IF(Q1642="Room AC (window/wall)",'Emission Factors'!$G$53,IF(Q1642="Room AC (PTAC/PTHP)",'Emission Factors'!$G$54,IF(Q1642="Residential AC",'Emission Factors'!$G$55,IF(Q1642="Residential HP",'Emission Factors'!$G$56,IF(Q1642="Commercial AC (&gt;=65k to &lt;135,000k Btu/hr)",'Emission Factors'!$G$57,IF(Q1642="Commercial AC (&gt;=135,000k Btu/hr)",'Emission Factors'!$G$58,""))))))</f>
        <v/>
      </c>
      <c r="Z1642" s="96"/>
      <c r="AA1642" s="97" t="str">
        <f t="shared" si="251"/>
        <v/>
      </c>
      <c r="AB1642" s="97" t="str">
        <f t="shared" si="252"/>
        <v/>
      </c>
      <c r="AC1642" s="246" t="str">
        <f t="shared" si="253"/>
        <v/>
      </c>
      <c r="AD1642" s="97" t="str">
        <f t="shared" si="254"/>
        <v/>
      </c>
      <c r="AE1642" s="97" t="str">
        <f t="shared" si="255"/>
        <v/>
      </c>
      <c r="AF1642" s="252" t="str">
        <f t="shared" si="256"/>
        <v/>
      </c>
      <c r="AG1642" s="254" t="str">
        <f t="shared" si="257"/>
        <v/>
      </c>
      <c r="AH1642" s="248" t="str">
        <f t="shared" si="258"/>
        <v/>
      </c>
      <c r="AI1642" s="249" t="str">
        <f t="shared" si="259"/>
        <v/>
      </c>
    </row>
    <row r="1643" spans="2:35" x14ac:dyDescent="0.3">
      <c r="B1643" s="94"/>
      <c r="C1643" s="95"/>
      <c r="D1643" s="95"/>
      <c r="E1643" s="95"/>
      <c r="F1643" s="94"/>
      <c r="G1643" s="145"/>
      <c r="H1643" s="245"/>
      <c r="I1643" s="211" t="str">
        <f>IF(D1643="Room AC (window/wall)",'Emission Factors'!$E$53,IF(D1643="Room AC (PTAC/PTHP)",H1643,IF(D1643="Residential AC",'Emission Factors'!$E$55,IF(D1643="Residential HP",H1643,IF(D1643="Commercial AC (&gt;=65k to &lt;135,000k Btu/hr)",'Emission Factors'!$E$57,IF(D1643="Commercial AC (&gt;=135,000k Btu/hr)",'Emission Factors'!$E$58,""))))))</f>
        <v/>
      </c>
      <c r="J1643" s="96"/>
      <c r="K1643" s="211" t="str">
        <f>IF(ISBLANK(J1643),"",VLOOKUP(J1643,'Emission Factors'!$C$81:$G$221,4,FALSE))</f>
        <v/>
      </c>
      <c r="L1643" s="210" t="str">
        <f>IF(D1643="Room AC (window/wall)",'Emission Factors'!$F$53,IF(D1643="Room AC (PTAC/PTHP)",'Emission Factors'!$F$54,IF(D1643="Residential AC",'Emission Factors'!$F$55,IF(D1643="Residential HP",'Emission Factors'!$F$56,IF(D1643="Commercial AC (&gt;=65k to &lt;135,000k Btu/hr)",'Emission Factors'!$F$57,IF(D1643="Commercial AC (&gt;=135,000k Btu/hr)",'Emission Factors'!$F$58,""))))))</f>
        <v/>
      </c>
      <c r="M1643" s="211" t="str">
        <f>IF(D1643="Room AC (window/wall)",'Emission Factors'!$G$53,IF(D1643="Room AC (PTAC/PTHP)",'Emission Factors'!$G$54,IF(D1643="Residential AC",'Emission Factors'!$G$55,IF(D1643="Residential HP",'Emission Factors'!$G$56,IF(D1643="Commercial AC (&gt;=65k to &lt;135,000k Btu/hr)",'Emission Factors'!$G$57,IF(D1643="Commercial AC (&gt;=135,000k Btu/hr)",'Emission Factors'!$G$58,""))))))</f>
        <v/>
      </c>
      <c r="N1643" s="96"/>
      <c r="O1643" s="209" t="str">
        <f>IF(ISBLANK(D1643),"",(IF(D1643="Room AC (window/wall)",'Emission Factors'!$C$53,IF(D1643="Room AC (PTAC/PTHP)",'Emission Factors'!$C$54,IF(D1643="Residential AC",'Emission Factors'!$C$55,IF(D1643="Residential HP",'Emission Factors'!$C$56,IF(D1643="Commercial AC (&gt;=65k to &lt;135,000k Btu/hr)",'Emission Factors'!$C$57,IF(D1643="Commercial AC (&gt;=135,000k Btu/hr)",'Emission Factors'!$C$58,""))))))))</f>
        <v/>
      </c>
      <c r="P1643" s="209" t="str">
        <f t="shared" si="250"/>
        <v/>
      </c>
      <c r="Q1643" s="95"/>
      <c r="R1643" s="256"/>
      <c r="S1643" s="256"/>
      <c r="T1643" s="96"/>
      <c r="U1643" s="211" t="str">
        <f>IF(Q1643="Room AC (window/wall)",'Emission Factors'!$E$53,IF(AND(Q1643="Room AC (PTAC/PTHP)",ISBLANK(T1643)),"Error",IF(AND(Q1643="Room AC (PTAC/PTHP)",T1643&gt;0),T1643,IF(Q1643="Residential AC",'Emission Factors'!$E$55,IF(AND(Q1643="Residential HP",ISBLANK(T1643)),"Error",IF(AND(Q1643="Residential HP",T1643&gt;0),T1643,IF(Q1643="Commercial AC (&gt;=65k to &lt;135,000k Btu/hr)",'Emission Factors'!$E$57,IF(Q1643="Commercial AC (&gt;=135,000k Btu/hr)",'Emission Factors'!$E$58,""))))))))</f>
        <v/>
      </c>
      <c r="V1643" s="95"/>
      <c r="W1643" s="211" t="str">
        <f>IF(ISBLANK(V1643),"",VLOOKUP(V1643,'Emission Factors'!$C$81:$G$221,4,FALSE))</f>
        <v/>
      </c>
      <c r="X1643" s="210" t="str">
        <f>IF(Q1643="Room AC (window/wall)",'Emission Factors'!$F$53,IF(Q1643="Room AC (PTAC/PTHP)",'Emission Factors'!$F$54,IF(Q1643="Residential AC",'Emission Factors'!$F$55,IF(Q1643="Residential HP",'Emission Factors'!$F$56,IF(Q1643="Commercial AC (&gt;=65k to &lt;135,000k Btu/hr)",'Emission Factors'!$F$57,IF(Q1643="Commercial AC (&gt;=135,000k Btu/hr)",'Emission Factors'!$F$58,""))))))</f>
        <v/>
      </c>
      <c r="Y1643" s="211" t="str">
        <f>IF(Q1643="Room AC (window/wall)",'Emission Factors'!$G$53,IF(Q1643="Room AC (PTAC/PTHP)",'Emission Factors'!$G$54,IF(Q1643="Residential AC",'Emission Factors'!$G$55,IF(Q1643="Residential HP",'Emission Factors'!$G$56,IF(Q1643="Commercial AC (&gt;=65k to &lt;135,000k Btu/hr)",'Emission Factors'!$G$57,IF(Q1643="Commercial AC (&gt;=135,000k Btu/hr)",'Emission Factors'!$G$58,""))))))</f>
        <v/>
      </c>
      <c r="Z1643" s="96"/>
      <c r="AA1643" s="97" t="str">
        <f t="shared" si="251"/>
        <v/>
      </c>
      <c r="AB1643" s="97" t="str">
        <f t="shared" si="252"/>
        <v/>
      </c>
      <c r="AC1643" s="246" t="str">
        <f t="shared" si="253"/>
        <v/>
      </c>
      <c r="AD1643" s="97" t="str">
        <f t="shared" si="254"/>
        <v/>
      </c>
      <c r="AE1643" s="97" t="str">
        <f t="shared" si="255"/>
        <v/>
      </c>
      <c r="AF1643" s="252" t="str">
        <f t="shared" si="256"/>
        <v/>
      </c>
      <c r="AG1643" s="254" t="str">
        <f t="shared" si="257"/>
        <v/>
      </c>
      <c r="AH1643" s="248" t="str">
        <f t="shared" si="258"/>
        <v/>
      </c>
      <c r="AI1643" s="249" t="str">
        <f t="shared" si="259"/>
        <v/>
      </c>
    </row>
    <row r="1644" spans="2:35" x14ac:dyDescent="0.3">
      <c r="B1644" s="94"/>
      <c r="C1644" s="95"/>
      <c r="D1644" s="95"/>
      <c r="E1644" s="95"/>
      <c r="F1644" s="94"/>
      <c r="G1644" s="145"/>
      <c r="H1644" s="245"/>
      <c r="I1644" s="211" t="str">
        <f>IF(D1644="Room AC (window/wall)",'Emission Factors'!$E$53,IF(D1644="Room AC (PTAC/PTHP)",H1644,IF(D1644="Residential AC",'Emission Factors'!$E$55,IF(D1644="Residential HP",H1644,IF(D1644="Commercial AC (&gt;=65k to &lt;135,000k Btu/hr)",'Emission Factors'!$E$57,IF(D1644="Commercial AC (&gt;=135,000k Btu/hr)",'Emission Factors'!$E$58,""))))))</f>
        <v/>
      </c>
      <c r="J1644" s="96"/>
      <c r="K1644" s="211" t="str">
        <f>IF(ISBLANK(J1644),"",VLOOKUP(J1644,'Emission Factors'!$C$81:$G$221,4,FALSE))</f>
        <v/>
      </c>
      <c r="L1644" s="210" t="str">
        <f>IF(D1644="Room AC (window/wall)",'Emission Factors'!$F$53,IF(D1644="Room AC (PTAC/PTHP)",'Emission Factors'!$F$54,IF(D1644="Residential AC",'Emission Factors'!$F$55,IF(D1644="Residential HP",'Emission Factors'!$F$56,IF(D1644="Commercial AC (&gt;=65k to &lt;135,000k Btu/hr)",'Emission Factors'!$F$57,IF(D1644="Commercial AC (&gt;=135,000k Btu/hr)",'Emission Factors'!$F$58,""))))))</f>
        <v/>
      </c>
      <c r="M1644" s="211" t="str">
        <f>IF(D1644="Room AC (window/wall)",'Emission Factors'!$G$53,IF(D1644="Room AC (PTAC/PTHP)",'Emission Factors'!$G$54,IF(D1644="Residential AC",'Emission Factors'!$G$55,IF(D1644="Residential HP",'Emission Factors'!$G$56,IF(D1644="Commercial AC (&gt;=65k to &lt;135,000k Btu/hr)",'Emission Factors'!$G$57,IF(D1644="Commercial AC (&gt;=135,000k Btu/hr)",'Emission Factors'!$G$58,""))))))</f>
        <v/>
      </c>
      <c r="N1644" s="96"/>
      <c r="O1644" s="209" t="str">
        <f>IF(ISBLANK(D1644),"",(IF(D1644="Room AC (window/wall)",'Emission Factors'!$C$53,IF(D1644="Room AC (PTAC/PTHP)",'Emission Factors'!$C$54,IF(D1644="Residential AC",'Emission Factors'!$C$55,IF(D1644="Residential HP",'Emission Factors'!$C$56,IF(D1644="Commercial AC (&gt;=65k to &lt;135,000k Btu/hr)",'Emission Factors'!$C$57,IF(D1644="Commercial AC (&gt;=135,000k Btu/hr)",'Emission Factors'!$C$58,""))))))))</f>
        <v/>
      </c>
      <c r="P1644" s="209" t="str">
        <f t="shared" si="250"/>
        <v/>
      </c>
      <c r="Q1644" s="95"/>
      <c r="R1644" s="256"/>
      <c r="S1644" s="256"/>
      <c r="T1644" s="96"/>
      <c r="U1644" s="211" t="str">
        <f>IF(Q1644="Room AC (window/wall)",'Emission Factors'!$E$53,IF(AND(Q1644="Room AC (PTAC/PTHP)",ISBLANK(T1644)),"Error",IF(AND(Q1644="Room AC (PTAC/PTHP)",T1644&gt;0),T1644,IF(Q1644="Residential AC",'Emission Factors'!$E$55,IF(AND(Q1644="Residential HP",ISBLANK(T1644)),"Error",IF(AND(Q1644="Residential HP",T1644&gt;0),T1644,IF(Q1644="Commercial AC (&gt;=65k to &lt;135,000k Btu/hr)",'Emission Factors'!$E$57,IF(Q1644="Commercial AC (&gt;=135,000k Btu/hr)",'Emission Factors'!$E$58,""))))))))</f>
        <v/>
      </c>
      <c r="V1644" s="95"/>
      <c r="W1644" s="211" t="str">
        <f>IF(ISBLANK(V1644),"",VLOOKUP(V1644,'Emission Factors'!$C$81:$G$221,4,FALSE))</f>
        <v/>
      </c>
      <c r="X1644" s="210" t="str">
        <f>IF(Q1644="Room AC (window/wall)",'Emission Factors'!$F$53,IF(Q1644="Room AC (PTAC/PTHP)",'Emission Factors'!$F$54,IF(Q1644="Residential AC",'Emission Factors'!$F$55,IF(Q1644="Residential HP",'Emission Factors'!$F$56,IF(Q1644="Commercial AC (&gt;=65k to &lt;135,000k Btu/hr)",'Emission Factors'!$F$57,IF(Q1644="Commercial AC (&gt;=135,000k Btu/hr)",'Emission Factors'!$F$58,""))))))</f>
        <v/>
      </c>
      <c r="Y1644" s="211" t="str">
        <f>IF(Q1644="Room AC (window/wall)",'Emission Factors'!$G$53,IF(Q1644="Room AC (PTAC/PTHP)",'Emission Factors'!$G$54,IF(Q1644="Residential AC",'Emission Factors'!$G$55,IF(Q1644="Residential HP",'Emission Factors'!$G$56,IF(Q1644="Commercial AC (&gt;=65k to &lt;135,000k Btu/hr)",'Emission Factors'!$G$57,IF(Q1644="Commercial AC (&gt;=135,000k Btu/hr)",'Emission Factors'!$G$58,""))))))</f>
        <v/>
      </c>
      <c r="Z1644" s="96"/>
      <c r="AA1644" s="97" t="str">
        <f t="shared" si="251"/>
        <v/>
      </c>
      <c r="AB1644" s="97" t="str">
        <f t="shared" si="252"/>
        <v/>
      </c>
      <c r="AC1644" s="246" t="str">
        <f t="shared" si="253"/>
        <v/>
      </c>
      <c r="AD1644" s="97" t="str">
        <f t="shared" si="254"/>
        <v/>
      </c>
      <c r="AE1644" s="97" t="str">
        <f t="shared" si="255"/>
        <v/>
      </c>
      <c r="AF1644" s="252" t="str">
        <f t="shared" si="256"/>
        <v/>
      </c>
      <c r="AG1644" s="254" t="str">
        <f t="shared" si="257"/>
        <v/>
      </c>
      <c r="AH1644" s="248" t="str">
        <f t="shared" si="258"/>
        <v/>
      </c>
      <c r="AI1644" s="249" t="str">
        <f t="shared" si="259"/>
        <v/>
      </c>
    </row>
    <row r="1645" spans="2:35" x14ac:dyDescent="0.3">
      <c r="B1645" s="94"/>
      <c r="C1645" s="95"/>
      <c r="D1645" s="95"/>
      <c r="E1645" s="95"/>
      <c r="F1645" s="94"/>
      <c r="G1645" s="145"/>
      <c r="H1645" s="245"/>
      <c r="I1645" s="211" t="str">
        <f>IF(D1645="Room AC (window/wall)",'Emission Factors'!$E$53,IF(D1645="Room AC (PTAC/PTHP)",H1645,IF(D1645="Residential AC",'Emission Factors'!$E$55,IF(D1645="Residential HP",H1645,IF(D1645="Commercial AC (&gt;=65k to &lt;135,000k Btu/hr)",'Emission Factors'!$E$57,IF(D1645="Commercial AC (&gt;=135,000k Btu/hr)",'Emission Factors'!$E$58,""))))))</f>
        <v/>
      </c>
      <c r="J1645" s="96"/>
      <c r="K1645" s="211" t="str">
        <f>IF(ISBLANK(J1645),"",VLOOKUP(J1645,'Emission Factors'!$C$81:$G$221,4,FALSE))</f>
        <v/>
      </c>
      <c r="L1645" s="210" t="str">
        <f>IF(D1645="Room AC (window/wall)",'Emission Factors'!$F$53,IF(D1645="Room AC (PTAC/PTHP)",'Emission Factors'!$F$54,IF(D1645="Residential AC",'Emission Factors'!$F$55,IF(D1645="Residential HP",'Emission Factors'!$F$56,IF(D1645="Commercial AC (&gt;=65k to &lt;135,000k Btu/hr)",'Emission Factors'!$F$57,IF(D1645="Commercial AC (&gt;=135,000k Btu/hr)",'Emission Factors'!$F$58,""))))))</f>
        <v/>
      </c>
      <c r="M1645" s="211" t="str">
        <f>IF(D1645="Room AC (window/wall)",'Emission Factors'!$G$53,IF(D1645="Room AC (PTAC/PTHP)",'Emission Factors'!$G$54,IF(D1645="Residential AC",'Emission Factors'!$G$55,IF(D1645="Residential HP",'Emission Factors'!$G$56,IF(D1645="Commercial AC (&gt;=65k to &lt;135,000k Btu/hr)",'Emission Factors'!$G$57,IF(D1645="Commercial AC (&gt;=135,000k Btu/hr)",'Emission Factors'!$G$58,""))))))</f>
        <v/>
      </c>
      <c r="N1645" s="96"/>
      <c r="O1645" s="209" t="str">
        <f>IF(ISBLANK(D1645),"",(IF(D1645="Room AC (window/wall)",'Emission Factors'!$C$53,IF(D1645="Room AC (PTAC/PTHP)",'Emission Factors'!$C$54,IF(D1645="Residential AC",'Emission Factors'!$C$55,IF(D1645="Residential HP",'Emission Factors'!$C$56,IF(D1645="Commercial AC (&gt;=65k to &lt;135,000k Btu/hr)",'Emission Factors'!$C$57,IF(D1645="Commercial AC (&gt;=135,000k Btu/hr)",'Emission Factors'!$C$58,""))))))))</f>
        <v/>
      </c>
      <c r="P1645" s="209" t="str">
        <f t="shared" si="250"/>
        <v/>
      </c>
      <c r="Q1645" s="95"/>
      <c r="R1645" s="256"/>
      <c r="S1645" s="256"/>
      <c r="T1645" s="96"/>
      <c r="U1645" s="211" t="str">
        <f>IF(Q1645="Room AC (window/wall)",'Emission Factors'!$E$53,IF(AND(Q1645="Room AC (PTAC/PTHP)",ISBLANK(T1645)),"Error",IF(AND(Q1645="Room AC (PTAC/PTHP)",T1645&gt;0),T1645,IF(Q1645="Residential AC",'Emission Factors'!$E$55,IF(AND(Q1645="Residential HP",ISBLANK(T1645)),"Error",IF(AND(Q1645="Residential HP",T1645&gt;0),T1645,IF(Q1645="Commercial AC (&gt;=65k to &lt;135,000k Btu/hr)",'Emission Factors'!$E$57,IF(Q1645="Commercial AC (&gt;=135,000k Btu/hr)",'Emission Factors'!$E$58,""))))))))</f>
        <v/>
      </c>
      <c r="V1645" s="95"/>
      <c r="W1645" s="211" t="str">
        <f>IF(ISBLANK(V1645),"",VLOOKUP(V1645,'Emission Factors'!$C$81:$G$221,4,FALSE))</f>
        <v/>
      </c>
      <c r="X1645" s="210" t="str">
        <f>IF(Q1645="Room AC (window/wall)",'Emission Factors'!$F$53,IF(Q1645="Room AC (PTAC/PTHP)",'Emission Factors'!$F$54,IF(Q1645="Residential AC",'Emission Factors'!$F$55,IF(Q1645="Residential HP",'Emission Factors'!$F$56,IF(Q1645="Commercial AC (&gt;=65k to &lt;135,000k Btu/hr)",'Emission Factors'!$F$57,IF(Q1645="Commercial AC (&gt;=135,000k Btu/hr)",'Emission Factors'!$F$58,""))))))</f>
        <v/>
      </c>
      <c r="Y1645" s="211" t="str">
        <f>IF(Q1645="Room AC (window/wall)",'Emission Factors'!$G$53,IF(Q1645="Room AC (PTAC/PTHP)",'Emission Factors'!$G$54,IF(Q1645="Residential AC",'Emission Factors'!$G$55,IF(Q1645="Residential HP",'Emission Factors'!$G$56,IF(Q1645="Commercial AC (&gt;=65k to &lt;135,000k Btu/hr)",'Emission Factors'!$G$57,IF(Q1645="Commercial AC (&gt;=135,000k Btu/hr)",'Emission Factors'!$G$58,""))))))</f>
        <v/>
      </c>
      <c r="Z1645" s="96"/>
      <c r="AA1645" s="97" t="str">
        <f t="shared" si="251"/>
        <v/>
      </c>
      <c r="AB1645" s="97" t="str">
        <f t="shared" si="252"/>
        <v/>
      </c>
      <c r="AC1645" s="246" t="str">
        <f t="shared" si="253"/>
        <v/>
      </c>
      <c r="AD1645" s="97" t="str">
        <f t="shared" si="254"/>
        <v/>
      </c>
      <c r="AE1645" s="97" t="str">
        <f t="shared" si="255"/>
        <v/>
      </c>
      <c r="AF1645" s="252" t="str">
        <f t="shared" si="256"/>
        <v/>
      </c>
      <c r="AG1645" s="254" t="str">
        <f t="shared" si="257"/>
        <v/>
      </c>
      <c r="AH1645" s="248" t="str">
        <f t="shared" si="258"/>
        <v/>
      </c>
      <c r="AI1645" s="249" t="str">
        <f t="shared" si="259"/>
        <v/>
      </c>
    </row>
    <row r="1646" spans="2:35" x14ac:dyDescent="0.3">
      <c r="B1646" s="94"/>
      <c r="C1646" s="95"/>
      <c r="D1646" s="95"/>
      <c r="E1646" s="95"/>
      <c r="F1646" s="94"/>
      <c r="G1646" s="145"/>
      <c r="H1646" s="245"/>
      <c r="I1646" s="211" t="str">
        <f>IF(D1646="Room AC (window/wall)",'Emission Factors'!$E$53,IF(D1646="Room AC (PTAC/PTHP)",H1646,IF(D1646="Residential AC",'Emission Factors'!$E$55,IF(D1646="Residential HP",H1646,IF(D1646="Commercial AC (&gt;=65k to &lt;135,000k Btu/hr)",'Emission Factors'!$E$57,IF(D1646="Commercial AC (&gt;=135,000k Btu/hr)",'Emission Factors'!$E$58,""))))))</f>
        <v/>
      </c>
      <c r="J1646" s="96"/>
      <c r="K1646" s="211" t="str">
        <f>IF(ISBLANK(J1646),"",VLOOKUP(J1646,'Emission Factors'!$C$81:$G$221,4,FALSE))</f>
        <v/>
      </c>
      <c r="L1646" s="210" t="str">
        <f>IF(D1646="Room AC (window/wall)",'Emission Factors'!$F$53,IF(D1646="Room AC (PTAC/PTHP)",'Emission Factors'!$F$54,IF(D1646="Residential AC",'Emission Factors'!$F$55,IF(D1646="Residential HP",'Emission Factors'!$F$56,IF(D1646="Commercial AC (&gt;=65k to &lt;135,000k Btu/hr)",'Emission Factors'!$F$57,IF(D1646="Commercial AC (&gt;=135,000k Btu/hr)",'Emission Factors'!$F$58,""))))))</f>
        <v/>
      </c>
      <c r="M1646" s="211" t="str">
        <f>IF(D1646="Room AC (window/wall)",'Emission Factors'!$G$53,IF(D1646="Room AC (PTAC/PTHP)",'Emission Factors'!$G$54,IF(D1646="Residential AC",'Emission Factors'!$G$55,IF(D1646="Residential HP",'Emission Factors'!$G$56,IF(D1646="Commercial AC (&gt;=65k to &lt;135,000k Btu/hr)",'Emission Factors'!$G$57,IF(D1646="Commercial AC (&gt;=135,000k Btu/hr)",'Emission Factors'!$G$58,""))))))</f>
        <v/>
      </c>
      <c r="N1646" s="96"/>
      <c r="O1646" s="209" t="str">
        <f>IF(ISBLANK(D1646),"",(IF(D1646="Room AC (window/wall)",'Emission Factors'!$C$53,IF(D1646="Room AC (PTAC/PTHP)",'Emission Factors'!$C$54,IF(D1646="Residential AC",'Emission Factors'!$C$55,IF(D1646="Residential HP",'Emission Factors'!$C$56,IF(D1646="Commercial AC (&gt;=65k to &lt;135,000k Btu/hr)",'Emission Factors'!$C$57,IF(D1646="Commercial AC (&gt;=135,000k Btu/hr)",'Emission Factors'!$C$58,""))))))))</f>
        <v/>
      </c>
      <c r="P1646" s="209" t="str">
        <f t="shared" si="250"/>
        <v/>
      </c>
      <c r="Q1646" s="95"/>
      <c r="R1646" s="256"/>
      <c r="S1646" s="256"/>
      <c r="T1646" s="96"/>
      <c r="U1646" s="211" t="str">
        <f>IF(Q1646="Room AC (window/wall)",'Emission Factors'!$E$53,IF(AND(Q1646="Room AC (PTAC/PTHP)",ISBLANK(T1646)),"Error",IF(AND(Q1646="Room AC (PTAC/PTHP)",T1646&gt;0),T1646,IF(Q1646="Residential AC",'Emission Factors'!$E$55,IF(AND(Q1646="Residential HP",ISBLANK(T1646)),"Error",IF(AND(Q1646="Residential HP",T1646&gt;0),T1646,IF(Q1646="Commercial AC (&gt;=65k to &lt;135,000k Btu/hr)",'Emission Factors'!$E$57,IF(Q1646="Commercial AC (&gt;=135,000k Btu/hr)",'Emission Factors'!$E$58,""))))))))</f>
        <v/>
      </c>
      <c r="V1646" s="95"/>
      <c r="W1646" s="211" t="str">
        <f>IF(ISBLANK(V1646),"",VLOOKUP(V1646,'Emission Factors'!$C$81:$G$221,4,FALSE))</f>
        <v/>
      </c>
      <c r="X1646" s="210" t="str">
        <f>IF(Q1646="Room AC (window/wall)",'Emission Factors'!$F$53,IF(Q1646="Room AC (PTAC/PTHP)",'Emission Factors'!$F$54,IF(Q1646="Residential AC",'Emission Factors'!$F$55,IF(Q1646="Residential HP",'Emission Factors'!$F$56,IF(Q1646="Commercial AC (&gt;=65k to &lt;135,000k Btu/hr)",'Emission Factors'!$F$57,IF(Q1646="Commercial AC (&gt;=135,000k Btu/hr)",'Emission Factors'!$F$58,""))))))</f>
        <v/>
      </c>
      <c r="Y1646" s="211" t="str">
        <f>IF(Q1646="Room AC (window/wall)",'Emission Factors'!$G$53,IF(Q1646="Room AC (PTAC/PTHP)",'Emission Factors'!$G$54,IF(Q1646="Residential AC",'Emission Factors'!$G$55,IF(Q1646="Residential HP",'Emission Factors'!$G$56,IF(Q1646="Commercial AC (&gt;=65k to &lt;135,000k Btu/hr)",'Emission Factors'!$G$57,IF(Q1646="Commercial AC (&gt;=135,000k Btu/hr)",'Emission Factors'!$G$58,""))))))</f>
        <v/>
      </c>
      <c r="Z1646" s="96"/>
      <c r="AA1646" s="97" t="str">
        <f t="shared" si="251"/>
        <v/>
      </c>
      <c r="AB1646" s="97" t="str">
        <f t="shared" si="252"/>
        <v/>
      </c>
      <c r="AC1646" s="246" t="str">
        <f t="shared" si="253"/>
        <v/>
      </c>
      <c r="AD1646" s="97" t="str">
        <f t="shared" si="254"/>
        <v/>
      </c>
      <c r="AE1646" s="97" t="str">
        <f t="shared" si="255"/>
        <v/>
      </c>
      <c r="AF1646" s="252" t="str">
        <f t="shared" si="256"/>
        <v/>
      </c>
      <c r="AG1646" s="254" t="str">
        <f t="shared" si="257"/>
        <v/>
      </c>
      <c r="AH1646" s="248" t="str">
        <f t="shared" si="258"/>
        <v/>
      </c>
      <c r="AI1646" s="249" t="str">
        <f t="shared" si="259"/>
        <v/>
      </c>
    </row>
    <row r="1647" spans="2:35" x14ac:dyDescent="0.3">
      <c r="B1647" s="94"/>
      <c r="C1647" s="95"/>
      <c r="D1647" s="95"/>
      <c r="E1647" s="95"/>
      <c r="F1647" s="94"/>
      <c r="G1647" s="145"/>
      <c r="H1647" s="245"/>
      <c r="I1647" s="211" t="str">
        <f>IF(D1647="Room AC (window/wall)",'Emission Factors'!$E$53,IF(D1647="Room AC (PTAC/PTHP)",H1647,IF(D1647="Residential AC",'Emission Factors'!$E$55,IF(D1647="Residential HP",H1647,IF(D1647="Commercial AC (&gt;=65k to &lt;135,000k Btu/hr)",'Emission Factors'!$E$57,IF(D1647="Commercial AC (&gt;=135,000k Btu/hr)",'Emission Factors'!$E$58,""))))))</f>
        <v/>
      </c>
      <c r="J1647" s="96"/>
      <c r="K1647" s="211" t="str">
        <f>IF(ISBLANK(J1647),"",VLOOKUP(J1647,'Emission Factors'!$C$81:$G$221,4,FALSE))</f>
        <v/>
      </c>
      <c r="L1647" s="210" t="str">
        <f>IF(D1647="Room AC (window/wall)",'Emission Factors'!$F$53,IF(D1647="Room AC (PTAC/PTHP)",'Emission Factors'!$F$54,IF(D1647="Residential AC",'Emission Factors'!$F$55,IF(D1647="Residential HP",'Emission Factors'!$F$56,IF(D1647="Commercial AC (&gt;=65k to &lt;135,000k Btu/hr)",'Emission Factors'!$F$57,IF(D1647="Commercial AC (&gt;=135,000k Btu/hr)",'Emission Factors'!$F$58,""))))))</f>
        <v/>
      </c>
      <c r="M1647" s="211" t="str">
        <f>IF(D1647="Room AC (window/wall)",'Emission Factors'!$G$53,IF(D1647="Room AC (PTAC/PTHP)",'Emission Factors'!$G$54,IF(D1647="Residential AC",'Emission Factors'!$G$55,IF(D1647="Residential HP",'Emission Factors'!$G$56,IF(D1647="Commercial AC (&gt;=65k to &lt;135,000k Btu/hr)",'Emission Factors'!$G$57,IF(D1647="Commercial AC (&gt;=135,000k Btu/hr)",'Emission Factors'!$G$58,""))))))</f>
        <v/>
      </c>
      <c r="N1647" s="96"/>
      <c r="O1647" s="209" t="str">
        <f>IF(ISBLANK(D1647),"",(IF(D1647="Room AC (window/wall)",'Emission Factors'!$C$53,IF(D1647="Room AC (PTAC/PTHP)",'Emission Factors'!$C$54,IF(D1647="Residential AC",'Emission Factors'!$C$55,IF(D1647="Residential HP",'Emission Factors'!$C$56,IF(D1647="Commercial AC (&gt;=65k to &lt;135,000k Btu/hr)",'Emission Factors'!$C$57,IF(D1647="Commercial AC (&gt;=135,000k Btu/hr)",'Emission Factors'!$C$58,""))))))))</f>
        <v/>
      </c>
      <c r="P1647" s="209" t="str">
        <f t="shared" si="250"/>
        <v/>
      </c>
      <c r="Q1647" s="95"/>
      <c r="R1647" s="256"/>
      <c r="S1647" s="256"/>
      <c r="T1647" s="96"/>
      <c r="U1647" s="211" t="str">
        <f>IF(Q1647="Room AC (window/wall)",'Emission Factors'!$E$53,IF(AND(Q1647="Room AC (PTAC/PTHP)",ISBLANK(T1647)),"Error",IF(AND(Q1647="Room AC (PTAC/PTHP)",T1647&gt;0),T1647,IF(Q1647="Residential AC",'Emission Factors'!$E$55,IF(AND(Q1647="Residential HP",ISBLANK(T1647)),"Error",IF(AND(Q1647="Residential HP",T1647&gt;0),T1647,IF(Q1647="Commercial AC (&gt;=65k to &lt;135,000k Btu/hr)",'Emission Factors'!$E$57,IF(Q1647="Commercial AC (&gt;=135,000k Btu/hr)",'Emission Factors'!$E$58,""))))))))</f>
        <v/>
      </c>
      <c r="V1647" s="95"/>
      <c r="W1647" s="211" t="str">
        <f>IF(ISBLANK(V1647),"",VLOOKUP(V1647,'Emission Factors'!$C$81:$G$221,4,FALSE))</f>
        <v/>
      </c>
      <c r="X1647" s="210" t="str">
        <f>IF(Q1647="Room AC (window/wall)",'Emission Factors'!$F$53,IF(Q1647="Room AC (PTAC/PTHP)",'Emission Factors'!$F$54,IF(Q1647="Residential AC",'Emission Factors'!$F$55,IF(Q1647="Residential HP",'Emission Factors'!$F$56,IF(Q1647="Commercial AC (&gt;=65k to &lt;135,000k Btu/hr)",'Emission Factors'!$F$57,IF(Q1647="Commercial AC (&gt;=135,000k Btu/hr)",'Emission Factors'!$F$58,""))))))</f>
        <v/>
      </c>
      <c r="Y1647" s="211" t="str">
        <f>IF(Q1647="Room AC (window/wall)",'Emission Factors'!$G$53,IF(Q1647="Room AC (PTAC/PTHP)",'Emission Factors'!$G$54,IF(Q1647="Residential AC",'Emission Factors'!$G$55,IF(Q1647="Residential HP",'Emission Factors'!$G$56,IF(Q1647="Commercial AC (&gt;=65k to &lt;135,000k Btu/hr)",'Emission Factors'!$G$57,IF(Q1647="Commercial AC (&gt;=135,000k Btu/hr)",'Emission Factors'!$G$58,""))))))</f>
        <v/>
      </c>
      <c r="Z1647" s="96"/>
      <c r="AA1647" s="97" t="str">
        <f t="shared" si="251"/>
        <v/>
      </c>
      <c r="AB1647" s="97" t="str">
        <f t="shared" si="252"/>
        <v/>
      </c>
      <c r="AC1647" s="246" t="str">
        <f t="shared" si="253"/>
        <v/>
      </c>
      <c r="AD1647" s="97" t="str">
        <f t="shared" si="254"/>
        <v/>
      </c>
      <c r="AE1647" s="97" t="str">
        <f t="shared" si="255"/>
        <v/>
      </c>
      <c r="AF1647" s="252" t="str">
        <f t="shared" si="256"/>
        <v/>
      </c>
      <c r="AG1647" s="254" t="str">
        <f t="shared" si="257"/>
        <v/>
      </c>
      <c r="AH1647" s="248" t="str">
        <f t="shared" si="258"/>
        <v/>
      </c>
      <c r="AI1647" s="249" t="str">
        <f t="shared" si="259"/>
        <v/>
      </c>
    </row>
    <row r="1648" spans="2:35" x14ac:dyDescent="0.3">
      <c r="B1648" s="94"/>
      <c r="C1648" s="95"/>
      <c r="D1648" s="95"/>
      <c r="E1648" s="95"/>
      <c r="F1648" s="94"/>
      <c r="G1648" s="145"/>
      <c r="H1648" s="245"/>
      <c r="I1648" s="211" t="str">
        <f>IF(D1648="Room AC (window/wall)",'Emission Factors'!$E$53,IF(D1648="Room AC (PTAC/PTHP)",H1648,IF(D1648="Residential AC",'Emission Factors'!$E$55,IF(D1648="Residential HP",H1648,IF(D1648="Commercial AC (&gt;=65k to &lt;135,000k Btu/hr)",'Emission Factors'!$E$57,IF(D1648="Commercial AC (&gt;=135,000k Btu/hr)",'Emission Factors'!$E$58,""))))))</f>
        <v/>
      </c>
      <c r="J1648" s="96"/>
      <c r="K1648" s="211" t="str">
        <f>IF(ISBLANK(J1648),"",VLOOKUP(J1648,'Emission Factors'!$C$81:$G$221,4,FALSE))</f>
        <v/>
      </c>
      <c r="L1648" s="210" t="str">
        <f>IF(D1648="Room AC (window/wall)",'Emission Factors'!$F$53,IF(D1648="Room AC (PTAC/PTHP)",'Emission Factors'!$F$54,IF(D1648="Residential AC",'Emission Factors'!$F$55,IF(D1648="Residential HP",'Emission Factors'!$F$56,IF(D1648="Commercial AC (&gt;=65k to &lt;135,000k Btu/hr)",'Emission Factors'!$F$57,IF(D1648="Commercial AC (&gt;=135,000k Btu/hr)",'Emission Factors'!$F$58,""))))))</f>
        <v/>
      </c>
      <c r="M1648" s="211" t="str">
        <f>IF(D1648="Room AC (window/wall)",'Emission Factors'!$G$53,IF(D1648="Room AC (PTAC/PTHP)",'Emission Factors'!$G$54,IF(D1648="Residential AC",'Emission Factors'!$G$55,IF(D1648="Residential HP",'Emission Factors'!$G$56,IF(D1648="Commercial AC (&gt;=65k to &lt;135,000k Btu/hr)",'Emission Factors'!$G$57,IF(D1648="Commercial AC (&gt;=135,000k Btu/hr)",'Emission Factors'!$G$58,""))))))</f>
        <v/>
      </c>
      <c r="N1648" s="96"/>
      <c r="O1648" s="209" t="str">
        <f>IF(ISBLANK(D1648),"",(IF(D1648="Room AC (window/wall)",'Emission Factors'!$C$53,IF(D1648="Room AC (PTAC/PTHP)",'Emission Factors'!$C$54,IF(D1648="Residential AC",'Emission Factors'!$C$55,IF(D1648="Residential HP",'Emission Factors'!$C$56,IF(D1648="Commercial AC (&gt;=65k to &lt;135,000k Btu/hr)",'Emission Factors'!$C$57,IF(D1648="Commercial AC (&gt;=135,000k Btu/hr)",'Emission Factors'!$C$58,""))))))))</f>
        <v/>
      </c>
      <c r="P1648" s="209" t="str">
        <f t="shared" si="250"/>
        <v/>
      </c>
      <c r="Q1648" s="95"/>
      <c r="R1648" s="256"/>
      <c r="S1648" s="256"/>
      <c r="T1648" s="96"/>
      <c r="U1648" s="211" t="str">
        <f>IF(Q1648="Room AC (window/wall)",'Emission Factors'!$E$53,IF(AND(Q1648="Room AC (PTAC/PTHP)",ISBLANK(T1648)),"Error",IF(AND(Q1648="Room AC (PTAC/PTHP)",T1648&gt;0),T1648,IF(Q1648="Residential AC",'Emission Factors'!$E$55,IF(AND(Q1648="Residential HP",ISBLANK(T1648)),"Error",IF(AND(Q1648="Residential HP",T1648&gt;0),T1648,IF(Q1648="Commercial AC (&gt;=65k to &lt;135,000k Btu/hr)",'Emission Factors'!$E$57,IF(Q1648="Commercial AC (&gt;=135,000k Btu/hr)",'Emission Factors'!$E$58,""))))))))</f>
        <v/>
      </c>
      <c r="V1648" s="95"/>
      <c r="W1648" s="211" t="str">
        <f>IF(ISBLANK(V1648),"",VLOOKUP(V1648,'Emission Factors'!$C$81:$G$221,4,FALSE))</f>
        <v/>
      </c>
      <c r="X1648" s="210" t="str">
        <f>IF(Q1648="Room AC (window/wall)",'Emission Factors'!$F$53,IF(Q1648="Room AC (PTAC/PTHP)",'Emission Factors'!$F$54,IF(Q1648="Residential AC",'Emission Factors'!$F$55,IF(Q1648="Residential HP",'Emission Factors'!$F$56,IF(Q1648="Commercial AC (&gt;=65k to &lt;135,000k Btu/hr)",'Emission Factors'!$F$57,IF(Q1648="Commercial AC (&gt;=135,000k Btu/hr)",'Emission Factors'!$F$58,""))))))</f>
        <v/>
      </c>
      <c r="Y1648" s="211" t="str">
        <f>IF(Q1648="Room AC (window/wall)",'Emission Factors'!$G$53,IF(Q1648="Room AC (PTAC/PTHP)",'Emission Factors'!$G$54,IF(Q1648="Residential AC",'Emission Factors'!$G$55,IF(Q1648="Residential HP",'Emission Factors'!$G$56,IF(Q1648="Commercial AC (&gt;=65k to &lt;135,000k Btu/hr)",'Emission Factors'!$G$57,IF(Q1648="Commercial AC (&gt;=135,000k Btu/hr)",'Emission Factors'!$G$58,""))))))</f>
        <v/>
      </c>
      <c r="Z1648" s="96"/>
      <c r="AA1648" s="97" t="str">
        <f t="shared" si="251"/>
        <v/>
      </c>
      <c r="AB1648" s="97" t="str">
        <f t="shared" si="252"/>
        <v/>
      </c>
      <c r="AC1648" s="246" t="str">
        <f t="shared" si="253"/>
        <v/>
      </c>
      <c r="AD1648" s="97" t="str">
        <f t="shared" si="254"/>
        <v/>
      </c>
      <c r="AE1648" s="97" t="str">
        <f t="shared" si="255"/>
        <v/>
      </c>
      <c r="AF1648" s="252" t="str">
        <f t="shared" si="256"/>
        <v/>
      </c>
      <c r="AG1648" s="254" t="str">
        <f t="shared" si="257"/>
        <v/>
      </c>
      <c r="AH1648" s="248" t="str">
        <f t="shared" si="258"/>
        <v/>
      </c>
      <c r="AI1648" s="249" t="str">
        <f t="shared" si="259"/>
        <v/>
      </c>
    </row>
    <row r="1649" spans="2:35" x14ac:dyDescent="0.3">
      <c r="B1649" s="94"/>
      <c r="C1649" s="95"/>
      <c r="D1649" s="95"/>
      <c r="E1649" s="95"/>
      <c r="F1649" s="94"/>
      <c r="G1649" s="145"/>
      <c r="H1649" s="245"/>
      <c r="I1649" s="211" t="str">
        <f>IF(D1649="Room AC (window/wall)",'Emission Factors'!$E$53,IF(D1649="Room AC (PTAC/PTHP)",H1649,IF(D1649="Residential AC",'Emission Factors'!$E$55,IF(D1649="Residential HP",H1649,IF(D1649="Commercial AC (&gt;=65k to &lt;135,000k Btu/hr)",'Emission Factors'!$E$57,IF(D1649="Commercial AC (&gt;=135,000k Btu/hr)",'Emission Factors'!$E$58,""))))))</f>
        <v/>
      </c>
      <c r="J1649" s="96"/>
      <c r="K1649" s="211" t="str">
        <f>IF(ISBLANK(J1649),"",VLOOKUP(J1649,'Emission Factors'!$C$81:$G$221,4,FALSE))</f>
        <v/>
      </c>
      <c r="L1649" s="210" t="str">
        <f>IF(D1649="Room AC (window/wall)",'Emission Factors'!$F$53,IF(D1649="Room AC (PTAC/PTHP)",'Emission Factors'!$F$54,IF(D1649="Residential AC",'Emission Factors'!$F$55,IF(D1649="Residential HP",'Emission Factors'!$F$56,IF(D1649="Commercial AC (&gt;=65k to &lt;135,000k Btu/hr)",'Emission Factors'!$F$57,IF(D1649="Commercial AC (&gt;=135,000k Btu/hr)",'Emission Factors'!$F$58,""))))))</f>
        <v/>
      </c>
      <c r="M1649" s="211" t="str">
        <f>IF(D1649="Room AC (window/wall)",'Emission Factors'!$G$53,IF(D1649="Room AC (PTAC/PTHP)",'Emission Factors'!$G$54,IF(D1649="Residential AC",'Emission Factors'!$G$55,IF(D1649="Residential HP",'Emission Factors'!$G$56,IF(D1649="Commercial AC (&gt;=65k to &lt;135,000k Btu/hr)",'Emission Factors'!$G$57,IF(D1649="Commercial AC (&gt;=135,000k Btu/hr)",'Emission Factors'!$G$58,""))))))</f>
        <v/>
      </c>
      <c r="N1649" s="96"/>
      <c r="O1649" s="209" t="str">
        <f>IF(ISBLANK(D1649),"",(IF(D1649="Room AC (window/wall)",'Emission Factors'!$C$53,IF(D1649="Room AC (PTAC/PTHP)",'Emission Factors'!$C$54,IF(D1649="Residential AC",'Emission Factors'!$C$55,IF(D1649="Residential HP",'Emission Factors'!$C$56,IF(D1649="Commercial AC (&gt;=65k to &lt;135,000k Btu/hr)",'Emission Factors'!$C$57,IF(D1649="Commercial AC (&gt;=135,000k Btu/hr)",'Emission Factors'!$C$58,""))))))))</f>
        <v/>
      </c>
      <c r="P1649" s="209" t="str">
        <f t="shared" si="250"/>
        <v/>
      </c>
      <c r="Q1649" s="95"/>
      <c r="R1649" s="256"/>
      <c r="S1649" s="256"/>
      <c r="T1649" s="96"/>
      <c r="U1649" s="211" t="str">
        <f>IF(Q1649="Room AC (window/wall)",'Emission Factors'!$E$53,IF(AND(Q1649="Room AC (PTAC/PTHP)",ISBLANK(T1649)),"Error",IF(AND(Q1649="Room AC (PTAC/PTHP)",T1649&gt;0),T1649,IF(Q1649="Residential AC",'Emission Factors'!$E$55,IF(AND(Q1649="Residential HP",ISBLANK(T1649)),"Error",IF(AND(Q1649="Residential HP",T1649&gt;0),T1649,IF(Q1649="Commercial AC (&gt;=65k to &lt;135,000k Btu/hr)",'Emission Factors'!$E$57,IF(Q1649="Commercial AC (&gt;=135,000k Btu/hr)",'Emission Factors'!$E$58,""))))))))</f>
        <v/>
      </c>
      <c r="V1649" s="95"/>
      <c r="W1649" s="211" t="str">
        <f>IF(ISBLANK(V1649),"",VLOOKUP(V1649,'Emission Factors'!$C$81:$G$221,4,FALSE))</f>
        <v/>
      </c>
      <c r="X1649" s="210" t="str">
        <f>IF(Q1649="Room AC (window/wall)",'Emission Factors'!$F$53,IF(Q1649="Room AC (PTAC/PTHP)",'Emission Factors'!$F$54,IF(Q1649="Residential AC",'Emission Factors'!$F$55,IF(Q1649="Residential HP",'Emission Factors'!$F$56,IF(Q1649="Commercial AC (&gt;=65k to &lt;135,000k Btu/hr)",'Emission Factors'!$F$57,IF(Q1649="Commercial AC (&gt;=135,000k Btu/hr)",'Emission Factors'!$F$58,""))))))</f>
        <v/>
      </c>
      <c r="Y1649" s="211" t="str">
        <f>IF(Q1649="Room AC (window/wall)",'Emission Factors'!$G$53,IF(Q1649="Room AC (PTAC/PTHP)",'Emission Factors'!$G$54,IF(Q1649="Residential AC",'Emission Factors'!$G$55,IF(Q1649="Residential HP",'Emission Factors'!$G$56,IF(Q1649="Commercial AC (&gt;=65k to &lt;135,000k Btu/hr)",'Emission Factors'!$G$57,IF(Q1649="Commercial AC (&gt;=135,000k Btu/hr)",'Emission Factors'!$G$58,""))))))</f>
        <v/>
      </c>
      <c r="Z1649" s="96"/>
      <c r="AA1649" s="97" t="str">
        <f t="shared" si="251"/>
        <v/>
      </c>
      <c r="AB1649" s="97" t="str">
        <f t="shared" si="252"/>
        <v/>
      </c>
      <c r="AC1649" s="246" t="str">
        <f t="shared" si="253"/>
        <v/>
      </c>
      <c r="AD1649" s="97" t="str">
        <f t="shared" si="254"/>
        <v/>
      </c>
      <c r="AE1649" s="97" t="str">
        <f t="shared" si="255"/>
        <v/>
      </c>
      <c r="AF1649" s="252" t="str">
        <f t="shared" si="256"/>
        <v/>
      </c>
      <c r="AG1649" s="254" t="str">
        <f t="shared" si="257"/>
        <v/>
      </c>
      <c r="AH1649" s="248" t="str">
        <f t="shared" si="258"/>
        <v/>
      </c>
      <c r="AI1649" s="249" t="str">
        <f t="shared" si="259"/>
        <v/>
      </c>
    </row>
    <row r="1650" spans="2:35" x14ac:dyDescent="0.3">
      <c r="B1650" s="94"/>
      <c r="C1650" s="95"/>
      <c r="D1650" s="95"/>
      <c r="E1650" s="95"/>
      <c r="F1650" s="94"/>
      <c r="G1650" s="145"/>
      <c r="H1650" s="245"/>
      <c r="I1650" s="211" t="str">
        <f>IF(D1650="Room AC (window/wall)",'Emission Factors'!$E$53,IF(D1650="Room AC (PTAC/PTHP)",H1650,IF(D1650="Residential AC",'Emission Factors'!$E$55,IF(D1650="Residential HP",H1650,IF(D1650="Commercial AC (&gt;=65k to &lt;135,000k Btu/hr)",'Emission Factors'!$E$57,IF(D1650="Commercial AC (&gt;=135,000k Btu/hr)",'Emission Factors'!$E$58,""))))))</f>
        <v/>
      </c>
      <c r="J1650" s="96"/>
      <c r="K1650" s="211" t="str">
        <f>IF(ISBLANK(J1650),"",VLOOKUP(J1650,'Emission Factors'!$C$81:$G$221,4,FALSE))</f>
        <v/>
      </c>
      <c r="L1650" s="210" t="str">
        <f>IF(D1650="Room AC (window/wall)",'Emission Factors'!$F$53,IF(D1650="Room AC (PTAC/PTHP)",'Emission Factors'!$F$54,IF(D1650="Residential AC",'Emission Factors'!$F$55,IF(D1650="Residential HP",'Emission Factors'!$F$56,IF(D1650="Commercial AC (&gt;=65k to &lt;135,000k Btu/hr)",'Emission Factors'!$F$57,IF(D1650="Commercial AC (&gt;=135,000k Btu/hr)",'Emission Factors'!$F$58,""))))))</f>
        <v/>
      </c>
      <c r="M1650" s="211" t="str">
        <f>IF(D1650="Room AC (window/wall)",'Emission Factors'!$G$53,IF(D1650="Room AC (PTAC/PTHP)",'Emission Factors'!$G$54,IF(D1650="Residential AC",'Emission Factors'!$G$55,IF(D1650="Residential HP",'Emission Factors'!$G$56,IF(D1650="Commercial AC (&gt;=65k to &lt;135,000k Btu/hr)",'Emission Factors'!$G$57,IF(D1650="Commercial AC (&gt;=135,000k Btu/hr)",'Emission Factors'!$G$58,""))))))</f>
        <v/>
      </c>
      <c r="N1650" s="96"/>
      <c r="O1650" s="209" t="str">
        <f>IF(ISBLANK(D1650),"",(IF(D1650="Room AC (window/wall)",'Emission Factors'!$C$53,IF(D1650="Room AC (PTAC/PTHP)",'Emission Factors'!$C$54,IF(D1650="Residential AC",'Emission Factors'!$C$55,IF(D1650="Residential HP",'Emission Factors'!$C$56,IF(D1650="Commercial AC (&gt;=65k to &lt;135,000k Btu/hr)",'Emission Factors'!$C$57,IF(D1650="Commercial AC (&gt;=135,000k Btu/hr)",'Emission Factors'!$C$58,""))))))))</f>
        <v/>
      </c>
      <c r="P1650" s="209" t="str">
        <f t="shared" si="250"/>
        <v/>
      </c>
      <c r="Q1650" s="95"/>
      <c r="R1650" s="256"/>
      <c r="S1650" s="256"/>
      <c r="T1650" s="96"/>
      <c r="U1650" s="211" t="str">
        <f>IF(Q1650="Room AC (window/wall)",'Emission Factors'!$E$53,IF(AND(Q1650="Room AC (PTAC/PTHP)",ISBLANK(T1650)),"Error",IF(AND(Q1650="Room AC (PTAC/PTHP)",T1650&gt;0),T1650,IF(Q1650="Residential AC",'Emission Factors'!$E$55,IF(AND(Q1650="Residential HP",ISBLANK(T1650)),"Error",IF(AND(Q1650="Residential HP",T1650&gt;0),T1650,IF(Q1650="Commercial AC (&gt;=65k to &lt;135,000k Btu/hr)",'Emission Factors'!$E$57,IF(Q1650="Commercial AC (&gt;=135,000k Btu/hr)",'Emission Factors'!$E$58,""))))))))</f>
        <v/>
      </c>
      <c r="V1650" s="95"/>
      <c r="W1650" s="211" t="str">
        <f>IF(ISBLANK(V1650),"",VLOOKUP(V1650,'Emission Factors'!$C$81:$G$221,4,FALSE))</f>
        <v/>
      </c>
      <c r="X1650" s="210" t="str">
        <f>IF(Q1650="Room AC (window/wall)",'Emission Factors'!$F$53,IF(Q1650="Room AC (PTAC/PTHP)",'Emission Factors'!$F$54,IF(Q1650="Residential AC",'Emission Factors'!$F$55,IF(Q1650="Residential HP",'Emission Factors'!$F$56,IF(Q1650="Commercial AC (&gt;=65k to &lt;135,000k Btu/hr)",'Emission Factors'!$F$57,IF(Q1650="Commercial AC (&gt;=135,000k Btu/hr)",'Emission Factors'!$F$58,""))))))</f>
        <v/>
      </c>
      <c r="Y1650" s="211" t="str">
        <f>IF(Q1650="Room AC (window/wall)",'Emission Factors'!$G$53,IF(Q1650="Room AC (PTAC/PTHP)",'Emission Factors'!$G$54,IF(Q1650="Residential AC",'Emission Factors'!$G$55,IF(Q1650="Residential HP",'Emission Factors'!$G$56,IF(Q1650="Commercial AC (&gt;=65k to &lt;135,000k Btu/hr)",'Emission Factors'!$G$57,IF(Q1650="Commercial AC (&gt;=135,000k Btu/hr)",'Emission Factors'!$G$58,""))))))</f>
        <v/>
      </c>
      <c r="Z1650" s="96"/>
      <c r="AA1650" s="97" t="str">
        <f t="shared" si="251"/>
        <v/>
      </c>
      <c r="AB1650" s="97" t="str">
        <f t="shared" si="252"/>
        <v/>
      </c>
      <c r="AC1650" s="246" t="str">
        <f t="shared" si="253"/>
        <v/>
      </c>
      <c r="AD1650" s="97" t="str">
        <f t="shared" si="254"/>
        <v/>
      </c>
      <c r="AE1650" s="97" t="str">
        <f t="shared" si="255"/>
        <v/>
      </c>
      <c r="AF1650" s="252" t="str">
        <f t="shared" si="256"/>
        <v/>
      </c>
      <c r="AG1650" s="254" t="str">
        <f t="shared" si="257"/>
        <v/>
      </c>
      <c r="AH1650" s="248" t="str">
        <f t="shared" si="258"/>
        <v/>
      </c>
      <c r="AI1650" s="249" t="str">
        <f t="shared" si="259"/>
        <v/>
      </c>
    </row>
    <row r="1651" spans="2:35" x14ac:dyDescent="0.3">
      <c r="B1651" s="94"/>
      <c r="C1651" s="95"/>
      <c r="D1651" s="95"/>
      <c r="E1651" s="95"/>
      <c r="F1651" s="94"/>
      <c r="G1651" s="145"/>
      <c r="H1651" s="245"/>
      <c r="I1651" s="211" t="str">
        <f>IF(D1651="Room AC (window/wall)",'Emission Factors'!$E$53,IF(D1651="Room AC (PTAC/PTHP)",H1651,IF(D1651="Residential AC",'Emission Factors'!$E$55,IF(D1651="Residential HP",H1651,IF(D1651="Commercial AC (&gt;=65k to &lt;135,000k Btu/hr)",'Emission Factors'!$E$57,IF(D1651="Commercial AC (&gt;=135,000k Btu/hr)",'Emission Factors'!$E$58,""))))))</f>
        <v/>
      </c>
      <c r="J1651" s="96"/>
      <c r="K1651" s="211" t="str">
        <f>IF(ISBLANK(J1651),"",VLOOKUP(J1651,'Emission Factors'!$C$81:$G$221,4,FALSE))</f>
        <v/>
      </c>
      <c r="L1651" s="210" t="str">
        <f>IF(D1651="Room AC (window/wall)",'Emission Factors'!$F$53,IF(D1651="Room AC (PTAC/PTHP)",'Emission Factors'!$F$54,IF(D1651="Residential AC",'Emission Factors'!$F$55,IF(D1651="Residential HP",'Emission Factors'!$F$56,IF(D1651="Commercial AC (&gt;=65k to &lt;135,000k Btu/hr)",'Emission Factors'!$F$57,IF(D1651="Commercial AC (&gt;=135,000k Btu/hr)",'Emission Factors'!$F$58,""))))))</f>
        <v/>
      </c>
      <c r="M1651" s="211" t="str">
        <f>IF(D1651="Room AC (window/wall)",'Emission Factors'!$G$53,IF(D1651="Room AC (PTAC/PTHP)",'Emission Factors'!$G$54,IF(D1651="Residential AC",'Emission Factors'!$G$55,IF(D1651="Residential HP",'Emission Factors'!$G$56,IF(D1651="Commercial AC (&gt;=65k to &lt;135,000k Btu/hr)",'Emission Factors'!$G$57,IF(D1651="Commercial AC (&gt;=135,000k Btu/hr)",'Emission Factors'!$G$58,""))))))</f>
        <v/>
      </c>
      <c r="N1651" s="96"/>
      <c r="O1651" s="209" t="str">
        <f>IF(ISBLANK(D1651),"",(IF(D1651="Room AC (window/wall)",'Emission Factors'!$C$53,IF(D1651="Room AC (PTAC/PTHP)",'Emission Factors'!$C$54,IF(D1651="Residential AC",'Emission Factors'!$C$55,IF(D1651="Residential HP",'Emission Factors'!$C$56,IF(D1651="Commercial AC (&gt;=65k to &lt;135,000k Btu/hr)",'Emission Factors'!$C$57,IF(D1651="Commercial AC (&gt;=135,000k Btu/hr)",'Emission Factors'!$C$58,""))))))))</f>
        <v/>
      </c>
      <c r="P1651" s="209" t="str">
        <f t="shared" si="250"/>
        <v/>
      </c>
      <c r="Q1651" s="95"/>
      <c r="R1651" s="256"/>
      <c r="S1651" s="256"/>
      <c r="T1651" s="96"/>
      <c r="U1651" s="211" t="str">
        <f>IF(Q1651="Room AC (window/wall)",'Emission Factors'!$E$53,IF(AND(Q1651="Room AC (PTAC/PTHP)",ISBLANK(T1651)),"Error",IF(AND(Q1651="Room AC (PTAC/PTHP)",T1651&gt;0),T1651,IF(Q1651="Residential AC",'Emission Factors'!$E$55,IF(AND(Q1651="Residential HP",ISBLANK(T1651)),"Error",IF(AND(Q1651="Residential HP",T1651&gt;0),T1651,IF(Q1651="Commercial AC (&gt;=65k to &lt;135,000k Btu/hr)",'Emission Factors'!$E$57,IF(Q1651="Commercial AC (&gt;=135,000k Btu/hr)",'Emission Factors'!$E$58,""))))))))</f>
        <v/>
      </c>
      <c r="V1651" s="95"/>
      <c r="W1651" s="211" t="str">
        <f>IF(ISBLANK(V1651),"",VLOOKUP(V1651,'Emission Factors'!$C$81:$G$221,4,FALSE))</f>
        <v/>
      </c>
      <c r="X1651" s="210" t="str">
        <f>IF(Q1651="Room AC (window/wall)",'Emission Factors'!$F$53,IF(Q1651="Room AC (PTAC/PTHP)",'Emission Factors'!$F$54,IF(Q1651="Residential AC",'Emission Factors'!$F$55,IF(Q1651="Residential HP",'Emission Factors'!$F$56,IF(Q1651="Commercial AC (&gt;=65k to &lt;135,000k Btu/hr)",'Emission Factors'!$F$57,IF(Q1651="Commercial AC (&gt;=135,000k Btu/hr)",'Emission Factors'!$F$58,""))))))</f>
        <v/>
      </c>
      <c r="Y1651" s="211" t="str">
        <f>IF(Q1651="Room AC (window/wall)",'Emission Factors'!$G$53,IF(Q1651="Room AC (PTAC/PTHP)",'Emission Factors'!$G$54,IF(Q1651="Residential AC",'Emission Factors'!$G$55,IF(Q1651="Residential HP",'Emission Factors'!$G$56,IF(Q1651="Commercial AC (&gt;=65k to &lt;135,000k Btu/hr)",'Emission Factors'!$G$57,IF(Q1651="Commercial AC (&gt;=135,000k Btu/hr)",'Emission Factors'!$G$58,""))))))</f>
        <v/>
      </c>
      <c r="Z1651" s="96"/>
      <c r="AA1651" s="97" t="str">
        <f t="shared" si="251"/>
        <v/>
      </c>
      <c r="AB1651" s="97" t="str">
        <f t="shared" si="252"/>
        <v/>
      </c>
      <c r="AC1651" s="246" t="str">
        <f t="shared" si="253"/>
        <v/>
      </c>
      <c r="AD1651" s="97" t="str">
        <f t="shared" si="254"/>
        <v/>
      </c>
      <c r="AE1651" s="97" t="str">
        <f t="shared" si="255"/>
        <v/>
      </c>
      <c r="AF1651" s="252" t="str">
        <f t="shared" si="256"/>
        <v/>
      </c>
      <c r="AG1651" s="254" t="str">
        <f t="shared" si="257"/>
        <v/>
      </c>
      <c r="AH1651" s="248" t="str">
        <f t="shared" si="258"/>
        <v/>
      </c>
      <c r="AI1651" s="249" t="str">
        <f t="shared" si="259"/>
        <v/>
      </c>
    </row>
    <row r="1652" spans="2:35" x14ac:dyDescent="0.3">
      <c r="B1652" s="94"/>
      <c r="C1652" s="95"/>
      <c r="D1652" s="95"/>
      <c r="E1652" s="95"/>
      <c r="F1652" s="94"/>
      <c r="G1652" s="145"/>
      <c r="H1652" s="245"/>
      <c r="I1652" s="211" t="str">
        <f>IF(D1652="Room AC (window/wall)",'Emission Factors'!$E$53,IF(D1652="Room AC (PTAC/PTHP)",H1652,IF(D1652="Residential AC",'Emission Factors'!$E$55,IF(D1652="Residential HP",H1652,IF(D1652="Commercial AC (&gt;=65k to &lt;135,000k Btu/hr)",'Emission Factors'!$E$57,IF(D1652="Commercial AC (&gt;=135,000k Btu/hr)",'Emission Factors'!$E$58,""))))))</f>
        <v/>
      </c>
      <c r="J1652" s="96"/>
      <c r="K1652" s="211" t="str">
        <f>IF(ISBLANK(J1652),"",VLOOKUP(J1652,'Emission Factors'!$C$81:$G$221,4,FALSE))</f>
        <v/>
      </c>
      <c r="L1652" s="210" t="str">
        <f>IF(D1652="Room AC (window/wall)",'Emission Factors'!$F$53,IF(D1652="Room AC (PTAC/PTHP)",'Emission Factors'!$F$54,IF(D1652="Residential AC",'Emission Factors'!$F$55,IF(D1652="Residential HP",'Emission Factors'!$F$56,IF(D1652="Commercial AC (&gt;=65k to &lt;135,000k Btu/hr)",'Emission Factors'!$F$57,IF(D1652="Commercial AC (&gt;=135,000k Btu/hr)",'Emission Factors'!$F$58,""))))))</f>
        <v/>
      </c>
      <c r="M1652" s="211" t="str">
        <f>IF(D1652="Room AC (window/wall)",'Emission Factors'!$G$53,IF(D1652="Room AC (PTAC/PTHP)",'Emission Factors'!$G$54,IF(D1652="Residential AC",'Emission Factors'!$G$55,IF(D1652="Residential HP",'Emission Factors'!$G$56,IF(D1652="Commercial AC (&gt;=65k to &lt;135,000k Btu/hr)",'Emission Factors'!$G$57,IF(D1652="Commercial AC (&gt;=135,000k Btu/hr)",'Emission Factors'!$G$58,""))))))</f>
        <v/>
      </c>
      <c r="N1652" s="96"/>
      <c r="O1652" s="209" t="str">
        <f>IF(ISBLANK(D1652),"",(IF(D1652="Room AC (window/wall)",'Emission Factors'!$C$53,IF(D1652="Room AC (PTAC/PTHP)",'Emission Factors'!$C$54,IF(D1652="Residential AC",'Emission Factors'!$C$55,IF(D1652="Residential HP",'Emission Factors'!$C$56,IF(D1652="Commercial AC (&gt;=65k to &lt;135,000k Btu/hr)",'Emission Factors'!$C$57,IF(D1652="Commercial AC (&gt;=135,000k Btu/hr)",'Emission Factors'!$C$58,""))))))))</f>
        <v/>
      </c>
      <c r="P1652" s="209" t="str">
        <f t="shared" si="250"/>
        <v/>
      </c>
      <c r="Q1652" s="95"/>
      <c r="R1652" s="256"/>
      <c r="S1652" s="256"/>
      <c r="T1652" s="96"/>
      <c r="U1652" s="211" t="str">
        <f>IF(Q1652="Room AC (window/wall)",'Emission Factors'!$E$53,IF(AND(Q1652="Room AC (PTAC/PTHP)",ISBLANK(T1652)),"Error",IF(AND(Q1652="Room AC (PTAC/PTHP)",T1652&gt;0),T1652,IF(Q1652="Residential AC",'Emission Factors'!$E$55,IF(AND(Q1652="Residential HP",ISBLANK(T1652)),"Error",IF(AND(Q1652="Residential HP",T1652&gt;0),T1652,IF(Q1652="Commercial AC (&gt;=65k to &lt;135,000k Btu/hr)",'Emission Factors'!$E$57,IF(Q1652="Commercial AC (&gt;=135,000k Btu/hr)",'Emission Factors'!$E$58,""))))))))</f>
        <v/>
      </c>
      <c r="V1652" s="95"/>
      <c r="W1652" s="211" t="str">
        <f>IF(ISBLANK(V1652),"",VLOOKUP(V1652,'Emission Factors'!$C$81:$G$221,4,FALSE))</f>
        <v/>
      </c>
      <c r="X1652" s="210" t="str">
        <f>IF(Q1652="Room AC (window/wall)",'Emission Factors'!$F$53,IF(Q1652="Room AC (PTAC/PTHP)",'Emission Factors'!$F$54,IF(Q1652="Residential AC",'Emission Factors'!$F$55,IF(Q1652="Residential HP",'Emission Factors'!$F$56,IF(Q1652="Commercial AC (&gt;=65k to &lt;135,000k Btu/hr)",'Emission Factors'!$F$57,IF(Q1652="Commercial AC (&gt;=135,000k Btu/hr)",'Emission Factors'!$F$58,""))))))</f>
        <v/>
      </c>
      <c r="Y1652" s="211" t="str">
        <f>IF(Q1652="Room AC (window/wall)",'Emission Factors'!$G$53,IF(Q1652="Room AC (PTAC/PTHP)",'Emission Factors'!$G$54,IF(Q1652="Residential AC",'Emission Factors'!$G$55,IF(Q1652="Residential HP",'Emission Factors'!$G$56,IF(Q1652="Commercial AC (&gt;=65k to &lt;135,000k Btu/hr)",'Emission Factors'!$G$57,IF(Q1652="Commercial AC (&gt;=135,000k Btu/hr)",'Emission Factors'!$G$58,""))))))</f>
        <v/>
      </c>
      <c r="Z1652" s="96"/>
      <c r="AA1652" s="97" t="str">
        <f t="shared" si="251"/>
        <v/>
      </c>
      <c r="AB1652" s="97" t="str">
        <f t="shared" si="252"/>
        <v/>
      </c>
      <c r="AC1652" s="246" t="str">
        <f t="shared" si="253"/>
        <v/>
      </c>
      <c r="AD1652" s="97" t="str">
        <f t="shared" si="254"/>
        <v/>
      </c>
      <c r="AE1652" s="97" t="str">
        <f t="shared" si="255"/>
        <v/>
      </c>
      <c r="AF1652" s="252" t="str">
        <f t="shared" si="256"/>
        <v/>
      </c>
      <c r="AG1652" s="254" t="str">
        <f t="shared" si="257"/>
        <v/>
      </c>
      <c r="AH1652" s="248" t="str">
        <f t="shared" si="258"/>
        <v/>
      </c>
      <c r="AI1652" s="249" t="str">
        <f t="shared" si="259"/>
        <v/>
      </c>
    </row>
    <row r="1653" spans="2:35" x14ac:dyDescent="0.3">
      <c r="B1653" s="94"/>
      <c r="C1653" s="95"/>
      <c r="D1653" s="95"/>
      <c r="E1653" s="95"/>
      <c r="F1653" s="94"/>
      <c r="G1653" s="145"/>
      <c r="H1653" s="245"/>
      <c r="I1653" s="211" t="str">
        <f>IF(D1653="Room AC (window/wall)",'Emission Factors'!$E$53,IF(D1653="Room AC (PTAC/PTHP)",H1653,IF(D1653="Residential AC",'Emission Factors'!$E$55,IF(D1653="Residential HP",H1653,IF(D1653="Commercial AC (&gt;=65k to &lt;135,000k Btu/hr)",'Emission Factors'!$E$57,IF(D1653="Commercial AC (&gt;=135,000k Btu/hr)",'Emission Factors'!$E$58,""))))))</f>
        <v/>
      </c>
      <c r="J1653" s="96"/>
      <c r="K1653" s="211" t="str">
        <f>IF(ISBLANK(J1653),"",VLOOKUP(J1653,'Emission Factors'!$C$81:$G$221,4,FALSE))</f>
        <v/>
      </c>
      <c r="L1653" s="210" t="str">
        <f>IF(D1653="Room AC (window/wall)",'Emission Factors'!$F$53,IF(D1653="Room AC (PTAC/PTHP)",'Emission Factors'!$F$54,IF(D1653="Residential AC",'Emission Factors'!$F$55,IF(D1653="Residential HP",'Emission Factors'!$F$56,IF(D1653="Commercial AC (&gt;=65k to &lt;135,000k Btu/hr)",'Emission Factors'!$F$57,IF(D1653="Commercial AC (&gt;=135,000k Btu/hr)",'Emission Factors'!$F$58,""))))))</f>
        <v/>
      </c>
      <c r="M1653" s="211" t="str">
        <f>IF(D1653="Room AC (window/wall)",'Emission Factors'!$G$53,IF(D1653="Room AC (PTAC/PTHP)",'Emission Factors'!$G$54,IF(D1653="Residential AC",'Emission Factors'!$G$55,IF(D1653="Residential HP",'Emission Factors'!$G$56,IF(D1653="Commercial AC (&gt;=65k to &lt;135,000k Btu/hr)",'Emission Factors'!$G$57,IF(D1653="Commercial AC (&gt;=135,000k Btu/hr)",'Emission Factors'!$G$58,""))))))</f>
        <v/>
      </c>
      <c r="N1653" s="96"/>
      <c r="O1653" s="209" t="str">
        <f>IF(ISBLANK(D1653),"",(IF(D1653="Room AC (window/wall)",'Emission Factors'!$C$53,IF(D1653="Room AC (PTAC/PTHP)",'Emission Factors'!$C$54,IF(D1653="Residential AC",'Emission Factors'!$C$55,IF(D1653="Residential HP",'Emission Factors'!$C$56,IF(D1653="Commercial AC (&gt;=65k to &lt;135,000k Btu/hr)",'Emission Factors'!$C$57,IF(D1653="Commercial AC (&gt;=135,000k Btu/hr)",'Emission Factors'!$C$58,""))))))))</f>
        <v/>
      </c>
      <c r="P1653" s="209" t="str">
        <f t="shared" si="250"/>
        <v/>
      </c>
      <c r="Q1653" s="95"/>
      <c r="R1653" s="256"/>
      <c r="S1653" s="256"/>
      <c r="T1653" s="96"/>
      <c r="U1653" s="211" t="str">
        <f>IF(Q1653="Room AC (window/wall)",'Emission Factors'!$E$53,IF(AND(Q1653="Room AC (PTAC/PTHP)",ISBLANK(T1653)),"Error",IF(AND(Q1653="Room AC (PTAC/PTHP)",T1653&gt;0),T1653,IF(Q1653="Residential AC",'Emission Factors'!$E$55,IF(AND(Q1653="Residential HP",ISBLANK(T1653)),"Error",IF(AND(Q1653="Residential HP",T1653&gt;0),T1653,IF(Q1653="Commercial AC (&gt;=65k to &lt;135,000k Btu/hr)",'Emission Factors'!$E$57,IF(Q1653="Commercial AC (&gt;=135,000k Btu/hr)",'Emission Factors'!$E$58,""))))))))</f>
        <v/>
      </c>
      <c r="V1653" s="95"/>
      <c r="W1653" s="211" t="str">
        <f>IF(ISBLANK(V1653),"",VLOOKUP(V1653,'Emission Factors'!$C$81:$G$221,4,FALSE))</f>
        <v/>
      </c>
      <c r="X1653" s="210" t="str">
        <f>IF(Q1653="Room AC (window/wall)",'Emission Factors'!$F$53,IF(Q1653="Room AC (PTAC/PTHP)",'Emission Factors'!$F$54,IF(Q1653="Residential AC",'Emission Factors'!$F$55,IF(Q1653="Residential HP",'Emission Factors'!$F$56,IF(Q1653="Commercial AC (&gt;=65k to &lt;135,000k Btu/hr)",'Emission Factors'!$F$57,IF(Q1653="Commercial AC (&gt;=135,000k Btu/hr)",'Emission Factors'!$F$58,""))))))</f>
        <v/>
      </c>
      <c r="Y1653" s="211" t="str">
        <f>IF(Q1653="Room AC (window/wall)",'Emission Factors'!$G$53,IF(Q1653="Room AC (PTAC/PTHP)",'Emission Factors'!$G$54,IF(Q1653="Residential AC",'Emission Factors'!$G$55,IF(Q1653="Residential HP",'Emission Factors'!$G$56,IF(Q1653="Commercial AC (&gt;=65k to &lt;135,000k Btu/hr)",'Emission Factors'!$G$57,IF(Q1653="Commercial AC (&gt;=135,000k Btu/hr)",'Emission Factors'!$G$58,""))))))</f>
        <v/>
      </c>
      <c r="Z1653" s="96"/>
      <c r="AA1653" s="97" t="str">
        <f t="shared" si="251"/>
        <v/>
      </c>
      <c r="AB1653" s="97" t="str">
        <f t="shared" si="252"/>
        <v/>
      </c>
      <c r="AC1653" s="246" t="str">
        <f t="shared" si="253"/>
        <v/>
      </c>
      <c r="AD1653" s="97" t="str">
        <f t="shared" si="254"/>
        <v/>
      </c>
      <c r="AE1653" s="97" t="str">
        <f t="shared" si="255"/>
        <v/>
      </c>
      <c r="AF1653" s="252" t="str">
        <f t="shared" si="256"/>
        <v/>
      </c>
      <c r="AG1653" s="254" t="str">
        <f t="shared" si="257"/>
        <v/>
      </c>
      <c r="AH1653" s="248" t="str">
        <f t="shared" si="258"/>
        <v/>
      </c>
      <c r="AI1653" s="249" t="str">
        <f t="shared" si="259"/>
        <v/>
      </c>
    </row>
    <row r="1654" spans="2:35" x14ac:dyDescent="0.3">
      <c r="B1654" s="94"/>
      <c r="C1654" s="95"/>
      <c r="D1654" s="95"/>
      <c r="E1654" s="95"/>
      <c r="F1654" s="94"/>
      <c r="G1654" s="145"/>
      <c r="H1654" s="245"/>
      <c r="I1654" s="211" t="str">
        <f>IF(D1654="Room AC (window/wall)",'Emission Factors'!$E$53,IF(D1654="Room AC (PTAC/PTHP)",H1654,IF(D1654="Residential AC",'Emission Factors'!$E$55,IF(D1654="Residential HP",H1654,IF(D1654="Commercial AC (&gt;=65k to &lt;135,000k Btu/hr)",'Emission Factors'!$E$57,IF(D1654="Commercial AC (&gt;=135,000k Btu/hr)",'Emission Factors'!$E$58,""))))))</f>
        <v/>
      </c>
      <c r="J1654" s="96"/>
      <c r="K1654" s="211" t="str">
        <f>IF(ISBLANK(J1654),"",VLOOKUP(J1654,'Emission Factors'!$C$81:$G$221,4,FALSE))</f>
        <v/>
      </c>
      <c r="L1654" s="210" t="str">
        <f>IF(D1654="Room AC (window/wall)",'Emission Factors'!$F$53,IF(D1654="Room AC (PTAC/PTHP)",'Emission Factors'!$F$54,IF(D1654="Residential AC",'Emission Factors'!$F$55,IF(D1654="Residential HP",'Emission Factors'!$F$56,IF(D1654="Commercial AC (&gt;=65k to &lt;135,000k Btu/hr)",'Emission Factors'!$F$57,IF(D1654="Commercial AC (&gt;=135,000k Btu/hr)",'Emission Factors'!$F$58,""))))))</f>
        <v/>
      </c>
      <c r="M1654" s="211" t="str">
        <f>IF(D1654="Room AC (window/wall)",'Emission Factors'!$G$53,IF(D1654="Room AC (PTAC/PTHP)",'Emission Factors'!$G$54,IF(D1654="Residential AC",'Emission Factors'!$G$55,IF(D1654="Residential HP",'Emission Factors'!$G$56,IF(D1654="Commercial AC (&gt;=65k to &lt;135,000k Btu/hr)",'Emission Factors'!$G$57,IF(D1654="Commercial AC (&gt;=135,000k Btu/hr)",'Emission Factors'!$G$58,""))))))</f>
        <v/>
      </c>
      <c r="N1654" s="96"/>
      <c r="O1654" s="209" t="str">
        <f>IF(ISBLANK(D1654),"",(IF(D1654="Room AC (window/wall)",'Emission Factors'!$C$53,IF(D1654="Room AC (PTAC/PTHP)",'Emission Factors'!$C$54,IF(D1654="Residential AC",'Emission Factors'!$C$55,IF(D1654="Residential HP",'Emission Factors'!$C$56,IF(D1654="Commercial AC (&gt;=65k to &lt;135,000k Btu/hr)",'Emission Factors'!$C$57,IF(D1654="Commercial AC (&gt;=135,000k Btu/hr)",'Emission Factors'!$C$58,""))))))))</f>
        <v/>
      </c>
      <c r="P1654" s="209" t="str">
        <f t="shared" si="250"/>
        <v/>
      </c>
      <c r="Q1654" s="95"/>
      <c r="R1654" s="256"/>
      <c r="S1654" s="256"/>
      <c r="T1654" s="96"/>
      <c r="U1654" s="211" t="str">
        <f>IF(Q1654="Room AC (window/wall)",'Emission Factors'!$E$53,IF(AND(Q1654="Room AC (PTAC/PTHP)",ISBLANK(T1654)),"Error",IF(AND(Q1654="Room AC (PTAC/PTHP)",T1654&gt;0),T1654,IF(Q1654="Residential AC",'Emission Factors'!$E$55,IF(AND(Q1654="Residential HP",ISBLANK(T1654)),"Error",IF(AND(Q1654="Residential HP",T1654&gt;0),T1654,IF(Q1654="Commercial AC (&gt;=65k to &lt;135,000k Btu/hr)",'Emission Factors'!$E$57,IF(Q1654="Commercial AC (&gt;=135,000k Btu/hr)",'Emission Factors'!$E$58,""))))))))</f>
        <v/>
      </c>
      <c r="V1654" s="95"/>
      <c r="W1654" s="211" t="str">
        <f>IF(ISBLANK(V1654),"",VLOOKUP(V1654,'Emission Factors'!$C$81:$G$221,4,FALSE))</f>
        <v/>
      </c>
      <c r="X1654" s="210" t="str">
        <f>IF(Q1654="Room AC (window/wall)",'Emission Factors'!$F$53,IF(Q1654="Room AC (PTAC/PTHP)",'Emission Factors'!$F$54,IF(Q1654="Residential AC",'Emission Factors'!$F$55,IF(Q1654="Residential HP",'Emission Factors'!$F$56,IF(Q1654="Commercial AC (&gt;=65k to &lt;135,000k Btu/hr)",'Emission Factors'!$F$57,IF(Q1654="Commercial AC (&gt;=135,000k Btu/hr)",'Emission Factors'!$F$58,""))))))</f>
        <v/>
      </c>
      <c r="Y1654" s="211" t="str">
        <f>IF(Q1654="Room AC (window/wall)",'Emission Factors'!$G$53,IF(Q1654="Room AC (PTAC/PTHP)",'Emission Factors'!$G$54,IF(Q1654="Residential AC",'Emission Factors'!$G$55,IF(Q1654="Residential HP",'Emission Factors'!$G$56,IF(Q1654="Commercial AC (&gt;=65k to &lt;135,000k Btu/hr)",'Emission Factors'!$G$57,IF(Q1654="Commercial AC (&gt;=135,000k Btu/hr)",'Emission Factors'!$G$58,""))))))</f>
        <v/>
      </c>
      <c r="Z1654" s="96"/>
      <c r="AA1654" s="97" t="str">
        <f t="shared" si="251"/>
        <v/>
      </c>
      <c r="AB1654" s="97" t="str">
        <f t="shared" si="252"/>
        <v/>
      </c>
      <c r="AC1654" s="246" t="str">
        <f t="shared" si="253"/>
        <v/>
      </c>
      <c r="AD1654" s="97" t="str">
        <f t="shared" si="254"/>
        <v/>
      </c>
      <c r="AE1654" s="97" t="str">
        <f t="shared" si="255"/>
        <v/>
      </c>
      <c r="AF1654" s="252" t="str">
        <f t="shared" si="256"/>
        <v/>
      </c>
      <c r="AG1654" s="254" t="str">
        <f t="shared" si="257"/>
        <v/>
      </c>
      <c r="AH1654" s="248" t="str">
        <f t="shared" si="258"/>
        <v/>
      </c>
      <c r="AI1654" s="249" t="str">
        <f t="shared" si="259"/>
        <v/>
      </c>
    </row>
    <row r="1655" spans="2:35" x14ac:dyDescent="0.3">
      <c r="B1655" s="94"/>
      <c r="C1655" s="95"/>
      <c r="D1655" s="95"/>
      <c r="E1655" s="95"/>
      <c r="F1655" s="94"/>
      <c r="G1655" s="145"/>
      <c r="H1655" s="245"/>
      <c r="I1655" s="211" t="str">
        <f>IF(D1655="Room AC (window/wall)",'Emission Factors'!$E$53,IF(D1655="Room AC (PTAC/PTHP)",H1655,IF(D1655="Residential AC",'Emission Factors'!$E$55,IF(D1655="Residential HP",H1655,IF(D1655="Commercial AC (&gt;=65k to &lt;135,000k Btu/hr)",'Emission Factors'!$E$57,IF(D1655="Commercial AC (&gt;=135,000k Btu/hr)",'Emission Factors'!$E$58,""))))))</f>
        <v/>
      </c>
      <c r="J1655" s="96"/>
      <c r="K1655" s="211" t="str">
        <f>IF(ISBLANK(J1655),"",VLOOKUP(J1655,'Emission Factors'!$C$81:$G$221,4,FALSE))</f>
        <v/>
      </c>
      <c r="L1655" s="210" t="str">
        <f>IF(D1655="Room AC (window/wall)",'Emission Factors'!$F$53,IF(D1655="Room AC (PTAC/PTHP)",'Emission Factors'!$F$54,IF(D1655="Residential AC",'Emission Factors'!$F$55,IF(D1655="Residential HP",'Emission Factors'!$F$56,IF(D1655="Commercial AC (&gt;=65k to &lt;135,000k Btu/hr)",'Emission Factors'!$F$57,IF(D1655="Commercial AC (&gt;=135,000k Btu/hr)",'Emission Factors'!$F$58,""))))))</f>
        <v/>
      </c>
      <c r="M1655" s="211" t="str">
        <f>IF(D1655="Room AC (window/wall)",'Emission Factors'!$G$53,IF(D1655="Room AC (PTAC/PTHP)",'Emission Factors'!$G$54,IF(D1655="Residential AC",'Emission Factors'!$G$55,IF(D1655="Residential HP",'Emission Factors'!$G$56,IF(D1655="Commercial AC (&gt;=65k to &lt;135,000k Btu/hr)",'Emission Factors'!$G$57,IF(D1655="Commercial AC (&gt;=135,000k Btu/hr)",'Emission Factors'!$G$58,""))))))</f>
        <v/>
      </c>
      <c r="N1655" s="96"/>
      <c r="O1655" s="209" t="str">
        <f>IF(ISBLANK(D1655),"",(IF(D1655="Room AC (window/wall)",'Emission Factors'!$C$53,IF(D1655="Room AC (PTAC/PTHP)",'Emission Factors'!$C$54,IF(D1655="Residential AC",'Emission Factors'!$C$55,IF(D1655="Residential HP",'Emission Factors'!$C$56,IF(D1655="Commercial AC (&gt;=65k to &lt;135,000k Btu/hr)",'Emission Factors'!$C$57,IF(D1655="Commercial AC (&gt;=135,000k Btu/hr)",'Emission Factors'!$C$58,""))))))))</f>
        <v/>
      </c>
      <c r="P1655" s="209" t="str">
        <f t="shared" si="250"/>
        <v/>
      </c>
      <c r="Q1655" s="95"/>
      <c r="R1655" s="256"/>
      <c r="S1655" s="256"/>
      <c r="T1655" s="96"/>
      <c r="U1655" s="211" t="str">
        <f>IF(Q1655="Room AC (window/wall)",'Emission Factors'!$E$53,IF(AND(Q1655="Room AC (PTAC/PTHP)",ISBLANK(T1655)),"Error",IF(AND(Q1655="Room AC (PTAC/PTHP)",T1655&gt;0),T1655,IF(Q1655="Residential AC",'Emission Factors'!$E$55,IF(AND(Q1655="Residential HP",ISBLANK(T1655)),"Error",IF(AND(Q1655="Residential HP",T1655&gt;0),T1655,IF(Q1655="Commercial AC (&gt;=65k to &lt;135,000k Btu/hr)",'Emission Factors'!$E$57,IF(Q1655="Commercial AC (&gt;=135,000k Btu/hr)",'Emission Factors'!$E$58,""))))))))</f>
        <v/>
      </c>
      <c r="V1655" s="95"/>
      <c r="W1655" s="211" t="str">
        <f>IF(ISBLANK(V1655),"",VLOOKUP(V1655,'Emission Factors'!$C$81:$G$221,4,FALSE))</f>
        <v/>
      </c>
      <c r="X1655" s="210" t="str">
        <f>IF(Q1655="Room AC (window/wall)",'Emission Factors'!$F$53,IF(Q1655="Room AC (PTAC/PTHP)",'Emission Factors'!$F$54,IF(Q1655="Residential AC",'Emission Factors'!$F$55,IF(Q1655="Residential HP",'Emission Factors'!$F$56,IF(Q1655="Commercial AC (&gt;=65k to &lt;135,000k Btu/hr)",'Emission Factors'!$F$57,IF(Q1655="Commercial AC (&gt;=135,000k Btu/hr)",'Emission Factors'!$F$58,""))))))</f>
        <v/>
      </c>
      <c r="Y1655" s="211" t="str">
        <f>IF(Q1655="Room AC (window/wall)",'Emission Factors'!$G$53,IF(Q1655="Room AC (PTAC/PTHP)",'Emission Factors'!$G$54,IF(Q1655="Residential AC",'Emission Factors'!$G$55,IF(Q1655="Residential HP",'Emission Factors'!$G$56,IF(Q1655="Commercial AC (&gt;=65k to &lt;135,000k Btu/hr)",'Emission Factors'!$G$57,IF(Q1655="Commercial AC (&gt;=135,000k Btu/hr)",'Emission Factors'!$G$58,""))))))</f>
        <v/>
      </c>
      <c r="Z1655" s="96"/>
      <c r="AA1655" s="97" t="str">
        <f t="shared" si="251"/>
        <v/>
      </c>
      <c r="AB1655" s="97" t="str">
        <f t="shared" si="252"/>
        <v/>
      </c>
      <c r="AC1655" s="246" t="str">
        <f t="shared" si="253"/>
        <v/>
      </c>
      <c r="AD1655" s="97" t="str">
        <f t="shared" si="254"/>
        <v/>
      </c>
      <c r="AE1655" s="97" t="str">
        <f t="shared" si="255"/>
        <v/>
      </c>
      <c r="AF1655" s="252" t="str">
        <f t="shared" si="256"/>
        <v/>
      </c>
      <c r="AG1655" s="254" t="str">
        <f t="shared" si="257"/>
        <v/>
      </c>
      <c r="AH1655" s="248" t="str">
        <f t="shared" si="258"/>
        <v/>
      </c>
      <c r="AI1655" s="249" t="str">
        <f t="shared" si="259"/>
        <v/>
      </c>
    </row>
    <row r="1656" spans="2:35" x14ac:dyDescent="0.3">
      <c r="B1656" s="94"/>
      <c r="C1656" s="95"/>
      <c r="D1656" s="95"/>
      <c r="E1656" s="95"/>
      <c r="F1656" s="94"/>
      <c r="G1656" s="145"/>
      <c r="H1656" s="245"/>
      <c r="I1656" s="211" t="str">
        <f>IF(D1656="Room AC (window/wall)",'Emission Factors'!$E$53,IF(D1656="Room AC (PTAC/PTHP)",H1656,IF(D1656="Residential AC",'Emission Factors'!$E$55,IF(D1656="Residential HP",H1656,IF(D1656="Commercial AC (&gt;=65k to &lt;135,000k Btu/hr)",'Emission Factors'!$E$57,IF(D1656="Commercial AC (&gt;=135,000k Btu/hr)",'Emission Factors'!$E$58,""))))))</f>
        <v/>
      </c>
      <c r="J1656" s="96"/>
      <c r="K1656" s="211" t="str">
        <f>IF(ISBLANK(J1656),"",VLOOKUP(J1656,'Emission Factors'!$C$81:$G$221,4,FALSE))</f>
        <v/>
      </c>
      <c r="L1656" s="210" t="str">
        <f>IF(D1656="Room AC (window/wall)",'Emission Factors'!$F$53,IF(D1656="Room AC (PTAC/PTHP)",'Emission Factors'!$F$54,IF(D1656="Residential AC",'Emission Factors'!$F$55,IF(D1656="Residential HP",'Emission Factors'!$F$56,IF(D1656="Commercial AC (&gt;=65k to &lt;135,000k Btu/hr)",'Emission Factors'!$F$57,IF(D1656="Commercial AC (&gt;=135,000k Btu/hr)",'Emission Factors'!$F$58,""))))))</f>
        <v/>
      </c>
      <c r="M1656" s="211" t="str">
        <f>IF(D1656="Room AC (window/wall)",'Emission Factors'!$G$53,IF(D1656="Room AC (PTAC/PTHP)",'Emission Factors'!$G$54,IF(D1656="Residential AC",'Emission Factors'!$G$55,IF(D1656="Residential HP",'Emission Factors'!$G$56,IF(D1656="Commercial AC (&gt;=65k to &lt;135,000k Btu/hr)",'Emission Factors'!$G$57,IF(D1656="Commercial AC (&gt;=135,000k Btu/hr)",'Emission Factors'!$G$58,""))))))</f>
        <v/>
      </c>
      <c r="N1656" s="96"/>
      <c r="O1656" s="209" t="str">
        <f>IF(ISBLANK(D1656),"",(IF(D1656="Room AC (window/wall)",'Emission Factors'!$C$53,IF(D1656="Room AC (PTAC/PTHP)",'Emission Factors'!$C$54,IF(D1656="Residential AC",'Emission Factors'!$C$55,IF(D1656="Residential HP",'Emission Factors'!$C$56,IF(D1656="Commercial AC (&gt;=65k to &lt;135,000k Btu/hr)",'Emission Factors'!$C$57,IF(D1656="Commercial AC (&gt;=135,000k Btu/hr)",'Emission Factors'!$C$58,""))))))))</f>
        <v/>
      </c>
      <c r="P1656" s="209" t="str">
        <f t="shared" si="250"/>
        <v/>
      </c>
      <c r="Q1656" s="95"/>
      <c r="R1656" s="256"/>
      <c r="S1656" s="256"/>
      <c r="T1656" s="96"/>
      <c r="U1656" s="211" t="str">
        <f>IF(Q1656="Room AC (window/wall)",'Emission Factors'!$E$53,IF(AND(Q1656="Room AC (PTAC/PTHP)",ISBLANK(T1656)),"Error",IF(AND(Q1656="Room AC (PTAC/PTHP)",T1656&gt;0),T1656,IF(Q1656="Residential AC",'Emission Factors'!$E$55,IF(AND(Q1656="Residential HP",ISBLANK(T1656)),"Error",IF(AND(Q1656="Residential HP",T1656&gt;0),T1656,IF(Q1656="Commercial AC (&gt;=65k to &lt;135,000k Btu/hr)",'Emission Factors'!$E$57,IF(Q1656="Commercial AC (&gt;=135,000k Btu/hr)",'Emission Factors'!$E$58,""))))))))</f>
        <v/>
      </c>
      <c r="V1656" s="95"/>
      <c r="W1656" s="211" t="str">
        <f>IF(ISBLANK(V1656),"",VLOOKUP(V1656,'Emission Factors'!$C$81:$G$221,4,FALSE))</f>
        <v/>
      </c>
      <c r="X1656" s="210" t="str">
        <f>IF(Q1656="Room AC (window/wall)",'Emission Factors'!$F$53,IF(Q1656="Room AC (PTAC/PTHP)",'Emission Factors'!$F$54,IF(Q1656="Residential AC",'Emission Factors'!$F$55,IF(Q1656="Residential HP",'Emission Factors'!$F$56,IF(Q1656="Commercial AC (&gt;=65k to &lt;135,000k Btu/hr)",'Emission Factors'!$F$57,IF(Q1656="Commercial AC (&gt;=135,000k Btu/hr)",'Emission Factors'!$F$58,""))))))</f>
        <v/>
      </c>
      <c r="Y1656" s="211" t="str">
        <f>IF(Q1656="Room AC (window/wall)",'Emission Factors'!$G$53,IF(Q1656="Room AC (PTAC/PTHP)",'Emission Factors'!$G$54,IF(Q1656="Residential AC",'Emission Factors'!$G$55,IF(Q1656="Residential HP",'Emission Factors'!$G$56,IF(Q1656="Commercial AC (&gt;=65k to &lt;135,000k Btu/hr)",'Emission Factors'!$G$57,IF(Q1656="Commercial AC (&gt;=135,000k Btu/hr)",'Emission Factors'!$G$58,""))))))</f>
        <v/>
      </c>
      <c r="Z1656" s="96"/>
      <c r="AA1656" s="97" t="str">
        <f t="shared" si="251"/>
        <v/>
      </c>
      <c r="AB1656" s="97" t="str">
        <f t="shared" si="252"/>
        <v/>
      </c>
      <c r="AC1656" s="246" t="str">
        <f t="shared" si="253"/>
        <v/>
      </c>
      <c r="AD1656" s="97" t="str">
        <f t="shared" si="254"/>
        <v/>
      </c>
      <c r="AE1656" s="97" t="str">
        <f t="shared" si="255"/>
        <v/>
      </c>
      <c r="AF1656" s="252" t="str">
        <f t="shared" si="256"/>
        <v/>
      </c>
      <c r="AG1656" s="254" t="str">
        <f t="shared" si="257"/>
        <v/>
      </c>
      <c r="AH1656" s="248" t="str">
        <f t="shared" si="258"/>
        <v/>
      </c>
      <c r="AI1656" s="249" t="str">
        <f t="shared" si="259"/>
        <v/>
      </c>
    </row>
    <row r="1657" spans="2:35" x14ac:dyDescent="0.3">
      <c r="B1657" s="94"/>
      <c r="C1657" s="95"/>
      <c r="D1657" s="95"/>
      <c r="E1657" s="95"/>
      <c r="F1657" s="94"/>
      <c r="G1657" s="145"/>
      <c r="H1657" s="245"/>
      <c r="I1657" s="211" t="str">
        <f>IF(D1657="Room AC (window/wall)",'Emission Factors'!$E$53,IF(D1657="Room AC (PTAC/PTHP)",H1657,IF(D1657="Residential AC",'Emission Factors'!$E$55,IF(D1657="Residential HP",H1657,IF(D1657="Commercial AC (&gt;=65k to &lt;135,000k Btu/hr)",'Emission Factors'!$E$57,IF(D1657="Commercial AC (&gt;=135,000k Btu/hr)",'Emission Factors'!$E$58,""))))))</f>
        <v/>
      </c>
      <c r="J1657" s="96"/>
      <c r="K1657" s="211" t="str">
        <f>IF(ISBLANK(J1657),"",VLOOKUP(J1657,'Emission Factors'!$C$81:$G$221,4,FALSE))</f>
        <v/>
      </c>
      <c r="L1657" s="210" t="str">
        <f>IF(D1657="Room AC (window/wall)",'Emission Factors'!$F$53,IF(D1657="Room AC (PTAC/PTHP)",'Emission Factors'!$F$54,IF(D1657="Residential AC",'Emission Factors'!$F$55,IF(D1657="Residential HP",'Emission Factors'!$F$56,IF(D1657="Commercial AC (&gt;=65k to &lt;135,000k Btu/hr)",'Emission Factors'!$F$57,IF(D1657="Commercial AC (&gt;=135,000k Btu/hr)",'Emission Factors'!$F$58,""))))))</f>
        <v/>
      </c>
      <c r="M1657" s="211" t="str">
        <f>IF(D1657="Room AC (window/wall)",'Emission Factors'!$G$53,IF(D1657="Room AC (PTAC/PTHP)",'Emission Factors'!$G$54,IF(D1657="Residential AC",'Emission Factors'!$G$55,IF(D1657="Residential HP",'Emission Factors'!$G$56,IF(D1657="Commercial AC (&gt;=65k to &lt;135,000k Btu/hr)",'Emission Factors'!$G$57,IF(D1657="Commercial AC (&gt;=135,000k Btu/hr)",'Emission Factors'!$G$58,""))))))</f>
        <v/>
      </c>
      <c r="N1657" s="96"/>
      <c r="O1657" s="209" t="str">
        <f>IF(ISBLANK(D1657),"",(IF(D1657="Room AC (window/wall)",'Emission Factors'!$C$53,IF(D1657="Room AC (PTAC/PTHP)",'Emission Factors'!$C$54,IF(D1657="Residential AC",'Emission Factors'!$C$55,IF(D1657="Residential HP",'Emission Factors'!$C$56,IF(D1657="Commercial AC (&gt;=65k to &lt;135,000k Btu/hr)",'Emission Factors'!$C$57,IF(D1657="Commercial AC (&gt;=135,000k Btu/hr)",'Emission Factors'!$C$58,""))))))))</f>
        <v/>
      </c>
      <c r="P1657" s="209" t="str">
        <f t="shared" si="250"/>
        <v/>
      </c>
      <c r="Q1657" s="95"/>
      <c r="R1657" s="256"/>
      <c r="S1657" s="256"/>
      <c r="T1657" s="96"/>
      <c r="U1657" s="211" t="str">
        <f>IF(Q1657="Room AC (window/wall)",'Emission Factors'!$E$53,IF(AND(Q1657="Room AC (PTAC/PTHP)",ISBLANK(T1657)),"Error",IF(AND(Q1657="Room AC (PTAC/PTHP)",T1657&gt;0),T1657,IF(Q1657="Residential AC",'Emission Factors'!$E$55,IF(AND(Q1657="Residential HP",ISBLANK(T1657)),"Error",IF(AND(Q1657="Residential HP",T1657&gt;0),T1657,IF(Q1657="Commercial AC (&gt;=65k to &lt;135,000k Btu/hr)",'Emission Factors'!$E$57,IF(Q1657="Commercial AC (&gt;=135,000k Btu/hr)",'Emission Factors'!$E$58,""))))))))</f>
        <v/>
      </c>
      <c r="V1657" s="95"/>
      <c r="W1657" s="211" t="str">
        <f>IF(ISBLANK(V1657),"",VLOOKUP(V1657,'Emission Factors'!$C$81:$G$221,4,FALSE))</f>
        <v/>
      </c>
      <c r="X1657" s="210" t="str">
        <f>IF(Q1657="Room AC (window/wall)",'Emission Factors'!$F$53,IF(Q1657="Room AC (PTAC/PTHP)",'Emission Factors'!$F$54,IF(Q1657="Residential AC",'Emission Factors'!$F$55,IF(Q1657="Residential HP",'Emission Factors'!$F$56,IF(Q1657="Commercial AC (&gt;=65k to &lt;135,000k Btu/hr)",'Emission Factors'!$F$57,IF(Q1657="Commercial AC (&gt;=135,000k Btu/hr)",'Emission Factors'!$F$58,""))))))</f>
        <v/>
      </c>
      <c r="Y1657" s="211" t="str">
        <f>IF(Q1657="Room AC (window/wall)",'Emission Factors'!$G$53,IF(Q1657="Room AC (PTAC/PTHP)",'Emission Factors'!$G$54,IF(Q1657="Residential AC",'Emission Factors'!$G$55,IF(Q1657="Residential HP",'Emission Factors'!$G$56,IF(Q1657="Commercial AC (&gt;=65k to &lt;135,000k Btu/hr)",'Emission Factors'!$G$57,IF(Q1657="Commercial AC (&gt;=135,000k Btu/hr)",'Emission Factors'!$G$58,""))))))</f>
        <v/>
      </c>
      <c r="Z1657" s="96"/>
      <c r="AA1657" s="97" t="str">
        <f t="shared" si="251"/>
        <v/>
      </c>
      <c r="AB1657" s="97" t="str">
        <f t="shared" si="252"/>
        <v/>
      </c>
      <c r="AC1657" s="246" t="str">
        <f t="shared" si="253"/>
        <v/>
      </c>
      <c r="AD1657" s="97" t="str">
        <f t="shared" si="254"/>
        <v/>
      </c>
      <c r="AE1657" s="97" t="str">
        <f t="shared" si="255"/>
        <v/>
      </c>
      <c r="AF1657" s="252" t="str">
        <f t="shared" si="256"/>
        <v/>
      </c>
      <c r="AG1657" s="254" t="str">
        <f t="shared" si="257"/>
        <v/>
      </c>
      <c r="AH1657" s="248" t="str">
        <f t="shared" si="258"/>
        <v/>
      </c>
      <c r="AI1657" s="249" t="str">
        <f t="shared" si="259"/>
        <v/>
      </c>
    </row>
    <row r="1658" spans="2:35" x14ac:dyDescent="0.3">
      <c r="B1658" s="94"/>
      <c r="C1658" s="95"/>
      <c r="D1658" s="95"/>
      <c r="E1658" s="95"/>
      <c r="F1658" s="94"/>
      <c r="G1658" s="145"/>
      <c r="H1658" s="245"/>
      <c r="I1658" s="211" t="str">
        <f>IF(D1658="Room AC (window/wall)",'Emission Factors'!$E$53,IF(D1658="Room AC (PTAC/PTHP)",H1658,IF(D1658="Residential AC",'Emission Factors'!$E$55,IF(D1658="Residential HP",H1658,IF(D1658="Commercial AC (&gt;=65k to &lt;135,000k Btu/hr)",'Emission Factors'!$E$57,IF(D1658="Commercial AC (&gt;=135,000k Btu/hr)",'Emission Factors'!$E$58,""))))))</f>
        <v/>
      </c>
      <c r="J1658" s="96"/>
      <c r="K1658" s="211" t="str">
        <f>IF(ISBLANK(J1658),"",VLOOKUP(J1658,'Emission Factors'!$C$81:$G$221,4,FALSE))</f>
        <v/>
      </c>
      <c r="L1658" s="210" t="str">
        <f>IF(D1658="Room AC (window/wall)",'Emission Factors'!$F$53,IF(D1658="Room AC (PTAC/PTHP)",'Emission Factors'!$F$54,IF(D1658="Residential AC",'Emission Factors'!$F$55,IF(D1658="Residential HP",'Emission Factors'!$F$56,IF(D1658="Commercial AC (&gt;=65k to &lt;135,000k Btu/hr)",'Emission Factors'!$F$57,IF(D1658="Commercial AC (&gt;=135,000k Btu/hr)",'Emission Factors'!$F$58,""))))))</f>
        <v/>
      </c>
      <c r="M1658" s="211" t="str">
        <f>IF(D1658="Room AC (window/wall)",'Emission Factors'!$G$53,IF(D1658="Room AC (PTAC/PTHP)",'Emission Factors'!$G$54,IF(D1658="Residential AC",'Emission Factors'!$G$55,IF(D1658="Residential HP",'Emission Factors'!$G$56,IF(D1658="Commercial AC (&gt;=65k to &lt;135,000k Btu/hr)",'Emission Factors'!$G$57,IF(D1658="Commercial AC (&gt;=135,000k Btu/hr)",'Emission Factors'!$G$58,""))))))</f>
        <v/>
      </c>
      <c r="N1658" s="96"/>
      <c r="O1658" s="209" t="str">
        <f>IF(ISBLANK(D1658),"",(IF(D1658="Room AC (window/wall)",'Emission Factors'!$C$53,IF(D1658="Room AC (PTAC/PTHP)",'Emission Factors'!$C$54,IF(D1658="Residential AC",'Emission Factors'!$C$55,IF(D1658="Residential HP",'Emission Factors'!$C$56,IF(D1658="Commercial AC (&gt;=65k to &lt;135,000k Btu/hr)",'Emission Factors'!$C$57,IF(D1658="Commercial AC (&gt;=135,000k Btu/hr)",'Emission Factors'!$C$58,""))))))))</f>
        <v/>
      </c>
      <c r="P1658" s="209" t="str">
        <f t="shared" si="250"/>
        <v/>
      </c>
      <c r="Q1658" s="95"/>
      <c r="R1658" s="256"/>
      <c r="S1658" s="256"/>
      <c r="T1658" s="96"/>
      <c r="U1658" s="211" t="str">
        <f>IF(Q1658="Room AC (window/wall)",'Emission Factors'!$E$53,IF(AND(Q1658="Room AC (PTAC/PTHP)",ISBLANK(T1658)),"Error",IF(AND(Q1658="Room AC (PTAC/PTHP)",T1658&gt;0),T1658,IF(Q1658="Residential AC",'Emission Factors'!$E$55,IF(AND(Q1658="Residential HP",ISBLANK(T1658)),"Error",IF(AND(Q1658="Residential HP",T1658&gt;0),T1658,IF(Q1658="Commercial AC (&gt;=65k to &lt;135,000k Btu/hr)",'Emission Factors'!$E$57,IF(Q1658="Commercial AC (&gt;=135,000k Btu/hr)",'Emission Factors'!$E$58,""))))))))</f>
        <v/>
      </c>
      <c r="V1658" s="95"/>
      <c r="W1658" s="211" t="str">
        <f>IF(ISBLANK(V1658),"",VLOOKUP(V1658,'Emission Factors'!$C$81:$G$221,4,FALSE))</f>
        <v/>
      </c>
      <c r="X1658" s="210" t="str">
        <f>IF(Q1658="Room AC (window/wall)",'Emission Factors'!$F$53,IF(Q1658="Room AC (PTAC/PTHP)",'Emission Factors'!$F$54,IF(Q1658="Residential AC",'Emission Factors'!$F$55,IF(Q1658="Residential HP",'Emission Factors'!$F$56,IF(Q1658="Commercial AC (&gt;=65k to &lt;135,000k Btu/hr)",'Emission Factors'!$F$57,IF(Q1658="Commercial AC (&gt;=135,000k Btu/hr)",'Emission Factors'!$F$58,""))))))</f>
        <v/>
      </c>
      <c r="Y1658" s="211" t="str">
        <f>IF(Q1658="Room AC (window/wall)",'Emission Factors'!$G$53,IF(Q1658="Room AC (PTAC/PTHP)",'Emission Factors'!$G$54,IF(Q1658="Residential AC",'Emission Factors'!$G$55,IF(Q1658="Residential HP",'Emission Factors'!$G$56,IF(Q1658="Commercial AC (&gt;=65k to &lt;135,000k Btu/hr)",'Emission Factors'!$G$57,IF(Q1658="Commercial AC (&gt;=135,000k Btu/hr)",'Emission Factors'!$G$58,""))))))</f>
        <v/>
      </c>
      <c r="Z1658" s="96"/>
      <c r="AA1658" s="97" t="str">
        <f t="shared" si="251"/>
        <v/>
      </c>
      <c r="AB1658" s="97" t="str">
        <f t="shared" si="252"/>
        <v/>
      </c>
      <c r="AC1658" s="246" t="str">
        <f t="shared" si="253"/>
        <v/>
      </c>
      <c r="AD1658" s="97" t="str">
        <f t="shared" si="254"/>
        <v/>
      </c>
      <c r="AE1658" s="97" t="str">
        <f t="shared" si="255"/>
        <v/>
      </c>
      <c r="AF1658" s="252" t="str">
        <f t="shared" si="256"/>
        <v/>
      </c>
      <c r="AG1658" s="254" t="str">
        <f t="shared" si="257"/>
        <v/>
      </c>
      <c r="AH1658" s="248" t="str">
        <f t="shared" si="258"/>
        <v/>
      </c>
      <c r="AI1658" s="249" t="str">
        <f t="shared" si="259"/>
        <v/>
      </c>
    </row>
    <row r="1659" spans="2:35" x14ac:dyDescent="0.3">
      <c r="B1659" s="94"/>
      <c r="C1659" s="95"/>
      <c r="D1659" s="95"/>
      <c r="E1659" s="95"/>
      <c r="F1659" s="94"/>
      <c r="G1659" s="145"/>
      <c r="H1659" s="245"/>
      <c r="I1659" s="211" t="str">
        <f>IF(D1659="Room AC (window/wall)",'Emission Factors'!$E$53,IF(D1659="Room AC (PTAC/PTHP)",H1659,IF(D1659="Residential AC",'Emission Factors'!$E$55,IF(D1659="Residential HP",H1659,IF(D1659="Commercial AC (&gt;=65k to &lt;135,000k Btu/hr)",'Emission Factors'!$E$57,IF(D1659="Commercial AC (&gt;=135,000k Btu/hr)",'Emission Factors'!$E$58,""))))))</f>
        <v/>
      </c>
      <c r="J1659" s="96"/>
      <c r="K1659" s="211" t="str">
        <f>IF(ISBLANK(J1659),"",VLOOKUP(J1659,'Emission Factors'!$C$81:$G$221,4,FALSE))</f>
        <v/>
      </c>
      <c r="L1659" s="210" t="str">
        <f>IF(D1659="Room AC (window/wall)",'Emission Factors'!$F$53,IF(D1659="Room AC (PTAC/PTHP)",'Emission Factors'!$F$54,IF(D1659="Residential AC",'Emission Factors'!$F$55,IF(D1659="Residential HP",'Emission Factors'!$F$56,IF(D1659="Commercial AC (&gt;=65k to &lt;135,000k Btu/hr)",'Emission Factors'!$F$57,IF(D1659="Commercial AC (&gt;=135,000k Btu/hr)",'Emission Factors'!$F$58,""))))))</f>
        <v/>
      </c>
      <c r="M1659" s="211" t="str">
        <f>IF(D1659="Room AC (window/wall)",'Emission Factors'!$G$53,IF(D1659="Room AC (PTAC/PTHP)",'Emission Factors'!$G$54,IF(D1659="Residential AC",'Emission Factors'!$G$55,IF(D1659="Residential HP",'Emission Factors'!$G$56,IF(D1659="Commercial AC (&gt;=65k to &lt;135,000k Btu/hr)",'Emission Factors'!$G$57,IF(D1659="Commercial AC (&gt;=135,000k Btu/hr)",'Emission Factors'!$G$58,""))))))</f>
        <v/>
      </c>
      <c r="N1659" s="96"/>
      <c r="O1659" s="209" t="str">
        <f>IF(ISBLANK(D1659),"",(IF(D1659="Room AC (window/wall)",'Emission Factors'!$C$53,IF(D1659="Room AC (PTAC/PTHP)",'Emission Factors'!$C$54,IF(D1659="Residential AC",'Emission Factors'!$C$55,IF(D1659="Residential HP",'Emission Factors'!$C$56,IF(D1659="Commercial AC (&gt;=65k to &lt;135,000k Btu/hr)",'Emission Factors'!$C$57,IF(D1659="Commercial AC (&gt;=135,000k Btu/hr)",'Emission Factors'!$C$58,""))))))))</f>
        <v/>
      </c>
      <c r="P1659" s="209" t="str">
        <f t="shared" si="250"/>
        <v/>
      </c>
      <c r="Q1659" s="95"/>
      <c r="R1659" s="256"/>
      <c r="S1659" s="256"/>
      <c r="T1659" s="96"/>
      <c r="U1659" s="211" t="str">
        <f>IF(Q1659="Room AC (window/wall)",'Emission Factors'!$E$53,IF(AND(Q1659="Room AC (PTAC/PTHP)",ISBLANK(T1659)),"Error",IF(AND(Q1659="Room AC (PTAC/PTHP)",T1659&gt;0),T1659,IF(Q1659="Residential AC",'Emission Factors'!$E$55,IF(AND(Q1659="Residential HP",ISBLANK(T1659)),"Error",IF(AND(Q1659="Residential HP",T1659&gt;0),T1659,IF(Q1659="Commercial AC (&gt;=65k to &lt;135,000k Btu/hr)",'Emission Factors'!$E$57,IF(Q1659="Commercial AC (&gt;=135,000k Btu/hr)",'Emission Factors'!$E$58,""))))))))</f>
        <v/>
      </c>
      <c r="V1659" s="95"/>
      <c r="W1659" s="211" t="str">
        <f>IF(ISBLANK(V1659),"",VLOOKUP(V1659,'Emission Factors'!$C$81:$G$221,4,FALSE))</f>
        <v/>
      </c>
      <c r="X1659" s="210" t="str">
        <f>IF(Q1659="Room AC (window/wall)",'Emission Factors'!$F$53,IF(Q1659="Room AC (PTAC/PTHP)",'Emission Factors'!$F$54,IF(Q1659="Residential AC",'Emission Factors'!$F$55,IF(Q1659="Residential HP",'Emission Factors'!$F$56,IF(Q1659="Commercial AC (&gt;=65k to &lt;135,000k Btu/hr)",'Emission Factors'!$F$57,IF(Q1659="Commercial AC (&gt;=135,000k Btu/hr)",'Emission Factors'!$F$58,""))))))</f>
        <v/>
      </c>
      <c r="Y1659" s="211" t="str">
        <f>IF(Q1659="Room AC (window/wall)",'Emission Factors'!$G$53,IF(Q1659="Room AC (PTAC/PTHP)",'Emission Factors'!$G$54,IF(Q1659="Residential AC",'Emission Factors'!$G$55,IF(Q1659="Residential HP",'Emission Factors'!$G$56,IF(Q1659="Commercial AC (&gt;=65k to &lt;135,000k Btu/hr)",'Emission Factors'!$G$57,IF(Q1659="Commercial AC (&gt;=135,000k Btu/hr)",'Emission Factors'!$G$58,""))))))</f>
        <v/>
      </c>
      <c r="Z1659" s="96"/>
      <c r="AA1659" s="97" t="str">
        <f t="shared" si="251"/>
        <v/>
      </c>
      <c r="AB1659" s="97" t="str">
        <f t="shared" si="252"/>
        <v/>
      </c>
      <c r="AC1659" s="246" t="str">
        <f t="shared" si="253"/>
        <v/>
      </c>
      <c r="AD1659" s="97" t="str">
        <f t="shared" si="254"/>
        <v/>
      </c>
      <c r="AE1659" s="97" t="str">
        <f t="shared" si="255"/>
        <v/>
      </c>
      <c r="AF1659" s="252" t="str">
        <f t="shared" si="256"/>
        <v/>
      </c>
      <c r="AG1659" s="254" t="str">
        <f t="shared" si="257"/>
        <v/>
      </c>
      <c r="AH1659" s="248" t="str">
        <f t="shared" si="258"/>
        <v/>
      </c>
      <c r="AI1659" s="249" t="str">
        <f t="shared" si="259"/>
        <v/>
      </c>
    </row>
    <row r="1660" spans="2:35" x14ac:dyDescent="0.3">
      <c r="B1660" s="94"/>
      <c r="C1660" s="95"/>
      <c r="D1660" s="95"/>
      <c r="E1660" s="95"/>
      <c r="F1660" s="94"/>
      <c r="G1660" s="145"/>
      <c r="H1660" s="245"/>
      <c r="I1660" s="211" t="str">
        <f>IF(D1660="Room AC (window/wall)",'Emission Factors'!$E$53,IF(D1660="Room AC (PTAC/PTHP)",H1660,IF(D1660="Residential AC",'Emission Factors'!$E$55,IF(D1660="Residential HP",H1660,IF(D1660="Commercial AC (&gt;=65k to &lt;135,000k Btu/hr)",'Emission Factors'!$E$57,IF(D1660="Commercial AC (&gt;=135,000k Btu/hr)",'Emission Factors'!$E$58,""))))))</f>
        <v/>
      </c>
      <c r="J1660" s="96"/>
      <c r="K1660" s="211" t="str">
        <f>IF(ISBLANK(J1660),"",VLOOKUP(J1660,'Emission Factors'!$C$81:$G$221,4,FALSE))</f>
        <v/>
      </c>
      <c r="L1660" s="210" t="str">
        <f>IF(D1660="Room AC (window/wall)",'Emission Factors'!$F$53,IF(D1660="Room AC (PTAC/PTHP)",'Emission Factors'!$F$54,IF(D1660="Residential AC",'Emission Factors'!$F$55,IF(D1660="Residential HP",'Emission Factors'!$F$56,IF(D1660="Commercial AC (&gt;=65k to &lt;135,000k Btu/hr)",'Emission Factors'!$F$57,IF(D1660="Commercial AC (&gt;=135,000k Btu/hr)",'Emission Factors'!$F$58,""))))))</f>
        <v/>
      </c>
      <c r="M1660" s="211" t="str">
        <f>IF(D1660="Room AC (window/wall)",'Emission Factors'!$G$53,IF(D1660="Room AC (PTAC/PTHP)",'Emission Factors'!$G$54,IF(D1660="Residential AC",'Emission Factors'!$G$55,IF(D1660="Residential HP",'Emission Factors'!$G$56,IF(D1660="Commercial AC (&gt;=65k to &lt;135,000k Btu/hr)",'Emission Factors'!$G$57,IF(D1660="Commercial AC (&gt;=135,000k Btu/hr)",'Emission Factors'!$G$58,""))))))</f>
        <v/>
      </c>
      <c r="N1660" s="96"/>
      <c r="O1660" s="209" t="str">
        <f>IF(ISBLANK(D1660),"",(IF(D1660="Room AC (window/wall)",'Emission Factors'!$C$53,IF(D1660="Room AC (PTAC/PTHP)",'Emission Factors'!$C$54,IF(D1660="Residential AC",'Emission Factors'!$C$55,IF(D1660="Residential HP",'Emission Factors'!$C$56,IF(D1660="Commercial AC (&gt;=65k to &lt;135,000k Btu/hr)",'Emission Factors'!$C$57,IF(D1660="Commercial AC (&gt;=135,000k Btu/hr)",'Emission Factors'!$C$58,""))))))))</f>
        <v/>
      </c>
      <c r="P1660" s="209" t="str">
        <f t="shared" si="250"/>
        <v/>
      </c>
      <c r="Q1660" s="95"/>
      <c r="R1660" s="256"/>
      <c r="S1660" s="256"/>
      <c r="T1660" s="96"/>
      <c r="U1660" s="211" t="str">
        <f>IF(Q1660="Room AC (window/wall)",'Emission Factors'!$E$53,IF(AND(Q1660="Room AC (PTAC/PTHP)",ISBLANK(T1660)),"Error",IF(AND(Q1660="Room AC (PTAC/PTHP)",T1660&gt;0),T1660,IF(Q1660="Residential AC",'Emission Factors'!$E$55,IF(AND(Q1660="Residential HP",ISBLANK(T1660)),"Error",IF(AND(Q1660="Residential HP",T1660&gt;0),T1660,IF(Q1660="Commercial AC (&gt;=65k to &lt;135,000k Btu/hr)",'Emission Factors'!$E$57,IF(Q1660="Commercial AC (&gt;=135,000k Btu/hr)",'Emission Factors'!$E$58,""))))))))</f>
        <v/>
      </c>
      <c r="V1660" s="95"/>
      <c r="W1660" s="211" t="str">
        <f>IF(ISBLANK(V1660),"",VLOOKUP(V1660,'Emission Factors'!$C$81:$G$221,4,FALSE))</f>
        <v/>
      </c>
      <c r="X1660" s="210" t="str">
        <f>IF(Q1660="Room AC (window/wall)",'Emission Factors'!$F$53,IF(Q1660="Room AC (PTAC/PTHP)",'Emission Factors'!$F$54,IF(Q1660="Residential AC",'Emission Factors'!$F$55,IF(Q1660="Residential HP",'Emission Factors'!$F$56,IF(Q1660="Commercial AC (&gt;=65k to &lt;135,000k Btu/hr)",'Emission Factors'!$F$57,IF(Q1660="Commercial AC (&gt;=135,000k Btu/hr)",'Emission Factors'!$F$58,""))))))</f>
        <v/>
      </c>
      <c r="Y1660" s="211" t="str">
        <f>IF(Q1660="Room AC (window/wall)",'Emission Factors'!$G$53,IF(Q1660="Room AC (PTAC/PTHP)",'Emission Factors'!$G$54,IF(Q1660="Residential AC",'Emission Factors'!$G$55,IF(Q1660="Residential HP",'Emission Factors'!$G$56,IF(Q1660="Commercial AC (&gt;=65k to &lt;135,000k Btu/hr)",'Emission Factors'!$G$57,IF(Q1660="Commercial AC (&gt;=135,000k Btu/hr)",'Emission Factors'!$G$58,""))))))</f>
        <v/>
      </c>
      <c r="Z1660" s="96"/>
      <c r="AA1660" s="97" t="str">
        <f t="shared" si="251"/>
        <v/>
      </c>
      <c r="AB1660" s="97" t="str">
        <f t="shared" si="252"/>
        <v/>
      </c>
      <c r="AC1660" s="246" t="str">
        <f t="shared" si="253"/>
        <v/>
      </c>
      <c r="AD1660" s="97" t="str">
        <f t="shared" si="254"/>
        <v/>
      </c>
      <c r="AE1660" s="97" t="str">
        <f t="shared" si="255"/>
        <v/>
      </c>
      <c r="AF1660" s="252" t="str">
        <f t="shared" si="256"/>
        <v/>
      </c>
      <c r="AG1660" s="254" t="str">
        <f t="shared" si="257"/>
        <v/>
      </c>
      <c r="AH1660" s="248" t="str">
        <f t="shared" si="258"/>
        <v/>
      </c>
      <c r="AI1660" s="249" t="str">
        <f t="shared" si="259"/>
        <v/>
      </c>
    </row>
    <row r="1661" spans="2:35" x14ac:dyDescent="0.3">
      <c r="B1661" s="94"/>
      <c r="C1661" s="95"/>
      <c r="D1661" s="95"/>
      <c r="E1661" s="95"/>
      <c r="F1661" s="94"/>
      <c r="G1661" s="145"/>
      <c r="H1661" s="245"/>
      <c r="I1661" s="211" t="str">
        <f>IF(D1661="Room AC (window/wall)",'Emission Factors'!$E$53,IF(D1661="Room AC (PTAC/PTHP)",H1661,IF(D1661="Residential AC",'Emission Factors'!$E$55,IF(D1661="Residential HP",H1661,IF(D1661="Commercial AC (&gt;=65k to &lt;135,000k Btu/hr)",'Emission Factors'!$E$57,IF(D1661="Commercial AC (&gt;=135,000k Btu/hr)",'Emission Factors'!$E$58,""))))))</f>
        <v/>
      </c>
      <c r="J1661" s="96"/>
      <c r="K1661" s="211" t="str">
        <f>IF(ISBLANK(J1661),"",VLOOKUP(J1661,'Emission Factors'!$C$81:$G$221,4,FALSE))</f>
        <v/>
      </c>
      <c r="L1661" s="210" t="str">
        <f>IF(D1661="Room AC (window/wall)",'Emission Factors'!$F$53,IF(D1661="Room AC (PTAC/PTHP)",'Emission Factors'!$F$54,IF(D1661="Residential AC",'Emission Factors'!$F$55,IF(D1661="Residential HP",'Emission Factors'!$F$56,IF(D1661="Commercial AC (&gt;=65k to &lt;135,000k Btu/hr)",'Emission Factors'!$F$57,IF(D1661="Commercial AC (&gt;=135,000k Btu/hr)",'Emission Factors'!$F$58,""))))))</f>
        <v/>
      </c>
      <c r="M1661" s="211" t="str">
        <f>IF(D1661="Room AC (window/wall)",'Emission Factors'!$G$53,IF(D1661="Room AC (PTAC/PTHP)",'Emission Factors'!$G$54,IF(D1661="Residential AC",'Emission Factors'!$G$55,IF(D1661="Residential HP",'Emission Factors'!$G$56,IF(D1661="Commercial AC (&gt;=65k to &lt;135,000k Btu/hr)",'Emission Factors'!$G$57,IF(D1661="Commercial AC (&gt;=135,000k Btu/hr)",'Emission Factors'!$G$58,""))))))</f>
        <v/>
      </c>
      <c r="N1661" s="96"/>
      <c r="O1661" s="209" t="str">
        <f>IF(ISBLANK(D1661),"",(IF(D1661="Room AC (window/wall)",'Emission Factors'!$C$53,IF(D1661="Room AC (PTAC/PTHP)",'Emission Factors'!$C$54,IF(D1661="Residential AC",'Emission Factors'!$C$55,IF(D1661="Residential HP",'Emission Factors'!$C$56,IF(D1661="Commercial AC (&gt;=65k to &lt;135,000k Btu/hr)",'Emission Factors'!$C$57,IF(D1661="Commercial AC (&gt;=135,000k Btu/hr)",'Emission Factors'!$C$58,""))))))))</f>
        <v/>
      </c>
      <c r="P1661" s="209" t="str">
        <f t="shared" si="250"/>
        <v/>
      </c>
      <c r="Q1661" s="95"/>
      <c r="R1661" s="256"/>
      <c r="S1661" s="256"/>
      <c r="T1661" s="96"/>
      <c r="U1661" s="211" t="str">
        <f>IF(Q1661="Room AC (window/wall)",'Emission Factors'!$E$53,IF(AND(Q1661="Room AC (PTAC/PTHP)",ISBLANK(T1661)),"Error",IF(AND(Q1661="Room AC (PTAC/PTHP)",T1661&gt;0),T1661,IF(Q1661="Residential AC",'Emission Factors'!$E$55,IF(AND(Q1661="Residential HP",ISBLANK(T1661)),"Error",IF(AND(Q1661="Residential HP",T1661&gt;0),T1661,IF(Q1661="Commercial AC (&gt;=65k to &lt;135,000k Btu/hr)",'Emission Factors'!$E$57,IF(Q1661="Commercial AC (&gt;=135,000k Btu/hr)",'Emission Factors'!$E$58,""))))))))</f>
        <v/>
      </c>
      <c r="V1661" s="95"/>
      <c r="W1661" s="211" t="str">
        <f>IF(ISBLANK(V1661),"",VLOOKUP(V1661,'Emission Factors'!$C$81:$G$221,4,FALSE))</f>
        <v/>
      </c>
      <c r="X1661" s="210" t="str">
        <f>IF(Q1661="Room AC (window/wall)",'Emission Factors'!$F$53,IF(Q1661="Room AC (PTAC/PTHP)",'Emission Factors'!$F$54,IF(Q1661="Residential AC",'Emission Factors'!$F$55,IF(Q1661="Residential HP",'Emission Factors'!$F$56,IF(Q1661="Commercial AC (&gt;=65k to &lt;135,000k Btu/hr)",'Emission Factors'!$F$57,IF(Q1661="Commercial AC (&gt;=135,000k Btu/hr)",'Emission Factors'!$F$58,""))))))</f>
        <v/>
      </c>
      <c r="Y1661" s="211" t="str">
        <f>IF(Q1661="Room AC (window/wall)",'Emission Factors'!$G$53,IF(Q1661="Room AC (PTAC/PTHP)",'Emission Factors'!$G$54,IF(Q1661="Residential AC",'Emission Factors'!$G$55,IF(Q1661="Residential HP",'Emission Factors'!$G$56,IF(Q1661="Commercial AC (&gt;=65k to &lt;135,000k Btu/hr)",'Emission Factors'!$G$57,IF(Q1661="Commercial AC (&gt;=135,000k Btu/hr)",'Emission Factors'!$G$58,""))))))</f>
        <v/>
      </c>
      <c r="Z1661" s="96"/>
      <c r="AA1661" s="97" t="str">
        <f t="shared" si="251"/>
        <v/>
      </c>
      <c r="AB1661" s="97" t="str">
        <f t="shared" si="252"/>
        <v/>
      </c>
      <c r="AC1661" s="246" t="str">
        <f t="shared" si="253"/>
        <v/>
      </c>
      <c r="AD1661" s="97" t="str">
        <f t="shared" si="254"/>
        <v/>
      </c>
      <c r="AE1661" s="97" t="str">
        <f t="shared" si="255"/>
        <v/>
      </c>
      <c r="AF1661" s="252" t="str">
        <f t="shared" si="256"/>
        <v/>
      </c>
      <c r="AG1661" s="254" t="str">
        <f t="shared" si="257"/>
        <v/>
      </c>
      <c r="AH1661" s="248" t="str">
        <f t="shared" si="258"/>
        <v/>
      </c>
      <c r="AI1661" s="249" t="str">
        <f t="shared" si="259"/>
        <v/>
      </c>
    </row>
    <row r="1662" spans="2:35" x14ac:dyDescent="0.3">
      <c r="B1662" s="94"/>
      <c r="C1662" s="95"/>
      <c r="D1662" s="95"/>
      <c r="E1662" s="95"/>
      <c r="F1662" s="94"/>
      <c r="G1662" s="145"/>
      <c r="H1662" s="245"/>
      <c r="I1662" s="211" t="str">
        <f>IF(D1662="Room AC (window/wall)",'Emission Factors'!$E$53,IF(D1662="Room AC (PTAC/PTHP)",H1662,IF(D1662="Residential AC",'Emission Factors'!$E$55,IF(D1662="Residential HP",H1662,IF(D1662="Commercial AC (&gt;=65k to &lt;135,000k Btu/hr)",'Emission Factors'!$E$57,IF(D1662="Commercial AC (&gt;=135,000k Btu/hr)",'Emission Factors'!$E$58,""))))))</f>
        <v/>
      </c>
      <c r="J1662" s="96"/>
      <c r="K1662" s="211" t="str">
        <f>IF(ISBLANK(J1662),"",VLOOKUP(J1662,'Emission Factors'!$C$81:$G$221,4,FALSE))</f>
        <v/>
      </c>
      <c r="L1662" s="210" t="str">
        <f>IF(D1662="Room AC (window/wall)",'Emission Factors'!$F$53,IF(D1662="Room AC (PTAC/PTHP)",'Emission Factors'!$F$54,IF(D1662="Residential AC",'Emission Factors'!$F$55,IF(D1662="Residential HP",'Emission Factors'!$F$56,IF(D1662="Commercial AC (&gt;=65k to &lt;135,000k Btu/hr)",'Emission Factors'!$F$57,IF(D1662="Commercial AC (&gt;=135,000k Btu/hr)",'Emission Factors'!$F$58,""))))))</f>
        <v/>
      </c>
      <c r="M1662" s="211" t="str">
        <f>IF(D1662="Room AC (window/wall)",'Emission Factors'!$G$53,IF(D1662="Room AC (PTAC/PTHP)",'Emission Factors'!$G$54,IF(D1662="Residential AC",'Emission Factors'!$G$55,IF(D1662="Residential HP",'Emission Factors'!$G$56,IF(D1662="Commercial AC (&gt;=65k to &lt;135,000k Btu/hr)",'Emission Factors'!$G$57,IF(D1662="Commercial AC (&gt;=135,000k Btu/hr)",'Emission Factors'!$G$58,""))))))</f>
        <v/>
      </c>
      <c r="N1662" s="96"/>
      <c r="O1662" s="209" t="str">
        <f>IF(ISBLANK(D1662),"",(IF(D1662="Room AC (window/wall)",'Emission Factors'!$C$53,IF(D1662="Room AC (PTAC/PTHP)",'Emission Factors'!$C$54,IF(D1662="Residential AC",'Emission Factors'!$C$55,IF(D1662="Residential HP",'Emission Factors'!$C$56,IF(D1662="Commercial AC (&gt;=65k to &lt;135,000k Btu/hr)",'Emission Factors'!$C$57,IF(D1662="Commercial AC (&gt;=135,000k Btu/hr)",'Emission Factors'!$C$58,""))))))))</f>
        <v/>
      </c>
      <c r="P1662" s="209" t="str">
        <f t="shared" si="250"/>
        <v/>
      </c>
      <c r="Q1662" s="95"/>
      <c r="R1662" s="256"/>
      <c r="S1662" s="256"/>
      <c r="T1662" s="96"/>
      <c r="U1662" s="211" t="str">
        <f>IF(Q1662="Room AC (window/wall)",'Emission Factors'!$E$53,IF(AND(Q1662="Room AC (PTAC/PTHP)",ISBLANK(T1662)),"Error",IF(AND(Q1662="Room AC (PTAC/PTHP)",T1662&gt;0),T1662,IF(Q1662="Residential AC",'Emission Factors'!$E$55,IF(AND(Q1662="Residential HP",ISBLANK(T1662)),"Error",IF(AND(Q1662="Residential HP",T1662&gt;0),T1662,IF(Q1662="Commercial AC (&gt;=65k to &lt;135,000k Btu/hr)",'Emission Factors'!$E$57,IF(Q1662="Commercial AC (&gt;=135,000k Btu/hr)",'Emission Factors'!$E$58,""))))))))</f>
        <v/>
      </c>
      <c r="V1662" s="95"/>
      <c r="W1662" s="211" t="str">
        <f>IF(ISBLANK(V1662),"",VLOOKUP(V1662,'Emission Factors'!$C$81:$G$221,4,FALSE))</f>
        <v/>
      </c>
      <c r="X1662" s="210" t="str">
        <f>IF(Q1662="Room AC (window/wall)",'Emission Factors'!$F$53,IF(Q1662="Room AC (PTAC/PTHP)",'Emission Factors'!$F$54,IF(Q1662="Residential AC",'Emission Factors'!$F$55,IF(Q1662="Residential HP",'Emission Factors'!$F$56,IF(Q1662="Commercial AC (&gt;=65k to &lt;135,000k Btu/hr)",'Emission Factors'!$F$57,IF(Q1662="Commercial AC (&gt;=135,000k Btu/hr)",'Emission Factors'!$F$58,""))))))</f>
        <v/>
      </c>
      <c r="Y1662" s="211" t="str">
        <f>IF(Q1662="Room AC (window/wall)",'Emission Factors'!$G$53,IF(Q1662="Room AC (PTAC/PTHP)",'Emission Factors'!$G$54,IF(Q1662="Residential AC",'Emission Factors'!$G$55,IF(Q1662="Residential HP",'Emission Factors'!$G$56,IF(Q1662="Commercial AC (&gt;=65k to &lt;135,000k Btu/hr)",'Emission Factors'!$G$57,IF(Q1662="Commercial AC (&gt;=135,000k Btu/hr)",'Emission Factors'!$G$58,""))))))</f>
        <v/>
      </c>
      <c r="Z1662" s="96"/>
      <c r="AA1662" s="97" t="str">
        <f t="shared" si="251"/>
        <v/>
      </c>
      <c r="AB1662" s="97" t="str">
        <f t="shared" si="252"/>
        <v/>
      </c>
      <c r="AC1662" s="246" t="str">
        <f t="shared" si="253"/>
        <v/>
      </c>
      <c r="AD1662" s="97" t="str">
        <f t="shared" si="254"/>
        <v/>
      </c>
      <c r="AE1662" s="97" t="str">
        <f t="shared" si="255"/>
        <v/>
      </c>
      <c r="AF1662" s="252" t="str">
        <f t="shared" si="256"/>
        <v/>
      </c>
      <c r="AG1662" s="254" t="str">
        <f t="shared" si="257"/>
        <v/>
      </c>
      <c r="AH1662" s="248" t="str">
        <f t="shared" si="258"/>
        <v/>
      </c>
      <c r="AI1662" s="249" t="str">
        <f t="shared" si="259"/>
        <v/>
      </c>
    </row>
    <row r="1663" spans="2:35" x14ac:dyDescent="0.3">
      <c r="B1663" s="94"/>
      <c r="C1663" s="95"/>
      <c r="D1663" s="95"/>
      <c r="E1663" s="95"/>
      <c r="F1663" s="94"/>
      <c r="G1663" s="145"/>
      <c r="H1663" s="245"/>
      <c r="I1663" s="211" t="str">
        <f>IF(D1663="Room AC (window/wall)",'Emission Factors'!$E$53,IF(D1663="Room AC (PTAC/PTHP)",H1663,IF(D1663="Residential AC",'Emission Factors'!$E$55,IF(D1663="Residential HP",H1663,IF(D1663="Commercial AC (&gt;=65k to &lt;135,000k Btu/hr)",'Emission Factors'!$E$57,IF(D1663="Commercial AC (&gt;=135,000k Btu/hr)",'Emission Factors'!$E$58,""))))))</f>
        <v/>
      </c>
      <c r="J1663" s="96"/>
      <c r="K1663" s="211" t="str">
        <f>IF(ISBLANK(J1663),"",VLOOKUP(J1663,'Emission Factors'!$C$81:$G$221,4,FALSE))</f>
        <v/>
      </c>
      <c r="L1663" s="210" t="str">
        <f>IF(D1663="Room AC (window/wall)",'Emission Factors'!$F$53,IF(D1663="Room AC (PTAC/PTHP)",'Emission Factors'!$F$54,IF(D1663="Residential AC",'Emission Factors'!$F$55,IF(D1663="Residential HP",'Emission Factors'!$F$56,IF(D1663="Commercial AC (&gt;=65k to &lt;135,000k Btu/hr)",'Emission Factors'!$F$57,IF(D1663="Commercial AC (&gt;=135,000k Btu/hr)",'Emission Factors'!$F$58,""))))))</f>
        <v/>
      </c>
      <c r="M1663" s="211" t="str">
        <f>IF(D1663="Room AC (window/wall)",'Emission Factors'!$G$53,IF(D1663="Room AC (PTAC/PTHP)",'Emission Factors'!$G$54,IF(D1663="Residential AC",'Emission Factors'!$G$55,IF(D1663="Residential HP",'Emission Factors'!$G$56,IF(D1663="Commercial AC (&gt;=65k to &lt;135,000k Btu/hr)",'Emission Factors'!$G$57,IF(D1663="Commercial AC (&gt;=135,000k Btu/hr)",'Emission Factors'!$G$58,""))))))</f>
        <v/>
      </c>
      <c r="N1663" s="96"/>
      <c r="O1663" s="209" t="str">
        <f>IF(ISBLANK(D1663),"",(IF(D1663="Room AC (window/wall)",'Emission Factors'!$C$53,IF(D1663="Room AC (PTAC/PTHP)",'Emission Factors'!$C$54,IF(D1663="Residential AC",'Emission Factors'!$C$55,IF(D1663="Residential HP",'Emission Factors'!$C$56,IF(D1663="Commercial AC (&gt;=65k to &lt;135,000k Btu/hr)",'Emission Factors'!$C$57,IF(D1663="Commercial AC (&gt;=135,000k Btu/hr)",'Emission Factors'!$C$58,""))))))))</f>
        <v/>
      </c>
      <c r="P1663" s="209" t="str">
        <f t="shared" si="250"/>
        <v/>
      </c>
      <c r="Q1663" s="95"/>
      <c r="R1663" s="256"/>
      <c r="S1663" s="256"/>
      <c r="T1663" s="96"/>
      <c r="U1663" s="211" t="str">
        <f>IF(Q1663="Room AC (window/wall)",'Emission Factors'!$E$53,IF(AND(Q1663="Room AC (PTAC/PTHP)",ISBLANK(T1663)),"Error",IF(AND(Q1663="Room AC (PTAC/PTHP)",T1663&gt;0),T1663,IF(Q1663="Residential AC",'Emission Factors'!$E$55,IF(AND(Q1663="Residential HP",ISBLANK(T1663)),"Error",IF(AND(Q1663="Residential HP",T1663&gt;0),T1663,IF(Q1663="Commercial AC (&gt;=65k to &lt;135,000k Btu/hr)",'Emission Factors'!$E$57,IF(Q1663="Commercial AC (&gt;=135,000k Btu/hr)",'Emission Factors'!$E$58,""))))))))</f>
        <v/>
      </c>
      <c r="V1663" s="95"/>
      <c r="W1663" s="211" t="str">
        <f>IF(ISBLANK(V1663),"",VLOOKUP(V1663,'Emission Factors'!$C$81:$G$221,4,FALSE))</f>
        <v/>
      </c>
      <c r="X1663" s="210" t="str">
        <f>IF(Q1663="Room AC (window/wall)",'Emission Factors'!$F$53,IF(Q1663="Room AC (PTAC/PTHP)",'Emission Factors'!$F$54,IF(Q1663="Residential AC",'Emission Factors'!$F$55,IF(Q1663="Residential HP",'Emission Factors'!$F$56,IF(Q1663="Commercial AC (&gt;=65k to &lt;135,000k Btu/hr)",'Emission Factors'!$F$57,IF(Q1663="Commercial AC (&gt;=135,000k Btu/hr)",'Emission Factors'!$F$58,""))))))</f>
        <v/>
      </c>
      <c r="Y1663" s="211" t="str">
        <f>IF(Q1663="Room AC (window/wall)",'Emission Factors'!$G$53,IF(Q1663="Room AC (PTAC/PTHP)",'Emission Factors'!$G$54,IF(Q1663="Residential AC",'Emission Factors'!$G$55,IF(Q1663="Residential HP",'Emission Factors'!$G$56,IF(Q1663="Commercial AC (&gt;=65k to &lt;135,000k Btu/hr)",'Emission Factors'!$G$57,IF(Q1663="Commercial AC (&gt;=135,000k Btu/hr)",'Emission Factors'!$G$58,""))))))</f>
        <v/>
      </c>
      <c r="Z1663" s="96"/>
      <c r="AA1663" s="97" t="str">
        <f t="shared" si="251"/>
        <v/>
      </c>
      <c r="AB1663" s="97" t="str">
        <f t="shared" si="252"/>
        <v/>
      </c>
      <c r="AC1663" s="246" t="str">
        <f t="shared" si="253"/>
        <v/>
      </c>
      <c r="AD1663" s="97" t="str">
        <f t="shared" si="254"/>
        <v/>
      </c>
      <c r="AE1663" s="97" t="str">
        <f t="shared" si="255"/>
        <v/>
      </c>
      <c r="AF1663" s="252" t="str">
        <f t="shared" si="256"/>
        <v/>
      </c>
      <c r="AG1663" s="254" t="str">
        <f t="shared" si="257"/>
        <v/>
      </c>
      <c r="AH1663" s="248" t="str">
        <f t="shared" si="258"/>
        <v/>
      </c>
      <c r="AI1663" s="249" t="str">
        <f t="shared" si="259"/>
        <v/>
      </c>
    </row>
    <row r="1664" spans="2:35" x14ac:dyDescent="0.3">
      <c r="B1664" s="94"/>
      <c r="C1664" s="95"/>
      <c r="D1664" s="95"/>
      <c r="E1664" s="95"/>
      <c r="F1664" s="94"/>
      <c r="G1664" s="145"/>
      <c r="H1664" s="245"/>
      <c r="I1664" s="211" t="str">
        <f>IF(D1664="Room AC (window/wall)",'Emission Factors'!$E$53,IF(D1664="Room AC (PTAC/PTHP)",H1664,IF(D1664="Residential AC",'Emission Factors'!$E$55,IF(D1664="Residential HP",H1664,IF(D1664="Commercial AC (&gt;=65k to &lt;135,000k Btu/hr)",'Emission Factors'!$E$57,IF(D1664="Commercial AC (&gt;=135,000k Btu/hr)",'Emission Factors'!$E$58,""))))))</f>
        <v/>
      </c>
      <c r="J1664" s="96"/>
      <c r="K1664" s="211" t="str">
        <f>IF(ISBLANK(J1664),"",VLOOKUP(J1664,'Emission Factors'!$C$81:$G$221,4,FALSE))</f>
        <v/>
      </c>
      <c r="L1664" s="210" t="str">
        <f>IF(D1664="Room AC (window/wall)",'Emission Factors'!$F$53,IF(D1664="Room AC (PTAC/PTHP)",'Emission Factors'!$F$54,IF(D1664="Residential AC",'Emission Factors'!$F$55,IF(D1664="Residential HP",'Emission Factors'!$F$56,IF(D1664="Commercial AC (&gt;=65k to &lt;135,000k Btu/hr)",'Emission Factors'!$F$57,IF(D1664="Commercial AC (&gt;=135,000k Btu/hr)",'Emission Factors'!$F$58,""))))))</f>
        <v/>
      </c>
      <c r="M1664" s="211" t="str">
        <f>IF(D1664="Room AC (window/wall)",'Emission Factors'!$G$53,IF(D1664="Room AC (PTAC/PTHP)",'Emission Factors'!$G$54,IF(D1664="Residential AC",'Emission Factors'!$G$55,IF(D1664="Residential HP",'Emission Factors'!$G$56,IF(D1664="Commercial AC (&gt;=65k to &lt;135,000k Btu/hr)",'Emission Factors'!$G$57,IF(D1664="Commercial AC (&gt;=135,000k Btu/hr)",'Emission Factors'!$G$58,""))))))</f>
        <v/>
      </c>
      <c r="N1664" s="96"/>
      <c r="O1664" s="209" t="str">
        <f>IF(ISBLANK(D1664),"",(IF(D1664="Room AC (window/wall)",'Emission Factors'!$C$53,IF(D1664="Room AC (PTAC/PTHP)",'Emission Factors'!$C$54,IF(D1664="Residential AC",'Emission Factors'!$C$55,IF(D1664="Residential HP",'Emission Factors'!$C$56,IF(D1664="Commercial AC (&gt;=65k to &lt;135,000k Btu/hr)",'Emission Factors'!$C$57,IF(D1664="Commercial AC (&gt;=135,000k Btu/hr)",'Emission Factors'!$C$58,""))))))))</f>
        <v/>
      </c>
      <c r="P1664" s="209" t="str">
        <f t="shared" si="250"/>
        <v/>
      </c>
      <c r="Q1664" s="95"/>
      <c r="R1664" s="256"/>
      <c r="S1664" s="256"/>
      <c r="T1664" s="96"/>
      <c r="U1664" s="211" t="str">
        <f>IF(Q1664="Room AC (window/wall)",'Emission Factors'!$E$53,IF(AND(Q1664="Room AC (PTAC/PTHP)",ISBLANK(T1664)),"Error",IF(AND(Q1664="Room AC (PTAC/PTHP)",T1664&gt;0),T1664,IF(Q1664="Residential AC",'Emission Factors'!$E$55,IF(AND(Q1664="Residential HP",ISBLANK(T1664)),"Error",IF(AND(Q1664="Residential HP",T1664&gt;0),T1664,IF(Q1664="Commercial AC (&gt;=65k to &lt;135,000k Btu/hr)",'Emission Factors'!$E$57,IF(Q1664="Commercial AC (&gt;=135,000k Btu/hr)",'Emission Factors'!$E$58,""))))))))</f>
        <v/>
      </c>
      <c r="V1664" s="95"/>
      <c r="W1664" s="211" t="str">
        <f>IF(ISBLANK(V1664),"",VLOOKUP(V1664,'Emission Factors'!$C$81:$G$221,4,FALSE))</f>
        <v/>
      </c>
      <c r="X1664" s="210" t="str">
        <f>IF(Q1664="Room AC (window/wall)",'Emission Factors'!$F$53,IF(Q1664="Room AC (PTAC/PTHP)",'Emission Factors'!$F$54,IF(Q1664="Residential AC",'Emission Factors'!$F$55,IF(Q1664="Residential HP",'Emission Factors'!$F$56,IF(Q1664="Commercial AC (&gt;=65k to &lt;135,000k Btu/hr)",'Emission Factors'!$F$57,IF(Q1664="Commercial AC (&gt;=135,000k Btu/hr)",'Emission Factors'!$F$58,""))))))</f>
        <v/>
      </c>
      <c r="Y1664" s="211" t="str">
        <f>IF(Q1664="Room AC (window/wall)",'Emission Factors'!$G$53,IF(Q1664="Room AC (PTAC/PTHP)",'Emission Factors'!$G$54,IF(Q1664="Residential AC",'Emission Factors'!$G$55,IF(Q1664="Residential HP",'Emission Factors'!$G$56,IF(Q1664="Commercial AC (&gt;=65k to &lt;135,000k Btu/hr)",'Emission Factors'!$G$57,IF(Q1664="Commercial AC (&gt;=135,000k Btu/hr)",'Emission Factors'!$G$58,""))))))</f>
        <v/>
      </c>
      <c r="Z1664" s="96"/>
      <c r="AA1664" s="97" t="str">
        <f t="shared" si="251"/>
        <v/>
      </c>
      <c r="AB1664" s="97" t="str">
        <f t="shared" si="252"/>
        <v/>
      </c>
      <c r="AC1664" s="246" t="str">
        <f t="shared" si="253"/>
        <v/>
      </c>
      <c r="AD1664" s="97" t="str">
        <f t="shared" si="254"/>
        <v/>
      </c>
      <c r="AE1664" s="97" t="str">
        <f t="shared" si="255"/>
        <v/>
      </c>
      <c r="AF1664" s="252" t="str">
        <f t="shared" si="256"/>
        <v/>
      </c>
      <c r="AG1664" s="254" t="str">
        <f t="shared" si="257"/>
        <v/>
      </c>
      <c r="AH1664" s="248" t="str">
        <f t="shared" si="258"/>
        <v/>
      </c>
      <c r="AI1664" s="249" t="str">
        <f t="shared" si="259"/>
        <v/>
      </c>
    </row>
    <row r="1665" spans="2:35" x14ac:dyDescent="0.3">
      <c r="B1665" s="94"/>
      <c r="C1665" s="95"/>
      <c r="D1665" s="95"/>
      <c r="E1665" s="95"/>
      <c r="F1665" s="94"/>
      <c r="G1665" s="145"/>
      <c r="H1665" s="245"/>
      <c r="I1665" s="211" t="str">
        <f>IF(D1665="Room AC (window/wall)",'Emission Factors'!$E$53,IF(D1665="Room AC (PTAC/PTHP)",H1665,IF(D1665="Residential AC",'Emission Factors'!$E$55,IF(D1665="Residential HP",H1665,IF(D1665="Commercial AC (&gt;=65k to &lt;135,000k Btu/hr)",'Emission Factors'!$E$57,IF(D1665="Commercial AC (&gt;=135,000k Btu/hr)",'Emission Factors'!$E$58,""))))))</f>
        <v/>
      </c>
      <c r="J1665" s="96"/>
      <c r="K1665" s="211" t="str">
        <f>IF(ISBLANK(J1665),"",VLOOKUP(J1665,'Emission Factors'!$C$81:$G$221,4,FALSE))</f>
        <v/>
      </c>
      <c r="L1665" s="210" t="str">
        <f>IF(D1665="Room AC (window/wall)",'Emission Factors'!$F$53,IF(D1665="Room AC (PTAC/PTHP)",'Emission Factors'!$F$54,IF(D1665="Residential AC",'Emission Factors'!$F$55,IF(D1665="Residential HP",'Emission Factors'!$F$56,IF(D1665="Commercial AC (&gt;=65k to &lt;135,000k Btu/hr)",'Emission Factors'!$F$57,IF(D1665="Commercial AC (&gt;=135,000k Btu/hr)",'Emission Factors'!$F$58,""))))))</f>
        <v/>
      </c>
      <c r="M1665" s="211" t="str">
        <f>IF(D1665="Room AC (window/wall)",'Emission Factors'!$G$53,IF(D1665="Room AC (PTAC/PTHP)",'Emission Factors'!$G$54,IF(D1665="Residential AC",'Emission Factors'!$G$55,IF(D1665="Residential HP",'Emission Factors'!$G$56,IF(D1665="Commercial AC (&gt;=65k to &lt;135,000k Btu/hr)",'Emission Factors'!$G$57,IF(D1665="Commercial AC (&gt;=135,000k Btu/hr)",'Emission Factors'!$G$58,""))))))</f>
        <v/>
      </c>
      <c r="N1665" s="96"/>
      <c r="O1665" s="209" t="str">
        <f>IF(ISBLANK(D1665),"",(IF(D1665="Room AC (window/wall)",'Emission Factors'!$C$53,IF(D1665="Room AC (PTAC/PTHP)",'Emission Factors'!$C$54,IF(D1665="Residential AC",'Emission Factors'!$C$55,IF(D1665="Residential HP",'Emission Factors'!$C$56,IF(D1665="Commercial AC (&gt;=65k to &lt;135,000k Btu/hr)",'Emission Factors'!$C$57,IF(D1665="Commercial AC (&gt;=135,000k Btu/hr)",'Emission Factors'!$C$58,""))))))))</f>
        <v/>
      </c>
      <c r="P1665" s="209" t="str">
        <f t="shared" si="250"/>
        <v/>
      </c>
      <c r="Q1665" s="95"/>
      <c r="R1665" s="256"/>
      <c r="S1665" s="256"/>
      <c r="T1665" s="96"/>
      <c r="U1665" s="211" t="str">
        <f>IF(Q1665="Room AC (window/wall)",'Emission Factors'!$E$53,IF(AND(Q1665="Room AC (PTAC/PTHP)",ISBLANK(T1665)),"Error",IF(AND(Q1665="Room AC (PTAC/PTHP)",T1665&gt;0),T1665,IF(Q1665="Residential AC",'Emission Factors'!$E$55,IF(AND(Q1665="Residential HP",ISBLANK(T1665)),"Error",IF(AND(Q1665="Residential HP",T1665&gt;0),T1665,IF(Q1665="Commercial AC (&gt;=65k to &lt;135,000k Btu/hr)",'Emission Factors'!$E$57,IF(Q1665="Commercial AC (&gt;=135,000k Btu/hr)",'Emission Factors'!$E$58,""))))))))</f>
        <v/>
      </c>
      <c r="V1665" s="95"/>
      <c r="W1665" s="211" t="str">
        <f>IF(ISBLANK(V1665),"",VLOOKUP(V1665,'Emission Factors'!$C$81:$G$221,4,FALSE))</f>
        <v/>
      </c>
      <c r="X1665" s="210" t="str">
        <f>IF(Q1665="Room AC (window/wall)",'Emission Factors'!$F$53,IF(Q1665="Room AC (PTAC/PTHP)",'Emission Factors'!$F$54,IF(Q1665="Residential AC",'Emission Factors'!$F$55,IF(Q1665="Residential HP",'Emission Factors'!$F$56,IF(Q1665="Commercial AC (&gt;=65k to &lt;135,000k Btu/hr)",'Emission Factors'!$F$57,IF(Q1665="Commercial AC (&gt;=135,000k Btu/hr)",'Emission Factors'!$F$58,""))))))</f>
        <v/>
      </c>
      <c r="Y1665" s="211" t="str">
        <f>IF(Q1665="Room AC (window/wall)",'Emission Factors'!$G$53,IF(Q1665="Room AC (PTAC/PTHP)",'Emission Factors'!$G$54,IF(Q1665="Residential AC",'Emission Factors'!$G$55,IF(Q1665="Residential HP",'Emission Factors'!$G$56,IF(Q1665="Commercial AC (&gt;=65k to &lt;135,000k Btu/hr)",'Emission Factors'!$G$57,IF(Q1665="Commercial AC (&gt;=135,000k Btu/hr)",'Emission Factors'!$G$58,""))))))</f>
        <v/>
      </c>
      <c r="Z1665" s="96"/>
      <c r="AA1665" s="97" t="str">
        <f t="shared" si="251"/>
        <v/>
      </c>
      <c r="AB1665" s="97" t="str">
        <f t="shared" si="252"/>
        <v/>
      </c>
      <c r="AC1665" s="246" t="str">
        <f t="shared" si="253"/>
        <v/>
      </c>
      <c r="AD1665" s="97" t="str">
        <f t="shared" si="254"/>
        <v/>
      </c>
      <c r="AE1665" s="97" t="str">
        <f t="shared" si="255"/>
        <v/>
      </c>
      <c r="AF1665" s="252" t="str">
        <f t="shared" si="256"/>
        <v/>
      </c>
      <c r="AG1665" s="254" t="str">
        <f t="shared" si="257"/>
        <v/>
      </c>
      <c r="AH1665" s="248" t="str">
        <f t="shared" si="258"/>
        <v/>
      </c>
      <c r="AI1665" s="249" t="str">
        <f t="shared" si="259"/>
        <v/>
      </c>
    </row>
    <row r="1666" spans="2:35" x14ac:dyDescent="0.3">
      <c r="B1666" s="94"/>
      <c r="C1666" s="95"/>
      <c r="D1666" s="95"/>
      <c r="E1666" s="95"/>
      <c r="F1666" s="94"/>
      <c r="G1666" s="145"/>
      <c r="H1666" s="245"/>
      <c r="I1666" s="211" t="str">
        <f>IF(D1666="Room AC (window/wall)",'Emission Factors'!$E$53,IF(D1666="Room AC (PTAC/PTHP)",H1666,IF(D1666="Residential AC",'Emission Factors'!$E$55,IF(D1666="Residential HP",H1666,IF(D1666="Commercial AC (&gt;=65k to &lt;135,000k Btu/hr)",'Emission Factors'!$E$57,IF(D1666="Commercial AC (&gt;=135,000k Btu/hr)",'Emission Factors'!$E$58,""))))))</f>
        <v/>
      </c>
      <c r="J1666" s="96"/>
      <c r="K1666" s="211" t="str">
        <f>IF(ISBLANK(J1666),"",VLOOKUP(J1666,'Emission Factors'!$C$81:$G$221,4,FALSE))</f>
        <v/>
      </c>
      <c r="L1666" s="210" t="str">
        <f>IF(D1666="Room AC (window/wall)",'Emission Factors'!$F$53,IF(D1666="Room AC (PTAC/PTHP)",'Emission Factors'!$F$54,IF(D1666="Residential AC",'Emission Factors'!$F$55,IF(D1666="Residential HP",'Emission Factors'!$F$56,IF(D1666="Commercial AC (&gt;=65k to &lt;135,000k Btu/hr)",'Emission Factors'!$F$57,IF(D1666="Commercial AC (&gt;=135,000k Btu/hr)",'Emission Factors'!$F$58,""))))))</f>
        <v/>
      </c>
      <c r="M1666" s="211" t="str">
        <f>IF(D1666="Room AC (window/wall)",'Emission Factors'!$G$53,IF(D1666="Room AC (PTAC/PTHP)",'Emission Factors'!$G$54,IF(D1666="Residential AC",'Emission Factors'!$G$55,IF(D1666="Residential HP",'Emission Factors'!$G$56,IF(D1666="Commercial AC (&gt;=65k to &lt;135,000k Btu/hr)",'Emission Factors'!$G$57,IF(D1666="Commercial AC (&gt;=135,000k Btu/hr)",'Emission Factors'!$G$58,""))))))</f>
        <v/>
      </c>
      <c r="N1666" s="96"/>
      <c r="O1666" s="209" t="str">
        <f>IF(ISBLANK(D1666),"",(IF(D1666="Room AC (window/wall)",'Emission Factors'!$C$53,IF(D1666="Room AC (PTAC/PTHP)",'Emission Factors'!$C$54,IF(D1666="Residential AC",'Emission Factors'!$C$55,IF(D1666="Residential HP",'Emission Factors'!$C$56,IF(D1666="Commercial AC (&gt;=65k to &lt;135,000k Btu/hr)",'Emission Factors'!$C$57,IF(D1666="Commercial AC (&gt;=135,000k Btu/hr)",'Emission Factors'!$C$58,""))))))))</f>
        <v/>
      </c>
      <c r="P1666" s="209" t="str">
        <f t="shared" si="250"/>
        <v/>
      </c>
      <c r="Q1666" s="95"/>
      <c r="R1666" s="256"/>
      <c r="S1666" s="256"/>
      <c r="T1666" s="96"/>
      <c r="U1666" s="211" t="str">
        <f>IF(Q1666="Room AC (window/wall)",'Emission Factors'!$E$53,IF(AND(Q1666="Room AC (PTAC/PTHP)",ISBLANK(T1666)),"Error",IF(AND(Q1666="Room AC (PTAC/PTHP)",T1666&gt;0),T1666,IF(Q1666="Residential AC",'Emission Factors'!$E$55,IF(AND(Q1666="Residential HP",ISBLANK(T1666)),"Error",IF(AND(Q1666="Residential HP",T1666&gt;0),T1666,IF(Q1666="Commercial AC (&gt;=65k to &lt;135,000k Btu/hr)",'Emission Factors'!$E$57,IF(Q1666="Commercial AC (&gt;=135,000k Btu/hr)",'Emission Factors'!$E$58,""))))))))</f>
        <v/>
      </c>
      <c r="V1666" s="95"/>
      <c r="W1666" s="211" t="str">
        <f>IF(ISBLANK(V1666),"",VLOOKUP(V1666,'Emission Factors'!$C$81:$G$221,4,FALSE))</f>
        <v/>
      </c>
      <c r="X1666" s="210" t="str">
        <f>IF(Q1666="Room AC (window/wall)",'Emission Factors'!$F$53,IF(Q1666="Room AC (PTAC/PTHP)",'Emission Factors'!$F$54,IF(Q1666="Residential AC",'Emission Factors'!$F$55,IF(Q1666="Residential HP",'Emission Factors'!$F$56,IF(Q1666="Commercial AC (&gt;=65k to &lt;135,000k Btu/hr)",'Emission Factors'!$F$57,IF(Q1666="Commercial AC (&gt;=135,000k Btu/hr)",'Emission Factors'!$F$58,""))))))</f>
        <v/>
      </c>
      <c r="Y1666" s="211" t="str">
        <f>IF(Q1666="Room AC (window/wall)",'Emission Factors'!$G$53,IF(Q1666="Room AC (PTAC/PTHP)",'Emission Factors'!$G$54,IF(Q1666="Residential AC",'Emission Factors'!$G$55,IF(Q1666="Residential HP",'Emission Factors'!$G$56,IF(Q1666="Commercial AC (&gt;=65k to &lt;135,000k Btu/hr)",'Emission Factors'!$G$57,IF(Q1666="Commercial AC (&gt;=135,000k Btu/hr)",'Emission Factors'!$G$58,""))))))</f>
        <v/>
      </c>
      <c r="Z1666" s="96"/>
      <c r="AA1666" s="97" t="str">
        <f t="shared" si="251"/>
        <v/>
      </c>
      <c r="AB1666" s="97" t="str">
        <f t="shared" si="252"/>
        <v/>
      </c>
      <c r="AC1666" s="246" t="str">
        <f t="shared" si="253"/>
        <v/>
      </c>
      <c r="AD1666" s="97" t="str">
        <f t="shared" si="254"/>
        <v/>
      </c>
      <c r="AE1666" s="97" t="str">
        <f t="shared" si="255"/>
        <v/>
      </c>
      <c r="AF1666" s="252" t="str">
        <f t="shared" si="256"/>
        <v/>
      </c>
      <c r="AG1666" s="254" t="str">
        <f t="shared" si="257"/>
        <v/>
      </c>
      <c r="AH1666" s="248" t="str">
        <f t="shared" si="258"/>
        <v/>
      </c>
      <c r="AI1666" s="249" t="str">
        <f t="shared" si="259"/>
        <v/>
      </c>
    </row>
    <row r="1667" spans="2:35" x14ac:dyDescent="0.3">
      <c r="B1667" s="94"/>
      <c r="C1667" s="95"/>
      <c r="D1667" s="95"/>
      <c r="E1667" s="95"/>
      <c r="F1667" s="94"/>
      <c r="G1667" s="145"/>
      <c r="H1667" s="245"/>
      <c r="I1667" s="211" t="str">
        <f>IF(D1667="Room AC (window/wall)",'Emission Factors'!$E$53,IF(D1667="Room AC (PTAC/PTHP)",H1667,IF(D1667="Residential AC",'Emission Factors'!$E$55,IF(D1667="Residential HP",H1667,IF(D1667="Commercial AC (&gt;=65k to &lt;135,000k Btu/hr)",'Emission Factors'!$E$57,IF(D1667="Commercial AC (&gt;=135,000k Btu/hr)",'Emission Factors'!$E$58,""))))))</f>
        <v/>
      </c>
      <c r="J1667" s="96"/>
      <c r="K1667" s="211" t="str">
        <f>IF(ISBLANK(J1667),"",VLOOKUP(J1667,'Emission Factors'!$C$81:$G$221,4,FALSE))</f>
        <v/>
      </c>
      <c r="L1667" s="210" t="str">
        <f>IF(D1667="Room AC (window/wall)",'Emission Factors'!$F$53,IF(D1667="Room AC (PTAC/PTHP)",'Emission Factors'!$F$54,IF(D1667="Residential AC",'Emission Factors'!$F$55,IF(D1667="Residential HP",'Emission Factors'!$F$56,IF(D1667="Commercial AC (&gt;=65k to &lt;135,000k Btu/hr)",'Emission Factors'!$F$57,IF(D1667="Commercial AC (&gt;=135,000k Btu/hr)",'Emission Factors'!$F$58,""))))))</f>
        <v/>
      </c>
      <c r="M1667" s="211" t="str">
        <f>IF(D1667="Room AC (window/wall)",'Emission Factors'!$G$53,IF(D1667="Room AC (PTAC/PTHP)",'Emission Factors'!$G$54,IF(D1667="Residential AC",'Emission Factors'!$G$55,IF(D1667="Residential HP",'Emission Factors'!$G$56,IF(D1667="Commercial AC (&gt;=65k to &lt;135,000k Btu/hr)",'Emission Factors'!$G$57,IF(D1667="Commercial AC (&gt;=135,000k Btu/hr)",'Emission Factors'!$G$58,""))))))</f>
        <v/>
      </c>
      <c r="N1667" s="96"/>
      <c r="O1667" s="209" t="str">
        <f>IF(ISBLANK(D1667),"",(IF(D1667="Room AC (window/wall)",'Emission Factors'!$C$53,IF(D1667="Room AC (PTAC/PTHP)",'Emission Factors'!$C$54,IF(D1667="Residential AC",'Emission Factors'!$C$55,IF(D1667="Residential HP",'Emission Factors'!$C$56,IF(D1667="Commercial AC (&gt;=65k to &lt;135,000k Btu/hr)",'Emission Factors'!$C$57,IF(D1667="Commercial AC (&gt;=135,000k Btu/hr)",'Emission Factors'!$C$58,""))))))))</f>
        <v/>
      </c>
      <c r="P1667" s="209" t="str">
        <f t="shared" si="250"/>
        <v/>
      </c>
      <c r="Q1667" s="95"/>
      <c r="R1667" s="256"/>
      <c r="S1667" s="256"/>
      <c r="T1667" s="96"/>
      <c r="U1667" s="211" t="str">
        <f>IF(Q1667="Room AC (window/wall)",'Emission Factors'!$E$53,IF(AND(Q1667="Room AC (PTAC/PTHP)",ISBLANK(T1667)),"Error",IF(AND(Q1667="Room AC (PTAC/PTHP)",T1667&gt;0),T1667,IF(Q1667="Residential AC",'Emission Factors'!$E$55,IF(AND(Q1667="Residential HP",ISBLANK(T1667)),"Error",IF(AND(Q1667="Residential HP",T1667&gt;0),T1667,IF(Q1667="Commercial AC (&gt;=65k to &lt;135,000k Btu/hr)",'Emission Factors'!$E$57,IF(Q1667="Commercial AC (&gt;=135,000k Btu/hr)",'Emission Factors'!$E$58,""))))))))</f>
        <v/>
      </c>
      <c r="V1667" s="95"/>
      <c r="W1667" s="211" t="str">
        <f>IF(ISBLANK(V1667),"",VLOOKUP(V1667,'Emission Factors'!$C$81:$G$221,4,FALSE))</f>
        <v/>
      </c>
      <c r="X1667" s="210" t="str">
        <f>IF(Q1667="Room AC (window/wall)",'Emission Factors'!$F$53,IF(Q1667="Room AC (PTAC/PTHP)",'Emission Factors'!$F$54,IF(Q1667="Residential AC",'Emission Factors'!$F$55,IF(Q1667="Residential HP",'Emission Factors'!$F$56,IF(Q1667="Commercial AC (&gt;=65k to &lt;135,000k Btu/hr)",'Emission Factors'!$F$57,IF(Q1667="Commercial AC (&gt;=135,000k Btu/hr)",'Emission Factors'!$F$58,""))))))</f>
        <v/>
      </c>
      <c r="Y1667" s="211" t="str">
        <f>IF(Q1667="Room AC (window/wall)",'Emission Factors'!$G$53,IF(Q1667="Room AC (PTAC/PTHP)",'Emission Factors'!$G$54,IF(Q1667="Residential AC",'Emission Factors'!$G$55,IF(Q1667="Residential HP",'Emission Factors'!$G$56,IF(Q1667="Commercial AC (&gt;=65k to &lt;135,000k Btu/hr)",'Emission Factors'!$G$57,IF(Q1667="Commercial AC (&gt;=135,000k Btu/hr)",'Emission Factors'!$G$58,""))))))</f>
        <v/>
      </c>
      <c r="Z1667" s="96"/>
      <c r="AA1667" s="97" t="str">
        <f t="shared" si="251"/>
        <v/>
      </c>
      <c r="AB1667" s="97" t="str">
        <f t="shared" si="252"/>
        <v/>
      </c>
      <c r="AC1667" s="246" t="str">
        <f t="shared" si="253"/>
        <v/>
      </c>
      <c r="AD1667" s="97" t="str">
        <f t="shared" si="254"/>
        <v/>
      </c>
      <c r="AE1667" s="97" t="str">
        <f t="shared" si="255"/>
        <v/>
      </c>
      <c r="AF1667" s="252" t="str">
        <f t="shared" si="256"/>
        <v/>
      </c>
      <c r="AG1667" s="254" t="str">
        <f t="shared" si="257"/>
        <v/>
      </c>
      <c r="AH1667" s="248" t="str">
        <f t="shared" si="258"/>
        <v/>
      </c>
      <c r="AI1667" s="249" t="str">
        <f t="shared" si="259"/>
        <v/>
      </c>
    </row>
    <row r="1668" spans="2:35" x14ac:dyDescent="0.3">
      <c r="B1668" s="94"/>
      <c r="C1668" s="95"/>
      <c r="D1668" s="95"/>
      <c r="E1668" s="95"/>
      <c r="F1668" s="94"/>
      <c r="G1668" s="145"/>
      <c r="H1668" s="245"/>
      <c r="I1668" s="211" t="str">
        <f>IF(D1668="Room AC (window/wall)",'Emission Factors'!$E$53,IF(D1668="Room AC (PTAC/PTHP)",H1668,IF(D1668="Residential AC",'Emission Factors'!$E$55,IF(D1668="Residential HP",H1668,IF(D1668="Commercial AC (&gt;=65k to &lt;135,000k Btu/hr)",'Emission Factors'!$E$57,IF(D1668="Commercial AC (&gt;=135,000k Btu/hr)",'Emission Factors'!$E$58,""))))))</f>
        <v/>
      </c>
      <c r="J1668" s="96"/>
      <c r="K1668" s="211" t="str">
        <f>IF(ISBLANK(J1668),"",VLOOKUP(J1668,'Emission Factors'!$C$81:$G$221,4,FALSE))</f>
        <v/>
      </c>
      <c r="L1668" s="210" t="str">
        <f>IF(D1668="Room AC (window/wall)",'Emission Factors'!$F$53,IF(D1668="Room AC (PTAC/PTHP)",'Emission Factors'!$F$54,IF(D1668="Residential AC",'Emission Factors'!$F$55,IF(D1668="Residential HP",'Emission Factors'!$F$56,IF(D1668="Commercial AC (&gt;=65k to &lt;135,000k Btu/hr)",'Emission Factors'!$F$57,IF(D1668="Commercial AC (&gt;=135,000k Btu/hr)",'Emission Factors'!$F$58,""))))))</f>
        <v/>
      </c>
      <c r="M1668" s="211" t="str">
        <f>IF(D1668="Room AC (window/wall)",'Emission Factors'!$G$53,IF(D1668="Room AC (PTAC/PTHP)",'Emission Factors'!$G$54,IF(D1668="Residential AC",'Emission Factors'!$G$55,IF(D1668="Residential HP",'Emission Factors'!$G$56,IF(D1668="Commercial AC (&gt;=65k to &lt;135,000k Btu/hr)",'Emission Factors'!$G$57,IF(D1668="Commercial AC (&gt;=135,000k Btu/hr)",'Emission Factors'!$G$58,""))))))</f>
        <v/>
      </c>
      <c r="N1668" s="96"/>
      <c r="O1668" s="209" t="str">
        <f>IF(ISBLANK(D1668),"",(IF(D1668="Room AC (window/wall)",'Emission Factors'!$C$53,IF(D1668="Room AC (PTAC/PTHP)",'Emission Factors'!$C$54,IF(D1668="Residential AC",'Emission Factors'!$C$55,IF(D1668="Residential HP",'Emission Factors'!$C$56,IF(D1668="Commercial AC (&gt;=65k to &lt;135,000k Btu/hr)",'Emission Factors'!$C$57,IF(D1668="Commercial AC (&gt;=135,000k Btu/hr)",'Emission Factors'!$C$58,""))))))))</f>
        <v/>
      </c>
      <c r="P1668" s="209" t="str">
        <f t="shared" si="250"/>
        <v/>
      </c>
      <c r="Q1668" s="95"/>
      <c r="R1668" s="256"/>
      <c r="S1668" s="256"/>
      <c r="T1668" s="96"/>
      <c r="U1668" s="211" t="str">
        <f>IF(Q1668="Room AC (window/wall)",'Emission Factors'!$E$53,IF(AND(Q1668="Room AC (PTAC/PTHP)",ISBLANK(T1668)),"Error",IF(AND(Q1668="Room AC (PTAC/PTHP)",T1668&gt;0),T1668,IF(Q1668="Residential AC",'Emission Factors'!$E$55,IF(AND(Q1668="Residential HP",ISBLANK(T1668)),"Error",IF(AND(Q1668="Residential HP",T1668&gt;0),T1668,IF(Q1668="Commercial AC (&gt;=65k to &lt;135,000k Btu/hr)",'Emission Factors'!$E$57,IF(Q1668="Commercial AC (&gt;=135,000k Btu/hr)",'Emission Factors'!$E$58,""))))))))</f>
        <v/>
      </c>
      <c r="V1668" s="95"/>
      <c r="W1668" s="211" t="str">
        <f>IF(ISBLANK(V1668),"",VLOOKUP(V1668,'Emission Factors'!$C$81:$G$221,4,FALSE))</f>
        <v/>
      </c>
      <c r="X1668" s="210" t="str">
        <f>IF(Q1668="Room AC (window/wall)",'Emission Factors'!$F$53,IF(Q1668="Room AC (PTAC/PTHP)",'Emission Factors'!$F$54,IF(Q1668="Residential AC",'Emission Factors'!$F$55,IF(Q1668="Residential HP",'Emission Factors'!$F$56,IF(Q1668="Commercial AC (&gt;=65k to &lt;135,000k Btu/hr)",'Emission Factors'!$F$57,IF(Q1668="Commercial AC (&gt;=135,000k Btu/hr)",'Emission Factors'!$F$58,""))))))</f>
        <v/>
      </c>
      <c r="Y1668" s="211" t="str">
        <f>IF(Q1668="Room AC (window/wall)",'Emission Factors'!$G$53,IF(Q1668="Room AC (PTAC/PTHP)",'Emission Factors'!$G$54,IF(Q1668="Residential AC",'Emission Factors'!$G$55,IF(Q1668="Residential HP",'Emission Factors'!$G$56,IF(Q1668="Commercial AC (&gt;=65k to &lt;135,000k Btu/hr)",'Emission Factors'!$G$57,IF(Q1668="Commercial AC (&gt;=135,000k Btu/hr)",'Emission Factors'!$G$58,""))))))</f>
        <v/>
      </c>
      <c r="Z1668" s="96"/>
      <c r="AA1668" s="97" t="str">
        <f t="shared" si="251"/>
        <v/>
      </c>
      <c r="AB1668" s="97" t="str">
        <f t="shared" si="252"/>
        <v/>
      </c>
      <c r="AC1668" s="246" t="str">
        <f t="shared" si="253"/>
        <v/>
      </c>
      <c r="AD1668" s="97" t="str">
        <f t="shared" si="254"/>
        <v/>
      </c>
      <c r="AE1668" s="97" t="str">
        <f t="shared" si="255"/>
        <v/>
      </c>
      <c r="AF1668" s="252" t="str">
        <f t="shared" si="256"/>
        <v/>
      </c>
      <c r="AG1668" s="254" t="str">
        <f t="shared" si="257"/>
        <v/>
      </c>
      <c r="AH1668" s="248" t="str">
        <f t="shared" si="258"/>
        <v/>
      </c>
      <c r="AI1668" s="249" t="str">
        <f t="shared" si="259"/>
        <v/>
      </c>
    </row>
    <row r="1669" spans="2:35" x14ac:dyDescent="0.3">
      <c r="B1669" s="94"/>
      <c r="C1669" s="95"/>
      <c r="D1669" s="95"/>
      <c r="E1669" s="95"/>
      <c r="F1669" s="94"/>
      <c r="G1669" s="145"/>
      <c r="H1669" s="245"/>
      <c r="I1669" s="211" t="str">
        <f>IF(D1669="Room AC (window/wall)",'Emission Factors'!$E$53,IF(D1669="Room AC (PTAC/PTHP)",H1669,IF(D1669="Residential AC",'Emission Factors'!$E$55,IF(D1669="Residential HP",H1669,IF(D1669="Commercial AC (&gt;=65k to &lt;135,000k Btu/hr)",'Emission Factors'!$E$57,IF(D1669="Commercial AC (&gt;=135,000k Btu/hr)",'Emission Factors'!$E$58,""))))))</f>
        <v/>
      </c>
      <c r="J1669" s="96"/>
      <c r="K1669" s="211" t="str">
        <f>IF(ISBLANK(J1669),"",VLOOKUP(J1669,'Emission Factors'!$C$81:$G$221,4,FALSE))</f>
        <v/>
      </c>
      <c r="L1669" s="210" t="str">
        <f>IF(D1669="Room AC (window/wall)",'Emission Factors'!$F$53,IF(D1669="Room AC (PTAC/PTHP)",'Emission Factors'!$F$54,IF(D1669="Residential AC",'Emission Factors'!$F$55,IF(D1669="Residential HP",'Emission Factors'!$F$56,IF(D1669="Commercial AC (&gt;=65k to &lt;135,000k Btu/hr)",'Emission Factors'!$F$57,IF(D1669="Commercial AC (&gt;=135,000k Btu/hr)",'Emission Factors'!$F$58,""))))))</f>
        <v/>
      </c>
      <c r="M1669" s="211" t="str">
        <f>IF(D1669="Room AC (window/wall)",'Emission Factors'!$G$53,IF(D1669="Room AC (PTAC/PTHP)",'Emission Factors'!$G$54,IF(D1669="Residential AC",'Emission Factors'!$G$55,IF(D1669="Residential HP",'Emission Factors'!$G$56,IF(D1669="Commercial AC (&gt;=65k to &lt;135,000k Btu/hr)",'Emission Factors'!$G$57,IF(D1669="Commercial AC (&gt;=135,000k Btu/hr)",'Emission Factors'!$G$58,""))))))</f>
        <v/>
      </c>
      <c r="N1669" s="96"/>
      <c r="O1669" s="209" t="str">
        <f>IF(ISBLANK(D1669),"",(IF(D1669="Room AC (window/wall)",'Emission Factors'!$C$53,IF(D1669="Room AC (PTAC/PTHP)",'Emission Factors'!$C$54,IF(D1669="Residential AC",'Emission Factors'!$C$55,IF(D1669="Residential HP",'Emission Factors'!$C$56,IF(D1669="Commercial AC (&gt;=65k to &lt;135,000k Btu/hr)",'Emission Factors'!$C$57,IF(D1669="Commercial AC (&gt;=135,000k Btu/hr)",'Emission Factors'!$C$58,""))))))))</f>
        <v/>
      </c>
      <c r="P1669" s="209" t="str">
        <f t="shared" si="250"/>
        <v/>
      </c>
      <c r="Q1669" s="95"/>
      <c r="R1669" s="256"/>
      <c r="S1669" s="256"/>
      <c r="T1669" s="96"/>
      <c r="U1669" s="211" t="str">
        <f>IF(Q1669="Room AC (window/wall)",'Emission Factors'!$E$53,IF(AND(Q1669="Room AC (PTAC/PTHP)",ISBLANK(T1669)),"Error",IF(AND(Q1669="Room AC (PTAC/PTHP)",T1669&gt;0),T1669,IF(Q1669="Residential AC",'Emission Factors'!$E$55,IF(AND(Q1669="Residential HP",ISBLANK(T1669)),"Error",IF(AND(Q1669="Residential HP",T1669&gt;0),T1669,IF(Q1669="Commercial AC (&gt;=65k to &lt;135,000k Btu/hr)",'Emission Factors'!$E$57,IF(Q1669="Commercial AC (&gt;=135,000k Btu/hr)",'Emission Factors'!$E$58,""))))))))</f>
        <v/>
      </c>
      <c r="V1669" s="95"/>
      <c r="W1669" s="211" t="str">
        <f>IF(ISBLANK(V1669),"",VLOOKUP(V1669,'Emission Factors'!$C$81:$G$221,4,FALSE))</f>
        <v/>
      </c>
      <c r="X1669" s="210" t="str">
        <f>IF(Q1669="Room AC (window/wall)",'Emission Factors'!$F$53,IF(Q1669="Room AC (PTAC/PTHP)",'Emission Factors'!$F$54,IF(Q1669="Residential AC",'Emission Factors'!$F$55,IF(Q1669="Residential HP",'Emission Factors'!$F$56,IF(Q1669="Commercial AC (&gt;=65k to &lt;135,000k Btu/hr)",'Emission Factors'!$F$57,IF(Q1669="Commercial AC (&gt;=135,000k Btu/hr)",'Emission Factors'!$F$58,""))))))</f>
        <v/>
      </c>
      <c r="Y1669" s="211" t="str">
        <f>IF(Q1669="Room AC (window/wall)",'Emission Factors'!$G$53,IF(Q1669="Room AC (PTAC/PTHP)",'Emission Factors'!$G$54,IF(Q1669="Residential AC",'Emission Factors'!$G$55,IF(Q1669="Residential HP",'Emission Factors'!$G$56,IF(Q1669="Commercial AC (&gt;=65k to &lt;135,000k Btu/hr)",'Emission Factors'!$G$57,IF(Q1669="Commercial AC (&gt;=135,000k Btu/hr)",'Emission Factors'!$G$58,""))))))</f>
        <v/>
      </c>
      <c r="Z1669" s="96"/>
      <c r="AA1669" s="97" t="str">
        <f t="shared" si="251"/>
        <v/>
      </c>
      <c r="AB1669" s="97" t="str">
        <f t="shared" si="252"/>
        <v/>
      </c>
      <c r="AC1669" s="246" t="str">
        <f t="shared" si="253"/>
        <v/>
      </c>
      <c r="AD1669" s="97" t="str">
        <f t="shared" si="254"/>
        <v/>
      </c>
      <c r="AE1669" s="97" t="str">
        <f t="shared" si="255"/>
        <v/>
      </c>
      <c r="AF1669" s="252" t="str">
        <f t="shared" si="256"/>
        <v/>
      </c>
      <c r="AG1669" s="254" t="str">
        <f t="shared" si="257"/>
        <v/>
      </c>
      <c r="AH1669" s="248" t="str">
        <f t="shared" si="258"/>
        <v/>
      </c>
      <c r="AI1669" s="249" t="str">
        <f t="shared" si="259"/>
        <v/>
      </c>
    </row>
    <row r="1670" spans="2:35" x14ac:dyDescent="0.3">
      <c r="B1670" s="94"/>
      <c r="C1670" s="95"/>
      <c r="D1670" s="95"/>
      <c r="E1670" s="95"/>
      <c r="F1670" s="94"/>
      <c r="G1670" s="145"/>
      <c r="H1670" s="245"/>
      <c r="I1670" s="211" t="str">
        <f>IF(D1670="Room AC (window/wall)",'Emission Factors'!$E$53,IF(D1670="Room AC (PTAC/PTHP)",H1670,IF(D1670="Residential AC",'Emission Factors'!$E$55,IF(D1670="Residential HP",H1670,IF(D1670="Commercial AC (&gt;=65k to &lt;135,000k Btu/hr)",'Emission Factors'!$E$57,IF(D1670="Commercial AC (&gt;=135,000k Btu/hr)",'Emission Factors'!$E$58,""))))))</f>
        <v/>
      </c>
      <c r="J1670" s="96"/>
      <c r="K1670" s="211" t="str">
        <f>IF(ISBLANK(J1670),"",VLOOKUP(J1670,'Emission Factors'!$C$81:$G$221,4,FALSE))</f>
        <v/>
      </c>
      <c r="L1670" s="210" t="str">
        <f>IF(D1670="Room AC (window/wall)",'Emission Factors'!$F$53,IF(D1670="Room AC (PTAC/PTHP)",'Emission Factors'!$F$54,IF(D1670="Residential AC",'Emission Factors'!$F$55,IF(D1670="Residential HP",'Emission Factors'!$F$56,IF(D1670="Commercial AC (&gt;=65k to &lt;135,000k Btu/hr)",'Emission Factors'!$F$57,IF(D1670="Commercial AC (&gt;=135,000k Btu/hr)",'Emission Factors'!$F$58,""))))))</f>
        <v/>
      </c>
      <c r="M1670" s="211" t="str">
        <f>IF(D1670="Room AC (window/wall)",'Emission Factors'!$G$53,IF(D1670="Room AC (PTAC/PTHP)",'Emission Factors'!$G$54,IF(D1670="Residential AC",'Emission Factors'!$G$55,IF(D1670="Residential HP",'Emission Factors'!$G$56,IF(D1670="Commercial AC (&gt;=65k to &lt;135,000k Btu/hr)",'Emission Factors'!$G$57,IF(D1670="Commercial AC (&gt;=135,000k Btu/hr)",'Emission Factors'!$G$58,""))))))</f>
        <v/>
      </c>
      <c r="N1670" s="96"/>
      <c r="O1670" s="209" t="str">
        <f>IF(ISBLANK(D1670),"",(IF(D1670="Room AC (window/wall)",'Emission Factors'!$C$53,IF(D1670="Room AC (PTAC/PTHP)",'Emission Factors'!$C$54,IF(D1670="Residential AC",'Emission Factors'!$C$55,IF(D1670="Residential HP",'Emission Factors'!$C$56,IF(D1670="Commercial AC (&gt;=65k to &lt;135,000k Btu/hr)",'Emission Factors'!$C$57,IF(D1670="Commercial AC (&gt;=135,000k Btu/hr)",'Emission Factors'!$C$58,""))))))))</f>
        <v/>
      </c>
      <c r="P1670" s="209" t="str">
        <f t="shared" si="250"/>
        <v/>
      </c>
      <c r="Q1670" s="95"/>
      <c r="R1670" s="256"/>
      <c r="S1670" s="256"/>
      <c r="T1670" s="96"/>
      <c r="U1670" s="211" t="str">
        <f>IF(Q1670="Room AC (window/wall)",'Emission Factors'!$E$53,IF(AND(Q1670="Room AC (PTAC/PTHP)",ISBLANK(T1670)),"Error",IF(AND(Q1670="Room AC (PTAC/PTHP)",T1670&gt;0),T1670,IF(Q1670="Residential AC",'Emission Factors'!$E$55,IF(AND(Q1670="Residential HP",ISBLANK(T1670)),"Error",IF(AND(Q1670="Residential HP",T1670&gt;0),T1670,IF(Q1670="Commercial AC (&gt;=65k to &lt;135,000k Btu/hr)",'Emission Factors'!$E$57,IF(Q1670="Commercial AC (&gt;=135,000k Btu/hr)",'Emission Factors'!$E$58,""))))))))</f>
        <v/>
      </c>
      <c r="V1670" s="95"/>
      <c r="W1670" s="211" t="str">
        <f>IF(ISBLANK(V1670),"",VLOOKUP(V1670,'Emission Factors'!$C$81:$G$221,4,FALSE))</f>
        <v/>
      </c>
      <c r="X1670" s="210" t="str">
        <f>IF(Q1670="Room AC (window/wall)",'Emission Factors'!$F$53,IF(Q1670="Room AC (PTAC/PTHP)",'Emission Factors'!$F$54,IF(Q1670="Residential AC",'Emission Factors'!$F$55,IF(Q1670="Residential HP",'Emission Factors'!$F$56,IF(Q1670="Commercial AC (&gt;=65k to &lt;135,000k Btu/hr)",'Emission Factors'!$F$57,IF(Q1670="Commercial AC (&gt;=135,000k Btu/hr)",'Emission Factors'!$F$58,""))))))</f>
        <v/>
      </c>
      <c r="Y1670" s="211" t="str">
        <f>IF(Q1670="Room AC (window/wall)",'Emission Factors'!$G$53,IF(Q1670="Room AC (PTAC/PTHP)",'Emission Factors'!$G$54,IF(Q1670="Residential AC",'Emission Factors'!$G$55,IF(Q1670="Residential HP",'Emission Factors'!$G$56,IF(Q1670="Commercial AC (&gt;=65k to &lt;135,000k Btu/hr)",'Emission Factors'!$G$57,IF(Q1670="Commercial AC (&gt;=135,000k Btu/hr)",'Emission Factors'!$G$58,""))))))</f>
        <v/>
      </c>
      <c r="Z1670" s="96"/>
      <c r="AA1670" s="97" t="str">
        <f t="shared" si="251"/>
        <v/>
      </c>
      <c r="AB1670" s="97" t="str">
        <f t="shared" si="252"/>
        <v/>
      </c>
      <c r="AC1670" s="246" t="str">
        <f t="shared" si="253"/>
        <v/>
      </c>
      <c r="AD1670" s="97" t="str">
        <f t="shared" si="254"/>
        <v/>
      </c>
      <c r="AE1670" s="97" t="str">
        <f t="shared" si="255"/>
        <v/>
      </c>
      <c r="AF1670" s="252" t="str">
        <f t="shared" si="256"/>
        <v/>
      </c>
      <c r="AG1670" s="254" t="str">
        <f t="shared" si="257"/>
        <v/>
      </c>
      <c r="AH1670" s="248" t="str">
        <f t="shared" si="258"/>
        <v/>
      </c>
      <c r="AI1670" s="249" t="str">
        <f t="shared" si="259"/>
        <v/>
      </c>
    </row>
    <row r="1671" spans="2:35" x14ac:dyDescent="0.3">
      <c r="B1671" s="94"/>
      <c r="C1671" s="95"/>
      <c r="D1671" s="95"/>
      <c r="E1671" s="95"/>
      <c r="F1671" s="94"/>
      <c r="G1671" s="145"/>
      <c r="H1671" s="245"/>
      <c r="I1671" s="211" t="str">
        <f>IF(D1671="Room AC (window/wall)",'Emission Factors'!$E$53,IF(D1671="Room AC (PTAC/PTHP)",H1671,IF(D1671="Residential AC",'Emission Factors'!$E$55,IF(D1671="Residential HP",H1671,IF(D1671="Commercial AC (&gt;=65k to &lt;135,000k Btu/hr)",'Emission Factors'!$E$57,IF(D1671="Commercial AC (&gt;=135,000k Btu/hr)",'Emission Factors'!$E$58,""))))))</f>
        <v/>
      </c>
      <c r="J1671" s="96"/>
      <c r="K1671" s="211" t="str">
        <f>IF(ISBLANK(J1671),"",VLOOKUP(J1671,'Emission Factors'!$C$81:$G$221,4,FALSE))</f>
        <v/>
      </c>
      <c r="L1671" s="210" t="str">
        <f>IF(D1671="Room AC (window/wall)",'Emission Factors'!$F$53,IF(D1671="Room AC (PTAC/PTHP)",'Emission Factors'!$F$54,IF(D1671="Residential AC",'Emission Factors'!$F$55,IF(D1671="Residential HP",'Emission Factors'!$F$56,IF(D1671="Commercial AC (&gt;=65k to &lt;135,000k Btu/hr)",'Emission Factors'!$F$57,IF(D1671="Commercial AC (&gt;=135,000k Btu/hr)",'Emission Factors'!$F$58,""))))))</f>
        <v/>
      </c>
      <c r="M1671" s="211" t="str">
        <f>IF(D1671="Room AC (window/wall)",'Emission Factors'!$G$53,IF(D1671="Room AC (PTAC/PTHP)",'Emission Factors'!$G$54,IF(D1671="Residential AC",'Emission Factors'!$G$55,IF(D1671="Residential HP",'Emission Factors'!$G$56,IF(D1671="Commercial AC (&gt;=65k to &lt;135,000k Btu/hr)",'Emission Factors'!$G$57,IF(D1671="Commercial AC (&gt;=135,000k Btu/hr)",'Emission Factors'!$G$58,""))))))</f>
        <v/>
      </c>
      <c r="N1671" s="96"/>
      <c r="O1671" s="209" t="str">
        <f>IF(ISBLANK(D1671),"",(IF(D1671="Room AC (window/wall)",'Emission Factors'!$C$53,IF(D1671="Room AC (PTAC/PTHP)",'Emission Factors'!$C$54,IF(D1671="Residential AC",'Emission Factors'!$C$55,IF(D1671="Residential HP",'Emission Factors'!$C$56,IF(D1671="Commercial AC (&gt;=65k to &lt;135,000k Btu/hr)",'Emission Factors'!$C$57,IF(D1671="Commercial AC (&gt;=135,000k Btu/hr)",'Emission Factors'!$C$58,""))))))))</f>
        <v/>
      </c>
      <c r="P1671" s="209" t="str">
        <f t="shared" si="250"/>
        <v/>
      </c>
      <c r="Q1671" s="95"/>
      <c r="R1671" s="256"/>
      <c r="S1671" s="256"/>
      <c r="T1671" s="96"/>
      <c r="U1671" s="211" t="str">
        <f>IF(Q1671="Room AC (window/wall)",'Emission Factors'!$E$53,IF(AND(Q1671="Room AC (PTAC/PTHP)",ISBLANK(T1671)),"Error",IF(AND(Q1671="Room AC (PTAC/PTHP)",T1671&gt;0),T1671,IF(Q1671="Residential AC",'Emission Factors'!$E$55,IF(AND(Q1671="Residential HP",ISBLANK(T1671)),"Error",IF(AND(Q1671="Residential HP",T1671&gt;0),T1671,IF(Q1671="Commercial AC (&gt;=65k to &lt;135,000k Btu/hr)",'Emission Factors'!$E$57,IF(Q1671="Commercial AC (&gt;=135,000k Btu/hr)",'Emission Factors'!$E$58,""))))))))</f>
        <v/>
      </c>
      <c r="V1671" s="95"/>
      <c r="W1671" s="211" t="str">
        <f>IF(ISBLANK(V1671),"",VLOOKUP(V1671,'Emission Factors'!$C$81:$G$221,4,FALSE))</f>
        <v/>
      </c>
      <c r="X1671" s="210" t="str">
        <f>IF(Q1671="Room AC (window/wall)",'Emission Factors'!$F$53,IF(Q1671="Room AC (PTAC/PTHP)",'Emission Factors'!$F$54,IF(Q1671="Residential AC",'Emission Factors'!$F$55,IF(Q1671="Residential HP",'Emission Factors'!$F$56,IF(Q1671="Commercial AC (&gt;=65k to &lt;135,000k Btu/hr)",'Emission Factors'!$F$57,IF(Q1671="Commercial AC (&gt;=135,000k Btu/hr)",'Emission Factors'!$F$58,""))))))</f>
        <v/>
      </c>
      <c r="Y1671" s="211" t="str">
        <f>IF(Q1671="Room AC (window/wall)",'Emission Factors'!$G$53,IF(Q1671="Room AC (PTAC/PTHP)",'Emission Factors'!$G$54,IF(Q1671="Residential AC",'Emission Factors'!$G$55,IF(Q1671="Residential HP",'Emission Factors'!$G$56,IF(Q1671="Commercial AC (&gt;=65k to &lt;135,000k Btu/hr)",'Emission Factors'!$G$57,IF(Q1671="Commercial AC (&gt;=135,000k Btu/hr)",'Emission Factors'!$G$58,""))))))</f>
        <v/>
      </c>
      <c r="Z1671" s="96"/>
      <c r="AA1671" s="97" t="str">
        <f t="shared" si="251"/>
        <v/>
      </c>
      <c r="AB1671" s="97" t="str">
        <f t="shared" si="252"/>
        <v/>
      </c>
      <c r="AC1671" s="246" t="str">
        <f t="shared" si="253"/>
        <v/>
      </c>
      <c r="AD1671" s="97" t="str">
        <f t="shared" si="254"/>
        <v/>
      </c>
      <c r="AE1671" s="97" t="str">
        <f t="shared" si="255"/>
        <v/>
      </c>
      <c r="AF1671" s="252" t="str">
        <f t="shared" si="256"/>
        <v/>
      </c>
      <c r="AG1671" s="254" t="str">
        <f t="shared" si="257"/>
        <v/>
      </c>
      <c r="AH1671" s="248" t="str">
        <f t="shared" si="258"/>
        <v/>
      </c>
      <c r="AI1671" s="249" t="str">
        <f t="shared" si="259"/>
        <v/>
      </c>
    </row>
    <row r="1672" spans="2:35" x14ac:dyDescent="0.3">
      <c r="B1672" s="94"/>
      <c r="C1672" s="95"/>
      <c r="D1672" s="95"/>
      <c r="E1672" s="95"/>
      <c r="F1672" s="94"/>
      <c r="G1672" s="145"/>
      <c r="H1672" s="245"/>
      <c r="I1672" s="211" t="str">
        <f>IF(D1672="Room AC (window/wall)",'Emission Factors'!$E$53,IF(D1672="Room AC (PTAC/PTHP)",H1672,IF(D1672="Residential AC",'Emission Factors'!$E$55,IF(D1672="Residential HP",H1672,IF(D1672="Commercial AC (&gt;=65k to &lt;135,000k Btu/hr)",'Emission Factors'!$E$57,IF(D1672="Commercial AC (&gt;=135,000k Btu/hr)",'Emission Factors'!$E$58,""))))))</f>
        <v/>
      </c>
      <c r="J1672" s="96"/>
      <c r="K1672" s="211" t="str">
        <f>IF(ISBLANK(J1672),"",VLOOKUP(J1672,'Emission Factors'!$C$81:$G$221,4,FALSE))</f>
        <v/>
      </c>
      <c r="L1672" s="210" t="str">
        <f>IF(D1672="Room AC (window/wall)",'Emission Factors'!$F$53,IF(D1672="Room AC (PTAC/PTHP)",'Emission Factors'!$F$54,IF(D1672="Residential AC",'Emission Factors'!$F$55,IF(D1672="Residential HP",'Emission Factors'!$F$56,IF(D1672="Commercial AC (&gt;=65k to &lt;135,000k Btu/hr)",'Emission Factors'!$F$57,IF(D1672="Commercial AC (&gt;=135,000k Btu/hr)",'Emission Factors'!$F$58,""))))))</f>
        <v/>
      </c>
      <c r="M1672" s="211" t="str">
        <f>IF(D1672="Room AC (window/wall)",'Emission Factors'!$G$53,IF(D1672="Room AC (PTAC/PTHP)",'Emission Factors'!$G$54,IF(D1672="Residential AC",'Emission Factors'!$G$55,IF(D1672="Residential HP",'Emission Factors'!$G$56,IF(D1672="Commercial AC (&gt;=65k to &lt;135,000k Btu/hr)",'Emission Factors'!$G$57,IF(D1672="Commercial AC (&gt;=135,000k Btu/hr)",'Emission Factors'!$G$58,""))))))</f>
        <v/>
      </c>
      <c r="N1672" s="96"/>
      <c r="O1672" s="209" t="str">
        <f>IF(ISBLANK(D1672),"",(IF(D1672="Room AC (window/wall)",'Emission Factors'!$C$53,IF(D1672="Room AC (PTAC/PTHP)",'Emission Factors'!$C$54,IF(D1672="Residential AC",'Emission Factors'!$C$55,IF(D1672="Residential HP",'Emission Factors'!$C$56,IF(D1672="Commercial AC (&gt;=65k to &lt;135,000k Btu/hr)",'Emission Factors'!$C$57,IF(D1672="Commercial AC (&gt;=135,000k Btu/hr)",'Emission Factors'!$C$58,""))))))))</f>
        <v/>
      </c>
      <c r="P1672" s="209" t="str">
        <f t="shared" si="250"/>
        <v/>
      </c>
      <c r="Q1672" s="95"/>
      <c r="R1672" s="256"/>
      <c r="S1672" s="256"/>
      <c r="T1672" s="96"/>
      <c r="U1672" s="211" t="str">
        <f>IF(Q1672="Room AC (window/wall)",'Emission Factors'!$E$53,IF(AND(Q1672="Room AC (PTAC/PTHP)",ISBLANK(T1672)),"Error",IF(AND(Q1672="Room AC (PTAC/PTHP)",T1672&gt;0),T1672,IF(Q1672="Residential AC",'Emission Factors'!$E$55,IF(AND(Q1672="Residential HP",ISBLANK(T1672)),"Error",IF(AND(Q1672="Residential HP",T1672&gt;0),T1672,IF(Q1672="Commercial AC (&gt;=65k to &lt;135,000k Btu/hr)",'Emission Factors'!$E$57,IF(Q1672="Commercial AC (&gt;=135,000k Btu/hr)",'Emission Factors'!$E$58,""))))))))</f>
        <v/>
      </c>
      <c r="V1672" s="95"/>
      <c r="W1672" s="211" t="str">
        <f>IF(ISBLANK(V1672),"",VLOOKUP(V1672,'Emission Factors'!$C$81:$G$221,4,FALSE))</f>
        <v/>
      </c>
      <c r="X1672" s="210" t="str">
        <f>IF(Q1672="Room AC (window/wall)",'Emission Factors'!$F$53,IF(Q1672="Room AC (PTAC/PTHP)",'Emission Factors'!$F$54,IF(Q1672="Residential AC",'Emission Factors'!$F$55,IF(Q1672="Residential HP",'Emission Factors'!$F$56,IF(Q1672="Commercial AC (&gt;=65k to &lt;135,000k Btu/hr)",'Emission Factors'!$F$57,IF(Q1672="Commercial AC (&gt;=135,000k Btu/hr)",'Emission Factors'!$F$58,""))))))</f>
        <v/>
      </c>
      <c r="Y1672" s="211" t="str">
        <f>IF(Q1672="Room AC (window/wall)",'Emission Factors'!$G$53,IF(Q1672="Room AC (PTAC/PTHP)",'Emission Factors'!$G$54,IF(Q1672="Residential AC",'Emission Factors'!$G$55,IF(Q1672="Residential HP",'Emission Factors'!$G$56,IF(Q1672="Commercial AC (&gt;=65k to &lt;135,000k Btu/hr)",'Emission Factors'!$G$57,IF(Q1672="Commercial AC (&gt;=135,000k Btu/hr)",'Emission Factors'!$G$58,""))))))</f>
        <v/>
      </c>
      <c r="Z1672" s="96"/>
      <c r="AA1672" s="97" t="str">
        <f t="shared" si="251"/>
        <v/>
      </c>
      <c r="AB1672" s="97" t="str">
        <f t="shared" si="252"/>
        <v/>
      </c>
      <c r="AC1672" s="246" t="str">
        <f t="shared" si="253"/>
        <v/>
      </c>
      <c r="AD1672" s="97" t="str">
        <f t="shared" si="254"/>
        <v/>
      </c>
      <c r="AE1672" s="97" t="str">
        <f t="shared" si="255"/>
        <v/>
      </c>
      <c r="AF1672" s="252" t="str">
        <f t="shared" si="256"/>
        <v/>
      </c>
      <c r="AG1672" s="254" t="str">
        <f t="shared" si="257"/>
        <v/>
      </c>
      <c r="AH1672" s="248" t="str">
        <f t="shared" si="258"/>
        <v/>
      </c>
      <c r="AI1672" s="249" t="str">
        <f t="shared" si="259"/>
        <v/>
      </c>
    </row>
    <row r="1673" spans="2:35" x14ac:dyDescent="0.3">
      <c r="B1673" s="94"/>
      <c r="C1673" s="95"/>
      <c r="D1673" s="95"/>
      <c r="E1673" s="95"/>
      <c r="F1673" s="94"/>
      <c r="G1673" s="145"/>
      <c r="H1673" s="245"/>
      <c r="I1673" s="211" t="str">
        <f>IF(D1673="Room AC (window/wall)",'Emission Factors'!$E$53,IF(D1673="Room AC (PTAC/PTHP)",H1673,IF(D1673="Residential AC",'Emission Factors'!$E$55,IF(D1673="Residential HP",H1673,IF(D1673="Commercial AC (&gt;=65k to &lt;135,000k Btu/hr)",'Emission Factors'!$E$57,IF(D1673="Commercial AC (&gt;=135,000k Btu/hr)",'Emission Factors'!$E$58,""))))))</f>
        <v/>
      </c>
      <c r="J1673" s="96"/>
      <c r="K1673" s="211" t="str">
        <f>IF(ISBLANK(J1673),"",VLOOKUP(J1673,'Emission Factors'!$C$81:$G$221,4,FALSE))</f>
        <v/>
      </c>
      <c r="L1673" s="210" t="str">
        <f>IF(D1673="Room AC (window/wall)",'Emission Factors'!$F$53,IF(D1673="Room AC (PTAC/PTHP)",'Emission Factors'!$F$54,IF(D1673="Residential AC",'Emission Factors'!$F$55,IF(D1673="Residential HP",'Emission Factors'!$F$56,IF(D1673="Commercial AC (&gt;=65k to &lt;135,000k Btu/hr)",'Emission Factors'!$F$57,IF(D1673="Commercial AC (&gt;=135,000k Btu/hr)",'Emission Factors'!$F$58,""))))))</f>
        <v/>
      </c>
      <c r="M1673" s="211" t="str">
        <f>IF(D1673="Room AC (window/wall)",'Emission Factors'!$G$53,IF(D1673="Room AC (PTAC/PTHP)",'Emission Factors'!$G$54,IF(D1673="Residential AC",'Emission Factors'!$G$55,IF(D1673="Residential HP",'Emission Factors'!$G$56,IF(D1673="Commercial AC (&gt;=65k to &lt;135,000k Btu/hr)",'Emission Factors'!$G$57,IF(D1673="Commercial AC (&gt;=135,000k Btu/hr)",'Emission Factors'!$G$58,""))))))</f>
        <v/>
      </c>
      <c r="N1673" s="96"/>
      <c r="O1673" s="209" t="str">
        <f>IF(ISBLANK(D1673),"",(IF(D1673="Room AC (window/wall)",'Emission Factors'!$C$53,IF(D1673="Room AC (PTAC/PTHP)",'Emission Factors'!$C$54,IF(D1673="Residential AC",'Emission Factors'!$C$55,IF(D1673="Residential HP",'Emission Factors'!$C$56,IF(D1673="Commercial AC (&gt;=65k to &lt;135,000k Btu/hr)",'Emission Factors'!$C$57,IF(D1673="Commercial AC (&gt;=135,000k Btu/hr)",'Emission Factors'!$C$58,""))))))))</f>
        <v/>
      </c>
      <c r="P1673" s="209" t="str">
        <f t="shared" si="250"/>
        <v/>
      </c>
      <c r="Q1673" s="95"/>
      <c r="R1673" s="256"/>
      <c r="S1673" s="256"/>
      <c r="T1673" s="96"/>
      <c r="U1673" s="211" t="str">
        <f>IF(Q1673="Room AC (window/wall)",'Emission Factors'!$E$53,IF(AND(Q1673="Room AC (PTAC/PTHP)",ISBLANK(T1673)),"Error",IF(AND(Q1673="Room AC (PTAC/PTHP)",T1673&gt;0),T1673,IF(Q1673="Residential AC",'Emission Factors'!$E$55,IF(AND(Q1673="Residential HP",ISBLANK(T1673)),"Error",IF(AND(Q1673="Residential HP",T1673&gt;0),T1673,IF(Q1673="Commercial AC (&gt;=65k to &lt;135,000k Btu/hr)",'Emission Factors'!$E$57,IF(Q1673="Commercial AC (&gt;=135,000k Btu/hr)",'Emission Factors'!$E$58,""))))))))</f>
        <v/>
      </c>
      <c r="V1673" s="95"/>
      <c r="W1673" s="211" t="str">
        <f>IF(ISBLANK(V1673),"",VLOOKUP(V1673,'Emission Factors'!$C$81:$G$221,4,FALSE))</f>
        <v/>
      </c>
      <c r="X1673" s="210" t="str">
        <f>IF(Q1673="Room AC (window/wall)",'Emission Factors'!$F$53,IF(Q1673="Room AC (PTAC/PTHP)",'Emission Factors'!$F$54,IF(Q1673="Residential AC",'Emission Factors'!$F$55,IF(Q1673="Residential HP",'Emission Factors'!$F$56,IF(Q1673="Commercial AC (&gt;=65k to &lt;135,000k Btu/hr)",'Emission Factors'!$F$57,IF(Q1673="Commercial AC (&gt;=135,000k Btu/hr)",'Emission Factors'!$F$58,""))))))</f>
        <v/>
      </c>
      <c r="Y1673" s="211" t="str">
        <f>IF(Q1673="Room AC (window/wall)",'Emission Factors'!$G$53,IF(Q1673="Room AC (PTAC/PTHP)",'Emission Factors'!$G$54,IF(Q1673="Residential AC",'Emission Factors'!$G$55,IF(Q1673="Residential HP",'Emission Factors'!$G$56,IF(Q1673="Commercial AC (&gt;=65k to &lt;135,000k Btu/hr)",'Emission Factors'!$G$57,IF(Q1673="Commercial AC (&gt;=135,000k Btu/hr)",'Emission Factors'!$G$58,""))))))</f>
        <v/>
      </c>
      <c r="Z1673" s="96"/>
      <c r="AA1673" s="97" t="str">
        <f t="shared" si="251"/>
        <v/>
      </c>
      <c r="AB1673" s="97" t="str">
        <f t="shared" si="252"/>
        <v/>
      </c>
      <c r="AC1673" s="246" t="str">
        <f t="shared" si="253"/>
        <v/>
      </c>
      <c r="AD1673" s="97" t="str">
        <f t="shared" si="254"/>
        <v/>
      </c>
      <c r="AE1673" s="97" t="str">
        <f t="shared" si="255"/>
        <v/>
      </c>
      <c r="AF1673" s="252" t="str">
        <f t="shared" si="256"/>
        <v/>
      </c>
      <c r="AG1673" s="254" t="str">
        <f t="shared" si="257"/>
        <v/>
      </c>
      <c r="AH1673" s="248" t="str">
        <f t="shared" si="258"/>
        <v/>
      </c>
      <c r="AI1673" s="249" t="str">
        <f t="shared" si="259"/>
        <v/>
      </c>
    </row>
    <row r="1674" spans="2:35" x14ac:dyDescent="0.3">
      <c r="B1674" s="94"/>
      <c r="C1674" s="95"/>
      <c r="D1674" s="95"/>
      <c r="E1674" s="95"/>
      <c r="F1674" s="94"/>
      <c r="G1674" s="145"/>
      <c r="H1674" s="245"/>
      <c r="I1674" s="211" t="str">
        <f>IF(D1674="Room AC (window/wall)",'Emission Factors'!$E$53,IF(D1674="Room AC (PTAC/PTHP)",H1674,IF(D1674="Residential AC",'Emission Factors'!$E$55,IF(D1674="Residential HP",H1674,IF(D1674="Commercial AC (&gt;=65k to &lt;135,000k Btu/hr)",'Emission Factors'!$E$57,IF(D1674="Commercial AC (&gt;=135,000k Btu/hr)",'Emission Factors'!$E$58,""))))))</f>
        <v/>
      </c>
      <c r="J1674" s="96"/>
      <c r="K1674" s="211" t="str">
        <f>IF(ISBLANK(J1674),"",VLOOKUP(J1674,'Emission Factors'!$C$81:$G$221,4,FALSE))</f>
        <v/>
      </c>
      <c r="L1674" s="210" t="str">
        <f>IF(D1674="Room AC (window/wall)",'Emission Factors'!$F$53,IF(D1674="Room AC (PTAC/PTHP)",'Emission Factors'!$F$54,IF(D1674="Residential AC",'Emission Factors'!$F$55,IF(D1674="Residential HP",'Emission Factors'!$F$56,IF(D1674="Commercial AC (&gt;=65k to &lt;135,000k Btu/hr)",'Emission Factors'!$F$57,IF(D1674="Commercial AC (&gt;=135,000k Btu/hr)",'Emission Factors'!$F$58,""))))))</f>
        <v/>
      </c>
      <c r="M1674" s="211" t="str">
        <f>IF(D1674="Room AC (window/wall)",'Emission Factors'!$G$53,IF(D1674="Room AC (PTAC/PTHP)",'Emission Factors'!$G$54,IF(D1674="Residential AC",'Emission Factors'!$G$55,IF(D1674="Residential HP",'Emission Factors'!$G$56,IF(D1674="Commercial AC (&gt;=65k to &lt;135,000k Btu/hr)",'Emission Factors'!$G$57,IF(D1674="Commercial AC (&gt;=135,000k Btu/hr)",'Emission Factors'!$G$58,""))))))</f>
        <v/>
      </c>
      <c r="N1674" s="96"/>
      <c r="O1674" s="209" t="str">
        <f>IF(ISBLANK(D1674),"",(IF(D1674="Room AC (window/wall)",'Emission Factors'!$C$53,IF(D1674="Room AC (PTAC/PTHP)",'Emission Factors'!$C$54,IF(D1674="Residential AC",'Emission Factors'!$C$55,IF(D1674="Residential HP",'Emission Factors'!$C$56,IF(D1674="Commercial AC (&gt;=65k to &lt;135,000k Btu/hr)",'Emission Factors'!$C$57,IF(D1674="Commercial AC (&gt;=135,000k Btu/hr)",'Emission Factors'!$C$58,""))))))))</f>
        <v/>
      </c>
      <c r="P1674" s="209" t="str">
        <f t="shared" si="250"/>
        <v/>
      </c>
      <c r="Q1674" s="95"/>
      <c r="R1674" s="256"/>
      <c r="S1674" s="256"/>
      <c r="T1674" s="96"/>
      <c r="U1674" s="211" t="str">
        <f>IF(Q1674="Room AC (window/wall)",'Emission Factors'!$E$53,IF(AND(Q1674="Room AC (PTAC/PTHP)",ISBLANK(T1674)),"Error",IF(AND(Q1674="Room AC (PTAC/PTHP)",T1674&gt;0),T1674,IF(Q1674="Residential AC",'Emission Factors'!$E$55,IF(AND(Q1674="Residential HP",ISBLANK(T1674)),"Error",IF(AND(Q1674="Residential HP",T1674&gt;0),T1674,IF(Q1674="Commercial AC (&gt;=65k to &lt;135,000k Btu/hr)",'Emission Factors'!$E$57,IF(Q1674="Commercial AC (&gt;=135,000k Btu/hr)",'Emission Factors'!$E$58,""))))))))</f>
        <v/>
      </c>
      <c r="V1674" s="95"/>
      <c r="W1674" s="211" t="str">
        <f>IF(ISBLANK(V1674),"",VLOOKUP(V1674,'Emission Factors'!$C$81:$G$221,4,FALSE))</f>
        <v/>
      </c>
      <c r="X1674" s="210" t="str">
        <f>IF(Q1674="Room AC (window/wall)",'Emission Factors'!$F$53,IF(Q1674="Room AC (PTAC/PTHP)",'Emission Factors'!$F$54,IF(Q1674="Residential AC",'Emission Factors'!$F$55,IF(Q1674="Residential HP",'Emission Factors'!$F$56,IF(Q1674="Commercial AC (&gt;=65k to &lt;135,000k Btu/hr)",'Emission Factors'!$F$57,IF(Q1674="Commercial AC (&gt;=135,000k Btu/hr)",'Emission Factors'!$F$58,""))))))</f>
        <v/>
      </c>
      <c r="Y1674" s="211" t="str">
        <f>IF(Q1674="Room AC (window/wall)",'Emission Factors'!$G$53,IF(Q1674="Room AC (PTAC/PTHP)",'Emission Factors'!$G$54,IF(Q1674="Residential AC",'Emission Factors'!$G$55,IF(Q1674="Residential HP",'Emission Factors'!$G$56,IF(Q1674="Commercial AC (&gt;=65k to &lt;135,000k Btu/hr)",'Emission Factors'!$G$57,IF(Q1674="Commercial AC (&gt;=135,000k Btu/hr)",'Emission Factors'!$G$58,""))))))</f>
        <v/>
      </c>
      <c r="Z1674" s="96"/>
      <c r="AA1674" s="97" t="str">
        <f t="shared" si="251"/>
        <v/>
      </c>
      <c r="AB1674" s="97" t="str">
        <f t="shared" si="252"/>
        <v/>
      </c>
      <c r="AC1674" s="246" t="str">
        <f t="shared" si="253"/>
        <v/>
      </c>
      <c r="AD1674" s="97" t="str">
        <f t="shared" si="254"/>
        <v/>
      </c>
      <c r="AE1674" s="97" t="str">
        <f t="shared" si="255"/>
        <v/>
      </c>
      <c r="AF1674" s="252" t="str">
        <f t="shared" si="256"/>
        <v/>
      </c>
      <c r="AG1674" s="254" t="str">
        <f t="shared" si="257"/>
        <v/>
      </c>
      <c r="AH1674" s="248" t="str">
        <f t="shared" si="258"/>
        <v/>
      </c>
      <c r="AI1674" s="249" t="str">
        <f t="shared" si="259"/>
        <v/>
      </c>
    </row>
    <row r="1675" spans="2:35" x14ac:dyDescent="0.3">
      <c r="B1675" s="94"/>
      <c r="C1675" s="95"/>
      <c r="D1675" s="95"/>
      <c r="E1675" s="95"/>
      <c r="F1675" s="94"/>
      <c r="G1675" s="145"/>
      <c r="H1675" s="245"/>
      <c r="I1675" s="211" t="str">
        <f>IF(D1675="Room AC (window/wall)",'Emission Factors'!$E$53,IF(D1675="Room AC (PTAC/PTHP)",H1675,IF(D1675="Residential AC",'Emission Factors'!$E$55,IF(D1675="Residential HP",H1675,IF(D1675="Commercial AC (&gt;=65k to &lt;135,000k Btu/hr)",'Emission Factors'!$E$57,IF(D1675="Commercial AC (&gt;=135,000k Btu/hr)",'Emission Factors'!$E$58,""))))))</f>
        <v/>
      </c>
      <c r="J1675" s="96"/>
      <c r="K1675" s="211" t="str">
        <f>IF(ISBLANK(J1675),"",VLOOKUP(J1675,'Emission Factors'!$C$81:$G$221,4,FALSE))</f>
        <v/>
      </c>
      <c r="L1675" s="210" t="str">
        <f>IF(D1675="Room AC (window/wall)",'Emission Factors'!$F$53,IF(D1675="Room AC (PTAC/PTHP)",'Emission Factors'!$F$54,IF(D1675="Residential AC",'Emission Factors'!$F$55,IF(D1675="Residential HP",'Emission Factors'!$F$56,IF(D1675="Commercial AC (&gt;=65k to &lt;135,000k Btu/hr)",'Emission Factors'!$F$57,IF(D1675="Commercial AC (&gt;=135,000k Btu/hr)",'Emission Factors'!$F$58,""))))))</f>
        <v/>
      </c>
      <c r="M1675" s="211" t="str">
        <f>IF(D1675="Room AC (window/wall)",'Emission Factors'!$G$53,IF(D1675="Room AC (PTAC/PTHP)",'Emission Factors'!$G$54,IF(D1675="Residential AC",'Emission Factors'!$G$55,IF(D1675="Residential HP",'Emission Factors'!$G$56,IF(D1675="Commercial AC (&gt;=65k to &lt;135,000k Btu/hr)",'Emission Factors'!$G$57,IF(D1675="Commercial AC (&gt;=135,000k Btu/hr)",'Emission Factors'!$G$58,""))))))</f>
        <v/>
      </c>
      <c r="N1675" s="96"/>
      <c r="O1675" s="209" t="str">
        <f>IF(ISBLANK(D1675),"",(IF(D1675="Room AC (window/wall)",'Emission Factors'!$C$53,IF(D1675="Room AC (PTAC/PTHP)",'Emission Factors'!$C$54,IF(D1675="Residential AC",'Emission Factors'!$C$55,IF(D1675="Residential HP",'Emission Factors'!$C$56,IF(D1675="Commercial AC (&gt;=65k to &lt;135,000k Btu/hr)",'Emission Factors'!$C$57,IF(D1675="Commercial AC (&gt;=135,000k Btu/hr)",'Emission Factors'!$C$58,""))))))))</f>
        <v/>
      </c>
      <c r="P1675" s="209" t="str">
        <f t="shared" si="250"/>
        <v/>
      </c>
      <c r="Q1675" s="95"/>
      <c r="R1675" s="256"/>
      <c r="S1675" s="256"/>
      <c r="T1675" s="96"/>
      <c r="U1675" s="211" t="str">
        <f>IF(Q1675="Room AC (window/wall)",'Emission Factors'!$E$53,IF(AND(Q1675="Room AC (PTAC/PTHP)",ISBLANK(T1675)),"Error",IF(AND(Q1675="Room AC (PTAC/PTHP)",T1675&gt;0),T1675,IF(Q1675="Residential AC",'Emission Factors'!$E$55,IF(AND(Q1675="Residential HP",ISBLANK(T1675)),"Error",IF(AND(Q1675="Residential HP",T1675&gt;0),T1675,IF(Q1675="Commercial AC (&gt;=65k to &lt;135,000k Btu/hr)",'Emission Factors'!$E$57,IF(Q1675="Commercial AC (&gt;=135,000k Btu/hr)",'Emission Factors'!$E$58,""))))))))</f>
        <v/>
      </c>
      <c r="V1675" s="95"/>
      <c r="W1675" s="211" t="str">
        <f>IF(ISBLANK(V1675),"",VLOOKUP(V1675,'Emission Factors'!$C$81:$G$221,4,FALSE))</f>
        <v/>
      </c>
      <c r="X1675" s="210" t="str">
        <f>IF(Q1675="Room AC (window/wall)",'Emission Factors'!$F$53,IF(Q1675="Room AC (PTAC/PTHP)",'Emission Factors'!$F$54,IF(Q1675="Residential AC",'Emission Factors'!$F$55,IF(Q1675="Residential HP",'Emission Factors'!$F$56,IF(Q1675="Commercial AC (&gt;=65k to &lt;135,000k Btu/hr)",'Emission Factors'!$F$57,IF(Q1675="Commercial AC (&gt;=135,000k Btu/hr)",'Emission Factors'!$F$58,""))))))</f>
        <v/>
      </c>
      <c r="Y1675" s="211" t="str">
        <f>IF(Q1675="Room AC (window/wall)",'Emission Factors'!$G$53,IF(Q1675="Room AC (PTAC/PTHP)",'Emission Factors'!$G$54,IF(Q1675="Residential AC",'Emission Factors'!$G$55,IF(Q1675="Residential HP",'Emission Factors'!$G$56,IF(Q1675="Commercial AC (&gt;=65k to &lt;135,000k Btu/hr)",'Emission Factors'!$G$57,IF(Q1675="Commercial AC (&gt;=135,000k Btu/hr)",'Emission Factors'!$G$58,""))))))</f>
        <v/>
      </c>
      <c r="Z1675" s="96"/>
      <c r="AA1675" s="97" t="str">
        <f t="shared" si="251"/>
        <v/>
      </c>
      <c r="AB1675" s="97" t="str">
        <f t="shared" si="252"/>
        <v/>
      </c>
      <c r="AC1675" s="246" t="str">
        <f t="shared" si="253"/>
        <v/>
      </c>
      <c r="AD1675" s="97" t="str">
        <f t="shared" si="254"/>
        <v/>
      </c>
      <c r="AE1675" s="97" t="str">
        <f t="shared" si="255"/>
        <v/>
      </c>
      <c r="AF1675" s="252" t="str">
        <f t="shared" si="256"/>
        <v/>
      </c>
      <c r="AG1675" s="254" t="str">
        <f t="shared" si="257"/>
        <v/>
      </c>
      <c r="AH1675" s="248" t="str">
        <f t="shared" si="258"/>
        <v/>
      </c>
      <c r="AI1675" s="249" t="str">
        <f t="shared" si="259"/>
        <v/>
      </c>
    </row>
    <row r="1676" spans="2:35" x14ac:dyDescent="0.3">
      <c r="B1676" s="94"/>
      <c r="C1676" s="95"/>
      <c r="D1676" s="95"/>
      <c r="E1676" s="95"/>
      <c r="F1676" s="94"/>
      <c r="G1676" s="145"/>
      <c r="H1676" s="245"/>
      <c r="I1676" s="211" t="str">
        <f>IF(D1676="Room AC (window/wall)",'Emission Factors'!$E$53,IF(D1676="Room AC (PTAC/PTHP)",H1676,IF(D1676="Residential AC",'Emission Factors'!$E$55,IF(D1676="Residential HP",H1676,IF(D1676="Commercial AC (&gt;=65k to &lt;135,000k Btu/hr)",'Emission Factors'!$E$57,IF(D1676="Commercial AC (&gt;=135,000k Btu/hr)",'Emission Factors'!$E$58,""))))))</f>
        <v/>
      </c>
      <c r="J1676" s="96"/>
      <c r="K1676" s="211" t="str">
        <f>IF(ISBLANK(J1676),"",VLOOKUP(J1676,'Emission Factors'!$C$81:$G$221,4,FALSE))</f>
        <v/>
      </c>
      <c r="L1676" s="210" t="str">
        <f>IF(D1676="Room AC (window/wall)",'Emission Factors'!$F$53,IF(D1676="Room AC (PTAC/PTHP)",'Emission Factors'!$F$54,IF(D1676="Residential AC",'Emission Factors'!$F$55,IF(D1676="Residential HP",'Emission Factors'!$F$56,IF(D1676="Commercial AC (&gt;=65k to &lt;135,000k Btu/hr)",'Emission Factors'!$F$57,IF(D1676="Commercial AC (&gt;=135,000k Btu/hr)",'Emission Factors'!$F$58,""))))))</f>
        <v/>
      </c>
      <c r="M1676" s="211" t="str">
        <f>IF(D1676="Room AC (window/wall)",'Emission Factors'!$G$53,IF(D1676="Room AC (PTAC/PTHP)",'Emission Factors'!$G$54,IF(D1676="Residential AC",'Emission Factors'!$G$55,IF(D1676="Residential HP",'Emission Factors'!$G$56,IF(D1676="Commercial AC (&gt;=65k to &lt;135,000k Btu/hr)",'Emission Factors'!$G$57,IF(D1676="Commercial AC (&gt;=135,000k Btu/hr)",'Emission Factors'!$G$58,""))))))</f>
        <v/>
      </c>
      <c r="N1676" s="96"/>
      <c r="O1676" s="209" t="str">
        <f>IF(ISBLANK(D1676),"",(IF(D1676="Room AC (window/wall)",'Emission Factors'!$C$53,IF(D1676="Room AC (PTAC/PTHP)",'Emission Factors'!$C$54,IF(D1676="Residential AC",'Emission Factors'!$C$55,IF(D1676="Residential HP",'Emission Factors'!$C$56,IF(D1676="Commercial AC (&gt;=65k to &lt;135,000k Btu/hr)",'Emission Factors'!$C$57,IF(D1676="Commercial AC (&gt;=135,000k Btu/hr)",'Emission Factors'!$C$58,""))))))))</f>
        <v/>
      </c>
      <c r="P1676" s="209" t="str">
        <f t="shared" si="250"/>
        <v/>
      </c>
      <c r="Q1676" s="95"/>
      <c r="R1676" s="256"/>
      <c r="S1676" s="256"/>
      <c r="T1676" s="96"/>
      <c r="U1676" s="211" t="str">
        <f>IF(Q1676="Room AC (window/wall)",'Emission Factors'!$E$53,IF(AND(Q1676="Room AC (PTAC/PTHP)",ISBLANK(T1676)),"Error",IF(AND(Q1676="Room AC (PTAC/PTHP)",T1676&gt;0),T1676,IF(Q1676="Residential AC",'Emission Factors'!$E$55,IF(AND(Q1676="Residential HP",ISBLANK(T1676)),"Error",IF(AND(Q1676="Residential HP",T1676&gt;0),T1676,IF(Q1676="Commercial AC (&gt;=65k to &lt;135,000k Btu/hr)",'Emission Factors'!$E$57,IF(Q1676="Commercial AC (&gt;=135,000k Btu/hr)",'Emission Factors'!$E$58,""))))))))</f>
        <v/>
      </c>
      <c r="V1676" s="95"/>
      <c r="W1676" s="211" t="str">
        <f>IF(ISBLANK(V1676),"",VLOOKUP(V1676,'Emission Factors'!$C$81:$G$221,4,FALSE))</f>
        <v/>
      </c>
      <c r="X1676" s="210" t="str">
        <f>IF(Q1676="Room AC (window/wall)",'Emission Factors'!$F$53,IF(Q1676="Room AC (PTAC/PTHP)",'Emission Factors'!$F$54,IF(Q1676="Residential AC",'Emission Factors'!$F$55,IF(Q1676="Residential HP",'Emission Factors'!$F$56,IF(Q1676="Commercial AC (&gt;=65k to &lt;135,000k Btu/hr)",'Emission Factors'!$F$57,IF(Q1676="Commercial AC (&gt;=135,000k Btu/hr)",'Emission Factors'!$F$58,""))))))</f>
        <v/>
      </c>
      <c r="Y1676" s="211" t="str">
        <f>IF(Q1676="Room AC (window/wall)",'Emission Factors'!$G$53,IF(Q1676="Room AC (PTAC/PTHP)",'Emission Factors'!$G$54,IF(Q1676="Residential AC",'Emission Factors'!$G$55,IF(Q1676="Residential HP",'Emission Factors'!$G$56,IF(Q1676="Commercial AC (&gt;=65k to &lt;135,000k Btu/hr)",'Emission Factors'!$G$57,IF(Q1676="Commercial AC (&gt;=135,000k Btu/hr)",'Emission Factors'!$G$58,""))))))</f>
        <v/>
      </c>
      <c r="Z1676" s="96"/>
      <c r="AA1676" s="97" t="str">
        <f t="shared" si="251"/>
        <v/>
      </c>
      <c r="AB1676" s="97" t="str">
        <f t="shared" si="252"/>
        <v/>
      </c>
      <c r="AC1676" s="246" t="str">
        <f t="shared" si="253"/>
        <v/>
      </c>
      <c r="AD1676" s="97" t="str">
        <f t="shared" si="254"/>
        <v/>
      </c>
      <c r="AE1676" s="97" t="str">
        <f t="shared" si="255"/>
        <v/>
      </c>
      <c r="AF1676" s="252" t="str">
        <f t="shared" si="256"/>
        <v/>
      </c>
      <c r="AG1676" s="254" t="str">
        <f t="shared" si="257"/>
        <v/>
      </c>
      <c r="AH1676" s="248" t="str">
        <f t="shared" si="258"/>
        <v/>
      </c>
      <c r="AI1676" s="249" t="str">
        <f t="shared" si="259"/>
        <v/>
      </c>
    </row>
    <row r="1677" spans="2:35" x14ac:dyDescent="0.3">
      <c r="B1677" s="94"/>
      <c r="C1677" s="95"/>
      <c r="D1677" s="95"/>
      <c r="E1677" s="95"/>
      <c r="F1677" s="94"/>
      <c r="G1677" s="145"/>
      <c r="H1677" s="245"/>
      <c r="I1677" s="211" t="str">
        <f>IF(D1677="Room AC (window/wall)",'Emission Factors'!$E$53,IF(D1677="Room AC (PTAC/PTHP)",H1677,IF(D1677="Residential AC",'Emission Factors'!$E$55,IF(D1677="Residential HP",H1677,IF(D1677="Commercial AC (&gt;=65k to &lt;135,000k Btu/hr)",'Emission Factors'!$E$57,IF(D1677="Commercial AC (&gt;=135,000k Btu/hr)",'Emission Factors'!$E$58,""))))))</f>
        <v/>
      </c>
      <c r="J1677" s="96"/>
      <c r="K1677" s="211" t="str">
        <f>IF(ISBLANK(J1677),"",VLOOKUP(J1677,'Emission Factors'!$C$81:$G$221,4,FALSE))</f>
        <v/>
      </c>
      <c r="L1677" s="210" t="str">
        <f>IF(D1677="Room AC (window/wall)",'Emission Factors'!$F$53,IF(D1677="Room AC (PTAC/PTHP)",'Emission Factors'!$F$54,IF(D1677="Residential AC",'Emission Factors'!$F$55,IF(D1677="Residential HP",'Emission Factors'!$F$56,IF(D1677="Commercial AC (&gt;=65k to &lt;135,000k Btu/hr)",'Emission Factors'!$F$57,IF(D1677="Commercial AC (&gt;=135,000k Btu/hr)",'Emission Factors'!$F$58,""))))))</f>
        <v/>
      </c>
      <c r="M1677" s="211" t="str">
        <f>IF(D1677="Room AC (window/wall)",'Emission Factors'!$G$53,IF(D1677="Room AC (PTAC/PTHP)",'Emission Factors'!$G$54,IF(D1677="Residential AC",'Emission Factors'!$G$55,IF(D1677="Residential HP",'Emission Factors'!$G$56,IF(D1677="Commercial AC (&gt;=65k to &lt;135,000k Btu/hr)",'Emission Factors'!$G$57,IF(D1677="Commercial AC (&gt;=135,000k Btu/hr)",'Emission Factors'!$G$58,""))))))</f>
        <v/>
      </c>
      <c r="N1677" s="96"/>
      <c r="O1677" s="209" t="str">
        <f>IF(ISBLANK(D1677),"",(IF(D1677="Room AC (window/wall)",'Emission Factors'!$C$53,IF(D1677="Room AC (PTAC/PTHP)",'Emission Factors'!$C$54,IF(D1677="Residential AC",'Emission Factors'!$C$55,IF(D1677="Residential HP",'Emission Factors'!$C$56,IF(D1677="Commercial AC (&gt;=65k to &lt;135,000k Btu/hr)",'Emission Factors'!$C$57,IF(D1677="Commercial AC (&gt;=135,000k Btu/hr)",'Emission Factors'!$C$58,""))))))))</f>
        <v/>
      </c>
      <c r="P1677" s="209" t="str">
        <f t="shared" si="250"/>
        <v/>
      </c>
      <c r="Q1677" s="95"/>
      <c r="R1677" s="256"/>
      <c r="S1677" s="256"/>
      <c r="T1677" s="96"/>
      <c r="U1677" s="211" t="str">
        <f>IF(Q1677="Room AC (window/wall)",'Emission Factors'!$E$53,IF(AND(Q1677="Room AC (PTAC/PTHP)",ISBLANK(T1677)),"Error",IF(AND(Q1677="Room AC (PTAC/PTHP)",T1677&gt;0),T1677,IF(Q1677="Residential AC",'Emission Factors'!$E$55,IF(AND(Q1677="Residential HP",ISBLANK(T1677)),"Error",IF(AND(Q1677="Residential HP",T1677&gt;0),T1677,IF(Q1677="Commercial AC (&gt;=65k to &lt;135,000k Btu/hr)",'Emission Factors'!$E$57,IF(Q1677="Commercial AC (&gt;=135,000k Btu/hr)",'Emission Factors'!$E$58,""))))))))</f>
        <v/>
      </c>
      <c r="V1677" s="95"/>
      <c r="W1677" s="211" t="str">
        <f>IF(ISBLANK(V1677),"",VLOOKUP(V1677,'Emission Factors'!$C$81:$G$221,4,FALSE))</f>
        <v/>
      </c>
      <c r="X1677" s="210" t="str">
        <f>IF(Q1677="Room AC (window/wall)",'Emission Factors'!$F$53,IF(Q1677="Room AC (PTAC/PTHP)",'Emission Factors'!$F$54,IF(Q1677="Residential AC",'Emission Factors'!$F$55,IF(Q1677="Residential HP",'Emission Factors'!$F$56,IF(Q1677="Commercial AC (&gt;=65k to &lt;135,000k Btu/hr)",'Emission Factors'!$F$57,IF(Q1677="Commercial AC (&gt;=135,000k Btu/hr)",'Emission Factors'!$F$58,""))))))</f>
        <v/>
      </c>
      <c r="Y1677" s="211" t="str">
        <f>IF(Q1677="Room AC (window/wall)",'Emission Factors'!$G$53,IF(Q1677="Room AC (PTAC/PTHP)",'Emission Factors'!$G$54,IF(Q1677="Residential AC",'Emission Factors'!$G$55,IF(Q1677="Residential HP",'Emission Factors'!$G$56,IF(Q1677="Commercial AC (&gt;=65k to &lt;135,000k Btu/hr)",'Emission Factors'!$G$57,IF(Q1677="Commercial AC (&gt;=135,000k Btu/hr)",'Emission Factors'!$G$58,""))))))</f>
        <v/>
      </c>
      <c r="Z1677" s="96"/>
      <c r="AA1677" s="97" t="str">
        <f t="shared" si="251"/>
        <v/>
      </c>
      <c r="AB1677" s="97" t="str">
        <f t="shared" si="252"/>
        <v/>
      </c>
      <c r="AC1677" s="246" t="str">
        <f t="shared" si="253"/>
        <v/>
      </c>
      <c r="AD1677" s="97" t="str">
        <f t="shared" si="254"/>
        <v/>
      </c>
      <c r="AE1677" s="97" t="str">
        <f t="shared" si="255"/>
        <v/>
      </c>
      <c r="AF1677" s="252" t="str">
        <f t="shared" si="256"/>
        <v/>
      </c>
      <c r="AG1677" s="254" t="str">
        <f t="shared" si="257"/>
        <v/>
      </c>
      <c r="AH1677" s="248" t="str">
        <f t="shared" si="258"/>
        <v/>
      </c>
      <c r="AI1677" s="249" t="str">
        <f t="shared" si="259"/>
        <v/>
      </c>
    </row>
    <row r="1678" spans="2:35" x14ac:dyDescent="0.3">
      <c r="B1678" s="94"/>
      <c r="C1678" s="95"/>
      <c r="D1678" s="95"/>
      <c r="E1678" s="95"/>
      <c r="F1678" s="94"/>
      <c r="G1678" s="145"/>
      <c r="H1678" s="245"/>
      <c r="I1678" s="211" t="str">
        <f>IF(D1678="Room AC (window/wall)",'Emission Factors'!$E$53,IF(D1678="Room AC (PTAC/PTHP)",H1678,IF(D1678="Residential AC",'Emission Factors'!$E$55,IF(D1678="Residential HP",H1678,IF(D1678="Commercial AC (&gt;=65k to &lt;135,000k Btu/hr)",'Emission Factors'!$E$57,IF(D1678="Commercial AC (&gt;=135,000k Btu/hr)",'Emission Factors'!$E$58,""))))))</f>
        <v/>
      </c>
      <c r="J1678" s="96"/>
      <c r="K1678" s="211" t="str">
        <f>IF(ISBLANK(J1678),"",VLOOKUP(J1678,'Emission Factors'!$C$81:$G$221,4,FALSE))</f>
        <v/>
      </c>
      <c r="L1678" s="210" t="str">
        <f>IF(D1678="Room AC (window/wall)",'Emission Factors'!$F$53,IF(D1678="Room AC (PTAC/PTHP)",'Emission Factors'!$F$54,IF(D1678="Residential AC",'Emission Factors'!$F$55,IF(D1678="Residential HP",'Emission Factors'!$F$56,IF(D1678="Commercial AC (&gt;=65k to &lt;135,000k Btu/hr)",'Emission Factors'!$F$57,IF(D1678="Commercial AC (&gt;=135,000k Btu/hr)",'Emission Factors'!$F$58,""))))))</f>
        <v/>
      </c>
      <c r="M1678" s="211" t="str">
        <f>IF(D1678="Room AC (window/wall)",'Emission Factors'!$G$53,IF(D1678="Room AC (PTAC/PTHP)",'Emission Factors'!$G$54,IF(D1678="Residential AC",'Emission Factors'!$G$55,IF(D1678="Residential HP",'Emission Factors'!$G$56,IF(D1678="Commercial AC (&gt;=65k to &lt;135,000k Btu/hr)",'Emission Factors'!$G$57,IF(D1678="Commercial AC (&gt;=135,000k Btu/hr)",'Emission Factors'!$G$58,""))))))</f>
        <v/>
      </c>
      <c r="N1678" s="96"/>
      <c r="O1678" s="209" t="str">
        <f>IF(ISBLANK(D1678),"",(IF(D1678="Room AC (window/wall)",'Emission Factors'!$C$53,IF(D1678="Room AC (PTAC/PTHP)",'Emission Factors'!$C$54,IF(D1678="Residential AC",'Emission Factors'!$C$55,IF(D1678="Residential HP",'Emission Factors'!$C$56,IF(D1678="Commercial AC (&gt;=65k to &lt;135,000k Btu/hr)",'Emission Factors'!$C$57,IF(D1678="Commercial AC (&gt;=135,000k Btu/hr)",'Emission Factors'!$C$58,""))))))))</f>
        <v/>
      </c>
      <c r="P1678" s="209" t="str">
        <f t="shared" ref="P1678:P1741" si="260">IFERROR(O1678-(IF(ISBLANK(R1678),"Error",R1678)-E1678),"")</f>
        <v/>
      </c>
      <c r="Q1678" s="95"/>
      <c r="R1678" s="256"/>
      <c r="S1678" s="256"/>
      <c r="T1678" s="96"/>
      <c r="U1678" s="211" t="str">
        <f>IF(Q1678="Room AC (window/wall)",'Emission Factors'!$E$53,IF(AND(Q1678="Room AC (PTAC/PTHP)",ISBLANK(T1678)),"Error",IF(AND(Q1678="Room AC (PTAC/PTHP)",T1678&gt;0),T1678,IF(Q1678="Residential AC",'Emission Factors'!$E$55,IF(AND(Q1678="Residential HP",ISBLANK(T1678)),"Error",IF(AND(Q1678="Residential HP",T1678&gt;0),T1678,IF(Q1678="Commercial AC (&gt;=65k to &lt;135,000k Btu/hr)",'Emission Factors'!$E$57,IF(Q1678="Commercial AC (&gt;=135,000k Btu/hr)",'Emission Factors'!$E$58,""))))))))</f>
        <v/>
      </c>
      <c r="V1678" s="95"/>
      <c r="W1678" s="211" t="str">
        <f>IF(ISBLANK(V1678),"",VLOOKUP(V1678,'Emission Factors'!$C$81:$G$221,4,FALSE))</f>
        <v/>
      </c>
      <c r="X1678" s="210" t="str">
        <f>IF(Q1678="Room AC (window/wall)",'Emission Factors'!$F$53,IF(Q1678="Room AC (PTAC/PTHP)",'Emission Factors'!$F$54,IF(Q1678="Residential AC",'Emission Factors'!$F$55,IF(Q1678="Residential HP",'Emission Factors'!$F$56,IF(Q1678="Commercial AC (&gt;=65k to &lt;135,000k Btu/hr)",'Emission Factors'!$F$57,IF(Q1678="Commercial AC (&gt;=135,000k Btu/hr)",'Emission Factors'!$F$58,""))))))</f>
        <v/>
      </c>
      <c r="Y1678" s="211" t="str">
        <f>IF(Q1678="Room AC (window/wall)",'Emission Factors'!$G$53,IF(Q1678="Room AC (PTAC/PTHP)",'Emission Factors'!$G$54,IF(Q1678="Residential AC",'Emission Factors'!$G$55,IF(Q1678="Residential HP",'Emission Factors'!$G$56,IF(Q1678="Commercial AC (&gt;=65k to &lt;135,000k Btu/hr)",'Emission Factors'!$G$57,IF(Q1678="Commercial AC (&gt;=135,000k Btu/hr)",'Emission Factors'!$G$58,""))))))</f>
        <v/>
      </c>
      <c r="Z1678" s="96"/>
      <c r="AA1678" s="97" t="str">
        <f t="shared" si="251"/>
        <v/>
      </c>
      <c r="AB1678" s="97" t="str">
        <f t="shared" si="252"/>
        <v/>
      </c>
      <c r="AC1678" s="246" t="str">
        <f t="shared" si="253"/>
        <v/>
      </c>
      <c r="AD1678" s="97" t="str">
        <f t="shared" si="254"/>
        <v/>
      </c>
      <c r="AE1678" s="97" t="str">
        <f t="shared" si="255"/>
        <v/>
      </c>
      <c r="AF1678" s="252" t="str">
        <f t="shared" si="256"/>
        <v/>
      </c>
      <c r="AG1678" s="254" t="str">
        <f t="shared" si="257"/>
        <v/>
      </c>
      <c r="AH1678" s="248" t="str">
        <f t="shared" si="258"/>
        <v/>
      </c>
      <c r="AI1678" s="249" t="str">
        <f t="shared" si="259"/>
        <v/>
      </c>
    </row>
    <row r="1679" spans="2:35" x14ac:dyDescent="0.3">
      <c r="B1679" s="94"/>
      <c r="C1679" s="95"/>
      <c r="D1679" s="95"/>
      <c r="E1679" s="95"/>
      <c r="F1679" s="94"/>
      <c r="G1679" s="145"/>
      <c r="H1679" s="245"/>
      <c r="I1679" s="211" t="str">
        <f>IF(D1679="Room AC (window/wall)",'Emission Factors'!$E$53,IF(D1679="Room AC (PTAC/PTHP)",H1679,IF(D1679="Residential AC",'Emission Factors'!$E$55,IF(D1679="Residential HP",H1679,IF(D1679="Commercial AC (&gt;=65k to &lt;135,000k Btu/hr)",'Emission Factors'!$E$57,IF(D1679="Commercial AC (&gt;=135,000k Btu/hr)",'Emission Factors'!$E$58,""))))))</f>
        <v/>
      </c>
      <c r="J1679" s="96"/>
      <c r="K1679" s="211" t="str">
        <f>IF(ISBLANK(J1679),"",VLOOKUP(J1679,'Emission Factors'!$C$81:$G$221,4,FALSE))</f>
        <v/>
      </c>
      <c r="L1679" s="210" t="str">
        <f>IF(D1679="Room AC (window/wall)",'Emission Factors'!$F$53,IF(D1679="Room AC (PTAC/PTHP)",'Emission Factors'!$F$54,IF(D1679="Residential AC",'Emission Factors'!$F$55,IF(D1679="Residential HP",'Emission Factors'!$F$56,IF(D1679="Commercial AC (&gt;=65k to &lt;135,000k Btu/hr)",'Emission Factors'!$F$57,IF(D1679="Commercial AC (&gt;=135,000k Btu/hr)",'Emission Factors'!$F$58,""))))))</f>
        <v/>
      </c>
      <c r="M1679" s="211" t="str">
        <f>IF(D1679="Room AC (window/wall)",'Emission Factors'!$G$53,IF(D1679="Room AC (PTAC/PTHP)",'Emission Factors'!$G$54,IF(D1679="Residential AC",'Emission Factors'!$G$55,IF(D1679="Residential HP",'Emission Factors'!$G$56,IF(D1679="Commercial AC (&gt;=65k to &lt;135,000k Btu/hr)",'Emission Factors'!$G$57,IF(D1679="Commercial AC (&gt;=135,000k Btu/hr)",'Emission Factors'!$G$58,""))))))</f>
        <v/>
      </c>
      <c r="N1679" s="96"/>
      <c r="O1679" s="209" t="str">
        <f>IF(ISBLANK(D1679),"",(IF(D1679="Room AC (window/wall)",'Emission Factors'!$C$53,IF(D1679="Room AC (PTAC/PTHP)",'Emission Factors'!$C$54,IF(D1679="Residential AC",'Emission Factors'!$C$55,IF(D1679="Residential HP",'Emission Factors'!$C$56,IF(D1679="Commercial AC (&gt;=65k to &lt;135,000k Btu/hr)",'Emission Factors'!$C$57,IF(D1679="Commercial AC (&gt;=135,000k Btu/hr)",'Emission Factors'!$C$58,""))))))))</f>
        <v/>
      </c>
      <c r="P1679" s="209" t="str">
        <f t="shared" si="260"/>
        <v/>
      </c>
      <c r="Q1679" s="95"/>
      <c r="R1679" s="256"/>
      <c r="S1679" s="256"/>
      <c r="T1679" s="96"/>
      <c r="U1679" s="211" t="str">
        <f>IF(Q1679="Room AC (window/wall)",'Emission Factors'!$E$53,IF(AND(Q1679="Room AC (PTAC/PTHP)",ISBLANK(T1679)),"Error",IF(AND(Q1679="Room AC (PTAC/PTHP)",T1679&gt;0),T1679,IF(Q1679="Residential AC",'Emission Factors'!$E$55,IF(AND(Q1679="Residential HP",ISBLANK(T1679)),"Error",IF(AND(Q1679="Residential HP",T1679&gt;0),T1679,IF(Q1679="Commercial AC (&gt;=65k to &lt;135,000k Btu/hr)",'Emission Factors'!$E$57,IF(Q1679="Commercial AC (&gt;=135,000k Btu/hr)",'Emission Factors'!$E$58,""))))))))</f>
        <v/>
      </c>
      <c r="V1679" s="95"/>
      <c r="W1679" s="211" t="str">
        <f>IF(ISBLANK(V1679),"",VLOOKUP(V1679,'Emission Factors'!$C$81:$G$221,4,FALSE))</f>
        <v/>
      </c>
      <c r="X1679" s="210" t="str">
        <f>IF(Q1679="Room AC (window/wall)",'Emission Factors'!$F$53,IF(Q1679="Room AC (PTAC/PTHP)",'Emission Factors'!$F$54,IF(Q1679="Residential AC",'Emission Factors'!$F$55,IF(Q1679="Residential HP",'Emission Factors'!$F$56,IF(Q1679="Commercial AC (&gt;=65k to &lt;135,000k Btu/hr)",'Emission Factors'!$F$57,IF(Q1679="Commercial AC (&gt;=135,000k Btu/hr)",'Emission Factors'!$F$58,""))))))</f>
        <v/>
      </c>
      <c r="Y1679" s="211" t="str">
        <f>IF(Q1679="Room AC (window/wall)",'Emission Factors'!$G$53,IF(Q1679="Room AC (PTAC/PTHP)",'Emission Factors'!$G$54,IF(Q1679="Residential AC",'Emission Factors'!$G$55,IF(Q1679="Residential HP",'Emission Factors'!$G$56,IF(Q1679="Commercial AC (&gt;=65k to &lt;135,000k Btu/hr)",'Emission Factors'!$G$57,IF(Q1679="Commercial AC (&gt;=135,000k Btu/hr)",'Emission Factors'!$G$58,""))))))</f>
        <v/>
      </c>
      <c r="Z1679" s="96"/>
      <c r="AA1679" s="97" t="str">
        <f t="shared" ref="AA1679:AA1742" si="261">IF(ISBLANK(Z1679),"",(I1679*K1679*(M1679/100)*(N1679/2204.6)))</f>
        <v/>
      </c>
      <c r="AB1679" s="97" t="str">
        <f t="shared" ref="AB1679:AB1742" si="262">IF(ISBLANK(Z1679),"",(U1679*W1679*(Y1679/100)*(Z1679/2204.6)))</f>
        <v/>
      </c>
      <c r="AC1679" s="246" t="str">
        <f t="shared" ref="AC1679:AC1742" si="263">IF(ISBLANK(Z1679),"",(AA1679-AB1679))</f>
        <v/>
      </c>
      <c r="AD1679" s="97" t="str">
        <f t="shared" ref="AD1679:AD1742" si="264">IF(ISBLANK(Z1679),"",(H1679*K1679*(L1679/100)*(N1679/2204.6)*P1679))</f>
        <v/>
      </c>
      <c r="AE1679" s="97" t="str">
        <f t="shared" ref="AE1679:AE1742" si="265">IF(ISBLANK(Z1679),"",(T1679*W1679*(X1679/100)*(Z1679/2204.6)*P1679))</f>
        <v/>
      </c>
      <c r="AF1679" s="252" t="str">
        <f t="shared" ref="AF1679:AF1742" si="266">IF(ISBLANK(Z1679),"",(AD1679-AE1679))</f>
        <v/>
      </c>
      <c r="AG1679" s="254" t="str">
        <f t="shared" ref="AG1679:AG1742" si="267">IF(ISBLANK(S1679),"",IF(AND(S1679&gt;2024,W1679&gt;750),0,SUM(AC1679,AF1679)))</f>
        <v/>
      </c>
      <c r="AH1679" s="248" t="str">
        <f t="shared" ref="AH1679:AH1742" si="268">IF(ISBLANK(Z1679),"",(AG1679/Z1679))</f>
        <v/>
      </c>
      <c r="AI1679" s="249" t="str">
        <f t="shared" ref="AI1679:AI1742" si="269">IF(ISBLANK(Z1679),"",(IF(AG1679=0,0,(AG1679/G1679))))</f>
        <v/>
      </c>
    </row>
    <row r="1680" spans="2:35" x14ac:dyDescent="0.3">
      <c r="B1680" s="94"/>
      <c r="C1680" s="95"/>
      <c r="D1680" s="95"/>
      <c r="E1680" s="95"/>
      <c r="F1680" s="94"/>
      <c r="G1680" s="145"/>
      <c r="H1680" s="245"/>
      <c r="I1680" s="211" t="str">
        <f>IF(D1680="Room AC (window/wall)",'Emission Factors'!$E$53,IF(D1680="Room AC (PTAC/PTHP)",H1680,IF(D1680="Residential AC",'Emission Factors'!$E$55,IF(D1680="Residential HP",H1680,IF(D1680="Commercial AC (&gt;=65k to &lt;135,000k Btu/hr)",'Emission Factors'!$E$57,IF(D1680="Commercial AC (&gt;=135,000k Btu/hr)",'Emission Factors'!$E$58,""))))))</f>
        <v/>
      </c>
      <c r="J1680" s="96"/>
      <c r="K1680" s="211" t="str">
        <f>IF(ISBLANK(J1680),"",VLOOKUP(J1680,'Emission Factors'!$C$81:$G$221,4,FALSE))</f>
        <v/>
      </c>
      <c r="L1680" s="210" t="str">
        <f>IF(D1680="Room AC (window/wall)",'Emission Factors'!$F$53,IF(D1680="Room AC (PTAC/PTHP)",'Emission Factors'!$F$54,IF(D1680="Residential AC",'Emission Factors'!$F$55,IF(D1680="Residential HP",'Emission Factors'!$F$56,IF(D1680="Commercial AC (&gt;=65k to &lt;135,000k Btu/hr)",'Emission Factors'!$F$57,IF(D1680="Commercial AC (&gt;=135,000k Btu/hr)",'Emission Factors'!$F$58,""))))))</f>
        <v/>
      </c>
      <c r="M1680" s="211" t="str">
        <f>IF(D1680="Room AC (window/wall)",'Emission Factors'!$G$53,IF(D1680="Room AC (PTAC/PTHP)",'Emission Factors'!$G$54,IF(D1680="Residential AC",'Emission Factors'!$G$55,IF(D1680="Residential HP",'Emission Factors'!$G$56,IF(D1680="Commercial AC (&gt;=65k to &lt;135,000k Btu/hr)",'Emission Factors'!$G$57,IF(D1680="Commercial AC (&gt;=135,000k Btu/hr)",'Emission Factors'!$G$58,""))))))</f>
        <v/>
      </c>
      <c r="N1680" s="96"/>
      <c r="O1680" s="209" t="str">
        <f>IF(ISBLANK(D1680),"",(IF(D1680="Room AC (window/wall)",'Emission Factors'!$C$53,IF(D1680="Room AC (PTAC/PTHP)",'Emission Factors'!$C$54,IF(D1680="Residential AC",'Emission Factors'!$C$55,IF(D1680="Residential HP",'Emission Factors'!$C$56,IF(D1680="Commercial AC (&gt;=65k to &lt;135,000k Btu/hr)",'Emission Factors'!$C$57,IF(D1680="Commercial AC (&gt;=135,000k Btu/hr)",'Emission Factors'!$C$58,""))))))))</f>
        <v/>
      </c>
      <c r="P1680" s="209" t="str">
        <f t="shared" si="260"/>
        <v/>
      </c>
      <c r="Q1680" s="95"/>
      <c r="R1680" s="256"/>
      <c r="S1680" s="256"/>
      <c r="T1680" s="96"/>
      <c r="U1680" s="211" t="str">
        <f>IF(Q1680="Room AC (window/wall)",'Emission Factors'!$E$53,IF(AND(Q1680="Room AC (PTAC/PTHP)",ISBLANK(T1680)),"Error",IF(AND(Q1680="Room AC (PTAC/PTHP)",T1680&gt;0),T1680,IF(Q1680="Residential AC",'Emission Factors'!$E$55,IF(AND(Q1680="Residential HP",ISBLANK(T1680)),"Error",IF(AND(Q1680="Residential HP",T1680&gt;0),T1680,IF(Q1680="Commercial AC (&gt;=65k to &lt;135,000k Btu/hr)",'Emission Factors'!$E$57,IF(Q1680="Commercial AC (&gt;=135,000k Btu/hr)",'Emission Factors'!$E$58,""))))))))</f>
        <v/>
      </c>
      <c r="V1680" s="95"/>
      <c r="W1680" s="211" t="str">
        <f>IF(ISBLANK(V1680),"",VLOOKUP(V1680,'Emission Factors'!$C$81:$G$221,4,FALSE))</f>
        <v/>
      </c>
      <c r="X1680" s="210" t="str">
        <f>IF(Q1680="Room AC (window/wall)",'Emission Factors'!$F$53,IF(Q1680="Room AC (PTAC/PTHP)",'Emission Factors'!$F$54,IF(Q1680="Residential AC",'Emission Factors'!$F$55,IF(Q1680="Residential HP",'Emission Factors'!$F$56,IF(Q1680="Commercial AC (&gt;=65k to &lt;135,000k Btu/hr)",'Emission Factors'!$F$57,IF(Q1680="Commercial AC (&gt;=135,000k Btu/hr)",'Emission Factors'!$F$58,""))))))</f>
        <v/>
      </c>
      <c r="Y1680" s="211" t="str">
        <f>IF(Q1680="Room AC (window/wall)",'Emission Factors'!$G$53,IF(Q1680="Room AC (PTAC/PTHP)",'Emission Factors'!$G$54,IF(Q1680="Residential AC",'Emission Factors'!$G$55,IF(Q1680="Residential HP",'Emission Factors'!$G$56,IF(Q1680="Commercial AC (&gt;=65k to &lt;135,000k Btu/hr)",'Emission Factors'!$G$57,IF(Q1680="Commercial AC (&gt;=135,000k Btu/hr)",'Emission Factors'!$G$58,""))))))</f>
        <v/>
      </c>
      <c r="Z1680" s="96"/>
      <c r="AA1680" s="97" t="str">
        <f t="shared" si="261"/>
        <v/>
      </c>
      <c r="AB1680" s="97" t="str">
        <f t="shared" si="262"/>
        <v/>
      </c>
      <c r="AC1680" s="246" t="str">
        <f t="shared" si="263"/>
        <v/>
      </c>
      <c r="AD1680" s="97" t="str">
        <f t="shared" si="264"/>
        <v/>
      </c>
      <c r="AE1680" s="97" t="str">
        <f t="shared" si="265"/>
        <v/>
      </c>
      <c r="AF1680" s="252" t="str">
        <f t="shared" si="266"/>
        <v/>
      </c>
      <c r="AG1680" s="254" t="str">
        <f t="shared" si="267"/>
        <v/>
      </c>
      <c r="AH1680" s="248" t="str">
        <f t="shared" si="268"/>
        <v/>
      </c>
      <c r="AI1680" s="249" t="str">
        <f t="shared" si="269"/>
        <v/>
      </c>
    </row>
    <row r="1681" spans="2:35" x14ac:dyDescent="0.3">
      <c r="B1681" s="94"/>
      <c r="C1681" s="95"/>
      <c r="D1681" s="95"/>
      <c r="E1681" s="95"/>
      <c r="F1681" s="94"/>
      <c r="G1681" s="145"/>
      <c r="H1681" s="245"/>
      <c r="I1681" s="211" t="str">
        <f>IF(D1681="Room AC (window/wall)",'Emission Factors'!$E$53,IF(D1681="Room AC (PTAC/PTHP)",H1681,IF(D1681="Residential AC",'Emission Factors'!$E$55,IF(D1681="Residential HP",H1681,IF(D1681="Commercial AC (&gt;=65k to &lt;135,000k Btu/hr)",'Emission Factors'!$E$57,IF(D1681="Commercial AC (&gt;=135,000k Btu/hr)",'Emission Factors'!$E$58,""))))))</f>
        <v/>
      </c>
      <c r="J1681" s="96"/>
      <c r="K1681" s="211" t="str">
        <f>IF(ISBLANK(J1681),"",VLOOKUP(J1681,'Emission Factors'!$C$81:$G$221,4,FALSE))</f>
        <v/>
      </c>
      <c r="L1681" s="210" t="str">
        <f>IF(D1681="Room AC (window/wall)",'Emission Factors'!$F$53,IF(D1681="Room AC (PTAC/PTHP)",'Emission Factors'!$F$54,IF(D1681="Residential AC",'Emission Factors'!$F$55,IF(D1681="Residential HP",'Emission Factors'!$F$56,IF(D1681="Commercial AC (&gt;=65k to &lt;135,000k Btu/hr)",'Emission Factors'!$F$57,IF(D1681="Commercial AC (&gt;=135,000k Btu/hr)",'Emission Factors'!$F$58,""))))))</f>
        <v/>
      </c>
      <c r="M1681" s="211" t="str">
        <f>IF(D1681="Room AC (window/wall)",'Emission Factors'!$G$53,IF(D1681="Room AC (PTAC/PTHP)",'Emission Factors'!$G$54,IF(D1681="Residential AC",'Emission Factors'!$G$55,IF(D1681="Residential HP",'Emission Factors'!$G$56,IF(D1681="Commercial AC (&gt;=65k to &lt;135,000k Btu/hr)",'Emission Factors'!$G$57,IF(D1681="Commercial AC (&gt;=135,000k Btu/hr)",'Emission Factors'!$G$58,""))))))</f>
        <v/>
      </c>
      <c r="N1681" s="96"/>
      <c r="O1681" s="209" t="str">
        <f>IF(ISBLANK(D1681),"",(IF(D1681="Room AC (window/wall)",'Emission Factors'!$C$53,IF(D1681="Room AC (PTAC/PTHP)",'Emission Factors'!$C$54,IF(D1681="Residential AC",'Emission Factors'!$C$55,IF(D1681="Residential HP",'Emission Factors'!$C$56,IF(D1681="Commercial AC (&gt;=65k to &lt;135,000k Btu/hr)",'Emission Factors'!$C$57,IF(D1681="Commercial AC (&gt;=135,000k Btu/hr)",'Emission Factors'!$C$58,""))))))))</f>
        <v/>
      </c>
      <c r="P1681" s="209" t="str">
        <f t="shared" si="260"/>
        <v/>
      </c>
      <c r="Q1681" s="95"/>
      <c r="R1681" s="256"/>
      <c r="S1681" s="256"/>
      <c r="T1681" s="96"/>
      <c r="U1681" s="211" t="str">
        <f>IF(Q1681="Room AC (window/wall)",'Emission Factors'!$E$53,IF(AND(Q1681="Room AC (PTAC/PTHP)",ISBLANK(T1681)),"Error",IF(AND(Q1681="Room AC (PTAC/PTHP)",T1681&gt;0),T1681,IF(Q1681="Residential AC",'Emission Factors'!$E$55,IF(AND(Q1681="Residential HP",ISBLANK(T1681)),"Error",IF(AND(Q1681="Residential HP",T1681&gt;0),T1681,IF(Q1681="Commercial AC (&gt;=65k to &lt;135,000k Btu/hr)",'Emission Factors'!$E$57,IF(Q1681="Commercial AC (&gt;=135,000k Btu/hr)",'Emission Factors'!$E$58,""))))))))</f>
        <v/>
      </c>
      <c r="V1681" s="95"/>
      <c r="W1681" s="211" t="str">
        <f>IF(ISBLANK(V1681),"",VLOOKUP(V1681,'Emission Factors'!$C$81:$G$221,4,FALSE))</f>
        <v/>
      </c>
      <c r="X1681" s="210" t="str">
        <f>IF(Q1681="Room AC (window/wall)",'Emission Factors'!$F$53,IF(Q1681="Room AC (PTAC/PTHP)",'Emission Factors'!$F$54,IF(Q1681="Residential AC",'Emission Factors'!$F$55,IF(Q1681="Residential HP",'Emission Factors'!$F$56,IF(Q1681="Commercial AC (&gt;=65k to &lt;135,000k Btu/hr)",'Emission Factors'!$F$57,IF(Q1681="Commercial AC (&gt;=135,000k Btu/hr)",'Emission Factors'!$F$58,""))))))</f>
        <v/>
      </c>
      <c r="Y1681" s="211" t="str">
        <f>IF(Q1681="Room AC (window/wall)",'Emission Factors'!$G$53,IF(Q1681="Room AC (PTAC/PTHP)",'Emission Factors'!$G$54,IF(Q1681="Residential AC",'Emission Factors'!$G$55,IF(Q1681="Residential HP",'Emission Factors'!$G$56,IF(Q1681="Commercial AC (&gt;=65k to &lt;135,000k Btu/hr)",'Emission Factors'!$G$57,IF(Q1681="Commercial AC (&gt;=135,000k Btu/hr)",'Emission Factors'!$G$58,""))))))</f>
        <v/>
      </c>
      <c r="Z1681" s="96"/>
      <c r="AA1681" s="97" t="str">
        <f t="shared" si="261"/>
        <v/>
      </c>
      <c r="AB1681" s="97" t="str">
        <f t="shared" si="262"/>
        <v/>
      </c>
      <c r="AC1681" s="246" t="str">
        <f t="shared" si="263"/>
        <v/>
      </c>
      <c r="AD1681" s="97" t="str">
        <f t="shared" si="264"/>
        <v/>
      </c>
      <c r="AE1681" s="97" t="str">
        <f t="shared" si="265"/>
        <v/>
      </c>
      <c r="AF1681" s="252" t="str">
        <f t="shared" si="266"/>
        <v/>
      </c>
      <c r="AG1681" s="254" t="str">
        <f t="shared" si="267"/>
        <v/>
      </c>
      <c r="AH1681" s="248" t="str">
        <f t="shared" si="268"/>
        <v/>
      </c>
      <c r="AI1681" s="249" t="str">
        <f t="shared" si="269"/>
        <v/>
      </c>
    </row>
    <row r="1682" spans="2:35" x14ac:dyDescent="0.3">
      <c r="B1682" s="94"/>
      <c r="C1682" s="95"/>
      <c r="D1682" s="95"/>
      <c r="E1682" s="95"/>
      <c r="F1682" s="94"/>
      <c r="G1682" s="145"/>
      <c r="H1682" s="245"/>
      <c r="I1682" s="211" t="str">
        <f>IF(D1682="Room AC (window/wall)",'Emission Factors'!$E$53,IF(D1682="Room AC (PTAC/PTHP)",H1682,IF(D1682="Residential AC",'Emission Factors'!$E$55,IF(D1682="Residential HP",H1682,IF(D1682="Commercial AC (&gt;=65k to &lt;135,000k Btu/hr)",'Emission Factors'!$E$57,IF(D1682="Commercial AC (&gt;=135,000k Btu/hr)",'Emission Factors'!$E$58,""))))))</f>
        <v/>
      </c>
      <c r="J1682" s="96"/>
      <c r="K1682" s="211" t="str">
        <f>IF(ISBLANK(J1682),"",VLOOKUP(J1682,'Emission Factors'!$C$81:$G$221,4,FALSE))</f>
        <v/>
      </c>
      <c r="L1682" s="210" t="str">
        <f>IF(D1682="Room AC (window/wall)",'Emission Factors'!$F$53,IF(D1682="Room AC (PTAC/PTHP)",'Emission Factors'!$F$54,IF(D1682="Residential AC",'Emission Factors'!$F$55,IF(D1682="Residential HP",'Emission Factors'!$F$56,IF(D1682="Commercial AC (&gt;=65k to &lt;135,000k Btu/hr)",'Emission Factors'!$F$57,IF(D1682="Commercial AC (&gt;=135,000k Btu/hr)",'Emission Factors'!$F$58,""))))))</f>
        <v/>
      </c>
      <c r="M1682" s="211" t="str">
        <f>IF(D1682="Room AC (window/wall)",'Emission Factors'!$G$53,IF(D1682="Room AC (PTAC/PTHP)",'Emission Factors'!$G$54,IF(D1682="Residential AC",'Emission Factors'!$G$55,IF(D1682="Residential HP",'Emission Factors'!$G$56,IF(D1682="Commercial AC (&gt;=65k to &lt;135,000k Btu/hr)",'Emission Factors'!$G$57,IF(D1682="Commercial AC (&gt;=135,000k Btu/hr)",'Emission Factors'!$G$58,""))))))</f>
        <v/>
      </c>
      <c r="N1682" s="96"/>
      <c r="O1682" s="209" t="str">
        <f>IF(ISBLANK(D1682),"",(IF(D1682="Room AC (window/wall)",'Emission Factors'!$C$53,IF(D1682="Room AC (PTAC/PTHP)",'Emission Factors'!$C$54,IF(D1682="Residential AC",'Emission Factors'!$C$55,IF(D1682="Residential HP",'Emission Factors'!$C$56,IF(D1682="Commercial AC (&gt;=65k to &lt;135,000k Btu/hr)",'Emission Factors'!$C$57,IF(D1682="Commercial AC (&gt;=135,000k Btu/hr)",'Emission Factors'!$C$58,""))))))))</f>
        <v/>
      </c>
      <c r="P1682" s="209" t="str">
        <f t="shared" si="260"/>
        <v/>
      </c>
      <c r="Q1682" s="95"/>
      <c r="R1682" s="256"/>
      <c r="S1682" s="256"/>
      <c r="T1682" s="96"/>
      <c r="U1682" s="211" t="str">
        <f>IF(Q1682="Room AC (window/wall)",'Emission Factors'!$E$53,IF(AND(Q1682="Room AC (PTAC/PTHP)",ISBLANK(T1682)),"Error",IF(AND(Q1682="Room AC (PTAC/PTHP)",T1682&gt;0),T1682,IF(Q1682="Residential AC",'Emission Factors'!$E$55,IF(AND(Q1682="Residential HP",ISBLANK(T1682)),"Error",IF(AND(Q1682="Residential HP",T1682&gt;0),T1682,IF(Q1682="Commercial AC (&gt;=65k to &lt;135,000k Btu/hr)",'Emission Factors'!$E$57,IF(Q1682="Commercial AC (&gt;=135,000k Btu/hr)",'Emission Factors'!$E$58,""))))))))</f>
        <v/>
      </c>
      <c r="V1682" s="95"/>
      <c r="W1682" s="211" t="str">
        <f>IF(ISBLANK(V1682),"",VLOOKUP(V1682,'Emission Factors'!$C$81:$G$221,4,FALSE))</f>
        <v/>
      </c>
      <c r="X1682" s="210" t="str">
        <f>IF(Q1682="Room AC (window/wall)",'Emission Factors'!$F$53,IF(Q1682="Room AC (PTAC/PTHP)",'Emission Factors'!$F$54,IF(Q1682="Residential AC",'Emission Factors'!$F$55,IF(Q1682="Residential HP",'Emission Factors'!$F$56,IF(Q1682="Commercial AC (&gt;=65k to &lt;135,000k Btu/hr)",'Emission Factors'!$F$57,IF(Q1682="Commercial AC (&gt;=135,000k Btu/hr)",'Emission Factors'!$F$58,""))))))</f>
        <v/>
      </c>
      <c r="Y1682" s="211" t="str">
        <f>IF(Q1682="Room AC (window/wall)",'Emission Factors'!$G$53,IF(Q1682="Room AC (PTAC/PTHP)",'Emission Factors'!$G$54,IF(Q1682="Residential AC",'Emission Factors'!$G$55,IF(Q1682="Residential HP",'Emission Factors'!$G$56,IF(Q1682="Commercial AC (&gt;=65k to &lt;135,000k Btu/hr)",'Emission Factors'!$G$57,IF(Q1682="Commercial AC (&gt;=135,000k Btu/hr)",'Emission Factors'!$G$58,""))))))</f>
        <v/>
      </c>
      <c r="Z1682" s="96"/>
      <c r="AA1682" s="97" t="str">
        <f t="shared" si="261"/>
        <v/>
      </c>
      <c r="AB1682" s="97" t="str">
        <f t="shared" si="262"/>
        <v/>
      </c>
      <c r="AC1682" s="246" t="str">
        <f t="shared" si="263"/>
        <v/>
      </c>
      <c r="AD1682" s="97" t="str">
        <f t="shared" si="264"/>
        <v/>
      </c>
      <c r="AE1682" s="97" t="str">
        <f t="shared" si="265"/>
        <v/>
      </c>
      <c r="AF1682" s="252" t="str">
        <f t="shared" si="266"/>
        <v/>
      </c>
      <c r="AG1682" s="254" t="str">
        <f t="shared" si="267"/>
        <v/>
      </c>
      <c r="AH1682" s="248" t="str">
        <f t="shared" si="268"/>
        <v/>
      </c>
      <c r="AI1682" s="249" t="str">
        <f t="shared" si="269"/>
        <v/>
      </c>
    </row>
    <row r="1683" spans="2:35" x14ac:dyDescent="0.3">
      <c r="B1683" s="94"/>
      <c r="C1683" s="95"/>
      <c r="D1683" s="95"/>
      <c r="E1683" s="95"/>
      <c r="F1683" s="94"/>
      <c r="G1683" s="145"/>
      <c r="H1683" s="245"/>
      <c r="I1683" s="211" t="str">
        <f>IF(D1683="Room AC (window/wall)",'Emission Factors'!$E$53,IF(D1683="Room AC (PTAC/PTHP)",H1683,IF(D1683="Residential AC",'Emission Factors'!$E$55,IF(D1683="Residential HP",H1683,IF(D1683="Commercial AC (&gt;=65k to &lt;135,000k Btu/hr)",'Emission Factors'!$E$57,IF(D1683="Commercial AC (&gt;=135,000k Btu/hr)",'Emission Factors'!$E$58,""))))))</f>
        <v/>
      </c>
      <c r="J1683" s="96"/>
      <c r="K1683" s="211" t="str">
        <f>IF(ISBLANK(J1683),"",VLOOKUP(J1683,'Emission Factors'!$C$81:$G$221,4,FALSE))</f>
        <v/>
      </c>
      <c r="L1683" s="210" t="str">
        <f>IF(D1683="Room AC (window/wall)",'Emission Factors'!$F$53,IF(D1683="Room AC (PTAC/PTHP)",'Emission Factors'!$F$54,IF(D1683="Residential AC",'Emission Factors'!$F$55,IF(D1683="Residential HP",'Emission Factors'!$F$56,IF(D1683="Commercial AC (&gt;=65k to &lt;135,000k Btu/hr)",'Emission Factors'!$F$57,IF(D1683="Commercial AC (&gt;=135,000k Btu/hr)",'Emission Factors'!$F$58,""))))))</f>
        <v/>
      </c>
      <c r="M1683" s="211" t="str">
        <f>IF(D1683="Room AC (window/wall)",'Emission Factors'!$G$53,IF(D1683="Room AC (PTAC/PTHP)",'Emission Factors'!$G$54,IF(D1683="Residential AC",'Emission Factors'!$G$55,IF(D1683="Residential HP",'Emission Factors'!$G$56,IF(D1683="Commercial AC (&gt;=65k to &lt;135,000k Btu/hr)",'Emission Factors'!$G$57,IF(D1683="Commercial AC (&gt;=135,000k Btu/hr)",'Emission Factors'!$G$58,""))))))</f>
        <v/>
      </c>
      <c r="N1683" s="96"/>
      <c r="O1683" s="209" t="str">
        <f>IF(ISBLANK(D1683),"",(IF(D1683="Room AC (window/wall)",'Emission Factors'!$C$53,IF(D1683="Room AC (PTAC/PTHP)",'Emission Factors'!$C$54,IF(D1683="Residential AC",'Emission Factors'!$C$55,IF(D1683="Residential HP",'Emission Factors'!$C$56,IF(D1683="Commercial AC (&gt;=65k to &lt;135,000k Btu/hr)",'Emission Factors'!$C$57,IF(D1683="Commercial AC (&gt;=135,000k Btu/hr)",'Emission Factors'!$C$58,""))))))))</f>
        <v/>
      </c>
      <c r="P1683" s="209" t="str">
        <f t="shared" si="260"/>
        <v/>
      </c>
      <c r="Q1683" s="95"/>
      <c r="R1683" s="256"/>
      <c r="S1683" s="256"/>
      <c r="T1683" s="96"/>
      <c r="U1683" s="211" t="str">
        <f>IF(Q1683="Room AC (window/wall)",'Emission Factors'!$E$53,IF(AND(Q1683="Room AC (PTAC/PTHP)",ISBLANK(T1683)),"Error",IF(AND(Q1683="Room AC (PTAC/PTHP)",T1683&gt;0),T1683,IF(Q1683="Residential AC",'Emission Factors'!$E$55,IF(AND(Q1683="Residential HP",ISBLANK(T1683)),"Error",IF(AND(Q1683="Residential HP",T1683&gt;0),T1683,IF(Q1683="Commercial AC (&gt;=65k to &lt;135,000k Btu/hr)",'Emission Factors'!$E$57,IF(Q1683="Commercial AC (&gt;=135,000k Btu/hr)",'Emission Factors'!$E$58,""))))))))</f>
        <v/>
      </c>
      <c r="V1683" s="95"/>
      <c r="W1683" s="211" t="str">
        <f>IF(ISBLANK(V1683),"",VLOOKUP(V1683,'Emission Factors'!$C$81:$G$221,4,FALSE))</f>
        <v/>
      </c>
      <c r="X1683" s="210" t="str">
        <f>IF(Q1683="Room AC (window/wall)",'Emission Factors'!$F$53,IF(Q1683="Room AC (PTAC/PTHP)",'Emission Factors'!$F$54,IF(Q1683="Residential AC",'Emission Factors'!$F$55,IF(Q1683="Residential HP",'Emission Factors'!$F$56,IF(Q1683="Commercial AC (&gt;=65k to &lt;135,000k Btu/hr)",'Emission Factors'!$F$57,IF(Q1683="Commercial AC (&gt;=135,000k Btu/hr)",'Emission Factors'!$F$58,""))))))</f>
        <v/>
      </c>
      <c r="Y1683" s="211" t="str">
        <f>IF(Q1683="Room AC (window/wall)",'Emission Factors'!$G$53,IF(Q1683="Room AC (PTAC/PTHP)",'Emission Factors'!$G$54,IF(Q1683="Residential AC",'Emission Factors'!$G$55,IF(Q1683="Residential HP",'Emission Factors'!$G$56,IF(Q1683="Commercial AC (&gt;=65k to &lt;135,000k Btu/hr)",'Emission Factors'!$G$57,IF(Q1683="Commercial AC (&gt;=135,000k Btu/hr)",'Emission Factors'!$G$58,""))))))</f>
        <v/>
      </c>
      <c r="Z1683" s="96"/>
      <c r="AA1683" s="97" t="str">
        <f t="shared" si="261"/>
        <v/>
      </c>
      <c r="AB1683" s="97" t="str">
        <f t="shared" si="262"/>
        <v/>
      </c>
      <c r="AC1683" s="246" t="str">
        <f t="shared" si="263"/>
        <v/>
      </c>
      <c r="AD1683" s="97" t="str">
        <f t="shared" si="264"/>
        <v/>
      </c>
      <c r="AE1683" s="97" t="str">
        <f t="shared" si="265"/>
        <v/>
      </c>
      <c r="AF1683" s="252" t="str">
        <f t="shared" si="266"/>
        <v/>
      </c>
      <c r="AG1683" s="254" t="str">
        <f t="shared" si="267"/>
        <v/>
      </c>
      <c r="AH1683" s="248" t="str">
        <f t="shared" si="268"/>
        <v/>
      </c>
      <c r="AI1683" s="249" t="str">
        <f t="shared" si="269"/>
        <v/>
      </c>
    </row>
    <row r="1684" spans="2:35" x14ac:dyDescent="0.3">
      <c r="B1684" s="94"/>
      <c r="C1684" s="95"/>
      <c r="D1684" s="95"/>
      <c r="E1684" s="95"/>
      <c r="F1684" s="94"/>
      <c r="G1684" s="145"/>
      <c r="H1684" s="245"/>
      <c r="I1684" s="211" t="str">
        <f>IF(D1684="Room AC (window/wall)",'Emission Factors'!$E$53,IF(D1684="Room AC (PTAC/PTHP)",H1684,IF(D1684="Residential AC",'Emission Factors'!$E$55,IF(D1684="Residential HP",H1684,IF(D1684="Commercial AC (&gt;=65k to &lt;135,000k Btu/hr)",'Emission Factors'!$E$57,IF(D1684="Commercial AC (&gt;=135,000k Btu/hr)",'Emission Factors'!$E$58,""))))))</f>
        <v/>
      </c>
      <c r="J1684" s="96"/>
      <c r="K1684" s="211" t="str">
        <f>IF(ISBLANK(J1684),"",VLOOKUP(J1684,'Emission Factors'!$C$81:$G$221,4,FALSE))</f>
        <v/>
      </c>
      <c r="L1684" s="210" t="str">
        <f>IF(D1684="Room AC (window/wall)",'Emission Factors'!$F$53,IF(D1684="Room AC (PTAC/PTHP)",'Emission Factors'!$F$54,IF(D1684="Residential AC",'Emission Factors'!$F$55,IF(D1684="Residential HP",'Emission Factors'!$F$56,IF(D1684="Commercial AC (&gt;=65k to &lt;135,000k Btu/hr)",'Emission Factors'!$F$57,IF(D1684="Commercial AC (&gt;=135,000k Btu/hr)",'Emission Factors'!$F$58,""))))))</f>
        <v/>
      </c>
      <c r="M1684" s="211" t="str">
        <f>IF(D1684="Room AC (window/wall)",'Emission Factors'!$G$53,IF(D1684="Room AC (PTAC/PTHP)",'Emission Factors'!$G$54,IF(D1684="Residential AC",'Emission Factors'!$G$55,IF(D1684="Residential HP",'Emission Factors'!$G$56,IF(D1684="Commercial AC (&gt;=65k to &lt;135,000k Btu/hr)",'Emission Factors'!$G$57,IF(D1684="Commercial AC (&gt;=135,000k Btu/hr)",'Emission Factors'!$G$58,""))))))</f>
        <v/>
      </c>
      <c r="N1684" s="96"/>
      <c r="O1684" s="209" t="str">
        <f>IF(ISBLANK(D1684),"",(IF(D1684="Room AC (window/wall)",'Emission Factors'!$C$53,IF(D1684="Room AC (PTAC/PTHP)",'Emission Factors'!$C$54,IF(D1684="Residential AC",'Emission Factors'!$C$55,IF(D1684="Residential HP",'Emission Factors'!$C$56,IF(D1684="Commercial AC (&gt;=65k to &lt;135,000k Btu/hr)",'Emission Factors'!$C$57,IF(D1684="Commercial AC (&gt;=135,000k Btu/hr)",'Emission Factors'!$C$58,""))))))))</f>
        <v/>
      </c>
      <c r="P1684" s="209" t="str">
        <f t="shared" si="260"/>
        <v/>
      </c>
      <c r="Q1684" s="95"/>
      <c r="R1684" s="256"/>
      <c r="S1684" s="256"/>
      <c r="T1684" s="96"/>
      <c r="U1684" s="211" t="str">
        <f>IF(Q1684="Room AC (window/wall)",'Emission Factors'!$E$53,IF(AND(Q1684="Room AC (PTAC/PTHP)",ISBLANK(T1684)),"Error",IF(AND(Q1684="Room AC (PTAC/PTHP)",T1684&gt;0),T1684,IF(Q1684="Residential AC",'Emission Factors'!$E$55,IF(AND(Q1684="Residential HP",ISBLANK(T1684)),"Error",IF(AND(Q1684="Residential HP",T1684&gt;0),T1684,IF(Q1684="Commercial AC (&gt;=65k to &lt;135,000k Btu/hr)",'Emission Factors'!$E$57,IF(Q1684="Commercial AC (&gt;=135,000k Btu/hr)",'Emission Factors'!$E$58,""))))))))</f>
        <v/>
      </c>
      <c r="V1684" s="95"/>
      <c r="W1684" s="211" t="str">
        <f>IF(ISBLANK(V1684),"",VLOOKUP(V1684,'Emission Factors'!$C$81:$G$221,4,FALSE))</f>
        <v/>
      </c>
      <c r="X1684" s="210" t="str">
        <f>IF(Q1684="Room AC (window/wall)",'Emission Factors'!$F$53,IF(Q1684="Room AC (PTAC/PTHP)",'Emission Factors'!$F$54,IF(Q1684="Residential AC",'Emission Factors'!$F$55,IF(Q1684="Residential HP",'Emission Factors'!$F$56,IF(Q1684="Commercial AC (&gt;=65k to &lt;135,000k Btu/hr)",'Emission Factors'!$F$57,IF(Q1684="Commercial AC (&gt;=135,000k Btu/hr)",'Emission Factors'!$F$58,""))))))</f>
        <v/>
      </c>
      <c r="Y1684" s="211" t="str">
        <f>IF(Q1684="Room AC (window/wall)",'Emission Factors'!$G$53,IF(Q1684="Room AC (PTAC/PTHP)",'Emission Factors'!$G$54,IF(Q1684="Residential AC",'Emission Factors'!$G$55,IF(Q1684="Residential HP",'Emission Factors'!$G$56,IF(Q1684="Commercial AC (&gt;=65k to &lt;135,000k Btu/hr)",'Emission Factors'!$G$57,IF(Q1684="Commercial AC (&gt;=135,000k Btu/hr)",'Emission Factors'!$G$58,""))))))</f>
        <v/>
      </c>
      <c r="Z1684" s="96"/>
      <c r="AA1684" s="97" t="str">
        <f t="shared" si="261"/>
        <v/>
      </c>
      <c r="AB1684" s="97" t="str">
        <f t="shared" si="262"/>
        <v/>
      </c>
      <c r="AC1684" s="246" t="str">
        <f t="shared" si="263"/>
        <v/>
      </c>
      <c r="AD1684" s="97" t="str">
        <f t="shared" si="264"/>
        <v/>
      </c>
      <c r="AE1684" s="97" t="str">
        <f t="shared" si="265"/>
        <v/>
      </c>
      <c r="AF1684" s="252" t="str">
        <f t="shared" si="266"/>
        <v/>
      </c>
      <c r="AG1684" s="254" t="str">
        <f t="shared" si="267"/>
        <v/>
      </c>
      <c r="AH1684" s="248" t="str">
        <f t="shared" si="268"/>
        <v/>
      </c>
      <c r="AI1684" s="249" t="str">
        <f t="shared" si="269"/>
        <v/>
      </c>
    </row>
    <row r="1685" spans="2:35" x14ac:dyDescent="0.3">
      <c r="B1685" s="94"/>
      <c r="C1685" s="95"/>
      <c r="D1685" s="95"/>
      <c r="E1685" s="95"/>
      <c r="F1685" s="94"/>
      <c r="G1685" s="145"/>
      <c r="H1685" s="245"/>
      <c r="I1685" s="211" t="str">
        <f>IF(D1685="Room AC (window/wall)",'Emission Factors'!$E$53,IF(D1685="Room AC (PTAC/PTHP)",H1685,IF(D1685="Residential AC",'Emission Factors'!$E$55,IF(D1685="Residential HP",H1685,IF(D1685="Commercial AC (&gt;=65k to &lt;135,000k Btu/hr)",'Emission Factors'!$E$57,IF(D1685="Commercial AC (&gt;=135,000k Btu/hr)",'Emission Factors'!$E$58,""))))))</f>
        <v/>
      </c>
      <c r="J1685" s="96"/>
      <c r="K1685" s="211" t="str">
        <f>IF(ISBLANK(J1685),"",VLOOKUP(J1685,'Emission Factors'!$C$81:$G$221,4,FALSE))</f>
        <v/>
      </c>
      <c r="L1685" s="210" t="str">
        <f>IF(D1685="Room AC (window/wall)",'Emission Factors'!$F$53,IF(D1685="Room AC (PTAC/PTHP)",'Emission Factors'!$F$54,IF(D1685="Residential AC",'Emission Factors'!$F$55,IF(D1685="Residential HP",'Emission Factors'!$F$56,IF(D1685="Commercial AC (&gt;=65k to &lt;135,000k Btu/hr)",'Emission Factors'!$F$57,IF(D1685="Commercial AC (&gt;=135,000k Btu/hr)",'Emission Factors'!$F$58,""))))))</f>
        <v/>
      </c>
      <c r="M1685" s="211" t="str">
        <f>IF(D1685="Room AC (window/wall)",'Emission Factors'!$G$53,IF(D1685="Room AC (PTAC/PTHP)",'Emission Factors'!$G$54,IF(D1685="Residential AC",'Emission Factors'!$G$55,IF(D1685="Residential HP",'Emission Factors'!$G$56,IF(D1685="Commercial AC (&gt;=65k to &lt;135,000k Btu/hr)",'Emission Factors'!$G$57,IF(D1685="Commercial AC (&gt;=135,000k Btu/hr)",'Emission Factors'!$G$58,""))))))</f>
        <v/>
      </c>
      <c r="N1685" s="96"/>
      <c r="O1685" s="209" t="str">
        <f>IF(ISBLANK(D1685),"",(IF(D1685="Room AC (window/wall)",'Emission Factors'!$C$53,IF(D1685="Room AC (PTAC/PTHP)",'Emission Factors'!$C$54,IF(D1685="Residential AC",'Emission Factors'!$C$55,IF(D1685="Residential HP",'Emission Factors'!$C$56,IF(D1685="Commercial AC (&gt;=65k to &lt;135,000k Btu/hr)",'Emission Factors'!$C$57,IF(D1685="Commercial AC (&gt;=135,000k Btu/hr)",'Emission Factors'!$C$58,""))))))))</f>
        <v/>
      </c>
      <c r="P1685" s="209" t="str">
        <f t="shared" si="260"/>
        <v/>
      </c>
      <c r="Q1685" s="95"/>
      <c r="R1685" s="256"/>
      <c r="S1685" s="256"/>
      <c r="T1685" s="96"/>
      <c r="U1685" s="211" t="str">
        <f>IF(Q1685="Room AC (window/wall)",'Emission Factors'!$E$53,IF(AND(Q1685="Room AC (PTAC/PTHP)",ISBLANK(T1685)),"Error",IF(AND(Q1685="Room AC (PTAC/PTHP)",T1685&gt;0),T1685,IF(Q1685="Residential AC",'Emission Factors'!$E$55,IF(AND(Q1685="Residential HP",ISBLANK(T1685)),"Error",IF(AND(Q1685="Residential HP",T1685&gt;0),T1685,IF(Q1685="Commercial AC (&gt;=65k to &lt;135,000k Btu/hr)",'Emission Factors'!$E$57,IF(Q1685="Commercial AC (&gt;=135,000k Btu/hr)",'Emission Factors'!$E$58,""))))))))</f>
        <v/>
      </c>
      <c r="V1685" s="95"/>
      <c r="W1685" s="211" t="str">
        <f>IF(ISBLANK(V1685),"",VLOOKUP(V1685,'Emission Factors'!$C$81:$G$221,4,FALSE))</f>
        <v/>
      </c>
      <c r="X1685" s="210" t="str">
        <f>IF(Q1685="Room AC (window/wall)",'Emission Factors'!$F$53,IF(Q1685="Room AC (PTAC/PTHP)",'Emission Factors'!$F$54,IF(Q1685="Residential AC",'Emission Factors'!$F$55,IF(Q1685="Residential HP",'Emission Factors'!$F$56,IF(Q1685="Commercial AC (&gt;=65k to &lt;135,000k Btu/hr)",'Emission Factors'!$F$57,IF(Q1685="Commercial AC (&gt;=135,000k Btu/hr)",'Emission Factors'!$F$58,""))))))</f>
        <v/>
      </c>
      <c r="Y1685" s="211" t="str">
        <f>IF(Q1685="Room AC (window/wall)",'Emission Factors'!$G$53,IF(Q1685="Room AC (PTAC/PTHP)",'Emission Factors'!$G$54,IF(Q1685="Residential AC",'Emission Factors'!$G$55,IF(Q1685="Residential HP",'Emission Factors'!$G$56,IF(Q1685="Commercial AC (&gt;=65k to &lt;135,000k Btu/hr)",'Emission Factors'!$G$57,IF(Q1685="Commercial AC (&gt;=135,000k Btu/hr)",'Emission Factors'!$G$58,""))))))</f>
        <v/>
      </c>
      <c r="Z1685" s="96"/>
      <c r="AA1685" s="97" t="str">
        <f t="shared" si="261"/>
        <v/>
      </c>
      <c r="AB1685" s="97" t="str">
        <f t="shared" si="262"/>
        <v/>
      </c>
      <c r="AC1685" s="246" t="str">
        <f t="shared" si="263"/>
        <v/>
      </c>
      <c r="AD1685" s="97" t="str">
        <f t="shared" si="264"/>
        <v/>
      </c>
      <c r="AE1685" s="97" t="str">
        <f t="shared" si="265"/>
        <v/>
      </c>
      <c r="AF1685" s="252" t="str">
        <f t="shared" si="266"/>
        <v/>
      </c>
      <c r="AG1685" s="254" t="str">
        <f t="shared" si="267"/>
        <v/>
      </c>
      <c r="AH1685" s="248" t="str">
        <f t="shared" si="268"/>
        <v/>
      </c>
      <c r="AI1685" s="249" t="str">
        <f t="shared" si="269"/>
        <v/>
      </c>
    </row>
    <row r="1686" spans="2:35" x14ac:dyDescent="0.3">
      <c r="B1686" s="94"/>
      <c r="C1686" s="95"/>
      <c r="D1686" s="95"/>
      <c r="E1686" s="95"/>
      <c r="F1686" s="94"/>
      <c r="G1686" s="145"/>
      <c r="H1686" s="245"/>
      <c r="I1686" s="211" t="str">
        <f>IF(D1686="Room AC (window/wall)",'Emission Factors'!$E$53,IF(D1686="Room AC (PTAC/PTHP)",H1686,IF(D1686="Residential AC",'Emission Factors'!$E$55,IF(D1686="Residential HP",H1686,IF(D1686="Commercial AC (&gt;=65k to &lt;135,000k Btu/hr)",'Emission Factors'!$E$57,IF(D1686="Commercial AC (&gt;=135,000k Btu/hr)",'Emission Factors'!$E$58,""))))))</f>
        <v/>
      </c>
      <c r="J1686" s="96"/>
      <c r="K1686" s="211" t="str">
        <f>IF(ISBLANK(J1686),"",VLOOKUP(J1686,'Emission Factors'!$C$81:$G$221,4,FALSE))</f>
        <v/>
      </c>
      <c r="L1686" s="210" t="str">
        <f>IF(D1686="Room AC (window/wall)",'Emission Factors'!$F$53,IF(D1686="Room AC (PTAC/PTHP)",'Emission Factors'!$F$54,IF(D1686="Residential AC",'Emission Factors'!$F$55,IF(D1686="Residential HP",'Emission Factors'!$F$56,IF(D1686="Commercial AC (&gt;=65k to &lt;135,000k Btu/hr)",'Emission Factors'!$F$57,IF(D1686="Commercial AC (&gt;=135,000k Btu/hr)",'Emission Factors'!$F$58,""))))))</f>
        <v/>
      </c>
      <c r="M1686" s="211" t="str">
        <f>IF(D1686="Room AC (window/wall)",'Emission Factors'!$G$53,IF(D1686="Room AC (PTAC/PTHP)",'Emission Factors'!$G$54,IF(D1686="Residential AC",'Emission Factors'!$G$55,IF(D1686="Residential HP",'Emission Factors'!$G$56,IF(D1686="Commercial AC (&gt;=65k to &lt;135,000k Btu/hr)",'Emission Factors'!$G$57,IF(D1686="Commercial AC (&gt;=135,000k Btu/hr)",'Emission Factors'!$G$58,""))))))</f>
        <v/>
      </c>
      <c r="N1686" s="96"/>
      <c r="O1686" s="209" t="str">
        <f>IF(ISBLANK(D1686),"",(IF(D1686="Room AC (window/wall)",'Emission Factors'!$C$53,IF(D1686="Room AC (PTAC/PTHP)",'Emission Factors'!$C$54,IF(D1686="Residential AC",'Emission Factors'!$C$55,IF(D1686="Residential HP",'Emission Factors'!$C$56,IF(D1686="Commercial AC (&gt;=65k to &lt;135,000k Btu/hr)",'Emission Factors'!$C$57,IF(D1686="Commercial AC (&gt;=135,000k Btu/hr)",'Emission Factors'!$C$58,""))))))))</f>
        <v/>
      </c>
      <c r="P1686" s="209" t="str">
        <f t="shared" si="260"/>
        <v/>
      </c>
      <c r="Q1686" s="95"/>
      <c r="R1686" s="256"/>
      <c r="S1686" s="256"/>
      <c r="T1686" s="96"/>
      <c r="U1686" s="211" t="str">
        <f>IF(Q1686="Room AC (window/wall)",'Emission Factors'!$E$53,IF(AND(Q1686="Room AC (PTAC/PTHP)",ISBLANK(T1686)),"Error",IF(AND(Q1686="Room AC (PTAC/PTHP)",T1686&gt;0),T1686,IF(Q1686="Residential AC",'Emission Factors'!$E$55,IF(AND(Q1686="Residential HP",ISBLANK(T1686)),"Error",IF(AND(Q1686="Residential HP",T1686&gt;0),T1686,IF(Q1686="Commercial AC (&gt;=65k to &lt;135,000k Btu/hr)",'Emission Factors'!$E$57,IF(Q1686="Commercial AC (&gt;=135,000k Btu/hr)",'Emission Factors'!$E$58,""))))))))</f>
        <v/>
      </c>
      <c r="V1686" s="95"/>
      <c r="W1686" s="211" t="str">
        <f>IF(ISBLANK(V1686),"",VLOOKUP(V1686,'Emission Factors'!$C$81:$G$221,4,FALSE))</f>
        <v/>
      </c>
      <c r="X1686" s="210" t="str">
        <f>IF(Q1686="Room AC (window/wall)",'Emission Factors'!$F$53,IF(Q1686="Room AC (PTAC/PTHP)",'Emission Factors'!$F$54,IF(Q1686="Residential AC",'Emission Factors'!$F$55,IF(Q1686="Residential HP",'Emission Factors'!$F$56,IF(Q1686="Commercial AC (&gt;=65k to &lt;135,000k Btu/hr)",'Emission Factors'!$F$57,IF(Q1686="Commercial AC (&gt;=135,000k Btu/hr)",'Emission Factors'!$F$58,""))))))</f>
        <v/>
      </c>
      <c r="Y1686" s="211" t="str">
        <f>IF(Q1686="Room AC (window/wall)",'Emission Factors'!$G$53,IF(Q1686="Room AC (PTAC/PTHP)",'Emission Factors'!$G$54,IF(Q1686="Residential AC",'Emission Factors'!$G$55,IF(Q1686="Residential HP",'Emission Factors'!$G$56,IF(Q1686="Commercial AC (&gt;=65k to &lt;135,000k Btu/hr)",'Emission Factors'!$G$57,IF(Q1686="Commercial AC (&gt;=135,000k Btu/hr)",'Emission Factors'!$G$58,""))))))</f>
        <v/>
      </c>
      <c r="Z1686" s="96"/>
      <c r="AA1686" s="97" t="str">
        <f t="shared" si="261"/>
        <v/>
      </c>
      <c r="AB1686" s="97" t="str">
        <f t="shared" si="262"/>
        <v/>
      </c>
      <c r="AC1686" s="246" t="str">
        <f t="shared" si="263"/>
        <v/>
      </c>
      <c r="AD1686" s="97" t="str">
        <f t="shared" si="264"/>
        <v/>
      </c>
      <c r="AE1686" s="97" t="str">
        <f t="shared" si="265"/>
        <v/>
      </c>
      <c r="AF1686" s="252" t="str">
        <f t="shared" si="266"/>
        <v/>
      </c>
      <c r="AG1686" s="254" t="str">
        <f t="shared" si="267"/>
        <v/>
      </c>
      <c r="AH1686" s="248" t="str">
        <f t="shared" si="268"/>
        <v/>
      </c>
      <c r="AI1686" s="249" t="str">
        <f t="shared" si="269"/>
        <v/>
      </c>
    </row>
    <row r="1687" spans="2:35" x14ac:dyDescent="0.3">
      <c r="B1687" s="94"/>
      <c r="C1687" s="95"/>
      <c r="D1687" s="95"/>
      <c r="E1687" s="95"/>
      <c r="F1687" s="94"/>
      <c r="G1687" s="145"/>
      <c r="H1687" s="245"/>
      <c r="I1687" s="211" t="str">
        <f>IF(D1687="Room AC (window/wall)",'Emission Factors'!$E$53,IF(D1687="Room AC (PTAC/PTHP)",H1687,IF(D1687="Residential AC",'Emission Factors'!$E$55,IF(D1687="Residential HP",H1687,IF(D1687="Commercial AC (&gt;=65k to &lt;135,000k Btu/hr)",'Emission Factors'!$E$57,IF(D1687="Commercial AC (&gt;=135,000k Btu/hr)",'Emission Factors'!$E$58,""))))))</f>
        <v/>
      </c>
      <c r="J1687" s="96"/>
      <c r="K1687" s="211" t="str">
        <f>IF(ISBLANK(J1687),"",VLOOKUP(J1687,'Emission Factors'!$C$81:$G$221,4,FALSE))</f>
        <v/>
      </c>
      <c r="L1687" s="210" t="str">
        <f>IF(D1687="Room AC (window/wall)",'Emission Factors'!$F$53,IF(D1687="Room AC (PTAC/PTHP)",'Emission Factors'!$F$54,IF(D1687="Residential AC",'Emission Factors'!$F$55,IF(D1687="Residential HP",'Emission Factors'!$F$56,IF(D1687="Commercial AC (&gt;=65k to &lt;135,000k Btu/hr)",'Emission Factors'!$F$57,IF(D1687="Commercial AC (&gt;=135,000k Btu/hr)",'Emission Factors'!$F$58,""))))))</f>
        <v/>
      </c>
      <c r="M1687" s="211" t="str">
        <f>IF(D1687="Room AC (window/wall)",'Emission Factors'!$G$53,IF(D1687="Room AC (PTAC/PTHP)",'Emission Factors'!$G$54,IF(D1687="Residential AC",'Emission Factors'!$G$55,IF(D1687="Residential HP",'Emission Factors'!$G$56,IF(D1687="Commercial AC (&gt;=65k to &lt;135,000k Btu/hr)",'Emission Factors'!$G$57,IF(D1687="Commercial AC (&gt;=135,000k Btu/hr)",'Emission Factors'!$G$58,""))))))</f>
        <v/>
      </c>
      <c r="N1687" s="96"/>
      <c r="O1687" s="209" t="str">
        <f>IF(ISBLANK(D1687),"",(IF(D1687="Room AC (window/wall)",'Emission Factors'!$C$53,IF(D1687="Room AC (PTAC/PTHP)",'Emission Factors'!$C$54,IF(D1687="Residential AC",'Emission Factors'!$C$55,IF(D1687="Residential HP",'Emission Factors'!$C$56,IF(D1687="Commercial AC (&gt;=65k to &lt;135,000k Btu/hr)",'Emission Factors'!$C$57,IF(D1687="Commercial AC (&gt;=135,000k Btu/hr)",'Emission Factors'!$C$58,""))))))))</f>
        <v/>
      </c>
      <c r="P1687" s="209" t="str">
        <f t="shared" si="260"/>
        <v/>
      </c>
      <c r="Q1687" s="95"/>
      <c r="R1687" s="256"/>
      <c r="S1687" s="256"/>
      <c r="T1687" s="96"/>
      <c r="U1687" s="211" t="str">
        <f>IF(Q1687="Room AC (window/wall)",'Emission Factors'!$E$53,IF(AND(Q1687="Room AC (PTAC/PTHP)",ISBLANK(T1687)),"Error",IF(AND(Q1687="Room AC (PTAC/PTHP)",T1687&gt;0),T1687,IF(Q1687="Residential AC",'Emission Factors'!$E$55,IF(AND(Q1687="Residential HP",ISBLANK(T1687)),"Error",IF(AND(Q1687="Residential HP",T1687&gt;0),T1687,IF(Q1687="Commercial AC (&gt;=65k to &lt;135,000k Btu/hr)",'Emission Factors'!$E$57,IF(Q1687="Commercial AC (&gt;=135,000k Btu/hr)",'Emission Factors'!$E$58,""))))))))</f>
        <v/>
      </c>
      <c r="V1687" s="95"/>
      <c r="W1687" s="211" t="str">
        <f>IF(ISBLANK(V1687),"",VLOOKUP(V1687,'Emission Factors'!$C$81:$G$221,4,FALSE))</f>
        <v/>
      </c>
      <c r="X1687" s="210" t="str">
        <f>IF(Q1687="Room AC (window/wall)",'Emission Factors'!$F$53,IF(Q1687="Room AC (PTAC/PTHP)",'Emission Factors'!$F$54,IF(Q1687="Residential AC",'Emission Factors'!$F$55,IF(Q1687="Residential HP",'Emission Factors'!$F$56,IF(Q1687="Commercial AC (&gt;=65k to &lt;135,000k Btu/hr)",'Emission Factors'!$F$57,IF(Q1687="Commercial AC (&gt;=135,000k Btu/hr)",'Emission Factors'!$F$58,""))))))</f>
        <v/>
      </c>
      <c r="Y1687" s="211" t="str">
        <f>IF(Q1687="Room AC (window/wall)",'Emission Factors'!$G$53,IF(Q1687="Room AC (PTAC/PTHP)",'Emission Factors'!$G$54,IF(Q1687="Residential AC",'Emission Factors'!$G$55,IF(Q1687="Residential HP",'Emission Factors'!$G$56,IF(Q1687="Commercial AC (&gt;=65k to &lt;135,000k Btu/hr)",'Emission Factors'!$G$57,IF(Q1687="Commercial AC (&gt;=135,000k Btu/hr)",'Emission Factors'!$G$58,""))))))</f>
        <v/>
      </c>
      <c r="Z1687" s="96"/>
      <c r="AA1687" s="97" t="str">
        <f t="shared" si="261"/>
        <v/>
      </c>
      <c r="AB1687" s="97" t="str">
        <f t="shared" si="262"/>
        <v/>
      </c>
      <c r="AC1687" s="246" t="str">
        <f t="shared" si="263"/>
        <v/>
      </c>
      <c r="AD1687" s="97" t="str">
        <f t="shared" si="264"/>
        <v/>
      </c>
      <c r="AE1687" s="97" t="str">
        <f t="shared" si="265"/>
        <v/>
      </c>
      <c r="AF1687" s="252" t="str">
        <f t="shared" si="266"/>
        <v/>
      </c>
      <c r="AG1687" s="254" t="str">
        <f t="shared" si="267"/>
        <v/>
      </c>
      <c r="AH1687" s="248" t="str">
        <f t="shared" si="268"/>
        <v/>
      </c>
      <c r="AI1687" s="249" t="str">
        <f t="shared" si="269"/>
        <v/>
      </c>
    </row>
    <row r="1688" spans="2:35" x14ac:dyDescent="0.3">
      <c r="B1688" s="94"/>
      <c r="C1688" s="95"/>
      <c r="D1688" s="95"/>
      <c r="E1688" s="95"/>
      <c r="F1688" s="94"/>
      <c r="G1688" s="145"/>
      <c r="H1688" s="245"/>
      <c r="I1688" s="211" t="str">
        <f>IF(D1688="Room AC (window/wall)",'Emission Factors'!$E$53,IF(D1688="Room AC (PTAC/PTHP)",H1688,IF(D1688="Residential AC",'Emission Factors'!$E$55,IF(D1688="Residential HP",H1688,IF(D1688="Commercial AC (&gt;=65k to &lt;135,000k Btu/hr)",'Emission Factors'!$E$57,IF(D1688="Commercial AC (&gt;=135,000k Btu/hr)",'Emission Factors'!$E$58,""))))))</f>
        <v/>
      </c>
      <c r="J1688" s="96"/>
      <c r="K1688" s="211" t="str">
        <f>IF(ISBLANK(J1688),"",VLOOKUP(J1688,'Emission Factors'!$C$81:$G$221,4,FALSE))</f>
        <v/>
      </c>
      <c r="L1688" s="210" t="str">
        <f>IF(D1688="Room AC (window/wall)",'Emission Factors'!$F$53,IF(D1688="Room AC (PTAC/PTHP)",'Emission Factors'!$F$54,IF(D1688="Residential AC",'Emission Factors'!$F$55,IF(D1688="Residential HP",'Emission Factors'!$F$56,IF(D1688="Commercial AC (&gt;=65k to &lt;135,000k Btu/hr)",'Emission Factors'!$F$57,IF(D1688="Commercial AC (&gt;=135,000k Btu/hr)",'Emission Factors'!$F$58,""))))))</f>
        <v/>
      </c>
      <c r="M1688" s="211" t="str">
        <f>IF(D1688="Room AC (window/wall)",'Emission Factors'!$G$53,IF(D1688="Room AC (PTAC/PTHP)",'Emission Factors'!$G$54,IF(D1688="Residential AC",'Emission Factors'!$G$55,IF(D1688="Residential HP",'Emission Factors'!$G$56,IF(D1688="Commercial AC (&gt;=65k to &lt;135,000k Btu/hr)",'Emission Factors'!$G$57,IF(D1688="Commercial AC (&gt;=135,000k Btu/hr)",'Emission Factors'!$G$58,""))))))</f>
        <v/>
      </c>
      <c r="N1688" s="96"/>
      <c r="O1688" s="209" t="str">
        <f>IF(ISBLANK(D1688),"",(IF(D1688="Room AC (window/wall)",'Emission Factors'!$C$53,IF(D1688="Room AC (PTAC/PTHP)",'Emission Factors'!$C$54,IF(D1688="Residential AC",'Emission Factors'!$C$55,IF(D1688="Residential HP",'Emission Factors'!$C$56,IF(D1688="Commercial AC (&gt;=65k to &lt;135,000k Btu/hr)",'Emission Factors'!$C$57,IF(D1688="Commercial AC (&gt;=135,000k Btu/hr)",'Emission Factors'!$C$58,""))))))))</f>
        <v/>
      </c>
      <c r="P1688" s="209" t="str">
        <f t="shared" si="260"/>
        <v/>
      </c>
      <c r="Q1688" s="95"/>
      <c r="R1688" s="256"/>
      <c r="S1688" s="256"/>
      <c r="T1688" s="96"/>
      <c r="U1688" s="211" t="str">
        <f>IF(Q1688="Room AC (window/wall)",'Emission Factors'!$E$53,IF(AND(Q1688="Room AC (PTAC/PTHP)",ISBLANK(T1688)),"Error",IF(AND(Q1688="Room AC (PTAC/PTHP)",T1688&gt;0),T1688,IF(Q1688="Residential AC",'Emission Factors'!$E$55,IF(AND(Q1688="Residential HP",ISBLANK(T1688)),"Error",IF(AND(Q1688="Residential HP",T1688&gt;0),T1688,IF(Q1688="Commercial AC (&gt;=65k to &lt;135,000k Btu/hr)",'Emission Factors'!$E$57,IF(Q1688="Commercial AC (&gt;=135,000k Btu/hr)",'Emission Factors'!$E$58,""))))))))</f>
        <v/>
      </c>
      <c r="V1688" s="95"/>
      <c r="W1688" s="211" t="str">
        <f>IF(ISBLANK(V1688),"",VLOOKUP(V1688,'Emission Factors'!$C$81:$G$221,4,FALSE))</f>
        <v/>
      </c>
      <c r="X1688" s="210" t="str">
        <f>IF(Q1688="Room AC (window/wall)",'Emission Factors'!$F$53,IF(Q1688="Room AC (PTAC/PTHP)",'Emission Factors'!$F$54,IF(Q1688="Residential AC",'Emission Factors'!$F$55,IF(Q1688="Residential HP",'Emission Factors'!$F$56,IF(Q1688="Commercial AC (&gt;=65k to &lt;135,000k Btu/hr)",'Emission Factors'!$F$57,IF(Q1688="Commercial AC (&gt;=135,000k Btu/hr)",'Emission Factors'!$F$58,""))))))</f>
        <v/>
      </c>
      <c r="Y1688" s="211" t="str">
        <f>IF(Q1688="Room AC (window/wall)",'Emission Factors'!$G$53,IF(Q1688="Room AC (PTAC/PTHP)",'Emission Factors'!$G$54,IF(Q1688="Residential AC",'Emission Factors'!$G$55,IF(Q1688="Residential HP",'Emission Factors'!$G$56,IF(Q1688="Commercial AC (&gt;=65k to &lt;135,000k Btu/hr)",'Emission Factors'!$G$57,IF(Q1688="Commercial AC (&gt;=135,000k Btu/hr)",'Emission Factors'!$G$58,""))))))</f>
        <v/>
      </c>
      <c r="Z1688" s="96"/>
      <c r="AA1688" s="97" t="str">
        <f t="shared" si="261"/>
        <v/>
      </c>
      <c r="AB1688" s="97" t="str">
        <f t="shared" si="262"/>
        <v/>
      </c>
      <c r="AC1688" s="246" t="str">
        <f t="shared" si="263"/>
        <v/>
      </c>
      <c r="AD1688" s="97" t="str">
        <f t="shared" si="264"/>
        <v/>
      </c>
      <c r="AE1688" s="97" t="str">
        <f t="shared" si="265"/>
        <v/>
      </c>
      <c r="AF1688" s="252" t="str">
        <f t="shared" si="266"/>
        <v/>
      </c>
      <c r="AG1688" s="254" t="str">
        <f t="shared" si="267"/>
        <v/>
      </c>
      <c r="AH1688" s="248" t="str">
        <f t="shared" si="268"/>
        <v/>
      </c>
      <c r="AI1688" s="249" t="str">
        <f t="shared" si="269"/>
        <v/>
      </c>
    </row>
    <row r="1689" spans="2:35" x14ac:dyDescent="0.3">
      <c r="B1689" s="94"/>
      <c r="C1689" s="95"/>
      <c r="D1689" s="95"/>
      <c r="E1689" s="95"/>
      <c r="F1689" s="94"/>
      <c r="G1689" s="145"/>
      <c r="H1689" s="245"/>
      <c r="I1689" s="211" t="str">
        <f>IF(D1689="Room AC (window/wall)",'Emission Factors'!$E$53,IF(D1689="Room AC (PTAC/PTHP)",H1689,IF(D1689="Residential AC",'Emission Factors'!$E$55,IF(D1689="Residential HP",H1689,IF(D1689="Commercial AC (&gt;=65k to &lt;135,000k Btu/hr)",'Emission Factors'!$E$57,IF(D1689="Commercial AC (&gt;=135,000k Btu/hr)",'Emission Factors'!$E$58,""))))))</f>
        <v/>
      </c>
      <c r="J1689" s="96"/>
      <c r="K1689" s="211" t="str">
        <f>IF(ISBLANK(J1689),"",VLOOKUP(J1689,'Emission Factors'!$C$81:$G$221,4,FALSE))</f>
        <v/>
      </c>
      <c r="L1689" s="210" t="str">
        <f>IF(D1689="Room AC (window/wall)",'Emission Factors'!$F$53,IF(D1689="Room AC (PTAC/PTHP)",'Emission Factors'!$F$54,IF(D1689="Residential AC",'Emission Factors'!$F$55,IF(D1689="Residential HP",'Emission Factors'!$F$56,IF(D1689="Commercial AC (&gt;=65k to &lt;135,000k Btu/hr)",'Emission Factors'!$F$57,IF(D1689="Commercial AC (&gt;=135,000k Btu/hr)",'Emission Factors'!$F$58,""))))))</f>
        <v/>
      </c>
      <c r="M1689" s="211" t="str">
        <f>IF(D1689="Room AC (window/wall)",'Emission Factors'!$G$53,IF(D1689="Room AC (PTAC/PTHP)",'Emission Factors'!$G$54,IF(D1689="Residential AC",'Emission Factors'!$G$55,IF(D1689="Residential HP",'Emission Factors'!$G$56,IF(D1689="Commercial AC (&gt;=65k to &lt;135,000k Btu/hr)",'Emission Factors'!$G$57,IF(D1689="Commercial AC (&gt;=135,000k Btu/hr)",'Emission Factors'!$G$58,""))))))</f>
        <v/>
      </c>
      <c r="N1689" s="96"/>
      <c r="O1689" s="209" t="str">
        <f>IF(ISBLANK(D1689),"",(IF(D1689="Room AC (window/wall)",'Emission Factors'!$C$53,IF(D1689="Room AC (PTAC/PTHP)",'Emission Factors'!$C$54,IF(D1689="Residential AC",'Emission Factors'!$C$55,IF(D1689="Residential HP",'Emission Factors'!$C$56,IF(D1689="Commercial AC (&gt;=65k to &lt;135,000k Btu/hr)",'Emission Factors'!$C$57,IF(D1689="Commercial AC (&gt;=135,000k Btu/hr)",'Emission Factors'!$C$58,""))))))))</f>
        <v/>
      </c>
      <c r="P1689" s="209" t="str">
        <f t="shared" si="260"/>
        <v/>
      </c>
      <c r="Q1689" s="95"/>
      <c r="R1689" s="256"/>
      <c r="S1689" s="256"/>
      <c r="T1689" s="96"/>
      <c r="U1689" s="211" t="str">
        <f>IF(Q1689="Room AC (window/wall)",'Emission Factors'!$E$53,IF(AND(Q1689="Room AC (PTAC/PTHP)",ISBLANK(T1689)),"Error",IF(AND(Q1689="Room AC (PTAC/PTHP)",T1689&gt;0),T1689,IF(Q1689="Residential AC",'Emission Factors'!$E$55,IF(AND(Q1689="Residential HP",ISBLANK(T1689)),"Error",IF(AND(Q1689="Residential HP",T1689&gt;0),T1689,IF(Q1689="Commercial AC (&gt;=65k to &lt;135,000k Btu/hr)",'Emission Factors'!$E$57,IF(Q1689="Commercial AC (&gt;=135,000k Btu/hr)",'Emission Factors'!$E$58,""))))))))</f>
        <v/>
      </c>
      <c r="V1689" s="95"/>
      <c r="W1689" s="211" t="str">
        <f>IF(ISBLANK(V1689),"",VLOOKUP(V1689,'Emission Factors'!$C$81:$G$221,4,FALSE))</f>
        <v/>
      </c>
      <c r="X1689" s="210" t="str">
        <f>IF(Q1689="Room AC (window/wall)",'Emission Factors'!$F$53,IF(Q1689="Room AC (PTAC/PTHP)",'Emission Factors'!$F$54,IF(Q1689="Residential AC",'Emission Factors'!$F$55,IF(Q1689="Residential HP",'Emission Factors'!$F$56,IF(Q1689="Commercial AC (&gt;=65k to &lt;135,000k Btu/hr)",'Emission Factors'!$F$57,IF(Q1689="Commercial AC (&gt;=135,000k Btu/hr)",'Emission Factors'!$F$58,""))))))</f>
        <v/>
      </c>
      <c r="Y1689" s="211" t="str">
        <f>IF(Q1689="Room AC (window/wall)",'Emission Factors'!$G$53,IF(Q1689="Room AC (PTAC/PTHP)",'Emission Factors'!$G$54,IF(Q1689="Residential AC",'Emission Factors'!$G$55,IF(Q1689="Residential HP",'Emission Factors'!$G$56,IF(Q1689="Commercial AC (&gt;=65k to &lt;135,000k Btu/hr)",'Emission Factors'!$G$57,IF(Q1689="Commercial AC (&gt;=135,000k Btu/hr)",'Emission Factors'!$G$58,""))))))</f>
        <v/>
      </c>
      <c r="Z1689" s="96"/>
      <c r="AA1689" s="97" t="str">
        <f t="shared" si="261"/>
        <v/>
      </c>
      <c r="AB1689" s="97" t="str">
        <f t="shared" si="262"/>
        <v/>
      </c>
      <c r="AC1689" s="246" t="str">
        <f t="shared" si="263"/>
        <v/>
      </c>
      <c r="AD1689" s="97" t="str">
        <f t="shared" si="264"/>
        <v/>
      </c>
      <c r="AE1689" s="97" t="str">
        <f t="shared" si="265"/>
        <v/>
      </c>
      <c r="AF1689" s="252" t="str">
        <f t="shared" si="266"/>
        <v/>
      </c>
      <c r="AG1689" s="254" t="str">
        <f t="shared" si="267"/>
        <v/>
      </c>
      <c r="AH1689" s="248" t="str">
        <f t="shared" si="268"/>
        <v/>
      </c>
      <c r="AI1689" s="249" t="str">
        <f t="shared" si="269"/>
        <v/>
      </c>
    </row>
    <row r="1690" spans="2:35" x14ac:dyDescent="0.3">
      <c r="B1690" s="94"/>
      <c r="C1690" s="95"/>
      <c r="D1690" s="95"/>
      <c r="E1690" s="95"/>
      <c r="F1690" s="94"/>
      <c r="G1690" s="145"/>
      <c r="H1690" s="245"/>
      <c r="I1690" s="211" t="str">
        <f>IF(D1690="Room AC (window/wall)",'Emission Factors'!$E$53,IF(D1690="Room AC (PTAC/PTHP)",H1690,IF(D1690="Residential AC",'Emission Factors'!$E$55,IF(D1690="Residential HP",H1690,IF(D1690="Commercial AC (&gt;=65k to &lt;135,000k Btu/hr)",'Emission Factors'!$E$57,IF(D1690="Commercial AC (&gt;=135,000k Btu/hr)",'Emission Factors'!$E$58,""))))))</f>
        <v/>
      </c>
      <c r="J1690" s="96"/>
      <c r="K1690" s="211" t="str">
        <f>IF(ISBLANK(J1690),"",VLOOKUP(J1690,'Emission Factors'!$C$81:$G$221,4,FALSE))</f>
        <v/>
      </c>
      <c r="L1690" s="210" t="str">
        <f>IF(D1690="Room AC (window/wall)",'Emission Factors'!$F$53,IF(D1690="Room AC (PTAC/PTHP)",'Emission Factors'!$F$54,IF(D1690="Residential AC",'Emission Factors'!$F$55,IF(D1690="Residential HP",'Emission Factors'!$F$56,IF(D1690="Commercial AC (&gt;=65k to &lt;135,000k Btu/hr)",'Emission Factors'!$F$57,IF(D1690="Commercial AC (&gt;=135,000k Btu/hr)",'Emission Factors'!$F$58,""))))))</f>
        <v/>
      </c>
      <c r="M1690" s="211" t="str">
        <f>IF(D1690="Room AC (window/wall)",'Emission Factors'!$G$53,IF(D1690="Room AC (PTAC/PTHP)",'Emission Factors'!$G$54,IF(D1690="Residential AC",'Emission Factors'!$G$55,IF(D1690="Residential HP",'Emission Factors'!$G$56,IF(D1690="Commercial AC (&gt;=65k to &lt;135,000k Btu/hr)",'Emission Factors'!$G$57,IF(D1690="Commercial AC (&gt;=135,000k Btu/hr)",'Emission Factors'!$G$58,""))))))</f>
        <v/>
      </c>
      <c r="N1690" s="96"/>
      <c r="O1690" s="209" t="str">
        <f>IF(ISBLANK(D1690),"",(IF(D1690="Room AC (window/wall)",'Emission Factors'!$C$53,IF(D1690="Room AC (PTAC/PTHP)",'Emission Factors'!$C$54,IF(D1690="Residential AC",'Emission Factors'!$C$55,IF(D1690="Residential HP",'Emission Factors'!$C$56,IF(D1690="Commercial AC (&gt;=65k to &lt;135,000k Btu/hr)",'Emission Factors'!$C$57,IF(D1690="Commercial AC (&gt;=135,000k Btu/hr)",'Emission Factors'!$C$58,""))))))))</f>
        <v/>
      </c>
      <c r="P1690" s="209" t="str">
        <f t="shared" si="260"/>
        <v/>
      </c>
      <c r="Q1690" s="95"/>
      <c r="R1690" s="256"/>
      <c r="S1690" s="256"/>
      <c r="T1690" s="96"/>
      <c r="U1690" s="211" t="str">
        <f>IF(Q1690="Room AC (window/wall)",'Emission Factors'!$E$53,IF(AND(Q1690="Room AC (PTAC/PTHP)",ISBLANK(T1690)),"Error",IF(AND(Q1690="Room AC (PTAC/PTHP)",T1690&gt;0),T1690,IF(Q1690="Residential AC",'Emission Factors'!$E$55,IF(AND(Q1690="Residential HP",ISBLANK(T1690)),"Error",IF(AND(Q1690="Residential HP",T1690&gt;0),T1690,IF(Q1690="Commercial AC (&gt;=65k to &lt;135,000k Btu/hr)",'Emission Factors'!$E$57,IF(Q1690="Commercial AC (&gt;=135,000k Btu/hr)",'Emission Factors'!$E$58,""))))))))</f>
        <v/>
      </c>
      <c r="V1690" s="95"/>
      <c r="W1690" s="211" t="str">
        <f>IF(ISBLANK(V1690),"",VLOOKUP(V1690,'Emission Factors'!$C$81:$G$221,4,FALSE))</f>
        <v/>
      </c>
      <c r="X1690" s="210" t="str">
        <f>IF(Q1690="Room AC (window/wall)",'Emission Factors'!$F$53,IF(Q1690="Room AC (PTAC/PTHP)",'Emission Factors'!$F$54,IF(Q1690="Residential AC",'Emission Factors'!$F$55,IF(Q1690="Residential HP",'Emission Factors'!$F$56,IF(Q1690="Commercial AC (&gt;=65k to &lt;135,000k Btu/hr)",'Emission Factors'!$F$57,IF(Q1690="Commercial AC (&gt;=135,000k Btu/hr)",'Emission Factors'!$F$58,""))))))</f>
        <v/>
      </c>
      <c r="Y1690" s="211" t="str">
        <f>IF(Q1690="Room AC (window/wall)",'Emission Factors'!$G$53,IF(Q1690="Room AC (PTAC/PTHP)",'Emission Factors'!$G$54,IF(Q1690="Residential AC",'Emission Factors'!$G$55,IF(Q1690="Residential HP",'Emission Factors'!$G$56,IF(Q1690="Commercial AC (&gt;=65k to &lt;135,000k Btu/hr)",'Emission Factors'!$G$57,IF(Q1690="Commercial AC (&gt;=135,000k Btu/hr)",'Emission Factors'!$G$58,""))))))</f>
        <v/>
      </c>
      <c r="Z1690" s="96"/>
      <c r="AA1690" s="97" t="str">
        <f t="shared" si="261"/>
        <v/>
      </c>
      <c r="AB1690" s="97" t="str">
        <f t="shared" si="262"/>
        <v/>
      </c>
      <c r="AC1690" s="246" t="str">
        <f t="shared" si="263"/>
        <v/>
      </c>
      <c r="AD1690" s="97" t="str">
        <f t="shared" si="264"/>
        <v/>
      </c>
      <c r="AE1690" s="97" t="str">
        <f t="shared" si="265"/>
        <v/>
      </c>
      <c r="AF1690" s="252" t="str">
        <f t="shared" si="266"/>
        <v/>
      </c>
      <c r="AG1690" s="254" t="str">
        <f t="shared" si="267"/>
        <v/>
      </c>
      <c r="AH1690" s="248" t="str">
        <f t="shared" si="268"/>
        <v/>
      </c>
      <c r="AI1690" s="249" t="str">
        <f t="shared" si="269"/>
        <v/>
      </c>
    </row>
    <row r="1691" spans="2:35" x14ac:dyDescent="0.3">
      <c r="B1691" s="94"/>
      <c r="C1691" s="95"/>
      <c r="D1691" s="95"/>
      <c r="E1691" s="95"/>
      <c r="F1691" s="94"/>
      <c r="G1691" s="145"/>
      <c r="H1691" s="245"/>
      <c r="I1691" s="211" t="str">
        <f>IF(D1691="Room AC (window/wall)",'Emission Factors'!$E$53,IF(D1691="Room AC (PTAC/PTHP)",H1691,IF(D1691="Residential AC",'Emission Factors'!$E$55,IF(D1691="Residential HP",H1691,IF(D1691="Commercial AC (&gt;=65k to &lt;135,000k Btu/hr)",'Emission Factors'!$E$57,IF(D1691="Commercial AC (&gt;=135,000k Btu/hr)",'Emission Factors'!$E$58,""))))))</f>
        <v/>
      </c>
      <c r="J1691" s="96"/>
      <c r="K1691" s="211" t="str">
        <f>IF(ISBLANK(J1691),"",VLOOKUP(J1691,'Emission Factors'!$C$81:$G$221,4,FALSE))</f>
        <v/>
      </c>
      <c r="L1691" s="210" t="str">
        <f>IF(D1691="Room AC (window/wall)",'Emission Factors'!$F$53,IF(D1691="Room AC (PTAC/PTHP)",'Emission Factors'!$F$54,IF(D1691="Residential AC",'Emission Factors'!$F$55,IF(D1691="Residential HP",'Emission Factors'!$F$56,IF(D1691="Commercial AC (&gt;=65k to &lt;135,000k Btu/hr)",'Emission Factors'!$F$57,IF(D1691="Commercial AC (&gt;=135,000k Btu/hr)",'Emission Factors'!$F$58,""))))))</f>
        <v/>
      </c>
      <c r="M1691" s="211" t="str">
        <f>IF(D1691="Room AC (window/wall)",'Emission Factors'!$G$53,IF(D1691="Room AC (PTAC/PTHP)",'Emission Factors'!$G$54,IF(D1691="Residential AC",'Emission Factors'!$G$55,IF(D1691="Residential HP",'Emission Factors'!$G$56,IF(D1691="Commercial AC (&gt;=65k to &lt;135,000k Btu/hr)",'Emission Factors'!$G$57,IF(D1691="Commercial AC (&gt;=135,000k Btu/hr)",'Emission Factors'!$G$58,""))))))</f>
        <v/>
      </c>
      <c r="N1691" s="96"/>
      <c r="O1691" s="209" t="str">
        <f>IF(ISBLANK(D1691),"",(IF(D1691="Room AC (window/wall)",'Emission Factors'!$C$53,IF(D1691="Room AC (PTAC/PTHP)",'Emission Factors'!$C$54,IF(D1691="Residential AC",'Emission Factors'!$C$55,IF(D1691="Residential HP",'Emission Factors'!$C$56,IF(D1691="Commercial AC (&gt;=65k to &lt;135,000k Btu/hr)",'Emission Factors'!$C$57,IF(D1691="Commercial AC (&gt;=135,000k Btu/hr)",'Emission Factors'!$C$58,""))))))))</f>
        <v/>
      </c>
      <c r="P1691" s="209" t="str">
        <f t="shared" si="260"/>
        <v/>
      </c>
      <c r="Q1691" s="95"/>
      <c r="R1691" s="256"/>
      <c r="S1691" s="256"/>
      <c r="T1691" s="96"/>
      <c r="U1691" s="211" t="str">
        <f>IF(Q1691="Room AC (window/wall)",'Emission Factors'!$E$53,IF(AND(Q1691="Room AC (PTAC/PTHP)",ISBLANK(T1691)),"Error",IF(AND(Q1691="Room AC (PTAC/PTHP)",T1691&gt;0),T1691,IF(Q1691="Residential AC",'Emission Factors'!$E$55,IF(AND(Q1691="Residential HP",ISBLANK(T1691)),"Error",IF(AND(Q1691="Residential HP",T1691&gt;0),T1691,IF(Q1691="Commercial AC (&gt;=65k to &lt;135,000k Btu/hr)",'Emission Factors'!$E$57,IF(Q1691="Commercial AC (&gt;=135,000k Btu/hr)",'Emission Factors'!$E$58,""))))))))</f>
        <v/>
      </c>
      <c r="V1691" s="95"/>
      <c r="W1691" s="211" t="str">
        <f>IF(ISBLANK(V1691),"",VLOOKUP(V1691,'Emission Factors'!$C$81:$G$221,4,FALSE))</f>
        <v/>
      </c>
      <c r="X1691" s="210" t="str">
        <f>IF(Q1691="Room AC (window/wall)",'Emission Factors'!$F$53,IF(Q1691="Room AC (PTAC/PTHP)",'Emission Factors'!$F$54,IF(Q1691="Residential AC",'Emission Factors'!$F$55,IF(Q1691="Residential HP",'Emission Factors'!$F$56,IF(Q1691="Commercial AC (&gt;=65k to &lt;135,000k Btu/hr)",'Emission Factors'!$F$57,IF(Q1691="Commercial AC (&gt;=135,000k Btu/hr)",'Emission Factors'!$F$58,""))))))</f>
        <v/>
      </c>
      <c r="Y1691" s="211" t="str">
        <f>IF(Q1691="Room AC (window/wall)",'Emission Factors'!$G$53,IF(Q1691="Room AC (PTAC/PTHP)",'Emission Factors'!$G$54,IF(Q1691="Residential AC",'Emission Factors'!$G$55,IF(Q1691="Residential HP",'Emission Factors'!$G$56,IF(Q1691="Commercial AC (&gt;=65k to &lt;135,000k Btu/hr)",'Emission Factors'!$G$57,IF(Q1691="Commercial AC (&gt;=135,000k Btu/hr)",'Emission Factors'!$G$58,""))))))</f>
        <v/>
      </c>
      <c r="Z1691" s="96"/>
      <c r="AA1691" s="97" t="str">
        <f t="shared" si="261"/>
        <v/>
      </c>
      <c r="AB1691" s="97" t="str">
        <f t="shared" si="262"/>
        <v/>
      </c>
      <c r="AC1691" s="246" t="str">
        <f t="shared" si="263"/>
        <v/>
      </c>
      <c r="AD1691" s="97" t="str">
        <f t="shared" si="264"/>
        <v/>
      </c>
      <c r="AE1691" s="97" t="str">
        <f t="shared" si="265"/>
        <v/>
      </c>
      <c r="AF1691" s="252" t="str">
        <f t="shared" si="266"/>
        <v/>
      </c>
      <c r="AG1691" s="254" t="str">
        <f t="shared" si="267"/>
        <v/>
      </c>
      <c r="AH1691" s="248" t="str">
        <f t="shared" si="268"/>
        <v/>
      </c>
      <c r="AI1691" s="249" t="str">
        <f t="shared" si="269"/>
        <v/>
      </c>
    </row>
    <row r="1692" spans="2:35" x14ac:dyDescent="0.3">
      <c r="B1692" s="94"/>
      <c r="C1692" s="95"/>
      <c r="D1692" s="95"/>
      <c r="E1692" s="95"/>
      <c r="F1692" s="94"/>
      <c r="G1692" s="145"/>
      <c r="H1692" s="245"/>
      <c r="I1692" s="211" t="str">
        <f>IF(D1692="Room AC (window/wall)",'Emission Factors'!$E$53,IF(D1692="Room AC (PTAC/PTHP)",H1692,IF(D1692="Residential AC",'Emission Factors'!$E$55,IF(D1692="Residential HP",H1692,IF(D1692="Commercial AC (&gt;=65k to &lt;135,000k Btu/hr)",'Emission Factors'!$E$57,IF(D1692="Commercial AC (&gt;=135,000k Btu/hr)",'Emission Factors'!$E$58,""))))))</f>
        <v/>
      </c>
      <c r="J1692" s="96"/>
      <c r="K1692" s="211" t="str">
        <f>IF(ISBLANK(J1692),"",VLOOKUP(J1692,'Emission Factors'!$C$81:$G$221,4,FALSE))</f>
        <v/>
      </c>
      <c r="L1692" s="210" t="str">
        <f>IF(D1692="Room AC (window/wall)",'Emission Factors'!$F$53,IF(D1692="Room AC (PTAC/PTHP)",'Emission Factors'!$F$54,IF(D1692="Residential AC",'Emission Factors'!$F$55,IF(D1692="Residential HP",'Emission Factors'!$F$56,IF(D1692="Commercial AC (&gt;=65k to &lt;135,000k Btu/hr)",'Emission Factors'!$F$57,IF(D1692="Commercial AC (&gt;=135,000k Btu/hr)",'Emission Factors'!$F$58,""))))))</f>
        <v/>
      </c>
      <c r="M1692" s="211" t="str">
        <f>IF(D1692="Room AC (window/wall)",'Emission Factors'!$G$53,IF(D1692="Room AC (PTAC/PTHP)",'Emission Factors'!$G$54,IF(D1692="Residential AC",'Emission Factors'!$G$55,IF(D1692="Residential HP",'Emission Factors'!$G$56,IF(D1692="Commercial AC (&gt;=65k to &lt;135,000k Btu/hr)",'Emission Factors'!$G$57,IF(D1692="Commercial AC (&gt;=135,000k Btu/hr)",'Emission Factors'!$G$58,""))))))</f>
        <v/>
      </c>
      <c r="N1692" s="96"/>
      <c r="O1692" s="209" t="str">
        <f>IF(ISBLANK(D1692),"",(IF(D1692="Room AC (window/wall)",'Emission Factors'!$C$53,IF(D1692="Room AC (PTAC/PTHP)",'Emission Factors'!$C$54,IF(D1692="Residential AC",'Emission Factors'!$C$55,IF(D1692="Residential HP",'Emission Factors'!$C$56,IF(D1692="Commercial AC (&gt;=65k to &lt;135,000k Btu/hr)",'Emission Factors'!$C$57,IF(D1692="Commercial AC (&gt;=135,000k Btu/hr)",'Emission Factors'!$C$58,""))))))))</f>
        <v/>
      </c>
      <c r="P1692" s="209" t="str">
        <f t="shared" si="260"/>
        <v/>
      </c>
      <c r="Q1692" s="95"/>
      <c r="R1692" s="256"/>
      <c r="S1692" s="256"/>
      <c r="T1692" s="96"/>
      <c r="U1692" s="211" t="str">
        <f>IF(Q1692="Room AC (window/wall)",'Emission Factors'!$E$53,IF(AND(Q1692="Room AC (PTAC/PTHP)",ISBLANK(T1692)),"Error",IF(AND(Q1692="Room AC (PTAC/PTHP)",T1692&gt;0),T1692,IF(Q1692="Residential AC",'Emission Factors'!$E$55,IF(AND(Q1692="Residential HP",ISBLANK(T1692)),"Error",IF(AND(Q1692="Residential HP",T1692&gt;0),T1692,IF(Q1692="Commercial AC (&gt;=65k to &lt;135,000k Btu/hr)",'Emission Factors'!$E$57,IF(Q1692="Commercial AC (&gt;=135,000k Btu/hr)",'Emission Factors'!$E$58,""))))))))</f>
        <v/>
      </c>
      <c r="V1692" s="95"/>
      <c r="W1692" s="211" t="str">
        <f>IF(ISBLANK(V1692),"",VLOOKUP(V1692,'Emission Factors'!$C$81:$G$221,4,FALSE))</f>
        <v/>
      </c>
      <c r="X1692" s="210" t="str">
        <f>IF(Q1692="Room AC (window/wall)",'Emission Factors'!$F$53,IF(Q1692="Room AC (PTAC/PTHP)",'Emission Factors'!$F$54,IF(Q1692="Residential AC",'Emission Factors'!$F$55,IF(Q1692="Residential HP",'Emission Factors'!$F$56,IF(Q1692="Commercial AC (&gt;=65k to &lt;135,000k Btu/hr)",'Emission Factors'!$F$57,IF(Q1692="Commercial AC (&gt;=135,000k Btu/hr)",'Emission Factors'!$F$58,""))))))</f>
        <v/>
      </c>
      <c r="Y1692" s="211" t="str">
        <f>IF(Q1692="Room AC (window/wall)",'Emission Factors'!$G$53,IF(Q1692="Room AC (PTAC/PTHP)",'Emission Factors'!$G$54,IF(Q1692="Residential AC",'Emission Factors'!$G$55,IF(Q1692="Residential HP",'Emission Factors'!$G$56,IF(Q1692="Commercial AC (&gt;=65k to &lt;135,000k Btu/hr)",'Emission Factors'!$G$57,IF(Q1692="Commercial AC (&gt;=135,000k Btu/hr)",'Emission Factors'!$G$58,""))))))</f>
        <v/>
      </c>
      <c r="Z1692" s="96"/>
      <c r="AA1692" s="97" t="str">
        <f t="shared" si="261"/>
        <v/>
      </c>
      <c r="AB1692" s="97" t="str">
        <f t="shared" si="262"/>
        <v/>
      </c>
      <c r="AC1692" s="246" t="str">
        <f t="shared" si="263"/>
        <v/>
      </c>
      <c r="AD1692" s="97" t="str">
        <f t="shared" si="264"/>
        <v/>
      </c>
      <c r="AE1692" s="97" t="str">
        <f t="shared" si="265"/>
        <v/>
      </c>
      <c r="AF1692" s="252" t="str">
        <f t="shared" si="266"/>
        <v/>
      </c>
      <c r="AG1692" s="254" t="str">
        <f t="shared" si="267"/>
        <v/>
      </c>
      <c r="AH1692" s="248" t="str">
        <f t="shared" si="268"/>
        <v/>
      </c>
      <c r="AI1692" s="249" t="str">
        <f t="shared" si="269"/>
        <v/>
      </c>
    </row>
    <row r="1693" spans="2:35" x14ac:dyDescent="0.3">
      <c r="B1693" s="94"/>
      <c r="C1693" s="95"/>
      <c r="D1693" s="95"/>
      <c r="E1693" s="95"/>
      <c r="F1693" s="94"/>
      <c r="G1693" s="145"/>
      <c r="H1693" s="245"/>
      <c r="I1693" s="211" t="str">
        <f>IF(D1693="Room AC (window/wall)",'Emission Factors'!$E$53,IF(D1693="Room AC (PTAC/PTHP)",H1693,IF(D1693="Residential AC",'Emission Factors'!$E$55,IF(D1693="Residential HP",H1693,IF(D1693="Commercial AC (&gt;=65k to &lt;135,000k Btu/hr)",'Emission Factors'!$E$57,IF(D1693="Commercial AC (&gt;=135,000k Btu/hr)",'Emission Factors'!$E$58,""))))))</f>
        <v/>
      </c>
      <c r="J1693" s="96"/>
      <c r="K1693" s="211" t="str">
        <f>IF(ISBLANK(J1693),"",VLOOKUP(J1693,'Emission Factors'!$C$81:$G$221,4,FALSE))</f>
        <v/>
      </c>
      <c r="L1693" s="210" t="str">
        <f>IF(D1693="Room AC (window/wall)",'Emission Factors'!$F$53,IF(D1693="Room AC (PTAC/PTHP)",'Emission Factors'!$F$54,IF(D1693="Residential AC",'Emission Factors'!$F$55,IF(D1693="Residential HP",'Emission Factors'!$F$56,IF(D1693="Commercial AC (&gt;=65k to &lt;135,000k Btu/hr)",'Emission Factors'!$F$57,IF(D1693="Commercial AC (&gt;=135,000k Btu/hr)",'Emission Factors'!$F$58,""))))))</f>
        <v/>
      </c>
      <c r="M1693" s="211" t="str">
        <f>IF(D1693="Room AC (window/wall)",'Emission Factors'!$G$53,IF(D1693="Room AC (PTAC/PTHP)",'Emission Factors'!$G$54,IF(D1693="Residential AC",'Emission Factors'!$G$55,IF(D1693="Residential HP",'Emission Factors'!$G$56,IF(D1693="Commercial AC (&gt;=65k to &lt;135,000k Btu/hr)",'Emission Factors'!$G$57,IF(D1693="Commercial AC (&gt;=135,000k Btu/hr)",'Emission Factors'!$G$58,""))))))</f>
        <v/>
      </c>
      <c r="N1693" s="96"/>
      <c r="O1693" s="209" t="str">
        <f>IF(ISBLANK(D1693),"",(IF(D1693="Room AC (window/wall)",'Emission Factors'!$C$53,IF(D1693="Room AC (PTAC/PTHP)",'Emission Factors'!$C$54,IF(D1693="Residential AC",'Emission Factors'!$C$55,IF(D1693="Residential HP",'Emission Factors'!$C$56,IF(D1693="Commercial AC (&gt;=65k to &lt;135,000k Btu/hr)",'Emission Factors'!$C$57,IF(D1693="Commercial AC (&gt;=135,000k Btu/hr)",'Emission Factors'!$C$58,""))))))))</f>
        <v/>
      </c>
      <c r="P1693" s="209" t="str">
        <f t="shared" si="260"/>
        <v/>
      </c>
      <c r="Q1693" s="95"/>
      <c r="R1693" s="256"/>
      <c r="S1693" s="256"/>
      <c r="T1693" s="96"/>
      <c r="U1693" s="211" t="str">
        <f>IF(Q1693="Room AC (window/wall)",'Emission Factors'!$E$53,IF(AND(Q1693="Room AC (PTAC/PTHP)",ISBLANK(T1693)),"Error",IF(AND(Q1693="Room AC (PTAC/PTHP)",T1693&gt;0),T1693,IF(Q1693="Residential AC",'Emission Factors'!$E$55,IF(AND(Q1693="Residential HP",ISBLANK(T1693)),"Error",IF(AND(Q1693="Residential HP",T1693&gt;0),T1693,IF(Q1693="Commercial AC (&gt;=65k to &lt;135,000k Btu/hr)",'Emission Factors'!$E$57,IF(Q1693="Commercial AC (&gt;=135,000k Btu/hr)",'Emission Factors'!$E$58,""))))))))</f>
        <v/>
      </c>
      <c r="V1693" s="95"/>
      <c r="W1693" s="211" t="str">
        <f>IF(ISBLANK(V1693),"",VLOOKUP(V1693,'Emission Factors'!$C$81:$G$221,4,FALSE))</f>
        <v/>
      </c>
      <c r="X1693" s="210" t="str">
        <f>IF(Q1693="Room AC (window/wall)",'Emission Factors'!$F$53,IF(Q1693="Room AC (PTAC/PTHP)",'Emission Factors'!$F$54,IF(Q1693="Residential AC",'Emission Factors'!$F$55,IF(Q1693="Residential HP",'Emission Factors'!$F$56,IF(Q1693="Commercial AC (&gt;=65k to &lt;135,000k Btu/hr)",'Emission Factors'!$F$57,IF(Q1693="Commercial AC (&gt;=135,000k Btu/hr)",'Emission Factors'!$F$58,""))))))</f>
        <v/>
      </c>
      <c r="Y1693" s="211" t="str">
        <f>IF(Q1693="Room AC (window/wall)",'Emission Factors'!$G$53,IF(Q1693="Room AC (PTAC/PTHP)",'Emission Factors'!$G$54,IF(Q1693="Residential AC",'Emission Factors'!$G$55,IF(Q1693="Residential HP",'Emission Factors'!$G$56,IF(Q1693="Commercial AC (&gt;=65k to &lt;135,000k Btu/hr)",'Emission Factors'!$G$57,IF(Q1693="Commercial AC (&gt;=135,000k Btu/hr)",'Emission Factors'!$G$58,""))))))</f>
        <v/>
      </c>
      <c r="Z1693" s="96"/>
      <c r="AA1693" s="97" t="str">
        <f t="shared" si="261"/>
        <v/>
      </c>
      <c r="AB1693" s="97" t="str">
        <f t="shared" si="262"/>
        <v/>
      </c>
      <c r="AC1693" s="246" t="str">
        <f t="shared" si="263"/>
        <v/>
      </c>
      <c r="AD1693" s="97" t="str">
        <f t="shared" si="264"/>
        <v/>
      </c>
      <c r="AE1693" s="97" t="str">
        <f t="shared" si="265"/>
        <v/>
      </c>
      <c r="AF1693" s="252" t="str">
        <f t="shared" si="266"/>
        <v/>
      </c>
      <c r="AG1693" s="254" t="str">
        <f t="shared" si="267"/>
        <v/>
      </c>
      <c r="AH1693" s="248" t="str">
        <f t="shared" si="268"/>
        <v/>
      </c>
      <c r="AI1693" s="249" t="str">
        <f t="shared" si="269"/>
        <v/>
      </c>
    </row>
    <row r="1694" spans="2:35" x14ac:dyDescent="0.3">
      <c r="B1694" s="94"/>
      <c r="C1694" s="95"/>
      <c r="D1694" s="95"/>
      <c r="E1694" s="95"/>
      <c r="F1694" s="94"/>
      <c r="G1694" s="145"/>
      <c r="H1694" s="245"/>
      <c r="I1694" s="211" t="str">
        <f>IF(D1694="Room AC (window/wall)",'Emission Factors'!$E$53,IF(D1694="Room AC (PTAC/PTHP)",H1694,IF(D1694="Residential AC",'Emission Factors'!$E$55,IF(D1694="Residential HP",H1694,IF(D1694="Commercial AC (&gt;=65k to &lt;135,000k Btu/hr)",'Emission Factors'!$E$57,IF(D1694="Commercial AC (&gt;=135,000k Btu/hr)",'Emission Factors'!$E$58,""))))))</f>
        <v/>
      </c>
      <c r="J1694" s="96"/>
      <c r="K1694" s="211" t="str">
        <f>IF(ISBLANK(J1694),"",VLOOKUP(J1694,'Emission Factors'!$C$81:$G$221,4,FALSE))</f>
        <v/>
      </c>
      <c r="L1694" s="210" t="str">
        <f>IF(D1694="Room AC (window/wall)",'Emission Factors'!$F$53,IF(D1694="Room AC (PTAC/PTHP)",'Emission Factors'!$F$54,IF(D1694="Residential AC",'Emission Factors'!$F$55,IF(D1694="Residential HP",'Emission Factors'!$F$56,IF(D1694="Commercial AC (&gt;=65k to &lt;135,000k Btu/hr)",'Emission Factors'!$F$57,IF(D1694="Commercial AC (&gt;=135,000k Btu/hr)",'Emission Factors'!$F$58,""))))))</f>
        <v/>
      </c>
      <c r="M1694" s="211" t="str">
        <f>IF(D1694="Room AC (window/wall)",'Emission Factors'!$G$53,IF(D1694="Room AC (PTAC/PTHP)",'Emission Factors'!$G$54,IF(D1694="Residential AC",'Emission Factors'!$G$55,IF(D1694="Residential HP",'Emission Factors'!$G$56,IF(D1694="Commercial AC (&gt;=65k to &lt;135,000k Btu/hr)",'Emission Factors'!$G$57,IF(D1694="Commercial AC (&gt;=135,000k Btu/hr)",'Emission Factors'!$G$58,""))))))</f>
        <v/>
      </c>
      <c r="N1694" s="96"/>
      <c r="O1694" s="209" t="str">
        <f>IF(ISBLANK(D1694),"",(IF(D1694="Room AC (window/wall)",'Emission Factors'!$C$53,IF(D1694="Room AC (PTAC/PTHP)",'Emission Factors'!$C$54,IF(D1694="Residential AC",'Emission Factors'!$C$55,IF(D1694="Residential HP",'Emission Factors'!$C$56,IF(D1694="Commercial AC (&gt;=65k to &lt;135,000k Btu/hr)",'Emission Factors'!$C$57,IF(D1694="Commercial AC (&gt;=135,000k Btu/hr)",'Emission Factors'!$C$58,""))))))))</f>
        <v/>
      </c>
      <c r="P1694" s="209" t="str">
        <f t="shared" si="260"/>
        <v/>
      </c>
      <c r="Q1694" s="95"/>
      <c r="R1694" s="256"/>
      <c r="S1694" s="256"/>
      <c r="T1694" s="96"/>
      <c r="U1694" s="211" t="str">
        <f>IF(Q1694="Room AC (window/wall)",'Emission Factors'!$E$53,IF(AND(Q1694="Room AC (PTAC/PTHP)",ISBLANK(T1694)),"Error",IF(AND(Q1694="Room AC (PTAC/PTHP)",T1694&gt;0),T1694,IF(Q1694="Residential AC",'Emission Factors'!$E$55,IF(AND(Q1694="Residential HP",ISBLANK(T1694)),"Error",IF(AND(Q1694="Residential HP",T1694&gt;0),T1694,IF(Q1694="Commercial AC (&gt;=65k to &lt;135,000k Btu/hr)",'Emission Factors'!$E$57,IF(Q1694="Commercial AC (&gt;=135,000k Btu/hr)",'Emission Factors'!$E$58,""))))))))</f>
        <v/>
      </c>
      <c r="V1694" s="95"/>
      <c r="W1694" s="211" t="str">
        <f>IF(ISBLANK(V1694),"",VLOOKUP(V1694,'Emission Factors'!$C$81:$G$221,4,FALSE))</f>
        <v/>
      </c>
      <c r="X1694" s="210" t="str">
        <f>IF(Q1694="Room AC (window/wall)",'Emission Factors'!$F$53,IF(Q1694="Room AC (PTAC/PTHP)",'Emission Factors'!$F$54,IF(Q1694="Residential AC",'Emission Factors'!$F$55,IF(Q1694="Residential HP",'Emission Factors'!$F$56,IF(Q1694="Commercial AC (&gt;=65k to &lt;135,000k Btu/hr)",'Emission Factors'!$F$57,IF(Q1694="Commercial AC (&gt;=135,000k Btu/hr)",'Emission Factors'!$F$58,""))))))</f>
        <v/>
      </c>
      <c r="Y1694" s="211" t="str">
        <f>IF(Q1694="Room AC (window/wall)",'Emission Factors'!$G$53,IF(Q1694="Room AC (PTAC/PTHP)",'Emission Factors'!$G$54,IF(Q1694="Residential AC",'Emission Factors'!$G$55,IF(Q1694="Residential HP",'Emission Factors'!$G$56,IF(Q1694="Commercial AC (&gt;=65k to &lt;135,000k Btu/hr)",'Emission Factors'!$G$57,IF(Q1694="Commercial AC (&gt;=135,000k Btu/hr)",'Emission Factors'!$G$58,""))))))</f>
        <v/>
      </c>
      <c r="Z1694" s="96"/>
      <c r="AA1694" s="97" t="str">
        <f t="shared" si="261"/>
        <v/>
      </c>
      <c r="AB1694" s="97" t="str">
        <f t="shared" si="262"/>
        <v/>
      </c>
      <c r="AC1694" s="246" t="str">
        <f t="shared" si="263"/>
        <v/>
      </c>
      <c r="AD1694" s="97" t="str">
        <f t="shared" si="264"/>
        <v/>
      </c>
      <c r="AE1694" s="97" t="str">
        <f t="shared" si="265"/>
        <v/>
      </c>
      <c r="AF1694" s="252" t="str">
        <f t="shared" si="266"/>
        <v/>
      </c>
      <c r="AG1694" s="254" t="str">
        <f t="shared" si="267"/>
        <v/>
      </c>
      <c r="AH1694" s="248" t="str">
        <f t="shared" si="268"/>
        <v/>
      </c>
      <c r="AI1694" s="249" t="str">
        <f t="shared" si="269"/>
        <v/>
      </c>
    </row>
    <row r="1695" spans="2:35" x14ac:dyDescent="0.3">
      <c r="B1695" s="94"/>
      <c r="C1695" s="95"/>
      <c r="D1695" s="95"/>
      <c r="E1695" s="95"/>
      <c r="F1695" s="94"/>
      <c r="G1695" s="145"/>
      <c r="H1695" s="245"/>
      <c r="I1695" s="211" t="str">
        <f>IF(D1695="Room AC (window/wall)",'Emission Factors'!$E$53,IF(D1695="Room AC (PTAC/PTHP)",H1695,IF(D1695="Residential AC",'Emission Factors'!$E$55,IF(D1695="Residential HP",H1695,IF(D1695="Commercial AC (&gt;=65k to &lt;135,000k Btu/hr)",'Emission Factors'!$E$57,IF(D1695="Commercial AC (&gt;=135,000k Btu/hr)",'Emission Factors'!$E$58,""))))))</f>
        <v/>
      </c>
      <c r="J1695" s="96"/>
      <c r="K1695" s="211" t="str">
        <f>IF(ISBLANK(J1695),"",VLOOKUP(J1695,'Emission Factors'!$C$81:$G$221,4,FALSE))</f>
        <v/>
      </c>
      <c r="L1695" s="210" t="str">
        <f>IF(D1695="Room AC (window/wall)",'Emission Factors'!$F$53,IF(D1695="Room AC (PTAC/PTHP)",'Emission Factors'!$F$54,IF(D1695="Residential AC",'Emission Factors'!$F$55,IF(D1695="Residential HP",'Emission Factors'!$F$56,IF(D1695="Commercial AC (&gt;=65k to &lt;135,000k Btu/hr)",'Emission Factors'!$F$57,IF(D1695="Commercial AC (&gt;=135,000k Btu/hr)",'Emission Factors'!$F$58,""))))))</f>
        <v/>
      </c>
      <c r="M1695" s="211" t="str">
        <f>IF(D1695="Room AC (window/wall)",'Emission Factors'!$G$53,IF(D1695="Room AC (PTAC/PTHP)",'Emission Factors'!$G$54,IF(D1695="Residential AC",'Emission Factors'!$G$55,IF(D1695="Residential HP",'Emission Factors'!$G$56,IF(D1695="Commercial AC (&gt;=65k to &lt;135,000k Btu/hr)",'Emission Factors'!$G$57,IF(D1695="Commercial AC (&gt;=135,000k Btu/hr)",'Emission Factors'!$G$58,""))))))</f>
        <v/>
      </c>
      <c r="N1695" s="96"/>
      <c r="O1695" s="209" t="str">
        <f>IF(ISBLANK(D1695),"",(IF(D1695="Room AC (window/wall)",'Emission Factors'!$C$53,IF(D1695="Room AC (PTAC/PTHP)",'Emission Factors'!$C$54,IF(D1695="Residential AC",'Emission Factors'!$C$55,IF(D1695="Residential HP",'Emission Factors'!$C$56,IF(D1695="Commercial AC (&gt;=65k to &lt;135,000k Btu/hr)",'Emission Factors'!$C$57,IF(D1695="Commercial AC (&gt;=135,000k Btu/hr)",'Emission Factors'!$C$58,""))))))))</f>
        <v/>
      </c>
      <c r="P1695" s="209" t="str">
        <f t="shared" si="260"/>
        <v/>
      </c>
      <c r="Q1695" s="95"/>
      <c r="R1695" s="256"/>
      <c r="S1695" s="256"/>
      <c r="T1695" s="96"/>
      <c r="U1695" s="211" t="str">
        <f>IF(Q1695="Room AC (window/wall)",'Emission Factors'!$E$53,IF(AND(Q1695="Room AC (PTAC/PTHP)",ISBLANK(T1695)),"Error",IF(AND(Q1695="Room AC (PTAC/PTHP)",T1695&gt;0),T1695,IF(Q1695="Residential AC",'Emission Factors'!$E$55,IF(AND(Q1695="Residential HP",ISBLANK(T1695)),"Error",IF(AND(Q1695="Residential HP",T1695&gt;0),T1695,IF(Q1695="Commercial AC (&gt;=65k to &lt;135,000k Btu/hr)",'Emission Factors'!$E$57,IF(Q1695="Commercial AC (&gt;=135,000k Btu/hr)",'Emission Factors'!$E$58,""))))))))</f>
        <v/>
      </c>
      <c r="V1695" s="95"/>
      <c r="W1695" s="211" t="str">
        <f>IF(ISBLANK(V1695),"",VLOOKUP(V1695,'Emission Factors'!$C$81:$G$221,4,FALSE))</f>
        <v/>
      </c>
      <c r="X1695" s="210" t="str">
        <f>IF(Q1695="Room AC (window/wall)",'Emission Factors'!$F$53,IF(Q1695="Room AC (PTAC/PTHP)",'Emission Factors'!$F$54,IF(Q1695="Residential AC",'Emission Factors'!$F$55,IF(Q1695="Residential HP",'Emission Factors'!$F$56,IF(Q1695="Commercial AC (&gt;=65k to &lt;135,000k Btu/hr)",'Emission Factors'!$F$57,IF(Q1695="Commercial AC (&gt;=135,000k Btu/hr)",'Emission Factors'!$F$58,""))))))</f>
        <v/>
      </c>
      <c r="Y1695" s="211" t="str">
        <f>IF(Q1695="Room AC (window/wall)",'Emission Factors'!$G$53,IF(Q1695="Room AC (PTAC/PTHP)",'Emission Factors'!$G$54,IF(Q1695="Residential AC",'Emission Factors'!$G$55,IF(Q1695="Residential HP",'Emission Factors'!$G$56,IF(Q1695="Commercial AC (&gt;=65k to &lt;135,000k Btu/hr)",'Emission Factors'!$G$57,IF(Q1695="Commercial AC (&gt;=135,000k Btu/hr)",'Emission Factors'!$G$58,""))))))</f>
        <v/>
      </c>
      <c r="Z1695" s="96"/>
      <c r="AA1695" s="97" t="str">
        <f t="shared" si="261"/>
        <v/>
      </c>
      <c r="AB1695" s="97" t="str">
        <f t="shared" si="262"/>
        <v/>
      </c>
      <c r="AC1695" s="246" t="str">
        <f t="shared" si="263"/>
        <v/>
      </c>
      <c r="AD1695" s="97" t="str">
        <f t="shared" si="264"/>
        <v/>
      </c>
      <c r="AE1695" s="97" t="str">
        <f t="shared" si="265"/>
        <v/>
      </c>
      <c r="AF1695" s="252" t="str">
        <f t="shared" si="266"/>
        <v/>
      </c>
      <c r="AG1695" s="254" t="str">
        <f t="shared" si="267"/>
        <v/>
      </c>
      <c r="AH1695" s="248" t="str">
        <f t="shared" si="268"/>
        <v/>
      </c>
      <c r="AI1695" s="249" t="str">
        <f t="shared" si="269"/>
        <v/>
      </c>
    </row>
    <row r="1696" spans="2:35" x14ac:dyDescent="0.3">
      <c r="B1696" s="94"/>
      <c r="C1696" s="95"/>
      <c r="D1696" s="95"/>
      <c r="E1696" s="95"/>
      <c r="F1696" s="94"/>
      <c r="G1696" s="145"/>
      <c r="H1696" s="245"/>
      <c r="I1696" s="211" t="str">
        <f>IF(D1696="Room AC (window/wall)",'Emission Factors'!$E$53,IF(D1696="Room AC (PTAC/PTHP)",H1696,IF(D1696="Residential AC",'Emission Factors'!$E$55,IF(D1696="Residential HP",H1696,IF(D1696="Commercial AC (&gt;=65k to &lt;135,000k Btu/hr)",'Emission Factors'!$E$57,IF(D1696="Commercial AC (&gt;=135,000k Btu/hr)",'Emission Factors'!$E$58,""))))))</f>
        <v/>
      </c>
      <c r="J1696" s="96"/>
      <c r="K1696" s="211" t="str">
        <f>IF(ISBLANK(J1696),"",VLOOKUP(J1696,'Emission Factors'!$C$81:$G$221,4,FALSE))</f>
        <v/>
      </c>
      <c r="L1696" s="210" t="str">
        <f>IF(D1696="Room AC (window/wall)",'Emission Factors'!$F$53,IF(D1696="Room AC (PTAC/PTHP)",'Emission Factors'!$F$54,IF(D1696="Residential AC",'Emission Factors'!$F$55,IF(D1696="Residential HP",'Emission Factors'!$F$56,IF(D1696="Commercial AC (&gt;=65k to &lt;135,000k Btu/hr)",'Emission Factors'!$F$57,IF(D1696="Commercial AC (&gt;=135,000k Btu/hr)",'Emission Factors'!$F$58,""))))))</f>
        <v/>
      </c>
      <c r="M1696" s="211" t="str">
        <f>IF(D1696="Room AC (window/wall)",'Emission Factors'!$G$53,IF(D1696="Room AC (PTAC/PTHP)",'Emission Factors'!$G$54,IF(D1696="Residential AC",'Emission Factors'!$G$55,IF(D1696="Residential HP",'Emission Factors'!$G$56,IF(D1696="Commercial AC (&gt;=65k to &lt;135,000k Btu/hr)",'Emission Factors'!$G$57,IF(D1696="Commercial AC (&gt;=135,000k Btu/hr)",'Emission Factors'!$G$58,""))))))</f>
        <v/>
      </c>
      <c r="N1696" s="96"/>
      <c r="O1696" s="209" t="str">
        <f>IF(ISBLANK(D1696),"",(IF(D1696="Room AC (window/wall)",'Emission Factors'!$C$53,IF(D1696="Room AC (PTAC/PTHP)",'Emission Factors'!$C$54,IF(D1696="Residential AC",'Emission Factors'!$C$55,IF(D1696="Residential HP",'Emission Factors'!$C$56,IF(D1696="Commercial AC (&gt;=65k to &lt;135,000k Btu/hr)",'Emission Factors'!$C$57,IF(D1696="Commercial AC (&gt;=135,000k Btu/hr)",'Emission Factors'!$C$58,""))))))))</f>
        <v/>
      </c>
      <c r="P1696" s="209" t="str">
        <f t="shared" si="260"/>
        <v/>
      </c>
      <c r="Q1696" s="95"/>
      <c r="R1696" s="256"/>
      <c r="S1696" s="256"/>
      <c r="T1696" s="96"/>
      <c r="U1696" s="211" t="str">
        <f>IF(Q1696="Room AC (window/wall)",'Emission Factors'!$E$53,IF(AND(Q1696="Room AC (PTAC/PTHP)",ISBLANK(T1696)),"Error",IF(AND(Q1696="Room AC (PTAC/PTHP)",T1696&gt;0),T1696,IF(Q1696="Residential AC",'Emission Factors'!$E$55,IF(AND(Q1696="Residential HP",ISBLANK(T1696)),"Error",IF(AND(Q1696="Residential HP",T1696&gt;0),T1696,IF(Q1696="Commercial AC (&gt;=65k to &lt;135,000k Btu/hr)",'Emission Factors'!$E$57,IF(Q1696="Commercial AC (&gt;=135,000k Btu/hr)",'Emission Factors'!$E$58,""))))))))</f>
        <v/>
      </c>
      <c r="V1696" s="95"/>
      <c r="W1696" s="211" t="str">
        <f>IF(ISBLANK(V1696),"",VLOOKUP(V1696,'Emission Factors'!$C$81:$G$221,4,FALSE))</f>
        <v/>
      </c>
      <c r="X1696" s="210" t="str">
        <f>IF(Q1696="Room AC (window/wall)",'Emission Factors'!$F$53,IF(Q1696="Room AC (PTAC/PTHP)",'Emission Factors'!$F$54,IF(Q1696="Residential AC",'Emission Factors'!$F$55,IF(Q1696="Residential HP",'Emission Factors'!$F$56,IF(Q1696="Commercial AC (&gt;=65k to &lt;135,000k Btu/hr)",'Emission Factors'!$F$57,IF(Q1696="Commercial AC (&gt;=135,000k Btu/hr)",'Emission Factors'!$F$58,""))))))</f>
        <v/>
      </c>
      <c r="Y1696" s="211" t="str">
        <f>IF(Q1696="Room AC (window/wall)",'Emission Factors'!$G$53,IF(Q1696="Room AC (PTAC/PTHP)",'Emission Factors'!$G$54,IF(Q1696="Residential AC",'Emission Factors'!$G$55,IF(Q1696="Residential HP",'Emission Factors'!$G$56,IF(Q1696="Commercial AC (&gt;=65k to &lt;135,000k Btu/hr)",'Emission Factors'!$G$57,IF(Q1696="Commercial AC (&gt;=135,000k Btu/hr)",'Emission Factors'!$G$58,""))))))</f>
        <v/>
      </c>
      <c r="Z1696" s="96"/>
      <c r="AA1696" s="97" t="str">
        <f t="shared" si="261"/>
        <v/>
      </c>
      <c r="AB1696" s="97" t="str">
        <f t="shared" si="262"/>
        <v/>
      </c>
      <c r="AC1696" s="246" t="str">
        <f t="shared" si="263"/>
        <v/>
      </c>
      <c r="AD1696" s="97" t="str">
        <f t="shared" si="264"/>
        <v/>
      </c>
      <c r="AE1696" s="97" t="str">
        <f t="shared" si="265"/>
        <v/>
      </c>
      <c r="AF1696" s="252" t="str">
        <f t="shared" si="266"/>
        <v/>
      </c>
      <c r="AG1696" s="254" t="str">
        <f t="shared" si="267"/>
        <v/>
      </c>
      <c r="AH1696" s="248" t="str">
        <f t="shared" si="268"/>
        <v/>
      </c>
      <c r="AI1696" s="249" t="str">
        <f t="shared" si="269"/>
        <v/>
      </c>
    </row>
    <row r="1697" spans="2:35" x14ac:dyDescent="0.3">
      <c r="B1697" s="94"/>
      <c r="C1697" s="95"/>
      <c r="D1697" s="95"/>
      <c r="E1697" s="95"/>
      <c r="F1697" s="94"/>
      <c r="G1697" s="145"/>
      <c r="H1697" s="245"/>
      <c r="I1697" s="211" t="str">
        <f>IF(D1697="Room AC (window/wall)",'Emission Factors'!$E$53,IF(D1697="Room AC (PTAC/PTHP)",H1697,IF(D1697="Residential AC",'Emission Factors'!$E$55,IF(D1697="Residential HP",H1697,IF(D1697="Commercial AC (&gt;=65k to &lt;135,000k Btu/hr)",'Emission Factors'!$E$57,IF(D1697="Commercial AC (&gt;=135,000k Btu/hr)",'Emission Factors'!$E$58,""))))))</f>
        <v/>
      </c>
      <c r="J1697" s="96"/>
      <c r="K1697" s="211" t="str">
        <f>IF(ISBLANK(J1697),"",VLOOKUP(J1697,'Emission Factors'!$C$81:$G$221,4,FALSE))</f>
        <v/>
      </c>
      <c r="L1697" s="210" t="str">
        <f>IF(D1697="Room AC (window/wall)",'Emission Factors'!$F$53,IF(D1697="Room AC (PTAC/PTHP)",'Emission Factors'!$F$54,IF(D1697="Residential AC",'Emission Factors'!$F$55,IF(D1697="Residential HP",'Emission Factors'!$F$56,IF(D1697="Commercial AC (&gt;=65k to &lt;135,000k Btu/hr)",'Emission Factors'!$F$57,IF(D1697="Commercial AC (&gt;=135,000k Btu/hr)",'Emission Factors'!$F$58,""))))))</f>
        <v/>
      </c>
      <c r="M1697" s="211" t="str">
        <f>IF(D1697="Room AC (window/wall)",'Emission Factors'!$G$53,IF(D1697="Room AC (PTAC/PTHP)",'Emission Factors'!$G$54,IF(D1697="Residential AC",'Emission Factors'!$G$55,IF(D1697="Residential HP",'Emission Factors'!$G$56,IF(D1697="Commercial AC (&gt;=65k to &lt;135,000k Btu/hr)",'Emission Factors'!$G$57,IF(D1697="Commercial AC (&gt;=135,000k Btu/hr)",'Emission Factors'!$G$58,""))))))</f>
        <v/>
      </c>
      <c r="N1697" s="96"/>
      <c r="O1697" s="209" t="str">
        <f>IF(ISBLANK(D1697),"",(IF(D1697="Room AC (window/wall)",'Emission Factors'!$C$53,IF(D1697="Room AC (PTAC/PTHP)",'Emission Factors'!$C$54,IF(D1697="Residential AC",'Emission Factors'!$C$55,IF(D1697="Residential HP",'Emission Factors'!$C$56,IF(D1697="Commercial AC (&gt;=65k to &lt;135,000k Btu/hr)",'Emission Factors'!$C$57,IF(D1697="Commercial AC (&gt;=135,000k Btu/hr)",'Emission Factors'!$C$58,""))))))))</f>
        <v/>
      </c>
      <c r="P1697" s="209" t="str">
        <f t="shared" si="260"/>
        <v/>
      </c>
      <c r="Q1697" s="95"/>
      <c r="R1697" s="256"/>
      <c r="S1697" s="256"/>
      <c r="T1697" s="96"/>
      <c r="U1697" s="211" t="str">
        <f>IF(Q1697="Room AC (window/wall)",'Emission Factors'!$E$53,IF(AND(Q1697="Room AC (PTAC/PTHP)",ISBLANK(T1697)),"Error",IF(AND(Q1697="Room AC (PTAC/PTHP)",T1697&gt;0),T1697,IF(Q1697="Residential AC",'Emission Factors'!$E$55,IF(AND(Q1697="Residential HP",ISBLANK(T1697)),"Error",IF(AND(Q1697="Residential HP",T1697&gt;0),T1697,IF(Q1697="Commercial AC (&gt;=65k to &lt;135,000k Btu/hr)",'Emission Factors'!$E$57,IF(Q1697="Commercial AC (&gt;=135,000k Btu/hr)",'Emission Factors'!$E$58,""))))))))</f>
        <v/>
      </c>
      <c r="V1697" s="95"/>
      <c r="W1697" s="211" t="str">
        <f>IF(ISBLANK(V1697),"",VLOOKUP(V1697,'Emission Factors'!$C$81:$G$221,4,FALSE))</f>
        <v/>
      </c>
      <c r="X1697" s="210" t="str">
        <f>IF(Q1697="Room AC (window/wall)",'Emission Factors'!$F$53,IF(Q1697="Room AC (PTAC/PTHP)",'Emission Factors'!$F$54,IF(Q1697="Residential AC",'Emission Factors'!$F$55,IF(Q1697="Residential HP",'Emission Factors'!$F$56,IF(Q1697="Commercial AC (&gt;=65k to &lt;135,000k Btu/hr)",'Emission Factors'!$F$57,IF(Q1697="Commercial AC (&gt;=135,000k Btu/hr)",'Emission Factors'!$F$58,""))))))</f>
        <v/>
      </c>
      <c r="Y1697" s="211" t="str">
        <f>IF(Q1697="Room AC (window/wall)",'Emission Factors'!$G$53,IF(Q1697="Room AC (PTAC/PTHP)",'Emission Factors'!$G$54,IF(Q1697="Residential AC",'Emission Factors'!$G$55,IF(Q1697="Residential HP",'Emission Factors'!$G$56,IF(Q1697="Commercial AC (&gt;=65k to &lt;135,000k Btu/hr)",'Emission Factors'!$G$57,IF(Q1697="Commercial AC (&gt;=135,000k Btu/hr)",'Emission Factors'!$G$58,""))))))</f>
        <v/>
      </c>
      <c r="Z1697" s="96"/>
      <c r="AA1697" s="97" t="str">
        <f t="shared" si="261"/>
        <v/>
      </c>
      <c r="AB1697" s="97" t="str">
        <f t="shared" si="262"/>
        <v/>
      </c>
      <c r="AC1697" s="246" t="str">
        <f t="shared" si="263"/>
        <v/>
      </c>
      <c r="AD1697" s="97" t="str">
        <f t="shared" si="264"/>
        <v/>
      </c>
      <c r="AE1697" s="97" t="str">
        <f t="shared" si="265"/>
        <v/>
      </c>
      <c r="AF1697" s="252" t="str">
        <f t="shared" si="266"/>
        <v/>
      </c>
      <c r="AG1697" s="254" t="str">
        <f t="shared" si="267"/>
        <v/>
      </c>
      <c r="AH1697" s="248" t="str">
        <f t="shared" si="268"/>
        <v/>
      </c>
      <c r="AI1697" s="249" t="str">
        <f t="shared" si="269"/>
        <v/>
      </c>
    </row>
    <row r="1698" spans="2:35" x14ac:dyDescent="0.3">
      <c r="B1698" s="94"/>
      <c r="C1698" s="95"/>
      <c r="D1698" s="95"/>
      <c r="E1698" s="95"/>
      <c r="F1698" s="94"/>
      <c r="G1698" s="145"/>
      <c r="H1698" s="245"/>
      <c r="I1698" s="211" t="str">
        <f>IF(D1698="Room AC (window/wall)",'Emission Factors'!$E$53,IF(D1698="Room AC (PTAC/PTHP)",H1698,IF(D1698="Residential AC",'Emission Factors'!$E$55,IF(D1698="Residential HP",H1698,IF(D1698="Commercial AC (&gt;=65k to &lt;135,000k Btu/hr)",'Emission Factors'!$E$57,IF(D1698="Commercial AC (&gt;=135,000k Btu/hr)",'Emission Factors'!$E$58,""))))))</f>
        <v/>
      </c>
      <c r="J1698" s="96"/>
      <c r="K1698" s="211" t="str">
        <f>IF(ISBLANK(J1698),"",VLOOKUP(J1698,'Emission Factors'!$C$81:$G$221,4,FALSE))</f>
        <v/>
      </c>
      <c r="L1698" s="210" t="str">
        <f>IF(D1698="Room AC (window/wall)",'Emission Factors'!$F$53,IF(D1698="Room AC (PTAC/PTHP)",'Emission Factors'!$F$54,IF(D1698="Residential AC",'Emission Factors'!$F$55,IF(D1698="Residential HP",'Emission Factors'!$F$56,IF(D1698="Commercial AC (&gt;=65k to &lt;135,000k Btu/hr)",'Emission Factors'!$F$57,IF(D1698="Commercial AC (&gt;=135,000k Btu/hr)",'Emission Factors'!$F$58,""))))))</f>
        <v/>
      </c>
      <c r="M1698" s="211" t="str">
        <f>IF(D1698="Room AC (window/wall)",'Emission Factors'!$G$53,IF(D1698="Room AC (PTAC/PTHP)",'Emission Factors'!$G$54,IF(D1698="Residential AC",'Emission Factors'!$G$55,IF(D1698="Residential HP",'Emission Factors'!$G$56,IF(D1698="Commercial AC (&gt;=65k to &lt;135,000k Btu/hr)",'Emission Factors'!$G$57,IF(D1698="Commercial AC (&gt;=135,000k Btu/hr)",'Emission Factors'!$G$58,""))))))</f>
        <v/>
      </c>
      <c r="N1698" s="96"/>
      <c r="O1698" s="209" t="str">
        <f>IF(ISBLANK(D1698),"",(IF(D1698="Room AC (window/wall)",'Emission Factors'!$C$53,IF(D1698="Room AC (PTAC/PTHP)",'Emission Factors'!$C$54,IF(D1698="Residential AC",'Emission Factors'!$C$55,IF(D1698="Residential HP",'Emission Factors'!$C$56,IF(D1698="Commercial AC (&gt;=65k to &lt;135,000k Btu/hr)",'Emission Factors'!$C$57,IF(D1698="Commercial AC (&gt;=135,000k Btu/hr)",'Emission Factors'!$C$58,""))))))))</f>
        <v/>
      </c>
      <c r="P1698" s="209" t="str">
        <f t="shared" si="260"/>
        <v/>
      </c>
      <c r="Q1698" s="95"/>
      <c r="R1698" s="256"/>
      <c r="S1698" s="256"/>
      <c r="T1698" s="96"/>
      <c r="U1698" s="211" t="str">
        <f>IF(Q1698="Room AC (window/wall)",'Emission Factors'!$E$53,IF(AND(Q1698="Room AC (PTAC/PTHP)",ISBLANK(T1698)),"Error",IF(AND(Q1698="Room AC (PTAC/PTHP)",T1698&gt;0),T1698,IF(Q1698="Residential AC",'Emission Factors'!$E$55,IF(AND(Q1698="Residential HP",ISBLANK(T1698)),"Error",IF(AND(Q1698="Residential HP",T1698&gt;0),T1698,IF(Q1698="Commercial AC (&gt;=65k to &lt;135,000k Btu/hr)",'Emission Factors'!$E$57,IF(Q1698="Commercial AC (&gt;=135,000k Btu/hr)",'Emission Factors'!$E$58,""))))))))</f>
        <v/>
      </c>
      <c r="V1698" s="95"/>
      <c r="W1698" s="211" t="str">
        <f>IF(ISBLANK(V1698),"",VLOOKUP(V1698,'Emission Factors'!$C$81:$G$221,4,FALSE))</f>
        <v/>
      </c>
      <c r="X1698" s="210" t="str">
        <f>IF(Q1698="Room AC (window/wall)",'Emission Factors'!$F$53,IF(Q1698="Room AC (PTAC/PTHP)",'Emission Factors'!$F$54,IF(Q1698="Residential AC",'Emission Factors'!$F$55,IF(Q1698="Residential HP",'Emission Factors'!$F$56,IF(Q1698="Commercial AC (&gt;=65k to &lt;135,000k Btu/hr)",'Emission Factors'!$F$57,IF(Q1698="Commercial AC (&gt;=135,000k Btu/hr)",'Emission Factors'!$F$58,""))))))</f>
        <v/>
      </c>
      <c r="Y1698" s="211" t="str">
        <f>IF(Q1698="Room AC (window/wall)",'Emission Factors'!$G$53,IF(Q1698="Room AC (PTAC/PTHP)",'Emission Factors'!$G$54,IF(Q1698="Residential AC",'Emission Factors'!$G$55,IF(Q1698="Residential HP",'Emission Factors'!$G$56,IF(Q1698="Commercial AC (&gt;=65k to &lt;135,000k Btu/hr)",'Emission Factors'!$G$57,IF(Q1698="Commercial AC (&gt;=135,000k Btu/hr)",'Emission Factors'!$G$58,""))))))</f>
        <v/>
      </c>
      <c r="Z1698" s="96"/>
      <c r="AA1698" s="97" t="str">
        <f t="shared" si="261"/>
        <v/>
      </c>
      <c r="AB1698" s="97" t="str">
        <f t="shared" si="262"/>
        <v/>
      </c>
      <c r="AC1698" s="246" t="str">
        <f t="shared" si="263"/>
        <v/>
      </c>
      <c r="AD1698" s="97" t="str">
        <f t="shared" si="264"/>
        <v/>
      </c>
      <c r="AE1698" s="97" t="str">
        <f t="shared" si="265"/>
        <v/>
      </c>
      <c r="AF1698" s="252" t="str">
        <f t="shared" si="266"/>
        <v/>
      </c>
      <c r="AG1698" s="254" t="str">
        <f t="shared" si="267"/>
        <v/>
      </c>
      <c r="AH1698" s="248" t="str">
        <f t="shared" si="268"/>
        <v/>
      </c>
      <c r="AI1698" s="249" t="str">
        <f t="shared" si="269"/>
        <v/>
      </c>
    </row>
    <row r="1699" spans="2:35" x14ac:dyDescent="0.3">
      <c r="B1699" s="94"/>
      <c r="C1699" s="95"/>
      <c r="D1699" s="95"/>
      <c r="E1699" s="95"/>
      <c r="F1699" s="94"/>
      <c r="G1699" s="145"/>
      <c r="H1699" s="245"/>
      <c r="I1699" s="211" t="str">
        <f>IF(D1699="Room AC (window/wall)",'Emission Factors'!$E$53,IF(D1699="Room AC (PTAC/PTHP)",H1699,IF(D1699="Residential AC",'Emission Factors'!$E$55,IF(D1699="Residential HP",H1699,IF(D1699="Commercial AC (&gt;=65k to &lt;135,000k Btu/hr)",'Emission Factors'!$E$57,IF(D1699="Commercial AC (&gt;=135,000k Btu/hr)",'Emission Factors'!$E$58,""))))))</f>
        <v/>
      </c>
      <c r="J1699" s="96"/>
      <c r="K1699" s="211" t="str">
        <f>IF(ISBLANK(J1699),"",VLOOKUP(J1699,'Emission Factors'!$C$81:$G$221,4,FALSE))</f>
        <v/>
      </c>
      <c r="L1699" s="210" t="str">
        <f>IF(D1699="Room AC (window/wall)",'Emission Factors'!$F$53,IF(D1699="Room AC (PTAC/PTHP)",'Emission Factors'!$F$54,IF(D1699="Residential AC",'Emission Factors'!$F$55,IF(D1699="Residential HP",'Emission Factors'!$F$56,IF(D1699="Commercial AC (&gt;=65k to &lt;135,000k Btu/hr)",'Emission Factors'!$F$57,IF(D1699="Commercial AC (&gt;=135,000k Btu/hr)",'Emission Factors'!$F$58,""))))))</f>
        <v/>
      </c>
      <c r="M1699" s="211" t="str">
        <f>IF(D1699="Room AC (window/wall)",'Emission Factors'!$G$53,IF(D1699="Room AC (PTAC/PTHP)",'Emission Factors'!$G$54,IF(D1699="Residential AC",'Emission Factors'!$G$55,IF(D1699="Residential HP",'Emission Factors'!$G$56,IF(D1699="Commercial AC (&gt;=65k to &lt;135,000k Btu/hr)",'Emission Factors'!$G$57,IF(D1699="Commercial AC (&gt;=135,000k Btu/hr)",'Emission Factors'!$G$58,""))))))</f>
        <v/>
      </c>
      <c r="N1699" s="96"/>
      <c r="O1699" s="209" t="str">
        <f>IF(ISBLANK(D1699),"",(IF(D1699="Room AC (window/wall)",'Emission Factors'!$C$53,IF(D1699="Room AC (PTAC/PTHP)",'Emission Factors'!$C$54,IF(D1699="Residential AC",'Emission Factors'!$C$55,IF(D1699="Residential HP",'Emission Factors'!$C$56,IF(D1699="Commercial AC (&gt;=65k to &lt;135,000k Btu/hr)",'Emission Factors'!$C$57,IF(D1699="Commercial AC (&gt;=135,000k Btu/hr)",'Emission Factors'!$C$58,""))))))))</f>
        <v/>
      </c>
      <c r="P1699" s="209" t="str">
        <f t="shared" si="260"/>
        <v/>
      </c>
      <c r="Q1699" s="95"/>
      <c r="R1699" s="256"/>
      <c r="S1699" s="256"/>
      <c r="T1699" s="96"/>
      <c r="U1699" s="211" t="str">
        <f>IF(Q1699="Room AC (window/wall)",'Emission Factors'!$E$53,IF(AND(Q1699="Room AC (PTAC/PTHP)",ISBLANK(T1699)),"Error",IF(AND(Q1699="Room AC (PTAC/PTHP)",T1699&gt;0),T1699,IF(Q1699="Residential AC",'Emission Factors'!$E$55,IF(AND(Q1699="Residential HP",ISBLANK(T1699)),"Error",IF(AND(Q1699="Residential HP",T1699&gt;0),T1699,IF(Q1699="Commercial AC (&gt;=65k to &lt;135,000k Btu/hr)",'Emission Factors'!$E$57,IF(Q1699="Commercial AC (&gt;=135,000k Btu/hr)",'Emission Factors'!$E$58,""))))))))</f>
        <v/>
      </c>
      <c r="V1699" s="95"/>
      <c r="W1699" s="211" t="str">
        <f>IF(ISBLANK(V1699),"",VLOOKUP(V1699,'Emission Factors'!$C$81:$G$221,4,FALSE))</f>
        <v/>
      </c>
      <c r="X1699" s="210" t="str">
        <f>IF(Q1699="Room AC (window/wall)",'Emission Factors'!$F$53,IF(Q1699="Room AC (PTAC/PTHP)",'Emission Factors'!$F$54,IF(Q1699="Residential AC",'Emission Factors'!$F$55,IF(Q1699="Residential HP",'Emission Factors'!$F$56,IF(Q1699="Commercial AC (&gt;=65k to &lt;135,000k Btu/hr)",'Emission Factors'!$F$57,IF(Q1699="Commercial AC (&gt;=135,000k Btu/hr)",'Emission Factors'!$F$58,""))))))</f>
        <v/>
      </c>
      <c r="Y1699" s="211" t="str">
        <f>IF(Q1699="Room AC (window/wall)",'Emission Factors'!$G$53,IF(Q1699="Room AC (PTAC/PTHP)",'Emission Factors'!$G$54,IF(Q1699="Residential AC",'Emission Factors'!$G$55,IF(Q1699="Residential HP",'Emission Factors'!$G$56,IF(Q1699="Commercial AC (&gt;=65k to &lt;135,000k Btu/hr)",'Emission Factors'!$G$57,IF(Q1699="Commercial AC (&gt;=135,000k Btu/hr)",'Emission Factors'!$G$58,""))))))</f>
        <v/>
      </c>
      <c r="Z1699" s="96"/>
      <c r="AA1699" s="97" t="str">
        <f t="shared" si="261"/>
        <v/>
      </c>
      <c r="AB1699" s="97" t="str">
        <f t="shared" si="262"/>
        <v/>
      </c>
      <c r="AC1699" s="246" t="str">
        <f t="shared" si="263"/>
        <v/>
      </c>
      <c r="AD1699" s="97" t="str">
        <f t="shared" si="264"/>
        <v/>
      </c>
      <c r="AE1699" s="97" t="str">
        <f t="shared" si="265"/>
        <v/>
      </c>
      <c r="AF1699" s="252" t="str">
        <f t="shared" si="266"/>
        <v/>
      </c>
      <c r="AG1699" s="254" t="str">
        <f t="shared" si="267"/>
        <v/>
      </c>
      <c r="AH1699" s="248" t="str">
        <f t="shared" si="268"/>
        <v/>
      </c>
      <c r="AI1699" s="249" t="str">
        <f t="shared" si="269"/>
        <v/>
      </c>
    </row>
    <row r="1700" spans="2:35" x14ac:dyDescent="0.3">
      <c r="B1700" s="94"/>
      <c r="C1700" s="95"/>
      <c r="D1700" s="95"/>
      <c r="E1700" s="95"/>
      <c r="F1700" s="94"/>
      <c r="G1700" s="145"/>
      <c r="H1700" s="245"/>
      <c r="I1700" s="211" t="str">
        <f>IF(D1700="Room AC (window/wall)",'Emission Factors'!$E$53,IF(D1700="Room AC (PTAC/PTHP)",H1700,IF(D1700="Residential AC",'Emission Factors'!$E$55,IF(D1700="Residential HP",H1700,IF(D1700="Commercial AC (&gt;=65k to &lt;135,000k Btu/hr)",'Emission Factors'!$E$57,IF(D1700="Commercial AC (&gt;=135,000k Btu/hr)",'Emission Factors'!$E$58,""))))))</f>
        <v/>
      </c>
      <c r="J1700" s="96"/>
      <c r="K1700" s="211" t="str">
        <f>IF(ISBLANK(J1700),"",VLOOKUP(J1700,'Emission Factors'!$C$81:$G$221,4,FALSE))</f>
        <v/>
      </c>
      <c r="L1700" s="210" t="str">
        <f>IF(D1700="Room AC (window/wall)",'Emission Factors'!$F$53,IF(D1700="Room AC (PTAC/PTHP)",'Emission Factors'!$F$54,IF(D1700="Residential AC",'Emission Factors'!$F$55,IF(D1700="Residential HP",'Emission Factors'!$F$56,IF(D1700="Commercial AC (&gt;=65k to &lt;135,000k Btu/hr)",'Emission Factors'!$F$57,IF(D1700="Commercial AC (&gt;=135,000k Btu/hr)",'Emission Factors'!$F$58,""))))))</f>
        <v/>
      </c>
      <c r="M1700" s="211" t="str">
        <f>IF(D1700="Room AC (window/wall)",'Emission Factors'!$G$53,IF(D1700="Room AC (PTAC/PTHP)",'Emission Factors'!$G$54,IF(D1700="Residential AC",'Emission Factors'!$G$55,IF(D1700="Residential HP",'Emission Factors'!$G$56,IF(D1700="Commercial AC (&gt;=65k to &lt;135,000k Btu/hr)",'Emission Factors'!$G$57,IF(D1700="Commercial AC (&gt;=135,000k Btu/hr)",'Emission Factors'!$G$58,""))))))</f>
        <v/>
      </c>
      <c r="N1700" s="96"/>
      <c r="O1700" s="209" t="str">
        <f>IF(ISBLANK(D1700),"",(IF(D1700="Room AC (window/wall)",'Emission Factors'!$C$53,IF(D1700="Room AC (PTAC/PTHP)",'Emission Factors'!$C$54,IF(D1700="Residential AC",'Emission Factors'!$C$55,IF(D1700="Residential HP",'Emission Factors'!$C$56,IF(D1700="Commercial AC (&gt;=65k to &lt;135,000k Btu/hr)",'Emission Factors'!$C$57,IF(D1700="Commercial AC (&gt;=135,000k Btu/hr)",'Emission Factors'!$C$58,""))))))))</f>
        <v/>
      </c>
      <c r="P1700" s="209" t="str">
        <f t="shared" si="260"/>
        <v/>
      </c>
      <c r="Q1700" s="95"/>
      <c r="R1700" s="256"/>
      <c r="S1700" s="256"/>
      <c r="T1700" s="96"/>
      <c r="U1700" s="211" t="str">
        <f>IF(Q1700="Room AC (window/wall)",'Emission Factors'!$E$53,IF(AND(Q1700="Room AC (PTAC/PTHP)",ISBLANK(T1700)),"Error",IF(AND(Q1700="Room AC (PTAC/PTHP)",T1700&gt;0),T1700,IF(Q1700="Residential AC",'Emission Factors'!$E$55,IF(AND(Q1700="Residential HP",ISBLANK(T1700)),"Error",IF(AND(Q1700="Residential HP",T1700&gt;0),T1700,IF(Q1700="Commercial AC (&gt;=65k to &lt;135,000k Btu/hr)",'Emission Factors'!$E$57,IF(Q1700="Commercial AC (&gt;=135,000k Btu/hr)",'Emission Factors'!$E$58,""))))))))</f>
        <v/>
      </c>
      <c r="V1700" s="95"/>
      <c r="W1700" s="211" t="str">
        <f>IF(ISBLANK(V1700),"",VLOOKUP(V1700,'Emission Factors'!$C$81:$G$221,4,FALSE))</f>
        <v/>
      </c>
      <c r="X1700" s="210" t="str">
        <f>IF(Q1700="Room AC (window/wall)",'Emission Factors'!$F$53,IF(Q1700="Room AC (PTAC/PTHP)",'Emission Factors'!$F$54,IF(Q1700="Residential AC",'Emission Factors'!$F$55,IF(Q1700="Residential HP",'Emission Factors'!$F$56,IF(Q1700="Commercial AC (&gt;=65k to &lt;135,000k Btu/hr)",'Emission Factors'!$F$57,IF(Q1700="Commercial AC (&gt;=135,000k Btu/hr)",'Emission Factors'!$F$58,""))))))</f>
        <v/>
      </c>
      <c r="Y1700" s="211" t="str">
        <f>IF(Q1700="Room AC (window/wall)",'Emission Factors'!$G$53,IF(Q1700="Room AC (PTAC/PTHP)",'Emission Factors'!$G$54,IF(Q1700="Residential AC",'Emission Factors'!$G$55,IF(Q1700="Residential HP",'Emission Factors'!$G$56,IF(Q1700="Commercial AC (&gt;=65k to &lt;135,000k Btu/hr)",'Emission Factors'!$G$57,IF(Q1700="Commercial AC (&gt;=135,000k Btu/hr)",'Emission Factors'!$G$58,""))))))</f>
        <v/>
      </c>
      <c r="Z1700" s="96"/>
      <c r="AA1700" s="97" t="str">
        <f t="shared" si="261"/>
        <v/>
      </c>
      <c r="AB1700" s="97" t="str">
        <f t="shared" si="262"/>
        <v/>
      </c>
      <c r="AC1700" s="246" t="str">
        <f t="shared" si="263"/>
        <v/>
      </c>
      <c r="AD1700" s="97" t="str">
        <f t="shared" si="264"/>
        <v/>
      </c>
      <c r="AE1700" s="97" t="str">
        <f t="shared" si="265"/>
        <v/>
      </c>
      <c r="AF1700" s="252" t="str">
        <f t="shared" si="266"/>
        <v/>
      </c>
      <c r="AG1700" s="254" t="str">
        <f t="shared" si="267"/>
        <v/>
      </c>
      <c r="AH1700" s="248" t="str">
        <f t="shared" si="268"/>
        <v/>
      </c>
      <c r="AI1700" s="249" t="str">
        <f t="shared" si="269"/>
        <v/>
      </c>
    </row>
    <row r="1701" spans="2:35" x14ac:dyDescent="0.3">
      <c r="B1701" s="94"/>
      <c r="C1701" s="95"/>
      <c r="D1701" s="95"/>
      <c r="E1701" s="95"/>
      <c r="F1701" s="94"/>
      <c r="G1701" s="145"/>
      <c r="H1701" s="245"/>
      <c r="I1701" s="211" t="str">
        <f>IF(D1701="Room AC (window/wall)",'Emission Factors'!$E$53,IF(D1701="Room AC (PTAC/PTHP)",H1701,IF(D1701="Residential AC",'Emission Factors'!$E$55,IF(D1701="Residential HP",H1701,IF(D1701="Commercial AC (&gt;=65k to &lt;135,000k Btu/hr)",'Emission Factors'!$E$57,IF(D1701="Commercial AC (&gt;=135,000k Btu/hr)",'Emission Factors'!$E$58,""))))))</f>
        <v/>
      </c>
      <c r="J1701" s="96"/>
      <c r="K1701" s="211" t="str">
        <f>IF(ISBLANK(J1701),"",VLOOKUP(J1701,'Emission Factors'!$C$81:$G$221,4,FALSE))</f>
        <v/>
      </c>
      <c r="L1701" s="210" t="str">
        <f>IF(D1701="Room AC (window/wall)",'Emission Factors'!$F$53,IF(D1701="Room AC (PTAC/PTHP)",'Emission Factors'!$F$54,IF(D1701="Residential AC",'Emission Factors'!$F$55,IF(D1701="Residential HP",'Emission Factors'!$F$56,IF(D1701="Commercial AC (&gt;=65k to &lt;135,000k Btu/hr)",'Emission Factors'!$F$57,IF(D1701="Commercial AC (&gt;=135,000k Btu/hr)",'Emission Factors'!$F$58,""))))))</f>
        <v/>
      </c>
      <c r="M1701" s="211" t="str">
        <f>IF(D1701="Room AC (window/wall)",'Emission Factors'!$G$53,IF(D1701="Room AC (PTAC/PTHP)",'Emission Factors'!$G$54,IF(D1701="Residential AC",'Emission Factors'!$G$55,IF(D1701="Residential HP",'Emission Factors'!$G$56,IF(D1701="Commercial AC (&gt;=65k to &lt;135,000k Btu/hr)",'Emission Factors'!$G$57,IF(D1701="Commercial AC (&gt;=135,000k Btu/hr)",'Emission Factors'!$G$58,""))))))</f>
        <v/>
      </c>
      <c r="N1701" s="96"/>
      <c r="O1701" s="209" t="str">
        <f>IF(ISBLANK(D1701),"",(IF(D1701="Room AC (window/wall)",'Emission Factors'!$C$53,IF(D1701="Room AC (PTAC/PTHP)",'Emission Factors'!$C$54,IF(D1701="Residential AC",'Emission Factors'!$C$55,IF(D1701="Residential HP",'Emission Factors'!$C$56,IF(D1701="Commercial AC (&gt;=65k to &lt;135,000k Btu/hr)",'Emission Factors'!$C$57,IF(D1701="Commercial AC (&gt;=135,000k Btu/hr)",'Emission Factors'!$C$58,""))))))))</f>
        <v/>
      </c>
      <c r="P1701" s="209" t="str">
        <f t="shared" si="260"/>
        <v/>
      </c>
      <c r="Q1701" s="95"/>
      <c r="R1701" s="256"/>
      <c r="S1701" s="256"/>
      <c r="T1701" s="96"/>
      <c r="U1701" s="211" t="str">
        <f>IF(Q1701="Room AC (window/wall)",'Emission Factors'!$E$53,IF(AND(Q1701="Room AC (PTAC/PTHP)",ISBLANK(T1701)),"Error",IF(AND(Q1701="Room AC (PTAC/PTHP)",T1701&gt;0),T1701,IF(Q1701="Residential AC",'Emission Factors'!$E$55,IF(AND(Q1701="Residential HP",ISBLANK(T1701)),"Error",IF(AND(Q1701="Residential HP",T1701&gt;0),T1701,IF(Q1701="Commercial AC (&gt;=65k to &lt;135,000k Btu/hr)",'Emission Factors'!$E$57,IF(Q1701="Commercial AC (&gt;=135,000k Btu/hr)",'Emission Factors'!$E$58,""))))))))</f>
        <v/>
      </c>
      <c r="V1701" s="95"/>
      <c r="W1701" s="211" t="str">
        <f>IF(ISBLANK(V1701),"",VLOOKUP(V1701,'Emission Factors'!$C$81:$G$221,4,FALSE))</f>
        <v/>
      </c>
      <c r="X1701" s="210" t="str">
        <f>IF(Q1701="Room AC (window/wall)",'Emission Factors'!$F$53,IF(Q1701="Room AC (PTAC/PTHP)",'Emission Factors'!$F$54,IF(Q1701="Residential AC",'Emission Factors'!$F$55,IF(Q1701="Residential HP",'Emission Factors'!$F$56,IF(Q1701="Commercial AC (&gt;=65k to &lt;135,000k Btu/hr)",'Emission Factors'!$F$57,IF(Q1701="Commercial AC (&gt;=135,000k Btu/hr)",'Emission Factors'!$F$58,""))))))</f>
        <v/>
      </c>
      <c r="Y1701" s="211" t="str">
        <f>IF(Q1701="Room AC (window/wall)",'Emission Factors'!$G$53,IF(Q1701="Room AC (PTAC/PTHP)",'Emission Factors'!$G$54,IF(Q1701="Residential AC",'Emission Factors'!$G$55,IF(Q1701="Residential HP",'Emission Factors'!$G$56,IF(Q1701="Commercial AC (&gt;=65k to &lt;135,000k Btu/hr)",'Emission Factors'!$G$57,IF(Q1701="Commercial AC (&gt;=135,000k Btu/hr)",'Emission Factors'!$G$58,""))))))</f>
        <v/>
      </c>
      <c r="Z1701" s="96"/>
      <c r="AA1701" s="97" t="str">
        <f t="shared" si="261"/>
        <v/>
      </c>
      <c r="AB1701" s="97" t="str">
        <f t="shared" si="262"/>
        <v/>
      </c>
      <c r="AC1701" s="246" t="str">
        <f t="shared" si="263"/>
        <v/>
      </c>
      <c r="AD1701" s="97" t="str">
        <f t="shared" si="264"/>
        <v/>
      </c>
      <c r="AE1701" s="97" t="str">
        <f t="shared" si="265"/>
        <v/>
      </c>
      <c r="AF1701" s="252" t="str">
        <f t="shared" si="266"/>
        <v/>
      </c>
      <c r="AG1701" s="254" t="str">
        <f t="shared" si="267"/>
        <v/>
      </c>
      <c r="AH1701" s="248" t="str">
        <f t="shared" si="268"/>
        <v/>
      </c>
      <c r="AI1701" s="249" t="str">
        <f t="shared" si="269"/>
        <v/>
      </c>
    </row>
    <row r="1702" spans="2:35" x14ac:dyDescent="0.3">
      <c r="B1702" s="94"/>
      <c r="C1702" s="95"/>
      <c r="D1702" s="95"/>
      <c r="E1702" s="95"/>
      <c r="F1702" s="94"/>
      <c r="G1702" s="145"/>
      <c r="H1702" s="245"/>
      <c r="I1702" s="211" t="str">
        <f>IF(D1702="Room AC (window/wall)",'Emission Factors'!$E$53,IF(D1702="Room AC (PTAC/PTHP)",H1702,IF(D1702="Residential AC",'Emission Factors'!$E$55,IF(D1702="Residential HP",H1702,IF(D1702="Commercial AC (&gt;=65k to &lt;135,000k Btu/hr)",'Emission Factors'!$E$57,IF(D1702="Commercial AC (&gt;=135,000k Btu/hr)",'Emission Factors'!$E$58,""))))))</f>
        <v/>
      </c>
      <c r="J1702" s="96"/>
      <c r="K1702" s="211" t="str">
        <f>IF(ISBLANK(J1702),"",VLOOKUP(J1702,'Emission Factors'!$C$81:$G$221,4,FALSE))</f>
        <v/>
      </c>
      <c r="L1702" s="210" t="str">
        <f>IF(D1702="Room AC (window/wall)",'Emission Factors'!$F$53,IF(D1702="Room AC (PTAC/PTHP)",'Emission Factors'!$F$54,IF(D1702="Residential AC",'Emission Factors'!$F$55,IF(D1702="Residential HP",'Emission Factors'!$F$56,IF(D1702="Commercial AC (&gt;=65k to &lt;135,000k Btu/hr)",'Emission Factors'!$F$57,IF(D1702="Commercial AC (&gt;=135,000k Btu/hr)",'Emission Factors'!$F$58,""))))))</f>
        <v/>
      </c>
      <c r="M1702" s="211" t="str">
        <f>IF(D1702="Room AC (window/wall)",'Emission Factors'!$G$53,IF(D1702="Room AC (PTAC/PTHP)",'Emission Factors'!$G$54,IF(D1702="Residential AC",'Emission Factors'!$G$55,IF(D1702="Residential HP",'Emission Factors'!$G$56,IF(D1702="Commercial AC (&gt;=65k to &lt;135,000k Btu/hr)",'Emission Factors'!$G$57,IF(D1702="Commercial AC (&gt;=135,000k Btu/hr)",'Emission Factors'!$G$58,""))))))</f>
        <v/>
      </c>
      <c r="N1702" s="96"/>
      <c r="O1702" s="209" t="str">
        <f>IF(ISBLANK(D1702),"",(IF(D1702="Room AC (window/wall)",'Emission Factors'!$C$53,IF(D1702="Room AC (PTAC/PTHP)",'Emission Factors'!$C$54,IF(D1702="Residential AC",'Emission Factors'!$C$55,IF(D1702="Residential HP",'Emission Factors'!$C$56,IF(D1702="Commercial AC (&gt;=65k to &lt;135,000k Btu/hr)",'Emission Factors'!$C$57,IF(D1702="Commercial AC (&gt;=135,000k Btu/hr)",'Emission Factors'!$C$58,""))))))))</f>
        <v/>
      </c>
      <c r="P1702" s="209" t="str">
        <f t="shared" si="260"/>
        <v/>
      </c>
      <c r="Q1702" s="95"/>
      <c r="R1702" s="256"/>
      <c r="S1702" s="256"/>
      <c r="T1702" s="96"/>
      <c r="U1702" s="211" t="str">
        <f>IF(Q1702="Room AC (window/wall)",'Emission Factors'!$E$53,IF(AND(Q1702="Room AC (PTAC/PTHP)",ISBLANK(T1702)),"Error",IF(AND(Q1702="Room AC (PTAC/PTHP)",T1702&gt;0),T1702,IF(Q1702="Residential AC",'Emission Factors'!$E$55,IF(AND(Q1702="Residential HP",ISBLANK(T1702)),"Error",IF(AND(Q1702="Residential HP",T1702&gt;0),T1702,IF(Q1702="Commercial AC (&gt;=65k to &lt;135,000k Btu/hr)",'Emission Factors'!$E$57,IF(Q1702="Commercial AC (&gt;=135,000k Btu/hr)",'Emission Factors'!$E$58,""))))))))</f>
        <v/>
      </c>
      <c r="V1702" s="95"/>
      <c r="W1702" s="211" t="str">
        <f>IF(ISBLANK(V1702),"",VLOOKUP(V1702,'Emission Factors'!$C$81:$G$221,4,FALSE))</f>
        <v/>
      </c>
      <c r="X1702" s="210" t="str">
        <f>IF(Q1702="Room AC (window/wall)",'Emission Factors'!$F$53,IF(Q1702="Room AC (PTAC/PTHP)",'Emission Factors'!$F$54,IF(Q1702="Residential AC",'Emission Factors'!$F$55,IF(Q1702="Residential HP",'Emission Factors'!$F$56,IF(Q1702="Commercial AC (&gt;=65k to &lt;135,000k Btu/hr)",'Emission Factors'!$F$57,IF(Q1702="Commercial AC (&gt;=135,000k Btu/hr)",'Emission Factors'!$F$58,""))))))</f>
        <v/>
      </c>
      <c r="Y1702" s="211" t="str">
        <f>IF(Q1702="Room AC (window/wall)",'Emission Factors'!$G$53,IF(Q1702="Room AC (PTAC/PTHP)",'Emission Factors'!$G$54,IF(Q1702="Residential AC",'Emission Factors'!$G$55,IF(Q1702="Residential HP",'Emission Factors'!$G$56,IF(Q1702="Commercial AC (&gt;=65k to &lt;135,000k Btu/hr)",'Emission Factors'!$G$57,IF(Q1702="Commercial AC (&gt;=135,000k Btu/hr)",'Emission Factors'!$G$58,""))))))</f>
        <v/>
      </c>
      <c r="Z1702" s="96"/>
      <c r="AA1702" s="97" t="str">
        <f t="shared" si="261"/>
        <v/>
      </c>
      <c r="AB1702" s="97" t="str">
        <f t="shared" si="262"/>
        <v/>
      </c>
      <c r="AC1702" s="246" t="str">
        <f t="shared" si="263"/>
        <v/>
      </c>
      <c r="AD1702" s="97" t="str">
        <f t="shared" si="264"/>
        <v/>
      </c>
      <c r="AE1702" s="97" t="str">
        <f t="shared" si="265"/>
        <v/>
      </c>
      <c r="AF1702" s="252" t="str">
        <f t="shared" si="266"/>
        <v/>
      </c>
      <c r="AG1702" s="254" t="str">
        <f t="shared" si="267"/>
        <v/>
      </c>
      <c r="AH1702" s="248" t="str">
        <f t="shared" si="268"/>
        <v/>
      </c>
      <c r="AI1702" s="249" t="str">
        <f t="shared" si="269"/>
        <v/>
      </c>
    </row>
    <row r="1703" spans="2:35" x14ac:dyDescent="0.3">
      <c r="B1703" s="94"/>
      <c r="C1703" s="95"/>
      <c r="D1703" s="95"/>
      <c r="E1703" s="95"/>
      <c r="F1703" s="94"/>
      <c r="G1703" s="145"/>
      <c r="H1703" s="245"/>
      <c r="I1703" s="211" t="str">
        <f>IF(D1703="Room AC (window/wall)",'Emission Factors'!$E$53,IF(D1703="Room AC (PTAC/PTHP)",H1703,IF(D1703="Residential AC",'Emission Factors'!$E$55,IF(D1703="Residential HP",H1703,IF(D1703="Commercial AC (&gt;=65k to &lt;135,000k Btu/hr)",'Emission Factors'!$E$57,IF(D1703="Commercial AC (&gt;=135,000k Btu/hr)",'Emission Factors'!$E$58,""))))))</f>
        <v/>
      </c>
      <c r="J1703" s="96"/>
      <c r="K1703" s="211" t="str">
        <f>IF(ISBLANK(J1703),"",VLOOKUP(J1703,'Emission Factors'!$C$81:$G$221,4,FALSE))</f>
        <v/>
      </c>
      <c r="L1703" s="210" t="str">
        <f>IF(D1703="Room AC (window/wall)",'Emission Factors'!$F$53,IF(D1703="Room AC (PTAC/PTHP)",'Emission Factors'!$F$54,IF(D1703="Residential AC",'Emission Factors'!$F$55,IF(D1703="Residential HP",'Emission Factors'!$F$56,IF(D1703="Commercial AC (&gt;=65k to &lt;135,000k Btu/hr)",'Emission Factors'!$F$57,IF(D1703="Commercial AC (&gt;=135,000k Btu/hr)",'Emission Factors'!$F$58,""))))))</f>
        <v/>
      </c>
      <c r="M1703" s="211" t="str">
        <f>IF(D1703="Room AC (window/wall)",'Emission Factors'!$G$53,IF(D1703="Room AC (PTAC/PTHP)",'Emission Factors'!$G$54,IF(D1703="Residential AC",'Emission Factors'!$G$55,IF(D1703="Residential HP",'Emission Factors'!$G$56,IF(D1703="Commercial AC (&gt;=65k to &lt;135,000k Btu/hr)",'Emission Factors'!$G$57,IF(D1703="Commercial AC (&gt;=135,000k Btu/hr)",'Emission Factors'!$G$58,""))))))</f>
        <v/>
      </c>
      <c r="N1703" s="96"/>
      <c r="O1703" s="209" t="str">
        <f>IF(ISBLANK(D1703),"",(IF(D1703="Room AC (window/wall)",'Emission Factors'!$C$53,IF(D1703="Room AC (PTAC/PTHP)",'Emission Factors'!$C$54,IF(D1703="Residential AC",'Emission Factors'!$C$55,IF(D1703="Residential HP",'Emission Factors'!$C$56,IF(D1703="Commercial AC (&gt;=65k to &lt;135,000k Btu/hr)",'Emission Factors'!$C$57,IF(D1703="Commercial AC (&gt;=135,000k Btu/hr)",'Emission Factors'!$C$58,""))))))))</f>
        <v/>
      </c>
      <c r="P1703" s="209" t="str">
        <f t="shared" si="260"/>
        <v/>
      </c>
      <c r="Q1703" s="95"/>
      <c r="R1703" s="256"/>
      <c r="S1703" s="256"/>
      <c r="T1703" s="96"/>
      <c r="U1703" s="211" t="str">
        <f>IF(Q1703="Room AC (window/wall)",'Emission Factors'!$E$53,IF(AND(Q1703="Room AC (PTAC/PTHP)",ISBLANK(T1703)),"Error",IF(AND(Q1703="Room AC (PTAC/PTHP)",T1703&gt;0),T1703,IF(Q1703="Residential AC",'Emission Factors'!$E$55,IF(AND(Q1703="Residential HP",ISBLANK(T1703)),"Error",IF(AND(Q1703="Residential HP",T1703&gt;0),T1703,IF(Q1703="Commercial AC (&gt;=65k to &lt;135,000k Btu/hr)",'Emission Factors'!$E$57,IF(Q1703="Commercial AC (&gt;=135,000k Btu/hr)",'Emission Factors'!$E$58,""))))))))</f>
        <v/>
      </c>
      <c r="V1703" s="95"/>
      <c r="W1703" s="211" t="str">
        <f>IF(ISBLANK(V1703),"",VLOOKUP(V1703,'Emission Factors'!$C$81:$G$221,4,FALSE))</f>
        <v/>
      </c>
      <c r="X1703" s="210" t="str">
        <f>IF(Q1703="Room AC (window/wall)",'Emission Factors'!$F$53,IF(Q1703="Room AC (PTAC/PTHP)",'Emission Factors'!$F$54,IF(Q1703="Residential AC",'Emission Factors'!$F$55,IF(Q1703="Residential HP",'Emission Factors'!$F$56,IF(Q1703="Commercial AC (&gt;=65k to &lt;135,000k Btu/hr)",'Emission Factors'!$F$57,IF(Q1703="Commercial AC (&gt;=135,000k Btu/hr)",'Emission Factors'!$F$58,""))))))</f>
        <v/>
      </c>
      <c r="Y1703" s="211" t="str">
        <f>IF(Q1703="Room AC (window/wall)",'Emission Factors'!$G$53,IF(Q1703="Room AC (PTAC/PTHP)",'Emission Factors'!$G$54,IF(Q1703="Residential AC",'Emission Factors'!$G$55,IF(Q1703="Residential HP",'Emission Factors'!$G$56,IF(Q1703="Commercial AC (&gt;=65k to &lt;135,000k Btu/hr)",'Emission Factors'!$G$57,IF(Q1703="Commercial AC (&gt;=135,000k Btu/hr)",'Emission Factors'!$G$58,""))))))</f>
        <v/>
      </c>
      <c r="Z1703" s="96"/>
      <c r="AA1703" s="97" t="str">
        <f t="shared" si="261"/>
        <v/>
      </c>
      <c r="AB1703" s="97" t="str">
        <f t="shared" si="262"/>
        <v/>
      </c>
      <c r="AC1703" s="246" t="str">
        <f t="shared" si="263"/>
        <v/>
      </c>
      <c r="AD1703" s="97" t="str">
        <f t="shared" si="264"/>
        <v/>
      </c>
      <c r="AE1703" s="97" t="str">
        <f t="shared" si="265"/>
        <v/>
      </c>
      <c r="AF1703" s="252" t="str">
        <f t="shared" si="266"/>
        <v/>
      </c>
      <c r="AG1703" s="254" t="str">
        <f t="shared" si="267"/>
        <v/>
      </c>
      <c r="AH1703" s="248" t="str">
        <f t="shared" si="268"/>
        <v/>
      </c>
      <c r="AI1703" s="249" t="str">
        <f t="shared" si="269"/>
        <v/>
      </c>
    </row>
    <row r="1704" spans="2:35" x14ac:dyDescent="0.3">
      <c r="B1704" s="94"/>
      <c r="C1704" s="95"/>
      <c r="D1704" s="95"/>
      <c r="E1704" s="95"/>
      <c r="F1704" s="94"/>
      <c r="G1704" s="145"/>
      <c r="H1704" s="245"/>
      <c r="I1704" s="211" t="str">
        <f>IF(D1704="Room AC (window/wall)",'Emission Factors'!$E$53,IF(D1704="Room AC (PTAC/PTHP)",H1704,IF(D1704="Residential AC",'Emission Factors'!$E$55,IF(D1704="Residential HP",H1704,IF(D1704="Commercial AC (&gt;=65k to &lt;135,000k Btu/hr)",'Emission Factors'!$E$57,IF(D1704="Commercial AC (&gt;=135,000k Btu/hr)",'Emission Factors'!$E$58,""))))))</f>
        <v/>
      </c>
      <c r="J1704" s="96"/>
      <c r="K1704" s="211" t="str">
        <f>IF(ISBLANK(J1704),"",VLOOKUP(J1704,'Emission Factors'!$C$81:$G$221,4,FALSE))</f>
        <v/>
      </c>
      <c r="L1704" s="210" t="str">
        <f>IF(D1704="Room AC (window/wall)",'Emission Factors'!$F$53,IF(D1704="Room AC (PTAC/PTHP)",'Emission Factors'!$F$54,IF(D1704="Residential AC",'Emission Factors'!$F$55,IF(D1704="Residential HP",'Emission Factors'!$F$56,IF(D1704="Commercial AC (&gt;=65k to &lt;135,000k Btu/hr)",'Emission Factors'!$F$57,IF(D1704="Commercial AC (&gt;=135,000k Btu/hr)",'Emission Factors'!$F$58,""))))))</f>
        <v/>
      </c>
      <c r="M1704" s="211" t="str">
        <f>IF(D1704="Room AC (window/wall)",'Emission Factors'!$G$53,IF(D1704="Room AC (PTAC/PTHP)",'Emission Factors'!$G$54,IF(D1704="Residential AC",'Emission Factors'!$G$55,IF(D1704="Residential HP",'Emission Factors'!$G$56,IF(D1704="Commercial AC (&gt;=65k to &lt;135,000k Btu/hr)",'Emission Factors'!$G$57,IF(D1704="Commercial AC (&gt;=135,000k Btu/hr)",'Emission Factors'!$G$58,""))))))</f>
        <v/>
      </c>
      <c r="N1704" s="96"/>
      <c r="O1704" s="209" t="str">
        <f>IF(ISBLANK(D1704),"",(IF(D1704="Room AC (window/wall)",'Emission Factors'!$C$53,IF(D1704="Room AC (PTAC/PTHP)",'Emission Factors'!$C$54,IF(D1704="Residential AC",'Emission Factors'!$C$55,IF(D1704="Residential HP",'Emission Factors'!$C$56,IF(D1704="Commercial AC (&gt;=65k to &lt;135,000k Btu/hr)",'Emission Factors'!$C$57,IF(D1704="Commercial AC (&gt;=135,000k Btu/hr)",'Emission Factors'!$C$58,""))))))))</f>
        <v/>
      </c>
      <c r="P1704" s="209" t="str">
        <f t="shared" si="260"/>
        <v/>
      </c>
      <c r="Q1704" s="95"/>
      <c r="R1704" s="256"/>
      <c r="S1704" s="256"/>
      <c r="T1704" s="96"/>
      <c r="U1704" s="211" t="str">
        <f>IF(Q1704="Room AC (window/wall)",'Emission Factors'!$E$53,IF(AND(Q1704="Room AC (PTAC/PTHP)",ISBLANK(T1704)),"Error",IF(AND(Q1704="Room AC (PTAC/PTHP)",T1704&gt;0),T1704,IF(Q1704="Residential AC",'Emission Factors'!$E$55,IF(AND(Q1704="Residential HP",ISBLANK(T1704)),"Error",IF(AND(Q1704="Residential HP",T1704&gt;0),T1704,IF(Q1704="Commercial AC (&gt;=65k to &lt;135,000k Btu/hr)",'Emission Factors'!$E$57,IF(Q1704="Commercial AC (&gt;=135,000k Btu/hr)",'Emission Factors'!$E$58,""))))))))</f>
        <v/>
      </c>
      <c r="V1704" s="95"/>
      <c r="W1704" s="211" t="str">
        <f>IF(ISBLANK(V1704),"",VLOOKUP(V1704,'Emission Factors'!$C$81:$G$221,4,FALSE))</f>
        <v/>
      </c>
      <c r="X1704" s="210" t="str">
        <f>IF(Q1704="Room AC (window/wall)",'Emission Factors'!$F$53,IF(Q1704="Room AC (PTAC/PTHP)",'Emission Factors'!$F$54,IF(Q1704="Residential AC",'Emission Factors'!$F$55,IF(Q1704="Residential HP",'Emission Factors'!$F$56,IF(Q1704="Commercial AC (&gt;=65k to &lt;135,000k Btu/hr)",'Emission Factors'!$F$57,IF(Q1704="Commercial AC (&gt;=135,000k Btu/hr)",'Emission Factors'!$F$58,""))))))</f>
        <v/>
      </c>
      <c r="Y1704" s="211" t="str">
        <f>IF(Q1704="Room AC (window/wall)",'Emission Factors'!$G$53,IF(Q1704="Room AC (PTAC/PTHP)",'Emission Factors'!$G$54,IF(Q1704="Residential AC",'Emission Factors'!$G$55,IF(Q1704="Residential HP",'Emission Factors'!$G$56,IF(Q1704="Commercial AC (&gt;=65k to &lt;135,000k Btu/hr)",'Emission Factors'!$G$57,IF(Q1704="Commercial AC (&gt;=135,000k Btu/hr)",'Emission Factors'!$G$58,""))))))</f>
        <v/>
      </c>
      <c r="Z1704" s="96"/>
      <c r="AA1704" s="97" t="str">
        <f t="shared" si="261"/>
        <v/>
      </c>
      <c r="AB1704" s="97" t="str">
        <f t="shared" si="262"/>
        <v/>
      </c>
      <c r="AC1704" s="246" t="str">
        <f t="shared" si="263"/>
        <v/>
      </c>
      <c r="AD1704" s="97" t="str">
        <f t="shared" si="264"/>
        <v/>
      </c>
      <c r="AE1704" s="97" t="str">
        <f t="shared" si="265"/>
        <v/>
      </c>
      <c r="AF1704" s="252" t="str">
        <f t="shared" si="266"/>
        <v/>
      </c>
      <c r="AG1704" s="254" t="str">
        <f t="shared" si="267"/>
        <v/>
      </c>
      <c r="AH1704" s="248" t="str">
        <f t="shared" si="268"/>
        <v/>
      </c>
      <c r="AI1704" s="249" t="str">
        <f t="shared" si="269"/>
        <v/>
      </c>
    </row>
    <row r="1705" spans="2:35" x14ac:dyDescent="0.3">
      <c r="B1705" s="94"/>
      <c r="C1705" s="95"/>
      <c r="D1705" s="95"/>
      <c r="E1705" s="95"/>
      <c r="F1705" s="94"/>
      <c r="G1705" s="145"/>
      <c r="H1705" s="245"/>
      <c r="I1705" s="211" t="str">
        <f>IF(D1705="Room AC (window/wall)",'Emission Factors'!$E$53,IF(D1705="Room AC (PTAC/PTHP)",H1705,IF(D1705="Residential AC",'Emission Factors'!$E$55,IF(D1705="Residential HP",H1705,IF(D1705="Commercial AC (&gt;=65k to &lt;135,000k Btu/hr)",'Emission Factors'!$E$57,IF(D1705="Commercial AC (&gt;=135,000k Btu/hr)",'Emission Factors'!$E$58,""))))))</f>
        <v/>
      </c>
      <c r="J1705" s="96"/>
      <c r="K1705" s="211" t="str">
        <f>IF(ISBLANK(J1705),"",VLOOKUP(J1705,'Emission Factors'!$C$81:$G$221,4,FALSE))</f>
        <v/>
      </c>
      <c r="L1705" s="210" t="str">
        <f>IF(D1705="Room AC (window/wall)",'Emission Factors'!$F$53,IF(D1705="Room AC (PTAC/PTHP)",'Emission Factors'!$F$54,IF(D1705="Residential AC",'Emission Factors'!$F$55,IF(D1705="Residential HP",'Emission Factors'!$F$56,IF(D1705="Commercial AC (&gt;=65k to &lt;135,000k Btu/hr)",'Emission Factors'!$F$57,IF(D1705="Commercial AC (&gt;=135,000k Btu/hr)",'Emission Factors'!$F$58,""))))))</f>
        <v/>
      </c>
      <c r="M1705" s="211" t="str">
        <f>IF(D1705="Room AC (window/wall)",'Emission Factors'!$G$53,IF(D1705="Room AC (PTAC/PTHP)",'Emission Factors'!$G$54,IF(D1705="Residential AC",'Emission Factors'!$G$55,IF(D1705="Residential HP",'Emission Factors'!$G$56,IF(D1705="Commercial AC (&gt;=65k to &lt;135,000k Btu/hr)",'Emission Factors'!$G$57,IF(D1705="Commercial AC (&gt;=135,000k Btu/hr)",'Emission Factors'!$G$58,""))))))</f>
        <v/>
      </c>
      <c r="N1705" s="96"/>
      <c r="O1705" s="209" t="str">
        <f>IF(ISBLANK(D1705),"",(IF(D1705="Room AC (window/wall)",'Emission Factors'!$C$53,IF(D1705="Room AC (PTAC/PTHP)",'Emission Factors'!$C$54,IF(D1705="Residential AC",'Emission Factors'!$C$55,IF(D1705="Residential HP",'Emission Factors'!$C$56,IF(D1705="Commercial AC (&gt;=65k to &lt;135,000k Btu/hr)",'Emission Factors'!$C$57,IF(D1705="Commercial AC (&gt;=135,000k Btu/hr)",'Emission Factors'!$C$58,""))))))))</f>
        <v/>
      </c>
      <c r="P1705" s="209" t="str">
        <f t="shared" si="260"/>
        <v/>
      </c>
      <c r="Q1705" s="95"/>
      <c r="R1705" s="256"/>
      <c r="S1705" s="256"/>
      <c r="T1705" s="96"/>
      <c r="U1705" s="211" t="str">
        <f>IF(Q1705="Room AC (window/wall)",'Emission Factors'!$E$53,IF(AND(Q1705="Room AC (PTAC/PTHP)",ISBLANK(T1705)),"Error",IF(AND(Q1705="Room AC (PTAC/PTHP)",T1705&gt;0),T1705,IF(Q1705="Residential AC",'Emission Factors'!$E$55,IF(AND(Q1705="Residential HP",ISBLANK(T1705)),"Error",IF(AND(Q1705="Residential HP",T1705&gt;0),T1705,IF(Q1705="Commercial AC (&gt;=65k to &lt;135,000k Btu/hr)",'Emission Factors'!$E$57,IF(Q1705="Commercial AC (&gt;=135,000k Btu/hr)",'Emission Factors'!$E$58,""))))))))</f>
        <v/>
      </c>
      <c r="V1705" s="95"/>
      <c r="W1705" s="211" t="str">
        <f>IF(ISBLANK(V1705),"",VLOOKUP(V1705,'Emission Factors'!$C$81:$G$221,4,FALSE))</f>
        <v/>
      </c>
      <c r="X1705" s="210" t="str">
        <f>IF(Q1705="Room AC (window/wall)",'Emission Factors'!$F$53,IF(Q1705="Room AC (PTAC/PTHP)",'Emission Factors'!$F$54,IF(Q1705="Residential AC",'Emission Factors'!$F$55,IF(Q1705="Residential HP",'Emission Factors'!$F$56,IF(Q1705="Commercial AC (&gt;=65k to &lt;135,000k Btu/hr)",'Emission Factors'!$F$57,IF(Q1705="Commercial AC (&gt;=135,000k Btu/hr)",'Emission Factors'!$F$58,""))))))</f>
        <v/>
      </c>
      <c r="Y1705" s="211" t="str">
        <f>IF(Q1705="Room AC (window/wall)",'Emission Factors'!$G$53,IF(Q1705="Room AC (PTAC/PTHP)",'Emission Factors'!$G$54,IF(Q1705="Residential AC",'Emission Factors'!$G$55,IF(Q1705="Residential HP",'Emission Factors'!$G$56,IF(Q1705="Commercial AC (&gt;=65k to &lt;135,000k Btu/hr)",'Emission Factors'!$G$57,IF(Q1705="Commercial AC (&gt;=135,000k Btu/hr)",'Emission Factors'!$G$58,""))))))</f>
        <v/>
      </c>
      <c r="Z1705" s="96"/>
      <c r="AA1705" s="97" t="str">
        <f t="shared" si="261"/>
        <v/>
      </c>
      <c r="AB1705" s="97" t="str">
        <f t="shared" si="262"/>
        <v/>
      </c>
      <c r="AC1705" s="246" t="str">
        <f t="shared" si="263"/>
        <v/>
      </c>
      <c r="AD1705" s="97" t="str">
        <f t="shared" si="264"/>
        <v/>
      </c>
      <c r="AE1705" s="97" t="str">
        <f t="shared" si="265"/>
        <v/>
      </c>
      <c r="AF1705" s="252" t="str">
        <f t="shared" si="266"/>
        <v/>
      </c>
      <c r="AG1705" s="254" t="str">
        <f t="shared" si="267"/>
        <v/>
      </c>
      <c r="AH1705" s="248" t="str">
        <f t="shared" si="268"/>
        <v/>
      </c>
      <c r="AI1705" s="249" t="str">
        <f t="shared" si="269"/>
        <v/>
      </c>
    </row>
    <row r="1706" spans="2:35" x14ac:dyDescent="0.3">
      <c r="B1706" s="94"/>
      <c r="C1706" s="95"/>
      <c r="D1706" s="95"/>
      <c r="E1706" s="95"/>
      <c r="F1706" s="94"/>
      <c r="G1706" s="145"/>
      <c r="H1706" s="245"/>
      <c r="I1706" s="211" t="str">
        <f>IF(D1706="Room AC (window/wall)",'Emission Factors'!$E$53,IF(D1706="Room AC (PTAC/PTHP)",H1706,IF(D1706="Residential AC",'Emission Factors'!$E$55,IF(D1706="Residential HP",H1706,IF(D1706="Commercial AC (&gt;=65k to &lt;135,000k Btu/hr)",'Emission Factors'!$E$57,IF(D1706="Commercial AC (&gt;=135,000k Btu/hr)",'Emission Factors'!$E$58,""))))))</f>
        <v/>
      </c>
      <c r="J1706" s="96"/>
      <c r="K1706" s="211" t="str">
        <f>IF(ISBLANK(J1706),"",VLOOKUP(J1706,'Emission Factors'!$C$81:$G$221,4,FALSE))</f>
        <v/>
      </c>
      <c r="L1706" s="210" t="str">
        <f>IF(D1706="Room AC (window/wall)",'Emission Factors'!$F$53,IF(D1706="Room AC (PTAC/PTHP)",'Emission Factors'!$F$54,IF(D1706="Residential AC",'Emission Factors'!$F$55,IF(D1706="Residential HP",'Emission Factors'!$F$56,IF(D1706="Commercial AC (&gt;=65k to &lt;135,000k Btu/hr)",'Emission Factors'!$F$57,IF(D1706="Commercial AC (&gt;=135,000k Btu/hr)",'Emission Factors'!$F$58,""))))))</f>
        <v/>
      </c>
      <c r="M1706" s="211" t="str">
        <f>IF(D1706="Room AC (window/wall)",'Emission Factors'!$G$53,IF(D1706="Room AC (PTAC/PTHP)",'Emission Factors'!$G$54,IF(D1706="Residential AC",'Emission Factors'!$G$55,IF(D1706="Residential HP",'Emission Factors'!$G$56,IF(D1706="Commercial AC (&gt;=65k to &lt;135,000k Btu/hr)",'Emission Factors'!$G$57,IF(D1706="Commercial AC (&gt;=135,000k Btu/hr)",'Emission Factors'!$G$58,""))))))</f>
        <v/>
      </c>
      <c r="N1706" s="96"/>
      <c r="O1706" s="209" t="str">
        <f>IF(ISBLANK(D1706),"",(IF(D1706="Room AC (window/wall)",'Emission Factors'!$C$53,IF(D1706="Room AC (PTAC/PTHP)",'Emission Factors'!$C$54,IF(D1706="Residential AC",'Emission Factors'!$C$55,IF(D1706="Residential HP",'Emission Factors'!$C$56,IF(D1706="Commercial AC (&gt;=65k to &lt;135,000k Btu/hr)",'Emission Factors'!$C$57,IF(D1706="Commercial AC (&gt;=135,000k Btu/hr)",'Emission Factors'!$C$58,""))))))))</f>
        <v/>
      </c>
      <c r="P1706" s="209" t="str">
        <f t="shared" si="260"/>
        <v/>
      </c>
      <c r="Q1706" s="95"/>
      <c r="R1706" s="256"/>
      <c r="S1706" s="256"/>
      <c r="T1706" s="96"/>
      <c r="U1706" s="211" t="str">
        <f>IF(Q1706="Room AC (window/wall)",'Emission Factors'!$E$53,IF(AND(Q1706="Room AC (PTAC/PTHP)",ISBLANK(T1706)),"Error",IF(AND(Q1706="Room AC (PTAC/PTHP)",T1706&gt;0),T1706,IF(Q1706="Residential AC",'Emission Factors'!$E$55,IF(AND(Q1706="Residential HP",ISBLANK(T1706)),"Error",IF(AND(Q1706="Residential HP",T1706&gt;0),T1706,IF(Q1706="Commercial AC (&gt;=65k to &lt;135,000k Btu/hr)",'Emission Factors'!$E$57,IF(Q1706="Commercial AC (&gt;=135,000k Btu/hr)",'Emission Factors'!$E$58,""))))))))</f>
        <v/>
      </c>
      <c r="V1706" s="95"/>
      <c r="W1706" s="211" t="str">
        <f>IF(ISBLANK(V1706),"",VLOOKUP(V1706,'Emission Factors'!$C$81:$G$221,4,FALSE))</f>
        <v/>
      </c>
      <c r="X1706" s="210" t="str">
        <f>IF(Q1706="Room AC (window/wall)",'Emission Factors'!$F$53,IF(Q1706="Room AC (PTAC/PTHP)",'Emission Factors'!$F$54,IF(Q1706="Residential AC",'Emission Factors'!$F$55,IF(Q1706="Residential HP",'Emission Factors'!$F$56,IF(Q1706="Commercial AC (&gt;=65k to &lt;135,000k Btu/hr)",'Emission Factors'!$F$57,IF(Q1706="Commercial AC (&gt;=135,000k Btu/hr)",'Emission Factors'!$F$58,""))))))</f>
        <v/>
      </c>
      <c r="Y1706" s="211" t="str">
        <f>IF(Q1706="Room AC (window/wall)",'Emission Factors'!$G$53,IF(Q1706="Room AC (PTAC/PTHP)",'Emission Factors'!$G$54,IF(Q1706="Residential AC",'Emission Factors'!$G$55,IF(Q1706="Residential HP",'Emission Factors'!$G$56,IF(Q1706="Commercial AC (&gt;=65k to &lt;135,000k Btu/hr)",'Emission Factors'!$G$57,IF(Q1706="Commercial AC (&gt;=135,000k Btu/hr)",'Emission Factors'!$G$58,""))))))</f>
        <v/>
      </c>
      <c r="Z1706" s="96"/>
      <c r="AA1706" s="97" t="str">
        <f t="shared" si="261"/>
        <v/>
      </c>
      <c r="AB1706" s="97" t="str">
        <f t="shared" si="262"/>
        <v/>
      </c>
      <c r="AC1706" s="246" t="str">
        <f t="shared" si="263"/>
        <v/>
      </c>
      <c r="AD1706" s="97" t="str">
        <f t="shared" si="264"/>
        <v/>
      </c>
      <c r="AE1706" s="97" t="str">
        <f t="shared" si="265"/>
        <v/>
      </c>
      <c r="AF1706" s="252" t="str">
        <f t="shared" si="266"/>
        <v/>
      </c>
      <c r="AG1706" s="254" t="str">
        <f t="shared" si="267"/>
        <v/>
      </c>
      <c r="AH1706" s="248" t="str">
        <f t="shared" si="268"/>
        <v/>
      </c>
      <c r="AI1706" s="249" t="str">
        <f t="shared" si="269"/>
        <v/>
      </c>
    </row>
    <row r="1707" spans="2:35" x14ac:dyDescent="0.3">
      <c r="B1707" s="94"/>
      <c r="C1707" s="95"/>
      <c r="D1707" s="95"/>
      <c r="E1707" s="95"/>
      <c r="F1707" s="94"/>
      <c r="G1707" s="145"/>
      <c r="H1707" s="245"/>
      <c r="I1707" s="211" t="str">
        <f>IF(D1707="Room AC (window/wall)",'Emission Factors'!$E$53,IF(D1707="Room AC (PTAC/PTHP)",H1707,IF(D1707="Residential AC",'Emission Factors'!$E$55,IF(D1707="Residential HP",H1707,IF(D1707="Commercial AC (&gt;=65k to &lt;135,000k Btu/hr)",'Emission Factors'!$E$57,IF(D1707="Commercial AC (&gt;=135,000k Btu/hr)",'Emission Factors'!$E$58,""))))))</f>
        <v/>
      </c>
      <c r="J1707" s="96"/>
      <c r="K1707" s="211" t="str">
        <f>IF(ISBLANK(J1707),"",VLOOKUP(J1707,'Emission Factors'!$C$81:$G$221,4,FALSE))</f>
        <v/>
      </c>
      <c r="L1707" s="210" t="str">
        <f>IF(D1707="Room AC (window/wall)",'Emission Factors'!$F$53,IF(D1707="Room AC (PTAC/PTHP)",'Emission Factors'!$F$54,IF(D1707="Residential AC",'Emission Factors'!$F$55,IF(D1707="Residential HP",'Emission Factors'!$F$56,IF(D1707="Commercial AC (&gt;=65k to &lt;135,000k Btu/hr)",'Emission Factors'!$F$57,IF(D1707="Commercial AC (&gt;=135,000k Btu/hr)",'Emission Factors'!$F$58,""))))))</f>
        <v/>
      </c>
      <c r="M1707" s="211" t="str">
        <f>IF(D1707="Room AC (window/wall)",'Emission Factors'!$G$53,IF(D1707="Room AC (PTAC/PTHP)",'Emission Factors'!$G$54,IF(D1707="Residential AC",'Emission Factors'!$G$55,IF(D1707="Residential HP",'Emission Factors'!$G$56,IF(D1707="Commercial AC (&gt;=65k to &lt;135,000k Btu/hr)",'Emission Factors'!$G$57,IF(D1707="Commercial AC (&gt;=135,000k Btu/hr)",'Emission Factors'!$G$58,""))))))</f>
        <v/>
      </c>
      <c r="N1707" s="96"/>
      <c r="O1707" s="209" t="str">
        <f>IF(ISBLANK(D1707),"",(IF(D1707="Room AC (window/wall)",'Emission Factors'!$C$53,IF(D1707="Room AC (PTAC/PTHP)",'Emission Factors'!$C$54,IF(D1707="Residential AC",'Emission Factors'!$C$55,IF(D1707="Residential HP",'Emission Factors'!$C$56,IF(D1707="Commercial AC (&gt;=65k to &lt;135,000k Btu/hr)",'Emission Factors'!$C$57,IF(D1707="Commercial AC (&gt;=135,000k Btu/hr)",'Emission Factors'!$C$58,""))))))))</f>
        <v/>
      </c>
      <c r="P1707" s="209" t="str">
        <f t="shared" si="260"/>
        <v/>
      </c>
      <c r="Q1707" s="95"/>
      <c r="R1707" s="256"/>
      <c r="S1707" s="256"/>
      <c r="T1707" s="96"/>
      <c r="U1707" s="211" t="str">
        <f>IF(Q1707="Room AC (window/wall)",'Emission Factors'!$E$53,IF(AND(Q1707="Room AC (PTAC/PTHP)",ISBLANK(T1707)),"Error",IF(AND(Q1707="Room AC (PTAC/PTHP)",T1707&gt;0),T1707,IF(Q1707="Residential AC",'Emission Factors'!$E$55,IF(AND(Q1707="Residential HP",ISBLANK(T1707)),"Error",IF(AND(Q1707="Residential HP",T1707&gt;0),T1707,IF(Q1707="Commercial AC (&gt;=65k to &lt;135,000k Btu/hr)",'Emission Factors'!$E$57,IF(Q1707="Commercial AC (&gt;=135,000k Btu/hr)",'Emission Factors'!$E$58,""))))))))</f>
        <v/>
      </c>
      <c r="V1707" s="95"/>
      <c r="W1707" s="211" t="str">
        <f>IF(ISBLANK(V1707),"",VLOOKUP(V1707,'Emission Factors'!$C$81:$G$221,4,FALSE))</f>
        <v/>
      </c>
      <c r="X1707" s="210" t="str">
        <f>IF(Q1707="Room AC (window/wall)",'Emission Factors'!$F$53,IF(Q1707="Room AC (PTAC/PTHP)",'Emission Factors'!$F$54,IF(Q1707="Residential AC",'Emission Factors'!$F$55,IF(Q1707="Residential HP",'Emission Factors'!$F$56,IF(Q1707="Commercial AC (&gt;=65k to &lt;135,000k Btu/hr)",'Emission Factors'!$F$57,IF(Q1707="Commercial AC (&gt;=135,000k Btu/hr)",'Emission Factors'!$F$58,""))))))</f>
        <v/>
      </c>
      <c r="Y1707" s="211" t="str">
        <f>IF(Q1707="Room AC (window/wall)",'Emission Factors'!$G$53,IF(Q1707="Room AC (PTAC/PTHP)",'Emission Factors'!$G$54,IF(Q1707="Residential AC",'Emission Factors'!$G$55,IF(Q1707="Residential HP",'Emission Factors'!$G$56,IF(Q1707="Commercial AC (&gt;=65k to &lt;135,000k Btu/hr)",'Emission Factors'!$G$57,IF(Q1707="Commercial AC (&gt;=135,000k Btu/hr)",'Emission Factors'!$G$58,""))))))</f>
        <v/>
      </c>
      <c r="Z1707" s="96"/>
      <c r="AA1707" s="97" t="str">
        <f t="shared" si="261"/>
        <v/>
      </c>
      <c r="AB1707" s="97" t="str">
        <f t="shared" si="262"/>
        <v/>
      </c>
      <c r="AC1707" s="246" t="str">
        <f t="shared" si="263"/>
        <v/>
      </c>
      <c r="AD1707" s="97" t="str">
        <f t="shared" si="264"/>
        <v/>
      </c>
      <c r="AE1707" s="97" t="str">
        <f t="shared" si="265"/>
        <v/>
      </c>
      <c r="AF1707" s="252" t="str">
        <f t="shared" si="266"/>
        <v/>
      </c>
      <c r="AG1707" s="254" t="str">
        <f t="shared" si="267"/>
        <v/>
      </c>
      <c r="AH1707" s="248" t="str">
        <f t="shared" si="268"/>
        <v/>
      </c>
      <c r="AI1707" s="249" t="str">
        <f t="shared" si="269"/>
        <v/>
      </c>
    </row>
    <row r="1708" spans="2:35" x14ac:dyDescent="0.3">
      <c r="B1708" s="94"/>
      <c r="C1708" s="95"/>
      <c r="D1708" s="95"/>
      <c r="E1708" s="95"/>
      <c r="F1708" s="94"/>
      <c r="G1708" s="145"/>
      <c r="H1708" s="245"/>
      <c r="I1708" s="211" t="str">
        <f>IF(D1708="Room AC (window/wall)",'Emission Factors'!$E$53,IF(D1708="Room AC (PTAC/PTHP)",H1708,IF(D1708="Residential AC",'Emission Factors'!$E$55,IF(D1708="Residential HP",H1708,IF(D1708="Commercial AC (&gt;=65k to &lt;135,000k Btu/hr)",'Emission Factors'!$E$57,IF(D1708="Commercial AC (&gt;=135,000k Btu/hr)",'Emission Factors'!$E$58,""))))))</f>
        <v/>
      </c>
      <c r="J1708" s="96"/>
      <c r="K1708" s="211" t="str">
        <f>IF(ISBLANK(J1708),"",VLOOKUP(J1708,'Emission Factors'!$C$81:$G$221,4,FALSE))</f>
        <v/>
      </c>
      <c r="L1708" s="210" t="str">
        <f>IF(D1708="Room AC (window/wall)",'Emission Factors'!$F$53,IF(D1708="Room AC (PTAC/PTHP)",'Emission Factors'!$F$54,IF(D1708="Residential AC",'Emission Factors'!$F$55,IF(D1708="Residential HP",'Emission Factors'!$F$56,IF(D1708="Commercial AC (&gt;=65k to &lt;135,000k Btu/hr)",'Emission Factors'!$F$57,IF(D1708="Commercial AC (&gt;=135,000k Btu/hr)",'Emission Factors'!$F$58,""))))))</f>
        <v/>
      </c>
      <c r="M1708" s="211" t="str">
        <f>IF(D1708="Room AC (window/wall)",'Emission Factors'!$G$53,IF(D1708="Room AC (PTAC/PTHP)",'Emission Factors'!$G$54,IF(D1708="Residential AC",'Emission Factors'!$G$55,IF(D1708="Residential HP",'Emission Factors'!$G$56,IF(D1708="Commercial AC (&gt;=65k to &lt;135,000k Btu/hr)",'Emission Factors'!$G$57,IF(D1708="Commercial AC (&gt;=135,000k Btu/hr)",'Emission Factors'!$G$58,""))))))</f>
        <v/>
      </c>
      <c r="N1708" s="96"/>
      <c r="O1708" s="209" t="str">
        <f>IF(ISBLANK(D1708),"",(IF(D1708="Room AC (window/wall)",'Emission Factors'!$C$53,IF(D1708="Room AC (PTAC/PTHP)",'Emission Factors'!$C$54,IF(D1708="Residential AC",'Emission Factors'!$C$55,IF(D1708="Residential HP",'Emission Factors'!$C$56,IF(D1708="Commercial AC (&gt;=65k to &lt;135,000k Btu/hr)",'Emission Factors'!$C$57,IF(D1708="Commercial AC (&gt;=135,000k Btu/hr)",'Emission Factors'!$C$58,""))))))))</f>
        <v/>
      </c>
      <c r="P1708" s="209" t="str">
        <f t="shared" si="260"/>
        <v/>
      </c>
      <c r="Q1708" s="95"/>
      <c r="R1708" s="256"/>
      <c r="S1708" s="256"/>
      <c r="T1708" s="96"/>
      <c r="U1708" s="211" t="str">
        <f>IF(Q1708="Room AC (window/wall)",'Emission Factors'!$E$53,IF(AND(Q1708="Room AC (PTAC/PTHP)",ISBLANK(T1708)),"Error",IF(AND(Q1708="Room AC (PTAC/PTHP)",T1708&gt;0),T1708,IF(Q1708="Residential AC",'Emission Factors'!$E$55,IF(AND(Q1708="Residential HP",ISBLANK(T1708)),"Error",IF(AND(Q1708="Residential HP",T1708&gt;0),T1708,IF(Q1708="Commercial AC (&gt;=65k to &lt;135,000k Btu/hr)",'Emission Factors'!$E$57,IF(Q1708="Commercial AC (&gt;=135,000k Btu/hr)",'Emission Factors'!$E$58,""))))))))</f>
        <v/>
      </c>
      <c r="V1708" s="95"/>
      <c r="W1708" s="211" t="str">
        <f>IF(ISBLANK(V1708),"",VLOOKUP(V1708,'Emission Factors'!$C$81:$G$221,4,FALSE))</f>
        <v/>
      </c>
      <c r="X1708" s="210" t="str">
        <f>IF(Q1708="Room AC (window/wall)",'Emission Factors'!$F$53,IF(Q1708="Room AC (PTAC/PTHP)",'Emission Factors'!$F$54,IF(Q1708="Residential AC",'Emission Factors'!$F$55,IF(Q1708="Residential HP",'Emission Factors'!$F$56,IF(Q1708="Commercial AC (&gt;=65k to &lt;135,000k Btu/hr)",'Emission Factors'!$F$57,IF(Q1708="Commercial AC (&gt;=135,000k Btu/hr)",'Emission Factors'!$F$58,""))))))</f>
        <v/>
      </c>
      <c r="Y1708" s="211" t="str">
        <f>IF(Q1708="Room AC (window/wall)",'Emission Factors'!$G$53,IF(Q1708="Room AC (PTAC/PTHP)",'Emission Factors'!$G$54,IF(Q1708="Residential AC",'Emission Factors'!$G$55,IF(Q1708="Residential HP",'Emission Factors'!$G$56,IF(Q1708="Commercial AC (&gt;=65k to &lt;135,000k Btu/hr)",'Emission Factors'!$G$57,IF(Q1708="Commercial AC (&gt;=135,000k Btu/hr)",'Emission Factors'!$G$58,""))))))</f>
        <v/>
      </c>
      <c r="Z1708" s="96"/>
      <c r="AA1708" s="97" t="str">
        <f t="shared" si="261"/>
        <v/>
      </c>
      <c r="AB1708" s="97" t="str">
        <f t="shared" si="262"/>
        <v/>
      </c>
      <c r="AC1708" s="246" t="str">
        <f t="shared" si="263"/>
        <v/>
      </c>
      <c r="AD1708" s="97" t="str">
        <f t="shared" si="264"/>
        <v/>
      </c>
      <c r="AE1708" s="97" t="str">
        <f t="shared" si="265"/>
        <v/>
      </c>
      <c r="AF1708" s="252" t="str">
        <f t="shared" si="266"/>
        <v/>
      </c>
      <c r="AG1708" s="254" t="str">
        <f t="shared" si="267"/>
        <v/>
      </c>
      <c r="AH1708" s="248" t="str">
        <f t="shared" si="268"/>
        <v/>
      </c>
      <c r="AI1708" s="249" t="str">
        <f t="shared" si="269"/>
        <v/>
      </c>
    </row>
    <row r="1709" spans="2:35" x14ac:dyDescent="0.3">
      <c r="B1709" s="94"/>
      <c r="C1709" s="95"/>
      <c r="D1709" s="95"/>
      <c r="E1709" s="95"/>
      <c r="F1709" s="94"/>
      <c r="G1709" s="145"/>
      <c r="H1709" s="245"/>
      <c r="I1709" s="211" t="str">
        <f>IF(D1709="Room AC (window/wall)",'Emission Factors'!$E$53,IF(D1709="Room AC (PTAC/PTHP)",H1709,IF(D1709="Residential AC",'Emission Factors'!$E$55,IF(D1709="Residential HP",H1709,IF(D1709="Commercial AC (&gt;=65k to &lt;135,000k Btu/hr)",'Emission Factors'!$E$57,IF(D1709="Commercial AC (&gt;=135,000k Btu/hr)",'Emission Factors'!$E$58,""))))))</f>
        <v/>
      </c>
      <c r="J1709" s="96"/>
      <c r="K1709" s="211" t="str">
        <f>IF(ISBLANK(J1709),"",VLOOKUP(J1709,'Emission Factors'!$C$81:$G$221,4,FALSE))</f>
        <v/>
      </c>
      <c r="L1709" s="210" t="str">
        <f>IF(D1709="Room AC (window/wall)",'Emission Factors'!$F$53,IF(D1709="Room AC (PTAC/PTHP)",'Emission Factors'!$F$54,IF(D1709="Residential AC",'Emission Factors'!$F$55,IF(D1709="Residential HP",'Emission Factors'!$F$56,IF(D1709="Commercial AC (&gt;=65k to &lt;135,000k Btu/hr)",'Emission Factors'!$F$57,IF(D1709="Commercial AC (&gt;=135,000k Btu/hr)",'Emission Factors'!$F$58,""))))))</f>
        <v/>
      </c>
      <c r="M1709" s="211" t="str">
        <f>IF(D1709="Room AC (window/wall)",'Emission Factors'!$G$53,IF(D1709="Room AC (PTAC/PTHP)",'Emission Factors'!$G$54,IF(D1709="Residential AC",'Emission Factors'!$G$55,IF(D1709="Residential HP",'Emission Factors'!$G$56,IF(D1709="Commercial AC (&gt;=65k to &lt;135,000k Btu/hr)",'Emission Factors'!$G$57,IF(D1709="Commercial AC (&gt;=135,000k Btu/hr)",'Emission Factors'!$G$58,""))))))</f>
        <v/>
      </c>
      <c r="N1709" s="96"/>
      <c r="O1709" s="209" t="str">
        <f>IF(ISBLANK(D1709),"",(IF(D1709="Room AC (window/wall)",'Emission Factors'!$C$53,IF(D1709="Room AC (PTAC/PTHP)",'Emission Factors'!$C$54,IF(D1709="Residential AC",'Emission Factors'!$C$55,IF(D1709="Residential HP",'Emission Factors'!$C$56,IF(D1709="Commercial AC (&gt;=65k to &lt;135,000k Btu/hr)",'Emission Factors'!$C$57,IF(D1709="Commercial AC (&gt;=135,000k Btu/hr)",'Emission Factors'!$C$58,""))))))))</f>
        <v/>
      </c>
      <c r="P1709" s="209" t="str">
        <f t="shared" si="260"/>
        <v/>
      </c>
      <c r="Q1709" s="95"/>
      <c r="R1709" s="256"/>
      <c r="S1709" s="256"/>
      <c r="T1709" s="96"/>
      <c r="U1709" s="211" t="str">
        <f>IF(Q1709="Room AC (window/wall)",'Emission Factors'!$E$53,IF(AND(Q1709="Room AC (PTAC/PTHP)",ISBLANK(T1709)),"Error",IF(AND(Q1709="Room AC (PTAC/PTHP)",T1709&gt;0),T1709,IF(Q1709="Residential AC",'Emission Factors'!$E$55,IF(AND(Q1709="Residential HP",ISBLANK(T1709)),"Error",IF(AND(Q1709="Residential HP",T1709&gt;0),T1709,IF(Q1709="Commercial AC (&gt;=65k to &lt;135,000k Btu/hr)",'Emission Factors'!$E$57,IF(Q1709="Commercial AC (&gt;=135,000k Btu/hr)",'Emission Factors'!$E$58,""))))))))</f>
        <v/>
      </c>
      <c r="V1709" s="95"/>
      <c r="W1709" s="211" t="str">
        <f>IF(ISBLANK(V1709),"",VLOOKUP(V1709,'Emission Factors'!$C$81:$G$221,4,FALSE))</f>
        <v/>
      </c>
      <c r="X1709" s="210" t="str">
        <f>IF(Q1709="Room AC (window/wall)",'Emission Factors'!$F$53,IF(Q1709="Room AC (PTAC/PTHP)",'Emission Factors'!$F$54,IF(Q1709="Residential AC",'Emission Factors'!$F$55,IF(Q1709="Residential HP",'Emission Factors'!$F$56,IF(Q1709="Commercial AC (&gt;=65k to &lt;135,000k Btu/hr)",'Emission Factors'!$F$57,IF(Q1709="Commercial AC (&gt;=135,000k Btu/hr)",'Emission Factors'!$F$58,""))))))</f>
        <v/>
      </c>
      <c r="Y1709" s="211" t="str">
        <f>IF(Q1709="Room AC (window/wall)",'Emission Factors'!$G$53,IF(Q1709="Room AC (PTAC/PTHP)",'Emission Factors'!$G$54,IF(Q1709="Residential AC",'Emission Factors'!$G$55,IF(Q1709="Residential HP",'Emission Factors'!$G$56,IF(Q1709="Commercial AC (&gt;=65k to &lt;135,000k Btu/hr)",'Emission Factors'!$G$57,IF(Q1709="Commercial AC (&gt;=135,000k Btu/hr)",'Emission Factors'!$G$58,""))))))</f>
        <v/>
      </c>
      <c r="Z1709" s="96"/>
      <c r="AA1709" s="97" t="str">
        <f t="shared" si="261"/>
        <v/>
      </c>
      <c r="AB1709" s="97" t="str">
        <f t="shared" si="262"/>
        <v/>
      </c>
      <c r="AC1709" s="246" t="str">
        <f t="shared" si="263"/>
        <v/>
      </c>
      <c r="AD1709" s="97" t="str">
        <f t="shared" si="264"/>
        <v/>
      </c>
      <c r="AE1709" s="97" t="str">
        <f t="shared" si="265"/>
        <v/>
      </c>
      <c r="AF1709" s="252" t="str">
        <f t="shared" si="266"/>
        <v/>
      </c>
      <c r="AG1709" s="254" t="str">
        <f t="shared" si="267"/>
        <v/>
      </c>
      <c r="AH1709" s="248" t="str">
        <f t="shared" si="268"/>
        <v/>
      </c>
      <c r="AI1709" s="249" t="str">
        <f t="shared" si="269"/>
        <v/>
      </c>
    </row>
    <row r="1710" spans="2:35" x14ac:dyDescent="0.3">
      <c r="B1710" s="94"/>
      <c r="C1710" s="95"/>
      <c r="D1710" s="95"/>
      <c r="E1710" s="95"/>
      <c r="F1710" s="94"/>
      <c r="G1710" s="145"/>
      <c r="H1710" s="245"/>
      <c r="I1710" s="211" t="str">
        <f>IF(D1710="Room AC (window/wall)",'Emission Factors'!$E$53,IF(D1710="Room AC (PTAC/PTHP)",H1710,IF(D1710="Residential AC",'Emission Factors'!$E$55,IF(D1710="Residential HP",H1710,IF(D1710="Commercial AC (&gt;=65k to &lt;135,000k Btu/hr)",'Emission Factors'!$E$57,IF(D1710="Commercial AC (&gt;=135,000k Btu/hr)",'Emission Factors'!$E$58,""))))))</f>
        <v/>
      </c>
      <c r="J1710" s="96"/>
      <c r="K1710" s="211" t="str">
        <f>IF(ISBLANK(J1710),"",VLOOKUP(J1710,'Emission Factors'!$C$81:$G$221,4,FALSE))</f>
        <v/>
      </c>
      <c r="L1710" s="210" t="str">
        <f>IF(D1710="Room AC (window/wall)",'Emission Factors'!$F$53,IF(D1710="Room AC (PTAC/PTHP)",'Emission Factors'!$F$54,IF(D1710="Residential AC",'Emission Factors'!$F$55,IF(D1710="Residential HP",'Emission Factors'!$F$56,IF(D1710="Commercial AC (&gt;=65k to &lt;135,000k Btu/hr)",'Emission Factors'!$F$57,IF(D1710="Commercial AC (&gt;=135,000k Btu/hr)",'Emission Factors'!$F$58,""))))))</f>
        <v/>
      </c>
      <c r="M1710" s="211" t="str">
        <f>IF(D1710="Room AC (window/wall)",'Emission Factors'!$G$53,IF(D1710="Room AC (PTAC/PTHP)",'Emission Factors'!$G$54,IF(D1710="Residential AC",'Emission Factors'!$G$55,IF(D1710="Residential HP",'Emission Factors'!$G$56,IF(D1710="Commercial AC (&gt;=65k to &lt;135,000k Btu/hr)",'Emission Factors'!$G$57,IF(D1710="Commercial AC (&gt;=135,000k Btu/hr)",'Emission Factors'!$G$58,""))))))</f>
        <v/>
      </c>
      <c r="N1710" s="96"/>
      <c r="O1710" s="209" t="str">
        <f>IF(ISBLANK(D1710),"",(IF(D1710="Room AC (window/wall)",'Emission Factors'!$C$53,IF(D1710="Room AC (PTAC/PTHP)",'Emission Factors'!$C$54,IF(D1710="Residential AC",'Emission Factors'!$C$55,IF(D1710="Residential HP",'Emission Factors'!$C$56,IF(D1710="Commercial AC (&gt;=65k to &lt;135,000k Btu/hr)",'Emission Factors'!$C$57,IF(D1710="Commercial AC (&gt;=135,000k Btu/hr)",'Emission Factors'!$C$58,""))))))))</f>
        <v/>
      </c>
      <c r="P1710" s="209" t="str">
        <f t="shared" si="260"/>
        <v/>
      </c>
      <c r="Q1710" s="95"/>
      <c r="R1710" s="256"/>
      <c r="S1710" s="256"/>
      <c r="T1710" s="96"/>
      <c r="U1710" s="211" t="str">
        <f>IF(Q1710="Room AC (window/wall)",'Emission Factors'!$E$53,IF(AND(Q1710="Room AC (PTAC/PTHP)",ISBLANK(T1710)),"Error",IF(AND(Q1710="Room AC (PTAC/PTHP)",T1710&gt;0),T1710,IF(Q1710="Residential AC",'Emission Factors'!$E$55,IF(AND(Q1710="Residential HP",ISBLANK(T1710)),"Error",IF(AND(Q1710="Residential HP",T1710&gt;0),T1710,IF(Q1710="Commercial AC (&gt;=65k to &lt;135,000k Btu/hr)",'Emission Factors'!$E$57,IF(Q1710="Commercial AC (&gt;=135,000k Btu/hr)",'Emission Factors'!$E$58,""))))))))</f>
        <v/>
      </c>
      <c r="V1710" s="95"/>
      <c r="W1710" s="211" t="str">
        <f>IF(ISBLANK(V1710),"",VLOOKUP(V1710,'Emission Factors'!$C$81:$G$221,4,FALSE))</f>
        <v/>
      </c>
      <c r="X1710" s="210" t="str">
        <f>IF(Q1710="Room AC (window/wall)",'Emission Factors'!$F$53,IF(Q1710="Room AC (PTAC/PTHP)",'Emission Factors'!$F$54,IF(Q1710="Residential AC",'Emission Factors'!$F$55,IF(Q1710="Residential HP",'Emission Factors'!$F$56,IF(Q1710="Commercial AC (&gt;=65k to &lt;135,000k Btu/hr)",'Emission Factors'!$F$57,IF(Q1710="Commercial AC (&gt;=135,000k Btu/hr)",'Emission Factors'!$F$58,""))))))</f>
        <v/>
      </c>
      <c r="Y1710" s="211" t="str">
        <f>IF(Q1710="Room AC (window/wall)",'Emission Factors'!$G$53,IF(Q1710="Room AC (PTAC/PTHP)",'Emission Factors'!$G$54,IF(Q1710="Residential AC",'Emission Factors'!$G$55,IF(Q1710="Residential HP",'Emission Factors'!$G$56,IF(Q1710="Commercial AC (&gt;=65k to &lt;135,000k Btu/hr)",'Emission Factors'!$G$57,IF(Q1710="Commercial AC (&gt;=135,000k Btu/hr)",'Emission Factors'!$G$58,""))))))</f>
        <v/>
      </c>
      <c r="Z1710" s="96"/>
      <c r="AA1710" s="97" t="str">
        <f t="shared" si="261"/>
        <v/>
      </c>
      <c r="AB1710" s="97" t="str">
        <f t="shared" si="262"/>
        <v/>
      </c>
      <c r="AC1710" s="246" t="str">
        <f t="shared" si="263"/>
        <v/>
      </c>
      <c r="AD1710" s="97" t="str">
        <f t="shared" si="264"/>
        <v/>
      </c>
      <c r="AE1710" s="97" t="str">
        <f t="shared" si="265"/>
        <v/>
      </c>
      <c r="AF1710" s="252" t="str">
        <f t="shared" si="266"/>
        <v/>
      </c>
      <c r="AG1710" s="254" t="str">
        <f t="shared" si="267"/>
        <v/>
      </c>
      <c r="AH1710" s="248" t="str">
        <f t="shared" si="268"/>
        <v/>
      </c>
      <c r="AI1710" s="249" t="str">
        <f t="shared" si="269"/>
        <v/>
      </c>
    </row>
    <row r="1711" spans="2:35" x14ac:dyDescent="0.3">
      <c r="B1711" s="94"/>
      <c r="C1711" s="95"/>
      <c r="D1711" s="95"/>
      <c r="E1711" s="95"/>
      <c r="F1711" s="94"/>
      <c r="G1711" s="145"/>
      <c r="H1711" s="245"/>
      <c r="I1711" s="211" t="str">
        <f>IF(D1711="Room AC (window/wall)",'Emission Factors'!$E$53,IF(D1711="Room AC (PTAC/PTHP)",H1711,IF(D1711="Residential AC",'Emission Factors'!$E$55,IF(D1711="Residential HP",H1711,IF(D1711="Commercial AC (&gt;=65k to &lt;135,000k Btu/hr)",'Emission Factors'!$E$57,IF(D1711="Commercial AC (&gt;=135,000k Btu/hr)",'Emission Factors'!$E$58,""))))))</f>
        <v/>
      </c>
      <c r="J1711" s="96"/>
      <c r="K1711" s="211" t="str">
        <f>IF(ISBLANK(J1711),"",VLOOKUP(J1711,'Emission Factors'!$C$81:$G$221,4,FALSE))</f>
        <v/>
      </c>
      <c r="L1711" s="210" t="str">
        <f>IF(D1711="Room AC (window/wall)",'Emission Factors'!$F$53,IF(D1711="Room AC (PTAC/PTHP)",'Emission Factors'!$F$54,IF(D1711="Residential AC",'Emission Factors'!$F$55,IF(D1711="Residential HP",'Emission Factors'!$F$56,IF(D1711="Commercial AC (&gt;=65k to &lt;135,000k Btu/hr)",'Emission Factors'!$F$57,IF(D1711="Commercial AC (&gt;=135,000k Btu/hr)",'Emission Factors'!$F$58,""))))))</f>
        <v/>
      </c>
      <c r="M1711" s="211" t="str">
        <f>IF(D1711="Room AC (window/wall)",'Emission Factors'!$G$53,IF(D1711="Room AC (PTAC/PTHP)",'Emission Factors'!$G$54,IF(D1711="Residential AC",'Emission Factors'!$G$55,IF(D1711="Residential HP",'Emission Factors'!$G$56,IF(D1711="Commercial AC (&gt;=65k to &lt;135,000k Btu/hr)",'Emission Factors'!$G$57,IF(D1711="Commercial AC (&gt;=135,000k Btu/hr)",'Emission Factors'!$G$58,""))))))</f>
        <v/>
      </c>
      <c r="N1711" s="96"/>
      <c r="O1711" s="209" t="str">
        <f>IF(ISBLANK(D1711),"",(IF(D1711="Room AC (window/wall)",'Emission Factors'!$C$53,IF(D1711="Room AC (PTAC/PTHP)",'Emission Factors'!$C$54,IF(D1711="Residential AC",'Emission Factors'!$C$55,IF(D1711="Residential HP",'Emission Factors'!$C$56,IF(D1711="Commercial AC (&gt;=65k to &lt;135,000k Btu/hr)",'Emission Factors'!$C$57,IF(D1711="Commercial AC (&gt;=135,000k Btu/hr)",'Emission Factors'!$C$58,""))))))))</f>
        <v/>
      </c>
      <c r="P1711" s="209" t="str">
        <f t="shared" si="260"/>
        <v/>
      </c>
      <c r="Q1711" s="95"/>
      <c r="R1711" s="256"/>
      <c r="S1711" s="256"/>
      <c r="T1711" s="96"/>
      <c r="U1711" s="211" t="str">
        <f>IF(Q1711="Room AC (window/wall)",'Emission Factors'!$E$53,IF(AND(Q1711="Room AC (PTAC/PTHP)",ISBLANK(T1711)),"Error",IF(AND(Q1711="Room AC (PTAC/PTHP)",T1711&gt;0),T1711,IF(Q1711="Residential AC",'Emission Factors'!$E$55,IF(AND(Q1711="Residential HP",ISBLANK(T1711)),"Error",IF(AND(Q1711="Residential HP",T1711&gt;0),T1711,IF(Q1711="Commercial AC (&gt;=65k to &lt;135,000k Btu/hr)",'Emission Factors'!$E$57,IF(Q1711="Commercial AC (&gt;=135,000k Btu/hr)",'Emission Factors'!$E$58,""))))))))</f>
        <v/>
      </c>
      <c r="V1711" s="95"/>
      <c r="W1711" s="211" t="str">
        <f>IF(ISBLANK(V1711),"",VLOOKUP(V1711,'Emission Factors'!$C$81:$G$221,4,FALSE))</f>
        <v/>
      </c>
      <c r="X1711" s="210" t="str">
        <f>IF(Q1711="Room AC (window/wall)",'Emission Factors'!$F$53,IF(Q1711="Room AC (PTAC/PTHP)",'Emission Factors'!$F$54,IF(Q1711="Residential AC",'Emission Factors'!$F$55,IF(Q1711="Residential HP",'Emission Factors'!$F$56,IF(Q1711="Commercial AC (&gt;=65k to &lt;135,000k Btu/hr)",'Emission Factors'!$F$57,IF(Q1711="Commercial AC (&gt;=135,000k Btu/hr)",'Emission Factors'!$F$58,""))))))</f>
        <v/>
      </c>
      <c r="Y1711" s="211" t="str">
        <f>IF(Q1711="Room AC (window/wall)",'Emission Factors'!$G$53,IF(Q1711="Room AC (PTAC/PTHP)",'Emission Factors'!$G$54,IF(Q1711="Residential AC",'Emission Factors'!$G$55,IF(Q1711="Residential HP",'Emission Factors'!$G$56,IF(Q1711="Commercial AC (&gt;=65k to &lt;135,000k Btu/hr)",'Emission Factors'!$G$57,IF(Q1711="Commercial AC (&gt;=135,000k Btu/hr)",'Emission Factors'!$G$58,""))))))</f>
        <v/>
      </c>
      <c r="Z1711" s="96"/>
      <c r="AA1711" s="97" t="str">
        <f t="shared" si="261"/>
        <v/>
      </c>
      <c r="AB1711" s="97" t="str">
        <f t="shared" si="262"/>
        <v/>
      </c>
      <c r="AC1711" s="246" t="str">
        <f t="shared" si="263"/>
        <v/>
      </c>
      <c r="AD1711" s="97" t="str">
        <f t="shared" si="264"/>
        <v/>
      </c>
      <c r="AE1711" s="97" t="str">
        <f t="shared" si="265"/>
        <v/>
      </c>
      <c r="AF1711" s="252" t="str">
        <f t="shared" si="266"/>
        <v/>
      </c>
      <c r="AG1711" s="254" t="str">
        <f t="shared" si="267"/>
        <v/>
      </c>
      <c r="AH1711" s="248" t="str">
        <f t="shared" si="268"/>
        <v/>
      </c>
      <c r="AI1711" s="249" t="str">
        <f t="shared" si="269"/>
        <v/>
      </c>
    </row>
    <row r="1712" spans="2:35" x14ac:dyDescent="0.3">
      <c r="B1712" s="94"/>
      <c r="C1712" s="95"/>
      <c r="D1712" s="95"/>
      <c r="E1712" s="95"/>
      <c r="F1712" s="94"/>
      <c r="G1712" s="145"/>
      <c r="H1712" s="245"/>
      <c r="I1712" s="211" t="str">
        <f>IF(D1712="Room AC (window/wall)",'Emission Factors'!$E$53,IF(D1712="Room AC (PTAC/PTHP)",H1712,IF(D1712="Residential AC",'Emission Factors'!$E$55,IF(D1712="Residential HP",H1712,IF(D1712="Commercial AC (&gt;=65k to &lt;135,000k Btu/hr)",'Emission Factors'!$E$57,IF(D1712="Commercial AC (&gt;=135,000k Btu/hr)",'Emission Factors'!$E$58,""))))))</f>
        <v/>
      </c>
      <c r="J1712" s="96"/>
      <c r="K1712" s="211" t="str">
        <f>IF(ISBLANK(J1712),"",VLOOKUP(J1712,'Emission Factors'!$C$81:$G$221,4,FALSE))</f>
        <v/>
      </c>
      <c r="L1712" s="210" t="str">
        <f>IF(D1712="Room AC (window/wall)",'Emission Factors'!$F$53,IF(D1712="Room AC (PTAC/PTHP)",'Emission Factors'!$F$54,IF(D1712="Residential AC",'Emission Factors'!$F$55,IF(D1712="Residential HP",'Emission Factors'!$F$56,IF(D1712="Commercial AC (&gt;=65k to &lt;135,000k Btu/hr)",'Emission Factors'!$F$57,IF(D1712="Commercial AC (&gt;=135,000k Btu/hr)",'Emission Factors'!$F$58,""))))))</f>
        <v/>
      </c>
      <c r="M1712" s="211" t="str">
        <f>IF(D1712="Room AC (window/wall)",'Emission Factors'!$G$53,IF(D1712="Room AC (PTAC/PTHP)",'Emission Factors'!$G$54,IF(D1712="Residential AC",'Emission Factors'!$G$55,IF(D1712="Residential HP",'Emission Factors'!$G$56,IF(D1712="Commercial AC (&gt;=65k to &lt;135,000k Btu/hr)",'Emission Factors'!$G$57,IF(D1712="Commercial AC (&gt;=135,000k Btu/hr)",'Emission Factors'!$G$58,""))))))</f>
        <v/>
      </c>
      <c r="N1712" s="96"/>
      <c r="O1712" s="209" t="str">
        <f>IF(ISBLANK(D1712),"",(IF(D1712="Room AC (window/wall)",'Emission Factors'!$C$53,IF(D1712="Room AC (PTAC/PTHP)",'Emission Factors'!$C$54,IF(D1712="Residential AC",'Emission Factors'!$C$55,IF(D1712="Residential HP",'Emission Factors'!$C$56,IF(D1712="Commercial AC (&gt;=65k to &lt;135,000k Btu/hr)",'Emission Factors'!$C$57,IF(D1712="Commercial AC (&gt;=135,000k Btu/hr)",'Emission Factors'!$C$58,""))))))))</f>
        <v/>
      </c>
      <c r="P1712" s="209" t="str">
        <f t="shared" si="260"/>
        <v/>
      </c>
      <c r="Q1712" s="95"/>
      <c r="R1712" s="256"/>
      <c r="S1712" s="256"/>
      <c r="T1712" s="96"/>
      <c r="U1712" s="211" t="str">
        <f>IF(Q1712="Room AC (window/wall)",'Emission Factors'!$E$53,IF(AND(Q1712="Room AC (PTAC/PTHP)",ISBLANK(T1712)),"Error",IF(AND(Q1712="Room AC (PTAC/PTHP)",T1712&gt;0),T1712,IF(Q1712="Residential AC",'Emission Factors'!$E$55,IF(AND(Q1712="Residential HP",ISBLANK(T1712)),"Error",IF(AND(Q1712="Residential HP",T1712&gt;0),T1712,IF(Q1712="Commercial AC (&gt;=65k to &lt;135,000k Btu/hr)",'Emission Factors'!$E$57,IF(Q1712="Commercial AC (&gt;=135,000k Btu/hr)",'Emission Factors'!$E$58,""))))))))</f>
        <v/>
      </c>
      <c r="V1712" s="95"/>
      <c r="W1712" s="211" t="str">
        <f>IF(ISBLANK(V1712),"",VLOOKUP(V1712,'Emission Factors'!$C$81:$G$221,4,FALSE))</f>
        <v/>
      </c>
      <c r="X1712" s="210" t="str">
        <f>IF(Q1712="Room AC (window/wall)",'Emission Factors'!$F$53,IF(Q1712="Room AC (PTAC/PTHP)",'Emission Factors'!$F$54,IF(Q1712="Residential AC",'Emission Factors'!$F$55,IF(Q1712="Residential HP",'Emission Factors'!$F$56,IF(Q1712="Commercial AC (&gt;=65k to &lt;135,000k Btu/hr)",'Emission Factors'!$F$57,IF(Q1712="Commercial AC (&gt;=135,000k Btu/hr)",'Emission Factors'!$F$58,""))))))</f>
        <v/>
      </c>
      <c r="Y1712" s="211" t="str">
        <f>IF(Q1712="Room AC (window/wall)",'Emission Factors'!$G$53,IF(Q1712="Room AC (PTAC/PTHP)",'Emission Factors'!$G$54,IF(Q1712="Residential AC",'Emission Factors'!$G$55,IF(Q1712="Residential HP",'Emission Factors'!$G$56,IF(Q1712="Commercial AC (&gt;=65k to &lt;135,000k Btu/hr)",'Emission Factors'!$G$57,IF(Q1712="Commercial AC (&gt;=135,000k Btu/hr)",'Emission Factors'!$G$58,""))))))</f>
        <v/>
      </c>
      <c r="Z1712" s="96"/>
      <c r="AA1712" s="97" t="str">
        <f t="shared" si="261"/>
        <v/>
      </c>
      <c r="AB1712" s="97" t="str">
        <f t="shared" si="262"/>
        <v/>
      </c>
      <c r="AC1712" s="246" t="str">
        <f t="shared" si="263"/>
        <v/>
      </c>
      <c r="AD1712" s="97" t="str">
        <f t="shared" si="264"/>
        <v/>
      </c>
      <c r="AE1712" s="97" t="str">
        <f t="shared" si="265"/>
        <v/>
      </c>
      <c r="AF1712" s="252" t="str">
        <f t="shared" si="266"/>
        <v/>
      </c>
      <c r="AG1712" s="254" t="str">
        <f t="shared" si="267"/>
        <v/>
      </c>
      <c r="AH1712" s="248" t="str">
        <f t="shared" si="268"/>
        <v/>
      </c>
      <c r="AI1712" s="249" t="str">
        <f t="shared" si="269"/>
        <v/>
      </c>
    </row>
    <row r="1713" spans="2:35" x14ac:dyDescent="0.3">
      <c r="B1713" s="94"/>
      <c r="C1713" s="95"/>
      <c r="D1713" s="95"/>
      <c r="E1713" s="95"/>
      <c r="F1713" s="94"/>
      <c r="G1713" s="145"/>
      <c r="H1713" s="245"/>
      <c r="I1713" s="211" t="str">
        <f>IF(D1713="Room AC (window/wall)",'Emission Factors'!$E$53,IF(D1713="Room AC (PTAC/PTHP)",H1713,IF(D1713="Residential AC",'Emission Factors'!$E$55,IF(D1713="Residential HP",H1713,IF(D1713="Commercial AC (&gt;=65k to &lt;135,000k Btu/hr)",'Emission Factors'!$E$57,IF(D1713="Commercial AC (&gt;=135,000k Btu/hr)",'Emission Factors'!$E$58,""))))))</f>
        <v/>
      </c>
      <c r="J1713" s="96"/>
      <c r="K1713" s="211" t="str">
        <f>IF(ISBLANK(J1713),"",VLOOKUP(J1713,'Emission Factors'!$C$81:$G$221,4,FALSE))</f>
        <v/>
      </c>
      <c r="L1713" s="210" t="str">
        <f>IF(D1713="Room AC (window/wall)",'Emission Factors'!$F$53,IF(D1713="Room AC (PTAC/PTHP)",'Emission Factors'!$F$54,IF(D1713="Residential AC",'Emission Factors'!$F$55,IF(D1713="Residential HP",'Emission Factors'!$F$56,IF(D1713="Commercial AC (&gt;=65k to &lt;135,000k Btu/hr)",'Emission Factors'!$F$57,IF(D1713="Commercial AC (&gt;=135,000k Btu/hr)",'Emission Factors'!$F$58,""))))))</f>
        <v/>
      </c>
      <c r="M1713" s="211" t="str">
        <f>IF(D1713="Room AC (window/wall)",'Emission Factors'!$G$53,IF(D1713="Room AC (PTAC/PTHP)",'Emission Factors'!$G$54,IF(D1713="Residential AC",'Emission Factors'!$G$55,IF(D1713="Residential HP",'Emission Factors'!$G$56,IF(D1713="Commercial AC (&gt;=65k to &lt;135,000k Btu/hr)",'Emission Factors'!$G$57,IF(D1713="Commercial AC (&gt;=135,000k Btu/hr)",'Emission Factors'!$G$58,""))))))</f>
        <v/>
      </c>
      <c r="N1713" s="96"/>
      <c r="O1713" s="209" t="str">
        <f>IF(ISBLANK(D1713),"",(IF(D1713="Room AC (window/wall)",'Emission Factors'!$C$53,IF(D1713="Room AC (PTAC/PTHP)",'Emission Factors'!$C$54,IF(D1713="Residential AC",'Emission Factors'!$C$55,IF(D1713="Residential HP",'Emission Factors'!$C$56,IF(D1713="Commercial AC (&gt;=65k to &lt;135,000k Btu/hr)",'Emission Factors'!$C$57,IF(D1713="Commercial AC (&gt;=135,000k Btu/hr)",'Emission Factors'!$C$58,""))))))))</f>
        <v/>
      </c>
      <c r="P1713" s="209" t="str">
        <f t="shared" si="260"/>
        <v/>
      </c>
      <c r="Q1713" s="95"/>
      <c r="R1713" s="256"/>
      <c r="S1713" s="256"/>
      <c r="T1713" s="96"/>
      <c r="U1713" s="211" t="str">
        <f>IF(Q1713="Room AC (window/wall)",'Emission Factors'!$E$53,IF(AND(Q1713="Room AC (PTAC/PTHP)",ISBLANK(T1713)),"Error",IF(AND(Q1713="Room AC (PTAC/PTHP)",T1713&gt;0),T1713,IF(Q1713="Residential AC",'Emission Factors'!$E$55,IF(AND(Q1713="Residential HP",ISBLANK(T1713)),"Error",IF(AND(Q1713="Residential HP",T1713&gt;0),T1713,IF(Q1713="Commercial AC (&gt;=65k to &lt;135,000k Btu/hr)",'Emission Factors'!$E$57,IF(Q1713="Commercial AC (&gt;=135,000k Btu/hr)",'Emission Factors'!$E$58,""))))))))</f>
        <v/>
      </c>
      <c r="V1713" s="95"/>
      <c r="W1713" s="211" t="str">
        <f>IF(ISBLANK(V1713),"",VLOOKUP(V1713,'Emission Factors'!$C$81:$G$221,4,FALSE))</f>
        <v/>
      </c>
      <c r="X1713" s="210" t="str">
        <f>IF(Q1713="Room AC (window/wall)",'Emission Factors'!$F$53,IF(Q1713="Room AC (PTAC/PTHP)",'Emission Factors'!$F$54,IF(Q1713="Residential AC",'Emission Factors'!$F$55,IF(Q1713="Residential HP",'Emission Factors'!$F$56,IF(Q1713="Commercial AC (&gt;=65k to &lt;135,000k Btu/hr)",'Emission Factors'!$F$57,IF(Q1713="Commercial AC (&gt;=135,000k Btu/hr)",'Emission Factors'!$F$58,""))))))</f>
        <v/>
      </c>
      <c r="Y1713" s="211" t="str">
        <f>IF(Q1713="Room AC (window/wall)",'Emission Factors'!$G$53,IF(Q1713="Room AC (PTAC/PTHP)",'Emission Factors'!$G$54,IF(Q1713="Residential AC",'Emission Factors'!$G$55,IF(Q1713="Residential HP",'Emission Factors'!$G$56,IF(Q1713="Commercial AC (&gt;=65k to &lt;135,000k Btu/hr)",'Emission Factors'!$G$57,IF(Q1713="Commercial AC (&gt;=135,000k Btu/hr)",'Emission Factors'!$G$58,""))))))</f>
        <v/>
      </c>
      <c r="Z1713" s="96"/>
      <c r="AA1713" s="97" t="str">
        <f t="shared" si="261"/>
        <v/>
      </c>
      <c r="AB1713" s="97" t="str">
        <f t="shared" si="262"/>
        <v/>
      </c>
      <c r="AC1713" s="246" t="str">
        <f t="shared" si="263"/>
        <v/>
      </c>
      <c r="AD1713" s="97" t="str">
        <f t="shared" si="264"/>
        <v/>
      </c>
      <c r="AE1713" s="97" t="str">
        <f t="shared" si="265"/>
        <v/>
      </c>
      <c r="AF1713" s="252" t="str">
        <f t="shared" si="266"/>
        <v/>
      </c>
      <c r="AG1713" s="254" t="str">
        <f t="shared" si="267"/>
        <v/>
      </c>
      <c r="AH1713" s="248" t="str">
        <f t="shared" si="268"/>
        <v/>
      </c>
      <c r="AI1713" s="249" t="str">
        <f t="shared" si="269"/>
        <v/>
      </c>
    </row>
    <row r="1714" spans="2:35" x14ac:dyDescent="0.3">
      <c r="B1714" s="94"/>
      <c r="C1714" s="95"/>
      <c r="D1714" s="95"/>
      <c r="E1714" s="95"/>
      <c r="F1714" s="94"/>
      <c r="G1714" s="145"/>
      <c r="H1714" s="245"/>
      <c r="I1714" s="211" t="str">
        <f>IF(D1714="Room AC (window/wall)",'Emission Factors'!$E$53,IF(D1714="Room AC (PTAC/PTHP)",H1714,IF(D1714="Residential AC",'Emission Factors'!$E$55,IF(D1714="Residential HP",H1714,IF(D1714="Commercial AC (&gt;=65k to &lt;135,000k Btu/hr)",'Emission Factors'!$E$57,IF(D1714="Commercial AC (&gt;=135,000k Btu/hr)",'Emission Factors'!$E$58,""))))))</f>
        <v/>
      </c>
      <c r="J1714" s="96"/>
      <c r="K1714" s="211" t="str">
        <f>IF(ISBLANK(J1714),"",VLOOKUP(J1714,'Emission Factors'!$C$81:$G$221,4,FALSE))</f>
        <v/>
      </c>
      <c r="L1714" s="210" t="str">
        <f>IF(D1714="Room AC (window/wall)",'Emission Factors'!$F$53,IF(D1714="Room AC (PTAC/PTHP)",'Emission Factors'!$F$54,IF(D1714="Residential AC",'Emission Factors'!$F$55,IF(D1714="Residential HP",'Emission Factors'!$F$56,IF(D1714="Commercial AC (&gt;=65k to &lt;135,000k Btu/hr)",'Emission Factors'!$F$57,IF(D1714="Commercial AC (&gt;=135,000k Btu/hr)",'Emission Factors'!$F$58,""))))))</f>
        <v/>
      </c>
      <c r="M1714" s="211" t="str">
        <f>IF(D1714="Room AC (window/wall)",'Emission Factors'!$G$53,IF(D1714="Room AC (PTAC/PTHP)",'Emission Factors'!$G$54,IF(D1714="Residential AC",'Emission Factors'!$G$55,IF(D1714="Residential HP",'Emission Factors'!$G$56,IF(D1714="Commercial AC (&gt;=65k to &lt;135,000k Btu/hr)",'Emission Factors'!$G$57,IF(D1714="Commercial AC (&gt;=135,000k Btu/hr)",'Emission Factors'!$G$58,""))))))</f>
        <v/>
      </c>
      <c r="N1714" s="96"/>
      <c r="O1714" s="209" t="str">
        <f>IF(ISBLANK(D1714),"",(IF(D1714="Room AC (window/wall)",'Emission Factors'!$C$53,IF(D1714="Room AC (PTAC/PTHP)",'Emission Factors'!$C$54,IF(D1714="Residential AC",'Emission Factors'!$C$55,IF(D1714="Residential HP",'Emission Factors'!$C$56,IF(D1714="Commercial AC (&gt;=65k to &lt;135,000k Btu/hr)",'Emission Factors'!$C$57,IF(D1714="Commercial AC (&gt;=135,000k Btu/hr)",'Emission Factors'!$C$58,""))))))))</f>
        <v/>
      </c>
      <c r="P1714" s="209" t="str">
        <f t="shared" si="260"/>
        <v/>
      </c>
      <c r="Q1714" s="95"/>
      <c r="R1714" s="256"/>
      <c r="S1714" s="256"/>
      <c r="T1714" s="96"/>
      <c r="U1714" s="211" t="str">
        <f>IF(Q1714="Room AC (window/wall)",'Emission Factors'!$E$53,IF(AND(Q1714="Room AC (PTAC/PTHP)",ISBLANK(T1714)),"Error",IF(AND(Q1714="Room AC (PTAC/PTHP)",T1714&gt;0),T1714,IF(Q1714="Residential AC",'Emission Factors'!$E$55,IF(AND(Q1714="Residential HP",ISBLANK(T1714)),"Error",IF(AND(Q1714="Residential HP",T1714&gt;0),T1714,IF(Q1714="Commercial AC (&gt;=65k to &lt;135,000k Btu/hr)",'Emission Factors'!$E$57,IF(Q1714="Commercial AC (&gt;=135,000k Btu/hr)",'Emission Factors'!$E$58,""))))))))</f>
        <v/>
      </c>
      <c r="V1714" s="95"/>
      <c r="W1714" s="211" t="str">
        <f>IF(ISBLANK(V1714),"",VLOOKUP(V1714,'Emission Factors'!$C$81:$G$221,4,FALSE))</f>
        <v/>
      </c>
      <c r="X1714" s="210" t="str">
        <f>IF(Q1714="Room AC (window/wall)",'Emission Factors'!$F$53,IF(Q1714="Room AC (PTAC/PTHP)",'Emission Factors'!$F$54,IF(Q1714="Residential AC",'Emission Factors'!$F$55,IF(Q1714="Residential HP",'Emission Factors'!$F$56,IF(Q1714="Commercial AC (&gt;=65k to &lt;135,000k Btu/hr)",'Emission Factors'!$F$57,IF(Q1714="Commercial AC (&gt;=135,000k Btu/hr)",'Emission Factors'!$F$58,""))))))</f>
        <v/>
      </c>
      <c r="Y1714" s="211" t="str">
        <f>IF(Q1714="Room AC (window/wall)",'Emission Factors'!$G$53,IF(Q1714="Room AC (PTAC/PTHP)",'Emission Factors'!$G$54,IF(Q1714="Residential AC",'Emission Factors'!$G$55,IF(Q1714="Residential HP",'Emission Factors'!$G$56,IF(Q1714="Commercial AC (&gt;=65k to &lt;135,000k Btu/hr)",'Emission Factors'!$G$57,IF(Q1714="Commercial AC (&gt;=135,000k Btu/hr)",'Emission Factors'!$G$58,""))))))</f>
        <v/>
      </c>
      <c r="Z1714" s="96"/>
      <c r="AA1714" s="97" t="str">
        <f t="shared" si="261"/>
        <v/>
      </c>
      <c r="AB1714" s="97" t="str">
        <f t="shared" si="262"/>
        <v/>
      </c>
      <c r="AC1714" s="246" t="str">
        <f t="shared" si="263"/>
        <v/>
      </c>
      <c r="AD1714" s="97" t="str">
        <f t="shared" si="264"/>
        <v/>
      </c>
      <c r="AE1714" s="97" t="str">
        <f t="shared" si="265"/>
        <v/>
      </c>
      <c r="AF1714" s="252" t="str">
        <f t="shared" si="266"/>
        <v/>
      </c>
      <c r="AG1714" s="254" t="str">
        <f t="shared" si="267"/>
        <v/>
      </c>
      <c r="AH1714" s="248" t="str">
        <f t="shared" si="268"/>
        <v/>
      </c>
      <c r="AI1714" s="249" t="str">
        <f t="shared" si="269"/>
        <v/>
      </c>
    </row>
    <row r="1715" spans="2:35" x14ac:dyDescent="0.3">
      <c r="B1715" s="94"/>
      <c r="C1715" s="95"/>
      <c r="D1715" s="95"/>
      <c r="E1715" s="95"/>
      <c r="F1715" s="94"/>
      <c r="G1715" s="145"/>
      <c r="H1715" s="245"/>
      <c r="I1715" s="211" t="str">
        <f>IF(D1715="Room AC (window/wall)",'Emission Factors'!$E$53,IF(D1715="Room AC (PTAC/PTHP)",H1715,IF(D1715="Residential AC",'Emission Factors'!$E$55,IF(D1715="Residential HP",H1715,IF(D1715="Commercial AC (&gt;=65k to &lt;135,000k Btu/hr)",'Emission Factors'!$E$57,IF(D1715="Commercial AC (&gt;=135,000k Btu/hr)",'Emission Factors'!$E$58,""))))))</f>
        <v/>
      </c>
      <c r="J1715" s="96"/>
      <c r="K1715" s="211" t="str">
        <f>IF(ISBLANK(J1715),"",VLOOKUP(J1715,'Emission Factors'!$C$81:$G$221,4,FALSE))</f>
        <v/>
      </c>
      <c r="L1715" s="210" t="str">
        <f>IF(D1715="Room AC (window/wall)",'Emission Factors'!$F$53,IF(D1715="Room AC (PTAC/PTHP)",'Emission Factors'!$F$54,IF(D1715="Residential AC",'Emission Factors'!$F$55,IF(D1715="Residential HP",'Emission Factors'!$F$56,IF(D1715="Commercial AC (&gt;=65k to &lt;135,000k Btu/hr)",'Emission Factors'!$F$57,IF(D1715="Commercial AC (&gt;=135,000k Btu/hr)",'Emission Factors'!$F$58,""))))))</f>
        <v/>
      </c>
      <c r="M1715" s="211" t="str">
        <f>IF(D1715="Room AC (window/wall)",'Emission Factors'!$G$53,IF(D1715="Room AC (PTAC/PTHP)",'Emission Factors'!$G$54,IF(D1715="Residential AC",'Emission Factors'!$G$55,IF(D1715="Residential HP",'Emission Factors'!$G$56,IF(D1715="Commercial AC (&gt;=65k to &lt;135,000k Btu/hr)",'Emission Factors'!$G$57,IF(D1715="Commercial AC (&gt;=135,000k Btu/hr)",'Emission Factors'!$G$58,""))))))</f>
        <v/>
      </c>
      <c r="N1715" s="96"/>
      <c r="O1715" s="209" t="str">
        <f>IF(ISBLANK(D1715),"",(IF(D1715="Room AC (window/wall)",'Emission Factors'!$C$53,IF(D1715="Room AC (PTAC/PTHP)",'Emission Factors'!$C$54,IF(D1715="Residential AC",'Emission Factors'!$C$55,IF(D1715="Residential HP",'Emission Factors'!$C$56,IF(D1715="Commercial AC (&gt;=65k to &lt;135,000k Btu/hr)",'Emission Factors'!$C$57,IF(D1715="Commercial AC (&gt;=135,000k Btu/hr)",'Emission Factors'!$C$58,""))))))))</f>
        <v/>
      </c>
      <c r="P1715" s="209" t="str">
        <f t="shared" si="260"/>
        <v/>
      </c>
      <c r="Q1715" s="95"/>
      <c r="R1715" s="256"/>
      <c r="S1715" s="256"/>
      <c r="T1715" s="96"/>
      <c r="U1715" s="211" t="str">
        <f>IF(Q1715="Room AC (window/wall)",'Emission Factors'!$E$53,IF(AND(Q1715="Room AC (PTAC/PTHP)",ISBLANK(T1715)),"Error",IF(AND(Q1715="Room AC (PTAC/PTHP)",T1715&gt;0),T1715,IF(Q1715="Residential AC",'Emission Factors'!$E$55,IF(AND(Q1715="Residential HP",ISBLANK(T1715)),"Error",IF(AND(Q1715="Residential HP",T1715&gt;0),T1715,IF(Q1715="Commercial AC (&gt;=65k to &lt;135,000k Btu/hr)",'Emission Factors'!$E$57,IF(Q1715="Commercial AC (&gt;=135,000k Btu/hr)",'Emission Factors'!$E$58,""))))))))</f>
        <v/>
      </c>
      <c r="V1715" s="95"/>
      <c r="W1715" s="211" t="str">
        <f>IF(ISBLANK(V1715),"",VLOOKUP(V1715,'Emission Factors'!$C$81:$G$221,4,FALSE))</f>
        <v/>
      </c>
      <c r="X1715" s="210" t="str">
        <f>IF(Q1715="Room AC (window/wall)",'Emission Factors'!$F$53,IF(Q1715="Room AC (PTAC/PTHP)",'Emission Factors'!$F$54,IF(Q1715="Residential AC",'Emission Factors'!$F$55,IF(Q1715="Residential HP",'Emission Factors'!$F$56,IF(Q1715="Commercial AC (&gt;=65k to &lt;135,000k Btu/hr)",'Emission Factors'!$F$57,IF(Q1715="Commercial AC (&gt;=135,000k Btu/hr)",'Emission Factors'!$F$58,""))))))</f>
        <v/>
      </c>
      <c r="Y1715" s="211" t="str">
        <f>IF(Q1715="Room AC (window/wall)",'Emission Factors'!$G$53,IF(Q1715="Room AC (PTAC/PTHP)",'Emission Factors'!$G$54,IF(Q1715="Residential AC",'Emission Factors'!$G$55,IF(Q1715="Residential HP",'Emission Factors'!$G$56,IF(Q1715="Commercial AC (&gt;=65k to &lt;135,000k Btu/hr)",'Emission Factors'!$G$57,IF(Q1715="Commercial AC (&gt;=135,000k Btu/hr)",'Emission Factors'!$G$58,""))))))</f>
        <v/>
      </c>
      <c r="Z1715" s="96"/>
      <c r="AA1715" s="97" t="str">
        <f t="shared" si="261"/>
        <v/>
      </c>
      <c r="AB1715" s="97" t="str">
        <f t="shared" si="262"/>
        <v/>
      </c>
      <c r="AC1715" s="246" t="str">
        <f t="shared" si="263"/>
        <v/>
      </c>
      <c r="AD1715" s="97" t="str">
        <f t="shared" si="264"/>
        <v/>
      </c>
      <c r="AE1715" s="97" t="str">
        <f t="shared" si="265"/>
        <v/>
      </c>
      <c r="AF1715" s="252" t="str">
        <f t="shared" si="266"/>
        <v/>
      </c>
      <c r="AG1715" s="254" t="str">
        <f t="shared" si="267"/>
        <v/>
      </c>
      <c r="AH1715" s="248" t="str">
        <f t="shared" si="268"/>
        <v/>
      </c>
      <c r="AI1715" s="249" t="str">
        <f t="shared" si="269"/>
        <v/>
      </c>
    </row>
    <row r="1716" spans="2:35" x14ac:dyDescent="0.3">
      <c r="B1716" s="94"/>
      <c r="C1716" s="95"/>
      <c r="D1716" s="95"/>
      <c r="E1716" s="95"/>
      <c r="F1716" s="94"/>
      <c r="G1716" s="145"/>
      <c r="H1716" s="245"/>
      <c r="I1716" s="211" t="str">
        <f>IF(D1716="Room AC (window/wall)",'Emission Factors'!$E$53,IF(D1716="Room AC (PTAC/PTHP)",H1716,IF(D1716="Residential AC",'Emission Factors'!$E$55,IF(D1716="Residential HP",H1716,IF(D1716="Commercial AC (&gt;=65k to &lt;135,000k Btu/hr)",'Emission Factors'!$E$57,IF(D1716="Commercial AC (&gt;=135,000k Btu/hr)",'Emission Factors'!$E$58,""))))))</f>
        <v/>
      </c>
      <c r="J1716" s="96"/>
      <c r="K1716" s="211" t="str">
        <f>IF(ISBLANK(J1716),"",VLOOKUP(J1716,'Emission Factors'!$C$81:$G$221,4,FALSE))</f>
        <v/>
      </c>
      <c r="L1716" s="210" t="str">
        <f>IF(D1716="Room AC (window/wall)",'Emission Factors'!$F$53,IF(D1716="Room AC (PTAC/PTHP)",'Emission Factors'!$F$54,IF(D1716="Residential AC",'Emission Factors'!$F$55,IF(D1716="Residential HP",'Emission Factors'!$F$56,IF(D1716="Commercial AC (&gt;=65k to &lt;135,000k Btu/hr)",'Emission Factors'!$F$57,IF(D1716="Commercial AC (&gt;=135,000k Btu/hr)",'Emission Factors'!$F$58,""))))))</f>
        <v/>
      </c>
      <c r="M1716" s="211" t="str">
        <f>IF(D1716="Room AC (window/wall)",'Emission Factors'!$G$53,IF(D1716="Room AC (PTAC/PTHP)",'Emission Factors'!$G$54,IF(D1716="Residential AC",'Emission Factors'!$G$55,IF(D1716="Residential HP",'Emission Factors'!$G$56,IF(D1716="Commercial AC (&gt;=65k to &lt;135,000k Btu/hr)",'Emission Factors'!$G$57,IF(D1716="Commercial AC (&gt;=135,000k Btu/hr)",'Emission Factors'!$G$58,""))))))</f>
        <v/>
      </c>
      <c r="N1716" s="96"/>
      <c r="O1716" s="209" t="str">
        <f>IF(ISBLANK(D1716),"",(IF(D1716="Room AC (window/wall)",'Emission Factors'!$C$53,IF(D1716="Room AC (PTAC/PTHP)",'Emission Factors'!$C$54,IF(D1716="Residential AC",'Emission Factors'!$C$55,IF(D1716="Residential HP",'Emission Factors'!$C$56,IF(D1716="Commercial AC (&gt;=65k to &lt;135,000k Btu/hr)",'Emission Factors'!$C$57,IF(D1716="Commercial AC (&gt;=135,000k Btu/hr)",'Emission Factors'!$C$58,""))))))))</f>
        <v/>
      </c>
      <c r="P1716" s="209" t="str">
        <f t="shared" si="260"/>
        <v/>
      </c>
      <c r="Q1716" s="95"/>
      <c r="R1716" s="256"/>
      <c r="S1716" s="256"/>
      <c r="T1716" s="96"/>
      <c r="U1716" s="211" t="str">
        <f>IF(Q1716="Room AC (window/wall)",'Emission Factors'!$E$53,IF(AND(Q1716="Room AC (PTAC/PTHP)",ISBLANK(T1716)),"Error",IF(AND(Q1716="Room AC (PTAC/PTHP)",T1716&gt;0),T1716,IF(Q1716="Residential AC",'Emission Factors'!$E$55,IF(AND(Q1716="Residential HP",ISBLANK(T1716)),"Error",IF(AND(Q1716="Residential HP",T1716&gt;0),T1716,IF(Q1716="Commercial AC (&gt;=65k to &lt;135,000k Btu/hr)",'Emission Factors'!$E$57,IF(Q1716="Commercial AC (&gt;=135,000k Btu/hr)",'Emission Factors'!$E$58,""))))))))</f>
        <v/>
      </c>
      <c r="V1716" s="95"/>
      <c r="W1716" s="211" t="str">
        <f>IF(ISBLANK(V1716),"",VLOOKUP(V1716,'Emission Factors'!$C$81:$G$221,4,FALSE))</f>
        <v/>
      </c>
      <c r="X1716" s="210" t="str">
        <f>IF(Q1716="Room AC (window/wall)",'Emission Factors'!$F$53,IF(Q1716="Room AC (PTAC/PTHP)",'Emission Factors'!$F$54,IF(Q1716="Residential AC",'Emission Factors'!$F$55,IF(Q1716="Residential HP",'Emission Factors'!$F$56,IF(Q1716="Commercial AC (&gt;=65k to &lt;135,000k Btu/hr)",'Emission Factors'!$F$57,IF(Q1716="Commercial AC (&gt;=135,000k Btu/hr)",'Emission Factors'!$F$58,""))))))</f>
        <v/>
      </c>
      <c r="Y1716" s="211" t="str">
        <f>IF(Q1716="Room AC (window/wall)",'Emission Factors'!$G$53,IF(Q1716="Room AC (PTAC/PTHP)",'Emission Factors'!$G$54,IF(Q1716="Residential AC",'Emission Factors'!$G$55,IF(Q1716="Residential HP",'Emission Factors'!$G$56,IF(Q1716="Commercial AC (&gt;=65k to &lt;135,000k Btu/hr)",'Emission Factors'!$G$57,IF(Q1716="Commercial AC (&gt;=135,000k Btu/hr)",'Emission Factors'!$G$58,""))))))</f>
        <v/>
      </c>
      <c r="Z1716" s="96"/>
      <c r="AA1716" s="97" t="str">
        <f t="shared" si="261"/>
        <v/>
      </c>
      <c r="AB1716" s="97" t="str">
        <f t="shared" si="262"/>
        <v/>
      </c>
      <c r="AC1716" s="246" t="str">
        <f t="shared" si="263"/>
        <v/>
      </c>
      <c r="AD1716" s="97" t="str">
        <f t="shared" si="264"/>
        <v/>
      </c>
      <c r="AE1716" s="97" t="str">
        <f t="shared" si="265"/>
        <v/>
      </c>
      <c r="AF1716" s="252" t="str">
        <f t="shared" si="266"/>
        <v/>
      </c>
      <c r="AG1716" s="254" t="str">
        <f t="shared" si="267"/>
        <v/>
      </c>
      <c r="AH1716" s="248" t="str">
        <f t="shared" si="268"/>
        <v/>
      </c>
      <c r="AI1716" s="249" t="str">
        <f t="shared" si="269"/>
        <v/>
      </c>
    </row>
    <row r="1717" spans="2:35" x14ac:dyDescent="0.3">
      <c r="B1717" s="94"/>
      <c r="C1717" s="95"/>
      <c r="D1717" s="95"/>
      <c r="E1717" s="95"/>
      <c r="F1717" s="94"/>
      <c r="G1717" s="145"/>
      <c r="H1717" s="245"/>
      <c r="I1717" s="211" t="str">
        <f>IF(D1717="Room AC (window/wall)",'Emission Factors'!$E$53,IF(D1717="Room AC (PTAC/PTHP)",H1717,IF(D1717="Residential AC",'Emission Factors'!$E$55,IF(D1717="Residential HP",H1717,IF(D1717="Commercial AC (&gt;=65k to &lt;135,000k Btu/hr)",'Emission Factors'!$E$57,IF(D1717="Commercial AC (&gt;=135,000k Btu/hr)",'Emission Factors'!$E$58,""))))))</f>
        <v/>
      </c>
      <c r="J1717" s="96"/>
      <c r="K1717" s="211" t="str">
        <f>IF(ISBLANK(J1717),"",VLOOKUP(J1717,'Emission Factors'!$C$81:$G$221,4,FALSE))</f>
        <v/>
      </c>
      <c r="L1717" s="210" t="str">
        <f>IF(D1717="Room AC (window/wall)",'Emission Factors'!$F$53,IF(D1717="Room AC (PTAC/PTHP)",'Emission Factors'!$F$54,IF(D1717="Residential AC",'Emission Factors'!$F$55,IF(D1717="Residential HP",'Emission Factors'!$F$56,IF(D1717="Commercial AC (&gt;=65k to &lt;135,000k Btu/hr)",'Emission Factors'!$F$57,IF(D1717="Commercial AC (&gt;=135,000k Btu/hr)",'Emission Factors'!$F$58,""))))))</f>
        <v/>
      </c>
      <c r="M1717" s="211" t="str">
        <f>IF(D1717="Room AC (window/wall)",'Emission Factors'!$G$53,IF(D1717="Room AC (PTAC/PTHP)",'Emission Factors'!$G$54,IF(D1717="Residential AC",'Emission Factors'!$G$55,IF(D1717="Residential HP",'Emission Factors'!$G$56,IF(D1717="Commercial AC (&gt;=65k to &lt;135,000k Btu/hr)",'Emission Factors'!$G$57,IF(D1717="Commercial AC (&gt;=135,000k Btu/hr)",'Emission Factors'!$G$58,""))))))</f>
        <v/>
      </c>
      <c r="N1717" s="96"/>
      <c r="O1717" s="209" t="str">
        <f>IF(ISBLANK(D1717),"",(IF(D1717="Room AC (window/wall)",'Emission Factors'!$C$53,IF(D1717="Room AC (PTAC/PTHP)",'Emission Factors'!$C$54,IF(D1717="Residential AC",'Emission Factors'!$C$55,IF(D1717="Residential HP",'Emission Factors'!$C$56,IF(D1717="Commercial AC (&gt;=65k to &lt;135,000k Btu/hr)",'Emission Factors'!$C$57,IF(D1717="Commercial AC (&gt;=135,000k Btu/hr)",'Emission Factors'!$C$58,""))))))))</f>
        <v/>
      </c>
      <c r="P1717" s="209" t="str">
        <f t="shared" si="260"/>
        <v/>
      </c>
      <c r="Q1717" s="95"/>
      <c r="R1717" s="256"/>
      <c r="S1717" s="256"/>
      <c r="T1717" s="96"/>
      <c r="U1717" s="211" t="str">
        <f>IF(Q1717="Room AC (window/wall)",'Emission Factors'!$E$53,IF(AND(Q1717="Room AC (PTAC/PTHP)",ISBLANK(T1717)),"Error",IF(AND(Q1717="Room AC (PTAC/PTHP)",T1717&gt;0),T1717,IF(Q1717="Residential AC",'Emission Factors'!$E$55,IF(AND(Q1717="Residential HP",ISBLANK(T1717)),"Error",IF(AND(Q1717="Residential HP",T1717&gt;0),T1717,IF(Q1717="Commercial AC (&gt;=65k to &lt;135,000k Btu/hr)",'Emission Factors'!$E$57,IF(Q1717="Commercial AC (&gt;=135,000k Btu/hr)",'Emission Factors'!$E$58,""))))))))</f>
        <v/>
      </c>
      <c r="V1717" s="95"/>
      <c r="W1717" s="211" t="str">
        <f>IF(ISBLANK(V1717),"",VLOOKUP(V1717,'Emission Factors'!$C$81:$G$221,4,FALSE))</f>
        <v/>
      </c>
      <c r="X1717" s="210" t="str">
        <f>IF(Q1717="Room AC (window/wall)",'Emission Factors'!$F$53,IF(Q1717="Room AC (PTAC/PTHP)",'Emission Factors'!$F$54,IF(Q1717="Residential AC",'Emission Factors'!$F$55,IF(Q1717="Residential HP",'Emission Factors'!$F$56,IF(Q1717="Commercial AC (&gt;=65k to &lt;135,000k Btu/hr)",'Emission Factors'!$F$57,IF(Q1717="Commercial AC (&gt;=135,000k Btu/hr)",'Emission Factors'!$F$58,""))))))</f>
        <v/>
      </c>
      <c r="Y1717" s="211" t="str">
        <f>IF(Q1717="Room AC (window/wall)",'Emission Factors'!$G$53,IF(Q1717="Room AC (PTAC/PTHP)",'Emission Factors'!$G$54,IF(Q1717="Residential AC",'Emission Factors'!$G$55,IF(Q1717="Residential HP",'Emission Factors'!$G$56,IF(Q1717="Commercial AC (&gt;=65k to &lt;135,000k Btu/hr)",'Emission Factors'!$G$57,IF(Q1717="Commercial AC (&gt;=135,000k Btu/hr)",'Emission Factors'!$G$58,""))))))</f>
        <v/>
      </c>
      <c r="Z1717" s="96"/>
      <c r="AA1717" s="97" t="str">
        <f t="shared" si="261"/>
        <v/>
      </c>
      <c r="AB1717" s="97" t="str">
        <f t="shared" si="262"/>
        <v/>
      </c>
      <c r="AC1717" s="246" t="str">
        <f t="shared" si="263"/>
        <v/>
      </c>
      <c r="AD1717" s="97" t="str">
        <f t="shared" si="264"/>
        <v/>
      </c>
      <c r="AE1717" s="97" t="str">
        <f t="shared" si="265"/>
        <v/>
      </c>
      <c r="AF1717" s="252" t="str">
        <f t="shared" si="266"/>
        <v/>
      </c>
      <c r="AG1717" s="254" t="str">
        <f t="shared" si="267"/>
        <v/>
      </c>
      <c r="AH1717" s="248" t="str">
        <f t="shared" si="268"/>
        <v/>
      </c>
      <c r="AI1717" s="249" t="str">
        <f t="shared" si="269"/>
        <v/>
      </c>
    </row>
    <row r="1718" spans="2:35" x14ac:dyDescent="0.3">
      <c r="B1718" s="94"/>
      <c r="C1718" s="95"/>
      <c r="D1718" s="95"/>
      <c r="E1718" s="95"/>
      <c r="F1718" s="94"/>
      <c r="G1718" s="145"/>
      <c r="H1718" s="245"/>
      <c r="I1718" s="211" t="str">
        <f>IF(D1718="Room AC (window/wall)",'Emission Factors'!$E$53,IF(D1718="Room AC (PTAC/PTHP)",H1718,IF(D1718="Residential AC",'Emission Factors'!$E$55,IF(D1718="Residential HP",H1718,IF(D1718="Commercial AC (&gt;=65k to &lt;135,000k Btu/hr)",'Emission Factors'!$E$57,IF(D1718="Commercial AC (&gt;=135,000k Btu/hr)",'Emission Factors'!$E$58,""))))))</f>
        <v/>
      </c>
      <c r="J1718" s="96"/>
      <c r="K1718" s="211" t="str">
        <f>IF(ISBLANK(J1718),"",VLOOKUP(J1718,'Emission Factors'!$C$81:$G$221,4,FALSE))</f>
        <v/>
      </c>
      <c r="L1718" s="210" t="str">
        <f>IF(D1718="Room AC (window/wall)",'Emission Factors'!$F$53,IF(D1718="Room AC (PTAC/PTHP)",'Emission Factors'!$F$54,IF(D1718="Residential AC",'Emission Factors'!$F$55,IF(D1718="Residential HP",'Emission Factors'!$F$56,IF(D1718="Commercial AC (&gt;=65k to &lt;135,000k Btu/hr)",'Emission Factors'!$F$57,IF(D1718="Commercial AC (&gt;=135,000k Btu/hr)",'Emission Factors'!$F$58,""))))))</f>
        <v/>
      </c>
      <c r="M1718" s="211" t="str">
        <f>IF(D1718="Room AC (window/wall)",'Emission Factors'!$G$53,IF(D1718="Room AC (PTAC/PTHP)",'Emission Factors'!$G$54,IF(D1718="Residential AC",'Emission Factors'!$G$55,IF(D1718="Residential HP",'Emission Factors'!$G$56,IF(D1718="Commercial AC (&gt;=65k to &lt;135,000k Btu/hr)",'Emission Factors'!$G$57,IF(D1718="Commercial AC (&gt;=135,000k Btu/hr)",'Emission Factors'!$G$58,""))))))</f>
        <v/>
      </c>
      <c r="N1718" s="96"/>
      <c r="O1718" s="209" t="str">
        <f>IF(ISBLANK(D1718),"",(IF(D1718="Room AC (window/wall)",'Emission Factors'!$C$53,IF(D1718="Room AC (PTAC/PTHP)",'Emission Factors'!$C$54,IF(D1718="Residential AC",'Emission Factors'!$C$55,IF(D1718="Residential HP",'Emission Factors'!$C$56,IF(D1718="Commercial AC (&gt;=65k to &lt;135,000k Btu/hr)",'Emission Factors'!$C$57,IF(D1718="Commercial AC (&gt;=135,000k Btu/hr)",'Emission Factors'!$C$58,""))))))))</f>
        <v/>
      </c>
      <c r="P1718" s="209" t="str">
        <f t="shared" si="260"/>
        <v/>
      </c>
      <c r="Q1718" s="95"/>
      <c r="R1718" s="256"/>
      <c r="S1718" s="256"/>
      <c r="T1718" s="96"/>
      <c r="U1718" s="211" t="str">
        <f>IF(Q1718="Room AC (window/wall)",'Emission Factors'!$E$53,IF(AND(Q1718="Room AC (PTAC/PTHP)",ISBLANK(T1718)),"Error",IF(AND(Q1718="Room AC (PTAC/PTHP)",T1718&gt;0),T1718,IF(Q1718="Residential AC",'Emission Factors'!$E$55,IF(AND(Q1718="Residential HP",ISBLANK(T1718)),"Error",IF(AND(Q1718="Residential HP",T1718&gt;0),T1718,IF(Q1718="Commercial AC (&gt;=65k to &lt;135,000k Btu/hr)",'Emission Factors'!$E$57,IF(Q1718="Commercial AC (&gt;=135,000k Btu/hr)",'Emission Factors'!$E$58,""))))))))</f>
        <v/>
      </c>
      <c r="V1718" s="95"/>
      <c r="W1718" s="211" t="str">
        <f>IF(ISBLANK(V1718),"",VLOOKUP(V1718,'Emission Factors'!$C$81:$G$221,4,FALSE))</f>
        <v/>
      </c>
      <c r="X1718" s="210" t="str">
        <f>IF(Q1718="Room AC (window/wall)",'Emission Factors'!$F$53,IF(Q1718="Room AC (PTAC/PTHP)",'Emission Factors'!$F$54,IF(Q1718="Residential AC",'Emission Factors'!$F$55,IF(Q1718="Residential HP",'Emission Factors'!$F$56,IF(Q1718="Commercial AC (&gt;=65k to &lt;135,000k Btu/hr)",'Emission Factors'!$F$57,IF(Q1718="Commercial AC (&gt;=135,000k Btu/hr)",'Emission Factors'!$F$58,""))))))</f>
        <v/>
      </c>
      <c r="Y1718" s="211" t="str">
        <f>IF(Q1718="Room AC (window/wall)",'Emission Factors'!$G$53,IF(Q1718="Room AC (PTAC/PTHP)",'Emission Factors'!$G$54,IF(Q1718="Residential AC",'Emission Factors'!$G$55,IF(Q1718="Residential HP",'Emission Factors'!$G$56,IF(Q1718="Commercial AC (&gt;=65k to &lt;135,000k Btu/hr)",'Emission Factors'!$G$57,IF(Q1718="Commercial AC (&gt;=135,000k Btu/hr)",'Emission Factors'!$G$58,""))))))</f>
        <v/>
      </c>
      <c r="Z1718" s="96"/>
      <c r="AA1718" s="97" t="str">
        <f t="shared" si="261"/>
        <v/>
      </c>
      <c r="AB1718" s="97" t="str">
        <f t="shared" si="262"/>
        <v/>
      </c>
      <c r="AC1718" s="246" t="str">
        <f t="shared" si="263"/>
        <v/>
      </c>
      <c r="AD1718" s="97" t="str">
        <f t="shared" si="264"/>
        <v/>
      </c>
      <c r="AE1718" s="97" t="str">
        <f t="shared" si="265"/>
        <v/>
      </c>
      <c r="AF1718" s="252" t="str">
        <f t="shared" si="266"/>
        <v/>
      </c>
      <c r="AG1718" s="254" t="str">
        <f t="shared" si="267"/>
        <v/>
      </c>
      <c r="AH1718" s="248" t="str">
        <f t="shared" si="268"/>
        <v/>
      </c>
      <c r="AI1718" s="249" t="str">
        <f t="shared" si="269"/>
        <v/>
      </c>
    </row>
    <row r="1719" spans="2:35" x14ac:dyDescent="0.3">
      <c r="B1719" s="94"/>
      <c r="C1719" s="95"/>
      <c r="D1719" s="95"/>
      <c r="E1719" s="95"/>
      <c r="F1719" s="94"/>
      <c r="G1719" s="145"/>
      <c r="H1719" s="245"/>
      <c r="I1719" s="211" t="str">
        <f>IF(D1719="Room AC (window/wall)",'Emission Factors'!$E$53,IF(D1719="Room AC (PTAC/PTHP)",H1719,IF(D1719="Residential AC",'Emission Factors'!$E$55,IF(D1719="Residential HP",H1719,IF(D1719="Commercial AC (&gt;=65k to &lt;135,000k Btu/hr)",'Emission Factors'!$E$57,IF(D1719="Commercial AC (&gt;=135,000k Btu/hr)",'Emission Factors'!$E$58,""))))))</f>
        <v/>
      </c>
      <c r="J1719" s="96"/>
      <c r="K1719" s="211" t="str">
        <f>IF(ISBLANK(J1719),"",VLOOKUP(J1719,'Emission Factors'!$C$81:$G$221,4,FALSE))</f>
        <v/>
      </c>
      <c r="L1719" s="210" t="str">
        <f>IF(D1719="Room AC (window/wall)",'Emission Factors'!$F$53,IF(D1719="Room AC (PTAC/PTHP)",'Emission Factors'!$F$54,IF(D1719="Residential AC",'Emission Factors'!$F$55,IF(D1719="Residential HP",'Emission Factors'!$F$56,IF(D1719="Commercial AC (&gt;=65k to &lt;135,000k Btu/hr)",'Emission Factors'!$F$57,IF(D1719="Commercial AC (&gt;=135,000k Btu/hr)",'Emission Factors'!$F$58,""))))))</f>
        <v/>
      </c>
      <c r="M1719" s="211" t="str">
        <f>IF(D1719="Room AC (window/wall)",'Emission Factors'!$G$53,IF(D1719="Room AC (PTAC/PTHP)",'Emission Factors'!$G$54,IF(D1719="Residential AC",'Emission Factors'!$G$55,IF(D1719="Residential HP",'Emission Factors'!$G$56,IF(D1719="Commercial AC (&gt;=65k to &lt;135,000k Btu/hr)",'Emission Factors'!$G$57,IF(D1719="Commercial AC (&gt;=135,000k Btu/hr)",'Emission Factors'!$G$58,""))))))</f>
        <v/>
      </c>
      <c r="N1719" s="96"/>
      <c r="O1719" s="209" t="str">
        <f>IF(ISBLANK(D1719),"",(IF(D1719="Room AC (window/wall)",'Emission Factors'!$C$53,IF(D1719="Room AC (PTAC/PTHP)",'Emission Factors'!$C$54,IF(D1719="Residential AC",'Emission Factors'!$C$55,IF(D1719="Residential HP",'Emission Factors'!$C$56,IF(D1719="Commercial AC (&gt;=65k to &lt;135,000k Btu/hr)",'Emission Factors'!$C$57,IF(D1719="Commercial AC (&gt;=135,000k Btu/hr)",'Emission Factors'!$C$58,""))))))))</f>
        <v/>
      </c>
      <c r="P1719" s="209" t="str">
        <f t="shared" si="260"/>
        <v/>
      </c>
      <c r="Q1719" s="95"/>
      <c r="R1719" s="256"/>
      <c r="S1719" s="256"/>
      <c r="T1719" s="96"/>
      <c r="U1719" s="211" t="str">
        <f>IF(Q1719="Room AC (window/wall)",'Emission Factors'!$E$53,IF(AND(Q1719="Room AC (PTAC/PTHP)",ISBLANK(T1719)),"Error",IF(AND(Q1719="Room AC (PTAC/PTHP)",T1719&gt;0),T1719,IF(Q1719="Residential AC",'Emission Factors'!$E$55,IF(AND(Q1719="Residential HP",ISBLANK(T1719)),"Error",IF(AND(Q1719="Residential HP",T1719&gt;0),T1719,IF(Q1719="Commercial AC (&gt;=65k to &lt;135,000k Btu/hr)",'Emission Factors'!$E$57,IF(Q1719="Commercial AC (&gt;=135,000k Btu/hr)",'Emission Factors'!$E$58,""))))))))</f>
        <v/>
      </c>
      <c r="V1719" s="95"/>
      <c r="W1719" s="211" t="str">
        <f>IF(ISBLANK(V1719),"",VLOOKUP(V1719,'Emission Factors'!$C$81:$G$221,4,FALSE))</f>
        <v/>
      </c>
      <c r="X1719" s="210" t="str">
        <f>IF(Q1719="Room AC (window/wall)",'Emission Factors'!$F$53,IF(Q1719="Room AC (PTAC/PTHP)",'Emission Factors'!$F$54,IF(Q1719="Residential AC",'Emission Factors'!$F$55,IF(Q1719="Residential HP",'Emission Factors'!$F$56,IF(Q1719="Commercial AC (&gt;=65k to &lt;135,000k Btu/hr)",'Emission Factors'!$F$57,IF(Q1719="Commercial AC (&gt;=135,000k Btu/hr)",'Emission Factors'!$F$58,""))))))</f>
        <v/>
      </c>
      <c r="Y1719" s="211" t="str">
        <f>IF(Q1719="Room AC (window/wall)",'Emission Factors'!$G$53,IF(Q1719="Room AC (PTAC/PTHP)",'Emission Factors'!$G$54,IF(Q1719="Residential AC",'Emission Factors'!$G$55,IF(Q1719="Residential HP",'Emission Factors'!$G$56,IF(Q1719="Commercial AC (&gt;=65k to &lt;135,000k Btu/hr)",'Emission Factors'!$G$57,IF(Q1719="Commercial AC (&gt;=135,000k Btu/hr)",'Emission Factors'!$G$58,""))))))</f>
        <v/>
      </c>
      <c r="Z1719" s="96"/>
      <c r="AA1719" s="97" t="str">
        <f t="shared" si="261"/>
        <v/>
      </c>
      <c r="AB1719" s="97" t="str">
        <f t="shared" si="262"/>
        <v/>
      </c>
      <c r="AC1719" s="246" t="str">
        <f t="shared" si="263"/>
        <v/>
      </c>
      <c r="AD1719" s="97" t="str">
        <f t="shared" si="264"/>
        <v/>
      </c>
      <c r="AE1719" s="97" t="str">
        <f t="shared" si="265"/>
        <v/>
      </c>
      <c r="AF1719" s="252" t="str">
        <f t="shared" si="266"/>
        <v/>
      </c>
      <c r="AG1719" s="254" t="str">
        <f t="shared" si="267"/>
        <v/>
      </c>
      <c r="AH1719" s="248" t="str">
        <f t="shared" si="268"/>
        <v/>
      </c>
      <c r="AI1719" s="249" t="str">
        <f t="shared" si="269"/>
        <v/>
      </c>
    </row>
    <row r="1720" spans="2:35" x14ac:dyDescent="0.3">
      <c r="B1720" s="94"/>
      <c r="C1720" s="95"/>
      <c r="D1720" s="95"/>
      <c r="E1720" s="95"/>
      <c r="F1720" s="94"/>
      <c r="G1720" s="145"/>
      <c r="H1720" s="245"/>
      <c r="I1720" s="211" t="str">
        <f>IF(D1720="Room AC (window/wall)",'Emission Factors'!$E$53,IF(D1720="Room AC (PTAC/PTHP)",H1720,IF(D1720="Residential AC",'Emission Factors'!$E$55,IF(D1720="Residential HP",H1720,IF(D1720="Commercial AC (&gt;=65k to &lt;135,000k Btu/hr)",'Emission Factors'!$E$57,IF(D1720="Commercial AC (&gt;=135,000k Btu/hr)",'Emission Factors'!$E$58,""))))))</f>
        <v/>
      </c>
      <c r="J1720" s="96"/>
      <c r="K1720" s="211" t="str">
        <f>IF(ISBLANK(J1720),"",VLOOKUP(J1720,'Emission Factors'!$C$81:$G$221,4,FALSE))</f>
        <v/>
      </c>
      <c r="L1720" s="210" t="str">
        <f>IF(D1720="Room AC (window/wall)",'Emission Factors'!$F$53,IF(D1720="Room AC (PTAC/PTHP)",'Emission Factors'!$F$54,IF(D1720="Residential AC",'Emission Factors'!$F$55,IF(D1720="Residential HP",'Emission Factors'!$F$56,IF(D1720="Commercial AC (&gt;=65k to &lt;135,000k Btu/hr)",'Emission Factors'!$F$57,IF(D1720="Commercial AC (&gt;=135,000k Btu/hr)",'Emission Factors'!$F$58,""))))))</f>
        <v/>
      </c>
      <c r="M1720" s="211" t="str">
        <f>IF(D1720="Room AC (window/wall)",'Emission Factors'!$G$53,IF(D1720="Room AC (PTAC/PTHP)",'Emission Factors'!$G$54,IF(D1720="Residential AC",'Emission Factors'!$G$55,IF(D1720="Residential HP",'Emission Factors'!$G$56,IF(D1720="Commercial AC (&gt;=65k to &lt;135,000k Btu/hr)",'Emission Factors'!$G$57,IF(D1720="Commercial AC (&gt;=135,000k Btu/hr)",'Emission Factors'!$G$58,""))))))</f>
        <v/>
      </c>
      <c r="N1720" s="96"/>
      <c r="O1720" s="209" t="str">
        <f>IF(ISBLANK(D1720),"",(IF(D1720="Room AC (window/wall)",'Emission Factors'!$C$53,IF(D1720="Room AC (PTAC/PTHP)",'Emission Factors'!$C$54,IF(D1720="Residential AC",'Emission Factors'!$C$55,IF(D1720="Residential HP",'Emission Factors'!$C$56,IF(D1720="Commercial AC (&gt;=65k to &lt;135,000k Btu/hr)",'Emission Factors'!$C$57,IF(D1720="Commercial AC (&gt;=135,000k Btu/hr)",'Emission Factors'!$C$58,""))))))))</f>
        <v/>
      </c>
      <c r="P1720" s="209" t="str">
        <f t="shared" si="260"/>
        <v/>
      </c>
      <c r="Q1720" s="95"/>
      <c r="R1720" s="256"/>
      <c r="S1720" s="256"/>
      <c r="T1720" s="96"/>
      <c r="U1720" s="211" t="str">
        <f>IF(Q1720="Room AC (window/wall)",'Emission Factors'!$E$53,IF(AND(Q1720="Room AC (PTAC/PTHP)",ISBLANK(T1720)),"Error",IF(AND(Q1720="Room AC (PTAC/PTHP)",T1720&gt;0),T1720,IF(Q1720="Residential AC",'Emission Factors'!$E$55,IF(AND(Q1720="Residential HP",ISBLANK(T1720)),"Error",IF(AND(Q1720="Residential HP",T1720&gt;0),T1720,IF(Q1720="Commercial AC (&gt;=65k to &lt;135,000k Btu/hr)",'Emission Factors'!$E$57,IF(Q1720="Commercial AC (&gt;=135,000k Btu/hr)",'Emission Factors'!$E$58,""))))))))</f>
        <v/>
      </c>
      <c r="V1720" s="95"/>
      <c r="W1720" s="211" t="str">
        <f>IF(ISBLANK(V1720),"",VLOOKUP(V1720,'Emission Factors'!$C$81:$G$221,4,FALSE))</f>
        <v/>
      </c>
      <c r="X1720" s="210" t="str">
        <f>IF(Q1720="Room AC (window/wall)",'Emission Factors'!$F$53,IF(Q1720="Room AC (PTAC/PTHP)",'Emission Factors'!$F$54,IF(Q1720="Residential AC",'Emission Factors'!$F$55,IF(Q1720="Residential HP",'Emission Factors'!$F$56,IF(Q1720="Commercial AC (&gt;=65k to &lt;135,000k Btu/hr)",'Emission Factors'!$F$57,IF(Q1720="Commercial AC (&gt;=135,000k Btu/hr)",'Emission Factors'!$F$58,""))))))</f>
        <v/>
      </c>
      <c r="Y1720" s="211" t="str">
        <f>IF(Q1720="Room AC (window/wall)",'Emission Factors'!$G$53,IF(Q1720="Room AC (PTAC/PTHP)",'Emission Factors'!$G$54,IF(Q1720="Residential AC",'Emission Factors'!$G$55,IF(Q1720="Residential HP",'Emission Factors'!$G$56,IF(Q1720="Commercial AC (&gt;=65k to &lt;135,000k Btu/hr)",'Emission Factors'!$G$57,IF(Q1720="Commercial AC (&gt;=135,000k Btu/hr)",'Emission Factors'!$G$58,""))))))</f>
        <v/>
      </c>
      <c r="Z1720" s="96"/>
      <c r="AA1720" s="97" t="str">
        <f t="shared" si="261"/>
        <v/>
      </c>
      <c r="AB1720" s="97" t="str">
        <f t="shared" si="262"/>
        <v/>
      </c>
      <c r="AC1720" s="246" t="str">
        <f t="shared" si="263"/>
        <v/>
      </c>
      <c r="AD1720" s="97" t="str">
        <f t="shared" si="264"/>
        <v/>
      </c>
      <c r="AE1720" s="97" t="str">
        <f t="shared" si="265"/>
        <v/>
      </c>
      <c r="AF1720" s="252" t="str">
        <f t="shared" si="266"/>
        <v/>
      </c>
      <c r="AG1720" s="254" t="str">
        <f t="shared" si="267"/>
        <v/>
      </c>
      <c r="AH1720" s="248" t="str">
        <f t="shared" si="268"/>
        <v/>
      </c>
      <c r="AI1720" s="249" t="str">
        <f t="shared" si="269"/>
        <v/>
      </c>
    </row>
    <row r="1721" spans="2:35" x14ac:dyDescent="0.3">
      <c r="B1721" s="94"/>
      <c r="C1721" s="95"/>
      <c r="D1721" s="95"/>
      <c r="E1721" s="95"/>
      <c r="F1721" s="94"/>
      <c r="G1721" s="145"/>
      <c r="H1721" s="245"/>
      <c r="I1721" s="211" t="str">
        <f>IF(D1721="Room AC (window/wall)",'Emission Factors'!$E$53,IF(D1721="Room AC (PTAC/PTHP)",H1721,IF(D1721="Residential AC",'Emission Factors'!$E$55,IF(D1721="Residential HP",H1721,IF(D1721="Commercial AC (&gt;=65k to &lt;135,000k Btu/hr)",'Emission Factors'!$E$57,IF(D1721="Commercial AC (&gt;=135,000k Btu/hr)",'Emission Factors'!$E$58,""))))))</f>
        <v/>
      </c>
      <c r="J1721" s="96"/>
      <c r="K1721" s="211" t="str">
        <f>IF(ISBLANK(J1721),"",VLOOKUP(J1721,'Emission Factors'!$C$81:$G$221,4,FALSE))</f>
        <v/>
      </c>
      <c r="L1721" s="210" t="str">
        <f>IF(D1721="Room AC (window/wall)",'Emission Factors'!$F$53,IF(D1721="Room AC (PTAC/PTHP)",'Emission Factors'!$F$54,IF(D1721="Residential AC",'Emission Factors'!$F$55,IF(D1721="Residential HP",'Emission Factors'!$F$56,IF(D1721="Commercial AC (&gt;=65k to &lt;135,000k Btu/hr)",'Emission Factors'!$F$57,IF(D1721="Commercial AC (&gt;=135,000k Btu/hr)",'Emission Factors'!$F$58,""))))))</f>
        <v/>
      </c>
      <c r="M1721" s="211" t="str">
        <f>IF(D1721="Room AC (window/wall)",'Emission Factors'!$G$53,IF(D1721="Room AC (PTAC/PTHP)",'Emission Factors'!$G$54,IF(D1721="Residential AC",'Emission Factors'!$G$55,IF(D1721="Residential HP",'Emission Factors'!$G$56,IF(D1721="Commercial AC (&gt;=65k to &lt;135,000k Btu/hr)",'Emission Factors'!$G$57,IF(D1721="Commercial AC (&gt;=135,000k Btu/hr)",'Emission Factors'!$G$58,""))))))</f>
        <v/>
      </c>
      <c r="N1721" s="96"/>
      <c r="O1721" s="209" t="str">
        <f>IF(ISBLANK(D1721),"",(IF(D1721="Room AC (window/wall)",'Emission Factors'!$C$53,IF(D1721="Room AC (PTAC/PTHP)",'Emission Factors'!$C$54,IF(D1721="Residential AC",'Emission Factors'!$C$55,IF(D1721="Residential HP",'Emission Factors'!$C$56,IF(D1721="Commercial AC (&gt;=65k to &lt;135,000k Btu/hr)",'Emission Factors'!$C$57,IF(D1721="Commercial AC (&gt;=135,000k Btu/hr)",'Emission Factors'!$C$58,""))))))))</f>
        <v/>
      </c>
      <c r="P1721" s="209" t="str">
        <f t="shared" si="260"/>
        <v/>
      </c>
      <c r="Q1721" s="95"/>
      <c r="R1721" s="256"/>
      <c r="S1721" s="256"/>
      <c r="T1721" s="96"/>
      <c r="U1721" s="211" t="str">
        <f>IF(Q1721="Room AC (window/wall)",'Emission Factors'!$E$53,IF(AND(Q1721="Room AC (PTAC/PTHP)",ISBLANK(T1721)),"Error",IF(AND(Q1721="Room AC (PTAC/PTHP)",T1721&gt;0),T1721,IF(Q1721="Residential AC",'Emission Factors'!$E$55,IF(AND(Q1721="Residential HP",ISBLANK(T1721)),"Error",IF(AND(Q1721="Residential HP",T1721&gt;0),T1721,IF(Q1721="Commercial AC (&gt;=65k to &lt;135,000k Btu/hr)",'Emission Factors'!$E$57,IF(Q1721="Commercial AC (&gt;=135,000k Btu/hr)",'Emission Factors'!$E$58,""))))))))</f>
        <v/>
      </c>
      <c r="V1721" s="95"/>
      <c r="W1721" s="211" t="str">
        <f>IF(ISBLANK(V1721),"",VLOOKUP(V1721,'Emission Factors'!$C$81:$G$221,4,FALSE))</f>
        <v/>
      </c>
      <c r="X1721" s="210" t="str">
        <f>IF(Q1721="Room AC (window/wall)",'Emission Factors'!$F$53,IF(Q1721="Room AC (PTAC/PTHP)",'Emission Factors'!$F$54,IF(Q1721="Residential AC",'Emission Factors'!$F$55,IF(Q1721="Residential HP",'Emission Factors'!$F$56,IF(Q1721="Commercial AC (&gt;=65k to &lt;135,000k Btu/hr)",'Emission Factors'!$F$57,IF(Q1721="Commercial AC (&gt;=135,000k Btu/hr)",'Emission Factors'!$F$58,""))))))</f>
        <v/>
      </c>
      <c r="Y1721" s="211" t="str">
        <f>IF(Q1721="Room AC (window/wall)",'Emission Factors'!$G$53,IF(Q1721="Room AC (PTAC/PTHP)",'Emission Factors'!$G$54,IF(Q1721="Residential AC",'Emission Factors'!$G$55,IF(Q1721="Residential HP",'Emission Factors'!$G$56,IF(Q1721="Commercial AC (&gt;=65k to &lt;135,000k Btu/hr)",'Emission Factors'!$G$57,IF(Q1721="Commercial AC (&gt;=135,000k Btu/hr)",'Emission Factors'!$G$58,""))))))</f>
        <v/>
      </c>
      <c r="Z1721" s="96"/>
      <c r="AA1721" s="97" t="str">
        <f t="shared" si="261"/>
        <v/>
      </c>
      <c r="AB1721" s="97" t="str">
        <f t="shared" si="262"/>
        <v/>
      </c>
      <c r="AC1721" s="246" t="str">
        <f t="shared" si="263"/>
        <v/>
      </c>
      <c r="AD1721" s="97" t="str">
        <f t="shared" si="264"/>
        <v/>
      </c>
      <c r="AE1721" s="97" t="str">
        <f t="shared" si="265"/>
        <v/>
      </c>
      <c r="AF1721" s="252" t="str">
        <f t="shared" si="266"/>
        <v/>
      </c>
      <c r="AG1721" s="254" t="str">
        <f t="shared" si="267"/>
        <v/>
      </c>
      <c r="AH1721" s="248" t="str">
        <f t="shared" si="268"/>
        <v/>
      </c>
      <c r="AI1721" s="249" t="str">
        <f t="shared" si="269"/>
        <v/>
      </c>
    </row>
    <row r="1722" spans="2:35" x14ac:dyDescent="0.3">
      <c r="B1722" s="94"/>
      <c r="C1722" s="95"/>
      <c r="D1722" s="95"/>
      <c r="E1722" s="95"/>
      <c r="F1722" s="94"/>
      <c r="G1722" s="145"/>
      <c r="H1722" s="245"/>
      <c r="I1722" s="211" t="str">
        <f>IF(D1722="Room AC (window/wall)",'Emission Factors'!$E$53,IF(D1722="Room AC (PTAC/PTHP)",H1722,IF(D1722="Residential AC",'Emission Factors'!$E$55,IF(D1722="Residential HP",H1722,IF(D1722="Commercial AC (&gt;=65k to &lt;135,000k Btu/hr)",'Emission Factors'!$E$57,IF(D1722="Commercial AC (&gt;=135,000k Btu/hr)",'Emission Factors'!$E$58,""))))))</f>
        <v/>
      </c>
      <c r="J1722" s="96"/>
      <c r="K1722" s="211" t="str">
        <f>IF(ISBLANK(J1722),"",VLOOKUP(J1722,'Emission Factors'!$C$81:$G$221,4,FALSE))</f>
        <v/>
      </c>
      <c r="L1722" s="210" t="str">
        <f>IF(D1722="Room AC (window/wall)",'Emission Factors'!$F$53,IF(D1722="Room AC (PTAC/PTHP)",'Emission Factors'!$F$54,IF(D1722="Residential AC",'Emission Factors'!$F$55,IF(D1722="Residential HP",'Emission Factors'!$F$56,IF(D1722="Commercial AC (&gt;=65k to &lt;135,000k Btu/hr)",'Emission Factors'!$F$57,IF(D1722="Commercial AC (&gt;=135,000k Btu/hr)",'Emission Factors'!$F$58,""))))))</f>
        <v/>
      </c>
      <c r="M1722" s="211" t="str">
        <f>IF(D1722="Room AC (window/wall)",'Emission Factors'!$G$53,IF(D1722="Room AC (PTAC/PTHP)",'Emission Factors'!$G$54,IF(D1722="Residential AC",'Emission Factors'!$G$55,IF(D1722="Residential HP",'Emission Factors'!$G$56,IF(D1722="Commercial AC (&gt;=65k to &lt;135,000k Btu/hr)",'Emission Factors'!$G$57,IF(D1722="Commercial AC (&gt;=135,000k Btu/hr)",'Emission Factors'!$G$58,""))))))</f>
        <v/>
      </c>
      <c r="N1722" s="96"/>
      <c r="O1722" s="209" t="str">
        <f>IF(ISBLANK(D1722),"",(IF(D1722="Room AC (window/wall)",'Emission Factors'!$C$53,IF(D1722="Room AC (PTAC/PTHP)",'Emission Factors'!$C$54,IF(D1722="Residential AC",'Emission Factors'!$C$55,IF(D1722="Residential HP",'Emission Factors'!$C$56,IF(D1722="Commercial AC (&gt;=65k to &lt;135,000k Btu/hr)",'Emission Factors'!$C$57,IF(D1722="Commercial AC (&gt;=135,000k Btu/hr)",'Emission Factors'!$C$58,""))))))))</f>
        <v/>
      </c>
      <c r="P1722" s="209" t="str">
        <f t="shared" si="260"/>
        <v/>
      </c>
      <c r="Q1722" s="95"/>
      <c r="R1722" s="256"/>
      <c r="S1722" s="256"/>
      <c r="T1722" s="96"/>
      <c r="U1722" s="211" t="str">
        <f>IF(Q1722="Room AC (window/wall)",'Emission Factors'!$E$53,IF(AND(Q1722="Room AC (PTAC/PTHP)",ISBLANK(T1722)),"Error",IF(AND(Q1722="Room AC (PTAC/PTHP)",T1722&gt;0),T1722,IF(Q1722="Residential AC",'Emission Factors'!$E$55,IF(AND(Q1722="Residential HP",ISBLANK(T1722)),"Error",IF(AND(Q1722="Residential HP",T1722&gt;0),T1722,IF(Q1722="Commercial AC (&gt;=65k to &lt;135,000k Btu/hr)",'Emission Factors'!$E$57,IF(Q1722="Commercial AC (&gt;=135,000k Btu/hr)",'Emission Factors'!$E$58,""))))))))</f>
        <v/>
      </c>
      <c r="V1722" s="95"/>
      <c r="W1722" s="211" t="str">
        <f>IF(ISBLANK(V1722),"",VLOOKUP(V1722,'Emission Factors'!$C$81:$G$221,4,FALSE))</f>
        <v/>
      </c>
      <c r="X1722" s="210" t="str">
        <f>IF(Q1722="Room AC (window/wall)",'Emission Factors'!$F$53,IF(Q1722="Room AC (PTAC/PTHP)",'Emission Factors'!$F$54,IF(Q1722="Residential AC",'Emission Factors'!$F$55,IF(Q1722="Residential HP",'Emission Factors'!$F$56,IF(Q1722="Commercial AC (&gt;=65k to &lt;135,000k Btu/hr)",'Emission Factors'!$F$57,IF(Q1722="Commercial AC (&gt;=135,000k Btu/hr)",'Emission Factors'!$F$58,""))))))</f>
        <v/>
      </c>
      <c r="Y1722" s="211" t="str">
        <f>IF(Q1722="Room AC (window/wall)",'Emission Factors'!$G$53,IF(Q1722="Room AC (PTAC/PTHP)",'Emission Factors'!$G$54,IF(Q1722="Residential AC",'Emission Factors'!$G$55,IF(Q1722="Residential HP",'Emission Factors'!$G$56,IF(Q1722="Commercial AC (&gt;=65k to &lt;135,000k Btu/hr)",'Emission Factors'!$G$57,IF(Q1722="Commercial AC (&gt;=135,000k Btu/hr)",'Emission Factors'!$G$58,""))))))</f>
        <v/>
      </c>
      <c r="Z1722" s="96"/>
      <c r="AA1722" s="97" t="str">
        <f t="shared" si="261"/>
        <v/>
      </c>
      <c r="AB1722" s="97" t="str">
        <f t="shared" si="262"/>
        <v/>
      </c>
      <c r="AC1722" s="246" t="str">
        <f t="shared" si="263"/>
        <v/>
      </c>
      <c r="AD1722" s="97" t="str">
        <f t="shared" si="264"/>
        <v/>
      </c>
      <c r="AE1722" s="97" t="str">
        <f t="shared" si="265"/>
        <v/>
      </c>
      <c r="AF1722" s="252" t="str">
        <f t="shared" si="266"/>
        <v/>
      </c>
      <c r="AG1722" s="254" t="str">
        <f t="shared" si="267"/>
        <v/>
      </c>
      <c r="AH1722" s="248" t="str">
        <f t="shared" si="268"/>
        <v/>
      </c>
      <c r="AI1722" s="249" t="str">
        <f t="shared" si="269"/>
        <v/>
      </c>
    </row>
    <row r="1723" spans="2:35" x14ac:dyDescent="0.3">
      <c r="B1723" s="94"/>
      <c r="C1723" s="95"/>
      <c r="D1723" s="95"/>
      <c r="E1723" s="95"/>
      <c r="F1723" s="94"/>
      <c r="G1723" s="145"/>
      <c r="H1723" s="245"/>
      <c r="I1723" s="211" t="str">
        <f>IF(D1723="Room AC (window/wall)",'Emission Factors'!$E$53,IF(D1723="Room AC (PTAC/PTHP)",H1723,IF(D1723="Residential AC",'Emission Factors'!$E$55,IF(D1723="Residential HP",H1723,IF(D1723="Commercial AC (&gt;=65k to &lt;135,000k Btu/hr)",'Emission Factors'!$E$57,IF(D1723="Commercial AC (&gt;=135,000k Btu/hr)",'Emission Factors'!$E$58,""))))))</f>
        <v/>
      </c>
      <c r="J1723" s="96"/>
      <c r="K1723" s="211" t="str">
        <f>IF(ISBLANK(J1723),"",VLOOKUP(J1723,'Emission Factors'!$C$81:$G$221,4,FALSE))</f>
        <v/>
      </c>
      <c r="L1723" s="210" t="str">
        <f>IF(D1723="Room AC (window/wall)",'Emission Factors'!$F$53,IF(D1723="Room AC (PTAC/PTHP)",'Emission Factors'!$F$54,IF(D1723="Residential AC",'Emission Factors'!$F$55,IF(D1723="Residential HP",'Emission Factors'!$F$56,IF(D1723="Commercial AC (&gt;=65k to &lt;135,000k Btu/hr)",'Emission Factors'!$F$57,IF(D1723="Commercial AC (&gt;=135,000k Btu/hr)",'Emission Factors'!$F$58,""))))))</f>
        <v/>
      </c>
      <c r="M1723" s="211" t="str">
        <f>IF(D1723="Room AC (window/wall)",'Emission Factors'!$G$53,IF(D1723="Room AC (PTAC/PTHP)",'Emission Factors'!$G$54,IF(D1723="Residential AC",'Emission Factors'!$G$55,IF(D1723="Residential HP",'Emission Factors'!$G$56,IF(D1723="Commercial AC (&gt;=65k to &lt;135,000k Btu/hr)",'Emission Factors'!$G$57,IF(D1723="Commercial AC (&gt;=135,000k Btu/hr)",'Emission Factors'!$G$58,""))))))</f>
        <v/>
      </c>
      <c r="N1723" s="96"/>
      <c r="O1723" s="209" t="str">
        <f>IF(ISBLANK(D1723),"",(IF(D1723="Room AC (window/wall)",'Emission Factors'!$C$53,IF(D1723="Room AC (PTAC/PTHP)",'Emission Factors'!$C$54,IF(D1723="Residential AC",'Emission Factors'!$C$55,IF(D1723="Residential HP",'Emission Factors'!$C$56,IF(D1723="Commercial AC (&gt;=65k to &lt;135,000k Btu/hr)",'Emission Factors'!$C$57,IF(D1723="Commercial AC (&gt;=135,000k Btu/hr)",'Emission Factors'!$C$58,""))))))))</f>
        <v/>
      </c>
      <c r="P1723" s="209" t="str">
        <f t="shared" si="260"/>
        <v/>
      </c>
      <c r="Q1723" s="95"/>
      <c r="R1723" s="256"/>
      <c r="S1723" s="256"/>
      <c r="T1723" s="96"/>
      <c r="U1723" s="211" t="str">
        <f>IF(Q1723="Room AC (window/wall)",'Emission Factors'!$E$53,IF(AND(Q1723="Room AC (PTAC/PTHP)",ISBLANK(T1723)),"Error",IF(AND(Q1723="Room AC (PTAC/PTHP)",T1723&gt;0),T1723,IF(Q1723="Residential AC",'Emission Factors'!$E$55,IF(AND(Q1723="Residential HP",ISBLANK(T1723)),"Error",IF(AND(Q1723="Residential HP",T1723&gt;0),T1723,IF(Q1723="Commercial AC (&gt;=65k to &lt;135,000k Btu/hr)",'Emission Factors'!$E$57,IF(Q1723="Commercial AC (&gt;=135,000k Btu/hr)",'Emission Factors'!$E$58,""))))))))</f>
        <v/>
      </c>
      <c r="V1723" s="95"/>
      <c r="W1723" s="211" t="str">
        <f>IF(ISBLANK(V1723),"",VLOOKUP(V1723,'Emission Factors'!$C$81:$G$221,4,FALSE))</f>
        <v/>
      </c>
      <c r="X1723" s="210" t="str">
        <f>IF(Q1723="Room AC (window/wall)",'Emission Factors'!$F$53,IF(Q1723="Room AC (PTAC/PTHP)",'Emission Factors'!$F$54,IF(Q1723="Residential AC",'Emission Factors'!$F$55,IF(Q1723="Residential HP",'Emission Factors'!$F$56,IF(Q1723="Commercial AC (&gt;=65k to &lt;135,000k Btu/hr)",'Emission Factors'!$F$57,IF(Q1723="Commercial AC (&gt;=135,000k Btu/hr)",'Emission Factors'!$F$58,""))))))</f>
        <v/>
      </c>
      <c r="Y1723" s="211" t="str">
        <f>IF(Q1723="Room AC (window/wall)",'Emission Factors'!$G$53,IF(Q1723="Room AC (PTAC/PTHP)",'Emission Factors'!$G$54,IF(Q1723="Residential AC",'Emission Factors'!$G$55,IF(Q1723="Residential HP",'Emission Factors'!$G$56,IF(Q1723="Commercial AC (&gt;=65k to &lt;135,000k Btu/hr)",'Emission Factors'!$G$57,IF(Q1723="Commercial AC (&gt;=135,000k Btu/hr)",'Emission Factors'!$G$58,""))))))</f>
        <v/>
      </c>
      <c r="Z1723" s="96"/>
      <c r="AA1723" s="97" t="str">
        <f t="shared" si="261"/>
        <v/>
      </c>
      <c r="AB1723" s="97" t="str">
        <f t="shared" si="262"/>
        <v/>
      </c>
      <c r="AC1723" s="246" t="str">
        <f t="shared" si="263"/>
        <v/>
      </c>
      <c r="AD1723" s="97" t="str">
        <f t="shared" si="264"/>
        <v/>
      </c>
      <c r="AE1723" s="97" t="str">
        <f t="shared" si="265"/>
        <v/>
      </c>
      <c r="AF1723" s="252" t="str">
        <f t="shared" si="266"/>
        <v/>
      </c>
      <c r="AG1723" s="254" t="str">
        <f t="shared" si="267"/>
        <v/>
      </c>
      <c r="AH1723" s="248" t="str">
        <f t="shared" si="268"/>
        <v/>
      </c>
      <c r="AI1723" s="249" t="str">
        <f t="shared" si="269"/>
        <v/>
      </c>
    </row>
    <row r="1724" spans="2:35" x14ac:dyDescent="0.3">
      <c r="B1724" s="94"/>
      <c r="C1724" s="95"/>
      <c r="D1724" s="95"/>
      <c r="E1724" s="95"/>
      <c r="F1724" s="94"/>
      <c r="G1724" s="145"/>
      <c r="H1724" s="245"/>
      <c r="I1724" s="211" t="str">
        <f>IF(D1724="Room AC (window/wall)",'Emission Factors'!$E$53,IF(D1724="Room AC (PTAC/PTHP)",H1724,IF(D1724="Residential AC",'Emission Factors'!$E$55,IF(D1724="Residential HP",H1724,IF(D1724="Commercial AC (&gt;=65k to &lt;135,000k Btu/hr)",'Emission Factors'!$E$57,IF(D1724="Commercial AC (&gt;=135,000k Btu/hr)",'Emission Factors'!$E$58,""))))))</f>
        <v/>
      </c>
      <c r="J1724" s="96"/>
      <c r="K1724" s="211" t="str">
        <f>IF(ISBLANK(J1724),"",VLOOKUP(J1724,'Emission Factors'!$C$81:$G$221,4,FALSE))</f>
        <v/>
      </c>
      <c r="L1724" s="210" t="str">
        <f>IF(D1724="Room AC (window/wall)",'Emission Factors'!$F$53,IF(D1724="Room AC (PTAC/PTHP)",'Emission Factors'!$F$54,IF(D1724="Residential AC",'Emission Factors'!$F$55,IF(D1724="Residential HP",'Emission Factors'!$F$56,IF(D1724="Commercial AC (&gt;=65k to &lt;135,000k Btu/hr)",'Emission Factors'!$F$57,IF(D1724="Commercial AC (&gt;=135,000k Btu/hr)",'Emission Factors'!$F$58,""))))))</f>
        <v/>
      </c>
      <c r="M1724" s="211" t="str">
        <f>IF(D1724="Room AC (window/wall)",'Emission Factors'!$G$53,IF(D1724="Room AC (PTAC/PTHP)",'Emission Factors'!$G$54,IF(D1724="Residential AC",'Emission Factors'!$G$55,IF(D1724="Residential HP",'Emission Factors'!$G$56,IF(D1724="Commercial AC (&gt;=65k to &lt;135,000k Btu/hr)",'Emission Factors'!$G$57,IF(D1724="Commercial AC (&gt;=135,000k Btu/hr)",'Emission Factors'!$G$58,""))))))</f>
        <v/>
      </c>
      <c r="N1724" s="96"/>
      <c r="O1724" s="209" t="str">
        <f>IF(ISBLANK(D1724),"",(IF(D1724="Room AC (window/wall)",'Emission Factors'!$C$53,IF(D1724="Room AC (PTAC/PTHP)",'Emission Factors'!$C$54,IF(D1724="Residential AC",'Emission Factors'!$C$55,IF(D1724="Residential HP",'Emission Factors'!$C$56,IF(D1724="Commercial AC (&gt;=65k to &lt;135,000k Btu/hr)",'Emission Factors'!$C$57,IF(D1724="Commercial AC (&gt;=135,000k Btu/hr)",'Emission Factors'!$C$58,""))))))))</f>
        <v/>
      </c>
      <c r="P1724" s="209" t="str">
        <f t="shared" si="260"/>
        <v/>
      </c>
      <c r="Q1724" s="95"/>
      <c r="R1724" s="256"/>
      <c r="S1724" s="256"/>
      <c r="T1724" s="96"/>
      <c r="U1724" s="211" t="str">
        <f>IF(Q1724="Room AC (window/wall)",'Emission Factors'!$E$53,IF(AND(Q1724="Room AC (PTAC/PTHP)",ISBLANK(T1724)),"Error",IF(AND(Q1724="Room AC (PTAC/PTHP)",T1724&gt;0),T1724,IF(Q1724="Residential AC",'Emission Factors'!$E$55,IF(AND(Q1724="Residential HP",ISBLANK(T1724)),"Error",IF(AND(Q1724="Residential HP",T1724&gt;0),T1724,IF(Q1724="Commercial AC (&gt;=65k to &lt;135,000k Btu/hr)",'Emission Factors'!$E$57,IF(Q1724="Commercial AC (&gt;=135,000k Btu/hr)",'Emission Factors'!$E$58,""))))))))</f>
        <v/>
      </c>
      <c r="V1724" s="95"/>
      <c r="W1724" s="211" t="str">
        <f>IF(ISBLANK(V1724),"",VLOOKUP(V1724,'Emission Factors'!$C$81:$G$221,4,FALSE))</f>
        <v/>
      </c>
      <c r="X1724" s="210" t="str">
        <f>IF(Q1724="Room AC (window/wall)",'Emission Factors'!$F$53,IF(Q1724="Room AC (PTAC/PTHP)",'Emission Factors'!$F$54,IF(Q1724="Residential AC",'Emission Factors'!$F$55,IF(Q1724="Residential HP",'Emission Factors'!$F$56,IF(Q1724="Commercial AC (&gt;=65k to &lt;135,000k Btu/hr)",'Emission Factors'!$F$57,IF(Q1724="Commercial AC (&gt;=135,000k Btu/hr)",'Emission Factors'!$F$58,""))))))</f>
        <v/>
      </c>
      <c r="Y1724" s="211" t="str">
        <f>IF(Q1724="Room AC (window/wall)",'Emission Factors'!$G$53,IF(Q1724="Room AC (PTAC/PTHP)",'Emission Factors'!$G$54,IF(Q1724="Residential AC",'Emission Factors'!$G$55,IF(Q1724="Residential HP",'Emission Factors'!$G$56,IF(Q1724="Commercial AC (&gt;=65k to &lt;135,000k Btu/hr)",'Emission Factors'!$G$57,IF(Q1724="Commercial AC (&gt;=135,000k Btu/hr)",'Emission Factors'!$G$58,""))))))</f>
        <v/>
      </c>
      <c r="Z1724" s="96"/>
      <c r="AA1724" s="97" t="str">
        <f t="shared" si="261"/>
        <v/>
      </c>
      <c r="AB1724" s="97" t="str">
        <f t="shared" si="262"/>
        <v/>
      </c>
      <c r="AC1724" s="246" t="str">
        <f t="shared" si="263"/>
        <v/>
      </c>
      <c r="AD1724" s="97" t="str">
        <f t="shared" si="264"/>
        <v/>
      </c>
      <c r="AE1724" s="97" t="str">
        <f t="shared" si="265"/>
        <v/>
      </c>
      <c r="AF1724" s="252" t="str">
        <f t="shared" si="266"/>
        <v/>
      </c>
      <c r="AG1724" s="254" t="str">
        <f t="shared" si="267"/>
        <v/>
      </c>
      <c r="AH1724" s="248" t="str">
        <f t="shared" si="268"/>
        <v/>
      </c>
      <c r="AI1724" s="249" t="str">
        <f t="shared" si="269"/>
        <v/>
      </c>
    </row>
    <row r="1725" spans="2:35" x14ac:dyDescent="0.3">
      <c r="B1725" s="94"/>
      <c r="C1725" s="95"/>
      <c r="D1725" s="95"/>
      <c r="E1725" s="95"/>
      <c r="F1725" s="94"/>
      <c r="G1725" s="145"/>
      <c r="H1725" s="245"/>
      <c r="I1725" s="211" t="str">
        <f>IF(D1725="Room AC (window/wall)",'Emission Factors'!$E$53,IF(D1725="Room AC (PTAC/PTHP)",H1725,IF(D1725="Residential AC",'Emission Factors'!$E$55,IF(D1725="Residential HP",H1725,IF(D1725="Commercial AC (&gt;=65k to &lt;135,000k Btu/hr)",'Emission Factors'!$E$57,IF(D1725="Commercial AC (&gt;=135,000k Btu/hr)",'Emission Factors'!$E$58,""))))))</f>
        <v/>
      </c>
      <c r="J1725" s="96"/>
      <c r="K1725" s="211" t="str">
        <f>IF(ISBLANK(J1725),"",VLOOKUP(J1725,'Emission Factors'!$C$81:$G$221,4,FALSE))</f>
        <v/>
      </c>
      <c r="L1725" s="210" t="str">
        <f>IF(D1725="Room AC (window/wall)",'Emission Factors'!$F$53,IF(D1725="Room AC (PTAC/PTHP)",'Emission Factors'!$F$54,IF(D1725="Residential AC",'Emission Factors'!$F$55,IF(D1725="Residential HP",'Emission Factors'!$F$56,IF(D1725="Commercial AC (&gt;=65k to &lt;135,000k Btu/hr)",'Emission Factors'!$F$57,IF(D1725="Commercial AC (&gt;=135,000k Btu/hr)",'Emission Factors'!$F$58,""))))))</f>
        <v/>
      </c>
      <c r="M1725" s="211" t="str">
        <f>IF(D1725="Room AC (window/wall)",'Emission Factors'!$G$53,IF(D1725="Room AC (PTAC/PTHP)",'Emission Factors'!$G$54,IF(D1725="Residential AC",'Emission Factors'!$G$55,IF(D1725="Residential HP",'Emission Factors'!$G$56,IF(D1725="Commercial AC (&gt;=65k to &lt;135,000k Btu/hr)",'Emission Factors'!$G$57,IF(D1725="Commercial AC (&gt;=135,000k Btu/hr)",'Emission Factors'!$G$58,""))))))</f>
        <v/>
      </c>
      <c r="N1725" s="96"/>
      <c r="O1725" s="209" t="str">
        <f>IF(ISBLANK(D1725),"",(IF(D1725="Room AC (window/wall)",'Emission Factors'!$C$53,IF(D1725="Room AC (PTAC/PTHP)",'Emission Factors'!$C$54,IF(D1725="Residential AC",'Emission Factors'!$C$55,IF(D1725="Residential HP",'Emission Factors'!$C$56,IF(D1725="Commercial AC (&gt;=65k to &lt;135,000k Btu/hr)",'Emission Factors'!$C$57,IF(D1725="Commercial AC (&gt;=135,000k Btu/hr)",'Emission Factors'!$C$58,""))))))))</f>
        <v/>
      </c>
      <c r="P1725" s="209" t="str">
        <f t="shared" si="260"/>
        <v/>
      </c>
      <c r="Q1725" s="95"/>
      <c r="R1725" s="256"/>
      <c r="S1725" s="256"/>
      <c r="T1725" s="96"/>
      <c r="U1725" s="211" t="str">
        <f>IF(Q1725="Room AC (window/wall)",'Emission Factors'!$E$53,IF(AND(Q1725="Room AC (PTAC/PTHP)",ISBLANK(T1725)),"Error",IF(AND(Q1725="Room AC (PTAC/PTHP)",T1725&gt;0),T1725,IF(Q1725="Residential AC",'Emission Factors'!$E$55,IF(AND(Q1725="Residential HP",ISBLANK(T1725)),"Error",IF(AND(Q1725="Residential HP",T1725&gt;0),T1725,IF(Q1725="Commercial AC (&gt;=65k to &lt;135,000k Btu/hr)",'Emission Factors'!$E$57,IF(Q1725="Commercial AC (&gt;=135,000k Btu/hr)",'Emission Factors'!$E$58,""))))))))</f>
        <v/>
      </c>
      <c r="V1725" s="95"/>
      <c r="W1725" s="211" t="str">
        <f>IF(ISBLANK(V1725),"",VLOOKUP(V1725,'Emission Factors'!$C$81:$G$221,4,FALSE))</f>
        <v/>
      </c>
      <c r="X1725" s="210" t="str">
        <f>IF(Q1725="Room AC (window/wall)",'Emission Factors'!$F$53,IF(Q1725="Room AC (PTAC/PTHP)",'Emission Factors'!$F$54,IF(Q1725="Residential AC",'Emission Factors'!$F$55,IF(Q1725="Residential HP",'Emission Factors'!$F$56,IF(Q1725="Commercial AC (&gt;=65k to &lt;135,000k Btu/hr)",'Emission Factors'!$F$57,IF(Q1725="Commercial AC (&gt;=135,000k Btu/hr)",'Emission Factors'!$F$58,""))))))</f>
        <v/>
      </c>
      <c r="Y1725" s="211" t="str">
        <f>IF(Q1725="Room AC (window/wall)",'Emission Factors'!$G$53,IF(Q1725="Room AC (PTAC/PTHP)",'Emission Factors'!$G$54,IF(Q1725="Residential AC",'Emission Factors'!$G$55,IF(Q1725="Residential HP",'Emission Factors'!$G$56,IF(Q1725="Commercial AC (&gt;=65k to &lt;135,000k Btu/hr)",'Emission Factors'!$G$57,IF(Q1725="Commercial AC (&gt;=135,000k Btu/hr)",'Emission Factors'!$G$58,""))))))</f>
        <v/>
      </c>
      <c r="Z1725" s="96"/>
      <c r="AA1725" s="97" t="str">
        <f t="shared" si="261"/>
        <v/>
      </c>
      <c r="AB1725" s="97" t="str">
        <f t="shared" si="262"/>
        <v/>
      </c>
      <c r="AC1725" s="246" t="str">
        <f t="shared" si="263"/>
        <v/>
      </c>
      <c r="AD1725" s="97" t="str">
        <f t="shared" si="264"/>
        <v/>
      </c>
      <c r="AE1725" s="97" t="str">
        <f t="shared" si="265"/>
        <v/>
      </c>
      <c r="AF1725" s="252" t="str">
        <f t="shared" si="266"/>
        <v/>
      </c>
      <c r="AG1725" s="254" t="str">
        <f t="shared" si="267"/>
        <v/>
      </c>
      <c r="AH1725" s="248" t="str">
        <f t="shared" si="268"/>
        <v/>
      </c>
      <c r="AI1725" s="249" t="str">
        <f t="shared" si="269"/>
        <v/>
      </c>
    </row>
    <row r="1726" spans="2:35" x14ac:dyDescent="0.3">
      <c r="B1726" s="94"/>
      <c r="C1726" s="95"/>
      <c r="D1726" s="95"/>
      <c r="E1726" s="95"/>
      <c r="F1726" s="94"/>
      <c r="G1726" s="145"/>
      <c r="H1726" s="245"/>
      <c r="I1726" s="211" t="str">
        <f>IF(D1726="Room AC (window/wall)",'Emission Factors'!$E$53,IF(D1726="Room AC (PTAC/PTHP)",H1726,IF(D1726="Residential AC",'Emission Factors'!$E$55,IF(D1726="Residential HP",H1726,IF(D1726="Commercial AC (&gt;=65k to &lt;135,000k Btu/hr)",'Emission Factors'!$E$57,IF(D1726="Commercial AC (&gt;=135,000k Btu/hr)",'Emission Factors'!$E$58,""))))))</f>
        <v/>
      </c>
      <c r="J1726" s="96"/>
      <c r="K1726" s="211" t="str">
        <f>IF(ISBLANK(J1726),"",VLOOKUP(J1726,'Emission Factors'!$C$81:$G$221,4,FALSE))</f>
        <v/>
      </c>
      <c r="L1726" s="210" t="str">
        <f>IF(D1726="Room AC (window/wall)",'Emission Factors'!$F$53,IF(D1726="Room AC (PTAC/PTHP)",'Emission Factors'!$F$54,IF(D1726="Residential AC",'Emission Factors'!$F$55,IF(D1726="Residential HP",'Emission Factors'!$F$56,IF(D1726="Commercial AC (&gt;=65k to &lt;135,000k Btu/hr)",'Emission Factors'!$F$57,IF(D1726="Commercial AC (&gt;=135,000k Btu/hr)",'Emission Factors'!$F$58,""))))))</f>
        <v/>
      </c>
      <c r="M1726" s="211" t="str">
        <f>IF(D1726="Room AC (window/wall)",'Emission Factors'!$G$53,IF(D1726="Room AC (PTAC/PTHP)",'Emission Factors'!$G$54,IF(D1726="Residential AC",'Emission Factors'!$G$55,IF(D1726="Residential HP",'Emission Factors'!$G$56,IF(D1726="Commercial AC (&gt;=65k to &lt;135,000k Btu/hr)",'Emission Factors'!$G$57,IF(D1726="Commercial AC (&gt;=135,000k Btu/hr)",'Emission Factors'!$G$58,""))))))</f>
        <v/>
      </c>
      <c r="N1726" s="96"/>
      <c r="O1726" s="209" t="str">
        <f>IF(ISBLANK(D1726),"",(IF(D1726="Room AC (window/wall)",'Emission Factors'!$C$53,IF(D1726="Room AC (PTAC/PTHP)",'Emission Factors'!$C$54,IF(D1726="Residential AC",'Emission Factors'!$C$55,IF(D1726="Residential HP",'Emission Factors'!$C$56,IF(D1726="Commercial AC (&gt;=65k to &lt;135,000k Btu/hr)",'Emission Factors'!$C$57,IF(D1726="Commercial AC (&gt;=135,000k Btu/hr)",'Emission Factors'!$C$58,""))))))))</f>
        <v/>
      </c>
      <c r="P1726" s="209" t="str">
        <f t="shared" si="260"/>
        <v/>
      </c>
      <c r="Q1726" s="95"/>
      <c r="R1726" s="256"/>
      <c r="S1726" s="256"/>
      <c r="T1726" s="96"/>
      <c r="U1726" s="211" t="str">
        <f>IF(Q1726="Room AC (window/wall)",'Emission Factors'!$E$53,IF(AND(Q1726="Room AC (PTAC/PTHP)",ISBLANK(T1726)),"Error",IF(AND(Q1726="Room AC (PTAC/PTHP)",T1726&gt;0),T1726,IF(Q1726="Residential AC",'Emission Factors'!$E$55,IF(AND(Q1726="Residential HP",ISBLANK(T1726)),"Error",IF(AND(Q1726="Residential HP",T1726&gt;0),T1726,IF(Q1726="Commercial AC (&gt;=65k to &lt;135,000k Btu/hr)",'Emission Factors'!$E$57,IF(Q1726="Commercial AC (&gt;=135,000k Btu/hr)",'Emission Factors'!$E$58,""))))))))</f>
        <v/>
      </c>
      <c r="V1726" s="95"/>
      <c r="W1726" s="211" t="str">
        <f>IF(ISBLANK(V1726),"",VLOOKUP(V1726,'Emission Factors'!$C$81:$G$221,4,FALSE))</f>
        <v/>
      </c>
      <c r="X1726" s="210" t="str">
        <f>IF(Q1726="Room AC (window/wall)",'Emission Factors'!$F$53,IF(Q1726="Room AC (PTAC/PTHP)",'Emission Factors'!$F$54,IF(Q1726="Residential AC",'Emission Factors'!$F$55,IF(Q1726="Residential HP",'Emission Factors'!$F$56,IF(Q1726="Commercial AC (&gt;=65k to &lt;135,000k Btu/hr)",'Emission Factors'!$F$57,IF(Q1726="Commercial AC (&gt;=135,000k Btu/hr)",'Emission Factors'!$F$58,""))))))</f>
        <v/>
      </c>
      <c r="Y1726" s="211" t="str">
        <f>IF(Q1726="Room AC (window/wall)",'Emission Factors'!$G$53,IF(Q1726="Room AC (PTAC/PTHP)",'Emission Factors'!$G$54,IF(Q1726="Residential AC",'Emission Factors'!$G$55,IF(Q1726="Residential HP",'Emission Factors'!$G$56,IF(Q1726="Commercial AC (&gt;=65k to &lt;135,000k Btu/hr)",'Emission Factors'!$G$57,IF(Q1726="Commercial AC (&gt;=135,000k Btu/hr)",'Emission Factors'!$G$58,""))))))</f>
        <v/>
      </c>
      <c r="Z1726" s="96"/>
      <c r="AA1726" s="97" t="str">
        <f t="shared" si="261"/>
        <v/>
      </c>
      <c r="AB1726" s="97" t="str">
        <f t="shared" si="262"/>
        <v/>
      </c>
      <c r="AC1726" s="246" t="str">
        <f t="shared" si="263"/>
        <v/>
      </c>
      <c r="AD1726" s="97" t="str">
        <f t="shared" si="264"/>
        <v/>
      </c>
      <c r="AE1726" s="97" t="str">
        <f t="shared" si="265"/>
        <v/>
      </c>
      <c r="AF1726" s="252" t="str">
        <f t="shared" si="266"/>
        <v/>
      </c>
      <c r="AG1726" s="254" t="str">
        <f t="shared" si="267"/>
        <v/>
      </c>
      <c r="AH1726" s="248" t="str">
        <f t="shared" si="268"/>
        <v/>
      </c>
      <c r="AI1726" s="249" t="str">
        <f t="shared" si="269"/>
        <v/>
      </c>
    </row>
    <row r="1727" spans="2:35" x14ac:dyDescent="0.3">
      <c r="B1727" s="94"/>
      <c r="C1727" s="95"/>
      <c r="D1727" s="95"/>
      <c r="E1727" s="95"/>
      <c r="F1727" s="94"/>
      <c r="G1727" s="145"/>
      <c r="H1727" s="245"/>
      <c r="I1727" s="211" t="str">
        <f>IF(D1727="Room AC (window/wall)",'Emission Factors'!$E$53,IF(D1727="Room AC (PTAC/PTHP)",H1727,IF(D1727="Residential AC",'Emission Factors'!$E$55,IF(D1727="Residential HP",H1727,IF(D1727="Commercial AC (&gt;=65k to &lt;135,000k Btu/hr)",'Emission Factors'!$E$57,IF(D1727="Commercial AC (&gt;=135,000k Btu/hr)",'Emission Factors'!$E$58,""))))))</f>
        <v/>
      </c>
      <c r="J1727" s="96"/>
      <c r="K1727" s="211" t="str">
        <f>IF(ISBLANK(J1727),"",VLOOKUP(J1727,'Emission Factors'!$C$81:$G$221,4,FALSE))</f>
        <v/>
      </c>
      <c r="L1727" s="210" t="str">
        <f>IF(D1727="Room AC (window/wall)",'Emission Factors'!$F$53,IF(D1727="Room AC (PTAC/PTHP)",'Emission Factors'!$F$54,IF(D1727="Residential AC",'Emission Factors'!$F$55,IF(D1727="Residential HP",'Emission Factors'!$F$56,IF(D1727="Commercial AC (&gt;=65k to &lt;135,000k Btu/hr)",'Emission Factors'!$F$57,IF(D1727="Commercial AC (&gt;=135,000k Btu/hr)",'Emission Factors'!$F$58,""))))))</f>
        <v/>
      </c>
      <c r="M1727" s="211" t="str">
        <f>IF(D1727="Room AC (window/wall)",'Emission Factors'!$G$53,IF(D1727="Room AC (PTAC/PTHP)",'Emission Factors'!$G$54,IF(D1727="Residential AC",'Emission Factors'!$G$55,IF(D1727="Residential HP",'Emission Factors'!$G$56,IF(D1727="Commercial AC (&gt;=65k to &lt;135,000k Btu/hr)",'Emission Factors'!$G$57,IF(D1727="Commercial AC (&gt;=135,000k Btu/hr)",'Emission Factors'!$G$58,""))))))</f>
        <v/>
      </c>
      <c r="N1727" s="96"/>
      <c r="O1727" s="209" t="str">
        <f>IF(ISBLANK(D1727),"",(IF(D1727="Room AC (window/wall)",'Emission Factors'!$C$53,IF(D1727="Room AC (PTAC/PTHP)",'Emission Factors'!$C$54,IF(D1727="Residential AC",'Emission Factors'!$C$55,IF(D1727="Residential HP",'Emission Factors'!$C$56,IF(D1727="Commercial AC (&gt;=65k to &lt;135,000k Btu/hr)",'Emission Factors'!$C$57,IF(D1727="Commercial AC (&gt;=135,000k Btu/hr)",'Emission Factors'!$C$58,""))))))))</f>
        <v/>
      </c>
      <c r="P1727" s="209" t="str">
        <f t="shared" si="260"/>
        <v/>
      </c>
      <c r="Q1727" s="95"/>
      <c r="R1727" s="256"/>
      <c r="S1727" s="256"/>
      <c r="T1727" s="96"/>
      <c r="U1727" s="211" t="str">
        <f>IF(Q1727="Room AC (window/wall)",'Emission Factors'!$E$53,IF(AND(Q1727="Room AC (PTAC/PTHP)",ISBLANK(T1727)),"Error",IF(AND(Q1727="Room AC (PTAC/PTHP)",T1727&gt;0),T1727,IF(Q1727="Residential AC",'Emission Factors'!$E$55,IF(AND(Q1727="Residential HP",ISBLANK(T1727)),"Error",IF(AND(Q1727="Residential HP",T1727&gt;0),T1727,IF(Q1727="Commercial AC (&gt;=65k to &lt;135,000k Btu/hr)",'Emission Factors'!$E$57,IF(Q1727="Commercial AC (&gt;=135,000k Btu/hr)",'Emission Factors'!$E$58,""))))))))</f>
        <v/>
      </c>
      <c r="V1727" s="95"/>
      <c r="W1727" s="211" t="str">
        <f>IF(ISBLANK(V1727),"",VLOOKUP(V1727,'Emission Factors'!$C$81:$G$221,4,FALSE))</f>
        <v/>
      </c>
      <c r="X1727" s="210" t="str">
        <f>IF(Q1727="Room AC (window/wall)",'Emission Factors'!$F$53,IF(Q1727="Room AC (PTAC/PTHP)",'Emission Factors'!$F$54,IF(Q1727="Residential AC",'Emission Factors'!$F$55,IF(Q1727="Residential HP",'Emission Factors'!$F$56,IF(Q1727="Commercial AC (&gt;=65k to &lt;135,000k Btu/hr)",'Emission Factors'!$F$57,IF(Q1727="Commercial AC (&gt;=135,000k Btu/hr)",'Emission Factors'!$F$58,""))))))</f>
        <v/>
      </c>
      <c r="Y1727" s="211" t="str">
        <f>IF(Q1727="Room AC (window/wall)",'Emission Factors'!$G$53,IF(Q1727="Room AC (PTAC/PTHP)",'Emission Factors'!$G$54,IF(Q1727="Residential AC",'Emission Factors'!$G$55,IF(Q1727="Residential HP",'Emission Factors'!$G$56,IF(Q1727="Commercial AC (&gt;=65k to &lt;135,000k Btu/hr)",'Emission Factors'!$G$57,IF(Q1727="Commercial AC (&gt;=135,000k Btu/hr)",'Emission Factors'!$G$58,""))))))</f>
        <v/>
      </c>
      <c r="Z1727" s="96"/>
      <c r="AA1727" s="97" t="str">
        <f t="shared" si="261"/>
        <v/>
      </c>
      <c r="AB1727" s="97" t="str">
        <f t="shared" si="262"/>
        <v/>
      </c>
      <c r="AC1727" s="246" t="str">
        <f t="shared" si="263"/>
        <v/>
      </c>
      <c r="AD1727" s="97" t="str">
        <f t="shared" si="264"/>
        <v/>
      </c>
      <c r="AE1727" s="97" t="str">
        <f t="shared" si="265"/>
        <v/>
      </c>
      <c r="AF1727" s="252" t="str">
        <f t="shared" si="266"/>
        <v/>
      </c>
      <c r="AG1727" s="254" t="str">
        <f t="shared" si="267"/>
        <v/>
      </c>
      <c r="AH1727" s="248" t="str">
        <f t="shared" si="268"/>
        <v/>
      </c>
      <c r="AI1727" s="249" t="str">
        <f t="shared" si="269"/>
        <v/>
      </c>
    </row>
    <row r="1728" spans="2:35" x14ac:dyDescent="0.3">
      <c r="B1728" s="94"/>
      <c r="C1728" s="95"/>
      <c r="D1728" s="95"/>
      <c r="E1728" s="95"/>
      <c r="F1728" s="94"/>
      <c r="G1728" s="145"/>
      <c r="H1728" s="245"/>
      <c r="I1728" s="211" t="str">
        <f>IF(D1728="Room AC (window/wall)",'Emission Factors'!$E$53,IF(D1728="Room AC (PTAC/PTHP)",H1728,IF(D1728="Residential AC",'Emission Factors'!$E$55,IF(D1728="Residential HP",H1728,IF(D1728="Commercial AC (&gt;=65k to &lt;135,000k Btu/hr)",'Emission Factors'!$E$57,IF(D1728="Commercial AC (&gt;=135,000k Btu/hr)",'Emission Factors'!$E$58,""))))))</f>
        <v/>
      </c>
      <c r="J1728" s="96"/>
      <c r="K1728" s="211" t="str">
        <f>IF(ISBLANK(J1728),"",VLOOKUP(J1728,'Emission Factors'!$C$81:$G$221,4,FALSE))</f>
        <v/>
      </c>
      <c r="L1728" s="210" t="str">
        <f>IF(D1728="Room AC (window/wall)",'Emission Factors'!$F$53,IF(D1728="Room AC (PTAC/PTHP)",'Emission Factors'!$F$54,IF(D1728="Residential AC",'Emission Factors'!$F$55,IF(D1728="Residential HP",'Emission Factors'!$F$56,IF(D1728="Commercial AC (&gt;=65k to &lt;135,000k Btu/hr)",'Emission Factors'!$F$57,IF(D1728="Commercial AC (&gt;=135,000k Btu/hr)",'Emission Factors'!$F$58,""))))))</f>
        <v/>
      </c>
      <c r="M1728" s="211" t="str">
        <f>IF(D1728="Room AC (window/wall)",'Emission Factors'!$G$53,IF(D1728="Room AC (PTAC/PTHP)",'Emission Factors'!$G$54,IF(D1728="Residential AC",'Emission Factors'!$G$55,IF(D1728="Residential HP",'Emission Factors'!$G$56,IF(D1728="Commercial AC (&gt;=65k to &lt;135,000k Btu/hr)",'Emission Factors'!$G$57,IF(D1728="Commercial AC (&gt;=135,000k Btu/hr)",'Emission Factors'!$G$58,""))))))</f>
        <v/>
      </c>
      <c r="N1728" s="96"/>
      <c r="O1728" s="209" t="str">
        <f>IF(ISBLANK(D1728),"",(IF(D1728="Room AC (window/wall)",'Emission Factors'!$C$53,IF(D1728="Room AC (PTAC/PTHP)",'Emission Factors'!$C$54,IF(D1728="Residential AC",'Emission Factors'!$C$55,IF(D1728="Residential HP",'Emission Factors'!$C$56,IF(D1728="Commercial AC (&gt;=65k to &lt;135,000k Btu/hr)",'Emission Factors'!$C$57,IF(D1728="Commercial AC (&gt;=135,000k Btu/hr)",'Emission Factors'!$C$58,""))))))))</f>
        <v/>
      </c>
      <c r="P1728" s="209" t="str">
        <f t="shared" si="260"/>
        <v/>
      </c>
      <c r="Q1728" s="95"/>
      <c r="R1728" s="256"/>
      <c r="S1728" s="256"/>
      <c r="T1728" s="96"/>
      <c r="U1728" s="211" t="str">
        <f>IF(Q1728="Room AC (window/wall)",'Emission Factors'!$E$53,IF(AND(Q1728="Room AC (PTAC/PTHP)",ISBLANK(T1728)),"Error",IF(AND(Q1728="Room AC (PTAC/PTHP)",T1728&gt;0),T1728,IF(Q1728="Residential AC",'Emission Factors'!$E$55,IF(AND(Q1728="Residential HP",ISBLANK(T1728)),"Error",IF(AND(Q1728="Residential HP",T1728&gt;0),T1728,IF(Q1728="Commercial AC (&gt;=65k to &lt;135,000k Btu/hr)",'Emission Factors'!$E$57,IF(Q1728="Commercial AC (&gt;=135,000k Btu/hr)",'Emission Factors'!$E$58,""))))))))</f>
        <v/>
      </c>
      <c r="V1728" s="95"/>
      <c r="W1728" s="211" t="str">
        <f>IF(ISBLANK(V1728),"",VLOOKUP(V1728,'Emission Factors'!$C$81:$G$221,4,FALSE))</f>
        <v/>
      </c>
      <c r="X1728" s="210" t="str">
        <f>IF(Q1728="Room AC (window/wall)",'Emission Factors'!$F$53,IF(Q1728="Room AC (PTAC/PTHP)",'Emission Factors'!$F$54,IF(Q1728="Residential AC",'Emission Factors'!$F$55,IF(Q1728="Residential HP",'Emission Factors'!$F$56,IF(Q1728="Commercial AC (&gt;=65k to &lt;135,000k Btu/hr)",'Emission Factors'!$F$57,IF(Q1728="Commercial AC (&gt;=135,000k Btu/hr)",'Emission Factors'!$F$58,""))))))</f>
        <v/>
      </c>
      <c r="Y1728" s="211" t="str">
        <f>IF(Q1728="Room AC (window/wall)",'Emission Factors'!$G$53,IF(Q1728="Room AC (PTAC/PTHP)",'Emission Factors'!$G$54,IF(Q1728="Residential AC",'Emission Factors'!$G$55,IF(Q1728="Residential HP",'Emission Factors'!$G$56,IF(Q1728="Commercial AC (&gt;=65k to &lt;135,000k Btu/hr)",'Emission Factors'!$G$57,IF(Q1728="Commercial AC (&gt;=135,000k Btu/hr)",'Emission Factors'!$G$58,""))))))</f>
        <v/>
      </c>
      <c r="Z1728" s="96"/>
      <c r="AA1728" s="97" t="str">
        <f t="shared" si="261"/>
        <v/>
      </c>
      <c r="AB1728" s="97" t="str">
        <f t="shared" si="262"/>
        <v/>
      </c>
      <c r="AC1728" s="246" t="str">
        <f t="shared" si="263"/>
        <v/>
      </c>
      <c r="AD1728" s="97" t="str">
        <f t="shared" si="264"/>
        <v/>
      </c>
      <c r="AE1728" s="97" t="str">
        <f t="shared" si="265"/>
        <v/>
      </c>
      <c r="AF1728" s="252" t="str">
        <f t="shared" si="266"/>
        <v/>
      </c>
      <c r="AG1728" s="254" t="str">
        <f t="shared" si="267"/>
        <v/>
      </c>
      <c r="AH1728" s="248" t="str">
        <f t="shared" si="268"/>
        <v/>
      </c>
      <c r="AI1728" s="249" t="str">
        <f t="shared" si="269"/>
        <v/>
      </c>
    </row>
    <row r="1729" spans="2:35" x14ac:dyDescent="0.3">
      <c r="B1729" s="94"/>
      <c r="C1729" s="95"/>
      <c r="D1729" s="95"/>
      <c r="E1729" s="95"/>
      <c r="F1729" s="94"/>
      <c r="G1729" s="145"/>
      <c r="H1729" s="245"/>
      <c r="I1729" s="211" t="str">
        <f>IF(D1729="Room AC (window/wall)",'Emission Factors'!$E$53,IF(D1729="Room AC (PTAC/PTHP)",H1729,IF(D1729="Residential AC",'Emission Factors'!$E$55,IF(D1729="Residential HP",H1729,IF(D1729="Commercial AC (&gt;=65k to &lt;135,000k Btu/hr)",'Emission Factors'!$E$57,IF(D1729="Commercial AC (&gt;=135,000k Btu/hr)",'Emission Factors'!$E$58,""))))))</f>
        <v/>
      </c>
      <c r="J1729" s="96"/>
      <c r="K1729" s="211" t="str">
        <f>IF(ISBLANK(J1729),"",VLOOKUP(J1729,'Emission Factors'!$C$81:$G$221,4,FALSE))</f>
        <v/>
      </c>
      <c r="L1729" s="210" t="str">
        <f>IF(D1729="Room AC (window/wall)",'Emission Factors'!$F$53,IF(D1729="Room AC (PTAC/PTHP)",'Emission Factors'!$F$54,IF(D1729="Residential AC",'Emission Factors'!$F$55,IF(D1729="Residential HP",'Emission Factors'!$F$56,IF(D1729="Commercial AC (&gt;=65k to &lt;135,000k Btu/hr)",'Emission Factors'!$F$57,IF(D1729="Commercial AC (&gt;=135,000k Btu/hr)",'Emission Factors'!$F$58,""))))))</f>
        <v/>
      </c>
      <c r="M1729" s="211" t="str">
        <f>IF(D1729="Room AC (window/wall)",'Emission Factors'!$G$53,IF(D1729="Room AC (PTAC/PTHP)",'Emission Factors'!$G$54,IF(D1729="Residential AC",'Emission Factors'!$G$55,IF(D1729="Residential HP",'Emission Factors'!$G$56,IF(D1729="Commercial AC (&gt;=65k to &lt;135,000k Btu/hr)",'Emission Factors'!$G$57,IF(D1729="Commercial AC (&gt;=135,000k Btu/hr)",'Emission Factors'!$G$58,""))))))</f>
        <v/>
      </c>
      <c r="N1729" s="96"/>
      <c r="O1729" s="209" t="str">
        <f>IF(ISBLANK(D1729),"",(IF(D1729="Room AC (window/wall)",'Emission Factors'!$C$53,IF(D1729="Room AC (PTAC/PTHP)",'Emission Factors'!$C$54,IF(D1729="Residential AC",'Emission Factors'!$C$55,IF(D1729="Residential HP",'Emission Factors'!$C$56,IF(D1729="Commercial AC (&gt;=65k to &lt;135,000k Btu/hr)",'Emission Factors'!$C$57,IF(D1729="Commercial AC (&gt;=135,000k Btu/hr)",'Emission Factors'!$C$58,""))))))))</f>
        <v/>
      </c>
      <c r="P1729" s="209" t="str">
        <f t="shared" si="260"/>
        <v/>
      </c>
      <c r="Q1729" s="95"/>
      <c r="R1729" s="256"/>
      <c r="S1729" s="256"/>
      <c r="T1729" s="96"/>
      <c r="U1729" s="211" t="str">
        <f>IF(Q1729="Room AC (window/wall)",'Emission Factors'!$E$53,IF(AND(Q1729="Room AC (PTAC/PTHP)",ISBLANK(T1729)),"Error",IF(AND(Q1729="Room AC (PTAC/PTHP)",T1729&gt;0),T1729,IF(Q1729="Residential AC",'Emission Factors'!$E$55,IF(AND(Q1729="Residential HP",ISBLANK(T1729)),"Error",IF(AND(Q1729="Residential HP",T1729&gt;0),T1729,IF(Q1729="Commercial AC (&gt;=65k to &lt;135,000k Btu/hr)",'Emission Factors'!$E$57,IF(Q1729="Commercial AC (&gt;=135,000k Btu/hr)",'Emission Factors'!$E$58,""))))))))</f>
        <v/>
      </c>
      <c r="V1729" s="95"/>
      <c r="W1729" s="211" t="str">
        <f>IF(ISBLANK(V1729),"",VLOOKUP(V1729,'Emission Factors'!$C$81:$G$221,4,FALSE))</f>
        <v/>
      </c>
      <c r="X1729" s="210" t="str">
        <f>IF(Q1729="Room AC (window/wall)",'Emission Factors'!$F$53,IF(Q1729="Room AC (PTAC/PTHP)",'Emission Factors'!$F$54,IF(Q1729="Residential AC",'Emission Factors'!$F$55,IF(Q1729="Residential HP",'Emission Factors'!$F$56,IF(Q1729="Commercial AC (&gt;=65k to &lt;135,000k Btu/hr)",'Emission Factors'!$F$57,IF(Q1729="Commercial AC (&gt;=135,000k Btu/hr)",'Emission Factors'!$F$58,""))))))</f>
        <v/>
      </c>
      <c r="Y1729" s="211" t="str">
        <f>IF(Q1729="Room AC (window/wall)",'Emission Factors'!$G$53,IF(Q1729="Room AC (PTAC/PTHP)",'Emission Factors'!$G$54,IF(Q1729="Residential AC",'Emission Factors'!$G$55,IF(Q1729="Residential HP",'Emission Factors'!$G$56,IF(Q1729="Commercial AC (&gt;=65k to &lt;135,000k Btu/hr)",'Emission Factors'!$G$57,IF(Q1729="Commercial AC (&gt;=135,000k Btu/hr)",'Emission Factors'!$G$58,""))))))</f>
        <v/>
      </c>
      <c r="Z1729" s="96"/>
      <c r="AA1729" s="97" t="str">
        <f t="shared" si="261"/>
        <v/>
      </c>
      <c r="AB1729" s="97" t="str">
        <f t="shared" si="262"/>
        <v/>
      </c>
      <c r="AC1729" s="246" t="str">
        <f t="shared" si="263"/>
        <v/>
      </c>
      <c r="AD1729" s="97" t="str">
        <f t="shared" si="264"/>
        <v/>
      </c>
      <c r="AE1729" s="97" t="str">
        <f t="shared" si="265"/>
        <v/>
      </c>
      <c r="AF1729" s="252" t="str">
        <f t="shared" si="266"/>
        <v/>
      </c>
      <c r="AG1729" s="254" t="str">
        <f t="shared" si="267"/>
        <v/>
      </c>
      <c r="AH1729" s="248" t="str">
        <f t="shared" si="268"/>
        <v/>
      </c>
      <c r="AI1729" s="249" t="str">
        <f t="shared" si="269"/>
        <v/>
      </c>
    </row>
    <row r="1730" spans="2:35" x14ac:dyDescent="0.3">
      <c r="B1730" s="94"/>
      <c r="C1730" s="95"/>
      <c r="D1730" s="95"/>
      <c r="E1730" s="95"/>
      <c r="F1730" s="94"/>
      <c r="G1730" s="145"/>
      <c r="H1730" s="245"/>
      <c r="I1730" s="211" t="str">
        <f>IF(D1730="Room AC (window/wall)",'Emission Factors'!$E$53,IF(D1730="Room AC (PTAC/PTHP)",H1730,IF(D1730="Residential AC",'Emission Factors'!$E$55,IF(D1730="Residential HP",H1730,IF(D1730="Commercial AC (&gt;=65k to &lt;135,000k Btu/hr)",'Emission Factors'!$E$57,IF(D1730="Commercial AC (&gt;=135,000k Btu/hr)",'Emission Factors'!$E$58,""))))))</f>
        <v/>
      </c>
      <c r="J1730" s="96"/>
      <c r="K1730" s="211" t="str">
        <f>IF(ISBLANK(J1730),"",VLOOKUP(J1730,'Emission Factors'!$C$81:$G$221,4,FALSE))</f>
        <v/>
      </c>
      <c r="L1730" s="210" t="str">
        <f>IF(D1730="Room AC (window/wall)",'Emission Factors'!$F$53,IF(D1730="Room AC (PTAC/PTHP)",'Emission Factors'!$F$54,IF(D1730="Residential AC",'Emission Factors'!$F$55,IF(D1730="Residential HP",'Emission Factors'!$F$56,IF(D1730="Commercial AC (&gt;=65k to &lt;135,000k Btu/hr)",'Emission Factors'!$F$57,IF(D1730="Commercial AC (&gt;=135,000k Btu/hr)",'Emission Factors'!$F$58,""))))))</f>
        <v/>
      </c>
      <c r="M1730" s="211" t="str">
        <f>IF(D1730="Room AC (window/wall)",'Emission Factors'!$G$53,IF(D1730="Room AC (PTAC/PTHP)",'Emission Factors'!$G$54,IF(D1730="Residential AC",'Emission Factors'!$G$55,IF(D1730="Residential HP",'Emission Factors'!$G$56,IF(D1730="Commercial AC (&gt;=65k to &lt;135,000k Btu/hr)",'Emission Factors'!$G$57,IF(D1730="Commercial AC (&gt;=135,000k Btu/hr)",'Emission Factors'!$G$58,""))))))</f>
        <v/>
      </c>
      <c r="N1730" s="96"/>
      <c r="O1730" s="209" t="str">
        <f>IF(ISBLANK(D1730),"",(IF(D1730="Room AC (window/wall)",'Emission Factors'!$C$53,IF(D1730="Room AC (PTAC/PTHP)",'Emission Factors'!$C$54,IF(D1730="Residential AC",'Emission Factors'!$C$55,IF(D1730="Residential HP",'Emission Factors'!$C$56,IF(D1730="Commercial AC (&gt;=65k to &lt;135,000k Btu/hr)",'Emission Factors'!$C$57,IF(D1730="Commercial AC (&gt;=135,000k Btu/hr)",'Emission Factors'!$C$58,""))))))))</f>
        <v/>
      </c>
      <c r="P1730" s="209" t="str">
        <f t="shared" si="260"/>
        <v/>
      </c>
      <c r="Q1730" s="95"/>
      <c r="R1730" s="256"/>
      <c r="S1730" s="256"/>
      <c r="T1730" s="96"/>
      <c r="U1730" s="211" t="str">
        <f>IF(Q1730="Room AC (window/wall)",'Emission Factors'!$E$53,IF(AND(Q1730="Room AC (PTAC/PTHP)",ISBLANK(T1730)),"Error",IF(AND(Q1730="Room AC (PTAC/PTHP)",T1730&gt;0),T1730,IF(Q1730="Residential AC",'Emission Factors'!$E$55,IF(AND(Q1730="Residential HP",ISBLANK(T1730)),"Error",IF(AND(Q1730="Residential HP",T1730&gt;0),T1730,IF(Q1730="Commercial AC (&gt;=65k to &lt;135,000k Btu/hr)",'Emission Factors'!$E$57,IF(Q1730="Commercial AC (&gt;=135,000k Btu/hr)",'Emission Factors'!$E$58,""))))))))</f>
        <v/>
      </c>
      <c r="V1730" s="95"/>
      <c r="W1730" s="211" t="str">
        <f>IF(ISBLANK(V1730),"",VLOOKUP(V1730,'Emission Factors'!$C$81:$G$221,4,FALSE))</f>
        <v/>
      </c>
      <c r="X1730" s="210" t="str">
        <f>IF(Q1730="Room AC (window/wall)",'Emission Factors'!$F$53,IF(Q1730="Room AC (PTAC/PTHP)",'Emission Factors'!$F$54,IF(Q1730="Residential AC",'Emission Factors'!$F$55,IF(Q1730="Residential HP",'Emission Factors'!$F$56,IF(Q1730="Commercial AC (&gt;=65k to &lt;135,000k Btu/hr)",'Emission Factors'!$F$57,IF(Q1730="Commercial AC (&gt;=135,000k Btu/hr)",'Emission Factors'!$F$58,""))))))</f>
        <v/>
      </c>
      <c r="Y1730" s="211" t="str">
        <f>IF(Q1730="Room AC (window/wall)",'Emission Factors'!$G$53,IF(Q1730="Room AC (PTAC/PTHP)",'Emission Factors'!$G$54,IF(Q1730="Residential AC",'Emission Factors'!$G$55,IF(Q1730="Residential HP",'Emission Factors'!$G$56,IF(Q1730="Commercial AC (&gt;=65k to &lt;135,000k Btu/hr)",'Emission Factors'!$G$57,IF(Q1730="Commercial AC (&gt;=135,000k Btu/hr)",'Emission Factors'!$G$58,""))))))</f>
        <v/>
      </c>
      <c r="Z1730" s="96"/>
      <c r="AA1730" s="97" t="str">
        <f t="shared" si="261"/>
        <v/>
      </c>
      <c r="AB1730" s="97" t="str">
        <f t="shared" si="262"/>
        <v/>
      </c>
      <c r="AC1730" s="246" t="str">
        <f t="shared" si="263"/>
        <v/>
      </c>
      <c r="AD1730" s="97" t="str">
        <f t="shared" si="264"/>
        <v/>
      </c>
      <c r="AE1730" s="97" t="str">
        <f t="shared" si="265"/>
        <v/>
      </c>
      <c r="AF1730" s="252" t="str">
        <f t="shared" si="266"/>
        <v/>
      </c>
      <c r="AG1730" s="254" t="str">
        <f t="shared" si="267"/>
        <v/>
      </c>
      <c r="AH1730" s="248" t="str">
        <f t="shared" si="268"/>
        <v/>
      </c>
      <c r="AI1730" s="249" t="str">
        <f t="shared" si="269"/>
        <v/>
      </c>
    </row>
    <row r="1731" spans="2:35" x14ac:dyDescent="0.3">
      <c r="B1731" s="94"/>
      <c r="C1731" s="95"/>
      <c r="D1731" s="95"/>
      <c r="E1731" s="95"/>
      <c r="F1731" s="94"/>
      <c r="G1731" s="145"/>
      <c r="H1731" s="245"/>
      <c r="I1731" s="211" t="str">
        <f>IF(D1731="Room AC (window/wall)",'Emission Factors'!$E$53,IF(D1731="Room AC (PTAC/PTHP)",H1731,IF(D1731="Residential AC",'Emission Factors'!$E$55,IF(D1731="Residential HP",H1731,IF(D1731="Commercial AC (&gt;=65k to &lt;135,000k Btu/hr)",'Emission Factors'!$E$57,IF(D1731="Commercial AC (&gt;=135,000k Btu/hr)",'Emission Factors'!$E$58,""))))))</f>
        <v/>
      </c>
      <c r="J1731" s="96"/>
      <c r="K1731" s="211" t="str">
        <f>IF(ISBLANK(J1731),"",VLOOKUP(J1731,'Emission Factors'!$C$81:$G$221,4,FALSE))</f>
        <v/>
      </c>
      <c r="L1731" s="210" t="str">
        <f>IF(D1731="Room AC (window/wall)",'Emission Factors'!$F$53,IF(D1731="Room AC (PTAC/PTHP)",'Emission Factors'!$F$54,IF(D1731="Residential AC",'Emission Factors'!$F$55,IF(D1731="Residential HP",'Emission Factors'!$F$56,IF(D1731="Commercial AC (&gt;=65k to &lt;135,000k Btu/hr)",'Emission Factors'!$F$57,IF(D1731="Commercial AC (&gt;=135,000k Btu/hr)",'Emission Factors'!$F$58,""))))))</f>
        <v/>
      </c>
      <c r="M1731" s="211" t="str">
        <f>IF(D1731="Room AC (window/wall)",'Emission Factors'!$G$53,IF(D1731="Room AC (PTAC/PTHP)",'Emission Factors'!$G$54,IF(D1731="Residential AC",'Emission Factors'!$G$55,IF(D1731="Residential HP",'Emission Factors'!$G$56,IF(D1731="Commercial AC (&gt;=65k to &lt;135,000k Btu/hr)",'Emission Factors'!$G$57,IF(D1731="Commercial AC (&gt;=135,000k Btu/hr)",'Emission Factors'!$G$58,""))))))</f>
        <v/>
      </c>
      <c r="N1731" s="96"/>
      <c r="O1731" s="209" t="str">
        <f>IF(ISBLANK(D1731),"",(IF(D1731="Room AC (window/wall)",'Emission Factors'!$C$53,IF(D1731="Room AC (PTAC/PTHP)",'Emission Factors'!$C$54,IF(D1731="Residential AC",'Emission Factors'!$C$55,IF(D1731="Residential HP",'Emission Factors'!$C$56,IF(D1731="Commercial AC (&gt;=65k to &lt;135,000k Btu/hr)",'Emission Factors'!$C$57,IF(D1731="Commercial AC (&gt;=135,000k Btu/hr)",'Emission Factors'!$C$58,""))))))))</f>
        <v/>
      </c>
      <c r="P1731" s="209" t="str">
        <f t="shared" si="260"/>
        <v/>
      </c>
      <c r="Q1731" s="95"/>
      <c r="R1731" s="256"/>
      <c r="S1731" s="256"/>
      <c r="T1731" s="96"/>
      <c r="U1731" s="211" t="str">
        <f>IF(Q1731="Room AC (window/wall)",'Emission Factors'!$E$53,IF(AND(Q1731="Room AC (PTAC/PTHP)",ISBLANK(T1731)),"Error",IF(AND(Q1731="Room AC (PTAC/PTHP)",T1731&gt;0),T1731,IF(Q1731="Residential AC",'Emission Factors'!$E$55,IF(AND(Q1731="Residential HP",ISBLANK(T1731)),"Error",IF(AND(Q1731="Residential HP",T1731&gt;0),T1731,IF(Q1731="Commercial AC (&gt;=65k to &lt;135,000k Btu/hr)",'Emission Factors'!$E$57,IF(Q1731="Commercial AC (&gt;=135,000k Btu/hr)",'Emission Factors'!$E$58,""))))))))</f>
        <v/>
      </c>
      <c r="V1731" s="95"/>
      <c r="W1731" s="211" t="str">
        <f>IF(ISBLANK(V1731),"",VLOOKUP(V1731,'Emission Factors'!$C$81:$G$221,4,FALSE))</f>
        <v/>
      </c>
      <c r="X1731" s="210" t="str">
        <f>IF(Q1731="Room AC (window/wall)",'Emission Factors'!$F$53,IF(Q1731="Room AC (PTAC/PTHP)",'Emission Factors'!$F$54,IF(Q1731="Residential AC",'Emission Factors'!$F$55,IF(Q1731="Residential HP",'Emission Factors'!$F$56,IF(Q1731="Commercial AC (&gt;=65k to &lt;135,000k Btu/hr)",'Emission Factors'!$F$57,IF(Q1731="Commercial AC (&gt;=135,000k Btu/hr)",'Emission Factors'!$F$58,""))))))</f>
        <v/>
      </c>
      <c r="Y1731" s="211" t="str">
        <f>IF(Q1731="Room AC (window/wall)",'Emission Factors'!$G$53,IF(Q1731="Room AC (PTAC/PTHP)",'Emission Factors'!$G$54,IF(Q1731="Residential AC",'Emission Factors'!$G$55,IF(Q1731="Residential HP",'Emission Factors'!$G$56,IF(Q1731="Commercial AC (&gt;=65k to &lt;135,000k Btu/hr)",'Emission Factors'!$G$57,IF(Q1731="Commercial AC (&gt;=135,000k Btu/hr)",'Emission Factors'!$G$58,""))))))</f>
        <v/>
      </c>
      <c r="Z1731" s="96"/>
      <c r="AA1731" s="97" t="str">
        <f t="shared" si="261"/>
        <v/>
      </c>
      <c r="AB1731" s="97" t="str">
        <f t="shared" si="262"/>
        <v/>
      </c>
      <c r="AC1731" s="246" t="str">
        <f t="shared" si="263"/>
        <v/>
      </c>
      <c r="AD1731" s="97" t="str">
        <f t="shared" si="264"/>
        <v/>
      </c>
      <c r="AE1731" s="97" t="str">
        <f t="shared" si="265"/>
        <v/>
      </c>
      <c r="AF1731" s="252" t="str">
        <f t="shared" si="266"/>
        <v/>
      </c>
      <c r="AG1731" s="254" t="str">
        <f t="shared" si="267"/>
        <v/>
      </c>
      <c r="AH1731" s="248" t="str">
        <f t="shared" si="268"/>
        <v/>
      </c>
      <c r="AI1731" s="249" t="str">
        <f t="shared" si="269"/>
        <v/>
      </c>
    </row>
    <row r="1732" spans="2:35" x14ac:dyDescent="0.3">
      <c r="B1732" s="94"/>
      <c r="C1732" s="95"/>
      <c r="D1732" s="95"/>
      <c r="E1732" s="95"/>
      <c r="F1732" s="94"/>
      <c r="G1732" s="145"/>
      <c r="H1732" s="245"/>
      <c r="I1732" s="211" t="str">
        <f>IF(D1732="Room AC (window/wall)",'Emission Factors'!$E$53,IF(D1732="Room AC (PTAC/PTHP)",H1732,IF(D1732="Residential AC",'Emission Factors'!$E$55,IF(D1732="Residential HP",H1732,IF(D1732="Commercial AC (&gt;=65k to &lt;135,000k Btu/hr)",'Emission Factors'!$E$57,IF(D1732="Commercial AC (&gt;=135,000k Btu/hr)",'Emission Factors'!$E$58,""))))))</f>
        <v/>
      </c>
      <c r="J1732" s="96"/>
      <c r="K1732" s="211" t="str">
        <f>IF(ISBLANK(J1732),"",VLOOKUP(J1732,'Emission Factors'!$C$81:$G$221,4,FALSE))</f>
        <v/>
      </c>
      <c r="L1732" s="210" t="str">
        <f>IF(D1732="Room AC (window/wall)",'Emission Factors'!$F$53,IF(D1732="Room AC (PTAC/PTHP)",'Emission Factors'!$F$54,IF(D1732="Residential AC",'Emission Factors'!$F$55,IF(D1732="Residential HP",'Emission Factors'!$F$56,IF(D1732="Commercial AC (&gt;=65k to &lt;135,000k Btu/hr)",'Emission Factors'!$F$57,IF(D1732="Commercial AC (&gt;=135,000k Btu/hr)",'Emission Factors'!$F$58,""))))))</f>
        <v/>
      </c>
      <c r="M1732" s="211" t="str">
        <f>IF(D1732="Room AC (window/wall)",'Emission Factors'!$G$53,IF(D1732="Room AC (PTAC/PTHP)",'Emission Factors'!$G$54,IF(D1732="Residential AC",'Emission Factors'!$G$55,IF(D1732="Residential HP",'Emission Factors'!$G$56,IF(D1732="Commercial AC (&gt;=65k to &lt;135,000k Btu/hr)",'Emission Factors'!$G$57,IF(D1732="Commercial AC (&gt;=135,000k Btu/hr)",'Emission Factors'!$G$58,""))))))</f>
        <v/>
      </c>
      <c r="N1732" s="96"/>
      <c r="O1732" s="209" t="str">
        <f>IF(ISBLANK(D1732),"",(IF(D1732="Room AC (window/wall)",'Emission Factors'!$C$53,IF(D1732="Room AC (PTAC/PTHP)",'Emission Factors'!$C$54,IF(D1732="Residential AC",'Emission Factors'!$C$55,IF(D1732="Residential HP",'Emission Factors'!$C$56,IF(D1732="Commercial AC (&gt;=65k to &lt;135,000k Btu/hr)",'Emission Factors'!$C$57,IF(D1732="Commercial AC (&gt;=135,000k Btu/hr)",'Emission Factors'!$C$58,""))))))))</f>
        <v/>
      </c>
      <c r="P1732" s="209" t="str">
        <f t="shared" si="260"/>
        <v/>
      </c>
      <c r="Q1732" s="95"/>
      <c r="R1732" s="256"/>
      <c r="S1732" s="256"/>
      <c r="T1732" s="96"/>
      <c r="U1732" s="211" t="str">
        <f>IF(Q1732="Room AC (window/wall)",'Emission Factors'!$E$53,IF(AND(Q1732="Room AC (PTAC/PTHP)",ISBLANK(T1732)),"Error",IF(AND(Q1732="Room AC (PTAC/PTHP)",T1732&gt;0),T1732,IF(Q1732="Residential AC",'Emission Factors'!$E$55,IF(AND(Q1732="Residential HP",ISBLANK(T1732)),"Error",IF(AND(Q1732="Residential HP",T1732&gt;0),T1732,IF(Q1732="Commercial AC (&gt;=65k to &lt;135,000k Btu/hr)",'Emission Factors'!$E$57,IF(Q1732="Commercial AC (&gt;=135,000k Btu/hr)",'Emission Factors'!$E$58,""))))))))</f>
        <v/>
      </c>
      <c r="V1732" s="95"/>
      <c r="W1732" s="211" t="str">
        <f>IF(ISBLANK(V1732),"",VLOOKUP(V1732,'Emission Factors'!$C$81:$G$221,4,FALSE))</f>
        <v/>
      </c>
      <c r="X1732" s="210" t="str">
        <f>IF(Q1732="Room AC (window/wall)",'Emission Factors'!$F$53,IF(Q1732="Room AC (PTAC/PTHP)",'Emission Factors'!$F$54,IF(Q1732="Residential AC",'Emission Factors'!$F$55,IF(Q1732="Residential HP",'Emission Factors'!$F$56,IF(Q1732="Commercial AC (&gt;=65k to &lt;135,000k Btu/hr)",'Emission Factors'!$F$57,IF(Q1732="Commercial AC (&gt;=135,000k Btu/hr)",'Emission Factors'!$F$58,""))))))</f>
        <v/>
      </c>
      <c r="Y1732" s="211" t="str">
        <f>IF(Q1732="Room AC (window/wall)",'Emission Factors'!$G$53,IF(Q1732="Room AC (PTAC/PTHP)",'Emission Factors'!$G$54,IF(Q1732="Residential AC",'Emission Factors'!$G$55,IF(Q1732="Residential HP",'Emission Factors'!$G$56,IF(Q1732="Commercial AC (&gt;=65k to &lt;135,000k Btu/hr)",'Emission Factors'!$G$57,IF(Q1732="Commercial AC (&gt;=135,000k Btu/hr)",'Emission Factors'!$G$58,""))))))</f>
        <v/>
      </c>
      <c r="Z1732" s="96"/>
      <c r="AA1732" s="97" t="str">
        <f t="shared" si="261"/>
        <v/>
      </c>
      <c r="AB1732" s="97" t="str">
        <f t="shared" si="262"/>
        <v/>
      </c>
      <c r="AC1732" s="246" t="str">
        <f t="shared" si="263"/>
        <v/>
      </c>
      <c r="AD1732" s="97" t="str">
        <f t="shared" si="264"/>
        <v/>
      </c>
      <c r="AE1732" s="97" t="str">
        <f t="shared" si="265"/>
        <v/>
      </c>
      <c r="AF1732" s="252" t="str">
        <f t="shared" si="266"/>
        <v/>
      </c>
      <c r="AG1732" s="254" t="str">
        <f t="shared" si="267"/>
        <v/>
      </c>
      <c r="AH1732" s="248" t="str">
        <f t="shared" si="268"/>
        <v/>
      </c>
      <c r="AI1732" s="249" t="str">
        <f t="shared" si="269"/>
        <v/>
      </c>
    </row>
    <row r="1733" spans="2:35" x14ac:dyDescent="0.3">
      <c r="B1733" s="94"/>
      <c r="C1733" s="95"/>
      <c r="D1733" s="95"/>
      <c r="E1733" s="95"/>
      <c r="F1733" s="94"/>
      <c r="G1733" s="145"/>
      <c r="H1733" s="245"/>
      <c r="I1733" s="211" t="str">
        <f>IF(D1733="Room AC (window/wall)",'Emission Factors'!$E$53,IF(D1733="Room AC (PTAC/PTHP)",H1733,IF(D1733="Residential AC",'Emission Factors'!$E$55,IF(D1733="Residential HP",H1733,IF(D1733="Commercial AC (&gt;=65k to &lt;135,000k Btu/hr)",'Emission Factors'!$E$57,IF(D1733="Commercial AC (&gt;=135,000k Btu/hr)",'Emission Factors'!$E$58,""))))))</f>
        <v/>
      </c>
      <c r="J1733" s="96"/>
      <c r="K1733" s="211" t="str">
        <f>IF(ISBLANK(J1733),"",VLOOKUP(J1733,'Emission Factors'!$C$81:$G$221,4,FALSE))</f>
        <v/>
      </c>
      <c r="L1733" s="210" t="str">
        <f>IF(D1733="Room AC (window/wall)",'Emission Factors'!$F$53,IF(D1733="Room AC (PTAC/PTHP)",'Emission Factors'!$F$54,IF(D1733="Residential AC",'Emission Factors'!$F$55,IF(D1733="Residential HP",'Emission Factors'!$F$56,IF(D1733="Commercial AC (&gt;=65k to &lt;135,000k Btu/hr)",'Emission Factors'!$F$57,IF(D1733="Commercial AC (&gt;=135,000k Btu/hr)",'Emission Factors'!$F$58,""))))))</f>
        <v/>
      </c>
      <c r="M1733" s="211" t="str">
        <f>IF(D1733="Room AC (window/wall)",'Emission Factors'!$G$53,IF(D1733="Room AC (PTAC/PTHP)",'Emission Factors'!$G$54,IF(D1733="Residential AC",'Emission Factors'!$G$55,IF(D1733="Residential HP",'Emission Factors'!$G$56,IF(D1733="Commercial AC (&gt;=65k to &lt;135,000k Btu/hr)",'Emission Factors'!$G$57,IF(D1733="Commercial AC (&gt;=135,000k Btu/hr)",'Emission Factors'!$G$58,""))))))</f>
        <v/>
      </c>
      <c r="N1733" s="96"/>
      <c r="O1733" s="209" t="str">
        <f>IF(ISBLANK(D1733),"",(IF(D1733="Room AC (window/wall)",'Emission Factors'!$C$53,IF(D1733="Room AC (PTAC/PTHP)",'Emission Factors'!$C$54,IF(D1733="Residential AC",'Emission Factors'!$C$55,IF(D1733="Residential HP",'Emission Factors'!$C$56,IF(D1733="Commercial AC (&gt;=65k to &lt;135,000k Btu/hr)",'Emission Factors'!$C$57,IF(D1733="Commercial AC (&gt;=135,000k Btu/hr)",'Emission Factors'!$C$58,""))))))))</f>
        <v/>
      </c>
      <c r="P1733" s="209" t="str">
        <f t="shared" si="260"/>
        <v/>
      </c>
      <c r="Q1733" s="95"/>
      <c r="R1733" s="256"/>
      <c r="S1733" s="256"/>
      <c r="T1733" s="96"/>
      <c r="U1733" s="211" t="str">
        <f>IF(Q1733="Room AC (window/wall)",'Emission Factors'!$E$53,IF(AND(Q1733="Room AC (PTAC/PTHP)",ISBLANK(T1733)),"Error",IF(AND(Q1733="Room AC (PTAC/PTHP)",T1733&gt;0),T1733,IF(Q1733="Residential AC",'Emission Factors'!$E$55,IF(AND(Q1733="Residential HP",ISBLANK(T1733)),"Error",IF(AND(Q1733="Residential HP",T1733&gt;0),T1733,IF(Q1733="Commercial AC (&gt;=65k to &lt;135,000k Btu/hr)",'Emission Factors'!$E$57,IF(Q1733="Commercial AC (&gt;=135,000k Btu/hr)",'Emission Factors'!$E$58,""))))))))</f>
        <v/>
      </c>
      <c r="V1733" s="95"/>
      <c r="W1733" s="211" t="str">
        <f>IF(ISBLANK(V1733),"",VLOOKUP(V1733,'Emission Factors'!$C$81:$G$221,4,FALSE))</f>
        <v/>
      </c>
      <c r="X1733" s="210" t="str">
        <f>IF(Q1733="Room AC (window/wall)",'Emission Factors'!$F$53,IF(Q1733="Room AC (PTAC/PTHP)",'Emission Factors'!$F$54,IF(Q1733="Residential AC",'Emission Factors'!$F$55,IF(Q1733="Residential HP",'Emission Factors'!$F$56,IF(Q1733="Commercial AC (&gt;=65k to &lt;135,000k Btu/hr)",'Emission Factors'!$F$57,IF(Q1733="Commercial AC (&gt;=135,000k Btu/hr)",'Emission Factors'!$F$58,""))))))</f>
        <v/>
      </c>
      <c r="Y1733" s="211" t="str">
        <f>IF(Q1733="Room AC (window/wall)",'Emission Factors'!$G$53,IF(Q1733="Room AC (PTAC/PTHP)",'Emission Factors'!$G$54,IF(Q1733="Residential AC",'Emission Factors'!$G$55,IF(Q1733="Residential HP",'Emission Factors'!$G$56,IF(Q1733="Commercial AC (&gt;=65k to &lt;135,000k Btu/hr)",'Emission Factors'!$G$57,IF(Q1733="Commercial AC (&gt;=135,000k Btu/hr)",'Emission Factors'!$G$58,""))))))</f>
        <v/>
      </c>
      <c r="Z1733" s="96"/>
      <c r="AA1733" s="97" t="str">
        <f t="shared" si="261"/>
        <v/>
      </c>
      <c r="AB1733" s="97" t="str">
        <f t="shared" si="262"/>
        <v/>
      </c>
      <c r="AC1733" s="246" t="str">
        <f t="shared" si="263"/>
        <v/>
      </c>
      <c r="AD1733" s="97" t="str">
        <f t="shared" si="264"/>
        <v/>
      </c>
      <c r="AE1733" s="97" t="str">
        <f t="shared" si="265"/>
        <v/>
      </c>
      <c r="AF1733" s="252" t="str">
        <f t="shared" si="266"/>
        <v/>
      </c>
      <c r="AG1733" s="254" t="str">
        <f t="shared" si="267"/>
        <v/>
      </c>
      <c r="AH1733" s="248" t="str">
        <f t="shared" si="268"/>
        <v/>
      </c>
      <c r="AI1733" s="249" t="str">
        <f t="shared" si="269"/>
        <v/>
      </c>
    </row>
    <row r="1734" spans="2:35" x14ac:dyDescent="0.3">
      <c r="B1734" s="94"/>
      <c r="C1734" s="95"/>
      <c r="D1734" s="95"/>
      <c r="E1734" s="95"/>
      <c r="F1734" s="94"/>
      <c r="G1734" s="145"/>
      <c r="H1734" s="245"/>
      <c r="I1734" s="211" t="str">
        <f>IF(D1734="Room AC (window/wall)",'Emission Factors'!$E$53,IF(D1734="Room AC (PTAC/PTHP)",H1734,IF(D1734="Residential AC",'Emission Factors'!$E$55,IF(D1734="Residential HP",H1734,IF(D1734="Commercial AC (&gt;=65k to &lt;135,000k Btu/hr)",'Emission Factors'!$E$57,IF(D1734="Commercial AC (&gt;=135,000k Btu/hr)",'Emission Factors'!$E$58,""))))))</f>
        <v/>
      </c>
      <c r="J1734" s="96"/>
      <c r="K1734" s="211" t="str">
        <f>IF(ISBLANK(J1734),"",VLOOKUP(J1734,'Emission Factors'!$C$81:$G$221,4,FALSE))</f>
        <v/>
      </c>
      <c r="L1734" s="210" t="str">
        <f>IF(D1734="Room AC (window/wall)",'Emission Factors'!$F$53,IF(D1734="Room AC (PTAC/PTHP)",'Emission Factors'!$F$54,IF(D1734="Residential AC",'Emission Factors'!$F$55,IF(D1734="Residential HP",'Emission Factors'!$F$56,IF(D1734="Commercial AC (&gt;=65k to &lt;135,000k Btu/hr)",'Emission Factors'!$F$57,IF(D1734="Commercial AC (&gt;=135,000k Btu/hr)",'Emission Factors'!$F$58,""))))))</f>
        <v/>
      </c>
      <c r="M1734" s="211" t="str">
        <f>IF(D1734="Room AC (window/wall)",'Emission Factors'!$G$53,IF(D1734="Room AC (PTAC/PTHP)",'Emission Factors'!$G$54,IF(D1734="Residential AC",'Emission Factors'!$G$55,IF(D1734="Residential HP",'Emission Factors'!$G$56,IF(D1734="Commercial AC (&gt;=65k to &lt;135,000k Btu/hr)",'Emission Factors'!$G$57,IF(D1734="Commercial AC (&gt;=135,000k Btu/hr)",'Emission Factors'!$G$58,""))))))</f>
        <v/>
      </c>
      <c r="N1734" s="96"/>
      <c r="O1734" s="209" t="str">
        <f>IF(ISBLANK(D1734),"",(IF(D1734="Room AC (window/wall)",'Emission Factors'!$C$53,IF(D1734="Room AC (PTAC/PTHP)",'Emission Factors'!$C$54,IF(D1734="Residential AC",'Emission Factors'!$C$55,IF(D1734="Residential HP",'Emission Factors'!$C$56,IF(D1734="Commercial AC (&gt;=65k to &lt;135,000k Btu/hr)",'Emission Factors'!$C$57,IF(D1734="Commercial AC (&gt;=135,000k Btu/hr)",'Emission Factors'!$C$58,""))))))))</f>
        <v/>
      </c>
      <c r="P1734" s="209" t="str">
        <f t="shared" si="260"/>
        <v/>
      </c>
      <c r="Q1734" s="95"/>
      <c r="R1734" s="256"/>
      <c r="S1734" s="256"/>
      <c r="T1734" s="96"/>
      <c r="U1734" s="211" t="str">
        <f>IF(Q1734="Room AC (window/wall)",'Emission Factors'!$E$53,IF(AND(Q1734="Room AC (PTAC/PTHP)",ISBLANK(T1734)),"Error",IF(AND(Q1734="Room AC (PTAC/PTHP)",T1734&gt;0),T1734,IF(Q1734="Residential AC",'Emission Factors'!$E$55,IF(AND(Q1734="Residential HP",ISBLANK(T1734)),"Error",IF(AND(Q1734="Residential HP",T1734&gt;0),T1734,IF(Q1734="Commercial AC (&gt;=65k to &lt;135,000k Btu/hr)",'Emission Factors'!$E$57,IF(Q1734="Commercial AC (&gt;=135,000k Btu/hr)",'Emission Factors'!$E$58,""))))))))</f>
        <v/>
      </c>
      <c r="V1734" s="95"/>
      <c r="W1734" s="211" t="str">
        <f>IF(ISBLANK(V1734),"",VLOOKUP(V1734,'Emission Factors'!$C$81:$G$221,4,FALSE))</f>
        <v/>
      </c>
      <c r="X1734" s="210" t="str">
        <f>IF(Q1734="Room AC (window/wall)",'Emission Factors'!$F$53,IF(Q1734="Room AC (PTAC/PTHP)",'Emission Factors'!$F$54,IF(Q1734="Residential AC",'Emission Factors'!$F$55,IF(Q1734="Residential HP",'Emission Factors'!$F$56,IF(Q1734="Commercial AC (&gt;=65k to &lt;135,000k Btu/hr)",'Emission Factors'!$F$57,IF(Q1734="Commercial AC (&gt;=135,000k Btu/hr)",'Emission Factors'!$F$58,""))))))</f>
        <v/>
      </c>
      <c r="Y1734" s="211" t="str">
        <f>IF(Q1734="Room AC (window/wall)",'Emission Factors'!$G$53,IF(Q1734="Room AC (PTAC/PTHP)",'Emission Factors'!$G$54,IF(Q1734="Residential AC",'Emission Factors'!$G$55,IF(Q1734="Residential HP",'Emission Factors'!$G$56,IF(Q1734="Commercial AC (&gt;=65k to &lt;135,000k Btu/hr)",'Emission Factors'!$G$57,IF(Q1734="Commercial AC (&gt;=135,000k Btu/hr)",'Emission Factors'!$G$58,""))))))</f>
        <v/>
      </c>
      <c r="Z1734" s="96"/>
      <c r="AA1734" s="97" t="str">
        <f t="shared" si="261"/>
        <v/>
      </c>
      <c r="AB1734" s="97" t="str">
        <f t="shared" si="262"/>
        <v/>
      </c>
      <c r="AC1734" s="246" t="str">
        <f t="shared" si="263"/>
        <v/>
      </c>
      <c r="AD1734" s="97" t="str">
        <f t="shared" si="264"/>
        <v/>
      </c>
      <c r="AE1734" s="97" t="str">
        <f t="shared" si="265"/>
        <v/>
      </c>
      <c r="AF1734" s="252" t="str">
        <f t="shared" si="266"/>
        <v/>
      </c>
      <c r="AG1734" s="254" t="str">
        <f t="shared" si="267"/>
        <v/>
      </c>
      <c r="AH1734" s="248" t="str">
        <f t="shared" si="268"/>
        <v/>
      </c>
      <c r="AI1734" s="249" t="str">
        <f t="shared" si="269"/>
        <v/>
      </c>
    </row>
    <row r="1735" spans="2:35" x14ac:dyDescent="0.3">
      <c r="B1735" s="94"/>
      <c r="C1735" s="95"/>
      <c r="D1735" s="95"/>
      <c r="E1735" s="95"/>
      <c r="F1735" s="94"/>
      <c r="G1735" s="145"/>
      <c r="H1735" s="245"/>
      <c r="I1735" s="211" t="str">
        <f>IF(D1735="Room AC (window/wall)",'Emission Factors'!$E$53,IF(D1735="Room AC (PTAC/PTHP)",H1735,IF(D1735="Residential AC",'Emission Factors'!$E$55,IF(D1735="Residential HP",H1735,IF(D1735="Commercial AC (&gt;=65k to &lt;135,000k Btu/hr)",'Emission Factors'!$E$57,IF(D1735="Commercial AC (&gt;=135,000k Btu/hr)",'Emission Factors'!$E$58,""))))))</f>
        <v/>
      </c>
      <c r="J1735" s="96"/>
      <c r="K1735" s="211" t="str">
        <f>IF(ISBLANK(J1735),"",VLOOKUP(J1735,'Emission Factors'!$C$81:$G$221,4,FALSE))</f>
        <v/>
      </c>
      <c r="L1735" s="210" t="str">
        <f>IF(D1735="Room AC (window/wall)",'Emission Factors'!$F$53,IF(D1735="Room AC (PTAC/PTHP)",'Emission Factors'!$F$54,IF(D1735="Residential AC",'Emission Factors'!$F$55,IF(D1735="Residential HP",'Emission Factors'!$F$56,IF(D1735="Commercial AC (&gt;=65k to &lt;135,000k Btu/hr)",'Emission Factors'!$F$57,IF(D1735="Commercial AC (&gt;=135,000k Btu/hr)",'Emission Factors'!$F$58,""))))))</f>
        <v/>
      </c>
      <c r="M1735" s="211" t="str">
        <f>IF(D1735="Room AC (window/wall)",'Emission Factors'!$G$53,IF(D1735="Room AC (PTAC/PTHP)",'Emission Factors'!$G$54,IF(D1735="Residential AC",'Emission Factors'!$G$55,IF(D1735="Residential HP",'Emission Factors'!$G$56,IF(D1735="Commercial AC (&gt;=65k to &lt;135,000k Btu/hr)",'Emission Factors'!$G$57,IF(D1735="Commercial AC (&gt;=135,000k Btu/hr)",'Emission Factors'!$G$58,""))))))</f>
        <v/>
      </c>
      <c r="N1735" s="96"/>
      <c r="O1735" s="209" t="str">
        <f>IF(ISBLANK(D1735),"",(IF(D1735="Room AC (window/wall)",'Emission Factors'!$C$53,IF(D1735="Room AC (PTAC/PTHP)",'Emission Factors'!$C$54,IF(D1735="Residential AC",'Emission Factors'!$C$55,IF(D1735="Residential HP",'Emission Factors'!$C$56,IF(D1735="Commercial AC (&gt;=65k to &lt;135,000k Btu/hr)",'Emission Factors'!$C$57,IF(D1735="Commercial AC (&gt;=135,000k Btu/hr)",'Emission Factors'!$C$58,""))))))))</f>
        <v/>
      </c>
      <c r="P1735" s="209" t="str">
        <f t="shared" si="260"/>
        <v/>
      </c>
      <c r="Q1735" s="95"/>
      <c r="R1735" s="256"/>
      <c r="S1735" s="256"/>
      <c r="T1735" s="96"/>
      <c r="U1735" s="211" t="str">
        <f>IF(Q1735="Room AC (window/wall)",'Emission Factors'!$E$53,IF(AND(Q1735="Room AC (PTAC/PTHP)",ISBLANK(T1735)),"Error",IF(AND(Q1735="Room AC (PTAC/PTHP)",T1735&gt;0),T1735,IF(Q1735="Residential AC",'Emission Factors'!$E$55,IF(AND(Q1735="Residential HP",ISBLANK(T1735)),"Error",IF(AND(Q1735="Residential HP",T1735&gt;0),T1735,IF(Q1735="Commercial AC (&gt;=65k to &lt;135,000k Btu/hr)",'Emission Factors'!$E$57,IF(Q1735="Commercial AC (&gt;=135,000k Btu/hr)",'Emission Factors'!$E$58,""))))))))</f>
        <v/>
      </c>
      <c r="V1735" s="95"/>
      <c r="W1735" s="211" t="str">
        <f>IF(ISBLANK(V1735),"",VLOOKUP(V1735,'Emission Factors'!$C$81:$G$221,4,FALSE))</f>
        <v/>
      </c>
      <c r="X1735" s="210" t="str">
        <f>IF(Q1735="Room AC (window/wall)",'Emission Factors'!$F$53,IF(Q1735="Room AC (PTAC/PTHP)",'Emission Factors'!$F$54,IF(Q1735="Residential AC",'Emission Factors'!$F$55,IF(Q1735="Residential HP",'Emission Factors'!$F$56,IF(Q1735="Commercial AC (&gt;=65k to &lt;135,000k Btu/hr)",'Emission Factors'!$F$57,IF(Q1735="Commercial AC (&gt;=135,000k Btu/hr)",'Emission Factors'!$F$58,""))))))</f>
        <v/>
      </c>
      <c r="Y1735" s="211" t="str">
        <f>IF(Q1735="Room AC (window/wall)",'Emission Factors'!$G$53,IF(Q1735="Room AC (PTAC/PTHP)",'Emission Factors'!$G$54,IF(Q1735="Residential AC",'Emission Factors'!$G$55,IF(Q1735="Residential HP",'Emission Factors'!$G$56,IF(Q1735="Commercial AC (&gt;=65k to &lt;135,000k Btu/hr)",'Emission Factors'!$G$57,IF(Q1735="Commercial AC (&gt;=135,000k Btu/hr)",'Emission Factors'!$G$58,""))))))</f>
        <v/>
      </c>
      <c r="Z1735" s="96"/>
      <c r="AA1735" s="97" t="str">
        <f t="shared" si="261"/>
        <v/>
      </c>
      <c r="AB1735" s="97" t="str">
        <f t="shared" si="262"/>
        <v/>
      </c>
      <c r="AC1735" s="246" t="str">
        <f t="shared" si="263"/>
        <v/>
      </c>
      <c r="AD1735" s="97" t="str">
        <f t="shared" si="264"/>
        <v/>
      </c>
      <c r="AE1735" s="97" t="str">
        <f t="shared" si="265"/>
        <v/>
      </c>
      <c r="AF1735" s="252" t="str">
        <f t="shared" si="266"/>
        <v/>
      </c>
      <c r="AG1735" s="254" t="str">
        <f t="shared" si="267"/>
        <v/>
      </c>
      <c r="AH1735" s="248" t="str">
        <f t="shared" si="268"/>
        <v/>
      </c>
      <c r="AI1735" s="249" t="str">
        <f t="shared" si="269"/>
        <v/>
      </c>
    </row>
    <row r="1736" spans="2:35" x14ac:dyDescent="0.3">
      <c r="B1736" s="94"/>
      <c r="C1736" s="95"/>
      <c r="D1736" s="95"/>
      <c r="E1736" s="95"/>
      <c r="F1736" s="94"/>
      <c r="G1736" s="145"/>
      <c r="H1736" s="245"/>
      <c r="I1736" s="211" t="str">
        <f>IF(D1736="Room AC (window/wall)",'Emission Factors'!$E$53,IF(D1736="Room AC (PTAC/PTHP)",H1736,IF(D1736="Residential AC",'Emission Factors'!$E$55,IF(D1736="Residential HP",H1736,IF(D1736="Commercial AC (&gt;=65k to &lt;135,000k Btu/hr)",'Emission Factors'!$E$57,IF(D1736="Commercial AC (&gt;=135,000k Btu/hr)",'Emission Factors'!$E$58,""))))))</f>
        <v/>
      </c>
      <c r="J1736" s="96"/>
      <c r="K1736" s="211" t="str">
        <f>IF(ISBLANK(J1736),"",VLOOKUP(J1736,'Emission Factors'!$C$81:$G$221,4,FALSE))</f>
        <v/>
      </c>
      <c r="L1736" s="210" t="str">
        <f>IF(D1736="Room AC (window/wall)",'Emission Factors'!$F$53,IF(D1736="Room AC (PTAC/PTHP)",'Emission Factors'!$F$54,IF(D1736="Residential AC",'Emission Factors'!$F$55,IF(D1736="Residential HP",'Emission Factors'!$F$56,IF(D1736="Commercial AC (&gt;=65k to &lt;135,000k Btu/hr)",'Emission Factors'!$F$57,IF(D1736="Commercial AC (&gt;=135,000k Btu/hr)",'Emission Factors'!$F$58,""))))))</f>
        <v/>
      </c>
      <c r="M1736" s="211" t="str">
        <f>IF(D1736="Room AC (window/wall)",'Emission Factors'!$G$53,IF(D1736="Room AC (PTAC/PTHP)",'Emission Factors'!$G$54,IF(D1736="Residential AC",'Emission Factors'!$G$55,IF(D1736="Residential HP",'Emission Factors'!$G$56,IF(D1736="Commercial AC (&gt;=65k to &lt;135,000k Btu/hr)",'Emission Factors'!$G$57,IF(D1736="Commercial AC (&gt;=135,000k Btu/hr)",'Emission Factors'!$G$58,""))))))</f>
        <v/>
      </c>
      <c r="N1736" s="96"/>
      <c r="O1736" s="209" t="str">
        <f>IF(ISBLANK(D1736),"",(IF(D1736="Room AC (window/wall)",'Emission Factors'!$C$53,IF(D1736="Room AC (PTAC/PTHP)",'Emission Factors'!$C$54,IF(D1736="Residential AC",'Emission Factors'!$C$55,IF(D1736="Residential HP",'Emission Factors'!$C$56,IF(D1736="Commercial AC (&gt;=65k to &lt;135,000k Btu/hr)",'Emission Factors'!$C$57,IF(D1736="Commercial AC (&gt;=135,000k Btu/hr)",'Emission Factors'!$C$58,""))))))))</f>
        <v/>
      </c>
      <c r="P1736" s="209" t="str">
        <f t="shared" si="260"/>
        <v/>
      </c>
      <c r="Q1736" s="95"/>
      <c r="R1736" s="256"/>
      <c r="S1736" s="256"/>
      <c r="T1736" s="96"/>
      <c r="U1736" s="211" t="str">
        <f>IF(Q1736="Room AC (window/wall)",'Emission Factors'!$E$53,IF(AND(Q1736="Room AC (PTAC/PTHP)",ISBLANK(T1736)),"Error",IF(AND(Q1736="Room AC (PTAC/PTHP)",T1736&gt;0),T1736,IF(Q1736="Residential AC",'Emission Factors'!$E$55,IF(AND(Q1736="Residential HP",ISBLANK(T1736)),"Error",IF(AND(Q1736="Residential HP",T1736&gt;0),T1736,IF(Q1736="Commercial AC (&gt;=65k to &lt;135,000k Btu/hr)",'Emission Factors'!$E$57,IF(Q1736="Commercial AC (&gt;=135,000k Btu/hr)",'Emission Factors'!$E$58,""))))))))</f>
        <v/>
      </c>
      <c r="V1736" s="95"/>
      <c r="W1736" s="211" t="str">
        <f>IF(ISBLANK(V1736),"",VLOOKUP(V1736,'Emission Factors'!$C$81:$G$221,4,FALSE))</f>
        <v/>
      </c>
      <c r="X1736" s="210" t="str">
        <f>IF(Q1736="Room AC (window/wall)",'Emission Factors'!$F$53,IF(Q1736="Room AC (PTAC/PTHP)",'Emission Factors'!$F$54,IF(Q1736="Residential AC",'Emission Factors'!$F$55,IF(Q1736="Residential HP",'Emission Factors'!$F$56,IF(Q1736="Commercial AC (&gt;=65k to &lt;135,000k Btu/hr)",'Emission Factors'!$F$57,IF(Q1736="Commercial AC (&gt;=135,000k Btu/hr)",'Emission Factors'!$F$58,""))))))</f>
        <v/>
      </c>
      <c r="Y1736" s="211" t="str">
        <f>IF(Q1736="Room AC (window/wall)",'Emission Factors'!$G$53,IF(Q1736="Room AC (PTAC/PTHP)",'Emission Factors'!$G$54,IF(Q1736="Residential AC",'Emission Factors'!$G$55,IF(Q1736="Residential HP",'Emission Factors'!$G$56,IF(Q1736="Commercial AC (&gt;=65k to &lt;135,000k Btu/hr)",'Emission Factors'!$G$57,IF(Q1736="Commercial AC (&gt;=135,000k Btu/hr)",'Emission Factors'!$G$58,""))))))</f>
        <v/>
      </c>
      <c r="Z1736" s="96"/>
      <c r="AA1736" s="97" t="str">
        <f t="shared" si="261"/>
        <v/>
      </c>
      <c r="AB1736" s="97" t="str">
        <f t="shared" si="262"/>
        <v/>
      </c>
      <c r="AC1736" s="246" t="str">
        <f t="shared" si="263"/>
        <v/>
      </c>
      <c r="AD1736" s="97" t="str">
        <f t="shared" si="264"/>
        <v/>
      </c>
      <c r="AE1736" s="97" t="str">
        <f t="shared" si="265"/>
        <v/>
      </c>
      <c r="AF1736" s="252" t="str">
        <f t="shared" si="266"/>
        <v/>
      </c>
      <c r="AG1736" s="254" t="str">
        <f t="shared" si="267"/>
        <v/>
      </c>
      <c r="AH1736" s="248" t="str">
        <f t="shared" si="268"/>
        <v/>
      </c>
      <c r="AI1736" s="249" t="str">
        <f t="shared" si="269"/>
        <v/>
      </c>
    </row>
    <row r="1737" spans="2:35" x14ac:dyDescent="0.3">
      <c r="B1737" s="94"/>
      <c r="C1737" s="95"/>
      <c r="D1737" s="95"/>
      <c r="E1737" s="95"/>
      <c r="F1737" s="94"/>
      <c r="G1737" s="145"/>
      <c r="H1737" s="245"/>
      <c r="I1737" s="211" t="str">
        <f>IF(D1737="Room AC (window/wall)",'Emission Factors'!$E$53,IF(D1737="Room AC (PTAC/PTHP)",H1737,IF(D1737="Residential AC",'Emission Factors'!$E$55,IF(D1737="Residential HP",H1737,IF(D1737="Commercial AC (&gt;=65k to &lt;135,000k Btu/hr)",'Emission Factors'!$E$57,IF(D1737="Commercial AC (&gt;=135,000k Btu/hr)",'Emission Factors'!$E$58,""))))))</f>
        <v/>
      </c>
      <c r="J1737" s="96"/>
      <c r="K1737" s="211" t="str">
        <f>IF(ISBLANK(J1737),"",VLOOKUP(J1737,'Emission Factors'!$C$81:$G$221,4,FALSE))</f>
        <v/>
      </c>
      <c r="L1737" s="210" t="str">
        <f>IF(D1737="Room AC (window/wall)",'Emission Factors'!$F$53,IF(D1737="Room AC (PTAC/PTHP)",'Emission Factors'!$F$54,IF(D1737="Residential AC",'Emission Factors'!$F$55,IF(D1737="Residential HP",'Emission Factors'!$F$56,IF(D1737="Commercial AC (&gt;=65k to &lt;135,000k Btu/hr)",'Emission Factors'!$F$57,IF(D1737="Commercial AC (&gt;=135,000k Btu/hr)",'Emission Factors'!$F$58,""))))))</f>
        <v/>
      </c>
      <c r="M1737" s="211" t="str">
        <f>IF(D1737="Room AC (window/wall)",'Emission Factors'!$G$53,IF(D1737="Room AC (PTAC/PTHP)",'Emission Factors'!$G$54,IF(D1737="Residential AC",'Emission Factors'!$G$55,IF(D1737="Residential HP",'Emission Factors'!$G$56,IF(D1737="Commercial AC (&gt;=65k to &lt;135,000k Btu/hr)",'Emission Factors'!$G$57,IF(D1737="Commercial AC (&gt;=135,000k Btu/hr)",'Emission Factors'!$G$58,""))))))</f>
        <v/>
      </c>
      <c r="N1737" s="96"/>
      <c r="O1737" s="209" t="str">
        <f>IF(ISBLANK(D1737),"",(IF(D1737="Room AC (window/wall)",'Emission Factors'!$C$53,IF(D1737="Room AC (PTAC/PTHP)",'Emission Factors'!$C$54,IF(D1737="Residential AC",'Emission Factors'!$C$55,IF(D1737="Residential HP",'Emission Factors'!$C$56,IF(D1737="Commercial AC (&gt;=65k to &lt;135,000k Btu/hr)",'Emission Factors'!$C$57,IF(D1737="Commercial AC (&gt;=135,000k Btu/hr)",'Emission Factors'!$C$58,""))))))))</f>
        <v/>
      </c>
      <c r="P1737" s="209" t="str">
        <f t="shared" si="260"/>
        <v/>
      </c>
      <c r="Q1737" s="95"/>
      <c r="R1737" s="256"/>
      <c r="S1737" s="256"/>
      <c r="T1737" s="96"/>
      <c r="U1737" s="211" t="str">
        <f>IF(Q1737="Room AC (window/wall)",'Emission Factors'!$E$53,IF(AND(Q1737="Room AC (PTAC/PTHP)",ISBLANK(T1737)),"Error",IF(AND(Q1737="Room AC (PTAC/PTHP)",T1737&gt;0),T1737,IF(Q1737="Residential AC",'Emission Factors'!$E$55,IF(AND(Q1737="Residential HP",ISBLANK(T1737)),"Error",IF(AND(Q1737="Residential HP",T1737&gt;0),T1737,IF(Q1737="Commercial AC (&gt;=65k to &lt;135,000k Btu/hr)",'Emission Factors'!$E$57,IF(Q1737="Commercial AC (&gt;=135,000k Btu/hr)",'Emission Factors'!$E$58,""))))))))</f>
        <v/>
      </c>
      <c r="V1737" s="95"/>
      <c r="W1737" s="211" t="str">
        <f>IF(ISBLANK(V1737),"",VLOOKUP(V1737,'Emission Factors'!$C$81:$G$221,4,FALSE))</f>
        <v/>
      </c>
      <c r="X1737" s="210" t="str">
        <f>IF(Q1737="Room AC (window/wall)",'Emission Factors'!$F$53,IF(Q1737="Room AC (PTAC/PTHP)",'Emission Factors'!$F$54,IF(Q1737="Residential AC",'Emission Factors'!$F$55,IF(Q1737="Residential HP",'Emission Factors'!$F$56,IF(Q1737="Commercial AC (&gt;=65k to &lt;135,000k Btu/hr)",'Emission Factors'!$F$57,IF(Q1737="Commercial AC (&gt;=135,000k Btu/hr)",'Emission Factors'!$F$58,""))))))</f>
        <v/>
      </c>
      <c r="Y1737" s="211" t="str">
        <f>IF(Q1737="Room AC (window/wall)",'Emission Factors'!$G$53,IF(Q1737="Room AC (PTAC/PTHP)",'Emission Factors'!$G$54,IF(Q1737="Residential AC",'Emission Factors'!$G$55,IF(Q1737="Residential HP",'Emission Factors'!$G$56,IF(Q1737="Commercial AC (&gt;=65k to &lt;135,000k Btu/hr)",'Emission Factors'!$G$57,IF(Q1737="Commercial AC (&gt;=135,000k Btu/hr)",'Emission Factors'!$G$58,""))))))</f>
        <v/>
      </c>
      <c r="Z1737" s="96"/>
      <c r="AA1737" s="97" t="str">
        <f t="shared" si="261"/>
        <v/>
      </c>
      <c r="AB1737" s="97" t="str">
        <f t="shared" si="262"/>
        <v/>
      </c>
      <c r="AC1737" s="246" t="str">
        <f t="shared" si="263"/>
        <v/>
      </c>
      <c r="AD1737" s="97" t="str">
        <f t="shared" si="264"/>
        <v/>
      </c>
      <c r="AE1737" s="97" t="str">
        <f t="shared" si="265"/>
        <v/>
      </c>
      <c r="AF1737" s="252" t="str">
        <f t="shared" si="266"/>
        <v/>
      </c>
      <c r="AG1737" s="254" t="str">
        <f t="shared" si="267"/>
        <v/>
      </c>
      <c r="AH1737" s="248" t="str">
        <f t="shared" si="268"/>
        <v/>
      </c>
      <c r="AI1737" s="249" t="str">
        <f t="shared" si="269"/>
        <v/>
      </c>
    </row>
    <row r="1738" spans="2:35" x14ac:dyDescent="0.3">
      <c r="B1738" s="94"/>
      <c r="C1738" s="95"/>
      <c r="D1738" s="95"/>
      <c r="E1738" s="95"/>
      <c r="F1738" s="94"/>
      <c r="G1738" s="145"/>
      <c r="H1738" s="245"/>
      <c r="I1738" s="211" t="str">
        <f>IF(D1738="Room AC (window/wall)",'Emission Factors'!$E$53,IF(D1738="Room AC (PTAC/PTHP)",H1738,IF(D1738="Residential AC",'Emission Factors'!$E$55,IF(D1738="Residential HP",H1738,IF(D1738="Commercial AC (&gt;=65k to &lt;135,000k Btu/hr)",'Emission Factors'!$E$57,IF(D1738="Commercial AC (&gt;=135,000k Btu/hr)",'Emission Factors'!$E$58,""))))))</f>
        <v/>
      </c>
      <c r="J1738" s="96"/>
      <c r="K1738" s="211" t="str">
        <f>IF(ISBLANK(J1738),"",VLOOKUP(J1738,'Emission Factors'!$C$81:$G$221,4,FALSE))</f>
        <v/>
      </c>
      <c r="L1738" s="210" t="str">
        <f>IF(D1738="Room AC (window/wall)",'Emission Factors'!$F$53,IF(D1738="Room AC (PTAC/PTHP)",'Emission Factors'!$F$54,IF(D1738="Residential AC",'Emission Factors'!$F$55,IF(D1738="Residential HP",'Emission Factors'!$F$56,IF(D1738="Commercial AC (&gt;=65k to &lt;135,000k Btu/hr)",'Emission Factors'!$F$57,IF(D1738="Commercial AC (&gt;=135,000k Btu/hr)",'Emission Factors'!$F$58,""))))))</f>
        <v/>
      </c>
      <c r="M1738" s="211" t="str">
        <f>IF(D1738="Room AC (window/wall)",'Emission Factors'!$G$53,IF(D1738="Room AC (PTAC/PTHP)",'Emission Factors'!$G$54,IF(D1738="Residential AC",'Emission Factors'!$G$55,IF(D1738="Residential HP",'Emission Factors'!$G$56,IF(D1738="Commercial AC (&gt;=65k to &lt;135,000k Btu/hr)",'Emission Factors'!$G$57,IF(D1738="Commercial AC (&gt;=135,000k Btu/hr)",'Emission Factors'!$G$58,""))))))</f>
        <v/>
      </c>
      <c r="N1738" s="96"/>
      <c r="O1738" s="209" t="str">
        <f>IF(ISBLANK(D1738),"",(IF(D1738="Room AC (window/wall)",'Emission Factors'!$C$53,IF(D1738="Room AC (PTAC/PTHP)",'Emission Factors'!$C$54,IF(D1738="Residential AC",'Emission Factors'!$C$55,IF(D1738="Residential HP",'Emission Factors'!$C$56,IF(D1738="Commercial AC (&gt;=65k to &lt;135,000k Btu/hr)",'Emission Factors'!$C$57,IF(D1738="Commercial AC (&gt;=135,000k Btu/hr)",'Emission Factors'!$C$58,""))))))))</f>
        <v/>
      </c>
      <c r="P1738" s="209" t="str">
        <f t="shared" si="260"/>
        <v/>
      </c>
      <c r="Q1738" s="95"/>
      <c r="R1738" s="256"/>
      <c r="S1738" s="256"/>
      <c r="T1738" s="96"/>
      <c r="U1738" s="211" t="str">
        <f>IF(Q1738="Room AC (window/wall)",'Emission Factors'!$E$53,IF(AND(Q1738="Room AC (PTAC/PTHP)",ISBLANK(T1738)),"Error",IF(AND(Q1738="Room AC (PTAC/PTHP)",T1738&gt;0),T1738,IF(Q1738="Residential AC",'Emission Factors'!$E$55,IF(AND(Q1738="Residential HP",ISBLANK(T1738)),"Error",IF(AND(Q1738="Residential HP",T1738&gt;0),T1738,IF(Q1738="Commercial AC (&gt;=65k to &lt;135,000k Btu/hr)",'Emission Factors'!$E$57,IF(Q1738="Commercial AC (&gt;=135,000k Btu/hr)",'Emission Factors'!$E$58,""))))))))</f>
        <v/>
      </c>
      <c r="V1738" s="95"/>
      <c r="W1738" s="211" t="str">
        <f>IF(ISBLANK(V1738),"",VLOOKUP(V1738,'Emission Factors'!$C$81:$G$221,4,FALSE))</f>
        <v/>
      </c>
      <c r="X1738" s="210" t="str">
        <f>IF(Q1738="Room AC (window/wall)",'Emission Factors'!$F$53,IF(Q1738="Room AC (PTAC/PTHP)",'Emission Factors'!$F$54,IF(Q1738="Residential AC",'Emission Factors'!$F$55,IF(Q1738="Residential HP",'Emission Factors'!$F$56,IF(Q1738="Commercial AC (&gt;=65k to &lt;135,000k Btu/hr)",'Emission Factors'!$F$57,IF(Q1738="Commercial AC (&gt;=135,000k Btu/hr)",'Emission Factors'!$F$58,""))))))</f>
        <v/>
      </c>
      <c r="Y1738" s="211" t="str">
        <f>IF(Q1738="Room AC (window/wall)",'Emission Factors'!$G$53,IF(Q1738="Room AC (PTAC/PTHP)",'Emission Factors'!$G$54,IF(Q1738="Residential AC",'Emission Factors'!$G$55,IF(Q1738="Residential HP",'Emission Factors'!$G$56,IF(Q1738="Commercial AC (&gt;=65k to &lt;135,000k Btu/hr)",'Emission Factors'!$G$57,IF(Q1738="Commercial AC (&gt;=135,000k Btu/hr)",'Emission Factors'!$G$58,""))))))</f>
        <v/>
      </c>
      <c r="Z1738" s="96"/>
      <c r="AA1738" s="97" t="str">
        <f t="shared" si="261"/>
        <v/>
      </c>
      <c r="AB1738" s="97" t="str">
        <f t="shared" si="262"/>
        <v/>
      </c>
      <c r="AC1738" s="246" t="str">
        <f t="shared" si="263"/>
        <v/>
      </c>
      <c r="AD1738" s="97" t="str">
        <f t="shared" si="264"/>
        <v/>
      </c>
      <c r="AE1738" s="97" t="str">
        <f t="shared" si="265"/>
        <v/>
      </c>
      <c r="AF1738" s="252" t="str">
        <f t="shared" si="266"/>
        <v/>
      </c>
      <c r="AG1738" s="254" t="str">
        <f t="shared" si="267"/>
        <v/>
      </c>
      <c r="AH1738" s="248" t="str">
        <f t="shared" si="268"/>
        <v/>
      </c>
      <c r="AI1738" s="249" t="str">
        <f t="shared" si="269"/>
        <v/>
      </c>
    </row>
    <row r="1739" spans="2:35" x14ac:dyDescent="0.3">
      <c r="B1739" s="94"/>
      <c r="C1739" s="95"/>
      <c r="D1739" s="95"/>
      <c r="E1739" s="95"/>
      <c r="F1739" s="94"/>
      <c r="G1739" s="145"/>
      <c r="H1739" s="245"/>
      <c r="I1739" s="211" t="str">
        <f>IF(D1739="Room AC (window/wall)",'Emission Factors'!$E$53,IF(D1739="Room AC (PTAC/PTHP)",H1739,IF(D1739="Residential AC",'Emission Factors'!$E$55,IF(D1739="Residential HP",H1739,IF(D1739="Commercial AC (&gt;=65k to &lt;135,000k Btu/hr)",'Emission Factors'!$E$57,IF(D1739="Commercial AC (&gt;=135,000k Btu/hr)",'Emission Factors'!$E$58,""))))))</f>
        <v/>
      </c>
      <c r="J1739" s="96"/>
      <c r="K1739" s="211" t="str">
        <f>IF(ISBLANK(J1739),"",VLOOKUP(J1739,'Emission Factors'!$C$81:$G$221,4,FALSE))</f>
        <v/>
      </c>
      <c r="L1739" s="210" t="str">
        <f>IF(D1739="Room AC (window/wall)",'Emission Factors'!$F$53,IF(D1739="Room AC (PTAC/PTHP)",'Emission Factors'!$F$54,IF(D1739="Residential AC",'Emission Factors'!$F$55,IF(D1739="Residential HP",'Emission Factors'!$F$56,IF(D1739="Commercial AC (&gt;=65k to &lt;135,000k Btu/hr)",'Emission Factors'!$F$57,IF(D1739="Commercial AC (&gt;=135,000k Btu/hr)",'Emission Factors'!$F$58,""))))))</f>
        <v/>
      </c>
      <c r="M1739" s="211" t="str">
        <f>IF(D1739="Room AC (window/wall)",'Emission Factors'!$G$53,IF(D1739="Room AC (PTAC/PTHP)",'Emission Factors'!$G$54,IF(D1739="Residential AC",'Emission Factors'!$G$55,IF(D1739="Residential HP",'Emission Factors'!$G$56,IF(D1739="Commercial AC (&gt;=65k to &lt;135,000k Btu/hr)",'Emission Factors'!$G$57,IF(D1739="Commercial AC (&gt;=135,000k Btu/hr)",'Emission Factors'!$G$58,""))))))</f>
        <v/>
      </c>
      <c r="N1739" s="96"/>
      <c r="O1739" s="209" t="str">
        <f>IF(ISBLANK(D1739),"",(IF(D1739="Room AC (window/wall)",'Emission Factors'!$C$53,IF(D1739="Room AC (PTAC/PTHP)",'Emission Factors'!$C$54,IF(D1739="Residential AC",'Emission Factors'!$C$55,IF(D1739="Residential HP",'Emission Factors'!$C$56,IF(D1739="Commercial AC (&gt;=65k to &lt;135,000k Btu/hr)",'Emission Factors'!$C$57,IF(D1739="Commercial AC (&gt;=135,000k Btu/hr)",'Emission Factors'!$C$58,""))))))))</f>
        <v/>
      </c>
      <c r="P1739" s="209" t="str">
        <f t="shared" si="260"/>
        <v/>
      </c>
      <c r="Q1739" s="95"/>
      <c r="R1739" s="256"/>
      <c r="S1739" s="256"/>
      <c r="T1739" s="96"/>
      <c r="U1739" s="211" t="str">
        <f>IF(Q1739="Room AC (window/wall)",'Emission Factors'!$E$53,IF(AND(Q1739="Room AC (PTAC/PTHP)",ISBLANK(T1739)),"Error",IF(AND(Q1739="Room AC (PTAC/PTHP)",T1739&gt;0),T1739,IF(Q1739="Residential AC",'Emission Factors'!$E$55,IF(AND(Q1739="Residential HP",ISBLANK(T1739)),"Error",IF(AND(Q1739="Residential HP",T1739&gt;0),T1739,IF(Q1739="Commercial AC (&gt;=65k to &lt;135,000k Btu/hr)",'Emission Factors'!$E$57,IF(Q1739="Commercial AC (&gt;=135,000k Btu/hr)",'Emission Factors'!$E$58,""))))))))</f>
        <v/>
      </c>
      <c r="V1739" s="95"/>
      <c r="W1739" s="211" t="str">
        <f>IF(ISBLANK(V1739),"",VLOOKUP(V1739,'Emission Factors'!$C$81:$G$221,4,FALSE))</f>
        <v/>
      </c>
      <c r="X1739" s="210" t="str">
        <f>IF(Q1739="Room AC (window/wall)",'Emission Factors'!$F$53,IF(Q1739="Room AC (PTAC/PTHP)",'Emission Factors'!$F$54,IF(Q1739="Residential AC",'Emission Factors'!$F$55,IF(Q1739="Residential HP",'Emission Factors'!$F$56,IF(Q1739="Commercial AC (&gt;=65k to &lt;135,000k Btu/hr)",'Emission Factors'!$F$57,IF(Q1739="Commercial AC (&gt;=135,000k Btu/hr)",'Emission Factors'!$F$58,""))))))</f>
        <v/>
      </c>
      <c r="Y1739" s="211" t="str">
        <f>IF(Q1739="Room AC (window/wall)",'Emission Factors'!$G$53,IF(Q1739="Room AC (PTAC/PTHP)",'Emission Factors'!$G$54,IF(Q1739="Residential AC",'Emission Factors'!$G$55,IF(Q1739="Residential HP",'Emission Factors'!$G$56,IF(Q1739="Commercial AC (&gt;=65k to &lt;135,000k Btu/hr)",'Emission Factors'!$G$57,IF(Q1739="Commercial AC (&gt;=135,000k Btu/hr)",'Emission Factors'!$G$58,""))))))</f>
        <v/>
      </c>
      <c r="Z1739" s="96"/>
      <c r="AA1739" s="97" t="str">
        <f t="shared" si="261"/>
        <v/>
      </c>
      <c r="AB1739" s="97" t="str">
        <f t="shared" si="262"/>
        <v/>
      </c>
      <c r="AC1739" s="246" t="str">
        <f t="shared" si="263"/>
        <v/>
      </c>
      <c r="AD1739" s="97" t="str">
        <f t="shared" si="264"/>
        <v/>
      </c>
      <c r="AE1739" s="97" t="str">
        <f t="shared" si="265"/>
        <v/>
      </c>
      <c r="AF1739" s="252" t="str">
        <f t="shared" si="266"/>
        <v/>
      </c>
      <c r="AG1739" s="254" t="str">
        <f t="shared" si="267"/>
        <v/>
      </c>
      <c r="AH1739" s="248" t="str">
        <f t="shared" si="268"/>
        <v/>
      </c>
      <c r="AI1739" s="249" t="str">
        <f t="shared" si="269"/>
        <v/>
      </c>
    </row>
    <row r="1740" spans="2:35" x14ac:dyDescent="0.3">
      <c r="B1740" s="94"/>
      <c r="C1740" s="95"/>
      <c r="D1740" s="95"/>
      <c r="E1740" s="95"/>
      <c r="F1740" s="94"/>
      <c r="G1740" s="145"/>
      <c r="H1740" s="245"/>
      <c r="I1740" s="211" t="str">
        <f>IF(D1740="Room AC (window/wall)",'Emission Factors'!$E$53,IF(D1740="Room AC (PTAC/PTHP)",H1740,IF(D1740="Residential AC",'Emission Factors'!$E$55,IF(D1740="Residential HP",H1740,IF(D1740="Commercial AC (&gt;=65k to &lt;135,000k Btu/hr)",'Emission Factors'!$E$57,IF(D1740="Commercial AC (&gt;=135,000k Btu/hr)",'Emission Factors'!$E$58,""))))))</f>
        <v/>
      </c>
      <c r="J1740" s="96"/>
      <c r="K1740" s="211" t="str">
        <f>IF(ISBLANK(J1740),"",VLOOKUP(J1740,'Emission Factors'!$C$81:$G$221,4,FALSE))</f>
        <v/>
      </c>
      <c r="L1740" s="210" t="str">
        <f>IF(D1740="Room AC (window/wall)",'Emission Factors'!$F$53,IF(D1740="Room AC (PTAC/PTHP)",'Emission Factors'!$F$54,IF(D1740="Residential AC",'Emission Factors'!$F$55,IF(D1740="Residential HP",'Emission Factors'!$F$56,IF(D1740="Commercial AC (&gt;=65k to &lt;135,000k Btu/hr)",'Emission Factors'!$F$57,IF(D1740="Commercial AC (&gt;=135,000k Btu/hr)",'Emission Factors'!$F$58,""))))))</f>
        <v/>
      </c>
      <c r="M1740" s="211" t="str">
        <f>IF(D1740="Room AC (window/wall)",'Emission Factors'!$G$53,IF(D1740="Room AC (PTAC/PTHP)",'Emission Factors'!$G$54,IF(D1740="Residential AC",'Emission Factors'!$G$55,IF(D1740="Residential HP",'Emission Factors'!$G$56,IF(D1740="Commercial AC (&gt;=65k to &lt;135,000k Btu/hr)",'Emission Factors'!$G$57,IF(D1740="Commercial AC (&gt;=135,000k Btu/hr)",'Emission Factors'!$G$58,""))))))</f>
        <v/>
      </c>
      <c r="N1740" s="96"/>
      <c r="O1740" s="209" t="str">
        <f>IF(ISBLANK(D1740),"",(IF(D1740="Room AC (window/wall)",'Emission Factors'!$C$53,IF(D1740="Room AC (PTAC/PTHP)",'Emission Factors'!$C$54,IF(D1740="Residential AC",'Emission Factors'!$C$55,IF(D1740="Residential HP",'Emission Factors'!$C$56,IF(D1740="Commercial AC (&gt;=65k to &lt;135,000k Btu/hr)",'Emission Factors'!$C$57,IF(D1740="Commercial AC (&gt;=135,000k Btu/hr)",'Emission Factors'!$C$58,""))))))))</f>
        <v/>
      </c>
      <c r="P1740" s="209" t="str">
        <f t="shared" si="260"/>
        <v/>
      </c>
      <c r="Q1740" s="95"/>
      <c r="R1740" s="256"/>
      <c r="S1740" s="256"/>
      <c r="T1740" s="96"/>
      <c r="U1740" s="211" t="str">
        <f>IF(Q1740="Room AC (window/wall)",'Emission Factors'!$E$53,IF(AND(Q1740="Room AC (PTAC/PTHP)",ISBLANK(T1740)),"Error",IF(AND(Q1740="Room AC (PTAC/PTHP)",T1740&gt;0),T1740,IF(Q1740="Residential AC",'Emission Factors'!$E$55,IF(AND(Q1740="Residential HP",ISBLANK(T1740)),"Error",IF(AND(Q1740="Residential HP",T1740&gt;0),T1740,IF(Q1740="Commercial AC (&gt;=65k to &lt;135,000k Btu/hr)",'Emission Factors'!$E$57,IF(Q1740="Commercial AC (&gt;=135,000k Btu/hr)",'Emission Factors'!$E$58,""))))))))</f>
        <v/>
      </c>
      <c r="V1740" s="95"/>
      <c r="W1740" s="211" t="str">
        <f>IF(ISBLANK(V1740),"",VLOOKUP(V1740,'Emission Factors'!$C$81:$G$221,4,FALSE))</f>
        <v/>
      </c>
      <c r="X1740" s="210" t="str">
        <f>IF(Q1740="Room AC (window/wall)",'Emission Factors'!$F$53,IF(Q1740="Room AC (PTAC/PTHP)",'Emission Factors'!$F$54,IF(Q1740="Residential AC",'Emission Factors'!$F$55,IF(Q1740="Residential HP",'Emission Factors'!$F$56,IF(Q1740="Commercial AC (&gt;=65k to &lt;135,000k Btu/hr)",'Emission Factors'!$F$57,IF(Q1740="Commercial AC (&gt;=135,000k Btu/hr)",'Emission Factors'!$F$58,""))))))</f>
        <v/>
      </c>
      <c r="Y1740" s="211" t="str">
        <f>IF(Q1740="Room AC (window/wall)",'Emission Factors'!$G$53,IF(Q1740="Room AC (PTAC/PTHP)",'Emission Factors'!$G$54,IF(Q1740="Residential AC",'Emission Factors'!$G$55,IF(Q1740="Residential HP",'Emission Factors'!$G$56,IF(Q1740="Commercial AC (&gt;=65k to &lt;135,000k Btu/hr)",'Emission Factors'!$G$57,IF(Q1740="Commercial AC (&gt;=135,000k Btu/hr)",'Emission Factors'!$G$58,""))))))</f>
        <v/>
      </c>
      <c r="Z1740" s="96"/>
      <c r="AA1740" s="97" t="str">
        <f t="shared" si="261"/>
        <v/>
      </c>
      <c r="AB1740" s="97" t="str">
        <f t="shared" si="262"/>
        <v/>
      </c>
      <c r="AC1740" s="246" t="str">
        <f t="shared" si="263"/>
        <v/>
      </c>
      <c r="AD1740" s="97" t="str">
        <f t="shared" si="264"/>
        <v/>
      </c>
      <c r="AE1740" s="97" t="str">
        <f t="shared" si="265"/>
        <v/>
      </c>
      <c r="AF1740" s="252" t="str">
        <f t="shared" si="266"/>
        <v/>
      </c>
      <c r="AG1740" s="254" t="str">
        <f t="shared" si="267"/>
        <v/>
      </c>
      <c r="AH1740" s="248" t="str">
        <f t="shared" si="268"/>
        <v/>
      </c>
      <c r="AI1740" s="249" t="str">
        <f t="shared" si="269"/>
        <v/>
      </c>
    </row>
    <row r="1741" spans="2:35" x14ac:dyDescent="0.3">
      <c r="B1741" s="94"/>
      <c r="C1741" s="95"/>
      <c r="D1741" s="95"/>
      <c r="E1741" s="95"/>
      <c r="F1741" s="94"/>
      <c r="G1741" s="145"/>
      <c r="H1741" s="245"/>
      <c r="I1741" s="211" t="str">
        <f>IF(D1741="Room AC (window/wall)",'Emission Factors'!$E$53,IF(D1741="Room AC (PTAC/PTHP)",H1741,IF(D1741="Residential AC",'Emission Factors'!$E$55,IF(D1741="Residential HP",H1741,IF(D1741="Commercial AC (&gt;=65k to &lt;135,000k Btu/hr)",'Emission Factors'!$E$57,IF(D1741="Commercial AC (&gt;=135,000k Btu/hr)",'Emission Factors'!$E$58,""))))))</f>
        <v/>
      </c>
      <c r="J1741" s="96"/>
      <c r="K1741" s="211" t="str">
        <f>IF(ISBLANK(J1741),"",VLOOKUP(J1741,'Emission Factors'!$C$81:$G$221,4,FALSE))</f>
        <v/>
      </c>
      <c r="L1741" s="210" t="str">
        <f>IF(D1741="Room AC (window/wall)",'Emission Factors'!$F$53,IF(D1741="Room AC (PTAC/PTHP)",'Emission Factors'!$F$54,IF(D1741="Residential AC",'Emission Factors'!$F$55,IF(D1741="Residential HP",'Emission Factors'!$F$56,IF(D1741="Commercial AC (&gt;=65k to &lt;135,000k Btu/hr)",'Emission Factors'!$F$57,IF(D1741="Commercial AC (&gt;=135,000k Btu/hr)",'Emission Factors'!$F$58,""))))))</f>
        <v/>
      </c>
      <c r="M1741" s="211" t="str">
        <f>IF(D1741="Room AC (window/wall)",'Emission Factors'!$G$53,IF(D1741="Room AC (PTAC/PTHP)",'Emission Factors'!$G$54,IF(D1741="Residential AC",'Emission Factors'!$G$55,IF(D1741="Residential HP",'Emission Factors'!$G$56,IF(D1741="Commercial AC (&gt;=65k to &lt;135,000k Btu/hr)",'Emission Factors'!$G$57,IF(D1741="Commercial AC (&gt;=135,000k Btu/hr)",'Emission Factors'!$G$58,""))))))</f>
        <v/>
      </c>
      <c r="N1741" s="96"/>
      <c r="O1741" s="209" t="str">
        <f>IF(ISBLANK(D1741),"",(IF(D1741="Room AC (window/wall)",'Emission Factors'!$C$53,IF(D1741="Room AC (PTAC/PTHP)",'Emission Factors'!$C$54,IF(D1741="Residential AC",'Emission Factors'!$C$55,IF(D1741="Residential HP",'Emission Factors'!$C$56,IF(D1741="Commercial AC (&gt;=65k to &lt;135,000k Btu/hr)",'Emission Factors'!$C$57,IF(D1741="Commercial AC (&gt;=135,000k Btu/hr)",'Emission Factors'!$C$58,""))))))))</f>
        <v/>
      </c>
      <c r="P1741" s="209" t="str">
        <f t="shared" si="260"/>
        <v/>
      </c>
      <c r="Q1741" s="95"/>
      <c r="R1741" s="256"/>
      <c r="S1741" s="256"/>
      <c r="T1741" s="96"/>
      <c r="U1741" s="211" t="str">
        <f>IF(Q1741="Room AC (window/wall)",'Emission Factors'!$E$53,IF(AND(Q1741="Room AC (PTAC/PTHP)",ISBLANK(T1741)),"Error",IF(AND(Q1741="Room AC (PTAC/PTHP)",T1741&gt;0),T1741,IF(Q1741="Residential AC",'Emission Factors'!$E$55,IF(AND(Q1741="Residential HP",ISBLANK(T1741)),"Error",IF(AND(Q1741="Residential HP",T1741&gt;0),T1741,IF(Q1741="Commercial AC (&gt;=65k to &lt;135,000k Btu/hr)",'Emission Factors'!$E$57,IF(Q1741="Commercial AC (&gt;=135,000k Btu/hr)",'Emission Factors'!$E$58,""))))))))</f>
        <v/>
      </c>
      <c r="V1741" s="95"/>
      <c r="W1741" s="211" t="str">
        <f>IF(ISBLANK(V1741),"",VLOOKUP(V1741,'Emission Factors'!$C$81:$G$221,4,FALSE))</f>
        <v/>
      </c>
      <c r="X1741" s="210" t="str">
        <f>IF(Q1741="Room AC (window/wall)",'Emission Factors'!$F$53,IF(Q1741="Room AC (PTAC/PTHP)",'Emission Factors'!$F$54,IF(Q1741="Residential AC",'Emission Factors'!$F$55,IF(Q1741="Residential HP",'Emission Factors'!$F$56,IF(Q1741="Commercial AC (&gt;=65k to &lt;135,000k Btu/hr)",'Emission Factors'!$F$57,IF(Q1741="Commercial AC (&gt;=135,000k Btu/hr)",'Emission Factors'!$F$58,""))))))</f>
        <v/>
      </c>
      <c r="Y1741" s="211" t="str">
        <f>IF(Q1741="Room AC (window/wall)",'Emission Factors'!$G$53,IF(Q1741="Room AC (PTAC/PTHP)",'Emission Factors'!$G$54,IF(Q1741="Residential AC",'Emission Factors'!$G$55,IF(Q1741="Residential HP",'Emission Factors'!$G$56,IF(Q1741="Commercial AC (&gt;=65k to &lt;135,000k Btu/hr)",'Emission Factors'!$G$57,IF(Q1741="Commercial AC (&gt;=135,000k Btu/hr)",'Emission Factors'!$G$58,""))))))</f>
        <v/>
      </c>
      <c r="Z1741" s="96"/>
      <c r="AA1741" s="97" t="str">
        <f t="shared" si="261"/>
        <v/>
      </c>
      <c r="AB1741" s="97" t="str">
        <f t="shared" si="262"/>
        <v/>
      </c>
      <c r="AC1741" s="246" t="str">
        <f t="shared" si="263"/>
        <v/>
      </c>
      <c r="AD1741" s="97" t="str">
        <f t="shared" si="264"/>
        <v/>
      </c>
      <c r="AE1741" s="97" t="str">
        <f t="shared" si="265"/>
        <v/>
      </c>
      <c r="AF1741" s="252" t="str">
        <f t="shared" si="266"/>
        <v/>
      </c>
      <c r="AG1741" s="254" t="str">
        <f t="shared" si="267"/>
        <v/>
      </c>
      <c r="AH1741" s="248" t="str">
        <f t="shared" si="268"/>
        <v/>
      </c>
      <c r="AI1741" s="249" t="str">
        <f t="shared" si="269"/>
        <v/>
      </c>
    </row>
    <row r="1742" spans="2:35" x14ac:dyDescent="0.3">
      <c r="B1742" s="94"/>
      <c r="C1742" s="95"/>
      <c r="D1742" s="95"/>
      <c r="E1742" s="95"/>
      <c r="F1742" s="94"/>
      <c r="G1742" s="145"/>
      <c r="H1742" s="245"/>
      <c r="I1742" s="211" t="str">
        <f>IF(D1742="Room AC (window/wall)",'Emission Factors'!$E$53,IF(D1742="Room AC (PTAC/PTHP)",H1742,IF(D1742="Residential AC",'Emission Factors'!$E$55,IF(D1742="Residential HP",H1742,IF(D1742="Commercial AC (&gt;=65k to &lt;135,000k Btu/hr)",'Emission Factors'!$E$57,IF(D1742="Commercial AC (&gt;=135,000k Btu/hr)",'Emission Factors'!$E$58,""))))))</f>
        <v/>
      </c>
      <c r="J1742" s="96"/>
      <c r="K1742" s="211" t="str">
        <f>IF(ISBLANK(J1742),"",VLOOKUP(J1742,'Emission Factors'!$C$81:$G$221,4,FALSE))</f>
        <v/>
      </c>
      <c r="L1742" s="210" t="str">
        <f>IF(D1742="Room AC (window/wall)",'Emission Factors'!$F$53,IF(D1742="Room AC (PTAC/PTHP)",'Emission Factors'!$F$54,IF(D1742="Residential AC",'Emission Factors'!$F$55,IF(D1742="Residential HP",'Emission Factors'!$F$56,IF(D1742="Commercial AC (&gt;=65k to &lt;135,000k Btu/hr)",'Emission Factors'!$F$57,IF(D1742="Commercial AC (&gt;=135,000k Btu/hr)",'Emission Factors'!$F$58,""))))))</f>
        <v/>
      </c>
      <c r="M1742" s="211" t="str">
        <f>IF(D1742="Room AC (window/wall)",'Emission Factors'!$G$53,IF(D1742="Room AC (PTAC/PTHP)",'Emission Factors'!$G$54,IF(D1742="Residential AC",'Emission Factors'!$G$55,IF(D1742="Residential HP",'Emission Factors'!$G$56,IF(D1742="Commercial AC (&gt;=65k to &lt;135,000k Btu/hr)",'Emission Factors'!$G$57,IF(D1742="Commercial AC (&gt;=135,000k Btu/hr)",'Emission Factors'!$G$58,""))))))</f>
        <v/>
      </c>
      <c r="N1742" s="96"/>
      <c r="O1742" s="209" t="str">
        <f>IF(ISBLANK(D1742),"",(IF(D1742="Room AC (window/wall)",'Emission Factors'!$C$53,IF(D1742="Room AC (PTAC/PTHP)",'Emission Factors'!$C$54,IF(D1742="Residential AC",'Emission Factors'!$C$55,IF(D1742="Residential HP",'Emission Factors'!$C$56,IF(D1742="Commercial AC (&gt;=65k to &lt;135,000k Btu/hr)",'Emission Factors'!$C$57,IF(D1742="Commercial AC (&gt;=135,000k Btu/hr)",'Emission Factors'!$C$58,""))))))))</f>
        <v/>
      </c>
      <c r="P1742" s="209" t="str">
        <f t="shared" ref="P1742:P1805" si="270">IFERROR(O1742-(IF(ISBLANK(R1742),"Error",R1742)-E1742),"")</f>
        <v/>
      </c>
      <c r="Q1742" s="95"/>
      <c r="R1742" s="256"/>
      <c r="S1742" s="256"/>
      <c r="T1742" s="96"/>
      <c r="U1742" s="211" t="str">
        <f>IF(Q1742="Room AC (window/wall)",'Emission Factors'!$E$53,IF(AND(Q1742="Room AC (PTAC/PTHP)",ISBLANK(T1742)),"Error",IF(AND(Q1742="Room AC (PTAC/PTHP)",T1742&gt;0),T1742,IF(Q1742="Residential AC",'Emission Factors'!$E$55,IF(AND(Q1742="Residential HP",ISBLANK(T1742)),"Error",IF(AND(Q1742="Residential HP",T1742&gt;0),T1742,IF(Q1742="Commercial AC (&gt;=65k to &lt;135,000k Btu/hr)",'Emission Factors'!$E$57,IF(Q1742="Commercial AC (&gt;=135,000k Btu/hr)",'Emission Factors'!$E$58,""))))))))</f>
        <v/>
      </c>
      <c r="V1742" s="95"/>
      <c r="W1742" s="211" t="str">
        <f>IF(ISBLANK(V1742),"",VLOOKUP(V1742,'Emission Factors'!$C$81:$G$221,4,FALSE))</f>
        <v/>
      </c>
      <c r="X1742" s="210" t="str">
        <f>IF(Q1742="Room AC (window/wall)",'Emission Factors'!$F$53,IF(Q1742="Room AC (PTAC/PTHP)",'Emission Factors'!$F$54,IF(Q1742="Residential AC",'Emission Factors'!$F$55,IF(Q1742="Residential HP",'Emission Factors'!$F$56,IF(Q1742="Commercial AC (&gt;=65k to &lt;135,000k Btu/hr)",'Emission Factors'!$F$57,IF(Q1742="Commercial AC (&gt;=135,000k Btu/hr)",'Emission Factors'!$F$58,""))))))</f>
        <v/>
      </c>
      <c r="Y1742" s="211" t="str">
        <f>IF(Q1742="Room AC (window/wall)",'Emission Factors'!$G$53,IF(Q1742="Room AC (PTAC/PTHP)",'Emission Factors'!$G$54,IF(Q1742="Residential AC",'Emission Factors'!$G$55,IF(Q1742="Residential HP",'Emission Factors'!$G$56,IF(Q1742="Commercial AC (&gt;=65k to &lt;135,000k Btu/hr)",'Emission Factors'!$G$57,IF(Q1742="Commercial AC (&gt;=135,000k Btu/hr)",'Emission Factors'!$G$58,""))))))</f>
        <v/>
      </c>
      <c r="Z1742" s="96"/>
      <c r="AA1742" s="97" t="str">
        <f t="shared" si="261"/>
        <v/>
      </c>
      <c r="AB1742" s="97" t="str">
        <f t="shared" si="262"/>
        <v/>
      </c>
      <c r="AC1742" s="246" t="str">
        <f t="shared" si="263"/>
        <v/>
      </c>
      <c r="AD1742" s="97" t="str">
        <f t="shared" si="264"/>
        <v/>
      </c>
      <c r="AE1742" s="97" t="str">
        <f t="shared" si="265"/>
        <v/>
      </c>
      <c r="AF1742" s="252" t="str">
        <f t="shared" si="266"/>
        <v/>
      </c>
      <c r="AG1742" s="254" t="str">
        <f t="shared" si="267"/>
        <v/>
      </c>
      <c r="AH1742" s="248" t="str">
        <f t="shared" si="268"/>
        <v/>
      </c>
      <c r="AI1742" s="249" t="str">
        <f t="shared" si="269"/>
        <v/>
      </c>
    </row>
    <row r="1743" spans="2:35" x14ac:dyDescent="0.3">
      <c r="B1743" s="94"/>
      <c r="C1743" s="95"/>
      <c r="D1743" s="95"/>
      <c r="E1743" s="95"/>
      <c r="F1743" s="94"/>
      <c r="G1743" s="145"/>
      <c r="H1743" s="245"/>
      <c r="I1743" s="211" t="str">
        <f>IF(D1743="Room AC (window/wall)",'Emission Factors'!$E$53,IF(D1743="Room AC (PTAC/PTHP)",H1743,IF(D1743="Residential AC",'Emission Factors'!$E$55,IF(D1743="Residential HP",H1743,IF(D1743="Commercial AC (&gt;=65k to &lt;135,000k Btu/hr)",'Emission Factors'!$E$57,IF(D1743="Commercial AC (&gt;=135,000k Btu/hr)",'Emission Factors'!$E$58,""))))))</f>
        <v/>
      </c>
      <c r="J1743" s="96"/>
      <c r="K1743" s="211" t="str">
        <f>IF(ISBLANK(J1743),"",VLOOKUP(J1743,'Emission Factors'!$C$81:$G$221,4,FALSE))</f>
        <v/>
      </c>
      <c r="L1743" s="210" t="str">
        <f>IF(D1743="Room AC (window/wall)",'Emission Factors'!$F$53,IF(D1743="Room AC (PTAC/PTHP)",'Emission Factors'!$F$54,IF(D1743="Residential AC",'Emission Factors'!$F$55,IF(D1743="Residential HP",'Emission Factors'!$F$56,IF(D1743="Commercial AC (&gt;=65k to &lt;135,000k Btu/hr)",'Emission Factors'!$F$57,IF(D1743="Commercial AC (&gt;=135,000k Btu/hr)",'Emission Factors'!$F$58,""))))))</f>
        <v/>
      </c>
      <c r="M1743" s="211" t="str">
        <f>IF(D1743="Room AC (window/wall)",'Emission Factors'!$G$53,IF(D1743="Room AC (PTAC/PTHP)",'Emission Factors'!$G$54,IF(D1743="Residential AC",'Emission Factors'!$G$55,IF(D1743="Residential HP",'Emission Factors'!$G$56,IF(D1743="Commercial AC (&gt;=65k to &lt;135,000k Btu/hr)",'Emission Factors'!$G$57,IF(D1743="Commercial AC (&gt;=135,000k Btu/hr)",'Emission Factors'!$G$58,""))))))</f>
        <v/>
      </c>
      <c r="N1743" s="96"/>
      <c r="O1743" s="209" t="str">
        <f>IF(ISBLANK(D1743),"",(IF(D1743="Room AC (window/wall)",'Emission Factors'!$C$53,IF(D1743="Room AC (PTAC/PTHP)",'Emission Factors'!$C$54,IF(D1743="Residential AC",'Emission Factors'!$C$55,IF(D1743="Residential HP",'Emission Factors'!$C$56,IF(D1743="Commercial AC (&gt;=65k to &lt;135,000k Btu/hr)",'Emission Factors'!$C$57,IF(D1743="Commercial AC (&gt;=135,000k Btu/hr)",'Emission Factors'!$C$58,""))))))))</f>
        <v/>
      </c>
      <c r="P1743" s="209" t="str">
        <f t="shared" si="270"/>
        <v/>
      </c>
      <c r="Q1743" s="95"/>
      <c r="R1743" s="256"/>
      <c r="S1743" s="256"/>
      <c r="T1743" s="96"/>
      <c r="U1743" s="211" t="str">
        <f>IF(Q1743="Room AC (window/wall)",'Emission Factors'!$E$53,IF(AND(Q1743="Room AC (PTAC/PTHP)",ISBLANK(T1743)),"Error",IF(AND(Q1743="Room AC (PTAC/PTHP)",T1743&gt;0),T1743,IF(Q1743="Residential AC",'Emission Factors'!$E$55,IF(AND(Q1743="Residential HP",ISBLANK(T1743)),"Error",IF(AND(Q1743="Residential HP",T1743&gt;0),T1743,IF(Q1743="Commercial AC (&gt;=65k to &lt;135,000k Btu/hr)",'Emission Factors'!$E$57,IF(Q1743="Commercial AC (&gt;=135,000k Btu/hr)",'Emission Factors'!$E$58,""))))))))</f>
        <v/>
      </c>
      <c r="V1743" s="95"/>
      <c r="W1743" s="211" t="str">
        <f>IF(ISBLANK(V1743),"",VLOOKUP(V1743,'Emission Factors'!$C$81:$G$221,4,FALSE))</f>
        <v/>
      </c>
      <c r="X1743" s="210" t="str">
        <f>IF(Q1743="Room AC (window/wall)",'Emission Factors'!$F$53,IF(Q1743="Room AC (PTAC/PTHP)",'Emission Factors'!$F$54,IF(Q1743="Residential AC",'Emission Factors'!$F$55,IF(Q1743="Residential HP",'Emission Factors'!$F$56,IF(Q1743="Commercial AC (&gt;=65k to &lt;135,000k Btu/hr)",'Emission Factors'!$F$57,IF(Q1743="Commercial AC (&gt;=135,000k Btu/hr)",'Emission Factors'!$F$58,""))))))</f>
        <v/>
      </c>
      <c r="Y1743" s="211" t="str">
        <f>IF(Q1743="Room AC (window/wall)",'Emission Factors'!$G$53,IF(Q1743="Room AC (PTAC/PTHP)",'Emission Factors'!$G$54,IF(Q1743="Residential AC",'Emission Factors'!$G$55,IF(Q1743="Residential HP",'Emission Factors'!$G$56,IF(Q1743="Commercial AC (&gt;=65k to &lt;135,000k Btu/hr)",'Emission Factors'!$G$57,IF(Q1743="Commercial AC (&gt;=135,000k Btu/hr)",'Emission Factors'!$G$58,""))))))</f>
        <v/>
      </c>
      <c r="Z1743" s="96"/>
      <c r="AA1743" s="97" t="str">
        <f t="shared" ref="AA1743:AA1806" si="271">IF(ISBLANK(Z1743),"",(I1743*K1743*(M1743/100)*(N1743/2204.6)))</f>
        <v/>
      </c>
      <c r="AB1743" s="97" t="str">
        <f t="shared" ref="AB1743:AB1806" si="272">IF(ISBLANK(Z1743),"",(U1743*W1743*(Y1743/100)*(Z1743/2204.6)))</f>
        <v/>
      </c>
      <c r="AC1743" s="246" t="str">
        <f t="shared" ref="AC1743:AC1806" si="273">IF(ISBLANK(Z1743),"",(AA1743-AB1743))</f>
        <v/>
      </c>
      <c r="AD1743" s="97" t="str">
        <f t="shared" ref="AD1743:AD1806" si="274">IF(ISBLANK(Z1743),"",(H1743*K1743*(L1743/100)*(N1743/2204.6)*P1743))</f>
        <v/>
      </c>
      <c r="AE1743" s="97" t="str">
        <f t="shared" ref="AE1743:AE1806" si="275">IF(ISBLANK(Z1743),"",(T1743*W1743*(X1743/100)*(Z1743/2204.6)*P1743))</f>
        <v/>
      </c>
      <c r="AF1743" s="252" t="str">
        <f t="shared" ref="AF1743:AF1806" si="276">IF(ISBLANK(Z1743),"",(AD1743-AE1743))</f>
        <v/>
      </c>
      <c r="AG1743" s="254" t="str">
        <f t="shared" ref="AG1743:AG1806" si="277">IF(ISBLANK(S1743),"",IF(AND(S1743&gt;2024,W1743&gt;750),0,SUM(AC1743,AF1743)))</f>
        <v/>
      </c>
      <c r="AH1743" s="248" t="str">
        <f t="shared" ref="AH1743:AH1806" si="278">IF(ISBLANK(Z1743),"",(AG1743/Z1743))</f>
        <v/>
      </c>
      <c r="AI1743" s="249" t="str">
        <f t="shared" ref="AI1743:AI1806" si="279">IF(ISBLANK(Z1743),"",(IF(AG1743=0,0,(AG1743/G1743))))</f>
        <v/>
      </c>
    </row>
    <row r="1744" spans="2:35" x14ac:dyDescent="0.3">
      <c r="B1744" s="94"/>
      <c r="C1744" s="95"/>
      <c r="D1744" s="95"/>
      <c r="E1744" s="95"/>
      <c r="F1744" s="94"/>
      <c r="G1744" s="145"/>
      <c r="H1744" s="245"/>
      <c r="I1744" s="211" t="str">
        <f>IF(D1744="Room AC (window/wall)",'Emission Factors'!$E$53,IF(D1744="Room AC (PTAC/PTHP)",H1744,IF(D1744="Residential AC",'Emission Factors'!$E$55,IF(D1744="Residential HP",H1744,IF(D1744="Commercial AC (&gt;=65k to &lt;135,000k Btu/hr)",'Emission Factors'!$E$57,IF(D1744="Commercial AC (&gt;=135,000k Btu/hr)",'Emission Factors'!$E$58,""))))))</f>
        <v/>
      </c>
      <c r="J1744" s="96"/>
      <c r="K1744" s="211" t="str">
        <f>IF(ISBLANK(J1744),"",VLOOKUP(J1744,'Emission Factors'!$C$81:$G$221,4,FALSE))</f>
        <v/>
      </c>
      <c r="L1744" s="210" t="str">
        <f>IF(D1744="Room AC (window/wall)",'Emission Factors'!$F$53,IF(D1744="Room AC (PTAC/PTHP)",'Emission Factors'!$F$54,IF(D1744="Residential AC",'Emission Factors'!$F$55,IF(D1744="Residential HP",'Emission Factors'!$F$56,IF(D1744="Commercial AC (&gt;=65k to &lt;135,000k Btu/hr)",'Emission Factors'!$F$57,IF(D1744="Commercial AC (&gt;=135,000k Btu/hr)",'Emission Factors'!$F$58,""))))))</f>
        <v/>
      </c>
      <c r="M1744" s="211" t="str">
        <f>IF(D1744="Room AC (window/wall)",'Emission Factors'!$G$53,IF(D1744="Room AC (PTAC/PTHP)",'Emission Factors'!$G$54,IF(D1744="Residential AC",'Emission Factors'!$G$55,IF(D1744="Residential HP",'Emission Factors'!$G$56,IF(D1744="Commercial AC (&gt;=65k to &lt;135,000k Btu/hr)",'Emission Factors'!$G$57,IF(D1744="Commercial AC (&gt;=135,000k Btu/hr)",'Emission Factors'!$G$58,""))))))</f>
        <v/>
      </c>
      <c r="N1744" s="96"/>
      <c r="O1744" s="209" t="str">
        <f>IF(ISBLANK(D1744),"",(IF(D1744="Room AC (window/wall)",'Emission Factors'!$C$53,IF(D1744="Room AC (PTAC/PTHP)",'Emission Factors'!$C$54,IF(D1744="Residential AC",'Emission Factors'!$C$55,IF(D1744="Residential HP",'Emission Factors'!$C$56,IF(D1744="Commercial AC (&gt;=65k to &lt;135,000k Btu/hr)",'Emission Factors'!$C$57,IF(D1744="Commercial AC (&gt;=135,000k Btu/hr)",'Emission Factors'!$C$58,""))))))))</f>
        <v/>
      </c>
      <c r="P1744" s="209" t="str">
        <f t="shared" si="270"/>
        <v/>
      </c>
      <c r="Q1744" s="95"/>
      <c r="R1744" s="256"/>
      <c r="S1744" s="256"/>
      <c r="T1744" s="96"/>
      <c r="U1744" s="211" t="str">
        <f>IF(Q1744="Room AC (window/wall)",'Emission Factors'!$E$53,IF(AND(Q1744="Room AC (PTAC/PTHP)",ISBLANK(T1744)),"Error",IF(AND(Q1744="Room AC (PTAC/PTHP)",T1744&gt;0),T1744,IF(Q1744="Residential AC",'Emission Factors'!$E$55,IF(AND(Q1744="Residential HP",ISBLANK(T1744)),"Error",IF(AND(Q1744="Residential HP",T1744&gt;0),T1744,IF(Q1744="Commercial AC (&gt;=65k to &lt;135,000k Btu/hr)",'Emission Factors'!$E$57,IF(Q1744="Commercial AC (&gt;=135,000k Btu/hr)",'Emission Factors'!$E$58,""))))))))</f>
        <v/>
      </c>
      <c r="V1744" s="95"/>
      <c r="W1744" s="211" t="str">
        <f>IF(ISBLANK(V1744),"",VLOOKUP(V1744,'Emission Factors'!$C$81:$G$221,4,FALSE))</f>
        <v/>
      </c>
      <c r="X1744" s="210" t="str">
        <f>IF(Q1744="Room AC (window/wall)",'Emission Factors'!$F$53,IF(Q1744="Room AC (PTAC/PTHP)",'Emission Factors'!$F$54,IF(Q1744="Residential AC",'Emission Factors'!$F$55,IF(Q1744="Residential HP",'Emission Factors'!$F$56,IF(Q1744="Commercial AC (&gt;=65k to &lt;135,000k Btu/hr)",'Emission Factors'!$F$57,IF(Q1744="Commercial AC (&gt;=135,000k Btu/hr)",'Emission Factors'!$F$58,""))))))</f>
        <v/>
      </c>
      <c r="Y1744" s="211" t="str">
        <f>IF(Q1744="Room AC (window/wall)",'Emission Factors'!$G$53,IF(Q1744="Room AC (PTAC/PTHP)",'Emission Factors'!$G$54,IF(Q1744="Residential AC",'Emission Factors'!$G$55,IF(Q1744="Residential HP",'Emission Factors'!$G$56,IF(Q1744="Commercial AC (&gt;=65k to &lt;135,000k Btu/hr)",'Emission Factors'!$G$57,IF(Q1744="Commercial AC (&gt;=135,000k Btu/hr)",'Emission Factors'!$G$58,""))))))</f>
        <v/>
      </c>
      <c r="Z1744" s="96"/>
      <c r="AA1744" s="97" t="str">
        <f t="shared" si="271"/>
        <v/>
      </c>
      <c r="AB1744" s="97" t="str">
        <f t="shared" si="272"/>
        <v/>
      </c>
      <c r="AC1744" s="246" t="str">
        <f t="shared" si="273"/>
        <v/>
      </c>
      <c r="AD1744" s="97" t="str">
        <f t="shared" si="274"/>
        <v/>
      </c>
      <c r="AE1744" s="97" t="str">
        <f t="shared" si="275"/>
        <v/>
      </c>
      <c r="AF1744" s="252" t="str">
        <f t="shared" si="276"/>
        <v/>
      </c>
      <c r="AG1744" s="254" t="str">
        <f t="shared" si="277"/>
        <v/>
      </c>
      <c r="AH1744" s="248" t="str">
        <f t="shared" si="278"/>
        <v/>
      </c>
      <c r="AI1744" s="249" t="str">
        <f t="shared" si="279"/>
        <v/>
      </c>
    </row>
    <row r="1745" spans="2:35" x14ac:dyDescent="0.3">
      <c r="B1745" s="94"/>
      <c r="C1745" s="95"/>
      <c r="D1745" s="95"/>
      <c r="E1745" s="95"/>
      <c r="F1745" s="94"/>
      <c r="G1745" s="145"/>
      <c r="H1745" s="245"/>
      <c r="I1745" s="211" t="str">
        <f>IF(D1745="Room AC (window/wall)",'Emission Factors'!$E$53,IF(D1745="Room AC (PTAC/PTHP)",H1745,IF(D1745="Residential AC",'Emission Factors'!$E$55,IF(D1745="Residential HP",H1745,IF(D1745="Commercial AC (&gt;=65k to &lt;135,000k Btu/hr)",'Emission Factors'!$E$57,IF(D1745="Commercial AC (&gt;=135,000k Btu/hr)",'Emission Factors'!$E$58,""))))))</f>
        <v/>
      </c>
      <c r="J1745" s="96"/>
      <c r="K1745" s="211" t="str">
        <f>IF(ISBLANK(J1745),"",VLOOKUP(J1745,'Emission Factors'!$C$81:$G$221,4,FALSE))</f>
        <v/>
      </c>
      <c r="L1745" s="210" t="str">
        <f>IF(D1745="Room AC (window/wall)",'Emission Factors'!$F$53,IF(D1745="Room AC (PTAC/PTHP)",'Emission Factors'!$F$54,IF(D1745="Residential AC",'Emission Factors'!$F$55,IF(D1745="Residential HP",'Emission Factors'!$F$56,IF(D1745="Commercial AC (&gt;=65k to &lt;135,000k Btu/hr)",'Emission Factors'!$F$57,IF(D1745="Commercial AC (&gt;=135,000k Btu/hr)",'Emission Factors'!$F$58,""))))))</f>
        <v/>
      </c>
      <c r="M1745" s="211" t="str">
        <f>IF(D1745="Room AC (window/wall)",'Emission Factors'!$G$53,IF(D1745="Room AC (PTAC/PTHP)",'Emission Factors'!$G$54,IF(D1745="Residential AC",'Emission Factors'!$G$55,IF(D1745="Residential HP",'Emission Factors'!$G$56,IF(D1745="Commercial AC (&gt;=65k to &lt;135,000k Btu/hr)",'Emission Factors'!$G$57,IF(D1745="Commercial AC (&gt;=135,000k Btu/hr)",'Emission Factors'!$G$58,""))))))</f>
        <v/>
      </c>
      <c r="N1745" s="96"/>
      <c r="O1745" s="209" t="str">
        <f>IF(ISBLANK(D1745),"",(IF(D1745="Room AC (window/wall)",'Emission Factors'!$C$53,IF(D1745="Room AC (PTAC/PTHP)",'Emission Factors'!$C$54,IF(D1745="Residential AC",'Emission Factors'!$C$55,IF(D1745="Residential HP",'Emission Factors'!$C$56,IF(D1745="Commercial AC (&gt;=65k to &lt;135,000k Btu/hr)",'Emission Factors'!$C$57,IF(D1745="Commercial AC (&gt;=135,000k Btu/hr)",'Emission Factors'!$C$58,""))))))))</f>
        <v/>
      </c>
      <c r="P1745" s="209" t="str">
        <f t="shared" si="270"/>
        <v/>
      </c>
      <c r="Q1745" s="95"/>
      <c r="R1745" s="256"/>
      <c r="S1745" s="256"/>
      <c r="T1745" s="96"/>
      <c r="U1745" s="211" t="str">
        <f>IF(Q1745="Room AC (window/wall)",'Emission Factors'!$E$53,IF(AND(Q1745="Room AC (PTAC/PTHP)",ISBLANK(T1745)),"Error",IF(AND(Q1745="Room AC (PTAC/PTHP)",T1745&gt;0),T1745,IF(Q1745="Residential AC",'Emission Factors'!$E$55,IF(AND(Q1745="Residential HP",ISBLANK(T1745)),"Error",IF(AND(Q1745="Residential HP",T1745&gt;0),T1745,IF(Q1745="Commercial AC (&gt;=65k to &lt;135,000k Btu/hr)",'Emission Factors'!$E$57,IF(Q1745="Commercial AC (&gt;=135,000k Btu/hr)",'Emission Factors'!$E$58,""))))))))</f>
        <v/>
      </c>
      <c r="V1745" s="95"/>
      <c r="W1745" s="211" t="str">
        <f>IF(ISBLANK(V1745),"",VLOOKUP(V1745,'Emission Factors'!$C$81:$G$221,4,FALSE))</f>
        <v/>
      </c>
      <c r="X1745" s="210" t="str">
        <f>IF(Q1745="Room AC (window/wall)",'Emission Factors'!$F$53,IF(Q1745="Room AC (PTAC/PTHP)",'Emission Factors'!$F$54,IF(Q1745="Residential AC",'Emission Factors'!$F$55,IF(Q1745="Residential HP",'Emission Factors'!$F$56,IF(Q1745="Commercial AC (&gt;=65k to &lt;135,000k Btu/hr)",'Emission Factors'!$F$57,IF(Q1745="Commercial AC (&gt;=135,000k Btu/hr)",'Emission Factors'!$F$58,""))))))</f>
        <v/>
      </c>
      <c r="Y1745" s="211" t="str">
        <f>IF(Q1745="Room AC (window/wall)",'Emission Factors'!$G$53,IF(Q1745="Room AC (PTAC/PTHP)",'Emission Factors'!$G$54,IF(Q1745="Residential AC",'Emission Factors'!$G$55,IF(Q1745="Residential HP",'Emission Factors'!$G$56,IF(Q1745="Commercial AC (&gt;=65k to &lt;135,000k Btu/hr)",'Emission Factors'!$G$57,IF(Q1745="Commercial AC (&gt;=135,000k Btu/hr)",'Emission Factors'!$G$58,""))))))</f>
        <v/>
      </c>
      <c r="Z1745" s="96"/>
      <c r="AA1745" s="97" t="str">
        <f t="shared" si="271"/>
        <v/>
      </c>
      <c r="AB1745" s="97" t="str">
        <f t="shared" si="272"/>
        <v/>
      </c>
      <c r="AC1745" s="246" t="str">
        <f t="shared" si="273"/>
        <v/>
      </c>
      <c r="AD1745" s="97" t="str">
        <f t="shared" si="274"/>
        <v/>
      </c>
      <c r="AE1745" s="97" t="str">
        <f t="shared" si="275"/>
        <v/>
      </c>
      <c r="AF1745" s="252" t="str">
        <f t="shared" si="276"/>
        <v/>
      </c>
      <c r="AG1745" s="254" t="str">
        <f t="shared" si="277"/>
        <v/>
      </c>
      <c r="AH1745" s="248" t="str">
        <f t="shared" si="278"/>
        <v/>
      </c>
      <c r="AI1745" s="249" t="str">
        <f t="shared" si="279"/>
        <v/>
      </c>
    </row>
    <row r="1746" spans="2:35" x14ac:dyDescent="0.3">
      <c r="B1746" s="94"/>
      <c r="C1746" s="95"/>
      <c r="D1746" s="95"/>
      <c r="E1746" s="95"/>
      <c r="F1746" s="94"/>
      <c r="G1746" s="145"/>
      <c r="H1746" s="245"/>
      <c r="I1746" s="211" t="str">
        <f>IF(D1746="Room AC (window/wall)",'Emission Factors'!$E$53,IF(D1746="Room AC (PTAC/PTHP)",H1746,IF(D1746="Residential AC",'Emission Factors'!$E$55,IF(D1746="Residential HP",H1746,IF(D1746="Commercial AC (&gt;=65k to &lt;135,000k Btu/hr)",'Emission Factors'!$E$57,IF(D1746="Commercial AC (&gt;=135,000k Btu/hr)",'Emission Factors'!$E$58,""))))))</f>
        <v/>
      </c>
      <c r="J1746" s="96"/>
      <c r="K1746" s="211" t="str">
        <f>IF(ISBLANK(J1746),"",VLOOKUP(J1746,'Emission Factors'!$C$81:$G$221,4,FALSE))</f>
        <v/>
      </c>
      <c r="L1746" s="210" t="str">
        <f>IF(D1746="Room AC (window/wall)",'Emission Factors'!$F$53,IF(D1746="Room AC (PTAC/PTHP)",'Emission Factors'!$F$54,IF(D1746="Residential AC",'Emission Factors'!$F$55,IF(D1746="Residential HP",'Emission Factors'!$F$56,IF(D1746="Commercial AC (&gt;=65k to &lt;135,000k Btu/hr)",'Emission Factors'!$F$57,IF(D1746="Commercial AC (&gt;=135,000k Btu/hr)",'Emission Factors'!$F$58,""))))))</f>
        <v/>
      </c>
      <c r="M1746" s="211" t="str">
        <f>IF(D1746="Room AC (window/wall)",'Emission Factors'!$G$53,IF(D1746="Room AC (PTAC/PTHP)",'Emission Factors'!$G$54,IF(D1746="Residential AC",'Emission Factors'!$G$55,IF(D1746="Residential HP",'Emission Factors'!$G$56,IF(D1746="Commercial AC (&gt;=65k to &lt;135,000k Btu/hr)",'Emission Factors'!$G$57,IF(D1746="Commercial AC (&gt;=135,000k Btu/hr)",'Emission Factors'!$G$58,""))))))</f>
        <v/>
      </c>
      <c r="N1746" s="96"/>
      <c r="O1746" s="209" t="str">
        <f>IF(ISBLANK(D1746),"",(IF(D1746="Room AC (window/wall)",'Emission Factors'!$C$53,IF(D1746="Room AC (PTAC/PTHP)",'Emission Factors'!$C$54,IF(D1746="Residential AC",'Emission Factors'!$C$55,IF(D1746="Residential HP",'Emission Factors'!$C$56,IF(D1746="Commercial AC (&gt;=65k to &lt;135,000k Btu/hr)",'Emission Factors'!$C$57,IF(D1746="Commercial AC (&gt;=135,000k Btu/hr)",'Emission Factors'!$C$58,""))))))))</f>
        <v/>
      </c>
      <c r="P1746" s="209" t="str">
        <f t="shared" si="270"/>
        <v/>
      </c>
      <c r="Q1746" s="95"/>
      <c r="R1746" s="256"/>
      <c r="S1746" s="256"/>
      <c r="T1746" s="96"/>
      <c r="U1746" s="211" t="str">
        <f>IF(Q1746="Room AC (window/wall)",'Emission Factors'!$E$53,IF(AND(Q1746="Room AC (PTAC/PTHP)",ISBLANK(T1746)),"Error",IF(AND(Q1746="Room AC (PTAC/PTHP)",T1746&gt;0),T1746,IF(Q1746="Residential AC",'Emission Factors'!$E$55,IF(AND(Q1746="Residential HP",ISBLANK(T1746)),"Error",IF(AND(Q1746="Residential HP",T1746&gt;0),T1746,IF(Q1746="Commercial AC (&gt;=65k to &lt;135,000k Btu/hr)",'Emission Factors'!$E$57,IF(Q1746="Commercial AC (&gt;=135,000k Btu/hr)",'Emission Factors'!$E$58,""))))))))</f>
        <v/>
      </c>
      <c r="V1746" s="95"/>
      <c r="W1746" s="211" t="str">
        <f>IF(ISBLANK(V1746),"",VLOOKUP(V1746,'Emission Factors'!$C$81:$G$221,4,FALSE))</f>
        <v/>
      </c>
      <c r="X1746" s="210" t="str">
        <f>IF(Q1746="Room AC (window/wall)",'Emission Factors'!$F$53,IF(Q1746="Room AC (PTAC/PTHP)",'Emission Factors'!$F$54,IF(Q1746="Residential AC",'Emission Factors'!$F$55,IF(Q1746="Residential HP",'Emission Factors'!$F$56,IF(Q1746="Commercial AC (&gt;=65k to &lt;135,000k Btu/hr)",'Emission Factors'!$F$57,IF(Q1746="Commercial AC (&gt;=135,000k Btu/hr)",'Emission Factors'!$F$58,""))))))</f>
        <v/>
      </c>
      <c r="Y1746" s="211" t="str">
        <f>IF(Q1746="Room AC (window/wall)",'Emission Factors'!$G$53,IF(Q1746="Room AC (PTAC/PTHP)",'Emission Factors'!$G$54,IF(Q1746="Residential AC",'Emission Factors'!$G$55,IF(Q1746="Residential HP",'Emission Factors'!$G$56,IF(Q1746="Commercial AC (&gt;=65k to &lt;135,000k Btu/hr)",'Emission Factors'!$G$57,IF(Q1746="Commercial AC (&gt;=135,000k Btu/hr)",'Emission Factors'!$G$58,""))))))</f>
        <v/>
      </c>
      <c r="Z1746" s="96"/>
      <c r="AA1746" s="97" t="str">
        <f t="shared" si="271"/>
        <v/>
      </c>
      <c r="AB1746" s="97" t="str">
        <f t="shared" si="272"/>
        <v/>
      </c>
      <c r="AC1746" s="246" t="str">
        <f t="shared" si="273"/>
        <v/>
      </c>
      <c r="AD1746" s="97" t="str">
        <f t="shared" si="274"/>
        <v/>
      </c>
      <c r="AE1746" s="97" t="str">
        <f t="shared" si="275"/>
        <v/>
      </c>
      <c r="AF1746" s="252" t="str">
        <f t="shared" si="276"/>
        <v/>
      </c>
      <c r="AG1746" s="254" t="str">
        <f t="shared" si="277"/>
        <v/>
      </c>
      <c r="AH1746" s="248" t="str">
        <f t="shared" si="278"/>
        <v/>
      </c>
      <c r="AI1746" s="249" t="str">
        <f t="shared" si="279"/>
        <v/>
      </c>
    </row>
    <row r="1747" spans="2:35" x14ac:dyDescent="0.3">
      <c r="B1747" s="94"/>
      <c r="C1747" s="95"/>
      <c r="D1747" s="95"/>
      <c r="E1747" s="95"/>
      <c r="F1747" s="94"/>
      <c r="G1747" s="145"/>
      <c r="H1747" s="245"/>
      <c r="I1747" s="211" t="str">
        <f>IF(D1747="Room AC (window/wall)",'Emission Factors'!$E$53,IF(D1747="Room AC (PTAC/PTHP)",H1747,IF(D1747="Residential AC",'Emission Factors'!$E$55,IF(D1747="Residential HP",H1747,IF(D1747="Commercial AC (&gt;=65k to &lt;135,000k Btu/hr)",'Emission Factors'!$E$57,IF(D1747="Commercial AC (&gt;=135,000k Btu/hr)",'Emission Factors'!$E$58,""))))))</f>
        <v/>
      </c>
      <c r="J1747" s="96"/>
      <c r="K1747" s="211" t="str">
        <f>IF(ISBLANK(J1747),"",VLOOKUP(J1747,'Emission Factors'!$C$81:$G$221,4,FALSE))</f>
        <v/>
      </c>
      <c r="L1747" s="210" t="str">
        <f>IF(D1747="Room AC (window/wall)",'Emission Factors'!$F$53,IF(D1747="Room AC (PTAC/PTHP)",'Emission Factors'!$F$54,IF(D1747="Residential AC",'Emission Factors'!$F$55,IF(D1747="Residential HP",'Emission Factors'!$F$56,IF(D1747="Commercial AC (&gt;=65k to &lt;135,000k Btu/hr)",'Emission Factors'!$F$57,IF(D1747="Commercial AC (&gt;=135,000k Btu/hr)",'Emission Factors'!$F$58,""))))))</f>
        <v/>
      </c>
      <c r="M1747" s="211" t="str">
        <f>IF(D1747="Room AC (window/wall)",'Emission Factors'!$G$53,IF(D1747="Room AC (PTAC/PTHP)",'Emission Factors'!$G$54,IF(D1747="Residential AC",'Emission Factors'!$G$55,IF(D1747="Residential HP",'Emission Factors'!$G$56,IF(D1747="Commercial AC (&gt;=65k to &lt;135,000k Btu/hr)",'Emission Factors'!$G$57,IF(D1747="Commercial AC (&gt;=135,000k Btu/hr)",'Emission Factors'!$G$58,""))))))</f>
        <v/>
      </c>
      <c r="N1747" s="96"/>
      <c r="O1747" s="209" t="str">
        <f>IF(ISBLANK(D1747),"",(IF(D1747="Room AC (window/wall)",'Emission Factors'!$C$53,IF(D1747="Room AC (PTAC/PTHP)",'Emission Factors'!$C$54,IF(D1747="Residential AC",'Emission Factors'!$C$55,IF(D1747="Residential HP",'Emission Factors'!$C$56,IF(D1747="Commercial AC (&gt;=65k to &lt;135,000k Btu/hr)",'Emission Factors'!$C$57,IF(D1747="Commercial AC (&gt;=135,000k Btu/hr)",'Emission Factors'!$C$58,""))))))))</f>
        <v/>
      </c>
      <c r="P1747" s="209" t="str">
        <f t="shared" si="270"/>
        <v/>
      </c>
      <c r="Q1747" s="95"/>
      <c r="R1747" s="256"/>
      <c r="S1747" s="256"/>
      <c r="T1747" s="96"/>
      <c r="U1747" s="211" t="str">
        <f>IF(Q1747="Room AC (window/wall)",'Emission Factors'!$E$53,IF(AND(Q1747="Room AC (PTAC/PTHP)",ISBLANK(T1747)),"Error",IF(AND(Q1747="Room AC (PTAC/PTHP)",T1747&gt;0),T1747,IF(Q1747="Residential AC",'Emission Factors'!$E$55,IF(AND(Q1747="Residential HP",ISBLANK(T1747)),"Error",IF(AND(Q1747="Residential HP",T1747&gt;0),T1747,IF(Q1747="Commercial AC (&gt;=65k to &lt;135,000k Btu/hr)",'Emission Factors'!$E$57,IF(Q1747="Commercial AC (&gt;=135,000k Btu/hr)",'Emission Factors'!$E$58,""))))))))</f>
        <v/>
      </c>
      <c r="V1747" s="95"/>
      <c r="W1747" s="211" t="str">
        <f>IF(ISBLANK(V1747),"",VLOOKUP(V1747,'Emission Factors'!$C$81:$G$221,4,FALSE))</f>
        <v/>
      </c>
      <c r="X1747" s="210" t="str">
        <f>IF(Q1747="Room AC (window/wall)",'Emission Factors'!$F$53,IF(Q1747="Room AC (PTAC/PTHP)",'Emission Factors'!$F$54,IF(Q1747="Residential AC",'Emission Factors'!$F$55,IF(Q1747="Residential HP",'Emission Factors'!$F$56,IF(Q1747="Commercial AC (&gt;=65k to &lt;135,000k Btu/hr)",'Emission Factors'!$F$57,IF(Q1747="Commercial AC (&gt;=135,000k Btu/hr)",'Emission Factors'!$F$58,""))))))</f>
        <v/>
      </c>
      <c r="Y1747" s="211" t="str">
        <f>IF(Q1747="Room AC (window/wall)",'Emission Factors'!$G$53,IF(Q1747="Room AC (PTAC/PTHP)",'Emission Factors'!$G$54,IF(Q1747="Residential AC",'Emission Factors'!$G$55,IF(Q1747="Residential HP",'Emission Factors'!$G$56,IF(Q1747="Commercial AC (&gt;=65k to &lt;135,000k Btu/hr)",'Emission Factors'!$G$57,IF(Q1747="Commercial AC (&gt;=135,000k Btu/hr)",'Emission Factors'!$G$58,""))))))</f>
        <v/>
      </c>
      <c r="Z1747" s="96"/>
      <c r="AA1747" s="97" t="str">
        <f t="shared" si="271"/>
        <v/>
      </c>
      <c r="AB1747" s="97" t="str">
        <f t="shared" si="272"/>
        <v/>
      </c>
      <c r="AC1747" s="246" t="str">
        <f t="shared" si="273"/>
        <v/>
      </c>
      <c r="AD1747" s="97" t="str">
        <f t="shared" si="274"/>
        <v/>
      </c>
      <c r="AE1747" s="97" t="str">
        <f t="shared" si="275"/>
        <v/>
      </c>
      <c r="AF1747" s="252" t="str">
        <f t="shared" si="276"/>
        <v/>
      </c>
      <c r="AG1747" s="254" t="str">
        <f t="shared" si="277"/>
        <v/>
      </c>
      <c r="AH1747" s="248" t="str">
        <f t="shared" si="278"/>
        <v/>
      </c>
      <c r="AI1747" s="249" t="str">
        <f t="shared" si="279"/>
        <v/>
      </c>
    </row>
    <row r="1748" spans="2:35" x14ac:dyDescent="0.3">
      <c r="B1748" s="94"/>
      <c r="C1748" s="95"/>
      <c r="D1748" s="95"/>
      <c r="E1748" s="95"/>
      <c r="F1748" s="94"/>
      <c r="G1748" s="145"/>
      <c r="H1748" s="245"/>
      <c r="I1748" s="211" t="str">
        <f>IF(D1748="Room AC (window/wall)",'Emission Factors'!$E$53,IF(D1748="Room AC (PTAC/PTHP)",H1748,IF(D1748="Residential AC",'Emission Factors'!$E$55,IF(D1748="Residential HP",H1748,IF(D1748="Commercial AC (&gt;=65k to &lt;135,000k Btu/hr)",'Emission Factors'!$E$57,IF(D1748="Commercial AC (&gt;=135,000k Btu/hr)",'Emission Factors'!$E$58,""))))))</f>
        <v/>
      </c>
      <c r="J1748" s="96"/>
      <c r="K1748" s="211" t="str">
        <f>IF(ISBLANK(J1748),"",VLOOKUP(J1748,'Emission Factors'!$C$81:$G$221,4,FALSE))</f>
        <v/>
      </c>
      <c r="L1748" s="210" t="str">
        <f>IF(D1748="Room AC (window/wall)",'Emission Factors'!$F$53,IF(D1748="Room AC (PTAC/PTHP)",'Emission Factors'!$F$54,IF(D1748="Residential AC",'Emission Factors'!$F$55,IF(D1748="Residential HP",'Emission Factors'!$F$56,IF(D1748="Commercial AC (&gt;=65k to &lt;135,000k Btu/hr)",'Emission Factors'!$F$57,IF(D1748="Commercial AC (&gt;=135,000k Btu/hr)",'Emission Factors'!$F$58,""))))))</f>
        <v/>
      </c>
      <c r="M1748" s="211" t="str">
        <f>IF(D1748="Room AC (window/wall)",'Emission Factors'!$G$53,IF(D1748="Room AC (PTAC/PTHP)",'Emission Factors'!$G$54,IF(D1748="Residential AC",'Emission Factors'!$G$55,IF(D1748="Residential HP",'Emission Factors'!$G$56,IF(D1748="Commercial AC (&gt;=65k to &lt;135,000k Btu/hr)",'Emission Factors'!$G$57,IF(D1748="Commercial AC (&gt;=135,000k Btu/hr)",'Emission Factors'!$G$58,""))))))</f>
        <v/>
      </c>
      <c r="N1748" s="96"/>
      <c r="O1748" s="209" t="str">
        <f>IF(ISBLANK(D1748),"",(IF(D1748="Room AC (window/wall)",'Emission Factors'!$C$53,IF(D1748="Room AC (PTAC/PTHP)",'Emission Factors'!$C$54,IF(D1748="Residential AC",'Emission Factors'!$C$55,IF(D1748="Residential HP",'Emission Factors'!$C$56,IF(D1748="Commercial AC (&gt;=65k to &lt;135,000k Btu/hr)",'Emission Factors'!$C$57,IF(D1748="Commercial AC (&gt;=135,000k Btu/hr)",'Emission Factors'!$C$58,""))))))))</f>
        <v/>
      </c>
      <c r="P1748" s="209" t="str">
        <f t="shared" si="270"/>
        <v/>
      </c>
      <c r="Q1748" s="95"/>
      <c r="R1748" s="256"/>
      <c r="S1748" s="256"/>
      <c r="T1748" s="96"/>
      <c r="U1748" s="211" t="str">
        <f>IF(Q1748="Room AC (window/wall)",'Emission Factors'!$E$53,IF(AND(Q1748="Room AC (PTAC/PTHP)",ISBLANK(T1748)),"Error",IF(AND(Q1748="Room AC (PTAC/PTHP)",T1748&gt;0),T1748,IF(Q1748="Residential AC",'Emission Factors'!$E$55,IF(AND(Q1748="Residential HP",ISBLANK(T1748)),"Error",IF(AND(Q1748="Residential HP",T1748&gt;0),T1748,IF(Q1748="Commercial AC (&gt;=65k to &lt;135,000k Btu/hr)",'Emission Factors'!$E$57,IF(Q1748="Commercial AC (&gt;=135,000k Btu/hr)",'Emission Factors'!$E$58,""))))))))</f>
        <v/>
      </c>
      <c r="V1748" s="95"/>
      <c r="W1748" s="211" t="str">
        <f>IF(ISBLANK(V1748),"",VLOOKUP(V1748,'Emission Factors'!$C$81:$G$221,4,FALSE))</f>
        <v/>
      </c>
      <c r="X1748" s="210" t="str">
        <f>IF(Q1748="Room AC (window/wall)",'Emission Factors'!$F$53,IF(Q1748="Room AC (PTAC/PTHP)",'Emission Factors'!$F$54,IF(Q1748="Residential AC",'Emission Factors'!$F$55,IF(Q1748="Residential HP",'Emission Factors'!$F$56,IF(Q1748="Commercial AC (&gt;=65k to &lt;135,000k Btu/hr)",'Emission Factors'!$F$57,IF(Q1748="Commercial AC (&gt;=135,000k Btu/hr)",'Emission Factors'!$F$58,""))))))</f>
        <v/>
      </c>
      <c r="Y1748" s="211" t="str">
        <f>IF(Q1748="Room AC (window/wall)",'Emission Factors'!$G$53,IF(Q1748="Room AC (PTAC/PTHP)",'Emission Factors'!$G$54,IF(Q1748="Residential AC",'Emission Factors'!$G$55,IF(Q1748="Residential HP",'Emission Factors'!$G$56,IF(Q1748="Commercial AC (&gt;=65k to &lt;135,000k Btu/hr)",'Emission Factors'!$G$57,IF(Q1748="Commercial AC (&gt;=135,000k Btu/hr)",'Emission Factors'!$G$58,""))))))</f>
        <v/>
      </c>
      <c r="Z1748" s="96"/>
      <c r="AA1748" s="97" t="str">
        <f t="shared" si="271"/>
        <v/>
      </c>
      <c r="AB1748" s="97" t="str">
        <f t="shared" si="272"/>
        <v/>
      </c>
      <c r="AC1748" s="246" t="str">
        <f t="shared" si="273"/>
        <v/>
      </c>
      <c r="AD1748" s="97" t="str">
        <f t="shared" si="274"/>
        <v/>
      </c>
      <c r="AE1748" s="97" t="str">
        <f t="shared" si="275"/>
        <v/>
      </c>
      <c r="AF1748" s="252" t="str">
        <f t="shared" si="276"/>
        <v/>
      </c>
      <c r="AG1748" s="254" t="str">
        <f t="shared" si="277"/>
        <v/>
      </c>
      <c r="AH1748" s="248" t="str">
        <f t="shared" si="278"/>
        <v/>
      </c>
      <c r="AI1748" s="249" t="str">
        <f t="shared" si="279"/>
        <v/>
      </c>
    </row>
    <row r="1749" spans="2:35" x14ac:dyDescent="0.3">
      <c r="B1749" s="94"/>
      <c r="C1749" s="95"/>
      <c r="D1749" s="95"/>
      <c r="E1749" s="95"/>
      <c r="F1749" s="94"/>
      <c r="G1749" s="145"/>
      <c r="H1749" s="245"/>
      <c r="I1749" s="211" t="str">
        <f>IF(D1749="Room AC (window/wall)",'Emission Factors'!$E$53,IF(D1749="Room AC (PTAC/PTHP)",H1749,IF(D1749="Residential AC",'Emission Factors'!$E$55,IF(D1749="Residential HP",H1749,IF(D1749="Commercial AC (&gt;=65k to &lt;135,000k Btu/hr)",'Emission Factors'!$E$57,IF(D1749="Commercial AC (&gt;=135,000k Btu/hr)",'Emission Factors'!$E$58,""))))))</f>
        <v/>
      </c>
      <c r="J1749" s="96"/>
      <c r="K1749" s="211" t="str">
        <f>IF(ISBLANK(J1749),"",VLOOKUP(J1749,'Emission Factors'!$C$81:$G$221,4,FALSE))</f>
        <v/>
      </c>
      <c r="L1749" s="210" t="str">
        <f>IF(D1749="Room AC (window/wall)",'Emission Factors'!$F$53,IF(D1749="Room AC (PTAC/PTHP)",'Emission Factors'!$F$54,IF(D1749="Residential AC",'Emission Factors'!$F$55,IF(D1749="Residential HP",'Emission Factors'!$F$56,IF(D1749="Commercial AC (&gt;=65k to &lt;135,000k Btu/hr)",'Emission Factors'!$F$57,IF(D1749="Commercial AC (&gt;=135,000k Btu/hr)",'Emission Factors'!$F$58,""))))))</f>
        <v/>
      </c>
      <c r="M1749" s="211" t="str">
        <f>IF(D1749="Room AC (window/wall)",'Emission Factors'!$G$53,IF(D1749="Room AC (PTAC/PTHP)",'Emission Factors'!$G$54,IF(D1749="Residential AC",'Emission Factors'!$G$55,IF(D1749="Residential HP",'Emission Factors'!$G$56,IF(D1749="Commercial AC (&gt;=65k to &lt;135,000k Btu/hr)",'Emission Factors'!$G$57,IF(D1749="Commercial AC (&gt;=135,000k Btu/hr)",'Emission Factors'!$G$58,""))))))</f>
        <v/>
      </c>
      <c r="N1749" s="96"/>
      <c r="O1749" s="209" t="str">
        <f>IF(ISBLANK(D1749),"",(IF(D1749="Room AC (window/wall)",'Emission Factors'!$C$53,IF(D1749="Room AC (PTAC/PTHP)",'Emission Factors'!$C$54,IF(D1749="Residential AC",'Emission Factors'!$C$55,IF(D1749="Residential HP",'Emission Factors'!$C$56,IF(D1749="Commercial AC (&gt;=65k to &lt;135,000k Btu/hr)",'Emission Factors'!$C$57,IF(D1749="Commercial AC (&gt;=135,000k Btu/hr)",'Emission Factors'!$C$58,""))))))))</f>
        <v/>
      </c>
      <c r="P1749" s="209" t="str">
        <f t="shared" si="270"/>
        <v/>
      </c>
      <c r="Q1749" s="95"/>
      <c r="R1749" s="256"/>
      <c r="S1749" s="256"/>
      <c r="T1749" s="96"/>
      <c r="U1749" s="211" t="str">
        <f>IF(Q1749="Room AC (window/wall)",'Emission Factors'!$E$53,IF(AND(Q1749="Room AC (PTAC/PTHP)",ISBLANK(T1749)),"Error",IF(AND(Q1749="Room AC (PTAC/PTHP)",T1749&gt;0),T1749,IF(Q1749="Residential AC",'Emission Factors'!$E$55,IF(AND(Q1749="Residential HP",ISBLANK(T1749)),"Error",IF(AND(Q1749="Residential HP",T1749&gt;0),T1749,IF(Q1749="Commercial AC (&gt;=65k to &lt;135,000k Btu/hr)",'Emission Factors'!$E$57,IF(Q1749="Commercial AC (&gt;=135,000k Btu/hr)",'Emission Factors'!$E$58,""))))))))</f>
        <v/>
      </c>
      <c r="V1749" s="95"/>
      <c r="W1749" s="211" t="str">
        <f>IF(ISBLANK(V1749),"",VLOOKUP(V1749,'Emission Factors'!$C$81:$G$221,4,FALSE))</f>
        <v/>
      </c>
      <c r="X1749" s="210" t="str">
        <f>IF(Q1749="Room AC (window/wall)",'Emission Factors'!$F$53,IF(Q1749="Room AC (PTAC/PTHP)",'Emission Factors'!$F$54,IF(Q1749="Residential AC",'Emission Factors'!$F$55,IF(Q1749="Residential HP",'Emission Factors'!$F$56,IF(Q1749="Commercial AC (&gt;=65k to &lt;135,000k Btu/hr)",'Emission Factors'!$F$57,IF(Q1749="Commercial AC (&gt;=135,000k Btu/hr)",'Emission Factors'!$F$58,""))))))</f>
        <v/>
      </c>
      <c r="Y1749" s="211" t="str">
        <f>IF(Q1749="Room AC (window/wall)",'Emission Factors'!$G$53,IF(Q1749="Room AC (PTAC/PTHP)",'Emission Factors'!$G$54,IF(Q1749="Residential AC",'Emission Factors'!$G$55,IF(Q1749="Residential HP",'Emission Factors'!$G$56,IF(Q1749="Commercial AC (&gt;=65k to &lt;135,000k Btu/hr)",'Emission Factors'!$G$57,IF(Q1749="Commercial AC (&gt;=135,000k Btu/hr)",'Emission Factors'!$G$58,""))))))</f>
        <v/>
      </c>
      <c r="Z1749" s="96"/>
      <c r="AA1749" s="97" t="str">
        <f t="shared" si="271"/>
        <v/>
      </c>
      <c r="AB1749" s="97" t="str">
        <f t="shared" si="272"/>
        <v/>
      </c>
      <c r="AC1749" s="246" t="str">
        <f t="shared" si="273"/>
        <v/>
      </c>
      <c r="AD1749" s="97" t="str">
        <f t="shared" si="274"/>
        <v/>
      </c>
      <c r="AE1749" s="97" t="str">
        <f t="shared" si="275"/>
        <v/>
      </c>
      <c r="AF1749" s="252" t="str">
        <f t="shared" si="276"/>
        <v/>
      </c>
      <c r="AG1749" s="254" t="str">
        <f t="shared" si="277"/>
        <v/>
      </c>
      <c r="AH1749" s="248" t="str">
        <f t="shared" si="278"/>
        <v/>
      </c>
      <c r="AI1749" s="249" t="str">
        <f t="shared" si="279"/>
        <v/>
      </c>
    </row>
    <row r="1750" spans="2:35" x14ac:dyDescent="0.3">
      <c r="B1750" s="94"/>
      <c r="C1750" s="95"/>
      <c r="D1750" s="95"/>
      <c r="E1750" s="95"/>
      <c r="F1750" s="94"/>
      <c r="G1750" s="145"/>
      <c r="H1750" s="245"/>
      <c r="I1750" s="211" t="str">
        <f>IF(D1750="Room AC (window/wall)",'Emission Factors'!$E$53,IF(D1750="Room AC (PTAC/PTHP)",H1750,IF(D1750="Residential AC",'Emission Factors'!$E$55,IF(D1750="Residential HP",H1750,IF(D1750="Commercial AC (&gt;=65k to &lt;135,000k Btu/hr)",'Emission Factors'!$E$57,IF(D1750="Commercial AC (&gt;=135,000k Btu/hr)",'Emission Factors'!$E$58,""))))))</f>
        <v/>
      </c>
      <c r="J1750" s="96"/>
      <c r="K1750" s="211" t="str">
        <f>IF(ISBLANK(J1750),"",VLOOKUP(J1750,'Emission Factors'!$C$81:$G$221,4,FALSE))</f>
        <v/>
      </c>
      <c r="L1750" s="210" t="str">
        <f>IF(D1750="Room AC (window/wall)",'Emission Factors'!$F$53,IF(D1750="Room AC (PTAC/PTHP)",'Emission Factors'!$F$54,IF(D1750="Residential AC",'Emission Factors'!$F$55,IF(D1750="Residential HP",'Emission Factors'!$F$56,IF(D1750="Commercial AC (&gt;=65k to &lt;135,000k Btu/hr)",'Emission Factors'!$F$57,IF(D1750="Commercial AC (&gt;=135,000k Btu/hr)",'Emission Factors'!$F$58,""))))))</f>
        <v/>
      </c>
      <c r="M1750" s="211" t="str">
        <f>IF(D1750="Room AC (window/wall)",'Emission Factors'!$G$53,IF(D1750="Room AC (PTAC/PTHP)",'Emission Factors'!$G$54,IF(D1750="Residential AC",'Emission Factors'!$G$55,IF(D1750="Residential HP",'Emission Factors'!$G$56,IF(D1750="Commercial AC (&gt;=65k to &lt;135,000k Btu/hr)",'Emission Factors'!$G$57,IF(D1750="Commercial AC (&gt;=135,000k Btu/hr)",'Emission Factors'!$G$58,""))))))</f>
        <v/>
      </c>
      <c r="N1750" s="96"/>
      <c r="O1750" s="209" t="str">
        <f>IF(ISBLANK(D1750),"",(IF(D1750="Room AC (window/wall)",'Emission Factors'!$C$53,IF(D1750="Room AC (PTAC/PTHP)",'Emission Factors'!$C$54,IF(D1750="Residential AC",'Emission Factors'!$C$55,IF(D1750="Residential HP",'Emission Factors'!$C$56,IF(D1750="Commercial AC (&gt;=65k to &lt;135,000k Btu/hr)",'Emission Factors'!$C$57,IF(D1750="Commercial AC (&gt;=135,000k Btu/hr)",'Emission Factors'!$C$58,""))))))))</f>
        <v/>
      </c>
      <c r="P1750" s="209" t="str">
        <f t="shared" si="270"/>
        <v/>
      </c>
      <c r="Q1750" s="95"/>
      <c r="R1750" s="256"/>
      <c r="S1750" s="256"/>
      <c r="T1750" s="96"/>
      <c r="U1750" s="211" t="str">
        <f>IF(Q1750="Room AC (window/wall)",'Emission Factors'!$E$53,IF(AND(Q1750="Room AC (PTAC/PTHP)",ISBLANK(T1750)),"Error",IF(AND(Q1750="Room AC (PTAC/PTHP)",T1750&gt;0),T1750,IF(Q1750="Residential AC",'Emission Factors'!$E$55,IF(AND(Q1750="Residential HP",ISBLANK(T1750)),"Error",IF(AND(Q1750="Residential HP",T1750&gt;0),T1750,IF(Q1750="Commercial AC (&gt;=65k to &lt;135,000k Btu/hr)",'Emission Factors'!$E$57,IF(Q1750="Commercial AC (&gt;=135,000k Btu/hr)",'Emission Factors'!$E$58,""))))))))</f>
        <v/>
      </c>
      <c r="V1750" s="95"/>
      <c r="W1750" s="211" t="str">
        <f>IF(ISBLANK(V1750),"",VLOOKUP(V1750,'Emission Factors'!$C$81:$G$221,4,FALSE))</f>
        <v/>
      </c>
      <c r="X1750" s="210" t="str">
        <f>IF(Q1750="Room AC (window/wall)",'Emission Factors'!$F$53,IF(Q1750="Room AC (PTAC/PTHP)",'Emission Factors'!$F$54,IF(Q1750="Residential AC",'Emission Factors'!$F$55,IF(Q1750="Residential HP",'Emission Factors'!$F$56,IF(Q1750="Commercial AC (&gt;=65k to &lt;135,000k Btu/hr)",'Emission Factors'!$F$57,IF(Q1750="Commercial AC (&gt;=135,000k Btu/hr)",'Emission Factors'!$F$58,""))))))</f>
        <v/>
      </c>
      <c r="Y1750" s="211" t="str">
        <f>IF(Q1750="Room AC (window/wall)",'Emission Factors'!$G$53,IF(Q1750="Room AC (PTAC/PTHP)",'Emission Factors'!$G$54,IF(Q1750="Residential AC",'Emission Factors'!$G$55,IF(Q1750="Residential HP",'Emission Factors'!$G$56,IF(Q1750="Commercial AC (&gt;=65k to &lt;135,000k Btu/hr)",'Emission Factors'!$G$57,IF(Q1750="Commercial AC (&gt;=135,000k Btu/hr)",'Emission Factors'!$G$58,""))))))</f>
        <v/>
      </c>
      <c r="Z1750" s="96"/>
      <c r="AA1750" s="97" t="str">
        <f t="shared" si="271"/>
        <v/>
      </c>
      <c r="AB1750" s="97" t="str">
        <f t="shared" si="272"/>
        <v/>
      </c>
      <c r="AC1750" s="246" t="str">
        <f t="shared" si="273"/>
        <v/>
      </c>
      <c r="AD1750" s="97" t="str">
        <f t="shared" si="274"/>
        <v/>
      </c>
      <c r="AE1750" s="97" t="str">
        <f t="shared" si="275"/>
        <v/>
      </c>
      <c r="AF1750" s="252" t="str">
        <f t="shared" si="276"/>
        <v/>
      </c>
      <c r="AG1750" s="254" t="str">
        <f t="shared" si="277"/>
        <v/>
      </c>
      <c r="AH1750" s="248" t="str">
        <f t="shared" si="278"/>
        <v/>
      </c>
      <c r="AI1750" s="249" t="str">
        <f t="shared" si="279"/>
        <v/>
      </c>
    </row>
    <row r="1751" spans="2:35" x14ac:dyDescent="0.3">
      <c r="B1751" s="94"/>
      <c r="C1751" s="95"/>
      <c r="D1751" s="95"/>
      <c r="E1751" s="95"/>
      <c r="F1751" s="94"/>
      <c r="G1751" s="145"/>
      <c r="H1751" s="245"/>
      <c r="I1751" s="211" t="str">
        <f>IF(D1751="Room AC (window/wall)",'Emission Factors'!$E$53,IF(D1751="Room AC (PTAC/PTHP)",H1751,IF(D1751="Residential AC",'Emission Factors'!$E$55,IF(D1751="Residential HP",H1751,IF(D1751="Commercial AC (&gt;=65k to &lt;135,000k Btu/hr)",'Emission Factors'!$E$57,IF(D1751="Commercial AC (&gt;=135,000k Btu/hr)",'Emission Factors'!$E$58,""))))))</f>
        <v/>
      </c>
      <c r="J1751" s="96"/>
      <c r="K1751" s="211" t="str">
        <f>IF(ISBLANK(J1751),"",VLOOKUP(J1751,'Emission Factors'!$C$81:$G$221,4,FALSE))</f>
        <v/>
      </c>
      <c r="L1751" s="210" t="str">
        <f>IF(D1751="Room AC (window/wall)",'Emission Factors'!$F$53,IF(D1751="Room AC (PTAC/PTHP)",'Emission Factors'!$F$54,IF(D1751="Residential AC",'Emission Factors'!$F$55,IF(D1751="Residential HP",'Emission Factors'!$F$56,IF(D1751="Commercial AC (&gt;=65k to &lt;135,000k Btu/hr)",'Emission Factors'!$F$57,IF(D1751="Commercial AC (&gt;=135,000k Btu/hr)",'Emission Factors'!$F$58,""))))))</f>
        <v/>
      </c>
      <c r="M1751" s="211" t="str">
        <f>IF(D1751="Room AC (window/wall)",'Emission Factors'!$G$53,IF(D1751="Room AC (PTAC/PTHP)",'Emission Factors'!$G$54,IF(D1751="Residential AC",'Emission Factors'!$G$55,IF(D1751="Residential HP",'Emission Factors'!$G$56,IF(D1751="Commercial AC (&gt;=65k to &lt;135,000k Btu/hr)",'Emission Factors'!$G$57,IF(D1751="Commercial AC (&gt;=135,000k Btu/hr)",'Emission Factors'!$G$58,""))))))</f>
        <v/>
      </c>
      <c r="N1751" s="96"/>
      <c r="O1751" s="209" t="str">
        <f>IF(ISBLANK(D1751),"",(IF(D1751="Room AC (window/wall)",'Emission Factors'!$C$53,IF(D1751="Room AC (PTAC/PTHP)",'Emission Factors'!$C$54,IF(D1751="Residential AC",'Emission Factors'!$C$55,IF(D1751="Residential HP",'Emission Factors'!$C$56,IF(D1751="Commercial AC (&gt;=65k to &lt;135,000k Btu/hr)",'Emission Factors'!$C$57,IF(D1751="Commercial AC (&gt;=135,000k Btu/hr)",'Emission Factors'!$C$58,""))))))))</f>
        <v/>
      </c>
      <c r="P1751" s="209" t="str">
        <f t="shared" si="270"/>
        <v/>
      </c>
      <c r="Q1751" s="95"/>
      <c r="R1751" s="256"/>
      <c r="S1751" s="256"/>
      <c r="T1751" s="96"/>
      <c r="U1751" s="211" t="str">
        <f>IF(Q1751="Room AC (window/wall)",'Emission Factors'!$E$53,IF(AND(Q1751="Room AC (PTAC/PTHP)",ISBLANK(T1751)),"Error",IF(AND(Q1751="Room AC (PTAC/PTHP)",T1751&gt;0),T1751,IF(Q1751="Residential AC",'Emission Factors'!$E$55,IF(AND(Q1751="Residential HP",ISBLANK(T1751)),"Error",IF(AND(Q1751="Residential HP",T1751&gt;0),T1751,IF(Q1751="Commercial AC (&gt;=65k to &lt;135,000k Btu/hr)",'Emission Factors'!$E$57,IF(Q1751="Commercial AC (&gt;=135,000k Btu/hr)",'Emission Factors'!$E$58,""))))))))</f>
        <v/>
      </c>
      <c r="V1751" s="95"/>
      <c r="W1751" s="211" t="str">
        <f>IF(ISBLANK(V1751),"",VLOOKUP(V1751,'Emission Factors'!$C$81:$G$221,4,FALSE))</f>
        <v/>
      </c>
      <c r="X1751" s="210" t="str">
        <f>IF(Q1751="Room AC (window/wall)",'Emission Factors'!$F$53,IF(Q1751="Room AC (PTAC/PTHP)",'Emission Factors'!$F$54,IF(Q1751="Residential AC",'Emission Factors'!$F$55,IF(Q1751="Residential HP",'Emission Factors'!$F$56,IF(Q1751="Commercial AC (&gt;=65k to &lt;135,000k Btu/hr)",'Emission Factors'!$F$57,IF(Q1751="Commercial AC (&gt;=135,000k Btu/hr)",'Emission Factors'!$F$58,""))))))</f>
        <v/>
      </c>
      <c r="Y1751" s="211" t="str">
        <f>IF(Q1751="Room AC (window/wall)",'Emission Factors'!$G$53,IF(Q1751="Room AC (PTAC/PTHP)",'Emission Factors'!$G$54,IF(Q1751="Residential AC",'Emission Factors'!$G$55,IF(Q1751="Residential HP",'Emission Factors'!$G$56,IF(Q1751="Commercial AC (&gt;=65k to &lt;135,000k Btu/hr)",'Emission Factors'!$G$57,IF(Q1751="Commercial AC (&gt;=135,000k Btu/hr)",'Emission Factors'!$G$58,""))))))</f>
        <v/>
      </c>
      <c r="Z1751" s="96"/>
      <c r="AA1751" s="97" t="str">
        <f t="shared" si="271"/>
        <v/>
      </c>
      <c r="AB1751" s="97" t="str">
        <f t="shared" si="272"/>
        <v/>
      </c>
      <c r="AC1751" s="246" t="str">
        <f t="shared" si="273"/>
        <v/>
      </c>
      <c r="AD1751" s="97" t="str">
        <f t="shared" si="274"/>
        <v/>
      </c>
      <c r="AE1751" s="97" t="str">
        <f t="shared" si="275"/>
        <v/>
      </c>
      <c r="AF1751" s="252" t="str">
        <f t="shared" si="276"/>
        <v/>
      </c>
      <c r="AG1751" s="254" t="str">
        <f t="shared" si="277"/>
        <v/>
      </c>
      <c r="AH1751" s="248" t="str">
        <f t="shared" si="278"/>
        <v/>
      </c>
      <c r="AI1751" s="249" t="str">
        <f t="shared" si="279"/>
        <v/>
      </c>
    </row>
    <row r="1752" spans="2:35" x14ac:dyDescent="0.3">
      <c r="B1752" s="94"/>
      <c r="C1752" s="95"/>
      <c r="D1752" s="95"/>
      <c r="E1752" s="95"/>
      <c r="F1752" s="94"/>
      <c r="G1752" s="145"/>
      <c r="H1752" s="245"/>
      <c r="I1752" s="211" t="str">
        <f>IF(D1752="Room AC (window/wall)",'Emission Factors'!$E$53,IF(D1752="Room AC (PTAC/PTHP)",H1752,IF(D1752="Residential AC",'Emission Factors'!$E$55,IF(D1752="Residential HP",H1752,IF(D1752="Commercial AC (&gt;=65k to &lt;135,000k Btu/hr)",'Emission Factors'!$E$57,IF(D1752="Commercial AC (&gt;=135,000k Btu/hr)",'Emission Factors'!$E$58,""))))))</f>
        <v/>
      </c>
      <c r="J1752" s="96"/>
      <c r="K1752" s="211" t="str">
        <f>IF(ISBLANK(J1752),"",VLOOKUP(J1752,'Emission Factors'!$C$81:$G$221,4,FALSE))</f>
        <v/>
      </c>
      <c r="L1752" s="210" t="str">
        <f>IF(D1752="Room AC (window/wall)",'Emission Factors'!$F$53,IF(D1752="Room AC (PTAC/PTHP)",'Emission Factors'!$F$54,IF(D1752="Residential AC",'Emission Factors'!$F$55,IF(D1752="Residential HP",'Emission Factors'!$F$56,IF(D1752="Commercial AC (&gt;=65k to &lt;135,000k Btu/hr)",'Emission Factors'!$F$57,IF(D1752="Commercial AC (&gt;=135,000k Btu/hr)",'Emission Factors'!$F$58,""))))))</f>
        <v/>
      </c>
      <c r="M1752" s="211" t="str">
        <f>IF(D1752="Room AC (window/wall)",'Emission Factors'!$G$53,IF(D1752="Room AC (PTAC/PTHP)",'Emission Factors'!$G$54,IF(D1752="Residential AC",'Emission Factors'!$G$55,IF(D1752="Residential HP",'Emission Factors'!$G$56,IF(D1752="Commercial AC (&gt;=65k to &lt;135,000k Btu/hr)",'Emission Factors'!$G$57,IF(D1752="Commercial AC (&gt;=135,000k Btu/hr)",'Emission Factors'!$G$58,""))))))</f>
        <v/>
      </c>
      <c r="N1752" s="96"/>
      <c r="O1752" s="209" t="str">
        <f>IF(ISBLANK(D1752),"",(IF(D1752="Room AC (window/wall)",'Emission Factors'!$C$53,IF(D1752="Room AC (PTAC/PTHP)",'Emission Factors'!$C$54,IF(D1752="Residential AC",'Emission Factors'!$C$55,IF(D1752="Residential HP",'Emission Factors'!$C$56,IF(D1752="Commercial AC (&gt;=65k to &lt;135,000k Btu/hr)",'Emission Factors'!$C$57,IF(D1752="Commercial AC (&gt;=135,000k Btu/hr)",'Emission Factors'!$C$58,""))))))))</f>
        <v/>
      </c>
      <c r="P1752" s="209" t="str">
        <f t="shared" si="270"/>
        <v/>
      </c>
      <c r="Q1752" s="95"/>
      <c r="R1752" s="256"/>
      <c r="S1752" s="256"/>
      <c r="T1752" s="96"/>
      <c r="U1752" s="211" t="str">
        <f>IF(Q1752="Room AC (window/wall)",'Emission Factors'!$E$53,IF(AND(Q1752="Room AC (PTAC/PTHP)",ISBLANK(T1752)),"Error",IF(AND(Q1752="Room AC (PTAC/PTHP)",T1752&gt;0),T1752,IF(Q1752="Residential AC",'Emission Factors'!$E$55,IF(AND(Q1752="Residential HP",ISBLANK(T1752)),"Error",IF(AND(Q1752="Residential HP",T1752&gt;0),T1752,IF(Q1752="Commercial AC (&gt;=65k to &lt;135,000k Btu/hr)",'Emission Factors'!$E$57,IF(Q1752="Commercial AC (&gt;=135,000k Btu/hr)",'Emission Factors'!$E$58,""))))))))</f>
        <v/>
      </c>
      <c r="V1752" s="95"/>
      <c r="W1752" s="211" t="str">
        <f>IF(ISBLANK(V1752),"",VLOOKUP(V1752,'Emission Factors'!$C$81:$G$221,4,FALSE))</f>
        <v/>
      </c>
      <c r="X1752" s="210" t="str">
        <f>IF(Q1752="Room AC (window/wall)",'Emission Factors'!$F$53,IF(Q1752="Room AC (PTAC/PTHP)",'Emission Factors'!$F$54,IF(Q1752="Residential AC",'Emission Factors'!$F$55,IF(Q1752="Residential HP",'Emission Factors'!$F$56,IF(Q1752="Commercial AC (&gt;=65k to &lt;135,000k Btu/hr)",'Emission Factors'!$F$57,IF(Q1752="Commercial AC (&gt;=135,000k Btu/hr)",'Emission Factors'!$F$58,""))))))</f>
        <v/>
      </c>
      <c r="Y1752" s="211" t="str">
        <f>IF(Q1752="Room AC (window/wall)",'Emission Factors'!$G$53,IF(Q1752="Room AC (PTAC/PTHP)",'Emission Factors'!$G$54,IF(Q1752="Residential AC",'Emission Factors'!$G$55,IF(Q1752="Residential HP",'Emission Factors'!$G$56,IF(Q1752="Commercial AC (&gt;=65k to &lt;135,000k Btu/hr)",'Emission Factors'!$G$57,IF(Q1752="Commercial AC (&gt;=135,000k Btu/hr)",'Emission Factors'!$G$58,""))))))</f>
        <v/>
      </c>
      <c r="Z1752" s="96"/>
      <c r="AA1752" s="97" t="str">
        <f t="shared" si="271"/>
        <v/>
      </c>
      <c r="AB1752" s="97" t="str">
        <f t="shared" si="272"/>
        <v/>
      </c>
      <c r="AC1752" s="246" t="str">
        <f t="shared" si="273"/>
        <v/>
      </c>
      <c r="AD1752" s="97" t="str">
        <f t="shared" si="274"/>
        <v/>
      </c>
      <c r="AE1752" s="97" t="str">
        <f t="shared" si="275"/>
        <v/>
      </c>
      <c r="AF1752" s="252" t="str">
        <f t="shared" si="276"/>
        <v/>
      </c>
      <c r="AG1752" s="254" t="str">
        <f t="shared" si="277"/>
        <v/>
      </c>
      <c r="AH1752" s="248" t="str">
        <f t="shared" si="278"/>
        <v/>
      </c>
      <c r="AI1752" s="249" t="str">
        <f t="shared" si="279"/>
        <v/>
      </c>
    </row>
    <row r="1753" spans="2:35" x14ac:dyDescent="0.3">
      <c r="B1753" s="94"/>
      <c r="C1753" s="95"/>
      <c r="D1753" s="95"/>
      <c r="E1753" s="95"/>
      <c r="F1753" s="94"/>
      <c r="G1753" s="145"/>
      <c r="H1753" s="245"/>
      <c r="I1753" s="211" t="str">
        <f>IF(D1753="Room AC (window/wall)",'Emission Factors'!$E$53,IF(D1753="Room AC (PTAC/PTHP)",H1753,IF(D1753="Residential AC",'Emission Factors'!$E$55,IF(D1753="Residential HP",H1753,IF(D1753="Commercial AC (&gt;=65k to &lt;135,000k Btu/hr)",'Emission Factors'!$E$57,IF(D1753="Commercial AC (&gt;=135,000k Btu/hr)",'Emission Factors'!$E$58,""))))))</f>
        <v/>
      </c>
      <c r="J1753" s="96"/>
      <c r="K1753" s="211" t="str">
        <f>IF(ISBLANK(J1753),"",VLOOKUP(J1753,'Emission Factors'!$C$81:$G$221,4,FALSE))</f>
        <v/>
      </c>
      <c r="L1753" s="210" t="str">
        <f>IF(D1753="Room AC (window/wall)",'Emission Factors'!$F$53,IF(D1753="Room AC (PTAC/PTHP)",'Emission Factors'!$F$54,IF(D1753="Residential AC",'Emission Factors'!$F$55,IF(D1753="Residential HP",'Emission Factors'!$F$56,IF(D1753="Commercial AC (&gt;=65k to &lt;135,000k Btu/hr)",'Emission Factors'!$F$57,IF(D1753="Commercial AC (&gt;=135,000k Btu/hr)",'Emission Factors'!$F$58,""))))))</f>
        <v/>
      </c>
      <c r="M1753" s="211" t="str">
        <f>IF(D1753="Room AC (window/wall)",'Emission Factors'!$G$53,IF(D1753="Room AC (PTAC/PTHP)",'Emission Factors'!$G$54,IF(D1753="Residential AC",'Emission Factors'!$G$55,IF(D1753="Residential HP",'Emission Factors'!$G$56,IF(D1753="Commercial AC (&gt;=65k to &lt;135,000k Btu/hr)",'Emission Factors'!$G$57,IF(D1753="Commercial AC (&gt;=135,000k Btu/hr)",'Emission Factors'!$G$58,""))))))</f>
        <v/>
      </c>
      <c r="N1753" s="96"/>
      <c r="O1753" s="209" t="str">
        <f>IF(ISBLANK(D1753),"",(IF(D1753="Room AC (window/wall)",'Emission Factors'!$C$53,IF(D1753="Room AC (PTAC/PTHP)",'Emission Factors'!$C$54,IF(D1753="Residential AC",'Emission Factors'!$C$55,IF(D1753="Residential HP",'Emission Factors'!$C$56,IF(D1753="Commercial AC (&gt;=65k to &lt;135,000k Btu/hr)",'Emission Factors'!$C$57,IF(D1753="Commercial AC (&gt;=135,000k Btu/hr)",'Emission Factors'!$C$58,""))))))))</f>
        <v/>
      </c>
      <c r="P1753" s="209" t="str">
        <f t="shared" si="270"/>
        <v/>
      </c>
      <c r="Q1753" s="95"/>
      <c r="R1753" s="256"/>
      <c r="S1753" s="256"/>
      <c r="T1753" s="96"/>
      <c r="U1753" s="211" t="str">
        <f>IF(Q1753="Room AC (window/wall)",'Emission Factors'!$E$53,IF(AND(Q1753="Room AC (PTAC/PTHP)",ISBLANK(T1753)),"Error",IF(AND(Q1753="Room AC (PTAC/PTHP)",T1753&gt;0),T1753,IF(Q1753="Residential AC",'Emission Factors'!$E$55,IF(AND(Q1753="Residential HP",ISBLANK(T1753)),"Error",IF(AND(Q1753="Residential HP",T1753&gt;0),T1753,IF(Q1753="Commercial AC (&gt;=65k to &lt;135,000k Btu/hr)",'Emission Factors'!$E$57,IF(Q1753="Commercial AC (&gt;=135,000k Btu/hr)",'Emission Factors'!$E$58,""))))))))</f>
        <v/>
      </c>
      <c r="V1753" s="95"/>
      <c r="W1753" s="211" t="str">
        <f>IF(ISBLANK(V1753),"",VLOOKUP(V1753,'Emission Factors'!$C$81:$G$221,4,FALSE))</f>
        <v/>
      </c>
      <c r="X1753" s="210" t="str">
        <f>IF(Q1753="Room AC (window/wall)",'Emission Factors'!$F$53,IF(Q1753="Room AC (PTAC/PTHP)",'Emission Factors'!$F$54,IF(Q1753="Residential AC",'Emission Factors'!$F$55,IF(Q1753="Residential HP",'Emission Factors'!$F$56,IF(Q1753="Commercial AC (&gt;=65k to &lt;135,000k Btu/hr)",'Emission Factors'!$F$57,IF(Q1753="Commercial AC (&gt;=135,000k Btu/hr)",'Emission Factors'!$F$58,""))))))</f>
        <v/>
      </c>
      <c r="Y1753" s="211" t="str">
        <f>IF(Q1753="Room AC (window/wall)",'Emission Factors'!$G$53,IF(Q1753="Room AC (PTAC/PTHP)",'Emission Factors'!$G$54,IF(Q1753="Residential AC",'Emission Factors'!$G$55,IF(Q1753="Residential HP",'Emission Factors'!$G$56,IF(Q1753="Commercial AC (&gt;=65k to &lt;135,000k Btu/hr)",'Emission Factors'!$G$57,IF(Q1753="Commercial AC (&gt;=135,000k Btu/hr)",'Emission Factors'!$G$58,""))))))</f>
        <v/>
      </c>
      <c r="Z1753" s="96"/>
      <c r="AA1753" s="97" t="str">
        <f t="shared" si="271"/>
        <v/>
      </c>
      <c r="AB1753" s="97" t="str">
        <f t="shared" si="272"/>
        <v/>
      </c>
      <c r="AC1753" s="246" t="str">
        <f t="shared" si="273"/>
        <v/>
      </c>
      <c r="AD1753" s="97" t="str">
        <f t="shared" si="274"/>
        <v/>
      </c>
      <c r="AE1753" s="97" t="str">
        <f t="shared" si="275"/>
        <v/>
      </c>
      <c r="AF1753" s="252" t="str">
        <f t="shared" si="276"/>
        <v/>
      </c>
      <c r="AG1753" s="254" t="str">
        <f t="shared" si="277"/>
        <v/>
      </c>
      <c r="AH1753" s="248" t="str">
        <f t="shared" si="278"/>
        <v/>
      </c>
      <c r="AI1753" s="249" t="str">
        <f t="shared" si="279"/>
        <v/>
      </c>
    </row>
    <row r="1754" spans="2:35" x14ac:dyDescent="0.3">
      <c r="B1754" s="94"/>
      <c r="C1754" s="95"/>
      <c r="D1754" s="95"/>
      <c r="E1754" s="95"/>
      <c r="F1754" s="94"/>
      <c r="G1754" s="145"/>
      <c r="H1754" s="245"/>
      <c r="I1754" s="211" t="str">
        <f>IF(D1754="Room AC (window/wall)",'Emission Factors'!$E$53,IF(D1754="Room AC (PTAC/PTHP)",H1754,IF(D1754="Residential AC",'Emission Factors'!$E$55,IF(D1754="Residential HP",H1754,IF(D1754="Commercial AC (&gt;=65k to &lt;135,000k Btu/hr)",'Emission Factors'!$E$57,IF(D1754="Commercial AC (&gt;=135,000k Btu/hr)",'Emission Factors'!$E$58,""))))))</f>
        <v/>
      </c>
      <c r="J1754" s="96"/>
      <c r="K1754" s="211" t="str">
        <f>IF(ISBLANK(J1754),"",VLOOKUP(J1754,'Emission Factors'!$C$81:$G$221,4,FALSE))</f>
        <v/>
      </c>
      <c r="L1754" s="210" t="str">
        <f>IF(D1754="Room AC (window/wall)",'Emission Factors'!$F$53,IF(D1754="Room AC (PTAC/PTHP)",'Emission Factors'!$F$54,IF(D1754="Residential AC",'Emission Factors'!$F$55,IF(D1754="Residential HP",'Emission Factors'!$F$56,IF(D1754="Commercial AC (&gt;=65k to &lt;135,000k Btu/hr)",'Emission Factors'!$F$57,IF(D1754="Commercial AC (&gt;=135,000k Btu/hr)",'Emission Factors'!$F$58,""))))))</f>
        <v/>
      </c>
      <c r="M1754" s="211" t="str">
        <f>IF(D1754="Room AC (window/wall)",'Emission Factors'!$G$53,IF(D1754="Room AC (PTAC/PTHP)",'Emission Factors'!$G$54,IF(D1754="Residential AC",'Emission Factors'!$G$55,IF(D1754="Residential HP",'Emission Factors'!$G$56,IF(D1754="Commercial AC (&gt;=65k to &lt;135,000k Btu/hr)",'Emission Factors'!$G$57,IF(D1754="Commercial AC (&gt;=135,000k Btu/hr)",'Emission Factors'!$G$58,""))))))</f>
        <v/>
      </c>
      <c r="N1754" s="96"/>
      <c r="O1754" s="209" t="str">
        <f>IF(ISBLANK(D1754),"",(IF(D1754="Room AC (window/wall)",'Emission Factors'!$C$53,IF(D1754="Room AC (PTAC/PTHP)",'Emission Factors'!$C$54,IF(D1754="Residential AC",'Emission Factors'!$C$55,IF(D1754="Residential HP",'Emission Factors'!$C$56,IF(D1754="Commercial AC (&gt;=65k to &lt;135,000k Btu/hr)",'Emission Factors'!$C$57,IF(D1754="Commercial AC (&gt;=135,000k Btu/hr)",'Emission Factors'!$C$58,""))))))))</f>
        <v/>
      </c>
      <c r="P1754" s="209" t="str">
        <f t="shared" si="270"/>
        <v/>
      </c>
      <c r="Q1754" s="95"/>
      <c r="R1754" s="256"/>
      <c r="S1754" s="256"/>
      <c r="T1754" s="96"/>
      <c r="U1754" s="211" t="str">
        <f>IF(Q1754="Room AC (window/wall)",'Emission Factors'!$E$53,IF(AND(Q1754="Room AC (PTAC/PTHP)",ISBLANK(T1754)),"Error",IF(AND(Q1754="Room AC (PTAC/PTHP)",T1754&gt;0),T1754,IF(Q1754="Residential AC",'Emission Factors'!$E$55,IF(AND(Q1754="Residential HP",ISBLANK(T1754)),"Error",IF(AND(Q1754="Residential HP",T1754&gt;0),T1754,IF(Q1754="Commercial AC (&gt;=65k to &lt;135,000k Btu/hr)",'Emission Factors'!$E$57,IF(Q1754="Commercial AC (&gt;=135,000k Btu/hr)",'Emission Factors'!$E$58,""))))))))</f>
        <v/>
      </c>
      <c r="V1754" s="95"/>
      <c r="W1754" s="211" t="str">
        <f>IF(ISBLANK(V1754),"",VLOOKUP(V1754,'Emission Factors'!$C$81:$G$221,4,FALSE))</f>
        <v/>
      </c>
      <c r="X1754" s="210" t="str">
        <f>IF(Q1754="Room AC (window/wall)",'Emission Factors'!$F$53,IF(Q1754="Room AC (PTAC/PTHP)",'Emission Factors'!$F$54,IF(Q1754="Residential AC",'Emission Factors'!$F$55,IF(Q1754="Residential HP",'Emission Factors'!$F$56,IF(Q1754="Commercial AC (&gt;=65k to &lt;135,000k Btu/hr)",'Emission Factors'!$F$57,IF(Q1754="Commercial AC (&gt;=135,000k Btu/hr)",'Emission Factors'!$F$58,""))))))</f>
        <v/>
      </c>
      <c r="Y1754" s="211" t="str">
        <f>IF(Q1754="Room AC (window/wall)",'Emission Factors'!$G$53,IF(Q1754="Room AC (PTAC/PTHP)",'Emission Factors'!$G$54,IF(Q1754="Residential AC",'Emission Factors'!$G$55,IF(Q1754="Residential HP",'Emission Factors'!$G$56,IF(Q1754="Commercial AC (&gt;=65k to &lt;135,000k Btu/hr)",'Emission Factors'!$G$57,IF(Q1754="Commercial AC (&gt;=135,000k Btu/hr)",'Emission Factors'!$G$58,""))))))</f>
        <v/>
      </c>
      <c r="Z1754" s="96"/>
      <c r="AA1754" s="97" t="str">
        <f t="shared" si="271"/>
        <v/>
      </c>
      <c r="AB1754" s="97" t="str">
        <f t="shared" si="272"/>
        <v/>
      </c>
      <c r="AC1754" s="246" t="str">
        <f t="shared" si="273"/>
        <v/>
      </c>
      <c r="AD1754" s="97" t="str">
        <f t="shared" si="274"/>
        <v/>
      </c>
      <c r="AE1754" s="97" t="str">
        <f t="shared" si="275"/>
        <v/>
      </c>
      <c r="AF1754" s="252" t="str">
        <f t="shared" si="276"/>
        <v/>
      </c>
      <c r="AG1754" s="254" t="str">
        <f t="shared" si="277"/>
        <v/>
      </c>
      <c r="AH1754" s="248" t="str">
        <f t="shared" si="278"/>
        <v/>
      </c>
      <c r="AI1754" s="249" t="str">
        <f t="shared" si="279"/>
        <v/>
      </c>
    </row>
    <row r="1755" spans="2:35" x14ac:dyDescent="0.3">
      <c r="B1755" s="94"/>
      <c r="C1755" s="95"/>
      <c r="D1755" s="95"/>
      <c r="E1755" s="95"/>
      <c r="F1755" s="94"/>
      <c r="G1755" s="145"/>
      <c r="H1755" s="245"/>
      <c r="I1755" s="211" t="str">
        <f>IF(D1755="Room AC (window/wall)",'Emission Factors'!$E$53,IF(D1755="Room AC (PTAC/PTHP)",H1755,IF(D1755="Residential AC",'Emission Factors'!$E$55,IF(D1755="Residential HP",H1755,IF(D1755="Commercial AC (&gt;=65k to &lt;135,000k Btu/hr)",'Emission Factors'!$E$57,IF(D1755="Commercial AC (&gt;=135,000k Btu/hr)",'Emission Factors'!$E$58,""))))))</f>
        <v/>
      </c>
      <c r="J1755" s="96"/>
      <c r="K1755" s="211" t="str">
        <f>IF(ISBLANK(J1755),"",VLOOKUP(J1755,'Emission Factors'!$C$81:$G$221,4,FALSE))</f>
        <v/>
      </c>
      <c r="L1755" s="210" t="str">
        <f>IF(D1755="Room AC (window/wall)",'Emission Factors'!$F$53,IF(D1755="Room AC (PTAC/PTHP)",'Emission Factors'!$F$54,IF(D1755="Residential AC",'Emission Factors'!$F$55,IF(D1755="Residential HP",'Emission Factors'!$F$56,IF(D1755="Commercial AC (&gt;=65k to &lt;135,000k Btu/hr)",'Emission Factors'!$F$57,IF(D1755="Commercial AC (&gt;=135,000k Btu/hr)",'Emission Factors'!$F$58,""))))))</f>
        <v/>
      </c>
      <c r="M1755" s="211" t="str">
        <f>IF(D1755="Room AC (window/wall)",'Emission Factors'!$G$53,IF(D1755="Room AC (PTAC/PTHP)",'Emission Factors'!$G$54,IF(D1755="Residential AC",'Emission Factors'!$G$55,IF(D1755="Residential HP",'Emission Factors'!$G$56,IF(D1755="Commercial AC (&gt;=65k to &lt;135,000k Btu/hr)",'Emission Factors'!$G$57,IF(D1755="Commercial AC (&gt;=135,000k Btu/hr)",'Emission Factors'!$G$58,""))))))</f>
        <v/>
      </c>
      <c r="N1755" s="96"/>
      <c r="O1755" s="209" t="str">
        <f>IF(ISBLANK(D1755),"",(IF(D1755="Room AC (window/wall)",'Emission Factors'!$C$53,IF(D1755="Room AC (PTAC/PTHP)",'Emission Factors'!$C$54,IF(D1755="Residential AC",'Emission Factors'!$C$55,IF(D1755="Residential HP",'Emission Factors'!$C$56,IF(D1755="Commercial AC (&gt;=65k to &lt;135,000k Btu/hr)",'Emission Factors'!$C$57,IF(D1755="Commercial AC (&gt;=135,000k Btu/hr)",'Emission Factors'!$C$58,""))))))))</f>
        <v/>
      </c>
      <c r="P1755" s="209" t="str">
        <f t="shared" si="270"/>
        <v/>
      </c>
      <c r="Q1755" s="95"/>
      <c r="R1755" s="256"/>
      <c r="S1755" s="256"/>
      <c r="T1755" s="96"/>
      <c r="U1755" s="211" t="str">
        <f>IF(Q1755="Room AC (window/wall)",'Emission Factors'!$E$53,IF(AND(Q1755="Room AC (PTAC/PTHP)",ISBLANK(T1755)),"Error",IF(AND(Q1755="Room AC (PTAC/PTHP)",T1755&gt;0),T1755,IF(Q1755="Residential AC",'Emission Factors'!$E$55,IF(AND(Q1755="Residential HP",ISBLANK(T1755)),"Error",IF(AND(Q1755="Residential HP",T1755&gt;0),T1755,IF(Q1755="Commercial AC (&gt;=65k to &lt;135,000k Btu/hr)",'Emission Factors'!$E$57,IF(Q1755="Commercial AC (&gt;=135,000k Btu/hr)",'Emission Factors'!$E$58,""))))))))</f>
        <v/>
      </c>
      <c r="V1755" s="95"/>
      <c r="W1755" s="211" t="str">
        <f>IF(ISBLANK(V1755),"",VLOOKUP(V1755,'Emission Factors'!$C$81:$G$221,4,FALSE))</f>
        <v/>
      </c>
      <c r="X1755" s="210" t="str">
        <f>IF(Q1755="Room AC (window/wall)",'Emission Factors'!$F$53,IF(Q1755="Room AC (PTAC/PTHP)",'Emission Factors'!$F$54,IF(Q1755="Residential AC",'Emission Factors'!$F$55,IF(Q1755="Residential HP",'Emission Factors'!$F$56,IF(Q1755="Commercial AC (&gt;=65k to &lt;135,000k Btu/hr)",'Emission Factors'!$F$57,IF(Q1755="Commercial AC (&gt;=135,000k Btu/hr)",'Emission Factors'!$F$58,""))))))</f>
        <v/>
      </c>
      <c r="Y1755" s="211" t="str">
        <f>IF(Q1755="Room AC (window/wall)",'Emission Factors'!$G$53,IF(Q1755="Room AC (PTAC/PTHP)",'Emission Factors'!$G$54,IF(Q1755="Residential AC",'Emission Factors'!$G$55,IF(Q1755="Residential HP",'Emission Factors'!$G$56,IF(Q1755="Commercial AC (&gt;=65k to &lt;135,000k Btu/hr)",'Emission Factors'!$G$57,IF(Q1755="Commercial AC (&gt;=135,000k Btu/hr)",'Emission Factors'!$G$58,""))))))</f>
        <v/>
      </c>
      <c r="Z1755" s="96"/>
      <c r="AA1755" s="97" t="str">
        <f t="shared" si="271"/>
        <v/>
      </c>
      <c r="AB1755" s="97" t="str">
        <f t="shared" si="272"/>
        <v/>
      </c>
      <c r="AC1755" s="246" t="str">
        <f t="shared" si="273"/>
        <v/>
      </c>
      <c r="AD1755" s="97" t="str">
        <f t="shared" si="274"/>
        <v/>
      </c>
      <c r="AE1755" s="97" t="str">
        <f t="shared" si="275"/>
        <v/>
      </c>
      <c r="AF1755" s="252" t="str">
        <f t="shared" si="276"/>
        <v/>
      </c>
      <c r="AG1755" s="254" t="str">
        <f t="shared" si="277"/>
        <v/>
      </c>
      <c r="AH1755" s="248" t="str">
        <f t="shared" si="278"/>
        <v/>
      </c>
      <c r="AI1755" s="249" t="str">
        <f t="shared" si="279"/>
        <v/>
      </c>
    </row>
    <row r="1756" spans="2:35" x14ac:dyDescent="0.3">
      <c r="B1756" s="94"/>
      <c r="C1756" s="95"/>
      <c r="D1756" s="95"/>
      <c r="E1756" s="95"/>
      <c r="F1756" s="94"/>
      <c r="G1756" s="145"/>
      <c r="H1756" s="245"/>
      <c r="I1756" s="211" t="str">
        <f>IF(D1756="Room AC (window/wall)",'Emission Factors'!$E$53,IF(D1756="Room AC (PTAC/PTHP)",H1756,IF(D1756="Residential AC",'Emission Factors'!$E$55,IF(D1756="Residential HP",H1756,IF(D1756="Commercial AC (&gt;=65k to &lt;135,000k Btu/hr)",'Emission Factors'!$E$57,IF(D1756="Commercial AC (&gt;=135,000k Btu/hr)",'Emission Factors'!$E$58,""))))))</f>
        <v/>
      </c>
      <c r="J1756" s="96"/>
      <c r="K1756" s="211" t="str">
        <f>IF(ISBLANK(J1756),"",VLOOKUP(J1756,'Emission Factors'!$C$81:$G$221,4,FALSE))</f>
        <v/>
      </c>
      <c r="L1756" s="210" t="str">
        <f>IF(D1756="Room AC (window/wall)",'Emission Factors'!$F$53,IF(D1756="Room AC (PTAC/PTHP)",'Emission Factors'!$F$54,IF(D1756="Residential AC",'Emission Factors'!$F$55,IF(D1756="Residential HP",'Emission Factors'!$F$56,IF(D1756="Commercial AC (&gt;=65k to &lt;135,000k Btu/hr)",'Emission Factors'!$F$57,IF(D1756="Commercial AC (&gt;=135,000k Btu/hr)",'Emission Factors'!$F$58,""))))))</f>
        <v/>
      </c>
      <c r="M1756" s="211" t="str">
        <f>IF(D1756="Room AC (window/wall)",'Emission Factors'!$G$53,IF(D1756="Room AC (PTAC/PTHP)",'Emission Factors'!$G$54,IF(D1756="Residential AC",'Emission Factors'!$G$55,IF(D1756="Residential HP",'Emission Factors'!$G$56,IF(D1756="Commercial AC (&gt;=65k to &lt;135,000k Btu/hr)",'Emission Factors'!$G$57,IF(D1756="Commercial AC (&gt;=135,000k Btu/hr)",'Emission Factors'!$G$58,""))))))</f>
        <v/>
      </c>
      <c r="N1756" s="96"/>
      <c r="O1756" s="209" t="str">
        <f>IF(ISBLANK(D1756),"",(IF(D1756="Room AC (window/wall)",'Emission Factors'!$C$53,IF(D1756="Room AC (PTAC/PTHP)",'Emission Factors'!$C$54,IF(D1756="Residential AC",'Emission Factors'!$C$55,IF(D1756="Residential HP",'Emission Factors'!$C$56,IF(D1756="Commercial AC (&gt;=65k to &lt;135,000k Btu/hr)",'Emission Factors'!$C$57,IF(D1756="Commercial AC (&gt;=135,000k Btu/hr)",'Emission Factors'!$C$58,""))))))))</f>
        <v/>
      </c>
      <c r="P1756" s="209" t="str">
        <f t="shared" si="270"/>
        <v/>
      </c>
      <c r="Q1756" s="95"/>
      <c r="R1756" s="256"/>
      <c r="S1756" s="256"/>
      <c r="T1756" s="96"/>
      <c r="U1756" s="211" t="str">
        <f>IF(Q1756="Room AC (window/wall)",'Emission Factors'!$E$53,IF(AND(Q1756="Room AC (PTAC/PTHP)",ISBLANK(T1756)),"Error",IF(AND(Q1756="Room AC (PTAC/PTHP)",T1756&gt;0),T1756,IF(Q1756="Residential AC",'Emission Factors'!$E$55,IF(AND(Q1756="Residential HP",ISBLANK(T1756)),"Error",IF(AND(Q1756="Residential HP",T1756&gt;0),T1756,IF(Q1756="Commercial AC (&gt;=65k to &lt;135,000k Btu/hr)",'Emission Factors'!$E$57,IF(Q1756="Commercial AC (&gt;=135,000k Btu/hr)",'Emission Factors'!$E$58,""))))))))</f>
        <v/>
      </c>
      <c r="V1756" s="95"/>
      <c r="W1756" s="211" t="str">
        <f>IF(ISBLANK(V1756),"",VLOOKUP(V1756,'Emission Factors'!$C$81:$G$221,4,FALSE))</f>
        <v/>
      </c>
      <c r="X1756" s="210" t="str">
        <f>IF(Q1756="Room AC (window/wall)",'Emission Factors'!$F$53,IF(Q1756="Room AC (PTAC/PTHP)",'Emission Factors'!$F$54,IF(Q1756="Residential AC",'Emission Factors'!$F$55,IF(Q1756="Residential HP",'Emission Factors'!$F$56,IF(Q1756="Commercial AC (&gt;=65k to &lt;135,000k Btu/hr)",'Emission Factors'!$F$57,IF(Q1756="Commercial AC (&gt;=135,000k Btu/hr)",'Emission Factors'!$F$58,""))))))</f>
        <v/>
      </c>
      <c r="Y1756" s="211" t="str">
        <f>IF(Q1756="Room AC (window/wall)",'Emission Factors'!$G$53,IF(Q1756="Room AC (PTAC/PTHP)",'Emission Factors'!$G$54,IF(Q1756="Residential AC",'Emission Factors'!$G$55,IF(Q1756="Residential HP",'Emission Factors'!$G$56,IF(Q1756="Commercial AC (&gt;=65k to &lt;135,000k Btu/hr)",'Emission Factors'!$G$57,IF(Q1756="Commercial AC (&gt;=135,000k Btu/hr)",'Emission Factors'!$G$58,""))))))</f>
        <v/>
      </c>
      <c r="Z1756" s="96"/>
      <c r="AA1756" s="97" t="str">
        <f t="shared" si="271"/>
        <v/>
      </c>
      <c r="AB1756" s="97" t="str">
        <f t="shared" si="272"/>
        <v/>
      </c>
      <c r="AC1756" s="246" t="str">
        <f t="shared" si="273"/>
        <v/>
      </c>
      <c r="AD1756" s="97" t="str">
        <f t="shared" si="274"/>
        <v/>
      </c>
      <c r="AE1756" s="97" t="str">
        <f t="shared" si="275"/>
        <v/>
      </c>
      <c r="AF1756" s="252" t="str">
        <f t="shared" si="276"/>
        <v/>
      </c>
      <c r="AG1756" s="254" t="str">
        <f t="shared" si="277"/>
        <v/>
      </c>
      <c r="AH1756" s="248" t="str">
        <f t="shared" si="278"/>
        <v/>
      </c>
      <c r="AI1756" s="249" t="str">
        <f t="shared" si="279"/>
        <v/>
      </c>
    </row>
    <row r="1757" spans="2:35" x14ac:dyDescent="0.3">
      <c r="B1757" s="94"/>
      <c r="C1757" s="95"/>
      <c r="D1757" s="95"/>
      <c r="E1757" s="95"/>
      <c r="F1757" s="94"/>
      <c r="G1757" s="145"/>
      <c r="H1757" s="245"/>
      <c r="I1757" s="211" t="str">
        <f>IF(D1757="Room AC (window/wall)",'Emission Factors'!$E$53,IF(D1757="Room AC (PTAC/PTHP)",H1757,IF(D1757="Residential AC",'Emission Factors'!$E$55,IF(D1757="Residential HP",H1757,IF(D1757="Commercial AC (&gt;=65k to &lt;135,000k Btu/hr)",'Emission Factors'!$E$57,IF(D1757="Commercial AC (&gt;=135,000k Btu/hr)",'Emission Factors'!$E$58,""))))))</f>
        <v/>
      </c>
      <c r="J1757" s="96"/>
      <c r="K1757" s="211" t="str">
        <f>IF(ISBLANK(J1757),"",VLOOKUP(J1757,'Emission Factors'!$C$81:$G$221,4,FALSE))</f>
        <v/>
      </c>
      <c r="L1757" s="210" t="str">
        <f>IF(D1757="Room AC (window/wall)",'Emission Factors'!$F$53,IF(D1757="Room AC (PTAC/PTHP)",'Emission Factors'!$F$54,IF(D1757="Residential AC",'Emission Factors'!$F$55,IF(D1757="Residential HP",'Emission Factors'!$F$56,IF(D1757="Commercial AC (&gt;=65k to &lt;135,000k Btu/hr)",'Emission Factors'!$F$57,IF(D1757="Commercial AC (&gt;=135,000k Btu/hr)",'Emission Factors'!$F$58,""))))))</f>
        <v/>
      </c>
      <c r="M1757" s="211" t="str">
        <f>IF(D1757="Room AC (window/wall)",'Emission Factors'!$G$53,IF(D1757="Room AC (PTAC/PTHP)",'Emission Factors'!$G$54,IF(D1757="Residential AC",'Emission Factors'!$G$55,IF(D1757="Residential HP",'Emission Factors'!$G$56,IF(D1757="Commercial AC (&gt;=65k to &lt;135,000k Btu/hr)",'Emission Factors'!$G$57,IF(D1757="Commercial AC (&gt;=135,000k Btu/hr)",'Emission Factors'!$G$58,""))))))</f>
        <v/>
      </c>
      <c r="N1757" s="96"/>
      <c r="O1757" s="209" t="str">
        <f>IF(ISBLANK(D1757),"",(IF(D1757="Room AC (window/wall)",'Emission Factors'!$C$53,IF(D1757="Room AC (PTAC/PTHP)",'Emission Factors'!$C$54,IF(D1757="Residential AC",'Emission Factors'!$C$55,IF(D1757="Residential HP",'Emission Factors'!$C$56,IF(D1757="Commercial AC (&gt;=65k to &lt;135,000k Btu/hr)",'Emission Factors'!$C$57,IF(D1757="Commercial AC (&gt;=135,000k Btu/hr)",'Emission Factors'!$C$58,""))))))))</f>
        <v/>
      </c>
      <c r="P1757" s="209" t="str">
        <f t="shared" si="270"/>
        <v/>
      </c>
      <c r="Q1757" s="95"/>
      <c r="R1757" s="256"/>
      <c r="S1757" s="256"/>
      <c r="T1757" s="96"/>
      <c r="U1757" s="211" t="str">
        <f>IF(Q1757="Room AC (window/wall)",'Emission Factors'!$E$53,IF(AND(Q1757="Room AC (PTAC/PTHP)",ISBLANK(T1757)),"Error",IF(AND(Q1757="Room AC (PTAC/PTHP)",T1757&gt;0),T1757,IF(Q1757="Residential AC",'Emission Factors'!$E$55,IF(AND(Q1757="Residential HP",ISBLANK(T1757)),"Error",IF(AND(Q1757="Residential HP",T1757&gt;0),T1757,IF(Q1757="Commercial AC (&gt;=65k to &lt;135,000k Btu/hr)",'Emission Factors'!$E$57,IF(Q1757="Commercial AC (&gt;=135,000k Btu/hr)",'Emission Factors'!$E$58,""))))))))</f>
        <v/>
      </c>
      <c r="V1757" s="95"/>
      <c r="W1757" s="211" t="str">
        <f>IF(ISBLANK(V1757),"",VLOOKUP(V1757,'Emission Factors'!$C$81:$G$221,4,FALSE))</f>
        <v/>
      </c>
      <c r="X1757" s="210" t="str">
        <f>IF(Q1757="Room AC (window/wall)",'Emission Factors'!$F$53,IF(Q1757="Room AC (PTAC/PTHP)",'Emission Factors'!$F$54,IF(Q1757="Residential AC",'Emission Factors'!$F$55,IF(Q1757="Residential HP",'Emission Factors'!$F$56,IF(Q1757="Commercial AC (&gt;=65k to &lt;135,000k Btu/hr)",'Emission Factors'!$F$57,IF(Q1757="Commercial AC (&gt;=135,000k Btu/hr)",'Emission Factors'!$F$58,""))))))</f>
        <v/>
      </c>
      <c r="Y1757" s="211" t="str">
        <f>IF(Q1757="Room AC (window/wall)",'Emission Factors'!$G$53,IF(Q1757="Room AC (PTAC/PTHP)",'Emission Factors'!$G$54,IF(Q1757="Residential AC",'Emission Factors'!$G$55,IF(Q1757="Residential HP",'Emission Factors'!$G$56,IF(Q1757="Commercial AC (&gt;=65k to &lt;135,000k Btu/hr)",'Emission Factors'!$G$57,IF(Q1757="Commercial AC (&gt;=135,000k Btu/hr)",'Emission Factors'!$G$58,""))))))</f>
        <v/>
      </c>
      <c r="Z1757" s="96"/>
      <c r="AA1757" s="97" t="str">
        <f t="shared" si="271"/>
        <v/>
      </c>
      <c r="AB1757" s="97" t="str">
        <f t="shared" si="272"/>
        <v/>
      </c>
      <c r="AC1757" s="246" t="str">
        <f t="shared" si="273"/>
        <v/>
      </c>
      <c r="AD1757" s="97" t="str">
        <f t="shared" si="274"/>
        <v/>
      </c>
      <c r="AE1757" s="97" t="str">
        <f t="shared" si="275"/>
        <v/>
      </c>
      <c r="AF1757" s="252" t="str">
        <f t="shared" si="276"/>
        <v/>
      </c>
      <c r="AG1757" s="254" t="str">
        <f t="shared" si="277"/>
        <v/>
      </c>
      <c r="AH1757" s="248" t="str">
        <f t="shared" si="278"/>
        <v/>
      </c>
      <c r="AI1757" s="249" t="str">
        <f t="shared" si="279"/>
        <v/>
      </c>
    </row>
    <row r="1758" spans="2:35" x14ac:dyDescent="0.3">
      <c r="B1758" s="94"/>
      <c r="C1758" s="95"/>
      <c r="D1758" s="95"/>
      <c r="E1758" s="95"/>
      <c r="F1758" s="94"/>
      <c r="G1758" s="145"/>
      <c r="H1758" s="245"/>
      <c r="I1758" s="211" t="str">
        <f>IF(D1758="Room AC (window/wall)",'Emission Factors'!$E$53,IF(D1758="Room AC (PTAC/PTHP)",H1758,IF(D1758="Residential AC",'Emission Factors'!$E$55,IF(D1758="Residential HP",H1758,IF(D1758="Commercial AC (&gt;=65k to &lt;135,000k Btu/hr)",'Emission Factors'!$E$57,IF(D1758="Commercial AC (&gt;=135,000k Btu/hr)",'Emission Factors'!$E$58,""))))))</f>
        <v/>
      </c>
      <c r="J1758" s="96"/>
      <c r="K1758" s="211" t="str">
        <f>IF(ISBLANK(J1758),"",VLOOKUP(J1758,'Emission Factors'!$C$81:$G$221,4,FALSE))</f>
        <v/>
      </c>
      <c r="L1758" s="210" t="str">
        <f>IF(D1758="Room AC (window/wall)",'Emission Factors'!$F$53,IF(D1758="Room AC (PTAC/PTHP)",'Emission Factors'!$F$54,IF(D1758="Residential AC",'Emission Factors'!$F$55,IF(D1758="Residential HP",'Emission Factors'!$F$56,IF(D1758="Commercial AC (&gt;=65k to &lt;135,000k Btu/hr)",'Emission Factors'!$F$57,IF(D1758="Commercial AC (&gt;=135,000k Btu/hr)",'Emission Factors'!$F$58,""))))))</f>
        <v/>
      </c>
      <c r="M1758" s="211" t="str">
        <f>IF(D1758="Room AC (window/wall)",'Emission Factors'!$G$53,IF(D1758="Room AC (PTAC/PTHP)",'Emission Factors'!$G$54,IF(D1758="Residential AC",'Emission Factors'!$G$55,IF(D1758="Residential HP",'Emission Factors'!$G$56,IF(D1758="Commercial AC (&gt;=65k to &lt;135,000k Btu/hr)",'Emission Factors'!$G$57,IF(D1758="Commercial AC (&gt;=135,000k Btu/hr)",'Emission Factors'!$G$58,""))))))</f>
        <v/>
      </c>
      <c r="N1758" s="96"/>
      <c r="O1758" s="209" t="str">
        <f>IF(ISBLANK(D1758),"",(IF(D1758="Room AC (window/wall)",'Emission Factors'!$C$53,IF(D1758="Room AC (PTAC/PTHP)",'Emission Factors'!$C$54,IF(D1758="Residential AC",'Emission Factors'!$C$55,IF(D1758="Residential HP",'Emission Factors'!$C$56,IF(D1758="Commercial AC (&gt;=65k to &lt;135,000k Btu/hr)",'Emission Factors'!$C$57,IF(D1758="Commercial AC (&gt;=135,000k Btu/hr)",'Emission Factors'!$C$58,""))))))))</f>
        <v/>
      </c>
      <c r="P1758" s="209" t="str">
        <f t="shared" si="270"/>
        <v/>
      </c>
      <c r="Q1758" s="95"/>
      <c r="R1758" s="256"/>
      <c r="S1758" s="256"/>
      <c r="T1758" s="96"/>
      <c r="U1758" s="211" t="str">
        <f>IF(Q1758="Room AC (window/wall)",'Emission Factors'!$E$53,IF(AND(Q1758="Room AC (PTAC/PTHP)",ISBLANK(T1758)),"Error",IF(AND(Q1758="Room AC (PTAC/PTHP)",T1758&gt;0),T1758,IF(Q1758="Residential AC",'Emission Factors'!$E$55,IF(AND(Q1758="Residential HP",ISBLANK(T1758)),"Error",IF(AND(Q1758="Residential HP",T1758&gt;0),T1758,IF(Q1758="Commercial AC (&gt;=65k to &lt;135,000k Btu/hr)",'Emission Factors'!$E$57,IF(Q1758="Commercial AC (&gt;=135,000k Btu/hr)",'Emission Factors'!$E$58,""))))))))</f>
        <v/>
      </c>
      <c r="V1758" s="95"/>
      <c r="W1758" s="211" t="str">
        <f>IF(ISBLANK(V1758),"",VLOOKUP(V1758,'Emission Factors'!$C$81:$G$221,4,FALSE))</f>
        <v/>
      </c>
      <c r="X1758" s="210" t="str">
        <f>IF(Q1758="Room AC (window/wall)",'Emission Factors'!$F$53,IF(Q1758="Room AC (PTAC/PTHP)",'Emission Factors'!$F$54,IF(Q1758="Residential AC",'Emission Factors'!$F$55,IF(Q1758="Residential HP",'Emission Factors'!$F$56,IF(Q1758="Commercial AC (&gt;=65k to &lt;135,000k Btu/hr)",'Emission Factors'!$F$57,IF(Q1758="Commercial AC (&gt;=135,000k Btu/hr)",'Emission Factors'!$F$58,""))))))</f>
        <v/>
      </c>
      <c r="Y1758" s="211" t="str">
        <f>IF(Q1758="Room AC (window/wall)",'Emission Factors'!$G$53,IF(Q1758="Room AC (PTAC/PTHP)",'Emission Factors'!$G$54,IF(Q1758="Residential AC",'Emission Factors'!$G$55,IF(Q1758="Residential HP",'Emission Factors'!$G$56,IF(Q1758="Commercial AC (&gt;=65k to &lt;135,000k Btu/hr)",'Emission Factors'!$G$57,IF(Q1758="Commercial AC (&gt;=135,000k Btu/hr)",'Emission Factors'!$G$58,""))))))</f>
        <v/>
      </c>
      <c r="Z1758" s="96"/>
      <c r="AA1758" s="97" t="str">
        <f t="shared" si="271"/>
        <v/>
      </c>
      <c r="AB1758" s="97" t="str">
        <f t="shared" si="272"/>
        <v/>
      </c>
      <c r="AC1758" s="246" t="str">
        <f t="shared" si="273"/>
        <v/>
      </c>
      <c r="AD1758" s="97" t="str">
        <f t="shared" si="274"/>
        <v/>
      </c>
      <c r="AE1758" s="97" t="str">
        <f t="shared" si="275"/>
        <v/>
      </c>
      <c r="AF1758" s="252" t="str">
        <f t="shared" si="276"/>
        <v/>
      </c>
      <c r="AG1758" s="254" t="str">
        <f t="shared" si="277"/>
        <v/>
      </c>
      <c r="AH1758" s="248" t="str">
        <f t="shared" si="278"/>
        <v/>
      </c>
      <c r="AI1758" s="249" t="str">
        <f t="shared" si="279"/>
        <v/>
      </c>
    </row>
    <row r="1759" spans="2:35" x14ac:dyDescent="0.3">
      <c r="B1759" s="94"/>
      <c r="C1759" s="95"/>
      <c r="D1759" s="95"/>
      <c r="E1759" s="95"/>
      <c r="F1759" s="94"/>
      <c r="G1759" s="145"/>
      <c r="H1759" s="245"/>
      <c r="I1759" s="211" t="str">
        <f>IF(D1759="Room AC (window/wall)",'Emission Factors'!$E$53,IF(D1759="Room AC (PTAC/PTHP)",H1759,IF(D1759="Residential AC",'Emission Factors'!$E$55,IF(D1759="Residential HP",H1759,IF(D1759="Commercial AC (&gt;=65k to &lt;135,000k Btu/hr)",'Emission Factors'!$E$57,IF(D1759="Commercial AC (&gt;=135,000k Btu/hr)",'Emission Factors'!$E$58,""))))))</f>
        <v/>
      </c>
      <c r="J1759" s="96"/>
      <c r="K1759" s="211" t="str">
        <f>IF(ISBLANK(J1759),"",VLOOKUP(J1759,'Emission Factors'!$C$81:$G$221,4,FALSE))</f>
        <v/>
      </c>
      <c r="L1759" s="210" t="str">
        <f>IF(D1759="Room AC (window/wall)",'Emission Factors'!$F$53,IF(D1759="Room AC (PTAC/PTHP)",'Emission Factors'!$F$54,IF(D1759="Residential AC",'Emission Factors'!$F$55,IF(D1759="Residential HP",'Emission Factors'!$F$56,IF(D1759="Commercial AC (&gt;=65k to &lt;135,000k Btu/hr)",'Emission Factors'!$F$57,IF(D1759="Commercial AC (&gt;=135,000k Btu/hr)",'Emission Factors'!$F$58,""))))))</f>
        <v/>
      </c>
      <c r="M1759" s="211" t="str">
        <f>IF(D1759="Room AC (window/wall)",'Emission Factors'!$G$53,IF(D1759="Room AC (PTAC/PTHP)",'Emission Factors'!$G$54,IF(D1759="Residential AC",'Emission Factors'!$G$55,IF(D1759="Residential HP",'Emission Factors'!$G$56,IF(D1759="Commercial AC (&gt;=65k to &lt;135,000k Btu/hr)",'Emission Factors'!$G$57,IF(D1759="Commercial AC (&gt;=135,000k Btu/hr)",'Emission Factors'!$G$58,""))))))</f>
        <v/>
      </c>
      <c r="N1759" s="96"/>
      <c r="O1759" s="209" t="str">
        <f>IF(ISBLANK(D1759),"",(IF(D1759="Room AC (window/wall)",'Emission Factors'!$C$53,IF(D1759="Room AC (PTAC/PTHP)",'Emission Factors'!$C$54,IF(D1759="Residential AC",'Emission Factors'!$C$55,IF(D1759="Residential HP",'Emission Factors'!$C$56,IF(D1759="Commercial AC (&gt;=65k to &lt;135,000k Btu/hr)",'Emission Factors'!$C$57,IF(D1759="Commercial AC (&gt;=135,000k Btu/hr)",'Emission Factors'!$C$58,""))))))))</f>
        <v/>
      </c>
      <c r="P1759" s="209" t="str">
        <f t="shared" si="270"/>
        <v/>
      </c>
      <c r="Q1759" s="95"/>
      <c r="R1759" s="256"/>
      <c r="S1759" s="256"/>
      <c r="T1759" s="96"/>
      <c r="U1759" s="211" t="str">
        <f>IF(Q1759="Room AC (window/wall)",'Emission Factors'!$E$53,IF(AND(Q1759="Room AC (PTAC/PTHP)",ISBLANK(T1759)),"Error",IF(AND(Q1759="Room AC (PTAC/PTHP)",T1759&gt;0),T1759,IF(Q1759="Residential AC",'Emission Factors'!$E$55,IF(AND(Q1759="Residential HP",ISBLANK(T1759)),"Error",IF(AND(Q1759="Residential HP",T1759&gt;0),T1759,IF(Q1759="Commercial AC (&gt;=65k to &lt;135,000k Btu/hr)",'Emission Factors'!$E$57,IF(Q1759="Commercial AC (&gt;=135,000k Btu/hr)",'Emission Factors'!$E$58,""))))))))</f>
        <v/>
      </c>
      <c r="V1759" s="95"/>
      <c r="W1759" s="211" t="str">
        <f>IF(ISBLANK(V1759),"",VLOOKUP(V1759,'Emission Factors'!$C$81:$G$221,4,FALSE))</f>
        <v/>
      </c>
      <c r="X1759" s="210" t="str">
        <f>IF(Q1759="Room AC (window/wall)",'Emission Factors'!$F$53,IF(Q1759="Room AC (PTAC/PTHP)",'Emission Factors'!$F$54,IF(Q1759="Residential AC",'Emission Factors'!$F$55,IF(Q1759="Residential HP",'Emission Factors'!$F$56,IF(Q1759="Commercial AC (&gt;=65k to &lt;135,000k Btu/hr)",'Emission Factors'!$F$57,IF(Q1759="Commercial AC (&gt;=135,000k Btu/hr)",'Emission Factors'!$F$58,""))))))</f>
        <v/>
      </c>
      <c r="Y1759" s="211" t="str">
        <f>IF(Q1759="Room AC (window/wall)",'Emission Factors'!$G$53,IF(Q1759="Room AC (PTAC/PTHP)",'Emission Factors'!$G$54,IF(Q1759="Residential AC",'Emission Factors'!$G$55,IF(Q1759="Residential HP",'Emission Factors'!$G$56,IF(Q1759="Commercial AC (&gt;=65k to &lt;135,000k Btu/hr)",'Emission Factors'!$G$57,IF(Q1759="Commercial AC (&gt;=135,000k Btu/hr)",'Emission Factors'!$G$58,""))))))</f>
        <v/>
      </c>
      <c r="Z1759" s="96"/>
      <c r="AA1759" s="97" t="str">
        <f t="shared" si="271"/>
        <v/>
      </c>
      <c r="AB1759" s="97" t="str">
        <f t="shared" si="272"/>
        <v/>
      </c>
      <c r="AC1759" s="246" t="str">
        <f t="shared" si="273"/>
        <v/>
      </c>
      <c r="AD1759" s="97" t="str">
        <f t="shared" si="274"/>
        <v/>
      </c>
      <c r="AE1759" s="97" t="str">
        <f t="shared" si="275"/>
        <v/>
      </c>
      <c r="AF1759" s="252" t="str">
        <f t="shared" si="276"/>
        <v/>
      </c>
      <c r="AG1759" s="254" t="str">
        <f t="shared" si="277"/>
        <v/>
      </c>
      <c r="AH1759" s="248" t="str">
        <f t="shared" si="278"/>
        <v/>
      </c>
      <c r="AI1759" s="249" t="str">
        <f t="shared" si="279"/>
        <v/>
      </c>
    </row>
    <row r="1760" spans="2:35" x14ac:dyDescent="0.3">
      <c r="B1760" s="94"/>
      <c r="C1760" s="95"/>
      <c r="D1760" s="95"/>
      <c r="E1760" s="95"/>
      <c r="F1760" s="94"/>
      <c r="G1760" s="145"/>
      <c r="H1760" s="245"/>
      <c r="I1760" s="211" t="str">
        <f>IF(D1760="Room AC (window/wall)",'Emission Factors'!$E$53,IF(D1760="Room AC (PTAC/PTHP)",H1760,IF(D1760="Residential AC",'Emission Factors'!$E$55,IF(D1760="Residential HP",H1760,IF(D1760="Commercial AC (&gt;=65k to &lt;135,000k Btu/hr)",'Emission Factors'!$E$57,IF(D1760="Commercial AC (&gt;=135,000k Btu/hr)",'Emission Factors'!$E$58,""))))))</f>
        <v/>
      </c>
      <c r="J1760" s="96"/>
      <c r="K1760" s="211" t="str">
        <f>IF(ISBLANK(J1760),"",VLOOKUP(J1760,'Emission Factors'!$C$81:$G$221,4,FALSE))</f>
        <v/>
      </c>
      <c r="L1760" s="210" t="str">
        <f>IF(D1760="Room AC (window/wall)",'Emission Factors'!$F$53,IF(D1760="Room AC (PTAC/PTHP)",'Emission Factors'!$F$54,IF(D1760="Residential AC",'Emission Factors'!$F$55,IF(D1760="Residential HP",'Emission Factors'!$F$56,IF(D1760="Commercial AC (&gt;=65k to &lt;135,000k Btu/hr)",'Emission Factors'!$F$57,IF(D1760="Commercial AC (&gt;=135,000k Btu/hr)",'Emission Factors'!$F$58,""))))))</f>
        <v/>
      </c>
      <c r="M1760" s="211" t="str">
        <f>IF(D1760="Room AC (window/wall)",'Emission Factors'!$G$53,IF(D1760="Room AC (PTAC/PTHP)",'Emission Factors'!$G$54,IF(D1760="Residential AC",'Emission Factors'!$G$55,IF(D1760="Residential HP",'Emission Factors'!$G$56,IF(D1760="Commercial AC (&gt;=65k to &lt;135,000k Btu/hr)",'Emission Factors'!$G$57,IF(D1760="Commercial AC (&gt;=135,000k Btu/hr)",'Emission Factors'!$G$58,""))))))</f>
        <v/>
      </c>
      <c r="N1760" s="96"/>
      <c r="O1760" s="209" t="str">
        <f>IF(ISBLANK(D1760),"",(IF(D1760="Room AC (window/wall)",'Emission Factors'!$C$53,IF(D1760="Room AC (PTAC/PTHP)",'Emission Factors'!$C$54,IF(D1760="Residential AC",'Emission Factors'!$C$55,IF(D1760="Residential HP",'Emission Factors'!$C$56,IF(D1760="Commercial AC (&gt;=65k to &lt;135,000k Btu/hr)",'Emission Factors'!$C$57,IF(D1760="Commercial AC (&gt;=135,000k Btu/hr)",'Emission Factors'!$C$58,""))))))))</f>
        <v/>
      </c>
      <c r="P1760" s="209" t="str">
        <f t="shared" si="270"/>
        <v/>
      </c>
      <c r="Q1760" s="95"/>
      <c r="R1760" s="256"/>
      <c r="S1760" s="256"/>
      <c r="T1760" s="96"/>
      <c r="U1760" s="211" t="str">
        <f>IF(Q1760="Room AC (window/wall)",'Emission Factors'!$E$53,IF(AND(Q1760="Room AC (PTAC/PTHP)",ISBLANK(T1760)),"Error",IF(AND(Q1760="Room AC (PTAC/PTHP)",T1760&gt;0),T1760,IF(Q1760="Residential AC",'Emission Factors'!$E$55,IF(AND(Q1760="Residential HP",ISBLANK(T1760)),"Error",IF(AND(Q1760="Residential HP",T1760&gt;0),T1760,IF(Q1760="Commercial AC (&gt;=65k to &lt;135,000k Btu/hr)",'Emission Factors'!$E$57,IF(Q1760="Commercial AC (&gt;=135,000k Btu/hr)",'Emission Factors'!$E$58,""))))))))</f>
        <v/>
      </c>
      <c r="V1760" s="95"/>
      <c r="W1760" s="211" t="str">
        <f>IF(ISBLANK(V1760),"",VLOOKUP(V1760,'Emission Factors'!$C$81:$G$221,4,FALSE))</f>
        <v/>
      </c>
      <c r="X1760" s="210" t="str">
        <f>IF(Q1760="Room AC (window/wall)",'Emission Factors'!$F$53,IF(Q1760="Room AC (PTAC/PTHP)",'Emission Factors'!$F$54,IF(Q1760="Residential AC",'Emission Factors'!$F$55,IF(Q1760="Residential HP",'Emission Factors'!$F$56,IF(Q1760="Commercial AC (&gt;=65k to &lt;135,000k Btu/hr)",'Emission Factors'!$F$57,IF(Q1760="Commercial AC (&gt;=135,000k Btu/hr)",'Emission Factors'!$F$58,""))))))</f>
        <v/>
      </c>
      <c r="Y1760" s="211" t="str">
        <f>IF(Q1760="Room AC (window/wall)",'Emission Factors'!$G$53,IF(Q1760="Room AC (PTAC/PTHP)",'Emission Factors'!$G$54,IF(Q1760="Residential AC",'Emission Factors'!$G$55,IF(Q1760="Residential HP",'Emission Factors'!$G$56,IF(Q1760="Commercial AC (&gt;=65k to &lt;135,000k Btu/hr)",'Emission Factors'!$G$57,IF(Q1760="Commercial AC (&gt;=135,000k Btu/hr)",'Emission Factors'!$G$58,""))))))</f>
        <v/>
      </c>
      <c r="Z1760" s="96"/>
      <c r="AA1760" s="97" t="str">
        <f t="shared" si="271"/>
        <v/>
      </c>
      <c r="AB1760" s="97" t="str">
        <f t="shared" si="272"/>
        <v/>
      </c>
      <c r="AC1760" s="246" t="str">
        <f t="shared" si="273"/>
        <v/>
      </c>
      <c r="AD1760" s="97" t="str">
        <f t="shared" si="274"/>
        <v/>
      </c>
      <c r="AE1760" s="97" t="str">
        <f t="shared" si="275"/>
        <v/>
      </c>
      <c r="AF1760" s="252" t="str">
        <f t="shared" si="276"/>
        <v/>
      </c>
      <c r="AG1760" s="254" t="str">
        <f t="shared" si="277"/>
        <v/>
      </c>
      <c r="AH1760" s="248" t="str">
        <f t="shared" si="278"/>
        <v/>
      </c>
      <c r="AI1760" s="249" t="str">
        <f t="shared" si="279"/>
        <v/>
      </c>
    </row>
    <row r="1761" spans="2:35" x14ac:dyDescent="0.3">
      <c r="B1761" s="94"/>
      <c r="C1761" s="95"/>
      <c r="D1761" s="95"/>
      <c r="E1761" s="95"/>
      <c r="F1761" s="94"/>
      <c r="G1761" s="145"/>
      <c r="H1761" s="245"/>
      <c r="I1761" s="211" t="str">
        <f>IF(D1761="Room AC (window/wall)",'Emission Factors'!$E$53,IF(D1761="Room AC (PTAC/PTHP)",H1761,IF(D1761="Residential AC",'Emission Factors'!$E$55,IF(D1761="Residential HP",H1761,IF(D1761="Commercial AC (&gt;=65k to &lt;135,000k Btu/hr)",'Emission Factors'!$E$57,IF(D1761="Commercial AC (&gt;=135,000k Btu/hr)",'Emission Factors'!$E$58,""))))))</f>
        <v/>
      </c>
      <c r="J1761" s="96"/>
      <c r="K1761" s="211" t="str">
        <f>IF(ISBLANK(J1761),"",VLOOKUP(J1761,'Emission Factors'!$C$81:$G$221,4,FALSE))</f>
        <v/>
      </c>
      <c r="L1761" s="210" t="str">
        <f>IF(D1761="Room AC (window/wall)",'Emission Factors'!$F$53,IF(D1761="Room AC (PTAC/PTHP)",'Emission Factors'!$F$54,IF(D1761="Residential AC",'Emission Factors'!$F$55,IF(D1761="Residential HP",'Emission Factors'!$F$56,IF(D1761="Commercial AC (&gt;=65k to &lt;135,000k Btu/hr)",'Emission Factors'!$F$57,IF(D1761="Commercial AC (&gt;=135,000k Btu/hr)",'Emission Factors'!$F$58,""))))))</f>
        <v/>
      </c>
      <c r="M1761" s="211" t="str">
        <f>IF(D1761="Room AC (window/wall)",'Emission Factors'!$G$53,IF(D1761="Room AC (PTAC/PTHP)",'Emission Factors'!$G$54,IF(D1761="Residential AC",'Emission Factors'!$G$55,IF(D1761="Residential HP",'Emission Factors'!$G$56,IF(D1761="Commercial AC (&gt;=65k to &lt;135,000k Btu/hr)",'Emission Factors'!$G$57,IF(D1761="Commercial AC (&gt;=135,000k Btu/hr)",'Emission Factors'!$G$58,""))))))</f>
        <v/>
      </c>
      <c r="N1761" s="96"/>
      <c r="O1761" s="209" t="str">
        <f>IF(ISBLANK(D1761),"",(IF(D1761="Room AC (window/wall)",'Emission Factors'!$C$53,IF(D1761="Room AC (PTAC/PTHP)",'Emission Factors'!$C$54,IF(D1761="Residential AC",'Emission Factors'!$C$55,IF(D1761="Residential HP",'Emission Factors'!$C$56,IF(D1761="Commercial AC (&gt;=65k to &lt;135,000k Btu/hr)",'Emission Factors'!$C$57,IF(D1761="Commercial AC (&gt;=135,000k Btu/hr)",'Emission Factors'!$C$58,""))))))))</f>
        <v/>
      </c>
      <c r="P1761" s="209" t="str">
        <f t="shared" si="270"/>
        <v/>
      </c>
      <c r="Q1761" s="95"/>
      <c r="R1761" s="256"/>
      <c r="S1761" s="256"/>
      <c r="T1761" s="96"/>
      <c r="U1761" s="211" t="str">
        <f>IF(Q1761="Room AC (window/wall)",'Emission Factors'!$E$53,IF(AND(Q1761="Room AC (PTAC/PTHP)",ISBLANK(T1761)),"Error",IF(AND(Q1761="Room AC (PTAC/PTHP)",T1761&gt;0),T1761,IF(Q1761="Residential AC",'Emission Factors'!$E$55,IF(AND(Q1761="Residential HP",ISBLANK(T1761)),"Error",IF(AND(Q1761="Residential HP",T1761&gt;0),T1761,IF(Q1761="Commercial AC (&gt;=65k to &lt;135,000k Btu/hr)",'Emission Factors'!$E$57,IF(Q1761="Commercial AC (&gt;=135,000k Btu/hr)",'Emission Factors'!$E$58,""))))))))</f>
        <v/>
      </c>
      <c r="V1761" s="95"/>
      <c r="W1761" s="211" t="str">
        <f>IF(ISBLANK(V1761),"",VLOOKUP(V1761,'Emission Factors'!$C$81:$G$221,4,FALSE))</f>
        <v/>
      </c>
      <c r="X1761" s="210" t="str">
        <f>IF(Q1761="Room AC (window/wall)",'Emission Factors'!$F$53,IF(Q1761="Room AC (PTAC/PTHP)",'Emission Factors'!$F$54,IF(Q1761="Residential AC",'Emission Factors'!$F$55,IF(Q1761="Residential HP",'Emission Factors'!$F$56,IF(Q1761="Commercial AC (&gt;=65k to &lt;135,000k Btu/hr)",'Emission Factors'!$F$57,IF(Q1761="Commercial AC (&gt;=135,000k Btu/hr)",'Emission Factors'!$F$58,""))))))</f>
        <v/>
      </c>
      <c r="Y1761" s="211" t="str">
        <f>IF(Q1761="Room AC (window/wall)",'Emission Factors'!$G$53,IF(Q1761="Room AC (PTAC/PTHP)",'Emission Factors'!$G$54,IF(Q1761="Residential AC",'Emission Factors'!$G$55,IF(Q1761="Residential HP",'Emission Factors'!$G$56,IF(Q1761="Commercial AC (&gt;=65k to &lt;135,000k Btu/hr)",'Emission Factors'!$G$57,IF(Q1761="Commercial AC (&gt;=135,000k Btu/hr)",'Emission Factors'!$G$58,""))))))</f>
        <v/>
      </c>
      <c r="Z1761" s="96"/>
      <c r="AA1761" s="97" t="str">
        <f t="shared" si="271"/>
        <v/>
      </c>
      <c r="AB1761" s="97" t="str">
        <f t="shared" si="272"/>
        <v/>
      </c>
      <c r="AC1761" s="246" t="str">
        <f t="shared" si="273"/>
        <v/>
      </c>
      <c r="AD1761" s="97" t="str">
        <f t="shared" si="274"/>
        <v/>
      </c>
      <c r="AE1761" s="97" t="str">
        <f t="shared" si="275"/>
        <v/>
      </c>
      <c r="AF1761" s="252" t="str">
        <f t="shared" si="276"/>
        <v/>
      </c>
      <c r="AG1761" s="254" t="str">
        <f t="shared" si="277"/>
        <v/>
      </c>
      <c r="AH1761" s="248" t="str">
        <f t="shared" si="278"/>
        <v/>
      </c>
      <c r="AI1761" s="249" t="str">
        <f t="shared" si="279"/>
        <v/>
      </c>
    </row>
    <row r="1762" spans="2:35" x14ac:dyDescent="0.3">
      <c r="B1762" s="94"/>
      <c r="C1762" s="95"/>
      <c r="D1762" s="95"/>
      <c r="E1762" s="95"/>
      <c r="F1762" s="94"/>
      <c r="G1762" s="145"/>
      <c r="H1762" s="245"/>
      <c r="I1762" s="211" t="str">
        <f>IF(D1762="Room AC (window/wall)",'Emission Factors'!$E$53,IF(D1762="Room AC (PTAC/PTHP)",H1762,IF(D1762="Residential AC",'Emission Factors'!$E$55,IF(D1762="Residential HP",H1762,IF(D1762="Commercial AC (&gt;=65k to &lt;135,000k Btu/hr)",'Emission Factors'!$E$57,IF(D1762="Commercial AC (&gt;=135,000k Btu/hr)",'Emission Factors'!$E$58,""))))))</f>
        <v/>
      </c>
      <c r="J1762" s="96"/>
      <c r="K1762" s="211" t="str">
        <f>IF(ISBLANK(J1762),"",VLOOKUP(J1762,'Emission Factors'!$C$81:$G$221,4,FALSE))</f>
        <v/>
      </c>
      <c r="L1762" s="210" t="str">
        <f>IF(D1762="Room AC (window/wall)",'Emission Factors'!$F$53,IF(D1762="Room AC (PTAC/PTHP)",'Emission Factors'!$F$54,IF(D1762="Residential AC",'Emission Factors'!$F$55,IF(D1762="Residential HP",'Emission Factors'!$F$56,IF(D1762="Commercial AC (&gt;=65k to &lt;135,000k Btu/hr)",'Emission Factors'!$F$57,IF(D1762="Commercial AC (&gt;=135,000k Btu/hr)",'Emission Factors'!$F$58,""))))))</f>
        <v/>
      </c>
      <c r="M1762" s="211" t="str">
        <f>IF(D1762="Room AC (window/wall)",'Emission Factors'!$G$53,IF(D1762="Room AC (PTAC/PTHP)",'Emission Factors'!$G$54,IF(D1762="Residential AC",'Emission Factors'!$G$55,IF(D1762="Residential HP",'Emission Factors'!$G$56,IF(D1762="Commercial AC (&gt;=65k to &lt;135,000k Btu/hr)",'Emission Factors'!$G$57,IF(D1762="Commercial AC (&gt;=135,000k Btu/hr)",'Emission Factors'!$G$58,""))))))</f>
        <v/>
      </c>
      <c r="N1762" s="96"/>
      <c r="O1762" s="209" t="str">
        <f>IF(ISBLANK(D1762),"",(IF(D1762="Room AC (window/wall)",'Emission Factors'!$C$53,IF(D1762="Room AC (PTAC/PTHP)",'Emission Factors'!$C$54,IF(D1762="Residential AC",'Emission Factors'!$C$55,IF(D1762="Residential HP",'Emission Factors'!$C$56,IF(D1762="Commercial AC (&gt;=65k to &lt;135,000k Btu/hr)",'Emission Factors'!$C$57,IF(D1762="Commercial AC (&gt;=135,000k Btu/hr)",'Emission Factors'!$C$58,""))))))))</f>
        <v/>
      </c>
      <c r="P1762" s="209" t="str">
        <f t="shared" si="270"/>
        <v/>
      </c>
      <c r="Q1762" s="95"/>
      <c r="R1762" s="256"/>
      <c r="S1762" s="256"/>
      <c r="T1762" s="96"/>
      <c r="U1762" s="211" t="str">
        <f>IF(Q1762="Room AC (window/wall)",'Emission Factors'!$E$53,IF(AND(Q1762="Room AC (PTAC/PTHP)",ISBLANK(T1762)),"Error",IF(AND(Q1762="Room AC (PTAC/PTHP)",T1762&gt;0),T1762,IF(Q1762="Residential AC",'Emission Factors'!$E$55,IF(AND(Q1762="Residential HP",ISBLANK(T1762)),"Error",IF(AND(Q1762="Residential HP",T1762&gt;0),T1762,IF(Q1762="Commercial AC (&gt;=65k to &lt;135,000k Btu/hr)",'Emission Factors'!$E$57,IF(Q1762="Commercial AC (&gt;=135,000k Btu/hr)",'Emission Factors'!$E$58,""))))))))</f>
        <v/>
      </c>
      <c r="V1762" s="95"/>
      <c r="W1762" s="211" t="str">
        <f>IF(ISBLANK(V1762),"",VLOOKUP(V1762,'Emission Factors'!$C$81:$G$221,4,FALSE))</f>
        <v/>
      </c>
      <c r="X1762" s="210" t="str">
        <f>IF(Q1762="Room AC (window/wall)",'Emission Factors'!$F$53,IF(Q1762="Room AC (PTAC/PTHP)",'Emission Factors'!$F$54,IF(Q1762="Residential AC",'Emission Factors'!$F$55,IF(Q1762="Residential HP",'Emission Factors'!$F$56,IF(Q1762="Commercial AC (&gt;=65k to &lt;135,000k Btu/hr)",'Emission Factors'!$F$57,IF(Q1762="Commercial AC (&gt;=135,000k Btu/hr)",'Emission Factors'!$F$58,""))))))</f>
        <v/>
      </c>
      <c r="Y1762" s="211" t="str">
        <f>IF(Q1762="Room AC (window/wall)",'Emission Factors'!$G$53,IF(Q1762="Room AC (PTAC/PTHP)",'Emission Factors'!$G$54,IF(Q1762="Residential AC",'Emission Factors'!$G$55,IF(Q1762="Residential HP",'Emission Factors'!$G$56,IF(Q1762="Commercial AC (&gt;=65k to &lt;135,000k Btu/hr)",'Emission Factors'!$G$57,IF(Q1762="Commercial AC (&gt;=135,000k Btu/hr)",'Emission Factors'!$G$58,""))))))</f>
        <v/>
      </c>
      <c r="Z1762" s="96"/>
      <c r="AA1762" s="97" t="str">
        <f t="shared" si="271"/>
        <v/>
      </c>
      <c r="AB1762" s="97" t="str">
        <f t="shared" si="272"/>
        <v/>
      </c>
      <c r="AC1762" s="246" t="str">
        <f t="shared" si="273"/>
        <v/>
      </c>
      <c r="AD1762" s="97" t="str">
        <f t="shared" si="274"/>
        <v/>
      </c>
      <c r="AE1762" s="97" t="str">
        <f t="shared" si="275"/>
        <v/>
      </c>
      <c r="AF1762" s="252" t="str">
        <f t="shared" si="276"/>
        <v/>
      </c>
      <c r="AG1762" s="254" t="str">
        <f t="shared" si="277"/>
        <v/>
      </c>
      <c r="AH1762" s="248" t="str">
        <f t="shared" si="278"/>
        <v/>
      </c>
      <c r="AI1762" s="249" t="str">
        <f t="shared" si="279"/>
        <v/>
      </c>
    </row>
    <row r="1763" spans="2:35" x14ac:dyDescent="0.3">
      <c r="B1763" s="94"/>
      <c r="C1763" s="95"/>
      <c r="D1763" s="95"/>
      <c r="E1763" s="95"/>
      <c r="F1763" s="94"/>
      <c r="G1763" s="145"/>
      <c r="H1763" s="245"/>
      <c r="I1763" s="211" t="str">
        <f>IF(D1763="Room AC (window/wall)",'Emission Factors'!$E$53,IF(D1763="Room AC (PTAC/PTHP)",H1763,IF(D1763="Residential AC",'Emission Factors'!$E$55,IF(D1763="Residential HP",H1763,IF(D1763="Commercial AC (&gt;=65k to &lt;135,000k Btu/hr)",'Emission Factors'!$E$57,IF(D1763="Commercial AC (&gt;=135,000k Btu/hr)",'Emission Factors'!$E$58,""))))))</f>
        <v/>
      </c>
      <c r="J1763" s="96"/>
      <c r="K1763" s="211" t="str">
        <f>IF(ISBLANK(J1763),"",VLOOKUP(J1763,'Emission Factors'!$C$81:$G$221,4,FALSE))</f>
        <v/>
      </c>
      <c r="L1763" s="210" t="str">
        <f>IF(D1763="Room AC (window/wall)",'Emission Factors'!$F$53,IF(D1763="Room AC (PTAC/PTHP)",'Emission Factors'!$F$54,IF(D1763="Residential AC",'Emission Factors'!$F$55,IF(D1763="Residential HP",'Emission Factors'!$F$56,IF(D1763="Commercial AC (&gt;=65k to &lt;135,000k Btu/hr)",'Emission Factors'!$F$57,IF(D1763="Commercial AC (&gt;=135,000k Btu/hr)",'Emission Factors'!$F$58,""))))))</f>
        <v/>
      </c>
      <c r="M1763" s="211" t="str">
        <f>IF(D1763="Room AC (window/wall)",'Emission Factors'!$G$53,IF(D1763="Room AC (PTAC/PTHP)",'Emission Factors'!$G$54,IF(D1763="Residential AC",'Emission Factors'!$G$55,IF(D1763="Residential HP",'Emission Factors'!$G$56,IF(D1763="Commercial AC (&gt;=65k to &lt;135,000k Btu/hr)",'Emission Factors'!$G$57,IF(D1763="Commercial AC (&gt;=135,000k Btu/hr)",'Emission Factors'!$G$58,""))))))</f>
        <v/>
      </c>
      <c r="N1763" s="96"/>
      <c r="O1763" s="209" t="str">
        <f>IF(ISBLANK(D1763),"",(IF(D1763="Room AC (window/wall)",'Emission Factors'!$C$53,IF(D1763="Room AC (PTAC/PTHP)",'Emission Factors'!$C$54,IF(D1763="Residential AC",'Emission Factors'!$C$55,IF(D1763="Residential HP",'Emission Factors'!$C$56,IF(D1763="Commercial AC (&gt;=65k to &lt;135,000k Btu/hr)",'Emission Factors'!$C$57,IF(D1763="Commercial AC (&gt;=135,000k Btu/hr)",'Emission Factors'!$C$58,""))))))))</f>
        <v/>
      </c>
      <c r="P1763" s="209" t="str">
        <f t="shared" si="270"/>
        <v/>
      </c>
      <c r="Q1763" s="95"/>
      <c r="R1763" s="256"/>
      <c r="S1763" s="256"/>
      <c r="T1763" s="96"/>
      <c r="U1763" s="211" t="str">
        <f>IF(Q1763="Room AC (window/wall)",'Emission Factors'!$E$53,IF(AND(Q1763="Room AC (PTAC/PTHP)",ISBLANK(T1763)),"Error",IF(AND(Q1763="Room AC (PTAC/PTHP)",T1763&gt;0),T1763,IF(Q1763="Residential AC",'Emission Factors'!$E$55,IF(AND(Q1763="Residential HP",ISBLANK(T1763)),"Error",IF(AND(Q1763="Residential HP",T1763&gt;0),T1763,IF(Q1763="Commercial AC (&gt;=65k to &lt;135,000k Btu/hr)",'Emission Factors'!$E$57,IF(Q1763="Commercial AC (&gt;=135,000k Btu/hr)",'Emission Factors'!$E$58,""))))))))</f>
        <v/>
      </c>
      <c r="V1763" s="95"/>
      <c r="W1763" s="211" t="str">
        <f>IF(ISBLANK(V1763),"",VLOOKUP(V1763,'Emission Factors'!$C$81:$G$221,4,FALSE))</f>
        <v/>
      </c>
      <c r="X1763" s="210" t="str">
        <f>IF(Q1763="Room AC (window/wall)",'Emission Factors'!$F$53,IF(Q1763="Room AC (PTAC/PTHP)",'Emission Factors'!$F$54,IF(Q1763="Residential AC",'Emission Factors'!$F$55,IF(Q1763="Residential HP",'Emission Factors'!$F$56,IF(Q1763="Commercial AC (&gt;=65k to &lt;135,000k Btu/hr)",'Emission Factors'!$F$57,IF(Q1763="Commercial AC (&gt;=135,000k Btu/hr)",'Emission Factors'!$F$58,""))))))</f>
        <v/>
      </c>
      <c r="Y1763" s="211" t="str">
        <f>IF(Q1763="Room AC (window/wall)",'Emission Factors'!$G$53,IF(Q1763="Room AC (PTAC/PTHP)",'Emission Factors'!$G$54,IF(Q1763="Residential AC",'Emission Factors'!$G$55,IF(Q1763="Residential HP",'Emission Factors'!$G$56,IF(Q1763="Commercial AC (&gt;=65k to &lt;135,000k Btu/hr)",'Emission Factors'!$G$57,IF(Q1763="Commercial AC (&gt;=135,000k Btu/hr)",'Emission Factors'!$G$58,""))))))</f>
        <v/>
      </c>
      <c r="Z1763" s="96"/>
      <c r="AA1763" s="97" t="str">
        <f t="shared" si="271"/>
        <v/>
      </c>
      <c r="AB1763" s="97" t="str">
        <f t="shared" si="272"/>
        <v/>
      </c>
      <c r="AC1763" s="246" t="str">
        <f t="shared" si="273"/>
        <v/>
      </c>
      <c r="AD1763" s="97" t="str">
        <f t="shared" si="274"/>
        <v/>
      </c>
      <c r="AE1763" s="97" t="str">
        <f t="shared" si="275"/>
        <v/>
      </c>
      <c r="AF1763" s="252" t="str">
        <f t="shared" si="276"/>
        <v/>
      </c>
      <c r="AG1763" s="254" t="str">
        <f t="shared" si="277"/>
        <v/>
      </c>
      <c r="AH1763" s="248" t="str">
        <f t="shared" si="278"/>
        <v/>
      </c>
      <c r="AI1763" s="249" t="str">
        <f t="shared" si="279"/>
        <v/>
      </c>
    </row>
    <row r="1764" spans="2:35" x14ac:dyDescent="0.3">
      <c r="B1764" s="94"/>
      <c r="C1764" s="95"/>
      <c r="D1764" s="95"/>
      <c r="E1764" s="95"/>
      <c r="F1764" s="94"/>
      <c r="G1764" s="145"/>
      <c r="H1764" s="245"/>
      <c r="I1764" s="211" t="str">
        <f>IF(D1764="Room AC (window/wall)",'Emission Factors'!$E$53,IF(D1764="Room AC (PTAC/PTHP)",H1764,IF(D1764="Residential AC",'Emission Factors'!$E$55,IF(D1764="Residential HP",H1764,IF(D1764="Commercial AC (&gt;=65k to &lt;135,000k Btu/hr)",'Emission Factors'!$E$57,IF(D1764="Commercial AC (&gt;=135,000k Btu/hr)",'Emission Factors'!$E$58,""))))))</f>
        <v/>
      </c>
      <c r="J1764" s="96"/>
      <c r="K1764" s="211" t="str">
        <f>IF(ISBLANK(J1764),"",VLOOKUP(J1764,'Emission Factors'!$C$81:$G$221,4,FALSE))</f>
        <v/>
      </c>
      <c r="L1764" s="210" t="str">
        <f>IF(D1764="Room AC (window/wall)",'Emission Factors'!$F$53,IF(D1764="Room AC (PTAC/PTHP)",'Emission Factors'!$F$54,IF(D1764="Residential AC",'Emission Factors'!$F$55,IF(D1764="Residential HP",'Emission Factors'!$F$56,IF(D1764="Commercial AC (&gt;=65k to &lt;135,000k Btu/hr)",'Emission Factors'!$F$57,IF(D1764="Commercial AC (&gt;=135,000k Btu/hr)",'Emission Factors'!$F$58,""))))))</f>
        <v/>
      </c>
      <c r="M1764" s="211" t="str">
        <f>IF(D1764="Room AC (window/wall)",'Emission Factors'!$G$53,IF(D1764="Room AC (PTAC/PTHP)",'Emission Factors'!$G$54,IF(D1764="Residential AC",'Emission Factors'!$G$55,IF(D1764="Residential HP",'Emission Factors'!$G$56,IF(D1764="Commercial AC (&gt;=65k to &lt;135,000k Btu/hr)",'Emission Factors'!$G$57,IF(D1764="Commercial AC (&gt;=135,000k Btu/hr)",'Emission Factors'!$G$58,""))))))</f>
        <v/>
      </c>
      <c r="N1764" s="96"/>
      <c r="O1764" s="209" t="str">
        <f>IF(ISBLANK(D1764),"",(IF(D1764="Room AC (window/wall)",'Emission Factors'!$C$53,IF(D1764="Room AC (PTAC/PTHP)",'Emission Factors'!$C$54,IF(D1764="Residential AC",'Emission Factors'!$C$55,IF(D1764="Residential HP",'Emission Factors'!$C$56,IF(D1764="Commercial AC (&gt;=65k to &lt;135,000k Btu/hr)",'Emission Factors'!$C$57,IF(D1764="Commercial AC (&gt;=135,000k Btu/hr)",'Emission Factors'!$C$58,""))))))))</f>
        <v/>
      </c>
      <c r="P1764" s="209" t="str">
        <f t="shared" si="270"/>
        <v/>
      </c>
      <c r="Q1764" s="95"/>
      <c r="R1764" s="256"/>
      <c r="S1764" s="256"/>
      <c r="T1764" s="96"/>
      <c r="U1764" s="211" t="str">
        <f>IF(Q1764="Room AC (window/wall)",'Emission Factors'!$E$53,IF(AND(Q1764="Room AC (PTAC/PTHP)",ISBLANK(T1764)),"Error",IF(AND(Q1764="Room AC (PTAC/PTHP)",T1764&gt;0),T1764,IF(Q1764="Residential AC",'Emission Factors'!$E$55,IF(AND(Q1764="Residential HP",ISBLANK(T1764)),"Error",IF(AND(Q1764="Residential HP",T1764&gt;0),T1764,IF(Q1764="Commercial AC (&gt;=65k to &lt;135,000k Btu/hr)",'Emission Factors'!$E$57,IF(Q1764="Commercial AC (&gt;=135,000k Btu/hr)",'Emission Factors'!$E$58,""))))))))</f>
        <v/>
      </c>
      <c r="V1764" s="95"/>
      <c r="W1764" s="211" t="str">
        <f>IF(ISBLANK(V1764),"",VLOOKUP(V1764,'Emission Factors'!$C$81:$G$221,4,FALSE))</f>
        <v/>
      </c>
      <c r="X1764" s="210" t="str">
        <f>IF(Q1764="Room AC (window/wall)",'Emission Factors'!$F$53,IF(Q1764="Room AC (PTAC/PTHP)",'Emission Factors'!$F$54,IF(Q1764="Residential AC",'Emission Factors'!$F$55,IF(Q1764="Residential HP",'Emission Factors'!$F$56,IF(Q1764="Commercial AC (&gt;=65k to &lt;135,000k Btu/hr)",'Emission Factors'!$F$57,IF(Q1764="Commercial AC (&gt;=135,000k Btu/hr)",'Emission Factors'!$F$58,""))))))</f>
        <v/>
      </c>
      <c r="Y1764" s="211" t="str">
        <f>IF(Q1764="Room AC (window/wall)",'Emission Factors'!$G$53,IF(Q1764="Room AC (PTAC/PTHP)",'Emission Factors'!$G$54,IF(Q1764="Residential AC",'Emission Factors'!$G$55,IF(Q1764="Residential HP",'Emission Factors'!$G$56,IF(Q1764="Commercial AC (&gt;=65k to &lt;135,000k Btu/hr)",'Emission Factors'!$G$57,IF(Q1764="Commercial AC (&gt;=135,000k Btu/hr)",'Emission Factors'!$G$58,""))))))</f>
        <v/>
      </c>
      <c r="Z1764" s="96"/>
      <c r="AA1764" s="97" t="str">
        <f t="shared" si="271"/>
        <v/>
      </c>
      <c r="AB1764" s="97" t="str">
        <f t="shared" si="272"/>
        <v/>
      </c>
      <c r="AC1764" s="246" t="str">
        <f t="shared" si="273"/>
        <v/>
      </c>
      <c r="AD1764" s="97" t="str">
        <f t="shared" si="274"/>
        <v/>
      </c>
      <c r="AE1764" s="97" t="str">
        <f t="shared" si="275"/>
        <v/>
      </c>
      <c r="AF1764" s="252" t="str">
        <f t="shared" si="276"/>
        <v/>
      </c>
      <c r="AG1764" s="254" t="str">
        <f t="shared" si="277"/>
        <v/>
      </c>
      <c r="AH1764" s="248" t="str">
        <f t="shared" si="278"/>
        <v/>
      </c>
      <c r="AI1764" s="249" t="str">
        <f t="shared" si="279"/>
        <v/>
      </c>
    </row>
    <row r="1765" spans="2:35" x14ac:dyDescent="0.3">
      <c r="B1765" s="94"/>
      <c r="C1765" s="95"/>
      <c r="D1765" s="95"/>
      <c r="E1765" s="95"/>
      <c r="F1765" s="94"/>
      <c r="G1765" s="145"/>
      <c r="H1765" s="245"/>
      <c r="I1765" s="211" t="str">
        <f>IF(D1765="Room AC (window/wall)",'Emission Factors'!$E$53,IF(D1765="Room AC (PTAC/PTHP)",H1765,IF(D1765="Residential AC",'Emission Factors'!$E$55,IF(D1765="Residential HP",H1765,IF(D1765="Commercial AC (&gt;=65k to &lt;135,000k Btu/hr)",'Emission Factors'!$E$57,IF(D1765="Commercial AC (&gt;=135,000k Btu/hr)",'Emission Factors'!$E$58,""))))))</f>
        <v/>
      </c>
      <c r="J1765" s="96"/>
      <c r="K1765" s="211" t="str">
        <f>IF(ISBLANK(J1765),"",VLOOKUP(J1765,'Emission Factors'!$C$81:$G$221,4,FALSE))</f>
        <v/>
      </c>
      <c r="L1765" s="210" t="str">
        <f>IF(D1765="Room AC (window/wall)",'Emission Factors'!$F$53,IF(D1765="Room AC (PTAC/PTHP)",'Emission Factors'!$F$54,IF(D1765="Residential AC",'Emission Factors'!$F$55,IF(D1765="Residential HP",'Emission Factors'!$F$56,IF(D1765="Commercial AC (&gt;=65k to &lt;135,000k Btu/hr)",'Emission Factors'!$F$57,IF(D1765="Commercial AC (&gt;=135,000k Btu/hr)",'Emission Factors'!$F$58,""))))))</f>
        <v/>
      </c>
      <c r="M1765" s="211" t="str">
        <f>IF(D1765="Room AC (window/wall)",'Emission Factors'!$G$53,IF(D1765="Room AC (PTAC/PTHP)",'Emission Factors'!$G$54,IF(D1765="Residential AC",'Emission Factors'!$G$55,IF(D1765="Residential HP",'Emission Factors'!$G$56,IF(D1765="Commercial AC (&gt;=65k to &lt;135,000k Btu/hr)",'Emission Factors'!$G$57,IF(D1765="Commercial AC (&gt;=135,000k Btu/hr)",'Emission Factors'!$G$58,""))))))</f>
        <v/>
      </c>
      <c r="N1765" s="96"/>
      <c r="O1765" s="209" t="str">
        <f>IF(ISBLANK(D1765),"",(IF(D1765="Room AC (window/wall)",'Emission Factors'!$C$53,IF(D1765="Room AC (PTAC/PTHP)",'Emission Factors'!$C$54,IF(D1765="Residential AC",'Emission Factors'!$C$55,IF(D1765="Residential HP",'Emission Factors'!$C$56,IF(D1765="Commercial AC (&gt;=65k to &lt;135,000k Btu/hr)",'Emission Factors'!$C$57,IF(D1765="Commercial AC (&gt;=135,000k Btu/hr)",'Emission Factors'!$C$58,""))))))))</f>
        <v/>
      </c>
      <c r="P1765" s="209" t="str">
        <f t="shared" si="270"/>
        <v/>
      </c>
      <c r="Q1765" s="95"/>
      <c r="R1765" s="256"/>
      <c r="S1765" s="256"/>
      <c r="T1765" s="96"/>
      <c r="U1765" s="211" t="str">
        <f>IF(Q1765="Room AC (window/wall)",'Emission Factors'!$E$53,IF(AND(Q1765="Room AC (PTAC/PTHP)",ISBLANK(T1765)),"Error",IF(AND(Q1765="Room AC (PTAC/PTHP)",T1765&gt;0),T1765,IF(Q1765="Residential AC",'Emission Factors'!$E$55,IF(AND(Q1765="Residential HP",ISBLANK(T1765)),"Error",IF(AND(Q1765="Residential HP",T1765&gt;0),T1765,IF(Q1765="Commercial AC (&gt;=65k to &lt;135,000k Btu/hr)",'Emission Factors'!$E$57,IF(Q1765="Commercial AC (&gt;=135,000k Btu/hr)",'Emission Factors'!$E$58,""))))))))</f>
        <v/>
      </c>
      <c r="V1765" s="95"/>
      <c r="W1765" s="211" t="str">
        <f>IF(ISBLANK(V1765),"",VLOOKUP(V1765,'Emission Factors'!$C$81:$G$221,4,FALSE))</f>
        <v/>
      </c>
      <c r="X1765" s="210" t="str">
        <f>IF(Q1765="Room AC (window/wall)",'Emission Factors'!$F$53,IF(Q1765="Room AC (PTAC/PTHP)",'Emission Factors'!$F$54,IF(Q1765="Residential AC",'Emission Factors'!$F$55,IF(Q1765="Residential HP",'Emission Factors'!$F$56,IF(Q1765="Commercial AC (&gt;=65k to &lt;135,000k Btu/hr)",'Emission Factors'!$F$57,IF(Q1765="Commercial AC (&gt;=135,000k Btu/hr)",'Emission Factors'!$F$58,""))))))</f>
        <v/>
      </c>
      <c r="Y1765" s="211" t="str">
        <f>IF(Q1765="Room AC (window/wall)",'Emission Factors'!$G$53,IF(Q1765="Room AC (PTAC/PTHP)",'Emission Factors'!$G$54,IF(Q1765="Residential AC",'Emission Factors'!$G$55,IF(Q1765="Residential HP",'Emission Factors'!$G$56,IF(Q1765="Commercial AC (&gt;=65k to &lt;135,000k Btu/hr)",'Emission Factors'!$G$57,IF(Q1765="Commercial AC (&gt;=135,000k Btu/hr)",'Emission Factors'!$G$58,""))))))</f>
        <v/>
      </c>
      <c r="Z1765" s="96"/>
      <c r="AA1765" s="97" t="str">
        <f t="shared" si="271"/>
        <v/>
      </c>
      <c r="AB1765" s="97" t="str">
        <f t="shared" si="272"/>
        <v/>
      </c>
      <c r="AC1765" s="246" t="str">
        <f t="shared" si="273"/>
        <v/>
      </c>
      <c r="AD1765" s="97" t="str">
        <f t="shared" si="274"/>
        <v/>
      </c>
      <c r="AE1765" s="97" t="str">
        <f t="shared" si="275"/>
        <v/>
      </c>
      <c r="AF1765" s="252" t="str">
        <f t="shared" si="276"/>
        <v/>
      </c>
      <c r="AG1765" s="254" t="str">
        <f t="shared" si="277"/>
        <v/>
      </c>
      <c r="AH1765" s="248" t="str">
        <f t="shared" si="278"/>
        <v/>
      </c>
      <c r="AI1765" s="249" t="str">
        <f t="shared" si="279"/>
        <v/>
      </c>
    </row>
    <row r="1766" spans="2:35" x14ac:dyDescent="0.3">
      <c r="B1766" s="94"/>
      <c r="C1766" s="95"/>
      <c r="D1766" s="95"/>
      <c r="E1766" s="95"/>
      <c r="F1766" s="94"/>
      <c r="G1766" s="145"/>
      <c r="H1766" s="245"/>
      <c r="I1766" s="211" t="str">
        <f>IF(D1766="Room AC (window/wall)",'Emission Factors'!$E$53,IF(D1766="Room AC (PTAC/PTHP)",H1766,IF(D1766="Residential AC",'Emission Factors'!$E$55,IF(D1766="Residential HP",H1766,IF(D1766="Commercial AC (&gt;=65k to &lt;135,000k Btu/hr)",'Emission Factors'!$E$57,IF(D1766="Commercial AC (&gt;=135,000k Btu/hr)",'Emission Factors'!$E$58,""))))))</f>
        <v/>
      </c>
      <c r="J1766" s="96"/>
      <c r="K1766" s="211" t="str">
        <f>IF(ISBLANK(J1766),"",VLOOKUP(J1766,'Emission Factors'!$C$81:$G$221,4,FALSE))</f>
        <v/>
      </c>
      <c r="L1766" s="210" t="str">
        <f>IF(D1766="Room AC (window/wall)",'Emission Factors'!$F$53,IF(D1766="Room AC (PTAC/PTHP)",'Emission Factors'!$F$54,IF(D1766="Residential AC",'Emission Factors'!$F$55,IF(D1766="Residential HP",'Emission Factors'!$F$56,IF(D1766="Commercial AC (&gt;=65k to &lt;135,000k Btu/hr)",'Emission Factors'!$F$57,IF(D1766="Commercial AC (&gt;=135,000k Btu/hr)",'Emission Factors'!$F$58,""))))))</f>
        <v/>
      </c>
      <c r="M1766" s="211" t="str">
        <f>IF(D1766="Room AC (window/wall)",'Emission Factors'!$G$53,IF(D1766="Room AC (PTAC/PTHP)",'Emission Factors'!$G$54,IF(D1766="Residential AC",'Emission Factors'!$G$55,IF(D1766="Residential HP",'Emission Factors'!$G$56,IF(D1766="Commercial AC (&gt;=65k to &lt;135,000k Btu/hr)",'Emission Factors'!$G$57,IF(D1766="Commercial AC (&gt;=135,000k Btu/hr)",'Emission Factors'!$G$58,""))))))</f>
        <v/>
      </c>
      <c r="N1766" s="96"/>
      <c r="O1766" s="209" t="str">
        <f>IF(ISBLANK(D1766),"",(IF(D1766="Room AC (window/wall)",'Emission Factors'!$C$53,IF(D1766="Room AC (PTAC/PTHP)",'Emission Factors'!$C$54,IF(D1766="Residential AC",'Emission Factors'!$C$55,IF(D1766="Residential HP",'Emission Factors'!$C$56,IF(D1766="Commercial AC (&gt;=65k to &lt;135,000k Btu/hr)",'Emission Factors'!$C$57,IF(D1766="Commercial AC (&gt;=135,000k Btu/hr)",'Emission Factors'!$C$58,""))))))))</f>
        <v/>
      </c>
      <c r="P1766" s="209" t="str">
        <f t="shared" si="270"/>
        <v/>
      </c>
      <c r="Q1766" s="95"/>
      <c r="R1766" s="256"/>
      <c r="S1766" s="256"/>
      <c r="T1766" s="96"/>
      <c r="U1766" s="211" t="str">
        <f>IF(Q1766="Room AC (window/wall)",'Emission Factors'!$E$53,IF(AND(Q1766="Room AC (PTAC/PTHP)",ISBLANK(T1766)),"Error",IF(AND(Q1766="Room AC (PTAC/PTHP)",T1766&gt;0),T1766,IF(Q1766="Residential AC",'Emission Factors'!$E$55,IF(AND(Q1766="Residential HP",ISBLANK(T1766)),"Error",IF(AND(Q1766="Residential HP",T1766&gt;0),T1766,IF(Q1766="Commercial AC (&gt;=65k to &lt;135,000k Btu/hr)",'Emission Factors'!$E$57,IF(Q1766="Commercial AC (&gt;=135,000k Btu/hr)",'Emission Factors'!$E$58,""))))))))</f>
        <v/>
      </c>
      <c r="V1766" s="95"/>
      <c r="W1766" s="211" t="str">
        <f>IF(ISBLANK(V1766),"",VLOOKUP(V1766,'Emission Factors'!$C$81:$G$221,4,FALSE))</f>
        <v/>
      </c>
      <c r="X1766" s="210" t="str">
        <f>IF(Q1766="Room AC (window/wall)",'Emission Factors'!$F$53,IF(Q1766="Room AC (PTAC/PTHP)",'Emission Factors'!$F$54,IF(Q1766="Residential AC",'Emission Factors'!$F$55,IF(Q1766="Residential HP",'Emission Factors'!$F$56,IF(Q1766="Commercial AC (&gt;=65k to &lt;135,000k Btu/hr)",'Emission Factors'!$F$57,IF(Q1766="Commercial AC (&gt;=135,000k Btu/hr)",'Emission Factors'!$F$58,""))))))</f>
        <v/>
      </c>
      <c r="Y1766" s="211" t="str">
        <f>IF(Q1766="Room AC (window/wall)",'Emission Factors'!$G$53,IF(Q1766="Room AC (PTAC/PTHP)",'Emission Factors'!$G$54,IF(Q1766="Residential AC",'Emission Factors'!$G$55,IF(Q1766="Residential HP",'Emission Factors'!$G$56,IF(Q1766="Commercial AC (&gt;=65k to &lt;135,000k Btu/hr)",'Emission Factors'!$G$57,IF(Q1766="Commercial AC (&gt;=135,000k Btu/hr)",'Emission Factors'!$G$58,""))))))</f>
        <v/>
      </c>
      <c r="Z1766" s="96"/>
      <c r="AA1766" s="97" t="str">
        <f t="shared" si="271"/>
        <v/>
      </c>
      <c r="AB1766" s="97" t="str">
        <f t="shared" si="272"/>
        <v/>
      </c>
      <c r="AC1766" s="246" t="str">
        <f t="shared" si="273"/>
        <v/>
      </c>
      <c r="AD1766" s="97" t="str">
        <f t="shared" si="274"/>
        <v/>
      </c>
      <c r="AE1766" s="97" t="str">
        <f t="shared" si="275"/>
        <v/>
      </c>
      <c r="AF1766" s="252" t="str">
        <f t="shared" si="276"/>
        <v/>
      </c>
      <c r="AG1766" s="254" t="str">
        <f t="shared" si="277"/>
        <v/>
      </c>
      <c r="AH1766" s="248" t="str">
        <f t="shared" si="278"/>
        <v/>
      </c>
      <c r="AI1766" s="249" t="str">
        <f t="shared" si="279"/>
        <v/>
      </c>
    </row>
    <row r="1767" spans="2:35" x14ac:dyDescent="0.3">
      <c r="B1767" s="94"/>
      <c r="C1767" s="95"/>
      <c r="D1767" s="95"/>
      <c r="E1767" s="95"/>
      <c r="F1767" s="94"/>
      <c r="G1767" s="145"/>
      <c r="H1767" s="245"/>
      <c r="I1767" s="211" t="str">
        <f>IF(D1767="Room AC (window/wall)",'Emission Factors'!$E$53,IF(D1767="Room AC (PTAC/PTHP)",H1767,IF(D1767="Residential AC",'Emission Factors'!$E$55,IF(D1767="Residential HP",H1767,IF(D1767="Commercial AC (&gt;=65k to &lt;135,000k Btu/hr)",'Emission Factors'!$E$57,IF(D1767="Commercial AC (&gt;=135,000k Btu/hr)",'Emission Factors'!$E$58,""))))))</f>
        <v/>
      </c>
      <c r="J1767" s="96"/>
      <c r="K1767" s="211" t="str">
        <f>IF(ISBLANK(J1767),"",VLOOKUP(J1767,'Emission Factors'!$C$81:$G$221,4,FALSE))</f>
        <v/>
      </c>
      <c r="L1767" s="210" t="str">
        <f>IF(D1767="Room AC (window/wall)",'Emission Factors'!$F$53,IF(D1767="Room AC (PTAC/PTHP)",'Emission Factors'!$F$54,IF(D1767="Residential AC",'Emission Factors'!$F$55,IF(D1767="Residential HP",'Emission Factors'!$F$56,IF(D1767="Commercial AC (&gt;=65k to &lt;135,000k Btu/hr)",'Emission Factors'!$F$57,IF(D1767="Commercial AC (&gt;=135,000k Btu/hr)",'Emission Factors'!$F$58,""))))))</f>
        <v/>
      </c>
      <c r="M1767" s="211" t="str">
        <f>IF(D1767="Room AC (window/wall)",'Emission Factors'!$G$53,IF(D1767="Room AC (PTAC/PTHP)",'Emission Factors'!$G$54,IF(D1767="Residential AC",'Emission Factors'!$G$55,IF(D1767="Residential HP",'Emission Factors'!$G$56,IF(D1767="Commercial AC (&gt;=65k to &lt;135,000k Btu/hr)",'Emission Factors'!$G$57,IF(D1767="Commercial AC (&gt;=135,000k Btu/hr)",'Emission Factors'!$G$58,""))))))</f>
        <v/>
      </c>
      <c r="N1767" s="96"/>
      <c r="O1767" s="209" t="str">
        <f>IF(ISBLANK(D1767),"",(IF(D1767="Room AC (window/wall)",'Emission Factors'!$C$53,IF(D1767="Room AC (PTAC/PTHP)",'Emission Factors'!$C$54,IF(D1767="Residential AC",'Emission Factors'!$C$55,IF(D1767="Residential HP",'Emission Factors'!$C$56,IF(D1767="Commercial AC (&gt;=65k to &lt;135,000k Btu/hr)",'Emission Factors'!$C$57,IF(D1767="Commercial AC (&gt;=135,000k Btu/hr)",'Emission Factors'!$C$58,""))))))))</f>
        <v/>
      </c>
      <c r="P1767" s="209" t="str">
        <f t="shared" si="270"/>
        <v/>
      </c>
      <c r="Q1767" s="95"/>
      <c r="R1767" s="256"/>
      <c r="S1767" s="256"/>
      <c r="T1767" s="96"/>
      <c r="U1767" s="211" t="str">
        <f>IF(Q1767="Room AC (window/wall)",'Emission Factors'!$E$53,IF(AND(Q1767="Room AC (PTAC/PTHP)",ISBLANK(T1767)),"Error",IF(AND(Q1767="Room AC (PTAC/PTHP)",T1767&gt;0),T1767,IF(Q1767="Residential AC",'Emission Factors'!$E$55,IF(AND(Q1767="Residential HP",ISBLANK(T1767)),"Error",IF(AND(Q1767="Residential HP",T1767&gt;0),T1767,IF(Q1767="Commercial AC (&gt;=65k to &lt;135,000k Btu/hr)",'Emission Factors'!$E$57,IF(Q1767="Commercial AC (&gt;=135,000k Btu/hr)",'Emission Factors'!$E$58,""))))))))</f>
        <v/>
      </c>
      <c r="V1767" s="95"/>
      <c r="W1767" s="211" t="str">
        <f>IF(ISBLANK(V1767),"",VLOOKUP(V1767,'Emission Factors'!$C$81:$G$221,4,FALSE))</f>
        <v/>
      </c>
      <c r="X1767" s="210" t="str">
        <f>IF(Q1767="Room AC (window/wall)",'Emission Factors'!$F$53,IF(Q1767="Room AC (PTAC/PTHP)",'Emission Factors'!$F$54,IF(Q1767="Residential AC",'Emission Factors'!$F$55,IF(Q1767="Residential HP",'Emission Factors'!$F$56,IF(Q1767="Commercial AC (&gt;=65k to &lt;135,000k Btu/hr)",'Emission Factors'!$F$57,IF(Q1767="Commercial AC (&gt;=135,000k Btu/hr)",'Emission Factors'!$F$58,""))))))</f>
        <v/>
      </c>
      <c r="Y1767" s="211" t="str">
        <f>IF(Q1767="Room AC (window/wall)",'Emission Factors'!$G$53,IF(Q1767="Room AC (PTAC/PTHP)",'Emission Factors'!$G$54,IF(Q1767="Residential AC",'Emission Factors'!$G$55,IF(Q1767="Residential HP",'Emission Factors'!$G$56,IF(Q1767="Commercial AC (&gt;=65k to &lt;135,000k Btu/hr)",'Emission Factors'!$G$57,IF(Q1767="Commercial AC (&gt;=135,000k Btu/hr)",'Emission Factors'!$G$58,""))))))</f>
        <v/>
      </c>
      <c r="Z1767" s="96"/>
      <c r="AA1767" s="97" t="str">
        <f t="shared" si="271"/>
        <v/>
      </c>
      <c r="AB1767" s="97" t="str">
        <f t="shared" si="272"/>
        <v/>
      </c>
      <c r="AC1767" s="246" t="str">
        <f t="shared" si="273"/>
        <v/>
      </c>
      <c r="AD1767" s="97" t="str">
        <f t="shared" si="274"/>
        <v/>
      </c>
      <c r="AE1767" s="97" t="str">
        <f t="shared" si="275"/>
        <v/>
      </c>
      <c r="AF1767" s="252" t="str">
        <f t="shared" si="276"/>
        <v/>
      </c>
      <c r="AG1767" s="254" t="str">
        <f t="shared" si="277"/>
        <v/>
      </c>
      <c r="AH1767" s="248" t="str">
        <f t="shared" si="278"/>
        <v/>
      </c>
      <c r="AI1767" s="249" t="str">
        <f t="shared" si="279"/>
        <v/>
      </c>
    </row>
    <row r="1768" spans="2:35" x14ac:dyDescent="0.3">
      <c r="B1768" s="94"/>
      <c r="C1768" s="95"/>
      <c r="D1768" s="95"/>
      <c r="E1768" s="95"/>
      <c r="F1768" s="94"/>
      <c r="G1768" s="145"/>
      <c r="H1768" s="245"/>
      <c r="I1768" s="211" t="str">
        <f>IF(D1768="Room AC (window/wall)",'Emission Factors'!$E$53,IF(D1768="Room AC (PTAC/PTHP)",H1768,IF(D1768="Residential AC",'Emission Factors'!$E$55,IF(D1768="Residential HP",H1768,IF(D1768="Commercial AC (&gt;=65k to &lt;135,000k Btu/hr)",'Emission Factors'!$E$57,IF(D1768="Commercial AC (&gt;=135,000k Btu/hr)",'Emission Factors'!$E$58,""))))))</f>
        <v/>
      </c>
      <c r="J1768" s="96"/>
      <c r="K1768" s="211" t="str">
        <f>IF(ISBLANK(J1768),"",VLOOKUP(J1768,'Emission Factors'!$C$81:$G$221,4,FALSE))</f>
        <v/>
      </c>
      <c r="L1768" s="210" t="str">
        <f>IF(D1768="Room AC (window/wall)",'Emission Factors'!$F$53,IF(D1768="Room AC (PTAC/PTHP)",'Emission Factors'!$F$54,IF(D1768="Residential AC",'Emission Factors'!$F$55,IF(D1768="Residential HP",'Emission Factors'!$F$56,IF(D1768="Commercial AC (&gt;=65k to &lt;135,000k Btu/hr)",'Emission Factors'!$F$57,IF(D1768="Commercial AC (&gt;=135,000k Btu/hr)",'Emission Factors'!$F$58,""))))))</f>
        <v/>
      </c>
      <c r="M1768" s="211" t="str">
        <f>IF(D1768="Room AC (window/wall)",'Emission Factors'!$G$53,IF(D1768="Room AC (PTAC/PTHP)",'Emission Factors'!$G$54,IF(D1768="Residential AC",'Emission Factors'!$G$55,IF(D1768="Residential HP",'Emission Factors'!$G$56,IF(D1768="Commercial AC (&gt;=65k to &lt;135,000k Btu/hr)",'Emission Factors'!$G$57,IF(D1768="Commercial AC (&gt;=135,000k Btu/hr)",'Emission Factors'!$G$58,""))))))</f>
        <v/>
      </c>
      <c r="N1768" s="96"/>
      <c r="O1768" s="209" t="str">
        <f>IF(ISBLANK(D1768),"",(IF(D1768="Room AC (window/wall)",'Emission Factors'!$C$53,IF(D1768="Room AC (PTAC/PTHP)",'Emission Factors'!$C$54,IF(D1768="Residential AC",'Emission Factors'!$C$55,IF(D1768="Residential HP",'Emission Factors'!$C$56,IF(D1768="Commercial AC (&gt;=65k to &lt;135,000k Btu/hr)",'Emission Factors'!$C$57,IF(D1768="Commercial AC (&gt;=135,000k Btu/hr)",'Emission Factors'!$C$58,""))))))))</f>
        <v/>
      </c>
      <c r="P1768" s="209" t="str">
        <f t="shared" si="270"/>
        <v/>
      </c>
      <c r="Q1768" s="95"/>
      <c r="R1768" s="256"/>
      <c r="S1768" s="256"/>
      <c r="T1768" s="96"/>
      <c r="U1768" s="211" t="str">
        <f>IF(Q1768="Room AC (window/wall)",'Emission Factors'!$E$53,IF(AND(Q1768="Room AC (PTAC/PTHP)",ISBLANK(T1768)),"Error",IF(AND(Q1768="Room AC (PTAC/PTHP)",T1768&gt;0),T1768,IF(Q1768="Residential AC",'Emission Factors'!$E$55,IF(AND(Q1768="Residential HP",ISBLANK(T1768)),"Error",IF(AND(Q1768="Residential HP",T1768&gt;0),T1768,IF(Q1768="Commercial AC (&gt;=65k to &lt;135,000k Btu/hr)",'Emission Factors'!$E$57,IF(Q1768="Commercial AC (&gt;=135,000k Btu/hr)",'Emission Factors'!$E$58,""))))))))</f>
        <v/>
      </c>
      <c r="V1768" s="95"/>
      <c r="W1768" s="211" t="str">
        <f>IF(ISBLANK(V1768),"",VLOOKUP(V1768,'Emission Factors'!$C$81:$G$221,4,FALSE))</f>
        <v/>
      </c>
      <c r="X1768" s="210" t="str">
        <f>IF(Q1768="Room AC (window/wall)",'Emission Factors'!$F$53,IF(Q1768="Room AC (PTAC/PTHP)",'Emission Factors'!$F$54,IF(Q1768="Residential AC",'Emission Factors'!$F$55,IF(Q1768="Residential HP",'Emission Factors'!$F$56,IF(Q1768="Commercial AC (&gt;=65k to &lt;135,000k Btu/hr)",'Emission Factors'!$F$57,IF(Q1768="Commercial AC (&gt;=135,000k Btu/hr)",'Emission Factors'!$F$58,""))))))</f>
        <v/>
      </c>
      <c r="Y1768" s="211" t="str">
        <f>IF(Q1768="Room AC (window/wall)",'Emission Factors'!$G$53,IF(Q1768="Room AC (PTAC/PTHP)",'Emission Factors'!$G$54,IF(Q1768="Residential AC",'Emission Factors'!$G$55,IF(Q1768="Residential HP",'Emission Factors'!$G$56,IF(Q1768="Commercial AC (&gt;=65k to &lt;135,000k Btu/hr)",'Emission Factors'!$G$57,IF(Q1768="Commercial AC (&gt;=135,000k Btu/hr)",'Emission Factors'!$G$58,""))))))</f>
        <v/>
      </c>
      <c r="Z1768" s="96"/>
      <c r="AA1768" s="97" t="str">
        <f t="shared" si="271"/>
        <v/>
      </c>
      <c r="AB1768" s="97" t="str">
        <f t="shared" si="272"/>
        <v/>
      </c>
      <c r="AC1768" s="246" t="str">
        <f t="shared" si="273"/>
        <v/>
      </c>
      <c r="AD1768" s="97" t="str">
        <f t="shared" si="274"/>
        <v/>
      </c>
      <c r="AE1768" s="97" t="str">
        <f t="shared" si="275"/>
        <v/>
      </c>
      <c r="AF1768" s="252" t="str">
        <f t="shared" si="276"/>
        <v/>
      </c>
      <c r="AG1768" s="254" t="str">
        <f t="shared" si="277"/>
        <v/>
      </c>
      <c r="AH1768" s="248" t="str">
        <f t="shared" si="278"/>
        <v/>
      </c>
      <c r="AI1768" s="249" t="str">
        <f t="shared" si="279"/>
        <v/>
      </c>
    </row>
    <row r="1769" spans="2:35" x14ac:dyDescent="0.3">
      <c r="B1769" s="94"/>
      <c r="C1769" s="95"/>
      <c r="D1769" s="95"/>
      <c r="E1769" s="95"/>
      <c r="F1769" s="94"/>
      <c r="G1769" s="145"/>
      <c r="H1769" s="245"/>
      <c r="I1769" s="211" t="str">
        <f>IF(D1769="Room AC (window/wall)",'Emission Factors'!$E$53,IF(D1769="Room AC (PTAC/PTHP)",H1769,IF(D1769="Residential AC",'Emission Factors'!$E$55,IF(D1769="Residential HP",H1769,IF(D1769="Commercial AC (&gt;=65k to &lt;135,000k Btu/hr)",'Emission Factors'!$E$57,IF(D1769="Commercial AC (&gt;=135,000k Btu/hr)",'Emission Factors'!$E$58,""))))))</f>
        <v/>
      </c>
      <c r="J1769" s="96"/>
      <c r="K1769" s="211" t="str">
        <f>IF(ISBLANK(J1769),"",VLOOKUP(J1769,'Emission Factors'!$C$81:$G$221,4,FALSE))</f>
        <v/>
      </c>
      <c r="L1769" s="210" t="str">
        <f>IF(D1769="Room AC (window/wall)",'Emission Factors'!$F$53,IF(D1769="Room AC (PTAC/PTHP)",'Emission Factors'!$F$54,IF(D1769="Residential AC",'Emission Factors'!$F$55,IF(D1769="Residential HP",'Emission Factors'!$F$56,IF(D1769="Commercial AC (&gt;=65k to &lt;135,000k Btu/hr)",'Emission Factors'!$F$57,IF(D1769="Commercial AC (&gt;=135,000k Btu/hr)",'Emission Factors'!$F$58,""))))))</f>
        <v/>
      </c>
      <c r="M1769" s="211" t="str">
        <f>IF(D1769="Room AC (window/wall)",'Emission Factors'!$G$53,IF(D1769="Room AC (PTAC/PTHP)",'Emission Factors'!$G$54,IF(D1769="Residential AC",'Emission Factors'!$G$55,IF(D1769="Residential HP",'Emission Factors'!$G$56,IF(D1769="Commercial AC (&gt;=65k to &lt;135,000k Btu/hr)",'Emission Factors'!$G$57,IF(D1769="Commercial AC (&gt;=135,000k Btu/hr)",'Emission Factors'!$G$58,""))))))</f>
        <v/>
      </c>
      <c r="N1769" s="96"/>
      <c r="O1769" s="209" t="str">
        <f>IF(ISBLANK(D1769),"",(IF(D1769="Room AC (window/wall)",'Emission Factors'!$C$53,IF(D1769="Room AC (PTAC/PTHP)",'Emission Factors'!$C$54,IF(D1769="Residential AC",'Emission Factors'!$C$55,IF(D1769="Residential HP",'Emission Factors'!$C$56,IF(D1769="Commercial AC (&gt;=65k to &lt;135,000k Btu/hr)",'Emission Factors'!$C$57,IF(D1769="Commercial AC (&gt;=135,000k Btu/hr)",'Emission Factors'!$C$58,""))))))))</f>
        <v/>
      </c>
      <c r="P1769" s="209" t="str">
        <f t="shared" si="270"/>
        <v/>
      </c>
      <c r="Q1769" s="95"/>
      <c r="R1769" s="256"/>
      <c r="S1769" s="256"/>
      <c r="T1769" s="96"/>
      <c r="U1769" s="211" t="str">
        <f>IF(Q1769="Room AC (window/wall)",'Emission Factors'!$E$53,IF(AND(Q1769="Room AC (PTAC/PTHP)",ISBLANK(T1769)),"Error",IF(AND(Q1769="Room AC (PTAC/PTHP)",T1769&gt;0),T1769,IF(Q1769="Residential AC",'Emission Factors'!$E$55,IF(AND(Q1769="Residential HP",ISBLANK(T1769)),"Error",IF(AND(Q1769="Residential HP",T1769&gt;0),T1769,IF(Q1769="Commercial AC (&gt;=65k to &lt;135,000k Btu/hr)",'Emission Factors'!$E$57,IF(Q1769="Commercial AC (&gt;=135,000k Btu/hr)",'Emission Factors'!$E$58,""))))))))</f>
        <v/>
      </c>
      <c r="V1769" s="95"/>
      <c r="W1769" s="211" t="str">
        <f>IF(ISBLANK(V1769),"",VLOOKUP(V1769,'Emission Factors'!$C$81:$G$221,4,FALSE))</f>
        <v/>
      </c>
      <c r="X1769" s="210" t="str">
        <f>IF(Q1769="Room AC (window/wall)",'Emission Factors'!$F$53,IF(Q1769="Room AC (PTAC/PTHP)",'Emission Factors'!$F$54,IF(Q1769="Residential AC",'Emission Factors'!$F$55,IF(Q1769="Residential HP",'Emission Factors'!$F$56,IF(Q1769="Commercial AC (&gt;=65k to &lt;135,000k Btu/hr)",'Emission Factors'!$F$57,IF(Q1769="Commercial AC (&gt;=135,000k Btu/hr)",'Emission Factors'!$F$58,""))))))</f>
        <v/>
      </c>
      <c r="Y1769" s="211" t="str">
        <f>IF(Q1769="Room AC (window/wall)",'Emission Factors'!$G$53,IF(Q1769="Room AC (PTAC/PTHP)",'Emission Factors'!$G$54,IF(Q1769="Residential AC",'Emission Factors'!$G$55,IF(Q1769="Residential HP",'Emission Factors'!$G$56,IF(Q1769="Commercial AC (&gt;=65k to &lt;135,000k Btu/hr)",'Emission Factors'!$G$57,IF(Q1769="Commercial AC (&gt;=135,000k Btu/hr)",'Emission Factors'!$G$58,""))))))</f>
        <v/>
      </c>
      <c r="Z1769" s="96"/>
      <c r="AA1769" s="97" t="str">
        <f t="shared" si="271"/>
        <v/>
      </c>
      <c r="AB1769" s="97" t="str">
        <f t="shared" si="272"/>
        <v/>
      </c>
      <c r="AC1769" s="246" t="str">
        <f t="shared" si="273"/>
        <v/>
      </c>
      <c r="AD1769" s="97" t="str">
        <f t="shared" si="274"/>
        <v/>
      </c>
      <c r="AE1769" s="97" t="str">
        <f t="shared" si="275"/>
        <v/>
      </c>
      <c r="AF1769" s="252" t="str">
        <f t="shared" si="276"/>
        <v/>
      </c>
      <c r="AG1769" s="254" t="str">
        <f t="shared" si="277"/>
        <v/>
      </c>
      <c r="AH1769" s="248" t="str">
        <f t="shared" si="278"/>
        <v/>
      </c>
      <c r="AI1769" s="249" t="str">
        <f t="shared" si="279"/>
        <v/>
      </c>
    </row>
    <row r="1770" spans="2:35" x14ac:dyDescent="0.3">
      <c r="B1770" s="94"/>
      <c r="C1770" s="95"/>
      <c r="D1770" s="95"/>
      <c r="E1770" s="95"/>
      <c r="F1770" s="94"/>
      <c r="G1770" s="145"/>
      <c r="H1770" s="245"/>
      <c r="I1770" s="211" t="str">
        <f>IF(D1770="Room AC (window/wall)",'Emission Factors'!$E$53,IF(D1770="Room AC (PTAC/PTHP)",H1770,IF(D1770="Residential AC",'Emission Factors'!$E$55,IF(D1770="Residential HP",H1770,IF(D1770="Commercial AC (&gt;=65k to &lt;135,000k Btu/hr)",'Emission Factors'!$E$57,IF(D1770="Commercial AC (&gt;=135,000k Btu/hr)",'Emission Factors'!$E$58,""))))))</f>
        <v/>
      </c>
      <c r="J1770" s="96"/>
      <c r="K1770" s="211" t="str">
        <f>IF(ISBLANK(J1770),"",VLOOKUP(J1770,'Emission Factors'!$C$81:$G$221,4,FALSE))</f>
        <v/>
      </c>
      <c r="L1770" s="210" t="str">
        <f>IF(D1770="Room AC (window/wall)",'Emission Factors'!$F$53,IF(D1770="Room AC (PTAC/PTHP)",'Emission Factors'!$F$54,IF(D1770="Residential AC",'Emission Factors'!$F$55,IF(D1770="Residential HP",'Emission Factors'!$F$56,IF(D1770="Commercial AC (&gt;=65k to &lt;135,000k Btu/hr)",'Emission Factors'!$F$57,IF(D1770="Commercial AC (&gt;=135,000k Btu/hr)",'Emission Factors'!$F$58,""))))))</f>
        <v/>
      </c>
      <c r="M1770" s="211" t="str">
        <f>IF(D1770="Room AC (window/wall)",'Emission Factors'!$G$53,IF(D1770="Room AC (PTAC/PTHP)",'Emission Factors'!$G$54,IF(D1770="Residential AC",'Emission Factors'!$G$55,IF(D1770="Residential HP",'Emission Factors'!$G$56,IF(D1770="Commercial AC (&gt;=65k to &lt;135,000k Btu/hr)",'Emission Factors'!$G$57,IF(D1770="Commercial AC (&gt;=135,000k Btu/hr)",'Emission Factors'!$G$58,""))))))</f>
        <v/>
      </c>
      <c r="N1770" s="96"/>
      <c r="O1770" s="209" t="str">
        <f>IF(ISBLANK(D1770),"",(IF(D1770="Room AC (window/wall)",'Emission Factors'!$C$53,IF(D1770="Room AC (PTAC/PTHP)",'Emission Factors'!$C$54,IF(D1770="Residential AC",'Emission Factors'!$C$55,IF(D1770="Residential HP",'Emission Factors'!$C$56,IF(D1770="Commercial AC (&gt;=65k to &lt;135,000k Btu/hr)",'Emission Factors'!$C$57,IF(D1770="Commercial AC (&gt;=135,000k Btu/hr)",'Emission Factors'!$C$58,""))))))))</f>
        <v/>
      </c>
      <c r="P1770" s="209" t="str">
        <f t="shared" si="270"/>
        <v/>
      </c>
      <c r="Q1770" s="95"/>
      <c r="R1770" s="256"/>
      <c r="S1770" s="256"/>
      <c r="T1770" s="96"/>
      <c r="U1770" s="211" t="str">
        <f>IF(Q1770="Room AC (window/wall)",'Emission Factors'!$E$53,IF(AND(Q1770="Room AC (PTAC/PTHP)",ISBLANK(T1770)),"Error",IF(AND(Q1770="Room AC (PTAC/PTHP)",T1770&gt;0),T1770,IF(Q1770="Residential AC",'Emission Factors'!$E$55,IF(AND(Q1770="Residential HP",ISBLANK(T1770)),"Error",IF(AND(Q1770="Residential HP",T1770&gt;0),T1770,IF(Q1770="Commercial AC (&gt;=65k to &lt;135,000k Btu/hr)",'Emission Factors'!$E$57,IF(Q1770="Commercial AC (&gt;=135,000k Btu/hr)",'Emission Factors'!$E$58,""))))))))</f>
        <v/>
      </c>
      <c r="V1770" s="95"/>
      <c r="W1770" s="211" t="str">
        <f>IF(ISBLANK(V1770),"",VLOOKUP(V1770,'Emission Factors'!$C$81:$G$221,4,FALSE))</f>
        <v/>
      </c>
      <c r="X1770" s="210" t="str">
        <f>IF(Q1770="Room AC (window/wall)",'Emission Factors'!$F$53,IF(Q1770="Room AC (PTAC/PTHP)",'Emission Factors'!$F$54,IF(Q1770="Residential AC",'Emission Factors'!$F$55,IF(Q1770="Residential HP",'Emission Factors'!$F$56,IF(Q1770="Commercial AC (&gt;=65k to &lt;135,000k Btu/hr)",'Emission Factors'!$F$57,IF(Q1770="Commercial AC (&gt;=135,000k Btu/hr)",'Emission Factors'!$F$58,""))))))</f>
        <v/>
      </c>
      <c r="Y1770" s="211" t="str">
        <f>IF(Q1770="Room AC (window/wall)",'Emission Factors'!$G$53,IF(Q1770="Room AC (PTAC/PTHP)",'Emission Factors'!$G$54,IF(Q1770="Residential AC",'Emission Factors'!$G$55,IF(Q1770="Residential HP",'Emission Factors'!$G$56,IF(Q1770="Commercial AC (&gt;=65k to &lt;135,000k Btu/hr)",'Emission Factors'!$G$57,IF(Q1770="Commercial AC (&gt;=135,000k Btu/hr)",'Emission Factors'!$G$58,""))))))</f>
        <v/>
      </c>
      <c r="Z1770" s="96"/>
      <c r="AA1770" s="97" t="str">
        <f t="shared" si="271"/>
        <v/>
      </c>
      <c r="AB1770" s="97" t="str">
        <f t="shared" si="272"/>
        <v/>
      </c>
      <c r="AC1770" s="246" t="str">
        <f t="shared" si="273"/>
        <v/>
      </c>
      <c r="AD1770" s="97" t="str">
        <f t="shared" si="274"/>
        <v/>
      </c>
      <c r="AE1770" s="97" t="str">
        <f t="shared" si="275"/>
        <v/>
      </c>
      <c r="AF1770" s="252" t="str">
        <f t="shared" si="276"/>
        <v/>
      </c>
      <c r="AG1770" s="254" t="str">
        <f t="shared" si="277"/>
        <v/>
      </c>
      <c r="AH1770" s="248" t="str">
        <f t="shared" si="278"/>
        <v/>
      </c>
      <c r="AI1770" s="249" t="str">
        <f t="shared" si="279"/>
        <v/>
      </c>
    </row>
    <row r="1771" spans="2:35" x14ac:dyDescent="0.3">
      <c r="B1771" s="94"/>
      <c r="C1771" s="95"/>
      <c r="D1771" s="95"/>
      <c r="E1771" s="95"/>
      <c r="F1771" s="94"/>
      <c r="G1771" s="145"/>
      <c r="H1771" s="245"/>
      <c r="I1771" s="211" t="str">
        <f>IF(D1771="Room AC (window/wall)",'Emission Factors'!$E$53,IF(D1771="Room AC (PTAC/PTHP)",H1771,IF(D1771="Residential AC",'Emission Factors'!$E$55,IF(D1771="Residential HP",H1771,IF(D1771="Commercial AC (&gt;=65k to &lt;135,000k Btu/hr)",'Emission Factors'!$E$57,IF(D1771="Commercial AC (&gt;=135,000k Btu/hr)",'Emission Factors'!$E$58,""))))))</f>
        <v/>
      </c>
      <c r="J1771" s="96"/>
      <c r="K1771" s="211" t="str">
        <f>IF(ISBLANK(J1771),"",VLOOKUP(J1771,'Emission Factors'!$C$81:$G$221,4,FALSE))</f>
        <v/>
      </c>
      <c r="L1771" s="210" t="str">
        <f>IF(D1771="Room AC (window/wall)",'Emission Factors'!$F$53,IF(D1771="Room AC (PTAC/PTHP)",'Emission Factors'!$F$54,IF(D1771="Residential AC",'Emission Factors'!$F$55,IF(D1771="Residential HP",'Emission Factors'!$F$56,IF(D1771="Commercial AC (&gt;=65k to &lt;135,000k Btu/hr)",'Emission Factors'!$F$57,IF(D1771="Commercial AC (&gt;=135,000k Btu/hr)",'Emission Factors'!$F$58,""))))))</f>
        <v/>
      </c>
      <c r="M1771" s="211" t="str">
        <f>IF(D1771="Room AC (window/wall)",'Emission Factors'!$G$53,IF(D1771="Room AC (PTAC/PTHP)",'Emission Factors'!$G$54,IF(D1771="Residential AC",'Emission Factors'!$G$55,IF(D1771="Residential HP",'Emission Factors'!$G$56,IF(D1771="Commercial AC (&gt;=65k to &lt;135,000k Btu/hr)",'Emission Factors'!$G$57,IF(D1771="Commercial AC (&gt;=135,000k Btu/hr)",'Emission Factors'!$G$58,""))))))</f>
        <v/>
      </c>
      <c r="N1771" s="96"/>
      <c r="O1771" s="209" t="str">
        <f>IF(ISBLANK(D1771),"",(IF(D1771="Room AC (window/wall)",'Emission Factors'!$C$53,IF(D1771="Room AC (PTAC/PTHP)",'Emission Factors'!$C$54,IF(D1771="Residential AC",'Emission Factors'!$C$55,IF(D1771="Residential HP",'Emission Factors'!$C$56,IF(D1771="Commercial AC (&gt;=65k to &lt;135,000k Btu/hr)",'Emission Factors'!$C$57,IF(D1771="Commercial AC (&gt;=135,000k Btu/hr)",'Emission Factors'!$C$58,""))))))))</f>
        <v/>
      </c>
      <c r="P1771" s="209" t="str">
        <f t="shared" si="270"/>
        <v/>
      </c>
      <c r="Q1771" s="95"/>
      <c r="R1771" s="256"/>
      <c r="S1771" s="256"/>
      <c r="T1771" s="96"/>
      <c r="U1771" s="211" t="str">
        <f>IF(Q1771="Room AC (window/wall)",'Emission Factors'!$E$53,IF(AND(Q1771="Room AC (PTAC/PTHP)",ISBLANK(T1771)),"Error",IF(AND(Q1771="Room AC (PTAC/PTHP)",T1771&gt;0),T1771,IF(Q1771="Residential AC",'Emission Factors'!$E$55,IF(AND(Q1771="Residential HP",ISBLANK(T1771)),"Error",IF(AND(Q1771="Residential HP",T1771&gt;0),T1771,IF(Q1771="Commercial AC (&gt;=65k to &lt;135,000k Btu/hr)",'Emission Factors'!$E$57,IF(Q1771="Commercial AC (&gt;=135,000k Btu/hr)",'Emission Factors'!$E$58,""))))))))</f>
        <v/>
      </c>
      <c r="V1771" s="95"/>
      <c r="W1771" s="211" t="str">
        <f>IF(ISBLANK(V1771),"",VLOOKUP(V1771,'Emission Factors'!$C$81:$G$221,4,FALSE))</f>
        <v/>
      </c>
      <c r="X1771" s="210" t="str">
        <f>IF(Q1771="Room AC (window/wall)",'Emission Factors'!$F$53,IF(Q1771="Room AC (PTAC/PTHP)",'Emission Factors'!$F$54,IF(Q1771="Residential AC",'Emission Factors'!$F$55,IF(Q1771="Residential HP",'Emission Factors'!$F$56,IF(Q1771="Commercial AC (&gt;=65k to &lt;135,000k Btu/hr)",'Emission Factors'!$F$57,IF(Q1771="Commercial AC (&gt;=135,000k Btu/hr)",'Emission Factors'!$F$58,""))))))</f>
        <v/>
      </c>
      <c r="Y1771" s="211" t="str">
        <f>IF(Q1771="Room AC (window/wall)",'Emission Factors'!$G$53,IF(Q1771="Room AC (PTAC/PTHP)",'Emission Factors'!$G$54,IF(Q1771="Residential AC",'Emission Factors'!$G$55,IF(Q1771="Residential HP",'Emission Factors'!$G$56,IF(Q1771="Commercial AC (&gt;=65k to &lt;135,000k Btu/hr)",'Emission Factors'!$G$57,IF(Q1771="Commercial AC (&gt;=135,000k Btu/hr)",'Emission Factors'!$G$58,""))))))</f>
        <v/>
      </c>
      <c r="Z1771" s="96"/>
      <c r="AA1771" s="97" t="str">
        <f t="shared" si="271"/>
        <v/>
      </c>
      <c r="AB1771" s="97" t="str">
        <f t="shared" si="272"/>
        <v/>
      </c>
      <c r="AC1771" s="246" t="str">
        <f t="shared" si="273"/>
        <v/>
      </c>
      <c r="AD1771" s="97" t="str">
        <f t="shared" si="274"/>
        <v/>
      </c>
      <c r="AE1771" s="97" t="str">
        <f t="shared" si="275"/>
        <v/>
      </c>
      <c r="AF1771" s="252" t="str">
        <f t="shared" si="276"/>
        <v/>
      </c>
      <c r="AG1771" s="254" t="str">
        <f t="shared" si="277"/>
        <v/>
      </c>
      <c r="AH1771" s="248" t="str">
        <f t="shared" si="278"/>
        <v/>
      </c>
      <c r="AI1771" s="249" t="str">
        <f t="shared" si="279"/>
        <v/>
      </c>
    </row>
    <row r="1772" spans="2:35" x14ac:dyDescent="0.3">
      <c r="B1772" s="94"/>
      <c r="C1772" s="95"/>
      <c r="D1772" s="95"/>
      <c r="E1772" s="95"/>
      <c r="F1772" s="94"/>
      <c r="G1772" s="145"/>
      <c r="H1772" s="245"/>
      <c r="I1772" s="211" t="str">
        <f>IF(D1772="Room AC (window/wall)",'Emission Factors'!$E$53,IF(D1772="Room AC (PTAC/PTHP)",H1772,IF(D1772="Residential AC",'Emission Factors'!$E$55,IF(D1772="Residential HP",H1772,IF(D1772="Commercial AC (&gt;=65k to &lt;135,000k Btu/hr)",'Emission Factors'!$E$57,IF(D1772="Commercial AC (&gt;=135,000k Btu/hr)",'Emission Factors'!$E$58,""))))))</f>
        <v/>
      </c>
      <c r="J1772" s="96"/>
      <c r="K1772" s="211" t="str">
        <f>IF(ISBLANK(J1772),"",VLOOKUP(J1772,'Emission Factors'!$C$81:$G$221,4,FALSE))</f>
        <v/>
      </c>
      <c r="L1772" s="210" t="str">
        <f>IF(D1772="Room AC (window/wall)",'Emission Factors'!$F$53,IF(D1772="Room AC (PTAC/PTHP)",'Emission Factors'!$F$54,IF(D1772="Residential AC",'Emission Factors'!$F$55,IF(D1772="Residential HP",'Emission Factors'!$F$56,IF(D1772="Commercial AC (&gt;=65k to &lt;135,000k Btu/hr)",'Emission Factors'!$F$57,IF(D1772="Commercial AC (&gt;=135,000k Btu/hr)",'Emission Factors'!$F$58,""))))))</f>
        <v/>
      </c>
      <c r="M1772" s="211" t="str">
        <f>IF(D1772="Room AC (window/wall)",'Emission Factors'!$G$53,IF(D1772="Room AC (PTAC/PTHP)",'Emission Factors'!$G$54,IF(D1772="Residential AC",'Emission Factors'!$G$55,IF(D1772="Residential HP",'Emission Factors'!$G$56,IF(D1772="Commercial AC (&gt;=65k to &lt;135,000k Btu/hr)",'Emission Factors'!$G$57,IF(D1772="Commercial AC (&gt;=135,000k Btu/hr)",'Emission Factors'!$G$58,""))))))</f>
        <v/>
      </c>
      <c r="N1772" s="96"/>
      <c r="O1772" s="209" t="str">
        <f>IF(ISBLANK(D1772),"",(IF(D1772="Room AC (window/wall)",'Emission Factors'!$C$53,IF(D1772="Room AC (PTAC/PTHP)",'Emission Factors'!$C$54,IF(D1772="Residential AC",'Emission Factors'!$C$55,IF(D1772="Residential HP",'Emission Factors'!$C$56,IF(D1772="Commercial AC (&gt;=65k to &lt;135,000k Btu/hr)",'Emission Factors'!$C$57,IF(D1772="Commercial AC (&gt;=135,000k Btu/hr)",'Emission Factors'!$C$58,""))))))))</f>
        <v/>
      </c>
      <c r="P1772" s="209" t="str">
        <f t="shared" si="270"/>
        <v/>
      </c>
      <c r="Q1772" s="95"/>
      <c r="R1772" s="256"/>
      <c r="S1772" s="256"/>
      <c r="T1772" s="96"/>
      <c r="U1772" s="211" t="str">
        <f>IF(Q1772="Room AC (window/wall)",'Emission Factors'!$E$53,IF(AND(Q1772="Room AC (PTAC/PTHP)",ISBLANK(T1772)),"Error",IF(AND(Q1772="Room AC (PTAC/PTHP)",T1772&gt;0),T1772,IF(Q1772="Residential AC",'Emission Factors'!$E$55,IF(AND(Q1772="Residential HP",ISBLANK(T1772)),"Error",IF(AND(Q1772="Residential HP",T1772&gt;0),T1772,IF(Q1772="Commercial AC (&gt;=65k to &lt;135,000k Btu/hr)",'Emission Factors'!$E$57,IF(Q1772="Commercial AC (&gt;=135,000k Btu/hr)",'Emission Factors'!$E$58,""))))))))</f>
        <v/>
      </c>
      <c r="V1772" s="95"/>
      <c r="W1772" s="211" t="str">
        <f>IF(ISBLANK(V1772),"",VLOOKUP(V1772,'Emission Factors'!$C$81:$G$221,4,FALSE))</f>
        <v/>
      </c>
      <c r="X1772" s="210" t="str">
        <f>IF(Q1772="Room AC (window/wall)",'Emission Factors'!$F$53,IF(Q1772="Room AC (PTAC/PTHP)",'Emission Factors'!$F$54,IF(Q1772="Residential AC",'Emission Factors'!$F$55,IF(Q1772="Residential HP",'Emission Factors'!$F$56,IF(Q1772="Commercial AC (&gt;=65k to &lt;135,000k Btu/hr)",'Emission Factors'!$F$57,IF(Q1772="Commercial AC (&gt;=135,000k Btu/hr)",'Emission Factors'!$F$58,""))))))</f>
        <v/>
      </c>
      <c r="Y1772" s="211" t="str">
        <f>IF(Q1772="Room AC (window/wall)",'Emission Factors'!$G$53,IF(Q1772="Room AC (PTAC/PTHP)",'Emission Factors'!$G$54,IF(Q1772="Residential AC",'Emission Factors'!$G$55,IF(Q1772="Residential HP",'Emission Factors'!$G$56,IF(Q1772="Commercial AC (&gt;=65k to &lt;135,000k Btu/hr)",'Emission Factors'!$G$57,IF(Q1772="Commercial AC (&gt;=135,000k Btu/hr)",'Emission Factors'!$G$58,""))))))</f>
        <v/>
      </c>
      <c r="Z1772" s="96"/>
      <c r="AA1772" s="97" t="str">
        <f t="shared" si="271"/>
        <v/>
      </c>
      <c r="AB1772" s="97" t="str">
        <f t="shared" si="272"/>
        <v/>
      </c>
      <c r="AC1772" s="246" t="str">
        <f t="shared" si="273"/>
        <v/>
      </c>
      <c r="AD1772" s="97" t="str">
        <f t="shared" si="274"/>
        <v/>
      </c>
      <c r="AE1772" s="97" t="str">
        <f t="shared" si="275"/>
        <v/>
      </c>
      <c r="AF1772" s="252" t="str">
        <f t="shared" si="276"/>
        <v/>
      </c>
      <c r="AG1772" s="254" t="str">
        <f t="shared" si="277"/>
        <v/>
      </c>
      <c r="AH1772" s="248" t="str">
        <f t="shared" si="278"/>
        <v/>
      </c>
      <c r="AI1772" s="249" t="str">
        <f t="shared" si="279"/>
        <v/>
      </c>
    </row>
    <row r="1773" spans="2:35" x14ac:dyDescent="0.3">
      <c r="B1773" s="94"/>
      <c r="C1773" s="95"/>
      <c r="D1773" s="95"/>
      <c r="E1773" s="95"/>
      <c r="F1773" s="94"/>
      <c r="G1773" s="145"/>
      <c r="H1773" s="245"/>
      <c r="I1773" s="211" t="str">
        <f>IF(D1773="Room AC (window/wall)",'Emission Factors'!$E$53,IF(D1773="Room AC (PTAC/PTHP)",H1773,IF(D1773="Residential AC",'Emission Factors'!$E$55,IF(D1773="Residential HP",H1773,IF(D1773="Commercial AC (&gt;=65k to &lt;135,000k Btu/hr)",'Emission Factors'!$E$57,IF(D1773="Commercial AC (&gt;=135,000k Btu/hr)",'Emission Factors'!$E$58,""))))))</f>
        <v/>
      </c>
      <c r="J1773" s="96"/>
      <c r="K1773" s="211" t="str">
        <f>IF(ISBLANK(J1773),"",VLOOKUP(J1773,'Emission Factors'!$C$81:$G$221,4,FALSE))</f>
        <v/>
      </c>
      <c r="L1773" s="210" t="str">
        <f>IF(D1773="Room AC (window/wall)",'Emission Factors'!$F$53,IF(D1773="Room AC (PTAC/PTHP)",'Emission Factors'!$F$54,IF(D1773="Residential AC",'Emission Factors'!$F$55,IF(D1773="Residential HP",'Emission Factors'!$F$56,IF(D1773="Commercial AC (&gt;=65k to &lt;135,000k Btu/hr)",'Emission Factors'!$F$57,IF(D1773="Commercial AC (&gt;=135,000k Btu/hr)",'Emission Factors'!$F$58,""))))))</f>
        <v/>
      </c>
      <c r="M1773" s="211" t="str">
        <f>IF(D1773="Room AC (window/wall)",'Emission Factors'!$G$53,IF(D1773="Room AC (PTAC/PTHP)",'Emission Factors'!$G$54,IF(D1773="Residential AC",'Emission Factors'!$G$55,IF(D1773="Residential HP",'Emission Factors'!$G$56,IF(D1773="Commercial AC (&gt;=65k to &lt;135,000k Btu/hr)",'Emission Factors'!$G$57,IF(D1773="Commercial AC (&gt;=135,000k Btu/hr)",'Emission Factors'!$G$58,""))))))</f>
        <v/>
      </c>
      <c r="N1773" s="96"/>
      <c r="O1773" s="209" t="str">
        <f>IF(ISBLANK(D1773),"",(IF(D1773="Room AC (window/wall)",'Emission Factors'!$C$53,IF(D1773="Room AC (PTAC/PTHP)",'Emission Factors'!$C$54,IF(D1773="Residential AC",'Emission Factors'!$C$55,IF(D1773="Residential HP",'Emission Factors'!$C$56,IF(D1773="Commercial AC (&gt;=65k to &lt;135,000k Btu/hr)",'Emission Factors'!$C$57,IF(D1773="Commercial AC (&gt;=135,000k Btu/hr)",'Emission Factors'!$C$58,""))))))))</f>
        <v/>
      </c>
      <c r="P1773" s="209" t="str">
        <f t="shared" si="270"/>
        <v/>
      </c>
      <c r="Q1773" s="95"/>
      <c r="R1773" s="256"/>
      <c r="S1773" s="256"/>
      <c r="T1773" s="96"/>
      <c r="U1773" s="211" t="str">
        <f>IF(Q1773="Room AC (window/wall)",'Emission Factors'!$E$53,IF(AND(Q1773="Room AC (PTAC/PTHP)",ISBLANK(T1773)),"Error",IF(AND(Q1773="Room AC (PTAC/PTHP)",T1773&gt;0),T1773,IF(Q1773="Residential AC",'Emission Factors'!$E$55,IF(AND(Q1773="Residential HP",ISBLANK(T1773)),"Error",IF(AND(Q1773="Residential HP",T1773&gt;0),T1773,IF(Q1773="Commercial AC (&gt;=65k to &lt;135,000k Btu/hr)",'Emission Factors'!$E$57,IF(Q1773="Commercial AC (&gt;=135,000k Btu/hr)",'Emission Factors'!$E$58,""))))))))</f>
        <v/>
      </c>
      <c r="V1773" s="95"/>
      <c r="W1773" s="211" t="str">
        <f>IF(ISBLANK(V1773),"",VLOOKUP(V1773,'Emission Factors'!$C$81:$G$221,4,FALSE))</f>
        <v/>
      </c>
      <c r="X1773" s="210" t="str">
        <f>IF(Q1773="Room AC (window/wall)",'Emission Factors'!$F$53,IF(Q1773="Room AC (PTAC/PTHP)",'Emission Factors'!$F$54,IF(Q1773="Residential AC",'Emission Factors'!$F$55,IF(Q1773="Residential HP",'Emission Factors'!$F$56,IF(Q1773="Commercial AC (&gt;=65k to &lt;135,000k Btu/hr)",'Emission Factors'!$F$57,IF(Q1773="Commercial AC (&gt;=135,000k Btu/hr)",'Emission Factors'!$F$58,""))))))</f>
        <v/>
      </c>
      <c r="Y1773" s="211" t="str">
        <f>IF(Q1773="Room AC (window/wall)",'Emission Factors'!$G$53,IF(Q1773="Room AC (PTAC/PTHP)",'Emission Factors'!$G$54,IF(Q1773="Residential AC",'Emission Factors'!$G$55,IF(Q1773="Residential HP",'Emission Factors'!$G$56,IF(Q1773="Commercial AC (&gt;=65k to &lt;135,000k Btu/hr)",'Emission Factors'!$G$57,IF(Q1773="Commercial AC (&gt;=135,000k Btu/hr)",'Emission Factors'!$G$58,""))))))</f>
        <v/>
      </c>
      <c r="Z1773" s="96"/>
      <c r="AA1773" s="97" t="str">
        <f t="shared" si="271"/>
        <v/>
      </c>
      <c r="AB1773" s="97" t="str">
        <f t="shared" si="272"/>
        <v/>
      </c>
      <c r="AC1773" s="246" t="str">
        <f t="shared" si="273"/>
        <v/>
      </c>
      <c r="AD1773" s="97" t="str">
        <f t="shared" si="274"/>
        <v/>
      </c>
      <c r="AE1773" s="97" t="str">
        <f t="shared" si="275"/>
        <v/>
      </c>
      <c r="AF1773" s="252" t="str">
        <f t="shared" si="276"/>
        <v/>
      </c>
      <c r="AG1773" s="254" t="str">
        <f t="shared" si="277"/>
        <v/>
      </c>
      <c r="AH1773" s="248" t="str">
        <f t="shared" si="278"/>
        <v/>
      </c>
      <c r="AI1773" s="249" t="str">
        <f t="shared" si="279"/>
        <v/>
      </c>
    </row>
    <row r="1774" spans="2:35" x14ac:dyDescent="0.3">
      <c r="B1774" s="94"/>
      <c r="C1774" s="95"/>
      <c r="D1774" s="95"/>
      <c r="E1774" s="95"/>
      <c r="F1774" s="94"/>
      <c r="G1774" s="145"/>
      <c r="H1774" s="245"/>
      <c r="I1774" s="211" t="str">
        <f>IF(D1774="Room AC (window/wall)",'Emission Factors'!$E$53,IF(D1774="Room AC (PTAC/PTHP)",H1774,IF(D1774="Residential AC",'Emission Factors'!$E$55,IF(D1774="Residential HP",H1774,IF(D1774="Commercial AC (&gt;=65k to &lt;135,000k Btu/hr)",'Emission Factors'!$E$57,IF(D1774="Commercial AC (&gt;=135,000k Btu/hr)",'Emission Factors'!$E$58,""))))))</f>
        <v/>
      </c>
      <c r="J1774" s="96"/>
      <c r="K1774" s="211" t="str">
        <f>IF(ISBLANK(J1774),"",VLOOKUP(J1774,'Emission Factors'!$C$81:$G$221,4,FALSE))</f>
        <v/>
      </c>
      <c r="L1774" s="210" t="str">
        <f>IF(D1774="Room AC (window/wall)",'Emission Factors'!$F$53,IF(D1774="Room AC (PTAC/PTHP)",'Emission Factors'!$F$54,IF(D1774="Residential AC",'Emission Factors'!$F$55,IF(D1774="Residential HP",'Emission Factors'!$F$56,IF(D1774="Commercial AC (&gt;=65k to &lt;135,000k Btu/hr)",'Emission Factors'!$F$57,IF(D1774="Commercial AC (&gt;=135,000k Btu/hr)",'Emission Factors'!$F$58,""))))))</f>
        <v/>
      </c>
      <c r="M1774" s="211" t="str">
        <f>IF(D1774="Room AC (window/wall)",'Emission Factors'!$G$53,IF(D1774="Room AC (PTAC/PTHP)",'Emission Factors'!$G$54,IF(D1774="Residential AC",'Emission Factors'!$G$55,IF(D1774="Residential HP",'Emission Factors'!$G$56,IF(D1774="Commercial AC (&gt;=65k to &lt;135,000k Btu/hr)",'Emission Factors'!$G$57,IF(D1774="Commercial AC (&gt;=135,000k Btu/hr)",'Emission Factors'!$G$58,""))))))</f>
        <v/>
      </c>
      <c r="N1774" s="96"/>
      <c r="O1774" s="209" t="str">
        <f>IF(ISBLANK(D1774),"",(IF(D1774="Room AC (window/wall)",'Emission Factors'!$C$53,IF(D1774="Room AC (PTAC/PTHP)",'Emission Factors'!$C$54,IF(D1774="Residential AC",'Emission Factors'!$C$55,IF(D1774="Residential HP",'Emission Factors'!$C$56,IF(D1774="Commercial AC (&gt;=65k to &lt;135,000k Btu/hr)",'Emission Factors'!$C$57,IF(D1774="Commercial AC (&gt;=135,000k Btu/hr)",'Emission Factors'!$C$58,""))))))))</f>
        <v/>
      </c>
      <c r="P1774" s="209" t="str">
        <f t="shared" si="270"/>
        <v/>
      </c>
      <c r="Q1774" s="95"/>
      <c r="R1774" s="256"/>
      <c r="S1774" s="256"/>
      <c r="T1774" s="96"/>
      <c r="U1774" s="211" t="str">
        <f>IF(Q1774="Room AC (window/wall)",'Emission Factors'!$E$53,IF(AND(Q1774="Room AC (PTAC/PTHP)",ISBLANK(T1774)),"Error",IF(AND(Q1774="Room AC (PTAC/PTHP)",T1774&gt;0),T1774,IF(Q1774="Residential AC",'Emission Factors'!$E$55,IF(AND(Q1774="Residential HP",ISBLANK(T1774)),"Error",IF(AND(Q1774="Residential HP",T1774&gt;0),T1774,IF(Q1774="Commercial AC (&gt;=65k to &lt;135,000k Btu/hr)",'Emission Factors'!$E$57,IF(Q1774="Commercial AC (&gt;=135,000k Btu/hr)",'Emission Factors'!$E$58,""))))))))</f>
        <v/>
      </c>
      <c r="V1774" s="95"/>
      <c r="W1774" s="211" t="str">
        <f>IF(ISBLANK(V1774),"",VLOOKUP(V1774,'Emission Factors'!$C$81:$G$221,4,FALSE))</f>
        <v/>
      </c>
      <c r="X1774" s="210" t="str">
        <f>IF(Q1774="Room AC (window/wall)",'Emission Factors'!$F$53,IF(Q1774="Room AC (PTAC/PTHP)",'Emission Factors'!$F$54,IF(Q1774="Residential AC",'Emission Factors'!$F$55,IF(Q1774="Residential HP",'Emission Factors'!$F$56,IF(Q1774="Commercial AC (&gt;=65k to &lt;135,000k Btu/hr)",'Emission Factors'!$F$57,IF(Q1774="Commercial AC (&gt;=135,000k Btu/hr)",'Emission Factors'!$F$58,""))))))</f>
        <v/>
      </c>
      <c r="Y1774" s="211" t="str">
        <f>IF(Q1774="Room AC (window/wall)",'Emission Factors'!$G$53,IF(Q1774="Room AC (PTAC/PTHP)",'Emission Factors'!$G$54,IF(Q1774="Residential AC",'Emission Factors'!$G$55,IF(Q1774="Residential HP",'Emission Factors'!$G$56,IF(Q1774="Commercial AC (&gt;=65k to &lt;135,000k Btu/hr)",'Emission Factors'!$G$57,IF(Q1774="Commercial AC (&gt;=135,000k Btu/hr)",'Emission Factors'!$G$58,""))))))</f>
        <v/>
      </c>
      <c r="Z1774" s="96"/>
      <c r="AA1774" s="97" t="str">
        <f t="shared" si="271"/>
        <v/>
      </c>
      <c r="AB1774" s="97" t="str">
        <f t="shared" si="272"/>
        <v/>
      </c>
      <c r="AC1774" s="246" t="str">
        <f t="shared" si="273"/>
        <v/>
      </c>
      <c r="AD1774" s="97" t="str">
        <f t="shared" si="274"/>
        <v/>
      </c>
      <c r="AE1774" s="97" t="str">
        <f t="shared" si="275"/>
        <v/>
      </c>
      <c r="AF1774" s="252" t="str">
        <f t="shared" si="276"/>
        <v/>
      </c>
      <c r="AG1774" s="254" t="str">
        <f t="shared" si="277"/>
        <v/>
      </c>
      <c r="AH1774" s="248" t="str">
        <f t="shared" si="278"/>
        <v/>
      </c>
      <c r="AI1774" s="249" t="str">
        <f t="shared" si="279"/>
        <v/>
      </c>
    </row>
    <row r="1775" spans="2:35" x14ac:dyDescent="0.3">
      <c r="B1775" s="94"/>
      <c r="C1775" s="95"/>
      <c r="D1775" s="95"/>
      <c r="E1775" s="95"/>
      <c r="F1775" s="94"/>
      <c r="G1775" s="145"/>
      <c r="H1775" s="245"/>
      <c r="I1775" s="211" t="str">
        <f>IF(D1775="Room AC (window/wall)",'Emission Factors'!$E$53,IF(D1775="Room AC (PTAC/PTHP)",H1775,IF(D1775="Residential AC",'Emission Factors'!$E$55,IF(D1775="Residential HP",H1775,IF(D1775="Commercial AC (&gt;=65k to &lt;135,000k Btu/hr)",'Emission Factors'!$E$57,IF(D1775="Commercial AC (&gt;=135,000k Btu/hr)",'Emission Factors'!$E$58,""))))))</f>
        <v/>
      </c>
      <c r="J1775" s="96"/>
      <c r="K1775" s="211" t="str">
        <f>IF(ISBLANK(J1775),"",VLOOKUP(J1775,'Emission Factors'!$C$81:$G$221,4,FALSE))</f>
        <v/>
      </c>
      <c r="L1775" s="210" t="str">
        <f>IF(D1775="Room AC (window/wall)",'Emission Factors'!$F$53,IF(D1775="Room AC (PTAC/PTHP)",'Emission Factors'!$F$54,IF(D1775="Residential AC",'Emission Factors'!$F$55,IF(D1775="Residential HP",'Emission Factors'!$F$56,IF(D1775="Commercial AC (&gt;=65k to &lt;135,000k Btu/hr)",'Emission Factors'!$F$57,IF(D1775="Commercial AC (&gt;=135,000k Btu/hr)",'Emission Factors'!$F$58,""))))))</f>
        <v/>
      </c>
      <c r="M1775" s="211" t="str">
        <f>IF(D1775="Room AC (window/wall)",'Emission Factors'!$G$53,IF(D1775="Room AC (PTAC/PTHP)",'Emission Factors'!$G$54,IF(D1775="Residential AC",'Emission Factors'!$G$55,IF(D1775="Residential HP",'Emission Factors'!$G$56,IF(D1775="Commercial AC (&gt;=65k to &lt;135,000k Btu/hr)",'Emission Factors'!$G$57,IF(D1775="Commercial AC (&gt;=135,000k Btu/hr)",'Emission Factors'!$G$58,""))))))</f>
        <v/>
      </c>
      <c r="N1775" s="96"/>
      <c r="O1775" s="209" t="str">
        <f>IF(ISBLANK(D1775),"",(IF(D1775="Room AC (window/wall)",'Emission Factors'!$C$53,IF(D1775="Room AC (PTAC/PTHP)",'Emission Factors'!$C$54,IF(D1775="Residential AC",'Emission Factors'!$C$55,IF(D1775="Residential HP",'Emission Factors'!$C$56,IF(D1775="Commercial AC (&gt;=65k to &lt;135,000k Btu/hr)",'Emission Factors'!$C$57,IF(D1775="Commercial AC (&gt;=135,000k Btu/hr)",'Emission Factors'!$C$58,""))))))))</f>
        <v/>
      </c>
      <c r="P1775" s="209" t="str">
        <f t="shared" si="270"/>
        <v/>
      </c>
      <c r="Q1775" s="95"/>
      <c r="R1775" s="256"/>
      <c r="S1775" s="256"/>
      <c r="T1775" s="96"/>
      <c r="U1775" s="211" t="str">
        <f>IF(Q1775="Room AC (window/wall)",'Emission Factors'!$E$53,IF(AND(Q1775="Room AC (PTAC/PTHP)",ISBLANK(T1775)),"Error",IF(AND(Q1775="Room AC (PTAC/PTHP)",T1775&gt;0),T1775,IF(Q1775="Residential AC",'Emission Factors'!$E$55,IF(AND(Q1775="Residential HP",ISBLANK(T1775)),"Error",IF(AND(Q1775="Residential HP",T1775&gt;0),T1775,IF(Q1775="Commercial AC (&gt;=65k to &lt;135,000k Btu/hr)",'Emission Factors'!$E$57,IF(Q1775="Commercial AC (&gt;=135,000k Btu/hr)",'Emission Factors'!$E$58,""))))))))</f>
        <v/>
      </c>
      <c r="V1775" s="95"/>
      <c r="W1775" s="211" t="str">
        <f>IF(ISBLANK(V1775),"",VLOOKUP(V1775,'Emission Factors'!$C$81:$G$221,4,FALSE))</f>
        <v/>
      </c>
      <c r="X1775" s="210" t="str">
        <f>IF(Q1775="Room AC (window/wall)",'Emission Factors'!$F$53,IF(Q1775="Room AC (PTAC/PTHP)",'Emission Factors'!$F$54,IF(Q1775="Residential AC",'Emission Factors'!$F$55,IF(Q1775="Residential HP",'Emission Factors'!$F$56,IF(Q1775="Commercial AC (&gt;=65k to &lt;135,000k Btu/hr)",'Emission Factors'!$F$57,IF(Q1775="Commercial AC (&gt;=135,000k Btu/hr)",'Emission Factors'!$F$58,""))))))</f>
        <v/>
      </c>
      <c r="Y1775" s="211" t="str">
        <f>IF(Q1775="Room AC (window/wall)",'Emission Factors'!$G$53,IF(Q1775="Room AC (PTAC/PTHP)",'Emission Factors'!$G$54,IF(Q1775="Residential AC",'Emission Factors'!$G$55,IF(Q1775="Residential HP",'Emission Factors'!$G$56,IF(Q1775="Commercial AC (&gt;=65k to &lt;135,000k Btu/hr)",'Emission Factors'!$G$57,IF(Q1775="Commercial AC (&gt;=135,000k Btu/hr)",'Emission Factors'!$G$58,""))))))</f>
        <v/>
      </c>
      <c r="Z1775" s="96"/>
      <c r="AA1775" s="97" t="str">
        <f t="shared" si="271"/>
        <v/>
      </c>
      <c r="AB1775" s="97" t="str">
        <f t="shared" si="272"/>
        <v/>
      </c>
      <c r="AC1775" s="246" t="str">
        <f t="shared" si="273"/>
        <v/>
      </c>
      <c r="AD1775" s="97" t="str">
        <f t="shared" si="274"/>
        <v/>
      </c>
      <c r="AE1775" s="97" t="str">
        <f t="shared" si="275"/>
        <v/>
      </c>
      <c r="AF1775" s="252" t="str">
        <f t="shared" si="276"/>
        <v/>
      </c>
      <c r="AG1775" s="254" t="str">
        <f t="shared" si="277"/>
        <v/>
      </c>
      <c r="AH1775" s="248" t="str">
        <f t="shared" si="278"/>
        <v/>
      </c>
      <c r="AI1775" s="249" t="str">
        <f t="shared" si="279"/>
        <v/>
      </c>
    </row>
    <row r="1776" spans="2:35" x14ac:dyDescent="0.3">
      <c r="B1776" s="94"/>
      <c r="C1776" s="95"/>
      <c r="D1776" s="95"/>
      <c r="E1776" s="95"/>
      <c r="F1776" s="94"/>
      <c r="G1776" s="145"/>
      <c r="H1776" s="245"/>
      <c r="I1776" s="211" t="str">
        <f>IF(D1776="Room AC (window/wall)",'Emission Factors'!$E$53,IF(D1776="Room AC (PTAC/PTHP)",H1776,IF(D1776="Residential AC",'Emission Factors'!$E$55,IF(D1776="Residential HP",H1776,IF(D1776="Commercial AC (&gt;=65k to &lt;135,000k Btu/hr)",'Emission Factors'!$E$57,IF(D1776="Commercial AC (&gt;=135,000k Btu/hr)",'Emission Factors'!$E$58,""))))))</f>
        <v/>
      </c>
      <c r="J1776" s="96"/>
      <c r="K1776" s="211" t="str">
        <f>IF(ISBLANK(J1776),"",VLOOKUP(J1776,'Emission Factors'!$C$81:$G$221,4,FALSE))</f>
        <v/>
      </c>
      <c r="L1776" s="210" t="str">
        <f>IF(D1776="Room AC (window/wall)",'Emission Factors'!$F$53,IF(D1776="Room AC (PTAC/PTHP)",'Emission Factors'!$F$54,IF(D1776="Residential AC",'Emission Factors'!$F$55,IF(D1776="Residential HP",'Emission Factors'!$F$56,IF(D1776="Commercial AC (&gt;=65k to &lt;135,000k Btu/hr)",'Emission Factors'!$F$57,IF(D1776="Commercial AC (&gt;=135,000k Btu/hr)",'Emission Factors'!$F$58,""))))))</f>
        <v/>
      </c>
      <c r="M1776" s="211" t="str">
        <f>IF(D1776="Room AC (window/wall)",'Emission Factors'!$G$53,IF(D1776="Room AC (PTAC/PTHP)",'Emission Factors'!$G$54,IF(D1776="Residential AC",'Emission Factors'!$G$55,IF(D1776="Residential HP",'Emission Factors'!$G$56,IF(D1776="Commercial AC (&gt;=65k to &lt;135,000k Btu/hr)",'Emission Factors'!$G$57,IF(D1776="Commercial AC (&gt;=135,000k Btu/hr)",'Emission Factors'!$G$58,""))))))</f>
        <v/>
      </c>
      <c r="N1776" s="96"/>
      <c r="O1776" s="209" t="str">
        <f>IF(ISBLANK(D1776),"",(IF(D1776="Room AC (window/wall)",'Emission Factors'!$C$53,IF(D1776="Room AC (PTAC/PTHP)",'Emission Factors'!$C$54,IF(D1776="Residential AC",'Emission Factors'!$C$55,IF(D1776="Residential HP",'Emission Factors'!$C$56,IF(D1776="Commercial AC (&gt;=65k to &lt;135,000k Btu/hr)",'Emission Factors'!$C$57,IF(D1776="Commercial AC (&gt;=135,000k Btu/hr)",'Emission Factors'!$C$58,""))))))))</f>
        <v/>
      </c>
      <c r="P1776" s="209" t="str">
        <f t="shared" si="270"/>
        <v/>
      </c>
      <c r="Q1776" s="95"/>
      <c r="R1776" s="256"/>
      <c r="S1776" s="256"/>
      <c r="T1776" s="96"/>
      <c r="U1776" s="211" t="str">
        <f>IF(Q1776="Room AC (window/wall)",'Emission Factors'!$E$53,IF(AND(Q1776="Room AC (PTAC/PTHP)",ISBLANK(T1776)),"Error",IF(AND(Q1776="Room AC (PTAC/PTHP)",T1776&gt;0),T1776,IF(Q1776="Residential AC",'Emission Factors'!$E$55,IF(AND(Q1776="Residential HP",ISBLANK(T1776)),"Error",IF(AND(Q1776="Residential HP",T1776&gt;0),T1776,IF(Q1776="Commercial AC (&gt;=65k to &lt;135,000k Btu/hr)",'Emission Factors'!$E$57,IF(Q1776="Commercial AC (&gt;=135,000k Btu/hr)",'Emission Factors'!$E$58,""))))))))</f>
        <v/>
      </c>
      <c r="V1776" s="95"/>
      <c r="W1776" s="211" t="str">
        <f>IF(ISBLANK(V1776),"",VLOOKUP(V1776,'Emission Factors'!$C$81:$G$221,4,FALSE))</f>
        <v/>
      </c>
      <c r="X1776" s="210" t="str">
        <f>IF(Q1776="Room AC (window/wall)",'Emission Factors'!$F$53,IF(Q1776="Room AC (PTAC/PTHP)",'Emission Factors'!$F$54,IF(Q1776="Residential AC",'Emission Factors'!$F$55,IF(Q1776="Residential HP",'Emission Factors'!$F$56,IF(Q1776="Commercial AC (&gt;=65k to &lt;135,000k Btu/hr)",'Emission Factors'!$F$57,IF(Q1776="Commercial AC (&gt;=135,000k Btu/hr)",'Emission Factors'!$F$58,""))))))</f>
        <v/>
      </c>
      <c r="Y1776" s="211" t="str">
        <f>IF(Q1776="Room AC (window/wall)",'Emission Factors'!$G$53,IF(Q1776="Room AC (PTAC/PTHP)",'Emission Factors'!$G$54,IF(Q1776="Residential AC",'Emission Factors'!$G$55,IF(Q1776="Residential HP",'Emission Factors'!$G$56,IF(Q1776="Commercial AC (&gt;=65k to &lt;135,000k Btu/hr)",'Emission Factors'!$G$57,IF(Q1776="Commercial AC (&gt;=135,000k Btu/hr)",'Emission Factors'!$G$58,""))))))</f>
        <v/>
      </c>
      <c r="Z1776" s="96"/>
      <c r="AA1776" s="97" t="str">
        <f t="shared" si="271"/>
        <v/>
      </c>
      <c r="AB1776" s="97" t="str">
        <f t="shared" si="272"/>
        <v/>
      </c>
      <c r="AC1776" s="246" t="str">
        <f t="shared" si="273"/>
        <v/>
      </c>
      <c r="AD1776" s="97" t="str">
        <f t="shared" si="274"/>
        <v/>
      </c>
      <c r="AE1776" s="97" t="str">
        <f t="shared" si="275"/>
        <v/>
      </c>
      <c r="AF1776" s="252" t="str">
        <f t="shared" si="276"/>
        <v/>
      </c>
      <c r="AG1776" s="254" t="str">
        <f t="shared" si="277"/>
        <v/>
      </c>
      <c r="AH1776" s="248" t="str">
        <f t="shared" si="278"/>
        <v/>
      </c>
      <c r="AI1776" s="249" t="str">
        <f t="shared" si="279"/>
        <v/>
      </c>
    </row>
    <row r="1777" spans="2:35" x14ac:dyDescent="0.3">
      <c r="B1777" s="94"/>
      <c r="C1777" s="95"/>
      <c r="D1777" s="95"/>
      <c r="E1777" s="95"/>
      <c r="F1777" s="94"/>
      <c r="G1777" s="145"/>
      <c r="H1777" s="245"/>
      <c r="I1777" s="211" t="str">
        <f>IF(D1777="Room AC (window/wall)",'Emission Factors'!$E$53,IF(D1777="Room AC (PTAC/PTHP)",H1777,IF(D1777="Residential AC",'Emission Factors'!$E$55,IF(D1777="Residential HP",H1777,IF(D1777="Commercial AC (&gt;=65k to &lt;135,000k Btu/hr)",'Emission Factors'!$E$57,IF(D1777="Commercial AC (&gt;=135,000k Btu/hr)",'Emission Factors'!$E$58,""))))))</f>
        <v/>
      </c>
      <c r="J1777" s="96"/>
      <c r="K1777" s="211" t="str">
        <f>IF(ISBLANK(J1777),"",VLOOKUP(J1777,'Emission Factors'!$C$81:$G$221,4,FALSE))</f>
        <v/>
      </c>
      <c r="L1777" s="210" t="str">
        <f>IF(D1777="Room AC (window/wall)",'Emission Factors'!$F$53,IF(D1777="Room AC (PTAC/PTHP)",'Emission Factors'!$F$54,IF(D1777="Residential AC",'Emission Factors'!$F$55,IF(D1777="Residential HP",'Emission Factors'!$F$56,IF(D1777="Commercial AC (&gt;=65k to &lt;135,000k Btu/hr)",'Emission Factors'!$F$57,IF(D1777="Commercial AC (&gt;=135,000k Btu/hr)",'Emission Factors'!$F$58,""))))))</f>
        <v/>
      </c>
      <c r="M1777" s="211" t="str">
        <f>IF(D1777="Room AC (window/wall)",'Emission Factors'!$G$53,IF(D1777="Room AC (PTAC/PTHP)",'Emission Factors'!$G$54,IF(D1777="Residential AC",'Emission Factors'!$G$55,IF(D1777="Residential HP",'Emission Factors'!$G$56,IF(D1777="Commercial AC (&gt;=65k to &lt;135,000k Btu/hr)",'Emission Factors'!$G$57,IF(D1777="Commercial AC (&gt;=135,000k Btu/hr)",'Emission Factors'!$G$58,""))))))</f>
        <v/>
      </c>
      <c r="N1777" s="96"/>
      <c r="O1777" s="209" t="str">
        <f>IF(ISBLANK(D1777),"",(IF(D1777="Room AC (window/wall)",'Emission Factors'!$C$53,IF(D1777="Room AC (PTAC/PTHP)",'Emission Factors'!$C$54,IF(D1777="Residential AC",'Emission Factors'!$C$55,IF(D1777="Residential HP",'Emission Factors'!$C$56,IF(D1777="Commercial AC (&gt;=65k to &lt;135,000k Btu/hr)",'Emission Factors'!$C$57,IF(D1777="Commercial AC (&gt;=135,000k Btu/hr)",'Emission Factors'!$C$58,""))))))))</f>
        <v/>
      </c>
      <c r="P1777" s="209" t="str">
        <f t="shared" si="270"/>
        <v/>
      </c>
      <c r="Q1777" s="95"/>
      <c r="R1777" s="256"/>
      <c r="S1777" s="256"/>
      <c r="T1777" s="96"/>
      <c r="U1777" s="211" t="str">
        <f>IF(Q1777="Room AC (window/wall)",'Emission Factors'!$E$53,IF(AND(Q1777="Room AC (PTAC/PTHP)",ISBLANK(T1777)),"Error",IF(AND(Q1777="Room AC (PTAC/PTHP)",T1777&gt;0),T1777,IF(Q1777="Residential AC",'Emission Factors'!$E$55,IF(AND(Q1777="Residential HP",ISBLANK(T1777)),"Error",IF(AND(Q1777="Residential HP",T1777&gt;0),T1777,IF(Q1777="Commercial AC (&gt;=65k to &lt;135,000k Btu/hr)",'Emission Factors'!$E$57,IF(Q1777="Commercial AC (&gt;=135,000k Btu/hr)",'Emission Factors'!$E$58,""))))))))</f>
        <v/>
      </c>
      <c r="V1777" s="95"/>
      <c r="W1777" s="211" t="str">
        <f>IF(ISBLANK(V1777),"",VLOOKUP(V1777,'Emission Factors'!$C$81:$G$221,4,FALSE))</f>
        <v/>
      </c>
      <c r="X1777" s="210" t="str">
        <f>IF(Q1777="Room AC (window/wall)",'Emission Factors'!$F$53,IF(Q1777="Room AC (PTAC/PTHP)",'Emission Factors'!$F$54,IF(Q1777="Residential AC",'Emission Factors'!$F$55,IF(Q1777="Residential HP",'Emission Factors'!$F$56,IF(Q1777="Commercial AC (&gt;=65k to &lt;135,000k Btu/hr)",'Emission Factors'!$F$57,IF(Q1777="Commercial AC (&gt;=135,000k Btu/hr)",'Emission Factors'!$F$58,""))))))</f>
        <v/>
      </c>
      <c r="Y1777" s="211" t="str">
        <f>IF(Q1777="Room AC (window/wall)",'Emission Factors'!$G$53,IF(Q1777="Room AC (PTAC/PTHP)",'Emission Factors'!$G$54,IF(Q1777="Residential AC",'Emission Factors'!$G$55,IF(Q1777="Residential HP",'Emission Factors'!$G$56,IF(Q1777="Commercial AC (&gt;=65k to &lt;135,000k Btu/hr)",'Emission Factors'!$G$57,IF(Q1777="Commercial AC (&gt;=135,000k Btu/hr)",'Emission Factors'!$G$58,""))))))</f>
        <v/>
      </c>
      <c r="Z1777" s="96"/>
      <c r="AA1777" s="97" t="str">
        <f t="shared" si="271"/>
        <v/>
      </c>
      <c r="AB1777" s="97" t="str">
        <f t="shared" si="272"/>
        <v/>
      </c>
      <c r="AC1777" s="246" t="str">
        <f t="shared" si="273"/>
        <v/>
      </c>
      <c r="AD1777" s="97" t="str">
        <f t="shared" si="274"/>
        <v/>
      </c>
      <c r="AE1777" s="97" t="str">
        <f t="shared" si="275"/>
        <v/>
      </c>
      <c r="AF1777" s="252" t="str">
        <f t="shared" si="276"/>
        <v/>
      </c>
      <c r="AG1777" s="254" t="str">
        <f t="shared" si="277"/>
        <v/>
      </c>
      <c r="AH1777" s="248" t="str">
        <f t="shared" si="278"/>
        <v/>
      </c>
      <c r="AI1777" s="249" t="str">
        <f t="shared" si="279"/>
        <v/>
      </c>
    </row>
    <row r="1778" spans="2:35" x14ac:dyDescent="0.3">
      <c r="B1778" s="94"/>
      <c r="C1778" s="95"/>
      <c r="D1778" s="95"/>
      <c r="E1778" s="95"/>
      <c r="F1778" s="94"/>
      <c r="G1778" s="145"/>
      <c r="H1778" s="245"/>
      <c r="I1778" s="211" t="str">
        <f>IF(D1778="Room AC (window/wall)",'Emission Factors'!$E$53,IF(D1778="Room AC (PTAC/PTHP)",H1778,IF(D1778="Residential AC",'Emission Factors'!$E$55,IF(D1778="Residential HP",H1778,IF(D1778="Commercial AC (&gt;=65k to &lt;135,000k Btu/hr)",'Emission Factors'!$E$57,IF(D1778="Commercial AC (&gt;=135,000k Btu/hr)",'Emission Factors'!$E$58,""))))))</f>
        <v/>
      </c>
      <c r="J1778" s="96"/>
      <c r="K1778" s="211" t="str">
        <f>IF(ISBLANK(J1778),"",VLOOKUP(J1778,'Emission Factors'!$C$81:$G$221,4,FALSE))</f>
        <v/>
      </c>
      <c r="L1778" s="210" t="str">
        <f>IF(D1778="Room AC (window/wall)",'Emission Factors'!$F$53,IF(D1778="Room AC (PTAC/PTHP)",'Emission Factors'!$F$54,IF(D1778="Residential AC",'Emission Factors'!$F$55,IF(D1778="Residential HP",'Emission Factors'!$F$56,IF(D1778="Commercial AC (&gt;=65k to &lt;135,000k Btu/hr)",'Emission Factors'!$F$57,IF(D1778="Commercial AC (&gt;=135,000k Btu/hr)",'Emission Factors'!$F$58,""))))))</f>
        <v/>
      </c>
      <c r="M1778" s="211" t="str">
        <f>IF(D1778="Room AC (window/wall)",'Emission Factors'!$G$53,IF(D1778="Room AC (PTAC/PTHP)",'Emission Factors'!$G$54,IF(D1778="Residential AC",'Emission Factors'!$G$55,IF(D1778="Residential HP",'Emission Factors'!$G$56,IF(D1778="Commercial AC (&gt;=65k to &lt;135,000k Btu/hr)",'Emission Factors'!$G$57,IF(D1778="Commercial AC (&gt;=135,000k Btu/hr)",'Emission Factors'!$G$58,""))))))</f>
        <v/>
      </c>
      <c r="N1778" s="96"/>
      <c r="O1778" s="209" t="str">
        <f>IF(ISBLANK(D1778),"",(IF(D1778="Room AC (window/wall)",'Emission Factors'!$C$53,IF(D1778="Room AC (PTAC/PTHP)",'Emission Factors'!$C$54,IF(D1778="Residential AC",'Emission Factors'!$C$55,IF(D1778="Residential HP",'Emission Factors'!$C$56,IF(D1778="Commercial AC (&gt;=65k to &lt;135,000k Btu/hr)",'Emission Factors'!$C$57,IF(D1778="Commercial AC (&gt;=135,000k Btu/hr)",'Emission Factors'!$C$58,""))))))))</f>
        <v/>
      </c>
      <c r="P1778" s="209" t="str">
        <f t="shared" si="270"/>
        <v/>
      </c>
      <c r="Q1778" s="95"/>
      <c r="R1778" s="256"/>
      <c r="S1778" s="256"/>
      <c r="T1778" s="96"/>
      <c r="U1778" s="211" t="str">
        <f>IF(Q1778="Room AC (window/wall)",'Emission Factors'!$E$53,IF(AND(Q1778="Room AC (PTAC/PTHP)",ISBLANK(T1778)),"Error",IF(AND(Q1778="Room AC (PTAC/PTHP)",T1778&gt;0),T1778,IF(Q1778="Residential AC",'Emission Factors'!$E$55,IF(AND(Q1778="Residential HP",ISBLANK(T1778)),"Error",IF(AND(Q1778="Residential HP",T1778&gt;0),T1778,IF(Q1778="Commercial AC (&gt;=65k to &lt;135,000k Btu/hr)",'Emission Factors'!$E$57,IF(Q1778="Commercial AC (&gt;=135,000k Btu/hr)",'Emission Factors'!$E$58,""))))))))</f>
        <v/>
      </c>
      <c r="V1778" s="95"/>
      <c r="W1778" s="211" t="str">
        <f>IF(ISBLANK(V1778),"",VLOOKUP(V1778,'Emission Factors'!$C$81:$G$221,4,FALSE))</f>
        <v/>
      </c>
      <c r="X1778" s="210" t="str">
        <f>IF(Q1778="Room AC (window/wall)",'Emission Factors'!$F$53,IF(Q1778="Room AC (PTAC/PTHP)",'Emission Factors'!$F$54,IF(Q1778="Residential AC",'Emission Factors'!$F$55,IF(Q1778="Residential HP",'Emission Factors'!$F$56,IF(Q1778="Commercial AC (&gt;=65k to &lt;135,000k Btu/hr)",'Emission Factors'!$F$57,IF(Q1778="Commercial AC (&gt;=135,000k Btu/hr)",'Emission Factors'!$F$58,""))))))</f>
        <v/>
      </c>
      <c r="Y1778" s="211" t="str">
        <f>IF(Q1778="Room AC (window/wall)",'Emission Factors'!$G$53,IF(Q1778="Room AC (PTAC/PTHP)",'Emission Factors'!$G$54,IF(Q1778="Residential AC",'Emission Factors'!$G$55,IF(Q1778="Residential HP",'Emission Factors'!$G$56,IF(Q1778="Commercial AC (&gt;=65k to &lt;135,000k Btu/hr)",'Emission Factors'!$G$57,IF(Q1778="Commercial AC (&gt;=135,000k Btu/hr)",'Emission Factors'!$G$58,""))))))</f>
        <v/>
      </c>
      <c r="Z1778" s="96"/>
      <c r="AA1778" s="97" t="str">
        <f t="shared" si="271"/>
        <v/>
      </c>
      <c r="AB1778" s="97" t="str">
        <f t="shared" si="272"/>
        <v/>
      </c>
      <c r="AC1778" s="246" t="str">
        <f t="shared" si="273"/>
        <v/>
      </c>
      <c r="AD1778" s="97" t="str">
        <f t="shared" si="274"/>
        <v/>
      </c>
      <c r="AE1778" s="97" t="str">
        <f t="shared" si="275"/>
        <v/>
      </c>
      <c r="AF1778" s="252" t="str">
        <f t="shared" si="276"/>
        <v/>
      </c>
      <c r="AG1778" s="254" t="str">
        <f t="shared" si="277"/>
        <v/>
      </c>
      <c r="AH1778" s="248" t="str">
        <f t="shared" si="278"/>
        <v/>
      </c>
      <c r="AI1778" s="249" t="str">
        <f t="shared" si="279"/>
        <v/>
      </c>
    </row>
    <row r="1779" spans="2:35" x14ac:dyDescent="0.3">
      <c r="B1779" s="94"/>
      <c r="C1779" s="95"/>
      <c r="D1779" s="95"/>
      <c r="E1779" s="95"/>
      <c r="F1779" s="94"/>
      <c r="G1779" s="145"/>
      <c r="H1779" s="245"/>
      <c r="I1779" s="211" t="str">
        <f>IF(D1779="Room AC (window/wall)",'Emission Factors'!$E$53,IF(D1779="Room AC (PTAC/PTHP)",H1779,IF(D1779="Residential AC",'Emission Factors'!$E$55,IF(D1779="Residential HP",H1779,IF(D1779="Commercial AC (&gt;=65k to &lt;135,000k Btu/hr)",'Emission Factors'!$E$57,IF(D1779="Commercial AC (&gt;=135,000k Btu/hr)",'Emission Factors'!$E$58,""))))))</f>
        <v/>
      </c>
      <c r="J1779" s="96"/>
      <c r="K1779" s="211" t="str">
        <f>IF(ISBLANK(J1779),"",VLOOKUP(J1779,'Emission Factors'!$C$81:$G$221,4,FALSE))</f>
        <v/>
      </c>
      <c r="L1779" s="210" t="str">
        <f>IF(D1779="Room AC (window/wall)",'Emission Factors'!$F$53,IF(D1779="Room AC (PTAC/PTHP)",'Emission Factors'!$F$54,IF(D1779="Residential AC",'Emission Factors'!$F$55,IF(D1779="Residential HP",'Emission Factors'!$F$56,IF(D1779="Commercial AC (&gt;=65k to &lt;135,000k Btu/hr)",'Emission Factors'!$F$57,IF(D1779="Commercial AC (&gt;=135,000k Btu/hr)",'Emission Factors'!$F$58,""))))))</f>
        <v/>
      </c>
      <c r="M1779" s="211" t="str">
        <f>IF(D1779="Room AC (window/wall)",'Emission Factors'!$G$53,IF(D1779="Room AC (PTAC/PTHP)",'Emission Factors'!$G$54,IF(D1779="Residential AC",'Emission Factors'!$G$55,IF(D1779="Residential HP",'Emission Factors'!$G$56,IF(D1779="Commercial AC (&gt;=65k to &lt;135,000k Btu/hr)",'Emission Factors'!$G$57,IF(D1779="Commercial AC (&gt;=135,000k Btu/hr)",'Emission Factors'!$G$58,""))))))</f>
        <v/>
      </c>
      <c r="N1779" s="96"/>
      <c r="O1779" s="209" t="str">
        <f>IF(ISBLANK(D1779),"",(IF(D1779="Room AC (window/wall)",'Emission Factors'!$C$53,IF(D1779="Room AC (PTAC/PTHP)",'Emission Factors'!$C$54,IF(D1779="Residential AC",'Emission Factors'!$C$55,IF(D1779="Residential HP",'Emission Factors'!$C$56,IF(D1779="Commercial AC (&gt;=65k to &lt;135,000k Btu/hr)",'Emission Factors'!$C$57,IF(D1779="Commercial AC (&gt;=135,000k Btu/hr)",'Emission Factors'!$C$58,""))))))))</f>
        <v/>
      </c>
      <c r="P1779" s="209" t="str">
        <f t="shared" si="270"/>
        <v/>
      </c>
      <c r="Q1779" s="95"/>
      <c r="R1779" s="256"/>
      <c r="S1779" s="256"/>
      <c r="T1779" s="96"/>
      <c r="U1779" s="211" t="str">
        <f>IF(Q1779="Room AC (window/wall)",'Emission Factors'!$E$53,IF(AND(Q1779="Room AC (PTAC/PTHP)",ISBLANK(T1779)),"Error",IF(AND(Q1779="Room AC (PTAC/PTHP)",T1779&gt;0),T1779,IF(Q1779="Residential AC",'Emission Factors'!$E$55,IF(AND(Q1779="Residential HP",ISBLANK(T1779)),"Error",IF(AND(Q1779="Residential HP",T1779&gt;0),T1779,IF(Q1779="Commercial AC (&gt;=65k to &lt;135,000k Btu/hr)",'Emission Factors'!$E$57,IF(Q1779="Commercial AC (&gt;=135,000k Btu/hr)",'Emission Factors'!$E$58,""))))))))</f>
        <v/>
      </c>
      <c r="V1779" s="95"/>
      <c r="W1779" s="211" t="str">
        <f>IF(ISBLANK(V1779),"",VLOOKUP(V1779,'Emission Factors'!$C$81:$G$221,4,FALSE))</f>
        <v/>
      </c>
      <c r="X1779" s="210" t="str">
        <f>IF(Q1779="Room AC (window/wall)",'Emission Factors'!$F$53,IF(Q1779="Room AC (PTAC/PTHP)",'Emission Factors'!$F$54,IF(Q1779="Residential AC",'Emission Factors'!$F$55,IF(Q1779="Residential HP",'Emission Factors'!$F$56,IF(Q1779="Commercial AC (&gt;=65k to &lt;135,000k Btu/hr)",'Emission Factors'!$F$57,IF(Q1779="Commercial AC (&gt;=135,000k Btu/hr)",'Emission Factors'!$F$58,""))))))</f>
        <v/>
      </c>
      <c r="Y1779" s="211" t="str">
        <f>IF(Q1779="Room AC (window/wall)",'Emission Factors'!$G$53,IF(Q1779="Room AC (PTAC/PTHP)",'Emission Factors'!$G$54,IF(Q1779="Residential AC",'Emission Factors'!$G$55,IF(Q1779="Residential HP",'Emission Factors'!$G$56,IF(Q1779="Commercial AC (&gt;=65k to &lt;135,000k Btu/hr)",'Emission Factors'!$G$57,IF(Q1779="Commercial AC (&gt;=135,000k Btu/hr)",'Emission Factors'!$G$58,""))))))</f>
        <v/>
      </c>
      <c r="Z1779" s="96"/>
      <c r="AA1779" s="97" t="str">
        <f t="shared" si="271"/>
        <v/>
      </c>
      <c r="AB1779" s="97" t="str">
        <f t="shared" si="272"/>
        <v/>
      </c>
      <c r="AC1779" s="246" t="str">
        <f t="shared" si="273"/>
        <v/>
      </c>
      <c r="AD1779" s="97" t="str">
        <f t="shared" si="274"/>
        <v/>
      </c>
      <c r="AE1779" s="97" t="str">
        <f t="shared" si="275"/>
        <v/>
      </c>
      <c r="AF1779" s="252" t="str">
        <f t="shared" si="276"/>
        <v/>
      </c>
      <c r="AG1779" s="254" t="str">
        <f t="shared" si="277"/>
        <v/>
      </c>
      <c r="AH1779" s="248" t="str">
        <f t="shared" si="278"/>
        <v/>
      </c>
      <c r="AI1779" s="249" t="str">
        <f t="shared" si="279"/>
        <v/>
      </c>
    </row>
    <row r="1780" spans="2:35" x14ac:dyDescent="0.3">
      <c r="B1780" s="94"/>
      <c r="C1780" s="95"/>
      <c r="D1780" s="95"/>
      <c r="E1780" s="95"/>
      <c r="F1780" s="94"/>
      <c r="G1780" s="145"/>
      <c r="H1780" s="245"/>
      <c r="I1780" s="211" t="str">
        <f>IF(D1780="Room AC (window/wall)",'Emission Factors'!$E$53,IF(D1780="Room AC (PTAC/PTHP)",H1780,IF(D1780="Residential AC",'Emission Factors'!$E$55,IF(D1780="Residential HP",H1780,IF(D1780="Commercial AC (&gt;=65k to &lt;135,000k Btu/hr)",'Emission Factors'!$E$57,IF(D1780="Commercial AC (&gt;=135,000k Btu/hr)",'Emission Factors'!$E$58,""))))))</f>
        <v/>
      </c>
      <c r="J1780" s="96"/>
      <c r="K1780" s="211" t="str">
        <f>IF(ISBLANK(J1780),"",VLOOKUP(J1780,'Emission Factors'!$C$81:$G$221,4,FALSE))</f>
        <v/>
      </c>
      <c r="L1780" s="210" t="str">
        <f>IF(D1780="Room AC (window/wall)",'Emission Factors'!$F$53,IF(D1780="Room AC (PTAC/PTHP)",'Emission Factors'!$F$54,IF(D1780="Residential AC",'Emission Factors'!$F$55,IF(D1780="Residential HP",'Emission Factors'!$F$56,IF(D1780="Commercial AC (&gt;=65k to &lt;135,000k Btu/hr)",'Emission Factors'!$F$57,IF(D1780="Commercial AC (&gt;=135,000k Btu/hr)",'Emission Factors'!$F$58,""))))))</f>
        <v/>
      </c>
      <c r="M1780" s="211" t="str">
        <f>IF(D1780="Room AC (window/wall)",'Emission Factors'!$G$53,IF(D1780="Room AC (PTAC/PTHP)",'Emission Factors'!$G$54,IF(D1780="Residential AC",'Emission Factors'!$G$55,IF(D1780="Residential HP",'Emission Factors'!$G$56,IF(D1780="Commercial AC (&gt;=65k to &lt;135,000k Btu/hr)",'Emission Factors'!$G$57,IF(D1780="Commercial AC (&gt;=135,000k Btu/hr)",'Emission Factors'!$G$58,""))))))</f>
        <v/>
      </c>
      <c r="N1780" s="96"/>
      <c r="O1780" s="209" t="str">
        <f>IF(ISBLANK(D1780),"",(IF(D1780="Room AC (window/wall)",'Emission Factors'!$C$53,IF(D1780="Room AC (PTAC/PTHP)",'Emission Factors'!$C$54,IF(D1780="Residential AC",'Emission Factors'!$C$55,IF(D1780="Residential HP",'Emission Factors'!$C$56,IF(D1780="Commercial AC (&gt;=65k to &lt;135,000k Btu/hr)",'Emission Factors'!$C$57,IF(D1780="Commercial AC (&gt;=135,000k Btu/hr)",'Emission Factors'!$C$58,""))))))))</f>
        <v/>
      </c>
      <c r="P1780" s="209" t="str">
        <f t="shared" si="270"/>
        <v/>
      </c>
      <c r="Q1780" s="95"/>
      <c r="R1780" s="256"/>
      <c r="S1780" s="256"/>
      <c r="T1780" s="96"/>
      <c r="U1780" s="211" t="str">
        <f>IF(Q1780="Room AC (window/wall)",'Emission Factors'!$E$53,IF(AND(Q1780="Room AC (PTAC/PTHP)",ISBLANK(T1780)),"Error",IF(AND(Q1780="Room AC (PTAC/PTHP)",T1780&gt;0),T1780,IF(Q1780="Residential AC",'Emission Factors'!$E$55,IF(AND(Q1780="Residential HP",ISBLANK(T1780)),"Error",IF(AND(Q1780="Residential HP",T1780&gt;0),T1780,IF(Q1780="Commercial AC (&gt;=65k to &lt;135,000k Btu/hr)",'Emission Factors'!$E$57,IF(Q1780="Commercial AC (&gt;=135,000k Btu/hr)",'Emission Factors'!$E$58,""))))))))</f>
        <v/>
      </c>
      <c r="V1780" s="95"/>
      <c r="W1780" s="211" t="str">
        <f>IF(ISBLANK(V1780),"",VLOOKUP(V1780,'Emission Factors'!$C$81:$G$221,4,FALSE))</f>
        <v/>
      </c>
      <c r="X1780" s="210" t="str">
        <f>IF(Q1780="Room AC (window/wall)",'Emission Factors'!$F$53,IF(Q1780="Room AC (PTAC/PTHP)",'Emission Factors'!$F$54,IF(Q1780="Residential AC",'Emission Factors'!$F$55,IF(Q1780="Residential HP",'Emission Factors'!$F$56,IF(Q1780="Commercial AC (&gt;=65k to &lt;135,000k Btu/hr)",'Emission Factors'!$F$57,IF(Q1780="Commercial AC (&gt;=135,000k Btu/hr)",'Emission Factors'!$F$58,""))))))</f>
        <v/>
      </c>
      <c r="Y1780" s="211" t="str">
        <f>IF(Q1780="Room AC (window/wall)",'Emission Factors'!$G$53,IF(Q1780="Room AC (PTAC/PTHP)",'Emission Factors'!$G$54,IF(Q1780="Residential AC",'Emission Factors'!$G$55,IF(Q1780="Residential HP",'Emission Factors'!$G$56,IF(Q1780="Commercial AC (&gt;=65k to &lt;135,000k Btu/hr)",'Emission Factors'!$G$57,IF(Q1780="Commercial AC (&gt;=135,000k Btu/hr)",'Emission Factors'!$G$58,""))))))</f>
        <v/>
      </c>
      <c r="Z1780" s="96"/>
      <c r="AA1780" s="97" t="str">
        <f t="shared" si="271"/>
        <v/>
      </c>
      <c r="AB1780" s="97" t="str">
        <f t="shared" si="272"/>
        <v/>
      </c>
      <c r="AC1780" s="246" t="str">
        <f t="shared" si="273"/>
        <v/>
      </c>
      <c r="AD1780" s="97" t="str">
        <f t="shared" si="274"/>
        <v/>
      </c>
      <c r="AE1780" s="97" t="str">
        <f t="shared" si="275"/>
        <v/>
      </c>
      <c r="AF1780" s="252" t="str">
        <f t="shared" si="276"/>
        <v/>
      </c>
      <c r="AG1780" s="254" t="str">
        <f t="shared" si="277"/>
        <v/>
      </c>
      <c r="AH1780" s="248" t="str">
        <f t="shared" si="278"/>
        <v/>
      </c>
      <c r="AI1780" s="249" t="str">
        <f t="shared" si="279"/>
        <v/>
      </c>
    </row>
    <row r="1781" spans="2:35" x14ac:dyDescent="0.3">
      <c r="B1781" s="94"/>
      <c r="C1781" s="95"/>
      <c r="D1781" s="95"/>
      <c r="E1781" s="95"/>
      <c r="F1781" s="94"/>
      <c r="G1781" s="145"/>
      <c r="H1781" s="245"/>
      <c r="I1781" s="211" t="str">
        <f>IF(D1781="Room AC (window/wall)",'Emission Factors'!$E$53,IF(D1781="Room AC (PTAC/PTHP)",H1781,IF(D1781="Residential AC",'Emission Factors'!$E$55,IF(D1781="Residential HP",H1781,IF(D1781="Commercial AC (&gt;=65k to &lt;135,000k Btu/hr)",'Emission Factors'!$E$57,IF(D1781="Commercial AC (&gt;=135,000k Btu/hr)",'Emission Factors'!$E$58,""))))))</f>
        <v/>
      </c>
      <c r="J1781" s="96"/>
      <c r="K1781" s="211" t="str">
        <f>IF(ISBLANK(J1781),"",VLOOKUP(J1781,'Emission Factors'!$C$81:$G$221,4,FALSE))</f>
        <v/>
      </c>
      <c r="L1781" s="210" t="str">
        <f>IF(D1781="Room AC (window/wall)",'Emission Factors'!$F$53,IF(D1781="Room AC (PTAC/PTHP)",'Emission Factors'!$F$54,IF(D1781="Residential AC",'Emission Factors'!$F$55,IF(D1781="Residential HP",'Emission Factors'!$F$56,IF(D1781="Commercial AC (&gt;=65k to &lt;135,000k Btu/hr)",'Emission Factors'!$F$57,IF(D1781="Commercial AC (&gt;=135,000k Btu/hr)",'Emission Factors'!$F$58,""))))))</f>
        <v/>
      </c>
      <c r="M1781" s="211" t="str">
        <f>IF(D1781="Room AC (window/wall)",'Emission Factors'!$G$53,IF(D1781="Room AC (PTAC/PTHP)",'Emission Factors'!$G$54,IF(D1781="Residential AC",'Emission Factors'!$G$55,IF(D1781="Residential HP",'Emission Factors'!$G$56,IF(D1781="Commercial AC (&gt;=65k to &lt;135,000k Btu/hr)",'Emission Factors'!$G$57,IF(D1781="Commercial AC (&gt;=135,000k Btu/hr)",'Emission Factors'!$G$58,""))))))</f>
        <v/>
      </c>
      <c r="N1781" s="96"/>
      <c r="O1781" s="209" t="str">
        <f>IF(ISBLANK(D1781),"",(IF(D1781="Room AC (window/wall)",'Emission Factors'!$C$53,IF(D1781="Room AC (PTAC/PTHP)",'Emission Factors'!$C$54,IF(D1781="Residential AC",'Emission Factors'!$C$55,IF(D1781="Residential HP",'Emission Factors'!$C$56,IF(D1781="Commercial AC (&gt;=65k to &lt;135,000k Btu/hr)",'Emission Factors'!$C$57,IF(D1781="Commercial AC (&gt;=135,000k Btu/hr)",'Emission Factors'!$C$58,""))))))))</f>
        <v/>
      </c>
      <c r="P1781" s="209" t="str">
        <f t="shared" si="270"/>
        <v/>
      </c>
      <c r="Q1781" s="95"/>
      <c r="R1781" s="256"/>
      <c r="S1781" s="256"/>
      <c r="T1781" s="96"/>
      <c r="U1781" s="211" t="str">
        <f>IF(Q1781="Room AC (window/wall)",'Emission Factors'!$E$53,IF(AND(Q1781="Room AC (PTAC/PTHP)",ISBLANK(T1781)),"Error",IF(AND(Q1781="Room AC (PTAC/PTHP)",T1781&gt;0),T1781,IF(Q1781="Residential AC",'Emission Factors'!$E$55,IF(AND(Q1781="Residential HP",ISBLANK(T1781)),"Error",IF(AND(Q1781="Residential HP",T1781&gt;0),T1781,IF(Q1781="Commercial AC (&gt;=65k to &lt;135,000k Btu/hr)",'Emission Factors'!$E$57,IF(Q1781="Commercial AC (&gt;=135,000k Btu/hr)",'Emission Factors'!$E$58,""))))))))</f>
        <v/>
      </c>
      <c r="V1781" s="95"/>
      <c r="W1781" s="211" t="str">
        <f>IF(ISBLANK(V1781),"",VLOOKUP(V1781,'Emission Factors'!$C$81:$G$221,4,FALSE))</f>
        <v/>
      </c>
      <c r="X1781" s="210" t="str">
        <f>IF(Q1781="Room AC (window/wall)",'Emission Factors'!$F$53,IF(Q1781="Room AC (PTAC/PTHP)",'Emission Factors'!$F$54,IF(Q1781="Residential AC",'Emission Factors'!$F$55,IF(Q1781="Residential HP",'Emission Factors'!$F$56,IF(Q1781="Commercial AC (&gt;=65k to &lt;135,000k Btu/hr)",'Emission Factors'!$F$57,IF(Q1781="Commercial AC (&gt;=135,000k Btu/hr)",'Emission Factors'!$F$58,""))))))</f>
        <v/>
      </c>
      <c r="Y1781" s="211" t="str">
        <f>IF(Q1781="Room AC (window/wall)",'Emission Factors'!$G$53,IF(Q1781="Room AC (PTAC/PTHP)",'Emission Factors'!$G$54,IF(Q1781="Residential AC",'Emission Factors'!$G$55,IF(Q1781="Residential HP",'Emission Factors'!$G$56,IF(Q1781="Commercial AC (&gt;=65k to &lt;135,000k Btu/hr)",'Emission Factors'!$G$57,IF(Q1781="Commercial AC (&gt;=135,000k Btu/hr)",'Emission Factors'!$G$58,""))))))</f>
        <v/>
      </c>
      <c r="Z1781" s="96"/>
      <c r="AA1781" s="97" t="str">
        <f t="shared" si="271"/>
        <v/>
      </c>
      <c r="AB1781" s="97" t="str">
        <f t="shared" si="272"/>
        <v/>
      </c>
      <c r="AC1781" s="246" t="str">
        <f t="shared" si="273"/>
        <v/>
      </c>
      <c r="AD1781" s="97" t="str">
        <f t="shared" si="274"/>
        <v/>
      </c>
      <c r="AE1781" s="97" t="str">
        <f t="shared" si="275"/>
        <v/>
      </c>
      <c r="AF1781" s="252" t="str">
        <f t="shared" si="276"/>
        <v/>
      </c>
      <c r="AG1781" s="254" t="str">
        <f t="shared" si="277"/>
        <v/>
      </c>
      <c r="AH1781" s="248" t="str">
        <f t="shared" si="278"/>
        <v/>
      </c>
      <c r="AI1781" s="249" t="str">
        <f t="shared" si="279"/>
        <v/>
      </c>
    </row>
    <row r="1782" spans="2:35" x14ac:dyDescent="0.3">
      <c r="B1782" s="94"/>
      <c r="C1782" s="95"/>
      <c r="D1782" s="95"/>
      <c r="E1782" s="95"/>
      <c r="F1782" s="94"/>
      <c r="G1782" s="145"/>
      <c r="H1782" s="245"/>
      <c r="I1782" s="211" t="str">
        <f>IF(D1782="Room AC (window/wall)",'Emission Factors'!$E$53,IF(D1782="Room AC (PTAC/PTHP)",H1782,IF(D1782="Residential AC",'Emission Factors'!$E$55,IF(D1782="Residential HP",H1782,IF(D1782="Commercial AC (&gt;=65k to &lt;135,000k Btu/hr)",'Emission Factors'!$E$57,IF(D1782="Commercial AC (&gt;=135,000k Btu/hr)",'Emission Factors'!$E$58,""))))))</f>
        <v/>
      </c>
      <c r="J1782" s="96"/>
      <c r="K1782" s="211" t="str">
        <f>IF(ISBLANK(J1782),"",VLOOKUP(J1782,'Emission Factors'!$C$81:$G$221,4,FALSE))</f>
        <v/>
      </c>
      <c r="L1782" s="210" t="str">
        <f>IF(D1782="Room AC (window/wall)",'Emission Factors'!$F$53,IF(D1782="Room AC (PTAC/PTHP)",'Emission Factors'!$F$54,IF(D1782="Residential AC",'Emission Factors'!$F$55,IF(D1782="Residential HP",'Emission Factors'!$F$56,IF(D1782="Commercial AC (&gt;=65k to &lt;135,000k Btu/hr)",'Emission Factors'!$F$57,IF(D1782="Commercial AC (&gt;=135,000k Btu/hr)",'Emission Factors'!$F$58,""))))))</f>
        <v/>
      </c>
      <c r="M1782" s="211" t="str">
        <f>IF(D1782="Room AC (window/wall)",'Emission Factors'!$G$53,IF(D1782="Room AC (PTAC/PTHP)",'Emission Factors'!$G$54,IF(D1782="Residential AC",'Emission Factors'!$G$55,IF(D1782="Residential HP",'Emission Factors'!$G$56,IF(D1782="Commercial AC (&gt;=65k to &lt;135,000k Btu/hr)",'Emission Factors'!$G$57,IF(D1782="Commercial AC (&gt;=135,000k Btu/hr)",'Emission Factors'!$G$58,""))))))</f>
        <v/>
      </c>
      <c r="N1782" s="96"/>
      <c r="O1782" s="209" t="str">
        <f>IF(ISBLANK(D1782),"",(IF(D1782="Room AC (window/wall)",'Emission Factors'!$C$53,IF(D1782="Room AC (PTAC/PTHP)",'Emission Factors'!$C$54,IF(D1782="Residential AC",'Emission Factors'!$C$55,IF(D1782="Residential HP",'Emission Factors'!$C$56,IF(D1782="Commercial AC (&gt;=65k to &lt;135,000k Btu/hr)",'Emission Factors'!$C$57,IF(D1782="Commercial AC (&gt;=135,000k Btu/hr)",'Emission Factors'!$C$58,""))))))))</f>
        <v/>
      </c>
      <c r="P1782" s="209" t="str">
        <f t="shared" si="270"/>
        <v/>
      </c>
      <c r="Q1782" s="95"/>
      <c r="R1782" s="256"/>
      <c r="S1782" s="256"/>
      <c r="T1782" s="96"/>
      <c r="U1782" s="211" t="str">
        <f>IF(Q1782="Room AC (window/wall)",'Emission Factors'!$E$53,IF(AND(Q1782="Room AC (PTAC/PTHP)",ISBLANK(T1782)),"Error",IF(AND(Q1782="Room AC (PTAC/PTHP)",T1782&gt;0),T1782,IF(Q1782="Residential AC",'Emission Factors'!$E$55,IF(AND(Q1782="Residential HP",ISBLANK(T1782)),"Error",IF(AND(Q1782="Residential HP",T1782&gt;0),T1782,IF(Q1782="Commercial AC (&gt;=65k to &lt;135,000k Btu/hr)",'Emission Factors'!$E$57,IF(Q1782="Commercial AC (&gt;=135,000k Btu/hr)",'Emission Factors'!$E$58,""))))))))</f>
        <v/>
      </c>
      <c r="V1782" s="95"/>
      <c r="W1782" s="211" t="str">
        <f>IF(ISBLANK(V1782),"",VLOOKUP(V1782,'Emission Factors'!$C$81:$G$221,4,FALSE))</f>
        <v/>
      </c>
      <c r="X1782" s="210" t="str">
        <f>IF(Q1782="Room AC (window/wall)",'Emission Factors'!$F$53,IF(Q1782="Room AC (PTAC/PTHP)",'Emission Factors'!$F$54,IF(Q1782="Residential AC",'Emission Factors'!$F$55,IF(Q1782="Residential HP",'Emission Factors'!$F$56,IF(Q1782="Commercial AC (&gt;=65k to &lt;135,000k Btu/hr)",'Emission Factors'!$F$57,IF(Q1782="Commercial AC (&gt;=135,000k Btu/hr)",'Emission Factors'!$F$58,""))))))</f>
        <v/>
      </c>
      <c r="Y1782" s="211" t="str">
        <f>IF(Q1782="Room AC (window/wall)",'Emission Factors'!$G$53,IF(Q1782="Room AC (PTAC/PTHP)",'Emission Factors'!$G$54,IF(Q1782="Residential AC",'Emission Factors'!$G$55,IF(Q1782="Residential HP",'Emission Factors'!$G$56,IF(Q1782="Commercial AC (&gt;=65k to &lt;135,000k Btu/hr)",'Emission Factors'!$G$57,IF(Q1782="Commercial AC (&gt;=135,000k Btu/hr)",'Emission Factors'!$G$58,""))))))</f>
        <v/>
      </c>
      <c r="Z1782" s="96"/>
      <c r="AA1782" s="97" t="str">
        <f t="shared" si="271"/>
        <v/>
      </c>
      <c r="AB1782" s="97" t="str">
        <f t="shared" si="272"/>
        <v/>
      </c>
      <c r="AC1782" s="246" t="str">
        <f t="shared" si="273"/>
        <v/>
      </c>
      <c r="AD1782" s="97" t="str">
        <f t="shared" si="274"/>
        <v/>
      </c>
      <c r="AE1782" s="97" t="str">
        <f t="shared" si="275"/>
        <v/>
      </c>
      <c r="AF1782" s="252" t="str">
        <f t="shared" si="276"/>
        <v/>
      </c>
      <c r="AG1782" s="254" t="str">
        <f t="shared" si="277"/>
        <v/>
      </c>
      <c r="AH1782" s="248" t="str">
        <f t="shared" si="278"/>
        <v/>
      </c>
      <c r="AI1782" s="249" t="str">
        <f t="shared" si="279"/>
        <v/>
      </c>
    </row>
    <row r="1783" spans="2:35" x14ac:dyDescent="0.3">
      <c r="B1783" s="94"/>
      <c r="C1783" s="95"/>
      <c r="D1783" s="95"/>
      <c r="E1783" s="95"/>
      <c r="F1783" s="94"/>
      <c r="G1783" s="145"/>
      <c r="H1783" s="245"/>
      <c r="I1783" s="211" t="str">
        <f>IF(D1783="Room AC (window/wall)",'Emission Factors'!$E$53,IF(D1783="Room AC (PTAC/PTHP)",H1783,IF(D1783="Residential AC",'Emission Factors'!$E$55,IF(D1783="Residential HP",H1783,IF(D1783="Commercial AC (&gt;=65k to &lt;135,000k Btu/hr)",'Emission Factors'!$E$57,IF(D1783="Commercial AC (&gt;=135,000k Btu/hr)",'Emission Factors'!$E$58,""))))))</f>
        <v/>
      </c>
      <c r="J1783" s="96"/>
      <c r="K1783" s="211" t="str">
        <f>IF(ISBLANK(J1783),"",VLOOKUP(J1783,'Emission Factors'!$C$81:$G$221,4,FALSE))</f>
        <v/>
      </c>
      <c r="L1783" s="210" t="str">
        <f>IF(D1783="Room AC (window/wall)",'Emission Factors'!$F$53,IF(D1783="Room AC (PTAC/PTHP)",'Emission Factors'!$F$54,IF(D1783="Residential AC",'Emission Factors'!$F$55,IF(D1783="Residential HP",'Emission Factors'!$F$56,IF(D1783="Commercial AC (&gt;=65k to &lt;135,000k Btu/hr)",'Emission Factors'!$F$57,IF(D1783="Commercial AC (&gt;=135,000k Btu/hr)",'Emission Factors'!$F$58,""))))))</f>
        <v/>
      </c>
      <c r="M1783" s="211" t="str">
        <f>IF(D1783="Room AC (window/wall)",'Emission Factors'!$G$53,IF(D1783="Room AC (PTAC/PTHP)",'Emission Factors'!$G$54,IF(D1783="Residential AC",'Emission Factors'!$G$55,IF(D1783="Residential HP",'Emission Factors'!$G$56,IF(D1783="Commercial AC (&gt;=65k to &lt;135,000k Btu/hr)",'Emission Factors'!$G$57,IF(D1783="Commercial AC (&gt;=135,000k Btu/hr)",'Emission Factors'!$G$58,""))))))</f>
        <v/>
      </c>
      <c r="N1783" s="96"/>
      <c r="O1783" s="209" t="str">
        <f>IF(ISBLANK(D1783),"",(IF(D1783="Room AC (window/wall)",'Emission Factors'!$C$53,IF(D1783="Room AC (PTAC/PTHP)",'Emission Factors'!$C$54,IF(D1783="Residential AC",'Emission Factors'!$C$55,IF(D1783="Residential HP",'Emission Factors'!$C$56,IF(D1783="Commercial AC (&gt;=65k to &lt;135,000k Btu/hr)",'Emission Factors'!$C$57,IF(D1783="Commercial AC (&gt;=135,000k Btu/hr)",'Emission Factors'!$C$58,""))))))))</f>
        <v/>
      </c>
      <c r="P1783" s="209" t="str">
        <f t="shared" si="270"/>
        <v/>
      </c>
      <c r="Q1783" s="95"/>
      <c r="R1783" s="256"/>
      <c r="S1783" s="256"/>
      <c r="T1783" s="96"/>
      <c r="U1783" s="211" t="str">
        <f>IF(Q1783="Room AC (window/wall)",'Emission Factors'!$E$53,IF(AND(Q1783="Room AC (PTAC/PTHP)",ISBLANK(T1783)),"Error",IF(AND(Q1783="Room AC (PTAC/PTHP)",T1783&gt;0),T1783,IF(Q1783="Residential AC",'Emission Factors'!$E$55,IF(AND(Q1783="Residential HP",ISBLANK(T1783)),"Error",IF(AND(Q1783="Residential HP",T1783&gt;0),T1783,IF(Q1783="Commercial AC (&gt;=65k to &lt;135,000k Btu/hr)",'Emission Factors'!$E$57,IF(Q1783="Commercial AC (&gt;=135,000k Btu/hr)",'Emission Factors'!$E$58,""))))))))</f>
        <v/>
      </c>
      <c r="V1783" s="95"/>
      <c r="W1783" s="211" t="str">
        <f>IF(ISBLANK(V1783),"",VLOOKUP(V1783,'Emission Factors'!$C$81:$G$221,4,FALSE))</f>
        <v/>
      </c>
      <c r="X1783" s="210" t="str">
        <f>IF(Q1783="Room AC (window/wall)",'Emission Factors'!$F$53,IF(Q1783="Room AC (PTAC/PTHP)",'Emission Factors'!$F$54,IF(Q1783="Residential AC",'Emission Factors'!$F$55,IF(Q1783="Residential HP",'Emission Factors'!$F$56,IF(Q1783="Commercial AC (&gt;=65k to &lt;135,000k Btu/hr)",'Emission Factors'!$F$57,IF(Q1783="Commercial AC (&gt;=135,000k Btu/hr)",'Emission Factors'!$F$58,""))))))</f>
        <v/>
      </c>
      <c r="Y1783" s="211" t="str">
        <f>IF(Q1783="Room AC (window/wall)",'Emission Factors'!$G$53,IF(Q1783="Room AC (PTAC/PTHP)",'Emission Factors'!$G$54,IF(Q1783="Residential AC",'Emission Factors'!$G$55,IF(Q1783="Residential HP",'Emission Factors'!$G$56,IF(Q1783="Commercial AC (&gt;=65k to &lt;135,000k Btu/hr)",'Emission Factors'!$G$57,IF(Q1783="Commercial AC (&gt;=135,000k Btu/hr)",'Emission Factors'!$G$58,""))))))</f>
        <v/>
      </c>
      <c r="Z1783" s="96"/>
      <c r="AA1783" s="97" t="str">
        <f t="shared" si="271"/>
        <v/>
      </c>
      <c r="AB1783" s="97" t="str">
        <f t="shared" si="272"/>
        <v/>
      </c>
      <c r="AC1783" s="246" t="str">
        <f t="shared" si="273"/>
        <v/>
      </c>
      <c r="AD1783" s="97" t="str">
        <f t="shared" si="274"/>
        <v/>
      </c>
      <c r="AE1783" s="97" t="str">
        <f t="shared" si="275"/>
        <v/>
      </c>
      <c r="AF1783" s="252" t="str">
        <f t="shared" si="276"/>
        <v/>
      </c>
      <c r="AG1783" s="254" t="str">
        <f t="shared" si="277"/>
        <v/>
      </c>
      <c r="AH1783" s="248" t="str">
        <f t="shared" si="278"/>
        <v/>
      </c>
      <c r="AI1783" s="249" t="str">
        <f t="shared" si="279"/>
        <v/>
      </c>
    </row>
    <row r="1784" spans="2:35" x14ac:dyDescent="0.3">
      <c r="B1784" s="94"/>
      <c r="C1784" s="95"/>
      <c r="D1784" s="95"/>
      <c r="E1784" s="95"/>
      <c r="F1784" s="94"/>
      <c r="G1784" s="145"/>
      <c r="H1784" s="245"/>
      <c r="I1784" s="211" t="str">
        <f>IF(D1784="Room AC (window/wall)",'Emission Factors'!$E$53,IF(D1784="Room AC (PTAC/PTHP)",H1784,IF(D1784="Residential AC",'Emission Factors'!$E$55,IF(D1784="Residential HP",H1784,IF(D1784="Commercial AC (&gt;=65k to &lt;135,000k Btu/hr)",'Emission Factors'!$E$57,IF(D1784="Commercial AC (&gt;=135,000k Btu/hr)",'Emission Factors'!$E$58,""))))))</f>
        <v/>
      </c>
      <c r="J1784" s="96"/>
      <c r="K1784" s="211" t="str">
        <f>IF(ISBLANK(J1784),"",VLOOKUP(J1784,'Emission Factors'!$C$81:$G$221,4,FALSE))</f>
        <v/>
      </c>
      <c r="L1784" s="210" t="str">
        <f>IF(D1784="Room AC (window/wall)",'Emission Factors'!$F$53,IF(D1784="Room AC (PTAC/PTHP)",'Emission Factors'!$F$54,IF(D1784="Residential AC",'Emission Factors'!$F$55,IF(D1784="Residential HP",'Emission Factors'!$F$56,IF(D1784="Commercial AC (&gt;=65k to &lt;135,000k Btu/hr)",'Emission Factors'!$F$57,IF(D1784="Commercial AC (&gt;=135,000k Btu/hr)",'Emission Factors'!$F$58,""))))))</f>
        <v/>
      </c>
      <c r="M1784" s="211" t="str">
        <f>IF(D1784="Room AC (window/wall)",'Emission Factors'!$G$53,IF(D1784="Room AC (PTAC/PTHP)",'Emission Factors'!$G$54,IF(D1784="Residential AC",'Emission Factors'!$G$55,IF(D1784="Residential HP",'Emission Factors'!$G$56,IF(D1784="Commercial AC (&gt;=65k to &lt;135,000k Btu/hr)",'Emission Factors'!$G$57,IF(D1784="Commercial AC (&gt;=135,000k Btu/hr)",'Emission Factors'!$G$58,""))))))</f>
        <v/>
      </c>
      <c r="N1784" s="96"/>
      <c r="O1784" s="209" t="str">
        <f>IF(ISBLANK(D1784),"",(IF(D1784="Room AC (window/wall)",'Emission Factors'!$C$53,IF(D1784="Room AC (PTAC/PTHP)",'Emission Factors'!$C$54,IF(D1784="Residential AC",'Emission Factors'!$C$55,IF(D1784="Residential HP",'Emission Factors'!$C$56,IF(D1784="Commercial AC (&gt;=65k to &lt;135,000k Btu/hr)",'Emission Factors'!$C$57,IF(D1784="Commercial AC (&gt;=135,000k Btu/hr)",'Emission Factors'!$C$58,""))))))))</f>
        <v/>
      </c>
      <c r="P1784" s="209" t="str">
        <f t="shared" si="270"/>
        <v/>
      </c>
      <c r="Q1784" s="95"/>
      <c r="R1784" s="256"/>
      <c r="S1784" s="256"/>
      <c r="T1784" s="96"/>
      <c r="U1784" s="211" t="str">
        <f>IF(Q1784="Room AC (window/wall)",'Emission Factors'!$E$53,IF(AND(Q1784="Room AC (PTAC/PTHP)",ISBLANK(T1784)),"Error",IF(AND(Q1784="Room AC (PTAC/PTHP)",T1784&gt;0),T1784,IF(Q1784="Residential AC",'Emission Factors'!$E$55,IF(AND(Q1784="Residential HP",ISBLANK(T1784)),"Error",IF(AND(Q1784="Residential HP",T1784&gt;0),T1784,IF(Q1784="Commercial AC (&gt;=65k to &lt;135,000k Btu/hr)",'Emission Factors'!$E$57,IF(Q1784="Commercial AC (&gt;=135,000k Btu/hr)",'Emission Factors'!$E$58,""))))))))</f>
        <v/>
      </c>
      <c r="V1784" s="95"/>
      <c r="W1784" s="211" t="str">
        <f>IF(ISBLANK(V1784),"",VLOOKUP(V1784,'Emission Factors'!$C$81:$G$221,4,FALSE))</f>
        <v/>
      </c>
      <c r="X1784" s="210" t="str">
        <f>IF(Q1784="Room AC (window/wall)",'Emission Factors'!$F$53,IF(Q1784="Room AC (PTAC/PTHP)",'Emission Factors'!$F$54,IF(Q1784="Residential AC",'Emission Factors'!$F$55,IF(Q1784="Residential HP",'Emission Factors'!$F$56,IF(Q1784="Commercial AC (&gt;=65k to &lt;135,000k Btu/hr)",'Emission Factors'!$F$57,IF(Q1784="Commercial AC (&gt;=135,000k Btu/hr)",'Emission Factors'!$F$58,""))))))</f>
        <v/>
      </c>
      <c r="Y1784" s="211" t="str">
        <f>IF(Q1784="Room AC (window/wall)",'Emission Factors'!$G$53,IF(Q1784="Room AC (PTAC/PTHP)",'Emission Factors'!$G$54,IF(Q1784="Residential AC",'Emission Factors'!$G$55,IF(Q1784="Residential HP",'Emission Factors'!$G$56,IF(Q1784="Commercial AC (&gt;=65k to &lt;135,000k Btu/hr)",'Emission Factors'!$G$57,IF(Q1784="Commercial AC (&gt;=135,000k Btu/hr)",'Emission Factors'!$G$58,""))))))</f>
        <v/>
      </c>
      <c r="Z1784" s="96"/>
      <c r="AA1784" s="97" t="str">
        <f t="shared" si="271"/>
        <v/>
      </c>
      <c r="AB1784" s="97" t="str">
        <f t="shared" si="272"/>
        <v/>
      </c>
      <c r="AC1784" s="246" t="str">
        <f t="shared" si="273"/>
        <v/>
      </c>
      <c r="AD1784" s="97" t="str">
        <f t="shared" si="274"/>
        <v/>
      </c>
      <c r="AE1784" s="97" t="str">
        <f t="shared" si="275"/>
        <v/>
      </c>
      <c r="AF1784" s="252" t="str">
        <f t="shared" si="276"/>
        <v/>
      </c>
      <c r="AG1784" s="254" t="str">
        <f t="shared" si="277"/>
        <v/>
      </c>
      <c r="AH1784" s="248" t="str">
        <f t="shared" si="278"/>
        <v/>
      </c>
      <c r="AI1784" s="249" t="str">
        <f t="shared" si="279"/>
        <v/>
      </c>
    </row>
    <row r="1785" spans="2:35" x14ac:dyDescent="0.3">
      <c r="B1785" s="94"/>
      <c r="C1785" s="95"/>
      <c r="D1785" s="95"/>
      <c r="E1785" s="95"/>
      <c r="F1785" s="94"/>
      <c r="G1785" s="145"/>
      <c r="H1785" s="245"/>
      <c r="I1785" s="211" t="str">
        <f>IF(D1785="Room AC (window/wall)",'Emission Factors'!$E$53,IF(D1785="Room AC (PTAC/PTHP)",H1785,IF(D1785="Residential AC",'Emission Factors'!$E$55,IF(D1785="Residential HP",H1785,IF(D1785="Commercial AC (&gt;=65k to &lt;135,000k Btu/hr)",'Emission Factors'!$E$57,IF(D1785="Commercial AC (&gt;=135,000k Btu/hr)",'Emission Factors'!$E$58,""))))))</f>
        <v/>
      </c>
      <c r="J1785" s="96"/>
      <c r="K1785" s="211" t="str">
        <f>IF(ISBLANK(J1785),"",VLOOKUP(J1785,'Emission Factors'!$C$81:$G$221,4,FALSE))</f>
        <v/>
      </c>
      <c r="L1785" s="210" t="str">
        <f>IF(D1785="Room AC (window/wall)",'Emission Factors'!$F$53,IF(D1785="Room AC (PTAC/PTHP)",'Emission Factors'!$F$54,IF(D1785="Residential AC",'Emission Factors'!$F$55,IF(D1785="Residential HP",'Emission Factors'!$F$56,IF(D1785="Commercial AC (&gt;=65k to &lt;135,000k Btu/hr)",'Emission Factors'!$F$57,IF(D1785="Commercial AC (&gt;=135,000k Btu/hr)",'Emission Factors'!$F$58,""))))))</f>
        <v/>
      </c>
      <c r="M1785" s="211" t="str">
        <f>IF(D1785="Room AC (window/wall)",'Emission Factors'!$G$53,IF(D1785="Room AC (PTAC/PTHP)",'Emission Factors'!$G$54,IF(D1785="Residential AC",'Emission Factors'!$G$55,IF(D1785="Residential HP",'Emission Factors'!$G$56,IF(D1785="Commercial AC (&gt;=65k to &lt;135,000k Btu/hr)",'Emission Factors'!$G$57,IF(D1785="Commercial AC (&gt;=135,000k Btu/hr)",'Emission Factors'!$G$58,""))))))</f>
        <v/>
      </c>
      <c r="N1785" s="96"/>
      <c r="O1785" s="209" t="str">
        <f>IF(ISBLANK(D1785),"",(IF(D1785="Room AC (window/wall)",'Emission Factors'!$C$53,IF(D1785="Room AC (PTAC/PTHP)",'Emission Factors'!$C$54,IF(D1785="Residential AC",'Emission Factors'!$C$55,IF(D1785="Residential HP",'Emission Factors'!$C$56,IF(D1785="Commercial AC (&gt;=65k to &lt;135,000k Btu/hr)",'Emission Factors'!$C$57,IF(D1785="Commercial AC (&gt;=135,000k Btu/hr)",'Emission Factors'!$C$58,""))))))))</f>
        <v/>
      </c>
      <c r="P1785" s="209" t="str">
        <f t="shared" si="270"/>
        <v/>
      </c>
      <c r="Q1785" s="95"/>
      <c r="R1785" s="256"/>
      <c r="S1785" s="256"/>
      <c r="T1785" s="96"/>
      <c r="U1785" s="211" t="str">
        <f>IF(Q1785="Room AC (window/wall)",'Emission Factors'!$E$53,IF(AND(Q1785="Room AC (PTAC/PTHP)",ISBLANK(T1785)),"Error",IF(AND(Q1785="Room AC (PTAC/PTHP)",T1785&gt;0),T1785,IF(Q1785="Residential AC",'Emission Factors'!$E$55,IF(AND(Q1785="Residential HP",ISBLANK(T1785)),"Error",IF(AND(Q1785="Residential HP",T1785&gt;0),T1785,IF(Q1785="Commercial AC (&gt;=65k to &lt;135,000k Btu/hr)",'Emission Factors'!$E$57,IF(Q1785="Commercial AC (&gt;=135,000k Btu/hr)",'Emission Factors'!$E$58,""))))))))</f>
        <v/>
      </c>
      <c r="V1785" s="95"/>
      <c r="W1785" s="211" t="str">
        <f>IF(ISBLANK(V1785),"",VLOOKUP(V1785,'Emission Factors'!$C$81:$G$221,4,FALSE))</f>
        <v/>
      </c>
      <c r="X1785" s="210" t="str">
        <f>IF(Q1785="Room AC (window/wall)",'Emission Factors'!$F$53,IF(Q1785="Room AC (PTAC/PTHP)",'Emission Factors'!$F$54,IF(Q1785="Residential AC",'Emission Factors'!$F$55,IF(Q1785="Residential HP",'Emission Factors'!$F$56,IF(Q1785="Commercial AC (&gt;=65k to &lt;135,000k Btu/hr)",'Emission Factors'!$F$57,IF(Q1785="Commercial AC (&gt;=135,000k Btu/hr)",'Emission Factors'!$F$58,""))))))</f>
        <v/>
      </c>
      <c r="Y1785" s="211" t="str">
        <f>IF(Q1785="Room AC (window/wall)",'Emission Factors'!$G$53,IF(Q1785="Room AC (PTAC/PTHP)",'Emission Factors'!$G$54,IF(Q1785="Residential AC",'Emission Factors'!$G$55,IF(Q1785="Residential HP",'Emission Factors'!$G$56,IF(Q1785="Commercial AC (&gt;=65k to &lt;135,000k Btu/hr)",'Emission Factors'!$G$57,IF(Q1785="Commercial AC (&gt;=135,000k Btu/hr)",'Emission Factors'!$G$58,""))))))</f>
        <v/>
      </c>
      <c r="Z1785" s="96"/>
      <c r="AA1785" s="97" t="str">
        <f t="shared" si="271"/>
        <v/>
      </c>
      <c r="AB1785" s="97" t="str">
        <f t="shared" si="272"/>
        <v/>
      </c>
      <c r="AC1785" s="246" t="str">
        <f t="shared" si="273"/>
        <v/>
      </c>
      <c r="AD1785" s="97" t="str">
        <f t="shared" si="274"/>
        <v/>
      </c>
      <c r="AE1785" s="97" t="str">
        <f t="shared" si="275"/>
        <v/>
      </c>
      <c r="AF1785" s="252" t="str">
        <f t="shared" si="276"/>
        <v/>
      </c>
      <c r="AG1785" s="254" t="str">
        <f t="shared" si="277"/>
        <v/>
      </c>
      <c r="AH1785" s="248" t="str">
        <f t="shared" si="278"/>
        <v/>
      </c>
      <c r="AI1785" s="249" t="str">
        <f t="shared" si="279"/>
        <v/>
      </c>
    </row>
    <row r="1786" spans="2:35" x14ac:dyDescent="0.3">
      <c r="B1786" s="94"/>
      <c r="C1786" s="95"/>
      <c r="D1786" s="95"/>
      <c r="E1786" s="95"/>
      <c r="F1786" s="94"/>
      <c r="G1786" s="145"/>
      <c r="H1786" s="245"/>
      <c r="I1786" s="211" t="str">
        <f>IF(D1786="Room AC (window/wall)",'Emission Factors'!$E$53,IF(D1786="Room AC (PTAC/PTHP)",H1786,IF(D1786="Residential AC",'Emission Factors'!$E$55,IF(D1786="Residential HP",H1786,IF(D1786="Commercial AC (&gt;=65k to &lt;135,000k Btu/hr)",'Emission Factors'!$E$57,IF(D1786="Commercial AC (&gt;=135,000k Btu/hr)",'Emission Factors'!$E$58,""))))))</f>
        <v/>
      </c>
      <c r="J1786" s="96"/>
      <c r="K1786" s="211" t="str">
        <f>IF(ISBLANK(J1786),"",VLOOKUP(J1786,'Emission Factors'!$C$81:$G$221,4,FALSE))</f>
        <v/>
      </c>
      <c r="L1786" s="210" t="str">
        <f>IF(D1786="Room AC (window/wall)",'Emission Factors'!$F$53,IF(D1786="Room AC (PTAC/PTHP)",'Emission Factors'!$F$54,IF(D1786="Residential AC",'Emission Factors'!$F$55,IF(D1786="Residential HP",'Emission Factors'!$F$56,IF(D1786="Commercial AC (&gt;=65k to &lt;135,000k Btu/hr)",'Emission Factors'!$F$57,IF(D1786="Commercial AC (&gt;=135,000k Btu/hr)",'Emission Factors'!$F$58,""))))))</f>
        <v/>
      </c>
      <c r="M1786" s="211" t="str">
        <f>IF(D1786="Room AC (window/wall)",'Emission Factors'!$G$53,IF(D1786="Room AC (PTAC/PTHP)",'Emission Factors'!$G$54,IF(D1786="Residential AC",'Emission Factors'!$G$55,IF(D1786="Residential HP",'Emission Factors'!$G$56,IF(D1786="Commercial AC (&gt;=65k to &lt;135,000k Btu/hr)",'Emission Factors'!$G$57,IF(D1786="Commercial AC (&gt;=135,000k Btu/hr)",'Emission Factors'!$G$58,""))))))</f>
        <v/>
      </c>
      <c r="N1786" s="96"/>
      <c r="O1786" s="209" t="str">
        <f>IF(ISBLANK(D1786),"",(IF(D1786="Room AC (window/wall)",'Emission Factors'!$C$53,IF(D1786="Room AC (PTAC/PTHP)",'Emission Factors'!$C$54,IF(D1786="Residential AC",'Emission Factors'!$C$55,IF(D1786="Residential HP",'Emission Factors'!$C$56,IF(D1786="Commercial AC (&gt;=65k to &lt;135,000k Btu/hr)",'Emission Factors'!$C$57,IF(D1786="Commercial AC (&gt;=135,000k Btu/hr)",'Emission Factors'!$C$58,""))))))))</f>
        <v/>
      </c>
      <c r="P1786" s="209" t="str">
        <f t="shared" si="270"/>
        <v/>
      </c>
      <c r="Q1786" s="95"/>
      <c r="R1786" s="256"/>
      <c r="S1786" s="256"/>
      <c r="T1786" s="96"/>
      <c r="U1786" s="211" t="str">
        <f>IF(Q1786="Room AC (window/wall)",'Emission Factors'!$E$53,IF(AND(Q1786="Room AC (PTAC/PTHP)",ISBLANK(T1786)),"Error",IF(AND(Q1786="Room AC (PTAC/PTHP)",T1786&gt;0),T1786,IF(Q1786="Residential AC",'Emission Factors'!$E$55,IF(AND(Q1786="Residential HP",ISBLANK(T1786)),"Error",IF(AND(Q1786="Residential HP",T1786&gt;0),T1786,IF(Q1786="Commercial AC (&gt;=65k to &lt;135,000k Btu/hr)",'Emission Factors'!$E$57,IF(Q1786="Commercial AC (&gt;=135,000k Btu/hr)",'Emission Factors'!$E$58,""))))))))</f>
        <v/>
      </c>
      <c r="V1786" s="95"/>
      <c r="W1786" s="211" t="str">
        <f>IF(ISBLANK(V1786),"",VLOOKUP(V1786,'Emission Factors'!$C$81:$G$221,4,FALSE))</f>
        <v/>
      </c>
      <c r="X1786" s="210" t="str">
        <f>IF(Q1786="Room AC (window/wall)",'Emission Factors'!$F$53,IF(Q1786="Room AC (PTAC/PTHP)",'Emission Factors'!$F$54,IF(Q1786="Residential AC",'Emission Factors'!$F$55,IF(Q1786="Residential HP",'Emission Factors'!$F$56,IF(Q1786="Commercial AC (&gt;=65k to &lt;135,000k Btu/hr)",'Emission Factors'!$F$57,IF(Q1786="Commercial AC (&gt;=135,000k Btu/hr)",'Emission Factors'!$F$58,""))))))</f>
        <v/>
      </c>
      <c r="Y1786" s="211" t="str">
        <f>IF(Q1786="Room AC (window/wall)",'Emission Factors'!$G$53,IF(Q1786="Room AC (PTAC/PTHP)",'Emission Factors'!$G$54,IF(Q1786="Residential AC",'Emission Factors'!$G$55,IF(Q1786="Residential HP",'Emission Factors'!$G$56,IF(Q1786="Commercial AC (&gt;=65k to &lt;135,000k Btu/hr)",'Emission Factors'!$G$57,IF(Q1786="Commercial AC (&gt;=135,000k Btu/hr)",'Emission Factors'!$G$58,""))))))</f>
        <v/>
      </c>
      <c r="Z1786" s="96"/>
      <c r="AA1786" s="97" t="str">
        <f t="shared" si="271"/>
        <v/>
      </c>
      <c r="AB1786" s="97" t="str">
        <f t="shared" si="272"/>
        <v/>
      </c>
      <c r="AC1786" s="246" t="str">
        <f t="shared" si="273"/>
        <v/>
      </c>
      <c r="AD1786" s="97" t="str">
        <f t="shared" si="274"/>
        <v/>
      </c>
      <c r="AE1786" s="97" t="str">
        <f t="shared" si="275"/>
        <v/>
      </c>
      <c r="AF1786" s="252" t="str">
        <f t="shared" si="276"/>
        <v/>
      </c>
      <c r="AG1786" s="254" t="str">
        <f t="shared" si="277"/>
        <v/>
      </c>
      <c r="AH1786" s="248" t="str">
        <f t="shared" si="278"/>
        <v/>
      </c>
      <c r="AI1786" s="249" t="str">
        <f t="shared" si="279"/>
        <v/>
      </c>
    </row>
    <row r="1787" spans="2:35" x14ac:dyDescent="0.3">
      <c r="B1787" s="94"/>
      <c r="C1787" s="95"/>
      <c r="D1787" s="95"/>
      <c r="E1787" s="95"/>
      <c r="F1787" s="94"/>
      <c r="G1787" s="145"/>
      <c r="H1787" s="245"/>
      <c r="I1787" s="211" t="str">
        <f>IF(D1787="Room AC (window/wall)",'Emission Factors'!$E$53,IF(D1787="Room AC (PTAC/PTHP)",H1787,IF(D1787="Residential AC",'Emission Factors'!$E$55,IF(D1787="Residential HP",H1787,IF(D1787="Commercial AC (&gt;=65k to &lt;135,000k Btu/hr)",'Emission Factors'!$E$57,IF(D1787="Commercial AC (&gt;=135,000k Btu/hr)",'Emission Factors'!$E$58,""))))))</f>
        <v/>
      </c>
      <c r="J1787" s="96"/>
      <c r="K1787" s="211" t="str">
        <f>IF(ISBLANK(J1787),"",VLOOKUP(J1787,'Emission Factors'!$C$81:$G$221,4,FALSE))</f>
        <v/>
      </c>
      <c r="L1787" s="210" t="str">
        <f>IF(D1787="Room AC (window/wall)",'Emission Factors'!$F$53,IF(D1787="Room AC (PTAC/PTHP)",'Emission Factors'!$F$54,IF(D1787="Residential AC",'Emission Factors'!$F$55,IF(D1787="Residential HP",'Emission Factors'!$F$56,IF(D1787="Commercial AC (&gt;=65k to &lt;135,000k Btu/hr)",'Emission Factors'!$F$57,IF(D1787="Commercial AC (&gt;=135,000k Btu/hr)",'Emission Factors'!$F$58,""))))))</f>
        <v/>
      </c>
      <c r="M1787" s="211" t="str">
        <f>IF(D1787="Room AC (window/wall)",'Emission Factors'!$G$53,IF(D1787="Room AC (PTAC/PTHP)",'Emission Factors'!$G$54,IF(D1787="Residential AC",'Emission Factors'!$G$55,IF(D1787="Residential HP",'Emission Factors'!$G$56,IF(D1787="Commercial AC (&gt;=65k to &lt;135,000k Btu/hr)",'Emission Factors'!$G$57,IF(D1787="Commercial AC (&gt;=135,000k Btu/hr)",'Emission Factors'!$G$58,""))))))</f>
        <v/>
      </c>
      <c r="N1787" s="96"/>
      <c r="O1787" s="209" t="str">
        <f>IF(ISBLANK(D1787),"",(IF(D1787="Room AC (window/wall)",'Emission Factors'!$C$53,IF(D1787="Room AC (PTAC/PTHP)",'Emission Factors'!$C$54,IF(D1787="Residential AC",'Emission Factors'!$C$55,IF(D1787="Residential HP",'Emission Factors'!$C$56,IF(D1787="Commercial AC (&gt;=65k to &lt;135,000k Btu/hr)",'Emission Factors'!$C$57,IF(D1787="Commercial AC (&gt;=135,000k Btu/hr)",'Emission Factors'!$C$58,""))))))))</f>
        <v/>
      </c>
      <c r="P1787" s="209" t="str">
        <f t="shared" si="270"/>
        <v/>
      </c>
      <c r="Q1787" s="95"/>
      <c r="R1787" s="256"/>
      <c r="S1787" s="256"/>
      <c r="T1787" s="96"/>
      <c r="U1787" s="211" t="str">
        <f>IF(Q1787="Room AC (window/wall)",'Emission Factors'!$E$53,IF(AND(Q1787="Room AC (PTAC/PTHP)",ISBLANK(T1787)),"Error",IF(AND(Q1787="Room AC (PTAC/PTHP)",T1787&gt;0),T1787,IF(Q1787="Residential AC",'Emission Factors'!$E$55,IF(AND(Q1787="Residential HP",ISBLANK(T1787)),"Error",IF(AND(Q1787="Residential HP",T1787&gt;0),T1787,IF(Q1787="Commercial AC (&gt;=65k to &lt;135,000k Btu/hr)",'Emission Factors'!$E$57,IF(Q1787="Commercial AC (&gt;=135,000k Btu/hr)",'Emission Factors'!$E$58,""))))))))</f>
        <v/>
      </c>
      <c r="V1787" s="95"/>
      <c r="W1787" s="211" t="str">
        <f>IF(ISBLANK(V1787),"",VLOOKUP(V1787,'Emission Factors'!$C$81:$G$221,4,FALSE))</f>
        <v/>
      </c>
      <c r="X1787" s="210" t="str">
        <f>IF(Q1787="Room AC (window/wall)",'Emission Factors'!$F$53,IF(Q1787="Room AC (PTAC/PTHP)",'Emission Factors'!$F$54,IF(Q1787="Residential AC",'Emission Factors'!$F$55,IF(Q1787="Residential HP",'Emission Factors'!$F$56,IF(Q1787="Commercial AC (&gt;=65k to &lt;135,000k Btu/hr)",'Emission Factors'!$F$57,IF(Q1787="Commercial AC (&gt;=135,000k Btu/hr)",'Emission Factors'!$F$58,""))))))</f>
        <v/>
      </c>
      <c r="Y1787" s="211" t="str">
        <f>IF(Q1787="Room AC (window/wall)",'Emission Factors'!$G$53,IF(Q1787="Room AC (PTAC/PTHP)",'Emission Factors'!$G$54,IF(Q1787="Residential AC",'Emission Factors'!$G$55,IF(Q1787="Residential HP",'Emission Factors'!$G$56,IF(Q1787="Commercial AC (&gt;=65k to &lt;135,000k Btu/hr)",'Emission Factors'!$G$57,IF(Q1787="Commercial AC (&gt;=135,000k Btu/hr)",'Emission Factors'!$G$58,""))))))</f>
        <v/>
      </c>
      <c r="Z1787" s="96"/>
      <c r="AA1787" s="97" t="str">
        <f t="shared" si="271"/>
        <v/>
      </c>
      <c r="AB1787" s="97" t="str">
        <f t="shared" si="272"/>
        <v/>
      </c>
      <c r="AC1787" s="246" t="str">
        <f t="shared" si="273"/>
        <v/>
      </c>
      <c r="AD1787" s="97" t="str">
        <f t="shared" si="274"/>
        <v/>
      </c>
      <c r="AE1787" s="97" t="str">
        <f t="shared" si="275"/>
        <v/>
      </c>
      <c r="AF1787" s="252" t="str">
        <f t="shared" si="276"/>
        <v/>
      </c>
      <c r="AG1787" s="254" t="str">
        <f t="shared" si="277"/>
        <v/>
      </c>
      <c r="AH1787" s="248" t="str">
        <f t="shared" si="278"/>
        <v/>
      </c>
      <c r="AI1787" s="249" t="str">
        <f t="shared" si="279"/>
        <v/>
      </c>
    </row>
    <row r="1788" spans="2:35" x14ac:dyDescent="0.3">
      <c r="B1788" s="94"/>
      <c r="C1788" s="95"/>
      <c r="D1788" s="95"/>
      <c r="E1788" s="95"/>
      <c r="F1788" s="94"/>
      <c r="G1788" s="145"/>
      <c r="H1788" s="245"/>
      <c r="I1788" s="211" t="str">
        <f>IF(D1788="Room AC (window/wall)",'Emission Factors'!$E$53,IF(D1788="Room AC (PTAC/PTHP)",H1788,IF(D1788="Residential AC",'Emission Factors'!$E$55,IF(D1788="Residential HP",H1788,IF(D1788="Commercial AC (&gt;=65k to &lt;135,000k Btu/hr)",'Emission Factors'!$E$57,IF(D1788="Commercial AC (&gt;=135,000k Btu/hr)",'Emission Factors'!$E$58,""))))))</f>
        <v/>
      </c>
      <c r="J1788" s="96"/>
      <c r="K1788" s="211" t="str">
        <f>IF(ISBLANK(J1788),"",VLOOKUP(J1788,'Emission Factors'!$C$81:$G$221,4,FALSE))</f>
        <v/>
      </c>
      <c r="L1788" s="210" t="str">
        <f>IF(D1788="Room AC (window/wall)",'Emission Factors'!$F$53,IF(D1788="Room AC (PTAC/PTHP)",'Emission Factors'!$F$54,IF(D1788="Residential AC",'Emission Factors'!$F$55,IF(D1788="Residential HP",'Emission Factors'!$F$56,IF(D1788="Commercial AC (&gt;=65k to &lt;135,000k Btu/hr)",'Emission Factors'!$F$57,IF(D1788="Commercial AC (&gt;=135,000k Btu/hr)",'Emission Factors'!$F$58,""))))))</f>
        <v/>
      </c>
      <c r="M1788" s="211" t="str">
        <f>IF(D1788="Room AC (window/wall)",'Emission Factors'!$G$53,IF(D1788="Room AC (PTAC/PTHP)",'Emission Factors'!$G$54,IF(D1788="Residential AC",'Emission Factors'!$G$55,IF(D1788="Residential HP",'Emission Factors'!$G$56,IF(D1788="Commercial AC (&gt;=65k to &lt;135,000k Btu/hr)",'Emission Factors'!$G$57,IF(D1788="Commercial AC (&gt;=135,000k Btu/hr)",'Emission Factors'!$G$58,""))))))</f>
        <v/>
      </c>
      <c r="N1788" s="96"/>
      <c r="O1788" s="209" t="str">
        <f>IF(ISBLANK(D1788),"",(IF(D1788="Room AC (window/wall)",'Emission Factors'!$C$53,IF(D1788="Room AC (PTAC/PTHP)",'Emission Factors'!$C$54,IF(D1788="Residential AC",'Emission Factors'!$C$55,IF(D1788="Residential HP",'Emission Factors'!$C$56,IF(D1788="Commercial AC (&gt;=65k to &lt;135,000k Btu/hr)",'Emission Factors'!$C$57,IF(D1788="Commercial AC (&gt;=135,000k Btu/hr)",'Emission Factors'!$C$58,""))))))))</f>
        <v/>
      </c>
      <c r="P1788" s="209" t="str">
        <f t="shared" si="270"/>
        <v/>
      </c>
      <c r="Q1788" s="95"/>
      <c r="R1788" s="256"/>
      <c r="S1788" s="256"/>
      <c r="T1788" s="96"/>
      <c r="U1788" s="211" t="str">
        <f>IF(Q1788="Room AC (window/wall)",'Emission Factors'!$E$53,IF(AND(Q1788="Room AC (PTAC/PTHP)",ISBLANK(T1788)),"Error",IF(AND(Q1788="Room AC (PTAC/PTHP)",T1788&gt;0),T1788,IF(Q1788="Residential AC",'Emission Factors'!$E$55,IF(AND(Q1788="Residential HP",ISBLANK(T1788)),"Error",IF(AND(Q1788="Residential HP",T1788&gt;0),T1788,IF(Q1788="Commercial AC (&gt;=65k to &lt;135,000k Btu/hr)",'Emission Factors'!$E$57,IF(Q1788="Commercial AC (&gt;=135,000k Btu/hr)",'Emission Factors'!$E$58,""))))))))</f>
        <v/>
      </c>
      <c r="V1788" s="95"/>
      <c r="W1788" s="211" t="str">
        <f>IF(ISBLANK(V1788),"",VLOOKUP(V1788,'Emission Factors'!$C$81:$G$221,4,FALSE))</f>
        <v/>
      </c>
      <c r="X1788" s="210" t="str">
        <f>IF(Q1788="Room AC (window/wall)",'Emission Factors'!$F$53,IF(Q1788="Room AC (PTAC/PTHP)",'Emission Factors'!$F$54,IF(Q1788="Residential AC",'Emission Factors'!$F$55,IF(Q1788="Residential HP",'Emission Factors'!$F$56,IF(Q1788="Commercial AC (&gt;=65k to &lt;135,000k Btu/hr)",'Emission Factors'!$F$57,IF(Q1788="Commercial AC (&gt;=135,000k Btu/hr)",'Emission Factors'!$F$58,""))))))</f>
        <v/>
      </c>
      <c r="Y1788" s="211" t="str">
        <f>IF(Q1788="Room AC (window/wall)",'Emission Factors'!$G$53,IF(Q1788="Room AC (PTAC/PTHP)",'Emission Factors'!$G$54,IF(Q1788="Residential AC",'Emission Factors'!$G$55,IF(Q1788="Residential HP",'Emission Factors'!$G$56,IF(Q1788="Commercial AC (&gt;=65k to &lt;135,000k Btu/hr)",'Emission Factors'!$G$57,IF(Q1788="Commercial AC (&gt;=135,000k Btu/hr)",'Emission Factors'!$G$58,""))))))</f>
        <v/>
      </c>
      <c r="Z1788" s="96"/>
      <c r="AA1788" s="97" t="str">
        <f t="shared" si="271"/>
        <v/>
      </c>
      <c r="AB1788" s="97" t="str">
        <f t="shared" si="272"/>
        <v/>
      </c>
      <c r="AC1788" s="246" t="str">
        <f t="shared" si="273"/>
        <v/>
      </c>
      <c r="AD1788" s="97" t="str">
        <f t="shared" si="274"/>
        <v/>
      </c>
      <c r="AE1788" s="97" t="str">
        <f t="shared" si="275"/>
        <v/>
      </c>
      <c r="AF1788" s="252" t="str">
        <f t="shared" si="276"/>
        <v/>
      </c>
      <c r="AG1788" s="254" t="str">
        <f t="shared" si="277"/>
        <v/>
      </c>
      <c r="AH1788" s="248" t="str">
        <f t="shared" si="278"/>
        <v/>
      </c>
      <c r="AI1788" s="249" t="str">
        <f t="shared" si="279"/>
        <v/>
      </c>
    </row>
    <row r="1789" spans="2:35" x14ac:dyDescent="0.3">
      <c r="B1789" s="94"/>
      <c r="C1789" s="95"/>
      <c r="D1789" s="95"/>
      <c r="E1789" s="95"/>
      <c r="F1789" s="94"/>
      <c r="G1789" s="145"/>
      <c r="H1789" s="245"/>
      <c r="I1789" s="211" t="str">
        <f>IF(D1789="Room AC (window/wall)",'Emission Factors'!$E$53,IF(D1789="Room AC (PTAC/PTHP)",H1789,IF(D1789="Residential AC",'Emission Factors'!$E$55,IF(D1789="Residential HP",H1789,IF(D1789="Commercial AC (&gt;=65k to &lt;135,000k Btu/hr)",'Emission Factors'!$E$57,IF(D1789="Commercial AC (&gt;=135,000k Btu/hr)",'Emission Factors'!$E$58,""))))))</f>
        <v/>
      </c>
      <c r="J1789" s="96"/>
      <c r="K1789" s="211" t="str">
        <f>IF(ISBLANK(J1789),"",VLOOKUP(J1789,'Emission Factors'!$C$81:$G$221,4,FALSE))</f>
        <v/>
      </c>
      <c r="L1789" s="210" t="str">
        <f>IF(D1789="Room AC (window/wall)",'Emission Factors'!$F$53,IF(D1789="Room AC (PTAC/PTHP)",'Emission Factors'!$F$54,IF(D1789="Residential AC",'Emission Factors'!$F$55,IF(D1789="Residential HP",'Emission Factors'!$F$56,IF(D1789="Commercial AC (&gt;=65k to &lt;135,000k Btu/hr)",'Emission Factors'!$F$57,IF(D1789="Commercial AC (&gt;=135,000k Btu/hr)",'Emission Factors'!$F$58,""))))))</f>
        <v/>
      </c>
      <c r="M1789" s="211" t="str">
        <f>IF(D1789="Room AC (window/wall)",'Emission Factors'!$G$53,IF(D1789="Room AC (PTAC/PTHP)",'Emission Factors'!$G$54,IF(D1789="Residential AC",'Emission Factors'!$G$55,IF(D1789="Residential HP",'Emission Factors'!$G$56,IF(D1789="Commercial AC (&gt;=65k to &lt;135,000k Btu/hr)",'Emission Factors'!$G$57,IF(D1789="Commercial AC (&gt;=135,000k Btu/hr)",'Emission Factors'!$G$58,""))))))</f>
        <v/>
      </c>
      <c r="N1789" s="96"/>
      <c r="O1789" s="209" t="str">
        <f>IF(ISBLANK(D1789),"",(IF(D1789="Room AC (window/wall)",'Emission Factors'!$C$53,IF(D1789="Room AC (PTAC/PTHP)",'Emission Factors'!$C$54,IF(D1789="Residential AC",'Emission Factors'!$C$55,IF(D1789="Residential HP",'Emission Factors'!$C$56,IF(D1789="Commercial AC (&gt;=65k to &lt;135,000k Btu/hr)",'Emission Factors'!$C$57,IF(D1789="Commercial AC (&gt;=135,000k Btu/hr)",'Emission Factors'!$C$58,""))))))))</f>
        <v/>
      </c>
      <c r="P1789" s="209" t="str">
        <f t="shared" si="270"/>
        <v/>
      </c>
      <c r="Q1789" s="95"/>
      <c r="R1789" s="256"/>
      <c r="S1789" s="256"/>
      <c r="T1789" s="96"/>
      <c r="U1789" s="211" t="str">
        <f>IF(Q1789="Room AC (window/wall)",'Emission Factors'!$E$53,IF(AND(Q1789="Room AC (PTAC/PTHP)",ISBLANK(T1789)),"Error",IF(AND(Q1789="Room AC (PTAC/PTHP)",T1789&gt;0),T1789,IF(Q1789="Residential AC",'Emission Factors'!$E$55,IF(AND(Q1789="Residential HP",ISBLANK(T1789)),"Error",IF(AND(Q1789="Residential HP",T1789&gt;0),T1789,IF(Q1789="Commercial AC (&gt;=65k to &lt;135,000k Btu/hr)",'Emission Factors'!$E$57,IF(Q1789="Commercial AC (&gt;=135,000k Btu/hr)",'Emission Factors'!$E$58,""))))))))</f>
        <v/>
      </c>
      <c r="V1789" s="95"/>
      <c r="W1789" s="211" t="str">
        <f>IF(ISBLANK(V1789),"",VLOOKUP(V1789,'Emission Factors'!$C$81:$G$221,4,FALSE))</f>
        <v/>
      </c>
      <c r="X1789" s="210" t="str">
        <f>IF(Q1789="Room AC (window/wall)",'Emission Factors'!$F$53,IF(Q1789="Room AC (PTAC/PTHP)",'Emission Factors'!$F$54,IF(Q1789="Residential AC",'Emission Factors'!$F$55,IF(Q1789="Residential HP",'Emission Factors'!$F$56,IF(Q1789="Commercial AC (&gt;=65k to &lt;135,000k Btu/hr)",'Emission Factors'!$F$57,IF(Q1789="Commercial AC (&gt;=135,000k Btu/hr)",'Emission Factors'!$F$58,""))))))</f>
        <v/>
      </c>
      <c r="Y1789" s="211" t="str">
        <f>IF(Q1789="Room AC (window/wall)",'Emission Factors'!$G$53,IF(Q1789="Room AC (PTAC/PTHP)",'Emission Factors'!$G$54,IF(Q1789="Residential AC",'Emission Factors'!$G$55,IF(Q1789="Residential HP",'Emission Factors'!$G$56,IF(Q1789="Commercial AC (&gt;=65k to &lt;135,000k Btu/hr)",'Emission Factors'!$G$57,IF(Q1789="Commercial AC (&gt;=135,000k Btu/hr)",'Emission Factors'!$G$58,""))))))</f>
        <v/>
      </c>
      <c r="Z1789" s="96"/>
      <c r="AA1789" s="97" t="str">
        <f t="shared" si="271"/>
        <v/>
      </c>
      <c r="AB1789" s="97" t="str">
        <f t="shared" si="272"/>
        <v/>
      </c>
      <c r="AC1789" s="246" t="str">
        <f t="shared" si="273"/>
        <v/>
      </c>
      <c r="AD1789" s="97" t="str">
        <f t="shared" si="274"/>
        <v/>
      </c>
      <c r="AE1789" s="97" t="str">
        <f t="shared" si="275"/>
        <v/>
      </c>
      <c r="AF1789" s="252" t="str">
        <f t="shared" si="276"/>
        <v/>
      </c>
      <c r="AG1789" s="254" t="str">
        <f t="shared" si="277"/>
        <v/>
      </c>
      <c r="AH1789" s="248" t="str">
        <f t="shared" si="278"/>
        <v/>
      </c>
      <c r="AI1789" s="249" t="str">
        <f t="shared" si="279"/>
        <v/>
      </c>
    </row>
    <row r="1790" spans="2:35" x14ac:dyDescent="0.3">
      <c r="B1790" s="94"/>
      <c r="C1790" s="95"/>
      <c r="D1790" s="95"/>
      <c r="E1790" s="95"/>
      <c r="F1790" s="94"/>
      <c r="G1790" s="145"/>
      <c r="H1790" s="245"/>
      <c r="I1790" s="211" t="str">
        <f>IF(D1790="Room AC (window/wall)",'Emission Factors'!$E$53,IF(D1790="Room AC (PTAC/PTHP)",H1790,IF(D1790="Residential AC",'Emission Factors'!$E$55,IF(D1790="Residential HP",H1790,IF(D1790="Commercial AC (&gt;=65k to &lt;135,000k Btu/hr)",'Emission Factors'!$E$57,IF(D1790="Commercial AC (&gt;=135,000k Btu/hr)",'Emission Factors'!$E$58,""))))))</f>
        <v/>
      </c>
      <c r="J1790" s="96"/>
      <c r="K1790" s="211" t="str">
        <f>IF(ISBLANK(J1790),"",VLOOKUP(J1790,'Emission Factors'!$C$81:$G$221,4,FALSE))</f>
        <v/>
      </c>
      <c r="L1790" s="210" t="str">
        <f>IF(D1790="Room AC (window/wall)",'Emission Factors'!$F$53,IF(D1790="Room AC (PTAC/PTHP)",'Emission Factors'!$F$54,IF(D1790="Residential AC",'Emission Factors'!$F$55,IF(D1790="Residential HP",'Emission Factors'!$F$56,IF(D1790="Commercial AC (&gt;=65k to &lt;135,000k Btu/hr)",'Emission Factors'!$F$57,IF(D1790="Commercial AC (&gt;=135,000k Btu/hr)",'Emission Factors'!$F$58,""))))))</f>
        <v/>
      </c>
      <c r="M1790" s="211" t="str">
        <f>IF(D1790="Room AC (window/wall)",'Emission Factors'!$G$53,IF(D1790="Room AC (PTAC/PTHP)",'Emission Factors'!$G$54,IF(D1790="Residential AC",'Emission Factors'!$G$55,IF(D1790="Residential HP",'Emission Factors'!$G$56,IF(D1790="Commercial AC (&gt;=65k to &lt;135,000k Btu/hr)",'Emission Factors'!$G$57,IF(D1790="Commercial AC (&gt;=135,000k Btu/hr)",'Emission Factors'!$G$58,""))))))</f>
        <v/>
      </c>
      <c r="N1790" s="96"/>
      <c r="O1790" s="209" t="str">
        <f>IF(ISBLANK(D1790),"",(IF(D1790="Room AC (window/wall)",'Emission Factors'!$C$53,IF(D1790="Room AC (PTAC/PTHP)",'Emission Factors'!$C$54,IF(D1790="Residential AC",'Emission Factors'!$C$55,IF(D1790="Residential HP",'Emission Factors'!$C$56,IF(D1790="Commercial AC (&gt;=65k to &lt;135,000k Btu/hr)",'Emission Factors'!$C$57,IF(D1790="Commercial AC (&gt;=135,000k Btu/hr)",'Emission Factors'!$C$58,""))))))))</f>
        <v/>
      </c>
      <c r="P1790" s="209" t="str">
        <f t="shared" si="270"/>
        <v/>
      </c>
      <c r="Q1790" s="95"/>
      <c r="R1790" s="256"/>
      <c r="S1790" s="256"/>
      <c r="T1790" s="96"/>
      <c r="U1790" s="211" t="str">
        <f>IF(Q1790="Room AC (window/wall)",'Emission Factors'!$E$53,IF(AND(Q1790="Room AC (PTAC/PTHP)",ISBLANK(T1790)),"Error",IF(AND(Q1790="Room AC (PTAC/PTHP)",T1790&gt;0),T1790,IF(Q1790="Residential AC",'Emission Factors'!$E$55,IF(AND(Q1790="Residential HP",ISBLANK(T1790)),"Error",IF(AND(Q1790="Residential HP",T1790&gt;0),T1790,IF(Q1790="Commercial AC (&gt;=65k to &lt;135,000k Btu/hr)",'Emission Factors'!$E$57,IF(Q1790="Commercial AC (&gt;=135,000k Btu/hr)",'Emission Factors'!$E$58,""))))))))</f>
        <v/>
      </c>
      <c r="V1790" s="95"/>
      <c r="W1790" s="211" t="str">
        <f>IF(ISBLANK(V1790),"",VLOOKUP(V1790,'Emission Factors'!$C$81:$G$221,4,FALSE))</f>
        <v/>
      </c>
      <c r="X1790" s="210" t="str">
        <f>IF(Q1790="Room AC (window/wall)",'Emission Factors'!$F$53,IF(Q1790="Room AC (PTAC/PTHP)",'Emission Factors'!$F$54,IF(Q1790="Residential AC",'Emission Factors'!$F$55,IF(Q1790="Residential HP",'Emission Factors'!$F$56,IF(Q1790="Commercial AC (&gt;=65k to &lt;135,000k Btu/hr)",'Emission Factors'!$F$57,IF(Q1790="Commercial AC (&gt;=135,000k Btu/hr)",'Emission Factors'!$F$58,""))))))</f>
        <v/>
      </c>
      <c r="Y1790" s="211" t="str">
        <f>IF(Q1790="Room AC (window/wall)",'Emission Factors'!$G$53,IF(Q1790="Room AC (PTAC/PTHP)",'Emission Factors'!$G$54,IF(Q1790="Residential AC",'Emission Factors'!$G$55,IF(Q1790="Residential HP",'Emission Factors'!$G$56,IF(Q1790="Commercial AC (&gt;=65k to &lt;135,000k Btu/hr)",'Emission Factors'!$G$57,IF(Q1790="Commercial AC (&gt;=135,000k Btu/hr)",'Emission Factors'!$G$58,""))))))</f>
        <v/>
      </c>
      <c r="Z1790" s="96"/>
      <c r="AA1790" s="97" t="str">
        <f t="shared" si="271"/>
        <v/>
      </c>
      <c r="AB1790" s="97" t="str">
        <f t="shared" si="272"/>
        <v/>
      </c>
      <c r="AC1790" s="246" t="str">
        <f t="shared" si="273"/>
        <v/>
      </c>
      <c r="AD1790" s="97" t="str">
        <f t="shared" si="274"/>
        <v/>
      </c>
      <c r="AE1790" s="97" t="str">
        <f t="shared" si="275"/>
        <v/>
      </c>
      <c r="AF1790" s="252" t="str">
        <f t="shared" si="276"/>
        <v/>
      </c>
      <c r="AG1790" s="254" t="str">
        <f t="shared" si="277"/>
        <v/>
      </c>
      <c r="AH1790" s="248" t="str">
        <f t="shared" si="278"/>
        <v/>
      </c>
      <c r="AI1790" s="249" t="str">
        <f t="shared" si="279"/>
        <v/>
      </c>
    </row>
    <row r="1791" spans="2:35" x14ac:dyDescent="0.3">
      <c r="B1791" s="94"/>
      <c r="C1791" s="95"/>
      <c r="D1791" s="95"/>
      <c r="E1791" s="95"/>
      <c r="F1791" s="94"/>
      <c r="G1791" s="145"/>
      <c r="H1791" s="245"/>
      <c r="I1791" s="211" t="str">
        <f>IF(D1791="Room AC (window/wall)",'Emission Factors'!$E$53,IF(D1791="Room AC (PTAC/PTHP)",H1791,IF(D1791="Residential AC",'Emission Factors'!$E$55,IF(D1791="Residential HP",H1791,IF(D1791="Commercial AC (&gt;=65k to &lt;135,000k Btu/hr)",'Emission Factors'!$E$57,IF(D1791="Commercial AC (&gt;=135,000k Btu/hr)",'Emission Factors'!$E$58,""))))))</f>
        <v/>
      </c>
      <c r="J1791" s="96"/>
      <c r="K1791" s="211" t="str">
        <f>IF(ISBLANK(J1791),"",VLOOKUP(J1791,'Emission Factors'!$C$81:$G$221,4,FALSE))</f>
        <v/>
      </c>
      <c r="L1791" s="210" t="str">
        <f>IF(D1791="Room AC (window/wall)",'Emission Factors'!$F$53,IF(D1791="Room AC (PTAC/PTHP)",'Emission Factors'!$F$54,IF(D1791="Residential AC",'Emission Factors'!$F$55,IF(D1791="Residential HP",'Emission Factors'!$F$56,IF(D1791="Commercial AC (&gt;=65k to &lt;135,000k Btu/hr)",'Emission Factors'!$F$57,IF(D1791="Commercial AC (&gt;=135,000k Btu/hr)",'Emission Factors'!$F$58,""))))))</f>
        <v/>
      </c>
      <c r="M1791" s="211" t="str">
        <f>IF(D1791="Room AC (window/wall)",'Emission Factors'!$G$53,IF(D1791="Room AC (PTAC/PTHP)",'Emission Factors'!$G$54,IF(D1791="Residential AC",'Emission Factors'!$G$55,IF(D1791="Residential HP",'Emission Factors'!$G$56,IF(D1791="Commercial AC (&gt;=65k to &lt;135,000k Btu/hr)",'Emission Factors'!$G$57,IF(D1791="Commercial AC (&gt;=135,000k Btu/hr)",'Emission Factors'!$G$58,""))))))</f>
        <v/>
      </c>
      <c r="N1791" s="96"/>
      <c r="O1791" s="209" t="str">
        <f>IF(ISBLANK(D1791),"",(IF(D1791="Room AC (window/wall)",'Emission Factors'!$C$53,IF(D1791="Room AC (PTAC/PTHP)",'Emission Factors'!$C$54,IF(D1791="Residential AC",'Emission Factors'!$C$55,IF(D1791="Residential HP",'Emission Factors'!$C$56,IF(D1791="Commercial AC (&gt;=65k to &lt;135,000k Btu/hr)",'Emission Factors'!$C$57,IF(D1791="Commercial AC (&gt;=135,000k Btu/hr)",'Emission Factors'!$C$58,""))))))))</f>
        <v/>
      </c>
      <c r="P1791" s="209" t="str">
        <f t="shared" si="270"/>
        <v/>
      </c>
      <c r="Q1791" s="95"/>
      <c r="R1791" s="256"/>
      <c r="S1791" s="256"/>
      <c r="T1791" s="96"/>
      <c r="U1791" s="211" t="str">
        <f>IF(Q1791="Room AC (window/wall)",'Emission Factors'!$E$53,IF(AND(Q1791="Room AC (PTAC/PTHP)",ISBLANK(T1791)),"Error",IF(AND(Q1791="Room AC (PTAC/PTHP)",T1791&gt;0),T1791,IF(Q1791="Residential AC",'Emission Factors'!$E$55,IF(AND(Q1791="Residential HP",ISBLANK(T1791)),"Error",IF(AND(Q1791="Residential HP",T1791&gt;0),T1791,IF(Q1791="Commercial AC (&gt;=65k to &lt;135,000k Btu/hr)",'Emission Factors'!$E$57,IF(Q1791="Commercial AC (&gt;=135,000k Btu/hr)",'Emission Factors'!$E$58,""))))))))</f>
        <v/>
      </c>
      <c r="V1791" s="95"/>
      <c r="W1791" s="211" t="str">
        <f>IF(ISBLANK(V1791),"",VLOOKUP(V1791,'Emission Factors'!$C$81:$G$221,4,FALSE))</f>
        <v/>
      </c>
      <c r="X1791" s="210" t="str">
        <f>IF(Q1791="Room AC (window/wall)",'Emission Factors'!$F$53,IF(Q1791="Room AC (PTAC/PTHP)",'Emission Factors'!$F$54,IF(Q1791="Residential AC",'Emission Factors'!$F$55,IF(Q1791="Residential HP",'Emission Factors'!$F$56,IF(Q1791="Commercial AC (&gt;=65k to &lt;135,000k Btu/hr)",'Emission Factors'!$F$57,IF(Q1791="Commercial AC (&gt;=135,000k Btu/hr)",'Emission Factors'!$F$58,""))))))</f>
        <v/>
      </c>
      <c r="Y1791" s="211" t="str">
        <f>IF(Q1791="Room AC (window/wall)",'Emission Factors'!$G$53,IF(Q1791="Room AC (PTAC/PTHP)",'Emission Factors'!$G$54,IF(Q1791="Residential AC",'Emission Factors'!$G$55,IF(Q1791="Residential HP",'Emission Factors'!$G$56,IF(Q1791="Commercial AC (&gt;=65k to &lt;135,000k Btu/hr)",'Emission Factors'!$G$57,IF(Q1791="Commercial AC (&gt;=135,000k Btu/hr)",'Emission Factors'!$G$58,""))))))</f>
        <v/>
      </c>
      <c r="Z1791" s="96"/>
      <c r="AA1791" s="97" t="str">
        <f t="shared" si="271"/>
        <v/>
      </c>
      <c r="AB1791" s="97" t="str">
        <f t="shared" si="272"/>
        <v/>
      </c>
      <c r="AC1791" s="246" t="str">
        <f t="shared" si="273"/>
        <v/>
      </c>
      <c r="AD1791" s="97" t="str">
        <f t="shared" si="274"/>
        <v/>
      </c>
      <c r="AE1791" s="97" t="str">
        <f t="shared" si="275"/>
        <v/>
      </c>
      <c r="AF1791" s="252" t="str">
        <f t="shared" si="276"/>
        <v/>
      </c>
      <c r="AG1791" s="254" t="str">
        <f t="shared" si="277"/>
        <v/>
      </c>
      <c r="AH1791" s="248" t="str">
        <f t="shared" si="278"/>
        <v/>
      </c>
      <c r="AI1791" s="249" t="str">
        <f t="shared" si="279"/>
        <v/>
      </c>
    </row>
    <row r="1792" spans="2:35" x14ac:dyDescent="0.3">
      <c r="B1792" s="94"/>
      <c r="C1792" s="95"/>
      <c r="D1792" s="95"/>
      <c r="E1792" s="95"/>
      <c r="F1792" s="94"/>
      <c r="G1792" s="145"/>
      <c r="H1792" s="245"/>
      <c r="I1792" s="211" t="str">
        <f>IF(D1792="Room AC (window/wall)",'Emission Factors'!$E$53,IF(D1792="Room AC (PTAC/PTHP)",H1792,IF(D1792="Residential AC",'Emission Factors'!$E$55,IF(D1792="Residential HP",H1792,IF(D1792="Commercial AC (&gt;=65k to &lt;135,000k Btu/hr)",'Emission Factors'!$E$57,IF(D1792="Commercial AC (&gt;=135,000k Btu/hr)",'Emission Factors'!$E$58,""))))))</f>
        <v/>
      </c>
      <c r="J1792" s="96"/>
      <c r="K1792" s="211" t="str">
        <f>IF(ISBLANK(J1792),"",VLOOKUP(J1792,'Emission Factors'!$C$81:$G$221,4,FALSE))</f>
        <v/>
      </c>
      <c r="L1792" s="210" t="str">
        <f>IF(D1792="Room AC (window/wall)",'Emission Factors'!$F$53,IF(D1792="Room AC (PTAC/PTHP)",'Emission Factors'!$F$54,IF(D1792="Residential AC",'Emission Factors'!$F$55,IF(D1792="Residential HP",'Emission Factors'!$F$56,IF(D1792="Commercial AC (&gt;=65k to &lt;135,000k Btu/hr)",'Emission Factors'!$F$57,IF(D1792="Commercial AC (&gt;=135,000k Btu/hr)",'Emission Factors'!$F$58,""))))))</f>
        <v/>
      </c>
      <c r="M1792" s="211" t="str">
        <f>IF(D1792="Room AC (window/wall)",'Emission Factors'!$G$53,IF(D1792="Room AC (PTAC/PTHP)",'Emission Factors'!$G$54,IF(D1792="Residential AC",'Emission Factors'!$G$55,IF(D1792="Residential HP",'Emission Factors'!$G$56,IF(D1792="Commercial AC (&gt;=65k to &lt;135,000k Btu/hr)",'Emission Factors'!$G$57,IF(D1792="Commercial AC (&gt;=135,000k Btu/hr)",'Emission Factors'!$G$58,""))))))</f>
        <v/>
      </c>
      <c r="N1792" s="96"/>
      <c r="O1792" s="209" t="str">
        <f>IF(ISBLANK(D1792),"",(IF(D1792="Room AC (window/wall)",'Emission Factors'!$C$53,IF(D1792="Room AC (PTAC/PTHP)",'Emission Factors'!$C$54,IF(D1792="Residential AC",'Emission Factors'!$C$55,IF(D1792="Residential HP",'Emission Factors'!$C$56,IF(D1792="Commercial AC (&gt;=65k to &lt;135,000k Btu/hr)",'Emission Factors'!$C$57,IF(D1792="Commercial AC (&gt;=135,000k Btu/hr)",'Emission Factors'!$C$58,""))))))))</f>
        <v/>
      </c>
      <c r="P1792" s="209" t="str">
        <f t="shared" si="270"/>
        <v/>
      </c>
      <c r="Q1792" s="95"/>
      <c r="R1792" s="256"/>
      <c r="S1792" s="256"/>
      <c r="T1792" s="96"/>
      <c r="U1792" s="211" t="str">
        <f>IF(Q1792="Room AC (window/wall)",'Emission Factors'!$E$53,IF(AND(Q1792="Room AC (PTAC/PTHP)",ISBLANK(T1792)),"Error",IF(AND(Q1792="Room AC (PTAC/PTHP)",T1792&gt;0),T1792,IF(Q1792="Residential AC",'Emission Factors'!$E$55,IF(AND(Q1792="Residential HP",ISBLANK(T1792)),"Error",IF(AND(Q1792="Residential HP",T1792&gt;0),T1792,IF(Q1792="Commercial AC (&gt;=65k to &lt;135,000k Btu/hr)",'Emission Factors'!$E$57,IF(Q1792="Commercial AC (&gt;=135,000k Btu/hr)",'Emission Factors'!$E$58,""))))))))</f>
        <v/>
      </c>
      <c r="V1792" s="95"/>
      <c r="W1792" s="211" t="str">
        <f>IF(ISBLANK(V1792),"",VLOOKUP(V1792,'Emission Factors'!$C$81:$G$221,4,FALSE))</f>
        <v/>
      </c>
      <c r="X1792" s="210" t="str">
        <f>IF(Q1792="Room AC (window/wall)",'Emission Factors'!$F$53,IF(Q1792="Room AC (PTAC/PTHP)",'Emission Factors'!$F$54,IF(Q1792="Residential AC",'Emission Factors'!$F$55,IF(Q1792="Residential HP",'Emission Factors'!$F$56,IF(Q1792="Commercial AC (&gt;=65k to &lt;135,000k Btu/hr)",'Emission Factors'!$F$57,IF(Q1792="Commercial AC (&gt;=135,000k Btu/hr)",'Emission Factors'!$F$58,""))))))</f>
        <v/>
      </c>
      <c r="Y1792" s="211" t="str">
        <f>IF(Q1792="Room AC (window/wall)",'Emission Factors'!$G$53,IF(Q1792="Room AC (PTAC/PTHP)",'Emission Factors'!$G$54,IF(Q1792="Residential AC",'Emission Factors'!$G$55,IF(Q1792="Residential HP",'Emission Factors'!$G$56,IF(Q1792="Commercial AC (&gt;=65k to &lt;135,000k Btu/hr)",'Emission Factors'!$G$57,IF(Q1792="Commercial AC (&gt;=135,000k Btu/hr)",'Emission Factors'!$G$58,""))))))</f>
        <v/>
      </c>
      <c r="Z1792" s="96"/>
      <c r="AA1792" s="97" t="str">
        <f t="shared" si="271"/>
        <v/>
      </c>
      <c r="AB1792" s="97" t="str">
        <f t="shared" si="272"/>
        <v/>
      </c>
      <c r="AC1792" s="246" t="str">
        <f t="shared" si="273"/>
        <v/>
      </c>
      <c r="AD1792" s="97" t="str">
        <f t="shared" si="274"/>
        <v/>
      </c>
      <c r="AE1792" s="97" t="str">
        <f t="shared" si="275"/>
        <v/>
      </c>
      <c r="AF1792" s="252" t="str">
        <f t="shared" si="276"/>
        <v/>
      </c>
      <c r="AG1792" s="254" t="str">
        <f t="shared" si="277"/>
        <v/>
      </c>
      <c r="AH1792" s="248" t="str">
        <f t="shared" si="278"/>
        <v/>
      </c>
      <c r="AI1792" s="249" t="str">
        <f t="shared" si="279"/>
        <v/>
      </c>
    </row>
    <row r="1793" spans="2:35" x14ac:dyDescent="0.3">
      <c r="B1793" s="94"/>
      <c r="C1793" s="95"/>
      <c r="D1793" s="95"/>
      <c r="E1793" s="95"/>
      <c r="F1793" s="94"/>
      <c r="G1793" s="145"/>
      <c r="H1793" s="245"/>
      <c r="I1793" s="211" t="str">
        <f>IF(D1793="Room AC (window/wall)",'Emission Factors'!$E$53,IF(D1793="Room AC (PTAC/PTHP)",H1793,IF(D1793="Residential AC",'Emission Factors'!$E$55,IF(D1793="Residential HP",H1793,IF(D1793="Commercial AC (&gt;=65k to &lt;135,000k Btu/hr)",'Emission Factors'!$E$57,IF(D1793="Commercial AC (&gt;=135,000k Btu/hr)",'Emission Factors'!$E$58,""))))))</f>
        <v/>
      </c>
      <c r="J1793" s="96"/>
      <c r="K1793" s="211" t="str">
        <f>IF(ISBLANK(J1793),"",VLOOKUP(J1793,'Emission Factors'!$C$81:$G$221,4,FALSE))</f>
        <v/>
      </c>
      <c r="L1793" s="210" t="str">
        <f>IF(D1793="Room AC (window/wall)",'Emission Factors'!$F$53,IF(D1793="Room AC (PTAC/PTHP)",'Emission Factors'!$F$54,IF(D1793="Residential AC",'Emission Factors'!$F$55,IF(D1793="Residential HP",'Emission Factors'!$F$56,IF(D1793="Commercial AC (&gt;=65k to &lt;135,000k Btu/hr)",'Emission Factors'!$F$57,IF(D1793="Commercial AC (&gt;=135,000k Btu/hr)",'Emission Factors'!$F$58,""))))))</f>
        <v/>
      </c>
      <c r="M1793" s="211" t="str">
        <f>IF(D1793="Room AC (window/wall)",'Emission Factors'!$G$53,IF(D1793="Room AC (PTAC/PTHP)",'Emission Factors'!$G$54,IF(D1793="Residential AC",'Emission Factors'!$G$55,IF(D1793="Residential HP",'Emission Factors'!$G$56,IF(D1793="Commercial AC (&gt;=65k to &lt;135,000k Btu/hr)",'Emission Factors'!$G$57,IF(D1793="Commercial AC (&gt;=135,000k Btu/hr)",'Emission Factors'!$G$58,""))))))</f>
        <v/>
      </c>
      <c r="N1793" s="96"/>
      <c r="O1793" s="209" t="str">
        <f>IF(ISBLANK(D1793),"",(IF(D1793="Room AC (window/wall)",'Emission Factors'!$C$53,IF(D1793="Room AC (PTAC/PTHP)",'Emission Factors'!$C$54,IF(D1793="Residential AC",'Emission Factors'!$C$55,IF(D1793="Residential HP",'Emission Factors'!$C$56,IF(D1793="Commercial AC (&gt;=65k to &lt;135,000k Btu/hr)",'Emission Factors'!$C$57,IF(D1793="Commercial AC (&gt;=135,000k Btu/hr)",'Emission Factors'!$C$58,""))))))))</f>
        <v/>
      </c>
      <c r="P1793" s="209" t="str">
        <f t="shared" si="270"/>
        <v/>
      </c>
      <c r="Q1793" s="95"/>
      <c r="R1793" s="256"/>
      <c r="S1793" s="256"/>
      <c r="T1793" s="96"/>
      <c r="U1793" s="211" t="str">
        <f>IF(Q1793="Room AC (window/wall)",'Emission Factors'!$E$53,IF(AND(Q1793="Room AC (PTAC/PTHP)",ISBLANK(T1793)),"Error",IF(AND(Q1793="Room AC (PTAC/PTHP)",T1793&gt;0),T1793,IF(Q1793="Residential AC",'Emission Factors'!$E$55,IF(AND(Q1793="Residential HP",ISBLANK(T1793)),"Error",IF(AND(Q1793="Residential HP",T1793&gt;0),T1793,IF(Q1793="Commercial AC (&gt;=65k to &lt;135,000k Btu/hr)",'Emission Factors'!$E$57,IF(Q1793="Commercial AC (&gt;=135,000k Btu/hr)",'Emission Factors'!$E$58,""))))))))</f>
        <v/>
      </c>
      <c r="V1793" s="95"/>
      <c r="W1793" s="211" t="str">
        <f>IF(ISBLANK(V1793),"",VLOOKUP(V1793,'Emission Factors'!$C$81:$G$221,4,FALSE))</f>
        <v/>
      </c>
      <c r="X1793" s="210" t="str">
        <f>IF(Q1793="Room AC (window/wall)",'Emission Factors'!$F$53,IF(Q1793="Room AC (PTAC/PTHP)",'Emission Factors'!$F$54,IF(Q1793="Residential AC",'Emission Factors'!$F$55,IF(Q1793="Residential HP",'Emission Factors'!$F$56,IF(Q1793="Commercial AC (&gt;=65k to &lt;135,000k Btu/hr)",'Emission Factors'!$F$57,IF(Q1793="Commercial AC (&gt;=135,000k Btu/hr)",'Emission Factors'!$F$58,""))))))</f>
        <v/>
      </c>
      <c r="Y1793" s="211" t="str">
        <f>IF(Q1793="Room AC (window/wall)",'Emission Factors'!$G$53,IF(Q1793="Room AC (PTAC/PTHP)",'Emission Factors'!$G$54,IF(Q1793="Residential AC",'Emission Factors'!$G$55,IF(Q1793="Residential HP",'Emission Factors'!$G$56,IF(Q1793="Commercial AC (&gt;=65k to &lt;135,000k Btu/hr)",'Emission Factors'!$G$57,IF(Q1793="Commercial AC (&gt;=135,000k Btu/hr)",'Emission Factors'!$G$58,""))))))</f>
        <v/>
      </c>
      <c r="Z1793" s="96"/>
      <c r="AA1793" s="97" t="str">
        <f t="shared" si="271"/>
        <v/>
      </c>
      <c r="AB1793" s="97" t="str">
        <f t="shared" si="272"/>
        <v/>
      </c>
      <c r="AC1793" s="246" t="str">
        <f t="shared" si="273"/>
        <v/>
      </c>
      <c r="AD1793" s="97" t="str">
        <f t="shared" si="274"/>
        <v/>
      </c>
      <c r="AE1793" s="97" t="str">
        <f t="shared" si="275"/>
        <v/>
      </c>
      <c r="AF1793" s="252" t="str">
        <f t="shared" si="276"/>
        <v/>
      </c>
      <c r="AG1793" s="254" t="str">
        <f t="shared" si="277"/>
        <v/>
      </c>
      <c r="AH1793" s="248" t="str">
        <f t="shared" si="278"/>
        <v/>
      </c>
      <c r="AI1793" s="249" t="str">
        <f t="shared" si="279"/>
        <v/>
      </c>
    </row>
    <row r="1794" spans="2:35" x14ac:dyDescent="0.3">
      <c r="B1794" s="94"/>
      <c r="C1794" s="95"/>
      <c r="D1794" s="95"/>
      <c r="E1794" s="95"/>
      <c r="F1794" s="94"/>
      <c r="G1794" s="145"/>
      <c r="H1794" s="245"/>
      <c r="I1794" s="211" t="str">
        <f>IF(D1794="Room AC (window/wall)",'Emission Factors'!$E$53,IF(D1794="Room AC (PTAC/PTHP)",H1794,IF(D1794="Residential AC",'Emission Factors'!$E$55,IF(D1794="Residential HP",H1794,IF(D1794="Commercial AC (&gt;=65k to &lt;135,000k Btu/hr)",'Emission Factors'!$E$57,IF(D1794="Commercial AC (&gt;=135,000k Btu/hr)",'Emission Factors'!$E$58,""))))))</f>
        <v/>
      </c>
      <c r="J1794" s="96"/>
      <c r="K1794" s="211" t="str">
        <f>IF(ISBLANK(J1794),"",VLOOKUP(J1794,'Emission Factors'!$C$81:$G$221,4,FALSE))</f>
        <v/>
      </c>
      <c r="L1794" s="210" t="str">
        <f>IF(D1794="Room AC (window/wall)",'Emission Factors'!$F$53,IF(D1794="Room AC (PTAC/PTHP)",'Emission Factors'!$F$54,IF(D1794="Residential AC",'Emission Factors'!$F$55,IF(D1794="Residential HP",'Emission Factors'!$F$56,IF(D1794="Commercial AC (&gt;=65k to &lt;135,000k Btu/hr)",'Emission Factors'!$F$57,IF(D1794="Commercial AC (&gt;=135,000k Btu/hr)",'Emission Factors'!$F$58,""))))))</f>
        <v/>
      </c>
      <c r="M1794" s="211" t="str">
        <f>IF(D1794="Room AC (window/wall)",'Emission Factors'!$G$53,IF(D1794="Room AC (PTAC/PTHP)",'Emission Factors'!$G$54,IF(D1794="Residential AC",'Emission Factors'!$G$55,IF(D1794="Residential HP",'Emission Factors'!$G$56,IF(D1794="Commercial AC (&gt;=65k to &lt;135,000k Btu/hr)",'Emission Factors'!$G$57,IF(D1794="Commercial AC (&gt;=135,000k Btu/hr)",'Emission Factors'!$G$58,""))))))</f>
        <v/>
      </c>
      <c r="N1794" s="96"/>
      <c r="O1794" s="209" t="str">
        <f>IF(ISBLANK(D1794),"",(IF(D1794="Room AC (window/wall)",'Emission Factors'!$C$53,IF(D1794="Room AC (PTAC/PTHP)",'Emission Factors'!$C$54,IF(D1794="Residential AC",'Emission Factors'!$C$55,IF(D1794="Residential HP",'Emission Factors'!$C$56,IF(D1794="Commercial AC (&gt;=65k to &lt;135,000k Btu/hr)",'Emission Factors'!$C$57,IF(D1794="Commercial AC (&gt;=135,000k Btu/hr)",'Emission Factors'!$C$58,""))))))))</f>
        <v/>
      </c>
      <c r="P1794" s="209" t="str">
        <f t="shared" si="270"/>
        <v/>
      </c>
      <c r="Q1794" s="95"/>
      <c r="R1794" s="256"/>
      <c r="S1794" s="256"/>
      <c r="T1794" s="96"/>
      <c r="U1794" s="211" t="str">
        <f>IF(Q1794="Room AC (window/wall)",'Emission Factors'!$E$53,IF(AND(Q1794="Room AC (PTAC/PTHP)",ISBLANK(T1794)),"Error",IF(AND(Q1794="Room AC (PTAC/PTHP)",T1794&gt;0),T1794,IF(Q1794="Residential AC",'Emission Factors'!$E$55,IF(AND(Q1794="Residential HP",ISBLANK(T1794)),"Error",IF(AND(Q1794="Residential HP",T1794&gt;0),T1794,IF(Q1794="Commercial AC (&gt;=65k to &lt;135,000k Btu/hr)",'Emission Factors'!$E$57,IF(Q1794="Commercial AC (&gt;=135,000k Btu/hr)",'Emission Factors'!$E$58,""))))))))</f>
        <v/>
      </c>
      <c r="V1794" s="95"/>
      <c r="W1794" s="211" t="str">
        <f>IF(ISBLANK(V1794),"",VLOOKUP(V1794,'Emission Factors'!$C$81:$G$221,4,FALSE))</f>
        <v/>
      </c>
      <c r="X1794" s="210" t="str">
        <f>IF(Q1794="Room AC (window/wall)",'Emission Factors'!$F$53,IF(Q1794="Room AC (PTAC/PTHP)",'Emission Factors'!$F$54,IF(Q1794="Residential AC",'Emission Factors'!$F$55,IF(Q1794="Residential HP",'Emission Factors'!$F$56,IF(Q1794="Commercial AC (&gt;=65k to &lt;135,000k Btu/hr)",'Emission Factors'!$F$57,IF(Q1794="Commercial AC (&gt;=135,000k Btu/hr)",'Emission Factors'!$F$58,""))))))</f>
        <v/>
      </c>
      <c r="Y1794" s="211" t="str">
        <f>IF(Q1794="Room AC (window/wall)",'Emission Factors'!$G$53,IF(Q1794="Room AC (PTAC/PTHP)",'Emission Factors'!$G$54,IF(Q1794="Residential AC",'Emission Factors'!$G$55,IF(Q1794="Residential HP",'Emission Factors'!$G$56,IF(Q1794="Commercial AC (&gt;=65k to &lt;135,000k Btu/hr)",'Emission Factors'!$G$57,IF(Q1794="Commercial AC (&gt;=135,000k Btu/hr)",'Emission Factors'!$G$58,""))))))</f>
        <v/>
      </c>
      <c r="Z1794" s="96"/>
      <c r="AA1794" s="97" t="str">
        <f t="shared" si="271"/>
        <v/>
      </c>
      <c r="AB1794" s="97" t="str">
        <f t="shared" si="272"/>
        <v/>
      </c>
      <c r="AC1794" s="246" t="str">
        <f t="shared" si="273"/>
        <v/>
      </c>
      <c r="AD1794" s="97" t="str">
        <f t="shared" si="274"/>
        <v/>
      </c>
      <c r="AE1794" s="97" t="str">
        <f t="shared" si="275"/>
        <v/>
      </c>
      <c r="AF1794" s="252" t="str">
        <f t="shared" si="276"/>
        <v/>
      </c>
      <c r="AG1794" s="254" t="str">
        <f t="shared" si="277"/>
        <v/>
      </c>
      <c r="AH1794" s="248" t="str">
        <f t="shared" si="278"/>
        <v/>
      </c>
      <c r="AI1794" s="249" t="str">
        <f t="shared" si="279"/>
        <v/>
      </c>
    </row>
    <row r="1795" spans="2:35" x14ac:dyDescent="0.3">
      <c r="B1795" s="94"/>
      <c r="C1795" s="95"/>
      <c r="D1795" s="95"/>
      <c r="E1795" s="95"/>
      <c r="F1795" s="94"/>
      <c r="G1795" s="145"/>
      <c r="H1795" s="245"/>
      <c r="I1795" s="211" t="str">
        <f>IF(D1795="Room AC (window/wall)",'Emission Factors'!$E$53,IF(D1795="Room AC (PTAC/PTHP)",H1795,IF(D1795="Residential AC",'Emission Factors'!$E$55,IF(D1795="Residential HP",H1795,IF(D1795="Commercial AC (&gt;=65k to &lt;135,000k Btu/hr)",'Emission Factors'!$E$57,IF(D1795="Commercial AC (&gt;=135,000k Btu/hr)",'Emission Factors'!$E$58,""))))))</f>
        <v/>
      </c>
      <c r="J1795" s="96"/>
      <c r="K1795" s="211" t="str">
        <f>IF(ISBLANK(J1795),"",VLOOKUP(J1795,'Emission Factors'!$C$81:$G$221,4,FALSE))</f>
        <v/>
      </c>
      <c r="L1795" s="210" t="str">
        <f>IF(D1795="Room AC (window/wall)",'Emission Factors'!$F$53,IF(D1795="Room AC (PTAC/PTHP)",'Emission Factors'!$F$54,IF(D1795="Residential AC",'Emission Factors'!$F$55,IF(D1795="Residential HP",'Emission Factors'!$F$56,IF(D1795="Commercial AC (&gt;=65k to &lt;135,000k Btu/hr)",'Emission Factors'!$F$57,IF(D1795="Commercial AC (&gt;=135,000k Btu/hr)",'Emission Factors'!$F$58,""))))))</f>
        <v/>
      </c>
      <c r="M1795" s="211" t="str">
        <f>IF(D1795="Room AC (window/wall)",'Emission Factors'!$G$53,IF(D1795="Room AC (PTAC/PTHP)",'Emission Factors'!$G$54,IF(D1795="Residential AC",'Emission Factors'!$G$55,IF(D1795="Residential HP",'Emission Factors'!$G$56,IF(D1795="Commercial AC (&gt;=65k to &lt;135,000k Btu/hr)",'Emission Factors'!$G$57,IF(D1795="Commercial AC (&gt;=135,000k Btu/hr)",'Emission Factors'!$G$58,""))))))</f>
        <v/>
      </c>
      <c r="N1795" s="96"/>
      <c r="O1795" s="209" t="str">
        <f>IF(ISBLANK(D1795),"",(IF(D1795="Room AC (window/wall)",'Emission Factors'!$C$53,IF(D1795="Room AC (PTAC/PTHP)",'Emission Factors'!$C$54,IF(D1795="Residential AC",'Emission Factors'!$C$55,IF(D1795="Residential HP",'Emission Factors'!$C$56,IF(D1795="Commercial AC (&gt;=65k to &lt;135,000k Btu/hr)",'Emission Factors'!$C$57,IF(D1795="Commercial AC (&gt;=135,000k Btu/hr)",'Emission Factors'!$C$58,""))))))))</f>
        <v/>
      </c>
      <c r="P1795" s="209" t="str">
        <f t="shared" si="270"/>
        <v/>
      </c>
      <c r="Q1795" s="95"/>
      <c r="R1795" s="256"/>
      <c r="S1795" s="256"/>
      <c r="T1795" s="96"/>
      <c r="U1795" s="211" t="str">
        <f>IF(Q1795="Room AC (window/wall)",'Emission Factors'!$E$53,IF(AND(Q1795="Room AC (PTAC/PTHP)",ISBLANK(T1795)),"Error",IF(AND(Q1795="Room AC (PTAC/PTHP)",T1795&gt;0),T1795,IF(Q1795="Residential AC",'Emission Factors'!$E$55,IF(AND(Q1795="Residential HP",ISBLANK(T1795)),"Error",IF(AND(Q1795="Residential HP",T1795&gt;0),T1795,IF(Q1795="Commercial AC (&gt;=65k to &lt;135,000k Btu/hr)",'Emission Factors'!$E$57,IF(Q1795="Commercial AC (&gt;=135,000k Btu/hr)",'Emission Factors'!$E$58,""))))))))</f>
        <v/>
      </c>
      <c r="V1795" s="95"/>
      <c r="W1795" s="211" t="str">
        <f>IF(ISBLANK(V1795),"",VLOOKUP(V1795,'Emission Factors'!$C$81:$G$221,4,FALSE))</f>
        <v/>
      </c>
      <c r="X1795" s="210" t="str">
        <f>IF(Q1795="Room AC (window/wall)",'Emission Factors'!$F$53,IF(Q1795="Room AC (PTAC/PTHP)",'Emission Factors'!$F$54,IF(Q1795="Residential AC",'Emission Factors'!$F$55,IF(Q1795="Residential HP",'Emission Factors'!$F$56,IF(Q1795="Commercial AC (&gt;=65k to &lt;135,000k Btu/hr)",'Emission Factors'!$F$57,IF(Q1795="Commercial AC (&gt;=135,000k Btu/hr)",'Emission Factors'!$F$58,""))))))</f>
        <v/>
      </c>
      <c r="Y1795" s="211" t="str">
        <f>IF(Q1795="Room AC (window/wall)",'Emission Factors'!$G$53,IF(Q1795="Room AC (PTAC/PTHP)",'Emission Factors'!$G$54,IF(Q1795="Residential AC",'Emission Factors'!$G$55,IF(Q1795="Residential HP",'Emission Factors'!$G$56,IF(Q1795="Commercial AC (&gt;=65k to &lt;135,000k Btu/hr)",'Emission Factors'!$G$57,IF(Q1795="Commercial AC (&gt;=135,000k Btu/hr)",'Emission Factors'!$G$58,""))))))</f>
        <v/>
      </c>
      <c r="Z1795" s="96"/>
      <c r="AA1795" s="97" t="str">
        <f t="shared" si="271"/>
        <v/>
      </c>
      <c r="AB1795" s="97" t="str">
        <f t="shared" si="272"/>
        <v/>
      </c>
      <c r="AC1795" s="246" t="str">
        <f t="shared" si="273"/>
        <v/>
      </c>
      <c r="AD1795" s="97" t="str">
        <f t="shared" si="274"/>
        <v/>
      </c>
      <c r="AE1795" s="97" t="str">
        <f t="shared" si="275"/>
        <v/>
      </c>
      <c r="AF1795" s="252" t="str">
        <f t="shared" si="276"/>
        <v/>
      </c>
      <c r="AG1795" s="254" t="str">
        <f t="shared" si="277"/>
        <v/>
      </c>
      <c r="AH1795" s="248" t="str">
        <f t="shared" si="278"/>
        <v/>
      </c>
      <c r="AI1795" s="249" t="str">
        <f t="shared" si="279"/>
        <v/>
      </c>
    </row>
    <row r="1796" spans="2:35" x14ac:dyDescent="0.3">
      <c r="B1796" s="94"/>
      <c r="C1796" s="95"/>
      <c r="D1796" s="95"/>
      <c r="E1796" s="95"/>
      <c r="F1796" s="94"/>
      <c r="G1796" s="145"/>
      <c r="H1796" s="245"/>
      <c r="I1796" s="211" t="str">
        <f>IF(D1796="Room AC (window/wall)",'Emission Factors'!$E$53,IF(D1796="Room AC (PTAC/PTHP)",H1796,IF(D1796="Residential AC",'Emission Factors'!$E$55,IF(D1796="Residential HP",H1796,IF(D1796="Commercial AC (&gt;=65k to &lt;135,000k Btu/hr)",'Emission Factors'!$E$57,IF(D1796="Commercial AC (&gt;=135,000k Btu/hr)",'Emission Factors'!$E$58,""))))))</f>
        <v/>
      </c>
      <c r="J1796" s="96"/>
      <c r="K1796" s="211" t="str">
        <f>IF(ISBLANK(J1796),"",VLOOKUP(J1796,'Emission Factors'!$C$81:$G$221,4,FALSE))</f>
        <v/>
      </c>
      <c r="L1796" s="210" t="str">
        <f>IF(D1796="Room AC (window/wall)",'Emission Factors'!$F$53,IF(D1796="Room AC (PTAC/PTHP)",'Emission Factors'!$F$54,IF(D1796="Residential AC",'Emission Factors'!$F$55,IF(D1796="Residential HP",'Emission Factors'!$F$56,IF(D1796="Commercial AC (&gt;=65k to &lt;135,000k Btu/hr)",'Emission Factors'!$F$57,IF(D1796="Commercial AC (&gt;=135,000k Btu/hr)",'Emission Factors'!$F$58,""))))))</f>
        <v/>
      </c>
      <c r="M1796" s="211" t="str">
        <f>IF(D1796="Room AC (window/wall)",'Emission Factors'!$G$53,IF(D1796="Room AC (PTAC/PTHP)",'Emission Factors'!$G$54,IF(D1796="Residential AC",'Emission Factors'!$G$55,IF(D1796="Residential HP",'Emission Factors'!$G$56,IF(D1796="Commercial AC (&gt;=65k to &lt;135,000k Btu/hr)",'Emission Factors'!$G$57,IF(D1796="Commercial AC (&gt;=135,000k Btu/hr)",'Emission Factors'!$G$58,""))))))</f>
        <v/>
      </c>
      <c r="N1796" s="96"/>
      <c r="O1796" s="209" t="str">
        <f>IF(ISBLANK(D1796),"",(IF(D1796="Room AC (window/wall)",'Emission Factors'!$C$53,IF(D1796="Room AC (PTAC/PTHP)",'Emission Factors'!$C$54,IF(D1796="Residential AC",'Emission Factors'!$C$55,IF(D1796="Residential HP",'Emission Factors'!$C$56,IF(D1796="Commercial AC (&gt;=65k to &lt;135,000k Btu/hr)",'Emission Factors'!$C$57,IF(D1796="Commercial AC (&gt;=135,000k Btu/hr)",'Emission Factors'!$C$58,""))))))))</f>
        <v/>
      </c>
      <c r="P1796" s="209" t="str">
        <f t="shared" si="270"/>
        <v/>
      </c>
      <c r="Q1796" s="95"/>
      <c r="R1796" s="256"/>
      <c r="S1796" s="256"/>
      <c r="T1796" s="96"/>
      <c r="U1796" s="211" t="str">
        <f>IF(Q1796="Room AC (window/wall)",'Emission Factors'!$E$53,IF(AND(Q1796="Room AC (PTAC/PTHP)",ISBLANK(T1796)),"Error",IF(AND(Q1796="Room AC (PTAC/PTHP)",T1796&gt;0),T1796,IF(Q1796="Residential AC",'Emission Factors'!$E$55,IF(AND(Q1796="Residential HP",ISBLANK(T1796)),"Error",IF(AND(Q1796="Residential HP",T1796&gt;0),T1796,IF(Q1796="Commercial AC (&gt;=65k to &lt;135,000k Btu/hr)",'Emission Factors'!$E$57,IF(Q1796="Commercial AC (&gt;=135,000k Btu/hr)",'Emission Factors'!$E$58,""))))))))</f>
        <v/>
      </c>
      <c r="V1796" s="95"/>
      <c r="W1796" s="211" t="str">
        <f>IF(ISBLANK(V1796),"",VLOOKUP(V1796,'Emission Factors'!$C$81:$G$221,4,FALSE))</f>
        <v/>
      </c>
      <c r="X1796" s="210" t="str">
        <f>IF(Q1796="Room AC (window/wall)",'Emission Factors'!$F$53,IF(Q1796="Room AC (PTAC/PTHP)",'Emission Factors'!$F$54,IF(Q1796="Residential AC",'Emission Factors'!$F$55,IF(Q1796="Residential HP",'Emission Factors'!$F$56,IF(Q1796="Commercial AC (&gt;=65k to &lt;135,000k Btu/hr)",'Emission Factors'!$F$57,IF(Q1796="Commercial AC (&gt;=135,000k Btu/hr)",'Emission Factors'!$F$58,""))))))</f>
        <v/>
      </c>
      <c r="Y1796" s="211" t="str">
        <f>IF(Q1796="Room AC (window/wall)",'Emission Factors'!$G$53,IF(Q1796="Room AC (PTAC/PTHP)",'Emission Factors'!$G$54,IF(Q1796="Residential AC",'Emission Factors'!$G$55,IF(Q1796="Residential HP",'Emission Factors'!$G$56,IF(Q1796="Commercial AC (&gt;=65k to &lt;135,000k Btu/hr)",'Emission Factors'!$G$57,IF(Q1796="Commercial AC (&gt;=135,000k Btu/hr)",'Emission Factors'!$G$58,""))))))</f>
        <v/>
      </c>
      <c r="Z1796" s="96"/>
      <c r="AA1796" s="97" t="str">
        <f t="shared" si="271"/>
        <v/>
      </c>
      <c r="AB1796" s="97" t="str">
        <f t="shared" si="272"/>
        <v/>
      </c>
      <c r="AC1796" s="246" t="str">
        <f t="shared" si="273"/>
        <v/>
      </c>
      <c r="AD1796" s="97" t="str">
        <f t="shared" si="274"/>
        <v/>
      </c>
      <c r="AE1796" s="97" t="str">
        <f t="shared" si="275"/>
        <v/>
      </c>
      <c r="AF1796" s="252" t="str">
        <f t="shared" si="276"/>
        <v/>
      </c>
      <c r="AG1796" s="254" t="str">
        <f t="shared" si="277"/>
        <v/>
      </c>
      <c r="AH1796" s="248" t="str">
        <f t="shared" si="278"/>
        <v/>
      </c>
      <c r="AI1796" s="249" t="str">
        <f t="shared" si="279"/>
        <v/>
      </c>
    </row>
    <row r="1797" spans="2:35" x14ac:dyDescent="0.3">
      <c r="B1797" s="94"/>
      <c r="C1797" s="95"/>
      <c r="D1797" s="95"/>
      <c r="E1797" s="95"/>
      <c r="F1797" s="94"/>
      <c r="G1797" s="145"/>
      <c r="H1797" s="245"/>
      <c r="I1797" s="211" t="str">
        <f>IF(D1797="Room AC (window/wall)",'Emission Factors'!$E$53,IF(D1797="Room AC (PTAC/PTHP)",H1797,IF(D1797="Residential AC",'Emission Factors'!$E$55,IF(D1797="Residential HP",H1797,IF(D1797="Commercial AC (&gt;=65k to &lt;135,000k Btu/hr)",'Emission Factors'!$E$57,IF(D1797="Commercial AC (&gt;=135,000k Btu/hr)",'Emission Factors'!$E$58,""))))))</f>
        <v/>
      </c>
      <c r="J1797" s="96"/>
      <c r="K1797" s="211" t="str">
        <f>IF(ISBLANK(J1797),"",VLOOKUP(J1797,'Emission Factors'!$C$81:$G$221,4,FALSE))</f>
        <v/>
      </c>
      <c r="L1797" s="210" t="str">
        <f>IF(D1797="Room AC (window/wall)",'Emission Factors'!$F$53,IF(D1797="Room AC (PTAC/PTHP)",'Emission Factors'!$F$54,IF(D1797="Residential AC",'Emission Factors'!$F$55,IF(D1797="Residential HP",'Emission Factors'!$F$56,IF(D1797="Commercial AC (&gt;=65k to &lt;135,000k Btu/hr)",'Emission Factors'!$F$57,IF(D1797="Commercial AC (&gt;=135,000k Btu/hr)",'Emission Factors'!$F$58,""))))))</f>
        <v/>
      </c>
      <c r="M1797" s="211" t="str">
        <f>IF(D1797="Room AC (window/wall)",'Emission Factors'!$G$53,IF(D1797="Room AC (PTAC/PTHP)",'Emission Factors'!$G$54,IF(D1797="Residential AC",'Emission Factors'!$G$55,IF(D1797="Residential HP",'Emission Factors'!$G$56,IF(D1797="Commercial AC (&gt;=65k to &lt;135,000k Btu/hr)",'Emission Factors'!$G$57,IF(D1797="Commercial AC (&gt;=135,000k Btu/hr)",'Emission Factors'!$G$58,""))))))</f>
        <v/>
      </c>
      <c r="N1797" s="96"/>
      <c r="O1797" s="209" t="str">
        <f>IF(ISBLANK(D1797),"",(IF(D1797="Room AC (window/wall)",'Emission Factors'!$C$53,IF(D1797="Room AC (PTAC/PTHP)",'Emission Factors'!$C$54,IF(D1797="Residential AC",'Emission Factors'!$C$55,IF(D1797="Residential HP",'Emission Factors'!$C$56,IF(D1797="Commercial AC (&gt;=65k to &lt;135,000k Btu/hr)",'Emission Factors'!$C$57,IF(D1797="Commercial AC (&gt;=135,000k Btu/hr)",'Emission Factors'!$C$58,""))))))))</f>
        <v/>
      </c>
      <c r="P1797" s="209" t="str">
        <f t="shared" si="270"/>
        <v/>
      </c>
      <c r="Q1797" s="95"/>
      <c r="R1797" s="256"/>
      <c r="S1797" s="256"/>
      <c r="T1797" s="96"/>
      <c r="U1797" s="211" t="str">
        <f>IF(Q1797="Room AC (window/wall)",'Emission Factors'!$E$53,IF(AND(Q1797="Room AC (PTAC/PTHP)",ISBLANK(T1797)),"Error",IF(AND(Q1797="Room AC (PTAC/PTHP)",T1797&gt;0),T1797,IF(Q1797="Residential AC",'Emission Factors'!$E$55,IF(AND(Q1797="Residential HP",ISBLANK(T1797)),"Error",IF(AND(Q1797="Residential HP",T1797&gt;0),T1797,IF(Q1797="Commercial AC (&gt;=65k to &lt;135,000k Btu/hr)",'Emission Factors'!$E$57,IF(Q1797="Commercial AC (&gt;=135,000k Btu/hr)",'Emission Factors'!$E$58,""))))))))</f>
        <v/>
      </c>
      <c r="V1797" s="95"/>
      <c r="W1797" s="211" t="str">
        <f>IF(ISBLANK(V1797),"",VLOOKUP(V1797,'Emission Factors'!$C$81:$G$221,4,FALSE))</f>
        <v/>
      </c>
      <c r="X1797" s="210" t="str">
        <f>IF(Q1797="Room AC (window/wall)",'Emission Factors'!$F$53,IF(Q1797="Room AC (PTAC/PTHP)",'Emission Factors'!$F$54,IF(Q1797="Residential AC",'Emission Factors'!$F$55,IF(Q1797="Residential HP",'Emission Factors'!$F$56,IF(Q1797="Commercial AC (&gt;=65k to &lt;135,000k Btu/hr)",'Emission Factors'!$F$57,IF(Q1797="Commercial AC (&gt;=135,000k Btu/hr)",'Emission Factors'!$F$58,""))))))</f>
        <v/>
      </c>
      <c r="Y1797" s="211" t="str">
        <f>IF(Q1797="Room AC (window/wall)",'Emission Factors'!$G$53,IF(Q1797="Room AC (PTAC/PTHP)",'Emission Factors'!$G$54,IF(Q1797="Residential AC",'Emission Factors'!$G$55,IF(Q1797="Residential HP",'Emission Factors'!$G$56,IF(Q1797="Commercial AC (&gt;=65k to &lt;135,000k Btu/hr)",'Emission Factors'!$G$57,IF(Q1797="Commercial AC (&gt;=135,000k Btu/hr)",'Emission Factors'!$G$58,""))))))</f>
        <v/>
      </c>
      <c r="Z1797" s="96"/>
      <c r="AA1797" s="97" t="str">
        <f t="shared" si="271"/>
        <v/>
      </c>
      <c r="AB1797" s="97" t="str">
        <f t="shared" si="272"/>
        <v/>
      </c>
      <c r="AC1797" s="246" t="str">
        <f t="shared" si="273"/>
        <v/>
      </c>
      <c r="AD1797" s="97" t="str">
        <f t="shared" si="274"/>
        <v/>
      </c>
      <c r="AE1797" s="97" t="str">
        <f t="shared" si="275"/>
        <v/>
      </c>
      <c r="AF1797" s="252" t="str">
        <f t="shared" si="276"/>
        <v/>
      </c>
      <c r="AG1797" s="254" t="str">
        <f t="shared" si="277"/>
        <v/>
      </c>
      <c r="AH1797" s="248" t="str">
        <f t="shared" si="278"/>
        <v/>
      </c>
      <c r="AI1797" s="249" t="str">
        <f t="shared" si="279"/>
        <v/>
      </c>
    </row>
    <row r="1798" spans="2:35" x14ac:dyDescent="0.3">
      <c r="B1798" s="94"/>
      <c r="C1798" s="95"/>
      <c r="D1798" s="95"/>
      <c r="E1798" s="95"/>
      <c r="F1798" s="94"/>
      <c r="G1798" s="145"/>
      <c r="H1798" s="245"/>
      <c r="I1798" s="211" t="str">
        <f>IF(D1798="Room AC (window/wall)",'Emission Factors'!$E$53,IF(D1798="Room AC (PTAC/PTHP)",H1798,IF(D1798="Residential AC",'Emission Factors'!$E$55,IF(D1798="Residential HP",H1798,IF(D1798="Commercial AC (&gt;=65k to &lt;135,000k Btu/hr)",'Emission Factors'!$E$57,IF(D1798="Commercial AC (&gt;=135,000k Btu/hr)",'Emission Factors'!$E$58,""))))))</f>
        <v/>
      </c>
      <c r="J1798" s="96"/>
      <c r="K1798" s="211" t="str">
        <f>IF(ISBLANK(J1798),"",VLOOKUP(J1798,'Emission Factors'!$C$81:$G$221,4,FALSE))</f>
        <v/>
      </c>
      <c r="L1798" s="210" t="str">
        <f>IF(D1798="Room AC (window/wall)",'Emission Factors'!$F$53,IF(D1798="Room AC (PTAC/PTHP)",'Emission Factors'!$F$54,IF(D1798="Residential AC",'Emission Factors'!$F$55,IF(D1798="Residential HP",'Emission Factors'!$F$56,IF(D1798="Commercial AC (&gt;=65k to &lt;135,000k Btu/hr)",'Emission Factors'!$F$57,IF(D1798="Commercial AC (&gt;=135,000k Btu/hr)",'Emission Factors'!$F$58,""))))))</f>
        <v/>
      </c>
      <c r="M1798" s="211" t="str">
        <f>IF(D1798="Room AC (window/wall)",'Emission Factors'!$G$53,IF(D1798="Room AC (PTAC/PTHP)",'Emission Factors'!$G$54,IF(D1798="Residential AC",'Emission Factors'!$G$55,IF(D1798="Residential HP",'Emission Factors'!$G$56,IF(D1798="Commercial AC (&gt;=65k to &lt;135,000k Btu/hr)",'Emission Factors'!$G$57,IF(D1798="Commercial AC (&gt;=135,000k Btu/hr)",'Emission Factors'!$G$58,""))))))</f>
        <v/>
      </c>
      <c r="N1798" s="96"/>
      <c r="O1798" s="209" t="str">
        <f>IF(ISBLANK(D1798),"",(IF(D1798="Room AC (window/wall)",'Emission Factors'!$C$53,IF(D1798="Room AC (PTAC/PTHP)",'Emission Factors'!$C$54,IF(D1798="Residential AC",'Emission Factors'!$C$55,IF(D1798="Residential HP",'Emission Factors'!$C$56,IF(D1798="Commercial AC (&gt;=65k to &lt;135,000k Btu/hr)",'Emission Factors'!$C$57,IF(D1798="Commercial AC (&gt;=135,000k Btu/hr)",'Emission Factors'!$C$58,""))))))))</f>
        <v/>
      </c>
      <c r="P1798" s="209" t="str">
        <f t="shared" si="270"/>
        <v/>
      </c>
      <c r="Q1798" s="95"/>
      <c r="R1798" s="256"/>
      <c r="S1798" s="256"/>
      <c r="T1798" s="96"/>
      <c r="U1798" s="211" t="str">
        <f>IF(Q1798="Room AC (window/wall)",'Emission Factors'!$E$53,IF(AND(Q1798="Room AC (PTAC/PTHP)",ISBLANK(T1798)),"Error",IF(AND(Q1798="Room AC (PTAC/PTHP)",T1798&gt;0),T1798,IF(Q1798="Residential AC",'Emission Factors'!$E$55,IF(AND(Q1798="Residential HP",ISBLANK(T1798)),"Error",IF(AND(Q1798="Residential HP",T1798&gt;0),T1798,IF(Q1798="Commercial AC (&gt;=65k to &lt;135,000k Btu/hr)",'Emission Factors'!$E$57,IF(Q1798="Commercial AC (&gt;=135,000k Btu/hr)",'Emission Factors'!$E$58,""))))))))</f>
        <v/>
      </c>
      <c r="V1798" s="95"/>
      <c r="W1798" s="211" t="str">
        <f>IF(ISBLANK(V1798),"",VLOOKUP(V1798,'Emission Factors'!$C$81:$G$221,4,FALSE))</f>
        <v/>
      </c>
      <c r="X1798" s="210" t="str">
        <f>IF(Q1798="Room AC (window/wall)",'Emission Factors'!$F$53,IF(Q1798="Room AC (PTAC/PTHP)",'Emission Factors'!$F$54,IF(Q1798="Residential AC",'Emission Factors'!$F$55,IF(Q1798="Residential HP",'Emission Factors'!$F$56,IF(Q1798="Commercial AC (&gt;=65k to &lt;135,000k Btu/hr)",'Emission Factors'!$F$57,IF(Q1798="Commercial AC (&gt;=135,000k Btu/hr)",'Emission Factors'!$F$58,""))))))</f>
        <v/>
      </c>
      <c r="Y1798" s="211" t="str">
        <f>IF(Q1798="Room AC (window/wall)",'Emission Factors'!$G$53,IF(Q1798="Room AC (PTAC/PTHP)",'Emission Factors'!$G$54,IF(Q1798="Residential AC",'Emission Factors'!$G$55,IF(Q1798="Residential HP",'Emission Factors'!$G$56,IF(Q1798="Commercial AC (&gt;=65k to &lt;135,000k Btu/hr)",'Emission Factors'!$G$57,IF(Q1798="Commercial AC (&gt;=135,000k Btu/hr)",'Emission Factors'!$G$58,""))))))</f>
        <v/>
      </c>
      <c r="Z1798" s="96"/>
      <c r="AA1798" s="97" t="str">
        <f t="shared" si="271"/>
        <v/>
      </c>
      <c r="AB1798" s="97" t="str">
        <f t="shared" si="272"/>
        <v/>
      </c>
      <c r="AC1798" s="246" t="str">
        <f t="shared" si="273"/>
        <v/>
      </c>
      <c r="AD1798" s="97" t="str">
        <f t="shared" si="274"/>
        <v/>
      </c>
      <c r="AE1798" s="97" t="str">
        <f t="shared" si="275"/>
        <v/>
      </c>
      <c r="AF1798" s="252" t="str">
        <f t="shared" si="276"/>
        <v/>
      </c>
      <c r="AG1798" s="254" t="str">
        <f t="shared" si="277"/>
        <v/>
      </c>
      <c r="AH1798" s="248" t="str">
        <f t="shared" si="278"/>
        <v/>
      </c>
      <c r="AI1798" s="249" t="str">
        <f t="shared" si="279"/>
        <v/>
      </c>
    </row>
    <row r="1799" spans="2:35" x14ac:dyDescent="0.3">
      <c r="B1799" s="94"/>
      <c r="C1799" s="95"/>
      <c r="D1799" s="95"/>
      <c r="E1799" s="95"/>
      <c r="F1799" s="94"/>
      <c r="G1799" s="145"/>
      <c r="H1799" s="245"/>
      <c r="I1799" s="211" t="str">
        <f>IF(D1799="Room AC (window/wall)",'Emission Factors'!$E$53,IF(D1799="Room AC (PTAC/PTHP)",H1799,IF(D1799="Residential AC",'Emission Factors'!$E$55,IF(D1799="Residential HP",H1799,IF(D1799="Commercial AC (&gt;=65k to &lt;135,000k Btu/hr)",'Emission Factors'!$E$57,IF(D1799="Commercial AC (&gt;=135,000k Btu/hr)",'Emission Factors'!$E$58,""))))))</f>
        <v/>
      </c>
      <c r="J1799" s="96"/>
      <c r="K1799" s="211" t="str">
        <f>IF(ISBLANK(J1799),"",VLOOKUP(J1799,'Emission Factors'!$C$81:$G$221,4,FALSE))</f>
        <v/>
      </c>
      <c r="L1799" s="210" t="str">
        <f>IF(D1799="Room AC (window/wall)",'Emission Factors'!$F$53,IF(D1799="Room AC (PTAC/PTHP)",'Emission Factors'!$F$54,IF(D1799="Residential AC",'Emission Factors'!$F$55,IF(D1799="Residential HP",'Emission Factors'!$F$56,IF(D1799="Commercial AC (&gt;=65k to &lt;135,000k Btu/hr)",'Emission Factors'!$F$57,IF(D1799="Commercial AC (&gt;=135,000k Btu/hr)",'Emission Factors'!$F$58,""))))))</f>
        <v/>
      </c>
      <c r="M1799" s="211" t="str">
        <f>IF(D1799="Room AC (window/wall)",'Emission Factors'!$G$53,IF(D1799="Room AC (PTAC/PTHP)",'Emission Factors'!$G$54,IF(D1799="Residential AC",'Emission Factors'!$G$55,IF(D1799="Residential HP",'Emission Factors'!$G$56,IF(D1799="Commercial AC (&gt;=65k to &lt;135,000k Btu/hr)",'Emission Factors'!$G$57,IF(D1799="Commercial AC (&gt;=135,000k Btu/hr)",'Emission Factors'!$G$58,""))))))</f>
        <v/>
      </c>
      <c r="N1799" s="96"/>
      <c r="O1799" s="209" t="str">
        <f>IF(ISBLANK(D1799),"",(IF(D1799="Room AC (window/wall)",'Emission Factors'!$C$53,IF(D1799="Room AC (PTAC/PTHP)",'Emission Factors'!$C$54,IF(D1799="Residential AC",'Emission Factors'!$C$55,IF(D1799="Residential HP",'Emission Factors'!$C$56,IF(D1799="Commercial AC (&gt;=65k to &lt;135,000k Btu/hr)",'Emission Factors'!$C$57,IF(D1799="Commercial AC (&gt;=135,000k Btu/hr)",'Emission Factors'!$C$58,""))))))))</f>
        <v/>
      </c>
      <c r="P1799" s="209" t="str">
        <f t="shared" si="270"/>
        <v/>
      </c>
      <c r="Q1799" s="95"/>
      <c r="R1799" s="256"/>
      <c r="S1799" s="256"/>
      <c r="T1799" s="96"/>
      <c r="U1799" s="211" t="str">
        <f>IF(Q1799="Room AC (window/wall)",'Emission Factors'!$E$53,IF(AND(Q1799="Room AC (PTAC/PTHP)",ISBLANK(T1799)),"Error",IF(AND(Q1799="Room AC (PTAC/PTHP)",T1799&gt;0),T1799,IF(Q1799="Residential AC",'Emission Factors'!$E$55,IF(AND(Q1799="Residential HP",ISBLANK(T1799)),"Error",IF(AND(Q1799="Residential HP",T1799&gt;0),T1799,IF(Q1799="Commercial AC (&gt;=65k to &lt;135,000k Btu/hr)",'Emission Factors'!$E$57,IF(Q1799="Commercial AC (&gt;=135,000k Btu/hr)",'Emission Factors'!$E$58,""))))))))</f>
        <v/>
      </c>
      <c r="V1799" s="95"/>
      <c r="W1799" s="211" t="str">
        <f>IF(ISBLANK(V1799),"",VLOOKUP(V1799,'Emission Factors'!$C$81:$G$221,4,FALSE))</f>
        <v/>
      </c>
      <c r="X1799" s="210" t="str">
        <f>IF(Q1799="Room AC (window/wall)",'Emission Factors'!$F$53,IF(Q1799="Room AC (PTAC/PTHP)",'Emission Factors'!$F$54,IF(Q1799="Residential AC",'Emission Factors'!$F$55,IF(Q1799="Residential HP",'Emission Factors'!$F$56,IF(Q1799="Commercial AC (&gt;=65k to &lt;135,000k Btu/hr)",'Emission Factors'!$F$57,IF(Q1799="Commercial AC (&gt;=135,000k Btu/hr)",'Emission Factors'!$F$58,""))))))</f>
        <v/>
      </c>
      <c r="Y1799" s="211" t="str">
        <f>IF(Q1799="Room AC (window/wall)",'Emission Factors'!$G$53,IF(Q1799="Room AC (PTAC/PTHP)",'Emission Factors'!$G$54,IF(Q1799="Residential AC",'Emission Factors'!$G$55,IF(Q1799="Residential HP",'Emission Factors'!$G$56,IF(Q1799="Commercial AC (&gt;=65k to &lt;135,000k Btu/hr)",'Emission Factors'!$G$57,IF(Q1799="Commercial AC (&gt;=135,000k Btu/hr)",'Emission Factors'!$G$58,""))))))</f>
        <v/>
      </c>
      <c r="Z1799" s="96"/>
      <c r="AA1799" s="97" t="str">
        <f t="shared" si="271"/>
        <v/>
      </c>
      <c r="AB1799" s="97" t="str">
        <f t="shared" si="272"/>
        <v/>
      </c>
      <c r="AC1799" s="246" t="str">
        <f t="shared" si="273"/>
        <v/>
      </c>
      <c r="AD1799" s="97" t="str">
        <f t="shared" si="274"/>
        <v/>
      </c>
      <c r="AE1799" s="97" t="str">
        <f t="shared" si="275"/>
        <v/>
      </c>
      <c r="AF1799" s="252" t="str">
        <f t="shared" si="276"/>
        <v/>
      </c>
      <c r="AG1799" s="254" t="str">
        <f t="shared" si="277"/>
        <v/>
      </c>
      <c r="AH1799" s="248" t="str">
        <f t="shared" si="278"/>
        <v/>
      </c>
      <c r="AI1799" s="249" t="str">
        <f t="shared" si="279"/>
        <v/>
      </c>
    </row>
    <row r="1800" spans="2:35" x14ac:dyDescent="0.3">
      <c r="B1800" s="94"/>
      <c r="C1800" s="95"/>
      <c r="D1800" s="95"/>
      <c r="E1800" s="95"/>
      <c r="F1800" s="94"/>
      <c r="G1800" s="145"/>
      <c r="H1800" s="245"/>
      <c r="I1800" s="211" t="str">
        <f>IF(D1800="Room AC (window/wall)",'Emission Factors'!$E$53,IF(D1800="Room AC (PTAC/PTHP)",H1800,IF(D1800="Residential AC",'Emission Factors'!$E$55,IF(D1800="Residential HP",H1800,IF(D1800="Commercial AC (&gt;=65k to &lt;135,000k Btu/hr)",'Emission Factors'!$E$57,IF(D1800="Commercial AC (&gt;=135,000k Btu/hr)",'Emission Factors'!$E$58,""))))))</f>
        <v/>
      </c>
      <c r="J1800" s="96"/>
      <c r="K1800" s="211" t="str">
        <f>IF(ISBLANK(J1800),"",VLOOKUP(J1800,'Emission Factors'!$C$81:$G$221,4,FALSE))</f>
        <v/>
      </c>
      <c r="L1800" s="210" t="str">
        <f>IF(D1800="Room AC (window/wall)",'Emission Factors'!$F$53,IF(D1800="Room AC (PTAC/PTHP)",'Emission Factors'!$F$54,IF(D1800="Residential AC",'Emission Factors'!$F$55,IF(D1800="Residential HP",'Emission Factors'!$F$56,IF(D1800="Commercial AC (&gt;=65k to &lt;135,000k Btu/hr)",'Emission Factors'!$F$57,IF(D1800="Commercial AC (&gt;=135,000k Btu/hr)",'Emission Factors'!$F$58,""))))))</f>
        <v/>
      </c>
      <c r="M1800" s="211" t="str">
        <f>IF(D1800="Room AC (window/wall)",'Emission Factors'!$G$53,IF(D1800="Room AC (PTAC/PTHP)",'Emission Factors'!$G$54,IF(D1800="Residential AC",'Emission Factors'!$G$55,IF(D1800="Residential HP",'Emission Factors'!$G$56,IF(D1800="Commercial AC (&gt;=65k to &lt;135,000k Btu/hr)",'Emission Factors'!$G$57,IF(D1800="Commercial AC (&gt;=135,000k Btu/hr)",'Emission Factors'!$G$58,""))))))</f>
        <v/>
      </c>
      <c r="N1800" s="96"/>
      <c r="O1800" s="209" t="str">
        <f>IF(ISBLANK(D1800),"",(IF(D1800="Room AC (window/wall)",'Emission Factors'!$C$53,IF(D1800="Room AC (PTAC/PTHP)",'Emission Factors'!$C$54,IF(D1800="Residential AC",'Emission Factors'!$C$55,IF(D1800="Residential HP",'Emission Factors'!$C$56,IF(D1800="Commercial AC (&gt;=65k to &lt;135,000k Btu/hr)",'Emission Factors'!$C$57,IF(D1800="Commercial AC (&gt;=135,000k Btu/hr)",'Emission Factors'!$C$58,""))))))))</f>
        <v/>
      </c>
      <c r="P1800" s="209" t="str">
        <f t="shared" si="270"/>
        <v/>
      </c>
      <c r="Q1800" s="95"/>
      <c r="R1800" s="256"/>
      <c r="S1800" s="256"/>
      <c r="T1800" s="96"/>
      <c r="U1800" s="211" t="str">
        <f>IF(Q1800="Room AC (window/wall)",'Emission Factors'!$E$53,IF(AND(Q1800="Room AC (PTAC/PTHP)",ISBLANK(T1800)),"Error",IF(AND(Q1800="Room AC (PTAC/PTHP)",T1800&gt;0),T1800,IF(Q1800="Residential AC",'Emission Factors'!$E$55,IF(AND(Q1800="Residential HP",ISBLANK(T1800)),"Error",IF(AND(Q1800="Residential HP",T1800&gt;0),T1800,IF(Q1800="Commercial AC (&gt;=65k to &lt;135,000k Btu/hr)",'Emission Factors'!$E$57,IF(Q1800="Commercial AC (&gt;=135,000k Btu/hr)",'Emission Factors'!$E$58,""))))))))</f>
        <v/>
      </c>
      <c r="V1800" s="95"/>
      <c r="W1800" s="211" t="str">
        <f>IF(ISBLANK(V1800),"",VLOOKUP(V1800,'Emission Factors'!$C$81:$G$221,4,FALSE))</f>
        <v/>
      </c>
      <c r="X1800" s="210" t="str">
        <f>IF(Q1800="Room AC (window/wall)",'Emission Factors'!$F$53,IF(Q1800="Room AC (PTAC/PTHP)",'Emission Factors'!$F$54,IF(Q1800="Residential AC",'Emission Factors'!$F$55,IF(Q1800="Residential HP",'Emission Factors'!$F$56,IF(Q1800="Commercial AC (&gt;=65k to &lt;135,000k Btu/hr)",'Emission Factors'!$F$57,IF(Q1800="Commercial AC (&gt;=135,000k Btu/hr)",'Emission Factors'!$F$58,""))))))</f>
        <v/>
      </c>
      <c r="Y1800" s="211" t="str">
        <f>IF(Q1800="Room AC (window/wall)",'Emission Factors'!$G$53,IF(Q1800="Room AC (PTAC/PTHP)",'Emission Factors'!$G$54,IF(Q1800="Residential AC",'Emission Factors'!$G$55,IF(Q1800="Residential HP",'Emission Factors'!$G$56,IF(Q1800="Commercial AC (&gt;=65k to &lt;135,000k Btu/hr)",'Emission Factors'!$G$57,IF(Q1800="Commercial AC (&gt;=135,000k Btu/hr)",'Emission Factors'!$G$58,""))))))</f>
        <v/>
      </c>
      <c r="Z1800" s="96"/>
      <c r="AA1800" s="97" t="str">
        <f t="shared" si="271"/>
        <v/>
      </c>
      <c r="AB1800" s="97" t="str">
        <f t="shared" si="272"/>
        <v/>
      </c>
      <c r="AC1800" s="246" t="str">
        <f t="shared" si="273"/>
        <v/>
      </c>
      <c r="AD1800" s="97" t="str">
        <f t="shared" si="274"/>
        <v/>
      </c>
      <c r="AE1800" s="97" t="str">
        <f t="shared" si="275"/>
        <v/>
      </c>
      <c r="AF1800" s="252" t="str">
        <f t="shared" si="276"/>
        <v/>
      </c>
      <c r="AG1800" s="254" t="str">
        <f t="shared" si="277"/>
        <v/>
      </c>
      <c r="AH1800" s="248" t="str">
        <f t="shared" si="278"/>
        <v/>
      </c>
      <c r="AI1800" s="249" t="str">
        <f t="shared" si="279"/>
        <v/>
      </c>
    </row>
    <row r="1801" spans="2:35" x14ac:dyDescent="0.3">
      <c r="B1801" s="94"/>
      <c r="C1801" s="95"/>
      <c r="D1801" s="95"/>
      <c r="E1801" s="95"/>
      <c r="F1801" s="94"/>
      <c r="G1801" s="145"/>
      <c r="H1801" s="245"/>
      <c r="I1801" s="211" t="str">
        <f>IF(D1801="Room AC (window/wall)",'Emission Factors'!$E$53,IF(D1801="Room AC (PTAC/PTHP)",H1801,IF(D1801="Residential AC",'Emission Factors'!$E$55,IF(D1801="Residential HP",H1801,IF(D1801="Commercial AC (&gt;=65k to &lt;135,000k Btu/hr)",'Emission Factors'!$E$57,IF(D1801="Commercial AC (&gt;=135,000k Btu/hr)",'Emission Factors'!$E$58,""))))))</f>
        <v/>
      </c>
      <c r="J1801" s="96"/>
      <c r="K1801" s="211" t="str">
        <f>IF(ISBLANK(J1801),"",VLOOKUP(J1801,'Emission Factors'!$C$81:$G$221,4,FALSE))</f>
        <v/>
      </c>
      <c r="L1801" s="210" t="str">
        <f>IF(D1801="Room AC (window/wall)",'Emission Factors'!$F$53,IF(D1801="Room AC (PTAC/PTHP)",'Emission Factors'!$F$54,IF(D1801="Residential AC",'Emission Factors'!$F$55,IF(D1801="Residential HP",'Emission Factors'!$F$56,IF(D1801="Commercial AC (&gt;=65k to &lt;135,000k Btu/hr)",'Emission Factors'!$F$57,IF(D1801="Commercial AC (&gt;=135,000k Btu/hr)",'Emission Factors'!$F$58,""))))))</f>
        <v/>
      </c>
      <c r="M1801" s="211" t="str">
        <f>IF(D1801="Room AC (window/wall)",'Emission Factors'!$G$53,IF(D1801="Room AC (PTAC/PTHP)",'Emission Factors'!$G$54,IF(D1801="Residential AC",'Emission Factors'!$G$55,IF(D1801="Residential HP",'Emission Factors'!$G$56,IF(D1801="Commercial AC (&gt;=65k to &lt;135,000k Btu/hr)",'Emission Factors'!$G$57,IF(D1801="Commercial AC (&gt;=135,000k Btu/hr)",'Emission Factors'!$G$58,""))))))</f>
        <v/>
      </c>
      <c r="N1801" s="96"/>
      <c r="O1801" s="209" t="str">
        <f>IF(ISBLANK(D1801),"",(IF(D1801="Room AC (window/wall)",'Emission Factors'!$C$53,IF(D1801="Room AC (PTAC/PTHP)",'Emission Factors'!$C$54,IF(D1801="Residential AC",'Emission Factors'!$C$55,IF(D1801="Residential HP",'Emission Factors'!$C$56,IF(D1801="Commercial AC (&gt;=65k to &lt;135,000k Btu/hr)",'Emission Factors'!$C$57,IF(D1801="Commercial AC (&gt;=135,000k Btu/hr)",'Emission Factors'!$C$58,""))))))))</f>
        <v/>
      </c>
      <c r="P1801" s="209" t="str">
        <f t="shared" si="270"/>
        <v/>
      </c>
      <c r="Q1801" s="95"/>
      <c r="R1801" s="256"/>
      <c r="S1801" s="256"/>
      <c r="T1801" s="96"/>
      <c r="U1801" s="211" t="str">
        <f>IF(Q1801="Room AC (window/wall)",'Emission Factors'!$E$53,IF(AND(Q1801="Room AC (PTAC/PTHP)",ISBLANK(T1801)),"Error",IF(AND(Q1801="Room AC (PTAC/PTHP)",T1801&gt;0),T1801,IF(Q1801="Residential AC",'Emission Factors'!$E$55,IF(AND(Q1801="Residential HP",ISBLANK(T1801)),"Error",IF(AND(Q1801="Residential HP",T1801&gt;0),T1801,IF(Q1801="Commercial AC (&gt;=65k to &lt;135,000k Btu/hr)",'Emission Factors'!$E$57,IF(Q1801="Commercial AC (&gt;=135,000k Btu/hr)",'Emission Factors'!$E$58,""))))))))</f>
        <v/>
      </c>
      <c r="V1801" s="95"/>
      <c r="W1801" s="211" t="str">
        <f>IF(ISBLANK(V1801),"",VLOOKUP(V1801,'Emission Factors'!$C$81:$G$221,4,FALSE))</f>
        <v/>
      </c>
      <c r="X1801" s="210" t="str">
        <f>IF(Q1801="Room AC (window/wall)",'Emission Factors'!$F$53,IF(Q1801="Room AC (PTAC/PTHP)",'Emission Factors'!$F$54,IF(Q1801="Residential AC",'Emission Factors'!$F$55,IF(Q1801="Residential HP",'Emission Factors'!$F$56,IF(Q1801="Commercial AC (&gt;=65k to &lt;135,000k Btu/hr)",'Emission Factors'!$F$57,IF(Q1801="Commercial AC (&gt;=135,000k Btu/hr)",'Emission Factors'!$F$58,""))))))</f>
        <v/>
      </c>
      <c r="Y1801" s="211" t="str">
        <f>IF(Q1801="Room AC (window/wall)",'Emission Factors'!$G$53,IF(Q1801="Room AC (PTAC/PTHP)",'Emission Factors'!$G$54,IF(Q1801="Residential AC",'Emission Factors'!$G$55,IF(Q1801="Residential HP",'Emission Factors'!$G$56,IF(Q1801="Commercial AC (&gt;=65k to &lt;135,000k Btu/hr)",'Emission Factors'!$G$57,IF(Q1801="Commercial AC (&gt;=135,000k Btu/hr)",'Emission Factors'!$G$58,""))))))</f>
        <v/>
      </c>
      <c r="Z1801" s="96"/>
      <c r="AA1801" s="97" t="str">
        <f t="shared" si="271"/>
        <v/>
      </c>
      <c r="AB1801" s="97" t="str">
        <f t="shared" si="272"/>
        <v/>
      </c>
      <c r="AC1801" s="246" t="str">
        <f t="shared" si="273"/>
        <v/>
      </c>
      <c r="AD1801" s="97" t="str">
        <f t="shared" si="274"/>
        <v/>
      </c>
      <c r="AE1801" s="97" t="str">
        <f t="shared" si="275"/>
        <v/>
      </c>
      <c r="AF1801" s="252" t="str">
        <f t="shared" si="276"/>
        <v/>
      </c>
      <c r="AG1801" s="254" t="str">
        <f t="shared" si="277"/>
        <v/>
      </c>
      <c r="AH1801" s="248" t="str">
        <f t="shared" si="278"/>
        <v/>
      </c>
      <c r="AI1801" s="249" t="str">
        <f t="shared" si="279"/>
        <v/>
      </c>
    </row>
    <row r="1802" spans="2:35" x14ac:dyDescent="0.3">
      <c r="B1802" s="94"/>
      <c r="C1802" s="95"/>
      <c r="D1802" s="95"/>
      <c r="E1802" s="95"/>
      <c r="F1802" s="94"/>
      <c r="G1802" s="145"/>
      <c r="H1802" s="245"/>
      <c r="I1802" s="211" t="str">
        <f>IF(D1802="Room AC (window/wall)",'Emission Factors'!$E$53,IF(D1802="Room AC (PTAC/PTHP)",H1802,IF(D1802="Residential AC",'Emission Factors'!$E$55,IF(D1802="Residential HP",H1802,IF(D1802="Commercial AC (&gt;=65k to &lt;135,000k Btu/hr)",'Emission Factors'!$E$57,IF(D1802="Commercial AC (&gt;=135,000k Btu/hr)",'Emission Factors'!$E$58,""))))))</f>
        <v/>
      </c>
      <c r="J1802" s="96"/>
      <c r="K1802" s="211" t="str">
        <f>IF(ISBLANK(J1802),"",VLOOKUP(J1802,'Emission Factors'!$C$81:$G$221,4,FALSE))</f>
        <v/>
      </c>
      <c r="L1802" s="210" t="str">
        <f>IF(D1802="Room AC (window/wall)",'Emission Factors'!$F$53,IF(D1802="Room AC (PTAC/PTHP)",'Emission Factors'!$F$54,IF(D1802="Residential AC",'Emission Factors'!$F$55,IF(D1802="Residential HP",'Emission Factors'!$F$56,IF(D1802="Commercial AC (&gt;=65k to &lt;135,000k Btu/hr)",'Emission Factors'!$F$57,IF(D1802="Commercial AC (&gt;=135,000k Btu/hr)",'Emission Factors'!$F$58,""))))))</f>
        <v/>
      </c>
      <c r="M1802" s="211" t="str">
        <f>IF(D1802="Room AC (window/wall)",'Emission Factors'!$G$53,IF(D1802="Room AC (PTAC/PTHP)",'Emission Factors'!$G$54,IF(D1802="Residential AC",'Emission Factors'!$G$55,IF(D1802="Residential HP",'Emission Factors'!$G$56,IF(D1802="Commercial AC (&gt;=65k to &lt;135,000k Btu/hr)",'Emission Factors'!$G$57,IF(D1802="Commercial AC (&gt;=135,000k Btu/hr)",'Emission Factors'!$G$58,""))))))</f>
        <v/>
      </c>
      <c r="N1802" s="96"/>
      <c r="O1802" s="209" t="str">
        <f>IF(ISBLANK(D1802),"",(IF(D1802="Room AC (window/wall)",'Emission Factors'!$C$53,IF(D1802="Room AC (PTAC/PTHP)",'Emission Factors'!$C$54,IF(D1802="Residential AC",'Emission Factors'!$C$55,IF(D1802="Residential HP",'Emission Factors'!$C$56,IF(D1802="Commercial AC (&gt;=65k to &lt;135,000k Btu/hr)",'Emission Factors'!$C$57,IF(D1802="Commercial AC (&gt;=135,000k Btu/hr)",'Emission Factors'!$C$58,""))))))))</f>
        <v/>
      </c>
      <c r="P1802" s="209" t="str">
        <f t="shared" si="270"/>
        <v/>
      </c>
      <c r="Q1802" s="95"/>
      <c r="R1802" s="256"/>
      <c r="S1802" s="256"/>
      <c r="T1802" s="96"/>
      <c r="U1802" s="211" t="str">
        <f>IF(Q1802="Room AC (window/wall)",'Emission Factors'!$E$53,IF(AND(Q1802="Room AC (PTAC/PTHP)",ISBLANK(T1802)),"Error",IF(AND(Q1802="Room AC (PTAC/PTHP)",T1802&gt;0),T1802,IF(Q1802="Residential AC",'Emission Factors'!$E$55,IF(AND(Q1802="Residential HP",ISBLANK(T1802)),"Error",IF(AND(Q1802="Residential HP",T1802&gt;0),T1802,IF(Q1802="Commercial AC (&gt;=65k to &lt;135,000k Btu/hr)",'Emission Factors'!$E$57,IF(Q1802="Commercial AC (&gt;=135,000k Btu/hr)",'Emission Factors'!$E$58,""))))))))</f>
        <v/>
      </c>
      <c r="V1802" s="95"/>
      <c r="W1802" s="211" t="str">
        <f>IF(ISBLANK(V1802),"",VLOOKUP(V1802,'Emission Factors'!$C$81:$G$221,4,FALSE))</f>
        <v/>
      </c>
      <c r="X1802" s="210" t="str">
        <f>IF(Q1802="Room AC (window/wall)",'Emission Factors'!$F$53,IF(Q1802="Room AC (PTAC/PTHP)",'Emission Factors'!$F$54,IF(Q1802="Residential AC",'Emission Factors'!$F$55,IF(Q1802="Residential HP",'Emission Factors'!$F$56,IF(Q1802="Commercial AC (&gt;=65k to &lt;135,000k Btu/hr)",'Emission Factors'!$F$57,IF(Q1802="Commercial AC (&gt;=135,000k Btu/hr)",'Emission Factors'!$F$58,""))))))</f>
        <v/>
      </c>
      <c r="Y1802" s="211" t="str">
        <f>IF(Q1802="Room AC (window/wall)",'Emission Factors'!$G$53,IF(Q1802="Room AC (PTAC/PTHP)",'Emission Factors'!$G$54,IF(Q1802="Residential AC",'Emission Factors'!$G$55,IF(Q1802="Residential HP",'Emission Factors'!$G$56,IF(Q1802="Commercial AC (&gt;=65k to &lt;135,000k Btu/hr)",'Emission Factors'!$G$57,IF(Q1802="Commercial AC (&gt;=135,000k Btu/hr)",'Emission Factors'!$G$58,""))))))</f>
        <v/>
      </c>
      <c r="Z1802" s="96"/>
      <c r="AA1802" s="97" t="str">
        <f t="shared" si="271"/>
        <v/>
      </c>
      <c r="AB1802" s="97" t="str">
        <f t="shared" si="272"/>
        <v/>
      </c>
      <c r="AC1802" s="246" t="str">
        <f t="shared" si="273"/>
        <v/>
      </c>
      <c r="AD1802" s="97" t="str">
        <f t="shared" si="274"/>
        <v/>
      </c>
      <c r="AE1802" s="97" t="str">
        <f t="shared" si="275"/>
        <v/>
      </c>
      <c r="AF1802" s="252" t="str">
        <f t="shared" si="276"/>
        <v/>
      </c>
      <c r="AG1802" s="254" t="str">
        <f t="shared" si="277"/>
        <v/>
      </c>
      <c r="AH1802" s="248" t="str">
        <f t="shared" si="278"/>
        <v/>
      </c>
      <c r="AI1802" s="249" t="str">
        <f t="shared" si="279"/>
        <v/>
      </c>
    </row>
    <row r="1803" spans="2:35" x14ac:dyDescent="0.3">
      <c r="B1803" s="94"/>
      <c r="C1803" s="95"/>
      <c r="D1803" s="95"/>
      <c r="E1803" s="95"/>
      <c r="F1803" s="94"/>
      <c r="G1803" s="145"/>
      <c r="H1803" s="245"/>
      <c r="I1803" s="211" t="str">
        <f>IF(D1803="Room AC (window/wall)",'Emission Factors'!$E$53,IF(D1803="Room AC (PTAC/PTHP)",H1803,IF(D1803="Residential AC",'Emission Factors'!$E$55,IF(D1803="Residential HP",H1803,IF(D1803="Commercial AC (&gt;=65k to &lt;135,000k Btu/hr)",'Emission Factors'!$E$57,IF(D1803="Commercial AC (&gt;=135,000k Btu/hr)",'Emission Factors'!$E$58,""))))))</f>
        <v/>
      </c>
      <c r="J1803" s="96"/>
      <c r="K1803" s="211" t="str">
        <f>IF(ISBLANK(J1803),"",VLOOKUP(J1803,'Emission Factors'!$C$81:$G$221,4,FALSE))</f>
        <v/>
      </c>
      <c r="L1803" s="210" t="str">
        <f>IF(D1803="Room AC (window/wall)",'Emission Factors'!$F$53,IF(D1803="Room AC (PTAC/PTHP)",'Emission Factors'!$F$54,IF(D1803="Residential AC",'Emission Factors'!$F$55,IF(D1803="Residential HP",'Emission Factors'!$F$56,IF(D1803="Commercial AC (&gt;=65k to &lt;135,000k Btu/hr)",'Emission Factors'!$F$57,IF(D1803="Commercial AC (&gt;=135,000k Btu/hr)",'Emission Factors'!$F$58,""))))))</f>
        <v/>
      </c>
      <c r="M1803" s="211" t="str">
        <f>IF(D1803="Room AC (window/wall)",'Emission Factors'!$G$53,IF(D1803="Room AC (PTAC/PTHP)",'Emission Factors'!$G$54,IF(D1803="Residential AC",'Emission Factors'!$G$55,IF(D1803="Residential HP",'Emission Factors'!$G$56,IF(D1803="Commercial AC (&gt;=65k to &lt;135,000k Btu/hr)",'Emission Factors'!$G$57,IF(D1803="Commercial AC (&gt;=135,000k Btu/hr)",'Emission Factors'!$G$58,""))))))</f>
        <v/>
      </c>
      <c r="N1803" s="96"/>
      <c r="O1803" s="209" t="str">
        <f>IF(ISBLANK(D1803),"",(IF(D1803="Room AC (window/wall)",'Emission Factors'!$C$53,IF(D1803="Room AC (PTAC/PTHP)",'Emission Factors'!$C$54,IF(D1803="Residential AC",'Emission Factors'!$C$55,IF(D1803="Residential HP",'Emission Factors'!$C$56,IF(D1803="Commercial AC (&gt;=65k to &lt;135,000k Btu/hr)",'Emission Factors'!$C$57,IF(D1803="Commercial AC (&gt;=135,000k Btu/hr)",'Emission Factors'!$C$58,""))))))))</f>
        <v/>
      </c>
      <c r="P1803" s="209" t="str">
        <f t="shared" si="270"/>
        <v/>
      </c>
      <c r="Q1803" s="95"/>
      <c r="R1803" s="256"/>
      <c r="S1803" s="256"/>
      <c r="T1803" s="96"/>
      <c r="U1803" s="211" t="str">
        <f>IF(Q1803="Room AC (window/wall)",'Emission Factors'!$E$53,IF(AND(Q1803="Room AC (PTAC/PTHP)",ISBLANK(T1803)),"Error",IF(AND(Q1803="Room AC (PTAC/PTHP)",T1803&gt;0),T1803,IF(Q1803="Residential AC",'Emission Factors'!$E$55,IF(AND(Q1803="Residential HP",ISBLANK(T1803)),"Error",IF(AND(Q1803="Residential HP",T1803&gt;0),T1803,IF(Q1803="Commercial AC (&gt;=65k to &lt;135,000k Btu/hr)",'Emission Factors'!$E$57,IF(Q1803="Commercial AC (&gt;=135,000k Btu/hr)",'Emission Factors'!$E$58,""))))))))</f>
        <v/>
      </c>
      <c r="V1803" s="95"/>
      <c r="W1803" s="211" t="str">
        <f>IF(ISBLANK(V1803),"",VLOOKUP(V1803,'Emission Factors'!$C$81:$G$221,4,FALSE))</f>
        <v/>
      </c>
      <c r="X1803" s="210" t="str">
        <f>IF(Q1803="Room AC (window/wall)",'Emission Factors'!$F$53,IF(Q1803="Room AC (PTAC/PTHP)",'Emission Factors'!$F$54,IF(Q1803="Residential AC",'Emission Factors'!$F$55,IF(Q1803="Residential HP",'Emission Factors'!$F$56,IF(Q1803="Commercial AC (&gt;=65k to &lt;135,000k Btu/hr)",'Emission Factors'!$F$57,IF(Q1803="Commercial AC (&gt;=135,000k Btu/hr)",'Emission Factors'!$F$58,""))))))</f>
        <v/>
      </c>
      <c r="Y1803" s="211" t="str">
        <f>IF(Q1803="Room AC (window/wall)",'Emission Factors'!$G$53,IF(Q1803="Room AC (PTAC/PTHP)",'Emission Factors'!$G$54,IF(Q1803="Residential AC",'Emission Factors'!$G$55,IF(Q1803="Residential HP",'Emission Factors'!$G$56,IF(Q1803="Commercial AC (&gt;=65k to &lt;135,000k Btu/hr)",'Emission Factors'!$G$57,IF(Q1803="Commercial AC (&gt;=135,000k Btu/hr)",'Emission Factors'!$G$58,""))))))</f>
        <v/>
      </c>
      <c r="Z1803" s="96"/>
      <c r="AA1803" s="97" t="str">
        <f t="shared" si="271"/>
        <v/>
      </c>
      <c r="AB1803" s="97" t="str">
        <f t="shared" si="272"/>
        <v/>
      </c>
      <c r="AC1803" s="246" t="str">
        <f t="shared" si="273"/>
        <v/>
      </c>
      <c r="AD1803" s="97" t="str">
        <f t="shared" si="274"/>
        <v/>
      </c>
      <c r="AE1803" s="97" t="str">
        <f t="shared" si="275"/>
        <v/>
      </c>
      <c r="AF1803" s="252" t="str">
        <f t="shared" si="276"/>
        <v/>
      </c>
      <c r="AG1803" s="254" t="str">
        <f t="shared" si="277"/>
        <v/>
      </c>
      <c r="AH1803" s="248" t="str">
        <f t="shared" si="278"/>
        <v/>
      </c>
      <c r="AI1803" s="249" t="str">
        <f t="shared" si="279"/>
        <v/>
      </c>
    </row>
    <row r="1804" spans="2:35" x14ac:dyDescent="0.3">
      <c r="B1804" s="94"/>
      <c r="C1804" s="95"/>
      <c r="D1804" s="95"/>
      <c r="E1804" s="95"/>
      <c r="F1804" s="94"/>
      <c r="G1804" s="145"/>
      <c r="H1804" s="245"/>
      <c r="I1804" s="211" t="str">
        <f>IF(D1804="Room AC (window/wall)",'Emission Factors'!$E$53,IF(D1804="Room AC (PTAC/PTHP)",H1804,IF(D1804="Residential AC",'Emission Factors'!$E$55,IF(D1804="Residential HP",H1804,IF(D1804="Commercial AC (&gt;=65k to &lt;135,000k Btu/hr)",'Emission Factors'!$E$57,IF(D1804="Commercial AC (&gt;=135,000k Btu/hr)",'Emission Factors'!$E$58,""))))))</f>
        <v/>
      </c>
      <c r="J1804" s="96"/>
      <c r="K1804" s="211" t="str">
        <f>IF(ISBLANK(J1804),"",VLOOKUP(J1804,'Emission Factors'!$C$81:$G$221,4,FALSE))</f>
        <v/>
      </c>
      <c r="L1804" s="210" t="str">
        <f>IF(D1804="Room AC (window/wall)",'Emission Factors'!$F$53,IF(D1804="Room AC (PTAC/PTHP)",'Emission Factors'!$F$54,IF(D1804="Residential AC",'Emission Factors'!$F$55,IF(D1804="Residential HP",'Emission Factors'!$F$56,IF(D1804="Commercial AC (&gt;=65k to &lt;135,000k Btu/hr)",'Emission Factors'!$F$57,IF(D1804="Commercial AC (&gt;=135,000k Btu/hr)",'Emission Factors'!$F$58,""))))))</f>
        <v/>
      </c>
      <c r="M1804" s="211" t="str">
        <f>IF(D1804="Room AC (window/wall)",'Emission Factors'!$G$53,IF(D1804="Room AC (PTAC/PTHP)",'Emission Factors'!$G$54,IF(D1804="Residential AC",'Emission Factors'!$G$55,IF(D1804="Residential HP",'Emission Factors'!$G$56,IF(D1804="Commercial AC (&gt;=65k to &lt;135,000k Btu/hr)",'Emission Factors'!$G$57,IF(D1804="Commercial AC (&gt;=135,000k Btu/hr)",'Emission Factors'!$G$58,""))))))</f>
        <v/>
      </c>
      <c r="N1804" s="96"/>
      <c r="O1804" s="209" t="str">
        <f>IF(ISBLANK(D1804),"",(IF(D1804="Room AC (window/wall)",'Emission Factors'!$C$53,IF(D1804="Room AC (PTAC/PTHP)",'Emission Factors'!$C$54,IF(D1804="Residential AC",'Emission Factors'!$C$55,IF(D1804="Residential HP",'Emission Factors'!$C$56,IF(D1804="Commercial AC (&gt;=65k to &lt;135,000k Btu/hr)",'Emission Factors'!$C$57,IF(D1804="Commercial AC (&gt;=135,000k Btu/hr)",'Emission Factors'!$C$58,""))))))))</f>
        <v/>
      </c>
      <c r="P1804" s="209" t="str">
        <f t="shared" si="270"/>
        <v/>
      </c>
      <c r="Q1804" s="95"/>
      <c r="R1804" s="256"/>
      <c r="S1804" s="256"/>
      <c r="T1804" s="96"/>
      <c r="U1804" s="211" t="str">
        <f>IF(Q1804="Room AC (window/wall)",'Emission Factors'!$E$53,IF(AND(Q1804="Room AC (PTAC/PTHP)",ISBLANK(T1804)),"Error",IF(AND(Q1804="Room AC (PTAC/PTHP)",T1804&gt;0),T1804,IF(Q1804="Residential AC",'Emission Factors'!$E$55,IF(AND(Q1804="Residential HP",ISBLANK(T1804)),"Error",IF(AND(Q1804="Residential HP",T1804&gt;0),T1804,IF(Q1804="Commercial AC (&gt;=65k to &lt;135,000k Btu/hr)",'Emission Factors'!$E$57,IF(Q1804="Commercial AC (&gt;=135,000k Btu/hr)",'Emission Factors'!$E$58,""))))))))</f>
        <v/>
      </c>
      <c r="V1804" s="95"/>
      <c r="W1804" s="211" t="str">
        <f>IF(ISBLANK(V1804),"",VLOOKUP(V1804,'Emission Factors'!$C$81:$G$221,4,FALSE))</f>
        <v/>
      </c>
      <c r="X1804" s="210" t="str">
        <f>IF(Q1804="Room AC (window/wall)",'Emission Factors'!$F$53,IF(Q1804="Room AC (PTAC/PTHP)",'Emission Factors'!$F$54,IF(Q1804="Residential AC",'Emission Factors'!$F$55,IF(Q1804="Residential HP",'Emission Factors'!$F$56,IF(Q1804="Commercial AC (&gt;=65k to &lt;135,000k Btu/hr)",'Emission Factors'!$F$57,IF(Q1804="Commercial AC (&gt;=135,000k Btu/hr)",'Emission Factors'!$F$58,""))))))</f>
        <v/>
      </c>
      <c r="Y1804" s="211" t="str">
        <f>IF(Q1804="Room AC (window/wall)",'Emission Factors'!$G$53,IF(Q1804="Room AC (PTAC/PTHP)",'Emission Factors'!$G$54,IF(Q1804="Residential AC",'Emission Factors'!$G$55,IF(Q1804="Residential HP",'Emission Factors'!$G$56,IF(Q1804="Commercial AC (&gt;=65k to &lt;135,000k Btu/hr)",'Emission Factors'!$G$57,IF(Q1804="Commercial AC (&gt;=135,000k Btu/hr)",'Emission Factors'!$G$58,""))))))</f>
        <v/>
      </c>
      <c r="Z1804" s="96"/>
      <c r="AA1804" s="97" t="str">
        <f t="shared" si="271"/>
        <v/>
      </c>
      <c r="AB1804" s="97" t="str">
        <f t="shared" si="272"/>
        <v/>
      </c>
      <c r="AC1804" s="246" t="str">
        <f t="shared" si="273"/>
        <v/>
      </c>
      <c r="AD1804" s="97" t="str">
        <f t="shared" si="274"/>
        <v/>
      </c>
      <c r="AE1804" s="97" t="str">
        <f t="shared" si="275"/>
        <v/>
      </c>
      <c r="AF1804" s="252" t="str">
        <f t="shared" si="276"/>
        <v/>
      </c>
      <c r="AG1804" s="254" t="str">
        <f t="shared" si="277"/>
        <v/>
      </c>
      <c r="AH1804" s="248" t="str">
        <f t="shared" si="278"/>
        <v/>
      </c>
      <c r="AI1804" s="249" t="str">
        <f t="shared" si="279"/>
        <v/>
      </c>
    </row>
    <row r="1805" spans="2:35" x14ac:dyDescent="0.3">
      <c r="B1805" s="94"/>
      <c r="C1805" s="95"/>
      <c r="D1805" s="95"/>
      <c r="E1805" s="95"/>
      <c r="F1805" s="94"/>
      <c r="G1805" s="145"/>
      <c r="H1805" s="245"/>
      <c r="I1805" s="211" t="str">
        <f>IF(D1805="Room AC (window/wall)",'Emission Factors'!$E$53,IF(D1805="Room AC (PTAC/PTHP)",H1805,IF(D1805="Residential AC",'Emission Factors'!$E$55,IF(D1805="Residential HP",H1805,IF(D1805="Commercial AC (&gt;=65k to &lt;135,000k Btu/hr)",'Emission Factors'!$E$57,IF(D1805="Commercial AC (&gt;=135,000k Btu/hr)",'Emission Factors'!$E$58,""))))))</f>
        <v/>
      </c>
      <c r="J1805" s="96"/>
      <c r="K1805" s="211" t="str">
        <f>IF(ISBLANK(J1805),"",VLOOKUP(J1805,'Emission Factors'!$C$81:$G$221,4,FALSE))</f>
        <v/>
      </c>
      <c r="L1805" s="210" t="str">
        <f>IF(D1805="Room AC (window/wall)",'Emission Factors'!$F$53,IF(D1805="Room AC (PTAC/PTHP)",'Emission Factors'!$F$54,IF(D1805="Residential AC",'Emission Factors'!$F$55,IF(D1805="Residential HP",'Emission Factors'!$F$56,IF(D1805="Commercial AC (&gt;=65k to &lt;135,000k Btu/hr)",'Emission Factors'!$F$57,IF(D1805="Commercial AC (&gt;=135,000k Btu/hr)",'Emission Factors'!$F$58,""))))))</f>
        <v/>
      </c>
      <c r="M1805" s="211" t="str">
        <f>IF(D1805="Room AC (window/wall)",'Emission Factors'!$G$53,IF(D1805="Room AC (PTAC/PTHP)",'Emission Factors'!$G$54,IF(D1805="Residential AC",'Emission Factors'!$G$55,IF(D1805="Residential HP",'Emission Factors'!$G$56,IF(D1805="Commercial AC (&gt;=65k to &lt;135,000k Btu/hr)",'Emission Factors'!$G$57,IF(D1805="Commercial AC (&gt;=135,000k Btu/hr)",'Emission Factors'!$G$58,""))))))</f>
        <v/>
      </c>
      <c r="N1805" s="96"/>
      <c r="O1805" s="209" t="str">
        <f>IF(ISBLANK(D1805),"",(IF(D1805="Room AC (window/wall)",'Emission Factors'!$C$53,IF(D1805="Room AC (PTAC/PTHP)",'Emission Factors'!$C$54,IF(D1805="Residential AC",'Emission Factors'!$C$55,IF(D1805="Residential HP",'Emission Factors'!$C$56,IF(D1805="Commercial AC (&gt;=65k to &lt;135,000k Btu/hr)",'Emission Factors'!$C$57,IF(D1805="Commercial AC (&gt;=135,000k Btu/hr)",'Emission Factors'!$C$58,""))))))))</f>
        <v/>
      </c>
      <c r="P1805" s="209" t="str">
        <f t="shared" si="270"/>
        <v/>
      </c>
      <c r="Q1805" s="95"/>
      <c r="R1805" s="256"/>
      <c r="S1805" s="256"/>
      <c r="T1805" s="96"/>
      <c r="U1805" s="211" t="str">
        <f>IF(Q1805="Room AC (window/wall)",'Emission Factors'!$E$53,IF(AND(Q1805="Room AC (PTAC/PTHP)",ISBLANK(T1805)),"Error",IF(AND(Q1805="Room AC (PTAC/PTHP)",T1805&gt;0),T1805,IF(Q1805="Residential AC",'Emission Factors'!$E$55,IF(AND(Q1805="Residential HP",ISBLANK(T1805)),"Error",IF(AND(Q1805="Residential HP",T1805&gt;0),T1805,IF(Q1805="Commercial AC (&gt;=65k to &lt;135,000k Btu/hr)",'Emission Factors'!$E$57,IF(Q1805="Commercial AC (&gt;=135,000k Btu/hr)",'Emission Factors'!$E$58,""))))))))</f>
        <v/>
      </c>
      <c r="V1805" s="95"/>
      <c r="W1805" s="211" t="str">
        <f>IF(ISBLANK(V1805),"",VLOOKUP(V1805,'Emission Factors'!$C$81:$G$221,4,FALSE))</f>
        <v/>
      </c>
      <c r="X1805" s="210" t="str">
        <f>IF(Q1805="Room AC (window/wall)",'Emission Factors'!$F$53,IF(Q1805="Room AC (PTAC/PTHP)",'Emission Factors'!$F$54,IF(Q1805="Residential AC",'Emission Factors'!$F$55,IF(Q1805="Residential HP",'Emission Factors'!$F$56,IF(Q1805="Commercial AC (&gt;=65k to &lt;135,000k Btu/hr)",'Emission Factors'!$F$57,IF(Q1805="Commercial AC (&gt;=135,000k Btu/hr)",'Emission Factors'!$F$58,""))))))</f>
        <v/>
      </c>
      <c r="Y1805" s="211" t="str">
        <f>IF(Q1805="Room AC (window/wall)",'Emission Factors'!$G$53,IF(Q1805="Room AC (PTAC/PTHP)",'Emission Factors'!$G$54,IF(Q1805="Residential AC",'Emission Factors'!$G$55,IF(Q1805="Residential HP",'Emission Factors'!$G$56,IF(Q1805="Commercial AC (&gt;=65k to &lt;135,000k Btu/hr)",'Emission Factors'!$G$57,IF(Q1805="Commercial AC (&gt;=135,000k Btu/hr)",'Emission Factors'!$G$58,""))))))</f>
        <v/>
      </c>
      <c r="Z1805" s="96"/>
      <c r="AA1805" s="97" t="str">
        <f t="shared" si="271"/>
        <v/>
      </c>
      <c r="AB1805" s="97" t="str">
        <f t="shared" si="272"/>
        <v/>
      </c>
      <c r="AC1805" s="246" t="str">
        <f t="shared" si="273"/>
        <v/>
      </c>
      <c r="AD1805" s="97" t="str">
        <f t="shared" si="274"/>
        <v/>
      </c>
      <c r="AE1805" s="97" t="str">
        <f t="shared" si="275"/>
        <v/>
      </c>
      <c r="AF1805" s="252" t="str">
        <f t="shared" si="276"/>
        <v/>
      </c>
      <c r="AG1805" s="254" t="str">
        <f t="shared" si="277"/>
        <v/>
      </c>
      <c r="AH1805" s="248" t="str">
        <f t="shared" si="278"/>
        <v/>
      </c>
      <c r="AI1805" s="249" t="str">
        <f t="shared" si="279"/>
        <v/>
      </c>
    </row>
    <row r="1806" spans="2:35" x14ac:dyDescent="0.3">
      <c r="B1806" s="94"/>
      <c r="C1806" s="95"/>
      <c r="D1806" s="95"/>
      <c r="E1806" s="95"/>
      <c r="F1806" s="94"/>
      <c r="G1806" s="145"/>
      <c r="H1806" s="245"/>
      <c r="I1806" s="211" t="str">
        <f>IF(D1806="Room AC (window/wall)",'Emission Factors'!$E$53,IF(D1806="Room AC (PTAC/PTHP)",H1806,IF(D1806="Residential AC",'Emission Factors'!$E$55,IF(D1806="Residential HP",H1806,IF(D1806="Commercial AC (&gt;=65k to &lt;135,000k Btu/hr)",'Emission Factors'!$E$57,IF(D1806="Commercial AC (&gt;=135,000k Btu/hr)",'Emission Factors'!$E$58,""))))))</f>
        <v/>
      </c>
      <c r="J1806" s="96"/>
      <c r="K1806" s="211" t="str">
        <f>IF(ISBLANK(J1806),"",VLOOKUP(J1806,'Emission Factors'!$C$81:$G$221,4,FALSE))</f>
        <v/>
      </c>
      <c r="L1806" s="210" t="str">
        <f>IF(D1806="Room AC (window/wall)",'Emission Factors'!$F$53,IF(D1806="Room AC (PTAC/PTHP)",'Emission Factors'!$F$54,IF(D1806="Residential AC",'Emission Factors'!$F$55,IF(D1806="Residential HP",'Emission Factors'!$F$56,IF(D1806="Commercial AC (&gt;=65k to &lt;135,000k Btu/hr)",'Emission Factors'!$F$57,IF(D1806="Commercial AC (&gt;=135,000k Btu/hr)",'Emission Factors'!$F$58,""))))))</f>
        <v/>
      </c>
      <c r="M1806" s="211" t="str">
        <f>IF(D1806="Room AC (window/wall)",'Emission Factors'!$G$53,IF(D1806="Room AC (PTAC/PTHP)",'Emission Factors'!$G$54,IF(D1806="Residential AC",'Emission Factors'!$G$55,IF(D1806="Residential HP",'Emission Factors'!$G$56,IF(D1806="Commercial AC (&gt;=65k to &lt;135,000k Btu/hr)",'Emission Factors'!$G$57,IF(D1806="Commercial AC (&gt;=135,000k Btu/hr)",'Emission Factors'!$G$58,""))))))</f>
        <v/>
      </c>
      <c r="N1806" s="96"/>
      <c r="O1806" s="209" t="str">
        <f>IF(ISBLANK(D1806),"",(IF(D1806="Room AC (window/wall)",'Emission Factors'!$C$53,IF(D1806="Room AC (PTAC/PTHP)",'Emission Factors'!$C$54,IF(D1806="Residential AC",'Emission Factors'!$C$55,IF(D1806="Residential HP",'Emission Factors'!$C$56,IF(D1806="Commercial AC (&gt;=65k to &lt;135,000k Btu/hr)",'Emission Factors'!$C$57,IF(D1806="Commercial AC (&gt;=135,000k Btu/hr)",'Emission Factors'!$C$58,""))))))))</f>
        <v/>
      </c>
      <c r="P1806" s="209" t="str">
        <f t="shared" ref="P1806:P1869" si="280">IFERROR(O1806-(IF(ISBLANK(R1806),"Error",R1806)-E1806),"")</f>
        <v/>
      </c>
      <c r="Q1806" s="95"/>
      <c r="R1806" s="256"/>
      <c r="S1806" s="256"/>
      <c r="T1806" s="96"/>
      <c r="U1806" s="211" t="str">
        <f>IF(Q1806="Room AC (window/wall)",'Emission Factors'!$E$53,IF(AND(Q1806="Room AC (PTAC/PTHP)",ISBLANK(T1806)),"Error",IF(AND(Q1806="Room AC (PTAC/PTHP)",T1806&gt;0),T1806,IF(Q1806="Residential AC",'Emission Factors'!$E$55,IF(AND(Q1806="Residential HP",ISBLANK(T1806)),"Error",IF(AND(Q1806="Residential HP",T1806&gt;0),T1806,IF(Q1806="Commercial AC (&gt;=65k to &lt;135,000k Btu/hr)",'Emission Factors'!$E$57,IF(Q1806="Commercial AC (&gt;=135,000k Btu/hr)",'Emission Factors'!$E$58,""))))))))</f>
        <v/>
      </c>
      <c r="V1806" s="95"/>
      <c r="W1806" s="211" t="str">
        <f>IF(ISBLANK(V1806),"",VLOOKUP(V1806,'Emission Factors'!$C$81:$G$221,4,FALSE))</f>
        <v/>
      </c>
      <c r="X1806" s="210" t="str">
        <f>IF(Q1806="Room AC (window/wall)",'Emission Factors'!$F$53,IF(Q1806="Room AC (PTAC/PTHP)",'Emission Factors'!$F$54,IF(Q1806="Residential AC",'Emission Factors'!$F$55,IF(Q1806="Residential HP",'Emission Factors'!$F$56,IF(Q1806="Commercial AC (&gt;=65k to &lt;135,000k Btu/hr)",'Emission Factors'!$F$57,IF(Q1806="Commercial AC (&gt;=135,000k Btu/hr)",'Emission Factors'!$F$58,""))))))</f>
        <v/>
      </c>
      <c r="Y1806" s="211" t="str">
        <f>IF(Q1806="Room AC (window/wall)",'Emission Factors'!$G$53,IF(Q1806="Room AC (PTAC/PTHP)",'Emission Factors'!$G$54,IF(Q1806="Residential AC",'Emission Factors'!$G$55,IF(Q1806="Residential HP",'Emission Factors'!$G$56,IF(Q1806="Commercial AC (&gt;=65k to &lt;135,000k Btu/hr)",'Emission Factors'!$G$57,IF(Q1806="Commercial AC (&gt;=135,000k Btu/hr)",'Emission Factors'!$G$58,""))))))</f>
        <v/>
      </c>
      <c r="Z1806" s="96"/>
      <c r="AA1806" s="97" t="str">
        <f t="shared" si="271"/>
        <v/>
      </c>
      <c r="AB1806" s="97" t="str">
        <f t="shared" si="272"/>
        <v/>
      </c>
      <c r="AC1806" s="246" t="str">
        <f t="shared" si="273"/>
        <v/>
      </c>
      <c r="AD1806" s="97" t="str">
        <f t="shared" si="274"/>
        <v/>
      </c>
      <c r="AE1806" s="97" t="str">
        <f t="shared" si="275"/>
        <v/>
      </c>
      <c r="AF1806" s="252" t="str">
        <f t="shared" si="276"/>
        <v/>
      </c>
      <c r="AG1806" s="254" t="str">
        <f t="shared" si="277"/>
        <v/>
      </c>
      <c r="AH1806" s="248" t="str">
        <f t="shared" si="278"/>
        <v/>
      </c>
      <c r="AI1806" s="249" t="str">
        <f t="shared" si="279"/>
        <v/>
      </c>
    </row>
    <row r="1807" spans="2:35" x14ac:dyDescent="0.3">
      <c r="B1807" s="94"/>
      <c r="C1807" s="95"/>
      <c r="D1807" s="95"/>
      <c r="E1807" s="95"/>
      <c r="F1807" s="94"/>
      <c r="G1807" s="145"/>
      <c r="H1807" s="245"/>
      <c r="I1807" s="211" t="str">
        <f>IF(D1807="Room AC (window/wall)",'Emission Factors'!$E$53,IF(D1807="Room AC (PTAC/PTHP)",H1807,IF(D1807="Residential AC",'Emission Factors'!$E$55,IF(D1807="Residential HP",H1807,IF(D1807="Commercial AC (&gt;=65k to &lt;135,000k Btu/hr)",'Emission Factors'!$E$57,IF(D1807="Commercial AC (&gt;=135,000k Btu/hr)",'Emission Factors'!$E$58,""))))))</f>
        <v/>
      </c>
      <c r="J1807" s="96"/>
      <c r="K1807" s="211" t="str">
        <f>IF(ISBLANK(J1807),"",VLOOKUP(J1807,'Emission Factors'!$C$81:$G$221,4,FALSE))</f>
        <v/>
      </c>
      <c r="L1807" s="210" t="str">
        <f>IF(D1807="Room AC (window/wall)",'Emission Factors'!$F$53,IF(D1807="Room AC (PTAC/PTHP)",'Emission Factors'!$F$54,IF(D1807="Residential AC",'Emission Factors'!$F$55,IF(D1807="Residential HP",'Emission Factors'!$F$56,IF(D1807="Commercial AC (&gt;=65k to &lt;135,000k Btu/hr)",'Emission Factors'!$F$57,IF(D1807="Commercial AC (&gt;=135,000k Btu/hr)",'Emission Factors'!$F$58,""))))))</f>
        <v/>
      </c>
      <c r="M1807" s="211" t="str">
        <f>IF(D1807="Room AC (window/wall)",'Emission Factors'!$G$53,IF(D1807="Room AC (PTAC/PTHP)",'Emission Factors'!$G$54,IF(D1807="Residential AC",'Emission Factors'!$G$55,IF(D1807="Residential HP",'Emission Factors'!$G$56,IF(D1807="Commercial AC (&gt;=65k to &lt;135,000k Btu/hr)",'Emission Factors'!$G$57,IF(D1807="Commercial AC (&gt;=135,000k Btu/hr)",'Emission Factors'!$G$58,""))))))</f>
        <v/>
      </c>
      <c r="N1807" s="96"/>
      <c r="O1807" s="209" t="str">
        <f>IF(ISBLANK(D1807),"",(IF(D1807="Room AC (window/wall)",'Emission Factors'!$C$53,IF(D1807="Room AC (PTAC/PTHP)",'Emission Factors'!$C$54,IF(D1807="Residential AC",'Emission Factors'!$C$55,IF(D1807="Residential HP",'Emission Factors'!$C$56,IF(D1807="Commercial AC (&gt;=65k to &lt;135,000k Btu/hr)",'Emission Factors'!$C$57,IF(D1807="Commercial AC (&gt;=135,000k Btu/hr)",'Emission Factors'!$C$58,""))))))))</f>
        <v/>
      </c>
      <c r="P1807" s="209" t="str">
        <f t="shared" si="280"/>
        <v/>
      </c>
      <c r="Q1807" s="95"/>
      <c r="R1807" s="256"/>
      <c r="S1807" s="256"/>
      <c r="T1807" s="96"/>
      <c r="U1807" s="211" t="str">
        <f>IF(Q1807="Room AC (window/wall)",'Emission Factors'!$E$53,IF(AND(Q1807="Room AC (PTAC/PTHP)",ISBLANK(T1807)),"Error",IF(AND(Q1807="Room AC (PTAC/PTHP)",T1807&gt;0),T1807,IF(Q1807="Residential AC",'Emission Factors'!$E$55,IF(AND(Q1807="Residential HP",ISBLANK(T1807)),"Error",IF(AND(Q1807="Residential HP",T1807&gt;0),T1807,IF(Q1807="Commercial AC (&gt;=65k to &lt;135,000k Btu/hr)",'Emission Factors'!$E$57,IF(Q1807="Commercial AC (&gt;=135,000k Btu/hr)",'Emission Factors'!$E$58,""))))))))</f>
        <v/>
      </c>
      <c r="V1807" s="95"/>
      <c r="W1807" s="211" t="str">
        <f>IF(ISBLANK(V1807),"",VLOOKUP(V1807,'Emission Factors'!$C$81:$G$221,4,FALSE))</f>
        <v/>
      </c>
      <c r="X1807" s="210" t="str">
        <f>IF(Q1807="Room AC (window/wall)",'Emission Factors'!$F$53,IF(Q1807="Room AC (PTAC/PTHP)",'Emission Factors'!$F$54,IF(Q1807="Residential AC",'Emission Factors'!$F$55,IF(Q1807="Residential HP",'Emission Factors'!$F$56,IF(Q1807="Commercial AC (&gt;=65k to &lt;135,000k Btu/hr)",'Emission Factors'!$F$57,IF(Q1807="Commercial AC (&gt;=135,000k Btu/hr)",'Emission Factors'!$F$58,""))))))</f>
        <v/>
      </c>
      <c r="Y1807" s="211" t="str">
        <f>IF(Q1807="Room AC (window/wall)",'Emission Factors'!$G$53,IF(Q1807="Room AC (PTAC/PTHP)",'Emission Factors'!$G$54,IF(Q1807="Residential AC",'Emission Factors'!$G$55,IF(Q1807="Residential HP",'Emission Factors'!$G$56,IF(Q1807="Commercial AC (&gt;=65k to &lt;135,000k Btu/hr)",'Emission Factors'!$G$57,IF(Q1807="Commercial AC (&gt;=135,000k Btu/hr)",'Emission Factors'!$G$58,""))))))</f>
        <v/>
      </c>
      <c r="Z1807" s="96"/>
      <c r="AA1807" s="97" t="str">
        <f t="shared" ref="AA1807:AA1870" si="281">IF(ISBLANK(Z1807),"",(I1807*K1807*(M1807/100)*(N1807/2204.6)))</f>
        <v/>
      </c>
      <c r="AB1807" s="97" t="str">
        <f t="shared" ref="AB1807:AB1870" si="282">IF(ISBLANK(Z1807),"",(U1807*W1807*(Y1807/100)*(Z1807/2204.6)))</f>
        <v/>
      </c>
      <c r="AC1807" s="246" t="str">
        <f t="shared" ref="AC1807:AC1870" si="283">IF(ISBLANK(Z1807),"",(AA1807-AB1807))</f>
        <v/>
      </c>
      <c r="AD1807" s="97" t="str">
        <f t="shared" ref="AD1807:AD1870" si="284">IF(ISBLANK(Z1807),"",(H1807*K1807*(L1807/100)*(N1807/2204.6)*P1807))</f>
        <v/>
      </c>
      <c r="AE1807" s="97" t="str">
        <f t="shared" ref="AE1807:AE1870" si="285">IF(ISBLANK(Z1807),"",(T1807*W1807*(X1807/100)*(Z1807/2204.6)*P1807))</f>
        <v/>
      </c>
      <c r="AF1807" s="252" t="str">
        <f t="shared" ref="AF1807:AF1870" si="286">IF(ISBLANK(Z1807),"",(AD1807-AE1807))</f>
        <v/>
      </c>
      <c r="AG1807" s="254" t="str">
        <f t="shared" ref="AG1807:AG1870" si="287">IF(ISBLANK(S1807),"",IF(AND(S1807&gt;2024,W1807&gt;750),0,SUM(AC1807,AF1807)))</f>
        <v/>
      </c>
      <c r="AH1807" s="248" t="str">
        <f t="shared" ref="AH1807:AH1870" si="288">IF(ISBLANK(Z1807),"",(AG1807/Z1807))</f>
        <v/>
      </c>
      <c r="AI1807" s="249" t="str">
        <f t="shared" ref="AI1807:AI1870" si="289">IF(ISBLANK(Z1807),"",(IF(AG1807=0,0,(AG1807/G1807))))</f>
        <v/>
      </c>
    </row>
    <row r="1808" spans="2:35" x14ac:dyDescent="0.3">
      <c r="B1808" s="94"/>
      <c r="C1808" s="95"/>
      <c r="D1808" s="95"/>
      <c r="E1808" s="95"/>
      <c r="F1808" s="94"/>
      <c r="G1808" s="145"/>
      <c r="H1808" s="245"/>
      <c r="I1808" s="211" t="str">
        <f>IF(D1808="Room AC (window/wall)",'Emission Factors'!$E$53,IF(D1808="Room AC (PTAC/PTHP)",H1808,IF(D1808="Residential AC",'Emission Factors'!$E$55,IF(D1808="Residential HP",H1808,IF(D1808="Commercial AC (&gt;=65k to &lt;135,000k Btu/hr)",'Emission Factors'!$E$57,IF(D1808="Commercial AC (&gt;=135,000k Btu/hr)",'Emission Factors'!$E$58,""))))))</f>
        <v/>
      </c>
      <c r="J1808" s="96"/>
      <c r="K1808" s="211" t="str">
        <f>IF(ISBLANK(J1808),"",VLOOKUP(J1808,'Emission Factors'!$C$81:$G$221,4,FALSE))</f>
        <v/>
      </c>
      <c r="L1808" s="210" t="str">
        <f>IF(D1808="Room AC (window/wall)",'Emission Factors'!$F$53,IF(D1808="Room AC (PTAC/PTHP)",'Emission Factors'!$F$54,IF(D1808="Residential AC",'Emission Factors'!$F$55,IF(D1808="Residential HP",'Emission Factors'!$F$56,IF(D1808="Commercial AC (&gt;=65k to &lt;135,000k Btu/hr)",'Emission Factors'!$F$57,IF(D1808="Commercial AC (&gt;=135,000k Btu/hr)",'Emission Factors'!$F$58,""))))))</f>
        <v/>
      </c>
      <c r="M1808" s="211" t="str">
        <f>IF(D1808="Room AC (window/wall)",'Emission Factors'!$G$53,IF(D1808="Room AC (PTAC/PTHP)",'Emission Factors'!$G$54,IF(D1808="Residential AC",'Emission Factors'!$G$55,IF(D1808="Residential HP",'Emission Factors'!$G$56,IF(D1808="Commercial AC (&gt;=65k to &lt;135,000k Btu/hr)",'Emission Factors'!$G$57,IF(D1808="Commercial AC (&gt;=135,000k Btu/hr)",'Emission Factors'!$G$58,""))))))</f>
        <v/>
      </c>
      <c r="N1808" s="96"/>
      <c r="O1808" s="209" t="str">
        <f>IF(ISBLANK(D1808),"",(IF(D1808="Room AC (window/wall)",'Emission Factors'!$C$53,IF(D1808="Room AC (PTAC/PTHP)",'Emission Factors'!$C$54,IF(D1808="Residential AC",'Emission Factors'!$C$55,IF(D1808="Residential HP",'Emission Factors'!$C$56,IF(D1808="Commercial AC (&gt;=65k to &lt;135,000k Btu/hr)",'Emission Factors'!$C$57,IF(D1808="Commercial AC (&gt;=135,000k Btu/hr)",'Emission Factors'!$C$58,""))))))))</f>
        <v/>
      </c>
      <c r="P1808" s="209" t="str">
        <f t="shared" si="280"/>
        <v/>
      </c>
      <c r="Q1808" s="95"/>
      <c r="R1808" s="256"/>
      <c r="S1808" s="256"/>
      <c r="T1808" s="96"/>
      <c r="U1808" s="211" t="str">
        <f>IF(Q1808="Room AC (window/wall)",'Emission Factors'!$E$53,IF(AND(Q1808="Room AC (PTAC/PTHP)",ISBLANK(T1808)),"Error",IF(AND(Q1808="Room AC (PTAC/PTHP)",T1808&gt;0),T1808,IF(Q1808="Residential AC",'Emission Factors'!$E$55,IF(AND(Q1808="Residential HP",ISBLANK(T1808)),"Error",IF(AND(Q1808="Residential HP",T1808&gt;0),T1808,IF(Q1808="Commercial AC (&gt;=65k to &lt;135,000k Btu/hr)",'Emission Factors'!$E$57,IF(Q1808="Commercial AC (&gt;=135,000k Btu/hr)",'Emission Factors'!$E$58,""))))))))</f>
        <v/>
      </c>
      <c r="V1808" s="95"/>
      <c r="W1808" s="211" t="str">
        <f>IF(ISBLANK(V1808),"",VLOOKUP(V1808,'Emission Factors'!$C$81:$G$221,4,FALSE))</f>
        <v/>
      </c>
      <c r="X1808" s="210" t="str">
        <f>IF(Q1808="Room AC (window/wall)",'Emission Factors'!$F$53,IF(Q1808="Room AC (PTAC/PTHP)",'Emission Factors'!$F$54,IF(Q1808="Residential AC",'Emission Factors'!$F$55,IF(Q1808="Residential HP",'Emission Factors'!$F$56,IF(Q1808="Commercial AC (&gt;=65k to &lt;135,000k Btu/hr)",'Emission Factors'!$F$57,IF(Q1808="Commercial AC (&gt;=135,000k Btu/hr)",'Emission Factors'!$F$58,""))))))</f>
        <v/>
      </c>
      <c r="Y1808" s="211" t="str">
        <f>IF(Q1808="Room AC (window/wall)",'Emission Factors'!$G$53,IF(Q1808="Room AC (PTAC/PTHP)",'Emission Factors'!$G$54,IF(Q1808="Residential AC",'Emission Factors'!$G$55,IF(Q1808="Residential HP",'Emission Factors'!$G$56,IF(Q1808="Commercial AC (&gt;=65k to &lt;135,000k Btu/hr)",'Emission Factors'!$G$57,IF(Q1808="Commercial AC (&gt;=135,000k Btu/hr)",'Emission Factors'!$G$58,""))))))</f>
        <v/>
      </c>
      <c r="Z1808" s="96"/>
      <c r="AA1808" s="97" t="str">
        <f t="shared" si="281"/>
        <v/>
      </c>
      <c r="AB1808" s="97" t="str">
        <f t="shared" si="282"/>
        <v/>
      </c>
      <c r="AC1808" s="246" t="str">
        <f t="shared" si="283"/>
        <v/>
      </c>
      <c r="AD1808" s="97" t="str">
        <f t="shared" si="284"/>
        <v/>
      </c>
      <c r="AE1808" s="97" t="str">
        <f t="shared" si="285"/>
        <v/>
      </c>
      <c r="AF1808" s="252" t="str">
        <f t="shared" si="286"/>
        <v/>
      </c>
      <c r="AG1808" s="254" t="str">
        <f t="shared" si="287"/>
        <v/>
      </c>
      <c r="AH1808" s="248" t="str">
        <f t="shared" si="288"/>
        <v/>
      </c>
      <c r="AI1808" s="249" t="str">
        <f t="shared" si="289"/>
        <v/>
      </c>
    </row>
    <row r="1809" spans="2:35" x14ac:dyDescent="0.3">
      <c r="B1809" s="94"/>
      <c r="C1809" s="95"/>
      <c r="D1809" s="95"/>
      <c r="E1809" s="95"/>
      <c r="F1809" s="94"/>
      <c r="G1809" s="145"/>
      <c r="H1809" s="245"/>
      <c r="I1809" s="211" t="str">
        <f>IF(D1809="Room AC (window/wall)",'Emission Factors'!$E$53,IF(D1809="Room AC (PTAC/PTHP)",H1809,IF(D1809="Residential AC",'Emission Factors'!$E$55,IF(D1809="Residential HP",H1809,IF(D1809="Commercial AC (&gt;=65k to &lt;135,000k Btu/hr)",'Emission Factors'!$E$57,IF(D1809="Commercial AC (&gt;=135,000k Btu/hr)",'Emission Factors'!$E$58,""))))))</f>
        <v/>
      </c>
      <c r="J1809" s="96"/>
      <c r="K1809" s="211" t="str">
        <f>IF(ISBLANK(J1809),"",VLOOKUP(J1809,'Emission Factors'!$C$81:$G$221,4,FALSE))</f>
        <v/>
      </c>
      <c r="L1809" s="210" t="str">
        <f>IF(D1809="Room AC (window/wall)",'Emission Factors'!$F$53,IF(D1809="Room AC (PTAC/PTHP)",'Emission Factors'!$F$54,IF(D1809="Residential AC",'Emission Factors'!$F$55,IF(D1809="Residential HP",'Emission Factors'!$F$56,IF(D1809="Commercial AC (&gt;=65k to &lt;135,000k Btu/hr)",'Emission Factors'!$F$57,IF(D1809="Commercial AC (&gt;=135,000k Btu/hr)",'Emission Factors'!$F$58,""))))))</f>
        <v/>
      </c>
      <c r="M1809" s="211" t="str">
        <f>IF(D1809="Room AC (window/wall)",'Emission Factors'!$G$53,IF(D1809="Room AC (PTAC/PTHP)",'Emission Factors'!$G$54,IF(D1809="Residential AC",'Emission Factors'!$G$55,IF(D1809="Residential HP",'Emission Factors'!$G$56,IF(D1809="Commercial AC (&gt;=65k to &lt;135,000k Btu/hr)",'Emission Factors'!$G$57,IF(D1809="Commercial AC (&gt;=135,000k Btu/hr)",'Emission Factors'!$G$58,""))))))</f>
        <v/>
      </c>
      <c r="N1809" s="96"/>
      <c r="O1809" s="209" t="str">
        <f>IF(ISBLANK(D1809),"",(IF(D1809="Room AC (window/wall)",'Emission Factors'!$C$53,IF(D1809="Room AC (PTAC/PTHP)",'Emission Factors'!$C$54,IF(D1809="Residential AC",'Emission Factors'!$C$55,IF(D1809="Residential HP",'Emission Factors'!$C$56,IF(D1809="Commercial AC (&gt;=65k to &lt;135,000k Btu/hr)",'Emission Factors'!$C$57,IF(D1809="Commercial AC (&gt;=135,000k Btu/hr)",'Emission Factors'!$C$58,""))))))))</f>
        <v/>
      </c>
      <c r="P1809" s="209" t="str">
        <f t="shared" si="280"/>
        <v/>
      </c>
      <c r="Q1809" s="95"/>
      <c r="R1809" s="256"/>
      <c r="S1809" s="256"/>
      <c r="T1809" s="96"/>
      <c r="U1809" s="211" t="str">
        <f>IF(Q1809="Room AC (window/wall)",'Emission Factors'!$E$53,IF(AND(Q1809="Room AC (PTAC/PTHP)",ISBLANK(T1809)),"Error",IF(AND(Q1809="Room AC (PTAC/PTHP)",T1809&gt;0),T1809,IF(Q1809="Residential AC",'Emission Factors'!$E$55,IF(AND(Q1809="Residential HP",ISBLANK(T1809)),"Error",IF(AND(Q1809="Residential HP",T1809&gt;0),T1809,IF(Q1809="Commercial AC (&gt;=65k to &lt;135,000k Btu/hr)",'Emission Factors'!$E$57,IF(Q1809="Commercial AC (&gt;=135,000k Btu/hr)",'Emission Factors'!$E$58,""))))))))</f>
        <v/>
      </c>
      <c r="V1809" s="95"/>
      <c r="W1809" s="211" t="str">
        <f>IF(ISBLANK(V1809),"",VLOOKUP(V1809,'Emission Factors'!$C$81:$G$221,4,FALSE))</f>
        <v/>
      </c>
      <c r="X1809" s="210" t="str">
        <f>IF(Q1809="Room AC (window/wall)",'Emission Factors'!$F$53,IF(Q1809="Room AC (PTAC/PTHP)",'Emission Factors'!$F$54,IF(Q1809="Residential AC",'Emission Factors'!$F$55,IF(Q1809="Residential HP",'Emission Factors'!$F$56,IF(Q1809="Commercial AC (&gt;=65k to &lt;135,000k Btu/hr)",'Emission Factors'!$F$57,IF(Q1809="Commercial AC (&gt;=135,000k Btu/hr)",'Emission Factors'!$F$58,""))))))</f>
        <v/>
      </c>
      <c r="Y1809" s="211" t="str">
        <f>IF(Q1809="Room AC (window/wall)",'Emission Factors'!$G$53,IF(Q1809="Room AC (PTAC/PTHP)",'Emission Factors'!$G$54,IF(Q1809="Residential AC",'Emission Factors'!$G$55,IF(Q1809="Residential HP",'Emission Factors'!$G$56,IF(Q1809="Commercial AC (&gt;=65k to &lt;135,000k Btu/hr)",'Emission Factors'!$G$57,IF(Q1809="Commercial AC (&gt;=135,000k Btu/hr)",'Emission Factors'!$G$58,""))))))</f>
        <v/>
      </c>
      <c r="Z1809" s="96"/>
      <c r="AA1809" s="97" t="str">
        <f t="shared" si="281"/>
        <v/>
      </c>
      <c r="AB1809" s="97" t="str">
        <f t="shared" si="282"/>
        <v/>
      </c>
      <c r="AC1809" s="246" t="str">
        <f t="shared" si="283"/>
        <v/>
      </c>
      <c r="AD1809" s="97" t="str">
        <f t="shared" si="284"/>
        <v/>
      </c>
      <c r="AE1809" s="97" t="str">
        <f t="shared" si="285"/>
        <v/>
      </c>
      <c r="AF1809" s="252" t="str">
        <f t="shared" si="286"/>
        <v/>
      </c>
      <c r="AG1809" s="254" t="str">
        <f t="shared" si="287"/>
        <v/>
      </c>
      <c r="AH1809" s="248" t="str">
        <f t="shared" si="288"/>
        <v/>
      </c>
      <c r="AI1809" s="249" t="str">
        <f t="shared" si="289"/>
        <v/>
      </c>
    </row>
    <row r="1810" spans="2:35" x14ac:dyDescent="0.3">
      <c r="B1810" s="94"/>
      <c r="C1810" s="95"/>
      <c r="D1810" s="95"/>
      <c r="E1810" s="95"/>
      <c r="F1810" s="94"/>
      <c r="G1810" s="145"/>
      <c r="H1810" s="245"/>
      <c r="I1810" s="211" t="str">
        <f>IF(D1810="Room AC (window/wall)",'Emission Factors'!$E$53,IF(D1810="Room AC (PTAC/PTHP)",H1810,IF(D1810="Residential AC",'Emission Factors'!$E$55,IF(D1810="Residential HP",H1810,IF(D1810="Commercial AC (&gt;=65k to &lt;135,000k Btu/hr)",'Emission Factors'!$E$57,IF(D1810="Commercial AC (&gt;=135,000k Btu/hr)",'Emission Factors'!$E$58,""))))))</f>
        <v/>
      </c>
      <c r="J1810" s="96"/>
      <c r="K1810" s="211" t="str">
        <f>IF(ISBLANK(J1810),"",VLOOKUP(J1810,'Emission Factors'!$C$81:$G$221,4,FALSE))</f>
        <v/>
      </c>
      <c r="L1810" s="210" t="str">
        <f>IF(D1810="Room AC (window/wall)",'Emission Factors'!$F$53,IF(D1810="Room AC (PTAC/PTHP)",'Emission Factors'!$F$54,IF(D1810="Residential AC",'Emission Factors'!$F$55,IF(D1810="Residential HP",'Emission Factors'!$F$56,IF(D1810="Commercial AC (&gt;=65k to &lt;135,000k Btu/hr)",'Emission Factors'!$F$57,IF(D1810="Commercial AC (&gt;=135,000k Btu/hr)",'Emission Factors'!$F$58,""))))))</f>
        <v/>
      </c>
      <c r="M1810" s="211" t="str">
        <f>IF(D1810="Room AC (window/wall)",'Emission Factors'!$G$53,IF(D1810="Room AC (PTAC/PTHP)",'Emission Factors'!$G$54,IF(D1810="Residential AC",'Emission Factors'!$G$55,IF(D1810="Residential HP",'Emission Factors'!$G$56,IF(D1810="Commercial AC (&gt;=65k to &lt;135,000k Btu/hr)",'Emission Factors'!$G$57,IF(D1810="Commercial AC (&gt;=135,000k Btu/hr)",'Emission Factors'!$G$58,""))))))</f>
        <v/>
      </c>
      <c r="N1810" s="96"/>
      <c r="O1810" s="209" t="str">
        <f>IF(ISBLANK(D1810),"",(IF(D1810="Room AC (window/wall)",'Emission Factors'!$C$53,IF(D1810="Room AC (PTAC/PTHP)",'Emission Factors'!$C$54,IF(D1810="Residential AC",'Emission Factors'!$C$55,IF(D1810="Residential HP",'Emission Factors'!$C$56,IF(D1810="Commercial AC (&gt;=65k to &lt;135,000k Btu/hr)",'Emission Factors'!$C$57,IF(D1810="Commercial AC (&gt;=135,000k Btu/hr)",'Emission Factors'!$C$58,""))))))))</f>
        <v/>
      </c>
      <c r="P1810" s="209" t="str">
        <f t="shared" si="280"/>
        <v/>
      </c>
      <c r="Q1810" s="95"/>
      <c r="R1810" s="256"/>
      <c r="S1810" s="256"/>
      <c r="T1810" s="96"/>
      <c r="U1810" s="211" t="str">
        <f>IF(Q1810="Room AC (window/wall)",'Emission Factors'!$E$53,IF(AND(Q1810="Room AC (PTAC/PTHP)",ISBLANK(T1810)),"Error",IF(AND(Q1810="Room AC (PTAC/PTHP)",T1810&gt;0),T1810,IF(Q1810="Residential AC",'Emission Factors'!$E$55,IF(AND(Q1810="Residential HP",ISBLANK(T1810)),"Error",IF(AND(Q1810="Residential HP",T1810&gt;0),T1810,IF(Q1810="Commercial AC (&gt;=65k to &lt;135,000k Btu/hr)",'Emission Factors'!$E$57,IF(Q1810="Commercial AC (&gt;=135,000k Btu/hr)",'Emission Factors'!$E$58,""))))))))</f>
        <v/>
      </c>
      <c r="V1810" s="95"/>
      <c r="W1810" s="211" t="str">
        <f>IF(ISBLANK(V1810),"",VLOOKUP(V1810,'Emission Factors'!$C$81:$G$221,4,FALSE))</f>
        <v/>
      </c>
      <c r="X1810" s="210" t="str">
        <f>IF(Q1810="Room AC (window/wall)",'Emission Factors'!$F$53,IF(Q1810="Room AC (PTAC/PTHP)",'Emission Factors'!$F$54,IF(Q1810="Residential AC",'Emission Factors'!$F$55,IF(Q1810="Residential HP",'Emission Factors'!$F$56,IF(Q1810="Commercial AC (&gt;=65k to &lt;135,000k Btu/hr)",'Emission Factors'!$F$57,IF(Q1810="Commercial AC (&gt;=135,000k Btu/hr)",'Emission Factors'!$F$58,""))))))</f>
        <v/>
      </c>
      <c r="Y1810" s="211" t="str">
        <f>IF(Q1810="Room AC (window/wall)",'Emission Factors'!$G$53,IF(Q1810="Room AC (PTAC/PTHP)",'Emission Factors'!$G$54,IF(Q1810="Residential AC",'Emission Factors'!$G$55,IF(Q1810="Residential HP",'Emission Factors'!$G$56,IF(Q1810="Commercial AC (&gt;=65k to &lt;135,000k Btu/hr)",'Emission Factors'!$G$57,IF(Q1810="Commercial AC (&gt;=135,000k Btu/hr)",'Emission Factors'!$G$58,""))))))</f>
        <v/>
      </c>
      <c r="Z1810" s="96"/>
      <c r="AA1810" s="97" t="str">
        <f t="shared" si="281"/>
        <v/>
      </c>
      <c r="AB1810" s="97" t="str">
        <f t="shared" si="282"/>
        <v/>
      </c>
      <c r="AC1810" s="246" t="str">
        <f t="shared" si="283"/>
        <v/>
      </c>
      <c r="AD1810" s="97" t="str">
        <f t="shared" si="284"/>
        <v/>
      </c>
      <c r="AE1810" s="97" t="str">
        <f t="shared" si="285"/>
        <v/>
      </c>
      <c r="AF1810" s="252" t="str">
        <f t="shared" si="286"/>
        <v/>
      </c>
      <c r="AG1810" s="254" t="str">
        <f t="shared" si="287"/>
        <v/>
      </c>
      <c r="AH1810" s="248" t="str">
        <f t="shared" si="288"/>
        <v/>
      </c>
      <c r="AI1810" s="249" t="str">
        <f t="shared" si="289"/>
        <v/>
      </c>
    </row>
    <row r="1811" spans="2:35" x14ac:dyDescent="0.3">
      <c r="B1811" s="94"/>
      <c r="C1811" s="95"/>
      <c r="D1811" s="95"/>
      <c r="E1811" s="95"/>
      <c r="F1811" s="94"/>
      <c r="G1811" s="145"/>
      <c r="H1811" s="245"/>
      <c r="I1811" s="211" t="str">
        <f>IF(D1811="Room AC (window/wall)",'Emission Factors'!$E$53,IF(D1811="Room AC (PTAC/PTHP)",H1811,IF(D1811="Residential AC",'Emission Factors'!$E$55,IF(D1811="Residential HP",H1811,IF(D1811="Commercial AC (&gt;=65k to &lt;135,000k Btu/hr)",'Emission Factors'!$E$57,IF(D1811="Commercial AC (&gt;=135,000k Btu/hr)",'Emission Factors'!$E$58,""))))))</f>
        <v/>
      </c>
      <c r="J1811" s="96"/>
      <c r="K1811" s="211" t="str">
        <f>IF(ISBLANK(J1811),"",VLOOKUP(J1811,'Emission Factors'!$C$81:$G$221,4,FALSE))</f>
        <v/>
      </c>
      <c r="L1811" s="210" t="str">
        <f>IF(D1811="Room AC (window/wall)",'Emission Factors'!$F$53,IF(D1811="Room AC (PTAC/PTHP)",'Emission Factors'!$F$54,IF(D1811="Residential AC",'Emission Factors'!$F$55,IF(D1811="Residential HP",'Emission Factors'!$F$56,IF(D1811="Commercial AC (&gt;=65k to &lt;135,000k Btu/hr)",'Emission Factors'!$F$57,IF(D1811="Commercial AC (&gt;=135,000k Btu/hr)",'Emission Factors'!$F$58,""))))))</f>
        <v/>
      </c>
      <c r="M1811" s="211" t="str">
        <f>IF(D1811="Room AC (window/wall)",'Emission Factors'!$G$53,IF(D1811="Room AC (PTAC/PTHP)",'Emission Factors'!$G$54,IF(D1811="Residential AC",'Emission Factors'!$G$55,IF(D1811="Residential HP",'Emission Factors'!$G$56,IF(D1811="Commercial AC (&gt;=65k to &lt;135,000k Btu/hr)",'Emission Factors'!$G$57,IF(D1811="Commercial AC (&gt;=135,000k Btu/hr)",'Emission Factors'!$G$58,""))))))</f>
        <v/>
      </c>
      <c r="N1811" s="96"/>
      <c r="O1811" s="209" t="str">
        <f>IF(ISBLANK(D1811),"",(IF(D1811="Room AC (window/wall)",'Emission Factors'!$C$53,IF(D1811="Room AC (PTAC/PTHP)",'Emission Factors'!$C$54,IF(D1811="Residential AC",'Emission Factors'!$C$55,IF(D1811="Residential HP",'Emission Factors'!$C$56,IF(D1811="Commercial AC (&gt;=65k to &lt;135,000k Btu/hr)",'Emission Factors'!$C$57,IF(D1811="Commercial AC (&gt;=135,000k Btu/hr)",'Emission Factors'!$C$58,""))))))))</f>
        <v/>
      </c>
      <c r="P1811" s="209" t="str">
        <f t="shared" si="280"/>
        <v/>
      </c>
      <c r="Q1811" s="95"/>
      <c r="R1811" s="256"/>
      <c r="S1811" s="256"/>
      <c r="T1811" s="96"/>
      <c r="U1811" s="211" t="str">
        <f>IF(Q1811="Room AC (window/wall)",'Emission Factors'!$E$53,IF(AND(Q1811="Room AC (PTAC/PTHP)",ISBLANK(T1811)),"Error",IF(AND(Q1811="Room AC (PTAC/PTHP)",T1811&gt;0),T1811,IF(Q1811="Residential AC",'Emission Factors'!$E$55,IF(AND(Q1811="Residential HP",ISBLANK(T1811)),"Error",IF(AND(Q1811="Residential HP",T1811&gt;0),T1811,IF(Q1811="Commercial AC (&gt;=65k to &lt;135,000k Btu/hr)",'Emission Factors'!$E$57,IF(Q1811="Commercial AC (&gt;=135,000k Btu/hr)",'Emission Factors'!$E$58,""))))))))</f>
        <v/>
      </c>
      <c r="V1811" s="95"/>
      <c r="W1811" s="211" t="str">
        <f>IF(ISBLANK(V1811),"",VLOOKUP(V1811,'Emission Factors'!$C$81:$G$221,4,FALSE))</f>
        <v/>
      </c>
      <c r="X1811" s="210" t="str">
        <f>IF(Q1811="Room AC (window/wall)",'Emission Factors'!$F$53,IF(Q1811="Room AC (PTAC/PTHP)",'Emission Factors'!$F$54,IF(Q1811="Residential AC",'Emission Factors'!$F$55,IF(Q1811="Residential HP",'Emission Factors'!$F$56,IF(Q1811="Commercial AC (&gt;=65k to &lt;135,000k Btu/hr)",'Emission Factors'!$F$57,IF(Q1811="Commercial AC (&gt;=135,000k Btu/hr)",'Emission Factors'!$F$58,""))))))</f>
        <v/>
      </c>
      <c r="Y1811" s="211" t="str">
        <f>IF(Q1811="Room AC (window/wall)",'Emission Factors'!$G$53,IF(Q1811="Room AC (PTAC/PTHP)",'Emission Factors'!$G$54,IF(Q1811="Residential AC",'Emission Factors'!$G$55,IF(Q1811="Residential HP",'Emission Factors'!$G$56,IF(Q1811="Commercial AC (&gt;=65k to &lt;135,000k Btu/hr)",'Emission Factors'!$G$57,IF(Q1811="Commercial AC (&gt;=135,000k Btu/hr)",'Emission Factors'!$G$58,""))))))</f>
        <v/>
      </c>
      <c r="Z1811" s="96"/>
      <c r="AA1811" s="97" t="str">
        <f t="shared" si="281"/>
        <v/>
      </c>
      <c r="AB1811" s="97" t="str">
        <f t="shared" si="282"/>
        <v/>
      </c>
      <c r="AC1811" s="246" t="str">
        <f t="shared" si="283"/>
        <v/>
      </c>
      <c r="AD1811" s="97" t="str">
        <f t="shared" si="284"/>
        <v/>
      </c>
      <c r="AE1811" s="97" t="str">
        <f t="shared" si="285"/>
        <v/>
      </c>
      <c r="AF1811" s="252" t="str">
        <f t="shared" si="286"/>
        <v/>
      </c>
      <c r="AG1811" s="254" t="str">
        <f t="shared" si="287"/>
        <v/>
      </c>
      <c r="AH1811" s="248" t="str">
        <f t="shared" si="288"/>
        <v/>
      </c>
      <c r="AI1811" s="249" t="str">
        <f t="shared" si="289"/>
        <v/>
      </c>
    </row>
    <row r="1812" spans="2:35" x14ac:dyDescent="0.3">
      <c r="B1812" s="94"/>
      <c r="C1812" s="95"/>
      <c r="D1812" s="95"/>
      <c r="E1812" s="95"/>
      <c r="F1812" s="94"/>
      <c r="G1812" s="145"/>
      <c r="H1812" s="245"/>
      <c r="I1812" s="211" t="str">
        <f>IF(D1812="Room AC (window/wall)",'Emission Factors'!$E$53,IF(D1812="Room AC (PTAC/PTHP)",H1812,IF(D1812="Residential AC",'Emission Factors'!$E$55,IF(D1812="Residential HP",H1812,IF(D1812="Commercial AC (&gt;=65k to &lt;135,000k Btu/hr)",'Emission Factors'!$E$57,IF(D1812="Commercial AC (&gt;=135,000k Btu/hr)",'Emission Factors'!$E$58,""))))))</f>
        <v/>
      </c>
      <c r="J1812" s="96"/>
      <c r="K1812" s="211" t="str">
        <f>IF(ISBLANK(J1812),"",VLOOKUP(J1812,'Emission Factors'!$C$81:$G$221,4,FALSE))</f>
        <v/>
      </c>
      <c r="L1812" s="210" t="str">
        <f>IF(D1812="Room AC (window/wall)",'Emission Factors'!$F$53,IF(D1812="Room AC (PTAC/PTHP)",'Emission Factors'!$F$54,IF(D1812="Residential AC",'Emission Factors'!$F$55,IF(D1812="Residential HP",'Emission Factors'!$F$56,IF(D1812="Commercial AC (&gt;=65k to &lt;135,000k Btu/hr)",'Emission Factors'!$F$57,IF(D1812="Commercial AC (&gt;=135,000k Btu/hr)",'Emission Factors'!$F$58,""))))))</f>
        <v/>
      </c>
      <c r="M1812" s="211" t="str">
        <f>IF(D1812="Room AC (window/wall)",'Emission Factors'!$G$53,IF(D1812="Room AC (PTAC/PTHP)",'Emission Factors'!$G$54,IF(D1812="Residential AC",'Emission Factors'!$G$55,IF(D1812="Residential HP",'Emission Factors'!$G$56,IF(D1812="Commercial AC (&gt;=65k to &lt;135,000k Btu/hr)",'Emission Factors'!$G$57,IF(D1812="Commercial AC (&gt;=135,000k Btu/hr)",'Emission Factors'!$G$58,""))))))</f>
        <v/>
      </c>
      <c r="N1812" s="96"/>
      <c r="O1812" s="209" t="str">
        <f>IF(ISBLANK(D1812),"",(IF(D1812="Room AC (window/wall)",'Emission Factors'!$C$53,IF(D1812="Room AC (PTAC/PTHP)",'Emission Factors'!$C$54,IF(D1812="Residential AC",'Emission Factors'!$C$55,IF(D1812="Residential HP",'Emission Factors'!$C$56,IF(D1812="Commercial AC (&gt;=65k to &lt;135,000k Btu/hr)",'Emission Factors'!$C$57,IF(D1812="Commercial AC (&gt;=135,000k Btu/hr)",'Emission Factors'!$C$58,""))))))))</f>
        <v/>
      </c>
      <c r="P1812" s="209" t="str">
        <f t="shared" si="280"/>
        <v/>
      </c>
      <c r="Q1812" s="95"/>
      <c r="R1812" s="256"/>
      <c r="S1812" s="256"/>
      <c r="T1812" s="96"/>
      <c r="U1812" s="211" t="str">
        <f>IF(Q1812="Room AC (window/wall)",'Emission Factors'!$E$53,IF(AND(Q1812="Room AC (PTAC/PTHP)",ISBLANK(T1812)),"Error",IF(AND(Q1812="Room AC (PTAC/PTHP)",T1812&gt;0),T1812,IF(Q1812="Residential AC",'Emission Factors'!$E$55,IF(AND(Q1812="Residential HP",ISBLANK(T1812)),"Error",IF(AND(Q1812="Residential HP",T1812&gt;0),T1812,IF(Q1812="Commercial AC (&gt;=65k to &lt;135,000k Btu/hr)",'Emission Factors'!$E$57,IF(Q1812="Commercial AC (&gt;=135,000k Btu/hr)",'Emission Factors'!$E$58,""))))))))</f>
        <v/>
      </c>
      <c r="V1812" s="95"/>
      <c r="W1812" s="211" t="str">
        <f>IF(ISBLANK(V1812),"",VLOOKUP(V1812,'Emission Factors'!$C$81:$G$221,4,FALSE))</f>
        <v/>
      </c>
      <c r="X1812" s="210" t="str">
        <f>IF(Q1812="Room AC (window/wall)",'Emission Factors'!$F$53,IF(Q1812="Room AC (PTAC/PTHP)",'Emission Factors'!$F$54,IF(Q1812="Residential AC",'Emission Factors'!$F$55,IF(Q1812="Residential HP",'Emission Factors'!$F$56,IF(Q1812="Commercial AC (&gt;=65k to &lt;135,000k Btu/hr)",'Emission Factors'!$F$57,IF(Q1812="Commercial AC (&gt;=135,000k Btu/hr)",'Emission Factors'!$F$58,""))))))</f>
        <v/>
      </c>
      <c r="Y1812" s="211" t="str">
        <f>IF(Q1812="Room AC (window/wall)",'Emission Factors'!$G$53,IF(Q1812="Room AC (PTAC/PTHP)",'Emission Factors'!$G$54,IF(Q1812="Residential AC",'Emission Factors'!$G$55,IF(Q1812="Residential HP",'Emission Factors'!$G$56,IF(Q1812="Commercial AC (&gt;=65k to &lt;135,000k Btu/hr)",'Emission Factors'!$G$57,IF(Q1812="Commercial AC (&gt;=135,000k Btu/hr)",'Emission Factors'!$G$58,""))))))</f>
        <v/>
      </c>
      <c r="Z1812" s="96"/>
      <c r="AA1812" s="97" t="str">
        <f t="shared" si="281"/>
        <v/>
      </c>
      <c r="AB1812" s="97" t="str">
        <f t="shared" si="282"/>
        <v/>
      </c>
      <c r="AC1812" s="246" t="str">
        <f t="shared" si="283"/>
        <v/>
      </c>
      <c r="AD1812" s="97" t="str">
        <f t="shared" si="284"/>
        <v/>
      </c>
      <c r="AE1812" s="97" t="str">
        <f t="shared" si="285"/>
        <v/>
      </c>
      <c r="AF1812" s="252" t="str">
        <f t="shared" si="286"/>
        <v/>
      </c>
      <c r="AG1812" s="254" t="str">
        <f t="shared" si="287"/>
        <v/>
      </c>
      <c r="AH1812" s="248" t="str">
        <f t="shared" si="288"/>
        <v/>
      </c>
      <c r="AI1812" s="249" t="str">
        <f t="shared" si="289"/>
        <v/>
      </c>
    </row>
    <row r="1813" spans="2:35" x14ac:dyDescent="0.3">
      <c r="B1813" s="94"/>
      <c r="C1813" s="95"/>
      <c r="D1813" s="95"/>
      <c r="E1813" s="95"/>
      <c r="F1813" s="94"/>
      <c r="G1813" s="145"/>
      <c r="H1813" s="245"/>
      <c r="I1813" s="211" t="str">
        <f>IF(D1813="Room AC (window/wall)",'Emission Factors'!$E$53,IF(D1813="Room AC (PTAC/PTHP)",H1813,IF(D1813="Residential AC",'Emission Factors'!$E$55,IF(D1813="Residential HP",H1813,IF(D1813="Commercial AC (&gt;=65k to &lt;135,000k Btu/hr)",'Emission Factors'!$E$57,IF(D1813="Commercial AC (&gt;=135,000k Btu/hr)",'Emission Factors'!$E$58,""))))))</f>
        <v/>
      </c>
      <c r="J1813" s="96"/>
      <c r="K1813" s="211" t="str">
        <f>IF(ISBLANK(J1813),"",VLOOKUP(J1813,'Emission Factors'!$C$81:$G$221,4,FALSE))</f>
        <v/>
      </c>
      <c r="L1813" s="210" t="str">
        <f>IF(D1813="Room AC (window/wall)",'Emission Factors'!$F$53,IF(D1813="Room AC (PTAC/PTHP)",'Emission Factors'!$F$54,IF(D1813="Residential AC",'Emission Factors'!$F$55,IF(D1813="Residential HP",'Emission Factors'!$F$56,IF(D1813="Commercial AC (&gt;=65k to &lt;135,000k Btu/hr)",'Emission Factors'!$F$57,IF(D1813="Commercial AC (&gt;=135,000k Btu/hr)",'Emission Factors'!$F$58,""))))))</f>
        <v/>
      </c>
      <c r="M1813" s="211" t="str">
        <f>IF(D1813="Room AC (window/wall)",'Emission Factors'!$G$53,IF(D1813="Room AC (PTAC/PTHP)",'Emission Factors'!$G$54,IF(D1813="Residential AC",'Emission Factors'!$G$55,IF(D1813="Residential HP",'Emission Factors'!$G$56,IF(D1813="Commercial AC (&gt;=65k to &lt;135,000k Btu/hr)",'Emission Factors'!$G$57,IF(D1813="Commercial AC (&gt;=135,000k Btu/hr)",'Emission Factors'!$G$58,""))))))</f>
        <v/>
      </c>
      <c r="N1813" s="96"/>
      <c r="O1813" s="209" t="str">
        <f>IF(ISBLANK(D1813),"",(IF(D1813="Room AC (window/wall)",'Emission Factors'!$C$53,IF(D1813="Room AC (PTAC/PTHP)",'Emission Factors'!$C$54,IF(D1813="Residential AC",'Emission Factors'!$C$55,IF(D1813="Residential HP",'Emission Factors'!$C$56,IF(D1813="Commercial AC (&gt;=65k to &lt;135,000k Btu/hr)",'Emission Factors'!$C$57,IF(D1813="Commercial AC (&gt;=135,000k Btu/hr)",'Emission Factors'!$C$58,""))))))))</f>
        <v/>
      </c>
      <c r="P1813" s="209" t="str">
        <f t="shared" si="280"/>
        <v/>
      </c>
      <c r="Q1813" s="95"/>
      <c r="R1813" s="256"/>
      <c r="S1813" s="256"/>
      <c r="T1813" s="96"/>
      <c r="U1813" s="211" t="str">
        <f>IF(Q1813="Room AC (window/wall)",'Emission Factors'!$E$53,IF(AND(Q1813="Room AC (PTAC/PTHP)",ISBLANK(T1813)),"Error",IF(AND(Q1813="Room AC (PTAC/PTHP)",T1813&gt;0),T1813,IF(Q1813="Residential AC",'Emission Factors'!$E$55,IF(AND(Q1813="Residential HP",ISBLANK(T1813)),"Error",IF(AND(Q1813="Residential HP",T1813&gt;0),T1813,IF(Q1813="Commercial AC (&gt;=65k to &lt;135,000k Btu/hr)",'Emission Factors'!$E$57,IF(Q1813="Commercial AC (&gt;=135,000k Btu/hr)",'Emission Factors'!$E$58,""))))))))</f>
        <v/>
      </c>
      <c r="V1813" s="95"/>
      <c r="W1813" s="211" t="str">
        <f>IF(ISBLANK(V1813),"",VLOOKUP(V1813,'Emission Factors'!$C$81:$G$221,4,FALSE))</f>
        <v/>
      </c>
      <c r="X1813" s="210" t="str">
        <f>IF(Q1813="Room AC (window/wall)",'Emission Factors'!$F$53,IF(Q1813="Room AC (PTAC/PTHP)",'Emission Factors'!$F$54,IF(Q1813="Residential AC",'Emission Factors'!$F$55,IF(Q1813="Residential HP",'Emission Factors'!$F$56,IF(Q1813="Commercial AC (&gt;=65k to &lt;135,000k Btu/hr)",'Emission Factors'!$F$57,IF(Q1813="Commercial AC (&gt;=135,000k Btu/hr)",'Emission Factors'!$F$58,""))))))</f>
        <v/>
      </c>
      <c r="Y1813" s="211" t="str">
        <f>IF(Q1813="Room AC (window/wall)",'Emission Factors'!$G$53,IF(Q1813="Room AC (PTAC/PTHP)",'Emission Factors'!$G$54,IF(Q1813="Residential AC",'Emission Factors'!$G$55,IF(Q1813="Residential HP",'Emission Factors'!$G$56,IF(Q1813="Commercial AC (&gt;=65k to &lt;135,000k Btu/hr)",'Emission Factors'!$G$57,IF(Q1813="Commercial AC (&gt;=135,000k Btu/hr)",'Emission Factors'!$G$58,""))))))</f>
        <v/>
      </c>
      <c r="Z1813" s="96"/>
      <c r="AA1813" s="97" t="str">
        <f t="shared" si="281"/>
        <v/>
      </c>
      <c r="AB1813" s="97" t="str">
        <f t="shared" si="282"/>
        <v/>
      </c>
      <c r="AC1813" s="246" t="str">
        <f t="shared" si="283"/>
        <v/>
      </c>
      <c r="AD1813" s="97" t="str">
        <f t="shared" si="284"/>
        <v/>
      </c>
      <c r="AE1813" s="97" t="str">
        <f t="shared" si="285"/>
        <v/>
      </c>
      <c r="AF1813" s="252" t="str">
        <f t="shared" si="286"/>
        <v/>
      </c>
      <c r="AG1813" s="254" t="str">
        <f t="shared" si="287"/>
        <v/>
      </c>
      <c r="AH1813" s="248" t="str">
        <f t="shared" si="288"/>
        <v/>
      </c>
      <c r="AI1813" s="249" t="str">
        <f t="shared" si="289"/>
        <v/>
      </c>
    </row>
    <row r="1814" spans="2:35" x14ac:dyDescent="0.3">
      <c r="B1814" s="94"/>
      <c r="C1814" s="95"/>
      <c r="D1814" s="95"/>
      <c r="E1814" s="95"/>
      <c r="F1814" s="94"/>
      <c r="G1814" s="145"/>
      <c r="H1814" s="245"/>
      <c r="I1814" s="211" t="str">
        <f>IF(D1814="Room AC (window/wall)",'Emission Factors'!$E$53,IF(D1814="Room AC (PTAC/PTHP)",H1814,IF(D1814="Residential AC",'Emission Factors'!$E$55,IF(D1814="Residential HP",H1814,IF(D1814="Commercial AC (&gt;=65k to &lt;135,000k Btu/hr)",'Emission Factors'!$E$57,IF(D1814="Commercial AC (&gt;=135,000k Btu/hr)",'Emission Factors'!$E$58,""))))))</f>
        <v/>
      </c>
      <c r="J1814" s="96"/>
      <c r="K1814" s="211" t="str">
        <f>IF(ISBLANK(J1814),"",VLOOKUP(J1814,'Emission Factors'!$C$81:$G$221,4,FALSE))</f>
        <v/>
      </c>
      <c r="L1814" s="210" t="str">
        <f>IF(D1814="Room AC (window/wall)",'Emission Factors'!$F$53,IF(D1814="Room AC (PTAC/PTHP)",'Emission Factors'!$F$54,IF(D1814="Residential AC",'Emission Factors'!$F$55,IF(D1814="Residential HP",'Emission Factors'!$F$56,IF(D1814="Commercial AC (&gt;=65k to &lt;135,000k Btu/hr)",'Emission Factors'!$F$57,IF(D1814="Commercial AC (&gt;=135,000k Btu/hr)",'Emission Factors'!$F$58,""))))))</f>
        <v/>
      </c>
      <c r="M1814" s="211" t="str">
        <f>IF(D1814="Room AC (window/wall)",'Emission Factors'!$G$53,IF(D1814="Room AC (PTAC/PTHP)",'Emission Factors'!$G$54,IF(D1814="Residential AC",'Emission Factors'!$G$55,IF(D1814="Residential HP",'Emission Factors'!$G$56,IF(D1814="Commercial AC (&gt;=65k to &lt;135,000k Btu/hr)",'Emission Factors'!$G$57,IF(D1814="Commercial AC (&gt;=135,000k Btu/hr)",'Emission Factors'!$G$58,""))))))</f>
        <v/>
      </c>
      <c r="N1814" s="96"/>
      <c r="O1814" s="209" t="str">
        <f>IF(ISBLANK(D1814),"",(IF(D1814="Room AC (window/wall)",'Emission Factors'!$C$53,IF(D1814="Room AC (PTAC/PTHP)",'Emission Factors'!$C$54,IF(D1814="Residential AC",'Emission Factors'!$C$55,IF(D1814="Residential HP",'Emission Factors'!$C$56,IF(D1814="Commercial AC (&gt;=65k to &lt;135,000k Btu/hr)",'Emission Factors'!$C$57,IF(D1814="Commercial AC (&gt;=135,000k Btu/hr)",'Emission Factors'!$C$58,""))))))))</f>
        <v/>
      </c>
      <c r="P1814" s="209" t="str">
        <f t="shared" si="280"/>
        <v/>
      </c>
      <c r="Q1814" s="95"/>
      <c r="R1814" s="256"/>
      <c r="S1814" s="256"/>
      <c r="T1814" s="96"/>
      <c r="U1814" s="211" t="str">
        <f>IF(Q1814="Room AC (window/wall)",'Emission Factors'!$E$53,IF(AND(Q1814="Room AC (PTAC/PTHP)",ISBLANK(T1814)),"Error",IF(AND(Q1814="Room AC (PTAC/PTHP)",T1814&gt;0),T1814,IF(Q1814="Residential AC",'Emission Factors'!$E$55,IF(AND(Q1814="Residential HP",ISBLANK(T1814)),"Error",IF(AND(Q1814="Residential HP",T1814&gt;0),T1814,IF(Q1814="Commercial AC (&gt;=65k to &lt;135,000k Btu/hr)",'Emission Factors'!$E$57,IF(Q1814="Commercial AC (&gt;=135,000k Btu/hr)",'Emission Factors'!$E$58,""))))))))</f>
        <v/>
      </c>
      <c r="V1814" s="95"/>
      <c r="W1814" s="211" t="str">
        <f>IF(ISBLANK(V1814),"",VLOOKUP(V1814,'Emission Factors'!$C$81:$G$221,4,FALSE))</f>
        <v/>
      </c>
      <c r="X1814" s="210" t="str">
        <f>IF(Q1814="Room AC (window/wall)",'Emission Factors'!$F$53,IF(Q1814="Room AC (PTAC/PTHP)",'Emission Factors'!$F$54,IF(Q1814="Residential AC",'Emission Factors'!$F$55,IF(Q1814="Residential HP",'Emission Factors'!$F$56,IF(Q1814="Commercial AC (&gt;=65k to &lt;135,000k Btu/hr)",'Emission Factors'!$F$57,IF(Q1814="Commercial AC (&gt;=135,000k Btu/hr)",'Emission Factors'!$F$58,""))))))</f>
        <v/>
      </c>
      <c r="Y1814" s="211" t="str">
        <f>IF(Q1814="Room AC (window/wall)",'Emission Factors'!$G$53,IF(Q1814="Room AC (PTAC/PTHP)",'Emission Factors'!$G$54,IF(Q1814="Residential AC",'Emission Factors'!$G$55,IF(Q1814="Residential HP",'Emission Factors'!$G$56,IF(Q1814="Commercial AC (&gt;=65k to &lt;135,000k Btu/hr)",'Emission Factors'!$G$57,IF(Q1814="Commercial AC (&gt;=135,000k Btu/hr)",'Emission Factors'!$G$58,""))))))</f>
        <v/>
      </c>
      <c r="Z1814" s="96"/>
      <c r="AA1814" s="97" t="str">
        <f t="shared" si="281"/>
        <v/>
      </c>
      <c r="AB1814" s="97" t="str">
        <f t="shared" si="282"/>
        <v/>
      </c>
      <c r="AC1814" s="246" t="str">
        <f t="shared" si="283"/>
        <v/>
      </c>
      <c r="AD1814" s="97" t="str">
        <f t="shared" si="284"/>
        <v/>
      </c>
      <c r="AE1814" s="97" t="str">
        <f t="shared" si="285"/>
        <v/>
      </c>
      <c r="AF1814" s="252" t="str">
        <f t="shared" si="286"/>
        <v/>
      </c>
      <c r="AG1814" s="254" t="str">
        <f t="shared" si="287"/>
        <v/>
      </c>
      <c r="AH1814" s="248" t="str">
        <f t="shared" si="288"/>
        <v/>
      </c>
      <c r="AI1814" s="249" t="str">
        <f t="shared" si="289"/>
        <v/>
      </c>
    </row>
    <row r="1815" spans="2:35" x14ac:dyDescent="0.3">
      <c r="B1815" s="94"/>
      <c r="C1815" s="95"/>
      <c r="D1815" s="95"/>
      <c r="E1815" s="95"/>
      <c r="F1815" s="94"/>
      <c r="G1815" s="145"/>
      <c r="H1815" s="245"/>
      <c r="I1815" s="211" t="str">
        <f>IF(D1815="Room AC (window/wall)",'Emission Factors'!$E$53,IF(D1815="Room AC (PTAC/PTHP)",H1815,IF(D1815="Residential AC",'Emission Factors'!$E$55,IF(D1815="Residential HP",H1815,IF(D1815="Commercial AC (&gt;=65k to &lt;135,000k Btu/hr)",'Emission Factors'!$E$57,IF(D1815="Commercial AC (&gt;=135,000k Btu/hr)",'Emission Factors'!$E$58,""))))))</f>
        <v/>
      </c>
      <c r="J1815" s="96"/>
      <c r="K1815" s="211" t="str">
        <f>IF(ISBLANK(J1815),"",VLOOKUP(J1815,'Emission Factors'!$C$81:$G$221,4,FALSE))</f>
        <v/>
      </c>
      <c r="L1815" s="210" t="str">
        <f>IF(D1815="Room AC (window/wall)",'Emission Factors'!$F$53,IF(D1815="Room AC (PTAC/PTHP)",'Emission Factors'!$F$54,IF(D1815="Residential AC",'Emission Factors'!$F$55,IF(D1815="Residential HP",'Emission Factors'!$F$56,IF(D1815="Commercial AC (&gt;=65k to &lt;135,000k Btu/hr)",'Emission Factors'!$F$57,IF(D1815="Commercial AC (&gt;=135,000k Btu/hr)",'Emission Factors'!$F$58,""))))))</f>
        <v/>
      </c>
      <c r="M1815" s="211" t="str">
        <f>IF(D1815="Room AC (window/wall)",'Emission Factors'!$G$53,IF(D1815="Room AC (PTAC/PTHP)",'Emission Factors'!$G$54,IF(D1815="Residential AC",'Emission Factors'!$G$55,IF(D1815="Residential HP",'Emission Factors'!$G$56,IF(D1815="Commercial AC (&gt;=65k to &lt;135,000k Btu/hr)",'Emission Factors'!$G$57,IF(D1815="Commercial AC (&gt;=135,000k Btu/hr)",'Emission Factors'!$G$58,""))))))</f>
        <v/>
      </c>
      <c r="N1815" s="96"/>
      <c r="O1815" s="209" t="str">
        <f>IF(ISBLANK(D1815),"",(IF(D1815="Room AC (window/wall)",'Emission Factors'!$C$53,IF(D1815="Room AC (PTAC/PTHP)",'Emission Factors'!$C$54,IF(D1815="Residential AC",'Emission Factors'!$C$55,IF(D1815="Residential HP",'Emission Factors'!$C$56,IF(D1815="Commercial AC (&gt;=65k to &lt;135,000k Btu/hr)",'Emission Factors'!$C$57,IF(D1815="Commercial AC (&gt;=135,000k Btu/hr)",'Emission Factors'!$C$58,""))))))))</f>
        <v/>
      </c>
      <c r="P1815" s="209" t="str">
        <f t="shared" si="280"/>
        <v/>
      </c>
      <c r="Q1815" s="95"/>
      <c r="R1815" s="256"/>
      <c r="S1815" s="256"/>
      <c r="T1815" s="96"/>
      <c r="U1815" s="211" t="str">
        <f>IF(Q1815="Room AC (window/wall)",'Emission Factors'!$E$53,IF(AND(Q1815="Room AC (PTAC/PTHP)",ISBLANK(T1815)),"Error",IF(AND(Q1815="Room AC (PTAC/PTHP)",T1815&gt;0),T1815,IF(Q1815="Residential AC",'Emission Factors'!$E$55,IF(AND(Q1815="Residential HP",ISBLANK(T1815)),"Error",IF(AND(Q1815="Residential HP",T1815&gt;0),T1815,IF(Q1815="Commercial AC (&gt;=65k to &lt;135,000k Btu/hr)",'Emission Factors'!$E$57,IF(Q1815="Commercial AC (&gt;=135,000k Btu/hr)",'Emission Factors'!$E$58,""))))))))</f>
        <v/>
      </c>
      <c r="V1815" s="95"/>
      <c r="W1815" s="211" t="str">
        <f>IF(ISBLANK(V1815),"",VLOOKUP(V1815,'Emission Factors'!$C$81:$G$221,4,FALSE))</f>
        <v/>
      </c>
      <c r="X1815" s="210" t="str">
        <f>IF(Q1815="Room AC (window/wall)",'Emission Factors'!$F$53,IF(Q1815="Room AC (PTAC/PTHP)",'Emission Factors'!$F$54,IF(Q1815="Residential AC",'Emission Factors'!$F$55,IF(Q1815="Residential HP",'Emission Factors'!$F$56,IF(Q1815="Commercial AC (&gt;=65k to &lt;135,000k Btu/hr)",'Emission Factors'!$F$57,IF(Q1815="Commercial AC (&gt;=135,000k Btu/hr)",'Emission Factors'!$F$58,""))))))</f>
        <v/>
      </c>
      <c r="Y1815" s="211" t="str">
        <f>IF(Q1815="Room AC (window/wall)",'Emission Factors'!$G$53,IF(Q1815="Room AC (PTAC/PTHP)",'Emission Factors'!$G$54,IF(Q1815="Residential AC",'Emission Factors'!$G$55,IF(Q1815="Residential HP",'Emission Factors'!$G$56,IF(Q1815="Commercial AC (&gt;=65k to &lt;135,000k Btu/hr)",'Emission Factors'!$G$57,IF(Q1815="Commercial AC (&gt;=135,000k Btu/hr)",'Emission Factors'!$G$58,""))))))</f>
        <v/>
      </c>
      <c r="Z1815" s="96"/>
      <c r="AA1815" s="97" t="str">
        <f t="shared" si="281"/>
        <v/>
      </c>
      <c r="AB1815" s="97" t="str">
        <f t="shared" si="282"/>
        <v/>
      </c>
      <c r="AC1815" s="246" t="str">
        <f t="shared" si="283"/>
        <v/>
      </c>
      <c r="AD1815" s="97" t="str">
        <f t="shared" si="284"/>
        <v/>
      </c>
      <c r="AE1815" s="97" t="str">
        <f t="shared" si="285"/>
        <v/>
      </c>
      <c r="AF1815" s="252" t="str">
        <f t="shared" si="286"/>
        <v/>
      </c>
      <c r="AG1815" s="254" t="str">
        <f t="shared" si="287"/>
        <v/>
      </c>
      <c r="AH1815" s="248" t="str">
        <f t="shared" si="288"/>
        <v/>
      </c>
      <c r="AI1815" s="249" t="str">
        <f t="shared" si="289"/>
        <v/>
      </c>
    </row>
    <row r="1816" spans="2:35" x14ac:dyDescent="0.3">
      <c r="B1816" s="94"/>
      <c r="C1816" s="95"/>
      <c r="D1816" s="95"/>
      <c r="E1816" s="95"/>
      <c r="F1816" s="94"/>
      <c r="G1816" s="145"/>
      <c r="H1816" s="245"/>
      <c r="I1816" s="211" t="str">
        <f>IF(D1816="Room AC (window/wall)",'Emission Factors'!$E$53,IF(D1816="Room AC (PTAC/PTHP)",H1816,IF(D1816="Residential AC",'Emission Factors'!$E$55,IF(D1816="Residential HP",H1816,IF(D1816="Commercial AC (&gt;=65k to &lt;135,000k Btu/hr)",'Emission Factors'!$E$57,IF(D1816="Commercial AC (&gt;=135,000k Btu/hr)",'Emission Factors'!$E$58,""))))))</f>
        <v/>
      </c>
      <c r="J1816" s="96"/>
      <c r="K1816" s="211" t="str">
        <f>IF(ISBLANK(J1816),"",VLOOKUP(J1816,'Emission Factors'!$C$81:$G$221,4,FALSE))</f>
        <v/>
      </c>
      <c r="L1816" s="210" t="str">
        <f>IF(D1816="Room AC (window/wall)",'Emission Factors'!$F$53,IF(D1816="Room AC (PTAC/PTHP)",'Emission Factors'!$F$54,IF(D1816="Residential AC",'Emission Factors'!$F$55,IF(D1816="Residential HP",'Emission Factors'!$F$56,IF(D1816="Commercial AC (&gt;=65k to &lt;135,000k Btu/hr)",'Emission Factors'!$F$57,IF(D1816="Commercial AC (&gt;=135,000k Btu/hr)",'Emission Factors'!$F$58,""))))))</f>
        <v/>
      </c>
      <c r="M1816" s="211" t="str">
        <f>IF(D1816="Room AC (window/wall)",'Emission Factors'!$G$53,IF(D1816="Room AC (PTAC/PTHP)",'Emission Factors'!$G$54,IF(D1816="Residential AC",'Emission Factors'!$G$55,IF(D1816="Residential HP",'Emission Factors'!$G$56,IF(D1816="Commercial AC (&gt;=65k to &lt;135,000k Btu/hr)",'Emission Factors'!$G$57,IF(D1816="Commercial AC (&gt;=135,000k Btu/hr)",'Emission Factors'!$G$58,""))))))</f>
        <v/>
      </c>
      <c r="N1816" s="96"/>
      <c r="O1816" s="209" t="str">
        <f>IF(ISBLANK(D1816),"",(IF(D1816="Room AC (window/wall)",'Emission Factors'!$C$53,IF(D1816="Room AC (PTAC/PTHP)",'Emission Factors'!$C$54,IF(D1816="Residential AC",'Emission Factors'!$C$55,IF(D1816="Residential HP",'Emission Factors'!$C$56,IF(D1816="Commercial AC (&gt;=65k to &lt;135,000k Btu/hr)",'Emission Factors'!$C$57,IF(D1816="Commercial AC (&gt;=135,000k Btu/hr)",'Emission Factors'!$C$58,""))))))))</f>
        <v/>
      </c>
      <c r="P1816" s="209" t="str">
        <f t="shared" si="280"/>
        <v/>
      </c>
      <c r="Q1816" s="95"/>
      <c r="R1816" s="256"/>
      <c r="S1816" s="256"/>
      <c r="T1816" s="96"/>
      <c r="U1816" s="211" t="str">
        <f>IF(Q1816="Room AC (window/wall)",'Emission Factors'!$E$53,IF(AND(Q1816="Room AC (PTAC/PTHP)",ISBLANK(T1816)),"Error",IF(AND(Q1816="Room AC (PTAC/PTHP)",T1816&gt;0),T1816,IF(Q1816="Residential AC",'Emission Factors'!$E$55,IF(AND(Q1816="Residential HP",ISBLANK(T1816)),"Error",IF(AND(Q1816="Residential HP",T1816&gt;0),T1816,IF(Q1816="Commercial AC (&gt;=65k to &lt;135,000k Btu/hr)",'Emission Factors'!$E$57,IF(Q1816="Commercial AC (&gt;=135,000k Btu/hr)",'Emission Factors'!$E$58,""))))))))</f>
        <v/>
      </c>
      <c r="V1816" s="95"/>
      <c r="W1816" s="211" t="str">
        <f>IF(ISBLANK(V1816),"",VLOOKUP(V1816,'Emission Factors'!$C$81:$G$221,4,FALSE))</f>
        <v/>
      </c>
      <c r="X1816" s="210" t="str">
        <f>IF(Q1816="Room AC (window/wall)",'Emission Factors'!$F$53,IF(Q1816="Room AC (PTAC/PTHP)",'Emission Factors'!$F$54,IF(Q1816="Residential AC",'Emission Factors'!$F$55,IF(Q1816="Residential HP",'Emission Factors'!$F$56,IF(Q1816="Commercial AC (&gt;=65k to &lt;135,000k Btu/hr)",'Emission Factors'!$F$57,IF(Q1816="Commercial AC (&gt;=135,000k Btu/hr)",'Emission Factors'!$F$58,""))))))</f>
        <v/>
      </c>
      <c r="Y1816" s="211" t="str">
        <f>IF(Q1816="Room AC (window/wall)",'Emission Factors'!$G$53,IF(Q1816="Room AC (PTAC/PTHP)",'Emission Factors'!$G$54,IF(Q1816="Residential AC",'Emission Factors'!$G$55,IF(Q1816="Residential HP",'Emission Factors'!$G$56,IF(Q1816="Commercial AC (&gt;=65k to &lt;135,000k Btu/hr)",'Emission Factors'!$G$57,IF(Q1816="Commercial AC (&gt;=135,000k Btu/hr)",'Emission Factors'!$G$58,""))))))</f>
        <v/>
      </c>
      <c r="Z1816" s="96"/>
      <c r="AA1816" s="97" t="str">
        <f t="shared" si="281"/>
        <v/>
      </c>
      <c r="AB1816" s="97" t="str">
        <f t="shared" si="282"/>
        <v/>
      </c>
      <c r="AC1816" s="246" t="str">
        <f t="shared" si="283"/>
        <v/>
      </c>
      <c r="AD1816" s="97" t="str">
        <f t="shared" si="284"/>
        <v/>
      </c>
      <c r="AE1816" s="97" t="str">
        <f t="shared" si="285"/>
        <v/>
      </c>
      <c r="AF1816" s="252" t="str">
        <f t="shared" si="286"/>
        <v/>
      </c>
      <c r="AG1816" s="254" t="str">
        <f t="shared" si="287"/>
        <v/>
      </c>
      <c r="AH1816" s="248" t="str">
        <f t="shared" si="288"/>
        <v/>
      </c>
      <c r="AI1816" s="249" t="str">
        <f t="shared" si="289"/>
        <v/>
      </c>
    </row>
    <row r="1817" spans="2:35" x14ac:dyDescent="0.3">
      <c r="B1817" s="94"/>
      <c r="C1817" s="95"/>
      <c r="D1817" s="95"/>
      <c r="E1817" s="95"/>
      <c r="F1817" s="94"/>
      <c r="G1817" s="145"/>
      <c r="H1817" s="245"/>
      <c r="I1817" s="211" t="str">
        <f>IF(D1817="Room AC (window/wall)",'Emission Factors'!$E$53,IF(D1817="Room AC (PTAC/PTHP)",H1817,IF(D1817="Residential AC",'Emission Factors'!$E$55,IF(D1817="Residential HP",H1817,IF(D1817="Commercial AC (&gt;=65k to &lt;135,000k Btu/hr)",'Emission Factors'!$E$57,IF(D1817="Commercial AC (&gt;=135,000k Btu/hr)",'Emission Factors'!$E$58,""))))))</f>
        <v/>
      </c>
      <c r="J1817" s="96"/>
      <c r="K1817" s="211" t="str">
        <f>IF(ISBLANK(J1817),"",VLOOKUP(J1817,'Emission Factors'!$C$81:$G$221,4,FALSE))</f>
        <v/>
      </c>
      <c r="L1817" s="210" t="str">
        <f>IF(D1817="Room AC (window/wall)",'Emission Factors'!$F$53,IF(D1817="Room AC (PTAC/PTHP)",'Emission Factors'!$F$54,IF(D1817="Residential AC",'Emission Factors'!$F$55,IF(D1817="Residential HP",'Emission Factors'!$F$56,IF(D1817="Commercial AC (&gt;=65k to &lt;135,000k Btu/hr)",'Emission Factors'!$F$57,IF(D1817="Commercial AC (&gt;=135,000k Btu/hr)",'Emission Factors'!$F$58,""))))))</f>
        <v/>
      </c>
      <c r="M1817" s="211" t="str">
        <f>IF(D1817="Room AC (window/wall)",'Emission Factors'!$G$53,IF(D1817="Room AC (PTAC/PTHP)",'Emission Factors'!$G$54,IF(D1817="Residential AC",'Emission Factors'!$G$55,IF(D1817="Residential HP",'Emission Factors'!$G$56,IF(D1817="Commercial AC (&gt;=65k to &lt;135,000k Btu/hr)",'Emission Factors'!$G$57,IF(D1817="Commercial AC (&gt;=135,000k Btu/hr)",'Emission Factors'!$G$58,""))))))</f>
        <v/>
      </c>
      <c r="N1817" s="96"/>
      <c r="O1817" s="209" t="str">
        <f>IF(ISBLANK(D1817),"",(IF(D1817="Room AC (window/wall)",'Emission Factors'!$C$53,IF(D1817="Room AC (PTAC/PTHP)",'Emission Factors'!$C$54,IF(D1817="Residential AC",'Emission Factors'!$C$55,IF(D1817="Residential HP",'Emission Factors'!$C$56,IF(D1817="Commercial AC (&gt;=65k to &lt;135,000k Btu/hr)",'Emission Factors'!$C$57,IF(D1817="Commercial AC (&gt;=135,000k Btu/hr)",'Emission Factors'!$C$58,""))))))))</f>
        <v/>
      </c>
      <c r="P1817" s="209" t="str">
        <f t="shared" si="280"/>
        <v/>
      </c>
      <c r="Q1817" s="95"/>
      <c r="R1817" s="256"/>
      <c r="S1817" s="256"/>
      <c r="T1817" s="96"/>
      <c r="U1817" s="211" t="str">
        <f>IF(Q1817="Room AC (window/wall)",'Emission Factors'!$E$53,IF(AND(Q1817="Room AC (PTAC/PTHP)",ISBLANK(T1817)),"Error",IF(AND(Q1817="Room AC (PTAC/PTHP)",T1817&gt;0),T1817,IF(Q1817="Residential AC",'Emission Factors'!$E$55,IF(AND(Q1817="Residential HP",ISBLANK(T1817)),"Error",IF(AND(Q1817="Residential HP",T1817&gt;0),T1817,IF(Q1817="Commercial AC (&gt;=65k to &lt;135,000k Btu/hr)",'Emission Factors'!$E$57,IF(Q1817="Commercial AC (&gt;=135,000k Btu/hr)",'Emission Factors'!$E$58,""))))))))</f>
        <v/>
      </c>
      <c r="V1817" s="95"/>
      <c r="W1817" s="211" t="str">
        <f>IF(ISBLANK(V1817),"",VLOOKUP(V1817,'Emission Factors'!$C$81:$G$221,4,FALSE))</f>
        <v/>
      </c>
      <c r="X1817" s="210" t="str">
        <f>IF(Q1817="Room AC (window/wall)",'Emission Factors'!$F$53,IF(Q1817="Room AC (PTAC/PTHP)",'Emission Factors'!$F$54,IF(Q1817="Residential AC",'Emission Factors'!$F$55,IF(Q1817="Residential HP",'Emission Factors'!$F$56,IF(Q1817="Commercial AC (&gt;=65k to &lt;135,000k Btu/hr)",'Emission Factors'!$F$57,IF(Q1817="Commercial AC (&gt;=135,000k Btu/hr)",'Emission Factors'!$F$58,""))))))</f>
        <v/>
      </c>
      <c r="Y1817" s="211" t="str">
        <f>IF(Q1817="Room AC (window/wall)",'Emission Factors'!$G$53,IF(Q1817="Room AC (PTAC/PTHP)",'Emission Factors'!$G$54,IF(Q1817="Residential AC",'Emission Factors'!$G$55,IF(Q1817="Residential HP",'Emission Factors'!$G$56,IF(Q1817="Commercial AC (&gt;=65k to &lt;135,000k Btu/hr)",'Emission Factors'!$G$57,IF(Q1817="Commercial AC (&gt;=135,000k Btu/hr)",'Emission Factors'!$G$58,""))))))</f>
        <v/>
      </c>
      <c r="Z1817" s="96"/>
      <c r="AA1817" s="97" t="str">
        <f t="shared" si="281"/>
        <v/>
      </c>
      <c r="AB1817" s="97" t="str">
        <f t="shared" si="282"/>
        <v/>
      </c>
      <c r="AC1817" s="246" t="str">
        <f t="shared" si="283"/>
        <v/>
      </c>
      <c r="AD1817" s="97" t="str">
        <f t="shared" si="284"/>
        <v/>
      </c>
      <c r="AE1817" s="97" t="str">
        <f t="shared" si="285"/>
        <v/>
      </c>
      <c r="AF1817" s="252" t="str">
        <f t="shared" si="286"/>
        <v/>
      </c>
      <c r="AG1817" s="254" t="str">
        <f t="shared" si="287"/>
        <v/>
      </c>
      <c r="AH1817" s="248" t="str">
        <f t="shared" si="288"/>
        <v/>
      </c>
      <c r="AI1817" s="249" t="str">
        <f t="shared" si="289"/>
        <v/>
      </c>
    </row>
    <row r="1818" spans="2:35" x14ac:dyDescent="0.3">
      <c r="B1818" s="94"/>
      <c r="C1818" s="95"/>
      <c r="D1818" s="95"/>
      <c r="E1818" s="95"/>
      <c r="F1818" s="94"/>
      <c r="G1818" s="145"/>
      <c r="H1818" s="245"/>
      <c r="I1818" s="211" t="str">
        <f>IF(D1818="Room AC (window/wall)",'Emission Factors'!$E$53,IF(D1818="Room AC (PTAC/PTHP)",H1818,IF(D1818="Residential AC",'Emission Factors'!$E$55,IF(D1818="Residential HP",H1818,IF(D1818="Commercial AC (&gt;=65k to &lt;135,000k Btu/hr)",'Emission Factors'!$E$57,IF(D1818="Commercial AC (&gt;=135,000k Btu/hr)",'Emission Factors'!$E$58,""))))))</f>
        <v/>
      </c>
      <c r="J1818" s="96"/>
      <c r="K1818" s="211" t="str">
        <f>IF(ISBLANK(J1818),"",VLOOKUP(J1818,'Emission Factors'!$C$81:$G$221,4,FALSE))</f>
        <v/>
      </c>
      <c r="L1818" s="210" t="str">
        <f>IF(D1818="Room AC (window/wall)",'Emission Factors'!$F$53,IF(D1818="Room AC (PTAC/PTHP)",'Emission Factors'!$F$54,IF(D1818="Residential AC",'Emission Factors'!$F$55,IF(D1818="Residential HP",'Emission Factors'!$F$56,IF(D1818="Commercial AC (&gt;=65k to &lt;135,000k Btu/hr)",'Emission Factors'!$F$57,IF(D1818="Commercial AC (&gt;=135,000k Btu/hr)",'Emission Factors'!$F$58,""))))))</f>
        <v/>
      </c>
      <c r="M1818" s="211" t="str">
        <f>IF(D1818="Room AC (window/wall)",'Emission Factors'!$G$53,IF(D1818="Room AC (PTAC/PTHP)",'Emission Factors'!$G$54,IF(D1818="Residential AC",'Emission Factors'!$G$55,IF(D1818="Residential HP",'Emission Factors'!$G$56,IF(D1818="Commercial AC (&gt;=65k to &lt;135,000k Btu/hr)",'Emission Factors'!$G$57,IF(D1818="Commercial AC (&gt;=135,000k Btu/hr)",'Emission Factors'!$G$58,""))))))</f>
        <v/>
      </c>
      <c r="N1818" s="96"/>
      <c r="O1818" s="209" t="str">
        <f>IF(ISBLANK(D1818),"",(IF(D1818="Room AC (window/wall)",'Emission Factors'!$C$53,IF(D1818="Room AC (PTAC/PTHP)",'Emission Factors'!$C$54,IF(D1818="Residential AC",'Emission Factors'!$C$55,IF(D1818="Residential HP",'Emission Factors'!$C$56,IF(D1818="Commercial AC (&gt;=65k to &lt;135,000k Btu/hr)",'Emission Factors'!$C$57,IF(D1818="Commercial AC (&gt;=135,000k Btu/hr)",'Emission Factors'!$C$58,""))))))))</f>
        <v/>
      </c>
      <c r="P1818" s="209" t="str">
        <f t="shared" si="280"/>
        <v/>
      </c>
      <c r="Q1818" s="95"/>
      <c r="R1818" s="256"/>
      <c r="S1818" s="256"/>
      <c r="T1818" s="96"/>
      <c r="U1818" s="211" t="str">
        <f>IF(Q1818="Room AC (window/wall)",'Emission Factors'!$E$53,IF(AND(Q1818="Room AC (PTAC/PTHP)",ISBLANK(T1818)),"Error",IF(AND(Q1818="Room AC (PTAC/PTHP)",T1818&gt;0),T1818,IF(Q1818="Residential AC",'Emission Factors'!$E$55,IF(AND(Q1818="Residential HP",ISBLANK(T1818)),"Error",IF(AND(Q1818="Residential HP",T1818&gt;0),T1818,IF(Q1818="Commercial AC (&gt;=65k to &lt;135,000k Btu/hr)",'Emission Factors'!$E$57,IF(Q1818="Commercial AC (&gt;=135,000k Btu/hr)",'Emission Factors'!$E$58,""))))))))</f>
        <v/>
      </c>
      <c r="V1818" s="95"/>
      <c r="W1818" s="211" t="str">
        <f>IF(ISBLANK(V1818),"",VLOOKUP(V1818,'Emission Factors'!$C$81:$G$221,4,FALSE))</f>
        <v/>
      </c>
      <c r="X1818" s="210" t="str">
        <f>IF(Q1818="Room AC (window/wall)",'Emission Factors'!$F$53,IF(Q1818="Room AC (PTAC/PTHP)",'Emission Factors'!$F$54,IF(Q1818="Residential AC",'Emission Factors'!$F$55,IF(Q1818="Residential HP",'Emission Factors'!$F$56,IF(Q1818="Commercial AC (&gt;=65k to &lt;135,000k Btu/hr)",'Emission Factors'!$F$57,IF(Q1818="Commercial AC (&gt;=135,000k Btu/hr)",'Emission Factors'!$F$58,""))))))</f>
        <v/>
      </c>
      <c r="Y1818" s="211" t="str">
        <f>IF(Q1818="Room AC (window/wall)",'Emission Factors'!$G$53,IF(Q1818="Room AC (PTAC/PTHP)",'Emission Factors'!$G$54,IF(Q1818="Residential AC",'Emission Factors'!$G$55,IF(Q1818="Residential HP",'Emission Factors'!$G$56,IF(Q1818="Commercial AC (&gt;=65k to &lt;135,000k Btu/hr)",'Emission Factors'!$G$57,IF(Q1818="Commercial AC (&gt;=135,000k Btu/hr)",'Emission Factors'!$G$58,""))))))</f>
        <v/>
      </c>
      <c r="Z1818" s="96"/>
      <c r="AA1818" s="97" t="str">
        <f t="shared" si="281"/>
        <v/>
      </c>
      <c r="AB1818" s="97" t="str">
        <f t="shared" si="282"/>
        <v/>
      </c>
      <c r="AC1818" s="246" t="str">
        <f t="shared" si="283"/>
        <v/>
      </c>
      <c r="AD1818" s="97" t="str">
        <f t="shared" si="284"/>
        <v/>
      </c>
      <c r="AE1818" s="97" t="str">
        <f t="shared" si="285"/>
        <v/>
      </c>
      <c r="AF1818" s="252" t="str">
        <f t="shared" si="286"/>
        <v/>
      </c>
      <c r="AG1818" s="254" t="str">
        <f t="shared" si="287"/>
        <v/>
      </c>
      <c r="AH1818" s="248" t="str">
        <f t="shared" si="288"/>
        <v/>
      </c>
      <c r="AI1818" s="249" t="str">
        <f t="shared" si="289"/>
        <v/>
      </c>
    </row>
    <row r="1819" spans="2:35" x14ac:dyDescent="0.3">
      <c r="B1819" s="94"/>
      <c r="C1819" s="95"/>
      <c r="D1819" s="95"/>
      <c r="E1819" s="95"/>
      <c r="F1819" s="94"/>
      <c r="G1819" s="145"/>
      <c r="H1819" s="245"/>
      <c r="I1819" s="211" t="str">
        <f>IF(D1819="Room AC (window/wall)",'Emission Factors'!$E$53,IF(D1819="Room AC (PTAC/PTHP)",H1819,IF(D1819="Residential AC",'Emission Factors'!$E$55,IF(D1819="Residential HP",H1819,IF(D1819="Commercial AC (&gt;=65k to &lt;135,000k Btu/hr)",'Emission Factors'!$E$57,IF(D1819="Commercial AC (&gt;=135,000k Btu/hr)",'Emission Factors'!$E$58,""))))))</f>
        <v/>
      </c>
      <c r="J1819" s="96"/>
      <c r="K1819" s="211" t="str">
        <f>IF(ISBLANK(J1819),"",VLOOKUP(J1819,'Emission Factors'!$C$81:$G$221,4,FALSE))</f>
        <v/>
      </c>
      <c r="L1819" s="210" t="str">
        <f>IF(D1819="Room AC (window/wall)",'Emission Factors'!$F$53,IF(D1819="Room AC (PTAC/PTHP)",'Emission Factors'!$F$54,IF(D1819="Residential AC",'Emission Factors'!$F$55,IF(D1819="Residential HP",'Emission Factors'!$F$56,IF(D1819="Commercial AC (&gt;=65k to &lt;135,000k Btu/hr)",'Emission Factors'!$F$57,IF(D1819="Commercial AC (&gt;=135,000k Btu/hr)",'Emission Factors'!$F$58,""))))))</f>
        <v/>
      </c>
      <c r="M1819" s="211" t="str">
        <f>IF(D1819="Room AC (window/wall)",'Emission Factors'!$G$53,IF(D1819="Room AC (PTAC/PTHP)",'Emission Factors'!$G$54,IF(D1819="Residential AC",'Emission Factors'!$G$55,IF(D1819="Residential HP",'Emission Factors'!$G$56,IF(D1819="Commercial AC (&gt;=65k to &lt;135,000k Btu/hr)",'Emission Factors'!$G$57,IF(D1819="Commercial AC (&gt;=135,000k Btu/hr)",'Emission Factors'!$G$58,""))))))</f>
        <v/>
      </c>
      <c r="N1819" s="96"/>
      <c r="O1819" s="209" t="str">
        <f>IF(ISBLANK(D1819),"",(IF(D1819="Room AC (window/wall)",'Emission Factors'!$C$53,IF(D1819="Room AC (PTAC/PTHP)",'Emission Factors'!$C$54,IF(D1819="Residential AC",'Emission Factors'!$C$55,IF(D1819="Residential HP",'Emission Factors'!$C$56,IF(D1819="Commercial AC (&gt;=65k to &lt;135,000k Btu/hr)",'Emission Factors'!$C$57,IF(D1819="Commercial AC (&gt;=135,000k Btu/hr)",'Emission Factors'!$C$58,""))))))))</f>
        <v/>
      </c>
      <c r="P1819" s="209" t="str">
        <f t="shared" si="280"/>
        <v/>
      </c>
      <c r="Q1819" s="95"/>
      <c r="R1819" s="256"/>
      <c r="S1819" s="256"/>
      <c r="T1819" s="96"/>
      <c r="U1819" s="211" t="str">
        <f>IF(Q1819="Room AC (window/wall)",'Emission Factors'!$E$53,IF(AND(Q1819="Room AC (PTAC/PTHP)",ISBLANK(T1819)),"Error",IF(AND(Q1819="Room AC (PTAC/PTHP)",T1819&gt;0),T1819,IF(Q1819="Residential AC",'Emission Factors'!$E$55,IF(AND(Q1819="Residential HP",ISBLANK(T1819)),"Error",IF(AND(Q1819="Residential HP",T1819&gt;0),T1819,IF(Q1819="Commercial AC (&gt;=65k to &lt;135,000k Btu/hr)",'Emission Factors'!$E$57,IF(Q1819="Commercial AC (&gt;=135,000k Btu/hr)",'Emission Factors'!$E$58,""))))))))</f>
        <v/>
      </c>
      <c r="V1819" s="95"/>
      <c r="W1819" s="211" t="str">
        <f>IF(ISBLANK(V1819),"",VLOOKUP(V1819,'Emission Factors'!$C$81:$G$221,4,FALSE))</f>
        <v/>
      </c>
      <c r="X1819" s="210" t="str">
        <f>IF(Q1819="Room AC (window/wall)",'Emission Factors'!$F$53,IF(Q1819="Room AC (PTAC/PTHP)",'Emission Factors'!$F$54,IF(Q1819="Residential AC",'Emission Factors'!$F$55,IF(Q1819="Residential HP",'Emission Factors'!$F$56,IF(Q1819="Commercial AC (&gt;=65k to &lt;135,000k Btu/hr)",'Emission Factors'!$F$57,IF(Q1819="Commercial AC (&gt;=135,000k Btu/hr)",'Emission Factors'!$F$58,""))))))</f>
        <v/>
      </c>
      <c r="Y1819" s="211" t="str">
        <f>IF(Q1819="Room AC (window/wall)",'Emission Factors'!$G$53,IF(Q1819="Room AC (PTAC/PTHP)",'Emission Factors'!$G$54,IF(Q1819="Residential AC",'Emission Factors'!$G$55,IF(Q1819="Residential HP",'Emission Factors'!$G$56,IF(Q1819="Commercial AC (&gt;=65k to &lt;135,000k Btu/hr)",'Emission Factors'!$G$57,IF(Q1819="Commercial AC (&gt;=135,000k Btu/hr)",'Emission Factors'!$G$58,""))))))</f>
        <v/>
      </c>
      <c r="Z1819" s="96"/>
      <c r="AA1819" s="97" t="str">
        <f t="shared" si="281"/>
        <v/>
      </c>
      <c r="AB1819" s="97" t="str">
        <f t="shared" si="282"/>
        <v/>
      </c>
      <c r="AC1819" s="246" t="str">
        <f t="shared" si="283"/>
        <v/>
      </c>
      <c r="AD1819" s="97" t="str">
        <f t="shared" si="284"/>
        <v/>
      </c>
      <c r="AE1819" s="97" t="str">
        <f t="shared" si="285"/>
        <v/>
      </c>
      <c r="AF1819" s="252" t="str">
        <f t="shared" si="286"/>
        <v/>
      </c>
      <c r="AG1819" s="254" t="str">
        <f t="shared" si="287"/>
        <v/>
      </c>
      <c r="AH1819" s="248" t="str">
        <f t="shared" si="288"/>
        <v/>
      </c>
      <c r="AI1819" s="249" t="str">
        <f t="shared" si="289"/>
        <v/>
      </c>
    </row>
    <row r="1820" spans="2:35" x14ac:dyDescent="0.3">
      <c r="B1820" s="94"/>
      <c r="C1820" s="95"/>
      <c r="D1820" s="95"/>
      <c r="E1820" s="95"/>
      <c r="F1820" s="94"/>
      <c r="G1820" s="145"/>
      <c r="H1820" s="245"/>
      <c r="I1820" s="211" t="str">
        <f>IF(D1820="Room AC (window/wall)",'Emission Factors'!$E$53,IF(D1820="Room AC (PTAC/PTHP)",H1820,IF(D1820="Residential AC",'Emission Factors'!$E$55,IF(D1820="Residential HP",H1820,IF(D1820="Commercial AC (&gt;=65k to &lt;135,000k Btu/hr)",'Emission Factors'!$E$57,IF(D1820="Commercial AC (&gt;=135,000k Btu/hr)",'Emission Factors'!$E$58,""))))))</f>
        <v/>
      </c>
      <c r="J1820" s="96"/>
      <c r="K1820" s="211" t="str">
        <f>IF(ISBLANK(J1820),"",VLOOKUP(J1820,'Emission Factors'!$C$81:$G$221,4,FALSE))</f>
        <v/>
      </c>
      <c r="L1820" s="210" t="str">
        <f>IF(D1820="Room AC (window/wall)",'Emission Factors'!$F$53,IF(D1820="Room AC (PTAC/PTHP)",'Emission Factors'!$F$54,IF(D1820="Residential AC",'Emission Factors'!$F$55,IF(D1820="Residential HP",'Emission Factors'!$F$56,IF(D1820="Commercial AC (&gt;=65k to &lt;135,000k Btu/hr)",'Emission Factors'!$F$57,IF(D1820="Commercial AC (&gt;=135,000k Btu/hr)",'Emission Factors'!$F$58,""))))))</f>
        <v/>
      </c>
      <c r="M1820" s="211" t="str">
        <f>IF(D1820="Room AC (window/wall)",'Emission Factors'!$G$53,IF(D1820="Room AC (PTAC/PTHP)",'Emission Factors'!$G$54,IF(D1820="Residential AC",'Emission Factors'!$G$55,IF(D1820="Residential HP",'Emission Factors'!$G$56,IF(D1820="Commercial AC (&gt;=65k to &lt;135,000k Btu/hr)",'Emission Factors'!$G$57,IF(D1820="Commercial AC (&gt;=135,000k Btu/hr)",'Emission Factors'!$G$58,""))))))</f>
        <v/>
      </c>
      <c r="N1820" s="96"/>
      <c r="O1820" s="209" t="str">
        <f>IF(ISBLANK(D1820),"",(IF(D1820="Room AC (window/wall)",'Emission Factors'!$C$53,IF(D1820="Room AC (PTAC/PTHP)",'Emission Factors'!$C$54,IF(D1820="Residential AC",'Emission Factors'!$C$55,IF(D1820="Residential HP",'Emission Factors'!$C$56,IF(D1820="Commercial AC (&gt;=65k to &lt;135,000k Btu/hr)",'Emission Factors'!$C$57,IF(D1820="Commercial AC (&gt;=135,000k Btu/hr)",'Emission Factors'!$C$58,""))))))))</f>
        <v/>
      </c>
      <c r="P1820" s="209" t="str">
        <f t="shared" si="280"/>
        <v/>
      </c>
      <c r="Q1820" s="95"/>
      <c r="R1820" s="256"/>
      <c r="S1820" s="256"/>
      <c r="T1820" s="96"/>
      <c r="U1820" s="211" t="str">
        <f>IF(Q1820="Room AC (window/wall)",'Emission Factors'!$E$53,IF(AND(Q1820="Room AC (PTAC/PTHP)",ISBLANK(T1820)),"Error",IF(AND(Q1820="Room AC (PTAC/PTHP)",T1820&gt;0),T1820,IF(Q1820="Residential AC",'Emission Factors'!$E$55,IF(AND(Q1820="Residential HP",ISBLANK(T1820)),"Error",IF(AND(Q1820="Residential HP",T1820&gt;0),T1820,IF(Q1820="Commercial AC (&gt;=65k to &lt;135,000k Btu/hr)",'Emission Factors'!$E$57,IF(Q1820="Commercial AC (&gt;=135,000k Btu/hr)",'Emission Factors'!$E$58,""))))))))</f>
        <v/>
      </c>
      <c r="V1820" s="95"/>
      <c r="W1820" s="211" t="str">
        <f>IF(ISBLANK(V1820),"",VLOOKUP(V1820,'Emission Factors'!$C$81:$G$221,4,FALSE))</f>
        <v/>
      </c>
      <c r="X1820" s="210" t="str">
        <f>IF(Q1820="Room AC (window/wall)",'Emission Factors'!$F$53,IF(Q1820="Room AC (PTAC/PTHP)",'Emission Factors'!$F$54,IF(Q1820="Residential AC",'Emission Factors'!$F$55,IF(Q1820="Residential HP",'Emission Factors'!$F$56,IF(Q1820="Commercial AC (&gt;=65k to &lt;135,000k Btu/hr)",'Emission Factors'!$F$57,IF(Q1820="Commercial AC (&gt;=135,000k Btu/hr)",'Emission Factors'!$F$58,""))))))</f>
        <v/>
      </c>
      <c r="Y1820" s="211" t="str">
        <f>IF(Q1820="Room AC (window/wall)",'Emission Factors'!$G$53,IF(Q1820="Room AC (PTAC/PTHP)",'Emission Factors'!$G$54,IF(Q1820="Residential AC",'Emission Factors'!$G$55,IF(Q1820="Residential HP",'Emission Factors'!$G$56,IF(Q1820="Commercial AC (&gt;=65k to &lt;135,000k Btu/hr)",'Emission Factors'!$G$57,IF(Q1820="Commercial AC (&gt;=135,000k Btu/hr)",'Emission Factors'!$G$58,""))))))</f>
        <v/>
      </c>
      <c r="Z1820" s="96"/>
      <c r="AA1820" s="97" t="str">
        <f t="shared" si="281"/>
        <v/>
      </c>
      <c r="AB1820" s="97" t="str">
        <f t="shared" si="282"/>
        <v/>
      </c>
      <c r="AC1820" s="246" t="str">
        <f t="shared" si="283"/>
        <v/>
      </c>
      <c r="AD1820" s="97" t="str">
        <f t="shared" si="284"/>
        <v/>
      </c>
      <c r="AE1820" s="97" t="str">
        <f t="shared" si="285"/>
        <v/>
      </c>
      <c r="AF1820" s="252" t="str">
        <f t="shared" si="286"/>
        <v/>
      </c>
      <c r="AG1820" s="254" t="str">
        <f t="shared" si="287"/>
        <v/>
      </c>
      <c r="AH1820" s="248" t="str">
        <f t="shared" si="288"/>
        <v/>
      </c>
      <c r="AI1820" s="249" t="str">
        <f t="shared" si="289"/>
        <v/>
      </c>
    </row>
    <row r="1821" spans="2:35" x14ac:dyDescent="0.3">
      <c r="B1821" s="94"/>
      <c r="C1821" s="95"/>
      <c r="D1821" s="95"/>
      <c r="E1821" s="95"/>
      <c r="F1821" s="94"/>
      <c r="G1821" s="145"/>
      <c r="H1821" s="245"/>
      <c r="I1821" s="211" t="str">
        <f>IF(D1821="Room AC (window/wall)",'Emission Factors'!$E$53,IF(D1821="Room AC (PTAC/PTHP)",H1821,IF(D1821="Residential AC",'Emission Factors'!$E$55,IF(D1821="Residential HP",H1821,IF(D1821="Commercial AC (&gt;=65k to &lt;135,000k Btu/hr)",'Emission Factors'!$E$57,IF(D1821="Commercial AC (&gt;=135,000k Btu/hr)",'Emission Factors'!$E$58,""))))))</f>
        <v/>
      </c>
      <c r="J1821" s="96"/>
      <c r="K1821" s="211" t="str">
        <f>IF(ISBLANK(J1821),"",VLOOKUP(J1821,'Emission Factors'!$C$81:$G$221,4,FALSE))</f>
        <v/>
      </c>
      <c r="L1821" s="210" t="str">
        <f>IF(D1821="Room AC (window/wall)",'Emission Factors'!$F$53,IF(D1821="Room AC (PTAC/PTHP)",'Emission Factors'!$F$54,IF(D1821="Residential AC",'Emission Factors'!$F$55,IF(D1821="Residential HP",'Emission Factors'!$F$56,IF(D1821="Commercial AC (&gt;=65k to &lt;135,000k Btu/hr)",'Emission Factors'!$F$57,IF(D1821="Commercial AC (&gt;=135,000k Btu/hr)",'Emission Factors'!$F$58,""))))))</f>
        <v/>
      </c>
      <c r="M1821" s="211" t="str">
        <f>IF(D1821="Room AC (window/wall)",'Emission Factors'!$G$53,IF(D1821="Room AC (PTAC/PTHP)",'Emission Factors'!$G$54,IF(D1821="Residential AC",'Emission Factors'!$G$55,IF(D1821="Residential HP",'Emission Factors'!$G$56,IF(D1821="Commercial AC (&gt;=65k to &lt;135,000k Btu/hr)",'Emission Factors'!$G$57,IF(D1821="Commercial AC (&gt;=135,000k Btu/hr)",'Emission Factors'!$G$58,""))))))</f>
        <v/>
      </c>
      <c r="N1821" s="96"/>
      <c r="O1821" s="209" t="str">
        <f>IF(ISBLANK(D1821),"",(IF(D1821="Room AC (window/wall)",'Emission Factors'!$C$53,IF(D1821="Room AC (PTAC/PTHP)",'Emission Factors'!$C$54,IF(D1821="Residential AC",'Emission Factors'!$C$55,IF(D1821="Residential HP",'Emission Factors'!$C$56,IF(D1821="Commercial AC (&gt;=65k to &lt;135,000k Btu/hr)",'Emission Factors'!$C$57,IF(D1821="Commercial AC (&gt;=135,000k Btu/hr)",'Emission Factors'!$C$58,""))))))))</f>
        <v/>
      </c>
      <c r="P1821" s="209" t="str">
        <f t="shared" si="280"/>
        <v/>
      </c>
      <c r="Q1821" s="95"/>
      <c r="R1821" s="256"/>
      <c r="S1821" s="256"/>
      <c r="T1821" s="96"/>
      <c r="U1821" s="211" t="str">
        <f>IF(Q1821="Room AC (window/wall)",'Emission Factors'!$E$53,IF(AND(Q1821="Room AC (PTAC/PTHP)",ISBLANK(T1821)),"Error",IF(AND(Q1821="Room AC (PTAC/PTHP)",T1821&gt;0),T1821,IF(Q1821="Residential AC",'Emission Factors'!$E$55,IF(AND(Q1821="Residential HP",ISBLANK(T1821)),"Error",IF(AND(Q1821="Residential HP",T1821&gt;0),T1821,IF(Q1821="Commercial AC (&gt;=65k to &lt;135,000k Btu/hr)",'Emission Factors'!$E$57,IF(Q1821="Commercial AC (&gt;=135,000k Btu/hr)",'Emission Factors'!$E$58,""))))))))</f>
        <v/>
      </c>
      <c r="V1821" s="95"/>
      <c r="W1821" s="211" t="str">
        <f>IF(ISBLANK(V1821),"",VLOOKUP(V1821,'Emission Factors'!$C$81:$G$221,4,FALSE))</f>
        <v/>
      </c>
      <c r="X1821" s="210" t="str">
        <f>IF(Q1821="Room AC (window/wall)",'Emission Factors'!$F$53,IF(Q1821="Room AC (PTAC/PTHP)",'Emission Factors'!$F$54,IF(Q1821="Residential AC",'Emission Factors'!$F$55,IF(Q1821="Residential HP",'Emission Factors'!$F$56,IF(Q1821="Commercial AC (&gt;=65k to &lt;135,000k Btu/hr)",'Emission Factors'!$F$57,IF(Q1821="Commercial AC (&gt;=135,000k Btu/hr)",'Emission Factors'!$F$58,""))))))</f>
        <v/>
      </c>
      <c r="Y1821" s="211" t="str">
        <f>IF(Q1821="Room AC (window/wall)",'Emission Factors'!$G$53,IF(Q1821="Room AC (PTAC/PTHP)",'Emission Factors'!$G$54,IF(Q1821="Residential AC",'Emission Factors'!$G$55,IF(Q1821="Residential HP",'Emission Factors'!$G$56,IF(Q1821="Commercial AC (&gt;=65k to &lt;135,000k Btu/hr)",'Emission Factors'!$G$57,IF(Q1821="Commercial AC (&gt;=135,000k Btu/hr)",'Emission Factors'!$G$58,""))))))</f>
        <v/>
      </c>
      <c r="Z1821" s="96"/>
      <c r="AA1821" s="97" t="str">
        <f t="shared" si="281"/>
        <v/>
      </c>
      <c r="AB1821" s="97" t="str">
        <f t="shared" si="282"/>
        <v/>
      </c>
      <c r="AC1821" s="246" t="str">
        <f t="shared" si="283"/>
        <v/>
      </c>
      <c r="AD1821" s="97" t="str">
        <f t="shared" si="284"/>
        <v/>
      </c>
      <c r="AE1821" s="97" t="str">
        <f t="shared" si="285"/>
        <v/>
      </c>
      <c r="AF1821" s="252" t="str">
        <f t="shared" si="286"/>
        <v/>
      </c>
      <c r="AG1821" s="254" t="str">
        <f t="shared" si="287"/>
        <v/>
      </c>
      <c r="AH1821" s="248" t="str">
        <f t="shared" si="288"/>
        <v/>
      </c>
      <c r="AI1821" s="249" t="str">
        <f t="shared" si="289"/>
        <v/>
      </c>
    </row>
    <row r="1822" spans="2:35" x14ac:dyDescent="0.3">
      <c r="B1822" s="94"/>
      <c r="C1822" s="95"/>
      <c r="D1822" s="95"/>
      <c r="E1822" s="95"/>
      <c r="F1822" s="94"/>
      <c r="G1822" s="145"/>
      <c r="H1822" s="245"/>
      <c r="I1822" s="211" t="str">
        <f>IF(D1822="Room AC (window/wall)",'Emission Factors'!$E$53,IF(D1822="Room AC (PTAC/PTHP)",H1822,IF(D1822="Residential AC",'Emission Factors'!$E$55,IF(D1822="Residential HP",H1822,IF(D1822="Commercial AC (&gt;=65k to &lt;135,000k Btu/hr)",'Emission Factors'!$E$57,IF(D1822="Commercial AC (&gt;=135,000k Btu/hr)",'Emission Factors'!$E$58,""))))))</f>
        <v/>
      </c>
      <c r="J1822" s="96"/>
      <c r="K1822" s="211" t="str">
        <f>IF(ISBLANK(J1822),"",VLOOKUP(J1822,'Emission Factors'!$C$81:$G$221,4,FALSE))</f>
        <v/>
      </c>
      <c r="L1822" s="210" t="str">
        <f>IF(D1822="Room AC (window/wall)",'Emission Factors'!$F$53,IF(D1822="Room AC (PTAC/PTHP)",'Emission Factors'!$F$54,IF(D1822="Residential AC",'Emission Factors'!$F$55,IF(D1822="Residential HP",'Emission Factors'!$F$56,IF(D1822="Commercial AC (&gt;=65k to &lt;135,000k Btu/hr)",'Emission Factors'!$F$57,IF(D1822="Commercial AC (&gt;=135,000k Btu/hr)",'Emission Factors'!$F$58,""))))))</f>
        <v/>
      </c>
      <c r="M1822" s="211" t="str">
        <f>IF(D1822="Room AC (window/wall)",'Emission Factors'!$G$53,IF(D1822="Room AC (PTAC/PTHP)",'Emission Factors'!$G$54,IF(D1822="Residential AC",'Emission Factors'!$G$55,IF(D1822="Residential HP",'Emission Factors'!$G$56,IF(D1822="Commercial AC (&gt;=65k to &lt;135,000k Btu/hr)",'Emission Factors'!$G$57,IF(D1822="Commercial AC (&gt;=135,000k Btu/hr)",'Emission Factors'!$G$58,""))))))</f>
        <v/>
      </c>
      <c r="N1822" s="96"/>
      <c r="O1822" s="209" t="str">
        <f>IF(ISBLANK(D1822),"",(IF(D1822="Room AC (window/wall)",'Emission Factors'!$C$53,IF(D1822="Room AC (PTAC/PTHP)",'Emission Factors'!$C$54,IF(D1822="Residential AC",'Emission Factors'!$C$55,IF(D1822="Residential HP",'Emission Factors'!$C$56,IF(D1822="Commercial AC (&gt;=65k to &lt;135,000k Btu/hr)",'Emission Factors'!$C$57,IF(D1822="Commercial AC (&gt;=135,000k Btu/hr)",'Emission Factors'!$C$58,""))))))))</f>
        <v/>
      </c>
      <c r="P1822" s="209" t="str">
        <f t="shared" si="280"/>
        <v/>
      </c>
      <c r="Q1822" s="95"/>
      <c r="R1822" s="256"/>
      <c r="S1822" s="256"/>
      <c r="T1822" s="96"/>
      <c r="U1822" s="211" t="str">
        <f>IF(Q1822="Room AC (window/wall)",'Emission Factors'!$E$53,IF(AND(Q1822="Room AC (PTAC/PTHP)",ISBLANK(T1822)),"Error",IF(AND(Q1822="Room AC (PTAC/PTHP)",T1822&gt;0),T1822,IF(Q1822="Residential AC",'Emission Factors'!$E$55,IF(AND(Q1822="Residential HP",ISBLANK(T1822)),"Error",IF(AND(Q1822="Residential HP",T1822&gt;0),T1822,IF(Q1822="Commercial AC (&gt;=65k to &lt;135,000k Btu/hr)",'Emission Factors'!$E$57,IF(Q1822="Commercial AC (&gt;=135,000k Btu/hr)",'Emission Factors'!$E$58,""))))))))</f>
        <v/>
      </c>
      <c r="V1822" s="95"/>
      <c r="W1822" s="211" t="str">
        <f>IF(ISBLANK(V1822),"",VLOOKUP(V1822,'Emission Factors'!$C$81:$G$221,4,FALSE))</f>
        <v/>
      </c>
      <c r="X1822" s="210" t="str">
        <f>IF(Q1822="Room AC (window/wall)",'Emission Factors'!$F$53,IF(Q1822="Room AC (PTAC/PTHP)",'Emission Factors'!$F$54,IF(Q1822="Residential AC",'Emission Factors'!$F$55,IF(Q1822="Residential HP",'Emission Factors'!$F$56,IF(Q1822="Commercial AC (&gt;=65k to &lt;135,000k Btu/hr)",'Emission Factors'!$F$57,IF(Q1822="Commercial AC (&gt;=135,000k Btu/hr)",'Emission Factors'!$F$58,""))))))</f>
        <v/>
      </c>
      <c r="Y1822" s="211" t="str">
        <f>IF(Q1822="Room AC (window/wall)",'Emission Factors'!$G$53,IF(Q1822="Room AC (PTAC/PTHP)",'Emission Factors'!$G$54,IF(Q1822="Residential AC",'Emission Factors'!$G$55,IF(Q1822="Residential HP",'Emission Factors'!$G$56,IF(Q1822="Commercial AC (&gt;=65k to &lt;135,000k Btu/hr)",'Emission Factors'!$G$57,IF(Q1822="Commercial AC (&gt;=135,000k Btu/hr)",'Emission Factors'!$G$58,""))))))</f>
        <v/>
      </c>
      <c r="Z1822" s="96"/>
      <c r="AA1822" s="97" t="str">
        <f t="shared" si="281"/>
        <v/>
      </c>
      <c r="AB1822" s="97" t="str">
        <f t="shared" si="282"/>
        <v/>
      </c>
      <c r="AC1822" s="246" t="str">
        <f t="shared" si="283"/>
        <v/>
      </c>
      <c r="AD1822" s="97" t="str">
        <f t="shared" si="284"/>
        <v/>
      </c>
      <c r="AE1822" s="97" t="str">
        <f t="shared" si="285"/>
        <v/>
      </c>
      <c r="AF1822" s="252" t="str">
        <f t="shared" si="286"/>
        <v/>
      </c>
      <c r="AG1822" s="254" t="str">
        <f t="shared" si="287"/>
        <v/>
      </c>
      <c r="AH1822" s="248" t="str">
        <f t="shared" si="288"/>
        <v/>
      </c>
      <c r="AI1822" s="249" t="str">
        <f t="shared" si="289"/>
        <v/>
      </c>
    </row>
    <row r="1823" spans="2:35" x14ac:dyDescent="0.3">
      <c r="B1823" s="94"/>
      <c r="C1823" s="95"/>
      <c r="D1823" s="95"/>
      <c r="E1823" s="95"/>
      <c r="F1823" s="94"/>
      <c r="G1823" s="145"/>
      <c r="H1823" s="245"/>
      <c r="I1823" s="211" t="str">
        <f>IF(D1823="Room AC (window/wall)",'Emission Factors'!$E$53,IF(D1823="Room AC (PTAC/PTHP)",H1823,IF(D1823="Residential AC",'Emission Factors'!$E$55,IF(D1823="Residential HP",H1823,IF(D1823="Commercial AC (&gt;=65k to &lt;135,000k Btu/hr)",'Emission Factors'!$E$57,IF(D1823="Commercial AC (&gt;=135,000k Btu/hr)",'Emission Factors'!$E$58,""))))))</f>
        <v/>
      </c>
      <c r="J1823" s="96"/>
      <c r="K1823" s="211" t="str">
        <f>IF(ISBLANK(J1823),"",VLOOKUP(J1823,'Emission Factors'!$C$81:$G$221,4,FALSE))</f>
        <v/>
      </c>
      <c r="L1823" s="210" t="str">
        <f>IF(D1823="Room AC (window/wall)",'Emission Factors'!$F$53,IF(D1823="Room AC (PTAC/PTHP)",'Emission Factors'!$F$54,IF(D1823="Residential AC",'Emission Factors'!$F$55,IF(D1823="Residential HP",'Emission Factors'!$F$56,IF(D1823="Commercial AC (&gt;=65k to &lt;135,000k Btu/hr)",'Emission Factors'!$F$57,IF(D1823="Commercial AC (&gt;=135,000k Btu/hr)",'Emission Factors'!$F$58,""))))))</f>
        <v/>
      </c>
      <c r="M1823" s="211" t="str">
        <f>IF(D1823="Room AC (window/wall)",'Emission Factors'!$G$53,IF(D1823="Room AC (PTAC/PTHP)",'Emission Factors'!$G$54,IF(D1823="Residential AC",'Emission Factors'!$G$55,IF(D1823="Residential HP",'Emission Factors'!$G$56,IF(D1823="Commercial AC (&gt;=65k to &lt;135,000k Btu/hr)",'Emission Factors'!$G$57,IF(D1823="Commercial AC (&gt;=135,000k Btu/hr)",'Emission Factors'!$G$58,""))))))</f>
        <v/>
      </c>
      <c r="N1823" s="96"/>
      <c r="O1823" s="209" t="str">
        <f>IF(ISBLANK(D1823),"",(IF(D1823="Room AC (window/wall)",'Emission Factors'!$C$53,IF(D1823="Room AC (PTAC/PTHP)",'Emission Factors'!$C$54,IF(D1823="Residential AC",'Emission Factors'!$C$55,IF(D1823="Residential HP",'Emission Factors'!$C$56,IF(D1823="Commercial AC (&gt;=65k to &lt;135,000k Btu/hr)",'Emission Factors'!$C$57,IF(D1823="Commercial AC (&gt;=135,000k Btu/hr)",'Emission Factors'!$C$58,""))))))))</f>
        <v/>
      </c>
      <c r="P1823" s="209" t="str">
        <f t="shared" si="280"/>
        <v/>
      </c>
      <c r="Q1823" s="95"/>
      <c r="R1823" s="256"/>
      <c r="S1823" s="256"/>
      <c r="T1823" s="96"/>
      <c r="U1823" s="211" t="str">
        <f>IF(Q1823="Room AC (window/wall)",'Emission Factors'!$E$53,IF(AND(Q1823="Room AC (PTAC/PTHP)",ISBLANK(T1823)),"Error",IF(AND(Q1823="Room AC (PTAC/PTHP)",T1823&gt;0),T1823,IF(Q1823="Residential AC",'Emission Factors'!$E$55,IF(AND(Q1823="Residential HP",ISBLANK(T1823)),"Error",IF(AND(Q1823="Residential HP",T1823&gt;0),T1823,IF(Q1823="Commercial AC (&gt;=65k to &lt;135,000k Btu/hr)",'Emission Factors'!$E$57,IF(Q1823="Commercial AC (&gt;=135,000k Btu/hr)",'Emission Factors'!$E$58,""))))))))</f>
        <v/>
      </c>
      <c r="V1823" s="95"/>
      <c r="W1823" s="211" t="str">
        <f>IF(ISBLANK(V1823),"",VLOOKUP(V1823,'Emission Factors'!$C$81:$G$221,4,FALSE))</f>
        <v/>
      </c>
      <c r="X1823" s="210" t="str">
        <f>IF(Q1823="Room AC (window/wall)",'Emission Factors'!$F$53,IF(Q1823="Room AC (PTAC/PTHP)",'Emission Factors'!$F$54,IF(Q1823="Residential AC",'Emission Factors'!$F$55,IF(Q1823="Residential HP",'Emission Factors'!$F$56,IF(Q1823="Commercial AC (&gt;=65k to &lt;135,000k Btu/hr)",'Emission Factors'!$F$57,IF(Q1823="Commercial AC (&gt;=135,000k Btu/hr)",'Emission Factors'!$F$58,""))))))</f>
        <v/>
      </c>
      <c r="Y1823" s="211" t="str">
        <f>IF(Q1823="Room AC (window/wall)",'Emission Factors'!$G$53,IF(Q1823="Room AC (PTAC/PTHP)",'Emission Factors'!$G$54,IF(Q1823="Residential AC",'Emission Factors'!$G$55,IF(Q1823="Residential HP",'Emission Factors'!$G$56,IF(Q1823="Commercial AC (&gt;=65k to &lt;135,000k Btu/hr)",'Emission Factors'!$G$57,IF(Q1823="Commercial AC (&gt;=135,000k Btu/hr)",'Emission Factors'!$G$58,""))))))</f>
        <v/>
      </c>
      <c r="Z1823" s="96"/>
      <c r="AA1823" s="97" t="str">
        <f t="shared" si="281"/>
        <v/>
      </c>
      <c r="AB1823" s="97" t="str">
        <f t="shared" si="282"/>
        <v/>
      </c>
      <c r="AC1823" s="246" t="str">
        <f t="shared" si="283"/>
        <v/>
      </c>
      <c r="AD1823" s="97" t="str">
        <f t="shared" si="284"/>
        <v/>
      </c>
      <c r="AE1823" s="97" t="str">
        <f t="shared" si="285"/>
        <v/>
      </c>
      <c r="AF1823" s="252" t="str">
        <f t="shared" si="286"/>
        <v/>
      </c>
      <c r="AG1823" s="254" t="str">
        <f t="shared" si="287"/>
        <v/>
      </c>
      <c r="AH1823" s="248" t="str">
        <f t="shared" si="288"/>
        <v/>
      </c>
      <c r="AI1823" s="249" t="str">
        <f t="shared" si="289"/>
        <v/>
      </c>
    </row>
    <row r="1824" spans="2:35" x14ac:dyDescent="0.3">
      <c r="B1824" s="94"/>
      <c r="C1824" s="95"/>
      <c r="D1824" s="95"/>
      <c r="E1824" s="95"/>
      <c r="F1824" s="94"/>
      <c r="G1824" s="145"/>
      <c r="H1824" s="245"/>
      <c r="I1824" s="211" t="str">
        <f>IF(D1824="Room AC (window/wall)",'Emission Factors'!$E$53,IF(D1824="Room AC (PTAC/PTHP)",H1824,IF(D1824="Residential AC",'Emission Factors'!$E$55,IF(D1824="Residential HP",H1824,IF(D1824="Commercial AC (&gt;=65k to &lt;135,000k Btu/hr)",'Emission Factors'!$E$57,IF(D1824="Commercial AC (&gt;=135,000k Btu/hr)",'Emission Factors'!$E$58,""))))))</f>
        <v/>
      </c>
      <c r="J1824" s="96"/>
      <c r="K1824" s="211" t="str">
        <f>IF(ISBLANK(J1824),"",VLOOKUP(J1824,'Emission Factors'!$C$81:$G$221,4,FALSE))</f>
        <v/>
      </c>
      <c r="L1824" s="210" t="str">
        <f>IF(D1824="Room AC (window/wall)",'Emission Factors'!$F$53,IF(D1824="Room AC (PTAC/PTHP)",'Emission Factors'!$F$54,IF(D1824="Residential AC",'Emission Factors'!$F$55,IF(D1824="Residential HP",'Emission Factors'!$F$56,IF(D1824="Commercial AC (&gt;=65k to &lt;135,000k Btu/hr)",'Emission Factors'!$F$57,IF(D1824="Commercial AC (&gt;=135,000k Btu/hr)",'Emission Factors'!$F$58,""))))))</f>
        <v/>
      </c>
      <c r="M1824" s="211" t="str">
        <f>IF(D1824="Room AC (window/wall)",'Emission Factors'!$G$53,IF(D1824="Room AC (PTAC/PTHP)",'Emission Factors'!$G$54,IF(D1824="Residential AC",'Emission Factors'!$G$55,IF(D1824="Residential HP",'Emission Factors'!$G$56,IF(D1824="Commercial AC (&gt;=65k to &lt;135,000k Btu/hr)",'Emission Factors'!$G$57,IF(D1824="Commercial AC (&gt;=135,000k Btu/hr)",'Emission Factors'!$G$58,""))))))</f>
        <v/>
      </c>
      <c r="N1824" s="96"/>
      <c r="O1824" s="209" t="str">
        <f>IF(ISBLANK(D1824),"",(IF(D1824="Room AC (window/wall)",'Emission Factors'!$C$53,IF(D1824="Room AC (PTAC/PTHP)",'Emission Factors'!$C$54,IF(D1824="Residential AC",'Emission Factors'!$C$55,IF(D1824="Residential HP",'Emission Factors'!$C$56,IF(D1824="Commercial AC (&gt;=65k to &lt;135,000k Btu/hr)",'Emission Factors'!$C$57,IF(D1824="Commercial AC (&gt;=135,000k Btu/hr)",'Emission Factors'!$C$58,""))))))))</f>
        <v/>
      </c>
      <c r="P1824" s="209" t="str">
        <f t="shared" si="280"/>
        <v/>
      </c>
      <c r="Q1824" s="95"/>
      <c r="R1824" s="256"/>
      <c r="S1824" s="256"/>
      <c r="T1824" s="96"/>
      <c r="U1824" s="211" t="str">
        <f>IF(Q1824="Room AC (window/wall)",'Emission Factors'!$E$53,IF(AND(Q1824="Room AC (PTAC/PTHP)",ISBLANK(T1824)),"Error",IF(AND(Q1824="Room AC (PTAC/PTHP)",T1824&gt;0),T1824,IF(Q1824="Residential AC",'Emission Factors'!$E$55,IF(AND(Q1824="Residential HP",ISBLANK(T1824)),"Error",IF(AND(Q1824="Residential HP",T1824&gt;0),T1824,IF(Q1824="Commercial AC (&gt;=65k to &lt;135,000k Btu/hr)",'Emission Factors'!$E$57,IF(Q1824="Commercial AC (&gt;=135,000k Btu/hr)",'Emission Factors'!$E$58,""))))))))</f>
        <v/>
      </c>
      <c r="V1824" s="95"/>
      <c r="W1824" s="211" t="str">
        <f>IF(ISBLANK(V1824),"",VLOOKUP(V1824,'Emission Factors'!$C$81:$G$221,4,FALSE))</f>
        <v/>
      </c>
      <c r="X1824" s="210" t="str">
        <f>IF(Q1824="Room AC (window/wall)",'Emission Factors'!$F$53,IF(Q1824="Room AC (PTAC/PTHP)",'Emission Factors'!$F$54,IF(Q1824="Residential AC",'Emission Factors'!$F$55,IF(Q1824="Residential HP",'Emission Factors'!$F$56,IF(Q1824="Commercial AC (&gt;=65k to &lt;135,000k Btu/hr)",'Emission Factors'!$F$57,IF(Q1824="Commercial AC (&gt;=135,000k Btu/hr)",'Emission Factors'!$F$58,""))))))</f>
        <v/>
      </c>
      <c r="Y1824" s="211" t="str">
        <f>IF(Q1824="Room AC (window/wall)",'Emission Factors'!$G$53,IF(Q1824="Room AC (PTAC/PTHP)",'Emission Factors'!$G$54,IF(Q1824="Residential AC",'Emission Factors'!$G$55,IF(Q1824="Residential HP",'Emission Factors'!$G$56,IF(Q1824="Commercial AC (&gt;=65k to &lt;135,000k Btu/hr)",'Emission Factors'!$G$57,IF(Q1824="Commercial AC (&gt;=135,000k Btu/hr)",'Emission Factors'!$G$58,""))))))</f>
        <v/>
      </c>
      <c r="Z1824" s="96"/>
      <c r="AA1824" s="97" t="str">
        <f t="shared" si="281"/>
        <v/>
      </c>
      <c r="AB1824" s="97" t="str">
        <f t="shared" si="282"/>
        <v/>
      </c>
      <c r="AC1824" s="246" t="str">
        <f t="shared" si="283"/>
        <v/>
      </c>
      <c r="AD1824" s="97" t="str">
        <f t="shared" si="284"/>
        <v/>
      </c>
      <c r="AE1824" s="97" t="str">
        <f t="shared" si="285"/>
        <v/>
      </c>
      <c r="AF1824" s="252" t="str">
        <f t="shared" si="286"/>
        <v/>
      </c>
      <c r="AG1824" s="254" t="str">
        <f t="shared" si="287"/>
        <v/>
      </c>
      <c r="AH1824" s="248" t="str">
        <f t="shared" si="288"/>
        <v/>
      </c>
      <c r="AI1824" s="249" t="str">
        <f t="shared" si="289"/>
        <v/>
      </c>
    </row>
    <row r="1825" spans="2:35" x14ac:dyDescent="0.3">
      <c r="B1825" s="94"/>
      <c r="C1825" s="95"/>
      <c r="D1825" s="95"/>
      <c r="E1825" s="95"/>
      <c r="F1825" s="94"/>
      <c r="G1825" s="145"/>
      <c r="H1825" s="245"/>
      <c r="I1825" s="211" t="str">
        <f>IF(D1825="Room AC (window/wall)",'Emission Factors'!$E$53,IF(D1825="Room AC (PTAC/PTHP)",H1825,IF(D1825="Residential AC",'Emission Factors'!$E$55,IF(D1825="Residential HP",H1825,IF(D1825="Commercial AC (&gt;=65k to &lt;135,000k Btu/hr)",'Emission Factors'!$E$57,IF(D1825="Commercial AC (&gt;=135,000k Btu/hr)",'Emission Factors'!$E$58,""))))))</f>
        <v/>
      </c>
      <c r="J1825" s="96"/>
      <c r="K1825" s="211" t="str">
        <f>IF(ISBLANK(J1825),"",VLOOKUP(J1825,'Emission Factors'!$C$81:$G$221,4,FALSE))</f>
        <v/>
      </c>
      <c r="L1825" s="210" t="str">
        <f>IF(D1825="Room AC (window/wall)",'Emission Factors'!$F$53,IF(D1825="Room AC (PTAC/PTHP)",'Emission Factors'!$F$54,IF(D1825="Residential AC",'Emission Factors'!$F$55,IF(D1825="Residential HP",'Emission Factors'!$F$56,IF(D1825="Commercial AC (&gt;=65k to &lt;135,000k Btu/hr)",'Emission Factors'!$F$57,IF(D1825="Commercial AC (&gt;=135,000k Btu/hr)",'Emission Factors'!$F$58,""))))))</f>
        <v/>
      </c>
      <c r="M1825" s="211" t="str">
        <f>IF(D1825="Room AC (window/wall)",'Emission Factors'!$G$53,IF(D1825="Room AC (PTAC/PTHP)",'Emission Factors'!$G$54,IF(D1825="Residential AC",'Emission Factors'!$G$55,IF(D1825="Residential HP",'Emission Factors'!$G$56,IF(D1825="Commercial AC (&gt;=65k to &lt;135,000k Btu/hr)",'Emission Factors'!$G$57,IF(D1825="Commercial AC (&gt;=135,000k Btu/hr)",'Emission Factors'!$G$58,""))))))</f>
        <v/>
      </c>
      <c r="N1825" s="96"/>
      <c r="O1825" s="209" t="str">
        <f>IF(ISBLANK(D1825),"",(IF(D1825="Room AC (window/wall)",'Emission Factors'!$C$53,IF(D1825="Room AC (PTAC/PTHP)",'Emission Factors'!$C$54,IF(D1825="Residential AC",'Emission Factors'!$C$55,IF(D1825="Residential HP",'Emission Factors'!$C$56,IF(D1825="Commercial AC (&gt;=65k to &lt;135,000k Btu/hr)",'Emission Factors'!$C$57,IF(D1825="Commercial AC (&gt;=135,000k Btu/hr)",'Emission Factors'!$C$58,""))))))))</f>
        <v/>
      </c>
      <c r="P1825" s="209" t="str">
        <f t="shared" si="280"/>
        <v/>
      </c>
      <c r="Q1825" s="95"/>
      <c r="R1825" s="256"/>
      <c r="S1825" s="256"/>
      <c r="T1825" s="96"/>
      <c r="U1825" s="211" t="str">
        <f>IF(Q1825="Room AC (window/wall)",'Emission Factors'!$E$53,IF(AND(Q1825="Room AC (PTAC/PTHP)",ISBLANK(T1825)),"Error",IF(AND(Q1825="Room AC (PTAC/PTHP)",T1825&gt;0),T1825,IF(Q1825="Residential AC",'Emission Factors'!$E$55,IF(AND(Q1825="Residential HP",ISBLANK(T1825)),"Error",IF(AND(Q1825="Residential HP",T1825&gt;0),T1825,IF(Q1825="Commercial AC (&gt;=65k to &lt;135,000k Btu/hr)",'Emission Factors'!$E$57,IF(Q1825="Commercial AC (&gt;=135,000k Btu/hr)",'Emission Factors'!$E$58,""))))))))</f>
        <v/>
      </c>
      <c r="V1825" s="95"/>
      <c r="W1825" s="211" t="str">
        <f>IF(ISBLANK(V1825),"",VLOOKUP(V1825,'Emission Factors'!$C$81:$G$221,4,FALSE))</f>
        <v/>
      </c>
      <c r="X1825" s="210" t="str">
        <f>IF(Q1825="Room AC (window/wall)",'Emission Factors'!$F$53,IF(Q1825="Room AC (PTAC/PTHP)",'Emission Factors'!$F$54,IF(Q1825="Residential AC",'Emission Factors'!$F$55,IF(Q1825="Residential HP",'Emission Factors'!$F$56,IF(Q1825="Commercial AC (&gt;=65k to &lt;135,000k Btu/hr)",'Emission Factors'!$F$57,IF(Q1825="Commercial AC (&gt;=135,000k Btu/hr)",'Emission Factors'!$F$58,""))))))</f>
        <v/>
      </c>
      <c r="Y1825" s="211" t="str">
        <f>IF(Q1825="Room AC (window/wall)",'Emission Factors'!$G$53,IF(Q1825="Room AC (PTAC/PTHP)",'Emission Factors'!$G$54,IF(Q1825="Residential AC",'Emission Factors'!$G$55,IF(Q1825="Residential HP",'Emission Factors'!$G$56,IF(Q1825="Commercial AC (&gt;=65k to &lt;135,000k Btu/hr)",'Emission Factors'!$G$57,IF(Q1825="Commercial AC (&gt;=135,000k Btu/hr)",'Emission Factors'!$G$58,""))))))</f>
        <v/>
      </c>
      <c r="Z1825" s="96"/>
      <c r="AA1825" s="97" t="str">
        <f t="shared" si="281"/>
        <v/>
      </c>
      <c r="AB1825" s="97" t="str">
        <f t="shared" si="282"/>
        <v/>
      </c>
      <c r="AC1825" s="246" t="str">
        <f t="shared" si="283"/>
        <v/>
      </c>
      <c r="AD1825" s="97" t="str">
        <f t="shared" si="284"/>
        <v/>
      </c>
      <c r="AE1825" s="97" t="str">
        <f t="shared" si="285"/>
        <v/>
      </c>
      <c r="AF1825" s="252" t="str">
        <f t="shared" si="286"/>
        <v/>
      </c>
      <c r="AG1825" s="254" t="str">
        <f t="shared" si="287"/>
        <v/>
      </c>
      <c r="AH1825" s="248" t="str">
        <f t="shared" si="288"/>
        <v/>
      </c>
      <c r="AI1825" s="249" t="str">
        <f t="shared" si="289"/>
        <v/>
      </c>
    </row>
    <row r="1826" spans="2:35" x14ac:dyDescent="0.3">
      <c r="B1826" s="94"/>
      <c r="C1826" s="95"/>
      <c r="D1826" s="95"/>
      <c r="E1826" s="95"/>
      <c r="F1826" s="94"/>
      <c r="G1826" s="145"/>
      <c r="H1826" s="245"/>
      <c r="I1826" s="211" t="str">
        <f>IF(D1826="Room AC (window/wall)",'Emission Factors'!$E$53,IF(D1826="Room AC (PTAC/PTHP)",H1826,IF(D1826="Residential AC",'Emission Factors'!$E$55,IF(D1826="Residential HP",H1826,IF(D1826="Commercial AC (&gt;=65k to &lt;135,000k Btu/hr)",'Emission Factors'!$E$57,IF(D1826="Commercial AC (&gt;=135,000k Btu/hr)",'Emission Factors'!$E$58,""))))))</f>
        <v/>
      </c>
      <c r="J1826" s="96"/>
      <c r="K1826" s="211" t="str">
        <f>IF(ISBLANK(J1826),"",VLOOKUP(J1826,'Emission Factors'!$C$81:$G$221,4,FALSE))</f>
        <v/>
      </c>
      <c r="L1826" s="210" t="str">
        <f>IF(D1826="Room AC (window/wall)",'Emission Factors'!$F$53,IF(D1826="Room AC (PTAC/PTHP)",'Emission Factors'!$F$54,IF(D1826="Residential AC",'Emission Factors'!$F$55,IF(D1826="Residential HP",'Emission Factors'!$F$56,IF(D1826="Commercial AC (&gt;=65k to &lt;135,000k Btu/hr)",'Emission Factors'!$F$57,IF(D1826="Commercial AC (&gt;=135,000k Btu/hr)",'Emission Factors'!$F$58,""))))))</f>
        <v/>
      </c>
      <c r="M1826" s="211" t="str">
        <f>IF(D1826="Room AC (window/wall)",'Emission Factors'!$G$53,IF(D1826="Room AC (PTAC/PTHP)",'Emission Factors'!$G$54,IF(D1826="Residential AC",'Emission Factors'!$G$55,IF(D1826="Residential HP",'Emission Factors'!$G$56,IF(D1826="Commercial AC (&gt;=65k to &lt;135,000k Btu/hr)",'Emission Factors'!$G$57,IF(D1826="Commercial AC (&gt;=135,000k Btu/hr)",'Emission Factors'!$G$58,""))))))</f>
        <v/>
      </c>
      <c r="N1826" s="96"/>
      <c r="O1826" s="209" t="str">
        <f>IF(ISBLANK(D1826),"",(IF(D1826="Room AC (window/wall)",'Emission Factors'!$C$53,IF(D1826="Room AC (PTAC/PTHP)",'Emission Factors'!$C$54,IF(D1826="Residential AC",'Emission Factors'!$C$55,IF(D1826="Residential HP",'Emission Factors'!$C$56,IF(D1826="Commercial AC (&gt;=65k to &lt;135,000k Btu/hr)",'Emission Factors'!$C$57,IF(D1826="Commercial AC (&gt;=135,000k Btu/hr)",'Emission Factors'!$C$58,""))))))))</f>
        <v/>
      </c>
      <c r="P1826" s="209" t="str">
        <f t="shared" si="280"/>
        <v/>
      </c>
      <c r="Q1826" s="95"/>
      <c r="R1826" s="256"/>
      <c r="S1826" s="256"/>
      <c r="T1826" s="96"/>
      <c r="U1826" s="211" t="str">
        <f>IF(Q1826="Room AC (window/wall)",'Emission Factors'!$E$53,IF(AND(Q1826="Room AC (PTAC/PTHP)",ISBLANK(T1826)),"Error",IF(AND(Q1826="Room AC (PTAC/PTHP)",T1826&gt;0),T1826,IF(Q1826="Residential AC",'Emission Factors'!$E$55,IF(AND(Q1826="Residential HP",ISBLANK(T1826)),"Error",IF(AND(Q1826="Residential HP",T1826&gt;0),T1826,IF(Q1826="Commercial AC (&gt;=65k to &lt;135,000k Btu/hr)",'Emission Factors'!$E$57,IF(Q1826="Commercial AC (&gt;=135,000k Btu/hr)",'Emission Factors'!$E$58,""))))))))</f>
        <v/>
      </c>
      <c r="V1826" s="95"/>
      <c r="W1826" s="211" t="str">
        <f>IF(ISBLANK(V1826),"",VLOOKUP(V1826,'Emission Factors'!$C$81:$G$221,4,FALSE))</f>
        <v/>
      </c>
      <c r="X1826" s="210" t="str">
        <f>IF(Q1826="Room AC (window/wall)",'Emission Factors'!$F$53,IF(Q1826="Room AC (PTAC/PTHP)",'Emission Factors'!$F$54,IF(Q1826="Residential AC",'Emission Factors'!$F$55,IF(Q1826="Residential HP",'Emission Factors'!$F$56,IF(Q1826="Commercial AC (&gt;=65k to &lt;135,000k Btu/hr)",'Emission Factors'!$F$57,IF(Q1826="Commercial AC (&gt;=135,000k Btu/hr)",'Emission Factors'!$F$58,""))))))</f>
        <v/>
      </c>
      <c r="Y1826" s="211" t="str">
        <f>IF(Q1826="Room AC (window/wall)",'Emission Factors'!$G$53,IF(Q1826="Room AC (PTAC/PTHP)",'Emission Factors'!$G$54,IF(Q1826="Residential AC",'Emission Factors'!$G$55,IF(Q1826="Residential HP",'Emission Factors'!$G$56,IF(Q1826="Commercial AC (&gt;=65k to &lt;135,000k Btu/hr)",'Emission Factors'!$G$57,IF(Q1826="Commercial AC (&gt;=135,000k Btu/hr)",'Emission Factors'!$G$58,""))))))</f>
        <v/>
      </c>
      <c r="Z1826" s="96"/>
      <c r="AA1826" s="97" t="str">
        <f t="shared" si="281"/>
        <v/>
      </c>
      <c r="AB1826" s="97" t="str">
        <f t="shared" si="282"/>
        <v/>
      </c>
      <c r="AC1826" s="246" t="str">
        <f t="shared" si="283"/>
        <v/>
      </c>
      <c r="AD1826" s="97" t="str">
        <f t="shared" si="284"/>
        <v/>
      </c>
      <c r="AE1826" s="97" t="str">
        <f t="shared" si="285"/>
        <v/>
      </c>
      <c r="AF1826" s="252" t="str">
        <f t="shared" si="286"/>
        <v/>
      </c>
      <c r="AG1826" s="254" t="str">
        <f t="shared" si="287"/>
        <v/>
      </c>
      <c r="AH1826" s="248" t="str">
        <f t="shared" si="288"/>
        <v/>
      </c>
      <c r="AI1826" s="249" t="str">
        <f t="shared" si="289"/>
        <v/>
      </c>
    </row>
    <row r="1827" spans="2:35" x14ac:dyDescent="0.3">
      <c r="B1827" s="94"/>
      <c r="C1827" s="95"/>
      <c r="D1827" s="95"/>
      <c r="E1827" s="95"/>
      <c r="F1827" s="94"/>
      <c r="G1827" s="145"/>
      <c r="H1827" s="245"/>
      <c r="I1827" s="211" t="str">
        <f>IF(D1827="Room AC (window/wall)",'Emission Factors'!$E$53,IF(D1827="Room AC (PTAC/PTHP)",H1827,IF(D1827="Residential AC",'Emission Factors'!$E$55,IF(D1827="Residential HP",H1827,IF(D1827="Commercial AC (&gt;=65k to &lt;135,000k Btu/hr)",'Emission Factors'!$E$57,IF(D1827="Commercial AC (&gt;=135,000k Btu/hr)",'Emission Factors'!$E$58,""))))))</f>
        <v/>
      </c>
      <c r="J1827" s="96"/>
      <c r="K1827" s="211" t="str">
        <f>IF(ISBLANK(J1827),"",VLOOKUP(J1827,'Emission Factors'!$C$81:$G$221,4,FALSE))</f>
        <v/>
      </c>
      <c r="L1827" s="210" t="str">
        <f>IF(D1827="Room AC (window/wall)",'Emission Factors'!$F$53,IF(D1827="Room AC (PTAC/PTHP)",'Emission Factors'!$F$54,IF(D1827="Residential AC",'Emission Factors'!$F$55,IF(D1827="Residential HP",'Emission Factors'!$F$56,IF(D1827="Commercial AC (&gt;=65k to &lt;135,000k Btu/hr)",'Emission Factors'!$F$57,IF(D1827="Commercial AC (&gt;=135,000k Btu/hr)",'Emission Factors'!$F$58,""))))))</f>
        <v/>
      </c>
      <c r="M1827" s="211" t="str">
        <f>IF(D1827="Room AC (window/wall)",'Emission Factors'!$G$53,IF(D1827="Room AC (PTAC/PTHP)",'Emission Factors'!$G$54,IF(D1827="Residential AC",'Emission Factors'!$G$55,IF(D1827="Residential HP",'Emission Factors'!$G$56,IF(D1827="Commercial AC (&gt;=65k to &lt;135,000k Btu/hr)",'Emission Factors'!$G$57,IF(D1827="Commercial AC (&gt;=135,000k Btu/hr)",'Emission Factors'!$G$58,""))))))</f>
        <v/>
      </c>
      <c r="N1827" s="96"/>
      <c r="O1827" s="209" t="str">
        <f>IF(ISBLANK(D1827),"",(IF(D1827="Room AC (window/wall)",'Emission Factors'!$C$53,IF(D1827="Room AC (PTAC/PTHP)",'Emission Factors'!$C$54,IF(D1827="Residential AC",'Emission Factors'!$C$55,IF(D1827="Residential HP",'Emission Factors'!$C$56,IF(D1827="Commercial AC (&gt;=65k to &lt;135,000k Btu/hr)",'Emission Factors'!$C$57,IF(D1827="Commercial AC (&gt;=135,000k Btu/hr)",'Emission Factors'!$C$58,""))))))))</f>
        <v/>
      </c>
      <c r="P1827" s="209" t="str">
        <f t="shared" si="280"/>
        <v/>
      </c>
      <c r="Q1827" s="95"/>
      <c r="R1827" s="256"/>
      <c r="S1827" s="256"/>
      <c r="T1827" s="96"/>
      <c r="U1827" s="211" t="str">
        <f>IF(Q1827="Room AC (window/wall)",'Emission Factors'!$E$53,IF(AND(Q1827="Room AC (PTAC/PTHP)",ISBLANK(T1827)),"Error",IF(AND(Q1827="Room AC (PTAC/PTHP)",T1827&gt;0),T1827,IF(Q1827="Residential AC",'Emission Factors'!$E$55,IF(AND(Q1827="Residential HP",ISBLANK(T1827)),"Error",IF(AND(Q1827="Residential HP",T1827&gt;0),T1827,IF(Q1827="Commercial AC (&gt;=65k to &lt;135,000k Btu/hr)",'Emission Factors'!$E$57,IF(Q1827="Commercial AC (&gt;=135,000k Btu/hr)",'Emission Factors'!$E$58,""))))))))</f>
        <v/>
      </c>
      <c r="V1827" s="95"/>
      <c r="W1827" s="211" t="str">
        <f>IF(ISBLANK(V1827),"",VLOOKUP(V1827,'Emission Factors'!$C$81:$G$221,4,FALSE))</f>
        <v/>
      </c>
      <c r="X1827" s="210" t="str">
        <f>IF(Q1827="Room AC (window/wall)",'Emission Factors'!$F$53,IF(Q1827="Room AC (PTAC/PTHP)",'Emission Factors'!$F$54,IF(Q1827="Residential AC",'Emission Factors'!$F$55,IF(Q1827="Residential HP",'Emission Factors'!$F$56,IF(Q1827="Commercial AC (&gt;=65k to &lt;135,000k Btu/hr)",'Emission Factors'!$F$57,IF(Q1827="Commercial AC (&gt;=135,000k Btu/hr)",'Emission Factors'!$F$58,""))))))</f>
        <v/>
      </c>
      <c r="Y1827" s="211" t="str">
        <f>IF(Q1827="Room AC (window/wall)",'Emission Factors'!$G$53,IF(Q1827="Room AC (PTAC/PTHP)",'Emission Factors'!$G$54,IF(Q1827="Residential AC",'Emission Factors'!$G$55,IF(Q1827="Residential HP",'Emission Factors'!$G$56,IF(Q1827="Commercial AC (&gt;=65k to &lt;135,000k Btu/hr)",'Emission Factors'!$G$57,IF(Q1827="Commercial AC (&gt;=135,000k Btu/hr)",'Emission Factors'!$G$58,""))))))</f>
        <v/>
      </c>
      <c r="Z1827" s="96"/>
      <c r="AA1827" s="97" t="str">
        <f t="shared" si="281"/>
        <v/>
      </c>
      <c r="AB1827" s="97" t="str">
        <f t="shared" si="282"/>
        <v/>
      </c>
      <c r="AC1827" s="246" t="str">
        <f t="shared" si="283"/>
        <v/>
      </c>
      <c r="AD1827" s="97" t="str">
        <f t="shared" si="284"/>
        <v/>
      </c>
      <c r="AE1827" s="97" t="str">
        <f t="shared" si="285"/>
        <v/>
      </c>
      <c r="AF1827" s="252" t="str">
        <f t="shared" si="286"/>
        <v/>
      </c>
      <c r="AG1827" s="254" t="str">
        <f t="shared" si="287"/>
        <v/>
      </c>
      <c r="AH1827" s="248" t="str">
        <f t="shared" si="288"/>
        <v/>
      </c>
      <c r="AI1827" s="249" t="str">
        <f t="shared" si="289"/>
        <v/>
      </c>
    </row>
    <row r="1828" spans="2:35" x14ac:dyDescent="0.3">
      <c r="B1828" s="94"/>
      <c r="C1828" s="95"/>
      <c r="D1828" s="95"/>
      <c r="E1828" s="95"/>
      <c r="F1828" s="94"/>
      <c r="G1828" s="145"/>
      <c r="H1828" s="245"/>
      <c r="I1828" s="211" t="str">
        <f>IF(D1828="Room AC (window/wall)",'Emission Factors'!$E$53,IF(D1828="Room AC (PTAC/PTHP)",H1828,IF(D1828="Residential AC",'Emission Factors'!$E$55,IF(D1828="Residential HP",H1828,IF(D1828="Commercial AC (&gt;=65k to &lt;135,000k Btu/hr)",'Emission Factors'!$E$57,IF(D1828="Commercial AC (&gt;=135,000k Btu/hr)",'Emission Factors'!$E$58,""))))))</f>
        <v/>
      </c>
      <c r="J1828" s="96"/>
      <c r="K1828" s="211" t="str">
        <f>IF(ISBLANK(J1828),"",VLOOKUP(J1828,'Emission Factors'!$C$81:$G$221,4,FALSE))</f>
        <v/>
      </c>
      <c r="L1828" s="210" t="str">
        <f>IF(D1828="Room AC (window/wall)",'Emission Factors'!$F$53,IF(D1828="Room AC (PTAC/PTHP)",'Emission Factors'!$F$54,IF(D1828="Residential AC",'Emission Factors'!$F$55,IF(D1828="Residential HP",'Emission Factors'!$F$56,IF(D1828="Commercial AC (&gt;=65k to &lt;135,000k Btu/hr)",'Emission Factors'!$F$57,IF(D1828="Commercial AC (&gt;=135,000k Btu/hr)",'Emission Factors'!$F$58,""))))))</f>
        <v/>
      </c>
      <c r="M1828" s="211" t="str">
        <f>IF(D1828="Room AC (window/wall)",'Emission Factors'!$G$53,IF(D1828="Room AC (PTAC/PTHP)",'Emission Factors'!$G$54,IF(D1828="Residential AC",'Emission Factors'!$G$55,IF(D1828="Residential HP",'Emission Factors'!$G$56,IF(D1828="Commercial AC (&gt;=65k to &lt;135,000k Btu/hr)",'Emission Factors'!$G$57,IF(D1828="Commercial AC (&gt;=135,000k Btu/hr)",'Emission Factors'!$G$58,""))))))</f>
        <v/>
      </c>
      <c r="N1828" s="96"/>
      <c r="O1828" s="209" t="str">
        <f>IF(ISBLANK(D1828),"",(IF(D1828="Room AC (window/wall)",'Emission Factors'!$C$53,IF(D1828="Room AC (PTAC/PTHP)",'Emission Factors'!$C$54,IF(D1828="Residential AC",'Emission Factors'!$C$55,IF(D1828="Residential HP",'Emission Factors'!$C$56,IF(D1828="Commercial AC (&gt;=65k to &lt;135,000k Btu/hr)",'Emission Factors'!$C$57,IF(D1828="Commercial AC (&gt;=135,000k Btu/hr)",'Emission Factors'!$C$58,""))))))))</f>
        <v/>
      </c>
      <c r="P1828" s="209" t="str">
        <f t="shared" si="280"/>
        <v/>
      </c>
      <c r="Q1828" s="95"/>
      <c r="R1828" s="256"/>
      <c r="S1828" s="256"/>
      <c r="T1828" s="96"/>
      <c r="U1828" s="211" t="str">
        <f>IF(Q1828="Room AC (window/wall)",'Emission Factors'!$E$53,IF(AND(Q1828="Room AC (PTAC/PTHP)",ISBLANK(T1828)),"Error",IF(AND(Q1828="Room AC (PTAC/PTHP)",T1828&gt;0),T1828,IF(Q1828="Residential AC",'Emission Factors'!$E$55,IF(AND(Q1828="Residential HP",ISBLANK(T1828)),"Error",IF(AND(Q1828="Residential HP",T1828&gt;0),T1828,IF(Q1828="Commercial AC (&gt;=65k to &lt;135,000k Btu/hr)",'Emission Factors'!$E$57,IF(Q1828="Commercial AC (&gt;=135,000k Btu/hr)",'Emission Factors'!$E$58,""))))))))</f>
        <v/>
      </c>
      <c r="V1828" s="95"/>
      <c r="W1828" s="211" t="str">
        <f>IF(ISBLANK(V1828),"",VLOOKUP(V1828,'Emission Factors'!$C$81:$G$221,4,FALSE))</f>
        <v/>
      </c>
      <c r="X1828" s="210" t="str">
        <f>IF(Q1828="Room AC (window/wall)",'Emission Factors'!$F$53,IF(Q1828="Room AC (PTAC/PTHP)",'Emission Factors'!$F$54,IF(Q1828="Residential AC",'Emission Factors'!$F$55,IF(Q1828="Residential HP",'Emission Factors'!$F$56,IF(Q1828="Commercial AC (&gt;=65k to &lt;135,000k Btu/hr)",'Emission Factors'!$F$57,IF(Q1828="Commercial AC (&gt;=135,000k Btu/hr)",'Emission Factors'!$F$58,""))))))</f>
        <v/>
      </c>
      <c r="Y1828" s="211" t="str">
        <f>IF(Q1828="Room AC (window/wall)",'Emission Factors'!$G$53,IF(Q1828="Room AC (PTAC/PTHP)",'Emission Factors'!$G$54,IF(Q1828="Residential AC",'Emission Factors'!$G$55,IF(Q1828="Residential HP",'Emission Factors'!$G$56,IF(Q1828="Commercial AC (&gt;=65k to &lt;135,000k Btu/hr)",'Emission Factors'!$G$57,IF(Q1828="Commercial AC (&gt;=135,000k Btu/hr)",'Emission Factors'!$G$58,""))))))</f>
        <v/>
      </c>
      <c r="Z1828" s="96"/>
      <c r="AA1828" s="97" t="str">
        <f t="shared" si="281"/>
        <v/>
      </c>
      <c r="AB1828" s="97" t="str">
        <f t="shared" si="282"/>
        <v/>
      </c>
      <c r="AC1828" s="246" t="str">
        <f t="shared" si="283"/>
        <v/>
      </c>
      <c r="AD1828" s="97" t="str">
        <f t="shared" si="284"/>
        <v/>
      </c>
      <c r="AE1828" s="97" t="str">
        <f t="shared" si="285"/>
        <v/>
      </c>
      <c r="AF1828" s="252" t="str">
        <f t="shared" si="286"/>
        <v/>
      </c>
      <c r="AG1828" s="254" t="str">
        <f t="shared" si="287"/>
        <v/>
      </c>
      <c r="AH1828" s="248" t="str">
        <f t="shared" si="288"/>
        <v/>
      </c>
      <c r="AI1828" s="249" t="str">
        <f t="shared" si="289"/>
        <v/>
      </c>
    </row>
    <row r="1829" spans="2:35" x14ac:dyDescent="0.3">
      <c r="B1829" s="94"/>
      <c r="C1829" s="95"/>
      <c r="D1829" s="95"/>
      <c r="E1829" s="95"/>
      <c r="F1829" s="94"/>
      <c r="G1829" s="145"/>
      <c r="H1829" s="245"/>
      <c r="I1829" s="211" t="str">
        <f>IF(D1829="Room AC (window/wall)",'Emission Factors'!$E$53,IF(D1829="Room AC (PTAC/PTHP)",H1829,IF(D1829="Residential AC",'Emission Factors'!$E$55,IF(D1829="Residential HP",H1829,IF(D1829="Commercial AC (&gt;=65k to &lt;135,000k Btu/hr)",'Emission Factors'!$E$57,IF(D1829="Commercial AC (&gt;=135,000k Btu/hr)",'Emission Factors'!$E$58,""))))))</f>
        <v/>
      </c>
      <c r="J1829" s="96"/>
      <c r="K1829" s="211" t="str">
        <f>IF(ISBLANK(J1829),"",VLOOKUP(J1829,'Emission Factors'!$C$81:$G$221,4,FALSE))</f>
        <v/>
      </c>
      <c r="L1829" s="210" t="str">
        <f>IF(D1829="Room AC (window/wall)",'Emission Factors'!$F$53,IF(D1829="Room AC (PTAC/PTHP)",'Emission Factors'!$F$54,IF(D1829="Residential AC",'Emission Factors'!$F$55,IF(D1829="Residential HP",'Emission Factors'!$F$56,IF(D1829="Commercial AC (&gt;=65k to &lt;135,000k Btu/hr)",'Emission Factors'!$F$57,IF(D1829="Commercial AC (&gt;=135,000k Btu/hr)",'Emission Factors'!$F$58,""))))))</f>
        <v/>
      </c>
      <c r="M1829" s="211" t="str">
        <f>IF(D1829="Room AC (window/wall)",'Emission Factors'!$G$53,IF(D1829="Room AC (PTAC/PTHP)",'Emission Factors'!$G$54,IF(D1829="Residential AC",'Emission Factors'!$G$55,IF(D1829="Residential HP",'Emission Factors'!$G$56,IF(D1829="Commercial AC (&gt;=65k to &lt;135,000k Btu/hr)",'Emission Factors'!$G$57,IF(D1829="Commercial AC (&gt;=135,000k Btu/hr)",'Emission Factors'!$G$58,""))))))</f>
        <v/>
      </c>
      <c r="N1829" s="96"/>
      <c r="O1829" s="209" t="str">
        <f>IF(ISBLANK(D1829),"",(IF(D1829="Room AC (window/wall)",'Emission Factors'!$C$53,IF(D1829="Room AC (PTAC/PTHP)",'Emission Factors'!$C$54,IF(D1829="Residential AC",'Emission Factors'!$C$55,IF(D1829="Residential HP",'Emission Factors'!$C$56,IF(D1829="Commercial AC (&gt;=65k to &lt;135,000k Btu/hr)",'Emission Factors'!$C$57,IF(D1829="Commercial AC (&gt;=135,000k Btu/hr)",'Emission Factors'!$C$58,""))))))))</f>
        <v/>
      </c>
      <c r="P1829" s="209" t="str">
        <f t="shared" si="280"/>
        <v/>
      </c>
      <c r="Q1829" s="95"/>
      <c r="R1829" s="256"/>
      <c r="S1829" s="256"/>
      <c r="T1829" s="96"/>
      <c r="U1829" s="211" t="str">
        <f>IF(Q1829="Room AC (window/wall)",'Emission Factors'!$E$53,IF(AND(Q1829="Room AC (PTAC/PTHP)",ISBLANK(T1829)),"Error",IF(AND(Q1829="Room AC (PTAC/PTHP)",T1829&gt;0),T1829,IF(Q1829="Residential AC",'Emission Factors'!$E$55,IF(AND(Q1829="Residential HP",ISBLANK(T1829)),"Error",IF(AND(Q1829="Residential HP",T1829&gt;0),T1829,IF(Q1829="Commercial AC (&gt;=65k to &lt;135,000k Btu/hr)",'Emission Factors'!$E$57,IF(Q1829="Commercial AC (&gt;=135,000k Btu/hr)",'Emission Factors'!$E$58,""))))))))</f>
        <v/>
      </c>
      <c r="V1829" s="95"/>
      <c r="W1829" s="211" t="str">
        <f>IF(ISBLANK(V1829),"",VLOOKUP(V1829,'Emission Factors'!$C$81:$G$221,4,FALSE))</f>
        <v/>
      </c>
      <c r="X1829" s="210" t="str">
        <f>IF(Q1829="Room AC (window/wall)",'Emission Factors'!$F$53,IF(Q1829="Room AC (PTAC/PTHP)",'Emission Factors'!$F$54,IF(Q1829="Residential AC",'Emission Factors'!$F$55,IF(Q1829="Residential HP",'Emission Factors'!$F$56,IF(Q1829="Commercial AC (&gt;=65k to &lt;135,000k Btu/hr)",'Emission Factors'!$F$57,IF(Q1829="Commercial AC (&gt;=135,000k Btu/hr)",'Emission Factors'!$F$58,""))))))</f>
        <v/>
      </c>
      <c r="Y1829" s="211" t="str">
        <f>IF(Q1829="Room AC (window/wall)",'Emission Factors'!$G$53,IF(Q1829="Room AC (PTAC/PTHP)",'Emission Factors'!$G$54,IF(Q1829="Residential AC",'Emission Factors'!$G$55,IF(Q1829="Residential HP",'Emission Factors'!$G$56,IF(Q1829="Commercial AC (&gt;=65k to &lt;135,000k Btu/hr)",'Emission Factors'!$G$57,IF(Q1829="Commercial AC (&gt;=135,000k Btu/hr)",'Emission Factors'!$G$58,""))))))</f>
        <v/>
      </c>
      <c r="Z1829" s="96"/>
      <c r="AA1829" s="97" t="str">
        <f t="shared" si="281"/>
        <v/>
      </c>
      <c r="AB1829" s="97" t="str">
        <f t="shared" si="282"/>
        <v/>
      </c>
      <c r="AC1829" s="246" t="str">
        <f t="shared" si="283"/>
        <v/>
      </c>
      <c r="AD1829" s="97" t="str">
        <f t="shared" si="284"/>
        <v/>
      </c>
      <c r="AE1829" s="97" t="str">
        <f t="shared" si="285"/>
        <v/>
      </c>
      <c r="AF1829" s="252" t="str">
        <f t="shared" si="286"/>
        <v/>
      </c>
      <c r="AG1829" s="254" t="str">
        <f t="shared" si="287"/>
        <v/>
      </c>
      <c r="AH1829" s="248" t="str">
        <f t="shared" si="288"/>
        <v/>
      </c>
      <c r="AI1829" s="249" t="str">
        <f t="shared" si="289"/>
        <v/>
      </c>
    </row>
    <row r="1830" spans="2:35" x14ac:dyDescent="0.3">
      <c r="B1830" s="94"/>
      <c r="C1830" s="95"/>
      <c r="D1830" s="95"/>
      <c r="E1830" s="95"/>
      <c r="F1830" s="94"/>
      <c r="G1830" s="145"/>
      <c r="H1830" s="245"/>
      <c r="I1830" s="211" t="str">
        <f>IF(D1830="Room AC (window/wall)",'Emission Factors'!$E$53,IF(D1830="Room AC (PTAC/PTHP)",H1830,IF(D1830="Residential AC",'Emission Factors'!$E$55,IF(D1830="Residential HP",H1830,IF(D1830="Commercial AC (&gt;=65k to &lt;135,000k Btu/hr)",'Emission Factors'!$E$57,IF(D1830="Commercial AC (&gt;=135,000k Btu/hr)",'Emission Factors'!$E$58,""))))))</f>
        <v/>
      </c>
      <c r="J1830" s="96"/>
      <c r="K1830" s="211" t="str">
        <f>IF(ISBLANK(J1830),"",VLOOKUP(J1830,'Emission Factors'!$C$81:$G$221,4,FALSE))</f>
        <v/>
      </c>
      <c r="L1830" s="210" t="str">
        <f>IF(D1830="Room AC (window/wall)",'Emission Factors'!$F$53,IF(D1830="Room AC (PTAC/PTHP)",'Emission Factors'!$F$54,IF(D1830="Residential AC",'Emission Factors'!$F$55,IF(D1830="Residential HP",'Emission Factors'!$F$56,IF(D1830="Commercial AC (&gt;=65k to &lt;135,000k Btu/hr)",'Emission Factors'!$F$57,IF(D1830="Commercial AC (&gt;=135,000k Btu/hr)",'Emission Factors'!$F$58,""))))))</f>
        <v/>
      </c>
      <c r="M1830" s="211" t="str">
        <f>IF(D1830="Room AC (window/wall)",'Emission Factors'!$G$53,IF(D1830="Room AC (PTAC/PTHP)",'Emission Factors'!$G$54,IF(D1830="Residential AC",'Emission Factors'!$G$55,IF(D1830="Residential HP",'Emission Factors'!$G$56,IF(D1830="Commercial AC (&gt;=65k to &lt;135,000k Btu/hr)",'Emission Factors'!$G$57,IF(D1830="Commercial AC (&gt;=135,000k Btu/hr)",'Emission Factors'!$G$58,""))))))</f>
        <v/>
      </c>
      <c r="N1830" s="96"/>
      <c r="O1830" s="209" t="str">
        <f>IF(ISBLANK(D1830),"",(IF(D1830="Room AC (window/wall)",'Emission Factors'!$C$53,IF(D1830="Room AC (PTAC/PTHP)",'Emission Factors'!$C$54,IF(D1830="Residential AC",'Emission Factors'!$C$55,IF(D1830="Residential HP",'Emission Factors'!$C$56,IF(D1830="Commercial AC (&gt;=65k to &lt;135,000k Btu/hr)",'Emission Factors'!$C$57,IF(D1830="Commercial AC (&gt;=135,000k Btu/hr)",'Emission Factors'!$C$58,""))))))))</f>
        <v/>
      </c>
      <c r="P1830" s="209" t="str">
        <f t="shared" si="280"/>
        <v/>
      </c>
      <c r="Q1830" s="95"/>
      <c r="R1830" s="256"/>
      <c r="S1830" s="256"/>
      <c r="T1830" s="96"/>
      <c r="U1830" s="211" t="str">
        <f>IF(Q1830="Room AC (window/wall)",'Emission Factors'!$E$53,IF(AND(Q1830="Room AC (PTAC/PTHP)",ISBLANK(T1830)),"Error",IF(AND(Q1830="Room AC (PTAC/PTHP)",T1830&gt;0),T1830,IF(Q1830="Residential AC",'Emission Factors'!$E$55,IF(AND(Q1830="Residential HP",ISBLANK(T1830)),"Error",IF(AND(Q1830="Residential HP",T1830&gt;0),T1830,IF(Q1830="Commercial AC (&gt;=65k to &lt;135,000k Btu/hr)",'Emission Factors'!$E$57,IF(Q1830="Commercial AC (&gt;=135,000k Btu/hr)",'Emission Factors'!$E$58,""))))))))</f>
        <v/>
      </c>
      <c r="V1830" s="95"/>
      <c r="W1830" s="211" t="str">
        <f>IF(ISBLANK(V1830),"",VLOOKUP(V1830,'Emission Factors'!$C$81:$G$221,4,FALSE))</f>
        <v/>
      </c>
      <c r="X1830" s="210" t="str">
        <f>IF(Q1830="Room AC (window/wall)",'Emission Factors'!$F$53,IF(Q1830="Room AC (PTAC/PTHP)",'Emission Factors'!$F$54,IF(Q1830="Residential AC",'Emission Factors'!$F$55,IF(Q1830="Residential HP",'Emission Factors'!$F$56,IF(Q1830="Commercial AC (&gt;=65k to &lt;135,000k Btu/hr)",'Emission Factors'!$F$57,IF(Q1830="Commercial AC (&gt;=135,000k Btu/hr)",'Emission Factors'!$F$58,""))))))</f>
        <v/>
      </c>
      <c r="Y1830" s="211" t="str">
        <f>IF(Q1830="Room AC (window/wall)",'Emission Factors'!$G$53,IF(Q1830="Room AC (PTAC/PTHP)",'Emission Factors'!$G$54,IF(Q1830="Residential AC",'Emission Factors'!$G$55,IF(Q1830="Residential HP",'Emission Factors'!$G$56,IF(Q1830="Commercial AC (&gt;=65k to &lt;135,000k Btu/hr)",'Emission Factors'!$G$57,IF(Q1830="Commercial AC (&gt;=135,000k Btu/hr)",'Emission Factors'!$G$58,""))))))</f>
        <v/>
      </c>
      <c r="Z1830" s="96"/>
      <c r="AA1830" s="97" t="str">
        <f t="shared" si="281"/>
        <v/>
      </c>
      <c r="AB1830" s="97" t="str">
        <f t="shared" si="282"/>
        <v/>
      </c>
      <c r="AC1830" s="246" t="str">
        <f t="shared" si="283"/>
        <v/>
      </c>
      <c r="AD1830" s="97" t="str">
        <f t="shared" si="284"/>
        <v/>
      </c>
      <c r="AE1830" s="97" t="str">
        <f t="shared" si="285"/>
        <v/>
      </c>
      <c r="AF1830" s="252" t="str">
        <f t="shared" si="286"/>
        <v/>
      </c>
      <c r="AG1830" s="254" t="str">
        <f t="shared" si="287"/>
        <v/>
      </c>
      <c r="AH1830" s="248" t="str">
        <f t="shared" si="288"/>
        <v/>
      </c>
      <c r="AI1830" s="249" t="str">
        <f t="shared" si="289"/>
        <v/>
      </c>
    </row>
    <row r="1831" spans="2:35" x14ac:dyDescent="0.3">
      <c r="B1831" s="94"/>
      <c r="C1831" s="95"/>
      <c r="D1831" s="95"/>
      <c r="E1831" s="95"/>
      <c r="F1831" s="94"/>
      <c r="G1831" s="145"/>
      <c r="H1831" s="245"/>
      <c r="I1831" s="211" t="str">
        <f>IF(D1831="Room AC (window/wall)",'Emission Factors'!$E$53,IF(D1831="Room AC (PTAC/PTHP)",H1831,IF(D1831="Residential AC",'Emission Factors'!$E$55,IF(D1831="Residential HP",H1831,IF(D1831="Commercial AC (&gt;=65k to &lt;135,000k Btu/hr)",'Emission Factors'!$E$57,IF(D1831="Commercial AC (&gt;=135,000k Btu/hr)",'Emission Factors'!$E$58,""))))))</f>
        <v/>
      </c>
      <c r="J1831" s="96"/>
      <c r="K1831" s="211" t="str">
        <f>IF(ISBLANK(J1831),"",VLOOKUP(J1831,'Emission Factors'!$C$81:$G$221,4,FALSE))</f>
        <v/>
      </c>
      <c r="L1831" s="210" t="str">
        <f>IF(D1831="Room AC (window/wall)",'Emission Factors'!$F$53,IF(D1831="Room AC (PTAC/PTHP)",'Emission Factors'!$F$54,IF(D1831="Residential AC",'Emission Factors'!$F$55,IF(D1831="Residential HP",'Emission Factors'!$F$56,IF(D1831="Commercial AC (&gt;=65k to &lt;135,000k Btu/hr)",'Emission Factors'!$F$57,IF(D1831="Commercial AC (&gt;=135,000k Btu/hr)",'Emission Factors'!$F$58,""))))))</f>
        <v/>
      </c>
      <c r="M1831" s="211" t="str">
        <f>IF(D1831="Room AC (window/wall)",'Emission Factors'!$G$53,IF(D1831="Room AC (PTAC/PTHP)",'Emission Factors'!$G$54,IF(D1831="Residential AC",'Emission Factors'!$G$55,IF(D1831="Residential HP",'Emission Factors'!$G$56,IF(D1831="Commercial AC (&gt;=65k to &lt;135,000k Btu/hr)",'Emission Factors'!$G$57,IF(D1831="Commercial AC (&gt;=135,000k Btu/hr)",'Emission Factors'!$G$58,""))))))</f>
        <v/>
      </c>
      <c r="N1831" s="96"/>
      <c r="O1831" s="209" t="str">
        <f>IF(ISBLANK(D1831),"",(IF(D1831="Room AC (window/wall)",'Emission Factors'!$C$53,IF(D1831="Room AC (PTAC/PTHP)",'Emission Factors'!$C$54,IF(D1831="Residential AC",'Emission Factors'!$C$55,IF(D1831="Residential HP",'Emission Factors'!$C$56,IF(D1831="Commercial AC (&gt;=65k to &lt;135,000k Btu/hr)",'Emission Factors'!$C$57,IF(D1831="Commercial AC (&gt;=135,000k Btu/hr)",'Emission Factors'!$C$58,""))))))))</f>
        <v/>
      </c>
      <c r="P1831" s="209" t="str">
        <f t="shared" si="280"/>
        <v/>
      </c>
      <c r="Q1831" s="95"/>
      <c r="R1831" s="256"/>
      <c r="S1831" s="256"/>
      <c r="T1831" s="96"/>
      <c r="U1831" s="211" t="str">
        <f>IF(Q1831="Room AC (window/wall)",'Emission Factors'!$E$53,IF(AND(Q1831="Room AC (PTAC/PTHP)",ISBLANK(T1831)),"Error",IF(AND(Q1831="Room AC (PTAC/PTHP)",T1831&gt;0),T1831,IF(Q1831="Residential AC",'Emission Factors'!$E$55,IF(AND(Q1831="Residential HP",ISBLANK(T1831)),"Error",IF(AND(Q1831="Residential HP",T1831&gt;0),T1831,IF(Q1831="Commercial AC (&gt;=65k to &lt;135,000k Btu/hr)",'Emission Factors'!$E$57,IF(Q1831="Commercial AC (&gt;=135,000k Btu/hr)",'Emission Factors'!$E$58,""))))))))</f>
        <v/>
      </c>
      <c r="V1831" s="95"/>
      <c r="W1831" s="211" t="str">
        <f>IF(ISBLANK(V1831),"",VLOOKUP(V1831,'Emission Factors'!$C$81:$G$221,4,FALSE))</f>
        <v/>
      </c>
      <c r="X1831" s="210" t="str">
        <f>IF(Q1831="Room AC (window/wall)",'Emission Factors'!$F$53,IF(Q1831="Room AC (PTAC/PTHP)",'Emission Factors'!$F$54,IF(Q1831="Residential AC",'Emission Factors'!$F$55,IF(Q1831="Residential HP",'Emission Factors'!$F$56,IF(Q1831="Commercial AC (&gt;=65k to &lt;135,000k Btu/hr)",'Emission Factors'!$F$57,IF(Q1831="Commercial AC (&gt;=135,000k Btu/hr)",'Emission Factors'!$F$58,""))))))</f>
        <v/>
      </c>
      <c r="Y1831" s="211" t="str">
        <f>IF(Q1831="Room AC (window/wall)",'Emission Factors'!$G$53,IF(Q1831="Room AC (PTAC/PTHP)",'Emission Factors'!$G$54,IF(Q1831="Residential AC",'Emission Factors'!$G$55,IF(Q1831="Residential HP",'Emission Factors'!$G$56,IF(Q1831="Commercial AC (&gt;=65k to &lt;135,000k Btu/hr)",'Emission Factors'!$G$57,IF(Q1831="Commercial AC (&gt;=135,000k Btu/hr)",'Emission Factors'!$G$58,""))))))</f>
        <v/>
      </c>
      <c r="Z1831" s="96"/>
      <c r="AA1831" s="97" t="str">
        <f t="shared" si="281"/>
        <v/>
      </c>
      <c r="AB1831" s="97" t="str">
        <f t="shared" si="282"/>
        <v/>
      </c>
      <c r="AC1831" s="246" t="str">
        <f t="shared" si="283"/>
        <v/>
      </c>
      <c r="AD1831" s="97" t="str">
        <f t="shared" si="284"/>
        <v/>
      </c>
      <c r="AE1831" s="97" t="str">
        <f t="shared" si="285"/>
        <v/>
      </c>
      <c r="AF1831" s="252" t="str">
        <f t="shared" si="286"/>
        <v/>
      </c>
      <c r="AG1831" s="254" t="str">
        <f t="shared" si="287"/>
        <v/>
      </c>
      <c r="AH1831" s="248" t="str">
        <f t="shared" si="288"/>
        <v/>
      </c>
      <c r="AI1831" s="249" t="str">
        <f t="shared" si="289"/>
        <v/>
      </c>
    </row>
    <row r="1832" spans="2:35" x14ac:dyDescent="0.3">
      <c r="B1832" s="94"/>
      <c r="C1832" s="95"/>
      <c r="D1832" s="95"/>
      <c r="E1832" s="95"/>
      <c r="F1832" s="94"/>
      <c r="G1832" s="145"/>
      <c r="H1832" s="245"/>
      <c r="I1832" s="211" t="str">
        <f>IF(D1832="Room AC (window/wall)",'Emission Factors'!$E$53,IF(D1832="Room AC (PTAC/PTHP)",H1832,IF(D1832="Residential AC",'Emission Factors'!$E$55,IF(D1832="Residential HP",H1832,IF(D1832="Commercial AC (&gt;=65k to &lt;135,000k Btu/hr)",'Emission Factors'!$E$57,IF(D1832="Commercial AC (&gt;=135,000k Btu/hr)",'Emission Factors'!$E$58,""))))))</f>
        <v/>
      </c>
      <c r="J1832" s="96"/>
      <c r="K1832" s="211" t="str">
        <f>IF(ISBLANK(J1832),"",VLOOKUP(J1832,'Emission Factors'!$C$81:$G$221,4,FALSE))</f>
        <v/>
      </c>
      <c r="L1832" s="210" t="str">
        <f>IF(D1832="Room AC (window/wall)",'Emission Factors'!$F$53,IF(D1832="Room AC (PTAC/PTHP)",'Emission Factors'!$F$54,IF(D1832="Residential AC",'Emission Factors'!$F$55,IF(D1832="Residential HP",'Emission Factors'!$F$56,IF(D1832="Commercial AC (&gt;=65k to &lt;135,000k Btu/hr)",'Emission Factors'!$F$57,IF(D1832="Commercial AC (&gt;=135,000k Btu/hr)",'Emission Factors'!$F$58,""))))))</f>
        <v/>
      </c>
      <c r="M1832" s="211" t="str">
        <f>IF(D1832="Room AC (window/wall)",'Emission Factors'!$G$53,IF(D1832="Room AC (PTAC/PTHP)",'Emission Factors'!$G$54,IF(D1832="Residential AC",'Emission Factors'!$G$55,IF(D1832="Residential HP",'Emission Factors'!$G$56,IF(D1832="Commercial AC (&gt;=65k to &lt;135,000k Btu/hr)",'Emission Factors'!$G$57,IF(D1832="Commercial AC (&gt;=135,000k Btu/hr)",'Emission Factors'!$G$58,""))))))</f>
        <v/>
      </c>
      <c r="N1832" s="96"/>
      <c r="O1832" s="209" t="str">
        <f>IF(ISBLANK(D1832),"",(IF(D1832="Room AC (window/wall)",'Emission Factors'!$C$53,IF(D1832="Room AC (PTAC/PTHP)",'Emission Factors'!$C$54,IF(D1832="Residential AC",'Emission Factors'!$C$55,IF(D1832="Residential HP",'Emission Factors'!$C$56,IF(D1832="Commercial AC (&gt;=65k to &lt;135,000k Btu/hr)",'Emission Factors'!$C$57,IF(D1832="Commercial AC (&gt;=135,000k Btu/hr)",'Emission Factors'!$C$58,""))))))))</f>
        <v/>
      </c>
      <c r="P1832" s="209" t="str">
        <f t="shared" si="280"/>
        <v/>
      </c>
      <c r="Q1832" s="95"/>
      <c r="R1832" s="256"/>
      <c r="S1832" s="256"/>
      <c r="T1832" s="96"/>
      <c r="U1832" s="211" t="str">
        <f>IF(Q1832="Room AC (window/wall)",'Emission Factors'!$E$53,IF(AND(Q1832="Room AC (PTAC/PTHP)",ISBLANK(T1832)),"Error",IF(AND(Q1832="Room AC (PTAC/PTHP)",T1832&gt;0),T1832,IF(Q1832="Residential AC",'Emission Factors'!$E$55,IF(AND(Q1832="Residential HP",ISBLANK(T1832)),"Error",IF(AND(Q1832="Residential HP",T1832&gt;0),T1832,IF(Q1832="Commercial AC (&gt;=65k to &lt;135,000k Btu/hr)",'Emission Factors'!$E$57,IF(Q1832="Commercial AC (&gt;=135,000k Btu/hr)",'Emission Factors'!$E$58,""))))))))</f>
        <v/>
      </c>
      <c r="V1832" s="95"/>
      <c r="W1832" s="211" t="str">
        <f>IF(ISBLANK(V1832),"",VLOOKUP(V1832,'Emission Factors'!$C$81:$G$221,4,FALSE))</f>
        <v/>
      </c>
      <c r="X1832" s="210" t="str">
        <f>IF(Q1832="Room AC (window/wall)",'Emission Factors'!$F$53,IF(Q1832="Room AC (PTAC/PTHP)",'Emission Factors'!$F$54,IF(Q1832="Residential AC",'Emission Factors'!$F$55,IF(Q1832="Residential HP",'Emission Factors'!$F$56,IF(Q1832="Commercial AC (&gt;=65k to &lt;135,000k Btu/hr)",'Emission Factors'!$F$57,IF(Q1832="Commercial AC (&gt;=135,000k Btu/hr)",'Emission Factors'!$F$58,""))))))</f>
        <v/>
      </c>
      <c r="Y1832" s="211" t="str">
        <f>IF(Q1832="Room AC (window/wall)",'Emission Factors'!$G$53,IF(Q1832="Room AC (PTAC/PTHP)",'Emission Factors'!$G$54,IF(Q1832="Residential AC",'Emission Factors'!$G$55,IF(Q1832="Residential HP",'Emission Factors'!$G$56,IF(Q1832="Commercial AC (&gt;=65k to &lt;135,000k Btu/hr)",'Emission Factors'!$G$57,IF(Q1832="Commercial AC (&gt;=135,000k Btu/hr)",'Emission Factors'!$G$58,""))))))</f>
        <v/>
      </c>
      <c r="Z1832" s="96"/>
      <c r="AA1832" s="97" t="str">
        <f t="shared" si="281"/>
        <v/>
      </c>
      <c r="AB1832" s="97" t="str">
        <f t="shared" si="282"/>
        <v/>
      </c>
      <c r="AC1832" s="246" t="str">
        <f t="shared" si="283"/>
        <v/>
      </c>
      <c r="AD1832" s="97" t="str">
        <f t="shared" si="284"/>
        <v/>
      </c>
      <c r="AE1832" s="97" t="str">
        <f t="shared" si="285"/>
        <v/>
      </c>
      <c r="AF1832" s="252" t="str">
        <f t="shared" si="286"/>
        <v/>
      </c>
      <c r="AG1832" s="254" t="str">
        <f t="shared" si="287"/>
        <v/>
      </c>
      <c r="AH1832" s="248" t="str">
        <f t="shared" si="288"/>
        <v/>
      </c>
      <c r="AI1832" s="249" t="str">
        <f t="shared" si="289"/>
        <v/>
      </c>
    </row>
    <row r="1833" spans="2:35" x14ac:dyDescent="0.3">
      <c r="B1833" s="94"/>
      <c r="C1833" s="95"/>
      <c r="D1833" s="95"/>
      <c r="E1833" s="95"/>
      <c r="F1833" s="94"/>
      <c r="G1833" s="145"/>
      <c r="H1833" s="245"/>
      <c r="I1833" s="211" t="str">
        <f>IF(D1833="Room AC (window/wall)",'Emission Factors'!$E$53,IF(D1833="Room AC (PTAC/PTHP)",H1833,IF(D1833="Residential AC",'Emission Factors'!$E$55,IF(D1833="Residential HP",H1833,IF(D1833="Commercial AC (&gt;=65k to &lt;135,000k Btu/hr)",'Emission Factors'!$E$57,IF(D1833="Commercial AC (&gt;=135,000k Btu/hr)",'Emission Factors'!$E$58,""))))))</f>
        <v/>
      </c>
      <c r="J1833" s="96"/>
      <c r="K1833" s="211" t="str">
        <f>IF(ISBLANK(J1833),"",VLOOKUP(J1833,'Emission Factors'!$C$81:$G$221,4,FALSE))</f>
        <v/>
      </c>
      <c r="L1833" s="210" t="str">
        <f>IF(D1833="Room AC (window/wall)",'Emission Factors'!$F$53,IF(D1833="Room AC (PTAC/PTHP)",'Emission Factors'!$F$54,IF(D1833="Residential AC",'Emission Factors'!$F$55,IF(D1833="Residential HP",'Emission Factors'!$F$56,IF(D1833="Commercial AC (&gt;=65k to &lt;135,000k Btu/hr)",'Emission Factors'!$F$57,IF(D1833="Commercial AC (&gt;=135,000k Btu/hr)",'Emission Factors'!$F$58,""))))))</f>
        <v/>
      </c>
      <c r="M1833" s="211" t="str">
        <f>IF(D1833="Room AC (window/wall)",'Emission Factors'!$G$53,IF(D1833="Room AC (PTAC/PTHP)",'Emission Factors'!$G$54,IF(D1833="Residential AC",'Emission Factors'!$G$55,IF(D1833="Residential HP",'Emission Factors'!$G$56,IF(D1833="Commercial AC (&gt;=65k to &lt;135,000k Btu/hr)",'Emission Factors'!$G$57,IF(D1833="Commercial AC (&gt;=135,000k Btu/hr)",'Emission Factors'!$G$58,""))))))</f>
        <v/>
      </c>
      <c r="N1833" s="96"/>
      <c r="O1833" s="209" t="str">
        <f>IF(ISBLANK(D1833),"",(IF(D1833="Room AC (window/wall)",'Emission Factors'!$C$53,IF(D1833="Room AC (PTAC/PTHP)",'Emission Factors'!$C$54,IF(D1833="Residential AC",'Emission Factors'!$C$55,IF(D1833="Residential HP",'Emission Factors'!$C$56,IF(D1833="Commercial AC (&gt;=65k to &lt;135,000k Btu/hr)",'Emission Factors'!$C$57,IF(D1833="Commercial AC (&gt;=135,000k Btu/hr)",'Emission Factors'!$C$58,""))))))))</f>
        <v/>
      </c>
      <c r="P1833" s="209" t="str">
        <f t="shared" si="280"/>
        <v/>
      </c>
      <c r="Q1833" s="95"/>
      <c r="R1833" s="256"/>
      <c r="S1833" s="256"/>
      <c r="T1833" s="96"/>
      <c r="U1833" s="211" t="str">
        <f>IF(Q1833="Room AC (window/wall)",'Emission Factors'!$E$53,IF(AND(Q1833="Room AC (PTAC/PTHP)",ISBLANK(T1833)),"Error",IF(AND(Q1833="Room AC (PTAC/PTHP)",T1833&gt;0),T1833,IF(Q1833="Residential AC",'Emission Factors'!$E$55,IF(AND(Q1833="Residential HP",ISBLANK(T1833)),"Error",IF(AND(Q1833="Residential HP",T1833&gt;0),T1833,IF(Q1833="Commercial AC (&gt;=65k to &lt;135,000k Btu/hr)",'Emission Factors'!$E$57,IF(Q1833="Commercial AC (&gt;=135,000k Btu/hr)",'Emission Factors'!$E$58,""))))))))</f>
        <v/>
      </c>
      <c r="V1833" s="95"/>
      <c r="W1833" s="211" t="str">
        <f>IF(ISBLANK(V1833),"",VLOOKUP(V1833,'Emission Factors'!$C$81:$G$221,4,FALSE))</f>
        <v/>
      </c>
      <c r="X1833" s="210" t="str">
        <f>IF(Q1833="Room AC (window/wall)",'Emission Factors'!$F$53,IF(Q1833="Room AC (PTAC/PTHP)",'Emission Factors'!$F$54,IF(Q1833="Residential AC",'Emission Factors'!$F$55,IF(Q1833="Residential HP",'Emission Factors'!$F$56,IF(Q1833="Commercial AC (&gt;=65k to &lt;135,000k Btu/hr)",'Emission Factors'!$F$57,IF(Q1833="Commercial AC (&gt;=135,000k Btu/hr)",'Emission Factors'!$F$58,""))))))</f>
        <v/>
      </c>
      <c r="Y1833" s="211" t="str">
        <f>IF(Q1833="Room AC (window/wall)",'Emission Factors'!$G$53,IF(Q1833="Room AC (PTAC/PTHP)",'Emission Factors'!$G$54,IF(Q1833="Residential AC",'Emission Factors'!$G$55,IF(Q1833="Residential HP",'Emission Factors'!$G$56,IF(Q1833="Commercial AC (&gt;=65k to &lt;135,000k Btu/hr)",'Emission Factors'!$G$57,IF(Q1833="Commercial AC (&gt;=135,000k Btu/hr)",'Emission Factors'!$G$58,""))))))</f>
        <v/>
      </c>
      <c r="Z1833" s="96"/>
      <c r="AA1833" s="97" t="str">
        <f t="shared" si="281"/>
        <v/>
      </c>
      <c r="AB1833" s="97" t="str">
        <f t="shared" si="282"/>
        <v/>
      </c>
      <c r="AC1833" s="246" t="str">
        <f t="shared" si="283"/>
        <v/>
      </c>
      <c r="AD1833" s="97" t="str">
        <f t="shared" si="284"/>
        <v/>
      </c>
      <c r="AE1833" s="97" t="str">
        <f t="shared" si="285"/>
        <v/>
      </c>
      <c r="AF1833" s="252" t="str">
        <f t="shared" si="286"/>
        <v/>
      </c>
      <c r="AG1833" s="254" t="str">
        <f t="shared" si="287"/>
        <v/>
      </c>
      <c r="AH1833" s="248" t="str">
        <f t="shared" si="288"/>
        <v/>
      </c>
      <c r="AI1833" s="249" t="str">
        <f t="shared" si="289"/>
        <v/>
      </c>
    </row>
    <row r="1834" spans="2:35" x14ac:dyDescent="0.3">
      <c r="B1834" s="94"/>
      <c r="C1834" s="95"/>
      <c r="D1834" s="95"/>
      <c r="E1834" s="95"/>
      <c r="F1834" s="94"/>
      <c r="G1834" s="145"/>
      <c r="H1834" s="245"/>
      <c r="I1834" s="211" t="str">
        <f>IF(D1834="Room AC (window/wall)",'Emission Factors'!$E$53,IF(D1834="Room AC (PTAC/PTHP)",H1834,IF(D1834="Residential AC",'Emission Factors'!$E$55,IF(D1834="Residential HP",H1834,IF(D1834="Commercial AC (&gt;=65k to &lt;135,000k Btu/hr)",'Emission Factors'!$E$57,IF(D1834="Commercial AC (&gt;=135,000k Btu/hr)",'Emission Factors'!$E$58,""))))))</f>
        <v/>
      </c>
      <c r="J1834" s="96"/>
      <c r="K1834" s="211" t="str">
        <f>IF(ISBLANK(J1834),"",VLOOKUP(J1834,'Emission Factors'!$C$81:$G$221,4,FALSE))</f>
        <v/>
      </c>
      <c r="L1834" s="210" t="str">
        <f>IF(D1834="Room AC (window/wall)",'Emission Factors'!$F$53,IF(D1834="Room AC (PTAC/PTHP)",'Emission Factors'!$F$54,IF(D1834="Residential AC",'Emission Factors'!$F$55,IF(D1834="Residential HP",'Emission Factors'!$F$56,IF(D1834="Commercial AC (&gt;=65k to &lt;135,000k Btu/hr)",'Emission Factors'!$F$57,IF(D1834="Commercial AC (&gt;=135,000k Btu/hr)",'Emission Factors'!$F$58,""))))))</f>
        <v/>
      </c>
      <c r="M1834" s="211" t="str">
        <f>IF(D1834="Room AC (window/wall)",'Emission Factors'!$G$53,IF(D1834="Room AC (PTAC/PTHP)",'Emission Factors'!$G$54,IF(D1834="Residential AC",'Emission Factors'!$G$55,IF(D1834="Residential HP",'Emission Factors'!$G$56,IF(D1834="Commercial AC (&gt;=65k to &lt;135,000k Btu/hr)",'Emission Factors'!$G$57,IF(D1834="Commercial AC (&gt;=135,000k Btu/hr)",'Emission Factors'!$G$58,""))))))</f>
        <v/>
      </c>
      <c r="N1834" s="96"/>
      <c r="O1834" s="209" t="str">
        <f>IF(ISBLANK(D1834),"",(IF(D1834="Room AC (window/wall)",'Emission Factors'!$C$53,IF(D1834="Room AC (PTAC/PTHP)",'Emission Factors'!$C$54,IF(D1834="Residential AC",'Emission Factors'!$C$55,IF(D1834="Residential HP",'Emission Factors'!$C$56,IF(D1834="Commercial AC (&gt;=65k to &lt;135,000k Btu/hr)",'Emission Factors'!$C$57,IF(D1834="Commercial AC (&gt;=135,000k Btu/hr)",'Emission Factors'!$C$58,""))))))))</f>
        <v/>
      </c>
      <c r="P1834" s="209" t="str">
        <f t="shared" si="280"/>
        <v/>
      </c>
      <c r="Q1834" s="95"/>
      <c r="R1834" s="256"/>
      <c r="S1834" s="256"/>
      <c r="T1834" s="96"/>
      <c r="U1834" s="211" t="str">
        <f>IF(Q1834="Room AC (window/wall)",'Emission Factors'!$E$53,IF(AND(Q1834="Room AC (PTAC/PTHP)",ISBLANK(T1834)),"Error",IF(AND(Q1834="Room AC (PTAC/PTHP)",T1834&gt;0),T1834,IF(Q1834="Residential AC",'Emission Factors'!$E$55,IF(AND(Q1834="Residential HP",ISBLANK(T1834)),"Error",IF(AND(Q1834="Residential HP",T1834&gt;0),T1834,IF(Q1834="Commercial AC (&gt;=65k to &lt;135,000k Btu/hr)",'Emission Factors'!$E$57,IF(Q1834="Commercial AC (&gt;=135,000k Btu/hr)",'Emission Factors'!$E$58,""))))))))</f>
        <v/>
      </c>
      <c r="V1834" s="95"/>
      <c r="W1834" s="211" t="str">
        <f>IF(ISBLANK(V1834),"",VLOOKUP(V1834,'Emission Factors'!$C$81:$G$221,4,FALSE))</f>
        <v/>
      </c>
      <c r="X1834" s="210" t="str">
        <f>IF(Q1834="Room AC (window/wall)",'Emission Factors'!$F$53,IF(Q1834="Room AC (PTAC/PTHP)",'Emission Factors'!$F$54,IF(Q1834="Residential AC",'Emission Factors'!$F$55,IF(Q1834="Residential HP",'Emission Factors'!$F$56,IF(Q1834="Commercial AC (&gt;=65k to &lt;135,000k Btu/hr)",'Emission Factors'!$F$57,IF(Q1834="Commercial AC (&gt;=135,000k Btu/hr)",'Emission Factors'!$F$58,""))))))</f>
        <v/>
      </c>
      <c r="Y1834" s="211" t="str">
        <f>IF(Q1834="Room AC (window/wall)",'Emission Factors'!$G$53,IF(Q1834="Room AC (PTAC/PTHP)",'Emission Factors'!$G$54,IF(Q1834="Residential AC",'Emission Factors'!$G$55,IF(Q1834="Residential HP",'Emission Factors'!$G$56,IF(Q1834="Commercial AC (&gt;=65k to &lt;135,000k Btu/hr)",'Emission Factors'!$G$57,IF(Q1834="Commercial AC (&gt;=135,000k Btu/hr)",'Emission Factors'!$G$58,""))))))</f>
        <v/>
      </c>
      <c r="Z1834" s="96"/>
      <c r="AA1834" s="97" t="str">
        <f t="shared" si="281"/>
        <v/>
      </c>
      <c r="AB1834" s="97" t="str">
        <f t="shared" si="282"/>
        <v/>
      </c>
      <c r="AC1834" s="246" t="str">
        <f t="shared" si="283"/>
        <v/>
      </c>
      <c r="AD1834" s="97" t="str">
        <f t="shared" si="284"/>
        <v/>
      </c>
      <c r="AE1834" s="97" t="str">
        <f t="shared" si="285"/>
        <v/>
      </c>
      <c r="AF1834" s="252" t="str">
        <f t="shared" si="286"/>
        <v/>
      </c>
      <c r="AG1834" s="254" t="str">
        <f t="shared" si="287"/>
        <v/>
      </c>
      <c r="AH1834" s="248" t="str">
        <f t="shared" si="288"/>
        <v/>
      </c>
      <c r="AI1834" s="249" t="str">
        <f t="shared" si="289"/>
        <v/>
      </c>
    </row>
    <row r="1835" spans="2:35" x14ac:dyDescent="0.3">
      <c r="B1835" s="94"/>
      <c r="C1835" s="95"/>
      <c r="D1835" s="95"/>
      <c r="E1835" s="95"/>
      <c r="F1835" s="94"/>
      <c r="G1835" s="145"/>
      <c r="H1835" s="245"/>
      <c r="I1835" s="211" t="str">
        <f>IF(D1835="Room AC (window/wall)",'Emission Factors'!$E$53,IF(D1835="Room AC (PTAC/PTHP)",H1835,IF(D1835="Residential AC",'Emission Factors'!$E$55,IF(D1835="Residential HP",H1835,IF(D1835="Commercial AC (&gt;=65k to &lt;135,000k Btu/hr)",'Emission Factors'!$E$57,IF(D1835="Commercial AC (&gt;=135,000k Btu/hr)",'Emission Factors'!$E$58,""))))))</f>
        <v/>
      </c>
      <c r="J1835" s="96"/>
      <c r="K1835" s="211" t="str">
        <f>IF(ISBLANK(J1835),"",VLOOKUP(J1835,'Emission Factors'!$C$81:$G$221,4,FALSE))</f>
        <v/>
      </c>
      <c r="L1835" s="210" t="str">
        <f>IF(D1835="Room AC (window/wall)",'Emission Factors'!$F$53,IF(D1835="Room AC (PTAC/PTHP)",'Emission Factors'!$F$54,IF(D1835="Residential AC",'Emission Factors'!$F$55,IF(D1835="Residential HP",'Emission Factors'!$F$56,IF(D1835="Commercial AC (&gt;=65k to &lt;135,000k Btu/hr)",'Emission Factors'!$F$57,IF(D1835="Commercial AC (&gt;=135,000k Btu/hr)",'Emission Factors'!$F$58,""))))))</f>
        <v/>
      </c>
      <c r="M1835" s="211" t="str">
        <f>IF(D1835="Room AC (window/wall)",'Emission Factors'!$G$53,IF(D1835="Room AC (PTAC/PTHP)",'Emission Factors'!$G$54,IF(D1835="Residential AC",'Emission Factors'!$G$55,IF(D1835="Residential HP",'Emission Factors'!$G$56,IF(D1835="Commercial AC (&gt;=65k to &lt;135,000k Btu/hr)",'Emission Factors'!$G$57,IF(D1835="Commercial AC (&gt;=135,000k Btu/hr)",'Emission Factors'!$G$58,""))))))</f>
        <v/>
      </c>
      <c r="N1835" s="96"/>
      <c r="O1835" s="209" t="str">
        <f>IF(ISBLANK(D1835),"",(IF(D1835="Room AC (window/wall)",'Emission Factors'!$C$53,IF(D1835="Room AC (PTAC/PTHP)",'Emission Factors'!$C$54,IF(D1835="Residential AC",'Emission Factors'!$C$55,IF(D1835="Residential HP",'Emission Factors'!$C$56,IF(D1835="Commercial AC (&gt;=65k to &lt;135,000k Btu/hr)",'Emission Factors'!$C$57,IF(D1835="Commercial AC (&gt;=135,000k Btu/hr)",'Emission Factors'!$C$58,""))))))))</f>
        <v/>
      </c>
      <c r="P1835" s="209" t="str">
        <f t="shared" si="280"/>
        <v/>
      </c>
      <c r="Q1835" s="95"/>
      <c r="R1835" s="256"/>
      <c r="S1835" s="256"/>
      <c r="T1835" s="96"/>
      <c r="U1835" s="211" t="str">
        <f>IF(Q1835="Room AC (window/wall)",'Emission Factors'!$E$53,IF(AND(Q1835="Room AC (PTAC/PTHP)",ISBLANK(T1835)),"Error",IF(AND(Q1835="Room AC (PTAC/PTHP)",T1835&gt;0),T1835,IF(Q1835="Residential AC",'Emission Factors'!$E$55,IF(AND(Q1835="Residential HP",ISBLANK(T1835)),"Error",IF(AND(Q1835="Residential HP",T1835&gt;0),T1835,IF(Q1835="Commercial AC (&gt;=65k to &lt;135,000k Btu/hr)",'Emission Factors'!$E$57,IF(Q1835="Commercial AC (&gt;=135,000k Btu/hr)",'Emission Factors'!$E$58,""))))))))</f>
        <v/>
      </c>
      <c r="V1835" s="95"/>
      <c r="W1835" s="211" t="str">
        <f>IF(ISBLANK(V1835),"",VLOOKUP(V1835,'Emission Factors'!$C$81:$G$221,4,FALSE))</f>
        <v/>
      </c>
      <c r="X1835" s="210" t="str">
        <f>IF(Q1835="Room AC (window/wall)",'Emission Factors'!$F$53,IF(Q1835="Room AC (PTAC/PTHP)",'Emission Factors'!$F$54,IF(Q1835="Residential AC",'Emission Factors'!$F$55,IF(Q1835="Residential HP",'Emission Factors'!$F$56,IF(Q1835="Commercial AC (&gt;=65k to &lt;135,000k Btu/hr)",'Emission Factors'!$F$57,IF(Q1835="Commercial AC (&gt;=135,000k Btu/hr)",'Emission Factors'!$F$58,""))))))</f>
        <v/>
      </c>
      <c r="Y1835" s="211" t="str">
        <f>IF(Q1835="Room AC (window/wall)",'Emission Factors'!$G$53,IF(Q1835="Room AC (PTAC/PTHP)",'Emission Factors'!$G$54,IF(Q1835="Residential AC",'Emission Factors'!$G$55,IF(Q1835="Residential HP",'Emission Factors'!$G$56,IF(Q1835="Commercial AC (&gt;=65k to &lt;135,000k Btu/hr)",'Emission Factors'!$G$57,IF(Q1835="Commercial AC (&gt;=135,000k Btu/hr)",'Emission Factors'!$G$58,""))))))</f>
        <v/>
      </c>
      <c r="Z1835" s="96"/>
      <c r="AA1835" s="97" t="str">
        <f t="shared" si="281"/>
        <v/>
      </c>
      <c r="AB1835" s="97" t="str">
        <f t="shared" si="282"/>
        <v/>
      </c>
      <c r="AC1835" s="246" t="str">
        <f t="shared" si="283"/>
        <v/>
      </c>
      <c r="AD1835" s="97" t="str">
        <f t="shared" si="284"/>
        <v/>
      </c>
      <c r="AE1835" s="97" t="str">
        <f t="shared" si="285"/>
        <v/>
      </c>
      <c r="AF1835" s="252" t="str">
        <f t="shared" si="286"/>
        <v/>
      </c>
      <c r="AG1835" s="254" t="str">
        <f t="shared" si="287"/>
        <v/>
      </c>
      <c r="AH1835" s="248" t="str">
        <f t="shared" si="288"/>
        <v/>
      </c>
      <c r="AI1835" s="249" t="str">
        <f t="shared" si="289"/>
        <v/>
      </c>
    </row>
    <row r="1836" spans="2:35" x14ac:dyDescent="0.3">
      <c r="B1836" s="94"/>
      <c r="C1836" s="95"/>
      <c r="D1836" s="95"/>
      <c r="E1836" s="95"/>
      <c r="F1836" s="94"/>
      <c r="G1836" s="145"/>
      <c r="H1836" s="245"/>
      <c r="I1836" s="211" t="str">
        <f>IF(D1836="Room AC (window/wall)",'Emission Factors'!$E$53,IF(D1836="Room AC (PTAC/PTHP)",H1836,IF(D1836="Residential AC",'Emission Factors'!$E$55,IF(D1836="Residential HP",H1836,IF(D1836="Commercial AC (&gt;=65k to &lt;135,000k Btu/hr)",'Emission Factors'!$E$57,IF(D1836="Commercial AC (&gt;=135,000k Btu/hr)",'Emission Factors'!$E$58,""))))))</f>
        <v/>
      </c>
      <c r="J1836" s="96"/>
      <c r="K1836" s="211" t="str">
        <f>IF(ISBLANK(J1836),"",VLOOKUP(J1836,'Emission Factors'!$C$81:$G$221,4,FALSE))</f>
        <v/>
      </c>
      <c r="L1836" s="210" t="str">
        <f>IF(D1836="Room AC (window/wall)",'Emission Factors'!$F$53,IF(D1836="Room AC (PTAC/PTHP)",'Emission Factors'!$F$54,IF(D1836="Residential AC",'Emission Factors'!$F$55,IF(D1836="Residential HP",'Emission Factors'!$F$56,IF(D1836="Commercial AC (&gt;=65k to &lt;135,000k Btu/hr)",'Emission Factors'!$F$57,IF(D1836="Commercial AC (&gt;=135,000k Btu/hr)",'Emission Factors'!$F$58,""))))))</f>
        <v/>
      </c>
      <c r="M1836" s="211" t="str">
        <f>IF(D1836="Room AC (window/wall)",'Emission Factors'!$G$53,IF(D1836="Room AC (PTAC/PTHP)",'Emission Factors'!$G$54,IF(D1836="Residential AC",'Emission Factors'!$G$55,IF(D1836="Residential HP",'Emission Factors'!$G$56,IF(D1836="Commercial AC (&gt;=65k to &lt;135,000k Btu/hr)",'Emission Factors'!$G$57,IF(D1836="Commercial AC (&gt;=135,000k Btu/hr)",'Emission Factors'!$G$58,""))))))</f>
        <v/>
      </c>
      <c r="N1836" s="96"/>
      <c r="O1836" s="209" t="str">
        <f>IF(ISBLANK(D1836),"",(IF(D1836="Room AC (window/wall)",'Emission Factors'!$C$53,IF(D1836="Room AC (PTAC/PTHP)",'Emission Factors'!$C$54,IF(D1836="Residential AC",'Emission Factors'!$C$55,IF(D1836="Residential HP",'Emission Factors'!$C$56,IF(D1836="Commercial AC (&gt;=65k to &lt;135,000k Btu/hr)",'Emission Factors'!$C$57,IF(D1836="Commercial AC (&gt;=135,000k Btu/hr)",'Emission Factors'!$C$58,""))))))))</f>
        <v/>
      </c>
      <c r="P1836" s="209" t="str">
        <f t="shared" si="280"/>
        <v/>
      </c>
      <c r="Q1836" s="95"/>
      <c r="R1836" s="256"/>
      <c r="S1836" s="256"/>
      <c r="T1836" s="96"/>
      <c r="U1836" s="211" t="str">
        <f>IF(Q1836="Room AC (window/wall)",'Emission Factors'!$E$53,IF(AND(Q1836="Room AC (PTAC/PTHP)",ISBLANK(T1836)),"Error",IF(AND(Q1836="Room AC (PTAC/PTHP)",T1836&gt;0),T1836,IF(Q1836="Residential AC",'Emission Factors'!$E$55,IF(AND(Q1836="Residential HP",ISBLANK(T1836)),"Error",IF(AND(Q1836="Residential HP",T1836&gt;0),T1836,IF(Q1836="Commercial AC (&gt;=65k to &lt;135,000k Btu/hr)",'Emission Factors'!$E$57,IF(Q1836="Commercial AC (&gt;=135,000k Btu/hr)",'Emission Factors'!$E$58,""))))))))</f>
        <v/>
      </c>
      <c r="V1836" s="95"/>
      <c r="W1836" s="211" t="str">
        <f>IF(ISBLANK(V1836),"",VLOOKUP(V1836,'Emission Factors'!$C$81:$G$221,4,FALSE))</f>
        <v/>
      </c>
      <c r="X1836" s="210" t="str">
        <f>IF(Q1836="Room AC (window/wall)",'Emission Factors'!$F$53,IF(Q1836="Room AC (PTAC/PTHP)",'Emission Factors'!$F$54,IF(Q1836="Residential AC",'Emission Factors'!$F$55,IF(Q1836="Residential HP",'Emission Factors'!$F$56,IF(Q1836="Commercial AC (&gt;=65k to &lt;135,000k Btu/hr)",'Emission Factors'!$F$57,IF(Q1836="Commercial AC (&gt;=135,000k Btu/hr)",'Emission Factors'!$F$58,""))))))</f>
        <v/>
      </c>
      <c r="Y1836" s="211" t="str">
        <f>IF(Q1836="Room AC (window/wall)",'Emission Factors'!$G$53,IF(Q1836="Room AC (PTAC/PTHP)",'Emission Factors'!$G$54,IF(Q1836="Residential AC",'Emission Factors'!$G$55,IF(Q1836="Residential HP",'Emission Factors'!$G$56,IF(Q1836="Commercial AC (&gt;=65k to &lt;135,000k Btu/hr)",'Emission Factors'!$G$57,IF(Q1836="Commercial AC (&gt;=135,000k Btu/hr)",'Emission Factors'!$G$58,""))))))</f>
        <v/>
      </c>
      <c r="Z1836" s="96"/>
      <c r="AA1836" s="97" t="str">
        <f t="shared" si="281"/>
        <v/>
      </c>
      <c r="AB1836" s="97" t="str">
        <f t="shared" si="282"/>
        <v/>
      </c>
      <c r="AC1836" s="246" t="str">
        <f t="shared" si="283"/>
        <v/>
      </c>
      <c r="AD1836" s="97" t="str">
        <f t="shared" si="284"/>
        <v/>
      </c>
      <c r="AE1836" s="97" t="str">
        <f t="shared" si="285"/>
        <v/>
      </c>
      <c r="AF1836" s="252" t="str">
        <f t="shared" si="286"/>
        <v/>
      </c>
      <c r="AG1836" s="254" t="str">
        <f t="shared" si="287"/>
        <v/>
      </c>
      <c r="AH1836" s="248" t="str">
        <f t="shared" si="288"/>
        <v/>
      </c>
      <c r="AI1836" s="249" t="str">
        <f t="shared" si="289"/>
        <v/>
      </c>
    </row>
    <row r="1837" spans="2:35" x14ac:dyDescent="0.3">
      <c r="B1837" s="94"/>
      <c r="C1837" s="95"/>
      <c r="D1837" s="95"/>
      <c r="E1837" s="95"/>
      <c r="F1837" s="94"/>
      <c r="G1837" s="145"/>
      <c r="H1837" s="245"/>
      <c r="I1837" s="211" t="str">
        <f>IF(D1837="Room AC (window/wall)",'Emission Factors'!$E$53,IF(D1837="Room AC (PTAC/PTHP)",H1837,IF(D1837="Residential AC",'Emission Factors'!$E$55,IF(D1837="Residential HP",H1837,IF(D1837="Commercial AC (&gt;=65k to &lt;135,000k Btu/hr)",'Emission Factors'!$E$57,IF(D1837="Commercial AC (&gt;=135,000k Btu/hr)",'Emission Factors'!$E$58,""))))))</f>
        <v/>
      </c>
      <c r="J1837" s="96"/>
      <c r="K1837" s="211" t="str">
        <f>IF(ISBLANK(J1837),"",VLOOKUP(J1837,'Emission Factors'!$C$81:$G$221,4,FALSE))</f>
        <v/>
      </c>
      <c r="L1837" s="210" t="str">
        <f>IF(D1837="Room AC (window/wall)",'Emission Factors'!$F$53,IF(D1837="Room AC (PTAC/PTHP)",'Emission Factors'!$F$54,IF(D1837="Residential AC",'Emission Factors'!$F$55,IF(D1837="Residential HP",'Emission Factors'!$F$56,IF(D1837="Commercial AC (&gt;=65k to &lt;135,000k Btu/hr)",'Emission Factors'!$F$57,IF(D1837="Commercial AC (&gt;=135,000k Btu/hr)",'Emission Factors'!$F$58,""))))))</f>
        <v/>
      </c>
      <c r="M1837" s="211" t="str">
        <f>IF(D1837="Room AC (window/wall)",'Emission Factors'!$G$53,IF(D1837="Room AC (PTAC/PTHP)",'Emission Factors'!$G$54,IF(D1837="Residential AC",'Emission Factors'!$G$55,IF(D1837="Residential HP",'Emission Factors'!$G$56,IF(D1837="Commercial AC (&gt;=65k to &lt;135,000k Btu/hr)",'Emission Factors'!$G$57,IF(D1837="Commercial AC (&gt;=135,000k Btu/hr)",'Emission Factors'!$G$58,""))))))</f>
        <v/>
      </c>
      <c r="N1837" s="96"/>
      <c r="O1837" s="209" t="str">
        <f>IF(ISBLANK(D1837),"",(IF(D1837="Room AC (window/wall)",'Emission Factors'!$C$53,IF(D1837="Room AC (PTAC/PTHP)",'Emission Factors'!$C$54,IF(D1837="Residential AC",'Emission Factors'!$C$55,IF(D1837="Residential HP",'Emission Factors'!$C$56,IF(D1837="Commercial AC (&gt;=65k to &lt;135,000k Btu/hr)",'Emission Factors'!$C$57,IF(D1837="Commercial AC (&gt;=135,000k Btu/hr)",'Emission Factors'!$C$58,""))))))))</f>
        <v/>
      </c>
      <c r="P1837" s="209" t="str">
        <f t="shared" si="280"/>
        <v/>
      </c>
      <c r="Q1837" s="95"/>
      <c r="R1837" s="256"/>
      <c r="S1837" s="256"/>
      <c r="T1837" s="96"/>
      <c r="U1837" s="211" t="str">
        <f>IF(Q1837="Room AC (window/wall)",'Emission Factors'!$E$53,IF(AND(Q1837="Room AC (PTAC/PTHP)",ISBLANK(T1837)),"Error",IF(AND(Q1837="Room AC (PTAC/PTHP)",T1837&gt;0),T1837,IF(Q1837="Residential AC",'Emission Factors'!$E$55,IF(AND(Q1837="Residential HP",ISBLANK(T1837)),"Error",IF(AND(Q1837="Residential HP",T1837&gt;0),T1837,IF(Q1837="Commercial AC (&gt;=65k to &lt;135,000k Btu/hr)",'Emission Factors'!$E$57,IF(Q1837="Commercial AC (&gt;=135,000k Btu/hr)",'Emission Factors'!$E$58,""))))))))</f>
        <v/>
      </c>
      <c r="V1837" s="95"/>
      <c r="W1837" s="211" t="str">
        <f>IF(ISBLANK(V1837),"",VLOOKUP(V1837,'Emission Factors'!$C$81:$G$221,4,FALSE))</f>
        <v/>
      </c>
      <c r="X1837" s="210" t="str">
        <f>IF(Q1837="Room AC (window/wall)",'Emission Factors'!$F$53,IF(Q1837="Room AC (PTAC/PTHP)",'Emission Factors'!$F$54,IF(Q1837="Residential AC",'Emission Factors'!$F$55,IF(Q1837="Residential HP",'Emission Factors'!$F$56,IF(Q1837="Commercial AC (&gt;=65k to &lt;135,000k Btu/hr)",'Emission Factors'!$F$57,IF(Q1837="Commercial AC (&gt;=135,000k Btu/hr)",'Emission Factors'!$F$58,""))))))</f>
        <v/>
      </c>
      <c r="Y1837" s="211" t="str">
        <f>IF(Q1837="Room AC (window/wall)",'Emission Factors'!$G$53,IF(Q1837="Room AC (PTAC/PTHP)",'Emission Factors'!$G$54,IF(Q1837="Residential AC",'Emission Factors'!$G$55,IF(Q1837="Residential HP",'Emission Factors'!$G$56,IF(Q1837="Commercial AC (&gt;=65k to &lt;135,000k Btu/hr)",'Emission Factors'!$G$57,IF(Q1837="Commercial AC (&gt;=135,000k Btu/hr)",'Emission Factors'!$G$58,""))))))</f>
        <v/>
      </c>
      <c r="Z1837" s="96"/>
      <c r="AA1837" s="97" t="str">
        <f t="shared" si="281"/>
        <v/>
      </c>
      <c r="AB1837" s="97" t="str">
        <f t="shared" si="282"/>
        <v/>
      </c>
      <c r="AC1837" s="246" t="str">
        <f t="shared" si="283"/>
        <v/>
      </c>
      <c r="AD1837" s="97" t="str">
        <f t="shared" si="284"/>
        <v/>
      </c>
      <c r="AE1837" s="97" t="str">
        <f t="shared" si="285"/>
        <v/>
      </c>
      <c r="AF1837" s="252" t="str">
        <f t="shared" si="286"/>
        <v/>
      </c>
      <c r="AG1837" s="254" t="str">
        <f t="shared" si="287"/>
        <v/>
      </c>
      <c r="AH1837" s="248" t="str">
        <f t="shared" si="288"/>
        <v/>
      </c>
      <c r="AI1837" s="249" t="str">
        <f t="shared" si="289"/>
        <v/>
      </c>
    </row>
    <row r="1838" spans="2:35" x14ac:dyDescent="0.3">
      <c r="B1838" s="94"/>
      <c r="C1838" s="95"/>
      <c r="D1838" s="95"/>
      <c r="E1838" s="95"/>
      <c r="F1838" s="94"/>
      <c r="G1838" s="145"/>
      <c r="H1838" s="245"/>
      <c r="I1838" s="211" t="str">
        <f>IF(D1838="Room AC (window/wall)",'Emission Factors'!$E$53,IF(D1838="Room AC (PTAC/PTHP)",H1838,IF(D1838="Residential AC",'Emission Factors'!$E$55,IF(D1838="Residential HP",H1838,IF(D1838="Commercial AC (&gt;=65k to &lt;135,000k Btu/hr)",'Emission Factors'!$E$57,IF(D1838="Commercial AC (&gt;=135,000k Btu/hr)",'Emission Factors'!$E$58,""))))))</f>
        <v/>
      </c>
      <c r="J1838" s="96"/>
      <c r="K1838" s="211" t="str">
        <f>IF(ISBLANK(J1838),"",VLOOKUP(J1838,'Emission Factors'!$C$81:$G$221,4,FALSE))</f>
        <v/>
      </c>
      <c r="L1838" s="210" t="str">
        <f>IF(D1838="Room AC (window/wall)",'Emission Factors'!$F$53,IF(D1838="Room AC (PTAC/PTHP)",'Emission Factors'!$F$54,IF(D1838="Residential AC",'Emission Factors'!$F$55,IF(D1838="Residential HP",'Emission Factors'!$F$56,IF(D1838="Commercial AC (&gt;=65k to &lt;135,000k Btu/hr)",'Emission Factors'!$F$57,IF(D1838="Commercial AC (&gt;=135,000k Btu/hr)",'Emission Factors'!$F$58,""))))))</f>
        <v/>
      </c>
      <c r="M1838" s="211" t="str">
        <f>IF(D1838="Room AC (window/wall)",'Emission Factors'!$G$53,IF(D1838="Room AC (PTAC/PTHP)",'Emission Factors'!$G$54,IF(D1838="Residential AC",'Emission Factors'!$G$55,IF(D1838="Residential HP",'Emission Factors'!$G$56,IF(D1838="Commercial AC (&gt;=65k to &lt;135,000k Btu/hr)",'Emission Factors'!$G$57,IF(D1838="Commercial AC (&gt;=135,000k Btu/hr)",'Emission Factors'!$G$58,""))))))</f>
        <v/>
      </c>
      <c r="N1838" s="96"/>
      <c r="O1838" s="209" t="str">
        <f>IF(ISBLANK(D1838),"",(IF(D1838="Room AC (window/wall)",'Emission Factors'!$C$53,IF(D1838="Room AC (PTAC/PTHP)",'Emission Factors'!$C$54,IF(D1838="Residential AC",'Emission Factors'!$C$55,IF(D1838="Residential HP",'Emission Factors'!$C$56,IF(D1838="Commercial AC (&gt;=65k to &lt;135,000k Btu/hr)",'Emission Factors'!$C$57,IF(D1838="Commercial AC (&gt;=135,000k Btu/hr)",'Emission Factors'!$C$58,""))))))))</f>
        <v/>
      </c>
      <c r="P1838" s="209" t="str">
        <f t="shared" si="280"/>
        <v/>
      </c>
      <c r="Q1838" s="95"/>
      <c r="R1838" s="256"/>
      <c r="S1838" s="256"/>
      <c r="T1838" s="96"/>
      <c r="U1838" s="211" t="str">
        <f>IF(Q1838="Room AC (window/wall)",'Emission Factors'!$E$53,IF(AND(Q1838="Room AC (PTAC/PTHP)",ISBLANK(T1838)),"Error",IF(AND(Q1838="Room AC (PTAC/PTHP)",T1838&gt;0),T1838,IF(Q1838="Residential AC",'Emission Factors'!$E$55,IF(AND(Q1838="Residential HP",ISBLANK(T1838)),"Error",IF(AND(Q1838="Residential HP",T1838&gt;0),T1838,IF(Q1838="Commercial AC (&gt;=65k to &lt;135,000k Btu/hr)",'Emission Factors'!$E$57,IF(Q1838="Commercial AC (&gt;=135,000k Btu/hr)",'Emission Factors'!$E$58,""))))))))</f>
        <v/>
      </c>
      <c r="V1838" s="95"/>
      <c r="W1838" s="211" t="str">
        <f>IF(ISBLANK(V1838),"",VLOOKUP(V1838,'Emission Factors'!$C$81:$G$221,4,FALSE))</f>
        <v/>
      </c>
      <c r="X1838" s="210" t="str">
        <f>IF(Q1838="Room AC (window/wall)",'Emission Factors'!$F$53,IF(Q1838="Room AC (PTAC/PTHP)",'Emission Factors'!$F$54,IF(Q1838="Residential AC",'Emission Factors'!$F$55,IF(Q1838="Residential HP",'Emission Factors'!$F$56,IF(Q1838="Commercial AC (&gt;=65k to &lt;135,000k Btu/hr)",'Emission Factors'!$F$57,IF(Q1838="Commercial AC (&gt;=135,000k Btu/hr)",'Emission Factors'!$F$58,""))))))</f>
        <v/>
      </c>
      <c r="Y1838" s="211" t="str">
        <f>IF(Q1838="Room AC (window/wall)",'Emission Factors'!$G$53,IF(Q1838="Room AC (PTAC/PTHP)",'Emission Factors'!$G$54,IF(Q1838="Residential AC",'Emission Factors'!$G$55,IF(Q1838="Residential HP",'Emission Factors'!$G$56,IF(Q1838="Commercial AC (&gt;=65k to &lt;135,000k Btu/hr)",'Emission Factors'!$G$57,IF(Q1838="Commercial AC (&gt;=135,000k Btu/hr)",'Emission Factors'!$G$58,""))))))</f>
        <v/>
      </c>
      <c r="Z1838" s="96"/>
      <c r="AA1838" s="97" t="str">
        <f t="shared" si="281"/>
        <v/>
      </c>
      <c r="AB1838" s="97" t="str">
        <f t="shared" si="282"/>
        <v/>
      </c>
      <c r="AC1838" s="246" t="str">
        <f t="shared" si="283"/>
        <v/>
      </c>
      <c r="AD1838" s="97" t="str">
        <f t="shared" si="284"/>
        <v/>
      </c>
      <c r="AE1838" s="97" t="str">
        <f t="shared" si="285"/>
        <v/>
      </c>
      <c r="AF1838" s="252" t="str">
        <f t="shared" si="286"/>
        <v/>
      </c>
      <c r="AG1838" s="254" t="str">
        <f t="shared" si="287"/>
        <v/>
      </c>
      <c r="AH1838" s="248" t="str">
        <f t="shared" si="288"/>
        <v/>
      </c>
      <c r="AI1838" s="249" t="str">
        <f t="shared" si="289"/>
        <v/>
      </c>
    </row>
    <row r="1839" spans="2:35" x14ac:dyDescent="0.3">
      <c r="B1839" s="94"/>
      <c r="C1839" s="95"/>
      <c r="D1839" s="95"/>
      <c r="E1839" s="95"/>
      <c r="F1839" s="94"/>
      <c r="G1839" s="145"/>
      <c r="H1839" s="245"/>
      <c r="I1839" s="211" t="str">
        <f>IF(D1839="Room AC (window/wall)",'Emission Factors'!$E$53,IF(D1839="Room AC (PTAC/PTHP)",H1839,IF(D1839="Residential AC",'Emission Factors'!$E$55,IF(D1839="Residential HP",H1839,IF(D1839="Commercial AC (&gt;=65k to &lt;135,000k Btu/hr)",'Emission Factors'!$E$57,IF(D1839="Commercial AC (&gt;=135,000k Btu/hr)",'Emission Factors'!$E$58,""))))))</f>
        <v/>
      </c>
      <c r="J1839" s="96"/>
      <c r="K1839" s="211" t="str">
        <f>IF(ISBLANK(J1839),"",VLOOKUP(J1839,'Emission Factors'!$C$81:$G$221,4,FALSE))</f>
        <v/>
      </c>
      <c r="L1839" s="210" t="str">
        <f>IF(D1839="Room AC (window/wall)",'Emission Factors'!$F$53,IF(D1839="Room AC (PTAC/PTHP)",'Emission Factors'!$F$54,IF(D1839="Residential AC",'Emission Factors'!$F$55,IF(D1839="Residential HP",'Emission Factors'!$F$56,IF(D1839="Commercial AC (&gt;=65k to &lt;135,000k Btu/hr)",'Emission Factors'!$F$57,IF(D1839="Commercial AC (&gt;=135,000k Btu/hr)",'Emission Factors'!$F$58,""))))))</f>
        <v/>
      </c>
      <c r="M1839" s="211" t="str">
        <f>IF(D1839="Room AC (window/wall)",'Emission Factors'!$G$53,IF(D1839="Room AC (PTAC/PTHP)",'Emission Factors'!$G$54,IF(D1839="Residential AC",'Emission Factors'!$G$55,IF(D1839="Residential HP",'Emission Factors'!$G$56,IF(D1839="Commercial AC (&gt;=65k to &lt;135,000k Btu/hr)",'Emission Factors'!$G$57,IF(D1839="Commercial AC (&gt;=135,000k Btu/hr)",'Emission Factors'!$G$58,""))))))</f>
        <v/>
      </c>
      <c r="N1839" s="96"/>
      <c r="O1839" s="209" t="str">
        <f>IF(ISBLANK(D1839),"",(IF(D1839="Room AC (window/wall)",'Emission Factors'!$C$53,IF(D1839="Room AC (PTAC/PTHP)",'Emission Factors'!$C$54,IF(D1839="Residential AC",'Emission Factors'!$C$55,IF(D1839="Residential HP",'Emission Factors'!$C$56,IF(D1839="Commercial AC (&gt;=65k to &lt;135,000k Btu/hr)",'Emission Factors'!$C$57,IF(D1839="Commercial AC (&gt;=135,000k Btu/hr)",'Emission Factors'!$C$58,""))))))))</f>
        <v/>
      </c>
      <c r="P1839" s="209" t="str">
        <f t="shared" si="280"/>
        <v/>
      </c>
      <c r="Q1839" s="95"/>
      <c r="R1839" s="256"/>
      <c r="S1839" s="256"/>
      <c r="T1839" s="96"/>
      <c r="U1839" s="211" t="str">
        <f>IF(Q1839="Room AC (window/wall)",'Emission Factors'!$E$53,IF(AND(Q1839="Room AC (PTAC/PTHP)",ISBLANK(T1839)),"Error",IF(AND(Q1839="Room AC (PTAC/PTHP)",T1839&gt;0),T1839,IF(Q1839="Residential AC",'Emission Factors'!$E$55,IF(AND(Q1839="Residential HP",ISBLANK(T1839)),"Error",IF(AND(Q1839="Residential HP",T1839&gt;0),T1839,IF(Q1839="Commercial AC (&gt;=65k to &lt;135,000k Btu/hr)",'Emission Factors'!$E$57,IF(Q1839="Commercial AC (&gt;=135,000k Btu/hr)",'Emission Factors'!$E$58,""))))))))</f>
        <v/>
      </c>
      <c r="V1839" s="95"/>
      <c r="W1839" s="211" t="str">
        <f>IF(ISBLANK(V1839),"",VLOOKUP(V1839,'Emission Factors'!$C$81:$G$221,4,FALSE))</f>
        <v/>
      </c>
      <c r="X1839" s="210" t="str">
        <f>IF(Q1839="Room AC (window/wall)",'Emission Factors'!$F$53,IF(Q1839="Room AC (PTAC/PTHP)",'Emission Factors'!$F$54,IF(Q1839="Residential AC",'Emission Factors'!$F$55,IF(Q1839="Residential HP",'Emission Factors'!$F$56,IF(Q1839="Commercial AC (&gt;=65k to &lt;135,000k Btu/hr)",'Emission Factors'!$F$57,IF(Q1839="Commercial AC (&gt;=135,000k Btu/hr)",'Emission Factors'!$F$58,""))))))</f>
        <v/>
      </c>
      <c r="Y1839" s="211" t="str">
        <f>IF(Q1839="Room AC (window/wall)",'Emission Factors'!$G$53,IF(Q1839="Room AC (PTAC/PTHP)",'Emission Factors'!$G$54,IF(Q1839="Residential AC",'Emission Factors'!$G$55,IF(Q1839="Residential HP",'Emission Factors'!$G$56,IF(Q1839="Commercial AC (&gt;=65k to &lt;135,000k Btu/hr)",'Emission Factors'!$G$57,IF(Q1839="Commercial AC (&gt;=135,000k Btu/hr)",'Emission Factors'!$G$58,""))))))</f>
        <v/>
      </c>
      <c r="Z1839" s="96"/>
      <c r="AA1839" s="97" t="str">
        <f t="shared" si="281"/>
        <v/>
      </c>
      <c r="AB1839" s="97" t="str">
        <f t="shared" si="282"/>
        <v/>
      </c>
      <c r="AC1839" s="246" t="str">
        <f t="shared" si="283"/>
        <v/>
      </c>
      <c r="AD1839" s="97" t="str">
        <f t="shared" si="284"/>
        <v/>
      </c>
      <c r="AE1839" s="97" t="str">
        <f t="shared" si="285"/>
        <v/>
      </c>
      <c r="AF1839" s="252" t="str">
        <f t="shared" si="286"/>
        <v/>
      </c>
      <c r="AG1839" s="254" t="str">
        <f t="shared" si="287"/>
        <v/>
      </c>
      <c r="AH1839" s="248" t="str">
        <f t="shared" si="288"/>
        <v/>
      </c>
      <c r="AI1839" s="249" t="str">
        <f t="shared" si="289"/>
        <v/>
      </c>
    </row>
    <row r="1840" spans="2:35" x14ac:dyDescent="0.3">
      <c r="B1840" s="94"/>
      <c r="C1840" s="95"/>
      <c r="D1840" s="95"/>
      <c r="E1840" s="95"/>
      <c r="F1840" s="94"/>
      <c r="G1840" s="145"/>
      <c r="H1840" s="245"/>
      <c r="I1840" s="211" t="str">
        <f>IF(D1840="Room AC (window/wall)",'Emission Factors'!$E$53,IF(D1840="Room AC (PTAC/PTHP)",H1840,IF(D1840="Residential AC",'Emission Factors'!$E$55,IF(D1840="Residential HP",H1840,IF(D1840="Commercial AC (&gt;=65k to &lt;135,000k Btu/hr)",'Emission Factors'!$E$57,IF(D1840="Commercial AC (&gt;=135,000k Btu/hr)",'Emission Factors'!$E$58,""))))))</f>
        <v/>
      </c>
      <c r="J1840" s="96"/>
      <c r="K1840" s="211" t="str">
        <f>IF(ISBLANK(J1840),"",VLOOKUP(J1840,'Emission Factors'!$C$81:$G$221,4,FALSE))</f>
        <v/>
      </c>
      <c r="L1840" s="210" t="str">
        <f>IF(D1840="Room AC (window/wall)",'Emission Factors'!$F$53,IF(D1840="Room AC (PTAC/PTHP)",'Emission Factors'!$F$54,IF(D1840="Residential AC",'Emission Factors'!$F$55,IF(D1840="Residential HP",'Emission Factors'!$F$56,IF(D1840="Commercial AC (&gt;=65k to &lt;135,000k Btu/hr)",'Emission Factors'!$F$57,IF(D1840="Commercial AC (&gt;=135,000k Btu/hr)",'Emission Factors'!$F$58,""))))))</f>
        <v/>
      </c>
      <c r="M1840" s="211" t="str">
        <f>IF(D1840="Room AC (window/wall)",'Emission Factors'!$G$53,IF(D1840="Room AC (PTAC/PTHP)",'Emission Factors'!$G$54,IF(D1840="Residential AC",'Emission Factors'!$G$55,IF(D1840="Residential HP",'Emission Factors'!$G$56,IF(D1840="Commercial AC (&gt;=65k to &lt;135,000k Btu/hr)",'Emission Factors'!$G$57,IF(D1840="Commercial AC (&gt;=135,000k Btu/hr)",'Emission Factors'!$G$58,""))))))</f>
        <v/>
      </c>
      <c r="N1840" s="96"/>
      <c r="O1840" s="209" t="str">
        <f>IF(ISBLANK(D1840),"",(IF(D1840="Room AC (window/wall)",'Emission Factors'!$C$53,IF(D1840="Room AC (PTAC/PTHP)",'Emission Factors'!$C$54,IF(D1840="Residential AC",'Emission Factors'!$C$55,IF(D1840="Residential HP",'Emission Factors'!$C$56,IF(D1840="Commercial AC (&gt;=65k to &lt;135,000k Btu/hr)",'Emission Factors'!$C$57,IF(D1840="Commercial AC (&gt;=135,000k Btu/hr)",'Emission Factors'!$C$58,""))))))))</f>
        <v/>
      </c>
      <c r="P1840" s="209" t="str">
        <f t="shared" si="280"/>
        <v/>
      </c>
      <c r="Q1840" s="95"/>
      <c r="R1840" s="256"/>
      <c r="S1840" s="256"/>
      <c r="T1840" s="96"/>
      <c r="U1840" s="211" t="str">
        <f>IF(Q1840="Room AC (window/wall)",'Emission Factors'!$E$53,IF(AND(Q1840="Room AC (PTAC/PTHP)",ISBLANK(T1840)),"Error",IF(AND(Q1840="Room AC (PTAC/PTHP)",T1840&gt;0),T1840,IF(Q1840="Residential AC",'Emission Factors'!$E$55,IF(AND(Q1840="Residential HP",ISBLANK(T1840)),"Error",IF(AND(Q1840="Residential HP",T1840&gt;0),T1840,IF(Q1840="Commercial AC (&gt;=65k to &lt;135,000k Btu/hr)",'Emission Factors'!$E$57,IF(Q1840="Commercial AC (&gt;=135,000k Btu/hr)",'Emission Factors'!$E$58,""))))))))</f>
        <v/>
      </c>
      <c r="V1840" s="95"/>
      <c r="W1840" s="211" t="str">
        <f>IF(ISBLANK(V1840),"",VLOOKUP(V1840,'Emission Factors'!$C$81:$G$221,4,FALSE))</f>
        <v/>
      </c>
      <c r="X1840" s="210" t="str">
        <f>IF(Q1840="Room AC (window/wall)",'Emission Factors'!$F$53,IF(Q1840="Room AC (PTAC/PTHP)",'Emission Factors'!$F$54,IF(Q1840="Residential AC",'Emission Factors'!$F$55,IF(Q1840="Residential HP",'Emission Factors'!$F$56,IF(Q1840="Commercial AC (&gt;=65k to &lt;135,000k Btu/hr)",'Emission Factors'!$F$57,IF(Q1840="Commercial AC (&gt;=135,000k Btu/hr)",'Emission Factors'!$F$58,""))))))</f>
        <v/>
      </c>
      <c r="Y1840" s="211" t="str">
        <f>IF(Q1840="Room AC (window/wall)",'Emission Factors'!$G$53,IF(Q1840="Room AC (PTAC/PTHP)",'Emission Factors'!$G$54,IF(Q1840="Residential AC",'Emission Factors'!$G$55,IF(Q1840="Residential HP",'Emission Factors'!$G$56,IF(Q1840="Commercial AC (&gt;=65k to &lt;135,000k Btu/hr)",'Emission Factors'!$G$57,IF(Q1840="Commercial AC (&gt;=135,000k Btu/hr)",'Emission Factors'!$G$58,""))))))</f>
        <v/>
      </c>
      <c r="Z1840" s="96"/>
      <c r="AA1840" s="97" t="str">
        <f t="shared" si="281"/>
        <v/>
      </c>
      <c r="AB1840" s="97" t="str">
        <f t="shared" si="282"/>
        <v/>
      </c>
      <c r="AC1840" s="246" t="str">
        <f t="shared" si="283"/>
        <v/>
      </c>
      <c r="AD1840" s="97" t="str">
        <f t="shared" si="284"/>
        <v/>
      </c>
      <c r="AE1840" s="97" t="str">
        <f t="shared" si="285"/>
        <v/>
      </c>
      <c r="AF1840" s="252" t="str">
        <f t="shared" si="286"/>
        <v/>
      </c>
      <c r="AG1840" s="254" t="str">
        <f t="shared" si="287"/>
        <v/>
      </c>
      <c r="AH1840" s="248" t="str">
        <f t="shared" si="288"/>
        <v/>
      </c>
      <c r="AI1840" s="249" t="str">
        <f t="shared" si="289"/>
        <v/>
      </c>
    </row>
    <row r="1841" spans="2:35" x14ac:dyDescent="0.3">
      <c r="B1841" s="94"/>
      <c r="C1841" s="95"/>
      <c r="D1841" s="95"/>
      <c r="E1841" s="95"/>
      <c r="F1841" s="94"/>
      <c r="G1841" s="145"/>
      <c r="H1841" s="245"/>
      <c r="I1841" s="211" t="str">
        <f>IF(D1841="Room AC (window/wall)",'Emission Factors'!$E$53,IF(D1841="Room AC (PTAC/PTHP)",H1841,IF(D1841="Residential AC",'Emission Factors'!$E$55,IF(D1841="Residential HP",H1841,IF(D1841="Commercial AC (&gt;=65k to &lt;135,000k Btu/hr)",'Emission Factors'!$E$57,IF(D1841="Commercial AC (&gt;=135,000k Btu/hr)",'Emission Factors'!$E$58,""))))))</f>
        <v/>
      </c>
      <c r="J1841" s="96"/>
      <c r="K1841" s="211" t="str">
        <f>IF(ISBLANK(J1841),"",VLOOKUP(J1841,'Emission Factors'!$C$81:$G$221,4,FALSE))</f>
        <v/>
      </c>
      <c r="L1841" s="210" t="str">
        <f>IF(D1841="Room AC (window/wall)",'Emission Factors'!$F$53,IF(D1841="Room AC (PTAC/PTHP)",'Emission Factors'!$F$54,IF(D1841="Residential AC",'Emission Factors'!$F$55,IF(D1841="Residential HP",'Emission Factors'!$F$56,IF(D1841="Commercial AC (&gt;=65k to &lt;135,000k Btu/hr)",'Emission Factors'!$F$57,IF(D1841="Commercial AC (&gt;=135,000k Btu/hr)",'Emission Factors'!$F$58,""))))))</f>
        <v/>
      </c>
      <c r="M1841" s="211" t="str">
        <f>IF(D1841="Room AC (window/wall)",'Emission Factors'!$G$53,IF(D1841="Room AC (PTAC/PTHP)",'Emission Factors'!$G$54,IF(D1841="Residential AC",'Emission Factors'!$G$55,IF(D1841="Residential HP",'Emission Factors'!$G$56,IF(D1841="Commercial AC (&gt;=65k to &lt;135,000k Btu/hr)",'Emission Factors'!$G$57,IF(D1841="Commercial AC (&gt;=135,000k Btu/hr)",'Emission Factors'!$G$58,""))))))</f>
        <v/>
      </c>
      <c r="N1841" s="96"/>
      <c r="O1841" s="209" t="str">
        <f>IF(ISBLANK(D1841),"",(IF(D1841="Room AC (window/wall)",'Emission Factors'!$C$53,IF(D1841="Room AC (PTAC/PTHP)",'Emission Factors'!$C$54,IF(D1841="Residential AC",'Emission Factors'!$C$55,IF(D1841="Residential HP",'Emission Factors'!$C$56,IF(D1841="Commercial AC (&gt;=65k to &lt;135,000k Btu/hr)",'Emission Factors'!$C$57,IF(D1841="Commercial AC (&gt;=135,000k Btu/hr)",'Emission Factors'!$C$58,""))))))))</f>
        <v/>
      </c>
      <c r="P1841" s="209" t="str">
        <f t="shared" si="280"/>
        <v/>
      </c>
      <c r="Q1841" s="95"/>
      <c r="R1841" s="256"/>
      <c r="S1841" s="256"/>
      <c r="T1841" s="96"/>
      <c r="U1841" s="211" t="str">
        <f>IF(Q1841="Room AC (window/wall)",'Emission Factors'!$E$53,IF(AND(Q1841="Room AC (PTAC/PTHP)",ISBLANK(T1841)),"Error",IF(AND(Q1841="Room AC (PTAC/PTHP)",T1841&gt;0),T1841,IF(Q1841="Residential AC",'Emission Factors'!$E$55,IF(AND(Q1841="Residential HP",ISBLANK(T1841)),"Error",IF(AND(Q1841="Residential HP",T1841&gt;0),T1841,IF(Q1841="Commercial AC (&gt;=65k to &lt;135,000k Btu/hr)",'Emission Factors'!$E$57,IF(Q1841="Commercial AC (&gt;=135,000k Btu/hr)",'Emission Factors'!$E$58,""))))))))</f>
        <v/>
      </c>
      <c r="V1841" s="95"/>
      <c r="W1841" s="211" t="str">
        <f>IF(ISBLANK(V1841),"",VLOOKUP(V1841,'Emission Factors'!$C$81:$G$221,4,FALSE))</f>
        <v/>
      </c>
      <c r="X1841" s="210" t="str">
        <f>IF(Q1841="Room AC (window/wall)",'Emission Factors'!$F$53,IF(Q1841="Room AC (PTAC/PTHP)",'Emission Factors'!$F$54,IF(Q1841="Residential AC",'Emission Factors'!$F$55,IF(Q1841="Residential HP",'Emission Factors'!$F$56,IF(Q1841="Commercial AC (&gt;=65k to &lt;135,000k Btu/hr)",'Emission Factors'!$F$57,IF(Q1841="Commercial AC (&gt;=135,000k Btu/hr)",'Emission Factors'!$F$58,""))))))</f>
        <v/>
      </c>
      <c r="Y1841" s="211" t="str">
        <f>IF(Q1841="Room AC (window/wall)",'Emission Factors'!$G$53,IF(Q1841="Room AC (PTAC/PTHP)",'Emission Factors'!$G$54,IF(Q1841="Residential AC",'Emission Factors'!$G$55,IF(Q1841="Residential HP",'Emission Factors'!$G$56,IF(Q1841="Commercial AC (&gt;=65k to &lt;135,000k Btu/hr)",'Emission Factors'!$G$57,IF(Q1841="Commercial AC (&gt;=135,000k Btu/hr)",'Emission Factors'!$G$58,""))))))</f>
        <v/>
      </c>
      <c r="Z1841" s="96"/>
      <c r="AA1841" s="97" t="str">
        <f t="shared" si="281"/>
        <v/>
      </c>
      <c r="AB1841" s="97" t="str">
        <f t="shared" si="282"/>
        <v/>
      </c>
      <c r="AC1841" s="246" t="str">
        <f t="shared" si="283"/>
        <v/>
      </c>
      <c r="AD1841" s="97" t="str">
        <f t="shared" si="284"/>
        <v/>
      </c>
      <c r="AE1841" s="97" t="str">
        <f t="shared" si="285"/>
        <v/>
      </c>
      <c r="AF1841" s="252" t="str">
        <f t="shared" si="286"/>
        <v/>
      </c>
      <c r="AG1841" s="254" t="str">
        <f t="shared" si="287"/>
        <v/>
      </c>
      <c r="AH1841" s="248" t="str">
        <f t="shared" si="288"/>
        <v/>
      </c>
      <c r="AI1841" s="249" t="str">
        <f t="shared" si="289"/>
        <v/>
      </c>
    </row>
    <row r="1842" spans="2:35" x14ac:dyDescent="0.3">
      <c r="B1842" s="94"/>
      <c r="C1842" s="95"/>
      <c r="D1842" s="95"/>
      <c r="E1842" s="95"/>
      <c r="F1842" s="94"/>
      <c r="G1842" s="145"/>
      <c r="H1842" s="245"/>
      <c r="I1842" s="211" t="str">
        <f>IF(D1842="Room AC (window/wall)",'Emission Factors'!$E$53,IF(D1842="Room AC (PTAC/PTHP)",H1842,IF(D1842="Residential AC",'Emission Factors'!$E$55,IF(D1842="Residential HP",H1842,IF(D1842="Commercial AC (&gt;=65k to &lt;135,000k Btu/hr)",'Emission Factors'!$E$57,IF(D1842="Commercial AC (&gt;=135,000k Btu/hr)",'Emission Factors'!$E$58,""))))))</f>
        <v/>
      </c>
      <c r="J1842" s="96"/>
      <c r="K1842" s="211" t="str">
        <f>IF(ISBLANK(J1842),"",VLOOKUP(J1842,'Emission Factors'!$C$81:$G$221,4,FALSE))</f>
        <v/>
      </c>
      <c r="L1842" s="210" t="str">
        <f>IF(D1842="Room AC (window/wall)",'Emission Factors'!$F$53,IF(D1842="Room AC (PTAC/PTHP)",'Emission Factors'!$F$54,IF(D1842="Residential AC",'Emission Factors'!$F$55,IF(D1842="Residential HP",'Emission Factors'!$F$56,IF(D1842="Commercial AC (&gt;=65k to &lt;135,000k Btu/hr)",'Emission Factors'!$F$57,IF(D1842="Commercial AC (&gt;=135,000k Btu/hr)",'Emission Factors'!$F$58,""))))))</f>
        <v/>
      </c>
      <c r="M1842" s="211" t="str">
        <f>IF(D1842="Room AC (window/wall)",'Emission Factors'!$G$53,IF(D1842="Room AC (PTAC/PTHP)",'Emission Factors'!$G$54,IF(D1842="Residential AC",'Emission Factors'!$G$55,IF(D1842="Residential HP",'Emission Factors'!$G$56,IF(D1842="Commercial AC (&gt;=65k to &lt;135,000k Btu/hr)",'Emission Factors'!$G$57,IF(D1842="Commercial AC (&gt;=135,000k Btu/hr)",'Emission Factors'!$G$58,""))))))</f>
        <v/>
      </c>
      <c r="N1842" s="96"/>
      <c r="O1842" s="209" t="str">
        <f>IF(ISBLANK(D1842),"",(IF(D1842="Room AC (window/wall)",'Emission Factors'!$C$53,IF(D1842="Room AC (PTAC/PTHP)",'Emission Factors'!$C$54,IF(D1842="Residential AC",'Emission Factors'!$C$55,IF(D1842="Residential HP",'Emission Factors'!$C$56,IF(D1842="Commercial AC (&gt;=65k to &lt;135,000k Btu/hr)",'Emission Factors'!$C$57,IF(D1842="Commercial AC (&gt;=135,000k Btu/hr)",'Emission Factors'!$C$58,""))))))))</f>
        <v/>
      </c>
      <c r="P1842" s="209" t="str">
        <f t="shared" si="280"/>
        <v/>
      </c>
      <c r="Q1842" s="95"/>
      <c r="R1842" s="256"/>
      <c r="S1842" s="256"/>
      <c r="T1842" s="96"/>
      <c r="U1842" s="211" t="str">
        <f>IF(Q1842="Room AC (window/wall)",'Emission Factors'!$E$53,IF(AND(Q1842="Room AC (PTAC/PTHP)",ISBLANK(T1842)),"Error",IF(AND(Q1842="Room AC (PTAC/PTHP)",T1842&gt;0),T1842,IF(Q1842="Residential AC",'Emission Factors'!$E$55,IF(AND(Q1842="Residential HP",ISBLANK(T1842)),"Error",IF(AND(Q1842="Residential HP",T1842&gt;0),T1842,IF(Q1842="Commercial AC (&gt;=65k to &lt;135,000k Btu/hr)",'Emission Factors'!$E$57,IF(Q1842="Commercial AC (&gt;=135,000k Btu/hr)",'Emission Factors'!$E$58,""))))))))</f>
        <v/>
      </c>
      <c r="V1842" s="95"/>
      <c r="W1842" s="211" t="str">
        <f>IF(ISBLANK(V1842),"",VLOOKUP(V1842,'Emission Factors'!$C$81:$G$221,4,FALSE))</f>
        <v/>
      </c>
      <c r="X1842" s="210" t="str">
        <f>IF(Q1842="Room AC (window/wall)",'Emission Factors'!$F$53,IF(Q1842="Room AC (PTAC/PTHP)",'Emission Factors'!$F$54,IF(Q1842="Residential AC",'Emission Factors'!$F$55,IF(Q1842="Residential HP",'Emission Factors'!$F$56,IF(Q1842="Commercial AC (&gt;=65k to &lt;135,000k Btu/hr)",'Emission Factors'!$F$57,IF(Q1842="Commercial AC (&gt;=135,000k Btu/hr)",'Emission Factors'!$F$58,""))))))</f>
        <v/>
      </c>
      <c r="Y1842" s="211" t="str">
        <f>IF(Q1842="Room AC (window/wall)",'Emission Factors'!$G$53,IF(Q1842="Room AC (PTAC/PTHP)",'Emission Factors'!$G$54,IF(Q1842="Residential AC",'Emission Factors'!$G$55,IF(Q1842="Residential HP",'Emission Factors'!$G$56,IF(Q1842="Commercial AC (&gt;=65k to &lt;135,000k Btu/hr)",'Emission Factors'!$G$57,IF(Q1842="Commercial AC (&gt;=135,000k Btu/hr)",'Emission Factors'!$G$58,""))))))</f>
        <v/>
      </c>
      <c r="Z1842" s="96"/>
      <c r="AA1842" s="97" t="str">
        <f t="shared" si="281"/>
        <v/>
      </c>
      <c r="AB1842" s="97" t="str">
        <f t="shared" si="282"/>
        <v/>
      </c>
      <c r="AC1842" s="246" t="str">
        <f t="shared" si="283"/>
        <v/>
      </c>
      <c r="AD1842" s="97" t="str">
        <f t="shared" si="284"/>
        <v/>
      </c>
      <c r="AE1842" s="97" t="str">
        <f t="shared" si="285"/>
        <v/>
      </c>
      <c r="AF1842" s="252" t="str">
        <f t="shared" si="286"/>
        <v/>
      </c>
      <c r="AG1842" s="254" t="str">
        <f t="shared" si="287"/>
        <v/>
      </c>
      <c r="AH1842" s="248" t="str">
        <f t="shared" si="288"/>
        <v/>
      </c>
      <c r="AI1842" s="249" t="str">
        <f t="shared" si="289"/>
        <v/>
      </c>
    </row>
    <row r="1843" spans="2:35" x14ac:dyDescent="0.3">
      <c r="B1843" s="94"/>
      <c r="C1843" s="95"/>
      <c r="D1843" s="95"/>
      <c r="E1843" s="95"/>
      <c r="F1843" s="94"/>
      <c r="G1843" s="145"/>
      <c r="H1843" s="245"/>
      <c r="I1843" s="211" t="str">
        <f>IF(D1843="Room AC (window/wall)",'Emission Factors'!$E$53,IF(D1843="Room AC (PTAC/PTHP)",H1843,IF(D1843="Residential AC",'Emission Factors'!$E$55,IF(D1843="Residential HP",H1843,IF(D1843="Commercial AC (&gt;=65k to &lt;135,000k Btu/hr)",'Emission Factors'!$E$57,IF(D1843="Commercial AC (&gt;=135,000k Btu/hr)",'Emission Factors'!$E$58,""))))))</f>
        <v/>
      </c>
      <c r="J1843" s="96"/>
      <c r="K1843" s="211" t="str">
        <f>IF(ISBLANK(J1843),"",VLOOKUP(J1843,'Emission Factors'!$C$81:$G$221,4,FALSE))</f>
        <v/>
      </c>
      <c r="L1843" s="210" t="str">
        <f>IF(D1843="Room AC (window/wall)",'Emission Factors'!$F$53,IF(D1843="Room AC (PTAC/PTHP)",'Emission Factors'!$F$54,IF(D1843="Residential AC",'Emission Factors'!$F$55,IF(D1843="Residential HP",'Emission Factors'!$F$56,IF(D1843="Commercial AC (&gt;=65k to &lt;135,000k Btu/hr)",'Emission Factors'!$F$57,IF(D1843="Commercial AC (&gt;=135,000k Btu/hr)",'Emission Factors'!$F$58,""))))))</f>
        <v/>
      </c>
      <c r="M1843" s="211" t="str">
        <f>IF(D1843="Room AC (window/wall)",'Emission Factors'!$G$53,IF(D1843="Room AC (PTAC/PTHP)",'Emission Factors'!$G$54,IF(D1843="Residential AC",'Emission Factors'!$G$55,IF(D1843="Residential HP",'Emission Factors'!$G$56,IF(D1843="Commercial AC (&gt;=65k to &lt;135,000k Btu/hr)",'Emission Factors'!$G$57,IF(D1843="Commercial AC (&gt;=135,000k Btu/hr)",'Emission Factors'!$G$58,""))))))</f>
        <v/>
      </c>
      <c r="N1843" s="96"/>
      <c r="O1843" s="209" t="str">
        <f>IF(ISBLANK(D1843),"",(IF(D1843="Room AC (window/wall)",'Emission Factors'!$C$53,IF(D1843="Room AC (PTAC/PTHP)",'Emission Factors'!$C$54,IF(D1843="Residential AC",'Emission Factors'!$C$55,IF(D1843="Residential HP",'Emission Factors'!$C$56,IF(D1843="Commercial AC (&gt;=65k to &lt;135,000k Btu/hr)",'Emission Factors'!$C$57,IF(D1843="Commercial AC (&gt;=135,000k Btu/hr)",'Emission Factors'!$C$58,""))))))))</f>
        <v/>
      </c>
      <c r="P1843" s="209" t="str">
        <f t="shared" si="280"/>
        <v/>
      </c>
      <c r="Q1843" s="95"/>
      <c r="R1843" s="256"/>
      <c r="S1843" s="256"/>
      <c r="T1843" s="96"/>
      <c r="U1843" s="211" t="str">
        <f>IF(Q1843="Room AC (window/wall)",'Emission Factors'!$E$53,IF(AND(Q1843="Room AC (PTAC/PTHP)",ISBLANK(T1843)),"Error",IF(AND(Q1843="Room AC (PTAC/PTHP)",T1843&gt;0),T1843,IF(Q1843="Residential AC",'Emission Factors'!$E$55,IF(AND(Q1843="Residential HP",ISBLANK(T1843)),"Error",IF(AND(Q1843="Residential HP",T1843&gt;0),T1843,IF(Q1843="Commercial AC (&gt;=65k to &lt;135,000k Btu/hr)",'Emission Factors'!$E$57,IF(Q1843="Commercial AC (&gt;=135,000k Btu/hr)",'Emission Factors'!$E$58,""))))))))</f>
        <v/>
      </c>
      <c r="V1843" s="95"/>
      <c r="W1843" s="211" t="str">
        <f>IF(ISBLANK(V1843),"",VLOOKUP(V1843,'Emission Factors'!$C$81:$G$221,4,FALSE))</f>
        <v/>
      </c>
      <c r="X1843" s="210" t="str">
        <f>IF(Q1843="Room AC (window/wall)",'Emission Factors'!$F$53,IF(Q1843="Room AC (PTAC/PTHP)",'Emission Factors'!$F$54,IF(Q1843="Residential AC",'Emission Factors'!$F$55,IF(Q1843="Residential HP",'Emission Factors'!$F$56,IF(Q1843="Commercial AC (&gt;=65k to &lt;135,000k Btu/hr)",'Emission Factors'!$F$57,IF(Q1843="Commercial AC (&gt;=135,000k Btu/hr)",'Emission Factors'!$F$58,""))))))</f>
        <v/>
      </c>
      <c r="Y1843" s="211" t="str">
        <f>IF(Q1843="Room AC (window/wall)",'Emission Factors'!$G$53,IF(Q1843="Room AC (PTAC/PTHP)",'Emission Factors'!$G$54,IF(Q1843="Residential AC",'Emission Factors'!$G$55,IF(Q1843="Residential HP",'Emission Factors'!$G$56,IF(Q1843="Commercial AC (&gt;=65k to &lt;135,000k Btu/hr)",'Emission Factors'!$G$57,IF(Q1843="Commercial AC (&gt;=135,000k Btu/hr)",'Emission Factors'!$G$58,""))))))</f>
        <v/>
      </c>
      <c r="Z1843" s="96"/>
      <c r="AA1843" s="97" t="str">
        <f t="shared" si="281"/>
        <v/>
      </c>
      <c r="AB1843" s="97" t="str">
        <f t="shared" si="282"/>
        <v/>
      </c>
      <c r="AC1843" s="246" t="str">
        <f t="shared" si="283"/>
        <v/>
      </c>
      <c r="AD1843" s="97" t="str">
        <f t="shared" si="284"/>
        <v/>
      </c>
      <c r="AE1843" s="97" t="str">
        <f t="shared" si="285"/>
        <v/>
      </c>
      <c r="AF1843" s="252" t="str">
        <f t="shared" si="286"/>
        <v/>
      </c>
      <c r="AG1843" s="254" t="str">
        <f t="shared" si="287"/>
        <v/>
      </c>
      <c r="AH1843" s="248" t="str">
        <f t="shared" si="288"/>
        <v/>
      </c>
      <c r="AI1843" s="249" t="str">
        <f t="shared" si="289"/>
        <v/>
      </c>
    </row>
    <row r="1844" spans="2:35" x14ac:dyDescent="0.3">
      <c r="B1844" s="94"/>
      <c r="C1844" s="95"/>
      <c r="D1844" s="95"/>
      <c r="E1844" s="95"/>
      <c r="F1844" s="94"/>
      <c r="G1844" s="145"/>
      <c r="H1844" s="245"/>
      <c r="I1844" s="211" t="str">
        <f>IF(D1844="Room AC (window/wall)",'Emission Factors'!$E$53,IF(D1844="Room AC (PTAC/PTHP)",H1844,IF(D1844="Residential AC",'Emission Factors'!$E$55,IF(D1844="Residential HP",H1844,IF(D1844="Commercial AC (&gt;=65k to &lt;135,000k Btu/hr)",'Emission Factors'!$E$57,IF(D1844="Commercial AC (&gt;=135,000k Btu/hr)",'Emission Factors'!$E$58,""))))))</f>
        <v/>
      </c>
      <c r="J1844" s="96"/>
      <c r="K1844" s="211" t="str">
        <f>IF(ISBLANK(J1844),"",VLOOKUP(J1844,'Emission Factors'!$C$81:$G$221,4,FALSE))</f>
        <v/>
      </c>
      <c r="L1844" s="210" t="str">
        <f>IF(D1844="Room AC (window/wall)",'Emission Factors'!$F$53,IF(D1844="Room AC (PTAC/PTHP)",'Emission Factors'!$F$54,IF(D1844="Residential AC",'Emission Factors'!$F$55,IF(D1844="Residential HP",'Emission Factors'!$F$56,IF(D1844="Commercial AC (&gt;=65k to &lt;135,000k Btu/hr)",'Emission Factors'!$F$57,IF(D1844="Commercial AC (&gt;=135,000k Btu/hr)",'Emission Factors'!$F$58,""))))))</f>
        <v/>
      </c>
      <c r="M1844" s="211" t="str">
        <f>IF(D1844="Room AC (window/wall)",'Emission Factors'!$G$53,IF(D1844="Room AC (PTAC/PTHP)",'Emission Factors'!$G$54,IF(D1844="Residential AC",'Emission Factors'!$G$55,IF(D1844="Residential HP",'Emission Factors'!$G$56,IF(D1844="Commercial AC (&gt;=65k to &lt;135,000k Btu/hr)",'Emission Factors'!$G$57,IF(D1844="Commercial AC (&gt;=135,000k Btu/hr)",'Emission Factors'!$G$58,""))))))</f>
        <v/>
      </c>
      <c r="N1844" s="96"/>
      <c r="O1844" s="209" t="str">
        <f>IF(ISBLANK(D1844),"",(IF(D1844="Room AC (window/wall)",'Emission Factors'!$C$53,IF(D1844="Room AC (PTAC/PTHP)",'Emission Factors'!$C$54,IF(D1844="Residential AC",'Emission Factors'!$C$55,IF(D1844="Residential HP",'Emission Factors'!$C$56,IF(D1844="Commercial AC (&gt;=65k to &lt;135,000k Btu/hr)",'Emission Factors'!$C$57,IF(D1844="Commercial AC (&gt;=135,000k Btu/hr)",'Emission Factors'!$C$58,""))))))))</f>
        <v/>
      </c>
      <c r="P1844" s="209" t="str">
        <f t="shared" si="280"/>
        <v/>
      </c>
      <c r="Q1844" s="95"/>
      <c r="R1844" s="256"/>
      <c r="S1844" s="256"/>
      <c r="T1844" s="96"/>
      <c r="U1844" s="211" t="str">
        <f>IF(Q1844="Room AC (window/wall)",'Emission Factors'!$E$53,IF(AND(Q1844="Room AC (PTAC/PTHP)",ISBLANK(T1844)),"Error",IF(AND(Q1844="Room AC (PTAC/PTHP)",T1844&gt;0),T1844,IF(Q1844="Residential AC",'Emission Factors'!$E$55,IF(AND(Q1844="Residential HP",ISBLANK(T1844)),"Error",IF(AND(Q1844="Residential HP",T1844&gt;0),T1844,IF(Q1844="Commercial AC (&gt;=65k to &lt;135,000k Btu/hr)",'Emission Factors'!$E$57,IF(Q1844="Commercial AC (&gt;=135,000k Btu/hr)",'Emission Factors'!$E$58,""))))))))</f>
        <v/>
      </c>
      <c r="V1844" s="95"/>
      <c r="W1844" s="211" t="str">
        <f>IF(ISBLANK(V1844),"",VLOOKUP(V1844,'Emission Factors'!$C$81:$G$221,4,FALSE))</f>
        <v/>
      </c>
      <c r="X1844" s="210" t="str">
        <f>IF(Q1844="Room AC (window/wall)",'Emission Factors'!$F$53,IF(Q1844="Room AC (PTAC/PTHP)",'Emission Factors'!$F$54,IF(Q1844="Residential AC",'Emission Factors'!$F$55,IF(Q1844="Residential HP",'Emission Factors'!$F$56,IF(Q1844="Commercial AC (&gt;=65k to &lt;135,000k Btu/hr)",'Emission Factors'!$F$57,IF(Q1844="Commercial AC (&gt;=135,000k Btu/hr)",'Emission Factors'!$F$58,""))))))</f>
        <v/>
      </c>
      <c r="Y1844" s="211" t="str">
        <f>IF(Q1844="Room AC (window/wall)",'Emission Factors'!$G$53,IF(Q1844="Room AC (PTAC/PTHP)",'Emission Factors'!$G$54,IF(Q1844="Residential AC",'Emission Factors'!$G$55,IF(Q1844="Residential HP",'Emission Factors'!$G$56,IF(Q1844="Commercial AC (&gt;=65k to &lt;135,000k Btu/hr)",'Emission Factors'!$G$57,IF(Q1844="Commercial AC (&gt;=135,000k Btu/hr)",'Emission Factors'!$G$58,""))))))</f>
        <v/>
      </c>
      <c r="Z1844" s="96"/>
      <c r="AA1844" s="97" t="str">
        <f t="shared" si="281"/>
        <v/>
      </c>
      <c r="AB1844" s="97" t="str">
        <f t="shared" si="282"/>
        <v/>
      </c>
      <c r="AC1844" s="246" t="str">
        <f t="shared" si="283"/>
        <v/>
      </c>
      <c r="AD1844" s="97" t="str">
        <f t="shared" si="284"/>
        <v/>
      </c>
      <c r="AE1844" s="97" t="str">
        <f t="shared" si="285"/>
        <v/>
      </c>
      <c r="AF1844" s="252" t="str">
        <f t="shared" si="286"/>
        <v/>
      </c>
      <c r="AG1844" s="254" t="str">
        <f t="shared" si="287"/>
        <v/>
      </c>
      <c r="AH1844" s="248" t="str">
        <f t="shared" si="288"/>
        <v/>
      </c>
      <c r="AI1844" s="249" t="str">
        <f t="shared" si="289"/>
        <v/>
      </c>
    </row>
    <row r="1845" spans="2:35" x14ac:dyDescent="0.3">
      <c r="B1845" s="94"/>
      <c r="C1845" s="95"/>
      <c r="D1845" s="95"/>
      <c r="E1845" s="95"/>
      <c r="F1845" s="94"/>
      <c r="G1845" s="145"/>
      <c r="H1845" s="245"/>
      <c r="I1845" s="211" t="str">
        <f>IF(D1845="Room AC (window/wall)",'Emission Factors'!$E$53,IF(D1845="Room AC (PTAC/PTHP)",H1845,IF(D1845="Residential AC",'Emission Factors'!$E$55,IF(D1845="Residential HP",H1845,IF(D1845="Commercial AC (&gt;=65k to &lt;135,000k Btu/hr)",'Emission Factors'!$E$57,IF(D1845="Commercial AC (&gt;=135,000k Btu/hr)",'Emission Factors'!$E$58,""))))))</f>
        <v/>
      </c>
      <c r="J1845" s="96"/>
      <c r="K1845" s="211" t="str">
        <f>IF(ISBLANK(J1845),"",VLOOKUP(J1845,'Emission Factors'!$C$81:$G$221,4,FALSE))</f>
        <v/>
      </c>
      <c r="L1845" s="210" t="str">
        <f>IF(D1845="Room AC (window/wall)",'Emission Factors'!$F$53,IF(D1845="Room AC (PTAC/PTHP)",'Emission Factors'!$F$54,IF(D1845="Residential AC",'Emission Factors'!$F$55,IF(D1845="Residential HP",'Emission Factors'!$F$56,IF(D1845="Commercial AC (&gt;=65k to &lt;135,000k Btu/hr)",'Emission Factors'!$F$57,IF(D1845="Commercial AC (&gt;=135,000k Btu/hr)",'Emission Factors'!$F$58,""))))))</f>
        <v/>
      </c>
      <c r="M1845" s="211" t="str">
        <f>IF(D1845="Room AC (window/wall)",'Emission Factors'!$G$53,IF(D1845="Room AC (PTAC/PTHP)",'Emission Factors'!$G$54,IF(D1845="Residential AC",'Emission Factors'!$G$55,IF(D1845="Residential HP",'Emission Factors'!$G$56,IF(D1845="Commercial AC (&gt;=65k to &lt;135,000k Btu/hr)",'Emission Factors'!$G$57,IF(D1845="Commercial AC (&gt;=135,000k Btu/hr)",'Emission Factors'!$G$58,""))))))</f>
        <v/>
      </c>
      <c r="N1845" s="96"/>
      <c r="O1845" s="209" t="str">
        <f>IF(ISBLANK(D1845),"",(IF(D1845="Room AC (window/wall)",'Emission Factors'!$C$53,IF(D1845="Room AC (PTAC/PTHP)",'Emission Factors'!$C$54,IF(D1845="Residential AC",'Emission Factors'!$C$55,IF(D1845="Residential HP",'Emission Factors'!$C$56,IF(D1845="Commercial AC (&gt;=65k to &lt;135,000k Btu/hr)",'Emission Factors'!$C$57,IF(D1845="Commercial AC (&gt;=135,000k Btu/hr)",'Emission Factors'!$C$58,""))))))))</f>
        <v/>
      </c>
      <c r="P1845" s="209" t="str">
        <f t="shared" si="280"/>
        <v/>
      </c>
      <c r="Q1845" s="95"/>
      <c r="R1845" s="256"/>
      <c r="S1845" s="256"/>
      <c r="T1845" s="96"/>
      <c r="U1845" s="211" t="str">
        <f>IF(Q1845="Room AC (window/wall)",'Emission Factors'!$E$53,IF(AND(Q1845="Room AC (PTAC/PTHP)",ISBLANK(T1845)),"Error",IF(AND(Q1845="Room AC (PTAC/PTHP)",T1845&gt;0),T1845,IF(Q1845="Residential AC",'Emission Factors'!$E$55,IF(AND(Q1845="Residential HP",ISBLANK(T1845)),"Error",IF(AND(Q1845="Residential HP",T1845&gt;0),T1845,IF(Q1845="Commercial AC (&gt;=65k to &lt;135,000k Btu/hr)",'Emission Factors'!$E$57,IF(Q1845="Commercial AC (&gt;=135,000k Btu/hr)",'Emission Factors'!$E$58,""))))))))</f>
        <v/>
      </c>
      <c r="V1845" s="95"/>
      <c r="W1845" s="211" t="str">
        <f>IF(ISBLANK(V1845),"",VLOOKUP(V1845,'Emission Factors'!$C$81:$G$221,4,FALSE))</f>
        <v/>
      </c>
      <c r="X1845" s="210" t="str">
        <f>IF(Q1845="Room AC (window/wall)",'Emission Factors'!$F$53,IF(Q1845="Room AC (PTAC/PTHP)",'Emission Factors'!$F$54,IF(Q1845="Residential AC",'Emission Factors'!$F$55,IF(Q1845="Residential HP",'Emission Factors'!$F$56,IF(Q1845="Commercial AC (&gt;=65k to &lt;135,000k Btu/hr)",'Emission Factors'!$F$57,IF(Q1845="Commercial AC (&gt;=135,000k Btu/hr)",'Emission Factors'!$F$58,""))))))</f>
        <v/>
      </c>
      <c r="Y1845" s="211" t="str">
        <f>IF(Q1845="Room AC (window/wall)",'Emission Factors'!$G$53,IF(Q1845="Room AC (PTAC/PTHP)",'Emission Factors'!$G$54,IF(Q1845="Residential AC",'Emission Factors'!$G$55,IF(Q1845="Residential HP",'Emission Factors'!$G$56,IF(Q1845="Commercial AC (&gt;=65k to &lt;135,000k Btu/hr)",'Emission Factors'!$G$57,IF(Q1845="Commercial AC (&gt;=135,000k Btu/hr)",'Emission Factors'!$G$58,""))))))</f>
        <v/>
      </c>
      <c r="Z1845" s="96"/>
      <c r="AA1845" s="97" t="str">
        <f t="shared" si="281"/>
        <v/>
      </c>
      <c r="AB1845" s="97" t="str">
        <f t="shared" si="282"/>
        <v/>
      </c>
      <c r="AC1845" s="246" t="str">
        <f t="shared" si="283"/>
        <v/>
      </c>
      <c r="AD1845" s="97" t="str">
        <f t="shared" si="284"/>
        <v/>
      </c>
      <c r="AE1845" s="97" t="str">
        <f t="shared" si="285"/>
        <v/>
      </c>
      <c r="AF1845" s="252" t="str">
        <f t="shared" si="286"/>
        <v/>
      </c>
      <c r="AG1845" s="254" t="str">
        <f t="shared" si="287"/>
        <v/>
      </c>
      <c r="AH1845" s="248" t="str">
        <f t="shared" si="288"/>
        <v/>
      </c>
      <c r="AI1845" s="249" t="str">
        <f t="shared" si="289"/>
        <v/>
      </c>
    </row>
    <row r="1846" spans="2:35" x14ac:dyDescent="0.3">
      <c r="B1846" s="94"/>
      <c r="C1846" s="95"/>
      <c r="D1846" s="95"/>
      <c r="E1846" s="95"/>
      <c r="F1846" s="94"/>
      <c r="G1846" s="145"/>
      <c r="H1846" s="245"/>
      <c r="I1846" s="211" t="str">
        <f>IF(D1846="Room AC (window/wall)",'Emission Factors'!$E$53,IF(D1846="Room AC (PTAC/PTHP)",H1846,IF(D1846="Residential AC",'Emission Factors'!$E$55,IF(D1846="Residential HP",H1846,IF(D1846="Commercial AC (&gt;=65k to &lt;135,000k Btu/hr)",'Emission Factors'!$E$57,IF(D1846="Commercial AC (&gt;=135,000k Btu/hr)",'Emission Factors'!$E$58,""))))))</f>
        <v/>
      </c>
      <c r="J1846" s="96"/>
      <c r="K1846" s="211" t="str">
        <f>IF(ISBLANK(J1846),"",VLOOKUP(J1846,'Emission Factors'!$C$81:$G$221,4,FALSE))</f>
        <v/>
      </c>
      <c r="L1846" s="210" t="str">
        <f>IF(D1846="Room AC (window/wall)",'Emission Factors'!$F$53,IF(D1846="Room AC (PTAC/PTHP)",'Emission Factors'!$F$54,IF(D1846="Residential AC",'Emission Factors'!$F$55,IF(D1846="Residential HP",'Emission Factors'!$F$56,IF(D1846="Commercial AC (&gt;=65k to &lt;135,000k Btu/hr)",'Emission Factors'!$F$57,IF(D1846="Commercial AC (&gt;=135,000k Btu/hr)",'Emission Factors'!$F$58,""))))))</f>
        <v/>
      </c>
      <c r="M1846" s="211" t="str">
        <f>IF(D1846="Room AC (window/wall)",'Emission Factors'!$G$53,IF(D1846="Room AC (PTAC/PTHP)",'Emission Factors'!$G$54,IF(D1846="Residential AC",'Emission Factors'!$G$55,IF(D1846="Residential HP",'Emission Factors'!$G$56,IF(D1846="Commercial AC (&gt;=65k to &lt;135,000k Btu/hr)",'Emission Factors'!$G$57,IF(D1846="Commercial AC (&gt;=135,000k Btu/hr)",'Emission Factors'!$G$58,""))))))</f>
        <v/>
      </c>
      <c r="N1846" s="96"/>
      <c r="O1846" s="209" t="str">
        <f>IF(ISBLANK(D1846),"",(IF(D1846="Room AC (window/wall)",'Emission Factors'!$C$53,IF(D1846="Room AC (PTAC/PTHP)",'Emission Factors'!$C$54,IF(D1846="Residential AC",'Emission Factors'!$C$55,IF(D1846="Residential HP",'Emission Factors'!$C$56,IF(D1846="Commercial AC (&gt;=65k to &lt;135,000k Btu/hr)",'Emission Factors'!$C$57,IF(D1846="Commercial AC (&gt;=135,000k Btu/hr)",'Emission Factors'!$C$58,""))))))))</f>
        <v/>
      </c>
      <c r="P1846" s="209" t="str">
        <f t="shared" si="280"/>
        <v/>
      </c>
      <c r="Q1846" s="95"/>
      <c r="R1846" s="256"/>
      <c r="S1846" s="256"/>
      <c r="T1846" s="96"/>
      <c r="U1846" s="211" t="str">
        <f>IF(Q1846="Room AC (window/wall)",'Emission Factors'!$E$53,IF(AND(Q1846="Room AC (PTAC/PTHP)",ISBLANK(T1846)),"Error",IF(AND(Q1846="Room AC (PTAC/PTHP)",T1846&gt;0),T1846,IF(Q1846="Residential AC",'Emission Factors'!$E$55,IF(AND(Q1846="Residential HP",ISBLANK(T1846)),"Error",IF(AND(Q1846="Residential HP",T1846&gt;0),T1846,IF(Q1846="Commercial AC (&gt;=65k to &lt;135,000k Btu/hr)",'Emission Factors'!$E$57,IF(Q1846="Commercial AC (&gt;=135,000k Btu/hr)",'Emission Factors'!$E$58,""))))))))</f>
        <v/>
      </c>
      <c r="V1846" s="95"/>
      <c r="W1846" s="211" t="str">
        <f>IF(ISBLANK(V1846),"",VLOOKUP(V1846,'Emission Factors'!$C$81:$G$221,4,FALSE))</f>
        <v/>
      </c>
      <c r="X1846" s="210" t="str">
        <f>IF(Q1846="Room AC (window/wall)",'Emission Factors'!$F$53,IF(Q1846="Room AC (PTAC/PTHP)",'Emission Factors'!$F$54,IF(Q1846="Residential AC",'Emission Factors'!$F$55,IF(Q1846="Residential HP",'Emission Factors'!$F$56,IF(Q1846="Commercial AC (&gt;=65k to &lt;135,000k Btu/hr)",'Emission Factors'!$F$57,IF(Q1846="Commercial AC (&gt;=135,000k Btu/hr)",'Emission Factors'!$F$58,""))))))</f>
        <v/>
      </c>
      <c r="Y1846" s="211" t="str">
        <f>IF(Q1846="Room AC (window/wall)",'Emission Factors'!$G$53,IF(Q1846="Room AC (PTAC/PTHP)",'Emission Factors'!$G$54,IF(Q1846="Residential AC",'Emission Factors'!$G$55,IF(Q1846="Residential HP",'Emission Factors'!$G$56,IF(Q1846="Commercial AC (&gt;=65k to &lt;135,000k Btu/hr)",'Emission Factors'!$G$57,IF(Q1846="Commercial AC (&gt;=135,000k Btu/hr)",'Emission Factors'!$G$58,""))))))</f>
        <v/>
      </c>
      <c r="Z1846" s="96"/>
      <c r="AA1846" s="97" t="str">
        <f t="shared" si="281"/>
        <v/>
      </c>
      <c r="AB1846" s="97" t="str">
        <f t="shared" si="282"/>
        <v/>
      </c>
      <c r="AC1846" s="246" t="str">
        <f t="shared" si="283"/>
        <v/>
      </c>
      <c r="AD1846" s="97" t="str">
        <f t="shared" si="284"/>
        <v/>
      </c>
      <c r="AE1846" s="97" t="str">
        <f t="shared" si="285"/>
        <v/>
      </c>
      <c r="AF1846" s="252" t="str">
        <f t="shared" si="286"/>
        <v/>
      </c>
      <c r="AG1846" s="254" t="str">
        <f t="shared" si="287"/>
        <v/>
      </c>
      <c r="AH1846" s="248" t="str">
        <f t="shared" si="288"/>
        <v/>
      </c>
      <c r="AI1846" s="249" t="str">
        <f t="shared" si="289"/>
        <v/>
      </c>
    </row>
    <row r="1847" spans="2:35" x14ac:dyDescent="0.3">
      <c r="B1847" s="94"/>
      <c r="C1847" s="95"/>
      <c r="D1847" s="95"/>
      <c r="E1847" s="95"/>
      <c r="F1847" s="94"/>
      <c r="G1847" s="145"/>
      <c r="H1847" s="245"/>
      <c r="I1847" s="211" t="str">
        <f>IF(D1847="Room AC (window/wall)",'Emission Factors'!$E$53,IF(D1847="Room AC (PTAC/PTHP)",H1847,IF(D1847="Residential AC",'Emission Factors'!$E$55,IF(D1847="Residential HP",H1847,IF(D1847="Commercial AC (&gt;=65k to &lt;135,000k Btu/hr)",'Emission Factors'!$E$57,IF(D1847="Commercial AC (&gt;=135,000k Btu/hr)",'Emission Factors'!$E$58,""))))))</f>
        <v/>
      </c>
      <c r="J1847" s="96"/>
      <c r="K1847" s="211" t="str">
        <f>IF(ISBLANK(J1847),"",VLOOKUP(J1847,'Emission Factors'!$C$81:$G$221,4,FALSE))</f>
        <v/>
      </c>
      <c r="L1847" s="210" t="str">
        <f>IF(D1847="Room AC (window/wall)",'Emission Factors'!$F$53,IF(D1847="Room AC (PTAC/PTHP)",'Emission Factors'!$F$54,IF(D1847="Residential AC",'Emission Factors'!$F$55,IF(D1847="Residential HP",'Emission Factors'!$F$56,IF(D1847="Commercial AC (&gt;=65k to &lt;135,000k Btu/hr)",'Emission Factors'!$F$57,IF(D1847="Commercial AC (&gt;=135,000k Btu/hr)",'Emission Factors'!$F$58,""))))))</f>
        <v/>
      </c>
      <c r="M1847" s="211" t="str">
        <f>IF(D1847="Room AC (window/wall)",'Emission Factors'!$G$53,IF(D1847="Room AC (PTAC/PTHP)",'Emission Factors'!$G$54,IF(D1847="Residential AC",'Emission Factors'!$G$55,IF(D1847="Residential HP",'Emission Factors'!$G$56,IF(D1847="Commercial AC (&gt;=65k to &lt;135,000k Btu/hr)",'Emission Factors'!$G$57,IF(D1847="Commercial AC (&gt;=135,000k Btu/hr)",'Emission Factors'!$G$58,""))))))</f>
        <v/>
      </c>
      <c r="N1847" s="96"/>
      <c r="O1847" s="209" t="str">
        <f>IF(ISBLANK(D1847),"",(IF(D1847="Room AC (window/wall)",'Emission Factors'!$C$53,IF(D1847="Room AC (PTAC/PTHP)",'Emission Factors'!$C$54,IF(D1847="Residential AC",'Emission Factors'!$C$55,IF(D1847="Residential HP",'Emission Factors'!$C$56,IF(D1847="Commercial AC (&gt;=65k to &lt;135,000k Btu/hr)",'Emission Factors'!$C$57,IF(D1847="Commercial AC (&gt;=135,000k Btu/hr)",'Emission Factors'!$C$58,""))))))))</f>
        <v/>
      </c>
      <c r="P1847" s="209" t="str">
        <f t="shared" si="280"/>
        <v/>
      </c>
      <c r="Q1847" s="95"/>
      <c r="R1847" s="256"/>
      <c r="S1847" s="256"/>
      <c r="T1847" s="96"/>
      <c r="U1847" s="211" t="str">
        <f>IF(Q1847="Room AC (window/wall)",'Emission Factors'!$E$53,IF(AND(Q1847="Room AC (PTAC/PTHP)",ISBLANK(T1847)),"Error",IF(AND(Q1847="Room AC (PTAC/PTHP)",T1847&gt;0),T1847,IF(Q1847="Residential AC",'Emission Factors'!$E$55,IF(AND(Q1847="Residential HP",ISBLANK(T1847)),"Error",IF(AND(Q1847="Residential HP",T1847&gt;0),T1847,IF(Q1847="Commercial AC (&gt;=65k to &lt;135,000k Btu/hr)",'Emission Factors'!$E$57,IF(Q1847="Commercial AC (&gt;=135,000k Btu/hr)",'Emission Factors'!$E$58,""))))))))</f>
        <v/>
      </c>
      <c r="V1847" s="95"/>
      <c r="W1847" s="211" t="str">
        <f>IF(ISBLANK(V1847),"",VLOOKUP(V1847,'Emission Factors'!$C$81:$G$221,4,FALSE))</f>
        <v/>
      </c>
      <c r="X1847" s="210" t="str">
        <f>IF(Q1847="Room AC (window/wall)",'Emission Factors'!$F$53,IF(Q1847="Room AC (PTAC/PTHP)",'Emission Factors'!$F$54,IF(Q1847="Residential AC",'Emission Factors'!$F$55,IF(Q1847="Residential HP",'Emission Factors'!$F$56,IF(Q1847="Commercial AC (&gt;=65k to &lt;135,000k Btu/hr)",'Emission Factors'!$F$57,IF(Q1847="Commercial AC (&gt;=135,000k Btu/hr)",'Emission Factors'!$F$58,""))))))</f>
        <v/>
      </c>
      <c r="Y1847" s="211" t="str">
        <f>IF(Q1847="Room AC (window/wall)",'Emission Factors'!$G$53,IF(Q1847="Room AC (PTAC/PTHP)",'Emission Factors'!$G$54,IF(Q1847="Residential AC",'Emission Factors'!$G$55,IF(Q1847="Residential HP",'Emission Factors'!$G$56,IF(Q1847="Commercial AC (&gt;=65k to &lt;135,000k Btu/hr)",'Emission Factors'!$G$57,IF(Q1847="Commercial AC (&gt;=135,000k Btu/hr)",'Emission Factors'!$G$58,""))))))</f>
        <v/>
      </c>
      <c r="Z1847" s="96"/>
      <c r="AA1847" s="97" t="str">
        <f t="shared" si="281"/>
        <v/>
      </c>
      <c r="AB1847" s="97" t="str">
        <f t="shared" si="282"/>
        <v/>
      </c>
      <c r="AC1847" s="246" t="str">
        <f t="shared" si="283"/>
        <v/>
      </c>
      <c r="AD1847" s="97" t="str">
        <f t="shared" si="284"/>
        <v/>
      </c>
      <c r="AE1847" s="97" t="str">
        <f t="shared" si="285"/>
        <v/>
      </c>
      <c r="AF1847" s="252" t="str">
        <f t="shared" si="286"/>
        <v/>
      </c>
      <c r="AG1847" s="254" t="str">
        <f t="shared" si="287"/>
        <v/>
      </c>
      <c r="AH1847" s="248" t="str">
        <f t="shared" si="288"/>
        <v/>
      </c>
      <c r="AI1847" s="249" t="str">
        <f t="shared" si="289"/>
        <v/>
      </c>
    </row>
    <row r="1848" spans="2:35" x14ac:dyDescent="0.3">
      <c r="B1848" s="94"/>
      <c r="C1848" s="95"/>
      <c r="D1848" s="95"/>
      <c r="E1848" s="95"/>
      <c r="F1848" s="94"/>
      <c r="G1848" s="145"/>
      <c r="H1848" s="245"/>
      <c r="I1848" s="211" t="str">
        <f>IF(D1848="Room AC (window/wall)",'Emission Factors'!$E$53,IF(D1848="Room AC (PTAC/PTHP)",H1848,IF(D1848="Residential AC",'Emission Factors'!$E$55,IF(D1848="Residential HP",H1848,IF(D1848="Commercial AC (&gt;=65k to &lt;135,000k Btu/hr)",'Emission Factors'!$E$57,IF(D1848="Commercial AC (&gt;=135,000k Btu/hr)",'Emission Factors'!$E$58,""))))))</f>
        <v/>
      </c>
      <c r="J1848" s="96"/>
      <c r="K1848" s="211" t="str">
        <f>IF(ISBLANK(J1848),"",VLOOKUP(J1848,'Emission Factors'!$C$81:$G$221,4,FALSE))</f>
        <v/>
      </c>
      <c r="L1848" s="210" t="str">
        <f>IF(D1848="Room AC (window/wall)",'Emission Factors'!$F$53,IF(D1848="Room AC (PTAC/PTHP)",'Emission Factors'!$F$54,IF(D1848="Residential AC",'Emission Factors'!$F$55,IF(D1848="Residential HP",'Emission Factors'!$F$56,IF(D1848="Commercial AC (&gt;=65k to &lt;135,000k Btu/hr)",'Emission Factors'!$F$57,IF(D1848="Commercial AC (&gt;=135,000k Btu/hr)",'Emission Factors'!$F$58,""))))))</f>
        <v/>
      </c>
      <c r="M1848" s="211" t="str">
        <f>IF(D1848="Room AC (window/wall)",'Emission Factors'!$G$53,IF(D1848="Room AC (PTAC/PTHP)",'Emission Factors'!$G$54,IF(D1848="Residential AC",'Emission Factors'!$G$55,IF(D1848="Residential HP",'Emission Factors'!$G$56,IF(D1848="Commercial AC (&gt;=65k to &lt;135,000k Btu/hr)",'Emission Factors'!$G$57,IF(D1848="Commercial AC (&gt;=135,000k Btu/hr)",'Emission Factors'!$G$58,""))))))</f>
        <v/>
      </c>
      <c r="N1848" s="96"/>
      <c r="O1848" s="209" t="str">
        <f>IF(ISBLANK(D1848),"",(IF(D1848="Room AC (window/wall)",'Emission Factors'!$C$53,IF(D1848="Room AC (PTAC/PTHP)",'Emission Factors'!$C$54,IF(D1848="Residential AC",'Emission Factors'!$C$55,IF(D1848="Residential HP",'Emission Factors'!$C$56,IF(D1848="Commercial AC (&gt;=65k to &lt;135,000k Btu/hr)",'Emission Factors'!$C$57,IF(D1848="Commercial AC (&gt;=135,000k Btu/hr)",'Emission Factors'!$C$58,""))))))))</f>
        <v/>
      </c>
      <c r="P1848" s="209" t="str">
        <f t="shared" si="280"/>
        <v/>
      </c>
      <c r="Q1848" s="95"/>
      <c r="R1848" s="256"/>
      <c r="S1848" s="256"/>
      <c r="T1848" s="96"/>
      <c r="U1848" s="211" t="str">
        <f>IF(Q1848="Room AC (window/wall)",'Emission Factors'!$E$53,IF(AND(Q1848="Room AC (PTAC/PTHP)",ISBLANK(T1848)),"Error",IF(AND(Q1848="Room AC (PTAC/PTHP)",T1848&gt;0),T1848,IF(Q1848="Residential AC",'Emission Factors'!$E$55,IF(AND(Q1848="Residential HP",ISBLANK(T1848)),"Error",IF(AND(Q1848="Residential HP",T1848&gt;0),T1848,IF(Q1848="Commercial AC (&gt;=65k to &lt;135,000k Btu/hr)",'Emission Factors'!$E$57,IF(Q1848="Commercial AC (&gt;=135,000k Btu/hr)",'Emission Factors'!$E$58,""))))))))</f>
        <v/>
      </c>
      <c r="V1848" s="95"/>
      <c r="W1848" s="211" t="str">
        <f>IF(ISBLANK(V1848),"",VLOOKUP(V1848,'Emission Factors'!$C$81:$G$221,4,FALSE))</f>
        <v/>
      </c>
      <c r="X1848" s="210" t="str">
        <f>IF(Q1848="Room AC (window/wall)",'Emission Factors'!$F$53,IF(Q1848="Room AC (PTAC/PTHP)",'Emission Factors'!$F$54,IF(Q1848="Residential AC",'Emission Factors'!$F$55,IF(Q1848="Residential HP",'Emission Factors'!$F$56,IF(Q1848="Commercial AC (&gt;=65k to &lt;135,000k Btu/hr)",'Emission Factors'!$F$57,IF(Q1848="Commercial AC (&gt;=135,000k Btu/hr)",'Emission Factors'!$F$58,""))))))</f>
        <v/>
      </c>
      <c r="Y1848" s="211" t="str">
        <f>IF(Q1848="Room AC (window/wall)",'Emission Factors'!$G$53,IF(Q1848="Room AC (PTAC/PTHP)",'Emission Factors'!$G$54,IF(Q1848="Residential AC",'Emission Factors'!$G$55,IF(Q1848="Residential HP",'Emission Factors'!$G$56,IF(Q1848="Commercial AC (&gt;=65k to &lt;135,000k Btu/hr)",'Emission Factors'!$G$57,IF(Q1848="Commercial AC (&gt;=135,000k Btu/hr)",'Emission Factors'!$G$58,""))))))</f>
        <v/>
      </c>
      <c r="Z1848" s="96"/>
      <c r="AA1848" s="97" t="str">
        <f t="shared" si="281"/>
        <v/>
      </c>
      <c r="AB1848" s="97" t="str">
        <f t="shared" si="282"/>
        <v/>
      </c>
      <c r="AC1848" s="246" t="str">
        <f t="shared" si="283"/>
        <v/>
      </c>
      <c r="AD1848" s="97" t="str">
        <f t="shared" si="284"/>
        <v/>
      </c>
      <c r="AE1848" s="97" t="str">
        <f t="shared" si="285"/>
        <v/>
      </c>
      <c r="AF1848" s="252" t="str">
        <f t="shared" si="286"/>
        <v/>
      </c>
      <c r="AG1848" s="254" t="str">
        <f t="shared" si="287"/>
        <v/>
      </c>
      <c r="AH1848" s="248" t="str">
        <f t="shared" si="288"/>
        <v/>
      </c>
      <c r="AI1848" s="249" t="str">
        <f t="shared" si="289"/>
        <v/>
      </c>
    </row>
    <row r="1849" spans="2:35" x14ac:dyDescent="0.3">
      <c r="B1849" s="94"/>
      <c r="C1849" s="95"/>
      <c r="D1849" s="95"/>
      <c r="E1849" s="95"/>
      <c r="F1849" s="94"/>
      <c r="G1849" s="145"/>
      <c r="H1849" s="245"/>
      <c r="I1849" s="211" t="str">
        <f>IF(D1849="Room AC (window/wall)",'Emission Factors'!$E$53,IF(D1849="Room AC (PTAC/PTHP)",H1849,IF(D1849="Residential AC",'Emission Factors'!$E$55,IF(D1849="Residential HP",H1849,IF(D1849="Commercial AC (&gt;=65k to &lt;135,000k Btu/hr)",'Emission Factors'!$E$57,IF(D1849="Commercial AC (&gt;=135,000k Btu/hr)",'Emission Factors'!$E$58,""))))))</f>
        <v/>
      </c>
      <c r="J1849" s="96"/>
      <c r="K1849" s="211" t="str">
        <f>IF(ISBLANK(J1849),"",VLOOKUP(J1849,'Emission Factors'!$C$81:$G$221,4,FALSE))</f>
        <v/>
      </c>
      <c r="L1849" s="210" t="str">
        <f>IF(D1849="Room AC (window/wall)",'Emission Factors'!$F$53,IF(D1849="Room AC (PTAC/PTHP)",'Emission Factors'!$F$54,IF(D1849="Residential AC",'Emission Factors'!$F$55,IF(D1849="Residential HP",'Emission Factors'!$F$56,IF(D1849="Commercial AC (&gt;=65k to &lt;135,000k Btu/hr)",'Emission Factors'!$F$57,IF(D1849="Commercial AC (&gt;=135,000k Btu/hr)",'Emission Factors'!$F$58,""))))))</f>
        <v/>
      </c>
      <c r="M1849" s="211" t="str">
        <f>IF(D1849="Room AC (window/wall)",'Emission Factors'!$G$53,IF(D1849="Room AC (PTAC/PTHP)",'Emission Factors'!$G$54,IF(D1849="Residential AC",'Emission Factors'!$G$55,IF(D1849="Residential HP",'Emission Factors'!$G$56,IF(D1849="Commercial AC (&gt;=65k to &lt;135,000k Btu/hr)",'Emission Factors'!$G$57,IF(D1849="Commercial AC (&gt;=135,000k Btu/hr)",'Emission Factors'!$G$58,""))))))</f>
        <v/>
      </c>
      <c r="N1849" s="96"/>
      <c r="O1849" s="209" t="str">
        <f>IF(ISBLANK(D1849),"",(IF(D1849="Room AC (window/wall)",'Emission Factors'!$C$53,IF(D1849="Room AC (PTAC/PTHP)",'Emission Factors'!$C$54,IF(D1849="Residential AC",'Emission Factors'!$C$55,IF(D1849="Residential HP",'Emission Factors'!$C$56,IF(D1849="Commercial AC (&gt;=65k to &lt;135,000k Btu/hr)",'Emission Factors'!$C$57,IF(D1849="Commercial AC (&gt;=135,000k Btu/hr)",'Emission Factors'!$C$58,""))))))))</f>
        <v/>
      </c>
      <c r="P1849" s="209" t="str">
        <f t="shared" si="280"/>
        <v/>
      </c>
      <c r="Q1849" s="95"/>
      <c r="R1849" s="256"/>
      <c r="S1849" s="256"/>
      <c r="T1849" s="96"/>
      <c r="U1849" s="211" t="str">
        <f>IF(Q1849="Room AC (window/wall)",'Emission Factors'!$E$53,IF(AND(Q1849="Room AC (PTAC/PTHP)",ISBLANK(T1849)),"Error",IF(AND(Q1849="Room AC (PTAC/PTHP)",T1849&gt;0),T1849,IF(Q1849="Residential AC",'Emission Factors'!$E$55,IF(AND(Q1849="Residential HP",ISBLANK(T1849)),"Error",IF(AND(Q1849="Residential HP",T1849&gt;0),T1849,IF(Q1849="Commercial AC (&gt;=65k to &lt;135,000k Btu/hr)",'Emission Factors'!$E$57,IF(Q1849="Commercial AC (&gt;=135,000k Btu/hr)",'Emission Factors'!$E$58,""))))))))</f>
        <v/>
      </c>
      <c r="V1849" s="95"/>
      <c r="W1849" s="211" t="str">
        <f>IF(ISBLANK(V1849),"",VLOOKUP(V1849,'Emission Factors'!$C$81:$G$221,4,FALSE))</f>
        <v/>
      </c>
      <c r="X1849" s="210" t="str">
        <f>IF(Q1849="Room AC (window/wall)",'Emission Factors'!$F$53,IF(Q1849="Room AC (PTAC/PTHP)",'Emission Factors'!$F$54,IF(Q1849="Residential AC",'Emission Factors'!$F$55,IF(Q1849="Residential HP",'Emission Factors'!$F$56,IF(Q1849="Commercial AC (&gt;=65k to &lt;135,000k Btu/hr)",'Emission Factors'!$F$57,IF(Q1849="Commercial AC (&gt;=135,000k Btu/hr)",'Emission Factors'!$F$58,""))))))</f>
        <v/>
      </c>
      <c r="Y1849" s="211" t="str">
        <f>IF(Q1849="Room AC (window/wall)",'Emission Factors'!$G$53,IF(Q1849="Room AC (PTAC/PTHP)",'Emission Factors'!$G$54,IF(Q1849="Residential AC",'Emission Factors'!$G$55,IF(Q1849="Residential HP",'Emission Factors'!$G$56,IF(Q1849="Commercial AC (&gt;=65k to &lt;135,000k Btu/hr)",'Emission Factors'!$G$57,IF(Q1849="Commercial AC (&gt;=135,000k Btu/hr)",'Emission Factors'!$G$58,""))))))</f>
        <v/>
      </c>
      <c r="Z1849" s="96"/>
      <c r="AA1849" s="97" t="str">
        <f t="shared" si="281"/>
        <v/>
      </c>
      <c r="AB1849" s="97" t="str">
        <f t="shared" si="282"/>
        <v/>
      </c>
      <c r="AC1849" s="246" t="str">
        <f t="shared" si="283"/>
        <v/>
      </c>
      <c r="AD1849" s="97" t="str">
        <f t="shared" si="284"/>
        <v/>
      </c>
      <c r="AE1849" s="97" t="str">
        <f t="shared" si="285"/>
        <v/>
      </c>
      <c r="AF1849" s="252" t="str">
        <f t="shared" si="286"/>
        <v/>
      </c>
      <c r="AG1849" s="254" t="str">
        <f t="shared" si="287"/>
        <v/>
      </c>
      <c r="AH1849" s="248" t="str">
        <f t="shared" si="288"/>
        <v/>
      </c>
      <c r="AI1849" s="249" t="str">
        <f t="shared" si="289"/>
        <v/>
      </c>
    </row>
    <row r="1850" spans="2:35" x14ac:dyDescent="0.3">
      <c r="B1850" s="94"/>
      <c r="C1850" s="95"/>
      <c r="D1850" s="95"/>
      <c r="E1850" s="95"/>
      <c r="F1850" s="94"/>
      <c r="G1850" s="145"/>
      <c r="H1850" s="245"/>
      <c r="I1850" s="211" t="str">
        <f>IF(D1850="Room AC (window/wall)",'Emission Factors'!$E$53,IF(D1850="Room AC (PTAC/PTHP)",H1850,IF(D1850="Residential AC",'Emission Factors'!$E$55,IF(D1850="Residential HP",H1850,IF(D1850="Commercial AC (&gt;=65k to &lt;135,000k Btu/hr)",'Emission Factors'!$E$57,IF(D1850="Commercial AC (&gt;=135,000k Btu/hr)",'Emission Factors'!$E$58,""))))))</f>
        <v/>
      </c>
      <c r="J1850" s="96"/>
      <c r="K1850" s="211" t="str">
        <f>IF(ISBLANK(J1850),"",VLOOKUP(J1850,'Emission Factors'!$C$81:$G$221,4,FALSE))</f>
        <v/>
      </c>
      <c r="L1850" s="210" t="str">
        <f>IF(D1850="Room AC (window/wall)",'Emission Factors'!$F$53,IF(D1850="Room AC (PTAC/PTHP)",'Emission Factors'!$F$54,IF(D1850="Residential AC",'Emission Factors'!$F$55,IF(D1850="Residential HP",'Emission Factors'!$F$56,IF(D1850="Commercial AC (&gt;=65k to &lt;135,000k Btu/hr)",'Emission Factors'!$F$57,IF(D1850="Commercial AC (&gt;=135,000k Btu/hr)",'Emission Factors'!$F$58,""))))))</f>
        <v/>
      </c>
      <c r="M1850" s="211" t="str">
        <f>IF(D1850="Room AC (window/wall)",'Emission Factors'!$G$53,IF(D1850="Room AC (PTAC/PTHP)",'Emission Factors'!$G$54,IF(D1850="Residential AC",'Emission Factors'!$G$55,IF(D1850="Residential HP",'Emission Factors'!$G$56,IF(D1850="Commercial AC (&gt;=65k to &lt;135,000k Btu/hr)",'Emission Factors'!$G$57,IF(D1850="Commercial AC (&gt;=135,000k Btu/hr)",'Emission Factors'!$G$58,""))))))</f>
        <v/>
      </c>
      <c r="N1850" s="96"/>
      <c r="O1850" s="209" t="str">
        <f>IF(ISBLANK(D1850),"",(IF(D1850="Room AC (window/wall)",'Emission Factors'!$C$53,IF(D1850="Room AC (PTAC/PTHP)",'Emission Factors'!$C$54,IF(D1850="Residential AC",'Emission Factors'!$C$55,IF(D1850="Residential HP",'Emission Factors'!$C$56,IF(D1850="Commercial AC (&gt;=65k to &lt;135,000k Btu/hr)",'Emission Factors'!$C$57,IF(D1850="Commercial AC (&gt;=135,000k Btu/hr)",'Emission Factors'!$C$58,""))))))))</f>
        <v/>
      </c>
      <c r="P1850" s="209" t="str">
        <f t="shared" si="280"/>
        <v/>
      </c>
      <c r="Q1850" s="95"/>
      <c r="R1850" s="256"/>
      <c r="S1850" s="256"/>
      <c r="T1850" s="96"/>
      <c r="U1850" s="211" t="str">
        <f>IF(Q1850="Room AC (window/wall)",'Emission Factors'!$E$53,IF(AND(Q1850="Room AC (PTAC/PTHP)",ISBLANK(T1850)),"Error",IF(AND(Q1850="Room AC (PTAC/PTHP)",T1850&gt;0),T1850,IF(Q1850="Residential AC",'Emission Factors'!$E$55,IF(AND(Q1850="Residential HP",ISBLANK(T1850)),"Error",IF(AND(Q1850="Residential HP",T1850&gt;0),T1850,IF(Q1850="Commercial AC (&gt;=65k to &lt;135,000k Btu/hr)",'Emission Factors'!$E$57,IF(Q1850="Commercial AC (&gt;=135,000k Btu/hr)",'Emission Factors'!$E$58,""))))))))</f>
        <v/>
      </c>
      <c r="V1850" s="95"/>
      <c r="W1850" s="211" t="str">
        <f>IF(ISBLANK(V1850),"",VLOOKUP(V1850,'Emission Factors'!$C$81:$G$221,4,FALSE))</f>
        <v/>
      </c>
      <c r="X1850" s="210" t="str">
        <f>IF(Q1850="Room AC (window/wall)",'Emission Factors'!$F$53,IF(Q1850="Room AC (PTAC/PTHP)",'Emission Factors'!$F$54,IF(Q1850="Residential AC",'Emission Factors'!$F$55,IF(Q1850="Residential HP",'Emission Factors'!$F$56,IF(Q1850="Commercial AC (&gt;=65k to &lt;135,000k Btu/hr)",'Emission Factors'!$F$57,IF(Q1850="Commercial AC (&gt;=135,000k Btu/hr)",'Emission Factors'!$F$58,""))))))</f>
        <v/>
      </c>
      <c r="Y1850" s="211" t="str">
        <f>IF(Q1850="Room AC (window/wall)",'Emission Factors'!$G$53,IF(Q1850="Room AC (PTAC/PTHP)",'Emission Factors'!$G$54,IF(Q1850="Residential AC",'Emission Factors'!$G$55,IF(Q1850="Residential HP",'Emission Factors'!$G$56,IF(Q1850="Commercial AC (&gt;=65k to &lt;135,000k Btu/hr)",'Emission Factors'!$G$57,IF(Q1850="Commercial AC (&gt;=135,000k Btu/hr)",'Emission Factors'!$G$58,""))))))</f>
        <v/>
      </c>
      <c r="Z1850" s="96"/>
      <c r="AA1850" s="97" t="str">
        <f t="shared" si="281"/>
        <v/>
      </c>
      <c r="AB1850" s="97" t="str">
        <f t="shared" si="282"/>
        <v/>
      </c>
      <c r="AC1850" s="246" t="str">
        <f t="shared" si="283"/>
        <v/>
      </c>
      <c r="AD1850" s="97" t="str">
        <f t="shared" si="284"/>
        <v/>
      </c>
      <c r="AE1850" s="97" t="str">
        <f t="shared" si="285"/>
        <v/>
      </c>
      <c r="AF1850" s="252" t="str">
        <f t="shared" si="286"/>
        <v/>
      </c>
      <c r="AG1850" s="254" t="str">
        <f t="shared" si="287"/>
        <v/>
      </c>
      <c r="AH1850" s="248" t="str">
        <f t="shared" si="288"/>
        <v/>
      </c>
      <c r="AI1850" s="249" t="str">
        <f t="shared" si="289"/>
        <v/>
      </c>
    </row>
    <row r="1851" spans="2:35" x14ac:dyDescent="0.3">
      <c r="B1851" s="94"/>
      <c r="C1851" s="95"/>
      <c r="D1851" s="95"/>
      <c r="E1851" s="95"/>
      <c r="F1851" s="94"/>
      <c r="G1851" s="145"/>
      <c r="H1851" s="245"/>
      <c r="I1851" s="211" t="str">
        <f>IF(D1851="Room AC (window/wall)",'Emission Factors'!$E$53,IF(D1851="Room AC (PTAC/PTHP)",H1851,IF(D1851="Residential AC",'Emission Factors'!$E$55,IF(D1851="Residential HP",H1851,IF(D1851="Commercial AC (&gt;=65k to &lt;135,000k Btu/hr)",'Emission Factors'!$E$57,IF(D1851="Commercial AC (&gt;=135,000k Btu/hr)",'Emission Factors'!$E$58,""))))))</f>
        <v/>
      </c>
      <c r="J1851" s="96"/>
      <c r="K1851" s="211" t="str">
        <f>IF(ISBLANK(J1851),"",VLOOKUP(J1851,'Emission Factors'!$C$81:$G$221,4,FALSE))</f>
        <v/>
      </c>
      <c r="L1851" s="210" t="str">
        <f>IF(D1851="Room AC (window/wall)",'Emission Factors'!$F$53,IF(D1851="Room AC (PTAC/PTHP)",'Emission Factors'!$F$54,IF(D1851="Residential AC",'Emission Factors'!$F$55,IF(D1851="Residential HP",'Emission Factors'!$F$56,IF(D1851="Commercial AC (&gt;=65k to &lt;135,000k Btu/hr)",'Emission Factors'!$F$57,IF(D1851="Commercial AC (&gt;=135,000k Btu/hr)",'Emission Factors'!$F$58,""))))))</f>
        <v/>
      </c>
      <c r="M1851" s="211" t="str">
        <f>IF(D1851="Room AC (window/wall)",'Emission Factors'!$G$53,IF(D1851="Room AC (PTAC/PTHP)",'Emission Factors'!$G$54,IF(D1851="Residential AC",'Emission Factors'!$G$55,IF(D1851="Residential HP",'Emission Factors'!$G$56,IF(D1851="Commercial AC (&gt;=65k to &lt;135,000k Btu/hr)",'Emission Factors'!$G$57,IF(D1851="Commercial AC (&gt;=135,000k Btu/hr)",'Emission Factors'!$G$58,""))))))</f>
        <v/>
      </c>
      <c r="N1851" s="96"/>
      <c r="O1851" s="209" t="str">
        <f>IF(ISBLANK(D1851),"",(IF(D1851="Room AC (window/wall)",'Emission Factors'!$C$53,IF(D1851="Room AC (PTAC/PTHP)",'Emission Factors'!$C$54,IF(D1851="Residential AC",'Emission Factors'!$C$55,IF(D1851="Residential HP",'Emission Factors'!$C$56,IF(D1851="Commercial AC (&gt;=65k to &lt;135,000k Btu/hr)",'Emission Factors'!$C$57,IF(D1851="Commercial AC (&gt;=135,000k Btu/hr)",'Emission Factors'!$C$58,""))))))))</f>
        <v/>
      </c>
      <c r="P1851" s="209" t="str">
        <f t="shared" si="280"/>
        <v/>
      </c>
      <c r="Q1851" s="95"/>
      <c r="R1851" s="256"/>
      <c r="S1851" s="256"/>
      <c r="T1851" s="96"/>
      <c r="U1851" s="211" t="str">
        <f>IF(Q1851="Room AC (window/wall)",'Emission Factors'!$E$53,IF(AND(Q1851="Room AC (PTAC/PTHP)",ISBLANK(T1851)),"Error",IF(AND(Q1851="Room AC (PTAC/PTHP)",T1851&gt;0),T1851,IF(Q1851="Residential AC",'Emission Factors'!$E$55,IF(AND(Q1851="Residential HP",ISBLANK(T1851)),"Error",IF(AND(Q1851="Residential HP",T1851&gt;0),T1851,IF(Q1851="Commercial AC (&gt;=65k to &lt;135,000k Btu/hr)",'Emission Factors'!$E$57,IF(Q1851="Commercial AC (&gt;=135,000k Btu/hr)",'Emission Factors'!$E$58,""))))))))</f>
        <v/>
      </c>
      <c r="V1851" s="95"/>
      <c r="W1851" s="211" t="str">
        <f>IF(ISBLANK(V1851),"",VLOOKUP(V1851,'Emission Factors'!$C$81:$G$221,4,FALSE))</f>
        <v/>
      </c>
      <c r="X1851" s="210" t="str">
        <f>IF(Q1851="Room AC (window/wall)",'Emission Factors'!$F$53,IF(Q1851="Room AC (PTAC/PTHP)",'Emission Factors'!$F$54,IF(Q1851="Residential AC",'Emission Factors'!$F$55,IF(Q1851="Residential HP",'Emission Factors'!$F$56,IF(Q1851="Commercial AC (&gt;=65k to &lt;135,000k Btu/hr)",'Emission Factors'!$F$57,IF(Q1851="Commercial AC (&gt;=135,000k Btu/hr)",'Emission Factors'!$F$58,""))))))</f>
        <v/>
      </c>
      <c r="Y1851" s="211" t="str">
        <f>IF(Q1851="Room AC (window/wall)",'Emission Factors'!$G$53,IF(Q1851="Room AC (PTAC/PTHP)",'Emission Factors'!$G$54,IF(Q1851="Residential AC",'Emission Factors'!$G$55,IF(Q1851="Residential HP",'Emission Factors'!$G$56,IF(Q1851="Commercial AC (&gt;=65k to &lt;135,000k Btu/hr)",'Emission Factors'!$G$57,IF(Q1851="Commercial AC (&gt;=135,000k Btu/hr)",'Emission Factors'!$G$58,""))))))</f>
        <v/>
      </c>
      <c r="Z1851" s="96"/>
      <c r="AA1851" s="97" t="str">
        <f t="shared" si="281"/>
        <v/>
      </c>
      <c r="AB1851" s="97" t="str">
        <f t="shared" si="282"/>
        <v/>
      </c>
      <c r="AC1851" s="246" t="str">
        <f t="shared" si="283"/>
        <v/>
      </c>
      <c r="AD1851" s="97" t="str">
        <f t="shared" si="284"/>
        <v/>
      </c>
      <c r="AE1851" s="97" t="str">
        <f t="shared" si="285"/>
        <v/>
      </c>
      <c r="AF1851" s="252" t="str">
        <f t="shared" si="286"/>
        <v/>
      </c>
      <c r="AG1851" s="254" t="str">
        <f t="shared" si="287"/>
        <v/>
      </c>
      <c r="AH1851" s="248" t="str">
        <f t="shared" si="288"/>
        <v/>
      </c>
      <c r="AI1851" s="249" t="str">
        <f t="shared" si="289"/>
        <v/>
      </c>
    </row>
    <row r="1852" spans="2:35" x14ac:dyDescent="0.3">
      <c r="B1852" s="94"/>
      <c r="C1852" s="95"/>
      <c r="D1852" s="95"/>
      <c r="E1852" s="95"/>
      <c r="F1852" s="94"/>
      <c r="G1852" s="145"/>
      <c r="H1852" s="245"/>
      <c r="I1852" s="211" t="str">
        <f>IF(D1852="Room AC (window/wall)",'Emission Factors'!$E$53,IF(D1852="Room AC (PTAC/PTHP)",H1852,IF(D1852="Residential AC",'Emission Factors'!$E$55,IF(D1852="Residential HP",H1852,IF(D1852="Commercial AC (&gt;=65k to &lt;135,000k Btu/hr)",'Emission Factors'!$E$57,IF(D1852="Commercial AC (&gt;=135,000k Btu/hr)",'Emission Factors'!$E$58,""))))))</f>
        <v/>
      </c>
      <c r="J1852" s="96"/>
      <c r="K1852" s="211" t="str">
        <f>IF(ISBLANK(J1852),"",VLOOKUP(J1852,'Emission Factors'!$C$81:$G$221,4,FALSE))</f>
        <v/>
      </c>
      <c r="L1852" s="210" t="str">
        <f>IF(D1852="Room AC (window/wall)",'Emission Factors'!$F$53,IF(D1852="Room AC (PTAC/PTHP)",'Emission Factors'!$F$54,IF(D1852="Residential AC",'Emission Factors'!$F$55,IF(D1852="Residential HP",'Emission Factors'!$F$56,IF(D1852="Commercial AC (&gt;=65k to &lt;135,000k Btu/hr)",'Emission Factors'!$F$57,IF(D1852="Commercial AC (&gt;=135,000k Btu/hr)",'Emission Factors'!$F$58,""))))))</f>
        <v/>
      </c>
      <c r="M1852" s="211" t="str">
        <f>IF(D1852="Room AC (window/wall)",'Emission Factors'!$G$53,IF(D1852="Room AC (PTAC/PTHP)",'Emission Factors'!$G$54,IF(D1852="Residential AC",'Emission Factors'!$G$55,IF(D1852="Residential HP",'Emission Factors'!$G$56,IF(D1852="Commercial AC (&gt;=65k to &lt;135,000k Btu/hr)",'Emission Factors'!$G$57,IF(D1852="Commercial AC (&gt;=135,000k Btu/hr)",'Emission Factors'!$G$58,""))))))</f>
        <v/>
      </c>
      <c r="N1852" s="96"/>
      <c r="O1852" s="209" t="str">
        <f>IF(ISBLANK(D1852),"",(IF(D1852="Room AC (window/wall)",'Emission Factors'!$C$53,IF(D1852="Room AC (PTAC/PTHP)",'Emission Factors'!$C$54,IF(D1852="Residential AC",'Emission Factors'!$C$55,IF(D1852="Residential HP",'Emission Factors'!$C$56,IF(D1852="Commercial AC (&gt;=65k to &lt;135,000k Btu/hr)",'Emission Factors'!$C$57,IF(D1852="Commercial AC (&gt;=135,000k Btu/hr)",'Emission Factors'!$C$58,""))))))))</f>
        <v/>
      </c>
      <c r="P1852" s="209" t="str">
        <f t="shared" si="280"/>
        <v/>
      </c>
      <c r="Q1852" s="95"/>
      <c r="R1852" s="256"/>
      <c r="S1852" s="256"/>
      <c r="T1852" s="96"/>
      <c r="U1852" s="211" t="str">
        <f>IF(Q1852="Room AC (window/wall)",'Emission Factors'!$E$53,IF(AND(Q1852="Room AC (PTAC/PTHP)",ISBLANK(T1852)),"Error",IF(AND(Q1852="Room AC (PTAC/PTHP)",T1852&gt;0),T1852,IF(Q1852="Residential AC",'Emission Factors'!$E$55,IF(AND(Q1852="Residential HP",ISBLANK(T1852)),"Error",IF(AND(Q1852="Residential HP",T1852&gt;0),T1852,IF(Q1852="Commercial AC (&gt;=65k to &lt;135,000k Btu/hr)",'Emission Factors'!$E$57,IF(Q1852="Commercial AC (&gt;=135,000k Btu/hr)",'Emission Factors'!$E$58,""))))))))</f>
        <v/>
      </c>
      <c r="V1852" s="95"/>
      <c r="W1852" s="211" t="str">
        <f>IF(ISBLANK(V1852),"",VLOOKUP(V1852,'Emission Factors'!$C$81:$G$221,4,FALSE))</f>
        <v/>
      </c>
      <c r="X1852" s="210" t="str">
        <f>IF(Q1852="Room AC (window/wall)",'Emission Factors'!$F$53,IF(Q1852="Room AC (PTAC/PTHP)",'Emission Factors'!$F$54,IF(Q1852="Residential AC",'Emission Factors'!$F$55,IF(Q1852="Residential HP",'Emission Factors'!$F$56,IF(Q1852="Commercial AC (&gt;=65k to &lt;135,000k Btu/hr)",'Emission Factors'!$F$57,IF(Q1852="Commercial AC (&gt;=135,000k Btu/hr)",'Emission Factors'!$F$58,""))))))</f>
        <v/>
      </c>
      <c r="Y1852" s="211" t="str">
        <f>IF(Q1852="Room AC (window/wall)",'Emission Factors'!$G$53,IF(Q1852="Room AC (PTAC/PTHP)",'Emission Factors'!$G$54,IF(Q1852="Residential AC",'Emission Factors'!$G$55,IF(Q1852="Residential HP",'Emission Factors'!$G$56,IF(Q1852="Commercial AC (&gt;=65k to &lt;135,000k Btu/hr)",'Emission Factors'!$G$57,IF(Q1852="Commercial AC (&gt;=135,000k Btu/hr)",'Emission Factors'!$G$58,""))))))</f>
        <v/>
      </c>
      <c r="Z1852" s="96"/>
      <c r="AA1852" s="97" t="str">
        <f t="shared" si="281"/>
        <v/>
      </c>
      <c r="AB1852" s="97" t="str">
        <f t="shared" si="282"/>
        <v/>
      </c>
      <c r="AC1852" s="246" t="str">
        <f t="shared" si="283"/>
        <v/>
      </c>
      <c r="AD1852" s="97" t="str">
        <f t="shared" si="284"/>
        <v/>
      </c>
      <c r="AE1852" s="97" t="str">
        <f t="shared" si="285"/>
        <v/>
      </c>
      <c r="AF1852" s="252" t="str">
        <f t="shared" si="286"/>
        <v/>
      </c>
      <c r="AG1852" s="254" t="str">
        <f t="shared" si="287"/>
        <v/>
      </c>
      <c r="AH1852" s="248" t="str">
        <f t="shared" si="288"/>
        <v/>
      </c>
      <c r="AI1852" s="249" t="str">
        <f t="shared" si="289"/>
        <v/>
      </c>
    </row>
    <row r="1853" spans="2:35" x14ac:dyDescent="0.3">
      <c r="B1853" s="94"/>
      <c r="C1853" s="95"/>
      <c r="D1853" s="95"/>
      <c r="E1853" s="95"/>
      <c r="F1853" s="94"/>
      <c r="G1853" s="145"/>
      <c r="H1853" s="245"/>
      <c r="I1853" s="211" t="str">
        <f>IF(D1853="Room AC (window/wall)",'Emission Factors'!$E$53,IF(D1853="Room AC (PTAC/PTHP)",H1853,IF(D1853="Residential AC",'Emission Factors'!$E$55,IF(D1853="Residential HP",H1853,IF(D1853="Commercial AC (&gt;=65k to &lt;135,000k Btu/hr)",'Emission Factors'!$E$57,IF(D1853="Commercial AC (&gt;=135,000k Btu/hr)",'Emission Factors'!$E$58,""))))))</f>
        <v/>
      </c>
      <c r="J1853" s="96"/>
      <c r="K1853" s="211" t="str">
        <f>IF(ISBLANK(J1853),"",VLOOKUP(J1853,'Emission Factors'!$C$81:$G$221,4,FALSE))</f>
        <v/>
      </c>
      <c r="L1853" s="210" t="str">
        <f>IF(D1853="Room AC (window/wall)",'Emission Factors'!$F$53,IF(D1853="Room AC (PTAC/PTHP)",'Emission Factors'!$F$54,IF(D1853="Residential AC",'Emission Factors'!$F$55,IF(D1853="Residential HP",'Emission Factors'!$F$56,IF(D1853="Commercial AC (&gt;=65k to &lt;135,000k Btu/hr)",'Emission Factors'!$F$57,IF(D1853="Commercial AC (&gt;=135,000k Btu/hr)",'Emission Factors'!$F$58,""))))))</f>
        <v/>
      </c>
      <c r="M1853" s="211" t="str">
        <f>IF(D1853="Room AC (window/wall)",'Emission Factors'!$G$53,IF(D1853="Room AC (PTAC/PTHP)",'Emission Factors'!$G$54,IF(D1853="Residential AC",'Emission Factors'!$G$55,IF(D1853="Residential HP",'Emission Factors'!$G$56,IF(D1853="Commercial AC (&gt;=65k to &lt;135,000k Btu/hr)",'Emission Factors'!$G$57,IF(D1853="Commercial AC (&gt;=135,000k Btu/hr)",'Emission Factors'!$G$58,""))))))</f>
        <v/>
      </c>
      <c r="N1853" s="96"/>
      <c r="O1853" s="209" t="str">
        <f>IF(ISBLANK(D1853),"",(IF(D1853="Room AC (window/wall)",'Emission Factors'!$C$53,IF(D1853="Room AC (PTAC/PTHP)",'Emission Factors'!$C$54,IF(D1853="Residential AC",'Emission Factors'!$C$55,IF(D1853="Residential HP",'Emission Factors'!$C$56,IF(D1853="Commercial AC (&gt;=65k to &lt;135,000k Btu/hr)",'Emission Factors'!$C$57,IF(D1853="Commercial AC (&gt;=135,000k Btu/hr)",'Emission Factors'!$C$58,""))))))))</f>
        <v/>
      </c>
      <c r="P1853" s="209" t="str">
        <f t="shared" si="280"/>
        <v/>
      </c>
      <c r="Q1853" s="95"/>
      <c r="R1853" s="256"/>
      <c r="S1853" s="256"/>
      <c r="T1853" s="96"/>
      <c r="U1853" s="211" t="str">
        <f>IF(Q1853="Room AC (window/wall)",'Emission Factors'!$E$53,IF(AND(Q1853="Room AC (PTAC/PTHP)",ISBLANK(T1853)),"Error",IF(AND(Q1853="Room AC (PTAC/PTHP)",T1853&gt;0),T1853,IF(Q1853="Residential AC",'Emission Factors'!$E$55,IF(AND(Q1853="Residential HP",ISBLANK(T1853)),"Error",IF(AND(Q1853="Residential HP",T1853&gt;0),T1853,IF(Q1853="Commercial AC (&gt;=65k to &lt;135,000k Btu/hr)",'Emission Factors'!$E$57,IF(Q1853="Commercial AC (&gt;=135,000k Btu/hr)",'Emission Factors'!$E$58,""))))))))</f>
        <v/>
      </c>
      <c r="V1853" s="95"/>
      <c r="W1853" s="211" t="str">
        <f>IF(ISBLANK(V1853),"",VLOOKUP(V1853,'Emission Factors'!$C$81:$G$221,4,FALSE))</f>
        <v/>
      </c>
      <c r="X1853" s="210" t="str">
        <f>IF(Q1853="Room AC (window/wall)",'Emission Factors'!$F$53,IF(Q1853="Room AC (PTAC/PTHP)",'Emission Factors'!$F$54,IF(Q1853="Residential AC",'Emission Factors'!$F$55,IF(Q1853="Residential HP",'Emission Factors'!$F$56,IF(Q1853="Commercial AC (&gt;=65k to &lt;135,000k Btu/hr)",'Emission Factors'!$F$57,IF(Q1853="Commercial AC (&gt;=135,000k Btu/hr)",'Emission Factors'!$F$58,""))))))</f>
        <v/>
      </c>
      <c r="Y1853" s="211" t="str">
        <f>IF(Q1853="Room AC (window/wall)",'Emission Factors'!$G$53,IF(Q1853="Room AC (PTAC/PTHP)",'Emission Factors'!$G$54,IF(Q1853="Residential AC",'Emission Factors'!$G$55,IF(Q1853="Residential HP",'Emission Factors'!$G$56,IF(Q1853="Commercial AC (&gt;=65k to &lt;135,000k Btu/hr)",'Emission Factors'!$G$57,IF(Q1853="Commercial AC (&gt;=135,000k Btu/hr)",'Emission Factors'!$G$58,""))))))</f>
        <v/>
      </c>
      <c r="Z1853" s="96"/>
      <c r="AA1853" s="97" t="str">
        <f t="shared" si="281"/>
        <v/>
      </c>
      <c r="AB1853" s="97" t="str">
        <f t="shared" si="282"/>
        <v/>
      </c>
      <c r="AC1853" s="246" t="str">
        <f t="shared" si="283"/>
        <v/>
      </c>
      <c r="AD1853" s="97" t="str">
        <f t="shared" si="284"/>
        <v/>
      </c>
      <c r="AE1853" s="97" t="str">
        <f t="shared" si="285"/>
        <v/>
      </c>
      <c r="AF1853" s="252" t="str">
        <f t="shared" si="286"/>
        <v/>
      </c>
      <c r="AG1853" s="254" t="str">
        <f t="shared" si="287"/>
        <v/>
      </c>
      <c r="AH1853" s="248" t="str">
        <f t="shared" si="288"/>
        <v/>
      </c>
      <c r="AI1853" s="249" t="str">
        <f t="shared" si="289"/>
        <v/>
      </c>
    </row>
    <row r="1854" spans="2:35" x14ac:dyDescent="0.3">
      <c r="B1854" s="94"/>
      <c r="C1854" s="95"/>
      <c r="D1854" s="95"/>
      <c r="E1854" s="95"/>
      <c r="F1854" s="94"/>
      <c r="G1854" s="145"/>
      <c r="H1854" s="245"/>
      <c r="I1854" s="211" t="str">
        <f>IF(D1854="Room AC (window/wall)",'Emission Factors'!$E$53,IF(D1854="Room AC (PTAC/PTHP)",H1854,IF(D1854="Residential AC",'Emission Factors'!$E$55,IF(D1854="Residential HP",H1854,IF(D1854="Commercial AC (&gt;=65k to &lt;135,000k Btu/hr)",'Emission Factors'!$E$57,IF(D1854="Commercial AC (&gt;=135,000k Btu/hr)",'Emission Factors'!$E$58,""))))))</f>
        <v/>
      </c>
      <c r="J1854" s="96"/>
      <c r="K1854" s="211" t="str">
        <f>IF(ISBLANK(J1854),"",VLOOKUP(J1854,'Emission Factors'!$C$81:$G$221,4,FALSE))</f>
        <v/>
      </c>
      <c r="L1854" s="210" t="str">
        <f>IF(D1854="Room AC (window/wall)",'Emission Factors'!$F$53,IF(D1854="Room AC (PTAC/PTHP)",'Emission Factors'!$F$54,IF(D1854="Residential AC",'Emission Factors'!$F$55,IF(D1854="Residential HP",'Emission Factors'!$F$56,IF(D1854="Commercial AC (&gt;=65k to &lt;135,000k Btu/hr)",'Emission Factors'!$F$57,IF(D1854="Commercial AC (&gt;=135,000k Btu/hr)",'Emission Factors'!$F$58,""))))))</f>
        <v/>
      </c>
      <c r="M1854" s="211" t="str">
        <f>IF(D1854="Room AC (window/wall)",'Emission Factors'!$G$53,IF(D1854="Room AC (PTAC/PTHP)",'Emission Factors'!$G$54,IF(D1854="Residential AC",'Emission Factors'!$G$55,IF(D1854="Residential HP",'Emission Factors'!$G$56,IF(D1854="Commercial AC (&gt;=65k to &lt;135,000k Btu/hr)",'Emission Factors'!$G$57,IF(D1854="Commercial AC (&gt;=135,000k Btu/hr)",'Emission Factors'!$G$58,""))))))</f>
        <v/>
      </c>
      <c r="N1854" s="96"/>
      <c r="O1854" s="209" t="str">
        <f>IF(ISBLANK(D1854),"",(IF(D1854="Room AC (window/wall)",'Emission Factors'!$C$53,IF(D1854="Room AC (PTAC/PTHP)",'Emission Factors'!$C$54,IF(D1854="Residential AC",'Emission Factors'!$C$55,IF(D1854="Residential HP",'Emission Factors'!$C$56,IF(D1854="Commercial AC (&gt;=65k to &lt;135,000k Btu/hr)",'Emission Factors'!$C$57,IF(D1854="Commercial AC (&gt;=135,000k Btu/hr)",'Emission Factors'!$C$58,""))))))))</f>
        <v/>
      </c>
      <c r="P1854" s="209" t="str">
        <f t="shared" si="280"/>
        <v/>
      </c>
      <c r="Q1854" s="95"/>
      <c r="R1854" s="256"/>
      <c r="S1854" s="256"/>
      <c r="T1854" s="96"/>
      <c r="U1854" s="211" t="str">
        <f>IF(Q1854="Room AC (window/wall)",'Emission Factors'!$E$53,IF(AND(Q1854="Room AC (PTAC/PTHP)",ISBLANK(T1854)),"Error",IF(AND(Q1854="Room AC (PTAC/PTHP)",T1854&gt;0),T1854,IF(Q1854="Residential AC",'Emission Factors'!$E$55,IF(AND(Q1854="Residential HP",ISBLANK(T1854)),"Error",IF(AND(Q1854="Residential HP",T1854&gt;0),T1854,IF(Q1854="Commercial AC (&gt;=65k to &lt;135,000k Btu/hr)",'Emission Factors'!$E$57,IF(Q1854="Commercial AC (&gt;=135,000k Btu/hr)",'Emission Factors'!$E$58,""))))))))</f>
        <v/>
      </c>
      <c r="V1854" s="95"/>
      <c r="W1854" s="211" t="str">
        <f>IF(ISBLANK(V1854),"",VLOOKUP(V1854,'Emission Factors'!$C$81:$G$221,4,FALSE))</f>
        <v/>
      </c>
      <c r="X1854" s="210" t="str">
        <f>IF(Q1854="Room AC (window/wall)",'Emission Factors'!$F$53,IF(Q1854="Room AC (PTAC/PTHP)",'Emission Factors'!$F$54,IF(Q1854="Residential AC",'Emission Factors'!$F$55,IF(Q1854="Residential HP",'Emission Factors'!$F$56,IF(Q1854="Commercial AC (&gt;=65k to &lt;135,000k Btu/hr)",'Emission Factors'!$F$57,IF(Q1854="Commercial AC (&gt;=135,000k Btu/hr)",'Emission Factors'!$F$58,""))))))</f>
        <v/>
      </c>
      <c r="Y1854" s="211" t="str">
        <f>IF(Q1854="Room AC (window/wall)",'Emission Factors'!$G$53,IF(Q1854="Room AC (PTAC/PTHP)",'Emission Factors'!$G$54,IF(Q1854="Residential AC",'Emission Factors'!$G$55,IF(Q1854="Residential HP",'Emission Factors'!$G$56,IF(Q1854="Commercial AC (&gt;=65k to &lt;135,000k Btu/hr)",'Emission Factors'!$G$57,IF(Q1854="Commercial AC (&gt;=135,000k Btu/hr)",'Emission Factors'!$G$58,""))))))</f>
        <v/>
      </c>
      <c r="Z1854" s="96"/>
      <c r="AA1854" s="97" t="str">
        <f t="shared" si="281"/>
        <v/>
      </c>
      <c r="AB1854" s="97" t="str">
        <f t="shared" si="282"/>
        <v/>
      </c>
      <c r="AC1854" s="246" t="str">
        <f t="shared" si="283"/>
        <v/>
      </c>
      <c r="AD1854" s="97" t="str">
        <f t="shared" si="284"/>
        <v/>
      </c>
      <c r="AE1854" s="97" t="str">
        <f t="shared" si="285"/>
        <v/>
      </c>
      <c r="AF1854" s="252" t="str">
        <f t="shared" si="286"/>
        <v/>
      </c>
      <c r="AG1854" s="254" t="str">
        <f t="shared" si="287"/>
        <v/>
      </c>
      <c r="AH1854" s="248" t="str">
        <f t="shared" si="288"/>
        <v/>
      </c>
      <c r="AI1854" s="249" t="str">
        <f t="shared" si="289"/>
        <v/>
      </c>
    </row>
    <row r="1855" spans="2:35" x14ac:dyDescent="0.3">
      <c r="B1855" s="94"/>
      <c r="C1855" s="95"/>
      <c r="D1855" s="95"/>
      <c r="E1855" s="95"/>
      <c r="F1855" s="94"/>
      <c r="G1855" s="145"/>
      <c r="H1855" s="245"/>
      <c r="I1855" s="211" t="str">
        <f>IF(D1855="Room AC (window/wall)",'Emission Factors'!$E$53,IF(D1855="Room AC (PTAC/PTHP)",H1855,IF(D1855="Residential AC",'Emission Factors'!$E$55,IF(D1855="Residential HP",H1855,IF(D1855="Commercial AC (&gt;=65k to &lt;135,000k Btu/hr)",'Emission Factors'!$E$57,IF(D1855="Commercial AC (&gt;=135,000k Btu/hr)",'Emission Factors'!$E$58,""))))))</f>
        <v/>
      </c>
      <c r="J1855" s="96"/>
      <c r="K1855" s="211" t="str">
        <f>IF(ISBLANK(J1855),"",VLOOKUP(J1855,'Emission Factors'!$C$81:$G$221,4,FALSE))</f>
        <v/>
      </c>
      <c r="L1855" s="210" t="str">
        <f>IF(D1855="Room AC (window/wall)",'Emission Factors'!$F$53,IF(D1855="Room AC (PTAC/PTHP)",'Emission Factors'!$F$54,IF(D1855="Residential AC",'Emission Factors'!$F$55,IF(D1855="Residential HP",'Emission Factors'!$F$56,IF(D1855="Commercial AC (&gt;=65k to &lt;135,000k Btu/hr)",'Emission Factors'!$F$57,IF(D1855="Commercial AC (&gt;=135,000k Btu/hr)",'Emission Factors'!$F$58,""))))))</f>
        <v/>
      </c>
      <c r="M1855" s="211" t="str">
        <f>IF(D1855="Room AC (window/wall)",'Emission Factors'!$G$53,IF(D1855="Room AC (PTAC/PTHP)",'Emission Factors'!$G$54,IF(D1855="Residential AC",'Emission Factors'!$G$55,IF(D1855="Residential HP",'Emission Factors'!$G$56,IF(D1855="Commercial AC (&gt;=65k to &lt;135,000k Btu/hr)",'Emission Factors'!$G$57,IF(D1855="Commercial AC (&gt;=135,000k Btu/hr)",'Emission Factors'!$G$58,""))))))</f>
        <v/>
      </c>
      <c r="N1855" s="96"/>
      <c r="O1855" s="209" t="str">
        <f>IF(ISBLANK(D1855),"",(IF(D1855="Room AC (window/wall)",'Emission Factors'!$C$53,IF(D1855="Room AC (PTAC/PTHP)",'Emission Factors'!$C$54,IF(D1855="Residential AC",'Emission Factors'!$C$55,IF(D1855="Residential HP",'Emission Factors'!$C$56,IF(D1855="Commercial AC (&gt;=65k to &lt;135,000k Btu/hr)",'Emission Factors'!$C$57,IF(D1855="Commercial AC (&gt;=135,000k Btu/hr)",'Emission Factors'!$C$58,""))))))))</f>
        <v/>
      </c>
      <c r="P1855" s="209" t="str">
        <f t="shared" si="280"/>
        <v/>
      </c>
      <c r="Q1855" s="95"/>
      <c r="R1855" s="256"/>
      <c r="S1855" s="256"/>
      <c r="T1855" s="96"/>
      <c r="U1855" s="211" t="str">
        <f>IF(Q1855="Room AC (window/wall)",'Emission Factors'!$E$53,IF(AND(Q1855="Room AC (PTAC/PTHP)",ISBLANK(T1855)),"Error",IF(AND(Q1855="Room AC (PTAC/PTHP)",T1855&gt;0),T1855,IF(Q1855="Residential AC",'Emission Factors'!$E$55,IF(AND(Q1855="Residential HP",ISBLANK(T1855)),"Error",IF(AND(Q1855="Residential HP",T1855&gt;0),T1855,IF(Q1855="Commercial AC (&gt;=65k to &lt;135,000k Btu/hr)",'Emission Factors'!$E$57,IF(Q1855="Commercial AC (&gt;=135,000k Btu/hr)",'Emission Factors'!$E$58,""))))))))</f>
        <v/>
      </c>
      <c r="V1855" s="95"/>
      <c r="W1855" s="211" t="str">
        <f>IF(ISBLANK(V1855),"",VLOOKUP(V1855,'Emission Factors'!$C$81:$G$221,4,FALSE))</f>
        <v/>
      </c>
      <c r="X1855" s="210" t="str">
        <f>IF(Q1855="Room AC (window/wall)",'Emission Factors'!$F$53,IF(Q1855="Room AC (PTAC/PTHP)",'Emission Factors'!$F$54,IF(Q1855="Residential AC",'Emission Factors'!$F$55,IF(Q1855="Residential HP",'Emission Factors'!$F$56,IF(Q1855="Commercial AC (&gt;=65k to &lt;135,000k Btu/hr)",'Emission Factors'!$F$57,IF(Q1855="Commercial AC (&gt;=135,000k Btu/hr)",'Emission Factors'!$F$58,""))))))</f>
        <v/>
      </c>
      <c r="Y1855" s="211" t="str">
        <f>IF(Q1855="Room AC (window/wall)",'Emission Factors'!$G$53,IF(Q1855="Room AC (PTAC/PTHP)",'Emission Factors'!$G$54,IF(Q1855="Residential AC",'Emission Factors'!$G$55,IF(Q1855="Residential HP",'Emission Factors'!$G$56,IF(Q1855="Commercial AC (&gt;=65k to &lt;135,000k Btu/hr)",'Emission Factors'!$G$57,IF(Q1855="Commercial AC (&gt;=135,000k Btu/hr)",'Emission Factors'!$G$58,""))))))</f>
        <v/>
      </c>
      <c r="Z1855" s="96"/>
      <c r="AA1855" s="97" t="str">
        <f t="shared" si="281"/>
        <v/>
      </c>
      <c r="AB1855" s="97" t="str">
        <f t="shared" si="282"/>
        <v/>
      </c>
      <c r="AC1855" s="246" t="str">
        <f t="shared" si="283"/>
        <v/>
      </c>
      <c r="AD1855" s="97" t="str">
        <f t="shared" si="284"/>
        <v/>
      </c>
      <c r="AE1855" s="97" t="str">
        <f t="shared" si="285"/>
        <v/>
      </c>
      <c r="AF1855" s="252" t="str">
        <f t="shared" si="286"/>
        <v/>
      </c>
      <c r="AG1855" s="254" t="str">
        <f t="shared" si="287"/>
        <v/>
      </c>
      <c r="AH1855" s="248" t="str">
        <f t="shared" si="288"/>
        <v/>
      </c>
      <c r="AI1855" s="249" t="str">
        <f t="shared" si="289"/>
        <v/>
      </c>
    </row>
    <row r="1856" spans="2:35" x14ac:dyDescent="0.3">
      <c r="B1856" s="94"/>
      <c r="C1856" s="95"/>
      <c r="D1856" s="95"/>
      <c r="E1856" s="95"/>
      <c r="F1856" s="94"/>
      <c r="G1856" s="145"/>
      <c r="H1856" s="245"/>
      <c r="I1856" s="211" t="str">
        <f>IF(D1856="Room AC (window/wall)",'Emission Factors'!$E$53,IF(D1856="Room AC (PTAC/PTHP)",H1856,IF(D1856="Residential AC",'Emission Factors'!$E$55,IF(D1856="Residential HP",H1856,IF(D1856="Commercial AC (&gt;=65k to &lt;135,000k Btu/hr)",'Emission Factors'!$E$57,IF(D1856="Commercial AC (&gt;=135,000k Btu/hr)",'Emission Factors'!$E$58,""))))))</f>
        <v/>
      </c>
      <c r="J1856" s="96"/>
      <c r="K1856" s="211" t="str">
        <f>IF(ISBLANK(J1856),"",VLOOKUP(J1856,'Emission Factors'!$C$81:$G$221,4,FALSE))</f>
        <v/>
      </c>
      <c r="L1856" s="210" t="str">
        <f>IF(D1856="Room AC (window/wall)",'Emission Factors'!$F$53,IF(D1856="Room AC (PTAC/PTHP)",'Emission Factors'!$F$54,IF(D1856="Residential AC",'Emission Factors'!$F$55,IF(D1856="Residential HP",'Emission Factors'!$F$56,IF(D1856="Commercial AC (&gt;=65k to &lt;135,000k Btu/hr)",'Emission Factors'!$F$57,IF(D1856="Commercial AC (&gt;=135,000k Btu/hr)",'Emission Factors'!$F$58,""))))))</f>
        <v/>
      </c>
      <c r="M1856" s="211" t="str">
        <f>IF(D1856="Room AC (window/wall)",'Emission Factors'!$G$53,IF(D1856="Room AC (PTAC/PTHP)",'Emission Factors'!$G$54,IF(D1856="Residential AC",'Emission Factors'!$G$55,IF(D1856="Residential HP",'Emission Factors'!$G$56,IF(D1856="Commercial AC (&gt;=65k to &lt;135,000k Btu/hr)",'Emission Factors'!$G$57,IF(D1856="Commercial AC (&gt;=135,000k Btu/hr)",'Emission Factors'!$G$58,""))))))</f>
        <v/>
      </c>
      <c r="N1856" s="96"/>
      <c r="O1856" s="209" t="str">
        <f>IF(ISBLANK(D1856),"",(IF(D1856="Room AC (window/wall)",'Emission Factors'!$C$53,IF(D1856="Room AC (PTAC/PTHP)",'Emission Factors'!$C$54,IF(D1856="Residential AC",'Emission Factors'!$C$55,IF(D1856="Residential HP",'Emission Factors'!$C$56,IF(D1856="Commercial AC (&gt;=65k to &lt;135,000k Btu/hr)",'Emission Factors'!$C$57,IF(D1856="Commercial AC (&gt;=135,000k Btu/hr)",'Emission Factors'!$C$58,""))))))))</f>
        <v/>
      </c>
      <c r="P1856" s="209" t="str">
        <f t="shared" si="280"/>
        <v/>
      </c>
      <c r="Q1856" s="95"/>
      <c r="R1856" s="256"/>
      <c r="S1856" s="256"/>
      <c r="T1856" s="96"/>
      <c r="U1856" s="211" t="str">
        <f>IF(Q1856="Room AC (window/wall)",'Emission Factors'!$E$53,IF(AND(Q1856="Room AC (PTAC/PTHP)",ISBLANK(T1856)),"Error",IF(AND(Q1856="Room AC (PTAC/PTHP)",T1856&gt;0),T1856,IF(Q1856="Residential AC",'Emission Factors'!$E$55,IF(AND(Q1856="Residential HP",ISBLANK(T1856)),"Error",IF(AND(Q1856="Residential HP",T1856&gt;0),T1856,IF(Q1856="Commercial AC (&gt;=65k to &lt;135,000k Btu/hr)",'Emission Factors'!$E$57,IF(Q1856="Commercial AC (&gt;=135,000k Btu/hr)",'Emission Factors'!$E$58,""))))))))</f>
        <v/>
      </c>
      <c r="V1856" s="95"/>
      <c r="W1856" s="211" t="str">
        <f>IF(ISBLANK(V1856),"",VLOOKUP(V1856,'Emission Factors'!$C$81:$G$221,4,FALSE))</f>
        <v/>
      </c>
      <c r="X1856" s="210" t="str">
        <f>IF(Q1856="Room AC (window/wall)",'Emission Factors'!$F$53,IF(Q1856="Room AC (PTAC/PTHP)",'Emission Factors'!$F$54,IF(Q1856="Residential AC",'Emission Factors'!$F$55,IF(Q1856="Residential HP",'Emission Factors'!$F$56,IF(Q1856="Commercial AC (&gt;=65k to &lt;135,000k Btu/hr)",'Emission Factors'!$F$57,IF(Q1856="Commercial AC (&gt;=135,000k Btu/hr)",'Emission Factors'!$F$58,""))))))</f>
        <v/>
      </c>
      <c r="Y1856" s="211" t="str">
        <f>IF(Q1856="Room AC (window/wall)",'Emission Factors'!$G$53,IF(Q1856="Room AC (PTAC/PTHP)",'Emission Factors'!$G$54,IF(Q1856="Residential AC",'Emission Factors'!$G$55,IF(Q1856="Residential HP",'Emission Factors'!$G$56,IF(Q1856="Commercial AC (&gt;=65k to &lt;135,000k Btu/hr)",'Emission Factors'!$G$57,IF(Q1856="Commercial AC (&gt;=135,000k Btu/hr)",'Emission Factors'!$G$58,""))))))</f>
        <v/>
      </c>
      <c r="Z1856" s="96"/>
      <c r="AA1856" s="97" t="str">
        <f t="shared" si="281"/>
        <v/>
      </c>
      <c r="AB1856" s="97" t="str">
        <f t="shared" si="282"/>
        <v/>
      </c>
      <c r="AC1856" s="246" t="str">
        <f t="shared" si="283"/>
        <v/>
      </c>
      <c r="AD1856" s="97" t="str">
        <f t="shared" si="284"/>
        <v/>
      </c>
      <c r="AE1856" s="97" t="str">
        <f t="shared" si="285"/>
        <v/>
      </c>
      <c r="AF1856" s="252" t="str">
        <f t="shared" si="286"/>
        <v/>
      </c>
      <c r="AG1856" s="254" t="str">
        <f t="shared" si="287"/>
        <v/>
      </c>
      <c r="AH1856" s="248" t="str">
        <f t="shared" si="288"/>
        <v/>
      </c>
      <c r="AI1856" s="249" t="str">
        <f t="shared" si="289"/>
        <v/>
      </c>
    </row>
    <row r="1857" spans="2:35" x14ac:dyDescent="0.3">
      <c r="B1857" s="94"/>
      <c r="C1857" s="95"/>
      <c r="D1857" s="95"/>
      <c r="E1857" s="95"/>
      <c r="F1857" s="94"/>
      <c r="G1857" s="145"/>
      <c r="H1857" s="245"/>
      <c r="I1857" s="211" t="str">
        <f>IF(D1857="Room AC (window/wall)",'Emission Factors'!$E$53,IF(D1857="Room AC (PTAC/PTHP)",H1857,IF(D1857="Residential AC",'Emission Factors'!$E$55,IF(D1857="Residential HP",H1857,IF(D1857="Commercial AC (&gt;=65k to &lt;135,000k Btu/hr)",'Emission Factors'!$E$57,IF(D1857="Commercial AC (&gt;=135,000k Btu/hr)",'Emission Factors'!$E$58,""))))))</f>
        <v/>
      </c>
      <c r="J1857" s="96"/>
      <c r="K1857" s="211" t="str">
        <f>IF(ISBLANK(J1857),"",VLOOKUP(J1857,'Emission Factors'!$C$81:$G$221,4,FALSE))</f>
        <v/>
      </c>
      <c r="L1857" s="210" t="str">
        <f>IF(D1857="Room AC (window/wall)",'Emission Factors'!$F$53,IF(D1857="Room AC (PTAC/PTHP)",'Emission Factors'!$F$54,IF(D1857="Residential AC",'Emission Factors'!$F$55,IF(D1857="Residential HP",'Emission Factors'!$F$56,IF(D1857="Commercial AC (&gt;=65k to &lt;135,000k Btu/hr)",'Emission Factors'!$F$57,IF(D1857="Commercial AC (&gt;=135,000k Btu/hr)",'Emission Factors'!$F$58,""))))))</f>
        <v/>
      </c>
      <c r="M1857" s="211" t="str">
        <f>IF(D1857="Room AC (window/wall)",'Emission Factors'!$G$53,IF(D1857="Room AC (PTAC/PTHP)",'Emission Factors'!$G$54,IF(D1857="Residential AC",'Emission Factors'!$G$55,IF(D1857="Residential HP",'Emission Factors'!$G$56,IF(D1857="Commercial AC (&gt;=65k to &lt;135,000k Btu/hr)",'Emission Factors'!$G$57,IF(D1857="Commercial AC (&gt;=135,000k Btu/hr)",'Emission Factors'!$G$58,""))))))</f>
        <v/>
      </c>
      <c r="N1857" s="96"/>
      <c r="O1857" s="209" t="str">
        <f>IF(ISBLANK(D1857),"",(IF(D1857="Room AC (window/wall)",'Emission Factors'!$C$53,IF(D1857="Room AC (PTAC/PTHP)",'Emission Factors'!$C$54,IF(D1857="Residential AC",'Emission Factors'!$C$55,IF(D1857="Residential HP",'Emission Factors'!$C$56,IF(D1857="Commercial AC (&gt;=65k to &lt;135,000k Btu/hr)",'Emission Factors'!$C$57,IF(D1857="Commercial AC (&gt;=135,000k Btu/hr)",'Emission Factors'!$C$58,""))))))))</f>
        <v/>
      </c>
      <c r="P1857" s="209" t="str">
        <f t="shared" si="280"/>
        <v/>
      </c>
      <c r="Q1857" s="95"/>
      <c r="R1857" s="256"/>
      <c r="S1857" s="256"/>
      <c r="T1857" s="96"/>
      <c r="U1857" s="211" t="str">
        <f>IF(Q1857="Room AC (window/wall)",'Emission Factors'!$E$53,IF(AND(Q1857="Room AC (PTAC/PTHP)",ISBLANK(T1857)),"Error",IF(AND(Q1857="Room AC (PTAC/PTHP)",T1857&gt;0),T1857,IF(Q1857="Residential AC",'Emission Factors'!$E$55,IF(AND(Q1857="Residential HP",ISBLANK(T1857)),"Error",IF(AND(Q1857="Residential HP",T1857&gt;0),T1857,IF(Q1857="Commercial AC (&gt;=65k to &lt;135,000k Btu/hr)",'Emission Factors'!$E$57,IF(Q1857="Commercial AC (&gt;=135,000k Btu/hr)",'Emission Factors'!$E$58,""))))))))</f>
        <v/>
      </c>
      <c r="V1857" s="95"/>
      <c r="W1857" s="211" t="str">
        <f>IF(ISBLANK(V1857),"",VLOOKUP(V1857,'Emission Factors'!$C$81:$G$221,4,FALSE))</f>
        <v/>
      </c>
      <c r="X1857" s="210" t="str">
        <f>IF(Q1857="Room AC (window/wall)",'Emission Factors'!$F$53,IF(Q1857="Room AC (PTAC/PTHP)",'Emission Factors'!$F$54,IF(Q1857="Residential AC",'Emission Factors'!$F$55,IF(Q1857="Residential HP",'Emission Factors'!$F$56,IF(Q1857="Commercial AC (&gt;=65k to &lt;135,000k Btu/hr)",'Emission Factors'!$F$57,IF(Q1857="Commercial AC (&gt;=135,000k Btu/hr)",'Emission Factors'!$F$58,""))))))</f>
        <v/>
      </c>
      <c r="Y1857" s="211" t="str">
        <f>IF(Q1857="Room AC (window/wall)",'Emission Factors'!$G$53,IF(Q1857="Room AC (PTAC/PTHP)",'Emission Factors'!$G$54,IF(Q1857="Residential AC",'Emission Factors'!$G$55,IF(Q1857="Residential HP",'Emission Factors'!$G$56,IF(Q1857="Commercial AC (&gt;=65k to &lt;135,000k Btu/hr)",'Emission Factors'!$G$57,IF(Q1857="Commercial AC (&gt;=135,000k Btu/hr)",'Emission Factors'!$G$58,""))))))</f>
        <v/>
      </c>
      <c r="Z1857" s="96"/>
      <c r="AA1857" s="97" t="str">
        <f t="shared" si="281"/>
        <v/>
      </c>
      <c r="AB1857" s="97" t="str">
        <f t="shared" si="282"/>
        <v/>
      </c>
      <c r="AC1857" s="246" t="str">
        <f t="shared" si="283"/>
        <v/>
      </c>
      <c r="AD1857" s="97" t="str">
        <f t="shared" si="284"/>
        <v/>
      </c>
      <c r="AE1857" s="97" t="str">
        <f t="shared" si="285"/>
        <v/>
      </c>
      <c r="AF1857" s="252" t="str">
        <f t="shared" si="286"/>
        <v/>
      </c>
      <c r="AG1857" s="254" t="str">
        <f t="shared" si="287"/>
        <v/>
      </c>
      <c r="AH1857" s="248" t="str">
        <f t="shared" si="288"/>
        <v/>
      </c>
      <c r="AI1857" s="249" t="str">
        <f t="shared" si="289"/>
        <v/>
      </c>
    </row>
    <row r="1858" spans="2:35" x14ac:dyDescent="0.3">
      <c r="B1858" s="94"/>
      <c r="C1858" s="95"/>
      <c r="D1858" s="95"/>
      <c r="E1858" s="95"/>
      <c r="F1858" s="94"/>
      <c r="G1858" s="145"/>
      <c r="H1858" s="245"/>
      <c r="I1858" s="211" t="str">
        <f>IF(D1858="Room AC (window/wall)",'Emission Factors'!$E$53,IF(D1858="Room AC (PTAC/PTHP)",H1858,IF(D1858="Residential AC",'Emission Factors'!$E$55,IF(D1858="Residential HP",H1858,IF(D1858="Commercial AC (&gt;=65k to &lt;135,000k Btu/hr)",'Emission Factors'!$E$57,IF(D1858="Commercial AC (&gt;=135,000k Btu/hr)",'Emission Factors'!$E$58,""))))))</f>
        <v/>
      </c>
      <c r="J1858" s="96"/>
      <c r="K1858" s="211" t="str">
        <f>IF(ISBLANK(J1858),"",VLOOKUP(J1858,'Emission Factors'!$C$81:$G$221,4,FALSE))</f>
        <v/>
      </c>
      <c r="L1858" s="210" t="str">
        <f>IF(D1858="Room AC (window/wall)",'Emission Factors'!$F$53,IF(D1858="Room AC (PTAC/PTHP)",'Emission Factors'!$F$54,IF(D1858="Residential AC",'Emission Factors'!$F$55,IF(D1858="Residential HP",'Emission Factors'!$F$56,IF(D1858="Commercial AC (&gt;=65k to &lt;135,000k Btu/hr)",'Emission Factors'!$F$57,IF(D1858="Commercial AC (&gt;=135,000k Btu/hr)",'Emission Factors'!$F$58,""))))))</f>
        <v/>
      </c>
      <c r="M1858" s="211" t="str">
        <f>IF(D1858="Room AC (window/wall)",'Emission Factors'!$G$53,IF(D1858="Room AC (PTAC/PTHP)",'Emission Factors'!$G$54,IF(D1858="Residential AC",'Emission Factors'!$G$55,IF(D1858="Residential HP",'Emission Factors'!$G$56,IF(D1858="Commercial AC (&gt;=65k to &lt;135,000k Btu/hr)",'Emission Factors'!$G$57,IF(D1858="Commercial AC (&gt;=135,000k Btu/hr)",'Emission Factors'!$G$58,""))))))</f>
        <v/>
      </c>
      <c r="N1858" s="96"/>
      <c r="O1858" s="209" t="str">
        <f>IF(ISBLANK(D1858),"",(IF(D1858="Room AC (window/wall)",'Emission Factors'!$C$53,IF(D1858="Room AC (PTAC/PTHP)",'Emission Factors'!$C$54,IF(D1858="Residential AC",'Emission Factors'!$C$55,IF(D1858="Residential HP",'Emission Factors'!$C$56,IF(D1858="Commercial AC (&gt;=65k to &lt;135,000k Btu/hr)",'Emission Factors'!$C$57,IF(D1858="Commercial AC (&gt;=135,000k Btu/hr)",'Emission Factors'!$C$58,""))))))))</f>
        <v/>
      </c>
      <c r="P1858" s="209" t="str">
        <f t="shared" si="280"/>
        <v/>
      </c>
      <c r="Q1858" s="95"/>
      <c r="R1858" s="256"/>
      <c r="S1858" s="256"/>
      <c r="T1858" s="96"/>
      <c r="U1858" s="211" t="str">
        <f>IF(Q1858="Room AC (window/wall)",'Emission Factors'!$E$53,IF(AND(Q1858="Room AC (PTAC/PTHP)",ISBLANK(T1858)),"Error",IF(AND(Q1858="Room AC (PTAC/PTHP)",T1858&gt;0),T1858,IF(Q1858="Residential AC",'Emission Factors'!$E$55,IF(AND(Q1858="Residential HP",ISBLANK(T1858)),"Error",IF(AND(Q1858="Residential HP",T1858&gt;0),T1858,IF(Q1858="Commercial AC (&gt;=65k to &lt;135,000k Btu/hr)",'Emission Factors'!$E$57,IF(Q1858="Commercial AC (&gt;=135,000k Btu/hr)",'Emission Factors'!$E$58,""))))))))</f>
        <v/>
      </c>
      <c r="V1858" s="95"/>
      <c r="W1858" s="211" t="str">
        <f>IF(ISBLANK(V1858),"",VLOOKUP(V1858,'Emission Factors'!$C$81:$G$221,4,FALSE))</f>
        <v/>
      </c>
      <c r="X1858" s="210" t="str">
        <f>IF(Q1858="Room AC (window/wall)",'Emission Factors'!$F$53,IF(Q1858="Room AC (PTAC/PTHP)",'Emission Factors'!$F$54,IF(Q1858="Residential AC",'Emission Factors'!$F$55,IF(Q1858="Residential HP",'Emission Factors'!$F$56,IF(Q1858="Commercial AC (&gt;=65k to &lt;135,000k Btu/hr)",'Emission Factors'!$F$57,IF(Q1858="Commercial AC (&gt;=135,000k Btu/hr)",'Emission Factors'!$F$58,""))))))</f>
        <v/>
      </c>
      <c r="Y1858" s="211" t="str">
        <f>IF(Q1858="Room AC (window/wall)",'Emission Factors'!$G$53,IF(Q1858="Room AC (PTAC/PTHP)",'Emission Factors'!$G$54,IF(Q1858="Residential AC",'Emission Factors'!$G$55,IF(Q1858="Residential HP",'Emission Factors'!$G$56,IF(Q1858="Commercial AC (&gt;=65k to &lt;135,000k Btu/hr)",'Emission Factors'!$G$57,IF(Q1858="Commercial AC (&gt;=135,000k Btu/hr)",'Emission Factors'!$G$58,""))))))</f>
        <v/>
      </c>
      <c r="Z1858" s="96"/>
      <c r="AA1858" s="97" t="str">
        <f t="shared" si="281"/>
        <v/>
      </c>
      <c r="AB1858" s="97" t="str">
        <f t="shared" si="282"/>
        <v/>
      </c>
      <c r="AC1858" s="246" t="str">
        <f t="shared" si="283"/>
        <v/>
      </c>
      <c r="AD1858" s="97" t="str">
        <f t="shared" si="284"/>
        <v/>
      </c>
      <c r="AE1858" s="97" t="str">
        <f t="shared" si="285"/>
        <v/>
      </c>
      <c r="AF1858" s="252" t="str">
        <f t="shared" si="286"/>
        <v/>
      </c>
      <c r="AG1858" s="254" t="str">
        <f t="shared" si="287"/>
        <v/>
      </c>
      <c r="AH1858" s="248" t="str">
        <f t="shared" si="288"/>
        <v/>
      </c>
      <c r="AI1858" s="249" t="str">
        <f t="shared" si="289"/>
        <v/>
      </c>
    </row>
    <row r="1859" spans="2:35" x14ac:dyDescent="0.3">
      <c r="B1859" s="94"/>
      <c r="C1859" s="95"/>
      <c r="D1859" s="95"/>
      <c r="E1859" s="95"/>
      <c r="F1859" s="94"/>
      <c r="G1859" s="145"/>
      <c r="H1859" s="245"/>
      <c r="I1859" s="211" t="str">
        <f>IF(D1859="Room AC (window/wall)",'Emission Factors'!$E$53,IF(D1859="Room AC (PTAC/PTHP)",H1859,IF(D1859="Residential AC",'Emission Factors'!$E$55,IF(D1859="Residential HP",H1859,IF(D1859="Commercial AC (&gt;=65k to &lt;135,000k Btu/hr)",'Emission Factors'!$E$57,IF(D1859="Commercial AC (&gt;=135,000k Btu/hr)",'Emission Factors'!$E$58,""))))))</f>
        <v/>
      </c>
      <c r="J1859" s="96"/>
      <c r="K1859" s="211" t="str">
        <f>IF(ISBLANK(J1859),"",VLOOKUP(J1859,'Emission Factors'!$C$81:$G$221,4,FALSE))</f>
        <v/>
      </c>
      <c r="L1859" s="210" t="str">
        <f>IF(D1859="Room AC (window/wall)",'Emission Factors'!$F$53,IF(D1859="Room AC (PTAC/PTHP)",'Emission Factors'!$F$54,IF(D1859="Residential AC",'Emission Factors'!$F$55,IF(D1859="Residential HP",'Emission Factors'!$F$56,IF(D1859="Commercial AC (&gt;=65k to &lt;135,000k Btu/hr)",'Emission Factors'!$F$57,IF(D1859="Commercial AC (&gt;=135,000k Btu/hr)",'Emission Factors'!$F$58,""))))))</f>
        <v/>
      </c>
      <c r="M1859" s="211" t="str">
        <f>IF(D1859="Room AC (window/wall)",'Emission Factors'!$G$53,IF(D1859="Room AC (PTAC/PTHP)",'Emission Factors'!$G$54,IF(D1859="Residential AC",'Emission Factors'!$G$55,IF(D1859="Residential HP",'Emission Factors'!$G$56,IF(D1859="Commercial AC (&gt;=65k to &lt;135,000k Btu/hr)",'Emission Factors'!$G$57,IF(D1859="Commercial AC (&gt;=135,000k Btu/hr)",'Emission Factors'!$G$58,""))))))</f>
        <v/>
      </c>
      <c r="N1859" s="96"/>
      <c r="O1859" s="209" t="str">
        <f>IF(ISBLANK(D1859),"",(IF(D1859="Room AC (window/wall)",'Emission Factors'!$C$53,IF(D1859="Room AC (PTAC/PTHP)",'Emission Factors'!$C$54,IF(D1859="Residential AC",'Emission Factors'!$C$55,IF(D1859="Residential HP",'Emission Factors'!$C$56,IF(D1859="Commercial AC (&gt;=65k to &lt;135,000k Btu/hr)",'Emission Factors'!$C$57,IF(D1859="Commercial AC (&gt;=135,000k Btu/hr)",'Emission Factors'!$C$58,""))))))))</f>
        <v/>
      </c>
      <c r="P1859" s="209" t="str">
        <f t="shared" si="280"/>
        <v/>
      </c>
      <c r="Q1859" s="95"/>
      <c r="R1859" s="256"/>
      <c r="S1859" s="256"/>
      <c r="T1859" s="96"/>
      <c r="U1859" s="211" t="str">
        <f>IF(Q1859="Room AC (window/wall)",'Emission Factors'!$E$53,IF(AND(Q1859="Room AC (PTAC/PTHP)",ISBLANK(T1859)),"Error",IF(AND(Q1859="Room AC (PTAC/PTHP)",T1859&gt;0),T1859,IF(Q1859="Residential AC",'Emission Factors'!$E$55,IF(AND(Q1859="Residential HP",ISBLANK(T1859)),"Error",IF(AND(Q1859="Residential HP",T1859&gt;0),T1859,IF(Q1859="Commercial AC (&gt;=65k to &lt;135,000k Btu/hr)",'Emission Factors'!$E$57,IF(Q1859="Commercial AC (&gt;=135,000k Btu/hr)",'Emission Factors'!$E$58,""))))))))</f>
        <v/>
      </c>
      <c r="V1859" s="95"/>
      <c r="W1859" s="211" t="str">
        <f>IF(ISBLANK(V1859),"",VLOOKUP(V1859,'Emission Factors'!$C$81:$G$221,4,FALSE))</f>
        <v/>
      </c>
      <c r="X1859" s="210" t="str">
        <f>IF(Q1859="Room AC (window/wall)",'Emission Factors'!$F$53,IF(Q1859="Room AC (PTAC/PTHP)",'Emission Factors'!$F$54,IF(Q1859="Residential AC",'Emission Factors'!$F$55,IF(Q1859="Residential HP",'Emission Factors'!$F$56,IF(Q1859="Commercial AC (&gt;=65k to &lt;135,000k Btu/hr)",'Emission Factors'!$F$57,IF(Q1859="Commercial AC (&gt;=135,000k Btu/hr)",'Emission Factors'!$F$58,""))))))</f>
        <v/>
      </c>
      <c r="Y1859" s="211" t="str">
        <f>IF(Q1859="Room AC (window/wall)",'Emission Factors'!$G$53,IF(Q1859="Room AC (PTAC/PTHP)",'Emission Factors'!$G$54,IF(Q1859="Residential AC",'Emission Factors'!$G$55,IF(Q1859="Residential HP",'Emission Factors'!$G$56,IF(Q1859="Commercial AC (&gt;=65k to &lt;135,000k Btu/hr)",'Emission Factors'!$G$57,IF(Q1859="Commercial AC (&gt;=135,000k Btu/hr)",'Emission Factors'!$G$58,""))))))</f>
        <v/>
      </c>
      <c r="Z1859" s="96"/>
      <c r="AA1859" s="97" t="str">
        <f t="shared" si="281"/>
        <v/>
      </c>
      <c r="AB1859" s="97" t="str">
        <f t="shared" si="282"/>
        <v/>
      </c>
      <c r="AC1859" s="246" t="str">
        <f t="shared" si="283"/>
        <v/>
      </c>
      <c r="AD1859" s="97" t="str">
        <f t="shared" si="284"/>
        <v/>
      </c>
      <c r="AE1859" s="97" t="str">
        <f t="shared" si="285"/>
        <v/>
      </c>
      <c r="AF1859" s="252" t="str">
        <f t="shared" si="286"/>
        <v/>
      </c>
      <c r="AG1859" s="254" t="str">
        <f t="shared" si="287"/>
        <v/>
      </c>
      <c r="AH1859" s="248" t="str">
        <f t="shared" si="288"/>
        <v/>
      </c>
      <c r="AI1859" s="249" t="str">
        <f t="shared" si="289"/>
        <v/>
      </c>
    </row>
    <row r="1860" spans="2:35" x14ac:dyDescent="0.3">
      <c r="B1860" s="94"/>
      <c r="C1860" s="95"/>
      <c r="D1860" s="95"/>
      <c r="E1860" s="95"/>
      <c r="F1860" s="94"/>
      <c r="G1860" s="145"/>
      <c r="H1860" s="245"/>
      <c r="I1860" s="211" t="str">
        <f>IF(D1860="Room AC (window/wall)",'Emission Factors'!$E$53,IF(D1860="Room AC (PTAC/PTHP)",H1860,IF(D1860="Residential AC",'Emission Factors'!$E$55,IF(D1860="Residential HP",H1860,IF(D1860="Commercial AC (&gt;=65k to &lt;135,000k Btu/hr)",'Emission Factors'!$E$57,IF(D1860="Commercial AC (&gt;=135,000k Btu/hr)",'Emission Factors'!$E$58,""))))))</f>
        <v/>
      </c>
      <c r="J1860" s="96"/>
      <c r="K1860" s="211" t="str">
        <f>IF(ISBLANK(J1860),"",VLOOKUP(J1860,'Emission Factors'!$C$81:$G$221,4,FALSE))</f>
        <v/>
      </c>
      <c r="L1860" s="210" t="str">
        <f>IF(D1860="Room AC (window/wall)",'Emission Factors'!$F$53,IF(D1860="Room AC (PTAC/PTHP)",'Emission Factors'!$F$54,IF(D1860="Residential AC",'Emission Factors'!$F$55,IF(D1860="Residential HP",'Emission Factors'!$F$56,IF(D1860="Commercial AC (&gt;=65k to &lt;135,000k Btu/hr)",'Emission Factors'!$F$57,IF(D1860="Commercial AC (&gt;=135,000k Btu/hr)",'Emission Factors'!$F$58,""))))))</f>
        <v/>
      </c>
      <c r="M1860" s="211" t="str">
        <f>IF(D1860="Room AC (window/wall)",'Emission Factors'!$G$53,IF(D1860="Room AC (PTAC/PTHP)",'Emission Factors'!$G$54,IF(D1860="Residential AC",'Emission Factors'!$G$55,IF(D1860="Residential HP",'Emission Factors'!$G$56,IF(D1860="Commercial AC (&gt;=65k to &lt;135,000k Btu/hr)",'Emission Factors'!$G$57,IF(D1860="Commercial AC (&gt;=135,000k Btu/hr)",'Emission Factors'!$G$58,""))))))</f>
        <v/>
      </c>
      <c r="N1860" s="96"/>
      <c r="O1860" s="209" t="str">
        <f>IF(ISBLANK(D1860),"",(IF(D1860="Room AC (window/wall)",'Emission Factors'!$C$53,IF(D1860="Room AC (PTAC/PTHP)",'Emission Factors'!$C$54,IF(D1860="Residential AC",'Emission Factors'!$C$55,IF(D1860="Residential HP",'Emission Factors'!$C$56,IF(D1860="Commercial AC (&gt;=65k to &lt;135,000k Btu/hr)",'Emission Factors'!$C$57,IF(D1860="Commercial AC (&gt;=135,000k Btu/hr)",'Emission Factors'!$C$58,""))))))))</f>
        <v/>
      </c>
      <c r="P1860" s="209" t="str">
        <f t="shared" si="280"/>
        <v/>
      </c>
      <c r="Q1860" s="95"/>
      <c r="R1860" s="256"/>
      <c r="S1860" s="256"/>
      <c r="T1860" s="96"/>
      <c r="U1860" s="211" t="str">
        <f>IF(Q1860="Room AC (window/wall)",'Emission Factors'!$E$53,IF(AND(Q1860="Room AC (PTAC/PTHP)",ISBLANK(T1860)),"Error",IF(AND(Q1860="Room AC (PTAC/PTHP)",T1860&gt;0),T1860,IF(Q1860="Residential AC",'Emission Factors'!$E$55,IF(AND(Q1860="Residential HP",ISBLANK(T1860)),"Error",IF(AND(Q1860="Residential HP",T1860&gt;0),T1860,IF(Q1860="Commercial AC (&gt;=65k to &lt;135,000k Btu/hr)",'Emission Factors'!$E$57,IF(Q1860="Commercial AC (&gt;=135,000k Btu/hr)",'Emission Factors'!$E$58,""))))))))</f>
        <v/>
      </c>
      <c r="V1860" s="95"/>
      <c r="W1860" s="211" t="str">
        <f>IF(ISBLANK(V1860),"",VLOOKUP(V1860,'Emission Factors'!$C$81:$G$221,4,FALSE))</f>
        <v/>
      </c>
      <c r="X1860" s="210" t="str">
        <f>IF(Q1860="Room AC (window/wall)",'Emission Factors'!$F$53,IF(Q1860="Room AC (PTAC/PTHP)",'Emission Factors'!$F$54,IF(Q1860="Residential AC",'Emission Factors'!$F$55,IF(Q1860="Residential HP",'Emission Factors'!$F$56,IF(Q1860="Commercial AC (&gt;=65k to &lt;135,000k Btu/hr)",'Emission Factors'!$F$57,IF(Q1860="Commercial AC (&gt;=135,000k Btu/hr)",'Emission Factors'!$F$58,""))))))</f>
        <v/>
      </c>
      <c r="Y1860" s="211" t="str">
        <f>IF(Q1860="Room AC (window/wall)",'Emission Factors'!$G$53,IF(Q1860="Room AC (PTAC/PTHP)",'Emission Factors'!$G$54,IF(Q1860="Residential AC",'Emission Factors'!$G$55,IF(Q1860="Residential HP",'Emission Factors'!$G$56,IF(Q1860="Commercial AC (&gt;=65k to &lt;135,000k Btu/hr)",'Emission Factors'!$G$57,IF(Q1860="Commercial AC (&gt;=135,000k Btu/hr)",'Emission Factors'!$G$58,""))))))</f>
        <v/>
      </c>
      <c r="Z1860" s="96"/>
      <c r="AA1860" s="97" t="str">
        <f t="shared" si="281"/>
        <v/>
      </c>
      <c r="AB1860" s="97" t="str">
        <f t="shared" si="282"/>
        <v/>
      </c>
      <c r="AC1860" s="246" t="str">
        <f t="shared" si="283"/>
        <v/>
      </c>
      <c r="AD1860" s="97" t="str">
        <f t="shared" si="284"/>
        <v/>
      </c>
      <c r="AE1860" s="97" t="str">
        <f t="shared" si="285"/>
        <v/>
      </c>
      <c r="AF1860" s="252" t="str">
        <f t="shared" si="286"/>
        <v/>
      </c>
      <c r="AG1860" s="254" t="str">
        <f t="shared" si="287"/>
        <v/>
      </c>
      <c r="AH1860" s="248" t="str">
        <f t="shared" si="288"/>
        <v/>
      </c>
      <c r="AI1860" s="249" t="str">
        <f t="shared" si="289"/>
        <v/>
      </c>
    </row>
    <row r="1861" spans="2:35" x14ac:dyDescent="0.3">
      <c r="B1861" s="94"/>
      <c r="C1861" s="95"/>
      <c r="D1861" s="95"/>
      <c r="E1861" s="95"/>
      <c r="F1861" s="94"/>
      <c r="G1861" s="145"/>
      <c r="H1861" s="245"/>
      <c r="I1861" s="211" t="str">
        <f>IF(D1861="Room AC (window/wall)",'Emission Factors'!$E$53,IF(D1861="Room AC (PTAC/PTHP)",H1861,IF(D1861="Residential AC",'Emission Factors'!$E$55,IF(D1861="Residential HP",H1861,IF(D1861="Commercial AC (&gt;=65k to &lt;135,000k Btu/hr)",'Emission Factors'!$E$57,IF(D1861="Commercial AC (&gt;=135,000k Btu/hr)",'Emission Factors'!$E$58,""))))))</f>
        <v/>
      </c>
      <c r="J1861" s="96"/>
      <c r="K1861" s="211" t="str">
        <f>IF(ISBLANK(J1861),"",VLOOKUP(J1861,'Emission Factors'!$C$81:$G$221,4,FALSE))</f>
        <v/>
      </c>
      <c r="L1861" s="210" t="str">
        <f>IF(D1861="Room AC (window/wall)",'Emission Factors'!$F$53,IF(D1861="Room AC (PTAC/PTHP)",'Emission Factors'!$F$54,IF(D1861="Residential AC",'Emission Factors'!$F$55,IF(D1861="Residential HP",'Emission Factors'!$F$56,IF(D1861="Commercial AC (&gt;=65k to &lt;135,000k Btu/hr)",'Emission Factors'!$F$57,IF(D1861="Commercial AC (&gt;=135,000k Btu/hr)",'Emission Factors'!$F$58,""))))))</f>
        <v/>
      </c>
      <c r="M1861" s="211" t="str">
        <f>IF(D1861="Room AC (window/wall)",'Emission Factors'!$G$53,IF(D1861="Room AC (PTAC/PTHP)",'Emission Factors'!$G$54,IF(D1861="Residential AC",'Emission Factors'!$G$55,IF(D1861="Residential HP",'Emission Factors'!$G$56,IF(D1861="Commercial AC (&gt;=65k to &lt;135,000k Btu/hr)",'Emission Factors'!$G$57,IF(D1861="Commercial AC (&gt;=135,000k Btu/hr)",'Emission Factors'!$G$58,""))))))</f>
        <v/>
      </c>
      <c r="N1861" s="96"/>
      <c r="O1861" s="209" t="str">
        <f>IF(ISBLANK(D1861),"",(IF(D1861="Room AC (window/wall)",'Emission Factors'!$C$53,IF(D1861="Room AC (PTAC/PTHP)",'Emission Factors'!$C$54,IF(D1861="Residential AC",'Emission Factors'!$C$55,IF(D1861="Residential HP",'Emission Factors'!$C$56,IF(D1861="Commercial AC (&gt;=65k to &lt;135,000k Btu/hr)",'Emission Factors'!$C$57,IF(D1861="Commercial AC (&gt;=135,000k Btu/hr)",'Emission Factors'!$C$58,""))))))))</f>
        <v/>
      </c>
      <c r="P1861" s="209" t="str">
        <f t="shared" si="280"/>
        <v/>
      </c>
      <c r="Q1861" s="95"/>
      <c r="R1861" s="256"/>
      <c r="S1861" s="256"/>
      <c r="T1861" s="96"/>
      <c r="U1861" s="211" t="str">
        <f>IF(Q1861="Room AC (window/wall)",'Emission Factors'!$E$53,IF(AND(Q1861="Room AC (PTAC/PTHP)",ISBLANK(T1861)),"Error",IF(AND(Q1861="Room AC (PTAC/PTHP)",T1861&gt;0),T1861,IF(Q1861="Residential AC",'Emission Factors'!$E$55,IF(AND(Q1861="Residential HP",ISBLANK(T1861)),"Error",IF(AND(Q1861="Residential HP",T1861&gt;0),T1861,IF(Q1861="Commercial AC (&gt;=65k to &lt;135,000k Btu/hr)",'Emission Factors'!$E$57,IF(Q1861="Commercial AC (&gt;=135,000k Btu/hr)",'Emission Factors'!$E$58,""))))))))</f>
        <v/>
      </c>
      <c r="V1861" s="95"/>
      <c r="W1861" s="211" t="str">
        <f>IF(ISBLANK(V1861),"",VLOOKUP(V1861,'Emission Factors'!$C$81:$G$221,4,FALSE))</f>
        <v/>
      </c>
      <c r="X1861" s="210" t="str">
        <f>IF(Q1861="Room AC (window/wall)",'Emission Factors'!$F$53,IF(Q1861="Room AC (PTAC/PTHP)",'Emission Factors'!$F$54,IF(Q1861="Residential AC",'Emission Factors'!$F$55,IF(Q1861="Residential HP",'Emission Factors'!$F$56,IF(Q1861="Commercial AC (&gt;=65k to &lt;135,000k Btu/hr)",'Emission Factors'!$F$57,IF(Q1861="Commercial AC (&gt;=135,000k Btu/hr)",'Emission Factors'!$F$58,""))))))</f>
        <v/>
      </c>
      <c r="Y1861" s="211" t="str">
        <f>IF(Q1861="Room AC (window/wall)",'Emission Factors'!$G$53,IF(Q1861="Room AC (PTAC/PTHP)",'Emission Factors'!$G$54,IF(Q1861="Residential AC",'Emission Factors'!$G$55,IF(Q1861="Residential HP",'Emission Factors'!$G$56,IF(Q1861="Commercial AC (&gt;=65k to &lt;135,000k Btu/hr)",'Emission Factors'!$G$57,IF(Q1861="Commercial AC (&gt;=135,000k Btu/hr)",'Emission Factors'!$G$58,""))))))</f>
        <v/>
      </c>
      <c r="Z1861" s="96"/>
      <c r="AA1861" s="97" t="str">
        <f t="shared" si="281"/>
        <v/>
      </c>
      <c r="AB1861" s="97" t="str">
        <f t="shared" si="282"/>
        <v/>
      </c>
      <c r="AC1861" s="246" t="str">
        <f t="shared" si="283"/>
        <v/>
      </c>
      <c r="AD1861" s="97" t="str">
        <f t="shared" si="284"/>
        <v/>
      </c>
      <c r="AE1861" s="97" t="str">
        <f t="shared" si="285"/>
        <v/>
      </c>
      <c r="AF1861" s="252" t="str">
        <f t="shared" si="286"/>
        <v/>
      </c>
      <c r="AG1861" s="254" t="str">
        <f t="shared" si="287"/>
        <v/>
      </c>
      <c r="AH1861" s="248" t="str">
        <f t="shared" si="288"/>
        <v/>
      </c>
      <c r="AI1861" s="249" t="str">
        <f t="shared" si="289"/>
        <v/>
      </c>
    </row>
    <row r="1862" spans="2:35" x14ac:dyDescent="0.3">
      <c r="B1862" s="94"/>
      <c r="C1862" s="95"/>
      <c r="D1862" s="95"/>
      <c r="E1862" s="95"/>
      <c r="F1862" s="94"/>
      <c r="G1862" s="145"/>
      <c r="H1862" s="245"/>
      <c r="I1862" s="211" t="str">
        <f>IF(D1862="Room AC (window/wall)",'Emission Factors'!$E$53,IF(D1862="Room AC (PTAC/PTHP)",H1862,IF(D1862="Residential AC",'Emission Factors'!$E$55,IF(D1862="Residential HP",H1862,IF(D1862="Commercial AC (&gt;=65k to &lt;135,000k Btu/hr)",'Emission Factors'!$E$57,IF(D1862="Commercial AC (&gt;=135,000k Btu/hr)",'Emission Factors'!$E$58,""))))))</f>
        <v/>
      </c>
      <c r="J1862" s="96"/>
      <c r="K1862" s="211" t="str">
        <f>IF(ISBLANK(J1862),"",VLOOKUP(J1862,'Emission Factors'!$C$81:$G$221,4,FALSE))</f>
        <v/>
      </c>
      <c r="L1862" s="210" t="str">
        <f>IF(D1862="Room AC (window/wall)",'Emission Factors'!$F$53,IF(D1862="Room AC (PTAC/PTHP)",'Emission Factors'!$F$54,IF(D1862="Residential AC",'Emission Factors'!$F$55,IF(D1862="Residential HP",'Emission Factors'!$F$56,IF(D1862="Commercial AC (&gt;=65k to &lt;135,000k Btu/hr)",'Emission Factors'!$F$57,IF(D1862="Commercial AC (&gt;=135,000k Btu/hr)",'Emission Factors'!$F$58,""))))))</f>
        <v/>
      </c>
      <c r="M1862" s="211" t="str">
        <f>IF(D1862="Room AC (window/wall)",'Emission Factors'!$G$53,IF(D1862="Room AC (PTAC/PTHP)",'Emission Factors'!$G$54,IF(D1862="Residential AC",'Emission Factors'!$G$55,IF(D1862="Residential HP",'Emission Factors'!$G$56,IF(D1862="Commercial AC (&gt;=65k to &lt;135,000k Btu/hr)",'Emission Factors'!$G$57,IF(D1862="Commercial AC (&gt;=135,000k Btu/hr)",'Emission Factors'!$G$58,""))))))</f>
        <v/>
      </c>
      <c r="N1862" s="96"/>
      <c r="O1862" s="209" t="str">
        <f>IF(ISBLANK(D1862),"",(IF(D1862="Room AC (window/wall)",'Emission Factors'!$C$53,IF(D1862="Room AC (PTAC/PTHP)",'Emission Factors'!$C$54,IF(D1862="Residential AC",'Emission Factors'!$C$55,IF(D1862="Residential HP",'Emission Factors'!$C$56,IF(D1862="Commercial AC (&gt;=65k to &lt;135,000k Btu/hr)",'Emission Factors'!$C$57,IF(D1862="Commercial AC (&gt;=135,000k Btu/hr)",'Emission Factors'!$C$58,""))))))))</f>
        <v/>
      </c>
      <c r="P1862" s="209" t="str">
        <f t="shared" si="280"/>
        <v/>
      </c>
      <c r="Q1862" s="95"/>
      <c r="R1862" s="256"/>
      <c r="S1862" s="256"/>
      <c r="T1862" s="96"/>
      <c r="U1862" s="211" t="str">
        <f>IF(Q1862="Room AC (window/wall)",'Emission Factors'!$E$53,IF(AND(Q1862="Room AC (PTAC/PTHP)",ISBLANK(T1862)),"Error",IF(AND(Q1862="Room AC (PTAC/PTHP)",T1862&gt;0),T1862,IF(Q1862="Residential AC",'Emission Factors'!$E$55,IF(AND(Q1862="Residential HP",ISBLANK(T1862)),"Error",IF(AND(Q1862="Residential HP",T1862&gt;0),T1862,IF(Q1862="Commercial AC (&gt;=65k to &lt;135,000k Btu/hr)",'Emission Factors'!$E$57,IF(Q1862="Commercial AC (&gt;=135,000k Btu/hr)",'Emission Factors'!$E$58,""))))))))</f>
        <v/>
      </c>
      <c r="V1862" s="95"/>
      <c r="W1862" s="211" t="str">
        <f>IF(ISBLANK(V1862),"",VLOOKUP(V1862,'Emission Factors'!$C$81:$G$221,4,FALSE))</f>
        <v/>
      </c>
      <c r="X1862" s="210" t="str">
        <f>IF(Q1862="Room AC (window/wall)",'Emission Factors'!$F$53,IF(Q1862="Room AC (PTAC/PTHP)",'Emission Factors'!$F$54,IF(Q1862="Residential AC",'Emission Factors'!$F$55,IF(Q1862="Residential HP",'Emission Factors'!$F$56,IF(Q1862="Commercial AC (&gt;=65k to &lt;135,000k Btu/hr)",'Emission Factors'!$F$57,IF(Q1862="Commercial AC (&gt;=135,000k Btu/hr)",'Emission Factors'!$F$58,""))))))</f>
        <v/>
      </c>
      <c r="Y1862" s="211" t="str">
        <f>IF(Q1862="Room AC (window/wall)",'Emission Factors'!$G$53,IF(Q1862="Room AC (PTAC/PTHP)",'Emission Factors'!$G$54,IF(Q1862="Residential AC",'Emission Factors'!$G$55,IF(Q1862="Residential HP",'Emission Factors'!$G$56,IF(Q1862="Commercial AC (&gt;=65k to &lt;135,000k Btu/hr)",'Emission Factors'!$G$57,IF(Q1862="Commercial AC (&gt;=135,000k Btu/hr)",'Emission Factors'!$G$58,""))))))</f>
        <v/>
      </c>
      <c r="Z1862" s="96"/>
      <c r="AA1862" s="97" t="str">
        <f t="shared" si="281"/>
        <v/>
      </c>
      <c r="AB1862" s="97" t="str">
        <f t="shared" si="282"/>
        <v/>
      </c>
      <c r="AC1862" s="246" t="str">
        <f t="shared" si="283"/>
        <v/>
      </c>
      <c r="AD1862" s="97" t="str">
        <f t="shared" si="284"/>
        <v/>
      </c>
      <c r="AE1862" s="97" t="str">
        <f t="shared" si="285"/>
        <v/>
      </c>
      <c r="AF1862" s="252" t="str">
        <f t="shared" si="286"/>
        <v/>
      </c>
      <c r="AG1862" s="254" t="str">
        <f t="shared" si="287"/>
        <v/>
      </c>
      <c r="AH1862" s="248" t="str">
        <f t="shared" si="288"/>
        <v/>
      </c>
      <c r="AI1862" s="249" t="str">
        <f t="shared" si="289"/>
        <v/>
      </c>
    </row>
    <row r="1863" spans="2:35" x14ac:dyDescent="0.3">
      <c r="B1863" s="94"/>
      <c r="C1863" s="95"/>
      <c r="D1863" s="95"/>
      <c r="E1863" s="95"/>
      <c r="F1863" s="94"/>
      <c r="G1863" s="145"/>
      <c r="H1863" s="245"/>
      <c r="I1863" s="211" t="str">
        <f>IF(D1863="Room AC (window/wall)",'Emission Factors'!$E$53,IF(D1863="Room AC (PTAC/PTHP)",H1863,IF(D1863="Residential AC",'Emission Factors'!$E$55,IF(D1863="Residential HP",H1863,IF(D1863="Commercial AC (&gt;=65k to &lt;135,000k Btu/hr)",'Emission Factors'!$E$57,IF(D1863="Commercial AC (&gt;=135,000k Btu/hr)",'Emission Factors'!$E$58,""))))))</f>
        <v/>
      </c>
      <c r="J1863" s="96"/>
      <c r="K1863" s="211" t="str">
        <f>IF(ISBLANK(J1863),"",VLOOKUP(J1863,'Emission Factors'!$C$81:$G$221,4,FALSE))</f>
        <v/>
      </c>
      <c r="L1863" s="210" t="str">
        <f>IF(D1863="Room AC (window/wall)",'Emission Factors'!$F$53,IF(D1863="Room AC (PTAC/PTHP)",'Emission Factors'!$F$54,IF(D1863="Residential AC",'Emission Factors'!$F$55,IF(D1863="Residential HP",'Emission Factors'!$F$56,IF(D1863="Commercial AC (&gt;=65k to &lt;135,000k Btu/hr)",'Emission Factors'!$F$57,IF(D1863="Commercial AC (&gt;=135,000k Btu/hr)",'Emission Factors'!$F$58,""))))))</f>
        <v/>
      </c>
      <c r="M1863" s="211" t="str">
        <f>IF(D1863="Room AC (window/wall)",'Emission Factors'!$G$53,IF(D1863="Room AC (PTAC/PTHP)",'Emission Factors'!$G$54,IF(D1863="Residential AC",'Emission Factors'!$G$55,IF(D1863="Residential HP",'Emission Factors'!$G$56,IF(D1863="Commercial AC (&gt;=65k to &lt;135,000k Btu/hr)",'Emission Factors'!$G$57,IF(D1863="Commercial AC (&gt;=135,000k Btu/hr)",'Emission Factors'!$G$58,""))))))</f>
        <v/>
      </c>
      <c r="N1863" s="96"/>
      <c r="O1863" s="209" t="str">
        <f>IF(ISBLANK(D1863),"",(IF(D1863="Room AC (window/wall)",'Emission Factors'!$C$53,IF(D1863="Room AC (PTAC/PTHP)",'Emission Factors'!$C$54,IF(D1863="Residential AC",'Emission Factors'!$C$55,IF(D1863="Residential HP",'Emission Factors'!$C$56,IF(D1863="Commercial AC (&gt;=65k to &lt;135,000k Btu/hr)",'Emission Factors'!$C$57,IF(D1863="Commercial AC (&gt;=135,000k Btu/hr)",'Emission Factors'!$C$58,""))))))))</f>
        <v/>
      </c>
      <c r="P1863" s="209" t="str">
        <f t="shared" si="280"/>
        <v/>
      </c>
      <c r="Q1863" s="95"/>
      <c r="R1863" s="256"/>
      <c r="S1863" s="256"/>
      <c r="T1863" s="96"/>
      <c r="U1863" s="211" t="str">
        <f>IF(Q1863="Room AC (window/wall)",'Emission Factors'!$E$53,IF(AND(Q1863="Room AC (PTAC/PTHP)",ISBLANK(T1863)),"Error",IF(AND(Q1863="Room AC (PTAC/PTHP)",T1863&gt;0),T1863,IF(Q1863="Residential AC",'Emission Factors'!$E$55,IF(AND(Q1863="Residential HP",ISBLANK(T1863)),"Error",IF(AND(Q1863="Residential HP",T1863&gt;0),T1863,IF(Q1863="Commercial AC (&gt;=65k to &lt;135,000k Btu/hr)",'Emission Factors'!$E$57,IF(Q1863="Commercial AC (&gt;=135,000k Btu/hr)",'Emission Factors'!$E$58,""))))))))</f>
        <v/>
      </c>
      <c r="V1863" s="95"/>
      <c r="W1863" s="211" t="str">
        <f>IF(ISBLANK(V1863),"",VLOOKUP(V1863,'Emission Factors'!$C$81:$G$221,4,FALSE))</f>
        <v/>
      </c>
      <c r="X1863" s="210" t="str">
        <f>IF(Q1863="Room AC (window/wall)",'Emission Factors'!$F$53,IF(Q1863="Room AC (PTAC/PTHP)",'Emission Factors'!$F$54,IF(Q1863="Residential AC",'Emission Factors'!$F$55,IF(Q1863="Residential HP",'Emission Factors'!$F$56,IF(Q1863="Commercial AC (&gt;=65k to &lt;135,000k Btu/hr)",'Emission Factors'!$F$57,IF(Q1863="Commercial AC (&gt;=135,000k Btu/hr)",'Emission Factors'!$F$58,""))))))</f>
        <v/>
      </c>
      <c r="Y1863" s="211" t="str">
        <f>IF(Q1863="Room AC (window/wall)",'Emission Factors'!$G$53,IF(Q1863="Room AC (PTAC/PTHP)",'Emission Factors'!$G$54,IF(Q1863="Residential AC",'Emission Factors'!$G$55,IF(Q1863="Residential HP",'Emission Factors'!$G$56,IF(Q1863="Commercial AC (&gt;=65k to &lt;135,000k Btu/hr)",'Emission Factors'!$G$57,IF(Q1863="Commercial AC (&gt;=135,000k Btu/hr)",'Emission Factors'!$G$58,""))))))</f>
        <v/>
      </c>
      <c r="Z1863" s="96"/>
      <c r="AA1863" s="97" t="str">
        <f t="shared" si="281"/>
        <v/>
      </c>
      <c r="AB1863" s="97" t="str">
        <f t="shared" si="282"/>
        <v/>
      </c>
      <c r="AC1863" s="246" t="str">
        <f t="shared" si="283"/>
        <v/>
      </c>
      <c r="AD1863" s="97" t="str">
        <f t="shared" si="284"/>
        <v/>
      </c>
      <c r="AE1863" s="97" t="str">
        <f t="shared" si="285"/>
        <v/>
      </c>
      <c r="AF1863" s="252" t="str">
        <f t="shared" si="286"/>
        <v/>
      </c>
      <c r="AG1863" s="254" t="str">
        <f t="shared" si="287"/>
        <v/>
      </c>
      <c r="AH1863" s="248" t="str">
        <f t="shared" si="288"/>
        <v/>
      </c>
      <c r="AI1863" s="249" t="str">
        <f t="shared" si="289"/>
        <v/>
      </c>
    </row>
    <row r="1864" spans="2:35" x14ac:dyDescent="0.3">
      <c r="B1864" s="94"/>
      <c r="C1864" s="95"/>
      <c r="D1864" s="95"/>
      <c r="E1864" s="95"/>
      <c r="F1864" s="94"/>
      <c r="G1864" s="145"/>
      <c r="H1864" s="245"/>
      <c r="I1864" s="211" t="str">
        <f>IF(D1864="Room AC (window/wall)",'Emission Factors'!$E$53,IF(D1864="Room AC (PTAC/PTHP)",H1864,IF(D1864="Residential AC",'Emission Factors'!$E$55,IF(D1864="Residential HP",H1864,IF(D1864="Commercial AC (&gt;=65k to &lt;135,000k Btu/hr)",'Emission Factors'!$E$57,IF(D1864="Commercial AC (&gt;=135,000k Btu/hr)",'Emission Factors'!$E$58,""))))))</f>
        <v/>
      </c>
      <c r="J1864" s="96"/>
      <c r="K1864" s="211" t="str">
        <f>IF(ISBLANK(J1864),"",VLOOKUP(J1864,'Emission Factors'!$C$81:$G$221,4,FALSE))</f>
        <v/>
      </c>
      <c r="L1864" s="210" t="str">
        <f>IF(D1864="Room AC (window/wall)",'Emission Factors'!$F$53,IF(D1864="Room AC (PTAC/PTHP)",'Emission Factors'!$F$54,IF(D1864="Residential AC",'Emission Factors'!$F$55,IF(D1864="Residential HP",'Emission Factors'!$F$56,IF(D1864="Commercial AC (&gt;=65k to &lt;135,000k Btu/hr)",'Emission Factors'!$F$57,IF(D1864="Commercial AC (&gt;=135,000k Btu/hr)",'Emission Factors'!$F$58,""))))))</f>
        <v/>
      </c>
      <c r="M1864" s="211" t="str">
        <f>IF(D1864="Room AC (window/wall)",'Emission Factors'!$G$53,IF(D1864="Room AC (PTAC/PTHP)",'Emission Factors'!$G$54,IF(D1864="Residential AC",'Emission Factors'!$G$55,IF(D1864="Residential HP",'Emission Factors'!$G$56,IF(D1864="Commercial AC (&gt;=65k to &lt;135,000k Btu/hr)",'Emission Factors'!$G$57,IF(D1864="Commercial AC (&gt;=135,000k Btu/hr)",'Emission Factors'!$G$58,""))))))</f>
        <v/>
      </c>
      <c r="N1864" s="96"/>
      <c r="O1864" s="209" t="str">
        <f>IF(ISBLANK(D1864),"",(IF(D1864="Room AC (window/wall)",'Emission Factors'!$C$53,IF(D1864="Room AC (PTAC/PTHP)",'Emission Factors'!$C$54,IF(D1864="Residential AC",'Emission Factors'!$C$55,IF(D1864="Residential HP",'Emission Factors'!$C$56,IF(D1864="Commercial AC (&gt;=65k to &lt;135,000k Btu/hr)",'Emission Factors'!$C$57,IF(D1864="Commercial AC (&gt;=135,000k Btu/hr)",'Emission Factors'!$C$58,""))))))))</f>
        <v/>
      </c>
      <c r="P1864" s="209" t="str">
        <f t="shared" si="280"/>
        <v/>
      </c>
      <c r="Q1864" s="95"/>
      <c r="R1864" s="256"/>
      <c r="S1864" s="256"/>
      <c r="T1864" s="96"/>
      <c r="U1864" s="211" t="str">
        <f>IF(Q1864="Room AC (window/wall)",'Emission Factors'!$E$53,IF(AND(Q1864="Room AC (PTAC/PTHP)",ISBLANK(T1864)),"Error",IF(AND(Q1864="Room AC (PTAC/PTHP)",T1864&gt;0),T1864,IF(Q1864="Residential AC",'Emission Factors'!$E$55,IF(AND(Q1864="Residential HP",ISBLANK(T1864)),"Error",IF(AND(Q1864="Residential HP",T1864&gt;0),T1864,IF(Q1864="Commercial AC (&gt;=65k to &lt;135,000k Btu/hr)",'Emission Factors'!$E$57,IF(Q1864="Commercial AC (&gt;=135,000k Btu/hr)",'Emission Factors'!$E$58,""))))))))</f>
        <v/>
      </c>
      <c r="V1864" s="95"/>
      <c r="W1864" s="211" t="str">
        <f>IF(ISBLANK(V1864),"",VLOOKUP(V1864,'Emission Factors'!$C$81:$G$221,4,FALSE))</f>
        <v/>
      </c>
      <c r="X1864" s="210" t="str">
        <f>IF(Q1864="Room AC (window/wall)",'Emission Factors'!$F$53,IF(Q1864="Room AC (PTAC/PTHP)",'Emission Factors'!$F$54,IF(Q1864="Residential AC",'Emission Factors'!$F$55,IF(Q1864="Residential HP",'Emission Factors'!$F$56,IF(Q1864="Commercial AC (&gt;=65k to &lt;135,000k Btu/hr)",'Emission Factors'!$F$57,IF(Q1864="Commercial AC (&gt;=135,000k Btu/hr)",'Emission Factors'!$F$58,""))))))</f>
        <v/>
      </c>
      <c r="Y1864" s="211" t="str">
        <f>IF(Q1864="Room AC (window/wall)",'Emission Factors'!$G$53,IF(Q1864="Room AC (PTAC/PTHP)",'Emission Factors'!$G$54,IF(Q1864="Residential AC",'Emission Factors'!$G$55,IF(Q1864="Residential HP",'Emission Factors'!$G$56,IF(Q1864="Commercial AC (&gt;=65k to &lt;135,000k Btu/hr)",'Emission Factors'!$G$57,IF(Q1864="Commercial AC (&gt;=135,000k Btu/hr)",'Emission Factors'!$G$58,""))))))</f>
        <v/>
      </c>
      <c r="Z1864" s="96"/>
      <c r="AA1864" s="97" t="str">
        <f t="shared" si="281"/>
        <v/>
      </c>
      <c r="AB1864" s="97" t="str">
        <f t="shared" si="282"/>
        <v/>
      </c>
      <c r="AC1864" s="246" t="str">
        <f t="shared" si="283"/>
        <v/>
      </c>
      <c r="AD1864" s="97" t="str">
        <f t="shared" si="284"/>
        <v/>
      </c>
      <c r="AE1864" s="97" t="str">
        <f t="shared" si="285"/>
        <v/>
      </c>
      <c r="AF1864" s="252" t="str">
        <f t="shared" si="286"/>
        <v/>
      </c>
      <c r="AG1864" s="254" t="str">
        <f t="shared" si="287"/>
        <v/>
      </c>
      <c r="AH1864" s="248" t="str">
        <f t="shared" si="288"/>
        <v/>
      </c>
      <c r="AI1864" s="249" t="str">
        <f t="shared" si="289"/>
        <v/>
      </c>
    </row>
    <row r="1865" spans="2:35" x14ac:dyDescent="0.3">
      <c r="B1865" s="94"/>
      <c r="C1865" s="95"/>
      <c r="D1865" s="95"/>
      <c r="E1865" s="95"/>
      <c r="F1865" s="94"/>
      <c r="G1865" s="145"/>
      <c r="H1865" s="245"/>
      <c r="I1865" s="211" t="str">
        <f>IF(D1865="Room AC (window/wall)",'Emission Factors'!$E$53,IF(D1865="Room AC (PTAC/PTHP)",H1865,IF(D1865="Residential AC",'Emission Factors'!$E$55,IF(D1865="Residential HP",H1865,IF(D1865="Commercial AC (&gt;=65k to &lt;135,000k Btu/hr)",'Emission Factors'!$E$57,IF(D1865="Commercial AC (&gt;=135,000k Btu/hr)",'Emission Factors'!$E$58,""))))))</f>
        <v/>
      </c>
      <c r="J1865" s="96"/>
      <c r="K1865" s="211" t="str">
        <f>IF(ISBLANK(J1865),"",VLOOKUP(J1865,'Emission Factors'!$C$81:$G$221,4,FALSE))</f>
        <v/>
      </c>
      <c r="L1865" s="210" t="str">
        <f>IF(D1865="Room AC (window/wall)",'Emission Factors'!$F$53,IF(D1865="Room AC (PTAC/PTHP)",'Emission Factors'!$F$54,IF(D1865="Residential AC",'Emission Factors'!$F$55,IF(D1865="Residential HP",'Emission Factors'!$F$56,IF(D1865="Commercial AC (&gt;=65k to &lt;135,000k Btu/hr)",'Emission Factors'!$F$57,IF(D1865="Commercial AC (&gt;=135,000k Btu/hr)",'Emission Factors'!$F$58,""))))))</f>
        <v/>
      </c>
      <c r="M1865" s="211" t="str">
        <f>IF(D1865="Room AC (window/wall)",'Emission Factors'!$G$53,IF(D1865="Room AC (PTAC/PTHP)",'Emission Factors'!$G$54,IF(D1865="Residential AC",'Emission Factors'!$G$55,IF(D1865="Residential HP",'Emission Factors'!$G$56,IF(D1865="Commercial AC (&gt;=65k to &lt;135,000k Btu/hr)",'Emission Factors'!$G$57,IF(D1865="Commercial AC (&gt;=135,000k Btu/hr)",'Emission Factors'!$G$58,""))))))</f>
        <v/>
      </c>
      <c r="N1865" s="96"/>
      <c r="O1865" s="209" t="str">
        <f>IF(ISBLANK(D1865),"",(IF(D1865="Room AC (window/wall)",'Emission Factors'!$C$53,IF(D1865="Room AC (PTAC/PTHP)",'Emission Factors'!$C$54,IF(D1865="Residential AC",'Emission Factors'!$C$55,IF(D1865="Residential HP",'Emission Factors'!$C$56,IF(D1865="Commercial AC (&gt;=65k to &lt;135,000k Btu/hr)",'Emission Factors'!$C$57,IF(D1865="Commercial AC (&gt;=135,000k Btu/hr)",'Emission Factors'!$C$58,""))))))))</f>
        <v/>
      </c>
      <c r="P1865" s="209" t="str">
        <f t="shared" si="280"/>
        <v/>
      </c>
      <c r="Q1865" s="95"/>
      <c r="R1865" s="256"/>
      <c r="S1865" s="256"/>
      <c r="T1865" s="96"/>
      <c r="U1865" s="211" t="str">
        <f>IF(Q1865="Room AC (window/wall)",'Emission Factors'!$E$53,IF(AND(Q1865="Room AC (PTAC/PTHP)",ISBLANK(T1865)),"Error",IF(AND(Q1865="Room AC (PTAC/PTHP)",T1865&gt;0),T1865,IF(Q1865="Residential AC",'Emission Factors'!$E$55,IF(AND(Q1865="Residential HP",ISBLANK(T1865)),"Error",IF(AND(Q1865="Residential HP",T1865&gt;0),T1865,IF(Q1865="Commercial AC (&gt;=65k to &lt;135,000k Btu/hr)",'Emission Factors'!$E$57,IF(Q1865="Commercial AC (&gt;=135,000k Btu/hr)",'Emission Factors'!$E$58,""))))))))</f>
        <v/>
      </c>
      <c r="V1865" s="95"/>
      <c r="W1865" s="211" t="str">
        <f>IF(ISBLANK(V1865),"",VLOOKUP(V1865,'Emission Factors'!$C$81:$G$221,4,FALSE))</f>
        <v/>
      </c>
      <c r="X1865" s="210" t="str">
        <f>IF(Q1865="Room AC (window/wall)",'Emission Factors'!$F$53,IF(Q1865="Room AC (PTAC/PTHP)",'Emission Factors'!$F$54,IF(Q1865="Residential AC",'Emission Factors'!$F$55,IF(Q1865="Residential HP",'Emission Factors'!$F$56,IF(Q1865="Commercial AC (&gt;=65k to &lt;135,000k Btu/hr)",'Emission Factors'!$F$57,IF(Q1865="Commercial AC (&gt;=135,000k Btu/hr)",'Emission Factors'!$F$58,""))))))</f>
        <v/>
      </c>
      <c r="Y1865" s="211" t="str">
        <f>IF(Q1865="Room AC (window/wall)",'Emission Factors'!$G$53,IF(Q1865="Room AC (PTAC/PTHP)",'Emission Factors'!$G$54,IF(Q1865="Residential AC",'Emission Factors'!$G$55,IF(Q1865="Residential HP",'Emission Factors'!$G$56,IF(Q1865="Commercial AC (&gt;=65k to &lt;135,000k Btu/hr)",'Emission Factors'!$G$57,IF(Q1865="Commercial AC (&gt;=135,000k Btu/hr)",'Emission Factors'!$G$58,""))))))</f>
        <v/>
      </c>
      <c r="Z1865" s="96"/>
      <c r="AA1865" s="97" t="str">
        <f t="shared" si="281"/>
        <v/>
      </c>
      <c r="AB1865" s="97" t="str">
        <f t="shared" si="282"/>
        <v/>
      </c>
      <c r="AC1865" s="246" t="str">
        <f t="shared" si="283"/>
        <v/>
      </c>
      <c r="AD1865" s="97" t="str">
        <f t="shared" si="284"/>
        <v/>
      </c>
      <c r="AE1865" s="97" t="str">
        <f t="shared" si="285"/>
        <v/>
      </c>
      <c r="AF1865" s="252" t="str">
        <f t="shared" si="286"/>
        <v/>
      </c>
      <c r="AG1865" s="254" t="str">
        <f t="shared" si="287"/>
        <v/>
      </c>
      <c r="AH1865" s="248" t="str">
        <f t="shared" si="288"/>
        <v/>
      </c>
      <c r="AI1865" s="249" t="str">
        <f t="shared" si="289"/>
        <v/>
      </c>
    </row>
    <row r="1866" spans="2:35" x14ac:dyDescent="0.3">
      <c r="B1866" s="94"/>
      <c r="C1866" s="95"/>
      <c r="D1866" s="95"/>
      <c r="E1866" s="95"/>
      <c r="F1866" s="94"/>
      <c r="G1866" s="145"/>
      <c r="H1866" s="245"/>
      <c r="I1866" s="211" t="str">
        <f>IF(D1866="Room AC (window/wall)",'Emission Factors'!$E$53,IF(D1866="Room AC (PTAC/PTHP)",H1866,IF(D1866="Residential AC",'Emission Factors'!$E$55,IF(D1866="Residential HP",H1866,IF(D1866="Commercial AC (&gt;=65k to &lt;135,000k Btu/hr)",'Emission Factors'!$E$57,IF(D1866="Commercial AC (&gt;=135,000k Btu/hr)",'Emission Factors'!$E$58,""))))))</f>
        <v/>
      </c>
      <c r="J1866" s="96"/>
      <c r="K1866" s="211" t="str">
        <f>IF(ISBLANK(J1866),"",VLOOKUP(J1866,'Emission Factors'!$C$81:$G$221,4,FALSE))</f>
        <v/>
      </c>
      <c r="L1866" s="210" t="str">
        <f>IF(D1866="Room AC (window/wall)",'Emission Factors'!$F$53,IF(D1866="Room AC (PTAC/PTHP)",'Emission Factors'!$F$54,IF(D1866="Residential AC",'Emission Factors'!$F$55,IF(D1866="Residential HP",'Emission Factors'!$F$56,IF(D1866="Commercial AC (&gt;=65k to &lt;135,000k Btu/hr)",'Emission Factors'!$F$57,IF(D1866="Commercial AC (&gt;=135,000k Btu/hr)",'Emission Factors'!$F$58,""))))))</f>
        <v/>
      </c>
      <c r="M1866" s="211" t="str">
        <f>IF(D1866="Room AC (window/wall)",'Emission Factors'!$G$53,IF(D1866="Room AC (PTAC/PTHP)",'Emission Factors'!$G$54,IF(D1866="Residential AC",'Emission Factors'!$G$55,IF(D1866="Residential HP",'Emission Factors'!$G$56,IF(D1866="Commercial AC (&gt;=65k to &lt;135,000k Btu/hr)",'Emission Factors'!$G$57,IF(D1866="Commercial AC (&gt;=135,000k Btu/hr)",'Emission Factors'!$G$58,""))))))</f>
        <v/>
      </c>
      <c r="N1866" s="96"/>
      <c r="O1866" s="209" t="str">
        <f>IF(ISBLANK(D1866),"",(IF(D1866="Room AC (window/wall)",'Emission Factors'!$C$53,IF(D1866="Room AC (PTAC/PTHP)",'Emission Factors'!$C$54,IF(D1866="Residential AC",'Emission Factors'!$C$55,IF(D1866="Residential HP",'Emission Factors'!$C$56,IF(D1866="Commercial AC (&gt;=65k to &lt;135,000k Btu/hr)",'Emission Factors'!$C$57,IF(D1866="Commercial AC (&gt;=135,000k Btu/hr)",'Emission Factors'!$C$58,""))))))))</f>
        <v/>
      </c>
      <c r="P1866" s="209" t="str">
        <f t="shared" si="280"/>
        <v/>
      </c>
      <c r="Q1866" s="95"/>
      <c r="R1866" s="256"/>
      <c r="S1866" s="256"/>
      <c r="T1866" s="96"/>
      <c r="U1866" s="211" t="str">
        <f>IF(Q1866="Room AC (window/wall)",'Emission Factors'!$E$53,IF(AND(Q1866="Room AC (PTAC/PTHP)",ISBLANK(T1866)),"Error",IF(AND(Q1866="Room AC (PTAC/PTHP)",T1866&gt;0),T1866,IF(Q1866="Residential AC",'Emission Factors'!$E$55,IF(AND(Q1866="Residential HP",ISBLANK(T1866)),"Error",IF(AND(Q1866="Residential HP",T1866&gt;0),T1866,IF(Q1866="Commercial AC (&gt;=65k to &lt;135,000k Btu/hr)",'Emission Factors'!$E$57,IF(Q1866="Commercial AC (&gt;=135,000k Btu/hr)",'Emission Factors'!$E$58,""))))))))</f>
        <v/>
      </c>
      <c r="V1866" s="95"/>
      <c r="W1866" s="211" t="str">
        <f>IF(ISBLANK(V1866),"",VLOOKUP(V1866,'Emission Factors'!$C$81:$G$221,4,FALSE))</f>
        <v/>
      </c>
      <c r="X1866" s="210" t="str">
        <f>IF(Q1866="Room AC (window/wall)",'Emission Factors'!$F$53,IF(Q1866="Room AC (PTAC/PTHP)",'Emission Factors'!$F$54,IF(Q1866="Residential AC",'Emission Factors'!$F$55,IF(Q1866="Residential HP",'Emission Factors'!$F$56,IF(Q1866="Commercial AC (&gt;=65k to &lt;135,000k Btu/hr)",'Emission Factors'!$F$57,IF(Q1866="Commercial AC (&gt;=135,000k Btu/hr)",'Emission Factors'!$F$58,""))))))</f>
        <v/>
      </c>
      <c r="Y1866" s="211" t="str">
        <f>IF(Q1866="Room AC (window/wall)",'Emission Factors'!$G$53,IF(Q1866="Room AC (PTAC/PTHP)",'Emission Factors'!$G$54,IF(Q1866="Residential AC",'Emission Factors'!$G$55,IF(Q1866="Residential HP",'Emission Factors'!$G$56,IF(Q1866="Commercial AC (&gt;=65k to &lt;135,000k Btu/hr)",'Emission Factors'!$G$57,IF(Q1866="Commercial AC (&gt;=135,000k Btu/hr)",'Emission Factors'!$G$58,""))))))</f>
        <v/>
      </c>
      <c r="Z1866" s="96"/>
      <c r="AA1866" s="97" t="str">
        <f t="shared" si="281"/>
        <v/>
      </c>
      <c r="AB1866" s="97" t="str">
        <f t="shared" si="282"/>
        <v/>
      </c>
      <c r="AC1866" s="246" t="str">
        <f t="shared" si="283"/>
        <v/>
      </c>
      <c r="AD1866" s="97" t="str">
        <f t="shared" si="284"/>
        <v/>
      </c>
      <c r="AE1866" s="97" t="str">
        <f t="shared" si="285"/>
        <v/>
      </c>
      <c r="AF1866" s="252" t="str">
        <f t="shared" si="286"/>
        <v/>
      </c>
      <c r="AG1866" s="254" t="str">
        <f t="shared" si="287"/>
        <v/>
      </c>
      <c r="AH1866" s="248" t="str">
        <f t="shared" si="288"/>
        <v/>
      </c>
      <c r="AI1866" s="249" t="str">
        <f t="shared" si="289"/>
        <v/>
      </c>
    </row>
    <row r="1867" spans="2:35" x14ac:dyDescent="0.3">
      <c r="B1867" s="94"/>
      <c r="C1867" s="95"/>
      <c r="D1867" s="95"/>
      <c r="E1867" s="95"/>
      <c r="F1867" s="94"/>
      <c r="G1867" s="145"/>
      <c r="H1867" s="245"/>
      <c r="I1867" s="211" t="str">
        <f>IF(D1867="Room AC (window/wall)",'Emission Factors'!$E$53,IF(D1867="Room AC (PTAC/PTHP)",H1867,IF(D1867="Residential AC",'Emission Factors'!$E$55,IF(D1867="Residential HP",H1867,IF(D1867="Commercial AC (&gt;=65k to &lt;135,000k Btu/hr)",'Emission Factors'!$E$57,IF(D1867="Commercial AC (&gt;=135,000k Btu/hr)",'Emission Factors'!$E$58,""))))))</f>
        <v/>
      </c>
      <c r="J1867" s="96"/>
      <c r="K1867" s="211" t="str">
        <f>IF(ISBLANK(J1867),"",VLOOKUP(J1867,'Emission Factors'!$C$81:$G$221,4,FALSE))</f>
        <v/>
      </c>
      <c r="L1867" s="210" t="str">
        <f>IF(D1867="Room AC (window/wall)",'Emission Factors'!$F$53,IF(D1867="Room AC (PTAC/PTHP)",'Emission Factors'!$F$54,IF(D1867="Residential AC",'Emission Factors'!$F$55,IF(D1867="Residential HP",'Emission Factors'!$F$56,IF(D1867="Commercial AC (&gt;=65k to &lt;135,000k Btu/hr)",'Emission Factors'!$F$57,IF(D1867="Commercial AC (&gt;=135,000k Btu/hr)",'Emission Factors'!$F$58,""))))))</f>
        <v/>
      </c>
      <c r="M1867" s="211" t="str">
        <f>IF(D1867="Room AC (window/wall)",'Emission Factors'!$G$53,IF(D1867="Room AC (PTAC/PTHP)",'Emission Factors'!$G$54,IF(D1867="Residential AC",'Emission Factors'!$G$55,IF(D1867="Residential HP",'Emission Factors'!$G$56,IF(D1867="Commercial AC (&gt;=65k to &lt;135,000k Btu/hr)",'Emission Factors'!$G$57,IF(D1867="Commercial AC (&gt;=135,000k Btu/hr)",'Emission Factors'!$G$58,""))))))</f>
        <v/>
      </c>
      <c r="N1867" s="96"/>
      <c r="O1867" s="209" t="str">
        <f>IF(ISBLANK(D1867),"",(IF(D1867="Room AC (window/wall)",'Emission Factors'!$C$53,IF(D1867="Room AC (PTAC/PTHP)",'Emission Factors'!$C$54,IF(D1867="Residential AC",'Emission Factors'!$C$55,IF(D1867="Residential HP",'Emission Factors'!$C$56,IF(D1867="Commercial AC (&gt;=65k to &lt;135,000k Btu/hr)",'Emission Factors'!$C$57,IF(D1867="Commercial AC (&gt;=135,000k Btu/hr)",'Emission Factors'!$C$58,""))))))))</f>
        <v/>
      </c>
      <c r="P1867" s="209" t="str">
        <f t="shared" si="280"/>
        <v/>
      </c>
      <c r="Q1867" s="95"/>
      <c r="R1867" s="256"/>
      <c r="S1867" s="256"/>
      <c r="T1867" s="96"/>
      <c r="U1867" s="211" t="str">
        <f>IF(Q1867="Room AC (window/wall)",'Emission Factors'!$E$53,IF(AND(Q1867="Room AC (PTAC/PTHP)",ISBLANK(T1867)),"Error",IF(AND(Q1867="Room AC (PTAC/PTHP)",T1867&gt;0),T1867,IF(Q1867="Residential AC",'Emission Factors'!$E$55,IF(AND(Q1867="Residential HP",ISBLANK(T1867)),"Error",IF(AND(Q1867="Residential HP",T1867&gt;0),T1867,IF(Q1867="Commercial AC (&gt;=65k to &lt;135,000k Btu/hr)",'Emission Factors'!$E$57,IF(Q1867="Commercial AC (&gt;=135,000k Btu/hr)",'Emission Factors'!$E$58,""))))))))</f>
        <v/>
      </c>
      <c r="V1867" s="95"/>
      <c r="W1867" s="211" t="str">
        <f>IF(ISBLANK(V1867),"",VLOOKUP(V1867,'Emission Factors'!$C$81:$G$221,4,FALSE))</f>
        <v/>
      </c>
      <c r="X1867" s="210" t="str">
        <f>IF(Q1867="Room AC (window/wall)",'Emission Factors'!$F$53,IF(Q1867="Room AC (PTAC/PTHP)",'Emission Factors'!$F$54,IF(Q1867="Residential AC",'Emission Factors'!$F$55,IF(Q1867="Residential HP",'Emission Factors'!$F$56,IF(Q1867="Commercial AC (&gt;=65k to &lt;135,000k Btu/hr)",'Emission Factors'!$F$57,IF(Q1867="Commercial AC (&gt;=135,000k Btu/hr)",'Emission Factors'!$F$58,""))))))</f>
        <v/>
      </c>
      <c r="Y1867" s="211" t="str">
        <f>IF(Q1867="Room AC (window/wall)",'Emission Factors'!$G$53,IF(Q1867="Room AC (PTAC/PTHP)",'Emission Factors'!$G$54,IF(Q1867="Residential AC",'Emission Factors'!$G$55,IF(Q1867="Residential HP",'Emission Factors'!$G$56,IF(Q1867="Commercial AC (&gt;=65k to &lt;135,000k Btu/hr)",'Emission Factors'!$G$57,IF(Q1867="Commercial AC (&gt;=135,000k Btu/hr)",'Emission Factors'!$G$58,""))))))</f>
        <v/>
      </c>
      <c r="Z1867" s="96"/>
      <c r="AA1867" s="97" t="str">
        <f t="shared" si="281"/>
        <v/>
      </c>
      <c r="AB1867" s="97" t="str">
        <f t="shared" si="282"/>
        <v/>
      </c>
      <c r="AC1867" s="246" t="str">
        <f t="shared" si="283"/>
        <v/>
      </c>
      <c r="AD1867" s="97" t="str">
        <f t="shared" si="284"/>
        <v/>
      </c>
      <c r="AE1867" s="97" t="str">
        <f t="shared" si="285"/>
        <v/>
      </c>
      <c r="AF1867" s="252" t="str">
        <f t="shared" si="286"/>
        <v/>
      </c>
      <c r="AG1867" s="254" t="str">
        <f t="shared" si="287"/>
        <v/>
      </c>
      <c r="AH1867" s="248" t="str">
        <f t="shared" si="288"/>
        <v/>
      </c>
      <c r="AI1867" s="249" t="str">
        <f t="shared" si="289"/>
        <v/>
      </c>
    </row>
    <row r="1868" spans="2:35" x14ac:dyDescent="0.3">
      <c r="B1868" s="94"/>
      <c r="C1868" s="95"/>
      <c r="D1868" s="95"/>
      <c r="E1868" s="95"/>
      <c r="F1868" s="94"/>
      <c r="G1868" s="145"/>
      <c r="H1868" s="245"/>
      <c r="I1868" s="211" t="str">
        <f>IF(D1868="Room AC (window/wall)",'Emission Factors'!$E$53,IF(D1868="Room AC (PTAC/PTHP)",H1868,IF(D1868="Residential AC",'Emission Factors'!$E$55,IF(D1868="Residential HP",H1868,IF(D1868="Commercial AC (&gt;=65k to &lt;135,000k Btu/hr)",'Emission Factors'!$E$57,IF(D1868="Commercial AC (&gt;=135,000k Btu/hr)",'Emission Factors'!$E$58,""))))))</f>
        <v/>
      </c>
      <c r="J1868" s="96"/>
      <c r="K1868" s="211" t="str">
        <f>IF(ISBLANK(J1868),"",VLOOKUP(J1868,'Emission Factors'!$C$81:$G$221,4,FALSE))</f>
        <v/>
      </c>
      <c r="L1868" s="210" t="str">
        <f>IF(D1868="Room AC (window/wall)",'Emission Factors'!$F$53,IF(D1868="Room AC (PTAC/PTHP)",'Emission Factors'!$F$54,IF(D1868="Residential AC",'Emission Factors'!$F$55,IF(D1868="Residential HP",'Emission Factors'!$F$56,IF(D1868="Commercial AC (&gt;=65k to &lt;135,000k Btu/hr)",'Emission Factors'!$F$57,IF(D1868="Commercial AC (&gt;=135,000k Btu/hr)",'Emission Factors'!$F$58,""))))))</f>
        <v/>
      </c>
      <c r="M1868" s="211" t="str">
        <f>IF(D1868="Room AC (window/wall)",'Emission Factors'!$G$53,IF(D1868="Room AC (PTAC/PTHP)",'Emission Factors'!$G$54,IF(D1868="Residential AC",'Emission Factors'!$G$55,IF(D1868="Residential HP",'Emission Factors'!$G$56,IF(D1868="Commercial AC (&gt;=65k to &lt;135,000k Btu/hr)",'Emission Factors'!$G$57,IF(D1868="Commercial AC (&gt;=135,000k Btu/hr)",'Emission Factors'!$G$58,""))))))</f>
        <v/>
      </c>
      <c r="N1868" s="96"/>
      <c r="O1868" s="209" t="str">
        <f>IF(ISBLANK(D1868),"",(IF(D1868="Room AC (window/wall)",'Emission Factors'!$C$53,IF(D1868="Room AC (PTAC/PTHP)",'Emission Factors'!$C$54,IF(D1868="Residential AC",'Emission Factors'!$C$55,IF(D1868="Residential HP",'Emission Factors'!$C$56,IF(D1868="Commercial AC (&gt;=65k to &lt;135,000k Btu/hr)",'Emission Factors'!$C$57,IF(D1868="Commercial AC (&gt;=135,000k Btu/hr)",'Emission Factors'!$C$58,""))))))))</f>
        <v/>
      </c>
      <c r="P1868" s="209" t="str">
        <f t="shared" si="280"/>
        <v/>
      </c>
      <c r="Q1868" s="95"/>
      <c r="R1868" s="256"/>
      <c r="S1868" s="256"/>
      <c r="T1868" s="96"/>
      <c r="U1868" s="211" t="str">
        <f>IF(Q1868="Room AC (window/wall)",'Emission Factors'!$E$53,IF(AND(Q1868="Room AC (PTAC/PTHP)",ISBLANK(T1868)),"Error",IF(AND(Q1868="Room AC (PTAC/PTHP)",T1868&gt;0),T1868,IF(Q1868="Residential AC",'Emission Factors'!$E$55,IF(AND(Q1868="Residential HP",ISBLANK(T1868)),"Error",IF(AND(Q1868="Residential HP",T1868&gt;0),T1868,IF(Q1868="Commercial AC (&gt;=65k to &lt;135,000k Btu/hr)",'Emission Factors'!$E$57,IF(Q1868="Commercial AC (&gt;=135,000k Btu/hr)",'Emission Factors'!$E$58,""))))))))</f>
        <v/>
      </c>
      <c r="V1868" s="95"/>
      <c r="W1868" s="211" t="str">
        <f>IF(ISBLANK(V1868),"",VLOOKUP(V1868,'Emission Factors'!$C$81:$G$221,4,FALSE))</f>
        <v/>
      </c>
      <c r="X1868" s="210" t="str">
        <f>IF(Q1868="Room AC (window/wall)",'Emission Factors'!$F$53,IF(Q1868="Room AC (PTAC/PTHP)",'Emission Factors'!$F$54,IF(Q1868="Residential AC",'Emission Factors'!$F$55,IF(Q1868="Residential HP",'Emission Factors'!$F$56,IF(Q1868="Commercial AC (&gt;=65k to &lt;135,000k Btu/hr)",'Emission Factors'!$F$57,IF(Q1868="Commercial AC (&gt;=135,000k Btu/hr)",'Emission Factors'!$F$58,""))))))</f>
        <v/>
      </c>
      <c r="Y1868" s="211" t="str">
        <f>IF(Q1868="Room AC (window/wall)",'Emission Factors'!$G$53,IF(Q1868="Room AC (PTAC/PTHP)",'Emission Factors'!$G$54,IF(Q1868="Residential AC",'Emission Factors'!$G$55,IF(Q1868="Residential HP",'Emission Factors'!$G$56,IF(Q1868="Commercial AC (&gt;=65k to &lt;135,000k Btu/hr)",'Emission Factors'!$G$57,IF(Q1868="Commercial AC (&gt;=135,000k Btu/hr)",'Emission Factors'!$G$58,""))))))</f>
        <v/>
      </c>
      <c r="Z1868" s="96"/>
      <c r="AA1868" s="97" t="str">
        <f t="shared" si="281"/>
        <v/>
      </c>
      <c r="AB1868" s="97" t="str">
        <f t="shared" si="282"/>
        <v/>
      </c>
      <c r="AC1868" s="246" t="str">
        <f t="shared" si="283"/>
        <v/>
      </c>
      <c r="AD1868" s="97" t="str">
        <f t="shared" si="284"/>
        <v/>
      </c>
      <c r="AE1868" s="97" t="str">
        <f t="shared" si="285"/>
        <v/>
      </c>
      <c r="AF1868" s="252" t="str">
        <f t="shared" si="286"/>
        <v/>
      </c>
      <c r="AG1868" s="254" t="str">
        <f t="shared" si="287"/>
        <v/>
      </c>
      <c r="AH1868" s="248" t="str">
        <f t="shared" si="288"/>
        <v/>
      </c>
      <c r="AI1868" s="249" t="str">
        <f t="shared" si="289"/>
        <v/>
      </c>
    </row>
    <row r="1869" spans="2:35" x14ac:dyDescent="0.3">
      <c r="B1869" s="94"/>
      <c r="C1869" s="95"/>
      <c r="D1869" s="95"/>
      <c r="E1869" s="95"/>
      <c r="F1869" s="94"/>
      <c r="G1869" s="145"/>
      <c r="H1869" s="245"/>
      <c r="I1869" s="211" t="str">
        <f>IF(D1869="Room AC (window/wall)",'Emission Factors'!$E$53,IF(D1869="Room AC (PTAC/PTHP)",H1869,IF(D1869="Residential AC",'Emission Factors'!$E$55,IF(D1869="Residential HP",H1869,IF(D1869="Commercial AC (&gt;=65k to &lt;135,000k Btu/hr)",'Emission Factors'!$E$57,IF(D1869="Commercial AC (&gt;=135,000k Btu/hr)",'Emission Factors'!$E$58,""))))))</f>
        <v/>
      </c>
      <c r="J1869" s="96"/>
      <c r="K1869" s="211" t="str">
        <f>IF(ISBLANK(J1869),"",VLOOKUP(J1869,'Emission Factors'!$C$81:$G$221,4,FALSE))</f>
        <v/>
      </c>
      <c r="L1869" s="210" t="str">
        <f>IF(D1869="Room AC (window/wall)",'Emission Factors'!$F$53,IF(D1869="Room AC (PTAC/PTHP)",'Emission Factors'!$F$54,IF(D1869="Residential AC",'Emission Factors'!$F$55,IF(D1869="Residential HP",'Emission Factors'!$F$56,IF(D1869="Commercial AC (&gt;=65k to &lt;135,000k Btu/hr)",'Emission Factors'!$F$57,IF(D1869="Commercial AC (&gt;=135,000k Btu/hr)",'Emission Factors'!$F$58,""))))))</f>
        <v/>
      </c>
      <c r="M1869" s="211" t="str">
        <f>IF(D1869="Room AC (window/wall)",'Emission Factors'!$G$53,IF(D1869="Room AC (PTAC/PTHP)",'Emission Factors'!$G$54,IF(D1869="Residential AC",'Emission Factors'!$G$55,IF(D1869="Residential HP",'Emission Factors'!$G$56,IF(D1869="Commercial AC (&gt;=65k to &lt;135,000k Btu/hr)",'Emission Factors'!$G$57,IF(D1869="Commercial AC (&gt;=135,000k Btu/hr)",'Emission Factors'!$G$58,""))))))</f>
        <v/>
      </c>
      <c r="N1869" s="96"/>
      <c r="O1869" s="209" t="str">
        <f>IF(ISBLANK(D1869),"",(IF(D1869="Room AC (window/wall)",'Emission Factors'!$C$53,IF(D1869="Room AC (PTAC/PTHP)",'Emission Factors'!$C$54,IF(D1869="Residential AC",'Emission Factors'!$C$55,IF(D1869="Residential HP",'Emission Factors'!$C$56,IF(D1869="Commercial AC (&gt;=65k to &lt;135,000k Btu/hr)",'Emission Factors'!$C$57,IF(D1869="Commercial AC (&gt;=135,000k Btu/hr)",'Emission Factors'!$C$58,""))))))))</f>
        <v/>
      </c>
      <c r="P1869" s="209" t="str">
        <f t="shared" si="280"/>
        <v/>
      </c>
      <c r="Q1869" s="95"/>
      <c r="R1869" s="256"/>
      <c r="S1869" s="256"/>
      <c r="T1869" s="96"/>
      <c r="U1869" s="211" t="str">
        <f>IF(Q1869="Room AC (window/wall)",'Emission Factors'!$E$53,IF(AND(Q1869="Room AC (PTAC/PTHP)",ISBLANK(T1869)),"Error",IF(AND(Q1869="Room AC (PTAC/PTHP)",T1869&gt;0),T1869,IF(Q1869="Residential AC",'Emission Factors'!$E$55,IF(AND(Q1869="Residential HP",ISBLANK(T1869)),"Error",IF(AND(Q1869="Residential HP",T1869&gt;0),T1869,IF(Q1869="Commercial AC (&gt;=65k to &lt;135,000k Btu/hr)",'Emission Factors'!$E$57,IF(Q1869="Commercial AC (&gt;=135,000k Btu/hr)",'Emission Factors'!$E$58,""))))))))</f>
        <v/>
      </c>
      <c r="V1869" s="95"/>
      <c r="W1869" s="211" t="str">
        <f>IF(ISBLANK(V1869),"",VLOOKUP(V1869,'Emission Factors'!$C$81:$G$221,4,FALSE))</f>
        <v/>
      </c>
      <c r="X1869" s="210" t="str">
        <f>IF(Q1869="Room AC (window/wall)",'Emission Factors'!$F$53,IF(Q1869="Room AC (PTAC/PTHP)",'Emission Factors'!$F$54,IF(Q1869="Residential AC",'Emission Factors'!$F$55,IF(Q1869="Residential HP",'Emission Factors'!$F$56,IF(Q1869="Commercial AC (&gt;=65k to &lt;135,000k Btu/hr)",'Emission Factors'!$F$57,IF(Q1869="Commercial AC (&gt;=135,000k Btu/hr)",'Emission Factors'!$F$58,""))))))</f>
        <v/>
      </c>
      <c r="Y1869" s="211" t="str">
        <f>IF(Q1869="Room AC (window/wall)",'Emission Factors'!$G$53,IF(Q1869="Room AC (PTAC/PTHP)",'Emission Factors'!$G$54,IF(Q1869="Residential AC",'Emission Factors'!$G$55,IF(Q1869="Residential HP",'Emission Factors'!$G$56,IF(Q1869="Commercial AC (&gt;=65k to &lt;135,000k Btu/hr)",'Emission Factors'!$G$57,IF(Q1869="Commercial AC (&gt;=135,000k Btu/hr)",'Emission Factors'!$G$58,""))))))</f>
        <v/>
      </c>
      <c r="Z1869" s="96"/>
      <c r="AA1869" s="97" t="str">
        <f t="shared" si="281"/>
        <v/>
      </c>
      <c r="AB1869" s="97" t="str">
        <f t="shared" si="282"/>
        <v/>
      </c>
      <c r="AC1869" s="246" t="str">
        <f t="shared" si="283"/>
        <v/>
      </c>
      <c r="AD1869" s="97" t="str">
        <f t="shared" si="284"/>
        <v/>
      </c>
      <c r="AE1869" s="97" t="str">
        <f t="shared" si="285"/>
        <v/>
      </c>
      <c r="AF1869" s="252" t="str">
        <f t="shared" si="286"/>
        <v/>
      </c>
      <c r="AG1869" s="254" t="str">
        <f t="shared" si="287"/>
        <v/>
      </c>
      <c r="AH1869" s="248" t="str">
        <f t="shared" si="288"/>
        <v/>
      </c>
      <c r="AI1869" s="249" t="str">
        <f t="shared" si="289"/>
        <v/>
      </c>
    </row>
    <row r="1870" spans="2:35" x14ac:dyDescent="0.3">
      <c r="B1870" s="94"/>
      <c r="C1870" s="95"/>
      <c r="D1870" s="95"/>
      <c r="E1870" s="95"/>
      <c r="F1870" s="94"/>
      <c r="G1870" s="145"/>
      <c r="H1870" s="245"/>
      <c r="I1870" s="211" t="str">
        <f>IF(D1870="Room AC (window/wall)",'Emission Factors'!$E$53,IF(D1870="Room AC (PTAC/PTHP)",H1870,IF(D1870="Residential AC",'Emission Factors'!$E$55,IF(D1870="Residential HP",H1870,IF(D1870="Commercial AC (&gt;=65k to &lt;135,000k Btu/hr)",'Emission Factors'!$E$57,IF(D1870="Commercial AC (&gt;=135,000k Btu/hr)",'Emission Factors'!$E$58,""))))))</f>
        <v/>
      </c>
      <c r="J1870" s="96"/>
      <c r="K1870" s="211" t="str">
        <f>IF(ISBLANK(J1870),"",VLOOKUP(J1870,'Emission Factors'!$C$81:$G$221,4,FALSE))</f>
        <v/>
      </c>
      <c r="L1870" s="210" t="str">
        <f>IF(D1870="Room AC (window/wall)",'Emission Factors'!$F$53,IF(D1870="Room AC (PTAC/PTHP)",'Emission Factors'!$F$54,IF(D1870="Residential AC",'Emission Factors'!$F$55,IF(D1870="Residential HP",'Emission Factors'!$F$56,IF(D1870="Commercial AC (&gt;=65k to &lt;135,000k Btu/hr)",'Emission Factors'!$F$57,IF(D1870="Commercial AC (&gt;=135,000k Btu/hr)",'Emission Factors'!$F$58,""))))))</f>
        <v/>
      </c>
      <c r="M1870" s="211" t="str">
        <f>IF(D1870="Room AC (window/wall)",'Emission Factors'!$G$53,IF(D1870="Room AC (PTAC/PTHP)",'Emission Factors'!$G$54,IF(D1870="Residential AC",'Emission Factors'!$G$55,IF(D1870="Residential HP",'Emission Factors'!$G$56,IF(D1870="Commercial AC (&gt;=65k to &lt;135,000k Btu/hr)",'Emission Factors'!$G$57,IF(D1870="Commercial AC (&gt;=135,000k Btu/hr)",'Emission Factors'!$G$58,""))))))</f>
        <v/>
      </c>
      <c r="N1870" s="96"/>
      <c r="O1870" s="209" t="str">
        <f>IF(ISBLANK(D1870),"",(IF(D1870="Room AC (window/wall)",'Emission Factors'!$C$53,IF(D1870="Room AC (PTAC/PTHP)",'Emission Factors'!$C$54,IF(D1870="Residential AC",'Emission Factors'!$C$55,IF(D1870="Residential HP",'Emission Factors'!$C$56,IF(D1870="Commercial AC (&gt;=65k to &lt;135,000k Btu/hr)",'Emission Factors'!$C$57,IF(D1870="Commercial AC (&gt;=135,000k Btu/hr)",'Emission Factors'!$C$58,""))))))))</f>
        <v/>
      </c>
      <c r="P1870" s="209" t="str">
        <f t="shared" ref="P1870:P1933" si="290">IFERROR(O1870-(IF(ISBLANK(R1870),"Error",R1870)-E1870),"")</f>
        <v/>
      </c>
      <c r="Q1870" s="95"/>
      <c r="R1870" s="256"/>
      <c r="S1870" s="256"/>
      <c r="T1870" s="96"/>
      <c r="U1870" s="211" t="str">
        <f>IF(Q1870="Room AC (window/wall)",'Emission Factors'!$E$53,IF(AND(Q1870="Room AC (PTAC/PTHP)",ISBLANK(T1870)),"Error",IF(AND(Q1870="Room AC (PTAC/PTHP)",T1870&gt;0),T1870,IF(Q1870="Residential AC",'Emission Factors'!$E$55,IF(AND(Q1870="Residential HP",ISBLANK(T1870)),"Error",IF(AND(Q1870="Residential HP",T1870&gt;0),T1870,IF(Q1870="Commercial AC (&gt;=65k to &lt;135,000k Btu/hr)",'Emission Factors'!$E$57,IF(Q1870="Commercial AC (&gt;=135,000k Btu/hr)",'Emission Factors'!$E$58,""))))))))</f>
        <v/>
      </c>
      <c r="V1870" s="95"/>
      <c r="W1870" s="211" t="str">
        <f>IF(ISBLANK(V1870),"",VLOOKUP(V1870,'Emission Factors'!$C$81:$G$221,4,FALSE))</f>
        <v/>
      </c>
      <c r="X1870" s="210" t="str">
        <f>IF(Q1870="Room AC (window/wall)",'Emission Factors'!$F$53,IF(Q1870="Room AC (PTAC/PTHP)",'Emission Factors'!$F$54,IF(Q1870="Residential AC",'Emission Factors'!$F$55,IF(Q1870="Residential HP",'Emission Factors'!$F$56,IF(Q1870="Commercial AC (&gt;=65k to &lt;135,000k Btu/hr)",'Emission Factors'!$F$57,IF(Q1870="Commercial AC (&gt;=135,000k Btu/hr)",'Emission Factors'!$F$58,""))))))</f>
        <v/>
      </c>
      <c r="Y1870" s="211" t="str">
        <f>IF(Q1870="Room AC (window/wall)",'Emission Factors'!$G$53,IF(Q1870="Room AC (PTAC/PTHP)",'Emission Factors'!$G$54,IF(Q1870="Residential AC",'Emission Factors'!$G$55,IF(Q1870="Residential HP",'Emission Factors'!$G$56,IF(Q1870="Commercial AC (&gt;=65k to &lt;135,000k Btu/hr)",'Emission Factors'!$G$57,IF(Q1870="Commercial AC (&gt;=135,000k Btu/hr)",'Emission Factors'!$G$58,""))))))</f>
        <v/>
      </c>
      <c r="Z1870" s="96"/>
      <c r="AA1870" s="97" t="str">
        <f t="shared" si="281"/>
        <v/>
      </c>
      <c r="AB1870" s="97" t="str">
        <f t="shared" si="282"/>
        <v/>
      </c>
      <c r="AC1870" s="246" t="str">
        <f t="shared" si="283"/>
        <v/>
      </c>
      <c r="AD1870" s="97" t="str">
        <f t="shared" si="284"/>
        <v/>
      </c>
      <c r="AE1870" s="97" t="str">
        <f t="shared" si="285"/>
        <v/>
      </c>
      <c r="AF1870" s="252" t="str">
        <f t="shared" si="286"/>
        <v/>
      </c>
      <c r="AG1870" s="254" t="str">
        <f t="shared" si="287"/>
        <v/>
      </c>
      <c r="AH1870" s="248" t="str">
        <f t="shared" si="288"/>
        <v/>
      </c>
      <c r="AI1870" s="249" t="str">
        <f t="shared" si="289"/>
        <v/>
      </c>
    </row>
    <row r="1871" spans="2:35" x14ac:dyDescent="0.3">
      <c r="B1871" s="94"/>
      <c r="C1871" s="95"/>
      <c r="D1871" s="95"/>
      <c r="E1871" s="95"/>
      <c r="F1871" s="94"/>
      <c r="G1871" s="145"/>
      <c r="H1871" s="245"/>
      <c r="I1871" s="211" t="str">
        <f>IF(D1871="Room AC (window/wall)",'Emission Factors'!$E$53,IF(D1871="Room AC (PTAC/PTHP)",H1871,IF(D1871="Residential AC",'Emission Factors'!$E$55,IF(D1871="Residential HP",H1871,IF(D1871="Commercial AC (&gt;=65k to &lt;135,000k Btu/hr)",'Emission Factors'!$E$57,IF(D1871="Commercial AC (&gt;=135,000k Btu/hr)",'Emission Factors'!$E$58,""))))))</f>
        <v/>
      </c>
      <c r="J1871" s="96"/>
      <c r="K1871" s="211" t="str">
        <f>IF(ISBLANK(J1871),"",VLOOKUP(J1871,'Emission Factors'!$C$81:$G$221,4,FALSE))</f>
        <v/>
      </c>
      <c r="L1871" s="210" t="str">
        <f>IF(D1871="Room AC (window/wall)",'Emission Factors'!$F$53,IF(D1871="Room AC (PTAC/PTHP)",'Emission Factors'!$F$54,IF(D1871="Residential AC",'Emission Factors'!$F$55,IF(D1871="Residential HP",'Emission Factors'!$F$56,IF(D1871="Commercial AC (&gt;=65k to &lt;135,000k Btu/hr)",'Emission Factors'!$F$57,IF(D1871="Commercial AC (&gt;=135,000k Btu/hr)",'Emission Factors'!$F$58,""))))))</f>
        <v/>
      </c>
      <c r="M1871" s="211" t="str">
        <f>IF(D1871="Room AC (window/wall)",'Emission Factors'!$G$53,IF(D1871="Room AC (PTAC/PTHP)",'Emission Factors'!$G$54,IF(D1871="Residential AC",'Emission Factors'!$G$55,IF(D1871="Residential HP",'Emission Factors'!$G$56,IF(D1871="Commercial AC (&gt;=65k to &lt;135,000k Btu/hr)",'Emission Factors'!$G$57,IF(D1871="Commercial AC (&gt;=135,000k Btu/hr)",'Emission Factors'!$G$58,""))))))</f>
        <v/>
      </c>
      <c r="N1871" s="96"/>
      <c r="O1871" s="209" t="str">
        <f>IF(ISBLANK(D1871),"",(IF(D1871="Room AC (window/wall)",'Emission Factors'!$C$53,IF(D1871="Room AC (PTAC/PTHP)",'Emission Factors'!$C$54,IF(D1871="Residential AC",'Emission Factors'!$C$55,IF(D1871="Residential HP",'Emission Factors'!$C$56,IF(D1871="Commercial AC (&gt;=65k to &lt;135,000k Btu/hr)",'Emission Factors'!$C$57,IF(D1871="Commercial AC (&gt;=135,000k Btu/hr)",'Emission Factors'!$C$58,""))))))))</f>
        <v/>
      </c>
      <c r="P1871" s="209" t="str">
        <f t="shared" si="290"/>
        <v/>
      </c>
      <c r="Q1871" s="95"/>
      <c r="R1871" s="256"/>
      <c r="S1871" s="256"/>
      <c r="T1871" s="96"/>
      <c r="U1871" s="211" t="str">
        <f>IF(Q1871="Room AC (window/wall)",'Emission Factors'!$E$53,IF(AND(Q1871="Room AC (PTAC/PTHP)",ISBLANK(T1871)),"Error",IF(AND(Q1871="Room AC (PTAC/PTHP)",T1871&gt;0),T1871,IF(Q1871="Residential AC",'Emission Factors'!$E$55,IF(AND(Q1871="Residential HP",ISBLANK(T1871)),"Error",IF(AND(Q1871="Residential HP",T1871&gt;0),T1871,IF(Q1871="Commercial AC (&gt;=65k to &lt;135,000k Btu/hr)",'Emission Factors'!$E$57,IF(Q1871="Commercial AC (&gt;=135,000k Btu/hr)",'Emission Factors'!$E$58,""))))))))</f>
        <v/>
      </c>
      <c r="V1871" s="95"/>
      <c r="W1871" s="211" t="str">
        <f>IF(ISBLANK(V1871),"",VLOOKUP(V1871,'Emission Factors'!$C$81:$G$221,4,FALSE))</f>
        <v/>
      </c>
      <c r="X1871" s="210" t="str">
        <f>IF(Q1871="Room AC (window/wall)",'Emission Factors'!$F$53,IF(Q1871="Room AC (PTAC/PTHP)",'Emission Factors'!$F$54,IF(Q1871="Residential AC",'Emission Factors'!$F$55,IF(Q1871="Residential HP",'Emission Factors'!$F$56,IF(Q1871="Commercial AC (&gt;=65k to &lt;135,000k Btu/hr)",'Emission Factors'!$F$57,IF(Q1871="Commercial AC (&gt;=135,000k Btu/hr)",'Emission Factors'!$F$58,""))))))</f>
        <v/>
      </c>
      <c r="Y1871" s="211" t="str">
        <f>IF(Q1871="Room AC (window/wall)",'Emission Factors'!$G$53,IF(Q1871="Room AC (PTAC/PTHP)",'Emission Factors'!$G$54,IF(Q1871="Residential AC",'Emission Factors'!$G$55,IF(Q1871="Residential HP",'Emission Factors'!$G$56,IF(Q1871="Commercial AC (&gt;=65k to &lt;135,000k Btu/hr)",'Emission Factors'!$G$57,IF(Q1871="Commercial AC (&gt;=135,000k Btu/hr)",'Emission Factors'!$G$58,""))))))</f>
        <v/>
      </c>
      <c r="Z1871" s="96"/>
      <c r="AA1871" s="97" t="str">
        <f t="shared" ref="AA1871:AA1934" si="291">IF(ISBLANK(Z1871),"",(I1871*K1871*(M1871/100)*(N1871/2204.6)))</f>
        <v/>
      </c>
      <c r="AB1871" s="97" t="str">
        <f t="shared" ref="AB1871:AB1934" si="292">IF(ISBLANK(Z1871),"",(U1871*W1871*(Y1871/100)*(Z1871/2204.6)))</f>
        <v/>
      </c>
      <c r="AC1871" s="246" t="str">
        <f t="shared" ref="AC1871:AC1934" si="293">IF(ISBLANK(Z1871),"",(AA1871-AB1871))</f>
        <v/>
      </c>
      <c r="AD1871" s="97" t="str">
        <f t="shared" ref="AD1871:AD1934" si="294">IF(ISBLANK(Z1871),"",(H1871*K1871*(L1871/100)*(N1871/2204.6)*P1871))</f>
        <v/>
      </c>
      <c r="AE1871" s="97" t="str">
        <f t="shared" ref="AE1871:AE1934" si="295">IF(ISBLANK(Z1871),"",(T1871*W1871*(X1871/100)*(Z1871/2204.6)*P1871))</f>
        <v/>
      </c>
      <c r="AF1871" s="252" t="str">
        <f t="shared" ref="AF1871:AF1934" si="296">IF(ISBLANK(Z1871),"",(AD1871-AE1871))</f>
        <v/>
      </c>
      <c r="AG1871" s="254" t="str">
        <f t="shared" ref="AG1871:AG1934" si="297">IF(ISBLANK(S1871),"",IF(AND(S1871&gt;2024,W1871&gt;750),0,SUM(AC1871,AF1871)))</f>
        <v/>
      </c>
      <c r="AH1871" s="248" t="str">
        <f t="shared" ref="AH1871:AH1934" si="298">IF(ISBLANK(Z1871),"",(AG1871/Z1871))</f>
        <v/>
      </c>
      <c r="AI1871" s="249" t="str">
        <f t="shared" ref="AI1871:AI1934" si="299">IF(ISBLANK(Z1871),"",(IF(AG1871=0,0,(AG1871/G1871))))</f>
        <v/>
      </c>
    </row>
    <row r="1872" spans="2:35" x14ac:dyDescent="0.3">
      <c r="B1872" s="94"/>
      <c r="C1872" s="95"/>
      <c r="D1872" s="95"/>
      <c r="E1872" s="95"/>
      <c r="F1872" s="94"/>
      <c r="G1872" s="145"/>
      <c r="H1872" s="245"/>
      <c r="I1872" s="211" t="str">
        <f>IF(D1872="Room AC (window/wall)",'Emission Factors'!$E$53,IF(D1872="Room AC (PTAC/PTHP)",H1872,IF(D1872="Residential AC",'Emission Factors'!$E$55,IF(D1872="Residential HP",H1872,IF(D1872="Commercial AC (&gt;=65k to &lt;135,000k Btu/hr)",'Emission Factors'!$E$57,IF(D1872="Commercial AC (&gt;=135,000k Btu/hr)",'Emission Factors'!$E$58,""))))))</f>
        <v/>
      </c>
      <c r="J1872" s="96"/>
      <c r="K1872" s="211" t="str">
        <f>IF(ISBLANK(J1872),"",VLOOKUP(J1872,'Emission Factors'!$C$81:$G$221,4,FALSE))</f>
        <v/>
      </c>
      <c r="L1872" s="210" t="str">
        <f>IF(D1872="Room AC (window/wall)",'Emission Factors'!$F$53,IF(D1872="Room AC (PTAC/PTHP)",'Emission Factors'!$F$54,IF(D1872="Residential AC",'Emission Factors'!$F$55,IF(D1872="Residential HP",'Emission Factors'!$F$56,IF(D1872="Commercial AC (&gt;=65k to &lt;135,000k Btu/hr)",'Emission Factors'!$F$57,IF(D1872="Commercial AC (&gt;=135,000k Btu/hr)",'Emission Factors'!$F$58,""))))))</f>
        <v/>
      </c>
      <c r="M1872" s="211" t="str">
        <f>IF(D1872="Room AC (window/wall)",'Emission Factors'!$G$53,IF(D1872="Room AC (PTAC/PTHP)",'Emission Factors'!$G$54,IF(D1872="Residential AC",'Emission Factors'!$G$55,IF(D1872="Residential HP",'Emission Factors'!$G$56,IF(D1872="Commercial AC (&gt;=65k to &lt;135,000k Btu/hr)",'Emission Factors'!$G$57,IF(D1872="Commercial AC (&gt;=135,000k Btu/hr)",'Emission Factors'!$G$58,""))))))</f>
        <v/>
      </c>
      <c r="N1872" s="96"/>
      <c r="O1872" s="209" t="str">
        <f>IF(ISBLANK(D1872),"",(IF(D1872="Room AC (window/wall)",'Emission Factors'!$C$53,IF(D1872="Room AC (PTAC/PTHP)",'Emission Factors'!$C$54,IF(D1872="Residential AC",'Emission Factors'!$C$55,IF(D1872="Residential HP",'Emission Factors'!$C$56,IF(D1872="Commercial AC (&gt;=65k to &lt;135,000k Btu/hr)",'Emission Factors'!$C$57,IF(D1872="Commercial AC (&gt;=135,000k Btu/hr)",'Emission Factors'!$C$58,""))))))))</f>
        <v/>
      </c>
      <c r="P1872" s="209" t="str">
        <f t="shared" si="290"/>
        <v/>
      </c>
      <c r="Q1872" s="95"/>
      <c r="R1872" s="256"/>
      <c r="S1872" s="256"/>
      <c r="T1872" s="96"/>
      <c r="U1872" s="211" t="str">
        <f>IF(Q1872="Room AC (window/wall)",'Emission Factors'!$E$53,IF(AND(Q1872="Room AC (PTAC/PTHP)",ISBLANK(T1872)),"Error",IF(AND(Q1872="Room AC (PTAC/PTHP)",T1872&gt;0),T1872,IF(Q1872="Residential AC",'Emission Factors'!$E$55,IF(AND(Q1872="Residential HP",ISBLANK(T1872)),"Error",IF(AND(Q1872="Residential HP",T1872&gt;0),T1872,IF(Q1872="Commercial AC (&gt;=65k to &lt;135,000k Btu/hr)",'Emission Factors'!$E$57,IF(Q1872="Commercial AC (&gt;=135,000k Btu/hr)",'Emission Factors'!$E$58,""))))))))</f>
        <v/>
      </c>
      <c r="V1872" s="95"/>
      <c r="W1872" s="211" t="str">
        <f>IF(ISBLANK(V1872),"",VLOOKUP(V1872,'Emission Factors'!$C$81:$G$221,4,FALSE))</f>
        <v/>
      </c>
      <c r="X1872" s="210" t="str">
        <f>IF(Q1872="Room AC (window/wall)",'Emission Factors'!$F$53,IF(Q1872="Room AC (PTAC/PTHP)",'Emission Factors'!$F$54,IF(Q1872="Residential AC",'Emission Factors'!$F$55,IF(Q1872="Residential HP",'Emission Factors'!$F$56,IF(Q1872="Commercial AC (&gt;=65k to &lt;135,000k Btu/hr)",'Emission Factors'!$F$57,IF(Q1872="Commercial AC (&gt;=135,000k Btu/hr)",'Emission Factors'!$F$58,""))))))</f>
        <v/>
      </c>
      <c r="Y1872" s="211" t="str">
        <f>IF(Q1872="Room AC (window/wall)",'Emission Factors'!$G$53,IF(Q1872="Room AC (PTAC/PTHP)",'Emission Factors'!$G$54,IF(Q1872="Residential AC",'Emission Factors'!$G$55,IF(Q1872="Residential HP",'Emission Factors'!$G$56,IF(Q1872="Commercial AC (&gt;=65k to &lt;135,000k Btu/hr)",'Emission Factors'!$G$57,IF(Q1872="Commercial AC (&gt;=135,000k Btu/hr)",'Emission Factors'!$G$58,""))))))</f>
        <v/>
      </c>
      <c r="Z1872" s="96"/>
      <c r="AA1872" s="97" t="str">
        <f t="shared" si="291"/>
        <v/>
      </c>
      <c r="AB1872" s="97" t="str">
        <f t="shared" si="292"/>
        <v/>
      </c>
      <c r="AC1872" s="246" t="str">
        <f t="shared" si="293"/>
        <v/>
      </c>
      <c r="AD1872" s="97" t="str">
        <f t="shared" si="294"/>
        <v/>
      </c>
      <c r="AE1872" s="97" t="str">
        <f t="shared" si="295"/>
        <v/>
      </c>
      <c r="AF1872" s="252" t="str">
        <f t="shared" si="296"/>
        <v/>
      </c>
      <c r="AG1872" s="254" t="str">
        <f t="shared" si="297"/>
        <v/>
      </c>
      <c r="AH1872" s="248" t="str">
        <f t="shared" si="298"/>
        <v/>
      </c>
      <c r="AI1872" s="249" t="str">
        <f t="shared" si="299"/>
        <v/>
      </c>
    </row>
    <row r="1873" spans="2:35" x14ac:dyDescent="0.3">
      <c r="B1873" s="94"/>
      <c r="C1873" s="95"/>
      <c r="D1873" s="95"/>
      <c r="E1873" s="95"/>
      <c r="F1873" s="94"/>
      <c r="G1873" s="145"/>
      <c r="H1873" s="245"/>
      <c r="I1873" s="211" t="str">
        <f>IF(D1873="Room AC (window/wall)",'Emission Factors'!$E$53,IF(D1873="Room AC (PTAC/PTHP)",H1873,IF(D1873="Residential AC",'Emission Factors'!$E$55,IF(D1873="Residential HP",H1873,IF(D1873="Commercial AC (&gt;=65k to &lt;135,000k Btu/hr)",'Emission Factors'!$E$57,IF(D1873="Commercial AC (&gt;=135,000k Btu/hr)",'Emission Factors'!$E$58,""))))))</f>
        <v/>
      </c>
      <c r="J1873" s="96"/>
      <c r="K1873" s="211" t="str">
        <f>IF(ISBLANK(J1873),"",VLOOKUP(J1873,'Emission Factors'!$C$81:$G$221,4,FALSE))</f>
        <v/>
      </c>
      <c r="L1873" s="210" t="str">
        <f>IF(D1873="Room AC (window/wall)",'Emission Factors'!$F$53,IF(D1873="Room AC (PTAC/PTHP)",'Emission Factors'!$F$54,IF(D1873="Residential AC",'Emission Factors'!$F$55,IF(D1873="Residential HP",'Emission Factors'!$F$56,IF(D1873="Commercial AC (&gt;=65k to &lt;135,000k Btu/hr)",'Emission Factors'!$F$57,IF(D1873="Commercial AC (&gt;=135,000k Btu/hr)",'Emission Factors'!$F$58,""))))))</f>
        <v/>
      </c>
      <c r="M1873" s="211" t="str">
        <f>IF(D1873="Room AC (window/wall)",'Emission Factors'!$G$53,IF(D1873="Room AC (PTAC/PTHP)",'Emission Factors'!$G$54,IF(D1873="Residential AC",'Emission Factors'!$G$55,IF(D1873="Residential HP",'Emission Factors'!$G$56,IF(D1873="Commercial AC (&gt;=65k to &lt;135,000k Btu/hr)",'Emission Factors'!$G$57,IF(D1873="Commercial AC (&gt;=135,000k Btu/hr)",'Emission Factors'!$G$58,""))))))</f>
        <v/>
      </c>
      <c r="N1873" s="96"/>
      <c r="O1873" s="209" t="str">
        <f>IF(ISBLANK(D1873),"",(IF(D1873="Room AC (window/wall)",'Emission Factors'!$C$53,IF(D1873="Room AC (PTAC/PTHP)",'Emission Factors'!$C$54,IF(D1873="Residential AC",'Emission Factors'!$C$55,IF(D1873="Residential HP",'Emission Factors'!$C$56,IF(D1873="Commercial AC (&gt;=65k to &lt;135,000k Btu/hr)",'Emission Factors'!$C$57,IF(D1873="Commercial AC (&gt;=135,000k Btu/hr)",'Emission Factors'!$C$58,""))))))))</f>
        <v/>
      </c>
      <c r="P1873" s="209" t="str">
        <f t="shared" si="290"/>
        <v/>
      </c>
      <c r="Q1873" s="95"/>
      <c r="R1873" s="256"/>
      <c r="S1873" s="256"/>
      <c r="T1873" s="96"/>
      <c r="U1873" s="211" t="str">
        <f>IF(Q1873="Room AC (window/wall)",'Emission Factors'!$E$53,IF(AND(Q1873="Room AC (PTAC/PTHP)",ISBLANK(T1873)),"Error",IF(AND(Q1873="Room AC (PTAC/PTHP)",T1873&gt;0),T1873,IF(Q1873="Residential AC",'Emission Factors'!$E$55,IF(AND(Q1873="Residential HP",ISBLANK(T1873)),"Error",IF(AND(Q1873="Residential HP",T1873&gt;0),T1873,IF(Q1873="Commercial AC (&gt;=65k to &lt;135,000k Btu/hr)",'Emission Factors'!$E$57,IF(Q1873="Commercial AC (&gt;=135,000k Btu/hr)",'Emission Factors'!$E$58,""))))))))</f>
        <v/>
      </c>
      <c r="V1873" s="95"/>
      <c r="W1873" s="211" t="str">
        <f>IF(ISBLANK(V1873),"",VLOOKUP(V1873,'Emission Factors'!$C$81:$G$221,4,FALSE))</f>
        <v/>
      </c>
      <c r="X1873" s="210" t="str">
        <f>IF(Q1873="Room AC (window/wall)",'Emission Factors'!$F$53,IF(Q1873="Room AC (PTAC/PTHP)",'Emission Factors'!$F$54,IF(Q1873="Residential AC",'Emission Factors'!$F$55,IF(Q1873="Residential HP",'Emission Factors'!$F$56,IF(Q1873="Commercial AC (&gt;=65k to &lt;135,000k Btu/hr)",'Emission Factors'!$F$57,IF(Q1873="Commercial AC (&gt;=135,000k Btu/hr)",'Emission Factors'!$F$58,""))))))</f>
        <v/>
      </c>
      <c r="Y1873" s="211" t="str">
        <f>IF(Q1873="Room AC (window/wall)",'Emission Factors'!$G$53,IF(Q1873="Room AC (PTAC/PTHP)",'Emission Factors'!$G$54,IF(Q1873="Residential AC",'Emission Factors'!$G$55,IF(Q1873="Residential HP",'Emission Factors'!$G$56,IF(Q1873="Commercial AC (&gt;=65k to &lt;135,000k Btu/hr)",'Emission Factors'!$G$57,IF(Q1873="Commercial AC (&gt;=135,000k Btu/hr)",'Emission Factors'!$G$58,""))))))</f>
        <v/>
      </c>
      <c r="Z1873" s="96"/>
      <c r="AA1873" s="97" t="str">
        <f t="shared" si="291"/>
        <v/>
      </c>
      <c r="AB1873" s="97" t="str">
        <f t="shared" si="292"/>
        <v/>
      </c>
      <c r="AC1873" s="246" t="str">
        <f t="shared" si="293"/>
        <v/>
      </c>
      <c r="AD1873" s="97" t="str">
        <f t="shared" si="294"/>
        <v/>
      </c>
      <c r="AE1873" s="97" t="str">
        <f t="shared" si="295"/>
        <v/>
      </c>
      <c r="AF1873" s="252" t="str">
        <f t="shared" si="296"/>
        <v/>
      </c>
      <c r="AG1873" s="254" t="str">
        <f t="shared" si="297"/>
        <v/>
      </c>
      <c r="AH1873" s="248" t="str">
        <f t="shared" si="298"/>
        <v/>
      </c>
      <c r="AI1873" s="249" t="str">
        <f t="shared" si="299"/>
        <v/>
      </c>
    </row>
    <row r="1874" spans="2:35" x14ac:dyDescent="0.3">
      <c r="B1874" s="94"/>
      <c r="C1874" s="95"/>
      <c r="D1874" s="95"/>
      <c r="E1874" s="95"/>
      <c r="F1874" s="94"/>
      <c r="G1874" s="145"/>
      <c r="H1874" s="245"/>
      <c r="I1874" s="211" t="str">
        <f>IF(D1874="Room AC (window/wall)",'Emission Factors'!$E$53,IF(D1874="Room AC (PTAC/PTHP)",H1874,IF(D1874="Residential AC",'Emission Factors'!$E$55,IF(D1874="Residential HP",H1874,IF(D1874="Commercial AC (&gt;=65k to &lt;135,000k Btu/hr)",'Emission Factors'!$E$57,IF(D1874="Commercial AC (&gt;=135,000k Btu/hr)",'Emission Factors'!$E$58,""))))))</f>
        <v/>
      </c>
      <c r="J1874" s="96"/>
      <c r="K1874" s="211" t="str">
        <f>IF(ISBLANK(J1874),"",VLOOKUP(J1874,'Emission Factors'!$C$81:$G$221,4,FALSE))</f>
        <v/>
      </c>
      <c r="L1874" s="210" t="str">
        <f>IF(D1874="Room AC (window/wall)",'Emission Factors'!$F$53,IF(D1874="Room AC (PTAC/PTHP)",'Emission Factors'!$F$54,IF(D1874="Residential AC",'Emission Factors'!$F$55,IF(D1874="Residential HP",'Emission Factors'!$F$56,IF(D1874="Commercial AC (&gt;=65k to &lt;135,000k Btu/hr)",'Emission Factors'!$F$57,IF(D1874="Commercial AC (&gt;=135,000k Btu/hr)",'Emission Factors'!$F$58,""))))))</f>
        <v/>
      </c>
      <c r="M1874" s="211" t="str">
        <f>IF(D1874="Room AC (window/wall)",'Emission Factors'!$G$53,IF(D1874="Room AC (PTAC/PTHP)",'Emission Factors'!$G$54,IF(D1874="Residential AC",'Emission Factors'!$G$55,IF(D1874="Residential HP",'Emission Factors'!$G$56,IF(D1874="Commercial AC (&gt;=65k to &lt;135,000k Btu/hr)",'Emission Factors'!$G$57,IF(D1874="Commercial AC (&gt;=135,000k Btu/hr)",'Emission Factors'!$G$58,""))))))</f>
        <v/>
      </c>
      <c r="N1874" s="96"/>
      <c r="O1874" s="209" t="str">
        <f>IF(ISBLANK(D1874),"",(IF(D1874="Room AC (window/wall)",'Emission Factors'!$C$53,IF(D1874="Room AC (PTAC/PTHP)",'Emission Factors'!$C$54,IF(D1874="Residential AC",'Emission Factors'!$C$55,IF(D1874="Residential HP",'Emission Factors'!$C$56,IF(D1874="Commercial AC (&gt;=65k to &lt;135,000k Btu/hr)",'Emission Factors'!$C$57,IF(D1874="Commercial AC (&gt;=135,000k Btu/hr)",'Emission Factors'!$C$58,""))))))))</f>
        <v/>
      </c>
      <c r="P1874" s="209" t="str">
        <f t="shared" si="290"/>
        <v/>
      </c>
      <c r="Q1874" s="95"/>
      <c r="R1874" s="256"/>
      <c r="S1874" s="256"/>
      <c r="T1874" s="96"/>
      <c r="U1874" s="211" t="str">
        <f>IF(Q1874="Room AC (window/wall)",'Emission Factors'!$E$53,IF(AND(Q1874="Room AC (PTAC/PTHP)",ISBLANK(T1874)),"Error",IF(AND(Q1874="Room AC (PTAC/PTHP)",T1874&gt;0),T1874,IF(Q1874="Residential AC",'Emission Factors'!$E$55,IF(AND(Q1874="Residential HP",ISBLANK(T1874)),"Error",IF(AND(Q1874="Residential HP",T1874&gt;0),T1874,IF(Q1874="Commercial AC (&gt;=65k to &lt;135,000k Btu/hr)",'Emission Factors'!$E$57,IF(Q1874="Commercial AC (&gt;=135,000k Btu/hr)",'Emission Factors'!$E$58,""))))))))</f>
        <v/>
      </c>
      <c r="V1874" s="95"/>
      <c r="W1874" s="211" t="str">
        <f>IF(ISBLANK(V1874),"",VLOOKUP(V1874,'Emission Factors'!$C$81:$G$221,4,FALSE))</f>
        <v/>
      </c>
      <c r="X1874" s="210" t="str">
        <f>IF(Q1874="Room AC (window/wall)",'Emission Factors'!$F$53,IF(Q1874="Room AC (PTAC/PTHP)",'Emission Factors'!$F$54,IF(Q1874="Residential AC",'Emission Factors'!$F$55,IF(Q1874="Residential HP",'Emission Factors'!$F$56,IF(Q1874="Commercial AC (&gt;=65k to &lt;135,000k Btu/hr)",'Emission Factors'!$F$57,IF(Q1874="Commercial AC (&gt;=135,000k Btu/hr)",'Emission Factors'!$F$58,""))))))</f>
        <v/>
      </c>
      <c r="Y1874" s="211" t="str">
        <f>IF(Q1874="Room AC (window/wall)",'Emission Factors'!$G$53,IF(Q1874="Room AC (PTAC/PTHP)",'Emission Factors'!$G$54,IF(Q1874="Residential AC",'Emission Factors'!$G$55,IF(Q1874="Residential HP",'Emission Factors'!$G$56,IF(Q1874="Commercial AC (&gt;=65k to &lt;135,000k Btu/hr)",'Emission Factors'!$G$57,IF(Q1874="Commercial AC (&gt;=135,000k Btu/hr)",'Emission Factors'!$G$58,""))))))</f>
        <v/>
      </c>
      <c r="Z1874" s="96"/>
      <c r="AA1874" s="97" t="str">
        <f t="shared" si="291"/>
        <v/>
      </c>
      <c r="AB1874" s="97" t="str">
        <f t="shared" si="292"/>
        <v/>
      </c>
      <c r="AC1874" s="246" t="str">
        <f t="shared" si="293"/>
        <v/>
      </c>
      <c r="AD1874" s="97" t="str">
        <f t="shared" si="294"/>
        <v/>
      </c>
      <c r="AE1874" s="97" t="str">
        <f t="shared" si="295"/>
        <v/>
      </c>
      <c r="AF1874" s="252" t="str">
        <f t="shared" si="296"/>
        <v/>
      </c>
      <c r="AG1874" s="254" t="str">
        <f t="shared" si="297"/>
        <v/>
      </c>
      <c r="AH1874" s="248" t="str">
        <f t="shared" si="298"/>
        <v/>
      </c>
      <c r="AI1874" s="249" t="str">
        <f t="shared" si="299"/>
        <v/>
      </c>
    </row>
    <row r="1875" spans="2:35" x14ac:dyDescent="0.3">
      <c r="B1875" s="94"/>
      <c r="C1875" s="95"/>
      <c r="D1875" s="95"/>
      <c r="E1875" s="95"/>
      <c r="F1875" s="94"/>
      <c r="G1875" s="145"/>
      <c r="H1875" s="245"/>
      <c r="I1875" s="211" t="str">
        <f>IF(D1875="Room AC (window/wall)",'Emission Factors'!$E$53,IF(D1875="Room AC (PTAC/PTHP)",H1875,IF(D1875="Residential AC",'Emission Factors'!$E$55,IF(D1875="Residential HP",H1875,IF(D1875="Commercial AC (&gt;=65k to &lt;135,000k Btu/hr)",'Emission Factors'!$E$57,IF(D1875="Commercial AC (&gt;=135,000k Btu/hr)",'Emission Factors'!$E$58,""))))))</f>
        <v/>
      </c>
      <c r="J1875" s="96"/>
      <c r="K1875" s="211" t="str">
        <f>IF(ISBLANK(J1875),"",VLOOKUP(J1875,'Emission Factors'!$C$81:$G$221,4,FALSE))</f>
        <v/>
      </c>
      <c r="L1875" s="210" t="str">
        <f>IF(D1875="Room AC (window/wall)",'Emission Factors'!$F$53,IF(D1875="Room AC (PTAC/PTHP)",'Emission Factors'!$F$54,IF(D1875="Residential AC",'Emission Factors'!$F$55,IF(D1875="Residential HP",'Emission Factors'!$F$56,IF(D1875="Commercial AC (&gt;=65k to &lt;135,000k Btu/hr)",'Emission Factors'!$F$57,IF(D1875="Commercial AC (&gt;=135,000k Btu/hr)",'Emission Factors'!$F$58,""))))))</f>
        <v/>
      </c>
      <c r="M1875" s="211" t="str">
        <f>IF(D1875="Room AC (window/wall)",'Emission Factors'!$G$53,IF(D1875="Room AC (PTAC/PTHP)",'Emission Factors'!$G$54,IF(D1875="Residential AC",'Emission Factors'!$G$55,IF(D1875="Residential HP",'Emission Factors'!$G$56,IF(D1875="Commercial AC (&gt;=65k to &lt;135,000k Btu/hr)",'Emission Factors'!$G$57,IF(D1875="Commercial AC (&gt;=135,000k Btu/hr)",'Emission Factors'!$G$58,""))))))</f>
        <v/>
      </c>
      <c r="N1875" s="96"/>
      <c r="O1875" s="209" t="str">
        <f>IF(ISBLANK(D1875),"",(IF(D1875="Room AC (window/wall)",'Emission Factors'!$C$53,IF(D1875="Room AC (PTAC/PTHP)",'Emission Factors'!$C$54,IF(D1875="Residential AC",'Emission Factors'!$C$55,IF(D1875="Residential HP",'Emission Factors'!$C$56,IF(D1875="Commercial AC (&gt;=65k to &lt;135,000k Btu/hr)",'Emission Factors'!$C$57,IF(D1875="Commercial AC (&gt;=135,000k Btu/hr)",'Emission Factors'!$C$58,""))))))))</f>
        <v/>
      </c>
      <c r="P1875" s="209" t="str">
        <f t="shared" si="290"/>
        <v/>
      </c>
      <c r="Q1875" s="95"/>
      <c r="R1875" s="256"/>
      <c r="S1875" s="256"/>
      <c r="T1875" s="96"/>
      <c r="U1875" s="211" t="str">
        <f>IF(Q1875="Room AC (window/wall)",'Emission Factors'!$E$53,IF(AND(Q1875="Room AC (PTAC/PTHP)",ISBLANK(T1875)),"Error",IF(AND(Q1875="Room AC (PTAC/PTHP)",T1875&gt;0),T1875,IF(Q1875="Residential AC",'Emission Factors'!$E$55,IF(AND(Q1875="Residential HP",ISBLANK(T1875)),"Error",IF(AND(Q1875="Residential HP",T1875&gt;0),T1875,IF(Q1875="Commercial AC (&gt;=65k to &lt;135,000k Btu/hr)",'Emission Factors'!$E$57,IF(Q1875="Commercial AC (&gt;=135,000k Btu/hr)",'Emission Factors'!$E$58,""))))))))</f>
        <v/>
      </c>
      <c r="V1875" s="95"/>
      <c r="W1875" s="211" t="str">
        <f>IF(ISBLANK(V1875),"",VLOOKUP(V1875,'Emission Factors'!$C$81:$G$221,4,FALSE))</f>
        <v/>
      </c>
      <c r="X1875" s="210" t="str">
        <f>IF(Q1875="Room AC (window/wall)",'Emission Factors'!$F$53,IF(Q1875="Room AC (PTAC/PTHP)",'Emission Factors'!$F$54,IF(Q1875="Residential AC",'Emission Factors'!$F$55,IF(Q1875="Residential HP",'Emission Factors'!$F$56,IF(Q1875="Commercial AC (&gt;=65k to &lt;135,000k Btu/hr)",'Emission Factors'!$F$57,IF(Q1875="Commercial AC (&gt;=135,000k Btu/hr)",'Emission Factors'!$F$58,""))))))</f>
        <v/>
      </c>
      <c r="Y1875" s="211" t="str">
        <f>IF(Q1875="Room AC (window/wall)",'Emission Factors'!$G$53,IF(Q1875="Room AC (PTAC/PTHP)",'Emission Factors'!$G$54,IF(Q1875="Residential AC",'Emission Factors'!$G$55,IF(Q1875="Residential HP",'Emission Factors'!$G$56,IF(Q1875="Commercial AC (&gt;=65k to &lt;135,000k Btu/hr)",'Emission Factors'!$G$57,IF(Q1875="Commercial AC (&gt;=135,000k Btu/hr)",'Emission Factors'!$G$58,""))))))</f>
        <v/>
      </c>
      <c r="Z1875" s="96"/>
      <c r="AA1875" s="97" t="str">
        <f t="shared" si="291"/>
        <v/>
      </c>
      <c r="AB1875" s="97" t="str">
        <f t="shared" si="292"/>
        <v/>
      </c>
      <c r="AC1875" s="246" t="str">
        <f t="shared" si="293"/>
        <v/>
      </c>
      <c r="AD1875" s="97" t="str">
        <f t="shared" si="294"/>
        <v/>
      </c>
      <c r="AE1875" s="97" t="str">
        <f t="shared" si="295"/>
        <v/>
      </c>
      <c r="AF1875" s="252" t="str">
        <f t="shared" si="296"/>
        <v/>
      </c>
      <c r="AG1875" s="254" t="str">
        <f t="shared" si="297"/>
        <v/>
      </c>
      <c r="AH1875" s="248" t="str">
        <f t="shared" si="298"/>
        <v/>
      </c>
      <c r="AI1875" s="249" t="str">
        <f t="shared" si="299"/>
        <v/>
      </c>
    </row>
    <row r="1876" spans="2:35" x14ac:dyDescent="0.3">
      <c r="B1876" s="94"/>
      <c r="C1876" s="95"/>
      <c r="D1876" s="95"/>
      <c r="E1876" s="95"/>
      <c r="F1876" s="94"/>
      <c r="G1876" s="145"/>
      <c r="H1876" s="245"/>
      <c r="I1876" s="211" t="str">
        <f>IF(D1876="Room AC (window/wall)",'Emission Factors'!$E$53,IF(D1876="Room AC (PTAC/PTHP)",H1876,IF(D1876="Residential AC",'Emission Factors'!$E$55,IF(D1876="Residential HP",H1876,IF(D1876="Commercial AC (&gt;=65k to &lt;135,000k Btu/hr)",'Emission Factors'!$E$57,IF(D1876="Commercial AC (&gt;=135,000k Btu/hr)",'Emission Factors'!$E$58,""))))))</f>
        <v/>
      </c>
      <c r="J1876" s="96"/>
      <c r="K1876" s="211" t="str">
        <f>IF(ISBLANK(J1876),"",VLOOKUP(J1876,'Emission Factors'!$C$81:$G$221,4,FALSE))</f>
        <v/>
      </c>
      <c r="L1876" s="210" t="str">
        <f>IF(D1876="Room AC (window/wall)",'Emission Factors'!$F$53,IF(D1876="Room AC (PTAC/PTHP)",'Emission Factors'!$F$54,IF(D1876="Residential AC",'Emission Factors'!$F$55,IF(D1876="Residential HP",'Emission Factors'!$F$56,IF(D1876="Commercial AC (&gt;=65k to &lt;135,000k Btu/hr)",'Emission Factors'!$F$57,IF(D1876="Commercial AC (&gt;=135,000k Btu/hr)",'Emission Factors'!$F$58,""))))))</f>
        <v/>
      </c>
      <c r="M1876" s="211" t="str">
        <f>IF(D1876="Room AC (window/wall)",'Emission Factors'!$G$53,IF(D1876="Room AC (PTAC/PTHP)",'Emission Factors'!$G$54,IF(D1876="Residential AC",'Emission Factors'!$G$55,IF(D1876="Residential HP",'Emission Factors'!$G$56,IF(D1876="Commercial AC (&gt;=65k to &lt;135,000k Btu/hr)",'Emission Factors'!$G$57,IF(D1876="Commercial AC (&gt;=135,000k Btu/hr)",'Emission Factors'!$G$58,""))))))</f>
        <v/>
      </c>
      <c r="N1876" s="96"/>
      <c r="O1876" s="209" t="str">
        <f>IF(ISBLANK(D1876),"",(IF(D1876="Room AC (window/wall)",'Emission Factors'!$C$53,IF(D1876="Room AC (PTAC/PTHP)",'Emission Factors'!$C$54,IF(D1876="Residential AC",'Emission Factors'!$C$55,IF(D1876="Residential HP",'Emission Factors'!$C$56,IF(D1876="Commercial AC (&gt;=65k to &lt;135,000k Btu/hr)",'Emission Factors'!$C$57,IF(D1876="Commercial AC (&gt;=135,000k Btu/hr)",'Emission Factors'!$C$58,""))))))))</f>
        <v/>
      </c>
      <c r="P1876" s="209" t="str">
        <f t="shared" si="290"/>
        <v/>
      </c>
      <c r="Q1876" s="95"/>
      <c r="R1876" s="256"/>
      <c r="S1876" s="256"/>
      <c r="T1876" s="96"/>
      <c r="U1876" s="211" t="str">
        <f>IF(Q1876="Room AC (window/wall)",'Emission Factors'!$E$53,IF(AND(Q1876="Room AC (PTAC/PTHP)",ISBLANK(T1876)),"Error",IF(AND(Q1876="Room AC (PTAC/PTHP)",T1876&gt;0),T1876,IF(Q1876="Residential AC",'Emission Factors'!$E$55,IF(AND(Q1876="Residential HP",ISBLANK(T1876)),"Error",IF(AND(Q1876="Residential HP",T1876&gt;0),T1876,IF(Q1876="Commercial AC (&gt;=65k to &lt;135,000k Btu/hr)",'Emission Factors'!$E$57,IF(Q1876="Commercial AC (&gt;=135,000k Btu/hr)",'Emission Factors'!$E$58,""))))))))</f>
        <v/>
      </c>
      <c r="V1876" s="95"/>
      <c r="W1876" s="211" t="str">
        <f>IF(ISBLANK(V1876),"",VLOOKUP(V1876,'Emission Factors'!$C$81:$G$221,4,FALSE))</f>
        <v/>
      </c>
      <c r="X1876" s="210" t="str">
        <f>IF(Q1876="Room AC (window/wall)",'Emission Factors'!$F$53,IF(Q1876="Room AC (PTAC/PTHP)",'Emission Factors'!$F$54,IF(Q1876="Residential AC",'Emission Factors'!$F$55,IF(Q1876="Residential HP",'Emission Factors'!$F$56,IF(Q1876="Commercial AC (&gt;=65k to &lt;135,000k Btu/hr)",'Emission Factors'!$F$57,IF(Q1876="Commercial AC (&gt;=135,000k Btu/hr)",'Emission Factors'!$F$58,""))))))</f>
        <v/>
      </c>
      <c r="Y1876" s="211" t="str">
        <f>IF(Q1876="Room AC (window/wall)",'Emission Factors'!$G$53,IF(Q1876="Room AC (PTAC/PTHP)",'Emission Factors'!$G$54,IF(Q1876="Residential AC",'Emission Factors'!$G$55,IF(Q1876="Residential HP",'Emission Factors'!$G$56,IF(Q1876="Commercial AC (&gt;=65k to &lt;135,000k Btu/hr)",'Emission Factors'!$G$57,IF(Q1876="Commercial AC (&gt;=135,000k Btu/hr)",'Emission Factors'!$G$58,""))))))</f>
        <v/>
      </c>
      <c r="Z1876" s="96"/>
      <c r="AA1876" s="97" t="str">
        <f t="shared" si="291"/>
        <v/>
      </c>
      <c r="AB1876" s="97" t="str">
        <f t="shared" si="292"/>
        <v/>
      </c>
      <c r="AC1876" s="246" t="str">
        <f t="shared" si="293"/>
        <v/>
      </c>
      <c r="AD1876" s="97" t="str">
        <f t="shared" si="294"/>
        <v/>
      </c>
      <c r="AE1876" s="97" t="str">
        <f t="shared" si="295"/>
        <v/>
      </c>
      <c r="AF1876" s="252" t="str">
        <f t="shared" si="296"/>
        <v/>
      </c>
      <c r="AG1876" s="254" t="str">
        <f t="shared" si="297"/>
        <v/>
      </c>
      <c r="AH1876" s="248" t="str">
        <f t="shared" si="298"/>
        <v/>
      </c>
      <c r="AI1876" s="249" t="str">
        <f t="shared" si="299"/>
        <v/>
      </c>
    </row>
    <row r="1877" spans="2:35" x14ac:dyDescent="0.3">
      <c r="B1877" s="94"/>
      <c r="C1877" s="95"/>
      <c r="D1877" s="95"/>
      <c r="E1877" s="95"/>
      <c r="F1877" s="94"/>
      <c r="G1877" s="145"/>
      <c r="H1877" s="245"/>
      <c r="I1877" s="211" t="str">
        <f>IF(D1877="Room AC (window/wall)",'Emission Factors'!$E$53,IF(D1877="Room AC (PTAC/PTHP)",H1877,IF(D1877="Residential AC",'Emission Factors'!$E$55,IF(D1877="Residential HP",H1877,IF(D1877="Commercial AC (&gt;=65k to &lt;135,000k Btu/hr)",'Emission Factors'!$E$57,IF(D1877="Commercial AC (&gt;=135,000k Btu/hr)",'Emission Factors'!$E$58,""))))))</f>
        <v/>
      </c>
      <c r="J1877" s="96"/>
      <c r="K1877" s="211" t="str">
        <f>IF(ISBLANK(J1877),"",VLOOKUP(J1877,'Emission Factors'!$C$81:$G$221,4,FALSE))</f>
        <v/>
      </c>
      <c r="L1877" s="210" t="str">
        <f>IF(D1877="Room AC (window/wall)",'Emission Factors'!$F$53,IF(D1877="Room AC (PTAC/PTHP)",'Emission Factors'!$F$54,IF(D1877="Residential AC",'Emission Factors'!$F$55,IF(D1877="Residential HP",'Emission Factors'!$F$56,IF(D1877="Commercial AC (&gt;=65k to &lt;135,000k Btu/hr)",'Emission Factors'!$F$57,IF(D1877="Commercial AC (&gt;=135,000k Btu/hr)",'Emission Factors'!$F$58,""))))))</f>
        <v/>
      </c>
      <c r="M1877" s="211" t="str">
        <f>IF(D1877="Room AC (window/wall)",'Emission Factors'!$G$53,IF(D1877="Room AC (PTAC/PTHP)",'Emission Factors'!$G$54,IF(D1877="Residential AC",'Emission Factors'!$G$55,IF(D1877="Residential HP",'Emission Factors'!$G$56,IF(D1877="Commercial AC (&gt;=65k to &lt;135,000k Btu/hr)",'Emission Factors'!$G$57,IF(D1877="Commercial AC (&gt;=135,000k Btu/hr)",'Emission Factors'!$G$58,""))))))</f>
        <v/>
      </c>
      <c r="N1877" s="96"/>
      <c r="O1877" s="209" t="str">
        <f>IF(ISBLANK(D1877),"",(IF(D1877="Room AC (window/wall)",'Emission Factors'!$C$53,IF(D1877="Room AC (PTAC/PTHP)",'Emission Factors'!$C$54,IF(D1877="Residential AC",'Emission Factors'!$C$55,IF(D1877="Residential HP",'Emission Factors'!$C$56,IF(D1877="Commercial AC (&gt;=65k to &lt;135,000k Btu/hr)",'Emission Factors'!$C$57,IF(D1877="Commercial AC (&gt;=135,000k Btu/hr)",'Emission Factors'!$C$58,""))))))))</f>
        <v/>
      </c>
      <c r="P1877" s="209" t="str">
        <f t="shared" si="290"/>
        <v/>
      </c>
      <c r="Q1877" s="95"/>
      <c r="R1877" s="256"/>
      <c r="S1877" s="256"/>
      <c r="T1877" s="96"/>
      <c r="U1877" s="211" t="str">
        <f>IF(Q1877="Room AC (window/wall)",'Emission Factors'!$E$53,IF(AND(Q1877="Room AC (PTAC/PTHP)",ISBLANK(T1877)),"Error",IF(AND(Q1877="Room AC (PTAC/PTHP)",T1877&gt;0),T1877,IF(Q1877="Residential AC",'Emission Factors'!$E$55,IF(AND(Q1877="Residential HP",ISBLANK(T1877)),"Error",IF(AND(Q1877="Residential HP",T1877&gt;0),T1877,IF(Q1877="Commercial AC (&gt;=65k to &lt;135,000k Btu/hr)",'Emission Factors'!$E$57,IF(Q1877="Commercial AC (&gt;=135,000k Btu/hr)",'Emission Factors'!$E$58,""))))))))</f>
        <v/>
      </c>
      <c r="V1877" s="95"/>
      <c r="W1877" s="211" t="str">
        <f>IF(ISBLANK(V1877),"",VLOOKUP(V1877,'Emission Factors'!$C$81:$G$221,4,FALSE))</f>
        <v/>
      </c>
      <c r="X1877" s="210" t="str">
        <f>IF(Q1877="Room AC (window/wall)",'Emission Factors'!$F$53,IF(Q1877="Room AC (PTAC/PTHP)",'Emission Factors'!$F$54,IF(Q1877="Residential AC",'Emission Factors'!$F$55,IF(Q1877="Residential HP",'Emission Factors'!$F$56,IF(Q1877="Commercial AC (&gt;=65k to &lt;135,000k Btu/hr)",'Emission Factors'!$F$57,IF(Q1877="Commercial AC (&gt;=135,000k Btu/hr)",'Emission Factors'!$F$58,""))))))</f>
        <v/>
      </c>
      <c r="Y1877" s="211" t="str">
        <f>IF(Q1877="Room AC (window/wall)",'Emission Factors'!$G$53,IF(Q1877="Room AC (PTAC/PTHP)",'Emission Factors'!$G$54,IF(Q1877="Residential AC",'Emission Factors'!$G$55,IF(Q1877="Residential HP",'Emission Factors'!$G$56,IF(Q1877="Commercial AC (&gt;=65k to &lt;135,000k Btu/hr)",'Emission Factors'!$G$57,IF(Q1877="Commercial AC (&gt;=135,000k Btu/hr)",'Emission Factors'!$G$58,""))))))</f>
        <v/>
      </c>
      <c r="Z1877" s="96"/>
      <c r="AA1877" s="97" t="str">
        <f t="shared" si="291"/>
        <v/>
      </c>
      <c r="AB1877" s="97" t="str">
        <f t="shared" si="292"/>
        <v/>
      </c>
      <c r="AC1877" s="246" t="str">
        <f t="shared" si="293"/>
        <v/>
      </c>
      <c r="AD1877" s="97" t="str">
        <f t="shared" si="294"/>
        <v/>
      </c>
      <c r="AE1877" s="97" t="str">
        <f t="shared" si="295"/>
        <v/>
      </c>
      <c r="AF1877" s="252" t="str">
        <f t="shared" si="296"/>
        <v/>
      </c>
      <c r="AG1877" s="254" t="str">
        <f t="shared" si="297"/>
        <v/>
      </c>
      <c r="AH1877" s="248" t="str">
        <f t="shared" si="298"/>
        <v/>
      </c>
      <c r="AI1877" s="249" t="str">
        <f t="shared" si="299"/>
        <v/>
      </c>
    </row>
    <row r="1878" spans="2:35" x14ac:dyDescent="0.3">
      <c r="B1878" s="94"/>
      <c r="C1878" s="95"/>
      <c r="D1878" s="95"/>
      <c r="E1878" s="95"/>
      <c r="F1878" s="94"/>
      <c r="G1878" s="145"/>
      <c r="H1878" s="245"/>
      <c r="I1878" s="211" t="str">
        <f>IF(D1878="Room AC (window/wall)",'Emission Factors'!$E$53,IF(D1878="Room AC (PTAC/PTHP)",H1878,IF(D1878="Residential AC",'Emission Factors'!$E$55,IF(D1878="Residential HP",H1878,IF(D1878="Commercial AC (&gt;=65k to &lt;135,000k Btu/hr)",'Emission Factors'!$E$57,IF(D1878="Commercial AC (&gt;=135,000k Btu/hr)",'Emission Factors'!$E$58,""))))))</f>
        <v/>
      </c>
      <c r="J1878" s="96"/>
      <c r="K1878" s="211" t="str">
        <f>IF(ISBLANK(J1878),"",VLOOKUP(J1878,'Emission Factors'!$C$81:$G$221,4,FALSE))</f>
        <v/>
      </c>
      <c r="L1878" s="210" t="str">
        <f>IF(D1878="Room AC (window/wall)",'Emission Factors'!$F$53,IF(D1878="Room AC (PTAC/PTHP)",'Emission Factors'!$F$54,IF(D1878="Residential AC",'Emission Factors'!$F$55,IF(D1878="Residential HP",'Emission Factors'!$F$56,IF(D1878="Commercial AC (&gt;=65k to &lt;135,000k Btu/hr)",'Emission Factors'!$F$57,IF(D1878="Commercial AC (&gt;=135,000k Btu/hr)",'Emission Factors'!$F$58,""))))))</f>
        <v/>
      </c>
      <c r="M1878" s="211" t="str">
        <f>IF(D1878="Room AC (window/wall)",'Emission Factors'!$G$53,IF(D1878="Room AC (PTAC/PTHP)",'Emission Factors'!$G$54,IF(D1878="Residential AC",'Emission Factors'!$G$55,IF(D1878="Residential HP",'Emission Factors'!$G$56,IF(D1878="Commercial AC (&gt;=65k to &lt;135,000k Btu/hr)",'Emission Factors'!$G$57,IF(D1878="Commercial AC (&gt;=135,000k Btu/hr)",'Emission Factors'!$G$58,""))))))</f>
        <v/>
      </c>
      <c r="N1878" s="96"/>
      <c r="O1878" s="209" t="str">
        <f>IF(ISBLANK(D1878),"",(IF(D1878="Room AC (window/wall)",'Emission Factors'!$C$53,IF(D1878="Room AC (PTAC/PTHP)",'Emission Factors'!$C$54,IF(D1878="Residential AC",'Emission Factors'!$C$55,IF(D1878="Residential HP",'Emission Factors'!$C$56,IF(D1878="Commercial AC (&gt;=65k to &lt;135,000k Btu/hr)",'Emission Factors'!$C$57,IF(D1878="Commercial AC (&gt;=135,000k Btu/hr)",'Emission Factors'!$C$58,""))))))))</f>
        <v/>
      </c>
      <c r="P1878" s="209" t="str">
        <f t="shared" si="290"/>
        <v/>
      </c>
      <c r="Q1878" s="95"/>
      <c r="R1878" s="256"/>
      <c r="S1878" s="256"/>
      <c r="T1878" s="96"/>
      <c r="U1878" s="211" t="str">
        <f>IF(Q1878="Room AC (window/wall)",'Emission Factors'!$E$53,IF(AND(Q1878="Room AC (PTAC/PTHP)",ISBLANK(T1878)),"Error",IF(AND(Q1878="Room AC (PTAC/PTHP)",T1878&gt;0),T1878,IF(Q1878="Residential AC",'Emission Factors'!$E$55,IF(AND(Q1878="Residential HP",ISBLANK(T1878)),"Error",IF(AND(Q1878="Residential HP",T1878&gt;0),T1878,IF(Q1878="Commercial AC (&gt;=65k to &lt;135,000k Btu/hr)",'Emission Factors'!$E$57,IF(Q1878="Commercial AC (&gt;=135,000k Btu/hr)",'Emission Factors'!$E$58,""))))))))</f>
        <v/>
      </c>
      <c r="V1878" s="95"/>
      <c r="W1878" s="211" t="str">
        <f>IF(ISBLANK(V1878),"",VLOOKUP(V1878,'Emission Factors'!$C$81:$G$221,4,FALSE))</f>
        <v/>
      </c>
      <c r="X1878" s="210" t="str">
        <f>IF(Q1878="Room AC (window/wall)",'Emission Factors'!$F$53,IF(Q1878="Room AC (PTAC/PTHP)",'Emission Factors'!$F$54,IF(Q1878="Residential AC",'Emission Factors'!$F$55,IF(Q1878="Residential HP",'Emission Factors'!$F$56,IF(Q1878="Commercial AC (&gt;=65k to &lt;135,000k Btu/hr)",'Emission Factors'!$F$57,IF(Q1878="Commercial AC (&gt;=135,000k Btu/hr)",'Emission Factors'!$F$58,""))))))</f>
        <v/>
      </c>
      <c r="Y1878" s="211" t="str">
        <f>IF(Q1878="Room AC (window/wall)",'Emission Factors'!$G$53,IF(Q1878="Room AC (PTAC/PTHP)",'Emission Factors'!$G$54,IF(Q1878="Residential AC",'Emission Factors'!$G$55,IF(Q1878="Residential HP",'Emission Factors'!$G$56,IF(Q1878="Commercial AC (&gt;=65k to &lt;135,000k Btu/hr)",'Emission Factors'!$G$57,IF(Q1878="Commercial AC (&gt;=135,000k Btu/hr)",'Emission Factors'!$G$58,""))))))</f>
        <v/>
      </c>
      <c r="Z1878" s="96"/>
      <c r="AA1878" s="97" t="str">
        <f t="shared" si="291"/>
        <v/>
      </c>
      <c r="AB1878" s="97" t="str">
        <f t="shared" si="292"/>
        <v/>
      </c>
      <c r="AC1878" s="246" t="str">
        <f t="shared" si="293"/>
        <v/>
      </c>
      <c r="AD1878" s="97" t="str">
        <f t="shared" si="294"/>
        <v/>
      </c>
      <c r="AE1878" s="97" t="str">
        <f t="shared" si="295"/>
        <v/>
      </c>
      <c r="AF1878" s="252" t="str">
        <f t="shared" si="296"/>
        <v/>
      </c>
      <c r="AG1878" s="254" t="str">
        <f t="shared" si="297"/>
        <v/>
      </c>
      <c r="AH1878" s="248" t="str">
        <f t="shared" si="298"/>
        <v/>
      </c>
      <c r="AI1878" s="249" t="str">
        <f t="shared" si="299"/>
        <v/>
      </c>
    </row>
    <row r="1879" spans="2:35" x14ac:dyDescent="0.3">
      <c r="B1879" s="94"/>
      <c r="C1879" s="95"/>
      <c r="D1879" s="95"/>
      <c r="E1879" s="95"/>
      <c r="F1879" s="94"/>
      <c r="G1879" s="145"/>
      <c r="H1879" s="245"/>
      <c r="I1879" s="211" t="str">
        <f>IF(D1879="Room AC (window/wall)",'Emission Factors'!$E$53,IF(D1879="Room AC (PTAC/PTHP)",H1879,IF(D1879="Residential AC",'Emission Factors'!$E$55,IF(D1879="Residential HP",H1879,IF(D1879="Commercial AC (&gt;=65k to &lt;135,000k Btu/hr)",'Emission Factors'!$E$57,IF(D1879="Commercial AC (&gt;=135,000k Btu/hr)",'Emission Factors'!$E$58,""))))))</f>
        <v/>
      </c>
      <c r="J1879" s="96"/>
      <c r="K1879" s="211" t="str">
        <f>IF(ISBLANK(J1879),"",VLOOKUP(J1879,'Emission Factors'!$C$81:$G$221,4,FALSE))</f>
        <v/>
      </c>
      <c r="L1879" s="210" t="str">
        <f>IF(D1879="Room AC (window/wall)",'Emission Factors'!$F$53,IF(D1879="Room AC (PTAC/PTHP)",'Emission Factors'!$F$54,IF(D1879="Residential AC",'Emission Factors'!$F$55,IF(D1879="Residential HP",'Emission Factors'!$F$56,IF(D1879="Commercial AC (&gt;=65k to &lt;135,000k Btu/hr)",'Emission Factors'!$F$57,IF(D1879="Commercial AC (&gt;=135,000k Btu/hr)",'Emission Factors'!$F$58,""))))))</f>
        <v/>
      </c>
      <c r="M1879" s="211" t="str">
        <f>IF(D1879="Room AC (window/wall)",'Emission Factors'!$G$53,IF(D1879="Room AC (PTAC/PTHP)",'Emission Factors'!$G$54,IF(D1879="Residential AC",'Emission Factors'!$G$55,IF(D1879="Residential HP",'Emission Factors'!$G$56,IF(D1879="Commercial AC (&gt;=65k to &lt;135,000k Btu/hr)",'Emission Factors'!$G$57,IF(D1879="Commercial AC (&gt;=135,000k Btu/hr)",'Emission Factors'!$G$58,""))))))</f>
        <v/>
      </c>
      <c r="N1879" s="96"/>
      <c r="O1879" s="209" t="str">
        <f>IF(ISBLANK(D1879),"",(IF(D1879="Room AC (window/wall)",'Emission Factors'!$C$53,IF(D1879="Room AC (PTAC/PTHP)",'Emission Factors'!$C$54,IF(D1879="Residential AC",'Emission Factors'!$C$55,IF(D1879="Residential HP",'Emission Factors'!$C$56,IF(D1879="Commercial AC (&gt;=65k to &lt;135,000k Btu/hr)",'Emission Factors'!$C$57,IF(D1879="Commercial AC (&gt;=135,000k Btu/hr)",'Emission Factors'!$C$58,""))))))))</f>
        <v/>
      </c>
      <c r="P1879" s="209" t="str">
        <f t="shared" si="290"/>
        <v/>
      </c>
      <c r="Q1879" s="95"/>
      <c r="R1879" s="256"/>
      <c r="S1879" s="256"/>
      <c r="T1879" s="96"/>
      <c r="U1879" s="211" t="str">
        <f>IF(Q1879="Room AC (window/wall)",'Emission Factors'!$E$53,IF(AND(Q1879="Room AC (PTAC/PTHP)",ISBLANK(T1879)),"Error",IF(AND(Q1879="Room AC (PTAC/PTHP)",T1879&gt;0),T1879,IF(Q1879="Residential AC",'Emission Factors'!$E$55,IF(AND(Q1879="Residential HP",ISBLANK(T1879)),"Error",IF(AND(Q1879="Residential HP",T1879&gt;0),T1879,IF(Q1879="Commercial AC (&gt;=65k to &lt;135,000k Btu/hr)",'Emission Factors'!$E$57,IF(Q1879="Commercial AC (&gt;=135,000k Btu/hr)",'Emission Factors'!$E$58,""))))))))</f>
        <v/>
      </c>
      <c r="V1879" s="95"/>
      <c r="W1879" s="211" t="str">
        <f>IF(ISBLANK(V1879),"",VLOOKUP(V1879,'Emission Factors'!$C$81:$G$221,4,FALSE))</f>
        <v/>
      </c>
      <c r="X1879" s="210" t="str">
        <f>IF(Q1879="Room AC (window/wall)",'Emission Factors'!$F$53,IF(Q1879="Room AC (PTAC/PTHP)",'Emission Factors'!$F$54,IF(Q1879="Residential AC",'Emission Factors'!$F$55,IF(Q1879="Residential HP",'Emission Factors'!$F$56,IF(Q1879="Commercial AC (&gt;=65k to &lt;135,000k Btu/hr)",'Emission Factors'!$F$57,IF(Q1879="Commercial AC (&gt;=135,000k Btu/hr)",'Emission Factors'!$F$58,""))))))</f>
        <v/>
      </c>
      <c r="Y1879" s="211" t="str">
        <f>IF(Q1879="Room AC (window/wall)",'Emission Factors'!$G$53,IF(Q1879="Room AC (PTAC/PTHP)",'Emission Factors'!$G$54,IF(Q1879="Residential AC",'Emission Factors'!$G$55,IF(Q1879="Residential HP",'Emission Factors'!$G$56,IF(Q1879="Commercial AC (&gt;=65k to &lt;135,000k Btu/hr)",'Emission Factors'!$G$57,IF(Q1879="Commercial AC (&gt;=135,000k Btu/hr)",'Emission Factors'!$G$58,""))))))</f>
        <v/>
      </c>
      <c r="Z1879" s="96"/>
      <c r="AA1879" s="97" t="str">
        <f t="shared" si="291"/>
        <v/>
      </c>
      <c r="AB1879" s="97" t="str">
        <f t="shared" si="292"/>
        <v/>
      </c>
      <c r="AC1879" s="246" t="str">
        <f t="shared" si="293"/>
        <v/>
      </c>
      <c r="AD1879" s="97" t="str">
        <f t="shared" si="294"/>
        <v/>
      </c>
      <c r="AE1879" s="97" t="str">
        <f t="shared" si="295"/>
        <v/>
      </c>
      <c r="AF1879" s="252" t="str">
        <f t="shared" si="296"/>
        <v/>
      </c>
      <c r="AG1879" s="254" t="str">
        <f t="shared" si="297"/>
        <v/>
      </c>
      <c r="AH1879" s="248" t="str">
        <f t="shared" si="298"/>
        <v/>
      </c>
      <c r="AI1879" s="249" t="str">
        <f t="shared" si="299"/>
        <v/>
      </c>
    </row>
    <row r="1880" spans="2:35" x14ac:dyDescent="0.3">
      <c r="B1880" s="94"/>
      <c r="C1880" s="95"/>
      <c r="D1880" s="95"/>
      <c r="E1880" s="95"/>
      <c r="F1880" s="94"/>
      <c r="G1880" s="145"/>
      <c r="H1880" s="245"/>
      <c r="I1880" s="211" t="str">
        <f>IF(D1880="Room AC (window/wall)",'Emission Factors'!$E$53,IF(D1880="Room AC (PTAC/PTHP)",H1880,IF(D1880="Residential AC",'Emission Factors'!$E$55,IF(D1880="Residential HP",H1880,IF(D1880="Commercial AC (&gt;=65k to &lt;135,000k Btu/hr)",'Emission Factors'!$E$57,IF(D1880="Commercial AC (&gt;=135,000k Btu/hr)",'Emission Factors'!$E$58,""))))))</f>
        <v/>
      </c>
      <c r="J1880" s="96"/>
      <c r="K1880" s="211" t="str">
        <f>IF(ISBLANK(J1880),"",VLOOKUP(J1880,'Emission Factors'!$C$81:$G$221,4,FALSE))</f>
        <v/>
      </c>
      <c r="L1880" s="210" t="str">
        <f>IF(D1880="Room AC (window/wall)",'Emission Factors'!$F$53,IF(D1880="Room AC (PTAC/PTHP)",'Emission Factors'!$F$54,IF(D1880="Residential AC",'Emission Factors'!$F$55,IF(D1880="Residential HP",'Emission Factors'!$F$56,IF(D1880="Commercial AC (&gt;=65k to &lt;135,000k Btu/hr)",'Emission Factors'!$F$57,IF(D1880="Commercial AC (&gt;=135,000k Btu/hr)",'Emission Factors'!$F$58,""))))))</f>
        <v/>
      </c>
      <c r="M1880" s="211" t="str">
        <f>IF(D1880="Room AC (window/wall)",'Emission Factors'!$G$53,IF(D1880="Room AC (PTAC/PTHP)",'Emission Factors'!$G$54,IF(D1880="Residential AC",'Emission Factors'!$G$55,IF(D1880="Residential HP",'Emission Factors'!$G$56,IF(D1880="Commercial AC (&gt;=65k to &lt;135,000k Btu/hr)",'Emission Factors'!$G$57,IF(D1880="Commercial AC (&gt;=135,000k Btu/hr)",'Emission Factors'!$G$58,""))))))</f>
        <v/>
      </c>
      <c r="N1880" s="96"/>
      <c r="O1880" s="209" t="str">
        <f>IF(ISBLANK(D1880),"",(IF(D1880="Room AC (window/wall)",'Emission Factors'!$C$53,IF(D1880="Room AC (PTAC/PTHP)",'Emission Factors'!$C$54,IF(D1880="Residential AC",'Emission Factors'!$C$55,IF(D1880="Residential HP",'Emission Factors'!$C$56,IF(D1880="Commercial AC (&gt;=65k to &lt;135,000k Btu/hr)",'Emission Factors'!$C$57,IF(D1880="Commercial AC (&gt;=135,000k Btu/hr)",'Emission Factors'!$C$58,""))))))))</f>
        <v/>
      </c>
      <c r="P1880" s="209" t="str">
        <f t="shared" si="290"/>
        <v/>
      </c>
      <c r="Q1880" s="95"/>
      <c r="R1880" s="256"/>
      <c r="S1880" s="256"/>
      <c r="T1880" s="96"/>
      <c r="U1880" s="211" t="str">
        <f>IF(Q1880="Room AC (window/wall)",'Emission Factors'!$E$53,IF(AND(Q1880="Room AC (PTAC/PTHP)",ISBLANK(T1880)),"Error",IF(AND(Q1880="Room AC (PTAC/PTHP)",T1880&gt;0),T1880,IF(Q1880="Residential AC",'Emission Factors'!$E$55,IF(AND(Q1880="Residential HP",ISBLANK(T1880)),"Error",IF(AND(Q1880="Residential HP",T1880&gt;0),T1880,IF(Q1880="Commercial AC (&gt;=65k to &lt;135,000k Btu/hr)",'Emission Factors'!$E$57,IF(Q1880="Commercial AC (&gt;=135,000k Btu/hr)",'Emission Factors'!$E$58,""))))))))</f>
        <v/>
      </c>
      <c r="V1880" s="95"/>
      <c r="W1880" s="211" t="str">
        <f>IF(ISBLANK(V1880),"",VLOOKUP(V1880,'Emission Factors'!$C$81:$G$221,4,FALSE))</f>
        <v/>
      </c>
      <c r="X1880" s="210" t="str">
        <f>IF(Q1880="Room AC (window/wall)",'Emission Factors'!$F$53,IF(Q1880="Room AC (PTAC/PTHP)",'Emission Factors'!$F$54,IF(Q1880="Residential AC",'Emission Factors'!$F$55,IF(Q1880="Residential HP",'Emission Factors'!$F$56,IF(Q1880="Commercial AC (&gt;=65k to &lt;135,000k Btu/hr)",'Emission Factors'!$F$57,IF(Q1880="Commercial AC (&gt;=135,000k Btu/hr)",'Emission Factors'!$F$58,""))))))</f>
        <v/>
      </c>
      <c r="Y1880" s="211" t="str">
        <f>IF(Q1880="Room AC (window/wall)",'Emission Factors'!$G$53,IF(Q1880="Room AC (PTAC/PTHP)",'Emission Factors'!$G$54,IF(Q1880="Residential AC",'Emission Factors'!$G$55,IF(Q1880="Residential HP",'Emission Factors'!$G$56,IF(Q1880="Commercial AC (&gt;=65k to &lt;135,000k Btu/hr)",'Emission Factors'!$G$57,IF(Q1880="Commercial AC (&gt;=135,000k Btu/hr)",'Emission Factors'!$G$58,""))))))</f>
        <v/>
      </c>
      <c r="Z1880" s="96"/>
      <c r="AA1880" s="97" t="str">
        <f t="shared" si="291"/>
        <v/>
      </c>
      <c r="AB1880" s="97" t="str">
        <f t="shared" si="292"/>
        <v/>
      </c>
      <c r="AC1880" s="246" t="str">
        <f t="shared" si="293"/>
        <v/>
      </c>
      <c r="AD1880" s="97" t="str">
        <f t="shared" si="294"/>
        <v/>
      </c>
      <c r="AE1880" s="97" t="str">
        <f t="shared" si="295"/>
        <v/>
      </c>
      <c r="AF1880" s="252" t="str">
        <f t="shared" si="296"/>
        <v/>
      </c>
      <c r="AG1880" s="254" t="str">
        <f t="shared" si="297"/>
        <v/>
      </c>
      <c r="AH1880" s="248" t="str">
        <f t="shared" si="298"/>
        <v/>
      </c>
      <c r="AI1880" s="249" t="str">
        <f t="shared" si="299"/>
        <v/>
      </c>
    </row>
    <row r="1881" spans="2:35" x14ac:dyDescent="0.3">
      <c r="B1881" s="94"/>
      <c r="C1881" s="95"/>
      <c r="D1881" s="95"/>
      <c r="E1881" s="95"/>
      <c r="F1881" s="94"/>
      <c r="G1881" s="145"/>
      <c r="H1881" s="245"/>
      <c r="I1881" s="211" t="str">
        <f>IF(D1881="Room AC (window/wall)",'Emission Factors'!$E$53,IF(D1881="Room AC (PTAC/PTHP)",H1881,IF(D1881="Residential AC",'Emission Factors'!$E$55,IF(D1881="Residential HP",H1881,IF(D1881="Commercial AC (&gt;=65k to &lt;135,000k Btu/hr)",'Emission Factors'!$E$57,IF(D1881="Commercial AC (&gt;=135,000k Btu/hr)",'Emission Factors'!$E$58,""))))))</f>
        <v/>
      </c>
      <c r="J1881" s="96"/>
      <c r="K1881" s="211" t="str">
        <f>IF(ISBLANK(J1881),"",VLOOKUP(J1881,'Emission Factors'!$C$81:$G$221,4,FALSE))</f>
        <v/>
      </c>
      <c r="L1881" s="210" t="str">
        <f>IF(D1881="Room AC (window/wall)",'Emission Factors'!$F$53,IF(D1881="Room AC (PTAC/PTHP)",'Emission Factors'!$F$54,IF(D1881="Residential AC",'Emission Factors'!$F$55,IF(D1881="Residential HP",'Emission Factors'!$F$56,IF(D1881="Commercial AC (&gt;=65k to &lt;135,000k Btu/hr)",'Emission Factors'!$F$57,IF(D1881="Commercial AC (&gt;=135,000k Btu/hr)",'Emission Factors'!$F$58,""))))))</f>
        <v/>
      </c>
      <c r="M1881" s="211" t="str">
        <f>IF(D1881="Room AC (window/wall)",'Emission Factors'!$G$53,IF(D1881="Room AC (PTAC/PTHP)",'Emission Factors'!$G$54,IF(D1881="Residential AC",'Emission Factors'!$G$55,IF(D1881="Residential HP",'Emission Factors'!$G$56,IF(D1881="Commercial AC (&gt;=65k to &lt;135,000k Btu/hr)",'Emission Factors'!$G$57,IF(D1881="Commercial AC (&gt;=135,000k Btu/hr)",'Emission Factors'!$G$58,""))))))</f>
        <v/>
      </c>
      <c r="N1881" s="96"/>
      <c r="O1881" s="209" t="str">
        <f>IF(ISBLANK(D1881),"",(IF(D1881="Room AC (window/wall)",'Emission Factors'!$C$53,IF(D1881="Room AC (PTAC/PTHP)",'Emission Factors'!$C$54,IF(D1881="Residential AC",'Emission Factors'!$C$55,IF(D1881="Residential HP",'Emission Factors'!$C$56,IF(D1881="Commercial AC (&gt;=65k to &lt;135,000k Btu/hr)",'Emission Factors'!$C$57,IF(D1881="Commercial AC (&gt;=135,000k Btu/hr)",'Emission Factors'!$C$58,""))))))))</f>
        <v/>
      </c>
      <c r="P1881" s="209" t="str">
        <f t="shared" si="290"/>
        <v/>
      </c>
      <c r="Q1881" s="95"/>
      <c r="R1881" s="256"/>
      <c r="S1881" s="256"/>
      <c r="T1881" s="96"/>
      <c r="U1881" s="211" t="str">
        <f>IF(Q1881="Room AC (window/wall)",'Emission Factors'!$E$53,IF(AND(Q1881="Room AC (PTAC/PTHP)",ISBLANK(T1881)),"Error",IF(AND(Q1881="Room AC (PTAC/PTHP)",T1881&gt;0),T1881,IF(Q1881="Residential AC",'Emission Factors'!$E$55,IF(AND(Q1881="Residential HP",ISBLANK(T1881)),"Error",IF(AND(Q1881="Residential HP",T1881&gt;0),T1881,IF(Q1881="Commercial AC (&gt;=65k to &lt;135,000k Btu/hr)",'Emission Factors'!$E$57,IF(Q1881="Commercial AC (&gt;=135,000k Btu/hr)",'Emission Factors'!$E$58,""))))))))</f>
        <v/>
      </c>
      <c r="V1881" s="95"/>
      <c r="W1881" s="211" t="str">
        <f>IF(ISBLANK(V1881),"",VLOOKUP(V1881,'Emission Factors'!$C$81:$G$221,4,FALSE))</f>
        <v/>
      </c>
      <c r="X1881" s="210" t="str">
        <f>IF(Q1881="Room AC (window/wall)",'Emission Factors'!$F$53,IF(Q1881="Room AC (PTAC/PTHP)",'Emission Factors'!$F$54,IF(Q1881="Residential AC",'Emission Factors'!$F$55,IF(Q1881="Residential HP",'Emission Factors'!$F$56,IF(Q1881="Commercial AC (&gt;=65k to &lt;135,000k Btu/hr)",'Emission Factors'!$F$57,IF(Q1881="Commercial AC (&gt;=135,000k Btu/hr)",'Emission Factors'!$F$58,""))))))</f>
        <v/>
      </c>
      <c r="Y1881" s="211" t="str">
        <f>IF(Q1881="Room AC (window/wall)",'Emission Factors'!$G$53,IF(Q1881="Room AC (PTAC/PTHP)",'Emission Factors'!$G$54,IF(Q1881="Residential AC",'Emission Factors'!$G$55,IF(Q1881="Residential HP",'Emission Factors'!$G$56,IF(Q1881="Commercial AC (&gt;=65k to &lt;135,000k Btu/hr)",'Emission Factors'!$G$57,IF(Q1881="Commercial AC (&gt;=135,000k Btu/hr)",'Emission Factors'!$G$58,""))))))</f>
        <v/>
      </c>
      <c r="Z1881" s="96"/>
      <c r="AA1881" s="97" t="str">
        <f t="shared" si="291"/>
        <v/>
      </c>
      <c r="AB1881" s="97" t="str">
        <f t="shared" si="292"/>
        <v/>
      </c>
      <c r="AC1881" s="246" t="str">
        <f t="shared" si="293"/>
        <v/>
      </c>
      <c r="AD1881" s="97" t="str">
        <f t="shared" si="294"/>
        <v/>
      </c>
      <c r="AE1881" s="97" t="str">
        <f t="shared" si="295"/>
        <v/>
      </c>
      <c r="AF1881" s="252" t="str">
        <f t="shared" si="296"/>
        <v/>
      </c>
      <c r="AG1881" s="254" t="str">
        <f t="shared" si="297"/>
        <v/>
      </c>
      <c r="AH1881" s="248" t="str">
        <f t="shared" si="298"/>
        <v/>
      </c>
      <c r="AI1881" s="249" t="str">
        <f t="shared" si="299"/>
        <v/>
      </c>
    </row>
    <row r="1882" spans="2:35" x14ac:dyDescent="0.3">
      <c r="B1882" s="94"/>
      <c r="C1882" s="95"/>
      <c r="D1882" s="95"/>
      <c r="E1882" s="95"/>
      <c r="F1882" s="94"/>
      <c r="G1882" s="145"/>
      <c r="H1882" s="245"/>
      <c r="I1882" s="211" t="str">
        <f>IF(D1882="Room AC (window/wall)",'Emission Factors'!$E$53,IF(D1882="Room AC (PTAC/PTHP)",H1882,IF(D1882="Residential AC",'Emission Factors'!$E$55,IF(D1882="Residential HP",H1882,IF(D1882="Commercial AC (&gt;=65k to &lt;135,000k Btu/hr)",'Emission Factors'!$E$57,IF(D1882="Commercial AC (&gt;=135,000k Btu/hr)",'Emission Factors'!$E$58,""))))))</f>
        <v/>
      </c>
      <c r="J1882" s="96"/>
      <c r="K1882" s="211" t="str">
        <f>IF(ISBLANK(J1882),"",VLOOKUP(J1882,'Emission Factors'!$C$81:$G$221,4,FALSE))</f>
        <v/>
      </c>
      <c r="L1882" s="210" t="str">
        <f>IF(D1882="Room AC (window/wall)",'Emission Factors'!$F$53,IF(D1882="Room AC (PTAC/PTHP)",'Emission Factors'!$F$54,IF(D1882="Residential AC",'Emission Factors'!$F$55,IF(D1882="Residential HP",'Emission Factors'!$F$56,IF(D1882="Commercial AC (&gt;=65k to &lt;135,000k Btu/hr)",'Emission Factors'!$F$57,IF(D1882="Commercial AC (&gt;=135,000k Btu/hr)",'Emission Factors'!$F$58,""))))))</f>
        <v/>
      </c>
      <c r="M1882" s="211" t="str">
        <f>IF(D1882="Room AC (window/wall)",'Emission Factors'!$G$53,IF(D1882="Room AC (PTAC/PTHP)",'Emission Factors'!$G$54,IF(D1882="Residential AC",'Emission Factors'!$G$55,IF(D1882="Residential HP",'Emission Factors'!$G$56,IF(D1882="Commercial AC (&gt;=65k to &lt;135,000k Btu/hr)",'Emission Factors'!$G$57,IF(D1882="Commercial AC (&gt;=135,000k Btu/hr)",'Emission Factors'!$G$58,""))))))</f>
        <v/>
      </c>
      <c r="N1882" s="96"/>
      <c r="O1882" s="209" t="str">
        <f>IF(ISBLANK(D1882),"",(IF(D1882="Room AC (window/wall)",'Emission Factors'!$C$53,IF(D1882="Room AC (PTAC/PTHP)",'Emission Factors'!$C$54,IF(D1882="Residential AC",'Emission Factors'!$C$55,IF(D1882="Residential HP",'Emission Factors'!$C$56,IF(D1882="Commercial AC (&gt;=65k to &lt;135,000k Btu/hr)",'Emission Factors'!$C$57,IF(D1882="Commercial AC (&gt;=135,000k Btu/hr)",'Emission Factors'!$C$58,""))))))))</f>
        <v/>
      </c>
      <c r="P1882" s="209" t="str">
        <f t="shared" si="290"/>
        <v/>
      </c>
      <c r="Q1882" s="95"/>
      <c r="R1882" s="256"/>
      <c r="S1882" s="256"/>
      <c r="T1882" s="96"/>
      <c r="U1882" s="211" t="str">
        <f>IF(Q1882="Room AC (window/wall)",'Emission Factors'!$E$53,IF(AND(Q1882="Room AC (PTAC/PTHP)",ISBLANK(T1882)),"Error",IF(AND(Q1882="Room AC (PTAC/PTHP)",T1882&gt;0),T1882,IF(Q1882="Residential AC",'Emission Factors'!$E$55,IF(AND(Q1882="Residential HP",ISBLANK(T1882)),"Error",IF(AND(Q1882="Residential HP",T1882&gt;0),T1882,IF(Q1882="Commercial AC (&gt;=65k to &lt;135,000k Btu/hr)",'Emission Factors'!$E$57,IF(Q1882="Commercial AC (&gt;=135,000k Btu/hr)",'Emission Factors'!$E$58,""))))))))</f>
        <v/>
      </c>
      <c r="V1882" s="95"/>
      <c r="W1882" s="211" t="str">
        <f>IF(ISBLANK(V1882),"",VLOOKUP(V1882,'Emission Factors'!$C$81:$G$221,4,FALSE))</f>
        <v/>
      </c>
      <c r="X1882" s="210" t="str">
        <f>IF(Q1882="Room AC (window/wall)",'Emission Factors'!$F$53,IF(Q1882="Room AC (PTAC/PTHP)",'Emission Factors'!$F$54,IF(Q1882="Residential AC",'Emission Factors'!$F$55,IF(Q1882="Residential HP",'Emission Factors'!$F$56,IF(Q1882="Commercial AC (&gt;=65k to &lt;135,000k Btu/hr)",'Emission Factors'!$F$57,IF(Q1882="Commercial AC (&gt;=135,000k Btu/hr)",'Emission Factors'!$F$58,""))))))</f>
        <v/>
      </c>
      <c r="Y1882" s="211" t="str">
        <f>IF(Q1882="Room AC (window/wall)",'Emission Factors'!$G$53,IF(Q1882="Room AC (PTAC/PTHP)",'Emission Factors'!$G$54,IF(Q1882="Residential AC",'Emission Factors'!$G$55,IF(Q1882="Residential HP",'Emission Factors'!$G$56,IF(Q1882="Commercial AC (&gt;=65k to &lt;135,000k Btu/hr)",'Emission Factors'!$G$57,IF(Q1882="Commercial AC (&gt;=135,000k Btu/hr)",'Emission Factors'!$G$58,""))))))</f>
        <v/>
      </c>
      <c r="Z1882" s="96"/>
      <c r="AA1882" s="97" t="str">
        <f t="shared" si="291"/>
        <v/>
      </c>
      <c r="AB1882" s="97" t="str">
        <f t="shared" si="292"/>
        <v/>
      </c>
      <c r="AC1882" s="246" t="str">
        <f t="shared" si="293"/>
        <v/>
      </c>
      <c r="AD1882" s="97" t="str">
        <f t="shared" si="294"/>
        <v/>
      </c>
      <c r="AE1882" s="97" t="str">
        <f t="shared" si="295"/>
        <v/>
      </c>
      <c r="AF1882" s="252" t="str">
        <f t="shared" si="296"/>
        <v/>
      </c>
      <c r="AG1882" s="254" t="str">
        <f t="shared" si="297"/>
        <v/>
      </c>
      <c r="AH1882" s="248" t="str">
        <f t="shared" si="298"/>
        <v/>
      </c>
      <c r="AI1882" s="249" t="str">
        <f t="shared" si="299"/>
        <v/>
      </c>
    </row>
    <row r="1883" spans="2:35" x14ac:dyDescent="0.3">
      <c r="B1883" s="94"/>
      <c r="C1883" s="95"/>
      <c r="D1883" s="95"/>
      <c r="E1883" s="95"/>
      <c r="F1883" s="94"/>
      <c r="G1883" s="145"/>
      <c r="H1883" s="245"/>
      <c r="I1883" s="211" t="str">
        <f>IF(D1883="Room AC (window/wall)",'Emission Factors'!$E$53,IF(D1883="Room AC (PTAC/PTHP)",H1883,IF(D1883="Residential AC",'Emission Factors'!$E$55,IF(D1883="Residential HP",H1883,IF(D1883="Commercial AC (&gt;=65k to &lt;135,000k Btu/hr)",'Emission Factors'!$E$57,IF(D1883="Commercial AC (&gt;=135,000k Btu/hr)",'Emission Factors'!$E$58,""))))))</f>
        <v/>
      </c>
      <c r="J1883" s="96"/>
      <c r="K1883" s="211" t="str">
        <f>IF(ISBLANK(J1883),"",VLOOKUP(J1883,'Emission Factors'!$C$81:$G$221,4,FALSE))</f>
        <v/>
      </c>
      <c r="L1883" s="210" t="str">
        <f>IF(D1883="Room AC (window/wall)",'Emission Factors'!$F$53,IF(D1883="Room AC (PTAC/PTHP)",'Emission Factors'!$F$54,IF(D1883="Residential AC",'Emission Factors'!$F$55,IF(D1883="Residential HP",'Emission Factors'!$F$56,IF(D1883="Commercial AC (&gt;=65k to &lt;135,000k Btu/hr)",'Emission Factors'!$F$57,IF(D1883="Commercial AC (&gt;=135,000k Btu/hr)",'Emission Factors'!$F$58,""))))))</f>
        <v/>
      </c>
      <c r="M1883" s="211" t="str">
        <f>IF(D1883="Room AC (window/wall)",'Emission Factors'!$G$53,IF(D1883="Room AC (PTAC/PTHP)",'Emission Factors'!$G$54,IF(D1883="Residential AC",'Emission Factors'!$G$55,IF(D1883="Residential HP",'Emission Factors'!$G$56,IF(D1883="Commercial AC (&gt;=65k to &lt;135,000k Btu/hr)",'Emission Factors'!$G$57,IF(D1883="Commercial AC (&gt;=135,000k Btu/hr)",'Emission Factors'!$G$58,""))))))</f>
        <v/>
      </c>
      <c r="N1883" s="96"/>
      <c r="O1883" s="209" t="str">
        <f>IF(ISBLANK(D1883),"",(IF(D1883="Room AC (window/wall)",'Emission Factors'!$C$53,IF(D1883="Room AC (PTAC/PTHP)",'Emission Factors'!$C$54,IF(D1883="Residential AC",'Emission Factors'!$C$55,IF(D1883="Residential HP",'Emission Factors'!$C$56,IF(D1883="Commercial AC (&gt;=65k to &lt;135,000k Btu/hr)",'Emission Factors'!$C$57,IF(D1883="Commercial AC (&gt;=135,000k Btu/hr)",'Emission Factors'!$C$58,""))))))))</f>
        <v/>
      </c>
      <c r="P1883" s="209" t="str">
        <f t="shared" si="290"/>
        <v/>
      </c>
      <c r="Q1883" s="95"/>
      <c r="R1883" s="256"/>
      <c r="S1883" s="256"/>
      <c r="T1883" s="96"/>
      <c r="U1883" s="211" t="str">
        <f>IF(Q1883="Room AC (window/wall)",'Emission Factors'!$E$53,IF(AND(Q1883="Room AC (PTAC/PTHP)",ISBLANK(T1883)),"Error",IF(AND(Q1883="Room AC (PTAC/PTHP)",T1883&gt;0),T1883,IF(Q1883="Residential AC",'Emission Factors'!$E$55,IF(AND(Q1883="Residential HP",ISBLANK(T1883)),"Error",IF(AND(Q1883="Residential HP",T1883&gt;0),T1883,IF(Q1883="Commercial AC (&gt;=65k to &lt;135,000k Btu/hr)",'Emission Factors'!$E$57,IF(Q1883="Commercial AC (&gt;=135,000k Btu/hr)",'Emission Factors'!$E$58,""))))))))</f>
        <v/>
      </c>
      <c r="V1883" s="95"/>
      <c r="W1883" s="211" t="str">
        <f>IF(ISBLANK(V1883),"",VLOOKUP(V1883,'Emission Factors'!$C$81:$G$221,4,FALSE))</f>
        <v/>
      </c>
      <c r="X1883" s="210" t="str">
        <f>IF(Q1883="Room AC (window/wall)",'Emission Factors'!$F$53,IF(Q1883="Room AC (PTAC/PTHP)",'Emission Factors'!$F$54,IF(Q1883="Residential AC",'Emission Factors'!$F$55,IF(Q1883="Residential HP",'Emission Factors'!$F$56,IF(Q1883="Commercial AC (&gt;=65k to &lt;135,000k Btu/hr)",'Emission Factors'!$F$57,IF(Q1883="Commercial AC (&gt;=135,000k Btu/hr)",'Emission Factors'!$F$58,""))))))</f>
        <v/>
      </c>
      <c r="Y1883" s="211" t="str">
        <f>IF(Q1883="Room AC (window/wall)",'Emission Factors'!$G$53,IF(Q1883="Room AC (PTAC/PTHP)",'Emission Factors'!$G$54,IF(Q1883="Residential AC",'Emission Factors'!$G$55,IF(Q1883="Residential HP",'Emission Factors'!$G$56,IF(Q1883="Commercial AC (&gt;=65k to &lt;135,000k Btu/hr)",'Emission Factors'!$G$57,IF(Q1883="Commercial AC (&gt;=135,000k Btu/hr)",'Emission Factors'!$G$58,""))))))</f>
        <v/>
      </c>
      <c r="Z1883" s="96"/>
      <c r="AA1883" s="97" t="str">
        <f t="shared" si="291"/>
        <v/>
      </c>
      <c r="AB1883" s="97" t="str">
        <f t="shared" si="292"/>
        <v/>
      </c>
      <c r="AC1883" s="246" t="str">
        <f t="shared" si="293"/>
        <v/>
      </c>
      <c r="AD1883" s="97" t="str">
        <f t="shared" si="294"/>
        <v/>
      </c>
      <c r="AE1883" s="97" t="str">
        <f t="shared" si="295"/>
        <v/>
      </c>
      <c r="AF1883" s="252" t="str">
        <f t="shared" si="296"/>
        <v/>
      </c>
      <c r="AG1883" s="254" t="str">
        <f t="shared" si="297"/>
        <v/>
      </c>
      <c r="AH1883" s="248" t="str">
        <f t="shared" si="298"/>
        <v/>
      </c>
      <c r="AI1883" s="249" t="str">
        <f t="shared" si="299"/>
        <v/>
      </c>
    </row>
    <row r="1884" spans="2:35" x14ac:dyDescent="0.3">
      <c r="B1884" s="94"/>
      <c r="C1884" s="95"/>
      <c r="D1884" s="95"/>
      <c r="E1884" s="95"/>
      <c r="F1884" s="94"/>
      <c r="G1884" s="145"/>
      <c r="H1884" s="245"/>
      <c r="I1884" s="211" t="str">
        <f>IF(D1884="Room AC (window/wall)",'Emission Factors'!$E$53,IF(D1884="Room AC (PTAC/PTHP)",H1884,IF(D1884="Residential AC",'Emission Factors'!$E$55,IF(D1884="Residential HP",H1884,IF(D1884="Commercial AC (&gt;=65k to &lt;135,000k Btu/hr)",'Emission Factors'!$E$57,IF(D1884="Commercial AC (&gt;=135,000k Btu/hr)",'Emission Factors'!$E$58,""))))))</f>
        <v/>
      </c>
      <c r="J1884" s="96"/>
      <c r="K1884" s="211" t="str">
        <f>IF(ISBLANK(J1884),"",VLOOKUP(J1884,'Emission Factors'!$C$81:$G$221,4,FALSE))</f>
        <v/>
      </c>
      <c r="L1884" s="210" t="str">
        <f>IF(D1884="Room AC (window/wall)",'Emission Factors'!$F$53,IF(D1884="Room AC (PTAC/PTHP)",'Emission Factors'!$F$54,IF(D1884="Residential AC",'Emission Factors'!$F$55,IF(D1884="Residential HP",'Emission Factors'!$F$56,IF(D1884="Commercial AC (&gt;=65k to &lt;135,000k Btu/hr)",'Emission Factors'!$F$57,IF(D1884="Commercial AC (&gt;=135,000k Btu/hr)",'Emission Factors'!$F$58,""))))))</f>
        <v/>
      </c>
      <c r="M1884" s="211" t="str">
        <f>IF(D1884="Room AC (window/wall)",'Emission Factors'!$G$53,IF(D1884="Room AC (PTAC/PTHP)",'Emission Factors'!$G$54,IF(D1884="Residential AC",'Emission Factors'!$G$55,IF(D1884="Residential HP",'Emission Factors'!$G$56,IF(D1884="Commercial AC (&gt;=65k to &lt;135,000k Btu/hr)",'Emission Factors'!$G$57,IF(D1884="Commercial AC (&gt;=135,000k Btu/hr)",'Emission Factors'!$G$58,""))))))</f>
        <v/>
      </c>
      <c r="N1884" s="96"/>
      <c r="O1884" s="209" t="str">
        <f>IF(ISBLANK(D1884),"",(IF(D1884="Room AC (window/wall)",'Emission Factors'!$C$53,IF(D1884="Room AC (PTAC/PTHP)",'Emission Factors'!$C$54,IF(D1884="Residential AC",'Emission Factors'!$C$55,IF(D1884="Residential HP",'Emission Factors'!$C$56,IF(D1884="Commercial AC (&gt;=65k to &lt;135,000k Btu/hr)",'Emission Factors'!$C$57,IF(D1884="Commercial AC (&gt;=135,000k Btu/hr)",'Emission Factors'!$C$58,""))))))))</f>
        <v/>
      </c>
      <c r="P1884" s="209" t="str">
        <f t="shared" si="290"/>
        <v/>
      </c>
      <c r="Q1884" s="95"/>
      <c r="R1884" s="256"/>
      <c r="S1884" s="256"/>
      <c r="T1884" s="96"/>
      <c r="U1884" s="211" t="str">
        <f>IF(Q1884="Room AC (window/wall)",'Emission Factors'!$E$53,IF(AND(Q1884="Room AC (PTAC/PTHP)",ISBLANK(T1884)),"Error",IF(AND(Q1884="Room AC (PTAC/PTHP)",T1884&gt;0),T1884,IF(Q1884="Residential AC",'Emission Factors'!$E$55,IF(AND(Q1884="Residential HP",ISBLANK(T1884)),"Error",IF(AND(Q1884="Residential HP",T1884&gt;0),T1884,IF(Q1884="Commercial AC (&gt;=65k to &lt;135,000k Btu/hr)",'Emission Factors'!$E$57,IF(Q1884="Commercial AC (&gt;=135,000k Btu/hr)",'Emission Factors'!$E$58,""))))))))</f>
        <v/>
      </c>
      <c r="V1884" s="95"/>
      <c r="W1884" s="211" t="str">
        <f>IF(ISBLANK(V1884),"",VLOOKUP(V1884,'Emission Factors'!$C$81:$G$221,4,FALSE))</f>
        <v/>
      </c>
      <c r="X1884" s="210" t="str">
        <f>IF(Q1884="Room AC (window/wall)",'Emission Factors'!$F$53,IF(Q1884="Room AC (PTAC/PTHP)",'Emission Factors'!$F$54,IF(Q1884="Residential AC",'Emission Factors'!$F$55,IF(Q1884="Residential HP",'Emission Factors'!$F$56,IF(Q1884="Commercial AC (&gt;=65k to &lt;135,000k Btu/hr)",'Emission Factors'!$F$57,IF(Q1884="Commercial AC (&gt;=135,000k Btu/hr)",'Emission Factors'!$F$58,""))))))</f>
        <v/>
      </c>
      <c r="Y1884" s="211" t="str">
        <f>IF(Q1884="Room AC (window/wall)",'Emission Factors'!$G$53,IF(Q1884="Room AC (PTAC/PTHP)",'Emission Factors'!$G$54,IF(Q1884="Residential AC",'Emission Factors'!$G$55,IF(Q1884="Residential HP",'Emission Factors'!$G$56,IF(Q1884="Commercial AC (&gt;=65k to &lt;135,000k Btu/hr)",'Emission Factors'!$G$57,IF(Q1884="Commercial AC (&gt;=135,000k Btu/hr)",'Emission Factors'!$G$58,""))))))</f>
        <v/>
      </c>
      <c r="Z1884" s="96"/>
      <c r="AA1884" s="97" t="str">
        <f t="shared" si="291"/>
        <v/>
      </c>
      <c r="AB1884" s="97" t="str">
        <f t="shared" si="292"/>
        <v/>
      </c>
      <c r="AC1884" s="246" t="str">
        <f t="shared" si="293"/>
        <v/>
      </c>
      <c r="AD1884" s="97" t="str">
        <f t="shared" si="294"/>
        <v/>
      </c>
      <c r="AE1884" s="97" t="str">
        <f t="shared" si="295"/>
        <v/>
      </c>
      <c r="AF1884" s="252" t="str">
        <f t="shared" si="296"/>
        <v/>
      </c>
      <c r="AG1884" s="254" t="str">
        <f t="shared" si="297"/>
        <v/>
      </c>
      <c r="AH1884" s="248" t="str">
        <f t="shared" si="298"/>
        <v/>
      </c>
      <c r="AI1884" s="249" t="str">
        <f t="shared" si="299"/>
        <v/>
      </c>
    </row>
    <row r="1885" spans="2:35" x14ac:dyDescent="0.3">
      <c r="B1885" s="94"/>
      <c r="C1885" s="95"/>
      <c r="D1885" s="95"/>
      <c r="E1885" s="95"/>
      <c r="F1885" s="94"/>
      <c r="G1885" s="145"/>
      <c r="H1885" s="245"/>
      <c r="I1885" s="211" t="str">
        <f>IF(D1885="Room AC (window/wall)",'Emission Factors'!$E$53,IF(D1885="Room AC (PTAC/PTHP)",H1885,IF(D1885="Residential AC",'Emission Factors'!$E$55,IF(D1885="Residential HP",H1885,IF(D1885="Commercial AC (&gt;=65k to &lt;135,000k Btu/hr)",'Emission Factors'!$E$57,IF(D1885="Commercial AC (&gt;=135,000k Btu/hr)",'Emission Factors'!$E$58,""))))))</f>
        <v/>
      </c>
      <c r="J1885" s="96"/>
      <c r="K1885" s="211" t="str">
        <f>IF(ISBLANK(J1885),"",VLOOKUP(J1885,'Emission Factors'!$C$81:$G$221,4,FALSE))</f>
        <v/>
      </c>
      <c r="L1885" s="210" t="str">
        <f>IF(D1885="Room AC (window/wall)",'Emission Factors'!$F$53,IF(D1885="Room AC (PTAC/PTHP)",'Emission Factors'!$F$54,IF(D1885="Residential AC",'Emission Factors'!$F$55,IF(D1885="Residential HP",'Emission Factors'!$F$56,IF(D1885="Commercial AC (&gt;=65k to &lt;135,000k Btu/hr)",'Emission Factors'!$F$57,IF(D1885="Commercial AC (&gt;=135,000k Btu/hr)",'Emission Factors'!$F$58,""))))))</f>
        <v/>
      </c>
      <c r="M1885" s="211" t="str">
        <f>IF(D1885="Room AC (window/wall)",'Emission Factors'!$G$53,IF(D1885="Room AC (PTAC/PTHP)",'Emission Factors'!$G$54,IF(D1885="Residential AC",'Emission Factors'!$G$55,IF(D1885="Residential HP",'Emission Factors'!$G$56,IF(D1885="Commercial AC (&gt;=65k to &lt;135,000k Btu/hr)",'Emission Factors'!$G$57,IF(D1885="Commercial AC (&gt;=135,000k Btu/hr)",'Emission Factors'!$G$58,""))))))</f>
        <v/>
      </c>
      <c r="N1885" s="96"/>
      <c r="O1885" s="209" t="str">
        <f>IF(ISBLANK(D1885),"",(IF(D1885="Room AC (window/wall)",'Emission Factors'!$C$53,IF(D1885="Room AC (PTAC/PTHP)",'Emission Factors'!$C$54,IF(D1885="Residential AC",'Emission Factors'!$C$55,IF(D1885="Residential HP",'Emission Factors'!$C$56,IF(D1885="Commercial AC (&gt;=65k to &lt;135,000k Btu/hr)",'Emission Factors'!$C$57,IF(D1885="Commercial AC (&gt;=135,000k Btu/hr)",'Emission Factors'!$C$58,""))))))))</f>
        <v/>
      </c>
      <c r="P1885" s="209" t="str">
        <f t="shared" si="290"/>
        <v/>
      </c>
      <c r="Q1885" s="95"/>
      <c r="R1885" s="256"/>
      <c r="S1885" s="256"/>
      <c r="T1885" s="96"/>
      <c r="U1885" s="211" t="str">
        <f>IF(Q1885="Room AC (window/wall)",'Emission Factors'!$E$53,IF(AND(Q1885="Room AC (PTAC/PTHP)",ISBLANK(T1885)),"Error",IF(AND(Q1885="Room AC (PTAC/PTHP)",T1885&gt;0),T1885,IF(Q1885="Residential AC",'Emission Factors'!$E$55,IF(AND(Q1885="Residential HP",ISBLANK(T1885)),"Error",IF(AND(Q1885="Residential HP",T1885&gt;0),T1885,IF(Q1885="Commercial AC (&gt;=65k to &lt;135,000k Btu/hr)",'Emission Factors'!$E$57,IF(Q1885="Commercial AC (&gt;=135,000k Btu/hr)",'Emission Factors'!$E$58,""))))))))</f>
        <v/>
      </c>
      <c r="V1885" s="95"/>
      <c r="W1885" s="211" t="str">
        <f>IF(ISBLANK(V1885),"",VLOOKUP(V1885,'Emission Factors'!$C$81:$G$221,4,FALSE))</f>
        <v/>
      </c>
      <c r="X1885" s="210" t="str">
        <f>IF(Q1885="Room AC (window/wall)",'Emission Factors'!$F$53,IF(Q1885="Room AC (PTAC/PTHP)",'Emission Factors'!$F$54,IF(Q1885="Residential AC",'Emission Factors'!$F$55,IF(Q1885="Residential HP",'Emission Factors'!$F$56,IF(Q1885="Commercial AC (&gt;=65k to &lt;135,000k Btu/hr)",'Emission Factors'!$F$57,IF(Q1885="Commercial AC (&gt;=135,000k Btu/hr)",'Emission Factors'!$F$58,""))))))</f>
        <v/>
      </c>
      <c r="Y1885" s="211" t="str">
        <f>IF(Q1885="Room AC (window/wall)",'Emission Factors'!$G$53,IF(Q1885="Room AC (PTAC/PTHP)",'Emission Factors'!$G$54,IF(Q1885="Residential AC",'Emission Factors'!$G$55,IF(Q1885="Residential HP",'Emission Factors'!$G$56,IF(Q1885="Commercial AC (&gt;=65k to &lt;135,000k Btu/hr)",'Emission Factors'!$G$57,IF(Q1885="Commercial AC (&gt;=135,000k Btu/hr)",'Emission Factors'!$G$58,""))))))</f>
        <v/>
      </c>
      <c r="Z1885" s="96"/>
      <c r="AA1885" s="97" t="str">
        <f t="shared" si="291"/>
        <v/>
      </c>
      <c r="AB1885" s="97" t="str">
        <f t="shared" si="292"/>
        <v/>
      </c>
      <c r="AC1885" s="246" t="str">
        <f t="shared" si="293"/>
        <v/>
      </c>
      <c r="AD1885" s="97" t="str">
        <f t="shared" si="294"/>
        <v/>
      </c>
      <c r="AE1885" s="97" t="str">
        <f t="shared" si="295"/>
        <v/>
      </c>
      <c r="AF1885" s="252" t="str">
        <f t="shared" si="296"/>
        <v/>
      </c>
      <c r="AG1885" s="254" t="str">
        <f t="shared" si="297"/>
        <v/>
      </c>
      <c r="AH1885" s="248" t="str">
        <f t="shared" si="298"/>
        <v/>
      </c>
      <c r="AI1885" s="249" t="str">
        <f t="shared" si="299"/>
        <v/>
      </c>
    </row>
    <row r="1886" spans="2:35" x14ac:dyDescent="0.3">
      <c r="B1886" s="94"/>
      <c r="C1886" s="95"/>
      <c r="D1886" s="95"/>
      <c r="E1886" s="95"/>
      <c r="F1886" s="94"/>
      <c r="G1886" s="145"/>
      <c r="H1886" s="245"/>
      <c r="I1886" s="211" t="str">
        <f>IF(D1886="Room AC (window/wall)",'Emission Factors'!$E$53,IF(D1886="Room AC (PTAC/PTHP)",H1886,IF(D1886="Residential AC",'Emission Factors'!$E$55,IF(D1886="Residential HP",H1886,IF(D1886="Commercial AC (&gt;=65k to &lt;135,000k Btu/hr)",'Emission Factors'!$E$57,IF(D1886="Commercial AC (&gt;=135,000k Btu/hr)",'Emission Factors'!$E$58,""))))))</f>
        <v/>
      </c>
      <c r="J1886" s="96"/>
      <c r="K1886" s="211" t="str">
        <f>IF(ISBLANK(J1886),"",VLOOKUP(J1886,'Emission Factors'!$C$81:$G$221,4,FALSE))</f>
        <v/>
      </c>
      <c r="L1886" s="210" t="str">
        <f>IF(D1886="Room AC (window/wall)",'Emission Factors'!$F$53,IF(D1886="Room AC (PTAC/PTHP)",'Emission Factors'!$F$54,IF(D1886="Residential AC",'Emission Factors'!$F$55,IF(D1886="Residential HP",'Emission Factors'!$F$56,IF(D1886="Commercial AC (&gt;=65k to &lt;135,000k Btu/hr)",'Emission Factors'!$F$57,IF(D1886="Commercial AC (&gt;=135,000k Btu/hr)",'Emission Factors'!$F$58,""))))))</f>
        <v/>
      </c>
      <c r="M1886" s="211" t="str">
        <f>IF(D1886="Room AC (window/wall)",'Emission Factors'!$G$53,IF(D1886="Room AC (PTAC/PTHP)",'Emission Factors'!$G$54,IF(D1886="Residential AC",'Emission Factors'!$G$55,IF(D1886="Residential HP",'Emission Factors'!$G$56,IF(D1886="Commercial AC (&gt;=65k to &lt;135,000k Btu/hr)",'Emission Factors'!$G$57,IF(D1886="Commercial AC (&gt;=135,000k Btu/hr)",'Emission Factors'!$G$58,""))))))</f>
        <v/>
      </c>
      <c r="N1886" s="96"/>
      <c r="O1886" s="209" t="str">
        <f>IF(ISBLANK(D1886),"",(IF(D1886="Room AC (window/wall)",'Emission Factors'!$C$53,IF(D1886="Room AC (PTAC/PTHP)",'Emission Factors'!$C$54,IF(D1886="Residential AC",'Emission Factors'!$C$55,IF(D1886="Residential HP",'Emission Factors'!$C$56,IF(D1886="Commercial AC (&gt;=65k to &lt;135,000k Btu/hr)",'Emission Factors'!$C$57,IF(D1886="Commercial AC (&gt;=135,000k Btu/hr)",'Emission Factors'!$C$58,""))))))))</f>
        <v/>
      </c>
      <c r="P1886" s="209" t="str">
        <f t="shared" si="290"/>
        <v/>
      </c>
      <c r="Q1886" s="95"/>
      <c r="R1886" s="256"/>
      <c r="S1886" s="256"/>
      <c r="T1886" s="96"/>
      <c r="U1886" s="211" t="str">
        <f>IF(Q1886="Room AC (window/wall)",'Emission Factors'!$E$53,IF(AND(Q1886="Room AC (PTAC/PTHP)",ISBLANK(T1886)),"Error",IF(AND(Q1886="Room AC (PTAC/PTHP)",T1886&gt;0),T1886,IF(Q1886="Residential AC",'Emission Factors'!$E$55,IF(AND(Q1886="Residential HP",ISBLANK(T1886)),"Error",IF(AND(Q1886="Residential HP",T1886&gt;0),T1886,IF(Q1886="Commercial AC (&gt;=65k to &lt;135,000k Btu/hr)",'Emission Factors'!$E$57,IF(Q1886="Commercial AC (&gt;=135,000k Btu/hr)",'Emission Factors'!$E$58,""))))))))</f>
        <v/>
      </c>
      <c r="V1886" s="95"/>
      <c r="W1886" s="211" t="str">
        <f>IF(ISBLANK(V1886),"",VLOOKUP(V1886,'Emission Factors'!$C$81:$G$221,4,FALSE))</f>
        <v/>
      </c>
      <c r="X1886" s="210" t="str">
        <f>IF(Q1886="Room AC (window/wall)",'Emission Factors'!$F$53,IF(Q1886="Room AC (PTAC/PTHP)",'Emission Factors'!$F$54,IF(Q1886="Residential AC",'Emission Factors'!$F$55,IF(Q1886="Residential HP",'Emission Factors'!$F$56,IF(Q1886="Commercial AC (&gt;=65k to &lt;135,000k Btu/hr)",'Emission Factors'!$F$57,IF(Q1886="Commercial AC (&gt;=135,000k Btu/hr)",'Emission Factors'!$F$58,""))))))</f>
        <v/>
      </c>
      <c r="Y1886" s="211" t="str">
        <f>IF(Q1886="Room AC (window/wall)",'Emission Factors'!$G$53,IF(Q1886="Room AC (PTAC/PTHP)",'Emission Factors'!$G$54,IF(Q1886="Residential AC",'Emission Factors'!$G$55,IF(Q1886="Residential HP",'Emission Factors'!$G$56,IF(Q1886="Commercial AC (&gt;=65k to &lt;135,000k Btu/hr)",'Emission Factors'!$G$57,IF(Q1886="Commercial AC (&gt;=135,000k Btu/hr)",'Emission Factors'!$G$58,""))))))</f>
        <v/>
      </c>
      <c r="Z1886" s="96"/>
      <c r="AA1886" s="97" t="str">
        <f t="shared" si="291"/>
        <v/>
      </c>
      <c r="AB1886" s="97" t="str">
        <f t="shared" si="292"/>
        <v/>
      </c>
      <c r="AC1886" s="246" t="str">
        <f t="shared" si="293"/>
        <v/>
      </c>
      <c r="AD1886" s="97" t="str">
        <f t="shared" si="294"/>
        <v/>
      </c>
      <c r="AE1886" s="97" t="str">
        <f t="shared" si="295"/>
        <v/>
      </c>
      <c r="AF1886" s="252" t="str">
        <f t="shared" si="296"/>
        <v/>
      </c>
      <c r="AG1886" s="254" t="str">
        <f t="shared" si="297"/>
        <v/>
      </c>
      <c r="AH1886" s="248" t="str">
        <f t="shared" si="298"/>
        <v/>
      </c>
      <c r="AI1886" s="249" t="str">
        <f t="shared" si="299"/>
        <v/>
      </c>
    </row>
    <row r="1887" spans="2:35" x14ac:dyDescent="0.3">
      <c r="B1887" s="94"/>
      <c r="C1887" s="95"/>
      <c r="D1887" s="95"/>
      <c r="E1887" s="95"/>
      <c r="F1887" s="94"/>
      <c r="G1887" s="145"/>
      <c r="H1887" s="245"/>
      <c r="I1887" s="211" t="str">
        <f>IF(D1887="Room AC (window/wall)",'Emission Factors'!$E$53,IF(D1887="Room AC (PTAC/PTHP)",H1887,IF(D1887="Residential AC",'Emission Factors'!$E$55,IF(D1887="Residential HP",H1887,IF(D1887="Commercial AC (&gt;=65k to &lt;135,000k Btu/hr)",'Emission Factors'!$E$57,IF(D1887="Commercial AC (&gt;=135,000k Btu/hr)",'Emission Factors'!$E$58,""))))))</f>
        <v/>
      </c>
      <c r="J1887" s="96"/>
      <c r="K1887" s="211" t="str">
        <f>IF(ISBLANK(J1887),"",VLOOKUP(J1887,'Emission Factors'!$C$81:$G$221,4,FALSE))</f>
        <v/>
      </c>
      <c r="L1887" s="210" t="str">
        <f>IF(D1887="Room AC (window/wall)",'Emission Factors'!$F$53,IF(D1887="Room AC (PTAC/PTHP)",'Emission Factors'!$F$54,IF(D1887="Residential AC",'Emission Factors'!$F$55,IF(D1887="Residential HP",'Emission Factors'!$F$56,IF(D1887="Commercial AC (&gt;=65k to &lt;135,000k Btu/hr)",'Emission Factors'!$F$57,IF(D1887="Commercial AC (&gt;=135,000k Btu/hr)",'Emission Factors'!$F$58,""))))))</f>
        <v/>
      </c>
      <c r="M1887" s="211" t="str">
        <f>IF(D1887="Room AC (window/wall)",'Emission Factors'!$G$53,IF(D1887="Room AC (PTAC/PTHP)",'Emission Factors'!$G$54,IF(D1887="Residential AC",'Emission Factors'!$G$55,IF(D1887="Residential HP",'Emission Factors'!$G$56,IF(D1887="Commercial AC (&gt;=65k to &lt;135,000k Btu/hr)",'Emission Factors'!$G$57,IF(D1887="Commercial AC (&gt;=135,000k Btu/hr)",'Emission Factors'!$G$58,""))))))</f>
        <v/>
      </c>
      <c r="N1887" s="96"/>
      <c r="O1887" s="209" t="str">
        <f>IF(ISBLANK(D1887),"",(IF(D1887="Room AC (window/wall)",'Emission Factors'!$C$53,IF(D1887="Room AC (PTAC/PTHP)",'Emission Factors'!$C$54,IF(D1887="Residential AC",'Emission Factors'!$C$55,IF(D1887="Residential HP",'Emission Factors'!$C$56,IF(D1887="Commercial AC (&gt;=65k to &lt;135,000k Btu/hr)",'Emission Factors'!$C$57,IF(D1887="Commercial AC (&gt;=135,000k Btu/hr)",'Emission Factors'!$C$58,""))))))))</f>
        <v/>
      </c>
      <c r="P1887" s="209" t="str">
        <f t="shared" si="290"/>
        <v/>
      </c>
      <c r="Q1887" s="95"/>
      <c r="R1887" s="256"/>
      <c r="S1887" s="256"/>
      <c r="T1887" s="96"/>
      <c r="U1887" s="211" t="str">
        <f>IF(Q1887="Room AC (window/wall)",'Emission Factors'!$E$53,IF(AND(Q1887="Room AC (PTAC/PTHP)",ISBLANK(T1887)),"Error",IF(AND(Q1887="Room AC (PTAC/PTHP)",T1887&gt;0),T1887,IF(Q1887="Residential AC",'Emission Factors'!$E$55,IF(AND(Q1887="Residential HP",ISBLANK(T1887)),"Error",IF(AND(Q1887="Residential HP",T1887&gt;0),T1887,IF(Q1887="Commercial AC (&gt;=65k to &lt;135,000k Btu/hr)",'Emission Factors'!$E$57,IF(Q1887="Commercial AC (&gt;=135,000k Btu/hr)",'Emission Factors'!$E$58,""))))))))</f>
        <v/>
      </c>
      <c r="V1887" s="95"/>
      <c r="W1887" s="211" t="str">
        <f>IF(ISBLANK(V1887),"",VLOOKUP(V1887,'Emission Factors'!$C$81:$G$221,4,FALSE))</f>
        <v/>
      </c>
      <c r="X1887" s="210" t="str">
        <f>IF(Q1887="Room AC (window/wall)",'Emission Factors'!$F$53,IF(Q1887="Room AC (PTAC/PTHP)",'Emission Factors'!$F$54,IF(Q1887="Residential AC",'Emission Factors'!$F$55,IF(Q1887="Residential HP",'Emission Factors'!$F$56,IF(Q1887="Commercial AC (&gt;=65k to &lt;135,000k Btu/hr)",'Emission Factors'!$F$57,IF(Q1887="Commercial AC (&gt;=135,000k Btu/hr)",'Emission Factors'!$F$58,""))))))</f>
        <v/>
      </c>
      <c r="Y1887" s="211" t="str">
        <f>IF(Q1887="Room AC (window/wall)",'Emission Factors'!$G$53,IF(Q1887="Room AC (PTAC/PTHP)",'Emission Factors'!$G$54,IF(Q1887="Residential AC",'Emission Factors'!$G$55,IF(Q1887="Residential HP",'Emission Factors'!$G$56,IF(Q1887="Commercial AC (&gt;=65k to &lt;135,000k Btu/hr)",'Emission Factors'!$G$57,IF(Q1887="Commercial AC (&gt;=135,000k Btu/hr)",'Emission Factors'!$G$58,""))))))</f>
        <v/>
      </c>
      <c r="Z1887" s="96"/>
      <c r="AA1887" s="97" t="str">
        <f t="shared" si="291"/>
        <v/>
      </c>
      <c r="AB1887" s="97" t="str">
        <f t="shared" si="292"/>
        <v/>
      </c>
      <c r="AC1887" s="246" t="str">
        <f t="shared" si="293"/>
        <v/>
      </c>
      <c r="AD1887" s="97" t="str">
        <f t="shared" si="294"/>
        <v/>
      </c>
      <c r="AE1887" s="97" t="str">
        <f t="shared" si="295"/>
        <v/>
      </c>
      <c r="AF1887" s="252" t="str">
        <f t="shared" si="296"/>
        <v/>
      </c>
      <c r="AG1887" s="254" t="str">
        <f t="shared" si="297"/>
        <v/>
      </c>
      <c r="AH1887" s="248" t="str">
        <f t="shared" si="298"/>
        <v/>
      </c>
      <c r="AI1887" s="249" t="str">
        <f t="shared" si="299"/>
        <v/>
      </c>
    </row>
    <row r="1888" spans="2:35" x14ac:dyDescent="0.3">
      <c r="B1888" s="94"/>
      <c r="C1888" s="95"/>
      <c r="D1888" s="95"/>
      <c r="E1888" s="95"/>
      <c r="F1888" s="94"/>
      <c r="G1888" s="145"/>
      <c r="H1888" s="245"/>
      <c r="I1888" s="211" t="str">
        <f>IF(D1888="Room AC (window/wall)",'Emission Factors'!$E$53,IF(D1888="Room AC (PTAC/PTHP)",H1888,IF(D1888="Residential AC",'Emission Factors'!$E$55,IF(D1888="Residential HP",H1888,IF(D1888="Commercial AC (&gt;=65k to &lt;135,000k Btu/hr)",'Emission Factors'!$E$57,IF(D1888="Commercial AC (&gt;=135,000k Btu/hr)",'Emission Factors'!$E$58,""))))))</f>
        <v/>
      </c>
      <c r="J1888" s="96"/>
      <c r="K1888" s="211" t="str">
        <f>IF(ISBLANK(J1888),"",VLOOKUP(J1888,'Emission Factors'!$C$81:$G$221,4,FALSE))</f>
        <v/>
      </c>
      <c r="L1888" s="210" t="str">
        <f>IF(D1888="Room AC (window/wall)",'Emission Factors'!$F$53,IF(D1888="Room AC (PTAC/PTHP)",'Emission Factors'!$F$54,IF(D1888="Residential AC",'Emission Factors'!$F$55,IF(D1888="Residential HP",'Emission Factors'!$F$56,IF(D1888="Commercial AC (&gt;=65k to &lt;135,000k Btu/hr)",'Emission Factors'!$F$57,IF(D1888="Commercial AC (&gt;=135,000k Btu/hr)",'Emission Factors'!$F$58,""))))))</f>
        <v/>
      </c>
      <c r="M1888" s="211" t="str">
        <f>IF(D1888="Room AC (window/wall)",'Emission Factors'!$G$53,IF(D1888="Room AC (PTAC/PTHP)",'Emission Factors'!$G$54,IF(D1888="Residential AC",'Emission Factors'!$G$55,IF(D1888="Residential HP",'Emission Factors'!$G$56,IF(D1888="Commercial AC (&gt;=65k to &lt;135,000k Btu/hr)",'Emission Factors'!$G$57,IF(D1888="Commercial AC (&gt;=135,000k Btu/hr)",'Emission Factors'!$G$58,""))))))</f>
        <v/>
      </c>
      <c r="N1888" s="96"/>
      <c r="O1888" s="209" t="str">
        <f>IF(ISBLANK(D1888),"",(IF(D1888="Room AC (window/wall)",'Emission Factors'!$C$53,IF(D1888="Room AC (PTAC/PTHP)",'Emission Factors'!$C$54,IF(D1888="Residential AC",'Emission Factors'!$C$55,IF(D1888="Residential HP",'Emission Factors'!$C$56,IF(D1888="Commercial AC (&gt;=65k to &lt;135,000k Btu/hr)",'Emission Factors'!$C$57,IF(D1888="Commercial AC (&gt;=135,000k Btu/hr)",'Emission Factors'!$C$58,""))))))))</f>
        <v/>
      </c>
      <c r="P1888" s="209" t="str">
        <f t="shared" si="290"/>
        <v/>
      </c>
      <c r="Q1888" s="95"/>
      <c r="R1888" s="256"/>
      <c r="S1888" s="256"/>
      <c r="T1888" s="96"/>
      <c r="U1888" s="211" t="str">
        <f>IF(Q1888="Room AC (window/wall)",'Emission Factors'!$E$53,IF(AND(Q1888="Room AC (PTAC/PTHP)",ISBLANK(T1888)),"Error",IF(AND(Q1888="Room AC (PTAC/PTHP)",T1888&gt;0),T1888,IF(Q1888="Residential AC",'Emission Factors'!$E$55,IF(AND(Q1888="Residential HP",ISBLANK(T1888)),"Error",IF(AND(Q1888="Residential HP",T1888&gt;0),T1888,IF(Q1888="Commercial AC (&gt;=65k to &lt;135,000k Btu/hr)",'Emission Factors'!$E$57,IF(Q1888="Commercial AC (&gt;=135,000k Btu/hr)",'Emission Factors'!$E$58,""))))))))</f>
        <v/>
      </c>
      <c r="V1888" s="95"/>
      <c r="W1888" s="211" t="str">
        <f>IF(ISBLANK(V1888),"",VLOOKUP(V1888,'Emission Factors'!$C$81:$G$221,4,FALSE))</f>
        <v/>
      </c>
      <c r="X1888" s="210" t="str">
        <f>IF(Q1888="Room AC (window/wall)",'Emission Factors'!$F$53,IF(Q1888="Room AC (PTAC/PTHP)",'Emission Factors'!$F$54,IF(Q1888="Residential AC",'Emission Factors'!$F$55,IF(Q1888="Residential HP",'Emission Factors'!$F$56,IF(Q1888="Commercial AC (&gt;=65k to &lt;135,000k Btu/hr)",'Emission Factors'!$F$57,IF(Q1888="Commercial AC (&gt;=135,000k Btu/hr)",'Emission Factors'!$F$58,""))))))</f>
        <v/>
      </c>
      <c r="Y1888" s="211" t="str">
        <f>IF(Q1888="Room AC (window/wall)",'Emission Factors'!$G$53,IF(Q1888="Room AC (PTAC/PTHP)",'Emission Factors'!$G$54,IF(Q1888="Residential AC",'Emission Factors'!$G$55,IF(Q1888="Residential HP",'Emission Factors'!$G$56,IF(Q1888="Commercial AC (&gt;=65k to &lt;135,000k Btu/hr)",'Emission Factors'!$G$57,IF(Q1888="Commercial AC (&gt;=135,000k Btu/hr)",'Emission Factors'!$G$58,""))))))</f>
        <v/>
      </c>
      <c r="Z1888" s="96"/>
      <c r="AA1888" s="97" t="str">
        <f t="shared" si="291"/>
        <v/>
      </c>
      <c r="AB1888" s="97" t="str">
        <f t="shared" si="292"/>
        <v/>
      </c>
      <c r="AC1888" s="246" t="str">
        <f t="shared" si="293"/>
        <v/>
      </c>
      <c r="AD1888" s="97" t="str">
        <f t="shared" si="294"/>
        <v/>
      </c>
      <c r="AE1888" s="97" t="str">
        <f t="shared" si="295"/>
        <v/>
      </c>
      <c r="AF1888" s="252" t="str">
        <f t="shared" si="296"/>
        <v/>
      </c>
      <c r="AG1888" s="254" t="str">
        <f t="shared" si="297"/>
        <v/>
      </c>
      <c r="AH1888" s="248" t="str">
        <f t="shared" si="298"/>
        <v/>
      </c>
      <c r="AI1888" s="249" t="str">
        <f t="shared" si="299"/>
        <v/>
      </c>
    </row>
    <row r="1889" spans="2:35" x14ac:dyDescent="0.3">
      <c r="B1889" s="94"/>
      <c r="C1889" s="95"/>
      <c r="D1889" s="95"/>
      <c r="E1889" s="95"/>
      <c r="F1889" s="94"/>
      <c r="G1889" s="145"/>
      <c r="H1889" s="245"/>
      <c r="I1889" s="211" t="str">
        <f>IF(D1889="Room AC (window/wall)",'Emission Factors'!$E$53,IF(D1889="Room AC (PTAC/PTHP)",H1889,IF(D1889="Residential AC",'Emission Factors'!$E$55,IF(D1889="Residential HP",H1889,IF(D1889="Commercial AC (&gt;=65k to &lt;135,000k Btu/hr)",'Emission Factors'!$E$57,IF(D1889="Commercial AC (&gt;=135,000k Btu/hr)",'Emission Factors'!$E$58,""))))))</f>
        <v/>
      </c>
      <c r="J1889" s="96"/>
      <c r="K1889" s="211" t="str">
        <f>IF(ISBLANK(J1889),"",VLOOKUP(J1889,'Emission Factors'!$C$81:$G$221,4,FALSE))</f>
        <v/>
      </c>
      <c r="L1889" s="210" t="str">
        <f>IF(D1889="Room AC (window/wall)",'Emission Factors'!$F$53,IF(D1889="Room AC (PTAC/PTHP)",'Emission Factors'!$F$54,IF(D1889="Residential AC",'Emission Factors'!$F$55,IF(D1889="Residential HP",'Emission Factors'!$F$56,IF(D1889="Commercial AC (&gt;=65k to &lt;135,000k Btu/hr)",'Emission Factors'!$F$57,IF(D1889="Commercial AC (&gt;=135,000k Btu/hr)",'Emission Factors'!$F$58,""))))))</f>
        <v/>
      </c>
      <c r="M1889" s="211" t="str">
        <f>IF(D1889="Room AC (window/wall)",'Emission Factors'!$G$53,IF(D1889="Room AC (PTAC/PTHP)",'Emission Factors'!$G$54,IF(D1889="Residential AC",'Emission Factors'!$G$55,IF(D1889="Residential HP",'Emission Factors'!$G$56,IF(D1889="Commercial AC (&gt;=65k to &lt;135,000k Btu/hr)",'Emission Factors'!$G$57,IF(D1889="Commercial AC (&gt;=135,000k Btu/hr)",'Emission Factors'!$G$58,""))))))</f>
        <v/>
      </c>
      <c r="N1889" s="96"/>
      <c r="O1889" s="209" t="str">
        <f>IF(ISBLANK(D1889),"",(IF(D1889="Room AC (window/wall)",'Emission Factors'!$C$53,IF(D1889="Room AC (PTAC/PTHP)",'Emission Factors'!$C$54,IF(D1889="Residential AC",'Emission Factors'!$C$55,IF(D1889="Residential HP",'Emission Factors'!$C$56,IF(D1889="Commercial AC (&gt;=65k to &lt;135,000k Btu/hr)",'Emission Factors'!$C$57,IF(D1889="Commercial AC (&gt;=135,000k Btu/hr)",'Emission Factors'!$C$58,""))))))))</f>
        <v/>
      </c>
      <c r="P1889" s="209" t="str">
        <f t="shared" si="290"/>
        <v/>
      </c>
      <c r="Q1889" s="95"/>
      <c r="R1889" s="256"/>
      <c r="S1889" s="256"/>
      <c r="T1889" s="96"/>
      <c r="U1889" s="211" t="str">
        <f>IF(Q1889="Room AC (window/wall)",'Emission Factors'!$E$53,IF(AND(Q1889="Room AC (PTAC/PTHP)",ISBLANK(T1889)),"Error",IF(AND(Q1889="Room AC (PTAC/PTHP)",T1889&gt;0),T1889,IF(Q1889="Residential AC",'Emission Factors'!$E$55,IF(AND(Q1889="Residential HP",ISBLANK(T1889)),"Error",IF(AND(Q1889="Residential HP",T1889&gt;0),T1889,IF(Q1889="Commercial AC (&gt;=65k to &lt;135,000k Btu/hr)",'Emission Factors'!$E$57,IF(Q1889="Commercial AC (&gt;=135,000k Btu/hr)",'Emission Factors'!$E$58,""))))))))</f>
        <v/>
      </c>
      <c r="V1889" s="95"/>
      <c r="W1889" s="211" t="str">
        <f>IF(ISBLANK(V1889),"",VLOOKUP(V1889,'Emission Factors'!$C$81:$G$221,4,FALSE))</f>
        <v/>
      </c>
      <c r="X1889" s="210" t="str">
        <f>IF(Q1889="Room AC (window/wall)",'Emission Factors'!$F$53,IF(Q1889="Room AC (PTAC/PTHP)",'Emission Factors'!$F$54,IF(Q1889="Residential AC",'Emission Factors'!$F$55,IF(Q1889="Residential HP",'Emission Factors'!$F$56,IF(Q1889="Commercial AC (&gt;=65k to &lt;135,000k Btu/hr)",'Emission Factors'!$F$57,IF(Q1889="Commercial AC (&gt;=135,000k Btu/hr)",'Emission Factors'!$F$58,""))))))</f>
        <v/>
      </c>
      <c r="Y1889" s="211" t="str">
        <f>IF(Q1889="Room AC (window/wall)",'Emission Factors'!$G$53,IF(Q1889="Room AC (PTAC/PTHP)",'Emission Factors'!$G$54,IF(Q1889="Residential AC",'Emission Factors'!$G$55,IF(Q1889="Residential HP",'Emission Factors'!$G$56,IF(Q1889="Commercial AC (&gt;=65k to &lt;135,000k Btu/hr)",'Emission Factors'!$G$57,IF(Q1889="Commercial AC (&gt;=135,000k Btu/hr)",'Emission Factors'!$G$58,""))))))</f>
        <v/>
      </c>
      <c r="Z1889" s="96"/>
      <c r="AA1889" s="97" t="str">
        <f t="shared" si="291"/>
        <v/>
      </c>
      <c r="AB1889" s="97" t="str">
        <f t="shared" si="292"/>
        <v/>
      </c>
      <c r="AC1889" s="246" t="str">
        <f t="shared" si="293"/>
        <v/>
      </c>
      <c r="AD1889" s="97" t="str">
        <f t="shared" si="294"/>
        <v/>
      </c>
      <c r="AE1889" s="97" t="str">
        <f t="shared" si="295"/>
        <v/>
      </c>
      <c r="AF1889" s="252" t="str">
        <f t="shared" si="296"/>
        <v/>
      </c>
      <c r="AG1889" s="254" t="str">
        <f t="shared" si="297"/>
        <v/>
      </c>
      <c r="AH1889" s="248" t="str">
        <f t="shared" si="298"/>
        <v/>
      </c>
      <c r="AI1889" s="249" t="str">
        <f t="shared" si="299"/>
        <v/>
      </c>
    </row>
    <row r="1890" spans="2:35" x14ac:dyDescent="0.3">
      <c r="B1890" s="94"/>
      <c r="C1890" s="95"/>
      <c r="D1890" s="95"/>
      <c r="E1890" s="95"/>
      <c r="F1890" s="94"/>
      <c r="G1890" s="145"/>
      <c r="H1890" s="245"/>
      <c r="I1890" s="211" t="str">
        <f>IF(D1890="Room AC (window/wall)",'Emission Factors'!$E$53,IF(D1890="Room AC (PTAC/PTHP)",H1890,IF(D1890="Residential AC",'Emission Factors'!$E$55,IF(D1890="Residential HP",H1890,IF(D1890="Commercial AC (&gt;=65k to &lt;135,000k Btu/hr)",'Emission Factors'!$E$57,IF(D1890="Commercial AC (&gt;=135,000k Btu/hr)",'Emission Factors'!$E$58,""))))))</f>
        <v/>
      </c>
      <c r="J1890" s="96"/>
      <c r="K1890" s="211" t="str">
        <f>IF(ISBLANK(J1890),"",VLOOKUP(J1890,'Emission Factors'!$C$81:$G$221,4,FALSE))</f>
        <v/>
      </c>
      <c r="L1890" s="210" t="str">
        <f>IF(D1890="Room AC (window/wall)",'Emission Factors'!$F$53,IF(D1890="Room AC (PTAC/PTHP)",'Emission Factors'!$F$54,IF(D1890="Residential AC",'Emission Factors'!$F$55,IF(D1890="Residential HP",'Emission Factors'!$F$56,IF(D1890="Commercial AC (&gt;=65k to &lt;135,000k Btu/hr)",'Emission Factors'!$F$57,IF(D1890="Commercial AC (&gt;=135,000k Btu/hr)",'Emission Factors'!$F$58,""))))))</f>
        <v/>
      </c>
      <c r="M1890" s="211" t="str">
        <f>IF(D1890="Room AC (window/wall)",'Emission Factors'!$G$53,IF(D1890="Room AC (PTAC/PTHP)",'Emission Factors'!$G$54,IF(D1890="Residential AC",'Emission Factors'!$G$55,IF(D1890="Residential HP",'Emission Factors'!$G$56,IF(D1890="Commercial AC (&gt;=65k to &lt;135,000k Btu/hr)",'Emission Factors'!$G$57,IF(D1890="Commercial AC (&gt;=135,000k Btu/hr)",'Emission Factors'!$G$58,""))))))</f>
        <v/>
      </c>
      <c r="N1890" s="96"/>
      <c r="O1890" s="209" t="str">
        <f>IF(ISBLANK(D1890),"",(IF(D1890="Room AC (window/wall)",'Emission Factors'!$C$53,IF(D1890="Room AC (PTAC/PTHP)",'Emission Factors'!$C$54,IF(D1890="Residential AC",'Emission Factors'!$C$55,IF(D1890="Residential HP",'Emission Factors'!$C$56,IF(D1890="Commercial AC (&gt;=65k to &lt;135,000k Btu/hr)",'Emission Factors'!$C$57,IF(D1890="Commercial AC (&gt;=135,000k Btu/hr)",'Emission Factors'!$C$58,""))))))))</f>
        <v/>
      </c>
      <c r="P1890" s="209" t="str">
        <f t="shared" si="290"/>
        <v/>
      </c>
      <c r="Q1890" s="95"/>
      <c r="R1890" s="256"/>
      <c r="S1890" s="256"/>
      <c r="T1890" s="96"/>
      <c r="U1890" s="211" t="str">
        <f>IF(Q1890="Room AC (window/wall)",'Emission Factors'!$E$53,IF(AND(Q1890="Room AC (PTAC/PTHP)",ISBLANK(T1890)),"Error",IF(AND(Q1890="Room AC (PTAC/PTHP)",T1890&gt;0),T1890,IF(Q1890="Residential AC",'Emission Factors'!$E$55,IF(AND(Q1890="Residential HP",ISBLANK(T1890)),"Error",IF(AND(Q1890="Residential HP",T1890&gt;0),T1890,IF(Q1890="Commercial AC (&gt;=65k to &lt;135,000k Btu/hr)",'Emission Factors'!$E$57,IF(Q1890="Commercial AC (&gt;=135,000k Btu/hr)",'Emission Factors'!$E$58,""))))))))</f>
        <v/>
      </c>
      <c r="V1890" s="95"/>
      <c r="W1890" s="211" t="str">
        <f>IF(ISBLANK(V1890),"",VLOOKUP(V1890,'Emission Factors'!$C$81:$G$221,4,FALSE))</f>
        <v/>
      </c>
      <c r="X1890" s="210" t="str">
        <f>IF(Q1890="Room AC (window/wall)",'Emission Factors'!$F$53,IF(Q1890="Room AC (PTAC/PTHP)",'Emission Factors'!$F$54,IF(Q1890="Residential AC",'Emission Factors'!$F$55,IF(Q1890="Residential HP",'Emission Factors'!$F$56,IF(Q1890="Commercial AC (&gt;=65k to &lt;135,000k Btu/hr)",'Emission Factors'!$F$57,IF(Q1890="Commercial AC (&gt;=135,000k Btu/hr)",'Emission Factors'!$F$58,""))))))</f>
        <v/>
      </c>
      <c r="Y1890" s="211" t="str">
        <f>IF(Q1890="Room AC (window/wall)",'Emission Factors'!$G$53,IF(Q1890="Room AC (PTAC/PTHP)",'Emission Factors'!$G$54,IF(Q1890="Residential AC",'Emission Factors'!$G$55,IF(Q1890="Residential HP",'Emission Factors'!$G$56,IF(Q1890="Commercial AC (&gt;=65k to &lt;135,000k Btu/hr)",'Emission Factors'!$G$57,IF(Q1890="Commercial AC (&gt;=135,000k Btu/hr)",'Emission Factors'!$G$58,""))))))</f>
        <v/>
      </c>
      <c r="Z1890" s="96"/>
      <c r="AA1890" s="97" t="str">
        <f t="shared" si="291"/>
        <v/>
      </c>
      <c r="AB1890" s="97" t="str">
        <f t="shared" si="292"/>
        <v/>
      </c>
      <c r="AC1890" s="246" t="str">
        <f t="shared" si="293"/>
        <v/>
      </c>
      <c r="AD1890" s="97" t="str">
        <f t="shared" si="294"/>
        <v/>
      </c>
      <c r="AE1890" s="97" t="str">
        <f t="shared" si="295"/>
        <v/>
      </c>
      <c r="AF1890" s="252" t="str">
        <f t="shared" si="296"/>
        <v/>
      </c>
      <c r="AG1890" s="254" t="str">
        <f t="shared" si="297"/>
        <v/>
      </c>
      <c r="AH1890" s="248" t="str">
        <f t="shared" si="298"/>
        <v/>
      </c>
      <c r="AI1890" s="249" t="str">
        <f t="shared" si="299"/>
        <v/>
      </c>
    </row>
    <row r="1891" spans="2:35" x14ac:dyDescent="0.3">
      <c r="B1891" s="94"/>
      <c r="C1891" s="95"/>
      <c r="D1891" s="95"/>
      <c r="E1891" s="95"/>
      <c r="F1891" s="94"/>
      <c r="G1891" s="145"/>
      <c r="H1891" s="245"/>
      <c r="I1891" s="211" t="str">
        <f>IF(D1891="Room AC (window/wall)",'Emission Factors'!$E$53,IF(D1891="Room AC (PTAC/PTHP)",H1891,IF(D1891="Residential AC",'Emission Factors'!$E$55,IF(D1891="Residential HP",H1891,IF(D1891="Commercial AC (&gt;=65k to &lt;135,000k Btu/hr)",'Emission Factors'!$E$57,IF(D1891="Commercial AC (&gt;=135,000k Btu/hr)",'Emission Factors'!$E$58,""))))))</f>
        <v/>
      </c>
      <c r="J1891" s="96"/>
      <c r="K1891" s="211" t="str">
        <f>IF(ISBLANK(J1891),"",VLOOKUP(J1891,'Emission Factors'!$C$81:$G$221,4,FALSE))</f>
        <v/>
      </c>
      <c r="L1891" s="210" t="str">
        <f>IF(D1891="Room AC (window/wall)",'Emission Factors'!$F$53,IF(D1891="Room AC (PTAC/PTHP)",'Emission Factors'!$F$54,IF(D1891="Residential AC",'Emission Factors'!$F$55,IF(D1891="Residential HP",'Emission Factors'!$F$56,IF(D1891="Commercial AC (&gt;=65k to &lt;135,000k Btu/hr)",'Emission Factors'!$F$57,IF(D1891="Commercial AC (&gt;=135,000k Btu/hr)",'Emission Factors'!$F$58,""))))))</f>
        <v/>
      </c>
      <c r="M1891" s="211" t="str">
        <f>IF(D1891="Room AC (window/wall)",'Emission Factors'!$G$53,IF(D1891="Room AC (PTAC/PTHP)",'Emission Factors'!$G$54,IF(D1891="Residential AC",'Emission Factors'!$G$55,IF(D1891="Residential HP",'Emission Factors'!$G$56,IF(D1891="Commercial AC (&gt;=65k to &lt;135,000k Btu/hr)",'Emission Factors'!$G$57,IF(D1891="Commercial AC (&gt;=135,000k Btu/hr)",'Emission Factors'!$G$58,""))))))</f>
        <v/>
      </c>
      <c r="N1891" s="96"/>
      <c r="O1891" s="209" t="str">
        <f>IF(ISBLANK(D1891),"",(IF(D1891="Room AC (window/wall)",'Emission Factors'!$C$53,IF(D1891="Room AC (PTAC/PTHP)",'Emission Factors'!$C$54,IF(D1891="Residential AC",'Emission Factors'!$C$55,IF(D1891="Residential HP",'Emission Factors'!$C$56,IF(D1891="Commercial AC (&gt;=65k to &lt;135,000k Btu/hr)",'Emission Factors'!$C$57,IF(D1891="Commercial AC (&gt;=135,000k Btu/hr)",'Emission Factors'!$C$58,""))))))))</f>
        <v/>
      </c>
      <c r="P1891" s="209" t="str">
        <f t="shared" si="290"/>
        <v/>
      </c>
      <c r="Q1891" s="95"/>
      <c r="R1891" s="256"/>
      <c r="S1891" s="256"/>
      <c r="T1891" s="96"/>
      <c r="U1891" s="211" t="str">
        <f>IF(Q1891="Room AC (window/wall)",'Emission Factors'!$E$53,IF(AND(Q1891="Room AC (PTAC/PTHP)",ISBLANK(T1891)),"Error",IF(AND(Q1891="Room AC (PTAC/PTHP)",T1891&gt;0),T1891,IF(Q1891="Residential AC",'Emission Factors'!$E$55,IF(AND(Q1891="Residential HP",ISBLANK(T1891)),"Error",IF(AND(Q1891="Residential HP",T1891&gt;0),T1891,IF(Q1891="Commercial AC (&gt;=65k to &lt;135,000k Btu/hr)",'Emission Factors'!$E$57,IF(Q1891="Commercial AC (&gt;=135,000k Btu/hr)",'Emission Factors'!$E$58,""))))))))</f>
        <v/>
      </c>
      <c r="V1891" s="95"/>
      <c r="W1891" s="211" t="str">
        <f>IF(ISBLANK(V1891),"",VLOOKUP(V1891,'Emission Factors'!$C$81:$G$221,4,FALSE))</f>
        <v/>
      </c>
      <c r="X1891" s="210" t="str">
        <f>IF(Q1891="Room AC (window/wall)",'Emission Factors'!$F$53,IF(Q1891="Room AC (PTAC/PTHP)",'Emission Factors'!$F$54,IF(Q1891="Residential AC",'Emission Factors'!$F$55,IF(Q1891="Residential HP",'Emission Factors'!$F$56,IF(Q1891="Commercial AC (&gt;=65k to &lt;135,000k Btu/hr)",'Emission Factors'!$F$57,IF(Q1891="Commercial AC (&gt;=135,000k Btu/hr)",'Emission Factors'!$F$58,""))))))</f>
        <v/>
      </c>
      <c r="Y1891" s="211" t="str">
        <f>IF(Q1891="Room AC (window/wall)",'Emission Factors'!$G$53,IF(Q1891="Room AC (PTAC/PTHP)",'Emission Factors'!$G$54,IF(Q1891="Residential AC",'Emission Factors'!$G$55,IF(Q1891="Residential HP",'Emission Factors'!$G$56,IF(Q1891="Commercial AC (&gt;=65k to &lt;135,000k Btu/hr)",'Emission Factors'!$G$57,IF(Q1891="Commercial AC (&gt;=135,000k Btu/hr)",'Emission Factors'!$G$58,""))))))</f>
        <v/>
      </c>
      <c r="Z1891" s="96"/>
      <c r="AA1891" s="97" t="str">
        <f t="shared" si="291"/>
        <v/>
      </c>
      <c r="AB1891" s="97" t="str">
        <f t="shared" si="292"/>
        <v/>
      </c>
      <c r="AC1891" s="246" t="str">
        <f t="shared" si="293"/>
        <v/>
      </c>
      <c r="AD1891" s="97" t="str">
        <f t="shared" si="294"/>
        <v/>
      </c>
      <c r="AE1891" s="97" t="str">
        <f t="shared" si="295"/>
        <v/>
      </c>
      <c r="AF1891" s="252" t="str">
        <f t="shared" si="296"/>
        <v/>
      </c>
      <c r="AG1891" s="254" t="str">
        <f t="shared" si="297"/>
        <v/>
      </c>
      <c r="AH1891" s="248" t="str">
        <f t="shared" si="298"/>
        <v/>
      </c>
      <c r="AI1891" s="249" t="str">
        <f t="shared" si="299"/>
        <v/>
      </c>
    </row>
    <row r="1892" spans="2:35" x14ac:dyDescent="0.3">
      <c r="B1892" s="94"/>
      <c r="C1892" s="95"/>
      <c r="D1892" s="95"/>
      <c r="E1892" s="95"/>
      <c r="F1892" s="94"/>
      <c r="G1892" s="145"/>
      <c r="H1892" s="245"/>
      <c r="I1892" s="211" t="str">
        <f>IF(D1892="Room AC (window/wall)",'Emission Factors'!$E$53,IF(D1892="Room AC (PTAC/PTHP)",H1892,IF(D1892="Residential AC",'Emission Factors'!$E$55,IF(D1892="Residential HP",H1892,IF(D1892="Commercial AC (&gt;=65k to &lt;135,000k Btu/hr)",'Emission Factors'!$E$57,IF(D1892="Commercial AC (&gt;=135,000k Btu/hr)",'Emission Factors'!$E$58,""))))))</f>
        <v/>
      </c>
      <c r="J1892" s="96"/>
      <c r="K1892" s="211" t="str">
        <f>IF(ISBLANK(J1892),"",VLOOKUP(J1892,'Emission Factors'!$C$81:$G$221,4,FALSE))</f>
        <v/>
      </c>
      <c r="L1892" s="210" t="str">
        <f>IF(D1892="Room AC (window/wall)",'Emission Factors'!$F$53,IF(D1892="Room AC (PTAC/PTHP)",'Emission Factors'!$F$54,IF(D1892="Residential AC",'Emission Factors'!$F$55,IF(D1892="Residential HP",'Emission Factors'!$F$56,IF(D1892="Commercial AC (&gt;=65k to &lt;135,000k Btu/hr)",'Emission Factors'!$F$57,IF(D1892="Commercial AC (&gt;=135,000k Btu/hr)",'Emission Factors'!$F$58,""))))))</f>
        <v/>
      </c>
      <c r="M1892" s="211" t="str">
        <f>IF(D1892="Room AC (window/wall)",'Emission Factors'!$G$53,IF(D1892="Room AC (PTAC/PTHP)",'Emission Factors'!$G$54,IF(D1892="Residential AC",'Emission Factors'!$G$55,IF(D1892="Residential HP",'Emission Factors'!$G$56,IF(D1892="Commercial AC (&gt;=65k to &lt;135,000k Btu/hr)",'Emission Factors'!$G$57,IF(D1892="Commercial AC (&gt;=135,000k Btu/hr)",'Emission Factors'!$G$58,""))))))</f>
        <v/>
      </c>
      <c r="N1892" s="96"/>
      <c r="O1892" s="209" t="str">
        <f>IF(ISBLANK(D1892),"",(IF(D1892="Room AC (window/wall)",'Emission Factors'!$C$53,IF(D1892="Room AC (PTAC/PTHP)",'Emission Factors'!$C$54,IF(D1892="Residential AC",'Emission Factors'!$C$55,IF(D1892="Residential HP",'Emission Factors'!$C$56,IF(D1892="Commercial AC (&gt;=65k to &lt;135,000k Btu/hr)",'Emission Factors'!$C$57,IF(D1892="Commercial AC (&gt;=135,000k Btu/hr)",'Emission Factors'!$C$58,""))))))))</f>
        <v/>
      </c>
      <c r="P1892" s="209" t="str">
        <f t="shared" si="290"/>
        <v/>
      </c>
      <c r="Q1892" s="95"/>
      <c r="R1892" s="256"/>
      <c r="S1892" s="256"/>
      <c r="T1892" s="96"/>
      <c r="U1892" s="211" t="str">
        <f>IF(Q1892="Room AC (window/wall)",'Emission Factors'!$E$53,IF(AND(Q1892="Room AC (PTAC/PTHP)",ISBLANK(T1892)),"Error",IF(AND(Q1892="Room AC (PTAC/PTHP)",T1892&gt;0),T1892,IF(Q1892="Residential AC",'Emission Factors'!$E$55,IF(AND(Q1892="Residential HP",ISBLANK(T1892)),"Error",IF(AND(Q1892="Residential HP",T1892&gt;0),T1892,IF(Q1892="Commercial AC (&gt;=65k to &lt;135,000k Btu/hr)",'Emission Factors'!$E$57,IF(Q1892="Commercial AC (&gt;=135,000k Btu/hr)",'Emission Factors'!$E$58,""))))))))</f>
        <v/>
      </c>
      <c r="V1892" s="95"/>
      <c r="W1892" s="211" t="str">
        <f>IF(ISBLANK(V1892),"",VLOOKUP(V1892,'Emission Factors'!$C$81:$G$221,4,FALSE))</f>
        <v/>
      </c>
      <c r="X1892" s="210" t="str">
        <f>IF(Q1892="Room AC (window/wall)",'Emission Factors'!$F$53,IF(Q1892="Room AC (PTAC/PTHP)",'Emission Factors'!$F$54,IF(Q1892="Residential AC",'Emission Factors'!$F$55,IF(Q1892="Residential HP",'Emission Factors'!$F$56,IF(Q1892="Commercial AC (&gt;=65k to &lt;135,000k Btu/hr)",'Emission Factors'!$F$57,IF(Q1892="Commercial AC (&gt;=135,000k Btu/hr)",'Emission Factors'!$F$58,""))))))</f>
        <v/>
      </c>
      <c r="Y1892" s="211" t="str">
        <f>IF(Q1892="Room AC (window/wall)",'Emission Factors'!$G$53,IF(Q1892="Room AC (PTAC/PTHP)",'Emission Factors'!$G$54,IF(Q1892="Residential AC",'Emission Factors'!$G$55,IF(Q1892="Residential HP",'Emission Factors'!$G$56,IF(Q1892="Commercial AC (&gt;=65k to &lt;135,000k Btu/hr)",'Emission Factors'!$G$57,IF(Q1892="Commercial AC (&gt;=135,000k Btu/hr)",'Emission Factors'!$G$58,""))))))</f>
        <v/>
      </c>
      <c r="Z1892" s="96"/>
      <c r="AA1892" s="97" t="str">
        <f t="shared" si="291"/>
        <v/>
      </c>
      <c r="AB1892" s="97" t="str">
        <f t="shared" si="292"/>
        <v/>
      </c>
      <c r="AC1892" s="246" t="str">
        <f t="shared" si="293"/>
        <v/>
      </c>
      <c r="AD1892" s="97" t="str">
        <f t="shared" si="294"/>
        <v/>
      </c>
      <c r="AE1892" s="97" t="str">
        <f t="shared" si="295"/>
        <v/>
      </c>
      <c r="AF1892" s="252" t="str">
        <f t="shared" si="296"/>
        <v/>
      </c>
      <c r="AG1892" s="254" t="str">
        <f t="shared" si="297"/>
        <v/>
      </c>
      <c r="AH1892" s="248" t="str">
        <f t="shared" si="298"/>
        <v/>
      </c>
      <c r="AI1892" s="249" t="str">
        <f t="shared" si="299"/>
        <v/>
      </c>
    </row>
    <row r="1893" spans="2:35" x14ac:dyDescent="0.3">
      <c r="B1893" s="94"/>
      <c r="C1893" s="95"/>
      <c r="D1893" s="95"/>
      <c r="E1893" s="95"/>
      <c r="F1893" s="94"/>
      <c r="G1893" s="145"/>
      <c r="H1893" s="245"/>
      <c r="I1893" s="211" t="str">
        <f>IF(D1893="Room AC (window/wall)",'Emission Factors'!$E$53,IF(D1893="Room AC (PTAC/PTHP)",H1893,IF(D1893="Residential AC",'Emission Factors'!$E$55,IF(D1893="Residential HP",H1893,IF(D1893="Commercial AC (&gt;=65k to &lt;135,000k Btu/hr)",'Emission Factors'!$E$57,IF(D1893="Commercial AC (&gt;=135,000k Btu/hr)",'Emission Factors'!$E$58,""))))))</f>
        <v/>
      </c>
      <c r="J1893" s="96"/>
      <c r="K1893" s="211" t="str">
        <f>IF(ISBLANK(J1893),"",VLOOKUP(J1893,'Emission Factors'!$C$81:$G$221,4,FALSE))</f>
        <v/>
      </c>
      <c r="L1893" s="210" t="str">
        <f>IF(D1893="Room AC (window/wall)",'Emission Factors'!$F$53,IF(D1893="Room AC (PTAC/PTHP)",'Emission Factors'!$F$54,IF(D1893="Residential AC",'Emission Factors'!$F$55,IF(D1893="Residential HP",'Emission Factors'!$F$56,IF(D1893="Commercial AC (&gt;=65k to &lt;135,000k Btu/hr)",'Emission Factors'!$F$57,IF(D1893="Commercial AC (&gt;=135,000k Btu/hr)",'Emission Factors'!$F$58,""))))))</f>
        <v/>
      </c>
      <c r="M1893" s="211" t="str">
        <f>IF(D1893="Room AC (window/wall)",'Emission Factors'!$G$53,IF(D1893="Room AC (PTAC/PTHP)",'Emission Factors'!$G$54,IF(D1893="Residential AC",'Emission Factors'!$G$55,IF(D1893="Residential HP",'Emission Factors'!$G$56,IF(D1893="Commercial AC (&gt;=65k to &lt;135,000k Btu/hr)",'Emission Factors'!$G$57,IF(D1893="Commercial AC (&gt;=135,000k Btu/hr)",'Emission Factors'!$G$58,""))))))</f>
        <v/>
      </c>
      <c r="N1893" s="96"/>
      <c r="O1893" s="209" t="str">
        <f>IF(ISBLANK(D1893),"",(IF(D1893="Room AC (window/wall)",'Emission Factors'!$C$53,IF(D1893="Room AC (PTAC/PTHP)",'Emission Factors'!$C$54,IF(D1893="Residential AC",'Emission Factors'!$C$55,IF(D1893="Residential HP",'Emission Factors'!$C$56,IF(D1893="Commercial AC (&gt;=65k to &lt;135,000k Btu/hr)",'Emission Factors'!$C$57,IF(D1893="Commercial AC (&gt;=135,000k Btu/hr)",'Emission Factors'!$C$58,""))))))))</f>
        <v/>
      </c>
      <c r="P1893" s="209" t="str">
        <f t="shared" si="290"/>
        <v/>
      </c>
      <c r="Q1893" s="95"/>
      <c r="R1893" s="256"/>
      <c r="S1893" s="256"/>
      <c r="T1893" s="96"/>
      <c r="U1893" s="211" t="str">
        <f>IF(Q1893="Room AC (window/wall)",'Emission Factors'!$E$53,IF(AND(Q1893="Room AC (PTAC/PTHP)",ISBLANK(T1893)),"Error",IF(AND(Q1893="Room AC (PTAC/PTHP)",T1893&gt;0),T1893,IF(Q1893="Residential AC",'Emission Factors'!$E$55,IF(AND(Q1893="Residential HP",ISBLANK(T1893)),"Error",IF(AND(Q1893="Residential HP",T1893&gt;0),T1893,IF(Q1893="Commercial AC (&gt;=65k to &lt;135,000k Btu/hr)",'Emission Factors'!$E$57,IF(Q1893="Commercial AC (&gt;=135,000k Btu/hr)",'Emission Factors'!$E$58,""))))))))</f>
        <v/>
      </c>
      <c r="V1893" s="95"/>
      <c r="W1893" s="211" t="str">
        <f>IF(ISBLANK(V1893),"",VLOOKUP(V1893,'Emission Factors'!$C$81:$G$221,4,FALSE))</f>
        <v/>
      </c>
      <c r="X1893" s="210" t="str">
        <f>IF(Q1893="Room AC (window/wall)",'Emission Factors'!$F$53,IF(Q1893="Room AC (PTAC/PTHP)",'Emission Factors'!$F$54,IF(Q1893="Residential AC",'Emission Factors'!$F$55,IF(Q1893="Residential HP",'Emission Factors'!$F$56,IF(Q1893="Commercial AC (&gt;=65k to &lt;135,000k Btu/hr)",'Emission Factors'!$F$57,IF(Q1893="Commercial AC (&gt;=135,000k Btu/hr)",'Emission Factors'!$F$58,""))))))</f>
        <v/>
      </c>
      <c r="Y1893" s="211" t="str">
        <f>IF(Q1893="Room AC (window/wall)",'Emission Factors'!$G$53,IF(Q1893="Room AC (PTAC/PTHP)",'Emission Factors'!$G$54,IF(Q1893="Residential AC",'Emission Factors'!$G$55,IF(Q1893="Residential HP",'Emission Factors'!$G$56,IF(Q1893="Commercial AC (&gt;=65k to &lt;135,000k Btu/hr)",'Emission Factors'!$G$57,IF(Q1893="Commercial AC (&gt;=135,000k Btu/hr)",'Emission Factors'!$G$58,""))))))</f>
        <v/>
      </c>
      <c r="Z1893" s="96"/>
      <c r="AA1893" s="97" t="str">
        <f t="shared" si="291"/>
        <v/>
      </c>
      <c r="AB1893" s="97" t="str">
        <f t="shared" si="292"/>
        <v/>
      </c>
      <c r="AC1893" s="246" t="str">
        <f t="shared" si="293"/>
        <v/>
      </c>
      <c r="AD1893" s="97" t="str">
        <f t="shared" si="294"/>
        <v/>
      </c>
      <c r="AE1893" s="97" t="str">
        <f t="shared" si="295"/>
        <v/>
      </c>
      <c r="AF1893" s="252" t="str">
        <f t="shared" si="296"/>
        <v/>
      </c>
      <c r="AG1893" s="254" t="str">
        <f t="shared" si="297"/>
        <v/>
      </c>
      <c r="AH1893" s="248" t="str">
        <f t="shared" si="298"/>
        <v/>
      </c>
      <c r="AI1893" s="249" t="str">
        <f t="shared" si="299"/>
        <v/>
      </c>
    </row>
    <row r="1894" spans="2:35" x14ac:dyDescent="0.3">
      <c r="B1894" s="94"/>
      <c r="C1894" s="95"/>
      <c r="D1894" s="95"/>
      <c r="E1894" s="95"/>
      <c r="F1894" s="94"/>
      <c r="G1894" s="145"/>
      <c r="H1894" s="245"/>
      <c r="I1894" s="211" t="str">
        <f>IF(D1894="Room AC (window/wall)",'Emission Factors'!$E$53,IF(D1894="Room AC (PTAC/PTHP)",H1894,IF(D1894="Residential AC",'Emission Factors'!$E$55,IF(D1894="Residential HP",H1894,IF(D1894="Commercial AC (&gt;=65k to &lt;135,000k Btu/hr)",'Emission Factors'!$E$57,IF(D1894="Commercial AC (&gt;=135,000k Btu/hr)",'Emission Factors'!$E$58,""))))))</f>
        <v/>
      </c>
      <c r="J1894" s="96"/>
      <c r="K1894" s="211" t="str">
        <f>IF(ISBLANK(J1894),"",VLOOKUP(J1894,'Emission Factors'!$C$81:$G$221,4,FALSE))</f>
        <v/>
      </c>
      <c r="L1894" s="210" t="str">
        <f>IF(D1894="Room AC (window/wall)",'Emission Factors'!$F$53,IF(D1894="Room AC (PTAC/PTHP)",'Emission Factors'!$F$54,IF(D1894="Residential AC",'Emission Factors'!$F$55,IF(D1894="Residential HP",'Emission Factors'!$F$56,IF(D1894="Commercial AC (&gt;=65k to &lt;135,000k Btu/hr)",'Emission Factors'!$F$57,IF(D1894="Commercial AC (&gt;=135,000k Btu/hr)",'Emission Factors'!$F$58,""))))))</f>
        <v/>
      </c>
      <c r="M1894" s="211" t="str">
        <f>IF(D1894="Room AC (window/wall)",'Emission Factors'!$G$53,IF(D1894="Room AC (PTAC/PTHP)",'Emission Factors'!$G$54,IF(D1894="Residential AC",'Emission Factors'!$G$55,IF(D1894="Residential HP",'Emission Factors'!$G$56,IF(D1894="Commercial AC (&gt;=65k to &lt;135,000k Btu/hr)",'Emission Factors'!$G$57,IF(D1894="Commercial AC (&gt;=135,000k Btu/hr)",'Emission Factors'!$G$58,""))))))</f>
        <v/>
      </c>
      <c r="N1894" s="96"/>
      <c r="O1894" s="209" t="str">
        <f>IF(ISBLANK(D1894),"",(IF(D1894="Room AC (window/wall)",'Emission Factors'!$C$53,IF(D1894="Room AC (PTAC/PTHP)",'Emission Factors'!$C$54,IF(D1894="Residential AC",'Emission Factors'!$C$55,IF(D1894="Residential HP",'Emission Factors'!$C$56,IF(D1894="Commercial AC (&gt;=65k to &lt;135,000k Btu/hr)",'Emission Factors'!$C$57,IF(D1894="Commercial AC (&gt;=135,000k Btu/hr)",'Emission Factors'!$C$58,""))))))))</f>
        <v/>
      </c>
      <c r="P1894" s="209" t="str">
        <f t="shared" si="290"/>
        <v/>
      </c>
      <c r="Q1894" s="95"/>
      <c r="R1894" s="256"/>
      <c r="S1894" s="256"/>
      <c r="T1894" s="96"/>
      <c r="U1894" s="211" t="str">
        <f>IF(Q1894="Room AC (window/wall)",'Emission Factors'!$E$53,IF(AND(Q1894="Room AC (PTAC/PTHP)",ISBLANK(T1894)),"Error",IF(AND(Q1894="Room AC (PTAC/PTHP)",T1894&gt;0),T1894,IF(Q1894="Residential AC",'Emission Factors'!$E$55,IF(AND(Q1894="Residential HP",ISBLANK(T1894)),"Error",IF(AND(Q1894="Residential HP",T1894&gt;0),T1894,IF(Q1894="Commercial AC (&gt;=65k to &lt;135,000k Btu/hr)",'Emission Factors'!$E$57,IF(Q1894="Commercial AC (&gt;=135,000k Btu/hr)",'Emission Factors'!$E$58,""))))))))</f>
        <v/>
      </c>
      <c r="V1894" s="95"/>
      <c r="W1894" s="211" t="str">
        <f>IF(ISBLANK(V1894),"",VLOOKUP(V1894,'Emission Factors'!$C$81:$G$221,4,FALSE))</f>
        <v/>
      </c>
      <c r="X1894" s="210" t="str">
        <f>IF(Q1894="Room AC (window/wall)",'Emission Factors'!$F$53,IF(Q1894="Room AC (PTAC/PTHP)",'Emission Factors'!$F$54,IF(Q1894="Residential AC",'Emission Factors'!$F$55,IF(Q1894="Residential HP",'Emission Factors'!$F$56,IF(Q1894="Commercial AC (&gt;=65k to &lt;135,000k Btu/hr)",'Emission Factors'!$F$57,IF(Q1894="Commercial AC (&gt;=135,000k Btu/hr)",'Emission Factors'!$F$58,""))))))</f>
        <v/>
      </c>
      <c r="Y1894" s="211" t="str">
        <f>IF(Q1894="Room AC (window/wall)",'Emission Factors'!$G$53,IF(Q1894="Room AC (PTAC/PTHP)",'Emission Factors'!$G$54,IF(Q1894="Residential AC",'Emission Factors'!$G$55,IF(Q1894="Residential HP",'Emission Factors'!$G$56,IF(Q1894="Commercial AC (&gt;=65k to &lt;135,000k Btu/hr)",'Emission Factors'!$G$57,IF(Q1894="Commercial AC (&gt;=135,000k Btu/hr)",'Emission Factors'!$G$58,""))))))</f>
        <v/>
      </c>
      <c r="Z1894" s="96"/>
      <c r="AA1894" s="97" t="str">
        <f t="shared" si="291"/>
        <v/>
      </c>
      <c r="AB1894" s="97" t="str">
        <f t="shared" si="292"/>
        <v/>
      </c>
      <c r="AC1894" s="246" t="str">
        <f t="shared" si="293"/>
        <v/>
      </c>
      <c r="AD1894" s="97" t="str">
        <f t="shared" si="294"/>
        <v/>
      </c>
      <c r="AE1894" s="97" t="str">
        <f t="shared" si="295"/>
        <v/>
      </c>
      <c r="AF1894" s="252" t="str">
        <f t="shared" si="296"/>
        <v/>
      </c>
      <c r="AG1894" s="254" t="str">
        <f t="shared" si="297"/>
        <v/>
      </c>
      <c r="AH1894" s="248" t="str">
        <f t="shared" si="298"/>
        <v/>
      </c>
      <c r="AI1894" s="249" t="str">
        <f t="shared" si="299"/>
        <v/>
      </c>
    </row>
    <row r="1895" spans="2:35" x14ac:dyDescent="0.3">
      <c r="B1895" s="94"/>
      <c r="C1895" s="95"/>
      <c r="D1895" s="95"/>
      <c r="E1895" s="95"/>
      <c r="F1895" s="94"/>
      <c r="G1895" s="145"/>
      <c r="H1895" s="245"/>
      <c r="I1895" s="211" t="str">
        <f>IF(D1895="Room AC (window/wall)",'Emission Factors'!$E$53,IF(D1895="Room AC (PTAC/PTHP)",H1895,IF(D1895="Residential AC",'Emission Factors'!$E$55,IF(D1895="Residential HP",H1895,IF(D1895="Commercial AC (&gt;=65k to &lt;135,000k Btu/hr)",'Emission Factors'!$E$57,IF(D1895="Commercial AC (&gt;=135,000k Btu/hr)",'Emission Factors'!$E$58,""))))))</f>
        <v/>
      </c>
      <c r="J1895" s="96"/>
      <c r="K1895" s="211" t="str">
        <f>IF(ISBLANK(J1895),"",VLOOKUP(J1895,'Emission Factors'!$C$81:$G$221,4,FALSE))</f>
        <v/>
      </c>
      <c r="L1895" s="210" t="str">
        <f>IF(D1895="Room AC (window/wall)",'Emission Factors'!$F$53,IF(D1895="Room AC (PTAC/PTHP)",'Emission Factors'!$F$54,IF(D1895="Residential AC",'Emission Factors'!$F$55,IF(D1895="Residential HP",'Emission Factors'!$F$56,IF(D1895="Commercial AC (&gt;=65k to &lt;135,000k Btu/hr)",'Emission Factors'!$F$57,IF(D1895="Commercial AC (&gt;=135,000k Btu/hr)",'Emission Factors'!$F$58,""))))))</f>
        <v/>
      </c>
      <c r="M1895" s="211" t="str">
        <f>IF(D1895="Room AC (window/wall)",'Emission Factors'!$G$53,IF(D1895="Room AC (PTAC/PTHP)",'Emission Factors'!$G$54,IF(D1895="Residential AC",'Emission Factors'!$G$55,IF(D1895="Residential HP",'Emission Factors'!$G$56,IF(D1895="Commercial AC (&gt;=65k to &lt;135,000k Btu/hr)",'Emission Factors'!$G$57,IF(D1895="Commercial AC (&gt;=135,000k Btu/hr)",'Emission Factors'!$G$58,""))))))</f>
        <v/>
      </c>
      <c r="N1895" s="96"/>
      <c r="O1895" s="209" t="str">
        <f>IF(ISBLANK(D1895),"",(IF(D1895="Room AC (window/wall)",'Emission Factors'!$C$53,IF(D1895="Room AC (PTAC/PTHP)",'Emission Factors'!$C$54,IF(D1895="Residential AC",'Emission Factors'!$C$55,IF(D1895="Residential HP",'Emission Factors'!$C$56,IF(D1895="Commercial AC (&gt;=65k to &lt;135,000k Btu/hr)",'Emission Factors'!$C$57,IF(D1895="Commercial AC (&gt;=135,000k Btu/hr)",'Emission Factors'!$C$58,""))))))))</f>
        <v/>
      </c>
      <c r="P1895" s="209" t="str">
        <f t="shared" si="290"/>
        <v/>
      </c>
      <c r="Q1895" s="95"/>
      <c r="R1895" s="256"/>
      <c r="S1895" s="256"/>
      <c r="T1895" s="96"/>
      <c r="U1895" s="211" t="str">
        <f>IF(Q1895="Room AC (window/wall)",'Emission Factors'!$E$53,IF(AND(Q1895="Room AC (PTAC/PTHP)",ISBLANK(T1895)),"Error",IF(AND(Q1895="Room AC (PTAC/PTHP)",T1895&gt;0),T1895,IF(Q1895="Residential AC",'Emission Factors'!$E$55,IF(AND(Q1895="Residential HP",ISBLANK(T1895)),"Error",IF(AND(Q1895="Residential HP",T1895&gt;0),T1895,IF(Q1895="Commercial AC (&gt;=65k to &lt;135,000k Btu/hr)",'Emission Factors'!$E$57,IF(Q1895="Commercial AC (&gt;=135,000k Btu/hr)",'Emission Factors'!$E$58,""))))))))</f>
        <v/>
      </c>
      <c r="V1895" s="95"/>
      <c r="W1895" s="211" t="str">
        <f>IF(ISBLANK(V1895),"",VLOOKUP(V1895,'Emission Factors'!$C$81:$G$221,4,FALSE))</f>
        <v/>
      </c>
      <c r="X1895" s="210" t="str">
        <f>IF(Q1895="Room AC (window/wall)",'Emission Factors'!$F$53,IF(Q1895="Room AC (PTAC/PTHP)",'Emission Factors'!$F$54,IF(Q1895="Residential AC",'Emission Factors'!$F$55,IF(Q1895="Residential HP",'Emission Factors'!$F$56,IF(Q1895="Commercial AC (&gt;=65k to &lt;135,000k Btu/hr)",'Emission Factors'!$F$57,IF(Q1895="Commercial AC (&gt;=135,000k Btu/hr)",'Emission Factors'!$F$58,""))))))</f>
        <v/>
      </c>
      <c r="Y1895" s="211" t="str">
        <f>IF(Q1895="Room AC (window/wall)",'Emission Factors'!$G$53,IF(Q1895="Room AC (PTAC/PTHP)",'Emission Factors'!$G$54,IF(Q1895="Residential AC",'Emission Factors'!$G$55,IF(Q1895="Residential HP",'Emission Factors'!$G$56,IF(Q1895="Commercial AC (&gt;=65k to &lt;135,000k Btu/hr)",'Emission Factors'!$G$57,IF(Q1895="Commercial AC (&gt;=135,000k Btu/hr)",'Emission Factors'!$G$58,""))))))</f>
        <v/>
      </c>
      <c r="Z1895" s="96"/>
      <c r="AA1895" s="97" t="str">
        <f t="shared" si="291"/>
        <v/>
      </c>
      <c r="AB1895" s="97" t="str">
        <f t="shared" si="292"/>
        <v/>
      </c>
      <c r="AC1895" s="246" t="str">
        <f t="shared" si="293"/>
        <v/>
      </c>
      <c r="AD1895" s="97" t="str">
        <f t="shared" si="294"/>
        <v/>
      </c>
      <c r="AE1895" s="97" t="str">
        <f t="shared" si="295"/>
        <v/>
      </c>
      <c r="AF1895" s="252" t="str">
        <f t="shared" si="296"/>
        <v/>
      </c>
      <c r="AG1895" s="254" t="str">
        <f t="shared" si="297"/>
        <v/>
      </c>
      <c r="AH1895" s="248" t="str">
        <f t="shared" si="298"/>
        <v/>
      </c>
      <c r="AI1895" s="249" t="str">
        <f t="shared" si="299"/>
        <v/>
      </c>
    </row>
    <row r="1896" spans="2:35" x14ac:dyDescent="0.3">
      <c r="B1896" s="94"/>
      <c r="C1896" s="95"/>
      <c r="D1896" s="95"/>
      <c r="E1896" s="95"/>
      <c r="F1896" s="94"/>
      <c r="G1896" s="145"/>
      <c r="H1896" s="245"/>
      <c r="I1896" s="211" t="str">
        <f>IF(D1896="Room AC (window/wall)",'Emission Factors'!$E$53,IF(D1896="Room AC (PTAC/PTHP)",H1896,IF(D1896="Residential AC",'Emission Factors'!$E$55,IF(D1896="Residential HP",H1896,IF(D1896="Commercial AC (&gt;=65k to &lt;135,000k Btu/hr)",'Emission Factors'!$E$57,IF(D1896="Commercial AC (&gt;=135,000k Btu/hr)",'Emission Factors'!$E$58,""))))))</f>
        <v/>
      </c>
      <c r="J1896" s="96"/>
      <c r="K1896" s="211" t="str">
        <f>IF(ISBLANK(J1896),"",VLOOKUP(J1896,'Emission Factors'!$C$81:$G$221,4,FALSE))</f>
        <v/>
      </c>
      <c r="L1896" s="210" t="str">
        <f>IF(D1896="Room AC (window/wall)",'Emission Factors'!$F$53,IF(D1896="Room AC (PTAC/PTHP)",'Emission Factors'!$F$54,IF(D1896="Residential AC",'Emission Factors'!$F$55,IF(D1896="Residential HP",'Emission Factors'!$F$56,IF(D1896="Commercial AC (&gt;=65k to &lt;135,000k Btu/hr)",'Emission Factors'!$F$57,IF(D1896="Commercial AC (&gt;=135,000k Btu/hr)",'Emission Factors'!$F$58,""))))))</f>
        <v/>
      </c>
      <c r="M1896" s="211" t="str">
        <f>IF(D1896="Room AC (window/wall)",'Emission Factors'!$G$53,IF(D1896="Room AC (PTAC/PTHP)",'Emission Factors'!$G$54,IF(D1896="Residential AC",'Emission Factors'!$G$55,IF(D1896="Residential HP",'Emission Factors'!$G$56,IF(D1896="Commercial AC (&gt;=65k to &lt;135,000k Btu/hr)",'Emission Factors'!$G$57,IF(D1896="Commercial AC (&gt;=135,000k Btu/hr)",'Emission Factors'!$G$58,""))))))</f>
        <v/>
      </c>
      <c r="N1896" s="96"/>
      <c r="O1896" s="209" t="str">
        <f>IF(ISBLANK(D1896),"",(IF(D1896="Room AC (window/wall)",'Emission Factors'!$C$53,IF(D1896="Room AC (PTAC/PTHP)",'Emission Factors'!$C$54,IF(D1896="Residential AC",'Emission Factors'!$C$55,IF(D1896="Residential HP",'Emission Factors'!$C$56,IF(D1896="Commercial AC (&gt;=65k to &lt;135,000k Btu/hr)",'Emission Factors'!$C$57,IF(D1896="Commercial AC (&gt;=135,000k Btu/hr)",'Emission Factors'!$C$58,""))))))))</f>
        <v/>
      </c>
      <c r="P1896" s="209" t="str">
        <f t="shared" si="290"/>
        <v/>
      </c>
      <c r="Q1896" s="95"/>
      <c r="R1896" s="256"/>
      <c r="S1896" s="256"/>
      <c r="T1896" s="96"/>
      <c r="U1896" s="211" t="str">
        <f>IF(Q1896="Room AC (window/wall)",'Emission Factors'!$E$53,IF(AND(Q1896="Room AC (PTAC/PTHP)",ISBLANK(T1896)),"Error",IF(AND(Q1896="Room AC (PTAC/PTHP)",T1896&gt;0),T1896,IF(Q1896="Residential AC",'Emission Factors'!$E$55,IF(AND(Q1896="Residential HP",ISBLANK(T1896)),"Error",IF(AND(Q1896="Residential HP",T1896&gt;0),T1896,IF(Q1896="Commercial AC (&gt;=65k to &lt;135,000k Btu/hr)",'Emission Factors'!$E$57,IF(Q1896="Commercial AC (&gt;=135,000k Btu/hr)",'Emission Factors'!$E$58,""))))))))</f>
        <v/>
      </c>
      <c r="V1896" s="95"/>
      <c r="W1896" s="211" t="str">
        <f>IF(ISBLANK(V1896),"",VLOOKUP(V1896,'Emission Factors'!$C$81:$G$221,4,FALSE))</f>
        <v/>
      </c>
      <c r="X1896" s="210" t="str">
        <f>IF(Q1896="Room AC (window/wall)",'Emission Factors'!$F$53,IF(Q1896="Room AC (PTAC/PTHP)",'Emission Factors'!$F$54,IF(Q1896="Residential AC",'Emission Factors'!$F$55,IF(Q1896="Residential HP",'Emission Factors'!$F$56,IF(Q1896="Commercial AC (&gt;=65k to &lt;135,000k Btu/hr)",'Emission Factors'!$F$57,IF(Q1896="Commercial AC (&gt;=135,000k Btu/hr)",'Emission Factors'!$F$58,""))))))</f>
        <v/>
      </c>
      <c r="Y1896" s="211" t="str">
        <f>IF(Q1896="Room AC (window/wall)",'Emission Factors'!$G$53,IF(Q1896="Room AC (PTAC/PTHP)",'Emission Factors'!$G$54,IF(Q1896="Residential AC",'Emission Factors'!$G$55,IF(Q1896="Residential HP",'Emission Factors'!$G$56,IF(Q1896="Commercial AC (&gt;=65k to &lt;135,000k Btu/hr)",'Emission Factors'!$G$57,IF(Q1896="Commercial AC (&gt;=135,000k Btu/hr)",'Emission Factors'!$G$58,""))))))</f>
        <v/>
      </c>
      <c r="Z1896" s="96"/>
      <c r="AA1896" s="97" t="str">
        <f t="shared" si="291"/>
        <v/>
      </c>
      <c r="AB1896" s="97" t="str">
        <f t="shared" si="292"/>
        <v/>
      </c>
      <c r="AC1896" s="246" t="str">
        <f t="shared" si="293"/>
        <v/>
      </c>
      <c r="AD1896" s="97" t="str">
        <f t="shared" si="294"/>
        <v/>
      </c>
      <c r="AE1896" s="97" t="str">
        <f t="shared" si="295"/>
        <v/>
      </c>
      <c r="AF1896" s="252" t="str">
        <f t="shared" si="296"/>
        <v/>
      </c>
      <c r="AG1896" s="254" t="str">
        <f t="shared" si="297"/>
        <v/>
      </c>
      <c r="AH1896" s="248" t="str">
        <f t="shared" si="298"/>
        <v/>
      </c>
      <c r="AI1896" s="249" t="str">
        <f t="shared" si="299"/>
        <v/>
      </c>
    </row>
    <row r="1897" spans="2:35" x14ac:dyDescent="0.3">
      <c r="B1897" s="94"/>
      <c r="C1897" s="95"/>
      <c r="D1897" s="95"/>
      <c r="E1897" s="95"/>
      <c r="F1897" s="94"/>
      <c r="G1897" s="145"/>
      <c r="H1897" s="245"/>
      <c r="I1897" s="211" t="str">
        <f>IF(D1897="Room AC (window/wall)",'Emission Factors'!$E$53,IF(D1897="Room AC (PTAC/PTHP)",H1897,IF(D1897="Residential AC",'Emission Factors'!$E$55,IF(D1897="Residential HP",H1897,IF(D1897="Commercial AC (&gt;=65k to &lt;135,000k Btu/hr)",'Emission Factors'!$E$57,IF(D1897="Commercial AC (&gt;=135,000k Btu/hr)",'Emission Factors'!$E$58,""))))))</f>
        <v/>
      </c>
      <c r="J1897" s="96"/>
      <c r="K1897" s="211" t="str">
        <f>IF(ISBLANK(J1897),"",VLOOKUP(J1897,'Emission Factors'!$C$81:$G$221,4,FALSE))</f>
        <v/>
      </c>
      <c r="L1897" s="210" t="str">
        <f>IF(D1897="Room AC (window/wall)",'Emission Factors'!$F$53,IF(D1897="Room AC (PTAC/PTHP)",'Emission Factors'!$F$54,IF(D1897="Residential AC",'Emission Factors'!$F$55,IF(D1897="Residential HP",'Emission Factors'!$F$56,IF(D1897="Commercial AC (&gt;=65k to &lt;135,000k Btu/hr)",'Emission Factors'!$F$57,IF(D1897="Commercial AC (&gt;=135,000k Btu/hr)",'Emission Factors'!$F$58,""))))))</f>
        <v/>
      </c>
      <c r="M1897" s="211" t="str">
        <f>IF(D1897="Room AC (window/wall)",'Emission Factors'!$G$53,IF(D1897="Room AC (PTAC/PTHP)",'Emission Factors'!$G$54,IF(D1897="Residential AC",'Emission Factors'!$G$55,IF(D1897="Residential HP",'Emission Factors'!$G$56,IF(D1897="Commercial AC (&gt;=65k to &lt;135,000k Btu/hr)",'Emission Factors'!$G$57,IF(D1897="Commercial AC (&gt;=135,000k Btu/hr)",'Emission Factors'!$G$58,""))))))</f>
        <v/>
      </c>
      <c r="N1897" s="96"/>
      <c r="O1897" s="209" t="str">
        <f>IF(ISBLANK(D1897),"",(IF(D1897="Room AC (window/wall)",'Emission Factors'!$C$53,IF(D1897="Room AC (PTAC/PTHP)",'Emission Factors'!$C$54,IF(D1897="Residential AC",'Emission Factors'!$C$55,IF(D1897="Residential HP",'Emission Factors'!$C$56,IF(D1897="Commercial AC (&gt;=65k to &lt;135,000k Btu/hr)",'Emission Factors'!$C$57,IF(D1897="Commercial AC (&gt;=135,000k Btu/hr)",'Emission Factors'!$C$58,""))))))))</f>
        <v/>
      </c>
      <c r="P1897" s="209" t="str">
        <f t="shared" si="290"/>
        <v/>
      </c>
      <c r="Q1897" s="95"/>
      <c r="R1897" s="256"/>
      <c r="S1897" s="256"/>
      <c r="T1897" s="96"/>
      <c r="U1897" s="211" t="str">
        <f>IF(Q1897="Room AC (window/wall)",'Emission Factors'!$E$53,IF(AND(Q1897="Room AC (PTAC/PTHP)",ISBLANK(T1897)),"Error",IF(AND(Q1897="Room AC (PTAC/PTHP)",T1897&gt;0),T1897,IF(Q1897="Residential AC",'Emission Factors'!$E$55,IF(AND(Q1897="Residential HP",ISBLANK(T1897)),"Error",IF(AND(Q1897="Residential HP",T1897&gt;0),T1897,IF(Q1897="Commercial AC (&gt;=65k to &lt;135,000k Btu/hr)",'Emission Factors'!$E$57,IF(Q1897="Commercial AC (&gt;=135,000k Btu/hr)",'Emission Factors'!$E$58,""))))))))</f>
        <v/>
      </c>
      <c r="V1897" s="95"/>
      <c r="W1897" s="211" t="str">
        <f>IF(ISBLANK(V1897),"",VLOOKUP(V1897,'Emission Factors'!$C$81:$G$221,4,FALSE))</f>
        <v/>
      </c>
      <c r="X1897" s="210" t="str">
        <f>IF(Q1897="Room AC (window/wall)",'Emission Factors'!$F$53,IF(Q1897="Room AC (PTAC/PTHP)",'Emission Factors'!$F$54,IF(Q1897="Residential AC",'Emission Factors'!$F$55,IF(Q1897="Residential HP",'Emission Factors'!$F$56,IF(Q1897="Commercial AC (&gt;=65k to &lt;135,000k Btu/hr)",'Emission Factors'!$F$57,IF(Q1897="Commercial AC (&gt;=135,000k Btu/hr)",'Emission Factors'!$F$58,""))))))</f>
        <v/>
      </c>
      <c r="Y1897" s="211" t="str">
        <f>IF(Q1897="Room AC (window/wall)",'Emission Factors'!$G$53,IF(Q1897="Room AC (PTAC/PTHP)",'Emission Factors'!$G$54,IF(Q1897="Residential AC",'Emission Factors'!$G$55,IF(Q1897="Residential HP",'Emission Factors'!$G$56,IF(Q1897="Commercial AC (&gt;=65k to &lt;135,000k Btu/hr)",'Emission Factors'!$G$57,IF(Q1897="Commercial AC (&gt;=135,000k Btu/hr)",'Emission Factors'!$G$58,""))))))</f>
        <v/>
      </c>
      <c r="Z1897" s="96"/>
      <c r="AA1897" s="97" t="str">
        <f t="shared" si="291"/>
        <v/>
      </c>
      <c r="AB1897" s="97" t="str">
        <f t="shared" si="292"/>
        <v/>
      </c>
      <c r="AC1897" s="246" t="str">
        <f t="shared" si="293"/>
        <v/>
      </c>
      <c r="AD1897" s="97" t="str">
        <f t="shared" si="294"/>
        <v/>
      </c>
      <c r="AE1897" s="97" t="str">
        <f t="shared" si="295"/>
        <v/>
      </c>
      <c r="AF1897" s="252" t="str">
        <f t="shared" si="296"/>
        <v/>
      </c>
      <c r="AG1897" s="254" t="str">
        <f t="shared" si="297"/>
        <v/>
      </c>
      <c r="AH1897" s="248" t="str">
        <f t="shared" si="298"/>
        <v/>
      </c>
      <c r="AI1897" s="249" t="str">
        <f t="shared" si="299"/>
        <v/>
      </c>
    </row>
    <row r="1898" spans="2:35" x14ac:dyDescent="0.3">
      <c r="B1898" s="94"/>
      <c r="C1898" s="95"/>
      <c r="D1898" s="95"/>
      <c r="E1898" s="95"/>
      <c r="F1898" s="94"/>
      <c r="G1898" s="145"/>
      <c r="H1898" s="245"/>
      <c r="I1898" s="211" t="str">
        <f>IF(D1898="Room AC (window/wall)",'Emission Factors'!$E$53,IF(D1898="Room AC (PTAC/PTHP)",H1898,IF(D1898="Residential AC",'Emission Factors'!$E$55,IF(D1898="Residential HP",H1898,IF(D1898="Commercial AC (&gt;=65k to &lt;135,000k Btu/hr)",'Emission Factors'!$E$57,IF(D1898="Commercial AC (&gt;=135,000k Btu/hr)",'Emission Factors'!$E$58,""))))))</f>
        <v/>
      </c>
      <c r="J1898" s="96"/>
      <c r="K1898" s="211" t="str">
        <f>IF(ISBLANK(J1898),"",VLOOKUP(J1898,'Emission Factors'!$C$81:$G$221,4,FALSE))</f>
        <v/>
      </c>
      <c r="L1898" s="210" t="str">
        <f>IF(D1898="Room AC (window/wall)",'Emission Factors'!$F$53,IF(D1898="Room AC (PTAC/PTHP)",'Emission Factors'!$F$54,IF(D1898="Residential AC",'Emission Factors'!$F$55,IF(D1898="Residential HP",'Emission Factors'!$F$56,IF(D1898="Commercial AC (&gt;=65k to &lt;135,000k Btu/hr)",'Emission Factors'!$F$57,IF(D1898="Commercial AC (&gt;=135,000k Btu/hr)",'Emission Factors'!$F$58,""))))))</f>
        <v/>
      </c>
      <c r="M1898" s="211" t="str">
        <f>IF(D1898="Room AC (window/wall)",'Emission Factors'!$G$53,IF(D1898="Room AC (PTAC/PTHP)",'Emission Factors'!$G$54,IF(D1898="Residential AC",'Emission Factors'!$G$55,IF(D1898="Residential HP",'Emission Factors'!$G$56,IF(D1898="Commercial AC (&gt;=65k to &lt;135,000k Btu/hr)",'Emission Factors'!$G$57,IF(D1898="Commercial AC (&gt;=135,000k Btu/hr)",'Emission Factors'!$G$58,""))))))</f>
        <v/>
      </c>
      <c r="N1898" s="96"/>
      <c r="O1898" s="209" t="str">
        <f>IF(ISBLANK(D1898),"",(IF(D1898="Room AC (window/wall)",'Emission Factors'!$C$53,IF(D1898="Room AC (PTAC/PTHP)",'Emission Factors'!$C$54,IF(D1898="Residential AC",'Emission Factors'!$C$55,IF(D1898="Residential HP",'Emission Factors'!$C$56,IF(D1898="Commercial AC (&gt;=65k to &lt;135,000k Btu/hr)",'Emission Factors'!$C$57,IF(D1898="Commercial AC (&gt;=135,000k Btu/hr)",'Emission Factors'!$C$58,""))))))))</f>
        <v/>
      </c>
      <c r="P1898" s="209" t="str">
        <f t="shared" si="290"/>
        <v/>
      </c>
      <c r="Q1898" s="95"/>
      <c r="R1898" s="256"/>
      <c r="S1898" s="256"/>
      <c r="T1898" s="96"/>
      <c r="U1898" s="211" t="str">
        <f>IF(Q1898="Room AC (window/wall)",'Emission Factors'!$E$53,IF(AND(Q1898="Room AC (PTAC/PTHP)",ISBLANK(T1898)),"Error",IF(AND(Q1898="Room AC (PTAC/PTHP)",T1898&gt;0),T1898,IF(Q1898="Residential AC",'Emission Factors'!$E$55,IF(AND(Q1898="Residential HP",ISBLANK(T1898)),"Error",IF(AND(Q1898="Residential HP",T1898&gt;0),T1898,IF(Q1898="Commercial AC (&gt;=65k to &lt;135,000k Btu/hr)",'Emission Factors'!$E$57,IF(Q1898="Commercial AC (&gt;=135,000k Btu/hr)",'Emission Factors'!$E$58,""))))))))</f>
        <v/>
      </c>
      <c r="V1898" s="95"/>
      <c r="W1898" s="211" t="str">
        <f>IF(ISBLANK(V1898),"",VLOOKUP(V1898,'Emission Factors'!$C$81:$G$221,4,FALSE))</f>
        <v/>
      </c>
      <c r="X1898" s="210" t="str">
        <f>IF(Q1898="Room AC (window/wall)",'Emission Factors'!$F$53,IF(Q1898="Room AC (PTAC/PTHP)",'Emission Factors'!$F$54,IF(Q1898="Residential AC",'Emission Factors'!$F$55,IF(Q1898="Residential HP",'Emission Factors'!$F$56,IF(Q1898="Commercial AC (&gt;=65k to &lt;135,000k Btu/hr)",'Emission Factors'!$F$57,IF(Q1898="Commercial AC (&gt;=135,000k Btu/hr)",'Emission Factors'!$F$58,""))))))</f>
        <v/>
      </c>
      <c r="Y1898" s="211" t="str">
        <f>IF(Q1898="Room AC (window/wall)",'Emission Factors'!$G$53,IF(Q1898="Room AC (PTAC/PTHP)",'Emission Factors'!$G$54,IF(Q1898="Residential AC",'Emission Factors'!$G$55,IF(Q1898="Residential HP",'Emission Factors'!$G$56,IF(Q1898="Commercial AC (&gt;=65k to &lt;135,000k Btu/hr)",'Emission Factors'!$G$57,IF(Q1898="Commercial AC (&gt;=135,000k Btu/hr)",'Emission Factors'!$G$58,""))))))</f>
        <v/>
      </c>
      <c r="Z1898" s="96"/>
      <c r="AA1898" s="97" t="str">
        <f t="shared" si="291"/>
        <v/>
      </c>
      <c r="AB1898" s="97" t="str">
        <f t="shared" si="292"/>
        <v/>
      </c>
      <c r="AC1898" s="246" t="str">
        <f t="shared" si="293"/>
        <v/>
      </c>
      <c r="AD1898" s="97" t="str">
        <f t="shared" si="294"/>
        <v/>
      </c>
      <c r="AE1898" s="97" t="str">
        <f t="shared" si="295"/>
        <v/>
      </c>
      <c r="AF1898" s="252" t="str">
        <f t="shared" si="296"/>
        <v/>
      </c>
      <c r="AG1898" s="254" t="str">
        <f t="shared" si="297"/>
        <v/>
      </c>
      <c r="AH1898" s="248" t="str">
        <f t="shared" si="298"/>
        <v/>
      </c>
      <c r="AI1898" s="249" t="str">
        <f t="shared" si="299"/>
        <v/>
      </c>
    </row>
    <row r="1899" spans="2:35" x14ac:dyDescent="0.3">
      <c r="B1899" s="94"/>
      <c r="C1899" s="95"/>
      <c r="D1899" s="95"/>
      <c r="E1899" s="95"/>
      <c r="F1899" s="94"/>
      <c r="G1899" s="145"/>
      <c r="H1899" s="245"/>
      <c r="I1899" s="211" t="str">
        <f>IF(D1899="Room AC (window/wall)",'Emission Factors'!$E$53,IF(D1899="Room AC (PTAC/PTHP)",H1899,IF(D1899="Residential AC",'Emission Factors'!$E$55,IF(D1899="Residential HP",H1899,IF(D1899="Commercial AC (&gt;=65k to &lt;135,000k Btu/hr)",'Emission Factors'!$E$57,IF(D1899="Commercial AC (&gt;=135,000k Btu/hr)",'Emission Factors'!$E$58,""))))))</f>
        <v/>
      </c>
      <c r="J1899" s="96"/>
      <c r="K1899" s="211" t="str">
        <f>IF(ISBLANK(J1899),"",VLOOKUP(J1899,'Emission Factors'!$C$81:$G$221,4,FALSE))</f>
        <v/>
      </c>
      <c r="L1899" s="210" t="str">
        <f>IF(D1899="Room AC (window/wall)",'Emission Factors'!$F$53,IF(D1899="Room AC (PTAC/PTHP)",'Emission Factors'!$F$54,IF(D1899="Residential AC",'Emission Factors'!$F$55,IF(D1899="Residential HP",'Emission Factors'!$F$56,IF(D1899="Commercial AC (&gt;=65k to &lt;135,000k Btu/hr)",'Emission Factors'!$F$57,IF(D1899="Commercial AC (&gt;=135,000k Btu/hr)",'Emission Factors'!$F$58,""))))))</f>
        <v/>
      </c>
      <c r="M1899" s="211" t="str">
        <f>IF(D1899="Room AC (window/wall)",'Emission Factors'!$G$53,IF(D1899="Room AC (PTAC/PTHP)",'Emission Factors'!$G$54,IF(D1899="Residential AC",'Emission Factors'!$G$55,IF(D1899="Residential HP",'Emission Factors'!$G$56,IF(D1899="Commercial AC (&gt;=65k to &lt;135,000k Btu/hr)",'Emission Factors'!$G$57,IF(D1899="Commercial AC (&gt;=135,000k Btu/hr)",'Emission Factors'!$G$58,""))))))</f>
        <v/>
      </c>
      <c r="N1899" s="96"/>
      <c r="O1899" s="209" t="str">
        <f>IF(ISBLANK(D1899),"",(IF(D1899="Room AC (window/wall)",'Emission Factors'!$C$53,IF(D1899="Room AC (PTAC/PTHP)",'Emission Factors'!$C$54,IF(D1899="Residential AC",'Emission Factors'!$C$55,IF(D1899="Residential HP",'Emission Factors'!$C$56,IF(D1899="Commercial AC (&gt;=65k to &lt;135,000k Btu/hr)",'Emission Factors'!$C$57,IF(D1899="Commercial AC (&gt;=135,000k Btu/hr)",'Emission Factors'!$C$58,""))))))))</f>
        <v/>
      </c>
      <c r="P1899" s="209" t="str">
        <f t="shared" si="290"/>
        <v/>
      </c>
      <c r="Q1899" s="95"/>
      <c r="R1899" s="256"/>
      <c r="S1899" s="256"/>
      <c r="T1899" s="96"/>
      <c r="U1899" s="211" t="str">
        <f>IF(Q1899="Room AC (window/wall)",'Emission Factors'!$E$53,IF(AND(Q1899="Room AC (PTAC/PTHP)",ISBLANK(T1899)),"Error",IF(AND(Q1899="Room AC (PTAC/PTHP)",T1899&gt;0),T1899,IF(Q1899="Residential AC",'Emission Factors'!$E$55,IF(AND(Q1899="Residential HP",ISBLANK(T1899)),"Error",IF(AND(Q1899="Residential HP",T1899&gt;0),T1899,IF(Q1899="Commercial AC (&gt;=65k to &lt;135,000k Btu/hr)",'Emission Factors'!$E$57,IF(Q1899="Commercial AC (&gt;=135,000k Btu/hr)",'Emission Factors'!$E$58,""))))))))</f>
        <v/>
      </c>
      <c r="V1899" s="95"/>
      <c r="W1899" s="211" t="str">
        <f>IF(ISBLANK(V1899),"",VLOOKUP(V1899,'Emission Factors'!$C$81:$G$221,4,FALSE))</f>
        <v/>
      </c>
      <c r="X1899" s="210" t="str">
        <f>IF(Q1899="Room AC (window/wall)",'Emission Factors'!$F$53,IF(Q1899="Room AC (PTAC/PTHP)",'Emission Factors'!$F$54,IF(Q1899="Residential AC",'Emission Factors'!$F$55,IF(Q1899="Residential HP",'Emission Factors'!$F$56,IF(Q1899="Commercial AC (&gt;=65k to &lt;135,000k Btu/hr)",'Emission Factors'!$F$57,IF(Q1899="Commercial AC (&gt;=135,000k Btu/hr)",'Emission Factors'!$F$58,""))))))</f>
        <v/>
      </c>
      <c r="Y1899" s="211" t="str">
        <f>IF(Q1899="Room AC (window/wall)",'Emission Factors'!$G$53,IF(Q1899="Room AC (PTAC/PTHP)",'Emission Factors'!$G$54,IF(Q1899="Residential AC",'Emission Factors'!$G$55,IF(Q1899="Residential HP",'Emission Factors'!$G$56,IF(Q1899="Commercial AC (&gt;=65k to &lt;135,000k Btu/hr)",'Emission Factors'!$G$57,IF(Q1899="Commercial AC (&gt;=135,000k Btu/hr)",'Emission Factors'!$G$58,""))))))</f>
        <v/>
      </c>
      <c r="Z1899" s="96"/>
      <c r="AA1899" s="97" t="str">
        <f t="shared" si="291"/>
        <v/>
      </c>
      <c r="AB1899" s="97" t="str">
        <f t="shared" si="292"/>
        <v/>
      </c>
      <c r="AC1899" s="246" t="str">
        <f t="shared" si="293"/>
        <v/>
      </c>
      <c r="AD1899" s="97" t="str">
        <f t="shared" si="294"/>
        <v/>
      </c>
      <c r="AE1899" s="97" t="str">
        <f t="shared" si="295"/>
        <v/>
      </c>
      <c r="AF1899" s="252" t="str">
        <f t="shared" si="296"/>
        <v/>
      </c>
      <c r="AG1899" s="254" t="str">
        <f t="shared" si="297"/>
        <v/>
      </c>
      <c r="AH1899" s="248" t="str">
        <f t="shared" si="298"/>
        <v/>
      </c>
      <c r="AI1899" s="249" t="str">
        <f t="shared" si="299"/>
        <v/>
      </c>
    </row>
    <row r="1900" spans="2:35" x14ac:dyDescent="0.3">
      <c r="B1900" s="94"/>
      <c r="C1900" s="95"/>
      <c r="D1900" s="95"/>
      <c r="E1900" s="95"/>
      <c r="F1900" s="94"/>
      <c r="G1900" s="145"/>
      <c r="H1900" s="245"/>
      <c r="I1900" s="211" t="str">
        <f>IF(D1900="Room AC (window/wall)",'Emission Factors'!$E$53,IF(D1900="Room AC (PTAC/PTHP)",H1900,IF(D1900="Residential AC",'Emission Factors'!$E$55,IF(D1900="Residential HP",H1900,IF(D1900="Commercial AC (&gt;=65k to &lt;135,000k Btu/hr)",'Emission Factors'!$E$57,IF(D1900="Commercial AC (&gt;=135,000k Btu/hr)",'Emission Factors'!$E$58,""))))))</f>
        <v/>
      </c>
      <c r="J1900" s="96"/>
      <c r="K1900" s="211" t="str">
        <f>IF(ISBLANK(J1900),"",VLOOKUP(J1900,'Emission Factors'!$C$81:$G$221,4,FALSE))</f>
        <v/>
      </c>
      <c r="L1900" s="210" t="str">
        <f>IF(D1900="Room AC (window/wall)",'Emission Factors'!$F$53,IF(D1900="Room AC (PTAC/PTHP)",'Emission Factors'!$F$54,IF(D1900="Residential AC",'Emission Factors'!$F$55,IF(D1900="Residential HP",'Emission Factors'!$F$56,IF(D1900="Commercial AC (&gt;=65k to &lt;135,000k Btu/hr)",'Emission Factors'!$F$57,IF(D1900="Commercial AC (&gt;=135,000k Btu/hr)",'Emission Factors'!$F$58,""))))))</f>
        <v/>
      </c>
      <c r="M1900" s="211" t="str">
        <f>IF(D1900="Room AC (window/wall)",'Emission Factors'!$G$53,IF(D1900="Room AC (PTAC/PTHP)",'Emission Factors'!$G$54,IF(D1900="Residential AC",'Emission Factors'!$G$55,IF(D1900="Residential HP",'Emission Factors'!$G$56,IF(D1900="Commercial AC (&gt;=65k to &lt;135,000k Btu/hr)",'Emission Factors'!$G$57,IF(D1900="Commercial AC (&gt;=135,000k Btu/hr)",'Emission Factors'!$G$58,""))))))</f>
        <v/>
      </c>
      <c r="N1900" s="96"/>
      <c r="O1900" s="209" t="str">
        <f>IF(ISBLANK(D1900),"",(IF(D1900="Room AC (window/wall)",'Emission Factors'!$C$53,IF(D1900="Room AC (PTAC/PTHP)",'Emission Factors'!$C$54,IF(D1900="Residential AC",'Emission Factors'!$C$55,IF(D1900="Residential HP",'Emission Factors'!$C$56,IF(D1900="Commercial AC (&gt;=65k to &lt;135,000k Btu/hr)",'Emission Factors'!$C$57,IF(D1900="Commercial AC (&gt;=135,000k Btu/hr)",'Emission Factors'!$C$58,""))))))))</f>
        <v/>
      </c>
      <c r="P1900" s="209" t="str">
        <f t="shared" si="290"/>
        <v/>
      </c>
      <c r="Q1900" s="95"/>
      <c r="R1900" s="256"/>
      <c r="S1900" s="256"/>
      <c r="T1900" s="96"/>
      <c r="U1900" s="211" t="str">
        <f>IF(Q1900="Room AC (window/wall)",'Emission Factors'!$E$53,IF(AND(Q1900="Room AC (PTAC/PTHP)",ISBLANK(T1900)),"Error",IF(AND(Q1900="Room AC (PTAC/PTHP)",T1900&gt;0),T1900,IF(Q1900="Residential AC",'Emission Factors'!$E$55,IF(AND(Q1900="Residential HP",ISBLANK(T1900)),"Error",IF(AND(Q1900="Residential HP",T1900&gt;0),T1900,IF(Q1900="Commercial AC (&gt;=65k to &lt;135,000k Btu/hr)",'Emission Factors'!$E$57,IF(Q1900="Commercial AC (&gt;=135,000k Btu/hr)",'Emission Factors'!$E$58,""))))))))</f>
        <v/>
      </c>
      <c r="V1900" s="95"/>
      <c r="W1900" s="211" t="str">
        <f>IF(ISBLANK(V1900),"",VLOOKUP(V1900,'Emission Factors'!$C$81:$G$221,4,FALSE))</f>
        <v/>
      </c>
      <c r="X1900" s="210" t="str">
        <f>IF(Q1900="Room AC (window/wall)",'Emission Factors'!$F$53,IF(Q1900="Room AC (PTAC/PTHP)",'Emission Factors'!$F$54,IF(Q1900="Residential AC",'Emission Factors'!$F$55,IF(Q1900="Residential HP",'Emission Factors'!$F$56,IF(Q1900="Commercial AC (&gt;=65k to &lt;135,000k Btu/hr)",'Emission Factors'!$F$57,IF(Q1900="Commercial AC (&gt;=135,000k Btu/hr)",'Emission Factors'!$F$58,""))))))</f>
        <v/>
      </c>
      <c r="Y1900" s="211" t="str">
        <f>IF(Q1900="Room AC (window/wall)",'Emission Factors'!$G$53,IF(Q1900="Room AC (PTAC/PTHP)",'Emission Factors'!$G$54,IF(Q1900="Residential AC",'Emission Factors'!$G$55,IF(Q1900="Residential HP",'Emission Factors'!$G$56,IF(Q1900="Commercial AC (&gt;=65k to &lt;135,000k Btu/hr)",'Emission Factors'!$G$57,IF(Q1900="Commercial AC (&gt;=135,000k Btu/hr)",'Emission Factors'!$G$58,""))))))</f>
        <v/>
      </c>
      <c r="Z1900" s="96"/>
      <c r="AA1900" s="97" t="str">
        <f t="shared" si="291"/>
        <v/>
      </c>
      <c r="AB1900" s="97" t="str">
        <f t="shared" si="292"/>
        <v/>
      </c>
      <c r="AC1900" s="246" t="str">
        <f t="shared" si="293"/>
        <v/>
      </c>
      <c r="AD1900" s="97" t="str">
        <f t="shared" si="294"/>
        <v/>
      </c>
      <c r="AE1900" s="97" t="str">
        <f t="shared" si="295"/>
        <v/>
      </c>
      <c r="AF1900" s="252" t="str">
        <f t="shared" si="296"/>
        <v/>
      </c>
      <c r="AG1900" s="254" t="str">
        <f t="shared" si="297"/>
        <v/>
      </c>
      <c r="AH1900" s="248" t="str">
        <f t="shared" si="298"/>
        <v/>
      </c>
      <c r="AI1900" s="249" t="str">
        <f t="shared" si="299"/>
        <v/>
      </c>
    </row>
    <row r="1901" spans="2:35" x14ac:dyDescent="0.3">
      <c r="B1901" s="94"/>
      <c r="C1901" s="95"/>
      <c r="D1901" s="95"/>
      <c r="E1901" s="95"/>
      <c r="F1901" s="94"/>
      <c r="G1901" s="145"/>
      <c r="H1901" s="245"/>
      <c r="I1901" s="211" t="str">
        <f>IF(D1901="Room AC (window/wall)",'Emission Factors'!$E$53,IF(D1901="Room AC (PTAC/PTHP)",H1901,IF(D1901="Residential AC",'Emission Factors'!$E$55,IF(D1901="Residential HP",H1901,IF(D1901="Commercial AC (&gt;=65k to &lt;135,000k Btu/hr)",'Emission Factors'!$E$57,IF(D1901="Commercial AC (&gt;=135,000k Btu/hr)",'Emission Factors'!$E$58,""))))))</f>
        <v/>
      </c>
      <c r="J1901" s="96"/>
      <c r="K1901" s="211" t="str">
        <f>IF(ISBLANK(J1901),"",VLOOKUP(J1901,'Emission Factors'!$C$81:$G$221,4,FALSE))</f>
        <v/>
      </c>
      <c r="L1901" s="210" t="str">
        <f>IF(D1901="Room AC (window/wall)",'Emission Factors'!$F$53,IF(D1901="Room AC (PTAC/PTHP)",'Emission Factors'!$F$54,IF(D1901="Residential AC",'Emission Factors'!$F$55,IF(D1901="Residential HP",'Emission Factors'!$F$56,IF(D1901="Commercial AC (&gt;=65k to &lt;135,000k Btu/hr)",'Emission Factors'!$F$57,IF(D1901="Commercial AC (&gt;=135,000k Btu/hr)",'Emission Factors'!$F$58,""))))))</f>
        <v/>
      </c>
      <c r="M1901" s="211" t="str">
        <f>IF(D1901="Room AC (window/wall)",'Emission Factors'!$G$53,IF(D1901="Room AC (PTAC/PTHP)",'Emission Factors'!$G$54,IF(D1901="Residential AC",'Emission Factors'!$G$55,IF(D1901="Residential HP",'Emission Factors'!$G$56,IF(D1901="Commercial AC (&gt;=65k to &lt;135,000k Btu/hr)",'Emission Factors'!$G$57,IF(D1901="Commercial AC (&gt;=135,000k Btu/hr)",'Emission Factors'!$G$58,""))))))</f>
        <v/>
      </c>
      <c r="N1901" s="96"/>
      <c r="O1901" s="209" t="str">
        <f>IF(ISBLANK(D1901),"",(IF(D1901="Room AC (window/wall)",'Emission Factors'!$C$53,IF(D1901="Room AC (PTAC/PTHP)",'Emission Factors'!$C$54,IF(D1901="Residential AC",'Emission Factors'!$C$55,IF(D1901="Residential HP",'Emission Factors'!$C$56,IF(D1901="Commercial AC (&gt;=65k to &lt;135,000k Btu/hr)",'Emission Factors'!$C$57,IF(D1901="Commercial AC (&gt;=135,000k Btu/hr)",'Emission Factors'!$C$58,""))))))))</f>
        <v/>
      </c>
      <c r="P1901" s="209" t="str">
        <f t="shared" si="290"/>
        <v/>
      </c>
      <c r="Q1901" s="95"/>
      <c r="R1901" s="256"/>
      <c r="S1901" s="256"/>
      <c r="T1901" s="96"/>
      <c r="U1901" s="211" t="str">
        <f>IF(Q1901="Room AC (window/wall)",'Emission Factors'!$E$53,IF(AND(Q1901="Room AC (PTAC/PTHP)",ISBLANK(T1901)),"Error",IF(AND(Q1901="Room AC (PTAC/PTHP)",T1901&gt;0),T1901,IF(Q1901="Residential AC",'Emission Factors'!$E$55,IF(AND(Q1901="Residential HP",ISBLANK(T1901)),"Error",IF(AND(Q1901="Residential HP",T1901&gt;0),T1901,IF(Q1901="Commercial AC (&gt;=65k to &lt;135,000k Btu/hr)",'Emission Factors'!$E$57,IF(Q1901="Commercial AC (&gt;=135,000k Btu/hr)",'Emission Factors'!$E$58,""))))))))</f>
        <v/>
      </c>
      <c r="V1901" s="95"/>
      <c r="W1901" s="211" t="str">
        <f>IF(ISBLANK(V1901),"",VLOOKUP(V1901,'Emission Factors'!$C$81:$G$221,4,FALSE))</f>
        <v/>
      </c>
      <c r="X1901" s="210" t="str">
        <f>IF(Q1901="Room AC (window/wall)",'Emission Factors'!$F$53,IF(Q1901="Room AC (PTAC/PTHP)",'Emission Factors'!$F$54,IF(Q1901="Residential AC",'Emission Factors'!$F$55,IF(Q1901="Residential HP",'Emission Factors'!$F$56,IF(Q1901="Commercial AC (&gt;=65k to &lt;135,000k Btu/hr)",'Emission Factors'!$F$57,IF(Q1901="Commercial AC (&gt;=135,000k Btu/hr)",'Emission Factors'!$F$58,""))))))</f>
        <v/>
      </c>
      <c r="Y1901" s="211" t="str">
        <f>IF(Q1901="Room AC (window/wall)",'Emission Factors'!$G$53,IF(Q1901="Room AC (PTAC/PTHP)",'Emission Factors'!$G$54,IF(Q1901="Residential AC",'Emission Factors'!$G$55,IF(Q1901="Residential HP",'Emission Factors'!$G$56,IF(Q1901="Commercial AC (&gt;=65k to &lt;135,000k Btu/hr)",'Emission Factors'!$G$57,IF(Q1901="Commercial AC (&gt;=135,000k Btu/hr)",'Emission Factors'!$G$58,""))))))</f>
        <v/>
      </c>
      <c r="Z1901" s="96"/>
      <c r="AA1901" s="97" t="str">
        <f t="shared" si="291"/>
        <v/>
      </c>
      <c r="AB1901" s="97" t="str">
        <f t="shared" si="292"/>
        <v/>
      </c>
      <c r="AC1901" s="246" t="str">
        <f t="shared" si="293"/>
        <v/>
      </c>
      <c r="AD1901" s="97" t="str">
        <f t="shared" si="294"/>
        <v/>
      </c>
      <c r="AE1901" s="97" t="str">
        <f t="shared" si="295"/>
        <v/>
      </c>
      <c r="AF1901" s="252" t="str">
        <f t="shared" si="296"/>
        <v/>
      </c>
      <c r="AG1901" s="254" t="str">
        <f t="shared" si="297"/>
        <v/>
      </c>
      <c r="AH1901" s="248" t="str">
        <f t="shared" si="298"/>
        <v/>
      </c>
      <c r="AI1901" s="249" t="str">
        <f t="shared" si="299"/>
        <v/>
      </c>
    </row>
    <row r="1902" spans="2:35" x14ac:dyDescent="0.3">
      <c r="B1902" s="94"/>
      <c r="C1902" s="95"/>
      <c r="D1902" s="95"/>
      <c r="E1902" s="95"/>
      <c r="F1902" s="94"/>
      <c r="G1902" s="145"/>
      <c r="H1902" s="245"/>
      <c r="I1902" s="211" t="str">
        <f>IF(D1902="Room AC (window/wall)",'Emission Factors'!$E$53,IF(D1902="Room AC (PTAC/PTHP)",H1902,IF(D1902="Residential AC",'Emission Factors'!$E$55,IF(D1902="Residential HP",H1902,IF(D1902="Commercial AC (&gt;=65k to &lt;135,000k Btu/hr)",'Emission Factors'!$E$57,IF(D1902="Commercial AC (&gt;=135,000k Btu/hr)",'Emission Factors'!$E$58,""))))))</f>
        <v/>
      </c>
      <c r="J1902" s="96"/>
      <c r="K1902" s="211" t="str">
        <f>IF(ISBLANK(J1902),"",VLOOKUP(J1902,'Emission Factors'!$C$81:$G$221,4,FALSE))</f>
        <v/>
      </c>
      <c r="L1902" s="210" t="str">
        <f>IF(D1902="Room AC (window/wall)",'Emission Factors'!$F$53,IF(D1902="Room AC (PTAC/PTHP)",'Emission Factors'!$F$54,IF(D1902="Residential AC",'Emission Factors'!$F$55,IF(D1902="Residential HP",'Emission Factors'!$F$56,IF(D1902="Commercial AC (&gt;=65k to &lt;135,000k Btu/hr)",'Emission Factors'!$F$57,IF(D1902="Commercial AC (&gt;=135,000k Btu/hr)",'Emission Factors'!$F$58,""))))))</f>
        <v/>
      </c>
      <c r="M1902" s="211" t="str">
        <f>IF(D1902="Room AC (window/wall)",'Emission Factors'!$G$53,IF(D1902="Room AC (PTAC/PTHP)",'Emission Factors'!$G$54,IF(D1902="Residential AC",'Emission Factors'!$G$55,IF(D1902="Residential HP",'Emission Factors'!$G$56,IF(D1902="Commercial AC (&gt;=65k to &lt;135,000k Btu/hr)",'Emission Factors'!$G$57,IF(D1902="Commercial AC (&gt;=135,000k Btu/hr)",'Emission Factors'!$G$58,""))))))</f>
        <v/>
      </c>
      <c r="N1902" s="96"/>
      <c r="O1902" s="209" t="str">
        <f>IF(ISBLANK(D1902),"",(IF(D1902="Room AC (window/wall)",'Emission Factors'!$C$53,IF(D1902="Room AC (PTAC/PTHP)",'Emission Factors'!$C$54,IF(D1902="Residential AC",'Emission Factors'!$C$55,IF(D1902="Residential HP",'Emission Factors'!$C$56,IF(D1902="Commercial AC (&gt;=65k to &lt;135,000k Btu/hr)",'Emission Factors'!$C$57,IF(D1902="Commercial AC (&gt;=135,000k Btu/hr)",'Emission Factors'!$C$58,""))))))))</f>
        <v/>
      </c>
      <c r="P1902" s="209" t="str">
        <f t="shared" si="290"/>
        <v/>
      </c>
      <c r="Q1902" s="95"/>
      <c r="R1902" s="256"/>
      <c r="S1902" s="256"/>
      <c r="T1902" s="96"/>
      <c r="U1902" s="211" t="str">
        <f>IF(Q1902="Room AC (window/wall)",'Emission Factors'!$E$53,IF(AND(Q1902="Room AC (PTAC/PTHP)",ISBLANK(T1902)),"Error",IF(AND(Q1902="Room AC (PTAC/PTHP)",T1902&gt;0),T1902,IF(Q1902="Residential AC",'Emission Factors'!$E$55,IF(AND(Q1902="Residential HP",ISBLANK(T1902)),"Error",IF(AND(Q1902="Residential HP",T1902&gt;0),T1902,IF(Q1902="Commercial AC (&gt;=65k to &lt;135,000k Btu/hr)",'Emission Factors'!$E$57,IF(Q1902="Commercial AC (&gt;=135,000k Btu/hr)",'Emission Factors'!$E$58,""))))))))</f>
        <v/>
      </c>
      <c r="V1902" s="95"/>
      <c r="W1902" s="211" t="str">
        <f>IF(ISBLANK(V1902),"",VLOOKUP(V1902,'Emission Factors'!$C$81:$G$221,4,FALSE))</f>
        <v/>
      </c>
      <c r="X1902" s="210" t="str">
        <f>IF(Q1902="Room AC (window/wall)",'Emission Factors'!$F$53,IF(Q1902="Room AC (PTAC/PTHP)",'Emission Factors'!$F$54,IF(Q1902="Residential AC",'Emission Factors'!$F$55,IF(Q1902="Residential HP",'Emission Factors'!$F$56,IF(Q1902="Commercial AC (&gt;=65k to &lt;135,000k Btu/hr)",'Emission Factors'!$F$57,IF(Q1902="Commercial AC (&gt;=135,000k Btu/hr)",'Emission Factors'!$F$58,""))))))</f>
        <v/>
      </c>
      <c r="Y1902" s="211" t="str">
        <f>IF(Q1902="Room AC (window/wall)",'Emission Factors'!$G$53,IF(Q1902="Room AC (PTAC/PTHP)",'Emission Factors'!$G$54,IF(Q1902="Residential AC",'Emission Factors'!$G$55,IF(Q1902="Residential HP",'Emission Factors'!$G$56,IF(Q1902="Commercial AC (&gt;=65k to &lt;135,000k Btu/hr)",'Emission Factors'!$G$57,IF(Q1902="Commercial AC (&gt;=135,000k Btu/hr)",'Emission Factors'!$G$58,""))))))</f>
        <v/>
      </c>
      <c r="Z1902" s="96"/>
      <c r="AA1902" s="97" t="str">
        <f t="shared" si="291"/>
        <v/>
      </c>
      <c r="AB1902" s="97" t="str">
        <f t="shared" si="292"/>
        <v/>
      </c>
      <c r="AC1902" s="246" t="str">
        <f t="shared" si="293"/>
        <v/>
      </c>
      <c r="AD1902" s="97" t="str">
        <f t="shared" si="294"/>
        <v/>
      </c>
      <c r="AE1902" s="97" t="str">
        <f t="shared" si="295"/>
        <v/>
      </c>
      <c r="AF1902" s="252" t="str">
        <f t="shared" si="296"/>
        <v/>
      </c>
      <c r="AG1902" s="254" t="str">
        <f t="shared" si="297"/>
        <v/>
      </c>
      <c r="AH1902" s="248" t="str">
        <f t="shared" si="298"/>
        <v/>
      </c>
      <c r="AI1902" s="249" t="str">
        <f t="shared" si="299"/>
        <v/>
      </c>
    </row>
    <row r="1903" spans="2:35" x14ac:dyDescent="0.3">
      <c r="B1903" s="94"/>
      <c r="C1903" s="95"/>
      <c r="D1903" s="95"/>
      <c r="E1903" s="95"/>
      <c r="F1903" s="94"/>
      <c r="G1903" s="145"/>
      <c r="H1903" s="245"/>
      <c r="I1903" s="211" t="str">
        <f>IF(D1903="Room AC (window/wall)",'Emission Factors'!$E$53,IF(D1903="Room AC (PTAC/PTHP)",H1903,IF(D1903="Residential AC",'Emission Factors'!$E$55,IF(D1903="Residential HP",H1903,IF(D1903="Commercial AC (&gt;=65k to &lt;135,000k Btu/hr)",'Emission Factors'!$E$57,IF(D1903="Commercial AC (&gt;=135,000k Btu/hr)",'Emission Factors'!$E$58,""))))))</f>
        <v/>
      </c>
      <c r="J1903" s="96"/>
      <c r="K1903" s="211" t="str">
        <f>IF(ISBLANK(J1903),"",VLOOKUP(J1903,'Emission Factors'!$C$81:$G$221,4,FALSE))</f>
        <v/>
      </c>
      <c r="L1903" s="210" t="str">
        <f>IF(D1903="Room AC (window/wall)",'Emission Factors'!$F$53,IF(D1903="Room AC (PTAC/PTHP)",'Emission Factors'!$F$54,IF(D1903="Residential AC",'Emission Factors'!$F$55,IF(D1903="Residential HP",'Emission Factors'!$F$56,IF(D1903="Commercial AC (&gt;=65k to &lt;135,000k Btu/hr)",'Emission Factors'!$F$57,IF(D1903="Commercial AC (&gt;=135,000k Btu/hr)",'Emission Factors'!$F$58,""))))))</f>
        <v/>
      </c>
      <c r="M1903" s="211" t="str">
        <f>IF(D1903="Room AC (window/wall)",'Emission Factors'!$G$53,IF(D1903="Room AC (PTAC/PTHP)",'Emission Factors'!$G$54,IF(D1903="Residential AC",'Emission Factors'!$G$55,IF(D1903="Residential HP",'Emission Factors'!$G$56,IF(D1903="Commercial AC (&gt;=65k to &lt;135,000k Btu/hr)",'Emission Factors'!$G$57,IF(D1903="Commercial AC (&gt;=135,000k Btu/hr)",'Emission Factors'!$G$58,""))))))</f>
        <v/>
      </c>
      <c r="N1903" s="96"/>
      <c r="O1903" s="209" t="str">
        <f>IF(ISBLANK(D1903),"",(IF(D1903="Room AC (window/wall)",'Emission Factors'!$C$53,IF(D1903="Room AC (PTAC/PTHP)",'Emission Factors'!$C$54,IF(D1903="Residential AC",'Emission Factors'!$C$55,IF(D1903="Residential HP",'Emission Factors'!$C$56,IF(D1903="Commercial AC (&gt;=65k to &lt;135,000k Btu/hr)",'Emission Factors'!$C$57,IF(D1903="Commercial AC (&gt;=135,000k Btu/hr)",'Emission Factors'!$C$58,""))))))))</f>
        <v/>
      </c>
      <c r="P1903" s="209" t="str">
        <f t="shared" si="290"/>
        <v/>
      </c>
      <c r="Q1903" s="95"/>
      <c r="R1903" s="256"/>
      <c r="S1903" s="256"/>
      <c r="T1903" s="96"/>
      <c r="U1903" s="211" t="str">
        <f>IF(Q1903="Room AC (window/wall)",'Emission Factors'!$E$53,IF(AND(Q1903="Room AC (PTAC/PTHP)",ISBLANK(T1903)),"Error",IF(AND(Q1903="Room AC (PTAC/PTHP)",T1903&gt;0),T1903,IF(Q1903="Residential AC",'Emission Factors'!$E$55,IF(AND(Q1903="Residential HP",ISBLANK(T1903)),"Error",IF(AND(Q1903="Residential HP",T1903&gt;0),T1903,IF(Q1903="Commercial AC (&gt;=65k to &lt;135,000k Btu/hr)",'Emission Factors'!$E$57,IF(Q1903="Commercial AC (&gt;=135,000k Btu/hr)",'Emission Factors'!$E$58,""))))))))</f>
        <v/>
      </c>
      <c r="V1903" s="95"/>
      <c r="W1903" s="211" t="str">
        <f>IF(ISBLANK(V1903),"",VLOOKUP(V1903,'Emission Factors'!$C$81:$G$221,4,FALSE))</f>
        <v/>
      </c>
      <c r="X1903" s="210" t="str">
        <f>IF(Q1903="Room AC (window/wall)",'Emission Factors'!$F$53,IF(Q1903="Room AC (PTAC/PTHP)",'Emission Factors'!$F$54,IF(Q1903="Residential AC",'Emission Factors'!$F$55,IF(Q1903="Residential HP",'Emission Factors'!$F$56,IF(Q1903="Commercial AC (&gt;=65k to &lt;135,000k Btu/hr)",'Emission Factors'!$F$57,IF(Q1903="Commercial AC (&gt;=135,000k Btu/hr)",'Emission Factors'!$F$58,""))))))</f>
        <v/>
      </c>
      <c r="Y1903" s="211" t="str">
        <f>IF(Q1903="Room AC (window/wall)",'Emission Factors'!$G$53,IF(Q1903="Room AC (PTAC/PTHP)",'Emission Factors'!$G$54,IF(Q1903="Residential AC",'Emission Factors'!$G$55,IF(Q1903="Residential HP",'Emission Factors'!$G$56,IF(Q1903="Commercial AC (&gt;=65k to &lt;135,000k Btu/hr)",'Emission Factors'!$G$57,IF(Q1903="Commercial AC (&gt;=135,000k Btu/hr)",'Emission Factors'!$G$58,""))))))</f>
        <v/>
      </c>
      <c r="Z1903" s="96"/>
      <c r="AA1903" s="97" t="str">
        <f t="shared" si="291"/>
        <v/>
      </c>
      <c r="AB1903" s="97" t="str">
        <f t="shared" si="292"/>
        <v/>
      </c>
      <c r="AC1903" s="246" t="str">
        <f t="shared" si="293"/>
        <v/>
      </c>
      <c r="AD1903" s="97" t="str">
        <f t="shared" si="294"/>
        <v/>
      </c>
      <c r="AE1903" s="97" t="str">
        <f t="shared" si="295"/>
        <v/>
      </c>
      <c r="AF1903" s="252" t="str">
        <f t="shared" si="296"/>
        <v/>
      </c>
      <c r="AG1903" s="254" t="str">
        <f t="shared" si="297"/>
        <v/>
      </c>
      <c r="AH1903" s="248" t="str">
        <f t="shared" si="298"/>
        <v/>
      </c>
      <c r="AI1903" s="249" t="str">
        <f t="shared" si="299"/>
        <v/>
      </c>
    </row>
    <row r="1904" spans="2:35" x14ac:dyDescent="0.3">
      <c r="B1904" s="94"/>
      <c r="C1904" s="95"/>
      <c r="D1904" s="95"/>
      <c r="E1904" s="95"/>
      <c r="F1904" s="94"/>
      <c r="G1904" s="145"/>
      <c r="H1904" s="245"/>
      <c r="I1904" s="211" t="str">
        <f>IF(D1904="Room AC (window/wall)",'Emission Factors'!$E$53,IF(D1904="Room AC (PTAC/PTHP)",H1904,IF(D1904="Residential AC",'Emission Factors'!$E$55,IF(D1904="Residential HP",H1904,IF(D1904="Commercial AC (&gt;=65k to &lt;135,000k Btu/hr)",'Emission Factors'!$E$57,IF(D1904="Commercial AC (&gt;=135,000k Btu/hr)",'Emission Factors'!$E$58,""))))))</f>
        <v/>
      </c>
      <c r="J1904" s="96"/>
      <c r="K1904" s="211" t="str">
        <f>IF(ISBLANK(J1904),"",VLOOKUP(J1904,'Emission Factors'!$C$81:$G$221,4,FALSE))</f>
        <v/>
      </c>
      <c r="L1904" s="210" t="str">
        <f>IF(D1904="Room AC (window/wall)",'Emission Factors'!$F$53,IF(D1904="Room AC (PTAC/PTHP)",'Emission Factors'!$F$54,IF(D1904="Residential AC",'Emission Factors'!$F$55,IF(D1904="Residential HP",'Emission Factors'!$F$56,IF(D1904="Commercial AC (&gt;=65k to &lt;135,000k Btu/hr)",'Emission Factors'!$F$57,IF(D1904="Commercial AC (&gt;=135,000k Btu/hr)",'Emission Factors'!$F$58,""))))))</f>
        <v/>
      </c>
      <c r="M1904" s="211" t="str">
        <f>IF(D1904="Room AC (window/wall)",'Emission Factors'!$G$53,IF(D1904="Room AC (PTAC/PTHP)",'Emission Factors'!$G$54,IF(D1904="Residential AC",'Emission Factors'!$G$55,IF(D1904="Residential HP",'Emission Factors'!$G$56,IF(D1904="Commercial AC (&gt;=65k to &lt;135,000k Btu/hr)",'Emission Factors'!$G$57,IF(D1904="Commercial AC (&gt;=135,000k Btu/hr)",'Emission Factors'!$G$58,""))))))</f>
        <v/>
      </c>
      <c r="N1904" s="96"/>
      <c r="O1904" s="209" t="str">
        <f>IF(ISBLANK(D1904),"",(IF(D1904="Room AC (window/wall)",'Emission Factors'!$C$53,IF(D1904="Room AC (PTAC/PTHP)",'Emission Factors'!$C$54,IF(D1904="Residential AC",'Emission Factors'!$C$55,IF(D1904="Residential HP",'Emission Factors'!$C$56,IF(D1904="Commercial AC (&gt;=65k to &lt;135,000k Btu/hr)",'Emission Factors'!$C$57,IF(D1904="Commercial AC (&gt;=135,000k Btu/hr)",'Emission Factors'!$C$58,""))))))))</f>
        <v/>
      </c>
      <c r="P1904" s="209" t="str">
        <f t="shared" si="290"/>
        <v/>
      </c>
      <c r="Q1904" s="95"/>
      <c r="R1904" s="256"/>
      <c r="S1904" s="256"/>
      <c r="T1904" s="96"/>
      <c r="U1904" s="211" t="str">
        <f>IF(Q1904="Room AC (window/wall)",'Emission Factors'!$E$53,IF(AND(Q1904="Room AC (PTAC/PTHP)",ISBLANK(T1904)),"Error",IF(AND(Q1904="Room AC (PTAC/PTHP)",T1904&gt;0),T1904,IF(Q1904="Residential AC",'Emission Factors'!$E$55,IF(AND(Q1904="Residential HP",ISBLANK(T1904)),"Error",IF(AND(Q1904="Residential HP",T1904&gt;0),T1904,IF(Q1904="Commercial AC (&gt;=65k to &lt;135,000k Btu/hr)",'Emission Factors'!$E$57,IF(Q1904="Commercial AC (&gt;=135,000k Btu/hr)",'Emission Factors'!$E$58,""))))))))</f>
        <v/>
      </c>
      <c r="V1904" s="95"/>
      <c r="W1904" s="211" t="str">
        <f>IF(ISBLANK(V1904),"",VLOOKUP(V1904,'Emission Factors'!$C$81:$G$221,4,FALSE))</f>
        <v/>
      </c>
      <c r="X1904" s="210" t="str">
        <f>IF(Q1904="Room AC (window/wall)",'Emission Factors'!$F$53,IF(Q1904="Room AC (PTAC/PTHP)",'Emission Factors'!$F$54,IF(Q1904="Residential AC",'Emission Factors'!$F$55,IF(Q1904="Residential HP",'Emission Factors'!$F$56,IF(Q1904="Commercial AC (&gt;=65k to &lt;135,000k Btu/hr)",'Emission Factors'!$F$57,IF(Q1904="Commercial AC (&gt;=135,000k Btu/hr)",'Emission Factors'!$F$58,""))))))</f>
        <v/>
      </c>
      <c r="Y1904" s="211" t="str">
        <f>IF(Q1904="Room AC (window/wall)",'Emission Factors'!$G$53,IF(Q1904="Room AC (PTAC/PTHP)",'Emission Factors'!$G$54,IF(Q1904="Residential AC",'Emission Factors'!$G$55,IF(Q1904="Residential HP",'Emission Factors'!$G$56,IF(Q1904="Commercial AC (&gt;=65k to &lt;135,000k Btu/hr)",'Emission Factors'!$G$57,IF(Q1904="Commercial AC (&gt;=135,000k Btu/hr)",'Emission Factors'!$G$58,""))))))</f>
        <v/>
      </c>
      <c r="Z1904" s="96"/>
      <c r="AA1904" s="97" t="str">
        <f t="shared" si="291"/>
        <v/>
      </c>
      <c r="AB1904" s="97" t="str">
        <f t="shared" si="292"/>
        <v/>
      </c>
      <c r="AC1904" s="246" t="str">
        <f t="shared" si="293"/>
        <v/>
      </c>
      <c r="AD1904" s="97" t="str">
        <f t="shared" si="294"/>
        <v/>
      </c>
      <c r="AE1904" s="97" t="str">
        <f t="shared" si="295"/>
        <v/>
      </c>
      <c r="AF1904" s="252" t="str">
        <f t="shared" si="296"/>
        <v/>
      </c>
      <c r="AG1904" s="254" t="str">
        <f t="shared" si="297"/>
        <v/>
      </c>
      <c r="AH1904" s="248" t="str">
        <f t="shared" si="298"/>
        <v/>
      </c>
      <c r="AI1904" s="249" t="str">
        <f t="shared" si="299"/>
        <v/>
      </c>
    </row>
    <row r="1905" spans="2:35" x14ac:dyDescent="0.3">
      <c r="B1905" s="94"/>
      <c r="C1905" s="95"/>
      <c r="D1905" s="95"/>
      <c r="E1905" s="95"/>
      <c r="F1905" s="94"/>
      <c r="G1905" s="145"/>
      <c r="H1905" s="245"/>
      <c r="I1905" s="211" t="str">
        <f>IF(D1905="Room AC (window/wall)",'Emission Factors'!$E$53,IF(D1905="Room AC (PTAC/PTHP)",H1905,IF(D1905="Residential AC",'Emission Factors'!$E$55,IF(D1905="Residential HP",H1905,IF(D1905="Commercial AC (&gt;=65k to &lt;135,000k Btu/hr)",'Emission Factors'!$E$57,IF(D1905="Commercial AC (&gt;=135,000k Btu/hr)",'Emission Factors'!$E$58,""))))))</f>
        <v/>
      </c>
      <c r="J1905" s="96"/>
      <c r="K1905" s="211" t="str">
        <f>IF(ISBLANK(J1905),"",VLOOKUP(J1905,'Emission Factors'!$C$81:$G$221,4,FALSE))</f>
        <v/>
      </c>
      <c r="L1905" s="210" t="str">
        <f>IF(D1905="Room AC (window/wall)",'Emission Factors'!$F$53,IF(D1905="Room AC (PTAC/PTHP)",'Emission Factors'!$F$54,IF(D1905="Residential AC",'Emission Factors'!$F$55,IF(D1905="Residential HP",'Emission Factors'!$F$56,IF(D1905="Commercial AC (&gt;=65k to &lt;135,000k Btu/hr)",'Emission Factors'!$F$57,IF(D1905="Commercial AC (&gt;=135,000k Btu/hr)",'Emission Factors'!$F$58,""))))))</f>
        <v/>
      </c>
      <c r="M1905" s="211" t="str">
        <f>IF(D1905="Room AC (window/wall)",'Emission Factors'!$G$53,IF(D1905="Room AC (PTAC/PTHP)",'Emission Factors'!$G$54,IF(D1905="Residential AC",'Emission Factors'!$G$55,IF(D1905="Residential HP",'Emission Factors'!$G$56,IF(D1905="Commercial AC (&gt;=65k to &lt;135,000k Btu/hr)",'Emission Factors'!$G$57,IF(D1905="Commercial AC (&gt;=135,000k Btu/hr)",'Emission Factors'!$G$58,""))))))</f>
        <v/>
      </c>
      <c r="N1905" s="96"/>
      <c r="O1905" s="209" t="str">
        <f>IF(ISBLANK(D1905),"",(IF(D1905="Room AC (window/wall)",'Emission Factors'!$C$53,IF(D1905="Room AC (PTAC/PTHP)",'Emission Factors'!$C$54,IF(D1905="Residential AC",'Emission Factors'!$C$55,IF(D1905="Residential HP",'Emission Factors'!$C$56,IF(D1905="Commercial AC (&gt;=65k to &lt;135,000k Btu/hr)",'Emission Factors'!$C$57,IF(D1905="Commercial AC (&gt;=135,000k Btu/hr)",'Emission Factors'!$C$58,""))))))))</f>
        <v/>
      </c>
      <c r="P1905" s="209" t="str">
        <f t="shared" si="290"/>
        <v/>
      </c>
      <c r="Q1905" s="95"/>
      <c r="R1905" s="256"/>
      <c r="S1905" s="256"/>
      <c r="T1905" s="96"/>
      <c r="U1905" s="211" t="str">
        <f>IF(Q1905="Room AC (window/wall)",'Emission Factors'!$E$53,IF(AND(Q1905="Room AC (PTAC/PTHP)",ISBLANK(T1905)),"Error",IF(AND(Q1905="Room AC (PTAC/PTHP)",T1905&gt;0),T1905,IF(Q1905="Residential AC",'Emission Factors'!$E$55,IF(AND(Q1905="Residential HP",ISBLANK(T1905)),"Error",IF(AND(Q1905="Residential HP",T1905&gt;0),T1905,IF(Q1905="Commercial AC (&gt;=65k to &lt;135,000k Btu/hr)",'Emission Factors'!$E$57,IF(Q1905="Commercial AC (&gt;=135,000k Btu/hr)",'Emission Factors'!$E$58,""))))))))</f>
        <v/>
      </c>
      <c r="V1905" s="95"/>
      <c r="W1905" s="211" t="str">
        <f>IF(ISBLANK(V1905),"",VLOOKUP(V1905,'Emission Factors'!$C$81:$G$221,4,FALSE))</f>
        <v/>
      </c>
      <c r="X1905" s="210" t="str">
        <f>IF(Q1905="Room AC (window/wall)",'Emission Factors'!$F$53,IF(Q1905="Room AC (PTAC/PTHP)",'Emission Factors'!$F$54,IF(Q1905="Residential AC",'Emission Factors'!$F$55,IF(Q1905="Residential HP",'Emission Factors'!$F$56,IF(Q1905="Commercial AC (&gt;=65k to &lt;135,000k Btu/hr)",'Emission Factors'!$F$57,IF(Q1905="Commercial AC (&gt;=135,000k Btu/hr)",'Emission Factors'!$F$58,""))))))</f>
        <v/>
      </c>
      <c r="Y1905" s="211" t="str">
        <f>IF(Q1905="Room AC (window/wall)",'Emission Factors'!$G$53,IF(Q1905="Room AC (PTAC/PTHP)",'Emission Factors'!$G$54,IF(Q1905="Residential AC",'Emission Factors'!$G$55,IF(Q1905="Residential HP",'Emission Factors'!$G$56,IF(Q1905="Commercial AC (&gt;=65k to &lt;135,000k Btu/hr)",'Emission Factors'!$G$57,IF(Q1905="Commercial AC (&gt;=135,000k Btu/hr)",'Emission Factors'!$G$58,""))))))</f>
        <v/>
      </c>
      <c r="Z1905" s="96"/>
      <c r="AA1905" s="97" t="str">
        <f t="shared" si="291"/>
        <v/>
      </c>
      <c r="AB1905" s="97" t="str">
        <f t="shared" si="292"/>
        <v/>
      </c>
      <c r="AC1905" s="246" t="str">
        <f t="shared" si="293"/>
        <v/>
      </c>
      <c r="AD1905" s="97" t="str">
        <f t="shared" si="294"/>
        <v/>
      </c>
      <c r="AE1905" s="97" t="str">
        <f t="shared" si="295"/>
        <v/>
      </c>
      <c r="AF1905" s="252" t="str">
        <f t="shared" si="296"/>
        <v/>
      </c>
      <c r="AG1905" s="254" t="str">
        <f t="shared" si="297"/>
        <v/>
      </c>
      <c r="AH1905" s="248" t="str">
        <f t="shared" si="298"/>
        <v/>
      </c>
      <c r="AI1905" s="249" t="str">
        <f t="shared" si="299"/>
        <v/>
      </c>
    </row>
    <row r="1906" spans="2:35" x14ac:dyDescent="0.3">
      <c r="B1906" s="94"/>
      <c r="C1906" s="95"/>
      <c r="D1906" s="95"/>
      <c r="E1906" s="95"/>
      <c r="F1906" s="94"/>
      <c r="G1906" s="145"/>
      <c r="H1906" s="245"/>
      <c r="I1906" s="211" t="str">
        <f>IF(D1906="Room AC (window/wall)",'Emission Factors'!$E$53,IF(D1906="Room AC (PTAC/PTHP)",H1906,IF(D1906="Residential AC",'Emission Factors'!$E$55,IF(D1906="Residential HP",H1906,IF(D1906="Commercial AC (&gt;=65k to &lt;135,000k Btu/hr)",'Emission Factors'!$E$57,IF(D1906="Commercial AC (&gt;=135,000k Btu/hr)",'Emission Factors'!$E$58,""))))))</f>
        <v/>
      </c>
      <c r="J1906" s="96"/>
      <c r="K1906" s="211" t="str">
        <f>IF(ISBLANK(J1906),"",VLOOKUP(J1906,'Emission Factors'!$C$81:$G$221,4,FALSE))</f>
        <v/>
      </c>
      <c r="L1906" s="210" t="str">
        <f>IF(D1906="Room AC (window/wall)",'Emission Factors'!$F$53,IF(D1906="Room AC (PTAC/PTHP)",'Emission Factors'!$F$54,IF(D1906="Residential AC",'Emission Factors'!$F$55,IF(D1906="Residential HP",'Emission Factors'!$F$56,IF(D1906="Commercial AC (&gt;=65k to &lt;135,000k Btu/hr)",'Emission Factors'!$F$57,IF(D1906="Commercial AC (&gt;=135,000k Btu/hr)",'Emission Factors'!$F$58,""))))))</f>
        <v/>
      </c>
      <c r="M1906" s="211" t="str">
        <f>IF(D1906="Room AC (window/wall)",'Emission Factors'!$G$53,IF(D1906="Room AC (PTAC/PTHP)",'Emission Factors'!$G$54,IF(D1906="Residential AC",'Emission Factors'!$G$55,IF(D1906="Residential HP",'Emission Factors'!$G$56,IF(D1906="Commercial AC (&gt;=65k to &lt;135,000k Btu/hr)",'Emission Factors'!$G$57,IF(D1906="Commercial AC (&gt;=135,000k Btu/hr)",'Emission Factors'!$G$58,""))))))</f>
        <v/>
      </c>
      <c r="N1906" s="96"/>
      <c r="O1906" s="209" t="str">
        <f>IF(ISBLANK(D1906),"",(IF(D1906="Room AC (window/wall)",'Emission Factors'!$C$53,IF(D1906="Room AC (PTAC/PTHP)",'Emission Factors'!$C$54,IF(D1906="Residential AC",'Emission Factors'!$C$55,IF(D1906="Residential HP",'Emission Factors'!$C$56,IF(D1906="Commercial AC (&gt;=65k to &lt;135,000k Btu/hr)",'Emission Factors'!$C$57,IF(D1906="Commercial AC (&gt;=135,000k Btu/hr)",'Emission Factors'!$C$58,""))))))))</f>
        <v/>
      </c>
      <c r="P1906" s="209" t="str">
        <f t="shared" si="290"/>
        <v/>
      </c>
      <c r="Q1906" s="95"/>
      <c r="R1906" s="256"/>
      <c r="S1906" s="256"/>
      <c r="T1906" s="96"/>
      <c r="U1906" s="211" t="str">
        <f>IF(Q1906="Room AC (window/wall)",'Emission Factors'!$E$53,IF(AND(Q1906="Room AC (PTAC/PTHP)",ISBLANK(T1906)),"Error",IF(AND(Q1906="Room AC (PTAC/PTHP)",T1906&gt;0),T1906,IF(Q1906="Residential AC",'Emission Factors'!$E$55,IF(AND(Q1906="Residential HP",ISBLANK(T1906)),"Error",IF(AND(Q1906="Residential HP",T1906&gt;0),T1906,IF(Q1906="Commercial AC (&gt;=65k to &lt;135,000k Btu/hr)",'Emission Factors'!$E$57,IF(Q1906="Commercial AC (&gt;=135,000k Btu/hr)",'Emission Factors'!$E$58,""))))))))</f>
        <v/>
      </c>
      <c r="V1906" s="95"/>
      <c r="W1906" s="211" t="str">
        <f>IF(ISBLANK(V1906),"",VLOOKUP(V1906,'Emission Factors'!$C$81:$G$221,4,FALSE))</f>
        <v/>
      </c>
      <c r="X1906" s="210" t="str">
        <f>IF(Q1906="Room AC (window/wall)",'Emission Factors'!$F$53,IF(Q1906="Room AC (PTAC/PTHP)",'Emission Factors'!$F$54,IF(Q1906="Residential AC",'Emission Factors'!$F$55,IF(Q1906="Residential HP",'Emission Factors'!$F$56,IF(Q1906="Commercial AC (&gt;=65k to &lt;135,000k Btu/hr)",'Emission Factors'!$F$57,IF(Q1906="Commercial AC (&gt;=135,000k Btu/hr)",'Emission Factors'!$F$58,""))))))</f>
        <v/>
      </c>
      <c r="Y1906" s="211" t="str">
        <f>IF(Q1906="Room AC (window/wall)",'Emission Factors'!$G$53,IF(Q1906="Room AC (PTAC/PTHP)",'Emission Factors'!$G$54,IF(Q1906="Residential AC",'Emission Factors'!$G$55,IF(Q1906="Residential HP",'Emission Factors'!$G$56,IF(Q1906="Commercial AC (&gt;=65k to &lt;135,000k Btu/hr)",'Emission Factors'!$G$57,IF(Q1906="Commercial AC (&gt;=135,000k Btu/hr)",'Emission Factors'!$G$58,""))))))</f>
        <v/>
      </c>
      <c r="Z1906" s="96"/>
      <c r="AA1906" s="97" t="str">
        <f t="shared" si="291"/>
        <v/>
      </c>
      <c r="AB1906" s="97" t="str">
        <f t="shared" si="292"/>
        <v/>
      </c>
      <c r="AC1906" s="246" t="str">
        <f t="shared" si="293"/>
        <v/>
      </c>
      <c r="AD1906" s="97" t="str">
        <f t="shared" si="294"/>
        <v/>
      </c>
      <c r="AE1906" s="97" t="str">
        <f t="shared" si="295"/>
        <v/>
      </c>
      <c r="AF1906" s="252" t="str">
        <f t="shared" si="296"/>
        <v/>
      </c>
      <c r="AG1906" s="254" t="str">
        <f t="shared" si="297"/>
        <v/>
      </c>
      <c r="AH1906" s="248" t="str">
        <f t="shared" si="298"/>
        <v/>
      </c>
      <c r="AI1906" s="249" t="str">
        <f t="shared" si="299"/>
        <v/>
      </c>
    </row>
    <row r="1907" spans="2:35" x14ac:dyDescent="0.3">
      <c r="B1907" s="94"/>
      <c r="C1907" s="95"/>
      <c r="D1907" s="95"/>
      <c r="E1907" s="95"/>
      <c r="F1907" s="94"/>
      <c r="G1907" s="145"/>
      <c r="H1907" s="245"/>
      <c r="I1907" s="211" t="str">
        <f>IF(D1907="Room AC (window/wall)",'Emission Factors'!$E$53,IF(D1907="Room AC (PTAC/PTHP)",H1907,IF(D1907="Residential AC",'Emission Factors'!$E$55,IF(D1907="Residential HP",H1907,IF(D1907="Commercial AC (&gt;=65k to &lt;135,000k Btu/hr)",'Emission Factors'!$E$57,IF(D1907="Commercial AC (&gt;=135,000k Btu/hr)",'Emission Factors'!$E$58,""))))))</f>
        <v/>
      </c>
      <c r="J1907" s="96"/>
      <c r="K1907" s="211" t="str">
        <f>IF(ISBLANK(J1907),"",VLOOKUP(J1907,'Emission Factors'!$C$81:$G$221,4,FALSE))</f>
        <v/>
      </c>
      <c r="L1907" s="210" t="str">
        <f>IF(D1907="Room AC (window/wall)",'Emission Factors'!$F$53,IF(D1907="Room AC (PTAC/PTHP)",'Emission Factors'!$F$54,IF(D1907="Residential AC",'Emission Factors'!$F$55,IF(D1907="Residential HP",'Emission Factors'!$F$56,IF(D1907="Commercial AC (&gt;=65k to &lt;135,000k Btu/hr)",'Emission Factors'!$F$57,IF(D1907="Commercial AC (&gt;=135,000k Btu/hr)",'Emission Factors'!$F$58,""))))))</f>
        <v/>
      </c>
      <c r="M1907" s="211" t="str">
        <f>IF(D1907="Room AC (window/wall)",'Emission Factors'!$G$53,IF(D1907="Room AC (PTAC/PTHP)",'Emission Factors'!$G$54,IF(D1907="Residential AC",'Emission Factors'!$G$55,IF(D1907="Residential HP",'Emission Factors'!$G$56,IF(D1907="Commercial AC (&gt;=65k to &lt;135,000k Btu/hr)",'Emission Factors'!$G$57,IF(D1907="Commercial AC (&gt;=135,000k Btu/hr)",'Emission Factors'!$G$58,""))))))</f>
        <v/>
      </c>
      <c r="N1907" s="96"/>
      <c r="O1907" s="209" t="str">
        <f>IF(ISBLANK(D1907),"",(IF(D1907="Room AC (window/wall)",'Emission Factors'!$C$53,IF(D1907="Room AC (PTAC/PTHP)",'Emission Factors'!$C$54,IF(D1907="Residential AC",'Emission Factors'!$C$55,IF(D1907="Residential HP",'Emission Factors'!$C$56,IF(D1907="Commercial AC (&gt;=65k to &lt;135,000k Btu/hr)",'Emission Factors'!$C$57,IF(D1907="Commercial AC (&gt;=135,000k Btu/hr)",'Emission Factors'!$C$58,""))))))))</f>
        <v/>
      </c>
      <c r="P1907" s="209" t="str">
        <f t="shared" si="290"/>
        <v/>
      </c>
      <c r="Q1907" s="95"/>
      <c r="R1907" s="256"/>
      <c r="S1907" s="256"/>
      <c r="T1907" s="96"/>
      <c r="U1907" s="211" t="str">
        <f>IF(Q1907="Room AC (window/wall)",'Emission Factors'!$E$53,IF(AND(Q1907="Room AC (PTAC/PTHP)",ISBLANK(T1907)),"Error",IF(AND(Q1907="Room AC (PTAC/PTHP)",T1907&gt;0),T1907,IF(Q1907="Residential AC",'Emission Factors'!$E$55,IF(AND(Q1907="Residential HP",ISBLANK(T1907)),"Error",IF(AND(Q1907="Residential HP",T1907&gt;0),T1907,IF(Q1907="Commercial AC (&gt;=65k to &lt;135,000k Btu/hr)",'Emission Factors'!$E$57,IF(Q1907="Commercial AC (&gt;=135,000k Btu/hr)",'Emission Factors'!$E$58,""))))))))</f>
        <v/>
      </c>
      <c r="V1907" s="95"/>
      <c r="W1907" s="211" t="str">
        <f>IF(ISBLANK(V1907),"",VLOOKUP(V1907,'Emission Factors'!$C$81:$G$221,4,FALSE))</f>
        <v/>
      </c>
      <c r="X1907" s="210" t="str">
        <f>IF(Q1907="Room AC (window/wall)",'Emission Factors'!$F$53,IF(Q1907="Room AC (PTAC/PTHP)",'Emission Factors'!$F$54,IF(Q1907="Residential AC",'Emission Factors'!$F$55,IF(Q1907="Residential HP",'Emission Factors'!$F$56,IF(Q1907="Commercial AC (&gt;=65k to &lt;135,000k Btu/hr)",'Emission Factors'!$F$57,IF(Q1907="Commercial AC (&gt;=135,000k Btu/hr)",'Emission Factors'!$F$58,""))))))</f>
        <v/>
      </c>
      <c r="Y1907" s="211" t="str">
        <f>IF(Q1907="Room AC (window/wall)",'Emission Factors'!$G$53,IF(Q1907="Room AC (PTAC/PTHP)",'Emission Factors'!$G$54,IF(Q1907="Residential AC",'Emission Factors'!$G$55,IF(Q1907="Residential HP",'Emission Factors'!$G$56,IF(Q1907="Commercial AC (&gt;=65k to &lt;135,000k Btu/hr)",'Emission Factors'!$G$57,IF(Q1907="Commercial AC (&gt;=135,000k Btu/hr)",'Emission Factors'!$G$58,""))))))</f>
        <v/>
      </c>
      <c r="Z1907" s="96"/>
      <c r="AA1907" s="97" t="str">
        <f t="shared" si="291"/>
        <v/>
      </c>
      <c r="AB1907" s="97" t="str">
        <f t="shared" si="292"/>
        <v/>
      </c>
      <c r="AC1907" s="246" t="str">
        <f t="shared" si="293"/>
        <v/>
      </c>
      <c r="AD1907" s="97" t="str">
        <f t="shared" si="294"/>
        <v/>
      </c>
      <c r="AE1907" s="97" t="str">
        <f t="shared" si="295"/>
        <v/>
      </c>
      <c r="AF1907" s="252" t="str">
        <f t="shared" si="296"/>
        <v/>
      </c>
      <c r="AG1907" s="254" t="str">
        <f t="shared" si="297"/>
        <v/>
      </c>
      <c r="AH1907" s="248" t="str">
        <f t="shared" si="298"/>
        <v/>
      </c>
      <c r="AI1907" s="249" t="str">
        <f t="shared" si="299"/>
        <v/>
      </c>
    </row>
    <row r="1908" spans="2:35" x14ac:dyDescent="0.3">
      <c r="B1908" s="94"/>
      <c r="C1908" s="95"/>
      <c r="D1908" s="95"/>
      <c r="E1908" s="95"/>
      <c r="F1908" s="94"/>
      <c r="G1908" s="145"/>
      <c r="H1908" s="245"/>
      <c r="I1908" s="211" t="str">
        <f>IF(D1908="Room AC (window/wall)",'Emission Factors'!$E$53,IF(D1908="Room AC (PTAC/PTHP)",H1908,IF(D1908="Residential AC",'Emission Factors'!$E$55,IF(D1908="Residential HP",H1908,IF(D1908="Commercial AC (&gt;=65k to &lt;135,000k Btu/hr)",'Emission Factors'!$E$57,IF(D1908="Commercial AC (&gt;=135,000k Btu/hr)",'Emission Factors'!$E$58,""))))))</f>
        <v/>
      </c>
      <c r="J1908" s="96"/>
      <c r="K1908" s="211" t="str">
        <f>IF(ISBLANK(J1908),"",VLOOKUP(J1908,'Emission Factors'!$C$81:$G$221,4,FALSE))</f>
        <v/>
      </c>
      <c r="L1908" s="210" t="str">
        <f>IF(D1908="Room AC (window/wall)",'Emission Factors'!$F$53,IF(D1908="Room AC (PTAC/PTHP)",'Emission Factors'!$F$54,IF(D1908="Residential AC",'Emission Factors'!$F$55,IF(D1908="Residential HP",'Emission Factors'!$F$56,IF(D1908="Commercial AC (&gt;=65k to &lt;135,000k Btu/hr)",'Emission Factors'!$F$57,IF(D1908="Commercial AC (&gt;=135,000k Btu/hr)",'Emission Factors'!$F$58,""))))))</f>
        <v/>
      </c>
      <c r="M1908" s="211" t="str">
        <f>IF(D1908="Room AC (window/wall)",'Emission Factors'!$G$53,IF(D1908="Room AC (PTAC/PTHP)",'Emission Factors'!$G$54,IF(D1908="Residential AC",'Emission Factors'!$G$55,IF(D1908="Residential HP",'Emission Factors'!$G$56,IF(D1908="Commercial AC (&gt;=65k to &lt;135,000k Btu/hr)",'Emission Factors'!$G$57,IF(D1908="Commercial AC (&gt;=135,000k Btu/hr)",'Emission Factors'!$G$58,""))))))</f>
        <v/>
      </c>
      <c r="N1908" s="96"/>
      <c r="O1908" s="209" t="str">
        <f>IF(ISBLANK(D1908),"",(IF(D1908="Room AC (window/wall)",'Emission Factors'!$C$53,IF(D1908="Room AC (PTAC/PTHP)",'Emission Factors'!$C$54,IF(D1908="Residential AC",'Emission Factors'!$C$55,IF(D1908="Residential HP",'Emission Factors'!$C$56,IF(D1908="Commercial AC (&gt;=65k to &lt;135,000k Btu/hr)",'Emission Factors'!$C$57,IF(D1908="Commercial AC (&gt;=135,000k Btu/hr)",'Emission Factors'!$C$58,""))))))))</f>
        <v/>
      </c>
      <c r="P1908" s="209" t="str">
        <f t="shared" si="290"/>
        <v/>
      </c>
      <c r="Q1908" s="95"/>
      <c r="R1908" s="256"/>
      <c r="S1908" s="256"/>
      <c r="T1908" s="96"/>
      <c r="U1908" s="211" t="str">
        <f>IF(Q1908="Room AC (window/wall)",'Emission Factors'!$E$53,IF(AND(Q1908="Room AC (PTAC/PTHP)",ISBLANK(T1908)),"Error",IF(AND(Q1908="Room AC (PTAC/PTHP)",T1908&gt;0),T1908,IF(Q1908="Residential AC",'Emission Factors'!$E$55,IF(AND(Q1908="Residential HP",ISBLANK(T1908)),"Error",IF(AND(Q1908="Residential HP",T1908&gt;0),T1908,IF(Q1908="Commercial AC (&gt;=65k to &lt;135,000k Btu/hr)",'Emission Factors'!$E$57,IF(Q1908="Commercial AC (&gt;=135,000k Btu/hr)",'Emission Factors'!$E$58,""))))))))</f>
        <v/>
      </c>
      <c r="V1908" s="95"/>
      <c r="W1908" s="211" t="str">
        <f>IF(ISBLANK(V1908),"",VLOOKUP(V1908,'Emission Factors'!$C$81:$G$221,4,FALSE))</f>
        <v/>
      </c>
      <c r="X1908" s="210" t="str">
        <f>IF(Q1908="Room AC (window/wall)",'Emission Factors'!$F$53,IF(Q1908="Room AC (PTAC/PTHP)",'Emission Factors'!$F$54,IF(Q1908="Residential AC",'Emission Factors'!$F$55,IF(Q1908="Residential HP",'Emission Factors'!$F$56,IF(Q1908="Commercial AC (&gt;=65k to &lt;135,000k Btu/hr)",'Emission Factors'!$F$57,IF(Q1908="Commercial AC (&gt;=135,000k Btu/hr)",'Emission Factors'!$F$58,""))))))</f>
        <v/>
      </c>
      <c r="Y1908" s="211" t="str">
        <f>IF(Q1908="Room AC (window/wall)",'Emission Factors'!$G$53,IF(Q1908="Room AC (PTAC/PTHP)",'Emission Factors'!$G$54,IF(Q1908="Residential AC",'Emission Factors'!$G$55,IF(Q1908="Residential HP",'Emission Factors'!$G$56,IF(Q1908="Commercial AC (&gt;=65k to &lt;135,000k Btu/hr)",'Emission Factors'!$G$57,IF(Q1908="Commercial AC (&gt;=135,000k Btu/hr)",'Emission Factors'!$G$58,""))))))</f>
        <v/>
      </c>
      <c r="Z1908" s="96"/>
      <c r="AA1908" s="97" t="str">
        <f t="shared" si="291"/>
        <v/>
      </c>
      <c r="AB1908" s="97" t="str">
        <f t="shared" si="292"/>
        <v/>
      </c>
      <c r="AC1908" s="246" t="str">
        <f t="shared" si="293"/>
        <v/>
      </c>
      <c r="AD1908" s="97" t="str">
        <f t="shared" si="294"/>
        <v/>
      </c>
      <c r="AE1908" s="97" t="str">
        <f t="shared" si="295"/>
        <v/>
      </c>
      <c r="AF1908" s="252" t="str">
        <f t="shared" si="296"/>
        <v/>
      </c>
      <c r="AG1908" s="254" t="str">
        <f t="shared" si="297"/>
        <v/>
      </c>
      <c r="AH1908" s="248" t="str">
        <f t="shared" si="298"/>
        <v/>
      </c>
      <c r="AI1908" s="249" t="str">
        <f t="shared" si="299"/>
        <v/>
      </c>
    </row>
    <row r="1909" spans="2:35" x14ac:dyDescent="0.3">
      <c r="B1909" s="94"/>
      <c r="C1909" s="95"/>
      <c r="D1909" s="95"/>
      <c r="E1909" s="95"/>
      <c r="F1909" s="94"/>
      <c r="G1909" s="145"/>
      <c r="H1909" s="245"/>
      <c r="I1909" s="211" t="str">
        <f>IF(D1909="Room AC (window/wall)",'Emission Factors'!$E$53,IF(D1909="Room AC (PTAC/PTHP)",H1909,IF(D1909="Residential AC",'Emission Factors'!$E$55,IF(D1909="Residential HP",H1909,IF(D1909="Commercial AC (&gt;=65k to &lt;135,000k Btu/hr)",'Emission Factors'!$E$57,IF(D1909="Commercial AC (&gt;=135,000k Btu/hr)",'Emission Factors'!$E$58,""))))))</f>
        <v/>
      </c>
      <c r="J1909" s="96"/>
      <c r="K1909" s="211" t="str">
        <f>IF(ISBLANK(J1909),"",VLOOKUP(J1909,'Emission Factors'!$C$81:$G$221,4,FALSE))</f>
        <v/>
      </c>
      <c r="L1909" s="210" t="str">
        <f>IF(D1909="Room AC (window/wall)",'Emission Factors'!$F$53,IF(D1909="Room AC (PTAC/PTHP)",'Emission Factors'!$F$54,IF(D1909="Residential AC",'Emission Factors'!$F$55,IF(D1909="Residential HP",'Emission Factors'!$F$56,IF(D1909="Commercial AC (&gt;=65k to &lt;135,000k Btu/hr)",'Emission Factors'!$F$57,IF(D1909="Commercial AC (&gt;=135,000k Btu/hr)",'Emission Factors'!$F$58,""))))))</f>
        <v/>
      </c>
      <c r="M1909" s="211" t="str">
        <f>IF(D1909="Room AC (window/wall)",'Emission Factors'!$G$53,IF(D1909="Room AC (PTAC/PTHP)",'Emission Factors'!$G$54,IF(D1909="Residential AC",'Emission Factors'!$G$55,IF(D1909="Residential HP",'Emission Factors'!$G$56,IF(D1909="Commercial AC (&gt;=65k to &lt;135,000k Btu/hr)",'Emission Factors'!$G$57,IF(D1909="Commercial AC (&gt;=135,000k Btu/hr)",'Emission Factors'!$G$58,""))))))</f>
        <v/>
      </c>
      <c r="N1909" s="96"/>
      <c r="O1909" s="209" t="str">
        <f>IF(ISBLANK(D1909),"",(IF(D1909="Room AC (window/wall)",'Emission Factors'!$C$53,IF(D1909="Room AC (PTAC/PTHP)",'Emission Factors'!$C$54,IF(D1909="Residential AC",'Emission Factors'!$C$55,IF(D1909="Residential HP",'Emission Factors'!$C$56,IF(D1909="Commercial AC (&gt;=65k to &lt;135,000k Btu/hr)",'Emission Factors'!$C$57,IF(D1909="Commercial AC (&gt;=135,000k Btu/hr)",'Emission Factors'!$C$58,""))))))))</f>
        <v/>
      </c>
      <c r="P1909" s="209" t="str">
        <f t="shared" si="290"/>
        <v/>
      </c>
      <c r="Q1909" s="95"/>
      <c r="R1909" s="256"/>
      <c r="S1909" s="256"/>
      <c r="T1909" s="96"/>
      <c r="U1909" s="211" t="str">
        <f>IF(Q1909="Room AC (window/wall)",'Emission Factors'!$E$53,IF(AND(Q1909="Room AC (PTAC/PTHP)",ISBLANK(T1909)),"Error",IF(AND(Q1909="Room AC (PTAC/PTHP)",T1909&gt;0),T1909,IF(Q1909="Residential AC",'Emission Factors'!$E$55,IF(AND(Q1909="Residential HP",ISBLANK(T1909)),"Error",IF(AND(Q1909="Residential HP",T1909&gt;0),T1909,IF(Q1909="Commercial AC (&gt;=65k to &lt;135,000k Btu/hr)",'Emission Factors'!$E$57,IF(Q1909="Commercial AC (&gt;=135,000k Btu/hr)",'Emission Factors'!$E$58,""))))))))</f>
        <v/>
      </c>
      <c r="V1909" s="95"/>
      <c r="W1909" s="211" t="str">
        <f>IF(ISBLANK(V1909),"",VLOOKUP(V1909,'Emission Factors'!$C$81:$G$221,4,FALSE))</f>
        <v/>
      </c>
      <c r="X1909" s="210" t="str">
        <f>IF(Q1909="Room AC (window/wall)",'Emission Factors'!$F$53,IF(Q1909="Room AC (PTAC/PTHP)",'Emission Factors'!$F$54,IF(Q1909="Residential AC",'Emission Factors'!$F$55,IF(Q1909="Residential HP",'Emission Factors'!$F$56,IF(Q1909="Commercial AC (&gt;=65k to &lt;135,000k Btu/hr)",'Emission Factors'!$F$57,IF(Q1909="Commercial AC (&gt;=135,000k Btu/hr)",'Emission Factors'!$F$58,""))))))</f>
        <v/>
      </c>
      <c r="Y1909" s="211" t="str">
        <f>IF(Q1909="Room AC (window/wall)",'Emission Factors'!$G$53,IF(Q1909="Room AC (PTAC/PTHP)",'Emission Factors'!$G$54,IF(Q1909="Residential AC",'Emission Factors'!$G$55,IF(Q1909="Residential HP",'Emission Factors'!$G$56,IF(Q1909="Commercial AC (&gt;=65k to &lt;135,000k Btu/hr)",'Emission Factors'!$G$57,IF(Q1909="Commercial AC (&gt;=135,000k Btu/hr)",'Emission Factors'!$G$58,""))))))</f>
        <v/>
      </c>
      <c r="Z1909" s="96"/>
      <c r="AA1909" s="97" t="str">
        <f t="shared" si="291"/>
        <v/>
      </c>
      <c r="AB1909" s="97" t="str">
        <f t="shared" si="292"/>
        <v/>
      </c>
      <c r="AC1909" s="246" t="str">
        <f t="shared" si="293"/>
        <v/>
      </c>
      <c r="AD1909" s="97" t="str">
        <f t="shared" si="294"/>
        <v/>
      </c>
      <c r="AE1909" s="97" t="str">
        <f t="shared" si="295"/>
        <v/>
      </c>
      <c r="AF1909" s="252" t="str">
        <f t="shared" si="296"/>
        <v/>
      </c>
      <c r="AG1909" s="254" t="str">
        <f t="shared" si="297"/>
        <v/>
      </c>
      <c r="AH1909" s="248" t="str">
        <f t="shared" si="298"/>
        <v/>
      </c>
      <c r="AI1909" s="249" t="str">
        <f t="shared" si="299"/>
        <v/>
      </c>
    </row>
    <row r="1910" spans="2:35" x14ac:dyDescent="0.3">
      <c r="B1910" s="94"/>
      <c r="C1910" s="95"/>
      <c r="D1910" s="95"/>
      <c r="E1910" s="95"/>
      <c r="F1910" s="94"/>
      <c r="G1910" s="145"/>
      <c r="H1910" s="245"/>
      <c r="I1910" s="211" t="str">
        <f>IF(D1910="Room AC (window/wall)",'Emission Factors'!$E$53,IF(D1910="Room AC (PTAC/PTHP)",H1910,IF(D1910="Residential AC",'Emission Factors'!$E$55,IF(D1910="Residential HP",H1910,IF(D1910="Commercial AC (&gt;=65k to &lt;135,000k Btu/hr)",'Emission Factors'!$E$57,IF(D1910="Commercial AC (&gt;=135,000k Btu/hr)",'Emission Factors'!$E$58,""))))))</f>
        <v/>
      </c>
      <c r="J1910" s="96"/>
      <c r="K1910" s="211" t="str">
        <f>IF(ISBLANK(J1910),"",VLOOKUP(J1910,'Emission Factors'!$C$81:$G$221,4,FALSE))</f>
        <v/>
      </c>
      <c r="L1910" s="210" t="str">
        <f>IF(D1910="Room AC (window/wall)",'Emission Factors'!$F$53,IF(D1910="Room AC (PTAC/PTHP)",'Emission Factors'!$F$54,IF(D1910="Residential AC",'Emission Factors'!$F$55,IF(D1910="Residential HP",'Emission Factors'!$F$56,IF(D1910="Commercial AC (&gt;=65k to &lt;135,000k Btu/hr)",'Emission Factors'!$F$57,IF(D1910="Commercial AC (&gt;=135,000k Btu/hr)",'Emission Factors'!$F$58,""))))))</f>
        <v/>
      </c>
      <c r="M1910" s="211" t="str">
        <f>IF(D1910="Room AC (window/wall)",'Emission Factors'!$G$53,IF(D1910="Room AC (PTAC/PTHP)",'Emission Factors'!$G$54,IF(D1910="Residential AC",'Emission Factors'!$G$55,IF(D1910="Residential HP",'Emission Factors'!$G$56,IF(D1910="Commercial AC (&gt;=65k to &lt;135,000k Btu/hr)",'Emission Factors'!$G$57,IF(D1910="Commercial AC (&gt;=135,000k Btu/hr)",'Emission Factors'!$G$58,""))))))</f>
        <v/>
      </c>
      <c r="N1910" s="96"/>
      <c r="O1910" s="209" t="str">
        <f>IF(ISBLANK(D1910),"",(IF(D1910="Room AC (window/wall)",'Emission Factors'!$C$53,IF(D1910="Room AC (PTAC/PTHP)",'Emission Factors'!$C$54,IF(D1910="Residential AC",'Emission Factors'!$C$55,IF(D1910="Residential HP",'Emission Factors'!$C$56,IF(D1910="Commercial AC (&gt;=65k to &lt;135,000k Btu/hr)",'Emission Factors'!$C$57,IF(D1910="Commercial AC (&gt;=135,000k Btu/hr)",'Emission Factors'!$C$58,""))))))))</f>
        <v/>
      </c>
      <c r="P1910" s="209" t="str">
        <f t="shared" si="290"/>
        <v/>
      </c>
      <c r="Q1910" s="95"/>
      <c r="R1910" s="256"/>
      <c r="S1910" s="256"/>
      <c r="T1910" s="96"/>
      <c r="U1910" s="211" t="str">
        <f>IF(Q1910="Room AC (window/wall)",'Emission Factors'!$E$53,IF(AND(Q1910="Room AC (PTAC/PTHP)",ISBLANK(T1910)),"Error",IF(AND(Q1910="Room AC (PTAC/PTHP)",T1910&gt;0),T1910,IF(Q1910="Residential AC",'Emission Factors'!$E$55,IF(AND(Q1910="Residential HP",ISBLANK(T1910)),"Error",IF(AND(Q1910="Residential HP",T1910&gt;0),T1910,IF(Q1910="Commercial AC (&gt;=65k to &lt;135,000k Btu/hr)",'Emission Factors'!$E$57,IF(Q1910="Commercial AC (&gt;=135,000k Btu/hr)",'Emission Factors'!$E$58,""))))))))</f>
        <v/>
      </c>
      <c r="V1910" s="95"/>
      <c r="W1910" s="211" t="str">
        <f>IF(ISBLANK(V1910),"",VLOOKUP(V1910,'Emission Factors'!$C$81:$G$221,4,FALSE))</f>
        <v/>
      </c>
      <c r="X1910" s="210" t="str">
        <f>IF(Q1910="Room AC (window/wall)",'Emission Factors'!$F$53,IF(Q1910="Room AC (PTAC/PTHP)",'Emission Factors'!$F$54,IF(Q1910="Residential AC",'Emission Factors'!$F$55,IF(Q1910="Residential HP",'Emission Factors'!$F$56,IF(Q1910="Commercial AC (&gt;=65k to &lt;135,000k Btu/hr)",'Emission Factors'!$F$57,IF(Q1910="Commercial AC (&gt;=135,000k Btu/hr)",'Emission Factors'!$F$58,""))))))</f>
        <v/>
      </c>
      <c r="Y1910" s="211" t="str">
        <f>IF(Q1910="Room AC (window/wall)",'Emission Factors'!$G$53,IF(Q1910="Room AC (PTAC/PTHP)",'Emission Factors'!$G$54,IF(Q1910="Residential AC",'Emission Factors'!$G$55,IF(Q1910="Residential HP",'Emission Factors'!$G$56,IF(Q1910="Commercial AC (&gt;=65k to &lt;135,000k Btu/hr)",'Emission Factors'!$G$57,IF(Q1910="Commercial AC (&gt;=135,000k Btu/hr)",'Emission Factors'!$G$58,""))))))</f>
        <v/>
      </c>
      <c r="Z1910" s="96"/>
      <c r="AA1910" s="97" t="str">
        <f t="shared" si="291"/>
        <v/>
      </c>
      <c r="AB1910" s="97" t="str">
        <f t="shared" si="292"/>
        <v/>
      </c>
      <c r="AC1910" s="246" t="str">
        <f t="shared" si="293"/>
        <v/>
      </c>
      <c r="AD1910" s="97" t="str">
        <f t="shared" si="294"/>
        <v/>
      </c>
      <c r="AE1910" s="97" t="str">
        <f t="shared" si="295"/>
        <v/>
      </c>
      <c r="AF1910" s="252" t="str">
        <f t="shared" si="296"/>
        <v/>
      </c>
      <c r="AG1910" s="254" t="str">
        <f t="shared" si="297"/>
        <v/>
      </c>
      <c r="AH1910" s="248" t="str">
        <f t="shared" si="298"/>
        <v/>
      </c>
      <c r="AI1910" s="249" t="str">
        <f t="shared" si="299"/>
        <v/>
      </c>
    </row>
    <row r="1911" spans="2:35" x14ac:dyDescent="0.3">
      <c r="B1911" s="94"/>
      <c r="C1911" s="95"/>
      <c r="D1911" s="95"/>
      <c r="E1911" s="95"/>
      <c r="F1911" s="94"/>
      <c r="G1911" s="145"/>
      <c r="H1911" s="245"/>
      <c r="I1911" s="211" t="str">
        <f>IF(D1911="Room AC (window/wall)",'Emission Factors'!$E$53,IF(D1911="Room AC (PTAC/PTHP)",H1911,IF(D1911="Residential AC",'Emission Factors'!$E$55,IF(D1911="Residential HP",H1911,IF(D1911="Commercial AC (&gt;=65k to &lt;135,000k Btu/hr)",'Emission Factors'!$E$57,IF(D1911="Commercial AC (&gt;=135,000k Btu/hr)",'Emission Factors'!$E$58,""))))))</f>
        <v/>
      </c>
      <c r="J1911" s="96"/>
      <c r="K1911" s="211" t="str">
        <f>IF(ISBLANK(J1911),"",VLOOKUP(J1911,'Emission Factors'!$C$81:$G$221,4,FALSE))</f>
        <v/>
      </c>
      <c r="L1911" s="210" t="str">
        <f>IF(D1911="Room AC (window/wall)",'Emission Factors'!$F$53,IF(D1911="Room AC (PTAC/PTHP)",'Emission Factors'!$F$54,IF(D1911="Residential AC",'Emission Factors'!$F$55,IF(D1911="Residential HP",'Emission Factors'!$F$56,IF(D1911="Commercial AC (&gt;=65k to &lt;135,000k Btu/hr)",'Emission Factors'!$F$57,IF(D1911="Commercial AC (&gt;=135,000k Btu/hr)",'Emission Factors'!$F$58,""))))))</f>
        <v/>
      </c>
      <c r="M1911" s="211" t="str">
        <f>IF(D1911="Room AC (window/wall)",'Emission Factors'!$G$53,IF(D1911="Room AC (PTAC/PTHP)",'Emission Factors'!$G$54,IF(D1911="Residential AC",'Emission Factors'!$G$55,IF(D1911="Residential HP",'Emission Factors'!$G$56,IF(D1911="Commercial AC (&gt;=65k to &lt;135,000k Btu/hr)",'Emission Factors'!$G$57,IF(D1911="Commercial AC (&gt;=135,000k Btu/hr)",'Emission Factors'!$G$58,""))))))</f>
        <v/>
      </c>
      <c r="N1911" s="96"/>
      <c r="O1911" s="209" t="str">
        <f>IF(ISBLANK(D1911),"",(IF(D1911="Room AC (window/wall)",'Emission Factors'!$C$53,IF(D1911="Room AC (PTAC/PTHP)",'Emission Factors'!$C$54,IF(D1911="Residential AC",'Emission Factors'!$C$55,IF(D1911="Residential HP",'Emission Factors'!$C$56,IF(D1911="Commercial AC (&gt;=65k to &lt;135,000k Btu/hr)",'Emission Factors'!$C$57,IF(D1911="Commercial AC (&gt;=135,000k Btu/hr)",'Emission Factors'!$C$58,""))))))))</f>
        <v/>
      </c>
      <c r="P1911" s="209" t="str">
        <f t="shared" si="290"/>
        <v/>
      </c>
      <c r="Q1911" s="95"/>
      <c r="R1911" s="256"/>
      <c r="S1911" s="256"/>
      <c r="T1911" s="96"/>
      <c r="U1911" s="211" t="str">
        <f>IF(Q1911="Room AC (window/wall)",'Emission Factors'!$E$53,IF(AND(Q1911="Room AC (PTAC/PTHP)",ISBLANK(T1911)),"Error",IF(AND(Q1911="Room AC (PTAC/PTHP)",T1911&gt;0),T1911,IF(Q1911="Residential AC",'Emission Factors'!$E$55,IF(AND(Q1911="Residential HP",ISBLANK(T1911)),"Error",IF(AND(Q1911="Residential HP",T1911&gt;0),T1911,IF(Q1911="Commercial AC (&gt;=65k to &lt;135,000k Btu/hr)",'Emission Factors'!$E$57,IF(Q1911="Commercial AC (&gt;=135,000k Btu/hr)",'Emission Factors'!$E$58,""))))))))</f>
        <v/>
      </c>
      <c r="V1911" s="95"/>
      <c r="W1911" s="211" t="str">
        <f>IF(ISBLANK(V1911),"",VLOOKUP(V1911,'Emission Factors'!$C$81:$G$221,4,FALSE))</f>
        <v/>
      </c>
      <c r="X1911" s="210" t="str">
        <f>IF(Q1911="Room AC (window/wall)",'Emission Factors'!$F$53,IF(Q1911="Room AC (PTAC/PTHP)",'Emission Factors'!$F$54,IF(Q1911="Residential AC",'Emission Factors'!$F$55,IF(Q1911="Residential HP",'Emission Factors'!$F$56,IF(Q1911="Commercial AC (&gt;=65k to &lt;135,000k Btu/hr)",'Emission Factors'!$F$57,IF(Q1911="Commercial AC (&gt;=135,000k Btu/hr)",'Emission Factors'!$F$58,""))))))</f>
        <v/>
      </c>
      <c r="Y1911" s="211" t="str">
        <f>IF(Q1911="Room AC (window/wall)",'Emission Factors'!$G$53,IF(Q1911="Room AC (PTAC/PTHP)",'Emission Factors'!$G$54,IF(Q1911="Residential AC",'Emission Factors'!$G$55,IF(Q1911="Residential HP",'Emission Factors'!$G$56,IF(Q1911="Commercial AC (&gt;=65k to &lt;135,000k Btu/hr)",'Emission Factors'!$G$57,IF(Q1911="Commercial AC (&gt;=135,000k Btu/hr)",'Emission Factors'!$G$58,""))))))</f>
        <v/>
      </c>
      <c r="Z1911" s="96"/>
      <c r="AA1911" s="97" t="str">
        <f t="shared" si="291"/>
        <v/>
      </c>
      <c r="AB1911" s="97" t="str">
        <f t="shared" si="292"/>
        <v/>
      </c>
      <c r="AC1911" s="246" t="str">
        <f t="shared" si="293"/>
        <v/>
      </c>
      <c r="AD1911" s="97" t="str">
        <f t="shared" si="294"/>
        <v/>
      </c>
      <c r="AE1911" s="97" t="str">
        <f t="shared" si="295"/>
        <v/>
      </c>
      <c r="AF1911" s="252" t="str">
        <f t="shared" si="296"/>
        <v/>
      </c>
      <c r="AG1911" s="254" t="str">
        <f t="shared" si="297"/>
        <v/>
      </c>
      <c r="AH1911" s="248" t="str">
        <f t="shared" si="298"/>
        <v/>
      </c>
      <c r="AI1911" s="249" t="str">
        <f t="shared" si="299"/>
        <v/>
      </c>
    </row>
    <row r="1912" spans="2:35" x14ac:dyDescent="0.3">
      <c r="B1912" s="94"/>
      <c r="C1912" s="95"/>
      <c r="D1912" s="95"/>
      <c r="E1912" s="95"/>
      <c r="F1912" s="94"/>
      <c r="G1912" s="145"/>
      <c r="H1912" s="245"/>
      <c r="I1912" s="211" t="str">
        <f>IF(D1912="Room AC (window/wall)",'Emission Factors'!$E$53,IF(D1912="Room AC (PTAC/PTHP)",H1912,IF(D1912="Residential AC",'Emission Factors'!$E$55,IF(D1912="Residential HP",H1912,IF(D1912="Commercial AC (&gt;=65k to &lt;135,000k Btu/hr)",'Emission Factors'!$E$57,IF(D1912="Commercial AC (&gt;=135,000k Btu/hr)",'Emission Factors'!$E$58,""))))))</f>
        <v/>
      </c>
      <c r="J1912" s="96"/>
      <c r="K1912" s="211" t="str">
        <f>IF(ISBLANK(J1912),"",VLOOKUP(J1912,'Emission Factors'!$C$81:$G$221,4,FALSE))</f>
        <v/>
      </c>
      <c r="L1912" s="210" t="str">
        <f>IF(D1912="Room AC (window/wall)",'Emission Factors'!$F$53,IF(D1912="Room AC (PTAC/PTHP)",'Emission Factors'!$F$54,IF(D1912="Residential AC",'Emission Factors'!$F$55,IF(D1912="Residential HP",'Emission Factors'!$F$56,IF(D1912="Commercial AC (&gt;=65k to &lt;135,000k Btu/hr)",'Emission Factors'!$F$57,IF(D1912="Commercial AC (&gt;=135,000k Btu/hr)",'Emission Factors'!$F$58,""))))))</f>
        <v/>
      </c>
      <c r="M1912" s="211" t="str">
        <f>IF(D1912="Room AC (window/wall)",'Emission Factors'!$G$53,IF(D1912="Room AC (PTAC/PTHP)",'Emission Factors'!$G$54,IF(D1912="Residential AC",'Emission Factors'!$G$55,IF(D1912="Residential HP",'Emission Factors'!$G$56,IF(D1912="Commercial AC (&gt;=65k to &lt;135,000k Btu/hr)",'Emission Factors'!$G$57,IF(D1912="Commercial AC (&gt;=135,000k Btu/hr)",'Emission Factors'!$G$58,""))))))</f>
        <v/>
      </c>
      <c r="N1912" s="96"/>
      <c r="O1912" s="209" t="str">
        <f>IF(ISBLANK(D1912),"",(IF(D1912="Room AC (window/wall)",'Emission Factors'!$C$53,IF(D1912="Room AC (PTAC/PTHP)",'Emission Factors'!$C$54,IF(D1912="Residential AC",'Emission Factors'!$C$55,IF(D1912="Residential HP",'Emission Factors'!$C$56,IF(D1912="Commercial AC (&gt;=65k to &lt;135,000k Btu/hr)",'Emission Factors'!$C$57,IF(D1912="Commercial AC (&gt;=135,000k Btu/hr)",'Emission Factors'!$C$58,""))))))))</f>
        <v/>
      </c>
      <c r="P1912" s="209" t="str">
        <f t="shared" si="290"/>
        <v/>
      </c>
      <c r="Q1912" s="95"/>
      <c r="R1912" s="256"/>
      <c r="S1912" s="256"/>
      <c r="T1912" s="96"/>
      <c r="U1912" s="211" t="str">
        <f>IF(Q1912="Room AC (window/wall)",'Emission Factors'!$E$53,IF(AND(Q1912="Room AC (PTAC/PTHP)",ISBLANK(T1912)),"Error",IF(AND(Q1912="Room AC (PTAC/PTHP)",T1912&gt;0),T1912,IF(Q1912="Residential AC",'Emission Factors'!$E$55,IF(AND(Q1912="Residential HP",ISBLANK(T1912)),"Error",IF(AND(Q1912="Residential HP",T1912&gt;0),T1912,IF(Q1912="Commercial AC (&gt;=65k to &lt;135,000k Btu/hr)",'Emission Factors'!$E$57,IF(Q1912="Commercial AC (&gt;=135,000k Btu/hr)",'Emission Factors'!$E$58,""))))))))</f>
        <v/>
      </c>
      <c r="V1912" s="95"/>
      <c r="W1912" s="211" t="str">
        <f>IF(ISBLANK(V1912),"",VLOOKUP(V1912,'Emission Factors'!$C$81:$G$221,4,FALSE))</f>
        <v/>
      </c>
      <c r="X1912" s="210" t="str">
        <f>IF(Q1912="Room AC (window/wall)",'Emission Factors'!$F$53,IF(Q1912="Room AC (PTAC/PTHP)",'Emission Factors'!$F$54,IF(Q1912="Residential AC",'Emission Factors'!$F$55,IF(Q1912="Residential HP",'Emission Factors'!$F$56,IF(Q1912="Commercial AC (&gt;=65k to &lt;135,000k Btu/hr)",'Emission Factors'!$F$57,IF(Q1912="Commercial AC (&gt;=135,000k Btu/hr)",'Emission Factors'!$F$58,""))))))</f>
        <v/>
      </c>
      <c r="Y1912" s="211" t="str">
        <f>IF(Q1912="Room AC (window/wall)",'Emission Factors'!$G$53,IF(Q1912="Room AC (PTAC/PTHP)",'Emission Factors'!$G$54,IF(Q1912="Residential AC",'Emission Factors'!$G$55,IF(Q1912="Residential HP",'Emission Factors'!$G$56,IF(Q1912="Commercial AC (&gt;=65k to &lt;135,000k Btu/hr)",'Emission Factors'!$G$57,IF(Q1912="Commercial AC (&gt;=135,000k Btu/hr)",'Emission Factors'!$G$58,""))))))</f>
        <v/>
      </c>
      <c r="Z1912" s="96"/>
      <c r="AA1912" s="97" t="str">
        <f t="shared" si="291"/>
        <v/>
      </c>
      <c r="AB1912" s="97" t="str">
        <f t="shared" si="292"/>
        <v/>
      </c>
      <c r="AC1912" s="246" t="str">
        <f t="shared" si="293"/>
        <v/>
      </c>
      <c r="AD1912" s="97" t="str">
        <f t="shared" si="294"/>
        <v/>
      </c>
      <c r="AE1912" s="97" t="str">
        <f t="shared" si="295"/>
        <v/>
      </c>
      <c r="AF1912" s="252" t="str">
        <f t="shared" si="296"/>
        <v/>
      </c>
      <c r="AG1912" s="254" t="str">
        <f t="shared" si="297"/>
        <v/>
      </c>
      <c r="AH1912" s="248" t="str">
        <f t="shared" si="298"/>
        <v/>
      </c>
      <c r="AI1912" s="249" t="str">
        <f t="shared" si="299"/>
        <v/>
      </c>
    </row>
    <row r="1913" spans="2:35" x14ac:dyDescent="0.3">
      <c r="B1913" s="94"/>
      <c r="C1913" s="95"/>
      <c r="D1913" s="95"/>
      <c r="E1913" s="95"/>
      <c r="F1913" s="94"/>
      <c r="G1913" s="145"/>
      <c r="H1913" s="245"/>
      <c r="I1913" s="211" t="str">
        <f>IF(D1913="Room AC (window/wall)",'Emission Factors'!$E$53,IF(D1913="Room AC (PTAC/PTHP)",H1913,IF(D1913="Residential AC",'Emission Factors'!$E$55,IF(D1913="Residential HP",H1913,IF(D1913="Commercial AC (&gt;=65k to &lt;135,000k Btu/hr)",'Emission Factors'!$E$57,IF(D1913="Commercial AC (&gt;=135,000k Btu/hr)",'Emission Factors'!$E$58,""))))))</f>
        <v/>
      </c>
      <c r="J1913" s="96"/>
      <c r="K1913" s="211" t="str">
        <f>IF(ISBLANK(J1913),"",VLOOKUP(J1913,'Emission Factors'!$C$81:$G$221,4,FALSE))</f>
        <v/>
      </c>
      <c r="L1913" s="210" t="str">
        <f>IF(D1913="Room AC (window/wall)",'Emission Factors'!$F$53,IF(D1913="Room AC (PTAC/PTHP)",'Emission Factors'!$F$54,IF(D1913="Residential AC",'Emission Factors'!$F$55,IF(D1913="Residential HP",'Emission Factors'!$F$56,IF(D1913="Commercial AC (&gt;=65k to &lt;135,000k Btu/hr)",'Emission Factors'!$F$57,IF(D1913="Commercial AC (&gt;=135,000k Btu/hr)",'Emission Factors'!$F$58,""))))))</f>
        <v/>
      </c>
      <c r="M1913" s="211" t="str">
        <f>IF(D1913="Room AC (window/wall)",'Emission Factors'!$G$53,IF(D1913="Room AC (PTAC/PTHP)",'Emission Factors'!$G$54,IF(D1913="Residential AC",'Emission Factors'!$G$55,IF(D1913="Residential HP",'Emission Factors'!$G$56,IF(D1913="Commercial AC (&gt;=65k to &lt;135,000k Btu/hr)",'Emission Factors'!$G$57,IF(D1913="Commercial AC (&gt;=135,000k Btu/hr)",'Emission Factors'!$G$58,""))))))</f>
        <v/>
      </c>
      <c r="N1913" s="96"/>
      <c r="O1913" s="209" t="str">
        <f>IF(ISBLANK(D1913),"",(IF(D1913="Room AC (window/wall)",'Emission Factors'!$C$53,IF(D1913="Room AC (PTAC/PTHP)",'Emission Factors'!$C$54,IF(D1913="Residential AC",'Emission Factors'!$C$55,IF(D1913="Residential HP",'Emission Factors'!$C$56,IF(D1913="Commercial AC (&gt;=65k to &lt;135,000k Btu/hr)",'Emission Factors'!$C$57,IF(D1913="Commercial AC (&gt;=135,000k Btu/hr)",'Emission Factors'!$C$58,""))))))))</f>
        <v/>
      </c>
      <c r="P1913" s="209" t="str">
        <f t="shared" si="290"/>
        <v/>
      </c>
      <c r="Q1913" s="95"/>
      <c r="R1913" s="256"/>
      <c r="S1913" s="256"/>
      <c r="T1913" s="96"/>
      <c r="U1913" s="211" t="str">
        <f>IF(Q1913="Room AC (window/wall)",'Emission Factors'!$E$53,IF(AND(Q1913="Room AC (PTAC/PTHP)",ISBLANK(T1913)),"Error",IF(AND(Q1913="Room AC (PTAC/PTHP)",T1913&gt;0),T1913,IF(Q1913="Residential AC",'Emission Factors'!$E$55,IF(AND(Q1913="Residential HP",ISBLANK(T1913)),"Error",IF(AND(Q1913="Residential HP",T1913&gt;0),T1913,IF(Q1913="Commercial AC (&gt;=65k to &lt;135,000k Btu/hr)",'Emission Factors'!$E$57,IF(Q1913="Commercial AC (&gt;=135,000k Btu/hr)",'Emission Factors'!$E$58,""))))))))</f>
        <v/>
      </c>
      <c r="V1913" s="95"/>
      <c r="W1913" s="211" t="str">
        <f>IF(ISBLANK(V1913),"",VLOOKUP(V1913,'Emission Factors'!$C$81:$G$221,4,FALSE))</f>
        <v/>
      </c>
      <c r="X1913" s="210" t="str">
        <f>IF(Q1913="Room AC (window/wall)",'Emission Factors'!$F$53,IF(Q1913="Room AC (PTAC/PTHP)",'Emission Factors'!$F$54,IF(Q1913="Residential AC",'Emission Factors'!$F$55,IF(Q1913="Residential HP",'Emission Factors'!$F$56,IF(Q1913="Commercial AC (&gt;=65k to &lt;135,000k Btu/hr)",'Emission Factors'!$F$57,IF(Q1913="Commercial AC (&gt;=135,000k Btu/hr)",'Emission Factors'!$F$58,""))))))</f>
        <v/>
      </c>
      <c r="Y1913" s="211" t="str">
        <f>IF(Q1913="Room AC (window/wall)",'Emission Factors'!$G$53,IF(Q1913="Room AC (PTAC/PTHP)",'Emission Factors'!$G$54,IF(Q1913="Residential AC",'Emission Factors'!$G$55,IF(Q1913="Residential HP",'Emission Factors'!$G$56,IF(Q1913="Commercial AC (&gt;=65k to &lt;135,000k Btu/hr)",'Emission Factors'!$G$57,IF(Q1913="Commercial AC (&gt;=135,000k Btu/hr)",'Emission Factors'!$G$58,""))))))</f>
        <v/>
      </c>
      <c r="Z1913" s="96"/>
      <c r="AA1913" s="97" t="str">
        <f t="shared" si="291"/>
        <v/>
      </c>
      <c r="AB1913" s="97" t="str">
        <f t="shared" si="292"/>
        <v/>
      </c>
      <c r="AC1913" s="246" t="str">
        <f t="shared" si="293"/>
        <v/>
      </c>
      <c r="AD1913" s="97" t="str">
        <f t="shared" si="294"/>
        <v/>
      </c>
      <c r="AE1913" s="97" t="str">
        <f t="shared" si="295"/>
        <v/>
      </c>
      <c r="AF1913" s="252" t="str">
        <f t="shared" si="296"/>
        <v/>
      </c>
      <c r="AG1913" s="254" t="str">
        <f t="shared" si="297"/>
        <v/>
      </c>
      <c r="AH1913" s="248" t="str">
        <f t="shared" si="298"/>
        <v/>
      </c>
      <c r="AI1913" s="249" t="str">
        <f t="shared" si="299"/>
        <v/>
      </c>
    </row>
    <row r="1914" spans="2:35" x14ac:dyDescent="0.3">
      <c r="B1914" s="94"/>
      <c r="C1914" s="95"/>
      <c r="D1914" s="95"/>
      <c r="E1914" s="95"/>
      <c r="F1914" s="94"/>
      <c r="G1914" s="145"/>
      <c r="H1914" s="245"/>
      <c r="I1914" s="211" t="str">
        <f>IF(D1914="Room AC (window/wall)",'Emission Factors'!$E$53,IF(D1914="Room AC (PTAC/PTHP)",H1914,IF(D1914="Residential AC",'Emission Factors'!$E$55,IF(D1914="Residential HP",H1914,IF(D1914="Commercial AC (&gt;=65k to &lt;135,000k Btu/hr)",'Emission Factors'!$E$57,IF(D1914="Commercial AC (&gt;=135,000k Btu/hr)",'Emission Factors'!$E$58,""))))))</f>
        <v/>
      </c>
      <c r="J1914" s="96"/>
      <c r="K1914" s="211" t="str">
        <f>IF(ISBLANK(J1914),"",VLOOKUP(J1914,'Emission Factors'!$C$81:$G$221,4,FALSE))</f>
        <v/>
      </c>
      <c r="L1914" s="210" t="str">
        <f>IF(D1914="Room AC (window/wall)",'Emission Factors'!$F$53,IF(D1914="Room AC (PTAC/PTHP)",'Emission Factors'!$F$54,IF(D1914="Residential AC",'Emission Factors'!$F$55,IF(D1914="Residential HP",'Emission Factors'!$F$56,IF(D1914="Commercial AC (&gt;=65k to &lt;135,000k Btu/hr)",'Emission Factors'!$F$57,IF(D1914="Commercial AC (&gt;=135,000k Btu/hr)",'Emission Factors'!$F$58,""))))))</f>
        <v/>
      </c>
      <c r="M1914" s="211" t="str">
        <f>IF(D1914="Room AC (window/wall)",'Emission Factors'!$G$53,IF(D1914="Room AC (PTAC/PTHP)",'Emission Factors'!$G$54,IF(D1914="Residential AC",'Emission Factors'!$G$55,IF(D1914="Residential HP",'Emission Factors'!$G$56,IF(D1914="Commercial AC (&gt;=65k to &lt;135,000k Btu/hr)",'Emission Factors'!$G$57,IF(D1914="Commercial AC (&gt;=135,000k Btu/hr)",'Emission Factors'!$G$58,""))))))</f>
        <v/>
      </c>
      <c r="N1914" s="96"/>
      <c r="O1914" s="209" t="str">
        <f>IF(ISBLANK(D1914),"",(IF(D1914="Room AC (window/wall)",'Emission Factors'!$C$53,IF(D1914="Room AC (PTAC/PTHP)",'Emission Factors'!$C$54,IF(D1914="Residential AC",'Emission Factors'!$C$55,IF(D1914="Residential HP",'Emission Factors'!$C$56,IF(D1914="Commercial AC (&gt;=65k to &lt;135,000k Btu/hr)",'Emission Factors'!$C$57,IF(D1914="Commercial AC (&gt;=135,000k Btu/hr)",'Emission Factors'!$C$58,""))))))))</f>
        <v/>
      </c>
      <c r="P1914" s="209" t="str">
        <f t="shared" si="290"/>
        <v/>
      </c>
      <c r="Q1914" s="95"/>
      <c r="R1914" s="256"/>
      <c r="S1914" s="256"/>
      <c r="T1914" s="96"/>
      <c r="U1914" s="211" t="str">
        <f>IF(Q1914="Room AC (window/wall)",'Emission Factors'!$E$53,IF(AND(Q1914="Room AC (PTAC/PTHP)",ISBLANK(T1914)),"Error",IF(AND(Q1914="Room AC (PTAC/PTHP)",T1914&gt;0),T1914,IF(Q1914="Residential AC",'Emission Factors'!$E$55,IF(AND(Q1914="Residential HP",ISBLANK(T1914)),"Error",IF(AND(Q1914="Residential HP",T1914&gt;0),T1914,IF(Q1914="Commercial AC (&gt;=65k to &lt;135,000k Btu/hr)",'Emission Factors'!$E$57,IF(Q1914="Commercial AC (&gt;=135,000k Btu/hr)",'Emission Factors'!$E$58,""))))))))</f>
        <v/>
      </c>
      <c r="V1914" s="95"/>
      <c r="W1914" s="211" t="str">
        <f>IF(ISBLANK(V1914),"",VLOOKUP(V1914,'Emission Factors'!$C$81:$G$221,4,FALSE))</f>
        <v/>
      </c>
      <c r="X1914" s="210" t="str">
        <f>IF(Q1914="Room AC (window/wall)",'Emission Factors'!$F$53,IF(Q1914="Room AC (PTAC/PTHP)",'Emission Factors'!$F$54,IF(Q1914="Residential AC",'Emission Factors'!$F$55,IF(Q1914="Residential HP",'Emission Factors'!$F$56,IF(Q1914="Commercial AC (&gt;=65k to &lt;135,000k Btu/hr)",'Emission Factors'!$F$57,IF(Q1914="Commercial AC (&gt;=135,000k Btu/hr)",'Emission Factors'!$F$58,""))))))</f>
        <v/>
      </c>
      <c r="Y1914" s="211" t="str">
        <f>IF(Q1914="Room AC (window/wall)",'Emission Factors'!$G$53,IF(Q1914="Room AC (PTAC/PTHP)",'Emission Factors'!$G$54,IF(Q1914="Residential AC",'Emission Factors'!$G$55,IF(Q1914="Residential HP",'Emission Factors'!$G$56,IF(Q1914="Commercial AC (&gt;=65k to &lt;135,000k Btu/hr)",'Emission Factors'!$G$57,IF(Q1914="Commercial AC (&gt;=135,000k Btu/hr)",'Emission Factors'!$G$58,""))))))</f>
        <v/>
      </c>
      <c r="Z1914" s="96"/>
      <c r="AA1914" s="97" t="str">
        <f t="shared" si="291"/>
        <v/>
      </c>
      <c r="AB1914" s="97" t="str">
        <f t="shared" si="292"/>
        <v/>
      </c>
      <c r="AC1914" s="246" t="str">
        <f t="shared" si="293"/>
        <v/>
      </c>
      <c r="AD1914" s="97" t="str">
        <f t="shared" si="294"/>
        <v/>
      </c>
      <c r="AE1914" s="97" t="str">
        <f t="shared" si="295"/>
        <v/>
      </c>
      <c r="AF1914" s="252" t="str">
        <f t="shared" si="296"/>
        <v/>
      </c>
      <c r="AG1914" s="254" t="str">
        <f t="shared" si="297"/>
        <v/>
      </c>
      <c r="AH1914" s="248" t="str">
        <f t="shared" si="298"/>
        <v/>
      </c>
      <c r="AI1914" s="249" t="str">
        <f t="shared" si="299"/>
        <v/>
      </c>
    </row>
    <row r="1915" spans="2:35" x14ac:dyDescent="0.3">
      <c r="B1915" s="94"/>
      <c r="C1915" s="95"/>
      <c r="D1915" s="95"/>
      <c r="E1915" s="95"/>
      <c r="F1915" s="94"/>
      <c r="G1915" s="145"/>
      <c r="H1915" s="245"/>
      <c r="I1915" s="211" t="str">
        <f>IF(D1915="Room AC (window/wall)",'Emission Factors'!$E$53,IF(D1915="Room AC (PTAC/PTHP)",H1915,IF(D1915="Residential AC",'Emission Factors'!$E$55,IF(D1915="Residential HP",H1915,IF(D1915="Commercial AC (&gt;=65k to &lt;135,000k Btu/hr)",'Emission Factors'!$E$57,IF(D1915="Commercial AC (&gt;=135,000k Btu/hr)",'Emission Factors'!$E$58,""))))))</f>
        <v/>
      </c>
      <c r="J1915" s="96"/>
      <c r="K1915" s="211" t="str">
        <f>IF(ISBLANK(J1915),"",VLOOKUP(J1915,'Emission Factors'!$C$81:$G$221,4,FALSE))</f>
        <v/>
      </c>
      <c r="L1915" s="210" t="str">
        <f>IF(D1915="Room AC (window/wall)",'Emission Factors'!$F$53,IF(D1915="Room AC (PTAC/PTHP)",'Emission Factors'!$F$54,IF(D1915="Residential AC",'Emission Factors'!$F$55,IF(D1915="Residential HP",'Emission Factors'!$F$56,IF(D1915="Commercial AC (&gt;=65k to &lt;135,000k Btu/hr)",'Emission Factors'!$F$57,IF(D1915="Commercial AC (&gt;=135,000k Btu/hr)",'Emission Factors'!$F$58,""))))))</f>
        <v/>
      </c>
      <c r="M1915" s="211" t="str">
        <f>IF(D1915="Room AC (window/wall)",'Emission Factors'!$G$53,IF(D1915="Room AC (PTAC/PTHP)",'Emission Factors'!$G$54,IF(D1915="Residential AC",'Emission Factors'!$G$55,IF(D1915="Residential HP",'Emission Factors'!$G$56,IF(D1915="Commercial AC (&gt;=65k to &lt;135,000k Btu/hr)",'Emission Factors'!$G$57,IF(D1915="Commercial AC (&gt;=135,000k Btu/hr)",'Emission Factors'!$G$58,""))))))</f>
        <v/>
      </c>
      <c r="N1915" s="96"/>
      <c r="O1915" s="209" t="str">
        <f>IF(ISBLANK(D1915),"",(IF(D1915="Room AC (window/wall)",'Emission Factors'!$C$53,IF(D1915="Room AC (PTAC/PTHP)",'Emission Factors'!$C$54,IF(D1915="Residential AC",'Emission Factors'!$C$55,IF(D1915="Residential HP",'Emission Factors'!$C$56,IF(D1915="Commercial AC (&gt;=65k to &lt;135,000k Btu/hr)",'Emission Factors'!$C$57,IF(D1915="Commercial AC (&gt;=135,000k Btu/hr)",'Emission Factors'!$C$58,""))))))))</f>
        <v/>
      </c>
      <c r="P1915" s="209" t="str">
        <f t="shared" si="290"/>
        <v/>
      </c>
      <c r="Q1915" s="95"/>
      <c r="R1915" s="256"/>
      <c r="S1915" s="256"/>
      <c r="T1915" s="96"/>
      <c r="U1915" s="211" t="str">
        <f>IF(Q1915="Room AC (window/wall)",'Emission Factors'!$E$53,IF(AND(Q1915="Room AC (PTAC/PTHP)",ISBLANK(T1915)),"Error",IF(AND(Q1915="Room AC (PTAC/PTHP)",T1915&gt;0),T1915,IF(Q1915="Residential AC",'Emission Factors'!$E$55,IF(AND(Q1915="Residential HP",ISBLANK(T1915)),"Error",IF(AND(Q1915="Residential HP",T1915&gt;0),T1915,IF(Q1915="Commercial AC (&gt;=65k to &lt;135,000k Btu/hr)",'Emission Factors'!$E$57,IF(Q1915="Commercial AC (&gt;=135,000k Btu/hr)",'Emission Factors'!$E$58,""))))))))</f>
        <v/>
      </c>
      <c r="V1915" s="95"/>
      <c r="W1915" s="211" t="str">
        <f>IF(ISBLANK(V1915),"",VLOOKUP(V1915,'Emission Factors'!$C$81:$G$221,4,FALSE))</f>
        <v/>
      </c>
      <c r="X1915" s="210" t="str">
        <f>IF(Q1915="Room AC (window/wall)",'Emission Factors'!$F$53,IF(Q1915="Room AC (PTAC/PTHP)",'Emission Factors'!$F$54,IF(Q1915="Residential AC",'Emission Factors'!$F$55,IF(Q1915="Residential HP",'Emission Factors'!$F$56,IF(Q1915="Commercial AC (&gt;=65k to &lt;135,000k Btu/hr)",'Emission Factors'!$F$57,IF(Q1915="Commercial AC (&gt;=135,000k Btu/hr)",'Emission Factors'!$F$58,""))))))</f>
        <v/>
      </c>
      <c r="Y1915" s="211" t="str">
        <f>IF(Q1915="Room AC (window/wall)",'Emission Factors'!$G$53,IF(Q1915="Room AC (PTAC/PTHP)",'Emission Factors'!$G$54,IF(Q1915="Residential AC",'Emission Factors'!$G$55,IF(Q1915="Residential HP",'Emission Factors'!$G$56,IF(Q1915="Commercial AC (&gt;=65k to &lt;135,000k Btu/hr)",'Emission Factors'!$G$57,IF(Q1915="Commercial AC (&gt;=135,000k Btu/hr)",'Emission Factors'!$G$58,""))))))</f>
        <v/>
      </c>
      <c r="Z1915" s="96"/>
      <c r="AA1915" s="97" t="str">
        <f t="shared" si="291"/>
        <v/>
      </c>
      <c r="AB1915" s="97" t="str">
        <f t="shared" si="292"/>
        <v/>
      </c>
      <c r="AC1915" s="246" t="str">
        <f t="shared" si="293"/>
        <v/>
      </c>
      <c r="AD1915" s="97" t="str">
        <f t="shared" si="294"/>
        <v/>
      </c>
      <c r="AE1915" s="97" t="str">
        <f t="shared" si="295"/>
        <v/>
      </c>
      <c r="AF1915" s="252" t="str">
        <f t="shared" si="296"/>
        <v/>
      </c>
      <c r="AG1915" s="254" t="str">
        <f t="shared" si="297"/>
        <v/>
      </c>
      <c r="AH1915" s="248" t="str">
        <f t="shared" si="298"/>
        <v/>
      </c>
      <c r="AI1915" s="249" t="str">
        <f t="shared" si="299"/>
        <v/>
      </c>
    </row>
    <row r="1916" spans="2:35" x14ac:dyDescent="0.3">
      <c r="B1916" s="94"/>
      <c r="C1916" s="95"/>
      <c r="D1916" s="95"/>
      <c r="E1916" s="95"/>
      <c r="F1916" s="94"/>
      <c r="G1916" s="145"/>
      <c r="H1916" s="245"/>
      <c r="I1916" s="211" t="str">
        <f>IF(D1916="Room AC (window/wall)",'Emission Factors'!$E$53,IF(D1916="Room AC (PTAC/PTHP)",H1916,IF(D1916="Residential AC",'Emission Factors'!$E$55,IF(D1916="Residential HP",H1916,IF(D1916="Commercial AC (&gt;=65k to &lt;135,000k Btu/hr)",'Emission Factors'!$E$57,IF(D1916="Commercial AC (&gt;=135,000k Btu/hr)",'Emission Factors'!$E$58,""))))))</f>
        <v/>
      </c>
      <c r="J1916" s="96"/>
      <c r="K1916" s="211" t="str">
        <f>IF(ISBLANK(J1916),"",VLOOKUP(J1916,'Emission Factors'!$C$81:$G$221,4,FALSE))</f>
        <v/>
      </c>
      <c r="L1916" s="210" t="str">
        <f>IF(D1916="Room AC (window/wall)",'Emission Factors'!$F$53,IF(D1916="Room AC (PTAC/PTHP)",'Emission Factors'!$F$54,IF(D1916="Residential AC",'Emission Factors'!$F$55,IF(D1916="Residential HP",'Emission Factors'!$F$56,IF(D1916="Commercial AC (&gt;=65k to &lt;135,000k Btu/hr)",'Emission Factors'!$F$57,IF(D1916="Commercial AC (&gt;=135,000k Btu/hr)",'Emission Factors'!$F$58,""))))))</f>
        <v/>
      </c>
      <c r="M1916" s="211" t="str">
        <f>IF(D1916="Room AC (window/wall)",'Emission Factors'!$G$53,IF(D1916="Room AC (PTAC/PTHP)",'Emission Factors'!$G$54,IF(D1916="Residential AC",'Emission Factors'!$G$55,IF(D1916="Residential HP",'Emission Factors'!$G$56,IF(D1916="Commercial AC (&gt;=65k to &lt;135,000k Btu/hr)",'Emission Factors'!$G$57,IF(D1916="Commercial AC (&gt;=135,000k Btu/hr)",'Emission Factors'!$G$58,""))))))</f>
        <v/>
      </c>
      <c r="N1916" s="96"/>
      <c r="O1916" s="209" t="str">
        <f>IF(ISBLANK(D1916),"",(IF(D1916="Room AC (window/wall)",'Emission Factors'!$C$53,IF(D1916="Room AC (PTAC/PTHP)",'Emission Factors'!$C$54,IF(D1916="Residential AC",'Emission Factors'!$C$55,IF(D1916="Residential HP",'Emission Factors'!$C$56,IF(D1916="Commercial AC (&gt;=65k to &lt;135,000k Btu/hr)",'Emission Factors'!$C$57,IF(D1916="Commercial AC (&gt;=135,000k Btu/hr)",'Emission Factors'!$C$58,""))))))))</f>
        <v/>
      </c>
      <c r="P1916" s="209" t="str">
        <f t="shared" si="290"/>
        <v/>
      </c>
      <c r="Q1916" s="95"/>
      <c r="R1916" s="256"/>
      <c r="S1916" s="256"/>
      <c r="T1916" s="96"/>
      <c r="U1916" s="211" t="str">
        <f>IF(Q1916="Room AC (window/wall)",'Emission Factors'!$E$53,IF(AND(Q1916="Room AC (PTAC/PTHP)",ISBLANK(T1916)),"Error",IF(AND(Q1916="Room AC (PTAC/PTHP)",T1916&gt;0),T1916,IF(Q1916="Residential AC",'Emission Factors'!$E$55,IF(AND(Q1916="Residential HP",ISBLANK(T1916)),"Error",IF(AND(Q1916="Residential HP",T1916&gt;0),T1916,IF(Q1916="Commercial AC (&gt;=65k to &lt;135,000k Btu/hr)",'Emission Factors'!$E$57,IF(Q1916="Commercial AC (&gt;=135,000k Btu/hr)",'Emission Factors'!$E$58,""))))))))</f>
        <v/>
      </c>
      <c r="V1916" s="95"/>
      <c r="W1916" s="211" t="str">
        <f>IF(ISBLANK(V1916),"",VLOOKUP(V1916,'Emission Factors'!$C$81:$G$221,4,FALSE))</f>
        <v/>
      </c>
      <c r="X1916" s="210" t="str">
        <f>IF(Q1916="Room AC (window/wall)",'Emission Factors'!$F$53,IF(Q1916="Room AC (PTAC/PTHP)",'Emission Factors'!$F$54,IF(Q1916="Residential AC",'Emission Factors'!$F$55,IF(Q1916="Residential HP",'Emission Factors'!$F$56,IF(Q1916="Commercial AC (&gt;=65k to &lt;135,000k Btu/hr)",'Emission Factors'!$F$57,IF(Q1916="Commercial AC (&gt;=135,000k Btu/hr)",'Emission Factors'!$F$58,""))))))</f>
        <v/>
      </c>
      <c r="Y1916" s="211" t="str">
        <f>IF(Q1916="Room AC (window/wall)",'Emission Factors'!$G$53,IF(Q1916="Room AC (PTAC/PTHP)",'Emission Factors'!$G$54,IF(Q1916="Residential AC",'Emission Factors'!$G$55,IF(Q1916="Residential HP",'Emission Factors'!$G$56,IF(Q1916="Commercial AC (&gt;=65k to &lt;135,000k Btu/hr)",'Emission Factors'!$G$57,IF(Q1916="Commercial AC (&gt;=135,000k Btu/hr)",'Emission Factors'!$G$58,""))))))</f>
        <v/>
      </c>
      <c r="Z1916" s="96"/>
      <c r="AA1916" s="97" t="str">
        <f t="shared" si="291"/>
        <v/>
      </c>
      <c r="AB1916" s="97" t="str">
        <f t="shared" si="292"/>
        <v/>
      </c>
      <c r="AC1916" s="246" t="str">
        <f t="shared" si="293"/>
        <v/>
      </c>
      <c r="AD1916" s="97" t="str">
        <f t="shared" si="294"/>
        <v/>
      </c>
      <c r="AE1916" s="97" t="str">
        <f t="shared" si="295"/>
        <v/>
      </c>
      <c r="AF1916" s="252" t="str">
        <f t="shared" si="296"/>
        <v/>
      </c>
      <c r="AG1916" s="254" t="str">
        <f t="shared" si="297"/>
        <v/>
      </c>
      <c r="AH1916" s="248" t="str">
        <f t="shared" si="298"/>
        <v/>
      </c>
      <c r="AI1916" s="249" t="str">
        <f t="shared" si="299"/>
        <v/>
      </c>
    </row>
    <row r="1917" spans="2:35" x14ac:dyDescent="0.3">
      <c r="B1917" s="94"/>
      <c r="C1917" s="95"/>
      <c r="D1917" s="95"/>
      <c r="E1917" s="95"/>
      <c r="F1917" s="94"/>
      <c r="G1917" s="145"/>
      <c r="H1917" s="245"/>
      <c r="I1917" s="211" t="str">
        <f>IF(D1917="Room AC (window/wall)",'Emission Factors'!$E$53,IF(D1917="Room AC (PTAC/PTHP)",H1917,IF(D1917="Residential AC",'Emission Factors'!$E$55,IF(D1917="Residential HP",H1917,IF(D1917="Commercial AC (&gt;=65k to &lt;135,000k Btu/hr)",'Emission Factors'!$E$57,IF(D1917="Commercial AC (&gt;=135,000k Btu/hr)",'Emission Factors'!$E$58,""))))))</f>
        <v/>
      </c>
      <c r="J1917" s="96"/>
      <c r="K1917" s="211" t="str">
        <f>IF(ISBLANK(J1917),"",VLOOKUP(J1917,'Emission Factors'!$C$81:$G$221,4,FALSE))</f>
        <v/>
      </c>
      <c r="L1917" s="210" t="str">
        <f>IF(D1917="Room AC (window/wall)",'Emission Factors'!$F$53,IF(D1917="Room AC (PTAC/PTHP)",'Emission Factors'!$F$54,IF(D1917="Residential AC",'Emission Factors'!$F$55,IF(D1917="Residential HP",'Emission Factors'!$F$56,IF(D1917="Commercial AC (&gt;=65k to &lt;135,000k Btu/hr)",'Emission Factors'!$F$57,IF(D1917="Commercial AC (&gt;=135,000k Btu/hr)",'Emission Factors'!$F$58,""))))))</f>
        <v/>
      </c>
      <c r="M1917" s="211" t="str">
        <f>IF(D1917="Room AC (window/wall)",'Emission Factors'!$G$53,IF(D1917="Room AC (PTAC/PTHP)",'Emission Factors'!$G$54,IF(D1917="Residential AC",'Emission Factors'!$G$55,IF(D1917="Residential HP",'Emission Factors'!$G$56,IF(D1917="Commercial AC (&gt;=65k to &lt;135,000k Btu/hr)",'Emission Factors'!$G$57,IF(D1917="Commercial AC (&gt;=135,000k Btu/hr)",'Emission Factors'!$G$58,""))))))</f>
        <v/>
      </c>
      <c r="N1917" s="96"/>
      <c r="O1917" s="209" t="str">
        <f>IF(ISBLANK(D1917),"",(IF(D1917="Room AC (window/wall)",'Emission Factors'!$C$53,IF(D1917="Room AC (PTAC/PTHP)",'Emission Factors'!$C$54,IF(D1917="Residential AC",'Emission Factors'!$C$55,IF(D1917="Residential HP",'Emission Factors'!$C$56,IF(D1917="Commercial AC (&gt;=65k to &lt;135,000k Btu/hr)",'Emission Factors'!$C$57,IF(D1917="Commercial AC (&gt;=135,000k Btu/hr)",'Emission Factors'!$C$58,""))))))))</f>
        <v/>
      </c>
      <c r="P1917" s="209" t="str">
        <f t="shared" si="290"/>
        <v/>
      </c>
      <c r="Q1917" s="95"/>
      <c r="R1917" s="256"/>
      <c r="S1917" s="256"/>
      <c r="T1917" s="96"/>
      <c r="U1917" s="211" t="str">
        <f>IF(Q1917="Room AC (window/wall)",'Emission Factors'!$E$53,IF(AND(Q1917="Room AC (PTAC/PTHP)",ISBLANK(T1917)),"Error",IF(AND(Q1917="Room AC (PTAC/PTHP)",T1917&gt;0),T1917,IF(Q1917="Residential AC",'Emission Factors'!$E$55,IF(AND(Q1917="Residential HP",ISBLANK(T1917)),"Error",IF(AND(Q1917="Residential HP",T1917&gt;0),T1917,IF(Q1917="Commercial AC (&gt;=65k to &lt;135,000k Btu/hr)",'Emission Factors'!$E$57,IF(Q1917="Commercial AC (&gt;=135,000k Btu/hr)",'Emission Factors'!$E$58,""))))))))</f>
        <v/>
      </c>
      <c r="V1917" s="95"/>
      <c r="W1917" s="211" t="str">
        <f>IF(ISBLANK(V1917),"",VLOOKUP(V1917,'Emission Factors'!$C$81:$G$221,4,FALSE))</f>
        <v/>
      </c>
      <c r="X1917" s="210" t="str">
        <f>IF(Q1917="Room AC (window/wall)",'Emission Factors'!$F$53,IF(Q1917="Room AC (PTAC/PTHP)",'Emission Factors'!$F$54,IF(Q1917="Residential AC",'Emission Factors'!$F$55,IF(Q1917="Residential HP",'Emission Factors'!$F$56,IF(Q1917="Commercial AC (&gt;=65k to &lt;135,000k Btu/hr)",'Emission Factors'!$F$57,IF(Q1917="Commercial AC (&gt;=135,000k Btu/hr)",'Emission Factors'!$F$58,""))))))</f>
        <v/>
      </c>
      <c r="Y1917" s="211" t="str">
        <f>IF(Q1917="Room AC (window/wall)",'Emission Factors'!$G$53,IF(Q1917="Room AC (PTAC/PTHP)",'Emission Factors'!$G$54,IF(Q1917="Residential AC",'Emission Factors'!$G$55,IF(Q1917="Residential HP",'Emission Factors'!$G$56,IF(Q1917="Commercial AC (&gt;=65k to &lt;135,000k Btu/hr)",'Emission Factors'!$G$57,IF(Q1917="Commercial AC (&gt;=135,000k Btu/hr)",'Emission Factors'!$G$58,""))))))</f>
        <v/>
      </c>
      <c r="Z1917" s="96"/>
      <c r="AA1917" s="97" t="str">
        <f t="shared" si="291"/>
        <v/>
      </c>
      <c r="AB1917" s="97" t="str">
        <f t="shared" si="292"/>
        <v/>
      </c>
      <c r="AC1917" s="246" t="str">
        <f t="shared" si="293"/>
        <v/>
      </c>
      <c r="AD1917" s="97" t="str">
        <f t="shared" si="294"/>
        <v/>
      </c>
      <c r="AE1917" s="97" t="str">
        <f t="shared" si="295"/>
        <v/>
      </c>
      <c r="AF1917" s="252" t="str">
        <f t="shared" si="296"/>
        <v/>
      </c>
      <c r="AG1917" s="254" t="str">
        <f t="shared" si="297"/>
        <v/>
      </c>
      <c r="AH1917" s="248" t="str">
        <f t="shared" si="298"/>
        <v/>
      </c>
      <c r="AI1917" s="249" t="str">
        <f t="shared" si="299"/>
        <v/>
      </c>
    </row>
    <row r="1918" spans="2:35" x14ac:dyDescent="0.3">
      <c r="B1918" s="94"/>
      <c r="C1918" s="95"/>
      <c r="D1918" s="95"/>
      <c r="E1918" s="95"/>
      <c r="F1918" s="94"/>
      <c r="G1918" s="145"/>
      <c r="H1918" s="245"/>
      <c r="I1918" s="211" t="str">
        <f>IF(D1918="Room AC (window/wall)",'Emission Factors'!$E$53,IF(D1918="Room AC (PTAC/PTHP)",H1918,IF(D1918="Residential AC",'Emission Factors'!$E$55,IF(D1918="Residential HP",H1918,IF(D1918="Commercial AC (&gt;=65k to &lt;135,000k Btu/hr)",'Emission Factors'!$E$57,IF(D1918="Commercial AC (&gt;=135,000k Btu/hr)",'Emission Factors'!$E$58,""))))))</f>
        <v/>
      </c>
      <c r="J1918" s="96"/>
      <c r="K1918" s="211" t="str">
        <f>IF(ISBLANK(J1918),"",VLOOKUP(J1918,'Emission Factors'!$C$81:$G$221,4,FALSE))</f>
        <v/>
      </c>
      <c r="L1918" s="210" t="str">
        <f>IF(D1918="Room AC (window/wall)",'Emission Factors'!$F$53,IF(D1918="Room AC (PTAC/PTHP)",'Emission Factors'!$F$54,IF(D1918="Residential AC",'Emission Factors'!$F$55,IF(D1918="Residential HP",'Emission Factors'!$F$56,IF(D1918="Commercial AC (&gt;=65k to &lt;135,000k Btu/hr)",'Emission Factors'!$F$57,IF(D1918="Commercial AC (&gt;=135,000k Btu/hr)",'Emission Factors'!$F$58,""))))))</f>
        <v/>
      </c>
      <c r="M1918" s="211" t="str">
        <f>IF(D1918="Room AC (window/wall)",'Emission Factors'!$G$53,IF(D1918="Room AC (PTAC/PTHP)",'Emission Factors'!$G$54,IF(D1918="Residential AC",'Emission Factors'!$G$55,IF(D1918="Residential HP",'Emission Factors'!$G$56,IF(D1918="Commercial AC (&gt;=65k to &lt;135,000k Btu/hr)",'Emission Factors'!$G$57,IF(D1918="Commercial AC (&gt;=135,000k Btu/hr)",'Emission Factors'!$G$58,""))))))</f>
        <v/>
      </c>
      <c r="N1918" s="96"/>
      <c r="O1918" s="209" t="str">
        <f>IF(ISBLANK(D1918),"",(IF(D1918="Room AC (window/wall)",'Emission Factors'!$C$53,IF(D1918="Room AC (PTAC/PTHP)",'Emission Factors'!$C$54,IF(D1918="Residential AC",'Emission Factors'!$C$55,IF(D1918="Residential HP",'Emission Factors'!$C$56,IF(D1918="Commercial AC (&gt;=65k to &lt;135,000k Btu/hr)",'Emission Factors'!$C$57,IF(D1918="Commercial AC (&gt;=135,000k Btu/hr)",'Emission Factors'!$C$58,""))))))))</f>
        <v/>
      </c>
      <c r="P1918" s="209" t="str">
        <f t="shared" si="290"/>
        <v/>
      </c>
      <c r="Q1918" s="95"/>
      <c r="R1918" s="256"/>
      <c r="S1918" s="256"/>
      <c r="T1918" s="96"/>
      <c r="U1918" s="211" t="str">
        <f>IF(Q1918="Room AC (window/wall)",'Emission Factors'!$E$53,IF(AND(Q1918="Room AC (PTAC/PTHP)",ISBLANK(T1918)),"Error",IF(AND(Q1918="Room AC (PTAC/PTHP)",T1918&gt;0),T1918,IF(Q1918="Residential AC",'Emission Factors'!$E$55,IF(AND(Q1918="Residential HP",ISBLANK(T1918)),"Error",IF(AND(Q1918="Residential HP",T1918&gt;0),T1918,IF(Q1918="Commercial AC (&gt;=65k to &lt;135,000k Btu/hr)",'Emission Factors'!$E$57,IF(Q1918="Commercial AC (&gt;=135,000k Btu/hr)",'Emission Factors'!$E$58,""))))))))</f>
        <v/>
      </c>
      <c r="V1918" s="95"/>
      <c r="W1918" s="211" t="str">
        <f>IF(ISBLANK(V1918),"",VLOOKUP(V1918,'Emission Factors'!$C$81:$G$221,4,FALSE))</f>
        <v/>
      </c>
      <c r="X1918" s="210" t="str">
        <f>IF(Q1918="Room AC (window/wall)",'Emission Factors'!$F$53,IF(Q1918="Room AC (PTAC/PTHP)",'Emission Factors'!$F$54,IF(Q1918="Residential AC",'Emission Factors'!$F$55,IF(Q1918="Residential HP",'Emission Factors'!$F$56,IF(Q1918="Commercial AC (&gt;=65k to &lt;135,000k Btu/hr)",'Emission Factors'!$F$57,IF(Q1918="Commercial AC (&gt;=135,000k Btu/hr)",'Emission Factors'!$F$58,""))))))</f>
        <v/>
      </c>
      <c r="Y1918" s="211" t="str">
        <f>IF(Q1918="Room AC (window/wall)",'Emission Factors'!$G$53,IF(Q1918="Room AC (PTAC/PTHP)",'Emission Factors'!$G$54,IF(Q1918="Residential AC",'Emission Factors'!$G$55,IF(Q1918="Residential HP",'Emission Factors'!$G$56,IF(Q1918="Commercial AC (&gt;=65k to &lt;135,000k Btu/hr)",'Emission Factors'!$G$57,IF(Q1918="Commercial AC (&gt;=135,000k Btu/hr)",'Emission Factors'!$G$58,""))))))</f>
        <v/>
      </c>
      <c r="Z1918" s="96"/>
      <c r="AA1918" s="97" t="str">
        <f t="shared" si="291"/>
        <v/>
      </c>
      <c r="AB1918" s="97" t="str">
        <f t="shared" si="292"/>
        <v/>
      </c>
      <c r="AC1918" s="246" t="str">
        <f t="shared" si="293"/>
        <v/>
      </c>
      <c r="AD1918" s="97" t="str">
        <f t="shared" si="294"/>
        <v/>
      </c>
      <c r="AE1918" s="97" t="str">
        <f t="shared" si="295"/>
        <v/>
      </c>
      <c r="AF1918" s="252" t="str">
        <f t="shared" si="296"/>
        <v/>
      </c>
      <c r="AG1918" s="254" t="str">
        <f t="shared" si="297"/>
        <v/>
      </c>
      <c r="AH1918" s="248" t="str">
        <f t="shared" si="298"/>
        <v/>
      </c>
      <c r="AI1918" s="249" t="str">
        <f t="shared" si="299"/>
        <v/>
      </c>
    </row>
    <row r="1919" spans="2:35" x14ac:dyDescent="0.3">
      <c r="B1919" s="94"/>
      <c r="C1919" s="95"/>
      <c r="D1919" s="95"/>
      <c r="E1919" s="95"/>
      <c r="F1919" s="94"/>
      <c r="G1919" s="145"/>
      <c r="H1919" s="245"/>
      <c r="I1919" s="211" t="str">
        <f>IF(D1919="Room AC (window/wall)",'Emission Factors'!$E$53,IF(D1919="Room AC (PTAC/PTHP)",H1919,IF(D1919="Residential AC",'Emission Factors'!$E$55,IF(D1919="Residential HP",H1919,IF(D1919="Commercial AC (&gt;=65k to &lt;135,000k Btu/hr)",'Emission Factors'!$E$57,IF(D1919="Commercial AC (&gt;=135,000k Btu/hr)",'Emission Factors'!$E$58,""))))))</f>
        <v/>
      </c>
      <c r="J1919" s="96"/>
      <c r="K1919" s="211" t="str">
        <f>IF(ISBLANK(J1919),"",VLOOKUP(J1919,'Emission Factors'!$C$81:$G$221,4,FALSE))</f>
        <v/>
      </c>
      <c r="L1919" s="210" t="str">
        <f>IF(D1919="Room AC (window/wall)",'Emission Factors'!$F$53,IF(D1919="Room AC (PTAC/PTHP)",'Emission Factors'!$F$54,IF(D1919="Residential AC",'Emission Factors'!$F$55,IF(D1919="Residential HP",'Emission Factors'!$F$56,IF(D1919="Commercial AC (&gt;=65k to &lt;135,000k Btu/hr)",'Emission Factors'!$F$57,IF(D1919="Commercial AC (&gt;=135,000k Btu/hr)",'Emission Factors'!$F$58,""))))))</f>
        <v/>
      </c>
      <c r="M1919" s="211" t="str">
        <f>IF(D1919="Room AC (window/wall)",'Emission Factors'!$G$53,IF(D1919="Room AC (PTAC/PTHP)",'Emission Factors'!$G$54,IF(D1919="Residential AC",'Emission Factors'!$G$55,IF(D1919="Residential HP",'Emission Factors'!$G$56,IF(D1919="Commercial AC (&gt;=65k to &lt;135,000k Btu/hr)",'Emission Factors'!$G$57,IF(D1919="Commercial AC (&gt;=135,000k Btu/hr)",'Emission Factors'!$G$58,""))))))</f>
        <v/>
      </c>
      <c r="N1919" s="96"/>
      <c r="O1919" s="209" t="str">
        <f>IF(ISBLANK(D1919),"",(IF(D1919="Room AC (window/wall)",'Emission Factors'!$C$53,IF(D1919="Room AC (PTAC/PTHP)",'Emission Factors'!$C$54,IF(D1919="Residential AC",'Emission Factors'!$C$55,IF(D1919="Residential HP",'Emission Factors'!$C$56,IF(D1919="Commercial AC (&gt;=65k to &lt;135,000k Btu/hr)",'Emission Factors'!$C$57,IF(D1919="Commercial AC (&gt;=135,000k Btu/hr)",'Emission Factors'!$C$58,""))))))))</f>
        <v/>
      </c>
      <c r="P1919" s="209" t="str">
        <f t="shared" si="290"/>
        <v/>
      </c>
      <c r="Q1919" s="95"/>
      <c r="R1919" s="256"/>
      <c r="S1919" s="256"/>
      <c r="T1919" s="96"/>
      <c r="U1919" s="211" t="str">
        <f>IF(Q1919="Room AC (window/wall)",'Emission Factors'!$E$53,IF(AND(Q1919="Room AC (PTAC/PTHP)",ISBLANK(T1919)),"Error",IF(AND(Q1919="Room AC (PTAC/PTHP)",T1919&gt;0),T1919,IF(Q1919="Residential AC",'Emission Factors'!$E$55,IF(AND(Q1919="Residential HP",ISBLANK(T1919)),"Error",IF(AND(Q1919="Residential HP",T1919&gt;0),T1919,IF(Q1919="Commercial AC (&gt;=65k to &lt;135,000k Btu/hr)",'Emission Factors'!$E$57,IF(Q1919="Commercial AC (&gt;=135,000k Btu/hr)",'Emission Factors'!$E$58,""))))))))</f>
        <v/>
      </c>
      <c r="V1919" s="95"/>
      <c r="W1919" s="211" t="str">
        <f>IF(ISBLANK(V1919),"",VLOOKUP(V1919,'Emission Factors'!$C$81:$G$221,4,FALSE))</f>
        <v/>
      </c>
      <c r="X1919" s="210" t="str">
        <f>IF(Q1919="Room AC (window/wall)",'Emission Factors'!$F$53,IF(Q1919="Room AC (PTAC/PTHP)",'Emission Factors'!$F$54,IF(Q1919="Residential AC",'Emission Factors'!$F$55,IF(Q1919="Residential HP",'Emission Factors'!$F$56,IF(Q1919="Commercial AC (&gt;=65k to &lt;135,000k Btu/hr)",'Emission Factors'!$F$57,IF(Q1919="Commercial AC (&gt;=135,000k Btu/hr)",'Emission Factors'!$F$58,""))))))</f>
        <v/>
      </c>
      <c r="Y1919" s="211" t="str">
        <f>IF(Q1919="Room AC (window/wall)",'Emission Factors'!$G$53,IF(Q1919="Room AC (PTAC/PTHP)",'Emission Factors'!$G$54,IF(Q1919="Residential AC",'Emission Factors'!$G$55,IF(Q1919="Residential HP",'Emission Factors'!$G$56,IF(Q1919="Commercial AC (&gt;=65k to &lt;135,000k Btu/hr)",'Emission Factors'!$G$57,IF(Q1919="Commercial AC (&gt;=135,000k Btu/hr)",'Emission Factors'!$G$58,""))))))</f>
        <v/>
      </c>
      <c r="Z1919" s="96"/>
      <c r="AA1919" s="97" t="str">
        <f t="shared" si="291"/>
        <v/>
      </c>
      <c r="AB1919" s="97" t="str">
        <f t="shared" si="292"/>
        <v/>
      </c>
      <c r="AC1919" s="246" t="str">
        <f t="shared" si="293"/>
        <v/>
      </c>
      <c r="AD1919" s="97" t="str">
        <f t="shared" si="294"/>
        <v/>
      </c>
      <c r="AE1919" s="97" t="str">
        <f t="shared" si="295"/>
        <v/>
      </c>
      <c r="AF1919" s="252" t="str">
        <f t="shared" si="296"/>
        <v/>
      </c>
      <c r="AG1919" s="254" t="str">
        <f t="shared" si="297"/>
        <v/>
      </c>
      <c r="AH1919" s="248" t="str">
        <f t="shared" si="298"/>
        <v/>
      </c>
      <c r="AI1919" s="249" t="str">
        <f t="shared" si="299"/>
        <v/>
      </c>
    </row>
    <row r="1920" spans="2:35" x14ac:dyDescent="0.3">
      <c r="B1920" s="94"/>
      <c r="C1920" s="95"/>
      <c r="D1920" s="95"/>
      <c r="E1920" s="95"/>
      <c r="F1920" s="94"/>
      <c r="G1920" s="145"/>
      <c r="H1920" s="245"/>
      <c r="I1920" s="211" t="str">
        <f>IF(D1920="Room AC (window/wall)",'Emission Factors'!$E$53,IF(D1920="Room AC (PTAC/PTHP)",H1920,IF(D1920="Residential AC",'Emission Factors'!$E$55,IF(D1920="Residential HP",H1920,IF(D1920="Commercial AC (&gt;=65k to &lt;135,000k Btu/hr)",'Emission Factors'!$E$57,IF(D1920="Commercial AC (&gt;=135,000k Btu/hr)",'Emission Factors'!$E$58,""))))))</f>
        <v/>
      </c>
      <c r="J1920" s="96"/>
      <c r="K1920" s="211" t="str">
        <f>IF(ISBLANK(J1920),"",VLOOKUP(J1920,'Emission Factors'!$C$81:$G$221,4,FALSE))</f>
        <v/>
      </c>
      <c r="L1920" s="210" t="str">
        <f>IF(D1920="Room AC (window/wall)",'Emission Factors'!$F$53,IF(D1920="Room AC (PTAC/PTHP)",'Emission Factors'!$F$54,IF(D1920="Residential AC",'Emission Factors'!$F$55,IF(D1920="Residential HP",'Emission Factors'!$F$56,IF(D1920="Commercial AC (&gt;=65k to &lt;135,000k Btu/hr)",'Emission Factors'!$F$57,IF(D1920="Commercial AC (&gt;=135,000k Btu/hr)",'Emission Factors'!$F$58,""))))))</f>
        <v/>
      </c>
      <c r="M1920" s="211" t="str">
        <f>IF(D1920="Room AC (window/wall)",'Emission Factors'!$G$53,IF(D1920="Room AC (PTAC/PTHP)",'Emission Factors'!$G$54,IF(D1920="Residential AC",'Emission Factors'!$G$55,IF(D1920="Residential HP",'Emission Factors'!$G$56,IF(D1920="Commercial AC (&gt;=65k to &lt;135,000k Btu/hr)",'Emission Factors'!$G$57,IF(D1920="Commercial AC (&gt;=135,000k Btu/hr)",'Emission Factors'!$G$58,""))))))</f>
        <v/>
      </c>
      <c r="N1920" s="96"/>
      <c r="O1920" s="209" t="str">
        <f>IF(ISBLANK(D1920),"",(IF(D1920="Room AC (window/wall)",'Emission Factors'!$C$53,IF(D1920="Room AC (PTAC/PTHP)",'Emission Factors'!$C$54,IF(D1920="Residential AC",'Emission Factors'!$C$55,IF(D1920="Residential HP",'Emission Factors'!$C$56,IF(D1920="Commercial AC (&gt;=65k to &lt;135,000k Btu/hr)",'Emission Factors'!$C$57,IF(D1920="Commercial AC (&gt;=135,000k Btu/hr)",'Emission Factors'!$C$58,""))))))))</f>
        <v/>
      </c>
      <c r="P1920" s="209" t="str">
        <f t="shared" si="290"/>
        <v/>
      </c>
      <c r="Q1920" s="95"/>
      <c r="R1920" s="256"/>
      <c r="S1920" s="256"/>
      <c r="T1920" s="96"/>
      <c r="U1920" s="211" t="str">
        <f>IF(Q1920="Room AC (window/wall)",'Emission Factors'!$E$53,IF(AND(Q1920="Room AC (PTAC/PTHP)",ISBLANK(T1920)),"Error",IF(AND(Q1920="Room AC (PTAC/PTHP)",T1920&gt;0),T1920,IF(Q1920="Residential AC",'Emission Factors'!$E$55,IF(AND(Q1920="Residential HP",ISBLANK(T1920)),"Error",IF(AND(Q1920="Residential HP",T1920&gt;0),T1920,IF(Q1920="Commercial AC (&gt;=65k to &lt;135,000k Btu/hr)",'Emission Factors'!$E$57,IF(Q1920="Commercial AC (&gt;=135,000k Btu/hr)",'Emission Factors'!$E$58,""))))))))</f>
        <v/>
      </c>
      <c r="V1920" s="95"/>
      <c r="W1920" s="211" t="str">
        <f>IF(ISBLANK(V1920),"",VLOOKUP(V1920,'Emission Factors'!$C$81:$G$221,4,FALSE))</f>
        <v/>
      </c>
      <c r="X1920" s="210" t="str">
        <f>IF(Q1920="Room AC (window/wall)",'Emission Factors'!$F$53,IF(Q1920="Room AC (PTAC/PTHP)",'Emission Factors'!$F$54,IF(Q1920="Residential AC",'Emission Factors'!$F$55,IF(Q1920="Residential HP",'Emission Factors'!$F$56,IF(Q1920="Commercial AC (&gt;=65k to &lt;135,000k Btu/hr)",'Emission Factors'!$F$57,IF(Q1920="Commercial AC (&gt;=135,000k Btu/hr)",'Emission Factors'!$F$58,""))))))</f>
        <v/>
      </c>
      <c r="Y1920" s="211" t="str">
        <f>IF(Q1920="Room AC (window/wall)",'Emission Factors'!$G$53,IF(Q1920="Room AC (PTAC/PTHP)",'Emission Factors'!$G$54,IF(Q1920="Residential AC",'Emission Factors'!$G$55,IF(Q1920="Residential HP",'Emission Factors'!$G$56,IF(Q1920="Commercial AC (&gt;=65k to &lt;135,000k Btu/hr)",'Emission Factors'!$G$57,IF(Q1920="Commercial AC (&gt;=135,000k Btu/hr)",'Emission Factors'!$G$58,""))))))</f>
        <v/>
      </c>
      <c r="Z1920" s="96"/>
      <c r="AA1920" s="97" t="str">
        <f t="shared" si="291"/>
        <v/>
      </c>
      <c r="AB1920" s="97" t="str">
        <f t="shared" si="292"/>
        <v/>
      </c>
      <c r="AC1920" s="246" t="str">
        <f t="shared" si="293"/>
        <v/>
      </c>
      <c r="AD1920" s="97" t="str">
        <f t="shared" si="294"/>
        <v/>
      </c>
      <c r="AE1920" s="97" t="str">
        <f t="shared" si="295"/>
        <v/>
      </c>
      <c r="AF1920" s="252" t="str">
        <f t="shared" si="296"/>
        <v/>
      </c>
      <c r="AG1920" s="254" t="str">
        <f t="shared" si="297"/>
        <v/>
      </c>
      <c r="AH1920" s="248" t="str">
        <f t="shared" si="298"/>
        <v/>
      </c>
      <c r="AI1920" s="249" t="str">
        <f t="shared" si="299"/>
        <v/>
      </c>
    </row>
    <row r="1921" spans="2:35" x14ac:dyDescent="0.3">
      <c r="B1921" s="94"/>
      <c r="C1921" s="95"/>
      <c r="D1921" s="95"/>
      <c r="E1921" s="95"/>
      <c r="F1921" s="94"/>
      <c r="G1921" s="145"/>
      <c r="H1921" s="245"/>
      <c r="I1921" s="211" t="str">
        <f>IF(D1921="Room AC (window/wall)",'Emission Factors'!$E$53,IF(D1921="Room AC (PTAC/PTHP)",H1921,IF(D1921="Residential AC",'Emission Factors'!$E$55,IF(D1921="Residential HP",H1921,IF(D1921="Commercial AC (&gt;=65k to &lt;135,000k Btu/hr)",'Emission Factors'!$E$57,IF(D1921="Commercial AC (&gt;=135,000k Btu/hr)",'Emission Factors'!$E$58,""))))))</f>
        <v/>
      </c>
      <c r="J1921" s="96"/>
      <c r="K1921" s="211" t="str">
        <f>IF(ISBLANK(J1921),"",VLOOKUP(J1921,'Emission Factors'!$C$81:$G$221,4,FALSE))</f>
        <v/>
      </c>
      <c r="L1921" s="210" t="str">
        <f>IF(D1921="Room AC (window/wall)",'Emission Factors'!$F$53,IF(D1921="Room AC (PTAC/PTHP)",'Emission Factors'!$F$54,IF(D1921="Residential AC",'Emission Factors'!$F$55,IF(D1921="Residential HP",'Emission Factors'!$F$56,IF(D1921="Commercial AC (&gt;=65k to &lt;135,000k Btu/hr)",'Emission Factors'!$F$57,IF(D1921="Commercial AC (&gt;=135,000k Btu/hr)",'Emission Factors'!$F$58,""))))))</f>
        <v/>
      </c>
      <c r="M1921" s="211" t="str">
        <f>IF(D1921="Room AC (window/wall)",'Emission Factors'!$G$53,IF(D1921="Room AC (PTAC/PTHP)",'Emission Factors'!$G$54,IF(D1921="Residential AC",'Emission Factors'!$G$55,IF(D1921="Residential HP",'Emission Factors'!$G$56,IF(D1921="Commercial AC (&gt;=65k to &lt;135,000k Btu/hr)",'Emission Factors'!$G$57,IF(D1921="Commercial AC (&gt;=135,000k Btu/hr)",'Emission Factors'!$G$58,""))))))</f>
        <v/>
      </c>
      <c r="N1921" s="96"/>
      <c r="O1921" s="209" t="str">
        <f>IF(ISBLANK(D1921),"",(IF(D1921="Room AC (window/wall)",'Emission Factors'!$C$53,IF(D1921="Room AC (PTAC/PTHP)",'Emission Factors'!$C$54,IF(D1921="Residential AC",'Emission Factors'!$C$55,IF(D1921="Residential HP",'Emission Factors'!$C$56,IF(D1921="Commercial AC (&gt;=65k to &lt;135,000k Btu/hr)",'Emission Factors'!$C$57,IF(D1921="Commercial AC (&gt;=135,000k Btu/hr)",'Emission Factors'!$C$58,""))))))))</f>
        <v/>
      </c>
      <c r="P1921" s="209" t="str">
        <f t="shared" si="290"/>
        <v/>
      </c>
      <c r="Q1921" s="95"/>
      <c r="R1921" s="256"/>
      <c r="S1921" s="256"/>
      <c r="T1921" s="96"/>
      <c r="U1921" s="211" t="str">
        <f>IF(Q1921="Room AC (window/wall)",'Emission Factors'!$E$53,IF(AND(Q1921="Room AC (PTAC/PTHP)",ISBLANK(T1921)),"Error",IF(AND(Q1921="Room AC (PTAC/PTHP)",T1921&gt;0),T1921,IF(Q1921="Residential AC",'Emission Factors'!$E$55,IF(AND(Q1921="Residential HP",ISBLANK(T1921)),"Error",IF(AND(Q1921="Residential HP",T1921&gt;0),T1921,IF(Q1921="Commercial AC (&gt;=65k to &lt;135,000k Btu/hr)",'Emission Factors'!$E$57,IF(Q1921="Commercial AC (&gt;=135,000k Btu/hr)",'Emission Factors'!$E$58,""))))))))</f>
        <v/>
      </c>
      <c r="V1921" s="95"/>
      <c r="W1921" s="211" t="str">
        <f>IF(ISBLANK(V1921),"",VLOOKUP(V1921,'Emission Factors'!$C$81:$G$221,4,FALSE))</f>
        <v/>
      </c>
      <c r="X1921" s="210" t="str">
        <f>IF(Q1921="Room AC (window/wall)",'Emission Factors'!$F$53,IF(Q1921="Room AC (PTAC/PTHP)",'Emission Factors'!$F$54,IF(Q1921="Residential AC",'Emission Factors'!$F$55,IF(Q1921="Residential HP",'Emission Factors'!$F$56,IF(Q1921="Commercial AC (&gt;=65k to &lt;135,000k Btu/hr)",'Emission Factors'!$F$57,IF(Q1921="Commercial AC (&gt;=135,000k Btu/hr)",'Emission Factors'!$F$58,""))))))</f>
        <v/>
      </c>
      <c r="Y1921" s="211" t="str">
        <f>IF(Q1921="Room AC (window/wall)",'Emission Factors'!$G$53,IF(Q1921="Room AC (PTAC/PTHP)",'Emission Factors'!$G$54,IF(Q1921="Residential AC",'Emission Factors'!$G$55,IF(Q1921="Residential HP",'Emission Factors'!$G$56,IF(Q1921="Commercial AC (&gt;=65k to &lt;135,000k Btu/hr)",'Emission Factors'!$G$57,IF(Q1921="Commercial AC (&gt;=135,000k Btu/hr)",'Emission Factors'!$G$58,""))))))</f>
        <v/>
      </c>
      <c r="Z1921" s="96"/>
      <c r="AA1921" s="97" t="str">
        <f t="shared" si="291"/>
        <v/>
      </c>
      <c r="AB1921" s="97" t="str">
        <f t="shared" si="292"/>
        <v/>
      </c>
      <c r="AC1921" s="246" t="str">
        <f t="shared" si="293"/>
        <v/>
      </c>
      <c r="AD1921" s="97" t="str">
        <f t="shared" si="294"/>
        <v/>
      </c>
      <c r="AE1921" s="97" t="str">
        <f t="shared" si="295"/>
        <v/>
      </c>
      <c r="AF1921" s="252" t="str">
        <f t="shared" si="296"/>
        <v/>
      </c>
      <c r="AG1921" s="254" t="str">
        <f t="shared" si="297"/>
        <v/>
      </c>
      <c r="AH1921" s="248" t="str">
        <f t="shared" si="298"/>
        <v/>
      </c>
      <c r="AI1921" s="249" t="str">
        <f t="shared" si="299"/>
        <v/>
      </c>
    </row>
    <row r="1922" spans="2:35" x14ac:dyDescent="0.3">
      <c r="B1922" s="94"/>
      <c r="C1922" s="95"/>
      <c r="D1922" s="95"/>
      <c r="E1922" s="95"/>
      <c r="F1922" s="94"/>
      <c r="G1922" s="145"/>
      <c r="H1922" s="245"/>
      <c r="I1922" s="211" t="str">
        <f>IF(D1922="Room AC (window/wall)",'Emission Factors'!$E$53,IF(D1922="Room AC (PTAC/PTHP)",H1922,IF(D1922="Residential AC",'Emission Factors'!$E$55,IF(D1922="Residential HP",H1922,IF(D1922="Commercial AC (&gt;=65k to &lt;135,000k Btu/hr)",'Emission Factors'!$E$57,IF(D1922="Commercial AC (&gt;=135,000k Btu/hr)",'Emission Factors'!$E$58,""))))))</f>
        <v/>
      </c>
      <c r="J1922" s="96"/>
      <c r="K1922" s="211" t="str">
        <f>IF(ISBLANK(J1922),"",VLOOKUP(J1922,'Emission Factors'!$C$81:$G$221,4,FALSE))</f>
        <v/>
      </c>
      <c r="L1922" s="210" t="str">
        <f>IF(D1922="Room AC (window/wall)",'Emission Factors'!$F$53,IF(D1922="Room AC (PTAC/PTHP)",'Emission Factors'!$F$54,IF(D1922="Residential AC",'Emission Factors'!$F$55,IF(D1922="Residential HP",'Emission Factors'!$F$56,IF(D1922="Commercial AC (&gt;=65k to &lt;135,000k Btu/hr)",'Emission Factors'!$F$57,IF(D1922="Commercial AC (&gt;=135,000k Btu/hr)",'Emission Factors'!$F$58,""))))))</f>
        <v/>
      </c>
      <c r="M1922" s="211" t="str">
        <f>IF(D1922="Room AC (window/wall)",'Emission Factors'!$G$53,IF(D1922="Room AC (PTAC/PTHP)",'Emission Factors'!$G$54,IF(D1922="Residential AC",'Emission Factors'!$G$55,IF(D1922="Residential HP",'Emission Factors'!$G$56,IF(D1922="Commercial AC (&gt;=65k to &lt;135,000k Btu/hr)",'Emission Factors'!$G$57,IF(D1922="Commercial AC (&gt;=135,000k Btu/hr)",'Emission Factors'!$G$58,""))))))</f>
        <v/>
      </c>
      <c r="N1922" s="96"/>
      <c r="O1922" s="209" t="str">
        <f>IF(ISBLANK(D1922),"",(IF(D1922="Room AC (window/wall)",'Emission Factors'!$C$53,IF(D1922="Room AC (PTAC/PTHP)",'Emission Factors'!$C$54,IF(D1922="Residential AC",'Emission Factors'!$C$55,IF(D1922="Residential HP",'Emission Factors'!$C$56,IF(D1922="Commercial AC (&gt;=65k to &lt;135,000k Btu/hr)",'Emission Factors'!$C$57,IF(D1922="Commercial AC (&gt;=135,000k Btu/hr)",'Emission Factors'!$C$58,""))))))))</f>
        <v/>
      </c>
      <c r="P1922" s="209" t="str">
        <f t="shared" si="290"/>
        <v/>
      </c>
      <c r="Q1922" s="95"/>
      <c r="R1922" s="256"/>
      <c r="S1922" s="256"/>
      <c r="T1922" s="96"/>
      <c r="U1922" s="211" t="str">
        <f>IF(Q1922="Room AC (window/wall)",'Emission Factors'!$E$53,IF(AND(Q1922="Room AC (PTAC/PTHP)",ISBLANK(T1922)),"Error",IF(AND(Q1922="Room AC (PTAC/PTHP)",T1922&gt;0),T1922,IF(Q1922="Residential AC",'Emission Factors'!$E$55,IF(AND(Q1922="Residential HP",ISBLANK(T1922)),"Error",IF(AND(Q1922="Residential HP",T1922&gt;0),T1922,IF(Q1922="Commercial AC (&gt;=65k to &lt;135,000k Btu/hr)",'Emission Factors'!$E$57,IF(Q1922="Commercial AC (&gt;=135,000k Btu/hr)",'Emission Factors'!$E$58,""))))))))</f>
        <v/>
      </c>
      <c r="V1922" s="95"/>
      <c r="W1922" s="211" t="str">
        <f>IF(ISBLANK(V1922),"",VLOOKUP(V1922,'Emission Factors'!$C$81:$G$221,4,FALSE))</f>
        <v/>
      </c>
      <c r="X1922" s="210" t="str">
        <f>IF(Q1922="Room AC (window/wall)",'Emission Factors'!$F$53,IF(Q1922="Room AC (PTAC/PTHP)",'Emission Factors'!$F$54,IF(Q1922="Residential AC",'Emission Factors'!$F$55,IF(Q1922="Residential HP",'Emission Factors'!$F$56,IF(Q1922="Commercial AC (&gt;=65k to &lt;135,000k Btu/hr)",'Emission Factors'!$F$57,IF(Q1922="Commercial AC (&gt;=135,000k Btu/hr)",'Emission Factors'!$F$58,""))))))</f>
        <v/>
      </c>
      <c r="Y1922" s="211" t="str">
        <f>IF(Q1922="Room AC (window/wall)",'Emission Factors'!$G$53,IF(Q1922="Room AC (PTAC/PTHP)",'Emission Factors'!$G$54,IF(Q1922="Residential AC",'Emission Factors'!$G$55,IF(Q1922="Residential HP",'Emission Factors'!$G$56,IF(Q1922="Commercial AC (&gt;=65k to &lt;135,000k Btu/hr)",'Emission Factors'!$G$57,IF(Q1922="Commercial AC (&gt;=135,000k Btu/hr)",'Emission Factors'!$G$58,""))))))</f>
        <v/>
      </c>
      <c r="Z1922" s="96"/>
      <c r="AA1922" s="97" t="str">
        <f t="shared" si="291"/>
        <v/>
      </c>
      <c r="AB1922" s="97" t="str">
        <f t="shared" si="292"/>
        <v/>
      </c>
      <c r="AC1922" s="246" t="str">
        <f t="shared" si="293"/>
        <v/>
      </c>
      <c r="AD1922" s="97" t="str">
        <f t="shared" si="294"/>
        <v/>
      </c>
      <c r="AE1922" s="97" t="str">
        <f t="shared" si="295"/>
        <v/>
      </c>
      <c r="AF1922" s="252" t="str">
        <f t="shared" si="296"/>
        <v/>
      </c>
      <c r="AG1922" s="254" t="str">
        <f t="shared" si="297"/>
        <v/>
      </c>
      <c r="AH1922" s="248" t="str">
        <f t="shared" si="298"/>
        <v/>
      </c>
      <c r="AI1922" s="249" t="str">
        <f t="shared" si="299"/>
        <v/>
      </c>
    </row>
    <row r="1923" spans="2:35" x14ac:dyDescent="0.3">
      <c r="B1923" s="94"/>
      <c r="C1923" s="95"/>
      <c r="D1923" s="95"/>
      <c r="E1923" s="95"/>
      <c r="F1923" s="94"/>
      <c r="G1923" s="145"/>
      <c r="H1923" s="245"/>
      <c r="I1923" s="211" t="str">
        <f>IF(D1923="Room AC (window/wall)",'Emission Factors'!$E$53,IF(D1923="Room AC (PTAC/PTHP)",H1923,IF(D1923="Residential AC",'Emission Factors'!$E$55,IF(D1923="Residential HP",H1923,IF(D1923="Commercial AC (&gt;=65k to &lt;135,000k Btu/hr)",'Emission Factors'!$E$57,IF(D1923="Commercial AC (&gt;=135,000k Btu/hr)",'Emission Factors'!$E$58,""))))))</f>
        <v/>
      </c>
      <c r="J1923" s="96"/>
      <c r="K1923" s="211" t="str">
        <f>IF(ISBLANK(J1923),"",VLOOKUP(J1923,'Emission Factors'!$C$81:$G$221,4,FALSE))</f>
        <v/>
      </c>
      <c r="L1923" s="210" t="str">
        <f>IF(D1923="Room AC (window/wall)",'Emission Factors'!$F$53,IF(D1923="Room AC (PTAC/PTHP)",'Emission Factors'!$F$54,IF(D1923="Residential AC",'Emission Factors'!$F$55,IF(D1923="Residential HP",'Emission Factors'!$F$56,IF(D1923="Commercial AC (&gt;=65k to &lt;135,000k Btu/hr)",'Emission Factors'!$F$57,IF(D1923="Commercial AC (&gt;=135,000k Btu/hr)",'Emission Factors'!$F$58,""))))))</f>
        <v/>
      </c>
      <c r="M1923" s="211" t="str">
        <f>IF(D1923="Room AC (window/wall)",'Emission Factors'!$G$53,IF(D1923="Room AC (PTAC/PTHP)",'Emission Factors'!$G$54,IF(D1923="Residential AC",'Emission Factors'!$G$55,IF(D1923="Residential HP",'Emission Factors'!$G$56,IF(D1923="Commercial AC (&gt;=65k to &lt;135,000k Btu/hr)",'Emission Factors'!$G$57,IF(D1923="Commercial AC (&gt;=135,000k Btu/hr)",'Emission Factors'!$G$58,""))))))</f>
        <v/>
      </c>
      <c r="N1923" s="96"/>
      <c r="O1923" s="209" t="str">
        <f>IF(ISBLANK(D1923),"",(IF(D1923="Room AC (window/wall)",'Emission Factors'!$C$53,IF(D1923="Room AC (PTAC/PTHP)",'Emission Factors'!$C$54,IF(D1923="Residential AC",'Emission Factors'!$C$55,IF(D1923="Residential HP",'Emission Factors'!$C$56,IF(D1923="Commercial AC (&gt;=65k to &lt;135,000k Btu/hr)",'Emission Factors'!$C$57,IF(D1923="Commercial AC (&gt;=135,000k Btu/hr)",'Emission Factors'!$C$58,""))))))))</f>
        <v/>
      </c>
      <c r="P1923" s="209" t="str">
        <f t="shared" si="290"/>
        <v/>
      </c>
      <c r="Q1923" s="95"/>
      <c r="R1923" s="256"/>
      <c r="S1923" s="256"/>
      <c r="T1923" s="96"/>
      <c r="U1923" s="211" t="str">
        <f>IF(Q1923="Room AC (window/wall)",'Emission Factors'!$E$53,IF(AND(Q1923="Room AC (PTAC/PTHP)",ISBLANK(T1923)),"Error",IF(AND(Q1923="Room AC (PTAC/PTHP)",T1923&gt;0),T1923,IF(Q1923="Residential AC",'Emission Factors'!$E$55,IF(AND(Q1923="Residential HP",ISBLANK(T1923)),"Error",IF(AND(Q1923="Residential HP",T1923&gt;0),T1923,IF(Q1923="Commercial AC (&gt;=65k to &lt;135,000k Btu/hr)",'Emission Factors'!$E$57,IF(Q1923="Commercial AC (&gt;=135,000k Btu/hr)",'Emission Factors'!$E$58,""))))))))</f>
        <v/>
      </c>
      <c r="V1923" s="95"/>
      <c r="W1923" s="211" t="str">
        <f>IF(ISBLANK(V1923),"",VLOOKUP(V1923,'Emission Factors'!$C$81:$G$221,4,FALSE))</f>
        <v/>
      </c>
      <c r="X1923" s="210" t="str">
        <f>IF(Q1923="Room AC (window/wall)",'Emission Factors'!$F$53,IF(Q1923="Room AC (PTAC/PTHP)",'Emission Factors'!$F$54,IF(Q1923="Residential AC",'Emission Factors'!$F$55,IF(Q1923="Residential HP",'Emission Factors'!$F$56,IF(Q1923="Commercial AC (&gt;=65k to &lt;135,000k Btu/hr)",'Emission Factors'!$F$57,IF(Q1923="Commercial AC (&gt;=135,000k Btu/hr)",'Emission Factors'!$F$58,""))))))</f>
        <v/>
      </c>
      <c r="Y1923" s="211" t="str">
        <f>IF(Q1923="Room AC (window/wall)",'Emission Factors'!$G$53,IF(Q1923="Room AC (PTAC/PTHP)",'Emission Factors'!$G$54,IF(Q1923="Residential AC",'Emission Factors'!$G$55,IF(Q1923="Residential HP",'Emission Factors'!$G$56,IF(Q1923="Commercial AC (&gt;=65k to &lt;135,000k Btu/hr)",'Emission Factors'!$G$57,IF(Q1923="Commercial AC (&gt;=135,000k Btu/hr)",'Emission Factors'!$G$58,""))))))</f>
        <v/>
      </c>
      <c r="Z1923" s="96"/>
      <c r="AA1923" s="97" t="str">
        <f t="shared" si="291"/>
        <v/>
      </c>
      <c r="AB1923" s="97" t="str">
        <f t="shared" si="292"/>
        <v/>
      </c>
      <c r="AC1923" s="246" t="str">
        <f t="shared" si="293"/>
        <v/>
      </c>
      <c r="AD1923" s="97" t="str">
        <f t="shared" si="294"/>
        <v/>
      </c>
      <c r="AE1923" s="97" t="str">
        <f t="shared" si="295"/>
        <v/>
      </c>
      <c r="AF1923" s="252" t="str">
        <f t="shared" si="296"/>
        <v/>
      </c>
      <c r="AG1923" s="254" t="str">
        <f t="shared" si="297"/>
        <v/>
      </c>
      <c r="AH1923" s="248" t="str">
        <f t="shared" si="298"/>
        <v/>
      </c>
      <c r="AI1923" s="249" t="str">
        <f t="shared" si="299"/>
        <v/>
      </c>
    </row>
    <row r="1924" spans="2:35" x14ac:dyDescent="0.3">
      <c r="B1924" s="94"/>
      <c r="C1924" s="95"/>
      <c r="D1924" s="95"/>
      <c r="E1924" s="95"/>
      <c r="F1924" s="94"/>
      <c r="G1924" s="145"/>
      <c r="H1924" s="245"/>
      <c r="I1924" s="211" t="str">
        <f>IF(D1924="Room AC (window/wall)",'Emission Factors'!$E$53,IF(D1924="Room AC (PTAC/PTHP)",H1924,IF(D1924="Residential AC",'Emission Factors'!$E$55,IF(D1924="Residential HP",H1924,IF(D1924="Commercial AC (&gt;=65k to &lt;135,000k Btu/hr)",'Emission Factors'!$E$57,IF(D1924="Commercial AC (&gt;=135,000k Btu/hr)",'Emission Factors'!$E$58,""))))))</f>
        <v/>
      </c>
      <c r="J1924" s="96"/>
      <c r="K1924" s="211" t="str">
        <f>IF(ISBLANK(J1924),"",VLOOKUP(J1924,'Emission Factors'!$C$81:$G$221,4,FALSE))</f>
        <v/>
      </c>
      <c r="L1924" s="210" t="str">
        <f>IF(D1924="Room AC (window/wall)",'Emission Factors'!$F$53,IF(D1924="Room AC (PTAC/PTHP)",'Emission Factors'!$F$54,IF(D1924="Residential AC",'Emission Factors'!$F$55,IF(D1924="Residential HP",'Emission Factors'!$F$56,IF(D1924="Commercial AC (&gt;=65k to &lt;135,000k Btu/hr)",'Emission Factors'!$F$57,IF(D1924="Commercial AC (&gt;=135,000k Btu/hr)",'Emission Factors'!$F$58,""))))))</f>
        <v/>
      </c>
      <c r="M1924" s="211" t="str">
        <f>IF(D1924="Room AC (window/wall)",'Emission Factors'!$G$53,IF(D1924="Room AC (PTAC/PTHP)",'Emission Factors'!$G$54,IF(D1924="Residential AC",'Emission Factors'!$G$55,IF(D1924="Residential HP",'Emission Factors'!$G$56,IF(D1924="Commercial AC (&gt;=65k to &lt;135,000k Btu/hr)",'Emission Factors'!$G$57,IF(D1924="Commercial AC (&gt;=135,000k Btu/hr)",'Emission Factors'!$G$58,""))))))</f>
        <v/>
      </c>
      <c r="N1924" s="96"/>
      <c r="O1924" s="209" t="str">
        <f>IF(ISBLANK(D1924),"",(IF(D1924="Room AC (window/wall)",'Emission Factors'!$C$53,IF(D1924="Room AC (PTAC/PTHP)",'Emission Factors'!$C$54,IF(D1924="Residential AC",'Emission Factors'!$C$55,IF(D1924="Residential HP",'Emission Factors'!$C$56,IF(D1924="Commercial AC (&gt;=65k to &lt;135,000k Btu/hr)",'Emission Factors'!$C$57,IF(D1924="Commercial AC (&gt;=135,000k Btu/hr)",'Emission Factors'!$C$58,""))))))))</f>
        <v/>
      </c>
      <c r="P1924" s="209" t="str">
        <f t="shared" si="290"/>
        <v/>
      </c>
      <c r="Q1924" s="95"/>
      <c r="R1924" s="256"/>
      <c r="S1924" s="256"/>
      <c r="T1924" s="96"/>
      <c r="U1924" s="211" t="str">
        <f>IF(Q1924="Room AC (window/wall)",'Emission Factors'!$E$53,IF(AND(Q1924="Room AC (PTAC/PTHP)",ISBLANK(T1924)),"Error",IF(AND(Q1924="Room AC (PTAC/PTHP)",T1924&gt;0),T1924,IF(Q1924="Residential AC",'Emission Factors'!$E$55,IF(AND(Q1924="Residential HP",ISBLANK(T1924)),"Error",IF(AND(Q1924="Residential HP",T1924&gt;0),T1924,IF(Q1924="Commercial AC (&gt;=65k to &lt;135,000k Btu/hr)",'Emission Factors'!$E$57,IF(Q1924="Commercial AC (&gt;=135,000k Btu/hr)",'Emission Factors'!$E$58,""))))))))</f>
        <v/>
      </c>
      <c r="V1924" s="95"/>
      <c r="W1924" s="211" t="str">
        <f>IF(ISBLANK(V1924),"",VLOOKUP(V1924,'Emission Factors'!$C$81:$G$221,4,FALSE))</f>
        <v/>
      </c>
      <c r="X1924" s="210" t="str">
        <f>IF(Q1924="Room AC (window/wall)",'Emission Factors'!$F$53,IF(Q1924="Room AC (PTAC/PTHP)",'Emission Factors'!$F$54,IF(Q1924="Residential AC",'Emission Factors'!$F$55,IF(Q1924="Residential HP",'Emission Factors'!$F$56,IF(Q1924="Commercial AC (&gt;=65k to &lt;135,000k Btu/hr)",'Emission Factors'!$F$57,IF(Q1924="Commercial AC (&gt;=135,000k Btu/hr)",'Emission Factors'!$F$58,""))))))</f>
        <v/>
      </c>
      <c r="Y1924" s="211" t="str">
        <f>IF(Q1924="Room AC (window/wall)",'Emission Factors'!$G$53,IF(Q1924="Room AC (PTAC/PTHP)",'Emission Factors'!$G$54,IF(Q1924="Residential AC",'Emission Factors'!$G$55,IF(Q1924="Residential HP",'Emission Factors'!$G$56,IF(Q1924="Commercial AC (&gt;=65k to &lt;135,000k Btu/hr)",'Emission Factors'!$G$57,IF(Q1924="Commercial AC (&gt;=135,000k Btu/hr)",'Emission Factors'!$G$58,""))))))</f>
        <v/>
      </c>
      <c r="Z1924" s="96"/>
      <c r="AA1924" s="97" t="str">
        <f t="shared" si="291"/>
        <v/>
      </c>
      <c r="AB1924" s="97" t="str">
        <f t="shared" si="292"/>
        <v/>
      </c>
      <c r="AC1924" s="246" t="str">
        <f t="shared" si="293"/>
        <v/>
      </c>
      <c r="AD1924" s="97" t="str">
        <f t="shared" si="294"/>
        <v/>
      </c>
      <c r="AE1924" s="97" t="str">
        <f t="shared" si="295"/>
        <v/>
      </c>
      <c r="AF1924" s="252" t="str">
        <f t="shared" si="296"/>
        <v/>
      </c>
      <c r="AG1924" s="254" t="str">
        <f t="shared" si="297"/>
        <v/>
      </c>
      <c r="AH1924" s="248" t="str">
        <f t="shared" si="298"/>
        <v/>
      </c>
      <c r="AI1924" s="249" t="str">
        <f t="shared" si="299"/>
        <v/>
      </c>
    </row>
    <row r="1925" spans="2:35" x14ac:dyDescent="0.3">
      <c r="B1925" s="94"/>
      <c r="C1925" s="95"/>
      <c r="D1925" s="95"/>
      <c r="E1925" s="95"/>
      <c r="F1925" s="94"/>
      <c r="G1925" s="145"/>
      <c r="H1925" s="245"/>
      <c r="I1925" s="211" t="str">
        <f>IF(D1925="Room AC (window/wall)",'Emission Factors'!$E$53,IF(D1925="Room AC (PTAC/PTHP)",H1925,IF(D1925="Residential AC",'Emission Factors'!$E$55,IF(D1925="Residential HP",H1925,IF(D1925="Commercial AC (&gt;=65k to &lt;135,000k Btu/hr)",'Emission Factors'!$E$57,IF(D1925="Commercial AC (&gt;=135,000k Btu/hr)",'Emission Factors'!$E$58,""))))))</f>
        <v/>
      </c>
      <c r="J1925" s="96"/>
      <c r="K1925" s="211" t="str">
        <f>IF(ISBLANK(J1925),"",VLOOKUP(J1925,'Emission Factors'!$C$81:$G$221,4,FALSE))</f>
        <v/>
      </c>
      <c r="L1925" s="210" t="str">
        <f>IF(D1925="Room AC (window/wall)",'Emission Factors'!$F$53,IF(D1925="Room AC (PTAC/PTHP)",'Emission Factors'!$F$54,IF(D1925="Residential AC",'Emission Factors'!$F$55,IF(D1925="Residential HP",'Emission Factors'!$F$56,IF(D1925="Commercial AC (&gt;=65k to &lt;135,000k Btu/hr)",'Emission Factors'!$F$57,IF(D1925="Commercial AC (&gt;=135,000k Btu/hr)",'Emission Factors'!$F$58,""))))))</f>
        <v/>
      </c>
      <c r="M1925" s="211" t="str">
        <f>IF(D1925="Room AC (window/wall)",'Emission Factors'!$G$53,IF(D1925="Room AC (PTAC/PTHP)",'Emission Factors'!$G$54,IF(D1925="Residential AC",'Emission Factors'!$G$55,IF(D1925="Residential HP",'Emission Factors'!$G$56,IF(D1925="Commercial AC (&gt;=65k to &lt;135,000k Btu/hr)",'Emission Factors'!$G$57,IF(D1925="Commercial AC (&gt;=135,000k Btu/hr)",'Emission Factors'!$G$58,""))))))</f>
        <v/>
      </c>
      <c r="N1925" s="96"/>
      <c r="O1925" s="209" t="str">
        <f>IF(ISBLANK(D1925),"",(IF(D1925="Room AC (window/wall)",'Emission Factors'!$C$53,IF(D1925="Room AC (PTAC/PTHP)",'Emission Factors'!$C$54,IF(D1925="Residential AC",'Emission Factors'!$C$55,IF(D1925="Residential HP",'Emission Factors'!$C$56,IF(D1925="Commercial AC (&gt;=65k to &lt;135,000k Btu/hr)",'Emission Factors'!$C$57,IF(D1925="Commercial AC (&gt;=135,000k Btu/hr)",'Emission Factors'!$C$58,""))))))))</f>
        <v/>
      </c>
      <c r="P1925" s="209" t="str">
        <f t="shared" si="290"/>
        <v/>
      </c>
      <c r="Q1925" s="95"/>
      <c r="R1925" s="256"/>
      <c r="S1925" s="256"/>
      <c r="T1925" s="96"/>
      <c r="U1925" s="211" t="str">
        <f>IF(Q1925="Room AC (window/wall)",'Emission Factors'!$E$53,IF(AND(Q1925="Room AC (PTAC/PTHP)",ISBLANK(T1925)),"Error",IF(AND(Q1925="Room AC (PTAC/PTHP)",T1925&gt;0),T1925,IF(Q1925="Residential AC",'Emission Factors'!$E$55,IF(AND(Q1925="Residential HP",ISBLANK(T1925)),"Error",IF(AND(Q1925="Residential HP",T1925&gt;0),T1925,IF(Q1925="Commercial AC (&gt;=65k to &lt;135,000k Btu/hr)",'Emission Factors'!$E$57,IF(Q1925="Commercial AC (&gt;=135,000k Btu/hr)",'Emission Factors'!$E$58,""))))))))</f>
        <v/>
      </c>
      <c r="V1925" s="95"/>
      <c r="W1925" s="211" t="str">
        <f>IF(ISBLANK(V1925),"",VLOOKUP(V1925,'Emission Factors'!$C$81:$G$221,4,FALSE))</f>
        <v/>
      </c>
      <c r="X1925" s="210" t="str">
        <f>IF(Q1925="Room AC (window/wall)",'Emission Factors'!$F$53,IF(Q1925="Room AC (PTAC/PTHP)",'Emission Factors'!$F$54,IF(Q1925="Residential AC",'Emission Factors'!$F$55,IF(Q1925="Residential HP",'Emission Factors'!$F$56,IF(Q1925="Commercial AC (&gt;=65k to &lt;135,000k Btu/hr)",'Emission Factors'!$F$57,IF(Q1925="Commercial AC (&gt;=135,000k Btu/hr)",'Emission Factors'!$F$58,""))))))</f>
        <v/>
      </c>
      <c r="Y1925" s="211" t="str">
        <f>IF(Q1925="Room AC (window/wall)",'Emission Factors'!$G$53,IF(Q1925="Room AC (PTAC/PTHP)",'Emission Factors'!$G$54,IF(Q1925="Residential AC",'Emission Factors'!$G$55,IF(Q1925="Residential HP",'Emission Factors'!$G$56,IF(Q1925="Commercial AC (&gt;=65k to &lt;135,000k Btu/hr)",'Emission Factors'!$G$57,IF(Q1925="Commercial AC (&gt;=135,000k Btu/hr)",'Emission Factors'!$G$58,""))))))</f>
        <v/>
      </c>
      <c r="Z1925" s="96"/>
      <c r="AA1925" s="97" t="str">
        <f t="shared" si="291"/>
        <v/>
      </c>
      <c r="AB1925" s="97" t="str">
        <f t="shared" si="292"/>
        <v/>
      </c>
      <c r="AC1925" s="246" t="str">
        <f t="shared" si="293"/>
        <v/>
      </c>
      <c r="AD1925" s="97" t="str">
        <f t="shared" si="294"/>
        <v/>
      </c>
      <c r="AE1925" s="97" t="str">
        <f t="shared" si="295"/>
        <v/>
      </c>
      <c r="AF1925" s="252" t="str">
        <f t="shared" si="296"/>
        <v/>
      </c>
      <c r="AG1925" s="254" t="str">
        <f t="shared" si="297"/>
        <v/>
      </c>
      <c r="AH1925" s="248" t="str">
        <f t="shared" si="298"/>
        <v/>
      </c>
      <c r="AI1925" s="249" t="str">
        <f t="shared" si="299"/>
        <v/>
      </c>
    </row>
    <row r="1926" spans="2:35" x14ac:dyDescent="0.3">
      <c r="B1926" s="94"/>
      <c r="C1926" s="95"/>
      <c r="D1926" s="95"/>
      <c r="E1926" s="95"/>
      <c r="F1926" s="94"/>
      <c r="G1926" s="145"/>
      <c r="H1926" s="245"/>
      <c r="I1926" s="211" t="str">
        <f>IF(D1926="Room AC (window/wall)",'Emission Factors'!$E$53,IF(D1926="Room AC (PTAC/PTHP)",H1926,IF(D1926="Residential AC",'Emission Factors'!$E$55,IF(D1926="Residential HP",H1926,IF(D1926="Commercial AC (&gt;=65k to &lt;135,000k Btu/hr)",'Emission Factors'!$E$57,IF(D1926="Commercial AC (&gt;=135,000k Btu/hr)",'Emission Factors'!$E$58,""))))))</f>
        <v/>
      </c>
      <c r="J1926" s="96"/>
      <c r="K1926" s="211" t="str">
        <f>IF(ISBLANK(J1926),"",VLOOKUP(J1926,'Emission Factors'!$C$81:$G$221,4,FALSE))</f>
        <v/>
      </c>
      <c r="L1926" s="210" t="str">
        <f>IF(D1926="Room AC (window/wall)",'Emission Factors'!$F$53,IF(D1926="Room AC (PTAC/PTHP)",'Emission Factors'!$F$54,IF(D1926="Residential AC",'Emission Factors'!$F$55,IF(D1926="Residential HP",'Emission Factors'!$F$56,IF(D1926="Commercial AC (&gt;=65k to &lt;135,000k Btu/hr)",'Emission Factors'!$F$57,IF(D1926="Commercial AC (&gt;=135,000k Btu/hr)",'Emission Factors'!$F$58,""))))))</f>
        <v/>
      </c>
      <c r="M1926" s="211" t="str">
        <f>IF(D1926="Room AC (window/wall)",'Emission Factors'!$G$53,IF(D1926="Room AC (PTAC/PTHP)",'Emission Factors'!$G$54,IF(D1926="Residential AC",'Emission Factors'!$G$55,IF(D1926="Residential HP",'Emission Factors'!$G$56,IF(D1926="Commercial AC (&gt;=65k to &lt;135,000k Btu/hr)",'Emission Factors'!$G$57,IF(D1926="Commercial AC (&gt;=135,000k Btu/hr)",'Emission Factors'!$G$58,""))))))</f>
        <v/>
      </c>
      <c r="N1926" s="96"/>
      <c r="O1926" s="209" t="str">
        <f>IF(ISBLANK(D1926),"",(IF(D1926="Room AC (window/wall)",'Emission Factors'!$C$53,IF(D1926="Room AC (PTAC/PTHP)",'Emission Factors'!$C$54,IF(D1926="Residential AC",'Emission Factors'!$C$55,IF(D1926="Residential HP",'Emission Factors'!$C$56,IF(D1926="Commercial AC (&gt;=65k to &lt;135,000k Btu/hr)",'Emission Factors'!$C$57,IF(D1926="Commercial AC (&gt;=135,000k Btu/hr)",'Emission Factors'!$C$58,""))))))))</f>
        <v/>
      </c>
      <c r="P1926" s="209" t="str">
        <f t="shared" si="290"/>
        <v/>
      </c>
      <c r="Q1926" s="95"/>
      <c r="R1926" s="256"/>
      <c r="S1926" s="256"/>
      <c r="T1926" s="96"/>
      <c r="U1926" s="211" t="str">
        <f>IF(Q1926="Room AC (window/wall)",'Emission Factors'!$E$53,IF(AND(Q1926="Room AC (PTAC/PTHP)",ISBLANK(T1926)),"Error",IF(AND(Q1926="Room AC (PTAC/PTHP)",T1926&gt;0),T1926,IF(Q1926="Residential AC",'Emission Factors'!$E$55,IF(AND(Q1926="Residential HP",ISBLANK(T1926)),"Error",IF(AND(Q1926="Residential HP",T1926&gt;0),T1926,IF(Q1926="Commercial AC (&gt;=65k to &lt;135,000k Btu/hr)",'Emission Factors'!$E$57,IF(Q1926="Commercial AC (&gt;=135,000k Btu/hr)",'Emission Factors'!$E$58,""))))))))</f>
        <v/>
      </c>
      <c r="V1926" s="95"/>
      <c r="W1926" s="211" t="str">
        <f>IF(ISBLANK(V1926),"",VLOOKUP(V1926,'Emission Factors'!$C$81:$G$221,4,FALSE))</f>
        <v/>
      </c>
      <c r="X1926" s="210" t="str">
        <f>IF(Q1926="Room AC (window/wall)",'Emission Factors'!$F$53,IF(Q1926="Room AC (PTAC/PTHP)",'Emission Factors'!$F$54,IF(Q1926="Residential AC",'Emission Factors'!$F$55,IF(Q1926="Residential HP",'Emission Factors'!$F$56,IF(Q1926="Commercial AC (&gt;=65k to &lt;135,000k Btu/hr)",'Emission Factors'!$F$57,IF(Q1926="Commercial AC (&gt;=135,000k Btu/hr)",'Emission Factors'!$F$58,""))))))</f>
        <v/>
      </c>
      <c r="Y1926" s="211" t="str">
        <f>IF(Q1926="Room AC (window/wall)",'Emission Factors'!$G$53,IF(Q1926="Room AC (PTAC/PTHP)",'Emission Factors'!$G$54,IF(Q1926="Residential AC",'Emission Factors'!$G$55,IF(Q1926="Residential HP",'Emission Factors'!$G$56,IF(Q1926="Commercial AC (&gt;=65k to &lt;135,000k Btu/hr)",'Emission Factors'!$G$57,IF(Q1926="Commercial AC (&gt;=135,000k Btu/hr)",'Emission Factors'!$G$58,""))))))</f>
        <v/>
      </c>
      <c r="Z1926" s="96"/>
      <c r="AA1926" s="97" t="str">
        <f t="shared" si="291"/>
        <v/>
      </c>
      <c r="AB1926" s="97" t="str">
        <f t="shared" si="292"/>
        <v/>
      </c>
      <c r="AC1926" s="246" t="str">
        <f t="shared" si="293"/>
        <v/>
      </c>
      <c r="AD1926" s="97" t="str">
        <f t="shared" si="294"/>
        <v/>
      </c>
      <c r="AE1926" s="97" t="str">
        <f t="shared" si="295"/>
        <v/>
      </c>
      <c r="AF1926" s="252" t="str">
        <f t="shared" si="296"/>
        <v/>
      </c>
      <c r="AG1926" s="254" t="str">
        <f t="shared" si="297"/>
        <v/>
      </c>
      <c r="AH1926" s="248" t="str">
        <f t="shared" si="298"/>
        <v/>
      </c>
      <c r="AI1926" s="249" t="str">
        <f t="shared" si="299"/>
        <v/>
      </c>
    </row>
    <row r="1927" spans="2:35" x14ac:dyDescent="0.3">
      <c r="B1927" s="94"/>
      <c r="C1927" s="95"/>
      <c r="D1927" s="95"/>
      <c r="E1927" s="95"/>
      <c r="F1927" s="94"/>
      <c r="G1927" s="145"/>
      <c r="H1927" s="245"/>
      <c r="I1927" s="211" t="str">
        <f>IF(D1927="Room AC (window/wall)",'Emission Factors'!$E$53,IF(D1927="Room AC (PTAC/PTHP)",H1927,IF(D1927="Residential AC",'Emission Factors'!$E$55,IF(D1927="Residential HP",H1927,IF(D1927="Commercial AC (&gt;=65k to &lt;135,000k Btu/hr)",'Emission Factors'!$E$57,IF(D1927="Commercial AC (&gt;=135,000k Btu/hr)",'Emission Factors'!$E$58,""))))))</f>
        <v/>
      </c>
      <c r="J1927" s="96"/>
      <c r="K1927" s="211" t="str">
        <f>IF(ISBLANK(J1927),"",VLOOKUP(J1927,'Emission Factors'!$C$81:$G$221,4,FALSE))</f>
        <v/>
      </c>
      <c r="L1927" s="210" t="str">
        <f>IF(D1927="Room AC (window/wall)",'Emission Factors'!$F$53,IF(D1927="Room AC (PTAC/PTHP)",'Emission Factors'!$F$54,IF(D1927="Residential AC",'Emission Factors'!$F$55,IF(D1927="Residential HP",'Emission Factors'!$F$56,IF(D1927="Commercial AC (&gt;=65k to &lt;135,000k Btu/hr)",'Emission Factors'!$F$57,IF(D1927="Commercial AC (&gt;=135,000k Btu/hr)",'Emission Factors'!$F$58,""))))))</f>
        <v/>
      </c>
      <c r="M1927" s="211" t="str">
        <f>IF(D1927="Room AC (window/wall)",'Emission Factors'!$G$53,IF(D1927="Room AC (PTAC/PTHP)",'Emission Factors'!$G$54,IF(D1927="Residential AC",'Emission Factors'!$G$55,IF(D1927="Residential HP",'Emission Factors'!$G$56,IF(D1927="Commercial AC (&gt;=65k to &lt;135,000k Btu/hr)",'Emission Factors'!$G$57,IF(D1927="Commercial AC (&gt;=135,000k Btu/hr)",'Emission Factors'!$G$58,""))))))</f>
        <v/>
      </c>
      <c r="N1927" s="96"/>
      <c r="O1927" s="209" t="str">
        <f>IF(ISBLANK(D1927),"",(IF(D1927="Room AC (window/wall)",'Emission Factors'!$C$53,IF(D1927="Room AC (PTAC/PTHP)",'Emission Factors'!$C$54,IF(D1927="Residential AC",'Emission Factors'!$C$55,IF(D1927="Residential HP",'Emission Factors'!$C$56,IF(D1927="Commercial AC (&gt;=65k to &lt;135,000k Btu/hr)",'Emission Factors'!$C$57,IF(D1927="Commercial AC (&gt;=135,000k Btu/hr)",'Emission Factors'!$C$58,""))))))))</f>
        <v/>
      </c>
      <c r="P1927" s="209" t="str">
        <f t="shared" si="290"/>
        <v/>
      </c>
      <c r="Q1927" s="95"/>
      <c r="R1927" s="256"/>
      <c r="S1927" s="256"/>
      <c r="T1927" s="96"/>
      <c r="U1927" s="211" t="str">
        <f>IF(Q1927="Room AC (window/wall)",'Emission Factors'!$E$53,IF(AND(Q1927="Room AC (PTAC/PTHP)",ISBLANK(T1927)),"Error",IF(AND(Q1927="Room AC (PTAC/PTHP)",T1927&gt;0),T1927,IF(Q1927="Residential AC",'Emission Factors'!$E$55,IF(AND(Q1927="Residential HP",ISBLANK(T1927)),"Error",IF(AND(Q1927="Residential HP",T1927&gt;0),T1927,IF(Q1927="Commercial AC (&gt;=65k to &lt;135,000k Btu/hr)",'Emission Factors'!$E$57,IF(Q1927="Commercial AC (&gt;=135,000k Btu/hr)",'Emission Factors'!$E$58,""))))))))</f>
        <v/>
      </c>
      <c r="V1927" s="95"/>
      <c r="W1927" s="211" t="str">
        <f>IF(ISBLANK(V1927),"",VLOOKUP(V1927,'Emission Factors'!$C$81:$G$221,4,FALSE))</f>
        <v/>
      </c>
      <c r="X1927" s="210" t="str">
        <f>IF(Q1927="Room AC (window/wall)",'Emission Factors'!$F$53,IF(Q1927="Room AC (PTAC/PTHP)",'Emission Factors'!$F$54,IF(Q1927="Residential AC",'Emission Factors'!$F$55,IF(Q1927="Residential HP",'Emission Factors'!$F$56,IF(Q1927="Commercial AC (&gt;=65k to &lt;135,000k Btu/hr)",'Emission Factors'!$F$57,IF(Q1927="Commercial AC (&gt;=135,000k Btu/hr)",'Emission Factors'!$F$58,""))))))</f>
        <v/>
      </c>
      <c r="Y1927" s="211" t="str">
        <f>IF(Q1927="Room AC (window/wall)",'Emission Factors'!$G$53,IF(Q1927="Room AC (PTAC/PTHP)",'Emission Factors'!$G$54,IF(Q1927="Residential AC",'Emission Factors'!$G$55,IF(Q1927="Residential HP",'Emission Factors'!$G$56,IF(Q1927="Commercial AC (&gt;=65k to &lt;135,000k Btu/hr)",'Emission Factors'!$G$57,IF(Q1927="Commercial AC (&gt;=135,000k Btu/hr)",'Emission Factors'!$G$58,""))))))</f>
        <v/>
      </c>
      <c r="Z1927" s="96"/>
      <c r="AA1927" s="97" t="str">
        <f t="shared" si="291"/>
        <v/>
      </c>
      <c r="AB1927" s="97" t="str">
        <f t="shared" si="292"/>
        <v/>
      </c>
      <c r="AC1927" s="246" t="str">
        <f t="shared" si="293"/>
        <v/>
      </c>
      <c r="AD1927" s="97" t="str">
        <f t="shared" si="294"/>
        <v/>
      </c>
      <c r="AE1927" s="97" t="str">
        <f t="shared" si="295"/>
        <v/>
      </c>
      <c r="AF1927" s="252" t="str">
        <f t="shared" si="296"/>
        <v/>
      </c>
      <c r="AG1927" s="254" t="str">
        <f t="shared" si="297"/>
        <v/>
      </c>
      <c r="AH1927" s="248" t="str">
        <f t="shared" si="298"/>
        <v/>
      </c>
      <c r="AI1927" s="249" t="str">
        <f t="shared" si="299"/>
        <v/>
      </c>
    </row>
    <row r="1928" spans="2:35" x14ac:dyDescent="0.3">
      <c r="B1928" s="94"/>
      <c r="C1928" s="95"/>
      <c r="D1928" s="95"/>
      <c r="E1928" s="95"/>
      <c r="F1928" s="94"/>
      <c r="G1928" s="145"/>
      <c r="H1928" s="245"/>
      <c r="I1928" s="211" t="str">
        <f>IF(D1928="Room AC (window/wall)",'Emission Factors'!$E$53,IF(D1928="Room AC (PTAC/PTHP)",H1928,IF(D1928="Residential AC",'Emission Factors'!$E$55,IF(D1928="Residential HP",H1928,IF(D1928="Commercial AC (&gt;=65k to &lt;135,000k Btu/hr)",'Emission Factors'!$E$57,IF(D1928="Commercial AC (&gt;=135,000k Btu/hr)",'Emission Factors'!$E$58,""))))))</f>
        <v/>
      </c>
      <c r="J1928" s="96"/>
      <c r="K1928" s="211" t="str">
        <f>IF(ISBLANK(J1928),"",VLOOKUP(J1928,'Emission Factors'!$C$81:$G$221,4,FALSE))</f>
        <v/>
      </c>
      <c r="L1928" s="210" t="str">
        <f>IF(D1928="Room AC (window/wall)",'Emission Factors'!$F$53,IF(D1928="Room AC (PTAC/PTHP)",'Emission Factors'!$F$54,IF(D1928="Residential AC",'Emission Factors'!$F$55,IF(D1928="Residential HP",'Emission Factors'!$F$56,IF(D1928="Commercial AC (&gt;=65k to &lt;135,000k Btu/hr)",'Emission Factors'!$F$57,IF(D1928="Commercial AC (&gt;=135,000k Btu/hr)",'Emission Factors'!$F$58,""))))))</f>
        <v/>
      </c>
      <c r="M1928" s="211" t="str">
        <f>IF(D1928="Room AC (window/wall)",'Emission Factors'!$G$53,IF(D1928="Room AC (PTAC/PTHP)",'Emission Factors'!$G$54,IF(D1928="Residential AC",'Emission Factors'!$G$55,IF(D1928="Residential HP",'Emission Factors'!$G$56,IF(D1928="Commercial AC (&gt;=65k to &lt;135,000k Btu/hr)",'Emission Factors'!$G$57,IF(D1928="Commercial AC (&gt;=135,000k Btu/hr)",'Emission Factors'!$G$58,""))))))</f>
        <v/>
      </c>
      <c r="N1928" s="96"/>
      <c r="O1928" s="209" t="str">
        <f>IF(ISBLANK(D1928),"",(IF(D1928="Room AC (window/wall)",'Emission Factors'!$C$53,IF(D1928="Room AC (PTAC/PTHP)",'Emission Factors'!$C$54,IF(D1928="Residential AC",'Emission Factors'!$C$55,IF(D1928="Residential HP",'Emission Factors'!$C$56,IF(D1928="Commercial AC (&gt;=65k to &lt;135,000k Btu/hr)",'Emission Factors'!$C$57,IF(D1928="Commercial AC (&gt;=135,000k Btu/hr)",'Emission Factors'!$C$58,""))))))))</f>
        <v/>
      </c>
      <c r="P1928" s="209" t="str">
        <f t="shared" si="290"/>
        <v/>
      </c>
      <c r="Q1928" s="95"/>
      <c r="R1928" s="256"/>
      <c r="S1928" s="256"/>
      <c r="T1928" s="96"/>
      <c r="U1928" s="211" t="str">
        <f>IF(Q1928="Room AC (window/wall)",'Emission Factors'!$E$53,IF(AND(Q1928="Room AC (PTAC/PTHP)",ISBLANK(T1928)),"Error",IF(AND(Q1928="Room AC (PTAC/PTHP)",T1928&gt;0),T1928,IF(Q1928="Residential AC",'Emission Factors'!$E$55,IF(AND(Q1928="Residential HP",ISBLANK(T1928)),"Error",IF(AND(Q1928="Residential HP",T1928&gt;0),T1928,IF(Q1928="Commercial AC (&gt;=65k to &lt;135,000k Btu/hr)",'Emission Factors'!$E$57,IF(Q1928="Commercial AC (&gt;=135,000k Btu/hr)",'Emission Factors'!$E$58,""))))))))</f>
        <v/>
      </c>
      <c r="V1928" s="95"/>
      <c r="W1928" s="211" t="str">
        <f>IF(ISBLANK(V1928),"",VLOOKUP(V1928,'Emission Factors'!$C$81:$G$221,4,FALSE))</f>
        <v/>
      </c>
      <c r="X1928" s="210" t="str">
        <f>IF(Q1928="Room AC (window/wall)",'Emission Factors'!$F$53,IF(Q1928="Room AC (PTAC/PTHP)",'Emission Factors'!$F$54,IF(Q1928="Residential AC",'Emission Factors'!$F$55,IF(Q1928="Residential HP",'Emission Factors'!$F$56,IF(Q1928="Commercial AC (&gt;=65k to &lt;135,000k Btu/hr)",'Emission Factors'!$F$57,IF(Q1928="Commercial AC (&gt;=135,000k Btu/hr)",'Emission Factors'!$F$58,""))))))</f>
        <v/>
      </c>
      <c r="Y1928" s="211" t="str">
        <f>IF(Q1928="Room AC (window/wall)",'Emission Factors'!$G$53,IF(Q1928="Room AC (PTAC/PTHP)",'Emission Factors'!$G$54,IF(Q1928="Residential AC",'Emission Factors'!$G$55,IF(Q1928="Residential HP",'Emission Factors'!$G$56,IF(Q1928="Commercial AC (&gt;=65k to &lt;135,000k Btu/hr)",'Emission Factors'!$G$57,IF(Q1928="Commercial AC (&gt;=135,000k Btu/hr)",'Emission Factors'!$G$58,""))))))</f>
        <v/>
      </c>
      <c r="Z1928" s="96"/>
      <c r="AA1928" s="97" t="str">
        <f t="shared" si="291"/>
        <v/>
      </c>
      <c r="AB1928" s="97" t="str">
        <f t="shared" si="292"/>
        <v/>
      </c>
      <c r="AC1928" s="246" t="str">
        <f t="shared" si="293"/>
        <v/>
      </c>
      <c r="AD1928" s="97" t="str">
        <f t="shared" si="294"/>
        <v/>
      </c>
      <c r="AE1928" s="97" t="str">
        <f t="shared" si="295"/>
        <v/>
      </c>
      <c r="AF1928" s="252" t="str">
        <f t="shared" si="296"/>
        <v/>
      </c>
      <c r="AG1928" s="254" t="str">
        <f t="shared" si="297"/>
        <v/>
      </c>
      <c r="AH1928" s="248" t="str">
        <f t="shared" si="298"/>
        <v/>
      </c>
      <c r="AI1928" s="249" t="str">
        <f t="shared" si="299"/>
        <v/>
      </c>
    </row>
    <row r="1929" spans="2:35" x14ac:dyDescent="0.3">
      <c r="B1929" s="94"/>
      <c r="C1929" s="95"/>
      <c r="D1929" s="95"/>
      <c r="E1929" s="95"/>
      <c r="F1929" s="94"/>
      <c r="G1929" s="145"/>
      <c r="H1929" s="245"/>
      <c r="I1929" s="211" t="str">
        <f>IF(D1929="Room AC (window/wall)",'Emission Factors'!$E$53,IF(D1929="Room AC (PTAC/PTHP)",H1929,IF(D1929="Residential AC",'Emission Factors'!$E$55,IF(D1929="Residential HP",H1929,IF(D1929="Commercial AC (&gt;=65k to &lt;135,000k Btu/hr)",'Emission Factors'!$E$57,IF(D1929="Commercial AC (&gt;=135,000k Btu/hr)",'Emission Factors'!$E$58,""))))))</f>
        <v/>
      </c>
      <c r="J1929" s="96"/>
      <c r="K1929" s="211" t="str">
        <f>IF(ISBLANK(J1929),"",VLOOKUP(J1929,'Emission Factors'!$C$81:$G$221,4,FALSE))</f>
        <v/>
      </c>
      <c r="L1929" s="210" t="str">
        <f>IF(D1929="Room AC (window/wall)",'Emission Factors'!$F$53,IF(D1929="Room AC (PTAC/PTHP)",'Emission Factors'!$F$54,IF(D1929="Residential AC",'Emission Factors'!$F$55,IF(D1929="Residential HP",'Emission Factors'!$F$56,IF(D1929="Commercial AC (&gt;=65k to &lt;135,000k Btu/hr)",'Emission Factors'!$F$57,IF(D1929="Commercial AC (&gt;=135,000k Btu/hr)",'Emission Factors'!$F$58,""))))))</f>
        <v/>
      </c>
      <c r="M1929" s="211" t="str">
        <f>IF(D1929="Room AC (window/wall)",'Emission Factors'!$G$53,IF(D1929="Room AC (PTAC/PTHP)",'Emission Factors'!$G$54,IF(D1929="Residential AC",'Emission Factors'!$G$55,IF(D1929="Residential HP",'Emission Factors'!$G$56,IF(D1929="Commercial AC (&gt;=65k to &lt;135,000k Btu/hr)",'Emission Factors'!$G$57,IF(D1929="Commercial AC (&gt;=135,000k Btu/hr)",'Emission Factors'!$G$58,""))))))</f>
        <v/>
      </c>
      <c r="N1929" s="96"/>
      <c r="O1929" s="209" t="str">
        <f>IF(ISBLANK(D1929),"",(IF(D1929="Room AC (window/wall)",'Emission Factors'!$C$53,IF(D1929="Room AC (PTAC/PTHP)",'Emission Factors'!$C$54,IF(D1929="Residential AC",'Emission Factors'!$C$55,IF(D1929="Residential HP",'Emission Factors'!$C$56,IF(D1929="Commercial AC (&gt;=65k to &lt;135,000k Btu/hr)",'Emission Factors'!$C$57,IF(D1929="Commercial AC (&gt;=135,000k Btu/hr)",'Emission Factors'!$C$58,""))))))))</f>
        <v/>
      </c>
      <c r="P1929" s="209" t="str">
        <f t="shared" si="290"/>
        <v/>
      </c>
      <c r="Q1929" s="95"/>
      <c r="R1929" s="256"/>
      <c r="S1929" s="256"/>
      <c r="T1929" s="96"/>
      <c r="U1929" s="211" t="str">
        <f>IF(Q1929="Room AC (window/wall)",'Emission Factors'!$E$53,IF(AND(Q1929="Room AC (PTAC/PTHP)",ISBLANK(T1929)),"Error",IF(AND(Q1929="Room AC (PTAC/PTHP)",T1929&gt;0),T1929,IF(Q1929="Residential AC",'Emission Factors'!$E$55,IF(AND(Q1929="Residential HP",ISBLANK(T1929)),"Error",IF(AND(Q1929="Residential HP",T1929&gt;0),T1929,IF(Q1929="Commercial AC (&gt;=65k to &lt;135,000k Btu/hr)",'Emission Factors'!$E$57,IF(Q1929="Commercial AC (&gt;=135,000k Btu/hr)",'Emission Factors'!$E$58,""))))))))</f>
        <v/>
      </c>
      <c r="V1929" s="95"/>
      <c r="W1929" s="211" t="str">
        <f>IF(ISBLANK(V1929),"",VLOOKUP(V1929,'Emission Factors'!$C$81:$G$221,4,FALSE))</f>
        <v/>
      </c>
      <c r="X1929" s="210" t="str">
        <f>IF(Q1929="Room AC (window/wall)",'Emission Factors'!$F$53,IF(Q1929="Room AC (PTAC/PTHP)",'Emission Factors'!$F$54,IF(Q1929="Residential AC",'Emission Factors'!$F$55,IF(Q1929="Residential HP",'Emission Factors'!$F$56,IF(Q1929="Commercial AC (&gt;=65k to &lt;135,000k Btu/hr)",'Emission Factors'!$F$57,IF(Q1929="Commercial AC (&gt;=135,000k Btu/hr)",'Emission Factors'!$F$58,""))))))</f>
        <v/>
      </c>
      <c r="Y1929" s="211" t="str">
        <f>IF(Q1929="Room AC (window/wall)",'Emission Factors'!$G$53,IF(Q1929="Room AC (PTAC/PTHP)",'Emission Factors'!$G$54,IF(Q1929="Residential AC",'Emission Factors'!$G$55,IF(Q1929="Residential HP",'Emission Factors'!$G$56,IF(Q1929="Commercial AC (&gt;=65k to &lt;135,000k Btu/hr)",'Emission Factors'!$G$57,IF(Q1929="Commercial AC (&gt;=135,000k Btu/hr)",'Emission Factors'!$G$58,""))))))</f>
        <v/>
      </c>
      <c r="Z1929" s="96"/>
      <c r="AA1929" s="97" t="str">
        <f t="shared" si="291"/>
        <v/>
      </c>
      <c r="AB1929" s="97" t="str">
        <f t="shared" si="292"/>
        <v/>
      </c>
      <c r="AC1929" s="246" t="str">
        <f t="shared" si="293"/>
        <v/>
      </c>
      <c r="AD1929" s="97" t="str">
        <f t="shared" si="294"/>
        <v/>
      </c>
      <c r="AE1929" s="97" t="str">
        <f t="shared" si="295"/>
        <v/>
      </c>
      <c r="AF1929" s="252" t="str">
        <f t="shared" si="296"/>
        <v/>
      </c>
      <c r="AG1929" s="254" t="str">
        <f t="shared" si="297"/>
        <v/>
      </c>
      <c r="AH1929" s="248" t="str">
        <f t="shared" si="298"/>
        <v/>
      </c>
      <c r="AI1929" s="249" t="str">
        <f t="shared" si="299"/>
        <v/>
      </c>
    </row>
    <row r="1930" spans="2:35" x14ac:dyDescent="0.3">
      <c r="B1930" s="94"/>
      <c r="C1930" s="95"/>
      <c r="D1930" s="95"/>
      <c r="E1930" s="95"/>
      <c r="F1930" s="94"/>
      <c r="G1930" s="145"/>
      <c r="H1930" s="245"/>
      <c r="I1930" s="211" t="str">
        <f>IF(D1930="Room AC (window/wall)",'Emission Factors'!$E$53,IF(D1930="Room AC (PTAC/PTHP)",H1930,IF(D1930="Residential AC",'Emission Factors'!$E$55,IF(D1930="Residential HP",H1930,IF(D1930="Commercial AC (&gt;=65k to &lt;135,000k Btu/hr)",'Emission Factors'!$E$57,IF(D1930="Commercial AC (&gt;=135,000k Btu/hr)",'Emission Factors'!$E$58,""))))))</f>
        <v/>
      </c>
      <c r="J1930" s="96"/>
      <c r="K1930" s="211" t="str">
        <f>IF(ISBLANK(J1930),"",VLOOKUP(J1930,'Emission Factors'!$C$81:$G$221,4,FALSE))</f>
        <v/>
      </c>
      <c r="L1930" s="210" t="str">
        <f>IF(D1930="Room AC (window/wall)",'Emission Factors'!$F$53,IF(D1930="Room AC (PTAC/PTHP)",'Emission Factors'!$F$54,IF(D1930="Residential AC",'Emission Factors'!$F$55,IF(D1930="Residential HP",'Emission Factors'!$F$56,IF(D1930="Commercial AC (&gt;=65k to &lt;135,000k Btu/hr)",'Emission Factors'!$F$57,IF(D1930="Commercial AC (&gt;=135,000k Btu/hr)",'Emission Factors'!$F$58,""))))))</f>
        <v/>
      </c>
      <c r="M1930" s="211" t="str">
        <f>IF(D1930="Room AC (window/wall)",'Emission Factors'!$G$53,IF(D1930="Room AC (PTAC/PTHP)",'Emission Factors'!$G$54,IF(D1930="Residential AC",'Emission Factors'!$G$55,IF(D1930="Residential HP",'Emission Factors'!$G$56,IF(D1930="Commercial AC (&gt;=65k to &lt;135,000k Btu/hr)",'Emission Factors'!$G$57,IF(D1930="Commercial AC (&gt;=135,000k Btu/hr)",'Emission Factors'!$G$58,""))))))</f>
        <v/>
      </c>
      <c r="N1930" s="96"/>
      <c r="O1930" s="209" t="str">
        <f>IF(ISBLANK(D1930),"",(IF(D1930="Room AC (window/wall)",'Emission Factors'!$C$53,IF(D1930="Room AC (PTAC/PTHP)",'Emission Factors'!$C$54,IF(D1930="Residential AC",'Emission Factors'!$C$55,IF(D1930="Residential HP",'Emission Factors'!$C$56,IF(D1930="Commercial AC (&gt;=65k to &lt;135,000k Btu/hr)",'Emission Factors'!$C$57,IF(D1930="Commercial AC (&gt;=135,000k Btu/hr)",'Emission Factors'!$C$58,""))))))))</f>
        <v/>
      </c>
      <c r="P1930" s="209" t="str">
        <f t="shared" si="290"/>
        <v/>
      </c>
      <c r="Q1930" s="95"/>
      <c r="R1930" s="256"/>
      <c r="S1930" s="256"/>
      <c r="T1930" s="96"/>
      <c r="U1930" s="211" t="str">
        <f>IF(Q1930="Room AC (window/wall)",'Emission Factors'!$E$53,IF(AND(Q1930="Room AC (PTAC/PTHP)",ISBLANK(T1930)),"Error",IF(AND(Q1930="Room AC (PTAC/PTHP)",T1930&gt;0),T1930,IF(Q1930="Residential AC",'Emission Factors'!$E$55,IF(AND(Q1930="Residential HP",ISBLANK(T1930)),"Error",IF(AND(Q1930="Residential HP",T1930&gt;0),T1930,IF(Q1930="Commercial AC (&gt;=65k to &lt;135,000k Btu/hr)",'Emission Factors'!$E$57,IF(Q1930="Commercial AC (&gt;=135,000k Btu/hr)",'Emission Factors'!$E$58,""))))))))</f>
        <v/>
      </c>
      <c r="V1930" s="95"/>
      <c r="W1930" s="211" t="str">
        <f>IF(ISBLANK(V1930),"",VLOOKUP(V1930,'Emission Factors'!$C$81:$G$221,4,FALSE))</f>
        <v/>
      </c>
      <c r="X1930" s="210" t="str">
        <f>IF(Q1930="Room AC (window/wall)",'Emission Factors'!$F$53,IF(Q1930="Room AC (PTAC/PTHP)",'Emission Factors'!$F$54,IF(Q1930="Residential AC",'Emission Factors'!$F$55,IF(Q1930="Residential HP",'Emission Factors'!$F$56,IF(Q1930="Commercial AC (&gt;=65k to &lt;135,000k Btu/hr)",'Emission Factors'!$F$57,IF(Q1930="Commercial AC (&gt;=135,000k Btu/hr)",'Emission Factors'!$F$58,""))))))</f>
        <v/>
      </c>
      <c r="Y1930" s="211" t="str">
        <f>IF(Q1930="Room AC (window/wall)",'Emission Factors'!$G$53,IF(Q1930="Room AC (PTAC/PTHP)",'Emission Factors'!$G$54,IF(Q1930="Residential AC",'Emission Factors'!$G$55,IF(Q1930="Residential HP",'Emission Factors'!$G$56,IF(Q1930="Commercial AC (&gt;=65k to &lt;135,000k Btu/hr)",'Emission Factors'!$G$57,IF(Q1930="Commercial AC (&gt;=135,000k Btu/hr)",'Emission Factors'!$G$58,""))))))</f>
        <v/>
      </c>
      <c r="Z1930" s="96"/>
      <c r="AA1930" s="97" t="str">
        <f t="shared" si="291"/>
        <v/>
      </c>
      <c r="AB1930" s="97" t="str">
        <f t="shared" si="292"/>
        <v/>
      </c>
      <c r="AC1930" s="246" t="str">
        <f t="shared" si="293"/>
        <v/>
      </c>
      <c r="AD1930" s="97" t="str">
        <f t="shared" si="294"/>
        <v/>
      </c>
      <c r="AE1930" s="97" t="str">
        <f t="shared" si="295"/>
        <v/>
      </c>
      <c r="AF1930" s="252" t="str">
        <f t="shared" si="296"/>
        <v/>
      </c>
      <c r="AG1930" s="254" t="str">
        <f t="shared" si="297"/>
        <v/>
      </c>
      <c r="AH1930" s="248" t="str">
        <f t="shared" si="298"/>
        <v/>
      </c>
      <c r="AI1930" s="249" t="str">
        <f t="shared" si="299"/>
        <v/>
      </c>
    </row>
    <row r="1931" spans="2:35" x14ac:dyDescent="0.3">
      <c r="B1931" s="94"/>
      <c r="C1931" s="95"/>
      <c r="D1931" s="95"/>
      <c r="E1931" s="95"/>
      <c r="F1931" s="94"/>
      <c r="G1931" s="145"/>
      <c r="H1931" s="245"/>
      <c r="I1931" s="211" t="str">
        <f>IF(D1931="Room AC (window/wall)",'Emission Factors'!$E$53,IF(D1931="Room AC (PTAC/PTHP)",H1931,IF(D1931="Residential AC",'Emission Factors'!$E$55,IF(D1931="Residential HP",H1931,IF(D1931="Commercial AC (&gt;=65k to &lt;135,000k Btu/hr)",'Emission Factors'!$E$57,IF(D1931="Commercial AC (&gt;=135,000k Btu/hr)",'Emission Factors'!$E$58,""))))))</f>
        <v/>
      </c>
      <c r="J1931" s="96"/>
      <c r="K1931" s="211" t="str">
        <f>IF(ISBLANK(J1931),"",VLOOKUP(J1931,'Emission Factors'!$C$81:$G$221,4,FALSE))</f>
        <v/>
      </c>
      <c r="L1931" s="210" t="str">
        <f>IF(D1931="Room AC (window/wall)",'Emission Factors'!$F$53,IF(D1931="Room AC (PTAC/PTHP)",'Emission Factors'!$F$54,IF(D1931="Residential AC",'Emission Factors'!$F$55,IF(D1931="Residential HP",'Emission Factors'!$F$56,IF(D1931="Commercial AC (&gt;=65k to &lt;135,000k Btu/hr)",'Emission Factors'!$F$57,IF(D1931="Commercial AC (&gt;=135,000k Btu/hr)",'Emission Factors'!$F$58,""))))))</f>
        <v/>
      </c>
      <c r="M1931" s="211" t="str">
        <f>IF(D1931="Room AC (window/wall)",'Emission Factors'!$G$53,IF(D1931="Room AC (PTAC/PTHP)",'Emission Factors'!$G$54,IF(D1931="Residential AC",'Emission Factors'!$G$55,IF(D1931="Residential HP",'Emission Factors'!$G$56,IF(D1931="Commercial AC (&gt;=65k to &lt;135,000k Btu/hr)",'Emission Factors'!$G$57,IF(D1931="Commercial AC (&gt;=135,000k Btu/hr)",'Emission Factors'!$G$58,""))))))</f>
        <v/>
      </c>
      <c r="N1931" s="96"/>
      <c r="O1931" s="209" t="str">
        <f>IF(ISBLANK(D1931),"",(IF(D1931="Room AC (window/wall)",'Emission Factors'!$C$53,IF(D1931="Room AC (PTAC/PTHP)",'Emission Factors'!$C$54,IF(D1931="Residential AC",'Emission Factors'!$C$55,IF(D1931="Residential HP",'Emission Factors'!$C$56,IF(D1931="Commercial AC (&gt;=65k to &lt;135,000k Btu/hr)",'Emission Factors'!$C$57,IF(D1931="Commercial AC (&gt;=135,000k Btu/hr)",'Emission Factors'!$C$58,""))))))))</f>
        <v/>
      </c>
      <c r="P1931" s="209" t="str">
        <f t="shared" si="290"/>
        <v/>
      </c>
      <c r="Q1931" s="95"/>
      <c r="R1931" s="256"/>
      <c r="S1931" s="256"/>
      <c r="T1931" s="96"/>
      <c r="U1931" s="211" t="str">
        <f>IF(Q1931="Room AC (window/wall)",'Emission Factors'!$E$53,IF(AND(Q1931="Room AC (PTAC/PTHP)",ISBLANK(T1931)),"Error",IF(AND(Q1931="Room AC (PTAC/PTHP)",T1931&gt;0),T1931,IF(Q1931="Residential AC",'Emission Factors'!$E$55,IF(AND(Q1931="Residential HP",ISBLANK(T1931)),"Error",IF(AND(Q1931="Residential HP",T1931&gt;0),T1931,IF(Q1931="Commercial AC (&gt;=65k to &lt;135,000k Btu/hr)",'Emission Factors'!$E$57,IF(Q1931="Commercial AC (&gt;=135,000k Btu/hr)",'Emission Factors'!$E$58,""))))))))</f>
        <v/>
      </c>
      <c r="V1931" s="95"/>
      <c r="W1931" s="211" t="str">
        <f>IF(ISBLANK(V1931),"",VLOOKUP(V1931,'Emission Factors'!$C$81:$G$221,4,FALSE))</f>
        <v/>
      </c>
      <c r="X1931" s="210" t="str">
        <f>IF(Q1931="Room AC (window/wall)",'Emission Factors'!$F$53,IF(Q1931="Room AC (PTAC/PTHP)",'Emission Factors'!$F$54,IF(Q1931="Residential AC",'Emission Factors'!$F$55,IF(Q1931="Residential HP",'Emission Factors'!$F$56,IF(Q1931="Commercial AC (&gt;=65k to &lt;135,000k Btu/hr)",'Emission Factors'!$F$57,IF(Q1931="Commercial AC (&gt;=135,000k Btu/hr)",'Emission Factors'!$F$58,""))))))</f>
        <v/>
      </c>
      <c r="Y1931" s="211" t="str">
        <f>IF(Q1931="Room AC (window/wall)",'Emission Factors'!$G$53,IF(Q1931="Room AC (PTAC/PTHP)",'Emission Factors'!$G$54,IF(Q1931="Residential AC",'Emission Factors'!$G$55,IF(Q1931="Residential HP",'Emission Factors'!$G$56,IF(Q1931="Commercial AC (&gt;=65k to &lt;135,000k Btu/hr)",'Emission Factors'!$G$57,IF(Q1931="Commercial AC (&gt;=135,000k Btu/hr)",'Emission Factors'!$G$58,""))))))</f>
        <v/>
      </c>
      <c r="Z1931" s="96"/>
      <c r="AA1931" s="97" t="str">
        <f t="shared" si="291"/>
        <v/>
      </c>
      <c r="AB1931" s="97" t="str">
        <f t="shared" si="292"/>
        <v/>
      </c>
      <c r="AC1931" s="246" t="str">
        <f t="shared" si="293"/>
        <v/>
      </c>
      <c r="AD1931" s="97" t="str">
        <f t="shared" si="294"/>
        <v/>
      </c>
      <c r="AE1931" s="97" t="str">
        <f t="shared" si="295"/>
        <v/>
      </c>
      <c r="AF1931" s="252" t="str">
        <f t="shared" si="296"/>
        <v/>
      </c>
      <c r="AG1931" s="254" t="str">
        <f t="shared" si="297"/>
        <v/>
      </c>
      <c r="AH1931" s="248" t="str">
        <f t="shared" si="298"/>
        <v/>
      </c>
      <c r="AI1931" s="249" t="str">
        <f t="shared" si="299"/>
        <v/>
      </c>
    </row>
    <row r="1932" spans="2:35" x14ac:dyDescent="0.3">
      <c r="B1932" s="94"/>
      <c r="C1932" s="95"/>
      <c r="D1932" s="95"/>
      <c r="E1932" s="95"/>
      <c r="F1932" s="94"/>
      <c r="G1932" s="145"/>
      <c r="H1932" s="245"/>
      <c r="I1932" s="211" t="str">
        <f>IF(D1932="Room AC (window/wall)",'Emission Factors'!$E$53,IF(D1932="Room AC (PTAC/PTHP)",H1932,IF(D1932="Residential AC",'Emission Factors'!$E$55,IF(D1932="Residential HP",H1932,IF(D1932="Commercial AC (&gt;=65k to &lt;135,000k Btu/hr)",'Emission Factors'!$E$57,IF(D1932="Commercial AC (&gt;=135,000k Btu/hr)",'Emission Factors'!$E$58,""))))))</f>
        <v/>
      </c>
      <c r="J1932" s="96"/>
      <c r="K1932" s="211" t="str">
        <f>IF(ISBLANK(J1932),"",VLOOKUP(J1932,'Emission Factors'!$C$81:$G$221,4,FALSE))</f>
        <v/>
      </c>
      <c r="L1932" s="210" t="str">
        <f>IF(D1932="Room AC (window/wall)",'Emission Factors'!$F$53,IF(D1932="Room AC (PTAC/PTHP)",'Emission Factors'!$F$54,IF(D1932="Residential AC",'Emission Factors'!$F$55,IF(D1932="Residential HP",'Emission Factors'!$F$56,IF(D1932="Commercial AC (&gt;=65k to &lt;135,000k Btu/hr)",'Emission Factors'!$F$57,IF(D1932="Commercial AC (&gt;=135,000k Btu/hr)",'Emission Factors'!$F$58,""))))))</f>
        <v/>
      </c>
      <c r="M1932" s="211" t="str">
        <f>IF(D1932="Room AC (window/wall)",'Emission Factors'!$G$53,IF(D1932="Room AC (PTAC/PTHP)",'Emission Factors'!$G$54,IF(D1932="Residential AC",'Emission Factors'!$G$55,IF(D1932="Residential HP",'Emission Factors'!$G$56,IF(D1932="Commercial AC (&gt;=65k to &lt;135,000k Btu/hr)",'Emission Factors'!$G$57,IF(D1932="Commercial AC (&gt;=135,000k Btu/hr)",'Emission Factors'!$G$58,""))))))</f>
        <v/>
      </c>
      <c r="N1932" s="96"/>
      <c r="O1932" s="209" t="str">
        <f>IF(ISBLANK(D1932),"",(IF(D1932="Room AC (window/wall)",'Emission Factors'!$C$53,IF(D1932="Room AC (PTAC/PTHP)",'Emission Factors'!$C$54,IF(D1932="Residential AC",'Emission Factors'!$C$55,IF(D1932="Residential HP",'Emission Factors'!$C$56,IF(D1932="Commercial AC (&gt;=65k to &lt;135,000k Btu/hr)",'Emission Factors'!$C$57,IF(D1932="Commercial AC (&gt;=135,000k Btu/hr)",'Emission Factors'!$C$58,""))))))))</f>
        <v/>
      </c>
      <c r="P1932" s="209" t="str">
        <f t="shared" si="290"/>
        <v/>
      </c>
      <c r="Q1932" s="95"/>
      <c r="R1932" s="256"/>
      <c r="S1932" s="256"/>
      <c r="T1932" s="96"/>
      <c r="U1932" s="211" t="str">
        <f>IF(Q1932="Room AC (window/wall)",'Emission Factors'!$E$53,IF(AND(Q1932="Room AC (PTAC/PTHP)",ISBLANK(T1932)),"Error",IF(AND(Q1932="Room AC (PTAC/PTHP)",T1932&gt;0),T1932,IF(Q1932="Residential AC",'Emission Factors'!$E$55,IF(AND(Q1932="Residential HP",ISBLANK(T1932)),"Error",IF(AND(Q1932="Residential HP",T1932&gt;0),T1932,IF(Q1932="Commercial AC (&gt;=65k to &lt;135,000k Btu/hr)",'Emission Factors'!$E$57,IF(Q1932="Commercial AC (&gt;=135,000k Btu/hr)",'Emission Factors'!$E$58,""))))))))</f>
        <v/>
      </c>
      <c r="V1932" s="95"/>
      <c r="W1932" s="211" t="str">
        <f>IF(ISBLANK(V1932),"",VLOOKUP(V1932,'Emission Factors'!$C$81:$G$221,4,FALSE))</f>
        <v/>
      </c>
      <c r="X1932" s="210" t="str">
        <f>IF(Q1932="Room AC (window/wall)",'Emission Factors'!$F$53,IF(Q1932="Room AC (PTAC/PTHP)",'Emission Factors'!$F$54,IF(Q1932="Residential AC",'Emission Factors'!$F$55,IF(Q1932="Residential HP",'Emission Factors'!$F$56,IF(Q1932="Commercial AC (&gt;=65k to &lt;135,000k Btu/hr)",'Emission Factors'!$F$57,IF(Q1932="Commercial AC (&gt;=135,000k Btu/hr)",'Emission Factors'!$F$58,""))))))</f>
        <v/>
      </c>
      <c r="Y1932" s="211" t="str">
        <f>IF(Q1932="Room AC (window/wall)",'Emission Factors'!$G$53,IF(Q1932="Room AC (PTAC/PTHP)",'Emission Factors'!$G$54,IF(Q1932="Residential AC",'Emission Factors'!$G$55,IF(Q1932="Residential HP",'Emission Factors'!$G$56,IF(Q1932="Commercial AC (&gt;=65k to &lt;135,000k Btu/hr)",'Emission Factors'!$G$57,IF(Q1932="Commercial AC (&gt;=135,000k Btu/hr)",'Emission Factors'!$G$58,""))))))</f>
        <v/>
      </c>
      <c r="Z1932" s="96"/>
      <c r="AA1932" s="97" t="str">
        <f t="shared" si="291"/>
        <v/>
      </c>
      <c r="AB1932" s="97" t="str">
        <f t="shared" si="292"/>
        <v/>
      </c>
      <c r="AC1932" s="246" t="str">
        <f t="shared" si="293"/>
        <v/>
      </c>
      <c r="AD1932" s="97" t="str">
        <f t="shared" si="294"/>
        <v/>
      </c>
      <c r="AE1932" s="97" t="str">
        <f t="shared" si="295"/>
        <v/>
      </c>
      <c r="AF1932" s="252" t="str">
        <f t="shared" si="296"/>
        <v/>
      </c>
      <c r="AG1932" s="254" t="str">
        <f t="shared" si="297"/>
        <v/>
      </c>
      <c r="AH1932" s="248" t="str">
        <f t="shared" si="298"/>
        <v/>
      </c>
      <c r="AI1932" s="249" t="str">
        <f t="shared" si="299"/>
        <v/>
      </c>
    </row>
    <row r="1933" spans="2:35" x14ac:dyDescent="0.3">
      <c r="B1933" s="94"/>
      <c r="C1933" s="95"/>
      <c r="D1933" s="95"/>
      <c r="E1933" s="95"/>
      <c r="F1933" s="94"/>
      <c r="G1933" s="145"/>
      <c r="H1933" s="245"/>
      <c r="I1933" s="211" t="str">
        <f>IF(D1933="Room AC (window/wall)",'Emission Factors'!$E$53,IF(D1933="Room AC (PTAC/PTHP)",H1933,IF(D1933="Residential AC",'Emission Factors'!$E$55,IF(D1933="Residential HP",H1933,IF(D1933="Commercial AC (&gt;=65k to &lt;135,000k Btu/hr)",'Emission Factors'!$E$57,IF(D1933="Commercial AC (&gt;=135,000k Btu/hr)",'Emission Factors'!$E$58,""))))))</f>
        <v/>
      </c>
      <c r="J1933" s="96"/>
      <c r="K1933" s="211" t="str">
        <f>IF(ISBLANK(J1933),"",VLOOKUP(J1933,'Emission Factors'!$C$81:$G$221,4,FALSE))</f>
        <v/>
      </c>
      <c r="L1933" s="210" t="str">
        <f>IF(D1933="Room AC (window/wall)",'Emission Factors'!$F$53,IF(D1933="Room AC (PTAC/PTHP)",'Emission Factors'!$F$54,IF(D1933="Residential AC",'Emission Factors'!$F$55,IF(D1933="Residential HP",'Emission Factors'!$F$56,IF(D1933="Commercial AC (&gt;=65k to &lt;135,000k Btu/hr)",'Emission Factors'!$F$57,IF(D1933="Commercial AC (&gt;=135,000k Btu/hr)",'Emission Factors'!$F$58,""))))))</f>
        <v/>
      </c>
      <c r="M1933" s="211" t="str">
        <f>IF(D1933="Room AC (window/wall)",'Emission Factors'!$G$53,IF(D1933="Room AC (PTAC/PTHP)",'Emission Factors'!$G$54,IF(D1933="Residential AC",'Emission Factors'!$G$55,IF(D1933="Residential HP",'Emission Factors'!$G$56,IF(D1933="Commercial AC (&gt;=65k to &lt;135,000k Btu/hr)",'Emission Factors'!$G$57,IF(D1933="Commercial AC (&gt;=135,000k Btu/hr)",'Emission Factors'!$G$58,""))))))</f>
        <v/>
      </c>
      <c r="N1933" s="96"/>
      <c r="O1933" s="209" t="str">
        <f>IF(ISBLANK(D1933),"",(IF(D1933="Room AC (window/wall)",'Emission Factors'!$C$53,IF(D1933="Room AC (PTAC/PTHP)",'Emission Factors'!$C$54,IF(D1933="Residential AC",'Emission Factors'!$C$55,IF(D1933="Residential HP",'Emission Factors'!$C$56,IF(D1933="Commercial AC (&gt;=65k to &lt;135,000k Btu/hr)",'Emission Factors'!$C$57,IF(D1933="Commercial AC (&gt;=135,000k Btu/hr)",'Emission Factors'!$C$58,""))))))))</f>
        <v/>
      </c>
      <c r="P1933" s="209" t="str">
        <f t="shared" si="290"/>
        <v/>
      </c>
      <c r="Q1933" s="95"/>
      <c r="R1933" s="256"/>
      <c r="S1933" s="256"/>
      <c r="T1933" s="96"/>
      <c r="U1933" s="211" t="str">
        <f>IF(Q1933="Room AC (window/wall)",'Emission Factors'!$E$53,IF(AND(Q1933="Room AC (PTAC/PTHP)",ISBLANK(T1933)),"Error",IF(AND(Q1933="Room AC (PTAC/PTHP)",T1933&gt;0),T1933,IF(Q1933="Residential AC",'Emission Factors'!$E$55,IF(AND(Q1933="Residential HP",ISBLANK(T1933)),"Error",IF(AND(Q1933="Residential HP",T1933&gt;0),T1933,IF(Q1933="Commercial AC (&gt;=65k to &lt;135,000k Btu/hr)",'Emission Factors'!$E$57,IF(Q1933="Commercial AC (&gt;=135,000k Btu/hr)",'Emission Factors'!$E$58,""))))))))</f>
        <v/>
      </c>
      <c r="V1933" s="95"/>
      <c r="W1933" s="211" t="str">
        <f>IF(ISBLANK(V1933),"",VLOOKUP(V1933,'Emission Factors'!$C$81:$G$221,4,FALSE))</f>
        <v/>
      </c>
      <c r="X1933" s="210" t="str">
        <f>IF(Q1933="Room AC (window/wall)",'Emission Factors'!$F$53,IF(Q1933="Room AC (PTAC/PTHP)",'Emission Factors'!$F$54,IF(Q1933="Residential AC",'Emission Factors'!$F$55,IF(Q1933="Residential HP",'Emission Factors'!$F$56,IF(Q1933="Commercial AC (&gt;=65k to &lt;135,000k Btu/hr)",'Emission Factors'!$F$57,IF(Q1933="Commercial AC (&gt;=135,000k Btu/hr)",'Emission Factors'!$F$58,""))))))</f>
        <v/>
      </c>
      <c r="Y1933" s="211" t="str">
        <f>IF(Q1933="Room AC (window/wall)",'Emission Factors'!$G$53,IF(Q1933="Room AC (PTAC/PTHP)",'Emission Factors'!$G$54,IF(Q1933="Residential AC",'Emission Factors'!$G$55,IF(Q1933="Residential HP",'Emission Factors'!$G$56,IF(Q1933="Commercial AC (&gt;=65k to &lt;135,000k Btu/hr)",'Emission Factors'!$G$57,IF(Q1933="Commercial AC (&gt;=135,000k Btu/hr)",'Emission Factors'!$G$58,""))))))</f>
        <v/>
      </c>
      <c r="Z1933" s="96"/>
      <c r="AA1933" s="97" t="str">
        <f t="shared" si="291"/>
        <v/>
      </c>
      <c r="AB1933" s="97" t="str">
        <f t="shared" si="292"/>
        <v/>
      </c>
      <c r="AC1933" s="246" t="str">
        <f t="shared" si="293"/>
        <v/>
      </c>
      <c r="AD1933" s="97" t="str">
        <f t="shared" si="294"/>
        <v/>
      </c>
      <c r="AE1933" s="97" t="str">
        <f t="shared" si="295"/>
        <v/>
      </c>
      <c r="AF1933" s="252" t="str">
        <f t="shared" si="296"/>
        <v/>
      </c>
      <c r="AG1933" s="254" t="str">
        <f t="shared" si="297"/>
        <v/>
      </c>
      <c r="AH1933" s="248" t="str">
        <f t="shared" si="298"/>
        <v/>
      </c>
      <c r="AI1933" s="249" t="str">
        <f t="shared" si="299"/>
        <v/>
      </c>
    </row>
    <row r="1934" spans="2:35" x14ac:dyDescent="0.3">
      <c r="B1934" s="94"/>
      <c r="C1934" s="95"/>
      <c r="D1934" s="95"/>
      <c r="E1934" s="95"/>
      <c r="F1934" s="94"/>
      <c r="G1934" s="145"/>
      <c r="H1934" s="245"/>
      <c r="I1934" s="211" t="str">
        <f>IF(D1934="Room AC (window/wall)",'Emission Factors'!$E$53,IF(D1934="Room AC (PTAC/PTHP)",H1934,IF(D1934="Residential AC",'Emission Factors'!$E$55,IF(D1934="Residential HP",H1934,IF(D1934="Commercial AC (&gt;=65k to &lt;135,000k Btu/hr)",'Emission Factors'!$E$57,IF(D1934="Commercial AC (&gt;=135,000k Btu/hr)",'Emission Factors'!$E$58,""))))))</f>
        <v/>
      </c>
      <c r="J1934" s="96"/>
      <c r="K1934" s="211" t="str">
        <f>IF(ISBLANK(J1934),"",VLOOKUP(J1934,'Emission Factors'!$C$81:$G$221,4,FALSE))</f>
        <v/>
      </c>
      <c r="L1934" s="210" t="str">
        <f>IF(D1934="Room AC (window/wall)",'Emission Factors'!$F$53,IF(D1934="Room AC (PTAC/PTHP)",'Emission Factors'!$F$54,IF(D1934="Residential AC",'Emission Factors'!$F$55,IF(D1934="Residential HP",'Emission Factors'!$F$56,IF(D1934="Commercial AC (&gt;=65k to &lt;135,000k Btu/hr)",'Emission Factors'!$F$57,IF(D1934="Commercial AC (&gt;=135,000k Btu/hr)",'Emission Factors'!$F$58,""))))))</f>
        <v/>
      </c>
      <c r="M1934" s="211" t="str">
        <f>IF(D1934="Room AC (window/wall)",'Emission Factors'!$G$53,IF(D1934="Room AC (PTAC/PTHP)",'Emission Factors'!$G$54,IF(D1934="Residential AC",'Emission Factors'!$G$55,IF(D1934="Residential HP",'Emission Factors'!$G$56,IF(D1934="Commercial AC (&gt;=65k to &lt;135,000k Btu/hr)",'Emission Factors'!$G$57,IF(D1934="Commercial AC (&gt;=135,000k Btu/hr)",'Emission Factors'!$G$58,""))))))</f>
        <v/>
      </c>
      <c r="N1934" s="96"/>
      <c r="O1934" s="209" t="str">
        <f>IF(ISBLANK(D1934),"",(IF(D1934="Room AC (window/wall)",'Emission Factors'!$C$53,IF(D1934="Room AC (PTAC/PTHP)",'Emission Factors'!$C$54,IF(D1934="Residential AC",'Emission Factors'!$C$55,IF(D1934="Residential HP",'Emission Factors'!$C$56,IF(D1934="Commercial AC (&gt;=65k to &lt;135,000k Btu/hr)",'Emission Factors'!$C$57,IF(D1934="Commercial AC (&gt;=135,000k Btu/hr)",'Emission Factors'!$C$58,""))))))))</f>
        <v/>
      </c>
      <c r="P1934" s="209" t="str">
        <f t="shared" ref="P1934:P1997" si="300">IFERROR(O1934-(IF(ISBLANK(R1934),"Error",R1934)-E1934),"")</f>
        <v/>
      </c>
      <c r="Q1934" s="95"/>
      <c r="R1934" s="256"/>
      <c r="S1934" s="256"/>
      <c r="T1934" s="96"/>
      <c r="U1934" s="211" t="str">
        <f>IF(Q1934="Room AC (window/wall)",'Emission Factors'!$E$53,IF(AND(Q1934="Room AC (PTAC/PTHP)",ISBLANK(T1934)),"Error",IF(AND(Q1934="Room AC (PTAC/PTHP)",T1934&gt;0),T1934,IF(Q1934="Residential AC",'Emission Factors'!$E$55,IF(AND(Q1934="Residential HP",ISBLANK(T1934)),"Error",IF(AND(Q1934="Residential HP",T1934&gt;0),T1934,IF(Q1934="Commercial AC (&gt;=65k to &lt;135,000k Btu/hr)",'Emission Factors'!$E$57,IF(Q1934="Commercial AC (&gt;=135,000k Btu/hr)",'Emission Factors'!$E$58,""))))))))</f>
        <v/>
      </c>
      <c r="V1934" s="95"/>
      <c r="W1934" s="211" t="str">
        <f>IF(ISBLANK(V1934),"",VLOOKUP(V1934,'Emission Factors'!$C$81:$G$221,4,FALSE))</f>
        <v/>
      </c>
      <c r="X1934" s="210" t="str">
        <f>IF(Q1934="Room AC (window/wall)",'Emission Factors'!$F$53,IF(Q1934="Room AC (PTAC/PTHP)",'Emission Factors'!$F$54,IF(Q1934="Residential AC",'Emission Factors'!$F$55,IF(Q1934="Residential HP",'Emission Factors'!$F$56,IF(Q1934="Commercial AC (&gt;=65k to &lt;135,000k Btu/hr)",'Emission Factors'!$F$57,IF(Q1934="Commercial AC (&gt;=135,000k Btu/hr)",'Emission Factors'!$F$58,""))))))</f>
        <v/>
      </c>
      <c r="Y1934" s="211" t="str">
        <f>IF(Q1934="Room AC (window/wall)",'Emission Factors'!$G$53,IF(Q1934="Room AC (PTAC/PTHP)",'Emission Factors'!$G$54,IF(Q1934="Residential AC",'Emission Factors'!$G$55,IF(Q1934="Residential HP",'Emission Factors'!$G$56,IF(Q1934="Commercial AC (&gt;=65k to &lt;135,000k Btu/hr)",'Emission Factors'!$G$57,IF(Q1934="Commercial AC (&gt;=135,000k Btu/hr)",'Emission Factors'!$G$58,""))))))</f>
        <v/>
      </c>
      <c r="Z1934" s="96"/>
      <c r="AA1934" s="97" t="str">
        <f t="shared" si="291"/>
        <v/>
      </c>
      <c r="AB1934" s="97" t="str">
        <f t="shared" si="292"/>
        <v/>
      </c>
      <c r="AC1934" s="246" t="str">
        <f t="shared" si="293"/>
        <v/>
      </c>
      <c r="AD1934" s="97" t="str">
        <f t="shared" si="294"/>
        <v/>
      </c>
      <c r="AE1934" s="97" t="str">
        <f t="shared" si="295"/>
        <v/>
      </c>
      <c r="AF1934" s="252" t="str">
        <f t="shared" si="296"/>
        <v/>
      </c>
      <c r="AG1934" s="254" t="str">
        <f t="shared" si="297"/>
        <v/>
      </c>
      <c r="AH1934" s="248" t="str">
        <f t="shared" si="298"/>
        <v/>
      </c>
      <c r="AI1934" s="249" t="str">
        <f t="shared" si="299"/>
        <v/>
      </c>
    </row>
    <row r="1935" spans="2:35" x14ac:dyDescent="0.3">
      <c r="B1935" s="94"/>
      <c r="C1935" s="95"/>
      <c r="D1935" s="95"/>
      <c r="E1935" s="95"/>
      <c r="F1935" s="94"/>
      <c r="G1935" s="145"/>
      <c r="H1935" s="245"/>
      <c r="I1935" s="211" t="str">
        <f>IF(D1935="Room AC (window/wall)",'Emission Factors'!$E$53,IF(D1935="Room AC (PTAC/PTHP)",H1935,IF(D1935="Residential AC",'Emission Factors'!$E$55,IF(D1935="Residential HP",H1935,IF(D1935="Commercial AC (&gt;=65k to &lt;135,000k Btu/hr)",'Emission Factors'!$E$57,IF(D1935="Commercial AC (&gt;=135,000k Btu/hr)",'Emission Factors'!$E$58,""))))))</f>
        <v/>
      </c>
      <c r="J1935" s="96"/>
      <c r="K1935" s="211" t="str">
        <f>IF(ISBLANK(J1935),"",VLOOKUP(J1935,'Emission Factors'!$C$81:$G$221,4,FALSE))</f>
        <v/>
      </c>
      <c r="L1935" s="210" t="str">
        <f>IF(D1935="Room AC (window/wall)",'Emission Factors'!$F$53,IF(D1935="Room AC (PTAC/PTHP)",'Emission Factors'!$F$54,IF(D1935="Residential AC",'Emission Factors'!$F$55,IF(D1935="Residential HP",'Emission Factors'!$F$56,IF(D1935="Commercial AC (&gt;=65k to &lt;135,000k Btu/hr)",'Emission Factors'!$F$57,IF(D1935="Commercial AC (&gt;=135,000k Btu/hr)",'Emission Factors'!$F$58,""))))))</f>
        <v/>
      </c>
      <c r="M1935" s="211" t="str">
        <f>IF(D1935="Room AC (window/wall)",'Emission Factors'!$G$53,IF(D1935="Room AC (PTAC/PTHP)",'Emission Factors'!$G$54,IF(D1935="Residential AC",'Emission Factors'!$G$55,IF(D1935="Residential HP",'Emission Factors'!$G$56,IF(D1935="Commercial AC (&gt;=65k to &lt;135,000k Btu/hr)",'Emission Factors'!$G$57,IF(D1935="Commercial AC (&gt;=135,000k Btu/hr)",'Emission Factors'!$G$58,""))))))</f>
        <v/>
      </c>
      <c r="N1935" s="96"/>
      <c r="O1935" s="209" t="str">
        <f>IF(ISBLANK(D1935),"",(IF(D1935="Room AC (window/wall)",'Emission Factors'!$C$53,IF(D1935="Room AC (PTAC/PTHP)",'Emission Factors'!$C$54,IF(D1935="Residential AC",'Emission Factors'!$C$55,IF(D1935="Residential HP",'Emission Factors'!$C$56,IF(D1935="Commercial AC (&gt;=65k to &lt;135,000k Btu/hr)",'Emission Factors'!$C$57,IF(D1935="Commercial AC (&gt;=135,000k Btu/hr)",'Emission Factors'!$C$58,""))))))))</f>
        <v/>
      </c>
      <c r="P1935" s="209" t="str">
        <f t="shared" si="300"/>
        <v/>
      </c>
      <c r="Q1935" s="95"/>
      <c r="R1935" s="256"/>
      <c r="S1935" s="256"/>
      <c r="T1935" s="96"/>
      <c r="U1935" s="211" t="str">
        <f>IF(Q1935="Room AC (window/wall)",'Emission Factors'!$E$53,IF(AND(Q1935="Room AC (PTAC/PTHP)",ISBLANK(T1935)),"Error",IF(AND(Q1935="Room AC (PTAC/PTHP)",T1935&gt;0),T1935,IF(Q1935="Residential AC",'Emission Factors'!$E$55,IF(AND(Q1935="Residential HP",ISBLANK(T1935)),"Error",IF(AND(Q1935="Residential HP",T1935&gt;0),T1935,IF(Q1935="Commercial AC (&gt;=65k to &lt;135,000k Btu/hr)",'Emission Factors'!$E$57,IF(Q1935="Commercial AC (&gt;=135,000k Btu/hr)",'Emission Factors'!$E$58,""))))))))</f>
        <v/>
      </c>
      <c r="V1935" s="95"/>
      <c r="W1935" s="211" t="str">
        <f>IF(ISBLANK(V1935),"",VLOOKUP(V1935,'Emission Factors'!$C$81:$G$221,4,FALSE))</f>
        <v/>
      </c>
      <c r="X1935" s="210" t="str">
        <f>IF(Q1935="Room AC (window/wall)",'Emission Factors'!$F$53,IF(Q1935="Room AC (PTAC/PTHP)",'Emission Factors'!$F$54,IF(Q1935="Residential AC",'Emission Factors'!$F$55,IF(Q1935="Residential HP",'Emission Factors'!$F$56,IF(Q1935="Commercial AC (&gt;=65k to &lt;135,000k Btu/hr)",'Emission Factors'!$F$57,IF(Q1935="Commercial AC (&gt;=135,000k Btu/hr)",'Emission Factors'!$F$58,""))))))</f>
        <v/>
      </c>
      <c r="Y1935" s="211" t="str">
        <f>IF(Q1935="Room AC (window/wall)",'Emission Factors'!$G$53,IF(Q1935="Room AC (PTAC/PTHP)",'Emission Factors'!$G$54,IF(Q1935="Residential AC",'Emission Factors'!$G$55,IF(Q1935="Residential HP",'Emission Factors'!$G$56,IF(Q1935="Commercial AC (&gt;=65k to &lt;135,000k Btu/hr)",'Emission Factors'!$G$57,IF(Q1935="Commercial AC (&gt;=135,000k Btu/hr)",'Emission Factors'!$G$58,""))))))</f>
        <v/>
      </c>
      <c r="Z1935" s="96"/>
      <c r="AA1935" s="97" t="str">
        <f t="shared" ref="AA1935:AA1998" si="301">IF(ISBLANK(Z1935),"",(I1935*K1935*(M1935/100)*(N1935/2204.6)))</f>
        <v/>
      </c>
      <c r="AB1935" s="97" t="str">
        <f t="shared" ref="AB1935:AB1998" si="302">IF(ISBLANK(Z1935),"",(U1935*W1935*(Y1935/100)*(Z1935/2204.6)))</f>
        <v/>
      </c>
      <c r="AC1935" s="246" t="str">
        <f t="shared" ref="AC1935:AC1998" si="303">IF(ISBLANK(Z1935),"",(AA1935-AB1935))</f>
        <v/>
      </c>
      <c r="AD1935" s="97" t="str">
        <f t="shared" ref="AD1935:AD1998" si="304">IF(ISBLANK(Z1935),"",(H1935*K1935*(L1935/100)*(N1935/2204.6)*P1935))</f>
        <v/>
      </c>
      <c r="AE1935" s="97" t="str">
        <f t="shared" ref="AE1935:AE1998" si="305">IF(ISBLANK(Z1935),"",(T1935*W1935*(X1935/100)*(Z1935/2204.6)*P1935))</f>
        <v/>
      </c>
      <c r="AF1935" s="252" t="str">
        <f t="shared" ref="AF1935:AF1998" si="306">IF(ISBLANK(Z1935),"",(AD1935-AE1935))</f>
        <v/>
      </c>
      <c r="AG1935" s="254" t="str">
        <f t="shared" ref="AG1935:AG1998" si="307">IF(ISBLANK(S1935),"",IF(AND(S1935&gt;2024,W1935&gt;750),0,SUM(AC1935,AF1935)))</f>
        <v/>
      </c>
      <c r="AH1935" s="248" t="str">
        <f t="shared" ref="AH1935:AH1998" si="308">IF(ISBLANK(Z1935),"",(AG1935/Z1935))</f>
        <v/>
      </c>
      <c r="AI1935" s="249" t="str">
        <f t="shared" ref="AI1935:AI1998" si="309">IF(ISBLANK(Z1935),"",(IF(AG1935=0,0,(AG1935/G1935))))</f>
        <v/>
      </c>
    </row>
    <row r="1936" spans="2:35" x14ac:dyDescent="0.3">
      <c r="B1936" s="94"/>
      <c r="C1936" s="95"/>
      <c r="D1936" s="95"/>
      <c r="E1936" s="95"/>
      <c r="F1936" s="94"/>
      <c r="G1936" s="145"/>
      <c r="H1936" s="245"/>
      <c r="I1936" s="211" t="str">
        <f>IF(D1936="Room AC (window/wall)",'Emission Factors'!$E$53,IF(D1936="Room AC (PTAC/PTHP)",H1936,IF(D1936="Residential AC",'Emission Factors'!$E$55,IF(D1936="Residential HP",H1936,IF(D1936="Commercial AC (&gt;=65k to &lt;135,000k Btu/hr)",'Emission Factors'!$E$57,IF(D1936="Commercial AC (&gt;=135,000k Btu/hr)",'Emission Factors'!$E$58,""))))))</f>
        <v/>
      </c>
      <c r="J1936" s="96"/>
      <c r="K1936" s="211" t="str">
        <f>IF(ISBLANK(J1936),"",VLOOKUP(J1936,'Emission Factors'!$C$81:$G$221,4,FALSE))</f>
        <v/>
      </c>
      <c r="L1936" s="210" t="str">
        <f>IF(D1936="Room AC (window/wall)",'Emission Factors'!$F$53,IF(D1936="Room AC (PTAC/PTHP)",'Emission Factors'!$F$54,IF(D1936="Residential AC",'Emission Factors'!$F$55,IF(D1936="Residential HP",'Emission Factors'!$F$56,IF(D1936="Commercial AC (&gt;=65k to &lt;135,000k Btu/hr)",'Emission Factors'!$F$57,IF(D1936="Commercial AC (&gt;=135,000k Btu/hr)",'Emission Factors'!$F$58,""))))))</f>
        <v/>
      </c>
      <c r="M1936" s="211" t="str">
        <f>IF(D1936="Room AC (window/wall)",'Emission Factors'!$G$53,IF(D1936="Room AC (PTAC/PTHP)",'Emission Factors'!$G$54,IF(D1936="Residential AC",'Emission Factors'!$G$55,IF(D1936="Residential HP",'Emission Factors'!$G$56,IF(D1936="Commercial AC (&gt;=65k to &lt;135,000k Btu/hr)",'Emission Factors'!$G$57,IF(D1936="Commercial AC (&gt;=135,000k Btu/hr)",'Emission Factors'!$G$58,""))))))</f>
        <v/>
      </c>
      <c r="N1936" s="96"/>
      <c r="O1936" s="209" t="str">
        <f>IF(ISBLANK(D1936),"",(IF(D1936="Room AC (window/wall)",'Emission Factors'!$C$53,IF(D1936="Room AC (PTAC/PTHP)",'Emission Factors'!$C$54,IF(D1936="Residential AC",'Emission Factors'!$C$55,IF(D1936="Residential HP",'Emission Factors'!$C$56,IF(D1936="Commercial AC (&gt;=65k to &lt;135,000k Btu/hr)",'Emission Factors'!$C$57,IF(D1936="Commercial AC (&gt;=135,000k Btu/hr)",'Emission Factors'!$C$58,""))))))))</f>
        <v/>
      </c>
      <c r="P1936" s="209" t="str">
        <f t="shared" si="300"/>
        <v/>
      </c>
      <c r="Q1936" s="95"/>
      <c r="R1936" s="256"/>
      <c r="S1936" s="256"/>
      <c r="T1936" s="96"/>
      <c r="U1936" s="211" t="str">
        <f>IF(Q1936="Room AC (window/wall)",'Emission Factors'!$E$53,IF(AND(Q1936="Room AC (PTAC/PTHP)",ISBLANK(T1936)),"Error",IF(AND(Q1936="Room AC (PTAC/PTHP)",T1936&gt;0),T1936,IF(Q1936="Residential AC",'Emission Factors'!$E$55,IF(AND(Q1936="Residential HP",ISBLANK(T1936)),"Error",IF(AND(Q1936="Residential HP",T1936&gt;0),T1936,IF(Q1936="Commercial AC (&gt;=65k to &lt;135,000k Btu/hr)",'Emission Factors'!$E$57,IF(Q1936="Commercial AC (&gt;=135,000k Btu/hr)",'Emission Factors'!$E$58,""))))))))</f>
        <v/>
      </c>
      <c r="V1936" s="95"/>
      <c r="W1936" s="211" t="str">
        <f>IF(ISBLANK(V1936),"",VLOOKUP(V1936,'Emission Factors'!$C$81:$G$221,4,FALSE))</f>
        <v/>
      </c>
      <c r="X1936" s="210" t="str">
        <f>IF(Q1936="Room AC (window/wall)",'Emission Factors'!$F$53,IF(Q1936="Room AC (PTAC/PTHP)",'Emission Factors'!$F$54,IF(Q1936="Residential AC",'Emission Factors'!$F$55,IF(Q1936="Residential HP",'Emission Factors'!$F$56,IF(Q1936="Commercial AC (&gt;=65k to &lt;135,000k Btu/hr)",'Emission Factors'!$F$57,IF(Q1936="Commercial AC (&gt;=135,000k Btu/hr)",'Emission Factors'!$F$58,""))))))</f>
        <v/>
      </c>
      <c r="Y1936" s="211" t="str">
        <f>IF(Q1936="Room AC (window/wall)",'Emission Factors'!$G$53,IF(Q1936="Room AC (PTAC/PTHP)",'Emission Factors'!$G$54,IF(Q1936="Residential AC",'Emission Factors'!$G$55,IF(Q1936="Residential HP",'Emission Factors'!$G$56,IF(Q1936="Commercial AC (&gt;=65k to &lt;135,000k Btu/hr)",'Emission Factors'!$G$57,IF(Q1936="Commercial AC (&gt;=135,000k Btu/hr)",'Emission Factors'!$G$58,""))))))</f>
        <v/>
      </c>
      <c r="Z1936" s="96"/>
      <c r="AA1936" s="97" t="str">
        <f t="shared" si="301"/>
        <v/>
      </c>
      <c r="AB1936" s="97" t="str">
        <f t="shared" si="302"/>
        <v/>
      </c>
      <c r="AC1936" s="246" t="str">
        <f t="shared" si="303"/>
        <v/>
      </c>
      <c r="AD1936" s="97" t="str">
        <f t="shared" si="304"/>
        <v/>
      </c>
      <c r="AE1936" s="97" t="str">
        <f t="shared" si="305"/>
        <v/>
      </c>
      <c r="AF1936" s="252" t="str">
        <f t="shared" si="306"/>
        <v/>
      </c>
      <c r="AG1936" s="254" t="str">
        <f t="shared" si="307"/>
        <v/>
      </c>
      <c r="AH1936" s="248" t="str">
        <f t="shared" si="308"/>
        <v/>
      </c>
      <c r="AI1936" s="249" t="str">
        <f t="shared" si="309"/>
        <v/>
      </c>
    </row>
    <row r="1937" spans="2:35" x14ac:dyDescent="0.3">
      <c r="B1937" s="94"/>
      <c r="C1937" s="95"/>
      <c r="D1937" s="95"/>
      <c r="E1937" s="95"/>
      <c r="F1937" s="94"/>
      <c r="G1937" s="145"/>
      <c r="H1937" s="245"/>
      <c r="I1937" s="211" t="str">
        <f>IF(D1937="Room AC (window/wall)",'Emission Factors'!$E$53,IF(D1937="Room AC (PTAC/PTHP)",H1937,IF(D1937="Residential AC",'Emission Factors'!$E$55,IF(D1937="Residential HP",H1937,IF(D1937="Commercial AC (&gt;=65k to &lt;135,000k Btu/hr)",'Emission Factors'!$E$57,IF(D1937="Commercial AC (&gt;=135,000k Btu/hr)",'Emission Factors'!$E$58,""))))))</f>
        <v/>
      </c>
      <c r="J1937" s="96"/>
      <c r="K1937" s="211" t="str">
        <f>IF(ISBLANK(J1937),"",VLOOKUP(J1937,'Emission Factors'!$C$81:$G$221,4,FALSE))</f>
        <v/>
      </c>
      <c r="L1937" s="210" t="str">
        <f>IF(D1937="Room AC (window/wall)",'Emission Factors'!$F$53,IF(D1937="Room AC (PTAC/PTHP)",'Emission Factors'!$F$54,IF(D1937="Residential AC",'Emission Factors'!$F$55,IF(D1937="Residential HP",'Emission Factors'!$F$56,IF(D1937="Commercial AC (&gt;=65k to &lt;135,000k Btu/hr)",'Emission Factors'!$F$57,IF(D1937="Commercial AC (&gt;=135,000k Btu/hr)",'Emission Factors'!$F$58,""))))))</f>
        <v/>
      </c>
      <c r="M1937" s="211" t="str">
        <f>IF(D1937="Room AC (window/wall)",'Emission Factors'!$G$53,IF(D1937="Room AC (PTAC/PTHP)",'Emission Factors'!$G$54,IF(D1937="Residential AC",'Emission Factors'!$G$55,IF(D1937="Residential HP",'Emission Factors'!$G$56,IF(D1937="Commercial AC (&gt;=65k to &lt;135,000k Btu/hr)",'Emission Factors'!$G$57,IF(D1937="Commercial AC (&gt;=135,000k Btu/hr)",'Emission Factors'!$G$58,""))))))</f>
        <v/>
      </c>
      <c r="N1937" s="96"/>
      <c r="O1937" s="209" t="str">
        <f>IF(ISBLANK(D1937),"",(IF(D1937="Room AC (window/wall)",'Emission Factors'!$C$53,IF(D1937="Room AC (PTAC/PTHP)",'Emission Factors'!$C$54,IF(D1937="Residential AC",'Emission Factors'!$C$55,IF(D1937="Residential HP",'Emission Factors'!$C$56,IF(D1937="Commercial AC (&gt;=65k to &lt;135,000k Btu/hr)",'Emission Factors'!$C$57,IF(D1937="Commercial AC (&gt;=135,000k Btu/hr)",'Emission Factors'!$C$58,""))))))))</f>
        <v/>
      </c>
      <c r="P1937" s="209" t="str">
        <f t="shared" si="300"/>
        <v/>
      </c>
      <c r="Q1937" s="95"/>
      <c r="R1937" s="256"/>
      <c r="S1937" s="256"/>
      <c r="T1937" s="96"/>
      <c r="U1937" s="211" t="str">
        <f>IF(Q1937="Room AC (window/wall)",'Emission Factors'!$E$53,IF(AND(Q1937="Room AC (PTAC/PTHP)",ISBLANK(T1937)),"Error",IF(AND(Q1937="Room AC (PTAC/PTHP)",T1937&gt;0),T1937,IF(Q1937="Residential AC",'Emission Factors'!$E$55,IF(AND(Q1937="Residential HP",ISBLANK(T1937)),"Error",IF(AND(Q1937="Residential HP",T1937&gt;0),T1937,IF(Q1937="Commercial AC (&gt;=65k to &lt;135,000k Btu/hr)",'Emission Factors'!$E$57,IF(Q1937="Commercial AC (&gt;=135,000k Btu/hr)",'Emission Factors'!$E$58,""))))))))</f>
        <v/>
      </c>
      <c r="V1937" s="95"/>
      <c r="W1937" s="211" t="str">
        <f>IF(ISBLANK(V1937),"",VLOOKUP(V1937,'Emission Factors'!$C$81:$G$221,4,FALSE))</f>
        <v/>
      </c>
      <c r="X1937" s="210" t="str">
        <f>IF(Q1937="Room AC (window/wall)",'Emission Factors'!$F$53,IF(Q1937="Room AC (PTAC/PTHP)",'Emission Factors'!$F$54,IF(Q1937="Residential AC",'Emission Factors'!$F$55,IF(Q1937="Residential HP",'Emission Factors'!$F$56,IF(Q1937="Commercial AC (&gt;=65k to &lt;135,000k Btu/hr)",'Emission Factors'!$F$57,IF(Q1937="Commercial AC (&gt;=135,000k Btu/hr)",'Emission Factors'!$F$58,""))))))</f>
        <v/>
      </c>
      <c r="Y1937" s="211" t="str">
        <f>IF(Q1937="Room AC (window/wall)",'Emission Factors'!$G$53,IF(Q1937="Room AC (PTAC/PTHP)",'Emission Factors'!$G$54,IF(Q1937="Residential AC",'Emission Factors'!$G$55,IF(Q1937="Residential HP",'Emission Factors'!$G$56,IF(Q1937="Commercial AC (&gt;=65k to &lt;135,000k Btu/hr)",'Emission Factors'!$G$57,IF(Q1937="Commercial AC (&gt;=135,000k Btu/hr)",'Emission Factors'!$G$58,""))))))</f>
        <v/>
      </c>
      <c r="Z1937" s="96"/>
      <c r="AA1937" s="97" t="str">
        <f t="shared" si="301"/>
        <v/>
      </c>
      <c r="AB1937" s="97" t="str">
        <f t="shared" si="302"/>
        <v/>
      </c>
      <c r="AC1937" s="246" t="str">
        <f t="shared" si="303"/>
        <v/>
      </c>
      <c r="AD1937" s="97" t="str">
        <f t="shared" si="304"/>
        <v/>
      </c>
      <c r="AE1937" s="97" t="str">
        <f t="shared" si="305"/>
        <v/>
      </c>
      <c r="AF1937" s="252" t="str">
        <f t="shared" si="306"/>
        <v/>
      </c>
      <c r="AG1937" s="254" t="str">
        <f t="shared" si="307"/>
        <v/>
      </c>
      <c r="AH1937" s="248" t="str">
        <f t="shared" si="308"/>
        <v/>
      </c>
      <c r="AI1937" s="249" t="str">
        <f t="shared" si="309"/>
        <v/>
      </c>
    </row>
    <row r="1938" spans="2:35" x14ac:dyDescent="0.3">
      <c r="B1938" s="94"/>
      <c r="C1938" s="95"/>
      <c r="D1938" s="95"/>
      <c r="E1938" s="95"/>
      <c r="F1938" s="94"/>
      <c r="G1938" s="145"/>
      <c r="H1938" s="245"/>
      <c r="I1938" s="211" t="str">
        <f>IF(D1938="Room AC (window/wall)",'Emission Factors'!$E$53,IF(D1938="Room AC (PTAC/PTHP)",H1938,IF(D1938="Residential AC",'Emission Factors'!$E$55,IF(D1938="Residential HP",H1938,IF(D1938="Commercial AC (&gt;=65k to &lt;135,000k Btu/hr)",'Emission Factors'!$E$57,IF(D1938="Commercial AC (&gt;=135,000k Btu/hr)",'Emission Factors'!$E$58,""))))))</f>
        <v/>
      </c>
      <c r="J1938" s="96"/>
      <c r="K1938" s="211" t="str">
        <f>IF(ISBLANK(J1938),"",VLOOKUP(J1938,'Emission Factors'!$C$81:$G$221,4,FALSE))</f>
        <v/>
      </c>
      <c r="L1938" s="210" t="str">
        <f>IF(D1938="Room AC (window/wall)",'Emission Factors'!$F$53,IF(D1938="Room AC (PTAC/PTHP)",'Emission Factors'!$F$54,IF(D1938="Residential AC",'Emission Factors'!$F$55,IF(D1938="Residential HP",'Emission Factors'!$F$56,IF(D1938="Commercial AC (&gt;=65k to &lt;135,000k Btu/hr)",'Emission Factors'!$F$57,IF(D1938="Commercial AC (&gt;=135,000k Btu/hr)",'Emission Factors'!$F$58,""))))))</f>
        <v/>
      </c>
      <c r="M1938" s="211" t="str">
        <f>IF(D1938="Room AC (window/wall)",'Emission Factors'!$G$53,IF(D1938="Room AC (PTAC/PTHP)",'Emission Factors'!$G$54,IF(D1938="Residential AC",'Emission Factors'!$G$55,IF(D1938="Residential HP",'Emission Factors'!$G$56,IF(D1938="Commercial AC (&gt;=65k to &lt;135,000k Btu/hr)",'Emission Factors'!$G$57,IF(D1938="Commercial AC (&gt;=135,000k Btu/hr)",'Emission Factors'!$G$58,""))))))</f>
        <v/>
      </c>
      <c r="N1938" s="96"/>
      <c r="O1938" s="209" t="str">
        <f>IF(ISBLANK(D1938),"",(IF(D1938="Room AC (window/wall)",'Emission Factors'!$C$53,IF(D1938="Room AC (PTAC/PTHP)",'Emission Factors'!$C$54,IF(D1938="Residential AC",'Emission Factors'!$C$55,IF(D1938="Residential HP",'Emission Factors'!$C$56,IF(D1938="Commercial AC (&gt;=65k to &lt;135,000k Btu/hr)",'Emission Factors'!$C$57,IF(D1938="Commercial AC (&gt;=135,000k Btu/hr)",'Emission Factors'!$C$58,""))))))))</f>
        <v/>
      </c>
      <c r="P1938" s="209" t="str">
        <f t="shared" si="300"/>
        <v/>
      </c>
      <c r="Q1938" s="95"/>
      <c r="R1938" s="256"/>
      <c r="S1938" s="256"/>
      <c r="T1938" s="96"/>
      <c r="U1938" s="211" t="str">
        <f>IF(Q1938="Room AC (window/wall)",'Emission Factors'!$E$53,IF(AND(Q1938="Room AC (PTAC/PTHP)",ISBLANK(T1938)),"Error",IF(AND(Q1938="Room AC (PTAC/PTHP)",T1938&gt;0),T1938,IF(Q1938="Residential AC",'Emission Factors'!$E$55,IF(AND(Q1938="Residential HP",ISBLANK(T1938)),"Error",IF(AND(Q1938="Residential HP",T1938&gt;0),T1938,IF(Q1938="Commercial AC (&gt;=65k to &lt;135,000k Btu/hr)",'Emission Factors'!$E$57,IF(Q1938="Commercial AC (&gt;=135,000k Btu/hr)",'Emission Factors'!$E$58,""))))))))</f>
        <v/>
      </c>
      <c r="V1938" s="95"/>
      <c r="W1938" s="211" t="str">
        <f>IF(ISBLANK(V1938),"",VLOOKUP(V1938,'Emission Factors'!$C$81:$G$221,4,FALSE))</f>
        <v/>
      </c>
      <c r="X1938" s="210" t="str">
        <f>IF(Q1938="Room AC (window/wall)",'Emission Factors'!$F$53,IF(Q1938="Room AC (PTAC/PTHP)",'Emission Factors'!$F$54,IF(Q1938="Residential AC",'Emission Factors'!$F$55,IF(Q1938="Residential HP",'Emission Factors'!$F$56,IF(Q1938="Commercial AC (&gt;=65k to &lt;135,000k Btu/hr)",'Emission Factors'!$F$57,IF(Q1938="Commercial AC (&gt;=135,000k Btu/hr)",'Emission Factors'!$F$58,""))))))</f>
        <v/>
      </c>
      <c r="Y1938" s="211" t="str">
        <f>IF(Q1938="Room AC (window/wall)",'Emission Factors'!$G$53,IF(Q1938="Room AC (PTAC/PTHP)",'Emission Factors'!$G$54,IF(Q1938="Residential AC",'Emission Factors'!$G$55,IF(Q1938="Residential HP",'Emission Factors'!$G$56,IF(Q1938="Commercial AC (&gt;=65k to &lt;135,000k Btu/hr)",'Emission Factors'!$G$57,IF(Q1938="Commercial AC (&gt;=135,000k Btu/hr)",'Emission Factors'!$G$58,""))))))</f>
        <v/>
      </c>
      <c r="Z1938" s="96"/>
      <c r="AA1938" s="97" t="str">
        <f t="shared" si="301"/>
        <v/>
      </c>
      <c r="AB1938" s="97" t="str">
        <f t="shared" si="302"/>
        <v/>
      </c>
      <c r="AC1938" s="246" t="str">
        <f t="shared" si="303"/>
        <v/>
      </c>
      <c r="AD1938" s="97" t="str">
        <f t="shared" si="304"/>
        <v/>
      </c>
      <c r="AE1938" s="97" t="str">
        <f t="shared" si="305"/>
        <v/>
      </c>
      <c r="AF1938" s="252" t="str">
        <f t="shared" si="306"/>
        <v/>
      </c>
      <c r="AG1938" s="254" t="str">
        <f t="shared" si="307"/>
        <v/>
      </c>
      <c r="AH1938" s="248" t="str">
        <f t="shared" si="308"/>
        <v/>
      </c>
      <c r="AI1938" s="249" t="str">
        <f t="shared" si="309"/>
        <v/>
      </c>
    </row>
    <row r="1939" spans="2:35" x14ac:dyDescent="0.3">
      <c r="B1939" s="94"/>
      <c r="C1939" s="95"/>
      <c r="D1939" s="95"/>
      <c r="E1939" s="95"/>
      <c r="F1939" s="94"/>
      <c r="G1939" s="145"/>
      <c r="H1939" s="245"/>
      <c r="I1939" s="211" t="str">
        <f>IF(D1939="Room AC (window/wall)",'Emission Factors'!$E$53,IF(D1939="Room AC (PTAC/PTHP)",H1939,IF(D1939="Residential AC",'Emission Factors'!$E$55,IF(D1939="Residential HP",H1939,IF(D1939="Commercial AC (&gt;=65k to &lt;135,000k Btu/hr)",'Emission Factors'!$E$57,IF(D1939="Commercial AC (&gt;=135,000k Btu/hr)",'Emission Factors'!$E$58,""))))))</f>
        <v/>
      </c>
      <c r="J1939" s="96"/>
      <c r="K1939" s="211" t="str">
        <f>IF(ISBLANK(J1939),"",VLOOKUP(J1939,'Emission Factors'!$C$81:$G$221,4,FALSE))</f>
        <v/>
      </c>
      <c r="L1939" s="210" t="str">
        <f>IF(D1939="Room AC (window/wall)",'Emission Factors'!$F$53,IF(D1939="Room AC (PTAC/PTHP)",'Emission Factors'!$F$54,IF(D1939="Residential AC",'Emission Factors'!$F$55,IF(D1939="Residential HP",'Emission Factors'!$F$56,IF(D1939="Commercial AC (&gt;=65k to &lt;135,000k Btu/hr)",'Emission Factors'!$F$57,IF(D1939="Commercial AC (&gt;=135,000k Btu/hr)",'Emission Factors'!$F$58,""))))))</f>
        <v/>
      </c>
      <c r="M1939" s="211" t="str">
        <f>IF(D1939="Room AC (window/wall)",'Emission Factors'!$G$53,IF(D1939="Room AC (PTAC/PTHP)",'Emission Factors'!$G$54,IF(D1939="Residential AC",'Emission Factors'!$G$55,IF(D1939="Residential HP",'Emission Factors'!$G$56,IF(D1939="Commercial AC (&gt;=65k to &lt;135,000k Btu/hr)",'Emission Factors'!$G$57,IF(D1939="Commercial AC (&gt;=135,000k Btu/hr)",'Emission Factors'!$G$58,""))))))</f>
        <v/>
      </c>
      <c r="N1939" s="96"/>
      <c r="O1939" s="209" t="str">
        <f>IF(ISBLANK(D1939),"",(IF(D1939="Room AC (window/wall)",'Emission Factors'!$C$53,IF(D1939="Room AC (PTAC/PTHP)",'Emission Factors'!$C$54,IF(D1939="Residential AC",'Emission Factors'!$C$55,IF(D1939="Residential HP",'Emission Factors'!$C$56,IF(D1939="Commercial AC (&gt;=65k to &lt;135,000k Btu/hr)",'Emission Factors'!$C$57,IF(D1939="Commercial AC (&gt;=135,000k Btu/hr)",'Emission Factors'!$C$58,""))))))))</f>
        <v/>
      </c>
      <c r="P1939" s="209" t="str">
        <f t="shared" si="300"/>
        <v/>
      </c>
      <c r="Q1939" s="95"/>
      <c r="R1939" s="256"/>
      <c r="S1939" s="256"/>
      <c r="T1939" s="96"/>
      <c r="U1939" s="211" t="str">
        <f>IF(Q1939="Room AC (window/wall)",'Emission Factors'!$E$53,IF(AND(Q1939="Room AC (PTAC/PTHP)",ISBLANK(T1939)),"Error",IF(AND(Q1939="Room AC (PTAC/PTHP)",T1939&gt;0),T1939,IF(Q1939="Residential AC",'Emission Factors'!$E$55,IF(AND(Q1939="Residential HP",ISBLANK(T1939)),"Error",IF(AND(Q1939="Residential HP",T1939&gt;0),T1939,IF(Q1939="Commercial AC (&gt;=65k to &lt;135,000k Btu/hr)",'Emission Factors'!$E$57,IF(Q1939="Commercial AC (&gt;=135,000k Btu/hr)",'Emission Factors'!$E$58,""))))))))</f>
        <v/>
      </c>
      <c r="V1939" s="95"/>
      <c r="W1939" s="211" t="str">
        <f>IF(ISBLANK(V1939),"",VLOOKUP(V1939,'Emission Factors'!$C$81:$G$221,4,FALSE))</f>
        <v/>
      </c>
      <c r="X1939" s="210" t="str">
        <f>IF(Q1939="Room AC (window/wall)",'Emission Factors'!$F$53,IF(Q1939="Room AC (PTAC/PTHP)",'Emission Factors'!$F$54,IF(Q1939="Residential AC",'Emission Factors'!$F$55,IF(Q1939="Residential HP",'Emission Factors'!$F$56,IF(Q1939="Commercial AC (&gt;=65k to &lt;135,000k Btu/hr)",'Emission Factors'!$F$57,IF(Q1939="Commercial AC (&gt;=135,000k Btu/hr)",'Emission Factors'!$F$58,""))))))</f>
        <v/>
      </c>
      <c r="Y1939" s="211" t="str">
        <f>IF(Q1939="Room AC (window/wall)",'Emission Factors'!$G$53,IF(Q1939="Room AC (PTAC/PTHP)",'Emission Factors'!$G$54,IF(Q1939="Residential AC",'Emission Factors'!$G$55,IF(Q1939="Residential HP",'Emission Factors'!$G$56,IF(Q1939="Commercial AC (&gt;=65k to &lt;135,000k Btu/hr)",'Emission Factors'!$G$57,IF(Q1939="Commercial AC (&gt;=135,000k Btu/hr)",'Emission Factors'!$G$58,""))))))</f>
        <v/>
      </c>
      <c r="Z1939" s="96"/>
      <c r="AA1939" s="97" t="str">
        <f t="shared" si="301"/>
        <v/>
      </c>
      <c r="AB1939" s="97" t="str">
        <f t="shared" si="302"/>
        <v/>
      </c>
      <c r="AC1939" s="246" t="str">
        <f t="shared" si="303"/>
        <v/>
      </c>
      <c r="AD1939" s="97" t="str">
        <f t="shared" si="304"/>
        <v/>
      </c>
      <c r="AE1939" s="97" t="str">
        <f t="shared" si="305"/>
        <v/>
      </c>
      <c r="AF1939" s="252" t="str">
        <f t="shared" si="306"/>
        <v/>
      </c>
      <c r="AG1939" s="254" t="str">
        <f t="shared" si="307"/>
        <v/>
      </c>
      <c r="AH1939" s="248" t="str">
        <f t="shared" si="308"/>
        <v/>
      </c>
      <c r="AI1939" s="249" t="str">
        <f t="shared" si="309"/>
        <v/>
      </c>
    </row>
    <row r="1940" spans="2:35" x14ac:dyDescent="0.3">
      <c r="B1940" s="94"/>
      <c r="C1940" s="95"/>
      <c r="D1940" s="95"/>
      <c r="E1940" s="95"/>
      <c r="F1940" s="94"/>
      <c r="G1940" s="145"/>
      <c r="H1940" s="245"/>
      <c r="I1940" s="211" t="str">
        <f>IF(D1940="Room AC (window/wall)",'Emission Factors'!$E$53,IF(D1940="Room AC (PTAC/PTHP)",H1940,IF(D1940="Residential AC",'Emission Factors'!$E$55,IF(D1940="Residential HP",H1940,IF(D1940="Commercial AC (&gt;=65k to &lt;135,000k Btu/hr)",'Emission Factors'!$E$57,IF(D1940="Commercial AC (&gt;=135,000k Btu/hr)",'Emission Factors'!$E$58,""))))))</f>
        <v/>
      </c>
      <c r="J1940" s="96"/>
      <c r="K1940" s="211" t="str">
        <f>IF(ISBLANK(J1940),"",VLOOKUP(J1940,'Emission Factors'!$C$81:$G$221,4,FALSE))</f>
        <v/>
      </c>
      <c r="L1940" s="210" t="str">
        <f>IF(D1940="Room AC (window/wall)",'Emission Factors'!$F$53,IF(D1940="Room AC (PTAC/PTHP)",'Emission Factors'!$F$54,IF(D1940="Residential AC",'Emission Factors'!$F$55,IF(D1940="Residential HP",'Emission Factors'!$F$56,IF(D1940="Commercial AC (&gt;=65k to &lt;135,000k Btu/hr)",'Emission Factors'!$F$57,IF(D1940="Commercial AC (&gt;=135,000k Btu/hr)",'Emission Factors'!$F$58,""))))))</f>
        <v/>
      </c>
      <c r="M1940" s="211" t="str">
        <f>IF(D1940="Room AC (window/wall)",'Emission Factors'!$G$53,IF(D1940="Room AC (PTAC/PTHP)",'Emission Factors'!$G$54,IF(D1940="Residential AC",'Emission Factors'!$G$55,IF(D1940="Residential HP",'Emission Factors'!$G$56,IF(D1940="Commercial AC (&gt;=65k to &lt;135,000k Btu/hr)",'Emission Factors'!$G$57,IF(D1940="Commercial AC (&gt;=135,000k Btu/hr)",'Emission Factors'!$G$58,""))))))</f>
        <v/>
      </c>
      <c r="N1940" s="96"/>
      <c r="O1940" s="209" t="str">
        <f>IF(ISBLANK(D1940),"",(IF(D1940="Room AC (window/wall)",'Emission Factors'!$C$53,IF(D1940="Room AC (PTAC/PTHP)",'Emission Factors'!$C$54,IF(D1940="Residential AC",'Emission Factors'!$C$55,IF(D1940="Residential HP",'Emission Factors'!$C$56,IF(D1940="Commercial AC (&gt;=65k to &lt;135,000k Btu/hr)",'Emission Factors'!$C$57,IF(D1940="Commercial AC (&gt;=135,000k Btu/hr)",'Emission Factors'!$C$58,""))))))))</f>
        <v/>
      </c>
      <c r="P1940" s="209" t="str">
        <f t="shared" si="300"/>
        <v/>
      </c>
      <c r="Q1940" s="95"/>
      <c r="R1940" s="256"/>
      <c r="S1940" s="256"/>
      <c r="T1940" s="96"/>
      <c r="U1940" s="211" t="str">
        <f>IF(Q1940="Room AC (window/wall)",'Emission Factors'!$E$53,IF(AND(Q1940="Room AC (PTAC/PTHP)",ISBLANK(T1940)),"Error",IF(AND(Q1940="Room AC (PTAC/PTHP)",T1940&gt;0),T1940,IF(Q1940="Residential AC",'Emission Factors'!$E$55,IF(AND(Q1940="Residential HP",ISBLANK(T1940)),"Error",IF(AND(Q1940="Residential HP",T1940&gt;0),T1940,IF(Q1940="Commercial AC (&gt;=65k to &lt;135,000k Btu/hr)",'Emission Factors'!$E$57,IF(Q1940="Commercial AC (&gt;=135,000k Btu/hr)",'Emission Factors'!$E$58,""))))))))</f>
        <v/>
      </c>
      <c r="V1940" s="95"/>
      <c r="W1940" s="211" t="str">
        <f>IF(ISBLANK(V1940),"",VLOOKUP(V1940,'Emission Factors'!$C$81:$G$221,4,FALSE))</f>
        <v/>
      </c>
      <c r="X1940" s="210" t="str">
        <f>IF(Q1940="Room AC (window/wall)",'Emission Factors'!$F$53,IF(Q1940="Room AC (PTAC/PTHP)",'Emission Factors'!$F$54,IF(Q1940="Residential AC",'Emission Factors'!$F$55,IF(Q1940="Residential HP",'Emission Factors'!$F$56,IF(Q1940="Commercial AC (&gt;=65k to &lt;135,000k Btu/hr)",'Emission Factors'!$F$57,IF(Q1940="Commercial AC (&gt;=135,000k Btu/hr)",'Emission Factors'!$F$58,""))))))</f>
        <v/>
      </c>
      <c r="Y1940" s="211" t="str">
        <f>IF(Q1940="Room AC (window/wall)",'Emission Factors'!$G$53,IF(Q1940="Room AC (PTAC/PTHP)",'Emission Factors'!$G$54,IF(Q1940="Residential AC",'Emission Factors'!$G$55,IF(Q1940="Residential HP",'Emission Factors'!$G$56,IF(Q1940="Commercial AC (&gt;=65k to &lt;135,000k Btu/hr)",'Emission Factors'!$G$57,IF(Q1940="Commercial AC (&gt;=135,000k Btu/hr)",'Emission Factors'!$G$58,""))))))</f>
        <v/>
      </c>
      <c r="Z1940" s="96"/>
      <c r="AA1940" s="97" t="str">
        <f t="shared" si="301"/>
        <v/>
      </c>
      <c r="AB1940" s="97" t="str">
        <f t="shared" si="302"/>
        <v/>
      </c>
      <c r="AC1940" s="246" t="str">
        <f t="shared" si="303"/>
        <v/>
      </c>
      <c r="AD1940" s="97" t="str">
        <f t="shared" si="304"/>
        <v/>
      </c>
      <c r="AE1940" s="97" t="str">
        <f t="shared" si="305"/>
        <v/>
      </c>
      <c r="AF1940" s="252" t="str">
        <f t="shared" si="306"/>
        <v/>
      </c>
      <c r="AG1940" s="254" t="str">
        <f t="shared" si="307"/>
        <v/>
      </c>
      <c r="AH1940" s="248" t="str">
        <f t="shared" si="308"/>
        <v/>
      </c>
      <c r="AI1940" s="249" t="str">
        <f t="shared" si="309"/>
        <v/>
      </c>
    </row>
    <row r="1941" spans="2:35" x14ac:dyDescent="0.3">
      <c r="B1941" s="94"/>
      <c r="C1941" s="95"/>
      <c r="D1941" s="95"/>
      <c r="E1941" s="95"/>
      <c r="F1941" s="94"/>
      <c r="G1941" s="145"/>
      <c r="H1941" s="245"/>
      <c r="I1941" s="211" t="str">
        <f>IF(D1941="Room AC (window/wall)",'Emission Factors'!$E$53,IF(D1941="Room AC (PTAC/PTHP)",H1941,IF(D1941="Residential AC",'Emission Factors'!$E$55,IF(D1941="Residential HP",H1941,IF(D1941="Commercial AC (&gt;=65k to &lt;135,000k Btu/hr)",'Emission Factors'!$E$57,IF(D1941="Commercial AC (&gt;=135,000k Btu/hr)",'Emission Factors'!$E$58,""))))))</f>
        <v/>
      </c>
      <c r="J1941" s="96"/>
      <c r="K1941" s="211" t="str">
        <f>IF(ISBLANK(J1941),"",VLOOKUP(J1941,'Emission Factors'!$C$81:$G$221,4,FALSE))</f>
        <v/>
      </c>
      <c r="L1941" s="210" t="str">
        <f>IF(D1941="Room AC (window/wall)",'Emission Factors'!$F$53,IF(D1941="Room AC (PTAC/PTHP)",'Emission Factors'!$F$54,IF(D1941="Residential AC",'Emission Factors'!$F$55,IF(D1941="Residential HP",'Emission Factors'!$F$56,IF(D1941="Commercial AC (&gt;=65k to &lt;135,000k Btu/hr)",'Emission Factors'!$F$57,IF(D1941="Commercial AC (&gt;=135,000k Btu/hr)",'Emission Factors'!$F$58,""))))))</f>
        <v/>
      </c>
      <c r="M1941" s="211" t="str">
        <f>IF(D1941="Room AC (window/wall)",'Emission Factors'!$G$53,IF(D1941="Room AC (PTAC/PTHP)",'Emission Factors'!$G$54,IF(D1941="Residential AC",'Emission Factors'!$G$55,IF(D1941="Residential HP",'Emission Factors'!$G$56,IF(D1941="Commercial AC (&gt;=65k to &lt;135,000k Btu/hr)",'Emission Factors'!$G$57,IF(D1941="Commercial AC (&gt;=135,000k Btu/hr)",'Emission Factors'!$G$58,""))))))</f>
        <v/>
      </c>
      <c r="N1941" s="96"/>
      <c r="O1941" s="209" t="str">
        <f>IF(ISBLANK(D1941),"",(IF(D1941="Room AC (window/wall)",'Emission Factors'!$C$53,IF(D1941="Room AC (PTAC/PTHP)",'Emission Factors'!$C$54,IF(D1941="Residential AC",'Emission Factors'!$C$55,IF(D1941="Residential HP",'Emission Factors'!$C$56,IF(D1941="Commercial AC (&gt;=65k to &lt;135,000k Btu/hr)",'Emission Factors'!$C$57,IF(D1941="Commercial AC (&gt;=135,000k Btu/hr)",'Emission Factors'!$C$58,""))))))))</f>
        <v/>
      </c>
      <c r="P1941" s="209" t="str">
        <f t="shared" si="300"/>
        <v/>
      </c>
      <c r="Q1941" s="95"/>
      <c r="R1941" s="256"/>
      <c r="S1941" s="256"/>
      <c r="T1941" s="96"/>
      <c r="U1941" s="211" t="str">
        <f>IF(Q1941="Room AC (window/wall)",'Emission Factors'!$E$53,IF(AND(Q1941="Room AC (PTAC/PTHP)",ISBLANK(T1941)),"Error",IF(AND(Q1941="Room AC (PTAC/PTHP)",T1941&gt;0),T1941,IF(Q1941="Residential AC",'Emission Factors'!$E$55,IF(AND(Q1941="Residential HP",ISBLANK(T1941)),"Error",IF(AND(Q1941="Residential HP",T1941&gt;0),T1941,IF(Q1941="Commercial AC (&gt;=65k to &lt;135,000k Btu/hr)",'Emission Factors'!$E$57,IF(Q1941="Commercial AC (&gt;=135,000k Btu/hr)",'Emission Factors'!$E$58,""))))))))</f>
        <v/>
      </c>
      <c r="V1941" s="95"/>
      <c r="W1941" s="211" t="str">
        <f>IF(ISBLANK(V1941),"",VLOOKUP(V1941,'Emission Factors'!$C$81:$G$221,4,FALSE))</f>
        <v/>
      </c>
      <c r="X1941" s="210" t="str">
        <f>IF(Q1941="Room AC (window/wall)",'Emission Factors'!$F$53,IF(Q1941="Room AC (PTAC/PTHP)",'Emission Factors'!$F$54,IF(Q1941="Residential AC",'Emission Factors'!$F$55,IF(Q1941="Residential HP",'Emission Factors'!$F$56,IF(Q1941="Commercial AC (&gt;=65k to &lt;135,000k Btu/hr)",'Emission Factors'!$F$57,IF(Q1941="Commercial AC (&gt;=135,000k Btu/hr)",'Emission Factors'!$F$58,""))))))</f>
        <v/>
      </c>
      <c r="Y1941" s="211" t="str">
        <f>IF(Q1941="Room AC (window/wall)",'Emission Factors'!$G$53,IF(Q1941="Room AC (PTAC/PTHP)",'Emission Factors'!$G$54,IF(Q1941="Residential AC",'Emission Factors'!$G$55,IF(Q1941="Residential HP",'Emission Factors'!$G$56,IF(Q1941="Commercial AC (&gt;=65k to &lt;135,000k Btu/hr)",'Emission Factors'!$G$57,IF(Q1941="Commercial AC (&gt;=135,000k Btu/hr)",'Emission Factors'!$G$58,""))))))</f>
        <v/>
      </c>
      <c r="Z1941" s="96"/>
      <c r="AA1941" s="97" t="str">
        <f t="shared" si="301"/>
        <v/>
      </c>
      <c r="AB1941" s="97" t="str">
        <f t="shared" si="302"/>
        <v/>
      </c>
      <c r="AC1941" s="246" t="str">
        <f t="shared" si="303"/>
        <v/>
      </c>
      <c r="AD1941" s="97" t="str">
        <f t="shared" si="304"/>
        <v/>
      </c>
      <c r="AE1941" s="97" t="str">
        <f t="shared" si="305"/>
        <v/>
      </c>
      <c r="AF1941" s="252" t="str">
        <f t="shared" si="306"/>
        <v/>
      </c>
      <c r="AG1941" s="254" t="str">
        <f t="shared" si="307"/>
        <v/>
      </c>
      <c r="AH1941" s="248" t="str">
        <f t="shared" si="308"/>
        <v/>
      </c>
      <c r="AI1941" s="249" t="str">
        <f t="shared" si="309"/>
        <v/>
      </c>
    </row>
    <row r="1942" spans="2:35" x14ac:dyDescent="0.3">
      <c r="B1942" s="94"/>
      <c r="C1942" s="95"/>
      <c r="D1942" s="95"/>
      <c r="E1942" s="95"/>
      <c r="F1942" s="94"/>
      <c r="G1942" s="145"/>
      <c r="H1942" s="245"/>
      <c r="I1942" s="211" t="str">
        <f>IF(D1942="Room AC (window/wall)",'Emission Factors'!$E$53,IF(D1942="Room AC (PTAC/PTHP)",H1942,IF(D1942="Residential AC",'Emission Factors'!$E$55,IF(D1942="Residential HP",H1942,IF(D1942="Commercial AC (&gt;=65k to &lt;135,000k Btu/hr)",'Emission Factors'!$E$57,IF(D1942="Commercial AC (&gt;=135,000k Btu/hr)",'Emission Factors'!$E$58,""))))))</f>
        <v/>
      </c>
      <c r="J1942" s="96"/>
      <c r="K1942" s="211" t="str">
        <f>IF(ISBLANK(J1942),"",VLOOKUP(J1942,'Emission Factors'!$C$81:$G$221,4,FALSE))</f>
        <v/>
      </c>
      <c r="L1942" s="210" t="str">
        <f>IF(D1942="Room AC (window/wall)",'Emission Factors'!$F$53,IF(D1942="Room AC (PTAC/PTHP)",'Emission Factors'!$F$54,IF(D1942="Residential AC",'Emission Factors'!$F$55,IF(D1942="Residential HP",'Emission Factors'!$F$56,IF(D1942="Commercial AC (&gt;=65k to &lt;135,000k Btu/hr)",'Emission Factors'!$F$57,IF(D1942="Commercial AC (&gt;=135,000k Btu/hr)",'Emission Factors'!$F$58,""))))))</f>
        <v/>
      </c>
      <c r="M1942" s="211" t="str">
        <f>IF(D1942="Room AC (window/wall)",'Emission Factors'!$G$53,IF(D1942="Room AC (PTAC/PTHP)",'Emission Factors'!$G$54,IF(D1942="Residential AC",'Emission Factors'!$G$55,IF(D1942="Residential HP",'Emission Factors'!$G$56,IF(D1942="Commercial AC (&gt;=65k to &lt;135,000k Btu/hr)",'Emission Factors'!$G$57,IF(D1942="Commercial AC (&gt;=135,000k Btu/hr)",'Emission Factors'!$G$58,""))))))</f>
        <v/>
      </c>
      <c r="N1942" s="96"/>
      <c r="O1942" s="209" t="str">
        <f>IF(ISBLANK(D1942),"",(IF(D1942="Room AC (window/wall)",'Emission Factors'!$C$53,IF(D1942="Room AC (PTAC/PTHP)",'Emission Factors'!$C$54,IF(D1942="Residential AC",'Emission Factors'!$C$55,IF(D1942="Residential HP",'Emission Factors'!$C$56,IF(D1942="Commercial AC (&gt;=65k to &lt;135,000k Btu/hr)",'Emission Factors'!$C$57,IF(D1942="Commercial AC (&gt;=135,000k Btu/hr)",'Emission Factors'!$C$58,""))))))))</f>
        <v/>
      </c>
      <c r="P1942" s="209" t="str">
        <f t="shared" si="300"/>
        <v/>
      </c>
      <c r="Q1942" s="95"/>
      <c r="R1942" s="256"/>
      <c r="S1942" s="256"/>
      <c r="T1942" s="96"/>
      <c r="U1942" s="211" t="str">
        <f>IF(Q1942="Room AC (window/wall)",'Emission Factors'!$E$53,IF(AND(Q1942="Room AC (PTAC/PTHP)",ISBLANK(T1942)),"Error",IF(AND(Q1942="Room AC (PTAC/PTHP)",T1942&gt;0),T1942,IF(Q1942="Residential AC",'Emission Factors'!$E$55,IF(AND(Q1942="Residential HP",ISBLANK(T1942)),"Error",IF(AND(Q1942="Residential HP",T1942&gt;0),T1942,IF(Q1942="Commercial AC (&gt;=65k to &lt;135,000k Btu/hr)",'Emission Factors'!$E$57,IF(Q1942="Commercial AC (&gt;=135,000k Btu/hr)",'Emission Factors'!$E$58,""))))))))</f>
        <v/>
      </c>
      <c r="V1942" s="95"/>
      <c r="W1942" s="211" t="str">
        <f>IF(ISBLANK(V1942),"",VLOOKUP(V1942,'Emission Factors'!$C$81:$G$221,4,FALSE))</f>
        <v/>
      </c>
      <c r="X1942" s="210" t="str">
        <f>IF(Q1942="Room AC (window/wall)",'Emission Factors'!$F$53,IF(Q1942="Room AC (PTAC/PTHP)",'Emission Factors'!$F$54,IF(Q1942="Residential AC",'Emission Factors'!$F$55,IF(Q1942="Residential HP",'Emission Factors'!$F$56,IF(Q1942="Commercial AC (&gt;=65k to &lt;135,000k Btu/hr)",'Emission Factors'!$F$57,IF(Q1942="Commercial AC (&gt;=135,000k Btu/hr)",'Emission Factors'!$F$58,""))))))</f>
        <v/>
      </c>
      <c r="Y1942" s="211" t="str">
        <f>IF(Q1942="Room AC (window/wall)",'Emission Factors'!$G$53,IF(Q1942="Room AC (PTAC/PTHP)",'Emission Factors'!$G$54,IF(Q1942="Residential AC",'Emission Factors'!$G$55,IF(Q1942="Residential HP",'Emission Factors'!$G$56,IF(Q1942="Commercial AC (&gt;=65k to &lt;135,000k Btu/hr)",'Emission Factors'!$G$57,IF(Q1942="Commercial AC (&gt;=135,000k Btu/hr)",'Emission Factors'!$G$58,""))))))</f>
        <v/>
      </c>
      <c r="Z1942" s="96"/>
      <c r="AA1942" s="97" t="str">
        <f t="shared" si="301"/>
        <v/>
      </c>
      <c r="AB1942" s="97" t="str">
        <f t="shared" si="302"/>
        <v/>
      </c>
      <c r="AC1942" s="246" t="str">
        <f t="shared" si="303"/>
        <v/>
      </c>
      <c r="AD1942" s="97" t="str">
        <f t="shared" si="304"/>
        <v/>
      </c>
      <c r="AE1942" s="97" t="str">
        <f t="shared" si="305"/>
        <v/>
      </c>
      <c r="AF1942" s="252" t="str">
        <f t="shared" si="306"/>
        <v/>
      </c>
      <c r="AG1942" s="254" t="str">
        <f t="shared" si="307"/>
        <v/>
      </c>
      <c r="AH1942" s="248" t="str">
        <f t="shared" si="308"/>
        <v/>
      </c>
      <c r="AI1942" s="249" t="str">
        <f t="shared" si="309"/>
        <v/>
      </c>
    </row>
    <row r="1943" spans="2:35" x14ac:dyDescent="0.3">
      <c r="B1943" s="94"/>
      <c r="C1943" s="95"/>
      <c r="D1943" s="95"/>
      <c r="E1943" s="95"/>
      <c r="F1943" s="94"/>
      <c r="G1943" s="145"/>
      <c r="H1943" s="245"/>
      <c r="I1943" s="211" t="str">
        <f>IF(D1943="Room AC (window/wall)",'Emission Factors'!$E$53,IF(D1943="Room AC (PTAC/PTHP)",H1943,IF(D1943="Residential AC",'Emission Factors'!$E$55,IF(D1943="Residential HP",H1943,IF(D1943="Commercial AC (&gt;=65k to &lt;135,000k Btu/hr)",'Emission Factors'!$E$57,IF(D1943="Commercial AC (&gt;=135,000k Btu/hr)",'Emission Factors'!$E$58,""))))))</f>
        <v/>
      </c>
      <c r="J1943" s="96"/>
      <c r="K1943" s="211" t="str">
        <f>IF(ISBLANK(J1943),"",VLOOKUP(J1943,'Emission Factors'!$C$81:$G$221,4,FALSE))</f>
        <v/>
      </c>
      <c r="L1943" s="210" t="str">
        <f>IF(D1943="Room AC (window/wall)",'Emission Factors'!$F$53,IF(D1943="Room AC (PTAC/PTHP)",'Emission Factors'!$F$54,IF(D1943="Residential AC",'Emission Factors'!$F$55,IF(D1943="Residential HP",'Emission Factors'!$F$56,IF(D1943="Commercial AC (&gt;=65k to &lt;135,000k Btu/hr)",'Emission Factors'!$F$57,IF(D1943="Commercial AC (&gt;=135,000k Btu/hr)",'Emission Factors'!$F$58,""))))))</f>
        <v/>
      </c>
      <c r="M1943" s="211" t="str">
        <f>IF(D1943="Room AC (window/wall)",'Emission Factors'!$G$53,IF(D1943="Room AC (PTAC/PTHP)",'Emission Factors'!$G$54,IF(D1943="Residential AC",'Emission Factors'!$G$55,IF(D1943="Residential HP",'Emission Factors'!$G$56,IF(D1943="Commercial AC (&gt;=65k to &lt;135,000k Btu/hr)",'Emission Factors'!$G$57,IF(D1943="Commercial AC (&gt;=135,000k Btu/hr)",'Emission Factors'!$G$58,""))))))</f>
        <v/>
      </c>
      <c r="N1943" s="96"/>
      <c r="O1943" s="209" t="str">
        <f>IF(ISBLANK(D1943),"",(IF(D1943="Room AC (window/wall)",'Emission Factors'!$C$53,IF(D1943="Room AC (PTAC/PTHP)",'Emission Factors'!$C$54,IF(D1943="Residential AC",'Emission Factors'!$C$55,IF(D1943="Residential HP",'Emission Factors'!$C$56,IF(D1943="Commercial AC (&gt;=65k to &lt;135,000k Btu/hr)",'Emission Factors'!$C$57,IF(D1943="Commercial AC (&gt;=135,000k Btu/hr)",'Emission Factors'!$C$58,""))))))))</f>
        <v/>
      </c>
      <c r="P1943" s="209" t="str">
        <f t="shared" si="300"/>
        <v/>
      </c>
      <c r="Q1943" s="95"/>
      <c r="R1943" s="256"/>
      <c r="S1943" s="256"/>
      <c r="T1943" s="96"/>
      <c r="U1943" s="211" t="str">
        <f>IF(Q1943="Room AC (window/wall)",'Emission Factors'!$E$53,IF(AND(Q1943="Room AC (PTAC/PTHP)",ISBLANK(T1943)),"Error",IF(AND(Q1943="Room AC (PTAC/PTHP)",T1943&gt;0),T1943,IF(Q1943="Residential AC",'Emission Factors'!$E$55,IF(AND(Q1943="Residential HP",ISBLANK(T1943)),"Error",IF(AND(Q1943="Residential HP",T1943&gt;0),T1943,IF(Q1943="Commercial AC (&gt;=65k to &lt;135,000k Btu/hr)",'Emission Factors'!$E$57,IF(Q1943="Commercial AC (&gt;=135,000k Btu/hr)",'Emission Factors'!$E$58,""))))))))</f>
        <v/>
      </c>
      <c r="V1943" s="95"/>
      <c r="W1943" s="211" t="str">
        <f>IF(ISBLANK(V1943),"",VLOOKUP(V1943,'Emission Factors'!$C$81:$G$221,4,FALSE))</f>
        <v/>
      </c>
      <c r="X1943" s="210" t="str">
        <f>IF(Q1943="Room AC (window/wall)",'Emission Factors'!$F$53,IF(Q1943="Room AC (PTAC/PTHP)",'Emission Factors'!$F$54,IF(Q1943="Residential AC",'Emission Factors'!$F$55,IF(Q1943="Residential HP",'Emission Factors'!$F$56,IF(Q1943="Commercial AC (&gt;=65k to &lt;135,000k Btu/hr)",'Emission Factors'!$F$57,IF(Q1943="Commercial AC (&gt;=135,000k Btu/hr)",'Emission Factors'!$F$58,""))))))</f>
        <v/>
      </c>
      <c r="Y1943" s="211" t="str">
        <f>IF(Q1943="Room AC (window/wall)",'Emission Factors'!$G$53,IF(Q1943="Room AC (PTAC/PTHP)",'Emission Factors'!$G$54,IF(Q1943="Residential AC",'Emission Factors'!$G$55,IF(Q1943="Residential HP",'Emission Factors'!$G$56,IF(Q1943="Commercial AC (&gt;=65k to &lt;135,000k Btu/hr)",'Emission Factors'!$G$57,IF(Q1943="Commercial AC (&gt;=135,000k Btu/hr)",'Emission Factors'!$G$58,""))))))</f>
        <v/>
      </c>
      <c r="Z1943" s="96"/>
      <c r="AA1943" s="97" t="str">
        <f t="shared" si="301"/>
        <v/>
      </c>
      <c r="AB1943" s="97" t="str">
        <f t="shared" si="302"/>
        <v/>
      </c>
      <c r="AC1943" s="246" t="str">
        <f t="shared" si="303"/>
        <v/>
      </c>
      <c r="AD1943" s="97" t="str">
        <f t="shared" si="304"/>
        <v/>
      </c>
      <c r="AE1943" s="97" t="str">
        <f t="shared" si="305"/>
        <v/>
      </c>
      <c r="AF1943" s="252" t="str">
        <f t="shared" si="306"/>
        <v/>
      </c>
      <c r="AG1943" s="254" t="str">
        <f t="shared" si="307"/>
        <v/>
      </c>
      <c r="AH1943" s="248" t="str">
        <f t="shared" si="308"/>
        <v/>
      </c>
      <c r="AI1943" s="249" t="str">
        <f t="shared" si="309"/>
        <v/>
      </c>
    </row>
    <row r="1944" spans="2:35" x14ac:dyDescent="0.3">
      <c r="B1944" s="94"/>
      <c r="C1944" s="95"/>
      <c r="D1944" s="95"/>
      <c r="E1944" s="95"/>
      <c r="F1944" s="94"/>
      <c r="G1944" s="145"/>
      <c r="H1944" s="245"/>
      <c r="I1944" s="211" t="str">
        <f>IF(D1944="Room AC (window/wall)",'Emission Factors'!$E$53,IF(D1944="Room AC (PTAC/PTHP)",H1944,IF(D1944="Residential AC",'Emission Factors'!$E$55,IF(D1944="Residential HP",H1944,IF(D1944="Commercial AC (&gt;=65k to &lt;135,000k Btu/hr)",'Emission Factors'!$E$57,IF(D1944="Commercial AC (&gt;=135,000k Btu/hr)",'Emission Factors'!$E$58,""))))))</f>
        <v/>
      </c>
      <c r="J1944" s="96"/>
      <c r="K1944" s="211" t="str">
        <f>IF(ISBLANK(J1944),"",VLOOKUP(J1944,'Emission Factors'!$C$81:$G$221,4,FALSE))</f>
        <v/>
      </c>
      <c r="L1944" s="210" t="str">
        <f>IF(D1944="Room AC (window/wall)",'Emission Factors'!$F$53,IF(D1944="Room AC (PTAC/PTHP)",'Emission Factors'!$F$54,IF(D1944="Residential AC",'Emission Factors'!$F$55,IF(D1944="Residential HP",'Emission Factors'!$F$56,IF(D1944="Commercial AC (&gt;=65k to &lt;135,000k Btu/hr)",'Emission Factors'!$F$57,IF(D1944="Commercial AC (&gt;=135,000k Btu/hr)",'Emission Factors'!$F$58,""))))))</f>
        <v/>
      </c>
      <c r="M1944" s="211" t="str">
        <f>IF(D1944="Room AC (window/wall)",'Emission Factors'!$G$53,IF(D1944="Room AC (PTAC/PTHP)",'Emission Factors'!$G$54,IF(D1944="Residential AC",'Emission Factors'!$G$55,IF(D1944="Residential HP",'Emission Factors'!$G$56,IF(D1944="Commercial AC (&gt;=65k to &lt;135,000k Btu/hr)",'Emission Factors'!$G$57,IF(D1944="Commercial AC (&gt;=135,000k Btu/hr)",'Emission Factors'!$G$58,""))))))</f>
        <v/>
      </c>
      <c r="N1944" s="96"/>
      <c r="O1944" s="209" t="str">
        <f>IF(ISBLANK(D1944),"",(IF(D1944="Room AC (window/wall)",'Emission Factors'!$C$53,IF(D1944="Room AC (PTAC/PTHP)",'Emission Factors'!$C$54,IF(D1944="Residential AC",'Emission Factors'!$C$55,IF(D1944="Residential HP",'Emission Factors'!$C$56,IF(D1944="Commercial AC (&gt;=65k to &lt;135,000k Btu/hr)",'Emission Factors'!$C$57,IF(D1944="Commercial AC (&gt;=135,000k Btu/hr)",'Emission Factors'!$C$58,""))))))))</f>
        <v/>
      </c>
      <c r="P1944" s="209" t="str">
        <f t="shared" si="300"/>
        <v/>
      </c>
      <c r="Q1944" s="95"/>
      <c r="R1944" s="256"/>
      <c r="S1944" s="256"/>
      <c r="T1944" s="96"/>
      <c r="U1944" s="211" t="str">
        <f>IF(Q1944="Room AC (window/wall)",'Emission Factors'!$E$53,IF(AND(Q1944="Room AC (PTAC/PTHP)",ISBLANK(T1944)),"Error",IF(AND(Q1944="Room AC (PTAC/PTHP)",T1944&gt;0),T1944,IF(Q1944="Residential AC",'Emission Factors'!$E$55,IF(AND(Q1944="Residential HP",ISBLANK(T1944)),"Error",IF(AND(Q1944="Residential HP",T1944&gt;0),T1944,IF(Q1944="Commercial AC (&gt;=65k to &lt;135,000k Btu/hr)",'Emission Factors'!$E$57,IF(Q1944="Commercial AC (&gt;=135,000k Btu/hr)",'Emission Factors'!$E$58,""))))))))</f>
        <v/>
      </c>
      <c r="V1944" s="95"/>
      <c r="W1944" s="211" t="str">
        <f>IF(ISBLANK(V1944),"",VLOOKUP(V1944,'Emission Factors'!$C$81:$G$221,4,FALSE))</f>
        <v/>
      </c>
      <c r="X1944" s="210" t="str">
        <f>IF(Q1944="Room AC (window/wall)",'Emission Factors'!$F$53,IF(Q1944="Room AC (PTAC/PTHP)",'Emission Factors'!$F$54,IF(Q1944="Residential AC",'Emission Factors'!$F$55,IF(Q1944="Residential HP",'Emission Factors'!$F$56,IF(Q1944="Commercial AC (&gt;=65k to &lt;135,000k Btu/hr)",'Emission Factors'!$F$57,IF(Q1944="Commercial AC (&gt;=135,000k Btu/hr)",'Emission Factors'!$F$58,""))))))</f>
        <v/>
      </c>
      <c r="Y1944" s="211" t="str">
        <f>IF(Q1944="Room AC (window/wall)",'Emission Factors'!$G$53,IF(Q1944="Room AC (PTAC/PTHP)",'Emission Factors'!$G$54,IF(Q1944="Residential AC",'Emission Factors'!$G$55,IF(Q1944="Residential HP",'Emission Factors'!$G$56,IF(Q1944="Commercial AC (&gt;=65k to &lt;135,000k Btu/hr)",'Emission Factors'!$G$57,IF(Q1944="Commercial AC (&gt;=135,000k Btu/hr)",'Emission Factors'!$G$58,""))))))</f>
        <v/>
      </c>
      <c r="Z1944" s="96"/>
      <c r="AA1944" s="97" t="str">
        <f t="shared" si="301"/>
        <v/>
      </c>
      <c r="AB1944" s="97" t="str">
        <f t="shared" si="302"/>
        <v/>
      </c>
      <c r="AC1944" s="246" t="str">
        <f t="shared" si="303"/>
        <v/>
      </c>
      <c r="AD1944" s="97" t="str">
        <f t="shared" si="304"/>
        <v/>
      </c>
      <c r="AE1944" s="97" t="str">
        <f t="shared" si="305"/>
        <v/>
      </c>
      <c r="AF1944" s="252" t="str">
        <f t="shared" si="306"/>
        <v/>
      </c>
      <c r="AG1944" s="254" t="str">
        <f t="shared" si="307"/>
        <v/>
      </c>
      <c r="AH1944" s="248" t="str">
        <f t="shared" si="308"/>
        <v/>
      </c>
      <c r="AI1944" s="249" t="str">
        <f t="shared" si="309"/>
        <v/>
      </c>
    </row>
    <row r="1945" spans="2:35" x14ac:dyDescent="0.3">
      <c r="B1945" s="94"/>
      <c r="C1945" s="95"/>
      <c r="D1945" s="95"/>
      <c r="E1945" s="95"/>
      <c r="F1945" s="94"/>
      <c r="G1945" s="145"/>
      <c r="H1945" s="245"/>
      <c r="I1945" s="211" t="str">
        <f>IF(D1945="Room AC (window/wall)",'Emission Factors'!$E$53,IF(D1945="Room AC (PTAC/PTHP)",H1945,IF(D1945="Residential AC",'Emission Factors'!$E$55,IF(D1945="Residential HP",H1945,IF(D1945="Commercial AC (&gt;=65k to &lt;135,000k Btu/hr)",'Emission Factors'!$E$57,IF(D1945="Commercial AC (&gt;=135,000k Btu/hr)",'Emission Factors'!$E$58,""))))))</f>
        <v/>
      </c>
      <c r="J1945" s="96"/>
      <c r="K1945" s="211" t="str">
        <f>IF(ISBLANK(J1945),"",VLOOKUP(J1945,'Emission Factors'!$C$81:$G$221,4,FALSE))</f>
        <v/>
      </c>
      <c r="L1945" s="210" t="str">
        <f>IF(D1945="Room AC (window/wall)",'Emission Factors'!$F$53,IF(D1945="Room AC (PTAC/PTHP)",'Emission Factors'!$F$54,IF(D1945="Residential AC",'Emission Factors'!$F$55,IF(D1945="Residential HP",'Emission Factors'!$F$56,IF(D1945="Commercial AC (&gt;=65k to &lt;135,000k Btu/hr)",'Emission Factors'!$F$57,IF(D1945="Commercial AC (&gt;=135,000k Btu/hr)",'Emission Factors'!$F$58,""))))))</f>
        <v/>
      </c>
      <c r="M1945" s="211" t="str">
        <f>IF(D1945="Room AC (window/wall)",'Emission Factors'!$G$53,IF(D1945="Room AC (PTAC/PTHP)",'Emission Factors'!$G$54,IF(D1945="Residential AC",'Emission Factors'!$G$55,IF(D1945="Residential HP",'Emission Factors'!$G$56,IF(D1945="Commercial AC (&gt;=65k to &lt;135,000k Btu/hr)",'Emission Factors'!$G$57,IF(D1945="Commercial AC (&gt;=135,000k Btu/hr)",'Emission Factors'!$G$58,""))))))</f>
        <v/>
      </c>
      <c r="N1945" s="96"/>
      <c r="O1945" s="209" t="str">
        <f>IF(ISBLANK(D1945),"",(IF(D1945="Room AC (window/wall)",'Emission Factors'!$C$53,IF(D1945="Room AC (PTAC/PTHP)",'Emission Factors'!$C$54,IF(D1945="Residential AC",'Emission Factors'!$C$55,IF(D1945="Residential HP",'Emission Factors'!$C$56,IF(D1945="Commercial AC (&gt;=65k to &lt;135,000k Btu/hr)",'Emission Factors'!$C$57,IF(D1945="Commercial AC (&gt;=135,000k Btu/hr)",'Emission Factors'!$C$58,""))))))))</f>
        <v/>
      </c>
      <c r="P1945" s="209" t="str">
        <f t="shared" si="300"/>
        <v/>
      </c>
      <c r="Q1945" s="95"/>
      <c r="R1945" s="256"/>
      <c r="S1945" s="256"/>
      <c r="T1945" s="96"/>
      <c r="U1945" s="211" t="str">
        <f>IF(Q1945="Room AC (window/wall)",'Emission Factors'!$E$53,IF(AND(Q1945="Room AC (PTAC/PTHP)",ISBLANK(T1945)),"Error",IF(AND(Q1945="Room AC (PTAC/PTHP)",T1945&gt;0),T1945,IF(Q1945="Residential AC",'Emission Factors'!$E$55,IF(AND(Q1945="Residential HP",ISBLANK(T1945)),"Error",IF(AND(Q1945="Residential HP",T1945&gt;0),T1945,IF(Q1945="Commercial AC (&gt;=65k to &lt;135,000k Btu/hr)",'Emission Factors'!$E$57,IF(Q1945="Commercial AC (&gt;=135,000k Btu/hr)",'Emission Factors'!$E$58,""))))))))</f>
        <v/>
      </c>
      <c r="V1945" s="95"/>
      <c r="W1945" s="211" t="str">
        <f>IF(ISBLANK(V1945),"",VLOOKUP(V1945,'Emission Factors'!$C$81:$G$221,4,FALSE))</f>
        <v/>
      </c>
      <c r="X1945" s="210" t="str">
        <f>IF(Q1945="Room AC (window/wall)",'Emission Factors'!$F$53,IF(Q1945="Room AC (PTAC/PTHP)",'Emission Factors'!$F$54,IF(Q1945="Residential AC",'Emission Factors'!$F$55,IF(Q1945="Residential HP",'Emission Factors'!$F$56,IF(Q1945="Commercial AC (&gt;=65k to &lt;135,000k Btu/hr)",'Emission Factors'!$F$57,IF(Q1945="Commercial AC (&gt;=135,000k Btu/hr)",'Emission Factors'!$F$58,""))))))</f>
        <v/>
      </c>
      <c r="Y1945" s="211" t="str">
        <f>IF(Q1945="Room AC (window/wall)",'Emission Factors'!$G$53,IF(Q1945="Room AC (PTAC/PTHP)",'Emission Factors'!$G$54,IF(Q1945="Residential AC",'Emission Factors'!$G$55,IF(Q1945="Residential HP",'Emission Factors'!$G$56,IF(Q1945="Commercial AC (&gt;=65k to &lt;135,000k Btu/hr)",'Emission Factors'!$G$57,IF(Q1945="Commercial AC (&gt;=135,000k Btu/hr)",'Emission Factors'!$G$58,""))))))</f>
        <v/>
      </c>
      <c r="Z1945" s="96"/>
      <c r="AA1945" s="97" t="str">
        <f t="shared" si="301"/>
        <v/>
      </c>
      <c r="AB1945" s="97" t="str">
        <f t="shared" si="302"/>
        <v/>
      </c>
      <c r="AC1945" s="246" t="str">
        <f t="shared" si="303"/>
        <v/>
      </c>
      <c r="AD1945" s="97" t="str">
        <f t="shared" si="304"/>
        <v/>
      </c>
      <c r="AE1945" s="97" t="str">
        <f t="shared" si="305"/>
        <v/>
      </c>
      <c r="AF1945" s="252" t="str">
        <f t="shared" si="306"/>
        <v/>
      </c>
      <c r="AG1945" s="254" t="str">
        <f t="shared" si="307"/>
        <v/>
      </c>
      <c r="AH1945" s="248" t="str">
        <f t="shared" si="308"/>
        <v/>
      </c>
      <c r="AI1945" s="249" t="str">
        <f t="shared" si="309"/>
        <v/>
      </c>
    </row>
    <row r="1946" spans="2:35" x14ac:dyDescent="0.3">
      <c r="B1946" s="94"/>
      <c r="C1946" s="95"/>
      <c r="D1946" s="95"/>
      <c r="E1946" s="95"/>
      <c r="F1946" s="94"/>
      <c r="G1946" s="145"/>
      <c r="H1946" s="245"/>
      <c r="I1946" s="211" t="str">
        <f>IF(D1946="Room AC (window/wall)",'Emission Factors'!$E$53,IF(D1946="Room AC (PTAC/PTHP)",H1946,IF(D1946="Residential AC",'Emission Factors'!$E$55,IF(D1946="Residential HP",H1946,IF(D1946="Commercial AC (&gt;=65k to &lt;135,000k Btu/hr)",'Emission Factors'!$E$57,IF(D1946="Commercial AC (&gt;=135,000k Btu/hr)",'Emission Factors'!$E$58,""))))))</f>
        <v/>
      </c>
      <c r="J1946" s="96"/>
      <c r="K1946" s="211" t="str">
        <f>IF(ISBLANK(J1946),"",VLOOKUP(J1946,'Emission Factors'!$C$81:$G$221,4,FALSE))</f>
        <v/>
      </c>
      <c r="L1946" s="210" t="str">
        <f>IF(D1946="Room AC (window/wall)",'Emission Factors'!$F$53,IF(D1946="Room AC (PTAC/PTHP)",'Emission Factors'!$F$54,IF(D1946="Residential AC",'Emission Factors'!$F$55,IF(D1946="Residential HP",'Emission Factors'!$F$56,IF(D1946="Commercial AC (&gt;=65k to &lt;135,000k Btu/hr)",'Emission Factors'!$F$57,IF(D1946="Commercial AC (&gt;=135,000k Btu/hr)",'Emission Factors'!$F$58,""))))))</f>
        <v/>
      </c>
      <c r="M1946" s="211" t="str">
        <f>IF(D1946="Room AC (window/wall)",'Emission Factors'!$G$53,IF(D1946="Room AC (PTAC/PTHP)",'Emission Factors'!$G$54,IF(D1946="Residential AC",'Emission Factors'!$G$55,IF(D1946="Residential HP",'Emission Factors'!$G$56,IF(D1946="Commercial AC (&gt;=65k to &lt;135,000k Btu/hr)",'Emission Factors'!$G$57,IF(D1946="Commercial AC (&gt;=135,000k Btu/hr)",'Emission Factors'!$G$58,""))))))</f>
        <v/>
      </c>
      <c r="N1946" s="96"/>
      <c r="O1946" s="209" t="str">
        <f>IF(ISBLANK(D1946),"",(IF(D1946="Room AC (window/wall)",'Emission Factors'!$C$53,IF(D1946="Room AC (PTAC/PTHP)",'Emission Factors'!$C$54,IF(D1946="Residential AC",'Emission Factors'!$C$55,IF(D1946="Residential HP",'Emission Factors'!$C$56,IF(D1946="Commercial AC (&gt;=65k to &lt;135,000k Btu/hr)",'Emission Factors'!$C$57,IF(D1946="Commercial AC (&gt;=135,000k Btu/hr)",'Emission Factors'!$C$58,""))))))))</f>
        <v/>
      </c>
      <c r="P1946" s="209" t="str">
        <f t="shared" si="300"/>
        <v/>
      </c>
      <c r="Q1946" s="95"/>
      <c r="R1946" s="256"/>
      <c r="S1946" s="256"/>
      <c r="T1946" s="96"/>
      <c r="U1946" s="211" t="str">
        <f>IF(Q1946="Room AC (window/wall)",'Emission Factors'!$E$53,IF(AND(Q1946="Room AC (PTAC/PTHP)",ISBLANK(T1946)),"Error",IF(AND(Q1946="Room AC (PTAC/PTHP)",T1946&gt;0),T1946,IF(Q1946="Residential AC",'Emission Factors'!$E$55,IF(AND(Q1946="Residential HP",ISBLANK(T1946)),"Error",IF(AND(Q1946="Residential HP",T1946&gt;0),T1946,IF(Q1946="Commercial AC (&gt;=65k to &lt;135,000k Btu/hr)",'Emission Factors'!$E$57,IF(Q1946="Commercial AC (&gt;=135,000k Btu/hr)",'Emission Factors'!$E$58,""))))))))</f>
        <v/>
      </c>
      <c r="V1946" s="95"/>
      <c r="W1946" s="211" t="str">
        <f>IF(ISBLANK(V1946),"",VLOOKUP(V1946,'Emission Factors'!$C$81:$G$221,4,FALSE))</f>
        <v/>
      </c>
      <c r="X1946" s="210" t="str">
        <f>IF(Q1946="Room AC (window/wall)",'Emission Factors'!$F$53,IF(Q1946="Room AC (PTAC/PTHP)",'Emission Factors'!$F$54,IF(Q1946="Residential AC",'Emission Factors'!$F$55,IF(Q1946="Residential HP",'Emission Factors'!$F$56,IF(Q1946="Commercial AC (&gt;=65k to &lt;135,000k Btu/hr)",'Emission Factors'!$F$57,IF(Q1946="Commercial AC (&gt;=135,000k Btu/hr)",'Emission Factors'!$F$58,""))))))</f>
        <v/>
      </c>
      <c r="Y1946" s="211" t="str">
        <f>IF(Q1946="Room AC (window/wall)",'Emission Factors'!$G$53,IF(Q1946="Room AC (PTAC/PTHP)",'Emission Factors'!$G$54,IF(Q1946="Residential AC",'Emission Factors'!$G$55,IF(Q1946="Residential HP",'Emission Factors'!$G$56,IF(Q1946="Commercial AC (&gt;=65k to &lt;135,000k Btu/hr)",'Emission Factors'!$G$57,IF(Q1946="Commercial AC (&gt;=135,000k Btu/hr)",'Emission Factors'!$G$58,""))))))</f>
        <v/>
      </c>
      <c r="Z1946" s="96"/>
      <c r="AA1946" s="97" t="str">
        <f t="shared" si="301"/>
        <v/>
      </c>
      <c r="AB1946" s="97" t="str">
        <f t="shared" si="302"/>
        <v/>
      </c>
      <c r="AC1946" s="246" t="str">
        <f t="shared" si="303"/>
        <v/>
      </c>
      <c r="AD1946" s="97" t="str">
        <f t="shared" si="304"/>
        <v/>
      </c>
      <c r="AE1946" s="97" t="str">
        <f t="shared" si="305"/>
        <v/>
      </c>
      <c r="AF1946" s="252" t="str">
        <f t="shared" si="306"/>
        <v/>
      </c>
      <c r="AG1946" s="254" t="str">
        <f t="shared" si="307"/>
        <v/>
      </c>
      <c r="AH1946" s="248" t="str">
        <f t="shared" si="308"/>
        <v/>
      </c>
      <c r="AI1946" s="249" t="str">
        <f t="shared" si="309"/>
        <v/>
      </c>
    </row>
    <row r="1947" spans="2:35" x14ac:dyDescent="0.3">
      <c r="B1947" s="94"/>
      <c r="C1947" s="95"/>
      <c r="D1947" s="95"/>
      <c r="E1947" s="95"/>
      <c r="F1947" s="94"/>
      <c r="G1947" s="145"/>
      <c r="H1947" s="245"/>
      <c r="I1947" s="211" t="str">
        <f>IF(D1947="Room AC (window/wall)",'Emission Factors'!$E$53,IF(D1947="Room AC (PTAC/PTHP)",H1947,IF(D1947="Residential AC",'Emission Factors'!$E$55,IF(D1947="Residential HP",H1947,IF(D1947="Commercial AC (&gt;=65k to &lt;135,000k Btu/hr)",'Emission Factors'!$E$57,IF(D1947="Commercial AC (&gt;=135,000k Btu/hr)",'Emission Factors'!$E$58,""))))))</f>
        <v/>
      </c>
      <c r="J1947" s="96"/>
      <c r="K1947" s="211" t="str">
        <f>IF(ISBLANK(J1947),"",VLOOKUP(J1947,'Emission Factors'!$C$81:$G$221,4,FALSE))</f>
        <v/>
      </c>
      <c r="L1947" s="210" t="str">
        <f>IF(D1947="Room AC (window/wall)",'Emission Factors'!$F$53,IF(D1947="Room AC (PTAC/PTHP)",'Emission Factors'!$F$54,IF(D1947="Residential AC",'Emission Factors'!$F$55,IF(D1947="Residential HP",'Emission Factors'!$F$56,IF(D1947="Commercial AC (&gt;=65k to &lt;135,000k Btu/hr)",'Emission Factors'!$F$57,IF(D1947="Commercial AC (&gt;=135,000k Btu/hr)",'Emission Factors'!$F$58,""))))))</f>
        <v/>
      </c>
      <c r="M1947" s="211" t="str">
        <f>IF(D1947="Room AC (window/wall)",'Emission Factors'!$G$53,IF(D1947="Room AC (PTAC/PTHP)",'Emission Factors'!$G$54,IF(D1947="Residential AC",'Emission Factors'!$G$55,IF(D1947="Residential HP",'Emission Factors'!$G$56,IF(D1947="Commercial AC (&gt;=65k to &lt;135,000k Btu/hr)",'Emission Factors'!$G$57,IF(D1947="Commercial AC (&gt;=135,000k Btu/hr)",'Emission Factors'!$G$58,""))))))</f>
        <v/>
      </c>
      <c r="N1947" s="96"/>
      <c r="O1947" s="209" t="str">
        <f>IF(ISBLANK(D1947),"",(IF(D1947="Room AC (window/wall)",'Emission Factors'!$C$53,IF(D1947="Room AC (PTAC/PTHP)",'Emission Factors'!$C$54,IF(D1947="Residential AC",'Emission Factors'!$C$55,IF(D1947="Residential HP",'Emission Factors'!$C$56,IF(D1947="Commercial AC (&gt;=65k to &lt;135,000k Btu/hr)",'Emission Factors'!$C$57,IF(D1947="Commercial AC (&gt;=135,000k Btu/hr)",'Emission Factors'!$C$58,""))))))))</f>
        <v/>
      </c>
      <c r="P1947" s="209" t="str">
        <f t="shared" si="300"/>
        <v/>
      </c>
      <c r="Q1947" s="95"/>
      <c r="R1947" s="256"/>
      <c r="S1947" s="256"/>
      <c r="T1947" s="96"/>
      <c r="U1947" s="211" t="str">
        <f>IF(Q1947="Room AC (window/wall)",'Emission Factors'!$E$53,IF(AND(Q1947="Room AC (PTAC/PTHP)",ISBLANK(T1947)),"Error",IF(AND(Q1947="Room AC (PTAC/PTHP)",T1947&gt;0),T1947,IF(Q1947="Residential AC",'Emission Factors'!$E$55,IF(AND(Q1947="Residential HP",ISBLANK(T1947)),"Error",IF(AND(Q1947="Residential HP",T1947&gt;0),T1947,IF(Q1947="Commercial AC (&gt;=65k to &lt;135,000k Btu/hr)",'Emission Factors'!$E$57,IF(Q1947="Commercial AC (&gt;=135,000k Btu/hr)",'Emission Factors'!$E$58,""))))))))</f>
        <v/>
      </c>
      <c r="V1947" s="95"/>
      <c r="W1947" s="211" t="str">
        <f>IF(ISBLANK(V1947),"",VLOOKUP(V1947,'Emission Factors'!$C$81:$G$221,4,FALSE))</f>
        <v/>
      </c>
      <c r="X1947" s="210" t="str">
        <f>IF(Q1947="Room AC (window/wall)",'Emission Factors'!$F$53,IF(Q1947="Room AC (PTAC/PTHP)",'Emission Factors'!$F$54,IF(Q1947="Residential AC",'Emission Factors'!$F$55,IF(Q1947="Residential HP",'Emission Factors'!$F$56,IF(Q1947="Commercial AC (&gt;=65k to &lt;135,000k Btu/hr)",'Emission Factors'!$F$57,IF(Q1947="Commercial AC (&gt;=135,000k Btu/hr)",'Emission Factors'!$F$58,""))))))</f>
        <v/>
      </c>
      <c r="Y1947" s="211" t="str">
        <f>IF(Q1947="Room AC (window/wall)",'Emission Factors'!$G$53,IF(Q1947="Room AC (PTAC/PTHP)",'Emission Factors'!$G$54,IF(Q1947="Residential AC",'Emission Factors'!$G$55,IF(Q1947="Residential HP",'Emission Factors'!$G$56,IF(Q1947="Commercial AC (&gt;=65k to &lt;135,000k Btu/hr)",'Emission Factors'!$G$57,IF(Q1947="Commercial AC (&gt;=135,000k Btu/hr)",'Emission Factors'!$G$58,""))))))</f>
        <v/>
      </c>
      <c r="Z1947" s="96"/>
      <c r="AA1947" s="97" t="str">
        <f t="shared" si="301"/>
        <v/>
      </c>
      <c r="AB1947" s="97" t="str">
        <f t="shared" si="302"/>
        <v/>
      </c>
      <c r="AC1947" s="246" t="str">
        <f t="shared" si="303"/>
        <v/>
      </c>
      <c r="AD1947" s="97" t="str">
        <f t="shared" si="304"/>
        <v/>
      </c>
      <c r="AE1947" s="97" t="str">
        <f t="shared" si="305"/>
        <v/>
      </c>
      <c r="AF1947" s="252" t="str">
        <f t="shared" si="306"/>
        <v/>
      </c>
      <c r="AG1947" s="254" t="str">
        <f t="shared" si="307"/>
        <v/>
      </c>
      <c r="AH1947" s="248" t="str">
        <f t="shared" si="308"/>
        <v/>
      </c>
      <c r="AI1947" s="249" t="str">
        <f t="shared" si="309"/>
        <v/>
      </c>
    </row>
    <row r="1948" spans="2:35" x14ac:dyDescent="0.3">
      <c r="B1948" s="94"/>
      <c r="C1948" s="95"/>
      <c r="D1948" s="95"/>
      <c r="E1948" s="95"/>
      <c r="F1948" s="94"/>
      <c r="G1948" s="145"/>
      <c r="H1948" s="245"/>
      <c r="I1948" s="211" t="str">
        <f>IF(D1948="Room AC (window/wall)",'Emission Factors'!$E$53,IF(D1948="Room AC (PTAC/PTHP)",H1948,IF(D1948="Residential AC",'Emission Factors'!$E$55,IF(D1948="Residential HP",H1948,IF(D1948="Commercial AC (&gt;=65k to &lt;135,000k Btu/hr)",'Emission Factors'!$E$57,IF(D1948="Commercial AC (&gt;=135,000k Btu/hr)",'Emission Factors'!$E$58,""))))))</f>
        <v/>
      </c>
      <c r="J1948" s="96"/>
      <c r="K1948" s="211" t="str">
        <f>IF(ISBLANK(J1948),"",VLOOKUP(J1948,'Emission Factors'!$C$81:$G$221,4,FALSE))</f>
        <v/>
      </c>
      <c r="L1948" s="210" t="str">
        <f>IF(D1948="Room AC (window/wall)",'Emission Factors'!$F$53,IF(D1948="Room AC (PTAC/PTHP)",'Emission Factors'!$F$54,IF(D1948="Residential AC",'Emission Factors'!$F$55,IF(D1948="Residential HP",'Emission Factors'!$F$56,IF(D1948="Commercial AC (&gt;=65k to &lt;135,000k Btu/hr)",'Emission Factors'!$F$57,IF(D1948="Commercial AC (&gt;=135,000k Btu/hr)",'Emission Factors'!$F$58,""))))))</f>
        <v/>
      </c>
      <c r="M1948" s="211" t="str">
        <f>IF(D1948="Room AC (window/wall)",'Emission Factors'!$G$53,IF(D1948="Room AC (PTAC/PTHP)",'Emission Factors'!$G$54,IF(D1948="Residential AC",'Emission Factors'!$G$55,IF(D1948="Residential HP",'Emission Factors'!$G$56,IF(D1948="Commercial AC (&gt;=65k to &lt;135,000k Btu/hr)",'Emission Factors'!$G$57,IF(D1948="Commercial AC (&gt;=135,000k Btu/hr)",'Emission Factors'!$G$58,""))))))</f>
        <v/>
      </c>
      <c r="N1948" s="96"/>
      <c r="O1948" s="209" t="str">
        <f>IF(ISBLANK(D1948),"",(IF(D1948="Room AC (window/wall)",'Emission Factors'!$C$53,IF(D1948="Room AC (PTAC/PTHP)",'Emission Factors'!$C$54,IF(D1948="Residential AC",'Emission Factors'!$C$55,IF(D1948="Residential HP",'Emission Factors'!$C$56,IF(D1948="Commercial AC (&gt;=65k to &lt;135,000k Btu/hr)",'Emission Factors'!$C$57,IF(D1948="Commercial AC (&gt;=135,000k Btu/hr)",'Emission Factors'!$C$58,""))))))))</f>
        <v/>
      </c>
      <c r="P1948" s="209" t="str">
        <f t="shared" si="300"/>
        <v/>
      </c>
      <c r="Q1948" s="95"/>
      <c r="R1948" s="256"/>
      <c r="S1948" s="256"/>
      <c r="T1948" s="96"/>
      <c r="U1948" s="211" t="str">
        <f>IF(Q1948="Room AC (window/wall)",'Emission Factors'!$E$53,IF(AND(Q1948="Room AC (PTAC/PTHP)",ISBLANK(T1948)),"Error",IF(AND(Q1948="Room AC (PTAC/PTHP)",T1948&gt;0),T1948,IF(Q1948="Residential AC",'Emission Factors'!$E$55,IF(AND(Q1948="Residential HP",ISBLANK(T1948)),"Error",IF(AND(Q1948="Residential HP",T1948&gt;0),T1948,IF(Q1948="Commercial AC (&gt;=65k to &lt;135,000k Btu/hr)",'Emission Factors'!$E$57,IF(Q1948="Commercial AC (&gt;=135,000k Btu/hr)",'Emission Factors'!$E$58,""))))))))</f>
        <v/>
      </c>
      <c r="V1948" s="95"/>
      <c r="W1948" s="211" t="str">
        <f>IF(ISBLANK(V1948),"",VLOOKUP(V1948,'Emission Factors'!$C$81:$G$221,4,FALSE))</f>
        <v/>
      </c>
      <c r="X1948" s="210" t="str">
        <f>IF(Q1948="Room AC (window/wall)",'Emission Factors'!$F$53,IF(Q1948="Room AC (PTAC/PTHP)",'Emission Factors'!$F$54,IF(Q1948="Residential AC",'Emission Factors'!$F$55,IF(Q1948="Residential HP",'Emission Factors'!$F$56,IF(Q1948="Commercial AC (&gt;=65k to &lt;135,000k Btu/hr)",'Emission Factors'!$F$57,IF(Q1948="Commercial AC (&gt;=135,000k Btu/hr)",'Emission Factors'!$F$58,""))))))</f>
        <v/>
      </c>
      <c r="Y1948" s="211" t="str">
        <f>IF(Q1948="Room AC (window/wall)",'Emission Factors'!$G$53,IF(Q1948="Room AC (PTAC/PTHP)",'Emission Factors'!$G$54,IF(Q1948="Residential AC",'Emission Factors'!$G$55,IF(Q1948="Residential HP",'Emission Factors'!$G$56,IF(Q1948="Commercial AC (&gt;=65k to &lt;135,000k Btu/hr)",'Emission Factors'!$G$57,IF(Q1948="Commercial AC (&gt;=135,000k Btu/hr)",'Emission Factors'!$G$58,""))))))</f>
        <v/>
      </c>
      <c r="Z1948" s="96"/>
      <c r="AA1948" s="97" t="str">
        <f t="shared" si="301"/>
        <v/>
      </c>
      <c r="AB1948" s="97" t="str">
        <f t="shared" si="302"/>
        <v/>
      </c>
      <c r="AC1948" s="246" t="str">
        <f t="shared" si="303"/>
        <v/>
      </c>
      <c r="AD1948" s="97" t="str">
        <f t="shared" si="304"/>
        <v/>
      </c>
      <c r="AE1948" s="97" t="str">
        <f t="shared" si="305"/>
        <v/>
      </c>
      <c r="AF1948" s="252" t="str">
        <f t="shared" si="306"/>
        <v/>
      </c>
      <c r="AG1948" s="254" t="str">
        <f t="shared" si="307"/>
        <v/>
      </c>
      <c r="AH1948" s="248" t="str">
        <f t="shared" si="308"/>
        <v/>
      </c>
      <c r="AI1948" s="249" t="str">
        <f t="shared" si="309"/>
        <v/>
      </c>
    </row>
    <row r="1949" spans="2:35" x14ac:dyDescent="0.3">
      <c r="B1949" s="94"/>
      <c r="C1949" s="95"/>
      <c r="D1949" s="95"/>
      <c r="E1949" s="95"/>
      <c r="F1949" s="94"/>
      <c r="G1949" s="145"/>
      <c r="H1949" s="245"/>
      <c r="I1949" s="211" t="str">
        <f>IF(D1949="Room AC (window/wall)",'Emission Factors'!$E$53,IF(D1949="Room AC (PTAC/PTHP)",H1949,IF(D1949="Residential AC",'Emission Factors'!$E$55,IF(D1949="Residential HP",H1949,IF(D1949="Commercial AC (&gt;=65k to &lt;135,000k Btu/hr)",'Emission Factors'!$E$57,IF(D1949="Commercial AC (&gt;=135,000k Btu/hr)",'Emission Factors'!$E$58,""))))))</f>
        <v/>
      </c>
      <c r="J1949" s="96"/>
      <c r="K1949" s="211" t="str">
        <f>IF(ISBLANK(J1949),"",VLOOKUP(J1949,'Emission Factors'!$C$81:$G$221,4,FALSE))</f>
        <v/>
      </c>
      <c r="L1949" s="210" t="str">
        <f>IF(D1949="Room AC (window/wall)",'Emission Factors'!$F$53,IF(D1949="Room AC (PTAC/PTHP)",'Emission Factors'!$F$54,IF(D1949="Residential AC",'Emission Factors'!$F$55,IF(D1949="Residential HP",'Emission Factors'!$F$56,IF(D1949="Commercial AC (&gt;=65k to &lt;135,000k Btu/hr)",'Emission Factors'!$F$57,IF(D1949="Commercial AC (&gt;=135,000k Btu/hr)",'Emission Factors'!$F$58,""))))))</f>
        <v/>
      </c>
      <c r="M1949" s="211" t="str">
        <f>IF(D1949="Room AC (window/wall)",'Emission Factors'!$G$53,IF(D1949="Room AC (PTAC/PTHP)",'Emission Factors'!$G$54,IF(D1949="Residential AC",'Emission Factors'!$G$55,IF(D1949="Residential HP",'Emission Factors'!$G$56,IF(D1949="Commercial AC (&gt;=65k to &lt;135,000k Btu/hr)",'Emission Factors'!$G$57,IF(D1949="Commercial AC (&gt;=135,000k Btu/hr)",'Emission Factors'!$G$58,""))))))</f>
        <v/>
      </c>
      <c r="N1949" s="96"/>
      <c r="O1949" s="209" t="str">
        <f>IF(ISBLANK(D1949),"",(IF(D1949="Room AC (window/wall)",'Emission Factors'!$C$53,IF(D1949="Room AC (PTAC/PTHP)",'Emission Factors'!$C$54,IF(D1949="Residential AC",'Emission Factors'!$C$55,IF(D1949="Residential HP",'Emission Factors'!$C$56,IF(D1949="Commercial AC (&gt;=65k to &lt;135,000k Btu/hr)",'Emission Factors'!$C$57,IF(D1949="Commercial AC (&gt;=135,000k Btu/hr)",'Emission Factors'!$C$58,""))))))))</f>
        <v/>
      </c>
      <c r="P1949" s="209" t="str">
        <f t="shared" si="300"/>
        <v/>
      </c>
      <c r="Q1949" s="95"/>
      <c r="R1949" s="256"/>
      <c r="S1949" s="256"/>
      <c r="T1949" s="96"/>
      <c r="U1949" s="211" t="str">
        <f>IF(Q1949="Room AC (window/wall)",'Emission Factors'!$E$53,IF(AND(Q1949="Room AC (PTAC/PTHP)",ISBLANK(T1949)),"Error",IF(AND(Q1949="Room AC (PTAC/PTHP)",T1949&gt;0),T1949,IF(Q1949="Residential AC",'Emission Factors'!$E$55,IF(AND(Q1949="Residential HP",ISBLANK(T1949)),"Error",IF(AND(Q1949="Residential HP",T1949&gt;0),T1949,IF(Q1949="Commercial AC (&gt;=65k to &lt;135,000k Btu/hr)",'Emission Factors'!$E$57,IF(Q1949="Commercial AC (&gt;=135,000k Btu/hr)",'Emission Factors'!$E$58,""))))))))</f>
        <v/>
      </c>
      <c r="V1949" s="95"/>
      <c r="W1949" s="211" t="str">
        <f>IF(ISBLANK(V1949),"",VLOOKUP(V1949,'Emission Factors'!$C$81:$G$221,4,FALSE))</f>
        <v/>
      </c>
      <c r="X1949" s="210" t="str">
        <f>IF(Q1949="Room AC (window/wall)",'Emission Factors'!$F$53,IF(Q1949="Room AC (PTAC/PTHP)",'Emission Factors'!$F$54,IF(Q1949="Residential AC",'Emission Factors'!$F$55,IF(Q1949="Residential HP",'Emission Factors'!$F$56,IF(Q1949="Commercial AC (&gt;=65k to &lt;135,000k Btu/hr)",'Emission Factors'!$F$57,IF(Q1949="Commercial AC (&gt;=135,000k Btu/hr)",'Emission Factors'!$F$58,""))))))</f>
        <v/>
      </c>
      <c r="Y1949" s="211" t="str">
        <f>IF(Q1949="Room AC (window/wall)",'Emission Factors'!$G$53,IF(Q1949="Room AC (PTAC/PTHP)",'Emission Factors'!$G$54,IF(Q1949="Residential AC",'Emission Factors'!$G$55,IF(Q1949="Residential HP",'Emission Factors'!$G$56,IF(Q1949="Commercial AC (&gt;=65k to &lt;135,000k Btu/hr)",'Emission Factors'!$G$57,IF(Q1949="Commercial AC (&gt;=135,000k Btu/hr)",'Emission Factors'!$G$58,""))))))</f>
        <v/>
      </c>
      <c r="Z1949" s="96"/>
      <c r="AA1949" s="97" t="str">
        <f t="shared" si="301"/>
        <v/>
      </c>
      <c r="AB1949" s="97" t="str">
        <f t="shared" si="302"/>
        <v/>
      </c>
      <c r="AC1949" s="246" t="str">
        <f t="shared" si="303"/>
        <v/>
      </c>
      <c r="AD1949" s="97" t="str">
        <f t="shared" si="304"/>
        <v/>
      </c>
      <c r="AE1949" s="97" t="str">
        <f t="shared" si="305"/>
        <v/>
      </c>
      <c r="AF1949" s="252" t="str">
        <f t="shared" si="306"/>
        <v/>
      </c>
      <c r="AG1949" s="254" t="str">
        <f t="shared" si="307"/>
        <v/>
      </c>
      <c r="AH1949" s="248" t="str">
        <f t="shared" si="308"/>
        <v/>
      </c>
      <c r="AI1949" s="249" t="str">
        <f t="shared" si="309"/>
        <v/>
      </c>
    </row>
    <row r="1950" spans="2:35" x14ac:dyDescent="0.3">
      <c r="B1950" s="94"/>
      <c r="C1950" s="95"/>
      <c r="D1950" s="95"/>
      <c r="E1950" s="95"/>
      <c r="F1950" s="94"/>
      <c r="G1950" s="145"/>
      <c r="H1950" s="245"/>
      <c r="I1950" s="211" t="str">
        <f>IF(D1950="Room AC (window/wall)",'Emission Factors'!$E$53,IF(D1950="Room AC (PTAC/PTHP)",H1950,IF(D1950="Residential AC",'Emission Factors'!$E$55,IF(D1950="Residential HP",H1950,IF(D1950="Commercial AC (&gt;=65k to &lt;135,000k Btu/hr)",'Emission Factors'!$E$57,IF(D1950="Commercial AC (&gt;=135,000k Btu/hr)",'Emission Factors'!$E$58,""))))))</f>
        <v/>
      </c>
      <c r="J1950" s="96"/>
      <c r="K1950" s="211" t="str">
        <f>IF(ISBLANK(J1950),"",VLOOKUP(J1950,'Emission Factors'!$C$81:$G$221,4,FALSE))</f>
        <v/>
      </c>
      <c r="L1950" s="210" t="str">
        <f>IF(D1950="Room AC (window/wall)",'Emission Factors'!$F$53,IF(D1950="Room AC (PTAC/PTHP)",'Emission Factors'!$F$54,IF(D1950="Residential AC",'Emission Factors'!$F$55,IF(D1950="Residential HP",'Emission Factors'!$F$56,IF(D1950="Commercial AC (&gt;=65k to &lt;135,000k Btu/hr)",'Emission Factors'!$F$57,IF(D1950="Commercial AC (&gt;=135,000k Btu/hr)",'Emission Factors'!$F$58,""))))))</f>
        <v/>
      </c>
      <c r="M1950" s="211" t="str">
        <f>IF(D1950="Room AC (window/wall)",'Emission Factors'!$G$53,IF(D1950="Room AC (PTAC/PTHP)",'Emission Factors'!$G$54,IF(D1950="Residential AC",'Emission Factors'!$G$55,IF(D1950="Residential HP",'Emission Factors'!$G$56,IF(D1950="Commercial AC (&gt;=65k to &lt;135,000k Btu/hr)",'Emission Factors'!$G$57,IF(D1950="Commercial AC (&gt;=135,000k Btu/hr)",'Emission Factors'!$G$58,""))))))</f>
        <v/>
      </c>
      <c r="N1950" s="96"/>
      <c r="O1950" s="209" t="str">
        <f>IF(ISBLANK(D1950),"",(IF(D1950="Room AC (window/wall)",'Emission Factors'!$C$53,IF(D1950="Room AC (PTAC/PTHP)",'Emission Factors'!$C$54,IF(D1950="Residential AC",'Emission Factors'!$C$55,IF(D1950="Residential HP",'Emission Factors'!$C$56,IF(D1950="Commercial AC (&gt;=65k to &lt;135,000k Btu/hr)",'Emission Factors'!$C$57,IF(D1950="Commercial AC (&gt;=135,000k Btu/hr)",'Emission Factors'!$C$58,""))))))))</f>
        <v/>
      </c>
      <c r="P1950" s="209" t="str">
        <f t="shared" si="300"/>
        <v/>
      </c>
      <c r="Q1950" s="95"/>
      <c r="R1950" s="256"/>
      <c r="S1950" s="256"/>
      <c r="T1950" s="96"/>
      <c r="U1950" s="211" t="str">
        <f>IF(Q1950="Room AC (window/wall)",'Emission Factors'!$E$53,IF(AND(Q1950="Room AC (PTAC/PTHP)",ISBLANK(T1950)),"Error",IF(AND(Q1950="Room AC (PTAC/PTHP)",T1950&gt;0),T1950,IF(Q1950="Residential AC",'Emission Factors'!$E$55,IF(AND(Q1950="Residential HP",ISBLANK(T1950)),"Error",IF(AND(Q1950="Residential HP",T1950&gt;0),T1950,IF(Q1950="Commercial AC (&gt;=65k to &lt;135,000k Btu/hr)",'Emission Factors'!$E$57,IF(Q1950="Commercial AC (&gt;=135,000k Btu/hr)",'Emission Factors'!$E$58,""))))))))</f>
        <v/>
      </c>
      <c r="V1950" s="95"/>
      <c r="W1950" s="211" t="str">
        <f>IF(ISBLANK(V1950),"",VLOOKUP(V1950,'Emission Factors'!$C$81:$G$221,4,FALSE))</f>
        <v/>
      </c>
      <c r="X1950" s="210" t="str">
        <f>IF(Q1950="Room AC (window/wall)",'Emission Factors'!$F$53,IF(Q1950="Room AC (PTAC/PTHP)",'Emission Factors'!$F$54,IF(Q1950="Residential AC",'Emission Factors'!$F$55,IF(Q1950="Residential HP",'Emission Factors'!$F$56,IF(Q1950="Commercial AC (&gt;=65k to &lt;135,000k Btu/hr)",'Emission Factors'!$F$57,IF(Q1950="Commercial AC (&gt;=135,000k Btu/hr)",'Emission Factors'!$F$58,""))))))</f>
        <v/>
      </c>
      <c r="Y1950" s="211" t="str">
        <f>IF(Q1950="Room AC (window/wall)",'Emission Factors'!$G$53,IF(Q1950="Room AC (PTAC/PTHP)",'Emission Factors'!$G$54,IF(Q1950="Residential AC",'Emission Factors'!$G$55,IF(Q1950="Residential HP",'Emission Factors'!$G$56,IF(Q1950="Commercial AC (&gt;=65k to &lt;135,000k Btu/hr)",'Emission Factors'!$G$57,IF(Q1950="Commercial AC (&gt;=135,000k Btu/hr)",'Emission Factors'!$G$58,""))))))</f>
        <v/>
      </c>
      <c r="Z1950" s="96"/>
      <c r="AA1950" s="97" t="str">
        <f t="shared" si="301"/>
        <v/>
      </c>
      <c r="AB1950" s="97" t="str">
        <f t="shared" si="302"/>
        <v/>
      </c>
      <c r="AC1950" s="246" t="str">
        <f t="shared" si="303"/>
        <v/>
      </c>
      <c r="AD1950" s="97" t="str">
        <f t="shared" si="304"/>
        <v/>
      </c>
      <c r="AE1950" s="97" t="str">
        <f t="shared" si="305"/>
        <v/>
      </c>
      <c r="AF1950" s="252" t="str">
        <f t="shared" si="306"/>
        <v/>
      </c>
      <c r="AG1950" s="254" t="str">
        <f t="shared" si="307"/>
        <v/>
      </c>
      <c r="AH1950" s="248" t="str">
        <f t="shared" si="308"/>
        <v/>
      </c>
      <c r="AI1950" s="249" t="str">
        <f t="shared" si="309"/>
        <v/>
      </c>
    </row>
    <row r="1951" spans="2:35" x14ac:dyDescent="0.3">
      <c r="B1951" s="94"/>
      <c r="C1951" s="95"/>
      <c r="D1951" s="95"/>
      <c r="E1951" s="95"/>
      <c r="F1951" s="94"/>
      <c r="G1951" s="145"/>
      <c r="H1951" s="245"/>
      <c r="I1951" s="211" t="str">
        <f>IF(D1951="Room AC (window/wall)",'Emission Factors'!$E$53,IF(D1951="Room AC (PTAC/PTHP)",H1951,IF(D1951="Residential AC",'Emission Factors'!$E$55,IF(D1951="Residential HP",H1951,IF(D1951="Commercial AC (&gt;=65k to &lt;135,000k Btu/hr)",'Emission Factors'!$E$57,IF(D1951="Commercial AC (&gt;=135,000k Btu/hr)",'Emission Factors'!$E$58,""))))))</f>
        <v/>
      </c>
      <c r="J1951" s="96"/>
      <c r="K1951" s="211" t="str">
        <f>IF(ISBLANK(J1951),"",VLOOKUP(J1951,'Emission Factors'!$C$81:$G$221,4,FALSE))</f>
        <v/>
      </c>
      <c r="L1951" s="210" t="str">
        <f>IF(D1951="Room AC (window/wall)",'Emission Factors'!$F$53,IF(D1951="Room AC (PTAC/PTHP)",'Emission Factors'!$F$54,IF(D1951="Residential AC",'Emission Factors'!$F$55,IF(D1951="Residential HP",'Emission Factors'!$F$56,IF(D1951="Commercial AC (&gt;=65k to &lt;135,000k Btu/hr)",'Emission Factors'!$F$57,IF(D1951="Commercial AC (&gt;=135,000k Btu/hr)",'Emission Factors'!$F$58,""))))))</f>
        <v/>
      </c>
      <c r="M1951" s="211" t="str">
        <f>IF(D1951="Room AC (window/wall)",'Emission Factors'!$G$53,IF(D1951="Room AC (PTAC/PTHP)",'Emission Factors'!$G$54,IF(D1951="Residential AC",'Emission Factors'!$G$55,IF(D1951="Residential HP",'Emission Factors'!$G$56,IF(D1951="Commercial AC (&gt;=65k to &lt;135,000k Btu/hr)",'Emission Factors'!$G$57,IF(D1951="Commercial AC (&gt;=135,000k Btu/hr)",'Emission Factors'!$G$58,""))))))</f>
        <v/>
      </c>
      <c r="N1951" s="96"/>
      <c r="O1951" s="209" t="str">
        <f>IF(ISBLANK(D1951),"",(IF(D1951="Room AC (window/wall)",'Emission Factors'!$C$53,IF(D1951="Room AC (PTAC/PTHP)",'Emission Factors'!$C$54,IF(D1951="Residential AC",'Emission Factors'!$C$55,IF(D1951="Residential HP",'Emission Factors'!$C$56,IF(D1951="Commercial AC (&gt;=65k to &lt;135,000k Btu/hr)",'Emission Factors'!$C$57,IF(D1951="Commercial AC (&gt;=135,000k Btu/hr)",'Emission Factors'!$C$58,""))))))))</f>
        <v/>
      </c>
      <c r="P1951" s="209" t="str">
        <f t="shared" si="300"/>
        <v/>
      </c>
      <c r="Q1951" s="95"/>
      <c r="R1951" s="256"/>
      <c r="S1951" s="256"/>
      <c r="T1951" s="96"/>
      <c r="U1951" s="211" t="str">
        <f>IF(Q1951="Room AC (window/wall)",'Emission Factors'!$E$53,IF(AND(Q1951="Room AC (PTAC/PTHP)",ISBLANK(T1951)),"Error",IF(AND(Q1951="Room AC (PTAC/PTHP)",T1951&gt;0),T1951,IF(Q1951="Residential AC",'Emission Factors'!$E$55,IF(AND(Q1951="Residential HP",ISBLANK(T1951)),"Error",IF(AND(Q1951="Residential HP",T1951&gt;0),T1951,IF(Q1951="Commercial AC (&gt;=65k to &lt;135,000k Btu/hr)",'Emission Factors'!$E$57,IF(Q1951="Commercial AC (&gt;=135,000k Btu/hr)",'Emission Factors'!$E$58,""))))))))</f>
        <v/>
      </c>
      <c r="V1951" s="95"/>
      <c r="W1951" s="211" t="str">
        <f>IF(ISBLANK(V1951),"",VLOOKUP(V1951,'Emission Factors'!$C$81:$G$221,4,FALSE))</f>
        <v/>
      </c>
      <c r="X1951" s="210" t="str">
        <f>IF(Q1951="Room AC (window/wall)",'Emission Factors'!$F$53,IF(Q1951="Room AC (PTAC/PTHP)",'Emission Factors'!$F$54,IF(Q1951="Residential AC",'Emission Factors'!$F$55,IF(Q1951="Residential HP",'Emission Factors'!$F$56,IF(Q1951="Commercial AC (&gt;=65k to &lt;135,000k Btu/hr)",'Emission Factors'!$F$57,IF(Q1951="Commercial AC (&gt;=135,000k Btu/hr)",'Emission Factors'!$F$58,""))))))</f>
        <v/>
      </c>
      <c r="Y1951" s="211" t="str">
        <f>IF(Q1951="Room AC (window/wall)",'Emission Factors'!$G$53,IF(Q1951="Room AC (PTAC/PTHP)",'Emission Factors'!$G$54,IF(Q1951="Residential AC",'Emission Factors'!$G$55,IF(Q1951="Residential HP",'Emission Factors'!$G$56,IF(Q1951="Commercial AC (&gt;=65k to &lt;135,000k Btu/hr)",'Emission Factors'!$G$57,IF(Q1951="Commercial AC (&gt;=135,000k Btu/hr)",'Emission Factors'!$G$58,""))))))</f>
        <v/>
      </c>
      <c r="Z1951" s="96"/>
      <c r="AA1951" s="97" t="str">
        <f t="shared" si="301"/>
        <v/>
      </c>
      <c r="AB1951" s="97" t="str">
        <f t="shared" si="302"/>
        <v/>
      </c>
      <c r="AC1951" s="246" t="str">
        <f t="shared" si="303"/>
        <v/>
      </c>
      <c r="AD1951" s="97" t="str">
        <f t="shared" si="304"/>
        <v/>
      </c>
      <c r="AE1951" s="97" t="str">
        <f t="shared" si="305"/>
        <v/>
      </c>
      <c r="AF1951" s="252" t="str">
        <f t="shared" si="306"/>
        <v/>
      </c>
      <c r="AG1951" s="254" t="str">
        <f t="shared" si="307"/>
        <v/>
      </c>
      <c r="AH1951" s="248" t="str">
        <f t="shared" si="308"/>
        <v/>
      </c>
      <c r="AI1951" s="249" t="str">
        <f t="shared" si="309"/>
        <v/>
      </c>
    </row>
    <row r="1952" spans="2:35" x14ac:dyDescent="0.3">
      <c r="B1952" s="94"/>
      <c r="C1952" s="95"/>
      <c r="D1952" s="95"/>
      <c r="E1952" s="95"/>
      <c r="F1952" s="94"/>
      <c r="G1952" s="145"/>
      <c r="H1952" s="245"/>
      <c r="I1952" s="211" t="str">
        <f>IF(D1952="Room AC (window/wall)",'Emission Factors'!$E$53,IF(D1952="Room AC (PTAC/PTHP)",H1952,IF(D1952="Residential AC",'Emission Factors'!$E$55,IF(D1952="Residential HP",H1952,IF(D1952="Commercial AC (&gt;=65k to &lt;135,000k Btu/hr)",'Emission Factors'!$E$57,IF(D1952="Commercial AC (&gt;=135,000k Btu/hr)",'Emission Factors'!$E$58,""))))))</f>
        <v/>
      </c>
      <c r="J1952" s="96"/>
      <c r="K1952" s="211" t="str">
        <f>IF(ISBLANK(J1952),"",VLOOKUP(J1952,'Emission Factors'!$C$81:$G$221,4,FALSE))</f>
        <v/>
      </c>
      <c r="L1952" s="210" t="str">
        <f>IF(D1952="Room AC (window/wall)",'Emission Factors'!$F$53,IF(D1952="Room AC (PTAC/PTHP)",'Emission Factors'!$F$54,IF(D1952="Residential AC",'Emission Factors'!$F$55,IF(D1952="Residential HP",'Emission Factors'!$F$56,IF(D1952="Commercial AC (&gt;=65k to &lt;135,000k Btu/hr)",'Emission Factors'!$F$57,IF(D1952="Commercial AC (&gt;=135,000k Btu/hr)",'Emission Factors'!$F$58,""))))))</f>
        <v/>
      </c>
      <c r="M1952" s="211" t="str">
        <f>IF(D1952="Room AC (window/wall)",'Emission Factors'!$G$53,IF(D1952="Room AC (PTAC/PTHP)",'Emission Factors'!$G$54,IF(D1952="Residential AC",'Emission Factors'!$G$55,IF(D1952="Residential HP",'Emission Factors'!$G$56,IF(D1952="Commercial AC (&gt;=65k to &lt;135,000k Btu/hr)",'Emission Factors'!$G$57,IF(D1952="Commercial AC (&gt;=135,000k Btu/hr)",'Emission Factors'!$G$58,""))))))</f>
        <v/>
      </c>
      <c r="N1952" s="96"/>
      <c r="O1952" s="209" t="str">
        <f>IF(ISBLANK(D1952),"",(IF(D1952="Room AC (window/wall)",'Emission Factors'!$C$53,IF(D1952="Room AC (PTAC/PTHP)",'Emission Factors'!$C$54,IF(D1952="Residential AC",'Emission Factors'!$C$55,IF(D1952="Residential HP",'Emission Factors'!$C$56,IF(D1952="Commercial AC (&gt;=65k to &lt;135,000k Btu/hr)",'Emission Factors'!$C$57,IF(D1952="Commercial AC (&gt;=135,000k Btu/hr)",'Emission Factors'!$C$58,""))))))))</f>
        <v/>
      </c>
      <c r="P1952" s="209" t="str">
        <f t="shared" si="300"/>
        <v/>
      </c>
      <c r="Q1952" s="95"/>
      <c r="R1952" s="256"/>
      <c r="S1952" s="256"/>
      <c r="T1952" s="96"/>
      <c r="U1952" s="211" t="str">
        <f>IF(Q1952="Room AC (window/wall)",'Emission Factors'!$E$53,IF(AND(Q1952="Room AC (PTAC/PTHP)",ISBLANK(T1952)),"Error",IF(AND(Q1952="Room AC (PTAC/PTHP)",T1952&gt;0),T1952,IF(Q1952="Residential AC",'Emission Factors'!$E$55,IF(AND(Q1952="Residential HP",ISBLANK(T1952)),"Error",IF(AND(Q1952="Residential HP",T1952&gt;0),T1952,IF(Q1952="Commercial AC (&gt;=65k to &lt;135,000k Btu/hr)",'Emission Factors'!$E$57,IF(Q1952="Commercial AC (&gt;=135,000k Btu/hr)",'Emission Factors'!$E$58,""))))))))</f>
        <v/>
      </c>
      <c r="V1952" s="95"/>
      <c r="W1952" s="211" t="str">
        <f>IF(ISBLANK(V1952),"",VLOOKUP(V1952,'Emission Factors'!$C$81:$G$221,4,FALSE))</f>
        <v/>
      </c>
      <c r="X1952" s="210" t="str">
        <f>IF(Q1952="Room AC (window/wall)",'Emission Factors'!$F$53,IF(Q1952="Room AC (PTAC/PTHP)",'Emission Factors'!$F$54,IF(Q1952="Residential AC",'Emission Factors'!$F$55,IF(Q1952="Residential HP",'Emission Factors'!$F$56,IF(Q1952="Commercial AC (&gt;=65k to &lt;135,000k Btu/hr)",'Emission Factors'!$F$57,IF(Q1952="Commercial AC (&gt;=135,000k Btu/hr)",'Emission Factors'!$F$58,""))))))</f>
        <v/>
      </c>
      <c r="Y1952" s="211" t="str">
        <f>IF(Q1952="Room AC (window/wall)",'Emission Factors'!$G$53,IF(Q1952="Room AC (PTAC/PTHP)",'Emission Factors'!$G$54,IF(Q1952="Residential AC",'Emission Factors'!$G$55,IF(Q1952="Residential HP",'Emission Factors'!$G$56,IF(Q1952="Commercial AC (&gt;=65k to &lt;135,000k Btu/hr)",'Emission Factors'!$G$57,IF(Q1952="Commercial AC (&gt;=135,000k Btu/hr)",'Emission Factors'!$G$58,""))))))</f>
        <v/>
      </c>
      <c r="Z1952" s="96"/>
      <c r="AA1952" s="97" t="str">
        <f t="shared" si="301"/>
        <v/>
      </c>
      <c r="AB1952" s="97" t="str">
        <f t="shared" si="302"/>
        <v/>
      </c>
      <c r="AC1952" s="246" t="str">
        <f t="shared" si="303"/>
        <v/>
      </c>
      <c r="AD1952" s="97" t="str">
        <f t="shared" si="304"/>
        <v/>
      </c>
      <c r="AE1952" s="97" t="str">
        <f t="shared" si="305"/>
        <v/>
      </c>
      <c r="AF1952" s="252" t="str">
        <f t="shared" si="306"/>
        <v/>
      </c>
      <c r="AG1952" s="254" t="str">
        <f t="shared" si="307"/>
        <v/>
      </c>
      <c r="AH1952" s="248" t="str">
        <f t="shared" si="308"/>
        <v/>
      </c>
      <c r="AI1952" s="249" t="str">
        <f t="shared" si="309"/>
        <v/>
      </c>
    </row>
    <row r="1953" spans="2:35" x14ac:dyDescent="0.3">
      <c r="B1953" s="94"/>
      <c r="C1953" s="95"/>
      <c r="D1953" s="95"/>
      <c r="E1953" s="95"/>
      <c r="F1953" s="94"/>
      <c r="G1953" s="145"/>
      <c r="H1953" s="245"/>
      <c r="I1953" s="211" t="str">
        <f>IF(D1953="Room AC (window/wall)",'Emission Factors'!$E$53,IF(D1953="Room AC (PTAC/PTHP)",H1953,IF(D1953="Residential AC",'Emission Factors'!$E$55,IF(D1953="Residential HP",H1953,IF(D1953="Commercial AC (&gt;=65k to &lt;135,000k Btu/hr)",'Emission Factors'!$E$57,IF(D1953="Commercial AC (&gt;=135,000k Btu/hr)",'Emission Factors'!$E$58,""))))))</f>
        <v/>
      </c>
      <c r="J1953" s="96"/>
      <c r="K1953" s="211" t="str">
        <f>IF(ISBLANK(J1953),"",VLOOKUP(J1953,'Emission Factors'!$C$81:$G$221,4,FALSE))</f>
        <v/>
      </c>
      <c r="L1953" s="210" t="str">
        <f>IF(D1953="Room AC (window/wall)",'Emission Factors'!$F$53,IF(D1953="Room AC (PTAC/PTHP)",'Emission Factors'!$F$54,IF(D1953="Residential AC",'Emission Factors'!$F$55,IF(D1953="Residential HP",'Emission Factors'!$F$56,IF(D1953="Commercial AC (&gt;=65k to &lt;135,000k Btu/hr)",'Emission Factors'!$F$57,IF(D1953="Commercial AC (&gt;=135,000k Btu/hr)",'Emission Factors'!$F$58,""))))))</f>
        <v/>
      </c>
      <c r="M1953" s="211" t="str">
        <f>IF(D1953="Room AC (window/wall)",'Emission Factors'!$G$53,IF(D1953="Room AC (PTAC/PTHP)",'Emission Factors'!$G$54,IF(D1953="Residential AC",'Emission Factors'!$G$55,IF(D1953="Residential HP",'Emission Factors'!$G$56,IF(D1953="Commercial AC (&gt;=65k to &lt;135,000k Btu/hr)",'Emission Factors'!$G$57,IF(D1953="Commercial AC (&gt;=135,000k Btu/hr)",'Emission Factors'!$G$58,""))))))</f>
        <v/>
      </c>
      <c r="N1953" s="96"/>
      <c r="O1953" s="209" t="str">
        <f>IF(ISBLANK(D1953),"",(IF(D1953="Room AC (window/wall)",'Emission Factors'!$C$53,IF(D1953="Room AC (PTAC/PTHP)",'Emission Factors'!$C$54,IF(D1953="Residential AC",'Emission Factors'!$C$55,IF(D1953="Residential HP",'Emission Factors'!$C$56,IF(D1953="Commercial AC (&gt;=65k to &lt;135,000k Btu/hr)",'Emission Factors'!$C$57,IF(D1953="Commercial AC (&gt;=135,000k Btu/hr)",'Emission Factors'!$C$58,""))))))))</f>
        <v/>
      </c>
      <c r="P1953" s="209" t="str">
        <f t="shared" si="300"/>
        <v/>
      </c>
      <c r="Q1953" s="95"/>
      <c r="R1953" s="256"/>
      <c r="S1953" s="256"/>
      <c r="T1953" s="96"/>
      <c r="U1953" s="211" t="str">
        <f>IF(Q1953="Room AC (window/wall)",'Emission Factors'!$E$53,IF(AND(Q1953="Room AC (PTAC/PTHP)",ISBLANK(T1953)),"Error",IF(AND(Q1953="Room AC (PTAC/PTHP)",T1953&gt;0),T1953,IF(Q1953="Residential AC",'Emission Factors'!$E$55,IF(AND(Q1953="Residential HP",ISBLANK(T1953)),"Error",IF(AND(Q1953="Residential HP",T1953&gt;0),T1953,IF(Q1953="Commercial AC (&gt;=65k to &lt;135,000k Btu/hr)",'Emission Factors'!$E$57,IF(Q1953="Commercial AC (&gt;=135,000k Btu/hr)",'Emission Factors'!$E$58,""))))))))</f>
        <v/>
      </c>
      <c r="V1953" s="95"/>
      <c r="W1953" s="211" t="str">
        <f>IF(ISBLANK(V1953),"",VLOOKUP(V1953,'Emission Factors'!$C$81:$G$221,4,FALSE))</f>
        <v/>
      </c>
      <c r="X1953" s="210" t="str">
        <f>IF(Q1953="Room AC (window/wall)",'Emission Factors'!$F$53,IF(Q1953="Room AC (PTAC/PTHP)",'Emission Factors'!$F$54,IF(Q1953="Residential AC",'Emission Factors'!$F$55,IF(Q1953="Residential HP",'Emission Factors'!$F$56,IF(Q1953="Commercial AC (&gt;=65k to &lt;135,000k Btu/hr)",'Emission Factors'!$F$57,IF(Q1953="Commercial AC (&gt;=135,000k Btu/hr)",'Emission Factors'!$F$58,""))))))</f>
        <v/>
      </c>
      <c r="Y1953" s="211" t="str">
        <f>IF(Q1953="Room AC (window/wall)",'Emission Factors'!$G$53,IF(Q1953="Room AC (PTAC/PTHP)",'Emission Factors'!$G$54,IF(Q1953="Residential AC",'Emission Factors'!$G$55,IF(Q1953="Residential HP",'Emission Factors'!$G$56,IF(Q1953="Commercial AC (&gt;=65k to &lt;135,000k Btu/hr)",'Emission Factors'!$G$57,IF(Q1953="Commercial AC (&gt;=135,000k Btu/hr)",'Emission Factors'!$G$58,""))))))</f>
        <v/>
      </c>
      <c r="Z1953" s="96"/>
      <c r="AA1953" s="97" t="str">
        <f t="shared" si="301"/>
        <v/>
      </c>
      <c r="AB1953" s="97" t="str">
        <f t="shared" si="302"/>
        <v/>
      </c>
      <c r="AC1953" s="246" t="str">
        <f t="shared" si="303"/>
        <v/>
      </c>
      <c r="AD1953" s="97" t="str">
        <f t="shared" si="304"/>
        <v/>
      </c>
      <c r="AE1953" s="97" t="str">
        <f t="shared" si="305"/>
        <v/>
      </c>
      <c r="AF1953" s="252" t="str">
        <f t="shared" si="306"/>
        <v/>
      </c>
      <c r="AG1953" s="254" t="str">
        <f t="shared" si="307"/>
        <v/>
      </c>
      <c r="AH1953" s="248" t="str">
        <f t="shared" si="308"/>
        <v/>
      </c>
      <c r="AI1953" s="249" t="str">
        <f t="shared" si="309"/>
        <v/>
      </c>
    </row>
    <row r="1954" spans="2:35" x14ac:dyDescent="0.3">
      <c r="B1954" s="94"/>
      <c r="C1954" s="95"/>
      <c r="D1954" s="95"/>
      <c r="E1954" s="95"/>
      <c r="F1954" s="94"/>
      <c r="G1954" s="145"/>
      <c r="H1954" s="245"/>
      <c r="I1954" s="211" t="str">
        <f>IF(D1954="Room AC (window/wall)",'Emission Factors'!$E$53,IF(D1954="Room AC (PTAC/PTHP)",H1954,IF(D1954="Residential AC",'Emission Factors'!$E$55,IF(D1954="Residential HP",H1954,IF(D1954="Commercial AC (&gt;=65k to &lt;135,000k Btu/hr)",'Emission Factors'!$E$57,IF(D1954="Commercial AC (&gt;=135,000k Btu/hr)",'Emission Factors'!$E$58,""))))))</f>
        <v/>
      </c>
      <c r="J1954" s="96"/>
      <c r="K1954" s="211" t="str">
        <f>IF(ISBLANK(J1954),"",VLOOKUP(J1954,'Emission Factors'!$C$81:$G$221,4,FALSE))</f>
        <v/>
      </c>
      <c r="L1954" s="210" t="str">
        <f>IF(D1954="Room AC (window/wall)",'Emission Factors'!$F$53,IF(D1954="Room AC (PTAC/PTHP)",'Emission Factors'!$F$54,IF(D1954="Residential AC",'Emission Factors'!$F$55,IF(D1954="Residential HP",'Emission Factors'!$F$56,IF(D1954="Commercial AC (&gt;=65k to &lt;135,000k Btu/hr)",'Emission Factors'!$F$57,IF(D1954="Commercial AC (&gt;=135,000k Btu/hr)",'Emission Factors'!$F$58,""))))))</f>
        <v/>
      </c>
      <c r="M1954" s="211" t="str">
        <f>IF(D1954="Room AC (window/wall)",'Emission Factors'!$G$53,IF(D1954="Room AC (PTAC/PTHP)",'Emission Factors'!$G$54,IF(D1954="Residential AC",'Emission Factors'!$G$55,IF(D1954="Residential HP",'Emission Factors'!$G$56,IF(D1954="Commercial AC (&gt;=65k to &lt;135,000k Btu/hr)",'Emission Factors'!$G$57,IF(D1954="Commercial AC (&gt;=135,000k Btu/hr)",'Emission Factors'!$G$58,""))))))</f>
        <v/>
      </c>
      <c r="N1954" s="96"/>
      <c r="O1954" s="209" t="str">
        <f>IF(ISBLANK(D1954),"",(IF(D1954="Room AC (window/wall)",'Emission Factors'!$C$53,IF(D1954="Room AC (PTAC/PTHP)",'Emission Factors'!$C$54,IF(D1954="Residential AC",'Emission Factors'!$C$55,IF(D1954="Residential HP",'Emission Factors'!$C$56,IF(D1954="Commercial AC (&gt;=65k to &lt;135,000k Btu/hr)",'Emission Factors'!$C$57,IF(D1954="Commercial AC (&gt;=135,000k Btu/hr)",'Emission Factors'!$C$58,""))))))))</f>
        <v/>
      </c>
      <c r="P1954" s="209" t="str">
        <f t="shared" si="300"/>
        <v/>
      </c>
      <c r="Q1954" s="95"/>
      <c r="R1954" s="256"/>
      <c r="S1954" s="256"/>
      <c r="T1954" s="96"/>
      <c r="U1954" s="211" t="str">
        <f>IF(Q1954="Room AC (window/wall)",'Emission Factors'!$E$53,IF(AND(Q1954="Room AC (PTAC/PTHP)",ISBLANK(T1954)),"Error",IF(AND(Q1954="Room AC (PTAC/PTHP)",T1954&gt;0),T1954,IF(Q1954="Residential AC",'Emission Factors'!$E$55,IF(AND(Q1954="Residential HP",ISBLANK(T1954)),"Error",IF(AND(Q1954="Residential HP",T1954&gt;0),T1954,IF(Q1954="Commercial AC (&gt;=65k to &lt;135,000k Btu/hr)",'Emission Factors'!$E$57,IF(Q1954="Commercial AC (&gt;=135,000k Btu/hr)",'Emission Factors'!$E$58,""))))))))</f>
        <v/>
      </c>
      <c r="V1954" s="95"/>
      <c r="W1954" s="211" t="str">
        <f>IF(ISBLANK(V1954),"",VLOOKUP(V1954,'Emission Factors'!$C$81:$G$221,4,FALSE))</f>
        <v/>
      </c>
      <c r="X1954" s="210" t="str">
        <f>IF(Q1954="Room AC (window/wall)",'Emission Factors'!$F$53,IF(Q1954="Room AC (PTAC/PTHP)",'Emission Factors'!$F$54,IF(Q1954="Residential AC",'Emission Factors'!$F$55,IF(Q1954="Residential HP",'Emission Factors'!$F$56,IF(Q1954="Commercial AC (&gt;=65k to &lt;135,000k Btu/hr)",'Emission Factors'!$F$57,IF(Q1954="Commercial AC (&gt;=135,000k Btu/hr)",'Emission Factors'!$F$58,""))))))</f>
        <v/>
      </c>
      <c r="Y1954" s="211" t="str">
        <f>IF(Q1954="Room AC (window/wall)",'Emission Factors'!$G$53,IF(Q1954="Room AC (PTAC/PTHP)",'Emission Factors'!$G$54,IF(Q1954="Residential AC",'Emission Factors'!$G$55,IF(Q1954="Residential HP",'Emission Factors'!$G$56,IF(Q1954="Commercial AC (&gt;=65k to &lt;135,000k Btu/hr)",'Emission Factors'!$G$57,IF(Q1954="Commercial AC (&gt;=135,000k Btu/hr)",'Emission Factors'!$G$58,""))))))</f>
        <v/>
      </c>
      <c r="Z1954" s="96"/>
      <c r="AA1954" s="97" t="str">
        <f t="shared" si="301"/>
        <v/>
      </c>
      <c r="AB1954" s="97" t="str">
        <f t="shared" si="302"/>
        <v/>
      </c>
      <c r="AC1954" s="246" t="str">
        <f t="shared" si="303"/>
        <v/>
      </c>
      <c r="AD1954" s="97" t="str">
        <f t="shared" si="304"/>
        <v/>
      </c>
      <c r="AE1954" s="97" t="str">
        <f t="shared" si="305"/>
        <v/>
      </c>
      <c r="AF1954" s="252" t="str">
        <f t="shared" si="306"/>
        <v/>
      </c>
      <c r="AG1954" s="254" t="str">
        <f t="shared" si="307"/>
        <v/>
      </c>
      <c r="AH1954" s="248" t="str">
        <f t="shared" si="308"/>
        <v/>
      </c>
      <c r="AI1954" s="249" t="str">
        <f t="shared" si="309"/>
        <v/>
      </c>
    </row>
    <row r="1955" spans="2:35" x14ac:dyDescent="0.3">
      <c r="B1955" s="94"/>
      <c r="C1955" s="95"/>
      <c r="D1955" s="95"/>
      <c r="E1955" s="95"/>
      <c r="F1955" s="94"/>
      <c r="G1955" s="145"/>
      <c r="H1955" s="245"/>
      <c r="I1955" s="211" t="str">
        <f>IF(D1955="Room AC (window/wall)",'Emission Factors'!$E$53,IF(D1955="Room AC (PTAC/PTHP)",H1955,IF(D1955="Residential AC",'Emission Factors'!$E$55,IF(D1955="Residential HP",H1955,IF(D1955="Commercial AC (&gt;=65k to &lt;135,000k Btu/hr)",'Emission Factors'!$E$57,IF(D1955="Commercial AC (&gt;=135,000k Btu/hr)",'Emission Factors'!$E$58,""))))))</f>
        <v/>
      </c>
      <c r="J1955" s="96"/>
      <c r="K1955" s="211" t="str">
        <f>IF(ISBLANK(J1955),"",VLOOKUP(J1955,'Emission Factors'!$C$81:$G$221,4,FALSE))</f>
        <v/>
      </c>
      <c r="L1955" s="210" t="str">
        <f>IF(D1955="Room AC (window/wall)",'Emission Factors'!$F$53,IF(D1955="Room AC (PTAC/PTHP)",'Emission Factors'!$F$54,IF(D1955="Residential AC",'Emission Factors'!$F$55,IF(D1955="Residential HP",'Emission Factors'!$F$56,IF(D1955="Commercial AC (&gt;=65k to &lt;135,000k Btu/hr)",'Emission Factors'!$F$57,IF(D1955="Commercial AC (&gt;=135,000k Btu/hr)",'Emission Factors'!$F$58,""))))))</f>
        <v/>
      </c>
      <c r="M1955" s="211" t="str">
        <f>IF(D1955="Room AC (window/wall)",'Emission Factors'!$G$53,IF(D1955="Room AC (PTAC/PTHP)",'Emission Factors'!$G$54,IF(D1955="Residential AC",'Emission Factors'!$G$55,IF(D1955="Residential HP",'Emission Factors'!$G$56,IF(D1955="Commercial AC (&gt;=65k to &lt;135,000k Btu/hr)",'Emission Factors'!$G$57,IF(D1955="Commercial AC (&gt;=135,000k Btu/hr)",'Emission Factors'!$G$58,""))))))</f>
        <v/>
      </c>
      <c r="N1955" s="96"/>
      <c r="O1955" s="209" t="str">
        <f>IF(ISBLANK(D1955),"",(IF(D1955="Room AC (window/wall)",'Emission Factors'!$C$53,IF(D1955="Room AC (PTAC/PTHP)",'Emission Factors'!$C$54,IF(D1955="Residential AC",'Emission Factors'!$C$55,IF(D1955="Residential HP",'Emission Factors'!$C$56,IF(D1955="Commercial AC (&gt;=65k to &lt;135,000k Btu/hr)",'Emission Factors'!$C$57,IF(D1955="Commercial AC (&gt;=135,000k Btu/hr)",'Emission Factors'!$C$58,""))))))))</f>
        <v/>
      </c>
      <c r="P1955" s="209" t="str">
        <f t="shared" si="300"/>
        <v/>
      </c>
      <c r="Q1955" s="95"/>
      <c r="R1955" s="256"/>
      <c r="S1955" s="256"/>
      <c r="T1955" s="96"/>
      <c r="U1955" s="211" t="str">
        <f>IF(Q1955="Room AC (window/wall)",'Emission Factors'!$E$53,IF(AND(Q1955="Room AC (PTAC/PTHP)",ISBLANK(T1955)),"Error",IF(AND(Q1955="Room AC (PTAC/PTHP)",T1955&gt;0),T1955,IF(Q1955="Residential AC",'Emission Factors'!$E$55,IF(AND(Q1955="Residential HP",ISBLANK(T1955)),"Error",IF(AND(Q1955="Residential HP",T1955&gt;0),T1955,IF(Q1955="Commercial AC (&gt;=65k to &lt;135,000k Btu/hr)",'Emission Factors'!$E$57,IF(Q1955="Commercial AC (&gt;=135,000k Btu/hr)",'Emission Factors'!$E$58,""))))))))</f>
        <v/>
      </c>
      <c r="V1955" s="95"/>
      <c r="W1955" s="211" t="str">
        <f>IF(ISBLANK(V1955),"",VLOOKUP(V1955,'Emission Factors'!$C$81:$G$221,4,FALSE))</f>
        <v/>
      </c>
      <c r="X1955" s="210" t="str">
        <f>IF(Q1955="Room AC (window/wall)",'Emission Factors'!$F$53,IF(Q1955="Room AC (PTAC/PTHP)",'Emission Factors'!$F$54,IF(Q1955="Residential AC",'Emission Factors'!$F$55,IF(Q1955="Residential HP",'Emission Factors'!$F$56,IF(Q1955="Commercial AC (&gt;=65k to &lt;135,000k Btu/hr)",'Emission Factors'!$F$57,IF(Q1955="Commercial AC (&gt;=135,000k Btu/hr)",'Emission Factors'!$F$58,""))))))</f>
        <v/>
      </c>
      <c r="Y1955" s="211" t="str">
        <f>IF(Q1955="Room AC (window/wall)",'Emission Factors'!$G$53,IF(Q1955="Room AC (PTAC/PTHP)",'Emission Factors'!$G$54,IF(Q1955="Residential AC",'Emission Factors'!$G$55,IF(Q1955="Residential HP",'Emission Factors'!$G$56,IF(Q1955="Commercial AC (&gt;=65k to &lt;135,000k Btu/hr)",'Emission Factors'!$G$57,IF(Q1955="Commercial AC (&gt;=135,000k Btu/hr)",'Emission Factors'!$G$58,""))))))</f>
        <v/>
      </c>
      <c r="Z1955" s="96"/>
      <c r="AA1955" s="97" t="str">
        <f t="shared" si="301"/>
        <v/>
      </c>
      <c r="AB1955" s="97" t="str">
        <f t="shared" si="302"/>
        <v/>
      </c>
      <c r="AC1955" s="246" t="str">
        <f t="shared" si="303"/>
        <v/>
      </c>
      <c r="AD1955" s="97" t="str">
        <f t="shared" si="304"/>
        <v/>
      </c>
      <c r="AE1955" s="97" t="str">
        <f t="shared" si="305"/>
        <v/>
      </c>
      <c r="AF1955" s="252" t="str">
        <f t="shared" si="306"/>
        <v/>
      </c>
      <c r="AG1955" s="254" t="str">
        <f t="shared" si="307"/>
        <v/>
      </c>
      <c r="AH1955" s="248" t="str">
        <f t="shared" si="308"/>
        <v/>
      </c>
      <c r="AI1955" s="249" t="str">
        <f t="shared" si="309"/>
        <v/>
      </c>
    </row>
    <row r="1956" spans="2:35" x14ac:dyDescent="0.3">
      <c r="B1956" s="94"/>
      <c r="C1956" s="95"/>
      <c r="D1956" s="95"/>
      <c r="E1956" s="95"/>
      <c r="F1956" s="94"/>
      <c r="G1956" s="145"/>
      <c r="H1956" s="245"/>
      <c r="I1956" s="211" t="str">
        <f>IF(D1956="Room AC (window/wall)",'Emission Factors'!$E$53,IF(D1956="Room AC (PTAC/PTHP)",H1956,IF(D1956="Residential AC",'Emission Factors'!$E$55,IF(D1956="Residential HP",H1956,IF(D1956="Commercial AC (&gt;=65k to &lt;135,000k Btu/hr)",'Emission Factors'!$E$57,IF(D1956="Commercial AC (&gt;=135,000k Btu/hr)",'Emission Factors'!$E$58,""))))))</f>
        <v/>
      </c>
      <c r="J1956" s="96"/>
      <c r="K1956" s="211" t="str">
        <f>IF(ISBLANK(J1956),"",VLOOKUP(J1956,'Emission Factors'!$C$81:$G$221,4,FALSE))</f>
        <v/>
      </c>
      <c r="L1956" s="210" t="str">
        <f>IF(D1956="Room AC (window/wall)",'Emission Factors'!$F$53,IF(D1956="Room AC (PTAC/PTHP)",'Emission Factors'!$F$54,IF(D1956="Residential AC",'Emission Factors'!$F$55,IF(D1956="Residential HP",'Emission Factors'!$F$56,IF(D1956="Commercial AC (&gt;=65k to &lt;135,000k Btu/hr)",'Emission Factors'!$F$57,IF(D1956="Commercial AC (&gt;=135,000k Btu/hr)",'Emission Factors'!$F$58,""))))))</f>
        <v/>
      </c>
      <c r="M1956" s="211" t="str">
        <f>IF(D1956="Room AC (window/wall)",'Emission Factors'!$G$53,IF(D1956="Room AC (PTAC/PTHP)",'Emission Factors'!$G$54,IF(D1956="Residential AC",'Emission Factors'!$G$55,IF(D1956="Residential HP",'Emission Factors'!$G$56,IF(D1956="Commercial AC (&gt;=65k to &lt;135,000k Btu/hr)",'Emission Factors'!$G$57,IF(D1956="Commercial AC (&gt;=135,000k Btu/hr)",'Emission Factors'!$G$58,""))))))</f>
        <v/>
      </c>
      <c r="N1956" s="96"/>
      <c r="O1956" s="209" t="str">
        <f>IF(ISBLANK(D1956),"",(IF(D1956="Room AC (window/wall)",'Emission Factors'!$C$53,IF(D1956="Room AC (PTAC/PTHP)",'Emission Factors'!$C$54,IF(D1956="Residential AC",'Emission Factors'!$C$55,IF(D1956="Residential HP",'Emission Factors'!$C$56,IF(D1956="Commercial AC (&gt;=65k to &lt;135,000k Btu/hr)",'Emission Factors'!$C$57,IF(D1956="Commercial AC (&gt;=135,000k Btu/hr)",'Emission Factors'!$C$58,""))))))))</f>
        <v/>
      </c>
      <c r="P1956" s="209" t="str">
        <f t="shared" si="300"/>
        <v/>
      </c>
      <c r="Q1956" s="95"/>
      <c r="R1956" s="256"/>
      <c r="S1956" s="256"/>
      <c r="T1956" s="96"/>
      <c r="U1956" s="211" t="str">
        <f>IF(Q1956="Room AC (window/wall)",'Emission Factors'!$E$53,IF(AND(Q1956="Room AC (PTAC/PTHP)",ISBLANK(T1956)),"Error",IF(AND(Q1956="Room AC (PTAC/PTHP)",T1956&gt;0),T1956,IF(Q1956="Residential AC",'Emission Factors'!$E$55,IF(AND(Q1956="Residential HP",ISBLANK(T1956)),"Error",IF(AND(Q1956="Residential HP",T1956&gt;0),T1956,IF(Q1956="Commercial AC (&gt;=65k to &lt;135,000k Btu/hr)",'Emission Factors'!$E$57,IF(Q1956="Commercial AC (&gt;=135,000k Btu/hr)",'Emission Factors'!$E$58,""))))))))</f>
        <v/>
      </c>
      <c r="V1956" s="95"/>
      <c r="W1956" s="211" t="str">
        <f>IF(ISBLANK(V1956),"",VLOOKUP(V1956,'Emission Factors'!$C$81:$G$221,4,FALSE))</f>
        <v/>
      </c>
      <c r="X1956" s="210" t="str">
        <f>IF(Q1956="Room AC (window/wall)",'Emission Factors'!$F$53,IF(Q1956="Room AC (PTAC/PTHP)",'Emission Factors'!$F$54,IF(Q1956="Residential AC",'Emission Factors'!$F$55,IF(Q1956="Residential HP",'Emission Factors'!$F$56,IF(Q1956="Commercial AC (&gt;=65k to &lt;135,000k Btu/hr)",'Emission Factors'!$F$57,IF(Q1956="Commercial AC (&gt;=135,000k Btu/hr)",'Emission Factors'!$F$58,""))))))</f>
        <v/>
      </c>
      <c r="Y1956" s="211" t="str">
        <f>IF(Q1956="Room AC (window/wall)",'Emission Factors'!$G$53,IF(Q1956="Room AC (PTAC/PTHP)",'Emission Factors'!$G$54,IF(Q1956="Residential AC",'Emission Factors'!$G$55,IF(Q1956="Residential HP",'Emission Factors'!$G$56,IF(Q1956="Commercial AC (&gt;=65k to &lt;135,000k Btu/hr)",'Emission Factors'!$G$57,IF(Q1956="Commercial AC (&gt;=135,000k Btu/hr)",'Emission Factors'!$G$58,""))))))</f>
        <v/>
      </c>
      <c r="Z1956" s="96"/>
      <c r="AA1956" s="97" t="str">
        <f t="shared" si="301"/>
        <v/>
      </c>
      <c r="AB1956" s="97" t="str">
        <f t="shared" si="302"/>
        <v/>
      </c>
      <c r="AC1956" s="246" t="str">
        <f t="shared" si="303"/>
        <v/>
      </c>
      <c r="AD1956" s="97" t="str">
        <f t="shared" si="304"/>
        <v/>
      </c>
      <c r="AE1956" s="97" t="str">
        <f t="shared" si="305"/>
        <v/>
      </c>
      <c r="AF1956" s="252" t="str">
        <f t="shared" si="306"/>
        <v/>
      </c>
      <c r="AG1956" s="254" t="str">
        <f t="shared" si="307"/>
        <v/>
      </c>
      <c r="AH1956" s="248" t="str">
        <f t="shared" si="308"/>
        <v/>
      </c>
      <c r="AI1956" s="249" t="str">
        <f t="shared" si="309"/>
        <v/>
      </c>
    </row>
    <row r="1957" spans="2:35" x14ac:dyDescent="0.3">
      <c r="B1957" s="94"/>
      <c r="C1957" s="95"/>
      <c r="D1957" s="95"/>
      <c r="E1957" s="95"/>
      <c r="F1957" s="94"/>
      <c r="G1957" s="145"/>
      <c r="H1957" s="245"/>
      <c r="I1957" s="211" t="str">
        <f>IF(D1957="Room AC (window/wall)",'Emission Factors'!$E$53,IF(D1957="Room AC (PTAC/PTHP)",H1957,IF(D1957="Residential AC",'Emission Factors'!$E$55,IF(D1957="Residential HP",H1957,IF(D1957="Commercial AC (&gt;=65k to &lt;135,000k Btu/hr)",'Emission Factors'!$E$57,IF(D1957="Commercial AC (&gt;=135,000k Btu/hr)",'Emission Factors'!$E$58,""))))))</f>
        <v/>
      </c>
      <c r="J1957" s="96"/>
      <c r="K1957" s="211" t="str">
        <f>IF(ISBLANK(J1957),"",VLOOKUP(J1957,'Emission Factors'!$C$81:$G$221,4,FALSE))</f>
        <v/>
      </c>
      <c r="L1957" s="210" t="str">
        <f>IF(D1957="Room AC (window/wall)",'Emission Factors'!$F$53,IF(D1957="Room AC (PTAC/PTHP)",'Emission Factors'!$F$54,IF(D1957="Residential AC",'Emission Factors'!$F$55,IF(D1957="Residential HP",'Emission Factors'!$F$56,IF(D1957="Commercial AC (&gt;=65k to &lt;135,000k Btu/hr)",'Emission Factors'!$F$57,IF(D1957="Commercial AC (&gt;=135,000k Btu/hr)",'Emission Factors'!$F$58,""))))))</f>
        <v/>
      </c>
      <c r="M1957" s="211" t="str">
        <f>IF(D1957="Room AC (window/wall)",'Emission Factors'!$G$53,IF(D1957="Room AC (PTAC/PTHP)",'Emission Factors'!$G$54,IF(D1957="Residential AC",'Emission Factors'!$G$55,IF(D1957="Residential HP",'Emission Factors'!$G$56,IF(D1957="Commercial AC (&gt;=65k to &lt;135,000k Btu/hr)",'Emission Factors'!$G$57,IF(D1957="Commercial AC (&gt;=135,000k Btu/hr)",'Emission Factors'!$G$58,""))))))</f>
        <v/>
      </c>
      <c r="N1957" s="96"/>
      <c r="O1957" s="209" t="str">
        <f>IF(ISBLANK(D1957),"",(IF(D1957="Room AC (window/wall)",'Emission Factors'!$C$53,IF(D1957="Room AC (PTAC/PTHP)",'Emission Factors'!$C$54,IF(D1957="Residential AC",'Emission Factors'!$C$55,IF(D1957="Residential HP",'Emission Factors'!$C$56,IF(D1957="Commercial AC (&gt;=65k to &lt;135,000k Btu/hr)",'Emission Factors'!$C$57,IF(D1957="Commercial AC (&gt;=135,000k Btu/hr)",'Emission Factors'!$C$58,""))))))))</f>
        <v/>
      </c>
      <c r="P1957" s="209" t="str">
        <f t="shared" si="300"/>
        <v/>
      </c>
      <c r="Q1957" s="95"/>
      <c r="R1957" s="256"/>
      <c r="S1957" s="256"/>
      <c r="T1957" s="96"/>
      <c r="U1957" s="211" t="str">
        <f>IF(Q1957="Room AC (window/wall)",'Emission Factors'!$E$53,IF(AND(Q1957="Room AC (PTAC/PTHP)",ISBLANK(T1957)),"Error",IF(AND(Q1957="Room AC (PTAC/PTHP)",T1957&gt;0),T1957,IF(Q1957="Residential AC",'Emission Factors'!$E$55,IF(AND(Q1957="Residential HP",ISBLANK(T1957)),"Error",IF(AND(Q1957="Residential HP",T1957&gt;0),T1957,IF(Q1957="Commercial AC (&gt;=65k to &lt;135,000k Btu/hr)",'Emission Factors'!$E$57,IF(Q1957="Commercial AC (&gt;=135,000k Btu/hr)",'Emission Factors'!$E$58,""))))))))</f>
        <v/>
      </c>
      <c r="V1957" s="95"/>
      <c r="W1957" s="211" t="str">
        <f>IF(ISBLANK(V1957),"",VLOOKUP(V1957,'Emission Factors'!$C$81:$G$221,4,FALSE))</f>
        <v/>
      </c>
      <c r="X1957" s="210" t="str">
        <f>IF(Q1957="Room AC (window/wall)",'Emission Factors'!$F$53,IF(Q1957="Room AC (PTAC/PTHP)",'Emission Factors'!$F$54,IF(Q1957="Residential AC",'Emission Factors'!$F$55,IF(Q1957="Residential HP",'Emission Factors'!$F$56,IF(Q1957="Commercial AC (&gt;=65k to &lt;135,000k Btu/hr)",'Emission Factors'!$F$57,IF(Q1957="Commercial AC (&gt;=135,000k Btu/hr)",'Emission Factors'!$F$58,""))))))</f>
        <v/>
      </c>
      <c r="Y1957" s="211" t="str">
        <f>IF(Q1957="Room AC (window/wall)",'Emission Factors'!$G$53,IF(Q1957="Room AC (PTAC/PTHP)",'Emission Factors'!$G$54,IF(Q1957="Residential AC",'Emission Factors'!$G$55,IF(Q1957="Residential HP",'Emission Factors'!$G$56,IF(Q1957="Commercial AC (&gt;=65k to &lt;135,000k Btu/hr)",'Emission Factors'!$G$57,IF(Q1957="Commercial AC (&gt;=135,000k Btu/hr)",'Emission Factors'!$G$58,""))))))</f>
        <v/>
      </c>
      <c r="Z1957" s="96"/>
      <c r="AA1957" s="97" t="str">
        <f t="shared" si="301"/>
        <v/>
      </c>
      <c r="AB1957" s="97" t="str">
        <f t="shared" si="302"/>
        <v/>
      </c>
      <c r="AC1957" s="246" t="str">
        <f t="shared" si="303"/>
        <v/>
      </c>
      <c r="AD1957" s="97" t="str">
        <f t="shared" si="304"/>
        <v/>
      </c>
      <c r="AE1957" s="97" t="str">
        <f t="shared" si="305"/>
        <v/>
      </c>
      <c r="AF1957" s="252" t="str">
        <f t="shared" si="306"/>
        <v/>
      </c>
      <c r="AG1957" s="254" t="str">
        <f t="shared" si="307"/>
        <v/>
      </c>
      <c r="AH1957" s="248" t="str">
        <f t="shared" si="308"/>
        <v/>
      </c>
      <c r="AI1957" s="249" t="str">
        <f t="shared" si="309"/>
        <v/>
      </c>
    </row>
    <row r="1958" spans="2:35" x14ac:dyDescent="0.3">
      <c r="B1958" s="94"/>
      <c r="C1958" s="95"/>
      <c r="D1958" s="95"/>
      <c r="E1958" s="95"/>
      <c r="F1958" s="94"/>
      <c r="G1958" s="145"/>
      <c r="H1958" s="245"/>
      <c r="I1958" s="211" t="str">
        <f>IF(D1958="Room AC (window/wall)",'Emission Factors'!$E$53,IF(D1958="Room AC (PTAC/PTHP)",H1958,IF(D1958="Residential AC",'Emission Factors'!$E$55,IF(D1958="Residential HP",H1958,IF(D1958="Commercial AC (&gt;=65k to &lt;135,000k Btu/hr)",'Emission Factors'!$E$57,IF(D1958="Commercial AC (&gt;=135,000k Btu/hr)",'Emission Factors'!$E$58,""))))))</f>
        <v/>
      </c>
      <c r="J1958" s="96"/>
      <c r="K1958" s="211" t="str">
        <f>IF(ISBLANK(J1958),"",VLOOKUP(J1958,'Emission Factors'!$C$81:$G$221,4,FALSE))</f>
        <v/>
      </c>
      <c r="L1958" s="210" t="str">
        <f>IF(D1958="Room AC (window/wall)",'Emission Factors'!$F$53,IF(D1958="Room AC (PTAC/PTHP)",'Emission Factors'!$F$54,IF(D1958="Residential AC",'Emission Factors'!$F$55,IF(D1958="Residential HP",'Emission Factors'!$F$56,IF(D1958="Commercial AC (&gt;=65k to &lt;135,000k Btu/hr)",'Emission Factors'!$F$57,IF(D1958="Commercial AC (&gt;=135,000k Btu/hr)",'Emission Factors'!$F$58,""))))))</f>
        <v/>
      </c>
      <c r="M1958" s="211" t="str">
        <f>IF(D1958="Room AC (window/wall)",'Emission Factors'!$G$53,IF(D1958="Room AC (PTAC/PTHP)",'Emission Factors'!$G$54,IF(D1958="Residential AC",'Emission Factors'!$G$55,IF(D1958="Residential HP",'Emission Factors'!$G$56,IF(D1958="Commercial AC (&gt;=65k to &lt;135,000k Btu/hr)",'Emission Factors'!$G$57,IF(D1958="Commercial AC (&gt;=135,000k Btu/hr)",'Emission Factors'!$G$58,""))))))</f>
        <v/>
      </c>
      <c r="N1958" s="96"/>
      <c r="O1958" s="209" t="str">
        <f>IF(ISBLANK(D1958),"",(IF(D1958="Room AC (window/wall)",'Emission Factors'!$C$53,IF(D1958="Room AC (PTAC/PTHP)",'Emission Factors'!$C$54,IF(D1958="Residential AC",'Emission Factors'!$C$55,IF(D1958="Residential HP",'Emission Factors'!$C$56,IF(D1958="Commercial AC (&gt;=65k to &lt;135,000k Btu/hr)",'Emission Factors'!$C$57,IF(D1958="Commercial AC (&gt;=135,000k Btu/hr)",'Emission Factors'!$C$58,""))))))))</f>
        <v/>
      </c>
      <c r="P1958" s="209" t="str">
        <f t="shared" si="300"/>
        <v/>
      </c>
      <c r="Q1958" s="95"/>
      <c r="R1958" s="256"/>
      <c r="S1958" s="256"/>
      <c r="T1958" s="96"/>
      <c r="U1958" s="211" t="str">
        <f>IF(Q1958="Room AC (window/wall)",'Emission Factors'!$E$53,IF(AND(Q1958="Room AC (PTAC/PTHP)",ISBLANK(T1958)),"Error",IF(AND(Q1958="Room AC (PTAC/PTHP)",T1958&gt;0),T1958,IF(Q1958="Residential AC",'Emission Factors'!$E$55,IF(AND(Q1958="Residential HP",ISBLANK(T1958)),"Error",IF(AND(Q1958="Residential HP",T1958&gt;0),T1958,IF(Q1958="Commercial AC (&gt;=65k to &lt;135,000k Btu/hr)",'Emission Factors'!$E$57,IF(Q1958="Commercial AC (&gt;=135,000k Btu/hr)",'Emission Factors'!$E$58,""))))))))</f>
        <v/>
      </c>
      <c r="V1958" s="95"/>
      <c r="W1958" s="211" t="str">
        <f>IF(ISBLANK(V1958),"",VLOOKUP(V1958,'Emission Factors'!$C$81:$G$221,4,FALSE))</f>
        <v/>
      </c>
      <c r="X1958" s="210" t="str">
        <f>IF(Q1958="Room AC (window/wall)",'Emission Factors'!$F$53,IF(Q1958="Room AC (PTAC/PTHP)",'Emission Factors'!$F$54,IF(Q1958="Residential AC",'Emission Factors'!$F$55,IF(Q1958="Residential HP",'Emission Factors'!$F$56,IF(Q1958="Commercial AC (&gt;=65k to &lt;135,000k Btu/hr)",'Emission Factors'!$F$57,IF(Q1958="Commercial AC (&gt;=135,000k Btu/hr)",'Emission Factors'!$F$58,""))))))</f>
        <v/>
      </c>
      <c r="Y1958" s="211" t="str">
        <f>IF(Q1958="Room AC (window/wall)",'Emission Factors'!$G$53,IF(Q1958="Room AC (PTAC/PTHP)",'Emission Factors'!$G$54,IF(Q1958="Residential AC",'Emission Factors'!$G$55,IF(Q1958="Residential HP",'Emission Factors'!$G$56,IF(Q1958="Commercial AC (&gt;=65k to &lt;135,000k Btu/hr)",'Emission Factors'!$G$57,IF(Q1958="Commercial AC (&gt;=135,000k Btu/hr)",'Emission Factors'!$G$58,""))))))</f>
        <v/>
      </c>
      <c r="Z1958" s="96"/>
      <c r="AA1958" s="97" t="str">
        <f t="shared" si="301"/>
        <v/>
      </c>
      <c r="AB1958" s="97" t="str">
        <f t="shared" si="302"/>
        <v/>
      </c>
      <c r="AC1958" s="246" t="str">
        <f t="shared" si="303"/>
        <v/>
      </c>
      <c r="AD1958" s="97" t="str">
        <f t="shared" si="304"/>
        <v/>
      </c>
      <c r="AE1958" s="97" t="str">
        <f t="shared" si="305"/>
        <v/>
      </c>
      <c r="AF1958" s="252" t="str">
        <f t="shared" si="306"/>
        <v/>
      </c>
      <c r="AG1958" s="254" t="str">
        <f t="shared" si="307"/>
        <v/>
      </c>
      <c r="AH1958" s="248" t="str">
        <f t="shared" si="308"/>
        <v/>
      </c>
      <c r="AI1958" s="249" t="str">
        <f t="shared" si="309"/>
        <v/>
      </c>
    </row>
    <row r="1959" spans="2:35" x14ac:dyDescent="0.3">
      <c r="B1959" s="94"/>
      <c r="C1959" s="95"/>
      <c r="D1959" s="95"/>
      <c r="E1959" s="95"/>
      <c r="F1959" s="94"/>
      <c r="G1959" s="145"/>
      <c r="H1959" s="245"/>
      <c r="I1959" s="211" t="str">
        <f>IF(D1959="Room AC (window/wall)",'Emission Factors'!$E$53,IF(D1959="Room AC (PTAC/PTHP)",H1959,IF(D1959="Residential AC",'Emission Factors'!$E$55,IF(D1959="Residential HP",H1959,IF(D1959="Commercial AC (&gt;=65k to &lt;135,000k Btu/hr)",'Emission Factors'!$E$57,IF(D1959="Commercial AC (&gt;=135,000k Btu/hr)",'Emission Factors'!$E$58,""))))))</f>
        <v/>
      </c>
      <c r="J1959" s="96"/>
      <c r="K1959" s="211" t="str">
        <f>IF(ISBLANK(J1959),"",VLOOKUP(J1959,'Emission Factors'!$C$81:$G$221,4,FALSE))</f>
        <v/>
      </c>
      <c r="L1959" s="210" t="str">
        <f>IF(D1959="Room AC (window/wall)",'Emission Factors'!$F$53,IF(D1959="Room AC (PTAC/PTHP)",'Emission Factors'!$F$54,IF(D1959="Residential AC",'Emission Factors'!$F$55,IF(D1959="Residential HP",'Emission Factors'!$F$56,IF(D1959="Commercial AC (&gt;=65k to &lt;135,000k Btu/hr)",'Emission Factors'!$F$57,IF(D1959="Commercial AC (&gt;=135,000k Btu/hr)",'Emission Factors'!$F$58,""))))))</f>
        <v/>
      </c>
      <c r="M1959" s="211" t="str">
        <f>IF(D1959="Room AC (window/wall)",'Emission Factors'!$G$53,IF(D1959="Room AC (PTAC/PTHP)",'Emission Factors'!$G$54,IF(D1959="Residential AC",'Emission Factors'!$G$55,IF(D1959="Residential HP",'Emission Factors'!$G$56,IF(D1959="Commercial AC (&gt;=65k to &lt;135,000k Btu/hr)",'Emission Factors'!$G$57,IF(D1959="Commercial AC (&gt;=135,000k Btu/hr)",'Emission Factors'!$G$58,""))))))</f>
        <v/>
      </c>
      <c r="N1959" s="96"/>
      <c r="O1959" s="209" t="str">
        <f>IF(ISBLANK(D1959),"",(IF(D1959="Room AC (window/wall)",'Emission Factors'!$C$53,IF(D1959="Room AC (PTAC/PTHP)",'Emission Factors'!$C$54,IF(D1959="Residential AC",'Emission Factors'!$C$55,IF(D1959="Residential HP",'Emission Factors'!$C$56,IF(D1959="Commercial AC (&gt;=65k to &lt;135,000k Btu/hr)",'Emission Factors'!$C$57,IF(D1959="Commercial AC (&gt;=135,000k Btu/hr)",'Emission Factors'!$C$58,""))))))))</f>
        <v/>
      </c>
      <c r="P1959" s="209" t="str">
        <f t="shared" si="300"/>
        <v/>
      </c>
      <c r="Q1959" s="95"/>
      <c r="R1959" s="256"/>
      <c r="S1959" s="256"/>
      <c r="T1959" s="96"/>
      <c r="U1959" s="211" t="str">
        <f>IF(Q1959="Room AC (window/wall)",'Emission Factors'!$E$53,IF(AND(Q1959="Room AC (PTAC/PTHP)",ISBLANK(T1959)),"Error",IF(AND(Q1959="Room AC (PTAC/PTHP)",T1959&gt;0),T1959,IF(Q1959="Residential AC",'Emission Factors'!$E$55,IF(AND(Q1959="Residential HP",ISBLANK(T1959)),"Error",IF(AND(Q1959="Residential HP",T1959&gt;0),T1959,IF(Q1959="Commercial AC (&gt;=65k to &lt;135,000k Btu/hr)",'Emission Factors'!$E$57,IF(Q1959="Commercial AC (&gt;=135,000k Btu/hr)",'Emission Factors'!$E$58,""))))))))</f>
        <v/>
      </c>
      <c r="V1959" s="95"/>
      <c r="W1959" s="211" t="str">
        <f>IF(ISBLANK(V1959),"",VLOOKUP(V1959,'Emission Factors'!$C$81:$G$221,4,FALSE))</f>
        <v/>
      </c>
      <c r="X1959" s="210" t="str">
        <f>IF(Q1959="Room AC (window/wall)",'Emission Factors'!$F$53,IF(Q1959="Room AC (PTAC/PTHP)",'Emission Factors'!$F$54,IF(Q1959="Residential AC",'Emission Factors'!$F$55,IF(Q1959="Residential HP",'Emission Factors'!$F$56,IF(Q1959="Commercial AC (&gt;=65k to &lt;135,000k Btu/hr)",'Emission Factors'!$F$57,IF(Q1959="Commercial AC (&gt;=135,000k Btu/hr)",'Emission Factors'!$F$58,""))))))</f>
        <v/>
      </c>
      <c r="Y1959" s="211" t="str">
        <f>IF(Q1959="Room AC (window/wall)",'Emission Factors'!$G$53,IF(Q1959="Room AC (PTAC/PTHP)",'Emission Factors'!$G$54,IF(Q1959="Residential AC",'Emission Factors'!$G$55,IF(Q1959="Residential HP",'Emission Factors'!$G$56,IF(Q1959="Commercial AC (&gt;=65k to &lt;135,000k Btu/hr)",'Emission Factors'!$G$57,IF(Q1959="Commercial AC (&gt;=135,000k Btu/hr)",'Emission Factors'!$G$58,""))))))</f>
        <v/>
      </c>
      <c r="Z1959" s="96"/>
      <c r="AA1959" s="97" t="str">
        <f t="shared" si="301"/>
        <v/>
      </c>
      <c r="AB1959" s="97" t="str">
        <f t="shared" si="302"/>
        <v/>
      </c>
      <c r="AC1959" s="246" t="str">
        <f t="shared" si="303"/>
        <v/>
      </c>
      <c r="AD1959" s="97" t="str">
        <f t="shared" si="304"/>
        <v/>
      </c>
      <c r="AE1959" s="97" t="str">
        <f t="shared" si="305"/>
        <v/>
      </c>
      <c r="AF1959" s="252" t="str">
        <f t="shared" si="306"/>
        <v/>
      </c>
      <c r="AG1959" s="254" t="str">
        <f t="shared" si="307"/>
        <v/>
      </c>
      <c r="AH1959" s="248" t="str">
        <f t="shared" si="308"/>
        <v/>
      </c>
      <c r="AI1959" s="249" t="str">
        <f t="shared" si="309"/>
        <v/>
      </c>
    </row>
    <row r="1960" spans="2:35" x14ac:dyDescent="0.3">
      <c r="B1960" s="94"/>
      <c r="C1960" s="95"/>
      <c r="D1960" s="95"/>
      <c r="E1960" s="95"/>
      <c r="F1960" s="94"/>
      <c r="G1960" s="145"/>
      <c r="H1960" s="245"/>
      <c r="I1960" s="211" t="str">
        <f>IF(D1960="Room AC (window/wall)",'Emission Factors'!$E$53,IF(D1960="Room AC (PTAC/PTHP)",H1960,IF(D1960="Residential AC",'Emission Factors'!$E$55,IF(D1960="Residential HP",H1960,IF(D1960="Commercial AC (&gt;=65k to &lt;135,000k Btu/hr)",'Emission Factors'!$E$57,IF(D1960="Commercial AC (&gt;=135,000k Btu/hr)",'Emission Factors'!$E$58,""))))))</f>
        <v/>
      </c>
      <c r="J1960" s="96"/>
      <c r="K1960" s="211" t="str">
        <f>IF(ISBLANK(J1960),"",VLOOKUP(J1960,'Emission Factors'!$C$81:$G$221,4,FALSE))</f>
        <v/>
      </c>
      <c r="L1960" s="210" t="str">
        <f>IF(D1960="Room AC (window/wall)",'Emission Factors'!$F$53,IF(D1960="Room AC (PTAC/PTHP)",'Emission Factors'!$F$54,IF(D1960="Residential AC",'Emission Factors'!$F$55,IF(D1960="Residential HP",'Emission Factors'!$F$56,IF(D1960="Commercial AC (&gt;=65k to &lt;135,000k Btu/hr)",'Emission Factors'!$F$57,IF(D1960="Commercial AC (&gt;=135,000k Btu/hr)",'Emission Factors'!$F$58,""))))))</f>
        <v/>
      </c>
      <c r="M1960" s="211" t="str">
        <f>IF(D1960="Room AC (window/wall)",'Emission Factors'!$G$53,IF(D1960="Room AC (PTAC/PTHP)",'Emission Factors'!$G$54,IF(D1960="Residential AC",'Emission Factors'!$G$55,IF(D1960="Residential HP",'Emission Factors'!$G$56,IF(D1960="Commercial AC (&gt;=65k to &lt;135,000k Btu/hr)",'Emission Factors'!$G$57,IF(D1960="Commercial AC (&gt;=135,000k Btu/hr)",'Emission Factors'!$G$58,""))))))</f>
        <v/>
      </c>
      <c r="N1960" s="96"/>
      <c r="O1960" s="209" t="str">
        <f>IF(ISBLANK(D1960),"",(IF(D1960="Room AC (window/wall)",'Emission Factors'!$C$53,IF(D1960="Room AC (PTAC/PTHP)",'Emission Factors'!$C$54,IF(D1960="Residential AC",'Emission Factors'!$C$55,IF(D1960="Residential HP",'Emission Factors'!$C$56,IF(D1960="Commercial AC (&gt;=65k to &lt;135,000k Btu/hr)",'Emission Factors'!$C$57,IF(D1960="Commercial AC (&gt;=135,000k Btu/hr)",'Emission Factors'!$C$58,""))))))))</f>
        <v/>
      </c>
      <c r="P1960" s="209" t="str">
        <f t="shared" si="300"/>
        <v/>
      </c>
      <c r="Q1960" s="95"/>
      <c r="R1960" s="256"/>
      <c r="S1960" s="256"/>
      <c r="T1960" s="96"/>
      <c r="U1960" s="211" t="str">
        <f>IF(Q1960="Room AC (window/wall)",'Emission Factors'!$E$53,IF(AND(Q1960="Room AC (PTAC/PTHP)",ISBLANK(T1960)),"Error",IF(AND(Q1960="Room AC (PTAC/PTHP)",T1960&gt;0),T1960,IF(Q1960="Residential AC",'Emission Factors'!$E$55,IF(AND(Q1960="Residential HP",ISBLANK(T1960)),"Error",IF(AND(Q1960="Residential HP",T1960&gt;0),T1960,IF(Q1960="Commercial AC (&gt;=65k to &lt;135,000k Btu/hr)",'Emission Factors'!$E$57,IF(Q1960="Commercial AC (&gt;=135,000k Btu/hr)",'Emission Factors'!$E$58,""))))))))</f>
        <v/>
      </c>
      <c r="V1960" s="95"/>
      <c r="W1960" s="211" t="str">
        <f>IF(ISBLANK(V1960),"",VLOOKUP(V1960,'Emission Factors'!$C$81:$G$221,4,FALSE))</f>
        <v/>
      </c>
      <c r="X1960" s="210" t="str">
        <f>IF(Q1960="Room AC (window/wall)",'Emission Factors'!$F$53,IF(Q1960="Room AC (PTAC/PTHP)",'Emission Factors'!$F$54,IF(Q1960="Residential AC",'Emission Factors'!$F$55,IF(Q1960="Residential HP",'Emission Factors'!$F$56,IF(Q1960="Commercial AC (&gt;=65k to &lt;135,000k Btu/hr)",'Emission Factors'!$F$57,IF(Q1960="Commercial AC (&gt;=135,000k Btu/hr)",'Emission Factors'!$F$58,""))))))</f>
        <v/>
      </c>
      <c r="Y1960" s="211" t="str">
        <f>IF(Q1960="Room AC (window/wall)",'Emission Factors'!$G$53,IF(Q1960="Room AC (PTAC/PTHP)",'Emission Factors'!$G$54,IF(Q1960="Residential AC",'Emission Factors'!$G$55,IF(Q1960="Residential HP",'Emission Factors'!$G$56,IF(Q1960="Commercial AC (&gt;=65k to &lt;135,000k Btu/hr)",'Emission Factors'!$G$57,IF(Q1960="Commercial AC (&gt;=135,000k Btu/hr)",'Emission Factors'!$G$58,""))))))</f>
        <v/>
      </c>
      <c r="Z1960" s="96"/>
      <c r="AA1960" s="97" t="str">
        <f t="shared" si="301"/>
        <v/>
      </c>
      <c r="AB1960" s="97" t="str">
        <f t="shared" si="302"/>
        <v/>
      </c>
      <c r="AC1960" s="246" t="str">
        <f t="shared" si="303"/>
        <v/>
      </c>
      <c r="AD1960" s="97" t="str">
        <f t="shared" si="304"/>
        <v/>
      </c>
      <c r="AE1960" s="97" t="str">
        <f t="shared" si="305"/>
        <v/>
      </c>
      <c r="AF1960" s="252" t="str">
        <f t="shared" si="306"/>
        <v/>
      </c>
      <c r="AG1960" s="254" t="str">
        <f t="shared" si="307"/>
        <v/>
      </c>
      <c r="AH1960" s="248" t="str">
        <f t="shared" si="308"/>
        <v/>
      </c>
      <c r="AI1960" s="249" t="str">
        <f t="shared" si="309"/>
        <v/>
      </c>
    </row>
    <row r="1961" spans="2:35" x14ac:dyDescent="0.3">
      <c r="B1961" s="94"/>
      <c r="C1961" s="95"/>
      <c r="D1961" s="95"/>
      <c r="E1961" s="95"/>
      <c r="F1961" s="94"/>
      <c r="G1961" s="145"/>
      <c r="H1961" s="245"/>
      <c r="I1961" s="211" t="str">
        <f>IF(D1961="Room AC (window/wall)",'Emission Factors'!$E$53,IF(D1961="Room AC (PTAC/PTHP)",H1961,IF(D1961="Residential AC",'Emission Factors'!$E$55,IF(D1961="Residential HP",H1961,IF(D1961="Commercial AC (&gt;=65k to &lt;135,000k Btu/hr)",'Emission Factors'!$E$57,IF(D1961="Commercial AC (&gt;=135,000k Btu/hr)",'Emission Factors'!$E$58,""))))))</f>
        <v/>
      </c>
      <c r="J1961" s="96"/>
      <c r="K1961" s="211" t="str">
        <f>IF(ISBLANK(J1961),"",VLOOKUP(J1961,'Emission Factors'!$C$81:$G$221,4,FALSE))</f>
        <v/>
      </c>
      <c r="L1961" s="210" t="str">
        <f>IF(D1961="Room AC (window/wall)",'Emission Factors'!$F$53,IF(D1961="Room AC (PTAC/PTHP)",'Emission Factors'!$F$54,IF(D1961="Residential AC",'Emission Factors'!$F$55,IF(D1961="Residential HP",'Emission Factors'!$F$56,IF(D1961="Commercial AC (&gt;=65k to &lt;135,000k Btu/hr)",'Emission Factors'!$F$57,IF(D1961="Commercial AC (&gt;=135,000k Btu/hr)",'Emission Factors'!$F$58,""))))))</f>
        <v/>
      </c>
      <c r="M1961" s="211" t="str">
        <f>IF(D1961="Room AC (window/wall)",'Emission Factors'!$G$53,IF(D1961="Room AC (PTAC/PTHP)",'Emission Factors'!$G$54,IF(D1961="Residential AC",'Emission Factors'!$G$55,IF(D1961="Residential HP",'Emission Factors'!$G$56,IF(D1961="Commercial AC (&gt;=65k to &lt;135,000k Btu/hr)",'Emission Factors'!$G$57,IF(D1961="Commercial AC (&gt;=135,000k Btu/hr)",'Emission Factors'!$G$58,""))))))</f>
        <v/>
      </c>
      <c r="N1961" s="96"/>
      <c r="O1961" s="209" t="str">
        <f>IF(ISBLANK(D1961),"",(IF(D1961="Room AC (window/wall)",'Emission Factors'!$C$53,IF(D1961="Room AC (PTAC/PTHP)",'Emission Factors'!$C$54,IF(D1961="Residential AC",'Emission Factors'!$C$55,IF(D1961="Residential HP",'Emission Factors'!$C$56,IF(D1961="Commercial AC (&gt;=65k to &lt;135,000k Btu/hr)",'Emission Factors'!$C$57,IF(D1961="Commercial AC (&gt;=135,000k Btu/hr)",'Emission Factors'!$C$58,""))))))))</f>
        <v/>
      </c>
      <c r="P1961" s="209" t="str">
        <f t="shared" si="300"/>
        <v/>
      </c>
      <c r="Q1961" s="95"/>
      <c r="R1961" s="256"/>
      <c r="S1961" s="256"/>
      <c r="T1961" s="96"/>
      <c r="U1961" s="211" t="str">
        <f>IF(Q1961="Room AC (window/wall)",'Emission Factors'!$E$53,IF(AND(Q1961="Room AC (PTAC/PTHP)",ISBLANK(T1961)),"Error",IF(AND(Q1961="Room AC (PTAC/PTHP)",T1961&gt;0),T1961,IF(Q1961="Residential AC",'Emission Factors'!$E$55,IF(AND(Q1961="Residential HP",ISBLANK(T1961)),"Error",IF(AND(Q1961="Residential HP",T1961&gt;0),T1961,IF(Q1961="Commercial AC (&gt;=65k to &lt;135,000k Btu/hr)",'Emission Factors'!$E$57,IF(Q1961="Commercial AC (&gt;=135,000k Btu/hr)",'Emission Factors'!$E$58,""))))))))</f>
        <v/>
      </c>
      <c r="V1961" s="95"/>
      <c r="W1961" s="211" t="str">
        <f>IF(ISBLANK(V1961),"",VLOOKUP(V1961,'Emission Factors'!$C$81:$G$221,4,FALSE))</f>
        <v/>
      </c>
      <c r="X1961" s="210" t="str">
        <f>IF(Q1961="Room AC (window/wall)",'Emission Factors'!$F$53,IF(Q1961="Room AC (PTAC/PTHP)",'Emission Factors'!$F$54,IF(Q1961="Residential AC",'Emission Factors'!$F$55,IF(Q1961="Residential HP",'Emission Factors'!$F$56,IF(Q1961="Commercial AC (&gt;=65k to &lt;135,000k Btu/hr)",'Emission Factors'!$F$57,IF(Q1961="Commercial AC (&gt;=135,000k Btu/hr)",'Emission Factors'!$F$58,""))))))</f>
        <v/>
      </c>
      <c r="Y1961" s="211" t="str">
        <f>IF(Q1961="Room AC (window/wall)",'Emission Factors'!$G$53,IF(Q1961="Room AC (PTAC/PTHP)",'Emission Factors'!$G$54,IF(Q1961="Residential AC",'Emission Factors'!$G$55,IF(Q1961="Residential HP",'Emission Factors'!$G$56,IF(Q1961="Commercial AC (&gt;=65k to &lt;135,000k Btu/hr)",'Emission Factors'!$G$57,IF(Q1961="Commercial AC (&gt;=135,000k Btu/hr)",'Emission Factors'!$G$58,""))))))</f>
        <v/>
      </c>
      <c r="Z1961" s="96"/>
      <c r="AA1961" s="97" t="str">
        <f t="shared" si="301"/>
        <v/>
      </c>
      <c r="AB1961" s="97" t="str">
        <f t="shared" si="302"/>
        <v/>
      </c>
      <c r="AC1961" s="246" t="str">
        <f t="shared" si="303"/>
        <v/>
      </c>
      <c r="AD1961" s="97" t="str">
        <f t="shared" si="304"/>
        <v/>
      </c>
      <c r="AE1961" s="97" t="str">
        <f t="shared" si="305"/>
        <v/>
      </c>
      <c r="AF1961" s="252" t="str">
        <f t="shared" si="306"/>
        <v/>
      </c>
      <c r="AG1961" s="254" t="str">
        <f t="shared" si="307"/>
        <v/>
      </c>
      <c r="AH1961" s="248" t="str">
        <f t="shared" si="308"/>
        <v/>
      </c>
      <c r="AI1961" s="249" t="str">
        <f t="shared" si="309"/>
        <v/>
      </c>
    </row>
    <row r="1962" spans="2:35" x14ac:dyDescent="0.3">
      <c r="B1962" s="94"/>
      <c r="C1962" s="95"/>
      <c r="D1962" s="95"/>
      <c r="E1962" s="95"/>
      <c r="F1962" s="94"/>
      <c r="G1962" s="145"/>
      <c r="H1962" s="245"/>
      <c r="I1962" s="211" t="str">
        <f>IF(D1962="Room AC (window/wall)",'Emission Factors'!$E$53,IF(D1962="Room AC (PTAC/PTHP)",H1962,IF(D1962="Residential AC",'Emission Factors'!$E$55,IF(D1962="Residential HP",H1962,IF(D1962="Commercial AC (&gt;=65k to &lt;135,000k Btu/hr)",'Emission Factors'!$E$57,IF(D1962="Commercial AC (&gt;=135,000k Btu/hr)",'Emission Factors'!$E$58,""))))))</f>
        <v/>
      </c>
      <c r="J1962" s="96"/>
      <c r="K1962" s="211" t="str">
        <f>IF(ISBLANK(J1962),"",VLOOKUP(J1962,'Emission Factors'!$C$81:$G$221,4,FALSE))</f>
        <v/>
      </c>
      <c r="L1962" s="210" t="str">
        <f>IF(D1962="Room AC (window/wall)",'Emission Factors'!$F$53,IF(D1962="Room AC (PTAC/PTHP)",'Emission Factors'!$F$54,IF(D1962="Residential AC",'Emission Factors'!$F$55,IF(D1962="Residential HP",'Emission Factors'!$F$56,IF(D1962="Commercial AC (&gt;=65k to &lt;135,000k Btu/hr)",'Emission Factors'!$F$57,IF(D1962="Commercial AC (&gt;=135,000k Btu/hr)",'Emission Factors'!$F$58,""))))))</f>
        <v/>
      </c>
      <c r="M1962" s="211" t="str">
        <f>IF(D1962="Room AC (window/wall)",'Emission Factors'!$G$53,IF(D1962="Room AC (PTAC/PTHP)",'Emission Factors'!$G$54,IF(D1962="Residential AC",'Emission Factors'!$G$55,IF(D1962="Residential HP",'Emission Factors'!$G$56,IF(D1962="Commercial AC (&gt;=65k to &lt;135,000k Btu/hr)",'Emission Factors'!$G$57,IF(D1962="Commercial AC (&gt;=135,000k Btu/hr)",'Emission Factors'!$G$58,""))))))</f>
        <v/>
      </c>
      <c r="N1962" s="96"/>
      <c r="O1962" s="209" t="str">
        <f>IF(ISBLANK(D1962),"",(IF(D1962="Room AC (window/wall)",'Emission Factors'!$C$53,IF(D1962="Room AC (PTAC/PTHP)",'Emission Factors'!$C$54,IF(D1962="Residential AC",'Emission Factors'!$C$55,IF(D1962="Residential HP",'Emission Factors'!$C$56,IF(D1962="Commercial AC (&gt;=65k to &lt;135,000k Btu/hr)",'Emission Factors'!$C$57,IF(D1962="Commercial AC (&gt;=135,000k Btu/hr)",'Emission Factors'!$C$58,""))))))))</f>
        <v/>
      </c>
      <c r="P1962" s="209" t="str">
        <f t="shared" si="300"/>
        <v/>
      </c>
      <c r="Q1962" s="95"/>
      <c r="R1962" s="256"/>
      <c r="S1962" s="256"/>
      <c r="T1962" s="96"/>
      <c r="U1962" s="211" t="str">
        <f>IF(Q1962="Room AC (window/wall)",'Emission Factors'!$E$53,IF(AND(Q1962="Room AC (PTAC/PTHP)",ISBLANK(T1962)),"Error",IF(AND(Q1962="Room AC (PTAC/PTHP)",T1962&gt;0),T1962,IF(Q1962="Residential AC",'Emission Factors'!$E$55,IF(AND(Q1962="Residential HP",ISBLANK(T1962)),"Error",IF(AND(Q1962="Residential HP",T1962&gt;0),T1962,IF(Q1962="Commercial AC (&gt;=65k to &lt;135,000k Btu/hr)",'Emission Factors'!$E$57,IF(Q1962="Commercial AC (&gt;=135,000k Btu/hr)",'Emission Factors'!$E$58,""))))))))</f>
        <v/>
      </c>
      <c r="V1962" s="95"/>
      <c r="W1962" s="211" t="str">
        <f>IF(ISBLANK(V1962),"",VLOOKUP(V1962,'Emission Factors'!$C$81:$G$221,4,FALSE))</f>
        <v/>
      </c>
      <c r="X1962" s="210" t="str">
        <f>IF(Q1962="Room AC (window/wall)",'Emission Factors'!$F$53,IF(Q1962="Room AC (PTAC/PTHP)",'Emission Factors'!$F$54,IF(Q1962="Residential AC",'Emission Factors'!$F$55,IF(Q1962="Residential HP",'Emission Factors'!$F$56,IF(Q1962="Commercial AC (&gt;=65k to &lt;135,000k Btu/hr)",'Emission Factors'!$F$57,IF(Q1962="Commercial AC (&gt;=135,000k Btu/hr)",'Emission Factors'!$F$58,""))))))</f>
        <v/>
      </c>
      <c r="Y1962" s="211" t="str">
        <f>IF(Q1962="Room AC (window/wall)",'Emission Factors'!$G$53,IF(Q1962="Room AC (PTAC/PTHP)",'Emission Factors'!$G$54,IF(Q1962="Residential AC",'Emission Factors'!$G$55,IF(Q1962="Residential HP",'Emission Factors'!$G$56,IF(Q1962="Commercial AC (&gt;=65k to &lt;135,000k Btu/hr)",'Emission Factors'!$G$57,IF(Q1962="Commercial AC (&gt;=135,000k Btu/hr)",'Emission Factors'!$G$58,""))))))</f>
        <v/>
      </c>
      <c r="Z1962" s="96"/>
      <c r="AA1962" s="97" t="str">
        <f t="shared" si="301"/>
        <v/>
      </c>
      <c r="AB1962" s="97" t="str">
        <f t="shared" si="302"/>
        <v/>
      </c>
      <c r="AC1962" s="246" t="str">
        <f t="shared" si="303"/>
        <v/>
      </c>
      <c r="AD1962" s="97" t="str">
        <f t="shared" si="304"/>
        <v/>
      </c>
      <c r="AE1962" s="97" t="str">
        <f t="shared" si="305"/>
        <v/>
      </c>
      <c r="AF1962" s="252" t="str">
        <f t="shared" si="306"/>
        <v/>
      </c>
      <c r="AG1962" s="254" t="str">
        <f t="shared" si="307"/>
        <v/>
      </c>
      <c r="AH1962" s="248" t="str">
        <f t="shared" si="308"/>
        <v/>
      </c>
      <c r="AI1962" s="249" t="str">
        <f t="shared" si="309"/>
        <v/>
      </c>
    </row>
    <row r="1963" spans="2:35" x14ac:dyDescent="0.3">
      <c r="B1963" s="94"/>
      <c r="C1963" s="95"/>
      <c r="D1963" s="95"/>
      <c r="E1963" s="95"/>
      <c r="F1963" s="94"/>
      <c r="G1963" s="145"/>
      <c r="H1963" s="245"/>
      <c r="I1963" s="211" t="str">
        <f>IF(D1963="Room AC (window/wall)",'Emission Factors'!$E$53,IF(D1963="Room AC (PTAC/PTHP)",H1963,IF(D1963="Residential AC",'Emission Factors'!$E$55,IF(D1963="Residential HP",H1963,IF(D1963="Commercial AC (&gt;=65k to &lt;135,000k Btu/hr)",'Emission Factors'!$E$57,IF(D1963="Commercial AC (&gt;=135,000k Btu/hr)",'Emission Factors'!$E$58,""))))))</f>
        <v/>
      </c>
      <c r="J1963" s="96"/>
      <c r="K1963" s="211" t="str">
        <f>IF(ISBLANK(J1963),"",VLOOKUP(J1963,'Emission Factors'!$C$81:$G$221,4,FALSE))</f>
        <v/>
      </c>
      <c r="L1963" s="210" t="str">
        <f>IF(D1963="Room AC (window/wall)",'Emission Factors'!$F$53,IF(D1963="Room AC (PTAC/PTHP)",'Emission Factors'!$F$54,IF(D1963="Residential AC",'Emission Factors'!$F$55,IF(D1963="Residential HP",'Emission Factors'!$F$56,IF(D1963="Commercial AC (&gt;=65k to &lt;135,000k Btu/hr)",'Emission Factors'!$F$57,IF(D1963="Commercial AC (&gt;=135,000k Btu/hr)",'Emission Factors'!$F$58,""))))))</f>
        <v/>
      </c>
      <c r="M1963" s="211" t="str">
        <f>IF(D1963="Room AC (window/wall)",'Emission Factors'!$G$53,IF(D1963="Room AC (PTAC/PTHP)",'Emission Factors'!$G$54,IF(D1963="Residential AC",'Emission Factors'!$G$55,IF(D1963="Residential HP",'Emission Factors'!$G$56,IF(D1963="Commercial AC (&gt;=65k to &lt;135,000k Btu/hr)",'Emission Factors'!$G$57,IF(D1963="Commercial AC (&gt;=135,000k Btu/hr)",'Emission Factors'!$G$58,""))))))</f>
        <v/>
      </c>
      <c r="N1963" s="96"/>
      <c r="O1963" s="209" t="str">
        <f>IF(ISBLANK(D1963),"",(IF(D1963="Room AC (window/wall)",'Emission Factors'!$C$53,IF(D1963="Room AC (PTAC/PTHP)",'Emission Factors'!$C$54,IF(D1963="Residential AC",'Emission Factors'!$C$55,IF(D1963="Residential HP",'Emission Factors'!$C$56,IF(D1963="Commercial AC (&gt;=65k to &lt;135,000k Btu/hr)",'Emission Factors'!$C$57,IF(D1963="Commercial AC (&gt;=135,000k Btu/hr)",'Emission Factors'!$C$58,""))))))))</f>
        <v/>
      </c>
      <c r="P1963" s="209" t="str">
        <f t="shared" si="300"/>
        <v/>
      </c>
      <c r="Q1963" s="95"/>
      <c r="R1963" s="256"/>
      <c r="S1963" s="256"/>
      <c r="T1963" s="96"/>
      <c r="U1963" s="211" t="str">
        <f>IF(Q1963="Room AC (window/wall)",'Emission Factors'!$E$53,IF(AND(Q1963="Room AC (PTAC/PTHP)",ISBLANK(T1963)),"Error",IF(AND(Q1963="Room AC (PTAC/PTHP)",T1963&gt;0),T1963,IF(Q1963="Residential AC",'Emission Factors'!$E$55,IF(AND(Q1963="Residential HP",ISBLANK(T1963)),"Error",IF(AND(Q1963="Residential HP",T1963&gt;0),T1963,IF(Q1963="Commercial AC (&gt;=65k to &lt;135,000k Btu/hr)",'Emission Factors'!$E$57,IF(Q1963="Commercial AC (&gt;=135,000k Btu/hr)",'Emission Factors'!$E$58,""))))))))</f>
        <v/>
      </c>
      <c r="V1963" s="95"/>
      <c r="W1963" s="211" t="str">
        <f>IF(ISBLANK(V1963),"",VLOOKUP(V1963,'Emission Factors'!$C$81:$G$221,4,FALSE))</f>
        <v/>
      </c>
      <c r="X1963" s="210" t="str">
        <f>IF(Q1963="Room AC (window/wall)",'Emission Factors'!$F$53,IF(Q1963="Room AC (PTAC/PTHP)",'Emission Factors'!$F$54,IF(Q1963="Residential AC",'Emission Factors'!$F$55,IF(Q1963="Residential HP",'Emission Factors'!$F$56,IF(Q1963="Commercial AC (&gt;=65k to &lt;135,000k Btu/hr)",'Emission Factors'!$F$57,IF(Q1963="Commercial AC (&gt;=135,000k Btu/hr)",'Emission Factors'!$F$58,""))))))</f>
        <v/>
      </c>
      <c r="Y1963" s="211" t="str">
        <f>IF(Q1963="Room AC (window/wall)",'Emission Factors'!$G$53,IF(Q1963="Room AC (PTAC/PTHP)",'Emission Factors'!$G$54,IF(Q1963="Residential AC",'Emission Factors'!$G$55,IF(Q1963="Residential HP",'Emission Factors'!$G$56,IF(Q1963="Commercial AC (&gt;=65k to &lt;135,000k Btu/hr)",'Emission Factors'!$G$57,IF(Q1963="Commercial AC (&gt;=135,000k Btu/hr)",'Emission Factors'!$G$58,""))))))</f>
        <v/>
      </c>
      <c r="Z1963" s="96"/>
      <c r="AA1963" s="97" t="str">
        <f t="shared" si="301"/>
        <v/>
      </c>
      <c r="AB1963" s="97" t="str">
        <f t="shared" si="302"/>
        <v/>
      </c>
      <c r="AC1963" s="246" t="str">
        <f t="shared" si="303"/>
        <v/>
      </c>
      <c r="AD1963" s="97" t="str">
        <f t="shared" si="304"/>
        <v/>
      </c>
      <c r="AE1963" s="97" t="str">
        <f t="shared" si="305"/>
        <v/>
      </c>
      <c r="AF1963" s="252" t="str">
        <f t="shared" si="306"/>
        <v/>
      </c>
      <c r="AG1963" s="254" t="str">
        <f t="shared" si="307"/>
        <v/>
      </c>
      <c r="AH1963" s="248" t="str">
        <f t="shared" si="308"/>
        <v/>
      </c>
      <c r="AI1963" s="249" t="str">
        <f t="shared" si="309"/>
        <v/>
      </c>
    </row>
    <row r="1964" spans="2:35" x14ac:dyDescent="0.3">
      <c r="B1964" s="94"/>
      <c r="C1964" s="95"/>
      <c r="D1964" s="95"/>
      <c r="E1964" s="95"/>
      <c r="F1964" s="94"/>
      <c r="G1964" s="145"/>
      <c r="H1964" s="245"/>
      <c r="I1964" s="211" t="str">
        <f>IF(D1964="Room AC (window/wall)",'Emission Factors'!$E$53,IF(D1964="Room AC (PTAC/PTHP)",H1964,IF(D1964="Residential AC",'Emission Factors'!$E$55,IF(D1964="Residential HP",H1964,IF(D1964="Commercial AC (&gt;=65k to &lt;135,000k Btu/hr)",'Emission Factors'!$E$57,IF(D1964="Commercial AC (&gt;=135,000k Btu/hr)",'Emission Factors'!$E$58,""))))))</f>
        <v/>
      </c>
      <c r="J1964" s="96"/>
      <c r="K1964" s="211" t="str">
        <f>IF(ISBLANK(J1964),"",VLOOKUP(J1964,'Emission Factors'!$C$81:$G$221,4,FALSE))</f>
        <v/>
      </c>
      <c r="L1964" s="210" t="str">
        <f>IF(D1964="Room AC (window/wall)",'Emission Factors'!$F$53,IF(D1964="Room AC (PTAC/PTHP)",'Emission Factors'!$F$54,IF(D1964="Residential AC",'Emission Factors'!$F$55,IF(D1964="Residential HP",'Emission Factors'!$F$56,IF(D1964="Commercial AC (&gt;=65k to &lt;135,000k Btu/hr)",'Emission Factors'!$F$57,IF(D1964="Commercial AC (&gt;=135,000k Btu/hr)",'Emission Factors'!$F$58,""))))))</f>
        <v/>
      </c>
      <c r="M1964" s="211" t="str">
        <f>IF(D1964="Room AC (window/wall)",'Emission Factors'!$G$53,IF(D1964="Room AC (PTAC/PTHP)",'Emission Factors'!$G$54,IF(D1964="Residential AC",'Emission Factors'!$G$55,IF(D1964="Residential HP",'Emission Factors'!$G$56,IF(D1964="Commercial AC (&gt;=65k to &lt;135,000k Btu/hr)",'Emission Factors'!$G$57,IF(D1964="Commercial AC (&gt;=135,000k Btu/hr)",'Emission Factors'!$G$58,""))))))</f>
        <v/>
      </c>
      <c r="N1964" s="96"/>
      <c r="O1964" s="209" t="str">
        <f>IF(ISBLANK(D1964),"",(IF(D1964="Room AC (window/wall)",'Emission Factors'!$C$53,IF(D1964="Room AC (PTAC/PTHP)",'Emission Factors'!$C$54,IF(D1964="Residential AC",'Emission Factors'!$C$55,IF(D1964="Residential HP",'Emission Factors'!$C$56,IF(D1964="Commercial AC (&gt;=65k to &lt;135,000k Btu/hr)",'Emission Factors'!$C$57,IF(D1964="Commercial AC (&gt;=135,000k Btu/hr)",'Emission Factors'!$C$58,""))))))))</f>
        <v/>
      </c>
      <c r="P1964" s="209" t="str">
        <f t="shared" si="300"/>
        <v/>
      </c>
      <c r="Q1964" s="95"/>
      <c r="R1964" s="256"/>
      <c r="S1964" s="256"/>
      <c r="T1964" s="96"/>
      <c r="U1964" s="211" t="str">
        <f>IF(Q1964="Room AC (window/wall)",'Emission Factors'!$E$53,IF(AND(Q1964="Room AC (PTAC/PTHP)",ISBLANK(T1964)),"Error",IF(AND(Q1964="Room AC (PTAC/PTHP)",T1964&gt;0),T1964,IF(Q1964="Residential AC",'Emission Factors'!$E$55,IF(AND(Q1964="Residential HP",ISBLANK(T1964)),"Error",IF(AND(Q1964="Residential HP",T1964&gt;0),T1964,IF(Q1964="Commercial AC (&gt;=65k to &lt;135,000k Btu/hr)",'Emission Factors'!$E$57,IF(Q1964="Commercial AC (&gt;=135,000k Btu/hr)",'Emission Factors'!$E$58,""))))))))</f>
        <v/>
      </c>
      <c r="V1964" s="95"/>
      <c r="W1964" s="211" t="str">
        <f>IF(ISBLANK(V1964),"",VLOOKUP(V1964,'Emission Factors'!$C$81:$G$221,4,FALSE))</f>
        <v/>
      </c>
      <c r="X1964" s="210" t="str">
        <f>IF(Q1964="Room AC (window/wall)",'Emission Factors'!$F$53,IF(Q1964="Room AC (PTAC/PTHP)",'Emission Factors'!$F$54,IF(Q1964="Residential AC",'Emission Factors'!$F$55,IF(Q1964="Residential HP",'Emission Factors'!$F$56,IF(Q1964="Commercial AC (&gt;=65k to &lt;135,000k Btu/hr)",'Emission Factors'!$F$57,IF(Q1964="Commercial AC (&gt;=135,000k Btu/hr)",'Emission Factors'!$F$58,""))))))</f>
        <v/>
      </c>
      <c r="Y1964" s="211" t="str">
        <f>IF(Q1964="Room AC (window/wall)",'Emission Factors'!$G$53,IF(Q1964="Room AC (PTAC/PTHP)",'Emission Factors'!$G$54,IF(Q1964="Residential AC",'Emission Factors'!$G$55,IF(Q1964="Residential HP",'Emission Factors'!$G$56,IF(Q1964="Commercial AC (&gt;=65k to &lt;135,000k Btu/hr)",'Emission Factors'!$G$57,IF(Q1964="Commercial AC (&gt;=135,000k Btu/hr)",'Emission Factors'!$G$58,""))))))</f>
        <v/>
      </c>
      <c r="Z1964" s="96"/>
      <c r="AA1964" s="97" t="str">
        <f t="shared" si="301"/>
        <v/>
      </c>
      <c r="AB1964" s="97" t="str">
        <f t="shared" si="302"/>
        <v/>
      </c>
      <c r="AC1964" s="246" t="str">
        <f t="shared" si="303"/>
        <v/>
      </c>
      <c r="AD1964" s="97" t="str">
        <f t="shared" si="304"/>
        <v/>
      </c>
      <c r="AE1964" s="97" t="str">
        <f t="shared" si="305"/>
        <v/>
      </c>
      <c r="AF1964" s="252" t="str">
        <f t="shared" si="306"/>
        <v/>
      </c>
      <c r="AG1964" s="254" t="str">
        <f t="shared" si="307"/>
        <v/>
      </c>
      <c r="AH1964" s="248" t="str">
        <f t="shared" si="308"/>
        <v/>
      </c>
      <c r="AI1964" s="249" t="str">
        <f t="shared" si="309"/>
        <v/>
      </c>
    </row>
    <row r="1965" spans="2:35" x14ac:dyDescent="0.3">
      <c r="B1965" s="94"/>
      <c r="C1965" s="95"/>
      <c r="D1965" s="95"/>
      <c r="E1965" s="95"/>
      <c r="F1965" s="94"/>
      <c r="G1965" s="145"/>
      <c r="H1965" s="245"/>
      <c r="I1965" s="211" t="str">
        <f>IF(D1965="Room AC (window/wall)",'Emission Factors'!$E$53,IF(D1965="Room AC (PTAC/PTHP)",H1965,IF(D1965="Residential AC",'Emission Factors'!$E$55,IF(D1965="Residential HP",H1965,IF(D1965="Commercial AC (&gt;=65k to &lt;135,000k Btu/hr)",'Emission Factors'!$E$57,IF(D1965="Commercial AC (&gt;=135,000k Btu/hr)",'Emission Factors'!$E$58,""))))))</f>
        <v/>
      </c>
      <c r="J1965" s="96"/>
      <c r="K1965" s="211" t="str">
        <f>IF(ISBLANK(J1965),"",VLOOKUP(J1965,'Emission Factors'!$C$81:$G$221,4,FALSE))</f>
        <v/>
      </c>
      <c r="L1965" s="210" t="str">
        <f>IF(D1965="Room AC (window/wall)",'Emission Factors'!$F$53,IF(D1965="Room AC (PTAC/PTHP)",'Emission Factors'!$F$54,IF(D1965="Residential AC",'Emission Factors'!$F$55,IF(D1965="Residential HP",'Emission Factors'!$F$56,IF(D1965="Commercial AC (&gt;=65k to &lt;135,000k Btu/hr)",'Emission Factors'!$F$57,IF(D1965="Commercial AC (&gt;=135,000k Btu/hr)",'Emission Factors'!$F$58,""))))))</f>
        <v/>
      </c>
      <c r="M1965" s="211" t="str">
        <f>IF(D1965="Room AC (window/wall)",'Emission Factors'!$G$53,IF(D1965="Room AC (PTAC/PTHP)",'Emission Factors'!$G$54,IF(D1965="Residential AC",'Emission Factors'!$G$55,IF(D1965="Residential HP",'Emission Factors'!$G$56,IF(D1965="Commercial AC (&gt;=65k to &lt;135,000k Btu/hr)",'Emission Factors'!$G$57,IF(D1965="Commercial AC (&gt;=135,000k Btu/hr)",'Emission Factors'!$G$58,""))))))</f>
        <v/>
      </c>
      <c r="N1965" s="96"/>
      <c r="O1965" s="209" t="str">
        <f>IF(ISBLANK(D1965),"",(IF(D1965="Room AC (window/wall)",'Emission Factors'!$C$53,IF(D1965="Room AC (PTAC/PTHP)",'Emission Factors'!$C$54,IF(D1965="Residential AC",'Emission Factors'!$C$55,IF(D1965="Residential HP",'Emission Factors'!$C$56,IF(D1965="Commercial AC (&gt;=65k to &lt;135,000k Btu/hr)",'Emission Factors'!$C$57,IF(D1965="Commercial AC (&gt;=135,000k Btu/hr)",'Emission Factors'!$C$58,""))))))))</f>
        <v/>
      </c>
      <c r="P1965" s="209" t="str">
        <f t="shared" si="300"/>
        <v/>
      </c>
      <c r="Q1965" s="95"/>
      <c r="R1965" s="256"/>
      <c r="S1965" s="256"/>
      <c r="T1965" s="96"/>
      <c r="U1965" s="211" t="str">
        <f>IF(Q1965="Room AC (window/wall)",'Emission Factors'!$E$53,IF(AND(Q1965="Room AC (PTAC/PTHP)",ISBLANK(T1965)),"Error",IF(AND(Q1965="Room AC (PTAC/PTHP)",T1965&gt;0),T1965,IF(Q1965="Residential AC",'Emission Factors'!$E$55,IF(AND(Q1965="Residential HP",ISBLANK(T1965)),"Error",IF(AND(Q1965="Residential HP",T1965&gt;0),T1965,IF(Q1965="Commercial AC (&gt;=65k to &lt;135,000k Btu/hr)",'Emission Factors'!$E$57,IF(Q1965="Commercial AC (&gt;=135,000k Btu/hr)",'Emission Factors'!$E$58,""))))))))</f>
        <v/>
      </c>
      <c r="V1965" s="95"/>
      <c r="W1965" s="211" t="str">
        <f>IF(ISBLANK(V1965),"",VLOOKUP(V1965,'Emission Factors'!$C$81:$G$221,4,FALSE))</f>
        <v/>
      </c>
      <c r="X1965" s="210" t="str">
        <f>IF(Q1965="Room AC (window/wall)",'Emission Factors'!$F$53,IF(Q1965="Room AC (PTAC/PTHP)",'Emission Factors'!$F$54,IF(Q1965="Residential AC",'Emission Factors'!$F$55,IF(Q1965="Residential HP",'Emission Factors'!$F$56,IF(Q1965="Commercial AC (&gt;=65k to &lt;135,000k Btu/hr)",'Emission Factors'!$F$57,IF(Q1965="Commercial AC (&gt;=135,000k Btu/hr)",'Emission Factors'!$F$58,""))))))</f>
        <v/>
      </c>
      <c r="Y1965" s="211" t="str">
        <f>IF(Q1965="Room AC (window/wall)",'Emission Factors'!$G$53,IF(Q1965="Room AC (PTAC/PTHP)",'Emission Factors'!$G$54,IF(Q1965="Residential AC",'Emission Factors'!$G$55,IF(Q1965="Residential HP",'Emission Factors'!$G$56,IF(Q1965="Commercial AC (&gt;=65k to &lt;135,000k Btu/hr)",'Emission Factors'!$G$57,IF(Q1965="Commercial AC (&gt;=135,000k Btu/hr)",'Emission Factors'!$G$58,""))))))</f>
        <v/>
      </c>
      <c r="Z1965" s="96"/>
      <c r="AA1965" s="97" t="str">
        <f t="shared" si="301"/>
        <v/>
      </c>
      <c r="AB1965" s="97" t="str">
        <f t="shared" si="302"/>
        <v/>
      </c>
      <c r="AC1965" s="246" t="str">
        <f t="shared" si="303"/>
        <v/>
      </c>
      <c r="AD1965" s="97" t="str">
        <f t="shared" si="304"/>
        <v/>
      </c>
      <c r="AE1965" s="97" t="str">
        <f t="shared" si="305"/>
        <v/>
      </c>
      <c r="AF1965" s="252" t="str">
        <f t="shared" si="306"/>
        <v/>
      </c>
      <c r="AG1965" s="254" t="str">
        <f t="shared" si="307"/>
        <v/>
      </c>
      <c r="AH1965" s="248" t="str">
        <f t="shared" si="308"/>
        <v/>
      </c>
      <c r="AI1965" s="249" t="str">
        <f t="shared" si="309"/>
        <v/>
      </c>
    </row>
    <row r="1966" spans="2:35" x14ac:dyDescent="0.3">
      <c r="B1966" s="94"/>
      <c r="C1966" s="95"/>
      <c r="D1966" s="95"/>
      <c r="E1966" s="95"/>
      <c r="F1966" s="94"/>
      <c r="G1966" s="145"/>
      <c r="H1966" s="245"/>
      <c r="I1966" s="211" t="str">
        <f>IF(D1966="Room AC (window/wall)",'Emission Factors'!$E$53,IF(D1966="Room AC (PTAC/PTHP)",H1966,IF(D1966="Residential AC",'Emission Factors'!$E$55,IF(D1966="Residential HP",H1966,IF(D1966="Commercial AC (&gt;=65k to &lt;135,000k Btu/hr)",'Emission Factors'!$E$57,IF(D1966="Commercial AC (&gt;=135,000k Btu/hr)",'Emission Factors'!$E$58,""))))))</f>
        <v/>
      </c>
      <c r="J1966" s="96"/>
      <c r="K1966" s="211" t="str">
        <f>IF(ISBLANK(J1966),"",VLOOKUP(J1966,'Emission Factors'!$C$81:$G$221,4,FALSE))</f>
        <v/>
      </c>
      <c r="L1966" s="210" t="str">
        <f>IF(D1966="Room AC (window/wall)",'Emission Factors'!$F$53,IF(D1966="Room AC (PTAC/PTHP)",'Emission Factors'!$F$54,IF(D1966="Residential AC",'Emission Factors'!$F$55,IF(D1966="Residential HP",'Emission Factors'!$F$56,IF(D1966="Commercial AC (&gt;=65k to &lt;135,000k Btu/hr)",'Emission Factors'!$F$57,IF(D1966="Commercial AC (&gt;=135,000k Btu/hr)",'Emission Factors'!$F$58,""))))))</f>
        <v/>
      </c>
      <c r="M1966" s="211" t="str">
        <f>IF(D1966="Room AC (window/wall)",'Emission Factors'!$G$53,IF(D1966="Room AC (PTAC/PTHP)",'Emission Factors'!$G$54,IF(D1966="Residential AC",'Emission Factors'!$G$55,IF(D1966="Residential HP",'Emission Factors'!$G$56,IF(D1966="Commercial AC (&gt;=65k to &lt;135,000k Btu/hr)",'Emission Factors'!$G$57,IF(D1966="Commercial AC (&gt;=135,000k Btu/hr)",'Emission Factors'!$G$58,""))))))</f>
        <v/>
      </c>
      <c r="N1966" s="96"/>
      <c r="O1966" s="209" t="str">
        <f>IF(ISBLANK(D1966),"",(IF(D1966="Room AC (window/wall)",'Emission Factors'!$C$53,IF(D1966="Room AC (PTAC/PTHP)",'Emission Factors'!$C$54,IF(D1966="Residential AC",'Emission Factors'!$C$55,IF(D1966="Residential HP",'Emission Factors'!$C$56,IF(D1966="Commercial AC (&gt;=65k to &lt;135,000k Btu/hr)",'Emission Factors'!$C$57,IF(D1966="Commercial AC (&gt;=135,000k Btu/hr)",'Emission Factors'!$C$58,""))))))))</f>
        <v/>
      </c>
      <c r="P1966" s="209" t="str">
        <f t="shared" si="300"/>
        <v/>
      </c>
      <c r="Q1966" s="95"/>
      <c r="R1966" s="256"/>
      <c r="S1966" s="256"/>
      <c r="T1966" s="96"/>
      <c r="U1966" s="211" t="str">
        <f>IF(Q1966="Room AC (window/wall)",'Emission Factors'!$E$53,IF(AND(Q1966="Room AC (PTAC/PTHP)",ISBLANK(T1966)),"Error",IF(AND(Q1966="Room AC (PTAC/PTHP)",T1966&gt;0),T1966,IF(Q1966="Residential AC",'Emission Factors'!$E$55,IF(AND(Q1966="Residential HP",ISBLANK(T1966)),"Error",IF(AND(Q1966="Residential HP",T1966&gt;0),T1966,IF(Q1966="Commercial AC (&gt;=65k to &lt;135,000k Btu/hr)",'Emission Factors'!$E$57,IF(Q1966="Commercial AC (&gt;=135,000k Btu/hr)",'Emission Factors'!$E$58,""))))))))</f>
        <v/>
      </c>
      <c r="V1966" s="95"/>
      <c r="W1966" s="211" t="str">
        <f>IF(ISBLANK(V1966),"",VLOOKUP(V1966,'Emission Factors'!$C$81:$G$221,4,FALSE))</f>
        <v/>
      </c>
      <c r="X1966" s="210" t="str">
        <f>IF(Q1966="Room AC (window/wall)",'Emission Factors'!$F$53,IF(Q1966="Room AC (PTAC/PTHP)",'Emission Factors'!$F$54,IF(Q1966="Residential AC",'Emission Factors'!$F$55,IF(Q1966="Residential HP",'Emission Factors'!$F$56,IF(Q1966="Commercial AC (&gt;=65k to &lt;135,000k Btu/hr)",'Emission Factors'!$F$57,IF(Q1966="Commercial AC (&gt;=135,000k Btu/hr)",'Emission Factors'!$F$58,""))))))</f>
        <v/>
      </c>
      <c r="Y1966" s="211" t="str">
        <f>IF(Q1966="Room AC (window/wall)",'Emission Factors'!$G$53,IF(Q1966="Room AC (PTAC/PTHP)",'Emission Factors'!$G$54,IF(Q1966="Residential AC",'Emission Factors'!$G$55,IF(Q1966="Residential HP",'Emission Factors'!$G$56,IF(Q1966="Commercial AC (&gt;=65k to &lt;135,000k Btu/hr)",'Emission Factors'!$G$57,IF(Q1966="Commercial AC (&gt;=135,000k Btu/hr)",'Emission Factors'!$G$58,""))))))</f>
        <v/>
      </c>
      <c r="Z1966" s="96"/>
      <c r="AA1966" s="97" t="str">
        <f t="shared" si="301"/>
        <v/>
      </c>
      <c r="AB1966" s="97" t="str">
        <f t="shared" si="302"/>
        <v/>
      </c>
      <c r="AC1966" s="246" t="str">
        <f t="shared" si="303"/>
        <v/>
      </c>
      <c r="AD1966" s="97" t="str">
        <f t="shared" si="304"/>
        <v/>
      </c>
      <c r="AE1966" s="97" t="str">
        <f t="shared" si="305"/>
        <v/>
      </c>
      <c r="AF1966" s="252" t="str">
        <f t="shared" si="306"/>
        <v/>
      </c>
      <c r="AG1966" s="254" t="str">
        <f t="shared" si="307"/>
        <v/>
      </c>
      <c r="AH1966" s="248" t="str">
        <f t="shared" si="308"/>
        <v/>
      </c>
      <c r="AI1966" s="249" t="str">
        <f t="shared" si="309"/>
        <v/>
      </c>
    </row>
    <row r="1967" spans="2:35" x14ac:dyDescent="0.3">
      <c r="B1967" s="94"/>
      <c r="C1967" s="95"/>
      <c r="D1967" s="95"/>
      <c r="E1967" s="95"/>
      <c r="F1967" s="94"/>
      <c r="G1967" s="145"/>
      <c r="H1967" s="245"/>
      <c r="I1967" s="211" t="str">
        <f>IF(D1967="Room AC (window/wall)",'Emission Factors'!$E$53,IF(D1967="Room AC (PTAC/PTHP)",H1967,IF(D1967="Residential AC",'Emission Factors'!$E$55,IF(D1967="Residential HP",H1967,IF(D1967="Commercial AC (&gt;=65k to &lt;135,000k Btu/hr)",'Emission Factors'!$E$57,IF(D1967="Commercial AC (&gt;=135,000k Btu/hr)",'Emission Factors'!$E$58,""))))))</f>
        <v/>
      </c>
      <c r="J1967" s="96"/>
      <c r="K1967" s="211" t="str">
        <f>IF(ISBLANK(J1967),"",VLOOKUP(J1967,'Emission Factors'!$C$81:$G$221,4,FALSE))</f>
        <v/>
      </c>
      <c r="L1967" s="210" t="str">
        <f>IF(D1967="Room AC (window/wall)",'Emission Factors'!$F$53,IF(D1967="Room AC (PTAC/PTHP)",'Emission Factors'!$F$54,IF(D1967="Residential AC",'Emission Factors'!$F$55,IF(D1967="Residential HP",'Emission Factors'!$F$56,IF(D1967="Commercial AC (&gt;=65k to &lt;135,000k Btu/hr)",'Emission Factors'!$F$57,IF(D1967="Commercial AC (&gt;=135,000k Btu/hr)",'Emission Factors'!$F$58,""))))))</f>
        <v/>
      </c>
      <c r="M1967" s="211" t="str">
        <f>IF(D1967="Room AC (window/wall)",'Emission Factors'!$G$53,IF(D1967="Room AC (PTAC/PTHP)",'Emission Factors'!$G$54,IF(D1967="Residential AC",'Emission Factors'!$G$55,IF(D1967="Residential HP",'Emission Factors'!$G$56,IF(D1967="Commercial AC (&gt;=65k to &lt;135,000k Btu/hr)",'Emission Factors'!$G$57,IF(D1967="Commercial AC (&gt;=135,000k Btu/hr)",'Emission Factors'!$G$58,""))))))</f>
        <v/>
      </c>
      <c r="N1967" s="96"/>
      <c r="O1967" s="209" t="str">
        <f>IF(ISBLANK(D1967),"",(IF(D1967="Room AC (window/wall)",'Emission Factors'!$C$53,IF(D1967="Room AC (PTAC/PTHP)",'Emission Factors'!$C$54,IF(D1967="Residential AC",'Emission Factors'!$C$55,IF(D1967="Residential HP",'Emission Factors'!$C$56,IF(D1967="Commercial AC (&gt;=65k to &lt;135,000k Btu/hr)",'Emission Factors'!$C$57,IF(D1967="Commercial AC (&gt;=135,000k Btu/hr)",'Emission Factors'!$C$58,""))))))))</f>
        <v/>
      </c>
      <c r="P1967" s="209" t="str">
        <f t="shared" si="300"/>
        <v/>
      </c>
      <c r="Q1967" s="95"/>
      <c r="R1967" s="256"/>
      <c r="S1967" s="256"/>
      <c r="T1967" s="96"/>
      <c r="U1967" s="211" t="str">
        <f>IF(Q1967="Room AC (window/wall)",'Emission Factors'!$E$53,IF(AND(Q1967="Room AC (PTAC/PTHP)",ISBLANK(T1967)),"Error",IF(AND(Q1967="Room AC (PTAC/PTHP)",T1967&gt;0),T1967,IF(Q1967="Residential AC",'Emission Factors'!$E$55,IF(AND(Q1967="Residential HP",ISBLANK(T1967)),"Error",IF(AND(Q1967="Residential HP",T1967&gt;0),T1967,IF(Q1967="Commercial AC (&gt;=65k to &lt;135,000k Btu/hr)",'Emission Factors'!$E$57,IF(Q1967="Commercial AC (&gt;=135,000k Btu/hr)",'Emission Factors'!$E$58,""))))))))</f>
        <v/>
      </c>
      <c r="V1967" s="95"/>
      <c r="W1967" s="211" t="str">
        <f>IF(ISBLANK(V1967),"",VLOOKUP(V1967,'Emission Factors'!$C$81:$G$221,4,FALSE))</f>
        <v/>
      </c>
      <c r="X1967" s="210" t="str">
        <f>IF(Q1967="Room AC (window/wall)",'Emission Factors'!$F$53,IF(Q1967="Room AC (PTAC/PTHP)",'Emission Factors'!$F$54,IF(Q1967="Residential AC",'Emission Factors'!$F$55,IF(Q1967="Residential HP",'Emission Factors'!$F$56,IF(Q1967="Commercial AC (&gt;=65k to &lt;135,000k Btu/hr)",'Emission Factors'!$F$57,IF(Q1967="Commercial AC (&gt;=135,000k Btu/hr)",'Emission Factors'!$F$58,""))))))</f>
        <v/>
      </c>
      <c r="Y1967" s="211" t="str">
        <f>IF(Q1967="Room AC (window/wall)",'Emission Factors'!$G$53,IF(Q1967="Room AC (PTAC/PTHP)",'Emission Factors'!$G$54,IF(Q1967="Residential AC",'Emission Factors'!$G$55,IF(Q1967="Residential HP",'Emission Factors'!$G$56,IF(Q1967="Commercial AC (&gt;=65k to &lt;135,000k Btu/hr)",'Emission Factors'!$G$57,IF(Q1967="Commercial AC (&gt;=135,000k Btu/hr)",'Emission Factors'!$G$58,""))))))</f>
        <v/>
      </c>
      <c r="Z1967" s="96"/>
      <c r="AA1967" s="97" t="str">
        <f t="shared" si="301"/>
        <v/>
      </c>
      <c r="AB1967" s="97" t="str">
        <f t="shared" si="302"/>
        <v/>
      </c>
      <c r="AC1967" s="246" t="str">
        <f t="shared" si="303"/>
        <v/>
      </c>
      <c r="AD1967" s="97" t="str">
        <f t="shared" si="304"/>
        <v/>
      </c>
      <c r="AE1967" s="97" t="str">
        <f t="shared" si="305"/>
        <v/>
      </c>
      <c r="AF1967" s="252" t="str">
        <f t="shared" si="306"/>
        <v/>
      </c>
      <c r="AG1967" s="254" t="str">
        <f t="shared" si="307"/>
        <v/>
      </c>
      <c r="AH1967" s="248" t="str">
        <f t="shared" si="308"/>
        <v/>
      </c>
      <c r="AI1967" s="249" t="str">
        <f t="shared" si="309"/>
        <v/>
      </c>
    </row>
    <row r="1968" spans="2:35" x14ac:dyDescent="0.3">
      <c r="B1968" s="94"/>
      <c r="C1968" s="95"/>
      <c r="D1968" s="95"/>
      <c r="E1968" s="95"/>
      <c r="F1968" s="94"/>
      <c r="G1968" s="145"/>
      <c r="H1968" s="245"/>
      <c r="I1968" s="211" t="str">
        <f>IF(D1968="Room AC (window/wall)",'Emission Factors'!$E$53,IF(D1968="Room AC (PTAC/PTHP)",H1968,IF(D1968="Residential AC",'Emission Factors'!$E$55,IF(D1968="Residential HP",H1968,IF(D1968="Commercial AC (&gt;=65k to &lt;135,000k Btu/hr)",'Emission Factors'!$E$57,IF(D1968="Commercial AC (&gt;=135,000k Btu/hr)",'Emission Factors'!$E$58,""))))))</f>
        <v/>
      </c>
      <c r="J1968" s="96"/>
      <c r="K1968" s="211" t="str">
        <f>IF(ISBLANK(J1968),"",VLOOKUP(J1968,'Emission Factors'!$C$81:$G$221,4,FALSE))</f>
        <v/>
      </c>
      <c r="L1968" s="210" t="str">
        <f>IF(D1968="Room AC (window/wall)",'Emission Factors'!$F$53,IF(D1968="Room AC (PTAC/PTHP)",'Emission Factors'!$F$54,IF(D1968="Residential AC",'Emission Factors'!$F$55,IF(D1968="Residential HP",'Emission Factors'!$F$56,IF(D1968="Commercial AC (&gt;=65k to &lt;135,000k Btu/hr)",'Emission Factors'!$F$57,IF(D1968="Commercial AC (&gt;=135,000k Btu/hr)",'Emission Factors'!$F$58,""))))))</f>
        <v/>
      </c>
      <c r="M1968" s="211" t="str">
        <f>IF(D1968="Room AC (window/wall)",'Emission Factors'!$G$53,IF(D1968="Room AC (PTAC/PTHP)",'Emission Factors'!$G$54,IF(D1968="Residential AC",'Emission Factors'!$G$55,IF(D1968="Residential HP",'Emission Factors'!$G$56,IF(D1968="Commercial AC (&gt;=65k to &lt;135,000k Btu/hr)",'Emission Factors'!$G$57,IF(D1968="Commercial AC (&gt;=135,000k Btu/hr)",'Emission Factors'!$G$58,""))))))</f>
        <v/>
      </c>
      <c r="N1968" s="96"/>
      <c r="O1968" s="209" t="str">
        <f>IF(ISBLANK(D1968),"",(IF(D1968="Room AC (window/wall)",'Emission Factors'!$C$53,IF(D1968="Room AC (PTAC/PTHP)",'Emission Factors'!$C$54,IF(D1968="Residential AC",'Emission Factors'!$C$55,IF(D1968="Residential HP",'Emission Factors'!$C$56,IF(D1968="Commercial AC (&gt;=65k to &lt;135,000k Btu/hr)",'Emission Factors'!$C$57,IF(D1968="Commercial AC (&gt;=135,000k Btu/hr)",'Emission Factors'!$C$58,""))))))))</f>
        <v/>
      </c>
      <c r="P1968" s="209" t="str">
        <f t="shared" si="300"/>
        <v/>
      </c>
      <c r="Q1968" s="95"/>
      <c r="R1968" s="256"/>
      <c r="S1968" s="256"/>
      <c r="T1968" s="96"/>
      <c r="U1968" s="211" t="str">
        <f>IF(Q1968="Room AC (window/wall)",'Emission Factors'!$E$53,IF(AND(Q1968="Room AC (PTAC/PTHP)",ISBLANK(T1968)),"Error",IF(AND(Q1968="Room AC (PTAC/PTHP)",T1968&gt;0),T1968,IF(Q1968="Residential AC",'Emission Factors'!$E$55,IF(AND(Q1968="Residential HP",ISBLANK(T1968)),"Error",IF(AND(Q1968="Residential HP",T1968&gt;0),T1968,IF(Q1968="Commercial AC (&gt;=65k to &lt;135,000k Btu/hr)",'Emission Factors'!$E$57,IF(Q1968="Commercial AC (&gt;=135,000k Btu/hr)",'Emission Factors'!$E$58,""))))))))</f>
        <v/>
      </c>
      <c r="V1968" s="95"/>
      <c r="W1968" s="211" t="str">
        <f>IF(ISBLANK(V1968),"",VLOOKUP(V1968,'Emission Factors'!$C$81:$G$221,4,FALSE))</f>
        <v/>
      </c>
      <c r="X1968" s="210" t="str">
        <f>IF(Q1968="Room AC (window/wall)",'Emission Factors'!$F$53,IF(Q1968="Room AC (PTAC/PTHP)",'Emission Factors'!$F$54,IF(Q1968="Residential AC",'Emission Factors'!$F$55,IF(Q1968="Residential HP",'Emission Factors'!$F$56,IF(Q1968="Commercial AC (&gt;=65k to &lt;135,000k Btu/hr)",'Emission Factors'!$F$57,IF(Q1968="Commercial AC (&gt;=135,000k Btu/hr)",'Emission Factors'!$F$58,""))))))</f>
        <v/>
      </c>
      <c r="Y1968" s="211" t="str">
        <f>IF(Q1968="Room AC (window/wall)",'Emission Factors'!$G$53,IF(Q1968="Room AC (PTAC/PTHP)",'Emission Factors'!$G$54,IF(Q1968="Residential AC",'Emission Factors'!$G$55,IF(Q1968="Residential HP",'Emission Factors'!$G$56,IF(Q1968="Commercial AC (&gt;=65k to &lt;135,000k Btu/hr)",'Emission Factors'!$G$57,IF(Q1968="Commercial AC (&gt;=135,000k Btu/hr)",'Emission Factors'!$G$58,""))))))</f>
        <v/>
      </c>
      <c r="Z1968" s="96"/>
      <c r="AA1968" s="97" t="str">
        <f t="shared" si="301"/>
        <v/>
      </c>
      <c r="AB1968" s="97" t="str">
        <f t="shared" si="302"/>
        <v/>
      </c>
      <c r="AC1968" s="246" t="str">
        <f t="shared" si="303"/>
        <v/>
      </c>
      <c r="AD1968" s="97" t="str">
        <f t="shared" si="304"/>
        <v/>
      </c>
      <c r="AE1968" s="97" t="str">
        <f t="shared" si="305"/>
        <v/>
      </c>
      <c r="AF1968" s="252" t="str">
        <f t="shared" si="306"/>
        <v/>
      </c>
      <c r="AG1968" s="254" t="str">
        <f t="shared" si="307"/>
        <v/>
      </c>
      <c r="AH1968" s="248" t="str">
        <f t="shared" si="308"/>
        <v/>
      </c>
      <c r="AI1968" s="249" t="str">
        <f t="shared" si="309"/>
        <v/>
      </c>
    </row>
    <row r="1969" spans="2:35" x14ac:dyDescent="0.3">
      <c r="B1969" s="94"/>
      <c r="C1969" s="95"/>
      <c r="D1969" s="95"/>
      <c r="E1969" s="95"/>
      <c r="F1969" s="94"/>
      <c r="G1969" s="145"/>
      <c r="H1969" s="245"/>
      <c r="I1969" s="211" t="str">
        <f>IF(D1969="Room AC (window/wall)",'Emission Factors'!$E$53,IF(D1969="Room AC (PTAC/PTHP)",H1969,IF(D1969="Residential AC",'Emission Factors'!$E$55,IF(D1969="Residential HP",H1969,IF(D1969="Commercial AC (&gt;=65k to &lt;135,000k Btu/hr)",'Emission Factors'!$E$57,IF(D1969="Commercial AC (&gt;=135,000k Btu/hr)",'Emission Factors'!$E$58,""))))))</f>
        <v/>
      </c>
      <c r="J1969" s="96"/>
      <c r="K1969" s="211" t="str">
        <f>IF(ISBLANK(J1969),"",VLOOKUP(J1969,'Emission Factors'!$C$81:$G$221,4,FALSE))</f>
        <v/>
      </c>
      <c r="L1969" s="210" t="str">
        <f>IF(D1969="Room AC (window/wall)",'Emission Factors'!$F$53,IF(D1969="Room AC (PTAC/PTHP)",'Emission Factors'!$F$54,IF(D1969="Residential AC",'Emission Factors'!$F$55,IF(D1969="Residential HP",'Emission Factors'!$F$56,IF(D1969="Commercial AC (&gt;=65k to &lt;135,000k Btu/hr)",'Emission Factors'!$F$57,IF(D1969="Commercial AC (&gt;=135,000k Btu/hr)",'Emission Factors'!$F$58,""))))))</f>
        <v/>
      </c>
      <c r="M1969" s="211" t="str">
        <f>IF(D1969="Room AC (window/wall)",'Emission Factors'!$G$53,IF(D1969="Room AC (PTAC/PTHP)",'Emission Factors'!$G$54,IF(D1969="Residential AC",'Emission Factors'!$G$55,IF(D1969="Residential HP",'Emission Factors'!$G$56,IF(D1969="Commercial AC (&gt;=65k to &lt;135,000k Btu/hr)",'Emission Factors'!$G$57,IF(D1969="Commercial AC (&gt;=135,000k Btu/hr)",'Emission Factors'!$G$58,""))))))</f>
        <v/>
      </c>
      <c r="N1969" s="96"/>
      <c r="O1969" s="209" t="str">
        <f>IF(ISBLANK(D1969),"",(IF(D1969="Room AC (window/wall)",'Emission Factors'!$C$53,IF(D1969="Room AC (PTAC/PTHP)",'Emission Factors'!$C$54,IF(D1969="Residential AC",'Emission Factors'!$C$55,IF(D1969="Residential HP",'Emission Factors'!$C$56,IF(D1969="Commercial AC (&gt;=65k to &lt;135,000k Btu/hr)",'Emission Factors'!$C$57,IF(D1969="Commercial AC (&gt;=135,000k Btu/hr)",'Emission Factors'!$C$58,""))))))))</f>
        <v/>
      </c>
      <c r="P1969" s="209" t="str">
        <f t="shared" si="300"/>
        <v/>
      </c>
      <c r="Q1969" s="95"/>
      <c r="R1969" s="256"/>
      <c r="S1969" s="256"/>
      <c r="T1969" s="96"/>
      <c r="U1969" s="211" t="str">
        <f>IF(Q1969="Room AC (window/wall)",'Emission Factors'!$E$53,IF(AND(Q1969="Room AC (PTAC/PTHP)",ISBLANK(T1969)),"Error",IF(AND(Q1969="Room AC (PTAC/PTHP)",T1969&gt;0),T1969,IF(Q1969="Residential AC",'Emission Factors'!$E$55,IF(AND(Q1969="Residential HP",ISBLANK(T1969)),"Error",IF(AND(Q1969="Residential HP",T1969&gt;0),T1969,IF(Q1969="Commercial AC (&gt;=65k to &lt;135,000k Btu/hr)",'Emission Factors'!$E$57,IF(Q1969="Commercial AC (&gt;=135,000k Btu/hr)",'Emission Factors'!$E$58,""))))))))</f>
        <v/>
      </c>
      <c r="V1969" s="95"/>
      <c r="W1969" s="211" t="str">
        <f>IF(ISBLANK(V1969),"",VLOOKUP(V1969,'Emission Factors'!$C$81:$G$221,4,FALSE))</f>
        <v/>
      </c>
      <c r="X1969" s="210" t="str">
        <f>IF(Q1969="Room AC (window/wall)",'Emission Factors'!$F$53,IF(Q1969="Room AC (PTAC/PTHP)",'Emission Factors'!$F$54,IF(Q1969="Residential AC",'Emission Factors'!$F$55,IF(Q1969="Residential HP",'Emission Factors'!$F$56,IF(Q1969="Commercial AC (&gt;=65k to &lt;135,000k Btu/hr)",'Emission Factors'!$F$57,IF(Q1969="Commercial AC (&gt;=135,000k Btu/hr)",'Emission Factors'!$F$58,""))))))</f>
        <v/>
      </c>
      <c r="Y1969" s="211" t="str">
        <f>IF(Q1969="Room AC (window/wall)",'Emission Factors'!$G$53,IF(Q1969="Room AC (PTAC/PTHP)",'Emission Factors'!$G$54,IF(Q1969="Residential AC",'Emission Factors'!$G$55,IF(Q1969="Residential HP",'Emission Factors'!$G$56,IF(Q1969="Commercial AC (&gt;=65k to &lt;135,000k Btu/hr)",'Emission Factors'!$G$57,IF(Q1969="Commercial AC (&gt;=135,000k Btu/hr)",'Emission Factors'!$G$58,""))))))</f>
        <v/>
      </c>
      <c r="Z1969" s="96"/>
      <c r="AA1969" s="97" t="str">
        <f t="shared" si="301"/>
        <v/>
      </c>
      <c r="AB1969" s="97" t="str">
        <f t="shared" si="302"/>
        <v/>
      </c>
      <c r="AC1969" s="246" t="str">
        <f t="shared" si="303"/>
        <v/>
      </c>
      <c r="AD1969" s="97" t="str">
        <f t="shared" si="304"/>
        <v/>
      </c>
      <c r="AE1969" s="97" t="str">
        <f t="shared" si="305"/>
        <v/>
      </c>
      <c r="AF1969" s="252" t="str">
        <f t="shared" si="306"/>
        <v/>
      </c>
      <c r="AG1969" s="254" t="str">
        <f t="shared" si="307"/>
        <v/>
      </c>
      <c r="AH1969" s="248" t="str">
        <f t="shared" si="308"/>
        <v/>
      </c>
      <c r="AI1969" s="249" t="str">
        <f t="shared" si="309"/>
        <v/>
      </c>
    </row>
    <row r="1970" spans="2:35" x14ac:dyDescent="0.3">
      <c r="B1970" s="94"/>
      <c r="C1970" s="95"/>
      <c r="D1970" s="95"/>
      <c r="E1970" s="95"/>
      <c r="F1970" s="94"/>
      <c r="G1970" s="145"/>
      <c r="H1970" s="245"/>
      <c r="I1970" s="211" t="str">
        <f>IF(D1970="Room AC (window/wall)",'Emission Factors'!$E$53,IF(D1970="Room AC (PTAC/PTHP)",H1970,IF(D1970="Residential AC",'Emission Factors'!$E$55,IF(D1970="Residential HP",H1970,IF(D1970="Commercial AC (&gt;=65k to &lt;135,000k Btu/hr)",'Emission Factors'!$E$57,IF(D1970="Commercial AC (&gt;=135,000k Btu/hr)",'Emission Factors'!$E$58,""))))))</f>
        <v/>
      </c>
      <c r="J1970" s="96"/>
      <c r="K1970" s="211" t="str">
        <f>IF(ISBLANK(J1970),"",VLOOKUP(J1970,'Emission Factors'!$C$81:$G$221,4,FALSE))</f>
        <v/>
      </c>
      <c r="L1970" s="210" t="str">
        <f>IF(D1970="Room AC (window/wall)",'Emission Factors'!$F$53,IF(D1970="Room AC (PTAC/PTHP)",'Emission Factors'!$F$54,IF(D1970="Residential AC",'Emission Factors'!$F$55,IF(D1970="Residential HP",'Emission Factors'!$F$56,IF(D1970="Commercial AC (&gt;=65k to &lt;135,000k Btu/hr)",'Emission Factors'!$F$57,IF(D1970="Commercial AC (&gt;=135,000k Btu/hr)",'Emission Factors'!$F$58,""))))))</f>
        <v/>
      </c>
      <c r="M1970" s="211" t="str">
        <f>IF(D1970="Room AC (window/wall)",'Emission Factors'!$G$53,IF(D1970="Room AC (PTAC/PTHP)",'Emission Factors'!$G$54,IF(D1970="Residential AC",'Emission Factors'!$G$55,IF(D1970="Residential HP",'Emission Factors'!$G$56,IF(D1970="Commercial AC (&gt;=65k to &lt;135,000k Btu/hr)",'Emission Factors'!$G$57,IF(D1970="Commercial AC (&gt;=135,000k Btu/hr)",'Emission Factors'!$G$58,""))))))</f>
        <v/>
      </c>
      <c r="N1970" s="96"/>
      <c r="O1970" s="209" t="str">
        <f>IF(ISBLANK(D1970),"",(IF(D1970="Room AC (window/wall)",'Emission Factors'!$C$53,IF(D1970="Room AC (PTAC/PTHP)",'Emission Factors'!$C$54,IF(D1970="Residential AC",'Emission Factors'!$C$55,IF(D1970="Residential HP",'Emission Factors'!$C$56,IF(D1970="Commercial AC (&gt;=65k to &lt;135,000k Btu/hr)",'Emission Factors'!$C$57,IF(D1970="Commercial AC (&gt;=135,000k Btu/hr)",'Emission Factors'!$C$58,""))))))))</f>
        <v/>
      </c>
      <c r="P1970" s="209" t="str">
        <f t="shared" si="300"/>
        <v/>
      </c>
      <c r="Q1970" s="95"/>
      <c r="R1970" s="256"/>
      <c r="S1970" s="256"/>
      <c r="T1970" s="96"/>
      <c r="U1970" s="211" t="str">
        <f>IF(Q1970="Room AC (window/wall)",'Emission Factors'!$E$53,IF(AND(Q1970="Room AC (PTAC/PTHP)",ISBLANK(T1970)),"Error",IF(AND(Q1970="Room AC (PTAC/PTHP)",T1970&gt;0),T1970,IF(Q1970="Residential AC",'Emission Factors'!$E$55,IF(AND(Q1970="Residential HP",ISBLANK(T1970)),"Error",IF(AND(Q1970="Residential HP",T1970&gt;0),T1970,IF(Q1970="Commercial AC (&gt;=65k to &lt;135,000k Btu/hr)",'Emission Factors'!$E$57,IF(Q1970="Commercial AC (&gt;=135,000k Btu/hr)",'Emission Factors'!$E$58,""))))))))</f>
        <v/>
      </c>
      <c r="V1970" s="95"/>
      <c r="W1970" s="211" t="str">
        <f>IF(ISBLANK(V1970),"",VLOOKUP(V1970,'Emission Factors'!$C$81:$G$221,4,FALSE))</f>
        <v/>
      </c>
      <c r="X1970" s="210" t="str">
        <f>IF(Q1970="Room AC (window/wall)",'Emission Factors'!$F$53,IF(Q1970="Room AC (PTAC/PTHP)",'Emission Factors'!$F$54,IF(Q1970="Residential AC",'Emission Factors'!$F$55,IF(Q1970="Residential HP",'Emission Factors'!$F$56,IF(Q1970="Commercial AC (&gt;=65k to &lt;135,000k Btu/hr)",'Emission Factors'!$F$57,IF(Q1970="Commercial AC (&gt;=135,000k Btu/hr)",'Emission Factors'!$F$58,""))))))</f>
        <v/>
      </c>
      <c r="Y1970" s="211" t="str">
        <f>IF(Q1970="Room AC (window/wall)",'Emission Factors'!$G$53,IF(Q1970="Room AC (PTAC/PTHP)",'Emission Factors'!$G$54,IF(Q1970="Residential AC",'Emission Factors'!$G$55,IF(Q1970="Residential HP",'Emission Factors'!$G$56,IF(Q1970="Commercial AC (&gt;=65k to &lt;135,000k Btu/hr)",'Emission Factors'!$G$57,IF(Q1970="Commercial AC (&gt;=135,000k Btu/hr)",'Emission Factors'!$G$58,""))))))</f>
        <v/>
      </c>
      <c r="Z1970" s="96"/>
      <c r="AA1970" s="97" t="str">
        <f t="shared" si="301"/>
        <v/>
      </c>
      <c r="AB1970" s="97" t="str">
        <f t="shared" si="302"/>
        <v/>
      </c>
      <c r="AC1970" s="246" t="str">
        <f t="shared" si="303"/>
        <v/>
      </c>
      <c r="AD1970" s="97" t="str">
        <f t="shared" si="304"/>
        <v/>
      </c>
      <c r="AE1970" s="97" t="str">
        <f t="shared" si="305"/>
        <v/>
      </c>
      <c r="AF1970" s="252" t="str">
        <f t="shared" si="306"/>
        <v/>
      </c>
      <c r="AG1970" s="254" t="str">
        <f t="shared" si="307"/>
        <v/>
      </c>
      <c r="AH1970" s="248" t="str">
        <f t="shared" si="308"/>
        <v/>
      </c>
      <c r="AI1970" s="249" t="str">
        <f t="shared" si="309"/>
        <v/>
      </c>
    </row>
    <row r="1971" spans="2:35" x14ac:dyDescent="0.3">
      <c r="B1971" s="94"/>
      <c r="C1971" s="95"/>
      <c r="D1971" s="95"/>
      <c r="E1971" s="95"/>
      <c r="F1971" s="94"/>
      <c r="G1971" s="145"/>
      <c r="H1971" s="245"/>
      <c r="I1971" s="211" t="str">
        <f>IF(D1971="Room AC (window/wall)",'Emission Factors'!$E$53,IF(D1971="Room AC (PTAC/PTHP)",H1971,IF(D1971="Residential AC",'Emission Factors'!$E$55,IF(D1971="Residential HP",H1971,IF(D1971="Commercial AC (&gt;=65k to &lt;135,000k Btu/hr)",'Emission Factors'!$E$57,IF(D1971="Commercial AC (&gt;=135,000k Btu/hr)",'Emission Factors'!$E$58,""))))))</f>
        <v/>
      </c>
      <c r="J1971" s="96"/>
      <c r="K1971" s="211" t="str">
        <f>IF(ISBLANK(J1971),"",VLOOKUP(J1971,'Emission Factors'!$C$81:$G$221,4,FALSE))</f>
        <v/>
      </c>
      <c r="L1971" s="210" t="str">
        <f>IF(D1971="Room AC (window/wall)",'Emission Factors'!$F$53,IF(D1971="Room AC (PTAC/PTHP)",'Emission Factors'!$F$54,IF(D1971="Residential AC",'Emission Factors'!$F$55,IF(D1971="Residential HP",'Emission Factors'!$F$56,IF(D1971="Commercial AC (&gt;=65k to &lt;135,000k Btu/hr)",'Emission Factors'!$F$57,IF(D1971="Commercial AC (&gt;=135,000k Btu/hr)",'Emission Factors'!$F$58,""))))))</f>
        <v/>
      </c>
      <c r="M1971" s="211" t="str">
        <f>IF(D1971="Room AC (window/wall)",'Emission Factors'!$G$53,IF(D1971="Room AC (PTAC/PTHP)",'Emission Factors'!$G$54,IF(D1971="Residential AC",'Emission Factors'!$G$55,IF(D1971="Residential HP",'Emission Factors'!$G$56,IF(D1971="Commercial AC (&gt;=65k to &lt;135,000k Btu/hr)",'Emission Factors'!$G$57,IF(D1971="Commercial AC (&gt;=135,000k Btu/hr)",'Emission Factors'!$G$58,""))))))</f>
        <v/>
      </c>
      <c r="N1971" s="96"/>
      <c r="O1971" s="209" t="str">
        <f>IF(ISBLANK(D1971),"",(IF(D1971="Room AC (window/wall)",'Emission Factors'!$C$53,IF(D1971="Room AC (PTAC/PTHP)",'Emission Factors'!$C$54,IF(D1971="Residential AC",'Emission Factors'!$C$55,IF(D1971="Residential HP",'Emission Factors'!$C$56,IF(D1971="Commercial AC (&gt;=65k to &lt;135,000k Btu/hr)",'Emission Factors'!$C$57,IF(D1971="Commercial AC (&gt;=135,000k Btu/hr)",'Emission Factors'!$C$58,""))))))))</f>
        <v/>
      </c>
      <c r="P1971" s="209" t="str">
        <f t="shared" si="300"/>
        <v/>
      </c>
      <c r="Q1971" s="95"/>
      <c r="R1971" s="256"/>
      <c r="S1971" s="256"/>
      <c r="T1971" s="96"/>
      <c r="U1971" s="211" t="str">
        <f>IF(Q1971="Room AC (window/wall)",'Emission Factors'!$E$53,IF(AND(Q1971="Room AC (PTAC/PTHP)",ISBLANK(T1971)),"Error",IF(AND(Q1971="Room AC (PTAC/PTHP)",T1971&gt;0),T1971,IF(Q1971="Residential AC",'Emission Factors'!$E$55,IF(AND(Q1971="Residential HP",ISBLANK(T1971)),"Error",IF(AND(Q1971="Residential HP",T1971&gt;0),T1971,IF(Q1971="Commercial AC (&gt;=65k to &lt;135,000k Btu/hr)",'Emission Factors'!$E$57,IF(Q1971="Commercial AC (&gt;=135,000k Btu/hr)",'Emission Factors'!$E$58,""))))))))</f>
        <v/>
      </c>
      <c r="V1971" s="95"/>
      <c r="W1971" s="211" t="str">
        <f>IF(ISBLANK(V1971),"",VLOOKUP(V1971,'Emission Factors'!$C$81:$G$221,4,FALSE))</f>
        <v/>
      </c>
      <c r="X1971" s="210" t="str">
        <f>IF(Q1971="Room AC (window/wall)",'Emission Factors'!$F$53,IF(Q1971="Room AC (PTAC/PTHP)",'Emission Factors'!$F$54,IF(Q1971="Residential AC",'Emission Factors'!$F$55,IF(Q1971="Residential HP",'Emission Factors'!$F$56,IF(Q1971="Commercial AC (&gt;=65k to &lt;135,000k Btu/hr)",'Emission Factors'!$F$57,IF(Q1971="Commercial AC (&gt;=135,000k Btu/hr)",'Emission Factors'!$F$58,""))))))</f>
        <v/>
      </c>
      <c r="Y1971" s="211" t="str">
        <f>IF(Q1971="Room AC (window/wall)",'Emission Factors'!$G$53,IF(Q1971="Room AC (PTAC/PTHP)",'Emission Factors'!$G$54,IF(Q1971="Residential AC",'Emission Factors'!$G$55,IF(Q1971="Residential HP",'Emission Factors'!$G$56,IF(Q1971="Commercial AC (&gt;=65k to &lt;135,000k Btu/hr)",'Emission Factors'!$G$57,IF(Q1971="Commercial AC (&gt;=135,000k Btu/hr)",'Emission Factors'!$G$58,""))))))</f>
        <v/>
      </c>
      <c r="Z1971" s="96"/>
      <c r="AA1971" s="97" t="str">
        <f t="shared" si="301"/>
        <v/>
      </c>
      <c r="AB1971" s="97" t="str">
        <f t="shared" si="302"/>
        <v/>
      </c>
      <c r="AC1971" s="246" t="str">
        <f t="shared" si="303"/>
        <v/>
      </c>
      <c r="AD1971" s="97" t="str">
        <f t="shared" si="304"/>
        <v/>
      </c>
      <c r="AE1971" s="97" t="str">
        <f t="shared" si="305"/>
        <v/>
      </c>
      <c r="AF1971" s="252" t="str">
        <f t="shared" si="306"/>
        <v/>
      </c>
      <c r="AG1971" s="254" t="str">
        <f t="shared" si="307"/>
        <v/>
      </c>
      <c r="AH1971" s="248" t="str">
        <f t="shared" si="308"/>
        <v/>
      </c>
      <c r="AI1971" s="249" t="str">
        <f t="shared" si="309"/>
        <v/>
      </c>
    </row>
    <row r="1972" spans="2:35" x14ac:dyDescent="0.3">
      <c r="B1972" s="94"/>
      <c r="C1972" s="95"/>
      <c r="D1972" s="95"/>
      <c r="E1972" s="95"/>
      <c r="F1972" s="94"/>
      <c r="G1972" s="145"/>
      <c r="H1972" s="245"/>
      <c r="I1972" s="211" t="str">
        <f>IF(D1972="Room AC (window/wall)",'Emission Factors'!$E$53,IF(D1972="Room AC (PTAC/PTHP)",H1972,IF(D1972="Residential AC",'Emission Factors'!$E$55,IF(D1972="Residential HP",H1972,IF(D1972="Commercial AC (&gt;=65k to &lt;135,000k Btu/hr)",'Emission Factors'!$E$57,IF(D1972="Commercial AC (&gt;=135,000k Btu/hr)",'Emission Factors'!$E$58,""))))))</f>
        <v/>
      </c>
      <c r="J1972" s="96"/>
      <c r="K1972" s="211" t="str">
        <f>IF(ISBLANK(J1972),"",VLOOKUP(J1972,'Emission Factors'!$C$81:$G$221,4,FALSE))</f>
        <v/>
      </c>
      <c r="L1972" s="210" t="str">
        <f>IF(D1972="Room AC (window/wall)",'Emission Factors'!$F$53,IF(D1972="Room AC (PTAC/PTHP)",'Emission Factors'!$F$54,IF(D1972="Residential AC",'Emission Factors'!$F$55,IF(D1972="Residential HP",'Emission Factors'!$F$56,IF(D1972="Commercial AC (&gt;=65k to &lt;135,000k Btu/hr)",'Emission Factors'!$F$57,IF(D1972="Commercial AC (&gt;=135,000k Btu/hr)",'Emission Factors'!$F$58,""))))))</f>
        <v/>
      </c>
      <c r="M1972" s="211" t="str">
        <f>IF(D1972="Room AC (window/wall)",'Emission Factors'!$G$53,IF(D1972="Room AC (PTAC/PTHP)",'Emission Factors'!$G$54,IF(D1972="Residential AC",'Emission Factors'!$G$55,IF(D1972="Residential HP",'Emission Factors'!$G$56,IF(D1972="Commercial AC (&gt;=65k to &lt;135,000k Btu/hr)",'Emission Factors'!$G$57,IF(D1972="Commercial AC (&gt;=135,000k Btu/hr)",'Emission Factors'!$G$58,""))))))</f>
        <v/>
      </c>
      <c r="N1972" s="96"/>
      <c r="O1972" s="209" t="str">
        <f>IF(ISBLANK(D1972),"",(IF(D1972="Room AC (window/wall)",'Emission Factors'!$C$53,IF(D1972="Room AC (PTAC/PTHP)",'Emission Factors'!$C$54,IF(D1972="Residential AC",'Emission Factors'!$C$55,IF(D1972="Residential HP",'Emission Factors'!$C$56,IF(D1972="Commercial AC (&gt;=65k to &lt;135,000k Btu/hr)",'Emission Factors'!$C$57,IF(D1972="Commercial AC (&gt;=135,000k Btu/hr)",'Emission Factors'!$C$58,""))))))))</f>
        <v/>
      </c>
      <c r="P1972" s="209" t="str">
        <f t="shared" si="300"/>
        <v/>
      </c>
      <c r="Q1972" s="95"/>
      <c r="R1972" s="256"/>
      <c r="S1972" s="256"/>
      <c r="T1972" s="96"/>
      <c r="U1972" s="211" t="str">
        <f>IF(Q1972="Room AC (window/wall)",'Emission Factors'!$E$53,IF(AND(Q1972="Room AC (PTAC/PTHP)",ISBLANK(T1972)),"Error",IF(AND(Q1972="Room AC (PTAC/PTHP)",T1972&gt;0),T1972,IF(Q1972="Residential AC",'Emission Factors'!$E$55,IF(AND(Q1972="Residential HP",ISBLANK(T1972)),"Error",IF(AND(Q1972="Residential HP",T1972&gt;0),T1972,IF(Q1972="Commercial AC (&gt;=65k to &lt;135,000k Btu/hr)",'Emission Factors'!$E$57,IF(Q1972="Commercial AC (&gt;=135,000k Btu/hr)",'Emission Factors'!$E$58,""))))))))</f>
        <v/>
      </c>
      <c r="V1972" s="95"/>
      <c r="W1972" s="211" t="str">
        <f>IF(ISBLANK(V1972),"",VLOOKUP(V1972,'Emission Factors'!$C$81:$G$221,4,FALSE))</f>
        <v/>
      </c>
      <c r="X1972" s="210" t="str">
        <f>IF(Q1972="Room AC (window/wall)",'Emission Factors'!$F$53,IF(Q1972="Room AC (PTAC/PTHP)",'Emission Factors'!$F$54,IF(Q1972="Residential AC",'Emission Factors'!$F$55,IF(Q1972="Residential HP",'Emission Factors'!$F$56,IF(Q1972="Commercial AC (&gt;=65k to &lt;135,000k Btu/hr)",'Emission Factors'!$F$57,IF(Q1972="Commercial AC (&gt;=135,000k Btu/hr)",'Emission Factors'!$F$58,""))))))</f>
        <v/>
      </c>
      <c r="Y1972" s="211" t="str">
        <f>IF(Q1972="Room AC (window/wall)",'Emission Factors'!$G$53,IF(Q1972="Room AC (PTAC/PTHP)",'Emission Factors'!$G$54,IF(Q1972="Residential AC",'Emission Factors'!$G$55,IF(Q1972="Residential HP",'Emission Factors'!$G$56,IF(Q1972="Commercial AC (&gt;=65k to &lt;135,000k Btu/hr)",'Emission Factors'!$G$57,IF(Q1972="Commercial AC (&gt;=135,000k Btu/hr)",'Emission Factors'!$G$58,""))))))</f>
        <v/>
      </c>
      <c r="Z1972" s="96"/>
      <c r="AA1972" s="97" t="str">
        <f t="shared" si="301"/>
        <v/>
      </c>
      <c r="AB1972" s="97" t="str">
        <f t="shared" si="302"/>
        <v/>
      </c>
      <c r="AC1972" s="246" t="str">
        <f t="shared" si="303"/>
        <v/>
      </c>
      <c r="AD1972" s="97" t="str">
        <f t="shared" si="304"/>
        <v/>
      </c>
      <c r="AE1972" s="97" t="str">
        <f t="shared" si="305"/>
        <v/>
      </c>
      <c r="AF1972" s="252" t="str">
        <f t="shared" si="306"/>
        <v/>
      </c>
      <c r="AG1972" s="254" t="str">
        <f t="shared" si="307"/>
        <v/>
      </c>
      <c r="AH1972" s="248" t="str">
        <f t="shared" si="308"/>
        <v/>
      </c>
      <c r="AI1972" s="249" t="str">
        <f t="shared" si="309"/>
        <v/>
      </c>
    </row>
    <row r="1973" spans="2:35" x14ac:dyDescent="0.3">
      <c r="B1973" s="94"/>
      <c r="C1973" s="95"/>
      <c r="D1973" s="95"/>
      <c r="E1973" s="95"/>
      <c r="F1973" s="94"/>
      <c r="G1973" s="145"/>
      <c r="H1973" s="245"/>
      <c r="I1973" s="211" t="str">
        <f>IF(D1973="Room AC (window/wall)",'Emission Factors'!$E$53,IF(D1973="Room AC (PTAC/PTHP)",H1973,IF(D1973="Residential AC",'Emission Factors'!$E$55,IF(D1973="Residential HP",H1973,IF(D1973="Commercial AC (&gt;=65k to &lt;135,000k Btu/hr)",'Emission Factors'!$E$57,IF(D1973="Commercial AC (&gt;=135,000k Btu/hr)",'Emission Factors'!$E$58,""))))))</f>
        <v/>
      </c>
      <c r="J1973" s="96"/>
      <c r="K1973" s="211" t="str">
        <f>IF(ISBLANK(J1973),"",VLOOKUP(J1973,'Emission Factors'!$C$81:$G$221,4,FALSE))</f>
        <v/>
      </c>
      <c r="L1973" s="210" t="str">
        <f>IF(D1973="Room AC (window/wall)",'Emission Factors'!$F$53,IF(D1973="Room AC (PTAC/PTHP)",'Emission Factors'!$F$54,IF(D1973="Residential AC",'Emission Factors'!$F$55,IF(D1973="Residential HP",'Emission Factors'!$F$56,IF(D1973="Commercial AC (&gt;=65k to &lt;135,000k Btu/hr)",'Emission Factors'!$F$57,IF(D1973="Commercial AC (&gt;=135,000k Btu/hr)",'Emission Factors'!$F$58,""))))))</f>
        <v/>
      </c>
      <c r="M1973" s="211" t="str">
        <f>IF(D1973="Room AC (window/wall)",'Emission Factors'!$G$53,IF(D1973="Room AC (PTAC/PTHP)",'Emission Factors'!$G$54,IF(D1973="Residential AC",'Emission Factors'!$G$55,IF(D1973="Residential HP",'Emission Factors'!$G$56,IF(D1973="Commercial AC (&gt;=65k to &lt;135,000k Btu/hr)",'Emission Factors'!$G$57,IF(D1973="Commercial AC (&gt;=135,000k Btu/hr)",'Emission Factors'!$G$58,""))))))</f>
        <v/>
      </c>
      <c r="N1973" s="96"/>
      <c r="O1973" s="209" t="str">
        <f>IF(ISBLANK(D1973),"",(IF(D1973="Room AC (window/wall)",'Emission Factors'!$C$53,IF(D1973="Room AC (PTAC/PTHP)",'Emission Factors'!$C$54,IF(D1973="Residential AC",'Emission Factors'!$C$55,IF(D1973="Residential HP",'Emission Factors'!$C$56,IF(D1973="Commercial AC (&gt;=65k to &lt;135,000k Btu/hr)",'Emission Factors'!$C$57,IF(D1973="Commercial AC (&gt;=135,000k Btu/hr)",'Emission Factors'!$C$58,""))))))))</f>
        <v/>
      </c>
      <c r="P1973" s="209" t="str">
        <f t="shared" si="300"/>
        <v/>
      </c>
      <c r="Q1973" s="95"/>
      <c r="R1973" s="256"/>
      <c r="S1973" s="256"/>
      <c r="T1973" s="96"/>
      <c r="U1973" s="211" t="str">
        <f>IF(Q1973="Room AC (window/wall)",'Emission Factors'!$E$53,IF(AND(Q1973="Room AC (PTAC/PTHP)",ISBLANK(T1973)),"Error",IF(AND(Q1973="Room AC (PTAC/PTHP)",T1973&gt;0),T1973,IF(Q1973="Residential AC",'Emission Factors'!$E$55,IF(AND(Q1973="Residential HP",ISBLANK(T1973)),"Error",IF(AND(Q1973="Residential HP",T1973&gt;0),T1973,IF(Q1973="Commercial AC (&gt;=65k to &lt;135,000k Btu/hr)",'Emission Factors'!$E$57,IF(Q1973="Commercial AC (&gt;=135,000k Btu/hr)",'Emission Factors'!$E$58,""))))))))</f>
        <v/>
      </c>
      <c r="V1973" s="95"/>
      <c r="W1973" s="211" t="str">
        <f>IF(ISBLANK(V1973),"",VLOOKUP(V1973,'Emission Factors'!$C$81:$G$221,4,FALSE))</f>
        <v/>
      </c>
      <c r="X1973" s="210" t="str">
        <f>IF(Q1973="Room AC (window/wall)",'Emission Factors'!$F$53,IF(Q1973="Room AC (PTAC/PTHP)",'Emission Factors'!$F$54,IF(Q1973="Residential AC",'Emission Factors'!$F$55,IF(Q1973="Residential HP",'Emission Factors'!$F$56,IF(Q1973="Commercial AC (&gt;=65k to &lt;135,000k Btu/hr)",'Emission Factors'!$F$57,IF(Q1973="Commercial AC (&gt;=135,000k Btu/hr)",'Emission Factors'!$F$58,""))))))</f>
        <v/>
      </c>
      <c r="Y1973" s="211" t="str">
        <f>IF(Q1973="Room AC (window/wall)",'Emission Factors'!$G$53,IF(Q1973="Room AC (PTAC/PTHP)",'Emission Factors'!$G$54,IF(Q1973="Residential AC",'Emission Factors'!$G$55,IF(Q1973="Residential HP",'Emission Factors'!$G$56,IF(Q1973="Commercial AC (&gt;=65k to &lt;135,000k Btu/hr)",'Emission Factors'!$G$57,IF(Q1973="Commercial AC (&gt;=135,000k Btu/hr)",'Emission Factors'!$G$58,""))))))</f>
        <v/>
      </c>
      <c r="Z1973" s="96"/>
      <c r="AA1973" s="97" t="str">
        <f t="shared" si="301"/>
        <v/>
      </c>
      <c r="AB1973" s="97" t="str">
        <f t="shared" si="302"/>
        <v/>
      </c>
      <c r="AC1973" s="246" t="str">
        <f t="shared" si="303"/>
        <v/>
      </c>
      <c r="AD1973" s="97" t="str">
        <f t="shared" si="304"/>
        <v/>
      </c>
      <c r="AE1973" s="97" t="str">
        <f t="shared" si="305"/>
        <v/>
      </c>
      <c r="AF1973" s="252" t="str">
        <f t="shared" si="306"/>
        <v/>
      </c>
      <c r="AG1973" s="254" t="str">
        <f t="shared" si="307"/>
        <v/>
      </c>
      <c r="AH1973" s="248" t="str">
        <f t="shared" si="308"/>
        <v/>
      </c>
      <c r="AI1973" s="249" t="str">
        <f t="shared" si="309"/>
        <v/>
      </c>
    </row>
    <row r="1974" spans="2:35" x14ac:dyDescent="0.3">
      <c r="B1974" s="94"/>
      <c r="C1974" s="95"/>
      <c r="D1974" s="95"/>
      <c r="E1974" s="95"/>
      <c r="F1974" s="94"/>
      <c r="G1974" s="145"/>
      <c r="H1974" s="245"/>
      <c r="I1974" s="211" t="str">
        <f>IF(D1974="Room AC (window/wall)",'Emission Factors'!$E$53,IF(D1974="Room AC (PTAC/PTHP)",H1974,IF(D1974="Residential AC",'Emission Factors'!$E$55,IF(D1974="Residential HP",H1974,IF(D1974="Commercial AC (&gt;=65k to &lt;135,000k Btu/hr)",'Emission Factors'!$E$57,IF(D1974="Commercial AC (&gt;=135,000k Btu/hr)",'Emission Factors'!$E$58,""))))))</f>
        <v/>
      </c>
      <c r="J1974" s="96"/>
      <c r="K1974" s="211" t="str">
        <f>IF(ISBLANK(J1974),"",VLOOKUP(J1974,'Emission Factors'!$C$81:$G$221,4,FALSE))</f>
        <v/>
      </c>
      <c r="L1974" s="210" t="str">
        <f>IF(D1974="Room AC (window/wall)",'Emission Factors'!$F$53,IF(D1974="Room AC (PTAC/PTHP)",'Emission Factors'!$F$54,IF(D1974="Residential AC",'Emission Factors'!$F$55,IF(D1974="Residential HP",'Emission Factors'!$F$56,IF(D1974="Commercial AC (&gt;=65k to &lt;135,000k Btu/hr)",'Emission Factors'!$F$57,IF(D1974="Commercial AC (&gt;=135,000k Btu/hr)",'Emission Factors'!$F$58,""))))))</f>
        <v/>
      </c>
      <c r="M1974" s="211" t="str">
        <f>IF(D1974="Room AC (window/wall)",'Emission Factors'!$G$53,IF(D1974="Room AC (PTAC/PTHP)",'Emission Factors'!$G$54,IF(D1974="Residential AC",'Emission Factors'!$G$55,IF(D1974="Residential HP",'Emission Factors'!$G$56,IF(D1974="Commercial AC (&gt;=65k to &lt;135,000k Btu/hr)",'Emission Factors'!$G$57,IF(D1974="Commercial AC (&gt;=135,000k Btu/hr)",'Emission Factors'!$G$58,""))))))</f>
        <v/>
      </c>
      <c r="N1974" s="96"/>
      <c r="O1974" s="209" t="str">
        <f>IF(ISBLANK(D1974),"",(IF(D1974="Room AC (window/wall)",'Emission Factors'!$C$53,IF(D1974="Room AC (PTAC/PTHP)",'Emission Factors'!$C$54,IF(D1974="Residential AC",'Emission Factors'!$C$55,IF(D1974="Residential HP",'Emission Factors'!$C$56,IF(D1974="Commercial AC (&gt;=65k to &lt;135,000k Btu/hr)",'Emission Factors'!$C$57,IF(D1974="Commercial AC (&gt;=135,000k Btu/hr)",'Emission Factors'!$C$58,""))))))))</f>
        <v/>
      </c>
      <c r="P1974" s="209" t="str">
        <f t="shared" si="300"/>
        <v/>
      </c>
      <c r="Q1974" s="95"/>
      <c r="R1974" s="256"/>
      <c r="S1974" s="256"/>
      <c r="T1974" s="96"/>
      <c r="U1974" s="211" t="str">
        <f>IF(Q1974="Room AC (window/wall)",'Emission Factors'!$E$53,IF(AND(Q1974="Room AC (PTAC/PTHP)",ISBLANK(T1974)),"Error",IF(AND(Q1974="Room AC (PTAC/PTHP)",T1974&gt;0),T1974,IF(Q1974="Residential AC",'Emission Factors'!$E$55,IF(AND(Q1974="Residential HP",ISBLANK(T1974)),"Error",IF(AND(Q1974="Residential HP",T1974&gt;0),T1974,IF(Q1974="Commercial AC (&gt;=65k to &lt;135,000k Btu/hr)",'Emission Factors'!$E$57,IF(Q1974="Commercial AC (&gt;=135,000k Btu/hr)",'Emission Factors'!$E$58,""))))))))</f>
        <v/>
      </c>
      <c r="V1974" s="95"/>
      <c r="W1974" s="211" t="str">
        <f>IF(ISBLANK(V1974),"",VLOOKUP(V1974,'Emission Factors'!$C$81:$G$221,4,FALSE))</f>
        <v/>
      </c>
      <c r="X1974" s="210" t="str">
        <f>IF(Q1974="Room AC (window/wall)",'Emission Factors'!$F$53,IF(Q1974="Room AC (PTAC/PTHP)",'Emission Factors'!$F$54,IF(Q1974="Residential AC",'Emission Factors'!$F$55,IF(Q1974="Residential HP",'Emission Factors'!$F$56,IF(Q1974="Commercial AC (&gt;=65k to &lt;135,000k Btu/hr)",'Emission Factors'!$F$57,IF(Q1974="Commercial AC (&gt;=135,000k Btu/hr)",'Emission Factors'!$F$58,""))))))</f>
        <v/>
      </c>
      <c r="Y1974" s="211" t="str">
        <f>IF(Q1974="Room AC (window/wall)",'Emission Factors'!$G$53,IF(Q1974="Room AC (PTAC/PTHP)",'Emission Factors'!$G$54,IF(Q1974="Residential AC",'Emission Factors'!$G$55,IF(Q1974="Residential HP",'Emission Factors'!$G$56,IF(Q1974="Commercial AC (&gt;=65k to &lt;135,000k Btu/hr)",'Emission Factors'!$G$57,IF(Q1974="Commercial AC (&gt;=135,000k Btu/hr)",'Emission Factors'!$G$58,""))))))</f>
        <v/>
      </c>
      <c r="Z1974" s="96"/>
      <c r="AA1974" s="97" t="str">
        <f t="shared" si="301"/>
        <v/>
      </c>
      <c r="AB1974" s="97" t="str">
        <f t="shared" si="302"/>
        <v/>
      </c>
      <c r="AC1974" s="246" t="str">
        <f t="shared" si="303"/>
        <v/>
      </c>
      <c r="AD1974" s="97" t="str">
        <f t="shared" si="304"/>
        <v/>
      </c>
      <c r="AE1974" s="97" t="str">
        <f t="shared" si="305"/>
        <v/>
      </c>
      <c r="AF1974" s="252" t="str">
        <f t="shared" si="306"/>
        <v/>
      </c>
      <c r="AG1974" s="254" t="str">
        <f t="shared" si="307"/>
        <v/>
      </c>
      <c r="AH1974" s="248" t="str">
        <f t="shared" si="308"/>
        <v/>
      </c>
      <c r="AI1974" s="249" t="str">
        <f t="shared" si="309"/>
        <v/>
      </c>
    </row>
    <row r="1975" spans="2:35" x14ac:dyDescent="0.3">
      <c r="B1975" s="94"/>
      <c r="C1975" s="95"/>
      <c r="D1975" s="95"/>
      <c r="E1975" s="95"/>
      <c r="F1975" s="94"/>
      <c r="G1975" s="145"/>
      <c r="H1975" s="245"/>
      <c r="I1975" s="211" t="str">
        <f>IF(D1975="Room AC (window/wall)",'Emission Factors'!$E$53,IF(D1975="Room AC (PTAC/PTHP)",H1975,IF(D1975="Residential AC",'Emission Factors'!$E$55,IF(D1975="Residential HP",H1975,IF(D1975="Commercial AC (&gt;=65k to &lt;135,000k Btu/hr)",'Emission Factors'!$E$57,IF(D1975="Commercial AC (&gt;=135,000k Btu/hr)",'Emission Factors'!$E$58,""))))))</f>
        <v/>
      </c>
      <c r="J1975" s="96"/>
      <c r="K1975" s="211" t="str">
        <f>IF(ISBLANK(J1975),"",VLOOKUP(J1975,'Emission Factors'!$C$81:$G$221,4,FALSE))</f>
        <v/>
      </c>
      <c r="L1975" s="210" t="str">
        <f>IF(D1975="Room AC (window/wall)",'Emission Factors'!$F$53,IF(D1975="Room AC (PTAC/PTHP)",'Emission Factors'!$F$54,IF(D1975="Residential AC",'Emission Factors'!$F$55,IF(D1975="Residential HP",'Emission Factors'!$F$56,IF(D1975="Commercial AC (&gt;=65k to &lt;135,000k Btu/hr)",'Emission Factors'!$F$57,IF(D1975="Commercial AC (&gt;=135,000k Btu/hr)",'Emission Factors'!$F$58,""))))))</f>
        <v/>
      </c>
      <c r="M1975" s="211" t="str">
        <f>IF(D1975="Room AC (window/wall)",'Emission Factors'!$G$53,IF(D1975="Room AC (PTAC/PTHP)",'Emission Factors'!$G$54,IF(D1975="Residential AC",'Emission Factors'!$G$55,IF(D1975="Residential HP",'Emission Factors'!$G$56,IF(D1975="Commercial AC (&gt;=65k to &lt;135,000k Btu/hr)",'Emission Factors'!$G$57,IF(D1975="Commercial AC (&gt;=135,000k Btu/hr)",'Emission Factors'!$G$58,""))))))</f>
        <v/>
      </c>
      <c r="N1975" s="96"/>
      <c r="O1975" s="209" t="str">
        <f>IF(ISBLANK(D1975),"",(IF(D1975="Room AC (window/wall)",'Emission Factors'!$C$53,IF(D1975="Room AC (PTAC/PTHP)",'Emission Factors'!$C$54,IF(D1975="Residential AC",'Emission Factors'!$C$55,IF(D1975="Residential HP",'Emission Factors'!$C$56,IF(D1975="Commercial AC (&gt;=65k to &lt;135,000k Btu/hr)",'Emission Factors'!$C$57,IF(D1975="Commercial AC (&gt;=135,000k Btu/hr)",'Emission Factors'!$C$58,""))))))))</f>
        <v/>
      </c>
      <c r="P1975" s="209" t="str">
        <f t="shared" si="300"/>
        <v/>
      </c>
      <c r="Q1975" s="95"/>
      <c r="R1975" s="256"/>
      <c r="S1975" s="256"/>
      <c r="T1975" s="96"/>
      <c r="U1975" s="211" t="str">
        <f>IF(Q1975="Room AC (window/wall)",'Emission Factors'!$E$53,IF(AND(Q1975="Room AC (PTAC/PTHP)",ISBLANK(T1975)),"Error",IF(AND(Q1975="Room AC (PTAC/PTHP)",T1975&gt;0),T1975,IF(Q1975="Residential AC",'Emission Factors'!$E$55,IF(AND(Q1975="Residential HP",ISBLANK(T1975)),"Error",IF(AND(Q1975="Residential HP",T1975&gt;0),T1975,IF(Q1975="Commercial AC (&gt;=65k to &lt;135,000k Btu/hr)",'Emission Factors'!$E$57,IF(Q1975="Commercial AC (&gt;=135,000k Btu/hr)",'Emission Factors'!$E$58,""))))))))</f>
        <v/>
      </c>
      <c r="V1975" s="95"/>
      <c r="W1975" s="211" t="str">
        <f>IF(ISBLANK(V1975),"",VLOOKUP(V1975,'Emission Factors'!$C$81:$G$221,4,FALSE))</f>
        <v/>
      </c>
      <c r="X1975" s="210" t="str">
        <f>IF(Q1975="Room AC (window/wall)",'Emission Factors'!$F$53,IF(Q1975="Room AC (PTAC/PTHP)",'Emission Factors'!$F$54,IF(Q1975="Residential AC",'Emission Factors'!$F$55,IF(Q1975="Residential HP",'Emission Factors'!$F$56,IF(Q1975="Commercial AC (&gt;=65k to &lt;135,000k Btu/hr)",'Emission Factors'!$F$57,IF(Q1975="Commercial AC (&gt;=135,000k Btu/hr)",'Emission Factors'!$F$58,""))))))</f>
        <v/>
      </c>
      <c r="Y1975" s="211" t="str">
        <f>IF(Q1975="Room AC (window/wall)",'Emission Factors'!$G$53,IF(Q1975="Room AC (PTAC/PTHP)",'Emission Factors'!$G$54,IF(Q1975="Residential AC",'Emission Factors'!$G$55,IF(Q1975="Residential HP",'Emission Factors'!$G$56,IF(Q1975="Commercial AC (&gt;=65k to &lt;135,000k Btu/hr)",'Emission Factors'!$G$57,IF(Q1975="Commercial AC (&gt;=135,000k Btu/hr)",'Emission Factors'!$G$58,""))))))</f>
        <v/>
      </c>
      <c r="Z1975" s="96"/>
      <c r="AA1975" s="97" t="str">
        <f t="shared" si="301"/>
        <v/>
      </c>
      <c r="AB1975" s="97" t="str">
        <f t="shared" si="302"/>
        <v/>
      </c>
      <c r="AC1975" s="246" t="str">
        <f t="shared" si="303"/>
        <v/>
      </c>
      <c r="AD1975" s="97" t="str">
        <f t="shared" si="304"/>
        <v/>
      </c>
      <c r="AE1975" s="97" t="str">
        <f t="shared" si="305"/>
        <v/>
      </c>
      <c r="AF1975" s="252" t="str">
        <f t="shared" si="306"/>
        <v/>
      </c>
      <c r="AG1975" s="254" t="str">
        <f t="shared" si="307"/>
        <v/>
      </c>
      <c r="AH1975" s="248" t="str">
        <f t="shared" si="308"/>
        <v/>
      </c>
      <c r="AI1975" s="249" t="str">
        <f t="shared" si="309"/>
        <v/>
      </c>
    </row>
    <row r="1976" spans="2:35" x14ac:dyDescent="0.3">
      <c r="B1976" s="94"/>
      <c r="C1976" s="95"/>
      <c r="D1976" s="95"/>
      <c r="E1976" s="95"/>
      <c r="F1976" s="94"/>
      <c r="G1976" s="145"/>
      <c r="H1976" s="245"/>
      <c r="I1976" s="211" t="str">
        <f>IF(D1976="Room AC (window/wall)",'Emission Factors'!$E$53,IF(D1976="Room AC (PTAC/PTHP)",H1976,IF(D1976="Residential AC",'Emission Factors'!$E$55,IF(D1976="Residential HP",H1976,IF(D1976="Commercial AC (&gt;=65k to &lt;135,000k Btu/hr)",'Emission Factors'!$E$57,IF(D1976="Commercial AC (&gt;=135,000k Btu/hr)",'Emission Factors'!$E$58,""))))))</f>
        <v/>
      </c>
      <c r="J1976" s="96"/>
      <c r="K1976" s="211" t="str">
        <f>IF(ISBLANK(J1976),"",VLOOKUP(J1976,'Emission Factors'!$C$81:$G$221,4,FALSE))</f>
        <v/>
      </c>
      <c r="L1976" s="210" t="str">
        <f>IF(D1976="Room AC (window/wall)",'Emission Factors'!$F$53,IF(D1976="Room AC (PTAC/PTHP)",'Emission Factors'!$F$54,IF(D1976="Residential AC",'Emission Factors'!$F$55,IF(D1976="Residential HP",'Emission Factors'!$F$56,IF(D1976="Commercial AC (&gt;=65k to &lt;135,000k Btu/hr)",'Emission Factors'!$F$57,IF(D1976="Commercial AC (&gt;=135,000k Btu/hr)",'Emission Factors'!$F$58,""))))))</f>
        <v/>
      </c>
      <c r="M1976" s="211" t="str">
        <f>IF(D1976="Room AC (window/wall)",'Emission Factors'!$G$53,IF(D1976="Room AC (PTAC/PTHP)",'Emission Factors'!$G$54,IF(D1976="Residential AC",'Emission Factors'!$G$55,IF(D1976="Residential HP",'Emission Factors'!$G$56,IF(D1976="Commercial AC (&gt;=65k to &lt;135,000k Btu/hr)",'Emission Factors'!$G$57,IF(D1976="Commercial AC (&gt;=135,000k Btu/hr)",'Emission Factors'!$G$58,""))))))</f>
        <v/>
      </c>
      <c r="N1976" s="96"/>
      <c r="O1976" s="209" t="str">
        <f>IF(ISBLANK(D1976),"",(IF(D1976="Room AC (window/wall)",'Emission Factors'!$C$53,IF(D1976="Room AC (PTAC/PTHP)",'Emission Factors'!$C$54,IF(D1976="Residential AC",'Emission Factors'!$C$55,IF(D1976="Residential HP",'Emission Factors'!$C$56,IF(D1976="Commercial AC (&gt;=65k to &lt;135,000k Btu/hr)",'Emission Factors'!$C$57,IF(D1976="Commercial AC (&gt;=135,000k Btu/hr)",'Emission Factors'!$C$58,""))))))))</f>
        <v/>
      </c>
      <c r="P1976" s="209" t="str">
        <f t="shared" si="300"/>
        <v/>
      </c>
      <c r="Q1976" s="95"/>
      <c r="R1976" s="256"/>
      <c r="S1976" s="256"/>
      <c r="T1976" s="96"/>
      <c r="U1976" s="211" t="str">
        <f>IF(Q1976="Room AC (window/wall)",'Emission Factors'!$E$53,IF(AND(Q1976="Room AC (PTAC/PTHP)",ISBLANK(T1976)),"Error",IF(AND(Q1976="Room AC (PTAC/PTHP)",T1976&gt;0),T1976,IF(Q1976="Residential AC",'Emission Factors'!$E$55,IF(AND(Q1976="Residential HP",ISBLANK(T1976)),"Error",IF(AND(Q1976="Residential HP",T1976&gt;0),T1976,IF(Q1976="Commercial AC (&gt;=65k to &lt;135,000k Btu/hr)",'Emission Factors'!$E$57,IF(Q1976="Commercial AC (&gt;=135,000k Btu/hr)",'Emission Factors'!$E$58,""))))))))</f>
        <v/>
      </c>
      <c r="V1976" s="95"/>
      <c r="W1976" s="211" t="str">
        <f>IF(ISBLANK(V1976),"",VLOOKUP(V1976,'Emission Factors'!$C$81:$G$221,4,FALSE))</f>
        <v/>
      </c>
      <c r="X1976" s="210" t="str">
        <f>IF(Q1976="Room AC (window/wall)",'Emission Factors'!$F$53,IF(Q1976="Room AC (PTAC/PTHP)",'Emission Factors'!$F$54,IF(Q1976="Residential AC",'Emission Factors'!$F$55,IF(Q1976="Residential HP",'Emission Factors'!$F$56,IF(Q1976="Commercial AC (&gt;=65k to &lt;135,000k Btu/hr)",'Emission Factors'!$F$57,IF(Q1976="Commercial AC (&gt;=135,000k Btu/hr)",'Emission Factors'!$F$58,""))))))</f>
        <v/>
      </c>
      <c r="Y1976" s="211" t="str">
        <f>IF(Q1976="Room AC (window/wall)",'Emission Factors'!$G$53,IF(Q1976="Room AC (PTAC/PTHP)",'Emission Factors'!$G$54,IF(Q1976="Residential AC",'Emission Factors'!$G$55,IF(Q1976="Residential HP",'Emission Factors'!$G$56,IF(Q1976="Commercial AC (&gt;=65k to &lt;135,000k Btu/hr)",'Emission Factors'!$G$57,IF(Q1976="Commercial AC (&gt;=135,000k Btu/hr)",'Emission Factors'!$G$58,""))))))</f>
        <v/>
      </c>
      <c r="Z1976" s="96"/>
      <c r="AA1976" s="97" t="str">
        <f t="shared" si="301"/>
        <v/>
      </c>
      <c r="AB1976" s="97" t="str">
        <f t="shared" si="302"/>
        <v/>
      </c>
      <c r="AC1976" s="246" t="str">
        <f t="shared" si="303"/>
        <v/>
      </c>
      <c r="AD1976" s="97" t="str">
        <f t="shared" si="304"/>
        <v/>
      </c>
      <c r="AE1976" s="97" t="str">
        <f t="shared" si="305"/>
        <v/>
      </c>
      <c r="AF1976" s="252" t="str">
        <f t="shared" si="306"/>
        <v/>
      </c>
      <c r="AG1976" s="254" t="str">
        <f t="shared" si="307"/>
        <v/>
      </c>
      <c r="AH1976" s="248" t="str">
        <f t="shared" si="308"/>
        <v/>
      </c>
      <c r="AI1976" s="249" t="str">
        <f t="shared" si="309"/>
        <v/>
      </c>
    </row>
    <row r="1977" spans="2:35" x14ac:dyDescent="0.3">
      <c r="B1977" s="94"/>
      <c r="C1977" s="95"/>
      <c r="D1977" s="95"/>
      <c r="E1977" s="95"/>
      <c r="F1977" s="94"/>
      <c r="G1977" s="145"/>
      <c r="H1977" s="245"/>
      <c r="I1977" s="211" t="str">
        <f>IF(D1977="Room AC (window/wall)",'Emission Factors'!$E$53,IF(D1977="Room AC (PTAC/PTHP)",H1977,IF(D1977="Residential AC",'Emission Factors'!$E$55,IF(D1977="Residential HP",H1977,IF(D1977="Commercial AC (&gt;=65k to &lt;135,000k Btu/hr)",'Emission Factors'!$E$57,IF(D1977="Commercial AC (&gt;=135,000k Btu/hr)",'Emission Factors'!$E$58,""))))))</f>
        <v/>
      </c>
      <c r="J1977" s="96"/>
      <c r="K1977" s="211" t="str">
        <f>IF(ISBLANK(J1977),"",VLOOKUP(J1977,'Emission Factors'!$C$81:$G$221,4,FALSE))</f>
        <v/>
      </c>
      <c r="L1977" s="210" t="str">
        <f>IF(D1977="Room AC (window/wall)",'Emission Factors'!$F$53,IF(D1977="Room AC (PTAC/PTHP)",'Emission Factors'!$F$54,IF(D1977="Residential AC",'Emission Factors'!$F$55,IF(D1977="Residential HP",'Emission Factors'!$F$56,IF(D1977="Commercial AC (&gt;=65k to &lt;135,000k Btu/hr)",'Emission Factors'!$F$57,IF(D1977="Commercial AC (&gt;=135,000k Btu/hr)",'Emission Factors'!$F$58,""))))))</f>
        <v/>
      </c>
      <c r="M1977" s="211" t="str">
        <f>IF(D1977="Room AC (window/wall)",'Emission Factors'!$G$53,IF(D1977="Room AC (PTAC/PTHP)",'Emission Factors'!$G$54,IF(D1977="Residential AC",'Emission Factors'!$G$55,IF(D1977="Residential HP",'Emission Factors'!$G$56,IF(D1977="Commercial AC (&gt;=65k to &lt;135,000k Btu/hr)",'Emission Factors'!$G$57,IF(D1977="Commercial AC (&gt;=135,000k Btu/hr)",'Emission Factors'!$G$58,""))))))</f>
        <v/>
      </c>
      <c r="N1977" s="96"/>
      <c r="O1977" s="209" t="str">
        <f>IF(ISBLANK(D1977),"",(IF(D1977="Room AC (window/wall)",'Emission Factors'!$C$53,IF(D1977="Room AC (PTAC/PTHP)",'Emission Factors'!$C$54,IF(D1977="Residential AC",'Emission Factors'!$C$55,IF(D1977="Residential HP",'Emission Factors'!$C$56,IF(D1977="Commercial AC (&gt;=65k to &lt;135,000k Btu/hr)",'Emission Factors'!$C$57,IF(D1977="Commercial AC (&gt;=135,000k Btu/hr)",'Emission Factors'!$C$58,""))))))))</f>
        <v/>
      </c>
      <c r="P1977" s="209" t="str">
        <f t="shared" si="300"/>
        <v/>
      </c>
      <c r="Q1977" s="95"/>
      <c r="R1977" s="256"/>
      <c r="S1977" s="256"/>
      <c r="T1977" s="96"/>
      <c r="U1977" s="211" t="str">
        <f>IF(Q1977="Room AC (window/wall)",'Emission Factors'!$E$53,IF(AND(Q1977="Room AC (PTAC/PTHP)",ISBLANK(T1977)),"Error",IF(AND(Q1977="Room AC (PTAC/PTHP)",T1977&gt;0),T1977,IF(Q1977="Residential AC",'Emission Factors'!$E$55,IF(AND(Q1977="Residential HP",ISBLANK(T1977)),"Error",IF(AND(Q1977="Residential HP",T1977&gt;0),T1977,IF(Q1977="Commercial AC (&gt;=65k to &lt;135,000k Btu/hr)",'Emission Factors'!$E$57,IF(Q1977="Commercial AC (&gt;=135,000k Btu/hr)",'Emission Factors'!$E$58,""))))))))</f>
        <v/>
      </c>
      <c r="V1977" s="95"/>
      <c r="W1977" s="211" t="str">
        <f>IF(ISBLANK(V1977),"",VLOOKUP(V1977,'Emission Factors'!$C$81:$G$221,4,FALSE))</f>
        <v/>
      </c>
      <c r="X1977" s="210" t="str">
        <f>IF(Q1977="Room AC (window/wall)",'Emission Factors'!$F$53,IF(Q1977="Room AC (PTAC/PTHP)",'Emission Factors'!$F$54,IF(Q1977="Residential AC",'Emission Factors'!$F$55,IF(Q1977="Residential HP",'Emission Factors'!$F$56,IF(Q1977="Commercial AC (&gt;=65k to &lt;135,000k Btu/hr)",'Emission Factors'!$F$57,IF(Q1977="Commercial AC (&gt;=135,000k Btu/hr)",'Emission Factors'!$F$58,""))))))</f>
        <v/>
      </c>
      <c r="Y1977" s="211" t="str">
        <f>IF(Q1977="Room AC (window/wall)",'Emission Factors'!$G$53,IF(Q1977="Room AC (PTAC/PTHP)",'Emission Factors'!$G$54,IF(Q1977="Residential AC",'Emission Factors'!$G$55,IF(Q1977="Residential HP",'Emission Factors'!$G$56,IF(Q1977="Commercial AC (&gt;=65k to &lt;135,000k Btu/hr)",'Emission Factors'!$G$57,IF(Q1977="Commercial AC (&gt;=135,000k Btu/hr)",'Emission Factors'!$G$58,""))))))</f>
        <v/>
      </c>
      <c r="Z1977" s="96"/>
      <c r="AA1977" s="97" t="str">
        <f t="shared" si="301"/>
        <v/>
      </c>
      <c r="AB1977" s="97" t="str">
        <f t="shared" si="302"/>
        <v/>
      </c>
      <c r="AC1977" s="246" t="str">
        <f t="shared" si="303"/>
        <v/>
      </c>
      <c r="AD1977" s="97" t="str">
        <f t="shared" si="304"/>
        <v/>
      </c>
      <c r="AE1977" s="97" t="str">
        <f t="shared" si="305"/>
        <v/>
      </c>
      <c r="AF1977" s="252" t="str">
        <f t="shared" si="306"/>
        <v/>
      </c>
      <c r="AG1977" s="254" t="str">
        <f t="shared" si="307"/>
        <v/>
      </c>
      <c r="AH1977" s="248" t="str">
        <f t="shared" si="308"/>
        <v/>
      </c>
      <c r="AI1977" s="249" t="str">
        <f t="shared" si="309"/>
        <v/>
      </c>
    </row>
    <row r="1978" spans="2:35" x14ac:dyDescent="0.3">
      <c r="B1978" s="94"/>
      <c r="C1978" s="95"/>
      <c r="D1978" s="95"/>
      <c r="E1978" s="95"/>
      <c r="F1978" s="94"/>
      <c r="G1978" s="145"/>
      <c r="H1978" s="245"/>
      <c r="I1978" s="211" t="str">
        <f>IF(D1978="Room AC (window/wall)",'Emission Factors'!$E$53,IF(D1978="Room AC (PTAC/PTHP)",H1978,IF(D1978="Residential AC",'Emission Factors'!$E$55,IF(D1978="Residential HP",H1978,IF(D1978="Commercial AC (&gt;=65k to &lt;135,000k Btu/hr)",'Emission Factors'!$E$57,IF(D1978="Commercial AC (&gt;=135,000k Btu/hr)",'Emission Factors'!$E$58,""))))))</f>
        <v/>
      </c>
      <c r="J1978" s="96"/>
      <c r="K1978" s="211" t="str">
        <f>IF(ISBLANK(J1978),"",VLOOKUP(J1978,'Emission Factors'!$C$81:$G$221,4,FALSE))</f>
        <v/>
      </c>
      <c r="L1978" s="210" t="str">
        <f>IF(D1978="Room AC (window/wall)",'Emission Factors'!$F$53,IF(D1978="Room AC (PTAC/PTHP)",'Emission Factors'!$F$54,IF(D1978="Residential AC",'Emission Factors'!$F$55,IF(D1978="Residential HP",'Emission Factors'!$F$56,IF(D1978="Commercial AC (&gt;=65k to &lt;135,000k Btu/hr)",'Emission Factors'!$F$57,IF(D1978="Commercial AC (&gt;=135,000k Btu/hr)",'Emission Factors'!$F$58,""))))))</f>
        <v/>
      </c>
      <c r="M1978" s="211" t="str">
        <f>IF(D1978="Room AC (window/wall)",'Emission Factors'!$G$53,IF(D1978="Room AC (PTAC/PTHP)",'Emission Factors'!$G$54,IF(D1978="Residential AC",'Emission Factors'!$G$55,IF(D1978="Residential HP",'Emission Factors'!$G$56,IF(D1978="Commercial AC (&gt;=65k to &lt;135,000k Btu/hr)",'Emission Factors'!$G$57,IF(D1978="Commercial AC (&gt;=135,000k Btu/hr)",'Emission Factors'!$G$58,""))))))</f>
        <v/>
      </c>
      <c r="N1978" s="96"/>
      <c r="O1978" s="209" t="str">
        <f>IF(ISBLANK(D1978),"",(IF(D1978="Room AC (window/wall)",'Emission Factors'!$C$53,IF(D1978="Room AC (PTAC/PTHP)",'Emission Factors'!$C$54,IF(D1978="Residential AC",'Emission Factors'!$C$55,IF(D1978="Residential HP",'Emission Factors'!$C$56,IF(D1978="Commercial AC (&gt;=65k to &lt;135,000k Btu/hr)",'Emission Factors'!$C$57,IF(D1978="Commercial AC (&gt;=135,000k Btu/hr)",'Emission Factors'!$C$58,""))))))))</f>
        <v/>
      </c>
      <c r="P1978" s="209" t="str">
        <f t="shared" si="300"/>
        <v/>
      </c>
      <c r="Q1978" s="95"/>
      <c r="R1978" s="256"/>
      <c r="S1978" s="256"/>
      <c r="T1978" s="96"/>
      <c r="U1978" s="211" t="str">
        <f>IF(Q1978="Room AC (window/wall)",'Emission Factors'!$E$53,IF(AND(Q1978="Room AC (PTAC/PTHP)",ISBLANK(T1978)),"Error",IF(AND(Q1978="Room AC (PTAC/PTHP)",T1978&gt;0),T1978,IF(Q1978="Residential AC",'Emission Factors'!$E$55,IF(AND(Q1978="Residential HP",ISBLANK(T1978)),"Error",IF(AND(Q1978="Residential HP",T1978&gt;0),T1978,IF(Q1978="Commercial AC (&gt;=65k to &lt;135,000k Btu/hr)",'Emission Factors'!$E$57,IF(Q1978="Commercial AC (&gt;=135,000k Btu/hr)",'Emission Factors'!$E$58,""))))))))</f>
        <v/>
      </c>
      <c r="V1978" s="95"/>
      <c r="W1978" s="211" t="str">
        <f>IF(ISBLANK(V1978),"",VLOOKUP(V1978,'Emission Factors'!$C$81:$G$221,4,FALSE))</f>
        <v/>
      </c>
      <c r="X1978" s="210" t="str">
        <f>IF(Q1978="Room AC (window/wall)",'Emission Factors'!$F$53,IF(Q1978="Room AC (PTAC/PTHP)",'Emission Factors'!$F$54,IF(Q1978="Residential AC",'Emission Factors'!$F$55,IF(Q1978="Residential HP",'Emission Factors'!$F$56,IF(Q1978="Commercial AC (&gt;=65k to &lt;135,000k Btu/hr)",'Emission Factors'!$F$57,IF(Q1978="Commercial AC (&gt;=135,000k Btu/hr)",'Emission Factors'!$F$58,""))))))</f>
        <v/>
      </c>
      <c r="Y1978" s="211" t="str">
        <f>IF(Q1978="Room AC (window/wall)",'Emission Factors'!$G$53,IF(Q1978="Room AC (PTAC/PTHP)",'Emission Factors'!$G$54,IF(Q1978="Residential AC",'Emission Factors'!$G$55,IF(Q1978="Residential HP",'Emission Factors'!$G$56,IF(Q1978="Commercial AC (&gt;=65k to &lt;135,000k Btu/hr)",'Emission Factors'!$G$57,IF(Q1978="Commercial AC (&gt;=135,000k Btu/hr)",'Emission Factors'!$G$58,""))))))</f>
        <v/>
      </c>
      <c r="Z1978" s="96"/>
      <c r="AA1978" s="97" t="str">
        <f t="shared" si="301"/>
        <v/>
      </c>
      <c r="AB1978" s="97" t="str">
        <f t="shared" si="302"/>
        <v/>
      </c>
      <c r="AC1978" s="246" t="str">
        <f t="shared" si="303"/>
        <v/>
      </c>
      <c r="AD1978" s="97" t="str">
        <f t="shared" si="304"/>
        <v/>
      </c>
      <c r="AE1978" s="97" t="str">
        <f t="shared" si="305"/>
        <v/>
      </c>
      <c r="AF1978" s="252" t="str">
        <f t="shared" si="306"/>
        <v/>
      </c>
      <c r="AG1978" s="254" t="str">
        <f t="shared" si="307"/>
        <v/>
      </c>
      <c r="AH1978" s="248" t="str">
        <f t="shared" si="308"/>
        <v/>
      </c>
      <c r="AI1978" s="249" t="str">
        <f t="shared" si="309"/>
        <v/>
      </c>
    </row>
    <row r="1979" spans="2:35" x14ac:dyDescent="0.3">
      <c r="B1979" s="94"/>
      <c r="C1979" s="95"/>
      <c r="D1979" s="95"/>
      <c r="E1979" s="95"/>
      <c r="F1979" s="94"/>
      <c r="G1979" s="145"/>
      <c r="H1979" s="245"/>
      <c r="I1979" s="211" t="str">
        <f>IF(D1979="Room AC (window/wall)",'Emission Factors'!$E$53,IF(D1979="Room AC (PTAC/PTHP)",H1979,IF(D1979="Residential AC",'Emission Factors'!$E$55,IF(D1979="Residential HP",H1979,IF(D1979="Commercial AC (&gt;=65k to &lt;135,000k Btu/hr)",'Emission Factors'!$E$57,IF(D1979="Commercial AC (&gt;=135,000k Btu/hr)",'Emission Factors'!$E$58,""))))))</f>
        <v/>
      </c>
      <c r="J1979" s="96"/>
      <c r="K1979" s="211" t="str">
        <f>IF(ISBLANK(J1979),"",VLOOKUP(J1979,'Emission Factors'!$C$81:$G$221,4,FALSE))</f>
        <v/>
      </c>
      <c r="L1979" s="210" t="str">
        <f>IF(D1979="Room AC (window/wall)",'Emission Factors'!$F$53,IF(D1979="Room AC (PTAC/PTHP)",'Emission Factors'!$F$54,IF(D1979="Residential AC",'Emission Factors'!$F$55,IF(D1979="Residential HP",'Emission Factors'!$F$56,IF(D1979="Commercial AC (&gt;=65k to &lt;135,000k Btu/hr)",'Emission Factors'!$F$57,IF(D1979="Commercial AC (&gt;=135,000k Btu/hr)",'Emission Factors'!$F$58,""))))))</f>
        <v/>
      </c>
      <c r="M1979" s="211" t="str">
        <f>IF(D1979="Room AC (window/wall)",'Emission Factors'!$G$53,IF(D1979="Room AC (PTAC/PTHP)",'Emission Factors'!$G$54,IF(D1979="Residential AC",'Emission Factors'!$G$55,IF(D1979="Residential HP",'Emission Factors'!$G$56,IF(D1979="Commercial AC (&gt;=65k to &lt;135,000k Btu/hr)",'Emission Factors'!$G$57,IF(D1979="Commercial AC (&gt;=135,000k Btu/hr)",'Emission Factors'!$G$58,""))))))</f>
        <v/>
      </c>
      <c r="N1979" s="96"/>
      <c r="O1979" s="209" t="str">
        <f>IF(ISBLANK(D1979),"",(IF(D1979="Room AC (window/wall)",'Emission Factors'!$C$53,IF(D1979="Room AC (PTAC/PTHP)",'Emission Factors'!$C$54,IF(D1979="Residential AC",'Emission Factors'!$C$55,IF(D1979="Residential HP",'Emission Factors'!$C$56,IF(D1979="Commercial AC (&gt;=65k to &lt;135,000k Btu/hr)",'Emission Factors'!$C$57,IF(D1979="Commercial AC (&gt;=135,000k Btu/hr)",'Emission Factors'!$C$58,""))))))))</f>
        <v/>
      </c>
      <c r="P1979" s="209" t="str">
        <f t="shared" si="300"/>
        <v/>
      </c>
      <c r="Q1979" s="95"/>
      <c r="R1979" s="256"/>
      <c r="S1979" s="256"/>
      <c r="T1979" s="96"/>
      <c r="U1979" s="211" t="str">
        <f>IF(Q1979="Room AC (window/wall)",'Emission Factors'!$E$53,IF(AND(Q1979="Room AC (PTAC/PTHP)",ISBLANK(T1979)),"Error",IF(AND(Q1979="Room AC (PTAC/PTHP)",T1979&gt;0),T1979,IF(Q1979="Residential AC",'Emission Factors'!$E$55,IF(AND(Q1979="Residential HP",ISBLANK(T1979)),"Error",IF(AND(Q1979="Residential HP",T1979&gt;0),T1979,IF(Q1979="Commercial AC (&gt;=65k to &lt;135,000k Btu/hr)",'Emission Factors'!$E$57,IF(Q1979="Commercial AC (&gt;=135,000k Btu/hr)",'Emission Factors'!$E$58,""))))))))</f>
        <v/>
      </c>
      <c r="V1979" s="95"/>
      <c r="W1979" s="211" t="str">
        <f>IF(ISBLANK(V1979),"",VLOOKUP(V1979,'Emission Factors'!$C$81:$G$221,4,FALSE))</f>
        <v/>
      </c>
      <c r="X1979" s="210" t="str">
        <f>IF(Q1979="Room AC (window/wall)",'Emission Factors'!$F$53,IF(Q1979="Room AC (PTAC/PTHP)",'Emission Factors'!$F$54,IF(Q1979="Residential AC",'Emission Factors'!$F$55,IF(Q1979="Residential HP",'Emission Factors'!$F$56,IF(Q1979="Commercial AC (&gt;=65k to &lt;135,000k Btu/hr)",'Emission Factors'!$F$57,IF(Q1979="Commercial AC (&gt;=135,000k Btu/hr)",'Emission Factors'!$F$58,""))))))</f>
        <v/>
      </c>
      <c r="Y1979" s="211" t="str">
        <f>IF(Q1979="Room AC (window/wall)",'Emission Factors'!$G$53,IF(Q1979="Room AC (PTAC/PTHP)",'Emission Factors'!$G$54,IF(Q1979="Residential AC",'Emission Factors'!$G$55,IF(Q1979="Residential HP",'Emission Factors'!$G$56,IF(Q1979="Commercial AC (&gt;=65k to &lt;135,000k Btu/hr)",'Emission Factors'!$G$57,IF(Q1979="Commercial AC (&gt;=135,000k Btu/hr)",'Emission Factors'!$G$58,""))))))</f>
        <v/>
      </c>
      <c r="Z1979" s="96"/>
      <c r="AA1979" s="97" t="str">
        <f t="shared" si="301"/>
        <v/>
      </c>
      <c r="AB1979" s="97" t="str">
        <f t="shared" si="302"/>
        <v/>
      </c>
      <c r="AC1979" s="246" t="str">
        <f t="shared" si="303"/>
        <v/>
      </c>
      <c r="AD1979" s="97" t="str">
        <f t="shared" si="304"/>
        <v/>
      </c>
      <c r="AE1979" s="97" t="str">
        <f t="shared" si="305"/>
        <v/>
      </c>
      <c r="AF1979" s="252" t="str">
        <f t="shared" si="306"/>
        <v/>
      </c>
      <c r="AG1979" s="254" t="str">
        <f t="shared" si="307"/>
        <v/>
      </c>
      <c r="AH1979" s="248" t="str">
        <f t="shared" si="308"/>
        <v/>
      </c>
      <c r="AI1979" s="249" t="str">
        <f t="shared" si="309"/>
        <v/>
      </c>
    </row>
    <row r="1980" spans="2:35" x14ac:dyDescent="0.3">
      <c r="B1980" s="94"/>
      <c r="C1980" s="95"/>
      <c r="D1980" s="95"/>
      <c r="E1980" s="95"/>
      <c r="F1980" s="94"/>
      <c r="G1980" s="145"/>
      <c r="H1980" s="245"/>
      <c r="I1980" s="211" t="str">
        <f>IF(D1980="Room AC (window/wall)",'Emission Factors'!$E$53,IF(D1980="Room AC (PTAC/PTHP)",H1980,IF(D1980="Residential AC",'Emission Factors'!$E$55,IF(D1980="Residential HP",H1980,IF(D1980="Commercial AC (&gt;=65k to &lt;135,000k Btu/hr)",'Emission Factors'!$E$57,IF(D1980="Commercial AC (&gt;=135,000k Btu/hr)",'Emission Factors'!$E$58,""))))))</f>
        <v/>
      </c>
      <c r="J1980" s="96"/>
      <c r="K1980" s="211" t="str">
        <f>IF(ISBLANK(J1980),"",VLOOKUP(J1980,'Emission Factors'!$C$81:$G$221,4,FALSE))</f>
        <v/>
      </c>
      <c r="L1980" s="210" t="str">
        <f>IF(D1980="Room AC (window/wall)",'Emission Factors'!$F$53,IF(D1980="Room AC (PTAC/PTHP)",'Emission Factors'!$F$54,IF(D1980="Residential AC",'Emission Factors'!$F$55,IF(D1980="Residential HP",'Emission Factors'!$F$56,IF(D1980="Commercial AC (&gt;=65k to &lt;135,000k Btu/hr)",'Emission Factors'!$F$57,IF(D1980="Commercial AC (&gt;=135,000k Btu/hr)",'Emission Factors'!$F$58,""))))))</f>
        <v/>
      </c>
      <c r="M1980" s="211" t="str">
        <f>IF(D1980="Room AC (window/wall)",'Emission Factors'!$G$53,IF(D1980="Room AC (PTAC/PTHP)",'Emission Factors'!$G$54,IF(D1980="Residential AC",'Emission Factors'!$G$55,IF(D1980="Residential HP",'Emission Factors'!$G$56,IF(D1980="Commercial AC (&gt;=65k to &lt;135,000k Btu/hr)",'Emission Factors'!$G$57,IF(D1980="Commercial AC (&gt;=135,000k Btu/hr)",'Emission Factors'!$G$58,""))))))</f>
        <v/>
      </c>
      <c r="N1980" s="96"/>
      <c r="O1980" s="209" t="str">
        <f>IF(ISBLANK(D1980),"",(IF(D1980="Room AC (window/wall)",'Emission Factors'!$C$53,IF(D1980="Room AC (PTAC/PTHP)",'Emission Factors'!$C$54,IF(D1980="Residential AC",'Emission Factors'!$C$55,IF(D1980="Residential HP",'Emission Factors'!$C$56,IF(D1980="Commercial AC (&gt;=65k to &lt;135,000k Btu/hr)",'Emission Factors'!$C$57,IF(D1980="Commercial AC (&gt;=135,000k Btu/hr)",'Emission Factors'!$C$58,""))))))))</f>
        <v/>
      </c>
      <c r="P1980" s="209" t="str">
        <f t="shared" si="300"/>
        <v/>
      </c>
      <c r="Q1980" s="95"/>
      <c r="R1980" s="256"/>
      <c r="S1980" s="256"/>
      <c r="T1980" s="96"/>
      <c r="U1980" s="211" t="str">
        <f>IF(Q1980="Room AC (window/wall)",'Emission Factors'!$E$53,IF(AND(Q1980="Room AC (PTAC/PTHP)",ISBLANK(T1980)),"Error",IF(AND(Q1980="Room AC (PTAC/PTHP)",T1980&gt;0),T1980,IF(Q1980="Residential AC",'Emission Factors'!$E$55,IF(AND(Q1980="Residential HP",ISBLANK(T1980)),"Error",IF(AND(Q1980="Residential HP",T1980&gt;0),T1980,IF(Q1980="Commercial AC (&gt;=65k to &lt;135,000k Btu/hr)",'Emission Factors'!$E$57,IF(Q1980="Commercial AC (&gt;=135,000k Btu/hr)",'Emission Factors'!$E$58,""))))))))</f>
        <v/>
      </c>
      <c r="V1980" s="95"/>
      <c r="W1980" s="211" t="str">
        <f>IF(ISBLANK(V1980),"",VLOOKUP(V1980,'Emission Factors'!$C$81:$G$221,4,FALSE))</f>
        <v/>
      </c>
      <c r="X1980" s="210" t="str">
        <f>IF(Q1980="Room AC (window/wall)",'Emission Factors'!$F$53,IF(Q1980="Room AC (PTAC/PTHP)",'Emission Factors'!$F$54,IF(Q1980="Residential AC",'Emission Factors'!$F$55,IF(Q1980="Residential HP",'Emission Factors'!$F$56,IF(Q1980="Commercial AC (&gt;=65k to &lt;135,000k Btu/hr)",'Emission Factors'!$F$57,IF(Q1980="Commercial AC (&gt;=135,000k Btu/hr)",'Emission Factors'!$F$58,""))))))</f>
        <v/>
      </c>
      <c r="Y1980" s="211" t="str">
        <f>IF(Q1980="Room AC (window/wall)",'Emission Factors'!$G$53,IF(Q1980="Room AC (PTAC/PTHP)",'Emission Factors'!$G$54,IF(Q1980="Residential AC",'Emission Factors'!$G$55,IF(Q1980="Residential HP",'Emission Factors'!$G$56,IF(Q1980="Commercial AC (&gt;=65k to &lt;135,000k Btu/hr)",'Emission Factors'!$G$57,IF(Q1980="Commercial AC (&gt;=135,000k Btu/hr)",'Emission Factors'!$G$58,""))))))</f>
        <v/>
      </c>
      <c r="Z1980" s="96"/>
      <c r="AA1980" s="97" t="str">
        <f t="shared" si="301"/>
        <v/>
      </c>
      <c r="AB1980" s="97" t="str">
        <f t="shared" si="302"/>
        <v/>
      </c>
      <c r="AC1980" s="246" t="str">
        <f t="shared" si="303"/>
        <v/>
      </c>
      <c r="AD1980" s="97" t="str">
        <f t="shared" si="304"/>
        <v/>
      </c>
      <c r="AE1980" s="97" t="str">
        <f t="shared" si="305"/>
        <v/>
      </c>
      <c r="AF1980" s="252" t="str">
        <f t="shared" si="306"/>
        <v/>
      </c>
      <c r="AG1980" s="254" t="str">
        <f t="shared" si="307"/>
        <v/>
      </c>
      <c r="AH1980" s="248" t="str">
        <f t="shared" si="308"/>
        <v/>
      </c>
      <c r="AI1980" s="249" t="str">
        <f t="shared" si="309"/>
        <v/>
      </c>
    </row>
    <row r="1981" spans="2:35" x14ac:dyDescent="0.3">
      <c r="B1981" s="94"/>
      <c r="C1981" s="95"/>
      <c r="D1981" s="95"/>
      <c r="E1981" s="95"/>
      <c r="F1981" s="94"/>
      <c r="G1981" s="145"/>
      <c r="H1981" s="245"/>
      <c r="I1981" s="211" t="str">
        <f>IF(D1981="Room AC (window/wall)",'Emission Factors'!$E$53,IF(D1981="Room AC (PTAC/PTHP)",H1981,IF(D1981="Residential AC",'Emission Factors'!$E$55,IF(D1981="Residential HP",H1981,IF(D1981="Commercial AC (&gt;=65k to &lt;135,000k Btu/hr)",'Emission Factors'!$E$57,IF(D1981="Commercial AC (&gt;=135,000k Btu/hr)",'Emission Factors'!$E$58,""))))))</f>
        <v/>
      </c>
      <c r="J1981" s="96"/>
      <c r="K1981" s="211" t="str">
        <f>IF(ISBLANK(J1981),"",VLOOKUP(J1981,'Emission Factors'!$C$81:$G$221,4,FALSE))</f>
        <v/>
      </c>
      <c r="L1981" s="210" t="str">
        <f>IF(D1981="Room AC (window/wall)",'Emission Factors'!$F$53,IF(D1981="Room AC (PTAC/PTHP)",'Emission Factors'!$F$54,IF(D1981="Residential AC",'Emission Factors'!$F$55,IF(D1981="Residential HP",'Emission Factors'!$F$56,IF(D1981="Commercial AC (&gt;=65k to &lt;135,000k Btu/hr)",'Emission Factors'!$F$57,IF(D1981="Commercial AC (&gt;=135,000k Btu/hr)",'Emission Factors'!$F$58,""))))))</f>
        <v/>
      </c>
      <c r="M1981" s="211" t="str">
        <f>IF(D1981="Room AC (window/wall)",'Emission Factors'!$G$53,IF(D1981="Room AC (PTAC/PTHP)",'Emission Factors'!$G$54,IF(D1981="Residential AC",'Emission Factors'!$G$55,IF(D1981="Residential HP",'Emission Factors'!$G$56,IF(D1981="Commercial AC (&gt;=65k to &lt;135,000k Btu/hr)",'Emission Factors'!$G$57,IF(D1981="Commercial AC (&gt;=135,000k Btu/hr)",'Emission Factors'!$G$58,""))))))</f>
        <v/>
      </c>
      <c r="N1981" s="96"/>
      <c r="O1981" s="209" t="str">
        <f>IF(ISBLANK(D1981),"",(IF(D1981="Room AC (window/wall)",'Emission Factors'!$C$53,IF(D1981="Room AC (PTAC/PTHP)",'Emission Factors'!$C$54,IF(D1981="Residential AC",'Emission Factors'!$C$55,IF(D1981="Residential HP",'Emission Factors'!$C$56,IF(D1981="Commercial AC (&gt;=65k to &lt;135,000k Btu/hr)",'Emission Factors'!$C$57,IF(D1981="Commercial AC (&gt;=135,000k Btu/hr)",'Emission Factors'!$C$58,""))))))))</f>
        <v/>
      </c>
      <c r="P1981" s="209" t="str">
        <f t="shared" si="300"/>
        <v/>
      </c>
      <c r="Q1981" s="95"/>
      <c r="R1981" s="256"/>
      <c r="S1981" s="256"/>
      <c r="T1981" s="96"/>
      <c r="U1981" s="211" t="str">
        <f>IF(Q1981="Room AC (window/wall)",'Emission Factors'!$E$53,IF(AND(Q1981="Room AC (PTAC/PTHP)",ISBLANK(T1981)),"Error",IF(AND(Q1981="Room AC (PTAC/PTHP)",T1981&gt;0),T1981,IF(Q1981="Residential AC",'Emission Factors'!$E$55,IF(AND(Q1981="Residential HP",ISBLANK(T1981)),"Error",IF(AND(Q1981="Residential HP",T1981&gt;0),T1981,IF(Q1981="Commercial AC (&gt;=65k to &lt;135,000k Btu/hr)",'Emission Factors'!$E$57,IF(Q1981="Commercial AC (&gt;=135,000k Btu/hr)",'Emission Factors'!$E$58,""))))))))</f>
        <v/>
      </c>
      <c r="V1981" s="95"/>
      <c r="W1981" s="211" t="str">
        <f>IF(ISBLANK(V1981),"",VLOOKUP(V1981,'Emission Factors'!$C$81:$G$221,4,FALSE))</f>
        <v/>
      </c>
      <c r="X1981" s="210" t="str">
        <f>IF(Q1981="Room AC (window/wall)",'Emission Factors'!$F$53,IF(Q1981="Room AC (PTAC/PTHP)",'Emission Factors'!$F$54,IF(Q1981="Residential AC",'Emission Factors'!$F$55,IF(Q1981="Residential HP",'Emission Factors'!$F$56,IF(Q1981="Commercial AC (&gt;=65k to &lt;135,000k Btu/hr)",'Emission Factors'!$F$57,IF(Q1981="Commercial AC (&gt;=135,000k Btu/hr)",'Emission Factors'!$F$58,""))))))</f>
        <v/>
      </c>
      <c r="Y1981" s="211" t="str">
        <f>IF(Q1981="Room AC (window/wall)",'Emission Factors'!$G$53,IF(Q1981="Room AC (PTAC/PTHP)",'Emission Factors'!$G$54,IF(Q1981="Residential AC",'Emission Factors'!$G$55,IF(Q1981="Residential HP",'Emission Factors'!$G$56,IF(Q1981="Commercial AC (&gt;=65k to &lt;135,000k Btu/hr)",'Emission Factors'!$G$57,IF(Q1981="Commercial AC (&gt;=135,000k Btu/hr)",'Emission Factors'!$G$58,""))))))</f>
        <v/>
      </c>
      <c r="Z1981" s="96"/>
      <c r="AA1981" s="97" t="str">
        <f t="shared" si="301"/>
        <v/>
      </c>
      <c r="AB1981" s="97" t="str">
        <f t="shared" si="302"/>
        <v/>
      </c>
      <c r="AC1981" s="246" t="str">
        <f t="shared" si="303"/>
        <v/>
      </c>
      <c r="AD1981" s="97" t="str">
        <f t="shared" si="304"/>
        <v/>
      </c>
      <c r="AE1981" s="97" t="str">
        <f t="shared" si="305"/>
        <v/>
      </c>
      <c r="AF1981" s="252" t="str">
        <f t="shared" si="306"/>
        <v/>
      </c>
      <c r="AG1981" s="254" t="str">
        <f t="shared" si="307"/>
        <v/>
      </c>
      <c r="AH1981" s="248" t="str">
        <f t="shared" si="308"/>
        <v/>
      </c>
      <c r="AI1981" s="249" t="str">
        <f t="shared" si="309"/>
        <v/>
      </c>
    </row>
    <row r="1982" spans="2:35" x14ac:dyDescent="0.3">
      <c r="B1982" s="94"/>
      <c r="C1982" s="95"/>
      <c r="D1982" s="95"/>
      <c r="E1982" s="95"/>
      <c r="F1982" s="94"/>
      <c r="G1982" s="145"/>
      <c r="H1982" s="245"/>
      <c r="I1982" s="211" t="str">
        <f>IF(D1982="Room AC (window/wall)",'Emission Factors'!$E$53,IF(D1982="Room AC (PTAC/PTHP)",H1982,IF(D1982="Residential AC",'Emission Factors'!$E$55,IF(D1982="Residential HP",H1982,IF(D1982="Commercial AC (&gt;=65k to &lt;135,000k Btu/hr)",'Emission Factors'!$E$57,IF(D1982="Commercial AC (&gt;=135,000k Btu/hr)",'Emission Factors'!$E$58,""))))))</f>
        <v/>
      </c>
      <c r="J1982" s="96"/>
      <c r="K1982" s="211" t="str">
        <f>IF(ISBLANK(J1982),"",VLOOKUP(J1982,'Emission Factors'!$C$81:$G$221,4,FALSE))</f>
        <v/>
      </c>
      <c r="L1982" s="210" t="str">
        <f>IF(D1982="Room AC (window/wall)",'Emission Factors'!$F$53,IF(D1982="Room AC (PTAC/PTHP)",'Emission Factors'!$F$54,IF(D1982="Residential AC",'Emission Factors'!$F$55,IF(D1982="Residential HP",'Emission Factors'!$F$56,IF(D1982="Commercial AC (&gt;=65k to &lt;135,000k Btu/hr)",'Emission Factors'!$F$57,IF(D1982="Commercial AC (&gt;=135,000k Btu/hr)",'Emission Factors'!$F$58,""))))))</f>
        <v/>
      </c>
      <c r="M1982" s="211" t="str">
        <f>IF(D1982="Room AC (window/wall)",'Emission Factors'!$G$53,IF(D1982="Room AC (PTAC/PTHP)",'Emission Factors'!$G$54,IF(D1982="Residential AC",'Emission Factors'!$G$55,IF(D1982="Residential HP",'Emission Factors'!$G$56,IF(D1982="Commercial AC (&gt;=65k to &lt;135,000k Btu/hr)",'Emission Factors'!$G$57,IF(D1982="Commercial AC (&gt;=135,000k Btu/hr)",'Emission Factors'!$G$58,""))))))</f>
        <v/>
      </c>
      <c r="N1982" s="96"/>
      <c r="O1982" s="209" t="str">
        <f>IF(ISBLANK(D1982),"",(IF(D1982="Room AC (window/wall)",'Emission Factors'!$C$53,IF(D1982="Room AC (PTAC/PTHP)",'Emission Factors'!$C$54,IF(D1982="Residential AC",'Emission Factors'!$C$55,IF(D1982="Residential HP",'Emission Factors'!$C$56,IF(D1982="Commercial AC (&gt;=65k to &lt;135,000k Btu/hr)",'Emission Factors'!$C$57,IF(D1982="Commercial AC (&gt;=135,000k Btu/hr)",'Emission Factors'!$C$58,""))))))))</f>
        <v/>
      </c>
      <c r="P1982" s="209" t="str">
        <f t="shared" si="300"/>
        <v/>
      </c>
      <c r="Q1982" s="95"/>
      <c r="R1982" s="256"/>
      <c r="S1982" s="256"/>
      <c r="T1982" s="96"/>
      <c r="U1982" s="211" t="str">
        <f>IF(Q1982="Room AC (window/wall)",'Emission Factors'!$E$53,IF(AND(Q1982="Room AC (PTAC/PTHP)",ISBLANK(T1982)),"Error",IF(AND(Q1982="Room AC (PTAC/PTHP)",T1982&gt;0),T1982,IF(Q1982="Residential AC",'Emission Factors'!$E$55,IF(AND(Q1982="Residential HP",ISBLANK(T1982)),"Error",IF(AND(Q1982="Residential HP",T1982&gt;0),T1982,IF(Q1982="Commercial AC (&gt;=65k to &lt;135,000k Btu/hr)",'Emission Factors'!$E$57,IF(Q1982="Commercial AC (&gt;=135,000k Btu/hr)",'Emission Factors'!$E$58,""))))))))</f>
        <v/>
      </c>
      <c r="V1982" s="95"/>
      <c r="W1982" s="211" t="str">
        <f>IF(ISBLANK(V1982),"",VLOOKUP(V1982,'Emission Factors'!$C$81:$G$221,4,FALSE))</f>
        <v/>
      </c>
      <c r="X1982" s="210" t="str">
        <f>IF(Q1982="Room AC (window/wall)",'Emission Factors'!$F$53,IF(Q1982="Room AC (PTAC/PTHP)",'Emission Factors'!$F$54,IF(Q1982="Residential AC",'Emission Factors'!$F$55,IF(Q1982="Residential HP",'Emission Factors'!$F$56,IF(Q1982="Commercial AC (&gt;=65k to &lt;135,000k Btu/hr)",'Emission Factors'!$F$57,IF(Q1982="Commercial AC (&gt;=135,000k Btu/hr)",'Emission Factors'!$F$58,""))))))</f>
        <v/>
      </c>
      <c r="Y1982" s="211" t="str">
        <f>IF(Q1982="Room AC (window/wall)",'Emission Factors'!$G$53,IF(Q1982="Room AC (PTAC/PTHP)",'Emission Factors'!$G$54,IF(Q1982="Residential AC",'Emission Factors'!$G$55,IF(Q1982="Residential HP",'Emission Factors'!$G$56,IF(Q1982="Commercial AC (&gt;=65k to &lt;135,000k Btu/hr)",'Emission Factors'!$G$57,IF(Q1982="Commercial AC (&gt;=135,000k Btu/hr)",'Emission Factors'!$G$58,""))))))</f>
        <v/>
      </c>
      <c r="Z1982" s="96"/>
      <c r="AA1982" s="97" t="str">
        <f t="shared" si="301"/>
        <v/>
      </c>
      <c r="AB1982" s="97" t="str">
        <f t="shared" si="302"/>
        <v/>
      </c>
      <c r="AC1982" s="246" t="str">
        <f t="shared" si="303"/>
        <v/>
      </c>
      <c r="AD1982" s="97" t="str">
        <f t="shared" si="304"/>
        <v/>
      </c>
      <c r="AE1982" s="97" t="str">
        <f t="shared" si="305"/>
        <v/>
      </c>
      <c r="AF1982" s="252" t="str">
        <f t="shared" si="306"/>
        <v/>
      </c>
      <c r="AG1982" s="254" t="str">
        <f t="shared" si="307"/>
        <v/>
      </c>
      <c r="AH1982" s="248" t="str">
        <f t="shared" si="308"/>
        <v/>
      </c>
      <c r="AI1982" s="249" t="str">
        <f t="shared" si="309"/>
        <v/>
      </c>
    </row>
    <row r="1983" spans="2:35" x14ac:dyDescent="0.3">
      <c r="B1983" s="94"/>
      <c r="C1983" s="95"/>
      <c r="D1983" s="95"/>
      <c r="E1983" s="95"/>
      <c r="F1983" s="94"/>
      <c r="G1983" s="145"/>
      <c r="H1983" s="245"/>
      <c r="I1983" s="211" t="str">
        <f>IF(D1983="Room AC (window/wall)",'Emission Factors'!$E$53,IF(D1983="Room AC (PTAC/PTHP)",H1983,IF(D1983="Residential AC",'Emission Factors'!$E$55,IF(D1983="Residential HP",H1983,IF(D1983="Commercial AC (&gt;=65k to &lt;135,000k Btu/hr)",'Emission Factors'!$E$57,IF(D1983="Commercial AC (&gt;=135,000k Btu/hr)",'Emission Factors'!$E$58,""))))))</f>
        <v/>
      </c>
      <c r="J1983" s="96"/>
      <c r="K1983" s="211" t="str">
        <f>IF(ISBLANK(J1983),"",VLOOKUP(J1983,'Emission Factors'!$C$81:$G$221,4,FALSE))</f>
        <v/>
      </c>
      <c r="L1983" s="210" t="str">
        <f>IF(D1983="Room AC (window/wall)",'Emission Factors'!$F$53,IF(D1983="Room AC (PTAC/PTHP)",'Emission Factors'!$F$54,IF(D1983="Residential AC",'Emission Factors'!$F$55,IF(D1983="Residential HP",'Emission Factors'!$F$56,IF(D1983="Commercial AC (&gt;=65k to &lt;135,000k Btu/hr)",'Emission Factors'!$F$57,IF(D1983="Commercial AC (&gt;=135,000k Btu/hr)",'Emission Factors'!$F$58,""))))))</f>
        <v/>
      </c>
      <c r="M1983" s="211" t="str">
        <f>IF(D1983="Room AC (window/wall)",'Emission Factors'!$G$53,IF(D1983="Room AC (PTAC/PTHP)",'Emission Factors'!$G$54,IF(D1983="Residential AC",'Emission Factors'!$G$55,IF(D1983="Residential HP",'Emission Factors'!$G$56,IF(D1983="Commercial AC (&gt;=65k to &lt;135,000k Btu/hr)",'Emission Factors'!$G$57,IF(D1983="Commercial AC (&gt;=135,000k Btu/hr)",'Emission Factors'!$G$58,""))))))</f>
        <v/>
      </c>
      <c r="N1983" s="96"/>
      <c r="O1983" s="209" t="str">
        <f>IF(ISBLANK(D1983),"",(IF(D1983="Room AC (window/wall)",'Emission Factors'!$C$53,IF(D1983="Room AC (PTAC/PTHP)",'Emission Factors'!$C$54,IF(D1983="Residential AC",'Emission Factors'!$C$55,IF(D1983="Residential HP",'Emission Factors'!$C$56,IF(D1983="Commercial AC (&gt;=65k to &lt;135,000k Btu/hr)",'Emission Factors'!$C$57,IF(D1983="Commercial AC (&gt;=135,000k Btu/hr)",'Emission Factors'!$C$58,""))))))))</f>
        <v/>
      </c>
      <c r="P1983" s="209" t="str">
        <f t="shared" si="300"/>
        <v/>
      </c>
      <c r="Q1983" s="95"/>
      <c r="R1983" s="256"/>
      <c r="S1983" s="256"/>
      <c r="T1983" s="96"/>
      <c r="U1983" s="211" t="str">
        <f>IF(Q1983="Room AC (window/wall)",'Emission Factors'!$E$53,IF(AND(Q1983="Room AC (PTAC/PTHP)",ISBLANK(T1983)),"Error",IF(AND(Q1983="Room AC (PTAC/PTHP)",T1983&gt;0),T1983,IF(Q1983="Residential AC",'Emission Factors'!$E$55,IF(AND(Q1983="Residential HP",ISBLANK(T1983)),"Error",IF(AND(Q1983="Residential HP",T1983&gt;0),T1983,IF(Q1983="Commercial AC (&gt;=65k to &lt;135,000k Btu/hr)",'Emission Factors'!$E$57,IF(Q1983="Commercial AC (&gt;=135,000k Btu/hr)",'Emission Factors'!$E$58,""))))))))</f>
        <v/>
      </c>
      <c r="V1983" s="95"/>
      <c r="W1983" s="211" t="str">
        <f>IF(ISBLANK(V1983),"",VLOOKUP(V1983,'Emission Factors'!$C$81:$G$221,4,FALSE))</f>
        <v/>
      </c>
      <c r="X1983" s="210" t="str">
        <f>IF(Q1983="Room AC (window/wall)",'Emission Factors'!$F$53,IF(Q1983="Room AC (PTAC/PTHP)",'Emission Factors'!$F$54,IF(Q1983="Residential AC",'Emission Factors'!$F$55,IF(Q1983="Residential HP",'Emission Factors'!$F$56,IF(Q1983="Commercial AC (&gt;=65k to &lt;135,000k Btu/hr)",'Emission Factors'!$F$57,IF(Q1983="Commercial AC (&gt;=135,000k Btu/hr)",'Emission Factors'!$F$58,""))))))</f>
        <v/>
      </c>
      <c r="Y1983" s="211" t="str">
        <f>IF(Q1983="Room AC (window/wall)",'Emission Factors'!$G$53,IF(Q1983="Room AC (PTAC/PTHP)",'Emission Factors'!$G$54,IF(Q1983="Residential AC",'Emission Factors'!$G$55,IF(Q1983="Residential HP",'Emission Factors'!$G$56,IF(Q1983="Commercial AC (&gt;=65k to &lt;135,000k Btu/hr)",'Emission Factors'!$G$57,IF(Q1983="Commercial AC (&gt;=135,000k Btu/hr)",'Emission Factors'!$G$58,""))))))</f>
        <v/>
      </c>
      <c r="Z1983" s="96"/>
      <c r="AA1983" s="97" t="str">
        <f t="shared" si="301"/>
        <v/>
      </c>
      <c r="AB1983" s="97" t="str">
        <f t="shared" si="302"/>
        <v/>
      </c>
      <c r="AC1983" s="246" t="str">
        <f t="shared" si="303"/>
        <v/>
      </c>
      <c r="AD1983" s="97" t="str">
        <f t="shared" si="304"/>
        <v/>
      </c>
      <c r="AE1983" s="97" t="str">
        <f t="shared" si="305"/>
        <v/>
      </c>
      <c r="AF1983" s="252" t="str">
        <f t="shared" si="306"/>
        <v/>
      </c>
      <c r="AG1983" s="254" t="str">
        <f t="shared" si="307"/>
        <v/>
      </c>
      <c r="AH1983" s="248" t="str">
        <f t="shared" si="308"/>
        <v/>
      </c>
      <c r="AI1983" s="249" t="str">
        <f t="shared" si="309"/>
        <v/>
      </c>
    </row>
    <row r="1984" spans="2:35" x14ac:dyDescent="0.3">
      <c r="B1984" s="94"/>
      <c r="C1984" s="95"/>
      <c r="D1984" s="95"/>
      <c r="E1984" s="95"/>
      <c r="F1984" s="94"/>
      <c r="G1984" s="145"/>
      <c r="H1984" s="245"/>
      <c r="I1984" s="211" t="str">
        <f>IF(D1984="Room AC (window/wall)",'Emission Factors'!$E$53,IF(D1984="Room AC (PTAC/PTHP)",H1984,IF(D1984="Residential AC",'Emission Factors'!$E$55,IF(D1984="Residential HP",H1984,IF(D1984="Commercial AC (&gt;=65k to &lt;135,000k Btu/hr)",'Emission Factors'!$E$57,IF(D1984="Commercial AC (&gt;=135,000k Btu/hr)",'Emission Factors'!$E$58,""))))))</f>
        <v/>
      </c>
      <c r="J1984" s="96"/>
      <c r="K1984" s="211" t="str">
        <f>IF(ISBLANK(J1984),"",VLOOKUP(J1984,'Emission Factors'!$C$81:$G$221,4,FALSE))</f>
        <v/>
      </c>
      <c r="L1984" s="210" t="str">
        <f>IF(D1984="Room AC (window/wall)",'Emission Factors'!$F$53,IF(D1984="Room AC (PTAC/PTHP)",'Emission Factors'!$F$54,IF(D1984="Residential AC",'Emission Factors'!$F$55,IF(D1984="Residential HP",'Emission Factors'!$F$56,IF(D1984="Commercial AC (&gt;=65k to &lt;135,000k Btu/hr)",'Emission Factors'!$F$57,IF(D1984="Commercial AC (&gt;=135,000k Btu/hr)",'Emission Factors'!$F$58,""))))))</f>
        <v/>
      </c>
      <c r="M1984" s="211" t="str">
        <f>IF(D1984="Room AC (window/wall)",'Emission Factors'!$G$53,IF(D1984="Room AC (PTAC/PTHP)",'Emission Factors'!$G$54,IF(D1984="Residential AC",'Emission Factors'!$G$55,IF(D1984="Residential HP",'Emission Factors'!$G$56,IF(D1984="Commercial AC (&gt;=65k to &lt;135,000k Btu/hr)",'Emission Factors'!$G$57,IF(D1984="Commercial AC (&gt;=135,000k Btu/hr)",'Emission Factors'!$G$58,""))))))</f>
        <v/>
      </c>
      <c r="N1984" s="96"/>
      <c r="O1984" s="209" t="str">
        <f>IF(ISBLANK(D1984),"",(IF(D1984="Room AC (window/wall)",'Emission Factors'!$C$53,IF(D1984="Room AC (PTAC/PTHP)",'Emission Factors'!$C$54,IF(D1984="Residential AC",'Emission Factors'!$C$55,IF(D1984="Residential HP",'Emission Factors'!$C$56,IF(D1984="Commercial AC (&gt;=65k to &lt;135,000k Btu/hr)",'Emission Factors'!$C$57,IF(D1984="Commercial AC (&gt;=135,000k Btu/hr)",'Emission Factors'!$C$58,""))))))))</f>
        <v/>
      </c>
      <c r="P1984" s="209" t="str">
        <f t="shared" si="300"/>
        <v/>
      </c>
      <c r="Q1984" s="95"/>
      <c r="R1984" s="256"/>
      <c r="S1984" s="256"/>
      <c r="T1984" s="96"/>
      <c r="U1984" s="211" t="str">
        <f>IF(Q1984="Room AC (window/wall)",'Emission Factors'!$E$53,IF(AND(Q1984="Room AC (PTAC/PTHP)",ISBLANK(T1984)),"Error",IF(AND(Q1984="Room AC (PTAC/PTHP)",T1984&gt;0),T1984,IF(Q1984="Residential AC",'Emission Factors'!$E$55,IF(AND(Q1984="Residential HP",ISBLANK(T1984)),"Error",IF(AND(Q1984="Residential HP",T1984&gt;0),T1984,IF(Q1984="Commercial AC (&gt;=65k to &lt;135,000k Btu/hr)",'Emission Factors'!$E$57,IF(Q1984="Commercial AC (&gt;=135,000k Btu/hr)",'Emission Factors'!$E$58,""))))))))</f>
        <v/>
      </c>
      <c r="V1984" s="95"/>
      <c r="W1984" s="211" t="str">
        <f>IF(ISBLANK(V1984),"",VLOOKUP(V1984,'Emission Factors'!$C$81:$G$221,4,FALSE))</f>
        <v/>
      </c>
      <c r="X1984" s="210" t="str">
        <f>IF(Q1984="Room AC (window/wall)",'Emission Factors'!$F$53,IF(Q1984="Room AC (PTAC/PTHP)",'Emission Factors'!$F$54,IF(Q1984="Residential AC",'Emission Factors'!$F$55,IF(Q1984="Residential HP",'Emission Factors'!$F$56,IF(Q1984="Commercial AC (&gt;=65k to &lt;135,000k Btu/hr)",'Emission Factors'!$F$57,IF(Q1984="Commercial AC (&gt;=135,000k Btu/hr)",'Emission Factors'!$F$58,""))))))</f>
        <v/>
      </c>
      <c r="Y1984" s="211" t="str">
        <f>IF(Q1984="Room AC (window/wall)",'Emission Factors'!$G$53,IF(Q1984="Room AC (PTAC/PTHP)",'Emission Factors'!$G$54,IF(Q1984="Residential AC",'Emission Factors'!$G$55,IF(Q1984="Residential HP",'Emission Factors'!$G$56,IF(Q1984="Commercial AC (&gt;=65k to &lt;135,000k Btu/hr)",'Emission Factors'!$G$57,IF(Q1984="Commercial AC (&gt;=135,000k Btu/hr)",'Emission Factors'!$G$58,""))))))</f>
        <v/>
      </c>
      <c r="Z1984" s="96"/>
      <c r="AA1984" s="97" t="str">
        <f t="shared" si="301"/>
        <v/>
      </c>
      <c r="AB1984" s="97" t="str">
        <f t="shared" si="302"/>
        <v/>
      </c>
      <c r="AC1984" s="246" t="str">
        <f t="shared" si="303"/>
        <v/>
      </c>
      <c r="AD1984" s="97" t="str">
        <f t="shared" si="304"/>
        <v/>
      </c>
      <c r="AE1984" s="97" t="str">
        <f t="shared" si="305"/>
        <v/>
      </c>
      <c r="AF1984" s="252" t="str">
        <f t="shared" si="306"/>
        <v/>
      </c>
      <c r="AG1984" s="254" t="str">
        <f t="shared" si="307"/>
        <v/>
      </c>
      <c r="AH1984" s="248" t="str">
        <f t="shared" si="308"/>
        <v/>
      </c>
      <c r="AI1984" s="249" t="str">
        <f t="shared" si="309"/>
        <v/>
      </c>
    </row>
    <row r="1985" spans="2:35" x14ac:dyDescent="0.3">
      <c r="B1985" s="94"/>
      <c r="C1985" s="95"/>
      <c r="D1985" s="95"/>
      <c r="E1985" s="95"/>
      <c r="F1985" s="94"/>
      <c r="G1985" s="145"/>
      <c r="H1985" s="245"/>
      <c r="I1985" s="211" t="str">
        <f>IF(D1985="Room AC (window/wall)",'Emission Factors'!$E$53,IF(D1985="Room AC (PTAC/PTHP)",H1985,IF(D1985="Residential AC",'Emission Factors'!$E$55,IF(D1985="Residential HP",H1985,IF(D1985="Commercial AC (&gt;=65k to &lt;135,000k Btu/hr)",'Emission Factors'!$E$57,IF(D1985="Commercial AC (&gt;=135,000k Btu/hr)",'Emission Factors'!$E$58,""))))))</f>
        <v/>
      </c>
      <c r="J1985" s="96"/>
      <c r="K1985" s="211" t="str">
        <f>IF(ISBLANK(J1985),"",VLOOKUP(J1985,'Emission Factors'!$C$81:$G$221,4,FALSE))</f>
        <v/>
      </c>
      <c r="L1985" s="210" t="str">
        <f>IF(D1985="Room AC (window/wall)",'Emission Factors'!$F$53,IF(D1985="Room AC (PTAC/PTHP)",'Emission Factors'!$F$54,IF(D1985="Residential AC",'Emission Factors'!$F$55,IF(D1985="Residential HP",'Emission Factors'!$F$56,IF(D1985="Commercial AC (&gt;=65k to &lt;135,000k Btu/hr)",'Emission Factors'!$F$57,IF(D1985="Commercial AC (&gt;=135,000k Btu/hr)",'Emission Factors'!$F$58,""))))))</f>
        <v/>
      </c>
      <c r="M1985" s="211" t="str">
        <f>IF(D1985="Room AC (window/wall)",'Emission Factors'!$G$53,IF(D1985="Room AC (PTAC/PTHP)",'Emission Factors'!$G$54,IF(D1985="Residential AC",'Emission Factors'!$G$55,IF(D1985="Residential HP",'Emission Factors'!$G$56,IF(D1985="Commercial AC (&gt;=65k to &lt;135,000k Btu/hr)",'Emission Factors'!$G$57,IF(D1985="Commercial AC (&gt;=135,000k Btu/hr)",'Emission Factors'!$G$58,""))))))</f>
        <v/>
      </c>
      <c r="N1985" s="96"/>
      <c r="O1985" s="209" t="str">
        <f>IF(ISBLANK(D1985),"",(IF(D1985="Room AC (window/wall)",'Emission Factors'!$C$53,IF(D1985="Room AC (PTAC/PTHP)",'Emission Factors'!$C$54,IF(D1985="Residential AC",'Emission Factors'!$C$55,IF(D1985="Residential HP",'Emission Factors'!$C$56,IF(D1985="Commercial AC (&gt;=65k to &lt;135,000k Btu/hr)",'Emission Factors'!$C$57,IF(D1985="Commercial AC (&gt;=135,000k Btu/hr)",'Emission Factors'!$C$58,""))))))))</f>
        <v/>
      </c>
      <c r="P1985" s="209" t="str">
        <f t="shared" si="300"/>
        <v/>
      </c>
      <c r="Q1985" s="95"/>
      <c r="R1985" s="256"/>
      <c r="S1985" s="256"/>
      <c r="T1985" s="96"/>
      <c r="U1985" s="211" t="str">
        <f>IF(Q1985="Room AC (window/wall)",'Emission Factors'!$E$53,IF(AND(Q1985="Room AC (PTAC/PTHP)",ISBLANK(T1985)),"Error",IF(AND(Q1985="Room AC (PTAC/PTHP)",T1985&gt;0),T1985,IF(Q1985="Residential AC",'Emission Factors'!$E$55,IF(AND(Q1985="Residential HP",ISBLANK(T1985)),"Error",IF(AND(Q1985="Residential HP",T1985&gt;0),T1985,IF(Q1985="Commercial AC (&gt;=65k to &lt;135,000k Btu/hr)",'Emission Factors'!$E$57,IF(Q1985="Commercial AC (&gt;=135,000k Btu/hr)",'Emission Factors'!$E$58,""))))))))</f>
        <v/>
      </c>
      <c r="V1985" s="95"/>
      <c r="W1985" s="211" t="str">
        <f>IF(ISBLANK(V1985),"",VLOOKUP(V1985,'Emission Factors'!$C$81:$G$221,4,FALSE))</f>
        <v/>
      </c>
      <c r="X1985" s="210" t="str">
        <f>IF(Q1985="Room AC (window/wall)",'Emission Factors'!$F$53,IF(Q1985="Room AC (PTAC/PTHP)",'Emission Factors'!$F$54,IF(Q1985="Residential AC",'Emission Factors'!$F$55,IF(Q1985="Residential HP",'Emission Factors'!$F$56,IF(Q1985="Commercial AC (&gt;=65k to &lt;135,000k Btu/hr)",'Emission Factors'!$F$57,IF(Q1985="Commercial AC (&gt;=135,000k Btu/hr)",'Emission Factors'!$F$58,""))))))</f>
        <v/>
      </c>
      <c r="Y1985" s="211" t="str">
        <f>IF(Q1985="Room AC (window/wall)",'Emission Factors'!$G$53,IF(Q1985="Room AC (PTAC/PTHP)",'Emission Factors'!$G$54,IF(Q1985="Residential AC",'Emission Factors'!$G$55,IF(Q1985="Residential HP",'Emission Factors'!$G$56,IF(Q1985="Commercial AC (&gt;=65k to &lt;135,000k Btu/hr)",'Emission Factors'!$G$57,IF(Q1985="Commercial AC (&gt;=135,000k Btu/hr)",'Emission Factors'!$G$58,""))))))</f>
        <v/>
      </c>
      <c r="Z1985" s="96"/>
      <c r="AA1985" s="97" t="str">
        <f t="shared" si="301"/>
        <v/>
      </c>
      <c r="AB1985" s="97" t="str">
        <f t="shared" si="302"/>
        <v/>
      </c>
      <c r="AC1985" s="246" t="str">
        <f t="shared" si="303"/>
        <v/>
      </c>
      <c r="AD1985" s="97" t="str">
        <f t="shared" si="304"/>
        <v/>
      </c>
      <c r="AE1985" s="97" t="str">
        <f t="shared" si="305"/>
        <v/>
      </c>
      <c r="AF1985" s="252" t="str">
        <f t="shared" si="306"/>
        <v/>
      </c>
      <c r="AG1985" s="254" t="str">
        <f t="shared" si="307"/>
        <v/>
      </c>
      <c r="AH1985" s="248" t="str">
        <f t="shared" si="308"/>
        <v/>
      </c>
      <c r="AI1985" s="249" t="str">
        <f t="shared" si="309"/>
        <v/>
      </c>
    </row>
    <row r="1986" spans="2:35" x14ac:dyDescent="0.3">
      <c r="B1986" s="94"/>
      <c r="C1986" s="95"/>
      <c r="D1986" s="95"/>
      <c r="E1986" s="95"/>
      <c r="F1986" s="94"/>
      <c r="G1986" s="145"/>
      <c r="H1986" s="245"/>
      <c r="I1986" s="211" t="str">
        <f>IF(D1986="Room AC (window/wall)",'Emission Factors'!$E$53,IF(D1986="Room AC (PTAC/PTHP)",H1986,IF(D1986="Residential AC",'Emission Factors'!$E$55,IF(D1986="Residential HP",H1986,IF(D1986="Commercial AC (&gt;=65k to &lt;135,000k Btu/hr)",'Emission Factors'!$E$57,IF(D1986="Commercial AC (&gt;=135,000k Btu/hr)",'Emission Factors'!$E$58,""))))))</f>
        <v/>
      </c>
      <c r="J1986" s="96"/>
      <c r="K1986" s="211" t="str">
        <f>IF(ISBLANK(J1986),"",VLOOKUP(J1986,'Emission Factors'!$C$81:$G$221,4,FALSE))</f>
        <v/>
      </c>
      <c r="L1986" s="210" t="str">
        <f>IF(D1986="Room AC (window/wall)",'Emission Factors'!$F$53,IF(D1986="Room AC (PTAC/PTHP)",'Emission Factors'!$F$54,IF(D1986="Residential AC",'Emission Factors'!$F$55,IF(D1986="Residential HP",'Emission Factors'!$F$56,IF(D1986="Commercial AC (&gt;=65k to &lt;135,000k Btu/hr)",'Emission Factors'!$F$57,IF(D1986="Commercial AC (&gt;=135,000k Btu/hr)",'Emission Factors'!$F$58,""))))))</f>
        <v/>
      </c>
      <c r="M1986" s="211" t="str">
        <f>IF(D1986="Room AC (window/wall)",'Emission Factors'!$G$53,IF(D1986="Room AC (PTAC/PTHP)",'Emission Factors'!$G$54,IF(D1986="Residential AC",'Emission Factors'!$G$55,IF(D1986="Residential HP",'Emission Factors'!$G$56,IF(D1986="Commercial AC (&gt;=65k to &lt;135,000k Btu/hr)",'Emission Factors'!$G$57,IF(D1986="Commercial AC (&gt;=135,000k Btu/hr)",'Emission Factors'!$G$58,""))))))</f>
        <v/>
      </c>
      <c r="N1986" s="96"/>
      <c r="O1986" s="209" t="str">
        <f>IF(ISBLANK(D1986),"",(IF(D1986="Room AC (window/wall)",'Emission Factors'!$C$53,IF(D1986="Room AC (PTAC/PTHP)",'Emission Factors'!$C$54,IF(D1986="Residential AC",'Emission Factors'!$C$55,IF(D1986="Residential HP",'Emission Factors'!$C$56,IF(D1986="Commercial AC (&gt;=65k to &lt;135,000k Btu/hr)",'Emission Factors'!$C$57,IF(D1986="Commercial AC (&gt;=135,000k Btu/hr)",'Emission Factors'!$C$58,""))))))))</f>
        <v/>
      </c>
      <c r="P1986" s="209" t="str">
        <f t="shared" si="300"/>
        <v/>
      </c>
      <c r="Q1986" s="95"/>
      <c r="R1986" s="256"/>
      <c r="S1986" s="256"/>
      <c r="T1986" s="96"/>
      <c r="U1986" s="211" t="str">
        <f>IF(Q1986="Room AC (window/wall)",'Emission Factors'!$E$53,IF(AND(Q1986="Room AC (PTAC/PTHP)",ISBLANK(T1986)),"Error",IF(AND(Q1986="Room AC (PTAC/PTHP)",T1986&gt;0),T1986,IF(Q1986="Residential AC",'Emission Factors'!$E$55,IF(AND(Q1986="Residential HP",ISBLANK(T1986)),"Error",IF(AND(Q1986="Residential HP",T1986&gt;0),T1986,IF(Q1986="Commercial AC (&gt;=65k to &lt;135,000k Btu/hr)",'Emission Factors'!$E$57,IF(Q1986="Commercial AC (&gt;=135,000k Btu/hr)",'Emission Factors'!$E$58,""))))))))</f>
        <v/>
      </c>
      <c r="V1986" s="95"/>
      <c r="W1986" s="211" t="str">
        <f>IF(ISBLANK(V1986),"",VLOOKUP(V1986,'Emission Factors'!$C$81:$G$221,4,FALSE))</f>
        <v/>
      </c>
      <c r="X1986" s="210" t="str">
        <f>IF(Q1986="Room AC (window/wall)",'Emission Factors'!$F$53,IF(Q1986="Room AC (PTAC/PTHP)",'Emission Factors'!$F$54,IF(Q1986="Residential AC",'Emission Factors'!$F$55,IF(Q1986="Residential HP",'Emission Factors'!$F$56,IF(Q1986="Commercial AC (&gt;=65k to &lt;135,000k Btu/hr)",'Emission Factors'!$F$57,IF(Q1986="Commercial AC (&gt;=135,000k Btu/hr)",'Emission Factors'!$F$58,""))))))</f>
        <v/>
      </c>
      <c r="Y1986" s="211" t="str">
        <f>IF(Q1986="Room AC (window/wall)",'Emission Factors'!$G$53,IF(Q1986="Room AC (PTAC/PTHP)",'Emission Factors'!$G$54,IF(Q1986="Residential AC",'Emission Factors'!$G$55,IF(Q1986="Residential HP",'Emission Factors'!$G$56,IF(Q1986="Commercial AC (&gt;=65k to &lt;135,000k Btu/hr)",'Emission Factors'!$G$57,IF(Q1986="Commercial AC (&gt;=135,000k Btu/hr)",'Emission Factors'!$G$58,""))))))</f>
        <v/>
      </c>
      <c r="Z1986" s="96"/>
      <c r="AA1986" s="97" t="str">
        <f t="shared" si="301"/>
        <v/>
      </c>
      <c r="AB1986" s="97" t="str">
        <f t="shared" si="302"/>
        <v/>
      </c>
      <c r="AC1986" s="246" t="str">
        <f t="shared" si="303"/>
        <v/>
      </c>
      <c r="AD1986" s="97" t="str">
        <f t="shared" si="304"/>
        <v/>
      </c>
      <c r="AE1986" s="97" t="str">
        <f t="shared" si="305"/>
        <v/>
      </c>
      <c r="AF1986" s="252" t="str">
        <f t="shared" si="306"/>
        <v/>
      </c>
      <c r="AG1986" s="254" t="str">
        <f t="shared" si="307"/>
        <v/>
      </c>
      <c r="AH1986" s="248" t="str">
        <f t="shared" si="308"/>
        <v/>
      </c>
      <c r="AI1986" s="249" t="str">
        <f t="shared" si="309"/>
        <v/>
      </c>
    </row>
    <row r="1987" spans="2:35" x14ac:dyDescent="0.3">
      <c r="B1987" s="94"/>
      <c r="C1987" s="95"/>
      <c r="D1987" s="95"/>
      <c r="E1987" s="95"/>
      <c r="F1987" s="94"/>
      <c r="G1987" s="145"/>
      <c r="H1987" s="245"/>
      <c r="I1987" s="211" t="str">
        <f>IF(D1987="Room AC (window/wall)",'Emission Factors'!$E$53,IF(D1987="Room AC (PTAC/PTHP)",H1987,IF(D1987="Residential AC",'Emission Factors'!$E$55,IF(D1987="Residential HP",H1987,IF(D1987="Commercial AC (&gt;=65k to &lt;135,000k Btu/hr)",'Emission Factors'!$E$57,IF(D1987="Commercial AC (&gt;=135,000k Btu/hr)",'Emission Factors'!$E$58,""))))))</f>
        <v/>
      </c>
      <c r="J1987" s="96"/>
      <c r="K1987" s="211" t="str">
        <f>IF(ISBLANK(J1987),"",VLOOKUP(J1987,'Emission Factors'!$C$81:$G$221,4,FALSE))</f>
        <v/>
      </c>
      <c r="L1987" s="210" t="str">
        <f>IF(D1987="Room AC (window/wall)",'Emission Factors'!$F$53,IF(D1987="Room AC (PTAC/PTHP)",'Emission Factors'!$F$54,IF(D1987="Residential AC",'Emission Factors'!$F$55,IF(D1987="Residential HP",'Emission Factors'!$F$56,IF(D1987="Commercial AC (&gt;=65k to &lt;135,000k Btu/hr)",'Emission Factors'!$F$57,IF(D1987="Commercial AC (&gt;=135,000k Btu/hr)",'Emission Factors'!$F$58,""))))))</f>
        <v/>
      </c>
      <c r="M1987" s="211" t="str">
        <f>IF(D1987="Room AC (window/wall)",'Emission Factors'!$G$53,IF(D1987="Room AC (PTAC/PTHP)",'Emission Factors'!$G$54,IF(D1987="Residential AC",'Emission Factors'!$G$55,IF(D1987="Residential HP",'Emission Factors'!$G$56,IF(D1987="Commercial AC (&gt;=65k to &lt;135,000k Btu/hr)",'Emission Factors'!$G$57,IF(D1987="Commercial AC (&gt;=135,000k Btu/hr)",'Emission Factors'!$G$58,""))))))</f>
        <v/>
      </c>
      <c r="N1987" s="96"/>
      <c r="O1987" s="209" t="str">
        <f>IF(ISBLANK(D1987),"",(IF(D1987="Room AC (window/wall)",'Emission Factors'!$C$53,IF(D1987="Room AC (PTAC/PTHP)",'Emission Factors'!$C$54,IF(D1987="Residential AC",'Emission Factors'!$C$55,IF(D1987="Residential HP",'Emission Factors'!$C$56,IF(D1987="Commercial AC (&gt;=65k to &lt;135,000k Btu/hr)",'Emission Factors'!$C$57,IF(D1987="Commercial AC (&gt;=135,000k Btu/hr)",'Emission Factors'!$C$58,""))))))))</f>
        <v/>
      </c>
      <c r="P1987" s="209" t="str">
        <f t="shared" si="300"/>
        <v/>
      </c>
      <c r="Q1987" s="95"/>
      <c r="R1987" s="256"/>
      <c r="S1987" s="256"/>
      <c r="T1987" s="96"/>
      <c r="U1987" s="211" t="str">
        <f>IF(Q1987="Room AC (window/wall)",'Emission Factors'!$E$53,IF(AND(Q1987="Room AC (PTAC/PTHP)",ISBLANK(T1987)),"Error",IF(AND(Q1987="Room AC (PTAC/PTHP)",T1987&gt;0),T1987,IF(Q1987="Residential AC",'Emission Factors'!$E$55,IF(AND(Q1987="Residential HP",ISBLANK(T1987)),"Error",IF(AND(Q1987="Residential HP",T1987&gt;0),T1987,IF(Q1987="Commercial AC (&gt;=65k to &lt;135,000k Btu/hr)",'Emission Factors'!$E$57,IF(Q1987="Commercial AC (&gt;=135,000k Btu/hr)",'Emission Factors'!$E$58,""))))))))</f>
        <v/>
      </c>
      <c r="V1987" s="95"/>
      <c r="W1987" s="211" t="str">
        <f>IF(ISBLANK(V1987),"",VLOOKUP(V1987,'Emission Factors'!$C$81:$G$221,4,FALSE))</f>
        <v/>
      </c>
      <c r="X1987" s="210" t="str">
        <f>IF(Q1987="Room AC (window/wall)",'Emission Factors'!$F$53,IF(Q1987="Room AC (PTAC/PTHP)",'Emission Factors'!$F$54,IF(Q1987="Residential AC",'Emission Factors'!$F$55,IF(Q1987="Residential HP",'Emission Factors'!$F$56,IF(Q1987="Commercial AC (&gt;=65k to &lt;135,000k Btu/hr)",'Emission Factors'!$F$57,IF(Q1987="Commercial AC (&gt;=135,000k Btu/hr)",'Emission Factors'!$F$58,""))))))</f>
        <v/>
      </c>
      <c r="Y1987" s="211" t="str">
        <f>IF(Q1987="Room AC (window/wall)",'Emission Factors'!$G$53,IF(Q1987="Room AC (PTAC/PTHP)",'Emission Factors'!$G$54,IF(Q1987="Residential AC",'Emission Factors'!$G$55,IF(Q1987="Residential HP",'Emission Factors'!$G$56,IF(Q1987="Commercial AC (&gt;=65k to &lt;135,000k Btu/hr)",'Emission Factors'!$G$57,IF(Q1987="Commercial AC (&gt;=135,000k Btu/hr)",'Emission Factors'!$G$58,""))))))</f>
        <v/>
      </c>
      <c r="Z1987" s="96"/>
      <c r="AA1987" s="97" t="str">
        <f t="shared" si="301"/>
        <v/>
      </c>
      <c r="AB1987" s="97" t="str">
        <f t="shared" si="302"/>
        <v/>
      </c>
      <c r="AC1987" s="246" t="str">
        <f t="shared" si="303"/>
        <v/>
      </c>
      <c r="AD1987" s="97" t="str">
        <f t="shared" si="304"/>
        <v/>
      </c>
      <c r="AE1987" s="97" t="str">
        <f t="shared" si="305"/>
        <v/>
      </c>
      <c r="AF1987" s="252" t="str">
        <f t="shared" si="306"/>
        <v/>
      </c>
      <c r="AG1987" s="254" t="str">
        <f t="shared" si="307"/>
        <v/>
      </c>
      <c r="AH1987" s="248" t="str">
        <f t="shared" si="308"/>
        <v/>
      </c>
      <c r="AI1987" s="249" t="str">
        <f t="shared" si="309"/>
        <v/>
      </c>
    </row>
    <row r="1988" spans="2:35" x14ac:dyDescent="0.3">
      <c r="B1988" s="94"/>
      <c r="C1988" s="95"/>
      <c r="D1988" s="95"/>
      <c r="E1988" s="95"/>
      <c r="F1988" s="94"/>
      <c r="G1988" s="145"/>
      <c r="H1988" s="245"/>
      <c r="I1988" s="211" t="str">
        <f>IF(D1988="Room AC (window/wall)",'Emission Factors'!$E$53,IF(D1988="Room AC (PTAC/PTHP)",H1988,IF(D1988="Residential AC",'Emission Factors'!$E$55,IF(D1988="Residential HP",H1988,IF(D1988="Commercial AC (&gt;=65k to &lt;135,000k Btu/hr)",'Emission Factors'!$E$57,IF(D1988="Commercial AC (&gt;=135,000k Btu/hr)",'Emission Factors'!$E$58,""))))))</f>
        <v/>
      </c>
      <c r="J1988" s="96"/>
      <c r="K1988" s="211" t="str">
        <f>IF(ISBLANK(J1988),"",VLOOKUP(J1988,'Emission Factors'!$C$81:$G$221,4,FALSE))</f>
        <v/>
      </c>
      <c r="L1988" s="210" t="str">
        <f>IF(D1988="Room AC (window/wall)",'Emission Factors'!$F$53,IF(D1988="Room AC (PTAC/PTHP)",'Emission Factors'!$F$54,IF(D1988="Residential AC",'Emission Factors'!$F$55,IF(D1988="Residential HP",'Emission Factors'!$F$56,IF(D1988="Commercial AC (&gt;=65k to &lt;135,000k Btu/hr)",'Emission Factors'!$F$57,IF(D1988="Commercial AC (&gt;=135,000k Btu/hr)",'Emission Factors'!$F$58,""))))))</f>
        <v/>
      </c>
      <c r="M1988" s="211" t="str">
        <f>IF(D1988="Room AC (window/wall)",'Emission Factors'!$G$53,IF(D1988="Room AC (PTAC/PTHP)",'Emission Factors'!$G$54,IF(D1988="Residential AC",'Emission Factors'!$G$55,IF(D1988="Residential HP",'Emission Factors'!$G$56,IF(D1988="Commercial AC (&gt;=65k to &lt;135,000k Btu/hr)",'Emission Factors'!$G$57,IF(D1988="Commercial AC (&gt;=135,000k Btu/hr)",'Emission Factors'!$G$58,""))))))</f>
        <v/>
      </c>
      <c r="N1988" s="96"/>
      <c r="O1988" s="209" t="str">
        <f>IF(ISBLANK(D1988),"",(IF(D1988="Room AC (window/wall)",'Emission Factors'!$C$53,IF(D1988="Room AC (PTAC/PTHP)",'Emission Factors'!$C$54,IF(D1988="Residential AC",'Emission Factors'!$C$55,IF(D1988="Residential HP",'Emission Factors'!$C$56,IF(D1988="Commercial AC (&gt;=65k to &lt;135,000k Btu/hr)",'Emission Factors'!$C$57,IF(D1988="Commercial AC (&gt;=135,000k Btu/hr)",'Emission Factors'!$C$58,""))))))))</f>
        <v/>
      </c>
      <c r="P1988" s="209" t="str">
        <f t="shared" si="300"/>
        <v/>
      </c>
      <c r="Q1988" s="95"/>
      <c r="R1988" s="256"/>
      <c r="S1988" s="256"/>
      <c r="T1988" s="96"/>
      <c r="U1988" s="211" t="str">
        <f>IF(Q1988="Room AC (window/wall)",'Emission Factors'!$E$53,IF(AND(Q1988="Room AC (PTAC/PTHP)",ISBLANK(T1988)),"Error",IF(AND(Q1988="Room AC (PTAC/PTHP)",T1988&gt;0),T1988,IF(Q1988="Residential AC",'Emission Factors'!$E$55,IF(AND(Q1988="Residential HP",ISBLANK(T1988)),"Error",IF(AND(Q1988="Residential HP",T1988&gt;0),T1988,IF(Q1988="Commercial AC (&gt;=65k to &lt;135,000k Btu/hr)",'Emission Factors'!$E$57,IF(Q1988="Commercial AC (&gt;=135,000k Btu/hr)",'Emission Factors'!$E$58,""))))))))</f>
        <v/>
      </c>
      <c r="V1988" s="95"/>
      <c r="W1988" s="211" t="str">
        <f>IF(ISBLANK(V1988),"",VLOOKUP(V1988,'Emission Factors'!$C$81:$G$221,4,FALSE))</f>
        <v/>
      </c>
      <c r="X1988" s="210" t="str">
        <f>IF(Q1988="Room AC (window/wall)",'Emission Factors'!$F$53,IF(Q1988="Room AC (PTAC/PTHP)",'Emission Factors'!$F$54,IF(Q1988="Residential AC",'Emission Factors'!$F$55,IF(Q1988="Residential HP",'Emission Factors'!$F$56,IF(Q1988="Commercial AC (&gt;=65k to &lt;135,000k Btu/hr)",'Emission Factors'!$F$57,IF(Q1988="Commercial AC (&gt;=135,000k Btu/hr)",'Emission Factors'!$F$58,""))))))</f>
        <v/>
      </c>
      <c r="Y1988" s="211" t="str">
        <f>IF(Q1988="Room AC (window/wall)",'Emission Factors'!$G$53,IF(Q1988="Room AC (PTAC/PTHP)",'Emission Factors'!$G$54,IF(Q1988="Residential AC",'Emission Factors'!$G$55,IF(Q1988="Residential HP",'Emission Factors'!$G$56,IF(Q1988="Commercial AC (&gt;=65k to &lt;135,000k Btu/hr)",'Emission Factors'!$G$57,IF(Q1988="Commercial AC (&gt;=135,000k Btu/hr)",'Emission Factors'!$G$58,""))))))</f>
        <v/>
      </c>
      <c r="Z1988" s="96"/>
      <c r="AA1988" s="97" t="str">
        <f t="shared" si="301"/>
        <v/>
      </c>
      <c r="AB1988" s="97" t="str">
        <f t="shared" si="302"/>
        <v/>
      </c>
      <c r="AC1988" s="246" t="str">
        <f t="shared" si="303"/>
        <v/>
      </c>
      <c r="AD1988" s="97" t="str">
        <f t="shared" si="304"/>
        <v/>
      </c>
      <c r="AE1988" s="97" t="str">
        <f t="shared" si="305"/>
        <v/>
      </c>
      <c r="AF1988" s="252" t="str">
        <f t="shared" si="306"/>
        <v/>
      </c>
      <c r="AG1988" s="254" t="str">
        <f t="shared" si="307"/>
        <v/>
      </c>
      <c r="AH1988" s="248" t="str">
        <f t="shared" si="308"/>
        <v/>
      </c>
      <c r="AI1988" s="249" t="str">
        <f t="shared" si="309"/>
        <v/>
      </c>
    </row>
    <row r="1989" spans="2:35" x14ac:dyDescent="0.3">
      <c r="B1989" s="94"/>
      <c r="C1989" s="95"/>
      <c r="D1989" s="95"/>
      <c r="E1989" s="95"/>
      <c r="F1989" s="94"/>
      <c r="G1989" s="145"/>
      <c r="H1989" s="245"/>
      <c r="I1989" s="211" t="str">
        <f>IF(D1989="Room AC (window/wall)",'Emission Factors'!$E$53,IF(D1989="Room AC (PTAC/PTHP)",H1989,IF(D1989="Residential AC",'Emission Factors'!$E$55,IF(D1989="Residential HP",H1989,IF(D1989="Commercial AC (&gt;=65k to &lt;135,000k Btu/hr)",'Emission Factors'!$E$57,IF(D1989="Commercial AC (&gt;=135,000k Btu/hr)",'Emission Factors'!$E$58,""))))))</f>
        <v/>
      </c>
      <c r="J1989" s="96"/>
      <c r="K1989" s="211" t="str">
        <f>IF(ISBLANK(J1989),"",VLOOKUP(J1989,'Emission Factors'!$C$81:$G$221,4,FALSE))</f>
        <v/>
      </c>
      <c r="L1989" s="210" t="str">
        <f>IF(D1989="Room AC (window/wall)",'Emission Factors'!$F$53,IF(D1989="Room AC (PTAC/PTHP)",'Emission Factors'!$F$54,IF(D1989="Residential AC",'Emission Factors'!$F$55,IF(D1989="Residential HP",'Emission Factors'!$F$56,IF(D1989="Commercial AC (&gt;=65k to &lt;135,000k Btu/hr)",'Emission Factors'!$F$57,IF(D1989="Commercial AC (&gt;=135,000k Btu/hr)",'Emission Factors'!$F$58,""))))))</f>
        <v/>
      </c>
      <c r="M1989" s="211" t="str">
        <f>IF(D1989="Room AC (window/wall)",'Emission Factors'!$G$53,IF(D1989="Room AC (PTAC/PTHP)",'Emission Factors'!$G$54,IF(D1989="Residential AC",'Emission Factors'!$G$55,IF(D1989="Residential HP",'Emission Factors'!$G$56,IF(D1989="Commercial AC (&gt;=65k to &lt;135,000k Btu/hr)",'Emission Factors'!$G$57,IF(D1989="Commercial AC (&gt;=135,000k Btu/hr)",'Emission Factors'!$G$58,""))))))</f>
        <v/>
      </c>
      <c r="N1989" s="96"/>
      <c r="O1989" s="209" t="str">
        <f>IF(ISBLANK(D1989),"",(IF(D1989="Room AC (window/wall)",'Emission Factors'!$C$53,IF(D1989="Room AC (PTAC/PTHP)",'Emission Factors'!$C$54,IF(D1989="Residential AC",'Emission Factors'!$C$55,IF(D1989="Residential HP",'Emission Factors'!$C$56,IF(D1989="Commercial AC (&gt;=65k to &lt;135,000k Btu/hr)",'Emission Factors'!$C$57,IF(D1989="Commercial AC (&gt;=135,000k Btu/hr)",'Emission Factors'!$C$58,""))))))))</f>
        <v/>
      </c>
      <c r="P1989" s="209" t="str">
        <f t="shared" si="300"/>
        <v/>
      </c>
      <c r="Q1989" s="95"/>
      <c r="R1989" s="256"/>
      <c r="S1989" s="256"/>
      <c r="T1989" s="96"/>
      <c r="U1989" s="211" t="str">
        <f>IF(Q1989="Room AC (window/wall)",'Emission Factors'!$E$53,IF(AND(Q1989="Room AC (PTAC/PTHP)",ISBLANK(T1989)),"Error",IF(AND(Q1989="Room AC (PTAC/PTHP)",T1989&gt;0),T1989,IF(Q1989="Residential AC",'Emission Factors'!$E$55,IF(AND(Q1989="Residential HP",ISBLANK(T1989)),"Error",IF(AND(Q1989="Residential HP",T1989&gt;0),T1989,IF(Q1989="Commercial AC (&gt;=65k to &lt;135,000k Btu/hr)",'Emission Factors'!$E$57,IF(Q1989="Commercial AC (&gt;=135,000k Btu/hr)",'Emission Factors'!$E$58,""))))))))</f>
        <v/>
      </c>
      <c r="V1989" s="95"/>
      <c r="W1989" s="211" t="str">
        <f>IF(ISBLANK(V1989),"",VLOOKUP(V1989,'Emission Factors'!$C$81:$G$221,4,FALSE))</f>
        <v/>
      </c>
      <c r="X1989" s="210" t="str">
        <f>IF(Q1989="Room AC (window/wall)",'Emission Factors'!$F$53,IF(Q1989="Room AC (PTAC/PTHP)",'Emission Factors'!$F$54,IF(Q1989="Residential AC",'Emission Factors'!$F$55,IF(Q1989="Residential HP",'Emission Factors'!$F$56,IF(Q1989="Commercial AC (&gt;=65k to &lt;135,000k Btu/hr)",'Emission Factors'!$F$57,IF(Q1989="Commercial AC (&gt;=135,000k Btu/hr)",'Emission Factors'!$F$58,""))))))</f>
        <v/>
      </c>
      <c r="Y1989" s="211" t="str">
        <f>IF(Q1989="Room AC (window/wall)",'Emission Factors'!$G$53,IF(Q1989="Room AC (PTAC/PTHP)",'Emission Factors'!$G$54,IF(Q1989="Residential AC",'Emission Factors'!$G$55,IF(Q1989="Residential HP",'Emission Factors'!$G$56,IF(Q1989="Commercial AC (&gt;=65k to &lt;135,000k Btu/hr)",'Emission Factors'!$G$57,IF(Q1989="Commercial AC (&gt;=135,000k Btu/hr)",'Emission Factors'!$G$58,""))))))</f>
        <v/>
      </c>
      <c r="Z1989" s="96"/>
      <c r="AA1989" s="97" t="str">
        <f t="shared" si="301"/>
        <v/>
      </c>
      <c r="AB1989" s="97" t="str">
        <f t="shared" si="302"/>
        <v/>
      </c>
      <c r="AC1989" s="246" t="str">
        <f t="shared" si="303"/>
        <v/>
      </c>
      <c r="AD1989" s="97" t="str">
        <f t="shared" si="304"/>
        <v/>
      </c>
      <c r="AE1989" s="97" t="str">
        <f t="shared" si="305"/>
        <v/>
      </c>
      <c r="AF1989" s="252" t="str">
        <f t="shared" si="306"/>
        <v/>
      </c>
      <c r="AG1989" s="254" t="str">
        <f t="shared" si="307"/>
        <v/>
      </c>
      <c r="AH1989" s="248" t="str">
        <f t="shared" si="308"/>
        <v/>
      </c>
      <c r="AI1989" s="249" t="str">
        <f t="shared" si="309"/>
        <v/>
      </c>
    </row>
    <row r="1990" spans="2:35" x14ac:dyDescent="0.3">
      <c r="B1990" s="94"/>
      <c r="C1990" s="95"/>
      <c r="D1990" s="95"/>
      <c r="E1990" s="95"/>
      <c r="F1990" s="94"/>
      <c r="G1990" s="145"/>
      <c r="H1990" s="245"/>
      <c r="I1990" s="211" t="str">
        <f>IF(D1990="Room AC (window/wall)",'Emission Factors'!$E$53,IF(D1990="Room AC (PTAC/PTHP)",H1990,IF(D1990="Residential AC",'Emission Factors'!$E$55,IF(D1990="Residential HP",H1990,IF(D1990="Commercial AC (&gt;=65k to &lt;135,000k Btu/hr)",'Emission Factors'!$E$57,IF(D1990="Commercial AC (&gt;=135,000k Btu/hr)",'Emission Factors'!$E$58,""))))))</f>
        <v/>
      </c>
      <c r="J1990" s="96"/>
      <c r="K1990" s="211" t="str">
        <f>IF(ISBLANK(J1990),"",VLOOKUP(J1990,'Emission Factors'!$C$81:$G$221,4,FALSE))</f>
        <v/>
      </c>
      <c r="L1990" s="210" t="str">
        <f>IF(D1990="Room AC (window/wall)",'Emission Factors'!$F$53,IF(D1990="Room AC (PTAC/PTHP)",'Emission Factors'!$F$54,IF(D1990="Residential AC",'Emission Factors'!$F$55,IF(D1990="Residential HP",'Emission Factors'!$F$56,IF(D1990="Commercial AC (&gt;=65k to &lt;135,000k Btu/hr)",'Emission Factors'!$F$57,IF(D1990="Commercial AC (&gt;=135,000k Btu/hr)",'Emission Factors'!$F$58,""))))))</f>
        <v/>
      </c>
      <c r="M1990" s="211" t="str">
        <f>IF(D1990="Room AC (window/wall)",'Emission Factors'!$G$53,IF(D1990="Room AC (PTAC/PTHP)",'Emission Factors'!$G$54,IF(D1990="Residential AC",'Emission Factors'!$G$55,IF(D1990="Residential HP",'Emission Factors'!$G$56,IF(D1990="Commercial AC (&gt;=65k to &lt;135,000k Btu/hr)",'Emission Factors'!$G$57,IF(D1990="Commercial AC (&gt;=135,000k Btu/hr)",'Emission Factors'!$G$58,""))))))</f>
        <v/>
      </c>
      <c r="N1990" s="96"/>
      <c r="O1990" s="209" t="str">
        <f>IF(ISBLANK(D1990),"",(IF(D1990="Room AC (window/wall)",'Emission Factors'!$C$53,IF(D1990="Room AC (PTAC/PTHP)",'Emission Factors'!$C$54,IF(D1990="Residential AC",'Emission Factors'!$C$55,IF(D1990="Residential HP",'Emission Factors'!$C$56,IF(D1990="Commercial AC (&gt;=65k to &lt;135,000k Btu/hr)",'Emission Factors'!$C$57,IF(D1990="Commercial AC (&gt;=135,000k Btu/hr)",'Emission Factors'!$C$58,""))))))))</f>
        <v/>
      </c>
      <c r="P1990" s="209" t="str">
        <f t="shared" si="300"/>
        <v/>
      </c>
      <c r="Q1990" s="95"/>
      <c r="R1990" s="256"/>
      <c r="S1990" s="256"/>
      <c r="T1990" s="96"/>
      <c r="U1990" s="211" t="str">
        <f>IF(Q1990="Room AC (window/wall)",'Emission Factors'!$E$53,IF(AND(Q1990="Room AC (PTAC/PTHP)",ISBLANK(T1990)),"Error",IF(AND(Q1990="Room AC (PTAC/PTHP)",T1990&gt;0),T1990,IF(Q1990="Residential AC",'Emission Factors'!$E$55,IF(AND(Q1990="Residential HP",ISBLANK(T1990)),"Error",IF(AND(Q1990="Residential HP",T1990&gt;0),T1990,IF(Q1990="Commercial AC (&gt;=65k to &lt;135,000k Btu/hr)",'Emission Factors'!$E$57,IF(Q1990="Commercial AC (&gt;=135,000k Btu/hr)",'Emission Factors'!$E$58,""))))))))</f>
        <v/>
      </c>
      <c r="V1990" s="95"/>
      <c r="W1990" s="211" t="str">
        <f>IF(ISBLANK(V1990),"",VLOOKUP(V1990,'Emission Factors'!$C$81:$G$221,4,FALSE))</f>
        <v/>
      </c>
      <c r="X1990" s="210" t="str">
        <f>IF(Q1990="Room AC (window/wall)",'Emission Factors'!$F$53,IF(Q1990="Room AC (PTAC/PTHP)",'Emission Factors'!$F$54,IF(Q1990="Residential AC",'Emission Factors'!$F$55,IF(Q1990="Residential HP",'Emission Factors'!$F$56,IF(Q1990="Commercial AC (&gt;=65k to &lt;135,000k Btu/hr)",'Emission Factors'!$F$57,IF(Q1990="Commercial AC (&gt;=135,000k Btu/hr)",'Emission Factors'!$F$58,""))))))</f>
        <v/>
      </c>
      <c r="Y1990" s="211" t="str">
        <f>IF(Q1990="Room AC (window/wall)",'Emission Factors'!$G$53,IF(Q1990="Room AC (PTAC/PTHP)",'Emission Factors'!$G$54,IF(Q1990="Residential AC",'Emission Factors'!$G$55,IF(Q1990="Residential HP",'Emission Factors'!$G$56,IF(Q1990="Commercial AC (&gt;=65k to &lt;135,000k Btu/hr)",'Emission Factors'!$G$57,IF(Q1990="Commercial AC (&gt;=135,000k Btu/hr)",'Emission Factors'!$G$58,""))))))</f>
        <v/>
      </c>
      <c r="Z1990" s="96"/>
      <c r="AA1990" s="97" t="str">
        <f t="shared" si="301"/>
        <v/>
      </c>
      <c r="AB1990" s="97" t="str">
        <f t="shared" si="302"/>
        <v/>
      </c>
      <c r="AC1990" s="246" t="str">
        <f t="shared" si="303"/>
        <v/>
      </c>
      <c r="AD1990" s="97" t="str">
        <f t="shared" si="304"/>
        <v/>
      </c>
      <c r="AE1990" s="97" t="str">
        <f t="shared" si="305"/>
        <v/>
      </c>
      <c r="AF1990" s="252" t="str">
        <f t="shared" si="306"/>
        <v/>
      </c>
      <c r="AG1990" s="254" t="str">
        <f t="shared" si="307"/>
        <v/>
      </c>
      <c r="AH1990" s="248" t="str">
        <f t="shared" si="308"/>
        <v/>
      </c>
      <c r="AI1990" s="249" t="str">
        <f t="shared" si="309"/>
        <v/>
      </c>
    </row>
    <row r="1991" spans="2:35" x14ac:dyDescent="0.3">
      <c r="B1991" s="94"/>
      <c r="C1991" s="95"/>
      <c r="D1991" s="95"/>
      <c r="E1991" s="95"/>
      <c r="F1991" s="94"/>
      <c r="G1991" s="145"/>
      <c r="H1991" s="245"/>
      <c r="I1991" s="211" t="str">
        <f>IF(D1991="Room AC (window/wall)",'Emission Factors'!$E$53,IF(D1991="Room AC (PTAC/PTHP)",H1991,IF(D1991="Residential AC",'Emission Factors'!$E$55,IF(D1991="Residential HP",H1991,IF(D1991="Commercial AC (&gt;=65k to &lt;135,000k Btu/hr)",'Emission Factors'!$E$57,IF(D1991="Commercial AC (&gt;=135,000k Btu/hr)",'Emission Factors'!$E$58,""))))))</f>
        <v/>
      </c>
      <c r="J1991" s="96"/>
      <c r="K1991" s="211" t="str">
        <f>IF(ISBLANK(J1991),"",VLOOKUP(J1991,'Emission Factors'!$C$81:$G$221,4,FALSE))</f>
        <v/>
      </c>
      <c r="L1991" s="210" t="str">
        <f>IF(D1991="Room AC (window/wall)",'Emission Factors'!$F$53,IF(D1991="Room AC (PTAC/PTHP)",'Emission Factors'!$F$54,IF(D1991="Residential AC",'Emission Factors'!$F$55,IF(D1991="Residential HP",'Emission Factors'!$F$56,IF(D1991="Commercial AC (&gt;=65k to &lt;135,000k Btu/hr)",'Emission Factors'!$F$57,IF(D1991="Commercial AC (&gt;=135,000k Btu/hr)",'Emission Factors'!$F$58,""))))))</f>
        <v/>
      </c>
      <c r="M1991" s="211" t="str">
        <f>IF(D1991="Room AC (window/wall)",'Emission Factors'!$G$53,IF(D1991="Room AC (PTAC/PTHP)",'Emission Factors'!$G$54,IF(D1991="Residential AC",'Emission Factors'!$G$55,IF(D1991="Residential HP",'Emission Factors'!$G$56,IF(D1991="Commercial AC (&gt;=65k to &lt;135,000k Btu/hr)",'Emission Factors'!$G$57,IF(D1991="Commercial AC (&gt;=135,000k Btu/hr)",'Emission Factors'!$G$58,""))))))</f>
        <v/>
      </c>
      <c r="N1991" s="96"/>
      <c r="O1991" s="209" t="str">
        <f>IF(ISBLANK(D1991),"",(IF(D1991="Room AC (window/wall)",'Emission Factors'!$C$53,IF(D1991="Room AC (PTAC/PTHP)",'Emission Factors'!$C$54,IF(D1991="Residential AC",'Emission Factors'!$C$55,IF(D1991="Residential HP",'Emission Factors'!$C$56,IF(D1991="Commercial AC (&gt;=65k to &lt;135,000k Btu/hr)",'Emission Factors'!$C$57,IF(D1991="Commercial AC (&gt;=135,000k Btu/hr)",'Emission Factors'!$C$58,""))))))))</f>
        <v/>
      </c>
      <c r="P1991" s="209" t="str">
        <f t="shared" si="300"/>
        <v/>
      </c>
      <c r="Q1991" s="95"/>
      <c r="R1991" s="256"/>
      <c r="S1991" s="256"/>
      <c r="T1991" s="96"/>
      <c r="U1991" s="211" t="str">
        <f>IF(Q1991="Room AC (window/wall)",'Emission Factors'!$E$53,IF(AND(Q1991="Room AC (PTAC/PTHP)",ISBLANK(T1991)),"Error",IF(AND(Q1991="Room AC (PTAC/PTHP)",T1991&gt;0),T1991,IF(Q1991="Residential AC",'Emission Factors'!$E$55,IF(AND(Q1991="Residential HP",ISBLANK(T1991)),"Error",IF(AND(Q1991="Residential HP",T1991&gt;0),T1991,IF(Q1991="Commercial AC (&gt;=65k to &lt;135,000k Btu/hr)",'Emission Factors'!$E$57,IF(Q1991="Commercial AC (&gt;=135,000k Btu/hr)",'Emission Factors'!$E$58,""))))))))</f>
        <v/>
      </c>
      <c r="V1991" s="95"/>
      <c r="W1991" s="211" t="str">
        <f>IF(ISBLANK(V1991),"",VLOOKUP(V1991,'Emission Factors'!$C$81:$G$221,4,FALSE))</f>
        <v/>
      </c>
      <c r="X1991" s="210" t="str">
        <f>IF(Q1991="Room AC (window/wall)",'Emission Factors'!$F$53,IF(Q1991="Room AC (PTAC/PTHP)",'Emission Factors'!$F$54,IF(Q1991="Residential AC",'Emission Factors'!$F$55,IF(Q1991="Residential HP",'Emission Factors'!$F$56,IF(Q1991="Commercial AC (&gt;=65k to &lt;135,000k Btu/hr)",'Emission Factors'!$F$57,IF(Q1991="Commercial AC (&gt;=135,000k Btu/hr)",'Emission Factors'!$F$58,""))))))</f>
        <v/>
      </c>
      <c r="Y1991" s="211" t="str">
        <f>IF(Q1991="Room AC (window/wall)",'Emission Factors'!$G$53,IF(Q1991="Room AC (PTAC/PTHP)",'Emission Factors'!$G$54,IF(Q1991="Residential AC",'Emission Factors'!$G$55,IF(Q1991="Residential HP",'Emission Factors'!$G$56,IF(Q1991="Commercial AC (&gt;=65k to &lt;135,000k Btu/hr)",'Emission Factors'!$G$57,IF(Q1991="Commercial AC (&gt;=135,000k Btu/hr)",'Emission Factors'!$G$58,""))))))</f>
        <v/>
      </c>
      <c r="Z1991" s="96"/>
      <c r="AA1991" s="97" t="str">
        <f t="shared" si="301"/>
        <v/>
      </c>
      <c r="AB1991" s="97" t="str">
        <f t="shared" si="302"/>
        <v/>
      </c>
      <c r="AC1991" s="246" t="str">
        <f t="shared" si="303"/>
        <v/>
      </c>
      <c r="AD1991" s="97" t="str">
        <f t="shared" si="304"/>
        <v/>
      </c>
      <c r="AE1991" s="97" t="str">
        <f t="shared" si="305"/>
        <v/>
      </c>
      <c r="AF1991" s="252" t="str">
        <f t="shared" si="306"/>
        <v/>
      </c>
      <c r="AG1991" s="254" t="str">
        <f t="shared" si="307"/>
        <v/>
      </c>
      <c r="AH1991" s="248" t="str">
        <f t="shared" si="308"/>
        <v/>
      </c>
      <c r="AI1991" s="249" t="str">
        <f t="shared" si="309"/>
        <v/>
      </c>
    </row>
    <row r="1992" spans="2:35" x14ac:dyDescent="0.3">
      <c r="B1992" s="94"/>
      <c r="C1992" s="95"/>
      <c r="D1992" s="95"/>
      <c r="E1992" s="95"/>
      <c r="F1992" s="94"/>
      <c r="G1992" s="145"/>
      <c r="H1992" s="245"/>
      <c r="I1992" s="211" t="str">
        <f>IF(D1992="Room AC (window/wall)",'Emission Factors'!$E$53,IF(D1992="Room AC (PTAC/PTHP)",H1992,IF(D1992="Residential AC",'Emission Factors'!$E$55,IF(D1992="Residential HP",H1992,IF(D1992="Commercial AC (&gt;=65k to &lt;135,000k Btu/hr)",'Emission Factors'!$E$57,IF(D1992="Commercial AC (&gt;=135,000k Btu/hr)",'Emission Factors'!$E$58,""))))))</f>
        <v/>
      </c>
      <c r="J1992" s="96"/>
      <c r="K1992" s="211" t="str">
        <f>IF(ISBLANK(J1992),"",VLOOKUP(J1992,'Emission Factors'!$C$81:$G$221,4,FALSE))</f>
        <v/>
      </c>
      <c r="L1992" s="210" t="str">
        <f>IF(D1992="Room AC (window/wall)",'Emission Factors'!$F$53,IF(D1992="Room AC (PTAC/PTHP)",'Emission Factors'!$F$54,IF(D1992="Residential AC",'Emission Factors'!$F$55,IF(D1992="Residential HP",'Emission Factors'!$F$56,IF(D1992="Commercial AC (&gt;=65k to &lt;135,000k Btu/hr)",'Emission Factors'!$F$57,IF(D1992="Commercial AC (&gt;=135,000k Btu/hr)",'Emission Factors'!$F$58,""))))))</f>
        <v/>
      </c>
      <c r="M1992" s="211" t="str">
        <f>IF(D1992="Room AC (window/wall)",'Emission Factors'!$G$53,IF(D1992="Room AC (PTAC/PTHP)",'Emission Factors'!$G$54,IF(D1992="Residential AC",'Emission Factors'!$G$55,IF(D1992="Residential HP",'Emission Factors'!$G$56,IF(D1992="Commercial AC (&gt;=65k to &lt;135,000k Btu/hr)",'Emission Factors'!$G$57,IF(D1992="Commercial AC (&gt;=135,000k Btu/hr)",'Emission Factors'!$G$58,""))))))</f>
        <v/>
      </c>
      <c r="N1992" s="96"/>
      <c r="O1992" s="209" t="str">
        <f>IF(ISBLANK(D1992),"",(IF(D1992="Room AC (window/wall)",'Emission Factors'!$C$53,IF(D1992="Room AC (PTAC/PTHP)",'Emission Factors'!$C$54,IF(D1992="Residential AC",'Emission Factors'!$C$55,IF(D1992="Residential HP",'Emission Factors'!$C$56,IF(D1992="Commercial AC (&gt;=65k to &lt;135,000k Btu/hr)",'Emission Factors'!$C$57,IF(D1992="Commercial AC (&gt;=135,000k Btu/hr)",'Emission Factors'!$C$58,""))))))))</f>
        <v/>
      </c>
      <c r="P1992" s="209" t="str">
        <f t="shared" si="300"/>
        <v/>
      </c>
      <c r="Q1992" s="95"/>
      <c r="R1992" s="256"/>
      <c r="S1992" s="256"/>
      <c r="T1992" s="96"/>
      <c r="U1992" s="211" t="str">
        <f>IF(Q1992="Room AC (window/wall)",'Emission Factors'!$E$53,IF(AND(Q1992="Room AC (PTAC/PTHP)",ISBLANK(T1992)),"Error",IF(AND(Q1992="Room AC (PTAC/PTHP)",T1992&gt;0),T1992,IF(Q1992="Residential AC",'Emission Factors'!$E$55,IF(AND(Q1992="Residential HP",ISBLANK(T1992)),"Error",IF(AND(Q1992="Residential HP",T1992&gt;0),T1992,IF(Q1992="Commercial AC (&gt;=65k to &lt;135,000k Btu/hr)",'Emission Factors'!$E$57,IF(Q1992="Commercial AC (&gt;=135,000k Btu/hr)",'Emission Factors'!$E$58,""))))))))</f>
        <v/>
      </c>
      <c r="V1992" s="95"/>
      <c r="W1992" s="211" t="str">
        <f>IF(ISBLANK(V1992),"",VLOOKUP(V1992,'Emission Factors'!$C$81:$G$221,4,FALSE))</f>
        <v/>
      </c>
      <c r="X1992" s="210" t="str">
        <f>IF(Q1992="Room AC (window/wall)",'Emission Factors'!$F$53,IF(Q1992="Room AC (PTAC/PTHP)",'Emission Factors'!$F$54,IF(Q1992="Residential AC",'Emission Factors'!$F$55,IF(Q1992="Residential HP",'Emission Factors'!$F$56,IF(Q1992="Commercial AC (&gt;=65k to &lt;135,000k Btu/hr)",'Emission Factors'!$F$57,IF(Q1992="Commercial AC (&gt;=135,000k Btu/hr)",'Emission Factors'!$F$58,""))))))</f>
        <v/>
      </c>
      <c r="Y1992" s="211" t="str">
        <f>IF(Q1992="Room AC (window/wall)",'Emission Factors'!$G$53,IF(Q1992="Room AC (PTAC/PTHP)",'Emission Factors'!$G$54,IF(Q1992="Residential AC",'Emission Factors'!$G$55,IF(Q1992="Residential HP",'Emission Factors'!$G$56,IF(Q1992="Commercial AC (&gt;=65k to &lt;135,000k Btu/hr)",'Emission Factors'!$G$57,IF(Q1992="Commercial AC (&gt;=135,000k Btu/hr)",'Emission Factors'!$G$58,""))))))</f>
        <v/>
      </c>
      <c r="Z1992" s="96"/>
      <c r="AA1992" s="97" t="str">
        <f t="shared" si="301"/>
        <v/>
      </c>
      <c r="AB1992" s="97" t="str">
        <f t="shared" si="302"/>
        <v/>
      </c>
      <c r="AC1992" s="246" t="str">
        <f t="shared" si="303"/>
        <v/>
      </c>
      <c r="AD1992" s="97" t="str">
        <f t="shared" si="304"/>
        <v/>
      </c>
      <c r="AE1992" s="97" t="str">
        <f t="shared" si="305"/>
        <v/>
      </c>
      <c r="AF1992" s="252" t="str">
        <f t="shared" si="306"/>
        <v/>
      </c>
      <c r="AG1992" s="254" t="str">
        <f t="shared" si="307"/>
        <v/>
      </c>
      <c r="AH1992" s="248" t="str">
        <f t="shared" si="308"/>
        <v/>
      </c>
      <c r="AI1992" s="249" t="str">
        <f t="shared" si="309"/>
        <v/>
      </c>
    </row>
    <row r="1993" spans="2:35" x14ac:dyDescent="0.3">
      <c r="B1993" s="94"/>
      <c r="C1993" s="95"/>
      <c r="D1993" s="95"/>
      <c r="E1993" s="95"/>
      <c r="F1993" s="94"/>
      <c r="G1993" s="145"/>
      <c r="H1993" s="245"/>
      <c r="I1993" s="211" t="str">
        <f>IF(D1993="Room AC (window/wall)",'Emission Factors'!$E$53,IF(D1993="Room AC (PTAC/PTHP)",H1993,IF(D1993="Residential AC",'Emission Factors'!$E$55,IF(D1993="Residential HP",H1993,IF(D1993="Commercial AC (&gt;=65k to &lt;135,000k Btu/hr)",'Emission Factors'!$E$57,IF(D1993="Commercial AC (&gt;=135,000k Btu/hr)",'Emission Factors'!$E$58,""))))))</f>
        <v/>
      </c>
      <c r="J1993" s="96"/>
      <c r="K1993" s="211" t="str">
        <f>IF(ISBLANK(J1993),"",VLOOKUP(J1993,'Emission Factors'!$C$81:$G$221,4,FALSE))</f>
        <v/>
      </c>
      <c r="L1993" s="210" t="str">
        <f>IF(D1993="Room AC (window/wall)",'Emission Factors'!$F$53,IF(D1993="Room AC (PTAC/PTHP)",'Emission Factors'!$F$54,IF(D1993="Residential AC",'Emission Factors'!$F$55,IF(D1993="Residential HP",'Emission Factors'!$F$56,IF(D1993="Commercial AC (&gt;=65k to &lt;135,000k Btu/hr)",'Emission Factors'!$F$57,IF(D1993="Commercial AC (&gt;=135,000k Btu/hr)",'Emission Factors'!$F$58,""))))))</f>
        <v/>
      </c>
      <c r="M1993" s="211" t="str">
        <f>IF(D1993="Room AC (window/wall)",'Emission Factors'!$G$53,IF(D1993="Room AC (PTAC/PTHP)",'Emission Factors'!$G$54,IF(D1993="Residential AC",'Emission Factors'!$G$55,IF(D1993="Residential HP",'Emission Factors'!$G$56,IF(D1993="Commercial AC (&gt;=65k to &lt;135,000k Btu/hr)",'Emission Factors'!$G$57,IF(D1993="Commercial AC (&gt;=135,000k Btu/hr)",'Emission Factors'!$G$58,""))))))</f>
        <v/>
      </c>
      <c r="N1993" s="96"/>
      <c r="O1993" s="209" t="str">
        <f>IF(ISBLANK(D1993),"",(IF(D1993="Room AC (window/wall)",'Emission Factors'!$C$53,IF(D1993="Room AC (PTAC/PTHP)",'Emission Factors'!$C$54,IF(D1993="Residential AC",'Emission Factors'!$C$55,IF(D1993="Residential HP",'Emission Factors'!$C$56,IF(D1993="Commercial AC (&gt;=65k to &lt;135,000k Btu/hr)",'Emission Factors'!$C$57,IF(D1993="Commercial AC (&gt;=135,000k Btu/hr)",'Emission Factors'!$C$58,""))))))))</f>
        <v/>
      </c>
      <c r="P1993" s="209" t="str">
        <f t="shared" si="300"/>
        <v/>
      </c>
      <c r="Q1993" s="95"/>
      <c r="R1993" s="256"/>
      <c r="S1993" s="256"/>
      <c r="T1993" s="96"/>
      <c r="U1993" s="211" t="str">
        <f>IF(Q1993="Room AC (window/wall)",'Emission Factors'!$E$53,IF(AND(Q1993="Room AC (PTAC/PTHP)",ISBLANK(T1993)),"Error",IF(AND(Q1993="Room AC (PTAC/PTHP)",T1993&gt;0),T1993,IF(Q1993="Residential AC",'Emission Factors'!$E$55,IF(AND(Q1993="Residential HP",ISBLANK(T1993)),"Error",IF(AND(Q1993="Residential HP",T1993&gt;0),T1993,IF(Q1993="Commercial AC (&gt;=65k to &lt;135,000k Btu/hr)",'Emission Factors'!$E$57,IF(Q1993="Commercial AC (&gt;=135,000k Btu/hr)",'Emission Factors'!$E$58,""))))))))</f>
        <v/>
      </c>
      <c r="V1993" s="95"/>
      <c r="W1993" s="211" t="str">
        <f>IF(ISBLANK(V1993),"",VLOOKUP(V1993,'Emission Factors'!$C$81:$G$221,4,FALSE))</f>
        <v/>
      </c>
      <c r="X1993" s="210" t="str">
        <f>IF(Q1993="Room AC (window/wall)",'Emission Factors'!$F$53,IF(Q1993="Room AC (PTAC/PTHP)",'Emission Factors'!$F$54,IF(Q1993="Residential AC",'Emission Factors'!$F$55,IF(Q1993="Residential HP",'Emission Factors'!$F$56,IF(Q1993="Commercial AC (&gt;=65k to &lt;135,000k Btu/hr)",'Emission Factors'!$F$57,IF(Q1993="Commercial AC (&gt;=135,000k Btu/hr)",'Emission Factors'!$F$58,""))))))</f>
        <v/>
      </c>
      <c r="Y1993" s="211" t="str">
        <f>IF(Q1993="Room AC (window/wall)",'Emission Factors'!$G$53,IF(Q1993="Room AC (PTAC/PTHP)",'Emission Factors'!$G$54,IF(Q1993="Residential AC",'Emission Factors'!$G$55,IF(Q1993="Residential HP",'Emission Factors'!$G$56,IF(Q1993="Commercial AC (&gt;=65k to &lt;135,000k Btu/hr)",'Emission Factors'!$G$57,IF(Q1993="Commercial AC (&gt;=135,000k Btu/hr)",'Emission Factors'!$G$58,""))))))</f>
        <v/>
      </c>
      <c r="Z1993" s="96"/>
      <c r="AA1993" s="97" t="str">
        <f t="shared" si="301"/>
        <v/>
      </c>
      <c r="AB1993" s="97" t="str">
        <f t="shared" si="302"/>
        <v/>
      </c>
      <c r="AC1993" s="246" t="str">
        <f t="shared" si="303"/>
        <v/>
      </c>
      <c r="AD1993" s="97" t="str">
        <f t="shared" si="304"/>
        <v/>
      </c>
      <c r="AE1993" s="97" t="str">
        <f t="shared" si="305"/>
        <v/>
      </c>
      <c r="AF1993" s="252" t="str">
        <f t="shared" si="306"/>
        <v/>
      </c>
      <c r="AG1993" s="254" t="str">
        <f t="shared" si="307"/>
        <v/>
      </c>
      <c r="AH1993" s="248" t="str">
        <f t="shared" si="308"/>
        <v/>
      </c>
      <c r="AI1993" s="249" t="str">
        <f t="shared" si="309"/>
        <v/>
      </c>
    </row>
    <row r="1994" spans="2:35" x14ac:dyDescent="0.3">
      <c r="B1994" s="94"/>
      <c r="C1994" s="95"/>
      <c r="D1994" s="95"/>
      <c r="E1994" s="95"/>
      <c r="F1994" s="94"/>
      <c r="G1994" s="145"/>
      <c r="H1994" s="245"/>
      <c r="I1994" s="211" t="str">
        <f>IF(D1994="Room AC (window/wall)",'Emission Factors'!$E$53,IF(D1994="Room AC (PTAC/PTHP)",H1994,IF(D1994="Residential AC",'Emission Factors'!$E$55,IF(D1994="Residential HP",H1994,IF(D1994="Commercial AC (&gt;=65k to &lt;135,000k Btu/hr)",'Emission Factors'!$E$57,IF(D1994="Commercial AC (&gt;=135,000k Btu/hr)",'Emission Factors'!$E$58,""))))))</f>
        <v/>
      </c>
      <c r="J1994" s="96"/>
      <c r="K1994" s="211" t="str">
        <f>IF(ISBLANK(J1994),"",VLOOKUP(J1994,'Emission Factors'!$C$81:$G$221,4,FALSE))</f>
        <v/>
      </c>
      <c r="L1994" s="210" t="str">
        <f>IF(D1994="Room AC (window/wall)",'Emission Factors'!$F$53,IF(D1994="Room AC (PTAC/PTHP)",'Emission Factors'!$F$54,IF(D1994="Residential AC",'Emission Factors'!$F$55,IF(D1994="Residential HP",'Emission Factors'!$F$56,IF(D1994="Commercial AC (&gt;=65k to &lt;135,000k Btu/hr)",'Emission Factors'!$F$57,IF(D1994="Commercial AC (&gt;=135,000k Btu/hr)",'Emission Factors'!$F$58,""))))))</f>
        <v/>
      </c>
      <c r="M1994" s="211" t="str">
        <f>IF(D1994="Room AC (window/wall)",'Emission Factors'!$G$53,IF(D1994="Room AC (PTAC/PTHP)",'Emission Factors'!$G$54,IF(D1994="Residential AC",'Emission Factors'!$G$55,IF(D1994="Residential HP",'Emission Factors'!$G$56,IF(D1994="Commercial AC (&gt;=65k to &lt;135,000k Btu/hr)",'Emission Factors'!$G$57,IF(D1994="Commercial AC (&gt;=135,000k Btu/hr)",'Emission Factors'!$G$58,""))))))</f>
        <v/>
      </c>
      <c r="N1994" s="96"/>
      <c r="O1994" s="209" t="str">
        <f>IF(ISBLANK(D1994),"",(IF(D1994="Room AC (window/wall)",'Emission Factors'!$C$53,IF(D1994="Room AC (PTAC/PTHP)",'Emission Factors'!$C$54,IF(D1994="Residential AC",'Emission Factors'!$C$55,IF(D1994="Residential HP",'Emission Factors'!$C$56,IF(D1994="Commercial AC (&gt;=65k to &lt;135,000k Btu/hr)",'Emission Factors'!$C$57,IF(D1994="Commercial AC (&gt;=135,000k Btu/hr)",'Emission Factors'!$C$58,""))))))))</f>
        <v/>
      </c>
      <c r="P1994" s="209" t="str">
        <f t="shared" si="300"/>
        <v/>
      </c>
      <c r="Q1994" s="95"/>
      <c r="R1994" s="256"/>
      <c r="S1994" s="256"/>
      <c r="T1994" s="96"/>
      <c r="U1994" s="211" t="str">
        <f>IF(Q1994="Room AC (window/wall)",'Emission Factors'!$E$53,IF(AND(Q1994="Room AC (PTAC/PTHP)",ISBLANK(T1994)),"Error",IF(AND(Q1994="Room AC (PTAC/PTHP)",T1994&gt;0),T1994,IF(Q1994="Residential AC",'Emission Factors'!$E$55,IF(AND(Q1994="Residential HP",ISBLANK(T1994)),"Error",IF(AND(Q1994="Residential HP",T1994&gt;0),T1994,IF(Q1994="Commercial AC (&gt;=65k to &lt;135,000k Btu/hr)",'Emission Factors'!$E$57,IF(Q1994="Commercial AC (&gt;=135,000k Btu/hr)",'Emission Factors'!$E$58,""))))))))</f>
        <v/>
      </c>
      <c r="V1994" s="95"/>
      <c r="W1994" s="211" t="str">
        <f>IF(ISBLANK(V1994),"",VLOOKUP(V1994,'Emission Factors'!$C$81:$G$221,4,FALSE))</f>
        <v/>
      </c>
      <c r="X1994" s="210" t="str">
        <f>IF(Q1994="Room AC (window/wall)",'Emission Factors'!$F$53,IF(Q1994="Room AC (PTAC/PTHP)",'Emission Factors'!$F$54,IF(Q1994="Residential AC",'Emission Factors'!$F$55,IF(Q1994="Residential HP",'Emission Factors'!$F$56,IF(Q1994="Commercial AC (&gt;=65k to &lt;135,000k Btu/hr)",'Emission Factors'!$F$57,IF(Q1994="Commercial AC (&gt;=135,000k Btu/hr)",'Emission Factors'!$F$58,""))))))</f>
        <v/>
      </c>
      <c r="Y1994" s="211" t="str">
        <f>IF(Q1994="Room AC (window/wall)",'Emission Factors'!$G$53,IF(Q1994="Room AC (PTAC/PTHP)",'Emission Factors'!$G$54,IF(Q1994="Residential AC",'Emission Factors'!$G$55,IF(Q1994="Residential HP",'Emission Factors'!$G$56,IF(Q1994="Commercial AC (&gt;=65k to &lt;135,000k Btu/hr)",'Emission Factors'!$G$57,IF(Q1994="Commercial AC (&gt;=135,000k Btu/hr)",'Emission Factors'!$G$58,""))))))</f>
        <v/>
      </c>
      <c r="Z1994" s="96"/>
      <c r="AA1994" s="97" t="str">
        <f t="shared" si="301"/>
        <v/>
      </c>
      <c r="AB1994" s="97" t="str">
        <f t="shared" si="302"/>
        <v/>
      </c>
      <c r="AC1994" s="246" t="str">
        <f t="shared" si="303"/>
        <v/>
      </c>
      <c r="AD1994" s="97" t="str">
        <f t="shared" si="304"/>
        <v/>
      </c>
      <c r="AE1994" s="97" t="str">
        <f t="shared" si="305"/>
        <v/>
      </c>
      <c r="AF1994" s="252" t="str">
        <f t="shared" si="306"/>
        <v/>
      </c>
      <c r="AG1994" s="254" t="str">
        <f t="shared" si="307"/>
        <v/>
      </c>
      <c r="AH1994" s="248" t="str">
        <f t="shared" si="308"/>
        <v/>
      </c>
      <c r="AI1994" s="249" t="str">
        <f t="shared" si="309"/>
        <v/>
      </c>
    </row>
    <row r="1995" spans="2:35" x14ac:dyDescent="0.3">
      <c r="B1995" s="94"/>
      <c r="C1995" s="95"/>
      <c r="D1995" s="95"/>
      <c r="E1995" s="95"/>
      <c r="F1995" s="94"/>
      <c r="G1995" s="145"/>
      <c r="H1995" s="245"/>
      <c r="I1995" s="211" t="str">
        <f>IF(D1995="Room AC (window/wall)",'Emission Factors'!$E$53,IF(D1995="Room AC (PTAC/PTHP)",H1995,IF(D1995="Residential AC",'Emission Factors'!$E$55,IF(D1995="Residential HP",H1995,IF(D1995="Commercial AC (&gt;=65k to &lt;135,000k Btu/hr)",'Emission Factors'!$E$57,IF(D1995="Commercial AC (&gt;=135,000k Btu/hr)",'Emission Factors'!$E$58,""))))))</f>
        <v/>
      </c>
      <c r="J1995" s="96"/>
      <c r="K1995" s="211" t="str">
        <f>IF(ISBLANK(J1995),"",VLOOKUP(J1995,'Emission Factors'!$C$81:$G$221,4,FALSE))</f>
        <v/>
      </c>
      <c r="L1995" s="210" t="str">
        <f>IF(D1995="Room AC (window/wall)",'Emission Factors'!$F$53,IF(D1995="Room AC (PTAC/PTHP)",'Emission Factors'!$F$54,IF(D1995="Residential AC",'Emission Factors'!$F$55,IF(D1995="Residential HP",'Emission Factors'!$F$56,IF(D1995="Commercial AC (&gt;=65k to &lt;135,000k Btu/hr)",'Emission Factors'!$F$57,IF(D1995="Commercial AC (&gt;=135,000k Btu/hr)",'Emission Factors'!$F$58,""))))))</f>
        <v/>
      </c>
      <c r="M1995" s="211" t="str">
        <f>IF(D1995="Room AC (window/wall)",'Emission Factors'!$G$53,IF(D1995="Room AC (PTAC/PTHP)",'Emission Factors'!$G$54,IF(D1995="Residential AC",'Emission Factors'!$G$55,IF(D1995="Residential HP",'Emission Factors'!$G$56,IF(D1995="Commercial AC (&gt;=65k to &lt;135,000k Btu/hr)",'Emission Factors'!$G$57,IF(D1995="Commercial AC (&gt;=135,000k Btu/hr)",'Emission Factors'!$G$58,""))))))</f>
        <v/>
      </c>
      <c r="N1995" s="96"/>
      <c r="O1995" s="209" t="str">
        <f>IF(ISBLANK(D1995),"",(IF(D1995="Room AC (window/wall)",'Emission Factors'!$C$53,IF(D1995="Room AC (PTAC/PTHP)",'Emission Factors'!$C$54,IF(D1995="Residential AC",'Emission Factors'!$C$55,IF(D1995="Residential HP",'Emission Factors'!$C$56,IF(D1995="Commercial AC (&gt;=65k to &lt;135,000k Btu/hr)",'Emission Factors'!$C$57,IF(D1995="Commercial AC (&gt;=135,000k Btu/hr)",'Emission Factors'!$C$58,""))))))))</f>
        <v/>
      </c>
      <c r="P1995" s="209" t="str">
        <f t="shared" si="300"/>
        <v/>
      </c>
      <c r="Q1995" s="95"/>
      <c r="R1995" s="256"/>
      <c r="S1995" s="256"/>
      <c r="T1995" s="96"/>
      <c r="U1995" s="211" t="str">
        <f>IF(Q1995="Room AC (window/wall)",'Emission Factors'!$E$53,IF(AND(Q1995="Room AC (PTAC/PTHP)",ISBLANK(T1995)),"Error",IF(AND(Q1995="Room AC (PTAC/PTHP)",T1995&gt;0),T1995,IF(Q1995="Residential AC",'Emission Factors'!$E$55,IF(AND(Q1995="Residential HP",ISBLANK(T1995)),"Error",IF(AND(Q1995="Residential HP",T1995&gt;0),T1995,IF(Q1995="Commercial AC (&gt;=65k to &lt;135,000k Btu/hr)",'Emission Factors'!$E$57,IF(Q1995="Commercial AC (&gt;=135,000k Btu/hr)",'Emission Factors'!$E$58,""))))))))</f>
        <v/>
      </c>
      <c r="V1995" s="95"/>
      <c r="W1995" s="211" t="str">
        <f>IF(ISBLANK(V1995),"",VLOOKUP(V1995,'Emission Factors'!$C$81:$G$221,4,FALSE))</f>
        <v/>
      </c>
      <c r="X1995" s="210" t="str">
        <f>IF(Q1995="Room AC (window/wall)",'Emission Factors'!$F$53,IF(Q1995="Room AC (PTAC/PTHP)",'Emission Factors'!$F$54,IF(Q1995="Residential AC",'Emission Factors'!$F$55,IF(Q1995="Residential HP",'Emission Factors'!$F$56,IF(Q1995="Commercial AC (&gt;=65k to &lt;135,000k Btu/hr)",'Emission Factors'!$F$57,IF(Q1995="Commercial AC (&gt;=135,000k Btu/hr)",'Emission Factors'!$F$58,""))))))</f>
        <v/>
      </c>
      <c r="Y1995" s="211" t="str">
        <f>IF(Q1995="Room AC (window/wall)",'Emission Factors'!$G$53,IF(Q1995="Room AC (PTAC/PTHP)",'Emission Factors'!$G$54,IF(Q1995="Residential AC",'Emission Factors'!$G$55,IF(Q1995="Residential HP",'Emission Factors'!$G$56,IF(Q1995="Commercial AC (&gt;=65k to &lt;135,000k Btu/hr)",'Emission Factors'!$G$57,IF(Q1995="Commercial AC (&gt;=135,000k Btu/hr)",'Emission Factors'!$G$58,""))))))</f>
        <v/>
      </c>
      <c r="Z1995" s="96"/>
      <c r="AA1995" s="97" t="str">
        <f t="shared" si="301"/>
        <v/>
      </c>
      <c r="AB1995" s="97" t="str">
        <f t="shared" si="302"/>
        <v/>
      </c>
      <c r="AC1995" s="246" t="str">
        <f t="shared" si="303"/>
        <v/>
      </c>
      <c r="AD1995" s="97" t="str">
        <f t="shared" si="304"/>
        <v/>
      </c>
      <c r="AE1995" s="97" t="str">
        <f t="shared" si="305"/>
        <v/>
      </c>
      <c r="AF1995" s="252" t="str">
        <f t="shared" si="306"/>
        <v/>
      </c>
      <c r="AG1995" s="254" t="str">
        <f t="shared" si="307"/>
        <v/>
      </c>
      <c r="AH1995" s="248" t="str">
        <f t="shared" si="308"/>
        <v/>
      </c>
      <c r="AI1995" s="249" t="str">
        <f t="shared" si="309"/>
        <v/>
      </c>
    </row>
    <row r="1996" spans="2:35" x14ac:dyDescent="0.3">
      <c r="B1996" s="94"/>
      <c r="C1996" s="95"/>
      <c r="D1996" s="95"/>
      <c r="E1996" s="95"/>
      <c r="F1996" s="94"/>
      <c r="G1996" s="145"/>
      <c r="H1996" s="245"/>
      <c r="I1996" s="211" t="str">
        <f>IF(D1996="Room AC (window/wall)",'Emission Factors'!$E$53,IF(D1996="Room AC (PTAC/PTHP)",H1996,IF(D1996="Residential AC",'Emission Factors'!$E$55,IF(D1996="Residential HP",H1996,IF(D1996="Commercial AC (&gt;=65k to &lt;135,000k Btu/hr)",'Emission Factors'!$E$57,IF(D1996="Commercial AC (&gt;=135,000k Btu/hr)",'Emission Factors'!$E$58,""))))))</f>
        <v/>
      </c>
      <c r="J1996" s="96"/>
      <c r="K1996" s="211" t="str">
        <f>IF(ISBLANK(J1996),"",VLOOKUP(J1996,'Emission Factors'!$C$81:$G$221,4,FALSE))</f>
        <v/>
      </c>
      <c r="L1996" s="210" t="str">
        <f>IF(D1996="Room AC (window/wall)",'Emission Factors'!$F$53,IF(D1996="Room AC (PTAC/PTHP)",'Emission Factors'!$F$54,IF(D1996="Residential AC",'Emission Factors'!$F$55,IF(D1996="Residential HP",'Emission Factors'!$F$56,IF(D1996="Commercial AC (&gt;=65k to &lt;135,000k Btu/hr)",'Emission Factors'!$F$57,IF(D1996="Commercial AC (&gt;=135,000k Btu/hr)",'Emission Factors'!$F$58,""))))))</f>
        <v/>
      </c>
      <c r="M1996" s="211" t="str">
        <f>IF(D1996="Room AC (window/wall)",'Emission Factors'!$G$53,IF(D1996="Room AC (PTAC/PTHP)",'Emission Factors'!$G$54,IF(D1996="Residential AC",'Emission Factors'!$G$55,IF(D1996="Residential HP",'Emission Factors'!$G$56,IF(D1996="Commercial AC (&gt;=65k to &lt;135,000k Btu/hr)",'Emission Factors'!$G$57,IF(D1996="Commercial AC (&gt;=135,000k Btu/hr)",'Emission Factors'!$G$58,""))))))</f>
        <v/>
      </c>
      <c r="N1996" s="96"/>
      <c r="O1996" s="209" t="str">
        <f>IF(ISBLANK(D1996),"",(IF(D1996="Room AC (window/wall)",'Emission Factors'!$C$53,IF(D1996="Room AC (PTAC/PTHP)",'Emission Factors'!$C$54,IF(D1996="Residential AC",'Emission Factors'!$C$55,IF(D1996="Residential HP",'Emission Factors'!$C$56,IF(D1996="Commercial AC (&gt;=65k to &lt;135,000k Btu/hr)",'Emission Factors'!$C$57,IF(D1996="Commercial AC (&gt;=135,000k Btu/hr)",'Emission Factors'!$C$58,""))))))))</f>
        <v/>
      </c>
      <c r="P1996" s="209" t="str">
        <f t="shared" si="300"/>
        <v/>
      </c>
      <c r="Q1996" s="95"/>
      <c r="R1996" s="256"/>
      <c r="S1996" s="256"/>
      <c r="T1996" s="96"/>
      <c r="U1996" s="211" t="str">
        <f>IF(Q1996="Room AC (window/wall)",'Emission Factors'!$E$53,IF(AND(Q1996="Room AC (PTAC/PTHP)",ISBLANK(T1996)),"Error",IF(AND(Q1996="Room AC (PTAC/PTHP)",T1996&gt;0),T1996,IF(Q1996="Residential AC",'Emission Factors'!$E$55,IF(AND(Q1996="Residential HP",ISBLANK(T1996)),"Error",IF(AND(Q1996="Residential HP",T1996&gt;0),T1996,IF(Q1996="Commercial AC (&gt;=65k to &lt;135,000k Btu/hr)",'Emission Factors'!$E$57,IF(Q1996="Commercial AC (&gt;=135,000k Btu/hr)",'Emission Factors'!$E$58,""))))))))</f>
        <v/>
      </c>
      <c r="V1996" s="95"/>
      <c r="W1996" s="211" t="str">
        <f>IF(ISBLANK(V1996),"",VLOOKUP(V1996,'Emission Factors'!$C$81:$G$221,4,FALSE))</f>
        <v/>
      </c>
      <c r="X1996" s="210" t="str">
        <f>IF(Q1996="Room AC (window/wall)",'Emission Factors'!$F$53,IF(Q1996="Room AC (PTAC/PTHP)",'Emission Factors'!$F$54,IF(Q1996="Residential AC",'Emission Factors'!$F$55,IF(Q1996="Residential HP",'Emission Factors'!$F$56,IF(Q1996="Commercial AC (&gt;=65k to &lt;135,000k Btu/hr)",'Emission Factors'!$F$57,IF(Q1996="Commercial AC (&gt;=135,000k Btu/hr)",'Emission Factors'!$F$58,""))))))</f>
        <v/>
      </c>
      <c r="Y1996" s="211" t="str">
        <f>IF(Q1996="Room AC (window/wall)",'Emission Factors'!$G$53,IF(Q1996="Room AC (PTAC/PTHP)",'Emission Factors'!$G$54,IF(Q1996="Residential AC",'Emission Factors'!$G$55,IF(Q1996="Residential HP",'Emission Factors'!$G$56,IF(Q1996="Commercial AC (&gt;=65k to &lt;135,000k Btu/hr)",'Emission Factors'!$G$57,IF(Q1996="Commercial AC (&gt;=135,000k Btu/hr)",'Emission Factors'!$G$58,""))))))</f>
        <v/>
      </c>
      <c r="Z1996" s="96"/>
      <c r="AA1996" s="97" t="str">
        <f t="shared" si="301"/>
        <v/>
      </c>
      <c r="AB1996" s="97" t="str">
        <f t="shared" si="302"/>
        <v/>
      </c>
      <c r="AC1996" s="246" t="str">
        <f t="shared" si="303"/>
        <v/>
      </c>
      <c r="AD1996" s="97" t="str">
        <f t="shared" si="304"/>
        <v/>
      </c>
      <c r="AE1996" s="97" t="str">
        <f t="shared" si="305"/>
        <v/>
      </c>
      <c r="AF1996" s="252" t="str">
        <f t="shared" si="306"/>
        <v/>
      </c>
      <c r="AG1996" s="254" t="str">
        <f t="shared" si="307"/>
        <v/>
      </c>
      <c r="AH1996" s="248" t="str">
        <f t="shared" si="308"/>
        <v/>
      </c>
      <c r="AI1996" s="249" t="str">
        <f t="shared" si="309"/>
        <v/>
      </c>
    </row>
    <row r="1997" spans="2:35" x14ac:dyDescent="0.3">
      <c r="B1997" s="94"/>
      <c r="C1997" s="95"/>
      <c r="D1997" s="95"/>
      <c r="E1997" s="95"/>
      <c r="F1997" s="94"/>
      <c r="G1997" s="145"/>
      <c r="H1997" s="245"/>
      <c r="I1997" s="211" t="str">
        <f>IF(D1997="Room AC (window/wall)",'Emission Factors'!$E$53,IF(D1997="Room AC (PTAC/PTHP)",H1997,IF(D1997="Residential AC",'Emission Factors'!$E$55,IF(D1997="Residential HP",H1997,IF(D1997="Commercial AC (&gt;=65k to &lt;135,000k Btu/hr)",'Emission Factors'!$E$57,IF(D1997="Commercial AC (&gt;=135,000k Btu/hr)",'Emission Factors'!$E$58,""))))))</f>
        <v/>
      </c>
      <c r="J1997" s="96"/>
      <c r="K1997" s="211" t="str">
        <f>IF(ISBLANK(J1997),"",VLOOKUP(J1997,'Emission Factors'!$C$81:$G$221,4,FALSE))</f>
        <v/>
      </c>
      <c r="L1997" s="210" t="str">
        <f>IF(D1997="Room AC (window/wall)",'Emission Factors'!$F$53,IF(D1997="Room AC (PTAC/PTHP)",'Emission Factors'!$F$54,IF(D1997="Residential AC",'Emission Factors'!$F$55,IF(D1997="Residential HP",'Emission Factors'!$F$56,IF(D1997="Commercial AC (&gt;=65k to &lt;135,000k Btu/hr)",'Emission Factors'!$F$57,IF(D1997="Commercial AC (&gt;=135,000k Btu/hr)",'Emission Factors'!$F$58,""))))))</f>
        <v/>
      </c>
      <c r="M1997" s="211" t="str">
        <f>IF(D1997="Room AC (window/wall)",'Emission Factors'!$G$53,IF(D1997="Room AC (PTAC/PTHP)",'Emission Factors'!$G$54,IF(D1997="Residential AC",'Emission Factors'!$G$55,IF(D1997="Residential HP",'Emission Factors'!$G$56,IF(D1997="Commercial AC (&gt;=65k to &lt;135,000k Btu/hr)",'Emission Factors'!$G$57,IF(D1997="Commercial AC (&gt;=135,000k Btu/hr)",'Emission Factors'!$G$58,""))))))</f>
        <v/>
      </c>
      <c r="N1997" s="96"/>
      <c r="O1997" s="209" t="str">
        <f>IF(ISBLANK(D1997),"",(IF(D1997="Room AC (window/wall)",'Emission Factors'!$C$53,IF(D1997="Room AC (PTAC/PTHP)",'Emission Factors'!$C$54,IF(D1997="Residential AC",'Emission Factors'!$C$55,IF(D1997="Residential HP",'Emission Factors'!$C$56,IF(D1997="Commercial AC (&gt;=65k to &lt;135,000k Btu/hr)",'Emission Factors'!$C$57,IF(D1997="Commercial AC (&gt;=135,000k Btu/hr)",'Emission Factors'!$C$58,""))))))))</f>
        <v/>
      </c>
      <c r="P1997" s="209" t="str">
        <f t="shared" si="300"/>
        <v/>
      </c>
      <c r="Q1997" s="95"/>
      <c r="R1997" s="256"/>
      <c r="S1997" s="256"/>
      <c r="T1997" s="96"/>
      <c r="U1997" s="211" t="str">
        <f>IF(Q1997="Room AC (window/wall)",'Emission Factors'!$E$53,IF(AND(Q1997="Room AC (PTAC/PTHP)",ISBLANK(T1997)),"Error",IF(AND(Q1997="Room AC (PTAC/PTHP)",T1997&gt;0),T1997,IF(Q1997="Residential AC",'Emission Factors'!$E$55,IF(AND(Q1997="Residential HP",ISBLANK(T1997)),"Error",IF(AND(Q1997="Residential HP",T1997&gt;0),T1997,IF(Q1997="Commercial AC (&gt;=65k to &lt;135,000k Btu/hr)",'Emission Factors'!$E$57,IF(Q1997="Commercial AC (&gt;=135,000k Btu/hr)",'Emission Factors'!$E$58,""))))))))</f>
        <v/>
      </c>
      <c r="V1997" s="95"/>
      <c r="W1997" s="211" t="str">
        <f>IF(ISBLANK(V1997),"",VLOOKUP(V1997,'Emission Factors'!$C$81:$G$221,4,FALSE))</f>
        <v/>
      </c>
      <c r="X1997" s="210" t="str">
        <f>IF(Q1997="Room AC (window/wall)",'Emission Factors'!$F$53,IF(Q1997="Room AC (PTAC/PTHP)",'Emission Factors'!$F$54,IF(Q1997="Residential AC",'Emission Factors'!$F$55,IF(Q1997="Residential HP",'Emission Factors'!$F$56,IF(Q1997="Commercial AC (&gt;=65k to &lt;135,000k Btu/hr)",'Emission Factors'!$F$57,IF(Q1997="Commercial AC (&gt;=135,000k Btu/hr)",'Emission Factors'!$F$58,""))))))</f>
        <v/>
      </c>
      <c r="Y1997" s="211" t="str">
        <f>IF(Q1997="Room AC (window/wall)",'Emission Factors'!$G$53,IF(Q1997="Room AC (PTAC/PTHP)",'Emission Factors'!$G$54,IF(Q1997="Residential AC",'Emission Factors'!$G$55,IF(Q1997="Residential HP",'Emission Factors'!$G$56,IF(Q1997="Commercial AC (&gt;=65k to &lt;135,000k Btu/hr)",'Emission Factors'!$G$57,IF(Q1997="Commercial AC (&gt;=135,000k Btu/hr)",'Emission Factors'!$G$58,""))))))</f>
        <v/>
      </c>
      <c r="Z1997" s="96"/>
      <c r="AA1997" s="97" t="str">
        <f t="shared" si="301"/>
        <v/>
      </c>
      <c r="AB1997" s="97" t="str">
        <f t="shared" si="302"/>
        <v/>
      </c>
      <c r="AC1997" s="246" t="str">
        <f t="shared" si="303"/>
        <v/>
      </c>
      <c r="AD1997" s="97" t="str">
        <f t="shared" si="304"/>
        <v/>
      </c>
      <c r="AE1997" s="97" t="str">
        <f t="shared" si="305"/>
        <v/>
      </c>
      <c r="AF1997" s="252" t="str">
        <f t="shared" si="306"/>
        <v/>
      </c>
      <c r="AG1997" s="254" t="str">
        <f t="shared" si="307"/>
        <v/>
      </c>
      <c r="AH1997" s="248" t="str">
        <f t="shared" si="308"/>
        <v/>
      </c>
      <c r="AI1997" s="249" t="str">
        <f t="shared" si="309"/>
        <v/>
      </c>
    </row>
    <row r="1998" spans="2:35" x14ac:dyDescent="0.3">
      <c r="B1998" s="94"/>
      <c r="C1998" s="95"/>
      <c r="D1998" s="95"/>
      <c r="E1998" s="95"/>
      <c r="F1998" s="94"/>
      <c r="G1998" s="145"/>
      <c r="H1998" s="245"/>
      <c r="I1998" s="211" t="str">
        <f>IF(D1998="Room AC (window/wall)",'Emission Factors'!$E$53,IF(D1998="Room AC (PTAC/PTHP)",H1998,IF(D1998="Residential AC",'Emission Factors'!$E$55,IF(D1998="Residential HP",H1998,IF(D1998="Commercial AC (&gt;=65k to &lt;135,000k Btu/hr)",'Emission Factors'!$E$57,IF(D1998="Commercial AC (&gt;=135,000k Btu/hr)",'Emission Factors'!$E$58,""))))))</f>
        <v/>
      </c>
      <c r="J1998" s="96"/>
      <c r="K1998" s="211" t="str">
        <f>IF(ISBLANK(J1998),"",VLOOKUP(J1998,'Emission Factors'!$C$81:$G$221,4,FALSE))</f>
        <v/>
      </c>
      <c r="L1998" s="210" t="str">
        <f>IF(D1998="Room AC (window/wall)",'Emission Factors'!$F$53,IF(D1998="Room AC (PTAC/PTHP)",'Emission Factors'!$F$54,IF(D1998="Residential AC",'Emission Factors'!$F$55,IF(D1998="Residential HP",'Emission Factors'!$F$56,IF(D1998="Commercial AC (&gt;=65k to &lt;135,000k Btu/hr)",'Emission Factors'!$F$57,IF(D1998="Commercial AC (&gt;=135,000k Btu/hr)",'Emission Factors'!$F$58,""))))))</f>
        <v/>
      </c>
      <c r="M1998" s="211" t="str">
        <f>IF(D1998="Room AC (window/wall)",'Emission Factors'!$G$53,IF(D1998="Room AC (PTAC/PTHP)",'Emission Factors'!$G$54,IF(D1998="Residential AC",'Emission Factors'!$G$55,IF(D1998="Residential HP",'Emission Factors'!$G$56,IF(D1998="Commercial AC (&gt;=65k to &lt;135,000k Btu/hr)",'Emission Factors'!$G$57,IF(D1998="Commercial AC (&gt;=135,000k Btu/hr)",'Emission Factors'!$G$58,""))))))</f>
        <v/>
      </c>
      <c r="N1998" s="96"/>
      <c r="O1998" s="209" t="str">
        <f>IF(ISBLANK(D1998),"",(IF(D1998="Room AC (window/wall)",'Emission Factors'!$C$53,IF(D1998="Room AC (PTAC/PTHP)",'Emission Factors'!$C$54,IF(D1998="Residential AC",'Emission Factors'!$C$55,IF(D1998="Residential HP",'Emission Factors'!$C$56,IF(D1998="Commercial AC (&gt;=65k to &lt;135,000k Btu/hr)",'Emission Factors'!$C$57,IF(D1998="Commercial AC (&gt;=135,000k Btu/hr)",'Emission Factors'!$C$58,""))))))))</f>
        <v/>
      </c>
      <c r="P1998" s="209" t="str">
        <f t="shared" ref="P1998:P2061" si="310">IFERROR(O1998-(IF(ISBLANK(R1998),"Error",R1998)-E1998),"")</f>
        <v/>
      </c>
      <c r="Q1998" s="95"/>
      <c r="R1998" s="256"/>
      <c r="S1998" s="256"/>
      <c r="T1998" s="96"/>
      <c r="U1998" s="211" t="str">
        <f>IF(Q1998="Room AC (window/wall)",'Emission Factors'!$E$53,IF(AND(Q1998="Room AC (PTAC/PTHP)",ISBLANK(T1998)),"Error",IF(AND(Q1998="Room AC (PTAC/PTHP)",T1998&gt;0),T1998,IF(Q1998="Residential AC",'Emission Factors'!$E$55,IF(AND(Q1998="Residential HP",ISBLANK(T1998)),"Error",IF(AND(Q1998="Residential HP",T1998&gt;0),T1998,IF(Q1998="Commercial AC (&gt;=65k to &lt;135,000k Btu/hr)",'Emission Factors'!$E$57,IF(Q1998="Commercial AC (&gt;=135,000k Btu/hr)",'Emission Factors'!$E$58,""))))))))</f>
        <v/>
      </c>
      <c r="V1998" s="95"/>
      <c r="W1998" s="211" t="str">
        <f>IF(ISBLANK(V1998),"",VLOOKUP(V1998,'Emission Factors'!$C$81:$G$221,4,FALSE))</f>
        <v/>
      </c>
      <c r="X1998" s="210" t="str">
        <f>IF(Q1998="Room AC (window/wall)",'Emission Factors'!$F$53,IF(Q1998="Room AC (PTAC/PTHP)",'Emission Factors'!$F$54,IF(Q1998="Residential AC",'Emission Factors'!$F$55,IF(Q1998="Residential HP",'Emission Factors'!$F$56,IF(Q1998="Commercial AC (&gt;=65k to &lt;135,000k Btu/hr)",'Emission Factors'!$F$57,IF(Q1998="Commercial AC (&gt;=135,000k Btu/hr)",'Emission Factors'!$F$58,""))))))</f>
        <v/>
      </c>
      <c r="Y1998" s="211" t="str">
        <f>IF(Q1998="Room AC (window/wall)",'Emission Factors'!$G$53,IF(Q1998="Room AC (PTAC/PTHP)",'Emission Factors'!$G$54,IF(Q1998="Residential AC",'Emission Factors'!$G$55,IF(Q1998="Residential HP",'Emission Factors'!$G$56,IF(Q1998="Commercial AC (&gt;=65k to &lt;135,000k Btu/hr)",'Emission Factors'!$G$57,IF(Q1998="Commercial AC (&gt;=135,000k Btu/hr)",'Emission Factors'!$G$58,""))))))</f>
        <v/>
      </c>
      <c r="Z1998" s="96"/>
      <c r="AA1998" s="97" t="str">
        <f t="shared" si="301"/>
        <v/>
      </c>
      <c r="AB1998" s="97" t="str">
        <f t="shared" si="302"/>
        <v/>
      </c>
      <c r="AC1998" s="246" t="str">
        <f t="shared" si="303"/>
        <v/>
      </c>
      <c r="AD1998" s="97" t="str">
        <f t="shared" si="304"/>
        <v/>
      </c>
      <c r="AE1998" s="97" t="str">
        <f t="shared" si="305"/>
        <v/>
      </c>
      <c r="AF1998" s="252" t="str">
        <f t="shared" si="306"/>
        <v/>
      </c>
      <c r="AG1998" s="254" t="str">
        <f t="shared" si="307"/>
        <v/>
      </c>
      <c r="AH1998" s="248" t="str">
        <f t="shared" si="308"/>
        <v/>
      </c>
      <c r="AI1998" s="249" t="str">
        <f t="shared" si="309"/>
        <v/>
      </c>
    </row>
    <row r="1999" spans="2:35" x14ac:dyDescent="0.3">
      <c r="B1999" s="94"/>
      <c r="C1999" s="95"/>
      <c r="D1999" s="95"/>
      <c r="E1999" s="95"/>
      <c r="F1999" s="94"/>
      <c r="G1999" s="145"/>
      <c r="H1999" s="245"/>
      <c r="I1999" s="211" t="str">
        <f>IF(D1999="Room AC (window/wall)",'Emission Factors'!$E$53,IF(D1999="Room AC (PTAC/PTHP)",H1999,IF(D1999="Residential AC",'Emission Factors'!$E$55,IF(D1999="Residential HP",H1999,IF(D1999="Commercial AC (&gt;=65k to &lt;135,000k Btu/hr)",'Emission Factors'!$E$57,IF(D1999="Commercial AC (&gt;=135,000k Btu/hr)",'Emission Factors'!$E$58,""))))))</f>
        <v/>
      </c>
      <c r="J1999" s="96"/>
      <c r="K1999" s="211" t="str">
        <f>IF(ISBLANK(J1999),"",VLOOKUP(J1999,'Emission Factors'!$C$81:$G$221,4,FALSE))</f>
        <v/>
      </c>
      <c r="L1999" s="210" t="str">
        <f>IF(D1999="Room AC (window/wall)",'Emission Factors'!$F$53,IF(D1999="Room AC (PTAC/PTHP)",'Emission Factors'!$F$54,IF(D1999="Residential AC",'Emission Factors'!$F$55,IF(D1999="Residential HP",'Emission Factors'!$F$56,IF(D1999="Commercial AC (&gt;=65k to &lt;135,000k Btu/hr)",'Emission Factors'!$F$57,IF(D1999="Commercial AC (&gt;=135,000k Btu/hr)",'Emission Factors'!$F$58,""))))))</f>
        <v/>
      </c>
      <c r="M1999" s="211" t="str">
        <f>IF(D1999="Room AC (window/wall)",'Emission Factors'!$G$53,IF(D1999="Room AC (PTAC/PTHP)",'Emission Factors'!$G$54,IF(D1999="Residential AC",'Emission Factors'!$G$55,IF(D1999="Residential HP",'Emission Factors'!$G$56,IF(D1999="Commercial AC (&gt;=65k to &lt;135,000k Btu/hr)",'Emission Factors'!$G$57,IF(D1999="Commercial AC (&gt;=135,000k Btu/hr)",'Emission Factors'!$G$58,""))))))</f>
        <v/>
      </c>
      <c r="N1999" s="96"/>
      <c r="O1999" s="209" t="str">
        <f>IF(ISBLANK(D1999),"",(IF(D1999="Room AC (window/wall)",'Emission Factors'!$C$53,IF(D1999="Room AC (PTAC/PTHP)",'Emission Factors'!$C$54,IF(D1999="Residential AC",'Emission Factors'!$C$55,IF(D1999="Residential HP",'Emission Factors'!$C$56,IF(D1999="Commercial AC (&gt;=65k to &lt;135,000k Btu/hr)",'Emission Factors'!$C$57,IF(D1999="Commercial AC (&gt;=135,000k Btu/hr)",'Emission Factors'!$C$58,""))))))))</f>
        <v/>
      </c>
      <c r="P1999" s="209" t="str">
        <f t="shared" si="310"/>
        <v/>
      </c>
      <c r="Q1999" s="95"/>
      <c r="R1999" s="256"/>
      <c r="S1999" s="256"/>
      <c r="T1999" s="96"/>
      <c r="U1999" s="211" t="str">
        <f>IF(Q1999="Room AC (window/wall)",'Emission Factors'!$E$53,IF(AND(Q1999="Room AC (PTAC/PTHP)",ISBLANK(T1999)),"Error",IF(AND(Q1999="Room AC (PTAC/PTHP)",T1999&gt;0),T1999,IF(Q1999="Residential AC",'Emission Factors'!$E$55,IF(AND(Q1999="Residential HP",ISBLANK(T1999)),"Error",IF(AND(Q1999="Residential HP",T1999&gt;0),T1999,IF(Q1999="Commercial AC (&gt;=65k to &lt;135,000k Btu/hr)",'Emission Factors'!$E$57,IF(Q1999="Commercial AC (&gt;=135,000k Btu/hr)",'Emission Factors'!$E$58,""))))))))</f>
        <v/>
      </c>
      <c r="V1999" s="95"/>
      <c r="W1999" s="211" t="str">
        <f>IF(ISBLANK(V1999),"",VLOOKUP(V1999,'Emission Factors'!$C$81:$G$221,4,FALSE))</f>
        <v/>
      </c>
      <c r="X1999" s="210" t="str">
        <f>IF(Q1999="Room AC (window/wall)",'Emission Factors'!$F$53,IF(Q1999="Room AC (PTAC/PTHP)",'Emission Factors'!$F$54,IF(Q1999="Residential AC",'Emission Factors'!$F$55,IF(Q1999="Residential HP",'Emission Factors'!$F$56,IF(Q1999="Commercial AC (&gt;=65k to &lt;135,000k Btu/hr)",'Emission Factors'!$F$57,IF(Q1999="Commercial AC (&gt;=135,000k Btu/hr)",'Emission Factors'!$F$58,""))))))</f>
        <v/>
      </c>
      <c r="Y1999" s="211" t="str">
        <f>IF(Q1999="Room AC (window/wall)",'Emission Factors'!$G$53,IF(Q1999="Room AC (PTAC/PTHP)",'Emission Factors'!$G$54,IF(Q1999="Residential AC",'Emission Factors'!$G$55,IF(Q1999="Residential HP",'Emission Factors'!$G$56,IF(Q1999="Commercial AC (&gt;=65k to &lt;135,000k Btu/hr)",'Emission Factors'!$G$57,IF(Q1999="Commercial AC (&gt;=135,000k Btu/hr)",'Emission Factors'!$G$58,""))))))</f>
        <v/>
      </c>
      <c r="Z1999" s="96"/>
      <c r="AA1999" s="97" t="str">
        <f t="shared" ref="AA1999:AA2062" si="311">IF(ISBLANK(Z1999),"",(I1999*K1999*(M1999/100)*(N1999/2204.6)))</f>
        <v/>
      </c>
      <c r="AB1999" s="97" t="str">
        <f t="shared" ref="AB1999:AB2062" si="312">IF(ISBLANK(Z1999),"",(U1999*W1999*(Y1999/100)*(Z1999/2204.6)))</f>
        <v/>
      </c>
      <c r="AC1999" s="246" t="str">
        <f t="shared" ref="AC1999:AC2062" si="313">IF(ISBLANK(Z1999),"",(AA1999-AB1999))</f>
        <v/>
      </c>
      <c r="AD1999" s="97" t="str">
        <f t="shared" ref="AD1999:AD2062" si="314">IF(ISBLANK(Z1999),"",(H1999*K1999*(L1999/100)*(N1999/2204.6)*P1999))</f>
        <v/>
      </c>
      <c r="AE1999" s="97" t="str">
        <f t="shared" ref="AE1999:AE2062" si="315">IF(ISBLANK(Z1999),"",(T1999*W1999*(X1999/100)*(Z1999/2204.6)*P1999))</f>
        <v/>
      </c>
      <c r="AF1999" s="252" t="str">
        <f t="shared" ref="AF1999:AF2062" si="316">IF(ISBLANK(Z1999),"",(AD1999-AE1999))</f>
        <v/>
      </c>
      <c r="AG1999" s="254" t="str">
        <f t="shared" ref="AG1999:AG2062" si="317">IF(ISBLANK(S1999),"",IF(AND(S1999&gt;2024,W1999&gt;750),0,SUM(AC1999,AF1999)))</f>
        <v/>
      </c>
      <c r="AH1999" s="248" t="str">
        <f t="shared" ref="AH1999:AH2062" si="318">IF(ISBLANK(Z1999),"",(AG1999/Z1999))</f>
        <v/>
      </c>
      <c r="AI1999" s="249" t="str">
        <f t="shared" ref="AI1999:AI2062" si="319">IF(ISBLANK(Z1999),"",(IF(AG1999=0,0,(AG1999/G1999))))</f>
        <v/>
      </c>
    </row>
    <row r="2000" spans="2:35" x14ac:dyDescent="0.3">
      <c r="B2000" s="94"/>
      <c r="C2000" s="95"/>
      <c r="D2000" s="95"/>
      <c r="E2000" s="95"/>
      <c r="F2000" s="94"/>
      <c r="G2000" s="145"/>
      <c r="H2000" s="245"/>
      <c r="I2000" s="211" t="str">
        <f>IF(D2000="Room AC (window/wall)",'Emission Factors'!$E$53,IF(D2000="Room AC (PTAC/PTHP)",H2000,IF(D2000="Residential AC",'Emission Factors'!$E$55,IF(D2000="Residential HP",H2000,IF(D2000="Commercial AC (&gt;=65k to &lt;135,000k Btu/hr)",'Emission Factors'!$E$57,IF(D2000="Commercial AC (&gt;=135,000k Btu/hr)",'Emission Factors'!$E$58,""))))))</f>
        <v/>
      </c>
      <c r="J2000" s="96"/>
      <c r="K2000" s="211" t="str">
        <f>IF(ISBLANK(J2000),"",VLOOKUP(J2000,'Emission Factors'!$C$81:$G$221,4,FALSE))</f>
        <v/>
      </c>
      <c r="L2000" s="210" t="str">
        <f>IF(D2000="Room AC (window/wall)",'Emission Factors'!$F$53,IF(D2000="Room AC (PTAC/PTHP)",'Emission Factors'!$F$54,IF(D2000="Residential AC",'Emission Factors'!$F$55,IF(D2000="Residential HP",'Emission Factors'!$F$56,IF(D2000="Commercial AC (&gt;=65k to &lt;135,000k Btu/hr)",'Emission Factors'!$F$57,IF(D2000="Commercial AC (&gt;=135,000k Btu/hr)",'Emission Factors'!$F$58,""))))))</f>
        <v/>
      </c>
      <c r="M2000" s="211" t="str">
        <f>IF(D2000="Room AC (window/wall)",'Emission Factors'!$G$53,IF(D2000="Room AC (PTAC/PTHP)",'Emission Factors'!$G$54,IF(D2000="Residential AC",'Emission Factors'!$G$55,IF(D2000="Residential HP",'Emission Factors'!$G$56,IF(D2000="Commercial AC (&gt;=65k to &lt;135,000k Btu/hr)",'Emission Factors'!$G$57,IF(D2000="Commercial AC (&gt;=135,000k Btu/hr)",'Emission Factors'!$G$58,""))))))</f>
        <v/>
      </c>
      <c r="N2000" s="96"/>
      <c r="O2000" s="209" t="str">
        <f>IF(ISBLANK(D2000),"",(IF(D2000="Room AC (window/wall)",'Emission Factors'!$C$53,IF(D2000="Room AC (PTAC/PTHP)",'Emission Factors'!$C$54,IF(D2000="Residential AC",'Emission Factors'!$C$55,IF(D2000="Residential HP",'Emission Factors'!$C$56,IF(D2000="Commercial AC (&gt;=65k to &lt;135,000k Btu/hr)",'Emission Factors'!$C$57,IF(D2000="Commercial AC (&gt;=135,000k Btu/hr)",'Emission Factors'!$C$58,""))))))))</f>
        <v/>
      </c>
      <c r="P2000" s="209" t="str">
        <f t="shared" si="310"/>
        <v/>
      </c>
      <c r="Q2000" s="95"/>
      <c r="R2000" s="256"/>
      <c r="S2000" s="256"/>
      <c r="T2000" s="96"/>
      <c r="U2000" s="211" t="str">
        <f>IF(Q2000="Room AC (window/wall)",'Emission Factors'!$E$53,IF(AND(Q2000="Room AC (PTAC/PTHP)",ISBLANK(T2000)),"Error",IF(AND(Q2000="Room AC (PTAC/PTHP)",T2000&gt;0),T2000,IF(Q2000="Residential AC",'Emission Factors'!$E$55,IF(AND(Q2000="Residential HP",ISBLANK(T2000)),"Error",IF(AND(Q2000="Residential HP",T2000&gt;0),T2000,IF(Q2000="Commercial AC (&gt;=65k to &lt;135,000k Btu/hr)",'Emission Factors'!$E$57,IF(Q2000="Commercial AC (&gt;=135,000k Btu/hr)",'Emission Factors'!$E$58,""))))))))</f>
        <v/>
      </c>
      <c r="V2000" s="95"/>
      <c r="W2000" s="211" t="str">
        <f>IF(ISBLANK(V2000),"",VLOOKUP(V2000,'Emission Factors'!$C$81:$G$221,4,FALSE))</f>
        <v/>
      </c>
      <c r="X2000" s="210" t="str">
        <f>IF(Q2000="Room AC (window/wall)",'Emission Factors'!$F$53,IF(Q2000="Room AC (PTAC/PTHP)",'Emission Factors'!$F$54,IF(Q2000="Residential AC",'Emission Factors'!$F$55,IF(Q2000="Residential HP",'Emission Factors'!$F$56,IF(Q2000="Commercial AC (&gt;=65k to &lt;135,000k Btu/hr)",'Emission Factors'!$F$57,IF(Q2000="Commercial AC (&gt;=135,000k Btu/hr)",'Emission Factors'!$F$58,""))))))</f>
        <v/>
      </c>
      <c r="Y2000" s="211" t="str">
        <f>IF(Q2000="Room AC (window/wall)",'Emission Factors'!$G$53,IF(Q2000="Room AC (PTAC/PTHP)",'Emission Factors'!$G$54,IF(Q2000="Residential AC",'Emission Factors'!$G$55,IF(Q2000="Residential HP",'Emission Factors'!$G$56,IF(Q2000="Commercial AC (&gt;=65k to &lt;135,000k Btu/hr)",'Emission Factors'!$G$57,IF(Q2000="Commercial AC (&gt;=135,000k Btu/hr)",'Emission Factors'!$G$58,""))))))</f>
        <v/>
      </c>
      <c r="Z2000" s="96"/>
      <c r="AA2000" s="97" t="str">
        <f t="shared" si="311"/>
        <v/>
      </c>
      <c r="AB2000" s="97" t="str">
        <f t="shared" si="312"/>
        <v/>
      </c>
      <c r="AC2000" s="246" t="str">
        <f t="shared" si="313"/>
        <v/>
      </c>
      <c r="AD2000" s="97" t="str">
        <f t="shared" si="314"/>
        <v/>
      </c>
      <c r="AE2000" s="97" t="str">
        <f t="shared" si="315"/>
        <v/>
      </c>
      <c r="AF2000" s="252" t="str">
        <f t="shared" si="316"/>
        <v/>
      </c>
      <c r="AG2000" s="254" t="str">
        <f t="shared" si="317"/>
        <v/>
      </c>
      <c r="AH2000" s="248" t="str">
        <f t="shared" si="318"/>
        <v/>
      </c>
      <c r="AI2000" s="249" t="str">
        <f t="shared" si="319"/>
        <v/>
      </c>
    </row>
    <row r="2001" spans="2:35" x14ac:dyDescent="0.3">
      <c r="B2001" s="94"/>
      <c r="C2001" s="95"/>
      <c r="D2001" s="95"/>
      <c r="E2001" s="95"/>
      <c r="F2001" s="94"/>
      <c r="G2001" s="145"/>
      <c r="H2001" s="245"/>
      <c r="I2001" s="211" t="str">
        <f>IF(D2001="Room AC (window/wall)",'Emission Factors'!$E$53,IF(D2001="Room AC (PTAC/PTHP)",H2001,IF(D2001="Residential AC",'Emission Factors'!$E$55,IF(D2001="Residential HP",H2001,IF(D2001="Commercial AC (&gt;=65k to &lt;135,000k Btu/hr)",'Emission Factors'!$E$57,IF(D2001="Commercial AC (&gt;=135,000k Btu/hr)",'Emission Factors'!$E$58,""))))))</f>
        <v/>
      </c>
      <c r="J2001" s="96"/>
      <c r="K2001" s="211" t="str">
        <f>IF(ISBLANK(J2001),"",VLOOKUP(J2001,'Emission Factors'!$C$81:$G$221,4,FALSE))</f>
        <v/>
      </c>
      <c r="L2001" s="210" t="str">
        <f>IF(D2001="Room AC (window/wall)",'Emission Factors'!$F$53,IF(D2001="Room AC (PTAC/PTHP)",'Emission Factors'!$F$54,IF(D2001="Residential AC",'Emission Factors'!$F$55,IF(D2001="Residential HP",'Emission Factors'!$F$56,IF(D2001="Commercial AC (&gt;=65k to &lt;135,000k Btu/hr)",'Emission Factors'!$F$57,IF(D2001="Commercial AC (&gt;=135,000k Btu/hr)",'Emission Factors'!$F$58,""))))))</f>
        <v/>
      </c>
      <c r="M2001" s="211" t="str">
        <f>IF(D2001="Room AC (window/wall)",'Emission Factors'!$G$53,IF(D2001="Room AC (PTAC/PTHP)",'Emission Factors'!$G$54,IF(D2001="Residential AC",'Emission Factors'!$G$55,IF(D2001="Residential HP",'Emission Factors'!$G$56,IF(D2001="Commercial AC (&gt;=65k to &lt;135,000k Btu/hr)",'Emission Factors'!$G$57,IF(D2001="Commercial AC (&gt;=135,000k Btu/hr)",'Emission Factors'!$G$58,""))))))</f>
        <v/>
      </c>
      <c r="N2001" s="96"/>
      <c r="O2001" s="209" t="str">
        <f>IF(ISBLANK(D2001),"",(IF(D2001="Room AC (window/wall)",'Emission Factors'!$C$53,IF(D2001="Room AC (PTAC/PTHP)",'Emission Factors'!$C$54,IF(D2001="Residential AC",'Emission Factors'!$C$55,IF(D2001="Residential HP",'Emission Factors'!$C$56,IF(D2001="Commercial AC (&gt;=65k to &lt;135,000k Btu/hr)",'Emission Factors'!$C$57,IF(D2001="Commercial AC (&gt;=135,000k Btu/hr)",'Emission Factors'!$C$58,""))))))))</f>
        <v/>
      </c>
      <c r="P2001" s="209" t="str">
        <f t="shared" si="310"/>
        <v/>
      </c>
      <c r="Q2001" s="95"/>
      <c r="R2001" s="256"/>
      <c r="S2001" s="256"/>
      <c r="T2001" s="96"/>
      <c r="U2001" s="211" t="str">
        <f>IF(Q2001="Room AC (window/wall)",'Emission Factors'!$E$53,IF(AND(Q2001="Room AC (PTAC/PTHP)",ISBLANK(T2001)),"Error",IF(AND(Q2001="Room AC (PTAC/PTHP)",T2001&gt;0),T2001,IF(Q2001="Residential AC",'Emission Factors'!$E$55,IF(AND(Q2001="Residential HP",ISBLANK(T2001)),"Error",IF(AND(Q2001="Residential HP",T2001&gt;0),T2001,IF(Q2001="Commercial AC (&gt;=65k to &lt;135,000k Btu/hr)",'Emission Factors'!$E$57,IF(Q2001="Commercial AC (&gt;=135,000k Btu/hr)",'Emission Factors'!$E$58,""))))))))</f>
        <v/>
      </c>
      <c r="V2001" s="95"/>
      <c r="W2001" s="211" t="str">
        <f>IF(ISBLANK(V2001),"",VLOOKUP(V2001,'Emission Factors'!$C$81:$G$221,4,FALSE))</f>
        <v/>
      </c>
      <c r="X2001" s="210" t="str">
        <f>IF(Q2001="Room AC (window/wall)",'Emission Factors'!$F$53,IF(Q2001="Room AC (PTAC/PTHP)",'Emission Factors'!$F$54,IF(Q2001="Residential AC",'Emission Factors'!$F$55,IF(Q2001="Residential HP",'Emission Factors'!$F$56,IF(Q2001="Commercial AC (&gt;=65k to &lt;135,000k Btu/hr)",'Emission Factors'!$F$57,IF(Q2001="Commercial AC (&gt;=135,000k Btu/hr)",'Emission Factors'!$F$58,""))))))</f>
        <v/>
      </c>
      <c r="Y2001" s="211" t="str">
        <f>IF(Q2001="Room AC (window/wall)",'Emission Factors'!$G$53,IF(Q2001="Room AC (PTAC/PTHP)",'Emission Factors'!$G$54,IF(Q2001="Residential AC",'Emission Factors'!$G$55,IF(Q2001="Residential HP",'Emission Factors'!$G$56,IF(Q2001="Commercial AC (&gt;=65k to &lt;135,000k Btu/hr)",'Emission Factors'!$G$57,IF(Q2001="Commercial AC (&gt;=135,000k Btu/hr)",'Emission Factors'!$G$58,""))))))</f>
        <v/>
      </c>
      <c r="Z2001" s="96"/>
      <c r="AA2001" s="97" t="str">
        <f t="shared" si="311"/>
        <v/>
      </c>
      <c r="AB2001" s="97" t="str">
        <f t="shared" si="312"/>
        <v/>
      </c>
      <c r="AC2001" s="246" t="str">
        <f t="shared" si="313"/>
        <v/>
      </c>
      <c r="AD2001" s="97" t="str">
        <f t="shared" si="314"/>
        <v/>
      </c>
      <c r="AE2001" s="97" t="str">
        <f t="shared" si="315"/>
        <v/>
      </c>
      <c r="AF2001" s="252" t="str">
        <f t="shared" si="316"/>
        <v/>
      </c>
      <c r="AG2001" s="254" t="str">
        <f t="shared" si="317"/>
        <v/>
      </c>
      <c r="AH2001" s="248" t="str">
        <f t="shared" si="318"/>
        <v/>
      </c>
      <c r="AI2001" s="249" t="str">
        <f t="shared" si="319"/>
        <v/>
      </c>
    </row>
    <row r="2002" spans="2:35" x14ac:dyDescent="0.3">
      <c r="B2002" s="94"/>
      <c r="C2002" s="95"/>
      <c r="D2002" s="95"/>
      <c r="E2002" s="95"/>
      <c r="F2002" s="94"/>
      <c r="G2002" s="145"/>
      <c r="H2002" s="245"/>
      <c r="I2002" s="211" t="str">
        <f>IF(D2002="Room AC (window/wall)",'Emission Factors'!$E$53,IF(D2002="Room AC (PTAC/PTHP)",H2002,IF(D2002="Residential AC",'Emission Factors'!$E$55,IF(D2002="Residential HP",H2002,IF(D2002="Commercial AC (&gt;=65k to &lt;135,000k Btu/hr)",'Emission Factors'!$E$57,IF(D2002="Commercial AC (&gt;=135,000k Btu/hr)",'Emission Factors'!$E$58,""))))))</f>
        <v/>
      </c>
      <c r="J2002" s="96"/>
      <c r="K2002" s="211" t="str">
        <f>IF(ISBLANK(J2002),"",VLOOKUP(J2002,'Emission Factors'!$C$81:$G$221,4,FALSE))</f>
        <v/>
      </c>
      <c r="L2002" s="210" t="str">
        <f>IF(D2002="Room AC (window/wall)",'Emission Factors'!$F$53,IF(D2002="Room AC (PTAC/PTHP)",'Emission Factors'!$F$54,IF(D2002="Residential AC",'Emission Factors'!$F$55,IF(D2002="Residential HP",'Emission Factors'!$F$56,IF(D2002="Commercial AC (&gt;=65k to &lt;135,000k Btu/hr)",'Emission Factors'!$F$57,IF(D2002="Commercial AC (&gt;=135,000k Btu/hr)",'Emission Factors'!$F$58,""))))))</f>
        <v/>
      </c>
      <c r="M2002" s="211" t="str">
        <f>IF(D2002="Room AC (window/wall)",'Emission Factors'!$G$53,IF(D2002="Room AC (PTAC/PTHP)",'Emission Factors'!$G$54,IF(D2002="Residential AC",'Emission Factors'!$G$55,IF(D2002="Residential HP",'Emission Factors'!$G$56,IF(D2002="Commercial AC (&gt;=65k to &lt;135,000k Btu/hr)",'Emission Factors'!$G$57,IF(D2002="Commercial AC (&gt;=135,000k Btu/hr)",'Emission Factors'!$G$58,""))))))</f>
        <v/>
      </c>
      <c r="N2002" s="96"/>
      <c r="O2002" s="209" t="str">
        <f>IF(ISBLANK(D2002),"",(IF(D2002="Room AC (window/wall)",'Emission Factors'!$C$53,IF(D2002="Room AC (PTAC/PTHP)",'Emission Factors'!$C$54,IF(D2002="Residential AC",'Emission Factors'!$C$55,IF(D2002="Residential HP",'Emission Factors'!$C$56,IF(D2002="Commercial AC (&gt;=65k to &lt;135,000k Btu/hr)",'Emission Factors'!$C$57,IF(D2002="Commercial AC (&gt;=135,000k Btu/hr)",'Emission Factors'!$C$58,""))))))))</f>
        <v/>
      </c>
      <c r="P2002" s="209" t="str">
        <f t="shared" si="310"/>
        <v/>
      </c>
      <c r="Q2002" s="95"/>
      <c r="R2002" s="256"/>
      <c r="S2002" s="256"/>
      <c r="T2002" s="96"/>
      <c r="U2002" s="211" t="str">
        <f>IF(Q2002="Room AC (window/wall)",'Emission Factors'!$E$53,IF(AND(Q2002="Room AC (PTAC/PTHP)",ISBLANK(T2002)),"Error",IF(AND(Q2002="Room AC (PTAC/PTHP)",T2002&gt;0),T2002,IF(Q2002="Residential AC",'Emission Factors'!$E$55,IF(AND(Q2002="Residential HP",ISBLANK(T2002)),"Error",IF(AND(Q2002="Residential HP",T2002&gt;0),T2002,IF(Q2002="Commercial AC (&gt;=65k to &lt;135,000k Btu/hr)",'Emission Factors'!$E$57,IF(Q2002="Commercial AC (&gt;=135,000k Btu/hr)",'Emission Factors'!$E$58,""))))))))</f>
        <v/>
      </c>
      <c r="V2002" s="95"/>
      <c r="W2002" s="211" t="str">
        <f>IF(ISBLANK(V2002),"",VLOOKUP(V2002,'Emission Factors'!$C$81:$G$221,4,FALSE))</f>
        <v/>
      </c>
      <c r="X2002" s="210" t="str">
        <f>IF(Q2002="Room AC (window/wall)",'Emission Factors'!$F$53,IF(Q2002="Room AC (PTAC/PTHP)",'Emission Factors'!$F$54,IF(Q2002="Residential AC",'Emission Factors'!$F$55,IF(Q2002="Residential HP",'Emission Factors'!$F$56,IF(Q2002="Commercial AC (&gt;=65k to &lt;135,000k Btu/hr)",'Emission Factors'!$F$57,IF(Q2002="Commercial AC (&gt;=135,000k Btu/hr)",'Emission Factors'!$F$58,""))))))</f>
        <v/>
      </c>
      <c r="Y2002" s="211" t="str">
        <f>IF(Q2002="Room AC (window/wall)",'Emission Factors'!$G$53,IF(Q2002="Room AC (PTAC/PTHP)",'Emission Factors'!$G$54,IF(Q2002="Residential AC",'Emission Factors'!$G$55,IF(Q2002="Residential HP",'Emission Factors'!$G$56,IF(Q2002="Commercial AC (&gt;=65k to &lt;135,000k Btu/hr)",'Emission Factors'!$G$57,IF(Q2002="Commercial AC (&gt;=135,000k Btu/hr)",'Emission Factors'!$G$58,""))))))</f>
        <v/>
      </c>
      <c r="Z2002" s="96"/>
      <c r="AA2002" s="97" t="str">
        <f t="shared" si="311"/>
        <v/>
      </c>
      <c r="AB2002" s="97" t="str">
        <f t="shared" si="312"/>
        <v/>
      </c>
      <c r="AC2002" s="246" t="str">
        <f t="shared" si="313"/>
        <v/>
      </c>
      <c r="AD2002" s="97" t="str">
        <f t="shared" si="314"/>
        <v/>
      </c>
      <c r="AE2002" s="97" t="str">
        <f t="shared" si="315"/>
        <v/>
      </c>
      <c r="AF2002" s="252" t="str">
        <f t="shared" si="316"/>
        <v/>
      </c>
      <c r="AG2002" s="254" t="str">
        <f t="shared" si="317"/>
        <v/>
      </c>
      <c r="AH2002" s="248" t="str">
        <f t="shared" si="318"/>
        <v/>
      </c>
      <c r="AI2002" s="249" t="str">
        <f t="shared" si="319"/>
        <v/>
      </c>
    </row>
    <row r="2003" spans="2:35" x14ac:dyDescent="0.3">
      <c r="B2003" s="94"/>
      <c r="C2003" s="95"/>
      <c r="D2003" s="95"/>
      <c r="E2003" s="95"/>
      <c r="F2003" s="94"/>
      <c r="G2003" s="145"/>
      <c r="H2003" s="245"/>
      <c r="I2003" s="211" t="str">
        <f>IF(D2003="Room AC (window/wall)",'Emission Factors'!$E$53,IF(D2003="Room AC (PTAC/PTHP)",H2003,IF(D2003="Residential AC",'Emission Factors'!$E$55,IF(D2003="Residential HP",H2003,IF(D2003="Commercial AC (&gt;=65k to &lt;135,000k Btu/hr)",'Emission Factors'!$E$57,IF(D2003="Commercial AC (&gt;=135,000k Btu/hr)",'Emission Factors'!$E$58,""))))))</f>
        <v/>
      </c>
      <c r="J2003" s="96"/>
      <c r="K2003" s="211" t="str">
        <f>IF(ISBLANK(J2003),"",VLOOKUP(J2003,'Emission Factors'!$C$81:$G$221,4,FALSE))</f>
        <v/>
      </c>
      <c r="L2003" s="210" t="str">
        <f>IF(D2003="Room AC (window/wall)",'Emission Factors'!$F$53,IF(D2003="Room AC (PTAC/PTHP)",'Emission Factors'!$F$54,IF(D2003="Residential AC",'Emission Factors'!$F$55,IF(D2003="Residential HP",'Emission Factors'!$F$56,IF(D2003="Commercial AC (&gt;=65k to &lt;135,000k Btu/hr)",'Emission Factors'!$F$57,IF(D2003="Commercial AC (&gt;=135,000k Btu/hr)",'Emission Factors'!$F$58,""))))))</f>
        <v/>
      </c>
      <c r="M2003" s="211" t="str">
        <f>IF(D2003="Room AC (window/wall)",'Emission Factors'!$G$53,IF(D2003="Room AC (PTAC/PTHP)",'Emission Factors'!$G$54,IF(D2003="Residential AC",'Emission Factors'!$G$55,IF(D2003="Residential HP",'Emission Factors'!$G$56,IF(D2003="Commercial AC (&gt;=65k to &lt;135,000k Btu/hr)",'Emission Factors'!$G$57,IF(D2003="Commercial AC (&gt;=135,000k Btu/hr)",'Emission Factors'!$G$58,""))))))</f>
        <v/>
      </c>
      <c r="N2003" s="96"/>
      <c r="O2003" s="209" t="str">
        <f>IF(ISBLANK(D2003),"",(IF(D2003="Room AC (window/wall)",'Emission Factors'!$C$53,IF(D2003="Room AC (PTAC/PTHP)",'Emission Factors'!$C$54,IF(D2003="Residential AC",'Emission Factors'!$C$55,IF(D2003="Residential HP",'Emission Factors'!$C$56,IF(D2003="Commercial AC (&gt;=65k to &lt;135,000k Btu/hr)",'Emission Factors'!$C$57,IF(D2003="Commercial AC (&gt;=135,000k Btu/hr)",'Emission Factors'!$C$58,""))))))))</f>
        <v/>
      </c>
      <c r="P2003" s="209" t="str">
        <f t="shared" si="310"/>
        <v/>
      </c>
      <c r="Q2003" s="95"/>
      <c r="R2003" s="256"/>
      <c r="S2003" s="256"/>
      <c r="T2003" s="96"/>
      <c r="U2003" s="211" t="str">
        <f>IF(Q2003="Room AC (window/wall)",'Emission Factors'!$E$53,IF(AND(Q2003="Room AC (PTAC/PTHP)",ISBLANK(T2003)),"Error",IF(AND(Q2003="Room AC (PTAC/PTHP)",T2003&gt;0),T2003,IF(Q2003="Residential AC",'Emission Factors'!$E$55,IF(AND(Q2003="Residential HP",ISBLANK(T2003)),"Error",IF(AND(Q2003="Residential HP",T2003&gt;0),T2003,IF(Q2003="Commercial AC (&gt;=65k to &lt;135,000k Btu/hr)",'Emission Factors'!$E$57,IF(Q2003="Commercial AC (&gt;=135,000k Btu/hr)",'Emission Factors'!$E$58,""))))))))</f>
        <v/>
      </c>
      <c r="V2003" s="95"/>
      <c r="W2003" s="211" t="str">
        <f>IF(ISBLANK(V2003),"",VLOOKUP(V2003,'Emission Factors'!$C$81:$G$221,4,FALSE))</f>
        <v/>
      </c>
      <c r="X2003" s="210" t="str">
        <f>IF(Q2003="Room AC (window/wall)",'Emission Factors'!$F$53,IF(Q2003="Room AC (PTAC/PTHP)",'Emission Factors'!$F$54,IF(Q2003="Residential AC",'Emission Factors'!$F$55,IF(Q2003="Residential HP",'Emission Factors'!$F$56,IF(Q2003="Commercial AC (&gt;=65k to &lt;135,000k Btu/hr)",'Emission Factors'!$F$57,IF(Q2003="Commercial AC (&gt;=135,000k Btu/hr)",'Emission Factors'!$F$58,""))))))</f>
        <v/>
      </c>
      <c r="Y2003" s="211" t="str">
        <f>IF(Q2003="Room AC (window/wall)",'Emission Factors'!$G$53,IF(Q2003="Room AC (PTAC/PTHP)",'Emission Factors'!$G$54,IF(Q2003="Residential AC",'Emission Factors'!$G$55,IF(Q2003="Residential HP",'Emission Factors'!$G$56,IF(Q2003="Commercial AC (&gt;=65k to &lt;135,000k Btu/hr)",'Emission Factors'!$G$57,IF(Q2003="Commercial AC (&gt;=135,000k Btu/hr)",'Emission Factors'!$G$58,""))))))</f>
        <v/>
      </c>
      <c r="Z2003" s="96"/>
      <c r="AA2003" s="97" t="str">
        <f t="shared" si="311"/>
        <v/>
      </c>
      <c r="AB2003" s="97" t="str">
        <f t="shared" si="312"/>
        <v/>
      </c>
      <c r="AC2003" s="246" t="str">
        <f t="shared" si="313"/>
        <v/>
      </c>
      <c r="AD2003" s="97" t="str">
        <f t="shared" si="314"/>
        <v/>
      </c>
      <c r="AE2003" s="97" t="str">
        <f t="shared" si="315"/>
        <v/>
      </c>
      <c r="AF2003" s="252" t="str">
        <f t="shared" si="316"/>
        <v/>
      </c>
      <c r="AG2003" s="254" t="str">
        <f t="shared" si="317"/>
        <v/>
      </c>
      <c r="AH2003" s="248" t="str">
        <f t="shared" si="318"/>
        <v/>
      </c>
      <c r="AI2003" s="249" t="str">
        <f t="shared" si="319"/>
        <v/>
      </c>
    </row>
    <row r="2004" spans="2:35" x14ac:dyDescent="0.3">
      <c r="B2004" s="94"/>
      <c r="C2004" s="95"/>
      <c r="D2004" s="95"/>
      <c r="E2004" s="95"/>
      <c r="F2004" s="94"/>
      <c r="G2004" s="145"/>
      <c r="H2004" s="245"/>
      <c r="I2004" s="211" t="str">
        <f>IF(D2004="Room AC (window/wall)",'Emission Factors'!$E$53,IF(D2004="Room AC (PTAC/PTHP)",H2004,IF(D2004="Residential AC",'Emission Factors'!$E$55,IF(D2004="Residential HP",H2004,IF(D2004="Commercial AC (&gt;=65k to &lt;135,000k Btu/hr)",'Emission Factors'!$E$57,IF(D2004="Commercial AC (&gt;=135,000k Btu/hr)",'Emission Factors'!$E$58,""))))))</f>
        <v/>
      </c>
      <c r="J2004" s="96"/>
      <c r="K2004" s="211" t="str">
        <f>IF(ISBLANK(J2004),"",VLOOKUP(J2004,'Emission Factors'!$C$81:$G$221,4,FALSE))</f>
        <v/>
      </c>
      <c r="L2004" s="210" t="str">
        <f>IF(D2004="Room AC (window/wall)",'Emission Factors'!$F$53,IF(D2004="Room AC (PTAC/PTHP)",'Emission Factors'!$F$54,IF(D2004="Residential AC",'Emission Factors'!$F$55,IF(D2004="Residential HP",'Emission Factors'!$F$56,IF(D2004="Commercial AC (&gt;=65k to &lt;135,000k Btu/hr)",'Emission Factors'!$F$57,IF(D2004="Commercial AC (&gt;=135,000k Btu/hr)",'Emission Factors'!$F$58,""))))))</f>
        <v/>
      </c>
      <c r="M2004" s="211" t="str">
        <f>IF(D2004="Room AC (window/wall)",'Emission Factors'!$G$53,IF(D2004="Room AC (PTAC/PTHP)",'Emission Factors'!$G$54,IF(D2004="Residential AC",'Emission Factors'!$G$55,IF(D2004="Residential HP",'Emission Factors'!$G$56,IF(D2004="Commercial AC (&gt;=65k to &lt;135,000k Btu/hr)",'Emission Factors'!$G$57,IF(D2004="Commercial AC (&gt;=135,000k Btu/hr)",'Emission Factors'!$G$58,""))))))</f>
        <v/>
      </c>
      <c r="N2004" s="96"/>
      <c r="O2004" s="209" t="str">
        <f>IF(ISBLANK(D2004),"",(IF(D2004="Room AC (window/wall)",'Emission Factors'!$C$53,IF(D2004="Room AC (PTAC/PTHP)",'Emission Factors'!$C$54,IF(D2004="Residential AC",'Emission Factors'!$C$55,IF(D2004="Residential HP",'Emission Factors'!$C$56,IF(D2004="Commercial AC (&gt;=65k to &lt;135,000k Btu/hr)",'Emission Factors'!$C$57,IF(D2004="Commercial AC (&gt;=135,000k Btu/hr)",'Emission Factors'!$C$58,""))))))))</f>
        <v/>
      </c>
      <c r="P2004" s="209" t="str">
        <f t="shared" si="310"/>
        <v/>
      </c>
      <c r="Q2004" s="95"/>
      <c r="R2004" s="256"/>
      <c r="S2004" s="256"/>
      <c r="T2004" s="96"/>
      <c r="U2004" s="211" t="str">
        <f>IF(Q2004="Room AC (window/wall)",'Emission Factors'!$E$53,IF(AND(Q2004="Room AC (PTAC/PTHP)",ISBLANK(T2004)),"Error",IF(AND(Q2004="Room AC (PTAC/PTHP)",T2004&gt;0),T2004,IF(Q2004="Residential AC",'Emission Factors'!$E$55,IF(AND(Q2004="Residential HP",ISBLANK(T2004)),"Error",IF(AND(Q2004="Residential HP",T2004&gt;0),T2004,IF(Q2004="Commercial AC (&gt;=65k to &lt;135,000k Btu/hr)",'Emission Factors'!$E$57,IF(Q2004="Commercial AC (&gt;=135,000k Btu/hr)",'Emission Factors'!$E$58,""))))))))</f>
        <v/>
      </c>
      <c r="V2004" s="95"/>
      <c r="W2004" s="211" t="str">
        <f>IF(ISBLANK(V2004),"",VLOOKUP(V2004,'Emission Factors'!$C$81:$G$221,4,FALSE))</f>
        <v/>
      </c>
      <c r="X2004" s="210" t="str">
        <f>IF(Q2004="Room AC (window/wall)",'Emission Factors'!$F$53,IF(Q2004="Room AC (PTAC/PTHP)",'Emission Factors'!$F$54,IF(Q2004="Residential AC",'Emission Factors'!$F$55,IF(Q2004="Residential HP",'Emission Factors'!$F$56,IF(Q2004="Commercial AC (&gt;=65k to &lt;135,000k Btu/hr)",'Emission Factors'!$F$57,IF(Q2004="Commercial AC (&gt;=135,000k Btu/hr)",'Emission Factors'!$F$58,""))))))</f>
        <v/>
      </c>
      <c r="Y2004" s="211" t="str">
        <f>IF(Q2004="Room AC (window/wall)",'Emission Factors'!$G$53,IF(Q2004="Room AC (PTAC/PTHP)",'Emission Factors'!$G$54,IF(Q2004="Residential AC",'Emission Factors'!$G$55,IF(Q2004="Residential HP",'Emission Factors'!$G$56,IF(Q2004="Commercial AC (&gt;=65k to &lt;135,000k Btu/hr)",'Emission Factors'!$G$57,IF(Q2004="Commercial AC (&gt;=135,000k Btu/hr)",'Emission Factors'!$G$58,""))))))</f>
        <v/>
      </c>
      <c r="Z2004" s="96"/>
      <c r="AA2004" s="97" t="str">
        <f t="shared" si="311"/>
        <v/>
      </c>
      <c r="AB2004" s="97" t="str">
        <f t="shared" si="312"/>
        <v/>
      </c>
      <c r="AC2004" s="246" t="str">
        <f t="shared" si="313"/>
        <v/>
      </c>
      <c r="AD2004" s="97" t="str">
        <f t="shared" si="314"/>
        <v/>
      </c>
      <c r="AE2004" s="97" t="str">
        <f t="shared" si="315"/>
        <v/>
      </c>
      <c r="AF2004" s="252" t="str">
        <f t="shared" si="316"/>
        <v/>
      </c>
      <c r="AG2004" s="254" t="str">
        <f t="shared" si="317"/>
        <v/>
      </c>
      <c r="AH2004" s="248" t="str">
        <f t="shared" si="318"/>
        <v/>
      </c>
      <c r="AI2004" s="249" t="str">
        <f t="shared" si="319"/>
        <v/>
      </c>
    </row>
    <row r="2005" spans="2:35" x14ac:dyDescent="0.3">
      <c r="B2005" s="94"/>
      <c r="C2005" s="95"/>
      <c r="D2005" s="95"/>
      <c r="E2005" s="95"/>
      <c r="F2005" s="94"/>
      <c r="G2005" s="145"/>
      <c r="H2005" s="245"/>
      <c r="I2005" s="211" t="str">
        <f>IF(D2005="Room AC (window/wall)",'Emission Factors'!$E$53,IF(D2005="Room AC (PTAC/PTHP)",H2005,IF(D2005="Residential AC",'Emission Factors'!$E$55,IF(D2005="Residential HP",H2005,IF(D2005="Commercial AC (&gt;=65k to &lt;135,000k Btu/hr)",'Emission Factors'!$E$57,IF(D2005="Commercial AC (&gt;=135,000k Btu/hr)",'Emission Factors'!$E$58,""))))))</f>
        <v/>
      </c>
      <c r="J2005" s="96"/>
      <c r="K2005" s="211" t="str">
        <f>IF(ISBLANK(J2005),"",VLOOKUP(J2005,'Emission Factors'!$C$81:$G$221,4,FALSE))</f>
        <v/>
      </c>
      <c r="L2005" s="210" t="str">
        <f>IF(D2005="Room AC (window/wall)",'Emission Factors'!$F$53,IF(D2005="Room AC (PTAC/PTHP)",'Emission Factors'!$F$54,IF(D2005="Residential AC",'Emission Factors'!$F$55,IF(D2005="Residential HP",'Emission Factors'!$F$56,IF(D2005="Commercial AC (&gt;=65k to &lt;135,000k Btu/hr)",'Emission Factors'!$F$57,IF(D2005="Commercial AC (&gt;=135,000k Btu/hr)",'Emission Factors'!$F$58,""))))))</f>
        <v/>
      </c>
      <c r="M2005" s="211" t="str">
        <f>IF(D2005="Room AC (window/wall)",'Emission Factors'!$G$53,IF(D2005="Room AC (PTAC/PTHP)",'Emission Factors'!$G$54,IF(D2005="Residential AC",'Emission Factors'!$G$55,IF(D2005="Residential HP",'Emission Factors'!$G$56,IF(D2005="Commercial AC (&gt;=65k to &lt;135,000k Btu/hr)",'Emission Factors'!$G$57,IF(D2005="Commercial AC (&gt;=135,000k Btu/hr)",'Emission Factors'!$G$58,""))))))</f>
        <v/>
      </c>
      <c r="N2005" s="96"/>
      <c r="O2005" s="209" t="str">
        <f>IF(ISBLANK(D2005),"",(IF(D2005="Room AC (window/wall)",'Emission Factors'!$C$53,IF(D2005="Room AC (PTAC/PTHP)",'Emission Factors'!$C$54,IF(D2005="Residential AC",'Emission Factors'!$C$55,IF(D2005="Residential HP",'Emission Factors'!$C$56,IF(D2005="Commercial AC (&gt;=65k to &lt;135,000k Btu/hr)",'Emission Factors'!$C$57,IF(D2005="Commercial AC (&gt;=135,000k Btu/hr)",'Emission Factors'!$C$58,""))))))))</f>
        <v/>
      </c>
      <c r="P2005" s="209" t="str">
        <f t="shared" si="310"/>
        <v/>
      </c>
      <c r="Q2005" s="95"/>
      <c r="R2005" s="256"/>
      <c r="S2005" s="256"/>
      <c r="T2005" s="96"/>
      <c r="U2005" s="211" t="str">
        <f>IF(Q2005="Room AC (window/wall)",'Emission Factors'!$E$53,IF(AND(Q2005="Room AC (PTAC/PTHP)",ISBLANK(T2005)),"Error",IF(AND(Q2005="Room AC (PTAC/PTHP)",T2005&gt;0),T2005,IF(Q2005="Residential AC",'Emission Factors'!$E$55,IF(AND(Q2005="Residential HP",ISBLANK(T2005)),"Error",IF(AND(Q2005="Residential HP",T2005&gt;0),T2005,IF(Q2005="Commercial AC (&gt;=65k to &lt;135,000k Btu/hr)",'Emission Factors'!$E$57,IF(Q2005="Commercial AC (&gt;=135,000k Btu/hr)",'Emission Factors'!$E$58,""))))))))</f>
        <v/>
      </c>
      <c r="V2005" s="95"/>
      <c r="W2005" s="211" t="str">
        <f>IF(ISBLANK(V2005),"",VLOOKUP(V2005,'Emission Factors'!$C$81:$G$221,4,FALSE))</f>
        <v/>
      </c>
      <c r="X2005" s="210" t="str">
        <f>IF(Q2005="Room AC (window/wall)",'Emission Factors'!$F$53,IF(Q2005="Room AC (PTAC/PTHP)",'Emission Factors'!$F$54,IF(Q2005="Residential AC",'Emission Factors'!$F$55,IF(Q2005="Residential HP",'Emission Factors'!$F$56,IF(Q2005="Commercial AC (&gt;=65k to &lt;135,000k Btu/hr)",'Emission Factors'!$F$57,IF(Q2005="Commercial AC (&gt;=135,000k Btu/hr)",'Emission Factors'!$F$58,""))))))</f>
        <v/>
      </c>
      <c r="Y2005" s="211" t="str">
        <f>IF(Q2005="Room AC (window/wall)",'Emission Factors'!$G$53,IF(Q2005="Room AC (PTAC/PTHP)",'Emission Factors'!$G$54,IF(Q2005="Residential AC",'Emission Factors'!$G$55,IF(Q2005="Residential HP",'Emission Factors'!$G$56,IF(Q2005="Commercial AC (&gt;=65k to &lt;135,000k Btu/hr)",'Emission Factors'!$G$57,IF(Q2005="Commercial AC (&gt;=135,000k Btu/hr)",'Emission Factors'!$G$58,""))))))</f>
        <v/>
      </c>
      <c r="Z2005" s="96"/>
      <c r="AA2005" s="97" t="str">
        <f t="shared" si="311"/>
        <v/>
      </c>
      <c r="AB2005" s="97" t="str">
        <f t="shared" si="312"/>
        <v/>
      </c>
      <c r="AC2005" s="246" t="str">
        <f t="shared" si="313"/>
        <v/>
      </c>
      <c r="AD2005" s="97" t="str">
        <f t="shared" si="314"/>
        <v/>
      </c>
      <c r="AE2005" s="97" t="str">
        <f t="shared" si="315"/>
        <v/>
      </c>
      <c r="AF2005" s="252" t="str">
        <f t="shared" si="316"/>
        <v/>
      </c>
      <c r="AG2005" s="254" t="str">
        <f t="shared" si="317"/>
        <v/>
      </c>
      <c r="AH2005" s="248" t="str">
        <f t="shared" si="318"/>
        <v/>
      </c>
      <c r="AI2005" s="249" t="str">
        <f t="shared" si="319"/>
        <v/>
      </c>
    </row>
    <row r="2006" spans="2:35" x14ac:dyDescent="0.3">
      <c r="B2006" s="94"/>
      <c r="C2006" s="95"/>
      <c r="D2006" s="95"/>
      <c r="E2006" s="95"/>
      <c r="F2006" s="94"/>
      <c r="G2006" s="145"/>
      <c r="H2006" s="245"/>
      <c r="I2006" s="211" t="str">
        <f>IF(D2006="Room AC (window/wall)",'Emission Factors'!$E$53,IF(D2006="Room AC (PTAC/PTHP)",H2006,IF(D2006="Residential AC",'Emission Factors'!$E$55,IF(D2006="Residential HP",H2006,IF(D2006="Commercial AC (&gt;=65k to &lt;135,000k Btu/hr)",'Emission Factors'!$E$57,IF(D2006="Commercial AC (&gt;=135,000k Btu/hr)",'Emission Factors'!$E$58,""))))))</f>
        <v/>
      </c>
      <c r="J2006" s="96"/>
      <c r="K2006" s="211" t="str">
        <f>IF(ISBLANK(J2006),"",VLOOKUP(J2006,'Emission Factors'!$C$81:$G$221,4,FALSE))</f>
        <v/>
      </c>
      <c r="L2006" s="210" t="str">
        <f>IF(D2006="Room AC (window/wall)",'Emission Factors'!$F$53,IF(D2006="Room AC (PTAC/PTHP)",'Emission Factors'!$F$54,IF(D2006="Residential AC",'Emission Factors'!$F$55,IF(D2006="Residential HP",'Emission Factors'!$F$56,IF(D2006="Commercial AC (&gt;=65k to &lt;135,000k Btu/hr)",'Emission Factors'!$F$57,IF(D2006="Commercial AC (&gt;=135,000k Btu/hr)",'Emission Factors'!$F$58,""))))))</f>
        <v/>
      </c>
      <c r="M2006" s="211" t="str">
        <f>IF(D2006="Room AC (window/wall)",'Emission Factors'!$G$53,IF(D2006="Room AC (PTAC/PTHP)",'Emission Factors'!$G$54,IF(D2006="Residential AC",'Emission Factors'!$G$55,IF(D2006="Residential HP",'Emission Factors'!$G$56,IF(D2006="Commercial AC (&gt;=65k to &lt;135,000k Btu/hr)",'Emission Factors'!$G$57,IF(D2006="Commercial AC (&gt;=135,000k Btu/hr)",'Emission Factors'!$G$58,""))))))</f>
        <v/>
      </c>
      <c r="N2006" s="96"/>
      <c r="O2006" s="209" t="str">
        <f>IF(ISBLANK(D2006),"",(IF(D2006="Room AC (window/wall)",'Emission Factors'!$C$53,IF(D2006="Room AC (PTAC/PTHP)",'Emission Factors'!$C$54,IF(D2006="Residential AC",'Emission Factors'!$C$55,IF(D2006="Residential HP",'Emission Factors'!$C$56,IF(D2006="Commercial AC (&gt;=65k to &lt;135,000k Btu/hr)",'Emission Factors'!$C$57,IF(D2006="Commercial AC (&gt;=135,000k Btu/hr)",'Emission Factors'!$C$58,""))))))))</f>
        <v/>
      </c>
      <c r="P2006" s="209" t="str">
        <f t="shared" si="310"/>
        <v/>
      </c>
      <c r="Q2006" s="95"/>
      <c r="R2006" s="256"/>
      <c r="S2006" s="256"/>
      <c r="T2006" s="96"/>
      <c r="U2006" s="211" t="str">
        <f>IF(Q2006="Room AC (window/wall)",'Emission Factors'!$E$53,IF(AND(Q2006="Room AC (PTAC/PTHP)",ISBLANK(T2006)),"Error",IF(AND(Q2006="Room AC (PTAC/PTHP)",T2006&gt;0),T2006,IF(Q2006="Residential AC",'Emission Factors'!$E$55,IF(AND(Q2006="Residential HP",ISBLANK(T2006)),"Error",IF(AND(Q2006="Residential HP",T2006&gt;0),T2006,IF(Q2006="Commercial AC (&gt;=65k to &lt;135,000k Btu/hr)",'Emission Factors'!$E$57,IF(Q2006="Commercial AC (&gt;=135,000k Btu/hr)",'Emission Factors'!$E$58,""))))))))</f>
        <v/>
      </c>
      <c r="V2006" s="95"/>
      <c r="W2006" s="211" t="str">
        <f>IF(ISBLANK(V2006),"",VLOOKUP(V2006,'Emission Factors'!$C$81:$G$221,4,FALSE))</f>
        <v/>
      </c>
      <c r="X2006" s="210" t="str">
        <f>IF(Q2006="Room AC (window/wall)",'Emission Factors'!$F$53,IF(Q2006="Room AC (PTAC/PTHP)",'Emission Factors'!$F$54,IF(Q2006="Residential AC",'Emission Factors'!$F$55,IF(Q2006="Residential HP",'Emission Factors'!$F$56,IF(Q2006="Commercial AC (&gt;=65k to &lt;135,000k Btu/hr)",'Emission Factors'!$F$57,IF(Q2006="Commercial AC (&gt;=135,000k Btu/hr)",'Emission Factors'!$F$58,""))))))</f>
        <v/>
      </c>
      <c r="Y2006" s="211" t="str">
        <f>IF(Q2006="Room AC (window/wall)",'Emission Factors'!$G$53,IF(Q2006="Room AC (PTAC/PTHP)",'Emission Factors'!$G$54,IF(Q2006="Residential AC",'Emission Factors'!$G$55,IF(Q2006="Residential HP",'Emission Factors'!$G$56,IF(Q2006="Commercial AC (&gt;=65k to &lt;135,000k Btu/hr)",'Emission Factors'!$G$57,IF(Q2006="Commercial AC (&gt;=135,000k Btu/hr)",'Emission Factors'!$G$58,""))))))</f>
        <v/>
      </c>
      <c r="Z2006" s="96"/>
      <c r="AA2006" s="97" t="str">
        <f t="shared" si="311"/>
        <v/>
      </c>
      <c r="AB2006" s="97" t="str">
        <f t="shared" si="312"/>
        <v/>
      </c>
      <c r="AC2006" s="246" t="str">
        <f t="shared" si="313"/>
        <v/>
      </c>
      <c r="AD2006" s="97" t="str">
        <f t="shared" si="314"/>
        <v/>
      </c>
      <c r="AE2006" s="97" t="str">
        <f t="shared" si="315"/>
        <v/>
      </c>
      <c r="AF2006" s="252" t="str">
        <f t="shared" si="316"/>
        <v/>
      </c>
      <c r="AG2006" s="254" t="str">
        <f t="shared" si="317"/>
        <v/>
      </c>
      <c r="AH2006" s="248" t="str">
        <f t="shared" si="318"/>
        <v/>
      </c>
      <c r="AI2006" s="249" t="str">
        <f t="shared" si="319"/>
        <v/>
      </c>
    </row>
    <row r="2007" spans="2:35" x14ac:dyDescent="0.3">
      <c r="B2007" s="94"/>
      <c r="C2007" s="95"/>
      <c r="D2007" s="95"/>
      <c r="E2007" s="95"/>
      <c r="F2007" s="94"/>
      <c r="G2007" s="145"/>
      <c r="H2007" s="245"/>
      <c r="I2007" s="211" t="str">
        <f>IF(D2007="Room AC (window/wall)",'Emission Factors'!$E$53,IF(D2007="Room AC (PTAC/PTHP)",H2007,IF(D2007="Residential AC",'Emission Factors'!$E$55,IF(D2007="Residential HP",H2007,IF(D2007="Commercial AC (&gt;=65k to &lt;135,000k Btu/hr)",'Emission Factors'!$E$57,IF(D2007="Commercial AC (&gt;=135,000k Btu/hr)",'Emission Factors'!$E$58,""))))))</f>
        <v/>
      </c>
      <c r="J2007" s="96"/>
      <c r="K2007" s="211" t="str">
        <f>IF(ISBLANK(J2007),"",VLOOKUP(J2007,'Emission Factors'!$C$81:$G$221,4,FALSE))</f>
        <v/>
      </c>
      <c r="L2007" s="210" t="str">
        <f>IF(D2007="Room AC (window/wall)",'Emission Factors'!$F$53,IF(D2007="Room AC (PTAC/PTHP)",'Emission Factors'!$F$54,IF(D2007="Residential AC",'Emission Factors'!$F$55,IF(D2007="Residential HP",'Emission Factors'!$F$56,IF(D2007="Commercial AC (&gt;=65k to &lt;135,000k Btu/hr)",'Emission Factors'!$F$57,IF(D2007="Commercial AC (&gt;=135,000k Btu/hr)",'Emission Factors'!$F$58,""))))))</f>
        <v/>
      </c>
      <c r="M2007" s="211" t="str">
        <f>IF(D2007="Room AC (window/wall)",'Emission Factors'!$G$53,IF(D2007="Room AC (PTAC/PTHP)",'Emission Factors'!$G$54,IF(D2007="Residential AC",'Emission Factors'!$G$55,IF(D2007="Residential HP",'Emission Factors'!$G$56,IF(D2007="Commercial AC (&gt;=65k to &lt;135,000k Btu/hr)",'Emission Factors'!$G$57,IF(D2007="Commercial AC (&gt;=135,000k Btu/hr)",'Emission Factors'!$G$58,""))))))</f>
        <v/>
      </c>
      <c r="N2007" s="96"/>
      <c r="O2007" s="209" t="str">
        <f>IF(ISBLANK(D2007),"",(IF(D2007="Room AC (window/wall)",'Emission Factors'!$C$53,IF(D2007="Room AC (PTAC/PTHP)",'Emission Factors'!$C$54,IF(D2007="Residential AC",'Emission Factors'!$C$55,IF(D2007="Residential HP",'Emission Factors'!$C$56,IF(D2007="Commercial AC (&gt;=65k to &lt;135,000k Btu/hr)",'Emission Factors'!$C$57,IF(D2007="Commercial AC (&gt;=135,000k Btu/hr)",'Emission Factors'!$C$58,""))))))))</f>
        <v/>
      </c>
      <c r="P2007" s="209" t="str">
        <f t="shared" si="310"/>
        <v/>
      </c>
      <c r="Q2007" s="95"/>
      <c r="R2007" s="256"/>
      <c r="S2007" s="256"/>
      <c r="T2007" s="96"/>
      <c r="U2007" s="211" t="str">
        <f>IF(Q2007="Room AC (window/wall)",'Emission Factors'!$E$53,IF(AND(Q2007="Room AC (PTAC/PTHP)",ISBLANK(T2007)),"Error",IF(AND(Q2007="Room AC (PTAC/PTHP)",T2007&gt;0),T2007,IF(Q2007="Residential AC",'Emission Factors'!$E$55,IF(AND(Q2007="Residential HP",ISBLANK(T2007)),"Error",IF(AND(Q2007="Residential HP",T2007&gt;0),T2007,IF(Q2007="Commercial AC (&gt;=65k to &lt;135,000k Btu/hr)",'Emission Factors'!$E$57,IF(Q2007="Commercial AC (&gt;=135,000k Btu/hr)",'Emission Factors'!$E$58,""))))))))</f>
        <v/>
      </c>
      <c r="V2007" s="95"/>
      <c r="W2007" s="211" t="str">
        <f>IF(ISBLANK(V2007),"",VLOOKUP(V2007,'Emission Factors'!$C$81:$G$221,4,FALSE))</f>
        <v/>
      </c>
      <c r="X2007" s="210" t="str">
        <f>IF(Q2007="Room AC (window/wall)",'Emission Factors'!$F$53,IF(Q2007="Room AC (PTAC/PTHP)",'Emission Factors'!$F$54,IF(Q2007="Residential AC",'Emission Factors'!$F$55,IF(Q2007="Residential HP",'Emission Factors'!$F$56,IF(Q2007="Commercial AC (&gt;=65k to &lt;135,000k Btu/hr)",'Emission Factors'!$F$57,IF(Q2007="Commercial AC (&gt;=135,000k Btu/hr)",'Emission Factors'!$F$58,""))))))</f>
        <v/>
      </c>
      <c r="Y2007" s="211" t="str">
        <f>IF(Q2007="Room AC (window/wall)",'Emission Factors'!$G$53,IF(Q2007="Room AC (PTAC/PTHP)",'Emission Factors'!$G$54,IF(Q2007="Residential AC",'Emission Factors'!$G$55,IF(Q2007="Residential HP",'Emission Factors'!$G$56,IF(Q2007="Commercial AC (&gt;=65k to &lt;135,000k Btu/hr)",'Emission Factors'!$G$57,IF(Q2007="Commercial AC (&gt;=135,000k Btu/hr)",'Emission Factors'!$G$58,""))))))</f>
        <v/>
      </c>
      <c r="Z2007" s="96"/>
      <c r="AA2007" s="97" t="str">
        <f t="shared" si="311"/>
        <v/>
      </c>
      <c r="AB2007" s="97" t="str">
        <f t="shared" si="312"/>
        <v/>
      </c>
      <c r="AC2007" s="246" t="str">
        <f t="shared" si="313"/>
        <v/>
      </c>
      <c r="AD2007" s="97" t="str">
        <f t="shared" si="314"/>
        <v/>
      </c>
      <c r="AE2007" s="97" t="str">
        <f t="shared" si="315"/>
        <v/>
      </c>
      <c r="AF2007" s="252" t="str">
        <f t="shared" si="316"/>
        <v/>
      </c>
      <c r="AG2007" s="254" t="str">
        <f t="shared" si="317"/>
        <v/>
      </c>
      <c r="AH2007" s="248" t="str">
        <f t="shared" si="318"/>
        <v/>
      </c>
      <c r="AI2007" s="249" t="str">
        <f t="shared" si="319"/>
        <v/>
      </c>
    </row>
    <row r="2008" spans="2:35" x14ac:dyDescent="0.3">
      <c r="B2008" s="94"/>
      <c r="C2008" s="95"/>
      <c r="D2008" s="95"/>
      <c r="E2008" s="95"/>
      <c r="F2008" s="94"/>
      <c r="G2008" s="145"/>
      <c r="H2008" s="245"/>
      <c r="I2008" s="211" t="str">
        <f>IF(D2008="Room AC (window/wall)",'Emission Factors'!$E$53,IF(D2008="Room AC (PTAC/PTHP)",H2008,IF(D2008="Residential AC",'Emission Factors'!$E$55,IF(D2008="Residential HP",H2008,IF(D2008="Commercial AC (&gt;=65k to &lt;135,000k Btu/hr)",'Emission Factors'!$E$57,IF(D2008="Commercial AC (&gt;=135,000k Btu/hr)",'Emission Factors'!$E$58,""))))))</f>
        <v/>
      </c>
      <c r="J2008" s="96"/>
      <c r="K2008" s="211" t="str">
        <f>IF(ISBLANK(J2008),"",VLOOKUP(J2008,'Emission Factors'!$C$81:$G$221,4,FALSE))</f>
        <v/>
      </c>
      <c r="L2008" s="210" t="str">
        <f>IF(D2008="Room AC (window/wall)",'Emission Factors'!$F$53,IF(D2008="Room AC (PTAC/PTHP)",'Emission Factors'!$F$54,IF(D2008="Residential AC",'Emission Factors'!$F$55,IF(D2008="Residential HP",'Emission Factors'!$F$56,IF(D2008="Commercial AC (&gt;=65k to &lt;135,000k Btu/hr)",'Emission Factors'!$F$57,IF(D2008="Commercial AC (&gt;=135,000k Btu/hr)",'Emission Factors'!$F$58,""))))))</f>
        <v/>
      </c>
      <c r="M2008" s="211" t="str">
        <f>IF(D2008="Room AC (window/wall)",'Emission Factors'!$G$53,IF(D2008="Room AC (PTAC/PTHP)",'Emission Factors'!$G$54,IF(D2008="Residential AC",'Emission Factors'!$G$55,IF(D2008="Residential HP",'Emission Factors'!$G$56,IF(D2008="Commercial AC (&gt;=65k to &lt;135,000k Btu/hr)",'Emission Factors'!$G$57,IF(D2008="Commercial AC (&gt;=135,000k Btu/hr)",'Emission Factors'!$G$58,""))))))</f>
        <v/>
      </c>
      <c r="N2008" s="96"/>
      <c r="O2008" s="209" t="str">
        <f>IF(ISBLANK(D2008),"",(IF(D2008="Room AC (window/wall)",'Emission Factors'!$C$53,IF(D2008="Room AC (PTAC/PTHP)",'Emission Factors'!$C$54,IF(D2008="Residential AC",'Emission Factors'!$C$55,IF(D2008="Residential HP",'Emission Factors'!$C$56,IF(D2008="Commercial AC (&gt;=65k to &lt;135,000k Btu/hr)",'Emission Factors'!$C$57,IF(D2008="Commercial AC (&gt;=135,000k Btu/hr)",'Emission Factors'!$C$58,""))))))))</f>
        <v/>
      </c>
      <c r="P2008" s="209" t="str">
        <f t="shared" si="310"/>
        <v/>
      </c>
      <c r="Q2008" s="95"/>
      <c r="R2008" s="256"/>
      <c r="S2008" s="256"/>
      <c r="T2008" s="96"/>
      <c r="U2008" s="211" t="str">
        <f>IF(Q2008="Room AC (window/wall)",'Emission Factors'!$E$53,IF(AND(Q2008="Room AC (PTAC/PTHP)",ISBLANK(T2008)),"Error",IF(AND(Q2008="Room AC (PTAC/PTHP)",T2008&gt;0),T2008,IF(Q2008="Residential AC",'Emission Factors'!$E$55,IF(AND(Q2008="Residential HP",ISBLANK(T2008)),"Error",IF(AND(Q2008="Residential HP",T2008&gt;0),T2008,IF(Q2008="Commercial AC (&gt;=65k to &lt;135,000k Btu/hr)",'Emission Factors'!$E$57,IF(Q2008="Commercial AC (&gt;=135,000k Btu/hr)",'Emission Factors'!$E$58,""))))))))</f>
        <v/>
      </c>
      <c r="V2008" s="95"/>
      <c r="W2008" s="211" t="str">
        <f>IF(ISBLANK(V2008),"",VLOOKUP(V2008,'Emission Factors'!$C$81:$G$221,4,FALSE))</f>
        <v/>
      </c>
      <c r="X2008" s="210" t="str">
        <f>IF(Q2008="Room AC (window/wall)",'Emission Factors'!$F$53,IF(Q2008="Room AC (PTAC/PTHP)",'Emission Factors'!$F$54,IF(Q2008="Residential AC",'Emission Factors'!$F$55,IF(Q2008="Residential HP",'Emission Factors'!$F$56,IF(Q2008="Commercial AC (&gt;=65k to &lt;135,000k Btu/hr)",'Emission Factors'!$F$57,IF(Q2008="Commercial AC (&gt;=135,000k Btu/hr)",'Emission Factors'!$F$58,""))))))</f>
        <v/>
      </c>
      <c r="Y2008" s="211" t="str">
        <f>IF(Q2008="Room AC (window/wall)",'Emission Factors'!$G$53,IF(Q2008="Room AC (PTAC/PTHP)",'Emission Factors'!$G$54,IF(Q2008="Residential AC",'Emission Factors'!$G$55,IF(Q2008="Residential HP",'Emission Factors'!$G$56,IF(Q2008="Commercial AC (&gt;=65k to &lt;135,000k Btu/hr)",'Emission Factors'!$G$57,IF(Q2008="Commercial AC (&gt;=135,000k Btu/hr)",'Emission Factors'!$G$58,""))))))</f>
        <v/>
      </c>
      <c r="Z2008" s="96"/>
      <c r="AA2008" s="97" t="str">
        <f t="shared" si="311"/>
        <v/>
      </c>
      <c r="AB2008" s="97" t="str">
        <f t="shared" si="312"/>
        <v/>
      </c>
      <c r="AC2008" s="246" t="str">
        <f t="shared" si="313"/>
        <v/>
      </c>
      <c r="AD2008" s="97" t="str">
        <f t="shared" si="314"/>
        <v/>
      </c>
      <c r="AE2008" s="97" t="str">
        <f t="shared" si="315"/>
        <v/>
      </c>
      <c r="AF2008" s="252" t="str">
        <f t="shared" si="316"/>
        <v/>
      </c>
      <c r="AG2008" s="254" t="str">
        <f t="shared" si="317"/>
        <v/>
      </c>
      <c r="AH2008" s="248" t="str">
        <f t="shared" si="318"/>
        <v/>
      </c>
      <c r="AI2008" s="249" t="str">
        <f t="shared" si="319"/>
        <v/>
      </c>
    </row>
    <row r="2009" spans="2:35" x14ac:dyDescent="0.3">
      <c r="B2009" s="94"/>
      <c r="C2009" s="95"/>
      <c r="D2009" s="95"/>
      <c r="E2009" s="95"/>
      <c r="F2009" s="94"/>
      <c r="G2009" s="145"/>
      <c r="H2009" s="245"/>
      <c r="I2009" s="211" t="str">
        <f>IF(D2009="Room AC (window/wall)",'Emission Factors'!$E$53,IF(D2009="Room AC (PTAC/PTHP)",H2009,IF(D2009="Residential AC",'Emission Factors'!$E$55,IF(D2009="Residential HP",H2009,IF(D2009="Commercial AC (&gt;=65k to &lt;135,000k Btu/hr)",'Emission Factors'!$E$57,IF(D2009="Commercial AC (&gt;=135,000k Btu/hr)",'Emission Factors'!$E$58,""))))))</f>
        <v/>
      </c>
      <c r="J2009" s="96"/>
      <c r="K2009" s="211" t="str">
        <f>IF(ISBLANK(J2009),"",VLOOKUP(J2009,'Emission Factors'!$C$81:$G$221,4,FALSE))</f>
        <v/>
      </c>
      <c r="L2009" s="210" t="str">
        <f>IF(D2009="Room AC (window/wall)",'Emission Factors'!$F$53,IF(D2009="Room AC (PTAC/PTHP)",'Emission Factors'!$F$54,IF(D2009="Residential AC",'Emission Factors'!$F$55,IF(D2009="Residential HP",'Emission Factors'!$F$56,IF(D2009="Commercial AC (&gt;=65k to &lt;135,000k Btu/hr)",'Emission Factors'!$F$57,IF(D2009="Commercial AC (&gt;=135,000k Btu/hr)",'Emission Factors'!$F$58,""))))))</f>
        <v/>
      </c>
      <c r="M2009" s="211" t="str">
        <f>IF(D2009="Room AC (window/wall)",'Emission Factors'!$G$53,IF(D2009="Room AC (PTAC/PTHP)",'Emission Factors'!$G$54,IF(D2009="Residential AC",'Emission Factors'!$G$55,IF(D2009="Residential HP",'Emission Factors'!$G$56,IF(D2009="Commercial AC (&gt;=65k to &lt;135,000k Btu/hr)",'Emission Factors'!$G$57,IF(D2009="Commercial AC (&gt;=135,000k Btu/hr)",'Emission Factors'!$G$58,""))))))</f>
        <v/>
      </c>
      <c r="N2009" s="96"/>
      <c r="O2009" s="209" t="str">
        <f>IF(ISBLANK(D2009),"",(IF(D2009="Room AC (window/wall)",'Emission Factors'!$C$53,IF(D2009="Room AC (PTAC/PTHP)",'Emission Factors'!$C$54,IF(D2009="Residential AC",'Emission Factors'!$C$55,IF(D2009="Residential HP",'Emission Factors'!$C$56,IF(D2009="Commercial AC (&gt;=65k to &lt;135,000k Btu/hr)",'Emission Factors'!$C$57,IF(D2009="Commercial AC (&gt;=135,000k Btu/hr)",'Emission Factors'!$C$58,""))))))))</f>
        <v/>
      </c>
      <c r="P2009" s="209" t="str">
        <f t="shared" si="310"/>
        <v/>
      </c>
      <c r="Q2009" s="95"/>
      <c r="R2009" s="256"/>
      <c r="S2009" s="256"/>
      <c r="T2009" s="96"/>
      <c r="U2009" s="211" t="str">
        <f>IF(Q2009="Room AC (window/wall)",'Emission Factors'!$E$53,IF(AND(Q2009="Room AC (PTAC/PTHP)",ISBLANK(T2009)),"Error",IF(AND(Q2009="Room AC (PTAC/PTHP)",T2009&gt;0),T2009,IF(Q2009="Residential AC",'Emission Factors'!$E$55,IF(AND(Q2009="Residential HP",ISBLANK(T2009)),"Error",IF(AND(Q2009="Residential HP",T2009&gt;0),T2009,IF(Q2009="Commercial AC (&gt;=65k to &lt;135,000k Btu/hr)",'Emission Factors'!$E$57,IF(Q2009="Commercial AC (&gt;=135,000k Btu/hr)",'Emission Factors'!$E$58,""))))))))</f>
        <v/>
      </c>
      <c r="V2009" s="95"/>
      <c r="W2009" s="211" t="str">
        <f>IF(ISBLANK(V2009),"",VLOOKUP(V2009,'Emission Factors'!$C$81:$G$221,4,FALSE))</f>
        <v/>
      </c>
      <c r="X2009" s="210" t="str">
        <f>IF(Q2009="Room AC (window/wall)",'Emission Factors'!$F$53,IF(Q2009="Room AC (PTAC/PTHP)",'Emission Factors'!$F$54,IF(Q2009="Residential AC",'Emission Factors'!$F$55,IF(Q2009="Residential HP",'Emission Factors'!$F$56,IF(Q2009="Commercial AC (&gt;=65k to &lt;135,000k Btu/hr)",'Emission Factors'!$F$57,IF(Q2009="Commercial AC (&gt;=135,000k Btu/hr)",'Emission Factors'!$F$58,""))))))</f>
        <v/>
      </c>
      <c r="Y2009" s="211" t="str">
        <f>IF(Q2009="Room AC (window/wall)",'Emission Factors'!$G$53,IF(Q2009="Room AC (PTAC/PTHP)",'Emission Factors'!$G$54,IF(Q2009="Residential AC",'Emission Factors'!$G$55,IF(Q2009="Residential HP",'Emission Factors'!$G$56,IF(Q2009="Commercial AC (&gt;=65k to &lt;135,000k Btu/hr)",'Emission Factors'!$G$57,IF(Q2009="Commercial AC (&gt;=135,000k Btu/hr)",'Emission Factors'!$G$58,""))))))</f>
        <v/>
      </c>
      <c r="Z2009" s="96"/>
      <c r="AA2009" s="97" t="str">
        <f t="shared" si="311"/>
        <v/>
      </c>
      <c r="AB2009" s="97" t="str">
        <f t="shared" si="312"/>
        <v/>
      </c>
      <c r="AC2009" s="246" t="str">
        <f t="shared" si="313"/>
        <v/>
      </c>
      <c r="AD2009" s="97" t="str">
        <f t="shared" si="314"/>
        <v/>
      </c>
      <c r="AE2009" s="97" t="str">
        <f t="shared" si="315"/>
        <v/>
      </c>
      <c r="AF2009" s="252" t="str">
        <f t="shared" si="316"/>
        <v/>
      </c>
      <c r="AG2009" s="254" t="str">
        <f t="shared" si="317"/>
        <v/>
      </c>
      <c r="AH2009" s="248" t="str">
        <f t="shared" si="318"/>
        <v/>
      </c>
      <c r="AI2009" s="249" t="str">
        <f t="shared" si="319"/>
        <v/>
      </c>
    </row>
    <row r="2010" spans="2:35" x14ac:dyDescent="0.3">
      <c r="B2010" s="94"/>
      <c r="C2010" s="95"/>
      <c r="D2010" s="95"/>
      <c r="E2010" s="95"/>
      <c r="F2010" s="94"/>
      <c r="G2010" s="145"/>
      <c r="H2010" s="245"/>
      <c r="I2010" s="211" t="str">
        <f>IF(D2010="Room AC (window/wall)",'Emission Factors'!$E$53,IF(D2010="Room AC (PTAC/PTHP)",H2010,IF(D2010="Residential AC",'Emission Factors'!$E$55,IF(D2010="Residential HP",H2010,IF(D2010="Commercial AC (&gt;=65k to &lt;135,000k Btu/hr)",'Emission Factors'!$E$57,IF(D2010="Commercial AC (&gt;=135,000k Btu/hr)",'Emission Factors'!$E$58,""))))))</f>
        <v/>
      </c>
      <c r="J2010" s="96"/>
      <c r="K2010" s="211" t="str">
        <f>IF(ISBLANK(J2010),"",VLOOKUP(J2010,'Emission Factors'!$C$81:$G$221,4,FALSE))</f>
        <v/>
      </c>
      <c r="L2010" s="210" t="str">
        <f>IF(D2010="Room AC (window/wall)",'Emission Factors'!$F$53,IF(D2010="Room AC (PTAC/PTHP)",'Emission Factors'!$F$54,IF(D2010="Residential AC",'Emission Factors'!$F$55,IF(D2010="Residential HP",'Emission Factors'!$F$56,IF(D2010="Commercial AC (&gt;=65k to &lt;135,000k Btu/hr)",'Emission Factors'!$F$57,IF(D2010="Commercial AC (&gt;=135,000k Btu/hr)",'Emission Factors'!$F$58,""))))))</f>
        <v/>
      </c>
      <c r="M2010" s="211" t="str">
        <f>IF(D2010="Room AC (window/wall)",'Emission Factors'!$G$53,IF(D2010="Room AC (PTAC/PTHP)",'Emission Factors'!$G$54,IF(D2010="Residential AC",'Emission Factors'!$G$55,IF(D2010="Residential HP",'Emission Factors'!$G$56,IF(D2010="Commercial AC (&gt;=65k to &lt;135,000k Btu/hr)",'Emission Factors'!$G$57,IF(D2010="Commercial AC (&gt;=135,000k Btu/hr)",'Emission Factors'!$G$58,""))))))</f>
        <v/>
      </c>
      <c r="N2010" s="96"/>
      <c r="O2010" s="209" t="str">
        <f>IF(ISBLANK(D2010),"",(IF(D2010="Room AC (window/wall)",'Emission Factors'!$C$53,IF(D2010="Room AC (PTAC/PTHP)",'Emission Factors'!$C$54,IF(D2010="Residential AC",'Emission Factors'!$C$55,IF(D2010="Residential HP",'Emission Factors'!$C$56,IF(D2010="Commercial AC (&gt;=65k to &lt;135,000k Btu/hr)",'Emission Factors'!$C$57,IF(D2010="Commercial AC (&gt;=135,000k Btu/hr)",'Emission Factors'!$C$58,""))))))))</f>
        <v/>
      </c>
      <c r="P2010" s="209" t="str">
        <f t="shared" si="310"/>
        <v/>
      </c>
      <c r="Q2010" s="95"/>
      <c r="R2010" s="256"/>
      <c r="S2010" s="256"/>
      <c r="T2010" s="96"/>
      <c r="U2010" s="211" t="str">
        <f>IF(Q2010="Room AC (window/wall)",'Emission Factors'!$E$53,IF(AND(Q2010="Room AC (PTAC/PTHP)",ISBLANK(T2010)),"Error",IF(AND(Q2010="Room AC (PTAC/PTHP)",T2010&gt;0),T2010,IF(Q2010="Residential AC",'Emission Factors'!$E$55,IF(AND(Q2010="Residential HP",ISBLANK(T2010)),"Error",IF(AND(Q2010="Residential HP",T2010&gt;0),T2010,IF(Q2010="Commercial AC (&gt;=65k to &lt;135,000k Btu/hr)",'Emission Factors'!$E$57,IF(Q2010="Commercial AC (&gt;=135,000k Btu/hr)",'Emission Factors'!$E$58,""))))))))</f>
        <v/>
      </c>
      <c r="V2010" s="95"/>
      <c r="W2010" s="211" t="str">
        <f>IF(ISBLANK(V2010),"",VLOOKUP(V2010,'Emission Factors'!$C$81:$G$221,4,FALSE))</f>
        <v/>
      </c>
      <c r="X2010" s="210" t="str">
        <f>IF(Q2010="Room AC (window/wall)",'Emission Factors'!$F$53,IF(Q2010="Room AC (PTAC/PTHP)",'Emission Factors'!$F$54,IF(Q2010="Residential AC",'Emission Factors'!$F$55,IF(Q2010="Residential HP",'Emission Factors'!$F$56,IF(Q2010="Commercial AC (&gt;=65k to &lt;135,000k Btu/hr)",'Emission Factors'!$F$57,IF(Q2010="Commercial AC (&gt;=135,000k Btu/hr)",'Emission Factors'!$F$58,""))))))</f>
        <v/>
      </c>
      <c r="Y2010" s="211" t="str">
        <f>IF(Q2010="Room AC (window/wall)",'Emission Factors'!$G$53,IF(Q2010="Room AC (PTAC/PTHP)",'Emission Factors'!$G$54,IF(Q2010="Residential AC",'Emission Factors'!$G$55,IF(Q2010="Residential HP",'Emission Factors'!$G$56,IF(Q2010="Commercial AC (&gt;=65k to &lt;135,000k Btu/hr)",'Emission Factors'!$G$57,IF(Q2010="Commercial AC (&gt;=135,000k Btu/hr)",'Emission Factors'!$G$58,""))))))</f>
        <v/>
      </c>
      <c r="Z2010" s="96"/>
      <c r="AA2010" s="97" t="str">
        <f t="shared" si="311"/>
        <v/>
      </c>
      <c r="AB2010" s="97" t="str">
        <f t="shared" si="312"/>
        <v/>
      </c>
      <c r="AC2010" s="246" t="str">
        <f t="shared" si="313"/>
        <v/>
      </c>
      <c r="AD2010" s="97" t="str">
        <f t="shared" si="314"/>
        <v/>
      </c>
      <c r="AE2010" s="97" t="str">
        <f t="shared" si="315"/>
        <v/>
      </c>
      <c r="AF2010" s="252" t="str">
        <f t="shared" si="316"/>
        <v/>
      </c>
      <c r="AG2010" s="254" t="str">
        <f t="shared" si="317"/>
        <v/>
      </c>
      <c r="AH2010" s="248" t="str">
        <f t="shared" si="318"/>
        <v/>
      </c>
      <c r="AI2010" s="249" t="str">
        <f t="shared" si="319"/>
        <v/>
      </c>
    </row>
    <row r="2011" spans="2:35" x14ac:dyDescent="0.3">
      <c r="B2011" s="94"/>
      <c r="C2011" s="95"/>
      <c r="D2011" s="95"/>
      <c r="E2011" s="95"/>
      <c r="F2011" s="94"/>
      <c r="G2011" s="145"/>
      <c r="H2011" s="245"/>
      <c r="I2011" s="211" t="str">
        <f>IF(D2011="Room AC (window/wall)",'Emission Factors'!$E$53,IF(D2011="Room AC (PTAC/PTHP)",H2011,IF(D2011="Residential AC",'Emission Factors'!$E$55,IF(D2011="Residential HP",H2011,IF(D2011="Commercial AC (&gt;=65k to &lt;135,000k Btu/hr)",'Emission Factors'!$E$57,IF(D2011="Commercial AC (&gt;=135,000k Btu/hr)",'Emission Factors'!$E$58,""))))))</f>
        <v/>
      </c>
      <c r="J2011" s="96"/>
      <c r="K2011" s="211" t="str">
        <f>IF(ISBLANK(J2011),"",VLOOKUP(J2011,'Emission Factors'!$C$81:$G$221,4,FALSE))</f>
        <v/>
      </c>
      <c r="L2011" s="210" t="str">
        <f>IF(D2011="Room AC (window/wall)",'Emission Factors'!$F$53,IF(D2011="Room AC (PTAC/PTHP)",'Emission Factors'!$F$54,IF(D2011="Residential AC",'Emission Factors'!$F$55,IF(D2011="Residential HP",'Emission Factors'!$F$56,IF(D2011="Commercial AC (&gt;=65k to &lt;135,000k Btu/hr)",'Emission Factors'!$F$57,IF(D2011="Commercial AC (&gt;=135,000k Btu/hr)",'Emission Factors'!$F$58,""))))))</f>
        <v/>
      </c>
      <c r="M2011" s="211" t="str">
        <f>IF(D2011="Room AC (window/wall)",'Emission Factors'!$G$53,IF(D2011="Room AC (PTAC/PTHP)",'Emission Factors'!$G$54,IF(D2011="Residential AC",'Emission Factors'!$G$55,IF(D2011="Residential HP",'Emission Factors'!$G$56,IF(D2011="Commercial AC (&gt;=65k to &lt;135,000k Btu/hr)",'Emission Factors'!$G$57,IF(D2011="Commercial AC (&gt;=135,000k Btu/hr)",'Emission Factors'!$G$58,""))))))</f>
        <v/>
      </c>
      <c r="N2011" s="96"/>
      <c r="O2011" s="209" t="str">
        <f>IF(ISBLANK(D2011),"",(IF(D2011="Room AC (window/wall)",'Emission Factors'!$C$53,IF(D2011="Room AC (PTAC/PTHP)",'Emission Factors'!$C$54,IF(D2011="Residential AC",'Emission Factors'!$C$55,IF(D2011="Residential HP",'Emission Factors'!$C$56,IF(D2011="Commercial AC (&gt;=65k to &lt;135,000k Btu/hr)",'Emission Factors'!$C$57,IF(D2011="Commercial AC (&gt;=135,000k Btu/hr)",'Emission Factors'!$C$58,""))))))))</f>
        <v/>
      </c>
      <c r="P2011" s="209" t="str">
        <f t="shared" si="310"/>
        <v/>
      </c>
      <c r="Q2011" s="95"/>
      <c r="R2011" s="256"/>
      <c r="S2011" s="256"/>
      <c r="T2011" s="96"/>
      <c r="U2011" s="211" t="str">
        <f>IF(Q2011="Room AC (window/wall)",'Emission Factors'!$E$53,IF(AND(Q2011="Room AC (PTAC/PTHP)",ISBLANK(T2011)),"Error",IF(AND(Q2011="Room AC (PTAC/PTHP)",T2011&gt;0),T2011,IF(Q2011="Residential AC",'Emission Factors'!$E$55,IF(AND(Q2011="Residential HP",ISBLANK(T2011)),"Error",IF(AND(Q2011="Residential HP",T2011&gt;0),T2011,IF(Q2011="Commercial AC (&gt;=65k to &lt;135,000k Btu/hr)",'Emission Factors'!$E$57,IF(Q2011="Commercial AC (&gt;=135,000k Btu/hr)",'Emission Factors'!$E$58,""))))))))</f>
        <v/>
      </c>
      <c r="V2011" s="95"/>
      <c r="W2011" s="211" t="str">
        <f>IF(ISBLANK(V2011),"",VLOOKUP(V2011,'Emission Factors'!$C$81:$G$221,4,FALSE))</f>
        <v/>
      </c>
      <c r="X2011" s="210" t="str">
        <f>IF(Q2011="Room AC (window/wall)",'Emission Factors'!$F$53,IF(Q2011="Room AC (PTAC/PTHP)",'Emission Factors'!$F$54,IF(Q2011="Residential AC",'Emission Factors'!$F$55,IF(Q2011="Residential HP",'Emission Factors'!$F$56,IF(Q2011="Commercial AC (&gt;=65k to &lt;135,000k Btu/hr)",'Emission Factors'!$F$57,IF(Q2011="Commercial AC (&gt;=135,000k Btu/hr)",'Emission Factors'!$F$58,""))))))</f>
        <v/>
      </c>
      <c r="Y2011" s="211" t="str">
        <f>IF(Q2011="Room AC (window/wall)",'Emission Factors'!$G$53,IF(Q2011="Room AC (PTAC/PTHP)",'Emission Factors'!$G$54,IF(Q2011="Residential AC",'Emission Factors'!$G$55,IF(Q2011="Residential HP",'Emission Factors'!$G$56,IF(Q2011="Commercial AC (&gt;=65k to &lt;135,000k Btu/hr)",'Emission Factors'!$G$57,IF(Q2011="Commercial AC (&gt;=135,000k Btu/hr)",'Emission Factors'!$G$58,""))))))</f>
        <v/>
      </c>
      <c r="Z2011" s="96"/>
      <c r="AA2011" s="97" t="str">
        <f t="shared" si="311"/>
        <v/>
      </c>
      <c r="AB2011" s="97" t="str">
        <f t="shared" si="312"/>
        <v/>
      </c>
      <c r="AC2011" s="246" t="str">
        <f t="shared" si="313"/>
        <v/>
      </c>
      <c r="AD2011" s="97" t="str">
        <f t="shared" si="314"/>
        <v/>
      </c>
      <c r="AE2011" s="97" t="str">
        <f t="shared" si="315"/>
        <v/>
      </c>
      <c r="AF2011" s="252" t="str">
        <f t="shared" si="316"/>
        <v/>
      </c>
      <c r="AG2011" s="254" t="str">
        <f t="shared" si="317"/>
        <v/>
      </c>
      <c r="AH2011" s="248" t="str">
        <f t="shared" si="318"/>
        <v/>
      </c>
      <c r="AI2011" s="249" t="str">
        <f t="shared" si="319"/>
        <v/>
      </c>
    </row>
    <row r="2012" spans="2:35" x14ac:dyDescent="0.3">
      <c r="B2012" s="94"/>
      <c r="C2012" s="95"/>
      <c r="D2012" s="95"/>
      <c r="E2012" s="95"/>
      <c r="F2012" s="94"/>
      <c r="G2012" s="145"/>
      <c r="H2012" s="245"/>
      <c r="I2012" s="211" t="str">
        <f>IF(D2012="Room AC (window/wall)",'Emission Factors'!$E$53,IF(D2012="Room AC (PTAC/PTHP)",H2012,IF(D2012="Residential AC",'Emission Factors'!$E$55,IF(D2012="Residential HP",H2012,IF(D2012="Commercial AC (&gt;=65k to &lt;135,000k Btu/hr)",'Emission Factors'!$E$57,IF(D2012="Commercial AC (&gt;=135,000k Btu/hr)",'Emission Factors'!$E$58,""))))))</f>
        <v/>
      </c>
      <c r="J2012" s="96"/>
      <c r="K2012" s="211" t="str">
        <f>IF(ISBLANK(J2012),"",VLOOKUP(J2012,'Emission Factors'!$C$81:$G$221,4,FALSE))</f>
        <v/>
      </c>
      <c r="L2012" s="210" t="str">
        <f>IF(D2012="Room AC (window/wall)",'Emission Factors'!$F$53,IF(D2012="Room AC (PTAC/PTHP)",'Emission Factors'!$F$54,IF(D2012="Residential AC",'Emission Factors'!$F$55,IF(D2012="Residential HP",'Emission Factors'!$F$56,IF(D2012="Commercial AC (&gt;=65k to &lt;135,000k Btu/hr)",'Emission Factors'!$F$57,IF(D2012="Commercial AC (&gt;=135,000k Btu/hr)",'Emission Factors'!$F$58,""))))))</f>
        <v/>
      </c>
      <c r="M2012" s="211" t="str">
        <f>IF(D2012="Room AC (window/wall)",'Emission Factors'!$G$53,IF(D2012="Room AC (PTAC/PTHP)",'Emission Factors'!$G$54,IF(D2012="Residential AC",'Emission Factors'!$G$55,IF(D2012="Residential HP",'Emission Factors'!$G$56,IF(D2012="Commercial AC (&gt;=65k to &lt;135,000k Btu/hr)",'Emission Factors'!$G$57,IF(D2012="Commercial AC (&gt;=135,000k Btu/hr)",'Emission Factors'!$G$58,""))))))</f>
        <v/>
      </c>
      <c r="N2012" s="96"/>
      <c r="O2012" s="209" t="str">
        <f>IF(ISBLANK(D2012),"",(IF(D2012="Room AC (window/wall)",'Emission Factors'!$C$53,IF(D2012="Room AC (PTAC/PTHP)",'Emission Factors'!$C$54,IF(D2012="Residential AC",'Emission Factors'!$C$55,IF(D2012="Residential HP",'Emission Factors'!$C$56,IF(D2012="Commercial AC (&gt;=65k to &lt;135,000k Btu/hr)",'Emission Factors'!$C$57,IF(D2012="Commercial AC (&gt;=135,000k Btu/hr)",'Emission Factors'!$C$58,""))))))))</f>
        <v/>
      </c>
      <c r="P2012" s="209" t="str">
        <f t="shared" si="310"/>
        <v/>
      </c>
      <c r="Q2012" s="95"/>
      <c r="R2012" s="256"/>
      <c r="S2012" s="256"/>
      <c r="T2012" s="96"/>
      <c r="U2012" s="211" t="str">
        <f>IF(Q2012="Room AC (window/wall)",'Emission Factors'!$E$53,IF(AND(Q2012="Room AC (PTAC/PTHP)",ISBLANK(T2012)),"Error",IF(AND(Q2012="Room AC (PTAC/PTHP)",T2012&gt;0),T2012,IF(Q2012="Residential AC",'Emission Factors'!$E$55,IF(AND(Q2012="Residential HP",ISBLANK(T2012)),"Error",IF(AND(Q2012="Residential HP",T2012&gt;0),T2012,IF(Q2012="Commercial AC (&gt;=65k to &lt;135,000k Btu/hr)",'Emission Factors'!$E$57,IF(Q2012="Commercial AC (&gt;=135,000k Btu/hr)",'Emission Factors'!$E$58,""))))))))</f>
        <v/>
      </c>
      <c r="V2012" s="95"/>
      <c r="W2012" s="211" t="str">
        <f>IF(ISBLANK(V2012),"",VLOOKUP(V2012,'Emission Factors'!$C$81:$G$221,4,FALSE))</f>
        <v/>
      </c>
      <c r="X2012" s="210" t="str">
        <f>IF(Q2012="Room AC (window/wall)",'Emission Factors'!$F$53,IF(Q2012="Room AC (PTAC/PTHP)",'Emission Factors'!$F$54,IF(Q2012="Residential AC",'Emission Factors'!$F$55,IF(Q2012="Residential HP",'Emission Factors'!$F$56,IF(Q2012="Commercial AC (&gt;=65k to &lt;135,000k Btu/hr)",'Emission Factors'!$F$57,IF(Q2012="Commercial AC (&gt;=135,000k Btu/hr)",'Emission Factors'!$F$58,""))))))</f>
        <v/>
      </c>
      <c r="Y2012" s="211" t="str">
        <f>IF(Q2012="Room AC (window/wall)",'Emission Factors'!$G$53,IF(Q2012="Room AC (PTAC/PTHP)",'Emission Factors'!$G$54,IF(Q2012="Residential AC",'Emission Factors'!$G$55,IF(Q2012="Residential HP",'Emission Factors'!$G$56,IF(Q2012="Commercial AC (&gt;=65k to &lt;135,000k Btu/hr)",'Emission Factors'!$G$57,IF(Q2012="Commercial AC (&gt;=135,000k Btu/hr)",'Emission Factors'!$G$58,""))))))</f>
        <v/>
      </c>
      <c r="Z2012" s="96"/>
      <c r="AA2012" s="97" t="str">
        <f t="shared" si="311"/>
        <v/>
      </c>
      <c r="AB2012" s="97" t="str">
        <f t="shared" si="312"/>
        <v/>
      </c>
      <c r="AC2012" s="246" t="str">
        <f t="shared" si="313"/>
        <v/>
      </c>
      <c r="AD2012" s="97" t="str">
        <f t="shared" si="314"/>
        <v/>
      </c>
      <c r="AE2012" s="97" t="str">
        <f t="shared" si="315"/>
        <v/>
      </c>
      <c r="AF2012" s="252" t="str">
        <f t="shared" si="316"/>
        <v/>
      </c>
      <c r="AG2012" s="254" t="str">
        <f t="shared" si="317"/>
        <v/>
      </c>
      <c r="AH2012" s="248" t="str">
        <f t="shared" si="318"/>
        <v/>
      </c>
      <c r="AI2012" s="249" t="str">
        <f t="shared" si="319"/>
        <v/>
      </c>
    </row>
    <row r="2013" spans="2:35" x14ac:dyDescent="0.3">
      <c r="B2013" s="94"/>
      <c r="C2013" s="95"/>
      <c r="D2013" s="95"/>
      <c r="E2013" s="95"/>
      <c r="F2013" s="94"/>
      <c r="G2013" s="145"/>
      <c r="H2013" s="245"/>
      <c r="I2013" s="211" t="str">
        <f>IF(D2013="Room AC (window/wall)",'Emission Factors'!$E$53,IF(D2013="Room AC (PTAC/PTHP)",H2013,IF(D2013="Residential AC",'Emission Factors'!$E$55,IF(D2013="Residential HP",H2013,IF(D2013="Commercial AC (&gt;=65k to &lt;135,000k Btu/hr)",'Emission Factors'!$E$57,IF(D2013="Commercial AC (&gt;=135,000k Btu/hr)",'Emission Factors'!$E$58,""))))))</f>
        <v/>
      </c>
      <c r="J2013" s="96"/>
      <c r="K2013" s="211" t="str">
        <f>IF(ISBLANK(J2013),"",VLOOKUP(J2013,'Emission Factors'!$C$81:$G$221,4,FALSE))</f>
        <v/>
      </c>
      <c r="L2013" s="210" t="str">
        <f>IF(D2013="Room AC (window/wall)",'Emission Factors'!$F$53,IF(D2013="Room AC (PTAC/PTHP)",'Emission Factors'!$F$54,IF(D2013="Residential AC",'Emission Factors'!$F$55,IF(D2013="Residential HP",'Emission Factors'!$F$56,IF(D2013="Commercial AC (&gt;=65k to &lt;135,000k Btu/hr)",'Emission Factors'!$F$57,IF(D2013="Commercial AC (&gt;=135,000k Btu/hr)",'Emission Factors'!$F$58,""))))))</f>
        <v/>
      </c>
      <c r="M2013" s="211" t="str">
        <f>IF(D2013="Room AC (window/wall)",'Emission Factors'!$G$53,IF(D2013="Room AC (PTAC/PTHP)",'Emission Factors'!$G$54,IF(D2013="Residential AC",'Emission Factors'!$G$55,IF(D2013="Residential HP",'Emission Factors'!$G$56,IF(D2013="Commercial AC (&gt;=65k to &lt;135,000k Btu/hr)",'Emission Factors'!$G$57,IF(D2013="Commercial AC (&gt;=135,000k Btu/hr)",'Emission Factors'!$G$58,""))))))</f>
        <v/>
      </c>
      <c r="N2013" s="96"/>
      <c r="O2013" s="209" t="str">
        <f>IF(ISBLANK(D2013),"",(IF(D2013="Room AC (window/wall)",'Emission Factors'!$C$53,IF(D2013="Room AC (PTAC/PTHP)",'Emission Factors'!$C$54,IF(D2013="Residential AC",'Emission Factors'!$C$55,IF(D2013="Residential HP",'Emission Factors'!$C$56,IF(D2013="Commercial AC (&gt;=65k to &lt;135,000k Btu/hr)",'Emission Factors'!$C$57,IF(D2013="Commercial AC (&gt;=135,000k Btu/hr)",'Emission Factors'!$C$58,""))))))))</f>
        <v/>
      </c>
      <c r="P2013" s="209" t="str">
        <f t="shared" si="310"/>
        <v/>
      </c>
      <c r="Q2013" s="95"/>
      <c r="R2013" s="256"/>
      <c r="S2013" s="256"/>
      <c r="T2013" s="96"/>
      <c r="U2013" s="211" t="str">
        <f>IF(Q2013="Room AC (window/wall)",'Emission Factors'!$E$53,IF(AND(Q2013="Room AC (PTAC/PTHP)",ISBLANK(T2013)),"Error",IF(AND(Q2013="Room AC (PTAC/PTHP)",T2013&gt;0),T2013,IF(Q2013="Residential AC",'Emission Factors'!$E$55,IF(AND(Q2013="Residential HP",ISBLANK(T2013)),"Error",IF(AND(Q2013="Residential HP",T2013&gt;0),T2013,IF(Q2013="Commercial AC (&gt;=65k to &lt;135,000k Btu/hr)",'Emission Factors'!$E$57,IF(Q2013="Commercial AC (&gt;=135,000k Btu/hr)",'Emission Factors'!$E$58,""))))))))</f>
        <v/>
      </c>
      <c r="V2013" s="95"/>
      <c r="W2013" s="211" t="str">
        <f>IF(ISBLANK(V2013),"",VLOOKUP(V2013,'Emission Factors'!$C$81:$G$221,4,FALSE))</f>
        <v/>
      </c>
      <c r="X2013" s="210" t="str">
        <f>IF(Q2013="Room AC (window/wall)",'Emission Factors'!$F$53,IF(Q2013="Room AC (PTAC/PTHP)",'Emission Factors'!$F$54,IF(Q2013="Residential AC",'Emission Factors'!$F$55,IF(Q2013="Residential HP",'Emission Factors'!$F$56,IF(Q2013="Commercial AC (&gt;=65k to &lt;135,000k Btu/hr)",'Emission Factors'!$F$57,IF(Q2013="Commercial AC (&gt;=135,000k Btu/hr)",'Emission Factors'!$F$58,""))))))</f>
        <v/>
      </c>
      <c r="Y2013" s="211" t="str">
        <f>IF(Q2013="Room AC (window/wall)",'Emission Factors'!$G$53,IF(Q2013="Room AC (PTAC/PTHP)",'Emission Factors'!$G$54,IF(Q2013="Residential AC",'Emission Factors'!$G$55,IF(Q2013="Residential HP",'Emission Factors'!$G$56,IF(Q2013="Commercial AC (&gt;=65k to &lt;135,000k Btu/hr)",'Emission Factors'!$G$57,IF(Q2013="Commercial AC (&gt;=135,000k Btu/hr)",'Emission Factors'!$G$58,""))))))</f>
        <v/>
      </c>
      <c r="Z2013" s="96"/>
      <c r="AA2013" s="97" t="str">
        <f t="shared" si="311"/>
        <v/>
      </c>
      <c r="AB2013" s="97" t="str">
        <f t="shared" si="312"/>
        <v/>
      </c>
      <c r="AC2013" s="246" t="str">
        <f t="shared" si="313"/>
        <v/>
      </c>
      <c r="AD2013" s="97" t="str">
        <f t="shared" si="314"/>
        <v/>
      </c>
      <c r="AE2013" s="97" t="str">
        <f t="shared" si="315"/>
        <v/>
      </c>
      <c r="AF2013" s="252" t="str">
        <f t="shared" si="316"/>
        <v/>
      </c>
      <c r="AG2013" s="254" t="str">
        <f t="shared" si="317"/>
        <v/>
      </c>
      <c r="AH2013" s="248" t="str">
        <f t="shared" si="318"/>
        <v/>
      </c>
      <c r="AI2013" s="249" t="str">
        <f t="shared" si="319"/>
        <v/>
      </c>
    </row>
    <row r="2014" spans="2:35" x14ac:dyDescent="0.3">
      <c r="B2014" s="94"/>
      <c r="C2014" s="95"/>
      <c r="D2014" s="95"/>
      <c r="E2014" s="95"/>
      <c r="F2014" s="94"/>
      <c r="G2014" s="145"/>
      <c r="H2014" s="245"/>
      <c r="I2014" s="211" t="str">
        <f>IF(D2014="Room AC (window/wall)",'Emission Factors'!$E$53,IF(D2014="Room AC (PTAC/PTHP)",H2014,IF(D2014="Residential AC",'Emission Factors'!$E$55,IF(D2014="Residential HP",H2014,IF(D2014="Commercial AC (&gt;=65k to &lt;135,000k Btu/hr)",'Emission Factors'!$E$57,IF(D2014="Commercial AC (&gt;=135,000k Btu/hr)",'Emission Factors'!$E$58,""))))))</f>
        <v/>
      </c>
      <c r="J2014" s="96"/>
      <c r="K2014" s="211" t="str">
        <f>IF(ISBLANK(J2014),"",VLOOKUP(J2014,'Emission Factors'!$C$81:$G$221,4,FALSE))</f>
        <v/>
      </c>
      <c r="L2014" s="210" t="str">
        <f>IF(D2014="Room AC (window/wall)",'Emission Factors'!$F$53,IF(D2014="Room AC (PTAC/PTHP)",'Emission Factors'!$F$54,IF(D2014="Residential AC",'Emission Factors'!$F$55,IF(D2014="Residential HP",'Emission Factors'!$F$56,IF(D2014="Commercial AC (&gt;=65k to &lt;135,000k Btu/hr)",'Emission Factors'!$F$57,IF(D2014="Commercial AC (&gt;=135,000k Btu/hr)",'Emission Factors'!$F$58,""))))))</f>
        <v/>
      </c>
      <c r="M2014" s="211" t="str">
        <f>IF(D2014="Room AC (window/wall)",'Emission Factors'!$G$53,IF(D2014="Room AC (PTAC/PTHP)",'Emission Factors'!$G$54,IF(D2014="Residential AC",'Emission Factors'!$G$55,IF(D2014="Residential HP",'Emission Factors'!$G$56,IF(D2014="Commercial AC (&gt;=65k to &lt;135,000k Btu/hr)",'Emission Factors'!$G$57,IF(D2014="Commercial AC (&gt;=135,000k Btu/hr)",'Emission Factors'!$G$58,""))))))</f>
        <v/>
      </c>
      <c r="N2014" s="96"/>
      <c r="O2014" s="209" t="str">
        <f>IF(ISBLANK(D2014),"",(IF(D2014="Room AC (window/wall)",'Emission Factors'!$C$53,IF(D2014="Room AC (PTAC/PTHP)",'Emission Factors'!$C$54,IF(D2014="Residential AC",'Emission Factors'!$C$55,IF(D2014="Residential HP",'Emission Factors'!$C$56,IF(D2014="Commercial AC (&gt;=65k to &lt;135,000k Btu/hr)",'Emission Factors'!$C$57,IF(D2014="Commercial AC (&gt;=135,000k Btu/hr)",'Emission Factors'!$C$58,""))))))))</f>
        <v/>
      </c>
      <c r="P2014" s="209" t="str">
        <f t="shared" si="310"/>
        <v/>
      </c>
      <c r="Q2014" s="95"/>
      <c r="R2014" s="256"/>
      <c r="S2014" s="256"/>
      <c r="T2014" s="96"/>
      <c r="U2014" s="211" t="str">
        <f>IF(Q2014="Room AC (window/wall)",'Emission Factors'!$E$53,IF(AND(Q2014="Room AC (PTAC/PTHP)",ISBLANK(T2014)),"Error",IF(AND(Q2014="Room AC (PTAC/PTHP)",T2014&gt;0),T2014,IF(Q2014="Residential AC",'Emission Factors'!$E$55,IF(AND(Q2014="Residential HP",ISBLANK(T2014)),"Error",IF(AND(Q2014="Residential HP",T2014&gt;0),T2014,IF(Q2014="Commercial AC (&gt;=65k to &lt;135,000k Btu/hr)",'Emission Factors'!$E$57,IF(Q2014="Commercial AC (&gt;=135,000k Btu/hr)",'Emission Factors'!$E$58,""))))))))</f>
        <v/>
      </c>
      <c r="V2014" s="95"/>
      <c r="W2014" s="211" t="str">
        <f>IF(ISBLANK(V2014),"",VLOOKUP(V2014,'Emission Factors'!$C$81:$G$221,4,FALSE))</f>
        <v/>
      </c>
      <c r="X2014" s="210" t="str">
        <f>IF(Q2014="Room AC (window/wall)",'Emission Factors'!$F$53,IF(Q2014="Room AC (PTAC/PTHP)",'Emission Factors'!$F$54,IF(Q2014="Residential AC",'Emission Factors'!$F$55,IF(Q2014="Residential HP",'Emission Factors'!$F$56,IF(Q2014="Commercial AC (&gt;=65k to &lt;135,000k Btu/hr)",'Emission Factors'!$F$57,IF(Q2014="Commercial AC (&gt;=135,000k Btu/hr)",'Emission Factors'!$F$58,""))))))</f>
        <v/>
      </c>
      <c r="Y2014" s="211" t="str">
        <f>IF(Q2014="Room AC (window/wall)",'Emission Factors'!$G$53,IF(Q2014="Room AC (PTAC/PTHP)",'Emission Factors'!$G$54,IF(Q2014="Residential AC",'Emission Factors'!$G$55,IF(Q2014="Residential HP",'Emission Factors'!$G$56,IF(Q2014="Commercial AC (&gt;=65k to &lt;135,000k Btu/hr)",'Emission Factors'!$G$57,IF(Q2014="Commercial AC (&gt;=135,000k Btu/hr)",'Emission Factors'!$G$58,""))))))</f>
        <v/>
      </c>
      <c r="Z2014" s="96"/>
      <c r="AA2014" s="97" t="str">
        <f t="shared" si="311"/>
        <v/>
      </c>
      <c r="AB2014" s="97" t="str">
        <f t="shared" si="312"/>
        <v/>
      </c>
      <c r="AC2014" s="246" t="str">
        <f t="shared" si="313"/>
        <v/>
      </c>
      <c r="AD2014" s="97" t="str">
        <f t="shared" si="314"/>
        <v/>
      </c>
      <c r="AE2014" s="97" t="str">
        <f t="shared" si="315"/>
        <v/>
      </c>
      <c r="AF2014" s="252" t="str">
        <f t="shared" si="316"/>
        <v/>
      </c>
      <c r="AG2014" s="254" t="str">
        <f t="shared" si="317"/>
        <v/>
      </c>
      <c r="AH2014" s="248" t="str">
        <f t="shared" si="318"/>
        <v/>
      </c>
      <c r="AI2014" s="249" t="str">
        <f t="shared" si="319"/>
        <v/>
      </c>
    </row>
    <row r="2015" spans="2:35" x14ac:dyDescent="0.3">
      <c r="B2015" s="94"/>
      <c r="C2015" s="95"/>
      <c r="D2015" s="95"/>
      <c r="E2015" s="95"/>
      <c r="F2015" s="94"/>
      <c r="G2015" s="145"/>
      <c r="H2015" s="245"/>
      <c r="I2015" s="211" t="str">
        <f>IF(D2015="Room AC (window/wall)",'Emission Factors'!$E$53,IF(D2015="Room AC (PTAC/PTHP)",H2015,IF(D2015="Residential AC",'Emission Factors'!$E$55,IF(D2015="Residential HP",H2015,IF(D2015="Commercial AC (&gt;=65k to &lt;135,000k Btu/hr)",'Emission Factors'!$E$57,IF(D2015="Commercial AC (&gt;=135,000k Btu/hr)",'Emission Factors'!$E$58,""))))))</f>
        <v/>
      </c>
      <c r="J2015" s="96"/>
      <c r="K2015" s="211" t="str">
        <f>IF(ISBLANK(J2015),"",VLOOKUP(J2015,'Emission Factors'!$C$81:$G$221,4,FALSE))</f>
        <v/>
      </c>
      <c r="L2015" s="210" t="str">
        <f>IF(D2015="Room AC (window/wall)",'Emission Factors'!$F$53,IF(D2015="Room AC (PTAC/PTHP)",'Emission Factors'!$F$54,IF(D2015="Residential AC",'Emission Factors'!$F$55,IF(D2015="Residential HP",'Emission Factors'!$F$56,IF(D2015="Commercial AC (&gt;=65k to &lt;135,000k Btu/hr)",'Emission Factors'!$F$57,IF(D2015="Commercial AC (&gt;=135,000k Btu/hr)",'Emission Factors'!$F$58,""))))))</f>
        <v/>
      </c>
      <c r="M2015" s="211" t="str">
        <f>IF(D2015="Room AC (window/wall)",'Emission Factors'!$G$53,IF(D2015="Room AC (PTAC/PTHP)",'Emission Factors'!$G$54,IF(D2015="Residential AC",'Emission Factors'!$G$55,IF(D2015="Residential HP",'Emission Factors'!$G$56,IF(D2015="Commercial AC (&gt;=65k to &lt;135,000k Btu/hr)",'Emission Factors'!$G$57,IF(D2015="Commercial AC (&gt;=135,000k Btu/hr)",'Emission Factors'!$G$58,""))))))</f>
        <v/>
      </c>
      <c r="N2015" s="96"/>
      <c r="O2015" s="209" t="str">
        <f>IF(ISBLANK(D2015),"",(IF(D2015="Room AC (window/wall)",'Emission Factors'!$C$53,IF(D2015="Room AC (PTAC/PTHP)",'Emission Factors'!$C$54,IF(D2015="Residential AC",'Emission Factors'!$C$55,IF(D2015="Residential HP",'Emission Factors'!$C$56,IF(D2015="Commercial AC (&gt;=65k to &lt;135,000k Btu/hr)",'Emission Factors'!$C$57,IF(D2015="Commercial AC (&gt;=135,000k Btu/hr)",'Emission Factors'!$C$58,""))))))))</f>
        <v/>
      </c>
      <c r="P2015" s="209" t="str">
        <f t="shared" si="310"/>
        <v/>
      </c>
      <c r="Q2015" s="95"/>
      <c r="R2015" s="256"/>
      <c r="S2015" s="256"/>
      <c r="T2015" s="96"/>
      <c r="U2015" s="211" t="str">
        <f>IF(Q2015="Room AC (window/wall)",'Emission Factors'!$E$53,IF(AND(Q2015="Room AC (PTAC/PTHP)",ISBLANK(T2015)),"Error",IF(AND(Q2015="Room AC (PTAC/PTHP)",T2015&gt;0),T2015,IF(Q2015="Residential AC",'Emission Factors'!$E$55,IF(AND(Q2015="Residential HP",ISBLANK(T2015)),"Error",IF(AND(Q2015="Residential HP",T2015&gt;0),T2015,IF(Q2015="Commercial AC (&gt;=65k to &lt;135,000k Btu/hr)",'Emission Factors'!$E$57,IF(Q2015="Commercial AC (&gt;=135,000k Btu/hr)",'Emission Factors'!$E$58,""))))))))</f>
        <v/>
      </c>
      <c r="V2015" s="95"/>
      <c r="W2015" s="211" t="str">
        <f>IF(ISBLANK(V2015),"",VLOOKUP(V2015,'Emission Factors'!$C$81:$G$221,4,FALSE))</f>
        <v/>
      </c>
      <c r="X2015" s="210" t="str">
        <f>IF(Q2015="Room AC (window/wall)",'Emission Factors'!$F$53,IF(Q2015="Room AC (PTAC/PTHP)",'Emission Factors'!$F$54,IF(Q2015="Residential AC",'Emission Factors'!$F$55,IF(Q2015="Residential HP",'Emission Factors'!$F$56,IF(Q2015="Commercial AC (&gt;=65k to &lt;135,000k Btu/hr)",'Emission Factors'!$F$57,IF(Q2015="Commercial AC (&gt;=135,000k Btu/hr)",'Emission Factors'!$F$58,""))))))</f>
        <v/>
      </c>
      <c r="Y2015" s="211" t="str">
        <f>IF(Q2015="Room AC (window/wall)",'Emission Factors'!$G$53,IF(Q2015="Room AC (PTAC/PTHP)",'Emission Factors'!$G$54,IF(Q2015="Residential AC",'Emission Factors'!$G$55,IF(Q2015="Residential HP",'Emission Factors'!$G$56,IF(Q2015="Commercial AC (&gt;=65k to &lt;135,000k Btu/hr)",'Emission Factors'!$G$57,IF(Q2015="Commercial AC (&gt;=135,000k Btu/hr)",'Emission Factors'!$G$58,""))))))</f>
        <v/>
      </c>
      <c r="Z2015" s="96"/>
      <c r="AA2015" s="97" t="str">
        <f t="shared" si="311"/>
        <v/>
      </c>
      <c r="AB2015" s="97" t="str">
        <f t="shared" si="312"/>
        <v/>
      </c>
      <c r="AC2015" s="246" t="str">
        <f t="shared" si="313"/>
        <v/>
      </c>
      <c r="AD2015" s="97" t="str">
        <f t="shared" si="314"/>
        <v/>
      </c>
      <c r="AE2015" s="97" t="str">
        <f t="shared" si="315"/>
        <v/>
      </c>
      <c r="AF2015" s="252" t="str">
        <f t="shared" si="316"/>
        <v/>
      </c>
      <c r="AG2015" s="254" t="str">
        <f t="shared" si="317"/>
        <v/>
      </c>
      <c r="AH2015" s="248" t="str">
        <f t="shared" si="318"/>
        <v/>
      </c>
      <c r="AI2015" s="249" t="str">
        <f t="shared" si="319"/>
        <v/>
      </c>
    </row>
    <row r="2016" spans="2:35" x14ac:dyDescent="0.3">
      <c r="B2016" s="94"/>
      <c r="C2016" s="95"/>
      <c r="D2016" s="95"/>
      <c r="E2016" s="95"/>
      <c r="F2016" s="94"/>
      <c r="G2016" s="145"/>
      <c r="H2016" s="245"/>
      <c r="I2016" s="211" t="str">
        <f>IF(D2016="Room AC (window/wall)",'Emission Factors'!$E$53,IF(D2016="Room AC (PTAC/PTHP)",H2016,IF(D2016="Residential AC",'Emission Factors'!$E$55,IF(D2016="Residential HP",H2016,IF(D2016="Commercial AC (&gt;=65k to &lt;135,000k Btu/hr)",'Emission Factors'!$E$57,IF(D2016="Commercial AC (&gt;=135,000k Btu/hr)",'Emission Factors'!$E$58,""))))))</f>
        <v/>
      </c>
      <c r="J2016" s="96"/>
      <c r="K2016" s="211" t="str">
        <f>IF(ISBLANK(J2016),"",VLOOKUP(J2016,'Emission Factors'!$C$81:$G$221,4,FALSE))</f>
        <v/>
      </c>
      <c r="L2016" s="210" t="str">
        <f>IF(D2016="Room AC (window/wall)",'Emission Factors'!$F$53,IF(D2016="Room AC (PTAC/PTHP)",'Emission Factors'!$F$54,IF(D2016="Residential AC",'Emission Factors'!$F$55,IF(D2016="Residential HP",'Emission Factors'!$F$56,IF(D2016="Commercial AC (&gt;=65k to &lt;135,000k Btu/hr)",'Emission Factors'!$F$57,IF(D2016="Commercial AC (&gt;=135,000k Btu/hr)",'Emission Factors'!$F$58,""))))))</f>
        <v/>
      </c>
      <c r="M2016" s="211" t="str">
        <f>IF(D2016="Room AC (window/wall)",'Emission Factors'!$G$53,IF(D2016="Room AC (PTAC/PTHP)",'Emission Factors'!$G$54,IF(D2016="Residential AC",'Emission Factors'!$G$55,IF(D2016="Residential HP",'Emission Factors'!$G$56,IF(D2016="Commercial AC (&gt;=65k to &lt;135,000k Btu/hr)",'Emission Factors'!$G$57,IF(D2016="Commercial AC (&gt;=135,000k Btu/hr)",'Emission Factors'!$G$58,""))))))</f>
        <v/>
      </c>
      <c r="N2016" s="96"/>
      <c r="O2016" s="209" t="str">
        <f>IF(ISBLANK(D2016),"",(IF(D2016="Room AC (window/wall)",'Emission Factors'!$C$53,IF(D2016="Room AC (PTAC/PTHP)",'Emission Factors'!$C$54,IF(D2016="Residential AC",'Emission Factors'!$C$55,IF(D2016="Residential HP",'Emission Factors'!$C$56,IF(D2016="Commercial AC (&gt;=65k to &lt;135,000k Btu/hr)",'Emission Factors'!$C$57,IF(D2016="Commercial AC (&gt;=135,000k Btu/hr)",'Emission Factors'!$C$58,""))))))))</f>
        <v/>
      </c>
      <c r="P2016" s="209" t="str">
        <f t="shared" si="310"/>
        <v/>
      </c>
      <c r="Q2016" s="95"/>
      <c r="R2016" s="256"/>
      <c r="S2016" s="256"/>
      <c r="T2016" s="96"/>
      <c r="U2016" s="211" t="str">
        <f>IF(Q2016="Room AC (window/wall)",'Emission Factors'!$E$53,IF(AND(Q2016="Room AC (PTAC/PTHP)",ISBLANK(T2016)),"Error",IF(AND(Q2016="Room AC (PTAC/PTHP)",T2016&gt;0),T2016,IF(Q2016="Residential AC",'Emission Factors'!$E$55,IF(AND(Q2016="Residential HP",ISBLANK(T2016)),"Error",IF(AND(Q2016="Residential HP",T2016&gt;0),T2016,IF(Q2016="Commercial AC (&gt;=65k to &lt;135,000k Btu/hr)",'Emission Factors'!$E$57,IF(Q2016="Commercial AC (&gt;=135,000k Btu/hr)",'Emission Factors'!$E$58,""))))))))</f>
        <v/>
      </c>
      <c r="V2016" s="95"/>
      <c r="W2016" s="211" t="str">
        <f>IF(ISBLANK(V2016),"",VLOOKUP(V2016,'Emission Factors'!$C$81:$G$221,4,FALSE))</f>
        <v/>
      </c>
      <c r="X2016" s="210" t="str">
        <f>IF(Q2016="Room AC (window/wall)",'Emission Factors'!$F$53,IF(Q2016="Room AC (PTAC/PTHP)",'Emission Factors'!$F$54,IF(Q2016="Residential AC",'Emission Factors'!$F$55,IF(Q2016="Residential HP",'Emission Factors'!$F$56,IF(Q2016="Commercial AC (&gt;=65k to &lt;135,000k Btu/hr)",'Emission Factors'!$F$57,IF(Q2016="Commercial AC (&gt;=135,000k Btu/hr)",'Emission Factors'!$F$58,""))))))</f>
        <v/>
      </c>
      <c r="Y2016" s="211" t="str">
        <f>IF(Q2016="Room AC (window/wall)",'Emission Factors'!$G$53,IF(Q2016="Room AC (PTAC/PTHP)",'Emission Factors'!$G$54,IF(Q2016="Residential AC",'Emission Factors'!$G$55,IF(Q2016="Residential HP",'Emission Factors'!$G$56,IF(Q2016="Commercial AC (&gt;=65k to &lt;135,000k Btu/hr)",'Emission Factors'!$G$57,IF(Q2016="Commercial AC (&gt;=135,000k Btu/hr)",'Emission Factors'!$G$58,""))))))</f>
        <v/>
      </c>
      <c r="Z2016" s="96"/>
      <c r="AA2016" s="97" t="str">
        <f t="shared" si="311"/>
        <v/>
      </c>
      <c r="AB2016" s="97" t="str">
        <f t="shared" si="312"/>
        <v/>
      </c>
      <c r="AC2016" s="246" t="str">
        <f t="shared" si="313"/>
        <v/>
      </c>
      <c r="AD2016" s="97" t="str">
        <f t="shared" si="314"/>
        <v/>
      </c>
      <c r="AE2016" s="97" t="str">
        <f t="shared" si="315"/>
        <v/>
      </c>
      <c r="AF2016" s="252" t="str">
        <f t="shared" si="316"/>
        <v/>
      </c>
      <c r="AG2016" s="254" t="str">
        <f t="shared" si="317"/>
        <v/>
      </c>
      <c r="AH2016" s="248" t="str">
        <f t="shared" si="318"/>
        <v/>
      </c>
      <c r="AI2016" s="249" t="str">
        <f t="shared" si="319"/>
        <v/>
      </c>
    </row>
    <row r="2017" spans="2:35" x14ac:dyDescent="0.3">
      <c r="B2017" s="94"/>
      <c r="C2017" s="95"/>
      <c r="D2017" s="95"/>
      <c r="E2017" s="95"/>
      <c r="F2017" s="94"/>
      <c r="G2017" s="145"/>
      <c r="H2017" s="245"/>
      <c r="I2017" s="211" t="str">
        <f>IF(D2017="Room AC (window/wall)",'Emission Factors'!$E$53,IF(D2017="Room AC (PTAC/PTHP)",H2017,IF(D2017="Residential AC",'Emission Factors'!$E$55,IF(D2017="Residential HP",H2017,IF(D2017="Commercial AC (&gt;=65k to &lt;135,000k Btu/hr)",'Emission Factors'!$E$57,IF(D2017="Commercial AC (&gt;=135,000k Btu/hr)",'Emission Factors'!$E$58,""))))))</f>
        <v/>
      </c>
      <c r="J2017" s="96"/>
      <c r="K2017" s="211" t="str">
        <f>IF(ISBLANK(J2017),"",VLOOKUP(J2017,'Emission Factors'!$C$81:$G$221,4,FALSE))</f>
        <v/>
      </c>
      <c r="L2017" s="210" t="str">
        <f>IF(D2017="Room AC (window/wall)",'Emission Factors'!$F$53,IF(D2017="Room AC (PTAC/PTHP)",'Emission Factors'!$F$54,IF(D2017="Residential AC",'Emission Factors'!$F$55,IF(D2017="Residential HP",'Emission Factors'!$F$56,IF(D2017="Commercial AC (&gt;=65k to &lt;135,000k Btu/hr)",'Emission Factors'!$F$57,IF(D2017="Commercial AC (&gt;=135,000k Btu/hr)",'Emission Factors'!$F$58,""))))))</f>
        <v/>
      </c>
      <c r="M2017" s="211" t="str">
        <f>IF(D2017="Room AC (window/wall)",'Emission Factors'!$G$53,IF(D2017="Room AC (PTAC/PTHP)",'Emission Factors'!$G$54,IF(D2017="Residential AC",'Emission Factors'!$G$55,IF(D2017="Residential HP",'Emission Factors'!$G$56,IF(D2017="Commercial AC (&gt;=65k to &lt;135,000k Btu/hr)",'Emission Factors'!$G$57,IF(D2017="Commercial AC (&gt;=135,000k Btu/hr)",'Emission Factors'!$G$58,""))))))</f>
        <v/>
      </c>
      <c r="N2017" s="96"/>
      <c r="O2017" s="209" t="str">
        <f>IF(ISBLANK(D2017),"",(IF(D2017="Room AC (window/wall)",'Emission Factors'!$C$53,IF(D2017="Room AC (PTAC/PTHP)",'Emission Factors'!$C$54,IF(D2017="Residential AC",'Emission Factors'!$C$55,IF(D2017="Residential HP",'Emission Factors'!$C$56,IF(D2017="Commercial AC (&gt;=65k to &lt;135,000k Btu/hr)",'Emission Factors'!$C$57,IF(D2017="Commercial AC (&gt;=135,000k Btu/hr)",'Emission Factors'!$C$58,""))))))))</f>
        <v/>
      </c>
      <c r="P2017" s="209" t="str">
        <f t="shared" si="310"/>
        <v/>
      </c>
      <c r="Q2017" s="95"/>
      <c r="R2017" s="256"/>
      <c r="S2017" s="256"/>
      <c r="T2017" s="96"/>
      <c r="U2017" s="211" t="str">
        <f>IF(Q2017="Room AC (window/wall)",'Emission Factors'!$E$53,IF(AND(Q2017="Room AC (PTAC/PTHP)",ISBLANK(T2017)),"Error",IF(AND(Q2017="Room AC (PTAC/PTHP)",T2017&gt;0),T2017,IF(Q2017="Residential AC",'Emission Factors'!$E$55,IF(AND(Q2017="Residential HP",ISBLANK(T2017)),"Error",IF(AND(Q2017="Residential HP",T2017&gt;0),T2017,IF(Q2017="Commercial AC (&gt;=65k to &lt;135,000k Btu/hr)",'Emission Factors'!$E$57,IF(Q2017="Commercial AC (&gt;=135,000k Btu/hr)",'Emission Factors'!$E$58,""))))))))</f>
        <v/>
      </c>
      <c r="V2017" s="95"/>
      <c r="W2017" s="211" t="str">
        <f>IF(ISBLANK(V2017),"",VLOOKUP(V2017,'Emission Factors'!$C$81:$G$221,4,FALSE))</f>
        <v/>
      </c>
      <c r="X2017" s="210" t="str">
        <f>IF(Q2017="Room AC (window/wall)",'Emission Factors'!$F$53,IF(Q2017="Room AC (PTAC/PTHP)",'Emission Factors'!$F$54,IF(Q2017="Residential AC",'Emission Factors'!$F$55,IF(Q2017="Residential HP",'Emission Factors'!$F$56,IF(Q2017="Commercial AC (&gt;=65k to &lt;135,000k Btu/hr)",'Emission Factors'!$F$57,IF(Q2017="Commercial AC (&gt;=135,000k Btu/hr)",'Emission Factors'!$F$58,""))))))</f>
        <v/>
      </c>
      <c r="Y2017" s="211" t="str">
        <f>IF(Q2017="Room AC (window/wall)",'Emission Factors'!$G$53,IF(Q2017="Room AC (PTAC/PTHP)",'Emission Factors'!$G$54,IF(Q2017="Residential AC",'Emission Factors'!$G$55,IF(Q2017="Residential HP",'Emission Factors'!$G$56,IF(Q2017="Commercial AC (&gt;=65k to &lt;135,000k Btu/hr)",'Emission Factors'!$G$57,IF(Q2017="Commercial AC (&gt;=135,000k Btu/hr)",'Emission Factors'!$G$58,""))))))</f>
        <v/>
      </c>
      <c r="Z2017" s="96"/>
      <c r="AA2017" s="97" t="str">
        <f t="shared" si="311"/>
        <v/>
      </c>
      <c r="AB2017" s="97" t="str">
        <f t="shared" si="312"/>
        <v/>
      </c>
      <c r="AC2017" s="246" t="str">
        <f t="shared" si="313"/>
        <v/>
      </c>
      <c r="AD2017" s="97" t="str">
        <f t="shared" si="314"/>
        <v/>
      </c>
      <c r="AE2017" s="97" t="str">
        <f t="shared" si="315"/>
        <v/>
      </c>
      <c r="AF2017" s="252" t="str">
        <f t="shared" si="316"/>
        <v/>
      </c>
      <c r="AG2017" s="254" t="str">
        <f t="shared" si="317"/>
        <v/>
      </c>
      <c r="AH2017" s="248" t="str">
        <f t="shared" si="318"/>
        <v/>
      </c>
      <c r="AI2017" s="249" t="str">
        <f t="shared" si="319"/>
        <v/>
      </c>
    </row>
    <row r="2018" spans="2:35" x14ac:dyDescent="0.3">
      <c r="B2018" s="94"/>
      <c r="C2018" s="95"/>
      <c r="D2018" s="95"/>
      <c r="E2018" s="95"/>
      <c r="F2018" s="94"/>
      <c r="G2018" s="145"/>
      <c r="H2018" s="245"/>
      <c r="I2018" s="211" t="str">
        <f>IF(D2018="Room AC (window/wall)",'Emission Factors'!$E$53,IF(D2018="Room AC (PTAC/PTHP)",H2018,IF(D2018="Residential AC",'Emission Factors'!$E$55,IF(D2018="Residential HP",H2018,IF(D2018="Commercial AC (&gt;=65k to &lt;135,000k Btu/hr)",'Emission Factors'!$E$57,IF(D2018="Commercial AC (&gt;=135,000k Btu/hr)",'Emission Factors'!$E$58,""))))))</f>
        <v/>
      </c>
      <c r="J2018" s="96"/>
      <c r="K2018" s="211" t="str">
        <f>IF(ISBLANK(J2018),"",VLOOKUP(J2018,'Emission Factors'!$C$81:$G$221,4,FALSE))</f>
        <v/>
      </c>
      <c r="L2018" s="210" t="str">
        <f>IF(D2018="Room AC (window/wall)",'Emission Factors'!$F$53,IF(D2018="Room AC (PTAC/PTHP)",'Emission Factors'!$F$54,IF(D2018="Residential AC",'Emission Factors'!$F$55,IF(D2018="Residential HP",'Emission Factors'!$F$56,IF(D2018="Commercial AC (&gt;=65k to &lt;135,000k Btu/hr)",'Emission Factors'!$F$57,IF(D2018="Commercial AC (&gt;=135,000k Btu/hr)",'Emission Factors'!$F$58,""))))))</f>
        <v/>
      </c>
      <c r="M2018" s="211" t="str">
        <f>IF(D2018="Room AC (window/wall)",'Emission Factors'!$G$53,IF(D2018="Room AC (PTAC/PTHP)",'Emission Factors'!$G$54,IF(D2018="Residential AC",'Emission Factors'!$G$55,IF(D2018="Residential HP",'Emission Factors'!$G$56,IF(D2018="Commercial AC (&gt;=65k to &lt;135,000k Btu/hr)",'Emission Factors'!$G$57,IF(D2018="Commercial AC (&gt;=135,000k Btu/hr)",'Emission Factors'!$G$58,""))))))</f>
        <v/>
      </c>
      <c r="N2018" s="96"/>
      <c r="O2018" s="209" t="str">
        <f>IF(ISBLANK(D2018),"",(IF(D2018="Room AC (window/wall)",'Emission Factors'!$C$53,IF(D2018="Room AC (PTAC/PTHP)",'Emission Factors'!$C$54,IF(D2018="Residential AC",'Emission Factors'!$C$55,IF(D2018="Residential HP",'Emission Factors'!$C$56,IF(D2018="Commercial AC (&gt;=65k to &lt;135,000k Btu/hr)",'Emission Factors'!$C$57,IF(D2018="Commercial AC (&gt;=135,000k Btu/hr)",'Emission Factors'!$C$58,""))))))))</f>
        <v/>
      </c>
      <c r="P2018" s="209" t="str">
        <f t="shared" si="310"/>
        <v/>
      </c>
      <c r="Q2018" s="95"/>
      <c r="R2018" s="256"/>
      <c r="S2018" s="256"/>
      <c r="T2018" s="96"/>
      <c r="U2018" s="211" t="str">
        <f>IF(Q2018="Room AC (window/wall)",'Emission Factors'!$E$53,IF(AND(Q2018="Room AC (PTAC/PTHP)",ISBLANK(T2018)),"Error",IF(AND(Q2018="Room AC (PTAC/PTHP)",T2018&gt;0),T2018,IF(Q2018="Residential AC",'Emission Factors'!$E$55,IF(AND(Q2018="Residential HP",ISBLANK(T2018)),"Error",IF(AND(Q2018="Residential HP",T2018&gt;0),T2018,IF(Q2018="Commercial AC (&gt;=65k to &lt;135,000k Btu/hr)",'Emission Factors'!$E$57,IF(Q2018="Commercial AC (&gt;=135,000k Btu/hr)",'Emission Factors'!$E$58,""))))))))</f>
        <v/>
      </c>
      <c r="V2018" s="95"/>
      <c r="W2018" s="211" t="str">
        <f>IF(ISBLANK(V2018),"",VLOOKUP(V2018,'Emission Factors'!$C$81:$G$221,4,FALSE))</f>
        <v/>
      </c>
      <c r="X2018" s="210" t="str">
        <f>IF(Q2018="Room AC (window/wall)",'Emission Factors'!$F$53,IF(Q2018="Room AC (PTAC/PTHP)",'Emission Factors'!$F$54,IF(Q2018="Residential AC",'Emission Factors'!$F$55,IF(Q2018="Residential HP",'Emission Factors'!$F$56,IF(Q2018="Commercial AC (&gt;=65k to &lt;135,000k Btu/hr)",'Emission Factors'!$F$57,IF(Q2018="Commercial AC (&gt;=135,000k Btu/hr)",'Emission Factors'!$F$58,""))))))</f>
        <v/>
      </c>
      <c r="Y2018" s="211" t="str">
        <f>IF(Q2018="Room AC (window/wall)",'Emission Factors'!$G$53,IF(Q2018="Room AC (PTAC/PTHP)",'Emission Factors'!$G$54,IF(Q2018="Residential AC",'Emission Factors'!$G$55,IF(Q2018="Residential HP",'Emission Factors'!$G$56,IF(Q2018="Commercial AC (&gt;=65k to &lt;135,000k Btu/hr)",'Emission Factors'!$G$57,IF(Q2018="Commercial AC (&gt;=135,000k Btu/hr)",'Emission Factors'!$G$58,""))))))</f>
        <v/>
      </c>
      <c r="Z2018" s="96"/>
      <c r="AA2018" s="97" t="str">
        <f t="shared" si="311"/>
        <v/>
      </c>
      <c r="AB2018" s="97" t="str">
        <f t="shared" si="312"/>
        <v/>
      </c>
      <c r="AC2018" s="246" t="str">
        <f t="shared" si="313"/>
        <v/>
      </c>
      <c r="AD2018" s="97" t="str">
        <f t="shared" si="314"/>
        <v/>
      </c>
      <c r="AE2018" s="97" t="str">
        <f t="shared" si="315"/>
        <v/>
      </c>
      <c r="AF2018" s="252" t="str">
        <f t="shared" si="316"/>
        <v/>
      </c>
      <c r="AG2018" s="254" t="str">
        <f t="shared" si="317"/>
        <v/>
      </c>
      <c r="AH2018" s="248" t="str">
        <f t="shared" si="318"/>
        <v/>
      </c>
      <c r="AI2018" s="249" t="str">
        <f t="shared" si="319"/>
        <v/>
      </c>
    </row>
    <row r="2019" spans="2:35" x14ac:dyDescent="0.3">
      <c r="B2019" s="94"/>
      <c r="C2019" s="95"/>
      <c r="D2019" s="95"/>
      <c r="E2019" s="95"/>
      <c r="F2019" s="94"/>
      <c r="G2019" s="145"/>
      <c r="H2019" s="245"/>
      <c r="I2019" s="211" t="str">
        <f>IF(D2019="Room AC (window/wall)",'Emission Factors'!$E$53,IF(D2019="Room AC (PTAC/PTHP)",H2019,IF(D2019="Residential AC",'Emission Factors'!$E$55,IF(D2019="Residential HP",H2019,IF(D2019="Commercial AC (&gt;=65k to &lt;135,000k Btu/hr)",'Emission Factors'!$E$57,IF(D2019="Commercial AC (&gt;=135,000k Btu/hr)",'Emission Factors'!$E$58,""))))))</f>
        <v/>
      </c>
      <c r="J2019" s="96"/>
      <c r="K2019" s="211" t="str">
        <f>IF(ISBLANK(J2019),"",VLOOKUP(J2019,'Emission Factors'!$C$81:$G$221,4,FALSE))</f>
        <v/>
      </c>
      <c r="L2019" s="210" t="str">
        <f>IF(D2019="Room AC (window/wall)",'Emission Factors'!$F$53,IF(D2019="Room AC (PTAC/PTHP)",'Emission Factors'!$F$54,IF(D2019="Residential AC",'Emission Factors'!$F$55,IF(D2019="Residential HP",'Emission Factors'!$F$56,IF(D2019="Commercial AC (&gt;=65k to &lt;135,000k Btu/hr)",'Emission Factors'!$F$57,IF(D2019="Commercial AC (&gt;=135,000k Btu/hr)",'Emission Factors'!$F$58,""))))))</f>
        <v/>
      </c>
      <c r="M2019" s="211" t="str">
        <f>IF(D2019="Room AC (window/wall)",'Emission Factors'!$G$53,IF(D2019="Room AC (PTAC/PTHP)",'Emission Factors'!$G$54,IF(D2019="Residential AC",'Emission Factors'!$G$55,IF(D2019="Residential HP",'Emission Factors'!$G$56,IF(D2019="Commercial AC (&gt;=65k to &lt;135,000k Btu/hr)",'Emission Factors'!$G$57,IF(D2019="Commercial AC (&gt;=135,000k Btu/hr)",'Emission Factors'!$G$58,""))))))</f>
        <v/>
      </c>
      <c r="N2019" s="96"/>
      <c r="O2019" s="209" t="str">
        <f>IF(ISBLANK(D2019),"",(IF(D2019="Room AC (window/wall)",'Emission Factors'!$C$53,IF(D2019="Room AC (PTAC/PTHP)",'Emission Factors'!$C$54,IF(D2019="Residential AC",'Emission Factors'!$C$55,IF(D2019="Residential HP",'Emission Factors'!$C$56,IF(D2019="Commercial AC (&gt;=65k to &lt;135,000k Btu/hr)",'Emission Factors'!$C$57,IF(D2019="Commercial AC (&gt;=135,000k Btu/hr)",'Emission Factors'!$C$58,""))))))))</f>
        <v/>
      </c>
      <c r="P2019" s="209" t="str">
        <f t="shared" si="310"/>
        <v/>
      </c>
      <c r="Q2019" s="95"/>
      <c r="R2019" s="256"/>
      <c r="S2019" s="256"/>
      <c r="T2019" s="96"/>
      <c r="U2019" s="211" t="str">
        <f>IF(Q2019="Room AC (window/wall)",'Emission Factors'!$E$53,IF(AND(Q2019="Room AC (PTAC/PTHP)",ISBLANK(T2019)),"Error",IF(AND(Q2019="Room AC (PTAC/PTHP)",T2019&gt;0),T2019,IF(Q2019="Residential AC",'Emission Factors'!$E$55,IF(AND(Q2019="Residential HP",ISBLANK(T2019)),"Error",IF(AND(Q2019="Residential HP",T2019&gt;0),T2019,IF(Q2019="Commercial AC (&gt;=65k to &lt;135,000k Btu/hr)",'Emission Factors'!$E$57,IF(Q2019="Commercial AC (&gt;=135,000k Btu/hr)",'Emission Factors'!$E$58,""))))))))</f>
        <v/>
      </c>
      <c r="V2019" s="95"/>
      <c r="W2019" s="211" t="str">
        <f>IF(ISBLANK(V2019),"",VLOOKUP(V2019,'Emission Factors'!$C$81:$G$221,4,FALSE))</f>
        <v/>
      </c>
      <c r="X2019" s="210" t="str">
        <f>IF(Q2019="Room AC (window/wall)",'Emission Factors'!$F$53,IF(Q2019="Room AC (PTAC/PTHP)",'Emission Factors'!$F$54,IF(Q2019="Residential AC",'Emission Factors'!$F$55,IF(Q2019="Residential HP",'Emission Factors'!$F$56,IF(Q2019="Commercial AC (&gt;=65k to &lt;135,000k Btu/hr)",'Emission Factors'!$F$57,IF(Q2019="Commercial AC (&gt;=135,000k Btu/hr)",'Emission Factors'!$F$58,""))))))</f>
        <v/>
      </c>
      <c r="Y2019" s="211" t="str">
        <f>IF(Q2019="Room AC (window/wall)",'Emission Factors'!$G$53,IF(Q2019="Room AC (PTAC/PTHP)",'Emission Factors'!$G$54,IF(Q2019="Residential AC",'Emission Factors'!$G$55,IF(Q2019="Residential HP",'Emission Factors'!$G$56,IF(Q2019="Commercial AC (&gt;=65k to &lt;135,000k Btu/hr)",'Emission Factors'!$G$57,IF(Q2019="Commercial AC (&gt;=135,000k Btu/hr)",'Emission Factors'!$G$58,""))))))</f>
        <v/>
      </c>
      <c r="Z2019" s="96"/>
      <c r="AA2019" s="97" t="str">
        <f t="shared" si="311"/>
        <v/>
      </c>
      <c r="AB2019" s="97" t="str">
        <f t="shared" si="312"/>
        <v/>
      </c>
      <c r="AC2019" s="246" t="str">
        <f t="shared" si="313"/>
        <v/>
      </c>
      <c r="AD2019" s="97" t="str">
        <f t="shared" si="314"/>
        <v/>
      </c>
      <c r="AE2019" s="97" t="str">
        <f t="shared" si="315"/>
        <v/>
      </c>
      <c r="AF2019" s="252" t="str">
        <f t="shared" si="316"/>
        <v/>
      </c>
      <c r="AG2019" s="254" t="str">
        <f t="shared" si="317"/>
        <v/>
      </c>
      <c r="AH2019" s="248" t="str">
        <f t="shared" si="318"/>
        <v/>
      </c>
      <c r="AI2019" s="249" t="str">
        <f t="shared" si="319"/>
        <v/>
      </c>
    </row>
    <row r="2020" spans="2:35" x14ac:dyDescent="0.3">
      <c r="B2020" s="94"/>
      <c r="C2020" s="95"/>
      <c r="D2020" s="95"/>
      <c r="E2020" s="95"/>
      <c r="F2020" s="94"/>
      <c r="G2020" s="145"/>
      <c r="H2020" s="245"/>
      <c r="I2020" s="211" t="str">
        <f>IF(D2020="Room AC (window/wall)",'Emission Factors'!$E$53,IF(D2020="Room AC (PTAC/PTHP)",H2020,IF(D2020="Residential AC",'Emission Factors'!$E$55,IF(D2020="Residential HP",H2020,IF(D2020="Commercial AC (&gt;=65k to &lt;135,000k Btu/hr)",'Emission Factors'!$E$57,IF(D2020="Commercial AC (&gt;=135,000k Btu/hr)",'Emission Factors'!$E$58,""))))))</f>
        <v/>
      </c>
      <c r="J2020" s="96"/>
      <c r="K2020" s="211" t="str">
        <f>IF(ISBLANK(J2020),"",VLOOKUP(J2020,'Emission Factors'!$C$81:$G$221,4,FALSE))</f>
        <v/>
      </c>
      <c r="L2020" s="210" t="str">
        <f>IF(D2020="Room AC (window/wall)",'Emission Factors'!$F$53,IF(D2020="Room AC (PTAC/PTHP)",'Emission Factors'!$F$54,IF(D2020="Residential AC",'Emission Factors'!$F$55,IF(D2020="Residential HP",'Emission Factors'!$F$56,IF(D2020="Commercial AC (&gt;=65k to &lt;135,000k Btu/hr)",'Emission Factors'!$F$57,IF(D2020="Commercial AC (&gt;=135,000k Btu/hr)",'Emission Factors'!$F$58,""))))))</f>
        <v/>
      </c>
      <c r="M2020" s="211" t="str">
        <f>IF(D2020="Room AC (window/wall)",'Emission Factors'!$G$53,IF(D2020="Room AC (PTAC/PTHP)",'Emission Factors'!$G$54,IF(D2020="Residential AC",'Emission Factors'!$G$55,IF(D2020="Residential HP",'Emission Factors'!$G$56,IF(D2020="Commercial AC (&gt;=65k to &lt;135,000k Btu/hr)",'Emission Factors'!$G$57,IF(D2020="Commercial AC (&gt;=135,000k Btu/hr)",'Emission Factors'!$G$58,""))))))</f>
        <v/>
      </c>
      <c r="N2020" s="96"/>
      <c r="O2020" s="209" t="str">
        <f>IF(ISBLANK(D2020),"",(IF(D2020="Room AC (window/wall)",'Emission Factors'!$C$53,IF(D2020="Room AC (PTAC/PTHP)",'Emission Factors'!$C$54,IF(D2020="Residential AC",'Emission Factors'!$C$55,IF(D2020="Residential HP",'Emission Factors'!$C$56,IF(D2020="Commercial AC (&gt;=65k to &lt;135,000k Btu/hr)",'Emission Factors'!$C$57,IF(D2020="Commercial AC (&gt;=135,000k Btu/hr)",'Emission Factors'!$C$58,""))))))))</f>
        <v/>
      </c>
      <c r="P2020" s="209" t="str">
        <f t="shared" si="310"/>
        <v/>
      </c>
      <c r="Q2020" s="95"/>
      <c r="R2020" s="256"/>
      <c r="S2020" s="256"/>
      <c r="T2020" s="96"/>
      <c r="U2020" s="211" t="str">
        <f>IF(Q2020="Room AC (window/wall)",'Emission Factors'!$E$53,IF(AND(Q2020="Room AC (PTAC/PTHP)",ISBLANK(T2020)),"Error",IF(AND(Q2020="Room AC (PTAC/PTHP)",T2020&gt;0),T2020,IF(Q2020="Residential AC",'Emission Factors'!$E$55,IF(AND(Q2020="Residential HP",ISBLANK(T2020)),"Error",IF(AND(Q2020="Residential HP",T2020&gt;0),T2020,IF(Q2020="Commercial AC (&gt;=65k to &lt;135,000k Btu/hr)",'Emission Factors'!$E$57,IF(Q2020="Commercial AC (&gt;=135,000k Btu/hr)",'Emission Factors'!$E$58,""))))))))</f>
        <v/>
      </c>
      <c r="V2020" s="95"/>
      <c r="W2020" s="211" t="str">
        <f>IF(ISBLANK(V2020),"",VLOOKUP(V2020,'Emission Factors'!$C$81:$G$221,4,FALSE))</f>
        <v/>
      </c>
      <c r="X2020" s="210" t="str">
        <f>IF(Q2020="Room AC (window/wall)",'Emission Factors'!$F$53,IF(Q2020="Room AC (PTAC/PTHP)",'Emission Factors'!$F$54,IF(Q2020="Residential AC",'Emission Factors'!$F$55,IF(Q2020="Residential HP",'Emission Factors'!$F$56,IF(Q2020="Commercial AC (&gt;=65k to &lt;135,000k Btu/hr)",'Emission Factors'!$F$57,IF(Q2020="Commercial AC (&gt;=135,000k Btu/hr)",'Emission Factors'!$F$58,""))))))</f>
        <v/>
      </c>
      <c r="Y2020" s="211" t="str">
        <f>IF(Q2020="Room AC (window/wall)",'Emission Factors'!$G$53,IF(Q2020="Room AC (PTAC/PTHP)",'Emission Factors'!$G$54,IF(Q2020="Residential AC",'Emission Factors'!$G$55,IF(Q2020="Residential HP",'Emission Factors'!$G$56,IF(Q2020="Commercial AC (&gt;=65k to &lt;135,000k Btu/hr)",'Emission Factors'!$G$57,IF(Q2020="Commercial AC (&gt;=135,000k Btu/hr)",'Emission Factors'!$G$58,""))))))</f>
        <v/>
      </c>
      <c r="Z2020" s="96"/>
      <c r="AA2020" s="97" t="str">
        <f t="shared" si="311"/>
        <v/>
      </c>
      <c r="AB2020" s="97" t="str">
        <f t="shared" si="312"/>
        <v/>
      </c>
      <c r="AC2020" s="246" t="str">
        <f t="shared" si="313"/>
        <v/>
      </c>
      <c r="AD2020" s="97" t="str">
        <f t="shared" si="314"/>
        <v/>
      </c>
      <c r="AE2020" s="97" t="str">
        <f t="shared" si="315"/>
        <v/>
      </c>
      <c r="AF2020" s="252" t="str">
        <f t="shared" si="316"/>
        <v/>
      </c>
      <c r="AG2020" s="254" t="str">
        <f t="shared" si="317"/>
        <v/>
      </c>
      <c r="AH2020" s="248" t="str">
        <f t="shared" si="318"/>
        <v/>
      </c>
      <c r="AI2020" s="249" t="str">
        <f t="shared" si="319"/>
        <v/>
      </c>
    </row>
    <row r="2021" spans="2:35" x14ac:dyDescent="0.3">
      <c r="B2021" s="94"/>
      <c r="C2021" s="95"/>
      <c r="D2021" s="95"/>
      <c r="E2021" s="95"/>
      <c r="F2021" s="94"/>
      <c r="G2021" s="145"/>
      <c r="H2021" s="245"/>
      <c r="I2021" s="211" t="str">
        <f>IF(D2021="Room AC (window/wall)",'Emission Factors'!$E$53,IF(D2021="Room AC (PTAC/PTHP)",H2021,IF(D2021="Residential AC",'Emission Factors'!$E$55,IF(D2021="Residential HP",H2021,IF(D2021="Commercial AC (&gt;=65k to &lt;135,000k Btu/hr)",'Emission Factors'!$E$57,IF(D2021="Commercial AC (&gt;=135,000k Btu/hr)",'Emission Factors'!$E$58,""))))))</f>
        <v/>
      </c>
      <c r="J2021" s="96"/>
      <c r="K2021" s="211" t="str">
        <f>IF(ISBLANK(J2021),"",VLOOKUP(J2021,'Emission Factors'!$C$81:$G$221,4,FALSE))</f>
        <v/>
      </c>
      <c r="L2021" s="210" t="str">
        <f>IF(D2021="Room AC (window/wall)",'Emission Factors'!$F$53,IF(D2021="Room AC (PTAC/PTHP)",'Emission Factors'!$F$54,IF(D2021="Residential AC",'Emission Factors'!$F$55,IF(D2021="Residential HP",'Emission Factors'!$F$56,IF(D2021="Commercial AC (&gt;=65k to &lt;135,000k Btu/hr)",'Emission Factors'!$F$57,IF(D2021="Commercial AC (&gt;=135,000k Btu/hr)",'Emission Factors'!$F$58,""))))))</f>
        <v/>
      </c>
      <c r="M2021" s="211" t="str">
        <f>IF(D2021="Room AC (window/wall)",'Emission Factors'!$G$53,IF(D2021="Room AC (PTAC/PTHP)",'Emission Factors'!$G$54,IF(D2021="Residential AC",'Emission Factors'!$G$55,IF(D2021="Residential HP",'Emission Factors'!$G$56,IF(D2021="Commercial AC (&gt;=65k to &lt;135,000k Btu/hr)",'Emission Factors'!$G$57,IF(D2021="Commercial AC (&gt;=135,000k Btu/hr)",'Emission Factors'!$G$58,""))))))</f>
        <v/>
      </c>
      <c r="N2021" s="96"/>
      <c r="O2021" s="209" t="str">
        <f>IF(ISBLANK(D2021),"",(IF(D2021="Room AC (window/wall)",'Emission Factors'!$C$53,IF(D2021="Room AC (PTAC/PTHP)",'Emission Factors'!$C$54,IF(D2021="Residential AC",'Emission Factors'!$C$55,IF(D2021="Residential HP",'Emission Factors'!$C$56,IF(D2021="Commercial AC (&gt;=65k to &lt;135,000k Btu/hr)",'Emission Factors'!$C$57,IF(D2021="Commercial AC (&gt;=135,000k Btu/hr)",'Emission Factors'!$C$58,""))))))))</f>
        <v/>
      </c>
      <c r="P2021" s="209" t="str">
        <f t="shared" si="310"/>
        <v/>
      </c>
      <c r="Q2021" s="95"/>
      <c r="R2021" s="256"/>
      <c r="S2021" s="256"/>
      <c r="T2021" s="96"/>
      <c r="U2021" s="211" t="str">
        <f>IF(Q2021="Room AC (window/wall)",'Emission Factors'!$E$53,IF(AND(Q2021="Room AC (PTAC/PTHP)",ISBLANK(T2021)),"Error",IF(AND(Q2021="Room AC (PTAC/PTHP)",T2021&gt;0),T2021,IF(Q2021="Residential AC",'Emission Factors'!$E$55,IF(AND(Q2021="Residential HP",ISBLANK(T2021)),"Error",IF(AND(Q2021="Residential HP",T2021&gt;0),T2021,IF(Q2021="Commercial AC (&gt;=65k to &lt;135,000k Btu/hr)",'Emission Factors'!$E$57,IF(Q2021="Commercial AC (&gt;=135,000k Btu/hr)",'Emission Factors'!$E$58,""))))))))</f>
        <v/>
      </c>
      <c r="V2021" s="95"/>
      <c r="W2021" s="211" t="str">
        <f>IF(ISBLANK(V2021),"",VLOOKUP(V2021,'Emission Factors'!$C$81:$G$221,4,FALSE))</f>
        <v/>
      </c>
      <c r="X2021" s="210" t="str">
        <f>IF(Q2021="Room AC (window/wall)",'Emission Factors'!$F$53,IF(Q2021="Room AC (PTAC/PTHP)",'Emission Factors'!$F$54,IF(Q2021="Residential AC",'Emission Factors'!$F$55,IF(Q2021="Residential HP",'Emission Factors'!$F$56,IF(Q2021="Commercial AC (&gt;=65k to &lt;135,000k Btu/hr)",'Emission Factors'!$F$57,IF(Q2021="Commercial AC (&gt;=135,000k Btu/hr)",'Emission Factors'!$F$58,""))))))</f>
        <v/>
      </c>
      <c r="Y2021" s="211" t="str">
        <f>IF(Q2021="Room AC (window/wall)",'Emission Factors'!$G$53,IF(Q2021="Room AC (PTAC/PTHP)",'Emission Factors'!$G$54,IF(Q2021="Residential AC",'Emission Factors'!$G$55,IF(Q2021="Residential HP",'Emission Factors'!$G$56,IF(Q2021="Commercial AC (&gt;=65k to &lt;135,000k Btu/hr)",'Emission Factors'!$G$57,IF(Q2021="Commercial AC (&gt;=135,000k Btu/hr)",'Emission Factors'!$G$58,""))))))</f>
        <v/>
      </c>
      <c r="Z2021" s="96"/>
      <c r="AA2021" s="97" t="str">
        <f t="shared" si="311"/>
        <v/>
      </c>
      <c r="AB2021" s="97" t="str">
        <f t="shared" si="312"/>
        <v/>
      </c>
      <c r="AC2021" s="246" t="str">
        <f t="shared" si="313"/>
        <v/>
      </c>
      <c r="AD2021" s="97" t="str">
        <f t="shared" si="314"/>
        <v/>
      </c>
      <c r="AE2021" s="97" t="str">
        <f t="shared" si="315"/>
        <v/>
      </c>
      <c r="AF2021" s="252" t="str">
        <f t="shared" si="316"/>
        <v/>
      </c>
      <c r="AG2021" s="254" t="str">
        <f t="shared" si="317"/>
        <v/>
      </c>
      <c r="AH2021" s="248" t="str">
        <f t="shared" si="318"/>
        <v/>
      </c>
      <c r="AI2021" s="249" t="str">
        <f t="shared" si="319"/>
        <v/>
      </c>
    </row>
    <row r="2022" spans="2:35" x14ac:dyDescent="0.3">
      <c r="B2022" s="94"/>
      <c r="C2022" s="95"/>
      <c r="D2022" s="95"/>
      <c r="E2022" s="95"/>
      <c r="F2022" s="94"/>
      <c r="G2022" s="145"/>
      <c r="H2022" s="245"/>
      <c r="I2022" s="211" t="str">
        <f>IF(D2022="Room AC (window/wall)",'Emission Factors'!$E$53,IF(D2022="Room AC (PTAC/PTHP)",H2022,IF(D2022="Residential AC",'Emission Factors'!$E$55,IF(D2022="Residential HP",H2022,IF(D2022="Commercial AC (&gt;=65k to &lt;135,000k Btu/hr)",'Emission Factors'!$E$57,IF(D2022="Commercial AC (&gt;=135,000k Btu/hr)",'Emission Factors'!$E$58,""))))))</f>
        <v/>
      </c>
      <c r="J2022" s="96"/>
      <c r="K2022" s="211" t="str">
        <f>IF(ISBLANK(J2022),"",VLOOKUP(J2022,'Emission Factors'!$C$81:$G$221,4,FALSE))</f>
        <v/>
      </c>
      <c r="L2022" s="210" t="str">
        <f>IF(D2022="Room AC (window/wall)",'Emission Factors'!$F$53,IF(D2022="Room AC (PTAC/PTHP)",'Emission Factors'!$F$54,IF(D2022="Residential AC",'Emission Factors'!$F$55,IF(D2022="Residential HP",'Emission Factors'!$F$56,IF(D2022="Commercial AC (&gt;=65k to &lt;135,000k Btu/hr)",'Emission Factors'!$F$57,IF(D2022="Commercial AC (&gt;=135,000k Btu/hr)",'Emission Factors'!$F$58,""))))))</f>
        <v/>
      </c>
      <c r="M2022" s="211" t="str">
        <f>IF(D2022="Room AC (window/wall)",'Emission Factors'!$G$53,IF(D2022="Room AC (PTAC/PTHP)",'Emission Factors'!$G$54,IF(D2022="Residential AC",'Emission Factors'!$G$55,IF(D2022="Residential HP",'Emission Factors'!$G$56,IF(D2022="Commercial AC (&gt;=65k to &lt;135,000k Btu/hr)",'Emission Factors'!$G$57,IF(D2022="Commercial AC (&gt;=135,000k Btu/hr)",'Emission Factors'!$G$58,""))))))</f>
        <v/>
      </c>
      <c r="N2022" s="96"/>
      <c r="O2022" s="209" t="str">
        <f>IF(ISBLANK(D2022),"",(IF(D2022="Room AC (window/wall)",'Emission Factors'!$C$53,IF(D2022="Room AC (PTAC/PTHP)",'Emission Factors'!$C$54,IF(D2022="Residential AC",'Emission Factors'!$C$55,IF(D2022="Residential HP",'Emission Factors'!$C$56,IF(D2022="Commercial AC (&gt;=65k to &lt;135,000k Btu/hr)",'Emission Factors'!$C$57,IF(D2022="Commercial AC (&gt;=135,000k Btu/hr)",'Emission Factors'!$C$58,""))))))))</f>
        <v/>
      </c>
      <c r="P2022" s="209" t="str">
        <f t="shared" si="310"/>
        <v/>
      </c>
      <c r="Q2022" s="95"/>
      <c r="R2022" s="256"/>
      <c r="S2022" s="256"/>
      <c r="T2022" s="96"/>
      <c r="U2022" s="211" t="str">
        <f>IF(Q2022="Room AC (window/wall)",'Emission Factors'!$E$53,IF(AND(Q2022="Room AC (PTAC/PTHP)",ISBLANK(T2022)),"Error",IF(AND(Q2022="Room AC (PTAC/PTHP)",T2022&gt;0),T2022,IF(Q2022="Residential AC",'Emission Factors'!$E$55,IF(AND(Q2022="Residential HP",ISBLANK(T2022)),"Error",IF(AND(Q2022="Residential HP",T2022&gt;0),T2022,IF(Q2022="Commercial AC (&gt;=65k to &lt;135,000k Btu/hr)",'Emission Factors'!$E$57,IF(Q2022="Commercial AC (&gt;=135,000k Btu/hr)",'Emission Factors'!$E$58,""))))))))</f>
        <v/>
      </c>
      <c r="V2022" s="95"/>
      <c r="W2022" s="211" t="str">
        <f>IF(ISBLANK(V2022),"",VLOOKUP(V2022,'Emission Factors'!$C$81:$G$221,4,FALSE))</f>
        <v/>
      </c>
      <c r="X2022" s="210" t="str">
        <f>IF(Q2022="Room AC (window/wall)",'Emission Factors'!$F$53,IF(Q2022="Room AC (PTAC/PTHP)",'Emission Factors'!$F$54,IF(Q2022="Residential AC",'Emission Factors'!$F$55,IF(Q2022="Residential HP",'Emission Factors'!$F$56,IF(Q2022="Commercial AC (&gt;=65k to &lt;135,000k Btu/hr)",'Emission Factors'!$F$57,IF(Q2022="Commercial AC (&gt;=135,000k Btu/hr)",'Emission Factors'!$F$58,""))))))</f>
        <v/>
      </c>
      <c r="Y2022" s="211" t="str">
        <f>IF(Q2022="Room AC (window/wall)",'Emission Factors'!$G$53,IF(Q2022="Room AC (PTAC/PTHP)",'Emission Factors'!$G$54,IF(Q2022="Residential AC",'Emission Factors'!$G$55,IF(Q2022="Residential HP",'Emission Factors'!$G$56,IF(Q2022="Commercial AC (&gt;=65k to &lt;135,000k Btu/hr)",'Emission Factors'!$G$57,IF(Q2022="Commercial AC (&gt;=135,000k Btu/hr)",'Emission Factors'!$G$58,""))))))</f>
        <v/>
      </c>
      <c r="Z2022" s="96"/>
      <c r="AA2022" s="97" t="str">
        <f t="shared" si="311"/>
        <v/>
      </c>
      <c r="AB2022" s="97" t="str">
        <f t="shared" si="312"/>
        <v/>
      </c>
      <c r="AC2022" s="246" t="str">
        <f t="shared" si="313"/>
        <v/>
      </c>
      <c r="AD2022" s="97" t="str">
        <f t="shared" si="314"/>
        <v/>
      </c>
      <c r="AE2022" s="97" t="str">
        <f t="shared" si="315"/>
        <v/>
      </c>
      <c r="AF2022" s="252" t="str">
        <f t="shared" si="316"/>
        <v/>
      </c>
      <c r="AG2022" s="254" t="str">
        <f t="shared" si="317"/>
        <v/>
      </c>
      <c r="AH2022" s="248" t="str">
        <f t="shared" si="318"/>
        <v/>
      </c>
      <c r="AI2022" s="249" t="str">
        <f t="shared" si="319"/>
        <v/>
      </c>
    </row>
    <row r="2023" spans="2:35" x14ac:dyDescent="0.3">
      <c r="B2023" s="94"/>
      <c r="C2023" s="95"/>
      <c r="D2023" s="95"/>
      <c r="E2023" s="95"/>
      <c r="F2023" s="94"/>
      <c r="G2023" s="145"/>
      <c r="H2023" s="245"/>
      <c r="I2023" s="211" t="str">
        <f>IF(D2023="Room AC (window/wall)",'Emission Factors'!$E$53,IF(D2023="Room AC (PTAC/PTHP)",H2023,IF(D2023="Residential AC",'Emission Factors'!$E$55,IF(D2023="Residential HP",H2023,IF(D2023="Commercial AC (&gt;=65k to &lt;135,000k Btu/hr)",'Emission Factors'!$E$57,IF(D2023="Commercial AC (&gt;=135,000k Btu/hr)",'Emission Factors'!$E$58,""))))))</f>
        <v/>
      </c>
      <c r="J2023" s="96"/>
      <c r="K2023" s="211" t="str">
        <f>IF(ISBLANK(J2023),"",VLOOKUP(J2023,'Emission Factors'!$C$81:$G$221,4,FALSE))</f>
        <v/>
      </c>
      <c r="L2023" s="210" t="str">
        <f>IF(D2023="Room AC (window/wall)",'Emission Factors'!$F$53,IF(D2023="Room AC (PTAC/PTHP)",'Emission Factors'!$F$54,IF(D2023="Residential AC",'Emission Factors'!$F$55,IF(D2023="Residential HP",'Emission Factors'!$F$56,IF(D2023="Commercial AC (&gt;=65k to &lt;135,000k Btu/hr)",'Emission Factors'!$F$57,IF(D2023="Commercial AC (&gt;=135,000k Btu/hr)",'Emission Factors'!$F$58,""))))))</f>
        <v/>
      </c>
      <c r="M2023" s="211" t="str">
        <f>IF(D2023="Room AC (window/wall)",'Emission Factors'!$G$53,IF(D2023="Room AC (PTAC/PTHP)",'Emission Factors'!$G$54,IF(D2023="Residential AC",'Emission Factors'!$G$55,IF(D2023="Residential HP",'Emission Factors'!$G$56,IF(D2023="Commercial AC (&gt;=65k to &lt;135,000k Btu/hr)",'Emission Factors'!$G$57,IF(D2023="Commercial AC (&gt;=135,000k Btu/hr)",'Emission Factors'!$G$58,""))))))</f>
        <v/>
      </c>
      <c r="N2023" s="96"/>
      <c r="O2023" s="209" t="str">
        <f>IF(ISBLANK(D2023),"",(IF(D2023="Room AC (window/wall)",'Emission Factors'!$C$53,IF(D2023="Room AC (PTAC/PTHP)",'Emission Factors'!$C$54,IF(D2023="Residential AC",'Emission Factors'!$C$55,IF(D2023="Residential HP",'Emission Factors'!$C$56,IF(D2023="Commercial AC (&gt;=65k to &lt;135,000k Btu/hr)",'Emission Factors'!$C$57,IF(D2023="Commercial AC (&gt;=135,000k Btu/hr)",'Emission Factors'!$C$58,""))))))))</f>
        <v/>
      </c>
      <c r="P2023" s="209" t="str">
        <f t="shared" si="310"/>
        <v/>
      </c>
      <c r="Q2023" s="95"/>
      <c r="R2023" s="256"/>
      <c r="S2023" s="256"/>
      <c r="T2023" s="96"/>
      <c r="U2023" s="211" t="str">
        <f>IF(Q2023="Room AC (window/wall)",'Emission Factors'!$E$53,IF(AND(Q2023="Room AC (PTAC/PTHP)",ISBLANK(T2023)),"Error",IF(AND(Q2023="Room AC (PTAC/PTHP)",T2023&gt;0),T2023,IF(Q2023="Residential AC",'Emission Factors'!$E$55,IF(AND(Q2023="Residential HP",ISBLANK(T2023)),"Error",IF(AND(Q2023="Residential HP",T2023&gt;0),T2023,IF(Q2023="Commercial AC (&gt;=65k to &lt;135,000k Btu/hr)",'Emission Factors'!$E$57,IF(Q2023="Commercial AC (&gt;=135,000k Btu/hr)",'Emission Factors'!$E$58,""))))))))</f>
        <v/>
      </c>
      <c r="V2023" s="95"/>
      <c r="W2023" s="211" t="str">
        <f>IF(ISBLANK(V2023),"",VLOOKUP(V2023,'Emission Factors'!$C$81:$G$221,4,FALSE))</f>
        <v/>
      </c>
      <c r="X2023" s="210" t="str">
        <f>IF(Q2023="Room AC (window/wall)",'Emission Factors'!$F$53,IF(Q2023="Room AC (PTAC/PTHP)",'Emission Factors'!$F$54,IF(Q2023="Residential AC",'Emission Factors'!$F$55,IF(Q2023="Residential HP",'Emission Factors'!$F$56,IF(Q2023="Commercial AC (&gt;=65k to &lt;135,000k Btu/hr)",'Emission Factors'!$F$57,IF(Q2023="Commercial AC (&gt;=135,000k Btu/hr)",'Emission Factors'!$F$58,""))))))</f>
        <v/>
      </c>
      <c r="Y2023" s="211" t="str">
        <f>IF(Q2023="Room AC (window/wall)",'Emission Factors'!$G$53,IF(Q2023="Room AC (PTAC/PTHP)",'Emission Factors'!$G$54,IF(Q2023="Residential AC",'Emission Factors'!$G$55,IF(Q2023="Residential HP",'Emission Factors'!$G$56,IF(Q2023="Commercial AC (&gt;=65k to &lt;135,000k Btu/hr)",'Emission Factors'!$G$57,IF(Q2023="Commercial AC (&gt;=135,000k Btu/hr)",'Emission Factors'!$G$58,""))))))</f>
        <v/>
      </c>
      <c r="Z2023" s="96"/>
      <c r="AA2023" s="97" t="str">
        <f t="shared" si="311"/>
        <v/>
      </c>
      <c r="AB2023" s="97" t="str">
        <f t="shared" si="312"/>
        <v/>
      </c>
      <c r="AC2023" s="246" t="str">
        <f t="shared" si="313"/>
        <v/>
      </c>
      <c r="AD2023" s="97" t="str">
        <f t="shared" si="314"/>
        <v/>
      </c>
      <c r="AE2023" s="97" t="str">
        <f t="shared" si="315"/>
        <v/>
      </c>
      <c r="AF2023" s="252" t="str">
        <f t="shared" si="316"/>
        <v/>
      </c>
      <c r="AG2023" s="254" t="str">
        <f t="shared" si="317"/>
        <v/>
      </c>
      <c r="AH2023" s="248" t="str">
        <f t="shared" si="318"/>
        <v/>
      </c>
      <c r="AI2023" s="249" t="str">
        <f t="shared" si="319"/>
        <v/>
      </c>
    </row>
    <row r="2024" spans="2:35" x14ac:dyDescent="0.3">
      <c r="B2024" s="94"/>
      <c r="C2024" s="95"/>
      <c r="D2024" s="95"/>
      <c r="E2024" s="95"/>
      <c r="F2024" s="94"/>
      <c r="G2024" s="145"/>
      <c r="H2024" s="245"/>
      <c r="I2024" s="211" t="str">
        <f>IF(D2024="Room AC (window/wall)",'Emission Factors'!$E$53,IF(D2024="Room AC (PTAC/PTHP)",H2024,IF(D2024="Residential AC",'Emission Factors'!$E$55,IF(D2024="Residential HP",H2024,IF(D2024="Commercial AC (&gt;=65k to &lt;135,000k Btu/hr)",'Emission Factors'!$E$57,IF(D2024="Commercial AC (&gt;=135,000k Btu/hr)",'Emission Factors'!$E$58,""))))))</f>
        <v/>
      </c>
      <c r="J2024" s="96"/>
      <c r="K2024" s="211" t="str">
        <f>IF(ISBLANK(J2024),"",VLOOKUP(J2024,'Emission Factors'!$C$81:$G$221,4,FALSE))</f>
        <v/>
      </c>
      <c r="L2024" s="210" t="str">
        <f>IF(D2024="Room AC (window/wall)",'Emission Factors'!$F$53,IF(D2024="Room AC (PTAC/PTHP)",'Emission Factors'!$F$54,IF(D2024="Residential AC",'Emission Factors'!$F$55,IF(D2024="Residential HP",'Emission Factors'!$F$56,IF(D2024="Commercial AC (&gt;=65k to &lt;135,000k Btu/hr)",'Emission Factors'!$F$57,IF(D2024="Commercial AC (&gt;=135,000k Btu/hr)",'Emission Factors'!$F$58,""))))))</f>
        <v/>
      </c>
      <c r="M2024" s="211" t="str">
        <f>IF(D2024="Room AC (window/wall)",'Emission Factors'!$G$53,IF(D2024="Room AC (PTAC/PTHP)",'Emission Factors'!$G$54,IF(D2024="Residential AC",'Emission Factors'!$G$55,IF(D2024="Residential HP",'Emission Factors'!$G$56,IF(D2024="Commercial AC (&gt;=65k to &lt;135,000k Btu/hr)",'Emission Factors'!$G$57,IF(D2024="Commercial AC (&gt;=135,000k Btu/hr)",'Emission Factors'!$G$58,""))))))</f>
        <v/>
      </c>
      <c r="N2024" s="96"/>
      <c r="O2024" s="209" t="str">
        <f>IF(ISBLANK(D2024),"",(IF(D2024="Room AC (window/wall)",'Emission Factors'!$C$53,IF(D2024="Room AC (PTAC/PTHP)",'Emission Factors'!$C$54,IF(D2024="Residential AC",'Emission Factors'!$C$55,IF(D2024="Residential HP",'Emission Factors'!$C$56,IF(D2024="Commercial AC (&gt;=65k to &lt;135,000k Btu/hr)",'Emission Factors'!$C$57,IF(D2024="Commercial AC (&gt;=135,000k Btu/hr)",'Emission Factors'!$C$58,""))))))))</f>
        <v/>
      </c>
      <c r="P2024" s="209" t="str">
        <f t="shared" si="310"/>
        <v/>
      </c>
      <c r="Q2024" s="95"/>
      <c r="R2024" s="256"/>
      <c r="S2024" s="256"/>
      <c r="T2024" s="96"/>
      <c r="U2024" s="211" t="str">
        <f>IF(Q2024="Room AC (window/wall)",'Emission Factors'!$E$53,IF(AND(Q2024="Room AC (PTAC/PTHP)",ISBLANK(T2024)),"Error",IF(AND(Q2024="Room AC (PTAC/PTHP)",T2024&gt;0),T2024,IF(Q2024="Residential AC",'Emission Factors'!$E$55,IF(AND(Q2024="Residential HP",ISBLANK(T2024)),"Error",IF(AND(Q2024="Residential HP",T2024&gt;0),T2024,IF(Q2024="Commercial AC (&gt;=65k to &lt;135,000k Btu/hr)",'Emission Factors'!$E$57,IF(Q2024="Commercial AC (&gt;=135,000k Btu/hr)",'Emission Factors'!$E$58,""))))))))</f>
        <v/>
      </c>
      <c r="V2024" s="95"/>
      <c r="W2024" s="211" t="str">
        <f>IF(ISBLANK(V2024),"",VLOOKUP(V2024,'Emission Factors'!$C$81:$G$221,4,FALSE))</f>
        <v/>
      </c>
      <c r="X2024" s="210" t="str">
        <f>IF(Q2024="Room AC (window/wall)",'Emission Factors'!$F$53,IF(Q2024="Room AC (PTAC/PTHP)",'Emission Factors'!$F$54,IF(Q2024="Residential AC",'Emission Factors'!$F$55,IF(Q2024="Residential HP",'Emission Factors'!$F$56,IF(Q2024="Commercial AC (&gt;=65k to &lt;135,000k Btu/hr)",'Emission Factors'!$F$57,IF(Q2024="Commercial AC (&gt;=135,000k Btu/hr)",'Emission Factors'!$F$58,""))))))</f>
        <v/>
      </c>
      <c r="Y2024" s="211" t="str">
        <f>IF(Q2024="Room AC (window/wall)",'Emission Factors'!$G$53,IF(Q2024="Room AC (PTAC/PTHP)",'Emission Factors'!$G$54,IF(Q2024="Residential AC",'Emission Factors'!$G$55,IF(Q2024="Residential HP",'Emission Factors'!$G$56,IF(Q2024="Commercial AC (&gt;=65k to &lt;135,000k Btu/hr)",'Emission Factors'!$G$57,IF(Q2024="Commercial AC (&gt;=135,000k Btu/hr)",'Emission Factors'!$G$58,""))))))</f>
        <v/>
      </c>
      <c r="Z2024" s="96"/>
      <c r="AA2024" s="97" t="str">
        <f t="shared" si="311"/>
        <v/>
      </c>
      <c r="AB2024" s="97" t="str">
        <f t="shared" si="312"/>
        <v/>
      </c>
      <c r="AC2024" s="246" t="str">
        <f t="shared" si="313"/>
        <v/>
      </c>
      <c r="AD2024" s="97" t="str">
        <f t="shared" si="314"/>
        <v/>
      </c>
      <c r="AE2024" s="97" t="str">
        <f t="shared" si="315"/>
        <v/>
      </c>
      <c r="AF2024" s="252" t="str">
        <f t="shared" si="316"/>
        <v/>
      </c>
      <c r="AG2024" s="254" t="str">
        <f t="shared" si="317"/>
        <v/>
      </c>
      <c r="AH2024" s="248" t="str">
        <f t="shared" si="318"/>
        <v/>
      </c>
      <c r="AI2024" s="249" t="str">
        <f t="shared" si="319"/>
        <v/>
      </c>
    </row>
    <row r="2025" spans="2:35" x14ac:dyDescent="0.3">
      <c r="B2025" s="94"/>
      <c r="C2025" s="95"/>
      <c r="D2025" s="95"/>
      <c r="E2025" s="95"/>
      <c r="F2025" s="94"/>
      <c r="G2025" s="145"/>
      <c r="H2025" s="245"/>
      <c r="I2025" s="211" t="str">
        <f>IF(D2025="Room AC (window/wall)",'Emission Factors'!$E$53,IF(D2025="Room AC (PTAC/PTHP)",H2025,IF(D2025="Residential AC",'Emission Factors'!$E$55,IF(D2025="Residential HP",H2025,IF(D2025="Commercial AC (&gt;=65k to &lt;135,000k Btu/hr)",'Emission Factors'!$E$57,IF(D2025="Commercial AC (&gt;=135,000k Btu/hr)",'Emission Factors'!$E$58,""))))))</f>
        <v/>
      </c>
      <c r="J2025" s="96"/>
      <c r="K2025" s="211" t="str">
        <f>IF(ISBLANK(J2025),"",VLOOKUP(J2025,'Emission Factors'!$C$81:$G$221,4,FALSE))</f>
        <v/>
      </c>
      <c r="L2025" s="210" t="str">
        <f>IF(D2025="Room AC (window/wall)",'Emission Factors'!$F$53,IF(D2025="Room AC (PTAC/PTHP)",'Emission Factors'!$F$54,IF(D2025="Residential AC",'Emission Factors'!$F$55,IF(D2025="Residential HP",'Emission Factors'!$F$56,IF(D2025="Commercial AC (&gt;=65k to &lt;135,000k Btu/hr)",'Emission Factors'!$F$57,IF(D2025="Commercial AC (&gt;=135,000k Btu/hr)",'Emission Factors'!$F$58,""))))))</f>
        <v/>
      </c>
      <c r="M2025" s="211" t="str">
        <f>IF(D2025="Room AC (window/wall)",'Emission Factors'!$G$53,IF(D2025="Room AC (PTAC/PTHP)",'Emission Factors'!$G$54,IF(D2025="Residential AC",'Emission Factors'!$G$55,IF(D2025="Residential HP",'Emission Factors'!$G$56,IF(D2025="Commercial AC (&gt;=65k to &lt;135,000k Btu/hr)",'Emission Factors'!$G$57,IF(D2025="Commercial AC (&gt;=135,000k Btu/hr)",'Emission Factors'!$G$58,""))))))</f>
        <v/>
      </c>
      <c r="N2025" s="96"/>
      <c r="O2025" s="209" t="str">
        <f>IF(ISBLANK(D2025),"",(IF(D2025="Room AC (window/wall)",'Emission Factors'!$C$53,IF(D2025="Room AC (PTAC/PTHP)",'Emission Factors'!$C$54,IF(D2025="Residential AC",'Emission Factors'!$C$55,IF(D2025="Residential HP",'Emission Factors'!$C$56,IF(D2025="Commercial AC (&gt;=65k to &lt;135,000k Btu/hr)",'Emission Factors'!$C$57,IF(D2025="Commercial AC (&gt;=135,000k Btu/hr)",'Emission Factors'!$C$58,""))))))))</f>
        <v/>
      </c>
      <c r="P2025" s="209" t="str">
        <f t="shared" si="310"/>
        <v/>
      </c>
      <c r="Q2025" s="95"/>
      <c r="R2025" s="256"/>
      <c r="S2025" s="256"/>
      <c r="T2025" s="96"/>
      <c r="U2025" s="211" t="str">
        <f>IF(Q2025="Room AC (window/wall)",'Emission Factors'!$E$53,IF(AND(Q2025="Room AC (PTAC/PTHP)",ISBLANK(T2025)),"Error",IF(AND(Q2025="Room AC (PTAC/PTHP)",T2025&gt;0),T2025,IF(Q2025="Residential AC",'Emission Factors'!$E$55,IF(AND(Q2025="Residential HP",ISBLANK(T2025)),"Error",IF(AND(Q2025="Residential HP",T2025&gt;0),T2025,IF(Q2025="Commercial AC (&gt;=65k to &lt;135,000k Btu/hr)",'Emission Factors'!$E$57,IF(Q2025="Commercial AC (&gt;=135,000k Btu/hr)",'Emission Factors'!$E$58,""))))))))</f>
        <v/>
      </c>
      <c r="V2025" s="95"/>
      <c r="W2025" s="211" t="str">
        <f>IF(ISBLANK(V2025),"",VLOOKUP(V2025,'Emission Factors'!$C$81:$G$221,4,FALSE))</f>
        <v/>
      </c>
      <c r="X2025" s="210" t="str">
        <f>IF(Q2025="Room AC (window/wall)",'Emission Factors'!$F$53,IF(Q2025="Room AC (PTAC/PTHP)",'Emission Factors'!$F$54,IF(Q2025="Residential AC",'Emission Factors'!$F$55,IF(Q2025="Residential HP",'Emission Factors'!$F$56,IF(Q2025="Commercial AC (&gt;=65k to &lt;135,000k Btu/hr)",'Emission Factors'!$F$57,IF(Q2025="Commercial AC (&gt;=135,000k Btu/hr)",'Emission Factors'!$F$58,""))))))</f>
        <v/>
      </c>
      <c r="Y2025" s="211" t="str">
        <f>IF(Q2025="Room AC (window/wall)",'Emission Factors'!$G$53,IF(Q2025="Room AC (PTAC/PTHP)",'Emission Factors'!$G$54,IF(Q2025="Residential AC",'Emission Factors'!$G$55,IF(Q2025="Residential HP",'Emission Factors'!$G$56,IF(Q2025="Commercial AC (&gt;=65k to &lt;135,000k Btu/hr)",'Emission Factors'!$G$57,IF(Q2025="Commercial AC (&gt;=135,000k Btu/hr)",'Emission Factors'!$G$58,""))))))</f>
        <v/>
      </c>
      <c r="Z2025" s="96"/>
      <c r="AA2025" s="97" t="str">
        <f t="shared" si="311"/>
        <v/>
      </c>
      <c r="AB2025" s="97" t="str">
        <f t="shared" si="312"/>
        <v/>
      </c>
      <c r="AC2025" s="246" t="str">
        <f t="shared" si="313"/>
        <v/>
      </c>
      <c r="AD2025" s="97" t="str">
        <f t="shared" si="314"/>
        <v/>
      </c>
      <c r="AE2025" s="97" t="str">
        <f t="shared" si="315"/>
        <v/>
      </c>
      <c r="AF2025" s="252" t="str">
        <f t="shared" si="316"/>
        <v/>
      </c>
      <c r="AG2025" s="254" t="str">
        <f t="shared" si="317"/>
        <v/>
      </c>
      <c r="AH2025" s="248" t="str">
        <f t="shared" si="318"/>
        <v/>
      </c>
      <c r="AI2025" s="249" t="str">
        <f t="shared" si="319"/>
        <v/>
      </c>
    </row>
    <row r="2026" spans="2:35" x14ac:dyDescent="0.3">
      <c r="B2026" s="94"/>
      <c r="C2026" s="95"/>
      <c r="D2026" s="95"/>
      <c r="E2026" s="95"/>
      <c r="F2026" s="94"/>
      <c r="G2026" s="145"/>
      <c r="H2026" s="245"/>
      <c r="I2026" s="211" t="str">
        <f>IF(D2026="Room AC (window/wall)",'Emission Factors'!$E$53,IF(D2026="Room AC (PTAC/PTHP)",H2026,IF(D2026="Residential AC",'Emission Factors'!$E$55,IF(D2026="Residential HP",H2026,IF(D2026="Commercial AC (&gt;=65k to &lt;135,000k Btu/hr)",'Emission Factors'!$E$57,IF(D2026="Commercial AC (&gt;=135,000k Btu/hr)",'Emission Factors'!$E$58,""))))))</f>
        <v/>
      </c>
      <c r="J2026" s="96"/>
      <c r="K2026" s="211" t="str">
        <f>IF(ISBLANK(J2026),"",VLOOKUP(J2026,'Emission Factors'!$C$81:$G$221,4,FALSE))</f>
        <v/>
      </c>
      <c r="L2026" s="210" t="str">
        <f>IF(D2026="Room AC (window/wall)",'Emission Factors'!$F$53,IF(D2026="Room AC (PTAC/PTHP)",'Emission Factors'!$F$54,IF(D2026="Residential AC",'Emission Factors'!$F$55,IF(D2026="Residential HP",'Emission Factors'!$F$56,IF(D2026="Commercial AC (&gt;=65k to &lt;135,000k Btu/hr)",'Emission Factors'!$F$57,IF(D2026="Commercial AC (&gt;=135,000k Btu/hr)",'Emission Factors'!$F$58,""))))))</f>
        <v/>
      </c>
      <c r="M2026" s="211" t="str">
        <f>IF(D2026="Room AC (window/wall)",'Emission Factors'!$G$53,IF(D2026="Room AC (PTAC/PTHP)",'Emission Factors'!$G$54,IF(D2026="Residential AC",'Emission Factors'!$G$55,IF(D2026="Residential HP",'Emission Factors'!$G$56,IF(D2026="Commercial AC (&gt;=65k to &lt;135,000k Btu/hr)",'Emission Factors'!$G$57,IF(D2026="Commercial AC (&gt;=135,000k Btu/hr)",'Emission Factors'!$G$58,""))))))</f>
        <v/>
      </c>
      <c r="N2026" s="96"/>
      <c r="O2026" s="209" t="str">
        <f>IF(ISBLANK(D2026),"",(IF(D2026="Room AC (window/wall)",'Emission Factors'!$C$53,IF(D2026="Room AC (PTAC/PTHP)",'Emission Factors'!$C$54,IF(D2026="Residential AC",'Emission Factors'!$C$55,IF(D2026="Residential HP",'Emission Factors'!$C$56,IF(D2026="Commercial AC (&gt;=65k to &lt;135,000k Btu/hr)",'Emission Factors'!$C$57,IF(D2026="Commercial AC (&gt;=135,000k Btu/hr)",'Emission Factors'!$C$58,""))))))))</f>
        <v/>
      </c>
      <c r="P2026" s="209" t="str">
        <f t="shared" si="310"/>
        <v/>
      </c>
      <c r="Q2026" s="95"/>
      <c r="R2026" s="256"/>
      <c r="S2026" s="256"/>
      <c r="T2026" s="96"/>
      <c r="U2026" s="211" t="str">
        <f>IF(Q2026="Room AC (window/wall)",'Emission Factors'!$E$53,IF(AND(Q2026="Room AC (PTAC/PTHP)",ISBLANK(T2026)),"Error",IF(AND(Q2026="Room AC (PTAC/PTHP)",T2026&gt;0),T2026,IF(Q2026="Residential AC",'Emission Factors'!$E$55,IF(AND(Q2026="Residential HP",ISBLANK(T2026)),"Error",IF(AND(Q2026="Residential HP",T2026&gt;0),T2026,IF(Q2026="Commercial AC (&gt;=65k to &lt;135,000k Btu/hr)",'Emission Factors'!$E$57,IF(Q2026="Commercial AC (&gt;=135,000k Btu/hr)",'Emission Factors'!$E$58,""))))))))</f>
        <v/>
      </c>
      <c r="V2026" s="95"/>
      <c r="W2026" s="211" t="str">
        <f>IF(ISBLANK(V2026),"",VLOOKUP(V2026,'Emission Factors'!$C$81:$G$221,4,FALSE))</f>
        <v/>
      </c>
      <c r="X2026" s="210" t="str">
        <f>IF(Q2026="Room AC (window/wall)",'Emission Factors'!$F$53,IF(Q2026="Room AC (PTAC/PTHP)",'Emission Factors'!$F$54,IF(Q2026="Residential AC",'Emission Factors'!$F$55,IF(Q2026="Residential HP",'Emission Factors'!$F$56,IF(Q2026="Commercial AC (&gt;=65k to &lt;135,000k Btu/hr)",'Emission Factors'!$F$57,IF(Q2026="Commercial AC (&gt;=135,000k Btu/hr)",'Emission Factors'!$F$58,""))))))</f>
        <v/>
      </c>
      <c r="Y2026" s="211" t="str">
        <f>IF(Q2026="Room AC (window/wall)",'Emission Factors'!$G$53,IF(Q2026="Room AC (PTAC/PTHP)",'Emission Factors'!$G$54,IF(Q2026="Residential AC",'Emission Factors'!$G$55,IF(Q2026="Residential HP",'Emission Factors'!$G$56,IF(Q2026="Commercial AC (&gt;=65k to &lt;135,000k Btu/hr)",'Emission Factors'!$G$57,IF(Q2026="Commercial AC (&gt;=135,000k Btu/hr)",'Emission Factors'!$G$58,""))))))</f>
        <v/>
      </c>
      <c r="Z2026" s="96"/>
      <c r="AA2026" s="97" t="str">
        <f t="shared" si="311"/>
        <v/>
      </c>
      <c r="AB2026" s="97" t="str">
        <f t="shared" si="312"/>
        <v/>
      </c>
      <c r="AC2026" s="246" t="str">
        <f t="shared" si="313"/>
        <v/>
      </c>
      <c r="AD2026" s="97" t="str">
        <f t="shared" si="314"/>
        <v/>
      </c>
      <c r="AE2026" s="97" t="str">
        <f t="shared" si="315"/>
        <v/>
      </c>
      <c r="AF2026" s="252" t="str">
        <f t="shared" si="316"/>
        <v/>
      </c>
      <c r="AG2026" s="254" t="str">
        <f t="shared" si="317"/>
        <v/>
      </c>
      <c r="AH2026" s="248" t="str">
        <f t="shared" si="318"/>
        <v/>
      </c>
      <c r="AI2026" s="249" t="str">
        <f t="shared" si="319"/>
        <v/>
      </c>
    </row>
    <row r="2027" spans="2:35" x14ac:dyDescent="0.3">
      <c r="B2027" s="94"/>
      <c r="C2027" s="95"/>
      <c r="D2027" s="95"/>
      <c r="E2027" s="95"/>
      <c r="F2027" s="94"/>
      <c r="G2027" s="145"/>
      <c r="H2027" s="245"/>
      <c r="I2027" s="211" t="str">
        <f>IF(D2027="Room AC (window/wall)",'Emission Factors'!$E$53,IF(D2027="Room AC (PTAC/PTHP)",H2027,IF(D2027="Residential AC",'Emission Factors'!$E$55,IF(D2027="Residential HP",H2027,IF(D2027="Commercial AC (&gt;=65k to &lt;135,000k Btu/hr)",'Emission Factors'!$E$57,IF(D2027="Commercial AC (&gt;=135,000k Btu/hr)",'Emission Factors'!$E$58,""))))))</f>
        <v/>
      </c>
      <c r="J2027" s="96"/>
      <c r="K2027" s="211" t="str">
        <f>IF(ISBLANK(J2027),"",VLOOKUP(J2027,'Emission Factors'!$C$81:$G$221,4,FALSE))</f>
        <v/>
      </c>
      <c r="L2027" s="210" t="str">
        <f>IF(D2027="Room AC (window/wall)",'Emission Factors'!$F$53,IF(D2027="Room AC (PTAC/PTHP)",'Emission Factors'!$F$54,IF(D2027="Residential AC",'Emission Factors'!$F$55,IF(D2027="Residential HP",'Emission Factors'!$F$56,IF(D2027="Commercial AC (&gt;=65k to &lt;135,000k Btu/hr)",'Emission Factors'!$F$57,IF(D2027="Commercial AC (&gt;=135,000k Btu/hr)",'Emission Factors'!$F$58,""))))))</f>
        <v/>
      </c>
      <c r="M2027" s="211" t="str">
        <f>IF(D2027="Room AC (window/wall)",'Emission Factors'!$G$53,IF(D2027="Room AC (PTAC/PTHP)",'Emission Factors'!$G$54,IF(D2027="Residential AC",'Emission Factors'!$G$55,IF(D2027="Residential HP",'Emission Factors'!$G$56,IF(D2027="Commercial AC (&gt;=65k to &lt;135,000k Btu/hr)",'Emission Factors'!$G$57,IF(D2027="Commercial AC (&gt;=135,000k Btu/hr)",'Emission Factors'!$G$58,""))))))</f>
        <v/>
      </c>
      <c r="N2027" s="96"/>
      <c r="O2027" s="209" t="str">
        <f>IF(ISBLANK(D2027),"",(IF(D2027="Room AC (window/wall)",'Emission Factors'!$C$53,IF(D2027="Room AC (PTAC/PTHP)",'Emission Factors'!$C$54,IF(D2027="Residential AC",'Emission Factors'!$C$55,IF(D2027="Residential HP",'Emission Factors'!$C$56,IF(D2027="Commercial AC (&gt;=65k to &lt;135,000k Btu/hr)",'Emission Factors'!$C$57,IF(D2027="Commercial AC (&gt;=135,000k Btu/hr)",'Emission Factors'!$C$58,""))))))))</f>
        <v/>
      </c>
      <c r="P2027" s="209" t="str">
        <f t="shared" si="310"/>
        <v/>
      </c>
      <c r="Q2027" s="95"/>
      <c r="R2027" s="256"/>
      <c r="S2027" s="256"/>
      <c r="T2027" s="96"/>
      <c r="U2027" s="211" t="str">
        <f>IF(Q2027="Room AC (window/wall)",'Emission Factors'!$E$53,IF(AND(Q2027="Room AC (PTAC/PTHP)",ISBLANK(T2027)),"Error",IF(AND(Q2027="Room AC (PTAC/PTHP)",T2027&gt;0),T2027,IF(Q2027="Residential AC",'Emission Factors'!$E$55,IF(AND(Q2027="Residential HP",ISBLANK(T2027)),"Error",IF(AND(Q2027="Residential HP",T2027&gt;0),T2027,IF(Q2027="Commercial AC (&gt;=65k to &lt;135,000k Btu/hr)",'Emission Factors'!$E$57,IF(Q2027="Commercial AC (&gt;=135,000k Btu/hr)",'Emission Factors'!$E$58,""))))))))</f>
        <v/>
      </c>
      <c r="V2027" s="95"/>
      <c r="W2027" s="211" t="str">
        <f>IF(ISBLANK(V2027),"",VLOOKUP(V2027,'Emission Factors'!$C$81:$G$221,4,FALSE))</f>
        <v/>
      </c>
      <c r="X2027" s="210" t="str">
        <f>IF(Q2027="Room AC (window/wall)",'Emission Factors'!$F$53,IF(Q2027="Room AC (PTAC/PTHP)",'Emission Factors'!$F$54,IF(Q2027="Residential AC",'Emission Factors'!$F$55,IF(Q2027="Residential HP",'Emission Factors'!$F$56,IF(Q2027="Commercial AC (&gt;=65k to &lt;135,000k Btu/hr)",'Emission Factors'!$F$57,IF(Q2027="Commercial AC (&gt;=135,000k Btu/hr)",'Emission Factors'!$F$58,""))))))</f>
        <v/>
      </c>
      <c r="Y2027" s="211" t="str">
        <f>IF(Q2027="Room AC (window/wall)",'Emission Factors'!$G$53,IF(Q2027="Room AC (PTAC/PTHP)",'Emission Factors'!$G$54,IF(Q2027="Residential AC",'Emission Factors'!$G$55,IF(Q2027="Residential HP",'Emission Factors'!$G$56,IF(Q2027="Commercial AC (&gt;=65k to &lt;135,000k Btu/hr)",'Emission Factors'!$G$57,IF(Q2027="Commercial AC (&gt;=135,000k Btu/hr)",'Emission Factors'!$G$58,""))))))</f>
        <v/>
      </c>
      <c r="Z2027" s="96"/>
      <c r="AA2027" s="97" t="str">
        <f t="shared" si="311"/>
        <v/>
      </c>
      <c r="AB2027" s="97" t="str">
        <f t="shared" si="312"/>
        <v/>
      </c>
      <c r="AC2027" s="246" t="str">
        <f t="shared" si="313"/>
        <v/>
      </c>
      <c r="AD2027" s="97" t="str">
        <f t="shared" si="314"/>
        <v/>
      </c>
      <c r="AE2027" s="97" t="str">
        <f t="shared" si="315"/>
        <v/>
      </c>
      <c r="AF2027" s="252" t="str">
        <f t="shared" si="316"/>
        <v/>
      </c>
      <c r="AG2027" s="254" t="str">
        <f t="shared" si="317"/>
        <v/>
      </c>
      <c r="AH2027" s="248" t="str">
        <f t="shared" si="318"/>
        <v/>
      </c>
      <c r="AI2027" s="249" t="str">
        <f t="shared" si="319"/>
        <v/>
      </c>
    </row>
    <row r="2028" spans="2:35" x14ac:dyDescent="0.3">
      <c r="B2028" s="94"/>
      <c r="C2028" s="95"/>
      <c r="D2028" s="95"/>
      <c r="E2028" s="95"/>
      <c r="F2028" s="94"/>
      <c r="G2028" s="145"/>
      <c r="H2028" s="245"/>
      <c r="I2028" s="211" t="str">
        <f>IF(D2028="Room AC (window/wall)",'Emission Factors'!$E$53,IF(D2028="Room AC (PTAC/PTHP)",H2028,IF(D2028="Residential AC",'Emission Factors'!$E$55,IF(D2028="Residential HP",H2028,IF(D2028="Commercial AC (&gt;=65k to &lt;135,000k Btu/hr)",'Emission Factors'!$E$57,IF(D2028="Commercial AC (&gt;=135,000k Btu/hr)",'Emission Factors'!$E$58,""))))))</f>
        <v/>
      </c>
      <c r="J2028" s="96"/>
      <c r="K2028" s="211" t="str">
        <f>IF(ISBLANK(J2028),"",VLOOKUP(J2028,'Emission Factors'!$C$81:$G$221,4,FALSE))</f>
        <v/>
      </c>
      <c r="L2028" s="210" t="str">
        <f>IF(D2028="Room AC (window/wall)",'Emission Factors'!$F$53,IF(D2028="Room AC (PTAC/PTHP)",'Emission Factors'!$F$54,IF(D2028="Residential AC",'Emission Factors'!$F$55,IF(D2028="Residential HP",'Emission Factors'!$F$56,IF(D2028="Commercial AC (&gt;=65k to &lt;135,000k Btu/hr)",'Emission Factors'!$F$57,IF(D2028="Commercial AC (&gt;=135,000k Btu/hr)",'Emission Factors'!$F$58,""))))))</f>
        <v/>
      </c>
      <c r="M2028" s="211" t="str">
        <f>IF(D2028="Room AC (window/wall)",'Emission Factors'!$G$53,IF(D2028="Room AC (PTAC/PTHP)",'Emission Factors'!$G$54,IF(D2028="Residential AC",'Emission Factors'!$G$55,IF(D2028="Residential HP",'Emission Factors'!$G$56,IF(D2028="Commercial AC (&gt;=65k to &lt;135,000k Btu/hr)",'Emission Factors'!$G$57,IF(D2028="Commercial AC (&gt;=135,000k Btu/hr)",'Emission Factors'!$G$58,""))))))</f>
        <v/>
      </c>
      <c r="N2028" s="96"/>
      <c r="O2028" s="209" t="str">
        <f>IF(ISBLANK(D2028),"",(IF(D2028="Room AC (window/wall)",'Emission Factors'!$C$53,IF(D2028="Room AC (PTAC/PTHP)",'Emission Factors'!$C$54,IF(D2028="Residential AC",'Emission Factors'!$C$55,IF(D2028="Residential HP",'Emission Factors'!$C$56,IF(D2028="Commercial AC (&gt;=65k to &lt;135,000k Btu/hr)",'Emission Factors'!$C$57,IF(D2028="Commercial AC (&gt;=135,000k Btu/hr)",'Emission Factors'!$C$58,""))))))))</f>
        <v/>
      </c>
      <c r="P2028" s="209" t="str">
        <f t="shared" si="310"/>
        <v/>
      </c>
      <c r="Q2028" s="95"/>
      <c r="R2028" s="256"/>
      <c r="S2028" s="256"/>
      <c r="T2028" s="96"/>
      <c r="U2028" s="211" t="str">
        <f>IF(Q2028="Room AC (window/wall)",'Emission Factors'!$E$53,IF(AND(Q2028="Room AC (PTAC/PTHP)",ISBLANK(T2028)),"Error",IF(AND(Q2028="Room AC (PTAC/PTHP)",T2028&gt;0),T2028,IF(Q2028="Residential AC",'Emission Factors'!$E$55,IF(AND(Q2028="Residential HP",ISBLANK(T2028)),"Error",IF(AND(Q2028="Residential HP",T2028&gt;0),T2028,IF(Q2028="Commercial AC (&gt;=65k to &lt;135,000k Btu/hr)",'Emission Factors'!$E$57,IF(Q2028="Commercial AC (&gt;=135,000k Btu/hr)",'Emission Factors'!$E$58,""))))))))</f>
        <v/>
      </c>
      <c r="V2028" s="95"/>
      <c r="W2028" s="211" t="str">
        <f>IF(ISBLANK(V2028),"",VLOOKUP(V2028,'Emission Factors'!$C$81:$G$221,4,FALSE))</f>
        <v/>
      </c>
      <c r="X2028" s="210" t="str">
        <f>IF(Q2028="Room AC (window/wall)",'Emission Factors'!$F$53,IF(Q2028="Room AC (PTAC/PTHP)",'Emission Factors'!$F$54,IF(Q2028="Residential AC",'Emission Factors'!$F$55,IF(Q2028="Residential HP",'Emission Factors'!$F$56,IF(Q2028="Commercial AC (&gt;=65k to &lt;135,000k Btu/hr)",'Emission Factors'!$F$57,IF(Q2028="Commercial AC (&gt;=135,000k Btu/hr)",'Emission Factors'!$F$58,""))))))</f>
        <v/>
      </c>
      <c r="Y2028" s="211" t="str">
        <f>IF(Q2028="Room AC (window/wall)",'Emission Factors'!$G$53,IF(Q2028="Room AC (PTAC/PTHP)",'Emission Factors'!$G$54,IF(Q2028="Residential AC",'Emission Factors'!$G$55,IF(Q2028="Residential HP",'Emission Factors'!$G$56,IF(Q2028="Commercial AC (&gt;=65k to &lt;135,000k Btu/hr)",'Emission Factors'!$G$57,IF(Q2028="Commercial AC (&gt;=135,000k Btu/hr)",'Emission Factors'!$G$58,""))))))</f>
        <v/>
      </c>
      <c r="Z2028" s="96"/>
      <c r="AA2028" s="97" t="str">
        <f t="shared" si="311"/>
        <v/>
      </c>
      <c r="AB2028" s="97" t="str">
        <f t="shared" si="312"/>
        <v/>
      </c>
      <c r="AC2028" s="246" t="str">
        <f t="shared" si="313"/>
        <v/>
      </c>
      <c r="AD2028" s="97" t="str">
        <f t="shared" si="314"/>
        <v/>
      </c>
      <c r="AE2028" s="97" t="str">
        <f t="shared" si="315"/>
        <v/>
      </c>
      <c r="AF2028" s="252" t="str">
        <f t="shared" si="316"/>
        <v/>
      </c>
      <c r="AG2028" s="254" t="str">
        <f t="shared" si="317"/>
        <v/>
      </c>
      <c r="AH2028" s="248" t="str">
        <f t="shared" si="318"/>
        <v/>
      </c>
      <c r="AI2028" s="249" t="str">
        <f t="shared" si="319"/>
        <v/>
      </c>
    </row>
    <row r="2029" spans="2:35" x14ac:dyDescent="0.3">
      <c r="B2029" s="94"/>
      <c r="C2029" s="95"/>
      <c r="D2029" s="95"/>
      <c r="E2029" s="95"/>
      <c r="F2029" s="94"/>
      <c r="G2029" s="145"/>
      <c r="H2029" s="245"/>
      <c r="I2029" s="211" t="str">
        <f>IF(D2029="Room AC (window/wall)",'Emission Factors'!$E$53,IF(D2029="Room AC (PTAC/PTHP)",H2029,IF(D2029="Residential AC",'Emission Factors'!$E$55,IF(D2029="Residential HP",H2029,IF(D2029="Commercial AC (&gt;=65k to &lt;135,000k Btu/hr)",'Emission Factors'!$E$57,IF(D2029="Commercial AC (&gt;=135,000k Btu/hr)",'Emission Factors'!$E$58,""))))))</f>
        <v/>
      </c>
      <c r="J2029" s="96"/>
      <c r="K2029" s="211" t="str">
        <f>IF(ISBLANK(J2029),"",VLOOKUP(J2029,'Emission Factors'!$C$81:$G$221,4,FALSE))</f>
        <v/>
      </c>
      <c r="L2029" s="210" t="str">
        <f>IF(D2029="Room AC (window/wall)",'Emission Factors'!$F$53,IF(D2029="Room AC (PTAC/PTHP)",'Emission Factors'!$F$54,IF(D2029="Residential AC",'Emission Factors'!$F$55,IF(D2029="Residential HP",'Emission Factors'!$F$56,IF(D2029="Commercial AC (&gt;=65k to &lt;135,000k Btu/hr)",'Emission Factors'!$F$57,IF(D2029="Commercial AC (&gt;=135,000k Btu/hr)",'Emission Factors'!$F$58,""))))))</f>
        <v/>
      </c>
      <c r="M2029" s="211" t="str">
        <f>IF(D2029="Room AC (window/wall)",'Emission Factors'!$G$53,IF(D2029="Room AC (PTAC/PTHP)",'Emission Factors'!$G$54,IF(D2029="Residential AC",'Emission Factors'!$G$55,IF(D2029="Residential HP",'Emission Factors'!$G$56,IF(D2029="Commercial AC (&gt;=65k to &lt;135,000k Btu/hr)",'Emission Factors'!$G$57,IF(D2029="Commercial AC (&gt;=135,000k Btu/hr)",'Emission Factors'!$G$58,""))))))</f>
        <v/>
      </c>
      <c r="N2029" s="96"/>
      <c r="O2029" s="209" t="str">
        <f>IF(ISBLANK(D2029),"",(IF(D2029="Room AC (window/wall)",'Emission Factors'!$C$53,IF(D2029="Room AC (PTAC/PTHP)",'Emission Factors'!$C$54,IF(D2029="Residential AC",'Emission Factors'!$C$55,IF(D2029="Residential HP",'Emission Factors'!$C$56,IF(D2029="Commercial AC (&gt;=65k to &lt;135,000k Btu/hr)",'Emission Factors'!$C$57,IF(D2029="Commercial AC (&gt;=135,000k Btu/hr)",'Emission Factors'!$C$58,""))))))))</f>
        <v/>
      </c>
      <c r="P2029" s="209" t="str">
        <f t="shared" si="310"/>
        <v/>
      </c>
      <c r="Q2029" s="95"/>
      <c r="R2029" s="256"/>
      <c r="S2029" s="256"/>
      <c r="T2029" s="96"/>
      <c r="U2029" s="211" t="str">
        <f>IF(Q2029="Room AC (window/wall)",'Emission Factors'!$E$53,IF(AND(Q2029="Room AC (PTAC/PTHP)",ISBLANK(T2029)),"Error",IF(AND(Q2029="Room AC (PTAC/PTHP)",T2029&gt;0),T2029,IF(Q2029="Residential AC",'Emission Factors'!$E$55,IF(AND(Q2029="Residential HP",ISBLANK(T2029)),"Error",IF(AND(Q2029="Residential HP",T2029&gt;0),T2029,IF(Q2029="Commercial AC (&gt;=65k to &lt;135,000k Btu/hr)",'Emission Factors'!$E$57,IF(Q2029="Commercial AC (&gt;=135,000k Btu/hr)",'Emission Factors'!$E$58,""))))))))</f>
        <v/>
      </c>
      <c r="V2029" s="95"/>
      <c r="W2029" s="211" t="str">
        <f>IF(ISBLANK(V2029),"",VLOOKUP(V2029,'Emission Factors'!$C$81:$G$221,4,FALSE))</f>
        <v/>
      </c>
      <c r="X2029" s="210" t="str">
        <f>IF(Q2029="Room AC (window/wall)",'Emission Factors'!$F$53,IF(Q2029="Room AC (PTAC/PTHP)",'Emission Factors'!$F$54,IF(Q2029="Residential AC",'Emission Factors'!$F$55,IF(Q2029="Residential HP",'Emission Factors'!$F$56,IF(Q2029="Commercial AC (&gt;=65k to &lt;135,000k Btu/hr)",'Emission Factors'!$F$57,IF(Q2029="Commercial AC (&gt;=135,000k Btu/hr)",'Emission Factors'!$F$58,""))))))</f>
        <v/>
      </c>
      <c r="Y2029" s="211" t="str">
        <f>IF(Q2029="Room AC (window/wall)",'Emission Factors'!$G$53,IF(Q2029="Room AC (PTAC/PTHP)",'Emission Factors'!$G$54,IF(Q2029="Residential AC",'Emission Factors'!$G$55,IF(Q2029="Residential HP",'Emission Factors'!$G$56,IF(Q2029="Commercial AC (&gt;=65k to &lt;135,000k Btu/hr)",'Emission Factors'!$G$57,IF(Q2029="Commercial AC (&gt;=135,000k Btu/hr)",'Emission Factors'!$G$58,""))))))</f>
        <v/>
      </c>
      <c r="Z2029" s="96"/>
      <c r="AA2029" s="97" t="str">
        <f t="shared" si="311"/>
        <v/>
      </c>
      <c r="AB2029" s="97" t="str">
        <f t="shared" si="312"/>
        <v/>
      </c>
      <c r="AC2029" s="246" t="str">
        <f t="shared" si="313"/>
        <v/>
      </c>
      <c r="AD2029" s="97" t="str">
        <f t="shared" si="314"/>
        <v/>
      </c>
      <c r="AE2029" s="97" t="str">
        <f t="shared" si="315"/>
        <v/>
      </c>
      <c r="AF2029" s="252" t="str">
        <f t="shared" si="316"/>
        <v/>
      </c>
      <c r="AG2029" s="254" t="str">
        <f t="shared" si="317"/>
        <v/>
      </c>
      <c r="AH2029" s="248" t="str">
        <f t="shared" si="318"/>
        <v/>
      </c>
      <c r="AI2029" s="249" t="str">
        <f t="shared" si="319"/>
        <v/>
      </c>
    </row>
    <row r="2030" spans="2:35" x14ac:dyDescent="0.3">
      <c r="B2030" s="94"/>
      <c r="C2030" s="95"/>
      <c r="D2030" s="95"/>
      <c r="E2030" s="95"/>
      <c r="F2030" s="94"/>
      <c r="G2030" s="145"/>
      <c r="H2030" s="245"/>
      <c r="I2030" s="211" t="str">
        <f>IF(D2030="Room AC (window/wall)",'Emission Factors'!$E$53,IF(D2030="Room AC (PTAC/PTHP)",H2030,IF(D2030="Residential AC",'Emission Factors'!$E$55,IF(D2030="Residential HP",H2030,IF(D2030="Commercial AC (&gt;=65k to &lt;135,000k Btu/hr)",'Emission Factors'!$E$57,IF(D2030="Commercial AC (&gt;=135,000k Btu/hr)",'Emission Factors'!$E$58,""))))))</f>
        <v/>
      </c>
      <c r="J2030" s="96"/>
      <c r="K2030" s="211" t="str">
        <f>IF(ISBLANK(J2030),"",VLOOKUP(J2030,'Emission Factors'!$C$81:$G$221,4,FALSE))</f>
        <v/>
      </c>
      <c r="L2030" s="210" t="str">
        <f>IF(D2030="Room AC (window/wall)",'Emission Factors'!$F$53,IF(D2030="Room AC (PTAC/PTHP)",'Emission Factors'!$F$54,IF(D2030="Residential AC",'Emission Factors'!$F$55,IF(D2030="Residential HP",'Emission Factors'!$F$56,IF(D2030="Commercial AC (&gt;=65k to &lt;135,000k Btu/hr)",'Emission Factors'!$F$57,IF(D2030="Commercial AC (&gt;=135,000k Btu/hr)",'Emission Factors'!$F$58,""))))))</f>
        <v/>
      </c>
      <c r="M2030" s="211" t="str">
        <f>IF(D2030="Room AC (window/wall)",'Emission Factors'!$G$53,IF(D2030="Room AC (PTAC/PTHP)",'Emission Factors'!$G$54,IF(D2030="Residential AC",'Emission Factors'!$G$55,IF(D2030="Residential HP",'Emission Factors'!$G$56,IF(D2030="Commercial AC (&gt;=65k to &lt;135,000k Btu/hr)",'Emission Factors'!$G$57,IF(D2030="Commercial AC (&gt;=135,000k Btu/hr)",'Emission Factors'!$G$58,""))))))</f>
        <v/>
      </c>
      <c r="N2030" s="96"/>
      <c r="O2030" s="209" t="str">
        <f>IF(ISBLANK(D2030),"",(IF(D2030="Room AC (window/wall)",'Emission Factors'!$C$53,IF(D2030="Room AC (PTAC/PTHP)",'Emission Factors'!$C$54,IF(D2030="Residential AC",'Emission Factors'!$C$55,IF(D2030="Residential HP",'Emission Factors'!$C$56,IF(D2030="Commercial AC (&gt;=65k to &lt;135,000k Btu/hr)",'Emission Factors'!$C$57,IF(D2030="Commercial AC (&gt;=135,000k Btu/hr)",'Emission Factors'!$C$58,""))))))))</f>
        <v/>
      </c>
      <c r="P2030" s="209" t="str">
        <f t="shared" si="310"/>
        <v/>
      </c>
      <c r="Q2030" s="95"/>
      <c r="R2030" s="256"/>
      <c r="S2030" s="256"/>
      <c r="T2030" s="96"/>
      <c r="U2030" s="211" t="str">
        <f>IF(Q2030="Room AC (window/wall)",'Emission Factors'!$E$53,IF(AND(Q2030="Room AC (PTAC/PTHP)",ISBLANK(T2030)),"Error",IF(AND(Q2030="Room AC (PTAC/PTHP)",T2030&gt;0),T2030,IF(Q2030="Residential AC",'Emission Factors'!$E$55,IF(AND(Q2030="Residential HP",ISBLANK(T2030)),"Error",IF(AND(Q2030="Residential HP",T2030&gt;0),T2030,IF(Q2030="Commercial AC (&gt;=65k to &lt;135,000k Btu/hr)",'Emission Factors'!$E$57,IF(Q2030="Commercial AC (&gt;=135,000k Btu/hr)",'Emission Factors'!$E$58,""))))))))</f>
        <v/>
      </c>
      <c r="V2030" s="95"/>
      <c r="W2030" s="211" t="str">
        <f>IF(ISBLANK(V2030),"",VLOOKUP(V2030,'Emission Factors'!$C$81:$G$221,4,FALSE))</f>
        <v/>
      </c>
      <c r="X2030" s="210" t="str">
        <f>IF(Q2030="Room AC (window/wall)",'Emission Factors'!$F$53,IF(Q2030="Room AC (PTAC/PTHP)",'Emission Factors'!$F$54,IF(Q2030="Residential AC",'Emission Factors'!$F$55,IF(Q2030="Residential HP",'Emission Factors'!$F$56,IF(Q2030="Commercial AC (&gt;=65k to &lt;135,000k Btu/hr)",'Emission Factors'!$F$57,IF(Q2030="Commercial AC (&gt;=135,000k Btu/hr)",'Emission Factors'!$F$58,""))))))</f>
        <v/>
      </c>
      <c r="Y2030" s="211" t="str">
        <f>IF(Q2030="Room AC (window/wall)",'Emission Factors'!$G$53,IF(Q2030="Room AC (PTAC/PTHP)",'Emission Factors'!$G$54,IF(Q2030="Residential AC",'Emission Factors'!$G$55,IF(Q2030="Residential HP",'Emission Factors'!$G$56,IF(Q2030="Commercial AC (&gt;=65k to &lt;135,000k Btu/hr)",'Emission Factors'!$G$57,IF(Q2030="Commercial AC (&gt;=135,000k Btu/hr)",'Emission Factors'!$G$58,""))))))</f>
        <v/>
      </c>
      <c r="Z2030" s="96"/>
      <c r="AA2030" s="97" t="str">
        <f t="shared" si="311"/>
        <v/>
      </c>
      <c r="AB2030" s="97" t="str">
        <f t="shared" si="312"/>
        <v/>
      </c>
      <c r="AC2030" s="246" t="str">
        <f t="shared" si="313"/>
        <v/>
      </c>
      <c r="AD2030" s="97" t="str">
        <f t="shared" si="314"/>
        <v/>
      </c>
      <c r="AE2030" s="97" t="str">
        <f t="shared" si="315"/>
        <v/>
      </c>
      <c r="AF2030" s="252" t="str">
        <f t="shared" si="316"/>
        <v/>
      </c>
      <c r="AG2030" s="254" t="str">
        <f t="shared" si="317"/>
        <v/>
      </c>
      <c r="AH2030" s="248" t="str">
        <f t="shared" si="318"/>
        <v/>
      </c>
      <c r="AI2030" s="249" t="str">
        <f t="shared" si="319"/>
        <v/>
      </c>
    </row>
    <row r="2031" spans="2:35" x14ac:dyDescent="0.3">
      <c r="B2031" s="94"/>
      <c r="C2031" s="95"/>
      <c r="D2031" s="95"/>
      <c r="E2031" s="95"/>
      <c r="F2031" s="94"/>
      <c r="G2031" s="145"/>
      <c r="H2031" s="245"/>
      <c r="I2031" s="211" t="str">
        <f>IF(D2031="Room AC (window/wall)",'Emission Factors'!$E$53,IF(D2031="Room AC (PTAC/PTHP)",H2031,IF(D2031="Residential AC",'Emission Factors'!$E$55,IF(D2031="Residential HP",H2031,IF(D2031="Commercial AC (&gt;=65k to &lt;135,000k Btu/hr)",'Emission Factors'!$E$57,IF(D2031="Commercial AC (&gt;=135,000k Btu/hr)",'Emission Factors'!$E$58,""))))))</f>
        <v/>
      </c>
      <c r="J2031" s="96"/>
      <c r="K2031" s="211" t="str">
        <f>IF(ISBLANK(J2031),"",VLOOKUP(J2031,'Emission Factors'!$C$81:$G$221,4,FALSE))</f>
        <v/>
      </c>
      <c r="L2031" s="210" t="str">
        <f>IF(D2031="Room AC (window/wall)",'Emission Factors'!$F$53,IF(D2031="Room AC (PTAC/PTHP)",'Emission Factors'!$F$54,IF(D2031="Residential AC",'Emission Factors'!$F$55,IF(D2031="Residential HP",'Emission Factors'!$F$56,IF(D2031="Commercial AC (&gt;=65k to &lt;135,000k Btu/hr)",'Emission Factors'!$F$57,IF(D2031="Commercial AC (&gt;=135,000k Btu/hr)",'Emission Factors'!$F$58,""))))))</f>
        <v/>
      </c>
      <c r="M2031" s="211" t="str">
        <f>IF(D2031="Room AC (window/wall)",'Emission Factors'!$G$53,IF(D2031="Room AC (PTAC/PTHP)",'Emission Factors'!$G$54,IF(D2031="Residential AC",'Emission Factors'!$G$55,IF(D2031="Residential HP",'Emission Factors'!$G$56,IF(D2031="Commercial AC (&gt;=65k to &lt;135,000k Btu/hr)",'Emission Factors'!$G$57,IF(D2031="Commercial AC (&gt;=135,000k Btu/hr)",'Emission Factors'!$G$58,""))))))</f>
        <v/>
      </c>
      <c r="N2031" s="96"/>
      <c r="O2031" s="209" t="str">
        <f>IF(ISBLANK(D2031),"",(IF(D2031="Room AC (window/wall)",'Emission Factors'!$C$53,IF(D2031="Room AC (PTAC/PTHP)",'Emission Factors'!$C$54,IF(D2031="Residential AC",'Emission Factors'!$C$55,IF(D2031="Residential HP",'Emission Factors'!$C$56,IF(D2031="Commercial AC (&gt;=65k to &lt;135,000k Btu/hr)",'Emission Factors'!$C$57,IF(D2031="Commercial AC (&gt;=135,000k Btu/hr)",'Emission Factors'!$C$58,""))))))))</f>
        <v/>
      </c>
      <c r="P2031" s="209" t="str">
        <f t="shared" si="310"/>
        <v/>
      </c>
      <c r="Q2031" s="95"/>
      <c r="R2031" s="256"/>
      <c r="S2031" s="256"/>
      <c r="T2031" s="96"/>
      <c r="U2031" s="211" t="str">
        <f>IF(Q2031="Room AC (window/wall)",'Emission Factors'!$E$53,IF(AND(Q2031="Room AC (PTAC/PTHP)",ISBLANK(T2031)),"Error",IF(AND(Q2031="Room AC (PTAC/PTHP)",T2031&gt;0),T2031,IF(Q2031="Residential AC",'Emission Factors'!$E$55,IF(AND(Q2031="Residential HP",ISBLANK(T2031)),"Error",IF(AND(Q2031="Residential HP",T2031&gt;0),T2031,IF(Q2031="Commercial AC (&gt;=65k to &lt;135,000k Btu/hr)",'Emission Factors'!$E$57,IF(Q2031="Commercial AC (&gt;=135,000k Btu/hr)",'Emission Factors'!$E$58,""))))))))</f>
        <v/>
      </c>
      <c r="V2031" s="95"/>
      <c r="W2031" s="211" t="str">
        <f>IF(ISBLANK(V2031),"",VLOOKUP(V2031,'Emission Factors'!$C$81:$G$221,4,FALSE))</f>
        <v/>
      </c>
      <c r="X2031" s="210" t="str">
        <f>IF(Q2031="Room AC (window/wall)",'Emission Factors'!$F$53,IF(Q2031="Room AC (PTAC/PTHP)",'Emission Factors'!$F$54,IF(Q2031="Residential AC",'Emission Factors'!$F$55,IF(Q2031="Residential HP",'Emission Factors'!$F$56,IF(Q2031="Commercial AC (&gt;=65k to &lt;135,000k Btu/hr)",'Emission Factors'!$F$57,IF(Q2031="Commercial AC (&gt;=135,000k Btu/hr)",'Emission Factors'!$F$58,""))))))</f>
        <v/>
      </c>
      <c r="Y2031" s="211" t="str">
        <f>IF(Q2031="Room AC (window/wall)",'Emission Factors'!$G$53,IF(Q2031="Room AC (PTAC/PTHP)",'Emission Factors'!$G$54,IF(Q2031="Residential AC",'Emission Factors'!$G$55,IF(Q2031="Residential HP",'Emission Factors'!$G$56,IF(Q2031="Commercial AC (&gt;=65k to &lt;135,000k Btu/hr)",'Emission Factors'!$G$57,IF(Q2031="Commercial AC (&gt;=135,000k Btu/hr)",'Emission Factors'!$G$58,""))))))</f>
        <v/>
      </c>
      <c r="Z2031" s="96"/>
      <c r="AA2031" s="97" t="str">
        <f t="shared" si="311"/>
        <v/>
      </c>
      <c r="AB2031" s="97" t="str">
        <f t="shared" si="312"/>
        <v/>
      </c>
      <c r="AC2031" s="246" t="str">
        <f t="shared" si="313"/>
        <v/>
      </c>
      <c r="AD2031" s="97" t="str">
        <f t="shared" si="314"/>
        <v/>
      </c>
      <c r="AE2031" s="97" t="str">
        <f t="shared" si="315"/>
        <v/>
      </c>
      <c r="AF2031" s="252" t="str">
        <f t="shared" si="316"/>
        <v/>
      </c>
      <c r="AG2031" s="254" t="str">
        <f t="shared" si="317"/>
        <v/>
      </c>
      <c r="AH2031" s="248" t="str">
        <f t="shared" si="318"/>
        <v/>
      </c>
      <c r="AI2031" s="249" t="str">
        <f t="shared" si="319"/>
        <v/>
      </c>
    </row>
    <row r="2032" spans="2:35" x14ac:dyDescent="0.3">
      <c r="B2032" s="94"/>
      <c r="C2032" s="95"/>
      <c r="D2032" s="95"/>
      <c r="E2032" s="95"/>
      <c r="F2032" s="94"/>
      <c r="G2032" s="145"/>
      <c r="H2032" s="245"/>
      <c r="I2032" s="211" t="str">
        <f>IF(D2032="Room AC (window/wall)",'Emission Factors'!$E$53,IF(D2032="Room AC (PTAC/PTHP)",H2032,IF(D2032="Residential AC",'Emission Factors'!$E$55,IF(D2032="Residential HP",H2032,IF(D2032="Commercial AC (&gt;=65k to &lt;135,000k Btu/hr)",'Emission Factors'!$E$57,IF(D2032="Commercial AC (&gt;=135,000k Btu/hr)",'Emission Factors'!$E$58,""))))))</f>
        <v/>
      </c>
      <c r="J2032" s="96"/>
      <c r="K2032" s="211" t="str">
        <f>IF(ISBLANK(J2032),"",VLOOKUP(J2032,'Emission Factors'!$C$81:$G$221,4,FALSE))</f>
        <v/>
      </c>
      <c r="L2032" s="210" t="str">
        <f>IF(D2032="Room AC (window/wall)",'Emission Factors'!$F$53,IF(D2032="Room AC (PTAC/PTHP)",'Emission Factors'!$F$54,IF(D2032="Residential AC",'Emission Factors'!$F$55,IF(D2032="Residential HP",'Emission Factors'!$F$56,IF(D2032="Commercial AC (&gt;=65k to &lt;135,000k Btu/hr)",'Emission Factors'!$F$57,IF(D2032="Commercial AC (&gt;=135,000k Btu/hr)",'Emission Factors'!$F$58,""))))))</f>
        <v/>
      </c>
      <c r="M2032" s="211" t="str">
        <f>IF(D2032="Room AC (window/wall)",'Emission Factors'!$G$53,IF(D2032="Room AC (PTAC/PTHP)",'Emission Factors'!$G$54,IF(D2032="Residential AC",'Emission Factors'!$G$55,IF(D2032="Residential HP",'Emission Factors'!$G$56,IF(D2032="Commercial AC (&gt;=65k to &lt;135,000k Btu/hr)",'Emission Factors'!$G$57,IF(D2032="Commercial AC (&gt;=135,000k Btu/hr)",'Emission Factors'!$G$58,""))))))</f>
        <v/>
      </c>
      <c r="N2032" s="96"/>
      <c r="O2032" s="209" t="str">
        <f>IF(ISBLANK(D2032),"",(IF(D2032="Room AC (window/wall)",'Emission Factors'!$C$53,IF(D2032="Room AC (PTAC/PTHP)",'Emission Factors'!$C$54,IF(D2032="Residential AC",'Emission Factors'!$C$55,IF(D2032="Residential HP",'Emission Factors'!$C$56,IF(D2032="Commercial AC (&gt;=65k to &lt;135,000k Btu/hr)",'Emission Factors'!$C$57,IF(D2032="Commercial AC (&gt;=135,000k Btu/hr)",'Emission Factors'!$C$58,""))))))))</f>
        <v/>
      </c>
      <c r="P2032" s="209" t="str">
        <f t="shared" si="310"/>
        <v/>
      </c>
      <c r="Q2032" s="95"/>
      <c r="R2032" s="256"/>
      <c r="S2032" s="256"/>
      <c r="T2032" s="96"/>
      <c r="U2032" s="211" t="str">
        <f>IF(Q2032="Room AC (window/wall)",'Emission Factors'!$E$53,IF(AND(Q2032="Room AC (PTAC/PTHP)",ISBLANK(T2032)),"Error",IF(AND(Q2032="Room AC (PTAC/PTHP)",T2032&gt;0),T2032,IF(Q2032="Residential AC",'Emission Factors'!$E$55,IF(AND(Q2032="Residential HP",ISBLANK(T2032)),"Error",IF(AND(Q2032="Residential HP",T2032&gt;0),T2032,IF(Q2032="Commercial AC (&gt;=65k to &lt;135,000k Btu/hr)",'Emission Factors'!$E$57,IF(Q2032="Commercial AC (&gt;=135,000k Btu/hr)",'Emission Factors'!$E$58,""))))))))</f>
        <v/>
      </c>
      <c r="V2032" s="95"/>
      <c r="W2032" s="211" t="str">
        <f>IF(ISBLANK(V2032),"",VLOOKUP(V2032,'Emission Factors'!$C$81:$G$221,4,FALSE))</f>
        <v/>
      </c>
      <c r="X2032" s="210" t="str">
        <f>IF(Q2032="Room AC (window/wall)",'Emission Factors'!$F$53,IF(Q2032="Room AC (PTAC/PTHP)",'Emission Factors'!$F$54,IF(Q2032="Residential AC",'Emission Factors'!$F$55,IF(Q2032="Residential HP",'Emission Factors'!$F$56,IF(Q2032="Commercial AC (&gt;=65k to &lt;135,000k Btu/hr)",'Emission Factors'!$F$57,IF(Q2032="Commercial AC (&gt;=135,000k Btu/hr)",'Emission Factors'!$F$58,""))))))</f>
        <v/>
      </c>
      <c r="Y2032" s="211" t="str">
        <f>IF(Q2032="Room AC (window/wall)",'Emission Factors'!$G$53,IF(Q2032="Room AC (PTAC/PTHP)",'Emission Factors'!$G$54,IF(Q2032="Residential AC",'Emission Factors'!$G$55,IF(Q2032="Residential HP",'Emission Factors'!$G$56,IF(Q2032="Commercial AC (&gt;=65k to &lt;135,000k Btu/hr)",'Emission Factors'!$G$57,IF(Q2032="Commercial AC (&gt;=135,000k Btu/hr)",'Emission Factors'!$G$58,""))))))</f>
        <v/>
      </c>
      <c r="Z2032" s="96"/>
      <c r="AA2032" s="97" t="str">
        <f t="shared" si="311"/>
        <v/>
      </c>
      <c r="AB2032" s="97" t="str">
        <f t="shared" si="312"/>
        <v/>
      </c>
      <c r="AC2032" s="246" t="str">
        <f t="shared" si="313"/>
        <v/>
      </c>
      <c r="AD2032" s="97" t="str">
        <f t="shared" si="314"/>
        <v/>
      </c>
      <c r="AE2032" s="97" t="str">
        <f t="shared" si="315"/>
        <v/>
      </c>
      <c r="AF2032" s="252" t="str">
        <f t="shared" si="316"/>
        <v/>
      </c>
      <c r="AG2032" s="254" t="str">
        <f t="shared" si="317"/>
        <v/>
      </c>
      <c r="AH2032" s="248" t="str">
        <f t="shared" si="318"/>
        <v/>
      </c>
      <c r="AI2032" s="249" t="str">
        <f t="shared" si="319"/>
        <v/>
      </c>
    </row>
    <row r="2033" spans="2:35" x14ac:dyDescent="0.3">
      <c r="B2033" s="94"/>
      <c r="C2033" s="95"/>
      <c r="D2033" s="95"/>
      <c r="E2033" s="95"/>
      <c r="F2033" s="94"/>
      <c r="G2033" s="145"/>
      <c r="H2033" s="245"/>
      <c r="I2033" s="211" t="str">
        <f>IF(D2033="Room AC (window/wall)",'Emission Factors'!$E$53,IF(D2033="Room AC (PTAC/PTHP)",H2033,IF(D2033="Residential AC",'Emission Factors'!$E$55,IF(D2033="Residential HP",H2033,IF(D2033="Commercial AC (&gt;=65k to &lt;135,000k Btu/hr)",'Emission Factors'!$E$57,IF(D2033="Commercial AC (&gt;=135,000k Btu/hr)",'Emission Factors'!$E$58,""))))))</f>
        <v/>
      </c>
      <c r="J2033" s="96"/>
      <c r="K2033" s="211" t="str">
        <f>IF(ISBLANK(J2033),"",VLOOKUP(J2033,'Emission Factors'!$C$81:$G$221,4,FALSE))</f>
        <v/>
      </c>
      <c r="L2033" s="210" t="str">
        <f>IF(D2033="Room AC (window/wall)",'Emission Factors'!$F$53,IF(D2033="Room AC (PTAC/PTHP)",'Emission Factors'!$F$54,IF(D2033="Residential AC",'Emission Factors'!$F$55,IF(D2033="Residential HP",'Emission Factors'!$F$56,IF(D2033="Commercial AC (&gt;=65k to &lt;135,000k Btu/hr)",'Emission Factors'!$F$57,IF(D2033="Commercial AC (&gt;=135,000k Btu/hr)",'Emission Factors'!$F$58,""))))))</f>
        <v/>
      </c>
      <c r="M2033" s="211" t="str">
        <f>IF(D2033="Room AC (window/wall)",'Emission Factors'!$G$53,IF(D2033="Room AC (PTAC/PTHP)",'Emission Factors'!$G$54,IF(D2033="Residential AC",'Emission Factors'!$G$55,IF(D2033="Residential HP",'Emission Factors'!$G$56,IF(D2033="Commercial AC (&gt;=65k to &lt;135,000k Btu/hr)",'Emission Factors'!$G$57,IF(D2033="Commercial AC (&gt;=135,000k Btu/hr)",'Emission Factors'!$G$58,""))))))</f>
        <v/>
      </c>
      <c r="N2033" s="96"/>
      <c r="O2033" s="209" t="str">
        <f>IF(ISBLANK(D2033),"",(IF(D2033="Room AC (window/wall)",'Emission Factors'!$C$53,IF(D2033="Room AC (PTAC/PTHP)",'Emission Factors'!$C$54,IF(D2033="Residential AC",'Emission Factors'!$C$55,IF(D2033="Residential HP",'Emission Factors'!$C$56,IF(D2033="Commercial AC (&gt;=65k to &lt;135,000k Btu/hr)",'Emission Factors'!$C$57,IF(D2033="Commercial AC (&gt;=135,000k Btu/hr)",'Emission Factors'!$C$58,""))))))))</f>
        <v/>
      </c>
      <c r="P2033" s="209" t="str">
        <f t="shared" si="310"/>
        <v/>
      </c>
      <c r="Q2033" s="95"/>
      <c r="R2033" s="256"/>
      <c r="S2033" s="256"/>
      <c r="T2033" s="96"/>
      <c r="U2033" s="211" t="str">
        <f>IF(Q2033="Room AC (window/wall)",'Emission Factors'!$E$53,IF(AND(Q2033="Room AC (PTAC/PTHP)",ISBLANK(T2033)),"Error",IF(AND(Q2033="Room AC (PTAC/PTHP)",T2033&gt;0),T2033,IF(Q2033="Residential AC",'Emission Factors'!$E$55,IF(AND(Q2033="Residential HP",ISBLANK(T2033)),"Error",IF(AND(Q2033="Residential HP",T2033&gt;0),T2033,IF(Q2033="Commercial AC (&gt;=65k to &lt;135,000k Btu/hr)",'Emission Factors'!$E$57,IF(Q2033="Commercial AC (&gt;=135,000k Btu/hr)",'Emission Factors'!$E$58,""))))))))</f>
        <v/>
      </c>
      <c r="V2033" s="95"/>
      <c r="W2033" s="211" t="str">
        <f>IF(ISBLANK(V2033),"",VLOOKUP(V2033,'Emission Factors'!$C$81:$G$221,4,FALSE))</f>
        <v/>
      </c>
      <c r="X2033" s="210" t="str">
        <f>IF(Q2033="Room AC (window/wall)",'Emission Factors'!$F$53,IF(Q2033="Room AC (PTAC/PTHP)",'Emission Factors'!$F$54,IF(Q2033="Residential AC",'Emission Factors'!$F$55,IF(Q2033="Residential HP",'Emission Factors'!$F$56,IF(Q2033="Commercial AC (&gt;=65k to &lt;135,000k Btu/hr)",'Emission Factors'!$F$57,IF(Q2033="Commercial AC (&gt;=135,000k Btu/hr)",'Emission Factors'!$F$58,""))))))</f>
        <v/>
      </c>
      <c r="Y2033" s="211" t="str">
        <f>IF(Q2033="Room AC (window/wall)",'Emission Factors'!$G$53,IF(Q2033="Room AC (PTAC/PTHP)",'Emission Factors'!$G$54,IF(Q2033="Residential AC",'Emission Factors'!$G$55,IF(Q2033="Residential HP",'Emission Factors'!$G$56,IF(Q2033="Commercial AC (&gt;=65k to &lt;135,000k Btu/hr)",'Emission Factors'!$G$57,IF(Q2033="Commercial AC (&gt;=135,000k Btu/hr)",'Emission Factors'!$G$58,""))))))</f>
        <v/>
      </c>
      <c r="Z2033" s="96"/>
      <c r="AA2033" s="97" t="str">
        <f t="shared" si="311"/>
        <v/>
      </c>
      <c r="AB2033" s="97" t="str">
        <f t="shared" si="312"/>
        <v/>
      </c>
      <c r="AC2033" s="246" t="str">
        <f t="shared" si="313"/>
        <v/>
      </c>
      <c r="AD2033" s="97" t="str">
        <f t="shared" si="314"/>
        <v/>
      </c>
      <c r="AE2033" s="97" t="str">
        <f t="shared" si="315"/>
        <v/>
      </c>
      <c r="AF2033" s="252" t="str">
        <f t="shared" si="316"/>
        <v/>
      </c>
      <c r="AG2033" s="254" t="str">
        <f t="shared" si="317"/>
        <v/>
      </c>
      <c r="AH2033" s="248" t="str">
        <f t="shared" si="318"/>
        <v/>
      </c>
      <c r="AI2033" s="249" t="str">
        <f t="shared" si="319"/>
        <v/>
      </c>
    </row>
    <row r="2034" spans="2:35" x14ac:dyDescent="0.3">
      <c r="B2034" s="94"/>
      <c r="C2034" s="95"/>
      <c r="D2034" s="95"/>
      <c r="E2034" s="95"/>
      <c r="F2034" s="94"/>
      <c r="G2034" s="145"/>
      <c r="H2034" s="245"/>
      <c r="I2034" s="211" t="str">
        <f>IF(D2034="Room AC (window/wall)",'Emission Factors'!$E$53,IF(D2034="Room AC (PTAC/PTHP)",H2034,IF(D2034="Residential AC",'Emission Factors'!$E$55,IF(D2034="Residential HP",H2034,IF(D2034="Commercial AC (&gt;=65k to &lt;135,000k Btu/hr)",'Emission Factors'!$E$57,IF(D2034="Commercial AC (&gt;=135,000k Btu/hr)",'Emission Factors'!$E$58,""))))))</f>
        <v/>
      </c>
      <c r="J2034" s="96"/>
      <c r="K2034" s="211" t="str">
        <f>IF(ISBLANK(J2034),"",VLOOKUP(J2034,'Emission Factors'!$C$81:$G$221,4,FALSE))</f>
        <v/>
      </c>
      <c r="L2034" s="210" t="str">
        <f>IF(D2034="Room AC (window/wall)",'Emission Factors'!$F$53,IF(D2034="Room AC (PTAC/PTHP)",'Emission Factors'!$F$54,IF(D2034="Residential AC",'Emission Factors'!$F$55,IF(D2034="Residential HP",'Emission Factors'!$F$56,IF(D2034="Commercial AC (&gt;=65k to &lt;135,000k Btu/hr)",'Emission Factors'!$F$57,IF(D2034="Commercial AC (&gt;=135,000k Btu/hr)",'Emission Factors'!$F$58,""))))))</f>
        <v/>
      </c>
      <c r="M2034" s="211" t="str">
        <f>IF(D2034="Room AC (window/wall)",'Emission Factors'!$G$53,IF(D2034="Room AC (PTAC/PTHP)",'Emission Factors'!$G$54,IF(D2034="Residential AC",'Emission Factors'!$G$55,IF(D2034="Residential HP",'Emission Factors'!$G$56,IF(D2034="Commercial AC (&gt;=65k to &lt;135,000k Btu/hr)",'Emission Factors'!$G$57,IF(D2034="Commercial AC (&gt;=135,000k Btu/hr)",'Emission Factors'!$G$58,""))))))</f>
        <v/>
      </c>
      <c r="N2034" s="96"/>
      <c r="O2034" s="209" t="str">
        <f>IF(ISBLANK(D2034),"",(IF(D2034="Room AC (window/wall)",'Emission Factors'!$C$53,IF(D2034="Room AC (PTAC/PTHP)",'Emission Factors'!$C$54,IF(D2034="Residential AC",'Emission Factors'!$C$55,IF(D2034="Residential HP",'Emission Factors'!$C$56,IF(D2034="Commercial AC (&gt;=65k to &lt;135,000k Btu/hr)",'Emission Factors'!$C$57,IF(D2034="Commercial AC (&gt;=135,000k Btu/hr)",'Emission Factors'!$C$58,""))))))))</f>
        <v/>
      </c>
      <c r="P2034" s="209" t="str">
        <f t="shared" si="310"/>
        <v/>
      </c>
      <c r="Q2034" s="95"/>
      <c r="R2034" s="256"/>
      <c r="S2034" s="256"/>
      <c r="T2034" s="96"/>
      <c r="U2034" s="211" t="str">
        <f>IF(Q2034="Room AC (window/wall)",'Emission Factors'!$E$53,IF(AND(Q2034="Room AC (PTAC/PTHP)",ISBLANK(T2034)),"Error",IF(AND(Q2034="Room AC (PTAC/PTHP)",T2034&gt;0),T2034,IF(Q2034="Residential AC",'Emission Factors'!$E$55,IF(AND(Q2034="Residential HP",ISBLANK(T2034)),"Error",IF(AND(Q2034="Residential HP",T2034&gt;0),T2034,IF(Q2034="Commercial AC (&gt;=65k to &lt;135,000k Btu/hr)",'Emission Factors'!$E$57,IF(Q2034="Commercial AC (&gt;=135,000k Btu/hr)",'Emission Factors'!$E$58,""))))))))</f>
        <v/>
      </c>
      <c r="V2034" s="95"/>
      <c r="W2034" s="211" t="str">
        <f>IF(ISBLANK(V2034),"",VLOOKUP(V2034,'Emission Factors'!$C$81:$G$221,4,FALSE))</f>
        <v/>
      </c>
      <c r="X2034" s="210" t="str">
        <f>IF(Q2034="Room AC (window/wall)",'Emission Factors'!$F$53,IF(Q2034="Room AC (PTAC/PTHP)",'Emission Factors'!$F$54,IF(Q2034="Residential AC",'Emission Factors'!$F$55,IF(Q2034="Residential HP",'Emission Factors'!$F$56,IF(Q2034="Commercial AC (&gt;=65k to &lt;135,000k Btu/hr)",'Emission Factors'!$F$57,IF(Q2034="Commercial AC (&gt;=135,000k Btu/hr)",'Emission Factors'!$F$58,""))))))</f>
        <v/>
      </c>
      <c r="Y2034" s="211" t="str">
        <f>IF(Q2034="Room AC (window/wall)",'Emission Factors'!$G$53,IF(Q2034="Room AC (PTAC/PTHP)",'Emission Factors'!$G$54,IF(Q2034="Residential AC",'Emission Factors'!$G$55,IF(Q2034="Residential HP",'Emission Factors'!$G$56,IF(Q2034="Commercial AC (&gt;=65k to &lt;135,000k Btu/hr)",'Emission Factors'!$G$57,IF(Q2034="Commercial AC (&gt;=135,000k Btu/hr)",'Emission Factors'!$G$58,""))))))</f>
        <v/>
      </c>
      <c r="Z2034" s="96"/>
      <c r="AA2034" s="97" t="str">
        <f t="shared" si="311"/>
        <v/>
      </c>
      <c r="AB2034" s="97" t="str">
        <f t="shared" si="312"/>
        <v/>
      </c>
      <c r="AC2034" s="246" t="str">
        <f t="shared" si="313"/>
        <v/>
      </c>
      <c r="AD2034" s="97" t="str">
        <f t="shared" si="314"/>
        <v/>
      </c>
      <c r="AE2034" s="97" t="str">
        <f t="shared" si="315"/>
        <v/>
      </c>
      <c r="AF2034" s="252" t="str">
        <f t="shared" si="316"/>
        <v/>
      </c>
      <c r="AG2034" s="254" t="str">
        <f t="shared" si="317"/>
        <v/>
      </c>
      <c r="AH2034" s="248" t="str">
        <f t="shared" si="318"/>
        <v/>
      </c>
      <c r="AI2034" s="249" t="str">
        <f t="shared" si="319"/>
        <v/>
      </c>
    </row>
    <row r="2035" spans="2:35" x14ac:dyDescent="0.3">
      <c r="B2035" s="94"/>
      <c r="C2035" s="95"/>
      <c r="D2035" s="95"/>
      <c r="E2035" s="95"/>
      <c r="F2035" s="94"/>
      <c r="G2035" s="145"/>
      <c r="H2035" s="245"/>
      <c r="I2035" s="211" t="str">
        <f>IF(D2035="Room AC (window/wall)",'Emission Factors'!$E$53,IF(D2035="Room AC (PTAC/PTHP)",H2035,IF(D2035="Residential AC",'Emission Factors'!$E$55,IF(D2035="Residential HP",H2035,IF(D2035="Commercial AC (&gt;=65k to &lt;135,000k Btu/hr)",'Emission Factors'!$E$57,IF(D2035="Commercial AC (&gt;=135,000k Btu/hr)",'Emission Factors'!$E$58,""))))))</f>
        <v/>
      </c>
      <c r="J2035" s="96"/>
      <c r="K2035" s="211" t="str">
        <f>IF(ISBLANK(J2035),"",VLOOKUP(J2035,'Emission Factors'!$C$81:$G$221,4,FALSE))</f>
        <v/>
      </c>
      <c r="L2035" s="210" t="str">
        <f>IF(D2035="Room AC (window/wall)",'Emission Factors'!$F$53,IF(D2035="Room AC (PTAC/PTHP)",'Emission Factors'!$F$54,IF(D2035="Residential AC",'Emission Factors'!$F$55,IF(D2035="Residential HP",'Emission Factors'!$F$56,IF(D2035="Commercial AC (&gt;=65k to &lt;135,000k Btu/hr)",'Emission Factors'!$F$57,IF(D2035="Commercial AC (&gt;=135,000k Btu/hr)",'Emission Factors'!$F$58,""))))))</f>
        <v/>
      </c>
      <c r="M2035" s="211" t="str">
        <f>IF(D2035="Room AC (window/wall)",'Emission Factors'!$G$53,IF(D2035="Room AC (PTAC/PTHP)",'Emission Factors'!$G$54,IF(D2035="Residential AC",'Emission Factors'!$G$55,IF(D2035="Residential HP",'Emission Factors'!$G$56,IF(D2035="Commercial AC (&gt;=65k to &lt;135,000k Btu/hr)",'Emission Factors'!$G$57,IF(D2035="Commercial AC (&gt;=135,000k Btu/hr)",'Emission Factors'!$G$58,""))))))</f>
        <v/>
      </c>
      <c r="N2035" s="96"/>
      <c r="O2035" s="209" t="str">
        <f>IF(ISBLANK(D2035),"",(IF(D2035="Room AC (window/wall)",'Emission Factors'!$C$53,IF(D2035="Room AC (PTAC/PTHP)",'Emission Factors'!$C$54,IF(D2035="Residential AC",'Emission Factors'!$C$55,IF(D2035="Residential HP",'Emission Factors'!$C$56,IF(D2035="Commercial AC (&gt;=65k to &lt;135,000k Btu/hr)",'Emission Factors'!$C$57,IF(D2035="Commercial AC (&gt;=135,000k Btu/hr)",'Emission Factors'!$C$58,""))))))))</f>
        <v/>
      </c>
      <c r="P2035" s="209" t="str">
        <f t="shared" si="310"/>
        <v/>
      </c>
      <c r="Q2035" s="95"/>
      <c r="R2035" s="256"/>
      <c r="S2035" s="256"/>
      <c r="T2035" s="96"/>
      <c r="U2035" s="211" t="str">
        <f>IF(Q2035="Room AC (window/wall)",'Emission Factors'!$E$53,IF(AND(Q2035="Room AC (PTAC/PTHP)",ISBLANK(T2035)),"Error",IF(AND(Q2035="Room AC (PTAC/PTHP)",T2035&gt;0),T2035,IF(Q2035="Residential AC",'Emission Factors'!$E$55,IF(AND(Q2035="Residential HP",ISBLANK(T2035)),"Error",IF(AND(Q2035="Residential HP",T2035&gt;0),T2035,IF(Q2035="Commercial AC (&gt;=65k to &lt;135,000k Btu/hr)",'Emission Factors'!$E$57,IF(Q2035="Commercial AC (&gt;=135,000k Btu/hr)",'Emission Factors'!$E$58,""))))))))</f>
        <v/>
      </c>
      <c r="V2035" s="95"/>
      <c r="W2035" s="211" t="str">
        <f>IF(ISBLANK(V2035),"",VLOOKUP(V2035,'Emission Factors'!$C$81:$G$221,4,FALSE))</f>
        <v/>
      </c>
      <c r="X2035" s="210" t="str">
        <f>IF(Q2035="Room AC (window/wall)",'Emission Factors'!$F$53,IF(Q2035="Room AC (PTAC/PTHP)",'Emission Factors'!$F$54,IF(Q2035="Residential AC",'Emission Factors'!$F$55,IF(Q2035="Residential HP",'Emission Factors'!$F$56,IF(Q2035="Commercial AC (&gt;=65k to &lt;135,000k Btu/hr)",'Emission Factors'!$F$57,IF(Q2035="Commercial AC (&gt;=135,000k Btu/hr)",'Emission Factors'!$F$58,""))))))</f>
        <v/>
      </c>
      <c r="Y2035" s="211" t="str">
        <f>IF(Q2035="Room AC (window/wall)",'Emission Factors'!$G$53,IF(Q2035="Room AC (PTAC/PTHP)",'Emission Factors'!$G$54,IF(Q2035="Residential AC",'Emission Factors'!$G$55,IF(Q2035="Residential HP",'Emission Factors'!$G$56,IF(Q2035="Commercial AC (&gt;=65k to &lt;135,000k Btu/hr)",'Emission Factors'!$G$57,IF(Q2035="Commercial AC (&gt;=135,000k Btu/hr)",'Emission Factors'!$G$58,""))))))</f>
        <v/>
      </c>
      <c r="Z2035" s="96"/>
      <c r="AA2035" s="97" t="str">
        <f t="shared" si="311"/>
        <v/>
      </c>
      <c r="AB2035" s="97" t="str">
        <f t="shared" si="312"/>
        <v/>
      </c>
      <c r="AC2035" s="246" t="str">
        <f t="shared" si="313"/>
        <v/>
      </c>
      <c r="AD2035" s="97" t="str">
        <f t="shared" si="314"/>
        <v/>
      </c>
      <c r="AE2035" s="97" t="str">
        <f t="shared" si="315"/>
        <v/>
      </c>
      <c r="AF2035" s="252" t="str">
        <f t="shared" si="316"/>
        <v/>
      </c>
      <c r="AG2035" s="254" t="str">
        <f t="shared" si="317"/>
        <v/>
      </c>
      <c r="AH2035" s="248" t="str">
        <f t="shared" si="318"/>
        <v/>
      </c>
      <c r="AI2035" s="249" t="str">
        <f t="shared" si="319"/>
        <v/>
      </c>
    </row>
    <row r="2036" spans="2:35" x14ac:dyDescent="0.3">
      <c r="B2036" s="94"/>
      <c r="C2036" s="95"/>
      <c r="D2036" s="95"/>
      <c r="E2036" s="95"/>
      <c r="F2036" s="94"/>
      <c r="G2036" s="145"/>
      <c r="H2036" s="245"/>
      <c r="I2036" s="211" t="str">
        <f>IF(D2036="Room AC (window/wall)",'Emission Factors'!$E$53,IF(D2036="Room AC (PTAC/PTHP)",H2036,IF(D2036="Residential AC",'Emission Factors'!$E$55,IF(D2036="Residential HP",H2036,IF(D2036="Commercial AC (&gt;=65k to &lt;135,000k Btu/hr)",'Emission Factors'!$E$57,IF(D2036="Commercial AC (&gt;=135,000k Btu/hr)",'Emission Factors'!$E$58,""))))))</f>
        <v/>
      </c>
      <c r="J2036" s="96"/>
      <c r="K2036" s="211" t="str">
        <f>IF(ISBLANK(J2036),"",VLOOKUP(J2036,'Emission Factors'!$C$81:$G$221,4,FALSE))</f>
        <v/>
      </c>
      <c r="L2036" s="210" t="str">
        <f>IF(D2036="Room AC (window/wall)",'Emission Factors'!$F$53,IF(D2036="Room AC (PTAC/PTHP)",'Emission Factors'!$F$54,IF(D2036="Residential AC",'Emission Factors'!$F$55,IF(D2036="Residential HP",'Emission Factors'!$F$56,IF(D2036="Commercial AC (&gt;=65k to &lt;135,000k Btu/hr)",'Emission Factors'!$F$57,IF(D2036="Commercial AC (&gt;=135,000k Btu/hr)",'Emission Factors'!$F$58,""))))))</f>
        <v/>
      </c>
      <c r="M2036" s="211" t="str">
        <f>IF(D2036="Room AC (window/wall)",'Emission Factors'!$G$53,IF(D2036="Room AC (PTAC/PTHP)",'Emission Factors'!$G$54,IF(D2036="Residential AC",'Emission Factors'!$G$55,IF(D2036="Residential HP",'Emission Factors'!$G$56,IF(D2036="Commercial AC (&gt;=65k to &lt;135,000k Btu/hr)",'Emission Factors'!$G$57,IF(D2036="Commercial AC (&gt;=135,000k Btu/hr)",'Emission Factors'!$G$58,""))))))</f>
        <v/>
      </c>
      <c r="N2036" s="96"/>
      <c r="O2036" s="209" t="str">
        <f>IF(ISBLANK(D2036),"",(IF(D2036="Room AC (window/wall)",'Emission Factors'!$C$53,IF(D2036="Room AC (PTAC/PTHP)",'Emission Factors'!$C$54,IF(D2036="Residential AC",'Emission Factors'!$C$55,IF(D2036="Residential HP",'Emission Factors'!$C$56,IF(D2036="Commercial AC (&gt;=65k to &lt;135,000k Btu/hr)",'Emission Factors'!$C$57,IF(D2036="Commercial AC (&gt;=135,000k Btu/hr)",'Emission Factors'!$C$58,""))))))))</f>
        <v/>
      </c>
      <c r="P2036" s="209" t="str">
        <f t="shared" si="310"/>
        <v/>
      </c>
      <c r="Q2036" s="95"/>
      <c r="R2036" s="256"/>
      <c r="S2036" s="256"/>
      <c r="T2036" s="96"/>
      <c r="U2036" s="211" t="str">
        <f>IF(Q2036="Room AC (window/wall)",'Emission Factors'!$E$53,IF(AND(Q2036="Room AC (PTAC/PTHP)",ISBLANK(T2036)),"Error",IF(AND(Q2036="Room AC (PTAC/PTHP)",T2036&gt;0),T2036,IF(Q2036="Residential AC",'Emission Factors'!$E$55,IF(AND(Q2036="Residential HP",ISBLANK(T2036)),"Error",IF(AND(Q2036="Residential HP",T2036&gt;0),T2036,IF(Q2036="Commercial AC (&gt;=65k to &lt;135,000k Btu/hr)",'Emission Factors'!$E$57,IF(Q2036="Commercial AC (&gt;=135,000k Btu/hr)",'Emission Factors'!$E$58,""))))))))</f>
        <v/>
      </c>
      <c r="V2036" s="95"/>
      <c r="W2036" s="211" t="str">
        <f>IF(ISBLANK(V2036),"",VLOOKUP(V2036,'Emission Factors'!$C$81:$G$221,4,FALSE))</f>
        <v/>
      </c>
      <c r="X2036" s="210" t="str">
        <f>IF(Q2036="Room AC (window/wall)",'Emission Factors'!$F$53,IF(Q2036="Room AC (PTAC/PTHP)",'Emission Factors'!$F$54,IF(Q2036="Residential AC",'Emission Factors'!$F$55,IF(Q2036="Residential HP",'Emission Factors'!$F$56,IF(Q2036="Commercial AC (&gt;=65k to &lt;135,000k Btu/hr)",'Emission Factors'!$F$57,IF(Q2036="Commercial AC (&gt;=135,000k Btu/hr)",'Emission Factors'!$F$58,""))))))</f>
        <v/>
      </c>
      <c r="Y2036" s="211" t="str">
        <f>IF(Q2036="Room AC (window/wall)",'Emission Factors'!$G$53,IF(Q2036="Room AC (PTAC/PTHP)",'Emission Factors'!$G$54,IF(Q2036="Residential AC",'Emission Factors'!$G$55,IF(Q2036="Residential HP",'Emission Factors'!$G$56,IF(Q2036="Commercial AC (&gt;=65k to &lt;135,000k Btu/hr)",'Emission Factors'!$G$57,IF(Q2036="Commercial AC (&gt;=135,000k Btu/hr)",'Emission Factors'!$G$58,""))))))</f>
        <v/>
      </c>
      <c r="Z2036" s="96"/>
      <c r="AA2036" s="97" t="str">
        <f t="shared" si="311"/>
        <v/>
      </c>
      <c r="AB2036" s="97" t="str">
        <f t="shared" si="312"/>
        <v/>
      </c>
      <c r="AC2036" s="246" t="str">
        <f t="shared" si="313"/>
        <v/>
      </c>
      <c r="AD2036" s="97" t="str">
        <f t="shared" si="314"/>
        <v/>
      </c>
      <c r="AE2036" s="97" t="str">
        <f t="shared" si="315"/>
        <v/>
      </c>
      <c r="AF2036" s="252" t="str">
        <f t="shared" si="316"/>
        <v/>
      </c>
      <c r="AG2036" s="254" t="str">
        <f t="shared" si="317"/>
        <v/>
      </c>
      <c r="AH2036" s="248" t="str">
        <f t="shared" si="318"/>
        <v/>
      </c>
      <c r="AI2036" s="249" t="str">
        <f t="shared" si="319"/>
        <v/>
      </c>
    </row>
    <row r="2037" spans="2:35" x14ac:dyDescent="0.3">
      <c r="B2037" s="94"/>
      <c r="C2037" s="95"/>
      <c r="D2037" s="95"/>
      <c r="E2037" s="95"/>
      <c r="F2037" s="94"/>
      <c r="G2037" s="145"/>
      <c r="H2037" s="245"/>
      <c r="I2037" s="211" t="str">
        <f>IF(D2037="Room AC (window/wall)",'Emission Factors'!$E$53,IF(D2037="Room AC (PTAC/PTHP)",H2037,IF(D2037="Residential AC",'Emission Factors'!$E$55,IF(D2037="Residential HP",H2037,IF(D2037="Commercial AC (&gt;=65k to &lt;135,000k Btu/hr)",'Emission Factors'!$E$57,IF(D2037="Commercial AC (&gt;=135,000k Btu/hr)",'Emission Factors'!$E$58,""))))))</f>
        <v/>
      </c>
      <c r="J2037" s="96"/>
      <c r="K2037" s="211" t="str">
        <f>IF(ISBLANK(J2037),"",VLOOKUP(J2037,'Emission Factors'!$C$81:$G$221,4,FALSE))</f>
        <v/>
      </c>
      <c r="L2037" s="210" t="str">
        <f>IF(D2037="Room AC (window/wall)",'Emission Factors'!$F$53,IF(D2037="Room AC (PTAC/PTHP)",'Emission Factors'!$F$54,IF(D2037="Residential AC",'Emission Factors'!$F$55,IF(D2037="Residential HP",'Emission Factors'!$F$56,IF(D2037="Commercial AC (&gt;=65k to &lt;135,000k Btu/hr)",'Emission Factors'!$F$57,IF(D2037="Commercial AC (&gt;=135,000k Btu/hr)",'Emission Factors'!$F$58,""))))))</f>
        <v/>
      </c>
      <c r="M2037" s="211" t="str">
        <f>IF(D2037="Room AC (window/wall)",'Emission Factors'!$G$53,IF(D2037="Room AC (PTAC/PTHP)",'Emission Factors'!$G$54,IF(D2037="Residential AC",'Emission Factors'!$G$55,IF(D2037="Residential HP",'Emission Factors'!$G$56,IF(D2037="Commercial AC (&gt;=65k to &lt;135,000k Btu/hr)",'Emission Factors'!$G$57,IF(D2037="Commercial AC (&gt;=135,000k Btu/hr)",'Emission Factors'!$G$58,""))))))</f>
        <v/>
      </c>
      <c r="N2037" s="96"/>
      <c r="O2037" s="209" t="str">
        <f>IF(ISBLANK(D2037),"",(IF(D2037="Room AC (window/wall)",'Emission Factors'!$C$53,IF(D2037="Room AC (PTAC/PTHP)",'Emission Factors'!$C$54,IF(D2037="Residential AC",'Emission Factors'!$C$55,IF(D2037="Residential HP",'Emission Factors'!$C$56,IF(D2037="Commercial AC (&gt;=65k to &lt;135,000k Btu/hr)",'Emission Factors'!$C$57,IF(D2037="Commercial AC (&gt;=135,000k Btu/hr)",'Emission Factors'!$C$58,""))))))))</f>
        <v/>
      </c>
      <c r="P2037" s="209" t="str">
        <f t="shared" si="310"/>
        <v/>
      </c>
      <c r="Q2037" s="95"/>
      <c r="R2037" s="256"/>
      <c r="S2037" s="256"/>
      <c r="T2037" s="96"/>
      <c r="U2037" s="211" t="str">
        <f>IF(Q2037="Room AC (window/wall)",'Emission Factors'!$E$53,IF(AND(Q2037="Room AC (PTAC/PTHP)",ISBLANK(T2037)),"Error",IF(AND(Q2037="Room AC (PTAC/PTHP)",T2037&gt;0),T2037,IF(Q2037="Residential AC",'Emission Factors'!$E$55,IF(AND(Q2037="Residential HP",ISBLANK(T2037)),"Error",IF(AND(Q2037="Residential HP",T2037&gt;0),T2037,IF(Q2037="Commercial AC (&gt;=65k to &lt;135,000k Btu/hr)",'Emission Factors'!$E$57,IF(Q2037="Commercial AC (&gt;=135,000k Btu/hr)",'Emission Factors'!$E$58,""))))))))</f>
        <v/>
      </c>
      <c r="V2037" s="95"/>
      <c r="W2037" s="211" t="str">
        <f>IF(ISBLANK(V2037),"",VLOOKUP(V2037,'Emission Factors'!$C$81:$G$221,4,FALSE))</f>
        <v/>
      </c>
      <c r="X2037" s="210" t="str">
        <f>IF(Q2037="Room AC (window/wall)",'Emission Factors'!$F$53,IF(Q2037="Room AC (PTAC/PTHP)",'Emission Factors'!$F$54,IF(Q2037="Residential AC",'Emission Factors'!$F$55,IF(Q2037="Residential HP",'Emission Factors'!$F$56,IF(Q2037="Commercial AC (&gt;=65k to &lt;135,000k Btu/hr)",'Emission Factors'!$F$57,IF(Q2037="Commercial AC (&gt;=135,000k Btu/hr)",'Emission Factors'!$F$58,""))))))</f>
        <v/>
      </c>
      <c r="Y2037" s="211" t="str">
        <f>IF(Q2037="Room AC (window/wall)",'Emission Factors'!$G$53,IF(Q2037="Room AC (PTAC/PTHP)",'Emission Factors'!$G$54,IF(Q2037="Residential AC",'Emission Factors'!$G$55,IF(Q2037="Residential HP",'Emission Factors'!$G$56,IF(Q2037="Commercial AC (&gt;=65k to &lt;135,000k Btu/hr)",'Emission Factors'!$G$57,IF(Q2037="Commercial AC (&gt;=135,000k Btu/hr)",'Emission Factors'!$G$58,""))))))</f>
        <v/>
      </c>
      <c r="Z2037" s="96"/>
      <c r="AA2037" s="97" t="str">
        <f t="shared" si="311"/>
        <v/>
      </c>
      <c r="AB2037" s="97" t="str">
        <f t="shared" si="312"/>
        <v/>
      </c>
      <c r="AC2037" s="246" t="str">
        <f t="shared" si="313"/>
        <v/>
      </c>
      <c r="AD2037" s="97" t="str">
        <f t="shared" si="314"/>
        <v/>
      </c>
      <c r="AE2037" s="97" t="str">
        <f t="shared" si="315"/>
        <v/>
      </c>
      <c r="AF2037" s="252" t="str">
        <f t="shared" si="316"/>
        <v/>
      </c>
      <c r="AG2037" s="254" t="str">
        <f t="shared" si="317"/>
        <v/>
      </c>
      <c r="AH2037" s="248" t="str">
        <f t="shared" si="318"/>
        <v/>
      </c>
      <c r="AI2037" s="249" t="str">
        <f t="shared" si="319"/>
        <v/>
      </c>
    </row>
    <row r="2038" spans="2:35" x14ac:dyDescent="0.3">
      <c r="B2038" s="94"/>
      <c r="C2038" s="95"/>
      <c r="D2038" s="95"/>
      <c r="E2038" s="95"/>
      <c r="F2038" s="94"/>
      <c r="G2038" s="145"/>
      <c r="H2038" s="245"/>
      <c r="I2038" s="211" t="str">
        <f>IF(D2038="Room AC (window/wall)",'Emission Factors'!$E$53,IF(D2038="Room AC (PTAC/PTHP)",H2038,IF(D2038="Residential AC",'Emission Factors'!$E$55,IF(D2038="Residential HP",H2038,IF(D2038="Commercial AC (&gt;=65k to &lt;135,000k Btu/hr)",'Emission Factors'!$E$57,IF(D2038="Commercial AC (&gt;=135,000k Btu/hr)",'Emission Factors'!$E$58,""))))))</f>
        <v/>
      </c>
      <c r="J2038" s="96"/>
      <c r="K2038" s="211" t="str">
        <f>IF(ISBLANK(J2038),"",VLOOKUP(J2038,'Emission Factors'!$C$81:$G$221,4,FALSE))</f>
        <v/>
      </c>
      <c r="L2038" s="210" t="str">
        <f>IF(D2038="Room AC (window/wall)",'Emission Factors'!$F$53,IF(D2038="Room AC (PTAC/PTHP)",'Emission Factors'!$F$54,IF(D2038="Residential AC",'Emission Factors'!$F$55,IF(D2038="Residential HP",'Emission Factors'!$F$56,IF(D2038="Commercial AC (&gt;=65k to &lt;135,000k Btu/hr)",'Emission Factors'!$F$57,IF(D2038="Commercial AC (&gt;=135,000k Btu/hr)",'Emission Factors'!$F$58,""))))))</f>
        <v/>
      </c>
      <c r="M2038" s="211" t="str">
        <f>IF(D2038="Room AC (window/wall)",'Emission Factors'!$G$53,IF(D2038="Room AC (PTAC/PTHP)",'Emission Factors'!$G$54,IF(D2038="Residential AC",'Emission Factors'!$G$55,IF(D2038="Residential HP",'Emission Factors'!$G$56,IF(D2038="Commercial AC (&gt;=65k to &lt;135,000k Btu/hr)",'Emission Factors'!$G$57,IF(D2038="Commercial AC (&gt;=135,000k Btu/hr)",'Emission Factors'!$G$58,""))))))</f>
        <v/>
      </c>
      <c r="N2038" s="96"/>
      <c r="O2038" s="209" t="str">
        <f>IF(ISBLANK(D2038),"",(IF(D2038="Room AC (window/wall)",'Emission Factors'!$C$53,IF(D2038="Room AC (PTAC/PTHP)",'Emission Factors'!$C$54,IF(D2038="Residential AC",'Emission Factors'!$C$55,IF(D2038="Residential HP",'Emission Factors'!$C$56,IF(D2038="Commercial AC (&gt;=65k to &lt;135,000k Btu/hr)",'Emission Factors'!$C$57,IF(D2038="Commercial AC (&gt;=135,000k Btu/hr)",'Emission Factors'!$C$58,""))))))))</f>
        <v/>
      </c>
      <c r="P2038" s="209" t="str">
        <f t="shared" si="310"/>
        <v/>
      </c>
      <c r="Q2038" s="95"/>
      <c r="R2038" s="256"/>
      <c r="S2038" s="256"/>
      <c r="T2038" s="96"/>
      <c r="U2038" s="211" t="str">
        <f>IF(Q2038="Room AC (window/wall)",'Emission Factors'!$E$53,IF(AND(Q2038="Room AC (PTAC/PTHP)",ISBLANK(T2038)),"Error",IF(AND(Q2038="Room AC (PTAC/PTHP)",T2038&gt;0),T2038,IF(Q2038="Residential AC",'Emission Factors'!$E$55,IF(AND(Q2038="Residential HP",ISBLANK(T2038)),"Error",IF(AND(Q2038="Residential HP",T2038&gt;0),T2038,IF(Q2038="Commercial AC (&gt;=65k to &lt;135,000k Btu/hr)",'Emission Factors'!$E$57,IF(Q2038="Commercial AC (&gt;=135,000k Btu/hr)",'Emission Factors'!$E$58,""))))))))</f>
        <v/>
      </c>
      <c r="V2038" s="95"/>
      <c r="W2038" s="211" t="str">
        <f>IF(ISBLANK(V2038),"",VLOOKUP(V2038,'Emission Factors'!$C$81:$G$221,4,FALSE))</f>
        <v/>
      </c>
      <c r="X2038" s="210" t="str">
        <f>IF(Q2038="Room AC (window/wall)",'Emission Factors'!$F$53,IF(Q2038="Room AC (PTAC/PTHP)",'Emission Factors'!$F$54,IF(Q2038="Residential AC",'Emission Factors'!$F$55,IF(Q2038="Residential HP",'Emission Factors'!$F$56,IF(Q2038="Commercial AC (&gt;=65k to &lt;135,000k Btu/hr)",'Emission Factors'!$F$57,IF(Q2038="Commercial AC (&gt;=135,000k Btu/hr)",'Emission Factors'!$F$58,""))))))</f>
        <v/>
      </c>
      <c r="Y2038" s="211" t="str">
        <f>IF(Q2038="Room AC (window/wall)",'Emission Factors'!$G$53,IF(Q2038="Room AC (PTAC/PTHP)",'Emission Factors'!$G$54,IF(Q2038="Residential AC",'Emission Factors'!$G$55,IF(Q2038="Residential HP",'Emission Factors'!$G$56,IF(Q2038="Commercial AC (&gt;=65k to &lt;135,000k Btu/hr)",'Emission Factors'!$G$57,IF(Q2038="Commercial AC (&gt;=135,000k Btu/hr)",'Emission Factors'!$G$58,""))))))</f>
        <v/>
      </c>
      <c r="Z2038" s="96"/>
      <c r="AA2038" s="97" t="str">
        <f t="shared" si="311"/>
        <v/>
      </c>
      <c r="AB2038" s="97" t="str">
        <f t="shared" si="312"/>
        <v/>
      </c>
      <c r="AC2038" s="246" t="str">
        <f t="shared" si="313"/>
        <v/>
      </c>
      <c r="AD2038" s="97" t="str">
        <f t="shared" si="314"/>
        <v/>
      </c>
      <c r="AE2038" s="97" t="str">
        <f t="shared" si="315"/>
        <v/>
      </c>
      <c r="AF2038" s="252" t="str">
        <f t="shared" si="316"/>
        <v/>
      </c>
      <c r="AG2038" s="254" t="str">
        <f t="shared" si="317"/>
        <v/>
      </c>
      <c r="AH2038" s="248" t="str">
        <f t="shared" si="318"/>
        <v/>
      </c>
      <c r="AI2038" s="249" t="str">
        <f t="shared" si="319"/>
        <v/>
      </c>
    </row>
    <row r="2039" spans="2:35" x14ac:dyDescent="0.3">
      <c r="B2039" s="94"/>
      <c r="C2039" s="95"/>
      <c r="D2039" s="95"/>
      <c r="E2039" s="95"/>
      <c r="F2039" s="94"/>
      <c r="G2039" s="145"/>
      <c r="H2039" s="245"/>
      <c r="I2039" s="211" t="str">
        <f>IF(D2039="Room AC (window/wall)",'Emission Factors'!$E$53,IF(D2039="Room AC (PTAC/PTHP)",H2039,IF(D2039="Residential AC",'Emission Factors'!$E$55,IF(D2039="Residential HP",H2039,IF(D2039="Commercial AC (&gt;=65k to &lt;135,000k Btu/hr)",'Emission Factors'!$E$57,IF(D2039="Commercial AC (&gt;=135,000k Btu/hr)",'Emission Factors'!$E$58,""))))))</f>
        <v/>
      </c>
      <c r="J2039" s="96"/>
      <c r="K2039" s="211" t="str">
        <f>IF(ISBLANK(J2039),"",VLOOKUP(J2039,'Emission Factors'!$C$81:$G$221,4,FALSE))</f>
        <v/>
      </c>
      <c r="L2039" s="210" t="str">
        <f>IF(D2039="Room AC (window/wall)",'Emission Factors'!$F$53,IF(D2039="Room AC (PTAC/PTHP)",'Emission Factors'!$F$54,IF(D2039="Residential AC",'Emission Factors'!$F$55,IF(D2039="Residential HP",'Emission Factors'!$F$56,IF(D2039="Commercial AC (&gt;=65k to &lt;135,000k Btu/hr)",'Emission Factors'!$F$57,IF(D2039="Commercial AC (&gt;=135,000k Btu/hr)",'Emission Factors'!$F$58,""))))))</f>
        <v/>
      </c>
      <c r="M2039" s="211" t="str">
        <f>IF(D2039="Room AC (window/wall)",'Emission Factors'!$G$53,IF(D2039="Room AC (PTAC/PTHP)",'Emission Factors'!$G$54,IF(D2039="Residential AC",'Emission Factors'!$G$55,IF(D2039="Residential HP",'Emission Factors'!$G$56,IF(D2039="Commercial AC (&gt;=65k to &lt;135,000k Btu/hr)",'Emission Factors'!$G$57,IF(D2039="Commercial AC (&gt;=135,000k Btu/hr)",'Emission Factors'!$G$58,""))))))</f>
        <v/>
      </c>
      <c r="N2039" s="96"/>
      <c r="O2039" s="209" t="str">
        <f>IF(ISBLANK(D2039),"",(IF(D2039="Room AC (window/wall)",'Emission Factors'!$C$53,IF(D2039="Room AC (PTAC/PTHP)",'Emission Factors'!$C$54,IF(D2039="Residential AC",'Emission Factors'!$C$55,IF(D2039="Residential HP",'Emission Factors'!$C$56,IF(D2039="Commercial AC (&gt;=65k to &lt;135,000k Btu/hr)",'Emission Factors'!$C$57,IF(D2039="Commercial AC (&gt;=135,000k Btu/hr)",'Emission Factors'!$C$58,""))))))))</f>
        <v/>
      </c>
      <c r="P2039" s="209" t="str">
        <f t="shared" si="310"/>
        <v/>
      </c>
      <c r="Q2039" s="95"/>
      <c r="R2039" s="256"/>
      <c r="S2039" s="256"/>
      <c r="T2039" s="96"/>
      <c r="U2039" s="211" t="str">
        <f>IF(Q2039="Room AC (window/wall)",'Emission Factors'!$E$53,IF(AND(Q2039="Room AC (PTAC/PTHP)",ISBLANK(T2039)),"Error",IF(AND(Q2039="Room AC (PTAC/PTHP)",T2039&gt;0),T2039,IF(Q2039="Residential AC",'Emission Factors'!$E$55,IF(AND(Q2039="Residential HP",ISBLANK(T2039)),"Error",IF(AND(Q2039="Residential HP",T2039&gt;0),T2039,IF(Q2039="Commercial AC (&gt;=65k to &lt;135,000k Btu/hr)",'Emission Factors'!$E$57,IF(Q2039="Commercial AC (&gt;=135,000k Btu/hr)",'Emission Factors'!$E$58,""))))))))</f>
        <v/>
      </c>
      <c r="V2039" s="95"/>
      <c r="W2039" s="211" t="str">
        <f>IF(ISBLANK(V2039),"",VLOOKUP(V2039,'Emission Factors'!$C$81:$G$221,4,FALSE))</f>
        <v/>
      </c>
      <c r="X2039" s="210" t="str">
        <f>IF(Q2039="Room AC (window/wall)",'Emission Factors'!$F$53,IF(Q2039="Room AC (PTAC/PTHP)",'Emission Factors'!$F$54,IF(Q2039="Residential AC",'Emission Factors'!$F$55,IF(Q2039="Residential HP",'Emission Factors'!$F$56,IF(Q2039="Commercial AC (&gt;=65k to &lt;135,000k Btu/hr)",'Emission Factors'!$F$57,IF(Q2039="Commercial AC (&gt;=135,000k Btu/hr)",'Emission Factors'!$F$58,""))))))</f>
        <v/>
      </c>
      <c r="Y2039" s="211" t="str">
        <f>IF(Q2039="Room AC (window/wall)",'Emission Factors'!$G$53,IF(Q2039="Room AC (PTAC/PTHP)",'Emission Factors'!$G$54,IF(Q2039="Residential AC",'Emission Factors'!$G$55,IF(Q2039="Residential HP",'Emission Factors'!$G$56,IF(Q2039="Commercial AC (&gt;=65k to &lt;135,000k Btu/hr)",'Emission Factors'!$G$57,IF(Q2039="Commercial AC (&gt;=135,000k Btu/hr)",'Emission Factors'!$G$58,""))))))</f>
        <v/>
      </c>
      <c r="Z2039" s="96"/>
      <c r="AA2039" s="97" t="str">
        <f t="shared" si="311"/>
        <v/>
      </c>
      <c r="AB2039" s="97" t="str">
        <f t="shared" si="312"/>
        <v/>
      </c>
      <c r="AC2039" s="246" t="str">
        <f t="shared" si="313"/>
        <v/>
      </c>
      <c r="AD2039" s="97" t="str">
        <f t="shared" si="314"/>
        <v/>
      </c>
      <c r="AE2039" s="97" t="str">
        <f t="shared" si="315"/>
        <v/>
      </c>
      <c r="AF2039" s="252" t="str">
        <f t="shared" si="316"/>
        <v/>
      </c>
      <c r="AG2039" s="254" t="str">
        <f t="shared" si="317"/>
        <v/>
      </c>
      <c r="AH2039" s="248" t="str">
        <f t="shared" si="318"/>
        <v/>
      </c>
      <c r="AI2039" s="249" t="str">
        <f t="shared" si="319"/>
        <v/>
      </c>
    </row>
    <row r="2040" spans="2:35" x14ac:dyDescent="0.3">
      <c r="B2040" s="94"/>
      <c r="C2040" s="95"/>
      <c r="D2040" s="95"/>
      <c r="E2040" s="95"/>
      <c r="F2040" s="94"/>
      <c r="G2040" s="145"/>
      <c r="H2040" s="245"/>
      <c r="I2040" s="211" t="str">
        <f>IF(D2040="Room AC (window/wall)",'Emission Factors'!$E$53,IF(D2040="Room AC (PTAC/PTHP)",H2040,IF(D2040="Residential AC",'Emission Factors'!$E$55,IF(D2040="Residential HP",H2040,IF(D2040="Commercial AC (&gt;=65k to &lt;135,000k Btu/hr)",'Emission Factors'!$E$57,IF(D2040="Commercial AC (&gt;=135,000k Btu/hr)",'Emission Factors'!$E$58,""))))))</f>
        <v/>
      </c>
      <c r="J2040" s="96"/>
      <c r="K2040" s="211" t="str">
        <f>IF(ISBLANK(J2040),"",VLOOKUP(J2040,'Emission Factors'!$C$81:$G$221,4,FALSE))</f>
        <v/>
      </c>
      <c r="L2040" s="210" t="str">
        <f>IF(D2040="Room AC (window/wall)",'Emission Factors'!$F$53,IF(D2040="Room AC (PTAC/PTHP)",'Emission Factors'!$F$54,IF(D2040="Residential AC",'Emission Factors'!$F$55,IF(D2040="Residential HP",'Emission Factors'!$F$56,IF(D2040="Commercial AC (&gt;=65k to &lt;135,000k Btu/hr)",'Emission Factors'!$F$57,IF(D2040="Commercial AC (&gt;=135,000k Btu/hr)",'Emission Factors'!$F$58,""))))))</f>
        <v/>
      </c>
      <c r="M2040" s="211" t="str">
        <f>IF(D2040="Room AC (window/wall)",'Emission Factors'!$G$53,IF(D2040="Room AC (PTAC/PTHP)",'Emission Factors'!$G$54,IF(D2040="Residential AC",'Emission Factors'!$G$55,IF(D2040="Residential HP",'Emission Factors'!$G$56,IF(D2040="Commercial AC (&gt;=65k to &lt;135,000k Btu/hr)",'Emission Factors'!$G$57,IF(D2040="Commercial AC (&gt;=135,000k Btu/hr)",'Emission Factors'!$G$58,""))))))</f>
        <v/>
      </c>
      <c r="N2040" s="96"/>
      <c r="O2040" s="209" t="str">
        <f>IF(ISBLANK(D2040),"",(IF(D2040="Room AC (window/wall)",'Emission Factors'!$C$53,IF(D2040="Room AC (PTAC/PTHP)",'Emission Factors'!$C$54,IF(D2040="Residential AC",'Emission Factors'!$C$55,IF(D2040="Residential HP",'Emission Factors'!$C$56,IF(D2040="Commercial AC (&gt;=65k to &lt;135,000k Btu/hr)",'Emission Factors'!$C$57,IF(D2040="Commercial AC (&gt;=135,000k Btu/hr)",'Emission Factors'!$C$58,""))))))))</f>
        <v/>
      </c>
      <c r="P2040" s="209" t="str">
        <f t="shared" si="310"/>
        <v/>
      </c>
      <c r="Q2040" s="95"/>
      <c r="R2040" s="256"/>
      <c r="S2040" s="256"/>
      <c r="T2040" s="96"/>
      <c r="U2040" s="211" t="str">
        <f>IF(Q2040="Room AC (window/wall)",'Emission Factors'!$E$53,IF(AND(Q2040="Room AC (PTAC/PTHP)",ISBLANK(T2040)),"Error",IF(AND(Q2040="Room AC (PTAC/PTHP)",T2040&gt;0),T2040,IF(Q2040="Residential AC",'Emission Factors'!$E$55,IF(AND(Q2040="Residential HP",ISBLANK(T2040)),"Error",IF(AND(Q2040="Residential HP",T2040&gt;0),T2040,IF(Q2040="Commercial AC (&gt;=65k to &lt;135,000k Btu/hr)",'Emission Factors'!$E$57,IF(Q2040="Commercial AC (&gt;=135,000k Btu/hr)",'Emission Factors'!$E$58,""))))))))</f>
        <v/>
      </c>
      <c r="V2040" s="95"/>
      <c r="W2040" s="211" t="str">
        <f>IF(ISBLANK(V2040),"",VLOOKUP(V2040,'Emission Factors'!$C$81:$G$221,4,FALSE))</f>
        <v/>
      </c>
      <c r="X2040" s="210" t="str">
        <f>IF(Q2040="Room AC (window/wall)",'Emission Factors'!$F$53,IF(Q2040="Room AC (PTAC/PTHP)",'Emission Factors'!$F$54,IF(Q2040="Residential AC",'Emission Factors'!$F$55,IF(Q2040="Residential HP",'Emission Factors'!$F$56,IF(Q2040="Commercial AC (&gt;=65k to &lt;135,000k Btu/hr)",'Emission Factors'!$F$57,IF(Q2040="Commercial AC (&gt;=135,000k Btu/hr)",'Emission Factors'!$F$58,""))))))</f>
        <v/>
      </c>
      <c r="Y2040" s="211" t="str">
        <f>IF(Q2040="Room AC (window/wall)",'Emission Factors'!$G$53,IF(Q2040="Room AC (PTAC/PTHP)",'Emission Factors'!$G$54,IF(Q2040="Residential AC",'Emission Factors'!$G$55,IF(Q2040="Residential HP",'Emission Factors'!$G$56,IF(Q2040="Commercial AC (&gt;=65k to &lt;135,000k Btu/hr)",'Emission Factors'!$G$57,IF(Q2040="Commercial AC (&gt;=135,000k Btu/hr)",'Emission Factors'!$G$58,""))))))</f>
        <v/>
      </c>
      <c r="Z2040" s="96"/>
      <c r="AA2040" s="97" t="str">
        <f t="shared" si="311"/>
        <v/>
      </c>
      <c r="AB2040" s="97" t="str">
        <f t="shared" si="312"/>
        <v/>
      </c>
      <c r="AC2040" s="246" t="str">
        <f t="shared" si="313"/>
        <v/>
      </c>
      <c r="AD2040" s="97" t="str">
        <f t="shared" si="314"/>
        <v/>
      </c>
      <c r="AE2040" s="97" t="str">
        <f t="shared" si="315"/>
        <v/>
      </c>
      <c r="AF2040" s="252" t="str">
        <f t="shared" si="316"/>
        <v/>
      </c>
      <c r="AG2040" s="254" t="str">
        <f t="shared" si="317"/>
        <v/>
      </c>
      <c r="AH2040" s="248" t="str">
        <f t="shared" si="318"/>
        <v/>
      </c>
      <c r="AI2040" s="249" t="str">
        <f t="shared" si="319"/>
        <v/>
      </c>
    </row>
    <row r="2041" spans="2:35" x14ac:dyDescent="0.3">
      <c r="B2041" s="94"/>
      <c r="C2041" s="95"/>
      <c r="D2041" s="95"/>
      <c r="E2041" s="95"/>
      <c r="F2041" s="94"/>
      <c r="G2041" s="145"/>
      <c r="H2041" s="245"/>
      <c r="I2041" s="211" t="str">
        <f>IF(D2041="Room AC (window/wall)",'Emission Factors'!$E$53,IF(D2041="Room AC (PTAC/PTHP)",H2041,IF(D2041="Residential AC",'Emission Factors'!$E$55,IF(D2041="Residential HP",H2041,IF(D2041="Commercial AC (&gt;=65k to &lt;135,000k Btu/hr)",'Emission Factors'!$E$57,IF(D2041="Commercial AC (&gt;=135,000k Btu/hr)",'Emission Factors'!$E$58,""))))))</f>
        <v/>
      </c>
      <c r="J2041" s="96"/>
      <c r="K2041" s="211" t="str">
        <f>IF(ISBLANK(J2041),"",VLOOKUP(J2041,'Emission Factors'!$C$81:$G$221,4,FALSE))</f>
        <v/>
      </c>
      <c r="L2041" s="210" t="str">
        <f>IF(D2041="Room AC (window/wall)",'Emission Factors'!$F$53,IF(D2041="Room AC (PTAC/PTHP)",'Emission Factors'!$F$54,IF(D2041="Residential AC",'Emission Factors'!$F$55,IF(D2041="Residential HP",'Emission Factors'!$F$56,IF(D2041="Commercial AC (&gt;=65k to &lt;135,000k Btu/hr)",'Emission Factors'!$F$57,IF(D2041="Commercial AC (&gt;=135,000k Btu/hr)",'Emission Factors'!$F$58,""))))))</f>
        <v/>
      </c>
      <c r="M2041" s="211" t="str">
        <f>IF(D2041="Room AC (window/wall)",'Emission Factors'!$G$53,IF(D2041="Room AC (PTAC/PTHP)",'Emission Factors'!$G$54,IF(D2041="Residential AC",'Emission Factors'!$G$55,IF(D2041="Residential HP",'Emission Factors'!$G$56,IF(D2041="Commercial AC (&gt;=65k to &lt;135,000k Btu/hr)",'Emission Factors'!$G$57,IF(D2041="Commercial AC (&gt;=135,000k Btu/hr)",'Emission Factors'!$G$58,""))))))</f>
        <v/>
      </c>
      <c r="N2041" s="96"/>
      <c r="O2041" s="209" t="str">
        <f>IF(ISBLANK(D2041),"",(IF(D2041="Room AC (window/wall)",'Emission Factors'!$C$53,IF(D2041="Room AC (PTAC/PTHP)",'Emission Factors'!$C$54,IF(D2041="Residential AC",'Emission Factors'!$C$55,IF(D2041="Residential HP",'Emission Factors'!$C$56,IF(D2041="Commercial AC (&gt;=65k to &lt;135,000k Btu/hr)",'Emission Factors'!$C$57,IF(D2041="Commercial AC (&gt;=135,000k Btu/hr)",'Emission Factors'!$C$58,""))))))))</f>
        <v/>
      </c>
      <c r="P2041" s="209" t="str">
        <f t="shared" si="310"/>
        <v/>
      </c>
      <c r="Q2041" s="95"/>
      <c r="R2041" s="256"/>
      <c r="S2041" s="256"/>
      <c r="T2041" s="96"/>
      <c r="U2041" s="211" t="str">
        <f>IF(Q2041="Room AC (window/wall)",'Emission Factors'!$E$53,IF(AND(Q2041="Room AC (PTAC/PTHP)",ISBLANK(T2041)),"Error",IF(AND(Q2041="Room AC (PTAC/PTHP)",T2041&gt;0),T2041,IF(Q2041="Residential AC",'Emission Factors'!$E$55,IF(AND(Q2041="Residential HP",ISBLANK(T2041)),"Error",IF(AND(Q2041="Residential HP",T2041&gt;0),T2041,IF(Q2041="Commercial AC (&gt;=65k to &lt;135,000k Btu/hr)",'Emission Factors'!$E$57,IF(Q2041="Commercial AC (&gt;=135,000k Btu/hr)",'Emission Factors'!$E$58,""))))))))</f>
        <v/>
      </c>
      <c r="V2041" s="95"/>
      <c r="W2041" s="211" t="str">
        <f>IF(ISBLANK(V2041),"",VLOOKUP(V2041,'Emission Factors'!$C$81:$G$221,4,FALSE))</f>
        <v/>
      </c>
      <c r="X2041" s="210" t="str">
        <f>IF(Q2041="Room AC (window/wall)",'Emission Factors'!$F$53,IF(Q2041="Room AC (PTAC/PTHP)",'Emission Factors'!$F$54,IF(Q2041="Residential AC",'Emission Factors'!$F$55,IF(Q2041="Residential HP",'Emission Factors'!$F$56,IF(Q2041="Commercial AC (&gt;=65k to &lt;135,000k Btu/hr)",'Emission Factors'!$F$57,IF(Q2041="Commercial AC (&gt;=135,000k Btu/hr)",'Emission Factors'!$F$58,""))))))</f>
        <v/>
      </c>
      <c r="Y2041" s="211" t="str">
        <f>IF(Q2041="Room AC (window/wall)",'Emission Factors'!$G$53,IF(Q2041="Room AC (PTAC/PTHP)",'Emission Factors'!$G$54,IF(Q2041="Residential AC",'Emission Factors'!$G$55,IF(Q2041="Residential HP",'Emission Factors'!$G$56,IF(Q2041="Commercial AC (&gt;=65k to &lt;135,000k Btu/hr)",'Emission Factors'!$G$57,IF(Q2041="Commercial AC (&gt;=135,000k Btu/hr)",'Emission Factors'!$G$58,""))))))</f>
        <v/>
      </c>
      <c r="Z2041" s="96"/>
      <c r="AA2041" s="97" t="str">
        <f t="shared" si="311"/>
        <v/>
      </c>
      <c r="AB2041" s="97" t="str">
        <f t="shared" si="312"/>
        <v/>
      </c>
      <c r="AC2041" s="246" t="str">
        <f t="shared" si="313"/>
        <v/>
      </c>
      <c r="AD2041" s="97" t="str">
        <f t="shared" si="314"/>
        <v/>
      </c>
      <c r="AE2041" s="97" t="str">
        <f t="shared" si="315"/>
        <v/>
      </c>
      <c r="AF2041" s="252" t="str">
        <f t="shared" si="316"/>
        <v/>
      </c>
      <c r="AG2041" s="254" t="str">
        <f t="shared" si="317"/>
        <v/>
      </c>
      <c r="AH2041" s="248" t="str">
        <f t="shared" si="318"/>
        <v/>
      </c>
      <c r="AI2041" s="249" t="str">
        <f t="shared" si="319"/>
        <v/>
      </c>
    </row>
    <row r="2042" spans="2:35" x14ac:dyDescent="0.3">
      <c r="B2042" s="94"/>
      <c r="C2042" s="95"/>
      <c r="D2042" s="95"/>
      <c r="E2042" s="95"/>
      <c r="F2042" s="94"/>
      <c r="G2042" s="145"/>
      <c r="H2042" s="245"/>
      <c r="I2042" s="211" t="str">
        <f>IF(D2042="Room AC (window/wall)",'Emission Factors'!$E$53,IF(D2042="Room AC (PTAC/PTHP)",H2042,IF(D2042="Residential AC",'Emission Factors'!$E$55,IF(D2042="Residential HP",H2042,IF(D2042="Commercial AC (&gt;=65k to &lt;135,000k Btu/hr)",'Emission Factors'!$E$57,IF(D2042="Commercial AC (&gt;=135,000k Btu/hr)",'Emission Factors'!$E$58,""))))))</f>
        <v/>
      </c>
      <c r="J2042" s="96"/>
      <c r="K2042" s="211" t="str">
        <f>IF(ISBLANK(J2042),"",VLOOKUP(J2042,'Emission Factors'!$C$81:$G$221,4,FALSE))</f>
        <v/>
      </c>
      <c r="L2042" s="210" t="str">
        <f>IF(D2042="Room AC (window/wall)",'Emission Factors'!$F$53,IF(D2042="Room AC (PTAC/PTHP)",'Emission Factors'!$F$54,IF(D2042="Residential AC",'Emission Factors'!$F$55,IF(D2042="Residential HP",'Emission Factors'!$F$56,IF(D2042="Commercial AC (&gt;=65k to &lt;135,000k Btu/hr)",'Emission Factors'!$F$57,IF(D2042="Commercial AC (&gt;=135,000k Btu/hr)",'Emission Factors'!$F$58,""))))))</f>
        <v/>
      </c>
      <c r="M2042" s="211" t="str">
        <f>IF(D2042="Room AC (window/wall)",'Emission Factors'!$G$53,IF(D2042="Room AC (PTAC/PTHP)",'Emission Factors'!$G$54,IF(D2042="Residential AC",'Emission Factors'!$G$55,IF(D2042="Residential HP",'Emission Factors'!$G$56,IF(D2042="Commercial AC (&gt;=65k to &lt;135,000k Btu/hr)",'Emission Factors'!$G$57,IF(D2042="Commercial AC (&gt;=135,000k Btu/hr)",'Emission Factors'!$G$58,""))))))</f>
        <v/>
      </c>
      <c r="N2042" s="96"/>
      <c r="O2042" s="209" t="str">
        <f>IF(ISBLANK(D2042),"",(IF(D2042="Room AC (window/wall)",'Emission Factors'!$C$53,IF(D2042="Room AC (PTAC/PTHP)",'Emission Factors'!$C$54,IF(D2042="Residential AC",'Emission Factors'!$C$55,IF(D2042="Residential HP",'Emission Factors'!$C$56,IF(D2042="Commercial AC (&gt;=65k to &lt;135,000k Btu/hr)",'Emission Factors'!$C$57,IF(D2042="Commercial AC (&gt;=135,000k Btu/hr)",'Emission Factors'!$C$58,""))))))))</f>
        <v/>
      </c>
      <c r="P2042" s="209" t="str">
        <f t="shared" si="310"/>
        <v/>
      </c>
      <c r="Q2042" s="95"/>
      <c r="R2042" s="256"/>
      <c r="S2042" s="256"/>
      <c r="T2042" s="96"/>
      <c r="U2042" s="211" t="str">
        <f>IF(Q2042="Room AC (window/wall)",'Emission Factors'!$E$53,IF(AND(Q2042="Room AC (PTAC/PTHP)",ISBLANK(T2042)),"Error",IF(AND(Q2042="Room AC (PTAC/PTHP)",T2042&gt;0),T2042,IF(Q2042="Residential AC",'Emission Factors'!$E$55,IF(AND(Q2042="Residential HP",ISBLANK(T2042)),"Error",IF(AND(Q2042="Residential HP",T2042&gt;0),T2042,IF(Q2042="Commercial AC (&gt;=65k to &lt;135,000k Btu/hr)",'Emission Factors'!$E$57,IF(Q2042="Commercial AC (&gt;=135,000k Btu/hr)",'Emission Factors'!$E$58,""))))))))</f>
        <v/>
      </c>
      <c r="V2042" s="95"/>
      <c r="W2042" s="211" t="str">
        <f>IF(ISBLANK(V2042),"",VLOOKUP(V2042,'Emission Factors'!$C$81:$G$221,4,FALSE))</f>
        <v/>
      </c>
      <c r="X2042" s="210" t="str">
        <f>IF(Q2042="Room AC (window/wall)",'Emission Factors'!$F$53,IF(Q2042="Room AC (PTAC/PTHP)",'Emission Factors'!$F$54,IF(Q2042="Residential AC",'Emission Factors'!$F$55,IF(Q2042="Residential HP",'Emission Factors'!$F$56,IF(Q2042="Commercial AC (&gt;=65k to &lt;135,000k Btu/hr)",'Emission Factors'!$F$57,IF(Q2042="Commercial AC (&gt;=135,000k Btu/hr)",'Emission Factors'!$F$58,""))))))</f>
        <v/>
      </c>
      <c r="Y2042" s="211" t="str">
        <f>IF(Q2042="Room AC (window/wall)",'Emission Factors'!$G$53,IF(Q2042="Room AC (PTAC/PTHP)",'Emission Factors'!$G$54,IF(Q2042="Residential AC",'Emission Factors'!$G$55,IF(Q2042="Residential HP",'Emission Factors'!$G$56,IF(Q2042="Commercial AC (&gt;=65k to &lt;135,000k Btu/hr)",'Emission Factors'!$G$57,IF(Q2042="Commercial AC (&gt;=135,000k Btu/hr)",'Emission Factors'!$G$58,""))))))</f>
        <v/>
      </c>
      <c r="Z2042" s="96"/>
      <c r="AA2042" s="97" t="str">
        <f t="shared" si="311"/>
        <v/>
      </c>
      <c r="AB2042" s="97" t="str">
        <f t="shared" si="312"/>
        <v/>
      </c>
      <c r="AC2042" s="246" t="str">
        <f t="shared" si="313"/>
        <v/>
      </c>
      <c r="AD2042" s="97" t="str">
        <f t="shared" si="314"/>
        <v/>
      </c>
      <c r="AE2042" s="97" t="str">
        <f t="shared" si="315"/>
        <v/>
      </c>
      <c r="AF2042" s="252" t="str">
        <f t="shared" si="316"/>
        <v/>
      </c>
      <c r="AG2042" s="254" t="str">
        <f t="shared" si="317"/>
        <v/>
      </c>
      <c r="AH2042" s="248" t="str">
        <f t="shared" si="318"/>
        <v/>
      </c>
      <c r="AI2042" s="249" t="str">
        <f t="shared" si="319"/>
        <v/>
      </c>
    </row>
    <row r="2043" spans="2:35" x14ac:dyDescent="0.3">
      <c r="B2043" s="94"/>
      <c r="C2043" s="95"/>
      <c r="D2043" s="95"/>
      <c r="E2043" s="95"/>
      <c r="F2043" s="94"/>
      <c r="G2043" s="145"/>
      <c r="H2043" s="245"/>
      <c r="I2043" s="211" t="str">
        <f>IF(D2043="Room AC (window/wall)",'Emission Factors'!$E$53,IF(D2043="Room AC (PTAC/PTHP)",H2043,IF(D2043="Residential AC",'Emission Factors'!$E$55,IF(D2043="Residential HP",H2043,IF(D2043="Commercial AC (&gt;=65k to &lt;135,000k Btu/hr)",'Emission Factors'!$E$57,IF(D2043="Commercial AC (&gt;=135,000k Btu/hr)",'Emission Factors'!$E$58,""))))))</f>
        <v/>
      </c>
      <c r="J2043" s="96"/>
      <c r="K2043" s="211" t="str">
        <f>IF(ISBLANK(J2043),"",VLOOKUP(J2043,'Emission Factors'!$C$81:$G$221,4,FALSE))</f>
        <v/>
      </c>
      <c r="L2043" s="210" t="str">
        <f>IF(D2043="Room AC (window/wall)",'Emission Factors'!$F$53,IF(D2043="Room AC (PTAC/PTHP)",'Emission Factors'!$F$54,IF(D2043="Residential AC",'Emission Factors'!$F$55,IF(D2043="Residential HP",'Emission Factors'!$F$56,IF(D2043="Commercial AC (&gt;=65k to &lt;135,000k Btu/hr)",'Emission Factors'!$F$57,IF(D2043="Commercial AC (&gt;=135,000k Btu/hr)",'Emission Factors'!$F$58,""))))))</f>
        <v/>
      </c>
      <c r="M2043" s="211" t="str">
        <f>IF(D2043="Room AC (window/wall)",'Emission Factors'!$G$53,IF(D2043="Room AC (PTAC/PTHP)",'Emission Factors'!$G$54,IF(D2043="Residential AC",'Emission Factors'!$G$55,IF(D2043="Residential HP",'Emission Factors'!$G$56,IF(D2043="Commercial AC (&gt;=65k to &lt;135,000k Btu/hr)",'Emission Factors'!$G$57,IF(D2043="Commercial AC (&gt;=135,000k Btu/hr)",'Emission Factors'!$G$58,""))))))</f>
        <v/>
      </c>
      <c r="N2043" s="96"/>
      <c r="O2043" s="209" t="str">
        <f>IF(ISBLANK(D2043),"",(IF(D2043="Room AC (window/wall)",'Emission Factors'!$C$53,IF(D2043="Room AC (PTAC/PTHP)",'Emission Factors'!$C$54,IF(D2043="Residential AC",'Emission Factors'!$C$55,IF(D2043="Residential HP",'Emission Factors'!$C$56,IF(D2043="Commercial AC (&gt;=65k to &lt;135,000k Btu/hr)",'Emission Factors'!$C$57,IF(D2043="Commercial AC (&gt;=135,000k Btu/hr)",'Emission Factors'!$C$58,""))))))))</f>
        <v/>
      </c>
      <c r="P2043" s="209" t="str">
        <f t="shared" si="310"/>
        <v/>
      </c>
      <c r="Q2043" s="95"/>
      <c r="R2043" s="256"/>
      <c r="S2043" s="256"/>
      <c r="T2043" s="96"/>
      <c r="U2043" s="211" t="str">
        <f>IF(Q2043="Room AC (window/wall)",'Emission Factors'!$E$53,IF(AND(Q2043="Room AC (PTAC/PTHP)",ISBLANK(T2043)),"Error",IF(AND(Q2043="Room AC (PTAC/PTHP)",T2043&gt;0),T2043,IF(Q2043="Residential AC",'Emission Factors'!$E$55,IF(AND(Q2043="Residential HP",ISBLANK(T2043)),"Error",IF(AND(Q2043="Residential HP",T2043&gt;0),T2043,IF(Q2043="Commercial AC (&gt;=65k to &lt;135,000k Btu/hr)",'Emission Factors'!$E$57,IF(Q2043="Commercial AC (&gt;=135,000k Btu/hr)",'Emission Factors'!$E$58,""))))))))</f>
        <v/>
      </c>
      <c r="V2043" s="95"/>
      <c r="W2043" s="211" t="str">
        <f>IF(ISBLANK(V2043),"",VLOOKUP(V2043,'Emission Factors'!$C$81:$G$221,4,FALSE))</f>
        <v/>
      </c>
      <c r="X2043" s="210" t="str">
        <f>IF(Q2043="Room AC (window/wall)",'Emission Factors'!$F$53,IF(Q2043="Room AC (PTAC/PTHP)",'Emission Factors'!$F$54,IF(Q2043="Residential AC",'Emission Factors'!$F$55,IF(Q2043="Residential HP",'Emission Factors'!$F$56,IF(Q2043="Commercial AC (&gt;=65k to &lt;135,000k Btu/hr)",'Emission Factors'!$F$57,IF(Q2043="Commercial AC (&gt;=135,000k Btu/hr)",'Emission Factors'!$F$58,""))))))</f>
        <v/>
      </c>
      <c r="Y2043" s="211" t="str">
        <f>IF(Q2043="Room AC (window/wall)",'Emission Factors'!$G$53,IF(Q2043="Room AC (PTAC/PTHP)",'Emission Factors'!$G$54,IF(Q2043="Residential AC",'Emission Factors'!$G$55,IF(Q2043="Residential HP",'Emission Factors'!$G$56,IF(Q2043="Commercial AC (&gt;=65k to &lt;135,000k Btu/hr)",'Emission Factors'!$G$57,IF(Q2043="Commercial AC (&gt;=135,000k Btu/hr)",'Emission Factors'!$G$58,""))))))</f>
        <v/>
      </c>
      <c r="Z2043" s="96"/>
      <c r="AA2043" s="97" t="str">
        <f t="shared" si="311"/>
        <v/>
      </c>
      <c r="AB2043" s="97" t="str">
        <f t="shared" si="312"/>
        <v/>
      </c>
      <c r="AC2043" s="246" t="str">
        <f t="shared" si="313"/>
        <v/>
      </c>
      <c r="AD2043" s="97" t="str">
        <f t="shared" si="314"/>
        <v/>
      </c>
      <c r="AE2043" s="97" t="str">
        <f t="shared" si="315"/>
        <v/>
      </c>
      <c r="AF2043" s="252" t="str">
        <f t="shared" si="316"/>
        <v/>
      </c>
      <c r="AG2043" s="254" t="str">
        <f t="shared" si="317"/>
        <v/>
      </c>
      <c r="AH2043" s="248" t="str">
        <f t="shared" si="318"/>
        <v/>
      </c>
      <c r="AI2043" s="249" t="str">
        <f t="shared" si="319"/>
        <v/>
      </c>
    </row>
    <row r="2044" spans="2:35" x14ac:dyDescent="0.3">
      <c r="B2044" s="94"/>
      <c r="C2044" s="95"/>
      <c r="D2044" s="95"/>
      <c r="E2044" s="95"/>
      <c r="F2044" s="94"/>
      <c r="G2044" s="145"/>
      <c r="H2044" s="245"/>
      <c r="I2044" s="211" t="str">
        <f>IF(D2044="Room AC (window/wall)",'Emission Factors'!$E$53,IF(D2044="Room AC (PTAC/PTHP)",H2044,IF(D2044="Residential AC",'Emission Factors'!$E$55,IF(D2044="Residential HP",H2044,IF(D2044="Commercial AC (&gt;=65k to &lt;135,000k Btu/hr)",'Emission Factors'!$E$57,IF(D2044="Commercial AC (&gt;=135,000k Btu/hr)",'Emission Factors'!$E$58,""))))))</f>
        <v/>
      </c>
      <c r="J2044" s="96"/>
      <c r="K2044" s="211" t="str">
        <f>IF(ISBLANK(J2044),"",VLOOKUP(J2044,'Emission Factors'!$C$81:$G$221,4,FALSE))</f>
        <v/>
      </c>
      <c r="L2044" s="210" t="str">
        <f>IF(D2044="Room AC (window/wall)",'Emission Factors'!$F$53,IF(D2044="Room AC (PTAC/PTHP)",'Emission Factors'!$F$54,IF(D2044="Residential AC",'Emission Factors'!$F$55,IF(D2044="Residential HP",'Emission Factors'!$F$56,IF(D2044="Commercial AC (&gt;=65k to &lt;135,000k Btu/hr)",'Emission Factors'!$F$57,IF(D2044="Commercial AC (&gt;=135,000k Btu/hr)",'Emission Factors'!$F$58,""))))))</f>
        <v/>
      </c>
      <c r="M2044" s="211" t="str">
        <f>IF(D2044="Room AC (window/wall)",'Emission Factors'!$G$53,IF(D2044="Room AC (PTAC/PTHP)",'Emission Factors'!$G$54,IF(D2044="Residential AC",'Emission Factors'!$G$55,IF(D2044="Residential HP",'Emission Factors'!$G$56,IF(D2044="Commercial AC (&gt;=65k to &lt;135,000k Btu/hr)",'Emission Factors'!$G$57,IF(D2044="Commercial AC (&gt;=135,000k Btu/hr)",'Emission Factors'!$G$58,""))))))</f>
        <v/>
      </c>
      <c r="N2044" s="96"/>
      <c r="O2044" s="209" t="str">
        <f>IF(ISBLANK(D2044),"",(IF(D2044="Room AC (window/wall)",'Emission Factors'!$C$53,IF(D2044="Room AC (PTAC/PTHP)",'Emission Factors'!$C$54,IF(D2044="Residential AC",'Emission Factors'!$C$55,IF(D2044="Residential HP",'Emission Factors'!$C$56,IF(D2044="Commercial AC (&gt;=65k to &lt;135,000k Btu/hr)",'Emission Factors'!$C$57,IF(D2044="Commercial AC (&gt;=135,000k Btu/hr)",'Emission Factors'!$C$58,""))))))))</f>
        <v/>
      </c>
      <c r="P2044" s="209" t="str">
        <f t="shared" si="310"/>
        <v/>
      </c>
      <c r="Q2044" s="95"/>
      <c r="R2044" s="256"/>
      <c r="S2044" s="256"/>
      <c r="T2044" s="96"/>
      <c r="U2044" s="211" t="str">
        <f>IF(Q2044="Room AC (window/wall)",'Emission Factors'!$E$53,IF(AND(Q2044="Room AC (PTAC/PTHP)",ISBLANK(T2044)),"Error",IF(AND(Q2044="Room AC (PTAC/PTHP)",T2044&gt;0),T2044,IF(Q2044="Residential AC",'Emission Factors'!$E$55,IF(AND(Q2044="Residential HP",ISBLANK(T2044)),"Error",IF(AND(Q2044="Residential HP",T2044&gt;0),T2044,IF(Q2044="Commercial AC (&gt;=65k to &lt;135,000k Btu/hr)",'Emission Factors'!$E$57,IF(Q2044="Commercial AC (&gt;=135,000k Btu/hr)",'Emission Factors'!$E$58,""))))))))</f>
        <v/>
      </c>
      <c r="V2044" s="95"/>
      <c r="W2044" s="211" t="str">
        <f>IF(ISBLANK(V2044),"",VLOOKUP(V2044,'Emission Factors'!$C$81:$G$221,4,FALSE))</f>
        <v/>
      </c>
      <c r="X2044" s="210" t="str">
        <f>IF(Q2044="Room AC (window/wall)",'Emission Factors'!$F$53,IF(Q2044="Room AC (PTAC/PTHP)",'Emission Factors'!$F$54,IF(Q2044="Residential AC",'Emission Factors'!$F$55,IF(Q2044="Residential HP",'Emission Factors'!$F$56,IF(Q2044="Commercial AC (&gt;=65k to &lt;135,000k Btu/hr)",'Emission Factors'!$F$57,IF(Q2044="Commercial AC (&gt;=135,000k Btu/hr)",'Emission Factors'!$F$58,""))))))</f>
        <v/>
      </c>
      <c r="Y2044" s="211" t="str">
        <f>IF(Q2044="Room AC (window/wall)",'Emission Factors'!$G$53,IF(Q2044="Room AC (PTAC/PTHP)",'Emission Factors'!$G$54,IF(Q2044="Residential AC",'Emission Factors'!$G$55,IF(Q2044="Residential HP",'Emission Factors'!$G$56,IF(Q2044="Commercial AC (&gt;=65k to &lt;135,000k Btu/hr)",'Emission Factors'!$G$57,IF(Q2044="Commercial AC (&gt;=135,000k Btu/hr)",'Emission Factors'!$G$58,""))))))</f>
        <v/>
      </c>
      <c r="Z2044" s="96"/>
      <c r="AA2044" s="97" t="str">
        <f t="shared" si="311"/>
        <v/>
      </c>
      <c r="AB2044" s="97" t="str">
        <f t="shared" si="312"/>
        <v/>
      </c>
      <c r="AC2044" s="246" t="str">
        <f t="shared" si="313"/>
        <v/>
      </c>
      <c r="AD2044" s="97" t="str">
        <f t="shared" si="314"/>
        <v/>
      </c>
      <c r="AE2044" s="97" t="str">
        <f t="shared" si="315"/>
        <v/>
      </c>
      <c r="AF2044" s="252" t="str">
        <f t="shared" si="316"/>
        <v/>
      </c>
      <c r="AG2044" s="254" t="str">
        <f t="shared" si="317"/>
        <v/>
      </c>
      <c r="AH2044" s="248" t="str">
        <f t="shared" si="318"/>
        <v/>
      </c>
      <c r="AI2044" s="249" t="str">
        <f t="shared" si="319"/>
        <v/>
      </c>
    </row>
    <row r="2045" spans="2:35" x14ac:dyDescent="0.3">
      <c r="B2045" s="94"/>
      <c r="C2045" s="95"/>
      <c r="D2045" s="95"/>
      <c r="E2045" s="95"/>
      <c r="F2045" s="94"/>
      <c r="G2045" s="145"/>
      <c r="H2045" s="245"/>
      <c r="I2045" s="211" t="str">
        <f>IF(D2045="Room AC (window/wall)",'Emission Factors'!$E$53,IF(D2045="Room AC (PTAC/PTHP)",H2045,IF(D2045="Residential AC",'Emission Factors'!$E$55,IF(D2045="Residential HP",H2045,IF(D2045="Commercial AC (&gt;=65k to &lt;135,000k Btu/hr)",'Emission Factors'!$E$57,IF(D2045="Commercial AC (&gt;=135,000k Btu/hr)",'Emission Factors'!$E$58,""))))))</f>
        <v/>
      </c>
      <c r="J2045" s="96"/>
      <c r="K2045" s="211" t="str">
        <f>IF(ISBLANK(J2045),"",VLOOKUP(J2045,'Emission Factors'!$C$81:$G$221,4,FALSE))</f>
        <v/>
      </c>
      <c r="L2045" s="210" t="str">
        <f>IF(D2045="Room AC (window/wall)",'Emission Factors'!$F$53,IF(D2045="Room AC (PTAC/PTHP)",'Emission Factors'!$F$54,IF(D2045="Residential AC",'Emission Factors'!$F$55,IF(D2045="Residential HP",'Emission Factors'!$F$56,IF(D2045="Commercial AC (&gt;=65k to &lt;135,000k Btu/hr)",'Emission Factors'!$F$57,IF(D2045="Commercial AC (&gt;=135,000k Btu/hr)",'Emission Factors'!$F$58,""))))))</f>
        <v/>
      </c>
      <c r="M2045" s="211" t="str">
        <f>IF(D2045="Room AC (window/wall)",'Emission Factors'!$G$53,IF(D2045="Room AC (PTAC/PTHP)",'Emission Factors'!$G$54,IF(D2045="Residential AC",'Emission Factors'!$G$55,IF(D2045="Residential HP",'Emission Factors'!$G$56,IF(D2045="Commercial AC (&gt;=65k to &lt;135,000k Btu/hr)",'Emission Factors'!$G$57,IF(D2045="Commercial AC (&gt;=135,000k Btu/hr)",'Emission Factors'!$G$58,""))))))</f>
        <v/>
      </c>
      <c r="N2045" s="96"/>
      <c r="O2045" s="209" t="str">
        <f>IF(ISBLANK(D2045),"",(IF(D2045="Room AC (window/wall)",'Emission Factors'!$C$53,IF(D2045="Room AC (PTAC/PTHP)",'Emission Factors'!$C$54,IF(D2045="Residential AC",'Emission Factors'!$C$55,IF(D2045="Residential HP",'Emission Factors'!$C$56,IF(D2045="Commercial AC (&gt;=65k to &lt;135,000k Btu/hr)",'Emission Factors'!$C$57,IF(D2045="Commercial AC (&gt;=135,000k Btu/hr)",'Emission Factors'!$C$58,""))))))))</f>
        <v/>
      </c>
      <c r="P2045" s="209" t="str">
        <f t="shared" si="310"/>
        <v/>
      </c>
      <c r="Q2045" s="95"/>
      <c r="R2045" s="256"/>
      <c r="S2045" s="256"/>
      <c r="T2045" s="96"/>
      <c r="U2045" s="211" t="str">
        <f>IF(Q2045="Room AC (window/wall)",'Emission Factors'!$E$53,IF(AND(Q2045="Room AC (PTAC/PTHP)",ISBLANK(T2045)),"Error",IF(AND(Q2045="Room AC (PTAC/PTHP)",T2045&gt;0),T2045,IF(Q2045="Residential AC",'Emission Factors'!$E$55,IF(AND(Q2045="Residential HP",ISBLANK(T2045)),"Error",IF(AND(Q2045="Residential HP",T2045&gt;0),T2045,IF(Q2045="Commercial AC (&gt;=65k to &lt;135,000k Btu/hr)",'Emission Factors'!$E$57,IF(Q2045="Commercial AC (&gt;=135,000k Btu/hr)",'Emission Factors'!$E$58,""))))))))</f>
        <v/>
      </c>
      <c r="V2045" s="95"/>
      <c r="W2045" s="211" t="str">
        <f>IF(ISBLANK(V2045),"",VLOOKUP(V2045,'Emission Factors'!$C$81:$G$221,4,FALSE))</f>
        <v/>
      </c>
      <c r="X2045" s="210" t="str">
        <f>IF(Q2045="Room AC (window/wall)",'Emission Factors'!$F$53,IF(Q2045="Room AC (PTAC/PTHP)",'Emission Factors'!$F$54,IF(Q2045="Residential AC",'Emission Factors'!$F$55,IF(Q2045="Residential HP",'Emission Factors'!$F$56,IF(Q2045="Commercial AC (&gt;=65k to &lt;135,000k Btu/hr)",'Emission Factors'!$F$57,IF(Q2045="Commercial AC (&gt;=135,000k Btu/hr)",'Emission Factors'!$F$58,""))))))</f>
        <v/>
      </c>
      <c r="Y2045" s="211" t="str">
        <f>IF(Q2045="Room AC (window/wall)",'Emission Factors'!$G$53,IF(Q2045="Room AC (PTAC/PTHP)",'Emission Factors'!$G$54,IF(Q2045="Residential AC",'Emission Factors'!$G$55,IF(Q2045="Residential HP",'Emission Factors'!$G$56,IF(Q2045="Commercial AC (&gt;=65k to &lt;135,000k Btu/hr)",'Emission Factors'!$G$57,IF(Q2045="Commercial AC (&gt;=135,000k Btu/hr)",'Emission Factors'!$G$58,""))))))</f>
        <v/>
      </c>
      <c r="Z2045" s="96"/>
      <c r="AA2045" s="97" t="str">
        <f t="shared" si="311"/>
        <v/>
      </c>
      <c r="AB2045" s="97" t="str">
        <f t="shared" si="312"/>
        <v/>
      </c>
      <c r="AC2045" s="246" t="str">
        <f t="shared" si="313"/>
        <v/>
      </c>
      <c r="AD2045" s="97" t="str">
        <f t="shared" si="314"/>
        <v/>
      </c>
      <c r="AE2045" s="97" t="str">
        <f t="shared" si="315"/>
        <v/>
      </c>
      <c r="AF2045" s="252" t="str">
        <f t="shared" si="316"/>
        <v/>
      </c>
      <c r="AG2045" s="254" t="str">
        <f t="shared" si="317"/>
        <v/>
      </c>
      <c r="AH2045" s="248" t="str">
        <f t="shared" si="318"/>
        <v/>
      </c>
      <c r="AI2045" s="249" t="str">
        <f t="shared" si="319"/>
        <v/>
      </c>
    </row>
    <row r="2046" spans="2:35" x14ac:dyDescent="0.3">
      <c r="B2046" s="94"/>
      <c r="C2046" s="95"/>
      <c r="D2046" s="95"/>
      <c r="E2046" s="95"/>
      <c r="F2046" s="94"/>
      <c r="G2046" s="145"/>
      <c r="H2046" s="245"/>
      <c r="I2046" s="211" t="str">
        <f>IF(D2046="Room AC (window/wall)",'Emission Factors'!$E$53,IF(D2046="Room AC (PTAC/PTHP)",H2046,IF(D2046="Residential AC",'Emission Factors'!$E$55,IF(D2046="Residential HP",H2046,IF(D2046="Commercial AC (&gt;=65k to &lt;135,000k Btu/hr)",'Emission Factors'!$E$57,IF(D2046="Commercial AC (&gt;=135,000k Btu/hr)",'Emission Factors'!$E$58,""))))))</f>
        <v/>
      </c>
      <c r="J2046" s="96"/>
      <c r="K2046" s="211" t="str">
        <f>IF(ISBLANK(J2046),"",VLOOKUP(J2046,'Emission Factors'!$C$81:$G$221,4,FALSE))</f>
        <v/>
      </c>
      <c r="L2046" s="210" t="str">
        <f>IF(D2046="Room AC (window/wall)",'Emission Factors'!$F$53,IF(D2046="Room AC (PTAC/PTHP)",'Emission Factors'!$F$54,IF(D2046="Residential AC",'Emission Factors'!$F$55,IF(D2046="Residential HP",'Emission Factors'!$F$56,IF(D2046="Commercial AC (&gt;=65k to &lt;135,000k Btu/hr)",'Emission Factors'!$F$57,IF(D2046="Commercial AC (&gt;=135,000k Btu/hr)",'Emission Factors'!$F$58,""))))))</f>
        <v/>
      </c>
      <c r="M2046" s="211" t="str">
        <f>IF(D2046="Room AC (window/wall)",'Emission Factors'!$G$53,IF(D2046="Room AC (PTAC/PTHP)",'Emission Factors'!$G$54,IF(D2046="Residential AC",'Emission Factors'!$G$55,IF(D2046="Residential HP",'Emission Factors'!$G$56,IF(D2046="Commercial AC (&gt;=65k to &lt;135,000k Btu/hr)",'Emission Factors'!$G$57,IF(D2046="Commercial AC (&gt;=135,000k Btu/hr)",'Emission Factors'!$G$58,""))))))</f>
        <v/>
      </c>
      <c r="N2046" s="96"/>
      <c r="O2046" s="209" t="str">
        <f>IF(ISBLANK(D2046),"",(IF(D2046="Room AC (window/wall)",'Emission Factors'!$C$53,IF(D2046="Room AC (PTAC/PTHP)",'Emission Factors'!$C$54,IF(D2046="Residential AC",'Emission Factors'!$C$55,IF(D2046="Residential HP",'Emission Factors'!$C$56,IF(D2046="Commercial AC (&gt;=65k to &lt;135,000k Btu/hr)",'Emission Factors'!$C$57,IF(D2046="Commercial AC (&gt;=135,000k Btu/hr)",'Emission Factors'!$C$58,""))))))))</f>
        <v/>
      </c>
      <c r="P2046" s="209" t="str">
        <f t="shared" si="310"/>
        <v/>
      </c>
      <c r="Q2046" s="95"/>
      <c r="R2046" s="256"/>
      <c r="S2046" s="256"/>
      <c r="T2046" s="96"/>
      <c r="U2046" s="211" t="str">
        <f>IF(Q2046="Room AC (window/wall)",'Emission Factors'!$E$53,IF(AND(Q2046="Room AC (PTAC/PTHP)",ISBLANK(T2046)),"Error",IF(AND(Q2046="Room AC (PTAC/PTHP)",T2046&gt;0),T2046,IF(Q2046="Residential AC",'Emission Factors'!$E$55,IF(AND(Q2046="Residential HP",ISBLANK(T2046)),"Error",IF(AND(Q2046="Residential HP",T2046&gt;0),T2046,IF(Q2046="Commercial AC (&gt;=65k to &lt;135,000k Btu/hr)",'Emission Factors'!$E$57,IF(Q2046="Commercial AC (&gt;=135,000k Btu/hr)",'Emission Factors'!$E$58,""))))))))</f>
        <v/>
      </c>
      <c r="V2046" s="95"/>
      <c r="W2046" s="211" t="str">
        <f>IF(ISBLANK(V2046),"",VLOOKUP(V2046,'Emission Factors'!$C$81:$G$221,4,FALSE))</f>
        <v/>
      </c>
      <c r="X2046" s="210" t="str">
        <f>IF(Q2046="Room AC (window/wall)",'Emission Factors'!$F$53,IF(Q2046="Room AC (PTAC/PTHP)",'Emission Factors'!$F$54,IF(Q2046="Residential AC",'Emission Factors'!$F$55,IF(Q2046="Residential HP",'Emission Factors'!$F$56,IF(Q2046="Commercial AC (&gt;=65k to &lt;135,000k Btu/hr)",'Emission Factors'!$F$57,IF(Q2046="Commercial AC (&gt;=135,000k Btu/hr)",'Emission Factors'!$F$58,""))))))</f>
        <v/>
      </c>
      <c r="Y2046" s="211" t="str">
        <f>IF(Q2046="Room AC (window/wall)",'Emission Factors'!$G$53,IF(Q2046="Room AC (PTAC/PTHP)",'Emission Factors'!$G$54,IF(Q2046="Residential AC",'Emission Factors'!$G$55,IF(Q2046="Residential HP",'Emission Factors'!$G$56,IF(Q2046="Commercial AC (&gt;=65k to &lt;135,000k Btu/hr)",'Emission Factors'!$G$57,IF(Q2046="Commercial AC (&gt;=135,000k Btu/hr)",'Emission Factors'!$G$58,""))))))</f>
        <v/>
      </c>
      <c r="Z2046" s="96"/>
      <c r="AA2046" s="97" t="str">
        <f t="shared" si="311"/>
        <v/>
      </c>
      <c r="AB2046" s="97" t="str">
        <f t="shared" si="312"/>
        <v/>
      </c>
      <c r="AC2046" s="246" t="str">
        <f t="shared" si="313"/>
        <v/>
      </c>
      <c r="AD2046" s="97" t="str">
        <f t="shared" si="314"/>
        <v/>
      </c>
      <c r="AE2046" s="97" t="str">
        <f t="shared" si="315"/>
        <v/>
      </c>
      <c r="AF2046" s="252" t="str">
        <f t="shared" si="316"/>
        <v/>
      </c>
      <c r="AG2046" s="254" t="str">
        <f t="shared" si="317"/>
        <v/>
      </c>
      <c r="AH2046" s="248" t="str">
        <f t="shared" si="318"/>
        <v/>
      </c>
      <c r="AI2046" s="249" t="str">
        <f t="shared" si="319"/>
        <v/>
      </c>
    </row>
    <row r="2047" spans="2:35" x14ac:dyDescent="0.3">
      <c r="B2047" s="94"/>
      <c r="C2047" s="95"/>
      <c r="D2047" s="95"/>
      <c r="E2047" s="95"/>
      <c r="F2047" s="94"/>
      <c r="G2047" s="145"/>
      <c r="H2047" s="245"/>
      <c r="I2047" s="211" t="str">
        <f>IF(D2047="Room AC (window/wall)",'Emission Factors'!$E$53,IF(D2047="Room AC (PTAC/PTHP)",H2047,IF(D2047="Residential AC",'Emission Factors'!$E$55,IF(D2047="Residential HP",H2047,IF(D2047="Commercial AC (&gt;=65k to &lt;135,000k Btu/hr)",'Emission Factors'!$E$57,IF(D2047="Commercial AC (&gt;=135,000k Btu/hr)",'Emission Factors'!$E$58,""))))))</f>
        <v/>
      </c>
      <c r="J2047" s="96"/>
      <c r="K2047" s="211" t="str">
        <f>IF(ISBLANK(J2047),"",VLOOKUP(J2047,'Emission Factors'!$C$81:$G$221,4,FALSE))</f>
        <v/>
      </c>
      <c r="L2047" s="210" t="str">
        <f>IF(D2047="Room AC (window/wall)",'Emission Factors'!$F$53,IF(D2047="Room AC (PTAC/PTHP)",'Emission Factors'!$F$54,IF(D2047="Residential AC",'Emission Factors'!$F$55,IF(D2047="Residential HP",'Emission Factors'!$F$56,IF(D2047="Commercial AC (&gt;=65k to &lt;135,000k Btu/hr)",'Emission Factors'!$F$57,IF(D2047="Commercial AC (&gt;=135,000k Btu/hr)",'Emission Factors'!$F$58,""))))))</f>
        <v/>
      </c>
      <c r="M2047" s="211" t="str">
        <f>IF(D2047="Room AC (window/wall)",'Emission Factors'!$G$53,IF(D2047="Room AC (PTAC/PTHP)",'Emission Factors'!$G$54,IF(D2047="Residential AC",'Emission Factors'!$G$55,IF(D2047="Residential HP",'Emission Factors'!$G$56,IF(D2047="Commercial AC (&gt;=65k to &lt;135,000k Btu/hr)",'Emission Factors'!$G$57,IF(D2047="Commercial AC (&gt;=135,000k Btu/hr)",'Emission Factors'!$G$58,""))))))</f>
        <v/>
      </c>
      <c r="N2047" s="96"/>
      <c r="O2047" s="209" t="str">
        <f>IF(ISBLANK(D2047),"",(IF(D2047="Room AC (window/wall)",'Emission Factors'!$C$53,IF(D2047="Room AC (PTAC/PTHP)",'Emission Factors'!$C$54,IF(D2047="Residential AC",'Emission Factors'!$C$55,IF(D2047="Residential HP",'Emission Factors'!$C$56,IF(D2047="Commercial AC (&gt;=65k to &lt;135,000k Btu/hr)",'Emission Factors'!$C$57,IF(D2047="Commercial AC (&gt;=135,000k Btu/hr)",'Emission Factors'!$C$58,""))))))))</f>
        <v/>
      </c>
      <c r="P2047" s="209" t="str">
        <f t="shared" si="310"/>
        <v/>
      </c>
      <c r="Q2047" s="95"/>
      <c r="R2047" s="256"/>
      <c r="S2047" s="256"/>
      <c r="T2047" s="96"/>
      <c r="U2047" s="211" t="str">
        <f>IF(Q2047="Room AC (window/wall)",'Emission Factors'!$E$53,IF(AND(Q2047="Room AC (PTAC/PTHP)",ISBLANK(T2047)),"Error",IF(AND(Q2047="Room AC (PTAC/PTHP)",T2047&gt;0),T2047,IF(Q2047="Residential AC",'Emission Factors'!$E$55,IF(AND(Q2047="Residential HP",ISBLANK(T2047)),"Error",IF(AND(Q2047="Residential HP",T2047&gt;0),T2047,IF(Q2047="Commercial AC (&gt;=65k to &lt;135,000k Btu/hr)",'Emission Factors'!$E$57,IF(Q2047="Commercial AC (&gt;=135,000k Btu/hr)",'Emission Factors'!$E$58,""))))))))</f>
        <v/>
      </c>
      <c r="V2047" s="95"/>
      <c r="W2047" s="211" t="str">
        <f>IF(ISBLANK(V2047),"",VLOOKUP(V2047,'Emission Factors'!$C$81:$G$221,4,FALSE))</f>
        <v/>
      </c>
      <c r="X2047" s="210" t="str">
        <f>IF(Q2047="Room AC (window/wall)",'Emission Factors'!$F$53,IF(Q2047="Room AC (PTAC/PTHP)",'Emission Factors'!$F$54,IF(Q2047="Residential AC",'Emission Factors'!$F$55,IF(Q2047="Residential HP",'Emission Factors'!$F$56,IF(Q2047="Commercial AC (&gt;=65k to &lt;135,000k Btu/hr)",'Emission Factors'!$F$57,IF(Q2047="Commercial AC (&gt;=135,000k Btu/hr)",'Emission Factors'!$F$58,""))))))</f>
        <v/>
      </c>
      <c r="Y2047" s="211" t="str">
        <f>IF(Q2047="Room AC (window/wall)",'Emission Factors'!$G$53,IF(Q2047="Room AC (PTAC/PTHP)",'Emission Factors'!$G$54,IF(Q2047="Residential AC",'Emission Factors'!$G$55,IF(Q2047="Residential HP",'Emission Factors'!$G$56,IF(Q2047="Commercial AC (&gt;=65k to &lt;135,000k Btu/hr)",'Emission Factors'!$G$57,IF(Q2047="Commercial AC (&gt;=135,000k Btu/hr)",'Emission Factors'!$G$58,""))))))</f>
        <v/>
      </c>
      <c r="Z2047" s="96"/>
      <c r="AA2047" s="97" t="str">
        <f t="shared" si="311"/>
        <v/>
      </c>
      <c r="AB2047" s="97" t="str">
        <f t="shared" si="312"/>
        <v/>
      </c>
      <c r="AC2047" s="246" t="str">
        <f t="shared" si="313"/>
        <v/>
      </c>
      <c r="AD2047" s="97" t="str">
        <f t="shared" si="314"/>
        <v/>
      </c>
      <c r="AE2047" s="97" t="str">
        <f t="shared" si="315"/>
        <v/>
      </c>
      <c r="AF2047" s="252" t="str">
        <f t="shared" si="316"/>
        <v/>
      </c>
      <c r="AG2047" s="254" t="str">
        <f t="shared" si="317"/>
        <v/>
      </c>
      <c r="AH2047" s="248" t="str">
        <f t="shared" si="318"/>
        <v/>
      </c>
      <c r="AI2047" s="249" t="str">
        <f t="shared" si="319"/>
        <v/>
      </c>
    </row>
    <row r="2048" spans="2:35" x14ac:dyDescent="0.3">
      <c r="B2048" s="94"/>
      <c r="C2048" s="95"/>
      <c r="D2048" s="95"/>
      <c r="E2048" s="95"/>
      <c r="F2048" s="94"/>
      <c r="G2048" s="145"/>
      <c r="H2048" s="245"/>
      <c r="I2048" s="211" t="str">
        <f>IF(D2048="Room AC (window/wall)",'Emission Factors'!$E$53,IF(D2048="Room AC (PTAC/PTHP)",H2048,IF(D2048="Residential AC",'Emission Factors'!$E$55,IF(D2048="Residential HP",H2048,IF(D2048="Commercial AC (&gt;=65k to &lt;135,000k Btu/hr)",'Emission Factors'!$E$57,IF(D2048="Commercial AC (&gt;=135,000k Btu/hr)",'Emission Factors'!$E$58,""))))))</f>
        <v/>
      </c>
      <c r="J2048" s="96"/>
      <c r="K2048" s="211" t="str">
        <f>IF(ISBLANK(J2048),"",VLOOKUP(J2048,'Emission Factors'!$C$81:$G$221,4,FALSE))</f>
        <v/>
      </c>
      <c r="L2048" s="210" t="str">
        <f>IF(D2048="Room AC (window/wall)",'Emission Factors'!$F$53,IF(D2048="Room AC (PTAC/PTHP)",'Emission Factors'!$F$54,IF(D2048="Residential AC",'Emission Factors'!$F$55,IF(D2048="Residential HP",'Emission Factors'!$F$56,IF(D2048="Commercial AC (&gt;=65k to &lt;135,000k Btu/hr)",'Emission Factors'!$F$57,IF(D2048="Commercial AC (&gt;=135,000k Btu/hr)",'Emission Factors'!$F$58,""))))))</f>
        <v/>
      </c>
      <c r="M2048" s="211" t="str">
        <f>IF(D2048="Room AC (window/wall)",'Emission Factors'!$G$53,IF(D2048="Room AC (PTAC/PTHP)",'Emission Factors'!$G$54,IF(D2048="Residential AC",'Emission Factors'!$G$55,IF(D2048="Residential HP",'Emission Factors'!$G$56,IF(D2048="Commercial AC (&gt;=65k to &lt;135,000k Btu/hr)",'Emission Factors'!$G$57,IF(D2048="Commercial AC (&gt;=135,000k Btu/hr)",'Emission Factors'!$G$58,""))))))</f>
        <v/>
      </c>
      <c r="N2048" s="96"/>
      <c r="O2048" s="209" t="str">
        <f>IF(ISBLANK(D2048),"",(IF(D2048="Room AC (window/wall)",'Emission Factors'!$C$53,IF(D2048="Room AC (PTAC/PTHP)",'Emission Factors'!$C$54,IF(D2048="Residential AC",'Emission Factors'!$C$55,IF(D2048="Residential HP",'Emission Factors'!$C$56,IF(D2048="Commercial AC (&gt;=65k to &lt;135,000k Btu/hr)",'Emission Factors'!$C$57,IF(D2048="Commercial AC (&gt;=135,000k Btu/hr)",'Emission Factors'!$C$58,""))))))))</f>
        <v/>
      </c>
      <c r="P2048" s="209" t="str">
        <f t="shared" si="310"/>
        <v/>
      </c>
      <c r="Q2048" s="95"/>
      <c r="R2048" s="256"/>
      <c r="S2048" s="256"/>
      <c r="T2048" s="96"/>
      <c r="U2048" s="211" t="str">
        <f>IF(Q2048="Room AC (window/wall)",'Emission Factors'!$E$53,IF(AND(Q2048="Room AC (PTAC/PTHP)",ISBLANK(T2048)),"Error",IF(AND(Q2048="Room AC (PTAC/PTHP)",T2048&gt;0),T2048,IF(Q2048="Residential AC",'Emission Factors'!$E$55,IF(AND(Q2048="Residential HP",ISBLANK(T2048)),"Error",IF(AND(Q2048="Residential HP",T2048&gt;0),T2048,IF(Q2048="Commercial AC (&gt;=65k to &lt;135,000k Btu/hr)",'Emission Factors'!$E$57,IF(Q2048="Commercial AC (&gt;=135,000k Btu/hr)",'Emission Factors'!$E$58,""))))))))</f>
        <v/>
      </c>
      <c r="V2048" s="95"/>
      <c r="W2048" s="211" t="str">
        <f>IF(ISBLANK(V2048),"",VLOOKUP(V2048,'Emission Factors'!$C$81:$G$221,4,FALSE))</f>
        <v/>
      </c>
      <c r="X2048" s="210" t="str">
        <f>IF(Q2048="Room AC (window/wall)",'Emission Factors'!$F$53,IF(Q2048="Room AC (PTAC/PTHP)",'Emission Factors'!$F$54,IF(Q2048="Residential AC",'Emission Factors'!$F$55,IF(Q2048="Residential HP",'Emission Factors'!$F$56,IF(Q2048="Commercial AC (&gt;=65k to &lt;135,000k Btu/hr)",'Emission Factors'!$F$57,IF(Q2048="Commercial AC (&gt;=135,000k Btu/hr)",'Emission Factors'!$F$58,""))))))</f>
        <v/>
      </c>
      <c r="Y2048" s="211" t="str">
        <f>IF(Q2048="Room AC (window/wall)",'Emission Factors'!$G$53,IF(Q2048="Room AC (PTAC/PTHP)",'Emission Factors'!$G$54,IF(Q2048="Residential AC",'Emission Factors'!$G$55,IF(Q2048="Residential HP",'Emission Factors'!$G$56,IF(Q2048="Commercial AC (&gt;=65k to &lt;135,000k Btu/hr)",'Emission Factors'!$G$57,IF(Q2048="Commercial AC (&gt;=135,000k Btu/hr)",'Emission Factors'!$G$58,""))))))</f>
        <v/>
      </c>
      <c r="Z2048" s="96"/>
      <c r="AA2048" s="97" t="str">
        <f t="shared" si="311"/>
        <v/>
      </c>
      <c r="AB2048" s="97" t="str">
        <f t="shared" si="312"/>
        <v/>
      </c>
      <c r="AC2048" s="246" t="str">
        <f t="shared" si="313"/>
        <v/>
      </c>
      <c r="AD2048" s="97" t="str">
        <f t="shared" si="314"/>
        <v/>
      </c>
      <c r="AE2048" s="97" t="str">
        <f t="shared" si="315"/>
        <v/>
      </c>
      <c r="AF2048" s="252" t="str">
        <f t="shared" si="316"/>
        <v/>
      </c>
      <c r="AG2048" s="254" t="str">
        <f t="shared" si="317"/>
        <v/>
      </c>
      <c r="AH2048" s="248" t="str">
        <f t="shared" si="318"/>
        <v/>
      </c>
      <c r="AI2048" s="249" t="str">
        <f t="shared" si="319"/>
        <v/>
      </c>
    </row>
    <row r="2049" spans="2:35" x14ac:dyDescent="0.3">
      <c r="B2049" s="94"/>
      <c r="C2049" s="95"/>
      <c r="D2049" s="95"/>
      <c r="E2049" s="95"/>
      <c r="F2049" s="94"/>
      <c r="G2049" s="145"/>
      <c r="H2049" s="245"/>
      <c r="I2049" s="211" t="str">
        <f>IF(D2049="Room AC (window/wall)",'Emission Factors'!$E$53,IF(D2049="Room AC (PTAC/PTHP)",H2049,IF(D2049="Residential AC",'Emission Factors'!$E$55,IF(D2049="Residential HP",H2049,IF(D2049="Commercial AC (&gt;=65k to &lt;135,000k Btu/hr)",'Emission Factors'!$E$57,IF(D2049="Commercial AC (&gt;=135,000k Btu/hr)",'Emission Factors'!$E$58,""))))))</f>
        <v/>
      </c>
      <c r="J2049" s="96"/>
      <c r="K2049" s="211" t="str">
        <f>IF(ISBLANK(J2049),"",VLOOKUP(J2049,'Emission Factors'!$C$81:$G$221,4,FALSE))</f>
        <v/>
      </c>
      <c r="L2049" s="210" t="str">
        <f>IF(D2049="Room AC (window/wall)",'Emission Factors'!$F$53,IF(D2049="Room AC (PTAC/PTHP)",'Emission Factors'!$F$54,IF(D2049="Residential AC",'Emission Factors'!$F$55,IF(D2049="Residential HP",'Emission Factors'!$F$56,IF(D2049="Commercial AC (&gt;=65k to &lt;135,000k Btu/hr)",'Emission Factors'!$F$57,IF(D2049="Commercial AC (&gt;=135,000k Btu/hr)",'Emission Factors'!$F$58,""))))))</f>
        <v/>
      </c>
      <c r="M2049" s="211" t="str">
        <f>IF(D2049="Room AC (window/wall)",'Emission Factors'!$G$53,IF(D2049="Room AC (PTAC/PTHP)",'Emission Factors'!$G$54,IF(D2049="Residential AC",'Emission Factors'!$G$55,IF(D2049="Residential HP",'Emission Factors'!$G$56,IF(D2049="Commercial AC (&gt;=65k to &lt;135,000k Btu/hr)",'Emission Factors'!$G$57,IF(D2049="Commercial AC (&gt;=135,000k Btu/hr)",'Emission Factors'!$G$58,""))))))</f>
        <v/>
      </c>
      <c r="N2049" s="96"/>
      <c r="O2049" s="209" t="str">
        <f>IF(ISBLANK(D2049),"",(IF(D2049="Room AC (window/wall)",'Emission Factors'!$C$53,IF(D2049="Room AC (PTAC/PTHP)",'Emission Factors'!$C$54,IF(D2049="Residential AC",'Emission Factors'!$C$55,IF(D2049="Residential HP",'Emission Factors'!$C$56,IF(D2049="Commercial AC (&gt;=65k to &lt;135,000k Btu/hr)",'Emission Factors'!$C$57,IF(D2049="Commercial AC (&gt;=135,000k Btu/hr)",'Emission Factors'!$C$58,""))))))))</f>
        <v/>
      </c>
      <c r="P2049" s="209" t="str">
        <f t="shared" si="310"/>
        <v/>
      </c>
      <c r="Q2049" s="95"/>
      <c r="R2049" s="256"/>
      <c r="S2049" s="256"/>
      <c r="T2049" s="96"/>
      <c r="U2049" s="211" t="str">
        <f>IF(Q2049="Room AC (window/wall)",'Emission Factors'!$E$53,IF(AND(Q2049="Room AC (PTAC/PTHP)",ISBLANK(T2049)),"Error",IF(AND(Q2049="Room AC (PTAC/PTHP)",T2049&gt;0),T2049,IF(Q2049="Residential AC",'Emission Factors'!$E$55,IF(AND(Q2049="Residential HP",ISBLANK(T2049)),"Error",IF(AND(Q2049="Residential HP",T2049&gt;0),T2049,IF(Q2049="Commercial AC (&gt;=65k to &lt;135,000k Btu/hr)",'Emission Factors'!$E$57,IF(Q2049="Commercial AC (&gt;=135,000k Btu/hr)",'Emission Factors'!$E$58,""))))))))</f>
        <v/>
      </c>
      <c r="V2049" s="95"/>
      <c r="W2049" s="211" t="str">
        <f>IF(ISBLANK(V2049),"",VLOOKUP(V2049,'Emission Factors'!$C$81:$G$221,4,FALSE))</f>
        <v/>
      </c>
      <c r="X2049" s="210" t="str">
        <f>IF(Q2049="Room AC (window/wall)",'Emission Factors'!$F$53,IF(Q2049="Room AC (PTAC/PTHP)",'Emission Factors'!$F$54,IF(Q2049="Residential AC",'Emission Factors'!$F$55,IF(Q2049="Residential HP",'Emission Factors'!$F$56,IF(Q2049="Commercial AC (&gt;=65k to &lt;135,000k Btu/hr)",'Emission Factors'!$F$57,IF(Q2049="Commercial AC (&gt;=135,000k Btu/hr)",'Emission Factors'!$F$58,""))))))</f>
        <v/>
      </c>
      <c r="Y2049" s="211" t="str">
        <f>IF(Q2049="Room AC (window/wall)",'Emission Factors'!$G$53,IF(Q2049="Room AC (PTAC/PTHP)",'Emission Factors'!$G$54,IF(Q2049="Residential AC",'Emission Factors'!$G$55,IF(Q2049="Residential HP",'Emission Factors'!$G$56,IF(Q2049="Commercial AC (&gt;=65k to &lt;135,000k Btu/hr)",'Emission Factors'!$G$57,IF(Q2049="Commercial AC (&gt;=135,000k Btu/hr)",'Emission Factors'!$G$58,""))))))</f>
        <v/>
      </c>
      <c r="Z2049" s="96"/>
      <c r="AA2049" s="97" t="str">
        <f t="shared" si="311"/>
        <v/>
      </c>
      <c r="AB2049" s="97" t="str">
        <f t="shared" si="312"/>
        <v/>
      </c>
      <c r="AC2049" s="246" t="str">
        <f t="shared" si="313"/>
        <v/>
      </c>
      <c r="AD2049" s="97" t="str">
        <f t="shared" si="314"/>
        <v/>
      </c>
      <c r="AE2049" s="97" t="str">
        <f t="shared" si="315"/>
        <v/>
      </c>
      <c r="AF2049" s="252" t="str">
        <f t="shared" si="316"/>
        <v/>
      </c>
      <c r="AG2049" s="254" t="str">
        <f t="shared" si="317"/>
        <v/>
      </c>
      <c r="AH2049" s="248" t="str">
        <f t="shared" si="318"/>
        <v/>
      </c>
      <c r="AI2049" s="249" t="str">
        <f t="shared" si="319"/>
        <v/>
      </c>
    </row>
    <row r="2050" spans="2:35" x14ac:dyDescent="0.3">
      <c r="B2050" s="94"/>
      <c r="C2050" s="95"/>
      <c r="D2050" s="95"/>
      <c r="E2050" s="95"/>
      <c r="F2050" s="94"/>
      <c r="G2050" s="145"/>
      <c r="H2050" s="245"/>
      <c r="I2050" s="211" t="str">
        <f>IF(D2050="Room AC (window/wall)",'Emission Factors'!$E$53,IF(D2050="Room AC (PTAC/PTHP)",H2050,IF(D2050="Residential AC",'Emission Factors'!$E$55,IF(D2050="Residential HP",H2050,IF(D2050="Commercial AC (&gt;=65k to &lt;135,000k Btu/hr)",'Emission Factors'!$E$57,IF(D2050="Commercial AC (&gt;=135,000k Btu/hr)",'Emission Factors'!$E$58,""))))))</f>
        <v/>
      </c>
      <c r="J2050" s="96"/>
      <c r="K2050" s="211" t="str">
        <f>IF(ISBLANK(J2050),"",VLOOKUP(J2050,'Emission Factors'!$C$81:$G$221,4,FALSE))</f>
        <v/>
      </c>
      <c r="L2050" s="210" t="str">
        <f>IF(D2050="Room AC (window/wall)",'Emission Factors'!$F$53,IF(D2050="Room AC (PTAC/PTHP)",'Emission Factors'!$F$54,IF(D2050="Residential AC",'Emission Factors'!$F$55,IF(D2050="Residential HP",'Emission Factors'!$F$56,IF(D2050="Commercial AC (&gt;=65k to &lt;135,000k Btu/hr)",'Emission Factors'!$F$57,IF(D2050="Commercial AC (&gt;=135,000k Btu/hr)",'Emission Factors'!$F$58,""))))))</f>
        <v/>
      </c>
      <c r="M2050" s="211" t="str">
        <f>IF(D2050="Room AC (window/wall)",'Emission Factors'!$G$53,IF(D2050="Room AC (PTAC/PTHP)",'Emission Factors'!$G$54,IF(D2050="Residential AC",'Emission Factors'!$G$55,IF(D2050="Residential HP",'Emission Factors'!$G$56,IF(D2050="Commercial AC (&gt;=65k to &lt;135,000k Btu/hr)",'Emission Factors'!$G$57,IF(D2050="Commercial AC (&gt;=135,000k Btu/hr)",'Emission Factors'!$G$58,""))))))</f>
        <v/>
      </c>
      <c r="N2050" s="96"/>
      <c r="O2050" s="209" t="str">
        <f>IF(ISBLANK(D2050),"",(IF(D2050="Room AC (window/wall)",'Emission Factors'!$C$53,IF(D2050="Room AC (PTAC/PTHP)",'Emission Factors'!$C$54,IF(D2050="Residential AC",'Emission Factors'!$C$55,IF(D2050="Residential HP",'Emission Factors'!$C$56,IF(D2050="Commercial AC (&gt;=65k to &lt;135,000k Btu/hr)",'Emission Factors'!$C$57,IF(D2050="Commercial AC (&gt;=135,000k Btu/hr)",'Emission Factors'!$C$58,""))))))))</f>
        <v/>
      </c>
      <c r="P2050" s="209" t="str">
        <f t="shared" si="310"/>
        <v/>
      </c>
      <c r="Q2050" s="95"/>
      <c r="R2050" s="256"/>
      <c r="S2050" s="256"/>
      <c r="T2050" s="96"/>
      <c r="U2050" s="211" t="str">
        <f>IF(Q2050="Room AC (window/wall)",'Emission Factors'!$E$53,IF(AND(Q2050="Room AC (PTAC/PTHP)",ISBLANK(T2050)),"Error",IF(AND(Q2050="Room AC (PTAC/PTHP)",T2050&gt;0),T2050,IF(Q2050="Residential AC",'Emission Factors'!$E$55,IF(AND(Q2050="Residential HP",ISBLANK(T2050)),"Error",IF(AND(Q2050="Residential HP",T2050&gt;0),T2050,IF(Q2050="Commercial AC (&gt;=65k to &lt;135,000k Btu/hr)",'Emission Factors'!$E$57,IF(Q2050="Commercial AC (&gt;=135,000k Btu/hr)",'Emission Factors'!$E$58,""))))))))</f>
        <v/>
      </c>
      <c r="V2050" s="95"/>
      <c r="W2050" s="211" t="str">
        <f>IF(ISBLANK(V2050),"",VLOOKUP(V2050,'Emission Factors'!$C$81:$G$221,4,FALSE))</f>
        <v/>
      </c>
      <c r="X2050" s="210" t="str">
        <f>IF(Q2050="Room AC (window/wall)",'Emission Factors'!$F$53,IF(Q2050="Room AC (PTAC/PTHP)",'Emission Factors'!$F$54,IF(Q2050="Residential AC",'Emission Factors'!$F$55,IF(Q2050="Residential HP",'Emission Factors'!$F$56,IF(Q2050="Commercial AC (&gt;=65k to &lt;135,000k Btu/hr)",'Emission Factors'!$F$57,IF(Q2050="Commercial AC (&gt;=135,000k Btu/hr)",'Emission Factors'!$F$58,""))))))</f>
        <v/>
      </c>
      <c r="Y2050" s="211" t="str">
        <f>IF(Q2050="Room AC (window/wall)",'Emission Factors'!$G$53,IF(Q2050="Room AC (PTAC/PTHP)",'Emission Factors'!$G$54,IF(Q2050="Residential AC",'Emission Factors'!$G$55,IF(Q2050="Residential HP",'Emission Factors'!$G$56,IF(Q2050="Commercial AC (&gt;=65k to &lt;135,000k Btu/hr)",'Emission Factors'!$G$57,IF(Q2050="Commercial AC (&gt;=135,000k Btu/hr)",'Emission Factors'!$G$58,""))))))</f>
        <v/>
      </c>
      <c r="Z2050" s="96"/>
      <c r="AA2050" s="97" t="str">
        <f t="shared" si="311"/>
        <v/>
      </c>
      <c r="AB2050" s="97" t="str">
        <f t="shared" si="312"/>
        <v/>
      </c>
      <c r="AC2050" s="246" t="str">
        <f t="shared" si="313"/>
        <v/>
      </c>
      <c r="AD2050" s="97" t="str">
        <f t="shared" si="314"/>
        <v/>
      </c>
      <c r="AE2050" s="97" t="str">
        <f t="shared" si="315"/>
        <v/>
      </c>
      <c r="AF2050" s="252" t="str">
        <f t="shared" si="316"/>
        <v/>
      </c>
      <c r="AG2050" s="254" t="str">
        <f t="shared" si="317"/>
        <v/>
      </c>
      <c r="AH2050" s="248" t="str">
        <f t="shared" si="318"/>
        <v/>
      </c>
      <c r="AI2050" s="249" t="str">
        <f t="shared" si="319"/>
        <v/>
      </c>
    </row>
    <row r="2051" spans="2:35" x14ac:dyDescent="0.3">
      <c r="B2051" s="94"/>
      <c r="C2051" s="95"/>
      <c r="D2051" s="95"/>
      <c r="E2051" s="95"/>
      <c r="F2051" s="94"/>
      <c r="G2051" s="145"/>
      <c r="H2051" s="245"/>
      <c r="I2051" s="211" t="str">
        <f>IF(D2051="Room AC (window/wall)",'Emission Factors'!$E$53,IF(D2051="Room AC (PTAC/PTHP)",H2051,IF(D2051="Residential AC",'Emission Factors'!$E$55,IF(D2051="Residential HP",H2051,IF(D2051="Commercial AC (&gt;=65k to &lt;135,000k Btu/hr)",'Emission Factors'!$E$57,IF(D2051="Commercial AC (&gt;=135,000k Btu/hr)",'Emission Factors'!$E$58,""))))))</f>
        <v/>
      </c>
      <c r="J2051" s="96"/>
      <c r="K2051" s="211" t="str">
        <f>IF(ISBLANK(J2051),"",VLOOKUP(J2051,'Emission Factors'!$C$81:$G$221,4,FALSE))</f>
        <v/>
      </c>
      <c r="L2051" s="210" t="str">
        <f>IF(D2051="Room AC (window/wall)",'Emission Factors'!$F$53,IF(D2051="Room AC (PTAC/PTHP)",'Emission Factors'!$F$54,IF(D2051="Residential AC",'Emission Factors'!$F$55,IF(D2051="Residential HP",'Emission Factors'!$F$56,IF(D2051="Commercial AC (&gt;=65k to &lt;135,000k Btu/hr)",'Emission Factors'!$F$57,IF(D2051="Commercial AC (&gt;=135,000k Btu/hr)",'Emission Factors'!$F$58,""))))))</f>
        <v/>
      </c>
      <c r="M2051" s="211" t="str">
        <f>IF(D2051="Room AC (window/wall)",'Emission Factors'!$G$53,IF(D2051="Room AC (PTAC/PTHP)",'Emission Factors'!$G$54,IF(D2051="Residential AC",'Emission Factors'!$G$55,IF(D2051="Residential HP",'Emission Factors'!$G$56,IF(D2051="Commercial AC (&gt;=65k to &lt;135,000k Btu/hr)",'Emission Factors'!$G$57,IF(D2051="Commercial AC (&gt;=135,000k Btu/hr)",'Emission Factors'!$G$58,""))))))</f>
        <v/>
      </c>
      <c r="N2051" s="96"/>
      <c r="O2051" s="209" t="str">
        <f>IF(ISBLANK(D2051),"",(IF(D2051="Room AC (window/wall)",'Emission Factors'!$C$53,IF(D2051="Room AC (PTAC/PTHP)",'Emission Factors'!$C$54,IF(D2051="Residential AC",'Emission Factors'!$C$55,IF(D2051="Residential HP",'Emission Factors'!$C$56,IF(D2051="Commercial AC (&gt;=65k to &lt;135,000k Btu/hr)",'Emission Factors'!$C$57,IF(D2051="Commercial AC (&gt;=135,000k Btu/hr)",'Emission Factors'!$C$58,""))))))))</f>
        <v/>
      </c>
      <c r="P2051" s="209" t="str">
        <f t="shared" si="310"/>
        <v/>
      </c>
      <c r="Q2051" s="95"/>
      <c r="R2051" s="256"/>
      <c r="S2051" s="256"/>
      <c r="T2051" s="96"/>
      <c r="U2051" s="211" t="str">
        <f>IF(Q2051="Room AC (window/wall)",'Emission Factors'!$E$53,IF(AND(Q2051="Room AC (PTAC/PTHP)",ISBLANK(T2051)),"Error",IF(AND(Q2051="Room AC (PTAC/PTHP)",T2051&gt;0),T2051,IF(Q2051="Residential AC",'Emission Factors'!$E$55,IF(AND(Q2051="Residential HP",ISBLANK(T2051)),"Error",IF(AND(Q2051="Residential HP",T2051&gt;0),T2051,IF(Q2051="Commercial AC (&gt;=65k to &lt;135,000k Btu/hr)",'Emission Factors'!$E$57,IF(Q2051="Commercial AC (&gt;=135,000k Btu/hr)",'Emission Factors'!$E$58,""))))))))</f>
        <v/>
      </c>
      <c r="V2051" s="95"/>
      <c r="W2051" s="211" t="str">
        <f>IF(ISBLANK(V2051),"",VLOOKUP(V2051,'Emission Factors'!$C$81:$G$221,4,FALSE))</f>
        <v/>
      </c>
      <c r="X2051" s="210" t="str">
        <f>IF(Q2051="Room AC (window/wall)",'Emission Factors'!$F$53,IF(Q2051="Room AC (PTAC/PTHP)",'Emission Factors'!$F$54,IF(Q2051="Residential AC",'Emission Factors'!$F$55,IF(Q2051="Residential HP",'Emission Factors'!$F$56,IF(Q2051="Commercial AC (&gt;=65k to &lt;135,000k Btu/hr)",'Emission Factors'!$F$57,IF(Q2051="Commercial AC (&gt;=135,000k Btu/hr)",'Emission Factors'!$F$58,""))))))</f>
        <v/>
      </c>
      <c r="Y2051" s="211" t="str">
        <f>IF(Q2051="Room AC (window/wall)",'Emission Factors'!$G$53,IF(Q2051="Room AC (PTAC/PTHP)",'Emission Factors'!$G$54,IF(Q2051="Residential AC",'Emission Factors'!$G$55,IF(Q2051="Residential HP",'Emission Factors'!$G$56,IF(Q2051="Commercial AC (&gt;=65k to &lt;135,000k Btu/hr)",'Emission Factors'!$G$57,IF(Q2051="Commercial AC (&gt;=135,000k Btu/hr)",'Emission Factors'!$G$58,""))))))</f>
        <v/>
      </c>
      <c r="Z2051" s="96"/>
      <c r="AA2051" s="97" t="str">
        <f t="shared" si="311"/>
        <v/>
      </c>
      <c r="AB2051" s="97" t="str">
        <f t="shared" si="312"/>
        <v/>
      </c>
      <c r="AC2051" s="246" t="str">
        <f t="shared" si="313"/>
        <v/>
      </c>
      <c r="AD2051" s="97" t="str">
        <f t="shared" si="314"/>
        <v/>
      </c>
      <c r="AE2051" s="97" t="str">
        <f t="shared" si="315"/>
        <v/>
      </c>
      <c r="AF2051" s="252" t="str">
        <f t="shared" si="316"/>
        <v/>
      </c>
      <c r="AG2051" s="254" t="str">
        <f t="shared" si="317"/>
        <v/>
      </c>
      <c r="AH2051" s="248" t="str">
        <f t="shared" si="318"/>
        <v/>
      </c>
      <c r="AI2051" s="249" t="str">
        <f t="shared" si="319"/>
        <v/>
      </c>
    </row>
    <row r="2052" spans="2:35" x14ac:dyDescent="0.3">
      <c r="B2052" s="94"/>
      <c r="C2052" s="95"/>
      <c r="D2052" s="95"/>
      <c r="E2052" s="95"/>
      <c r="F2052" s="94"/>
      <c r="G2052" s="145"/>
      <c r="H2052" s="245"/>
      <c r="I2052" s="211" t="str">
        <f>IF(D2052="Room AC (window/wall)",'Emission Factors'!$E$53,IF(D2052="Room AC (PTAC/PTHP)",H2052,IF(D2052="Residential AC",'Emission Factors'!$E$55,IF(D2052="Residential HP",H2052,IF(D2052="Commercial AC (&gt;=65k to &lt;135,000k Btu/hr)",'Emission Factors'!$E$57,IF(D2052="Commercial AC (&gt;=135,000k Btu/hr)",'Emission Factors'!$E$58,""))))))</f>
        <v/>
      </c>
      <c r="J2052" s="96"/>
      <c r="K2052" s="211" t="str">
        <f>IF(ISBLANK(J2052),"",VLOOKUP(J2052,'Emission Factors'!$C$81:$G$221,4,FALSE))</f>
        <v/>
      </c>
      <c r="L2052" s="210" t="str">
        <f>IF(D2052="Room AC (window/wall)",'Emission Factors'!$F$53,IF(D2052="Room AC (PTAC/PTHP)",'Emission Factors'!$F$54,IF(D2052="Residential AC",'Emission Factors'!$F$55,IF(D2052="Residential HP",'Emission Factors'!$F$56,IF(D2052="Commercial AC (&gt;=65k to &lt;135,000k Btu/hr)",'Emission Factors'!$F$57,IF(D2052="Commercial AC (&gt;=135,000k Btu/hr)",'Emission Factors'!$F$58,""))))))</f>
        <v/>
      </c>
      <c r="M2052" s="211" t="str">
        <f>IF(D2052="Room AC (window/wall)",'Emission Factors'!$G$53,IF(D2052="Room AC (PTAC/PTHP)",'Emission Factors'!$G$54,IF(D2052="Residential AC",'Emission Factors'!$G$55,IF(D2052="Residential HP",'Emission Factors'!$G$56,IF(D2052="Commercial AC (&gt;=65k to &lt;135,000k Btu/hr)",'Emission Factors'!$G$57,IF(D2052="Commercial AC (&gt;=135,000k Btu/hr)",'Emission Factors'!$G$58,""))))))</f>
        <v/>
      </c>
      <c r="N2052" s="96"/>
      <c r="O2052" s="209" t="str">
        <f>IF(ISBLANK(D2052),"",(IF(D2052="Room AC (window/wall)",'Emission Factors'!$C$53,IF(D2052="Room AC (PTAC/PTHP)",'Emission Factors'!$C$54,IF(D2052="Residential AC",'Emission Factors'!$C$55,IF(D2052="Residential HP",'Emission Factors'!$C$56,IF(D2052="Commercial AC (&gt;=65k to &lt;135,000k Btu/hr)",'Emission Factors'!$C$57,IF(D2052="Commercial AC (&gt;=135,000k Btu/hr)",'Emission Factors'!$C$58,""))))))))</f>
        <v/>
      </c>
      <c r="P2052" s="209" t="str">
        <f t="shared" si="310"/>
        <v/>
      </c>
      <c r="Q2052" s="95"/>
      <c r="R2052" s="256"/>
      <c r="S2052" s="256"/>
      <c r="T2052" s="96"/>
      <c r="U2052" s="211" t="str">
        <f>IF(Q2052="Room AC (window/wall)",'Emission Factors'!$E$53,IF(AND(Q2052="Room AC (PTAC/PTHP)",ISBLANK(T2052)),"Error",IF(AND(Q2052="Room AC (PTAC/PTHP)",T2052&gt;0),T2052,IF(Q2052="Residential AC",'Emission Factors'!$E$55,IF(AND(Q2052="Residential HP",ISBLANK(T2052)),"Error",IF(AND(Q2052="Residential HP",T2052&gt;0),T2052,IF(Q2052="Commercial AC (&gt;=65k to &lt;135,000k Btu/hr)",'Emission Factors'!$E$57,IF(Q2052="Commercial AC (&gt;=135,000k Btu/hr)",'Emission Factors'!$E$58,""))))))))</f>
        <v/>
      </c>
      <c r="V2052" s="95"/>
      <c r="W2052" s="211" t="str">
        <f>IF(ISBLANK(V2052),"",VLOOKUP(V2052,'Emission Factors'!$C$81:$G$221,4,FALSE))</f>
        <v/>
      </c>
      <c r="X2052" s="210" t="str">
        <f>IF(Q2052="Room AC (window/wall)",'Emission Factors'!$F$53,IF(Q2052="Room AC (PTAC/PTHP)",'Emission Factors'!$F$54,IF(Q2052="Residential AC",'Emission Factors'!$F$55,IF(Q2052="Residential HP",'Emission Factors'!$F$56,IF(Q2052="Commercial AC (&gt;=65k to &lt;135,000k Btu/hr)",'Emission Factors'!$F$57,IF(Q2052="Commercial AC (&gt;=135,000k Btu/hr)",'Emission Factors'!$F$58,""))))))</f>
        <v/>
      </c>
      <c r="Y2052" s="211" t="str">
        <f>IF(Q2052="Room AC (window/wall)",'Emission Factors'!$G$53,IF(Q2052="Room AC (PTAC/PTHP)",'Emission Factors'!$G$54,IF(Q2052="Residential AC",'Emission Factors'!$G$55,IF(Q2052="Residential HP",'Emission Factors'!$G$56,IF(Q2052="Commercial AC (&gt;=65k to &lt;135,000k Btu/hr)",'Emission Factors'!$G$57,IF(Q2052="Commercial AC (&gt;=135,000k Btu/hr)",'Emission Factors'!$G$58,""))))))</f>
        <v/>
      </c>
      <c r="Z2052" s="96"/>
      <c r="AA2052" s="97" t="str">
        <f t="shared" si="311"/>
        <v/>
      </c>
      <c r="AB2052" s="97" t="str">
        <f t="shared" si="312"/>
        <v/>
      </c>
      <c r="AC2052" s="246" t="str">
        <f t="shared" si="313"/>
        <v/>
      </c>
      <c r="AD2052" s="97" t="str">
        <f t="shared" si="314"/>
        <v/>
      </c>
      <c r="AE2052" s="97" t="str">
        <f t="shared" si="315"/>
        <v/>
      </c>
      <c r="AF2052" s="252" t="str">
        <f t="shared" si="316"/>
        <v/>
      </c>
      <c r="AG2052" s="254" t="str">
        <f t="shared" si="317"/>
        <v/>
      </c>
      <c r="AH2052" s="248" t="str">
        <f t="shared" si="318"/>
        <v/>
      </c>
      <c r="AI2052" s="249" t="str">
        <f t="shared" si="319"/>
        <v/>
      </c>
    </row>
    <row r="2053" spans="2:35" x14ac:dyDescent="0.3">
      <c r="B2053" s="94"/>
      <c r="C2053" s="95"/>
      <c r="D2053" s="95"/>
      <c r="E2053" s="95"/>
      <c r="F2053" s="94"/>
      <c r="G2053" s="145"/>
      <c r="H2053" s="245"/>
      <c r="I2053" s="211" t="str">
        <f>IF(D2053="Room AC (window/wall)",'Emission Factors'!$E$53,IF(D2053="Room AC (PTAC/PTHP)",H2053,IF(D2053="Residential AC",'Emission Factors'!$E$55,IF(D2053="Residential HP",H2053,IF(D2053="Commercial AC (&gt;=65k to &lt;135,000k Btu/hr)",'Emission Factors'!$E$57,IF(D2053="Commercial AC (&gt;=135,000k Btu/hr)",'Emission Factors'!$E$58,""))))))</f>
        <v/>
      </c>
      <c r="J2053" s="96"/>
      <c r="K2053" s="211" t="str">
        <f>IF(ISBLANK(J2053),"",VLOOKUP(J2053,'Emission Factors'!$C$81:$G$221,4,FALSE))</f>
        <v/>
      </c>
      <c r="L2053" s="210" t="str">
        <f>IF(D2053="Room AC (window/wall)",'Emission Factors'!$F$53,IF(D2053="Room AC (PTAC/PTHP)",'Emission Factors'!$F$54,IF(D2053="Residential AC",'Emission Factors'!$F$55,IF(D2053="Residential HP",'Emission Factors'!$F$56,IF(D2053="Commercial AC (&gt;=65k to &lt;135,000k Btu/hr)",'Emission Factors'!$F$57,IF(D2053="Commercial AC (&gt;=135,000k Btu/hr)",'Emission Factors'!$F$58,""))))))</f>
        <v/>
      </c>
      <c r="M2053" s="211" t="str">
        <f>IF(D2053="Room AC (window/wall)",'Emission Factors'!$G$53,IF(D2053="Room AC (PTAC/PTHP)",'Emission Factors'!$G$54,IF(D2053="Residential AC",'Emission Factors'!$G$55,IF(D2053="Residential HP",'Emission Factors'!$G$56,IF(D2053="Commercial AC (&gt;=65k to &lt;135,000k Btu/hr)",'Emission Factors'!$G$57,IF(D2053="Commercial AC (&gt;=135,000k Btu/hr)",'Emission Factors'!$G$58,""))))))</f>
        <v/>
      </c>
      <c r="N2053" s="96"/>
      <c r="O2053" s="209" t="str">
        <f>IF(ISBLANK(D2053),"",(IF(D2053="Room AC (window/wall)",'Emission Factors'!$C$53,IF(D2053="Room AC (PTAC/PTHP)",'Emission Factors'!$C$54,IF(D2053="Residential AC",'Emission Factors'!$C$55,IF(D2053="Residential HP",'Emission Factors'!$C$56,IF(D2053="Commercial AC (&gt;=65k to &lt;135,000k Btu/hr)",'Emission Factors'!$C$57,IF(D2053="Commercial AC (&gt;=135,000k Btu/hr)",'Emission Factors'!$C$58,""))))))))</f>
        <v/>
      </c>
      <c r="P2053" s="209" t="str">
        <f t="shared" si="310"/>
        <v/>
      </c>
      <c r="Q2053" s="95"/>
      <c r="R2053" s="256"/>
      <c r="S2053" s="256"/>
      <c r="T2053" s="96"/>
      <c r="U2053" s="211" t="str">
        <f>IF(Q2053="Room AC (window/wall)",'Emission Factors'!$E$53,IF(AND(Q2053="Room AC (PTAC/PTHP)",ISBLANK(T2053)),"Error",IF(AND(Q2053="Room AC (PTAC/PTHP)",T2053&gt;0),T2053,IF(Q2053="Residential AC",'Emission Factors'!$E$55,IF(AND(Q2053="Residential HP",ISBLANK(T2053)),"Error",IF(AND(Q2053="Residential HP",T2053&gt;0),T2053,IF(Q2053="Commercial AC (&gt;=65k to &lt;135,000k Btu/hr)",'Emission Factors'!$E$57,IF(Q2053="Commercial AC (&gt;=135,000k Btu/hr)",'Emission Factors'!$E$58,""))))))))</f>
        <v/>
      </c>
      <c r="V2053" s="95"/>
      <c r="W2053" s="211" t="str">
        <f>IF(ISBLANK(V2053),"",VLOOKUP(V2053,'Emission Factors'!$C$81:$G$221,4,FALSE))</f>
        <v/>
      </c>
      <c r="X2053" s="210" t="str">
        <f>IF(Q2053="Room AC (window/wall)",'Emission Factors'!$F$53,IF(Q2053="Room AC (PTAC/PTHP)",'Emission Factors'!$F$54,IF(Q2053="Residential AC",'Emission Factors'!$F$55,IF(Q2053="Residential HP",'Emission Factors'!$F$56,IF(Q2053="Commercial AC (&gt;=65k to &lt;135,000k Btu/hr)",'Emission Factors'!$F$57,IF(Q2053="Commercial AC (&gt;=135,000k Btu/hr)",'Emission Factors'!$F$58,""))))))</f>
        <v/>
      </c>
      <c r="Y2053" s="211" t="str">
        <f>IF(Q2053="Room AC (window/wall)",'Emission Factors'!$G$53,IF(Q2053="Room AC (PTAC/PTHP)",'Emission Factors'!$G$54,IF(Q2053="Residential AC",'Emission Factors'!$G$55,IF(Q2053="Residential HP",'Emission Factors'!$G$56,IF(Q2053="Commercial AC (&gt;=65k to &lt;135,000k Btu/hr)",'Emission Factors'!$G$57,IF(Q2053="Commercial AC (&gt;=135,000k Btu/hr)",'Emission Factors'!$G$58,""))))))</f>
        <v/>
      </c>
      <c r="Z2053" s="96"/>
      <c r="AA2053" s="97" t="str">
        <f t="shared" si="311"/>
        <v/>
      </c>
      <c r="AB2053" s="97" t="str">
        <f t="shared" si="312"/>
        <v/>
      </c>
      <c r="AC2053" s="246" t="str">
        <f t="shared" si="313"/>
        <v/>
      </c>
      <c r="AD2053" s="97" t="str">
        <f t="shared" si="314"/>
        <v/>
      </c>
      <c r="AE2053" s="97" t="str">
        <f t="shared" si="315"/>
        <v/>
      </c>
      <c r="AF2053" s="252" t="str">
        <f t="shared" si="316"/>
        <v/>
      </c>
      <c r="AG2053" s="254" t="str">
        <f t="shared" si="317"/>
        <v/>
      </c>
      <c r="AH2053" s="248" t="str">
        <f t="shared" si="318"/>
        <v/>
      </c>
      <c r="AI2053" s="249" t="str">
        <f t="shared" si="319"/>
        <v/>
      </c>
    </row>
    <row r="2054" spans="2:35" x14ac:dyDescent="0.3">
      <c r="B2054" s="94"/>
      <c r="C2054" s="95"/>
      <c r="D2054" s="95"/>
      <c r="E2054" s="95"/>
      <c r="F2054" s="94"/>
      <c r="G2054" s="145"/>
      <c r="H2054" s="245"/>
      <c r="I2054" s="211" t="str">
        <f>IF(D2054="Room AC (window/wall)",'Emission Factors'!$E$53,IF(D2054="Room AC (PTAC/PTHP)",H2054,IF(D2054="Residential AC",'Emission Factors'!$E$55,IF(D2054="Residential HP",H2054,IF(D2054="Commercial AC (&gt;=65k to &lt;135,000k Btu/hr)",'Emission Factors'!$E$57,IF(D2054="Commercial AC (&gt;=135,000k Btu/hr)",'Emission Factors'!$E$58,""))))))</f>
        <v/>
      </c>
      <c r="J2054" s="96"/>
      <c r="K2054" s="211" t="str">
        <f>IF(ISBLANK(J2054),"",VLOOKUP(J2054,'Emission Factors'!$C$81:$G$221,4,FALSE))</f>
        <v/>
      </c>
      <c r="L2054" s="210" t="str">
        <f>IF(D2054="Room AC (window/wall)",'Emission Factors'!$F$53,IF(D2054="Room AC (PTAC/PTHP)",'Emission Factors'!$F$54,IF(D2054="Residential AC",'Emission Factors'!$F$55,IF(D2054="Residential HP",'Emission Factors'!$F$56,IF(D2054="Commercial AC (&gt;=65k to &lt;135,000k Btu/hr)",'Emission Factors'!$F$57,IF(D2054="Commercial AC (&gt;=135,000k Btu/hr)",'Emission Factors'!$F$58,""))))))</f>
        <v/>
      </c>
      <c r="M2054" s="211" t="str">
        <f>IF(D2054="Room AC (window/wall)",'Emission Factors'!$G$53,IF(D2054="Room AC (PTAC/PTHP)",'Emission Factors'!$G$54,IF(D2054="Residential AC",'Emission Factors'!$G$55,IF(D2054="Residential HP",'Emission Factors'!$G$56,IF(D2054="Commercial AC (&gt;=65k to &lt;135,000k Btu/hr)",'Emission Factors'!$G$57,IF(D2054="Commercial AC (&gt;=135,000k Btu/hr)",'Emission Factors'!$G$58,""))))))</f>
        <v/>
      </c>
      <c r="N2054" s="96"/>
      <c r="O2054" s="209" t="str">
        <f>IF(ISBLANK(D2054),"",(IF(D2054="Room AC (window/wall)",'Emission Factors'!$C$53,IF(D2054="Room AC (PTAC/PTHP)",'Emission Factors'!$C$54,IF(D2054="Residential AC",'Emission Factors'!$C$55,IF(D2054="Residential HP",'Emission Factors'!$C$56,IF(D2054="Commercial AC (&gt;=65k to &lt;135,000k Btu/hr)",'Emission Factors'!$C$57,IF(D2054="Commercial AC (&gt;=135,000k Btu/hr)",'Emission Factors'!$C$58,""))))))))</f>
        <v/>
      </c>
      <c r="P2054" s="209" t="str">
        <f t="shared" si="310"/>
        <v/>
      </c>
      <c r="Q2054" s="95"/>
      <c r="R2054" s="256"/>
      <c r="S2054" s="256"/>
      <c r="T2054" s="96"/>
      <c r="U2054" s="211" t="str">
        <f>IF(Q2054="Room AC (window/wall)",'Emission Factors'!$E$53,IF(AND(Q2054="Room AC (PTAC/PTHP)",ISBLANK(T2054)),"Error",IF(AND(Q2054="Room AC (PTAC/PTHP)",T2054&gt;0),T2054,IF(Q2054="Residential AC",'Emission Factors'!$E$55,IF(AND(Q2054="Residential HP",ISBLANK(T2054)),"Error",IF(AND(Q2054="Residential HP",T2054&gt;0),T2054,IF(Q2054="Commercial AC (&gt;=65k to &lt;135,000k Btu/hr)",'Emission Factors'!$E$57,IF(Q2054="Commercial AC (&gt;=135,000k Btu/hr)",'Emission Factors'!$E$58,""))))))))</f>
        <v/>
      </c>
      <c r="V2054" s="95"/>
      <c r="W2054" s="211" t="str">
        <f>IF(ISBLANK(V2054),"",VLOOKUP(V2054,'Emission Factors'!$C$81:$G$221,4,FALSE))</f>
        <v/>
      </c>
      <c r="X2054" s="210" t="str">
        <f>IF(Q2054="Room AC (window/wall)",'Emission Factors'!$F$53,IF(Q2054="Room AC (PTAC/PTHP)",'Emission Factors'!$F$54,IF(Q2054="Residential AC",'Emission Factors'!$F$55,IF(Q2054="Residential HP",'Emission Factors'!$F$56,IF(Q2054="Commercial AC (&gt;=65k to &lt;135,000k Btu/hr)",'Emission Factors'!$F$57,IF(Q2054="Commercial AC (&gt;=135,000k Btu/hr)",'Emission Factors'!$F$58,""))))))</f>
        <v/>
      </c>
      <c r="Y2054" s="211" t="str">
        <f>IF(Q2054="Room AC (window/wall)",'Emission Factors'!$G$53,IF(Q2054="Room AC (PTAC/PTHP)",'Emission Factors'!$G$54,IF(Q2054="Residential AC",'Emission Factors'!$G$55,IF(Q2054="Residential HP",'Emission Factors'!$G$56,IF(Q2054="Commercial AC (&gt;=65k to &lt;135,000k Btu/hr)",'Emission Factors'!$G$57,IF(Q2054="Commercial AC (&gt;=135,000k Btu/hr)",'Emission Factors'!$G$58,""))))))</f>
        <v/>
      </c>
      <c r="Z2054" s="96"/>
      <c r="AA2054" s="97" t="str">
        <f t="shared" si="311"/>
        <v/>
      </c>
      <c r="AB2054" s="97" t="str">
        <f t="shared" si="312"/>
        <v/>
      </c>
      <c r="AC2054" s="246" t="str">
        <f t="shared" si="313"/>
        <v/>
      </c>
      <c r="AD2054" s="97" t="str">
        <f t="shared" si="314"/>
        <v/>
      </c>
      <c r="AE2054" s="97" t="str">
        <f t="shared" si="315"/>
        <v/>
      </c>
      <c r="AF2054" s="252" t="str">
        <f t="shared" si="316"/>
        <v/>
      </c>
      <c r="AG2054" s="254" t="str">
        <f t="shared" si="317"/>
        <v/>
      </c>
      <c r="AH2054" s="248" t="str">
        <f t="shared" si="318"/>
        <v/>
      </c>
      <c r="AI2054" s="249" t="str">
        <f t="shared" si="319"/>
        <v/>
      </c>
    </row>
    <row r="2055" spans="2:35" x14ac:dyDescent="0.3">
      <c r="B2055" s="94"/>
      <c r="C2055" s="95"/>
      <c r="D2055" s="95"/>
      <c r="E2055" s="95"/>
      <c r="F2055" s="94"/>
      <c r="G2055" s="145"/>
      <c r="H2055" s="245"/>
      <c r="I2055" s="211" t="str">
        <f>IF(D2055="Room AC (window/wall)",'Emission Factors'!$E$53,IF(D2055="Room AC (PTAC/PTHP)",H2055,IF(D2055="Residential AC",'Emission Factors'!$E$55,IF(D2055="Residential HP",H2055,IF(D2055="Commercial AC (&gt;=65k to &lt;135,000k Btu/hr)",'Emission Factors'!$E$57,IF(D2055="Commercial AC (&gt;=135,000k Btu/hr)",'Emission Factors'!$E$58,""))))))</f>
        <v/>
      </c>
      <c r="J2055" s="96"/>
      <c r="K2055" s="211" t="str">
        <f>IF(ISBLANK(J2055),"",VLOOKUP(J2055,'Emission Factors'!$C$81:$G$221,4,FALSE))</f>
        <v/>
      </c>
      <c r="L2055" s="210" t="str">
        <f>IF(D2055="Room AC (window/wall)",'Emission Factors'!$F$53,IF(D2055="Room AC (PTAC/PTHP)",'Emission Factors'!$F$54,IF(D2055="Residential AC",'Emission Factors'!$F$55,IF(D2055="Residential HP",'Emission Factors'!$F$56,IF(D2055="Commercial AC (&gt;=65k to &lt;135,000k Btu/hr)",'Emission Factors'!$F$57,IF(D2055="Commercial AC (&gt;=135,000k Btu/hr)",'Emission Factors'!$F$58,""))))))</f>
        <v/>
      </c>
      <c r="M2055" s="211" t="str">
        <f>IF(D2055="Room AC (window/wall)",'Emission Factors'!$G$53,IF(D2055="Room AC (PTAC/PTHP)",'Emission Factors'!$G$54,IF(D2055="Residential AC",'Emission Factors'!$G$55,IF(D2055="Residential HP",'Emission Factors'!$G$56,IF(D2055="Commercial AC (&gt;=65k to &lt;135,000k Btu/hr)",'Emission Factors'!$G$57,IF(D2055="Commercial AC (&gt;=135,000k Btu/hr)",'Emission Factors'!$G$58,""))))))</f>
        <v/>
      </c>
      <c r="N2055" s="96"/>
      <c r="O2055" s="209" t="str">
        <f>IF(ISBLANK(D2055),"",(IF(D2055="Room AC (window/wall)",'Emission Factors'!$C$53,IF(D2055="Room AC (PTAC/PTHP)",'Emission Factors'!$C$54,IF(D2055="Residential AC",'Emission Factors'!$C$55,IF(D2055="Residential HP",'Emission Factors'!$C$56,IF(D2055="Commercial AC (&gt;=65k to &lt;135,000k Btu/hr)",'Emission Factors'!$C$57,IF(D2055="Commercial AC (&gt;=135,000k Btu/hr)",'Emission Factors'!$C$58,""))))))))</f>
        <v/>
      </c>
      <c r="P2055" s="209" t="str">
        <f t="shared" si="310"/>
        <v/>
      </c>
      <c r="Q2055" s="95"/>
      <c r="R2055" s="256"/>
      <c r="S2055" s="256"/>
      <c r="T2055" s="96"/>
      <c r="U2055" s="211" t="str">
        <f>IF(Q2055="Room AC (window/wall)",'Emission Factors'!$E$53,IF(AND(Q2055="Room AC (PTAC/PTHP)",ISBLANK(T2055)),"Error",IF(AND(Q2055="Room AC (PTAC/PTHP)",T2055&gt;0),T2055,IF(Q2055="Residential AC",'Emission Factors'!$E$55,IF(AND(Q2055="Residential HP",ISBLANK(T2055)),"Error",IF(AND(Q2055="Residential HP",T2055&gt;0),T2055,IF(Q2055="Commercial AC (&gt;=65k to &lt;135,000k Btu/hr)",'Emission Factors'!$E$57,IF(Q2055="Commercial AC (&gt;=135,000k Btu/hr)",'Emission Factors'!$E$58,""))))))))</f>
        <v/>
      </c>
      <c r="V2055" s="95"/>
      <c r="W2055" s="211" t="str">
        <f>IF(ISBLANK(V2055),"",VLOOKUP(V2055,'Emission Factors'!$C$81:$G$221,4,FALSE))</f>
        <v/>
      </c>
      <c r="X2055" s="210" t="str">
        <f>IF(Q2055="Room AC (window/wall)",'Emission Factors'!$F$53,IF(Q2055="Room AC (PTAC/PTHP)",'Emission Factors'!$F$54,IF(Q2055="Residential AC",'Emission Factors'!$F$55,IF(Q2055="Residential HP",'Emission Factors'!$F$56,IF(Q2055="Commercial AC (&gt;=65k to &lt;135,000k Btu/hr)",'Emission Factors'!$F$57,IF(Q2055="Commercial AC (&gt;=135,000k Btu/hr)",'Emission Factors'!$F$58,""))))))</f>
        <v/>
      </c>
      <c r="Y2055" s="211" t="str">
        <f>IF(Q2055="Room AC (window/wall)",'Emission Factors'!$G$53,IF(Q2055="Room AC (PTAC/PTHP)",'Emission Factors'!$G$54,IF(Q2055="Residential AC",'Emission Factors'!$G$55,IF(Q2055="Residential HP",'Emission Factors'!$G$56,IF(Q2055="Commercial AC (&gt;=65k to &lt;135,000k Btu/hr)",'Emission Factors'!$G$57,IF(Q2055="Commercial AC (&gt;=135,000k Btu/hr)",'Emission Factors'!$G$58,""))))))</f>
        <v/>
      </c>
      <c r="Z2055" s="96"/>
      <c r="AA2055" s="97" t="str">
        <f t="shared" si="311"/>
        <v/>
      </c>
      <c r="AB2055" s="97" t="str">
        <f t="shared" si="312"/>
        <v/>
      </c>
      <c r="AC2055" s="246" t="str">
        <f t="shared" si="313"/>
        <v/>
      </c>
      <c r="AD2055" s="97" t="str">
        <f t="shared" si="314"/>
        <v/>
      </c>
      <c r="AE2055" s="97" t="str">
        <f t="shared" si="315"/>
        <v/>
      </c>
      <c r="AF2055" s="252" t="str">
        <f t="shared" si="316"/>
        <v/>
      </c>
      <c r="AG2055" s="254" t="str">
        <f t="shared" si="317"/>
        <v/>
      </c>
      <c r="AH2055" s="248" t="str">
        <f t="shared" si="318"/>
        <v/>
      </c>
      <c r="AI2055" s="249" t="str">
        <f t="shared" si="319"/>
        <v/>
      </c>
    </row>
    <row r="2056" spans="2:35" x14ac:dyDescent="0.3">
      <c r="B2056" s="94"/>
      <c r="C2056" s="95"/>
      <c r="D2056" s="95"/>
      <c r="E2056" s="95"/>
      <c r="F2056" s="94"/>
      <c r="G2056" s="145"/>
      <c r="H2056" s="245"/>
      <c r="I2056" s="211" t="str">
        <f>IF(D2056="Room AC (window/wall)",'Emission Factors'!$E$53,IF(D2056="Room AC (PTAC/PTHP)",H2056,IF(D2056="Residential AC",'Emission Factors'!$E$55,IF(D2056="Residential HP",H2056,IF(D2056="Commercial AC (&gt;=65k to &lt;135,000k Btu/hr)",'Emission Factors'!$E$57,IF(D2056="Commercial AC (&gt;=135,000k Btu/hr)",'Emission Factors'!$E$58,""))))))</f>
        <v/>
      </c>
      <c r="J2056" s="96"/>
      <c r="K2056" s="211" t="str">
        <f>IF(ISBLANK(J2056),"",VLOOKUP(J2056,'Emission Factors'!$C$81:$G$221,4,FALSE))</f>
        <v/>
      </c>
      <c r="L2056" s="210" t="str">
        <f>IF(D2056="Room AC (window/wall)",'Emission Factors'!$F$53,IF(D2056="Room AC (PTAC/PTHP)",'Emission Factors'!$F$54,IF(D2056="Residential AC",'Emission Factors'!$F$55,IF(D2056="Residential HP",'Emission Factors'!$F$56,IF(D2056="Commercial AC (&gt;=65k to &lt;135,000k Btu/hr)",'Emission Factors'!$F$57,IF(D2056="Commercial AC (&gt;=135,000k Btu/hr)",'Emission Factors'!$F$58,""))))))</f>
        <v/>
      </c>
      <c r="M2056" s="211" t="str">
        <f>IF(D2056="Room AC (window/wall)",'Emission Factors'!$G$53,IF(D2056="Room AC (PTAC/PTHP)",'Emission Factors'!$G$54,IF(D2056="Residential AC",'Emission Factors'!$G$55,IF(D2056="Residential HP",'Emission Factors'!$G$56,IF(D2056="Commercial AC (&gt;=65k to &lt;135,000k Btu/hr)",'Emission Factors'!$G$57,IF(D2056="Commercial AC (&gt;=135,000k Btu/hr)",'Emission Factors'!$G$58,""))))))</f>
        <v/>
      </c>
      <c r="N2056" s="96"/>
      <c r="O2056" s="209" t="str">
        <f>IF(ISBLANK(D2056),"",(IF(D2056="Room AC (window/wall)",'Emission Factors'!$C$53,IF(D2056="Room AC (PTAC/PTHP)",'Emission Factors'!$C$54,IF(D2056="Residential AC",'Emission Factors'!$C$55,IF(D2056="Residential HP",'Emission Factors'!$C$56,IF(D2056="Commercial AC (&gt;=65k to &lt;135,000k Btu/hr)",'Emission Factors'!$C$57,IF(D2056="Commercial AC (&gt;=135,000k Btu/hr)",'Emission Factors'!$C$58,""))))))))</f>
        <v/>
      </c>
      <c r="P2056" s="209" t="str">
        <f t="shared" si="310"/>
        <v/>
      </c>
      <c r="Q2056" s="95"/>
      <c r="R2056" s="256"/>
      <c r="S2056" s="256"/>
      <c r="T2056" s="96"/>
      <c r="U2056" s="211" t="str">
        <f>IF(Q2056="Room AC (window/wall)",'Emission Factors'!$E$53,IF(AND(Q2056="Room AC (PTAC/PTHP)",ISBLANK(T2056)),"Error",IF(AND(Q2056="Room AC (PTAC/PTHP)",T2056&gt;0),T2056,IF(Q2056="Residential AC",'Emission Factors'!$E$55,IF(AND(Q2056="Residential HP",ISBLANK(T2056)),"Error",IF(AND(Q2056="Residential HP",T2056&gt;0),T2056,IF(Q2056="Commercial AC (&gt;=65k to &lt;135,000k Btu/hr)",'Emission Factors'!$E$57,IF(Q2056="Commercial AC (&gt;=135,000k Btu/hr)",'Emission Factors'!$E$58,""))))))))</f>
        <v/>
      </c>
      <c r="V2056" s="95"/>
      <c r="W2056" s="211" t="str">
        <f>IF(ISBLANK(V2056),"",VLOOKUP(V2056,'Emission Factors'!$C$81:$G$221,4,FALSE))</f>
        <v/>
      </c>
      <c r="X2056" s="210" t="str">
        <f>IF(Q2056="Room AC (window/wall)",'Emission Factors'!$F$53,IF(Q2056="Room AC (PTAC/PTHP)",'Emission Factors'!$F$54,IF(Q2056="Residential AC",'Emission Factors'!$F$55,IF(Q2056="Residential HP",'Emission Factors'!$F$56,IF(Q2056="Commercial AC (&gt;=65k to &lt;135,000k Btu/hr)",'Emission Factors'!$F$57,IF(Q2056="Commercial AC (&gt;=135,000k Btu/hr)",'Emission Factors'!$F$58,""))))))</f>
        <v/>
      </c>
      <c r="Y2056" s="211" t="str">
        <f>IF(Q2056="Room AC (window/wall)",'Emission Factors'!$G$53,IF(Q2056="Room AC (PTAC/PTHP)",'Emission Factors'!$G$54,IF(Q2056="Residential AC",'Emission Factors'!$G$55,IF(Q2056="Residential HP",'Emission Factors'!$G$56,IF(Q2056="Commercial AC (&gt;=65k to &lt;135,000k Btu/hr)",'Emission Factors'!$G$57,IF(Q2056="Commercial AC (&gt;=135,000k Btu/hr)",'Emission Factors'!$G$58,""))))))</f>
        <v/>
      </c>
      <c r="Z2056" s="96"/>
      <c r="AA2056" s="97" t="str">
        <f t="shared" si="311"/>
        <v/>
      </c>
      <c r="AB2056" s="97" t="str">
        <f t="shared" si="312"/>
        <v/>
      </c>
      <c r="AC2056" s="246" t="str">
        <f t="shared" si="313"/>
        <v/>
      </c>
      <c r="AD2056" s="97" t="str">
        <f t="shared" si="314"/>
        <v/>
      </c>
      <c r="AE2056" s="97" t="str">
        <f t="shared" si="315"/>
        <v/>
      </c>
      <c r="AF2056" s="252" t="str">
        <f t="shared" si="316"/>
        <v/>
      </c>
      <c r="AG2056" s="254" t="str">
        <f t="shared" si="317"/>
        <v/>
      </c>
      <c r="AH2056" s="248" t="str">
        <f t="shared" si="318"/>
        <v/>
      </c>
      <c r="AI2056" s="249" t="str">
        <f t="shared" si="319"/>
        <v/>
      </c>
    </row>
    <row r="2057" spans="2:35" x14ac:dyDescent="0.3">
      <c r="B2057" s="94"/>
      <c r="C2057" s="95"/>
      <c r="D2057" s="95"/>
      <c r="E2057" s="95"/>
      <c r="F2057" s="94"/>
      <c r="G2057" s="145"/>
      <c r="H2057" s="245"/>
      <c r="I2057" s="211" t="str">
        <f>IF(D2057="Room AC (window/wall)",'Emission Factors'!$E$53,IF(D2057="Room AC (PTAC/PTHP)",H2057,IF(D2057="Residential AC",'Emission Factors'!$E$55,IF(D2057="Residential HP",H2057,IF(D2057="Commercial AC (&gt;=65k to &lt;135,000k Btu/hr)",'Emission Factors'!$E$57,IF(D2057="Commercial AC (&gt;=135,000k Btu/hr)",'Emission Factors'!$E$58,""))))))</f>
        <v/>
      </c>
      <c r="J2057" s="96"/>
      <c r="K2057" s="211" t="str">
        <f>IF(ISBLANK(J2057),"",VLOOKUP(J2057,'Emission Factors'!$C$81:$G$221,4,FALSE))</f>
        <v/>
      </c>
      <c r="L2057" s="210" t="str">
        <f>IF(D2057="Room AC (window/wall)",'Emission Factors'!$F$53,IF(D2057="Room AC (PTAC/PTHP)",'Emission Factors'!$F$54,IF(D2057="Residential AC",'Emission Factors'!$F$55,IF(D2057="Residential HP",'Emission Factors'!$F$56,IF(D2057="Commercial AC (&gt;=65k to &lt;135,000k Btu/hr)",'Emission Factors'!$F$57,IF(D2057="Commercial AC (&gt;=135,000k Btu/hr)",'Emission Factors'!$F$58,""))))))</f>
        <v/>
      </c>
      <c r="M2057" s="211" t="str">
        <f>IF(D2057="Room AC (window/wall)",'Emission Factors'!$G$53,IF(D2057="Room AC (PTAC/PTHP)",'Emission Factors'!$G$54,IF(D2057="Residential AC",'Emission Factors'!$G$55,IF(D2057="Residential HP",'Emission Factors'!$G$56,IF(D2057="Commercial AC (&gt;=65k to &lt;135,000k Btu/hr)",'Emission Factors'!$G$57,IF(D2057="Commercial AC (&gt;=135,000k Btu/hr)",'Emission Factors'!$G$58,""))))))</f>
        <v/>
      </c>
      <c r="N2057" s="96"/>
      <c r="O2057" s="209" t="str">
        <f>IF(ISBLANK(D2057),"",(IF(D2057="Room AC (window/wall)",'Emission Factors'!$C$53,IF(D2057="Room AC (PTAC/PTHP)",'Emission Factors'!$C$54,IF(D2057="Residential AC",'Emission Factors'!$C$55,IF(D2057="Residential HP",'Emission Factors'!$C$56,IF(D2057="Commercial AC (&gt;=65k to &lt;135,000k Btu/hr)",'Emission Factors'!$C$57,IF(D2057="Commercial AC (&gt;=135,000k Btu/hr)",'Emission Factors'!$C$58,""))))))))</f>
        <v/>
      </c>
      <c r="P2057" s="209" t="str">
        <f t="shared" si="310"/>
        <v/>
      </c>
      <c r="Q2057" s="95"/>
      <c r="R2057" s="256"/>
      <c r="S2057" s="256"/>
      <c r="T2057" s="96"/>
      <c r="U2057" s="211" t="str">
        <f>IF(Q2057="Room AC (window/wall)",'Emission Factors'!$E$53,IF(AND(Q2057="Room AC (PTAC/PTHP)",ISBLANK(T2057)),"Error",IF(AND(Q2057="Room AC (PTAC/PTHP)",T2057&gt;0),T2057,IF(Q2057="Residential AC",'Emission Factors'!$E$55,IF(AND(Q2057="Residential HP",ISBLANK(T2057)),"Error",IF(AND(Q2057="Residential HP",T2057&gt;0),T2057,IF(Q2057="Commercial AC (&gt;=65k to &lt;135,000k Btu/hr)",'Emission Factors'!$E$57,IF(Q2057="Commercial AC (&gt;=135,000k Btu/hr)",'Emission Factors'!$E$58,""))))))))</f>
        <v/>
      </c>
      <c r="V2057" s="95"/>
      <c r="W2057" s="211" t="str">
        <f>IF(ISBLANK(V2057),"",VLOOKUP(V2057,'Emission Factors'!$C$81:$G$221,4,FALSE))</f>
        <v/>
      </c>
      <c r="X2057" s="210" t="str">
        <f>IF(Q2057="Room AC (window/wall)",'Emission Factors'!$F$53,IF(Q2057="Room AC (PTAC/PTHP)",'Emission Factors'!$F$54,IF(Q2057="Residential AC",'Emission Factors'!$F$55,IF(Q2057="Residential HP",'Emission Factors'!$F$56,IF(Q2057="Commercial AC (&gt;=65k to &lt;135,000k Btu/hr)",'Emission Factors'!$F$57,IF(Q2057="Commercial AC (&gt;=135,000k Btu/hr)",'Emission Factors'!$F$58,""))))))</f>
        <v/>
      </c>
      <c r="Y2057" s="211" t="str">
        <f>IF(Q2057="Room AC (window/wall)",'Emission Factors'!$G$53,IF(Q2057="Room AC (PTAC/PTHP)",'Emission Factors'!$G$54,IF(Q2057="Residential AC",'Emission Factors'!$G$55,IF(Q2057="Residential HP",'Emission Factors'!$G$56,IF(Q2057="Commercial AC (&gt;=65k to &lt;135,000k Btu/hr)",'Emission Factors'!$G$57,IF(Q2057="Commercial AC (&gt;=135,000k Btu/hr)",'Emission Factors'!$G$58,""))))))</f>
        <v/>
      </c>
      <c r="Z2057" s="96"/>
      <c r="AA2057" s="97" t="str">
        <f t="shared" si="311"/>
        <v/>
      </c>
      <c r="AB2057" s="97" t="str">
        <f t="shared" si="312"/>
        <v/>
      </c>
      <c r="AC2057" s="246" t="str">
        <f t="shared" si="313"/>
        <v/>
      </c>
      <c r="AD2057" s="97" t="str">
        <f t="shared" si="314"/>
        <v/>
      </c>
      <c r="AE2057" s="97" t="str">
        <f t="shared" si="315"/>
        <v/>
      </c>
      <c r="AF2057" s="252" t="str">
        <f t="shared" si="316"/>
        <v/>
      </c>
      <c r="AG2057" s="254" t="str">
        <f t="shared" si="317"/>
        <v/>
      </c>
      <c r="AH2057" s="248" t="str">
        <f t="shared" si="318"/>
        <v/>
      </c>
      <c r="AI2057" s="249" t="str">
        <f t="shared" si="319"/>
        <v/>
      </c>
    </row>
    <row r="2058" spans="2:35" x14ac:dyDescent="0.3">
      <c r="B2058" s="94"/>
      <c r="C2058" s="95"/>
      <c r="D2058" s="95"/>
      <c r="E2058" s="95"/>
      <c r="F2058" s="94"/>
      <c r="G2058" s="145"/>
      <c r="H2058" s="245"/>
      <c r="I2058" s="211" t="str">
        <f>IF(D2058="Room AC (window/wall)",'Emission Factors'!$E$53,IF(D2058="Room AC (PTAC/PTHP)",H2058,IF(D2058="Residential AC",'Emission Factors'!$E$55,IF(D2058="Residential HP",H2058,IF(D2058="Commercial AC (&gt;=65k to &lt;135,000k Btu/hr)",'Emission Factors'!$E$57,IF(D2058="Commercial AC (&gt;=135,000k Btu/hr)",'Emission Factors'!$E$58,""))))))</f>
        <v/>
      </c>
      <c r="J2058" s="96"/>
      <c r="K2058" s="211" t="str">
        <f>IF(ISBLANK(J2058),"",VLOOKUP(J2058,'Emission Factors'!$C$81:$G$221,4,FALSE))</f>
        <v/>
      </c>
      <c r="L2058" s="210" t="str">
        <f>IF(D2058="Room AC (window/wall)",'Emission Factors'!$F$53,IF(D2058="Room AC (PTAC/PTHP)",'Emission Factors'!$F$54,IF(D2058="Residential AC",'Emission Factors'!$F$55,IF(D2058="Residential HP",'Emission Factors'!$F$56,IF(D2058="Commercial AC (&gt;=65k to &lt;135,000k Btu/hr)",'Emission Factors'!$F$57,IF(D2058="Commercial AC (&gt;=135,000k Btu/hr)",'Emission Factors'!$F$58,""))))))</f>
        <v/>
      </c>
      <c r="M2058" s="211" t="str">
        <f>IF(D2058="Room AC (window/wall)",'Emission Factors'!$G$53,IF(D2058="Room AC (PTAC/PTHP)",'Emission Factors'!$G$54,IF(D2058="Residential AC",'Emission Factors'!$G$55,IF(D2058="Residential HP",'Emission Factors'!$G$56,IF(D2058="Commercial AC (&gt;=65k to &lt;135,000k Btu/hr)",'Emission Factors'!$G$57,IF(D2058="Commercial AC (&gt;=135,000k Btu/hr)",'Emission Factors'!$G$58,""))))))</f>
        <v/>
      </c>
      <c r="N2058" s="96"/>
      <c r="O2058" s="209" t="str">
        <f>IF(ISBLANK(D2058),"",(IF(D2058="Room AC (window/wall)",'Emission Factors'!$C$53,IF(D2058="Room AC (PTAC/PTHP)",'Emission Factors'!$C$54,IF(D2058="Residential AC",'Emission Factors'!$C$55,IF(D2058="Residential HP",'Emission Factors'!$C$56,IF(D2058="Commercial AC (&gt;=65k to &lt;135,000k Btu/hr)",'Emission Factors'!$C$57,IF(D2058="Commercial AC (&gt;=135,000k Btu/hr)",'Emission Factors'!$C$58,""))))))))</f>
        <v/>
      </c>
      <c r="P2058" s="209" t="str">
        <f t="shared" si="310"/>
        <v/>
      </c>
      <c r="Q2058" s="95"/>
      <c r="R2058" s="256"/>
      <c r="S2058" s="256"/>
      <c r="T2058" s="96"/>
      <c r="U2058" s="211" t="str">
        <f>IF(Q2058="Room AC (window/wall)",'Emission Factors'!$E$53,IF(AND(Q2058="Room AC (PTAC/PTHP)",ISBLANK(T2058)),"Error",IF(AND(Q2058="Room AC (PTAC/PTHP)",T2058&gt;0),T2058,IF(Q2058="Residential AC",'Emission Factors'!$E$55,IF(AND(Q2058="Residential HP",ISBLANK(T2058)),"Error",IF(AND(Q2058="Residential HP",T2058&gt;0),T2058,IF(Q2058="Commercial AC (&gt;=65k to &lt;135,000k Btu/hr)",'Emission Factors'!$E$57,IF(Q2058="Commercial AC (&gt;=135,000k Btu/hr)",'Emission Factors'!$E$58,""))))))))</f>
        <v/>
      </c>
      <c r="V2058" s="95"/>
      <c r="W2058" s="211" t="str">
        <f>IF(ISBLANK(V2058),"",VLOOKUP(V2058,'Emission Factors'!$C$81:$G$221,4,FALSE))</f>
        <v/>
      </c>
      <c r="X2058" s="210" t="str">
        <f>IF(Q2058="Room AC (window/wall)",'Emission Factors'!$F$53,IF(Q2058="Room AC (PTAC/PTHP)",'Emission Factors'!$F$54,IF(Q2058="Residential AC",'Emission Factors'!$F$55,IF(Q2058="Residential HP",'Emission Factors'!$F$56,IF(Q2058="Commercial AC (&gt;=65k to &lt;135,000k Btu/hr)",'Emission Factors'!$F$57,IF(Q2058="Commercial AC (&gt;=135,000k Btu/hr)",'Emission Factors'!$F$58,""))))))</f>
        <v/>
      </c>
      <c r="Y2058" s="211" t="str">
        <f>IF(Q2058="Room AC (window/wall)",'Emission Factors'!$G$53,IF(Q2058="Room AC (PTAC/PTHP)",'Emission Factors'!$G$54,IF(Q2058="Residential AC",'Emission Factors'!$G$55,IF(Q2058="Residential HP",'Emission Factors'!$G$56,IF(Q2058="Commercial AC (&gt;=65k to &lt;135,000k Btu/hr)",'Emission Factors'!$G$57,IF(Q2058="Commercial AC (&gt;=135,000k Btu/hr)",'Emission Factors'!$G$58,""))))))</f>
        <v/>
      </c>
      <c r="Z2058" s="96"/>
      <c r="AA2058" s="97" t="str">
        <f t="shared" si="311"/>
        <v/>
      </c>
      <c r="AB2058" s="97" t="str">
        <f t="shared" si="312"/>
        <v/>
      </c>
      <c r="AC2058" s="246" t="str">
        <f t="shared" si="313"/>
        <v/>
      </c>
      <c r="AD2058" s="97" t="str">
        <f t="shared" si="314"/>
        <v/>
      </c>
      <c r="AE2058" s="97" t="str">
        <f t="shared" si="315"/>
        <v/>
      </c>
      <c r="AF2058" s="252" t="str">
        <f t="shared" si="316"/>
        <v/>
      </c>
      <c r="AG2058" s="254" t="str">
        <f t="shared" si="317"/>
        <v/>
      </c>
      <c r="AH2058" s="248" t="str">
        <f t="shared" si="318"/>
        <v/>
      </c>
      <c r="AI2058" s="249" t="str">
        <f t="shared" si="319"/>
        <v/>
      </c>
    </row>
    <row r="2059" spans="2:35" x14ac:dyDescent="0.3">
      <c r="B2059" s="94"/>
      <c r="C2059" s="95"/>
      <c r="D2059" s="95"/>
      <c r="E2059" s="95"/>
      <c r="F2059" s="94"/>
      <c r="G2059" s="145"/>
      <c r="H2059" s="245"/>
      <c r="I2059" s="211" t="str">
        <f>IF(D2059="Room AC (window/wall)",'Emission Factors'!$E$53,IF(D2059="Room AC (PTAC/PTHP)",H2059,IF(D2059="Residential AC",'Emission Factors'!$E$55,IF(D2059="Residential HP",H2059,IF(D2059="Commercial AC (&gt;=65k to &lt;135,000k Btu/hr)",'Emission Factors'!$E$57,IF(D2059="Commercial AC (&gt;=135,000k Btu/hr)",'Emission Factors'!$E$58,""))))))</f>
        <v/>
      </c>
      <c r="J2059" s="96"/>
      <c r="K2059" s="211" t="str">
        <f>IF(ISBLANK(J2059),"",VLOOKUP(J2059,'Emission Factors'!$C$81:$G$221,4,FALSE))</f>
        <v/>
      </c>
      <c r="L2059" s="210" t="str">
        <f>IF(D2059="Room AC (window/wall)",'Emission Factors'!$F$53,IF(D2059="Room AC (PTAC/PTHP)",'Emission Factors'!$F$54,IF(D2059="Residential AC",'Emission Factors'!$F$55,IF(D2059="Residential HP",'Emission Factors'!$F$56,IF(D2059="Commercial AC (&gt;=65k to &lt;135,000k Btu/hr)",'Emission Factors'!$F$57,IF(D2059="Commercial AC (&gt;=135,000k Btu/hr)",'Emission Factors'!$F$58,""))))))</f>
        <v/>
      </c>
      <c r="M2059" s="211" t="str">
        <f>IF(D2059="Room AC (window/wall)",'Emission Factors'!$G$53,IF(D2059="Room AC (PTAC/PTHP)",'Emission Factors'!$G$54,IF(D2059="Residential AC",'Emission Factors'!$G$55,IF(D2059="Residential HP",'Emission Factors'!$G$56,IF(D2059="Commercial AC (&gt;=65k to &lt;135,000k Btu/hr)",'Emission Factors'!$G$57,IF(D2059="Commercial AC (&gt;=135,000k Btu/hr)",'Emission Factors'!$G$58,""))))))</f>
        <v/>
      </c>
      <c r="N2059" s="96"/>
      <c r="O2059" s="209" t="str">
        <f>IF(ISBLANK(D2059),"",(IF(D2059="Room AC (window/wall)",'Emission Factors'!$C$53,IF(D2059="Room AC (PTAC/PTHP)",'Emission Factors'!$C$54,IF(D2059="Residential AC",'Emission Factors'!$C$55,IF(D2059="Residential HP",'Emission Factors'!$C$56,IF(D2059="Commercial AC (&gt;=65k to &lt;135,000k Btu/hr)",'Emission Factors'!$C$57,IF(D2059="Commercial AC (&gt;=135,000k Btu/hr)",'Emission Factors'!$C$58,""))))))))</f>
        <v/>
      </c>
      <c r="P2059" s="209" t="str">
        <f t="shared" si="310"/>
        <v/>
      </c>
      <c r="Q2059" s="95"/>
      <c r="R2059" s="256"/>
      <c r="S2059" s="256"/>
      <c r="T2059" s="96"/>
      <c r="U2059" s="211" t="str">
        <f>IF(Q2059="Room AC (window/wall)",'Emission Factors'!$E$53,IF(AND(Q2059="Room AC (PTAC/PTHP)",ISBLANK(T2059)),"Error",IF(AND(Q2059="Room AC (PTAC/PTHP)",T2059&gt;0),T2059,IF(Q2059="Residential AC",'Emission Factors'!$E$55,IF(AND(Q2059="Residential HP",ISBLANK(T2059)),"Error",IF(AND(Q2059="Residential HP",T2059&gt;0),T2059,IF(Q2059="Commercial AC (&gt;=65k to &lt;135,000k Btu/hr)",'Emission Factors'!$E$57,IF(Q2059="Commercial AC (&gt;=135,000k Btu/hr)",'Emission Factors'!$E$58,""))))))))</f>
        <v/>
      </c>
      <c r="V2059" s="95"/>
      <c r="W2059" s="211" t="str">
        <f>IF(ISBLANK(V2059),"",VLOOKUP(V2059,'Emission Factors'!$C$81:$G$221,4,FALSE))</f>
        <v/>
      </c>
      <c r="X2059" s="210" t="str">
        <f>IF(Q2059="Room AC (window/wall)",'Emission Factors'!$F$53,IF(Q2059="Room AC (PTAC/PTHP)",'Emission Factors'!$F$54,IF(Q2059="Residential AC",'Emission Factors'!$F$55,IF(Q2059="Residential HP",'Emission Factors'!$F$56,IF(Q2059="Commercial AC (&gt;=65k to &lt;135,000k Btu/hr)",'Emission Factors'!$F$57,IF(Q2059="Commercial AC (&gt;=135,000k Btu/hr)",'Emission Factors'!$F$58,""))))))</f>
        <v/>
      </c>
      <c r="Y2059" s="211" t="str">
        <f>IF(Q2059="Room AC (window/wall)",'Emission Factors'!$G$53,IF(Q2059="Room AC (PTAC/PTHP)",'Emission Factors'!$G$54,IF(Q2059="Residential AC",'Emission Factors'!$G$55,IF(Q2059="Residential HP",'Emission Factors'!$G$56,IF(Q2059="Commercial AC (&gt;=65k to &lt;135,000k Btu/hr)",'Emission Factors'!$G$57,IF(Q2059="Commercial AC (&gt;=135,000k Btu/hr)",'Emission Factors'!$G$58,""))))))</f>
        <v/>
      </c>
      <c r="Z2059" s="96"/>
      <c r="AA2059" s="97" t="str">
        <f t="shared" si="311"/>
        <v/>
      </c>
      <c r="AB2059" s="97" t="str">
        <f t="shared" si="312"/>
        <v/>
      </c>
      <c r="AC2059" s="246" t="str">
        <f t="shared" si="313"/>
        <v/>
      </c>
      <c r="AD2059" s="97" t="str">
        <f t="shared" si="314"/>
        <v/>
      </c>
      <c r="AE2059" s="97" t="str">
        <f t="shared" si="315"/>
        <v/>
      </c>
      <c r="AF2059" s="252" t="str">
        <f t="shared" si="316"/>
        <v/>
      </c>
      <c r="AG2059" s="254" t="str">
        <f t="shared" si="317"/>
        <v/>
      </c>
      <c r="AH2059" s="248" t="str">
        <f t="shared" si="318"/>
        <v/>
      </c>
      <c r="AI2059" s="249" t="str">
        <f t="shared" si="319"/>
        <v/>
      </c>
    </row>
    <row r="2060" spans="2:35" x14ac:dyDescent="0.3">
      <c r="B2060" s="94"/>
      <c r="C2060" s="95"/>
      <c r="D2060" s="95"/>
      <c r="E2060" s="95"/>
      <c r="F2060" s="94"/>
      <c r="G2060" s="145"/>
      <c r="H2060" s="245"/>
      <c r="I2060" s="211" t="str">
        <f>IF(D2060="Room AC (window/wall)",'Emission Factors'!$E$53,IF(D2060="Room AC (PTAC/PTHP)",H2060,IF(D2060="Residential AC",'Emission Factors'!$E$55,IF(D2060="Residential HP",H2060,IF(D2060="Commercial AC (&gt;=65k to &lt;135,000k Btu/hr)",'Emission Factors'!$E$57,IF(D2060="Commercial AC (&gt;=135,000k Btu/hr)",'Emission Factors'!$E$58,""))))))</f>
        <v/>
      </c>
      <c r="J2060" s="96"/>
      <c r="K2060" s="211" t="str">
        <f>IF(ISBLANK(J2060),"",VLOOKUP(J2060,'Emission Factors'!$C$81:$G$221,4,FALSE))</f>
        <v/>
      </c>
      <c r="L2060" s="210" t="str">
        <f>IF(D2060="Room AC (window/wall)",'Emission Factors'!$F$53,IF(D2060="Room AC (PTAC/PTHP)",'Emission Factors'!$F$54,IF(D2060="Residential AC",'Emission Factors'!$F$55,IF(D2060="Residential HP",'Emission Factors'!$F$56,IF(D2060="Commercial AC (&gt;=65k to &lt;135,000k Btu/hr)",'Emission Factors'!$F$57,IF(D2060="Commercial AC (&gt;=135,000k Btu/hr)",'Emission Factors'!$F$58,""))))))</f>
        <v/>
      </c>
      <c r="M2060" s="211" t="str">
        <f>IF(D2060="Room AC (window/wall)",'Emission Factors'!$G$53,IF(D2060="Room AC (PTAC/PTHP)",'Emission Factors'!$G$54,IF(D2060="Residential AC",'Emission Factors'!$G$55,IF(D2060="Residential HP",'Emission Factors'!$G$56,IF(D2060="Commercial AC (&gt;=65k to &lt;135,000k Btu/hr)",'Emission Factors'!$G$57,IF(D2060="Commercial AC (&gt;=135,000k Btu/hr)",'Emission Factors'!$G$58,""))))))</f>
        <v/>
      </c>
      <c r="N2060" s="96"/>
      <c r="O2060" s="209" t="str">
        <f>IF(ISBLANK(D2060),"",(IF(D2060="Room AC (window/wall)",'Emission Factors'!$C$53,IF(D2060="Room AC (PTAC/PTHP)",'Emission Factors'!$C$54,IF(D2060="Residential AC",'Emission Factors'!$C$55,IF(D2060="Residential HP",'Emission Factors'!$C$56,IF(D2060="Commercial AC (&gt;=65k to &lt;135,000k Btu/hr)",'Emission Factors'!$C$57,IF(D2060="Commercial AC (&gt;=135,000k Btu/hr)",'Emission Factors'!$C$58,""))))))))</f>
        <v/>
      </c>
      <c r="P2060" s="209" t="str">
        <f t="shared" si="310"/>
        <v/>
      </c>
      <c r="Q2060" s="95"/>
      <c r="R2060" s="256"/>
      <c r="S2060" s="256"/>
      <c r="T2060" s="96"/>
      <c r="U2060" s="211" t="str">
        <f>IF(Q2060="Room AC (window/wall)",'Emission Factors'!$E$53,IF(AND(Q2060="Room AC (PTAC/PTHP)",ISBLANK(T2060)),"Error",IF(AND(Q2060="Room AC (PTAC/PTHP)",T2060&gt;0),T2060,IF(Q2060="Residential AC",'Emission Factors'!$E$55,IF(AND(Q2060="Residential HP",ISBLANK(T2060)),"Error",IF(AND(Q2060="Residential HP",T2060&gt;0),T2060,IF(Q2060="Commercial AC (&gt;=65k to &lt;135,000k Btu/hr)",'Emission Factors'!$E$57,IF(Q2060="Commercial AC (&gt;=135,000k Btu/hr)",'Emission Factors'!$E$58,""))))))))</f>
        <v/>
      </c>
      <c r="V2060" s="95"/>
      <c r="W2060" s="211" t="str">
        <f>IF(ISBLANK(V2060),"",VLOOKUP(V2060,'Emission Factors'!$C$81:$G$221,4,FALSE))</f>
        <v/>
      </c>
      <c r="X2060" s="210" t="str">
        <f>IF(Q2060="Room AC (window/wall)",'Emission Factors'!$F$53,IF(Q2060="Room AC (PTAC/PTHP)",'Emission Factors'!$F$54,IF(Q2060="Residential AC",'Emission Factors'!$F$55,IF(Q2060="Residential HP",'Emission Factors'!$F$56,IF(Q2060="Commercial AC (&gt;=65k to &lt;135,000k Btu/hr)",'Emission Factors'!$F$57,IF(Q2060="Commercial AC (&gt;=135,000k Btu/hr)",'Emission Factors'!$F$58,""))))))</f>
        <v/>
      </c>
      <c r="Y2060" s="211" t="str">
        <f>IF(Q2060="Room AC (window/wall)",'Emission Factors'!$G$53,IF(Q2060="Room AC (PTAC/PTHP)",'Emission Factors'!$G$54,IF(Q2060="Residential AC",'Emission Factors'!$G$55,IF(Q2060="Residential HP",'Emission Factors'!$G$56,IF(Q2060="Commercial AC (&gt;=65k to &lt;135,000k Btu/hr)",'Emission Factors'!$G$57,IF(Q2060="Commercial AC (&gt;=135,000k Btu/hr)",'Emission Factors'!$G$58,""))))))</f>
        <v/>
      </c>
      <c r="Z2060" s="96"/>
      <c r="AA2060" s="97" t="str">
        <f t="shared" si="311"/>
        <v/>
      </c>
      <c r="AB2060" s="97" t="str">
        <f t="shared" si="312"/>
        <v/>
      </c>
      <c r="AC2060" s="246" t="str">
        <f t="shared" si="313"/>
        <v/>
      </c>
      <c r="AD2060" s="97" t="str">
        <f t="shared" si="314"/>
        <v/>
      </c>
      <c r="AE2060" s="97" t="str">
        <f t="shared" si="315"/>
        <v/>
      </c>
      <c r="AF2060" s="252" t="str">
        <f t="shared" si="316"/>
        <v/>
      </c>
      <c r="AG2060" s="254" t="str">
        <f t="shared" si="317"/>
        <v/>
      </c>
      <c r="AH2060" s="248" t="str">
        <f t="shared" si="318"/>
        <v/>
      </c>
      <c r="AI2060" s="249" t="str">
        <f t="shared" si="319"/>
        <v/>
      </c>
    </row>
    <row r="2061" spans="2:35" x14ac:dyDescent="0.3">
      <c r="B2061" s="94"/>
      <c r="C2061" s="95"/>
      <c r="D2061" s="95"/>
      <c r="E2061" s="95"/>
      <c r="F2061" s="94"/>
      <c r="G2061" s="145"/>
      <c r="H2061" s="245"/>
      <c r="I2061" s="211" t="str">
        <f>IF(D2061="Room AC (window/wall)",'Emission Factors'!$E$53,IF(D2061="Room AC (PTAC/PTHP)",H2061,IF(D2061="Residential AC",'Emission Factors'!$E$55,IF(D2061="Residential HP",H2061,IF(D2061="Commercial AC (&gt;=65k to &lt;135,000k Btu/hr)",'Emission Factors'!$E$57,IF(D2061="Commercial AC (&gt;=135,000k Btu/hr)",'Emission Factors'!$E$58,""))))))</f>
        <v/>
      </c>
      <c r="J2061" s="96"/>
      <c r="K2061" s="211" t="str">
        <f>IF(ISBLANK(J2061),"",VLOOKUP(J2061,'Emission Factors'!$C$81:$G$221,4,FALSE))</f>
        <v/>
      </c>
      <c r="L2061" s="210" t="str">
        <f>IF(D2061="Room AC (window/wall)",'Emission Factors'!$F$53,IF(D2061="Room AC (PTAC/PTHP)",'Emission Factors'!$F$54,IF(D2061="Residential AC",'Emission Factors'!$F$55,IF(D2061="Residential HP",'Emission Factors'!$F$56,IF(D2061="Commercial AC (&gt;=65k to &lt;135,000k Btu/hr)",'Emission Factors'!$F$57,IF(D2061="Commercial AC (&gt;=135,000k Btu/hr)",'Emission Factors'!$F$58,""))))))</f>
        <v/>
      </c>
      <c r="M2061" s="211" t="str">
        <f>IF(D2061="Room AC (window/wall)",'Emission Factors'!$G$53,IF(D2061="Room AC (PTAC/PTHP)",'Emission Factors'!$G$54,IF(D2061="Residential AC",'Emission Factors'!$G$55,IF(D2061="Residential HP",'Emission Factors'!$G$56,IF(D2061="Commercial AC (&gt;=65k to &lt;135,000k Btu/hr)",'Emission Factors'!$G$57,IF(D2061="Commercial AC (&gt;=135,000k Btu/hr)",'Emission Factors'!$G$58,""))))))</f>
        <v/>
      </c>
      <c r="N2061" s="96"/>
      <c r="O2061" s="209" t="str">
        <f>IF(ISBLANK(D2061),"",(IF(D2061="Room AC (window/wall)",'Emission Factors'!$C$53,IF(D2061="Room AC (PTAC/PTHP)",'Emission Factors'!$C$54,IF(D2061="Residential AC",'Emission Factors'!$C$55,IF(D2061="Residential HP",'Emission Factors'!$C$56,IF(D2061="Commercial AC (&gt;=65k to &lt;135,000k Btu/hr)",'Emission Factors'!$C$57,IF(D2061="Commercial AC (&gt;=135,000k Btu/hr)",'Emission Factors'!$C$58,""))))))))</f>
        <v/>
      </c>
      <c r="P2061" s="209" t="str">
        <f t="shared" si="310"/>
        <v/>
      </c>
      <c r="Q2061" s="95"/>
      <c r="R2061" s="256"/>
      <c r="S2061" s="256"/>
      <c r="T2061" s="96"/>
      <c r="U2061" s="211" t="str">
        <f>IF(Q2061="Room AC (window/wall)",'Emission Factors'!$E$53,IF(AND(Q2061="Room AC (PTAC/PTHP)",ISBLANK(T2061)),"Error",IF(AND(Q2061="Room AC (PTAC/PTHP)",T2061&gt;0),T2061,IF(Q2061="Residential AC",'Emission Factors'!$E$55,IF(AND(Q2061="Residential HP",ISBLANK(T2061)),"Error",IF(AND(Q2061="Residential HP",T2061&gt;0),T2061,IF(Q2061="Commercial AC (&gt;=65k to &lt;135,000k Btu/hr)",'Emission Factors'!$E$57,IF(Q2061="Commercial AC (&gt;=135,000k Btu/hr)",'Emission Factors'!$E$58,""))))))))</f>
        <v/>
      </c>
      <c r="V2061" s="95"/>
      <c r="W2061" s="211" t="str">
        <f>IF(ISBLANK(V2061),"",VLOOKUP(V2061,'Emission Factors'!$C$81:$G$221,4,FALSE))</f>
        <v/>
      </c>
      <c r="X2061" s="210" t="str">
        <f>IF(Q2061="Room AC (window/wall)",'Emission Factors'!$F$53,IF(Q2061="Room AC (PTAC/PTHP)",'Emission Factors'!$F$54,IF(Q2061="Residential AC",'Emission Factors'!$F$55,IF(Q2061="Residential HP",'Emission Factors'!$F$56,IF(Q2061="Commercial AC (&gt;=65k to &lt;135,000k Btu/hr)",'Emission Factors'!$F$57,IF(Q2061="Commercial AC (&gt;=135,000k Btu/hr)",'Emission Factors'!$F$58,""))))))</f>
        <v/>
      </c>
      <c r="Y2061" s="211" t="str">
        <f>IF(Q2061="Room AC (window/wall)",'Emission Factors'!$G$53,IF(Q2061="Room AC (PTAC/PTHP)",'Emission Factors'!$G$54,IF(Q2061="Residential AC",'Emission Factors'!$G$55,IF(Q2061="Residential HP",'Emission Factors'!$G$56,IF(Q2061="Commercial AC (&gt;=65k to &lt;135,000k Btu/hr)",'Emission Factors'!$G$57,IF(Q2061="Commercial AC (&gt;=135,000k Btu/hr)",'Emission Factors'!$G$58,""))))))</f>
        <v/>
      </c>
      <c r="Z2061" s="96"/>
      <c r="AA2061" s="97" t="str">
        <f t="shared" si="311"/>
        <v/>
      </c>
      <c r="AB2061" s="97" t="str">
        <f t="shared" si="312"/>
        <v/>
      </c>
      <c r="AC2061" s="246" t="str">
        <f t="shared" si="313"/>
        <v/>
      </c>
      <c r="AD2061" s="97" t="str">
        <f t="shared" si="314"/>
        <v/>
      </c>
      <c r="AE2061" s="97" t="str">
        <f t="shared" si="315"/>
        <v/>
      </c>
      <c r="AF2061" s="252" t="str">
        <f t="shared" si="316"/>
        <v/>
      </c>
      <c r="AG2061" s="254" t="str">
        <f t="shared" si="317"/>
        <v/>
      </c>
      <c r="AH2061" s="248" t="str">
        <f t="shared" si="318"/>
        <v/>
      </c>
      <c r="AI2061" s="249" t="str">
        <f t="shared" si="319"/>
        <v/>
      </c>
    </row>
    <row r="2062" spans="2:35" x14ac:dyDescent="0.3">
      <c r="B2062" s="94"/>
      <c r="C2062" s="95"/>
      <c r="D2062" s="95"/>
      <c r="E2062" s="95"/>
      <c r="F2062" s="94"/>
      <c r="G2062" s="145"/>
      <c r="H2062" s="245"/>
      <c r="I2062" s="211" t="str">
        <f>IF(D2062="Room AC (window/wall)",'Emission Factors'!$E$53,IF(D2062="Room AC (PTAC/PTHP)",H2062,IF(D2062="Residential AC",'Emission Factors'!$E$55,IF(D2062="Residential HP",H2062,IF(D2062="Commercial AC (&gt;=65k to &lt;135,000k Btu/hr)",'Emission Factors'!$E$57,IF(D2062="Commercial AC (&gt;=135,000k Btu/hr)",'Emission Factors'!$E$58,""))))))</f>
        <v/>
      </c>
      <c r="J2062" s="96"/>
      <c r="K2062" s="211" t="str">
        <f>IF(ISBLANK(J2062),"",VLOOKUP(J2062,'Emission Factors'!$C$81:$G$221,4,FALSE))</f>
        <v/>
      </c>
      <c r="L2062" s="210" t="str">
        <f>IF(D2062="Room AC (window/wall)",'Emission Factors'!$F$53,IF(D2062="Room AC (PTAC/PTHP)",'Emission Factors'!$F$54,IF(D2062="Residential AC",'Emission Factors'!$F$55,IF(D2062="Residential HP",'Emission Factors'!$F$56,IF(D2062="Commercial AC (&gt;=65k to &lt;135,000k Btu/hr)",'Emission Factors'!$F$57,IF(D2062="Commercial AC (&gt;=135,000k Btu/hr)",'Emission Factors'!$F$58,""))))))</f>
        <v/>
      </c>
      <c r="M2062" s="211" t="str">
        <f>IF(D2062="Room AC (window/wall)",'Emission Factors'!$G$53,IF(D2062="Room AC (PTAC/PTHP)",'Emission Factors'!$G$54,IF(D2062="Residential AC",'Emission Factors'!$G$55,IF(D2062="Residential HP",'Emission Factors'!$G$56,IF(D2062="Commercial AC (&gt;=65k to &lt;135,000k Btu/hr)",'Emission Factors'!$G$57,IF(D2062="Commercial AC (&gt;=135,000k Btu/hr)",'Emission Factors'!$G$58,""))))))</f>
        <v/>
      </c>
      <c r="N2062" s="96"/>
      <c r="O2062" s="209" t="str">
        <f>IF(ISBLANK(D2062),"",(IF(D2062="Room AC (window/wall)",'Emission Factors'!$C$53,IF(D2062="Room AC (PTAC/PTHP)",'Emission Factors'!$C$54,IF(D2062="Residential AC",'Emission Factors'!$C$55,IF(D2062="Residential HP",'Emission Factors'!$C$56,IF(D2062="Commercial AC (&gt;=65k to &lt;135,000k Btu/hr)",'Emission Factors'!$C$57,IF(D2062="Commercial AC (&gt;=135,000k Btu/hr)",'Emission Factors'!$C$58,""))))))))</f>
        <v/>
      </c>
      <c r="P2062" s="209" t="str">
        <f t="shared" ref="P2062:P2125" si="320">IFERROR(O2062-(IF(ISBLANK(R2062),"Error",R2062)-E2062),"")</f>
        <v/>
      </c>
      <c r="Q2062" s="95"/>
      <c r="R2062" s="256"/>
      <c r="S2062" s="256"/>
      <c r="T2062" s="96"/>
      <c r="U2062" s="211" t="str">
        <f>IF(Q2062="Room AC (window/wall)",'Emission Factors'!$E$53,IF(AND(Q2062="Room AC (PTAC/PTHP)",ISBLANK(T2062)),"Error",IF(AND(Q2062="Room AC (PTAC/PTHP)",T2062&gt;0),T2062,IF(Q2062="Residential AC",'Emission Factors'!$E$55,IF(AND(Q2062="Residential HP",ISBLANK(T2062)),"Error",IF(AND(Q2062="Residential HP",T2062&gt;0),T2062,IF(Q2062="Commercial AC (&gt;=65k to &lt;135,000k Btu/hr)",'Emission Factors'!$E$57,IF(Q2062="Commercial AC (&gt;=135,000k Btu/hr)",'Emission Factors'!$E$58,""))))))))</f>
        <v/>
      </c>
      <c r="V2062" s="95"/>
      <c r="W2062" s="211" t="str">
        <f>IF(ISBLANK(V2062),"",VLOOKUP(V2062,'Emission Factors'!$C$81:$G$221,4,FALSE))</f>
        <v/>
      </c>
      <c r="X2062" s="210" t="str">
        <f>IF(Q2062="Room AC (window/wall)",'Emission Factors'!$F$53,IF(Q2062="Room AC (PTAC/PTHP)",'Emission Factors'!$F$54,IF(Q2062="Residential AC",'Emission Factors'!$F$55,IF(Q2062="Residential HP",'Emission Factors'!$F$56,IF(Q2062="Commercial AC (&gt;=65k to &lt;135,000k Btu/hr)",'Emission Factors'!$F$57,IF(Q2062="Commercial AC (&gt;=135,000k Btu/hr)",'Emission Factors'!$F$58,""))))))</f>
        <v/>
      </c>
      <c r="Y2062" s="211" t="str">
        <f>IF(Q2062="Room AC (window/wall)",'Emission Factors'!$G$53,IF(Q2062="Room AC (PTAC/PTHP)",'Emission Factors'!$G$54,IF(Q2062="Residential AC",'Emission Factors'!$G$55,IF(Q2062="Residential HP",'Emission Factors'!$G$56,IF(Q2062="Commercial AC (&gt;=65k to &lt;135,000k Btu/hr)",'Emission Factors'!$G$57,IF(Q2062="Commercial AC (&gt;=135,000k Btu/hr)",'Emission Factors'!$G$58,""))))))</f>
        <v/>
      </c>
      <c r="Z2062" s="96"/>
      <c r="AA2062" s="97" t="str">
        <f t="shared" si="311"/>
        <v/>
      </c>
      <c r="AB2062" s="97" t="str">
        <f t="shared" si="312"/>
        <v/>
      </c>
      <c r="AC2062" s="246" t="str">
        <f t="shared" si="313"/>
        <v/>
      </c>
      <c r="AD2062" s="97" t="str">
        <f t="shared" si="314"/>
        <v/>
      </c>
      <c r="AE2062" s="97" t="str">
        <f t="shared" si="315"/>
        <v/>
      </c>
      <c r="AF2062" s="252" t="str">
        <f t="shared" si="316"/>
        <v/>
      </c>
      <c r="AG2062" s="254" t="str">
        <f t="shared" si="317"/>
        <v/>
      </c>
      <c r="AH2062" s="248" t="str">
        <f t="shared" si="318"/>
        <v/>
      </c>
      <c r="AI2062" s="249" t="str">
        <f t="shared" si="319"/>
        <v/>
      </c>
    </row>
    <row r="2063" spans="2:35" x14ac:dyDescent="0.3">
      <c r="B2063" s="94"/>
      <c r="C2063" s="95"/>
      <c r="D2063" s="95"/>
      <c r="E2063" s="95"/>
      <c r="F2063" s="94"/>
      <c r="G2063" s="145"/>
      <c r="H2063" s="245"/>
      <c r="I2063" s="211" t="str">
        <f>IF(D2063="Room AC (window/wall)",'Emission Factors'!$E$53,IF(D2063="Room AC (PTAC/PTHP)",H2063,IF(D2063="Residential AC",'Emission Factors'!$E$55,IF(D2063="Residential HP",H2063,IF(D2063="Commercial AC (&gt;=65k to &lt;135,000k Btu/hr)",'Emission Factors'!$E$57,IF(D2063="Commercial AC (&gt;=135,000k Btu/hr)",'Emission Factors'!$E$58,""))))))</f>
        <v/>
      </c>
      <c r="J2063" s="96"/>
      <c r="K2063" s="211" t="str">
        <f>IF(ISBLANK(J2063),"",VLOOKUP(J2063,'Emission Factors'!$C$81:$G$221,4,FALSE))</f>
        <v/>
      </c>
      <c r="L2063" s="210" t="str">
        <f>IF(D2063="Room AC (window/wall)",'Emission Factors'!$F$53,IF(D2063="Room AC (PTAC/PTHP)",'Emission Factors'!$F$54,IF(D2063="Residential AC",'Emission Factors'!$F$55,IF(D2063="Residential HP",'Emission Factors'!$F$56,IF(D2063="Commercial AC (&gt;=65k to &lt;135,000k Btu/hr)",'Emission Factors'!$F$57,IF(D2063="Commercial AC (&gt;=135,000k Btu/hr)",'Emission Factors'!$F$58,""))))))</f>
        <v/>
      </c>
      <c r="M2063" s="211" t="str">
        <f>IF(D2063="Room AC (window/wall)",'Emission Factors'!$G$53,IF(D2063="Room AC (PTAC/PTHP)",'Emission Factors'!$G$54,IF(D2063="Residential AC",'Emission Factors'!$G$55,IF(D2063="Residential HP",'Emission Factors'!$G$56,IF(D2063="Commercial AC (&gt;=65k to &lt;135,000k Btu/hr)",'Emission Factors'!$G$57,IF(D2063="Commercial AC (&gt;=135,000k Btu/hr)",'Emission Factors'!$G$58,""))))))</f>
        <v/>
      </c>
      <c r="N2063" s="96"/>
      <c r="O2063" s="209" t="str">
        <f>IF(ISBLANK(D2063),"",(IF(D2063="Room AC (window/wall)",'Emission Factors'!$C$53,IF(D2063="Room AC (PTAC/PTHP)",'Emission Factors'!$C$54,IF(D2063="Residential AC",'Emission Factors'!$C$55,IF(D2063="Residential HP",'Emission Factors'!$C$56,IF(D2063="Commercial AC (&gt;=65k to &lt;135,000k Btu/hr)",'Emission Factors'!$C$57,IF(D2063="Commercial AC (&gt;=135,000k Btu/hr)",'Emission Factors'!$C$58,""))))))))</f>
        <v/>
      </c>
      <c r="P2063" s="209" t="str">
        <f t="shared" si="320"/>
        <v/>
      </c>
      <c r="Q2063" s="95"/>
      <c r="R2063" s="256"/>
      <c r="S2063" s="256"/>
      <c r="T2063" s="96"/>
      <c r="U2063" s="211" t="str">
        <f>IF(Q2063="Room AC (window/wall)",'Emission Factors'!$E$53,IF(AND(Q2063="Room AC (PTAC/PTHP)",ISBLANK(T2063)),"Error",IF(AND(Q2063="Room AC (PTAC/PTHP)",T2063&gt;0),T2063,IF(Q2063="Residential AC",'Emission Factors'!$E$55,IF(AND(Q2063="Residential HP",ISBLANK(T2063)),"Error",IF(AND(Q2063="Residential HP",T2063&gt;0),T2063,IF(Q2063="Commercial AC (&gt;=65k to &lt;135,000k Btu/hr)",'Emission Factors'!$E$57,IF(Q2063="Commercial AC (&gt;=135,000k Btu/hr)",'Emission Factors'!$E$58,""))))))))</f>
        <v/>
      </c>
      <c r="V2063" s="95"/>
      <c r="W2063" s="211" t="str">
        <f>IF(ISBLANK(V2063),"",VLOOKUP(V2063,'Emission Factors'!$C$81:$G$221,4,FALSE))</f>
        <v/>
      </c>
      <c r="X2063" s="210" t="str">
        <f>IF(Q2063="Room AC (window/wall)",'Emission Factors'!$F$53,IF(Q2063="Room AC (PTAC/PTHP)",'Emission Factors'!$F$54,IF(Q2063="Residential AC",'Emission Factors'!$F$55,IF(Q2063="Residential HP",'Emission Factors'!$F$56,IF(Q2063="Commercial AC (&gt;=65k to &lt;135,000k Btu/hr)",'Emission Factors'!$F$57,IF(Q2063="Commercial AC (&gt;=135,000k Btu/hr)",'Emission Factors'!$F$58,""))))))</f>
        <v/>
      </c>
      <c r="Y2063" s="211" t="str">
        <f>IF(Q2063="Room AC (window/wall)",'Emission Factors'!$G$53,IF(Q2063="Room AC (PTAC/PTHP)",'Emission Factors'!$G$54,IF(Q2063="Residential AC",'Emission Factors'!$G$55,IF(Q2063="Residential HP",'Emission Factors'!$G$56,IF(Q2063="Commercial AC (&gt;=65k to &lt;135,000k Btu/hr)",'Emission Factors'!$G$57,IF(Q2063="Commercial AC (&gt;=135,000k Btu/hr)",'Emission Factors'!$G$58,""))))))</f>
        <v/>
      </c>
      <c r="Z2063" s="96"/>
      <c r="AA2063" s="97" t="str">
        <f t="shared" ref="AA2063:AA2126" si="321">IF(ISBLANK(Z2063),"",(I2063*K2063*(M2063/100)*(N2063/2204.6)))</f>
        <v/>
      </c>
      <c r="AB2063" s="97" t="str">
        <f t="shared" ref="AB2063:AB2126" si="322">IF(ISBLANK(Z2063),"",(U2063*W2063*(Y2063/100)*(Z2063/2204.6)))</f>
        <v/>
      </c>
      <c r="AC2063" s="246" t="str">
        <f t="shared" ref="AC2063:AC2126" si="323">IF(ISBLANK(Z2063),"",(AA2063-AB2063))</f>
        <v/>
      </c>
      <c r="AD2063" s="97" t="str">
        <f t="shared" ref="AD2063:AD2126" si="324">IF(ISBLANK(Z2063),"",(H2063*K2063*(L2063/100)*(N2063/2204.6)*P2063))</f>
        <v/>
      </c>
      <c r="AE2063" s="97" t="str">
        <f t="shared" ref="AE2063:AE2126" si="325">IF(ISBLANK(Z2063),"",(T2063*W2063*(X2063/100)*(Z2063/2204.6)*P2063))</f>
        <v/>
      </c>
      <c r="AF2063" s="252" t="str">
        <f t="shared" ref="AF2063:AF2126" si="326">IF(ISBLANK(Z2063),"",(AD2063-AE2063))</f>
        <v/>
      </c>
      <c r="AG2063" s="254" t="str">
        <f t="shared" ref="AG2063:AG2126" si="327">IF(ISBLANK(S2063),"",IF(AND(S2063&gt;2024,W2063&gt;750),0,SUM(AC2063,AF2063)))</f>
        <v/>
      </c>
      <c r="AH2063" s="248" t="str">
        <f t="shared" ref="AH2063:AH2126" si="328">IF(ISBLANK(Z2063),"",(AG2063/Z2063))</f>
        <v/>
      </c>
      <c r="AI2063" s="249" t="str">
        <f t="shared" ref="AI2063:AI2126" si="329">IF(ISBLANK(Z2063),"",(IF(AG2063=0,0,(AG2063/G2063))))</f>
        <v/>
      </c>
    </row>
    <row r="2064" spans="2:35" x14ac:dyDescent="0.3">
      <c r="B2064" s="94"/>
      <c r="C2064" s="95"/>
      <c r="D2064" s="95"/>
      <c r="E2064" s="95"/>
      <c r="F2064" s="94"/>
      <c r="G2064" s="145"/>
      <c r="H2064" s="245"/>
      <c r="I2064" s="211" t="str">
        <f>IF(D2064="Room AC (window/wall)",'Emission Factors'!$E$53,IF(D2064="Room AC (PTAC/PTHP)",H2064,IF(D2064="Residential AC",'Emission Factors'!$E$55,IF(D2064="Residential HP",H2064,IF(D2064="Commercial AC (&gt;=65k to &lt;135,000k Btu/hr)",'Emission Factors'!$E$57,IF(D2064="Commercial AC (&gt;=135,000k Btu/hr)",'Emission Factors'!$E$58,""))))))</f>
        <v/>
      </c>
      <c r="J2064" s="96"/>
      <c r="K2064" s="211" t="str">
        <f>IF(ISBLANK(J2064),"",VLOOKUP(J2064,'Emission Factors'!$C$81:$G$221,4,FALSE))</f>
        <v/>
      </c>
      <c r="L2064" s="210" t="str">
        <f>IF(D2064="Room AC (window/wall)",'Emission Factors'!$F$53,IF(D2064="Room AC (PTAC/PTHP)",'Emission Factors'!$F$54,IF(D2064="Residential AC",'Emission Factors'!$F$55,IF(D2064="Residential HP",'Emission Factors'!$F$56,IF(D2064="Commercial AC (&gt;=65k to &lt;135,000k Btu/hr)",'Emission Factors'!$F$57,IF(D2064="Commercial AC (&gt;=135,000k Btu/hr)",'Emission Factors'!$F$58,""))))))</f>
        <v/>
      </c>
      <c r="M2064" s="211" t="str">
        <f>IF(D2064="Room AC (window/wall)",'Emission Factors'!$G$53,IF(D2064="Room AC (PTAC/PTHP)",'Emission Factors'!$G$54,IF(D2064="Residential AC",'Emission Factors'!$G$55,IF(D2064="Residential HP",'Emission Factors'!$G$56,IF(D2064="Commercial AC (&gt;=65k to &lt;135,000k Btu/hr)",'Emission Factors'!$G$57,IF(D2064="Commercial AC (&gt;=135,000k Btu/hr)",'Emission Factors'!$G$58,""))))))</f>
        <v/>
      </c>
      <c r="N2064" s="96"/>
      <c r="O2064" s="209" t="str">
        <f>IF(ISBLANK(D2064),"",(IF(D2064="Room AC (window/wall)",'Emission Factors'!$C$53,IF(D2064="Room AC (PTAC/PTHP)",'Emission Factors'!$C$54,IF(D2064="Residential AC",'Emission Factors'!$C$55,IF(D2064="Residential HP",'Emission Factors'!$C$56,IF(D2064="Commercial AC (&gt;=65k to &lt;135,000k Btu/hr)",'Emission Factors'!$C$57,IF(D2064="Commercial AC (&gt;=135,000k Btu/hr)",'Emission Factors'!$C$58,""))))))))</f>
        <v/>
      </c>
      <c r="P2064" s="209" t="str">
        <f t="shared" si="320"/>
        <v/>
      </c>
      <c r="Q2064" s="95"/>
      <c r="R2064" s="256"/>
      <c r="S2064" s="256"/>
      <c r="T2064" s="96"/>
      <c r="U2064" s="211" t="str">
        <f>IF(Q2064="Room AC (window/wall)",'Emission Factors'!$E$53,IF(AND(Q2064="Room AC (PTAC/PTHP)",ISBLANK(T2064)),"Error",IF(AND(Q2064="Room AC (PTAC/PTHP)",T2064&gt;0),T2064,IF(Q2064="Residential AC",'Emission Factors'!$E$55,IF(AND(Q2064="Residential HP",ISBLANK(T2064)),"Error",IF(AND(Q2064="Residential HP",T2064&gt;0),T2064,IF(Q2064="Commercial AC (&gt;=65k to &lt;135,000k Btu/hr)",'Emission Factors'!$E$57,IF(Q2064="Commercial AC (&gt;=135,000k Btu/hr)",'Emission Factors'!$E$58,""))))))))</f>
        <v/>
      </c>
      <c r="V2064" s="95"/>
      <c r="W2064" s="211" t="str">
        <f>IF(ISBLANK(V2064),"",VLOOKUP(V2064,'Emission Factors'!$C$81:$G$221,4,FALSE))</f>
        <v/>
      </c>
      <c r="X2064" s="210" t="str">
        <f>IF(Q2064="Room AC (window/wall)",'Emission Factors'!$F$53,IF(Q2064="Room AC (PTAC/PTHP)",'Emission Factors'!$F$54,IF(Q2064="Residential AC",'Emission Factors'!$F$55,IF(Q2064="Residential HP",'Emission Factors'!$F$56,IF(Q2064="Commercial AC (&gt;=65k to &lt;135,000k Btu/hr)",'Emission Factors'!$F$57,IF(Q2064="Commercial AC (&gt;=135,000k Btu/hr)",'Emission Factors'!$F$58,""))))))</f>
        <v/>
      </c>
      <c r="Y2064" s="211" t="str">
        <f>IF(Q2064="Room AC (window/wall)",'Emission Factors'!$G$53,IF(Q2064="Room AC (PTAC/PTHP)",'Emission Factors'!$G$54,IF(Q2064="Residential AC",'Emission Factors'!$G$55,IF(Q2064="Residential HP",'Emission Factors'!$G$56,IF(Q2064="Commercial AC (&gt;=65k to &lt;135,000k Btu/hr)",'Emission Factors'!$G$57,IF(Q2064="Commercial AC (&gt;=135,000k Btu/hr)",'Emission Factors'!$G$58,""))))))</f>
        <v/>
      </c>
      <c r="Z2064" s="96"/>
      <c r="AA2064" s="97" t="str">
        <f t="shared" si="321"/>
        <v/>
      </c>
      <c r="AB2064" s="97" t="str">
        <f t="shared" si="322"/>
        <v/>
      </c>
      <c r="AC2064" s="246" t="str">
        <f t="shared" si="323"/>
        <v/>
      </c>
      <c r="AD2064" s="97" t="str">
        <f t="shared" si="324"/>
        <v/>
      </c>
      <c r="AE2064" s="97" t="str">
        <f t="shared" si="325"/>
        <v/>
      </c>
      <c r="AF2064" s="252" t="str">
        <f t="shared" si="326"/>
        <v/>
      </c>
      <c r="AG2064" s="254" t="str">
        <f t="shared" si="327"/>
        <v/>
      </c>
      <c r="AH2064" s="248" t="str">
        <f t="shared" si="328"/>
        <v/>
      </c>
      <c r="AI2064" s="249" t="str">
        <f t="shared" si="329"/>
        <v/>
      </c>
    </row>
    <row r="2065" spans="2:35" x14ac:dyDescent="0.3">
      <c r="B2065" s="94"/>
      <c r="C2065" s="95"/>
      <c r="D2065" s="95"/>
      <c r="E2065" s="95"/>
      <c r="F2065" s="94"/>
      <c r="G2065" s="145"/>
      <c r="H2065" s="245"/>
      <c r="I2065" s="211" t="str">
        <f>IF(D2065="Room AC (window/wall)",'Emission Factors'!$E$53,IF(D2065="Room AC (PTAC/PTHP)",H2065,IF(D2065="Residential AC",'Emission Factors'!$E$55,IF(D2065="Residential HP",H2065,IF(D2065="Commercial AC (&gt;=65k to &lt;135,000k Btu/hr)",'Emission Factors'!$E$57,IF(D2065="Commercial AC (&gt;=135,000k Btu/hr)",'Emission Factors'!$E$58,""))))))</f>
        <v/>
      </c>
      <c r="J2065" s="96"/>
      <c r="K2065" s="211" t="str">
        <f>IF(ISBLANK(J2065),"",VLOOKUP(J2065,'Emission Factors'!$C$81:$G$221,4,FALSE))</f>
        <v/>
      </c>
      <c r="L2065" s="210" t="str">
        <f>IF(D2065="Room AC (window/wall)",'Emission Factors'!$F$53,IF(D2065="Room AC (PTAC/PTHP)",'Emission Factors'!$F$54,IF(D2065="Residential AC",'Emission Factors'!$F$55,IF(D2065="Residential HP",'Emission Factors'!$F$56,IF(D2065="Commercial AC (&gt;=65k to &lt;135,000k Btu/hr)",'Emission Factors'!$F$57,IF(D2065="Commercial AC (&gt;=135,000k Btu/hr)",'Emission Factors'!$F$58,""))))))</f>
        <v/>
      </c>
      <c r="M2065" s="211" t="str">
        <f>IF(D2065="Room AC (window/wall)",'Emission Factors'!$G$53,IF(D2065="Room AC (PTAC/PTHP)",'Emission Factors'!$G$54,IF(D2065="Residential AC",'Emission Factors'!$G$55,IF(D2065="Residential HP",'Emission Factors'!$G$56,IF(D2065="Commercial AC (&gt;=65k to &lt;135,000k Btu/hr)",'Emission Factors'!$G$57,IF(D2065="Commercial AC (&gt;=135,000k Btu/hr)",'Emission Factors'!$G$58,""))))))</f>
        <v/>
      </c>
      <c r="N2065" s="96"/>
      <c r="O2065" s="209" t="str">
        <f>IF(ISBLANK(D2065),"",(IF(D2065="Room AC (window/wall)",'Emission Factors'!$C$53,IF(D2065="Room AC (PTAC/PTHP)",'Emission Factors'!$C$54,IF(D2065="Residential AC",'Emission Factors'!$C$55,IF(D2065="Residential HP",'Emission Factors'!$C$56,IF(D2065="Commercial AC (&gt;=65k to &lt;135,000k Btu/hr)",'Emission Factors'!$C$57,IF(D2065="Commercial AC (&gt;=135,000k Btu/hr)",'Emission Factors'!$C$58,""))))))))</f>
        <v/>
      </c>
      <c r="P2065" s="209" t="str">
        <f t="shared" si="320"/>
        <v/>
      </c>
      <c r="Q2065" s="95"/>
      <c r="R2065" s="256"/>
      <c r="S2065" s="256"/>
      <c r="T2065" s="96"/>
      <c r="U2065" s="211" t="str">
        <f>IF(Q2065="Room AC (window/wall)",'Emission Factors'!$E$53,IF(AND(Q2065="Room AC (PTAC/PTHP)",ISBLANK(T2065)),"Error",IF(AND(Q2065="Room AC (PTAC/PTHP)",T2065&gt;0),T2065,IF(Q2065="Residential AC",'Emission Factors'!$E$55,IF(AND(Q2065="Residential HP",ISBLANK(T2065)),"Error",IF(AND(Q2065="Residential HP",T2065&gt;0),T2065,IF(Q2065="Commercial AC (&gt;=65k to &lt;135,000k Btu/hr)",'Emission Factors'!$E$57,IF(Q2065="Commercial AC (&gt;=135,000k Btu/hr)",'Emission Factors'!$E$58,""))))))))</f>
        <v/>
      </c>
      <c r="V2065" s="95"/>
      <c r="W2065" s="211" t="str">
        <f>IF(ISBLANK(V2065),"",VLOOKUP(V2065,'Emission Factors'!$C$81:$G$221,4,FALSE))</f>
        <v/>
      </c>
      <c r="X2065" s="210" t="str">
        <f>IF(Q2065="Room AC (window/wall)",'Emission Factors'!$F$53,IF(Q2065="Room AC (PTAC/PTHP)",'Emission Factors'!$F$54,IF(Q2065="Residential AC",'Emission Factors'!$F$55,IF(Q2065="Residential HP",'Emission Factors'!$F$56,IF(Q2065="Commercial AC (&gt;=65k to &lt;135,000k Btu/hr)",'Emission Factors'!$F$57,IF(Q2065="Commercial AC (&gt;=135,000k Btu/hr)",'Emission Factors'!$F$58,""))))))</f>
        <v/>
      </c>
      <c r="Y2065" s="211" t="str">
        <f>IF(Q2065="Room AC (window/wall)",'Emission Factors'!$G$53,IF(Q2065="Room AC (PTAC/PTHP)",'Emission Factors'!$G$54,IF(Q2065="Residential AC",'Emission Factors'!$G$55,IF(Q2065="Residential HP",'Emission Factors'!$G$56,IF(Q2065="Commercial AC (&gt;=65k to &lt;135,000k Btu/hr)",'Emission Factors'!$G$57,IF(Q2065="Commercial AC (&gt;=135,000k Btu/hr)",'Emission Factors'!$G$58,""))))))</f>
        <v/>
      </c>
      <c r="Z2065" s="96"/>
      <c r="AA2065" s="97" t="str">
        <f t="shared" si="321"/>
        <v/>
      </c>
      <c r="AB2065" s="97" t="str">
        <f t="shared" si="322"/>
        <v/>
      </c>
      <c r="AC2065" s="246" t="str">
        <f t="shared" si="323"/>
        <v/>
      </c>
      <c r="AD2065" s="97" t="str">
        <f t="shared" si="324"/>
        <v/>
      </c>
      <c r="AE2065" s="97" t="str">
        <f t="shared" si="325"/>
        <v/>
      </c>
      <c r="AF2065" s="252" t="str">
        <f t="shared" si="326"/>
        <v/>
      </c>
      <c r="AG2065" s="254" t="str">
        <f t="shared" si="327"/>
        <v/>
      </c>
      <c r="AH2065" s="248" t="str">
        <f t="shared" si="328"/>
        <v/>
      </c>
      <c r="AI2065" s="249" t="str">
        <f t="shared" si="329"/>
        <v/>
      </c>
    </row>
    <row r="2066" spans="2:35" x14ac:dyDescent="0.3">
      <c r="B2066" s="94"/>
      <c r="C2066" s="95"/>
      <c r="D2066" s="95"/>
      <c r="E2066" s="95"/>
      <c r="F2066" s="94"/>
      <c r="G2066" s="145"/>
      <c r="H2066" s="245"/>
      <c r="I2066" s="211" t="str">
        <f>IF(D2066="Room AC (window/wall)",'Emission Factors'!$E$53,IF(D2066="Room AC (PTAC/PTHP)",H2066,IF(D2066="Residential AC",'Emission Factors'!$E$55,IF(D2066="Residential HP",H2066,IF(D2066="Commercial AC (&gt;=65k to &lt;135,000k Btu/hr)",'Emission Factors'!$E$57,IF(D2066="Commercial AC (&gt;=135,000k Btu/hr)",'Emission Factors'!$E$58,""))))))</f>
        <v/>
      </c>
      <c r="J2066" s="96"/>
      <c r="K2066" s="211" t="str">
        <f>IF(ISBLANK(J2066),"",VLOOKUP(J2066,'Emission Factors'!$C$81:$G$221,4,FALSE))</f>
        <v/>
      </c>
      <c r="L2066" s="210" t="str">
        <f>IF(D2066="Room AC (window/wall)",'Emission Factors'!$F$53,IF(D2066="Room AC (PTAC/PTHP)",'Emission Factors'!$F$54,IF(D2066="Residential AC",'Emission Factors'!$F$55,IF(D2066="Residential HP",'Emission Factors'!$F$56,IF(D2066="Commercial AC (&gt;=65k to &lt;135,000k Btu/hr)",'Emission Factors'!$F$57,IF(D2066="Commercial AC (&gt;=135,000k Btu/hr)",'Emission Factors'!$F$58,""))))))</f>
        <v/>
      </c>
      <c r="M2066" s="211" t="str">
        <f>IF(D2066="Room AC (window/wall)",'Emission Factors'!$G$53,IF(D2066="Room AC (PTAC/PTHP)",'Emission Factors'!$G$54,IF(D2066="Residential AC",'Emission Factors'!$G$55,IF(D2066="Residential HP",'Emission Factors'!$G$56,IF(D2066="Commercial AC (&gt;=65k to &lt;135,000k Btu/hr)",'Emission Factors'!$G$57,IF(D2066="Commercial AC (&gt;=135,000k Btu/hr)",'Emission Factors'!$G$58,""))))))</f>
        <v/>
      </c>
      <c r="N2066" s="96"/>
      <c r="O2066" s="209" t="str">
        <f>IF(ISBLANK(D2066),"",(IF(D2066="Room AC (window/wall)",'Emission Factors'!$C$53,IF(D2066="Room AC (PTAC/PTHP)",'Emission Factors'!$C$54,IF(D2066="Residential AC",'Emission Factors'!$C$55,IF(D2066="Residential HP",'Emission Factors'!$C$56,IF(D2066="Commercial AC (&gt;=65k to &lt;135,000k Btu/hr)",'Emission Factors'!$C$57,IF(D2066="Commercial AC (&gt;=135,000k Btu/hr)",'Emission Factors'!$C$58,""))))))))</f>
        <v/>
      </c>
      <c r="P2066" s="209" t="str">
        <f t="shared" si="320"/>
        <v/>
      </c>
      <c r="Q2066" s="95"/>
      <c r="R2066" s="256"/>
      <c r="S2066" s="256"/>
      <c r="T2066" s="96"/>
      <c r="U2066" s="211" t="str">
        <f>IF(Q2066="Room AC (window/wall)",'Emission Factors'!$E$53,IF(AND(Q2066="Room AC (PTAC/PTHP)",ISBLANK(T2066)),"Error",IF(AND(Q2066="Room AC (PTAC/PTHP)",T2066&gt;0),T2066,IF(Q2066="Residential AC",'Emission Factors'!$E$55,IF(AND(Q2066="Residential HP",ISBLANK(T2066)),"Error",IF(AND(Q2066="Residential HP",T2066&gt;0),T2066,IF(Q2066="Commercial AC (&gt;=65k to &lt;135,000k Btu/hr)",'Emission Factors'!$E$57,IF(Q2066="Commercial AC (&gt;=135,000k Btu/hr)",'Emission Factors'!$E$58,""))))))))</f>
        <v/>
      </c>
      <c r="V2066" s="95"/>
      <c r="W2066" s="211" t="str">
        <f>IF(ISBLANK(V2066),"",VLOOKUP(V2066,'Emission Factors'!$C$81:$G$221,4,FALSE))</f>
        <v/>
      </c>
      <c r="X2066" s="210" t="str">
        <f>IF(Q2066="Room AC (window/wall)",'Emission Factors'!$F$53,IF(Q2066="Room AC (PTAC/PTHP)",'Emission Factors'!$F$54,IF(Q2066="Residential AC",'Emission Factors'!$F$55,IF(Q2066="Residential HP",'Emission Factors'!$F$56,IF(Q2066="Commercial AC (&gt;=65k to &lt;135,000k Btu/hr)",'Emission Factors'!$F$57,IF(Q2066="Commercial AC (&gt;=135,000k Btu/hr)",'Emission Factors'!$F$58,""))))))</f>
        <v/>
      </c>
      <c r="Y2066" s="211" t="str">
        <f>IF(Q2066="Room AC (window/wall)",'Emission Factors'!$G$53,IF(Q2066="Room AC (PTAC/PTHP)",'Emission Factors'!$G$54,IF(Q2066="Residential AC",'Emission Factors'!$G$55,IF(Q2066="Residential HP",'Emission Factors'!$G$56,IF(Q2066="Commercial AC (&gt;=65k to &lt;135,000k Btu/hr)",'Emission Factors'!$G$57,IF(Q2066="Commercial AC (&gt;=135,000k Btu/hr)",'Emission Factors'!$G$58,""))))))</f>
        <v/>
      </c>
      <c r="Z2066" s="96"/>
      <c r="AA2066" s="97" t="str">
        <f t="shared" si="321"/>
        <v/>
      </c>
      <c r="AB2066" s="97" t="str">
        <f t="shared" si="322"/>
        <v/>
      </c>
      <c r="AC2066" s="246" t="str">
        <f t="shared" si="323"/>
        <v/>
      </c>
      <c r="AD2066" s="97" t="str">
        <f t="shared" si="324"/>
        <v/>
      </c>
      <c r="AE2066" s="97" t="str">
        <f t="shared" si="325"/>
        <v/>
      </c>
      <c r="AF2066" s="252" t="str">
        <f t="shared" si="326"/>
        <v/>
      </c>
      <c r="AG2066" s="254" t="str">
        <f t="shared" si="327"/>
        <v/>
      </c>
      <c r="AH2066" s="248" t="str">
        <f t="shared" si="328"/>
        <v/>
      </c>
      <c r="AI2066" s="249" t="str">
        <f t="shared" si="329"/>
        <v/>
      </c>
    </row>
    <row r="2067" spans="2:35" x14ac:dyDescent="0.3">
      <c r="B2067" s="94"/>
      <c r="C2067" s="95"/>
      <c r="D2067" s="95"/>
      <c r="E2067" s="95"/>
      <c r="F2067" s="94"/>
      <c r="G2067" s="145"/>
      <c r="H2067" s="245"/>
      <c r="I2067" s="211" t="str">
        <f>IF(D2067="Room AC (window/wall)",'Emission Factors'!$E$53,IF(D2067="Room AC (PTAC/PTHP)",H2067,IF(D2067="Residential AC",'Emission Factors'!$E$55,IF(D2067="Residential HP",H2067,IF(D2067="Commercial AC (&gt;=65k to &lt;135,000k Btu/hr)",'Emission Factors'!$E$57,IF(D2067="Commercial AC (&gt;=135,000k Btu/hr)",'Emission Factors'!$E$58,""))))))</f>
        <v/>
      </c>
      <c r="J2067" s="96"/>
      <c r="K2067" s="211" t="str">
        <f>IF(ISBLANK(J2067),"",VLOOKUP(J2067,'Emission Factors'!$C$81:$G$221,4,FALSE))</f>
        <v/>
      </c>
      <c r="L2067" s="210" t="str">
        <f>IF(D2067="Room AC (window/wall)",'Emission Factors'!$F$53,IF(D2067="Room AC (PTAC/PTHP)",'Emission Factors'!$F$54,IF(D2067="Residential AC",'Emission Factors'!$F$55,IF(D2067="Residential HP",'Emission Factors'!$F$56,IF(D2067="Commercial AC (&gt;=65k to &lt;135,000k Btu/hr)",'Emission Factors'!$F$57,IF(D2067="Commercial AC (&gt;=135,000k Btu/hr)",'Emission Factors'!$F$58,""))))))</f>
        <v/>
      </c>
      <c r="M2067" s="211" t="str">
        <f>IF(D2067="Room AC (window/wall)",'Emission Factors'!$G$53,IF(D2067="Room AC (PTAC/PTHP)",'Emission Factors'!$G$54,IF(D2067="Residential AC",'Emission Factors'!$G$55,IF(D2067="Residential HP",'Emission Factors'!$G$56,IF(D2067="Commercial AC (&gt;=65k to &lt;135,000k Btu/hr)",'Emission Factors'!$G$57,IF(D2067="Commercial AC (&gt;=135,000k Btu/hr)",'Emission Factors'!$G$58,""))))))</f>
        <v/>
      </c>
      <c r="N2067" s="96"/>
      <c r="O2067" s="209" t="str">
        <f>IF(ISBLANK(D2067),"",(IF(D2067="Room AC (window/wall)",'Emission Factors'!$C$53,IF(D2067="Room AC (PTAC/PTHP)",'Emission Factors'!$C$54,IF(D2067="Residential AC",'Emission Factors'!$C$55,IF(D2067="Residential HP",'Emission Factors'!$C$56,IF(D2067="Commercial AC (&gt;=65k to &lt;135,000k Btu/hr)",'Emission Factors'!$C$57,IF(D2067="Commercial AC (&gt;=135,000k Btu/hr)",'Emission Factors'!$C$58,""))))))))</f>
        <v/>
      </c>
      <c r="P2067" s="209" t="str">
        <f t="shared" si="320"/>
        <v/>
      </c>
      <c r="Q2067" s="95"/>
      <c r="R2067" s="256"/>
      <c r="S2067" s="256"/>
      <c r="T2067" s="96"/>
      <c r="U2067" s="211" t="str">
        <f>IF(Q2067="Room AC (window/wall)",'Emission Factors'!$E$53,IF(AND(Q2067="Room AC (PTAC/PTHP)",ISBLANK(T2067)),"Error",IF(AND(Q2067="Room AC (PTAC/PTHP)",T2067&gt;0),T2067,IF(Q2067="Residential AC",'Emission Factors'!$E$55,IF(AND(Q2067="Residential HP",ISBLANK(T2067)),"Error",IF(AND(Q2067="Residential HP",T2067&gt;0),T2067,IF(Q2067="Commercial AC (&gt;=65k to &lt;135,000k Btu/hr)",'Emission Factors'!$E$57,IF(Q2067="Commercial AC (&gt;=135,000k Btu/hr)",'Emission Factors'!$E$58,""))))))))</f>
        <v/>
      </c>
      <c r="V2067" s="95"/>
      <c r="W2067" s="211" t="str">
        <f>IF(ISBLANK(V2067),"",VLOOKUP(V2067,'Emission Factors'!$C$81:$G$221,4,FALSE))</f>
        <v/>
      </c>
      <c r="X2067" s="210" t="str">
        <f>IF(Q2067="Room AC (window/wall)",'Emission Factors'!$F$53,IF(Q2067="Room AC (PTAC/PTHP)",'Emission Factors'!$F$54,IF(Q2067="Residential AC",'Emission Factors'!$F$55,IF(Q2067="Residential HP",'Emission Factors'!$F$56,IF(Q2067="Commercial AC (&gt;=65k to &lt;135,000k Btu/hr)",'Emission Factors'!$F$57,IF(Q2067="Commercial AC (&gt;=135,000k Btu/hr)",'Emission Factors'!$F$58,""))))))</f>
        <v/>
      </c>
      <c r="Y2067" s="211" t="str">
        <f>IF(Q2067="Room AC (window/wall)",'Emission Factors'!$G$53,IF(Q2067="Room AC (PTAC/PTHP)",'Emission Factors'!$G$54,IF(Q2067="Residential AC",'Emission Factors'!$G$55,IF(Q2067="Residential HP",'Emission Factors'!$G$56,IF(Q2067="Commercial AC (&gt;=65k to &lt;135,000k Btu/hr)",'Emission Factors'!$G$57,IF(Q2067="Commercial AC (&gt;=135,000k Btu/hr)",'Emission Factors'!$G$58,""))))))</f>
        <v/>
      </c>
      <c r="Z2067" s="96"/>
      <c r="AA2067" s="97" t="str">
        <f t="shared" si="321"/>
        <v/>
      </c>
      <c r="AB2067" s="97" t="str">
        <f t="shared" si="322"/>
        <v/>
      </c>
      <c r="AC2067" s="246" t="str">
        <f t="shared" si="323"/>
        <v/>
      </c>
      <c r="AD2067" s="97" t="str">
        <f t="shared" si="324"/>
        <v/>
      </c>
      <c r="AE2067" s="97" t="str">
        <f t="shared" si="325"/>
        <v/>
      </c>
      <c r="AF2067" s="252" t="str">
        <f t="shared" si="326"/>
        <v/>
      </c>
      <c r="AG2067" s="254" t="str">
        <f t="shared" si="327"/>
        <v/>
      </c>
      <c r="AH2067" s="248" t="str">
        <f t="shared" si="328"/>
        <v/>
      </c>
      <c r="AI2067" s="249" t="str">
        <f t="shared" si="329"/>
        <v/>
      </c>
    </row>
    <row r="2068" spans="2:35" x14ac:dyDescent="0.3">
      <c r="B2068" s="94"/>
      <c r="C2068" s="95"/>
      <c r="D2068" s="95"/>
      <c r="E2068" s="95"/>
      <c r="F2068" s="94"/>
      <c r="G2068" s="145"/>
      <c r="H2068" s="245"/>
      <c r="I2068" s="211" t="str">
        <f>IF(D2068="Room AC (window/wall)",'Emission Factors'!$E$53,IF(D2068="Room AC (PTAC/PTHP)",H2068,IF(D2068="Residential AC",'Emission Factors'!$E$55,IF(D2068="Residential HP",H2068,IF(D2068="Commercial AC (&gt;=65k to &lt;135,000k Btu/hr)",'Emission Factors'!$E$57,IF(D2068="Commercial AC (&gt;=135,000k Btu/hr)",'Emission Factors'!$E$58,""))))))</f>
        <v/>
      </c>
      <c r="J2068" s="96"/>
      <c r="K2068" s="211" t="str">
        <f>IF(ISBLANK(J2068),"",VLOOKUP(J2068,'Emission Factors'!$C$81:$G$221,4,FALSE))</f>
        <v/>
      </c>
      <c r="L2068" s="210" t="str">
        <f>IF(D2068="Room AC (window/wall)",'Emission Factors'!$F$53,IF(D2068="Room AC (PTAC/PTHP)",'Emission Factors'!$F$54,IF(D2068="Residential AC",'Emission Factors'!$F$55,IF(D2068="Residential HP",'Emission Factors'!$F$56,IF(D2068="Commercial AC (&gt;=65k to &lt;135,000k Btu/hr)",'Emission Factors'!$F$57,IF(D2068="Commercial AC (&gt;=135,000k Btu/hr)",'Emission Factors'!$F$58,""))))))</f>
        <v/>
      </c>
      <c r="M2068" s="211" t="str">
        <f>IF(D2068="Room AC (window/wall)",'Emission Factors'!$G$53,IF(D2068="Room AC (PTAC/PTHP)",'Emission Factors'!$G$54,IF(D2068="Residential AC",'Emission Factors'!$G$55,IF(D2068="Residential HP",'Emission Factors'!$G$56,IF(D2068="Commercial AC (&gt;=65k to &lt;135,000k Btu/hr)",'Emission Factors'!$G$57,IF(D2068="Commercial AC (&gt;=135,000k Btu/hr)",'Emission Factors'!$G$58,""))))))</f>
        <v/>
      </c>
      <c r="N2068" s="96"/>
      <c r="O2068" s="209" t="str">
        <f>IF(ISBLANK(D2068),"",(IF(D2068="Room AC (window/wall)",'Emission Factors'!$C$53,IF(D2068="Room AC (PTAC/PTHP)",'Emission Factors'!$C$54,IF(D2068="Residential AC",'Emission Factors'!$C$55,IF(D2068="Residential HP",'Emission Factors'!$C$56,IF(D2068="Commercial AC (&gt;=65k to &lt;135,000k Btu/hr)",'Emission Factors'!$C$57,IF(D2068="Commercial AC (&gt;=135,000k Btu/hr)",'Emission Factors'!$C$58,""))))))))</f>
        <v/>
      </c>
      <c r="P2068" s="209" t="str">
        <f t="shared" si="320"/>
        <v/>
      </c>
      <c r="Q2068" s="95"/>
      <c r="R2068" s="256"/>
      <c r="S2068" s="256"/>
      <c r="T2068" s="96"/>
      <c r="U2068" s="211" t="str">
        <f>IF(Q2068="Room AC (window/wall)",'Emission Factors'!$E$53,IF(AND(Q2068="Room AC (PTAC/PTHP)",ISBLANK(T2068)),"Error",IF(AND(Q2068="Room AC (PTAC/PTHP)",T2068&gt;0),T2068,IF(Q2068="Residential AC",'Emission Factors'!$E$55,IF(AND(Q2068="Residential HP",ISBLANK(T2068)),"Error",IF(AND(Q2068="Residential HP",T2068&gt;0),T2068,IF(Q2068="Commercial AC (&gt;=65k to &lt;135,000k Btu/hr)",'Emission Factors'!$E$57,IF(Q2068="Commercial AC (&gt;=135,000k Btu/hr)",'Emission Factors'!$E$58,""))))))))</f>
        <v/>
      </c>
      <c r="V2068" s="95"/>
      <c r="W2068" s="211" t="str">
        <f>IF(ISBLANK(V2068),"",VLOOKUP(V2068,'Emission Factors'!$C$81:$G$221,4,FALSE))</f>
        <v/>
      </c>
      <c r="X2068" s="210" t="str">
        <f>IF(Q2068="Room AC (window/wall)",'Emission Factors'!$F$53,IF(Q2068="Room AC (PTAC/PTHP)",'Emission Factors'!$F$54,IF(Q2068="Residential AC",'Emission Factors'!$F$55,IF(Q2068="Residential HP",'Emission Factors'!$F$56,IF(Q2068="Commercial AC (&gt;=65k to &lt;135,000k Btu/hr)",'Emission Factors'!$F$57,IF(Q2068="Commercial AC (&gt;=135,000k Btu/hr)",'Emission Factors'!$F$58,""))))))</f>
        <v/>
      </c>
      <c r="Y2068" s="211" t="str">
        <f>IF(Q2068="Room AC (window/wall)",'Emission Factors'!$G$53,IF(Q2068="Room AC (PTAC/PTHP)",'Emission Factors'!$G$54,IF(Q2068="Residential AC",'Emission Factors'!$G$55,IF(Q2068="Residential HP",'Emission Factors'!$G$56,IF(Q2068="Commercial AC (&gt;=65k to &lt;135,000k Btu/hr)",'Emission Factors'!$G$57,IF(Q2068="Commercial AC (&gt;=135,000k Btu/hr)",'Emission Factors'!$G$58,""))))))</f>
        <v/>
      </c>
      <c r="Z2068" s="96"/>
      <c r="AA2068" s="97" t="str">
        <f t="shared" si="321"/>
        <v/>
      </c>
      <c r="AB2068" s="97" t="str">
        <f t="shared" si="322"/>
        <v/>
      </c>
      <c r="AC2068" s="246" t="str">
        <f t="shared" si="323"/>
        <v/>
      </c>
      <c r="AD2068" s="97" t="str">
        <f t="shared" si="324"/>
        <v/>
      </c>
      <c r="AE2068" s="97" t="str">
        <f t="shared" si="325"/>
        <v/>
      </c>
      <c r="AF2068" s="252" t="str">
        <f t="shared" si="326"/>
        <v/>
      </c>
      <c r="AG2068" s="254" t="str">
        <f t="shared" si="327"/>
        <v/>
      </c>
      <c r="AH2068" s="248" t="str">
        <f t="shared" si="328"/>
        <v/>
      </c>
      <c r="AI2068" s="249" t="str">
        <f t="shared" si="329"/>
        <v/>
      </c>
    </row>
    <row r="2069" spans="2:35" x14ac:dyDescent="0.3">
      <c r="B2069" s="94"/>
      <c r="C2069" s="95"/>
      <c r="D2069" s="95"/>
      <c r="E2069" s="95"/>
      <c r="F2069" s="94"/>
      <c r="G2069" s="145"/>
      <c r="H2069" s="245"/>
      <c r="I2069" s="211" t="str">
        <f>IF(D2069="Room AC (window/wall)",'Emission Factors'!$E$53,IF(D2069="Room AC (PTAC/PTHP)",H2069,IF(D2069="Residential AC",'Emission Factors'!$E$55,IF(D2069="Residential HP",H2069,IF(D2069="Commercial AC (&gt;=65k to &lt;135,000k Btu/hr)",'Emission Factors'!$E$57,IF(D2069="Commercial AC (&gt;=135,000k Btu/hr)",'Emission Factors'!$E$58,""))))))</f>
        <v/>
      </c>
      <c r="J2069" s="96"/>
      <c r="K2069" s="211" t="str">
        <f>IF(ISBLANK(J2069),"",VLOOKUP(J2069,'Emission Factors'!$C$81:$G$221,4,FALSE))</f>
        <v/>
      </c>
      <c r="L2069" s="210" t="str">
        <f>IF(D2069="Room AC (window/wall)",'Emission Factors'!$F$53,IF(D2069="Room AC (PTAC/PTHP)",'Emission Factors'!$F$54,IF(D2069="Residential AC",'Emission Factors'!$F$55,IF(D2069="Residential HP",'Emission Factors'!$F$56,IF(D2069="Commercial AC (&gt;=65k to &lt;135,000k Btu/hr)",'Emission Factors'!$F$57,IF(D2069="Commercial AC (&gt;=135,000k Btu/hr)",'Emission Factors'!$F$58,""))))))</f>
        <v/>
      </c>
      <c r="M2069" s="211" t="str">
        <f>IF(D2069="Room AC (window/wall)",'Emission Factors'!$G$53,IF(D2069="Room AC (PTAC/PTHP)",'Emission Factors'!$G$54,IF(D2069="Residential AC",'Emission Factors'!$G$55,IF(D2069="Residential HP",'Emission Factors'!$G$56,IF(D2069="Commercial AC (&gt;=65k to &lt;135,000k Btu/hr)",'Emission Factors'!$G$57,IF(D2069="Commercial AC (&gt;=135,000k Btu/hr)",'Emission Factors'!$G$58,""))))))</f>
        <v/>
      </c>
      <c r="N2069" s="96"/>
      <c r="O2069" s="209" t="str">
        <f>IF(ISBLANK(D2069),"",(IF(D2069="Room AC (window/wall)",'Emission Factors'!$C$53,IF(D2069="Room AC (PTAC/PTHP)",'Emission Factors'!$C$54,IF(D2069="Residential AC",'Emission Factors'!$C$55,IF(D2069="Residential HP",'Emission Factors'!$C$56,IF(D2069="Commercial AC (&gt;=65k to &lt;135,000k Btu/hr)",'Emission Factors'!$C$57,IF(D2069="Commercial AC (&gt;=135,000k Btu/hr)",'Emission Factors'!$C$58,""))))))))</f>
        <v/>
      </c>
      <c r="P2069" s="209" t="str">
        <f t="shared" si="320"/>
        <v/>
      </c>
      <c r="Q2069" s="95"/>
      <c r="R2069" s="256"/>
      <c r="S2069" s="256"/>
      <c r="T2069" s="96"/>
      <c r="U2069" s="211" t="str">
        <f>IF(Q2069="Room AC (window/wall)",'Emission Factors'!$E$53,IF(AND(Q2069="Room AC (PTAC/PTHP)",ISBLANK(T2069)),"Error",IF(AND(Q2069="Room AC (PTAC/PTHP)",T2069&gt;0),T2069,IF(Q2069="Residential AC",'Emission Factors'!$E$55,IF(AND(Q2069="Residential HP",ISBLANK(T2069)),"Error",IF(AND(Q2069="Residential HP",T2069&gt;0),T2069,IF(Q2069="Commercial AC (&gt;=65k to &lt;135,000k Btu/hr)",'Emission Factors'!$E$57,IF(Q2069="Commercial AC (&gt;=135,000k Btu/hr)",'Emission Factors'!$E$58,""))))))))</f>
        <v/>
      </c>
      <c r="V2069" s="95"/>
      <c r="W2069" s="211" t="str">
        <f>IF(ISBLANK(V2069),"",VLOOKUP(V2069,'Emission Factors'!$C$81:$G$221,4,FALSE))</f>
        <v/>
      </c>
      <c r="X2069" s="210" t="str">
        <f>IF(Q2069="Room AC (window/wall)",'Emission Factors'!$F$53,IF(Q2069="Room AC (PTAC/PTHP)",'Emission Factors'!$F$54,IF(Q2069="Residential AC",'Emission Factors'!$F$55,IF(Q2069="Residential HP",'Emission Factors'!$F$56,IF(Q2069="Commercial AC (&gt;=65k to &lt;135,000k Btu/hr)",'Emission Factors'!$F$57,IF(Q2069="Commercial AC (&gt;=135,000k Btu/hr)",'Emission Factors'!$F$58,""))))))</f>
        <v/>
      </c>
      <c r="Y2069" s="211" t="str">
        <f>IF(Q2069="Room AC (window/wall)",'Emission Factors'!$G$53,IF(Q2069="Room AC (PTAC/PTHP)",'Emission Factors'!$G$54,IF(Q2069="Residential AC",'Emission Factors'!$G$55,IF(Q2069="Residential HP",'Emission Factors'!$G$56,IF(Q2069="Commercial AC (&gt;=65k to &lt;135,000k Btu/hr)",'Emission Factors'!$G$57,IF(Q2069="Commercial AC (&gt;=135,000k Btu/hr)",'Emission Factors'!$G$58,""))))))</f>
        <v/>
      </c>
      <c r="Z2069" s="96"/>
      <c r="AA2069" s="97" t="str">
        <f t="shared" si="321"/>
        <v/>
      </c>
      <c r="AB2069" s="97" t="str">
        <f t="shared" si="322"/>
        <v/>
      </c>
      <c r="AC2069" s="246" t="str">
        <f t="shared" si="323"/>
        <v/>
      </c>
      <c r="AD2069" s="97" t="str">
        <f t="shared" si="324"/>
        <v/>
      </c>
      <c r="AE2069" s="97" t="str">
        <f t="shared" si="325"/>
        <v/>
      </c>
      <c r="AF2069" s="252" t="str">
        <f t="shared" si="326"/>
        <v/>
      </c>
      <c r="AG2069" s="254" t="str">
        <f t="shared" si="327"/>
        <v/>
      </c>
      <c r="AH2069" s="248" t="str">
        <f t="shared" si="328"/>
        <v/>
      </c>
      <c r="AI2069" s="249" t="str">
        <f t="shared" si="329"/>
        <v/>
      </c>
    </row>
    <row r="2070" spans="2:35" x14ac:dyDescent="0.3">
      <c r="B2070" s="94"/>
      <c r="C2070" s="95"/>
      <c r="D2070" s="95"/>
      <c r="E2070" s="95"/>
      <c r="F2070" s="94"/>
      <c r="G2070" s="145"/>
      <c r="H2070" s="245"/>
      <c r="I2070" s="211" t="str">
        <f>IF(D2070="Room AC (window/wall)",'Emission Factors'!$E$53,IF(D2070="Room AC (PTAC/PTHP)",H2070,IF(D2070="Residential AC",'Emission Factors'!$E$55,IF(D2070="Residential HP",H2070,IF(D2070="Commercial AC (&gt;=65k to &lt;135,000k Btu/hr)",'Emission Factors'!$E$57,IF(D2070="Commercial AC (&gt;=135,000k Btu/hr)",'Emission Factors'!$E$58,""))))))</f>
        <v/>
      </c>
      <c r="J2070" s="96"/>
      <c r="K2070" s="211" t="str">
        <f>IF(ISBLANK(J2070),"",VLOOKUP(J2070,'Emission Factors'!$C$81:$G$221,4,FALSE))</f>
        <v/>
      </c>
      <c r="L2070" s="210" t="str">
        <f>IF(D2070="Room AC (window/wall)",'Emission Factors'!$F$53,IF(D2070="Room AC (PTAC/PTHP)",'Emission Factors'!$F$54,IF(D2070="Residential AC",'Emission Factors'!$F$55,IF(D2070="Residential HP",'Emission Factors'!$F$56,IF(D2070="Commercial AC (&gt;=65k to &lt;135,000k Btu/hr)",'Emission Factors'!$F$57,IF(D2070="Commercial AC (&gt;=135,000k Btu/hr)",'Emission Factors'!$F$58,""))))))</f>
        <v/>
      </c>
      <c r="M2070" s="211" t="str">
        <f>IF(D2070="Room AC (window/wall)",'Emission Factors'!$G$53,IF(D2070="Room AC (PTAC/PTHP)",'Emission Factors'!$G$54,IF(D2070="Residential AC",'Emission Factors'!$G$55,IF(D2070="Residential HP",'Emission Factors'!$G$56,IF(D2070="Commercial AC (&gt;=65k to &lt;135,000k Btu/hr)",'Emission Factors'!$G$57,IF(D2070="Commercial AC (&gt;=135,000k Btu/hr)",'Emission Factors'!$G$58,""))))))</f>
        <v/>
      </c>
      <c r="N2070" s="96"/>
      <c r="O2070" s="209" t="str">
        <f>IF(ISBLANK(D2070),"",(IF(D2070="Room AC (window/wall)",'Emission Factors'!$C$53,IF(D2070="Room AC (PTAC/PTHP)",'Emission Factors'!$C$54,IF(D2070="Residential AC",'Emission Factors'!$C$55,IF(D2070="Residential HP",'Emission Factors'!$C$56,IF(D2070="Commercial AC (&gt;=65k to &lt;135,000k Btu/hr)",'Emission Factors'!$C$57,IF(D2070="Commercial AC (&gt;=135,000k Btu/hr)",'Emission Factors'!$C$58,""))))))))</f>
        <v/>
      </c>
      <c r="P2070" s="209" t="str">
        <f t="shared" si="320"/>
        <v/>
      </c>
      <c r="Q2070" s="95"/>
      <c r="R2070" s="256"/>
      <c r="S2070" s="256"/>
      <c r="T2070" s="96"/>
      <c r="U2070" s="211" t="str">
        <f>IF(Q2070="Room AC (window/wall)",'Emission Factors'!$E$53,IF(AND(Q2070="Room AC (PTAC/PTHP)",ISBLANK(T2070)),"Error",IF(AND(Q2070="Room AC (PTAC/PTHP)",T2070&gt;0),T2070,IF(Q2070="Residential AC",'Emission Factors'!$E$55,IF(AND(Q2070="Residential HP",ISBLANK(T2070)),"Error",IF(AND(Q2070="Residential HP",T2070&gt;0),T2070,IF(Q2070="Commercial AC (&gt;=65k to &lt;135,000k Btu/hr)",'Emission Factors'!$E$57,IF(Q2070="Commercial AC (&gt;=135,000k Btu/hr)",'Emission Factors'!$E$58,""))))))))</f>
        <v/>
      </c>
      <c r="V2070" s="95"/>
      <c r="W2070" s="211" t="str">
        <f>IF(ISBLANK(V2070),"",VLOOKUP(V2070,'Emission Factors'!$C$81:$G$221,4,FALSE))</f>
        <v/>
      </c>
      <c r="X2070" s="210" t="str">
        <f>IF(Q2070="Room AC (window/wall)",'Emission Factors'!$F$53,IF(Q2070="Room AC (PTAC/PTHP)",'Emission Factors'!$F$54,IF(Q2070="Residential AC",'Emission Factors'!$F$55,IF(Q2070="Residential HP",'Emission Factors'!$F$56,IF(Q2070="Commercial AC (&gt;=65k to &lt;135,000k Btu/hr)",'Emission Factors'!$F$57,IF(Q2070="Commercial AC (&gt;=135,000k Btu/hr)",'Emission Factors'!$F$58,""))))))</f>
        <v/>
      </c>
      <c r="Y2070" s="211" t="str">
        <f>IF(Q2070="Room AC (window/wall)",'Emission Factors'!$G$53,IF(Q2070="Room AC (PTAC/PTHP)",'Emission Factors'!$G$54,IF(Q2070="Residential AC",'Emission Factors'!$G$55,IF(Q2070="Residential HP",'Emission Factors'!$G$56,IF(Q2070="Commercial AC (&gt;=65k to &lt;135,000k Btu/hr)",'Emission Factors'!$G$57,IF(Q2070="Commercial AC (&gt;=135,000k Btu/hr)",'Emission Factors'!$G$58,""))))))</f>
        <v/>
      </c>
      <c r="Z2070" s="96"/>
      <c r="AA2070" s="97" t="str">
        <f t="shared" si="321"/>
        <v/>
      </c>
      <c r="AB2070" s="97" t="str">
        <f t="shared" si="322"/>
        <v/>
      </c>
      <c r="AC2070" s="246" t="str">
        <f t="shared" si="323"/>
        <v/>
      </c>
      <c r="AD2070" s="97" t="str">
        <f t="shared" si="324"/>
        <v/>
      </c>
      <c r="AE2070" s="97" t="str">
        <f t="shared" si="325"/>
        <v/>
      </c>
      <c r="AF2070" s="252" t="str">
        <f t="shared" si="326"/>
        <v/>
      </c>
      <c r="AG2070" s="254" t="str">
        <f t="shared" si="327"/>
        <v/>
      </c>
      <c r="AH2070" s="248" t="str">
        <f t="shared" si="328"/>
        <v/>
      </c>
      <c r="AI2070" s="249" t="str">
        <f t="shared" si="329"/>
        <v/>
      </c>
    </row>
    <row r="2071" spans="2:35" x14ac:dyDescent="0.3">
      <c r="B2071" s="94"/>
      <c r="C2071" s="95"/>
      <c r="D2071" s="95"/>
      <c r="E2071" s="95"/>
      <c r="F2071" s="94"/>
      <c r="G2071" s="145"/>
      <c r="H2071" s="245"/>
      <c r="I2071" s="211" t="str">
        <f>IF(D2071="Room AC (window/wall)",'Emission Factors'!$E$53,IF(D2071="Room AC (PTAC/PTHP)",H2071,IF(D2071="Residential AC",'Emission Factors'!$E$55,IF(D2071="Residential HP",H2071,IF(D2071="Commercial AC (&gt;=65k to &lt;135,000k Btu/hr)",'Emission Factors'!$E$57,IF(D2071="Commercial AC (&gt;=135,000k Btu/hr)",'Emission Factors'!$E$58,""))))))</f>
        <v/>
      </c>
      <c r="J2071" s="96"/>
      <c r="K2071" s="211" t="str">
        <f>IF(ISBLANK(J2071),"",VLOOKUP(J2071,'Emission Factors'!$C$81:$G$221,4,FALSE))</f>
        <v/>
      </c>
      <c r="L2071" s="210" t="str">
        <f>IF(D2071="Room AC (window/wall)",'Emission Factors'!$F$53,IF(D2071="Room AC (PTAC/PTHP)",'Emission Factors'!$F$54,IF(D2071="Residential AC",'Emission Factors'!$F$55,IF(D2071="Residential HP",'Emission Factors'!$F$56,IF(D2071="Commercial AC (&gt;=65k to &lt;135,000k Btu/hr)",'Emission Factors'!$F$57,IF(D2071="Commercial AC (&gt;=135,000k Btu/hr)",'Emission Factors'!$F$58,""))))))</f>
        <v/>
      </c>
      <c r="M2071" s="211" t="str">
        <f>IF(D2071="Room AC (window/wall)",'Emission Factors'!$G$53,IF(D2071="Room AC (PTAC/PTHP)",'Emission Factors'!$G$54,IF(D2071="Residential AC",'Emission Factors'!$G$55,IF(D2071="Residential HP",'Emission Factors'!$G$56,IF(D2071="Commercial AC (&gt;=65k to &lt;135,000k Btu/hr)",'Emission Factors'!$G$57,IF(D2071="Commercial AC (&gt;=135,000k Btu/hr)",'Emission Factors'!$G$58,""))))))</f>
        <v/>
      </c>
      <c r="N2071" s="96"/>
      <c r="O2071" s="209" t="str">
        <f>IF(ISBLANK(D2071),"",(IF(D2071="Room AC (window/wall)",'Emission Factors'!$C$53,IF(D2071="Room AC (PTAC/PTHP)",'Emission Factors'!$C$54,IF(D2071="Residential AC",'Emission Factors'!$C$55,IF(D2071="Residential HP",'Emission Factors'!$C$56,IF(D2071="Commercial AC (&gt;=65k to &lt;135,000k Btu/hr)",'Emission Factors'!$C$57,IF(D2071="Commercial AC (&gt;=135,000k Btu/hr)",'Emission Factors'!$C$58,""))))))))</f>
        <v/>
      </c>
      <c r="P2071" s="209" t="str">
        <f t="shared" si="320"/>
        <v/>
      </c>
      <c r="Q2071" s="95"/>
      <c r="R2071" s="256"/>
      <c r="S2071" s="256"/>
      <c r="T2071" s="96"/>
      <c r="U2071" s="211" t="str">
        <f>IF(Q2071="Room AC (window/wall)",'Emission Factors'!$E$53,IF(AND(Q2071="Room AC (PTAC/PTHP)",ISBLANK(T2071)),"Error",IF(AND(Q2071="Room AC (PTAC/PTHP)",T2071&gt;0),T2071,IF(Q2071="Residential AC",'Emission Factors'!$E$55,IF(AND(Q2071="Residential HP",ISBLANK(T2071)),"Error",IF(AND(Q2071="Residential HP",T2071&gt;0),T2071,IF(Q2071="Commercial AC (&gt;=65k to &lt;135,000k Btu/hr)",'Emission Factors'!$E$57,IF(Q2071="Commercial AC (&gt;=135,000k Btu/hr)",'Emission Factors'!$E$58,""))))))))</f>
        <v/>
      </c>
      <c r="V2071" s="95"/>
      <c r="W2071" s="211" t="str">
        <f>IF(ISBLANK(V2071),"",VLOOKUP(V2071,'Emission Factors'!$C$81:$G$221,4,FALSE))</f>
        <v/>
      </c>
      <c r="X2071" s="210" t="str">
        <f>IF(Q2071="Room AC (window/wall)",'Emission Factors'!$F$53,IF(Q2071="Room AC (PTAC/PTHP)",'Emission Factors'!$F$54,IF(Q2071="Residential AC",'Emission Factors'!$F$55,IF(Q2071="Residential HP",'Emission Factors'!$F$56,IF(Q2071="Commercial AC (&gt;=65k to &lt;135,000k Btu/hr)",'Emission Factors'!$F$57,IF(Q2071="Commercial AC (&gt;=135,000k Btu/hr)",'Emission Factors'!$F$58,""))))))</f>
        <v/>
      </c>
      <c r="Y2071" s="211" t="str">
        <f>IF(Q2071="Room AC (window/wall)",'Emission Factors'!$G$53,IF(Q2071="Room AC (PTAC/PTHP)",'Emission Factors'!$G$54,IF(Q2071="Residential AC",'Emission Factors'!$G$55,IF(Q2071="Residential HP",'Emission Factors'!$G$56,IF(Q2071="Commercial AC (&gt;=65k to &lt;135,000k Btu/hr)",'Emission Factors'!$G$57,IF(Q2071="Commercial AC (&gt;=135,000k Btu/hr)",'Emission Factors'!$G$58,""))))))</f>
        <v/>
      </c>
      <c r="Z2071" s="96"/>
      <c r="AA2071" s="97" t="str">
        <f t="shared" si="321"/>
        <v/>
      </c>
      <c r="AB2071" s="97" t="str">
        <f t="shared" si="322"/>
        <v/>
      </c>
      <c r="AC2071" s="246" t="str">
        <f t="shared" si="323"/>
        <v/>
      </c>
      <c r="AD2071" s="97" t="str">
        <f t="shared" si="324"/>
        <v/>
      </c>
      <c r="AE2071" s="97" t="str">
        <f t="shared" si="325"/>
        <v/>
      </c>
      <c r="AF2071" s="252" t="str">
        <f t="shared" si="326"/>
        <v/>
      </c>
      <c r="AG2071" s="254" t="str">
        <f t="shared" si="327"/>
        <v/>
      </c>
      <c r="AH2071" s="248" t="str">
        <f t="shared" si="328"/>
        <v/>
      </c>
      <c r="AI2071" s="249" t="str">
        <f t="shared" si="329"/>
        <v/>
      </c>
    </row>
    <row r="2072" spans="2:35" x14ac:dyDescent="0.3">
      <c r="B2072" s="94"/>
      <c r="C2072" s="95"/>
      <c r="D2072" s="95"/>
      <c r="E2072" s="95"/>
      <c r="F2072" s="94"/>
      <c r="G2072" s="145"/>
      <c r="H2072" s="245"/>
      <c r="I2072" s="211" t="str">
        <f>IF(D2072="Room AC (window/wall)",'Emission Factors'!$E$53,IF(D2072="Room AC (PTAC/PTHP)",H2072,IF(D2072="Residential AC",'Emission Factors'!$E$55,IF(D2072="Residential HP",H2072,IF(D2072="Commercial AC (&gt;=65k to &lt;135,000k Btu/hr)",'Emission Factors'!$E$57,IF(D2072="Commercial AC (&gt;=135,000k Btu/hr)",'Emission Factors'!$E$58,""))))))</f>
        <v/>
      </c>
      <c r="J2072" s="96"/>
      <c r="K2072" s="211" t="str">
        <f>IF(ISBLANK(J2072),"",VLOOKUP(J2072,'Emission Factors'!$C$81:$G$221,4,FALSE))</f>
        <v/>
      </c>
      <c r="L2072" s="210" t="str">
        <f>IF(D2072="Room AC (window/wall)",'Emission Factors'!$F$53,IF(D2072="Room AC (PTAC/PTHP)",'Emission Factors'!$F$54,IF(D2072="Residential AC",'Emission Factors'!$F$55,IF(D2072="Residential HP",'Emission Factors'!$F$56,IF(D2072="Commercial AC (&gt;=65k to &lt;135,000k Btu/hr)",'Emission Factors'!$F$57,IF(D2072="Commercial AC (&gt;=135,000k Btu/hr)",'Emission Factors'!$F$58,""))))))</f>
        <v/>
      </c>
      <c r="M2072" s="211" t="str">
        <f>IF(D2072="Room AC (window/wall)",'Emission Factors'!$G$53,IF(D2072="Room AC (PTAC/PTHP)",'Emission Factors'!$G$54,IF(D2072="Residential AC",'Emission Factors'!$G$55,IF(D2072="Residential HP",'Emission Factors'!$G$56,IF(D2072="Commercial AC (&gt;=65k to &lt;135,000k Btu/hr)",'Emission Factors'!$G$57,IF(D2072="Commercial AC (&gt;=135,000k Btu/hr)",'Emission Factors'!$G$58,""))))))</f>
        <v/>
      </c>
      <c r="N2072" s="96"/>
      <c r="O2072" s="209" t="str">
        <f>IF(ISBLANK(D2072),"",(IF(D2072="Room AC (window/wall)",'Emission Factors'!$C$53,IF(D2072="Room AC (PTAC/PTHP)",'Emission Factors'!$C$54,IF(D2072="Residential AC",'Emission Factors'!$C$55,IF(D2072="Residential HP",'Emission Factors'!$C$56,IF(D2072="Commercial AC (&gt;=65k to &lt;135,000k Btu/hr)",'Emission Factors'!$C$57,IF(D2072="Commercial AC (&gt;=135,000k Btu/hr)",'Emission Factors'!$C$58,""))))))))</f>
        <v/>
      </c>
      <c r="P2072" s="209" t="str">
        <f t="shared" si="320"/>
        <v/>
      </c>
      <c r="Q2072" s="95"/>
      <c r="R2072" s="256"/>
      <c r="S2072" s="256"/>
      <c r="T2072" s="96"/>
      <c r="U2072" s="211" t="str">
        <f>IF(Q2072="Room AC (window/wall)",'Emission Factors'!$E$53,IF(AND(Q2072="Room AC (PTAC/PTHP)",ISBLANK(T2072)),"Error",IF(AND(Q2072="Room AC (PTAC/PTHP)",T2072&gt;0),T2072,IF(Q2072="Residential AC",'Emission Factors'!$E$55,IF(AND(Q2072="Residential HP",ISBLANK(T2072)),"Error",IF(AND(Q2072="Residential HP",T2072&gt;0),T2072,IF(Q2072="Commercial AC (&gt;=65k to &lt;135,000k Btu/hr)",'Emission Factors'!$E$57,IF(Q2072="Commercial AC (&gt;=135,000k Btu/hr)",'Emission Factors'!$E$58,""))))))))</f>
        <v/>
      </c>
      <c r="V2072" s="95"/>
      <c r="W2072" s="211" t="str">
        <f>IF(ISBLANK(V2072),"",VLOOKUP(V2072,'Emission Factors'!$C$81:$G$221,4,FALSE))</f>
        <v/>
      </c>
      <c r="X2072" s="210" t="str">
        <f>IF(Q2072="Room AC (window/wall)",'Emission Factors'!$F$53,IF(Q2072="Room AC (PTAC/PTHP)",'Emission Factors'!$F$54,IF(Q2072="Residential AC",'Emission Factors'!$F$55,IF(Q2072="Residential HP",'Emission Factors'!$F$56,IF(Q2072="Commercial AC (&gt;=65k to &lt;135,000k Btu/hr)",'Emission Factors'!$F$57,IF(Q2072="Commercial AC (&gt;=135,000k Btu/hr)",'Emission Factors'!$F$58,""))))))</f>
        <v/>
      </c>
      <c r="Y2072" s="211" t="str">
        <f>IF(Q2072="Room AC (window/wall)",'Emission Factors'!$G$53,IF(Q2072="Room AC (PTAC/PTHP)",'Emission Factors'!$G$54,IF(Q2072="Residential AC",'Emission Factors'!$G$55,IF(Q2072="Residential HP",'Emission Factors'!$G$56,IF(Q2072="Commercial AC (&gt;=65k to &lt;135,000k Btu/hr)",'Emission Factors'!$G$57,IF(Q2072="Commercial AC (&gt;=135,000k Btu/hr)",'Emission Factors'!$G$58,""))))))</f>
        <v/>
      </c>
      <c r="Z2072" s="96"/>
      <c r="AA2072" s="97" t="str">
        <f t="shared" si="321"/>
        <v/>
      </c>
      <c r="AB2072" s="97" t="str">
        <f t="shared" si="322"/>
        <v/>
      </c>
      <c r="AC2072" s="246" t="str">
        <f t="shared" si="323"/>
        <v/>
      </c>
      <c r="AD2072" s="97" t="str">
        <f t="shared" si="324"/>
        <v/>
      </c>
      <c r="AE2072" s="97" t="str">
        <f t="shared" si="325"/>
        <v/>
      </c>
      <c r="AF2072" s="252" t="str">
        <f t="shared" si="326"/>
        <v/>
      </c>
      <c r="AG2072" s="254" t="str">
        <f t="shared" si="327"/>
        <v/>
      </c>
      <c r="AH2072" s="248" t="str">
        <f t="shared" si="328"/>
        <v/>
      </c>
      <c r="AI2072" s="249" t="str">
        <f t="shared" si="329"/>
        <v/>
      </c>
    </row>
    <row r="2073" spans="2:35" x14ac:dyDescent="0.3">
      <c r="B2073" s="94"/>
      <c r="C2073" s="95"/>
      <c r="D2073" s="95"/>
      <c r="E2073" s="95"/>
      <c r="F2073" s="94"/>
      <c r="G2073" s="145"/>
      <c r="H2073" s="245"/>
      <c r="I2073" s="211" t="str">
        <f>IF(D2073="Room AC (window/wall)",'Emission Factors'!$E$53,IF(D2073="Room AC (PTAC/PTHP)",H2073,IF(D2073="Residential AC",'Emission Factors'!$E$55,IF(D2073="Residential HP",H2073,IF(D2073="Commercial AC (&gt;=65k to &lt;135,000k Btu/hr)",'Emission Factors'!$E$57,IF(D2073="Commercial AC (&gt;=135,000k Btu/hr)",'Emission Factors'!$E$58,""))))))</f>
        <v/>
      </c>
      <c r="J2073" s="96"/>
      <c r="K2073" s="211" t="str">
        <f>IF(ISBLANK(J2073),"",VLOOKUP(J2073,'Emission Factors'!$C$81:$G$221,4,FALSE))</f>
        <v/>
      </c>
      <c r="L2073" s="210" t="str">
        <f>IF(D2073="Room AC (window/wall)",'Emission Factors'!$F$53,IF(D2073="Room AC (PTAC/PTHP)",'Emission Factors'!$F$54,IF(D2073="Residential AC",'Emission Factors'!$F$55,IF(D2073="Residential HP",'Emission Factors'!$F$56,IF(D2073="Commercial AC (&gt;=65k to &lt;135,000k Btu/hr)",'Emission Factors'!$F$57,IF(D2073="Commercial AC (&gt;=135,000k Btu/hr)",'Emission Factors'!$F$58,""))))))</f>
        <v/>
      </c>
      <c r="M2073" s="211" t="str">
        <f>IF(D2073="Room AC (window/wall)",'Emission Factors'!$G$53,IF(D2073="Room AC (PTAC/PTHP)",'Emission Factors'!$G$54,IF(D2073="Residential AC",'Emission Factors'!$G$55,IF(D2073="Residential HP",'Emission Factors'!$G$56,IF(D2073="Commercial AC (&gt;=65k to &lt;135,000k Btu/hr)",'Emission Factors'!$G$57,IF(D2073="Commercial AC (&gt;=135,000k Btu/hr)",'Emission Factors'!$G$58,""))))))</f>
        <v/>
      </c>
      <c r="N2073" s="96"/>
      <c r="O2073" s="209" t="str">
        <f>IF(ISBLANK(D2073),"",(IF(D2073="Room AC (window/wall)",'Emission Factors'!$C$53,IF(D2073="Room AC (PTAC/PTHP)",'Emission Factors'!$C$54,IF(D2073="Residential AC",'Emission Factors'!$C$55,IF(D2073="Residential HP",'Emission Factors'!$C$56,IF(D2073="Commercial AC (&gt;=65k to &lt;135,000k Btu/hr)",'Emission Factors'!$C$57,IF(D2073="Commercial AC (&gt;=135,000k Btu/hr)",'Emission Factors'!$C$58,""))))))))</f>
        <v/>
      </c>
      <c r="P2073" s="209" t="str">
        <f t="shared" si="320"/>
        <v/>
      </c>
      <c r="Q2073" s="95"/>
      <c r="R2073" s="256"/>
      <c r="S2073" s="256"/>
      <c r="T2073" s="96"/>
      <c r="U2073" s="211" t="str">
        <f>IF(Q2073="Room AC (window/wall)",'Emission Factors'!$E$53,IF(AND(Q2073="Room AC (PTAC/PTHP)",ISBLANK(T2073)),"Error",IF(AND(Q2073="Room AC (PTAC/PTHP)",T2073&gt;0),T2073,IF(Q2073="Residential AC",'Emission Factors'!$E$55,IF(AND(Q2073="Residential HP",ISBLANK(T2073)),"Error",IF(AND(Q2073="Residential HP",T2073&gt;0),T2073,IF(Q2073="Commercial AC (&gt;=65k to &lt;135,000k Btu/hr)",'Emission Factors'!$E$57,IF(Q2073="Commercial AC (&gt;=135,000k Btu/hr)",'Emission Factors'!$E$58,""))))))))</f>
        <v/>
      </c>
      <c r="V2073" s="95"/>
      <c r="W2073" s="211" t="str">
        <f>IF(ISBLANK(V2073),"",VLOOKUP(V2073,'Emission Factors'!$C$81:$G$221,4,FALSE))</f>
        <v/>
      </c>
      <c r="X2073" s="210" t="str">
        <f>IF(Q2073="Room AC (window/wall)",'Emission Factors'!$F$53,IF(Q2073="Room AC (PTAC/PTHP)",'Emission Factors'!$F$54,IF(Q2073="Residential AC",'Emission Factors'!$F$55,IF(Q2073="Residential HP",'Emission Factors'!$F$56,IF(Q2073="Commercial AC (&gt;=65k to &lt;135,000k Btu/hr)",'Emission Factors'!$F$57,IF(Q2073="Commercial AC (&gt;=135,000k Btu/hr)",'Emission Factors'!$F$58,""))))))</f>
        <v/>
      </c>
      <c r="Y2073" s="211" t="str">
        <f>IF(Q2073="Room AC (window/wall)",'Emission Factors'!$G$53,IF(Q2073="Room AC (PTAC/PTHP)",'Emission Factors'!$G$54,IF(Q2073="Residential AC",'Emission Factors'!$G$55,IF(Q2073="Residential HP",'Emission Factors'!$G$56,IF(Q2073="Commercial AC (&gt;=65k to &lt;135,000k Btu/hr)",'Emission Factors'!$G$57,IF(Q2073="Commercial AC (&gt;=135,000k Btu/hr)",'Emission Factors'!$G$58,""))))))</f>
        <v/>
      </c>
      <c r="Z2073" s="96"/>
      <c r="AA2073" s="97" t="str">
        <f t="shared" si="321"/>
        <v/>
      </c>
      <c r="AB2073" s="97" t="str">
        <f t="shared" si="322"/>
        <v/>
      </c>
      <c r="AC2073" s="246" t="str">
        <f t="shared" si="323"/>
        <v/>
      </c>
      <c r="AD2073" s="97" t="str">
        <f t="shared" si="324"/>
        <v/>
      </c>
      <c r="AE2073" s="97" t="str">
        <f t="shared" si="325"/>
        <v/>
      </c>
      <c r="AF2073" s="252" t="str">
        <f t="shared" si="326"/>
        <v/>
      </c>
      <c r="AG2073" s="254" t="str">
        <f t="shared" si="327"/>
        <v/>
      </c>
      <c r="AH2073" s="248" t="str">
        <f t="shared" si="328"/>
        <v/>
      </c>
      <c r="AI2073" s="249" t="str">
        <f t="shared" si="329"/>
        <v/>
      </c>
    </row>
    <row r="2074" spans="2:35" x14ac:dyDescent="0.3">
      <c r="B2074" s="94"/>
      <c r="C2074" s="95"/>
      <c r="D2074" s="95"/>
      <c r="E2074" s="95"/>
      <c r="F2074" s="94"/>
      <c r="G2074" s="145"/>
      <c r="H2074" s="245"/>
      <c r="I2074" s="211" t="str">
        <f>IF(D2074="Room AC (window/wall)",'Emission Factors'!$E$53,IF(D2074="Room AC (PTAC/PTHP)",H2074,IF(D2074="Residential AC",'Emission Factors'!$E$55,IF(D2074="Residential HP",H2074,IF(D2074="Commercial AC (&gt;=65k to &lt;135,000k Btu/hr)",'Emission Factors'!$E$57,IF(D2074="Commercial AC (&gt;=135,000k Btu/hr)",'Emission Factors'!$E$58,""))))))</f>
        <v/>
      </c>
      <c r="J2074" s="96"/>
      <c r="K2074" s="211" t="str">
        <f>IF(ISBLANK(J2074),"",VLOOKUP(J2074,'Emission Factors'!$C$81:$G$221,4,FALSE))</f>
        <v/>
      </c>
      <c r="L2074" s="210" t="str">
        <f>IF(D2074="Room AC (window/wall)",'Emission Factors'!$F$53,IF(D2074="Room AC (PTAC/PTHP)",'Emission Factors'!$F$54,IF(D2074="Residential AC",'Emission Factors'!$F$55,IF(D2074="Residential HP",'Emission Factors'!$F$56,IF(D2074="Commercial AC (&gt;=65k to &lt;135,000k Btu/hr)",'Emission Factors'!$F$57,IF(D2074="Commercial AC (&gt;=135,000k Btu/hr)",'Emission Factors'!$F$58,""))))))</f>
        <v/>
      </c>
      <c r="M2074" s="211" t="str">
        <f>IF(D2074="Room AC (window/wall)",'Emission Factors'!$G$53,IF(D2074="Room AC (PTAC/PTHP)",'Emission Factors'!$G$54,IF(D2074="Residential AC",'Emission Factors'!$G$55,IF(D2074="Residential HP",'Emission Factors'!$G$56,IF(D2074="Commercial AC (&gt;=65k to &lt;135,000k Btu/hr)",'Emission Factors'!$G$57,IF(D2074="Commercial AC (&gt;=135,000k Btu/hr)",'Emission Factors'!$G$58,""))))))</f>
        <v/>
      </c>
      <c r="N2074" s="96"/>
      <c r="O2074" s="209" t="str">
        <f>IF(ISBLANK(D2074),"",(IF(D2074="Room AC (window/wall)",'Emission Factors'!$C$53,IF(D2074="Room AC (PTAC/PTHP)",'Emission Factors'!$C$54,IF(D2074="Residential AC",'Emission Factors'!$C$55,IF(D2074="Residential HP",'Emission Factors'!$C$56,IF(D2074="Commercial AC (&gt;=65k to &lt;135,000k Btu/hr)",'Emission Factors'!$C$57,IF(D2074="Commercial AC (&gt;=135,000k Btu/hr)",'Emission Factors'!$C$58,""))))))))</f>
        <v/>
      </c>
      <c r="P2074" s="209" t="str">
        <f t="shared" si="320"/>
        <v/>
      </c>
      <c r="Q2074" s="95"/>
      <c r="R2074" s="256"/>
      <c r="S2074" s="256"/>
      <c r="T2074" s="96"/>
      <c r="U2074" s="211" t="str">
        <f>IF(Q2074="Room AC (window/wall)",'Emission Factors'!$E$53,IF(AND(Q2074="Room AC (PTAC/PTHP)",ISBLANK(T2074)),"Error",IF(AND(Q2074="Room AC (PTAC/PTHP)",T2074&gt;0),T2074,IF(Q2074="Residential AC",'Emission Factors'!$E$55,IF(AND(Q2074="Residential HP",ISBLANK(T2074)),"Error",IF(AND(Q2074="Residential HP",T2074&gt;0),T2074,IF(Q2074="Commercial AC (&gt;=65k to &lt;135,000k Btu/hr)",'Emission Factors'!$E$57,IF(Q2074="Commercial AC (&gt;=135,000k Btu/hr)",'Emission Factors'!$E$58,""))))))))</f>
        <v/>
      </c>
      <c r="V2074" s="95"/>
      <c r="W2074" s="211" t="str">
        <f>IF(ISBLANK(V2074),"",VLOOKUP(V2074,'Emission Factors'!$C$81:$G$221,4,FALSE))</f>
        <v/>
      </c>
      <c r="X2074" s="210" t="str">
        <f>IF(Q2074="Room AC (window/wall)",'Emission Factors'!$F$53,IF(Q2074="Room AC (PTAC/PTHP)",'Emission Factors'!$F$54,IF(Q2074="Residential AC",'Emission Factors'!$F$55,IF(Q2074="Residential HP",'Emission Factors'!$F$56,IF(Q2074="Commercial AC (&gt;=65k to &lt;135,000k Btu/hr)",'Emission Factors'!$F$57,IF(Q2074="Commercial AC (&gt;=135,000k Btu/hr)",'Emission Factors'!$F$58,""))))))</f>
        <v/>
      </c>
      <c r="Y2074" s="211" t="str">
        <f>IF(Q2074="Room AC (window/wall)",'Emission Factors'!$G$53,IF(Q2074="Room AC (PTAC/PTHP)",'Emission Factors'!$G$54,IF(Q2074="Residential AC",'Emission Factors'!$G$55,IF(Q2074="Residential HP",'Emission Factors'!$G$56,IF(Q2074="Commercial AC (&gt;=65k to &lt;135,000k Btu/hr)",'Emission Factors'!$G$57,IF(Q2074="Commercial AC (&gt;=135,000k Btu/hr)",'Emission Factors'!$G$58,""))))))</f>
        <v/>
      </c>
      <c r="Z2074" s="96"/>
      <c r="AA2074" s="97" t="str">
        <f t="shared" si="321"/>
        <v/>
      </c>
      <c r="AB2074" s="97" t="str">
        <f t="shared" si="322"/>
        <v/>
      </c>
      <c r="AC2074" s="246" t="str">
        <f t="shared" si="323"/>
        <v/>
      </c>
      <c r="AD2074" s="97" t="str">
        <f t="shared" si="324"/>
        <v/>
      </c>
      <c r="AE2074" s="97" t="str">
        <f t="shared" si="325"/>
        <v/>
      </c>
      <c r="AF2074" s="252" t="str">
        <f t="shared" si="326"/>
        <v/>
      </c>
      <c r="AG2074" s="254" t="str">
        <f t="shared" si="327"/>
        <v/>
      </c>
      <c r="AH2074" s="248" t="str">
        <f t="shared" si="328"/>
        <v/>
      </c>
      <c r="AI2074" s="249" t="str">
        <f t="shared" si="329"/>
        <v/>
      </c>
    </row>
    <row r="2075" spans="2:35" x14ac:dyDescent="0.3">
      <c r="B2075" s="94"/>
      <c r="C2075" s="95"/>
      <c r="D2075" s="95"/>
      <c r="E2075" s="95"/>
      <c r="F2075" s="94"/>
      <c r="G2075" s="145"/>
      <c r="H2075" s="245"/>
      <c r="I2075" s="211" t="str">
        <f>IF(D2075="Room AC (window/wall)",'Emission Factors'!$E$53,IF(D2075="Room AC (PTAC/PTHP)",H2075,IF(D2075="Residential AC",'Emission Factors'!$E$55,IF(D2075="Residential HP",H2075,IF(D2075="Commercial AC (&gt;=65k to &lt;135,000k Btu/hr)",'Emission Factors'!$E$57,IF(D2075="Commercial AC (&gt;=135,000k Btu/hr)",'Emission Factors'!$E$58,""))))))</f>
        <v/>
      </c>
      <c r="J2075" s="96"/>
      <c r="K2075" s="211" t="str">
        <f>IF(ISBLANK(J2075),"",VLOOKUP(J2075,'Emission Factors'!$C$81:$G$221,4,FALSE))</f>
        <v/>
      </c>
      <c r="L2075" s="210" t="str">
        <f>IF(D2075="Room AC (window/wall)",'Emission Factors'!$F$53,IF(D2075="Room AC (PTAC/PTHP)",'Emission Factors'!$F$54,IF(D2075="Residential AC",'Emission Factors'!$F$55,IF(D2075="Residential HP",'Emission Factors'!$F$56,IF(D2075="Commercial AC (&gt;=65k to &lt;135,000k Btu/hr)",'Emission Factors'!$F$57,IF(D2075="Commercial AC (&gt;=135,000k Btu/hr)",'Emission Factors'!$F$58,""))))))</f>
        <v/>
      </c>
      <c r="M2075" s="211" t="str">
        <f>IF(D2075="Room AC (window/wall)",'Emission Factors'!$G$53,IF(D2075="Room AC (PTAC/PTHP)",'Emission Factors'!$G$54,IF(D2075="Residential AC",'Emission Factors'!$G$55,IF(D2075="Residential HP",'Emission Factors'!$G$56,IF(D2075="Commercial AC (&gt;=65k to &lt;135,000k Btu/hr)",'Emission Factors'!$G$57,IF(D2075="Commercial AC (&gt;=135,000k Btu/hr)",'Emission Factors'!$G$58,""))))))</f>
        <v/>
      </c>
      <c r="N2075" s="96"/>
      <c r="O2075" s="209" t="str">
        <f>IF(ISBLANK(D2075),"",(IF(D2075="Room AC (window/wall)",'Emission Factors'!$C$53,IF(D2075="Room AC (PTAC/PTHP)",'Emission Factors'!$C$54,IF(D2075="Residential AC",'Emission Factors'!$C$55,IF(D2075="Residential HP",'Emission Factors'!$C$56,IF(D2075="Commercial AC (&gt;=65k to &lt;135,000k Btu/hr)",'Emission Factors'!$C$57,IF(D2075="Commercial AC (&gt;=135,000k Btu/hr)",'Emission Factors'!$C$58,""))))))))</f>
        <v/>
      </c>
      <c r="P2075" s="209" t="str">
        <f t="shared" si="320"/>
        <v/>
      </c>
      <c r="Q2075" s="95"/>
      <c r="R2075" s="256"/>
      <c r="S2075" s="256"/>
      <c r="T2075" s="96"/>
      <c r="U2075" s="211" t="str">
        <f>IF(Q2075="Room AC (window/wall)",'Emission Factors'!$E$53,IF(AND(Q2075="Room AC (PTAC/PTHP)",ISBLANK(T2075)),"Error",IF(AND(Q2075="Room AC (PTAC/PTHP)",T2075&gt;0),T2075,IF(Q2075="Residential AC",'Emission Factors'!$E$55,IF(AND(Q2075="Residential HP",ISBLANK(T2075)),"Error",IF(AND(Q2075="Residential HP",T2075&gt;0),T2075,IF(Q2075="Commercial AC (&gt;=65k to &lt;135,000k Btu/hr)",'Emission Factors'!$E$57,IF(Q2075="Commercial AC (&gt;=135,000k Btu/hr)",'Emission Factors'!$E$58,""))))))))</f>
        <v/>
      </c>
      <c r="V2075" s="95"/>
      <c r="W2075" s="211" t="str">
        <f>IF(ISBLANK(V2075),"",VLOOKUP(V2075,'Emission Factors'!$C$81:$G$221,4,FALSE))</f>
        <v/>
      </c>
      <c r="X2075" s="210" t="str">
        <f>IF(Q2075="Room AC (window/wall)",'Emission Factors'!$F$53,IF(Q2075="Room AC (PTAC/PTHP)",'Emission Factors'!$F$54,IF(Q2075="Residential AC",'Emission Factors'!$F$55,IF(Q2075="Residential HP",'Emission Factors'!$F$56,IF(Q2075="Commercial AC (&gt;=65k to &lt;135,000k Btu/hr)",'Emission Factors'!$F$57,IF(Q2075="Commercial AC (&gt;=135,000k Btu/hr)",'Emission Factors'!$F$58,""))))))</f>
        <v/>
      </c>
      <c r="Y2075" s="211" t="str">
        <f>IF(Q2075="Room AC (window/wall)",'Emission Factors'!$G$53,IF(Q2075="Room AC (PTAC/PTHP)",'Emission Factors'!$G$54,IF(Q2075="Residential AC",'Emission Factors'!$G$55,IF(Q2075="Residential HP",'Emission Factors'!$G$56,IF(Q2075="Commercial AC (&gt;=65k to &lt;135,000k Btu/hr)",'Emission Factors'!$G$57,IF(Q2075="Commercial AC (&gt;=135,000k Btu/hr)",'Emission Factors'!$G$58,""))))))</f>
        <v/>
      </c>
      <c r="Z2075" s="96"/>
      <c r="AA2075" s="97" t="str">
        <f t="shared" si="321"/>
        <v/>
      </c>
      <c r="AB2075" s="97" t="str">
        <f t="shared" si="322"/>
        <v/>
      </c>
      <c r="AC2075" s="246" t="str">
        <f t="shared" si="323"/>
        <v/>
      </c>
      <c r="AD2075" s="97" t="str">
        <f t="shared" si="324"/>
        <v/>
      </c>
      <c r="AE2075" s="97" t="str">
        <f t="shared" si="325"/>
        <v/>
      </c>
      <c r="AF2075" s="252" t="str">
        <f t="shared" si="326"/>
        <v/>
      </c>
      <c r="AG2075" s="254" t="str">
        <f t="shared" si="327"/>
        <v/>
      </c>
      <c r="AH2075" s="248" t="str">
        <f t="shared" si="328"/>
        <v/>
      </c>
      <c r="AI2075" s="249" t="str">
        <f t="shared" si="329"/>
        <v/>
      </c>
    </row>
    <row r="2076" spans="2:35" x14ac:dyDescent="0.3">
      <c r="B2076" s="94"/>
      <c r="C2076" s="95"/>
      <c r="D2076" s="95"/>
      <c r="E2076" s="95"/>
      <c r="F2076" s="94"/>
      <c r="G2076" s="145"/>
      <c r="H2076" s="245"/>
      <c r="I2076" s="211" t="str">
        <f>IF(D2076="Room AC (window/wall)",'Emission Factors'!$E$53,IF(D2076="Room AC (PTAC/PTHP)",H2076,IF(D2076="Residential AC",'Emission Factors'!$E$55,IF(D2076="Residential HP",H2076,IF(D2076="Commercial AC (&gt;=65k to &lt;135,000k Btu/hr)",'Emission Factors'!$E$57,IF(D2076="Commercial AC (&gt;=135,000k Btu/hr)",'Emission Factors'!$E$58,""))))))</f>
        <v/>
      </c>
      <c r="J2076" s="96"/>
      <c r="K2076" s="211" t="str">
        <f>IF(ISBLANK(J2076),"",VLOOKUP(J2076,'Emission Factors'!$C$81:$G$221,4,FALSE))</f>
        <v/>
      </c>
      <c r="L2076" s="210" t="str">
        <f>IF(D2076="Room AC (window/wall)",'Emission Factors'!$F$53,IF(D2076="Room AC (PTAC/PTHP)",'Emission Factors'!$F$54,IF(D2076="Residential AC",'Emission Factors'!$F$55,IF(D2076="Residential HP",'Emission Factors'!$F$56,IF(D2076="Commercial AC (&gt;=65k to &lt;135,000k Btu/hr)",'Emission Factors'!$F$57,IF(D2076="Commercial AC (&gt;=135,000k Btu/hr)",'Emission Factors'!$F$58,""))))))</f>
        <v/>
      </c>
      <c r="M2076" s="211" t="str">
        <f>IF(D2076="Room AC (window/wall)",'Emission Factors'!$G$53,IF(D2076="Room AC (PTAC/PTHP)",'Emission Factors'!$G$54,IF(D2076="Residential AC",'Emission Factors'!$G$55,IF(D2076="Residential HP",'Emission Factors'!$G$56,IF(D2076="Commercial AC (&gt;=65k to &lt;135,000k Btu/hr)",'Emission Factors'!$G$57,IF(D2076="Commercial AC (&gt;=135,000k Btu/hr)",'Emission Factors'!$G$58,""))))))</f>
        <v/>
      </c>
      <c r="N2076" s="96"/>
      <c r="O2076" s="209" t="str">
        <f>IF(ISBLANK(D2076),"",(IF(D2076="Room AC (window/wall)",'Emission Factors'!$C$53,IF(D2076="Room AC (PTAC/PTHP)",'Emission Factors'!$C$54,IF(D2076="Residential AC",'Emission Factors'!$C$55,IF(D2076="Residential HP",'Emission Factors'!$C$56,IF(D2076="Commercial AC (&gt;=65k to &lt;135,000k Btu/hr)",'Emission Factors'!$C$57,IF(D2076="Commercial AC (&gt;=135,000k Btu/hr)",'Emission Factors'!$C$58,""))))))))</f>
        <v/>
      </c>
      <c r="P2076" s="209" t="str">
        <f t="shared" si="320"/>
        <v/>
      </c>
      <c r="Q2076" s="95"/>
      <c r="R2076" s="256"/>
      <c r="S2076" s="256"/>
      <c r="T2076" s="96"/>
      <c r="U2076" s="211" t="str">
        <f>IF(Q2076="Room AC (window/wall)",'Emission Factors'!$E$53,IF(AND(Q2076="Room AC (PTAC/PTHP)",ISBLANK(T2076)),"Error",IF(AND(Q2076="Room AC (PTAC/PTHP)",T2076&gt;0),T2076,IF(Q2076="Residential AC",'Emission Factors'!$E$55,IF(AND(Q2076="Residential HP",ISBLANK(T2076)),"Error",IF(AND(Q2076="Residential HP",T2076&gt;0),T2076,IF(Q2076="Commercial AC (&gt;=65k to &lt;135,000k Btu/hr)",'Emission Factors'!$E$57,IF(Q2076="Commercial AC (&gt;=135,000k Btu/hr)",'Emission Factors'!$E$58,""))))))))</f>
        <v/>
      </c>
      <c r="V2076" s="95"/>
      <c r="W2076" s="211" t="str">
        <f>IF(ISBLANK(V2076),"",VLOOKUP(V2076,'Emission Factors'!$C$81:$G$221,4,FALSE))</f>
        <v/>
      </c>
      <c r="X2076" s="210" t="str">
        <f>IF(Q2076="Room AC (window/wall)",'Emission Factors'!$F$53,IF(Q2076="Room AC (PTAC/PTHP)",'Emission Factors'!$F$54,IF(Q2076="Residential AC",'Emission Factors'!$F$55,IF(Q2076="Residential HP",'Emission Factors'!$F$56,IF(Q2076="Commercial AC (&gt;=65k to &lt;135,000k Btu/hr)",'Emission Factors'!$F$57,IF(Q2076="Commercial AC (&gt;=135,000k Btu/hr)",'Emission Factors'!$F$58,""))))))</f>
        <v/>
      </c>
      <c r="Y2076" s="211" t="str">
        <f>IF(Q2076="Room AC (window/wall)",'Emission Factors'!$G$53,IF(Q2076="Room AC (PTAC/PTHP)",'Emission Factors'!$G$54,IF(Q2076="Residential AC",'Emission Factors'!$G$55,IF(Q2076="Residential HP",'Emission Factors'!$G$56,IF(Q2076="Commercial AC (&gt;=65k to &lt;135,000k Btu/hr)",'Emission Factors'!$G$57,IF(Q2076="Commercial AC (&gt;=135,000k Btu/hr)",'Emission Factors'!$G$58,""))))))</f>
        <v/>
      </c>
      <c r="Z2076" s="96"/>
      <c r="AA2076" s="97" t="str">
        <f t="shared" si="321"/>
        <v/>
      </c>
      <c r="AB2076" s="97" t="str">
        <f t="shared" si="322"/>
        <v/>
      </c>
      <c r="AC2076" s="246" t="str">
        <f t="shared" si="323"/>
        <v/>
      </c>
      <c r="AD2076" s="97" t="str">
        <f t="shared" si="324"/>
        <v/>
      </c>
      <c r="AE2076" s="97" t="str">
        <f t="shared" si="325"/>
        <v/>
      </c>
      <c r="AF2076" s="252" t="str">
        <f t="shared" si="326"/>
        <v/>
      </c>
      <c r="AG2076" s="254" t="str">
        <f t="shared" si="327"/>
        <v/>
      </c>
      <c r="AH2076" s="248" t="str">
        <f t="shared" si="328"/>
        <v/>
      </c>
      <c r="AI2076" s="249" t="str">
        <f t="shared" si="329"/>
        <v/>
      </c>
    </row>
    <row r="2077" spans="2:35" x14ac:dyDescent="0.3">
      <c r="B2077" s="94"/>
      <c r="C2077" s="95"/>
      <c r="D2077" s="95"/>
      <c r="E2077" s="95"/>
      <c r="F2077" s="94"/>
      <c r="G2077" s="145"/>
      <c r="H2077" s="245"/>
      <c r="I2077" s="211" t="str">
        <f>IF(D2077="Room AC (window/wall)",'Emission Factors'!$E$53,IF(D2077="Room AC (PTAC/PTHP)",H2077,IF(D2077="Residential AC",'Emission Factors'!$E$55,IF(D2077="Residential HP",H2077,IF(D2077="Commercial AC (&gt;=65k to &lt;135,000k Btu/hr)",'Emission Factors'!$E$57,IF(D2077="Commercial AC (&gt;=135,000k Btu/hr)",'Emission Factors'!$E$58,""))))))</f>
        <v/>
      </c>
      <c r="J2077" s="96"/>
      <c r="K2077" s="211" t="str">
        <f>IF(ISBLANK(J2077),"",VLOOKUP(J2077,'Emission Factors'!$C$81:$G$221,4,FALSE))</f>
        <v/>
      </c>
      <c r="L2077" s="210" t="str">
        <f>IF(D2077="Room AC (window/wall)",'Emission Factors'!$F$53,IF(D2077="Room AC (PTAC/PTHP)",'Emission Factors'!$F$54,IF(D2077="Residential AC",'Emission Factors'!$F$55,IF(D2077="Residential HP",'Emission Factors'!$F$56,IF(D2077="Commercial AC (&gt;=65k to &lt;135,000k Btu/hr)",'Emission Factors'!$F$57,IF(D2077="Commercial AC (&gt;=135,000k Btu/hr)",'Emission Factors'!$F$58,""))))))</f>
        <v/>
      </c>
      <c r="M2077" s="211" t="str">
        <f>IF(D2077="Room AC (window/wall)",'Emission Factors'!$G$53,IF(D2077="Room AC (PTAC/PTHP)",'Emission Factors'!$G$54,IF(D2077="Residential AC",'Emission Factors'!$G$55,IF(D2077="Residential HP",'Emission Factors'!$G$56,IF(D2077="Commercial AC (&gt;=65k to &lt;135,000k Btu/hr)",'Emission Factors'!$G$57,IF(D2077="Commercial AC (&gt;=135,000k Btu/hr)",'Emission Factors'!$G$58,""))))))</f>
        <v/>
      </c>
      <c r="N2077" s="96"/>
      <c r="O2077" s="209" t="str">
        <f>IF(ISBLANK(D2077),"",(IF(D2077="Room AC (window/wall)",'Emission Factors'!$C$53,IF(D2077="Room AC (PTAC/PTHP)",'Emission Factors'!$C$54,IF(D2077="Residential AC",'Emission Factors'!$C$55,IF(D2077="Residential HP",'Emission Factors'!$C$56,IF(D2077="Commercial AC (&gt;=65k to &lt;135,000k Btu/hr)",'Emission Factors'!$C$57,IF(D2077="Commercial AC (&gt;=135,000k Btu/hr)",'Emission Factors'!$C$58,""))))))))</f>
        <v/>
      </c>
      <c r="P2077" s="209" t="str">
        <f t="shared" si="320"/>
        <v/>
      </c>
      <c r="Q2077" s="95"/>
      <c r="R2077" s="256"/>
      <c r="S2077" s="256"/>
      <c r="T2077" s="96"/>
      <c r="U2077" s="211" t="str">
        <f>IF(Q2077="Room AC (window/wall)",'Emission Factors'!$E$53,IF(AND(Q2077="Room AC (PTAC/PTHP)",ISBLANK(T2077)),"Error",IF(AND(Q2077="Room AC (PTAC/PTHP)",T2077&gt;0),T2077,IF(Q2077="Residential AC",'Emission Factors'!$E$55,IF(AND(Q2077="Residential HP",ISBLANK(T2077)),"Error",IF(AND(Q2077="Residential HP",T2077&gt;0),T2077,IF(Q2077="Commercial AC (&gt;=65k to &lt;135,000k Btu/hr)",'Emission Factors'!$E$57,IF(Q2077="Commercial AC (&gt;=135,000k Btu/hr)",'Emission Factors'!$E$58,""))))))))</f>
        <v/>
      </c>
      <c r="V2077" s="95"/>
      <c r="W2077" s="211" t="str">
        <f>IF(ISBLANK(V2077),"",VLOOKUP(V2077,'Emission Factors'!$C$81:$G$221,4,FALSE))</f>
        <v/>
      </c>
      <c r="X2077" s="210" t="str">
        <f>IF(Q2077="Room AC (window/wall)",'Emission Factors'!$F$53,IF(Q2077="Room AC (PTAC/PTHP)",'Emission Factors'!$F$54,IF(Q2077="Residential AC",'Emission Factors'!$F$55,IF(Q2077="Residential HP",'Emission Factors'!$F$56,IF(Q2077="Commercial AC (&gt;=65k to &lt;135,000k Btu/hr)",'Emission Factors'!$F$57,IF(Q2077="Commercial AC (&gt;=135,000k Btu/hr)",'Emission Factors'!$F$58,""))))))</f>
        <v/>
      </c>
      <c r="Y2077" s="211" t="str">
        <f>IF(Q2077="Room AC (window/wall)",'Emission Factors'!$G$53,IF(Q2077="Room AC (PTAC/PTHP)",'Emission Factors'!$G$54,IF(Q2077="Residential AC",'Emission Factors'!$G$55,IF(Q2077="Residential HP",'Emission Factors'!$G$56,IF(Q2077="Commercial AC (&gt;=65k to &lt;135,000k Btu/hr)",'Emission Factors'!$G$57,IF(Q2077="Commercial AC (&gt;=135,000k Btu/hr)",'Emission Factors'!$G$58,""))))))</f>
        <v/>
      </c>
      <c r="Z2077" s="96"/>
      <c r="AA2077" s="97" t="str">
        <f t="shared" si="321"/>
        <v/>
      </c>
      <c r="AB2077" s="97" t="str">
        <f t="shared" si="322"/>
        <v/>
      </c>
      <c r="AC2077" s="246" t="str">
        <f t="shared" si="323"/>
        <v/>
      </c>
      <c r="AD2077" s="97" t="str">
        <f t="shared" si="324"/>
        <v/>
      </c>
      <c r="AE2077" s="97" t="str">
        <f t="shared" si="325"/>
        <v/>
      </c>
      <c r="AF2077" s="252" t="str">
        <f t="shared" si="326"/>
        <v/>
      </c>
      <c r="AG2077" s="254" t="str">
        <f t="shared" si="327"/>
        <v/>
      </c>
      <c r="AH2077" s="248" t="str">
        <f t="shared" si="328"/>
        <v/>
      </c>
      <c r="AI2077" s="249" t="str">
        <f t="shared" si="329"/>
        <v/>
      </c>
    </row>
    <row r="2078" spans="2:35" x14ac:dyDescent="0.3">
      <c r="B2078" s="94"/>
      <c r="C2078" s="95"/>
      <c r="D2078" s="95"/>
      <c r="E2078" s="95"/>
      <c r="F2078" s="94"/>
      <c r="G2078" s="145"/>
      <c r="H2078" s="245"/>
      <c r="I2078" s="211" t="str">
        <f>IF(D2078="Room AC (window/wall)",'Emission Factors'!$E$53,IF(D2078="Room AC (PTAC/PTHP)",H2078,IF(D2078="Residential AC",'Emission Factors'!$E$55,IF(D2078="Residential HP",H2078,IF(D2078="Commercial AC (&gt;=65k to &lt;135,000k Btu/hr)",'Emission Factors'!$E$57,IF(D2078="Commercial AC (&gt;=135,000k Btu/hr)",'Emission Factors'!$E$58,""))))))</f>
        <v/>
      </c>
      <c r="J2078" s="96"/>
      <c r="K2078" s="211" t="str">
        <f>IF(ISBLANK(J2078),"",VLOOKUP(J2078,'Emission Factors'!$C$81:$G$221,4,FALSE))</f>
        <v/>
      </c>
      <c r="L2078" s="210" t="str">
        <f>IF(D2078="Room AC (window/wall)",'Emission Factors'!$F$53,IF(D2078="Room AC (PTAC/PTHP)",'Emission Factors'!$F$54,IF(D2078="Residential AC",'Emission Factors'!$F$55,IF(D2078="Residential HP",'Emission Factors'!$F$56,IF(D2078="Commercial AC (&gt;=65k to &lt;135,000k Btu/hr)",'Emission Factors'!$F$57,IF(D2078="Commercial AC (&gt;=135,000k Btu/hr)",'Emission Factors'!$F$58,""))))))</f>
        <v/>
      </c>
      <c r="M2078" s="211" t="str">
        <f>IF(D2078="Room AC (window/wall)",'Emission Factors'!$G$53,IF(D2078="Room AC (PTAC/PTHP)",'Emission Factors'!$G$54,IF(D2078="Residential AC",'Emission Factors'!$G$55,IF(D2078="Residential HP",'Emission Factors'!$G$56,IF(D2078="Commercial AC (&gt;=65k to &lt;135,000k Btu/hr)",'Emission Factors'!$G$57,IF(D2078="Commercial AC (&gt;=135,000k Btu/hr)",'Emission Factors'!$G$58,""))))))</f>
        <v/>
      </c>
      <c r="N2078" s="96"/>
      <c r="O2078" s="209" t="str">
        <f>IF(ISBLANK(D2078),"",(IF(D2078="Room AC (window/wall)",'Emission Factors'!$C$53,IF(D2078="Room AC (PTAC/PTHP)",'Emission Factors'!$C$54,IF(D2078="Residential AC",'Emission Factors'!$C$55,IF(D2078="Residential HP",'Emission Factors'!$C$56,IF(D2078="Commercial AC (&gt;=65k to &lt;135,000k Btu/hr)",'Emission Factors'!$C$57,IF(D2078="Commercial AC (&gt;=135,000k Btu/hr)",'Emission Factors'!$C$58,""))))))))</f>
        <v/>
      </c>
      <c r="P2078" s="209" t="str">
        <f t="shared" si="320"/>
        <v/>
      </c>
      <c r="Q2078" s="95"/>
      <c r="R2078" s="256"/>
      <c r="S2078" s="256"/>
      <c r="T2078" s="96"/>
      <c r="U2078" s="211" t="str">
        <f>IF(Q2078="Room AC (window/wall)",'Emission Factors'!$E$53,IF(AND(Q2078="Room AC (PTAC/PTHP)",ISBLANK(T2078)),"Error",IF(AND(Q2078="Room AC (PTAC/PTHP)",T2078&gt;0),T2078,IF(Q2078="Residential AC",'Emission Factors'!$E$55,IF(AND(Q2078="Residential HP",ISBLANK(T2078)),"Error",IF(AND(Q2078="Residential HP",T2078&gt;0),T2078,IF(Q2078="Commercial AC (&gt;=65k to &lt;135,000k Btu/hr)",'Emission Factors'!$E$57,IF(Q2078="Commercial AC (&gt;=135,000k Btu/hr)",'Emission Factors'!$E$58,""))))))))</f>
        <v/>
      </c>
      <c r="V2078" s="95"/>
      <c r="W2078" s="211" t="str">
        <f>IF(ISBLANK(V2078),"",VLOOKUP(V2078,'Emission Factors'!$C$81:$G$221,4,FALSE))</f>
        <v/>
      </c>
      <c r="X2078" s="210" t="str">
        <f>IF(Q2078="Room AC (window/wall)",'Emission Factors'!$F$53,IF(Q2078="Room AC (PTAC/PTHP)",'Emission Factors'!$F$54,IF(Q2078="Residential AC",'Emission Factors'!$F$55,IF(Q2078="Residential HP",'Emission Factors'!$F$56,IF(Q2078="Commercial AC (&gt;=65k to &lt;135,000k Btu/hr)",'Emission Factors'!$F$57,IF(Q2078="Commercial AC (&gt;=135,000k Btu/hr)",'Emission Factors'!$F$58,""))))))</f>
        <v/>
      </c>
      <c r="Y2078" s="211" t="str">
        <f>IF(Q2078="Room AC (window/wall)",'Emission Factors'!$G$53,IF(Q2078="Room AC (PTAC/PTHP)",'Emission Factors'!$G$54,IF(Q2078="Residential AC",'Emission Factors'!$G$55,IF(Q2078="Residential HP",'Emission Factors'!$G$56,IF(Q2078="Commercial AC (&gt;=65k to &lt;135,000k Btu/hr)",'Emission Factors'!$G$57,IF(Q2078="Commercial AC (&gt;=135,000k Btu/hr)",'Emission Factors'!$G$58,""))))))</f>
        <v/>
      </c>
      <c r="Z2078" s="96"/>
      <c r="AA2078" s="97" t="str">
        <f t="shared" si="321"/>
        <v/>
      </c>
      <c r="AB2078" s="97" t="str">
        <f t="shared" si="322"/>
        <v/>
      </c>
      <c r="AC2078" s="246" t="str">
        <f t="shared" si="323"/>
        <v/>
      </c>
      <c r="AD2078" s="97" t="str">
        <f t="shared" si="324"/>
        <v/>
      </c>
      <c r="AE2078" s="97" t="str">
        <f t="shared" si="325"/>
        <v/>
      </c>
      <c r="AF2078" s="252" t="str">
        <f t="shared" si="326"/>
        <v/>
      </c>
      <c r="AG2078" s="254" t="str">
        <f t="shared" si="327"/>
        <v/>
      </c>
      <c r="AH2078" s="248" t="str">
        <f t="shared" si="328"/>
        <v/>
      </c>
      <c r="AI2078" s="249" t="str">
        <f t="shared" si="329"/>
        <v/>
      </c>
    </row>
    <row r="2079" spans="2:35" x14ac:dyDescent="0.3">
      <c r="B2079" s="94"/>
      <c r="C2079" s="95"/>
      <c r="D2079" s="95"/>
      <c r="E2079" s="95"/>
      <c r="F2079" s="94"/>
      <c r="G2079" s="145"/>
      <c r="H2079" s="245"/>
      <c r="I2079" s="211" t="str">
        <f>IF(D2079="Room AC (window/wall)",'Emission Factors'!$E$53,IF(D2079="Room AC (PTAC/PTHP)",H2079,IF(D2079="Residential AC",'Emission Factors'!$E$55,IF(D2079="Residential HP",H2079,IF(D2079="Commercial AC (&gt;=65k to &lt;135,000k Btu/hr)",'Emission Factors'!$E$57,IF(D2079="Commercial AC (&gt;=135,000k Btu/hr)",'Emission Factors'!$E$58,""))))))</f>
        <v/>
      </c>
      <c r="J2079" s="96"/>
      <c r="K2079" s="211" t="str">
        <f>IF(ISBLANK(J2079),"",VLOOKUP(J2079,'Emission Factors'!$C$81:$G$221,4,FALSE))</f>
        <v/>
      </c>
      <c r="L2079" s="210" t="str">
        <f>IF(D2079="Room AC (window/wall)",'Emission Factors'!$F$53,IF(D2079="Room AC (PTAC/PTHP)",'Emission Factors'!$F$54,IF(D2079="Residential AC",'Emission Factors'!$F$55,IF(D2079="Residential HP",'Emission Factors'!$F$56,IF(D2079="Commercial AC (&gt;=65k to &lt;135,000k Btu/hr)",'Emission Factors'!$F$57,IF(D2079="Commercial AC (&gt;=135,000k Btu/hr)",'Emission Factors'!$F$58,""))))))</f>
        <v/>
      </c>
      <c r="M2079" s="211" t="str">
        <f>IF(D2079="Room AC (window/wall)",'Emission Factors'!$G$53,IF(D2079="Room AC (PTAC/PTHP)",'Emission Factors'!$G$54,IF(D2079="Residential AC",'Emission Factors'!$G$55,IF(D2079="Residential HP",'Emission Factors'!$G$56,IF(D2079="Commercial AC (&gt;=65k to &lt;135,000k Btu/hr)",'Emission Factors'!$G$57,IF(D2079="Commercial AC (&gt;=135,000k Btu/hr)",'Emission Factors'!$G$58,""))))))</f>
        <v/>
      </c>
      <c r="N2079" s="96"/>
      <c r="O2079" s="209" t="str">
        <f>IF(ISBLANK(D2079),"",(IF(D2079="Room AC (window/wall)",'Emission Factors'!$C$53,IF(D2079="Room AC (PTAC/PTHP)",'Emission Factors'!$C$54,IF(D2079="Residential AC",'Emission Factors'!$C$55,IF(D2079="Residential HP",'Emission Factors'!$C$56,IF(D2079="Commercial AC (&gt;=65k to &lt;135,000k Btu/hr)",'Emission Factors'!$C$57,IF(D2079="Commercial AC (&gt;=135,000k Btu/hr)",'Emission Factors'!$C$58,""))))))))</f>
        <v/>
      </c>
      <c r="P2079" s="209" t="str">
        <f t="shared" si="320"/>
        <v/>
      </c>
      <c r="Q2079" s="95"/>
      <c r="R2079" s="256"/>
      <c r="S2079" s="256"/>
      <c r="T2079" s="96"/>
      <c r="U2079" s="211" t="str">
        <f>IF(Q2079="Room AC (window/wall)",'Emission Factors'!$E$53,IF(AND(Q2079="Room AC (PTAC/PTHP)",ISBLANK(T2079)),"Error",IF(AND(Q2079="Room AC (PTAC/PTHP)",T2079&gt;0),T2079,IF(Q2079="Residential AC",'Emission Factors'!$E$55,IF(AND(Q2079="Residential HP",ISBLANK(T2079)),"Error",IF(AND(Q2079="Residential HP",T2079&gt;0),T2079,IF(Q2079="Commercial AC (&gt;=65k to &lt;135,000k Btu/hr)",'Emission Factors'!$E$57,IF(Q2079="Commercial AC (&gt;=135,000k Btu/hr)",'Emission Factors'!$E$58,""))))))))</f>
        <v/>
      </c>
      <c r="V2079" s="95"/>
      <c r="W2079" s="211" t="str">
        <f>IF(ISBLANK(V2079),"",VLOOKUP(V2079,'Emission Factors'!$C$81:$G$221,4,FALSE))</f>
        <v/>
      </c>
      <c r="X2079" s="210" t="str">
        <f>IF(Q2079="Room AC (window/wall)",'Emission Factors'!$F$53,IF(Q2079="Room AC (PTAC/PTHP)",'Emission Factors'!$F$54,IF(Q2079="Residential AC",'Emission Factors'!$F$55,IF(Q2079="Residential HP",'Emission Factors'!$F$56,IF(Q2079="Commercial AC (&gt;=65k to &lt;135,000k Btu/hr)",'Emission Factors'!$F$57,IF(Q2079="Commercial AC (&gt;=135,000k Btu/hr)",'Emission Factors'!$F$58,""))))))</f>
        <v/>
      </c>
      <c r="Y2079" s="211" t="str">
        <f>IF(Q2079="Room AC (window/wall)",'Emission Factors'!$G$53,IF(Q2079="Room AC (PTAC/PTHP)",'Emission Factors'!$G$54,IF(Q2079="Residential AC",'Emission Factors'!$G$55,IF(Q2079="Residential HP",'Emission Factors'!$G$56,IF(Q2079="Commercial AC (&gt;=65k to &lt;135,000k Btu/hr)",'Emission Factors'!$G$57,IF(Q2079="Commercial AC (&gt;=135,000k Btu/hr)",'Emission Factors'!$G$58,""))))))</f>
        <v/>
      </c>
      <c r="Z2079" s="96"/>
      <c r="AA2079" s="97" t="str">
        <f t="shared" si="321"/>
        <v/>
      </c>
      <c r="AB2079" s="97" t="str">
        <f t="shared" si="322"/>
        <v/>
      </c>
      <c r="AC2079" s="246" t="str">
        <f t="shared" si="323"/>
        <v/>
      </c>
      <c r="AD2079" s="97" t="str">
        <f t="shared" si="324"/>
        <v/>
      </c>
      <c r="AE2079" s="97" t="str">
        <f t="shared" si="325"/>
        <v/>
      </c>
      <c r="AF2079" s="252" t="str">
        <f t="shared" si="326"/>
        <v/>
      </c>
      <c r="AG2079" s="254" t="str">
        <f t="shared" si="327"/>
        <v/>
      </c>
      <c r="AH2079" s="248" t="str">
        <f t="shared" si="328"/>
        <v/>
      </c>
      <c r="AI2079" s="249" t="str">
        <f t="shared" si="329"/>
        <v/>
      </c>
    </row>
    <row r="2080" spans="2:35" x14ac:dyDescent="0.3">
      <c r="B2080" s="94"/>
      <c r="C2080" s="95"/>
      <c r="D2080" s="95"/>
      <c r="E2080" s="95"/>
      <c r="F2080" s="94"/>
      <c r="G2080" s="145"/>
      <c r="H2080" s="245"/>
      <c r="I2080" s="211" t="str">
        <f>IF(D2080="Room AC (window/wall)",'Emission Factors'!$E$53,IF(D2080="Room AC (PTAC/PTHP)",H2080,IF(D2080="Residential AC",'Emission Factors'!$E$55,IF(D2080="Residential HP",H2080,IF(D2080="Commercial AC (&gt;=65k to &lt;135,000k Btu/hr)",'Emission Factors'!$E$57,IF(D2080="Commercial AC (&gt;=135,000k Btu/hr)",'Emission Factors'!$E$58,""))))))</f>
        <v/>
      </c>
      <c r="J2080" s="96"/>
      <c r="K2080" s="211" t="str">
        <f>IF(ISBLANK(J2080),"",VLOOKUP(J2080,'Emission Factors'!$C$81:$G$221,4,FALSE))</f>
        <v/>
      </c>
      <c r="L2080" s="210" t="str">
        <f>IF(D2080="Room AC (window/wall)",'Emission Factors'!$F$53,IF(D2080="Room AC (PTAC/PTHP)",'Emission Factors'!$F$54,IF(D2080="Residential AC",'Emission Factors'!$F$55,IF(D2080="Residential HP",'Emission Factors'!$F$56,IF(D2080="Commercial AC (&gt;=65k to &lt;135,000k Btu/hr)",'Emission Factors'!$F$57,IF(D2080="Commercial AC (&gt;=135,000k Btu/hr)",'Emission Factors'!$F$58,""))))))</f>
        <v/>
      </c>
      <c r="M2080" s="211" t="str">
        <f>IF(D2080="Room AC (window/wall)",'Emission Factors'!$G$53,IF(D2080="Room AC (PTAC/PTHP)",'Emission Factors'!$G$54,IF(D2080="Residential AC",'Emission Factors'!$G$55,IF(D2080="Residential HP",'Emission Factors'!$G$56,IF(D2080="Commercial AC (&gt;=65k to &lt;135,000k Btu/hr)",'Emission Factors'!$G$57,IF(D2080="Commercial AC (&gt;=135,000k Btu/hr)",'Emission Factors'!$G$58,""))))))</f>
        <v/>
      </c>
      <c r="N2080" s="96"/>
      <c r="O2080" s="209" t="str">
        <f>IF(ISBLANK(D2080),"",(IF(D2080="Room AC (window/wall)",'Emission Factors'!$C$53,IF(D2080="Room AC (PTAC/PTHP)",'Emission Factors'!$C$54,IF(D2080="Residential AC",'Emission Factors'!$C$55,IF(D2080="Residential HP",'Emission Factors'!$C$56,IF(D2080="Commercial AC (&gt;=65k to &lt;135,000k Btu/hr)",'Emission Factors'!$C$57,IF(D2080="Commercial AC (&gt;=135,000k Btu/hr)",'Emission Factors'!$C$58,""))))))))</f>
        <v/>
      </c>
      <c r="P2080" s="209" t="str">
        <f t="shared" si="320"/>
        <v/>
      </c>
      <c r="Q2080" s="95"/>
      <c r="R2080" s="256"/>
      <c r="S2080" s="256"/>
      <c r="T2080" s="96"/>
      <c r="U2080" s="211" t="str">
        <f>IF(Q2080="Room AC (window/wall)",'Emission Factors'!$E$53,IF(AND(Q2080="Room AC (PTAC/PTHP)",ISBLANK(T2080)),"Error",IF(AND(Q2080="Room AC (PTAC/PTHP)",T2080&gt;0),T2080,IF(Q2080="Residential AC",'Emission Factors'!$E$55,IF(AND(Q2080="Residential HP",ISBLANK(T2080)),"Error",IF(AND(Q2080="Residential HP",T2080&gt;0),T2080,IF(Q2080="Commercial AC (&gt;=65k to &lt;135,000k Btu/hr)",'Emission Factors'!$E$57,IF(Q2080="Commercial AC (&gt;=135,000k Btu/hr)",'Emission Factors'!$E$58,""))))))))</f>
        <v/>
      </c>
      <c r="V2080" s="95"/>
      <c r="W2080" s="211" t="str">
        <f>IF(ISBLANK(V2080),"",VLOOKUP(V2080,'Emission Factors'!$C$81:$G$221,4,FALSE))</f>
        <v/>
      </c>
      <c r="X2080" s="210" t="str">
        <f>IF(Q2080="Room AC (window/wall)",'Emission Factors'!$F$53,IF(Q2080="Room AC (PTAC/PTHP)",'Emission Factors'!$F$54,IF(Q2080="Residential AC",'Emission Factors'!$F$55,IF(Q2080="Residential HP",'Emission Factors'!$F$56,IF(Q2080="Commercial AC (&gt;=65k to &lt;135,000k Btu/hr)",'Emission Factors'!$F$57,IF(Q2080="Commercial AC (&gt;=135,000k Btu/hr)",'Emission Factors'!$F$58,""))))))</f>
        <v/>
      </c>
      <c r="Y2080" s="211" t="str">
        <f>IF(Q2080="Room AC (window/wall)",'Emission Factors'!$G$53,IF(Q2080="Room AC (PTAC/PTHP)",'Emission Factors'!$G$54,IF(Q2080="Residential AC",'Emission Factors'!$G$55,IF(Q2080="Residential HP",'Emission Factors'!$G$56,IF(Q2080="Commercial AC (&gt;=65k to &lt;135,000k Btu/hr)",'Emission Factors'!$G$57,IF(Q2080="Commercial AC (&gt;=135,000k Btu/hr)",'Emission Factors'!$G$58,""))))))</f>
        <v/>
      </c>
      <c r="Z2080" s="96"/>
      <c r="AA2080" s="97" t="str">
        <f t="shared" si="321"/>
        <v/>
      </c>
      <c r="AB2080" s="97" t="str">
        <f t="shared" si="322"/>
        <v/>
      </c>
      <c r="AC2080" s="246" t="str">
        <f t="shared" si="323"/>
        <v/>
      </c>
      <c r="AD2080" s="97" t="str">
        <f t="shared" si="324"/>
        <v/>
      </c>
      <c r="AE2080" s="97" t="str">
        <f t="shared" si="325"/>
        <v/>
      </c>
      <c r="AF2080" s="252" t="str">
        <f t="shared" si="326"/>
        <v/>
      </c>
      <c r="AG2080" s="254" t="str">
        <f t="shared" si="327"/>
        <v/>
      </c>
      <c r="AH2080" s="248" t="str">
        <f t="shared" si="328"/>
        <v/>
      </c>
      <c r="AI2080" s="249" t="str">
        <f t="shared" si="329"/>
        <v/>
      </c>
    </row>
    <row r="2081" spans="2:35" x14ac:dyDescent="0.3">
      <c r="B2081" s="94"/>
      <c r="C2081" s="95"/>
      <c r="D2081" s="95"/>
      <c r="E2081" s="95"/>
      <c r="F2081" s="94"/>
      <c r="G2081" s="145"/>
      <c r="H2081" s="245"/>
      <c r="I2081" s="211" t="str">
        <f>IF(D2081="Room AC (window/wall)",'Emission Factors'!$E$53,IF(D2081="Room AC (PTAC/PTHP)",H2081,IF(D2081="Residential AC",'Emission Factors'!$E$55,IF(D2081="Residential HP",H2081,IF(D2081="Commercial AC (&gt;=65k to &lt;135,000k Btu/hr)",'Emission Factors'!$E$57,IF(D2081="Commercial AC (&gt;=135,000k Btu/hr)",'Emission Factors'!$E$58,""))))))</f>
        <v/>
      </c>
      <c r="J2081" s="96"/>
      <c r="K2081" s="211" t="str">
        <f>IF(ISBLANK(J2081),"",VLOOKUP(J2081,'Emission Factors'!$C$81:$G$221,4,FALSE))</f>
        <v/>
      </c>
      <c r="L2081" s="210" t="str">
        <f>IF(D2081="Room AC (window/wall)",'Emission Factors'!$F$53,IF(D2081="Room AC (PTAC/PTHP)",'Emission Factors'!$F$54,IF(D2081="Residential AC",'Emission Factors'!$F$55,IF(D2081="Residential HP",'Emission Factors'!$F$56,IF(D2081="Commercial AC (&gt;=65k to &lt;135,000k Btu/hr)",'Emission Factors'!$F$57,IF(D2081="Commercial AC (&gt;=135,000k Btu/hr)",'Emission Factors'!$F$58,""))))))</f>
        <v/>
      </c>
      <c r="M2081" s="211" t="str">
        <f>IF(D2081="Room AC (window/wall)",'Emission Factors'!$G$53,IF(D2081="Room AC (PTAC/PTHP)",'Emission Factors'!$G$54,IF(D2081="Residential AC",'Emission Factors'!$G$55,IF(D2081="Residential HP",'Emission Factors'!$G$56,IF(D2081="Commercial AC (&gt;=65k to &lt;135,000k Btu/hr)",'Emission Factors'!$G$57,IF(D2081="Commercial AC (&gt;=135,000k Btu/hr)",'Emission Factors'!$G$58,""))))))</f>
        <v/>
      </c>
      <c r="N2081" s="96"/>
      <c r="O2081" s="209" t="str">
        <f>IF(ISBLANK(D2081),"",(IF(D2081="Room AC (window/wall)",'Emission Factors'!$C$53,IF(D2081="Room AC (PTAC/PTHP)",'Emission Factors'!$C$54,IF(D2081="Residential AC",'Emission Factors'!$C$55,IF(D2081="Residential HP",'Emission Factors'!$C$56,IF(D2081="Commercial AC (&gt;=65k to &lt;135,000k Btu/hr)",'Emission Factors'!$C$57,IF(D2081="Commercial AC (&gt;=135,000k Btu/hr)",'Emission Factors'!$C$58,""))))))))</f>
        <v/>
      </c>
      <c r="P2081" s="209" t="str">
        <f t="shared" si="320"/>
        <v/>
      </c>
      <c r="Q2081" s="95"/>
      <c r="R2081" s="256"/>
      <c r="S2081" s="256"/>
      <c r="T2081" s="96"/>
      <c r="U2081" s="211" t="str">
        <f>IF(Q2081="Room AC (window/wall)",'Emission Factors'!$E$53,IF(AND(Q2081="Room AC (PTAC/PTHP)",ISBLANK(T2081)),"Error",IF(AND(Q2081="Room AC (PTAC/PTHP)",T2081&gt;0),T2081,IF(Q2081="Residential AC",'Emission Factors'!$E$55,IF(AND(Q2081="Residential HP",ISBLANK(T2081)),"Error",IF(AND(Q2081="Residential HP",T2081&gt;0),T2081,IF(Q2081="Commercial AC (&gt;=65k to &lt;135,000k Btu/hr)",'Emission Factors'!$E$57,IF(Q2081="Commercial AC (&gt;=135,000k Btu/hr)",'Emission Factors'!$E$58,""))))))))</f>
        <v/>
      </c>
      <c r="V2081" s="95"/>
      <c r="W2081" s="211" t="str">
        <f>IF(ISBLANK(V2081),"",VLOOKUP(V2081,'Emission Factors'!$C$81:$G$221,4,FALSE))</f>
        <v/>
      </c>
      <c r="X2081" s="210" t="str">
        <f>IF(Q2081="Room AC (window/wall)",'Emission Factors'!$F$53,IF(Q2081="Room AC (PTAC/PTHP)",'Emission Factors'!$F$54,IF(Q2081="Residential AC",'Emission Factors'!$F$55,IF(Q2081="Residential HP",'Emission Factors'!$F$56,IF(Q2081="Commercial AC (&gt;=65k to &lt;135,000k Btu/hr)",'Emission Factors'!$F$57,IF(Q2081="Commercial AC (&gt;=135,000k Btu/hr)",'Emission Factors'!$F$58,""))))))</f>
        <v/>
      </c>
      <c r="Y2081" s="211" t="str">
        <f>IF(Q2081="Room AC (window/wall)",'Emission Factors'!$G$53,IF(Q2081="Room AC (PTAC/PTHP)",'Emission Factors'!$G$54,IF(Q2081="Residential AC",'Emission Factors'!$G$55,IF(Q2081="Residential HP",'Emission Factors'!$G$56,IF(Q2081="Commercial AC (&gt;=65k to &lt;135,000k Btu/hr)",'Emission Factors'!$G$57,IF(Q2081="Commercial AC (&gt;=135,000k Btu/hr)",'Emission Factors'!$G$58,""))))))</f>
        <v/>
      </c>
      <c r="Z2081" s="96"/>
      <c r="AA2081" s="97" t="str">
        <f t="shared" si="321"/>
        <v/>
      </c>
      <c r="AB2081" s="97" t="str">
        <f t="shared" si="322"/>
        <v/>
      </c>
      <c r="AC2081" s="246" t="str">
        <f t="shared" si="323"/>
        <v/>
      </c>
      <c r="AD2081" s="97" t="str">
        <f t="shared" si="324"/>
        <v/>
      </c>
      <c r="AE2081" s="97" t="str">
        <f t="shared" si="325"/>
        <v/>
      </c>
      <c r="AF2081" s="252" t="str">
        <f t="shared" si="326"/>
        <v/>
      </c>
      <c r="AG2081" s="254" t="str">
        <f t="shared" si="327"/>
        <v/>
      </c>
      <c r="AH2081" s="248" t="str">
        <f t="shared" si="328"/>
        <v/>
      </c>
      <c r="AI2081" s="249" t="str">
        <f t="shared" si="329"/>
        <v/>
      </c>
    </row>
    <row r="2082" spans="2:35" x14ac:dyDescent="0.3">
      <c r="B2082" s="94"/>
      <c r="C2082" s="95"/>
      <c r="D2082" s="95"/>
      <c r="E2082" s="95"/>
      <c r="F2082" s="94"/>
      <c r="G2082" s="145"/>
      <c r="H2082" s="245"/>
      <c r="I2082" s="211" t="str">
        <f>IF(D2082="Room AC (window/wall)",'Emission Factors'!$E$53,IF(D2082="Room AC (PTAC/PTHP)",H2082,IF(D2082="Residential AC",'Emission Factors'!$E$55,IF(D2082="Residential HP",H2082,IF(D2082="Commercial AC (&gt;=65k to &lt;135,000k Btu/hr)",'Emission Factors'!$E$57,IF(D2082="Commercial AC (&gt;=135,000k Btu/hr)",'Emission Factors'!$E$58,""))))))</f>
        <v/>
      </c>
      <c r="J2082" s="96"/>
      <c r="K2082" s="211" t="str">
        <f>IF(ISBLANK(J2082),"",VLOOKUP(J2082,'Emission Factors'!$C$81:$G$221,4,FALSE))</f>
        <v/>
      </c>
      <c r="L2082" s="210" t="str">
        <f>IF(D2082="Room AC (window/wall)",'Emission Factors'!$F$53,IF(D2082="Room AC (PTAC/PTHP)",'Emission Factors'!$F$54,IF(D2082="Residential AC",'Emission Factors'!$F$55,IF(D2082="Residential HP",'Emission Factors'!$F$56,IF(D2082="Commercial AC (&gt;=65k to &lt;135,000k Btu/hr)",'Emission Factors'!$F$57,IF(D2082="Commercial AC (&gt;=135,000k Btu/hr)",'Emission Factors'!$F$58,""))))))</f>
        <v/>
      </c>
      <c r="M2082" s="211" t="str">
        <f>IF(D2082="Room AC (window/wall)",'Emission Factors'!$G$53,IF(D2082="Room AC (PTAC/PTHP)",'Emission Factors'!$G$54,IF(D2082="Residential AC",'Emission Factors'!$G$55,IF(D2082="Residential HP",'Emission Factors'!$G$56,IF(D2082="Commercial AC (&gt;=65k to &lt;135,000k Btu/hr)",'Emission Factors'!$G$57,IF(D2082="Commercial AC (&gt;=135,000k Btu/hr)",'Emission Factors'!$G$58,""))))))</f>
        <v/>
      </c>
      <c r="N2082" s="96"/>
      <c r="O2082" s="209" t="str">
        <f>IF(ISBLANK(D2082),"",(IF(D2082="Room AC (window/wall)",'Emission Factors'!$C$53,IF(D2082="Room AC (PTAC/PTHP)",'Emission Factors'!$C$54,IF(D2082="Residential AC",'Emission Factors'!$C$55,IF(D2082="Residential HP",'Emission Factors'!$C$56,IF(D2082="Commercial AC (&gt;=65k to &lt;135,000k Btu/hr)",'Emission Factors'!$C$57,IF(D2082="Commercial AC (&gt;=135,000k Btu/hr)",'Emission Factors'!$C$58,""))))))))</f>
        <v/>
      </c>
      <c r="P2082" s="209" t="str">
        <f t="shared" si="320"/>
        <v/>
      </c>
      <c r="Q2082" s="95"/>
      <c r="R2082" s="256"/>
      <c r="S2082" s="256"/>
      <c r="T2082" s="96"/>
      <c r="U2082" s="211" t="str">
        <f>IF(Q2082="Room AC (window/wall)",'Emission Factors'!$E$53,IF(AND(Q2082="Room AC (PTAC/PTHP)",ISBLANK(T2082)),"Error",IF(AND(Q2082="Room AC (PTAC/PTHP)",T2082&gt;0),T2082,IF(Q2082="Residential AC",'Emission Factors'!$E$55,IF(AND(Q2082="Residential HP",ISBLANK(T2082)),"Error",IF(AND(Q2082="Residential HP",T2082&gt;0),T2082,IF(Q2082="Commercial AC (&gt;=65k to &lt;135,000k Btu/hr)",'Emission Factors'!$E$57,IF(Q2082="Commercial AC (&gt;=135,000k Btu/hr)",'Emission Factors'!$E$58,""))))))))</f>
        <v/>
      </c>
      <c r="V2082" s="95"/>
      <c r="W2082" s="211" t="str">
        <f>IF(ISBLANK(V2082),"",VLOOKUP(V2082,'Emission Factors'!$C$81:$G$221,4,FALSE))</f>
        <v/>
      </c>
      <c r="X2082" s="210" t="str">
        <f>IF(Q2082="Room AC (window/wall)",'Emission Factors'!$F$53,IF(Q2082="Room AC (PTAC/PTHP)",'Emission Factors'!$F$54,IF(Q2082="Residential AC",'Emission Factors'!$F$55,IF(Q2082="Residential HP",'Emission Factors'!$F$56,IF(Q2082="Commercial AC (&gt;=65k to &lt;135,000k Btu/hr)",'Emission Factors'!$F$57,IF(Q2082="Commercial AC (&gt;=135,000k Btu/hr)",'Emission Factors'!$F$58,""))))))</f>
        <v/>
      </c>
      <c r="Y2082" s="211" t="str">
        <f>IF(Q2082="Room AC (window/wall)",'Emission Factors'!$G$53,IF(Q2082="Room AC (PTAC/PTHP)",'Emission Factors'!$G$54,IF(Q2082="Residential AC",'Emission Factors'!$G$55,IF(Q2082="Residential HP",'Emission Factors'!$G$56,IF(Q2082="Commercial AC (&gt;=65k to &lt;135,000k Btu/hr)",'Emission Factors'!$G$57,IF(Q2082="Commercial AC (&gt;=135,000k Btu/hr)",'Emission Factors'!$G$58,""))))))</f>
        <v/>
      </c>
      <c r="Z2082" s="96"/>
      <c r="AA2082" s="97" t="str">
        <f t="shared" si="321"/>
        <v/>
      </c>
      <c r="AB2082" s="97" t="str">
        <f t="shared" si="322"/>
        <v/>
      </c>
      <c r="AC2082" s="246" t="str">
        <f t="shared" si="323"/>
        <v/>
      </c>
      <c r="AD2082" s="97" t="str">
        <f t="shared" si="324"/>
        <v/>
      </c>
      <c r="AE2082" s="97" t="str">
        <f t="shared" si="325"/>
        <v/>
      </c>
      <c r="AF2082" s="252" t="str">
        <f t="shared" si="326"/>
        <v/>
      </c>
      <c r="AG2082" s="254" t="str">
        <f t="shared" si="327"/>
        <v/>
      </c>
      <c r="AH2082" s="248" t="str">
        <f t="shared" si="328"/>
        <v/>
      </c>
      <c r="AI2082" s="249" t="str">
        <f t="shared" si="329"/>
        <v/>
      </c>
    </row>
    <row r="2083" spans="2:35" x14ac:dyDescent="0.3">
      <c r="B2083" s="94"/>
      <c r="C2083" s="95"/>
      <c r="D2083" s="95"/>
      <c r="E2083" s="95"/>
      <c r="F2083" s="94"/>
      <c r="G2083" s="145"/>
      <c r="H2083" s="245"/>
      <c r="I2083" s="211" t="str">
        <f>IF(D2083="Room AC (window/wall)",'Emission Factors'!$E$53,IF(D2083="Room AC (PTAC/PTHP)",H2083,IF(D2083="Residential AC",'Emission Factors'!$E$55,IF(D2083="Residential HP",H2083,IF(D2083="Commercial AC (&gt;=65k to &lt;135,000k Btu/hr)",'Emission Factors'!$E$57,IF(D2083="Commercial AC (&gt;=135,000k Btu/hr)",'Emission Factors'!$E$58,""))))))</f>
        <v/>
      </c>
      <c r="J2083" s="96"/>
      <c r="K2083" s="211" t="str">
        <f>IF(ISBLANK(J2083),"",VLOOKUP(J2083,'Emission Factors'!$C$81:$G$221,4,FALSE))</f>
        <v/>
      </c>
      <c r="L2083" s="210" t="str">
        <f>IF(D2083="Room AC (window/wall)",'Emission Factors'!$F$53,IF(D2083="Room AC (PTAC/PTHP)",'Emission Factors'!$F$54,IF(D2083="Residential AC",'Emission Factors'!$F$55,IF(D2083="Residential HP",'Emission Factors'!$F$56,IF(D2083="Commercial AC (&gt;=65k to &lt;135,000k Btu/hr)",'Emission Factors'!$F$57,IF(D2083="Commercial AC (&gt;=135,000k Btu/hr)",'Emission Factors'!$F$58,""))))))</f>
        <v/>
      </c>
      <c r="M2083" s="211" t="str">
        <f>IF(D2083="Room AC (window/wall)",'Emission Factors'!$G$53,IF(D2083="Room AC (PTAC/PTHP)",'Emission Factors'!$G$54,IF(D2083="Residential AC",'Emission Factors'!$G$55,IF(D2083="Residential HP",'Emission Factors'!$G$56,IF(D2083="Commercial AC (&gt;=65k to &lt;135,000k Btu/hr)",'Emission Factors'!$G$57,IF(D2083="Commercial AC (&gt;=135,000k Btu/hr)",'Emission Factors'!$G$58,""))))))</f>
        <v/>
      </c>
      <c r="N2083" s="96"/>
      <c r="O2083" s="209" t="str">
        <f>IF(ISBLANK(D2083),"",(IF(D2083="Room AC (window/wall)",'Emission Factors'!$C$53,IF(D2083="Room AC (PTAC/PTHP)",'Emission Factors'!$C$54,IF(D2083="Residential AC",'Emission Factors'!$C$55,IF(D2083="Residential HP",'Emission Factors'!$C$56,IF(D2083="Commercial AC (&gt;=65k to &lt;135,000k Btu/hr)",'Emission Factors'!$C$57,IF(D2083="Commercial AC (&gt;=135,000k Btu/hr)",'Emission Factors'!$C$58,""))))))))</f>
        <v/>
      </c>
      <c r="P2083" s="209" t="str">
        <f t="shared" si="320"/>
        <v/>
      </c>
      <c r="Q2083" s="95"/>
      <c r="R2083" s="256"/>
      <c r="S2083" s="256"/>
      <c r="T2083" s="96"/>
      <c r="U2083" s="211" t="str">
        <f>IF(Q2083="Room AC (window/wall)",'Emission Factors'!$E$53,IF(AND(Q2083="Room AC (PTAC/PTHP)",ISBLANK(T2083)),"Error",IF(AND(Q2083="Room AC (PTAC/PTHP)",T2083&gt;0),T2083,IF(Q2083="Residential AC",'Emission Factors'!$E$55,IF(AND(Q2083="Residential HP",ISBLANK(T2083)),"Error",IF(AND(Q2083="Residential HP",T2083&gt;0),T2083,IF(Q2083="Commercial AC (&gt;=65k to &lt;135,000k Btu/hr)",'Emission Factors'!$E$57,IF(Q2083="Commercial AC (&gt;=135,000k Btu/hr)",'Emission Factors'!$E$58,""))))))))</f>
        <v/>
      </c>
      <c r="V2083" s="95"/>
      <c r="W2083" s="211" t="str">
        <f>IF(ISBLANK(V2083),"",VLOOKUP(V2083,'Emission Factors'!$C$81:$G$221,4,FALSE))</f>
        <v/>
      </c>
      <c r="X2083" s="210" t="str">
        <f>IF(Q2083="Room AC (window/wall)",'Emission Factors'!$F$53,IF(Q2083="Room AC (PTAC/PTHP)",'Emission Factors'!$F$54,IF(Q2083="Residential AC",'Emission Factors'!$F$55,IF(Q2083="Residential HP",'Emission Factors'!$F$56,IF(Q2083="Commercial AC (&gt;=65k to &lt;135,000k Btu/hr)",'Emission Factors'!$F$57,IF(Q2083="Commercial AC (&gt;=135,000k Btu/hr)",'Emission Factors'!$F$58,""))))))</f>
        <v/>
      </c>
      <c r="Y2083" s="211" t="str">
        <f>IF(Q2083="Room AC (window/wall)",'Emission Factors'!$G$53,IF(Q2083="Room AC (PTAC/PTHP)",'Emission Factors'!$G$54,IF(Q2083="Residential AC",'Emission Factors'!$G$55,IF(Q2083="Residential HP",'Emission Factors'!$G$56,IF(Q2083="Commercial AC (&gt;=65k to &lt;135,000k Btu/hr)",'Emission Factors'!$G$57,IF(Q2083="Commercial AC (&gt;=135,000k Btu/hr)",'Emission Factors'!$G$58,""))))))</f>
        <v/>
      </c>
      <c r="Z2083" s="96"/>
      <c r="AA2083" s="97" t="str">
        <f t="shared" si="321"/>
        <v/>
      </c>
      <c r="AB2083" s="97" t="str">
        <f t="shared" si="322"/>
        <v/>
      </c>
      <c r="AC2083" s="246" t="str">
        <f t="shared" si="323"/>
        <v/>
      </c>
      <c r="AD2083" s="97" t="str">
        <f t="shared" si="324"/>
        <v/>
      </c>
      <c r="AE2083" s="97" t="str">
        <f t="shared" si="325"/>
        <v/>
      </c>
      <c r="AF2083" s="252" t="str">
        <f t="shared" si="326"/>
        <v/>
      </c>
      <c r="AG2083" s="254" t="str">
        <f t="shared" si="327"/>
        <v/>
      </c>
      <c r="AH2083" s="248" t="str">
        <f t="shared" si="328"/>
        <v/>
      </c>
      <c r="AI2083" s="249" t="str">
        <f t="shared" si="329"/>
        <v/>
      </c>
    </row>
    <row r="2084" spans="2:35" x14ac:dyDescent="0.3">
      <c r="B2084" s="94"/>
      <c r="C2084" s="95"/>
      <c r="D2084" s="95"/>
      <c r="E2084" s="95"/>
      <c r="F2084" s="94"/>
      <c r="G2084" s="145"/>
      <c r="H2084" s="245"/>
      <c r="I2084" s="211" t="str">
        <f>IF(D2084="Room AC (window/wall)",'Emission Factors'!$E$53,IF(D2084="Room AC (PTAC/PTHP)",H2084,IF(D2084="Residential AC",'Emission Factors'!$E$55,IF(D2084="Residential HP",H2084,IF(D2084="Commercial AC (&gt;=65k to &lt;135,000k Btu/hr)",'Emission Factors'!$E$57,IF(D2084="Commercial AC (&gt;=135,000k Btu/hr)",'Emission Factors'!$E$58,""))))))</f>
        <v/>
      </c>
      <c r="J2084" s="96"/>
      <c r="K2084" s="211" t="str">
        <f>IF(ISBLANK(J2084),"",VLOOKUP(J2084,'Emission Factors'!$C$81:$G$221,4,FALSE))</f>
        <v/>
      </c>
      <c r="L2084" s="210" t="str">
        <f>IF(D2084="Room AC (window/wall)",'Emission Factors'!$F$53,IF(D2084="Room AC (PTAC/PTHP)",'Emission Factors'!$F$54,IF(D2084="Residential AC",'Emission Factors'!$F$55,IF(D2084="Residential HP",'Emission Factors'!$F$56,IF(D2084="Commercial AC (&gt;=65k to &lt;135,000k Btu/hr)",'Emission Factors'!$F$57,IF(D2084="Commercial AC (&gt;=135,000k Btu/hr)",'Emission Factors'!$F$58,""))))))</f>
        <v/>
      </c>
      <c r="M2084" s="211" t="str">
        <f>IF(D2084="Room AC (window/wall)",'Emission Factors'!$G$53,IF(D2084="Room AC (PTAC/PTHP)",'Emission Factors'!$G$54,IF(D2084="Residential AC",'Emission Factors'!$G$55,IF(D2084="Residential HP",'Emission Factors'!$G$56,IF(D2084="Commercial AC (&gt;=65k to &lt;135,000k Btu/hr)",'Emission Factors'!$G$57,IF(D2084="Commercial AC (&gt;=135,000k Btu/hr)",'Emission Factors'!$G$58,""))))))</f>
        <v/>
      </c>
      <c r="N2084" s="96"/>
      <c r="O2084" s="209" t="str">
        <f>IF(ISBLANK(D2084),"",(IF(D2084="Room AC (window/wall)",'Emission Factors'!$C$53,IF(D2084="Room AC (PTAC/PTHP)",'Emission Factors'!$C$54,IF(D2084="Residential AC",'Emission Factors'!$C$55,IF(D2084="Residential HP",'Emission Factors'!$C$56,IF(D2084="Commercial AC (&gt;=65k to &lt;135,000k Btu/hr)",'Emission Factors'!$C$57,IF(D2084="Commercial AC (&gt;=135,000k Btu/hr)",'Emission Factors'!$C$58,""))))))))</f>
        <v/>
      </c>
      <c r="P2084" s="209" t="str">
        <f t="shared" si="320"/>
        <v/>
      </c>
      <c r="Q2084" s="95"/>
      <c r="R2084" s="256"/>
      <c r="S2084" s="256"/>
      <c r="T2084" s="96"/>
      <c r="U2084" s="211" t="str">
        <f>IF(Q2084="Room AC (window/wall)",'Emission Factors'!$E$53,IF(AND(Q2084="Room AC (PTAC/PTHP)",ISBLANK(T2084)),"Error",IF(AND(Q2084="Room AC (PTAC/PTHP)",T2084&gt;0),T2084,IF(Q2084="Residential AC",'Emission Factors'!$E$55,IF(AND(Q2084="Residential HP",ISBLANK(T2084)),"Error",IF(AND(Q2084="Residential HP",T2084&gt;0),T2084,IF(Q2084="Commercial AC (&gt;=65k to &lt;135,000k Btu/hr)",'Emission Factors'!$E$57,IF(Q2084="Commercial AC (&gt;=135,000k Btu/hr)",'Emission Factors'!$E$58,""))))))))</f>
        <v/>
      </c>
      <c r="V2084" s="95"/>
      <c r="W2084" s="211" t="str">
        <f>IF(ISBLANK(V2084),"",VLOOKUP(V2084,'Emission Factors'!$C$81:$G$221,4,FALSE))</f>
        <v/>
      </c>
      <c r="X2084" s="210" t="str">
        <f>IF(Q2084="Room AC (window/wall)",'Emission Factors'!$F$53,IF(Q2084="Room AC (PTAC/PTHP)",'Emission Factors'!$F$54,IF(Q2084="Residential AC",'Emission Factors'!$F$55,IF(Q2084="Residential HP",'Emission Factors'!$F$56,IF(Q2084="Commercial AC (&gt;=65k to &lt;135,000k Btu/hr)",'Emission Factors'!$F$57,IF(Q2084="Commercial AC (&gt;=135,000k Btu/hr)",'Emission Factors'!$F$58,""))))))</f>
        <v/>
      </c>
      <c r="Y2084" s="211" t="str">
        <f>IF(Q2084="Room AC (window/wall)",'Emission Factors'!$G$53,IF(Q2084="Room AC (PTAC/PTHP)",'Emission Factors'!$G$54,IF(Q2084="Residential AC",'Emission Factors'!$G$55,IF(Q2084="Residential HP",'Emission Factors'!$G$56,IF(Q2084="Commercial AC (&gt;=65k to &lt;135,000k Btu/hr)",'Emission Factors'!$G$57,IF(Q2084="Commercial AC (&gt;=135,000k Btu/hr)",'Emission Factors'!$G$58,""))))))</f>
        <v/>
      </c>
      <c r="Z2084" s="96"/>
      <c r="AA2084" s="97" t="str">
        <f t="shared" si="321"/>
        <v/>
      </c>
      <c r="AB2084" s="97" t="str">
        <f t="shared" si="322"/>
        <v/>
      </c>
      <c r="AC2084" s="246" t="str">
        <f t="shared" si="323"/>
        <v/>
      </c>
      <c r="AD2084" s="97" t="str">
        <f t="shared" si="324"/>
        <v/>
      </c>
      <c r="AE2084" s="97" t="str">
        <f t="shared" si="325"/>
        <v/>
      </c>
      <c r="AF2084" s="252" t="str">
        <f t="shared" si="326"/>
        <v/>
      </c>
      <c r="AG2084" s="254" t="str">
        <f t="shared" si="327"/>
        <v/>
      </c>
      <c r="AH2084" s="248" t="str">
        <f t="shared" si="328"/>
        <v/>
      </c>
      <c r="AI2084" s="249" t="str">
        <f t="shared" si="329"/>
        <v/>
      </c>
    </row>
    <row r="2085" spans="2:35" x14ac:dyDescent="0.3">
      <c r="B2085" s="94"/>
      <c r="C2085" s="95"/>
      <c r="D2085" s="95"/>
      <c r="E2085" s="95"/>
      <c r="F2085" s="94"/>
      <c r="G2085" s="145"/>
      <c r="H2085" s="245"/>
      <c r="I2085" s="211" t="str">
        <f>IF(D2085="Room AC (window/wall)",'Emission Factors'!$E$53,IF(D2085="Room AC (PTAC/PTHP)",H2085,IF(D2085="Residential AC",'Emission Factors'!$E$55,IF(D2085="Residential HP",H2085,IF(D2085="Commercial AC (&gt;=65k to &lt;135,000k Btu/hr)",'Emission Factors'!$E$57,IF(D2085="Commercial AC (&gt;=135,000k Btu/hr)",'Emission Factors'!$E$58,""))))))</f>
        <v/>
      </c>
      <c r="J2085" s="96"/>
      <c r="K2085" s="211" t="str">
        <f>IF(ISBLANK(J2085),"",VLOOKUP(J2085,'Emission Factors'!$C$81:$G$221,4,FALSE))</f>
        <v/>
      </c>
      <c r="L2085" s="210" t="str">
        <f>IF(D2085="Room AC (window/wall)",'Emission Factors'!$F$53,IF(D2085="Room AC (PTAC/PTHP)",'Emission Factors'!$F$54,IF(D2085="Residential AC",'Emission Factors'!$F$55,IF(D2085="Residential HP",'Emission Factors'!$F$56,IF(D2085="Commercial AC (&gt;=65k to &lt;135,000k Btu/hr)",'Emission Factors'!$F$57,IF(D2085="Commercial AC (&gt;=135,000k Btu/hr)",'Emission Factors'!$F$58,""))))))</f>
        <v/>
      </c>
      <c r="M2085" s="211" t="str">
        <f>IF(D2085="Room AC (window/wall)",'Emission Factors'!$G$53,IF(D2085="Room AC (PTAC/PTHP)",'Emission Factors'!$G$54,IF(D2085="Residential AC",'Emission Factors'!$G$55,IF(D2085="Residential HP",'Emission Factors'!$G$56,IF(D2085="Commercial AC (&gt;=65k to &lt;135,000k Btu/hr)",'Emission Factors'!$G$57,IF(D2085="Commercial AC (&gt;=135,000k Btu/hr)",'Emission Factors'!$G$58,""))))))</f>
        <v/>
      </c>
      <c r="N2085" s="96"/>
      <c r="O2085" s="209" t="str">
        <f>IF(ISBLANK(D2085),"",(IF(D2085="Room AC (window/wall)",'Emission Factors'!$C$53,IF(D2085="Room AC (PTAC/PTHP)",'Emission Factors'!$C$54,IF(D2085="Residential AC",'Emission Factors'!$C$55,IF(D2085="Residential HP",'Emission Factors'!$C$56,IF(D2085="Commercial AC (&gt;=65k to &lt;135,000k Btu/hr)",'Emission Factors'!$C$57,IF(D2085="Commercial AC (&gt;=135,000k Btu/hr)",'Emission Factors'!$C$58,""))))))))</f>
        <v/>
      </c>
      <c r="P2085" s="209" t="str">
        <f t="shared" si="320"/>
        <v/>
      </c>
      <c r="Q2085" s="95"/>
      <c r="R2085" s="256"/>
      <c r="S2085" s="256"/>
      <c r="T2085" s="96"/>
      <c r="U2085" s="211" t="str">
        <f>IF(Q2085="Room AC (window/wall)",'Emission Factors'!$E$53,IF(AND(Q2085="Room AC (PTAC/PTHP)",ISBLANK(T2085)),"Error",IF(AND(Q2085="Room AC (PTAC/PTHP)",T2085&gt;0),T2085,IF(Q2085="Residential AC",'Emission Factors'!$E$55,IF(AND(Q2085="Residential HP",ISBLANK(T2085)),"Error",IF(AND(Q2085="Residential HP",T2085&gt;0),T2085,IF(Q2085="Commercial AC (&gt;=65k to &lt;135,000k Btu/hr)",'Emission Factors'!$E$57,IF(Q2085="Commercial AC (&gt;=135,000k Btu/hr)",'Emission Factors'!$E$58,""))))))))</f>
        <v/>
      </c>
      <c r="V2085" s="95"/>
      <c r="W2085" s="211" t="str">
        <f>IF(ISBLANK(V2085),"",VLOOKUP(V2085,'Emission Factors'!$C$81:$G$221,4,FALSE))</f>
        <v/>
      </c>
      <c r="X2085" s="210" t="str">
        <f>IF(Q2085="Room AC (window/wall)",'Emission Factors'!$F$53,IF(Q2085="Room AC (PTAC/PTHP)",'Emission Factors'!$F$54,IF(Q2085="Residential AC",'Emission Factors'!$F$55,IF(Q2085="Residential HP",'Emission Factors'!$F$56,IF(Q2085="Commercial AC (&gt;=65k to &lt;135,000k Btu/hr)",'Emission Factors'!$F$57,IF(Q2085="Commercial AC (&gt;=135,000k Btu/hr)",'Emission Factors'!$F$58,""))))))</f>
        <v/>
      </c>
      <c r="Y2085" s="211" t="str">
        <f>IF(Q2085="Room AC (window/wall)",'Emission Factors'!$G$53,IF(Q2085="Room AC (PTAC/PTHP)",'Emission Factors'!$G$54,IF(Q2085="Residential AC",'Emission Factors'!$G$55,IF(Q2085="Residential HP",'Emission Factors'!$G$56,IF(Q2085="Commercial AC (&gt;=65k to &lt;135,000k Btu/hr)",'Emission Factors'!$G$57,IF(Q2085="Commercial AC (&gt;=135,000k Btu/hr)",'Emission Factors'!$G$58,""))))))</f>
        <v/>
      </c>
      <c r="Z2085" s="96"/>
      <c r="AA2085" s="97" t="str">
        <f t="shared" si="321"/>
        <v/>
      </c>
      <c r="AB2085" s="97" t="str">
        <f t="shared" si="322"/>
        <v/>
      </c>
      <c r="AC2085" s="246" t="str">
        <f t="shared" si="323"/>
        <v/>
      </c>
      <c r="AD2085" s="97" t="str">
        <f t="shared" si="324"/>
        <v/>
      </c>
      <c r="AE2085" s="97" t="str">
        <f t="shared" si="325"/>
        <v/>
      </c>
      <c r="AF2085" s="252" t="str">
        <f t="shared" si="326"/>
        <v/>
      </c>
      <c r="AG2085" s="254" t="str">
        <f t="shared" si="327"/>
        <v/>
      </c>
      <c r="AH2085" s="248" t="str">
        <f t="shared" si="328"/>
        <v/>
      </c>
      <c r="AI2085" s="249" t="str">
        <f t="shared" si="329"/>
        <v/>
      </c>
    </row>
    <row r="2086" spans="2:35" x14ac:dyDescent="0.3">
      <c r="B2086" s="94"/>
      <c r="C2086" s="95"/>
      <c r="D2086" s="95"/>
      <c r="E2086" s="95"/>
      <c r="F2086" s="94"/>
      <c r="G2086" s="145"/>
      <c r="H2086" s="245"/>
      <c r="I2086" s="211" t="str">
        <f>IF(D2086="Room AC (window/wall)",'Emission Factors'!$E$53,IF(D2086="Room AC (PTAC/PTHP)",H2086,IF(D2086="Residential AC",'Emission Factors'!$E$55,IF(D2086="Residential HP",H2086,IF(D2086="Commercial AC (&gt;=65k to &lt;135,000k Btu/hr)",'Emission Factors'!$E$57,IF(D2086="Commercial AC (&gt;=135,000k Btu/hr)",'Emission Factors'!$E$58,""))))))</f>
        <v/>
      </c>
      <c r="J2086" s="96"/>
      <c r="K2086" s="211" t="str">
        <f>IF(ISBLANK(J2086),"",VLOOKUP(J2086,'Emission Factors'!$C$81:$G$221,4,FALSE))</f>
        <v/>
      </c>
      <c r="L2086" s="210" t="str">
        <f>IF(D2086="Room AC (window/wall)",'Emission Factors'!$F$53,IF(D2086="Room AC (PTAC/PTHP)",'Emission Factors'!$F$54,IF(D2086="Residential AC",'Emission Factors'!$F$55,IF(D2086="Residential HP",'Emission Factors'!$F$56,IF(D2086="Commercial AC (&gt;=65k to &lt;135,000k Btu/hr)",'Emission Factors'!$F$57,IF(D2086="Commercial AC (&gt;=135,000k Btu/hr)",'Emission Factors'!$F$58,""))))))</f>
        <v/>
      </c>
      <c r="M2086" s="211" t="str">
        <f>IF(D2086="Room AC (window/wall)",'Emission Factors'!$G$53,IF(D2086="Room AC (PTAC/PTHP)",'Emission Factors'!$G$54,IF(D2086="Residential AC",'Emission Factors'!$G$55,IF(D2086="Residential HP",'Emission Factors'!$G$56,IF(D2086="Commercial AC (&gt;=65k to &lt;135,000k Btu/hr)",'Emission Factors'!$G$57,IF(D2086="Commercial AC (&gt;=135,000k Btu/hr)",'Emission Factors'!$G$58,""))))))</f>
        <v/>
      </c>
      <c r="N2086" s="96"/>
      <c r="O2086" s="209" t="str">
        <f>IF(ISBLANK(D2086),"",(IF(D2086="Room AC (window/wall)",'Emission Factors'!$C$53,IF(D2086="Room AC (PTAC/PTHP)",'Emission Factors'!$C$54,IF(D2086="Residential AC",'Emission Factors'!$C$55,IF(D2086="Residential HP",'Emission Factors'!$C$56,IF(D2086="Commercial AC (&gt;=65k to &lt;135,000k Btu/hr)",'Emission Factors'!$C$57,IF(D2086="Commercial AC (&gt;=135,000k Btu/hr)",'Emission Factors'!$C$58,""))))))))</f>
        <v/>
      </c>
      <c r="P2086" s="209" t="str">
        <f t="shared" si="320"/>
        <v/>
      </c>
      <c r="Q2086" s="95"/>
      <c r="R2086" s="256"/>
      <c r="S2086" s="256"/>
      <c r="T2086" s="96"/>
      <c r="U2086" s="211" t="str">
        <f>IF(Q2086="Room AC (window/wall)",'Emission Factors'!$E$53,IF(AND(Q2086="Room AC (PTAC/PTHP)",ISBLANK(T2086)),"Error",IF(AND(Q2086="Room AC (PTAC/PTHP)",T2086&gt;0),T2086,IF(Q2086="Residential AC",'Emission Factors'!$E$55,IF(AND(Q2086="Residential HP",ISBLANK(T2086)),"Error",IF(AND(Q2086="Residential HP",T2086&gt;0),T2086,IF(Q2086="Commercial AC (&gt;=65k to &lt;135,000k Btu/hr)",'Emission Factors'!$E$57,IF(Q2086="Commercial AC (&gt;=135,000k Btu/hr)",'Emission Factors'!$E$58,""))))))))</f>
        <v/>
      </c>
      <c r="V2086" s="95"/>
      <c r="W2086" s="211" t="str">
        <f>IF(ISBLANK(V2086),"",VLOOKUP(V2086,'Emission Factors'!$C$81:$G$221,4,FALSE))</f>
        <v/>
      </c>
      <c r="X2086" s="210" t="str">
        <f>IF(Q2086="Room AC (window/wall)",'Emission Factors'!$F$53,IF(Q2086="Room AC (PTAC/PTHP)",'Emission Factors'!$F$54,IF(Q2086="Residential AC",'Emission Factors'!$F$55,IF(Q2086="Residential HP",'Emission Factors'!$F$56,IF(Q2086="Commercial AC (&gt;=65k to &lt;135,000k Btu/hr)",'Emission Factors'!$F$57,IF(Q2086="Commercial AC (&gt;=135,000k Btu/hr)",'Emission Factors'!$F$58,""))))))</f>
        <v/>
      </c>
      <c r="Y2086" s="211" t="str">
        <f>IF(Q2086="Room AC (window/wall)",'Emission Factors'!$G$53,IF(Q2086="Room AC (PTAC/PTHP)",'Emission Factors'!$G$54,IF(Q2086="Residential AC",'Emission Factors'!$G$55,IF(Q2086="Residential HP",'Emission Factors'!$G$56,IF(Q2086="Commercial AC (&gt;=65k to &lt;135,000k Btu/hr)",'Emission Factors'!$G$57,IF(Q2086="Commercial AC (&gt;=135,000k Btu/hr)",'Emission Factors'!$G$58,""))))))</f>
        <v/>
      </c>
      <c r="Z2086" s="96"/>
      <c r="AA2086" s="97" t="str">
        <f t="shared" si="321"/>
        <v/>
      </c>
      <c r="AB2086" s="97" t="str">
        <f t="shared" si="322"/>
        <v/>
      </c>
      <c r="AC2086" s="246" t="str">
        <f t="shared" si="323"/>
        <v/>
      </c>
      <c r="AD2086" s="97" t="str">
        <f t="shared" si="324"/>
        <v/>
      </c>
      <c r="AE2086" s="97" t="str">
        <f t="shared" si="325"/>
        <v/>
      </c>
      <c r="AF2086" s="252" t="str">
        <f t="shared" si="326"/>
        <v/>
      </c>
      <c r="AG2086" s="254" t="str">
        <f t="shared" si="327"/>
        <v/>
      </c>
      <c r="AH2086" s="248" t="str">
        <f t="shared" si="328"/>
        <v/>
      </c>
      <c r="AI2086" s="249" t="str">
        <f t="shared" si="329"/>
        <v/>
      </c>
    </row>
    <row r="2087" spans="2:35" x14ac:dyDescent="0.3">
      <c r="B2087" s="94"/>
      <c r="C2087" s="95"/>
      <c r="D2087" s="95"/>
      <c r="E2087" s="95"/>
      <c r="F2087" s="94"/>
      <c r="G2087" s="145"/>
      <c r="H2087" s="245"/>
      <c r="I2087" s="211" t="str">
        <f>IF(D2087="Room AC (window/wall)",'Emission Factors'!$E$53,IF(D2087="Room AC (PTAC/PTHP)",H2087,IF(D2087="Residential AC",'Emission Factors'!$E$55,IF(D2087="Residential HP",H2087,IF(D2087="Commercial AC (&gt;=65k to &lt;135,000k Btu/hr)",'Emission Factors'!$E$57,IF(D2087="Commercial AC (&gt;=135,000k Btu/hr)",'Emission Factors'!$E$58,""))))))</f>
        <v/>
      </c>
      <c r="J2087" s="96"/>
      <c r="K2087" s="211" t="str">
        <f>IF(ISBLANK(J2087),"",VLOOKUP(J2087,'Emission Factors'!$C$81:$G$221,4,FALSE))</f>
        <v/>
      </c>
      <c r="L2087" s="210" t="str">
        <f>IF(D2087="Room AC (window/wall)",'Emission Factors'!$F$53,IF(D2087="Room AC (PTAC/PTHP)",'Emission Factors'!$F$54,IF(D2087="Residential AC",'Emission Factors'!$F$55,IF(D2087="Residential HP",'Emission Factors'!$F$56,IF(D2087="Commercial AC (&gt;=65k to &lt;135,000k Btu/hr)",'Emission Factors'!$F$57,IF(D2087="Commercial AC (&gt;=135,000k Btu/hr)",'Emission Factors'!$F$58,""))))))</f>
        <v/>
      </c>
      <c r="M2087" s="211" t="str">
        <f>IF(D2087="Room AC (window/wall)",'Emission Factors'!$G$53,IF(D2087="Room AC (PTAC/PTHP)",'Emission Factors'!$G$54,IF(D2087="Residential AC",'Emission Factors'!$G$55,IF(D2087="Residential HP",'Emission Factors'!$G$56,IF(D2087="Commercial AC (&gt;=65k to &lt;135,000k Btu/hr)",'Emission Factors'!$G$57,IF(D2087="Commercial AC (&gt;=135,000k Btu/hr)",'Emission Factors'!$G$58,""))))))</f>
        <v/>
      </c>
      <c r="N2087" s="96"/>
      <c r="O2087" s="209" t="str">
        <f>IF(ISBLANK(D2087),"",(IF(D2087="Room AC (window/wall)",'Emission Factors'!$C$53,IF(D2087="Room AC (PTAC/PTHP)",'Emission Factors'!$C$54,IF(D2087="Residential AC",'Emission Factors'!$C$55,IF(D2087="Residential HP",'Emission Factors'!$C$56,IF(D2087="Commercial AC (&gt;=65k to &lt;135,000k Btu/hr)",'Emission Factors'!$C$57,IF(D2087="Commercial AC (&gt;=135,000k Btu/hr)",'Emission Factors'!$C$58,""))))))))</f>
        <v/>
      </c>
      <c r="P2087" s="209" t="str">
        <f t="shared" si="320"/>
        <v/>
      </c>
      <c r="Q2087" s="95"/>
      <c r="R2087" s="256"/>
      <c r="S2087" s="256"/>
      <c r="T2087" s="96"/>
      <c r="U2087" s="211" t="str">
        <f>IF(Q2087="Room AC (window/wall)",'Emission Factors'!$E$53,IF(AND(Q2087="Room AC (PTAC/PTHP)",ISBLANK(T2087)),"Error",IF(AND(Q2087="Room AC (PTAC/PTHP)",T2087&gt;0),T2087,IF(Q2087="Residential AC",'Emission Factors'!$E$55,IF(AND(Q2087="Residential HP",ISBLANK(T2087)),"Error",IF(AND(Q2087="Residential HP",T2087&gt;0),T2087,IF(Q2087="Commercial AC (&gt;=65k to &lt;135,000k Btu/hr)",'Emission Factors'!$E$57,IF(Q2087="Commercial AC (&gt;=135,000k Btu/hr)",'Emission Factors'!$E$58,""))))))))</f>
        <v/>
      </c>
      <c r="V2087" s="95"/>
      <c r="W2087" s="211" t="str">
        <f>IF(ISBLANK(V2087),"",VLOOKUP(V2087,'Emission Factors'!$C$81:$G$221,4,FALSE))</f>
        <v/>
      </c>
      <c r="X2087" s="210" t="str">
        <f>IF(Q2087="Room AC (window/wall)",'Emission Factors'!$F$53,IF(Q2087="Room AC (PTAC/PTHP)",'Emission Factors'!$F$54,IF(Q2087="Residential AC",'Emission Factors'!$F$55,IF(Q2087="Residential HP",'Emission Factors'!$F$56,IF(Q2087="Commercial AC (&gt;=65k to &lt;135,000k Btu/hr)",'Emission Factors'!$F$57,IF(Q2087="Commercial AC (&gt;=135,000k Btu/hr)",'Emission Factors'!$F$58,""))))))</f>
        <v/>
      </c>
      <c r="Y2087" s="211" t="str">
        <f>IF(Q2087="Room AC (window/wall)",'Emission Factors'!$G$53,IF(Q2087="Room AC (PTAC/PTHP)",'Emission Factors'!$G$54,IF(Q2087="Residential AC",'Emission Factors'!$G$55,IF(Q2087="Residential HP",'Emission Factors'!$G$56,IF(Q2087="Commercial AC (&gt;=65k to &lt;135,000k Btu/hr)",'Emission Factors'!$G$57,IF(Q2087="Commercial AC (&gt;=135,000k Btu/hr)",'Emission Factors'!$G$58,""))))))</f>
        <v/>
      </c>
      <c r="Z2087" s="96"/>
      <c r="AA2087" s="97" t="str">
        <f t="shared" si="321"/>
        <v/>
      </c>
      <c r="AB2087" s="97" t="str">
        <f t="shared" si="322"/>
        <v/>
      </c>
      <c r="AC2087" s="246" t="str">
        <f t="shared" si="323"/>
        <v/>
      </c>
      <c r="AD2087" s="97" t="str">
        <f t="shared" si="324"/>
        <v/>
      </c>
      <c r="AE2087" s="97" t="str">
        <f t="shared" si="325"/>
        <v/>
      </c>
      <c r="AF2087" s="252" t="str">
        <f t="shared" si="326"/>
        <v/>
      </c>
      <c r="AG2087" s="254" t="str">
        <f t="shared" si="327"/>
        <v/>
      </c>
      <c r="AH2087" s="248" t="str">
        <f t="shared" si="328"/>
        <v/>
      </c>
      <c r="AI2087" s="249" t="str">
        <f t="shared" si="329"/>
        <v/>
      </c>
    </row>
    <row r="2088" spans="2:35" x14ac:dyDescent="0.3">
      <c r="B2088" s="94"/>
      <c r="C2088" s="95"/>
      <c r="D2088" s="95"/>
      <c r="E2088" s="95"/>
      <c r="F2088" s="94"/>
      <c r="G2088" s="145"/>
      <c r="H2088" s="245"/>
      <c r="I2088" s="211" t="str">
        <f>IF(D2088="Room AC (window/wall)",'Emission Factors'!$E$53,IF(D2088="Room AC (PTAC/PTHP)",H2088,IF(D2088="Residential AC",'Emission Factors'!$E$55,IF(D2088="Residential HP",H2088,IF(D2088="Commercial AC (&gt;=65k to &lt;135,000k Btu/hr)",'Emission Factors'!$E$57,IF(D2088="Commercial AC (&gt;=135,000k Btu/hr)",'Emission Factors'!$E$58,""))))))</f>
        <v/>
      </c>
      <c r="J2088" s="96"/>
      <c r="K2088" s="211" t="str">
        <f>IF(ISBLANK(J2088),"",VLOOKUP(J2088,'Emission Factors'!$C$81:$G$221,4,FALSE))</f>
        <v/>
      </c>
      <c r="L2088" s="210" t="str">
        <f>IF(D2088="Room AC (window/wall)",'Emission Factors'!$F$53,IF(D2088="Room AC (PTAC/PTHP)",'Emission Factors'!$F$54,IF(D2088="Residential AC",'Emission Factors'!$F$55,IF(D2088="Residential HP",'Emission Factors'!$F$56,IF(D2088="Commercial AC (&gt;=65k to &lt;135,000k Btu/hr)",'Emission Factors'!$F$57,IF(D2088="Commercial AC (&gt;=135,000k Btu/hr)",'Emission Factors'!$F$58,""))))))</f>
        <v/>
      </c>
      <c r="M2088" s="211" t="str">
        <f>IF(D2088="Room AC (window/wall)",'Emission Factors'!$G$53,IF(D2088="Room AC (PTAC/PTHP)",'Emission Factors'!$G$54,IF(D2088="Residential AC",'Emission Factors'!$G$55,IF(D2088="Residential HP",'Emission Factors'!$G$56,IF(D2088="Commercial AC (&gt;=65k to &lt;135,000k Btu/hr)",'Emission Factors'!$G$57,IF(D2088="Commercial AC (&gt;=135,000k Btu/hr)",'Emission Factors'!$G$58,""))))))</f>
        <v/>
      </c>
      <c r="N2088" s="96"/>
      <c r="O2088" s="209" t="str">
        <f>IF(ISBLANK(D2088),"",(IF(D2088="Room AC (window/wall)",'Emission Factors'!$C$53,IF(D2088="Room AC (PTAC/PTHP)",'Emission Factors'!$C$54,IF(D2088="Residential AC",'Emission Factors'!$C$55,IF(D2088="Residential HP",'Emission Factors'!$C$56,IF(D2088="Commercial AC (&gt;=65k to &lt;135,000k Btu/hr)",'Emission Factors'!$C$57,IF(D2088="Commercial AC (&gt;=135,000k Btu/hr)",'Emission Factors'!$C$58,""))))))))</f>
        <v/>
      </c>
      <c r="P2088" s="209" t="str">
        <f t="shared" si="320"/>
        <v/>
      </c>
      <c r="Q2088" s="95"/>
      <c r="R2088" s="256"/>
      <c r="S2088" s="256"/>
      <c r="T2088" s="96"/>
      <c r="U2088" s="211" t="str">
        <f>IF(Q2088="Room AC (window/wall)",'Emission Factors'!$E$53,IF(AND(Q2088="Room AC (PTAC/PTHP)",ISBLANK(T2088)),"Error",IF(AND(Q2088="Room AC (PTAC/PTHP)",T2088&gt;0),T2088,IF(Q2088="Residential AC",'Emission Factors'!$E$55,IF(AND(Q2088="Residential HP",ISBLANK(T2088)),"Error",IF(AND(Q2088="Residential HP",T2088&gt;0),T2088,IF(Q2088="Commercial AC (&gt;=65k to &lt;135,000k Btu/hr)",'Emission Factors'!$E$57,IF(Q2088="Commercial AC (&gt;=135,000k Btu/hr)",'Emission Factors'!$E$58,""))))))))</f>
        <v/>
      </c>
      <c r="V2088" s="95"/>
      <c r="W2088" s="211" t="str">
        <f>IF(ISBLANK(V2088),"",VLOOKUP(V2088,'Emission Factors'!$C$81:$G$221,4,FALSE))</f>
        <v/>
      </c>
      <c r="X2088" s="210" t="str">
        <f>IF(Q2088="Room AC (window/wall)",'Emission Factors'!$F$53,IF(Q2088="Room AC (PTAC/PTHP)",'Emission Factors'!$F$54,IF(Q2088="Residential AC",'Emission Factors'!$F$55,IF(Q2088="Residential HP",'Emission Factors'!$F$56,IF(Q2088="Commercial AC (&gt;=65k to &lt;135,000k Btu/hr)",'Emission Factors'!$F$57,IF(Q2088="Commercial AC (&gt;=135,000k Btu/hr)",'Emission Factors'!$F$58,""))))))</f>
        <v/>
      </c>
      <c r="Y2088" s="211" t="str">
        <f>IF(Q2088="Room AC (window/wall)",'Emission Factors'!$G$53,IF(Q2088="Room AC (PTAC/PTHP)",'Emission Factors'!$G$54,IF(Q2088="Residential AC",'Emission Factors'!$G$55,IF(Q2088="Residential HP",'Emission Factors'!$G$56,IF(Q2088="Commercial AC (&gt;=65k to &lt;135,000k Btu/hr)",'Emission Factors'!$G$57,IF(Q2088="Commercial AC (&gt;=135,000k Btu/hr)",'Emission Factors'!$G$58,""))))))</f>
        <v/>
      </c>
      <c r="Z2088" s="96"/>
      <c r="AA2088" s="97" t="str">
        <f t="shared" si="321"/>
        <v/>
      </c>
      <c r="AB2088" s="97" t="str">
        <f t="shared" si="322"/>
        <v/>
      </c>
      <c r="AC2088" s="246" t="str">
        <f t="shared" si="323"/>
        <v/>
      </c>
      <c r="AD2088" s="97" t="str">
        <f t="shared" si="324"/>
        <v/>
      </c>
      <c r="AE2088" s="97" t="str">
        <f t="shared" si="325"/>
        <v/>
      </c>
      <c r="AF2088" s="252" t="str">
        <f t="shared" si="326"/>
        <v/>
      </c>
      <c r="AG2088" s="254" t="str">
        <f t="shared" si="327"/>
        <v/>
      </c>
      <c r="AH2088" s="248" t="str">
        <f t="shared" si="328"/>
        <v/>
      </c>
      <c r="AI2088" s="249" t="str">
        <f t="shared" si="329"/>
        <v/>
      </c>
    </row>
    <row r="2089" spans="2:35" x14ac:dyDescent="0.3">
      <c r="B2089" s="94"/>
      <c r="C2089" s="95"/>
      <c r="D2089" s="95"/>
      <c r="E2089" s="95"/>
      <c r="F2089" s="94"/>
      <c r="G2089" s="145"/>
      <c r="H2089" s="245"/>
      <c r="I2089" s="211" t="str">
        <f>IF(D2089="Room AC (window/wall)",'Emission Factors'!$E$53,IF(D2089="Room AC (PTAC/PTHP)",H2089,IF(D2089="Residential AC",'Emission Factors'!$E$55,IF(D2089="Residential HP",H2089,IF(D2089="Commercial AC (&gt;=65k to &lt;135,000k Btu/hr)",'Emission Factors'!$E$57,IF(D2089="Commercial AC (&gt;=135,000k Btu/hr)",'Emission Factors'!$E$58,""))))))</f>
        <v/>
      </c>
      <c r="J2089" s="96"/>
      <c r="K2089" s="211" t="str">
        <f>IF(ISBLANK(J2089),"",VLOOKUP(J2089,'Emission Factors'!$C$81:$G$221,4,FALSE))</f>
        <v/>
      </c>
      <c r="L2089" s="210" t="str">
        <f>IF(D2089="Room AC (window/wall)",'Emission Factors'!$F$53,IF(D2089="Room AC (PTAC/PTHP)",'Emission Factors'!$F$54,IF(D2089="Residential AC",'Emission Factors'!$F$55,IF(D2089="Residential HP",'Emission Factors'!$F$56,IF(D2089="Commercial AC (&gt;=65k to &lt;135,000k Btu/hr)",'Emission Factors'!$F$57,IF(D2089="Commercial AC (&gt;=135,000k Btu/hr)",'Emission Factors'!$F$58,""))))))</f>
        <v/>
      </c>
      <c r="M2089" s="211" t="str">
        <f>IF(D2089="Room AC (window/wall)",'Emission Factors'!$G$53,IF(D2089="Room AC (PTAC/PTHP)",'Emission Factors'!$G$54,IF(D2089="Residential AC",'Emission Factors'!$G$55,IF(D2089="Residential HP",'Emission Factors'!$G$56,IF(D2089="Commercial AC (&gt;=65k to &lt;135,000k Btu/hr)",'Emission Factors'!$G$57,IF(D2089="Commercial AC (&gt;=135,000k Btu/hr)",'Emission Factors'!$G$58,""))))))</f>
        <v/>
      </c>
      <c r="N2089" s="96"/>
      <c r="O2089" s="209" t="str">
        <f>IF(ISBLANK(D2089),"",(IF(D2089="Room AC (window/wall)",'Emission Factors'!$C$53,IF(D2089="Room AC (PTAC/PTHP)",'Emission Factors'!$C$54,IF(D2089="Residential AC",'Emission Factors'!$C$55,IF(D2089="Residential HP",'Emission Factors'!$C$56,IF(D2089="Commercial AC (&gt;=65k to &lt;135,000k Btu/hr)",'Emission Factors'!$C$57,IF(D2089="Commercial AC (&gt;=135,000k Btu/hr)",'Emission Factors'!$C$58,""))))))))</f>
        <v/>
      </c>
      <c r="P2089" s="209" t="str">
        <f t="shared" si="320"/>
        <v/>
      </c>
      <c r="Q2089" s="95"/>
      <c r="R2089" s="256"/>
      <c r="S2089" s="256"/>
      <c r="T2089" s="96"/>
      <c r="U2089" s="211" t="str">
        <f>IF(Q2089="Room AC (window/wall)",'Emission Factors'!$E$53,IF(AND(Q2089="Room AC (PTAC/PTHP)",ISBLANK(T2089)),"Error",IF(AND(Q2089="Room AC (PTAC/PTHP)",T2089&gt;0),T2089,IF(Q2089="Residential AC",'Emission Factors'!$E$55,IF(AND(Q2089="Residential HP",ISBLANK(T2089)),"Error",IF(AND(Q2089="Residential HP",T2089&gt;0),T2089,IF(Q2089="Commercial AC (&gt;=65k to &lt;135,000k Btu/hr)",'Emission Factors'!$E$57,IF(Q2089="Commercial AC (&gt;=135,000k Btu/hr)",'Emission Factors'!$E$58,""))))))))</f>
        <v/>
      </c>
      <c r="V2089" s="95"/>
      <c r="W2089" s="211" t="str">
        <f>IF(ISBLANK(V2089),"",VLOOKUP(V2089,'Emission Factors'!$C$81:$G$221,4,FALSE))</f>
        <v/>
      </c>
      <c r="X2089" s="210" t="str">
        <f>IF(Q2089="Room AC (window/wall)",'Emission Factors'!$F$53,IF(Q2089="Room AC (PTAC/PTHP)",'Emission Factors'!$F$54,IF(Q2089="Residential AC",'Emission Factors'!$F$55,IF(Q2089="Residential HP",'Emission Factors'!$F$56,IF(Q2089="Commercial AC (&gt;=65k to &lt;135,000k Btu/hr)",'Emission Factors'!$F$57,IF(Q2089="Commercial AC (&gt;=135,000k Btu/hr)",'Emission Factors'!$F$58,""))))))</f>
        <v/>
      </c>
      <c r="Y2089" s="211" t="str">
        <f>IF(Q2089="Room AC (window/wall)",'Emission Factors'!$G$53,IF(Q2089="Room AC (PTAC/PTHP)",'Emission Factors'!$G$54,IF(Q2089="Residential AC",'Emission Factors'!$G$55,IF(Q2089="Residential HP",'Emission Factors'!$G$56,IF(Q2089="Commercial AC (&gt;=65k to &lt;135,000k Btu/hr)",'Emission Factors'!$G$57,IF(Q2089="Commercial AC (&gt;=135,000k Btu/hr)",'Emission Factors'!$G$58,""))))))</f>
        <v/>
      </c>
      <c r="Z2089" s="96"/>
      <c r="AA2089" s="97" t="str">
        <f t="shared" si="321"/>
        <v/>
      </c>
      <c r="AB2089" s="97" t="str">
        <f t="shared" si="322"/>
        <v/>
      </c>
      <c r="AC2089" s="246" t="str">
        <f t="shared" si="323"/>
        <v/>
      </c>
      <c r="AD2089" s="97" t="str">
        <f t="shared" si="324"/>
        <v/>
      </c>
      <c r="AE2089" s="97" t="str">
        <f t="shared" si="325"/>
        <v/>
      </c>
      <c r="AF2089" s="252" t="str">
        <f t="shared" si="326"/>
        <v/>
      </c>
      <c r="AG2089" s="254" t="str">
        <f t="shared" si="327"/>
        <v/>
      </c>
      <c r="AH2089" s="248" t="str">
        <f t="shared" si="328"/>
        <v/>
      </c>
      <c r="AI2089" s="249" t="str">
        <f t="shared" si="329"/>
        <v/>
      </c>
    </row>
    <row r="2090" spans="2:35" x14ac:dyDescent="0.3">
      <c r="B2090" s="94"/>
      <c r="C2090" s="95"/>
      <c r="D2090" s="95"/>
      <c r="E2090" s="95"/>
      <c r="F2090" s="94"/>
      <c r="G2090" s="145"/>
      <c r="H2090" s="245"/>
      <c r="I2090" s="211" t="str">
        <f>IF(D2090="Room AC (window/wall)",'Emission Factors'!$E$53,IF(D2090="Room AC (PTAC/PTHP)",H2090,IF(D2090="Residential AC",'Emission Factors'!$E$55,IF(D2090="Residential HP",H2090,IF(D2090="Commercial AC (&gt;=65k to &lt;135,000k Btu/hr)",'Emission Factors'!$E$57,IF(D2090="Commercial AC (&gt;=135,000k Btu/hr)",'Emission Factors'!$E$58,""))))))</f>
        <v/>
      </c>
      <c r="J2090" s="96"/>
      <c r="K2090" s="211" t="str">
        <f>IF(ISBLANK(J2090),"",VLOOKUP(J2090,'Emission Factors'!$C$81:$G$221,4,FALSE))</f>
        <v/>
      </c>
      <c r="L2090" s="210" t="str">
        <f>IF(D2090="Room AC (window/wall)",'Emission Factors'!$F$53,IF(D2090="Room AC (PTAC/PTHP)",'Emission Factors'!$F$54,IF(D2090="Residential AC",'Emission Factors'!$F$55,IF(D2090="Residential HP",'Emission Factors'!$F$56,IF(D2090="Commercial AC (&gt;=65k to &lt;135,000k Btu/hr)",'Emission Factors'!$F$57,IF(D2090="Commercial AC (&gt;=135,000k Btu/hr)",'Emission Factors'!$F$58,""))))))</f>
        <v/>
      </c>
      <c r="M2090" s="211" t="str">
        <f>IF(D2090="Room AC (window/wall)",'Emission Factors'!$G$53,IF(D2090="Room AC (PTAC/PTHP)",'Emission Factors'!$G$54,IF(D2090="Residential AC",'Emission Factors'!$G$55,IF(D2090="Residential HP",'Emission Factors'!$G$56,IF(D2090="Commercial AC (&gt;=65k to &lt;135,000k Btu/hr)",'Emission Factors'!$G$57,IF(D2090="Commercial AC (&gt;=135,000k Btu/hr)",'Emission Factors'!$G$58,""))))))</f>
        <v/>
      </c>
      <c r="N2090" s="96"/>
      <c r="O2090" s="209" t="str">
        <f>IF(ISBLANK(D2090),"",(IF(D2090="Room AC (window/wall)",'Emission Factors'!$C$53,IF(D2090="Room AC (PTAC/PTHP)",'Emission Factors'!$C$54,IF(D2090="Residential AC",'Emission Factors'!$C$55,IF(D2090="Residential HP",'Emission Factors'!$C$56,IF(D2090="Commercial AC (&gt;=65k to &lt;135,000k Btu/hr)",'Emission Factors'!$C$57,IF(D2090="Commercial AC (&gt;=135,000k Btu/hr)",'Emission Factors'!$C$58,""))))))))</f>
        <v/>
      </c>
      <c r="P2090" s="209" t="str">
        <f t="shared" si="320"/>
        <v/>
      </c>
      <c r="Q2090" s="95"/>
      <c r="R2090" s="256"/>
      <c r="S2090" s="256"/>
      <c r="T2090" s="96"/>
      <c r="U2090" s="211" t="str">
        <f>IF(Q2090="Room AC (window/wall)",'Emission Factors'!$E$53,IF(AND(Q2090="Room AC (PTAC/PTHP)",ISBLANK(T2090)),"Error",IF(AND(Q2090="Room AC (PTAC/PTHP)",T2090&gt;0),T2090,IF(Q2090="Residential AC",'Emission Factors'!$E$55,IF(AND(Q2090="Residential HP",ISBLANK(T2090)),"Error",IF(AND(Q2090="Residential HP",T2090&gt;0),T2090,IF(Q2090="Commercial AC (&gt;=65k to &lt;135,000k Btu/hr)",'Emission Factors'!$E$57,IF(Q2090="Commercial AC (&gt;=135,000k Btu/hr)",'Emission Factors'!$E$58,""))))))))</f>
        <v/>
      </c>
      <c r="V2090" s="95"/>
      <c r="W2090" s="211" t="str">
        <f>IF(ISBLANK(V2090),"",VLOOKUP(V2090,'Emission Factors'!$C$81:$G$221,4,FALSE))</f>
        <v/>
      </c>
      <c r="X2090" s="210" t="str">
        <f>IF(Q2090="Room AC (window/wall)",'Emission Factors'!$F$53,IF(Q2090="Room AC (PTAC/PTHP)",'Emission Factors'!$F$54,IF(Q2090="Residential AC",'Emission Factors'!$F$55,IF(Q2090="Residential HP",'Emission Factors'!$F$56,IF(Q2090="Commercial AC (&gt;=65k to &lt;135,000k Btu/hr)",'Emission Factors'!$F$57,IF(Q2090="Commercial AC (&gt;=135,000k Btu/hr)",'Emission Factors'!$F$58,""))))))</f>
        <v/>
      </c>
      <c r="Y2090" s="211" t="str">
        <f>IF(Q2090="Room AC (window/wall)",'Emission Factors'!$G$53,IF(Q2090="Room AC (PTAC/PTHP)",'Emission Factors'!$G$54,IF(Q2090="Residential AC",'Emission Factors'!$G$55,IF(Q2090="Residential HP",'Emission Factors'!$G$56,IF(Q2090="Commercial AC (&gt;=65k to &lt;135,000k Btu/hr)",'Emission Factors'!$G$57,IF(Q2090="Commercial AC (&gt;=135,000k Btu/hr)",'Emission Factors'!$G$58,""))))))</f>
        <v/>
      </c>
      <c r="Z2090" s="96"/>
      <c r="AA2090" s="97" t="str">
        <f t="shared" si="321"/>
        <v/>
      </c>
      <c r="AB2090" s="97" t="str">
        <f t="shared" si="322"/>
        <v/>
      </c>
      <c r="AC2090" s="246" t="str">
        <f t="shared" si="323"/>
        <v/>
      </c>
      <c r="AD2090" s="97" t="str">
        <f t="shared" si="324"/>
        <v/>
      </c>
      <c r="AE2090" s="97" t="str">
        <f t="shared" si="325"/>
        <v/>
      </c>
      <c r="AF2090" s="252" t="str">
        <f t="shared" si="326"/>
        <v/>
      </c>
      <c r="AG2090" s="254" t="str">
        <f t="shared" si="327"/>
        <v/>
      </c>
      <c r="AH2090" s="248" t="str">
        <f t="shared" si="328"/>
        <v/>
      </c>
      <c r="AI2090" s="249" t="str">
        <f t="shared" si="329"/>
        <v/>
      </c>
    </row>
    <row r="2091" spans="2:35" x14ac:dyDescent="0.3">
      <c r="B2091" s="94"/>
      <c r="C2091" s="95"/>
      <c r="D2091" s="95"/>
      <c r="E2091" s="95"/>
      <c r="F2091" s="94"/>
      <c r="G2091" s="145"/>
      <c r="H2091" s="245"/>
      <c r="I2091" s="211" t="str">
        <f>IF(D2091="Room AC (window/wall)",'Emission Factors'!$E$53,IF(D2091="Room AC (PTAC/PTHP)",H2091,IF(D2091="Residential AC",'Emission Factors'!$E$55,IF(D2091="Residential HP",H2091,IF(D2091="Commercial AC (&gt;=65k to &lt;135,000k Btu/hr)",'Emission Factors'!$E$57,IF(D2091="Commercial AC (&gt;=135,000k Btu/hr)",'Emission Factors'!$E$58,""))))))</f>
        <v/>
      </c>
      <c r="J2091" s="96"/>
      <c r="K2091" s="211" t="str">
        <f>IF(ISBLANK(J2091),"",VLOOKUP(J2091,'Emission Factors'!$C$81:$G$221,4,FALSE))</f>
        <v/>
      </c>
      <c r="L2091" s="210" t="str">
        <f>IF(D2091="Room AC (window/wall)",'Emission Factors'!$F$53,IF(D2091="Room AC (PTAC/PTHP)",'Emission Factors'!$F$54,IF(D2091="Residential AC",'Emission Factors'!$F$55,IF(D2091="Residential HP",'Emission Factors'!$F$56,IF(D2091="Commercial AC (&gt;=65k to &lt;135,000k Btu/hr)",'Emission Factors'!$F$57,IF(D2091="Commercial AC (&gt;=135,000k Btu/hr)",'Emission Factors'!$F$58,""))))))</f>
        <v/>
      </c>
      <c r="M2091" s="211" t="str">
        <f>IF(D2091="Room AC (window/wall)",'Emission Factors'!$G$53,IF(D2091="Room AC (PTAC/PTHP)",'Emission Factors'!$G$54,IF(D2091="Residential AC",'Emission Factors'!$G$55,IF(D2091="Residential HP",'Emission Factors'!$G$56,IF(D2091="Commercial AC (&gt;=65k to &lt;135,000k Btu/hr)",'Emission Factors'!$G$57,IF(D2091="Commercial AC (&gt;=135,000k Btu/hr)",'Emission Factors'!$G$58,""))))))</f>
        <v/>
      </c>
      <c r="N2091" s="96"/>
      <c r="O2091" s="209" t="str">
        <f>IF(ISBLANK(D2091),"",(IF(D2091="Room AC (window/wall)",'Emission Factors'!$C$53,IF(D2091="Room AC (PTAC/PTHP)",'Emission Factors'!$C$54,IF(D2091="Residential AC",'Emission Factors'!$C$55,IF(D2091="Residential HP",'Emission Factors'!$C$56,IF(D2091="Commercial AC (&gt;=65k to &lt;135,000k Btu/hr)",'Emission Factors'!$C$57,IF(D2091="Commercial AC (&gt;=135,000k Btu/hr)",'Emission Factors'!$C$58,""))))))))</f>
        <v/>
      </c>
      <c r="P2091" s="209" t="str">
        <f t="shared" si="320"/>
        <v/>
      </c>
      <c r="Q2091" s="95"/>
      <c r="R2091" s="256"/>
      <c r="S2091" s="256"/>
      <c r="T2091" s="96"/>
      <c r="U2091" s="211" t="str">
        <f>IF(Q2091="Room AC (window/wall)",'Emission Factors'!$E$53,IF(AND(Q2091="Room AC (PTAC/PTHP)",ISBLANK(T2091)),"Error",IF(AND(Q2091="Room AC (PTAC/PTHP)",T2091&gt;0),T2091,IF(Q2091="Residential AC",'Emission Factors'!$E$55,IF(AND(Q2091="Residential HP",ISBLANK(T2091)),"Error",IF(AND(Q2091="Residential HP",T2091&gt;0),T2091,IF(Q2091="Commercial AC (&gt;=65k to &lt;135,000k Btu/hr)",'Emission Factors'!$E$57,IF(Q2091="Commercial AC (&gt;=135,000k Btu/hr)",'Emission Factors'!$E$58,""))))))))</f>
        <v/>
      </c>
      <c r="V2091" s="95"/>
      <c r="W2091" s="211" t="str">
        <f>IF(ISBLANK(V2091),"",VLOOKUP(V2091,'Emission Factors'!$C$81:$G$221,4,FALSE))</f>
        <v/>
      </c>
      <c r="X2091" s="210" t="str">
        <f>IF(Q2091="Room AC (window/wall)",'Emission Factors'!$F$53,IF(Q2091="Room AC (PTAC/PTHP)",'Emission Factors'!$F$54,IF(Q2091="Residential AC",'Emission Factors'!$F$55,IF(Q2091="Residential HP",'Emission Factors'!$F$56,IF(Q2091="Commercial AC (&gt;=65k to &lt;135,000k Btu/hr)",'Emission Factors'!$F$57,IF(Q2091="Commercial AC (&gt;=135,000k Btu/hr)",'Emission Factors'!$F$58,""))))))</f>
        <v/>
      </c>
      <c r="Y2091" s="211" t="str">
        <f>IF(Q2091="Room AC (window/wall)",'Emission Factors'!$G$53,IF(Q2091="Room AC (PTAC/PTHP)",'Emission Factors'!$G$54,IF(Q2091="Residential AC",'Emission Factors'!$G$55,IF(Q2091="Residential HP",'Emission Factors'!$G$56,IF(Q2091="Commercial AC (&gt;=65k to &lt;135,000k Btu/hr)",'Emission Factors'!$G$57,IF(Q2091="Commercial AC (&gt;=135,000k Btu/hr)",'Emission Factors'!$G$58,""))))))</f>
        <v/>
      </c>
      <c r="Z2091" s="96"/>
      <c r="AA2091" s="97" t="str">
        <f t="shared" si="321"/>
        <v/>
      </c>
      <c r="AB2091" s="97" t="str">
        <f t="shared" si="322"/>
        <v/>
      </c>
      <c r="AC2091" s="246" t="str">
        <f t="shared" si="323"/>
        <v/>
      </c>
      <c r="AD2091" s="97" t="str">
        <f t="shared" si="324"/>
        <v/>
      </c>
      <c r="AE2091" s="97" t="str">
        <f t="shared" si="325"/>
        <v/>
      </c>
      <c r="AF2091" s="252" t="str">
        <f t="shared" si="326"/>
        <v/>
      </c>
      <c r="AG2091" s="254" t="str">
        <f t="shared" si="327"/>
        <v/>
      </c>
      <c r="AH2091" s="248" t="str">
        <f t="shared" si="328"/>
        <v/>
      </c>
      <c r="AI2091" s="249" t="str">
        <f t="shared" si="329"/>
        <v/>
      </c>
    </row>
    <row r="2092" spans="2:35" x14ac:dyDescent="0.3">
      <c r="B2092" s="94"/>
      <c r="C2092" s="95"/>
      <c r="D2092" s="95"/>
      <c r="E2092" s="95"/>
      <c r="F2092" s="94"/>
      <c r="G2092" s="145"/>
      <c r="H2092" s="245"/>
      <c r="I2092" s="211" t="str">
        <f>IF(D2092="Room AC (window/wall)",'Emission Factors'!$E$53,IF(D2092="Room AC (PTAC/PTHP)",H2092,IF(D2092="Residential AC",'Emission Factors'!$E$55,IF(D2092="Residential HP",H2092,IF(D2092="Commercial AC (&gt;=65k to &lt;135,000k Btu/hr)",'Emission Factors'!$E$57,IF(D2092="Commercial AC (&gt;=135,000k Btu/hr)",'Emission Factors'!$E$58,""))))))</f>
        <v/>
      </c>
      <c r="J2092" s="96"/>
      <c r="K2092" s="211" t="str">
        <f>IF(ISBLANK(J2092),"",VLOOKUP(J2092,'Emission Factors'!$C$81:$G$221,4,FALSE))</f>
        <v/>
      </c>
      <c r="L2092" s="210" t="str">
        <f>IF(D2092="Room AC (window/wall)",'Emission Factors'!$F$53,IF(D2092="Room AC (PTAC/PTHP)",'Emission Factors'!$F$54,IF(D2092="Residential AC",'Emission Factors'!$F$55,IF(D2092="Residential HP",'Emission Factors'!$F$56,IF(D2092="Commercial AC (&gt;=65k to &lt;135,000k Btu/hr)",'Emission Factors'!$F$57,IF(D2092="Commercial AC (&gt;=135,000k Btu/hr)",'Emission Factors'!$F$58,""))))))</f>
        <v/>
      </c>
      <c r="M2092" s="211" t="str">
        <f>IF(D2092="Room AC (window/wall)",'Emission Factors'!$G$53,IF(D2092="Room AC (PTAC/PTHP)",'Emission Factors'!$G$54,IF(D2092="Residential AC",'Emission Factors'!$G$55,IF(D2092="Residential HP",'Emission Factors'!$G$56,IF(D2092="Commercial AC (&gt;=65k to &lt;135,000k Btu/hr)",'Emission Factors'!$G$57,IF(D2092="Commercial AC (&gt;=135,000k Btu/hr)",'Emission Factors'!$G$58,""))))))</f>
        <v/>
      </c>
      <c r="N2092" s="96"/>
      <c r="O2092" s="209" t="str">
        <f>IF(ISBLANK(D2092),"",(IF(D2092="Room AC (window/wall)",'Emission Factors'!$C$53,IF(D2092="Room AC (PTAC/PTHP)",'Emission Factors'!$C$54,IF(D2092="Residential AC",'Emission Factors'!$C$55,IF(D2092="Residential HP",'Emission Factors'!$C$56,IF(D2092="Commercial AC (&gt;=65k to &lt;135,000k Btu/hr)",'Emission Factors'!$C$57,IF(D2092="Commercial AC (&gt;=135,000k Btu/hr)",'Emission Factors'!$C$58,""))))))))</f>
        <v/>
      </c>
      <c r="P2092" s="209" t="str">
        <f t="shared" si="320"/>
        <v/>
      </c>
      <c r="Q2092" s="95"/>
      <c r="R2092" s="256"/>
      <c r="S2092" s="256"/>
      <c r="T2092" s="96"/>
      <c r="U2092" s="211" t="str">
        <f>IF(Q2092="Room AC (window/wall)",'Emission Factors'!$E$53,IF(AND(Q2092="Room AC (PTAC/PTHP)",ISBLANK(T2092)),"Error",IF(AND(Q2092="Room AC (PTAC/PTHP)",T2092&gt;0),T2092,IF(Q2092="Residential AC",'Emission Factors'!$E$55,IF(AND(Q2092="Residential HP",ISBLANK(T2092)),"Error",IF(AND(Q2092="Residential HP",T2092&gt;0),T2092,IF(Q2092="Commercial AC (&gt;=65k to &lt;135,000k Btu/hr)",'Emission Factors'!$E$57,IF(Q2092="Commercial AC (&gt;=135,000k Btu/hr)",'Emission Factors'!$E$58,""))))))))</f>
        <v/>
      </c>
      <c r="V2092" s="95"/>
      <c r="W2092" s="211" t="str">
        <f>IF(ISBLANK(V2092),"",VLOOKUP(V2092,'Emission Factors'!$C$81:$G$221,4,FALSE))</f>
        <v/>
      </c>
      <c r="X2092" s="210" t="str">
        <f>IF(Q2092="Room AC (window/wall)",'Emission Factors'!$F$53,IF(Q2092="Room AC (PTAC/PTHP)",'Emission Factors'!$F$54,IF(Q2092="Residential AC",'Emission Factors'!$F$55,IF(Q2092="Residential HP",'Emission Factors'!$F$56,IF(Q2092="Commercial AC (&gt;=65k to &lt;135,000k Btu/hr)",'Emission Factors'!$F$57,IF(Q2092="Commercial AC (&gt;=135,000k Btu/hr)",'Emission Factors'!$F$58,""))))))</f>
        <v/>
      </c>
      <c r="Y2092" s="211" t="str">
        <f>IF(Q2092="Room AC (window/wall)",'Emission Factors'!$G$53,IF(Q2092="Room AC (PTAC/PTHP)",'Emission Factors'!$G$54,IF(Q2092="Residential AC",'Emission Factors'!$G$55,IF(Q2092="Residential HP",'Emission Factors'!$G$56,IF(Q2092="Commercial AC (&gt;=65k to &lt;135,000k Btu/hr)",'Emission Factors'!$G$57,IF(Q2092="Commercial AC (&gt;=135,000k Btu/hr)",'Emission Factors'!$G$58,""))))))</f>
        <v/>
      </c>
      <c r="Z2092" s="96"/>
      <c r="AA2092" s="97" t="str">
        <f t="shared" si="321"/>
        <v/>
      </c>
      <c r="AB2092" s="97" t="str">
        <f t="shared" si="322"/>
        <v/>
      </c>
      <c r="AC2092" s="246" t="str">
        <f t="shared" si="323"/>
        <v/>
      </c>
      <c r="AD2092" s="97" t="str">
        <f t="shared" si="324"/>
        <v/>
      </c>
      <c r="AE2092" s="97" t="str">
        <f t="shared" si="325"/>
        <v/>
      </c>
      <c r="AF2092" s="252" t="str">
        <f t="shared" si="326"/>
        <v/>
      </c>
      <c r="AG2092" s="254" t="str">
        <f t="shared" si="327"/>
        <v/>
      </c>
      <c r="AH2092" s="248" t="str">
        <f t="shared" si="328"/>
        <v/>
      </c>
      <c r="AI2092" s="249" t="str">
        <f t="shared" si="329"/>
        <v/>
      </c>
    </row>
    <row r="2093" spans="2:35" x14ac:dyDescent="0.3">
      <c r="B2093" s="94"/>
      <c r="C2093" s="95"/>
      <c r="D2093" s="95"/>
      <c r="E2093" s="95"/>
      <c r="F2093" s="94"/>
      <c r="G2093" s="145"/>
      <c r="H2093" s="245"/>
      <c r="I2093" s="211" t="str">
        <f>IF(D2093="Room AC (window/wall)",'Emission Factors'!$E$53,IF(D2093="Room AC (PTAC/PTHP)",H2093,IF(D2093="Residential AC",'Emission Factors'!$E$55,IF(D2093="Residential HP",H2093,IF(D2093="Commercial AC (&gt;=65k to &lt;135,000k Btu/hr)",'Emission Factors'!$E$57,IF(D2093="Commercial AC (&gt;=135,000k Btu/hr)",'Emission Factors'!$E$58,""))))))</f>
        <v/>
      </c>
      <c r="J2093" s="96"/>
      <c r="K2093" s="211" t="str">
        <f>IF(ISBLANK(J2093),"",VLOOKUP(J2093,'Emission Factors'!$C$81:$G$221,4,FALSE))</f>
        <v/>
      </c>
      <c r="L2093" s="210" t="str">
        <f>IF(D2093="Room AC (window/wall)",'Emission Factors'!$F$53,IF(D2093="Room AC (PTAC/PTHP)",'Emission Factors'!$F$54,IF(D2093="Residential AC",'Emission Factors'!$F$55,IF(D2093="Residential HP",'Emission Factors'!$F$56,IF(D2093="Commercial AC (&gt;=65k to &lt;135,000k Btu/hr)",'Emission Factors'!$F$57,IF(D2093="Commercial AC (&gt;=135,000k Btu/hr)",'Emission Factors'!$F$58,""))))))</f>
        <v/>
      </c>
      <c r="M2093" s="211" t="str">
        <f>IF(D2093="Room AC (window/wall)",'Emission Factors'!$G$53,IF(D2093="Room AC (PTAC/PTHP)",'Emission Factors'!$G$54,IF(D2093="Residential AC",'Emission Factors'!$G$55,IF(D2093="Residential HP",'Emission Factors'!$G$56,IF(D2093="Commercial AC (&gt;=65k to &lt;135,000k Btu/hr)",'Emission Factors'!$G$57,IF(D2093="Commercial AC (&gt;=135,000k Btu/hr)",'Emission Factors'!$G$58,""))))))</f>
        <v/>
      </c>
      <c r="N2093" s="96"/>
      <c r="O2093" s="209" t="str">
        <f>IF(ISBLANK(D2093),"",(IF(D2093="Room AC (window/wall)",'Emission Factors'!$C$53,IF(D2093="Room AC (PTAC/PTHP)",'Emission Factors'!$C$54,IF(D2093="Residential AC",'Emission Factors'!$C$55,IF(D2093="Residential HP",'Emission Factors'!$C$56,IF(D2093="Commercial AC (&gt;=65k to &lt;135,000k Btu/hr)",'Emission Factors'!$C$57,IF(D2093="Commercial AC (&gt;=135,000k Btu/hr)",'Emission Factors'!$C$58,""))))))))</f>
        <v/>
      </c>
      <c r="P2093" s="209" t="str">
        <f t="shared" si="320"/>
        <v/>
      </c>
      <c r="Q2093" s="95"/>
      <c r="R2093" s="256"/>
      <c r="S2093" s="256"/>
      <c r="T2093" s="96"/>
      <c r="U2093" s="211" t="str">
        <f>IF(Q2093="Room AC (window/wall)",'Emission Factors'!$E$53,IF(AND(Q2093="Room AC (PTAC/PTHP)",ISBLANK(T2093)),"Error",IF(AND(Q2093="Room AC (PTAC/PTHP)",T2093&gt;0),T2093,IF(Q2093="Residential AC",'Emission Factors'!$E$55,IF(AND(Q2093="Residential HP",ISBLANK(T2093)),"Error",IF(AND(Q2093="Residential HP",T2093&gt;0),T2093,IF(Q2093="Commercial AC (&gt;=65k to &lt;135,000k Btu/hr)",'Emission Factors'!$E$57,IF(Q2093="Commercial AC (&gt;=135,000k Btu/hr)",'Emission Factors'!$E$58,""))))))))</f>
        <v/>
      </c>
      <c r="V2093" s="95"/>
      <c r="W2093" s="211" t="str">
        <f>IF(ISBLANK(V2093),"",VLOOKUP(V2093,'Emission Factors'!$C$81:$G$221,4,FALSE))</f>
        <v/>
      </c>
      <c r="X2093" s="210" t="str">
        <f>IF(Q2093="Room AC (window/wall)",'Emission Factors'!$F$53,IF(Q2093="Room AC (PTAC/PTHP)",'Emission Factors'!$F$54,IF(Q2093="Residential AC",'Emission Factors'!$F$55,IF(Q2093="Residential HP",'Emission Factors'!$F$56,IF(Q2093="Commercial AC (&gt;=65k to &lt;135,000k Btu/hr)",'Emission Factors'!$F$57,IF(Q2093="Commercial AC (&gt;=135,000k Btu/hr)",'Emission Factors'!$F$58,""))))))</f>
        <v/>
      </c>
      <c r="Y2093" s="211" t="str">
        <f>IF(Q2093="Room AC (window/wall)",'Emission Factors'!$G$53,IF(Q2093="Room AC (PTAC/PTHP)",'Emission Factors'!$G$54,IF(Q2093="Residential AC",'Emission Factors'!$G$55,IF(Q2093="Residential HP",'Emission Factors'!$G$56,IF(Q2093="Commercial AC (&gt;=65k to &lt;135,000k Btu/hr)",'Emission Factors'!$G$57,IF(Q2093="Commercial AC (&gt;=135,000k Btu/hr)",'Emission Factors'!$G$58,""))))))</f>
        <v/>
      </c>
      <c r="Z2093" s="96"/>
      <c r="AA2093" s="97" t="str">
        <f t="shared" si="321"/>
        <v/>
      </c>
      <c r="AB2093" s="97" t="str">
        <f t="shared" si="322"/>
        <v/>
      </c>
      <c r="AC2093" s="246" t="str">
        <f t="shared" si="323"/>
        <v/>
      </c>
      <c r="AD2093" s="97" t="str">
        <f t="shared" si="324"/>
        <v/>
      </c>
      <c r="AE2093" s="97" t="str">
        <f t="shared" si="325"/>
        <v/>
      </c>
      <c r="AF2093" s="252" t="str">
        <f t="shared" si="326"/>
        <v/>
      </c>
      <c r="AG2093" s="254" t="str">
        <f t="shared" si="327"/>
        <v/>
      </c>
      <c r="AH2093" s="248" t="str">
        <f t="shared" si="328"/>
        <v/>
      </c>
      <c r="AI2093" s="249" t="str">
        <f t="shared" si="329"/>
        <v/>
      </c>
    </row>
    <row r="2094" spans="2:35" x14ac:dyDescent="0.3">
      <c r="B2094" s="94"/>
      <c r="C2094" s="95"/>
      <c r="D2094" s="95"/>
      <c r="E2094" s="95"/>
      <c r="F2094" s="94"/>
      <c r="G2094" s="145"/>
      <c r="H2094" s="245"/>
      <c r="I2094" s="211" t="str">
        <f>IF(D2094="Room AC (window/wall)",'Emission Factors'!$E$53,IF(D2094="Room AC (PTAC/PTHP)",H2094,IF(D2094="Residential AC",'Emission Factors'!$E$55,IF(D2094="Residential HP",H2094,IF(D2094="Commercial AC (&gt;=65k to &lt;135,000k Btu/hr)",'Emission Factors'!$E$57,IF(D2094="Commercial AC (&gt;=135,000k Btu/hr)",'Emission Factors'!$E$58,""))))))</f>
        <v/>
      </c>
      <c r="J2094" s="96"/>
      <c r="K2094" s="211" t="str">
        <f>IF(ISBLANK(J2094),"",VLOOKUP(J2094,'Emission Factors'!$C$81:$G$221,4,FALSE))</f>
        <v/>
      </c>
      <c r="L2094" s="210" t="str">
        <f>IF(D2094="Room AC (window/wall)",'Emission Factors'!$F$53,IF(D2094="Room AC (PTAC/PTHP)",'Emission Factors'!$F$54,IF(D2094="Residential AC",'Emission Factors'!$F$55,IF(D2094="Residential HP",'Emission Factors'!$F$56,IF(D2094="Commercial AC (&gt;=65k to &lt;135,000k Btu/hr)",'Emission Factors'!$F$57,IF(D2094="Commercial AC (&gt;=135,000k Btu/hr)",'Emission Factors'!$F$58,""))))))</f>
        <v/>
      </c>
      <c r="M2094" s="211" t="str">
        <f>IF(D2094="Room AC (window/wall)",'Emission Factors'!$G$53,IF(D2094="Room AC (PTAC/PTHP)",'Emission Factors'!$G$54,IF(D2094="Residential AC",'Emission Factors'!$G$55,IF(D2094="Residential HP",'Emission Factors'!$G$56,IF(D2094="Commercial AC (&gt;=65k to &lt;135,000k Btu/hr)",'Emission Factors'!$G$57,IF(D2094="Commercial AC (&gt;=135,000k Btu/hr)",'Emission Factors'!$G$58,""))))))</f>
        <v/>
      </c>
      <c r="N2094" s="96"/>
      <c r="O2094" s="209" t="str">
        <f>IF(ISBLANK(D2094),"",(IF(D2094="Room AC (window/wall)",'Emission Factors'!$C$53,IF(D2094="Room AC (PTAC/PTHP)",'Emission Factors'!$C$54,IF(D2094="Residential AC",'Emission Factors'!$C$55,IF(D2094="Residential HP",'Emission Factors'!$C$56,IF(D2094="Commercial AC (&gt;=65k to &lt;135,000k Btu/hr)",'Emission Factors'!$C$57,IF(D2094="Commercial AC (&gt;=135,000k Btu/hr)",'Emission Factors'!$C$58,""))))))))</f>
        <v/>
      </c>
      <c r="P2094" s="209" t="str">
        <f t="shared" si="320"/>
        <v/>
      </c>
      <c r="Q2094" s="95"/>
      <c r="R2094" s="256"/>
      <c r="S2094" s="256"/>
      <c r="T2094" s="96"/>
      <c r="U2094" s="211" t="str">
        <f>IF(Q2094="Room AC (window/wall)",'Emission Factors'!$E$53,IF(AND(Q2094="Room AC (PTAC/PTHP)",ISBLANK(T2094)),"Error",IF(AND(Q2094="Room AC (PTAC/PTHP)",T2094&gt;0),T2094,IF(Q2094="Residential AC",'Emission Factors'!$E$55,IF(AND(Q2094="Residential HP",ISBLANK(T2094)),"Error",IF(AND(Q2094="Residential HP",T2094&gt;0),T2094,IF(Q2094="Commercial AC (&gt;=65k to &lt;135,000k Btu/hr)",'Emission Factors'!$E$57,IF(Q2094="Commercial AC (&gt;=135,000k Btu/hr)",'Emission Factors'!$E$58,""))))))))</f>
        <v/>
      </c>
      <c r="V2094" s="95"/>
      <c r="W2094" s="211" t="str">
        <f>IF(ISBLANK(V2094),"",VLOOKUP(V2094,'Emission Factors'!$C$81:$G$221,4,FALSE))</f>
        <v/>
      </c>
      <c r="X2094" s="210" t="str">
        <f>IF(Q2094="Room AC (window/wall)",'Emission Factors'!$F$53,IF(Q2094="Room AC (PTAC/PTHP)",'Emission Factors'!$F$54,IF(Q2094="Residential AC",'Emission Factors'!$F$55,IF(Q2094="Residential HP",'Emission Factors'!$F$56,IF(Q2094="Commercial AC (&gt;=65k to &lt;135,000k Btu/hr)",'Emission Factors'!$F$57,IF(Q2094="Commercial AC (&gt;=135,000k Btu/hr)",'Emission Factors'!$F$58,""))))))</f>
        <v/>
      </c>
      <c r="Y2094" s="211" t="str">
        <f>IF(Q2094="Room AC (window/wall)",'Emission Factors'!$G$53,IF(Q2094="Room AC (PTAC/PTHP)",'Emission Factors'!$G$54,IF(Q2094="Residential AC",'Emission Factors'!$G$55,IF(Q2094="Residential HP",'Emission Factors'!$G$56,IF(Q2094="Commercial AC (&gt;=65k to &lt;135,000k Btu/hr)",'Emission Factors'!$G$57,IF(Q2094="Commercial AC (&gt;=135,000k Btu/hr)",'Emission Factors'!$G$58,""))))))</f>
        <v/>
      </c>
      <c r="Z2094" s="96"/>
      <c r="AA2094" s="97" t="str">
        <f t="shared" si="321"/>
        <v/>
      </c>
      <c r="AB2094" s="97" t="str">
        <f t="shared" si="322"/>
        <v/>
      </c>
      <c r="AC2094" s="246" t="str">
        <f t="shared" si="323"/>
        <v/>
      </c>
      <c r="AD2094" s="97" t="str">
        <f t="shared" si="324"/>
        <v/>
      </c>
      <c r="AE2094" s="97" t="str">
        <f t="shared" si="325"/>
        <v/>
      </c>
      <c r="AF2094" s="252" t="str">
        <f t="shared" si="326"/>
        <v/>
      </c>
      <c r="AG2094" s="254" t="str">
        <f t="shared" si="327"/>
        <v/>
      </c>
      <c r="AH2094" s="248" t="str">
        <f t="shared" si="328"/>
        <v/>
      </c>
      <c r="AI2094" s="249" t="str">
        <f t="shared" si="329"/>
        <v/>
      </c>
    </row>
    <row r="2095" spans="2:35" x14ac:dyDescent="0.3">
      <c r="B2095" s="94"/>
      <c r="C2095" s="95"/>
      <c r="D2095" s="95"/>
      <c r="E2095" s="95"/>
      <c r="F2095" s="94"/>
      <c r="G2095" s="145"/>
      <c r="H2095" s="245"/>
      <c r="I2095" s="211" t="str">
        <f>IF(D2095="Room AC (window/wall)",'Emission Factors'!$E$53,IF(D2095="Room AC (PTAC/PTHP)",H2095,IF(D2095="Residential AC",'Emission Factors'!$E$55,IF(D2095="Residential HP",H2095,IF(D2095="Commercial AC (&gt;=65k to &lt;135,000k Btu/hr)",'Emission Factors'!$E$57,IF(D2095="Commercial AC (&gt;=135,000k Btu/hr)",'Emission Factors'!$E$58,""))))))</f>
        <v/>
      </c>
      <c r="J2095" s="96"/>
      <c r="K2095" s="211" t="str">
        <f>IF(ISBLANK(J2095),"",VLOOKUP(J2095,'Emission Factors'!$C$81:$G$221,4,FALSE))</f>
        <v/>
      </c>
      <c r="L2095" s="210" t="str">
        <f>IF(D2095="Room AC (window/wall)",'Emission Factors'!$F$53,IF(D2095="Room AC (PTAC/PTHP)",'Emission Factors'!$F$54,IF(D2095="Residential AC",'Emission Factors'!$F$55,IF(D2095="Residential HP",'Emission Factors'!$F$56,IF(D2095="Commercial AC (&gt;=65k to &lt;135,000k Btu/hr)",'Emission Factors'!$F$57,IF(D2095="Commercial AC (&gt;=135,000k Btu/hr)",'Emission Factors'!$F$58,""))))))</f>
        <v/>
      </c>
      <c r="M2095" s="211" t="str">
        <f>IF(D2095="Room AC (window/wall)",'Emission Factors'!$G$53,IF(D2095="Room AC (PTAC/PTHP)",'Emission Factors'!$G$54,IF(D2095="Residential AC",'Emission Factors'!$G$55,IF(D2095="Residential HP",'Emission Factors'!$G$56,IF(D2095="Commercial AC (&gt;=65k to &lt;135,000k Btu/hr)",'Emission Factors'!$G$57,IF(D2095="Commercial AC (&gt;=135,000k Btu/hr)",'Emission Factors'!$G$58,""))))))</f>
        <v/>
      </c>
      <c r="N2095" s="96"/>
      <c r="O2095" s="209" t="str">
        <f>IF(ISBLANK(D2095),"",(IF(D2095="Room AC (window/wall)",'Emission Factors'!$C$53,IF(D2095="Room AC (PTAC/PTHP)",'Emission Factors'!$C$54,IF(D2095="Residential AC",'Emission Factors'!$C$55,IF(D2095="Residential HP",'Emission Factors'!$C$56,IF(D2095="Commercial AC (&gt;=65k to &lt;135,000k Btu/hr)",'Emission Factors'!$C$57,IF(D2095="Commercial AC (&gt;=135,000k Btu/hr)",'Emission Factors'!$C$58,""))))))))</f>
        <v/>
      </c>
      <c r="P2095" s="209" t="str">
        <f t="shared" si="320"/>
        <v/>
      </c>
      <c r="Q2095" s="95"/>
      <c r="R2095" s="256"/>
      <c r="S2095" s="256"/>
      <c r="T2095" s="96"/>
      <c r="U2095" s="211" t="str">
        <f>IF(Q2095="Room AC (window/wall)",'Emission Factors'!$E$53,IF(AND(Q2095="Room AC (PTAC/PTHP)",ISBLANK(T2095)),"Error",IF(AND(Q2095="Room AC (PTAC/PTHP)",T2095&gt;0),T2095,IF(Q2095="Residential AC",'Emission Factors'!$E$55,IF(AND(Q2095="Residential HP",ISBLANK(T2095)),"Error",IF(AND(Q2095="Residential HP",T2095&gt;0),T2095,IF(Q2095="Commercial AC (&gt;=65k to &lt;135,000k Btu/hr)",'Emission Factors'!$E$57,IF(Q2095="Commercial AC (&gt;=135,000k Btu/hr)",'Emission Factors'!$E$58,""))))))))</f>
        <v/>
      </c>
      <c r="V2095" s="95"/>
      <c r="W2095" s="211" t="str">
        <f>IF(ISBLANK(V2095),"",VLOOKUP(V2095,'Emission Factors'!$C$81:$G$221,4,FALSE))</f>
        <v/>
      </c>
      <c r="X2095" s="210" t="str">
        <f>IF(Q2095="Room AC (window/wall)",'Emission Factors'!$F$53,IF(Q2095="Room AC (PTAC/PTHP)",'Emission Factors'!$F$54,IF(Q2095="Residential AC",'Emission Factors'!$F$55,IF(Q2095="Residential HP",'Emission Factors'!$F$56,IF(Q2095="Commercial AC (&gt;=65k to &lt;135,000k Btu/hr)",'Emission Factors'!$F$57,IF(Q2095="Commercial AC (&gt;=135,000k Btu/hr)",'Emission Factors'!$F$58,""))))))</f>
        <v/>
      </c>
      <c r="Y2095" s="211" t="str">
        <f>IF(Q2095="Room AC (window/wall)",'Emission Factors'!$G$53,IF(Q2095="Room AC (PTAC/PTHP)",'Emission Factors'!$G$54,IF(Q2095="Residential AC",'Emission Factors'!$G$55,IF(Q2095="Residential HP",'Emission Factors'!$G$56,IF(Q2095="Commercial AC (&gt;=65k to &lt;135,000k Btu/hr)",'Emission Factors'!$G$57,IF(Q2095="Commercial AC (&gt;=135,000k Btu/hr)",'Emission Factors'!$G$58,""))))))</f>
        <v/>
      </c>
      <c r="Z2095" s="96"/>
      <c r="AA2095" s="97" t="str">
        <f t="shared" si="321"/>
        <v/>
      </c>
      <c r="AB2095" s="97" t="str">
        <f t="shared" si="322"/>
        <v/>
      </c>
      <c r="AC2095" s="246" t="str">
        <f t="shared" si="323"/>
        <v/>
      </c>
      <c r="AD2095" s="97" t="str">
        <f t="shared" si="324"/>
        <v/>
      </c>
      <c r="AE2095" s="97" t="str">
        <f t="shared" si="325"/>
        <v/>
      </c>
      <c r="AF2095" s="252" t="str">
        <f t="shared" si="326"/>
        <v/>
      </c>
      <c r="AG2095" s="254" t="str">
        <f t="shared" si="327"/>
        <v/>
      </c>
      <c r="AH2095" s="248" t="str">
        <f t="shared" si="328"/>
        <v/>
      </c>
      <c r="AI2095" s="249" t="str">
        <f t="shared" si="329"/>
        <v/>
      </c>
    </row>
    <row r="2096" spans="2:35" x14ac:dyDescent="0.3">
      <c r="B2096" s="94"/>
      <c r="C2096" s="95"/>
      <c r="D2096" s="95"/>
      <c r="E2096" s="95"/>
      <c r="F2096" s="94"/>
      <c r="G2096" s="145"/>
      <c r="H2096" s="245"/>
      <c r="I2096" s="211" t="str">
        <f>IF(D2096="Room AC (window/wall)",'Emission Factors'!$E$53,IF(D2096="Room AC (PTAC/PTHP)",H2096,IF(D2096="Residential AC",'Emission Factors'!$E$55,IF(D2096="Residential HP",H2096,IF(D2096="Commercial AC (&gt;=65k to &lt;135,000k Btu/hr)",'Emission Factors'!$E$57,IF(D2096="Commercial AC (&gt;=135,000k Btu/hr)",'Emission Factors'!$E$58,""))))))</f>
        <v/>
      </c>
      <c r="J2096" s="96"/>
      <c r="K2096" s="211" t="str">
        <f>IF(ISBLANK(J2096),"",VLOOKUP(J2096,'Emission Factors'!$C$81:$G$221,4,FALSE))</f>
        <v/>
      </c>
      <c r="L2096" s="210" t="str">
        <f>IF(D2096="Room AC (window/wall)",'Emission Factors'!$F$53,IF(D2096="Room AC (PTAC/PTHP)",'Emission Factors'!$F$54,IF(D2096="Residential AC",'Emission Factors'!$F$55,IF(D2096="Residential HP",'Emission Factors'!$F$56,IF(D2096="Commercial AC (&gt;=65k to &lt;135,000k Btu/hr)",'Emission Factors'!$F$57,IF(D2096="Commercial AC (&gt;=135,000k Btu/hr)",'Emission Factors'!$F$58,""))))))</f>
        <v/>
      </c>
      <c r="M2096" s="211" t="str">
        <f>IF(D2096="Room AC (window/wall)",'Emission Factors'!$G$53,IF(D2096="Room AC (PTAC/PTHP)",'Emission Factors'!$G$54,IF(D2096="Residential AC",'Emission Factors'!$G$55,IF(D2096="Residential HP",'Emission Factors'!$G$56,IF(D2096="Commercial AC (&gt;=65k to &lt;135,000k Btu/hr)",'Emission Factors'!$G$57,IF(D2096="Commercial AC (&gt;=135,000k Btu/hr)",'Emission Factors'!$G$58,""))))))</f>
        <v/>
      </c>
      <c r="N2096" s="96"/>
      <c r="O2096" s="209" t="str">
        <f>IF(ISBLANK(D2096),"",(IF(D2096="Room AC (window/wall)",'Emission Factors'!$C$53,IF(D2096="Room AC (PTAC/PTHP)",'Emission Factors'!$C$54,IF(D2096="Residential AC",'Emission Factors'!$C$55,IF(D2096="Residential HP",'Emission Factors'!$C$56,IF(D2096="Commercial AC (&gt;=65k to &lt;135,000k Btu/hr)",'Emission Factors'!$C$57,IF(D2096="Commercial AC (&gt;=135,000k Btu/hr)",'Emission Factors'!$C$58,""))))))))</f>
        <v/>
      </c>
      <c r="P2096" s="209" t="str">
        <f t="shared" si="320"/>
        <v/>
      </c>
      <c r="Q2096" s="95"/>
      <c r="R2096" s="256"/>
      <c r="S2096" s="256"/>
      <c r="T2096" s="96"/>
      <c r="U2096" s="211" t="str">
        <f>IF(Q2096="Room AC (window/wall)",'Emission Factors'!$E$53,IF(AND(Q2096="Room AC (PTAC/PTHP)",ISBLANK(T2096)),"Error",IF(AND(Q2096="Room AC (PTAC/PTHP)",T2096&gt;0),T2096,IF(Q2096="Residential AC",'Emission Factors'!$E$55,IF(AND(Q2096="Residential HP",ISBLANK(T2096)),"Error",IF(AND(Q2096="Residential HP",T2096&gt;0),T2096,IF(Q2096="Commercial AC (&gt;=65k to &lt;135,000k Btu/hr)",'Emission Factors'!$E$57,IF(Q2096="Commercial AC (&gt;=135,000k Btu/hr)",'Emission Factors'!$E$58,""))))))))</f>
        <v/>
      </c>
      <c r="V2096" s="95"/>
      <c r="W2096" s="211" t="str">
        <f>IF(ISBLANK(V2096),"",VLOOKUP(V2096,'Emission Factors'!$C$81:$G$221,4,FALSE))</f>
        <v/>
      </c>
      <c r="X2096" s="210" t="str">
        <f>IF(Q2096="Room AC (window/wall)",'Emission Factors'!$F$53,IF(Q2096="Room AC (PTAC/PTHP)",'Emission Factors'!$F$54,IF(Q2096="Residential AC",'Emission Factors'!$F$55,IF(Q2096="Residential HP",'Emission Factors'!$F$56,IF(Q2096="Commercial AC (&gt;=65k to &lt;135,000k Btu/hr)",'Emission Factors'!$F$57,IF(Q2096="Commercial AC (&gt;=135,000k Btu/hr)",'Emission Factors'!$F$58,""))))))</f>
        <v/>
      </c>
      <c r="Y2096" s="211" t="str">
        <f>IF(Q2096="Room AC (window/wall)",'Emission Factors'!$G$53,IF(Q2096="Room AC (PTAC/PTHP)",'Emission Factors'!$G$54,IF(Q2096="Residential AC",'Emission Factors'!$G$55,IF(Q2096="Residential HP",'Emission Factors'!$G$56,IF(Q2096="Commercial AC (&gt;=65k to &lt;135,000k Btu/hr)",'Emission Factors'!$G$57,IF(Q2096="Commercial AC (&gt;=135,000k Btu/hr)",'Emission Factors'!$G$58,""))))))</f>
        <v/>
      </c>
      <c r="Z2096" s="96"/>
      <c r="AA2096" s="97" t="str">
        <f t="shared" si="321"/>
        <v/>
      </c>
      <c r="AB2096" s="97" t="str">
        <f t="shared" si="322"/>
        <v/>
      </c>
      <c r="AC2096" s="246" t="str">
        <f t="shared" si="323"/>
        <v/>
      </c>
      <c r="AD2096" s="97" t="str">
        <f t="shared" si="324"/>
        <v/>
      </c>
      <c r="AE2096" s="97" t="str">
        <f t="shared" si="325"/>
        <v/>
      </c>
      <c r="AF2096" s="252" t="str">
        <f t="shared" si="326"/>
        <v/>
      </c>
      <c r="AG2096" s="254" t="str">
        <f t="shared" si="327"/>
        <v/>
      </c>
      <c r="AH2096" s="248" t="str">
        <f t="shared" si="328"/>
        <v/>
      </c>
      <c r="AI2096" s="249" t="str">
        <f t="shared" si="329"/>
        <v/>
      </c>
    </row>
    <row r="2097" spans="2:35" x14ac:dyDescent="0.3">
      <c r="B2097" s="94"/>
      <c r="C2097" s="95"/>
      <c r="D2097" s="95"/>
      <c r="E2097" s="95"/>
      <c r="F2097" s="94"/>
      <c r="G2097" s="145"/>
      <c r="H2097" s="245"/>
      <c r="I2097" s="211" t="str">
        <f>IF(D2097="Room AC (window/wall)",'Emission Factors'!$E$53,IF(D2097="Room AC (PTAC/PTHP)",H2097,IF(D2097="Residential AC",'Emission Factors'!$E$55,IF(D2097="Residential HP",H2097,IF(D2097="Commercial AC (&gt;=65k to &lt;135,000k Btu/hr)",'Emission Factors'!$E$57,IF(D2097="Commercial AC (&gt;=135,000k Btu/hr)",'Emission Factors'!$E$58,""))))))</f>
        <v/>
      </c>
      <c r="J2097" s="96"/>
      <c r="K2097" s="211" t="str">
        <f>IF(ISBLANK(J2097),"",VLOOKUP(J2097,'Emission Factors'!$C$81:$G$221,4,FALSE))</f>
        <v/>
      </c>
      <c r="L2097" s="210" t="str">
        <f>IF(D2097="Room AC (window/wall)",'Emission Factors'!$F$53,IF(D2097="Room AC (PTAC/PTHP)",'Emission Factors'!$F$54,IF(D2097="Residential AC",'Emission Factors'!$F$55,IF(D2097="Residential HP",'Emission Factors'!$F$56,IF(D2097="Commercial AC (&gt;=65k to &lt;135,000k Btu/hr)",'Emission Factors'!$F$57,IF(D2097="Commercial AC (&gt;=135,000k Btu/hr)",'Emission Factors'!$F$58,""))))))</f>
        <v/>
      </c>
      <c r="M2097" s="211" t="str">
        <f>IF(D2097="Room AC (window/wall)",'Emission Factors'!$G$53,IF(D2097="Room AC (PTAC/PTHP)",'Emission Factors'!$G$54,IF(D2097="Residential AC",'Emission Factors'!$G$55,IF(D2097="Residential HP",'Emission Factors'!$G$56,IF(D2097="Commercial AC (&gt;=65k to &lt;135,000k Btu/hr)",'Emission Factors'!$G$57,IF(D2097="Commercial AC (&gt;=135,000k Btu/hr)",'Emission Factors'!$G$58,""))))))</f>
        <v/>
      </c>
      <c r="N2097" s="96"/>
      <c r="O2097" s="209" t="str">
        <f>IF(ISBLANK(D2097),"",(IF(D2097="Room AC (window/wall)",'Emission Factors'!$C$53,IF(D2097="Room AC (PTAC/PTHP)",'Emission Factors'!$C$54,IF(D2097="Residential AC",'Emission Factors'!$C$55,IF(D2097="Residential HP",'Emission Factors'!$C$56,IF(D2097="Commercial AC (&gt;=65k to &lt;135,000k Btu/hr)",'Emission Factors'!$C$57,IF(D2097="Commercial AC (&gt;=135,000k Btu/hr)",'Emission Factors'!$C$58,""))))))))</f>
        <v/>
      </c>
      <c r="P2097" s="209" t="str">
        <f t="shared" si="320"/>
        <v/>
      </c>
      <c r="Q2097" s="95"/>
      <c r="R2097" s="256"/>
      <c r="S2097" s="256"/>
      <c r="T2097" s="96"/>
      <c r="U2097" s="211" t="str">
        <f>IF(Q2097="Room AC (window/wall)",'Emission Factors'!$E$53,IF(AND(Q2097="Room AC (PTAC/PTHP)",ISBLANK(T2097)),"Error",IF(AND(Q2097="Room AC (PTAC/PTHP)",T2097&gt;0),T2097,IF(Q2097="Residential AC",'Emission Factors'!$E$55,IF(AND(Q2097="Residential HP",ISBLANK(T2097)),"Error",IF(AND(Q2097="Residential HP",T2097&gt;0),T2097,IF(Q2097="Commercial AC (&gt;=65k to &lt;135,000k Btu/hr)",'Emission Factors'!$E$57,IF(Q2097="Commercial AC (&gt;=135,000k Btu/hr)",'Emission Factors'!$E$58,""))))))))</f>
        <v/>
      </c>
      <c r="V2097" s="95"/>
      <c r="W2097" s="211" t="str">
        <f>IF(ISBLANK(V2097),"",VLOOKUP(V2097,'Emission Factors'!$C$81:$G$221,4,FALSE))</f>
        <v/>
      </c>
      <c r="X2097" s="210" t="str">
        <f>IF(Q2097="Room AC (window/wall)",'Emission Factors'!$F$53,IF(Q2097="Room AC (PTAC/PTHP)",'Emission Factors'!$F$54,IF(Q2097="Residential AC",'Emission Factors'!$F$55,IF(Q2097="Residential HP",'Emission Factors'!$F$56,IF(Q2097="Commercial AC (&gt;=65k to &lt;135,000k Btu/hr)",'Emission Factors'!$F$57,IF(Q2097="Commercial AC (&gt;=135,000k Btu/hr)",'Emission Factors'!$F$58,""))))))</f>
        <v/>
      </c>
      <c r="Y2097" s="211" t="str">
        <f>IF(Q2097="Room AC (window/wall)",'Emission Factors'!$G$53,IF(Q2097="Room AC (PTAC/PTHP)",'Emission Factors'!$G$54,IF(Q2097="Residential AC",'Emission Factors'!$G$55,IF(Q2097="Residential HP",'Emission Factors'!$G$56,IF(Q2097="Commercial AC (&gt;=65k to &lt;135,000k Btu/hr)",'Emission Factors'!$G$57,IF(Q2097="Commercial AC (&gt;=135,000k Btu/hr)",'Emission Factors'!$G$58,""))))))</f>
        <v/>
      </c>
      <c r="Z2097" s="96"/>
      <c r="AA2097" s="97" t="str">
        <f t="shared" si="321"/>
        <v/>
      </c>
      <c r="AB2097" s="97" t="str">
        <f t="shared" si="322"/>
        <v/>
      </c>
      <c r="AC2097" s="246" t="str">
        <f t="shared" si="323"/>
        <v/>
      </c>
      <c r="AD2097" s="97" t="str">
        <f t="shared" si="324"/>
        <v/>
      </c>
      <c r="AE2097" s="97" t="str">
        <f t="shared" si="325"/>
        <v/>
      </c>
      <c r="AF2097" s="252" t="str">
        <f t="shared" si="326"/>
        <v/>
      </c>
      <c r="AG2097" s="254" t="str">
        <f t="shared" si="327"/>
        <v/>
      </c>
      <c r="AH2097" s="248" t="str">
        <f t="shared" si="328"/>
        <v/>
      </c>
      <c r="AI2097" s="249" t="str">
        <f t="shared" si="329"/>
        <v/>
      </c>
    </row>
    <row r="2098" spans="2:35" x14ac:dyDescent="0.3">
      <c r="B2098" s="94"/>
      <c r="C2098" s="95"/>
      <c r="D2098" s="95"/>
      <c r="E2098" s="95"/>
      <c r="F2098" s="94"/>
      <c r="G2098" s="145"/>
      <c r="H2098" s="245"/>
      <c r="I2098" s="211" t="str">
        <f>IF(D2098="Room AC (window/wall)",'Emission Factors'!$E$53,IF(D2098="Room AC (PTAC/PTHP)",H2098,IF(D2098="Residential AC",'Emission Factors'!$E$55,IF(D2098="Residential HP",H2098,IF(D2098="Commercial AC (&gt;=65k to &lt;135,000k Btu/hr)",'Emission Factors'!$E$57,IF(D2098="Commercial AC (&gt;=135,000k Btu/hr)",'Emission Factors'!$E$58,""))))))</f>
        <v/>
      </c>
      <c r="J2098" s="96"/>
      <c r="K2098" s="211" t="str">
        <f>IF(ISBLANK(J2098),"",VLOOKUP(J2098,'Emission Factors'!$C$81:$G$221,4,FALSE))</f>
        <v/>
      </c>
      <c r="L2098" s="210" t="str">
        <f>IF(D2098="Room AC (window/wall)",'Emission Factors'!$F$53,IF(D2098="Room AC (PTAC/PTHP)",'Emission Factors'!$F$54,IF(D2098="Residential AC",'Emission Factors'!$F$55,IF(D2098="Residential HP",'Emission Factors'!$F$56,IF(D2098="Commercial AC (&gt;=65k to &lt;135,000k Btu/hr)",'Emission Factors'!$F$57,IF(D2098="Commercial AC (&gt;=135,000k Btu/hr)",'Emission Factors'!$F$58,""))))))</f>
        <v/>
      </c>
      <c r="M2098" s="211" t="str">
        <f>IF(D2098="Room AC (window/wall)",'Emission Factors'!$G$53,IF(D2098="Room AC (PTAC/PTHP)",'Emission Factors'!$G$54,IF(D2098="Residential AC",'Emission Factors'!$G$55,IF(D2098="Residential HP",'Emission Factors'!$G$56,IF(D2098="Commercial AC (&gt;=65k to &lt;135,000k Btu/hr)",'Emission Factors'!$G$57,IF(D2098="Commercial AC (&gt;=135,000k Btu/hr)",'Emission Factors'!$G$58,""))))))</f>
        <v/>
      </c>
      <c r="N2098" s="96"/>
      <c r="O2098" s="209" t="str">
        <f>IF(ISBLANK(D2098),"",(IF(D2098="Room AC (window/wall)",'Emission Factors'!$C$53,IF(D2098="Room AC (PTAC/PTHP)",'Emission Factors'!$C$54,IF(D2098="Residential AC",'Emission Factors'!$C$55,IF(D2098="Residential HP",'Emission Factors'!$C$56,IF(D2098="Commercial AC (&gt;=65k to &lt;135,000k Btu/hr)",'Emission Factors'!$C$57,IF(D2098="Commercial AC (&gt;=135,000k Btu/hr)",'Emission Factors'!$C$58,""))))))))</f>
        <v/>
      </c>
      <c r="P2098" s="209" t="str">
        <f t="shared" si="320"/>
        <v/>
      </c>
      <c r="Q2098" s="95"/>
      <c r="R2098" s="256"/>
      <c r="S2098" s="256"/>
      <c r="T2098" s="96"/>
      <c r="U2098" s="211" t="str">
        <f>IF(Q2098="Room AC (window/wall)",'Emission Factors'!$E$53,IF(AND(Q2098="Room AC (PTAC/PTHP)",ISBLANK(T2098)),"Error",IF(AND(Q2098="Room AC (PTAC/PTHP)",T2098&gt;0),T2098,IF(Q2098="Residential AC",'Emission Factors'!$E$55,IF(AND(Q2098="Residential HP",ISBLANK(T2098)),"Error",IF(AND(Q2098="Residential HP",T2098&gt;0),T2098,IF(Q2098="Commercial AC (&gt;=65k to &lt;135,000k Btu/hr)",'Emission Factors'!$E$57,IF(Q2098="Commercial AC (&gt;=135,000k Btu/hr)",'Emission Factors'!$E$58,""))))))))</f>
        <v/>
      </c>
      <c r="V2098" s="95"/>
      <c r="W2098" s="211" t="str">
        <f>IF(ISBLANK(V2098),"",VLOOKUP(V2098,'Emission Factors'!$C$81:$G$221,4,FALSE))</f>
        <v/>
      </c>
      <c r="X2098" s="210" t="str">
        <f>IF(Q2098="Room AC (window/wall)",'Emission Factors'!$F$53,IF(Q2098="Room AC (PTAC/PTHP)",'Emission Factors'!$F$54,IF(Q2098="Residential AC",'Emission Factors'!$F$55,IF(Q2098="Residential HP",'Emission Factors'!$F$56,IF(Q2098="Commercial AC (&gt;=65k to &lt;135,000k Btu/hr)",'Emission Factors'!$F$57,IF(Q2098="Commercial AC (&gt;=135,000k Btu/hr)",'Emission Factors'!$F$58,""))))))</f>
        <v/>
      </c>
      <c r="Y2098" s="211" t="str">
        <f>IF(Q2098="Room AC (window/wall)",'Emission Factors'!$G$53,IF(Q2098="Room AC (PTAC/PTHP)",'Emission Factors'!$G$54,IF(Q2098="Residential AC",'Emission Factors'!$G$55,IF(Q2098="Residential HP",'Emission Factors'!$G$56,IF(Q2098="Commercial AC (&gt;=65k to &lt;135,000k Btu/hr)",'Emission Factors'!$G$57,IF(Q2098="Commercial AC (&gt;=135,000k Btu/hr)",'Emission Factors'!$G$58,""))))))</f>
        <v/>
      </c>
      <c r="Z2098" s="96"/>
      <c r="AA2098" s="97" t="str">
        <f t="shared" si="321"/>
        <v/>
      </c>
      <c r="AB2098" s="97" t="str">
        <f t="shared" si="322"/>
        <v/>
      </c>
      <c r="AC2098" s="246" t="str">
        <f t="shared" si="323"/>
        <v/>
      </c>
      <c r="AD2098" s="97" t="str">
        <f t="shared" si="324"/>
        <v/>
      </c>
      <c r="AE2098" s="97" t="str">
        <f t="shared" si="325"/>
        <v/>
      </c>
      <c r="AF2098" s="252" t="str">
        <f t="shared" si="326"/>
        <v/>
      </c>
      <c r="AG2098" s="254" t="str">
        <f t="shared" si="327"/>
        <v/>
      </c>
      <c r="AH2098" s="248" t="str">
        <f t="shared" si="328"/>
        <v/>
      </c>
      <c r="AI2098" s="249" t="str">
        <f t="shared" si="329"/>
        <v/>
      </c>
    </row>
    <row r="2099" spans="2:35" x14ac:dyDescent="0.3">
      <c r="B2099" s="94"/>
      <c r="C2099" s="95"/>
      <c r="D2099" s="95"/>
      <c r="E2099" s="95"/>
      <c r="F2099" s="94"/>
      <c r="G2099" s="145"/>
      <c r="H2099" s="245"/>
      <c r="I2099" s="211" t="str">
        <f>IF(D2099="Room AC (window/wall)",'Emission Factors'!$E$53,IF(D2099="Room AC (PTAC/PTHP)",H2099,IF(D2099="Residential AC",'Emission Factors'!$E$55,IF(D2099="Residential HP",H2099,IF(D2099="Commercial AC (&gt;=65k to &lt;135,000k Btu/hr)",'Emission Factors'!$E$57,IF(D2099="Commercial AC (&gt;=135,000k Btu/hr)",'Emission Factors'!$E$58,""))))))</f>
        <v/>
      </c>
      <c r="J2099" s="96"/>
      <c r="K2099" s="211" t="str">
        <f>IF(ISBLANK(J2099),"",VLOOKUP(J2099,'Emission Factors'!$C$81:$G$221,4,FALSE))</f>
        <v/>
      </c>
      <c r="L2099" s="210" t="str">
        <f>IF(D2099="Room AC (window/wall)",'Emission Factors'!$F$53,IF(D2099="Room AC (PTAC/PTHP)",'Emission Factors'!$F$54,IF(D2099="Residential AC",'Emission Factors'!$F$55,IF(D2099="Residential HP",'Emission Factors'!$F$56,IF(D2099="Commercial AC (&gt;=65k to &lt;135,000k Btu/hr)",'Emission Factors'!$F$57,IF(D2099="Commercial AC (&gt;=135,000k Btu/hr)",'Emission Factors'!$F$58,""))))))</f>
        <v/>
      </c>
      <c r="M2099" s="211" t="str">
        <f>IF(D2099="Room AC (window/wall)",'Emission Factors'!$G$53,IF(D2099="Room AC (PTAC/PTHP)",'Emission Factors'!$G$54,IF(D2099="Residential AC",'Emission Factors'!$G$55,IF(D2099="Residential HP",'Emission Factors'!$G$56,IF(D2099="Commercial AC (&gt;=65k to &lt;135,000k Btu/hr)",'Emission Factors'!$G$57,IF(D2099="Commercial AC (&gt;=135,000k Btu/hr)",'Emission Factors'!$G$58,""))))))</f>
        <v/>
      </c>
      <c r="N2099" s="96"/>
      <c r="O2099" s="209" t="str">
        <f>IF(ISBLANK(D2099),"",(IF(D2099="Room AC (window/wall)",'Emission Factors'!$C$53,IF(D2099="Room AC (PTAC/PTHP)",'Emission Factors'!$C$54,IF(D2099="Residential AC",'Emission Factors'!$C$55,IF(D2099="Residential HP",'Emission Factors'!$C$56,IF(D2099="Commercial AC (&gt;=65k to &lt;135,000k Btu/hr)",'Emission Factors'!$C$57,IF(D2099="Commercial AC (&gt;=135,000k Btu/hr)",'Emission Factors'!$C$58,""))))))))</f>
        <v/>
      </c>
      <c r="P2099" s="209" t="str">
        <f t="shared" si="320"/>
        <v/>
      </c>
      <c r="Q2099" s="95"/>
      <c r="R2099" s="256"/>
      <c r="S2099" s="256"/>
      <c r="T2099" s="96"/>
      <c r="U2099" s="211" t="str">
        <f>IF(Q2099="Room AC (window/wall)",'Emission Factors'!$E$53,IF(AND(Q2099="Room AC (PTAC/PTHP)",ISBLANK(T2099)),"Error",IF(AND(Q2099="Room AC (PTAC/PTHP)",T2099&gt;0),T2099,IF(Q2099="Residential AC",'Emission Factors'!$E$55,IF(AND(Q2099="Residential HP",ISBLANK(T2099)),"Error",IF(AND(Q2099="Residential HP",T2099&gt;0),T2099,IF(Q2099="Commercial AC (&gt;=65k to &lt;135,000k Btu/hr)",'Emission Factors'!$E$57,IF(Q2099="Commercial AC (&gt;=135,000k Btu/hr)",'Emission Factors'!$E$58,""))))))))</f>
        <v/>
      </c>
      <c r="V2099" s="95"/>
      <c r="W2099" s="211" t="str">
        <f>IF(ISBLANK(V2099),"",VLOOKUP(V2099,'Emission Factors'!$C$81:$G$221,4,FALSE))</f>
        <v/>
      </c>
      <c r="X2099" s="210" t="str">
        <f>IF(Q2099="Room AC (window/wall)",'Emission Factors'!$F$53,IF(Q2099="Room AC (PTAC/PTHP)",'Emission Factors'!$F$54,IF(Q2099="Residential AC",'Emission Factors'!$F$55,IF(Q2099="Residential HP",'Emission Factors'!$F$56,IF(Q2099="Commercial AC (&gt;=65k to &lt;135,000k Btu/hr)",'Emission Factors'!$F$57,IF(Q2099="Commercial AC (&gt;=135,000k Btu/hr)",'Emission Factors'!$F$58,""))))))</f>
        <v/>
      </c>
      <c r="Y2099" s="211" t="str">
        <f>IF(Q2099="Room AC (window/wall)",'Emission Factors'!$G$53,IF(Q2099="Room AC (PTAC/PTHP)",'Emission Factors'!$G$54,IF(Q2099="Residential AC",'Emission Factors'!$G$55,IF(Q2099="Residential HP",'Emission Factors'!$G$56,IF(Q2099="Commercial AC (&gt;=65k to &lt;135,000k Btu/hr)",'Emission Factors'!$G$57,IF(Q2099="Commercial AC (&gt;=135,000k Btu/hr)",'Emission Factors'!$G$58,""))))))</f>
        <v/>
      </c>
      <c r="Z2099" s="96"/>
      <c r="AA2099" s="97" t="str">
        <f t="shared" si="321"/>
        <v/>
      </c>
      <c r="AB2099" s="97" t="str">
        <f t="shared" si="322"/>
        <v/>
      </c>
      <c r="AC2099" s="246" t="str">
        <f t="shared" si="323"/>
        <v/>
      </c>
      <c r="AD2099" s="97" t="str">
        <f t="shared" si="324"/>
        <v/>
      </c>
      <c r="AE2099" s="97" t="str">
        <f t="shared" si="325"/>
        <v/>
      </c>
      <c r="AF2099" s="252" t="str">
        <f t="shared" si="326"/>
        <v/>
      </c>
      <c r="AG2099" s="254" t="str">
        <f t="shared" si="327"/>
        <v/>
      </c>
      <c r="AH2099" s="248" t="str">
        <f t="shared" si="328"/>
        <v/>
      </c>
      <c r="AI2099" s="249" t="str">
        <f t="shared" si="329"/>
        <v/>
      </c>
    </row>
    <row r="2100" spans="2:35" x14ac:dyDescent="0.3">
      <c r="B2100" s="94"/>
      <c r="C2100" s="95"/>
      <c r="D2100" s="95"/>
      <c r="E2100" s="95"/>
      <c r="F2100" s="94"/>
      <c r="G2100" s="145"/>
      <c r="H2100" s="245"/>
      <c r="I2100" s="211" t="str">
        <f>IF(D2100="Room AC (window/wall)",'Emission Factors'!$E$53,IF(D2100="Room AC (PTAC/PTHP)",H2100,IF(D2100="Residential AC",'Emission Factors'!$E$55,IF(D2100="Residential HP",H2100,IF(D2100="Commercial AC (&gt;=65k to &lt;135,000k Btu/hr)",'Emission Factors'!$E$57,IF(D2100="Commercial AC (&gt;=135,000k Btu/hr)",'Emission Factors'!$E$58,""))))))</f>
        <v/>
      </c>
      <c r="J2100" s="96"/>
      <c r="K2100" s="211" t="str">
        <f>IF(ISBLANK(J2100),"",VLOOKUP(J2100,'Emission Factors'!$C$81:$G$221,4,FALSE))</f>
        <v/>
      </c>
      <c r="L2100" s="210" t="str">
        <f>IF(D2100="Room AC (window/wall)",'Emission Factors'!$F$53,IF(D2100="Room AC (PTAC/PTHP)",'Emission Factors'!$F$54,IF(D2100="Residential AC",'Emission Factors'!$F$55,IF(D2100="Residential HP",'Emission Factors'!$F$56,IF(D2100="Commercial AC (&gt;=65k to &lt;135,000k Btu/hr)",'Emission Factors'!$F$57,IF(D2100="Commercial AC (&gt;=135,000k Btu/hr)",'Emission Factors'!$F$58,""))))))</f>
        <v/>
      </c>
      <c r="M2100" s="211" t="str">
        <f>IF(D2100="Room AC (window/wall)",'Emission Factors'!$G$53,IF(D2100="Room AC (PTAC/PTHP)",'Emission Factors'!$G$54,IF(D2100="Residential AC",'Emission Factors'!$G$55,IF(D2100="Residential HP",'Emission Factors'!$G$56,IF(D2100="Commercial AC (&gt;=65k to &lt;135,000k Btu/hr)",'Emission Factors'!$G$57,IF(D2100="Commercial AC (&gt;=135,000k Btu/hr)",'Emission Factors'!$G$58,""))))))</f>
        <v/>
      </c>
      <c r="N2100" s="96"/>
      <c r="O2100" s="209" t="str">
        <f>IF(ISBLANK(D2100),"",(IF(D2100="Room AC (window/wall)",'Emission Factors'!$C$53,IF(D2100="Room AC (PTAC/PTHP)",'Emission Factors'!$C$54,IF(D2100="Residential AC",'Emission Factors'!$C$55,IF(D2100="Residential HP",'Emission Factors'!$C$56,IF(D2100="Commercial AC (&gt;=65k to &lt;135,000k Btu/hr)",'Emission Factors'!$C$57,IF(D2100="Commercial AC (&gt;=135,000k Btu/hr)",'Emission Factors'!$C$58,""))))))))</f>
        <v/>
      </c>
      <c r="P2100" s="209" t="str">
        <f t="shared" si="320"/>
        <v/>
      </c>
      <c r="Q2100" s="95"/>
      <c r="R2100" s="256"/>
      <c r="S2100" s="256"/>
      <c r="T2100" s="96"/>
      <c r="U2100" s="211" t="str">
        <f>IF(Q2100="Room AC (window/wall)",'Emission Factors'!$E$53,IF(AND(Q2100="Room AC (PTAC/PTHP)",ISBLANK(T2100)),"Error",IF(AND(Q2100="Room AC (PTAC/PTHP)",T2100&gt;0),T2100,IF(Q2100="Residential AC",'Emission Factors'!$E$55,IF(AND(Q2100="Residential HP",ISBLANK(T2100)),"Error",IF(AND(Q2100="Residential HP",T2100&gt;0),T2100,IF(Q2100="Commercial AC (&gt;=65k to &lt;135,000k Btu/hr)",'Emission Factors'!$E$57,IF(Q2100="Commercial AC (&gt;=135,000k Btu/hr)",'Emission Factors'!$E$58,""))))))))</f>
        <v/>
      </c>
      <c r="V2100" s="95"/>
      <c r="W2100" s="211" t="str">
        <f>IF(ISBLANK(V2100),"",VLOOKUP(V2100,'Emission Factors'!$C$81:$G$221,4,FALSE))</f>
        <v/>
      </c>
      <c r="X2100" s="210" t="str">
        <f>IF(Q2100="Room AC (window/wall)",'Emission Factors'!$F$53,IF(Q2100="Room AC (PTAC/PTHP)",'Emission Factors'!$F$54,IF(Q2100="Residential AC",'Emission Factors'!$F$55,IF(Q2100="Residential HP",'Emission Factors'!$F$56,IF(Q2100="Commercial AC (&gt;=65k to &lt;135,000k Btu/hr)",'Emission Factors'!$F$57,IF(Q2100="Commercial AC (&gt;=135,000k Btu/hr)",'Emission Factors'!$F$58,""))))))</f>
        <v/>
      </c>
      <c r="Y2100" s="211" t="str">
        <f>IF(Q2100="Room AC (window/wall)",'Emission Factors'!$G$53,IF(Q2100="Room AC (PTAC/PTHP)",'Emission Factors'!$G$54,IF(Q2100="Residential AC",'Emission Factors'!$G$55,IF(Q2100="Residential HP",'Emission Factors'!$G$56,IF(Q2100="Commercial AC (&gt;=65k to &lt;135,000k Btu/hr)",'Emission Factors'!$G$57,IF(Q2100="Commercial AC (&gt;=135,000k Btu/hr)",'Emission Factors'!$G$58,""))))))</f>
        <v/>
      </c>
      <c r="Z2100" s="96"/>
      <c r="AA2100" s="97" t="str">
        <f t="shared" si="321"/>
        <v/>
      </c>
      <c r="AB2100" s="97" t="str">
        <f t="shared" si="322"/>
        <v/>
      </c>
      <c r="AC2100" s="246" t="str">
        <f t="shared" si="323"/>
        <v/>
      </c>
      <c r="AD2100" s="97" t="str">
        <f t="shared" si="324"/>
        <v/>
      </c>
      <c r="AE2100" s="97" t="str">
        <f t="shared" si="325"/>
        <v/>
      </c>
      <c r="AF2100" s="252" t="str">
        <f t="shared" si="326"/>
        <v/>
      </c>
      <c r="AG2100" s="254" t="str">
        <f t="shared" si="327"/>
        <v/>
      </c>
      <c r="AH2100" s="248" t="str">
        <f t="shared" si="328"/>
        <v/>
      </c>
      <c r="AI2100" s="249" t="str">
        <f t="shared" si="329"/>
        <v/>
      </c>
    </row>
    <row r="2101" spans="2:35" x14ac:dyDescent="0.3">
      <c r="B2101" s="94"/>
      <c r="C2101" s="95"/>
      <c r="D2101" s="95"/>
      <c r="E2101" s="95"/>
      <c r="F2101" s="94"/>
      <c r="G2101" s="145"/>
      <c r="H2101" s="245"/>
      <c r="I2101" s="211" t="str">
        <f>IF(D2101="Room AC (window/wall)",'Emission Factors'!$E$53,IF(D2101="Room AC (PTAC/PTHP)",H2101,IF(D2101="Residential AC",'Emission Factors'!$E$55,IF(D2101="Residential HP",H2101,IF(D2101="Commercial AC (&gt;=65k to &lt;135,000k Btu/hr)",'Emission Factors'!$E$57,IF(D2101="Commercial AC (&gt;=135,000k Btu/hr)",'Emission Factors'!$E$58,""))))))</f>
        <v/>
      </c>
      <c r="J2101" s="96"/>
      <c r="K2101" s="211" t="str">
        <f>IF(ISBLANK(J2101),"",VLOOKUP(J2101,'Emission Factors'!$C$81:$G$221,4,FALSE))</f>
        <v/>
      </c>
      <c r="L2101" s="210" t="str">
        <f>IF(D2101="Room AC (window/wall)",'Emission Factors'!$F$53,IF(D2101="Room AC (PTAC/PTHP)",'Emission Factors'!$F$54,IF(D2101="Residential AC",'Emission Factors'!$F$55,IF(D2101="Residential HP",'Emission Factors'!$F$56,IF(D2101="Commercial AC (&gt;=65k to &lt;135,000k Btu/hr)",'Emission Factors'!$F$57,IF(D2101="Commercial AC (&gt;=135,000k Btu/hr)",'Emission Factors'!$F$58,""))))))</f>
        <v/>
      </c>
      <c r="M2101" s="211" t="str">
        <f>IF(D2101="Room AC (window/wall)",'Emission Factors'!$G$53,IF(D2101="Room AC (PTAC/PTHP)",'Emission Factors'!$G$54,IF(D2101="Residential AC",'Emission Factors'!$G$55,IF(D2101="Residential HP",'Emission Factors'!$G$56,IF(D2101="Commercial AC (&gt;=65k to &lt;135,000k Btu/hr)",'Emission Factors'!$G$57,IF(D2101="Commercial AC (&gt;=135,000k Btu/hr)",'Emission Factors'!$G$58,""))))))</f>
        <v/>
      </c>
      <c r="N2101" s="96"/>
      <c r="O2101" s="209" t="str">
        <f>IF(ISBLANK(D2101),"",(IF(D2101="Room AC (window/wall)",'Emission Factors'!$C$53,IF(D2101="Room AC (PTAC/PTHP)",'Emission Factors'!$C$54,IF(D2101="Residential AC",'Emission Factors'!$C$55,IF(D2101="Residential HP",'Emission Factors'!$C$56,IF(D2101="Commercial AC (&gt;=65k to &lt;135,000k Btu/hr)",'Emission Factors'!$C$57,IF(D2101="Commercial AC (&gt;=135,000k Btu/hr)",'Emission Factors'!$C$58,""))))))))</f>
        <v/>
      </c>
      <c r="P2101" s="209" t="str">
        <f t="shared" si="320"/>
        <v/>
      </c>
      <c r="Q2101" s="95"/>
      <c r="R2101" s="256"/>
      <c r="S2101" s="256"/>
      <c r="T2101" s="96"/>
      <c r="U2101" s="211" t="str">
        <f>IF(Q2101="Room AC (window/wall)",'Emission Factors'!$E$53,IF(AND(Q2101="Room AC (PTAC/PTHP)",ISBLANK(T2101)),"Error",IF(AND(Q2101="Room AC (PTAC/PTHP)",T2101&gt;0),T2101,IF(Q2101="Residential AC",'Emission Factors'!$E$55,IF(AND(Q2101="Residential HP",ISBLANK(T2101)),"Error",IF(AND(Q2101="Residential HP",T2101&gt;0),T2101,IF(Q2101="Commercial AC (&gt;=65k to &lt;135,000k Btu/hr)",'Emission Factors'!$E$57,IF(Q2101="Commercial AC (&gt;=135,000k Btu/hr)",'Emission Factors'!$E$58,""))))))))</f>
        <v/>
      </c>
      <c r="V2101" s="95"/>
      <c r="W2101" s="211" t="str">
        <f>IF(ISBLANK(V2101),"",VLOOKUP(V2101,'Emission Factors'!$C$81:$G$221,4,FALSE))</f>
        <v/>
      </c>
      <c r="X2101" s="210" t="str">
        <f>IF(Q2101="Room AC (window/wall)",'Emission Factors'!$F$53,IF(Q2101="Room AC (PTAC/PTHP)",'Emission Factors'!$F$54,IF(Q2101="Residential AC",'Emission Factors'!$F$55,IF(Q2101="Residential HP",'Emission Factors'!$F$56,IF(Q2101="Commercial AC (&gt;=65k to &lt;135,000k Btu/hr)",'Emission Factors'!$F$57,IF(Q2101="Commercial AC (&gt;=135,000k Btu/hr)",'Emission Factors'!$F$58,""))))))</f>
        <v/>
      </c>
      <c r="Y2101" s="211" t="str">
        <f>IF(Q2101="Room AC (window/wall)",'Emission Factors'!$G$53,IF(Q2101="Room AC (PTAC/PTHP)",'Emission Factors'!$G$54,IF(Q2101="Residential AC",'Emission Factors'!$G$55,IF(Q2101="Residential HP",'Emission Factors'!$G$56,IF(Q2101="Commercial AC (&gt;=65k to &lt;135,000k Btu/hr)",'Emission Factors'!$G$57,IF(Q2101="Commercial AC (&gt;=135,000k Btu/hr)",'Emission Factors'!$G$58,""))))))</f>
        <v/>
      </c>
      <c r="Z2101" s="96"/>
      <c r="AA2101" s="97" t="str">
        <f t="shared" si="321"/>
        <v/>
      </c>
      <c r="AB2101" s="97" t="str">
        <f t="shared" si="322"/>
        <v/>
      </c>
      <c r="AC2101" s="246" t="str">
        <f t="shared" si="323"/>
        <v/>
      </c>
      <c r="AD2101" s="97" t="str">
        <f t="shared" si="324"/>
        <v/>
      </c>
      <c r="AE2101" s="97" t="str">
        <f t="shared" si="325"/>
        <v/>
      </c>
      <c r="AF2101" s="252" t="str">
        <f t="shared" si="326"/>
        <v/>
      </c>
      <c r="AG2101" s="254" t="str">
        <f t="shared" si="327"/>
        <v/>
      </c>
      <c r="AH2101" s="248" t="str">
        <f t="shared" si="328"/>
        <v/>
      </c>
      <c r="AI2101" s="249" t="str">
        <f t="shared" si="329"/>
        <v/>
      </c>
    </row>
    <row r="2102" spans="2:35" x14ac:dyDescent="0.3">
      <c r="B2102" s="94"/>
      <c r="C2102" s="95"/>
      <c r="D2102" s="95"/>
      <c r="E2102" s="95"/>
      <c r="F2102" s="94"/>
      <c r="G2102" s="145"/>
      <c r="H2102" s="245"/>
      <c r="I2102" s="211" t="str">
        <f>IF(D2102="Room AC (window/wall)",'Emission Factors'!$E$53,IF(D2102="Room AC (PTAC/PTHP)",H2102,IF(D2102="Residential AC",'Emission Factors'!$E$55,IF(D2102="Residential HP",H2102,IF(D2102="Commercial AC (&gt;=65k to &lt;135,000k Btu/hr)",'Emission Factors'!$E$57,IF(D2102="Commercial AC (&gt;=135,000k Btu/hr)",'Emission Factors'!$E$58,""))))))</f>
        <v/>
      </c>
      <c r="J2102" s="96"/>
      <c r="K2102" s="211" t="str">
        <f>IF(ISBLANK(J2102),"",VLOOKUP(J2102,'Emission Factors'!$C$81:$G$221,4,FALSE))</f>
        <v/>
      </c>
      <c r="L2102" s="210" t="str">
        <f>IF(D2102="Room AC (window/wall)",'Emission Factors'!$F$53,IF(D2102="Room AC (PTAC/PTHP)",'Emission Factors'!$F$54,IF(D2102="Residential AC",'Emission Factors'!$F$55,IF(D2102="Residential HP",'Emission Factors'!$F$56,IF(D2102="Commercial AC (&gt;=65k to &lt;135,000k Btu/hr)",'Emission Factors'!$F$57,IF(D2102="Commercial AC (&gt;=135,000k Btu/hr)",'Emission Factors'!$F$58,""))))))</f>
        <v/>
      </c>
      <c r="M2102" s="211" t="str">
        <f>IF(D2102="Room AC (window/wall)",'Emission Factors'!$G$53,IF(D2102="Room AC (PTAC/PTHP)",'Emission Factors'!$G$54,IF(D2102="Residential AC",'Emission Factors'!$G$55,IF(D2102="Residential HP",'Emission Factors'!$G$56,IF(D2102="Commercial AC (&gt;=65k to &lt;135,000k Btu/hr)",'Emission Factors'!$G$57,IF(D2102="Commercial AC (&gt;=135,000k Btu/hr)",'Emission Factors'!$G$58,""))))))</f>
        <v/>
      </c>
      <c r="N2102" s="96"/>
      <c r="O2102" s="209" t="str">
        <f>IF(ISBLANK(D2102),"",(IF(D2102="Room AC (window/wall)",'Emission Factors'!$C$53,IF(D2102="Room AC (PTAC/PTHP)",'Emission Factors'!$C$54,IF(D2102="Residential AC",'Emission Factors'!$C$55,IF(D2102="Residential HP",'Emission Factors'!$C$56,IF(D2102="Commercial AC (&gt;=65k to &lt;135,000k Btu/hr)",'Emission Factors'!$C$57,IF(D2102="Commercial AC (&gt;=135,000k Btu/hr)",'Emission Factors'!$C$58,""))))))))</f>
        <v/>
      </c>
      <c r="P2102" s="209" t="str">
        <f t="shared" si="320"/>
        <v/>
      </c>
      <c r="Q2102" s="95"/>
      <c r="R2102" s="256"/>
      <c r="S2102" s="256"/>
      <c r="T2102" s="96"/>
      <c r="U2102" s="211" t="str">
        <f>IF(Q2102="Room AC (window/wall)",'Emission Factors'!$E$53,IF(AND(Q2102="Room AC (PTAC/PTHP)",ISBLANK(T2102)),"Error",IF(AND(Q2102="Room AC (PTAC/PTHP)",T2102&gt;0),T2102,IF(Q2102="Residential AC",'Emission Factors'!$E$55,IF(AND(Q2102="Residential HP",ISBLANK(T2102)),"Error",IF(AND(Q2102="Residential HP",T2102&gt;0),T2102,IF(Q2102="Commercial AC (&gt;=65k to &lt;135,000k Btu/hr)",'Emission Factors'!$E$57,IF(Q2102="Commercial AC (&gt;=135,000k Btu/hr)",'Emission Factors'!$E$58,""))))))))</f>
        <v/>
      </c>
      <c r="V2102" s="95"/>
      <c r="W2102" s="211" t="str">
        <f>IF(ISBLANK(V2102),"",VLOOKUP(V2102,'Emission Factors'!$C$81:$G$221,4,FALSE))</f>
        <v/>
      </c>
      <c r="X2102" s="210" t="str">
        <f>IF(Q2102="Room AC (window/wall)",'Emission Factors'!$F$53,IF(Q2102="Room AC (PTAC/PTHP)",'Emission Factors'!$F$54,IF(Q2102="Residential AC",'Emission Factors'!$F$55,IF(Q2102="Residential HP",'Emission Factors'!$F$56,IF(Q2102="Commercial AC (&gt;=65k to &lt;135,000k Btu/hr)",'Emission Factors'!$F$57,IF(Q2102="Commercial AC (&gt;=135,000k Btu/hr)",'Emission Factors'!$F$58,""))))))</f>
        <v/>
      </c>
      <c r="Y2102" s="211" t="str">
        <f>IF(Q2102="Room AC (window/wall)",'Emission Factors'!$G$53,IF(Q2102="Room AC (PTAC/PTHP)",'Emission Factors'!$G$54,IF(Q2102="Residential AC",'Emission Factors'!$G$55,IF(Q2102="Residential HP",'Emission Factors'!$G$56,IF(Q2102="Commercial AC (&gt;=65k to &lt;135,000k Btu/hr)",'Emission Factors'!$G$57,IF(Q2102="Commercial AC (&gt;=135,000k Btu/hr)",'Emission Factors'!$G$58,""))))))</f>
        <v/>
      </c>
      <c r="Z2102" s="96"/>
      <c r="AA2102" s="97" t="str">
        <f t="shared" si="321"/>
        <v/>
      </c>
      <c r="AB2102" s="97" t="str">
        <f t="shared" si="322"/>
        <v/>
      </c>
      <c r="AC2102" s="246" t="str">
        <f t="shared" si="323"/>
        <v/>
      </c>
      <c r="AD2102" s="97" t="str">
        <f t="shared" si="324"/>
        <v/>
      </c>
      <c r="AE2102" s="97" t="str">
        <f t="shared" si="325"/>
        <v/>
      </c>
      <c r="AF2102" s="252" t="str">
        <f t="shared" si="326"/>
        <v/>
      </c>
      <c r="AG2102" s="254" t="str">
        <f t="shared" si="327"/>
        <v/>
      </c>
      <c r="AH2102" s="248" t="str">
        <f t="shared" si="328"/>
        <v/>
      </c>
      <c r="AI2102" s="249" t="str">
        <f t="shared" si="329"/>
        <v/>
      </c>
    </row>
    <row r="2103" spans="2:35" x14ac:dyDescent="0.3">
      <c r="B2103" s="94"/>
      <c r="C2103" s="95"/>
      <c r="D2103" s="95"/>
      <c r="E2103" s="95"/>
      <c r="F2103" s="94"/>
      <c r="G2103" s="145"/>
      <c r="H2103" s="245"/>
      <c r="I2103" s="211" t="str">
        <f>IF(D2103="Room AC (window/wall)",'Emission Factors'!$E$53,IF(D2103="Room AC (PTAC/PTHP)",H2103,IF(D2103="Residential AC",'Emission Factors'!$E$55,IF(D2103="Residential HP",H2103,IF(D2103="Commercial AC (&gt;=65k to &lt;135,000k Btu/hr)",'Emission Factors'!$E$57,IF(D2103="Commercial AC (&gt;=135,000k Btu/hr)",'Emission Factors'!$E$58,""))))))</f>
        <v/>
      </c>
      <c r="J2103" s="96"/>
      <c r="K2103" s="211" t="str">
        <f>IF(ISBLANK(J2103),"",VLOOKUP(J2103,'Emission Factors'!$C$81:$G$221,4,FALSE))</f>
        <v/>
      </c>
      <c r="L2103" s="210" t="str">
        <f>IF(D2103="Room AC (window/wall)",'Emission Factors'!$F$53,IF(D2103="Room AC (PTAC/PTHP)",'Emission Factors'!$F$54,IF(D2103="Residential AC",'Emission Factors'!$F$55,IF(D2103="Residential HP",'Emission Factors'!$F$56,IF(D2103="Commercial AC (&gt;=65k to &lt;135,000k Btu/hr)",'Emission Factors'!$F$57,IF(D2103="Commercial AC (&gt;=135,000k Btu/hr)",'Emission Factors'!$F$58,""))))))</f>
        <v/>
      </c>
      <c r="M2103" s="211" t="str">
        <f>IF(D2103="Room AC (window/wall)",'Emission Factors'!$G$53,IF(D2103="Room AC (PTAC/PTHP)",'Emission Factors'!$G$54,IF(D2103="Residential AC",'Emission Factors'!$G$55,IF(D2103="Residential HP",'Emission Factors'!$G$56,IF(D2103="Commercial AC (&gt;=65k to &lt;135,000k Btu/hr)",'Emission Factors'!$G$57,IF(D2103="Commercial AC (&gt;=135,000k Btu/hr)",'Emission Factors'!$G$58,""))))))</f>
        <v/>
      </c>
      <c r="N2103" s="96"/>
      <c r="O2103" s="209" t="str">
        <f>IF(ISBLANK(D2103),"",(IF(D2103="Room AC (window/wall)",'Emission Factors'!$C$53,IF(D2103="Room AC (PTAC/PTHP)",'Emission Factors'!$C$54,IF(D2103="Residential AC",'Emission Factors'!$C$55,IF(D2103="Residential HP",'Emission Factors'!$C$56,IF(D2103="Commercial AC (&gt;=65k to &lt;135,000k Btu/hr)",'Emission Factors'!$C$57,IF(D2103="Commercial AC (&gt;=135,000k Btu/hr)",'Emission Factors'!$C$58,""))))))))</f>
        <v/>
      </c>
      <c r="P2103" s="209" t="str">
        <f t="shared" si="320"/>
        <v/>
      </c>
      <c r="Q2103" s="95"/>
      <c r="R2103" s="256"/>
      <c r="S2103" s="256"/>
      <c r="T2103" s="96"/>
      <c r="U2103" s="211" t="str">
        <f>IF(Q2103="Room AC (window/wall)",'Emission Factors'!$E$53,IF(AND(Q2103="Room AC (PTAC/PTHP)",ISBLANK(T2103)),"Error",IF(AND(Q2103="Room AC (PTAC/PTHP)",T2103&gt;0),T2103,IF(Q2103="Residential AC",'Emission Factors'!$E$55,IF(AND(Q2103="Residential HP",ISBLANK(T2103)),"Error",IF(AND(Q2103="Residential HP",T2103&gt;0),T2103,IF(Q2103="Commercial AC (&gt;=65k to &lt;135,000k Btu/hr)",'Emission Factors'!$E$57,IF(Q2103="Commercial AC (&gt;=135,000k Btu/hr)",'Emission Factors'!$E$58,""))))))))</f>
        <v/>
      </c>
      <c r="V2103" s="95"/>
      <c r="W2103" s="211" t="str">
        <f>IF(ISBLANK(V2103),"",VLOOKUP(V2103,'Emission Factors'!$C$81:$G$221,4,FALSE))</f>
        <v/>
      </c>
      <c r="X2103" s="210" t="str">
        <f>IF(Q2103="Room AC (window/wall)",'Emission Factors'!$F$53,IF(Q2103="Room AC (PTAC/PTHP)",'Emission Factors'!$F$54,IF(Q2103="Residential AC",'Emission Factors'!$F$55,IF(Q2103="Residential HP",'Emission Factors'!$F$56,IF(Q2103="Commercial AC (&gt;=65k to &lt;135,000k Btu/hr)",'Emission Factors'!$F$57,IF(Q2103="Commercial AC (&gt;=135,000k Btu/hr)",'Emission Factors'!$F$58,""))))))</f>
        <v/>
      </c>
      <c r="Y2103" s="211" t="str">
        <f>IF(Q2103="Room AC (window/wall)",'Emission Factors'!$G$53,IF(Q2103="Room AC (PTAC/PTHP)",'Emission Factors'!$G$54,IF(Q2103="Residential AC",'Emission Factors'!$G$55,IF(Q2103="Residential HP",'Emission Factors'!$G$56,IF(Q2103="Commercial AC (&gt;=65k to &lt;135,000k Btu/hr)",'Emission Factors'!$G$57,IF(Q2103="Commercial AC (&gt;=135,000k Btu/hr)",'Emission Factors'!$G$58,""))))))</f>
        <v/>
      </c>
      <c r="Z2103" s="96"/>
      <c r="AA2103" s="97" t="str">
        <f t="shared" si="321"/>
        <v/>
      </c>
      <c r="AB2103" s="97" t="str">
        <f t="shared" si="322"/>
        <v/>
      </c>
      <c r="AC2103" s="246" t="str">
        <f t="shared" si="323"/>
        <v/>
      </c>
      <c r="AD2103" s="97" t="str">
        <f t="shared" si="324"/>
        <v/>
      </c>
      <c r="AE2103" s="97" t="str">
        <f t="shared" si="325"/>
        <v/>
      </c>
      <c r="AF2103" s="252" t="str">
        <f t="shared" si="326"/>
        <v/>
      </c>
      <c r="AG2103" s="254" t="str">
        <f t="shared" si="327"/>
        <v/>
      </c>
      <c r="AH2103" s="248" t="str">
        <f t="shared" si="328"/>
        <v/>
      </c>
      <c r="AI2103" s="249" t="str">
        <f t="shared" si="329"/>
        <v/>
      </c>
    </row>
    <row r="2104" spans="2:35" x14ac:dyDescent="0.3">
      <c r="B2104" s="94"/>
      <c r="C2104" s="95"/>
      <c r="D2104" s="95"/>
      <c r="E2104" s="95"/>
      <c r="F2104" s="94"/>
      <c r="G2104" s="145"/>
      <c r="H2104" s="245"/>
      <c r="I2104" s="211" t="str">
        <f>IF(D2104="Room AC (window/wall)",'Emission Factors'!$E$53,IF(D2104="Room AC (PTAC/PTHP)",H2104,IF(D2104="Residential AC",'Emission Factors'!$E$55,IF(D2104="Residential HP",H2104,IF(D2104="Commercial AC (&gt;=65k to &lt;135,000k Btu/hr)",'Emission Factors'!$E$57,IF(D2104="Commercial AC (&gt;=135,000k Btu/hr)",'Emission Factors'!$E$58,""))))))</f>
        <v/>
      </c>
      <c r="J2104" s="96"/>
      <c r="K2104" s="211" t="str">
        <f>IF(ISBLANK(J2104),"",VLOOKUP(J2104,'Emission Factors'!$C$81:$G$221,4,FALSE))</f>
        <v/>
      </c>
      <c r="L2104" s="210" t="str">
        <f>IF(D2104="Room AC (window/wall)",'Emission Factors'!$F$53,IF(D2104="Room AC (PTAC/PTHP)",'Emission Factors'!$F$54,IF(D2104="Residential AC",'Emission Factors'!$F$55,IF(D2104="Residential HP",'Emission Factors'!$F$56,IF(D2104="Commercial AC (&gt;=65k to &lt;135,000k Btu/hr)",'Emission Factors'!$F$57,IF(D2104="Commercial AC (&gt;=135,000k Btu/hr)",'Emission Factors'!$F$58,""))))))</f>
        <v/>
      </c>
      <c r="M2104" s="211" t="str">
        <f>IF(D2104="Room AC (window/wall)",'Emission Factors'!$G$53,IF(D2104="Room AC (PTAC/PTHP)",'Emission Factors'!$G$54,IF(D2104="Residential AC",'Emission Factors'!$G$55,IF(D2104="Residential HP",'Emission Factors'!$G$56,IF(D2104="Commercial AC (&gt;=65k to &lt;135,000k Btu/hr)",'Emission Factors'!$G$57,IF(D2104="Commercial AC (&gt;=135,000k Btu/hr)",'Emission Factors'!$G$58,""))))))</f>
        <v/>
      </c>
      <c r="N2104" s="96"/>
      <c r="O2104" s="209" t="str">
        <f>IF(ISBLANK(D2104),"",(IF(D2104="Room AC (window/wall)",'Emission Factors'!$C$53,IF(D2104="Room AC (PTAC/PTHP)",'Emission Factors'!$C$54,IF(D2104="Residential AC",'Emission Factors'!$C$55,IF(D2104="Residential HP",'Emission Factors'!$C$56,IF(D2104="Commercial AC (&gt;=65k to &lt;135,000k Btu/hr)",'Emission Factors'!$C$57,IF(D2104="Commercial AC (&gt;=135,000k Btu/hr)",'Emission Factors'!$C$58,""))))))))</f>
        <v/>
      </c>
      <c r="P2104" s="209" t="str">
        <f t="shared" si="320"/>
        <v/>
      </c>
      <c r="Q2104" s="95"/>
      <c r="R2104" s="256"/>
      <c r="S2104" s="256"/>
      <c r="T2104" s="96"/>
      <c r="U2104" s="211" t="str">
        <f>IF(Q2104="Room AC (window/wall)",'Emission Factors'!$E$53,IF(AND(Q2104="Room AC (PTAC/PTHP)",ISBLANK(T2104)),"Error",IF(AND(Q2104="Room AC (PTAC/PTHP)",T2104&gt;0),T2104,IF(Q2104="Residential AC",'Emission Factors'!$E$55,IF(AND(Q2104="Residential HP",ISBLANK(T2104)),"Error",IF(AND(Q2104="Residential HP",T2104&gt;0),T2104,IF(Q2104="Commercial AC (&gt;=65k to &lt;135,000k Btu/hr)",'Emission Factors'!$E$57,IF(Q2104="Commercial AC (&gt;=135,000k Btu/hr)",'Emission Factors'!$E$58,""))))))))</f>
        <v/>
      </c>
      <c r="V2104" s="95"/>
      <c r="W2104" s="211" t="str">
        <f>IF(ISBLANK(V2104),"",VLOOKUP(V2104,'Emission Factors'!$C$81:$G$221,4,FALSE))</f>
        <v/>
      </c>
      <c r="X2104" s="210" t="str">
        <f>IF(Q2104="Room AC (window/wall)",'Emission Factors'!$F$53,IF(Q2104="Room AC (PTAC/PTHP)",'Emission Factors'!$F$54,IF(Q2104="Residential AC",'Emission Factors'!$F$55,IF(Q2104="Residential HP",'Emission Factors'!$F$56,IF(Q2104="Commercial AC (&gt;=65k to &lt;135,000k Btu/hr)",'Emission Factors'!$F$57,IF(Q2104="Commercial AC (&gt;=135,000k Btu/hr)",'Emission Factors'!$F$58,""))))))</f>
        <v/>
      </c>
      <c r="Y2104" s="211" t="str">
        <f>IF(Q2104="Room AC (window/wall)",'Emission Factors'!$G$53,IF(Q2104="Room AC (PTAC/PTHP)",'Emission Factors'!$G$54,IF(Q2104="Residential AC",'Emission Factors'!$G$55,IF(Q2104="Residential HP",'Emission Factors'!$G$56,IF(Q2104="Commercial AC (&gt;=65k to &lt;135,000k Btu/hr)",'Emission Factors'!$G$57,IF(Q2104="Commercial AC (&gt;=135,000k Btu/hr)",'Emission Factors'!$G$58,""))))))</f>
        <v/>
      </c>
      <c r="Z2104" s="96"/>
      <c r="AA2104" s="97" t="str">
        <f t="shared" si="321"/>
        <v/>
      </c>
      <c r="AB2104" s="97" t="str">
        <f t="shared" si="322"/>
        <v/>
      </c>
      <c r="AC2104" s="246" t="str">
        <f t="shared" si="323"/>
        <v/>
      </c>
      <c r="AD2104" s="97" t="str">
        <f t="shared" si="324"/>
        <v/>
      </c>
      <c r="AE2104" s="97" t="str">
        <f t="shared" si="325"/>
        <v/>
      </c>
      <c r="AF2104" s="252" t="str">
        <f t="shared" si="326"/>
        <v/>
      </c>
      <c r="AG2104" s="254" t="str">
        <f t="shared" si="327"/>
        <v/>
      </c>
      <c r="AH2104" s="248" t="str">
        <f t="shared" si="328"/>
        <v/>
      </c>
      <c r="AI2104" s="249" t="str">
        <f t="shared" si="329"/>
        <v/>
      </c>
    </row>
    <row r="2105" spans="2:35" x14ac:dyDescent="0.3">
      <c r="B2105" s="94"/>
      <c r="C2105" s="95"/>
      <c r="D2105" s="95"/>
      <c r="E2105" s="95"/>
      <c r="F2105" s="94"/>
      <c r="G2105" s="145"/>
      <c r="H2105" s="245"/>
      <c r="I2105" s="211" t="str">
        <f>IF(D2105="Room AC (window/wall)",'Emission Factors'!$E$53,IF(D2105="Room AC (PTAC/PTHP)",H2105,IF(D2105="Residential AC",'Emission Factors'!$E$55,IF(D2105="Residential HP",H2105,IF(D2105="Commercial AC (&gt;=65k to &lt;135,000k Btu/hr)",'Emission Factors'!$E$57,IF(D2105="Commercial AC (&gt;=135,000k Btu/hr)",'Emission Factors'!$E$58,""))))))</f>
        <v/>
      </c>
      <c r="J2105" s="96"/>
      <c r="K2105" s="211" t="str">
        <f>IF(ISBLANK(J2105),"",VLOOKUP(J2105,'Emission Factors'!$C$81:$G$221,4,FALSE))</f>
        <v/>
      </c>
      <c r="L2105" s="210" t="str">
        <f>IF(D2105="Room AC (window/wall)",'Emission Factors'!$F$53,IF(D2105="Room AC (PTAC/PTHP)",'Emission Factors'!$F$54,IF(D2105="Residential AC",'Emission Factors'!$F$55,IF(D2105="Residential HP",'Emission Factors'!$F$56,IF(D2105="Commercial AC (&gt;=65k to &lt;135,000k Btu/hr)",'Emission Factors'!$F$57,IF(D2105="Commercial AC (&gt;=135,000k Btu/hr)",'Emission Factors'!$F$58,""))))))</f>
        <v/>
      </c>
      <c r="M2105" s="211" t="str">
        <f>IF(D2105="Room AC (window/wall)",'Emission Factors'!$G$53,IF(D2105="Room AC (PTAC/PTHP)",'Emission Factors'!$G$54,IF(D2105="Residential AC",'Emission Factors'!$G$55,IF(D2105="Residential HP",'Emission Factors'!$G$56,IF(D2105="Commercial AC (&gt;=65k to &lt;135,000k Btu/hr)",'Emission Factors'!$G$57,IF(D2105="Commercial AC (&gt;=135,000k Btu/hr)",'Emission Factors'!$G$58,""))))))</f>
        <v/>
      </c>
      <c r="N2105" s="96"/>
      <c r="O2105" s="209" t="str">
        <f>IF(ISBLANK(D2105),"",(IF(D2105="Room AC (window/wall)",'Emission Factors'!$C$53,IF(D2105="Room AC (PTAC/PTHP)",'Emission Factors'!$C$54,IF(D2105="Residential AC",'Emission Factors'!$C$55,IF(D2105="Residential HP",'Emission Factors'!$C$56,IF(D2105="Commercial AC (&gt;=65k to &lt;135,000k Btu/hr)",'Emission Factors'!$C$57,IF(D2105="Commercial AC (&gt;=135,000k Btu/hr)",'Emission Factors'!$C$58,""))))))))</f>
        <v/>
      </c>
      <c r="P2105" s="209" t="str">
        <f t="shared" si="320"/>
        <v/>
      </c>
      <c r="Q2105" s="95"/>
      <c r="R2105" s="256"/>
      <c r="S2105" s="256"/>
      <c r="T2105" s="96"/>
      <c r="U2105" s="211" t="str">
        <f>IF(Q2105="Room AC (window/wall)",'Emission Factors'!$E$53,IF(AND(Q2105="Room AC (PTAC/PTHP)",ISBLANK(T2105)),"Error",IF(AND(Q2105="Room AC (PTAC/PTHP)",T2105&gt;0),T2105,IF(Q2105="Residential AC",'Emission Factors'!$E$55,IF(AND(Q2105="Residential HP",ISBLANK(T2105)),"Error",IF(AND(Q2105="Residential HP",T2105&gt;0),T2105,IF(Q2105="Commercial AC (&gt;=65k to &lt;135,000k Btu/hr)",'Emission Factors'!$E$57,IF(Q2105="Commercial AC (&gt;=135,000k Btu/hr)",'Emission Factors'!$E$58,""))))))))</f>
        <v/>
      </c>
      <c r="V2105" s="95"/>
      <c r="W2105" s="211" t="str">
        <f>IF(ISBLANK(V2105),"",VLOOKUP(V2105,'Emission Factors'!$C$81:$G$221,4,FALSE))</f>
        <v/>
      </c>
      <c r="X2105" s="210" t="str">
        <f>IF(Q2105="Room AC (window/wall)",'Emission Factors'!$F$53,IF(Q2105="Room AC (PTAC/PTHP)",'Emission Factors'!$F$54,IF(Q2105="Residential AC",'Emission Factors'!$F$55,IF(Q2105="Residential HP",'Emission Factors'!$F$56,IF(Q2105="Commercial AC (&gt;=65k to &lt;135,000k Btu/hr)",'Emission Factors'!$F$57,IF(Q2105="Commercial AC (&gt;=135,000k Btu/hr)",'Emission Factors'!$F$58,""))))))</f>
        <v/>
      </c>
      <c r="Y2105" s="211" t="str">
        <f>IF(Q2105="Room AC (window/wall)",'Emission Factors'!$G$53,IF(Q2105="Room AC (PTAC/PTHP)",'Emission Factors'!$G$54,IF(Q2105="Residential AC",'Emission Factors'!$G$55,IF(Q2105="Residential HP",'Emission Factors'!$G$56,IF(Q2105="Commercial AC (&gt;=65k to &lt;135,000k Btu/hr)",'Emission Factors'!$G$57,IF(Q2105="Commercial AC (&gt;=135,000k Btu/hr)",'Emission Factors'!$G$58,""))))))</f>
        <v/>
      </c>
      <c r="Z2105" s="96"/>
      <c r="AA2105" s="97" t="str">
        <f t="shared" si="321"/>
        <v/>
      </c>
      <c r="AB2105" s="97" t="str">
        <f t="shared" si="322"/>
        <v/>
      </c>
      <c r="AC2105" s="246" t="str">
        <f t="shared" si="323"/>
        <v/>
      </c>
      <c r="AD2105" s="97" t="str">
        <f t="shared" si="324"/>
        <v/>
      </c>
      <c r="AE2105" s="97" t="str">
        <f t="shared" si="325"/>
        <v/>
      </c>
      <c r="AF2105" s="252" t="str">
        <f t="shared" si="326"/>
        <v/>
      </c>
      <c r="AG2105" s="254" t="str">
        <f t="shared" si="327"/>
        <v/>
      </c>
      <c r="AH2105" s="248" t="str">
        <f t="shared" si="328"/>
        <v/>
      </c>
      <c r="AI2105" s="249" t="str">
        <f t="shared" si="329"/>
        <v/>
      </c>
    </row>
    <row r="2106" spans="2:35" x14ac:dyDescent="0.3">
      <c r="B2106" s="94"/>
      <c r="C2106" s="95"/>
      <c r="D2106" s="95"/>
      <c r="E2106" s="95"/>
      <c r="F2106" s="94"/>
      <c r="G2106" s="145"/>
      <c r="H2106" s="245"/>
      <c r="I2106" s="211" t="str">
        <f>IF(D2106="Room AC (window/wall)",'Emission Factors'!$E$53,IF(D2106="Room AC (PTAC/PTHP)",H2106,IF(D2106="Residential AC",'Emission Factors'!$E$55,IF(D2106="Residential HP",H2106,IF(D2106="Commercial AC (&gt;=65k to &lt;135,000k Btu/hr)",'Emission Factors'!$E$57,IF(D2106="Commercial AC (&gt;=135,000k Btu/hr)",'Emission Factors'!$E$58,""))))))</f>
        <v/>
      </c>
      <c r="J2106" s="96"/>
      <c r="K2106" s="211" t="str">
        <f>IF(ISBLANK(J2106),"",VLOOKUP(J2106,'Emission Factors'!$C$81:$G$221,4,FALSE))</f>
        <v/>
      </c>
      <c r="L2106" s="210" t="str">
        <f>IF(D2106="Room AC (window/wall)",'Emission Factors'!$F$53,IF(D2106="Room AC (PTAC/PTHP)",'Emission Factors'!$F$54,IF(D2106="Residential AC",'Emission Factors'!$F$55,IF(D2106="Residential HP",'Emission Factors'!$F$56,IF(D2106="Commercial AC (&gt;=65k to &lt;135,000k Btu/hr)",'Emission Factors'!$F$57,IF(D2106="Commercial AC (&gt;=135,000k Btu/hr)",'Emission Factors'!$F$58,""))))))</f>
        <v/>
      </c>
      <c r="M2106" s="211" t="str">
        <f>IF(D2106="Room AC (window/wall)",'Emission Factors'!$G$53,IF(D2106="Room AC (PTAC/PTHP)",'Emission Factors'!$G$54,IF(D2106="Residential AC",'Emission Factors'!$G$55,IF(D2106="Residential HP",'Emission Factors'!$G$56,IF(D2106="Commercial AC (&gt;=65k to &lt;135,000k Btu/hr)",'Emission Factors'!$G$57,IF(D2106="Commercial AC (&gt;=135,000k Btu/hr)",'Emission Factors'!$G$58,""))))))</f>
        <v/>
      </c>
      <c r="N2106" s="96"/>
      <c r="O2106" s="209" t="str">
        <f>IF(ISBLANK(D2106),"",(IF(D2106="Room AC (window/wall)",'Emission Factors'!$C$53,IF(D2106="Room AC (PTAC/PTHP)",'Emission Factors'!$C$54,IF(D2106="Residential AC",'Emission Factors'!$C$55,IF(D2106="Residential HP",'Emission Factors'!$C$56,IF(D2106="Commercial AC (&gt;=65k to &lt;135,000k Btu/hr)",'Emission Factors'!$C$57,IF(D2106="Commercial AC (&gt;=135,000k Btu/hr)",'Emission Factors'!$C$58,""))))))))</f>
        <v/>
      </c>
      <c r="P2106" s="209" t="str">
        <f t="shared" si="320"/>
        <v/>
      </c>
      <c r="Q2106" s="95"/>
      <c r="R2106" s="256"/>
      <c r="S2106" s="256"/>
      <c r="T2106" s="96"/>
      <c r="U2106" s="211" t="str">
        <f>IF(Q2106="Room AC (window/wall)",'Emission Factors'!$E$53,IF(AND(Q2106="Room AC (PTAC/PTHP)",ISBLANK(T2106)),"Error",IF(AND(Q2106="Room AC (PTAC/PTHP)",T2106&gt;0),T2106,IF(Q2106="Residential AC",'Emission Factors'!$E$55,IF(AND(Q2106="Residential HP",ISBLANK(T2106)),"Error",IF(AND(Q2106="Residential HP",T2106&gt;0),T2106,IF(Q2106="Commercial AC (&gt;=65k to &lt;135,000k Btu/hr)",'Emission Factors'!$E$57,IF(Q2106="Commercial AC (&gt;=135,000k Btu/hr)",'Emission Factors'!$E$58,""))))))))</f>
        <v/>
      </c>
      <c r="V2106" s="95"/>
      <c r="W2106" s="211" t="str">
        <f>IF(ISBLANK(V2106),"",VLOOKUP(V2106,'Emission Factors'!$C$81:$G$221,4,FALSE))</f>
        <v/>
      </c>
      <c r="X2106" s="210" t="str">
        <f>IF(Q2106="Room AC (window/wall)",'Emission Factors'!$F$53,IF(Q2106="Room AC (PTAC/PTHP)",'Emission Factors'!$F$54,IF(Q2106="Residential AC",'Emission Factors'!$F$55,IF(Q2106="Residential HP",'Emission Factors'!$F$56,IF(Q2106="Commercial AC (&gt;=65k to &lt;135,000k Btu/hr)",'Emission Factors'!$F$57,IF(Q2106="Commercial AC (&gt;=135,000k Btu/hr)",'Emission Factors'!$F$58,""))))))</f>
        <v/>
      </c>
      <c r="Y2106" s="211" t="str">
        <f>IF(Q2106="Room AC (window/wall)",'Emission Factors'!$G$53,IF(Q2106="Room AC (PTAC/PTHP)",'Emission Factors'!$G$54,IF(Q2106="Residential AC",'Emission Factors'!$G$55,IF(Q2106="Residential HP",'Emission Factors'!$G$56,IF(Q2106="Commercial AC (&gt;=65k to &lt;135,000k Btu/hr)",'Emission Factors'!$G$57,IF(Q2106="Commercial AC (&gt;=135,000k Btu/hr)",'Emission Factors'!$G$58,""))))))</f>
        <v/>
      </c>
      <c r="Z2106" s="96"/>
      <c r="AA2106" s="97" t="str">
        <f t="shared" si="321"/>
        <v/>
      </c>
      <c r="AB2106" s="97" t="str">
        <f t="shared" si="322"/>
        <v/>
      </c>
      <c r="AC2106" s="246" t="str">
        <f t="shared" si="323"/>
        <v/>
      </c>
      <c r="AD2106" s="97" t="str">
        <f t="shared" si="324"/>
        <v/>
      </c>
      <c r="AE2106" s="97" t="str">
        <f t="shared" si="325"/>
        <v/>
      </c>
      <c r="AF2106" s="252" t="str">
        <f t="shared" si="326"/>
        <v/>
      </c>
      <c r="AG2106" s="254" t="str">
        <f t="shared" si="327"/>
        <v/>
      </c>
      <c r="AH2106" s="248" t="str">
        <f t="shared" si="328"/>
        <v/>
      </c>
      <c r="AI2106" s="249" t="str">
        <f t="shared" si="329"/>
        <v/>
      </c>
    </row>
    <row r="2107" spans="2:35" x14ac:dyDescent="0.3">
      <c r="B2107" s="94"/>
      <c r="C2107" s="95"/>
      <c r="D2107" s="95"/>
      <c r="E2107" s="95"/>
      <c r="F2107" s="94"/>
      <c r="G2107" s="145"/>
      <c r="H2107" s="245"/>
      <c r="I2107" s="211" t="str">
        <f>IF(D2107="Room AC (window/wall)",'Emission Factors'!$E$53,IF(D2107="Room AC (PTAC/PTHP)",H2107,IF(D2107="Residential AC",'Emission Factors'!$E$55,IF(D2107="Residential HP",H2107,IF(D2107="Commercial AC (&gt;=65k to &lt;135,000k Btu/hr)",'Emission Factors'!$E$57,IF(D2107="Commercial AC (&gt;=135,000k Btu/hr)",'Emission Factors'!$E$58,""))))))</f>
        <v/>
      </c>
      <c r="J2107" s="96"/>
      <c r="K2107" s="211" t="str">
        <f>IF(ISBLANK(J2107),"",VLOOKUP(J2107,'Emission Factors'!$C$81:$G$221,4,FALSE))</f>
        <v/>
      </c>
      <c r="L2107" s="210" t="str">
        <f>IF(D2107="Room AC (window/wall)",'Emission Factors'!$F$53,IF(D2107="Room AC (PTAC/PTHP)",'Emission Factors'!$F$54,IF(D2107="Residential AC",'Emission Factors'!$F$55,IF(D2107="Residential HP",'Emission Factors'!$F$56,IF(D2107="Commercial AC (&gt;=65k to &lt;135,000k Btu/hr)",'Emission Factors'!$F$57,IF(D2107="Commercial AC (&gt;=135,000k Btu/hr)",'Emission Factors'!$F$58,""))))))</f>
        <v/>
      </c>
      <c r="M2107" s="211" t="str">
        <f>IF(D2107="Room AC (window/wall)",'Emission Factors'!$G$53,IF(D2107="Room AC (PTAC/PTHP)",'Emission Factors'!$G$54,IF(D2107="Residential AC",'Emission Factors'!$G$55,IF(D2107="Residential HP",'Emission Factors'!$G$56,IF(D2107="Commercial AC (&gt;=65k to &lt;135,000k Btu/hr)",'Emission Factors'!$G$57,IF(D2107="Commercial AC (&gt;=135,000k Btu/hr)",'Emission Factors'!$G$58,""))))))</f>
        <v/>
      </c>
      <c r="N2107" s="96"/>
      <c r="O2107" s="209" t="str">
        <f>IF(ISBLANK(D2107),"",(IF(D2107="Room AC (window/wall)",'Emission Factors'!$C$53,IF(D2107="Room AC (PTAC/PTHP)",'Emission Factors'!$C$54,IF(D2107="Residential AC",'Emission Factors'!$C$55,IF(D2107="Residential HP",'Emission Factors'!$C$56,IF(D2107="Commercial AC (&gt;=65k to &lt;135,000k Btu/hr)",'Emission Factors'!$C$57,IF(D2107="Commercial AC (&gt;=135,000k Btu/hr)",'Emission Factors'!$C$58,""))))))))</f>
        <v/>
      </c>
      <c r="P2107" s="209" t="str">
        <f t="shared" si="320"/>
        <v/>
      </c>
      <c r="Q2107" s="95"/>
      <c r="R2107" s="256"/>
      <c r="S2107" s="256"/>
      <c r="T2107" s="96"/>
      <c r="U2107" s="211" t="str">
        <f>IF(Q2107="Room AC (window/wall)",'Emission Factors'!$E$53,IF(AND(Q2107="Room AC (PTAC/PTHP)",ISBLANK(T2107)),"Error",IF(AND(Q2107="Room AC (PTAC/PTHP)",T2107&gt;0),T2107,IF(Q2107="Residential AC",'Emission Factors'!$E$55,IF(AND(Q2107="Residential HP",ISBLANK(T2107)),"Error",IF(AND(Q2107="Residential HP",T2107&gt;0),T2107,IF(Q2107="Commercial AC (&gt;=65k to &lt;135,000k Btu/hr)",'Emission Factors'!$E$57,IF(Q2107="Commercial AC (&gt;=135,000k Btu/hr)",'Emission Factors'!$E$58,""))))))))</f>
        <v/>
      </c>
      <c r="V2107" s="95"/>
      <c r="W2107" s="211" t="str">
        <f>IF(ISBLANK(V2107),"",VLOOKUP(V2107,'Emission Factors'!$C$81:$G$221,4,FALSE))</f>
        <v/>
      </c>
      <c r="X2107" s="210" t="str">
        <f>IF(Q2107="Room AC (window/wall)",'Emission Factors'!$F$53,IF(Q2107="Room AC (PTAC/PTHP)",'Emission Factors'!$F$54,IF(Q2107="Residential AC",'Emission Factors'!$F$55,IF(Q2107="Residential HP",'Emission Factors'!$F$56,IF(Q2107="Commercial AC (&gt;=65k to &lt;135,000k Btu/hr)",'Emission Factors'!$F$57,IF(Q2107="Commercial AC (&gt;=135,000k Btu/hr)",'Emission Factors'!$F$58,""))))))</f>
        <v/>
      </c>
      <c r="Y2107" s="211" t="str">
        <f>IF(Q2107="Room AC (window/wall)",'Emission Factors'!$G$53,IF(Q2107="Room AC (PTAC/PTHP)",'Emission Factors'!$G$54,IF(Q2107="Residential AC",'Emission Factors'!$G$55,IF(Q2107="Residential HP",'Emission Factors'!$G$56,IF(Q2107="Commercial AC (&gt;=65k to &lt;135,000k Btu/hr)",'Emission Factors'!$G$57,IF(Q2107="Commercial AC (&gt;=135,000k Btu/hr)",'Emission Factors'!$G$58,""))))))</f>
        <v/>
      </c>
      <c r="Z2107" s="96"/>
      <c r="AA2107" s="97" t="str">
        <f t="shared" si="321"/>
        <v/>
      </c>
      <c r="AB2107" s="97" t="str">
        <f t="shared" si="322"/>
        <v/>
      </c>
      <c r="AC2107" s="246" t="str">
        <f t="shared" si="323"/>
        <v/>
      </c>
      <c r="AD2107" s="97" t="str">
        <f t="shared" si="324"/>
        <v/>
      </c>
      <c r="AE2107" s="97" t="str">
        <f t="shared" si="325"/>
        <v/>
      </c>
      <c r="AF2107" s="252" t="str">
        <f t="shared" si="326"/>
        <v/>
      </c>
      <c r="AG2107" s="254" t="str">
        <f t="shared" si="327"/>
        <v/>
      </c>
      <c r="AH2107" s="248" t="str">
        <f t="shared" si="328"/>
        <v/>
      </c>
      <c r="AI2107" s="249" t="str">
        <f t="shared" si="329"/>
        <v/>
      </c>
    </row>
    <row r="2108" spans="2:35" x14ac:dyDescent="0.3">
      <c r="B2108" s="94"/>
      <c r="C2108" s="95"/>
      <c r="D2108" s="95"/>
      <c r="E2108" s="95"/>
      <c r="F2108" s="94"/>
      <c r="G2108" s="145"/>
      <c r="H2108" s="245"/>
      <c r="I2108" s="211" t="str">
        <f>IF(D2108="Room AC (window/wall)",'Emission Factors'!$E$53,IF(D2108="Room AC (PTAC/PTHP)",H2108,IF(D2108="Residential AC",'Emission Factors'!$E$55,IF(D2108="Residential HP",H2108,IF(D2108="Commercial AC (&gt;=65k to &lt;135,000k Btu/hr)",'Emission Factors'!$E$57,IF(D2108="Commercial AC (&gt;=135,000k Btu/hr)",'Emission Factors'!$E$58,""))))))</f>
        <v/>
      </c>
      <c r="J2108" s="96"/>
      <c r="K2108" s="211" t="str">
        <f>IF(ISBLANK(J2108),"",VLOOKUP(J2108,'Emission Factors'!$C$81:$G$221,4,FALSE))</f>
        <v/>
      </c>
      <c r="L2108" s="210" t="str">
        <f>IF(D2108="Room AC (window/wall)",'Emission Factors'!$F$53,IF(D2108="Room AC (PTAC/PTHP)",'Emission Factors'!$F$54,IF(D2108="Residential AC",'Emission Factors'!$F$55,IF(D2108="Residential HP",'Emission Factors'!$F$56,IF(D2108="Commercial AC (&gt;=65k to &lt;135,000k Btu/hr)",'Emission Factors'!$F$57,IF(D2108="Commercial AC (&gt;=135,000k Btu/hr)",'Emission Factors'!$F$58,""))))))</f>
        <v/>
      </c>
      <c r="M2108" s="211" t="str">
        <f>IF(D2108="Room AC (window/wall)",'Emission Factors'!$G$53,IF(D2108="Room AC (PTAC/PTHP)",'Emission Factors'!$G$54,IF(D2108="Residential AC",'Emission Factors'!$G$55,IF(D2108="Residential HP",'Emission Factors'!$G$56,IF(D2108="Commercial AC (&gt;=65k to &lt;135,000k Btu/hr)",'Emission Factors'!$G$57,IF(D2108="Commercial AC (&gt;=135,000k Btu/hr)",'Emission Factors'!$G$58,""))))))</f>
        <v/>
      </c>
      <c r="N2108" s="96"/>
      <c r="O2108" s="209" t="str">
        <f>IF(ISBLANK(D2108),"",(IF(D2108="Room AC (window/wall)",'Emission Factors'!$C$53,IF(D2108="Room AC (PTAC/PTHP)",'Emission Factors'!$C$54,IF(D2108="Residential AC",'Emission Factors'!$C$55,IF(D2108="Residential HP",'Emission Factors'!$C$56,IF(D2108="Commercial AC (&gt;=65k to &lt;135,000k Btu/hr)",'Emission Factors'!$C$57,IF(D2108="Commercial AC (&gt;=135,000k Btu/hr)",'Emission Factors'!$C$58,""))))))))</f>
        <v/>
      </c>
      <c r="P2108" s="209" t="str">
        <f t="shared" si="320"/>
        <v/>
      </c>
      <c r="Q2108" s="95"/>
      <c r="R2108" s="256"/>
      <c r="S2108" s="256"/>
      <c r="T2108" s="96"/>
      <c r="U2108" s="211" t="str">
        <f>IF(Q2108="Room AC (window/wall)",'Emission Factors'!$E$53,IF(AND(Q2108="Room AC (PTAC/PTHP)",ISBLANK(T2108)),"Error",IF(AND(Q2108="Room AC (PTAC/PTHP)",T2108&gt;0),T2108,IF(Q2108="Residential AC",'Emission Factors'!$E$55,IF(AND(Q2108="Residential HP",ISBLANK(T2108)),"Error",IF(AND(Q2108="Residential HP",T2108&gt;0),T2108,IF(Q2108="Commercial AC (&gt;=65k to &lt;135,000k Btu/hr)",'Emission Factors'!$E$57,IF(Q2108="Commercial AC (&gt;=135,000k Btu/hr)",'Emission Factors'!$E$58,""))))))))</f>
        <v/>
      </c>
      <c r="V2108" s="95"/>
      <c r="W2108" s="211" t="str">
        <f>IF(ISBLANK(V2108),"",VLOOKUP(V2108,'Emission Factors'!$C$81:$G$221,4,FALSE))</f>
        <v/>
      </c>
      <c r="X2108" s="210" t="str">
        <f>IF(Q2108="Room AC (window/wall)",'Emission Factors'!$F$53,IF(Q2108="Room AC (PTAC/PTHP)",'Emission Factors'!$F$54,IF(Q2108="Residential AC",'Emission Factors'!$F$55,IF(Q2108="Residential HP",'Emission Factors'!$F$56,IF(Q2108="Commercial AC (&gt;=65k to &lt;135,000k Btu/hr)",'Emission Factors'!$F$57,IF(Q2108="Commercial AC (&gt;=135,000k Btu/hr)",'Emission Factors'!$F$58,""))))))</f>
        <v/>
      </c>
      <c r="Y2108" s="211" t="str">
        <f>IF(Q2108="Room AC (window/wall)",'Emission Factors'!$G$53,IF(Q2108="Room AC (PTAC/PTHP)",'Emission Factors'!$G$54,IF(Q2108="Residential AC",'Emission Factors'!$G$55,IF(Q2108="Residential HP",'Emission Factors'!$G$56,IF(Q2108="Commercial AC (&gt;=65k to &lt;135,000k Btu/hr)",'Emission Factors'!$G$57,IF(Q2108="Commercial AC (&gt;=135,000k Btu/hr)",'Emission Factors'!$G$58,""))))))</f>
        <v/>
      </c>
      <c r="Z2108" s="96"/>
      <c r="AA2108" s="97" t="str">
        <f t="shared" si="321"/>
        <v/>
      </c>
      <c r="AB2108" s="97" t="str">
        <f t="shared" si="322"/>
        <v/>
      </c>
      <c r="AC2108" s="246" t="str">
        <f t="shared" si="323"/>
        <v/>
      </c>
      <c r="AD2108" s="97" t="str">
        <f t="shared" si="324"/>
        <v/>
      </c>
      <c r="AE2108" s="97" t="str">
        <f t="shared" si="325"/>
        <v/>
      </c>
      <c r="AF2108" s="252" t="str">
        <f t="shared" si="326"/>
        <v/>
      </c>
      <c r="AG2108" s="254" t="str">
        <f t="shared" si="327"/>
        <v/>
      </c>
      <c r="AH2108" s="248" t="str">
        <f t="shared" si="328"/>
        <v/>
      </c>
      <c r="AI2108" s="249" t="str">
        <f t="shared" si="329"/>
        <v/>
      </c>
    </row>
    <row r="2109" spans="2:35" x14ac:dyDescent="0.3">
      <c r="B2109" s="94"/>
      <c r="C2109" s="95"/>
      <c r="D2109" s="95"/>
      <c r="E2109" s="95"/>
      <c r="F2109" s="94"/>
      <c r="G2109" s="145"/>
      <c r="H2109" s="245"/>
      <c r="I2109" s="211" t="str">
        <f>IF(D2109="Room AC (window/wall)",'Emission Factors'!$E$53,IF(D2109="Room AC (PTAC/PTHP)",H2109,IF(D2109="Residential AC",'Emission Factors'!$E$55,IF(D2109="Residential HP",H2109,IF(D2109="Commercial AC (&gt;=65k to &lt;135,000k Btu/hr)",'Emission Factors'!$E$57,IF(D2109="Commercial AC (&gt;=135,000k Btu/hr)",'Emission Factors'!$E$58,""))))))</f>
        <v/>
      </c>
      <c r="J2109" s="96"/>
      <c r="K2109" s="211" t="str">
        <f>IF(ISBLANK(J2109),"",VLOOKUP(J2109,'Emission Factors'!$C$81:$G$221,4,FALSE))</f>
        <v/>
      </c>
      <c r="L2109" s="210" t="str">
        <f>IF(D2109="Room AC (window/wall)",'Emission Factors'!$F$53,IF(D2109="Room AC (PTAC/PTHP)",'Emission Factors'!$F$54,IF(D2109="Residential AC",'Emission Factors'!$F$55,IF(D2109="Residential HP",'Emission Factors'!$F$56,IF(D2109="Commercial AC (&gt;=65k to &lt;135,000k Btu/hr)",'Emission Factors'!$F$57,IF(D2109="Commercial AC (&gt;=135,000k Btu/hr)",'Emission Factors'!$F$58,""))))))</f>
        <v/>
      </c>
      <c r="M2109" s="211" t="str">
        <f>IF(D2109="Room AC (window/wall)",'Emission Factors'!$G$53,IF(D2109="Room AC (PTAC/PTHP)",'Emission Factors'!$G$54,IF(D2109="Residential AC",'Emission Factors'!$G$55,IF(D2109="Residential HP",'Emission Factors'!$G$56,IF(D2109="Commercial AC (&gt;=65k to &lt;135,000k Btu/hr)",'Emission Factors'!$G$57,IF(D2109="Commercial AC (&gt;=135,000k Btu/hr)",'Emission Factors'!$G$58,""))))))</f>
        <v/>
      </c>
      <c r="N2109" s="96"/>
      <c r="O2109" s="209" t="str">
        <f>IF(ISBLANK(D2109),"",(IF(D2109="Room AC (window/wall)",'Emission Factors'!$C$53,IF(D2109="Room AC (PTAC/PTHP)",'Emission Factors'!$C$54,IF(D2109="Residential AC",'Emission Factors'!$C$55,IF(D2109="Residential HP",'Emission Factors'!$C$56,IF(D2109="Commercial AC (&gt;=65k to &lt;135,000k Btu/hr)",'Emission Factors'!$C$57,IF(D2109="Commercial AC (&gt;=135,000k Btu/hr)",'Emission Factors'!$C$58,""))))))))</f>
        <v/>
      </c>
      <c r="P2109" s="209" t="str">
        <f t="shared" si="320"/>
        <v/>
      </c>
      <c r="Q2109" s="95"/>
      <c r="R2109" s="256"/>
      <c r="S2109" s="256"/>
      <c r="T2109" s="96"/>
      <c r="U2109" s="211" t="str">
        <f>IF(Q2109="Room AC (window/wall)",'Emission Factors'!$E$53,IF(AND(Q2109="Room AC (PTAC/PTHP)",ISBLANK(T2109)),"Error",IF(AND(Q2109="Room AC (PTAC/PTHP)",T2109&gt;0),T2109,IF(Q2109="Residential AC",'Emission Factors'!$E$55,IF(AND(Q2109="Residential HP",ISBLANK(T2109)),"Error",IF(AND(Q2109="Residential HP",T2109&gt;0),T2109,IF(Q2109="Commercial AC (&gt;=65k to &lt;135,000k Btu/hr)",'Emission Factors'!$E$57,IF(Q2109="Commercial AC (&gt;=135,000k Btu/hr)",'Emission Factors'!$E$58,""))))))))</f>
        <v/>
      </c>
      <c r="V2109" s="95"/>
      <c r="W2109" s="211" t="str">
        <f>IF(ISBLANK(V2109),"",VLOOKUP(V2109,'Emission Factors'!$C$81:$G$221,4,FALSE))</f>
        <v/>
      </c>
      <c r="X2109" s="210" t="str">
        <f>IF(Q2109="Room AC (window/wall)",'Emission Factors'!$F$53,IF(Q2109="Room AC (PTAC/PTHP)",'Emission Factors'!$F$54,IF(Q2109="Residential AC",'Emission Factors'!$F$55,IF(Q2109="Residential HP",'Emission Factors'!$F$56,IF(Q2109="Commercial AC (&gt;=65k to &lt;135,000k Btu/hr)",'Emission Factors'!$F$57,IF(Q2109="Commercial AC (&gt;=135,000k Btu/hr)",'Emission Factors'!$F$58,""))))))</f>
        <v/>
      </c>
      <c r="Y2109" s="211" t="str">
        <f>IF(Q2109="Room AC (window/wall)",'Emission Factors'!$G$53,IF(Q2109="Room AC (PTAC/PTHP)",'Emission Factors'!$G$54,IF(Q2109="Residential AC",'Emission Factors'!$G$55,IF(Q2109="Residential HP",'Emission Factors'!$G$56,IF(Q2109="Commercial AC (&gt;=65k to &lt;135,000k Btu/hr)",'Emission Factors'!$G$57,IF(Q2109="Commercial AC (&gt;=135,000k Btu/hr)",'Emission Factors'!$G$58,""))))))</f>
        <v/>
      </c>
      <c r="Z2109" s="96"/>
      <c r="AA2109" s="97" t="str">
        <f t="shared" si="321"/>
        <v/>
      </c>
      <c r="AB2109" s="97" t="str">
        <f t="shared" si="322"/>
        <v/>
      </c>
      <c r="AC2109" s="246" t="str">
        <f t="shared" si="323"/>
        <v/>
      </c>
      <c r="AD2109" s="97" t="str">
        <f t="shared" si="324"/>
        <v/>
      </c>
      <c r="AE2109" s="97" t="str">
        <f t="shared" si="325"/>
        <v/>
      </c>
      <c r="AF2109" s="252" t="str">
        <f t="shared" si="326"/>
        <v/>
      </c>
      <c r="AG2109" s="254" t="str">
        <f t="shared" si="327"/>
        <v/>
      </c>
      <c r="AH2109" s="248" t="str">
        <f t="shared" si="328"/>
        <v/>
      </c>
      <c r="AI2109" s="249" t="str">
        <f t="shared" si="329"/>
        <v/>
      </c>
    </row>
    <row r="2110" spans="2:35" x14ac:dyDescent="0.3">
      <c r="B2110" s="94"/>
      <c r="C2110" s="95"/>
      <c r="D2110" s="95"/>
      <c r="E2110" s="95"/>
      <c r="F2110" s="94"/>
      <c r="G2110" s="145"/>
      <c r="H2110" s="245"/>
      <c r="I2110" s="211" t="str">
        <f>IF(D2110="Room AC (window/wall)",'Emission Factors'!$E$53,IF(D2110="Room AC (PTAC/PTHP)",H2110,IF(D2110="Residential AC",'Emission Factors'!$E$55,IF(D2110="Residential HP",H2110,IF(D2110="Commercial AC (&gt;=65k to &lt;135,000k Btu/hr)",'Emission Factors'!$E$57,IF(D2110="Commercial AC (&gt;=135,000k Btu/hr)",'Emission Factors'!$E$58,""))))))</f>
        <v/>
      </c>
      <c r="J2110" s="96"/>
      <c r="K2110" s="211" t="str">
        <f>IF(ISBLANK(J2110),"",VLOOKUP(J2110,'Emission Factors'!$C$81:$G$221,4,FALSE))</f>
        <v/>
      </c>
      <c r="L2110" s="210" t="str">
        <f>IF(D2110="Room AC (window/wall)",'Emission Factors'!$F$53,IF(D2110="Room AC (PTAC/PTHP)",'Emission Factors'!$F$54,IF(D2110="Residential AC",'Emission Factors'!$F$55,IF(D2110="Residential HP",'Emission Factors'!$F$56,IF(D2110="Commercial AC (&gt;=65k to &lt;135,000k Btu/hr)",'Emission Factors'!$F$57,IF(D2110="Commercial AC (&gt;=135,000k Btu/hr)",'Emission Factors'!$F$58,""))))))</f>
        <v/>
      </c>
      <c r="M2110" s="211" t="str">
        <f>IF(D2110="Room AC (window/wall)",'Emission Factors'!$G$53,IF(D2110="Room AC (PTAC/PTHP)",'Emission Factors'!$G$54,IF(D2110="Residential AC",'Emission Factors'!$G$55,IF(D2110="Residential HP",'Emission Factors'!$G$56,IF(D2110="Commercial AC (&gt;=65k to &lt;135,000k Btu/hr)",'Emission Factors'!$G$57,IF(D2110="Commercial AC (&gt;=135,000k Btu/hr)",'Emission Factors'!$G$58,""))))))</f>
        <v/>
      </c>
      <c r="N2110" s="96"/>
      <c r="O2110" s="209" t="str">
        <f>IF(ISBLANK(D2110),"",(IF(D2110="Room AC (window/wall)",'Emission Factors'!$C$53,IF(D2110="Room AC (PTAC/PTHP)",'Emission Factors'!$C$54,IF(D2110="Residential AC",'Emission Factors'!$C$55,IF(D2110="Residential HP",'Emission Factors'!$C$56,IF(D2110="Commercial AC (&gt;=65k to &lt;135,000k Btu/hr)",'Emission Factors'!$C$57,IF(D2110="Commercial AC (&gt;=135,000k Btu/hr)",'Emission Factors'!$C$58,""))))))))</f>
        <v/>
      </c>
      <c r="P2110" s="209" t="str">
        <f t="shared" si="320"/>
        <v/>
      </c>
      <c r="Q2110" s="95"/>
      <c r="R2110" s="256"/>
      <c r="S2110" s="256"/>
      <c r="T2110" s="96"/>
      <c r="U2110" s="211" t="str">
        <f>IF(Q2110="Room AC (window/wall)",'Emission Factors'!$E$53,IF(AND(Q2110="Room AC (PTAC/PTHP)",ISBLANK(T2110)),"Error",IF(AND(Q2110="Room AC (PTAC/PTHP)",T2110&gt;0),T2110,IF(Q2110="Residential AC",'Emission Factors'!$E$55,IF(AND(Q2110="Residential HP",ISBLANK(T2110)),"Error",IF(AND(Q2110="Residential HP",T2110&gt;0),T2110,IF(Q2110="Commercial AC (&gt;=65k to &lt;135,000k Btu/hr)",'Emission Factors'!$E$57,IF(Q2110="Commercial AC (&gt;=135,000k Btu/hr)",'Emission Factors'!$E$58,""))))))))</f>
        <v/>
      </c>
      <c r="V2110" s="95"/>
      <c r="W2110" s="211" t="str">
        <f>IF(ISBLANK(V2110),"",VLOOKUP(V2110,'Emission Factors'!$C$81:$G$221,4,FALSE))</f>
        <v/>
      </c>
      <c r="X2110" s="210" t="str">
        <f>IF(Q2110="Room AC (window/wall)",'Emission Factors'!$F$53,IF(Q2110="Room AC (PTAC/PTHP)",'Emission Factors'!$F$54,IF(Q2110="Residential AC",'Emission Factors'!$F$55,IF(Q2110="Residential HP",'Emission Factors'!$F$56,IF(Q2110="Commercial AC (&gt;=65k to &lt;135,000k Btu/hr)",'Emission Factors'!$F$57,IF(Q2110="Commercial AC (&gt;=135,000k Btu/hr)",'Emission Factors'!$F$58,""))))))</f>
        <v/>
      </c>
      <c r="Y2110" s="211" t="str">
        <f>IF(Q2110="Room AC (window/wall)",'Emission Factors'!$G$53,IF(Q2110="Room AC (PTAC/PTHP)",'Emission Factors'!$G$54,IF(Q2110="Residential AC",'Emission Factors'!$G$55,IF(Q2110="Residential HP",'Emission Factors'!$G$56,IF(Q2110="Commercial AC (&gt;=65k to &lt;135,000k Btu/hr)",'Emission Factors'!$G$57,IF(Q2110="Commercial AC (&gt;=135,000k Btu/hr)",'Emission Factors'!$G$58,""))))))</f>
        <v/>
      </c>
      <c r="Z2110" s="96"/>
      <c r="AA2110" s="97" t="str">
        <f t="shared" si="321"/>
        <v/>
      </c>
      <c r="AB2110" s="97" t="str">
        <f t="shared" si="322"/>
        <v/>
      </c>
      <c r="AC2110" s="246" t="str">
        <f t="shared" si="323"/>
        <v/>
      </c>
      <c r="AD2110" s="97" t="str">
        <f t="shared" si="324"/>
        <v/>
      </c>
      <c r="AE2110" s="97" t="str">
        <f t="shared" si="325"/>
        <v/>
      </c>
      <c r="AF2110" s="252" t="str">
        <f t="shared" si="326"/>
        <v/>
      </c>
      <c r="AG2110" s="254" t="str">
        <f t="shared" si="327"/>
        <v/>
      </c>
      <c r="AH2110" s="248" t="str">
        <f t="shared" si="328"/>
        <v/>
      </c>
      <c r="AI2110" s="249" t="str">
        <f t="shared" si="329"/>
        <v/>
      </c>
    </row>
    <row r="2111" spans="2:35" x14ac:dyDescent="0.3">
      <c r="B2111" s="94"/>
      <c r="C2111" s="95"/>
      <c r="D2111" s="95"/>
      <c r="E2111" s="95"/>
      <c r="F2111" s="94"/>
      <c r="G2111" s="145"/>
      <c r="H2111" s="245"/>
      <c r="I2111" s="211" t="str">
        <f>IF(D2111="Room AC (window/wall)",'Emission Factors'!$E$53,IF(D2111="Room AC (PTAC/PTHP)",H2111,IF(D2111="Residential AC",'Emission Factors'!$E$55,IF(D2111="Residential HP",H2111,IF(D2111="Commercial AC (&gt;=65k to &lt;135,000k Btu/hr)",'Emission Factors'!$E$57,IF(D2111="Commercial AC (&gt;=135,000k Btu/hr)",'Emission Factors'!$E$58,""))))))</f>
        <v/>
      </c>
      <c r="J2111" s="96"/>
      <c r="K2111" s="211" t="str">
        <f>IF(ISBLANK(J2111),"",VLOOKUP(J2111,'Emission Factors'!$C$81:$G$221,4,FALSE))</f>
        <v/>
      </c>
      <c r="L2111" s="210" t="str">
        <f>IF(D2111="Room AC (window/wall)",'Emission Factors'!$F$53,IF(D2111="Room AC (PTAC/PTHP)",'Emission Factors'!$F$54,IF(D2111="Residential AC",'Emission Factors'!$F$55,IF(D2111="Residential HP",'Emission Factors'!$F$56,IF(D2111="Commercial AC (&gt;=65k to &lt;135,000k Btu/hr)",'Emission Factors'!$F$57,IF(D2111="Commercial AC (&gt;=135,000k Btu/hr)",'Emission Factors'!$F$58,""))))))</f>
        <v/>
      </c>
      <c r="M2111" s="211" t="str">
        <f>IF(D2111="Room AC (window/wall)",'Emission Factors'!$G$53,IF(D2111="Room AC (PTAC/PTHP)",'Emission Factors'!$G$54,IF(D2111="Residential AC",'Emission Factors'!$G$55,IF(D2111="Residential HP",'Emission Factors'!$G$56,IF(D2111="Commercial AC (&gt;=65k to &lt;135,000k Btu/hr)",'Emission Factors'!$G$57,IF(D2111="Commercial AC (&gt;=135,000k Btu/hr)",'Emission Factors'!$G$58,""))))))</f>
        <v/>
      </c>
      <c r="N2111" s="96"/>
      <c r="O2111" s="209" t="str">
        <f>IF(ISBLANK(D2111),"",(IF(D2111="Room AC (window/wall)",'Emission Factors'!$C$53,IF(D2111="Room AC (PTAC/PTHP)",'Emission Factors'!$C$54,IF(D2111="Residential AC",'Emission Factors'!$C$55,IF(D2111="Residential HP",'Emission Factors'!$C$56,IF(D2111="Commercial AC (&gt;=65k to &lt;135,000k Btu/hr)",'Emission Factors'!$C$57,IF(D2111="Commercial AC (&gt;=135,000k Btu/hr)",'Emission Factors'!$C$58,""))))))))</f>
        <v/>
      </c>
      <c r="P2111" s="209" t="str">
        <f t="shared" si="320"/>
        <v/>
      </c>
      <c r="Q2111" s="95"/>
      <c r="R2111" s="256"/>
      <c r="S2111" s="256"/>
      <c r="T2111" s="96"/>
      <c r="U2111" s="211" t="str">
        <f>IF(Q2111="Room AC (window/wall)",'Emission Factors'!$E$53,IF(AND(Q2111="Room AC (PTAC/PTHP)",ISBLANK(T2111)),"Error",IF(AND(Q2111="Room AC (PTAC/PTHP)",T2111&gt;0),T2111,IF(Q2111="Residential AC",'Emission Factors'!$E$55,IF(AND(Q2111="Residential HP",ISBLANK(T2111)),"Error",IF(AND(Q2111="Residential HP",T2111&gt;0),T2111,IF(Q2111="Commercial AC (&gt;=65k to &lt;135,000k Btu/hr)",'Emission Factors'!$E$57,IF(Q2111="Commercial AC (&gt;=135,000k Btu/hr)",'Emission Factors'!$E$58,""))))))))</f>
        <v/>
      </c>
      <c r="V2111" s="95"/>
      <c r="W2111" s="211" t="str">
        <f>IF(ISBLANK(V2111),"",VLOOKUP(V2111,'Emission Factors'!$C$81:$G$221,4,FALSE))</f>
        <v/>
      </c>
      <c r="X2111" s="210" t="str">
        <f>IF(Q2111="Room AC (window/wall)",'Emission Factors'!$F$53,IF(Q2111="Room AC (PTAC/PTHP)",'Emission Factors'!$F$54,IF(Q2111="Residential AC",'Emission Factors'!$F$55,IF(Q2111="Residential HP",'Emission Factors'!$F$56,IF(Q2111="Commercial AC (&gt;=65k to &lt;135,000k Btu/hr)",'Emission Factors'!$F$57,IF(Q2111="Commercial AC (&gt;=135,000k Btu/hr)",'Emission Factors'!$F$58,""))))))</f>
        <v/>
      </c>
      <c r="Y2111" s="211" t="str">
        <f>IF(Q2111="Room AC (window/wall)",'Emission Factors'!$G$53,IF(Q2111="Room AC (PTAC/PTHP)",'Emission Factors'!$G$54,IF(Q2111="Residential AC",'Emission Factors'!$G$55,IF(Q2111="Residential HP",'Emission Factors'!$G$56,IF(Q2111="Commercial AC (&gt;=65k to &lt;135,000k Btu/hr)",'Emission Factors'!$G$57,IF(Q2111="Commercial AC (&gt;=135,000k Btu/hr)",'Emission Factors'!$G$58,""))))))</f>
        <v/>
      </c>
      <c r="Z2111" s="96"/>
      <c r="AA2111" s="97" t="str">
        <f t="shared" si="321"/>
        <v/>
      </c>
      <c r="AB2111" s="97" t="str">
        <f t="shared" si="322"/>
        <v/>
      </c>
      <c r="AC2111" s="246" t="str">
        <f t="shared" si="323"/>
        <v/>
      </c>
      <c r="AD2111" s="97" t="str">
        <f t="shared" si="324"/>
        <v/>
      </c>
      <c r="AE2111" s="97" t="str">
        <f t="shared" si="325"/>
        <v/>
      </c>
      <c r="AF2111" s="252" t="str">
        <f t="shared" si="326"/>
        <v/>
      </c>
      <c r="AG2111" s="254" t="str">
        <f t="shared" si="327"/>
        <v/>
      </c>
      <c r="AH2111" s="248" t="str">
        <f t="shared" si="328"/>
        <v/>
      </c>
      <c r="AI2111" s="249" t="str">
        <f t="shared" si="329"/>
        <v/>
      </c>
    </row>
    <row r="2112" spans="2:35" x14ac:dyDescent="0.3">
      <c r="B2112" s="94"/>
      <c r="C2112" s="95"/>
      <c r="D2112" s="95"/>
      <c r="E2112" s="95"/>
      <c r="F2112" s="94"/>
      <c r="G2112" s="145"/>
      <c r="H2112" s="245"/>
      <c r="I2112" s="211" t="str">
        <f>IF(D2112="Room AC (window/wall)",'Emission Factors'!$E$53,IF(D2112="Room AC (PTAC/PTHP)",H2112,IF(D2112="Residential AC",'Emission Factors'!$E$55,IF(D2112="Residential HP",H2112,IF(D2112="Commercial AC (&gt;=65k to &lt;135,000k Btu/hr)",'Emission Factors'!$E$57,IF(D2112="Commercial AC (&gt;=135,000k Btu/hr)",'Emission Factors'!$E$58,""))))))</f>
        <v/>
      </c>
      <c r="J2112" s="96"/>
      <c r="K2112" s="211" t="str">
        <f>IF(ISBLANK(J2112),"",VLOOKUP(J2112,'Emission Factors'!$C$81:$G$221,4,FALSE))</f>
        <v/>
      </c>
      <c r="L2112" s="210" t="str">
        <f>IF(D2112="Room AC (window/wall)",'Emission Factors'!$F$53,IF(D2112="Room AC (PTAC/PTHP)",'Emission Factors'!$F$54,IF(D2112="Residential AC",'Emission Factors'!$F$55,IF(D2112="Residential HP",'Emission Factors'!$F$56,IF(D2112="Commercial AC (&gt;=65k to &lt;135,000k Btu/hr)",'Emission Factors'!$F$57,IF(D2112="Commercial AC (&gt;=135,000k Btu/hr)",'Emission Factors'!$F$58,""))))))</f>
        <v/>
      </c>
      <c r="M2112" s="211" t="str">
        <f>IF(D2112="Room AC (window/wall)",'Emission Factors'!$G$53,IF(D2112="Room AC (PTAC/PTHP)",'Emission Factors'!$G$54,IF(D2112="Residential AC",'Emission Factors'!$G$55,IF(D2112="Residential HP",'Emission Factors'!$G$56,IF(D2112="Commercial AC (&gt;=65k to &lt;135,000k Btu/hr)",'Emission Factors'!$G$57,IF(D2112="Commercial AC (&gt;=135,000k Btu/hr)",'Emission Factors'!$G$58,""))))))</f>
        <v/>
      </c>
      <c r="N2112" s="96"/>
      <c r="O2112" s="209" t="str">
        <f>IF(ISBLANK(D2112),"",(IF(D2112="Room AC (window/wall)",'Emission Factors'!$C$53,IF(D2112="Room AC (PTAC/PTHP)",'Emission Factors'!$C$54,IF(D2112="Residential AC",'Emission Factors'!$C$55,IF(D2112="Residential HP",'Emission Factors'!$C$56,IF(D2112="Commercial AC (&gt;=65k to &lt;135,000k Btu/hr)",'Emission Factors'!$C$57,IF(D2112="Commercial AC (&gt;=135,000k Btu/hr)",'Emission Factors'!$C$58,""))))))))</f>
        <v/>
      </c>
      <c r="P2112" s="209" t="str">
        <f t="shared" si="320"/>
        <v/>
      </c>
      <c r="Q2112" s="95"/>
      <c r="R2112" s="256"/>
      <c r="S2112" s="256"/>
      <c r="T2112" s="96"/>
      <c r="U2112" s="211" t="str">
        <f>IF(Q2112="Room AC (window/wall)",'Emission Factors'!$E$53,IF(AND(Q2112="Room AC (PTAC/PTHP)",ISBLANK(T2112)),"Error",IF(AND(Q2112="Room AC (PTAC/PTHP)",T2112&gt;0),T2112,IF(Q2112="Residential AC",'Emission Factors'!$E$55,IF(AND(Q2112="Residential HP",ISBLANK(T2112)),"Error",IF(AND(Q2112="Residential HP",T2112&gt;0),T2112,IF(Q2112="Commercial AC (&gt;=65k to &lt;135,000k Btu/hr)",'Emission Factors'!$E$57,IF(Q2112="Commercial AC (&gt;=135,000k Btu/hr)",'Emission Factors'!$E$58,""))))))))</f>
        <v/>
      </c>
      <c r="V2112" s="95"/>
      <c r="W2112" s="211" t="str">
        <f>IF(ISBLANK(V2112),"",VLOOKUP(V2112,'Emission Factors'!$C$81:$G$221,4,FALSE))</f>
        <v/>
      </c>
      <c r="X2112" s="210" t="str">
        <f>IF(Q2112="Room AC (window/wall)",'Emission Factors'!$F$53,IF(Q2112="Room AC (PTAC/PTHP)",'Emission Factors'!$F$54,IF(Q2112="Residential AC",'Emission Factors'!$F$55,IF(Q2112="Residential HP",'Emission Factors'!$F$56,IF(Q2112="Commercial AC (&gt;=65k to &lt;135,000k Btu/hr)",'Emission Factors'!$F$57,IF(Q2112="Commercial AC (&gt;=135,000k Btu/hr)",'Emission Factors'!$F$58,""))))))</f>
        <v/>
      </c>
      <c r="Y2112" s="211" t="str">
        <f>IF(Q2112="Room AC (window/wall)",'Emission Factors'!$G$53,IF(Q2112="Room AC (PTAC/PTHP)",'Emission Factors'!$G$54,IF(Q2112="Residential AC",'Emission Factors'!$G$55,IF(Q2112="Residential HP",'Emission Factors'!$G$56,IF(Q2112="Commercial AC (&gt;=65k to &lt;135,000k Btu/hr)",'Emission Factors'!$G$57,IF(Q2112="Commercial AC (&gt;=135,000k Btu/hr)",'Emission Factors'!$G$58,""))))))</f>
        <v/>
      </c>
      <c r="Z2112" s="96"/>
      <c r="AA2112" s="97" t="str">
        <f t="shared" si="321"/>
        <v/>
      </c>
      <c r="AB2112" s="97" t="str">
        <f t="shared" si="322"/>
        <v/>
      </c>
      <c r="AC2112" s="246" t="str">
        <f t="shared" si="323"/>
        <v/>
      </c>
      <c r="AD2112" s="97" t="str">
        <f t="shared" si="324"/>
        <v/>
      </c>
      <c r="AE2112" s="97" t="str">
        <f t="shared" si="325"/>
        <v/>
      </c>
      <c r="AF2112" s="252" t="str">
        <f t="shared" si="326"/>
        <v/>
      </c>
      <c r="AG2112" s="254" t="str">
        <f t="shared" si="327"/>
        <v/>
      </c>
      <c r="AH2112" s="248" t="str">
        <f t="shared" si="328"/>
        <v/>
      </c>
      <c r="AI2112" s="249" t="str">
        <f t="shared" si="329"/>
        <v/>
      </c>
    </row>
    <row r="2113" spans="2:35" x14ac:dyDescent="0.3">
      <c r="B2113" s="94"/>
      <c r="C2113" s="95"/>
      <c r="D2113" s="95"/>
      <c r="E2113" s="95"/>
      <c r="F2113" s="94"/>
      <c r="G2113" s="145"/>
      <c r="H2113" s="245"/>
      <c r="I2113" s="211" t="str">
        <f>IF(D2113="Room AC (window/wall)",'Emission Factors'!$E$53,IF(D2113="Room AC (PTAC/PTHP)",H2113,IF(D2113="Residential AC",'Emission Factors'!$E$55,IF(D2113="Residential HP",H2113,IF(D2113="Commercial AC (&gt;=65k to &lt;135,000k Btu/hr)",'Emission Factors'!$E$57,IF(D2113="Commercial AC (&gt;=135,000k Btu/hr)",'Emission Factors'!$E$58,""))))))</f>
        <v/>
      </c>
      <c r="J2113" s="96"/>
      <c r="K2113" s="211" t="str">
        <f>IF(ISBLANK(J2113),"",VLOOKUP(J2113,'Emission Factors'!$C$81:$G$221,4,FALSE))</f>
        <v/>
      </c>
      <c r="L2113" s="210" t="str">
        <f>IF(D2113="Room AC (window/wall)",'Emission Factors'!$F$53,IF(D2113="Room AC (PTAC/PTHP)",'Emission Factors'!$F$54,IF(D2113="Residential AC",'Emission Factors'!$F$55,IF(D2113="Residential HP",'Emission Factors'!$F$56,IF(D2113="Commercial AC (&gt;=65k to &lt;135,000k Btu/hr)",'Emission Factors'!$F$57,IF(D2113="Commercial AC (&gt;=135,000k Btu/hr)",'Emission Factors'!$F$58,""))))))</f>
        <v/>
      </c>
      <c r="M2113" s="211" t="str">
        <f>IF(D2113="Room AC (window/wall)",'Emission Factors'!$G$53,IF(D2113="Room AC (PTAC/PTHP)",'Emission Factors'!$G$54,IF(D2113="Residential AC",'Emission Factors'!$G$55,IF(D2113="Residential HP",'Emission Factors'!$G$56,IF(D2113="Commercial AC (&gt;=65k to &lt;135,000k Btu/hr)",'Emission Factors'!$G$57,IF(D2113="Commercial AC (&gt;=135,000k Btu/hr)",'Emission Factors'!$G$58,""))))))</f>
        <v/>
      </c>
      <c r="N2113" s="96"/>
      <c r="O2113" s="209" t="str">
        <f>IF(ISBLANK(D2113),"",(IF(D2113="Room AC (window/wall)",'Emission Factors'!$C$53,IF(D2113="Room AC (PTAC/PTHP)",'Emission Factors'!$C$54,IF(D2113="Residential AC",'Emission Factors'!$C$55,IF(D2113="Residential HP",'Emission Factors'!$C$56,IF(D2113="Commercial AC (&gt;=65k to &lt;135,000k Btu/hr)",'Emission Factors'!$C$57,IF(D2113="Commercial AC (&gt;=135,000k Btu/hr)",'Emission Factors'!$C$58,""))))))))</f>
        <v/>
      </c>
      <c r="P2113" s="209" t="str">
        <f t="shared" si="320"/>
        <v/>
      </c>
      <c r="Q2113" s="95"/>
      <c r="R2113" s="256"/>
      <c r="S2113" s="256"/>
      <c r="T2113" s="96"/>
      <c r="U2113" s="211" t="str">
        <f>IF(Q2113="Room AC (window/wall)",'Emission Factors'!$E$53,IF(AND(Q2113="Room AC (PTAC/PTHP)",ISBLANK(T2113)),"Error",IF(AND(Q2113="Room AC (PTAC/PTHP)",T2113&gt;0),T2113,IF(Q2113="Residential AC",'Emission Factors'!$E$55,IF(AND(Q2113="Residential HP",ISBLANK(T2113)),"Error",IF(AND(Q2113="Residential HP",T2113&gt;0),T2113,IF(Q2113="Commercial AC (&gt;=65k to &lt;135,000k Btu/hr)",'Emission Factors'!$E$57,IF(Q2113="Commercial AC (&gt;=135,000k Btu/hr)",'Emission Factors'!$E$58,""))))))))</f>
        <v/>
      </c>
      <c r="V2113" s="95"/>
      <c r="W2113" s="211" t="str">
        <f>IF(ISBLANK(V2113),"",VLOOKUP(V2113,'Emission Factors'!$C$81:$G$221,4,FALSE))</f>
        <v/>
      </c>
      <c r="X2113" s="210" t="str">
        <f>IF(Q2113="Room AC (window/wall)",'Emission Factors'!$F$53,IF(Q2113="Room AC (PTAC/PTHP)",'Emission Factors'!$F$54,IF(Q2113="Residential AC",'Emission Factors'!$F$55,IF(Q2113="Residential HP",'Emission Factors'!$F$56,IF(Q2113="Commercial AC (&gt;=65k to &lt;135,000k Btu/hr)",'Emission Factors'!$F$57,IF(Q2113="Commercial AC (&gt;=135,000k Btu/hr)",'Emission Factors'!$F$58,""))))))</f>
        <v/>
      </c>
      <c r="Y2113" s="211" t="str">
        <f>IF(Q2113="Room AC (window/wall)",'Emission Factors'!$G$53,IF(Q2113="Room AC (PTAC/PTHP)",'Emission Factors'!$G$54,IF(Q2113="Residential AC",'Emission Factors'!$G$55,IF(Q2113="Residential HP",'Emission Factors'!$G$56,IF(Q2113="Commercial AC (&gt;=65k to &lt;135,000k Btu/hr)",'Emission Factors'!$G$57,IF(Q2113="Commercial AC (&gt;=135,000k Btu/hr)",'Emission Factors'!$G$58,""))))))</f>
        <v/>
      </c>
      <c r="Z2113" s="96"/>
      <c r="AA2113" s="97" t="str">
        <f t="shared" si="321"/>
        <v/>
      </c>
      <c r="AB2113" s="97" t="str">
        <f t="shared" si="322"/>
        <v/>
      </c>
      <c r="AC2113" s="246" t="str">
        <f t="shared" si="323"/>
        <v/>
      </c>
      <c r="AD2113" s="97" t="str">
        <f t="shared" si="324"/>
        <v/>
      </c>
      <c r="AE2113" s="97" t="str">
        <f t="shared" si="325"/>
        <v/>
      </c>
      <c r="AF2113" s="252" t="str">
        <f t="shared" si="326"/>
        <v/>
      </c>
      <c r="AG2113" s="254" t="str">
        <f t="shared" si="327"/>
        <v/>
      </c>
      <c r="AH2113" s="248" t="str">
        <f t="shared" si="328"/>
        <v/>
      </c>
      <c r="AI2113" s="249" t="str">
        <f t="shared" si="329"/>
        <v/>
      </c>
    </row>
    <row r="2114" spans="2:35" x14ac:dyDescent="0.3">
      <c r="B2114" s="94"/>
      <c r="C2114" s="95"/>
      <c r="D2114" s="95"/>
      <c r="E2114" s="95"/>
      <c r="F2114" s="94"/>
      <c r="G2114" s="145"/>
      <c r="H2114" s="245"/>
      <c r="I2114" s="211" t="str">
        <f>IF(D2114="Room AC (window/wall)",'Emission Factors'!$E$53,IF(D2114="Room AC (PTAC/PTHP)",H2114,IF(D2114="Residential AC",'Emission Factors'!$E$55,IF(D2114="Residential HP",H2114,IF(D2114="Commercial AC (&gt;=65k to &lt;135,000k Btu/hr)",'Emission Factors'!$E$57,IF(D2114="Commercial AC (&gt;=135,000k Btu/hr)",'Emission Factors'!$E$58,""))))))</f>
        <v/>
      </c>
      <c r="J2114" s="96"/>
      <c r="K2114" s="211" t="str">
        <f>IF(ISBLANK(J2114),"",VLOOKUP(J2114,'Emission Factors'!$C$81:$G$221,4,FALSE))</f>
        <v/>
      </c>
      <c r="L2114" s="210" t="str">
        <f>IF(D2114="Room AC (window/wall)",'Emission Factors'!$F$53,IF(D2114="Room AC (PTAC/PTHP)",'Emission Factors'!$F$54,IF(D2114="Residential AC",'Emission Factors'!$F$55,IF(D2114="Residential HP",'Emission Factors'!$F$56,IF(D2114="Commercial AC (&gt;=65k to &lt;135,000k Btu/hr)",'Emission Factors'!$F$57,IF(D2114="Commercial AC (&gt;=135,000k Btu/hr)",'Emission Factors'!$F$58,""))))))</f>
        <v/>
      </c>
      <c r="M2114" s="211" t="str">
        <f>IF(D2114="Room AC (window/wall)",'Emission Factors'!$G$53,IF(D2114="Room AC (PTAC/PTHP)",'Emission Factors'!$G$54,IF(D2114="Residential AC",'Emission Factors'!$G$55,IF(D2114="Residential HP",'Emission Factors'!$G$56,IF(D2114="Commercial AC (&gt;=65k to &lt;135,000k Btu/hr)",'Emission Factors'!$G$57,IF(D2114="Commercial AC (&gt;=135,000k Btu/hr)",'Emission Factors'!$G$58,""))))))</f>
        <v/>
      </c>
      <c r="N2114" s="96"/>
      <c r="O2114" s="209" t="str">
        <f>IF(ISBLANK(D2114),"",(IF(D2114="Room AC (window/wall)",'Emission Factors'!$C$53,IF(D2114="Room AC (PTAC/PTHP)",'Emission Factors'!$C$54,IF(D2114="Residential AC",'Emission Factors'!$C$55,IF(D2114="Residential HP",'Emission Factors'!$C$56,IF(D2114="Commercial AC (&gt;=65k to &lt;135,000k Btu/hr)",'Emission Factors'!$C$57,IF(D2114="Commercial AC (&gt;=135,000k Btu/hr)",'Emission Factors'!$C$58,""))))))))</f>
        <v/>
      </c>
      <c r="P2114" s="209" t="str">
        <f t="shared" si="320"/>
        <v/>
      </c>
      <c r="Q2114" s="95"/>
      <c r="R2114" s="256"/>
      <c r="S2114" s="256"/>
      <c r="T2114" s="96"/>
      <c r="U2114" s="211" t="str">
        <f>IF(Q2114="Room AC (window/wall)",'Emission Factors'!$E$53,IF(AND(Q2114="Room AC (PTAC/PTHP)",ISBLANK(T2114)),"Error",IF(AND(Q2114="Room AC (PTAC/PTHP)",T2114&gt;0),T2114,IF(Q2114="Residential AC",'Emission Factors'!$E$55,IF(AND(Q2114="Residential HP",ISBLANK(T2114)),"Error",IF(AND(Q2114="Residential HP",T2114&gt;0),T2114,IF(Q2114="Commercial AC (&gt;=65k to &lt;135,000k Btu/hr)",'Emission Factors'!$E$57,IF(Q2114="Commercial AC (&gt;=135,000k Btu/hr)",'Emission Factors'!$E$58,""))))))))</f>
        <v/>
      </c>
      <c r="V2114" s="95"/>
      <c r="W2114" s="211" t="str">
        <f>IF(ISBLANK(V2114),"",VLOOKUP(V2114,'Emission Factors'!$C$81:$G$221,4,FALSE))</f>
        <v/>
      </c>
      <c r="X2114" s="210" t="str">
        <f>IF(Q2114="Room AC (window/wall)",'Emission Factors'!$F$53,IF(Q2114="Room AC (PTAC/PTHP)",'Emission Factors'!$F$54,IF(Q2114="Residential AC",'Emission Factors'!$F$55,IF(Q2114="Residential HP",'Emission Factors'!$F$56,IF(Q2114="Commercial AC (&gt;=65k to &lt;135,000k Btu/hr)",'Emission Factors'!$F$57,IF(Q2114="Commercial AC (&gt;=135,000k Btu/hr)",'Emission Factors'!$F$58,""))))))</f>
        <v/>
      </c>
      <c r="Y2114" s="211" t="str">
        <f>IF(Q2114="Room AC (window/wall)",'Emission Factors'!$G$53,IF(Q2114="Room AC (PTAC/PTHP)",'Emission Factors'!$G$54,IF(Q2114="Residential AC",'Emission Factors'!$G$55,IF(Q2114="Residential HP",'Emission Factors'!$G$56,IF(Q2114="Commercial AC (&gt;=65k to &lt;135,000k Btu/hr)",'Emission Factors'!$G$57,IF(Q2114="Commercial AC (&gt;=135,000k Btu/hr)",'Emission Factors'!$G$58,""))))))</f>
        <v/>
      </c>
      <c r="Z2114" s="96"/>
      <c r="AA2114" s="97" t="str">
        <f t="shared" si="321"/>
        <v/>
      </c>
      <c r="AB2114" s="97" t="str">
        <f t="shared" si="322"/>
        <v/>
      </c>
      <c r="AC2114" s="246" t="str">
        <f t="shared" si="323"/>
        <v/>
      </c>
      <c r="AD2114" s="97" t="str">
        <f t="shared" si="324"/>
        <v/>
      </c>
      <c r="AE2114" s="97" t="str">
        <f t="shared" si="325"/>
        <v/>
      </c>
      <c r="AF2114" s="252" t="str">
        <f t="shared" si="326"/>
        <v/>
      </c>
      <c r="AG2114" s="254" t="str">
        <f t="shared" si="327"/>
        <v/>
      </c>
      <c r="AH2114" s="248" t="str">
        <f t="shared" si="328"/>
        <v/>
      </c>
      <c r="AI2114" s="249" t="str">
        <f t="shared" si="329"/>
        <v/>
      </c>
    </row>
    <row r="2115" spans="2:35" x14ac:dyDescent="0.3">
      <c r="B2115" s="94"/>
      <c r="C2115" s="95"/>
      <c r="D2115" s="95"/>
      <c r="E2115" s="95"/>
      <c r="F2115" s="94"/>
      <c r="G2115" s="145"/>
      <c r="H2115" s="245"/>
      <c r="I2115" s="211" t="str">
        <f>IF(D2115="Room AC (window/wall)",'Emission Factors'!$E$53,IF(D2115="Room AC (PTAC/PTHP)",H2115,IF(D2115="Residential AC",'Emission Factors'!$E$55,IF(D2115="Residential HP",H2115,IF(D2115="Commercial AC (&gt;=65k to &lt;135,000k Btu/hr)",'Emission Factors'!$E$57,IF(D2115="Commercial AC (&gt;=135,000k Btu/hr)",'Emission Factors'!$E$58,""))))))</f>
        <v/>
      </c>
      <c r="J2115" s="96"/>
      <c r="K2115" s="211" t="str">
        <f>IF(ISBLANK(J2115),"",VLOOKUP(J2115,'Emission Factors'!$C$81:$G$221,4,FALSE))</f>
        <v/>
      </c>
      <c r="L2115" s="210" t="str">
        <f>IF(D2115="Room AC (window/wall)",'Emission Factors'!$F$53,IF(D2115="Room AC (PTAC/PTHP)",'Emission Factors'!$F$54,IF(D2115="Residential AC",'Emission Factors'!$F$55,IF(D2115="Residential HP",'Emission Factors'!$F$56,IF(D2115="Commercial AC (&gt;=65k to &lt;135,000k Btu/hr)",'Emission Factors'!$F$57,IF(D2115="Commercial AC (&gt;=135,000k Btu/hr)",'Emission Factors'!$F$58,""))))))</f>
        <v/>
      </c>
      <c r="M2115" s="211" t="str">
        <f>IF(D2115="Room AC (window/wall)",'Emission Factors'!$G$53,IF(D2115="Room AC (PTAC/PTHP)",'Emission Factors'!$G$54,IF(D2115="Residential AC",'Emission Factors'!$G$55,IF(D2115="Residential HP",'Emission Factors'!$G$56,IF(D2115="Commercial AC (&gt;=65k to &lt;135,000k Btu/hr)",'Emission Factors'!$G$57,IF(D2115="Commercial AC (&gt;=135,000k Btu/hr)",'Emission Factors'!$G$58,""))))))</f>
        <v/>
      </c>
      <c r="N2115" s="96"/>
      <c r="O2115" s="209" t="str">
        <f>IF(ISBLANK(D2115),"",(IF(D2115="Room AC (window/wall)",'Emission Factors'!$C$53,IF(D2115="Room AC (PTAC/PTHP)",'Emission Factors'!$C$54,IF(D2115="Residential AC",'Emission Factors'!$C$55,IF(D2115="Residential HP",'Emission Factors'!$C$56,IF(D2115="Commercial AC (&gt;=65k to &lt;135,000k Btu/hr)",'Emission Factors'!$C$57,IF(D2115="Commercial AC (&gt;=135,000k Btu/hr)",'Emission Factors'!$C$58,""))))))))</f>
        <v/>
      </c>
      <c r="P2115" s="209" t="str">
        <f t="shared" si="320"/>
        <v/>
      </c>
      <c r="Q2115" s="95"/>
      <c r="R2115" s="256"/>
      <c r="S2115" s="256"/>
      <c r="T2115" s="96"/>
      <c r="U2115" s="211" t="str">
        <f>IF(Q2115="Room AC (window/wall)",'Emission Factors'!$E$53,IF(AND(Q2115="Room AC (PTAC/PTHP)",ISBLANK(T2115)),"Error",IF(AND(Q2115="Room AC (PTAC/PTHP)",T2115&gt;0),T2115,IF(Q2115="Residential AC",'Emission Factors'!$E$55,IF(AND(Q2115="Residential HP",ISBLANK(T2115)),"Error",IF(AND(Q2115="Residential HP",T2115&gt;0),T2115,IF(Q2115="Commercial AC (&gt;=65k to &lt;135,000k Btu/hr)",'Emission Factors'!$E$57,IF(Q2115="Commercial AC (&gt;=135,000k Btu/hr)",'Emission Factors'!$E$58,""))))))))</f>
        <v/>
      </c>
      <c r="V2115" s="95"/>
      <c r="W2115" s="211" t="str">
        <f>IF(ISBLANK(V2115),"",VLOOKUP(V2115,'Emission Factors'!$C$81:$G$221,4,FALSE))</f>
        <v/>
      </c>
      <c r="X2115" s="210" t="str">
        <f>IF(Q2115="Room AC (window/wall)",'Emission Factors'!$F$53,IF(Q2115="Room AC (PTAC/PTHP)",'Emission Factors'!$F$54,IF(Q2115="Residential AC",'Emission Factors'!$F$55,IF(Q2115="Residential HP",'Emission Factors'!$F$56,IF(Q2115="Commercial AC (&gt;=65k to &lt;135,000k Btu/hr)",'Emission Factors'!$F$57,IF(Q2115="Commercial AC (&gt;=135,000k Btu/hr)",'Emission Factors'!$F$58,""))))))</f>
        <v/>
      </c>
      <c r="Y2115" s="211" t="str">
        <f>IF(Q2115="Room AC (window/wall)",'Emission Factors'!$G$53,IF(Q2115="Room AC (PTAC/PTHP)",'Emission Factors'!$G$54,IF(Q2115="Residential AC",'Emission Factors'!$G$55,IF(Q2115="Residential HP",'Emission Factors'!$G$56,IF(Q2115="Commercial AC (&gt;=65k to &lt;135,000k Btu/hr)",'Emission Factors'!$G$57,IF(Q2115="Commercial AC (&gt;=135,000k Btu/hr)",'Emission Factors'!$G$58,""))))))</f>
        <v/>
      </c>
      <c r="Z2115" s="96"/>
      <c r="AA2115" s="97" t="str">
        <f t="shared" si="321"/>
        <v/>
      </c>
      <c r="AB2115" s="97" t="str">
        <f t="shared" si="322"/>
        <v/>
      </c>
      <c r="AC2115" s="246" t="str">
        <f t="shared" si="323"/>
        <v/>
      </c>
      <c r="AD2115" s="97" t="str">
        <f t="shared" si="324"/>
        <v/>
      </c>
      <c r="AE2115" s="97" t="str">
        <f t="shared" si="325"/>
        <v/>
      </c>
      <c r="AF2115" s="252" t="str">
        <f t="shared" si="326"/>
        <v/>
      </c>
      <c r="AG2115" s="254" t="str">
        <f t="shared" si="327"/>
        <v/>
      </c>
      <c r="AH2115" s="248" t="str">
        <f t="shared" si="328"/>
        <v/>
      </c>
      <c r="AI2115" s="249" t="str">
        <f t="shared" si="329"/>
        <v/>
      </c>
    </row>
    <row r="2116" spans="2:35" x14ac:dyDescent="0.3">
      <c r="B2116" s="94"/>
      <c r="C2116" s="95"/>
      <c r="D2116" s="95"/>
      <c r="E2116" s="95"/>
      <c r="F2116" s="94"/>
      <c r="G2116" s="145"/>
      <c r="H2116" s="245"/>
      <c r="I2116" s="211" t="str">
        <f>IF(D2116="Room AC (window/wall)",'Emission Factors'!$E$53,IF(D2116="Room AC (PTAC/PTHP)",H2116,IF(D2116="Residential AC",'Emission Factors'!$E$55,IF(D2116="Residential HP",H2116,IF(D2116="Commercial AC (&gt;=65k to &lt;135,000k Btu/hr)",'Emission Factors'!$E$57,IF(D2116="Commercial AC (&gt;=135,000k Btu/hr)",'Emission Factors'!$E$58,""))))))</f>
        <v/>
      </c>
      <c r="J2116" s="96"/>
      <c r="K2116" s="211" t="str">
        <f>IF(ISBLANK(J2116),"",VLOOKUP(J2116,'Emission Factors'!$C$81:$G$221,4,FALSE))</f>
        <v/>
      </c>
      <c r="L2116" s="210" t="str">
        <f>IF(D2116="Room AC (window/wall)",'Emission Factors'!$F$53,IF(D2116="Room AC (PTAC/PTHP)",'Emission Factors'!$F$54,IF(D2116="Residential AC",'Emission Factors'!$F$55,IF(D2116="Residential HP",'Emission Factors'!$F$56,IF(D2116="Commercial AC (&gt;=65k to &lt;135,000k Btu/hr)",'Emission Factors'!$F$57,IF(D2116="Commercial AC (&gt;=135,000k Btu/hr)",'Emission Factors'!$F$58,""))))))</f>
        <v/>
      </c>
      <c r="M2116" s="211" t="str">
        <f>IF(D2116="Room AC (window/wall)",'Emission Factors'!$G$53,IF(D2116="Room AC (PTAC/PTHP)",'Emission Factors'!$G$54,IF(D2116="Residential AC",'Emission Factors'!$G$55,IF(D2116="Residential HP",'Emission Factors'!$G$56,IF(D2116="Commercial AC (&gt;=65k to &lt;135,000k Btu/hr)",'Emission Factors'!$G$57,IF(D2116="Commercial AC (&gt;=135,000k Btu/hr)",'Emission Factors'!$G$58,""))))))</f>
        <v/>
      </c>
      <c r="N2116" s="96"/>
      <c r="O2116" s="209" t="str">
        <f>IF(ISBLANK(D2116),"",(IF(D2116="Room AC (window/wall)",'Emission Factors'!$C$53,IF(D2116="Room AC (PTAC/PTHP)",'Emission Factors'!$C$54,IF(D2116="Residential AC",'Emission Factors'!$C$55,IF(D2116="Residential HP",'Emission Factors'!$C$56,IF(D2116="Commercial AC (&gt;=65k to &lt;135,000k Btu/hr)",'Emission Factors'!$C$57,IF(D2116="Commercial AC (&gt;=135,000k Btu/hr)",'Emission Factors'!$C$58,""))))))))</f>
        <v/>
      </c>
      <c r="P2116" s="209" t="str">
        <f t="shared" si="320"/>
        <v/>
      </c>
      <c r="Q2116" s="95"/>
      <c r="R2116" s="256"/>
      <c r="S2116" s="256"/>
      <c r="T2116" s="96"/>
      <c r="U2116" s="211" t="str">
        <f>IF(Q2116="Room AC (window/wall)",'Emission Factors'!$E$53,IF(AND(Q2116="Room AC (PTAC/PTHP)",ISBLANK(T2116)),"Error",IF(AND(Q2116="Room AC (PTAC/PTHP)",T2116&gt;0),T2116,IF(Q2116="Residential AC",'Emission Factors'!$E$55,IF(AND(Q2116="Residential HP",ISBLANK(T2116)),"Error",IF(AND(Q2116="Residential HP",T2116&gt;0),T2116,IF(Q2116="Commercial AC (&gt;=65k to &lt;135,000k Btu/hr)",'Emission Factors'!$E$57,IF(Q2116="Commercial AC (&gt;=135,000k Btu/hr)",'Emission Factors'!$E$58,""))))))))</f>
        <v/>
      </c>
      <c r="V2116" s="95"/>
      <c r="W2116" s="211" t="str">
        <f>IF(ISBLANK(V2116),"",VLOOKUP(V2116,'Emission Factors'!$C$81:$G$221,4,FALSE))</f>
        <v/>
      </c>
      <c r="X2116" s="210" t="str">
        <f>IF(Q2116="Room AC (window/wall)",'Emission Factors'!$F$53,IF(Q2116="Room AC (PTAC/PTHP)",'Emission Factors'!$F$54,IF(Q2116="Residential AC",'Emission Factors'!$F$55,IF(Q2116="Residential HP",'Emission Factors'!$F$56,IF(Q2116="Commercial AC (&gt;=65k to &lt;135,000k Btu/hr)",'Emission Factors'!$F$57,IF(Q2116="Commercial AC (&gt;=135,000k Btu/hr)",'Emission Factors'!$F$58,""))))))</f>
        <v/>
      </c>
      <c r="Y2116" s="211" t="str">
        <f>IF(Q2116="Room AC (window/wall)",'Emission Factors'!$G$53,IF(Q2116="Room AC (PTAC/PTHP)",'Emission Factors'!$G$54,IF(Q2116="Residential AC",'Emission Factors'!$G$55,IF(Q2116="Residential HP",'Emission Factors'!$G$56,IF(Q2116="Commercial AC (&gt;=65k to &lt;135,000k Btu/hr)",'Emission Factors'!$G$57,IF(Q2116="Commercial AC (&gt;=135,000k Btu/hr)",'Emission Factors'!$G$58,""))))))</f>
        <v/>
      </c>
      <c r="Z2116" s="96"/>
      <c r="AA2116" s="97" t="str">
        <f t="shared" si="321"/>
        <v/>
      </c>
      <c r="AB2116" s="97" t="str">
        <f t="shared" si="322"/>
        <v/>
      </c>
      <c r="AC2116" s="246" t="str">
        <f t="shared" si="323"/>
        <v/>
      </c>
      <c r="AD2116" s="97" t="str">
        <f t="shared" si="324"/>
        <v/>
      </c>
      <c r="AE2116" s="97" t="str">
        <f t="shared" si="325"/>
        <v/>
      </c>
      <c r="AF2116" s="252" t="str">
        <f t="shared" si="326"/>
        <v/>
      </c>
      <c r="AG2116" s="254" t="str">
        <f t="shared" si="327"/>
        <v/>
      </c>
      <c r="AH2116" s="248" t="str">
        <f t="shared" si="328"/>
        <v/>
      </c>
      <c r="AI2116" s="249" t="str">
        <f t="shared" si="329"/>
        <v/>
      </c>
    </row>
    <row r="2117" spans="2:35" x14ac:dyDescent="0.3">
      <c r="B2117" s="94"/>
      <c r="C2117" s="95"/>
      <c r="D2117" s="95"/>
      <c r="E2117" s="95"/>
      <c r="F2117" s="94"/>
      <c r="G2117" s="145"/>
      <c r="H2117" s="245"/>
      <c r="I2117" s="211" t="str">
        <f>IF(D2117="Room AC (window/wall)",'Emission Factors'!$E$53,IF(D2117="Room AC (PTAC/PTHP)",H2117,IF(D2117="Residential AC",'Emission Factors'!$E$55,IF(D2117="Residential HP",H2117,IF(D2117="Commercial AC (&gt;=65k to &lt;135,000k Btu/hr)",'Emission Factors'!$E$57,IF(D2117="Commercial AC (&gt;=135,000k Btu/hr)",'Emission Factors'!$E$58,""))))))</f>
        <v/>
      </c>
      <c r="J2117" s="96"/>
      <c r="K2117" s="211" t="str">
        <f>IF(ISBLANK(J2117),"",VLOOKUP(J2117,'Emission Factors'!$C$81:$G$221,4,FALSE))</f>
        <v/>
      </c>
      <c r="L2117" s="210" t="str">
        <f>IF(D2117="Room AC (window/wall)",'Emission Factors'!$F$53,IF(D2117="Room AC (PTAC/PTHP)",'Emission Factors'!$F$54,IF(D2117="Residential AC",'Emission Factors'!$F$55,IF(D2117="Residential HP",'Emission Factors'!$F$56,IF(D2117="Commercial AC (&gt;=65k to &lt;135,000k Btu/hr)",'Emission Factors'!$F$57,IF(D2117="Commercial AC (&gt;=135,000k Btu/hr)",'Emission Factors'!$F$58,""))))))</f>
        <v/>
      </c>
      <c r="M2117" s="211" t="str">
        <f>IF(D2117="Room AC (window/wall)",'Emission Factors'!$G$53,IF(D2117="Room AC (PTAC/PTHP)",'Emission Factors'!$G$54,IF(D2117="Residential AC",'Emission Factors'!$G$55,IF(D2117="Residential HP",'Emission Factors'!$G$56,IF(D2117="Commercial AC (&gt;=65k to &lt;135,000k Btu/hr)",'Emission Factors'!$G$57,IF(D2117="Commercial AC (&gt;=135,000k Btu/hr)",'Emission Factors'!$G$58,""))))))</f>
        <v/>
      </c>
      <c r="N2117" s="96"/>
      <c r="O2117" s="209" t="str">
        <f>IF(ISBLANK(D2117),"",(IF(D2117="Room AC (window/wall)",'Emission Factors'!$C$53,IF(D2117="Room AC (PTAC/PTHP)",'Emission Factors'!$C$54,IF(D2117="Residential AC",'Emission Factors'!$C$55,IF(D2117="Residential HP",'Emission Factors'!$C$56,IF(D2117="Commercial AC (&gt;=65k to &lt;135,000k Btu/hr)",'Emission Factors'!$C$57,IF(D2117="Commercial AC (&gt;=135,000k Btu/hr)",'Emission Factors'!$C$58,""))))))))</f>
        <v/>
      </c>
      <c r="P2117" s="209" t="str">
        <f t="shared" si="320"/>
        <v/>
      </c>
      <c r="Q2117" s="95"/>
      <c r="R2117" s="256"/>
      <c r="S2117" s="256"/>
      <c r="T2117" s="96"/>
      <c r="U2117" s="211" t="str">
        <f>IF(Q2117="Room AC (window/wall)",'Emission Factors'!$E$53,IF(AND(Q2117="Room AC (PTAC/PTHP)",ISBLANK(T2117)),"Error",IF(AND(Q2117="Room AC (PTAC/PTHP)",T2117&gt;0),T2117,IF(Q2117="Residential AC",'Emission Factors'!$E$55,IF(AND(Q2117="Residential HP",ISBLANK(T2117)),"Error",IF(AND(Q2117="Residential HP",T2117&gt;0),T2117,IF(Q2117="Commercial AC (&gt;=65k to &lt;135,000k Btu/hr)",'Emission Factors'!$E$57,IF(Q2117="Commercial AC (&gt;=135,000k Btu/hr)",'Emission Factors'!$E$58,""))))))))</f>
        <v/>
      </c>
      <c r="V2117" s="95"/>
      <c r="W2117" s="211" t="str">
        <f>IF(ISBLANK(V2117),"",VLOOKUP(V2117,'Emission Factors'!$C$81:$G$221,4,FALSE))</f>
        <v/>
      </c>
      <c r="X2117" s="210" t="str">
        <f>IF(Q2117="Room AC (window/wall)",'Emission Factors'!$F$53,IF(Q2117="Room AC (PTAC/PTHP)",'Emission Factors'!$F$54,IF(Q2117="Residential AC",'Emission Factors'!$F$55,IF(Q2117="Residential HP",'Emission Factors'!$F$56,IF(Q2117="Commercial AC (&gt;=65k to &lt;135,000k Btu/hr)",'Emission Factors'!$F$57,IF(Q2117="Commercial AC (&gt;=135,000k Btu/hr)",'Emission Factors'!$F$58,""))))))</f>
        <v/>
      </c>
      <c r="Y2117" s="211" t="str">
        <f>IF(Q2117="Room AC (window/wall)",'Emission Factors'!$G$53,IF(Q2117="Room AC (PTAC/PTHP)",'Emission Factors'!$G$54,IF(Q2117="Residential AC",'Emission Factors'!$G$55,IF(Q2117="Residential HP",'Emission Factors'!$G$56,IF(Q2117="Commercial AC (&gt;=65k to &lt;135,000k Btu/hr)",'Emission Factors'!$G$57,IF(Q2117="Commercial AC (&gt;=135,000k Btu/hr)",'Emission Factors'!$G$58,""))))))</f>
        <v/>
      </c>
      <c r="Z2117" s="96"/>
      <c r="AA2117" s="97" t="str">
        <f t="shared" si="321"/>
        <v/>
      </c>
      <c r="AB2117" s="97" t="str">
        <f t="shared" si="322"/>
        <v/>
      </c>
      <c r="AC2117" s="246" t="str">
        <f t="shared" si="323"/>
        <v/>
      </c>
      <c r="AD2117" s="97" t="str">
        <f t="shared" si="324"/>
        <v/>
      </c>
      <c r="AE2117" s="97" t="str">
        <f t="shared" si="325"/>
        <v/>
      </c>
      <c r="AF2117" s="252" t="str">
        <f t="shared" si="326"/>
        <v/>
      </c>
      <c r="AG2117" s="254" t="str">
        <f t="shared" si="327"/>
        <v/>
      </c>
      <c r="AH2117" s="248" t="str">
        <f t="shared" si="328"/>
        <v/>
      </c>
      <c r="AI2117" s="249" t="str">
        <f t="shared" si="329"/>
        <v/>
      </c>
    </row>
    <row r="2118" spans="2:35" x14ac:dyDescent="0.3">
      <c r="B2118" s="94"/>
      <c r="C2118" s="95"/>
      <c r="D2118" s="95"/>
      <c r="E2118" s="95"/>
      <c r="F2118" s="94"/>
      <c r="G2118" s="145"/>
      <c r="H2118" s="245"/>
      <c r="I2118" s="211" t="str">
        <f>IF(D2118="Room AC (window/wall)",'Emission Factors'!$E$53,IF(D2118="Room AC (PTAC/PTHP)",H2118,IF(D2118="Residential AC",'Emission Factors'!$E$55,IF(D2118="Residential HP",H2118,IF(D2118="Commercial AC (&gt;=65k to &lt;135,000k Btu/hr)",'Emission Factors'!$E$57,IF(D2118="Commercial AC (&gt;=135,000k Btu/hr)",'Emission Factors'!$E$58,""))))))</f>
        <v/>
      </c>
      <c r="J2118" s="96"/>
      <c r="K2118" s="211" t="str">
        <f>IF(ISBLANK(J2118),"",VLOOKUP(J2118,'Emission Factors'!$C$81:$G$221,4,FALSE))</f>
        <v/>
      </c>
      <c r="L2118" s="210" t="str">
        <f>IF(D2118="Room AC (window/wall)",'Emission Factors'!$F$53,IF(D2118="Room AC (PTAC/PTHP)",'Emission Factors'!$F$54,IF(D2118="Residential AC",'Emission Factors'!$F$55,IF(D2118="Residential HP",'Emission Factors'!$F$56,IF(D2118="Commercial AC (&gt;=65k to &lt;135,000k Btu/hr)",'Emission Factors'!$F$57,IF(D2118="Commercial AC (&gt;=135,000k Btu/hr)",'Emission Factors'!$F$58,""))))))</f>
        <v/>
      </c>
      <c r="M2118" s="211" t="str">
        <f>IF(D2118="Room AC (window/wall)",'Emission Factors'!$G$53,IF(D2118="Room AC (PTAC/PTHP)",'Emission Factors'!$G$54,IF(D2118="Residential AC",'Emission Factors'!$G$55,IF(D2118="Residential HP",'Emission Factors'!$G$56,IF(D2118="Commercial AC (&gt;=65k to &lt;135,000k Btu/hr)",'Emission Factors'!$G$57,IF(D2118="Commercial AC (&gt;=135,000k Btu/hr)",'Emission Factors'!$G$58,""))))))</f>
        <v/>
      </c>
      <c r="N2118" s="96"/>
      <c r="O2118" s="209" t="str">
        <f>IF(ISBLANK(D2118),"",(IF(D2118="Room AC (window/wall)",'Emission Factors'!$C$53,IF(D2118="Room AC (PTAC/PTHP)",'Emission Factors'!$C$54,IF(D2118="Residential AC",'Emission Factors'!$C$55,IF(D2118="Residential HP",'Emission Factors'!$C$56,IF(D2118="Commercial AC (&gt;=65k to &lt;135,000k Btu/hr)",'Emission Factors'!$C$57,IF(D2118="Commercial AC (&gt;=135,000k Btu/hr)",'Emission Factors'!$C$58,""))))))))</f>
        <v/>
      </c>
      <c r="P2118" s="209" t="str">
        <f t="shared" si="320"/>
        <v/>
      </c>
      <c r="Q2118" s="95"/>
      <c r="R2118" s="256"/>
      <c r="S2118" s="256"/>
      <c r="T2118" s="96"/>
      <c r="U2118" s="211" t="str">
        <f>IF(Q2118="Room AC (window/wall)",'Emission Factors'!$E$53,IF(AND(Q2118="Room AC (PTAC/PTHP)",ISBLANK(T2118)),"Error",IF(AND(Q2118="Room AC (PTAC/PTHP)",T2118&gt;0),T2118,IF(Q2118="Residential AC",'Emission Factors'!$E$55,IF(AND(Q2118="Residential HP",ISBLANK(T2118)),"Error",IF(AND(Q2118="Residential HP",T2118&gt;0),T2118,IF(Q2118="Commercial AC (&gt;=65k to &lt;135,000k Btu/hr)",'Emission Factors'!$E$57,IF(Q2118="Commercial AC (&gt;=135,000k Btu/hr)",'Emission Factors'!$E$58,""))))))))</f>
        <v/>
      </c>
      <c r="V2118" s="95"/>
      <c r="W2118" s="211" t="str">
        <f>IF(ISBLANK(V2118),"",VLOOKUP(V2118,'Emission Factors'!$C$81:$G$221,4,FALSE))</f>
        <v/>
      </c>
      <c r="X2118" s="210" t="str">
        <f>IF(Q2118="Room AC (window/wall)",'Emission Factors'!$F$53,IF(Q2118="Room AC (PTAC/PTHP)",'Emission Factors'!$F$54,IF(Q2118="Residential AC",'Emission Factors'!$F$55,IF(Q2118="Residential HP",'Emission Factors'!$F$56,IF(Q2118="Commercial AC (&gt;=65k to &lt;135,000k Btu/hr)",'Emission Factors'!$F$57,IF(Q2118="Commercial AC (&gt;=135,000k Btu/hr)",'Emission Factors'!$F$58,""))))))</f>
        <v/>
      </c>
      <c r="Y2118" s="211" t="str">
        <f>IF(Q2118="Room AC (window/wall)",'Emission Factors'!$G$53,IF(Q2118="Room AC (PTAC/PTHP)",'Emission Factors'!$G$54,IF(Q2118="Residential AC",'Emission Factors'!$G$55,IF(Q2118="Residential HP",'Emission Factors'!$G$56,IF(Q2118="Commercial AC (&gt;=65k to &lt;135,000k Btu/hr)",'Emission Factors'!$G$57,IF(Q2118="Commercial AC (&gt;=135,000k Btu/hr)",'Emission Factors'!$G$58,""))))))</f>
        <v/>
      </c>
      <c r="Z2118" s="96"/>
      <c r="AA2118" s="97" t="str">
        <f t="shared" si="321"/>
        <v/>
      </c>
      <c r="AB2118" s="97" t="str">
        <f t="shared" si="322"/>
        <v/>
      </c>
      <c r="AC2118" s="246" t="str">
        <f t="shared" si="323"/>
        <v/>
      </c>
      <c r="AD2118" s="97" t="str">
        <f t="shared" si="324"/>
        <v/>
      </c>
      <c r="AE2118" s="97" t="str">
        <f t="shared" si="325"/>
        <v/>
      </c>
      <c r="AF2118" s="252" t="str">
        <f t="shared" si="326"/>
        <v/>
      </c>
      <c r="AG2118" s="254" t="str">
        <f t="shared" si="327"/>
        <v/>
      </c>
      <c r="AH2118" s="248" t="str">
        <f t="shared" si="328"/>
        <v/>
      </c>
      <c r="AI2118" s="249" t="str">
        <f t="shared" si="329"/>
        <v/>
      </c>
    </row>
    <row r="2119" spans="2:35" x14ac:dyDescent="0.3">
      <c r="B2119" s="94"/>
      <c r="C2119" s="95"/>
      <c r="D2119" s="95"/>
      <c r="E2119" s="95"/>
      <c r="F2119" s="94"/>
      <c r="G2119" s="145"/>
      <c r="H2119" s="245"/>
      <c r="I2119" s="211" t="str">
        <f>IF(D2119="Room AC (window/wall)",'Emission Factors'!$E$53,IF(D2119="Room AC (PTAC/PTHP)",H2119,IF(D2119="Residential AC",'Emission Factors'!$E$55,IF(D2119="Residential HP",H2119,IF(D2119="Commercial AC (&gt;=65k to &lt;135,000k Btu/hr)",'Emission Factors'!$E$57,IF(D2119="Commercial AC (&gt;=135,000k Btu/hr)",'Emission Factors'!$E$58,""))))))</f>
        <v/>
      </c>
      <c r="J2119" s="96"/>
      <c r="K2119" s="211" t="str">
        <f>IF(ISBLANK(J2119),"",VLOOKUP(J2119,'Emission Factors'!$C$81:$G$221,4,FALSE))</f>
        <v/>
      </c>
      <c r="L2119" s="210" t="str">
        <f>IF(D2119="Room AC (window/wall)",'Emission Factors'!$F$53,IF(D2119="Room AC (PTAC/PTHP)",'Emission Factors'!$F$54,IF(D2119="Residential AC",'Emission Factors'!$F$55,IF(D2119="Residential HP",'Emission Factors'!$F$56,IF(D2119="Commercial AC (&gt;=65k to &lt;135,000k Btu/hr)",'Emission Factors'!$F$57,IF(D2119="Commercial AC (&gt;=135,000k Btu/hr)",'Emission Factors'!$F$58,""))))))</f>
        <v/>
      </c>
      <c r="M2119" s="211" t="str">
        <f>IF(D2119="Room AC (window/wall)",'Emission Factors'!$G$53,IF(D2119="Room AC (PTAC/PTHP)",'Emission Factors'!$G$54,IF(D2119="Residential AC",'Emission Factors'!$G$55,IF(D2119="Residential HP",'Emission Factors'!$G$56,IF(D2119="Commercial AC (&gt;=65k to &lt;135,000k Btu/hr)",'Emission Factors'!$G$57,IF(D2119="Commercial AC (&gt;=135,000k Btu/hr)",'Emission Factors'!$G$58,""))))))</f>
        <v/>
      </c>
      <c r="N2119" s="96"/>
      <c r="O2119" s="209" t="str">
        <f>IF(ISBLANK(D2119),"",(IF(D2119="Room AC (window/wall)",'Emission Factors'!$C$53,IF(D2119="Room AC (PTAC/PTHP)",'Emission Factors'!$C$54,IF(D2119="Residential AC",'Emission Factors'!$C$55,IF(D2119="Residential HP",'Emission Factors'!$C$56,IF(D2119="Commercial AC (&gt;=65k to &lt;135,000k Btu/hr)",'Emission Factors'!$C$57,IF(D2119="Commercial AC (&gt;=135,000k Btu/hr)",'Emission Factors'!$C$58,""))))))))</f>
        <v/>
      </c>
      <c r="P2119" s="209" t="str">
        <f t="shared" si="320"/>
        <v/>
      </c>
      <c r="Q2119" s="95"/>
      <c r="R2119" s="256"/>
      <c r="S2119" s="256"/>
      <c r="T2119" s="96"/>
      <c r="U2119" s="211" t="str">
        <f>IF(Q2119="Room AC (window/wall)",'Emission Factors'!$E$53,IF(AND(Q2119="Room AC (PTAC/PTHP)",ISBLANK(T2119)),"Error",IF(AND(Q2119="Room AC (PTAC/PTHP)",T2119&gt;0),T2119,IF(Q2119="Residential AC",'Emission Factors'!$E$55,IF(AND(Q2119="Residential HP",ISBLANK(T2119)),"Error",IF(AND(Q2119="Residential HP",T2119&gt;0),T2119,IF(Q2119="Commercial AC (&gt;=65k to &lt;135,000k Btu/hr)",'Emission Factors'!$E$57,IF(Q2119="Commercial AC (&gt;=135,000k Btu/hr)",'Emission Factors'!$E$58,""))))))))</f>
        <v/>
      </c>
      <c r="V2119" s="95"/>
      <c r="W2119" s="211" t="str">
        <f>IF(ISBLANK(V2119),"",VLOOKUP(V2119,'Emission Factors'!$C$81:$G$221,4,FALSE))</f>
        <v/>
      </c>
      <c r="X2119" s="210" t="str">
        <f>IF(Q2119="Room AC (window/wall)",'Emission Factors'!$F$53,IF(Q2119="Room AC (PTAC/PTHP)",'Emission Factors'!$F$54,IF(Q2119="Residential AC",'Emission Factors'!$F$55,IF(Q2119="Residential HP",'Emission Factors'!$F$56,IF(Q2119="Commercial AC (&gt;=65k to &lt;135,000k Btu/hr)",'Emission Factors'!$F$57,IF(Q2119="Commercial AC (&gt;=135,000k Btu/hr)",'Emission Factors'!$F$58,""))))))</f>
        <v/>
      </c>
      <c r="Y2119" s="211" t="str">
        <f>IF(Q2119="Room AC (window/wall)",'Emission Factors'!$G$53,IF(Q2119="Room AC (PTAC/PTHP)",'Emission Factors'!$G$54,IF(Q2119="Residential AC",'Emission Factors'!$G$55,IF(Q2119="Residential HP",'Emission Factors'!$G$56,IF(Q2119="Commercial AC (&gt;=65k to &lt;135,000k Btu/hr)",'Emission Factors'!$G$57,IF(Q2119="Commercial AC (&gt;=135,000k Btu/hr)",'Emission Factors'!$G$58,""))))))</f>
        <v/>
      </c>
      <c r="Z2119" s="96"/>
      <c r="AA2119" s="97" t="str">
        <f t="shared" si="321"/>
        <v/>
      </c>
      <c r="AB2119" s="97" t="str">
        <f t="shared" si="322"/>
        <v/>
      </c>
      <c r="AC2119" s="246" t="str">
        <f t="shared" si="323"/>
        <v/>
      </c>
      <c r="AD2119" s="97" t="str">
        <f t="shared" si="324"/>
        <v/>
      </c>
      <c r="AE2119" s="97" t="str">
        <f t="shared" si="325"/>
        <v/>
      </c>
      <c r="AF2119" s="252" t="str">
        <f t="shared" si="326"/>
        <v/>
      </c>
      <c r="AG2119" s="254" t="str">
        <f t="shared" si="327"/>
        <v/>
      </c>
      <c r="AH2119" s="248" t="str">
        <f t="shared" si="328"/>
        <v/>
      </c>
      <c r="AI2119" s="249" t="str">
        <f t="shared" si="329"/>
        <v/>
      </c>
    </row>
    <row r="2120" spans="2:35" x14ac:dyDescent="0.3">
      <c r="B2120" s="94"/>
      <c r="C2120" s="95"/>
      <c r="D2120" s="95"/>
      <c r="E2120" s="95"/>
      <c r="F2120" s="94"/>
      <c r="G2120" s="145"/>
      <c r="H2120" s="245"/>
      <c r="I2120" s="211" t="str">
        <f>IF(D2120="Room AC (window/wall)",'Emission Factors'!$E$53,IF(D2120="Room AC (PTAC/PTHP)",H2120,IF(D2120="Residential AC",'Emission Factors'!$E$55,IF(D2120="Residential HP",H2120,IF(D2120="Commercial AC (&gt;=65k to &lt;135,000k Btu/hr)",'Emission Factors'!$E$57,IF(D2120="Commercial AC (&gt;=135,000k Btu/hr)",'Emission Factors'!$E$58,""))))))</f>
        <v/>
      </c>
      <c r="J2120" s="96"/>
      <c r="K2120" s="211" t="str">
        <f>IF(ISBLANK(J2120),"",VLOOKUP(J2120,'Emission Factors'!$C$81:$G$221,4,FALSE))</f>
        <v/>
      </c>
      <c r="L2120" s="210" t="str">
        <f>IF(D2120="Room AC (window/wall)",'Emission Factors'!$F$53,IF(D2120="Room AC (PTAC/PTHP)",'Emission Factors'!$F$54,IF(D2120="Residential AC",'Emission Factors'!$F$55,IF(D2120="Residential HP",'Emission Factors'!$F$56,IF(D2120="Commercial AC (&gt;=65k to &lt;135,000k Btu/hr)",'Emission Factors'!$F$57,IF(D2120="Commercial AC (&gt;=135,000k Btu/hr)",'Emission Factors'!$F$58,""))))))</f>
        <v/>
      </c>
      <c r="M2120" s="211" t="str">
        <f>IF(D2120="Room AC (window/wall)",'Emission Factors'!$G$53,IF(D2120="Room AC (PTAC/PTHP)",'Emission Factors'!$G$54,IF(D2120="Residential AC",'Emission Factors'!$G$55,IF(D2120="Residential HP",'Emission Factors'!$G$56,IF(D2120="Commercial AC (&gt;=65k to &lt;135,000k Btu/hr)",'Emission Factors'!$G$57,IF(D2120="Commercial AC (&gt;=135,000k Btu/hr)",'Emission Factors'!$G$58,""))))))</f>
        <v/>
      </c>
      <c r="N2120" s="96"/>
      <c r="O2120" s="209" t="str">
        <f>IF(ISBLANK(D2120),"",(IF(D2120="Room AC (window/wall)",'Emission Factors'!$C$53,IF(D2120="Room AC (PTAC/PTHP)",'Emission Factors'!$C$54,IF(D2120="Residential AC",'Emission Factors'!$C$55,IF(D2120="Residential HP",'Emission Factors'!$C$56,IF(D2120="Commercial AC (&gt;=65k to &lt;135,000k Btu/hr)",'Emission Factors'!$C$57,IF(D2120="Commercial AC (&gt;=135,000k Btu/hr)",'Emission Factors'!$C$58,""))))))))</f>
        <v/>
      </c>
      <c r="P2120" s="209" t="str">
        <f t="shared" si="320"/>
        <v/>
      </c>
      <c r="Q2120" s="95"/>
      <c r="R2120" s="256"/>
      <c r="S2120" s="256"/>
      <c r="T2120" s="96"/>
      <c r="U2120" s="211" t="str">
        <f>IF(Q2120="Room AC (window/wall)",'Emission Factors'!$E$53,IF(AND(Q2120="Room AC (PTAC/PTHP)",ISBLANK(T2120)),"Error",IF(AND(Q2120="Room AC (PTAC/PTHP)",T2120&gt;0),T2120,IF(Q2120="Residential AC",'Emission Factors'!$E$55,IF(AND(Q2120="Residential HP",ISBLANK(T2120)),"Error",IF(AND(Q2120="Residential HP",T2120&gt;0),T2120,IF(Q2120="Commercial AC (&gt;=65k to &lt;135,000k Btu/hr)",'Emission Factors'!$E$57,IF(Q2120="Commercial AC (&gt;=135,000k Btu/hr)",'Emission Factors'!$E$58,""))))))))</f>
        <v/>
      </c>
      <c r="V2120" s="95"/>
      <c r="W2120" s="211" t="str">
        <f>IF(ISBLANK(V2120),"",VLOOKUP(V2120,'Emission Factors'!$C$81:$G$221,4,FALSE))</f>
        <v/>
      </c>
      <c r="X2120" s="210" t="str">
        <f>IF(Q2120="Room AC (window/wall)",'Emission Factors'!$F$53,IF(Q2120="Room AC (PTAC/PTHP)",'Emission Factors'!$F$54,IF(Q2120="Residential AC",'Emission Factors'!$F$55,IF(Q2120="Residential HP",'Emission Factors'!$F$56,IF(Q2120="Commercial AC (&gt;=65k to &lt;135,000k Btu/hr)",'Emission Factors'!$F$57,IF(Q2120="Commercial AC (&gt;=135,000k Btu/hr)",'Emission Factors'!$F$58,""))))))</f>
        <v/>
      </c>
      <c r="Y2120" s="211" t="str">
        <f>IF(Q2120="Room AC (window/wall)",'Emission Factors'!$G$53,IF(Q2120="Room AC (PTAC/PTHP)",'Emission Factors'!$G$54,IF(Q2120="Residential AC",'Emission Factors'!$G$55,IF(Q2120="Residential HP",'Emission Factors'!$G$56,IF(Q2120="Commercial AC (&gt;=65k to &lt;135,000k Btu/hr)",'Emission Factors'!$G$57,IF(Q2120="Commercial AC (&gt;=135,000k Btu/hr)",'Emission Factors'!$G$58,""))))))</f>
        <v/>
      </c>
      <c r="Z2120" s="96"/>
      <c r="AA2120" s="97" t="str">
        <f t="shared" si="321"/>
        <v/>
      </c>
      <c r="AB2120" s="97" t="str">
        <f t="shared" si="322"/>
        <v/>
      </c>
      <c r="AC2120" s="246" t="str">
        <f t="shared" si="323"/>
        <v/>
      </c>
      <c r="AD2120" s="97" t="str">
        <f t="shared" si="324"/>
        <v/>
      </c>
      <c r="AE2120" s="97" t="str">
        <f t="shared" si="325"/>
        <v/>
      </c>
      <c r="AF2120" s="252" t="str">
        <f t="shared" si="326"/>
        <v/>
      </c>
      <c r="AG2120" s="254" t="str">
        <f t="shared" si="327"/>
        <v/>
      </c>
      <c r="AH2120" s="248" t="str">
        <f t="shared" si="328"/>
        <v/>
      </c>
      <c r="AI2120" s="249" t="str">
        <f t="shared" si="329"/>
        <v/>
      </c>
    </row>
    <row r="2121" spans="2:35" x14ac:dyDescent="0.3">
      <c r="B2121" s="94"/>
      <c r="C2121" s="95"/>
      <c r="D2121" s="95"/>
      <c r="E2121" s="95"/>
      <c r="F2121" s="94"/>
      <c r="G2121" s="145"/>
      <c r="H2121" s="245"/>
      <c r="I2121" s="211" t="str">
        <f>IF(D2121="Room AC (window/wall)",'Emission Factors'!$E$53,IF(D2121="Room AC (PTAC/PTHP)",H2121,IF(D2121="Residential AC",'Emission Factors'!$E$55,IF(D2121="Residential HP",H2121,IF(D2121="Commercial AC (&gt;=65k to &lt;135,000k Btu/hr)",'Emission Factors'!$E$57,IF(D2121="Commercial AC (&gt;=135,000k Btu/hr)",'Emission Factors'!$E$58,""))))))</f>
        <v/>
      </c>
      <c r="J2121" s="96"/>
      <c r="K2121" s="211" t="str">
        <f>IF(ISBLANK(J2121),"",VLOOKUP(J2121,'Emission Factors'!$C$81:$G$221,4,FALSE))</f>
        <v/>
      </c>
      <c r="L2121" s="210" t="str">
        <f>IF(D2121="Room AC (window/wall)",'Emission Factors'!$F$53,IF(D2121="Room AC (PTAC/PTHP)",'Emission Factors'!$F$54,IF(D2121="Residential AC",'Emission Factors'!$F$55,IF(D2121="Residential HP",'Emission Factors'!$F$56,IF(D2121="Commercial AC (&gt;=65k to &lt;135,000k Btu/hr)",'Emission Factors'!$F$57,IF(D2121="Commercial AC (&gt;=135,000k Btu/hr)",'Emission Factors'!$F$58,""))))))</f>
        <v/>
      </c>
      <c r="M2121" s="211" t="str">
        <f>IF(D2121="Room AC (window/wall)",'Emission Factors'!$G$53,IF(D2121="Room AC (PTAC/PTHP)",'Emission Factors'!$G$54,IF(D2121="Residential AC",'Emission Factors'!$G$55,IF(D2121="Residential HP",'Emission Factors'!$G$56,IF(D2121="Commercial AC (&gt;=65k to &lt;135,000k Btu/hr)",'Emission Factors'!$G$57,IF(D2121="Commercial AC (&gt;=135,000k Btu/hr)",'Emission Factors'!$G$58,""))))))</f>
        <v/>
      </c>
      <c r="N2121" s="96"/>
      <c r="O2121" s="209" t="str">
        <f>IF(ISBLANK(D2121),"",(IF(D2121="Room AC (window/wall)",'Emission Factors'!$C$53,IF(D2121="Room AC (PTAC/PTHP)",'Emission Factors'!$C$54,IF(D2121="Residential AC",'Emission Factors'!$C$55,IF(D2121="Residential HP",'Emission Factors'!$C$56,IF(D2121="Commercial AC (&gt;=65k to &lt;135,000k Btu/hr)",'Emission Factors'!$C$57,IF(D2121="Commercial AC (&gt;=135,000k Btu/hr)",'Emission Factors'!$C$58,""))))))))</f>
        <v/>
      </c>
      <c r="P2121" s="209" t="str">
        <f t="shared" si="320"/>
        <v/>
      </c>
      <c r="Q2121" s="95"/>
      <c r="R2121" s="256"/>
      <c r="S2121" s="256"/>
      <c r="T2121" s="96"/>
      <c r="U2121" s="211" t="str">
        <f>IF(Q2121="Room AC (window/wall)",'Emission Factors'!$E$53,IF(AND(Q2121="Room AC (PTAC/PTHP)",ISBLANK(T2121)),"Error",IF(AND(Q2121="Room AC (PTAC/PTHP)",T2121&gt;0),T2121,IF(Q2121="Residential AC",'Emission Factors'!$E$55,IF(AND(Q2121="Residential HP",ISBLANK(T2121)),"Error",IF(AND(Q2121="Residential HP",T2121&gt;0),T2121,IF(Q2121="Commercial AC (&gt;=65k to &lt;135,000k Btu/hr)",'Emission Factors'!$E$57,IF(Q2121="Commercial AC (&gt;=135,000k Btu/hr)",'Emission Factors'!$E$58,""))))))))</f>
        <v/>
      </c>
      <c r="V2121" s="95"/>
      <c r="W2121" s="211" t="str">
        <f>IF(ISBLANK(V2121),"",VLOOKUP(V2121,'Emission Factors'!$C$81:$G$221,4,FALSE))</f>
        <v/>
      </c>
      <c r="X2121" s="210" t="str">
        <f>IF(Q2121="Room AC (window/wall)",'Emission Factors'!$F$53,IF(Q2121="Room AC (PTAC/PTHP)",'Emission Factors'!$F$54,IF(Q2121="Residential AC",'Emission Factors'!$F$55,IF(Q2121="Residential HP",'Emission Factors'!$F$56,IF(Q2121="Commercial AC (&gt;=65k to &lt;135,000k Btu/hr)",'Emission Factors'!$F$57,IF(Q2121="Commercial AC (&gt;=135,000k Btu/hr)",'Emission Factors'!$F$58,""))))))</f>
        <v/>
      </c>
      <c r="Y2121" s="211" t="str">
        <f>IF(Q2121="Room AC (window/wall)",'Emission Factors'!$G$53,IF(Q2121="Room AC (PTAC/PTHP)",'Emission Factors'!$G$54,IF(Q2121="Residential AC",'Emission Factors'!$G$55,IF(Q2121="Residential HP",'Emission Factors'!$G$56,IF(Q2121="Commercial AC (&gt;=65k to &lt;135,000k Btu/hr)",'Emission Factors'!$G$57,IF(Q2121="Commercial AC (&gt;=135,000k Btu/hr)",'Emission Factors'!$G$58,""))))))</f>
        <v/>
      </c>
      <c r="Z2121" s="96"/>
      <c r="AA2121" s="97" t="str">
        <f t="shared" si="321"/>
        <v/>
      </c>
      <c r="AB2121" s="97" t="str">
        <f t="shared" si="322"/>
        <v/>
      </c>
      <c r="AC2121" s="246" t="str">
        <f t="shared" si="323"/>
        <v/>
      </c>
      <c r="AD2121" s="97" t="str">
        <f t="shared" si="324"/>
        <v/>
      </c>
      <c r="AE2121" s="97" t="str">
        <f t="shared" si="325"/>
        <v/>
      </c>
      <c r="AF2121" s="252" t="str">
        <f t="shared" si="326"/>
        <v/>
      </c>
      <c r="AG2121" s="254" t="str">
        <f t="shared" si="327"/>
        <v/>
      </c>
      <c r="AH2121" s="248" t="str">
        <f t="shared" si="328"/>
        <v/>
      </c>
      <c r="AI2121" s="249" t="str">
        <f t="shared" si="329"/>
        <v/>
      </c>
    </row>
    <row r="2122" spans="2:35" x14ac:dyDescent="0.3">
      <c r="B2122" s="94"/>
      <c r="C2122" s="95"/>
      <c r="D2122" s="95"/>
      <c r="E2122" s="95"/>
      <c r="F2122" s="94"/>
      <c r="G2122" s="145"/>
      <c r="H2122" s="245"/>
      <c r="I2122" s="211" t="str">
        <f>IF(D2122="Room AC (window/wall)",'Emission Factors'!$E$53,IF(D2122="Room AC (PTAC/PTHP)",H2122,IF(D2122="Residential AC",'Emission Factors'!$E$55,IF(D2122="Residential HP",H2122,IF(D2122="Commercial AC (&gt;=65k to &lt;135,000k Btu/hr)",'Emission Factors'!$E$57,IF(D2122="Commercial AC (&gt;=135,000k Btu/hr)",'Emission Factors'!$E$58,""))))))</f>
        <v/>
      </c>
      <c r="J2122" s="96"/>
      <c r="K2122" s="211" t="str">
        <f>IF(ISBLANK(J2122),"",VLOOKUP(J2122,'Emission Factors'!$C$81:$G$221,4,FALSE))</f>
        <v/>
      </c>
      <c r="L2122" s="210" t="str">
        <f>IF(D2122="Room AC (window/wall)",'Emission Factors'!$F$53,IF(D2122="Room AC (PTAC/PTHP)",'Emission Factors'!$F$54,IF(D2122="Residential AC",'Emission Factors'!$F$55,IF(D2122="Residential HP",'Emission Factors'!$F$56,IF(D2122="Commercial AC (&gt;=65k to &lt;135,000k Btu/hr)",'Emission Factors'!$F$57,IF(D2122="Commercial AC (&gt;=135,000k Btu/hr)",'Emission Factors'!$F$58,""))))))</f>
        <v/>
      </c>
      <c r="M2122" s="211" t="str">
        <f>IF(D2122="Room AC (window/wall)",'Emission Factors'!$G$53,IF(D2122="Room AC (PTAC/PTHP)",'Emission Factors'!$G$54,IF(D2122="Residential AC",'Emission Factors'!$G$55,IF(D2122="Residential HP",'Emission Factors'!$G$56,IF(D2122="Commercial AC (&gt;=65k to &lt;135,000k Btu/hr)",'Emission Factors'!$G$57,IF(D2122="Commercial AC (&gt;=135,000k Btu/hr)",'Emission Factors'!$G$58,""))))))</f>
        <v/>
      </c>
      <c r="N2122" s="96"/>
      <c r="O2122" s="209" t="str">
        <f>IF(ISBLANK(D2122),"",(IF(D2122="Room AC (window/wall)",'Emission Factors'!$C$53,IF(D2122="Room AC (PTAC/PTHP)",'Emission Factors'!$C$54,IF(D2122="Residential AC",'Emission Factors'!$C$55,IF(D2122="Residential HP",'Emission Factors'!$C$56,IF(D2122="Commercial AC (&gt;=65k to &lt;135,000k Btu/hr)",'Emission Factors'!$C$57,IF(D2122="Commercial AC (&gt;=135,000k Btu/hr)",'Emission Factors'!$C$58,""))))))))</f>
        <v/>
      </c>
      <c r="P2122" s="209" t="str">
        <f t="shared" si="320"/>
        <v/>
      </c>
      <c r="Q2122" s="95"/>
      <c r="R2122" s="256"/>
      <c r="S2122" s="256"/>
      <c r="T2122" s="96"/>
      <c r="U2122" s="211" t="str">
        <f>IF(Q2122="Room AC (window/wall)",'Emission Factors'!$E$53,IF(AND(Q2122="Room AC (PTAC/PTHP)",ISBLANK(T2122)),"Error",IF(AND(Q2122="Room AC (PTAC/PTHP)",T2122&gt;0),T2122,IF(Q2122="Residential AC",'Emission Factors'!$E$55,IF(AND(Q2122="Residential HP",ISBLANK(T2122)),"Error",IF(AND(Q2122="Residential HP",T2122&gt;0),T2122,IF(Q2122="Commercial AC (&gt;=65k to &lt;135,000k Btu/hr)",'Emission Factors'!$E$57,IF(Q2122="Commercial AC (&gt;=135,000k Btu/hr)",'Emission Factors'!$E$58,""))))))))</f>
        <v/>
      </c>
      <c r="V2122" s="95"/>
      <c r="W2122" s="211" t="str">
        <f>IF(ISBLANK(V2122),"",VLOOKUP(V2122,'Emission Factors'!$C$81:$G$221,4,FALSE))</f>
        <v/>
      </c>
      <c r="X2122" s="210" t="str">
        <f>IF(Q2122="Room AC (window/wall)",'Emission Factors'!$F$53,IF(Q2122="Room AC (PTAC/PTHP)",'Emission Factors'!$F$54,IF(Q2122="Residential AC",'Emission Factors'!$F$55,IF(Q2122="Residential HP",'Emission Factors'!$F$56,IF(Q2122="Commercial AC (&gt;=65k to &lt;135,000k Btu/hr)",'Emission Factors'!$F$57,IF(Q2122="Commercial AC (&gt;=135,000k Btu/hr)",'Emission Factors'!$F$58,""))))))</f>
        <v/>
      </c>
      <c r="Y2122" s="211" t="str">
        <f>IF(Q2122="Room AC (window/wall)",'Emission Factors'!$G$53,IF(Q2122="Room AC (PTAC/PTHP)",'Emission Factors'!$G$54,IF(Q2122="Residential AC",'Emission Factors'!$G$55,IF(Q2122="Residential HP",'Emission Factors'!$G$56,IF(Q2122="Commercial AC (&gt;=65k to &lt;135,000k Btu/hr)",'Emission Factors'!$G$57,IF(Q2122="Commercial AC (&gt;=135,000k Btu/hr)",'Emission Factors'!$G$58,""))))))</f>
        <v/>
      </c>
      <c r="Z2122" s="96"/>
      <c r="AA2122" s="97" t="str">
        <f t="shared" si="321"/>
        <v/>
      </c>
      <c r="AB2122" s="97" t="str">
        <f t="shared" si="322"/>
        <v/>
      </c>
      <c r="AC2122" s="246" t="str">
        <f t="shared" si="323"/>
        <v/>
      </c>
      <c r="AD2122" s="97" t="str">
        <f t="shared" si="324"/>
        <v/>
      </c>
      <c r="AE2122" s="97" t="str">
        <f t="shared" si="325"/>
        <v/>
      </c>
      <c r="AF2122" s="252" t="str">
        <f t="shared" si="326"/>
        <v/>
      </c>
      <c r="AG2122" s="254" t="str">
        <f t="shared" si="327"/>
        <v/>
      </c>
      <c r="AH2122" s="248" t="str">
        <f t="shared" si="328"/>
        <v/>
      </c>
      <c r="AI2122" s="249" t="str">
        <f t="shared" si="329"/>
        <v/>
      </c>
    </row>
    <row r="2123" spans="2:35" x14ac:dyDescent="0.3">
      <c r="B2123" s="94"/>
      <c r="C2123" s="95"/>
      <c r="D2123" s="95"/>
      <c r="E2123" s="95"/>
      <c r="F2123" s="94"/>
      <c r="G2123" s="145"/>
      <c r="H2123" s="245"/>
      <c r="I2123" s="211" t="str">
        <f>IF(D2123="Room AC (window/wall)",'Emission Factors'!$E$53,IF(D2123="Room AC (PTAC/PTHP)",H2123,IF(D2123="Residential AC",'Emission Factors'!$E$55,IF(D2123="Residential HP",H2123,IF(D2123="Commercial AC (&gt;=65k to &lt;135,000k Btu/hr)",'Emission Factors'!$E$57,IF(D2123="Commercial AC (&gt;=135,000k Btu/hr)",'Emission Factors'!$E$58,""))))))</f>
        <v/>
      </c>
      <c r="J2123" s="96"/>
      <c r="K2123" s="211" t="str">
        <f>IF(ISBLANK(J2123),"",VLOOKUP(J2123,'Emission Factors'!$C$81:$G$221,4,FALSE))</f>
        <v/>
      </c>
      <c r="L2123" s="210" t="str">
        <f>IF(D2123="Room AC (window/wall)",'Emission Factors'!$F$53,IF(D2123="Room AC (PTAC/PTHP)",'Emission Factors'!$F$54,IF(D2123="Residential AC",'Emission Factors'!$F$55,IF(D2123="Residential HP",'Emission Factors'!$F$56,IF(D2123="Commercial AC (&gt;=65k to &lt;135,000k Btu/hr)",'Emission Factors'!$F$57,IF(D2123="Commercial AC (&gt;=135,000k Btu/hr)",'Emission Factors'!$F$58,""))))))</f>
        <v/>
      </c>
      <c r="M2123" s="211" t="str">
        <f>IF(D2123="Room AC (window/wall)",'Emission Factors'!$G$53,IF(D2123="Room AC (PTAC/PTHP)",'Emission Factors'!$G$54,IF(D2123="Residential AC",'Emission Factors'!$G$55,IF(D2123="Residential HP",'Emission Factors'!$G$56,IF(D2123="Commercial AC (&gt;=65k to &lt;135,000k Btu/hr)",'Emission Factors'!$G$57,IF(D2123="Commercial AC (&gt;=135,000k Btu/hr)",'Emission Factors'!$G$58,""))))))</f>
        <v/>
      </c>
      <c r="N2123" s="96"/>
      <c r="O2123" s="209" t="str">
        <f>IF(ISBLANK(D2123),"",(IF(D2123="Room AC (window/wall)",'Emission Factors'!$C$53,IF(D2123="Room AC (PTAC/PTHP)",'Emission Factors'!$C$54,IF(D2123="Residential AC",'Emission Factors'!$C$55,IF(D2123="Residential HP",'Emission Factors'!$C$56,IF(D2123="Commercial AC (&gt;=65k to &lt;135,000k Btu/hr)",'Emission Factors'!$C$57,IF(D2123="Commercial AC (&gt;=135,000k Btu/hr)",'Emission Factors'!$C$58,""))))))))</f>
        <v/>
      </c>
      <c r="P2123" s="209" t="str">
        <f t="shared" si="320"/>
        <v/>
      </c>
      <c r="Q2123" s="95"/>
      <c r="R2123" s="256"/>
      <c r="S2123" s="256"/>
      <c r="T2123" s="96"/>
      <c r="U2123" s="211" t="str">
        <f>IF(Q2123="Room AC (window/wall)",'Emission Factors'!$E$53,IF(AND(Q2123="Room AC (PTAC/PTHP)",ISBLANK(T2123)),"Error",IF(AND(Q2123="Room AC (PTAC/PTHP)",T2123&gt;0),T2123,IF(Q2123="Residential AC",'Emission Factors'!$E$55,IF(AND(Q2123="Residential HP",ISBLANK(T2123)),"Error",IF(AND(Q2123="Residential HP",T2123&gt;0),T2123,IF(Q2123="Commercial AC (&gt;=65k to &lt;135,000k Btu/hr)",'Emission Factors'!$E$57,IF(Q2123="Commercial AC (&gt;=135,000k Btu/hr)",'Emission Factors'!$E$58,""))))))))</f>
        <v/>
      </c>
      <c r="V2123" s="95"/>
      <c r="W2123" s="211" t="str">
        <f>IF(ISBLANK(V2123),"",VLOOKUP(V2123,'Emission Factors'!$C$81:$G$221,4,FALSE))</f>
        <v/>
      </c>
      <c r="X2123" s="210" t="str">
        <f>IF(Q2123="Room AC (window/wall)",'Emission Factors'!$F$53,IF(Q2123="Room AC (PTAC/PTHP)",'Emission Factors'!$F$54,IF(Q2123="Residential AC",'Emission Factors'!$F$55,IF(Q2123="Residential HP",'Emission Factors'!$F$56,IF(Q2123="Commercial AC (&gt;=65k to &lt;135,000k Btu/hr)",'Emission Factors'!$F$57,IF(Q2123="Commercial AC (&gt;=135,000k Btu/hr)",'Emission Factors'!$F$58,""))))))</f>
        <v/>
      </c>
      <c r="Y2123" s="211" t="str">
        <f>IF(Q2123="Room AC (window/wall)",'Emission Factors'!$G$53,IF(Q2123="Room AC (PTAC/PTHP)",'Emission Factors'!$G$54,IF(Q2123="Residential AC",'Emission Factors'!$G$55,IF(Q2123="Residential HP",'Emission Factors'!$G$56,IF(Q2123="Commercial AC (&gt;=65k to &lt;135,000k Btu/hr)",'Emission Factors'!$G$57,IF(Q2123="Commercial AC (&gt;=135,000k Btu/hr)",'Emission Factors'!$G$58,""))))))</f>
        <v/>
      </c>
      <c r="Z2123" s="96"/>
      <c r="AA2123" s="97" t="str">
        <f t="shared" si="321"/>
        <v/>
      </c>
      <c r="AB2123" s="97" t="str">
        <f t="shared" si="322"/>
        <v/>
      </c>
      <c r="AC2123" s="246" t="str">
        <f t="shared" si="323"/>
        <v/>
      </c>
      <c r="AD2123" s="97" t="str">
        <f t="shared" si="324"/>
        <v/>
      </c>
      <c r="AE2123" s="97" t="str">
        <f t="shared" si="325"/>
        <v/>
      </c>
      <c r="AF2123" s="252" t="str">
        <f t="shared" si="326"/>
        <v/>
      </c>
      <c r="AG2123" s="254" t="str">
        <f t="shared" si="327"/>
        <v/>
      </c>
      <c r="AH2123" s="248" t="str">
        <f t="shared" si="328"/>
        <v/>
      </c>
      <c r="AI2123" s="249" t="str">
        <f t="shared" si="329"/>
        <v/>
      </c>
    </row>
    <row r="2124" spans="2:35" x14ac:dyDescent="0.3">
      <c r="B2124" s="94"/>
      <c r="C2124" s="95"/>
      <c r="D2124" s="95"/>
      <c r="E2124" s="95"/>
      <c r="F2124" s="94"/>
      <c r="G2124" s="145"/>
      <c r="H2124" s="245"/>
      <c r="I2124" s="211" t="str">
        <f>IF(D2124="Room AC (window/wall)",'Emission Factors'!$E$53,IF(D2124="Room AC (PTAC/PTHP)",H2124,IF(D2124="Residential AC",'Emission Factors'!$E$55,IF(D2124="Residential HP",H2124,IF(D2124="Commercial AC (&gt;=65k to &lt;135,000k Btu/hr)",'Emission Factors'!$E$57,IF(D2124="Commercial AC (&gt;=135,000k Btu/hr)",'Emission Factors'!$E$58,""))))))</f>
        <v/>
      </c>
      <c r="J2124" s="96"/>
      <c r="K2124" s="211" t="str">
        <f>IF(ISBLANK(J2124),"",VLOOKUP(J2124,'Emission Factors'!$C$81:$G$221,4,FALSE))</f>
        <v/>
      </c>
      <c r="L2124" s="210" t="str">
        <f>IF(D2124="Room AC (window/wall)",'Emission Factors'!$F$53,IF(D2124="Room AC (PTAC/PTHP)",'Emission Factors'!$F$54,IF(D2124="Residential AC",'Emission Factors'!$F$55,IF(D2124="Residential HP",'Emission Factors'!$F$56,IF(D2124="Commercial AC (&gt;=65k to &lt;135,000k Btu/hr)",'Emission Factors'!$F$57,IF(D2124="Commercial AC (&gt;=135,000k Btu/hr)",'Emission Factors'!$F$58,""))))))</f>
        <v/>
      </c>
      <c r="M2124" s="211" t="str">
        <f>IF(D2124="Room AC (window/wall)",'Emission Factors'!$G$53,IF(D2124="Room AC (PTAC/PTHP)",'Emission Factors'!$G$54,IF(D2124="Residential AC",'Emission Factors'!$G$55,IF(D2124="Residential HP",'Emission Factors'!$G$56,IF(D2124="Commercial AC (&gt;=65k to &lt;135,000k Btu/hr)",'Emission Factors'!$G$57,IF(D2124="Commercial AC (&gt;=135,000k Btu/hr)",'Emission Factors'!$G$58,""))))))</f>
        <v/>
      </c>
      <c r="N2124" s="96"/>
      <c r="O2124" s="209" t="str">
        <f>IF(ISBLANK(D2124),"",(IF(D2124="Room AC (window/wall)",'Emission Factors'!$C$53,IF(D2124="Room AC (PTAC/PTHP)",'Emission Factors'!$C$54,IF(D2124="Residential AC",'Emission Factors'!$C$55,IF(D2124="Residential HP",'Emission Factors'!$C$56,IF(D2124="Commercial AC (&gt;=65k to &lt;135,000k Btu/hr)",'Emission Factors'!$C$57,IF(D2124="Commercial AC (&gt;=135,000k Btu/hr)",'Emission Factors'!$C$58,""))))))))</f>
        <v/>
      </c>
      <c r="P2124" s="209" t="str">
        <f t="shared" si="320"/>
        <v/>
      </c>
      <c r="Q2124" s="95"/>
      <c r="R2124" s="256"/>
      <c r="S2124" s="256"/>
      <c r="T2124" s="96"/>
      <c r="U2124" s="211" t="str">
        <f>IF(Q2124="Room AC (window/wall)",'Emission Factors'!$E$53,IF(AND(Q2124="Room AC (PTAC/PTHP)",ISBLANK(T2124)),"Error",IF(AND(Q2124="Room AC (PTAC/PTHP)",T2124&gt;0),T2124,IF(Q2124="Residential AC",'Emission Factors'!$E$55,IF(AND(Q2124="Residential HP",ISBLANK(T2124)),"Error",IF(AND(Q2124="Residential HP",T2124&gt;0),T2124,IF(Q2124="Commercial AC (&gt;=65k to &lt;135,000k Btu/hr)",'Emission Factors'!$E$57,IF(Q2124="Commercial AC (&gt;=135,000k Btu/hr)",'Emission Factors'!$E$58,""))))))))</f>
        <v/>
      </c>
      <c r="V2124" s="95"/>
      <c r="W2124" s="211" t="str">
        <f>IF(ISBLANK(V2124),"",VLOOKUP(V2124,'Emission Factors'!$C$81:$G$221,4,FALSE))</f>
        <v/>
      </c>
      <c r="X2124" s="210" t="str">
        <f>IF(Q2124="Room AC (window/wall)",'Emission Factors'!$F$53,IF(Q2124="Room AC (PTAC/PTHP)",'Emission Factors'!$F$54,IF(Q2124="Residential AC",'Emission Factors'!$F$55,IF(Q2124="Residential HP",'Emission Factors'!$F$56,IF(Q2124="Commercial AC (&gt;=65k to &lt;135,000k Btu/hr)",'Emission Factors'!$F$57,IF(Q2124="Commercial AC (&gt;=135,000k Btu/hr)",'Emission Factors'!$F$58,""))))))</f>
        <v/>
      </c>
      <c r="Y2124" s="211" t="str">
        <f>IF(Q2124="Room AC (window/wall)",'Emission Factors'!$G$53,IF(Q2124="Room AC (PTAC/PTHP)",'Emission Factors'!$G$54,IF(Q2124="Residential AC",'Emission Factors'!$G$55,IF(Q2124="Residential HP",'Emission Factors'!$G$56,IF(Q2124="Commercial AC (&gt;=65k to &lt;135,000k Btu/hr)",'Emission Factors'!$G$57,IF(Q2124="Commercial AC (&gt;=135,000k Btu/hr)",'Emission Factors'!$G$58,""))))))</f>
        <v/>
      </c>
      <c r="Z2124" s="96"/>
      <c r="AA2124" s="97" t="str">
        <f t="shared" si="321"/>
        <v/>
      </c>
      <c r="AB2124" s="97" t="str">
        <f t="shared" si="322"/>
        <v/>
      </c>
      <c r="AC2124" s="246" t="str">
        <f t="shared" si="323"/>
        <v/>
      </c>
      <c r="AD2124" s="97" t="str">
        <f t="shared" si="324"/>
        <v/>
      </c>
      <c r="AE2124" s="97" t="str">
        <f t="shared" si="325"/>
        <v/>
      </c>
      <c r="AF2124" s="252" t="str">
        <f t="shared" si="326"/>
        <v/>
      </c>
      <c r="AG2124" s="254" t="str">
        <f t="shared" si="327"/>
        <v/>
      </c>
      <c r="AH2124" s="248" t="str">
        <f t="shared" si="328"/>
        <v/>
      </c>
      <c r="AI2124" s="249" t="str">
        <f t="shared" si="329"/>
        <v/>
      </c>
    </row>
    <row r="2125" spans="2:35" x14ac:dyDescent="0.3">
      <c r="B2125" s="94"/>
      <c r="C2125" s="95"/>
      <c r="D2125" s="95"/>
      <c r="E2125" s="95"/>
      <c r="F2125" s="94"/>
      <c r="G2125" s="145"/>
      <c r="H2125" s="245"/>
      <c r="I2125" s="211" t="str">
        <f>IF(D2125="Room AC (window/wall)",'Emission Factors'!$E$53,IF(D2125="Room AC (PTAC/PTHP)",H2125,IF(D2125="Residential AC",'Emission Factors'!$E$55,IF(D2125="Residential HP",H2125,IF(D2125="Commercial AC (&gt;=65k to &lt;135,000k Btu/hr)",'Emission Factors'!$E$57,IF(D2125="Commercial AC (&gt;=135,000k Btu/hr)",'Emission Factors'!$E$58,""))))))</f>
        <v/>
      </c>
      <c r="J2125" s="96"/>
      <c r="K2125" s="211" t="str">
        <f>IF(ISBLANK(J2125),"",VLOOKUP(J2125,'Emission Factors'!$C$81:$G$221,4,FALSE))</f>
        <v/>
      </c>
      <c r="L2125" s="210" t="str">
        <f>IF(D2125="Room AC (window/wall)",'Emission Factors'!$F$53,IF(D2125="Room AC (PTAC/PTHP)",'Emission Factors'!$F$54,IF(D2125="Residential AC",'Emission Factors'!$F$55,IF(D2125="Residential HP",'Emission Factors'!$F$56,IF(D2125="Commercial AC (&gt;=65k to &lt;135,000k Btu/hr)",'Emission Factors'!$F$57,IF(D2125="Commercial AC (&gt;=135,000k Btu/hr)",'Emission Factors'!$F$58,""))))))</f>
        <v/>
      </c>
      <c r="M2125" s="211" t="str">
        <f>IF(D2125="Room AC (window/wall)",'Emission Factors'!$G$53,IF(D2125="Room AC (PTAC/PTHP)",'Emission Factors'!$G$54,IF(D2125="Residential AC",'Emission Factors'!$G$55,IF(D2125="Residential HP",'Emission Factors'!$G$56,IF(D2125="Commercial AC (&gt;=65k to &lt;135,000k Btu/hr)",'Emission Factors'!$G$57,IF(D2125="Commercial AC (&gt;=135,000k Btu/hr)",'Emission Factors'!$G$58,""))))))</f>
        <v/>
      </c>
      <c r="N2125" s="96"/>
      <c r="O2125" s="209" t="str">
        <f>IF(ISBLANK(D2125),"",(IF(D2125="Room AC (window/wall)",'Emission Factors'!$C$53,IF(D2125="Room AC (PTAC/PTHP)",'Emission Factors'!$C$54,IF(D2125="Residential AC",'Emission Factors'!$C$55,IF(D2125="Residential HP",'Emission Factors'!$C$56,IF(D2125="Commercial AC (&gt;=65k to &lt;135,000k Btu/hr)",'Emission Factors'!$C$57,IF(D2125="Commercial AC (&gt;=135,000k Btu/hr)",'Emission Factors'!$C$58,""))))))))</f>
        <v/>
      </c>
      <c r="P2125" s="209" t="str">
        <f t="shared" si="320"/>
        <v/>
      </c>
      <c r="Q2125" s="95"/>
      <c r="R2125" s="256"/>
      <c r="S2125" s="256"/>
      <c r="T2125" s="96"/>
      <c r="U2125" s="211" t="str">
        <f>IF(Q2125="Room AC (window/wall)",'Emission Factors'!$E$53,IF(AND(Q2125="Room AC (PTAC/PTHP)",ISBLANK(T2125)),"Error",IF(AND(Q2125="Room AC (PTAC/PTHP)",T2125&gt;0),T2125,IF(Q2125="Residential AC",'Emission Factors'!$E$55,IF(AND(Q2125="Residential HP",ISBLANK(T2125)),"Error",IF(AND(Q2125="Residential HP",T2125&gt;0),T2125,IF(Q2125="Commercial AC (&gt;=65k to &lt;135,000k Btu/hr)",'Emission Factors'!$E$57,IF(Q2125="Commercial AC (&gt;=135,000k Btu/hr)",'Emission Factors'!$E$58,""))))))))</f>
        <v/>
      </c>
      <c r="V2125" s="95"/>
      <c r="W2125" s="211" t="str">
        <f>IF(ISBLANK(V2125),"",VLOOKUP(V2125,'Emission Factors'!$C$81:$G$221,4,FALSE))</f>
        <v/>
      </c>
      <c r="X2125" s="210" t="str">
        <f>IF(Q2125="Room AC (window/wall)",'Emission Factors'!$F$53,IF(Q2125="Room AC (PTAC/PTHP)",'Emission Factors'!$F$54,IF(Q2125="Residential AC",'Emission Factors'!$F$55,IF(Q2125="Residential HP",'Emission Factors'!$F$56,IF(Q2125="Commercial AC (&gt;=65k to &lt;135,000k Btu/hr)",'Emission Factors'!$F$57,IF(Q2125="Commercial AC (&gt;=135,000k Btu/hr)",'Emission Factors'!$F$58,""))))))</f>
        <v/>
      </c>
      <c r="Y2125" s="211" t="str">
        <f>IF(Q2125="Room AC (window/wall)",'Emission Factors'!$G$53,IF(Q2125="Room AC (PTAC/PTHP)",'Emission Factors'!$G$54,IF(Q2125="Residential AC",'Emission Factors'!$G$55,IF(Q2125="Residential HP",'Emission Factors'!$G$56,IF(Q2125="Commercial AC (&gt;=65k to &lt;135,000k Btu/hr)",'Emission Factors'!$G$57,IF(Q2125="Commercial AC (&gt;=135,000k Btu/hr)",'Emission Factors'!$G$58,""))))))</f>
        <v/>
      </c>
      <c r="Z2125" s="96"/>
      <c r="AA2125" s="97" t="str">
        <f t="shared" si="321"/>
        <v/>
      </c>
      <c r="AB2125" s="97" t="str">
        <f t="shared" si="322"/>
        <v/>
      </c>
      <c r="AC2125" s="246" t="str">
        <f t="shared" si="323"/>
        <v/>
      </c>
      <c r="AD2125" s="97" t="str">
        <f t="shared" si="324"/>
        <v/>
      </c>
      <c r="AE2125" s="97" t="str">
        <f t="shared" si="325"/>
        <v/>
      </c>
      <c r="AF2125" s="252" t="str">
        <f t="shared" si="326"/>
        <v/>
      </c>
      <c r="AG2125" s="254" t="str">
        <f t="shared" si="327"/>
        <v/>
      </c>
      <c r="AH2125" s="248" t="str">
        <f t="shared" si="328"/>
        <v/>
      </c>
      <c r="AI2125" s="249" t="str">
        <f t="shared" si="329"/>
        <v/>
      </c>
    </row>
    <row r="2126" spans="2:35" x14ac:dyDescent="0.3">
      <c r="B2126" s="94"/>
      <c r="C2126" s="95"/>
      <c r="D2126" s="95"/>
      <c r="E2126" s="95"/>
      <c r="F2126" s="94"/>
      <c r="G2126" s="145"/>
      <c r="H2126" s="245"/>
      <c r="I2126" s="211" t="str">
        <f>IF(D2126="Room AC (window/wall)",'Emission Factors'!$E$53,IF(D2126="Room AC (PTAC/PTHP)",H2126,IF(D2126="Residential AC",'Emission Factors'!$E$55,IF(D2126="Residential HP",H2126,IF(D2126="Commercial AC (&gt;=65k to &lt;135,000k Btu/hr)",'Emission Factors'!$E$57,IF(D2126="Commercial AC (&gt;=135,000k Btu/hr)",'Emission Factors'!$E$58,""))))))</f>
        <v/>
      </c>
      <c r="J2126" s="96"/>
      <c r="K2126" s="211" t="str">
        <f>IF(ISBLANK(J2126),"",VLOOKUP(J2126,'Emission Factors'!$C$81:$G$221,4,FALSE))</f>
        <v/>
      </c>
      <c r="L2126" s="210" t="str">
        <f>IF(D2126="Room AC (window/wall)",'Emission Factors'!$F$53,IF(D2126="Room AC (PTAC/PTHP)",'Emission Factors'!$F$54,IF(D2126="Residential AC",'Emission Factors'!$F$55,IF(D2126="Residential HP",'Emission Factors'!$F$56,IF(D2126="Commercial AC (&gt;=65k to &lt;135,000k Btu/hr)",'Emission Factors'!$F$57,IF(D2126="Commercial AC (&gt;=135,000k Btu/hr)",'Emission Factors'!$F$58,""))))))</f>
        <v/>
      </c>
      <c r="M2126" s="211" t="str">
        <f>IF(D2126="Room AC (window/wall)",'Emission Factors'!$G$53,IF(D2126="Room AC (PTAC/PTHP)",'Emission Factors'!$G$54,IF(D2126="Residential AC",'Emission Factors'!$G$55,IF(D2126="Residential HP",'Emission Factors'!$G$56,IF(D2126="Commercial AC (&gt;=65k to &lt;135,000k Btu/hr)",'Emission Factors'!$G$57,IF(D2126="Commercial AC (&gt;=135,000k Btu/hr)",'Emission Factors'!$G$58,""))))))</f>
        <v/>
      </c>
      <c r="N2126" s="96"/>
      <c r="O2126" s="209" t="str">
        <f>IF(ISBLANK(D2126),"",(IF(D2126="Room AC (window/wall)",'Emission Factors'!$C$53,IF(D2126="Room AC (PTAC/PTHP)",'Emission Factors'!$C$54,IF(D2126="Residential AC",'Emission Factors'!$C$55,IF(D2126="Residential HP",'Emission Factors'!$C$56,IF(D2126="Commercial AC (&gt;=65k to &lt;135,000k Btu/hr)",'Emission Factors'!$C$57,IF(D2126="Commercial AC (&gt;=135,000k Btu/hr)",'Emission Factors'!$C$58,""))))))))</f>
        <v/>
      </c>
      <c r="P2126" s="209" t="str">
        <f t="shared" ref="P2126:P2189" si="330">IFERROR(O2126-(IF(ISBLANK(R2126),"Error",R2126)-E2126),"")</f>
        <v/>
      </c>
      <c r="Q2126" s="95"/>
      <c r="R2126" s="256"/>
      <c r="S2126" s="256"/>
      <c r="T2126" s="96"/>
      <c r="U2126" s="211" t="str">
        <f>IF(Q2126="Room AC (window/wall)",'Emission Factors'!$E$53,IF(AND(Q2126="Room AC (PTAC/PTHP)",ISBLANK(T2126)),"Error",IF(AND(Q2126="Room AC (PTAC/PTHP)",T2126&gt;0),T2126,IF(Q2126="Residential AC",'Emission Factors'!$E$55,IF(AND(Q2126="Residential HP",ISBLANK(T2126)),"Error",IF(AND(Q2126="Residential HP",T2126&gt;0),T2126,IF(Q2126="Commercial AC (&gt;=65k to &lt;135,000k Btu/hr)",'Emission Factors'!$E$57,IF(Q2126="Commercial AC (&gt;=135,000k Btu/hr)",'Emission Factors'!$E$58,""))))))))</f>
        <v/>
      </c>
      <c r="V2126" s="95"/>
      <c r="W2126" s="211" t="str">
        <f>IF(ISBLANK(V2126),"",VLOOKUP(V2126,'Emission Factors'!$C$81:$G$221,4,FALSE))</f>
        <v/>
      </c>
      <c r="X2126" s="210" t="str">
        <f>IF(Q2126="Room AC (window/wall)",'Emission Factors'!$F$53,IF(Q2126="Room AC (PTAC/PTHP)",'Emission Factors'!$F$54,IF(Q2126="Residential AC",'Emission Factors'!$F$55,IF(Q2126="Residential HP",'Emission Factors'!$F$56,IF(Q2126="Commercial AC (&gt;=65k to &lt;135,000k Btu/hr)",'Emission Factors'!$F$57,IF(Q2126="Commercial AC (&gt;=135,000k Btu/hr)",'Emission Factors'!$F$58,""))))))</f>
        <v/>
      </c>
      <c r="Y2126" s="211" t="str">
        <f>IF(Q2126="Room AC (window/wall)",'Emission Factors'!$G$53,IF(Q2126="Room AC (PTAC/PTHP)",'Emission Factors'!$G$54,IF(Q2126="Residential AC",'Emission Factors'!$G$55,IF(Q2126="Residential HP",'Emission Factors'!$G$56,IF(Q2126="Commercial AC (&gt;=65k to &lt;135,000k Btu/hr)",'Emission Factors'!$G$57,IF(Q2126="Commercial AC (&gt;=135,000k Btu/hr)",'Emission Factors'!$G$58,""))))))</f>
        <v/>
      </c>
      <c r="Z2126" s="96"/>
      <c r="AA2126" s="97" t="str">
        <f t="shared" si="321"/>
        <v/>
      </c>
      <c r="AB2126" s="97" t="str">
        <f t="shared" si="322"/>
        <v/>
      </c>
      <c r="AC2126" s="246" t="str">
        <f t="shared" si="323"/>
        <v/>
      </c>
      <c r="AD2126" s="97" t="str">
        <f t="shared" si="324"/>
        <v/>
      </c>
      <c r="AE2126" s="97" t="str">
        <f t="shared" si="325"/>
        <v/>
      </c>
      <c r="AF2126" s="252" t="str">
        <f t="shared" si="326"/>
        <v/>
      </c>
      <c r="AG2126" s="254" t="str">
        <f t="shared" si="327"/>
        <v/>
      </c>
      <c r="AH2126" s="248" t="str">
        <f t="shared" si="328"/>
        <v/>
      </c>
      <c r="AI2126" s="249" t="str">
        <f t="shared" si="329"/>
        <v/>
      </c>
    </row>
    <row r="2127" spans="2:35" x14ac:dyDescent="0.3">
      <c r="B2127" s="94"/>
      <c r="C2127" s="95"/>
      <c r="D2127" s="95"/>
      <c r="E2127" s="95"/>
      <c r="F2127" s="94"/>
      <c r="G2127" s="145"/>
      <c r="H2127" s="245"/>
      <c r="I2127" s="211" t="str">
        <f>IF(D2127="Room AC (window/wall)",'Emission Factors'!$E$53,IF(D2127="Room AC (PTAC/PTHP)",H2127,IF(D2127="Residential AC",'Emission Factors'!$E$55,IF(D2127="Residential HP",H2127,IF(D2127="Commercial AC (&gt;=65k to &lt;135,000k Btu/hr)",'Emission Factors'!$E$57,IF(D2127="Commercial AC (&gt;=135,000k Btu/hr)",'Emission Factors'!$E$58,""))))))</f>
        <v/>
      </c>
      <c r="J2127" s="96"/>
      <c r="K2127" s="211" t="str">
        <f>IF(ISBLANK(J2127),"",VLOOKUP(J2127,'Emission Factors'!$C$81:$G$221,4,FALSE))</f>
        <v/>
      </c>
      <c r="L2127" s="210" t="str">
        <f>IF(D2127="Room AC (window/wall)",'Emission Factors'!$F$53,IF(D2127="Room AC (PTAC/PTHP)",'Emission Factors'!$F$54,IF(D2127="Residential AC",'Emission Factors'!$F$55,IF(D2127="Residential HP",'Emission Factors'!$F$56,IF(D2127="Commercial AC (&gt;=65k to &lt;135,000k Btu/hr)",'Emission Factors'!$F$57,IF(D2127="Commercial AC (&gt;=135,000k Btu/hr)",'Emission Factors'!$F$58,""))))))</f>
        <v/>
      </c>
      <c r="M2127" s="211" t="str">
        <f>IF(D2127="Room AC (window/wall)",'Emission Factors'!$G$53,IF(D2127="Room AC (PTAC/PTHP)",'Emission Factors'!$G$54,IF(D2127="Residential AC",'Emission Factors'!$G$55,IF(D2127="Residential HP",'Emission Factors'!$G$56,IF(D2127="Commercial AC (&gt;=65k to &lt;135,000k Btu/hr)",'Emission Factors'!$G$57,IF(D2127="Commercial AC (&gt;=135,000k Btu/hr)",'Emission Factors'!$G$58,""))))))</f>
        <v/>
      </c>
      <c r="N2127" s="96"/>
      <c r="O2127" s="209" t="str">
        <f>IF(ISBLANK(D2127),"",(IF(D2127="Room AC (window/wall)",'Emission Factors'!$C$53,IF(D2127="Room AC (PTAC/PTHP)",'Emission Factors'!$C$54,IF(D2127="Residential AC",'Emission Factors'!$C$55,IF(D2127="Residential HP",'Emission Factors'!$C$56,IF(D2127="Commercial AC (&gt;=65k to &lt;135,000k Btu/hr)",'Emission Factors'!$C$57,IF(D2127="Commercial AC (&gt;=135,000k Btu/hr)",'Emission Factors'!$C$58,""))))))))</f>
        <v/>
      </c>
      <c r="P2127" s="209" t="str">
        <f t="shared" si="330"/>
        <v/>
      </c>
      <c r="Q2127" s="95"/>
      <c r="R2127" s="256"/>
      <c r="S2127" s="256"/>
      <c r="T2127" s="96"/>
      <c r="U2127" s="211" t="str">
        <f>IF(Q2127="Room AC (window/wall)",'Emission Factors'!$E$53,IF(AND(Q2127="Room AC (PTAC/PTHP)",ISBLANK(T2127)),"Error",IF(AND(Q2127="Room AC (PTAC/PTHP)",T2127&gt;0),T2127,IF(Q2127="Residential AC",'Emission Factors'!$E$55,IF(AND(Q2127="Residential HP",ISBLANK(T2127)),"Error",IF(AND(Q2127="Residential HP",T2127&gt;0),T2127,IF(Q2127="Commercial AC (&gt;=65k to &lt;135,000k Btu/hr)",'Emission Factors'!$E$57,IF(Q2127="Commercial AC (&gt;=135,000k Btu/hr)",'Emission Factors'!$E$58,""))))))))</f>
        <v/>
      </c>
      <c r="V2127" s="95"/>
      <c r="W2127" s="211" t="str">
        <f>IF(ISBLANK(V2127),"",VLOOKUP(V2127,'Emission Factors'!$C$81:$G$221,4,FALSE))</f>
        <v/>
      </c>
      <c r="X2127" s="210" t="str">
        <f>IF(Q2127="Room AC (window/wall)",'Emission Factors'!$F$53,IF(Q2127="Room AC (PTAC/PTHP)",'Emission Factors'!$F$54,IF(Q2127="Residential AC",'Emission Factors'!$F$55,IF(Q2127="Residential HP",'Emission Factors'!$F$56,IF(Q2127="Commercial AC (&gt;=65k to &lt;135,000k Btu/hr)",'Emission Factors'!$F$57,IF(Q2127="Commercial AC (&gt;=135,000k Btu/hr)",'Emission Factors'!$F$58,""))))))</f>
        <v/>
      </c>
      <c r="Y2127" s="211" t="str">
        <f>IF(Q2127="Room AC (window/wall)",'Emission Factors'!$G$53,IF(Q2127="Room AC (PTAC/PTHP)",'Emission Factors'!$G$54,IF(Q2127="Residential AC",'Emission Factors'!$G$55,IF(Q2127="Residential HP",'Emission Factors'!$G$56,IF(Q2127="Commercial AC (&gt;=65k to &lt;135,000k Btu/hr)",'Emission Factors'!$G$57,IF(Q2127="Commercial AC (&gt;=135,000k Btu/hr)",'Emission Factors'!$G$58,""))))))</f>
        <v/>
      </c>
      <c r="Z2127" s="96"/>
      <c r="AA2127" s="97" t="str">
        <f t="shared" ref="AA2127:AA2190" si="331">IF(ISBLANK(Z2127),"",(I2127*K2127*(M2127/100)*(N2127/2204.6)))</f>
        <v/>
      </c>
      <c r="AB2127" s="97" t="str">
        <f t="shared" ref="AB2127:AB2190" si="332">IF(ISBLANK(Z2127),"",(U2127*W2127*(Y2127/100)*(Z2127/2204.6)))</f>
        <v/>
      </c>
      <c r="AC2127" s="246" t="str">
        <f t="shared" ref="AC2127:AC2190" si="333">IF(ISBLANK(Z2127),"",(AA2127-AB2127))</f>
        <v/>
      </c>
      <c r="AD2127" s="97" t="str">
        <f t="shared" ref="AD2127:AD2190" si="334">IF(ISBLANK(Z2127),"",(H2127*K2127*(L2127/100)*(N2127/2204.6)*P2127))</f>
        <v/>
      </c>
      <c r="AE2127" s="97" t="str">
        <f t="shared" ref="AE2127:AE2190" si="335">IF(ISBLANK(Z2127),"",(T2127*W2127*(X2127/100)*(Z2127/2204.6)*P2127))</f>
        <v/>
      </c>
      <c r="AF2127" s="252" t="str">
        <f t="shared" ref="AF2127:AF2190" si="336">IF(ISBLANK(Z2127),"",(AD2127-AE2127))</f>
        <v/>
      </c>
      <c r="AG2127" s="254" t="str">
        <f t="shared" ref="AG2127:AG2190" si="337">IF(ISBLANK(S2127),"",IF(AND(S2127&gt;2024,W2127&gt;750),0,SUM(AC2127,AF2127)))</f>
        <v/>
      </c>
      <c r="AH2127" s="248" t="str">
        <f t="shared" ref="AH2127:AH2190" si="338">IF(ISBLANK(Z2127),"",(AG2127/Z2127))</f>
        <v/>
      </c>
      <c r="AI2127" s="249" t="str">
        <f t="shared" ref="AI2127:AI2190" si="339">IF(ISBLANK(Z2127),"",(IF(AG2127=0,0,(AG2127/G2127))))</f>
        <v/>
      </c>
    </row>
    <row r="2128" spans="2:35" x14ac:dyDescent="0.3">
      <c r="B2128" s="94"/>
      <c r="C2128" s="95"/>
      <c r="D2128" s="95"/>
      <c r="E2128" s="95"/>
      <c r="F2128" s="94"/>
      <c r="G2128" s="145"/>
      <c r="H2128" s="245"/>
      <c r="I2128" s="211" t="str">
        <f>IF(D2128="Room AC (window/wall)",'Emission Factors'!$E$53,IF(D2128="Room AC (PTAC/PTHP)",H2128,IF(D2128="Residential AC",'Emission Factors'!$E$55,IF(D2128="Residential HP",H2128,IF(D2128="Commercial AC (&gt;=65k to &lt;135,000k Btu/hr)",'Emission Factors'!$E$57,IF(D2128="Commercial AC (&gt;=135,000k Btu/hr)",'Emission Factors'!$E$58,""))))))</f>
        <v/>
      </c>
      <c r="J2128" s="96"/>
      <c r="K2128" s="211" t="str">
        <f>IF(ISBLANK(J2128),"",VLOOKUP(J2128,'Emission Factors'!$C$81:$G$221,4,FALSE))</f>
        <v/>
      </c>
      <c r="L2128" s="210" t="str">
        <f>IF(D2128="Room AC (window/wall)",'Emission Factors'!$F$53,IF(D2128="Room AC (PTAC/PTHP)",'Emission Factors'!$F$54,IF(D2128="Residential AC",'Emission Factors'!$F$55,IF(D2128="Residential HP",'Emission Factors'!$F$56,IF(D2128="Commercial AC (&gt;=65k to &lt;135,000k Btu/hr)",'Emission Factors'!$F$57,IF(D2128="Commercial AC (&gt;=135,000k Btu/hr)",'Emission Factors'!$F$58,""))))))</f>
        <v/>
      </c>
      <c r="M2128" s="211" t="str">
        <f>IF(D2128="Room AC (window/wall)",'Emission Factors'!$G$53,IF(D2128="Room AC (PTAC/PTHP)",'Emission Factors'!$G$54,IF(D2128="Residential AC",'Emission Factors'!$G$55,IF(D2128="Residential HP",'Emission Factors'!$G$56,IF(D2128="Commercial AC (&gt;=65k to &lt;135,000k Btu/hr)",'Emission Factors'!$G$57,IF(D2128="Commercial AC (&gt;=135,000k Btu/hr)",'Emission Factors'!$G$58,""))))))</f>
        <v/>
      </c>
      <c r="N2128" s="96"/>
      <c r="O2128" s="209" t="str">
        <f>IF(ISBLANK(D2128),"",(IF(D2128="Room AC (window/wall)",'Emission Factors'!$C$53,IF(D2128="Room AC (PTAC/PTHP)",'Emission Factors'!$C$54,IF(D2128="Residential AC",'Emission Factors'!$C$55,IF(D2128="Residential HP",'Emission Factors'!$C$56,IF(D2128="Commercial AC (&gt;=65k to &lt;135,000k Btu/hr)",'Emission Factors'!$C$57,IF(D2128="Commercial AC (&gt;=135,000k Btu/hr)",'Emission Factors'!$C$58,""))))))))</f>
        <v/>
      </c>
      <c r="P2128" s="209" t="str">
        <f t="shared" si="330"/>
        <v/>
      </c>
      <c r="Q2128" s="95"/>
      <c r="R2128" s="256"/>
      <c r="S2128" s="256"/>
      <c r="T2128" s="96"/>
      <c r="U2128" s="211" t="str">
        <f>IF(Q2128="Room AC (window/wall)",'Emission Factors'!$E$53,IF(AND(Q2128="Room AC (PTAC/PTHP)",ISBLANK(T2128)),"Error",IF(AND(Q2128="Room AC (PTAC/PTHP)",T2128&gt;0),T2128,IF(Q2128="Residential AC",'Emission Factors'!$E$55,IF(AND(Q2128="Residential HP",ISBLANK(T2128)),"Error",IF(AND(Q2128="Residential HP",T2128&gt;0),T2128,IF(Q2128="Commercial AC (&gt;=65k to &lt;135,000k Btu/hr)",'Emission Factors'!$E$57,IF(Q2128="Commercial AC (&gt;=135,000k Btu/hr)",'Emission Factors'!$E$58,""))))))))</f>
        <v/>
      </c>
      <c r="V2128" s="95"/>
      <c r="W2128" s="211" t="str">
        <f>IF(ISBLANK(V2128),"",VLOOKUP(V2128,'Emission Factors'!$C$81:$G$221,4,FALSE))</f>
        <v/>
      </c>
      <c r="X2128" s="210" t="str">
        <f>IF(Q2128="Room AC (window/wall)",'Emission Factors'!$F$53,IF(Q2128="Room AC (PTAC/PTHP)",'Emission Factors'!$F$54,IF(Q2128="Residential AC",'Emission Factors'!$F$55,IF(Q2128="Residential HP",'Emission Factors'!$F$56,IF(Q2128="Commercial AC (&gt;=65k to &lt;135,000k Btu/hr)",'Emission Factors'!$F$57,IF(Q2128="Commercial AC (&gt;=135,000k Btu/hr)",'Emission Factors'!$F$58,""))))))</f>
        <v/>
      </c>
      <c r="Y2128" s="211" t="str">
        <f>IF(Q2128="Room AC (window/wall)",'Emission Factors'!$G$53,IF(Q2128="Room AC (PTAC/PTHP)",'Emission Factors'!$G$54,IF(Q2128="Residential AC",'Emission Factors'!$G$55,IF(Q2128="Residential HP",'Emission Factors'!$G$56,IF(Q2128="Commercial AC (&gt;=65k to &lt;135,000k Btu/hr)",'Emission Factors'!$G$57,IF(Q2128="Commercial AC (&gt;=135,000k Btu/hr)",'Emission Factors'!$G$58,""))))))</f>
        <v/>
      </c>
      <c r="Z2128" s="96"/>
      <c r="AA2128" s="97" t="str">
        <f t="shared" si="331"/>
        <v/>
      </c>
      <c r="AB2128" s="97" t="str">
        <f t="shared" si="332"/>
        <v/>
      </c>
      <c r="AC2128" s="246" t="str">
        <f t="shared" si="333"/>
        <v/>
      </c>
      <c r="AD2128" s="97" t="str">
        <f t="shared" si="334"/>
        <v/>
      </c>
      <c r="AE2128" s="97" t="str">
        <f t="shared" si="335"/>
        <v/>
      </c>
      <c r="AF2128" s="252" t="str">
        <f t="shared" si="336"/>
        <v/>
      </c>
      <c r="AG2128" s="254" t="str">
        <f t="shared" si="337"/>
        <v/>
      </c>
      <c r="AH2128" s="248" t="str">
        <f t="shared" si="338"/>
        <v/>
      </c>
      <c r="AI2128" s="249" t="str">
        <f t="shared" si="339"/>
        <v/>
      </c>
    </row>
    <row r="2129" spans="2:35" x14ac:dyDescent="0.3">
      <c r="B2129" s="94"/>
      <c r="C2129" s="95"/>
      <c r="D2129" s="95"/>
      <c r="E2129" s="95"/>
      <c r="F2129" s="94"/>
      <c r="G2129" s="145"/>
      <c r="H2129" s="245"/>
      <c r="I2129" s="211" t="str">
        <f>IF(D2129="Room AC (window/wall)",'Emission Factors'!$E$53,IF(D2129="Room AC (PTAC/PTHP)",H2129,IF(D2129="Residential AC",'Emission Factors'!$E$55,IF(D2129="Residential HP",H2129,IF(D2129="Commercial AC (&gt;=65k to &lt;135,000k Btu/hr)",'Emission Factors'!$E$57,IF(D2129="Commercial AC (&gt;=135,000k Btu/hr)",'Emission Factors'!$E$58,""))))))</f>
        <v/>
      </c>
      <c r="J2129" s="96"/>
      <c r="K2129" s="211" t="str">
        <f>IF(ISBLANK(J2129),"",VLOOKUP(J2129,'Emission Factors'!$C$81:$G$221,4,FALSE))</f>
        <v/>
      </c>
      <c r="L2129" s="210" t="str">
        <f>IF(D2129="Room AC (window/wall)",'Emission Factors'!$F$53,IF(D2129="Room AC (PTAC/PTHP)",'Emission Factors'!$F$54,IF(D2129="Residential AC",'Emission Factors'!$F$55,IF(D2129="Residential HP",'Emission Factors'!$F$56,IF(D2129="Commercial AC (&gt;=65k to &lt;135,000k Btu/hr)",'Emission Factors'!$F$57,IF(D2129="Commercial AC (&gt;=135,000k Btu/hr)",'Emission Factors'!$F$58,""))))))</f>
        <v/>
      </c>
      <c r="M2129" s="211" t="str">
        <f>IF(D2129="Room AC (window/wall)",'Emission Factors'!$G$53,IF(D2129="Room AC (PTAC/PTHP)",'Emission Factors'!$G$54,IF(D2129="Residential AC",'Emission Factors'!$G$55,IF(D2129="Residential HP",'Emission Factors'!$G$56,IF(D2129="Commercial AC (&gt;=65k to &lt;135,000k Btu/hr)",'Emission Factors'!$G$57,IF(D2129="Commercial AC (&gt;=135,000k Btu/hr)",'Emission Factors'!$G$58,""))))))</f>
        <v/>
      </c>
      <c r="N2129" s="96"/>
      <c r="O2129" s="209" t="str">
        <f>IF(ISBLANK(D2129),"",(IF(D2129="Room AC (window/wall)",'Emission Factors'!$C$53,IF(D2129="Room AC (PTAC/PTHP)",'Emission Factors'!$C$54,IF(D2129="Residential AC",'Emission Factors'!$C$55,IF(D2129="Residential HP",'Emission Factors'!$C$56,IF(D2129="Commercial AC (&gt;=65k to &lt;135,000k Btu/hr)",'Emission Factors'!$C$57,IF(D2129="Commercial AC (&gt;=135,000k Btu/hr)",'Emission Factors'!$C$58,""))))))))</f>
        <v/>
      </c>
      <c r="P2129" s="209" t="str">
        <f t="shared" si="330"/>
        <v/>
      </c>
      <c r="Q2129" s="95"/>
      <c r="R2129" s="256"/>
      <c r="S2129" s="256"/>
      <c r="T2129" s="96"/>
      <c r="U2129" s="211" t="str">
        <f>IF(Q2129="Room AC (window/wall)",'Emission Factors'!$E$53,IF(AND(Q2129="Room AC (PTAC/PTHP)",ISBLANK(T2129)),"Error",IF(AND(Q2129="Room AC (PTAC/PTHP)",T2129&gt;0),T2129,IF(Q2129="Residential AC",'Emission Factors'!$E$55,IF(AND(Q2129="Residential HP",ISBLANK(T2129)),"Error",IF(AND(Q2129="Residential HP",T2129&gt;0),T2129,IF(Q2129="Commercial AC (&gt;=65k to &lt;135,000k Btu/hr)",'Emission Factors'!$E$57,IF(Q2129="Commercial AC (&gt;=135,000k Btu/hr)",'Emission Factors'!$E$58,""))))))))</f>
        <v/>
      </c>
      <c r="V2129" s="95"/>
      <c r="W2129" s="211" t="str">
        <f>IF(ISBLANK(V2129),"",VLOOKUP(V2129,'Emission Factors'!$C$81:$G$221,4,FALSE))</f>
        <v/>
      </c>
      <c r="X2129" s="210" t="str">
        <f>IF(Q2129="Room AC (window/wall)",'Emission Factors'!$F$53,IF(Q2129="Room AC (PTAC/PTHP)",'Emission Factors'!$F$54,IF(Q2129="Residential AC",'Emission Factors'!$F$55,IF(Q2129="Residential HP",'Emission Factors'!$F$56,IF(Q2129="Commercial AC (&gt;=65k to &lt;135,000k Btu/hr)",'Emission Factors'!$F$57,IF(Q2129="Commercial AC (&gt;=135,000k Btu/hr)",'Emission Factors'!$F$58,""))))))</f>
        <v/>
      </c>
      <c r="Y2129" s="211" t="str">
        <f>IF(Q2129="Room AC (window/wall)",'Emission Factors'!$G$53,IF(Q2129="Room AC (PTAC/PTHP)",'Emission Factors'!$G$54,IF(Q2129="Residential AC",'Emission Factors'!$G$55,IF(Q2129="Residential HP",'Emission Factors'!$G$56,IF(Q2129="Commercial AC (&gt;=65k to &lt;135,000k Btu/hr)",'Emission Factors'!$G$57,IF(Q2129="Commercial AC (&gt;=135,000k Btu/hr)",'Emission Factors'!$G$58,""))))))</f>
        <v/>
      </c>
      <c r="Z2129" s="96"/>
      <c r="AA2129" s="97" t="str">
        <f t="shared" si="331"/>
        <v/>
      </c>
      <c r="AB2129" s="97" t="str">
        <f t="shared" si="332"/>
        <v/>
      </c>
      <c r="AC2129" s="246" t="str">
        <f t="shared" si="333"/>
        <v/>
      </c>
      <c r="AD2129" s="97" t="str">
        <f t="shared" si="334"/>
        <v/>
      </c>
      <c r="AE2129" s="97" t="str">
        <f t="shared" si="335"/>
        <v/>
      </c>
      <c r="AF2129" s="252" t="str">
        <f t="shared" si="336"/>
        <v/>
      </c>
      <c r="AG2129" s="254" t="str">
        <f t="shared" si="337"/>
        <v/>
      </c>
      <c r="AH2129" s="248" t="str">
        <f t="shared" si="338"/>
        <v/>
      </c>
      <c r="AI2129" s="249" t="str">
        <f t="shared" si="339"/>
        <v/>
      </c>
    </row>
    <row r="2130" spans="2:35" x14ac:dyDescent="0.3">
      <c r="B2130" s="94"/>
      <c r="C2130" s="95"/>
      <c r="D2130" s="95"/>
      <c r="E2130" s="95"/>
      <c r="F2130" s="94"/>
      <c r="G2130" s="145"/>
      <c r="H2130" s="245"/>
      <c r="I2130" s="211" t="str">
        <f>IF(D2130="Room AC (window/wall)",'Emission Factors'!$E$53,IF(D2130="Room AC (PTAC/PTHP)",H2130,IF(D2130="Residential AC",'Emission Factors'!$E$55,IF(D2130="Residential HP",H2130,IF(D2130="Commercial AC (&gt;=65k to &lt;135,000k Btu/hr)",'Emission Factors'!$E$57,IF(D2130="Commercial AC (&gt;=135,000k Btu/hr)",'Emission Factors'!$E$58,""))))))</f>
        <v/>
      </c>
      <c r="J2130" s="96"/>
      <c r="K2130" s="211" t="str">
        <f>IF(ISBLANK(J2130),"",VLOOKUP(J2130,'Emission Factors'!$C$81:$G$221,4,FALSE))</f>
        <v/>
      </c>
      <c r="L2130" s="210" t="str">
        <f>IF(D2130="Room AC (window/wall)",'Emission Factors'!$F$53,IF(D2130="Room AC (PTAC/PTHP)",'Emission Factors'!$F$54,IF(D2130="Residential AC",'Emission Factors'!$F$55,IF(D2130="Residential HP",'Emission Factors'!$F$56,IF(D2130="Commercial AC (&gt;=65k to &lt;135,000k Btu/hr)",'Emission Factors'!$F$57,IF(D2130="Commercial AC (&gt;=135,000k Btu/hr)",'Emission Factors'!$F$58,""))))))</f>
        <v/>
      </c>
      <c r="M2130" s="211" t="str">
        <f>IF(D2130="Room AC (window/wall)",'Emission Factors'!$G$53,IF(D2130="Room AC (PTAC/PTHP)",'Emission Factors'!$G$54,IF(D2130="Residential AC",'Emission Factors'!$G$55,IF(D2130="Residential HP",'Emission Factors'!$G$56,IF(D2130="Commercial AC (&gt;=65k to &lt;135,000k Btu/hr)",'Emission Factors'!$G$57,IF(D2130="Commercial AC (&gt;=135,000k Btu/hr)",'Emission Factors'!$G$58,""))))))</f>
        <v/>
      </c>
      <c r="N2130" s="96"/>
      <c r="O2130" s="209" t="str">
        <f>IF(ISBLANK(D2130),"",(IF(D2130="Room AC (window/wall)",'Emission Factors'!$C$53,IF(D2130="Room AC (PTAC/PTHP)",'Emission Factors'!$C$54,IF(D2130="Residential AC",'Emission Factors'!$C$55,IF(D2130="Residential HP",'Emission Factors'!$C$56,IF(D2130="Commercial AC (&gt;=65k to &lt;135,000k Btu/hr)",'Emission Factors'!$C$57,IF(D2130="Commercial AC (&gt;=135,000k Btu/hr)",'Emission Factors'!$C$58,""))))))))</f>
        <v/>
      </c>
      <c r="P2130" s="209" t="str">
        <f t="shared" si="330"/>
        <v/>
      </c>
      <c r="Q2130" s="95"/>
      <c r="R2130" s="256"/>
      <c r="S2130" s="256"/>
      <c r="T2130" s="96"/>
      <c r="U2130" s="211" t="str">
        <f>IF(Q2130="Room AC (window/wall)",'Emission Factors'!$E$53,IF(AND(Q2130="Room AC (PTAC/PTHP)",ISBLANK(T2130)),"Error",IF(AND(Q2130="Room AC (PTAC/PTHP)",T2130&gt;0),T2130,IF(Q2130="Residential AC",'Emission Factors'!$E$55,IF(AND(Q2130="Residential HP",ISBLANK(T2130)),"Error",IF(AND(Q2130="Residential HP",T2130&gt;0),T2130,IF(Q2130="Commercial AC (&gt;=65k to &lt;135,000k Btu/hr)",'Emission Factors'!$E$57,IF(Q2130="Commercial AC (&gt;=135,000k Btu/hr)",'Emission Factors'!$E$58,""))))))))</f>
        <v/>
      </c>
      <c r="V2130" s="95"/>
      <c r="W2130" s="211" t="str">
        <f>IF(ISBLANK(V2130),"",VLOOKUP(V2130,'Emission Factors'!$C$81:$G$221,4,FALSE))</f>
        <v/>
      </c>
      <c r="X2130" s="210" t="str">
        <f>IF(Q2130="Room AC (window/wall)",'Emission Factors'!$F$53,IF(Q2130="Room AC (PTAC/PTHP)",'Emission Factors'!$F$54,IF(Q2130="Residential AC",'Emission Factors'!$F$55,IF(Q2130="Residential HP",'Emission Factors'!$F$56,IF(Q2130="Commercial AC (&gt;=65k to &lt;135,000k Btu/hr)",'Emission Factors'!$F$57,IF(Q2130="Commercial AC (&gt;=135,000k Btu/hr)",'Emission Factors'!$F$58,""))))))</f>
        <v/>
      </c>
      <c r="Y2130" s="211" t="str">
        <f>IF(Q2130="Room AC (window/wall)",'Emission Factors'!$G$53,IF(Q2130="Room AC (PTAC/PTHP)",'Emission Factors'!$G$54,IF(Q2130="Residential AC",'Emission Factors'!$G$55,IF(Q2130="Residential HP",'Emission Factors'!$G$56,IF(Q2130="Commercial AC (&gt;=65k to &lt;135,000k Btu/hr)",'Emission Factors'!$G$57,IF(Q2130="Commercial AC (&gt;=135,000k Btu/hr)",'Emission Factors'!$G$58,""))))))</f>
        <v/>
      </c>
      <c r="Z2130" s="96"/>
      <c r="AA2130" s="97" t="str">
        <f t="shared" si="331"/>
        <v/>
      </c>
      <c r="AB2130" s="97" t="str">
        <f t="shared" si="332"/>
        <v/>
      </c>
      <c r="AC2130" s="246" t="str">
        <f t="shared" si="333"/>
        <v/>
      </c>
      <c r="AD2130" s="97" t="str">
        <f t="shared" si="334"/>
        <v/>
      </c>
      <c r="AE2130" s="97" t="str">
        <f t="shared" si="335"/>
        <v/>
      </c>
      <c r="AF2130" s="252" t="str">
        <f t="shared" si="336"/>
        <v/>
      </c>
      <c r="AG2130" s="254" t="str">
        <f t="shared" si="337"/>
        <v/>
      </c>
      <c r="AH2130" s="248" t="str">
        <f t="shared" si="338"/>
        <v/>
      </c>
      <c r="AI2130" s="249" t="str">
        <f t="shared" si="339"/>
        <v/>
      </c>
    </row>
    <row r="2131" spans="2:35" x14ac:dyDescent="0.3">
      <c r="B2131" s="94"/>
      <c r="C2131" s="95"/>
      <c r="D2131" s="95"/>
      <c r="E2131" s="95"/>
      <c r="F2131" s="94"/>
      <c r="G2131" s="145"/>
      <c r="H2131" s="245"/>
      <c r="I2131" s="211" t="str">
        <f>IF(D2131="Room AC (window/wall)",'Emission Factors'!$E$53,IF(D2131="Room AC (PTAC/PTHP)",H2131,IF(D2131="Residential AC",'Emission Factors'!$E$55,IF(D2131="Residential HP",H2131,IF(D2131="Commercial AC (&gt;=65k to &lt;135,000k Btu/hr)",'Emission Factors'!$E$57,IF(D2131="Commercial AC (&gt;=135,000k Btu/hr)",'Emission Factors'!$E$58,""))))))</f>
        <v/>
      </c>
      <c r="J2131" s="96"/>
      <c r="K2131" s="211" t="str">
        <f>IF(ISBLANK(J2131),"",VLOOKUP(J2131,'Emission Factors'!$C$81:$G$221,4,FALSE))</f>
        <v/>
      </c>
      <c r="L2131" s="210" t="str">
        <f>IF(D2131="Room AC (window/wall)",'Emission Factors'!$F$53,IF(D2131="Room AC (PTAC/PTHP)",'Emission Factors'!$F$54,IF(D2131="Residential AC",'Emission Factors'!$F$55,IF(D2131="Residential HP",'Emission Factors'!$F$56,IF(D2131="Commercial AC (&gt;=65k to &lt;135,000k Btu/hr)",'Emission Factors'!$F$57,IF(D2131="Commercial AC (&gt;=135,000k Btu/hr)",'Emission Factors'!$F$58,""))))))</f>
        <v/>
      </c>
      <c r="M2131" s="211" t="str">
        <f>IF(D2131="Room AC (window/wall)",'Emission Factors'!$G$53,IF(D2131="Room AC (PTAC/PTHP)",'Emission Factors'!$G$54,IF(D2131="Residential AC",'Emission Factors'!$G$55,IF(D2131="Residential HP",'Emission Factors'!$G$56,IF(D2131="Commercial AC (&gt;=65k to &lt;135,000k Btu/hr)",'Emission Factors'!$G$57,IF(D2131="Commercial AC (&gt;=135,000k Btu/hr)",'Emission Factors'!$G$58,""))))))</f>
        <v/>
      </c>
      <c r="N2131" s="96"/>
      <c r="O2131" s="209" t="str">
        <f>IF(ISBLANK(D2131),"",(IF(D2131="Room AC (window/wall)",'Emission Factors'!$C$53,IF(D2131="Room AC (PTAC/PTHP)",'Emission Factors'!$C$54,IF(D2131="Residential AC",'Emission Factors'!$C$55,IF(D2131="Residential HP",'Emission Factors'!$C$56,IF(D2131="Commercial AC (&gt;=65k to &lt;135,000k Btu/hr)",'Emission Factors'!$C$57,IF(D2131="Commercial AC (&gt;=135,000k Btu/hr)",'Emission Factors'!$C$58,""))))))))</f>
        <v/>
      </c>
      <c r="P2131" s="209" t="str">
        <f t="shared" si="330"/>
        <v/>
      </c>
      <c r="Q2131" s="95"/>
      <c r="R2131" s="256"/>
      <c r="S2131" s="256"/>
      <c r="T2131" s="96"/>
      <c r="U2131" s="211" t="str">
        <f>IF(Q2131="Room AC (window/wall)",'Emission Factors'!$E$53,IF(AND(Q2131="Room AC (PTAC/PTHP)",ISBLANK(T2131)),"Error",IF(AND(Q2131="Room AC (PTAC/PTHP)",T2131&gt;0),T2131,IF(Q2131="Residential AC",'Emission Factors'!$E$55,IF(AND(Q2131="Residential HP",ISBLANK(T2131)),"Error",IF(AND(Q2131="Residential HP",T2131&gt;0),T2131,IF(Q2131="Commercial AC (&gt;=65k to &lt;135,000k Btu/hr)",'Emission Factors'!$E$57,IF(Q2131="Commercial AC (&gt;=135,000k Btu/hr)",'Emission Factors'!$E$58,""))))))))</f>
        <v/>
      </c>
      <c r="V2131" s="95"/>
      <c r="W2131" s="211" t="str">
        <f>IF(ISBLANK(V2131),"",VLOOKUP(V2131,'Emission Factors'!$C$81:$G$221,4,FALSE))</f>
        <v/>
      </c>
      <c r="X2131" s="210" t="str">
        <f>IF(Q2131="Room AC (window/wall)",'Emission Factors'!$F$53,IF(Q2131="Room AC (PTAC/PTHP)",'Emission Factors'!$F$54,IF(Q2131="Residential AC",'Emission Factors'!$F$55,IF(Q2131="Residential HP",'Emission Factors'!$F$56,IF(Q2131="Commercial AC (&gt;=65k to &lt;135,000k Btu/hr)",'Emission Factors'!$F$57,IF(Q2131="Commercial AC (&gt;=135,000k Btu/hr)",'Emission Factors'!$F$58,""))))))</f>
        <v/>
      </c>
      <c r="Y2131" s="211" t="str">
        <f>IF(Q2131="Room AC (window/wall)",'Emission Factors'!$G$53,IF(Q2131="Room AC (PTAC/PTHP)",'Emission Factors'!$G$54,IF(Q2131="Residential AC",'Emission Factors'!$G$55,IF(Q2131="Residential HP",'Emission Factors'!$G$56,IF(Q2131="Commercial AC (&gt;=65k to &lt;135,000k Btu/hr)",'Emission Factors'!$G$57,IF(Q2131="Commercial AC (&gt;=135,000k Btu/hr)",'Emission Factors'!$G$58,""))))))</f>
        <v/>
      </c>
      <c r="Z2131" s="96"/>
      <c r="AA2131" s="97" t="str">
        <f t="shared" si="331"/>
        <v/>
      </c>
      <c r="AB2131" s="97" t="str">
        <f t="shared" si="332"/>
        <v/>
      </c>
      <c r="AC2131" s="246" t="str">
        <f t="shared" si="333"/>
        <v/>
      </c>
      <c r="AD2131" s="97" t="str">
        <f t="shared" si="334"/>
        <v/>
      </c>
      <c r="AE2131" s="97" t="str">
        <f t="shared" si="335"/>
        <v/>
      </c>
      <c r="AF2131" s="252" t="str">
        <f t="shared" si="336"/>
        <v/>
      </c>
      <c r="AG2131" s="254" t="str">
        <f t="shared" si="337"/>
        <v/>
      </c>
      <c r="AH2131" s="248" t="str">
        <f t="shared" si="338"/>
        <v/>
      </c>
      <c r="AI2131" s="249" t="str">
        <f t="shared" si="339"/>
        <v/>
      </c>
    </row>
    <row r="2132" spans="2:35" x14ac:dyDescent="0.3">
      <c r="B2132" s="94"/>
      <c r="C2132" s="95"/>
      <c r="D2132" s="95"/>
      <c r="E2132" s="95"/>
      <c r="F2132" s="94"/>
      <c r="G2132" s="145"/>
      <c r="H2132" s="245"/>
      <c r="I2132" s="211" t="str">
        <f>IF(D2132="Room AC (window/wall)",'Emission Factors'!$E$53,IF(D2132="Room AC (PTAC/PTHP)",H2132,IF(D2132="Residential AC",'Emission Factors'!$E$55,IF(D2132="Residential HP",H2132,IF(D2132="Commercial AC (&gt;=65k to &lt;135,000k Btu/hr)",'Emission Factors'!$E$57,IF(D2132="Commercial AC (&gt;=135,000k Btu/hr)",'Emission Factors'!$E$58,""))))))</f>
        <v/>
      </c>
      <c r="J2132" s="96"/>
      <c r="K2132" s="211" t="str">
        <f>IF(ISBLANK(J2132),"",VLOOKUP(J2132,'Emission Factors'!$C$81:$G$221,4,FALSE))</f>
        <v/>
      </c>
      <c r="L2132" s="210" t="str">
        <f>IF(D2132="Room AC (window/wall)",'Emission Factors'!$F$53,IF(D2132="Room AC (PTAC/PTHP)",'Emission Factors'!$F$54,IF(D2132="Residential AC",'Emission Factors'!$F$55,IF(D2132="Residential HP",'Emission Factors'!$F$56,IF(D2132="Commercial AC (&gt;=65k to &lt;135,000k Btu/hr)",'Emission Factors'!$F$57,IF(D2132="Commercial AC (&gt;=135,000k Btu/hr)",'Emission Factors'!$F$58,""))))))</f>
        <v/>
      </c>
      <c r="M2132" s="211" t="str">
        <f>IF(D2132="Room AC (window/wall)",'Emission Factors'!$G$53,IF(D2132="Room AC (PTAC/PTHP)",'Emission Factors'!$G$54,IF(D2132="Residential AC",'Emission Factors'!$G$55,IF(D2132="Residential HP",'Emission Factors'!$G$56,IF(D2132="Commercial AC (&gt;=65k to &lt;135,000k Btu/hr)",'Emission Factors'!$G$57,IF(D2132="Commercial AC (&gt;=135,000k Btu/hr)",'Emission Factors'!$G$58,""))))))</f>
        <v/>
      </c>
      <c r="N2132" s="96"/>
      <c r="O2132" s="209" t="str">
        <f>IF(ISBLANK(D2132),"",(IF(D2132="Room AC (window/wall)",'Emission Factors'!$C$53,IF(D2132="Room AC (PTAC/PTHP)",'Emission Factors'!$C$54,IF(D2132="Residential AC",'Emission Factors'!$C$55,IF(D2132="Residential HP",'Emission Factors'!$C$56,IF(D2132="Commercial AC (&gt;=65k to &lt;135,000k Btu/hr)",'Emission Factors'!$C$57,IF(D2132="Commercial AC (&gt;=135,000k Btu/hr)",'Emission Factors'!$C$58,""))))))))</f>
        <v/>
      </c>
      <c r="P2132" s="209" t="str">
        <f t="shared" si="330"/>
        <v/>
      </c>
      <c r="Q2132" s="95"/>
      <c r="R2132" s="256"/>
      <c r="S2132" s="256"/>
      <c r="T2132" s="96"/>
      <c r="U2132" s="211" t="str">
        <f>IF(Q2132="Room AC (window/wall)",'Emission Factors'!$E$53,IF(AND(Q2132="Room AC (PTAC/PTHP)",ISBLANK(T2132)),"Error",IF(AND(Q2132="Room AC (PTAC/PTHP)",T2132&gt;0),T2132,IF(Q2132="Residential AC",'Emission Factors'!$E$55,IF(AND(Q2132="Residential HP",ISBLANK(T2132)),"Error",IF(AND(Q2132="Residential HP",T2132&gt;0),T2132,IF(Q2132="Commercial AC (&gt;=65k to &lt;135,000k Btu/hr)",'Emission Factors'!$E$57,IF(Q2132="Commercial AC (&gt;=135,000k Btu/hr)",'Emission Factors'!$E$58,""))))))))</f>
        <v/>
      </c>
      <c r="V2132" s="95"/>
      <c r="W2132" s="211" t="str">
        <f>IF(ISBLANK(V2132),"",VLOOKUP(V2132,'Emission Factors'!$C$81:$G$221,4,FALSE))</f>
        <v/>
      </c>
      <c r="X2132" s="210" t="str">
        <f>IF(Q2132="Room AC (window/wall)",'Emission Factors'!$F$53,IF(Q2132="Room AC (PTAC/PTHP)",'Emission Factors'!$F$54,IF(Q2132="Residential AC",'Emission Factors'!$F$55,IF(Q2132="Residential HP",'Emission Factors'!$F$56,IF(Q2132="Commercial AC (&gt;=65k to &lt;135,000k Btu/hr)",'Emission Factors'!$F$57,IF(Q2132="Commercial AC (&gt;=135,000k Btu/hr)",'Emission Factors'!$F$58,""))))))</f>
        <v/>
      </c>
      <c r="Y2132" s="211" t="str">
        <f>IF(Q2132="Room AC (window/wall)",'Emission Factors'!$G$53,IF(Q2132="Room AC (PTAC/PTHP)",'Emission Factors'!$G$54,IF(Q2132="Residential AC",'Emission Factors'!$G$55,IF(Q2132="Residential HP",'Emission Factors'!$G$56,IF(Q2132="Commercial AC (&gt;=65k to &lt;135,000k Btu/hr)",'Emission Factors'!$G$57,IF(Q2132="Commercial AC (&gt;=135,000k Btu/hr)",'Emission Factors'!$G$58,""))))))</f>
        <v/>
      </c>
      <c r="Z2132" s="96"/>
      <c r="AA2132" s="97" t="str">
        <f t="shared" si="331"/>
        <v/>
      </c>
      <c r="AB2132" s="97" t="str">
        <f t="shared" si="332"/>
        <v/>
      </c>
      <c r="AC2132" s="246" t="str">
        <f t="shared" si="333"/>
        <v/>
      </c>
      <c r="AD2132" s="97" t="str">
        <f t="shared" si="334"/>
        <v/>
      </c>
      <c r="AE2132" s="97" t="str">
        <f t="shared" si="335"/>
        <v/>
      </c>
      <c r="AF2132" s="252" t="str">
        <f t="shared" si="336"/>
        <v/>
      </c>
      <c r="AG2132" s="254" t="str">
        <f t="shared" si="337"/>
        <v/>
      </c>
      <c r="AH2132" s="248" t="str">
        <f t="shared" si="338"/>
        <v/>
      </c>
      <c r="AI2132" s="249" t="str">
        <f t="shared" si="339"/>
        <v/>
      </c>
    </row>
    <row r="2133" spans="2:35" x14ac:dyDescent="0.3">
      <c r="B2133" s="94"/>
      <c r="C2133" s="95"/>
      <c r="D2133" s="95"/>
      <c r="E2133" s="95"/>
      <c r="F2133" s="94"/>
      <c r="G2133" s="145"/>
      <c r="H2133" s="245"/>
      <c r="I2133" s="211" t="str">
        <f>IF(D2133="Room AC (window/wall)",'Emission Factors'!$E$53,IF(D2133="Room AC (PTAC/PTHP)",H2133,IF(D2133="Residential AC",'Emission Factors'!$E$55,IF(D2133="Residential HP",H2133,IF(D2133="Commercial AC (&gt;=65k to &lt;135,000k Btu/hr)",'Emission Factors'!$E$57,IF(D2133="Commercial AC (&gt;=135,000k Btu/hr)",'Emission Factors'!$E$58,""))))))</f>
        <v/>
      </c>
      <c r="J2133" s="96"/>
      <c r="K2133" s="211" t="str">
        <f>IF(ISBLANK(J2133),"",VLOOKUP(J2133,'Emission Factors'!$C$81:$G$221,4,FALSE))</f>
        <v/>
      </c>
      <c r="L2133" s="210" t="str">
        <f>IF(D2133="Room AC (window/wall)",'Emission Factors'!$F$53,IF(D2133="Room AC (PTAC/PTHP)",'Emission Factors'!$F$54,IF(D2133="Residential AC",'Emission Factors'!$F$55,IF(D2133="Residential HP",'Emission Factors'!$F$56,IF(D2133="Commercial AC (&gt;=65k to &lt;135,000k Btu/hr)",'Emission Factors'!$F$57,IF(D2133="Commercial AC (&gt;=135,000k Btu/hr)",'Emission Factors'!$F$58,""))))))</f>
        <v/>
      </c>
      <c r="M2133" s="211" t="str">
        <f>IF(D2133="Room AC (window/wall)",'Emission Factors'!$G$53,IF(D2133="Room AC (PTAC/PTHP)",'Emission Factors'!$G$54,IF(D2133="Residential AC",'Emission Factors'!$G$55,IF(D2133="Residential HP",'Emission Factors'!$G$56,IF(D2133="Commercial AC (&gt;=65k to &lt;135,000k Btu/hr)",'Emission Factors'!$G$57,IF(D2133="Commercial AC (&gt;=135,000k Btu/hr)",'Emission Factors'!$G$58,""))))))</f>
        <v/>
      </c>
      <c r="N2133" s="96"/>
      <c r="O2133" s="209" t="str">
        <f>IF(ISBLANK(D2133),"",(IF(D2133="Room AC (window/wall)",'Emission Factors'!$C$53,IF(D2133="Room AC (PTAC/PTHP)",'Emission Factors'!$C$54,IF(D2133="Residential AC",'Emission Factors'!$C$55,IF(D2133="Residential HP",'Emission Factors'!$C$56,IF(D2133="Commercial AC (&gt;=65k to &lt;135,000k Btu/hr)",'Emission Factors'!$C$57,IF(D2133="Commercial AC (&gt;=135,000k Btu/hr)",'Emission Factors'!$C$58,""))))))))</f>
        <v/>
      </c>
      <c r="P2133" s="209" t="str">
        <f t="shared" si="330"/>
        <v/>
      </c>
      <c r="Q2133" s="95"/>
      <c r="R2133" s="256"/>
      <c r="S2133" s="256"/>
      <c r="T2133" s="96"/>
      <c r="U2133" s="211" t="str">
        <f>IF(Q2133="Room AC (window/wall)",'Emission Factors'!$E$53,IF(AND(Q2133="Room AC (PTAC/PTHP)",ISBLANK(T2133)),"Error",IF(AND(Q2133="Room AC (PTAC/PTHP)",T2133&gt;0),T2133,IF(Q2133="Residential AC",'Emission Factors'!$E$55,IF(AND(Q2133="Residential HP",ISBLANK(T2133)),"Error",IF(AND(Q2133="Residential HP",T2133&gt;0),T2133,IF(Q2133="Commercial AC (&gt;=65k to &lt;135,000k Btu/hr)",'Emission Factors'!$E$57,IF(Q2133="Commercial AC (&gt;=135,000k Btu/hr)",'Emission Factors'!$E$58,""))))))))</f>
        <v/>
      </c>
      <c r="V2133" s="95"/>
      <c r="W2133" s="211" t="str">
        <f>IF(ISBLANK(V2133),"",VLOOKUP(V2133,'Emission Factors'!$C$81:$G$221,4,FALSE))</f>
        <v/>
      </c>
      <c r="X2133" s="210" t="str">
        <f>IF(Q2133="Room AC (window/wall)",'Emission Factors'!$F$53,IF(Q2133="Room AC (PTAC/PTHP)",'Emission Factors'!$F$54,IF(Q2133="Residential AC",'Emission Factors'!$F$55,IF(Q2133="Residential HP",'Emission Factors'!$F$56,IF(Q2133="Commercial AC (&gt;=65k to &lt;135,000k Btu/hr)",'Emission Factors'!$F$57,IF(Q2133="Commercial AC (&gt;=135,000k Btu/hr)",'Emission Factors'!$F$58,""))))))</f>
        <v/>
      </c>
      <c r="Y2133" s="211" t="str">
        <f>IF(Q2133="Room AC (window/wall)",'Emission Factors'!$G$53,IF(Q2133="Room AC (PTAC/PTHP)",'Emission Factors'!$G$54,IF(Q2133="Residential AC",'Emission Factors'!$G$55,IF(Q2133="Residential HP",'Emission Factors'!$G$56,IF(Q2133="Commercial AC (&gt;=65k to &lt;135,000k Btu/hr)",'Emission Factors'!$G$57,IF(Q2133="Commercial AC (&gt;=135,000k Btu/hr)",'Emission Factors'!$G$58,""))))))</f>
        <v/>
      </c>
      <c r="Z2133" s="96"/>
      <c r="AA2133" s="97" t="str">
        <f t="shared" si="331"/>
        <v/>
      </c>
      <c r="AB2133" s="97" t="str">
        <f t="shared" si="332"/>
        <v/>
      </c>
      <c r="AC2133" s="246" t="str">
        <f t="shared" si="333"/>
        <v/>
      </c>
      <c r="AD2133" s="97" t="str">
        <f t="shared" si="334"/>
        <v/>
      </c>
      <c r="AE2133" s="97" t="str">
        <f t="shared" si="335"/>
        <v/>
      </c>
      <c r="AF2133" s="252" t="str">
        <f t="shared" si="336"/>
        <v/>
      </c>
      <c r="AG2133" s="254" t="str">
        <f t="shared" si="337"/>
        <v/>
      </c>
      <c r="AH2133" s="248" t="str">
        <f t="shared" si="338"/>
        <v/>
      </c>
      <c r="AI2133" s="249" t="str">
        <f t="shared" si="339"/>
        <v/>
      </c>
    </row>
    <row r="2134" spans="2:35" x14ac:dyDescent="0.3">
      <c r="B2134" s="94"/>
      <c r="C2134" s="95"/>
      <c r="D2134" s="95"/>
      <c r="E2134" s="95"/>
      <c r="F2134" s="94"/>
      <c r="G2134" s="145"/>
      <c r="H2134" s="245"/>
      <c r="I2134" s="211" t="str">
        <f>IF(D2134="Room AC (window/wall)",'Emission Factors'!$E$53,IF(D2134="Room AC (PTAC/PTHP)",H2134,IF(D2134="Residential AC",'Emission Factors'!$E$55,IF(D2134="Residential HP",H2134,IF(D2134="Commercial AC (&gt;=65k to &lt;135,000k Btu/hr)",'Emission Factors'!$E$57,IF(D2134="Commercial AC (&gt;=135,000k Btu/hr)",'Emission Factors'!$E$58,""))))))</f>
        <v/>
      </c>
      <c r="J2134" s="96"/>
      <c r="K2134" s="211" t="str">
        <f>IF(ISBLANK(J2134),"",VLOOKUP(J2134,'Emission Factors'!$C$81:$G$221,4,FALSE))</f>
        <v/>
      </c>
      <c r="L2134" s="210" t="str">
        <f>IF(D2134="Room AC (window/wall)",'Emission Factors'!$F$53,IF(D2134="Room AC (PTAC/PTHP)",'Emission Factors'!$F$54,IF(D2134="Residential AC",'Emission Factors'!$F$55,IF(D2134="Residential HP",'Emission Factors'!$F$56,IF(D2134="Commercial AC (&gt;=65k to &lt;135,000k Btu/hr)",'Emission Factors'!$F$57,IF(D2134="Commercial AC (&gt;=135,000k Btu/hr)",'Emission Factors'!$F$58,""))))))</f>
        <v/>
      </c>
      <c r="M2134" s="211" t="str">
        <f>IF(D2134="Room AC (window/wall)",'Emission Factors'!$G$53,IF(D2134="Room AC (PTAC/PTHP)",'Emission Factors'!$G$54,IF(D2134="Residential AC",'Emission Factors'!$G$55,IF(D2134="Residential HP",'Emission Factors'!$G$56,IF(D2134="Commercial AC (&gt;=65k to &lt;135,000k Btu/hr)",'Emission Factors'!$G$57,IF(D2134="Commercial AC (&gt;=135,000k Btu/hr)",'Emission Factors'!$G$58,""))))))</f>
        <v/>
      </c>
      <c r="N2134" s="96"/>
      <c r="O2134" s="209" t="str">
        <f>IF(ISBLANK(D2134),"",(IF(D2134="Room AC (window/wall)",'Emission Factors'!$C$53,IF(D2134="Room AC (PTAC/PTHP)",'Emission Factors'!$C$54,IF(D2134="Residential AC",'Emission Factors'!$C$55,IF(D2134="Residential HP",'Emission Factors'!$C$56,IF(D2134="Commercial AC (&gt;=65k to &lt;135,000k Btu/hr)",'Emission Factors'!$C$57,IF(D2134="Commercial AC (&gt;=135,000k Btu/hr)",'Emission Factors'!$C$58,""))))))))</f>
        <v/>
      </c>
      <c r="P2134" s="209" t="str">
        <f t="shared" si="330"/>
        <v/>
      </c>
      <c r="Q2134" s="95"/>
      <c r="R2134" s="256"/>
      <c r="S2134" s="256"/>
      <c r="T2134" s="96"/>
      <c r="U2134" s="211" t="str">
        <f>IF(Q2134="Room AC (window/wall)",'Emission Factors'!$E$53,IF(AND(Q2134="Room AC (PTAC/PTHP)",ISBLANK(T2134)),"Error",IF(AND(Q2134="Room AC (PTAC/PTHP)",T2134&gt;0),T2134,IF(Q2134="Residential AC",'Emission Factors'!$E$55,IF(AND(Q2134="Residential HP",ISBLANK(T2134)),"Error",IF(AND(Q2134="Residential HP",T2134&gt;0),T2134,IF(Q2134="Commercial AC (&gt;=65k to &lt;135,000k Btu/hr)",'Emission Factors'!$E$57,IF(Q2134="Commercial AC (&gt;=135,000k Btu/hr)",'Emission Factors'!$E$58,""))))))))</f>
        <v/>
      </c>
      <c r="V2134" s="95"/>
      <c r="W2134" s="211" t="str">
        <f>IF(ISBLANK(V2134),"",VLOOKUP(V2134,'Emission Factors'!$C$81:$G$221,4,FALSE))</f>
        <v/>
      </c>
      <c r="X2134" s="210" t="str">
        <f>IF(Q2134="Room AC (window/wall)",'Emission Factors'!$F$53,IF(Q2134="Room AC (PTAC/PTHP)",'Emission Factors'!$F$54,IF(Q2134="Residential AC",'Emission Factors'!$F$55,IF(Q2134="Residential HP",'Emission Factors'!$F$56,IF(Q2134="Commercial AC (&gt;=65k to &lt;135,000k Btu/hr)",'Emission Factors'!$F$57,IF(Q2134="Commercial AC (&gt;=135,000k Btu/hr)",'Emission Factors'!$F$58,""))))))</f>
        <v/>
      </c>
      <c r="Y2134" s="211" t="str">
        <f>IF(Q2134="Room AC (window/wall)",'Emission Factors'!$G$53,IF(Q2134="Room AC (PTAC/PTHP)",'Emission Factors'!$G$54,IF(Q2134="Residential AC",'Emission Factors'!$G$55,IF(Q2134="Residential HP",'Emission Factors'!$G$56,IF(Q2134="Commercial AC (&gt;=65k to &lt;135,000k Btu/hr)",'Emission Factors'!$G$57,IF(Q2134="Commercial AC (&gt;=135,000k Btu/hr)",'Emission Factors'!$G$58,""))))))</f>
        <v/>
      </c>
      <c r="Z2134" s="96"/>
      <c r="AA2134" s="97" t="str">
        <f t="shared" si="331"/>
        <v/>
      </c>
      <c r="AB2134" s="97" t="str">
        <f t="shared" si="332"/>
        <v/>
      </c>
      <c r="AC2134" s="246" t="str">
        <f t="shared" si="333"/>
        <v/>
      </c>
      <c r="AD2134" s="97" t="str">
        <f t="shared" si="334"/>
        <v/>
      </c>
      <c r="AE2134" s="97" t="str">
        <f t="shared" si="335"/>
        <v/>
      </c>
      <c r="AF2134" s="252" t="str">
        <f t="shared" si="336"/>
        <v/>
      </c>
      <c r="AG2134" s="254" t="str">
        <f t="shared" si="337"/>
        <v/>
      </c>
      <c r="AH2134" s="248" t="str">
        <f t="shared" si="338"/>
        <v/>
      </c>
      <c r="AI2134" s="249" t="str">
        <f t="shared" si="339"/>
        <v/>
      </c>
    </row>
    <row r="2135" spans="2:35" x14ac:dyDescent="0.3">
      <c r="B2135" s="94"/>
      <c r="C2135" s="95"/>
      <c r="D2135" s="95"/>
      <c r="E2135" s="95"/>
      <c r="F2135" s="94"/>
      <c r="G2135" s="145"/>
      <c r="H2135" s="245"/>
      <c r="I2135" s="211" t="str">
        <f>IF(D2135="Room AC (window/wall)",'Emission Factors'!$E$53,IF(D2135="Room AC (PTAC/PTHP)",H2135,IF(D2135="Residential AC",'Emission Factors'!$E$55,IF(D2135="Residential HP",H2135,IF(D2135="Commercial AC (&gt;=65k to &lt;135,000k Btu/hr)",'Emission Factors'!$E$57,IF(D2135="Commercial AC (&gt;=135,000k Btu/hr)",'Emission Factors'!$E$58,""))))))</f>
        <v/>
      </c>
      <c r="J2135" s="96"/>
      <c r="K2135" s="211" t="str">
        <f>IF(ISBLANK(J2135),"",VLOOKUP(J2135,'Emission Factors'!$C$81:$G$221,4,FALSE))</f>
        <v/>
      </c>
      <c r="L2135" s="210" t="str">
        <f>IF(D2135="Room AC (window/wall)",'Emission Factors'!$F$53,IF(D2135="Room AC (PTAC/PTHP)",'Emission Factors'!$F$54,IF(D2135="Residential AC",'Emission Factors'!$F$55,IF(D2135="Residential HP",'Emission Factors'!$F$56,IF(D2135="Commercial AC (&gt;=65k to &lt;135,000k Btu/hr)",'Emission Factors'!$F$57,IF(D2135="Commercial AC (&gt;=135,000k Btu/hr)",'Emission Factors'!$F$58,""))))))</f>
        <v/>
      </c>
      <c r="M2135" s="211" t="str">
        <f>IF(D2135="Room AC (window/wall)",'Emission Factors'!$G$53,IF(D2135="Room AC (PTAC/PTHP)",'Emission Factors'!$G$54,IF(D2135="Residential AC",'Emission Factors'!$G$55,IF(D2135="Residential HP",'Emission Factors'!$G$56,IF(D2135="Commercial AC (&gt;=65k to &lt;135,000k Btu/hr)",'Emission Factors'!$G$57,IF(D2135="Commercial AC (&gt;=135,000k Btu/hr)",'Emission Factors'!$G$58,""))))))</f>
        <v/>
      </c>
      <c r="N2135" s="96"/>
      <c r="O2135" s="209" t="str">
        <f>IF(ISBLANK(D2135),"",(IF(D2135="Room AC (window/wall)",'Emission Factors'!$C$53,IF(D2135="Room AC (PTAC/PTHP)",'Emission Factors'!$C$54,IF(D2135="Residential AC",'Emission Factors'!$C$55,IF(D2135="Residential HP",'Emission Factors'!$C$56,IF(D2135="Commercial AC (&gt;=65k to &lt;135,000k Btu/hr)",'Emission Factors'!$C$57,IF(D2135="Commercial AC (&gt;=135,000k Btu/hr)",'Emission Factors'!$C$58,""))))))))</f>
        <v/>
      </c>
      <c r="P2135" s="209" t="str">
        <f t="shared" si="330"/>
        <v/>
      </c>
      <c r="Q2135" s="95"/>
      <c r="R2135" s="256"/>
      <c r="S2135" s="256"/>
      <c r="T2135" s="96"/>
      <c r="U2135" s="211" t="str">
        <f>IF(Q2135="Room AC (window/wall)",'Emission Factors'!$E$53,IF(AND(Q2135="Room AC (PTAC/PTHP)",ISBLANK(T2135)),"Error",IF(AND(Q2135="Room AC (PTAC/PTHP)",T2135&gt;0),T2135,IF(Q2135="Residential AC",'Emission Factors'!$E$55,IF(AND(Q2135="Residential HP",ISBLANK(T2135)),"Error",IF(AND(Q2135="Residential HP",T2135&gt;0),T2135,IF(Q2135="Commercial AC (&gt;=65k to &lt;135,000k Btu/hr)",'Emission Factors'!$E$57,IF(Q2135="Commercial AC (&gt;=135,000k Btu/hr)",'Emission Factors'!$E$58,""))))))))</f>
        <v/>
      </c>
      <c r="V2135" s="95"/>
      <c r="W2135" s="211" t="str">
        <f>IF(ISBLANK(V2135),"",VLOOKUP(V2135,'Emission Factors'!$C$81:$G$221,4,FALSE))</f>
        <v/>
      </c>
      <c r="X2135" s="210" t="str">
        <f>IF(Q2135="Room AC (window/wall)",'Emission Factors'!$F$53,IF(Q2135="Room AC (PTAC/PTHP)",'Emission Factors'!$F$54,IF(Q2135="Residential AC",'Emission Factors'!$F$55,IF(Q2135="Residential HP",'Emission Factors'!$F$56,IF(Q2135="Commercial AC (&gt;=65k to &lt;135,000k Btu/hr)",'Emission Factors'!$F$57,IF(Q2135="Commercial AC (&gt;=135,000k Btu/hr)",'Emission Factors'!$F$58,""))))))</f>
        <v/>
      </c>
      <c r="Y2135" s="211" t="str">
        <f>IF(Q2135="Room AC (window/wall)",'Emission Factors'!$G$53,IF(Q2135="Room AC (PTAC/PTHP)",'Emission Factors'!$G$54,IF(Q2135="Residential AC",'Emission Factors'!$G$55,IF(Q2135="Residential HP",'Emission Factors'!$G$56,IF(Q2135="Commercial AC (&gt;=65k to &lt;135,000k Btu/hr)",'Emission Factors'!$G$57,IF(Q2135="Commercial AC (&gt;=135,000k Btu/hr)",'Emission Factors'!$G$58,""))))))</f>
        <v/>
      </c>
      <c r="Z2135" s="96"/>
      <c r="AA2135" s="97" t="str">
        <f t="shared" si="331"/>
        <v/>
      </c>
      <c r="AB2135" s="97" t="str">
        <f t="shared" si="332"/>
        <v/>
      </c>
      <c r="AC2135" s="246" t="str">
        <f t="shared" si="333"/>
        <v/>
      </c>
      <c r="AD2135" s="97" t="str">
        <f t="shared" si="334"/>
        <v/>
      </c>
      <c r="AE2135" s="97" t="str">
        <f t="shared" si="335"/>
        <v/>
      </c>
      <c r="AF2135" s="252" t="str">
        <f t="shared" si="336"/>
        <v/>
      </c>
      <c r="AG2135" s="254" t="str">
        <f t="shared" si="337"/>
        <v/>
      </c>
      <c r="AH2135" s="248" t="str">
        <f t="shared" si="338"/>
        <v/>
      </c>
      <c r="AI2135" s="249" t="str">
        <f t="shared" si="339"/>
        <v/>
      </c>
    </row>
    <row r="2136" spans="2:35" x14ac:dyDescent="0.3">
      <c r="B2136" s="94"/>
      <c r="C2136" s="95"/>
      <c r="D2136" s="95"/>
      <c r="E2136" s="95"/>
      <c r="F2136" s="94"/>
      <c r="G2136" s="145"/>
      <c r="H2136" s="245"/>
      <c r="I2136" s="211" t="str">
        <f>IF(D2136="Room AC (window/wall)",'Emission Factors'!$E$53,IF(D2136="Room AC (PTAC/PTHP)",H2136,IF(D2136="Residential AC",'Emission Factors'!$E$55,IF(D2136="Residential HP",H2136,IF(D2136="Commercial AC (&gt;=65k to &lt;135,000k Btu/hr)",'Emission Factors'!$E$57,IF(D2136="Commercial AC (&gt;=135,000k Btu/hr)",'Emission Factors'!$E$58,""))))))</f>
        <v/>
      </c>
      <c r="J2136" s="96"/>
      <c r="K2136" s="211" t="str">
        <f>IF(ISBLANK(J2136),"",VLOOKUP(J2136,'Emission Factors'!$C$81:$G$221,4,FALSE))</f>
        <v/>
      </c>
      <c r="L2136" s="210" t="str">
        <f>IF(D2136="Room AC (window/wall)",'Emission Factors'!$F$53,IF(D2136="Room AC (PTAC/PTHP)",'Emission Factors'!$F$54,IF(D2136="Residential AC",'Emission Factors'!$F$55,IF(D2136="Residential HP",'Emission Factors'!$F$56,IF(D2136="Commercial AC (&gt;=65k to &lt;135,000k Btu/hr)",'Emission Factors'!$F$57,IF(D2136="Commercial AC (&gt;=135,000k Btu/hr)",'Emission Factors'!$F$58,""))))))</f>
        <v/>
      </c>
      <c r="M2136" s="211" t="str">
        <f>IF(D2136="Room AC (window/wall)",'Emission Factors'!$G$53,IF(D2136="Room AC (PTAC/PTHP)",'Emission Factors'!$G$54,IF(D2136="Residential AC",'Emission Factors'!$G$55,IF(D2136="Residential HP",'Emission Factors'!$G$56,IF(D2136="Commercial AC (&gt;=65k to &lt;135,000k Btu/hr)",'Emission Factors'!$G$57,IF(D2136="Commercial AC (&gt;=135,000k Btu/hr)",'Emission Factors'!$G$58,""))))))</f>
        <v/>
      </c>
      <c r="N2136" s="96"/>
      <c r="O2136" s="209" t="str">
        <f>IF(ISBLANK(D2136),"",(IF(D2136="Room AC (window/wall)",'Emission Factors'!$C$53,IF(D2136="Room AC (PTAC/PTHP)",'Emission Factors'!$C$54,IF(D2136="Residential AC",'Emission Factors'!$C$55,IF(D2136="Residential HP",'Emission Factors'!$C$56,IF(D2136="Commercial AC (&gt;=65k to &lt;135,000k Btu/hr)",'Emission Factors'!$C$57,IF(D2136="Commercial AC (&gt;=135,000k Btu/hr)",'Emission Factors'!$C$58,""))))))))</f>
        <v/>
      </c>
      <c r="P2136" s="209" t="str">
        <f t="shared" si="330"/>
        <v/>
      </c>
      <c r="Q2136" s="95"/>
      <c r="R2136" s="256"/>
      <c r="S2136" s="256"/>
      <c r="T2136" s="96"/>
      <c r="U2136" s="211" t="str">
        <f>IF(Q2136="Room AC (window/wall)",'Emission Factors'!$E$53,IF(AND(Q2136="Room AC (PTAC/PTHP)",ISBLANK(T2136)),"Error",IF(AND(Q2136="Room AC (PTAC/PTHP)",T2136&gt;0),T2136,IF(Q2136="Residential AC",'Emission Factors'!$E$55,IF(AND(Q2136="Residential HP",ISBLANK(T2136)),"Error",IF(AND(Q2136="Residential HP",T2136&gt;0),T2136,IF(Q2136="Commercial AC (&gt;=65k to &lt;135,000k Btu/hr)",'Emission Factors'!$E$57,IF(Q2136="Commercial AC (&gt;=135,000k Btu/hr)",'Emission Factors'!$E$58,""))))))))</f>
        <v/>
      </c>
      <c r="V2136" s="95"/>
      <c r="W2136" s="211" t="str">
        <f>IF(ISBLANK(V2136),"",VLOOKUP(V2136,'Emission Factors'!$C$81:$G$221,4,FALSE))</f>
        <v/>
      </c>
      <c r="X2136" s="210" t="str">
        <f>IF(Q2136="Room AC (window/wall)",'Emission Factors'!$F$53,IF(Q2136="Room AC (PTAC/PTHP)",'Emission Factors'!$F$54,IF(Q2136="Residential AC",'Emission Factors'!$F$55,IF(Q2136="Residential HP",'Emission Factors'!$F$56,IF(Q2136="Commercial AC (&gt;=65k to &lt;135,000k Btu/hr)",'Emission Factors'!$F$57,IF(Q2136="Commercial AC (&gt;=135,000k Btu/hr)",'Emission Factors'!$F$58,""))))))</f>
        <v/>
      </c>
      <c r="Y2136" s="211" t="str">
        <f>IF(Q2136="Room AC (window/wall)",'Emission Factors'!$G$53,IF(Q2136="Room AC (PTAC/PTHP)",'Emission Factors'!$G$54,IF(Q2136="Residential AC",'Emission Factors'!$G$55,IF(Q2136="Residential HP",'Emission Factors'!$G$56,IF(Q2136="Commercial AC (&gt;=65k to &lt;135,000k Btu/hr)",'Emission Factors'!$G$57,IF(Q2136="Commercial AC (&gt;=135,000k Btu/hr)",'Emission Factors'!$G$58,""))))))</f>
        <v/>
      </c>
      <c r="Z2136" s="96"/>
      <c r="AA2136" s="97" t="str">
        <f t="shared" si="331"/>
        <v/>
      </c>
      <c r="AB2136" s="97" t="str">
        <f t="shared" si="332"/>
        <v/>
      </c>
      <c r="AC2136" s="246" t="str">
        <f t="shared" si="333"/>
        <v/>
      </c>
      <c r="AD2136" s="97" t="str">
        <f t="shared" si="334"/>
        <v/>
      </c>
      <c r="AE2136" s="97" t="str">
        <f t="shared" si="335"/>
        <v/>
      </c>
      <c r="AF2136" s="252" t="str">
        <f t="shared" si="336"/>
        <v/>
      </c>
      <c r="AG2136" s="254" t="str">
        <f t="shared" si="337"/>
        <v/>
      </c>
      <c r="AH2136" s="248" t="str">
        <f t="shared" si="338"/>
        <v/>
      </c>
      <c r="AI2136" s="249" t="str">
        <f t="shared" si="339"/>
        <v/>
      </c>
    </row>
    <row r="2137" spans="2:35" x14ac:dyDescent="0.3">
      <c r="B2137" s="94"/>
      <c r="C2137" s="95"/>
      <c r="D2137" s="95"/>
      <c r="E2137" s="95"/>
      <c r="F2137" s="94"/>
      <c r="G2137" s="145"/>
      <c r="H2137" s="245"/>
      <c r="I2137" s="211" t="str">
        <f>IF(D2137="Room AC (window/wall)",'Emission Factors'!$E$53,IF(D2137="Room AC (PTAC/PTHP)",H2137,IF(D2137="Residential AC",'Emission Factors'!$E$55,IF(D2137="Residential HP",H2137,IF(D2137="Commercial AC (&gt;=65k to &lt;135,000k Btu/hr)",'Emission Factors'!$E$57,IF(D2137="Commercial AC (&gt;=135,000k Btu/hr)",'Emission Factors'!$E$58,""))))))</f>
        <v/>
      </c>
      <c r="J2137" s="96"/>
      <c r="K2137" s="211" t="str">
        <f>IF(ISBLANK(J2137),"",VLOOKUP(J2137,'Emission Factors'!$C$81:$G$221,4,FALSE))</f>
        <v/>
      </c>
      <c r="L2137" s="210" t="str">
        <f>IF(D2137="Room AC (window/wall)",'Emission Factors'!$F$53,IF(D2137="Room AC (PTAC/PTHP)",'Emission Factors'!$F$54,IF(D2137="Residential AC",'Emission Factors'!$F$55,IF(D2137="Residential HP",'Emission Factors'!$F$56,IF(D2137="Commercial AC (&gt;=65k to &lt;135,000k Btu/hr)",'Emission Factors'!$F$57,IF(D2137="Commercial AC (&gt;=135,000k Btu/hr)",'Emission Factors'!$F$58,""))))))</f>
        <v/>
      </c>
      <c r="M2137" s="211" t="str">
        <f>IF(D2137="Room AC (window/wall)",'Emission Factors'!$G$53,IF(D2137="Room AC (PTAC/PTHP)",'Emission Factors'!$G$54,IF(D2137="Residential AC",'Emission Factors'!$G$55,IF(D2137="Residential HP",'Emission Factors'!$G$56,IF(D2137="Commercial AC (&gt;=65k to &lt;135,000k Btu/hr)",'Emission Factors'!$G$57,IF(D2137="Commercial AC (&gt;=135,000k Btu/hr)",'Emission Factors'!$G$58,""))))))</f>
        <v/>
      </c>
      <c r="N2137" s="96"/>
      <c r="O2137" s="209" t="str">
        <f>IF(ISBLANK(D2137),"",(IF(D2137="Room AC (window/wall)",'Emission Factors'!$C$53,IF(D2137="Room AC (PTAC/PTHP)",'Emission Factors'!$C$54,IF(D2137="Residential AC",'Emission Factors'!$C$55,IF(D2137="Residential HP",'Emission Factors'!$C$56,IF(D2137="Commercial AC (&gt;=65k to &lt;135,000k Btu/hr)",'Emission Factors'!$C$57,IF(D2137="Commercial AC (&gt;=135,000k Btu/hr)",'Emission Factors'!$C$58,""))))))))</f>
        <v/>
      </c>
      <c r="P2137" s="209" t="str">
        <f t="shared" si="330"/>
        <v/>
      </c>
      <c r="Q2137" s="95"/>
      <c r="R2137" s="256"/>
      <c r="S2137" s="256"/>
      <c r="T2137" s="96"/>
      <c r="U2137" s="211" t="str">
        <f>IF(Q2137="Room AC (window/wall)",'Emission Factors'!$E$53,IF(AND(Q2137="Room AC (PTAC/PTHP)",ISBLANK(T2137)),"Error",IF(AND(Q2137="Room AC (PTAC/PTHP)",T2137&gt;0),T2137,IF(Q2137="Residential AC",'Emission Factors'!$E$55,IF(AND(Q2137="Residential HP",ISBLANK(T2137)),"Error",IF(AND(Q2137="Residential HP",T2137&gt;0),T2137,IF(Q2137="Commercial AC (&gt;=65k to &lt;135,000k Btu/hr)",'Emission Factors'!$E$57,IF(Q2137="Commercial AC (&gt;=135,000k Btu/hr)",'Emission Factors'!$E$58,""))))))))</f>
        <v/>
      </c>
      <c r="V2137" s="95"/>
      <c r="W2137" s="211" t="str">
        <f>IF(ISBLANK(V2137),"",VLOOKUP(V2137,'Emission Factors'!$C$81:$G$221,4,FALSE))</f>
        <v/>
      </c>
      <c r="X2137" s="210" t="str">
        <f>IF(Q2137="Room AC (window/wall)",'Emission Factors'!$F$53,IF(Q2137="Room AC (PTAC/PTHP)",'Emission Factors'!$F$54,IF(Q2137="Residential AC",'Emission Factors'!$F$55,IF(Q2137="Residential HP",'Emission Factors'!$F$56,IF(Q2137="Commercial AC (&gt;=65k to &lt;135,000k Btu/hr)",'Emission Factors'!$F$57,IF(Q2137="Commercial AC (&gt;=135,000k Btu/hr)",'Emission Factors'!$F$58,""))))))</f>
        <v/>
      </c>
      <c r="Y2137" s="211" t="str">
        <f>IF(Q2137="Room AC (window/wall)",'Emission Factors'!$G$53,IF(Q2137="Room AC (PTAC/PTHP)",'Emission Factors'!$G$54,IF(Q2137="Residential AC",'Emission Factors'!$G$55,IF(Q2137="Residential HP",'Emission Factors'!$G$56,IF(Q2137="Commercial AC (&gt;=65k to &lt;135,000k Btu/hr)",'Emission Factors'!$G$57,IF(Q2137="Commercial AC (&gt;=135,000k Btu/hr)",'Emission Factors'!$G$58,""))))))</f>
        <v/>
      </c>
      <c r="Z2137" s="96"/>
      <c r="AA2137" s="97" t="str">
        <f t="shared" si="331"/>
        <v/>
      </c>
      <c r="AB2137" s="97" t="str">
        <f t="shared" si="332"/>
        <v/>
      </c>
      <c r="AC2137" s="246" t="str">
        <f t="shared" si="333"/>
        <v/>
      </c>
      <c r="AD2137" s="97" t="str">
        <f t="shared" si="334"/>
        <v/>
      </c>
      <c r="AE2137" s="97" t="str">
        <f t="shared" si="335"/>
        <v/>
      </c>
      <c r="AF2137" s="252" t="str">
        <f t="shared" si="336"/>
        <v/>
      </c>
      <c r="AG2137" s="254" t="str">
        <f t="shared" si="337"/>
        <v/>
      </c>
      <c r="AH2137" s="248" t="str">
        <f t="shared" si="338"/>
        <v/>
      </c>
      <c r="AI2137" s="249" t="str">
        <f t="shared" si="339"/>
        <v/>
      </c>
    </row>
    <row r="2138" spans="2:35" x14ac:dyDescent="0.3">
      <c r="B2138" s="94"/>
      <c r="C2138" s="95"/>
      <c r="D2138" s="95"/>
      <c r="E2138" s="95"/>
      <c r="F2138" s="94"/>
      <c r="G2138" s="145"/>
      <c r="H2138" s="245"/>
      <c r="I2138" s="211" t="str">
        <f>IF(D2138="Room AC (window/wall)",'Emission Factors'!$E$53,IF(D2138="Room AC (PTAC/PTHP)",H2138,IF(D2138="Residential AC",'Emission Factors'!$E$55,IF(D2138="Residential HP",H2138,IF(D2138="Commercial AC (&gt;=65k to &lt;135,000k Btu/hr)",'Emission Factors'!$E$57,IF(D2138="Commercial AC (&gt;=135,000k Btu/hr)",'Emission Factors'!$E$58,""))))))</f>
        <v/>
      </c>
      <c r="J2138" s="96"/>
      <c r="K2138" s="211" t="str">
        <f>IF(ISBLANK(J2138),"",VLOOKUP(J2138,'Emission Factors'!$C$81:$G$221,4,FALSE))</f>
        <v/>
      </c>
      <c r="L2138" s="210" t="str">
        <f>IF(D2138="Room AC (window/wall)",'Emission Factors'!$F$53,IF(D2138="Room AC (PTAC/PTHP)",'Emission Factors'!$F$54,IF(D2138="Residential AC",'Emission Factors'!$F$55,IF(D2138="Residential HP",'Emission Factors'!$F$56,IF(D2138="Commercial AC (&gt;=65k to &lt;135,000k Btu/hr)",'Emission Factors'!$F$57,IF(D2138="Commercial AC (&gt;=135,000k Btu/hr)",'Emission Factors'!$F$58,""))))))</f>
        <v/>
      </c>
      <c r="M2138" s="211" t="str">
        <f>IF(D2138="Room AC (window/wall)",'Emission Factors'!$G$53,IF(D2138="Room AC (PTAC/PTHP)",'Emission Factors'!$G$54,IF(D2138="Residential AC",'Emission Factors'!$G$55,IF(D2138="Residential HP",'Emission Factors'!$G$56,IF(D2138="Commercial AC (&gt;=65k to &lt;135,000k Btu/hr)",'Emission Factors'!$G$57,IF(D2138="Commercial AC (&gt;=135,000k Btu/hr)",'Emission Factors'!$G$58,""))))))</f>
        <v/>
      </c>
      <c r="N2138" s="96"/>
      <c r="O2138" s="209" t="str">
        <f>IF(ISBLANK(D2138),"",(IF(D2138="Room AC (window/wall)",'Emission Factors'!$C$53,IF(D2138="Room AC (PTAC/PTHP)",'Emission Factors'!$C$54,IF(D2138="Residential AC",'Emission Factors'!$C$55,IF(D2138="Residential HP",'Emission Factors'!$C$56,IF(D2138="Commercial AC (&gt;=65k to &lt;135,000k Btu/hr)",'Emission Factors'!$C$57,IF(D2138="Commercial AC (&gt;=135,000k Btu/hr)",'Emission Factors'!$C$58,""))))))))</f>
        <v/>
      </c>
      <c r="P2138" s="209" t="str">
        <f t="shared" si="330"/>
        <v/>
      </c>
      <c r="Q2138" s="95"/>
      <c r="R2138" s="256"/>
      <c r="S2138" s="256"/>
      <c r="T2138" s="96"/>
      <c r="U2138" s="211" t="str">
        <f>IF(Q2138="Room AC (window/wall)",'Emission Factors'!$E$53,IF(AND(Q2138="Room AC (PTAC/PTHP)",ISBLANK(T2138)),"Error",IF(AND(Q2138="Room AC (PTAC/PTHP)",T2138&gt;0),T2138,IF(Q2138="Residential AC",'Emission Factors'!$E$55,IF(AND(Q2138="Residential HP",ISBLANK(T2138)),"Error",IF(AND(Q2138="Residential HP",T2138&gt;0),T2138,IF(Q2138="Commercial AC (&gt;=65k to &lt;135,000k Btu/hr)",'Emission Factors'!$E$57,IF(Q2138="Commercial AC (&gt;=135,000k Btu/hr)",'Emission Factors'!$E$58,""))))))))</f>
        <v/>
      </c>
      <c r="V2138" s="95"/>
      <c r="W2138" s="211" t="str">
        <f>IF(ISBLANK(V2138),"",VLOOKUP(V2138,'Emission Factors'!$C$81:$G$221,4,FALSE))</f>
        <v/>
      </c>
      <c r="X2138" s="210" t="str">
        <f>IF(Q2138="Room AC (window/wall)",'Emission Factors'!$F$53,IF(Q2138="Room AC (PTAC/PTHP)",'Emission Factors'!$F$54,IF(Q2138="Residential AC",'Emission Factors'!$F$55,IF(Q2138="Residential HP",'Emission Factors'!$F$56,IF(Q2138="Commercial AC (&gt;=65k to &lt;135,000k Btu/hr)",'Emission Factors'!$F$57,IF(Q2138="Commercial AC (&gt;=135,000k Btu/hr)",'Emission Factors'!$F$58,""))))))</f>
        <v/>
      </c>
      <c r="Y2138" s="211" t="str">
        <f>IF(Q2138="Room AC (window/wall)",'Emission Factors'!$G$53,IF(Q2138="Room AC (PTAC/PTHP)",'Emission Factors'!$G$54,IF(Q2138="Residential AC",'Emission Factors'!$G$55,IF(Q2138="Residential HP",'Emission Factors'!$G$56,IF(Q2138="Commercial AC (&gt;=65k to &lt;135,000k Btu/hr)",'Emission Factors'!$G$57,IF(Q2138="Commercial AC (&gt;=135,000k Btu/hr)",'Emission Factors'!$G$58,""))))))</f>
        <v/>
      </c>
      <c r="Z2138" s="96"/>
      <c r="AA2138" s="97" t="str">
        <f t="shared" si="331"/>
        <v/>
      </c>
      <c r="AB2138" s="97" t="str">
        <f t="shared" si="332"/>
        <v/>
      </c>
      <c r="AC2138" s="246" t="str">
        <f t="shared" si="333"/>
        <v/>
      </c>
      <c r="AD2138" s="97" t="str">
        <f t="shared" si="334"/>
        <v/>
      </c>
      <c r="AE2138" s="97" t="str">
        <f t="shared" si="335"/>
        <v/>
      </c>
      <c r="AF2138" s="252" t="str">
        <f t="shared" si="336"/>
        <v/>
      </c>
      <c r="AG2138" s="254" t="str">
        <f t="shared" si="337"/>
        <v/>
      </c>
      <c r="AH2138" s="248" t="str">
        <f t="shared" si="338"/>
        <v/>
      </c>
      <c r="AI2138" s="249" t="str">
        <f t="shared" si="339"/>
        <v/>
      </c>
    </row>
    <row r="2139" spans="2:35" x14ac:dyDescent="0.3">
      <c r="B2139" s="94"/>
      <c r="C2139" s="95"/>
      <c r="D2139" s="95"/>
      <c r="E2139" s="95"/>
      <c r="F2139" s="94"/>
      <c r="G2139" s="145"/>
      <c r="H2139" s="245"/>
      <c r="I2139" s="211" t="str">
        <f>IF(D2139="Room AC (window/wall)",'Emission Factors'!$E$53,IF(D2139="Room AC (PTAC/PTHP)",H2139,IF(D2139="Residential AC",'Emission Factors'!$E$55,IF(D2139="Residential HP",H2139,IF(D2139="Commercial AC (&gt;=65k to &lt;135,000k Btu/hr)",'Emission Factors'!$E$57,IF(D2139="Commercial AC (&gt;=135,000k Btu/hr)",'Emission Factors'!$E$58,""))))))</f>
        <v/>
      </c>
      <c r="J2139" s="96"/>
      <c r="K2139" s="211" t="str">
        <f>IF(ISBLANK(J2139),"",VLOOKUP(J2139,'Emission Factors'!$C$81:$G$221,4,FALSE))</f>
        <v/>
      </c>
      <c r="L2139" s="210" t="str">
        <f>IF(D2139="Room AC (window/wall)",'Emission Factors'!$F$53,IF(D2139="Room AC (PTAC/PTHP)",'Emission Factors'!$F$54,IF(D2139="Residential AC",'Emission Factors'!$F$55,IF(D2139="Residential HP",'Emission Factors'!$F$56,IF(D2139="Commercial AC (&gt;=65k to &lt;135,000k Btu/hr)",'Emission Factors'!$F$57,IF(D2139="Commercial AC (&gt;=135,000k Btu/hr)",'Emission Factors'!$F$58,""))))))</f>
        <v/>
      </c>
      <c r="M2139" s="211" t="str">
        <f>IF(D2139="Room AC (window/wall)",'Emission Factors'!$G$53,IF(D2139="Room AC (PTAC/PTHP)",'Emission Factors'!$G$54,IF(D2139="Residential AC",'Emission Factors'!$G$55,IF(D2139="Residential HP",'Emission Factors'!$G$56,IF(D2139="Commercial AC (&gt;=65k to &lt;135,000k Btu/hr)",'Emission Factors'!$G$57,IF(D2139="Commercial AC (&gt;=135,000k Btu/hr)",'Emission Factors'!$G$58,""))))))</f>
        <v/>
      </c>
      <c r="N2139" s="96"/>
      <c r="O2139" s="209" t="str">
        <f>IF(ISBLANK(D2139),"",(IF(D2139="Room AC (window/wall)",'Emission Factors'!$C$53,IF(D2139="Room AC (PTAC/PTHP)",'Emission Factors'!$C$54,IF(D2139="Residential AC",'Emission Factors'!$C$55,IF(D2139="Residential HP",'Emission Factors'!$C$56,IF(D2139="Commercial AC (&gt;=65k to &lt;135,000k Btu/hr)",'Emission Factors'!$C$57,IF(D2139="Commercial AC (&gt;=135,000k Btu/hr)",'Emission Factors'!$C$58,""))))))))</f>
        <v/>
      </c>
      <c r="P2139" s="209" t="str">
        <f t="shared" si="330"/>
        <v/>
      </c>
      <c r="Q2139" s="95"/>
      <c r="R2139" s="256"/>
      <c r="S2139" s="256"/>
      <c r="T2139" s="96"/>
      <c r="U2139" s="211" t="str">
        <f>IF(Q2139="Room AC (window/wall)",'Emission Factors'!$E$53,IF(AND(Q2139="Room AC (PTAC/PTHP)",ISBLANK(T2139)),"Error",IF(AND(Q2139="Room AC (PTAC/PTHP)",T2139&gt;0),T2139,IF(Q2139="Residential AC",'Emission Factors'!$E$55,IF(AND(Q2139="Residential HP",ISBLANK(T2139)),"Error",IF(AND(Q2139="Residential HP",T2139&gt;0),T2139,IF(Q2139="Commercial AC (&gt;=65k to &lt;135,000k Btu/hr)",'Emission Factors'!$E$57,IF(Q2139="Commercial AC (&gt;=135,000k Btu/hr)",'Emission Factors'!$E$58,""))))))))</f>
        <v/>
      </c>
      <c r="V2139" s="95"/>
      <c r="W2139" s="211" t="str">
        <f>IF(ISBLANK(V2139),"",VLOOKUP(V2139,'Emission Factors'!$C$81:$G$221,4,FALSE))</f>
        <v/>
      </c>
      <c r="X2139" s="210" t="str">
        <f>IF(Q2139="Room AC (window/wall)",'Emission Factors'!$F$53,IF(Q2139="Room AC (PTAC/PTHP)",'Emission Factors'!$F$54,IF(Q2139="Residential AC",'Emission Factors'!$F$55,IF(Q2139="Residential HP",'Emission Factors'!$F$56,IF(Q2139="Commercial AC (&gt;=65k to &lt;135,000k Btu/hr)",'Emission Factors'!$F$57,IF(Q2139="Commercial AC (&gt;=135,000k Btu/hr)",'Emission Factors'!$F$58,""))))))</f>
        <v/>
      </c>
      <c r="Y2139" s="211" t="str">
        <f>IF(Q2139="Room AC (window/wall)",'Emission Factors'!$G$53,IF(Q2139="Room AC (PTAC/PTHP)",'Emission Factors'!$G$54,IF(Q2139="Residential AC",'Emission Factors'!$G$55,IF(Q2139="Residential HP",'Emission Factors'!$G$56,IF(Q2139="Commercial AC (&gt;=65k to &lt;135,000k Btu/hr)",'Emission Factors'!$G$57,IF(Q2139="Commercial AC (&gt;=135,000k Btu/hr)",'Emission Factors'!$G$58,""))))))</f>
        <v/>
      </c>
      <c r="Z2139" s="96"/>
      <c r="AA2139" s="97" t="str">
        <f t="shared" si="331"/>
        <v/>
      </c>
      <c r="AB2139" s="97" t="str">
        <f t="shared" si="332"/>
        <v/>
      </c>
      <c r="AC2139" s="246" t="str">
        <f t="shared" si="333"/>
        <v/>
      </c>
      <c r="AD2139" s="97" t="str">
        <f t="shared" si="334"/>
        <v/>
      </c>
      <c r="AE2139" s="97" t="str">
        <f t="shared" si="335"/>
        <v/>
      </c>
      <c r="AF2139" s="252" t="str">
        <f t="shared" si="336"/>
        <v/>
      </c>
      <c r="AG2139" s="254" t="str">
        <f t="shared" si="337"/>
        <v/>
      </c>
      <c r="AH2139" s="248" t="str">
        <f t="shared" si="338"/>
        <v/>
      </c>
      <c r="AI2139" s="249" t="str">
        <f t="shared" si="339"/>
        <v/>
      </c>
    </row>
    <row r="2140" spans="2:35" x14ac:dyDescent="0.3">
      <c r="B2140" s="94"/>
      <c r="C2140" s="95"/>
      <c r="D2140" s="95"/>
      <c r="E2140" s="95"/>
      <c r="F2140" s="94"/>
      <c r="G2140" s="145"/>
      <c r="H2140" s="245"/>
      <c r="I2140" s="211" t="str">
        <f>IF(D2140="Room AC (window/wall)",'Emission Factors'!$E$53,IF(D2140="Room AC (PTAC/PTHP)",H2140,IF(D2140="Residential AC",'Emission Factors'!$E$55,IF(D2140="Residential HP",H2140,IF(D2140="Commercial AC (&gt;=65k to &lt;135,000k Btu/hr)",'Emission Factors'!$E$57,IF(D2140="Commercial AC (&gt;=135,000k Btu/hr)",'Emission Factors'!$E$58,""))))))</f>
        <v/>
      </c>
      <c r="J2140" s="96"/>
      <c r="K2140" s="211" t="str">
        <f>IF(ISBLANK(J2140),"",VLOOKUP(J2140,'Emission Factors'!$C$81:$G$221,4,FALSE))</f>
        <v/>
      </c>
      <c r="L2140" s="210" t="str">
        <f>IF(D2140="Room AC (window/wall)",'Emission Factors'!$F$53,IF(D2140="Room AC (PTAC/PTHP)",'Emission Factors'!$F$54,IF(D2140="Residential AC",'Emission Factors'!$F$55,IF(D2140="Residential HP",'Emission Factors'!$F$56,IF(D2140="Commercial AC (&gt;=65k to &lt;135,000k Btu/hr)",'Emission Factors'!$F$57,IF(D2140="Commercial AC (&gt;=135,000k Btu/hr)",'Emission Factors'!$F$58,""))))))</f>
        <v/>
      </c>
      <c r="M2140" s="211" t="str">
        <f>IF(D2140="Room AC (window/wall)",'Emission Factors'!$G$53,IF(D2140="Room AC (PTAC/PTHP)",'Emission Factors'!$G$54,IF(D2140="Residential AC",'Emission Factors'!$G$55,IF(D2140="Residential HP",'Emission Factors'!$G$56,IF(D2140="Commercial AC (&gt;=65k to &lt;135,000k Btu/hr)",'Emission Factors'!$G$57,IF(D2140="Commercial AC (&gt;=135,000k Btu/hr)",'Emission Factors'!$G$58,""))))))</f>
        <v/>
      </c>
      <c r="N2140" s="96"/>
      <c r="O2140" s="209" t="str">
        <f>IF(ISBLANK(D2140),"",(IF(D2140="Room AC (window/wall)",'Emission Factors'!$C$53,IF(D2140="Room AC (PTAC/PTHP)",'Emission Factors'!$C$54,IF(D2140="Residential AC",'Emission Factors'!$C$55,IF(D2140="Residential HP",'Emission Factors'!$C$56,IF(D2140="Commercial AC (&gt;=65k to &lt;135,000k Btu/hr)",'Emission Factors'!$C$57,IF(D2140="Commercial AC (&gt;=135,000k Btu/hr)",'Emission Factors'!$C$58,""))))))))</f>
        <v/>
      </c>
      <c r="P2140" s="209" t="str">
        <f t="shared" si="330"/>
        <v/>
      </c>
      <c r="Q2140" s="95"/>
      <c r="R2140" s="256"/>
      <c r="S2140" s="256"/>
      <c r="T2140" s="96"/>
      <c r="U2140" s="211" t="str">
        <f>IF(Q2140="Room AC (window/wall)",'Emission Factors'!$E$53,IF(AND(Q2140="Room AC (PTAC/PTHP)",ISBLANK(T2140)),"Error",IF(AND(Q2140="Room AC (PTAC/PTHP)",T2140&gt;0),T2140,IF(Q2140="Residential AC",'Emission Factors'!$E$55,IF(AND(Q2140="Residential HP",ISBLANK(T2140)),"Error",IF(AND(Q2140="Residential HP",T2140&gt;0),T2140,IF(Q2140="Commercial AC (&gt;=65k to &lt;135,000k Btu/hr)",'Emission Factors'!$E$57,IF(Q2140="Commercial AC (&gt;=135,000k Btu/hr)",'Emission Factors'!$E$58,""))))))))</f>
        <v/>
      </c>
      <c r="V2140" s="95"/>
      <c r="W2140" s="211" t="str">
        <f>IF(ISBLANK(V2140),"",VLOOKUP(V2140,'Emission Factors'!$C$81:$G$221,4,FALSE))</f>
        <v/>
      </c>
      <c r="X2140" s="210" t="str">
        <f>IF(Q2140="Room AC (window/wall)",'Emission Factors'!$F$53,IF(Q2140="Room AC (PTAC/PTHP)",'Emission Factors'!$F$54,IF(Q2140="Residential AC",'Emission Factors'!$F$55,IF(Q2140="Residential HP",'Emission Factors'!$F$56,IF(Q2140="Commercial AC (&gt;=65k to &lt;135,000k Btu/hr)",'Emission Factors'!$F$57,IF(Q2140="Commercial AC (&gt;=135,000k Btu/hr)",'Emission Factors'!$F$58,""))))))</f>
        <v/>
      </c>
      <c r="Y2140" s="211" t="str">
        <f>IF(Q2140="Room AC (window/wall)",'Emission Factors'!$G$53,IF(Q2140="Room AC (PTAC/PTHP)",'Emission Factors'!$G$54,IF(Q2140="Residential AC",'Emission Factors'!$G$55,IF(Q2140="Residential HP",'Emission Factors'!$G$56,IF(Q2140="Commercial AC (&gt;=65k to &lt;135,000k Btu/hr)",'Emission Factors'!$G$57,IF(Q2140="Commercial AC (&gt;=135,000k Btu/hr)",'Emission Factors'!$G$58,""))))))</f>
        <v/>
      </c>
      <c r="Z2140" s="96"/>
      <c r="AA2140" s="97" t="str">
        <f t="shared" si="331"/>
        <v/>
      </c>
      <c r="AB2140" s="97" t="str">
        <f t="shared" si="332"/>
        <v/>
      </c>
      <c r="AC2140" s="246" t="str">
        <f t="shared" si="333"/>
        <v/>
      </c>
      <c r="AD2140" s="97" t="str">
        <f t="shared" si="334"/>
        <v/>
      </c>
      <c r="AE2140" s="97" t="str">
        <f t="shared" si="335"/>
        <v/>
      </c>
      <c r="AF2140" s="252" t="str">
        <f t="shared" si="336"/>
        <v/>
      </c>
      <c r="AG2140" s="254" t="str">
        <f t="shared" si="337"/>
        <v/>
      </c>
      <c r="AH2140" s="248" t="str">
        <f t="shared" si="338"/>
        <v/>
      </c>
      <c r="AI2140" s="249" t="str">
        <f t="shared" si="339"/>
        <v/>
      </c>
    </row>
    <row r="2141" spans="2:35" x14ac:dyDescent="0.3">
      <c r="B2141" s="94"/>
      <c r="C2141" s="95"/>
      <c r="D2141" s="95"/>
      <c r="E2141" s="95"/>
      <c r="F2141" s="94"/>
      <c r="G2141" s="145"/>
      <c r="H2141" s="245"/>
      <c r="I2141" s="211" t="str">
        <f>IF(D2141="Room AC (window/wall)",'Emission Factors'!$E$53,IF(D2141="Room AC (PTAC/PTHP)",H2141,IF(D2141="Residential AC",'Emission Factors'!$E$55,IF(D2141="Residential HP",H2141,IF(D2141="Commercial AC (&gt;=65k to &lt;135,000k Btu/hr)",'Emission Factors'!$E$57,IF(D2141="Commercial AC (&gt;=135,000k Btu/hr)",'Emission Factors'!$E$58,""))))))</f>
        <v/>
      </c>
      <c r="J2141" s="96"/>
      <c r="K2141" s="211" t="str">
        <f>IF(ISBLANK(J2141),"",VLOOKUP(J2141,'Emission Factors'!$C$81:$G$221,4,FALSE))</f>
        <v/>
      </c>
      <c r="L2141" s="210" t="str">
        <f>IF(D2141="Room AC (window/wall)",'Emission Factors'!$F$53,IF(D2141="Room AC (PTAC/PTHP)",'Emission Factors'!$F$54,IF(D2141="Residential AC",'Emission Factors'!$F$55,IF(D2141="Residential HP",'Emission Factors'!$F$56,IF(D2141="Commercial AC (&gt;=65k to &lt;135,000k Btu/hr)",'Emission Factors'!$F$57,IF(D2141="Commercial AC (&gt;=135,000k Btu/hr)",'Emission Factors'!$F$58,""))))))</f>
        <v/>
      </c>
      <c r="M2141" s="211" t="str">
        <f>IF(D2141="Room AC (window/wall)",'Emission Factors'!$G$53,IF(D2141="Room AC (PTAC/PTHP)",'Emission Factors'!$G$54,IF(D2141="Residential AC",'Emission Factors'!$G$55,IF(D2141="Residential HP",'Emission Factors'!$G$56,IF(D2141="Commercial AC (&gt;=65k to &lt;135,000k Btu/hr)",'Emission Factors'!$G$57,IF(D2141="Commercial AC (&gt;=135,000k Btu/hr)",'Emission Factors'!$G$58,""))))))</f>
        <v/>
      </c>
      <c r="N2141" s="96"/>
      <c r="O2141" s="209" t="str">
        <f>IF(ISBLANK(D2141),"",(IF(D2141="Room AC (window/wall)",'Emission Factors'!$C$53,IF(D2141="Room AC (PTAC/PTHP)",'Emission Factors'!$C$54,IF(D2141="Residential AC",'Emission Factors'!$C$55,IF(D2141="Residential HP",'Emission Factors'!$C$56,IF(D2141="Commercial AC (&gt;=65k to &lt;135,000k Btu/hr)",'Emission Factors'!$C$57,IF(D2141="Commercial AC (&gt;=135,000k Btu/hr)",'Emission Factors'!$C$58,""))))))))</f>
        <v/>
      </c>
      <c r="P2141" s="209" t="str">
        <f t="shared" si="330"/>
        <v/>
      </c>
      <c r="Q2141" s="95"/>
      <c r="R2141" s="256"/>
      <c r="S2141" s="256"/>
      <c r="T2141" s="96"/>
      <c r="U2141" s="211" t="str">
        <f>IF(Q2141="Room AC (window/wall)",'Emission Factors'!$E$53,IF(AND(Q2141="Room AC (PTAC/PTHP)",ISBLANK(T2141)),"Error",IF(AND(Q2141="Room AC (PTAC/PTHP)",T2141&gt;0),T2141,IF(Q2141="Residential AC",'Emission Factors'!$E$55,IF(AND(Q2141="Residential HP",ISBLANK(T2141)),"Error",IF(AND(Q2141="Residential HP",T2141&gt;0),T2141,IF(Q2141="Commercial AC (&gt;=65k to &lt;135,000k Btu/hr)",'Emission Factors'!$E$57,IF(Q2141="Commercial AC (&gt;=135,000k Btu/hr)",'Emission Factors'!$E$58,""))))))))</f>
        <v/>
      </c>
      <c r="V2141" s="95"/>
      <c r="W2141" s="211" t="str">
        <f>IF(ISBLANK(V2141),"",VLOOKUP(V2141,'Emission Factors'!$C$81:$G$221,4,FALSE))</f>
        <v/>
      </c>
      <c r="X2141" s="210" t="str">
        <f>IF(Q2141="Room AC (window/wall)",'Emission Factors'!$F$53,IF(Q2141="Room AC (PTAC/PTHP)",'Emission Factors'!$F$54,IF(Q2141="Residential AC",'Emission Factors'!$F$55,IF(Q2141="Residential HP",'Emission Factors'!$F$56,IF(Q2141="Commercial AC (&gt;=65k to &lt;135,000k Btu/hr)",'Emission Factors'!$F$57,IF(Q2141="Commercial AC (&gt;=135,000k Btu/hr)",'Emission Factors'!$F$58,""))))))</f>
        <v/>
      </c>
      <c r="Y2141" s="211" t="str">
        <f>IF(Q2141="Room AC (window/wall)",'Emission Factors'!$G$53,IF(Q2141="Room AC (PTAC/PTHP)",'Emission Factors'!$G$54,IF(Q2141="Residential AC",'Emission Factors'!$G$55,IF(Q2141="Residential HP",'Emission Factors'!$G$56,IF(Q2141="Commercial AC (&gt;=65k to &lt;135,000k Btu/hr)",'Emission Factors'!$G$57,IF(Q2141="Commercial AC (&gt;=135,000k Btu/hr)",'Emission Factors'!$G$58,""))))))</f>
        <v/>
      </c>
      <c r="Z2141" s="96"/>
      <c r="AA2141" s="97" t="str">
        <f t="shared" si="331"/>
        <v/>
      </c>
      <c r="AB2141" s="97" t="str">
        <f t="shared" si="332"/>
        <v/>
      </c>
      <c r="AC2141" s="246" t="str">
        <f t="shared" si="333"/>
        <v/>
      </c>
      <c r="AD2141" s="97" t="str">
        <f t="shared" si="334"/>
        <v/>
      </c>
      <c r="AE2141" s="97" t="str">
        <f t="shared" si="335"/>
        <v/>
      </c>
      <c r="AF2141" s="252" t="str">
        <f t="shared" si="336"/>
        <v/>
      </c>
      <c r="AG2141" s="254" t="str">
        <f t="shared" si="337"/>
        <v/>
      </c>
      <c r="AH2141" s="248" t="str">
        <f t="shared" si="338"/>
        <v/>
      </c>
      <c r="AI2141" s="249" t="str">
        <f t="shared" si="339"/>
        <v/>
      </c>
    </row>
    <row r="2142" spans="2:35" x14ac:dyDescent="0.3">
      <c r="B2142" s="94"/>
      <c r="C2142" s="95"/>
      <c r="D2142" s="95"/>
      <c r="E2142" s="95"/>
      <c r="F2142" s="94"/>
      <c r="G2142" s="145"/>
      <c r="H2142" s="245"/>
      <c r="I2142" s="211" t="str">
        <f>IF(D2142="Room AC (window/wall)",'Emission Factors'!$E$53,IF(D2142="Room AC (PTAC/PTHP)",H2142,IF(D2142="Residential AC",'Emission Factors'!$E$55,IF(D2142="Residential HP",H2142,IF(D2142="Commercial AC (&gt;=65k to &lt;135,000k Btu/hr)",'Emission Factors'!$E$57,IF(D2142="Commercial AC (&gt;=135,000k Btu/hr)",'Emission Factors'!$E$58,""))))))</f>
        <v/>
      </c>
      <c r="J2142" s="96"/>
      <c r="K2142" s="211" t="str">
        <f>IF(ISBLANK(J2142),"",VLOOKUP(J2142,'Emission Factors'!$C$81:$G$221,4,FALSE))</f>
        <v/>
      </c>
      <c r="L2142" s="210" t="str">
        <f>IF(D2142="Room AC (window/wall)",'Emission Factors'!$F$53,IF(D2142="Room AC (PTAC/PTHP)",'Emission Factors'!$F$54,IF(D2142="Residential AC",'Emission Factors'!$F$55,IF(D2142="Residential HP",'Emission Factors'!$F$56,IF(D2142="Commercial AC (&gt;=65k to &lt;135,000k Btu/hr)",'Emission Factors'!$F$57,IF(D2142="Commercial AC (&gt;=135,000k Btu/hr)",'Emission Factors'!$F$58,""))))))</f>
        <v/>
      </c>
      <c r="M2142" s="211" t="str">
        <f>IF(D2142="Room AC (window/wall)",'Emission Factors'!$G$53,IF(D2142="Room AC (PTAC/PTHP)",'Emission Factors'!$G$54,IF(D2142="Residential AC",'Emission Factors'!$G$55,IF(D2142="Residential HP",'Emission Factors'!$G$56,IF(D2142="Commercial AC (&gt;=65k to &lt;135,000k Btu/hr)",'Emission Factors'!$G$57,IF(D2142="Commercial AC (&gt;=135,000k Btu/hr)",'Emission Factors'!$G$58,""))))))</f>
        <v/>
      </c>
      <c r="N2142" s="96"/>
      <c r="O2142" s="209" t="str">
        <f>IF(ISBLANK(D2142),"",(IF(D2142="Room AC (window/wall)",'Emission Factors'!$C$53,IF(D2142="Room AC (PTAC/PTHP)",'Emission Factors'!$C$54,IF(D2142="Residential AC",'Emission Factors'!$C$55,IF(D2142="Residential HP",'Emission Factors'!$C$56,IF(D2142="Commercial AC (&gt;=65k to &lt;135,000k Btu/hr)",'Emission Factors'!$C$57,IF(D2142="Commercial AC (&gt;=135,000k Btu/hr)",'Emission Factors'!$C$58,""))))))))</f>
        <v/>
      </c>
      <c r="P2142" s="209" t="str">
        <f t="shared" si="330"/>
        <v/>
      </c>
      <c r="Q2142" s="95"/>
      <c r="R2142" s="256"/>
      <c r="S2142" s="256"/>
      <c r="T2142" s="96"/>
      <c r="U2142" s="211" t="str">
        <f>IF(Q2142="Room AC (window/wall)",'Emission Factors'!$E$53,IF(AND(Q2142="Room AC (PTAC/PTHP)",ISBLANK(T2142)),"Error",IF(AND(Q2142="Room AC (PTAC/PTHP)",T2142&gt;0),T2142,IF(Q2142="Residential AC",'Emission Factors'!$E$55,IF(AND(Q2142="Residential HP",ISBLANK(T2142)),"Error",IF(AND(Q2142="Residential HP",T2142&gt;0),T2142,IF(Q2142="Commercial AC (&gt;=65k to &lt;135,000k Btu/hr)",'Emission Factors'!$E$57,IF(Q2142="Commercial AC (&gt;=135,000k Btu/hr)",'Emission Factors'!$E$58,""))))))))</f>
        <v/>
      </c>
      <c r="V2142" s="95"/>
      <c r="W2142" s="211" t="str">
        <f>IF(ISBLANK(V2142),"",VLOOKUP(V2142,'Emission Factors'!$C$81:$G$221,4,FALSE))</f>
        <v/>
      </c>
      <c r="X2142" s="210" t="str">
        <f>IF(Q2142="Room AC (window/wall)",'Emission Factors'!$F$53,IF(Q2142="Room AC (PTAC/PTHP)",'Emission Factors'!$F$54,IF(Q2142="Residential AC",'Emission Factors'!$F$55,IF(Q2142="Residential HP",'Emission Factors'!$F$56,IF(Q2142="Commercial AC (&gt;=65k to &lt;135,000k Btu/hr)",'Emission Factors'!$F$57,IF(Q2142="Commercial AC (&gt;=135,000k Btu/hr)",'Emission Factors'!$F$58,""))))))</f>
        <v/>
      </c>
      <c r="Y2142" s="211" t="str">
        <f>IF(Q2142="Room AC (window/wall)",'Emission Factors'!$G$53,IF(Q2142="Room AC (PTAC/PTHP)",'Emission Factors'!$G$54,IF(Q2142="Residential AC",'Emission Factors'!$G$55,IF(Q2142="Residential HP",'Emission Factors'!$G$56,IF(Q2142="Commercial AC (&gt;=65k to &lt;135,000k Btu/hr)",'Emission Factors'!$G$57,IF(Q2142="Commercial AC (&gt;=135,000k Btu/hr)",'Emission Factors'!$G$58,""))))))</f>
        <v/>
      </c>
      <c r="Z2142" s="96"/>
      <c r="AA2142" s="97" t="str">
        <f t="shared" si="331"/>
        <v/>
      </c>
      <c r="AB2142" s="97" t="str">
        <f t="shared" si="332"/>
        <v/>
      </c>
      <c r="AC2142" s="246" t="str">
        <f t="shared" si="333"/>
        <v/>
      </c>
      <c r="AD2142" s="97" t="str">
        <f t="shared" si="334"/>
        <v/>
      </c>
      <c r="AE2142" s="97" t="str">
        <f t="shared" si="335"/>
        <v/>
      </c>
      <c r="AF2142" s="252" t="str">
        <f t="shared" si="336"/>
        <v/>
      </c>
      <c r="AG2142" s="254" t="str">
        <f t="shared" si="337"/>
        <v/>
      </c>
      <c r="AH2142" s="248" t="str">
        <f t="shared" si="338"/>
        <v/>
      </c>
      <c r="AI2142" s="249" t="str">
        <f t="shared" si="339"/>
        <v/>
      </c>
    </row>
    <row r="2143" spans="2:35" x14ac:dyDescent="0.3">
      <c r="B2143" s="94"/>
      <c r="C2143" s="95"/>
      <c r="D2143" s="95"/>
      <c r="E2143" s="95"/>
      <c r="F2143" s="94"/>
      <c r="G2143" s="145"/>
      <c r="H2143" s="245"/>
      <c r="I2143" s="211" t="str">
        <f>IF(D2143="Room AC (window/wall)",'Emission Factors'!$E$53,IF(D2143="Room AC (PTAC/PTHP)",H2143,IF(D2143="Residential AC",'Emission Factors'!$E$55,IF(D2143="Residential HP",H2143,IF(D2143="Commercial AC (&gt;=65k to &lt;135,000k Btu/hr)",'Emission Factors'!$E$57,IF(D2143="Commercial AC (&gt;=135,000k Btu/hr)",'Emission Factors'!$E$58,""))))))</f>
        <v/>
      </c>
      <c r="J2143" s="96"/>
      <c r="K2143" s="211" t="str">
        <f>IF(ISBLANK(J2143),"",VLOOKUP(J2143,'Emission Factors'!$C$81:$G$221,4,FALSE))</f>
        <v/>
      </c>
      <c r="L2143" s="210" t="str">
        <f>IF(D2143="Room AC (window/wall)",'Emission Factors'!$F$53,IF(D2143="Room AC (PTAC/PTHP)",'Emission Factors'!$F$54,IF(D2143="Residential AC",'Emission Factors'!$F$55,IF(D2143="Residential HP",'Emission Factors'!$F$56,IF(D2143="Commercial AC (&gt;=65k to &lt;135,000k Btu/hr)",'Emission Factors'!$F$57,IF(D2143="Commercial AC (&gt;=135,000k Btu/hr)",'Emission Factors'!$F$58,""))))))</f>
        <v/>
      </c>
      <c r="M2143" s="211" t="str">
        <f>IF(D2143="Room AC (window/wall)",'Emission Factors'!$G$53,IF(D2143="Room AC (PTAC/PTHP)",'Emission Factors'!$G$54,IF(D2143="Residential AC",'Emission Factors'!$G$55,IF(D2143="Residential HP",'Emission Factors'!$G$56,IF(D2143="Commercial AC (&gt;=65k to &lt;135,000k Btu/hr)",'Emission Factors'!$G$57,IF(D2143="Commercial AC (&gt;=135,000k Btu/hr)",'Emission Factors'!$G$58,""))))))</f>
        <v/>
      </c>
      <c r="N2143" s="96"/>
      <c r="O2143" s="209" t="str">
        <f>IF(ISBLANK(D2143),"",(IF(D2143="Room AC (window/wall)",'Emission Factors'!$C$53,IF(D2143="Room AC (PTAC/PTHP)",'Emission Factors'!$C$54,IF(D2143="Residential AC",'Emission Factors'!$C$55,IF(D2143="Residential HP",'Emission Factors'!$C$56,IF(D2143="Commercial AC (&gt;=65k to &lt;135,000k Btu/hr)",'Emission Factors'!$C$57,IF(D2143="Commercial AC (&gt;=135,000k Btu/hr)",'Emission Factors'!$C$58,""))))))))</f>
        <v/>
      </c>
      <c r="P2143" s="209" t="str">
        <f t="shared" si="330"/>
        <v/>
      </c>
      <c r="Q2143" s="95"/>
      <c r="R2143" s="256"/>
      <c r="S2143" s="256"/>
      <c r="T2143" s="96"/>
      <c r="U2143" s="211" t="str">
        <f>IF(Q2143="Room AC (window/wall)",'Emission Factors'!$E$53,IF(AND(Q2143="Room AC (PTAC/PTHP)",ISBLANK(T2143)),"Error",IF(AND(Q2143="Room AC (PTAC/PTHP)",T2143&gt;0),T2143,IF(Q2143="Residential AC",'Emission Factors'!$E$55,IF(AND(Q2143="Residential HP",ISBLANK(T2143)),"Error",IF(AND(Q2143="Residential HP",T2143&gt;0),T2143,IF(Q2143="Commercial AC (&gt;=65k to &lt;135,000k Btu/hr)",'Emission Factors'!$E$57,IF(Q2143="Commercial AC (&gt;=135,000k Btu/hr)",'Emission Factors'!$E$58,""))))))))</f>
        <v/>
      </c>
      <c r="V2143" s="95"/>
      <c r="W2143" s="211" t="str">
        <f>IF(ISBLANK(V2143),"",VLOOKUP(V2143,'Emission Factors'!$C$81:$G$221,4,FALSE))</f>
        <v/>
      </c>
      <c r="X2143" s="210" t="str">
        <f>IF(Q2143="Room AC (window/wall)",'Emission Factors'!$F$53,IF(Q2143="Room AC (PTAC/PTHP)",'Emission Factors'!$F$54,IF(Q2143="Residential AC",'Emission Factors'!$F$55,IF(Q2143="Residential HP",'Emission Factors'!$F$56,IF(Q2143="Commercial AC (&gt;=65k to &lt;135,000k Btu/hr)",'Emission Factors'!$F$57,IF(Q2143="Commercial AC (&gt;=135,000k Btu/hr)",'Emission Factors'!$F$58,""))))))</f>
        <v/>
      </c>
      <c r="Y2143" s="211" t="str">
        <f>IF(Q2143="Room AC (window/wall)",'Emission Factors'!$G$53,IF(Q2143="Room AC (PTAC/PTHP)",'Emission Factors'!$G$54,IF(Q2143="Residential AC",'Emission Factors'!$G$55,IF(Q2143="Residential HP",'Emission Factors'!$G$56,IF(Q2143="Commercial AC (&gt;=65k to &lt;135,000k Btu/hr)",'Emission Factors'!$G$57,IF(Q2143="Commercial AC (&gt;=135,000k Btu/hr)",'Emission Factors'!$G$58,""))))))</f>
        <v/>
      </c>
      <c r="Z2143" s="96"/>
      <c r="AA2143" s="97" t="str">
        <f t="shared" si="331"/>
        <v/>
      </c>
      <c r="AB2143" s="97" t="str">
        <f t="shared" si="332"/>
        <v/>
      </c>
      <c r="AC2143" s="246" t="str">
        <f t="shared" si="333"/>
        <v/>
      </c>
      <c r="AD2143" s="97" t="str">
        <f t="shared" si="334"/>
        <v/>
      </c>
      <c r="AE2143" s="97" t="str">
        <f t="shared" si="335"/>
        <v/>
      </c>
      <c r="AF2143" s="252" t="str">
        <f t="shared" si="336"/>
        <v/>
      </c>
      <c r="AG2143" s="254" t="str">
        <f t="shared" si="337"/>
        <v/>
      </c>
      <c r="AH2143" s="248" t="str">
        <f t="shared" si="338"/>
        <v/>
      </c>
      <c r="AI2143" s="249" t="str">
        <f t="shared" si="339"/>
        <v/>
      </c>
    </row>
    <row r="2144" spans="2:35" x14ac:dyDescent="0.3">
      <c r="B2144" s="94"/>
      <c r="C2144" s="95"/>
      <c r="D2144" s="95"/>
      <c r="E2144" s="95"/>
      <c r="F2144" s="94"/>
      <c r="G2144" s="145"/>
      <c r="H2144" s="245"/>
      <c r="I2144" s="211" t="str">
        <f>IF(D2144="Room AC (window/wall)",'Emission Factors'!$E$53,IF(D2144="Room AC (PTAC/PTHP)",H2144,IF(D2144="Residential AC",'Emission Factors'!$E$55,IF(D2144="Residential HP",H2144,IF(D2144="Commercial AC (&gt;=65k to &lt;135,000k Btu/hr)",'Emission Factors'!$E$57,IF(D2144="Commercial AC (&gt;=135,000k Btu/hr)",'Emission Factors'!$E$58,""))))))</f>
        <v/>
      </c>
      <c r="J2144" s="96"/>
      <c r="K2144" s="211" t="str">
        <f>IF(ISBLANK(J2144),"",VLOOKUP(J2144,'Emission Factors'!$C$81:$G$221,4,FALSE))</f>
        <v/>
      </c>
      <c r="L2144" s="210" t="str">
        <f>IF(D2144="Room AC (window/wall)",'Emission Factors'!$F$53,IF(D2144="Room AC (PTAC/PTHP)",'Emission Factors'!$F$54,IF(D2144="Residential AC",'Emission Factors'!$F$55,IF(D2144="Residential HP",'Emission Factors'!$F$56,IF(D2144="Commercial AC (&gt;=65k to &lt;135,000k Btu/hr)",'Emission Factors'!$F$57,IF(D2144="Commercial AC (&gt;=135,000k Btu/hr)",'Emission Factors'!$F$58,""))))))</f>
        <v/>
      </c>
      <c r="M2144" s="211" t="str">
        <f>IF(D2144="Room AC (window/wall)",'Emission Factors'!$G$53,IF(D2144="Room AC (PTAC/PTHP)",'Emission Factors'!$G$54,IF(D2144="Residential AC",'Emission Factors'!$G$55,IF(D2144="Residential HP",'Emission Factors'!$G$56,IF(D2144="Commercial AC (&gt;=65k to &lt;135,000k Btu/hr)",'Emission Factors'!$G$57,IF(D2144="Commercial AC (&gt;=135,000k Btu/hr)",'Emission Factors'!$G$58,""))))))</f>
        <v/>
      </c>
      <c r="N2144" s="96"/>
      <c r="O2144" s="209" t="str">
        <f>IF(ISBLANK(D2144),"",(IF(D2144="Room AC (window/wall)",'Emission Factors'!$C$53,IF(D2144="Room AC (PTAC/PTHP)",'Emission Factors'!$C$54,IF(D2144="Residential AC",'Emission Factors'!$C$55,IF(D2144="Residential HP",'Emission Factors'!$C$56,IF(D2144="Commercial AC (&gt;=65k to &lt;135,000k Btu/hr)",'Emission Factors'!$C$57,IF(D2144="Commercial AC (&gt;=135,000k Btu/hr)",'Emission Factors'!$C$58,""))))))))</f>
        <v/>
      </c>
      <c r="P2144" s="209" t="str">
        <f t="shared" si="330"/>
        <v/>
      </c>
      <c r="Q2144" s="95"/>
      <c r="R2144" s="256"/>
      <c r="S2144" s="256"/>
      <c r="T2144" s="96"/>
      <c r="U2144" s="211" t="str">
        <f>IF(Q2144="Room AC (window/wall)",'Emission Factors'!$E$53,IF(AND(Q2144="Room AC (PTAC/PTHP)",ISBLANK(T2144)),"Error",IF(AND(Q2144="Room AC (PTAC/PTHP)",T2144&gt;0),T2144,IF(Q2144="Residential AC",'Emission Factors'!$E$55,IF(AND(Q2144="Residential HP",ISBLANK(T2144)),"Error",IF(AND(Q2144="Residential HP",T2144&gt;0),T2144,IF(Q2144="Commercial AC (&gt;=65k to &lt;135,000k Btu/hr)",'Emission Factors'!$E$57,IF(Q2144="Commercial AC (&gt;=135,000k Btu/hr)",'Emission Factors'!$E$58,""))))))))</f>
        <v/>
      </c>
      <c r="V2144" s="95"/>
      <c r="W2144" s="211" t="str">
        <f>IF(ISBLANK(V2144),"",VLOOKUP(V2144,'Emission Factors'!$C$81:$G$221,4,FALSE))</f>
        <v/>
      </c>
      <c r="X2144" s="210" t="str">
        <f>IF(Q2144="Room AC (window/wall)",'Emission Factors'!$F$53,IF(Q2144="Room AC (PTAC/PTHP)",'Emission Factors'!$F$54,IF(Q2144="Residential AC",'Emission Factors'!$F$55,IF(Q2144="Residential HP",'Emission Factors'!$F$56,IF(Q2144="Commercial AC (&gt;=65k to &lt;135,000k Btu/hr)",'Emission Factors'!$F$57,IF(Q2144="Commercial AC (&gt;=135,000k Btu/hr)",'Emission Factors'!$F$58,""))))))</f>
        <v/>
      </c>
      <c r="Y2144" s="211" t="str">
        <f>IF(Q2144="Room AC (window/wall)",'Emission Factors'!$G$53,IF(Q2144="Room AC (PTAC/PTHP)",'Emission Factors'!$G$54,IF(Q2144="Residential AC",'Emission Factors'!$G$55,IF(Q2144="Residential HP",'Emission Factors'!$G$56,IF(Q2144="Commercial AC (&gt;=65k to &lt;135,000k Btu/hr)",'Emission Factors'!$G$57,IF(Q2144="Commercial AC (&gt;=135,000k Btu/hr)",'Emission Factors'!$G$58,""))))))</f>
        <v/>
      </c>
      <c r="Z2144" s="96"/>
      <c r="AA2144" s="97" t="str">
        <f t="shared" si="331"/>
        <v/>
      </c>
      <c r="AB2144" s="97" t="str">
        <f t="shared" si="332"/>
        <v/>
      </c>
      <c r="AC2144" s="246" t="str">
        <f t="shared" si="333"/>
        <v/>
      </c>
      <c r="AD2144" s="97" t="str">
        <f t="shared" si="334"/>
        <v/>
      </c>
      <c r="AE2144" s="97" t="str">
        <f t="shared" si="335"/>
        <v/>
      </c>
      <c r="AF2144" s="252" t="str">
        <f t="shared" si="336"/>
        <v/>
      </c>
      <c r="AG2144" s="254" t="str">
        <f t="shared" si="337"/>
        <v/>
      </c>
      <c r="AH2144" s="248" t="str">
        <f t="shared" si="338"/>
        <v/>
      </c>
      <c r="AI2144" s="249" t="str">
        <f t="shared" si="339"/>
        <v/>
      </c>
    </row>
    <row r="2145" spans="2:35" x14ac:dyDescent="0.3">
      <c r="B2145" s="94"/>
      <c r="C2145" s="95"/>
      <c r="D2145" s="95"/>
      <c r="E2145" s="95"/>
      <c r="F2145" s="94"/>
      <c r="G2145" s="145"/>
      <c r="H2145" s="245"/>
      <c r="I2145" s="211" t="str">
        <f>IF(D2145="Room AC (window/wall)",'Emission Factors'!$E$53,IF(D2145="Room AC (PTAC/PTHP)",H2145,IF(D2145="Residential AC",'Emission Factors'!$E$55,IF(D2145="Residential HP",H2145,IF(D2145="Commercial AC (&gt;=65k to &lt;135,000k Btu/hr)",'Emission Factors'!$E$57,IF(D2145="Commercial AC (&gt;=135,000k Btu/hr)",'Emission Factors'!$E$58,""))))))</f>
        <v/>
      </c>
      <c r="J2145" s="96"/>
      <c r="K2145" s="211" t="str">
        <f>IF(ISBLANK(J2145),"",VLOOKUP(J2145,'Emission Factors'!$C$81:$G$221,4,FALSE))</f>
        <v/>
      </c>
      <c r="L2145" s="210" t="str">
        <f>IF(D2145="Room AC (window/wall)",'Emission Factors'!$F$53,IF(D2145="Room AC (PTAC/PTHP)",'Emission Factors'!$F$54,IF(D2145="Residential AC",'Emission Factors'!$F$55,IF(D2145="Residential HP",'Emission Factors'!$F$56,IF(D2145="Commercial AC (&gt;=65k to &lt;135,000k Btu/hr)",'Emission Factors'!$F$57,IF(D2145="Commercial AC (&gt;=135,000k Btu/hr)",'Emission Factors'!$F$58,""))))))</f>
        <v/>
      </c>
      <c r="M2145" s="211" t="str">
        <f>IF(D2145="Room AC (window/wall)",'Emission Factors'!$G$53,IF(D2145="Room AC (PTAC/PTHP)",'Emission Factors'!$G$54,IF(D2145="Residential AC",'Emission Factors'!$G$55,IF(D2145="Residential HP",'Emission Factors'!$G$56,IF(D2145="Commercial AC (&gt;=65k to &lt;135,000k Btu/hr)",'Emission Factors'!$G$57,IF(D2145="Commercial AC (&gt;=135,000k Btu/hr)",'Emission Factors'!$G$58,""))))))</f>
        <v/>
      </c>
      <c r="N2145" s="96"/>
      <c r="O2145" s="209" t="str">
        <f>IF(ISBLANK(D2145),"",(IF(D2145="Room AC (window/wall)",'Emission Factors'!$C$53,IF(D2145="Room AC (PTAC/PTHP)",'Emission Factors'!$C$54,IF(D2145="Residential AC",'Emission Factors'!$C$55,IF(D2145="Residential HP",'Emission Factors'!$C$56,IF(D2145="Commercial AC (&gt;=65k to &lt;135,000k Btu/hr)",'Emission Factors'!$C$57,IF(D2145="Commercial AC (&gt;=135,000k Btu/hr)",'Emission Factors'!$C$58,""))))))))</f>
        <v/>
      </c>
      <c r="P2145" s="209" t="str">
        <f t="shared" si="330"/>
        <v/>
      </c>
      <c r="Q2145" s="95"/>
      <c r="R2145" s="256"/>
      <c r="S2145" s="256"/>
      <c r="T2145" s="96"/>
      <c r="U2145" s="211" t="str">
        <f>IF(Q2145="Room AC (window/wall)",'Emission Factors'!$E$53,IF(AND(Q2145="Room AC (PTAC/PTHP)",ISBLANK(T2145)),"Error",IF(AND(Q2145="Room AC (PTAC/PTHP)",T2145&gt;0),T2145,IF(Q2145="Residential AC",'Emission Factors'!$E$55,IF(AND(Q2145="Residential HP",ISBLANK(T2145)),"Error",IF(AND(Q2145="Residential HP",T2145&gt;0),T2145,IF(Q2145="Commercial AC (&gt;=65k to &lt;135,000k Btu/hr)",'Emission Factors'!$E$57,IF(Q2145="Commercial AC (&gt;=135,000k Btu/hr)",'Emission Factors'!$E$58,""))))))))</f>
        <v/>
      </c>
      <c r="V2145" s="95"/>
      <c r="W2145" s="211" t="str">
        <f>IF(ISBLANK(V2145),"",VLOOKUP(V2145,'Emission Factors'!$C$81:$G$221,4,FALSE))</f>
        <v/>
      </c>
      <c r="X2145" s="210" t="str">
        <f>IF(Q2145="Room AC (window/wall)",'Emission Factors'!$F$53,IF(Q2145="Room AC (PTAC/PTHP)",'Emission Factors'!$F$54,IF(Q2145="Residential AC",'Emission Factors'!$F$55,IF(Q2145="Residential HP",'Emission Factors'!$F$56,IF(Q2145="Commercial AC (&gt;=65k to &lt;135,000k Btu/hr)",'Emission Factors'!$F$57,IF(Q2145="Commercial AC (&gt;=135,000k Btu/hr)",'Emission Factors'!$F$58,""))))))</f>
        <v/>
      </c>
      <c r="Y2145" s="211" t="str">
        <f>IF(Q2145="Room AC (window/wall)",'Emission Factors'!$G$53,IF(Q2145="Room AC (PTAC/PTHP)",'Emission Factors'!$G$54,IF(Q2145="Residential AC",'Emission Factors'!$G$55,IF(Q2145="Residential HP",'Emission Factors'!$G$56,IF(Q2145="Commercial AC (&gt;=65k to &lt;135,000k Btu/hr)",'Emission Factors'!$G$57,IF(Q2145="Commercial AC (&gt;=135,000k Btu/hr)",'Emission Factors'!$G$58,""))))))</f>
        <v/>
      </c>
      <c r="Z2145" s="96"/>
      <c r="AA2145" s="97" t="str">
        <f t="shared" si="331"/>
        <v/>
      </c>
      <c r="AB2145" s="97" t="str">
        <f t="shared" si="332"/>
        <v/>
      </c>
      <c r="AC2145" s="246" t="str">
        <f t="shared" si="333"/>
        <v/>
      </c>
      <c r="AD2145" s="97" t="str">
        <f t="shared" si="334"/>
        <v/>
      </c>
      <c r="AE2145" s="97" t="str">
        <f t="shared" si="335"/>
        <v/>
      </c>
      <c r="AF2145" s="252" t="str">
        <f t="shared" si="336"/>
        <v/>
      </c>
      <c r="AG2145" s="254" t="str">
        <f t="shared" si="337"/>
        <v/>
      </c>
      <c r="AH2145" s="248" t="str">
        <f t="shared" si="338"/>
        <v/>
      </c>
      <c r="AI2145" s="249" t="str">
        <f t="shared" si="339"/>
        <v/>
      </c>
    </row>
    <row r="2146" spans="2:35" x14ac:dyDescent="0.3">
      <c r="B2146" s="94"/>
      <c r="C2146" s="95"/>
      <c r="D2146" s="95"/>
      <c r="E2146" s="95"/>
      <c r="F2146" s="94"/>
      <c r="G2146" s="145"/>
      <c r="H2146" s="245"/>
      <c r="I2146" s="211" t="str">
        <f>IF(D2146="Room AC (window/wall)",'Emission Factors'!$E$53,IF(D2146="Room AC (PTAC/PTHP)",H2146,IF(D2146="Residential AC",'Emission Factors'!$E$55,IF(D2146="Residential HP",H2146,IF(D2146="Commercial AC (&gt;=65k to &lt;135,000k Btu/hr)",'Emission Factors'!$E$57,IF(D2146="Commercial AC (&gt;=135,000k Btu/hr)",'Emission Factors'!$E$58,""))))))</f>
        <v/>
      </c>
      <c r="J2146" s="96"/>
      <c r="K2146" s="211" t="str">
        <f>IF(ISBLANK(J2146),"",VLOOKUP(J2146,'Emission Factors'!$C$81:$G$221,4,FALSE))</f>
        <v/>
      </c>
      <c r="L2146" s="210" t="str">
        <f>IF(D2146="Room AC (window/wall)",'Emission Factors'!$F$53,IF(D2146="Room AC (PTAC/PTHP)",'Emission Factors'!$F$54,IF(D2146="Residential AC",'Emission Factors'!$F$55,IF(D2146="Residential HP",'Emission Factors'!$F$56,IF(D2146="Commercial AC (&gt;=65k to &lt;135,000k Btu/hr)",'Emission Factors'!$F$57,IF(D2146="Commercial AC (&gt;=135,000k Btu/hr)",'Emission Factors'!$F$58,""))))))</f>
        <v/>
      </c>
      <c r="M2146" s="211" t="str">
        <f>IF(D2146="Room AC (window/wall)",'Emission Factors'!$G$53,IF(D2146="Room AC (PTAC/PTHP)",'Emission Factors'!$G$54,IF(D2146="Residential AC",'Emission Factors'!$G$55,IF(D2146="Residential HP",'Emission Factors'!$G$56,IF(D2146="Commercial AC (&gt;=65k to &lt;135,000k Btu/hr)",'Emission Factors'!$G$57,IF(D2146="Commercial AC (&gt;=135,000k Btu/hr)",'Emission Factors'!$G$58,""))))))</f>
        <v/>
      </c>
      <c r="N2146" s="96"/>
      <c r="O2146" s="209" t="str">
        <f>IF(ISBLANK(D2146),"",(IF(D2146="Room AC (window/wall)",'Emission Factors'!$C$53,IF(D2146="Room AC (PTAC/PTHP)",'Emission Factors'!$C$54,IF(D2146="Residential AC",'Emission Factors'!$C$55,IF(D2146="Residential HP",'Emission Factors'!$C$56,IF(D2146="Commercial AC (&gt;=65k to &lt;135,000k Btu/hr)",'Emission Factors'!$C$57,IF(D2146="Commercial AC (&gt;=135,000k Btu/hr)",'Emission Factors'!$C$58,""))))))))</f>
        <v/>
      </c>
      <c r="P2146" s="209" t="str">
        <f t="shared" si="330"/>
        <v/>
      </c>
      <c r="Q2146" s="95"/>
      <c r="R2146" s="256"/>
      <c r="S2146" s="256"/>
      <c r="T2146" s="96"/>
      <c r="U2146" s="211" t="str">
        <f>IF(Q2146="Room AC (window/wall)",'Emission Factors'!$E$53,IF(AND(Q2146="Room AC (PTAC/PTHP)",ISBLANK(T2146)),"Error",IF(AND(Q2146="Room AC (PTAC/PTHP)",T2146&gt;0),T2146,IF(Q2146="Residential AC",'Emission Factors'!$E$55,IF(AND(Q2146="Residential HP",ISBLANK(T2146)),"Error",IF(AND(Q2146="Residential HP",T2146&gt;0),T2146,IF(Q2146="Commercial AC (&gt;=65k to &lt;135,000k Btu/hr)",'Emission Factors'!$E$57,IF(Q2146="Commercial AC (&gt;=135,000k Btu/hr)",'Emission Factors'!$E$58,""))))))))</f>
        <v/>
      </c>
      <c r="V2146" s="95"/>
      <c r="W2146" s="211" t="str">
        <f>IF(ISBLANK(V2146),"",VLOOKUP(V2146,'Emission Factors'!$C$81:$G$221,4,FALSE))</f>
        <v/>
      </c>
      <c r="X2146" s="210" t="str">
        <f>IF(Q2146="Room AC (window/wall)",'Emission Factors'!$F$53,IF(Q2146="Room AC (PTAC/PTHP)",'Emission Factors'!$F$54,IF(Q2146="Residential AC",'Emission Factors'!$F$55,IF(Q2146="Residential HP",'Emission Factors'!$F$56,IF(Q2146="Commercial AC (&gt;=65k to &lt;135,000k Btu/hr)",'Emission Factors'!$F$57,IF(Q2146="Commercial AC (&gt;=135,000k Btu/hr)",'Emission Factors'!$F$58,""))))))</f>
        <v/>
      </c>
      <c r="Y2146" s="211" t="str">
        <f>IF(Q2146="Room AC (window/wall)",'Emission Factors'!$G$53,IF(Q2146="Room AC (PTAC/PTHP)",'Emission Factors'!$G$54,IF(Q2146="Residential AC",'Emission Factors'!$G$55,IF(Q2146="Residential HP",'Emission Factors'!$G$56,IF(Q2146="Commercial AC (&gt;=65k to &lt;135,000k Btu/hr)",'Emission Factors'!$G$57,IF(Q2146="Commercial AC (&gt;=135,000k Btu/hr)",'Emission Factors'!$G$58,""))))))</f>
        <v/>
      </c>
      <c r="Z2146" s="96"/>
      <c r="AA2146" s="97" t="str">
        <f t="shared" si="331"/>
        <v/>
      </c>
      <c r="AB2146" s="97" t="str">
        <f t="shared" si="332"/>
        <v/>
      </c>
      <c r="AC2146" s="246" t="str">
        <f t="shared" si="333"/>
        <v/>
      </c>
      <c r="AD2146" s="97" t="str">
        <f t="shared" si="334"/>
        <v/>
      </c>
      <c r="AE2146" s="97" t="str">
        <f t="shared" si="335"/>
        <v/>
      </c>
      <c r="AF2146" s="252" t="str">
        <f t="shared" si="336"/>
        <v/>
      </c>
      <c r="AG2146" s="254" t="str">
        <f t="shared" si="337"/>
        <v/>
      </c>
      <c r="AH2146" s="248" t="str">
        <f t="shared" si="338"/>
        <v/>
      </c>
      <c r="AI2146" s="249" t="str">
        <f t="shared" si="339"/>
        <v/>
      </c>
    </row>
    <row r="2147" spans="2:35" x14ac:dyDescent="0.3">
      <c r="B2147" s="94"/>
      <c r="C2147" s="95"/>
      <c r="D2147" s="95"/>
      <c r="E2147" s="95"/>
      <c r="F2147" s="94"/>
      <c r="G2147" s="145"/>
      <c r="H2147" s="245"/>
      <c r="I2147" s="211" t="str">
        <f>IF(D2147="Room AC (window/wall)",'Emission Factors'!$E$53,IF(D2147="Room AC (PTAC/PTHP)",H2147,IF(D2147="Residential AC",'Emission Factors'!$E$55,IF(D2147="Residential HP",H2147,IF(D2147="Commercial AC (&gt;=65k to &lt;135,000k Btu/hr)",'Emission Factors'!$E$57,IF(D2147="Commercial AC (&gt;=135,000k Btu/hr)",'Emission Factors'!$E$58,""))))))</f>
        <v/>
      </c>
      <c r="J2147" s="96"/>
      <c r="K2147" s="211" t="str">
        <f>IF(ISBLANK(J2147),"",VLOOKUP(J2147,'Emission Factors'!$C$81:$G$221,4,FALSE))</f>
        <v/>
      </c>
      <c r="L2147" s="210" t="str">
        <f>IF(D2147="Room AC (window/wall)",'Emission Factors'!$F$53,IF(D2147="Room AC (PTAC/PTHP)",'Emission Factors'!$F$54,IF(D2147="Residential AC",'Emission Factors'!$F$55,IF(D2147="Residential HP",'Emission Factors'!$F$56,IF(D2147="Commercial AC (&gt;=65k to &lt;135,000k Btu/hr)",'Emission Factors'!$F$57,IF(D2147="Commercial AC (&gt;=135,000k Btu/hr)",'Emission Factors'!$F$58,""))))))</f>
        <v/>
      </c>
      <c r="M2147" s="211" t="str">
        <f>IF(D2147="Room AC (window/wall)",'Emission Factors'!$G$53,IF(D2147="Room AC (PTAC/PTHP)",'Emission Factors'!$G$54,IF(D2147="Residential AC",'Emission Factors'!$G$55,IF(D2147="Residential HP",'Emission Factors'!$G$56,IF(D2147="Commercial AC (&gt;=65k to &lt;135,000k Btu/hr)",'Emission Factors'!$G$57,IF(D2147="Commercial AC (&gt;=135,000k Btu/hr)",'Emission Factors'!$G$58,""))))))</f>
        <v/>
      </c>
      <c r="N2147" s="96"/>
      <c r="O2147" s="209" t="str">
        <f>IF(ISBLANK(D2147),"",(IF(D2147="Room AC (window/wall)",'Emission Factors'!$C$53,IF(D2147="Room AC (PTAC/PTHP)",'Emission Factors'!$C$54,IF(D2147="Residential AC",'Emission Factors'!$C$55,IF(D2147="Residential HP",'Emission Factors'!$C$56,IF(D2147="Commercial AC (&gt;=65k to &lt;135,000k Btu/hr)",'Emission Factors'!$C$57,IF(D2147="Commercial AC (&gt;=135,000k Btu/hr)",'Emission Factors'!$C$58,""))))))))</f>
        <v/>
      </c>
      <c r="P2147" s="209" t="str">
        <f t="shared" si="330"/>
        <v/>
      </c>
      <c r="Q2147" s="95"/>
      <c r="R2147" s="256"/>
      <c r="S2147" s="256"/>
      <c r="T2147" s="96"/>
      <c r="U2147" s="211" t="str">
        <f>IF(Q2147="Room AC (window/wall)",'Emission Factors'!$E$53,IF(AND(Q2147="Room AC (PTAC/PTHP)",ISBLANK(T2147)),"Error",IF(AND(Q2147="Room AC (PTAC/PTHP)",T2147&gt;0),T2147,IF(Q2147="Residential AC",'Emission Factors'!$E$55,IF(AND(Q2147="Residential HP",ISBLANK(T2147)),"Error",IF(AND(Q2147="Residential HP",T2147&gt;0),T2147,IF(Q2147="Commercial AC (&gt;=65k to &lt;135,000k Btu/hr)",'Emission Factors'!$E$57,IF(Q2147="Commercial AC (&gt;=135,000k Btu/hr)",'Emission Factors'!$E$58,""))))))))</f>
        <v/>
      </c>
      <c r="V2147" s="95"/>
      <c r="W2147" s="211" t="str">
        <f>IF(ISBLANK(V2147),"",VLOOKUP(V2147,'Emission Factors'!$C$81:$G$221,4,FALSE))</f>
        <v/>
      </c>
      <c r="X2147" s="210" t="str">
        <f>IF(Q2147="Room AC (window/wall)",'Emission Factors'!$F$53,IF(Q2147="Room AC (PTAC/PTHP)",'Emission Factors'!$F$54,IF(Q2147="Residential AC",'Emission Factors'!$F$55,IF(Q2147="Residential HP",'Emission Factors'!$F$56,IF(Q2147="Commercial AC (&gt;=65k to &lt;135,000k Btu/hr)",'Emission Factors'!$F$57,IF(Q2147="Commercial AC (&gt;=135,000k Btu/hr)",'Emission Factors'!$F$58,""))))))</f>
        <v/>
      </c>
      <c r="Y2147" s="211" t="str">
        <f>IF(Q2147="Room AC (window/wall)",'Emission Factors'!$G$53,IF(Q2147="Room AC (PTAC/PTHP)",'Emission Factors'!$G$54,IF(Q2147="Residential AC",'Emission Factors'!$G$55,IF(Q2147="Residential HP",'Emission Factors'!$G$56,IF(Q2147="Commercial AC (&gt;=65k to &lt;135,000k Btu/hr)",'Emission Factors'!$G$57,IF(Q2147="Commercial AC (&gt;=135,000k Btu/hr)",'Emission Factors'!$G$58,""))))))</f>
        <v/>
      </c>
      <c r="Z2147" s="96"/>
      <c r="AA2147" s="97" t="str">
        <f t="shared" si="331"/>
        <v/>
      </c>
      <c r="AB2147" s="97" t="str">
        <f t="shared" si="332"/>
        <v/>
      </c>
      <c r="AC2147" s="246" t="str">
        <f t="shared" si="333"/>
        <v/>
      </c>
      <c r="AD2147" s="97" t="str">
        <f t="shared" si="334"/>
        <v/>
      </c>
      <c r="AE2147" s="97" t="str">
        <f t="shared" si="335"/>
        <v/>
      </c>
      <c r="AF2147" s="252" t="str">
        <f t="shared" si="336"/>
        <v/>
      </c>
      <c r="AG2147" s="254" t="str">
        <f t="shared" si="337"/>
        <v/>
      </c>
      <c r="AH2147" s="248" t="str">
        <f t="shared" si="338"/>
        <v/>
      </c>
      <c r="AI2147" s="249" t="str">
        <f t="shared" si="339"/>
        <v/>
      </c>
    </row>
    <row r="2148" spans="2:35" x14ac:dyDescent="0.3">
      <c r="B2148" s="94"/>
      <c r="C2148" s="95"/>
      <c r="D2148" s="95"/>
      <c r="E2148" s="95"/>
      <c r="F2148" s="94"/>
      <c r="G2148" s="145"/>
      <c r="H2148" s="245"/>
      <c r="I2148" s="211" t="str">
        <f>IF(D2148="Room AC (window/wall)",'Emission Factors'!$E$53,IF(D2148="Room AC (PTAC/PTHP)",H2148,IF(D2148="Residential AC",'Emission Factors'!$E$55,IF(D2148="Residential HP",H2148,IF(D2148="Commercial AC (&gt;=65k to &lt;135,000k Btu/hr)",'Emission Factors'!$E$57,IF(D2148="Commercial AC (&gt;=135,000k Btu/hr)",'Emission Factors'!$E$58,""))))))</f>
        <v/>
      </c>
      <c r="J2148" s="96"/>
      <c r="K2148" s="211" t="str">
        <f>IF(ISBLANK(J2148),"",VLOOKUP(J2148,'Emission Factors'!$C$81:$G$221,4,FALSE))</f>
        <v/>
      </c>
      <c r="L2148" s="210" t="str">
        <f>IF(D2148="Room AC (window/wall)",'Emission Factors'!$F$53,IF(D2148="Room AC (PTAC/PTHP)",'Emission Factors'!$F$54,IF(D2148="Residential AC",'Emission Factors'!$F$55,IF(D2148="Residential HP",'Emission Factors'!$F$56,IF(D2148="Commercial AC (&gt;=65k to &lt;135,000k Btu/hr)",'Emission Factors'!$F$57,IF(D2148="Commercial AC (&gt;=135,000k Btu/hr)",'Emission Factors'!$F$58,""))))))</f>
        <v/>
      </c>
      <c r="M2148" s="211" t="str">
        <f>IF(D2148="Room AC (window/wall)",'Emission Factors'!$G$53,IF(D2148="Room AC (PTAC/PTHP)",'Emission Factors'!$G$54,IF(D2148="Residential AC",'Emission Factors'!$G$55,IF(D2148="Residential HP",'Emission Factors'!$G$56,IF(D2148="Commercial AC (&gt;=65k to &lt;135,000k Btu/hr)",'Emission Factors'!$G$57,IF(D2148="Commercial AC (&gt;=135,000k Btu/hr)",'Emission Factors'!$G$58,""))))))</f>
        <v/>
      </c>
      <c r="N2148" s="96"/>
      <c r="O2148" s="209" t="str">
        <f>IF(ISBLANK(D2148),"",(IF(D2148="Room AC (window/wall)",'Emission Factors'!$C$53,IF(D2148="Room AC (PTAC/PTHP)",'Emission Factors'!$C$54,IF(D2148="Residential AC",'Emission Factors'!$C$55,IF(D2148="Residential HP",'Emission Factors'!$C$56,IF(D2148="Commercial AC (&gt;=65k to &lt;135,000k Btu/hr)",'Emission Factors'!$C$57,IF(D2148="Commercial AC (&gt;=135,000k Btu/hr)",'Emission Factors'!$C$58,""))))))))</f>
        <v/>
      </c>
      <c r="P2148" s="209" t="str">
        <f t="shared" si="330"/>
        <v/>
      </c>
      <c r="Q2148" s="95"/>
      <c r="R2148" s="256"/>
      <c r="S2148" s="256"/>
      <c r="T2148" s="96"/>
      <c r="U2148" s="211" t="str">
        <f>IF(Q2148="Room AC (window/wall)",'Emission Factors'!$E$53,IF(AND(Q2148="Room AC (PTAC/PTHP)",ISBLANK(T2148)),"Error",IF(AND(Q2148="Room AC (PTAC/PTHP)",T2148&gt;0),T2148,IF(Q2148="Residential AC",'Emission Factors'!$E$55,IF(AND(Q2148="Residential HP",ISBLANK(T2148)),"Error",IF(AND(Q2148="Residential HP",T2148&gt;0),T2148,IF(Q2148="Commercial AC (&gt;=65k to &lt;135,000k Btu/hr)",'Emission Factors'!$E$57,IF(Q2148="Commercial AC (&gt;=135,000k Btu/hr)",'Emission Factors'!$E$58,""))))))))</f>
        <v/>
      </c>
      <c r="V2148" s="95"/>
      <c r="W2148" s="211" t="str">
        <f>IF(ISBLANK(V2148),"",VLOOKUP(V2148,'Emission Factors'!$C$81:$G$221,4,FALSE))</f>
        <v/>
      </c>
      <c r="X2148" s="210" t="str">
        <f>IF(Q2148="Room AC (window/wall)",'Emission Factors'!$F$53,IF(Q2148="Room AC (PTAC/PTHP)",'Emission Factors'!$F$54,IF(Q2148="Residential AC",'Emission Factors'!$F$55,IF(Q2148="Residential HP",'Emission Factors'!$F$56,IF(Q2148="Commercial AC (&gt;=65k to &lt;135,000k Btu/hr)",'Emission Factors'!$F$57,IF(Q2148="Commercial AC (&gt;=135,000k Btu/hr)",'Emission Factors'!$F$58,""))))))</f>
        <v/>
      </c>
      <c r="Y2148" s="211" t="str">
        <f>IF(Q2148="Room AC (window/wall)",'Emission Factors'!$G$53,IF(Q2148="Room AC (PTAC/PTHP)",'Emission Factors'!$G$54,IF(Q2148="Residential AC",'Emission Factors'!$G$55,IF(Q2148="Residential HP",'Emission Factors'!$G$56,IF(Q2148="Commercial AC (&gt;=65k to &lt;135,000k Btu/hr)",'Emission Factors'!$G$57,IF(Q2148="Commercial AC (&gt;=135,000k Btu/hr)",'Emission Factors'!$G$58,""))))))</f>
        <v/>
      </c>
      <c r="Z2148" s="96"/>
      <c r="AA2148" s="97" t="str">
        <f t="shared" si="331"/>
        <v/>
      </c>
      <c r="AB2148" s="97" t="str">
        <f t="shared" si="332"/>
        <v/>
      </c>
      <c r="AC2148" s="246" t="str">
        <f t="shared" si="333"/>
        <v/>
      </c>
      <c r="AD2148" s="97" t="str">
        <f t="shared" si="334"/>
        <v/>
      </c>
      <c r="AE2148" s="97" t="str">
        <f t="shared" si="335"/>
        <v/>
      </c>
      <c r="AF2148" s="252" t="str">
        <f t="shared" si="336"/>
        <v/>
      </c>
      <c r="AG2148" s="254" t="str">
        <f t="shared" si="337"/>
        <v/>
      </c>
      <c r="AH2148" s="248" t="str">
        <f t="shared" si="338"/>
        <v/>
      </c>
      <c r="AI2148" s="249" t="str">
        <f t="shared" si="339"/>
        <v/>
      </c>
    </row>
    <row r="2149" spans="2:35" x14ac:dyDescent="0.3">
      <c r="B2149" s="94"/>
      <c r="C2149" s="95"/>
      <c r="D2149" s="95"/>
      <c r="E2149" s="95"/>
      <c r="F2149" s="94"/>
      <c r="G2149" s="145"/>
      <c r="H2149" s="245"/>
      <c r="I2149" s="211" t="str">
        <f>IF(D2149="Room AC (window/wall)",'Emission Factors'!$E$53,IF(D2149="Room AC (PTAC/PTHP)",H2149,IF(D2149="Residential AC",'Emission Factors'!$E$55,IF(D2149="Residential HP",H2149,IF(D2149="Commercial AC (&gt;=65k to &lt;135,000k Btu/hr)",'Emission Factors'!$E$57,IF(D2149="Commercial AC (&gt;=135,000k Btu/hr)",'Emission Factors'!$E$58,""))))))</f>
        <v/>
      </c>
      <c r="J2149" s="96"/>
      <c r="K2149" s="211" t="str">
        <f>IF(ISBLANK(J2149),"",VLOOKUP(J2149,'Emission Factors'!$C$81:$G$221,4,FALSE))</f>
        <v/>
      </c>
      <c r="L2149" s="210" t="str">
        <f>IF(D2149="Room AC (window/wall)",'Emission Factors'!$F$53,IF(D2149="Room AC (PTAC/PTHP)",'Emission Factors'!$F$54,IF(D2149="Residential AC",'Emission Factors'!$F$55,IF(D2149="Residential HP",'Emission Factors'!$F$56,IF(D2149="Commercial AC (&gt;=65k to &lt;135,000k Btu/hr)",'Emission Factors'!$F$57,IF(D2149="Commercial AC (&gt;=135,000k Btu/hr)",'Emission Factors'!$F$58,""))))))</f>
        <v/>
      </c>
      <c r="M2149" s="211" t="str">
        <f>IF(D2149="Room AC (window/wall)",'Emission Factors'!$G$53,IF(D2149="Room AC (PTAC/PTHP)",'Emission Factors'!$G$54,IF(D2149="Residential AC",'Emission Factors'!$G$55,IF(D2149="Residential HP",'Emission Factors'!$G$56,IF(D2149="Commercial AC (&gt;=65k to &lt;135,000k Btu/hr)",'Emission Factors'!$G$57,IF(D2149="Commercial AC (&gt;=135,000k Btu/hr)",'Emission Factors'!$G$58,""))))))</f>
        <v/>
      </c>
      <c r="N2149" s="96"/>
      <c r="O2149" s="209" t="str">
        <f>IF(ISBLANK(D2149),"",(IF(D2149="Room AC (window/wall)",'Emission Factors'!$C$53,IF(D2149="Room AC (PTAC/PTHP)",'Emission Factors'!$C$54,IF(D2149="Residential AC",'Emission Factors'!$C$55,IF(D2149="Residential HP",'Emission Factors'!$C$56,IF(D2149="Commercial AC (&gt;=65k to &lt;135,000k Btu/hr)",'Emission Factors'!$C$57,IF(D2149="Commercial AC (&gt;=135,000k Btu/hr)",'Emission Factors'!$C$58,""))))))))</f>
        <v/>
      </c>
      <c r="P2149" s="209" t="str">
        <f t="shared" si="330"/>
        <v/>
      </c>
      <c r="Q2149" s="95"/>
      <c r="R2149" s="256"/>
      <c r="S2149" s="256"/>
      <c r="T2149" s="96"/>
      <c r="U2149" s="211" t="str">
        <f>IF(Q2149="Room AC (window/wall)",'Emission Factors'!$E$53,IF(AND(Q2149="Room AC (PTAC/PTHP)",ISBLANK(T2149)),"Error",IF(AND(Q2149="Room AC (PTAC/PTHP)",T2149&gt;0),T2149,IF(Q2149="Residential AC",'Emission Factors'!$E$55,IF(AND(Q2149="Residential HP",ISBLANK(T2149)),"Error",IF(AND(Q2149="Residential HP",T2149&gt;0),T2149,IF(Q2149="Commercial AC (&gt;=65k to &lt;135,000k Btu/hr)",'Emission Factors'!$E$57,IF(Q2149="Commercial AC (&gt;=135,000k Btu/hr)",'Emission Factors'!$E$58,""))))))))</f>
        <v/>
      </c>
      <c r="V2149" s="95"/>
      <c r="W2149" s="211" t="str">
        <f>IF(ISBLANK(V2149),"",VLOOKUP(V2149,'Emission Factors'!$C$81:$G$221,4,FALSE))</f>
        <v/>
      </c>
      <c r="X2149" s="210" t="str">
        <f>IF(Q2149="Room AC (window/wall)",'Emission Factors'!$F$53,IF(Q2149="Room AC (PTAC/PTHP)",'Emission Factors'!$F$54,IF(Q2149="Residential AC",'Emission Factors'!$F$55,IF(Q2149="Residential HP",'Emission Factors'!$F$56,IF(Q2149="Commercial AC (&gt;=65k to &lt;135,000k Btu/hr)",'Emission Factors'!$F$57,IF(Q2149="Commercial AC (&gt;=135,000k Btu/hr)",'Emission Factors'!$F$58,""))))))</f>
        <v/>
      </c>
      <c r="Y2149" s="211" t="str">
        <f>IF(Q2149="Room AC (window/wall)",'Emission Factors'!$G$53,IF(Q2149="Room AC (PTAC/PTHP)",'Emission Factors'!$G$54,IF(Q2149="Residential AC",'Emission Factors'!$G$55,IF(Q2149="Residential HP",'Emission Factors'!$G$56,IF(Q2149="Commercial AC (&gt;=65k to &lt;135,000k Btu/hr)",'Emission Factors'!$G$57,IF(Q2149="Commercial AC (&gt;=135,000k Btu/hr)",'Emission Factors'!$G$58,""))))))</f>
        <v/>
      </c>
      <c r="Z2149" s="96"/>
      <c r="AA2149" s="97" t="str">
        <f t="shared" si="331"/>
        <v/>
      </c>
      <c r="AB2149" s="97" t="str">
        <f t="shared" si="332"/>
        <v/>
      </c>
      <c r="AC2149" s="246" t="str">
        <f t="shared" si="333"/>
        <v/>
      </c>
      <c r="AD2149" s="97" t="str">
        <f t="shared" si="334"/>
        <v/>
      </c>
      <c r="AE2149" s="97" t="str">
        <f t="shared" si="335"/>
        <v/>
      </c>
      <c r="AF2149" s="252" t="str">
        <f t="shared" si="336"/>
        <v/>
      </c>
      <c r="AG2149" s="254" t="str">
        <f t="shared" si="337"/>
        <v/>
      </c>
      <c r="AH2149" s="248" t="str">
        <f t="shared" si="338"/>
        <v/>
      </c>
      <c r="AI2149" s="249" t="str">
        <f t="shared" si="339"/>
        <v/>
      </c>
    </row>
    <row r="2150" spans="2:35" x14ac:dyDescent="0.3">
      <c r="B2150" s="94"/>
      <c r="C2150" s="95"/>
      <c r="D2150" s="95"/>
      <c r="E2150" s="95"/>
      <c r="F2150" s="94"/>
      <c r="G2150" s="145"/>
      <c r="H2150" s="245"/>
      <c r="I2150" s="211" t="str">
        <f>IF(D2150="Room AC (window/wall)",'Emission Factors'!$E$53,IF(D2150="Room AC (PTAC/PTHP)",H2150,IF(D2150="Residential AC",'Emission Factors'!$E$55,IF(D2150="Residential HP",H2150,IF(D2150="Commercial AC (&gt;=65k to &lt;135,000k Btu/hr)",'Emission Factors'!$E$57,IF(D2150="Commercial AC (&gt;=135,000k Btu/hr)",'Emission Factors'!$E$58,""))))))</f>
        <v/>
      </c>
      <c r="J2150" s="96"/>
      <c r="K2150" s="211" t="str">
        <f>IF(ISBLANK(J2150),"",VLOOKUP(J2150,'Emission Factors'!$C$81:$G$221,4,FALSE))</f>
        <v/>
      </c>
      <c r="L2150" s="210" t="str">
        <f>IF(D2150="Room AC (window/wall)",'Emission Factors'!$F$53,IF(D2150="Room AC (PTAC/PTHP)",'Emission Factors'!$F$54,IF(D2150="Residential AC",'Emission Factors'!$F$55,IF(D2150="Residential HP",'Emission Factors'!$F$56,IF(D2150="Commercial AC (&gt;=65k to &lt;135,000k Btu/hr)",'Emission Factors'!$F$57,IF(D2150="Commercial AC (&gt;=135,000k Btu/hr)",'Emission Factors'!$F$58,""))))))</f>
        <v/>
      </c>
      <c r="M2150" s="211" t="str">
        <f>IF(D2150="Room AC (window/wall)",'Emission Factors'!$G$53,IF(D2150="Room AC (PTAC/PTHP)",'Emission Factors'!$G$54,IF(D2150="Residential AC",'Emission Factors'!$G$55,IF(D2150="Residential HP",'Emission Factors'!$G$56,IF(D2150="Commercial AC (&gt;=65k to &lt;135,000k Btu/hr)",'Emission Factors'!$G$57,IF(D2150="Commercial AC (&gt;=135,000k Btu/hr)",'Emission Factors'!$G$58,""))))))</f>
        <v/>
      </c>
      <c r="N2150" s="96"/>
      <c r="O2150" s="209" t="str">
        <f>IF(ISBLANK(D2150),"",(IF(D2150="Room AC (window/wall)",'Emission Factors'!$C$53,IF(D2150="Room AC (PTAC/PTHP)",'Emission Factors'!$C$54,IF(D2150="Residential AC",'Emission Factors'!$C$55,IF(D2150="Residential HP",'Emission Factors'!$C$56,IF(D2150="Commercial AC (&gt;=65k to &lt;135,000k Btu/hr)",'Emission Factors'!$C$57,IF(D2150="Commercial AC (&gt;=135,000k Btu/hr)",'Emission Factors'!$C$58,""))))))))</f>
        <v/>
      </c>
      <c r="P2150" s="209" t="str">
        <f t="shared" si="330"/>
        <v/>
      </c>
      <c r="Q2150" s="95"/>
      <c r="R2150" s="256"/>
      <c r="S2150" s="256"/>
      <c r="T2150" s="96"/>
      <c r="U2150" s="211" t="str">
        <f>IF(Q2150="Room AC (window/wall)",'Emission Factors'!$E$53,IF(AND(Q2150="Room AC (PTAC/PTHP)",ISBLANK(T2150)),"Error",IF(AND(Q2150="Room AC (PTAC/PTHP)",T2150&gt;0),T2150,IF(Q2150="Residential AC",'Emission Factors'!$E$55,IF(AND(Q2150="Residential HP",ISBLANK(T2150)),"Error",IF(AND(Q2150="Residential HP",T2150&gt;0),T2150,IF(Q2150="Commercial AC (&gt;=65k to &lt;135,000k Btu/hr)",'Emission Factors'!$E$57,IF(Q2150="Commercial AC (&gt;=135,000k Btu/hr)",'Emission Factors'!$E$58,""))))))))</f>
        <v/>
      </c>
      <c r="V2150" s="95"/>
      <c r="W2150" s="211" t="str">
        <f>IF(ISBLANK(V2150),"",VLOOKUP(V2150,'Emission Factors'!$C$81:$G$221,4,FALSE))</f>
        <v/>
      </c>
      <c r="X2150" s="210" t="str">
        <f>IF(Q2150="Room AC (window/wall)",'Emission Factors'!$F$53,IF(Q2150="Room AC (PTAC/PTHP)",'Emission Factors'!$F$54,IF(Q2150="Residential AC",'Emission Factors'!$F$55,IF(Q2150="Residential HP",'Emission Factors'!$F$56,IF(Q2150="Commercial AC (&gt;=65k to &lt;135,000k Btu/hr)",'Emission Factors'!$F$57,IF(Q2150="Commercial AC (&gt;=135,000k Btu/hr)",'Emission Factors'!$F$58,""))))))</f>
        <v/>
      </c>
      <c r="Y2150" s="211" t="str">
        <f>IF(Q2150="Room AC (window/wall)",'Emission Factors'!$G$53,IF(Q2150="Room AC (PTAC/PTHP)",'Emission Factors'!$G$54,IF(Q2150="Residential AC",'Emission Factors'!$G$55,IF(Q2150="Residential HP",'Emission Factors'!$G$56,IF(Q2150="Commercial AC (&gt;=65k to &lt;135,000k Btu/hr)",'Emission Factors'!$G$57,IF(Q2150="Commercial AC (&gt;=135,000k Btu/hr)",'Emission Factors'!$G$58,""))))))</f>
        <v/>
      </c>
      <c r="Z2150" s="96"/>
      <c r="AA2150" s="97" t="str">
        <f t="shared" si="331"/>
        <v/>
      </c>
      <c r="AB2150" s="97" t="str">
        <f t="shared" si="332"/>
        <v/>
      </c>
      <c r="AC2150" s="246" t="str">
        <f t="shared" si="333"/>
        <v/>
      </c>
      <c r="AD2150" s="97" t="str">
        <f t="shared" si="334"/>
        <v/>
      </c>
      <c r="AE2150" s="97" t="str">
        <f t="shared" si="335"/>
        <v/>
      </c>
      <c r="AF2150" s="252" t="str">
        <f t="shared" si="336"/>
        <v/>
      </c>
      <c r="AG2150" s="254" t="str">
        <f t="shared" si="337"/>
        <v/>
      </c>
      <c r="AH2150" s="248" t="str">
        <f t="shared" si="338"/>
        <v/>
      </c>
      <c r="AI2150" s="249" t="str">
        <f t="shared" si="339"/>
        <v/>
      </c>
    </row>
    <row r="2151" spans="2:35" x14ac:dyDescent="0.3">
      <c r="B2151" s="94"/>
      <c r="C2151" s="95"/>
      <c r="D2151" s="95"/>
      <c r="E2151" s="95"/>
      <c r="F2151" s="94"/>
      <c r="G2151" s="145"/>
      <c r="H2151" s="245"/>
      <c r="I2151" s="211" t="str">
        <f>IF(D2151="Room AC (window/wall)",'Emission Factors'!$E$53,IF(D2151="Room AC (PTAC/PTHP)",H2151,IF(D2151="Residential AC",'Emission Factors'!$E$55,IF(D2151="Residential HP",H2151,IF(D2151="Commercial AC (&gt;=65k to &lt;135,000k Btu/hr)",'Emission Factors'!$E$57,IF(D2151="Commercial AC (&gt;=135,000k Btu/hr)",'Emission Factors'!$E$58,""))))))</f>
        <v/>
      </c>
      <c r="J2151" s="96"/>
      <c r="K2151" s="211" t="str">
        <f>IF(ISBLANK(J2151),"",VLOOKUP(J2151,'Emission Factors'!$C$81:$G$221,4,FALSE))</f>
        <v/>
      </c>
      <c r="L2151" s="210" t="str">
        <f>IF(D2151="Room AC (window/wall)",'Emission Factors'!$F$53,IF(D2151="Room AC (PTAC/PTHP)",'Emission Factors'!$F$54,IF(D2151="Residential AC",'Emission Factors'!$F$55,IF(D2151="Residential HP",'Emission Factors'!$F$56,IF(D2151="Commercial AC (&gt;=65k to &lt;135,000k Btu/hr)",'Emission Factors'!$F$57,IF(D2151="Commercial AC (&gt;=135,000k Btu/hr)",'Emission Factors'!$F$58,""))))))</f>
        <v/>
      </c>
      <c r="M2151" s="211" t="str">
        <f>IF(D2151="Room AC (window/wall)",'Emission Factors'!$G$53,IF(D2151="Room AC (PTAC/PTHP)",'Emission Factors'!$G$54,IF(D2151="Residential AC",'Emission Factors'!$G$55,IF(D2151="Residential HP",'Emission Factors'!$G$56,IF(D2151="Commercial AC (&gt;=65k to &lt;135,000k Btu/hr)",'Emission Factors'!$G$57,IF(D2151="Commercial AC (&gt;=135,000k Btu/hr)",'Emission Factors'!$G$58,""))))))</f>
        <v/>
      </c>
      <c r="N2151" s="96"/>
      <c r="O2151" s="209" t="str">
        <f>IF(ISBLANK(D2151),"",(IF(D2151="Room AC (window/wall)",'Emission Factors'!$C$53,IF(D2151="Room AC (PTAC/PTHP)",'Emission Factors'!$C$54,IF(D2151="Residential AC",'Emission Factors'!$C$55,IF(D2151="Residential HP",'Emission Factors'!$C$56,IF(D2151="Commercial AC (&gt;=65k to &lt;135,000k Btu/hr)",'Emission Factors'!$C$57,IF(D2151="Commercial AC (&gt;=135,000k Btu/hr)",'Emission Factors'!$C$58,""))))))))</f>
        <v/>
      </c>
      <c r="P2151" s="209" t="str">
        <f t="shared" si="330"/>
        <v/>
      </c>
      <c r="Q2151" s="95"/>
      <c r="R2151" s="256"/>
      <c r="S2151" s="256"/>
      <c r="T2151" s="96"/>
      <c r="U2151" s="211" t="str">
        <f>IF(Q2151="Room AC (window/wall)",'Emission Factors'!$E$53,IF(AND(Q2151="Room AC (PTAC/PTHP)",ISBLANK(T2151)),"Error",IF(AND(Q2151="Room AC (PTAC/PTHP)",T2151&gt;0),T2151,IF(Q2151="Residential AC",'Emission Factors'!$E$55,IF(AND(Q2151="Residential HP",ISBLANK(T2151)),"Error",IF(AND(Q2151="Residential HP",T2151&gt;0),T2151,IF(Q2151="Commercial AC (&gt;=65k to &lt;135,000k Btu/hr)",'Emission Factors'!$E$57,IF(Q2151="Commercial AC (&gt;=135,000k Btu/hr)",'Emission Factors'!$E$58,""))))))))</f>
        <v/>
      </c>
      <c r="V2151" s="95"/>
      <c r="W2151" s="211" t="str">
        <f>IF(ISBLANK(V2151),"",VLOOKUP(V2151,'Emission Factors'!$C$81:$G$221,4,FALSE))</f>
        <v/>
      </c>
      <c r="X2151" s="210" t="str">
        <f>IF(Q2151="Room AC (window/wall)",'Emission Factors'!$F$53,IF(Q2151="Room AC (PTAC/PTHP)",'Emission Factors'!$F$54,IF(Q2151="Residential AC",'Emission Factors'!$F$55,IF(Q2151="Residential HP",'Emission Factors'!$F$56,IF(Q2151="Commercial AC (&gt;=65k to &lt;135,000k Btu/hr)",'Emission Factors'!$F$57,IF(Q2151="Commercial AC (&gt;=135,000k Btu/hr)",'Emission Factors'!$F$58,""))))))</f>
        <v/>
      </c>
      <c r="Y2151" s="211" t="str">
        <f>IF(Q2151="Room AC (window/wall)",'Emission Factors'!$G$53,IF(Q2151="Room AC (PTAC/PTHP)",'Emission Factors'!$G$54,IF(Q2151="Residential AC",'Emission Factors'!$G$55,IF(Q2151="Residential HP",'Emission Factors'!$G$56,IF(Q2151="Commercial AC (&gt;=65k to &lt;135,000k Btu/hr)",'Emission Factors'!$G$57,IF(Q2151="Commercial AC (&gt;=135,000k Btu/hr)",'Emission Factors'!$G$58,""))))))</f>
        <v/>
      </c>
      <c r="Z2151" s="96"/>
      <c r="AA2151" s="97" t="str">
        <f t="shared" si="331"/>
        <v/>
      </c>
      <c r="AB2151" s="97" t="str">
        <f t="shared" si="332"/>
        <v/>
      </c>
      <c r="AC2151" s="246" t="str">
        <f t="shared" si="333"/>
        <v/>
      </c>
      <c r="AD2151" s="97" t="str">
        <f t="shared" si="334"/>
        <v/>
      </c>
      <c r="AE2151" s="97" t="str">
        <f t="shared" si="335"/>
        <v/>
      </c>
      <c r="AF2151" s="252" t="str">
        <f t="shared" si="336"/>
        <v/>
      </c>
      <c r="AG2151" s="254" t="str">
        <f t="shared" si="337"/>
        <v/>
      </c>
      <c r="AH2151" s="248" t="str">
        <f t="shared" si="338"/>
        <v/>
      </c>
      <c r="AI2151" s="249" t="str">
        <f t="shared" si="339"/>
        <v/>
      </c>
    </row>
    <row r="2152" spans="2:35" x14ac:dyDescent="0.3">
      <c r="B2152" s="94"/>
      <c r="C2152" s="95"/>
      <c r="D2152" s="95"/>
      <c r="E2152" s="95"/>
      <c r="F2152" s="94"/>
      <c r="G2152" s="145"/>
      <c r="H2152" s="245"/>
      <c r="I2152" s="211" t="str">
        <f>IF(D2152="Room AC (window/wall)",'Emission Factors'!$E$53,IF(D2152="Room AC (PTAC/PTHP)",H2152,IF(D2152="Residential AC",'Emission Factors'!$E$55,IF(D2152="Residential HP",H2152,IF(D2152="Commercial AC (&gt;=65k to &lt;135,000k Btu/hr)",'Emission Factors'!$E$57,IF(D2152="Commercial AC (&gt;=135,000k Btu/hr)",'Emission Factors'!$E$58,""))))))</f>
        <v/>
      </c>
      <c r="J2152" s="96"/>
      <c r="K2152" s="211" t="str">
        <f>IF(ISBLANK(J2152),"",VLOOKUP(J2152,'Emission Factors'!$C$81:$G$221,4,FALSE))</f>
        <v/>
      </c>
      <c r="L2152" s="210" t="str">
        <f>IF(D2152="Room AC (window/wall)",'Emission Factors'!$F$53,IF(D2152="Room AC (PTAC/PTHP)",'Emission Factors'!$F$54,IF(D2152="Residential AC",'Emission Factors'!$F$55,IF(D2152="Residential HP",'Emission Factors'!$F$56,IF(D2152="Commercial AC (&gt;=65k to &lt;135,000k Btu/hr)",'Emission Factors'!$F$57,IF(D2152="Commercial AC (&gt;=135,000k Btu/hr)",'Emission Factors'!$F$58,""))))))</f>
        <v/>
      </c>
      <c r="M2152" s="211" t="str">
        <f>IF(D2152="Room AC (window/wall)",'Emission Factors'!$G$53,IF(D2152="Room AC (PTAC/PTHP)",'Emission Factors'!$G$54,IF(D2152="Residential AC",'Emission Factors'!$G$55,IF(D2152="Residential HP",'Emission Factors'!$G$56,IF(D2152="Commercial AC (&gt;=65k to &lt;135,000k Btu/hr)",'Emission Factors'!$G$57,IF(D2152="Commercial AC (&gt;=135,000k Btu/hr)",'Emission Factors'!$G$58,""))))))</f>
        <v/>
      </c>
      <c r="N2152" s="96"/>
      <c r="O2152" s="209" t="str">
        <f>IF(ISBLANK(D2152),"",(IF(D2152="Room AC (window/wall)",'Emission Factors'!$C$53,IF(D2152="Room AC (PTAC/PTHP)",'Emission Factors'!$C$54,IF(D2152="Residential AC",'Emission Factors'!$C$55,IF(D2152="Residential HP",'Emission Factors'!$C$56,IF(D2152="Commercial AC (&gt;=65k to &lt;135,000k Btu/hr)",'Emission Factors'!$C$57,IF(D2152="Commercial AC (&gt;=135,000k Btu/hr)",'Emission Factors'!$C$58,""))))))))</f>
        <v/>
      </c>
      <c r="P2152" s="209" t="str">
        <f t="shared" si="330"/>
        <v/>
      </c>
      <c r="Q2152" s="95"/>
      <c r="R2152" s="256"/>
      <c r="S2152" s="256"/>
      <c r="T2152" s="96"/>
      <c r="U2152" s="211" t="str">
        <f>IF(Q2152="Room AC (window/wall)",'Emission Factors'!$E$53,IF(AND(Q2152="Room AC (PTAC/PTHP)",ISBLANK(T2152)),"Error",IF(AND(Q2152="Room AC (PTAC/PTHP)",T2152&gt;0),T2152,IF(Q2152="Residential AC",'Emission Factors'!$E$55,IF(AND(Q2152="Residential HP",ISBLANK(T2152)),"Error",IF(AND(Q2152="Residential HP",T2152&gt;0),T2152,IF(Q2152="Commercial AC (&gt;=65k to &lt;135,000k Btu/hr)",'Emission Factors'!$E$57,IF(Q2152="Commercial AC (&gt;=135,000k Btu/hr)",'Emission Factors'!$E$58,""))))))))</f>
        <v/>
      </c>
      <c r="V2152" s="95"/>
      <c r="W2152" s="211" t="str">
        <f>IF(ISBLANK(V2152),"",VLOOKUP(V2152,'Emission Factors'!$C$81:$G$221,4,FALSE))</f>
        <v/>
      </c>
      <c r="X2152" s="210" t="str">
        <f>IF(Q2152="Room AC (window/wall)",'Emission Factors'!$F$53,IF(Q2152="Room AC (PTAC/PTHP)",'Emission Factors'!$F$54,IF(Q2152="Residential AC",'Emission Factors'!$F$55,IF(Q2152="Residential HP",'Emission Factors'!$F$56,IF(Q2152="Commercial AC (&gt;=65k to &lt;135,000k Btu/hr)",'Emission Factors'!$F$57,IF(Q2152="Commercial AC (&gt;=135,000k Btu/hr)",'Emission Factors'!$F$58,""))))))</f>
        <v/>
      </c>
      <c r="Y2152" s="211" t="str">
        <f>IF(Q2152="Room AC (window/wall)",'Emission Factors'!$G$53,IF(Q2152="Room AC (PTAC/PTHP)",'Emission Factors'!$G$54,IF(Q2152="Residential AC",'Emission Factors'!$G$55,IF(Q2152="Residential HP",'Emission Factors'!$G$56,IF(Q2152="Commercial AC (&gt;=65k to &lt;135,000k Btu/hr)",'Emission Factors'!$G$57,IF(Q2152="Commercial AC (&gt;=135,000k Btu/hr)",'Emission Factors'!$G$58,""))))))</f>
        <v/>
      </c>
      <c r="Z2152" s="96"/>
      <c r="AA2152" s="97" t="str">
        <f t="shared" si="331"/>
        <v/>
      </c>
      <c r="AB2152" s="97" t="str">
        <f t="shared" si="332"/>
        <v/>
      </c>
      <c r="AC2152" s="246" t="str">
        <f t="shared" si="333"/>
        <v/>
      </c>
      <c r="AD2152" s="97" t="str">
        <f t="shared" si="334"/>
        <v/>
      </c>
      <c r="AE2152" s="97" t="str">
        <f t="shared" si="335"/>
        <v/>
      </c>
      <c r="AF2152" s="252" t="str">
        <f t="shared" si="336"/>
        <v/>
      </c>
      <c r="AG2152" s="254" t="str">
        <f t="shared" si="337"/>
        <v/>
      </c>
      <c r="AH2152" s="248" t="str">
        <f t="shared" si="338"/>
        <v/>
      </c>
      <c r="AI2152" s="249" t="str">
        <f t="shared" si="339"/>
        <v/>
      </c>
    </row>
    <row r="2153" spans="2:35" x14ac:dyDescent="0.3">
      <c r="B2153" s="94"/>
      <c r="C2153" s="95"/>
      <c r="D2153" s="95"/>
      <c r="E2153" s="95"/>
      <c r="F2153" s="94"/>
      <c r="G2153" s="145"/>
      <c r="H2153" s="245"/>
      <c r="I2153" s="211" t="str">
        <f>IF(D2153="Room AC (window/wall)",'Emission Factors'!$E$53,IF(D2153="Room AC (PTAC/PTHP)",H2153,IF(D2153="Residential AC",'Emission Factors'!$E$55,IF(D2153="Residential HP",H2153,IF(D2153="Commercial AC (&gt;=65k to &lt;135,000k Btu/hr)",'Emission Factors'!$E$57,IF(D2153="Commercial AC (&gt;=135,000k Btu/hr)",'Emission Factors'!$E$58,""))))))</f>
        <v/>
      </c>
      <c r="J2153" s="96"/>
      <c r="K2153" s="211" t="str">
        <f>IF(ISBLANK(J2153),"",VLOOKUP(J2153,'Emission Factors'!$C$81:$G$221,4,FALSE))</f>
        <v/>
      </c>
      <c r="L2153" s="210" t="str">
        <f>IF(D2153="Room AC (window/wall)",'Emission Factors'!$F$53,IF(D2153="Room AC (PTAC/PTHP)",'Emission Factors'!$F$54,IF(D2153="Residential AC",'Emission Factors'!$F$55,IF(D2153="Residential HP",'Emission Factors'!$F$56,IF(D2153="Commercial AC (&gt;=65k to &lt;135,000k Btu/hr)",'Emission Factors'!$F$57,IF(D2153="Commercial AC (&gt;=135,000k Btu/hr)",'Emission Factors'!$F$58,""))))))</f>
        <v/>
      </c>
      <c r="M2153" s="211" t="str">
        <f>IF(D2153="Room AC (window/wall)",'Emission Factors'!$G$53,IF(D2153="Room AC (PTAC/PTHP)",'Emission Factors'!$G$54,IF(D2153="Residential AC",'Emission Factors'!$G$55,IF(D2153="Residential HP",'Emission Factors'!$G$56,IF(D2153="Commercial AC (&gt;=65k to &lt;135,000k Btu/hr)",'Emission Factors'!$G$57,IF(D2153="Commercial AC (&gt;=135,000k Btu/hr)",'Emission Factors'!$G$58,""))))))</f>
        <v/>
      </c>
      <c r="N2153" s="96"/>
      <c r="O2153" s="209" t="str">
        <f>IF(ISBLANK(D2153),"",(IF(D2153="Room AC (window/wall)",'Emission Factors'!$C$53,IF(D2153="Room AC (PTAC/PTHP)",'Emission Factors'!$C$54,IF(D2153="Residential AC",'Emission Factors'!$C$55,IF(D2153="Residential HP",'Emission Factors'!$C$56,IF(D2153="Commercial AC (&gt;=65k to &lt;135,000k Btu/hr)",'Emission Factors'!$C$57,IF(D2153="Commercial AC (&gt;=135,000k Btu/hr)",'Emission Factors'!$C$58,""))))))))</f>
        <v/>
      </c>
      <c r="P2153" s="209" t="str">
        <f t="shared" si="330"/>
        <v/>
      </c>
      <c r="Q2153" s="95"/>
      <c r="R2153" s="256"/>
      <c r="S2153" s="256"/>
      <c r="T2153" s="96"/>
      <c r="U2153" s="211" t="str">
        <f>IF(Q2153="Room AC (window/wall)",'Emission Factors'!$E$53,IF(AND(Q2153="Room AC (PTAC/PTHP)",ISBLANK(T2153)),"Error",IF(AND(Q2153="Room AC (PTAC/PTHP)",T2153&gt;0),T2153,IF(Q2153="Residential AC",'Emission Factors'!$E$55,IF(AND(Q2153="Residential HP",ISBLANK(T2153)),"Error",IF(AND(Q2153="Residential HP",T2153&gt;0),T2153,IF(Q2153="Commercial AC (&gt;=65k to &lt;135,000k Btu/hr)",'Emission Factors'!$E$57,IF(Q2153="Commercial AC (&gt;=135,000k Btu/hr)",'Emission Factors'!$E$58,""))))))))</f>
        <v/>
      </c>
      <c r="V2153" s="95"/>
      <c r="W2153" s="211" t="str">
        <f>IF(ISBLANK(V2153),"",VLOOKUP(V2153,'Emission Factors'!$C$81:$G$221,4,FALSE))</f>
        <v/>
      </c>
      <c r="X2153" s="210" t="str">
        <f>IF(Q2153="Room AC (window/wall)",'Emission Factors'!$F$53,IF(Q2153="Room AC (PTAC/PTHP)",'Emission Factors'!$F$54,IF(Q2153="Residential AC",'Emission Factors'!$F$55,IF(Q2153="Residential HP",'Emission Factors'!$F$56,IF(Q2153="Commercial AC (&gt;=65k to &lt;135,000k Btu/hr)",'Emission Factors'!$F$57,IF(Q2153="Commercial AC (&gt;=135,000k Btu/hr)",'Emission Factors'!$F$58,""))))))</f>
        <v/>
      </c>
      <c r="Y2153" s="211" t="str">
        <f>IF(Q2153="Room AC (window/wall)",'Emission Factors'!$G$53,IF(Q2153="Room AC (PTAC/PTHP)",'Emission Factors'!$G$54,IF(Q2153="Residential AC",'Emission Factors'!$G$55,IF(Q2153="Residential HP",'Emission Factors'!$G$56,IF(Q2153="Commercial AC (&gt;=65k to &lt;135,000k Btu/hr)",'Emission Factors'!$G$57,IF(Q2153="Commercial AC (&gt;=135,000k Btu/hr)",'Emission Factors'!$G$58,""))))))</f>
        <v/>
      </c>
      <c r="Z2153" s="96"/>
      <c r="AA2153" s="97" t="str">
        <f t="shared" si="331"/>
        <v/>
      </c>
      <c r="AB2153" s="97" t="str">
        <f t="shared" si="332"/>
        <v/>
      </c>
      <c r="AC2153" s="246" t="str">
        <f t="shared" si="333"/>
        <v/>
      </c>
      <c r="AD2153" s="97" t="str">
        <f t="shared" si="334"/>
        <v/>
      </c>
      <c r="AE2153" s="97" t="str">
        <f t="shared" si="335"/>
        <v/>
      </c>
      <c r="AF2153" s="252" t="str">
        <f t="shared" si="336"/>
        <v/>
      </c>
      <c r="AG2153" s="254" t="str">
        <f t="shared" si="337"/>
        <v/>
      </c>
      <c r="AH2153" s="248" t="str">
        <f t="shared" si="338"/>
        <v/>
      </c>
      <c r="AI2153" s="249" t="str">
        <f t="shared" si="339"/>
        <v/>
      </c>
    </row>
    <row r="2154" spans="2:35" x14ac:dyDescent="0.3">
      <c r="B2154" s="94"/>
      <c r="C2154" s="95"/>
      <c r="D2154" s="95"/>
      <c r="E2154" s="95"/>
      <c r="F2154" s="94"/>
      <c r="G2154" s="145"/>
      <c r="H2154" s="245"/>
      <c r="I2154" s="211" t="str">
        <f>IF(D2154="Room AC (window/wall)",'Emission Factors'!$E$53,IF(D2154="Room AC (PTAC/PTHP)",H2154,IF(D2154="Residential AC",'Emission Factors'!$E$55,IF(D2154="Residential HP",H2154,IF(D2154="Commercial AC (&gt;=65k to &lt;135,000k Btu/hr)",'Emission Factors'!$E$57,IF(D2154="Commercial AC (&gt;=135,000k Btu/hr)",'Emission Factors'!$E$58,""))))))</f>
        <v/>
      </c>
      <c r="J2154" s="96"/>
      <c r="K2154" s="211" t="str">
        <f>IF(ISBLANK(J2154),"",VLOOKUP(J2154,'Emission Factors'!$C$81:$G$221,4,FALSE))</f>
        <v/>
      </c>
      <c r="L2154" s="210" t="str">
        <f>IF(D2154="Room AC (window/wall)",'Emission Factors'!$F$53,IF(D2154="Room AC (PTAC/PTHP)",'Emission Factors'!$F$54,IF(D2154="Residential AC",'Emission Factors'!$F$55,IF(D2154="Residential HP",'Emission Factors'!$F$56,IF(D2154="Commercial AC (&gt;=65k to &lt;135,000k Btu/hr)",'Emission Factors'!$F$57,IF(D2154="Commercial AC (&gt;=135,000k Btu/hr)",'Emission Factors'!$F$58,""))))))</f>
        <v/>
      </c>
      <c r="M2154" s="211" t="str">
        <f>IF(D2154="Room AC (window/wall)",'Emission Factors'!$G$53,IF(D2154="Room AC (PTAC/PTHP)",'Emission Factors'!$G$54,IF(D2154="Residential AC",'Emission Factors'!$G$55,IF(D2154="Residential HP",'Emission Factors'!$G$56,IF(D2154="Commercial AC (&gt;=65k to &lt;135,000k Btu/hr)",'Emission Factors'!$G$57,IF(D2154="Commercial AC (&gt;=135,000k Btu/hr)",'Emission Factors'!$G$58,""))))))</f>
        <v/>
      </c>
      <c r="N2154" s="96"/>
      <c r="O2154" s="209" t="str">
        <f>IF(ISBLANK(D2154),"",(IF(D2154="Room AC (window/wall)",'Emission Factors'!$C$53,IF(D2154="Room AC (PTAC/PTHP)",'Emission Factors'!$C$54,IF(D2154="Residential AC",'Emission Factors'!$C$55,IF(D2154="Residential HP",'Emission Factors'!$C$56,IF(D2154="Commercial AC (&gt;=65k to &lt;135,000k Btu/hr)",'Emission Factors'!$C$57,IF(D2154="Commercial AC (&gt;=135,000k Btu/hr)",'Emission Factors'!$C$58,""))))))))</f>
        <v/>
      </c>
      <c r="P2154" s="209" t="str">
        <f t="shared" si="330"/>
        <v/>
      </c>
      <c r="Q2154" s="95"/>
      <c r="R2154" s="256"/>
      <c r="S2154" s="256"/>
      <c r="T2154" s="96"/>
      <c r="U2154" s="211" t="str">
        <f>IF(Q2154="Room AC (window/wall)",'Emission Factors'!$E$53,IF(AND(Q2154="Room AC (PTAC/PTHP)",ISBLANK(T2154)),"Error",IF(AND(Q2154="Room AC (PTAC/PTHP)",T2154&gt;0),T2154,IF(Q2154="Residential AC",'Emission Factors'!$E$55,IF(AND(Q2154="Residential HP",ISBLANK(T2154)),"Error",IF(AND(Q2154="Residential HP",T2154&gt;0),T2154,IF(Q2154="Commercial AC (&gt;=65k to &lt;135,000k Btu/hr)",'Emission Factors'!$E$57,IF(Q2154="Commercial AC (&gt;=135,000k Btu/hr)",'Emission Factors'!$E$58,""))))))))</f>
        <v/>
      </c>
      <c r="V2154" s="95"/>
      <c r="W2154" s="211" t="str">
        <f>IF(ISBLANK(V2154),"",VLOOKUP(V2154,'Emission Factors'!$C$81:$G$221,4,FALSE))</f>
        <v/>
      </c>
      <c r="X2154" s="210" t="str">
        <f>IF(Q2154="Room AC (window/wall)",'Emission Factors'!$F$53,IF(Q2154="Room AC (PTAC/PTHP)",'Emission Factors'!$F$54,IF(Q2154="Residential AC",'Emission Factors'!$F$55,IF(Q2154="Residential HP",'Emission Factors'!$F$56,IF(Q2154="Commercial AC (&gt;=65k to &lt;135,000k Btu/hr)",'Emission Factors'!$F$57,IF(Q2154="Commercial AC (&gt;=135,000k Btu/hr)",'Emission Factors'!$F$58,""))))))</f>
        <v/>
      </c>
      <c r="Y2154" s="211" t="str">
        <f>IF(Q2154="Room AC (window/wall)",'Emission Factors'!$G$53,IF(Q2154="Room AC (PTAC/PTHP)",'Emission Factors'!$G$54,IF(Q2154="Residential AC",'Emission Factors'!$G$55,IF(Q2154="Residential HP",'Emission Factors'!$G$56,IF(Q2154="Commercial AC (&gt;=65k to &lt;135,000k Btu/hr)",'Emission Factors'!$G$57,IF(Q2154="Commercial AC (&gt;=135,000k Btu/hr)",'Emission Factors'!$G$58,""))))))</f>
        <v/>
      </c>
      <c r="Z2154" s="96"/>
      <c r="AA2154" s="97" t="str">
        <f t="shared" si="331"/>
        <v/>
      </c>
      <c r="AB2154" s="97" t="str">
        <f t="shared" si="332"/>
        <v/>
      </c>
      <c r="AC2154" s="246" t="str">
        <f t="shared" si="333"/>
        <v/>
      </c>
      <c r="AD2154" s="97" t="str">
        <f t="shared" si="334"/>
        <v/>
      </c>
      <c r="AE2154" s="97" t="str">
        <f t="shared" si="335"/>
        <v/>
      </c>
      <c r="AF2154" s="252" t="str">
        <f t="shared" si="336"/>
        <v/>
      </c>
      <c r="AG2154" s="254" t="str">
        <f t="shared" si="337"/>
        <v/>
      </c>
      <c r="AH2154" s="248" t="str">
        <f t="shared" si="338"/>
        <v/>
      </c>
      <c r="AI2154" s="249" t="str">
        <f t="shared" si="339"/>
        <v/>
      </c>
    </row>
    <row r="2155" spans="2:35" x14ac:dyDescent="0.3">
      <c r="B2155" s="94"/>
      <c r="C2155" s="95"/>
      <c r="D2155" s="95"/>
      <c r="E2155" s="95"/>
      <c r="F2155" s="94"/>
      <c r="G2155" s="145"/>
      <c r="H2155" s="245"/>
      <c r="I2155" s="211" t="str">
        <f>IF(D2155="Room AC (window/wall)",'Emission Factors'!$E$53,IF(D2155="Room AC (PTAC/PTHP)",H2155,IF(D2155="Residential AC",'Emission Factors'!$E$55,IF(D2155="Residential HP",H2155,IF(D2155="Commercial AC (&gt;=65k to &lt;135,000k Btu/hr)",'Emission Factors'!$E$57,IF(D2155="Commercial AC (&gt;=135,000k Btu/hr)",'Emission Factors'!$E$58,""))))))</f>
        <v/>
      </c>
      <c r="J2155" s="96"/>
      <c r="K2155" s="211" t="str">
        <f>IF(ISBLANK(J2155),"",VLOOKUP(J2155,'Emission Factors'!$C$81:$G$221,4,FALSE))</f>
        <v/>
      </c>
      <c r="L2155" s="210" t="str">
        <f>IF(D2155="Room AC (window/wall)",'Emission Factors'!$F$53,IF(D2155="Room AC (PTAC/PTHP)",'Emission Factors'!$F$54,IF(D2155="Residential AC",'Emission Factors'!$F$55,IF(D2155="Residential HP",'Emission Factors'!$F$56,IF(D2155="Commercial AC (&gt;=65k to &lt;135,000k Btu/hr)",'Emission Factors'!$F$57,IF(D2155="Commercial AC (&gt;=135,000k Btu/hr)",'Emission Factors'!$F$58,""))))))</f>
        <v/>
      </c>
      <c r="M2155" s="211" t="str">
        <f>IF(D2155="Room AC (window/wall)",'Emission Factors'!$G$53,IF(D2155="Room AC (PTAC/PTHP)",'Emission Factors'!$G$54,IF(D2155="Residential AC",'Emission Factors'!$G$55,IF(D2155="Residential HP",'Emission Factors'!$G$56,IF(D2155="Commercial AC (&gt;=65k to &lt;135,000k Btu/hr)",'Emission Factors'!$G$57,IF(D2155="Commercial AC (&gt;=135,000k Btu/hr)",'Emission Factors'!$G$58,""))))))</f>
        <v/>
      </c>
      <c r="N2155" s="96"/>
      <c r="O2155" s="209" t="str">
        <f>IF(ISBLANK(D2155),"",(IF(D2155="Room AC (window/wall)",'Emission Factors'!$C$53,IF(D2155="Room AC (PTAC/PTHP)",'Emission Factors'!$C$54,IF(D2155="Residential AC",'Emission Factors'!$C$55,IF(D2155="Residential HP",'Emission Factors'!$C$56,IF(D2155="Commercial AC (&gt;=65k to &lt;135,000k Btu/hr)",'Emission Factors'!$C$57,IF(D2155="Commercial AC (&gt;=135,000k Btu/hr)",'Emission Factors'!$C$58,""))))))))</f>
        <v/>
      </c>
      <c r="P2155" s="209" t="str">
        <f t="shared" si="330"/>
        <v/>
      </c>
      <c r="Q2155" s="95"/>
      <c r="R2155" s="256"/>
      <c r="S2155" s="256"/>
      <c r="T2155" s="96"/>
      <c r="U2155" s="211" t="str">
        <f>IF(Q2155="Room AC (window/wall)",'Emission Factors'!$E$53,IF(AND(Q2155="Room AC (PTAC/PTHP)",ISBLANK(T2155)),"Error",IF(AND(Q2155="Room AC (PTAC/PTHP)",T2155&gt;0),T2155,IF(Q2155="Residential AC",'Emission Factors'!$E$55,IF(AND(Q2155="Residential HP",ISBLANK(T2155)),"Error",IF(AND(Q2155="Residential HP",T2155&gt;0),T2155,IF(Q2155="Commercial AC (&gt;=65k to &lt;135,000k Btu/hr)",'Emission Factors'!$E$57,IF(Q2155="Commercial AC (&gt;=135,000k Btu/hr)",'Emission Factors'!$E$58,""))))))))</f>
        <v/>
      </c>
      <c r="V2155" s="95"/>
      <c r="W2155" s="211" t="str">
        <f>IF(ISBLANK(V2155),"",VLOOKUP(V2155,'Emission Factors'!$C$81:$G$221,4,FALSE))</f>
        <v/>
      </c>
      <c r="X2155" s="210" t="str">
        <f>IF(Q2155="Room AC (window/wall)",'Emission Factors'!$F$53,IF(Q2155="Room AC (PTAC/PTHP)",'Emission Factors'!$F$54,IF(Q2155="Residential AC",'Emission Factors'!$F$55,IF(Q2155="Residential HP",'Emission Factors'!$F$56,IF(Q2155="Commercial AC (&gt;=65k to &lt;135,000k Btu/hr)",'Emission Factors'!$F$57,IF(Q2155="Commercial AC (&gt;=135,000k Btu/hr)",'Emission Factors'!$F$58,""))))))</f>
        <v/>
      </c>
      <c r="Y2155" s="211" t="str">
        <f>IF(Q2155="Room AC (window/wall)",'Emission Factors'!$G$53,IF(Q2155="Room AC (PTAC/PTHP)",'Emission Factors'!$G$54,IF(Q2155="Residential AC",'Emission Factors'!$G$55,IF(Q2155="Residential HP",'Emission Factors'!$G$56,IF(Q2155="Commercial AC (&gt;=65k to &lt;135,000k Btu/hr)",'Emission Factors'!$G$57,IF(Q2155="Commercial AC (&gt;=135,000k Btu/hr)",'Emission Factors'!$G$58,""))))))</f>
        <v/>
      </c>
      <c r="Z2155" s="96"/>
      <c r="AA2155" s="97" t="str">
        <f t="shared" si="331"/>
        <v/>
      </c>
      <c r="AB2155" s="97" t="str">
        <f t="shared" si="332"/>
        <v/>
      </c>
      <c r="AC2155" s="246" t="str">
        <f t="shared" si="333"/>
        <v/>
      </c>
      <c r="AD2155" s="97" t="str">
        <f t="shared" si="334"/>
        <v/>
      </c>
      <c r="AE2155" s="97" t="str">
        <f t="shared" si="335"/>
        <v/>
      </c>
      <c r="AF2155" s="252" t="str">
        <f t="shared" si="336"/>
        <v/>
      </c>
      <c r="AG2155" s="254" t="str">
        <f t="shared" si="337"/>
        <v/>
      </c>
      <c r="AH2155" s="248" t="str">
        <f t="shared" si="338"/>
        <v/>
      </c>
      <c r="AI2155" s="249" t="str">
        <f t="shared" si="339"/>
        <v/>
      </c>
    </row>
    <row r="2156" spans="2:35" x14ac:dyDescent="0.3">
      <c r="B2156" s="94"/>
      <c r="C2156" s="95"/>
      <c r="D2156" s="95"/>
      <c r="E2156" s="95"/>
      <c r="F2156" s="94"/>
      <c r="G2156" s="145"/>
      <c r="H2156" s="245"/>
      <c r="I2156" s="211" t="str">
        <f>IF(D2156="Room AC (window/wall)",'Emission Factors'!$E$53,IF(D2156="Room AC (PTAC/PTHP)",H2156,IF(D2156="Residential AC",'Emission Factors'!$E$55,IF(D2156="Residential HP",H2156,IF(D2156="Commercial AC (&gt;=65k to &lt;135,000k Btu/hr)",'Emission Factors'!$E$57,IF(D2156="Commercial AC (&gt;=135,000k Btu/hr)",'Emission Factors'!$E$58,""))))))</f>
        <v/>
      </c>
      <c r="J2156" s="96"/>
      <c r="K2156" s="211" t="str">
        <f>IF(ISBLANK(J2156),"",VLOOKUP(J2156,'Emission Factors'!$C$81:$G$221,4,FALSE))</f>
        <v/>
      </c>
      <c r="L2156" s="210" t="str">
        <f>IF(D2156="Room AC (window/wall)",'Emission Factors'!$F$53,IF(D2156="Room AC (PTAC/PTHP)",'Emission Factors'!$F$54,IF(D2156="Residential AC",'Emission Factors'!$F$55,IF(D2156="Residential HP",'Emission Factors'!$F$56,IF(D2156="Commercial AC (&gt;=65k to &lt;135,000k Btu/hr)",'Emission Factors'!$F$57,IF(D2156="Commercial AC (&gt;=135,000k Btu/hr)",'Emission Factors'!$F$58,""))))))</f>
        <v/>
      </c>
      <c r="M2156" s="211" t="str">
        <f>IF(D2156="Room AC (window/wall)",'Emission Factors'!$G$53,IF(D2156="Room AC (PTAC/PTHP)",'Emission Factors'!$G$54,IF(D2156="Residential AC",'Emission Factors'!$G$55,IF(D2156="Residential HP",'Emission Factors'!$G$56,IF(D2156="Commercial AC (&gt;=65k to &lt;135,000k Btu/hr)",'Emission Factors'!$G$57,IF(D2156="Commercial AC (&gt;=135,000k Btu/hr)",'Emission Factors'!$G$58,""))))))</f>
        <v/>
      </c>
      <c r="N2156" s="96"/>
      <c r="O2156" s="209" t="str">
        <f>IF(ISBLANK(D2156),"",(IF(D2156="Room AC (window/wall)",'Emission Factors'!$C$53,IF(D2156="Room AC (PTAC/PTHP)",'Emission Factors'!$C$54,IF(D2156="Residential AC",'Emission Factors'!$C$55,IF(D2156="Residential HP",'Emission Factors'!$C$56,IF(D2156="Commercial AC (&gt;=65k to &lt;135,000k Btu/hr)",'Emission Factors'!$C$57,IF(D2156="Commercial AC (&gt;=135,000k Btu/hr)",'Emission Factors'!$C$58,""))))))))</f>
        <v/>
      </c>
      <c r="P2156" s="209" t="str">
        <f t="shared" si="330"/>
        <v/>
      </c>
      <c r="Q2156" s="95"/>
      <c r="R2156" s="256"/>
      <c r="S2156" s="256"/>
      <c r="T2156" s="96"/>
      <c r="U2156" s="211" t="str">
        <f>IF(Q2156="Room AC (window/wall)",'Emission Factors'!$E$53,IF(AND(Q2156="Room AC (PTAC/PTHP)",ISBLANK(T2156)),"Error",IF(AND(Q2156="Room AC (PTAC/PTHP)",T2156&gt;0),T2156,IF(Q2156="Residential AC",'Emission Factors'!$E$55,IF(AND(Q2156="Residential HP",ISBLANK(T2156)),"Error",IF(AND(Q2156="Residential HP",T2156&gt;0),T2156,IF(Q2156="Commercial AC (&gt;=65k to &lt;135,000k Btu/hr)",'Emission Factors'!$E$57,IF(Q2156="Commercial AC (&gt;=135,000k Btu/hr)",'Emission Factors'!$E$58,""))))))))</f>
        <v/>
      </c>
      <c r="V2156" s="95"/>
      <c r="W2156" s="211" t="str">
        <f>IF(ISBLANK(V2156),"",VLOOKUP(V2156,'Emission Factors'!$C$81:$G$221,4,FALSE))</f>
        <v/>
      </c>
      <c r="X2156" s="210" t="str">
        <f>IF(Q2156="Room AC (window/wall)",'Emission Factors'!$F$53,IF(Q2156="Room AC (PTAC/PTHP)",'Emission Factors'!$F$54,IF(Q2156="Residential AC",'Emission Factors'!$F$55,IF(Q2156="Residential HP",'Emission Factors'!$F$56,IF(Q2156="Commercial AC (&gt;=65k to &lt;135,000k Btu/hr)",'Emission Factors'!$F$57,IF(Q2156="Commercial AC (&gt;=135,000k Btu/hr)",'Emission Factors'!$F$58,""))))))</f>
        <v/>
      </c>
      <c r="Y2156" s="211" t="str">
        <f>IF(Q2156="Room AC (window/wall)",'Emission Factors'!$G$53,IF(Q2156="Room AC (PTAC/PTHP)",'Emission Factors'!$G$54,IF(Q2156="Residential AC",'Emission Factors'!$G$55,IF(Q2156="Residential HP",'Emission Factors'!$G$56,IF(Q2156="Commercial AC (&gt;=65k to &lt;135,000k Btu/hr)",'Emission Factors'!$G$57,IF(Q2156="Commercial AC (&gt;=135,000k Btu/hr)",'Emission Factors'!$G$58,""))))))</f>
        <v/>
      </c>
      <c r="Z2156" s="96"/>
      <c r="AA2156" s="97" t="str">
        <f t="shared" si="331"/>
        <v/>
      </c>
      <c r="AB2156" s="97" t="str">
        <f t="shared" si="332"/>
        <v/>
      </c>
      <c r="AC2156" s="246" t="str">
        <f t="shared" si="333"/>
        <v/>
      </c>
      <c r="AD2156" s="97" t="str">
        <f t="shared" si="334"/>
        <v/>
      </c>
      <c r="AE2156" s="97" t="str">
        <f t="shared" si="335"/>
        <v/>
      </c>
      <c r="AF2156" s="252" t="str">
        <f t="shared" si="336"/>
        <v/>
      </c>
      <c r="AG2156" s="254" t="str">
        <f t="shared" si="337"/>
        <v/>
      </c>
      <c r="AH2156" s="248" t="str">
        <f t="shared" si="338"/>
        <v/>
      </c>
      <c r="AI2156" s="249" t="str">
        <f t="shared" si="339"/>
        <v/>
      </c>
    </row>
    <row r="2157" spans="2:35" x14ac:dyDescent="0.3">
      <c r="B2157" s="94"/>
      <c r="C2157" s="95"/>
      <c r="D2157" s="95"/>
      <c r="E2157" s="95"/>
      <c r="F2157" s="94"/>
      <c r="G2157" s="145"/>
      <c r="H2157" s="245"/>
      <c r="I2157" s="211" t="str">
        <f>IF(D2157="Room AC (window/wall)",'Emission Factors'!$E$53,IF(D2157="Room AC (PTAC/PTHP)",H2157,IF(D2157="Residential AC",'Emission Factors'!$E$55,IF(D2157="Residential HP",H2157,IF(D2157="Commercial AC (&gt;=65k to &lt;135,000k Btu/hr)",'Emission Factors'!$E$57,IF(D2157="Commercial AC (&gt;=135,000k Btu/hr)",'Emission Factors'!$E$58,""))))))</f>
        <v/>
      </c>
      <c r="J2157" s="96"/>
      <c r="K2157" s="211" t="str">
        <f>IF(ISBLANK(J2157),"",VLOOKUP(J2157,'Emission Factors'!$C$81:$G$221,4,FALSE))</f>
        <v/>
      </c>
      <c r="L2157" s="210" t="str">
        <f>IF(D2157="Room AC (window/wall)",'Emission Factors'!$F$53,IF(D2157="Room AC (PTAC/PTHP)",'Emission Factors'!$F$54,IF(D2157="Residential AC",'Emission Factors'!$F$55,IF(D2157="Residential HP",'Emission Factors'!$F$56,IF(D2157="Commercial AC (&gt;=65k to &lt;135,000k Btu/hr)",'Emission Factors'!$F$57,IF(D2157="Commercial AC (&gt;=135,000k Btu/hr)",'Emission Factors'!$F$58,""))))))</f>
        <v/>
      </c>
      <c r="M2157" s="211" t="str">
        <f>IF(D2157="Room AC (window/wall)",'Emission Factors'!$G$53,IF(D2157="Room AC (PTAC/PTHP)",'Emission Factors'!$G$54,IF(D2157="Residential AC",'Emission Factors'!$G$55,IF(D2157="Residential HP",'Emission Factors'!$G$56,IF(D2157="Commercial AC (&gt;=65k to &lt;135,000k Btu/hr)",'Emission Factors'!$G$57,IF(D2157="Commercial AC (&gt;=135,000k Btu/hr)",'Emission Factors'!$G$58,""))))))</f>
        <v/>
      </c>
      <c r="N2157" s="96"/>
      <c r="O2157" s="209" t="str">
        <f>IF(ISBLANK(D2157),"",(IF(D2157="Room AC (window/wall)",'Emission Factors'!$C$53,IF(D2157="Room AC (PTAC/PTHP)",'Emission Factors'!$C$54,IF(D2157="Residential AC",'Emission Factors'!$C$55,IF(D2157="Residential HP",'Emission Factors'!$C$56,IF(D2157="Commercial AC (&gt;=65k to &lt;135,000k Btu/hr)",'Emission Factors'!$C$57,IF(D2157="Commercial AC (&gt;=135,000k Btu/hr)",'Emission Factors'!$C$58,""))))))))</f>
        <v/>
      </c>
      <c r="P2157" s="209" t="str">
        <f t="shared" si="330"/>
        <v/>
      </c>
      <c r="Q2157" s="95"/>
      <c r="R2157" s="256"/>
      <c r="S2157" s="256"/>
      <c r="T2157" s="96"/>
      <c r="U2157" s="211" t="str">
        <f>IF(Q2157="Room AC (window/wall)",'Emission Factors'!$E$53,IF(AND(Q2157="Room AC (PTAC/PTHP)",ISBLANK(T2157)),"Error",IF(AND(Q2157="Room AC (PTAC/PTHP)",T2157&gt;0),T2157,IF(Q2157="Residential AC",'Emission Factors'!$E$55,IF(AND(Q2157="Residential HP",ISBLANK(T2157)),"Error",IF(AND(Q2157="Residential HP",T2157&gt;0),T2157,IF(Q2157="Commercial AC (&gt;=65k to &lt;135,000k Btu/hr)",'Emission Factors'!$E$57,IF(Q2157="Commercial AC (&gt;=135,000k Btu/hr)",'Emission Factors'!$E$58,""))))))))</f>
        <v/>
      </c>
      <c r="V2157" s="95"/>
      <c r="W2157" s="211" t="str">
        <f>IF(ISBLANK(V2157),"",VLOOKUP(V2157,'Emission Factors'!$C$81:$G$221,4,FALSE))</f>
        <v/>
      </c>
      <c r="X2157" s="210" t="str">
        <f>IF(Q2157="Room AC (window/wall)",'Emission Factors'!$F$53,IF(Q2157="Room AC (PTAC/PTHP)",'Emission Factors'!$F$54,IF(Q2157="Residential AC",'Emission Factors'!$F$55,IF(Q2157="Residential HP",'Emission Factors'!$F$56,IF(Q2157="Commercial AC (&gt;=65k to &lt;135,000k Btu/hr)",'Emission Factors'!$F$57,IF(Q2157="Commercial AC (&gt;=135,000k Btu/hr)",'Emission Factors'!$F$58,""))))))</f>
        <v/>
      </c>
      <c r="Y2157" s="211" t="str">
        <f>IF(Q2157="Room AC (window/wall)",'Emission Factors'!$G$53,IF(Q2157="Room AC (PTAC/PTHP)",'Emission Factors'!$G$54,IF(Q2157="Residential AC",'Emission Factors'!$G$55,IF(Q2157="Residential HP",'Emission Factors'!$G$56,IF(Q2157="Commercial AC (&gt;=65k to &lt;135,000k Btu/hr)",'Emission Factors'!$G$57,IF(Q2157="Commercial AC (&gt;=135,000k Btu/hr)",'Emission Factors'!$G$58,""))))))</f>
        <v/>
      </c>
      <c r="Z2157" s="96"/>
      <c r="AA2157" s="97" t="str">
        <f t="shared" si="331"/>
        <v/>
      </c>
      <c r="AB2157" s="97" t="str">
        <f t="shared" si="332"/>
        <v/>
      </c>
      <c r="AC2157" s="246" t="str">
        <f t="shared" si="333"/>
        <v/>
      </c>
      <c r="AD2157" s="97" t="str">
        <f t="shared" si="334"/>
        <v/>
      </c>
      <c r="AE2157" s="97" t="str">
        <f t="shared" si="335"/>
        <v/>
      </c>
      <c r="AF2157" s="252" t="str">
        <f t="shared" si="336"/>
        <v/>
      </c>
      <c r="AG2157" s="254" t="str">
        <f t="shared" si="337"/>
        <v/>
      </c>
      <c r="AH2157" s="248" t="str">
        <f t="shared" si="338"/>
        <v/>
      </c>
      <c r="AI2157" s="249" t="str">
        <f t="shared" si="339"/>
        <v/>
      </c>
    </row>
    <row r="2158" spans="2:35" x14ac:dyDescent="0.3">
      <c r="B2158" s="94"/>
      <c r="C2158" s="95"/>
      <c r="D2158" s="95"/>
      <c r="E2158" s="95"/>
      <c r="F2158" s="94"/>
      <c r="G2158" s="145"/>
      <c r="H2158" s="245"/>
      <c r="I2158" s="211" t="str">
        <f>IF(D2158="Room AC (window/wall)",'Emission Factors'!$E$53,IF(D2158="Room AC (PTAC/PTHP)",H2158,IF(D2158="Residential AC",'Emission Factors'!$E$55,IF(D2158="Residential HP",H2158,IF(D2158="Commercial AC (&gt;=65k to &lt;135,000k Btu/hr)",'Emission Factors'!$E$57,IF(D2158="Commercial AC (&gt;=135,000k Btu/hr)",'Emission Factors'!$E$58,""))))))</f>
        <v/>
      </c>
      <c r="J2158" s="96"/>
      <c r="K2158" s="211" t="str">
        <f>IF(ISBLANK(J2158),"",VLOOKUP(J2158,'Emission Factors'!$C$81:$G$221,4,FALSE))</f>
        <v/>
      </c>
      <c r="L2158" s="210" t="str">
        <f>IF(D2158="Room AC (window/wall)",'Emission Factors'!$F$53,IF(D2158="Room AC (PTAC/PTHP)",'Emission Factors'!$F$54,IF(D2158="Residential AC",'Emission Factors'!$F$55,IF(D2158="Residential HP",'Emission Factors'!$F$56,IF(D2158="Commercial AC (&gt;=65k to &lt;135,000k Btu/hr)",'Emission Factors'!$F$57,IF(D2158="Commercial AC (&gt;=135,000k Btu/hr)",'Emission Factors'!$F$58,""))))))</f>
        <v/>
      </c>
      <c r="M2158" s="211" t="str">
        <f>IF(D2158="Room AC (window/wall)",'Emission Factors'!$G$53,IF(D2158="Room AC (PTAC/PTHP)",'Emission Factors'!$G$54,IF(D2158="Residential AC",'Emission Factors'!$G$55,IF(D2158="Residential HP",'Emission Factors'!$G$56,IF(D2158="Commercial AC (&gt;=65k to &lt;135,000k Btu/hr)",'Emission Factors'!$G$57,IF(D2158="Commercial AC (&gt;=135,000k Btu/hr)",'Emission Factors'!$G$58,""))))))</f>
        <v/>
      </c>
      <c r="N2158" s="96"/>
      <c r="O2158" s="209" t="str">
        <f>IF(ISBLANK(D2158),"",(IF(D2158="Room AC (window/wall)",'Emission Factors'!$C$53,IF(D2158="Room AC (PTAC/PTHP)",'Emission Factors'!$C$54,IF(D2158="Residential AC",'Emission Factors'!$C$55,IF(D2158="Residential HP",'Emission Factors'!$C$56,IF(D2158="Commercial AC (&gt;=65k to &lt;135,000k Btu/hr)",'Emission Factors'!$C$57,IF(D2158="Commercial AC (&gt;=135,000k Btu/hr)",'Emission Factors'!$C$58,""))))))))</f>
        <v/>
      </c>
      <c r="P2158" s="209" t="str">
        <f t="shared" si="330"/>
        <v/>
      </c>
      <c r="Q2158" s="95"/>
      <c r="R2158" s="256"/>
      <c r="S2158" s="256"/>
      <c r="T2158" s="96"/>
      <c r="U2158" s="211" t="str">
        <f>IF(Q2158="Room AC (window/wall)",'Emission Factors'!$E$53,IF(AND(Q2158="Room AC (PTAC/PTHP)",ISBLANK(T2158)),"Error",IF(AND(Q2158="Room AC (PTAC/PTHP)",T2158&gt;0),T2158,IF(Q2158="Residential AC",'Emission Factors'!$E$55,IF(AND(Q2158="Residential HP",ISBLANK(T2158)),"Error",IF(AND(Q2158="Residential HP",T2158&gt;0),T2158,IF(Q2158="Commercial AC (&gt;=65k to &lt;135,000k Btu/hr)",'Emission Factors'!$E$57,IF(Q2158="Commercial AC (&gt;=135,000k Btu/hr)",'Emission Factors'!$E$58,""))))))))</f>
        <v/>
      </c>
      <c r="V2158" s="95"/>
      <c r="W2158" s="211" t="str">
        <f>IF(ISBLANK(V2158),"",VLOOKUP(V2158,'Emission Factors'!$C$81:$G$221,4,FALSE))</f>
        <v/>
      </c>
      <c r="X2158" s="210" t="str">
        <f>IF(Q2158="Room AC (window/wall)",'Emission Factors'!$F$53,IF(Q2158="Room AC (PTAC/PTHP)",'Emission Factors'!$F$54,IF(Q2158="Residential AC",'Emission Factors'!$F$55,IF(Q2158="Residential HP",'Emission Factors'!$F$56,IF(Q2158="Commercial AC (&gt;=65k to &lt;135,000k Btu/hr)",'Emission Factors'!$F$57,IF(Q2158="Commercial AC (&gt;=135,000k Btu/hr)",'Emission Factors'!$F$58,""))))))</f>
        <v/>
      </c>
      <c r="Y2158" s="211" t="str">
        <f>IF(Q2158="Room AC (window/wall)",'Emission Factors'!$G$53,IF(Q2158="Room AC (PTAC/PTHP)",'Emission Factors'!$G$54,IF(Q2158="Residential AC",'Emission Factors'!$G$55,IF(Q2158="Residential HP",'Emission Factors'!$G$56,IF(Q2158="Commercial AC (&gt;=65k to &lt;135,000k Btu/hr)",'Emission Factors'!$G$57,IF(Q2158="Commercial AC (&gt;=135,000k Btu/hr)",'Emission Factors'!$G$58,""))))))</f>
        <v/>
      </c>
      <c r="Z2158" s="96"/>
      <c r="AA2158" s="97" t="str">
        <f t="shared" si="331"/>
        <v/>
      </c>
      <c r="AB2158" s="97" t="str">
        <f t="shared" si="332"/>
        <v/>
      </c>
      <c r="AC2158" s="246" t="str">
        <f t="shared" si="333"/>
        <v/>
      </c>
      <c r="AD2158" s="97" t="str">
        <f t="shared" si="334"/>
        <v/>
      </c>
      <c r="AE2158" s="97" t="str">
        <f t="shared" si="335"/>
        <v/>
      </c>
      <c r="AF2158" s="252" t="str">
        <f t="shared" si="336"/>
        <v/>
      </c>
      <c r="AG2158" s="254" t="str">
        <f t="shared" si="337"/>
        <v/>
      </c>
      <c r="AH2158" s="248" t="str">
        <f t="shared" si="338"/>
        <v/>
      </c>
      <c r="AI2158" s="249" t="str">
        <f t="shared" si="339"/>
        <v/>
      </c>
    </row>
    <row r="2159" spans="2:35" x14ac:dyDescent="0.3">
      <c r="B2159" s="94"/>
      <c r="C2159" s="95"/>
      <c r="D2159" s="95"/>
      <c r="E2159" s="95"/>
      <c r="F2159" s="94"/>
      <c r="G2159" s="145"/>
      <c r="H2159" s="245"/>
      <c r="I2159" s="211" t="str">
        <f>IF(D2159="Room AC (window/wall)",'Emission Factors'!$E$53,IF(D2159="Room AC (PTAC/PTHP)",H2159,IF(D2159="Residential AC",'Emission Factors'!$E$55,IF(D2159="Residential HP",H2159,IF(D2159="Commercial AC (&gt;=65k to &lt;135,000k Btu/hr)",'Emission Factors'!$E$57,IF(D2159="Commercial AC (&gt;=135,000k Btu/hr)",'Emission Factors'!$E$58,""))))))</f>
        <v/>
      </c>
      <c r="J2159" s="96"/>
      <c r="K2159" s="211" t="str">
        <f>IF(ISBLANK(J2159),"",VLOOKUP(J2159,'Emission Factors'!$C$81:$G$221,4,FALSE))</f>
        <v/>
      </c>
      <c r="L2159" s="210" t="str">
        <f>IF(D2159="Room AC (window/wall)",'Emission Factors'!$F$53,IF(D2159="Room AC (PTAC/PTHP)",'Emission Factors'!$F$54,IF(D2159="Residential AC",'Emission Factors'!$F$55,IF(D2159="Residential HP",'Emission Factors'!$F$56,IF(D2159="Commercial AC (&gt;=65k to &lt;135,000k Btu/hr)",'Emission Factors'!$F$57,IF(D2159="Commercial AC (&gt;=135,000k Btu/hr)",'Emission Factors'!$F$58,""))))))</f>
        <v/>
      </c>
      <c r="M2159" s="211" t="str">
        <f>IF(D2159="Room AC (window/wall)",'Emission Factors'!$G$53,IF(D2159="Room AC (PTAC/PTHP)",'Emission Factors'!$G$54,IF(D2159="Residential AC",'Emission Factors'!$G$55,IF(D2159="Residential HP",'Emission Factors'!$G$56,IF(D2159="Commercial AC (&gt;=65k to &lt;135,000k Btu/hr)",'Emission Factors'!$G$57,IF(D2159="Commercial AC (&gt;=135,000k Btu/hr)",'Emission Factors'!$G$58,""))))))</f>
        <v/>
      </c>
      <c r="N2159" s="96"/>
      <c r="O2159" s="209" t="str">
        <f>IF(ISBLANK(D2159),"",(IF(D2159="Room AC (window/wall)",'Emission Factors'!$C$53,IF(D2159="Room AC (PTAC/PTHP)",'Emission Factors'!$C$54,IF(D2159="Residential AC",'Emission Factors'!$C$55,IF(D2159="Residential HP",'Emission Factors'!$C$56,IF(D2159="Commercial AC (&gt;=65k to &lt;135,000k Btu/hr)",'Emission Factors'!$C$57,IF(D2159="Commercial AC (&gt;=135,000k Btu/hr)",'Emission Factors'!$C$58,""))))))))</f>
        <v/>
      </c>
      <c r="P2159" s="209" t="str">
        <f t="shared" si="330"/>
        <v/>
      </c>
      <c r="Q2159" s="95"/>
      <c r="R2159" s="256"/>
      <c r="S2159" s="256"/>
      <c r="T2159" s="96"/>
      <c r="U2159" s="211" t="str">
        <f>IF(Q2159="Room AC (window/wall)",'Emission Factors'!$E$53,IF(AND(Q2159="Room AC (PTAC/PTHP)",ISBLANK(T2159)),"Error",IF(AND(Q2159="Room AC (PTAC/PTHP)",T2159&gt;0),T2159,IF(Q2159="Residential AC",'Emission Factors'!$E$55,IF(AND(Q2159="Residential HP",ISBLANK(T2159)),"Error",IF(AND(Q2159="Residential HP",T2159&gt;0),T2159,IF(Q2159="Commercial AC (&gt;=65k to &lt;135,000k Btu/hr)",'Emission Factors'!$E$57,IF(Q2159="Commercial AC (&gt;=135,000k Btu/hr)",'Emission Factors'!$E$58,""))))))))</f>
        <v/>
      </c>
      <c r="V2159" s="95"/>
      <c r="W2159" s="211" t="str">
        <f>IF(ISBLANK(V2159),"",VLOOKUP(V2159,'Emission Factors'!$C$81:$G$221,4,FALSE))</f>
        <v/>
      </c>
      <c r="X2159" s="210" t="str">
        <f>IF(Q2159="Room AC (window/wall)",'Emission Factors'!$F$53,IF(Q2159="Room AC (PTAC/PTHP)",'Emission Factors'!$F$54,IF(Q2159="Residential AC",'Emission Factors'!$F$55,IF(Q2159="Residential HP",'Emission Factors'!$F$56,IF(Q2159="Commercial AC (&gt;=65k to &lt;135,000k Btu/hr)",'Emission Factors'!$F$57,IF(Q2159="Commercial AC (&gt;=135,000k Btu/hr)",'Emission Factors'!$F$58,""))))))</f>
        <v/>
      </c>
      <c r="Y2159" s="211" t="str">
        <f>IF(Q2159="Room AC (window/wall)",'Emission Factors'!$G$53,IF(Q2159="Room AC (PTAC/PTHP)",'Emission Factors'!$G$54,IF(Q2159="Residential AC",'Emission Factors'!$G$55,IF(Q2159="Residential HP",'Emission Factors'!$G$56,IF(Q2159="Commercial AC (&gt;=65k to &lt;135,000k Btu/hr)",'Emission Factors'!$G$57,IF(Q2159="Commercial AC (&gt;=135,000k Btu/hr)",'Emission Factors'!$G$58,""))))))</f>
        <v/>
      </c>
      <c r="Z2159" s="96"/>
      <c r="AA2159" s="97" t="str">
        <f t="shared" si="331"/>
        <v/>
      </c>
      <c r="AB2159" s="97" t="str">
        <f t="shared" si="332"/>
        <v/>
      </c>
      <c r="AC2159" s="246" t="str">
        <f t="shared" si="333"/>
        <v/>
      </c>
      <c r="AD2159" s="97" t="str">
        <f t="shared" si="334"/>
        <v/>
      </c>
      <c r="AE2159" s="97" t="str">
        <f t="shared" si="335"/>
        <v/>
      </c>
      <c r="AF2159" s="252" t="str">
        <f t="shared" si="336"/>
        <v/>
      </c>
      <c r="AG2159" s="254" t="str">
        <f t="shared" si="337"/>
        <v/>
      </c>
      <c r="AH2159" s="248" t="str">
        <f t="shared" si="338"/>
        <v/>
      </c>
      <c r="AI2159" s="249" t="str">
        <f t="shared" si="339"/>
        <v/>
      </c>
    </row>
    <row r="2160" spans="2:35" x14ac:dyDescent="0.3">
      <c r="B2160" s="94"/>
      <c r="C2160" s="95"/>
      <c r="D2160" s="95"/>
      <c r="E2160" s="95"/>
      <c r="F2160" s="94"/>
      <c r="G2160" s="145"/>
      <c r="H2160" s="245"/>
      <c r="I2160" s="211" t="str">
        <f>IF(D2160="Room AC (window/wall)",'Emission Factors'!$E$53,IF(D2160="Room AC (PTAC/PTHP)",H2160,IF(D2160="Residential AC",'Emission Factors'!$E$55,IF(D2160="Residential HP",H2160,IF(D2160="Commercial AC (&gt;=65k to &lt;135,000k Btu/hr)",'Emission Factors'!$E$57,IF(D2160="Commercial AC (&gt;=135,000k Btu/hr)",'Emission Factors'!$E$58,""))))))</f>
        <v/>
      </c>
      <c r="J2160" s="96"/>
      <c r="K2160" s="211" t="str">
        <f>IF(ISBLANK(J2160),"",VLOOKUP(J2160,'Emission Factors'!$C$81:$G$221,4,FALSE))</f>
        <v/>
      </c>
      <c r="L2160" s="210" t="str">
        <f>IF(D2160="Room AC (window/wall)",'Emission Factors'!$F$53,IF(D2160="Room AC (PTAC/PTHP)",'Emission Factors'!$F$54,IF(D2160="Residential AC",'Emission Factors'!$F$55,IF(D2160="Residential HP",'Emission Factors'!$F$56,IF(D2160="Commercial AC (&gt;=65k to &lt;135,000k Btu/hr)",'Emission Factors'!$F$57,IF(D2160="Commercial AC (&gt;=135,000k Btu/hr)",'Emission Factors'!$F$58,""))))))</f>
        <v/>
      </c>
      <c r="M2160" s="211" t="str">
        <f>IF(D2160="Room AC (window/wall)",'Emission Factors'!$G$53,IF(D2160="Room AC (PTAC/PTHP)",'Emission Factors'!$G$54,IF(D2160="Residential AC",'Emission Factors'!$G$55,IF(D2160="Residential HP",'Emission Factors'!$G$56,IF(D2160="Commercial AC (&gt;=65k to &lt;135,000k Btu/hr)",'Emission Factors'!$G$57,IF(D2160="Commercial AC (&gt;=135,000k Btu/hr)",'Emission Factors'!$G$58,""))))))</f>
        <v/>
      </c>
      <c r="N2160" s="96"/>
      <c r="O2160" s="209" t="str">
        <f>IF(ISBLANK(D2160),"",(IF(D2160="Room AC (window/wall)",'Emission Factors'!$C$53,IF(D2160="Room AC (PTAC/PTHP)",'Emission Factors'!$C$54,IF(D2160="Residential AC",'Emission Factors'!$C$55,IF(D2160="Residential HP",'Emission Factors'!$C$56,IF(D2160="Commercial AC (&gt;=65k to &lt;135,000k Btu/hr)",'Emission Factors'!$C$57,IF(D2160="Commercial AC (&gt;=135,000k Btu/hr)",'Emission Factors'!$C$58,""))))))))</f>
        <v/>
      </c>
      <c r="P2160" s="209" t="str">
        <f t="shared" si="330"/>
        <v/>
      </c>
      <c r="Q2160" s="95"/>
      <c r="R2160" s="256"/>
      <c r="S2160" s="256"/>
      <c r="T2160" s="96"/>
      <c r="U2160" s="211" t="str">
        <f>IF(Q2160="Room AC (window/wall)",'Emission Factors'!$E$53,IF(AND(Q2160="Room AC (PTAC/PTHP)",ISBLANK(T2160)),"Error",IF(AND(Q2160="Room AC (PTAC/PTHP)",T2160&gt;0),T2160,IF(Q2160="Residential AC",'Emission Factors'!$E$55,IF(AND(Q2160="Residential HP",ISBLANK(T2160)),"Error",IF(AND(Q2160="Residential HP",T2160&gt;0),T2160,IF(Q2160="Commercial AC (&gt;=65k to &lt;135,000k Btu/hr)",'Emission Factors'!$E$57,IF(Q2160="Commercial AC (&gt;=135,000k Btu/hr)",'Emission Factors'!$E$58,""))))))))</f>
        <v/>
      </c>
      <c r="V2160" s="95"/>
      <c r="W2160" s="211" t="str">
        <f>IF(ISBLANK(V2160),"",VLOOKUP(V2160,'Emission Factors'!$C$81:$G$221,4,FALSE))</f>
        <v/>
      </c>
      <c r="X2160" s="210" t="str">
        <f>IF(Q2160="Room AC (window/wall)",'Emission Factors'!$F$53,IF(Q2160="Room AC (PTAC/PTHP)",'Emission Factors'!$F$54,IF(Q2160="Residential AC",'Emission Factors'!$F$55,IF(Q2160="Residential HP",'Emission Factors'!$F$56,IF(Q2160="Commercial AC (&gt;=65k to &lt;135,000k Btu/hr)",'Emission Factors'!$F$57,IF(Q2160="Commercial AC (&gt;=135,000k Btu/hr)",'Emission Factors'!$F$58,""))))))</f>
        <v/>
      </c>
      <c r="Y2160" s="211" t="str">
        <f>IF(Q2160="Room AC (window/wall)",'Emission Factors'!$G$53,IF(Q2160="Room AC (PTAC/PTHP)",'Emission Factors'!$G$54,IF(Q2160="Residential AC",'Emission Factors'!$G$55,IF(Q2160="Residential HP",'Emission Factors'!$G$56,IF(Q2160="Commercial AC (&gt;=65k to &lt;135,000k Btu/hr)",'Emission Factors'!$G$57,IF(Q2160="Commercial AC (&gt;=135,000k Btu/hr)",'Emission Factors'!$G$58,""))))))</f>
        <v/>
      </c>
      <c r="Z2160" s="96"/>
      <c r="AA2160" s="97" t="str">
        <f t="shared" si="331"/>
        <v/>
      </c>
      <c r="AB2160" s="97" t="str">
        <f t="shared" si="332"/>
        <v/>
      </c>
      <c r="AC2160" s="246" t="str">
        <f t="shared" si="333"/>
        <v/>
      </c>
      <c r="AD2160" s="97" t="str">
        <f t="shared" si="334"/>
        <v/>
      </c>
      <c r="AE2160" s="97" t="str">
        <f t="shared" si="335"/>
        <v/>
      </c>
      <c r="AF2160" s="252" t="str">
        <f t="shared" si="336"/>
        <v/>
      </c>
      <c r="AG2160" s="254" t="str">
        <f t="shared" si="337"/>
        <v/>
      </c>
      <c r="AH2160" s="248" t="str">
        <f t="shared" si="338"/>
        <v/>
      </c>
      <c r="AI2160" s="249" t="str">
        <f t="shared" si="339"/>
        <v/>
      </c>
    </row>
    <row r="2161" spans="2:35" x14ac:dyDescent="0.3">
      <c r="B2161" s="94"/>
      <c r="C2161" s="95"/>
      <c r="D2161" s="95"/>
      <c r="E2161" s="95"/>
      <c r="F2161" s="94"/>
      <c r="G2161" s="145"/>
      <c r="H2161" s="245"/>
      <c r="I2161" s="211" t="str">
        <f>IF(D2161="Room AC (window/wall)",'Emission Factors'!$E$53,IF(D2161="Room AC (PTAC/PTHP)",H2161,IF(D2161="Residential AC",'Emission Factors'!$E$55,IF(D2161="Residential HP",H2161,IF(D2161="Commercial AC (&gt;=65k to &lt;135,000k Btu/hr)",'Emission Factors'!$E$57,IF(D2161="Commercial AC (&gt;=135,000k Btu/hr)",'Emission Factors'!$E$58,""))))))</f>
        <v/>
      </c>
      <c r="J2161" s="96"/>
      <c r="K2161" s="211" t="str">
        <f>IF(ISBLANK(J2161),"",VLOOKUP(J2161,'Emission Factors'!$C$81:$G$221,4,FALSE))</f>
        <v/>
      </c>
      <c r="L2161" s="210" t="str">
        <f>IF(D2161="Room AC (window/wall)",'Emission Factors'!$F$53,IF(D2161="Room AC (PTAC/PTHP)",'Emission Factors'!$F$54,IF(D2161="Residential AC",'Emission Factors'!$F$55,IF(D2161="Residential HP",'Emission Factors'!$F$56,IF(D2161="Commercial AC (&gt;=65k to &lt;135,000k Btu/hr)",'Emission Factors'!$F$57,IF(D2161="Commercial AC (&gt;=135,000k Btu/hr)",'Emission Factors'!$F$58,""))))))</f>
        <v/>
      </c>
      <c r="M2161" s="211" t="str">
        <f>IF(D2161="Room AC (window/wall)",'Emission Factors'!$G$53,IF(D2161="Room AC (PTAC/PTHP)",'Emission Factors'!$G$54,IF(D2161="Residential AC",'Emission Factors'!$G$55,IF(D2161="Residential HP",'Emission Factors'!$G$56,IF(D2161="Commercial AC (&gt;=65k to &lt;135,000k Btu/hr)",'Emission Factors'!$G$57,IF(D2161="Commercial AC (&gt;=135,000k Btu/hr)",'Emission Factors'!$G$58,""))))))</f>
        <v/>
      </c>
      <c r="N2161" s="96"/>
      <c r="O2161" s="209" t="str">
        <f>IF(ISBLANK(D2161),"",(IF(D2161="Room AC (window/wall)",'Emission Factors'!$C$53,IF(D2161="Room AC (PTAC/PTHP)",'Emission Factors'!$C$54,IF(D2161="Residential AC",'Emission Factors'!$C$55,IF(D2161="Residential HP",'Emission Factors'!$C$56,IF(D2161="Commercial AC (&gt;=65k to &lt;135,000k Btu/hr)",'Emission Factors'!$C$57,IF(D2161="Commercial AC (&gt;=135,000k Btu/hr)",'Emission Factors'!$C$58,""))))))))</f>
        <v/>
      </c>
      <c r="P2161" s="209" t="str">
        <f t="shared" si="330"/>
        <v/>
      </c>
      <c r="Q2161" s="95"/>
      <c r="R2161" s="256"/>
      <c r="S2161" s="256"/>
      <c r="T2161" s="96"/>
      <c r="U2161" s="211" t="str">
        <f>IF(Q2161="Room AC (window/wall)",'Emission Factors'!$E$53,IF(AND(Q2161="Room AC (PTAC/PTHP)",ISBLANK(T2161)),"Error",IF(AND(Q2161="Room AC (PTAC/PTHP)",T2161&gt;0),T2161,IF(Q2161="Residential AC",'Emission Factors'!$E$55,IF(AND(Q2161="Residential HP",ISBLANK(T2161)),"Error",IF(AND(Q2161="Residential HP",T2161&gt;0),T2161,IF(Q2161="Commercial AC (&gt;=65k to &lt;135,000k Btu/hr)",'Emission Factors'!$E$57,IF(Q2161="Commercial AC (&gt;=135,000k Btu/hr)",'Emission Factors'!$E$58,""))))))))</f>
        <v/>
      </c>
      <c r="V2161" s="95"/>
      <c r="W2161" s="211" t="str">
        <f>IF(ISBLANK(V2161),"",VLOOKUP(V2161,'Emission Factors'!$C$81:$G$221,4,FALSE))</f>
        <v/>
      </c>
      <c r="X2161" s="210" t="str">
        <f>IF(Q2161="Room AC (window/wall)",'Emission Factors'!$F$53,IF(Q2161="Room AC (PTAC/PTHP)",'Emission Factors'!$F$54,IF(Q2161="Residential AC",'Emission Factors'!$F$55,IF(Q2161="Residential HP",'Emission Factors'!$F$56,IF(Q2161="Commercial AC (&gt;=65k to &lt;135,000k Btu/hr)",'Emission Factors'!$F$57,IF(Q2161="Commercial AC (&gt;=135,000k Btu/hr)",'Emission Factors'!$F$58,""))))))</f>
        <v/>
      </c>
      <c r="Y2161" s="211" t="str">
        <f>IF(Q2161="Room AC (window/wall)",'Emission Factors'!$G$53,IF(Q2161="Room AC (PTAC/PTHP)",'Emission Factors'!$G$54,IF(Q2161="Residential AC",'Emission Factors'!$G$55,IF(Q2161="Residential HP",'Emission Factors'!$G$56,IF(Q2161="Commercial AC (&gt;=65k to &lt;135,000k Btu/hr)",'Emission Factors'!$G$57,IF(Q2161="Commercial AC (&gt;=135,000k Btu/hr)",'Emission Factors'!$G$58,""))))))</f>
        <v/>
      </c>
      <c r="Z2161" s="96"/>
      <c r="AA2161" s="97" t="str">
        <f t="shared" si="331"/>
        <v/>
      </c>
      <c r="AB2161" s="97" t="str">
        <f t="shared" si="332"/>
        <v/>
      </c>
      <c r="AC2161" s="246" t="str">
        <f t="shared" si="333"/>
        <v/>
      </c>
      <c r="AD2161" s="97" t="str">
        <f t="shared" si="334"/>
        <v/>
      </c>
      <c r="AE2161" s="97" t="str">
        <f t="shared" si="335"/>
        <v/>
      </c>
      <c r="AF2161" s="252" t="str">
        <f t="shared" si="336"/>
        <v/>
      </c>
      <c r="AG2161" s="254" t="str">
        <f t="shared" si="337"/>
        <v/>
      </c>
      <c r="AH2161" s="248" t="str">
        <f t="shared" si="338"/>
        <v/>
      </c>
      <c r="AI2161" s="249" t="str">
        <f t="shared" si="339"/>
        <v/>
      </c>
    </row>
    <row r="2162" spans="2:35" x14ac:dyDescent="0.3">
      <c r="B2162" s="94"/>
      <c r="C2162" s="95"/>
      <c r="D2162" s="95"/>
      <c r="E2162" s="95"/>
      <c r="F2162" s="94"/>
      <c r="G2162" s="145"/>
      <c r="H2162" s="245"/>
      <c r="I2162" s="211" t="str">
        <f>IF(D2162="Room AC (window/wall)",'Emission Factors'!$E$53,IF(D2162="Room AC (PTAC/PTHP)",H2162,IF(D2162="Residential AC",'Emission Factors'!$E$55,IF(D2162="Residential HP",H2162,IF(D2162="Commercial AC (&gt;=65k to &lt;135,000k Btu/hr)",'Emission Factors'!$E$57,IF(D2162="Commercial AC (&gt;=135,000k Btu/hr)",'Emission Factors'!$E$58,""))))))</f>
        <v/>
      </c>
      <c r="J2162" s="96"/>
      <c r="K2162" s="211" t="str">
        <f>IF(ISBLANK(J2162),"",VLOOKUP(J2162,'Emission Factors'!$C$81:$G$221,4,FALSE))</f>
        <v/>
      </c>
      <c r="L2162" s="210" t="str">
        <f>IF(D2162="Room AC (window/wall)",'Emission Factors'!$F$53,IF(D2162="Room AC (PTAC/PTHP)",'Emission Factors'!$F$54,IF(D2162="Residential AC",'Emission Factors'!$F$55,IF(D2162="Residential HP",'Emission Factors'!$F$56,IF(D2162="Commercial AC (&gt;=65k to &lt;135,000k Btu/hr)",'Emission Factors'!$F$57,IF(D2162="Commercial AC (&gt;=135,000k Btu/hr)",'Emission Factors'!$F$58,""))))))</f>
        <v/>
      </c>
      <c r="M2162" s="211" t="str">
        <f>IF(D2162="Room AC (window/wall)",'Emission Factors'!$G$53,IF(D2162="Room AC (PTAC/PTHP)",'Emission Factors'!$G$54,IF(D2162="Residential AC",'Emission Factors'!$G$55,IF(D2162="Residential HP",'Emission Factors'!$G$56,IF(D2162="Commercial AC (&gt;=65k to &lt;135,000k Btu/hr)",'Emission Factors'!$G$57,IF(D2162="Commercial AC (&gt;=135,000k Btu/hr)",'Emission Factors'!$G$58,""))))))</f>
        <v/>
      </c>
      <c r="N2162" s="96"/>
      <c r="O2162" s="209" t="str">
        <f>IF(ISBLANK(D2162),"",(IF(D2162="Room AC (window/wall)",'Emission Factors'!$C$53,IF(D2162="Room AC (PTAC/PTHP)",'Emission Factors'!$C$54,IF(D2162="Residential AC",'Emission Factors'!$C$55,IF(D2162="Residential HP",'Emission Factors'!$C$56,IF(D2162="Commercial AC (&gt;=65k to &lt;135,000k Btu/hr)",'Emission Factors'!$C$57,IF(D2162="Commercial AC (&gt;=135,000k Btu/hr)",'Emission Factors'!$C$58,""))))))))</f>
        <v/>
      </c>
      <c r="P2162" s="209" t="str">
        <f t="shared" si="330"/>
        <v/>
      </c>
      <c r="Q2162" s="95"/>
      <c r="R2162" s="256"/>
      <c r="S2162" s="256"/>
      <c r="T2162" s="96"/>
      <c r="U2162" s="211" t="str">
        <f>IF(Q2162="Room AC (window/wall)",'Emission Factors'!$E$53,IF(AND(Q2162="Room AC (PTAC/PTHP)",ISBLANK(T2162)),"Error",IF(AND(Q2162="Room AC (PTAC/PTHP)",T2162&gt;0),T2162,IF(Q2162="Residential AC",'Emission Factors'!$E$55,IF(AND(Q2162="Residential HP",ISBLANK(T2162)),"Error",IF(AND(Q2162="Residential HP",T2162&gt;0),T2162,IF(Q2162="Commercial AC (&gt;=65k to &lt;135,000k Btu/hr)",'Emission Factors'!$E$57,IF(Q2162="Commercial AC (&gt;=135,000k Btu/hr)",'Emission Factors'!$E$58,""))))))))</f>
        <v/>
      </c>
      <c r="V2162" s="95"/>
      <c r="W2162" s="211" t="str">
        <f>IF(ISBLANK(V2162),"",VLOOKUP(V2162,'Emission Factors'!$C$81:$G$221,4,FALSE))</f>
        <v/>
      </c>
      <c r="X2162" s="210" t="str">
        <f>IF(Q2162="Room AC (window/wall)",'Emission Factors'!$F$53,IF(Q2162="Room AC (PTAC/PTHP)",'Emission Factors'!$F$54,IF(Q2162="Residential AC",'Emission Factors'!$F$55,IF(Q2162="Residential HP",'Emission Factors'!$F$56,IF(Q2162="Commercial AC (&gt;=65k to &lt;135,000k Btu/hr)",'Emission Factors'!$F$57,IF(Q2162="Commercial AC (&gt;=135,000k Btu/hr)",'Emission Factors'!$F$58,""))))))</f>
        <v/>
      </c>
      <c r="Y2162" s="211" t="str">
        <f>IF(Q2162="Room AC (window/wall)",'Emission Factors'!$G$53,IF(Q2162="Room AC (PTAC/PTHP)",'Emission Factors'!$G$54,IF(Q2162="Residential AC",'Emission Factors'!$G$55,IF(Q2162="Residential HP",'Emission Factors'!$G$56,IF(Q2162="Commercial AC (&gt;=65k to &lt;135,000k Btu/hr)",'Emission Factors'!$G$57,IF(Q2162="Commercial AC (&gt;=135,000k Btu/hr)",'Emission Factors'!$G$58,""))))))</f>
        <v/>
      </c>
      <c r="Z2162" s="96"/>
      <c r="AA2162" s="97" t="str">
        <f t="shared" si="331"/>
        <v/>
      </c>
      <c r="AB2162" s="97" t="str">
        <f t="shared" si="332"/>
        <v/>
      </c>
      <c r="AC2162" s="246" t="str">
        <f t="shared" si="333"/>
        <v/>
      </c>
      <c r="AD2162" s="97" t="str">
        <f t="shared" si="334"/>
        <v/>
      </c>
      <c r="AE2162" s="97" t="str">
        <f t="shared" si="335"/>
        <v/>
      </c>
      <c r="AF2162" s="252" t="str">
        <f t="shared" si="336"/>
        <v/>
      </c>
      <c r="AG2162" s="254" t="str">
        <f t="shared" si="337"/>
        <v/>
      </c>
      <c r="AH2162" s="248" t="str">
        <f t="shared" si="338"/>
        <v/>
      </c>
      <c r="AI2162" s="249" t="str">
        <f t="shared" si="339"/>
        <v/>
      </c>
    </row>
    <row r="2163" spans="2:35" x14ac:dyDescent="0.3">
      <c r="B2163" s="94"/>
      <c r="C2163" s="95"/>
      <c r="D2163" s="95"/>
      <c r="E2163" s="95"/>
      <c r="F2163" s="94"/>
      <c r="G2163" s="145"/>
      <c r="H2163" s="245"/>
      <c r="I2163" s="211" t="str">
        <f>IF(D2163="Room AC (window/wall)",'Emission Factors'!$E$53,IF(D2163="Room AC (PTAC/PTHP)",H2163,IF(D2163="Residential AC",'Emission Factors'!$E$55,IF(D2163="Residential HP",H2163,IF(D2163="Commercial AC (&gt;=65k to &lt;135,000k Btu/hr)",'Emission Factors'!$E$57,IF(D2163="Commercial AC (&gt;=135,000k Btu/hr)",'Emission Factors'!$E$58,""))))))</f>
        <v/>
      </c>
      <c r="J2163" s="96"/>
      <c r="K2163" s="211" t="str">
        <f>IF(ISBLANK(J2163),"",VLOOKUP(J2163,'Emission Factors'!$C$81:$G$221,4,FALSE))</f>
        <v/>
      </c>
      <c r="L2163" s="210" t="str">
        <f>IF(D2163="Room AC (window/wall)",'Emission Factors'!$F$53,IF(D2163="Room AC (PTAC/PTHP)",'Emission Factors'!$F$54,IF(D2163="Residential AC",'Emission Factors'!$F$55,IF(D2163="Residential HP",'Emission Factors'!$F$56,IF(D2163="Commercial AC (&gt;=65k to &lt;135,000k Btu/hr)",'Emission Factors'!$F$57,IF(D2163="Commercial AC (&gt;=135,000k Btu/hr)",'Emission Factors'!$F$58,""))))))</f>
        <v/>
      </c>
      <c r="M2163" s="211" t="str">
        <f>IF(D2163="Room AC (window/wall)",'Emission Factors'!$G$53,IF(D2163="Room AC (PTAC/PTHP)",'Emission Factors'!$G$54,IF(D2163="Residential AC",'Emission Factors'!$G$55,IF(D2163="Residential HP",'Emission Factors'!$G$56,IF(D2163="Commercial AC (&gt;=65k to &lt;135,000k Btu/hr)",'Emission Factors'!$G$57,IF(D2163="Commercial AC (&gt;=135,000k Btu/hr)",'Emission Factors'!$G$58,""))))))</f>
        <v/>
      </c>
      <c r="N2163" s="96"/>
      <c r="O2163" s="209" t="str">
        <f>IF(ISBLANK(D2163),"",(IF(D2163="Room AC (window/wall)",'Emission Factors'!$C$53,IF(D2163="Room AC (PTAC/PTHP)",'Emission Factors'!$C$54,IF(D2163="Residential AC",'Emission Factors'!$C$55,IF(D2163="Residential HP",'Emission Factors'!$C$56,IF(D2163="Commercial AC (&gt;=65k to &lt;135,000k Btu/hr)",'Emission Factors'!$C$57,IF(D2163="Commercial AC (&gt;=135,000k Btu/hr)",'Emission Factors'!$C$58,""))))))))</f>
        <v/>
      </c>
      <c r="P2163" s="209" t="str">
        <f t="shared" si="330"/>
        <v/>
      </c>
      <c r="Q2163" s="95"/>
      <c r="R2163" s="256"/>
      <c r="S2163" s="256"/>
      <c r="T2163" s="96"/>
      <c r="U2163" s="211" t="str">
        <f>IF(Q2163="Room AC (window/wall)",'Emission Factors'!$E$53,IF(AND(Q2163="Room AC (PTAC/PTHP)",ISBLANK(T2163)),"Error",IF(AND(Q2163="Room AC (PTAC/PTHP)",T2163&gt;0),T2163,IF(Q2163="Residential AC",'Emission Factors'!$E$55,IF(AND(Q2163="Residential HP",ISBLANK(T2163)),"Error",IF(AND(Q2163="Residential HP",T2163&gt;0),T2163,IF(Q2163="Commercial AC (&gt;=65k to &lt;135,000k Btu/hr)",'Emission Factors'!$E$57,IF(Q2163="Commercial AC (&gt;=135,000k Btu/hr)",'Emission Factors'!$E$58,""))))))))</f>
        <v/>
      </c>
      <c r="V2163" s="95"/>
      <c r="W2163" s="211" t="str">
        <f>IF(ISBLANK(V2163),"",VLOOKUP(V2163,'Emission Factors'!$C$81:$G$221,4,FALSE))</f>
        <v/>
      </c>
      <c r="X2163" s="210" t="str">
        <f>IF(Q2163="Room AC (window/wall)",'Emission Factors'!$F$53,IF(Q2163="Room AC (PTAC/PTHP)",'Emission Factors'!$F$54,IF(Q2163="Residential AC",'Emission Factors'!$F$55,IF(Q2163="Residential HP",'Emission Factors'!$F$56,IF(Q2163="Commercial AC (&gt;=65k to &lt;135,000k Btu/hr)",'Emission Factors'!$F$57,IF(Q2163="Commercial AC (&gt;=135,000k Btu/hr)",'Emission Factors'!$F$58,""))))))</f>
        <v/>
      </c>
      <c r="Y2163" s="211" t="str">
        <f>IF(Q2163="Room AC (window/wall)",'Emission Factors'!$G$53,IF(Q2163="Room AC (PTAC/PTHP)",'Emission Factors'!$G$54,IF(Q2163="Residential AC",'Emission Factors'!$G$55,IF(Q2163="Residential HP",'Emission Factors'!$G$56,IF(Q2163="Commercial AC (&gt;=65k to &lt;135,000k Btu/hr)",'Emission Factors'!$G$57,IF(Q2163="Commercial AC (&gt;=135,000k Btu/hr)",'Emission Factors'!$G$58,""))))))</f>
        <v/>
      </c>
      <c r="Z2163" s="96"/>
      <c r="AA2163" s="97" t="str">
        <f t="shared" si="331"/>
        <v/>
      </c>
      <c r="AB2163" s="97" t="str">
        <f t="shared" si="332"/>
        <v/>
      </c>
      <c r="AC2163" s="246" t="str">
        <f t="shared" si="333"/>
        <v/>
      </c>
      <c r="AD2163" s="97" t="str">
        <f t="shared" si="334"/>
        <v/>
      </c>
      <c r="AE2163" s="97" t="str">
        <f t="shared" si="335"/>
        <v/>
      </c>
      <c r="AF2163" s="252" t="str">
        <f t="shared" si="336"/>
        <v/>
      </c>
      <c r="AG2163" s="254" t="str">
        <f t="shared" si="337"/>
        <v/>
      </c>
      <c r="AH2163" s="248" t="str">
        <f t="shared" si="338"/>
        <v/>
      </c>
      <c r="AI2163" s="249" t="str">
        <f t="shared" si="339"/>
        <v/>
      </c>
    </row>
    <row r="2164" spans="2:35" x14ac:dyDescent="0.3">
      <c r="B2164" s="94"/>
      <c r="C2164" s="95"/>
      <c r="D2164" s="95"/>
      <c r="E2164" s="95"/>
      <c r="F2164" s="94"/>
      <c r="G2164" s="145"/>
      <c r="H2164" s="245"/>
      <c r="I2164" s="211" t="str">
        <f>IF(D2164="Room AC (window/wall)",'Emission Factors'!$E$53,IF(D2164="Room AC (PTAC/PTHP)",H2164,IF(D2164="Residential AC",'Emission Factors'!$E$55,IF(D2164="Residential HP",H2164,IF(D2164="Commercial AC (&gt;=65k to &lt;135,000k Btu/hr)",'Emission Factors'!$E$57,IF(D2164="Commercial AC (&gt;=135,000k Btu/hr)",'Emission Factors'!$E$58,""))))))</f>
        <v/>
      </c>
      <c r="J2164" s="96"/>
      <c r="K2164" s="211" t="str">
        <f>IF(ISBLANK(J2164),"",VLOOKUP(J2164,'Emission Factors'!$C$81:$G$221,4,FALSE))</f>
        <v/>
      </c>
      <c r="L2164" s="210" t="str">
        <f>IF(D2164="Room AC (window/wall)",'Emission Factors'!$F$53,IF(D2164="Room AC (PTAC/PTHP)",'Emission Factors'!$F$54,IF(D2164="Residential AC",'Emission Factors'!$F$55,IF(D2164="Residential HP",'Emission Factors'!$F$56,IF(D2164="Commercial AC (&gt;=65k to &lt;135,000k Btu/hr)",'Emission Factors'!$F$57,IF(D2164="Commercial AC (&gt;=135,000k Btu/hr)",'Emission Factors'!$F$58,""))))))</f>
        <v/>
      </c>
      <c r="M2164" s="211" t="str">
        <f>IF(D2164="Room AC (window/wall)",'Emission Factors'!$G$53,IF(D2164="Room AC (PTAC/PTHP)",'Emission Factors'!$G$54,IF(D2164="Residential AC",'Emission Factors'!$G$55,IF(D2164="Residential HP",'Emission Factors'!$G$56,IF(D2164="Commercial AC (&gt;=65k to &lt;135,000k Btu/hr)",'Emission Factors'!$G$57,IF(D2164="Commercial AC (&gt;=135,000k Btu/hr)",'Emission Factors'!$G$58,""))))))</f>
        <v/>
      </c>
      <c r="N2164" s="96"/>
      <c r="O2164" s="209" t="str">
        <f>IF(ISBLANK(D2164),"",(IF(D2164="Room AC (window/wall)",'Emission Factors'!$C$53,IF(D2164="Room AC (PTAC/PTHP)",'Emission Factors'!$C$54,IF(D2164="Residential AC",'Emission Factors'!$C$55,IF(D2164="Residential HP",'Emission Factors'!$C$56,IF(D2164="Commercial AC (&gt;=65k to &lt;135,000k Btu/hr)",'Emission Factors'!$C$57,IF(D2164="Commercial AC (&gt;=135,000k Btu/hr)",'Emission Factors'!$C$58,""))))))))</f>
        <v/>
      </c>
      <c r="P2164" s="209" t="str">
        <f t="shared" si="330"/>
        <v/>
      </c>
      <c r="Q2164" s="95"/>
      <c r="R2164" s="256"/>
      <c r="S2164" s="256"/>
      <c r="T2164" s="96"/>
      <c r="U2164" s="211" t="str">
        <f>IF(Q2164="Room AC (window/wall)",'Emission Factors'!$E$53,IF(AND(Q2164="Room AC (PTAC/PTHP)",ISBLANK(T2164)),"Error",IF(AND(Q2164="Room AC (PTAC/PTHP)",T2164&gt;0),T2164,IF(Q2164="Residential AC",'Emission Factors'!$E$55,IF(AND(Q2164="Residential HP",ISBLANK(T2164)),"Error",IF(AND(Q2164="Residential HP",T2164&gt;0),T2164,IF(Q2164="Commercial AC (&gt;=65k to &lt;135,000k Btu/hr)",'Emission Factors'!$E$57,IF(Q2164="Commercial AC (&gt;=135,000k Btu/hr)",'Emission Factors'!$E$58,""))))))))</f>
        <v/>
      </c>
      <c r="V2164" s="95"/>
      <c r="W2164" s="211" t="str">
        <f>IF(ISBLANK(V2164),"",VLOOKUP(V2164,'Emission Factors'!$C$81:$G$221,4,FALSE))</f>
        <v/>
      </c>
      <c r="X2164" s="210" t="str">
        <f>IF(Q2164="Room AC (window/wall)",'Emission Factors'!$F$53,IF(Q2164="Room AC (PTAC/PTHP)",'Emission Factors'!$F$54,IF(Q2164="Residential AC",'Emission Factors'!$F$55,IF(Q2164="Residential HP",'Emission Factors'!$F$56,IF(Q2164="Commercial AC (&gt;=65k to &lt;135,000k Btu/hr)",'Emission Factors'!$F$57,IF(Q2164="Commercial AC (&gt;=135,000k Btu/hr)",'Emission Factors'!$F$58,""))))))</f>
        <v/>
      </c>
      <c r="Y2164" s="211" t="str">
        <f>IF(Q2164="Room AC (window/wall)",'Emission Factors'!$G$53,IF(Q2164="Room AC (PTAC/PTHP)",'Emission Factors'!$G$54,IF(Q2164="Residential AC",'Emission Factors'!$G$55,IF(Q2164="Residential HP",'Emission Factors'!$G$56,IF(Q2164="Commercial AC (&gt;=65k to &lt;135,000k Btu/hr)",'Emission Factors'!$G$57,IF(Q2164="Commercial AC (&gt;=135,000k Btu/hr)",'Emission Factors'!$G$58,""))))))</f>
        <v/>
      </c>
      <c r="Z2164" s="96"/>
      <c r="AA2164" s="97" t="str">
        <f t="shared" si="331"/>
        <v/>
      </c>
      <c r="AB2164" s="97" t="str">
        <f t="shared" si="332"/>
        <v/>
      </c>
      <c r="AC2164" s="246" t="str">
        <f t="shared" si="333"/>
        <v/>
      </c>
      <c r="AD2164" s="97" t="str">
        <f t="shared" si="334"/>
        <v/>
      </c>
      <c r="AE2164" s="97" t="str">
        <f t="shared" si="335"/>
        <v/>
      </c>
      <c r="AF2164" s="252" t="str">
        <f t="shared" si="336"/>
        <v/>
      </c>
      <c r="AG2164" s="254" t="str">
        <f t="shared" si="337"/>
        <v/>
      </c>
      <c r="AH2164" s="248" t="str">
        <f t="shared" si="338"/>
        <v/>
      </c>
      <c r="AI2164" s="249" t="str">
        <f t="shared" si="339"/>
        <v/>
      </c>
    </row>
    <row r="2165" spans="2:35" x14ac:dyDescent="0.3">
      <c r="B2165" s="94"/>
      <c r="C2165" s="95"/>
      <c r="D2165" s="95"/>
      <c r="E2165" s="95"/>
      <c r="F2165" s="94"/>
      <c r="G2165" s="145"/>
      <c r="H2165" s="245"/>
      <c r="I2165" s="211" t="str">
        <f>IF(D2165="Room AC (window/wall)",'Emission Factors'!$E$53,IF(D2165="Room AC (PTAC/PTHP)",H2165,IF(D2165="Residential AC",'Emission Factors'!$E$55,IF(D2165="Residential HP",H2165,IF(D2165="Commercial AC (&gt;=65k to &lt;135,000k Btu/hr)",'Emission Factors'!$E$57,IF(D2165="Commercial AC (&gt;=135,000k Btu/hr)",'Emission Factors'!$E$58,""))))))</f>
        <v/>
      </c>
      <c r="J2165" s="96"/>
      <c r="K2165" s="211" t="str">
        <f>IF(ISBLANK(J2165),"",VLOOKUP(J2165,'Emission Factors'!$C$81:$G$221,4,FALSE))</f>
        <v/>
      </c>
      <c r="L2165" s="210" t="str">
        <f>IF(D2165="Room AC (window/wall)",'Emission Factors'!$F$53,IF(D2165="Room AC (PTAC/PTHP)",'Emission Factors'!$F$54,IF(D2165="Residential AC",'Emission Factors'!$F$55,IF(D2165="Residential HP",'Emission Factors'!$F$56,IF(D2165="Commercial AC (&gt;=65k to &lt;135,000k Btu/hr)",'Emission Factors'!$F$57,IF(D2165="Commercial AC (&gt;=135,000k Btu/hr)",'Emission Factors'!$F$58,""))))))</f>
        <v/>
      </c>
      <c r="M2165" s="211" t="str">
        <f>IF(D2165="Room AC (window/wall)",'Emission Factors'!$G$53,IF(D2165="Room AC (PTAC/PTHP)",'Emission Factors'!$G$54,IF(D2165="Residential AC",'Emission Factors'!$G$55,IF(D2165="Residential HP",'Emission Factors'!$G$56,IF(D2165="Commercial AC (&gt;=65k to &lt;135,000k Btu/hr)",'Emission Factors'!$G$57,IF(D2165="Commercial AC (&gt;=135,000k Btu/hr)",'Emission Factors'!$G$58,""))))))</f>
        <v/>
      </c>
      <c r="N2165" s="96"/>
      <c r="O2165" s="209" t="str">
        <f>IF(ISBLANK(D2165),"",(IF(D2165="Room AC (window/wall)",'Emission Factors'!$C$53,IF(D2165="Room AC (PTAC/PTHP)",'Emission Factors'!$C$54,IF(D2165="Residential AC",'Emission Factors'!$C$55,IF(D2165="Residential HP",'Emission Factors'!$C$56,IF(D2165="Commercial AC (&gt;=65k to &lt;135,000k Btu/hr)",'Emission Factors'!$C$57,IF(D2165="Commercial AC (&gt;=135,000k Btu/hr)",'Emission Factors'!$C$58,""))))))))</f>
        <v/>
      </c>
      <c r="P2165" s="209" t="str">
        <f t="shared" si="330"/>
        <v/>
      </c>
      <c r="Q2165" s="95"/>
      <c r="R2165" s="256"/>
      <c r="S2165" s="256"/>
      <c r="T2165" s="96"/>
      <c r="U2165" s="211" t="str">
        <f>IF(Q2165="Room AC (window/wall)",'Emission Factors'!$E$53,IF(AND(Q2165="Room AC (PTAC/PTHP)",ISBLANK(T2165)),"Error",IF(AND(Q2165="Room AC (PTAC/PTHP)",T2165&gt;0),T2165,IF(Q2165="Residential AC",'Emission Factors'!$E$55,IF(AND(Q2165="Residential HP",ISBLANK(T2165)),"Error",IF(AND(Q2165="Residential HP",T2165&gt;0),T2165,IF(Q2165="Commercial AC (&gt;=65k to &lt;135,000k Btu/hr)",'Emission Factors'!$E$57,IF(Q2165="Commercial AC (&gt;=135,000k Btu/hr)",'Emission Factors'!$E$58,""))))))))</f>
        <v/>
      </c>
      <c r="V2165" s="95"/>
      <c r="W2165" s="211" t="str">
        <f>IF(ISBLANK(V2165),"",VLOOKUP(V2165,'Emission Factors'!$C$81:$G$221,4,FALSE))</f>
        <v/>
      </c>
      <c r="X2165" s="210" t="str">
        <f>IF(Q2165="Room AC (window/wall)",'Emission Factors'!$F$53,IF(Q2165="Room AC (PTAC/PTHP)",'Emission Factors'!$F$54,IF(Q2165="Residential AC",'Emission Factors'!$F$55,IF(Q2165="Residential HP",'Emission Factors'!$F$56,IF(Q2165="Commercial AC (&gt;=65k to &lt;135,000k Btu/hr)",'Emission Factors'!$F$57,IF(Q2165="Commercial AC (&gt;=135,000k Btu/hr)",'Emission Factors'!$F$58,""))))))</f>
        <v/>
      </c>
      <c r="Y2165" s="211" t="str">
        <f>IF(Q2165="Room AC (window/wall)",'Emission Factors'!$G$53,IF(Q2165="Room AC (PTAC/PTHP)",'Emission Factors'!$G$54,IF(Q2165="Residential AC",'Emission Factors'!$G$55,IF(Q2165="Residential HP",'Emission Factors'!$G$56,IF(Q2165="Commercial AC (&gt;=65k to &lt;135,000k Btu/hr)",'Emission Factors'!$G$57,IF(Q2165="Commercial AC (&gt;=135,000k Btu/hr)",'Emission Factors'!$G$58,""))))))</f>
        <v/>
      </c>
      <c r="Z2165" s="96"/>
      <c r="AA2165" s="97" t="str">
        <f t="shared" si="331"/>
        <v/>
      </c>
      <c r="AB2165" s="97" t="str">
        <f t="shared" si="332"/>
        <v/>
      </c>
      <c r="AC2165" s="246" t="str">
        <f t="shared" si="333"/>
        <v/>
      </c>
      <c r="AD2165" s="97" t="str">
        <f t="shared" si="334"/>
        <v/>
      </c>
      <c r="AE2165" s="97" t="str">
        <f t="shared" si="335"/>
        <v/>
      </c>
      <c r="AF2165" s="252" t="str">
        <f t="shared" si="336"/>
        <v/>
      </c>
      <c r="AG2165" s="254" t="str">
        <f t="shared" si="337"/>
        <v/>
      </c>
      <c r="AH2165" s="248" t="str">
        <f t="shared" si="338"/>
        <v/>
      </c>
      <c r="AI2165" s="249" t="str">
        <f t="shared" si="339"/>
        <v/>
      </c>
    </row>
    <row r="2166" spans="2:35" x14ac:dyDescent="0.3">
      <c r="B2166" s="94"/>
      <c r="C2166" s="95"/>
      <c r="D2166" s="95"/>
      <c r="E2166" s="95"/>
      <c r="F2166" s="94"/>
      <c r="G2166" s="145"/>
      <c r="H2166" s="245"/>
      <c r="I2166" s="211" t="str">
        <f>IF(D2166="Room AC (window/wall)",'Emission Factors'!$E$53,IF(D2166="Room AC (PTAC/PTHP)",H2166,IF(D2166="Residential AC",'Emission Factors'!$E$55,IF(D2166="Residential HP",H2166,IF(D2166="Commercial AC (&gt;=65k to &lt;135,000k Btu/hr)",'Emission Factors'!$E$57,IF(D2166="Commercial AC (&gt;=135,000k Btu/hr)",'Emission Factors'!$E$58,""))))))</f>
        <v/>
      </c>
      <c r="J2166" s="96"/>
      <c r="K2166" s="211" t="str">
        <f>IF(ISBLANK(J2166),"",VLOOKUP(J2166,'Emission Factors'!$C$81:$G$221,4,FALSE))</f>
        <v/>
      </c>
      <c r="L2166" s="210" t="str">
        <f>IF(D2166="Room AC (window/wall)",'Emission Factors'!$F$53,IF(D2166="Room AC (PTAC/PTHP)",'Emission Factors'!$F$54,IF(D2166="Residential AC",'Emission Factors'!$F$55,IF(D2166="Residential HP",'Emission Factors'!$F$56,IF(D2166="Commercial AC (&gt;=65k to &lt;135,000k Btu/hr)",'Emission Factors'!$F$57,IF(D2166="Commercial AC (&gt;=135,000k Btu/hr)",'Emission Factors'!$F$58,""))))))</f>
        <v/>
      </c>
      <c r="M2166" s="211" t="str">
        <f>IF(D2166="Room AC (window/wall)",'Emission Factors'!$G$53,IF(D2166="Room AC (PTAC/PTHP)",'Emission Factors'!$G$54,IF(D2166="Residential AC",'Emission Factors'!$G$55,IF(D2166="Residential HP",'Emission Factors'!$G$56,IF(D2166="Commercial AC (&gt;=65k to &lt;135,000k Btu/hr)",'Emission Factors'!$G$57,IF(D2166="Commercial AC (&gt;=135,000k Btu/hr)",'Emission Factors'!$G$58,""))))))</f>
        <v/>
      </c>
      <c r="N2166" s="96"/>
      <c r="O2166" s="209" t="str">
        <f>IF(ISBLANK(D2166),"",(IF(D2166="Room AC (window/wall)",'Emission Factors'!$C$53,IF(D2166="Room AC (PTAC/PTHP)",'Emission Factors'!$C$54,IF(D2166="Residential AC",'Emission Factors'!$C$55,IF(D2166="Residential HP",'Emission Factors'!$C$56,IF(D2166="Commercial AC (&gt;=65k to &lt;135,000k Btu/hr)",'Emission Factors'!$C$57,IF(D2166="Commercial AC (&gt;=135,000k Btu/hr)",'Emission Factors'!$C$58,""))))))))</f>
        <v/>
      </c>
      <c r="P2166" s="209" t="str">
        <f t="shared" si="330"/>
        <v/>
      </c>
      <c r="Q2166" s="95"/>
      <c r="R2166" s="256"/>
      <c r="S2166" s="256"/>
      <c r="T2166" s="96"/>
      <c r="U2166" s="211" t="str">
        <f>IF(Q2166="Room AC (window/wall)",'Emission Factors'!$E$53,IF(AND(Q2166="Room AC (PTAC/PTHP)",ISBLANK(T2166)),"Error",IF(AND(Q2166="Room AC (PTAC/PTHP)",T2166&gt;0),T2166,IF(Q2166="Residential AC",'Emission Factors'!$E$55,IF(AND(Q2166="Residential HP",ISBLANK(T2166)),"Error",IF(AND(Q2166="Residential HP",T2166&gt;0),T2166,IF(Q2166="Commercial AC (&gt;=65k to &lt;135,000k Btu/hr)",'Emission Factors'!$E$57,IF(Q2166="Commercial AC (&gt;=135,000k Btu/hr)",'Emission Factors'!$E$58,""))))))))</f>
        <v/>
      </c>
      <c r="V2166" s="95"/>
      <c r="W2166" s="211" t="str">
        <f>IF(ISBLANK(V2166),"",VLOOKUP(V2166,'Emission Factors'!$C$81:$G$221,4,FALSE))</f>
        <v/>
      </c>
      <c r="X2166" s="210" t="str">
        <f>IF(Q2166="Room AC (window/wall)",'Emission Factors'!$F$53,IF(Q2166="Room AC (PTAC/PTHP)",'Emission Factors'!$F$54,IF(Q2166="Residential AC",'Emission Factors'!$F$55,IF(Q2166="Residential HP",'Emission Factors'!$F$56,IF(Q2166="Commercial AC (&gt;=65k to &lt;135,000k Btu/hr)",'Emission Factors'!$F$57,IF(Q2166="Commercial AC (&gt;=135,000k Btu/hr)",'Emission Factors'!$F$58,""))))))</f>
        <v/>
      </c>
      <c r="Y2166" s="211" t="str">
        <f>IF(Q2166="Room AC (window/wall)",'Emission Factors'!$G$53,IF(Q2166="Room AC (PTAC/PTHP)",'Emission Factors'!$G$54,IF(Q2166="Residential AC",'Emission Factors'!$G$55,IF(Q2166="Residential HP",'Emission Factors'!$G$56,IF(Q2166="Commercial AC (&gt;=65k to &lt;135,000k Btu/hr)",'Emission Factors'!$G$57,IF(Q2166="Commercial AC (&gt;=135,000k Btu/hr)",'Emission Factors'!$G$58,""))))))</f>
        <v/>
      </c>
      <c r="Z2166" s="96"/>
      <c r="AA2166" s="97" t="str">
        <f t="shared" si="331"/>
        <v/>
      </c>
      <c r="AB2166" s="97" t="str">
        <f t="shared" si="332"/>
        <v/>
      </c>
      <c r="AC2166" s="246" t="str">
        <f t="shared" si="333"/>
        <v/>
      </c>
      <c r="AD2166" s="97" t="str">
        <f t="shared" si="334"/>
        <v/>
      </c>
      <c r="AE2166" s="97" t="str">
        <f t="shared" si="335"/>
        <v/>
      </c>
      <c r="AF2166" s="252" t="str">
        <f t="shared" si="336"/>
        <v/>
      </c>
      <c r="AG2166" s="254" t="str">
        <f t="shared" si="337"/>
        <v/>
      </c>
      <c r="AH2166" s="248" t="str">
        <f t="shared" si="338"/>
        <v/>
      </c>
      <c r="AI2166" s="249" t="str">
        <f t="shared" si="339"/>
        <v/>
      </c>
    </row>
    <row r="2167" spans="2:35" x14ac:dyDescent="0.3">
      <c r="B2167" s="94"/>
      <c r="C2167" s="95"/>
      <c r="D2167" s="95"/>
      <c r="E2167" s="95"/>
      <c r="F2167" s="94"/>
      <c r="G2167" s="145"/>
      <c r="H2167" s="245"/>
      <c r="I2167" s="211" t="str">
        <f>IF(D2167="Room AC (window/wall)",'Emission Factors'!$E$53,IF(D2167="Room AC (PTAC/PTHP)",H2167,IF(D2167="Residential AC",'Emission Factors'!$E$55,IF(D2167="Residential HP",H2167,IF(D2167="Commercial AC (&gt;=65k to &lt;135,000k Btu/hr)",'Emission Factors'!$E$57,IF(D2167="Commercial AC (&gt;=135,000k Btu/hr)",'Emission Factors'!$E$58,""))))))</f>
        <v/>
      </c>
      <c r="J2167" s="96"/>
      <c r="K2167" s="211" t="str">
        <f>IF(ISBLANK(J2167),"",VLOOKUP(J2167,'Emission Factors'!$C$81:$G$221,4,FALSE))</f>
        <v/>
      </c>
      <c r="L2167" s="210" t="str">
        <f>IF(D2167="Room AC (window/wall)",'Emission Factors'!$F$53,IF(D2167="Room AC (PTAC/PTHP)",'Emission Factors'!$F$54,IF(D2167="Residential AC",'Emission Factors'!$F$55,IF(D2167="Residential HP",'Emission Factors'!$F$56,IF(D2167="Commercial AC (&gt;=65k to &lt;135,000k Btu/hr)",'Emission Factors'!$F$57,IF(D2167="Commercial AC (&gt;=135,000k Btu/hr)",'Emission Factors'!$F$58,""))))))</f>
        <v/>
      </c>
      <c r="M2167" s="211" t="str">
        <f>IF(D2167="Room AC (window/wall)",'Emission Factors'!$G$53,IF(D2167="Room AC (PTAC/PTHP)",'Emission Factors'!$G$54,IF(D2167="Residential AC",'Emission Factors'!$G$55,IF(D2167="Residential HP",'Emission Factors'!$G$56,IF(D2167="Commercial AC (&gt;=65k to &lt;135,000k Btu/hr)",'Emission Factors'!$G$57,IF(D2167="Commercial AC (&gt;=135,000k Btu/hr)",'Emission Factors'!$G$58,""))))))</f>
        <v/>
      </c>
      <c r="N2167" s="96"/>
      <c r="O2167" s="209" t="str">
        <f>IF(ISBLANK(D2167),"",(IF(D2167="Room AC (window/wall)",'Emission Factors'!$C$53,IF(D2167="Room AC (PTAC/PTHP)",'Emission Factors'!$C$54,IF(D2167="Residential AC",'Emission Factors'!$C$55,IF(D2167="Residential HP",'Emission Factors'!$C$56,IF(D2167="Commercial AC (&gt;=65k to &lt;135,000k Btu/hr)",'Emission Factors'!$C$57,IF(D2167="Commercial AC (&gt;=135,000k Btu/hr)",'Emission Factors'!$C$58,""))))))))</f>
        <v/>
      </c>
      <c r="P2167" s="209" t="str">
        <f t="shared" si="330"/>
        <v/>
      </c>
      <c r="Q2167" s="95"/>
      <c r="R2167" s="256"/>
      <c r="S2167" s="256"/>
      <c r="T2167" s="96"/>
      <c r="U2167" s="211" t="str">
        <f>IF(Q2167="Room AC (window/wall)",'Emission Factors'!$E$53,IF(AND(Q2167="Room AC (PTAC/PTHP)",ISBLANK(T2167)),"Error",IF(AND(Q2167="Room AC (PTAC/PTHP)",T2167&gt;0),T2167,IF(Q2167="Residential AC",'Emission Factors'!$E$55,IF(AND(Q2167="Residential HP",ISBLANK(T2167)),"Error",IF(AND(Q2167="Residential HP",T2167&gt;0),T2167,IF(Q2167="Commercial AC (&gt;=65k to &lt;135,000k Btu/hr)",'Emission Factors'!$E$57,IF(Q2167="Commercial AC (&gt;=135,000k Btu/hr)",'Emission Factors'!$E$58,""))))))))</f>
        <v/>
      </c>
      <c r="V2167" s="95"/>
      <c r="W2167" s="211" t="str">
        <f>IF(ISBLANK(V2167),"",VLOOKUP(V2167,'Emission Factors'!$C$81:$G$221,4,FALSE))</f>
        <v/>
      </c>
      <c r="X2167" s="210" t="str">
        <f>IF(Q2167="Room AC (window/wall)",'Emission Factors'!$F$53,IF(Q2167="Room AC (PTAC/PTHP)",'Emission Factors'!$F$54,IF(Q2167="Residential AC",'Emission Factors'!$F$55,IF(Q2167="Residential HP",'Emission Factors'!$F$56,IF(Q2167="Commercial AC (&gt;=65k to &lt;135,000k Btu/hr)",'Emission Factors'!$F$57,IF(Q2167="Commercial AC (&gt;=135,000k Btu/hr)",'Emission Factors'!$F$58,""))))))</f>
        <v/>
      </c>
      <c r="Y2167" s="211" t="str">
        <f>IF(Q2167="Room AC (window/wall)",'Emission Factors'!$G$53,IF(Q2167="Room AC (PTAC/PTHP)",'Emission Factors'!$G$54,IF(Q2167="Residential AC",'Emission Factors'!$G$55,IF(Q2167="Residential HP",'Emission Factors'!$G$56,IF(Q2167="Commercial AC (&gt;=65k to &lt;135,000k Btu/hr)",'Emission Factors'!$G$57,IF(Q2167="Commercial AC (&gt;=135,000k Btu/hr)",'Emission Factors'!$G$58,""))))))</f>
        <v/>
      </c>
      <c r="Z2167" s="96"/>
      <c r="AA2167" s="97" t="str">
        <f t="shared" si="331"/>
        <v/>
      </c>
      <c r="AB2167" s="97" t="str">
        <f t="shared" si="332"/>
        <v/>
      </c>
      <c r="AC2167" s="246" t="str">
        <f t="shared" si="333"/>
        <v/>
      </c>
      <c r="AD2167" s="97" t="str">
        <f t="shared" si="334"/>
        <v/>
      </c>
      <c r="AE2167" s="97" t="str">
        <f t="shared" si="335"/>
        <v/>
      </c>
      <c r="AF2167" s="252" t="str">
        <f t="shared" si="336"/>
        <v/>
      </c>
      <c r="AG2167" s="254" t="str">
        <f t="shared" si="337"/>
        <v/>
      </c>
      <c r="AH2167" s="248" t="str">
        <f t="shared" si="338"/>
        <v/>
      </c>
      <c r="AI2167" s="249" t="str">
        <f t="shared" si="339"/>
        <v/>
      </c>
    </row>
    <row r="2168" spans="2:35" x14ac:dyDescent="0.3">
      <c r="B2168" s="94"/>
      <c r="C2168" s="95"/>
      <c r="D2168" s="95"/>
      <c r="E2168" s="95"/>
      <c r="F2168" s="94"/>
      <c r="G2168" s="145"/>
      <c r="H2168" s="245"/>
      <c r="I2168" s="211" t="str">
        <f>IF(D2168="Room AC (window/wall)",'Emission Factors'!$E$53,IF(D2168="Room AC (PTAC/PTHP)",H2168,IF(D2168="Residential AC",'Emission Factors'!$E$55,IF(D2168="Residential HP",H2168,IF(D2168="Commercial AC (&gt;=65k to &lt;135,000k Btu/hr)",'Emission Factors'!$E$57,IF(D2168="Commercial AC (&gt;=135,000k Btu/hr)",'Emission Factors'!$E$58,""))))))</f>
        <v/>
      </c>
      <c r="J2168" s="96"/>
      <c r="K2168" s="211" t="str">
        <f>IF(ISBLANK(J2168),"",VLOOKUP(J2168,'Emission Factors'!$C$81:$G$221,4,FALSE))</f>
        <v/>
      </c>
      <c r="L2168" s="210" t="str">
        <f>IF(D2168="Room AC (window/wall)",'Emission Factors'!$F$53,IF(D2168="Room AC (PTAC/PTHP)",'Emission Factors'!$F$54,IF(D2168="Residential AC",'Emission Factors'!$F$55,IF(D2168="Residential HP",'Emission Factors'!$F$56,IF(D2168="Commercial AC (&gt;=65k to &lt;135,000k Btu/hr)",'Emission Factors'!$F$57,IF(D2168="Commercial AC (&gt;=135,000k Btu/hr)",'Emission Factors'!$F$58,""))))))</f>
        <v/>
      </c>
      <c r="M2168" s="211" t="str">
        <f>IF(D2168="Room AC (window/wall)",'Emission Factors'!$G$53,IF(D2168="Room AC (PTAC/PTHP)",'Emission Factors'!$G$54,IF(D2168="Residential AC",'Emission Factors'!$G$55,IF(D2168="Residential HP",'Emission Factors'!$G$56,IF(D2168="Commercial AC (&gt;=65k to &lt;135,000k Btu/hr)",'Emission Factors'!$G$57,IF(D2168="Commercial AC (&gt;=135,000k Btu/hr)",'Emission Factors'!$G$58,""))))))</f>
        <v/>
      </c>
      <c r="N2168" s="96"/>
      <c r="O2168" s="209" t="str">
        <f>IF(ISBLANK(D2168),"",(IF(D2168="Room AC (window/wall)",'Emission Factors'!$C$53,IF(D2168="Room AC (PTAC/PTHP)",'Emission Factors'!$C$54,IF(D2168="Residential AC",'Emission Factors'!$C$55,IF(D2168="Residential HP",'Emission Factors'!$C$56,IF(D2168="Commercial AC (&gt;=65k to &lt;135,000k Btu/hr)",'Emission Factors'!$C$57,IF(D2168="Commercial AC (&gt;=135,000k Btu/hr)",'Emission Factors'!$C$58,""))))))))</f>
        <v/>
      </c>
      <c r="P2168" s="209" t="str">
        <f t="shared" si="330"/>
        <v/>
      </c>
      <c r="Q2168" s="95"/>
      <c r="R2168" s="256"/>
      <c r="S2168" s="256"/>
      <c r="T2168" s="96"/>
      <c r="U2168" s="211" t="str">
        <f>IF(Q2168="Room AC (window/wall)",'Emission Factors'!$E$53,IF(AND(Q2168="Room AC (PTAC/PTHP)",ISBLANK(T2168)),"Error",IF(AND(Q2168="Room AC (PTAC/PTHP)",T2168&gt;0),T2168,IF(Q2168="Residential AC",'Emission Factors'!$E$55,IF(AND(Q2168="Residential HP",ISBLANK(T2168)),"Error",IF(AND(Q2168="Residential HP",T2168&gt;0),T2168,IF(Q2168="Commercial AC (&gt;=65k to &lt;135,000k Btu/hr)",'Emission Factors'!$E$57,IF(Q2168="Commercial AC (&gt;=135,000k Btu/hr)",'Emission Factors'!$E$58,""))))))))</f>
        <v/>
      </c>
      <c r="V2168" s="95"/>
      <c r="W2168" s="211" t="str">
        <f>IF(ISBLANK(V2168),"",VLOOKUP(V2168,'Emission Factors'!$C$81:$G$221,4,FALSE))</f>
        <v/>
      </c>
      <c r="X2168" s="210" t="str">
        <f>IF(Q2168="Room AC (window/wall)",'Emission Factors'!$F$53,IF(Q2168="Room AC (PTAC/PTHP)",'Emission Factors'!$F$54,IF(Q2168="Residential AC",'Emission Factors'!$F$55,IF(Q2168="Residential HP",'Emission Factors'!$F$56,IF(Q2168="Commercial AC (&gt;=65k to &lt;135,000k Btu/hr)",'Emission Factors'!$F$57,IF(Q2168="Commercial AC (&gt;=135,000k Btu/hr)",'Emission Factors'!$F$58,""))))))</f>
        <v/>
      </c>
      <c r="Y2168" s="211" t="str">
        <f>IF(Q2168="Room AC (window/wall)",'Emission Factors'!$G$53,IF(Q2168="Room AC (PTAC/PTHP)",'Emission Factors'!$G$54,IF(Q2168="Residential AC",'Emission Factors'!$G$55,IF(Q2168="Residential HP",'Emission Factors'!$G$56,IF(Q2168="Commercial AC (&gt;=65k to &lt;135,000k Btu/hr)",'Emission Factors'!$G$57,IF(Q2168="Commercial AC (&gt;=135,000k Btu/hr)",'Emission Factors'!$G$58,""))))))</f>
        <v/>
      </c>
      <c r="Z2168" s="96"/>
      <c r="AA2168" s="97" t="str">
        <f t="shared" si="331"/>
        <v/>
      </c>
      <c r="AB2168" s="97" t="str">
        <f t="shared" si="332"/>
        <v/>
      </c>
      <c r="AC2168" s="246" t="str">
        <f t="shared" si="333"/>
        <v/>
      </c>
      <c r="AD2168" s="97" t="str">
        <f t="shared" si="334"/>
        <v/>
      </c>
      <c r="AE2168" s="97" t="str">
        <f t="shared" si="335"/>
        <v/>
      </c>
      <c r="AF2168" s="252" t="str">
        <f t="shared" si="336"/>
        <v/>
      </c>
      <c r="AG2168" s="254" t="str">
        <f t="shared" si="337"/>
        <v/>
      </c>
      <c r="AH2168" s="248" t="str">
        <f t="shared" si="338"/>
        <v/>
      </c>
      <c r="AI2168" s="249" t="str">
        <f t="shared" si="339"/>
        <v/>
      </c>
    </row>
    <row r="2169" spans="2:35" x14ac:dyDescent="0.3">
      <c r="B2169" s="94"/>
      <c r="C2169" s="95"/>
      <c r="D2169" s="95"/>
      <c r="E2169" s="95"/>
      <c r="F2169" s="94"/>
      <c r="G2169" s="145"/>
      <c r="H2169" s="245"/>
      <c r="I2169" s="211" t="str">
        <f>IF(D2169="Room AC (window/wall)",'Emission Factors'!$E$53,IF(D2169="Room AC (PTAC/PTHP)",H2169,IF(D2169="Residential AC",'Emission Factors'!$E$55,IF(D2169="Residential HP",H2169,IF(D2169="Commercial AC (&gt;=65k to &lt;135,000k Btu/hr)",'Emission Factors'!$E$57,IF(D2169="Commercial AC (&gt;=135,000k Btu/hr)",'Emission Factors'!$E$58,""))))))</f>
        <v/>
      </c>
      <c r="J2169" s="96"/>
      <c r="K2169" s="211" t="str">
        <f>IF(ISBLANK(J2169),"",VLOOKUP(J2169,'Emission Factors'!$C$81:$G$221,4,FALSE))</f>
        <v/>
      </c>
      <c r="L2169" s="210" t="str">
        <f>IF(D2169="Room AC (window/wall)",'Emission Factors'!$F$53,IF(D2169="Room AC (PTAC/PTHP)",'Emission Factors'!$F$54,IF(D2169="Residential AC",'Emission Factors'!$F$55,IF(D2169="Residential HP",'Emission Factors'!$F$56,IF(D2169="Commercial AC (&gt;=65k to &lt;135,000k Btu/hr)",'Emission Factors'!$F$57,IF(D2169="Commercial AC (&gt;=135,000k Btu/hr)",'Emission Factors'!$F$58,""))))))</f>
        <v/>
      </c>
      <c r="M2169" s="211" t="str">
        <f>IF(D2169="Room AC (window/wall)",'Emission Factors'!$G$53,IF(D2169="Room AC (PTAC/PTHP)",'Emission Factors'!$G$54,IF(D2169="Residential AC",'Emission Factors'!$G$55,IF(D2169="Residential HP",'Emission Factors'!$G$56,IF(D2169="Commercial AC (&gt;=65k to &lt;135,000k Btu/hr)",'Emission Factors'!$G$57,IF(D2169="Commercial AC (&gt;=135,000k Btu/hr)",'Emission Factors'!$G$58,""))))))</f>
        <v/>
      </c>
      <c r="N2169" s="96"/>
      <c r="O2169" s="209" t="str">
        <f>IF(ISBLANK(D2169),"",(IF(D2169="Room AC (window/wall)",'Emission Factors'!$C$53,IF(D2169="Room AC (PTAC/PTHP)",'Emission Factors'!$C$54,IF(D2169="Residential AC",'Emission Factors'!$C$55,IF(D2169="Residential HP",'Emission Factors'!$C$56,IF(D2169="Commercial AC (&gt;=65k to &lt;135,000k Btu/hr)",'Emission Factors'!$C$57,IF(D2169="Commercial AC (&gt;=135,000k Btu/hr)",'Emission Factors'!$C$58,""))))))))</f>
        <v/>
      </c>
      <c r="P2169" s="209" t="str">
        <f t="shared" si="330"/>
        <v/>
      </c>
      <c r="Q2169" s="95"/>
      <c r="R2169" s="256"/>
      <c r="S2169" s="256"/>
      <c r="T2169" s="96"/>
      <c r="U2169" s="211" t="str">
        <f>IF(Q2169="Room AC (window/wall)",'Emission Factors'!$E$53,IF(AND(Q2169="Room AC (PTAC/PTHP)",ISBLANK(T2169)),"Error",IF(AND(Q2169="Room AC (PTAC/PTHP)",T2169&gt;0),T2169,IF(Q2169="Residential AC",'Emission Factors'!$E$55,IF(AND(Q2169="Residential HP",ISBLANK(T2169)),"Error",IF(AND(Q2169="Residential HP",T2169&gt;0),T2169,IF(Q2169="Commercial AC (&gt;=65k to &lt;135,000k Btu/hr)",'Emission Factors'!$E$57,IF(Q2169="Commercial AC (&gt;=135,000k Btu/hr)",'Emission Factors'!$E$58,""))))))))</f>
        <v/>
      </c>
      <c r="V2169" s="95"/>
      <c r="W2169" s="211" t="str">
        <f>IF(ISBLANK(V2169),"",VLOOKUP(V2169,'Emission Factors'!$C$81:$G$221,4,FALSE))</f>
        <v/>
      </c>
      <c r="X2169" s="210" t="str">
        <f>IF(Q2169="Room AC (window/wall)",'Emission Factors'!$F$53,IF(Q2169="Room AC (PTAC/PTHP)",'Emission Factors'!$F$54,IF(Q2169="Residential AC",'Emission Factors'!$F$55,IF(Q2169="Residential HP",'Emission Factors'!$F$56,IF(Q2169="Commercial AC (&gt;=65k to &lt;135,000k Btu/hr)",'Emission Factors'!$F$57,IF(Q2169="Commercial AC (&gt;=135,000k Btu/hr)",'Emission Factors'!$F$58,""))))))</f>
        <v/>
      </c>
      <c r="Y2169" s="211" t="str">
        <f>IF(Q2169="Room AC (window/wall)",'Emission Factors'!$G$53,IF(Q2169="Room AC (PTAC/PTHP)",'Emission Factors'!$G$54,IF(Q2169="Residential AC",'Emission Factors'!$G$55,IF(Q2169="Residential HP",'Emission Factors'!$G$56,IF(Q2169="Commercial AC (&gt;=65k to &lt;135,000k Btu/hr)",'Emission Factors'!$G$57,IF(Q2169="Commercial AC (&gt;=135,000k Btu/hr)",'Emission Factors'!$G$58,""))))))</f>
        <v/>
      </c>
      <c r="Z2169" s="96"/>
      <c r="AA2169" s="97" t="str">
        <f t="shared" si="331"/>
        <v/>
      </c>
      <c r="AB2169" s="97" t="str">
        <f t="shared" si="332"/>
        <v/>
      </c>
      <c r="AC2169" s="246" t="str">
        <f t="shared" si="333"/>
        <v/>
      </c>
      <c r="AD2169" s="97" t="str">
        <f t="shared" si="334"/>
        <v/>
      </c>
      <c r="AE2169" s="97" t="str">
        <f t="shared" si="335"/>
        <v/>
      </c>
      <c r="AF2169" s="252" t="str">
        <f t="shared" si="336"/>
        <v/>
      </c>
      <c r="AG2169" s="254" t="str">
        <f t="shared" si="337"/>
        <v/>
      </c>
      <c r="AH2169" s="248" t="str">
        <f t="shared" si="338"/>
        <v/>
      </c>
      <c r="AI2169" s="249" t="str">
        <f t="shared" si="339"/>
        <v/>
      </c>
    </row>
    <row r="2170" spans="2:35" x14ac:dyDescent="0.3">
      <c r="B2170" s="94"/>
      <c r="C2170" s="95"/>
      <c r="D2170" s="95"/>
      <c r="E2170" s="95"/>
      <c r="F2170" s="94"/>
      <c r="G2170" s="145"/>
      <c r="H2170" s="245"/>
      <c r="I2170" s="211" t="str">
        <f>IF(D2170="Room AC (window/wall)",'Emission Factors'!$E$53,IF(D2170="Room AC (PTAC/PTHP)",H2170,IF(D2170="Residential AC",'Emission Factors'!$E$55,IF(D2170="Residential HP",H2170,IF(D2170="Commercial AC (&gt;=65k to &lt;135,000k Btu/hr)",'Emission Factors'!$E$57,IF(D2170="Commercial AC (&gt;=135,000k Btu/hr)",'Emission Factors'!$E$58,""))))))</f>
        <v/>
      </c>
      <c r="J2170" s="96"/>
      <c r="K2170" s="211" t="str">
        <f>IF(ISBLANK(J2170),"",VLOOKUP(J2170,'Emission Factors'!$C$81:$G$221,4,FALSE))</f>
        <v/>
      </c>
      <c r="L2170" s="210" t="str">
        <f>IF(D2170="Room AC (window/wall)",'Emission Factors'!$F$53,IF(D2170="Room AC (PTAC/PTHP)",'Emission Factors'!$F$54,IF(D2170="Residential AC",'Emission Factors'!$F$55,IF(D2170="Residential HP",'Emission Factors'!$F$56,IF(D2170="Commercial AC (&gt;=65k to &lt;135,000k Btu/hr)",'Emission Factors'!$F$57,IF(D2170="Commercial AC (&gt;=135,000k Btu/hr)",'Emission Factors'!$F$58,""))))))</f>
        <v/>
      </c>
      <c r="M2170" s="211" t="str">
        <f>IF(D2170="Room AC (window/wall)",'Emission Factors'!$G$53,IF(D2170="Room AC (PTAC/PTHP)",'Emission Factors'!$G$54,IF(D2170="Residential AC",'Emission Factors'!$G$55,IF(D2170="Residential HP",'Emission Factors'!$G$56,IF(D2170="Commercial AC (&gt;=65k to &lt;135,000k Btu/hr)",'Emission Factors'!$G$57,IF(D2170="Commercial AC (&gt;=135,000k Btu/hr)",'Emission Factors'!$G$58,""))))))</f>
        <v/>
      </c>
      <c r="N2170" s="96"/>
      <c r="O2170" s="209" t="str">
        <f>IF(ISBLANK(D2170),"",(IF(D2170="Room AC (window/wall)",'Emission Factors'!$C$53,IF(D2170="Room AC (PTAC/PTHP)",'Emission Factors'!$C$54,IF(D2170="Residential AC",'Emission Factors'!$C$55,IF(D2170="Residential HP",'Emission Factors'!$C$56,IF(D2170="Commercial AC (&gt;=65k to &lt;135,000k Btu/hr)",'Emission Factors'!$C$57,IF(D2170="Commercial AC (&gt;=135,000k Btu/hr)",'Emission Factors'!$C$58,""))))))))</f>
        <v/>
      </c>
      <c r="P2170" s="209" t="str">
        <f t="shared" si="330"/>
        <v/>
      </c>
      <c r="Q2170" s="95"/>
      <c r="R2170" s="256"/>
      <c r="S2170" s="256"/>
      <c r="T2170" s="96"/>
      <c r="U2170" s="211" t="str">
        <f>IF(Q2170="Room AC (window/wall)",'Emission Factors'!$E$53,IF(AND(Q2170="Room AC (PTAC/PTHP)",ISBLANK(T2170)),"Error",IF(AND(Q2170="Room AC (PTAC/PTHP)",T2170&gt;0),T2170,IF(Q2170="Residential AC",'Emission Factors'!$E$55,IF(AND(Q2170="Residential HP",ISBLANK(T2170)),"Error",IF(AND(Q2170="Residential HP",T2170&gt;0),T2170,IF(Q2170="Commercial AC (&gt;=65k to &lt;135,000k Btu/hr)",'Emission Factors'!$E$57,IF(Q2170="Commercial AC (&gt;=135,000k Btu/hr)",'Emission Factors'!$E$58,""))))))))</f>
        <v/>
      </c>
      <c r="V2170" s="95"/>
      <c r="W2170" s="211" t="str">
        <f>IF(ISBLANK(V2170),"",VLOOKUP(V2170,'Emission Factors'!$C$81:$G$221,4,FALSE))</f>
        <v/>
      </c>
      <c r="X2170" s="210" t="str">
        <f>IF(Q2170="Room AC (window/wall)",'Emission Factors'!$F$53,IF(Q2170="Room AC (PTAC/PTHP)",'Emission Factors'!$F$54,IF(Q2170="Residential AC",'Emission Factors'!$F$55,IF(Q2170="Residential HP",'Emission Factors'!$F$56,IF(Q2170="Commercial AC (&gt;=65k to &lt;135,000k Btu/hr)",'Emission Factors'!$F$57,IF(Q2170="Commercial AC (&gt;=135,000k Btu/hr)",'Emission Factors'!$F$58,""))))))</f>
        <v/>
      </c>
      <c r="Y2170" s="211" t="str">
        <f>IF(Q2170="Room AC (window/wall)",'Emission Factors'!$G$53,IF(Q2170="Room AC (PTAC/PTHP)",'Emission Factors'!$G$54,IF(Q2170="Residential AC",'Emission Factors'!$G$55,IF(Q2170="Residential HP",'Emission Factors'!$G$56,IF(Q2170="Commercial AC (&gt;=65k to &lt;135,000k Btu/hr)",'Emission Factors'!$G$57,IF(Q2170="Commercial AC (&gt;=135,000k Btu/hr)",'Emission Factors'!$G$58,""))))))</f>
        <v/>
      </c>
      <c r="Z2170" s="96"/>
      <c r="AA2170" s="97" t="str">
        <f t="shared" si="331"/>
        <v/>
      </c>
      <c r="AB2170" s="97" t="str">
        <f t="shared" si="332"/>
        <v/>
      </c>
      <c r="AC2170" s="246" t="str">
        <f t="shared" si="333"/>
        <v/>
      </c>
      <c r="AD2170" s="97" t="str">
        <f t="shared" si="334"/>
        <v/>
      </c>
      <c r="AE2170" s="97" t="str">
        <f t="shared" si="335"/>
        <v/>
      </c>
      <c r="AF2170" s="252" t="str">
        <f t="shared" si="336"/>
        <v/>
      </c>
      <c r="AG2170" s="254" t="str">
        <f t="shared" si="337"/>
        <v/>
      </c>
      <c r="AH2170" s="248" t="str">
        <f t="shared" si="338"/>
        <v/>
      </c>
      <c r="AI2170" s="249" t="str">
        <f t="shared" si="339"/>
        <v/>
      </c>
    </row>
    <row r="2171" spans="2:35" x14ac:dyDescent="0.3">
      <c r="B2171" s="94"/>
      <c r="C2171" s="95"/>
      <c r="D2171" s="95"/>
      <c r="E2171" s="95"/>
      <c r="F2171" s="94"/>
      <c r="G2171" s="145"/>
      <c r="H2171" s="245"/>
      <c r="I2171" s="211" t="str">
        <f>IF(D2171="Room AC (window/wall)",'Emission Factors'!$E$53,IF(D2171="Room AC (PTAC/PTHP)",H2171,IF(D2171="Residential AC",'Emission Factors'!$E$55,IF(D2171="Residential HP",H2171,IF(D2171="Commercial AC (&gt;=65k to &lt;135,000k Btu/hr)",'Emission Factors'!$E$57,IF(D2171="Commercial AC (&gt;=135,000k Btu/hr)",'Emission Factors'!$E$58,""))))))</f>
        <v/>
      </c>
      <c r="J2171" s="96"/>
      <c r="K2171" s="211" t="str">
        <f>IF(ISBLANK(J2171),"",VLOOKUP(J2171,'Emission Factors'!$C$81:$G$221,4,FALSE))</f>
        <v/>
      </c>
      <c r="L2171" s="210" t="str">
        <f>IF(D2171="Room AC (window/wall)",'Emission Factors'!$F$53,IF(D2171="Room AC (PTAC/PTHP)",'Emission Factors'!$F$54,IF(D2171="Residential AC",'Emission Factors'!$F$55,IF(D2171="Residential HP",'Emission Factors'!$F$56,IF(D2171="Commercial AC (&gt;=65k to &lt;135,000k Btu/hr)",'Emission Factors'!$F$57,IF(D2171="Commercial AC (&gt;=135,000k Btu/hr)",'Emission Factors'!$F$58,""))))))</f>
        <v/>
      </c>
      <c r="M2171" s="211" t="str">
        <f>IF(D2171="Room AC (window/wall)",'Emission Factors'!$G$53,IF(D2171="Room AC (PTAC/PTHP)",'Emission Factors'!$G$54,IF(D2171="Residential AC",'Emission Factors'!$G$55,IF(D2171="Residential HP",'Emission Factors'!$G$56,IF(D2171="Commercial AC (&gt;=65k to &lt;135,000k Btu/hr)",'Emission Factors'!$G$57,IF(D2171="Commercial AC (&gt;=135,000k Btu/hr)",'Emission Factors'!$G$58,""))))))</f>
        <v/>
      </c>
      <c r="N2171" s="96"/>
      <c r="O2171" s="209" t="str">
        <f>IF(ISBLANK(D2171),"",(IF(D2171="Room AC (window/wall)",'Emission Factors'!$C$53,IF(D2171="Room AC (PTAC/PTHP)",'Emission Factors'!$C$54,IF(D2171="Residential AC",'Emission Factors'!$C$55,IF(D2171="Residential HP",'Emission Factors'!$C$56,IF(D2171="Commercial AC (&gt;=65k to &lt;135,000k Btu/hr)",'Emission Factors'!$C$57,IF(D2171="Commercial AC (&gt;=135,000k Btu/hr)",'Emission Factors'!$C$58,""))))))))</f>
        <v/>
      </c>
      <c r="P2171" s="209" t="str">
        <f t="shared" si="330"/>
        <v/>
      </c>
      <c r="Q2171" s="95"/>
      <c r="R2171" s="256"/>
      <c r="S2171" s="256"/>
      <c r="T2171" s="96"/>
      <c r="U2171" s="211" t="str">
        <f>IF(Q2171="Room AC (window/wall)",'Emission Factors'!$E$53,IF(AND(Q2171="Room AC (PTAC/PTHP)",ISBLANK(T2171)),"Error",IF(AND(Q2171="Room AC (PTAC/PTHP)",T2171&gt;0),T2171,IF(Q2171="Residential AC",'Emission Factors'!$E$55,IF(AND(Q2171="Residential HP",ISBLANK(T2171)),"Error",IF(AND(Q2171="Residential HP",T2171&gt;0),T2171,IF(Q2171="Commercial AC (&gt;=65k to &lt;135,000k Btu/hr)",'Emission Factors'!$E$57,IF(Q2171="Commercial AC (&gt;=135,000k Btu/hr)",'Emission Factors'!$E$58,""))))))))</f>
        <v/>
      </c>
      <c r="V2171" s="95"/>
      <c r="W2171" s="211" t="str">
        <f>IF(ISBLANK(V2171),"",VLOOKUP(V2171,'Emission Factors'!$C$81:$G$221,4,FALSE))</f>
        <v/>
      </c>
      <c r="X2171" s="210" t="str">
        <f>IF(Q2171="Room AC (window/wall)",'Emission Factors'!$F$53,IF(Q2171="Room AC (PTAC/PTHP)",'Emission Factors'!$F$54,IF(Q2171="Residential AC",'Emission Factors'!$F$55,IF(Q2171="Residential HP",'Emission Factors'!$F$56,IF(Q2171="Commercial AC (&gt;=65k to &lt;135,000k Btu/hr)",'Emission Factors'!$F$57,IF(Q2171="Commercial AC (&gt;=135,000k Btu/hr)",'Emission Factors'!$F$58,""))))))</f>
        <v/>
      </c>
      <c r="Y2171" s="211" t="str">
        <f>IF(Q2171="Room AC (window/wall)",'Emission Factors'!$G$53,IF(Q2171="Room AC (PTAC/PTHP)",'Emission Factors'!$G$54,IF(Q2171="Residential AC",'Emission Factors'!$G$55,IF(Q2171="Residential HP",'Emission Factors'!$G$56,IF(Q2171="Commercial AC (&gt;=65k to &lt;135,000k Btu/hr)",'Emission Factors'!$G$57,IF(Q2171="Commercial AC (&gt;=135,000k Btu/hr)",'Emission Factors'!$G$58,""))))))</f>
        <v/>
      </c>
      <c r="Z2171" s="96"/>
      <c r="AA2171" s="97" t="str">
        <f t="shared" si="331"/>
        <v/>
      </c>
      <c r="AB2171" s="97" t="str">
        <f t="shared" si="332"/>
        <v/>
      </c>
      <c r="AC2171" s="246" t="str">
        <f t="shared" si="333"/>
        <v/>
      </c>
      <c r="AD2171" s="97" t="str">
        <f t="shared" si="334"/>
        <v/>
      </c>
      <c r="AE2171" s="97" t="str">
        <f t="shared" si="335"/>
        <v/>
      </c>
      <c r="AF2171" s="252" t="str">
        <f t="shared" si="336"/>
        <v/>
      </c>
      <c r="AG2171" s="254" t="str">
        <f t="shared" si="337"/>
        <v/>
      </c>
      <c r="AH2171" s="248" t="str">
        <f t="shared" si="338"/>
        <v/>
      </c>
      <c r="AI2171" s="249" t="str">
        <f t="shared" si="339"/>
        <v/>
      </c>
    </row>
    <row r="2172" spans="2:35" x14ac:dyDescent="0.3">
      <c r="B2172" s="94"/>
      <c r="C2172" s="95"/>
      <c r="D2172" s="95"/>
      <c r="E2172" s="95"/>
      <c r="F2172" s="94"/>
      <c r="G2172" s="145"/>
      <c r="H2172" s="245"/>
      <c r="I2172" s="211" t="str">
        <f>IF(D2172="Room AC (window/wall)",'Emission Factors'!$E$53,IF(D2172="Room AC (PTAC/PTHP)",H2172,IF(D2172="Residential AC",'Emission Factors'!$E$55,IF(D2172="Residential HP",H2172,IF(D2172="Commercial AC (&gt;=65k to &lt;135,000k Btu/hr)",'Emission Factors'!$E$57,IF(D2172="Commercial AC (&gt;=135,000k Btu/hr)",'Emission Factors'!$E$58,""))))))</f>
        <v/>
      </c>
      <c r="J2172" s="96"/>
      <c r="K2172" s="211" t="str">
        <f>IF(ISBLANK(J2172),"",VLOOKUP(J2172,'Emission Factors'!$C$81:$G$221,4,FALSE))</f>
        <v/>
      </c>
      <c r="L2172" s="210" t="str">
        <f>IF(D2172="Room AC (window/wall)",'Emission Factors'!$F$53,IF(D2172="Room AC (PTAC/PTHP)",'Emission Factors'!$F$54,IF(D2172="Residential AC",'Emission Factors'!$F$55,IF(D2172="Residential HP",'Emission Factors'!$F$56,IF(D2172="Commercial AC (&gt;=65k to &lt;135,000k Btu/hr)",'Emission Factors'!$F$57,IF(D2172="Commercial AC (&gt;=135,000k Btu/hr)",'Emission Factors'!$F$58,""))))))</f>
        <v/>
      </c>
      <c r="M2172" s="211" t="str">
        <f>IF(D2172="Room AC (window/wall)",'Emission Factors'!$G$53,IF(D2172="Room AC (PTAC/PTHP)",'Emission Factors'!$G$54,IF(D2172="Residential AC",'Emission Factors'!$G$55,IF(D2172="Residential HP",'Emission Factors'!$G$56,IF(D2172="Commercial AC (&gt;=65k to &lt;135,000k Btu/hr)",'Emission Factors'!$G$57,IF(D2172="Commercial AC (&gt;=135,000k Btu/hr)",'Emission Factors'!$G$58,""))))))</f>
        <v/>
      </c>
      <c r="N2172" s="96"/>
      <c r="O2172" s="209" t="str">
        <f>IF(ISBLANK(D2172),"",(IF(D2172="Room AC (window/wall)",'Emission Factors'!$C$53,IF(D2172="Room AC (PTAC/PTHP)",'Emission Factors'!$C$54,IF(D2172="Residential AC",'Emission Factors'!$C$55,IF(D2172="Residential HP",'Emission Factors'!$C$56,IF(D2172="Commercial AC (&gt;=65k to &lt;135,000k Btu/hr)",'Emission Factors'!$C$57,IF(D2172="Commercial AC (&gt;=135,000k Btu/hr)",'Emission Factors'!$C$58,""))))))))</f>
        <v/>
      </c>
      <c r="P2172" s="209" t="str">
        <f t="shared" si="330"/>
        <v/>
      </c>
      <c r="Q2172" s="95"/>
      <c r="R2172" s="256"/>
      <c r="S2172" s="256"/>
      <c r="T2172" s="96"/>
      <c r="U2172" s="211" t="str">
        <f>IF(Q2172="Room AC (window/wall)",'Emission Factors'!$E$53,IF(AND(Q2172="Room AC (PTAC/PTHP)",ISBLANK(T2172)),"Error",IF(AND(Q2172="Room AC (PTAC/PTHP)",T2172&gt;0),T2172,IF(Q2172="Residential AC",'Emission Factors'!$E$55,IF(AND(Q2172="Residential HP",ISBLANK(T2172)),"Error",IF(AND(Q2172="Residential HP",T2172&gt;0),T2172,IF(Q2172="Commercial AC (&gt;=65k to &lt;135,000k Btu/hr)",'Emission Factors'!$E$57,IF(Q2172="Commercial AC (&gt;=135,000k Btu/hr)",'Emission Factors'!$E$58,""))))))))</f>
        <v/>
      </c>
      <c r="V2172" s="95"/>
      <c r="W2172" s="211" t="str">
        <f>IF(ISBLANK(V2172),"",VLOOKUP(V2172,'Emission Factors'!$C$81:$G$221,4,FALSE))</f>
        <v/>
      </c>
      <c r="X2172" s="210" t="str">
        <f>IF(Q2172="Room AC (window/wall)",'Emission Factors'!$F$53,IF(Q2172="Room AC (PTAC/PTHP)",'Emission Factors'!$F$54,IF(Q2172="Residential AC",'Emission Factors'!$F$55,IF(Q2172="Residential HP",'Emission Factors'!$F$56,IF(Q2172="Commercial AC (&gt;=65k to &lt;135,000k Btu/hr)",'Emission Factors'!$F$57,IF(Q2172="Commercial AC (&gt;=135,000k Btu/hr)",'Emission Factors'!$F$58,""))))))</f>
        <v/>
      </c>
      <c r="Y2172" s="211" t="str">
        <f>IF(Q2172="Room AC (window/wall)",'Emission Factors'!$G$53,IF(Q2172="Room AC (PTAC/PTHP)",'Emission Factors'!$G$54,IF(Q2172="Residential AC",'Emission Factors'!$G$55,IF(Q2172="Residential HP",'Emission Factors'!$G$56,IF(Q2172="Commercial AC (&gt;=65k to &lt;135,000k Btu/hr)",'Emission Factors'!$G$57,IF(Q2172="Commercial AC (&gt;=135,000k Btu/hr)",'Emission Factors'!$G$58,""))))))</f>
        <v/>
      </c>
      <c r="Z2172" s="96"/>
      <c r="AA2172" s="97" t="str">
        <f t="shared" si="331"/>
        <v/>
      </c>
      <c r="AB2172" s="97" t="str">
        <f t="shared" si="332"/>
        <v/>
      </c>
      <c r="AC2172" s="246" t="str">
        <f t="shared" si="333"/>
        <v/>
      </c>
      <c r="AD2172" s="97" t="str">
        <f t="shared" si="334"/>
        <v/>
      </c>
      <c r="AE2172" s="97" t="str">
        <f t="shared" si="335"/>
        <v/>
      </c>
      <c r="AF2172" s="252" t="str">
        <f t="shared" si="336"/>
        <v/>
      </c>
      <c r="AG2172" s="254" t="str">
        <f t="shared" si="337"/>
        <v/>
      </c>
      <c r="AH2172" s="248" t="str">
        <f t="shared" si="338"/>
        <v/>
      </c>
      <c r="AI2172" s="249" t="str">
        <f t="shared" si="339"/>
        <v/>
      </c>
    </row>
    <row r="2173" spans="2:35" x14ac:dyDescent="0.3">
      <c r="B2173" s="94"/>
      <c r="C2173" s="95"/>
      <c r="D2173" s="95"/>
      <c r="E2173" s="95"/>
      <c r="F2173" s="94"/>
      <c r="G2173" s="145"/>
      <c r="H2173" s="245"/>
      <c r="I2173" s="211" t="str">
        <f>IF(D2173="Room AC (window/wall)",'Emission Factors'!$E$53,IF(D2173="Room AC (PTAC/PTHP)",H2173,IF(D2173="Residential AC",'Emission Factors'!$E$55,IF(D2173="Residential HP",H2173,IF(D2173="Commercial AC (&gt;=65k to &lt;135,000k Btu/hr)",'Emission Factors'!$E$57,IF(D2173="Commercial AC (&gt;=135,000k Btu/hr)",'Emission Factors'!$E$58,""))))))</f>
        <v/>
      </c>
      <c r="J2173" s="96"/>
      <c r="K2173" s="211" t="str">
        <f>IF(ISBLANK(J2173),"",VLOOKUP(J2173,'Emission Factors'!$C$81:$G$221,4,FALSE))</f>
        <v/>
      </c>
      <c r="L2173" s="210" t="str">
        <f>IF(D2173="Room AC (window/wall)",'Emission Factors'!$F$53,IF(D2173="Room AC (PTAC/PTHP)",'Emission Factors'!$F$54,IF(D2173="Residential AC",'Emission Factors'!$F$55,IF(D2173="Residential HP",'Emission Factors'!$F$56,IF(D2173="Commercial AC (&gt;=65k to &lt;135,000k Btu/hr)",'Emission Factors'!$F$57,IF(D2173="Commercial AC (&gt;=135,000k Btu/hr)",'Emission Factors'!$F$58,""))))))</f>
        <v/>
      </c>
      <c r="M2173" s="211" t="str">
        <f>IF(D2173="Room AC (window/wall)",'Emission Factors'!$G$53,IF(D2173="Room AC (PTAC/PTHP)",'Emission Factors'!$G$54,IF(D2173="Residential AC",'Emission Factors'!$G$55,IF(D2173="Residential HP",'Emission Factors'!$G$56,IF(D2173="Commercial AC (&gt;=65k to &lt;135,000k Btu/hr)",'Emission Factors'!$G$57,IF(D2173="Commercial AC (&gt;=135,000k Btu/hr)",'Emission Factors'!$G$58,""))))))</f>
        <v/>
      </c>
      <c r="N2173" s="96"/>
      <c r="O2173" s="209" t="str">
        <f>IF(ISBLANK(D2173),"",(IF(D2173="Room AC (window/wall)",'Emission Factors'!$C$53,IF(D2173="Room AC (PTAC/PTHP)",'Emission Factors'!$C$54,IF(D2173="Residential AC",'Emission Factors'!$C$55,IF(D2173="Residential HP",'Emission Factors'!$C$56,IF(D2173="Commercial AC (&gt;=65k to &lt;135,000k Btu/hr)",'Emission Factors'!$C$57,IF(D2173="Commercial AC (&gt;=135,000k Btu/hr)",'Emission Factors'!$C$58,""))))))))</f>
        <v/>
      </c>
      <c r="P2173" s="209" t="str">
        <f t="shared" si="330"/>
        <v/>
      </c>
      <c r="Q2173" s="95"/>
      <c r="R2173" s="256"/>
      <c r="S2173" s="256"/>
      <c r="T2173" s="96"/>
      <c r="U2173" s="211" t="str">
        <f>IF(Q2173="Room AC (window/wall)",'Emission Factors'!$E$53,IF(AND(Q2173="Room AC (PTAC/PTHP)",ISBLANK(T2173)),"Error",IF(AND(Q2173="Room AC (PTAC/PTHP)",T2173&gt;0),T2173,IF(Q2173="Residential AC",'Emission Factors'!$E$55,IF(AND(Q2173="Residential HP",ISBLANK(T2173)),"Error",IF(AND(Q2173="Residential HP",T2173&gt;0),T2173,IF(Q2173="Commercial AC (&gt;=65k to &lt;135,000k Btu/hr)",'Emission Factors'!$E$57,IF(Q2173="Commercial AC (&gt;=135,000k Btu/hr)",'Emission Factors'!$E$58,""))))))))</f>
        <v/>
      </c>
      <c r="V2173" s="95"/>
      <c r="W2173" s="211" t="str">
        <f>IF(ISBLANK(V2173),"",VLOOKUP(V2173,'Emission Factors'!$C$81:$G$221,4,FALSE))</f>
        <v/>
      </c>
      <c r="X2173" s="210" t="str">
        <f>IF(Q2173="Room AC (window/wall)",'Emission Factors'!$F$53,IF(Q2173="Room AC (PTAC/PTHP)",'Emission Factors'!$F$54,IF(Q2173="Residential AC",'Emission Factors'!$F$55,IF(Q2173="Residential HP",'Emission Factors'!$F$56,IF(Q2173="Commercial AC (&gt;=65k to &lt;135,000k Btu/hr)",'Emission Factors'!$F$57,IF(Q2173="Commercial AC (&gt;=135,000k Btu/hr)",'Emission Factors'!$F$58,""))))))</f>
        <v/>
      </c>
      <c r="Y2173" s="211" t="str">
        <f>IF(Q2173="Room AC (window/wall)",'Emission Factors'!$G$53,IF(Q2173="Room AC (PTAC/PTHP)",'Emission Factors'!$G$54,IF(Q2173="Residential AC",'Emission Factors'!$G$55,IF(Q2173="Residential HP",'Emission Factors'!$G$56,IF(Q2173="Commercial AC (&gt;=65k to &lt;135,000k Btu/hr)",'Emission Factors'!$G$57,IF(Q2173="Commercial AC (&gt;=135,000k Btu/hr)",'Emission Factors'!$G$58,""))))))</f>
        <v/>
      </c>
      <c r="Z2173" s="96"/>
      <c r="AA2173" s="97" t="str">
        <f t="shared" si="331"/>
        <v/>
      </c>
      <c r="AB2173" s="97" t="str">
        <f t="shared" si="332"/>
        <v/>
      </c>
      <c r="AC2173" s="246" t="str">
        <f t="shared" si="333"/>
        <v/>
      </c>
      <c r="AD2173" s="97" t="str">
        <f t="shared" si="334"/>
        <v/>
      </c>
      <c r="AE2173" s="97" t="str">
        <f t="shared" si="335"/>
        <v/>
      </c>
      <c r="AF2173" s="252" t="str">
        <f t="shared" si="336"/>
        <v/>
      </c>
      <c r="AG2173" s="254" t="str">
        <f t="shared" si="337"/>
        <v/>
      </c>
      <c r="AH2173" s="248" t="str">
        <f t="shared" si="338"/>
        <v/>
      </c>
      <c r="AI2173" s="249" t="str">
        <f t="shared" si="339"/>
        <v/>
      </c>
    </row>
    <row r="2174" spans="2:35" x14ac:dyDescent="0.3">
      <c r="B2174" s="94"/>
      <c r="C2174" s="95"/>
      <c r="D2174" s="95"/>
      <c r="E2174" s="95"/>
      <c r="F2174" s="94"/>
      <c r="G2174" s="145"/>
      <c r="H2174" s="245"/>
      <c r="I2174" s="211" t="str">
        <f>IF(D2174="Room AC (window/wall)",'Emission Factors'!$E$53,IF(D2174="Room AC (PTAC/PTHP)",H2174,IF(D2174="Residential AC",'Emission Factors'!$E$55,IF(D2174="Residential HP",H2174,IF(D2174="Commercial AC (&gt;=65k to &lt;135,000k Btu/hr)",'Emission Factors'!$E$57,IF(D2174="Commercial AC (&gt;=135,000k Btu/hr)",'Emission Factors'!$E$58,""))))))</f>
        <v/>
      </c>
      <c r="J2174" s="96"/>
      <c r="K2174" s="211" t="str">
        <f>IF(ISBLANK(J2174),"",VLOOKUP(J2174,'Emission Factors'!$C$81:$G$221,4,FALSE))</f>
        <v/>
      </c>
      <c r="L2174" s="210" t="str">
        <f>IF(D2174="Room AC (window/wall)",'Emission Factors'!$F$53,IF(D2174="Room AC (PTAC/PTHP)",'Emission Factors'!$F$54,IF(D2174="Residential AC",'Emission Factors'!$F$55,IF(D2174="Residential HP",'Emission Factors'!$F$56,IF(D2174="Commercial AC (&gt;=65k to &lt;135,000k Btu/hr)",'Emission Factors'!$F$57,IF(D2174="Commercial AC (&gt;=135,000k Btu/hr)",'Emission Factors'!$F$58,""))))))</f>
        <v/>
      </c>
      <c r="M2174" s="211" t="str">
        <f>IF(D2174="Room AC (window/wall)",'Emission Factors'!$G$53,IF(D2174="Room AC (PTAC/PTHP)",'Emission Factors'!$G$54,IF(D2174="Residential AC",'Emission Factors'!$G$55,IF(D2174="Residential HP",'Emission Factors'!$G$56,IF(D2174="Commercial AC (&gt;=65k to &lt;135,000k Btu/hr)",'Emission Factors'!$G$57,IF(D2174="Commercial AC (&gt;=135,000k Btu/hr)",'Emission Factors'!$G$58,""))))))</f>
        <v/>
      </c>
      <c r="N2174" s="96"/>
      <c r="O2174" s="209" t="str">
        <f>IF(ISBLANK(D2174),"",(IF(D2174="Room AC (window/wall)",'Emission Factors'!$C$53,IF(D2174="Room AC (PTAC/PTHP)",'Emission Factors'!$C$54,IF(D2174="Residential AC",'Emission Factors'!$C$55,IF(D2174="Residential HP",'Emission Factors'!$C$56,IF(D2174="Commercial AC (&gt;=65k to &lt;135,000k Btu/hr)",'Emission Factors'!$C$57,IF(D2174="Commercial AC (&gt;=135,000k Btu/hr)",'Emission Factors'!$C$58,""))))))))</f>
        <v/>
      </c>
      <c r="P2174" s="209" t="str">
        <f t="shared" si="330"/>
        <v/>
      </c>
      <c r="Q2174" s="95"/>
      <c r="R2174" s="256"/>
      <c r="S2174" s="256"/>
      <c r="T2174" s="96"/>
      <c r="U2174" s="211" t="str">
        <f>IF(Q2174="Room AC (window/wall)",'Emission Factors'!$E$53,IF(AND(Q2174="Room AC (PTAC/PTHP)",ISBLANK(T2174)),"Error",IF(AND(Q2174="Room AC (PTAC/PTHP)",T2174&gt;0),T2174,IF(Q2174="Residential AC",'Emission Factors'!$E$55,IF(AND(Q2174="Residential HP",ISBLANK(T2174)),"Error",IF(AND(Q2174="Residential HP",T2174&gt;0),T2174,IF(Q2174="Commercial AC (&gt;=65k to &lt;135,000k Btu/hr)",'Emission Factors'!$E$57,IF(Q2174="Commercial AC (&gt;=135,000k Btu/hr)",'Emission Factors'!$E$58,""))))))))</f>
        <v/>
      </c>
      <c r="V2174" s="95"/>
      <c r="W2174" s="211" t="str">
        <f>IF(ISBLANK(V2174),"",VLOOKUP(V2174,'Emission Factors'!$C$81:$G$221,4,FALSE))</f>
        <v/>
      </c>
      <c r="X2174" s="210" t="str">
        <f>IF(Q2174="Room AC (window/wall)",'Emission Factors'!$F$53,IF(Q2174="Room AC (PTAC/PTHP)",'Emission Factors'!$F$54,IF(Q2174="Residential AC",'Emission Factors'!$F$55,IF(Q2174="Residential HP",'Emission Factors'!$F$56,IF(Q2174="Commercial AC (&gt;=65k to &lt;135,000k Btu/hr)",'Emission Factors'!$F$57,IF(Q2174="Commercial AC (&gt;=135,000k Btu/hr)",'Emission Factors'!$F$58,""))))))</f>
        <v/>
      </c>
      <c r="Y2174" s="211" t="str">
        <f>IF(Q2174="Room AC (window/wall)",'Emission Factors'!$G$53,IF(Q2174="Room AC (PTAC/PTHP)",'Emission Factors'!$G$54,IF(Q2174="Residential AC",'Emission Factors'!$G$55,IF(Q2174="Residential HP",'Emission Factors'!$G$56,IF(Q2174="Commercial AC (&gt;=65k to &lt;135,000k Btu/hr)",'Emission Factors'!$G$57,IF(Q2174="Commercial AC (&gt;=135,000k Btu/hr)",'Emission Factors'!$G$58,""))))))</f>
        <v/>
      </c>
      <c r="Z2174" s="96"/>
      <c r="AA2174" s="97" t="str">
        <f t="shared" si="331"/>
        <v/>
      </c>
      <c r="AB2174" s="97" t="str">
        <f t="shared" si="332"/>
        <v/>
      </c>
      <c r="AC2174" s="246" t="str">
        <f t="shared" si="333"/>
        <v/>
      </c>
      <c r="AD2174" s="97" t="str">
        <f t="shared" si="334"/>
        <v/>
      </c>
      <c r="AE2174" s="97" t="str">
        <f t="shared" si="335"/>
        <v/>
      </c>
      <c r="AF2174" s="252" t="str">
        <f t="shared" si="336"/>
        <v/>
      </c>
      <c r="AG2174" s="254" t="str">
        <f t="shared" si="337"/>
        <v/>
      </c>
      <c r="AH2174" s="248" t="str">
        <f t="shared" si="338"/>
        <v/>
      </c>
      <c r="AI2174" s="249" t="str">
        <f t="shared" si="339"/>
        <v/>
      </c>
    </row>
    <row r="2175" spans="2:35" x14ac:dyDescent="0.3">
      <c r="B2175" s="94"/>
      <c r="C2175" s="95"/>
      <c r="D2175" s="95"/>
      <c r="E2175" s="95"/>
      <c r="F2175" s="94"/>
      <c r="G2175" s="145"/>
      <c r="H2175" s="245"/>
      <c r="I2175" s="211" t="str">
        <f>IF(D2175="Room AC (window/wall)",'Emission Factors'!$E$53,IF(D2175="Room AC (PTAC/PTHP)",H2175,IF(D2175="Residential AC",'Emission Factors'!$E$55,IF(D2175="Residential HP",H2175,IF(D2175="Commercial AC (&gt;=65k to &lt;135,000k Btu/hr)",'Emission Factors'!$E$57,IF(D2175="Commercial AC (&gt;=135,000k Btu/hr)",'Emission Factors'!$E$58,""))))))</f>
        <v/>
      </c>
      <c r="J2175" s="96"/>
      <c r="K2175" s="211" t="str">
        <f>IF(ISBLANK(J2175),"",VLOOKUP(J2175,'Emission Factors'!$C$81:$G$221,4,FALSE))</f>
        <v/>
      </c>
      <c r="L2175" s="210" t="str">
        <f>IF(D2175="Room AC (window/wall)",'Emission Factors'!$F$53,IF(D2175="Room AC (PTAC/PTHP)",'Emission Factors'!$F$54,IF(D2175="Residential AC",'Emission Factors'!$F$55,IF(D2175="Residential HP",'Emission Factors'!$F$56,IF(D2175="Commercial AC (&gt;=65k to &lt;135,000k Btu/hr)",'Emission Factors'!$F$57,IF(D2175="Commercial AC (&gt;=135,000k Btu/hr)",'Emission Factors'!$F$58,""))))))</f>
        <v/>
      </c>
      <c r="M2175" s="211" t="str">
        <f>IF(D2175="Room AC (window/wall)",'Emission Factors'!$G$53,IF(D2175="Room AC (PTAC/PTHP)",'Emission Factors'!$G$54,IF(D2175="Residential AC",'Emission Factors'!$G$55,IF(D2175="Residential HP",'Emission Factors'!$G$56,IF(D2175="Commercial AC (&gt;=65k to &lt;135,000k Btu/hr)",'Emission Factors'!$G$57,IF(D2175="Commercial AC (&gt;=135,000k Btu/hr)",'Emission Factors'!$G$58,""))))))</f>
        <v/>
      </c>
      <c r="N2175" s="96"/>
      <c r="O2175" s="209" t="str">
        <f>IF(ISBLANK(D2175),"",(IF(D2175="Room AC (window/wall)",'Emission Factors'!$C$53,IF(D2175="Room AC (PTAC/PTHP)",'Emission Factors'!$C$54,IF(D2175="Residential AC",'Emission Factors'!$C$55,IF(D2175="Residential HP",'Emission Factors'!$C$56,IF(D2175="Commercial AC (&gt;=65k to &lt;135,000k Btu/hr)",'Emission Factors'!$C$57,IF(D2175="Commercial AC (&gt;=135,000k Btu/hr)",'Emission Factors'!$C$58,""))))))))</f>
        <v/>
      </c>
      <c r="P2175" s="209" t="str">
        <f t="shared" si="330"/>
        <v/>
      </c>
      <c r="Q2175" s="95"/>
      <c r="R2175" s="256"/>
      <c r="S2175" s="256"/>
      <c r="T2175" s="96"/>
      <c r="U2175" s="211" t="str">
        <f>IF(Q2175="Room AC (window/wall)",'Emission Factors'!$E$53,IF(AND(Q2175="Room AC (PTAC/PTHP)",ISBLANK(T2175)),"Error",IF(AND(Q2175="Room AC (PTAC/PTHP)",T2175&gt;0),T2175,IF(Q2175="Residential AC",'Emission Factors'!$E$55,IF(AND(Q2175="Residential HP",ISBLANK(T2175)),"Error",IF(AND(Q2175="Residential HP",T2175&gt;0),T2175,IF(Q2175="Commercial AC (&gt;=65k to &lt;135,000k Btu/hr)",'Emission Factors'!$E$57,IF(Q2175="Commercial AC (&gt;=135,000k Btu/hr)",'Emission Factors'!$E$58,""))))))))</f>
        <v/>
      </c>
      <c r="V2175" s="95"/>
      <c r="W2175" s="211" t="str">
        <f>IF(ISBLANK(V2175),"",VLOOKUP(V2175,'Emission Factors'!$C$81:$G$221,4,FALSE))</f>
        <v/>
      </c>
      <c r="X2175" s="210" t="str">
        <f>IF(Q2175="Room AC (window/wall)",'Emission Factors'!$F$53,IF(Q2175="Room AC (PTAC/PTHP)",'Emission Factors'!$F$54,IF(Q2175="Residential AC",'Emission Factors'!$F$55,IF(Q2175="Residential HP",'Emission Factors'!$F$56,IF(Q2175="Commercial AC (&gt;=65k to &lt;135,000k Btu/hr)",'Emission Factors'!$F$57,IF(Q2175="Commercial AC (&gt;=135,000k Btu/hr)",'Emission Factors'!$F$58,""))))))</f>
        <v/>
      </c>
      <c r="Y2175" s="211" t="str">
        <f>IF(Q2175="Room AC (window/wall)",'Emission Factors'!$G$53,IF(Q2175="Room AC (PTAC/PTHP)",'Emission Factors'!$G$54,IF(Q2175="Residential AC",'Emission Factors'!$G$55,IF(Q2175="Residential HP",'Emission Factors'!$G$56,IF(Q2175="Commercial AC (&gt;=65k to &lt;135,000k Btu/hr)",'Emission Factors'!$G$57,IF(Q2175="Commercial AC (&gt;=135,000k Btu/hr)",'Emission Factors'!$G$58,""))))))</f>
        <v/>
      </c>
      <c r="Z2175" s="96"/>
      <c r="AA2175" s="97" t="str">
        <f t="shared" si="331"/>
        <v/>
      </c>
      <c r="AB2175" s="97" t="str">
        <f t="shared" si="332"/>
        <v/>
      </c>
      <c r="AC2175" s="246" t="str">
        <f t="shared" si="333"/>
        <v/>
      </c>
      <c r="AD2175" s="97" t="str">
        <f t="shared" si="334"/>
        <v/>
      </c>
      <c r="AE2175" s="97" t="str">
        <f t="shared" si="335"/>
        <v/>
      </c>
      <c r="AF2175" s="252" t="str">
        <f t="shared" si="336"/>
        <v/>
      </c>
      <c r="AG2175" s="254" t="str">
        <f t="shared" si="337"/>
        <v/>
      </c>
      <c r="AH2175" s="248" t="str">
        <f t="shared" si="338"/>
        <v/>
      </c>
      <c r="AI2175" s="249" t="str">
        <f t="shared" si="339"/>
        <v/>
      </c>
    </row>
    <row r="2176" spans="2:35" x14ac:dyDescent="0.3">
      <c r="B2176" s="94"/>
      <c r="C2176" s="95"/>
      <c r="D2176" s="95"/>
      <c r="E2176" s="95"/>
      <c r="F2176" s="94"/>
      <c r="G2176" s="145"/>
      <c r="H2176" s="245"/>
      <c r="I2176" s="211" t="str">
        <f>IF(D2176="Room AC (window/wall)",'Emission Factors'!$E$53,IF(D2176="Room AC (PTAC/PTHP)",H2176,IF(D2176="Residential AC",'Emission Factors'!$E$55,IF(D2176="Residential HP",H2176,IF(D2176="Commercial AC (&gt;=65k to &lt;135,000k Btu/hr)",'Emission Factors'!$E$57,IF(D2176="Commercial AC (&gt;=135,000k Btu/hr)",'Emission Factors'!$E$58,""))))))</f>
        <v/>
      </c>
      <c r="J2176" s="96"/>
      <c r="K2176" s="211" t="str">
        <f>IF(ISBLANK(J2176),"",VLOOKUP(J2176,'Emission Factors'!$C$81:$G$221,4,FALSE))</f>
        <v/>
      </c>
      <c r="L2176" s="210" t="str">
        <f>IF(D2176="Room AC (window/wall)",'Emission Factors'!$F$53,IF(D2176="Room AC (PTAC/PTHP)",'Emission Factors'!$F$54,IF(D2176="Residential AC",'Emission Factors'!$F$55,IF(D2176="Residential HP",'Emission Factors'!$F$56,IF(D2176="Commercial AC (&gt;=65k to &lt;135,000k Btu/hr)",'Emission Factors'!$F$57,IF(D2176="Commercial AC (&gt;=135,000k Btu/hr)",'Emission Factors'!$F$58,""))))))</f>
        <v/>
      </c>
      <c r="M2176" s="211" t="str">
        <f>IF(D2176="Room AC (window/wall)",'Emission Factors'!$G$53,IF(D2176="Room AC (PTAC/PTHP)",'Emission Factors'!$G$54,IF(D2176="Residential AC",'Emission Factors'!$G$55,IF(D2176="Residential HP",'Emission Factors'!$G$56,IF(D2176="Commercial AC (&gt;=65k to &lt;135,000k Btu/hr)",'Emission Factors'!$G$57,IF(D2176="Commercial AC (&gt;=135,000k Btu/hr)",'Emission Factors'!$G$58,""))))))</f>
        <v/>
      </c>
      <c r="N2176" s="96"/>
      <c r="O2176" s="209" t="str">
        <f>IF(ISBLANK(D2176),"",(IF(D2176="Room AC (window/wall)",'Emission Factors'!$C$53,IF(D2176="Room AC (PTAC/PTHP)",'Emission Factors'!$C$54,IF(D2176="Residential AC",'Emission Factors'!$C$55,IF(D2176="Residential HP",'Emission Factors'!$C$56,IF(D2176="Commercial AC (&gt;=65k to &lt;135,000k Btu/hr)",'Emission Factors'!$C$57,IF(D2176="Commercial AC (&gt;=135,000k Btu/hr)",'Emission Factors'!$C$58,""))))))))</f>
        <v/>
      </c>
      <c r="P2176" s="209" t="str">
        <f t="shared" si="330"/>
        <v/>
      </c>
      <c r="Q2176" s="95"/>
      <c r="R2176" s="256"/>
      <c r="S2176" s="256"/>
      <c r="T2176" s="96"/>
      <c r="U2176" s="211" t="str">
        <f>IF(Q2176="Room AC (window/wall)",'Emission Factors'!$E$53,IF(AND(Q2176="Room AC (PTAC/PTHP)",ISBLANK(T2176)),"Error",IF(AND(Q2176="Room AC (PTAC/PTHP)",T2176&gt;0),T2176,IF(Q2176="Residential AC",'Emission Factors'!$E$55,IF(AND(Q2176="Residential HP",ISBLANK(T2176)),"Error",IF(AND(Q2176="Residential HP",T2176&gt;0),T2176,IF(Q2176="Commercial AC (&gt;=65k to &lt;135,000k Btu/hr)",'Emission Factors'!$E$57,IF(Q2176="Commercial AC (&gt;=135,000k Btu/hr)",'Emission Factors'!$E$58,""))))))))</f>
        <v/>
      </c>
      <c r="V2176" s="95"/>
      <c r="W2176" s="211" t="str">
        <f>IF(ISBLANK(V2176),"",VLOOKUP(V2176,'Emission Factors'!$C$81:$G$221,4,FALSE))</f>
        <v/>
      </c>
      <c r="X2176" s="210" t="str">
        <f>IF(Q2176="Room AC (window/wall)",'Emission Factors'!$F$53,IF(Q2176="Room AC (PTAC/PTHP)",'Emission Factors'!$F$54,IF(Q2176="Residential AC",'Emission Factors'!$F$55,IF(Q2176="Residential HP",'Emission Factors'!$F$56,IF(Q2176="Commercial AC (&gt;=65k to &lt;135,000k Btu/hr)",'Emission Factors'!$F$57,IF(Q2176="Commercial AC (&gt;=135,000k Btu/hr)",'Emission Factors'!$F$58,""))))))</f>
        <v/>
      </c>
      <c r="Y2176" s="211" t="str">
        <f>IF(Q2176="Room AC (window/wall)",'Emission Factors'!$G$53,IF(Q2176="Room AC (PTAC/PTHP)",'Emission Factors'!$G$54,IF(Q2176="Residential AC",'Emission Factors'!$G$55,IF(Q2176="Residential HP",'Emission Factors'!$G$56,IF(Q2176="Commercial AC (&gt;=65k to &lt;135,000k Btu/hr)",'Emission Factors'!$G$57,IF(Q2176="Commercial AC (&gt;=135,000k Btu/hr)",'Emission Factors'!$G$58,""))))))</f>
        <v/>
      </c>
      <c r="Z2176" s="96"/>
      <c r="AA2176" s="97" t="str">
        <f t="shared" si="331"/>
        <v/>
      </c>
      <c r="AB2176" s="97" t="str">
        <f t="shared" si="332"/>
        <v/>
      </c>
      <c r="AC2176" s="246" t="str">
        <f t="shared" si="333"/>
        <v/>
      </c>
      <c r="AD2176" s="97" t="str">
        <f t="shared" si="334"/>
        <v/>
      </c>
      <c r="AE2176" s="97" t="str">
        <f t="shared" si="335"/>
        <v/>
      </c>
      <c r="AF2176" s="252" t="str">
        <f t="shared" si="336"/>
        <v/>
      </c>
      <c r="AG2176" s="254" t="str">
        <f t="shared" si="337"/>
        <v/>
      </c>
      <c r="AH2176" s="248" t="str">
        <f t="shared" si="338"/>
        <v/>
      </c>
      <c r="AI2176" s="249" t="str">
        <f t="shared" si="339"/>
        <v/>
      </c>
    </row>
    <row r="2177" spans="2:35" x14ac:dyDescent="0.3">
      <c r="B2177" s="94"/>
      <c r="C2177" s="95"/>
      <c r="D2177" s="95"/>
      <c r="E2177" s="95"/>
      <c r="F2177" s="94"/>
      <c r="G2177" s="145"/>
      <c r="H2177" s="245"/>
      <c r="I2177" s="211" t="str">
        <f>IF(D2177="Room AC (window/wall)",'Emission Factors'!$E$53,IF(D2177="Room AC (PTAC/PTHP)",H2177,IF(D2177="Residential AC",'Emission Factors'!$E$55,IF(D2177="Residential HP",H2177,IF(D2177="Commercial AC (&gt;=65k to &lt;135,000k Btu/hr)",'Emission Factors'!$E$57,IF(D2177="Commercial AC (&gt;=135,000k Btu/hr)",'Emission Factors'!$E$58,""))))))</f>
        <v/>
      </c>
      <c r="J2177" s="96"/>
      <c r="K2177" s="211" t="str">
        <f>IF(ISBLANK(J2177),"",VLOOKUP(J2177,'Emission Factors'!$C$81:$G$221,4,FALSE))</f>
        <v/>
      </c>
      <c r="L2177" s="210" t="str">
        <f>IF(D2177="Room AC (window/wall)",'Emission Factors'!$F$53,IF(D2177="Room AC (PTAC/PTHP)",'Emission Factors'!$F$54,IF(D2177="Residential AC",'Emission Factors'!$F$55,IF(D2177="Residential HP",'Emission Factors'!$F$56,IF(D2177="Commercial AC (&gt;=65k to &lt;135,000k Btu/hr)",'Emission Factors'!$F$57,IF(D2177="Commercial AC (&gt;=135,000k Btu/hr)",'Emission Factors'!$F$58,""))))))</f>
        <v/>
      </c>
      <c r="M2177" s="211" t="str">
        <f>IF(D2177="Room AC (window/wall)",'Emission Factors'!$G$53,IF(D2177="Room AC (PTAC/PTHP)",'Emission Factors'!$G$54,IF(D2177="Residential AC",'Emission Factors'!$G$55,IF(D2177="Residential HP",'Emission Factors'!$G$56,IF(D2177="Commercial AC (&gt;=65k to &lt;135,000k Btu/hr)",'Emission Factors'!$G$57,IF(D2177="Commercial AC (&gt;=135,000k Btu/hr)",'Emission Factors'!$G$58,""))))))</f>
        <v/>
      </c>
      <c r="N2177" s="96"/>
      <c r="O2177" s="209" t="str">
        <f>IF(ISBLANK(D2177),"",(IF(D2177="Room AC (window/wall)",'Emission Factors'!$C$53,IF(D2177="Room AC (PTAC/PTHP)",'Emission Factors'!$C$54,IF(D2177="Residential AC",'Emission Factors'!$C$55,IF(D2177="Residential HP",'Emission Factors'!$C$56,IF(D2177="Commercial AC (&gt;=65k to &lt;135,000k Btu/hr)",'Emission Factors'!$C$57,IF(D2177="Commercial AC (&gt;=135,000k Btu/hr)",'Emission Factors'!$C$58,""))))))))</f>
        <v/>
      </c>
      <c r="P2177" s="209" t="str">
        <f t="shared" si="330"/>
        <v/>
      </c>
      <c r="Q2177" s="95"/>
      <c r="R2177" s="256"/>
      <c r="S2177" s="256"/>
      <c r="T2177" s="96"/>
      <c r="U2177" s="211" t="str">
        <f>IF(Q2177="Room AC (window/wall)",'Emission Factors'!$E$53,IF(AND(Q2177="Room AC (PTAC/PTHP)",ISBLANK(T2177)),"Error",IF(AND(Q2177="Room AC (PTAC/PTHP)",T2177&gt;0),T2177,IF(Q2177="Residential AC",'Emission Factors'!$E$55,IF(AND(Q2177="Residential HP",ISBLANK(T2177)),"Error",IF(AND(Q2177="Residential HP",T2177&gt;0),T2177,IF(Q2177="Commercial AC (&gt;=65k to &lt;135,000k Btu/hr)",'Emission Factors'!$E$57,IF(Q2177="Commercial AC (&gt;=135,000k Btu/hr)",'Emission Factors'!$E$58,""))))))))</f>
        <v/>
      </c>
      <c r="V2177" s="95"/>
      <c r="W2177" s="211" t="str">
        <f>IF(ISBLANK(V2177),"",VLOOKUP(V2177,'Emission Factors'!$C$81:$G$221,4,FALSE))</f>
        <v/>
      </c>
      <c r="X2177" s="210" t="str">
        <f>IF(Q2177="Room AC (window/wall)",'Emission Factors'!$F$53,IF(Q2177="Room AC (PTAC/PTHP)",'Emission Factors'!$F$54,IF(Q2177="Residential AC",'Emission Factors'!$F$55,IF(Q2177="Residential HP",'Emission Factors'!$F$56,IF(Q2177="Commercial AC (&gt;=65k to &lt;135,000k Btu/hr)",'Emission Factors'!$F$57,IF(Q2177="Commercial AC (&gt;=135,000k Btu/hr)",'Emission Factors'!$F$58,""))))))</f>
        <v/>
      </c>
      <c r="Y2177" s="211" t="str">
        <f>IF(Q2177="Room AC (window/wall)",'Emission Factors'!$G$53,IF(Q2177="Room AC (PTAC/PTHP)",'Emission Factors'!$G$54,IF(Q2177="Residential AC",'Emission Factors'!$G$55,IF(Q2177="Residential HP",'Emission Factors'!$G$56,IF(Q2177="Commercial AC (&gt;=65k to &lt;135,000k Btu/hr)",'Emission Factors'!$G$57,IF(Q2177="Commercial AC (&gt;=135,000k Btu/hr)",'Emission Factors'!$G$58,""))))))</f>
        <v/>
      </c>
      <c r="Z2177" s="96"/>
      <c r="AA2177" s="97" t="str">
        <f t="shared" si="331"/>
        <v/>
      </c>
      <c r="AB2177" s="97" t="str">
        <f t="shared" si="332"/>
        <v/>
      </c>
      <c r="AC2177" s="246" t="str">
        <f t="shared" si="333"/>
        <v/>
      </c>
      <c r="AD2177" s="97" t="str">
        <f t="shared" si="334"/>
        <v/>
      </c>
      <c r="AE2177" s="97" t="str">
        <f t="shared" si="335"/>
        <v/>
      </c>
      <c r="AF2177" s="252" t="str">
        <f t="shared" si="336"/>
        <v/>
      </c>
      <c r="AG2177" s="254" t="str">
        <f t="shared" si="337"/>
        <v/>
      </c>
      <c r="AH2177" s="248" t="str">
        <f t="shared" si="338"/>
        <v/>
      </c>
      <c r="AI2177" s="249" t="str">
        <f t="shared" si="339"/>
        <v/>
      </c>
    </row>
    <row r="2178" spans="2:35" x14ac:dyDescent="0.3">
      <c r="B2178" s="94"/>
      <c r="C2178" s="95"/>
      <c r="D2178" s="95"/>
      <c r="E2178" s="95"/>
      <c r="F2178" s="94"/>
      <c r="G2178" s="145"/>
      <c r="H2178" s="245"/>
      <c r="I2178" s="211" t="str">
        <f>IF(D2178="Room AC (window/wall)",'Emission Factors'!$E$53,IF(D2178="Room AC (PTAC/PTHP)",H2178,IF(D2178="Residential AC",'Emission Factors'!$E$55,IF(D2178="Residential HP",H2178,IF(D2178="Commercial AC (&gt;=65k to &lt;135,000k Btu/hr)",'Emission Factors'!$E$57,IF(D2178="Commercial AC (&gt;=135,000k Btu/hr)",'Emission Factors'!$E$58,""))))))</f>
        <v/>
      </c>
      <c r="J2178" s="96"/>
      <c r="K2178" s="211" t="str">
        <f>IF(ISBLANK(J2178),"",VLOOKUP(J2178,'Emission Factors'!$C$81:$G$221,4,FALSE))</f>
        <v/>
      </c>
      <c r="L2178" s="210" t="str">
        <f>IF(D2178="Room AC (window/wall)",'Emission Factors'!$F$53,IF(D2178="Room AC (PTAC/PTHP)",'Emission Factors'!$F$54,IF(D2178="Residential AC",'Emission Factors'!$F$55,IF(D2178="Residential HP",'Emission Factors'!$F$56,IF(D2178="Commercial AC (&gt;=65k to &lt;135,000k Btu/hr)",'Emission Factors'!$F$57,IF(D2178="Commercial AC (&gt;=135,000k Btu/hr)",'Emission Factors'!$F$58,""))))))</f>
        <v/>
      </c>
      <c r="M2178" s="211" t="str">
        <f>IF(D2178="Room AC (window/wall)",'Emission Factors'!$G$53,IF(D2178="Room AC (PTAC/PTHP)",'Emission Factors'!$G$54,IF(D2178="Residential AC",'Emission Factors'!$G$55,IF(D2178="Residential HP",'Emission Factors'!$G$56,IF(D2178="Commercial AC (&gt;=65k to &lt;135,000k Btu/hr)",'Emission Factors'!$G$57,IF(D2178="Commercial AC (&gt;=135,000k Btu/hr)",'Emission Factors'!$G$58,""))))))</f>
        <v/>
      </c>
      <c r="N2178" s="96"/>
      <c r="O2178" s="209" t="str">
        <f>IF(ISBLANK(D2178),"",(IF(D2178="Room AC (window/wall)",'Emission Factors'!$C$53,IF(D2178="Room AC (PTAC/PTHP)",'Emission Factors'!$C$54,IF(D2178="Residential AC",'Emission Factors'!$C$55,IF(D2178="Residential HP",'Emission Factors'!$C$56,IF(D2178="Commercial AC (&gt;=65k to &lt;135,000k Btu/hr)",'Emission Factors'!$C$57,IF(D2178="Commercial AC (&gt;=135,000k Btu/hr)",'Emission Factors'!$C$58,""))))))))</f>
        <v/>
      </c>
      <c r="P2178" s="209" t="str">
        <f t="shared" si="330"/>
        <v/>
      </c>
      <c r="Q2178" s="95"/>
      <c r="R2178" s="256"/>
      <c r="S2178" s="256"/>
      <c r="T2178" s="96"/>
      <c r="U2178" s="211" t="str">
        <f>IF(Q2178="Room AC (window/wall)",'Emission Factors'!$E$53,IF(AND(Q2178="Room AC (PTAC/PTHP)",ISBLANK(T2178)),"Error",IF(AND(Q2178="Room AC (PTAC/PTHP)",T2178&gt;0),T2178,IF(Q2178="Residential AC",'Emission Factors'!$E$55,IF(AND(Q2178="Residential HP",ISBLANK(T2178)),"Error",IF(AND(Q2178="Residential HP",T2178&gt;0),T2178,IF(Q2178="Commercial AC (&gt;=65k to &lt;135,000k Btu/hr)",'Emission Factors'!$E$57,IF(Q2178="Commercial AC (&gt;=135,000k Btu/hr)",'Emission Factors'!$E$58,""))))))))</f>
        <v/>
      </c>
      <c r="V2178" s="95"/>
      <c r="W2178" s="211" t="str">
        <f>IF(ISBLANK(V2178),"",VLOOKUP(V2178,'Emission Factors'!$C$81:$G$221,4,FALSE))</f>
        <v/>
      </c>
      <c r="X2178" s="210" t="str">
        <f>IF(Q2178="Room AC (window/wall)",'Emission Factors'!$F$53,IF(Q2178="Room AC (PTAC/PTHP)",'Emission Factors'!$F$54,IF(Q2178="Residential AC",'Emission Factors'!$F$55,IF(Q2178="Residential HP",'Emission Factors'!$F$56,IF(Q2178="Commercial AC (&gt;=65k to &lt;135,000k Btu/hr)",'Emission Factors'!$F$57,IF(Q2178="Commercial AC (&gt;=135,000k Btu/hr)",'Emission Factors'!$F$58,""))))))</f>
        <v/>
      </c>
      <c r="Y2178" s="211" t="str">
        <f>IF(Q2178="Room AC (window/wall)",'Emission Factors'!$G$53,IF(Q2178="Room AC (PTAC/PTHP)",'Emission Factors'!$G$54,IF(Q2178="Residential AC",'Emission Factors'!$G$55,IF(Q2178="Residential HP",'Emission Factors'!$G$56,IF(Q2178="Commercial AC (&gt;=65k to &lt;135,000k Btu/hr)",'Emission Factors'!$G$57,IF(Q2178="Commercial AC (&gt;=135,000k Btu/hr)",'Emission Factors'!$G$58,""))))))</f>
        <v/>
      </c>
      <c r="Z2178" s="96"/>
      <c r="AA2178" s="97" t="str">
        <f t="shared" si="331"/>
        <v/>
      </c>
      <c r="AB2178" s="97" t="str">
        <f t="shared" si="332"/>
        <v/>
      </c>
      <c r="AC2178" s="246" t="str">
        <f t="shared" si="333"/>
        <v/>
      </c>
      <c r="AD2178" s="97" t="str">
        <f t="shared" si="334"/>
        <v/>
      </c>
      <c r="AE2178" s="97" t="str">
        <f t="shared" si="335"/>
        <v/>
      </c>
      <c r="AF2178" s="252" t="str">
        <f t="shared" si="336"/>
        <v/>
      </c>
      <c r="AG2178" s="254" t="str">
        <f t="shared" si="337"/>
        <v/>
      </c>
      <c r="AH2178" s="248" t="str">
        <f t="shared" si="338"/>
        <v/>
      </c>
      <c r="AI2178" s="249" t="str">
        <f t="shared" si="339"/>
        <v/>
      </c>
    </row>
    <row r="2179" spans="2:35" x14ac:dyDescent="0.3">
      <c r="B2179" s="94"/>
      <c r="C2179" s="95"/>
      <c r="D2179" s="95"/>
      <c r="E2179" s="95"/>
      <c r="F2179" s="94"/>
      <c r="G2179" s="145"/>
      <c r="H2179" s="245"/>
      <c r="I2179" s="211" t="str">
        <f>IF(D2179="Room AC (window/wall)",'Emission Factors'!$E$53,IF(D2179="Room AC (PTAC/PTHP)",H2179,IF(D2179="Residential AC",'Emission Factors'!$E$55,IF(D2179="Residential HP",H2179,IF(D2179="Commercial AC (&gt;=65k to &lt;135,000k Btu/hr)",'Emission Factors'!$E$57,IF(D2179="Commercial AC (&gt;=135,000k Btu/hr)",'Emission Factors'!$E$58,""))))))</f>
        <v/>
      </c>
      <c r="J2179" s="96"/>
      <c r="K2179" s="211" t="str">
        <f>IF(ISBLANK(J2179),"",VLOOKUP(J2179,'Emission Factors'!$C$81:$G$221,4,FALSE))</f>
        <v/>
      </c>
      <c r="L2179" s="210" t="str">
        <f>IF(D2179="Room AC (window/wall)",'Emission Factors'!$F$53,IF(D2179="Room AC (PTAC/PTHP)",'Emission Factors'!$F$54,IF(D2179="Residential AC",'Emission Factors'!$F$55,IF(D2179="Residential HP",'Emission Factors'!$F$56,IF(D2179="Commercial AC (&gt;=65k to &lt;135,000k Btu/hr)",'Emission Factors'!$F$57,IF(D2179="Commercial AC (&gt;=135,000k Btu/hr)",'Emission Factors'!$F$58,""))))))</f>
        <v/>
      </c>
      <c r="M2179" s="211" t="str">
        <f>IF(D2179="Room AC (window/wall)",'Emission Factors'!$G$53,IF(D2179="Room AC (PTAC/PTHP)",'Emission Factors'!$G$54,IF(D2179="Residential AC",'Emission Factors'!$G$55,IF(D2179="Residential HP",'Emission Factors'!$G$56,IF(D2179="Commercial AC (&gt;=65k to &lt;135,000k Btu/hr)",'Emission Factors'!$G$57,IF(D2179="Commercial AC (&gt;=135,000k Btu/hr)",'Emission Factors'!$G$58,""))))))</f>
        <v/>
      </c>
      <c r="N2179" s="96"/>
      <c r="O2179" s="209" t="str">
        <f>IF(ISBLANK(D2179),"",(IF(D2179="Room AC (window/wall)",'Emission Factors'!$C$53,IF(D2179="Room AC (PTAC/PTHP)",'Emission Factors'!$C$54,IF(D2179="Residential AC",'Emission Factors'!$C$55,IF(D2179="Residential HP",'Emission Factors'!$C$56,IF(D2179="Commercial AC (&gt;=65k to &lt;135,000k Btu/hr)",'Emission Factors'!$C$57,IF(D2179="Commercial AC (&gt;=135,000k Btu/hr)",'Emission Factors'!$C$58,""))))))))</f>
        <v/>
      </c>
      <c r="P2179" s="209" t="str">
        <f t="shared" si="330"/>
        <v/>
      </c>
      <c r="Q2179" s="95"/>
      <c r="R2179" s="256"/>
      <c r="S2179" s="256"/>
      <c r="T2179" s="96"/>
      <c r="U2179" s="211" t="str">
        <f>IF(Q2179="Room AC (window/wall)",'Emission Factors'!$E$53,IF(AND(Q2179="Room AC (PTAC/PTHP)",ISBLANK(T2179)),"Error",IF(AND(Q2179="Room AC (PTAC/PTHP)",T2179&gt;0),T2179,IF(Q2179="Residential AC",'Emission Factors'!$E$55,IF(AND(Q2179="Residential HP",ISBLANK(T2179)),"Error",IF(AND(Q2179="Residential HP",T2179&gt;0),T2179,IF(Q2179="Commercial AC (&gt;=65k to &lt;135,000k Btu/hr)",'Emission Factors'!$E$57,IF(Q2179="Commercial AC (&gt;=135,000k Btu/hr)",'Emission Factors'!$E$58,""))))))))</f>
        <v/>
      </c>
      <c r="V2179" s="95"/>
      <c r="W2179" s="211" t="str">
        <f>IF(ISBLANK(V2179),"",VLOOKUP(V2179,'Emission Factors'!$C$81:$G$221,4,FALSE))</f>
        <v/>
      </c>
      <c r="X2179" s="210" t="str">
        <f>IF(Q2179="Room AC (window/wall)",'Emission Factors'!$F$53,IF(Q2179="Room AC (PTAC/PTHP)",'Emission Factors'!$F$54,IF(Q2179="Residential AC",'Emission Factors'!$F$55,IF(Q2179="Residential HP",'Emission Factors'!$F$56,IF(Q2179="Commercial AC (&gt;=65k to &lt;135,000k Btu/hr)",'Emission Factors'!$F$57,IF(Q2179="Commercial AC (&gt;=135,000k Btu/hr)",'Emission Factors'!$F$58,""))))))</f>
        <v/>
      </c>
      <c r="Y2179" s="211" t="str">
        <f>IF(Q2179="Room AC (window/wall)",'Emission Factors'!$G$53,IF(Q2179="Room AC (PTAC/PTHP)",'Emission Factors'!$G$54,IF(Q2179="Residential AC",'Emission Factors'!$G$55,IF(Q2179="Residential HP",'Emission Factors'!$G$56,IF(Q2179="Commercial AC (&gt;=65k to &lt;135,000k Btu/hr)",'Emission Factors'!$G$57,IF(Q2179="Commercial AC (&gt;=135,000k Btu/hr)",'Emission Factors'!$G$58,""))))))</f>
        <v/>
      </c>
      <c r="Z2179" s="96"/>
      <c r="AA2179" s="97" t="str">
        <f t="shared" si="331"/>
        <v/>
      </c>
      <c r="AB2179" s="97" t="str">
        <f t="shared" si="332"/>
        <v/>
      </c>
      <c r="AC2179" s="246" t="str">
        <f t="shared" si="333"/>
        <v/>
      </c>
      <c r="AD2179" s="97" t="str">
        <f t="shared" si="334"/>
        <v/>
      </c>
      <c r="AE2179" s="97" t="str">
        <f t="shared" si="335"/>
        <v/>
      </c>
      <c r="AF2179" s="252" t="str">
        <f t="shared" si="336"/>
        <v/>
      </c>
      <c r="AG2179" s="254" t="str">
        <f t="shared" si="337"/>
        <v/>
      </c>
      <c r="AH2179" s="248" t="str">
        <f t="shared" si="338"/>
        <v/>
      </c>
      <c r="AI2179" s="249" t="str">
        <f t="shared" si="339"/>
        <v/>
      </c>
    </row>
    <row r="2180" spans="2:35" x14ac:dyDescent="0.3">
      <c r="B2180" s="94"/>
      <c r="C2180" s="95"/>
      <c r="D2180" s="95"/>
      <c r="E2180" s="95"/>
      <c r="F2180" s="94"/>
      <c r="G2180" s="145"/>
      <c r="H2180" s="245"/>
      <c r="I2180" s="211" t="str">
        <f>IF(D2180="Room AC (window/wall)",'Emission Factors'!$E$53,IF(D2180="Room AC (PTAC/PTHP)",H2180,IF(D2180="Residential AC",'Emission Factors'!$E$55,IF(D2180="Residential HP",H2180,IF(D2180="Commercial AC (&gt;=65k to &lt;135,000k Btu/hr)",'Emission Factors'!$E$57,IF(D2180="Commercial AC (&gt;=135,000k Btu/hr)",'Emission Factors'!$E$58,""))))))</f>
        <v/>
      </c>
      <c r="J2180" s="96"/>
      <c r="K2180" s="211" t="str">
        <f>IF(ISBLANK(J2180),"",VLOOKUP(J2180,'Emission Factors'!$C$81:$G$221,4,FALSE))</f>
        <v/>
      </c>
      <c r="L2180" s="210" t="str">
        <f>IF(D2180="Room AC (window/wall)",'Emission Factors'!$F$53,IF(D2180="Room AC (PTAC/PTHP)",'Emission Factors'!$F$54,IF(D2180="Residential AC",'Emission Factors'!$F$55,IF(D2180="Residential HP",'Emission Factors'!$F$56,IF(D2180="Commercial AC (&gt;=65k to &lt;135,000k Btu/hr)",'Emission Factors'!$F$57,IF(D2180="Commercial AC (&gt;=135,000k Btu/hr)",'Emission Factors'!$F$58,""))))))</f>
        <v/>
      </c>
      <c r="M2180" s="211" t="str">
        <f>IF(D2180="Room AC (window/wall)",'Emission Factors'!$G$53,IF(D2180="Room AC (PTAC/PTHP)",'Emission Factors'!$G$54,IF(D2180="Residential AC",'Emission Factors'!$G$55,IF(D2180="Residential HP",'Emission Factors'!$G$56,IF(D2180="Commercial AC (&gt;=65k to &lt;135,000k Btu/hr)",'Emission Factors'!$G$57,IF(D2180="Commercial AC (&gt;=135,000k Btu/hr)",'Emission Factors'!$G$58,""))))))</f>
        <v/>
      </c>
      <c r="N2180" s="96"/>
      <c r="O2180" s="209" t="str">
        <f>IF(ISBLANK(D2180),"",(IF(D2180="Room AC (window/wall)",'Emission Factors'!$C$53,IF(D2180="Room AC (PTAC/PTHP)",'Emission Factors'!$C$54,IF(D2180="Residential AC",'Emission Factors'!$C$55,IF(D2180="Residential HP",'Emission Factors'!$C$56,IF(D2180="Commercial AC (&gt;=65k to &lt;135,000k Btu/hr)",'Emission Factors'!$C$57,IF(D2180="Commercial AC (&gt;=135,000k Btu/hr)",'Emission Factors'!$C$58,""))))))))</f>
        <v/>
      </c>
      <c r="P2180" s="209" t="str">
        <f t="shared" si="330"/>
        <v/>
      </c>
      <c r="Q2180" s="95"/>
      <c r="R2180" s="256"/>
      <c r="S2180" s="256"/>
      <c r="T2180" s="96"/>
      <c r="U2180" s="211" t="str">
        <f>IF(Q2180="Room AC (window/wall)",'Emission Factors'!$E$53,IF(AND(Q2180="Room AC (PTAC/PTHP)",ISBLANK(T2180)),"Error",IF(AND(Q2180="Room AC (PTAC/PTHP)",T2180&gt;0),T2180,IF(Q2180="Residential AC",'Emission Factors'!$E$55,IF(AND(Q2180="Residential HP",ISBLANK(T2180)),"Error",IF(AND(Q2180="Residential HP",T2180&gt;0),T2180,IF(Q2180="Commercial AC (&gt;=65k to &lt;135,000k Btu/hr)",'Emission Factors'!$E$57,IF(Q2180="Commercial AC (&gt;=135,000k Btu/hr)",'Emission Factors'!$E$58,""))))))))</f>
        <v/>
      </c>
      <c r="V2180" s="95"/>
      <c r="W2180" s="211" t="str">
        <f>IF(ISBLANK(V2180),"",VLOOKUP(V2180,'Emission Factors'!$C$81:$G$221,4,FALSE))</f>
        <v/>
      </c>
      <c r="X2180" s="210" t="str">
        <f>IF(Q2180="Room AC (window/wall)",'Emission Factors'!$F$53,IF(Q2180="Room AC (PTAC/PTHP)",'Emission Factors'!$F$54,IF(Q2180="Residential AC",'Emission Factors'!$F$55,IF(Q2180="Residential HP",'Emission Factors'!$F$56,IF(Q2180="Commercial AC (&gt;=65k to &lt;135,000k Btu/hr)",'Emission Factors'!$F$57,IF(Q2180="Commercial AC (&gt;=135,000k Btu/hr)",'Emission Factors'!$F$58,""))))))</f>
        <v/>
      </c>
      <c r="Y2180" s="211" t="str">
        <f>IF(Q2180="Room AC (window/wall)",'Emission Factors'!$G$53,IF(Q2180="Room AC (PTAC/PTHP)",'Emission Factors'!$G$54,IF(Q2180="Residential AC",'Emission Factors'!$G$55,IF(Q2180="Residential HP",'Emission Factors'!$G$56,IF(Q2180="Commercial AC (&gt;=65k to &lt;135,000k Btu/hr)",'Emission Factors'!$G$57,IF(Q2180="Commercial AC (&gt;=135,000k Btu/hr)",'Emission Factors'!$G$58,""))))))</f>
        <v/>
      </c>
      <c r="Z2180" s="96"/>
      <c r="AA2180" s="97" t="str">
        <f t="shared" si="331"/>
        <v/>
      </c>
      <c r="AB2180" s="97" t="str">
        <f t="shared" si="332"/>
        <v/>
      </c>
      <c r="AC2180" s="246" t="str">
        <f t="shared" si="333"/>
        <v/>
      </c>
      <c r="AD2180" s="97" t="str">
        <f t="shared" si="334"/>
        <v/>
      </c>
      <c r="AE2180" s="97" t="str">
        <f t="shared" si="335"/>
        <v/>
      </c>
      <c r="AF2180" s="252" t="str">
        <f t="shared" si="336"/>
        <v/>
      </c>
      <c r="AG2180" s="254" t="str">
        <f t="shared" si="337"/>
        <v/>
      </c>
      <c r="AH2180" s="248" t="str">
        <f t="shared" si="338"/>
        <v/>
      </c>
      <c r="AI2180" s="249" t="str">
        <f t="shared" si="339"/>
        <v/>
      </c>
    </row>
    <row r="2181" spans="2:35" x14ac:dyDescent="0.3">
      <c r="B2181" s="94"/>
      <c r="C2181" s="95"/>
      <c r="D2181" s="95"/>
      <c r="E2181" s="95"/>
      <c r="F2181" s="94"/>
      <c r="G2181" s="145"/>
      <c r="H2181" s="245"/>
      <c r="I2181" s="211" t="str">
        <f>IF(D2181="Room AC (window/wall)",'Emission Factors'!$E$53,IF(D2181="Room AC (PTAC/PTHP)",H2181,IF(D2181="Residential AC",'Emission Factors'!$E$55,IF(D2181="Residential HP",H2181,IF(D2181="Commercial AC (&gt;=65k to &lt;135,000k Btu/hr)",'Emission Factors'!$E$57,IF(D2181="Commercial AC (&gt;=135,000k Btu/hr)",'Emission Factors'!$E$58,""))))))</f>
        <v/>
      </c>
      <c r="J2181" s="96"/>
      <c r="K2181" s="211" t="str">
        <f>IF(ISBLANK(J2181),"",VLOOKUP(J2181,'Emission Factors'!$C$81:$G$221,4,FALSE))</f>
        <v/>
      </c>
      <c r="L2181" s="210" t="str">
        <f>IF(D2181="Room AC (window/wall)",'Emission Factors'!$F$53,IF(D2181="Room AC (PTAC/PTHP)",'Emission Factors'!$F$54,IF(D2181="Residential AC",'Emission Factors'!$F$55,IF(D2181="Residential HP",'Emission Factors'!$F$56,IF(D2181="Commercial AC (&gt;=65k to &lt;135,000k Btu/hr)",'Emission Factors'!$F$57,IF(D2181="Commercial AC (&gt;=135,000k Btu/hr)",'Emission Factors'!$F$58,""))))))</f>
        <v/>
      </c>
      <c r="M2181" s="211" t="str">
        <f>IF(D2181="Room AC (window/wall)",'Emission Factors'!$G$53,IF(D2181="Room AC (PTAC/PTHP)",'Emission Factors'!$G$54,IF(D2181="Residential AC",'Emission Factors'!$G$55,IF(D2181="Residential HP",'Emission Factors'!$G$56,IF(D2181="Commercial AC (&gt;=65k to &lt;135,000k Btu/hr)",'Emission Factors'!$G$57,IF(D2181="Commercial AC (&gt;=135,000k Btu/hr)",'Emission Factors'!$G$58,""))))))</f>
        <v/>
      </c>
      <c r="N2181" s="96"/>
      <c r="O2181" s="209" t="str">
        <f>IF(ISBLANK(D2181),"",(IF(D2181="Room AC (window/wall)",'Emission Factors'!$C$53,IF(D2181="Room AC (PTAC/PTHP)",'Emission Factors'!$C$54,IF(D2181="Residential AC",'Emission Factors'!$C$55,IF(D2181="Residential HP",'Emission Factors'!$C$56,IF(D2181="Commercial AC (&gt;=65k to &lt;135,000k Btu/hr)",'Emission Factors'!$C$57,IF(D2181="Commercial AC (&gt;=135,000k Btu/hr)",'Emission Factors'!$C$58,""))))))))</f>
        <v/>
      </c>
      <c r="P2181" s="209" t="str">
        <f t="shared" si="330"/>
        <v/>
      </c>
      <c r="Q2181" s="95"/>
      <c r="R2181" s="256"/>
      <c r="S2181" s="256"/>
      <c r="T2181" s="96"/>
      <c r="U2181" s="211" t="str">
        <f>IF(Q2181="Room AC (window/wall)",'Emission Factors'!$E$53,IF(AND(Q2181="Room AC (PTAC/PTHP)",ISBLANK(T2181)),"Error",IF(AND(Q2181="Room AC (PTAC/PTHP)",T2181&gt;0),T2181,IF(Q2181="Residential AC",'Emission Factors'!$E$55,IF(AND(Q2181="Residential HP",ISBLANK(T2181)),"Error",IF(AND(Q2181="Residential HP",T2181&gt;0),T2181,IF(Q2181="Commercial AC (&gt;=65k to &lt;135,000k Btu/hr)",'Emission Factors'!$E$57,IF(Q2181="Commercial AC (&gt;=135,000k Btu/hr)",'Emission Factors'!$E$58,""))))))))</f>
        <v/>
      </c>
      <c r="V2181" s="95"/>
      <c r="W2181" s="211" t="str">
        <f>IF(ISBLANK(V2181),"",VLOOKUP(V2181,'Emission Factors'!$C$81:$G$221,4,FALSE))</f>
        <v/>
      </c>
      <c r="X2181" s="210" t="str">
        <f>IF(Q2181="Room AC (window/wall)",'Emission Factors'!$F$53,IF(Q2181="Room AC (PTAC/PTHP)",'Emission Factors'!$F$54,IF(Q2181="Residential AC",'Emission Factors'!$F$55,IF(Q2181="Residential HP",'Emission Factors'!$F$56,IF(Q2181="Commercial AC (&gt;=65k to &lt;135,000k Btu/hr)",'Emission Factors'!$F$57,IF(Q2181="Commercial AC (&gt;=135,000k Btu/hr)",'Emission Factors'!$F$58,""))))))</f>
        <v/>
      </c>
      <c r="Y2181" s="211" t="str">
        <f>IF(Q2181="Room AC (window/wall)",'Emission Factors'!$G$53,IF(Q2181="Room AC (PTAC/PTHP)",'Emission Factors'!$G$54,IF(Q2181="Residential AC",'Emission Factors'!$G$55,IF(Q2181="Residential HP",'Emission Factors'!$G$56,IF(Q2181="Commercial AC (&gt;=65k to &lt;135,000k Btu/hr)",'Emission Factors'!$G$57,IF(Q2181="Commercial AC (&gt;=135,000k Btu/hr)",'Emission Factors'!$G$58,""))))))</f>
        <v/>
      </c>
      <c r="Z2181" s="96"/>
      <c r="AA2181" s="97" t="str">
        <f t="shared" si="331"/>
        <v/>
      </c>
      <c r="AB2181" s="97" t="str">
        <f t="shared" si="332"/>
        <v/>
      </c>
      <c r="AC2181" s="246" t="str">
        <f t="shared" si="333"/>
        <v/>
      </c>
      <c r="AD2181" s="97" t="str">
        <f t="shared" si="334"/>
        <v/>
      </c>
      <c r="AE2181" s="97" t="str">
        <f t="shared" si="335"/>
        <v/>
      </c>
      <c r="AF2181" s="252" t="str">
        <f t="shared" si="336"/>
        <v/>
      </c>
      <c r="AG2181" s="254" t="str">
        <f t="shared" si="337"/>
        <v/>
      </c>
      <c r="AH2181" s="248" t="str">
        <f t="shared" si="338"/>
        <v/>
      </c>
      <c r="AI2181" s="249" t="str">
        <f t="shared" si="339"/>
        <v/>
      </c>
    </row>
    <row r="2182" spans="2:35" x14ac:dyDescent="0.3">
      <c r="B2182" s="94"/>
      <c r="C2182" s="95"/>
      <c r="D2182" s="95"/>
      <c r="E2182" s="95"/>
      <c r="F2182" s="94"/>
      <c r="G2182" s="145"/>
      <c r="H2182" s="245"/>
      <c r="I2182" s="211" t="str">
        <f>IF(D2182="Room AC (window/wall)",'Emission Factors'!$E$53,IF(D2182="Room AC (PTAC/PTHP)",H2182,IF(D2182="Residential AC",'Emission Factors'!$E$55,IF(D2182="Residential HP",H2182,IF(D2182="Commercial AC (&gt;=65k to &lt;135,000k Btu/hr)",'Emission Factors'!$E$57,IF(D2182="Commercial AC (&gt;=135,000k Btu/hr)",'Emission Factors'!$E$58,""))))))</f>
        <v/>
      </c>
      <c r="J2182" s="96"/>
      <c r="K2182" s="211" t="str">
        <f>IF(ISBLANK(J2182),"",VLOOKUP(J2182,'Emission Factors'!$C$81:$G$221,4,FALSE))</f>
        <v/>
      </c>
      <c r="L2182" s="210" t="str">
        <f>IF(D2182="Room AC (window/wall)",'Emission Factors'!$F$53,IF(D2182="Room AC (PTAC/PTHP)",'Emission Factors'!$F$54,IF(D2182="Residential AC",'Emission Factors'!$F$55,IF(D2182="Residential HP",'Emission Factors'!$F$56,IF(D2182="Commercial AC (&gt;=65k to &lt;135,000k Btu/hr)",'Emission Factors'!$F$57,IF(D2182="Commercial AC (&gt;=135,000k Btu/hr)",'Emission Factors'!$F$58,""))))))</f>
        <v/>
      </c>
      <c r="M2182" s="211" t="str">
        <f>IF(D2182="Room AC (window/wall)",'Emission Factors'!$G$53,IF(D2182="Room AC (PTAC/PTHP)",'Emission Factors'!$G$54,IF(D2182="Residential AC",'Emission Factors'!$G$55,IF(D2182="Residential HP",'Emission Factors'!$G$56,IF(D2182="Commercial AC (&gt;=65k to &lt;135,000k Btu/hr)",'Emission Factors'!$G$57,IF(D2182="Commercial AC (&gt;=135,000k Btu/hr)",'Emission Factors'!$G$58,""))))))</f>
        <v/>
      </c>
      <c r="N2182" s="96"/>
      <c r="O2182" s="209" t="str">
        <f>IF(ISBLANK(D2182),"",(IF(D2182="Room AC (window/wall)",'Emission Factors'!$C$53,IF(D2182="Room AC (PTAC/PTHP)",'Emission Factors'!$C$54,IF(D2182="Residential AC",'Emission Factors'!$C$55,IF(D2182="Residential HP",'Emission Factors'!$C$56,IF(D2182="Commercial AC (&gt;=65k to &lt;135,000k Btu/hr)",'Emission Factors'!$C$57,IF(D2182="Commercial AC (&gt;=135,000k Btu/hr)",'Emission Factors'!$C$58,""))))))))</f>
        <v/>
      </c>
      <c r="P2182" s="209" t="str">
        <f t="shared" si="330"/>
        <v/>
      </c>
      <c r="Q2182" s="95"/>
      <c r="R2182" s="256"/>
      <c r="S2182" s="256"/>
      <c r="T2182" s="96"/>
      <c r="U2182" s="211" t="str">
        <f>IF(Q2182="Room AC (window/wall)",'Emission Factors'!$E$53,IF(AND(Q2182="Room AC (PTAC/PTHP)",ISBLANK(T2182)),"Error",IF(AND(Q2182="Room AC (PTAC/PTHP)",T2182&gt;0),T2182,IF(Q2182="Residential AC",'Emission Factors'!$E$55,IF(AND(Q2182="Residential HP",ISBLANK(T2182)),"Error",IF(AND(Q2182="Residential HP",T2182&gt;0),T2182,IF(Q2182="Commercial AC (&gt;=65k to &lt;135,000k Btu/hr)",'Emission Factors'!$E$57,IF(Q2182="Commercial AC (&gt;=135,000k Btu/hr)",'Emission Factors'!$E$58,""))))))))</f>
        <v/>
      </c>
      <c r="V2182" s="95"/>
      <c r="W2182" s="211" t="str">
        <f>IF(ISBLANK(V2182),"",VLOOKUP(V2182,'Emission Factors'!$C$81:$G$221,4,FALSE))</f>
        <v/>
      </c>
      <c r="X2182" s="210" t="str">
        <f>IF(Q2182="Room AC (window/wall)",'Emission Factors'!$F$53,IF(Q2182="Room AC (PTAC/PTHP)",'Emission Factors'!$F$54,IF(Q2182="Residential AC",'Emission Factors'!$F$55,IF(Q2182="Residential HP",'Emission Factors'!$F$56,IF(Q2182="Commercial AC (&gt;=65k to &lt;135,000k Btu/hr)",'Emission Factors'!$F$57,IF(Q2182="Commercial AC (&gt;=135,000k Btu/hr)",'Emission Factors'!$F$58,""))))))</f>
        <v/>
      </c>
      <c r="Y2182" s="211" t="str">
        <f>IF(Q2182="Room AC (window/wall)",'Emission Factors'!$G$53,IF(Q2182="Room AC (PTAC/PTHP)",'Emission Factors'!$G$54,IF(Q2182="Residential AC",'Emission Factors'!$G$55,IF(Q2182="Residential HP",'Emission Factors'!$G$56,IF(Q2182="Commercial AC (&gt;=65k to &lt;135,000k Btu/hr)",'Emission Factors'!$G$57,IF(Q2182="Commercial AC (&gt;=135,000k Btu/hr)",'Emission Factors'!$G$58,""))))))</f>
        <v/>
      </c>
      <c r="Z2182" s="96"/>
      <c r="AA2182" s="97" t="str">
        <f t="shared" si="331"/>
        <v/>
      </c>
      <c r="AB2182" s="97" t="str">
        <f t="shared" si="332"/>
        <v/>
      </c>
      <c r="AC2182" s="246" t="str">
        <f t="shared" si="333"/>
        <v/>
      </c>
      <c r="AD2182" s="97" t="str">
        <f t="shared" si="334"/>
        <v/>
      </c>
      <c r="AE2182" s="97" t="str">
        <f t="shared" si="335"/>
        <v/>
      </c>
      <c r="AF2182" s="252" t="str">
        <f t="shared" si="336"/>
        <v/>
      </c>
      <c r="AG2182" s="254" t="str">
        <f t="shared" si="337"/>
        <v/>
      </c>
      <c r="AH2182" s="248" t="str">
        <f t="shared" si="338"/>
        <v/>
      </c>
      <c r="AI2182" s="249" t="str">
        <f t="shared" si="339"/>
        <v/>
      </c>
    </row>
    <row r="2183" spans="2:35" x14ac:dyDescent="0.3">
      <c r="B2183" s="94"/>
      <c r="C2183" s="95"/>
      <c r="D2183" s="95"/>
      <c r="E2183" s="95"/>
      <c r="F2183" s="94"/>
      <c r="G2183" s="145"/>
      <c r="H2183" s="245"/>
      <c r="I2183" s="211" t="str">
        <f>IF(D2183="Room AC (window/wall)",'Emission Factors'!$E$53,IF(D2183="Room AC (PTAC/PTHP)",H2183,IF(D2183="Residential AC",'Emission Factors'!$E$55,IF(D2183="Residential HP",H2183,IF(D2183="Commercial AC (&gt;=65k to &lt;135,000k Btu/hr)",'Emission Factors'!$E$57,IF(D2183="Commercial AC (&gt;=135,000k Btu/hr)",'Emission Factors'!$E$58,""))))))</f>
        <v/>
      </c>
      <c r="J2183" s="96"/>
      <c r="K2183" s="211" t="str">
        <f>IF(ISBLANK(J2183),"",VLOOKUP(J2183,'Emission Factors'!$C$81:$G$221,4,FALSE))</f>
        <v/>
      </c>
      <c r="L2183" s="210" t="str">
        <f>IF(D2183="Room AC (window/wall)",'Emission Factors'!$F$53,IF(D2183="Room AC (PTAC/PTHP)",'Emission Factors'!$F$54,IF(D2183="Residential AC",'Emission Factors'!$F$55,IF(D2183="Residential HP",'Emission Factors'!$F$56,IF(D2183="Commercial AC (&gt;=65k to &lt;135,000k Btu/hr)",'Emission Factors'!$F$57,IF(D2183="Commercial AC (&gt;=135,000k Btu/hr)",'Emission Factors'!$F$58,""))))))</f>
        <v/>
      </c>
      <c r="M2183" s="211" t="str">
        <f>IF(D2183="Room AC (window/wall)",'Emission Factors'!$G$53,IF(D2183="Room AC (PTAC/PTHP)",'Emission Factors'!$G$54,IF(D2183="Residential AC",'Emission Factors'!$G$55,IF(D2183="Residential HP",'Emission Factors'!$G$56,IF(D2183="Commercial AC (&gt;=65k to &lt;135,000k Btu/hr)",'Emission Factors'!$G$57,IF(D2183="Commercial AC (&gt;=135,000k Btu/hr)",'Emission Factors'!$G$58,""))))))</f>
        <v/>
      </c>
      <c r="N2183" s="96"/>
      <c r="O2183" s="209" t="str">
        <f>IF(ISBLANK(D2183),"",(IF(D2183="Room AC (window/wall)",'Emission Factors'!$C$53,IF(D2183="Room AC (PTAC/PTHP)",'Emission Factors'!$C$54,IF(D2183="Residential AC",'Emission Factors'!$C$55,IF(D2183="Residential HP",'Emission Factors'!$C$56,IF(D2183="Commercial AC (&gt;=65k to &lt;135,000k Btu/hr)",'Emission Factors'!$C$57,IF(D2183="Commercial AC (&gt;=135,000k Btu/hr)",'Emission Factors'!$C$58,""))))))))</f>
        <v/>
      </c>
      <c r="P2183" s="209" t="str">
        <f t="shared" si="330"/>
        <v/>
      </c>
      <c r="Q2183" s="95"/>
      <c r="R2183" s="256"/>
      <c r="S2183" s="256"/>
      <c r="T2183" s="96"/>
      <c r="U2183" s="211" t="str">
        <f>IF(Q2183="Room AC (window/wall)",'Emission Factors'!$E$53,IF(AND(Q2183="Room AC (PTAC/PTHP)",ISBLANK(T2183)),"Error",IF(AND(Q2183="Room AC (PTAC/PTHP)",T2183&gt;0),T2183,IF(Q2183="Residential AC",'Emission Factors'!$E$55,IF(AND(Q2183="Residential HP",ISBLANK(T2183)),"Error",IF(AND(Q2183="Residential HP",T2183&gt;0),T2183,IF(Q2183="Commercial AC (&gt;=65k to &lt;135,000k Btu/hr)",'Emission Factors'!$E$57,IF(Q2183="Commercial AC (&gt;=135,000k Btu/hr)",'Emission Factors'!$E$58,""))))))))</f>
        <v/>
      </c>
      <c r="V2183" s="95"/>
      <c r="W2183" s="211" t="str">
        <f>IF(ISBLANK(V2183),"",VLOOKUP(V2183,'Emission Factors'!$C$81:$G$221,4,FALSE))</f>
        <v/>
      </c>
      <c r="X2183" s="210" t="str">
        <f>IF(Q2183="Room AC (window/wall)",'Emission Factors'!$F$53,IF(Q2183="Room AC (PTAC/PTHP)",'Emission Factors'!$F$54,IF(Q2183="Residential AC",'Emission Factors'!$F$55,IF(Q2183="Residential HP",'Emission Factors'!$F$56,IF(Q2183="Commercial AC (&gt;=65k to &lt;135,000k Btu/hr)",'Emission Factors'!$F$57,IF(Q2183="Commercial AC (&gt;=135,000k Btu/hr)",'Emission Factors'!$F$58,""))))))</f>
        <v/>
      </c>
      <c r="Y2183" s="211" t="str">
        <f>IF(Q2183="Room AC (window/wall)",'Emission Factors'!$G$53,IF(Q2183="Room AC (PTAC/PTHP)",'Emission Factors'!$G$54,IF(Q2183="Residential AC",'Emission Factors'!$G$55,IF(Q2183="Residential HP",'Emission Factors'!$G$56,IF(Q2183="Commercial AC (&gt;=65k to &lt;135,000k Btu/hr)",'Emission Factors'!$G$57,IF(Q2183="Commercial AC (&gt;=135,000k Btu/hr)",'Emission Factors'!$G$58,""))))))</f>
        <v/>
      </c>
      <c r="Z2183" s="96"/>
      <c r="AA2183" s="97" t="str">
        <f t="shared" si="331"/>
        <v/>
      </c>
      <c r="AB2183" s="97" t="str">
        <f t="shared" si="332"/>
        <v/>
      </c>
      <c r="AC2183" s="246" t="str">
        <f t="shared" si="333"/>
        <v/>
      </c>
      <c r="AD2183" s="97" t="str">
        <f t="shared" si="334"/>
        <v/>
      </c>
      <c r="AE2183" s="97" t="str">
        <f t="shared" si="335"/>
        <v/>
      </c>
      <c r="AF2183" s="252" t="str">
        <f t="shared" si="336"/>
        <v/>
      </c>
      <c r="AG2183" s="254" t="str">
        <f t="shared" si="337"/>
        <v/>
      </c>
      <c r="AH2183" s="248" t="str">
        <f t="shared" si="338"/>
        <v/>
      </c>
      <c r="AI2183" s="249" t="str">
        <f t="shared" si="339"/>
        <v/>
      </c>
    </row>
    <row r="2184" spans="2:35" x14ac:dyDescent="0.3">
      <c r="B2184" s="94"/>
      <c r="C2184" s="95"/>
      <c r="D2184" s="95"/>
      <c r="E2184" s="95"/>
      <c r="F2184" s="94"/>
      <c r="G2184" s="145"/>
      <c r="H2184" s="245"/>
      <c r="I2184" s="211" t="str">
        <f>IF(D2184="Room AC (window/wall)",'Emission Factors'!$E$53,IF(D2184="Room AC (PTAC/PTHP)",H2184,IF(D2184="Residential AC",'Emission Factors'!$E$55,IF(D2184="Residential HP",H2184,IF(D2184="Commercial AC (&gt;=65k to &lt;135,000k Btu/hr)",'Emission Factors'!$E$57,IF(D2184="Commercial AC (&gt;=135,000k Btu/hr)",'Emission Factors'!$E$58,""))))))</f>
        <v/>
      </c>
      <c r="J2184" s="96"/>
      <c r="K2184" s="211" t="str">
        <f>IF(ISBLANK(J2184),"",VLOOKUP(J2184,'Emission Factors'!$C$81:$G$221,4,FALSE))</f>
        <v/>
      </c>
      <c r="L2184" s="210" t="str">
        <f>IF(D2184="Room AC (window/wall)",'Emission Factors'!$F$53,IF(D2184="Room AC (PTAC/PTHP)",'Emission Factors'!$F$54,IF(D2184="Residential AC",'Emission Factors'!$F$55,IF(D2184="Residential HP",'Emission Factors'!$F$56,IF(D2184="Commercial AC (&gt;=65k to &lt;135,000k Btu/hr)",'Emission Factors'!$F$57,IF(D2184="Commercial AC (&gt;=135,000k Btu/hr)",'Emission Factors'!$F$58,""))))))</f>
        <v/>
      </c>
      <c r="M2184" s="211" t="str">
        <f>IF(D2184="Room AC (window/wall)",'Emission Factors'!$G$53,IF(D2184="Room AC (PTAC/PTHP)",'Emission Factors'!$G$54,IF(D2184="Residential AC",'Emission Factors'!$G$55,IF(D2184="Residential HP",'Emission Factors'!$G$56,IF(D2184="Commercial AC (&gt;=65k to &lt;135,000k Btu/hr)",'Emission Factors'!$G$57,IF(D2184="Commercial AC (&gt;=135,000k Btu/hr)",'Emission Factors'!$G$58,""))))))</f>
        <v/>
      </c>
      <c r="N2184" s="96"/>
      <c r="O2184" s="209" t="str">
        <f>IF(ISBLANK(D2184),"",(IF(D2184="Room AC (window/wall)",'Emission Factors'!$C$53,IF(D2184="Room AC (PTAC/PTHP)",'Emission Factors'!$C$54,IF(D2184="Residential AC",'Emission Factors'!$C$55,IF(D2184="Residential HP",'Emission Factors'!$C$56,IF(D2184="Commercial AC (&gt;=65k to &lt;135,000k Btu/hr)",'Emission Factors'!$C$57,IF(D2184="Commercial AC (&gt;=135,000k Btu/hr)",'Emission Factors'!$C$58,""))))))))</f>
        <v/>
      </c>
      <c r="P2184" s="209" t="str">
        <f t="shared" si="330"/>
        <v/>
      </c>
      <c r="Q2184" s="95"/>
      <c r="R2184" s="256"/>
      <c r="S2184" s="256"/>
      <c r="T2184" s="96"/>
      <c r="U2184" s="211" t="str">
        <f>IF(Q2184="Room AC (window/wall)",'Emission Factors'!$E$53,IF(AND(Q2184="Room AC (PTAC/PTHP)",ISBLANK(T2184)),"Error",IF(AND(Q2184="Room AC (PTAC/PTHP)",T2184&gt;0),T2184,IF(Q2184="Residential AC",'Emission Factors'!$E$55,IF(AND(Q2184="Residential HP",ISBLANK(T2184)),"Error",IF(AND(Q2184="Residential HP",T2184&gt;0),T2184,IF(Q2184="Commercial AC (&gt;=65k to &lt;135,000k Btu/hr)",'Emission Factors'!$E$57,IF(Q2184="Commercial AC (&gt;=135,000k Btu/hr)",'Emission Factors'!$E$58,""))))))))</f>
        <v/>
      </c>
      <c r="V2184" s="95"/>
      <c r="W2184" s="211" t="str">
        <f>IF(ISBLANK(V2184),"",VLOOKUP(V2184,'Emission Factors'!$C$81:$G$221,4,FALSE))</f>
        <v/>
      </c>
      <c r="X2184" s="210" t="str">
        <f>IF(Q2184="Room AC (window/wall)",'Emission Factors'!$F$53,IF(Q2184="Room AC (PTAC/PTHP)",'Emission Factors'!$F$54,IF(Q2184="Residential AC",'Emission Factors'!$F$55,IF(Q2184="Residential HP",'Emission Factors'!$F$56,IF(Q2184="Commercial AC (&gt;=65k to &lt;135,000k Btu/hr)",'Emission Factors'!$F$57,IF(Q2184="Commercial AC (&gt;=135,000k Btu/hr)",'Emission Factors'!$F$58,""))))))</f>
        <v/>
      </c>
      <c r="Y2184" s="211" t="str">
        <f>IF(Q2184="Room AC (window/wall)",'Emission Factors'!$G$53,IF(Q2184="Room AC (PTAC/PTHP)",'Emission Factors'!$G$54,IF(Q2184="Residential AC",'Emission Factors'!$G$55,IF(Q2184="Residential HP",'Emission Factors'!$G$56,IF(Q2184="Commercial AC (&gt;=65k to &lt;135,000k Btu/hr)",'Emission Factors'!$G$57,IF(Q2184="Commercial AC (&gt;=135,000k Btu/hr)",'Emission Factors'!$G$58,""))))))</f>
        <v/>
      </c>
      <c r="Z2184" s="96"/>
      <c r="AA2184" s="97" t="str">
        <f t="shared" si="331"/>
        <v/>
      </c>
      <c r="AB2184" s="97" t="str">
        <f t="shared" si="332"/>
        <v/>
      </c>
      <c r="AC2184" s="246" t="str">
        <f t="shared" si="333"/>
        <v/>
      </c>
      <c r="AD2184" s="97" t="str">
        <f t="shared" si="334"/>
        <v/>
      </c>
      <c r="AE2184" s="97" t="str">
        <f t="shared" si="335"/>
        <v/>
      </c>
      <c r="AF2184" s="252" t="str">
        <f t="shared" si="336"/>
        <v/>
      </c>
      <c r="AG2184" s="254" t="str">
        <f t="shared" si="337"/>
        <v/>
      </c>
      <c r="AH2184" s="248" t="str">
        <f t="shared" si="338"/>
        <v/>
      </c>
      <c r="AI2184" s="249" t="str">
        <f t="shared" si="339"/>
        <v/>
      </c>
    </row>
    <row r="2185" spans="2:35" x14ac:dyDescent="0.3">
      <c r="B2185" s="94"/>
      <c r="C2185" s="95"/>
      <c r="D2185" s="95"/>
      <c r="E2185" s="95"/>
      <c r="F2185" s="94"/>
      <c r="G2185" s="145"/>
      <c r="H2185" s="245"/>
      <c r="I2185" s="211" t="str">
        <f>IF(D2185="Room AC (window/wall)",'Emission Factors'!$E$53,IF(D2185="Room AC (PTAC/PTHP)",H2185,IF(D2185="Residential AC",'Emission Factors'!$E$55,IF(D2185="Residential HP",H2185,IF(D2185="Commercial AC (&gt;=65k to &lt;135,000k Btu/hr)",'Emission Factors'!$E$57,IF(D2185="Commercial AC (&gt;=135,000k Btu/hr)",'Emission Factors'!$E$58,""))))))</f>
        <v/>
      </c>
      <c r="J2185" s="96"/>
      <c r="K2185" s="211" t="str">
        <f>IF(ISBLANK(J2185),"",VLOOKUP(J2185,'Emission Factors'!$C$81:$G$221,4,FALSE))</f>
        <v/>
      </c>
      <c r="L2185" s="210" t="str">
        <f>IF(D2185="Room AC (window/wall)",'Emission Factors'!$F$53,IF(D2185="Room AC (PTAC/PTHP)",'Emission Factors'!$F$54,IF(D2185="Residential AC",'Emission Factors'!$F$55,IF(D2185="Residential HP",'Emission Factors'!$F$56,IF(D2185="Commercial AC (&gt;=65k to &lt;135,000k Btu/hr)",'Emission Factors'!$F$57,IF(D2185="Commercial AC (&gt;=135,000k Btu/hr)",'Emission Factors'!$F$58,""))))))</f>
        <v/>
      </c>
      <c r="M2185" s="211" t="str">
        <f>IF(D2185="Room AC (window/wall)",'Emission Factors'!$G$53,IF(D2185="Room AC (PTAC/PTHP)",'Emission Factors'!$G$54,IF(D2185="Residential AC",'Emission Factors'!$G$55,IF(D2185="Residential HP",'Emission Factors'!$G$56,IF(D2185="Commercial AC (&gt;=65k to &lt;135,000k Btu/hr)",'Emission Factors'!$G$57,IF(D2185="Commercial AC (&gt;=135,000k Btu/hr)",'Emission Factors'!$G$58,""))))))</f>
        <v/>
      </c>
      <c r="N2185" s="96"/>
      <c r="O2185" s="209" t="str">
        <f>IF(ISBLANK(D2185),"",(IF(D2185="Room AC (window/wall)",'Emission Factors'!$C$53,IF(D2185="Room AC (PTAC/PTHP)",'Emission Factors'!$C$54,IF(D2185="Residential AC",'Emission Factors'!$C$55,IF(D2185="Residential HP",'Emission Factors'!$C$56,IF(D2185="Commercial AC (&gt;=65k to &lt;135,000k Btu/hr)",'Emission Factors'!$C$57,IF(D2185="Commercial AC (&gt;=135,000k Btu/hr)",'Emission Factors'!$C$58,""))))))))</f>
        <v/>
      </c>
      <c r="P2185" s="209" t="str">
        <f t="shared" si="330"/>
        <v/>
      </c>
      <c r="Q2185" s="95"/>
      <c r="R2185" s="256"/>
      <c r="S2185" s="256"/>
      <c r="T2185" s="96"/>
      <c r="U2185" s="211" t="str">
        <f>IF(Q2185="Room AC (window/wall)",'Emission Factors'!$E$53,IF(AND(Q2185="Room AC (PTAC/PTHP)",ISBLANK(T2185)),"Error",IF(AND(Q2185="Room AC (PTAC/PTHP)",T2185&gt;0),T2185,IF(Q2185="Residential AC",'Emission Factors'!$E$55,IF(AND(Q2185="Residential HP",ISBLANK(T2185)),"Error",IF(AND(Q2185="Residential HP",T2185&gt;0),T2185,IF(Q2185="Commercial AC (&gt;=65k to &lt;135,000k Btu/hr)",'Emission Factors'!$E$57,IF(Q2185="Commercial AC (&gt;=135,000k Btu/hr)",'Emission Factors'!$E$58,""))))))))</f>
        <v/>
      </c>
      <c r="V2185" s="95"/>
      <c r="W2185" s="211" t="str">
        <f>IF(ISBLANK(V2185),"",VLOOKUP(V2185,'Emission Factors'!$C$81:$G$221,4,FALSE))</f>
        <v/>
      </c>
      <c r="X2185" s="210" t="str">
        <f>IF(Q2185="Room AC (window/wall)",'Emission Factors'!$F$53,IF(Q2185="Room AC (PTAC/PTHP)",'Emission Factors'!$F$54,IF(Q2185="Residential AC",'Emission Factors'!$F$55,IF(Q2185="Residential HP",'Emission Factors'!$F$56,IF(Q2185="Commercial AC (&gt;=65k to &lt;135,000k Btu/hr)",'Emission Factors'!$F$57,IF(Q2185="Commercial AC (&gt;=135,000k Btu/hr)",'Emission Factors'!$F$58,""))))))</f>
        <v/>
      </c>
      <c r="Y2185" s="211" t="str">
        <f>IF(Q2185="Room AC (window/wall)",'Emission Factors'!$G$53,IF(Q2185="Room AC (PTAC/PTHP)",'Emission Factors'!$G$54,IF(Q2185="Residential AC",'Emission Factors'!$G$55,IF(Q2185="Residential HP",'Emission Factors'!$G$56,IF(Q2185="Commercial AC (&gt;=65k to &lt;135,000k Btu/hr)",'Emission Factors'!$G$57,IF(Q2185="Commercial AC (&gt;=135,000k Btu/hr)",'Emission Factors'!$G$58,""))))))</f>
        <v/>
      </c>
      <c r="Z2185" s="96"/>
      <c r="AA2185" s="97" t="str">
        <f t="shared" si="331"/>
        <v/>
      </c>
      <c r="AB2185" s="97" t="str">
        <f t="shared" si="332"/>
        <v/>
      </c>
      <c r="AC2185" s="246" t="str">
        <f t="shared" si="333"/>
        <v/>
      </c>
      <c r="AD2185" s="97" t="str">
        <f t="shared" si="334"/>
        <v/>
      </c>
      <c r="AE2185" s="97" t="str">
        <f t="shared" si="335"/>
        <v/>
      </c>
      <c r="AF2185" s="252" t="str">
        <f t="shared" si="336"/>
        <v/>
      </c>
      <c r="AG2185" s="254" t="str">
        <f t="shared" si="337"/>
        <v/>
      </c>
      <c r="AH2185" s="248" t="str">
        <f t="shared" si="338"/>
        <v/>
      </c>
      <c r="AI2185" s="249" t="str">
        <f t="shared" si="339"/>
        <v/>
      </c>
    </row>
    <row r="2186" spans="2:35" x14ac:dyDescent="0.3">
      <c r="B2186" s="94"/>
      <c r="C2186" s="95"/>
      <c r="D2186" s="95"/>
      <c r="E2186" s="95"/>
      <c r="F2186" s="94"/>
      <c r="G2186" s="145"/>
      <c r="H2186" s="245"/>
      <c r="I2186" s="211" t="str">
        <f>IF(D2186="Room AC (window/wall)",'Emission Factors'!$E$53,IF(D2186="Room AC (PTAC/PTHP)",H2186,IF(D2186="Residential AC",'Emission Factors'!$E$55,IF(D2186="Residential HP",H2186,IF(D2186="Commercial AC (&gt;=65k to &lt;135,000k Btu/hr)",'Emission Factors'!$E$57,IF(D2186="Commercial AC (&gt;=135,000k Btu/hr)",'Emission Factors'!$E$58,""))))))</f>
        <v/>
      </c>
      <c r="J2186" s="96"/>
      <c r="K2186" s="211" t="str">
        <f>IF(ISBLANK(J2186),"",VLOOKUP(J2186,'Emission Factors'!$C$81:$G$221,4,FALSE))</f>
        <v/>
      </c>
      <c r="L2186" s="210" t="str">
        <f>IF(D2186="Room AC (window/wall)",'Emission Factors'!$F$53,IF(D2186="Room AC (PTAC/PTHP)",'Emission Factors'!$F$54,IF(D2186="Residential AC",'Emission Factors'!$F$55,IF(D2186="Residential HP",'Emission Factors'!$F$56,IF(D2186="Commercial AC (&gt;=65k to &lt;135,000k Btu/hr)",'Emission Factors'!$F$57,IF(D2186="Commercial AC (&gt;=135,000k Btu/hr)",'Emission Factors'!$F$58,""))))))</f>
        <v/>
      </c>
      <c r="M2186" s="211" t="str">
        <f>IF(D2186="Room AC (window/wall)",'Emission Factors'!$G$53,IF(D2186="Room AC (PTAC/PTHP)",'Emission Factors'!$G$54,IF(D2186="Residential AC",'Emission Factors'!$G$55,IF(D2186="Residential HP",'Emission Factors'!$G$56,IF(D2186="Commercial AC (&gt;=65k to &lt;135,000k Btu/hr)",'Emission Factors'!$G$57,IF(D2186="Commercial AC (&gt;=135,000k Btu/hr)",'Emission Factors'!$G$58,""))))))</f>
        <v/>
      </c>
      <c r="N2186" s="96"/>
      <c r="O2186" s="209" t="str">
        <f>IF(ISBLANK(D2186),"",(IF(D2186="Room AC (window/wall)",'Emission Factors'!$C$53,IF(D2186="Room AC (PTAC/PTHP)",'Emission Factors'!$C$54,IF(D2186="Residential AC",'Emission Factors'!$C$55,IF(D2186="Residential HP",'Emission Factors'!$C$56,IF(D2186="Commercial AC (&gt;=65k to &lt;135,000k Btu/hr)",'Emission Factors'!$C$57,IF(D2186="Commercial AC (&gt;=135,000k Btu/hr)",'Emission Factors'!$C$58,""))))))))</f>
        <v/>
      </c>
      <c r="P2186" s="209" t="str">
        <f t="shared" si="330"/>
        <v/>
      </c>
      <c r="Q2186" s="95"/>
      <c r="R2186" s="256"/>
      <c r="S2186" s="256"/>
      <c r="T2186" s="96"/>
      <c r="U2186" s="211" t="str">
        <f>IF(Q2186="Room AC (window/wall)",'Emission Factors'!$E$53,IF(AND(Q2186="Room AC (PTAC/PTHP)",ISBLANK(T2186)),"Error",IF(AND(Q2186="Room AC (PTAC/PTHP)",T2186&gt;0),T2186,IF(Q2186="Residential AC",'Emission Factors'!$E$55,IF(AND(Q2186="Residential HP",ISBLANK(T2186)),"Error",IF(AND(Q2186="Residential HP",T2186&gt;0),T2186,IF(Q2186="Commercial AC (&gt;=65k to &lt;135,000k Btu/hr)",'Emission Factors'!$E$57,IF(Q2186="Commercial AC (&gt;=135,000k Btu/hr)",'Emission Factors'!$E$58,""))))))))</f>
        <v/>
      </c>
      <c r="V2186" s="95"/>
      <c r="W2186" s="211" t="str">
        <f>IF(ISBLANK(V2186),"",VLOOKUP(V2186,'Emission Factors'!$C$81:$G$221,4,FALSE))</f>
        <v/>
      </c>
      <c r="X2186" s="210" t="str">
        <f>IF(Q2186="Room AC (window/wall)",'Emission Factors'!$F$53,IF(Q2186="Room AC (PTAC/PTHP)",'Emission Factors'!$F$54,IF(Q2186="Residential AC",'Emission Factors'!$F$55,IF(Q2186="Residential HP",'Emission Factors'!$F$56,IF(Q2186="Commercial AC (&gt;=65k to &lt;135,000k Btu/hr)",'Emission Factors'!$F$57,IF(Q2186="Commercial AC (&gt;=135,000k Btu/hr)",'Emission Factors'!$F$58,""))))))</f>
        <v/>
      </c>
      <c r="Y2186" s="211" t="str">
        <f>IF(Q2186="Room AC (window/wall)",'Emission Factors'!$G$53,IF(Q2186="Room AC (PTAC/PTHP)",'Emission Factors'!$G$54,IF(Q2186="Residential AC",'Emission Factors'!$G$55,IF(Q2186="Residential HP",'Emission Factors'!$G$56,IF(Q2186="Commercial AC (&gt;=65k to &lt;135,000k Btu/hr)",'Emission Factors'!$G$57,IF(Q2186="Commercial AC (&gt;=135,000k Btu/hr)",'Emission Factors'!$G$58,""))))))</f>
        <v/>
      </c>
      <c r="Z2186" s="96"/>
      <c r="AA2186" s="97" t="str">
        <f t="shared" si="331"/>
        <v/>
      </c>
      <c r="AB2186" s="97" t="str">
        <f t="shared" si="332"/>
        <v/>
      </c>
      <c r="AC2186" s="246" t="str">
        <f t="shared" si="333"/>
        <v/>
      </c>
      <c r="AD2186" s="97" t="str">
        <f t="shared" si="334"/>
        <v/>
      </c>
      <c r="AE2186" s="97" t="str">
        <f t="shared" si="335"/>
        <v/>
      </c>
      <c r="AF2186" s="252" t="str">
        <f t="shared" si="336"/>
        <v/>
      </c>
      <c r="AG2186" s="254" t="str">
        <f t="shared" si="337"/>
        <v/>
      </c>
      <c r="AH2186" s="248" t="str">
        <f t="shared" si="338"/>
        <v/>
      </c>
      <c r="AI2186" s="249" t="str">
        <f t="shared" si="339"/>
        <v/>
      </c>
    </row>
    <row r="2187" spans="2:35" x14ac:dyDescent="0.3">
      <c r="B2187" s="94"/>
      <c r="C2187" s="95"/>
      <c r="D2187" s="95"/>
      <c r="E2187" s="95"/>
      <c r="F2187" s="94"/>
      <c r="G2187" s="145"/>
      <c r="H2187" s="245"/>
      <c r="I2187" s="211" t="str">
        <f>IF(D2187="Room AC (window/wall)",'Emission Factors'!$E$53,IF(D2187="Room AC (PTAC/PTHP)",H2187,IF(D2187="Residential AC",'Emission Factors'!$E$55,IF(D2187="Residential HP",H2187,IF(D2187="Commercial AC (&gt;=65k to &lt;135,000k Btu/hr)",'Emission Factors'!$E$57,IF(D2187="Commercial AC (&gt;=135,000k Btu/hr)",'Emission Factors'!$E$58,""))))))</f>
        <v/>
      </c>
      <c r="J2187" s="96"/>
      <c r="K2187" s="211" t="str">
        <f>IF(ISBLANK(J2187),"",VLOOKUP(J2187,'Emission Factors'!$C$81:$G$221,4,FALSE))</f>
        <v/>
      </c>
      <c r="L2187" s="210" t="str">
        <f>IF(D2187="Room AC (window/wall)",'Emission Factors'!$F$53,IF(D2187="Room AC (PTAC/PTHP)",'Emission Factors'!$F$54,IF(D2187="Residential AC",'Emission Factors'!$F$55,IF(D2187="Residential HP",'Emission Factors'!$F$56,IF(D2187="Commercial AC (&gt;=65k to &lt;135,000k Btu/hr)",'Emission Factors'!$F$57,IF(D2187="Commercial AC (&gt;=135,000k Btu/hr)",'Emission Factors'!$F$58,""))))))</f>
        <v/>
      </c>
      <c r="M2187" s="211" t="str">
        <f>IF(D2187="Room AC (window/wall)",'Emission Factors'!$G$53,IF(D2187="Room AC (PTAC/PTHP)",'Emission Factors'!$G$54,IF(D2187="Residential AC",'Emission Factors'!$G$55,IF(D2187="Residential HP",'Emission Factors'!$G$56,IF(D2187="Commercial AC (&gt;=65k to &lt;135,000k Btu/hr)",'Emission Factors'!$G$57,IF(D2187="Commercial AC (&gt;=135,000k Btu/hr)",'Emission Factors'!$G$58,""))))))</f>
        <v/>
      </c>
      <c r="N2187" s="96"/>
      <c r="O2187" s="209" t="str">
        <f>IF(ISBLANK(D2187),"",(IF(D2187="Room AC (window/wall)",'Emission Factors'!$C$53,IF(D2187="Room AC (PTAC/PTHP)",'Emission Factors'!$C$54,IF(D2187="Residential AC",'Emission Factors'!$C$55,IF(D2187="Residential HP",'Emission Factors'!$C$56,IF(D2187="Commercial AC (&gt;=65k to &lt;135,000k Btu/hr)",'Emission Factors'!$C$57,IF(D2187="Commercial AC (&gt;=135,000k Btu/hr)",'Emission Factors'!$C$58,""))))))))</f>
        <v/>
      </c>
      <c r="P2187" s="209" t="str">
        <f t="shared" si="330"/>
        <v/>
      </c>
      <c r="Q2187" s="95"/>
      <c r="R2187" s="256"/>
      <c r="S2187" s="256"/>
      <c r="T2187" s="96"/>
      <c r="U2187" s="211" t="str">
        <f>IF(Q2187="Room AC (window/wall)",'Emission Factors'!$E$53,IF(AND(Q2187="Room AC (PTAC/PTHP)",ISBLANK(T2187)),"Error",IF(AND(Q2187="Room AC (PTAC/PTHP)",T2187&gt;0),T2187,IF(Q2187="Residential AC",'Emission Factors'!$E$55,IF(AND(Q2187="Residential HP",ISBLANK(T2187)),"Error",IF(AND(Q2187="Residential HP",T2187&gt;0),T2187,IF(Q2187="Commercial AC (&gt;=65k to &lt;135,000k Btu/hr)",'Emission Factors'!$E$57,IF(Q2187="Commercial AC (&gt;=135,000k Btu/hr)",'Emission Factors'!$E$58,""))))))))</f>
        <v/>
      </c>
      <c r="V2187" s="95"/>
      <c r="W2187" s="211" t="str">
        <f>IF(ISBLANK(V2187),"",VLOOKUP(V2187,'Emission Factors'!$C$81:$G$221,4,FALSE))</f>
        <v/>
      </c>
      <c r="X2187" s="210" t="str">
        <f>IF(Q2187="Room AC (window/wall)",'Emission Factors'!$F$53,IF(Q2187="Room AC (PTAC/PTHP)",'Emission Factors'!$F$54,IF(Q2187="Residential AC",'Emission Factors'!$F$55,IF(Q2187="Residential HP",'Emission Factors'!$F$56,IF(Q2187="Commercial AC (&gt;=65k to &lt;135,000k Btu/hr)",'Emission Factors'!$F$57,IF(Q2187="Commercial AC (&gt;=135,000k Btu/hr)",'Emission Factors'!$F$58,""))))))</f>
        <v/>
      </c>
      <c r="Y2187" s="211" t="str">
        <f>IF(Q2187="Room AC (window/wall)",'Emission Factors'!$G$53,IF(Q2187="Room AC (PTAC/PTHP)",'Emission Factors'!$G$54,IF(Q2187="Residential AC",'Emission Factors'!$G$55,IF(Q2187="Residential HP",'Emission Factors'!$G$56,IF(Q2187="Commercial AC (&gt;=65k to &lt;135,000k Btu/hr)",'Emission Factors'!$G$57,IF(Q2187="Commercial AC (&gt;=135,000k Btu/hr)",'Emission Factors'!$G$58,""))))))</f>
        <v/>
      </c>
      <c r="Z2187" s="96"/>
      <c r="AA2187" s="97" t="str">
        <f t="shared" si="331"/>
        <v/>
      </c>
      <c r="AB2187" s="97" t="str">
        <f t="shared" si="332"/>
        <v/>
      </c>
      <c r="AC2187" s="246" t="str">
        <f t="shared" si="333"/>
        <v/>
      </c>
      <c r="AD2187" s="97" t="str">
        <f t="shared" si="334"/>
        <v/>
      </c>
      <c r="AE2187" s="97" t="str">
        <f t="shared" si="335"/>
        <v/>
      </c>
      <c r="AF2187" s="252" t="str">
        <f t="shared" si="336"/>
        <v/>
      </c>
      <c r="AG2187" s="254" t="str">
        <f t="shared" si="337"/>
        <v/>
      </c>
      <c r="AH2187" s="248" t="str">
        <f t="shared" si="338"/>
        <v/>
      </c>
      <c r="AI2187" s="249" t="str">
        <f t="shared" si="339"/>
        <v/>
      </c>
    </row>
    <row r="2188" spans="2:35" x14ac:dyDescent="0.3">
      <c r="B2188" s="94"/>
      <c r="C2188" s="95"/>
      <c r="D2188" s="95"/>
      <c r="E2188" s="95"/>
      <c r="F2188" s="94"/>
      <c r="G2188" s="145"/>
      <c r="H2188" s="245"/>
      <c r="I2188" s="211" t="str">
        <f>IF(D2188="Room AC (window/wall)",'Emission Factors'!$E$53,IF(D2188="Room AC (PTAC/PTHP)",H2188,IF(D2188="Residential AC",'Emission Factors'!$E$55,IF(D2188="Residential HP",H2188,IF(D2188="Commercial AC (&gt;=65k to &lt;135,000k Btu/hr)",'Emission Factors'!$E$57,IF(D2188="Commercial AC (&gt;=135,000k Btu/hr)",'Emission Factors'!$E$58,""))))))</f>
        <v/>
      </c>
      <c r="J2188" s="96"/>
      <c r="K2188" s="211" t="str">
        <f>IF(ISBLANK(J2188),"",VLOOKUP(J2188,'Emission Factors'!$C$81:$G$221,4,FALSE))</f>
        <v/>
      </c>
      <c r="L2188" s="210" t="str">
        <f>IF(D2188="Room AC (window/wall)",'Emission Factors'!$F$53,IF(D2188="Room AC (PTAC/PTHP)",'Emission Factors'!$F$54,IF(D2188="Residential AC",'Emission Factors'!$F$55,IF(D2188="Residential HP",'Emission Factors'!$F$56,IF(D2188="Commercial AC (&gt;=65k to &lt;135,000k Btu/hr)",'Emission Factors'!$F$57,IF(D2188="Commercial AC (&gt;=135,000k Btu/hr)",'Emission Factors'!$F$58,""))))))</f>
        <v/>
      </c>
      <c r="M2188" s="211" t="str">
        <f>IF(D2188="Room AC (window/wall)",'Emission Factors'!$G$53,IF(D2188="Room AC (PTAC/PTHP)",'Emission Factors'!$G$54,IF(D2188="Residential AC",'Emission Factors'!$G$55,IF(D2188="Residential HP",'Emission Factors'!$G$56,IF(D2188="Commercial AC (&gt;=65k to &lt;135,000k Btu/hr)",'Emission Factors'!$G$57,IF(D2188="Commercial AC (&gt;=135,000k Btu/hr)",'Emission Factors'!$G$58,""))))))</f>
        <v/>
      </c>
      <c r="N2188" s="96"/>
      <c r="O2188" s="209" t="str">
        <f>IF(ISBLANK(D2188),"",(IF(D2188="Room AC (window/wall)",'Emission Factors'!$C$53,IF(D2188="Room AC (PTAC/PTHP)",'Emission Factors'!$C$54,IF(D2188="Residential AC",'Emission Factors'!$C$55,IF(D2188="Residential HP",'Emission Factors'!$C$56,IF(D2188="Commercial AC (&gt;=65k to &lt;135,000k Btu/hr)",'Emission Factors'!$C$57,IF(D2188="Commercial AC (&gt;=135,000k Btu/hr)",'Emission Factors'!$C$58,""))))))))</f>
        <v/>
      </c>
      <c r="P2188" s="209" t="str">
        <f t="shared" si="330"/>
        <v/>
      </c>
      <c r="Q2188" s="95"/>
      <c r="R2188" s="256"/>
      <c r="S2188" s="256"/>
      <c r="T2188" s="96"/>
      <c r="U2188" s="211" t="str">
        <f>IF(Q2188="Room AC (window/wall)",'Emission Factors'!$E$53,IF(AND(Q2188="Room AC (PTAC/PTHP)",ISBLANK(T2188)),"Error",IF(AND(Q2188="Room AC (PTAC/PTHP)",T2188&gt;0),T2188,IF(Q2188="Residential AC",'Emission Factors'!$E$55,IF(AND(Q2188="Residential HP",ISBLANK(T2188)),"Error",IF(AND(Q2188="Residential HP",T2188&gt;0),T2188,IF(Q2188="Commercial AC (&gt;=65k to &lt;135,000k Btu/hr)",'Emission Factors'!$E$57,IF(Q2188="Commercial AC (&gt;=135,000k Btu/hr)",'Emission Factors'!$E$58,""))))))))</f>
        <v/>
      </c>
      <c r="V2188" s="95"/>
      <c r="W2188" s="211" t="str">
        <f>IF(ISBLANK(V2188),"",VLOOKUP(V2188,'Emission Factors'!$C$81:$G$221,4,FALSE))</f>
        <v/>
      </c>
      <c r="X2188" s="210" t="str">
        <f>IF(Q2188="Room AC (window/wall)",'Emission Factors'!$F$53,IF(Q2188="Room AC (PTAC/PTHP)",'Emission Factors'!$F$54,IF(Q2188="Residential AC",'Emission Factors'!$F$55,IF(Q2188="Residential HP",'Emission Factors'!$F$56,IF(Q2188="Commercial AC (&gt;=65k to &lt;135,000k Btu/hr)",'Emission Factors'!$F$57,IF(Q2188="Commercial AC (&gt;=135,000k Btu/hr)",'Emission Factors'!$F$58,""))))))</f>
        <v/>
      </c>
      <c r="Y2188" s="211" t="str">
        <f>IF(Q2188="Room AC (window/wall)",'Emission Factors'!$G$53,IF(Q2188="Room AC (PTAC/PTHP)",'Emission Factors'!$G$54,IF(Q2188="Residential AC",'Emission Factors'!$G$55,IF(Q2188="Residential HP",'Emission Factors'!$G$56,IF(Q2188="Commercial AC (&gt;=65k to &lt;135,000k Btu/hr)",'Emission Factors'!$G$57,IF(Q2188="Commercial AC (&gt;=135,000k Btu/hr)",'Emission Factors'!$G$58,""))))))</f>
        <v/>
      </c>
      <c r="Z2188" s="96"/>
      <c r="AA2188" s="97" t="str">
        <f t="shared" si="331"/>
        <v/>
      </c>
      <c r="AB2188" s="97" t="str">
        <f t="shared" si="332"/>
        <v/>
      </c>
      <c r="AC2188" s="246" t="str">
        <f t="shared" si="333"/>
        <v/>
      </c>
      <c r="AD2188" s="97" t="str">
        <f t="shared" si="334"/>
        <v/>
      </c>
      <c r="AE2188" s="97" t="str">
        <f t="shared" si="335"/>
        <v/>
      </c>
      <c r="AF2188" s="252" t="str">
        <f t="shared" si="336"/>
        <v/>
      </c>
      <c r="AG2188" s="254" t="str">
        <f t="shared" si="337"/>
        <v/>
      </c>
      <c r="AH2188" s="248" t="str">
        <f t="shared" si="338"/>
        <v/>
      </c>
      <c r="AI2188" s="249" t="str">
        <f t="shared" si="339"/>
        <v/>
      </c>
    </row>
    <row r="2189" spans="2:35" x14ac:dyDescent="0.3">
      <c r="B2189" s="94"/>
      <c r="C2189" s="95"/>
      <c r="D2189" s="95"/>
      <c r="E2189" s="95"/>
      <c r="F2189" s="94"/>
      <c r="G2189" s="145"/>
      <c r="H2189" s="245"/>
      <c r="I2189" s="211" t="str">
        <f>IF(D2189="Room AC (window/wall)",'Emission Factors'!$E$53,IF(D2189="Room AC (PTAC/PTHP)",H2189,IF(D2189="Residential AC",'Emission Factors'!$E$55,IF(D2189="Residential HP",H2189,IF(D2189="Commercial AC (&gt;=65k to &lt;135,000k Btu/hr)",'Emission Factors'!$E$57,IF(D2189="Commercial AC (&gt;=135,000k Btu/hr)",'Emission Factors'!$E$58,""))))))</f>
        <v/>
      </c>
      <c r="J2189" s="96"/>
      <c r="K2189" s="211" t="str">
        <f>IF(ISBLANK(J2189),"",VLOOKUP(J2189,'Emission Factors'!$C$81:$G$221,4,FALSE))</f>
        <v/>
      </c>
      <c r="L2189" s="210" t="str">
        <f>IF(D2189="Room AC (window/wall)",'Emission Factors'!$F$53,IF(D2189="Room AC (PTAC/PTHP)",'Emission Factors'!$F$54,IF(D2189="Residential AC",'Emission Factors'!$F$55,IF(D2189="Residential HP",'Emission Factors'!$F$56,IF(D2189="Commercial AC (&gt;=65k to &lt;135,000k Btu/hr)",'Emission Factors'!$F$57,IF(D2189="Commercial AC (&gt;=135,000k Btu/hr)",'Emission Factors'!$F$58,""))))))</f>
        <v/>
      </c>
      <c r="M2189" s="211" t="str">
        <f>IF(D2189="Room AC (window/wall)",'Emission Factors'!$G$53,IF(D2189="Room AC (PTAC/PTHP)",'Emission Factors'!$G$54,IF(D2189="Residential AC",'Emission Factors'!$G$55,IF(D2189="Residential HP",'Emission Factors'!$G$56,IF(D2189="Commercial AC (&gt;=65k to &lt;135,000k Btu/hr)",'Emission Factors'!$G$57,IF(D2189="Commercial AC (&gt;=135,000k Btu/hr)",'Emission Factors'!$G$58,""))))))</f>
        <v/>
      </c>
      <c r="N2189" s="96"/>
      <c r="O2189" s="209" t="str">
        <f>IF(ISBLANK(D2189),"",(IF(D2189="Room AC (window/wall)",'Emission Factors'!$C$53,IF(D2189="Room AC (PTAC/PTHP)",'Emission Factors'!$C$54,IF(D2189="Residential AC",'Emission Factors'!$C$55,IF(D2189="Residential HP",'Emission Factors'!$C$56,IF(D2189="Commercial AC (&gt;=65k to &lt;135,000k Btu/hr)",'Emission Factors'!$C$57,IF(D2189="Commercial AC (&gt;=135,000k Btu/hr)",'Emission Factors'!$C$58,""))))))))</f>
        <v/>
      </c>
      <c r="P2189" s="209" t="str">
        <f t="shared" si="330"/>
        <v/>
      </c>
      <c r="Q2189" s="95"/>
      <c r="R2189" s="256"/>
      <c r="S2189" s="256"/>
      <c r="T2189" s="96"/>
      <c r="U2189" s="211" t="str">
        <f>IF(Q2189="Room AC (window/wall)",'Emission Factors'!$E$53,IF(AND(Q2189="Room AC (PTAC/PTHP)",ISBLANK(T2189)),"Error",IF(AND(Q2189="Room AC (PTAC/PTHP)",T2189&gt;0),T2189,IF(Q2189="Residential AC",'Emission Factors'!$E$55,IF(AND(Q2189="Residential HP",ISBLANK(T2189)),"Error",IF(AND(Q2189="Residential HP",T2189&gt;0),T2189,IF(Q2189="Commercial AC (&gt;=65k to &lt;135,000k Btu/hr)",'Emission Factors'!$E$57,IF(Q2189="Commercial AC (&gt;=135,000k Btu/hr)",'Emission Factors'!$E$58,""))))))))</f>
        <v/>
      </c>
      <c r="V2189" s="95"/>
      <c r="W2189" s="211" t="str">
        <f>IF(ISBLANK(V2189),"",VLOOKUP(V2189,'Emission Factors'!$C$81:$G$221,4,FALSE))</f>
        <v/>
      </c>
      <c r="X2189" s="210" t="str">
        <f>IF(Q2189="Room AC (window/wall)",'Emission Factors'!$F$53,IF(Q2189="Room AC (PTAC/PTHP)",'Emission Factors'!$F$54,IF(Q2189="Residential AC",'Emission Factors'!$F$55,IF(Q2189="Residential HP",'Emission Factors'!$F$56,IF(Q2189="Commercial AC (&gt;=65k to &lt;135,000k Btu/hr)",'Emission Factors'!$F$57,IF(Q2189="Commercial AC (&gt;=135,000k Btu/hr)",'Emission Factors'!$F$58,""))))))</f>
        <v/>
      </c>
      <c r="Y2189" s="211" t="str">
        <f>IF(Q2189="Room AC (window/wall)",'Emission Factors'!$G$53,IF(Q2189="Room AC (PTAC/PTHP)",'Emission Factors'!$G$54,IF(Q2189="Residential AC",'Emission Factors'!$G$55,IF(Q2189="Residential HP",'Emission Factors'!$G$56,IF(Q2189="Commercial AC (&gt;=65k to &lt;135,000k Btu/hr)",'Emission Factors'!$G$57,IF(Q2189="Commercial AC (&gt;=135,000k Btu/hr)",'Emission Factors'!$G$58,""))))))</f>
        <v/>
      </c>
      <c r="Z2189" s="96"/>
      <c r="AA2189" s="97" t="str">
        <f t="shared" si="331"/>
        <v/>
      </c>
      <c r="AB2189" s="97" t="str">
        <f t="shared" si="332"/>
        <v/>
      </c>
      <c r="AC2189" s="246" t="str">
        <f t="shared" si="333"/>
        <v/>
      </c>
      <c r="AD2189" s="97" t="str">
        <f t="shared" si="334"/>
        <v/>
      </c>
      <c r="AE2189" s="97" t="str">
        <f t="shared" si="335"/>
        <v/>
      </c>
      <c r="AF2189" s="252" t="str">
        <f t="shared" si="336"/>
        <v/>
      </c>
      <c r="AG2189" s="254" t="str">
        <f t="shared" si="337"/>
        <v/>
      </c>
      <c r="AH2189" s="248" t="str">
        <f t="shared" si="338"/>
        <v/>
      </c>
      <c r="AI2189" s="249" t="str">
        <f t="shared" si="339"/>
        <v/>
      </c>
    </row>
    <row r="2190" spans="2:35" x14ac:dyDescent="0.3">
      <c r="B2190" s="94"/>
      <c r="C2190" s="95"/>
      <c r="D2190" s="95"/>
      <c r="E2190" s="95"/>
      <c r="F2190" s="94"/>
      <c r="G2190" s="145"/>
      <c r="H2190" s="245"/>
      <c r="I2190" s="211" t="str">
        <f>IF(D2190="Room AC (window/wall)",'Emission Factors'!$E$53,IF(D2190="Room AC (PTAC/PTHP)",H2190,IF(D2190="Residential AC",'Emission Factors'!$E$55,IF(D2190="Residential HP",H2190,IF(D2190="Commercial AC (&gt;=65k to &lt;135,000k Btu/hr)",'Emission Factors'!$E$57,IF(D2190="Commercial AC (&gt;=135,000k Btu/hr)",'Emission Factors'!$E$58,""))))))</f>
        <v/>
      </c>
      <c r="J2190" s="96"/>
      <c r="K2190" s="211" t="str">
        <f>IF(ISBLANK(J2190),"",VLOOKUP(J2190,'Emission Factors'!$C$81:$G$221,4,FALSE))</f>
        <v/>
      </c>
      <c r="L2190" s="210" t="str">
        <f>IF(D2190="Room AC (window/wall)",'Emission Factors'!$F$53,IF(D2190="Room AC (PTAC/PTHP)",'Emission Factors'!$F$54,IF(D2190="Residential AC",'Emission Factors'!$F$55,IF(D2190="Residential HP",'Emission Factors'!$F$56,IF(D2190="Commercial AC (&gt;=65k to &lt;135,000k Btu/hr)",'Emission Factors'!$F$57,IF(D2190="Commercial AC (&gt;=135,000k Btu/hr)",'Emission Factors'!$F$58,""))))))</f>
        <v/>
      </c>
      <c r="M2190" s="211" t="str">
        <f>IF(D2190="Room AC (window/wall)",'Emission Factors'!$G$53,IF(D2190="Room AC (PTAC/PTHP)",'Emission Factors'!$G$54,IF(D2190="Residential AC",'Emission Factors'!$G$55,IF(D2190="Residential HP",'Emission Factors'!$G$56,IF(D2190="Commercial AC (&gt;=65k to &lt;135,000k Btu/hr)",'Emission Factors'!$G$57,IF(D2190="Commercial AC (&gt;=135,000k Btu/hr)",'Emission Factors'!$G$58,""))))))</f>
        <v/>
      </c>
      <c r="N2190" s="96"/>
      <c r="O2190" s="209" t="str">
        <f>IF(ISBLANK(D2190),"",(IF(D2190="Room AC (window/wall)",'Emission Factors'!$C$53,IF(D2190="Room AC (PTAC/PTHP)",'Emission Factors'!$C$54,IF(D2190="Residential AC",'Emission Factors'!$C$55,IF(D2190="Residential HP",'Emission Factors'!$C$56,IF(D2190="Commercial AC (&gt;=65k to &lt;135,000k Btu/hr)",'Emission Factors'!$C$57,IF(D2190="Commercial AC (&gt;=135,000k Btu/hr)",'Emission Factors'!$C$58,""))))))))</f>
        <v/>
      </c>
      <c r="P2190" s="209" t="str">
        <f t="shared" ref="P2190:P2253" si="340">IFERROR(O2190-(IF(ISBLANK(R2190),"Error",R2190)-E2190),"")</f>
        <v/>
      </c>
      <c r="Q2190" s="95"/>
      <c r="R2190" s="256"/>
      <c r="S2190" s="256"/>
      <c r="T2190" s="96"/>
      <c r="U2190" s="211" t="str">
        <f>IF(Q2190="Room AC (window/wall)",'Emission Factors'!$E$53,IF(AND(Q2190="Room AC (PTAC/PTHP)",ISBLANK(T2190)),"Error",IF(AND(Q2190="Room AC (PTAC/PTHP)",T2190&gt;0),T2190,IF(Q2190="Residential AC",'Emission Factors'!$E$55,IF(AND(Q2190="Residential HP",ISBLANK(T2190)),"Error",IF(AND(Q2190="Residential HP",T2190&gt;0),T2190,IF(Q2190="Commercial AC (&gt;=65k to &lt;135,000k Btu/hr)",'Emission Factors'!$E$57,IF(Q2190="Commercial AC (&gt;=135,000k Btu/hr)",'Emission Factors'!$E$58,""))))))))</f>
        <v/>
      </c>
      <c r="V2190" s="95"/>
      <c r="W2190" s="211" t="str">
        <f>IF(ISBLANK(V2190),"",VLOOKUP(V2190,'Emission Factors'!$C$81:$G$221,4,FALSE))</f>
        <v/>
      </c>
      <c r="X2190" s="210" t="str">
        <f>IF(Q2190="Room AC (window/wall)",'Emission Factors'!$F$53,IF(Q2190="Room AC (PTAC/PTHP)",'Emission Factors'!$F$54,IF(Q2190="Residential AC",'Emission Factors'!$F$55,IF(Q2190="Residential HP",'Emission Factors'!$F$56,IF(Q2190="Commercial AC (&gt;=65k to &lt;135,000k Btu/hr)",'Emission Factors'!$F$57,IF(Q2190="Commercial AC (&gt;=135,000k Btu/hr)",'Emission Factors'!$F$58,""))))))</f>
        <v/>
      </c>
      <c r="Y2190" s="211" t="str">
        <f>IF(Q2190="Room AC (window/wall)",'Emission Factors'!$G$53,IF(Q2190="Room AC (PTAC/PTHP)",'Emission Factors'!$G$54,IF(Q2190="Residential AC",'Emission Factors'!$G$55,IF(Q2190="Residential HP",'Emission Factors'!$G$56,IF(Q2190="Commercial AC (&gt;=65k to &lt;135,000k Btu/hr)",'Emission Factors'!$G$57,IF(Q2190="Commercial AC (&gt;=135,000k Btu/hr)",'Emission Factors'!$G$58,""))))))</f>
        <v/>
      </c>
      <c r="Z2190" s="96"/>
      <c r="AA2190" s="97" t="str">
        <f t="shared" si="331"/>
        <v/>
      </c>
      <c r="AB2190" s="97" t="str">
        <f t="shared" si="332"/>
        <v/>
      </c>
      <c r="AC2190" s="246" t="str">
        <f t="shared" si="333"/>
        <v/>
      </c>
      <c r="AD2190" s="97" t="str">
        <f t="shared" si="334"/>
        <v/>
      </c>
      <c r="AE2190" s="97" t="str">
        <f t="shared" si="335"/>
        <v/>
      </c>
      <c r="AF2190" s="252" t="str">
        <f t="shared" si="336"/>
        <v/>
      </c>
      <c r="AG2190" s="254" t="str">
        <f t="shared" si="337"/>
        <v/>
      </c>
      <c r="AH2190" s="248" t="str">
        <f t="shared" si="338"/>
        <v/>
      </c>
      <c r="AI2190" s="249" t="str">
        <f t="shared" si="339"/>
        <v/>
      </c>
    </row>
    <row r="2191" spans="2:35" x14ac:dyDescent="0.3">
      <c r="B2191" s="94"/>
      <c r="C2191" s="95"/>
      <c r="D2191" s="95"/>
      <c r="E2191" s="95"/>
      <c r="F2191" s="94"/>
      <c r="G2191" s="145"/>
      <c r="H2191" s="245"/>
      <c r="I2191" s="211" t="str">
        <f>IF(D2191="Room AC (window/wall)",'Emission Factors'!$E$53,IF(D2191="Room AC (PTAC/PTHP)",H2191,IF(D2191="Residential AC",'Emission Factors'!$E$55,IF(D2191="Residential HP",H2191,IF(D2191="Commercial AC (&gt;=65k to &lt;135,000k Btu/hr)",'Emission Factors'!$E$57,IF(D2191="Commercial AC (&gt;=135,000k Btu/hr)",'Emission Factors'!$E$58,""))))))</f>
        <v/>
      </c>
      <c r="J2191" s="96"/>
      <c r="K2191" s="211" t="str">
        <f>IF(ISBLANK(J2191),"",VLOOKUP(J2191,'Emission Factors'!$C$81:$G$221,4,FALSE))</f>
        <v/>
      </c>
      <c r="L2191" s="210" t="str">
        <f>IF(D2191="Room AC (window/wall)",'Emission Factors'!$F$53,IF(D2191="Room AC (PTAC/PTHP)",'Emission Factors'!$F$54,IF(D2191="Residential AC",'Emission Factors'!$F$55,IF(D2191="Residential HP",'Emission Factors'!$F$56,IF(D2191="Commercial AC (&gt;=65k to &lt;135,000k Btu/hr)",'Emission Factors'!$F$57,IF(D2191="Commercial AC (&gt;=135,000k Btu/hr)",'Emission Factors'!$F$58,""))))))</f>
        <v/>
      </c>
      <c r="M2191" s="211" t="str">
        <f>IF(D2191="Room AC (window/wall)",'Emission Factors'!$G$53,IF(D2191="Room AC (PTAC/PTHP)",'Emission Factors'!$G$54,IF(D2191="Residential AC",'Emission Factors'!$G$55,IF(D2191="Residential HP",'Emission Factors'!$G$56,IF(D2191="Commercial AC (&gt;=65k to &lt;135,000k Btu/hr)",'Emission Factors'!$G$57,IF(D2191="Commercial AC (&gt;=135,000k Btu/hr)",'Emission Factors'!$G$58,""))))))</f>
        <v/>
      </c>
      <c r="N2191" s="96"/>
      <c r="O2191" s="209" t="str">
        <f>IF(ISBLANK(D2191),"",(IF(D2191="Room AC (window/wall)",'Emission Factors'!$C$53,IF(D2191="Room AC (PTAC/PTHP)",'Emission Factors'!$C$54,IF(D2191="Residential AC",'Emission Factors'!$C$55,IF(D2191="Residential HP",'Emission Factors'!$C$56,IF(D2191="Commercial AC (&gt;=65k to &lt;135,000k Btu/hr)",'Emission Factors'!$C$57,IF(D2191="Commercial AC (&gt;=135,000k Btu/hr)",'Emission Factors'!$C$58,""))))))))</f>
        <v/>
      </c>
      <c r="P2191" s="209" t="str">
        <f t="shared" si="340"/>
        <v/>
      </c>
      <c r="Q2191" s="95"/>
      <c r="R2191" s="256"/>
      <c r="S2191" s="256"/>
      <c r="T2191" s="96"/>
      <c r="U2191" s="211" t="str">
        <f>IF(Q2191="Room AC (window/wall)",'Emission Factors'!$E$53,IF(AND(Q2191="Room AC (PTAC/PTHP)",ISBLANK(T2191)),"Error",IF(AND(Q2191="Room AC (PTAC/PTHP)",T2191&gt;0),T2191,IF(Q2191="Residential AC",'Emission Factors'!$E$55,IF(AND(Q2191="Residential HP",ISBLANK(T2191)),"Error",IF(AND(Q2191="Residential HP",T2191&gt;0),T2191,IF(Q2191="Commercial AC (&gt;=65k to &lt;135,000k Btu/hr)",'Emission Factors'!$E$57,IF(Q2191="Commercial AC (&gt;=135,000k Btu/hr)",'Emission Factors'!$E$58,""))))))))</f>
        <v/>
      </c>
      <c r="V2191" s="95"/>
      <c r="W2191" s="211" t="str">
        <f>IF(ISBLANK(V2191),"",VLOOKUP(V2191,'Emission Factors'!$C$81:$G$221,4,FALSE))</f>
        <v/>
      </c>
      <c r="X2191" s="210" t="str">
        <f>IF(Q2191="Room AC (window/wall)",'Emission Factors'!$F$53,IF(Q2191="Room AC (PTAC/PTHP)",'Emission Factors'!$F$54,IF(Q2191="Residential AC",'Emission Factors'!$F$55,IF(Q2191="Residential HP",'Emission Factors'!$F$56,IF(Q2191="Commercial AC (&gt;=65k to &lt;135,000k Btu/hr)",'Emission Factors'!$F$57,IF(Q2191="Commercial AC (&gt;=135,000k Btu/hr)",'Emission Factors'!$F$58,""))))))</f>
        <v/>
      </c>
      <c r="Y2191" s="211" t="str">
        <f>IF(Q2191="Room AC (window/wall)",'Emission Factors'!$G$53,IF(Q2191="Room AC (PTAC/PTHP)",'Emission Factors'!$G$54,IF(Q2191="Residential AC",'Emission Factors'!$G$55,IF(Q2191="Residential HP",'Emission Factors'!$G$56,IF(Q2191="Commercial AC (&gt;=65k to &lt;135,000k Btu/hr)",'Emission Factors'!$G$57,IF(Q2191="Commercial AC (&gt;=135,000k Btu/hr)",'Emission Factors'!$G$58,""))))))</f>
        <v/>
      </c>
      <c r="Z2191" s="96"/>
      <c r="AA2191" s="97" t="str">
        <f t="shared" ref="AA2191:AA2254" si="341">IF(ISBLANK(Z2191),"",(I2191*K2191*(M2191/100)*(N2191/2204.6)))</f>
        <v/>
      </c>
      <c r="AB2191" s="97" t="str">
        <f t="shared" ref="AB2191:AB2254" si="342">IF(ISBLANK(Z2191),"",(U2191*W2191*(Y2191/100)*(Z2191/2204.6)))</f>
        <v/>
      </c>
      <c r="AC2191" s="246" t="str">
        <f t="shared" ref="AC2191:AC2254" si="343">IF(ISBLANK(Z2191),"",(AA2191-AB2191))</f>
        <v/>
      </c>
      <c r="AD2191" s="97" t="str">
        <f t="shared" ref="AD2191:AD2254" si="344">IF(ISBLANK(Z2191),"",(H2191*K2191*(L2191/100)*(N2191/2204.6)*P2191))</f>
        <v/>
      </c>
      <c r="AE2191" s="97" t="str">
        <f t="shared" ref="AE2191:AE2254" si="345">IF(ISBLANK(Z2191),"",(T2191*W2191*(X2191/100)*(Z2191/2204.6)*P2191))</f>
        <v/>
      </c>
      <c r="AF2191" s="252" t="str">
        <f t="shared" ref="AF2191:AF2254" si="346">IF(ISBLANK(Z2191),"",(AD2191-AE2191))</f>
        <v/>
      </c>
      <c r="AG2191" s="254" t="str">
        <f t="shared" ref="AG2191:AG2254" si="347">IF(ISBLANK(S2191),"",IF(AND(S2191&gt;2024,W2191&gt;750),0,SUM(AC2191,AF2191)))</f>
        <v/>
      </c>
      <c r="AH2191" s="248" t="str">
        <f t="shared" ref="AH2191:AH2254" si="348">IF(ISBLANK(Z2191),"",(AG2191/Z2191))</f>
        <v/>
      </c>
      <c r="AI2191" s="249" t="str">
        <f t="shared" ref="AI2191:AI2254" si="349">IF(ISBLANK(Z2191),"",(IF(AG2191=0,0,(AG2191/G2191))))</f>
        <v/>
      </c>
    </row>
    <row r="2192" spans="2:35" x14ac:dyDescent="0.3">
      <c r="B2192" s="94"/>
      <c r="C2192" s="95"/>
      <c r="D2192" s="95"/>
      <c r="E2192" s="95"/>
      <c r="F2192" s="94"/>
      <c r="G2192" s="145"/>
      <c r="H2192" s="245"/>
      <c r="I2192" s="211" t="str">
        <f>IF(D2192="Room AC (window/wall)",'Emission Factors'!$E$53,IF(D2192="Room AC (PTAC/PTHP)",H2192,IF(D2192="Residential AC",'Emission Factors'!$E$55,IF(D2192="Residential HP",H2192,IF(D2192="Commercial AC (&gt;=65k to &lt;135,000k Btu/hr)",'Emission Factors'!$E$57,IF(D2192="Commercial AC (&gt;=135,000k Btu/hr)",'Emission Factors'!$E$58,""))))))</f>
        <v/>
      </c>
      <c r="J2192" s="96"/>
      <c r="K2192" s="211" t="str">
        <f>IF(ISBLANK(J2192),"",VLOOKUP(J2192,'Emission Factors'!$C$81:$G$221,4,FALSE))</f>
        <v/>
      </c>
      <c r="L2192" s="210" t="str">
        <f>IF(D2192="Room AC (window/wall)",'Emission Factors'!$F$53,IF(D2192="Room AC (PTAC/PTHP)",'Emission Factors'!$F$54,IF(D2192="Residential AC",'Emission Factors'!$F$55,IF(D2192="Residential HP",'Emission Factors'!$F$56,IF(D2192="Commercial AC (&gt;=65k to &lt;135,000k Btu/hr)",'Emission Factors'!$F$57,IF(D2192="Commercial AC (&gt;=135,000k Btu/hr)",'Emission Factors'!$F$58,""))))))</f>
        <v/>
      </c>
      <c r="M2192" s="211" t="str">
        <f>IF(D2192="Room AC (window/wall)",'Emission Factors'!$G$53,IF(D2192="Room AC (PTAC/PTHP)",'Emission Factors'!$G$54,IF(D2192="Residential AC",'Emission Factors'!$G$55,IF(D2192="Residential HP",'Emission Factors'!$G$56,IF(D2192="Commercial AC (&gt;=65k to &lt;135,000k Btu/hr)",'Emission Factors'!$G$57,IF(D2192="Commercial AC (&gt;=135,000k Btu/hr)",'Emission Factors'!$G$58,""))))))</f>
        <v/>
      </c>
      <c r="N2192" s="96"/>
      <c r="O2192" s="209" t="str">
        <f>IF(ISBLANK(D2192),"",(IF(D2192="Room AC (window/wall)",'Emission Factors'!$C$53,IF(D2192="Room AC (PTAC/PTHP)",'Emission Factors'!$C$54,IF(D2192="Residential AC",'Emission Factors'!$C$55,IF(D2192="Residential HP",'Emission Factors'!$C$56,IF(D2192="Commercial AC (&gt;=65k to &lt;135,000k Btu/hr)",'Emission Factors'!$C$57,IF(D2192="Commercial AC (&gt;=135,000k Btu/hr)",'Emission Factors'!$C$58,""))))))))</f>
        <v/>
      </c>
      <c r="P2192" s="209" t="str">
        <f t="shared" si="340"/>
        <v/>
      </c>
      <c r="Q2192" s="95"/>
      <c r="R2192" s="256"/>
      <c r="S2192" s="256"/>
      <c r="T2192" s="96"/>
      <c r="U2192" s="211" t="str">
        <f>IF(Q2192="Room AC (window/wall)",'Emission Factors'!$E$53,IF(AND(Q2192="Room AC (PTAC/PTHP)",ISBLANK(T2192)),"Error",IF(AND(Q2192="Room AC (PTAC/PTHP)",T2192&gt;0),T2192,IF(Q2192="Residential AC",'Emission Factors'!$E$55,IF(AND(Q2192="Residential HP",ISBLANK(T2192)),"Error",IF(AND(Q2192="Residential HP",T2192&gt;0),T2192,IF(Q2192="Commercial AC (&gt;=65k to &lt;135,000k Btu/hr)",'Emission Factors'!$E$57,IF(Q2192="Commercial AC (&gt;=135,000k Btu/hr)",'Emission Factors'!$E$58,""))))))))</f>
        <v/>
      </c>
      <c r="V2192" s="95"/>
      <c r="W2192" s="211" t="str">
        <f>IF(ISBLANK(V2192),"",VLOOKUP(V2192,'Emission Factors'!$C$81:$G$221,4,FALSE))</f>
        <v/>
      </c>
      <c r="X2192" s="210" t="str">
        <f>IF(Q2192="Room AC (window/wall)",'Emission Factors'!$F$53,IF(Q2192="Room AC (PTAC/PTHP)",'Emission Factors'!$F$54,IF(Q2192="Residential AC",'Emission Factors'!$F$55,IF(Q2192="Residential HP",'Emission Factors'!$F$56,IF(Q2192="Commercial AC (&gt;=65k to &lt;135,000k Btu/hr)",'Emission Factors'!$F$57,IF(Q2192="Commercial AC (&gt;=135,000k Btu/hr)",'Emission Factors'!$F$58,""))))))</f>
        <v/>
      </c>
      <c r="Y2192" s="211" t="str">
        <f>IF(Q2192="Room AC (window/wall)",'Emission Factors'!$G$53,IF(Q2192="Room AC (PTAC/PTHP)",'Emission Factors'!$G$54,IF(Q2192="Residential AC",'Emission Factors'!$G$55,IF(Q2192="Residential HP",'Emission Factors'!$G$56,IF(Q2192="Commercial AC (&gt;=65k to &lt;135,000k Btu/hr)",'Emission Factors'!$G$57,IF(Q2192="Commercial AC (&gt;=135,000k Btu/hr)",'Emission Factors'!$G$58,""))))))</f>
        <v/>
      </c>
      <c r="Z2192" s="96"/>
      <c r="AA2192" s="97" t="str">
        <f t="shared" si="341"/>
        <v/>
      </c>
      <c r="AB2192" s="97" t="str">
        <f t="shared" si="342"/>
        <v/>
      </c>
      <c r="AC2192" s="246" t="str">
        <f t="shared" si="343"/>
        <v/>
      </c>
      <c r="AD2192" s="97" t="str">
        <f t="shared" si="344"/>
        <v/>
      </c>
      <c r="AE2192" s="97" t="str">
        <f t="shared" si="345"/>
        <v/>
      </c>
      <c r="AF2192" s="252" t="str">
        <f t="shared" si="346"/>
        <v/>
      </c>
      <c r="AG2192" s="254" t="str">
        <f t="shared" si="347"/>
        <v/>
      </c>
      <c r="AH2192" s="248" t="str">
        <f t="shared" si="348"/>
        <v/>
      </c>
      <c r="AI2192" s="249" t="str">
        <f t="shared" si="349"/>
        <v/>
      </c>
    </row>
    <row r="2193" spans="2:35" x14ac:dyDescent="0.3">
      <c r="B2193" s="94"/>
      <c r="C2193" s="95"/>
      <c r="D2193" s="95"/>
      <c r="E2193" s="95"/>
      <c r="F2193" s="94"/>
      <c r="G2193" s="145"/>
      <c r="H2193" s="245"/>
      <c r="I2193" s="211" t="str">
        <f>IF(D2193="Room AC (window/wall)",'Emission Factors'!$E$53,IF(D2193="Room AC (PTAC/PTHP)",H2193,IF(D2193="Residential AC",'Emission Factors'!$E$55,IF(D2193="Residential HP",H2193,IF(D2193="Commercial AC (&gt;=65k to &lt;135,000k Btu/hr)",'Emission Factors'!$E$57,IF(D2193="Commercial AC (&gt;=135,000k Btu/hr)",'Emission Factors'!$E$58,""))))))</f>
        <v/>
      </c>
      <c r="J2193" s="96"/>
      <c r="K2193" s="211" t="str">
        <f>IF(ISBLANK(J2193),"",VLOOKUP(J2193,'Emission Factors'!$C$81:$G$221,4,FALSE))</f>
        <v/>
      </c>
      <c r="L2193" s="210" t="str">
        <f>IF(D2193="Room AC (window/wall)",'Emission Factors'!$F$53,IF(D2193="Room AC (PTAC/PTHP)",'Emission Factors'!$F$54,IF(D2193="Residential AC",'Emission Factors'!$F$55,IF(D2193="Residential HP",'Emission Factors'!$F$56,IF(D2193="Commercial AC (&gt;=65k to &lt;135,000k Btu/hr)",'Emission Factors'!$F$57,IF(D2193="Commercial AC (&gt;=135,000k Btu/hr)",'Emission Factors'!$F$58,""))))))</f>
        <v/>
      </c>
      <c r="M2193" s="211" t="str">
        <f>IF(D2193="Room AC (window/wall)",'Emission Factors'!$G$53,IF(D2193="Room AC (PTAC/PTHP)",'Emission Factors'!$G$54,IF(D2193="Residential AC",'Emission Factors'!$G$55,IF(D2193="Residential HP",'Emission Factors'!$G$56,IF(D2193="Commercial AC (&gt;=65k to &lt;135,000k Btu/hr)",'Emission Factors'!$G$57,IF(D2193="Commercial AC (&gt;=135,000k Btu/hr)",'Emission Factors'!$G$58,""))))))</f>
        <v/>
      </c>
      <c r="N2193" s="96"/>
      <c r="O2193" s="209" t="str">
        <f>IF(ISBLANK(D2193),"",(IF(D2193="Room AC (window/wall)",'Emission Factors'!$C$53,IF(D2193="Room AC (PTAC/PTHP)",'Emission Factors'!$C$54,IF(D2193="Residential AC",'Emission Factors'!$C$55,IF(D2193="Residential HP",'Emission Factors'!$C$56,IF(D2193="Commercial AC (&gt;=65k to &lt;135,000k Btu/hr)",'Emission Factors'!$C$57,IF(D2193="Commercial AC (&gt;=135,000k Btu/hr)",'Emission Factors'!$C$58,""))))))))</f>
        <v/>
      </c>
      <c r="P2193" s="209" t="str">
        <f t="shared" si="340"/>
        <v/>
      </c>
      <c r="Q2193" s="95"/>
      <c r="R2193" s="256"/>
      <c r="S2193" s="256"/>
      <c r="T2193" s="96"/>
      <c r="U2193" s="211" t="str">
        <f>IF(Q2193="Room AC (window/wall)",'Emission Factors'!$E$53,IF(AND(Q2193="Room AC (PTAC/PTHP)",ISBLANK(T2193)),"Error",IF(AND(Q2193="Room AC (PTAC/PTHP)",T2193&gt;0),T2193,IF(Q2193="Residential AC",'Emission Factors'!$E$55,IF(AND(Q2193="Residential HP",ISBLANK(T2193)),"Error",IF(AND(Q2193="Residential HP",T2193&gt;0),T2193,IF(Q2193="Commercial AC (&gt;=65k to &lt;135,000k Btu/hr)",'Emission Factors'!$E$57,IF(Q2193="Commercial AC (&gt;=135,000k Btu/hr)",'Emission Factors'!$E$58,""))))))))</f>
        <v/>
      </c>
      <c r="V2193" s="95"/>
      <c r="W2193" s="211" t="str">
        <f>IF(ISBLANK(V2193),"",VLOOKUP(V2193,'Emission Factors'!$C$81:$G$221,4,FALSE))</f>
        <v/>
      </c>
      <c r="X2193" s="210" t="str">
        <f>IF(Q2193="Room AC (window/wall)",'Emission Factors'!$F$53,IF(Q2193="Room AC (PTAC/PTHP)",'Emission Factors'!$F$54,IF(Q2193="Residential AC",'Emission Factors'!$F$55,IF(Q2193="Residential HP",'Emission Factors'!$F$56,IF(Q2193="Commercial AC (&gt;=65k to &lt;135,000k Btu/hr)",'Emission Factors'!$F$57,IF(Q2193="Commercial AC (&gt;=135,000k Btu/hr)",'Emission Factors'!$F$58,""))))))</f>
        <v/>
      </c>
      <c r="Y2193" s="211" t="str">
        <f>IF(Q2193="Room AC (window/wall)",'Emission Factors'!$G$53,IF(Q2193="Room AC (PTAC/PTHP)",'Emission Factors'!$G$54,IF(Q2193="Residential AC",'Emission Factors'!$G$55,IF(Q2193="Residential HP",'Emission Factors'!$G$56,IF(Q2193="Commercial AC (&gt;=65k to &lt;135,000k Btu/hr)",'Emission Factors'!$G$57,IF(Q2193="Commercial AC (&gt;=135,000k Btu/hr)",'Emission Factors'!$G$58,""))))))</f>
        <v/>
      </c>
      <c r="Z2193" s="96"/>
      <c r="AA2193" s="97" t="str">
        <f t="shared" si="341"/>
        <v/>
      </c>
      <c r="AB2193" s="97" t="str">
        <f t="shared" si="342"/>
        <v/>
      </c>
      <c r="AC2193" s="246" t="str">
        <f t="shared" si="343"/>
        <v/>
      </c>
      <c r="AD2193" s="97" t="str">
        <f t="shared" si="344"/>
        <v/>
      </c>
      <c r="AE2193" s="97" t="str">
        <f t="shared" si="345"/>
        <v/>
      </c>
      <c r="AF2193" s="252" t="str">
        <f t="shared" si="346"/>
        <v/>
      </c>
      <c r="AG2193" s="254" t="str">
        <f t="shared" si="347"/>
        <v/>
      </c>
      <c r="AH2193" s="248" t="str">
        <f t="shared" si="348"/>
        <v/>
      </c>
      <c r="AI2193" s="249" t="str">
        <f t="shared" si="349"/>
        <v/>
      </c>
    </row>
    <row r="2194" spans="2:35" x14ac:dyDescent="0.3">
      <c r="B2194" s="94"/>
      <c r="C2194" s="95"/>
      <c r="D2194" s="95"/>
      <c r="E2194" s="95"/>
      <c r="F2194" s="94"/>
      <c r="G2194" s="145"/>
      <c r="H2194" s="245"/>
      <c r="I2194" s="211" t="str">
        <f>IF(D2194="Room AC (window/wall)",'Emission Factors'!$E$53,IF(D2194="Room AC (PTAC/PTHP)",H2194,IF(D2194="Residential AC",'Emission Factors'!$E$55,IF(D2194="Residential HP",H2194,IF(D2194="Commercial AC (&gt;=65k to &lt;135,000k Btu/hr)",'Emission Factors'!$E$57,IF(D2194="Commercial AC (&gt;=135,000k Btu/hr)",'Emission Factors'!$E$58,""))))))</f>
        <v/>
      </c>
      <c r="J2194" s="96"/>
      <c r="K2194" s="211" t="str">
        <f>IF(ISBLANK(J2194),"",VLOOKUP(J2194,'Emission Factors'!$C$81:$G$221,4,FALSE))</f>
        <v/>
      </c>
      <c r="L2194" s="210" t="str">
        <f>IF(D2194="Room AC (window/wall)",'Emission Factors'!$F$53,IF(D2194="Room AC (PTAC/PTHP)",'Emission Factors'!$F$54,IF(D2194="Residential AC",'Emission Factors'!$F$55,IF(D2194="Residential HP",'Emission Factors'!$F$56,IF(D2194="Commercial AC (&gt;=65k to &lt;135,000k Btu/hr)",'Emission Factors'!$F$57,IF(D2194="Commercial AC (&gt;=135,000k Btu/hr)",'Emission Factors'!$F$58,""))))))</f>
        <v/>
      </c>
      <c r="M2194" s="211" t="str">
        <f>IF(D2194="Room AC (window/wall)",'Emission Factors'!$G$53,IF(D2194="Room AC (PTAC/PTHP)",'Emission Factors'!$G$54,IF(D2194="Residential AC",'Emission Factors'!$G$55,IF(D2194="Residential HP",'Emission Factors'!$G$56,IF(D2194="Commercial AC (&gt;=65k to &lt;135,000k Btu/hr)",'Emission Factors'!$G$57,IF(D2194="Commercial AC (&gt;=135,000k Btu/hr)",'Emission Factors'!$G$58,""))))))</f>
        <v/>
      </c>
      <c r="N2194" s="96"/>
      <c r="O2194" s="209" t="str">
        <f>IF(ISBLANK(D2194),"",(IF(D2194="Room AC (window/wall)",'Emission Factors'!$C$53,IF(D2194="Room AC (PTAC/PTHP)",'Emission Factors'!$C$54,IF(D2194="Residential AC",'Emission Factors'!$C$55,IF(D2194="Residential HP",'Emission Factors'!$C$56,IF(D2194="Commercial AC (&gt;=65k to &lt;135,000k Btu/hr)",'Emission Factors'!$C$57,IF(D2194="Commercial AC (&gt;=135,000k Btu/hr)",'Emission Factors'!$C$58,""))))))))</f>
        <v/>
      </c>
      <c r="P2194" s="209" t="str">
        <f t="shared" si="340"/>
        <v/>
      </c>
      <c r="Q2194" s="95"/>
      <c r="R2194" s="256"/>
      <c r="S2194" s="256"/>
      <c r="T2194" s="96"/>
      <c r="U2194" s="211" t="str">
        <f>IF(Q2194="Room AC (window/wall)",'Emission Factors'!$E$53,IF(AND(Q2194="Room AC (PTAC/PTHP)",ISBLANK(T2194)),"Error",IF(AND(Q2194="Room AC (PTAC/PTHP)",T2194&gt;0),T2194,IF(Q2194="Residential AC",'Emission Factors'!$E$55,IF(AND(Q2194="Residential HP",ISBLANK(T2194)),"Error",IF(AND(Q2194="Residential HP",T2194&gt;0),T2194,IF(Q2194="Commercial AC (&gt;=65k to &lt;135,000k Btu/hr)",'Emission Factors'!$E$57,IF(Q2194="Commercial AC (&gt;=135,000k Btu/hr)",'Emission Factors'!$E$58,""))))))))</f>
        <v/>
      </c>
      <c r="V2194" s="95"/>
      <c r="W2194" s="211" t="str">
        <f>IF(ISBLANK(V2194),"",VLOOKUP(V2194,'Emission Factors'!$C$81:$G$221,4,FALSE))</f>
        <v/>
      </c>
      <c r="X2194" s="210" t="str">
        <f>IF(Q2194="Room AC (window/wall)",'Emission Factors'!$F$53,IF(Q2194="Room AC (PTAC/PTHP)",'Emission Factors'!$F$54,IF(Q2194="Residential AC",'Emission Factors'!$F$55,IF(Q2194="Residential HP",'Emission Factors'!$F$56,IF(Q2194="Commercial AC (&gt;=65k to &lt;135,000k Btu/hr)",'Emission Factors'!$F$57,IF(Q2194="Commercial AC (&gt;=135,000k Btu/hr)",'Emission Factors'!$F$58,""))))))</f>
        <v/>
      </c>
      <c r="Y2194" s="211" t="str">
        <f>IF(Q2194="Room AC (window/wall)",'Emission Factors'!$G$53,IF(Q2194="Room AC (PTAC/PTHP)",'Emission Factors'!$G$54,IF(Q2194="Residential AC",'Emission Factors'!$G$55,IF(Q2194="Residential HP",'Emission Factors'!$G$56,IF(Q2194="Commercial AC (&gt;=65k to &lt;135,000k Btu/hr)",'Emission Factors'!$G$57,IF(Q2194="Commercial AC (&gt;=135,000k Btu/hr)",'Emission Factors'!$G$58,""))))))</f>
        <v/>
      </c>
      <c r="Z2194" s="96"/>
      <c r="AA2194" s="97" t="str">
        <f t="shared" si="341"/>
        <v/>
      </c>
      <c r="AB2194" s="97" t="str">
        <f t="shared" si="342"/>
        <v/>
      </c>
      <c r="AC2194" s="246" t="str">
        <f t="shared" si="343"/>
        <v/>
      </c>
      <c r="AD2194" s="97" t="str">
        <f t="shared" si="344"/>
        <v/>
      </c>
      <c r="AE2194" s="97" t="str">
        <f t="shared" si="345"/>
        <v/>
      </c>
      <c r="AF2194" s="252" t="str">
        <f t="shared" si="346"/>
        <v/>
      </c>
      <c r="AG2194" s="254" t="str">
        <f t="shared" si="347"/>
        <v/>
      </c>
      <c r="AH2194" s="248" t="str">
        <f t="shared" si="348"/>
        <v/>
      </c>
      <c r="AI2194" s="249" t="str">
        <f t="shared" si="349"/>
        <v/>
      </c>
    </row>
    <row r="2195" spans="2:35" x14ac:dyDescent="0.3">
      <c r="B2195" s="94"/>
      <c r="C2195" s="95"/>
      <c r="D2195" s="95"/>
      <c r="E2195" s="95"/>
      <c r="F2195" s="94"/>
      <c r="G2195" s="145"/>
      <c r="H2195" s="245"/>
      <c r="I2195" s="211" t="str">
        <f>IF(D2195="Room AC (window/wall)",'Emission Factors'!$E$53,IF(D2195="Room AC (PTAC/PTHP)",H2195,IF(D2195="Residential AC",'Emission Factors'!$E$55,IF(D2195="Residential HP",H2195,IF(D2195="Commercial AC (&gt;=65k to &lt;135,000k Btu/hr)",'Emission Factors'!$E$57,IF(D2195="Commercial AC (&gt;=135,000k Btu/hr)",'Emission Factors'!$E$58,""))))))</f>
        <v/>
      </c>
      <c r="J2195" s="96"/>
      <c r="K2195" s="211" t="str">
        <f>IF(ISBLANK(J2195),"",VLOOKUP(J2195,'Emission Factors'!$C$81:$G$221,4,FALSE))</f>
        <v/>
      </c>
      <c r="L2195" s="210" t="str">
        <f>IF(D2195="Room AC (window/wall)",'Emission Factors'!$F$53,IF(D2195="Room AC (PTAC/PTHP)",'Emission Factors'!$F$54,IF(D2195="Residential AC",'Emission Factors'!$F$55,IF(D2195="Residential HP",'Emission Factors'!$F$56,IF(D2195="Commercial AC (&gt;=65k to &lt;135,000k Btu/hr)",'Emission Factors'!$F$57,IF(D2195="Commercial AC (&gt;=135,000k Btu/hr)",'Emission Factors'!$F$58,""))))))</f>
        <v/>
      </c>
      <c r="M2195" s="211" t="str">
        <f>IF(D2195="Room AC (window/wall)",'Emission Factors'!$G$53,IF(D2195="Room AC (PTAC/PTHP)",'Emission Factors'!$G$54,IF(D2195="Residential AC",'Emission Factors'!$G$55,IF(D2195="Residential HP",'Emission Factors'!$G$56,IF(D2195="Commercial AC (&gt;=65k to &lt;135,000k Btu/hr)",'Emission Factors'!$G$57,IF(D2195="Commercial AC (&gt;=135,000k Btu/hr)",'Emission Factors'!$G$58,""))))))</f>
        <v/>
      </c>
      <c r="N2195" s="96"/>
      <c r="O2195" s="209" t="str">
        <f>IF(ISBLANK(D2195),"",(IF(D2195="Room AC (window/wall)",'Emission Factors'!$C$53,IF(D2195="Room AC (PTAC/PTHP)",'Emission Factors'!$C$54,IF(D2195="Residential AC",'Emission Factors'!$C$55,IF(D2195="Residential HP",'Emission Factors'!$C$56,IF(D2195="Commercial AC (&gt;=65k to &lt;135,000k Btu/hr)",'Emission Factors'!$C$57,IF(D2195="Commercial AC (&gt;=135,000k Btu/hr)",'Emission Factors'!$C$58,""))))))))</f>
        <v/>
      </c>
      <c r="P2195" s="209" t="str">
        <f t="shared" si="340"/>
        <v/>
      </c>
      <c r="Q2195" s="95"/>
      <c r="R2195" s="256"/>
      <c r="S2195" s="256"/>
      <c r="T2195" s="96"/>
      <c r="U2195" s="211" t="str">
        <f>IF(Q2195="Room AC (window/wall)",'Emission Factors'!$E$53,IF(AND(Q2195="Room AC (PTAC/PTHP)",ISBLANK(T2195)),"Error",IF(AND(Q2195="Room AC (PTAC/PTHP)",T2195&gt;0),T2195,IF(Q2195="Residential AC",'Emission Factors'!$E$55,IF(AND(Q2195="Residential HP",ISBLANK(T2195)),"Error",IF(AND(Q2195="Residential HP",T2195&gt;0),T2195,IF(Q2195="Commercial AC (&gt;=65k to &lt;135,000k Btu/hr)",'Emission Factors'!$E$57,IF(Q2195="Commercial AC (&gt;=135,000k Btu/hr)",'Emission Factors'!$E$58,""))))))))</f>
        <v/>
      </c>
      <c r="V2195" s="95"/>
      <c r="W2195" s="211" t="str">
        <f>IF(ISBLANK(V2195),"",VLOOKUP(V2195,'Emission Factors'!$C$81:$G$221,4,FALSE))</f>
        <v/>
      </c>
      <c r="X2195" s="210" t="str">
        <f>IF(Q2195="Room AC (window/wall)",'Emission Factors'!$F$53,IF(Q2195="Room AC (PTAC/PTHP)",'Emission Factors'!$F$54,IF(Q2195="Residential AC",'Emission Factors'!$F$55,IF(Q2195="Residential HP",'Emission Factors'!$F$56,IF(Q2195="Commercial AC (&gt;=65k to &lt;135,000k Btu/hr)",'Emission Factors'!$F$57,IF(Q2195="Commercial AC (&gt;=135,000k Btu/hr)",'Emission Factors'!$F$58,""))))))</f>
        <v/>
      </c>
      <c r="Y2195" s="211" t="str">
        <f>IF(Q2195="Room AC (window/wall)",'Emission Factors'!$G$53,IF(Q2195="Room AC (PTAC/PTHP)",'Emission Factors'!$G$54,IF(Q2195="Residential AC",'Emission Factors'!$G$55,IF(Q2195="Residential HP",'Emission Factors'!$G$56,IF(Q2195="Commercial AC (&gt;=65k to &lt;135,000k Btu/hr)",'Emission Factors'!$G$57,IF(Q2195="Commercial AC (&gt;=135,000k Btu/hr)",'Emission Factors'!$G$58,""))))))</f>
        <v/>
      </c>
      <c r="Z2195" s="96"/>
      <c r="AA2195" s="97" t="str">
        <f t="shared" si="341"/>
        <v/>
      </c>
      <c r="AB2195" s="97" t="str">
        <f t="shared" si="342"/>
        <v/>
      </c>
      <c r="AC2195" s="246" t="str">
        <f t="shared" si="343"/>
        <v/>
      </c>
      <c r="AD2195" s="97" t="str">
        <f t="shared" si="344"/>
        <v/>
      </c>
      <c r="AE2195" s="97" t="str">
        <f t="shared" si="345"/>
        <v/>
      </c>
      <c r="AF2195" s="252" t="str">
        <f t="shared" si="346"/>
        <v/>
      </c>
      <c r="AG2195" s="254" t="str">
        <f t="shared" si="347"/>
        <v/>
      </c>
      <c r="AH2195" s="248" t="str">
        <f t="shared" si="348"/>
        <v/>
      </c>
      <c r="AI2195" s="249" t="str">
        <f t="shared" si="349"/>
        <v/>
      </c>
    </row>
    <row r="2196" spans="2:35" x14ac:dyDescent="0.3">
      <c r="B2196" s="94"/>
      <c r="C2196" s="95"/>
      <c r="D2196" s="95"/>
      <c r="E2196" s="95"/>
      <c r="F2196" s="94"/>
      <c r="G2196" s="145"/>
      <c r="H2196" s="245"/>
      <c r="I2196" s="211" t="str">
        <f>IF(D2196="Room AC (window/wall)",'Emission Factors'!$E$53,IF(D2196="Room AC (PTAC/PTHP)",H2196,IF(D2196="Residential AC",'Emission Factors'!$E$55,IF(D2196="Residential HP",H2196,IF(D2196="Commercial AC (&gt;=65k to &lt;135,000k Btu/hr)",'Emission Factors'!$E$57,IF(D2196="Commercial AC (&gt;=135,000k Btu/hr)",'Emission Factors'!$E$58,""))))))</f>
        <v/>
      </c>
      <c r="J2196" s="96"/>
      <c r="K2196" s="211" t="str">
        <f>IF(ISBLANK(J2196),"",VLOOKUP(J2196,'Emission Factors'!$C$81:$G$221,4,FALSE))</f>
        <v/>
      </c>
      <c r="L2196" s="210" t="str">
        <f>IF(D2196="Room AC (window/wall)",'Emission Factors'!$F$53,IF(D2196="Room AC (PTAC/PTHP)",'Emission Factors'!$F$54,IF(D2196="Residential AC",'Emission Factors'!$F$55,IF(D2196="Residential HP",'Emission Factors'!$F$56,IF(D2196="Commercial AC (&gt;=65k to &lt;135,000k Btu/hr)",'Emission Factors'!$F$57,IF(D2196="Commercial AC (&gt;=135,000k Btu/hr)",'Emission Factors'!$F$58,""))))))</f>
        <v/>
      </c>
      <c r="M2196" s="211" t="str">
        <f>IF(D2196="Room AC (window/wall)",'Emission Factors'!$G$53,IF(D2196="Room AC (PTAC/PTHP)",'Emission Factors'!$G$54,IF(D2196="Residential AC",'Emission Factors'!$G$55,IF(D2196="Residential HP",'Emission Factors'!$G$56,IF(D2196="Commercial AC (&gt;=65k to &lt;135,000k Btu/hr)",'Emission Factors'!$G$57,IF(D2196="Commercial AC (&gt;=135,000k Btu/hr)",'Emission Factors'!$G$58,""))))))</f>
        <v/>
      </c>
      <c r="N2196" s="96"/>
      <c r="O2196" s="209" t="str">
        <f>IF(ISBLANK(D2196),"",(IF(D2196="Room AC (window/wall)",'Emission Factors'!$C$53,IF(D2196="Room AC (PTAC/PTHP)",'Emission Factors'!$C$54,IF(D2196="Residential AC",'Emission Factors'!$C$55,IF(D2196="Residential HP",'Emission Factors'!$C$56,IF(D2196="Commercial AC (&gt;=65k to &lt;135,000k Btu/hr)",'Emission Factors'!$C$57,IF(D2196="Commercial AC (&gt;=135,000k Btu/hr)",'Emission Factors'!$C$58,""))))))))</f>
        <v/>
      </c>
      <c r="P2196" s="209" t="str">
        <f t="shared" si="340"/>
        <v/>
      </c>
      <c r="Q2196" s="95"/>
      <c r="R2196" s="256"/>
      <c r="S2196" s="256"/>
      <c r="T2196" s="96"/>
      <c r="U2196" s="211" t="str">
        <f>IF(Q2196="Room AC (window/wall)",'Emission Factors'!$E$53,IF(AND(Q2196="Room AC (PTAC/PTHP)",ISBLANK(T2196)),"Error",IF(AND(Q2196="Room AC (PTAC/PTHP)",T2196&gt;0),T2196,IF(Q2196="Residential AC",'Emission Factors'!$E$55,IF(AND(Q2196="Residential HP",ISBLANK(T2196)),"Error",IF(AND(Q2196="Residential HP",T2196&gt;0),T2196,IF(Q2196="Commercial AC (&gt;=65k to &lt;135,000k Btu/hr)",'Emission Factors'!$E$57,IF(Q2196="Commercial AC (&gt;=135,000k Btu/hr)",'Emission Factors'!$E$58,""))))))))</f>
        <v/>
      </c>
      <c r="V2196" s="95"/>
      <c r="W2196" s="211" t="str">
        <f>IF(ISBLANK(V2196),"",VLOOKUP(V2196,'Emission Factors'!$C$81:$G$221,4,FALSE))</f>
        <v/>
      </c>
      <c r="X2196" s="210" t="str">
        <f>IF(Q2196="Room AC (window/wall)",'Emission Factors'!$F$53,IF(Q2196="Room AC (PTAC/PTHP)",'Emission Factors'!$F$54,IF(Q2196="Residential AC",'Emission Factors'!$F$55,IF(Q2196="Residential HP",'Emission Factors'!$F$56,IF(Q2196="Commercial AC (&gt;=65k to &lt;135,000k Btu/hr)",'Emission Factors'!$F$57,IF(Q2196="Commercial AC (&gt;=135,000k Btu/hr)",'Emission Factors'!$F$58,""))))))</f>
        <v/>
      </c>
      <c r="Y2196" s="211" t="str">
        <f>IF(Q2196="Room AC (window/wall)",'Emission Factors'!$G$53,IF(Q2196="Room AC (PTAC/PTHP)",'Emission Factors'!$G$54,IF(Q2196="Residential AC",'Emission Factors'!$G$55,IF(Q2196="Residential HP",'Emission Factors'!$G$56,IF(Q2196="Commercial AC (&gt;=65k to &lt;135,000k Btu/hr)",'Emission Factors'!$G$57,IF(Q2196="Commercial AC (&gt;=135,000k Btu/hr)",'Emission Factors'!$G$58,""))))))</f>
        <v/>
      </c>
      <c r="Z2196" s="96"/>
      <c r="AA2196" s="97" t="str">
        <f t="shared" si="341"/>
        <v/>
      </c>
      <c r="AB2196" s="97" t="str">
        <f t="shared" si="342"/>
        <v/>
      </c>
      <c r="AC2196" s="246" t="str">
        <f t="shared" si="343"/>
        <v/>
      </c>
      <c r="AD2196" s="97" t="str">
        <f t="shared" si="344"/>
        <v/>
      </c>
      <c r="AE2196" s="97" t="str">
        <f t="shared" si="345"/>
        <v/>
      </c>
      <c r="AF2196" s="252" t="str">
        <f t="shared" si="346"/>
        <v/>
      </c>
      <c r="AG2196" s="254" t="str">
        <f t="shared" si="347"/>
        <v/>
      </c>
      <c r="AH2196" s="248" t="str">
        <f t="shared" si="348"/>
        <v/>
      </c>
      <c r="AI2196" s="249" t="str">
        <f t="shared" si="349"/>
        <v/>
      </c>
    </row>
    <row r="2197" spans="2:35" x14ac:dyDescent="0.3">
      <c r="B2197" s="94"/>
      <c r="C2197" s="95"/>
      <c r="D2197" s="95"/>
      <c r="E2197" s="95"/>
      <c r="F2197" s="94"/>
      <c r="G2197" s="145"/>
      <c r="H2197" s="245"/>
      <c r="I2197" s="211" t="str">
        <f>IF(D2197="Room AC (window/wall)",'Emission Factors'!$E$53,IF(D2197="Room AC (PTAC/PTHP)",H2197,IF(D2197="Residential AC",'Emission Factors'!$E$55,IF(D2197="Residential HP",H2197,IF(D2197="Commercial AC (&gt;=65k to &lt;135,000k Btu/hr)",'Emission Factors'!$E$57,IF(D2197="Commercial AC (&gt;=135,000k Btu/hr)",'Emission Factors'!$E$58,""))))))</f>
        <v/>
      </c>
      <c r="J2197" s="96"/>
      <c r="K2197" s="211" t="str">
        <f>IF(ISBLANK(J2197),"",VLOOKUP(J2197,'Emission Factors'!$C$81:$G$221,4,FALSE))</f>
        <v/>
      </c>
      <c r="L2197" s="210" t="str">
        <f>IF(D2197="Room AC (window/wall)",'Emission Factors'!$F$53,IF(D2197="Room AC (PTAC/PTHP)",'Emission Factors'!$F$54,IF(D2197="Residential AC",'Emission Factors'!$F$55,IF(D2197="Residential HP",'Emission Factors'!$F$56,IF(D2197="Commercial AC (&gt;=65k to &lt;135,000k Btu/hr)",'Emission Factors'!$F$57,IF(D2197="Commercial AC (&gt;=135,000k Btu/hr)",'Emission Factors'!$F$58,""))))))</f>
        <v/>
      </c>
      <c r="M2197" s="211" t="str">
        <f>IF(D2197="Room AC (window/wall)",'Emission Factors'!$G$53,IF(D2197="Room AC (PTAC/PTHP)",'Emission Factors'!$G$54,IF(D2197="Residential AC",'Emission Factors'!$G$55,IF(D2197="Residential HP",'Emission Factors'!$G$56,IF(D2197="Commercial AC (&gt;=65k to &lt;135,000k Btu/hr)",'Emission Factors'!$G$57,IF(D2197="Commercial AC (&gt;=135,000k Btu/hr)",'Emission Factors'!$G$58,""))))))</f>
        <v/>
      </c>
      <c r="N2197" s="96"/>
      <c r="O2197" s="209" t="str">
        <f>IF(ISBLANK(D2197),"",(IF(D2197="Room AC (window/wall)",'Emission Factors'!$C$53,IF(D2197="Room AC (PTAC/PTHP)",'Emission Factors'!$C$54,IF(D2197="Residential AC",'Emission Factors'!$C$55,IF(D2197="Residential HP",'Emission Factors'!$C$56,IF(D2197="Commercial AC (&gt;=65k to &lt;135,000k Btu/hr)",'Emission Factors'!$C$57,IF(D2197="Commercial AC (&gt;=135,000k Btu/hr)",'Emission Factors'!$C$58,""))))))))</f>
        <v/>
      </c>
      <c r="P2197" s="209" t="str">
        <f t="shared" si="340"/>
        <v/>
      </c>
      <c r="Q2197" s="95"/>
      <c r="R2197" s="256"/>
      <c r="S2197" s="256"/>
      <c r="T2197" s="96"/>
      <c r="U2197" s="211" t="str">
        <f>IF(Q2197="Room AC (window/wall)",'Emission Factors'!$E$53,IF(AND(Q2197="Room AC (PTAC/PTHP)",ISBLANK(T2197)),"Error",IF(AND(Q2197="Room AC (PTAC/PTHP)",T2197&gt;0),T2197,IF(Q2197="Residential AC",'Emission Factors'!$E$55,IF(AND(Q2197="Residential HP",ISBLANK(T2197)),"Error",IF(AND(Q2197="Residential HP",T2197&gt;0),T2197,IF(Q2197="Commercial AC (&gt;=65k to &lt;135,000k Btu/hr)",'Emission Factors'!$E$57,IF(Q2197="Commercial AC (&gt;=135,000k Btu/hr)",'Emission Factors'!$E$58,""))))))))</f>
        <v/>
      </c>
      <c r="V2197" s="95"/>
      <c r="W2197" s="211" t="str">
        <f>IF(ISBLANK(V2197),"",VLOOKUP(V2197,'Emission Factors'!$C$81:$G$221,4,FALSE))</f>
        <v/>
      </c>
      <c r="X2197" s="210" t="str">
        <f>IF(Q2197="Room AC (window/wall)",'Emission Factors'!$F$53,IF(Q2197="Room AC (PTAC/PTHP)",'Emission Factors'!$F$54,IF(Q2197="Residential AC",'Emission Factors'!$F$55,IF(Q2197="Residential HP",'Emission Factors'!$F$56,IF(Q2197="Commercial AC (&gt;=65k to &lt;135,000k Btu/hr)",'Emission Factors'!$F$57,IF(Q2197="Commercial AC (&gt;=135,000k Btu/hr)",'Emission Factors'!$F$58,""))))))</f>
        <v/>
      </c>
      <c r="Y2197" s="211" t="str">
        <f>IF(Q2197="Room AC (window/wall)",'Emission Factors'!$G$53,IF(Q2197="Room AC (PTAC/PTHP)",'Emission Factors'!$G$54,IF(Q2197="Residential AC",'Emission Factors'!$G$55,IF(Q2197="Residential HP",'Emission Factors'!$G$56,IF(Q2197="Commercial AC (&gt;=65k to &lt;135,000k Btu/hr)",'Emission Factors'!$G$57,IF(Q2197="Commercial AC (&gt;=135,000k Btu/hr)",'Emission Factors'!$G$58,""))))))</f>
        <v/>
      </c>
      <c r="Z2197" s="96"/>
      <c r="AA2197" s="97" t="str">
        <f t="shared" si="341"/>
        <v/>
      </c>
      <c r="AB2197" s="97" t="str">
        <f t="shared" si="342"/>
        <v/>
      </c>
      <c r="AC2197" s="246" t="str">
        <f t="shared" si="343"/>
        <v/>
      </c>
      <c r="AD2197" s="97" t="str">
        <f t="shared" si="344"/>
        <v/>
      </c>
      <c r="AE2197" s="97" t="str">
        <f t="shared" si="345"/>
        <v/>
      </c>
      <c r="AF2197" s="252" t="str">
        <f t="shared" si="346"/>
        <v/>
      </c>
      <c r="AG2197" s="254" t="str">
        <f t="shared" si="347"/>
        <v/>
      </c>
      <c r="AH2197" s="248" t="str">
        <f t="shared" si="348"/>
        <v/>
      </c>
      <c r="AI2197" s="249" t="str">
        <f t="shared" si="349"/>
        <v/>
      </c>
    </row>
    <row r="2198" spans="2:35" x14ac:dyDescent="0.3">
      <c r="B2198" s="94"/>
      <c r="C2198" s="95"/>
      <c r="D2198" s="95"/>
      <c r="E2198" s="95"/>
      <c r="F2198" s="94"/>
      <c r="G2198" s="145"/>
      <c r="H2198" s="245"/>
      <c r="I2198" s="211" t="str">
        <f>IF(D2198="Room AC (window/wall)",'Emission Factors'!$E$53,IF(D2198="Room AC (PTAC/PTHP)",H2198,IF(D2198="Residential AC",'Emission Factors'!$E$55,IF(D2198="Residential HP",H2198,IF(D2198="Commercial AC (&gt;=65k to &lt;135,000k Btu/hr)",'Emission Factors'!$E$57,IF(D2198="Commercial AC (&gt;=135,000k Btu/hr)",'Emission Factors'!$E$58,""))))))</f>
        <v/>
      </c>
      <c r="J2198" s="96"/>
      <c r="K2198" s="211" t="str">
        <f>IF(ISBLANK(J2198),"",VLOOKUP(J2198,'Emission Factors'!$C$81:$G$221,4,FALSE))</f>
        <v/>
      </c>
      <c r="L2198" s="210" t="str">
        <f>IF(D2198="Room AC (window/wall)",'Emission Factors'!$F$53,IF(D2198="Room AC (PTAC/PTHP)",'Emission Factors'!$F$54,IF(D2198="Residential AC",'Emission Factors'!$F$55,IF(D2198="Residential HP",'Emission Factors'!$F$56,IF(D2198="Commercial AC (&gt;=65k to &lt;135,000k Btu/hr)",'Emission Factors'!$F$57,IF(D2198="Commercial AC (&gt;=135,000k Btu/hr)",'Emission Factors'!$F$58,""))))))</f>
        <v/>
      </c>
      <c r="M2198" s="211" t="str">
        <f>IF(D2198="Room AC (window/wall)",'Emission Factors'!$G$53,IF(D2198="Room AC (PTAC/PTHP)",'Emission Factors'!$G$54,IF(D2198="Residential AC",'Emission Factors'!$G$55,IF(D2198="Residential HP",'Emission Factors'!$G$56,IF(D2198="Commercial AC (&gt;=65k to &lt;135,000k Btu/hr)",'Emission Factors'!$G$57,IF(D2198="Commercial AC (&gt;=135,000k Btu/hr)",'Emission Factors'!$G$58,""))))))</f>
        <v/>
      </c>
      <c r="N2198" s="96"/>
      <c r="O2198" s="209" t="str">
        <f>IF(ISBLANK(D2198),"",(IF(D2198="Room AC (window/wall)",'Emission Factors'!$C$53,IF(D2198="Room AC (PTAC/PTHP)",'Emission Factors'!$C$54,IF(D2198="Residential AC",'Emission Factors'!$C$55,IF(D2198="Residential HP",'Emission Factors'!$C$56,IF(D2198="Commercial AC (&gt;=65k to &lt;135,000k Btu/hr)",'Emission Factors'!$C$57,IF(D2198="Commercial AC (&gt;=135,000k Btu/hr)",'Emission Factors'!$C$58,""))))))))</f>
        <v/>
      </c>
      <c r="P2198" s="209" t="str">
        <f t="shared" si="340"/>
        <v/>
      </c>
      <c r="Q2198" s="95"/>
      <c r="R2198" s="256"/>
      <c r="S2198" s="256"/>
      <c r="T2198" s="96"/>
      <c r="U2198" s="211" t="str">
        <f>IF(Q2198="Room AC (window/wall)",'Emission Factors'!$E$53,IF(AND(Q2198="Room AC (PTAC/PTHP)",ISBLANK(T2198)),"Error",IF(AND(Q2198="Room AC (PTAC/PTHP)",T2198&gt;0),T2198,IF(Q2198="Residential AC",'Emission Factors'!$E$55,IF(AND(Q2198="Residential HP",ISBLANK(T2198)),"Error",IF(AND(Q2198="Residential HP",T2198&gt;0),T2198,IF(Q2198="Commercial AC (&gt;=65k to &lt;135,000k Btu/hr)",'Emission Factors'!$E$57,IF(Q2198="Commercial AC (&gt;=135,000k Btu/hr)",'Emission Factors'!$E$58,""))))))))</f>
        <v/>
      </c>
      <c r="V2198" s="95"/>
      <c r="W2198" s="211" t="str">
        <f>IF(ISBLANK(V2198),"",VLOOKUP(V2198,'Emission Factors'!$C$81:$G$221,4,FALSE))</f>
        <v/>
      </c>
      <c r="X2198" s="210" t="str">
        <f>IF(Q2198="Room AC (window/wall)",'Emission Factors'!$F$53,IF(Q2198="Room AC (PTAC/PTHP)",'Emission Factors'!$F$54,IF(Q2198="Residential AC",'Emission Factors'!$F$55,IF(Q2198="Residential HP",'Emission Factors'!$F$56,IF(Q2198="Commercial AC (&gt;=65k to &lt;135,000k Btu/hr)",'Emission Factors'!$F$57,IF(Q2198="Commercial AC (&gt;=135,000k Btu/hr)",'Emission Factors'!$F$58,""))))))</f>
        <v/>
      </c>
      <c r="Y2198" s="211" t="str">
        <f>IF(Q2198="Room AC (window/wall)",'Emission Factors'!$G$53,IF(Q2198="Room AC (PTAC/PTHP)",'Emission Factors'!$G$54,IF(Q2198="Residential AC",'Emission Factors'!$G$55,IF(Q2198="Residential HP",'Emission Factors'!$G$56,IF(Q2198="Commercial AC (&gt;=65k to &lt;135,000k Btu/hr)",'Emission Factors'!$G$57,IF(Q2198="Commercial AC (&gt;=135,000k Btu/hr)",'Emission Factors'!$G$58,""))))))</f>
        <v/>
      </c>
      <c r="Z2198" s="96"/>
      <c r="AA2198" s="97" t="str">
        <f t="shared" si="341"/>
        <v/>
      </c>
      <c r="AB2198" s="97" t="str">
        <f t="shared" si="342"/>
        <v/>
      </c>
      <c r="AC2198" s="246" t="str">
        <f t="shared" si="343"/>
        <v/>
      </c>
      <c r="AD2198" s="97" t="str">
        <f t="shared" si="344"/>
        <v/>
      </c>
      <c r="AE2198" s="97" t="str">
        <f t="shared" si="345"/>
        <v/>
      </c>
      <c r="AF2198" s="252" t="str">
        <f t="shared" si="346"/>
        <v/>
      </c>
      <c r="AG2198" s="254" t="str">
        <f t="shared" si="347"/>
        <v/>
      </c>
      <c r="AH2198" s="248" t="str">
        <f t="shared" si="348"/>
        <v/>
      </c>
      <c r="AI2198" s="249" t="str">
        <f t="shared" si="349"/>
        <v/>
      </c>
    </row>
    <row r="2199" spans="2:35" x14ac:dyDescent="0.3">
      <c r="B2199" s="94"/>
      <c r="C2199" s="95"/>
      <c r="D2199" s="95"/>
      <c r="E2199" s="95"/>
      <c r="F2199" s="94"/>
      <c r="G2199" s="145"/>
      <c r="H2199" s="245"/>
      <c r="I2199" s="211" t="str">
        <f>IF(D2199="Room AC (window/wall)",'Emission Factors'!$E$53,IF(D2199="Room AC (PTAC/PTHP)",H2199,IF(D2199="Residential AC",'Emission Factors'!$E$55,IF(D2199="Residential HP",H2199,IF(D2199="Commercial AC (&gt;=65k to &lt;135,000k Btu/hr)",'Emission Factors'!$E$57,IF(D2199="Commercial AC (&gt;=135,000k Btu/hr)",'Emission Factors'!$E$58,""))))))</f>
        <v/>
      </c>
      <c r="J2199" s="96"/>
      <c r="K2199" s="211" t="str">
        <f>IF(ISBLANK(J2199),"",VLOOKUP(J2199,'Emission Factors'!$C$81:$G$221,4,FALSE))</f>
        <v/>
      </c>
      <c r="L2199" s="210" t="str">
        <f>IF(D2199="Room AC (window/wall)",'Emission Factors'!$F$53,IF(D2199="Room AC (PTAC/PTHP)",'Emission Factors'!$F$54,IF(D2199="Residential AC",'Emission Factors'!$F$55,IF(D2199="Residential HP",'Emission Factors'!$F$56,IF(D2199="Commercial AC (&gt;=65k to &lt;135,000k Btu/hr)",'Emission Factors'!$F$57,IF(D2199="Commercial AC (&gt;=135,000k Btu/hr)",'Emission Factors'!$F$58,""))))))</f>
        <v/>
      </c>
      <c r="M2199" s="211" t="str">
        <f>IF(D2199="Room AC (window/wall)",'Emission Factors'!$G$53,IF(D2199="Room AC (PTAC/PTHP)",'Emission Factors'!$G$54,IF(D2199="Residential AC",'Emission Factors'!$G$55,IF(D2199="Residential HP",'Emission Factors'!$G$56,IF(D2199="Commercial AC (&gt;=65k to &lt;135,000k Btu/hr)",'Emission Factors'!$G$57,IF(D2199="Commercial AC (&gt;=135,000k Btu/hr)",'Emission Factors'!$G$58,""))))))</f>
        <v/>
      </c>
      <c r="N2199" s="96"/>
      <c r="O2199" s="209" t="str">
        <f>IF(ISBLANK(D2199),"",(IF(D2199="Room AC (window/wall)",'Emission Factors'!$C$53,IF(D2199="Room AC (PTAC/PTHP)",'Emission Factors'!$C$54,IF(D2199="Residential AC",'Emission Factors'!$C$55,IF(D2199="Residential HP",'Emission Factors'!$C$56,IF(D2199="Commercial AC (&gt;=65k to &lt;135,000k Btu/hr)",'Emission Factors'!$C$57,IF(D2199="Commercial AC (&gt;=135,000k Btu/hr)",'Emission Factors'!$C$58,""))))))))</f>
        <v/>
      </c>
      <c r="P2199" s="209" t="str">
        <f t="shared" si="340"/>
        <v/>
      </c>
      <c r="Q2199" s="95"/>
      <c r="R2199" s="256"/>
      <c r="S2199" s="256"/>
      <c r="T2199" s="96"/>
      <c r="U2199" s="211" t="str">
        <f>IF(Q2199="Room AC (window/wall)",'Emission Factors'!$E$53,IF(AND(Q2199="Room AC (PTAC/PTHP)",ISBLANK(T2199)),"Error",IF(AND(Q2199="Room AC (PTAC/PTHP)",T2199&gt;0),T2199,IF(Q2199="Residential AC",'Emission Factors'!$E$55,IF(AND(Q2199="Residential HP",ISBLANK(T2199)),"Error",IF(AND(Q2199="Residential HP",T2199&gt;0),T2199,IF(Q2199="Commercial AC (&gt;=65k to &lt;135,000k Btu/hr)",'Emission Factors'!$E$57,IF(Q2199="Commercial AC (&gt;=135,000k Btu/hr)",'Emission Factors'!$E$58,""))))))))</f>
        <v/>
      </c>
      <c r="V2199" s="95"/>
      <c r="W2199" s="211" t="str">
        <f>IF(ISBLANK(V2199),"",VLOOKUP(V2199,'Emission Factors'!$C$81:$G$221,4,FALSE))</f>
        <v/>
      </c>
      <c r="X2199" s="210" t="str">
        <f>IF(Q2199="Room AC (window/wall)",'Emission Factors'!$F$53,IF(Q2199="Room AC (PTAC/PTHP)",'Emission Factors'!$F$54,IF(Q2199="Residential AC",'Emission Factors'!$F$55,IF(Q2199="Residential HP",'Emission Factors'!$F$56,IF(Q2199="Commercial AC (&gt;=65k to &lt;135,000k Btu/hr)",'Emission Factors'!$F$57,IF(Q2199="Commercial AC (&gt;=135,000k Btu/hr)",'Emission Factors'!$F$58,""))))))</f>
        <v/>
      </c>
      <c r="Y2199" s="211" t="str">
        <f>IF(Q2199="Room AC (window/wall)",'Emission Factors'!$G$53,IF(Q2199="Room AC (PTAC/PTHP)",'Emission Factors'!$G$54,IF(Q2199="Residential AC",'Emission Factors'!$G$55,IF(Q2199="Residential HP",'Emission Factors'!$G$56,IF(Q2199="Commercial AC (&gt;=65k to &lt;135,000k Btu/hr)",'Emission Factors'!$G$57,IF(Q2199="Commercial AC (&gt;=135,000k Btu/hr)",'Emission Factors'!$G$58,""))))))</f>
        <v/>
      </c>
      <c r="Z2199" s="96"/>
      <c r="AA2199" s="97" t="str">
        <f t="shared" si="341"/>
        <v/>
      </c>
      <c r="AB2199" s="97" t="str">
        <f t="shared" si="342"/>
        <v/>
      </c>
      <c r="AC2199" s="246" t="str">
        <f t="shared" si="343"/>
        <v/>
      </c>
      <c r="AD2199" s="97" t="str">
        <f t="shared" si="344"/>
        <v/>
      </c>
      <c r="AE2199" s="97" t="str">
        <f t="shared" si="345"/>
        <v/>
      </c>
      <c r="AF2199" s="252" t="str">
        <f t="shared" si="346"/>
        <v/>
      </c>
      <c r="AG2199" s="254" t="str">
        <f t="shared" si="347"/>
        <v/>
      </c>
      <c r="AH2199" s="248" t="str">
        <f t="shared" si="348"/>
        <v/>
      </c>
      <c r="AI2199" s="249" t="str">
        <f t="shared" si="349"/>
        <v/>
      </c>
    </row>
    <row r="2200" spans="2:35" x14ac:dyDescent="0.3">
      <c r="B2200" s="94"/>
      <c r="C2200" s="95"/>
      <c r="D2200" s="95"/>
      <c r="E2200" s="95"/>
      <c r="F2200" s="94"/>
      <c r="G2200" s="145"/>
      <c r="H2200" s="245"/>
      <c r="I2200" s="211" t="str">
        <f>IF(D2200="Room AC (window/wall)",'Emission Factors'!$E$53,IF(D2200="Room AC (PTAC/PTHP)",H2200,IF(D2200="Residential AC",'Emission Factors'!$E$55,IF(D2200="Residential HP",H2200,IF(D2200="Commercial AC (&gt;=65k to &lt;135,000k Btu/hr)",'Emission Factors'!$E$57,IF(D2200="Commercial AC (&gt;=135,000k Btu/hr)",'Emission Factors'!$E$58,""))))))</f>
        <v/>
      </c>
      <c r="J2200" s="96"/>
      <c r="K2200" s="211" t="str">
        <f>IF(ISBLANK(J2200),"",VLOOKUP(J2200,'Emission Factors'!$C$81:$G$221,4,FALSE))</f>
        <v/>
      </c>
      <c r="L2200" s="210" t="str">
        <f>IF(D2200="Room AC (window/wall)",'Emission Factors'!$F$53,IF(D2200="Room AC (PTAC/PTHP)",'Emission Factors'!$F$54,IF(D2200="Residential AC",'Emission Factors'!$F$55,IF(D2200="Residential HP",'Emission Factors'!$F$56,IF(D2200="Commercial AC (&gt;=65k to &lt;135,000k Btu/hr)",'Emission Factors'!$F$57,IF(D2200="Commercial AC (&gt;=135,000k Btu/hr)",'Emission Factors'!$F$58,""))))))</f>
        <v/>
      </c>
      <c r="M2200" s="211" t="str">
        <f>IF(D2200="Room AC (window/wall)",'Emission Factors'!$G$53,IF(D2200="Room AC (PTAC/PTHP)",'Emission Factors'!$G$54,IF(D2200="Residential AC",'Emission Factors'!$G$55,IF(D2200="Residential HP",'Emission Factors'!$G$56,IF(D2200="Commercial AC (&gt;=65k to &lt;135,000k Btu/hr)",'Emission Factors'!$G$57,IF(D2200="Commercial AC (&gt;=135,000k Btu/hr)",'Emission Factors'!$G$58,""))))))</f>
        <v/>
      </c>
      <c r="N2200" s="96"/>
      <c r="O2200" s="209" t="str">
        <f>IF(ISBLANK(D2200),"",(IF(D2200="Room AC (window/wall)",'Emission Factors'!$C$53,IF(D2200="Room AC (PTAC/PTHP)",'Emission Factors'!$C$54,IF(D2200="Residential AC",'Emission Factors'!$C$55,IF(D2200="Residential HP",'Emission Factors'!$C$56,IF(D2200="Commercial AC (&gt;=65k to &lt;135,000k Btu/hr)",'Emission Factors'!$C$57,IF(D2200="Commercial AC (&gt;=135,000k Btu/hr)",'Emission Factors'!$C$58,""))))))))</f>
        <v/>
      </c>
      <c r="P2200" s="209" t="str">
        <f t="shared" si="340"/>
        <v/>
      </c>
      <c r="Q2200" s="95"/>
      <c r="R2200" s="256"/>
      <c r="S2200" s="256"/>
      <c r="T2200" s="96"/>
      <c r="U2200" s="211" t="str">
        <f>IF(Q2200="Room AC (window/wall)",'Emission Factors'!$E$53,IF(AND(Q2200="Room AC (PTAC/PTHP)",ISBLANK(T2200)),"Error",IF(AND(Q2200="Room AC (PTAC/PTHP)",T2200&gt;0),T2200,IF(Q2200="Residential AC",'Emission Factors'!$E$55,IF(AND(Q2200="Residential HP",ISBLANK(T2200)),"Error",IF(AND(Q2200="Residential HP",T2200&gt;0),T2200,IF(Q2200="Commercial AC (&gt;=65k to &lt;135,000k Btu/hr)",'Emission Factors'!$E$57,IF(Q2200="Commercial AC (&gt;=135,000k Btu/hr)",'Emission Factors'!$E$58,""))))))))</f>
        <v/>
      </c>
      <c r="V2200" s="95"/>
      <c r="W2200" s="211" t="str">
        <f>IF(ISBLANK(V2200),"",VLOOKUP(V2200,'Emission Factors'!$C$81:$G$221,4,FALSE))</f>
        <v/>
      </c>
      <c r="X2200" s="210" t="str">
        <f>IF(Q2200="Room AC (window/wall)",'Emission Factors'!$F$53,IF(Q2200="Room AC (PTAC/PTHP)",'Emission Factors'!$F$54,IF(Q2200="Residential AC",'Emission Factors'!$F$55,IF(Q2200="Residential HP",'Emission Factors'!$F$56,IF(Q2200="Commercial AC (&gt;=65k to &lt;135,000k Btu/hr)",'Emission Factors'!$F$57,IF(Q2200="Commercial AC (&gt;=135,000k Btu/hr)",'Emission Factors'!$F$58,""))))))</f>
        <v/>
      </c>
      <c r="Y2200" s="211" t="str">
        <f>IF(Q2200="Room AC (window/wall)",'Emission Factors'!$G$53,IF(Q2200="Room AC (PTAC/PTHP)",'Emission Factors'!$G$54,IF(Q2200="Residential AC",'Emission Factors'!$G$55,IF(Q2200="Residential HP",'Emission Factors'!$G$56,IF(Q2200="Commercial AC (&gt;=65k to &lt;135,000k Btu/hr)",'Emission Factors'!$G$57,IF(Q2200="Commercial AC (&gt;=135,000k Btu/hr)",'Emission Factors'!$G$58,""))))))</f>
        <v/>
      </c>
      <c r="Z2200" s="96"/>
      <c r="AA2200" s="97" t="str">
        <f t="shared" si="341"/>
        <v/>
      </c>
      <c r="AB2200" s="97" t="str">
        <f t="shared" si="342"/>
        <v/>
      </c>
      <c r="AC2200" s="246" t="str">
        <f t="shared" si="343"/>
        <v/>
      </c>
      <c r="AD2200" s="97" t="str">
        <f t="shared" si="344"/>
        <v/>
      </c>
      <c r="AE2200" s="97" t="str">
        <f t="shared" si="345"/>
        <v/>
      </c>
      <c r="AF2200" s="252" t="str">
        <f t="shared" si="346"/>
        <v/>
      </c>
      <c r="AG2200" s="254" t="str">
        <f t="shared" si="347"/>
        <v/>
      </c>
      <c r="AH2200" s="248" t="str">
        <f t="shared" si="348"/>
        <v/>
      </c>
      <c r="AI2200" s="249" t="str">
        <f t="shared" si="349"/>
        <v/>
      </c>
    </row>
    <row r="2201" spans="2:35" x14ac:dyDescent="0.3">
      <c r="B2201" s="94"/>
      <c r="C2201" s="95"/>
      <c r="D2201" s="95"/>
      <c r="E2201" s="95"/>
      <c r="F2201" s="94"/>
      <c r="G2201" s="145"/>
      <c r="H2201" s="245"/>
      <c r="I2201" s="211" t="str">
        <f>IF(D2201="Room AC (window/wall)",'Emission Factors'!$E$53,IF(D2201="Room AC (PTAC/PTHP)",H2201,IF(D2201="Residential AC",'Emission Factors'!$E$55,IF(D2201="Residential HP",H2201,IF(D2201="Commercial AC (&gt;=65k to &lt;135,000k Btu/hr)",'Emission Factors'!$E$57,IF(D2201="Commercial AC (&gt;=135,000k Btu/hr)",'Emission Factors'!$E$58,""))))))</f>
        <v/>
      </c>
      <c r="J2201" s="96"/>
      <c r="K2201" s="211" t="str">
        <f>IF(ISBLANK(J2201),"",VLOOKUP(J2201,'Emission Factors'!$C$81:$G$221,4,FALSE))</f>
        <v/>
      </c>
      <c r="L2201" s="210" t="str">
        <f>IF(D2201="Room AC (window/wall)",'Emission Factors'!$F$53,IF(D2201="Room AC (PTAC/PTHP)",'Emission Factors'!$F$54,IF(D2201="Residential AC",'Emission Factors'!$F$55,IF(D2201="Residential HP",'Emission Factors'!$F$56,IF(D2201="Commercial AC (&gt;=65k to &lt;135,000k Btu/hr)",'Emission Factors'!$F$57,IF(D2201="Commercial AC (&gt;=135,000k Btu/hr)",'Emission Factors'!$F$58,""))))))</f>
        <v/>
      </c>
      <c r="M2201" s="211" t="str">
        <f>IF(D2201="Room AC (window/wall)",'Emission Factors'!$G$53,IF(D2201="Room AC (PTAC/PTHP)",'Emission Factors'!$G$54,IF(D2201="Residential AC",'Emission Factors'!$G$55,IF(D2201="Residential HP",'Emission Factors'!$G$56,IF(D2201="Commercial AC (&gt;=65k to &lt;135,000k Btu/hr)",'Emission Factors'!$G$57,IF(D2201="Commercial AC (&gt;=135,000k Btu/hr)",'Emission Factors'!$G$58,""))))))</f>
        <v/>
      </c>
      <c r="N2201" s="96"/>
      <c r="O2201" s="209" t="str">
        <f>IF(ISBLANK(D2201),"",(IF(D2201="Room AC (window/wall)",'Emission Factors'!$C$53,IF(D2201="Room AC (PTAC/PTHP)",'Emission Factors'!$C$54,IF(D2201="Residential AC",'Emission Factors'!$C$55,IF(D2201="Residential HP",'Emission Factors'!$C$56,IF(D2201="Commercial AC (&gt;=65k to &lt;135,000k Btu/hr)",'Emission Factors'!$C$57,IF(D2201="Commercial AC (&gt;=135,000k Btu/hr)",'Emission Factors'!$C$58,""))))))))</f>
        <v/>
      </c>
      <c r="P2201" s="209" t="str">
        <f t="shared" si="340"/>
        <v/>
      </c>
      <c r="Q2201" s="95"/>
      <c r="R2201" s="256"/>
      <c r="S2201" s="256"/>
      <c r="T2201" s="96"/>
      <c r="U2201" s="211" t="str">
        <f>IF(Q2201="Room AC (window/wall)",'Emission Factors'!$E$53,IF(AND(Q2201="Room AC (PTAC/PTHP)",ISBLANK(T2201)),"Error",IF(AND(Q2201="Room AC (PTAC/PTHP)",T2201&gt;0),T2201,IF(Q2201="Residential AC",'Emission Factors'!$E$55,IF(AND(Q2201="Residential HP",ISBLANK(T2201)),"Error",IF(AND(Q2201="Residential HP",T2201&gt;0),T2201,IF(Q2201="Commercial AC (&gt;=65k to &lt;135,000k Btu/hr)",'Emission Factors'!$E$57,IF(Q2201="Commercial AC (&gt;=135,000k Btu/hr)",'Emission Factors'!$E$58,""))))))))</f>
        <v/>
      </c>
      <c r="V2201" s="95"/>
      <c r="W2201" s="211" t="str">
        <f>IF(ISBLANK(V2201),"",VLOOKUP(V2201,'Emission Factors'!$C$81:$G$221,4,FALSE))</f>
        <v/>
      </c>
      <c r="X2201" s="210" t="str">
        <f>IF(Q2201="Room AC (window/wall)",'Emission Factors'!$F$53,IF(Q2201="Room AC (PTAC/PTHP)",'Emission Factors'!$F$54,IF(Q2201="Residential AC",'Emission Factors'!$F$55,IF(Q2201="Residential HP",'Emission Factors'!$F$56,IF(Q2201="Commercial AC (&gt;=65k to &lt;135,000k Btu/hr)",'Emission Factors'!$F$57,IF(Q2201="Commercial AC (&gt;=135,000k Btu/hr)",'Emission Factors'!$F$58,""))))))</f>
        <v/>
      </c>
      <c r="Y2201" s="211" t="str">
        <f>IF(Q2201="Room AC (window/wall)",'Emission Factors'!$G$53,IF(Q2201="Room AC (PTAC/PTHP)",'Emission Factors'!$G$54,IF(Q2201="Residential AC",'Emission Factors'!$G$55,IF(Q2201="Residential HP",'Emission Factors'!$G$56,IF(Q2201="Commercial AC (&gt;=65k to &lt;135,000k Btu/hr)",'Emission Factors'!$G$57,IF(Q2201="Commercial AC (&gt;=135,000k Btu/hr)",'Emission Factors'!$G$58,""))))))</f>
        <v/>
      </c>
      <c r="Z2201" s="96"/>
      <c r="AA2201" s="97" t="str">
        <f t="shared" si="341"/>
        <v/>
      </c>
      <c r="AB2201" s="97" t="str">
        <f t="shared" si="342"/>
        <v/>
      </c>
      <c r="AC2201" s="246" t="str">
        <f t="shared" si="343"/>
        <v/>
      </c>
      <c r="AD2201" s="97" t="str">
        <f t="shared" si="344"/>
        <v/>
      </c>
      <c r="AE2201" s="97" t="str">
        <f t="shared" si="345"/>
        <v/>
      </c>
      <c r="AF2201" s="252" t="str">
        <f t="shared" si="346"/>
        <v/>
      </c>
      <c r="AG2201" s="254" t="str">
        <f t="shared" si="347"/>
        <v/>
      </c>
      <c r="AH2201" s="248" t="str">
        <f t="shared" si="348"/>
        <v/>
      </c>
      <c r="AI2201" s="249" t="str">
        <f t="shared" si="349"/>
        <v/>
      </c>
    </row>
    <row r="2202" spans="2:35" x14ac:dyDescent="0.3">
      <c r="B2202" s="94"/>
      <c r="C2202" s="95"/>
      <c r="D2202" s="95"/>
      <c r="E2202" s="95"/>
      <c r="F2202" s="94"/>
      <c r="G2202" s="145"/>
      <c r="H2202" s="245"/>
      <c r="I2202" s="211" t="str">
        <f>IF(D2202="Room AC (window/wall)",'Emission Factors'!$E$53,IF(D2202="Room AC (PTAC/PTHP)",H2202,IF(D2202="Residential AC",'Emission Factors'!$E$55,IF(D2202="Residential HP",H2202,IF(D2202="Commercial AC (&gt;=65k to &lt;135,000k Btu/hr)",'Emission Factors'!$E$57,IF(D2202="Commercial AC (&gt;=135,000k Btu/hr)",'Emission Factors'!$E$58,""))))))</f>
        <v/>
      </c>
      <c r="J2202" s="96"/>
      <c r="K2202" s="211" t="str">
        <f>IF(ISBLANK(J2202),"",VLOOKUP(J2202,'Emission Factors'!$C$81:$G$221,4,FALSE))</f>
        <v/>
      </c>
      <c r="L2202" s="210" t="str">
        <f>IF(D2202="Room AC (window/wall)",'Emission Factors'!$F$53,IF(D2202="Room AC (PTAC/PTHP)",'Emission Factors'!$F$54,IF(D2202="Residential AC",'Emission Factors'!$F$55,IF(D2202="Residential HP",'Emission Factors'!$F$56,IF(D2202="Commercial AC (&gt;=65k to &lt;135,000k Btu/hr)",'Emission Factors'!$F$57,IF(D2202="Commercial AC (&gt;=135,000k Btu/hr)",'Emission Factors'!$F$58,""))))))</f>
        <v/>
      </c>
      <c r="M2202" s="211" t="str">
        <f>IF(D2202="Room AC (window/wall)",'Emission Factors'!$G$53,IF(D2202="Room AC (PTAC/PTHP)",'Emission Factors'!$G$54,IF(D2202="Residential AC",'Emission Factors'!$G$55,IF(D2202="Residential HP",'Emission Factors'!$G$56,IF(D2202="Commercial AC (&gt;=65k to &lt;135,000k Btu/hr)",'Emission Factors'!$G$57,IF(D2202="Commercial AC (&gt;=135,000k Btu/hr)",'Emission Factors'!$G$58,""))))))</f>
        <v/>
      </c>
      <c r="N2202" s="96"/>
      <c r="O2202" s="209" t="str">
        <f>IF(ISBLANK(D2202),"",(IF(D2202="Room AC (window/wall)",'Emission Factors'!$C$53,IF(D2202="Room AC (PTAC/PTHP)",'Emission Factors'!$C$54,IF(D2202="Residential AC",'Emission Factors'!$C$55,IF(D2202="Residential HP",'Emission Factors'!$C$56,IF(D2202="Commercial AC (&gt;=65k to &lt;135,000k Btu/hr)",'Emission Factors'!$C$57,IF(D2202="Commercial AC (&gt;=135,000k Btu/hr)",'Emission Factors'!$C$58,""))))))))</f>
        <v/>
      </c>
      <c r="P2202" s="209" t="str">
        <f t="shared" si="340"/>
        <v/>
      </c>
      <c r="Q2202" s="95"/>
      <c r="R2202" s="256"/>
      <c r="S2202" s="256"/>
      <c r="T2202" s="96"/>
      <c r="U2202" s="211" t="str">
        <f>IF(Q2202="Room AC (window/wall)",'Emission Factors'!$E$53,IF(AND(Q2202="Room AC (PTAC/PTHP)",ISBLANK(T2202)),"Error",IF(AND(Q2202="Room AC (PTAC/PTHP)",T2202&gt;0),T2202,IF(Q2202="Residential AC",'Emission Factors'!$E$55,IF(AND(Q2202="Residential HP",ISBLANK(T2202)),"Error",IF(AND(Q2202="Residential HP",T2202&gt;0),T2202,IF(Q2202="Commercial AC (&gt;=65k to &lt;135,000k Btu/hr)",'Emission Factors'!$E$57,IF(Q2202="Commercial AC (&gt;=135,000k Btu/hr)",'Emission Factors'!$E$58,""))))))))</f>
        <v/>
      </c>
      <c r="V2202" s="95"/>
      <c r="W2202" s="211" t="str">
        <f>IF(ISBLANK(V2202),"",VLOOKUP(V2202,'Emission Factors'!$C$81:$G$221,4,FALSE))</f>
        <v/>
      </c>
      <c r="X2202" s="210" t="str">
        <f>IF(Q2202="Room AC (window/wall)",'Emission Factors'!$F$53,IF(Q2202="Room AC (PTAC/PTHP)",'Emission Factors'!$F$54,IF(Q2202="Residential AC",'Emission Factors'!$F$55,IF(Q2202="Residential HP",'Emission Factors'!$F$56,IF(Q2202="Commercial AC (&gt;=65k to &lt;135,000k Btu/hr)",'Emission Factors'!$F$57,IF(Q2202="Commercial AC (&gt;=135,000k Btu/hr)",'Emission Factors'!$F$58,""))))))</f>
        <v/>
      </c>
      <c r="Y2202" s="211" t="str">
        <f>IF(Q2202="Room AC (window/wall)",'Emission Factors'!$G$53,IF(Q2202="Room AC (PTAC/PTHP)",'Emission Factors'!$G$54,IF(Q2202="Residential AC",'Emission Factors'!$G$55,IF(Q2202="Residential HP",'Emission Factors'!$G$56,IF(Q2202="Commercial AC (&gt;=65k to &lt;135,000k Btu/hr)",'Emission Factors'!$G$57,IF(Q2202="Commercial AC (&gt;=135,000k Btu/hr)",'Emission Factors'!$G$58,""))))))</f>
        <v/>
      </c>
      <c r="Z2202" s="96"/>
      <c r="AA2202" s="97" t="str">
        <f t="shared" si="341"/>
        <v/>
      </c>
      <c r="AB2202" s="97" t="str">
        <f t="shared" si="342"/>
        <v/>
      </c>
      <c r="AC2202" s="246" t="str">
        <f t="shared" si="343"/>
        <v/>
      </c>
      <c r="AD2202" s="97" t="str">
        <f t="shared" si="344"/>
        <v/>
      </c>
      <c r="AE2202" s="97" t="str">
        <f t="shared" si="345"/>
        <v/>
      </c>
      <c r="AF2202" s="252" t="str">
        <f t="shared" si="346"/>
        <v/>
      </c>
      <c r="AG2202" s="254" t="str">
        <f t="shared" si="347"/>
        <v/>
      </c>
      <c r="AH2202" s="248" t="str">
        <f t="shared" si="348"/>
        <v/>
      </c>
      <c r="AI2202" s="249" t="str">
        <f t="shared" si="349"/>
        <v/>
      </c>
    </row>
    <row r="2203" spans="2:35" x14ac:dyDescent="0.3">
      <c r="B2203" s="94"/>
      <c r="C2203" s="95"/>
      <c r="D2203" s="95"/>
      <c r="E2203" s="95"/>
      <c r="F2203" s="94"/>
      <c r="G2203" s="145"/>
      <c r="H2203" s="245"/>
      <c r="I2203" s="211" t="str">
        <f>IF(D2203="Room AC (window/wall)",'Emission Factors'!$E$53,IF(D2203="Room AC (PTAC/PTHP)",H2203,IF(D2203="Residential AC",'Emission Factors'!$E$55,IF(D2203="Residential HP",H2203,IF(D2203="Commercial AC (&gt;=65k to &lt;135,000k Btu/hr)",'Emission Factors'!$E$57,IF(D2203="Commercial AC (&gt;=135,000k Btu/hr)",'Emission Factors'!$E$58,""))))))</f>
        <v/>
      </c>
      <c r="J2203" s="96"/>
      <c r="K2203" s="211" t="str">
        <f>IF(ISBLANK(J2203),"",VLOOKUP(J2203,'Emission Factors'!$C$81:$G$221,4,FALSE))</f>
        <v/>
      </c>
      <c r="L2203" s="210" t="str">
        <f>IF(D2203="Room AC (window/wall)",'Emission Factors'!$F$53,IF(D2203="Room AC (PTAC/PTHP)",'Emission Factors'!$F$54,IF(D2203="Residential AC",'Emission Factors'!$F$55,IF(D2203="Residential HP",'Emission Factors'!$F$56,IF(D2203="Commercial AC (&gt;=65k to &lt;135,000k Btu/hr)",'Emission Factors'!$F$57,IF(D2203="Commercial AC (&gt;=135,000k Btu/hr)",'Emission Factors'!$F$58,""))))))</f>
        <v/>
      </c>
      <c r="M2203" s="211" t="str">
        <f>IF(D2203="Room AC (window/wall)",'Emission Factors'!$G$53,IF(D2203="Room AC (PTAC/PTHP)",'Emission Factors'!$G$54,IF(D2203="Residential AC",'Emission Factors'!$G$55,IF(D2203="Residential HP",'Emission Factors'!$G$56,IF(D2203="Commercial AC (&gt;=65k to &lt;135,000k Btu/hr)",'Emission Factors'!$G$57,IF(D2203="Commercial AC (&gt;=135,000k Btu/hr)",'Emission Factors'!$G$58,""))))))</f>
        <v/>
      </c>
      <c r="N2203" s="96"/>
      <c r="O2203" s="209" t="str">
        <f>IF(ISBLANK(D2203),"",(IF(D2203="Room AC (window/wall)",'Emission Factors'!$C$53,IF(D2203="Room AC (PTAC/PTHP)",'Emission Factors'!$C$54,IF(D2203="Residential AC",'Emission Factors'!$C$55,IF(D2203="Residential HP",'Emission Factors'!$C$56,IF(D2203="Commercial AC (&gt;=65k to &lt;135,000k Btu/hr)",'Emission Factors'!$C$57,IF(D2203="Commercial AC (&gt;=135,000k Btu/hr)",'Emission Factors'!$C$58,""))))))))</f>
        <v/>
      </c>
      <c r="P2203" s="209" t="str">
        <f t="shared" si="340"/>
        <v/>
      </c>
      <c r="Q2203" s="95"/>
      <c r="R2203" s="256"/>
      <c r="S2203" s="256"/>
      <c r="T2203" s="96"/>
      <c r="U2203" s="211" t="str">
        <f>IF(Q2203="Room AC (window/wall)",'Emission Factors'!$E$53,IF(AND(Q2203="Room AC (PTAC/PTHP)",ISBLANK(T2203)),"Error",IF(AND(Q2203="Room AC (PTAC/PTHP)",T2203&gt;0),T2203,IF(Q2203="Residential AC",'Emission Factors'!$E$55,IF(AND(Q2203="Residential HP",ISBLANK(T2203)),"Error",IF(AND(Q2203="Residential HP",T2203&gt;0),T2203,IF(Q2203="Commercial AC (&gt;=65k to &lt;135,000k Btu/hr)",'Emission Factors'!$E$57,IF(Q2203="Commercial AC (&gt;=135,000k Btu/hr)",'Emission Factors'!$E$58,""))))))))</f>
        <v/>
      </c>
      <c r="V2203" s="95"/>
      <c r="W2203" s="211" t="str">
        <f>IF(ISBLANK(V2203),"",VLOOKUP(V2203,'Emission Factors'!$C$81:$G$221,4,FALSE))</f>
        <v/>
      </c>
      <c r="X2203" s="210" t="str">
        <f>IF(Q2203="Room AC (window/wall)",'Emission Factors'!$F$53,IF(Q2203="Room AC (PTAC/PTHP)",'Emission Factors'!$F$54,IF(Q2203="Residential AC",'Emission Factors'!$F$55,IF(Q2203="Residential HP",'Emission Factors'!$F$56,IF(Q2203="Commercial AC (&gt;=65k to &lt;135,000k Btu/hr)",'Emission Factors'!$F$57,IF(Q2203="Commercial AC (&gt;=135,000k Btu/hr)",'Emission Factors'!$F$58,""))))))</f>
        <v/>
      </c>
      <c r="Y2203" s="211" t="str">
        <f>IF(Q2203="Room AC (window/wall)",'Emission Factors'!$G$53,IF(Q2203="Room AC (PTAC/PTHP)",'Emission Factors'!$G$54,IF(Q2203="Residential AC",'Emission Factors'!$G$55,IF(Q2203="Residential HP",'Emission Factors'!$G$56,IF(Q2203="Commercial AC (&gt;=65k to &lt;135,000k Btu/hr)",'Emission Factors'!$G$57,IF(Q2203="Commercial AC (&gt;=135,000k Btu/hr)",'Emission Factors'!$G$58,""))))))</f>
        <v/>
      </c>
      <c r="Z2203" s="96"/>
      <c r="AA2203" s="97" t="str">
        <f t="shared" si="341"/>
        <v/>
      </c>
      <c r="AB2203" s="97" t="str">
        <f t="shared" si="342"/>
        <v/>
      </c>
      <c r="AC2203" s="246" t="str">
        <f t="shared" si="343"/>
        <v/>
      </c>
      <c r="AD2203" s="97" t="str">
        <f t="shared" si="344"/>
        <v/>
      </c>
      <c r="AE2203" s="97" t="str">
        <f t="shared" si="345"/>
        <v/>
      </c>
      <c r="AF2203" s="252" t="str">
        <f t="shared" si="346"/>
        <v/>
      </c>
      <c r="AG2203" s="254" t="str">
        <f t="shared" si="347"/>
        <v/>
      </c>
      <c r="AH2203" s="248" t="str">
        <f t="shared" si="348"/>
        <v/>
      </c>
      <c r="AI2203" s="249" t="str">
        <f t="shared" si="349"/>
        <v/>
      </c>
    </row>
    <row r="2204" spans="2:35" x14ac:dyDescent="0.3">
      <c r="B2204" s="94"/>
      <c r="C2204" s="95"/>
      <c r="D2204" s="95"/>
      <c r="E2204" s="95"/>
      <c r="F2204" s="94"/>
      <c r="G2204" s="145"/>
      <c r="H2204" s="245"/>
      <c r="I2204" s="211" t="str">
        <f>IF(D2204="Room AC (window/wall)",'Emission Factors'!$E$53,IF(D2204="Room AC (PTAC/PTHP)",H2204,IF(D2204="Residential AC",'Emission Factors'!$E$55,IF(D2204="Residential HP",H2204,IF(D2204="Commercial AC (&gt;=65k to &lt;135,000k Btu/hr)",'Emission Factors'!$E$57,IF(D2204="Commercial AC (&gt;=135,000k Btu/hr)",'Emission Factors'!$E$58,""))))))</f>
        <v/>
      </c>
      <c r="J2204" s="96"/>
      <c r="K2204" s="211" t="str">
        <f>IF(ISBLANK(J2204),"",VLOOKUP(J2204,'Emission Factors'!$C$81:$G$221,4,FALSE))</f>
        <v/>
      </c>
      <c r="L2204" s="210" t="str">
        <f>IF(D2204="Room AC (window/wall)",'Emission Factors'!$F$53,IF(D2204="Room AC (PTAC/PTHP)",'Emission Factors'!$F$54,IF(D2204="Residential AC",'Emission Factors'!$F$55,IF(D2204="Residential HP",'Emission Factors'!$F$56,IF(D2204="Commercial AC (&gt;=65k to &lt;135,000k Btu/hr)",'Emission Factors'!$F$57,IF(D2204="Commercial AC (&gt;=135,000k Btu/hr)",'Emission Factors'!$F$58,""))))))</f>
        <v/>
      </c>
      <c r="M2204" s="211" t="str">
        <f>IF(D2204="Room AC (window/wall)",'Emission Factors'!$G$53,IF(D2204="Room AC (PTAC/PTHP)",'Emission Factors'!$G$54,IF(D2204="Residential AC",'Emission Factors'!$G$55,IF(D2204="Residential HP",'Emission Factors'!$G$56,IF(D2204="Commercial AC (&gt;=65k to &lt;135,000k Btu/hr)",'Emission Factors'!$G$57,IF(D2204="Commercial AC (&gt;=135,000k Btu/hr)",'Emission Factors'!$G$58,""))))))</f>
        <v/>
      </c>
      <c r="N2204" s="96"/>
      <c r="O2204" s="209" t="str">
        <f>IF(ISBLANK(D2204),"",(IF(D2204="Room AC (window/wall)",'Emission Factors'!$C$53,IF(D2204="Room AC (PTAC/PTHP)",'Emission Factors'!$C$54,IF(D2204="Residential AC",'Emission Factors'!$C$55,IF(D2204="Residential HP",'Emission Factors'!$C$56,IF(D2204="Commercial AC (&gt;=65k to &lt;135,000k Btu/hr)",'Emission Factors'!$C$57,IF(D2204="Commercial AC (&gt;=135,000k Btu/hr)",'Emission Factors'!$C$58,""))))))))</f>
        <v/>
      </c>
      <c r="P2204" s="209" t="str">
        <f t="shared" si="340"/>
        <v/>
      </c>
      <c r="Q2204" s="95"/>
      <c r="R2204" s="256"/>
      <c r="S2204" s="256"/>
      <c r="T2204" s="96"/>
      <c r="U2204" s="211" t="str">
        <f>IF(Q2204="Room AC (window/wall)",'Emission Factors'!$E$53,IF(AND(Q2204="Room AC (PTAC/PTHP)",ISBLANK(T2204)),"Error",IF(AND(Q2204="Room AC (PTAC/PTHP)",T2204&gt;0),T2204,IF(Q2204="Residential AC",'Emission Factors'!$E$55,IF(AND(Q2204="Residential HP",ISBLANK(T2204)),"Error",IF(AND(Q2204="Residential HP",T2204&gt;0),T2204,IF(Q2204="Commercial AC (&gt;=65k to &lt;135,000k Btu/hr)",'Emission Factors'!$E$57,IF(Q2204="Commercial AC (&gt;=135,000k Btu/hr)",'Emission Factors'!$E$58,""))))))))</f>
        <v/>
      </c>
      <c r="V2204" s="95"/>
      <c r="W2204" s="211" t="str">
        <f>IF(ISBLANK(V2204),"",VLOOKUP(V2204,'Emission Factors'!$C$81:$G$221,4,FALSE))</f>
        <v/>
      </c>
      <c r="X2204" s="210" t="str">
        <f>IF(Q2204="Room AC (window/wall)",'Emission Factors'!$F$53,IF(Q2204="Room AC (PTAC/PTHP)",'Emission Factors'!$F$54,IF(Q2204="Residential AC",'Emission Factors'!$F$55,IF(Q2204="Residential HP",'Emission Factors'!$F$56,IF(Q2204="Commercial AC (&gt;=65k to &lt;135,000k Btu/hr)",'Emission Factors'!$F$57,IF(Q2204="Commercial AC (&gt;=135,000k Btu/hr)",'Emission Factors'!$F$58,""))))))</f>
        <v/>
      </c>
      <c r="Y2204" s="211" t="str">
        <f>IF(Q2204="Room AC (window/wall)",'Emission Factors'!$G$53,IF(Q2204="Room AC (PTAC/PTHP)",'Emission Factors'!$G$54,IF(Q2204="Residential AC",'Emission Factors'!$G$55,IF(Q2204="Residential HP",'Emission Factors'!$G$56,IF(Q2204="Commercial AC (&gt;=65k to &lt;135,000k Btu/hr)",'Emission Factors'!$G$57,IF(Q2204="Commercial AC (&gt;=135,000k Btu/hr)",'Emission Factors'!$G$58,""))))))</f>
        <v/>
      </c>
      <c r="Z2204" s="96"/>
      <c r="AA2204" s="97" t="str">
        <f t="shared" si="341"/>
        <v/>
      </c>
      <c r="AB2204" s="97" t="str">
        <f t="shared" si="342"/>
        <v/>
      </c>
      <c r="AC2204" s="246" t="str">
        <f t="shared" si="343"/>
        <v/>
      </c>
      <c r="AD2204" s="97" t="str">
        <f t="shared" si="344"/>
        <v/>
      </c>
      <c r="AE2204" s="97" t="str">
        <f t="shared" si="345"/>
        <v/>
      </c>
      <c r="AF2204" s="252" t="str">
        <f t="shared" si="346"/>
        <v/>
      </c>
      <c r="AG2204" s="254" t="str">
        <f t="shared" si="347"/>
        <v/>
      </c>
      <c r="AH2204" s="248" t="str">
        <f t="shared" si="348"/>
        <v/>
      </c>
      <c r="AI2204" s="249" t="str">
        <f t="shared" si="349"/>
        <v/>
      </c>
    </row>
    <row r="2205" spans="2:35" x14ac:dyDescent="0.3">
      <c r="B2205" s="94"/>
      <c r="C2205" s="95"/>
      <c r="D2205" s="95"/>
      <c r="E2205" s="95"/>
      <c r="F2205" s="94"/>
      <c r="G2205" s="145"/>
      <c r="H2205" s="245"/>
      <c r="I2205" s="211" t="str">
        <f>IF(D2205="Room AC (window/wall)",'Emission Factors'!$E$53,IF(D2205="Room AC (PTAC/PTHP)",H2205,IF(D2205="Residential AC",'Emission Factors'!$E$55,IF(D2205="Residential HP",H2205,IF(D2205="Commercial AC (&gt;=65k to &lt;135,000k Btu/hr)",'Emission Factors'!$E$57,IF(D2205="Commercial AC (&gt;=135,000k Btu/hr)",'Emission Factors'!$E$58,""))))))</f>
        <v/>
      </c>
      <c r="J2205" s="96"/>
      <c r="K2205" s="211" t="str">
        <f>IF(ISBLANK(J2205),"",VLOOKUP(J2205,'Emission Factors'!$C$81:$G$221,4,FALSE))</f>
        <v/>
      </c>
      <c r="L2205" s="210" t="str">
        <f>IF(D2205="Room AC (window/wall)",'Emission Factors'!$F$53,IF(D2205="Room AC (PTAC/PTHP)",'Emission Factors'!$F$54,IF(D2205="Residential AC",'Emission Factors'!$F$55,IF(D2205="Residential HP",'Emission Factors'!$F$56,IF(D2205="Commercial AC (&gt;=65k to &lt;135,000k Btu/hr)",'Emission Factors'!$F$57,IF(D2205="Commercial AC (&gt;=135,000k Btu/hr)",'Emission Factors'!$F$58,""))))))</f>
        <v/>
      </c>
      <c r="M2205" s="211" t="str">
        <f>IF(D2205="Room AC (window/wall)",'Emission Factors'!$G$53,IF(D2205="Room AC (PTAC/PTHP)",'Emission Factors'!$G$54,IF(D2205="Residential AC",'Emission Factors'!$G$55,IF(D2205="Residential HP",'Emission Factors'!$G$56,IF(D2205="Commercial AC (&gt;=65k to &lt;135,000k Btu/hr)",'Emission Factors'!$G$57,IF(D2205="Commercial AC (&gt;=135,000k Btu/hr)",'Emission Factors'!$G$58,""))))))</f>
        <v/>
      </c>
      <c r="N2205" s="96"/>
      <c r="O2205" s="209" t="str">
        <f>IF(ISBLANK(D2205),"",(IF(D2205="Room AC (window/wall)",'Emission Factors'!$C$53,IF(D2205="Room AC (PTAC/PTHP)",'Emission Factors'!$C$54,IF(D2205="Residential AC",'Emission Factors'!$C$55,IF(D2205="Residential HP",'Emission Factors'!$C$56,IF(D2205="Commercial AC (&gt;=65k to &lt;135,000k Btu/hr)",'Emission Factors'!$C$57,IF(D2205="Commercial AC (&gt;=135,000k Btu/hr)",'Emission Factors'!$C$58,""))))))))</f>
        <v/>
      </c>
      <c r="P2205" s="209" t="str">
        <f t="shared" si="340"/>
        <v/>
      </c>
      <c r="Q2205" s="95"/>
      <c r="R2205" s="256"/>
      <c r="S2205" s="256"/>
      <c r="T2205" s="96"/>
      <c r="U2205" s="211" t="str">
        <f>IF(Q2205="Room AC (window/wall)",'Emission Factors'!$E$53,IF(AND(Q2205="Room AC (PTAC/PTHP)",ISBLANK(T2205)),"Error",IF(AND(Q2205="Room AC (PTAC/PTHP)",T2205&gt;0),T2205,IF(Q2205="Residential AC",'Emission Factors'!$E$55,IF(AND(Q2205="Residential HP",ISBLANK(T2205)),"Error",IF(AND(Q2205="Residential HP",T2205&gt;0),T2205,IF(Q2205="Commercial AC (&gt;=65k to &lt;135,000k Btu/hr)",'Emission Factors'!$E$57,IF(Q2205="Commercial AC (&gt;=135,000k Btu/hr)",'Emission Factors'!$E$58,""))))))))</f>
        <v/>
      </c>
      <c r="V2205" s="95"/>
      <c r="W2205" s="211" t="str">
        <f>IF(ISBLANK(V2205),"",VLOOKUP(V2205,'Emission Factors'!$C$81:$G$221,4,FALSE))</f>
        <v/>
      </c>
      <c r="X2205" s="210" t="str">
        <f>IF(Q2205="Room AC (window/wall)",'Emission Factors'!$F$53,IF(Q2205="Room AC (PTAC/PTHP)",'Emission Factors'!$F$54,IF(Q2205="Residential AC",'Emission Factors'!$F$55,IF(Q2205="Residential HP",'Emission Factors'!$F$56,IF(Q2205="Commercial AC (&gt;=65k to &lt;135,000k Btu/hr)",'Emission Factors'!$F$57,IF(Q2205="Commercial AC (&gt;=135,000k Btu/hr)",'Emission Factors'!$F$58,""))))))</f>
        <v/>
      </c>
      <c r="Y2205" s="211" t="str">
        <f>IF(Q2205="Room AC (window/wall)",'Emission Factors'!$G$53,IF(Q2205="Room AC (PTAC/PTHP)",'Emission Factors'!$G$54,IF(Q2205="Residential AC",'Emission Factors'!$G$55,IF(Q2205="Residential HP",'Emission Factors'!$G$56,IF(Q2205="Commercial AC (&gt;=65k to &lt;135,000k Btu/hr)",'Emission Factors'!$G$57,IF(Q2205="Commercial AC (&gt;=135,000k Btu/hr)",'Emission Factors'!$G$58,""))))))</f>
        <v/>
      </c>
      <c r="Z2205" s="96"/>
      <c r="AA2205" s="97" t="str">
        <f t="shared" si="341"/>
        <v/>
      </c>
      <c r="AB2205" s="97" t="str">
        <f t="shared" si="342"/>
        <v/>
      </c>
      <c r="AC2205" s="246" t="str">
        <f t="shared" si="343"/>
        <v/>
      </c>
      <c r="AD2205" s="97" t="str">
        <f t="shared" si="344"/>
        <v/>
      </c>
      <c r="AE2205" s="97" t="str">
        <f t="shared" si="345"/>
        <v/>
      </c>
      <c r="AF2205" s="252" t="str">
        <f t="shared" si="346"/>
        <v/>
      </c>
      <c r="AG2205" s="254" t="str">
        <f t="shared" si="347"/>
        <v/>
      </c>
      <c r="AH2205" s="248" t="str">
        <f t="shared" si="348"/>
        <v/>
      </c>
      <c r="AI2205" s="249" t="str">
        <f t="shared" si="349"/>
        <v/>
      </c>
    </row>
    <row r="2206" spans="2:35" x14ac:dyDescent="0.3">
      <c r="B2206" s="94"/>
      <c r="C2206" s="95"/>
      <c r="D2206" s="95"/>
      <c r="E2206" s="95"/>
      <c r="F2206" s="94"/>
      <c r="G2206" s="145"/>
      <c r="H2206" s="245"/>
      <c r="I2206" s="211" t="str">
        <f>IF(D2206="Room AC (window/wall)",'Emission Factors'!$E$53,IF(D2206="Room AC (PTAC/PTHP)",H2206,IF(D2206="Residential AC",'Emission Factors'!$E$55,IF(D2206="Residential HP",H2206,IF(D2206="Commercial AC (&gt;=65k to &lt;135,000k Btu/hr)",'Emission Factors'!$E$57,IF(D2206="Commercial AC (&gt;=135,000k Btu/hr)",'Emission Factors'!$E$58,""))))))</f>
        <v/>
      </c>
      <c r="J2206" s="96"/>
      <c r="K2206" s="211" t="str">
        <f>IF(ISBLANK(J2206),"",VLOOKUP(J2206,'Emission Factors'!$C$81:$G$221,4,FALSE))</f>
        <v/>
      </c>
      <c r="L2206" s="210" t="str">
        <f>IF(D2206="Room AC (window/wall)",'Emission Factors'!$F$53,IF(D2206="Room AC (PTAC/PTHP)",'Emission Factors'!$F$54,IF(D2206="Residential AC",'Emission Factors'!$F$55,IF(D2206="Residential HP",'Emission Factors'!$F$56,IF(D2206="Commercial AC (&gt;=65k to &lt;135,000k Btu/hr)",'Emission Factors'!$F$57,IF(D2206="Commercial AC (&gt;=135,000k Btu/hr)",'Emission Factors'!$F$58,""))))))</f>
        <v/>
      </c>
      <c r="M2206" s="211" t="str">
        <f>IF(D2206="Room AC (window/wall)",'Emission Factors'!$G$53,IF(D2206="Room AC (PTAC/PTHP)",'Emission Factors'!$G$54,IF(D2206="Residential AC",'Emission Factors'!$G$55,IF(D2206="Residential HP",'Emission Factors'!$G$56,IF(D2206="Commercial AC (&gt;=65k to &lt;135,000k Btu/hr)",'Emission Factors'!$G$57,IF(D2206="Commercial AC (&gt;=135,000k Btu/hr)",'Emission Factors'!$G$58,""))))))</f>
        <v/>
      </c>
      <c r="N2206" s="96"/>
      <c r="O2206" s="209" t="str">
        <f>IF(ISBLANK(D2206),"",(IF(D2206="Room AC (window/wall)",'Emission Factors'!$C$53,IF(D2206="Room AC (PTAC/PTHP)",'Emission Factors'!$C$54,IF(D2206="Residential AC",'Emission Factors'!$C$55,IF(D2206="Residential HP",'Emission Factors'!$C$56,IF(D2206="Commercial AC (&gt;=65k to &lt;135,000k Btu/hr)",'Emission Factors'!$C$57,IF(D2206="Commercial AC (&gt;=135,000k Btu/hr)",'Emission Factors'!$C$58,""))))))))</f>
        <v/>
      </c>
      <c r="P2206" s="209" t="str">
        <f t="shared" si="340"/>
        <v/>
      </c>
      <c r="Q2206" s="95"/>
      <c r="R2206" s="256"/>
      <c r="S2206" s="256"/>
      <c r="T2206" s="96"/>
      <c r="U2206" s="211" t="str">
        <f>IF(Q2206="Room AC (window/wall)",'Emission Factors'!$E$53,IF(AND(Q2206="Room AC (PTAC/PTHP)",ISBLANK(T2206)),"Error",IF(AND(Q2206="Room AC (PTAC/PTHP)",T2206&gt;0),T2206,IF(Q2206="Residential AC",'Emission Factors'!$E$55,IF(AND(Q2206="Residential HP",ISBLANK(T2206)),"Error",IF(AND(Q2206="Residential HP",T2206&gt;0),T2206,IF(Q2206="Commercial AC (&gt;=65k to &lt;135,000k Btu/hr)",'Emission Factors'!$E$57,IF(Q2206="Commercial AC (&gt;=135,000k Btu/hr)",'Emission Factors'!$E$58,""))))))))</f>
        <v/>
      </c>
      <c r="V2206" s="95"/>
      <c r="W2206" s="211" t="str">
        <f>IF(ISBLANK(V2206),"",VLOOKUP(V2206,'Emission Factors'!$C$81:$G$221,4,FALSE))</f>
        <v/>
      </c>
      <c r="X2206" s="210" t="str">
        <f>IF(Q2206="Room AC (window/wall)",'Emission Factors'!$F$53,IF(Q2206="Room AC (PTAC/PTHP)",'Emission Factors'!$F$54,IF(Q2206="Residential AC",'Emission Factors'!$F$55,IF(Q2206="Residential HP",'Emission Factors'!$F$56,IF(Q2206="Commercial AC (&gt;=65k to &lt;135,000k Btu/hr)",'Emission Factors'!$F$57,IF(Q2206="Commercial AC (&gt;=135,000k Btu/hr)",'Emission Factors'!$F$58,""))))))</f>
        <v/>
      </c>
      <c r="Y2206" s="211" t="str">
        <f>IF(Q2206="Room AC (window/wall)",'Emission Factors'!$G$53,IF(Q2206="Room AC (PTAC/PTHP)",'Emission Factors'!$G$54,IF(Q2206="Residential AC",'Emission Factors'!$G$55,IF(Q2206="Residential HP",'Emission Factors'!$G$56,IF(Q2206="Commercial AC (&gt;=65k to &lt;135,000k Btu/hr)",'Emission Factors'!$G$57,IF(Q2206="Commercial AC (&gt;=135,000k Btu/hr)",'Emission Factors'!$G$58,""))))))</f>
        <v/>
      </c>
      <c r="Z2206" s="96"/>
      <c r="AA2206" s="97" t="str">
        <f t="shared" si="341"/>
        <v/>
      </c>
      <c r="AB2206" s="97" t="str">
        <f t="shared" si="342"/>
        <v/>
      </c>
      <c r="AC2206" s="246" t="str">
        <f t="shared" si="343"/>
        <v/>
      </c>
      <c r="AD2206" s="97" t="str">
        <f t="shared" si="344"/>
        <v/>
      </c>
      <c r="AE2206" s="97" t="str">
        <f t="shared" si="345"/>
        <v/>
      </c>
      <c r="AF2206" s="252" t="str">
        <f t="shared" si="346"/>
        <v/>
      </c>
      <c r="AG2206" s="254" t="str">
        <f t="shared" si="347"/>
        <v/>
      </c>
      <c r="AH2206" s="248" t="str">
        <f t="shared" si="348"/>
        <v/>
      </c>
      <c r="AI2206" s="249" t="str">
        <f t="shared" si="349"/>
        <v/>
      </c>
    </row>
    <row r="2207" spans="2:35" x14ac:dyDescent="0.3">
      <c r="B2207" s="94"/>
      <c r="C2207" s="95"/>
      <c r="D2207" s="95"/>
      <c r="E2207" s="95"/>
      <c r="F2207" s="94"/>
      <c r="G2207" s="145"/>
      <c r="H2207" s="245"/>
      <c r="I2207" s="211" t="str">
        <f>IF(D2207="Room AC (window/wall)",'Emission Factors'!$E$53,IF(D2207="Room AC (PTAC/PTHP)",H2207,IF(D2207="Residential AC",'Emission Factors'!$E$55,IF(D2207="Residential HP",H2207,IF(D2207="Commercial AC (&gt;=65k to &lt;135,000k Btu/hr)",'Emission Factors'!$E$57,IF(D2207="Commercial AC (&gt;=135,000k Btu/hr)",'Emission Factors'!$E$58,""))))))</f>
        <v/>
      </c>
      <c r="J2207" s="96"/>
      <c r="K2207" s="211" t="str">
        <f>IF(ISBLANK(J2207),"",VLOOKUP(J2207,'Emission Factors'!$C$81:$G$221,4,FALSE))</f>
        <v/>
      </c>
      <c r="L2207" s="210" t="str">
        <f>IF(D2207="Room AC (window/wall)",'Emission Factors'!$F$53,IF(D2207="Room AC (PTAC/PTHP)",'Emission Factors'!$F$54,IF(D2207="Residential AC",'Emission Factors'!$F$55,IF(D2207="Residential HP",'Emission Factors'!$F$56,IF(D2207="Commercial AC (&gt;=65k to &lt;135,000k Btu/hr)",'Emission Factors'!$F$57,IF(D2207="Commercial AC (&gt;=135,000k Btu/hr)",'Emission Factors'!$F$58,""))))))</f>
        <v/>
      </c>
      <c r="M2207" s="211" t="str">
        <f>IF(D2207="Room AC (window/wall)",'Emission Factors'!$G$53,IF(D2207="Room AC (PTAC/PTHP)",'Emission Factors'!$G$54,IF(D2207="Residential AC",'Emission Factors'!$G$55,IF(D2207="Residential HP",'Emission Factors'!$G$56,IF(D2207="Commercial AC (&gt;=65k to &lt;135,000k Btu/hr)",'Emission Factors'!$G$57,IF(D2207="Commercial AC (&gt;=135,000k Btu/hr)",'Emission Factors'!$G$58,""))))))</f>
        <v/>
      </c>
      <c r="N2207" s="96"/>
      <c r="O2207" s="209" t="str">
        <f>IF(ISBLANK(D2207),"",(IF(D2207="Room AC (window/wall)",'Emission Factors'!$C$53,IF(D2207="Room AC (PTAC/PTHP)",'Emission Factors'!$C$54,IF(D2207="Residential AC",'Emission Factors'!$C$55,IF(D2207="Residential HP",'Emission Factors'!$C$56,IF(D2207="Commercial AC (&gt;=65k to &lt;135,000k Btu/hr)",'Emission Factors'!$C$57,IF(D2207="Commercial AC (&gt;=135,000k Btu/hr)",'Emission Factors'!$C$58,""))))))))</f>
        <v/>
      </c>
      <c r="P2207" s="209" t="str">
        <f t="shared" si="340"/>
        <v/>
      </c>
      <c r="Q2207" s="95"/>
      <c r="R2207" s="256"/>
      <c r="S2207" s="256"/>
      <c r="T2207" s="96"/>
      <c r="U2207" s="211" t="str">
        <f>IF(Q2207="Room AC (window/wall)",'Emission Factors'!$E$53,IF(AND(Q2207="Room AC (PTAC/PTHP)",ISBLANK(T2207)),"Error",IF(AND(Q2207="Room AC (PTAC/PTHP)",T2207&gt;0),T2207,IF(Q2207="Residential AC",'Emission Factors'!$E$55,IF(AND(Q2207="Residential HP",ISBLANK(T2207)),"Error",IF(AND(Q2207="Residential HP",T2207&gt;0),T2207,IF(Q2207="Commercial AC (&gt;=65k to &lt;135,000k Btu/hr)",'Emission Factors'!$E$57,IF(Q2207="Commercial AC (&gt;=135,000k Btu/hr)",'Emission Factors'!$E$58,""))))))))</f>
        <v/>
      </c>
      <c r="V2207" s="95"/>
      <c r="W2207" s="211" t="str">
        <f>IF(ISBLANK(V2207),"",VLOOKUP(V2207,'Emission Factors'!$C$81:$G$221,4,FALSE))</f>
        <v/>
      </c>
      <c r="X2207" s="210" t="str">
        <f>IF(Q2207="Room AC (window/wall)",'Emission Factors'!$F$53,IF(Q2207="Room AC (PTAC/PTHP)",'Emission Factors'!$F$54,IF(Q2207="Residential AC",'Emission Factors'!$F$55,IF(Q2207="Residential HP",'Emission Factors'!$F$56,IF(Q2207="Commercial AC (&gt;=65k to &lt;135,000k Btu/hr)",'Emission Factors'!$F$57,IF(Q2207="Commercial AC (&gt;=135,000k Btu/hr)",'Emission Factors'!$F$58,""))))))</f>
        <v/>
      </c>
      <c r="Y2207" s="211" t="str">
        <f>IF(Q2207="Room AC (window/wall)",'Emission Factors'!$G$53,IF(Q2207="Room AC (PTAC/PTHP)",'Emission Factors'!$G$54,IF(Q2207="Residential AC",'Emission Factors'!$G$55,IF(Q2207="Residential HP",'Emission Factors'!$G$56,IF(Q2207="Commercial AC (&gt;=65k to &lt;135,000k Btu/hr)",'Emission Factors'!$G$57,IF(Q2207="Commercial AC (&gt;=135,000k Btu/hr)",'Emission Factors'!$G$58,""))))))</f>
        <v/>
      </c>
      <c r="Z2207" s="96"/>
      <c r="AA2207" s="97" t="str">
        <f t="shared" si="341"/>
        <v/>
      </c>
      <c r="AB2207" s="97" t="str">
        <f t="shared" si="342"/>
        <v/>
      </c>
      <c r="AC2207" s="246" t="str">
        <f t="shared" si="343"/>
        <v/>
      </c>
      <c r="AD2207" s="97" t="str">
        <f t="shared" si="344"/>
        <v/>
      </c>
      <c r="AE2207" s="97" t="str">
        <f t="shared" si="345"/>
        <v/>
      </c>
      <c r="AF2207" s="252" t="str">
        <f t="shared" si="346"/>
        <v/>
      </c>
      <c r="AG2207" s="254" t="str">
        <f t="shared" si="347"/>
        <v/>
      </c>
      <c r="AH2207" s="248" t="str">
        <f t="shared" si="348"/>
        <v/>
      </c>
      <c r="AI2207" s="249" t="str">
        <f t="shared" si="349"/>
        <v/>
      </c>
    </row>
    <row r="2208" spans="2:35" x14ac:dyDescent="0.3">
      <c r="B2208" s="94"/>
      <c r="C2208" s="95"/>
      <c r="D2208" s="95"/>
      <c r="E2208" s="95"/>
      <c r="F2208" s="94"/>
      <c r="G2208" s="145"/>
      <c r="H2208" s="245"/>
      <c r="I2208" s="211" t="str">
        <f>IF(D2208="Room AC (window/wall)",'Emission Factors'!$E$53,IF(D2208="Room AC (PTAC/PTHP)",H2208,IF(D2208="Residential AC",'Emission Factors'!$E$55,IF(D2208="Residential HP",H2208,IF(D2208="Commercial AC (&gt;=65k to &lt;135,000k Btu/hr)",'Emission Factors'!$E$57,IF(D2208="Commercial AC (&gt;=135,000k Btu/hr)",'Emission Factors'!$E$58,""))))))</f>
        <v/>
      </c>
      <c r="J2208" s="96"/>
      <c r="K2208" s="211" t="str">
        <f>IF(ISBLANK(J2208),"",VLOOKUP(J2208,'Emission Factors'!$C$81:$G$221,4,FALSE))</f>
        <v/>
      </c>
      <c r="L2208" s="210" t="str">
        <f>IF(D2208="Room AC (window/wall)",'Emission Factors'!$F$53,IF(D2208="Room AC (PTAC/PTHP)",'Emission Factors'!$F$54,IF(D2208="Residential AC",'Emission Factors'!$F$55,IF(D2208="Residential HP",'Emission Factors'!$F$56,IF(D2208="Commercial AC (&gt;=65k to &lt;135,000k Btu/hr)",'Emission Factors'!$F$57,IF(D2208="Commercial AC (&gt;=135,000k Btu/hr)",'Emission Factors'!$F$58,""))))))</f>
        <v/>
      </c>
      <c r="M2208" s="211" t="str">
        <f>IF(D2208="Room AC (window/wall)",'Emission Factors'!$G$53,IF(D2208="Room AC (PTAC/PTHP)",'Emission Factors'!$G$54,IF(D2208="Residential AC",'Emission Factors'!$G$55,IF(D2208="Residential HP",'Emission Factors'!$G$56,IF(D2208="Commercial AC (&gt;=65k to &lt;135,000k Btu/hr)",'Emission Factors'!$G$57,IF(D2208="Commercial AC (&gt;=135,000k Btu/hr)",'Emission Factors'!$G$58,""))))))</f>
        <v/>
      </c>
      <c r="N2208" s="96"/>
      <c r="O2208" s="209" t="str">
        <f>IF(ISBLANK(D2208),"",(IF(D2208="Room AC (window/wall)",'Emission Factors'!$C$53,IF(D2208="Room AC (PTAC/PTHP)",'Emission Factors'!$C$54,IF(D2208="Residential AC",'Emission Factors'!$C$55,IF(D2208="Residential HP",'Emission Factors'!$C$56,IF(D2208="Commercial AC (&gt;=65k to &lt;135,000k Btu/hr)",'Emission Factors'!$C$57,IF(D2208="Commercial AC (&gt;=135,000k Btu/hr)",'Emission Factors'!$C$58,""))))))))</f>
        <v/>
      </c>
      <c r="P2208" s="209" t="str">
        <f t="shared" si="340"/>
        <v/>
      </c>
      <c r="Q2208" s="95"/>
      <c r="R2208" s="256"/>
      <c r="S2208" s="256"/>
      <c r="T2208" s="96"/>
      <c r="U2208" s="211" t="str">
        <f>IF(Q2208="Room AC (window/wall)",'Emission Factors'!$E$53,IF(AND(Q2208="Room AC (PTAC/PTHP)",ISBLANK(T2208)),"Error",IF(AND(Q2208="Room AC (PTAC/PTHP)",T2208&gt;0),T2208,IF(Q2208="Residential AC",'Emission Factors'!$E$55,IF(AND(Q2208="Residential HP",ISBLANK(T2208)),"Error",IF(AND(Q2208="Residential HP",T2208&gt;0),T2208,IF(Q2208="Commercial AC (&gt;=65k to &lt;135,000k Btu/hr)",'Emission Factors'!$E$57,IF(Q2208="Commercial AC (&gt;=135,000k Btu/hr)",'Emission Factors'!$E$58,""))))))))</f>
        <v/>
      </c>
      <c r="V2208" s="95"/>
      <c r="W2208" s="211" t="str">
        <f>IF(ISBLANK(V2208),"",VLOOKUP(V2208,'Emission Factors'!$C$81:$G$221,4,FALSE))</f>
        <v/>
      </c>
      <c r="X2208" s="210" t="str">
        <f>IF(Q2208="Room AC (window/wall)",'Emission Factors'!$F$53,IF(Q2208="Room AC (PTAC/PTHP)",'Emission Factors'!$F$54,IF(Q2208="Residential AC",'Emission Factors'!$F$55,IF(Q2208="Residential HP",'Emission Factors'!$F$56,IF(Q2208="Commercial AC (&gt;=65k to &lt;135,000k Btu/hr)",'Emission Factors'!$F$57,IF(Q2208="Commercial AC (&gt;=135,000k Btu/hr)",'Emission Factors'!$F$58,""))))))</f>
        <v/>
      </c>
      <c r="Y2208" s="211" t="str">
        <f>IF(Q2208="Room AC (window/wall)",'Emission Factors'!$G$53,IF(Q2208="Room AC (PTAC/PTHP)",'Emission Factors'!$G$54,IF(Q2208="Residential AC",'Emission Factors'!$G$55,IF(Q2208="Residential HP",'Emission Factors'!$G$56,IF(Q2208="Commercial AC (&gt;=65k to &lt;135,000k Btu/hr)",'Emission Factors'!$G$57,IF(Q2208="Commercial AC (&gt;=135,000k Btu/hr)",'Emission Factors'!$G$58,""))))))</f>
        <v/>
      </c>
      <c r="Z2208" s="96"/>
      <c r="AA2208" s="97" t="str">
        <f t="shared" si="341"/>
        <v/>
      </c>
      <c r="AB2208" s="97" t="str">
        <f t="shared" si="342"/>
        <v/>
      </c>
      <c r="AC2208" s="246" t="str">
        <f t="shared" si="343"/>
        <v/>
      </c>
      <c r="AD2208" s="97" t="str">
        <f t="shared" si="344"/>
        <v/>
      </c>
      <c r="AE2208" s="97" t="str">
        <f t="shared" si="345"/>
        <v/>
      </c>
      <c r="AF2208" s="252" t="str">
        <f t="shared" si="346"/>
        <v/>
      </c>
      <c r="AG2208" s="254" t="str">
        <f t="shared" si="347"/>
        <v/>
      </c>
      <c r="AH2208" s="248" t="str">
        <f t="shared" si="348"/>
        <v/>
      </c>
      <c r="AI2208" s="249" t="str">
        <f t="shared" si="349"/>
        <v/>
      </c>
    </row>
    <row r="2209" spans="2:35" x14ac:dyDescent="0.3">
      <c r="B2209" s="94"/>
      <c r="C2209" s="95"/>
      <c r="D2209" s="95"/>
      <c r="E2209" s="95"/>
      <c r="F2209" s="94"/>
      <c r="G2209" s="145"/>
      <c r="H2209" s="245"/>
      <c r="I2209" s="211" t="str">
        <f>IF(D2209="Room AC (window/wall)",'Emission Factors'!$E$53,IF(D2209="Room AC (PTAC/PTHP)",H2209,IF(D2209="Residential AC",'Emission Factors'!$E$55,IF(D2209="Residential HP",H2209,IF(D2209="Commercial AC (&gt;=65k to &lt;135,000k Btu/hr)",'Emission Factors'!$E$57,IF(D2209="Commercial AC (&gt;=135,000k Btu/hr)",'Emission Factors'!$E$58,""))))))</f>
        <v/>
      </c>
      <c r="J2209" s="96"/>
      <c r="K2209" s="211" t="str">
        <f>IF(ISBLANK(J2209),"",VLOOKUP(J2209,'Emission Factors'!$C$81:$G$221,4,FALSE))</f>
        <v/>
      </c>
      <c r="L2209" s="210" t="str">
        <f>IF(D2209="Room AC (window/wall)",'Emission Factors'!$F$53,IF(D2209="Room AC (PTAC/PTHP)",'Emission Factors'!$F$54,IF(D2209="Residential AC",'Emission Factors'!$F$55,IF(D2209="Residential HP",'Emission Factors'!$F$56,IF(D2209="Commercial AC (&gt;=65k to &lt;135,000k Btu/hr)",'Emission Factors'!$F$57,IF(D2209="Commercial AC (&gt;=135,000k Btu/hr)",'Emission Factors'!$F$58,""))))))</f>
        <v/>
      </c>
      <c r="M2209" s="211" t="str">
        <f>IF(D2209="Room AC (window/wall)",'Emission Factors'!$G$53,IF(D2209="Room AC (PTAC/PTHP)",'Emission Factors'!$G$54,IF(D2209="Residential AC",'Emission Factors'!$G$55,IF(D2209="Residential HP",'Emission Factors'!$G$56,IF(D2209="Commercial AC (&gt;=65k to &lt;135,000k Btu/hr)",'Emission Factors'!$G$57,IF(D2209="Commercial AC (&gt;=135,000k Btu/hr)",'Emission Factors'!$G$58,""))))))</f>
        <v/>
      </c>
      <c r="N2209" s="96"/>
      <c r="O2209" s="209" t="str">
        <f>IF(ISBLANK(D2209),"",(IF(D2209="Room AC (window/wall)",'Emission Factors'!$C$53,IF(D2209="Room AC (PTAC/PTHP)",'Emission Factors'!$C$54,IF(D2209="Residential AC",'Emission Factors'!$C$55,IF(D2209="Residential HP",'Emission Factors'!$C$56,IF(D2209="Commercial AC (&gt;=65k to &lt;135,000k Btu/hr)",'Emission Factors'!$C$57,IF(D2209="Commercial AC (&gt;=135,000k Btu/hr)",'Emission Factors'!$C$58,""))))))))</f>
        <v/>
      </c>
      <c r="P2209" s="209" t="str">
        <f t="shared" si="340"/>
        <v/>
      </c>
      <c r="Q2209" s="95"/>
      <c r="R2209" s="256"/>
      <c r="S2209" s="256"/>
      <c r="T2209" s="96"/>
      <c r="U2209" s="211" t="str">
        <f>IF(Q2209="Room AC (window/wall)",'Emission Factors'!$E$53,IF(AND(Q2209="Room AC (PTAC/PTHP)",ISBLANK(T2209)),"Error",IF(AND(Q2209="Room AC (PTAC/PTHP)",T2209&gt;0),T2209,IF(Q2209="Residential AC",'Emission Factors'!$E$55,IF(AND(Q2209="Residential HP",ISBLANK(T2209)),"Error",IF(AND(Q2209="Residential HP",T2209&gt;0),T2209,IF(Q2209="Commercial AC (&gt;=65k to &lt;135,000k Btu/hr)",'Emission Factors'!$E$57,IF(Q2209="Commercial AC (&gt;=135,000k Btu/hr)",'Emission Factors'!$E$58,""))))))))</f>
        <v/>
      </c>
      <c r="V2209" s="95"/>
      <c r="W2209" s="211" t="str">
        <f>IF(ISBLANK(V2209),"",VLOOKUP(V2209,'Emission Factors'!$C$81:$G$221,4,FALSE))</f>
        <v/>
      </c>
      <c r="X2209" s="210" t="str">
        <f>IF(Q2209="Room AC (window/wall)",'Emission Factors'!$F$53,IF(Q2209="Room AC (PTAC/PTHP)",'Emission Factors'!$F$54,IF(Q2209="Residential AC",'Emission Factors'!$F$55,IF(Q2209="Residential HP",'Emission Factors'!$F$56,IF(Q2209="Commercial AC (&gt;=65k to &lt;135,000k Btu/hr)",'Emission Factors'!$F$57,IF(Q2209="Commercial AC (&gt;=135,000k Btu/hr)",'Emission Factors'!$F$58,""))))))</f>
        <v/>
      </c>
      <c r="Y2209" s="211" t="str">
        <f>IF(Q2209="Room AC (window/wall)",'Emission Factors'!$G$53,IF(Q2209="Room AC (PTAC/PTHP)",'Emission Factors'!$G$54,IF(Q2209="Residential AC",'Emission Factors'!$G$55,IF(Q2209="Residential HP",'Emission Factors'!$G$56,IF(Q2209="Commercial AC (&gt;=65k to &lt;135,000k Btu/hr)",'Emission Factors'!$G$57,IF(Q2209="Commercial AC (&gt;=135,000k Btu/hr)",'Emission Factors'!$G$58,""))))))</f>
        <v/>
      </c>
      <c r="Z2209" s="96"/>
      <c r="AA2209" s="97" t="str">
        <f t="shared" si="341"/>
        <v/>
      </c>
      <c r="AB2209" s="97" t="str">
        <f t="shared" si="342"/>
        <v/>
      </c>
      <c r="AC2209" s="246" t="str">
        <f t="shared" si="343"/>
        <v/>
      </c>
      <c r="AD2209" s="97" t="str">
        <f t="shared" si="344"/>
        <v/>
      </c>
      <c r="AE2209" s="97" t="str">
        <f t="shared" si="345"/>
        <v/>
      </c>
      <c r="AF2209" s="252" t="str">
        <f t="shared" si="346"/>
        <v/>
      </c>
      <c r="AG2209" s="254" t="str">
        <f t="shared" si="347"/>
        <v/>
      </c>
      <c r="AH2209" s="248" t="str">
        <f t="shared" si="348"/>
        <v/>
      </c>
      <c r="AI2209" s="249" t="str">
        <f t="shared" si="349"/>
        <v/>
      </c>
    </row>
    <row r="2210" spans="2:35" x14ac:dyDescent="0.3">
      <c r="B2210" s="94"/>
      <c r="C2210" s="95"/>
      <c r="D2210" s="95"/>
      <c r="E2210" s="95"/>
      <c r="F2210" s="94"/>
      <c r="G2210" s="145"/>
      <c r="H2210" s="245"/>
      <c r="I2210" s="211" t="str">
        <f>IF(D2210="Room AC (window/wall)",'Emission Factors'!$E$53,IF(D2210="Room AC (PTAC/PTHP)",H2210,IF(D2210="Residential AC",'Emission Factors'!$E$55,IF(D2210="Residential HP",H2210,IF(D2210="Commercial AC (&gt;=65k to &lt;135,000k Btu/hr)",'Emission Factors'!$E$57,IF(D2210="Commercial AC (&gt;=135,000k Btu/hr)",'Emission Factors'!$E$58,""))))))</f>
        <v/>
      </c>
      <c r="J2210" s="96"/>
      <c r="K2210" s="211" t="str">
        <f>IF(ISBLANK(J2210),"",VLOOKUP(J2210,'Emission Factors'!$C$81:$G$221,4,FALSE))</f>
        <v/>
      </c>
      <c r="L2210" s="210" t="str">
        <f>IF(D2210="Room AC (window/wall)",'Emission Factors'!$F$53,IF(D2210="Room AC (PTAC/PTHP)",'Emission Factors'!$F$54,IF(D2210="Residential AC",'Emission Factors'!$F$55,IF(D2210="Residential HP",'Emission Factors'!$F$56,IF(D2210="Commercial AC (&gt;=65k to &lt;135,000k Btu/hr)",'Emission Factors'!$F$57,IF(D2210="Commercial AC (&gt;=135,000k Btu/hr)",'Emission Factors'!$F$58,""))))))</f>
        <v/>
      </c>
      <c r="M2210" s="211" t="str">
        <f>IF(D2210="Room AC (window/wall)",'Emission Factors'!$G$53,IF(D2210="Room AC (PTAC/PTHP)",'Emission Factors'!$G$54,IF(D2210="Residential AC",'Emission Factors'!$G$55,IF(D2210="Residential HP",'Emission Factors'!$G$56,IF(D2210="Commercial AC (&gt;=65k to &lt;135,000k Btu/hr)",'Emission Factors'!$G$57,IF(D2210="Commercial AC (&gt;=135,000k Btu/hr)",'Emission Factors'!$G$58,""))))))</f>
        <v/>
      </c>
      <c r="N2210" s="96"/>
      <c r="O2210" s="209" t="str">
        <f>IF(ISBLANK(D2210),"",(IF(D2210="Room AC (window/wall)",'Emission Factors'!$C$53,IF(D2210="Room AC (PTAC/PTHP)",'Emission Factors'!$C$54,IF(D2210="Residential AC",'Emission Factors'!$C$55,IF(D2210="Residential HP",'Emission Factors'!$C$56,IF(D2210="Commercial AC (&gt;=65k to &lt;135,000k Btu/hr)",'Emission Factors'!$C$57,IF(D2210="Commercial AC (&gt;=135,000k Btu/hr)",'Emission Factors'!$C$58,""))))))))</f>
        <v/>
      </c>
      <c r="P2210" s="209" t="str">
        <f t="shared" si="340"/>
        <v/>
      </c>
      <c r="Q2210" s="95"/>
      <c r="R2210" s="256"/>
      <c r="S2210" s="256"/>
      <c r="T2210" s="96"/>
      <c r="U2210" s="211" t="str">
        <f>IF(Q2210="Room AC (window/wall)",'Emission Factors'!$E$53,IF(AND(Q2210="Room AC (PTAC/PTHP)",ISBLANK(T2210)),"Error",IF(AND(Q2210="Room AC (PTAC/PTHP)",T2210&gt;0),T2210,IF(Q2210="Residential AC",'Emission Factors'!$E$55,IF(AND(Q2210="Residential HP",ISBLANK(T2210)),"Error",IF(AND(Q2210="Residential HP",T2210&gt;0),T2210,IF(Q2210="Commercial AC (&gt;=65k to &lt;135,000k Btu/hr)",'Emission Factors'!$E$57,IF(Q2210="Commercial AC (&gt;=135,000k Btu/hr)",'Emission Factors'!$E$58,""))))))))</f>
        <v/>
      </c>
      <c r="V2210" s="95"/>
      <c r="W2210" s="211" t="str">
        <f>IF(ISBLANK(V2210),"",VLOOKUP(V2210,'Emission Factors'!$C$81:$G$221,4,FALSE))</f>
        <v/>
      </c>
      <c r="X2210" s="210" t="str">
        <f>IF(Q2210="Room AC (window/wall)",'Emission Factors'!$F$53,IF(Q2210="Room AC (PTAC/PTHP)",'Emission Factors'!$F$54,IF(Q2210="Residential AC",'Emission Factors'!$F$55,IF(Q2210="Residential HP",'Emission Factors'!$F$56,IF(Q2210="Commercial AC (&gt;=65k to &lt;135,000k Btu/hr)",'Emission Factors'!$F$57,IF(Q2210="Commercial AC (&gt;=135,000k Btu/hr)",'Emission Factors'!$F$58,""))))))</f>
        <v/>
      </c>
      <c r="Y2210" s="211" t="str">
        <f>IF(Q2210="Room AC (window/wall)",'Emission Factors'!$G$53,IF(Q2210="Room AC (PTAC/PTHP)",'Emission Factors'!$G$54,IF(Q2210="Residential AC",'Emission Factors'!$G$55,IF(Q2210="Residential HP",'Emission Factors'!$G$56,IF(Q2210="Commercial AC (&gt;=65k to &lt;135,000k Btu/hr)",'Emission Factors'!$G$57,IF(Q2210="Commercial AC (&gt;=135,000k Btu/hr)",'Emission Factors'!$G$58,""))))))</f>
        <v/>
      </c>
      <c r="Z2210" s="96"/>
      <c r="AA2210" s="97" t="str">
        <f t="shared" si="341"/>
        <v/>
      </c>
      <c r="AB2210" s="97" t="str">
        <f t="shared" si="342"/>
        <v/>
      </c>
      <c r="AC2210" s="246" t="str">
        <f t="shared" si="343"/>
        <v/>
      </c>
      <c r="AD2210" s="97" t="str">
        <f t="shared" si="344"/>
        <v/>
      </c>
      <c r="AE2210" s="97" t="str">
        <f t="shared" si="345"/>
        <v/>
      </c>
      <c r="AF2210" s="252" t="str">
        <f t="shared" si="346"/>
        <v/>
      </c>
      <c r="AG2210" s="254" t="str">
        <f t="shared" si="347"/>
        <v/>
      </c>
      <c r="AH2210" s="248" t="str">
        <f t="shared" si="348"/>
        <v/>
      </c>
      <c r="AI2210" s="249" t="str">
        <f t="shared" si="349"/>
        <v/>
      </c>
    </row>
    <row r="2211" spans="2:35" x14ac:dyDescent="0.3">
      <c r="B2211" s="94"/>
      <c r="C2211" s="95"/>
      <c r="D2211" s="95"/>
      <c r="E2211" s="95"/>
      <c r="F2211" s="94"/>
      <c r="G2211" s="145"/>
      <c r="H2211" s="245"/>
      <c r="I2211" s="211" t="str">
        <f>IF(D2211="Room AC (window/wall)",'Emission Factors'!$E$53,IF(D2211="Room AC (PTAC/PTHP)",H2211,IF(D2211="Residential AC",'Emission Factors'!$E$55,IF(D2211="Residential HP",H2211,IF(D2211="Commercial AC (&gt;=65k to &lt;135,000k Btu/hr)",'Emission Factors'!$E$57,IF(D2211="Commercial AC (&gt;=135,000k Btu/hr)",'Emission Factors'!$E$58,""))))))</f>
        <v/>
      </c>
      <c r="J2211" s="96"/>
      <c r="K2211" s="211" t="str">
        <f>IF(ISBLANK(J2211),"",VLOOKUP(J2211,'Emission Factors'!$C$81:$G$221,4,FALSE))</f>
        <v/>
      </c>
      <c r="L2211" s="210" t="str">
        <f>IF(D2211="Room AC (window/wall)",'Emission Factors'!$F$53,IF(D2211="Room AC (PTAC/PTHP)",'Emission Factors'!$F$54,IF(D2211="Residential AC",'Emission Factors'!$F$55,IF(D2211="Residential HP",'Emission Factors'!$F$56,IF(D2211="Commercial AC (&gt;=65k to &lt;135,000k Btu/hr)",'Emission Factors'!$F$57,IF(D2211="Commercial AC (&gt;=135,000k Btu/hr)",'Emission Factors'!$F$58,""))))))</f>
        <v/>
      </c>
      <c r="M2211" s="211" t="str">
        <f>IF(D2211="Room AC (window/wall)",'Emission Factors'!$G$53,IF(D2211="Room AC (PTAC/PTHP)",'Emission Factors'!$G$54,IF(D2211="Residential AC",'Emission Factors'!$G$55,IF(D2211="Residential HP",'Emission Factors'!$G$56,IF(D2211="Commercial AC (&gt;=65k to &lt;135,000k Btu/hr)",'Emission Factors'!$G$57,IF(D2211="Commercial AC (&gt;=135,000k Btu/hr)",'Emission Factors'!$G$58,""))))))</f>
        <v/>
      </c>
      <c r="N2211" s="96"/>
      <c r="O2211" s="209" t="str">
        <f>IF(ISBLANK(D2211),"",(IF(D2211="Room AC (window/wall)",'Emission Factors'!$C$53,IF(D2211="Room AC (PTAC/PTHP)",'Emission Factors'!$C$54,IF(D2211="Residential AC",'Emission Factors'!$C$55,IF(D2211="Residential HP",'Emission Factors'!$C$56,IF(D2211="Commercial AC (&gt;=65k to &lt;135,000k Btu/hr)",'Emission Factors'!$C$57,IF(D2211="Commercial AC (&gt;=135,000k Btu/hr)",'Emission Factors'!$C$58,""))))))))</f>
        <v/>
      </c>
      <c r="P2211" s="209" t="str">
        <f t="shared" si="340"/>
        <v/>
      </c>
      <c r="Q2211" s="95"/>
      <c r="R2211" s="256"/>
      <c r="S2211" s="256"/>
      <c r="T2211" s="96"/>
      <c r="U2211" s="211" t="str">
        <f>IF(Q2211="Room AC (window/wall)",'Emission Factors'!$E$53,IF(AND(Q2211="Room AC (PTAC/PTHP)",ISBLANK(T2211)),"Error",IF(AND(Q2211="Room AC (PTAC/PTHP)",T2211&gt;0),T2211,IF(Q2211="Residential AC",'Emission Factors'!$E$55,IF(AND(Q2211="Residential HP",ISBLANK(T2211)),"Error",IF(AND(Q2211="Residential HP",T2211&gt;0),T2211,IF(Q2211="Commercial AC (&gt;=65k to &lt;135,000k Btu/hr)",'Emission Factors'!$E$57,IF(Q2211="Commercial AC (&gt;=135,000k Btu/hr)",'Emission Factors'!$E$58,""))))))))</f>
        <v/>
      </c>
      <c r="V2211" s="95"/>
      <c r="W2211" s="211" t="str">
        <f>IF(ISBLANK(V2211),"",VLOOKUP(V2211,'Emission Factors'!$C$81:$G$221,4,FALSE))</f>
        <v/>
      </c>
      <c r="X2211" s="210" t="str">
        <f>IF(Q2211="Room AC (window/wall)",'Emission Factors'!$F$53,IF(Q2211="Room AC (PTAC/PTHP)",'Emission Factors'!$F$54,IF(Q2211="Residential AC",'Emission Factors'!$F$55,IF(Q2211="Residential HP",'Emission Factors'!$F$56,IF(Q2211="Commercial AC (&gt;=65k to &lt;135,000k Btu/hr)",'Emission Factors'!$F$57,IF(Q2211="Commercial AC (&gt;=135,000k Btu/hr)",'Emission Factors'!$F$58,""))))))</f>
        <v/>
      </c>
      <c r="Y2211" s="211" t="str">
        <f>IF(Q2211="Room AC (window/wall)",'Emission Factors'!$G$53,IF(Q2211="Room AC (PTAC/PTHP)",'Emission Factors'!$G$54,IF(Q2211="Residential AC",'Emission Factors'!$G$55,IF(Q2211="Residential HP",'Emission Factors'!$G$56,IF(Q2211="Commercial AC (&gt;=65k to &lt;135,000k Btu/hr)",'Emission Factors'!$G$57,IF(Q2211="Commercial AC (&gt;=135,000k Btu/hr)",'Emission Factors'!$G$58,""))))))</f>
        <v/>
      </c>
      <c r="Z2211" s="96"/>
      <c r="AA2211" s="97" t="str">
        <f t="shared" si="341"/>
        <v/>
      </c>
      <c r="AB2211" s="97" t="str">
        <f t="shared" si="342"/>
        <v/>
      </c>
      <c r="AC2211" s="246" t="str">
        <f t="shared" si="343"/>
        <v/>
      </c>
      <c r="AD2211" s="97" t="str">
        <f t="shared" si="344"/>
        <v/>
      </c>
      <c r="AE2211" s="97" t="str">
        <f t="shared" si="345"/>
        <v/>
      </c>
      <c r="AF2211" s="252" t="str">
        <f t="shared" si="346"/>
        <v/>
      </c>
      <c r="AG2211" s="254" t="str">
        <f t="shared" si="347"/>
        <v/>
      </c>
      <c r="AH2211" s="248" t="str">
        <f t="shared" si="348"/>
        <v/>
      </c>
      <c r="AI2211" s="249" t="str">
        <f t="shared" si="349"/>
        <v/>
      </c>
    </row>
    <row r="2212" spans="2:35" x14ac:dyDescent="0.3">
      <c r="B2212" s="94"/>
      <c r="C2212" s="95"/>
      <c r="D2212" s="95"/>
      <c r="E2212" s="95"/>
      <c r="F2212" s="94"/>
      <c r="G2212" s="145"/>
      <c r="H2212" s="245"/>
      <c r="I2212" s="211" t="str">
        <f>IF(D2212="Room AC (window/wall)",'Emission Factors'!$E$53,IF(D2212="Room AC (PTAC/PTHP)",H2212,IF(D2212="Residential AC",'Emission Factors'!$E$55,IF(D2212="Residential HP",H2212,IF(D2212="Commercial AC (&gt;=65k to &lt;135,000k Btu/hr)",'Emission Factors'!$E$57,IF(D2212="Commercial AC (&gt;=135,000k Btu/hr)",'Emission Factors'!$E$58,""))))))</f>
        <v/>
      </c>
      <c r="J2212" s="96"/>
      <c r="K2212" s="211" t="str">
        <f>IF(ISBLANK(J2212),"",VLOOKUP(J2212,'Emission Factors'!$C$81:$G$221,4,FALSE))</f>
        <v/>
      </c>
      <c r="L2212" s="210" t="str">
        <f>IF(D2212="Room AC (window/wall)",'Emission Factors'!$F$53,IF(D2212="Room AC (PTAC/PTHP)",'Emission Factors'!$F$54,IF(D2212="Residential AC",'Emission Factors'!$F$55,IF(D2212="Residential HP",'Emission Factors'!$F$56,IF(D2212="Commercial AC (&gt;=65k to &lt;135,000k Btu/hr)",'Emission Factors'!$F$57,IF(D2212="Commercial AC (&gt;=135,000k Btu/hr)",'Emission Factors'!$F$58,""))))))</f>
        <v/>
      </c>
      <c r="M2212" s="211" t="str">
        <f>IF(D2212="Room AC (window/wall)",'Emission Factors'!$G$53,IF(D2212="Room AC (PTAC/PTHP)",'Emission Factors'!$G$54,IF(D2212="Residential AC",'Emission Factors'!$G$55,IF(D2212="Residential HP",'Emission Factors'!$G$56,IF(D2212="Commercial AC (&gt;=65k to &lt;135,000k Btu/hr)",'Emission Factors'!$G$57,IF(D2212="Commercial AC (&gt;=135,000k Btu/hr)",'Emission Factors'!$G$58,""))))))</f>
        <v/>
      </c>
      <c r="N2212" s="96"/>
      <c r="O2212" s="209" t="str">
        <f>IF(ISBLANK(D2212),"",(IF(D2212="Room AC (window/wall)",'Emission Factors'!$C$53,IF(D2212="Room AC (PTAC/PTHP)",'Emission Factors'!$C$54,IF(D2212="Residential AC",'Emission Factors'!$C$55,IF(D2212="Residential HP",'Emission Factors'!$C$56,IF(D2212="Commercial AC (&gt;=65k to &lt;135,000k Btu/hr)",'Emission Factors'!$C$57,IF(D2212="Commercial AC (&gt;=135,000k Btu/hr)",'Emission Factors'!$C$58,""))))))))</f>
        <v/>
      </c>
      <c r="P2212" s="209" t="str">
        <f t="shared" si="340"/>
        <v/>
      </c>
      <c r="Q2212" s="95"/>
      <c r="R2212" s="256"/>
      <c r="S2212" s="256"/>
      <c r="T2212" s="96"/>
      <c r="U2212" s="211" t="str">
        <f>IF(Q2212="Room AC (window/wall)",'Emission Factors'!$E$53,IF(AND(Q2212="Room AC (PTAC/PTHP)",ISBLANK(T2212)),"Error",IF(AND(Q2212="Room AC (PTAC/PTHP)",T2212&gt;0),T2212,IF(Q2212="Residential AC",'Emission Factors'!$E$55,IF(AND(Q2212="Residential HP",ISBLANK(T2212)),"Error",IF(AND(Q2212="Residential HP",T2212&gt;0),T2212,IF(Q2212="Commercial AC (&gt;=65k to &lt;135,000k Btu/hr)",'Emission Factors'!$E$57,IF(Q2212="Commercial AC (&gt;=135,000k Btu/hr)",'Emission Factors'!$E$58,""))))))))</f>
        <v/>
      </c>
      <c r="V2212" s="95"/>
      <c r="W2212" s="211" t="str">
        <f>IF(ISBLANK(V2212),"",VLOOKUP(V2212,'Emission Factors'!$C$81:$G$221,4,FALSE))</f>
        <v/>
      </c>
      <c r="X2212" s="210" t="str">
        <f>IF(Q2212="Room AC (window/wall)",'Emission Factors'!$F$53,IF(Q2212="Room AC (PTAC/PTHP)",'Emission Factors'!$F$54,IF(Q2212="Residential AC",'Emission Factors'!$F$55,IF(Q2212="Residential HP",'Emission Factors'!$F$56,IF(Q2212="Commercial AC (&gt;=65k to &lt;135,000k Btu/hr)",'Emission Factors'!$F$57,IF(Q2212="Commercial AC (&gt;=135,000k Btu/hr)",'Emission Factors'!$F$58,""))))))</f>
        <v/>
      </c>
      <c r="Y2212" s="211" t="str">
        <f>IF(Q2212="Room AC (window/wall)",'Emission Factors'!$G$53,IF(Q2212="Room AC (PTAC/PTHP)",'Emission Factors'!$G$54,IF(Q2212="Residential AC",'Emission Factors'!$G$55,IF(Q2212="Residential HP",'Emission Factors'!$G$56,IF(Q2212="Commercial AC (&gt;=65k to &lt;135,000k Btu/hr)",'Emission Factors'!$G$57,IF(Q2212="Commercial AC (&gt;=135,000k Btu/hr)",'Emission Factors'!$G$58,""))))))</f>
        <v/>
      </c>
      <c r="Z2212" s="96"/>
      <c r="AA2212" s="97" t="str">
        <f t="shared" si="341"/>
        <v/>
      </c>
      <c r="AB2212" s="97" t="str">
        <f t="shared" si="342"/>
        <v/>
      </c>
      <c r="AC2212" s="246" t="str">
        <f t="shared" si="343"/>
        <v/>
      </c>
      <c r="AD2212" s="97" t="str">
        <f t="shared" si="344"/>
        <v/>
      </c>
      <c r="AE2212" s="97" t="str">
        <f t="shared" si="345"/>
        <v/>
      </c>
      <c r="AF2212" s="252" t="str">
        <f t="shared" si="346"/>
        <v/>
      </c>
      <c r="AG2212" s="254" t="str">
        <f t="shared" si="347"/>
        <v/>
      </c>
      <c r="AH2212" s="248" t="str">
        <f t="shared" si="348"/>
        <v/>
      </c>
      <c r="AI2212" s="249" t="str">
        <f t="shared" si="349"/>
        <v/>
      </c>
    </row>
    <row r="2213" spans="2:35" x14ac:dyDescent="0.3">
      <c r="B2213" s="94"/>
      <c r="C2213" s="95"/>
      <c r="D2213" s="95"/>
      <c r="E2213" s="95"/>
      <c r="F2213" s="94"/>
      <c r="G2213" s="145"/>
      <c r="H2213" s="245"/>
      <c r="I2213" s="211" t="str">
        <f>IF(D2213="Room AC (window/wall)",'Emission Factors'!$E$53,IF(D2213="Room AC (PTAC/PTHP)",H2213,IF(D2213="Residential AC",'Emission Factors'!$E$55,IF(D2213="Residential HP",H2213,IF(D2213="Commercial AC (&gt;=65k to &lt;135,000k Btu/hr)",'Emission Factors'!$E$57,IF(D2213="Commercial AC (&gt;=135,000k Btu/hr)",'Emission Factors'!$E$58,""))))))</f>
        <v/>
      </c>
      <c r="J2213" s="96"/>
      <c r="K2213" s="211" t="str">
        <f>IF(ISBLANK(J2213),"",VLOOKUP(J2213,'Emission Factors'!$C$81:$G$221,4,FALSE))</f>
        <v/>
      </c>
      <c r="L2213" s="210" t="str">
        <f>IF(D2213="Room AC (window/wall)",'Emission Factors'!$F$53,IF(D2213="Room AC (PTAC/PTHP)",'Emission Factors'!$F$54,IF(D2213="Residential AC",'Emission Factors'!$F$55,IF(D2213="Residential HP",'Emission Factors'!$F$56,IF(D2213="Commercial AC (&gt;=65k to &lt;135,000k Btu/hr)",'Emission Factors'!$F$57,IF(D2213="Commercial AC (&gt;=135,000k Btu/hr)",'Emission Factors'!$F$58,""))))))</f>
        <v/>
      </c>
      <c r="M2213" s="211" t="str">
        <f>IF(D2213="Room AC (window/wall)",'Emission Factors'!$G$53,IF(D2213="Room AC (PTAC/PTHP)",'Emission Factors'!$G$54,IF(D2213="Residential AC",'Emission Factors'!$G$55,IF(D2213="Residential HP",'Emission Factors'!$G$56,IF(D2213="Commercial AC (&gt;=65k to &lt;135,000k Btu/hr)",'Emission Factors'!$G$57,IF(D2213="Commercial AC (&gt;=135,000k Btu/hr)",'Emission Factors'!$G$58,""))))))</f>
        <v/>
      </c>
      <c r="N2213" s="96"/>
      <c r="O2213" s="209" t="str">
        <f>IF(ISBLANK(D2213),"",(IF(D2213="Room AC (window/wall)",'Emission Factors'!$C$53,IF(D2213="Room AC (PTAC/PTHP)",'Emission Factors'!$C$54,IF(D2213="Residential AC",'Emission Factors'!$C$55,IF(D2213="Residential HP",'Emission Factors'!$C$56,IF(D2213="Commercial AC (&gt;=65k to &lt;135,000k Btu/hr)",'Emission Factors'!$C$57,IF(D2213="Commercial AC (&gt;=135,000k Btu/hr)",'Emission Factors'!$C$58,""))))))))</f>
        <v/>
      </c>
      <c r="P2213" s="209" t="str">
        <f t="shared" si="340"/>
        <v/>
      </c>
      <c r="Q2213" s="95"/>
      <c r="R2213" s="256"/>
      <c r="S2213" s="256"/>
      <c r="T2213" s="96"/>
      <c r="U2213" s="211" t="str">
        <f>IF(Q2213="Room AC (window/wall)",'Emission Factors'!$E$53,IF(AND(Q2213="Room AC (PTAC/PTHP)",ISBLANK(T2213)),"Error",IF(AND(Q2213="Room AC (PTAC/PTHP)",T2213&gt;0),T2213,IF(Q2213="Residential AC",'Emission Factors'!$E$55,IF(AND(Q2213="Residential HP",ISBLANK(T2213)),"Error",IF(AND(Q2213="Residential HP",T2213&gt;0),T2213,IF(Q2213="Commercial AC (&gt;=65k to &lt;135,000k Btu/hr)",'Emission Factors'!$E$57,IF(Q2213="Commercial AC (&gt;=135,000k Btu/hr)",'Emission Factors'!$E$58,""))))))))</f>
        <v/>
      </c>
      <c r="V2213" s="95"/>
      <c r="W2213" s="211" t="str">
        <f>IF(ISBLANK(V2213),"",VLOOKUP(V2213,'Emission Factors'!$C$81:$G$221,4,FALSE))</f>
        <v/>
      </c>
      <c r="X2213" s="210" t="str">
        <f>IF(Q2213="Room AC (window/wall)",'Emission Factors'!$F$53,IF(Q2213="Room AC (PTAC/PTHP)",'Emission Factors'!$F$54,IF(Q2213="Residential AC",'Emission Factors'!$F$55,IF(Q2213="Residential HP",'Emission Factors'!$F$56,IF(Q2213="Commercial AC (&gt;=65k to &lt;135,000k Btu/hr)",'Emission Factors'!$F$57,IF(Q2213="Commercial AC (&gt;=135,000k Btu/hr)",'Emission Factors'!$F$58,""))))))</f>
        <v/>
      </c>
      <c r="Y2213" s="211" t="str">
        <f>IF(Q2213="Room AC (window/wall)",'Emission Factors'!$G$53,IF(Q2213="Room AC (PTAC/PTHP)",'Emission Factors'!$G$54,IF(Q2213="Residential AC",'Emission Factors'!$G$55,IF(Q2213="Residential HP",'Emission Factors'!$G$56,IF(Q2213="Commercial AC (&gt;=65k to &lt;135,000k Btu/hr)",'Emission Factors'!$G$57,IF(Q2213="Commercial AC (&gt;=135,000k Btu/hr)",'Emission Factors'!$G$58,""))))))</f>
        <v/>
      </c>
      <c r="Z2213" s="96"/>
      <c r="AA2213" s="97" t="str">
        <f t="shared" si="341"/>
        <v/>
      </c>
      <c r="AB2213" s="97" t="str">
        <f t="shared" si="342"/>
        <v/>
      </c>
      <c r="AC2213" s="246" t="str">
        <f t="shared" si="343"/>
        <v/>
      </c>
      <c r="AD2213" s="97" t="str">
        <f t="shared" si="344"/>
        <v/>
      </c>
      <c r="AE2213" s="97" t="str">
        <f t="shared" si="345"/>
        <v/>
      </c>
      <c r="AF2213" s="252" t="str">
        <f t="shared" si="346"/>
        <v/>
      </c>
      <c r="AG2213" s="254" t="str">
        <f t="shared" si="347"/>
        <v/>
      </c>
      <c r="AH2213" s="248" t="str">
        <f t="shared" si="348"/>
        <v/>
      </c>
      <c r="AI2213" s="249" t="str">
        <f t="shared" si="349"/>
        <v/>
      </c>
    </row>
    <row r="2214" spans="2:35" x14ac:dyDescent="0.3">
      <c r="B2214" s="94"/>
      <c r="C2214" s="95"/>
      <c r="D2214" s="95"/>
      <c r="E2214" s="95"/>
      <c r="F2214" s="94"/>
      <c r="G2214" s="145"/>
      <c r="H2214" s="245"/>
      <c r="I2214" s="211" t="str">
        <f>IF(D2214="Room AC (window/wall)",'Emission Factors'!$E$53,IF(D2214="Room AC (PTAC/PTHP)",H2214,IF(D2214="Residential AC",'Emission Factors'!$E$55,IF(D2214="Residential HP",H2214,IF(D2214="Commercial AC (&gt;=65k to &lt;135,000k Btu/hr)",'Emission Factors'!$E$57,IF(D2214="Commercial AC (&gt;=135,000k Btu/hr)",'Emission Factors'!$E$58,""))))))</f>
        <v/>
      </c>
      <c r="J2214" s="96"/>
      <c r="K2214" s="211" t="str">
        <f>IF(ISBLANK(J2214),"",VLOOKUP(J2214,'Emission Factors'!$C$81:$G$221,4,FALSE))</f>
        <v/>
      </c>
      <c r="L2214" s="210" t="str">
        <f>IF(D2214="Room AC (window/wall)",'Emission Factors'!$F$53,IF(D2214="Room AC (PTAC/PTHP)",'Emission Factors'!$F$54,IF(D2214="Residential AC",'Emission Factors'!$F$55,IF(D2214="Residential HP",'Emission Factors'!$F$56,IF(D2214="Commercial AC (&gt;=65k to &lt;135,000k Btu/hr)",'Emission Factors'!$F$57,IF(D2214="Commercial AC (&gt;=135,000k Btu/hr)",'Emission Factors'!$F$58,""))))))</f>
        <v/>
      </c>
      <c r="M2214" s="211" t="str">
        <f>IF(D2214="Room AC (window/wall)",'Emission Factors'!$G$53,IF(D2214="Room AC (PTAC/PTHP)",'Emission Factors'!$G$54,IF(D2214="Residential AC",'Emission Factors'!$G$55,IF(D2214="Residential HP",'Emission Factors'!$G$56,IF(D2214="Commercial AC (&gt;=65k to &lt;135,000k Btu/hr)",'Emission Factors'!$G$57,IF(D2214="Commercial AC (&gt;=135,000k Btu/hr)",'Emission Factors'!$G$58,""))))))</f>
        <v/>
      </c>
      <c r="N2214" s="96"/>
      <c r="O2214" s="209" t="str">
        <f>IF(ISBLANK(D2214),"",(IF(D2214="Room AC (window/wall)",'Emission Factors'!$C$53,IF(D2214="Room AC (PTAC/PTHP)",'Emission Factors'!$C$54,IF(D2214="Residential AC",'Emission Factors'!$C$55,IF(D2214="Residential HP",'Emission Factors'!$C$56,IF(D2214="Commercial AC (&gt;=65k to &lt;135,000k Btu/hr)",'Emission Factors'!$C$57,IF(D2214="Commercial AC (&gt;=135,000k Btu/hr)",'Emission Factors'!$C$58,""))))))))</f>
        <v/>
      </c>
      <c r="P2214" s="209" t="str">
        <f t="shared" si="340"/>
        <v/>
      </c>
      <c r="Q2214" s="95"/>
      <c r="R2214" s="256"/>
      <c r="S2214" s="256"/>
      <c r="T2214" s="96"/>
      <c r="U2214" s="211" t="str">
        <f>IF(Q2214="Room AC (window/wall)",'Emission Factors'!$E$53,IF(AND(Q2214="Room AC (PTAC/PTHP)",ISBLANK(T2214)),"Error",IF(AND(Q2214="Room AC (PTAC/PTHP)",T2214&gt;0),T2214,IF(Q2214="Residential AC",'Emission Factors'!$E$55,IF(AND(Q2214="Residential HP",ISBLANK(T2214)),"Error",IF(AND(Q2214="Residential HP",T2214&gt;0),T2214,IF(Q2214="Commercial AC (&gt;=65k to &lt;135,000k Btu/hr)",'Emission Factors'!$E$57,IF(Q2214="Commercial AC (&gt;=135,000k Btu/hr)",'Emission Factors'!$E$58,""))))))))</f>
        <v/>
      </c>
      <c r="V2214" s="95"/>
      <c r="W2214" s="211" t="str">
        <f>IF(ISBLANK(V2214),"",VLOOKUP(V2214,'Emission Factors'!$C$81:$G$221,4,FALSE))</f>
        <v/>
      </c>
      <c r="X2214" s="210" t="str">
        <f>IF(Q2214="Room AC (window/wall)",'Emission Factors'!$F$53,IF(Q2214="Room AC (PTAC/PTHP)",'Emission Factors'!$F$54,IF(Q2214="Residential AC",'Emission Factors'!$F$55,IF(Q2214="Residential HP",'Emission Factors'!$F$56,IF(Q2214="Commercial AC (&gt;=65k to &lt;135,000k Btu/hr)",'Emission Factors'!$F$57,IF(Q2214="Commercial AC (&gt;=135,000k Btu/hr)",'Emission Factors'!$F$58,""))))))</f>
        <v/>
      </c>
      <c r="Y2214" s="211" t="str">
        <f>IF(Q2214="Room AC (window/wall)",'Emission Factors'!$G$53,IF(Q2214="Room AC (PTAC/PTHP)",'Emission Factors'!$G$54,IF(Q2214="Residential AC",'Emission Factors'!$G$55,IF(Q2214="Residential HP",'Emission Factors'!$G$56,IF(Q2214="Commercial AC (&gt;=65k to &lt;135,000k Btu/hr)",'Emission Factors'!$G$57,IF(Q2214="Commercial AC (&gt;=135,000k Btu/hr)",'Emission Factors'!$G$58,""))))))</f>
        <v/>
      </c>
      <c r="Z2214" s="96"/>
      <c r="AA2214" s="97" t="str">
        <f t="shared" si="341"/>
        <v/>
      </c>
      <c r="AB2214" s="97" t="str">
        <f t="shared" si="342"/>
        <v/>
      </c>
      <c r="AC2214" s="246" t="str">
        <f t="shared" si="343"/>
        <v/>
      </c>
      <c r="AD2214" s="97" t="str">
        <f t="shared" si="344"/>
        <v/>
      </c>
      <c r="AE2214" s="97" t="str">
        <f t="shared" si="345"/>
        <v/>
      </c>
      <c r="AF2214" s="252" t="str">
        <f t="shared" si="346"/>
        <v/>
      </c>
      <c r="AG2214" s="254" t="str">
        <f t="shared" si="347"/>
        <v/>
      </c>
      <c r="AH2214" s="248" t="str">
        <f t="shared" si="348"/>
        <v/>
      </c>
      <c r="AI2214" s="249" t="str">
        <f t="shared" si="349"/>
        <v/>
      </c>
    </row>
    <row r="2215" spans="2:35" x14ac:dyDescent="0.3">
      <c r="B2215" s="94"/>
      <c r="C2215" s="95"/>
      <c r="D2215" s="95"/>
      <c r="E2215" s="95"/>
      <c r="F2215" s="94"/>
      <c r="G2215" s="145"/>
      <c r="H2215" s="245"/>
      <c r="I2215" s="211" t="str">
        <f>IF(D2215="Room AC (window/wall)",'Emission Factors'!$E$53,IF(D2215="Room AC (PTAC/PTHP)",H2215,IF(D2215="Residential AC",'Emission Factors'!$E$55,IF(D2215="Residential HP",H2215,IF(D2215="Commercial AC (&gt;=65k to &lt;135,000k Btu/hr)",'Emission Factors'!$E$57,IF(D2215="Commercial AC (&gt;=135,000k Btu/hr)",'Emission Factors'!$E$58,""))))))</f>
        <v/>
      </c>
      <c r="J2215" s="96"/>
      <c r="K2215" s="211" t="str">
        <f>IF(ISBLANK(J2215),"",VLOOKUP(J2215,'Emission Factors'!$C$81:$G$221,4,FALSE))</f>
        <v/>
      </c>
      <c r="L2215" s="210" t="str">
        <f>IF(D2215="Room AC (window/wall)",'Emission Factors'!$F$53,IF(D2215="Room AC (PTAC/PTHP)",'Emission Factors'!$F$54,IF(D2215="Residential AC",'Emission Factors'!$F$55,IF(D2215="Residential HP",'Emission Factors'!$F$56,IF(D2215="Commercial AC (&gt;=65k to &lt;135,000k Btu/hr)",'Emission Factors'!$F$57,IF(D2215="Commercial AC (&gt;=135,000k Btu/hr)",'Emission Factors'!$F$58,""))))))</f>
        <v/>
      </c>
      <c r="M2215" s="211" t="str">
        <f>IF(D2215="Room AC (window/wall)",'Emission Factors'!$G$53,IF(D2215="Room AC (PTAC/PTHP)",'Emission Factors'!$G$54,IF(D2215="Residential AC",'Emission Factors'!$G$55,IF(D2215="Residential HP",'Emission Factors'!$G$56,IF(D2215="Commercial AC (&gt;=65k to &lt;135,000k Btu/hr)",'Emission Factors'!$G$57,IF(D2215="Commercial AC (&gt;=135,000k Btu/hr)",'Emission Factors'!$G$58,""))))))</f>
        <v/>
      </c>
      <c r="N2215" s="96"/>
      <c r="O2215" s="209" t="str">
        <f>IF(ISBLANK(D2215),"",(IF(D2215="Room AC (window/wall)",'Emission Factors'!$C$53,IF(D2215="Room AC (PTAC/PTHP)",'Emission Factors'!$C$54,IF(D2215="Residential AC",'Emission Factors'!$C$55,IF(D2215="Residential HP",'Emission Factors'!$C$56,IF(D2215="Commercial AC (&gt;=65k to &lt;135,000k Btu/hr)",'Emission Factors'!$C$57,IF(D2215="Commercial AC (&gt;=135,000k Btu/hr)",'Emission Factors'!$C$58,""))))))))</f>
        <v/>
      </c>
      <c r="P2215" s="209" t="str">
        <f t="shared" si="340"/>
        <v/>
      </c>
      <c r="Q2215" s="95"/>
      <c r="R2215" s="256"/>
      <c r="S2215" s="256"/>
      <c r="T2215" s="96"/>
      <c r="U2215" s="211" t="str">
        <f>IF(Q2215="Room AC (window/wall)",'Emission Factors'!$E$53,IF(AND(Q2215="Room AC (PTAC/PTHP)",ISBLANK(T2215)),"Error",IF(AND(Q2215="Room AC (PTAC/PTHP)",T2215&gt;0),T2215,IF(Q2215="Residential AC",'Emission Factors'!$E$55,IF(AND(Q2215="Residential HP",ISBLANK(T2215)),"Error",IF(AND(Q2215="Residential HP",T2215&gt;0),T2215,IF(Q2215="Commercial AC (&gt;=65k to &lt;135,000k Btu/hr)",'Emission Factors'!$E$57,IF(Q2215="Commercial AC (&gt;=135,000k Btu/hr)",'Emission Factors'!$E$58,""))))))))</f>
        <v/>
      </c>
      <c r="V2215" s="95"/>
      <c r="W2215" s="211" t="str">
        <f>IF(ISBLANK(V2215),"",VLOOKUP(V2215,'Emission Factors'!$C$81:$G$221,4,FALSE))</f>
        <v/>
      </c>
      <c r="X2215" s="210" t="str">
        <f>IF(Q2215="Room AC (window/wall)",'Emission Factors'!$F$53,IF(Q2215="Room AC (PTAC/PTHP)",'Emission Factors'!$F$54,IF(Q2215="Residential AC",'Emission Factors'!$F$55,IF(Q2215="Residential HP",'Emission Factors'!$F$56,IF(Q2215="Commercial AC (&gt;=65k to &lt;135,000k Btu/hr)",'Emission Factors'!$F$57,IF(Q2215="Commercial AC (&gt;=135,000k Btu/hr)",'Emission Factors'!$F$58,""))))))</f>
        <v/>
      </c>
      <c r="Y2215" s="211" t="str">
        <f>IF(Q2215="Room AC (window/wall)",'Emission Factors'!$G$53,IF(Q2215="Room AC (PTAC/PTHP)",'Emission Factors'!$G$54,IF(Q2215="Residential AC",'Emission Factors'!$G$55,IF(Q2215="Residential HP",'Emission Factors'!$G$56,IF(Q2215="Commercial AC (&gt;=65k to &lt;135,000k Btu/hr)",'Emission Factors'!$G$57,IF(Q2215="Commercial AC (&gt;=135,000k Btu/hr)",'Emission Factors'!$G$58,""))))))</f>
        <v/>
      </c>
      <c r="Z2215" s="96"/>
      <c r="AA2215" s="97" t="str">
        <f t="shared" si="341"/>
        <v/>
      </c>
      <c r="AB2215" s="97" t="str">
        <f t="shared" si="342"/>
        <v/>
      </c>
      <c r="AC2215" s="246" t="str">
        <f t="shared" si="343"/>
        <v/>
      </c>
      <c r="AD2215" s="97" t="str">
        <f t="shared" si="344"/>
        <v/>
      </c>
      <c r="AE2215" s="97" t="str">
        <f t="shared" si="345"/>
        <v/>
      </c>
      <c r="AF2215" s="252" t="str">
        <f t="shared" si="346"/>
        <v/>
      </c>
      <c r="AG2215" s="254" t="str">
        <f t="shared" si="347"/>
        <v/>
      </c>
      <c r="AH2215" s="248" t="str">
        <f t="shared" si="348"/>
        <v/>
      </c>
      <c r="AI2215" s="249" t="str">
        <f t="shared" si="349"/>
        <v/>
      </c>
    </row>
    <row r="2216" spans="2:35" x14ac:dyDescent="0.3">
      <c r="B2216" s="94"/>
      <c r="C2216" s="95"/>
      <c r="D2216" s="95"/>
      <c r="E2216" s="95"/>
      <c r="F2216" s="94"/>
      <c r="G2216" s="145"/>
      <c r="H2216" s="245"/>
      <c r="I2216" s="211" t="str">
        <f>IF(D2216="Room AC (window/wall)",'Emission Factors'!$E$53,IF(D2216="Room AC (PTAC/PTHP)",H2216,IF(D2216="Residential AC",'Emission Factors'!$E$55,IF(D2216="Residential HP",H2216,IF(D2216="Commercial AC (&gt;=65k to &lt;135,000k Btu/hr)",'Emission Factors'!$E$57,IF(D2216="Commercial AC (&gt;=135,000k Btu/hr)",'Emission Factors'!$E$58,""))))))</f>
        <v/>
      </c>
      <c r="J2216" s="96"/>
      <c r="K2216" s="211" t="str">
        <f>IF(ISBLANK(J2216),"",VLOOKUP(J2216,'Emission Factors'!$C$81:$G$221,4,FALSE))</f>
        <v/>
      </c>
      <c r="L2216" s="210" t="str">
        <f>IF(D2216="Room AC (window/wall)",'Emission Factors'!$F$53,IF(D2216="Room AC (PTAC/PTHP)",'Emission Factors'!$F$54,IF(D2216="Residential AC",'Emission Factors'!$F$55,IF(D2216="Residential HP",'Emission Factors'!$F$56,IF(D2216="Commercial AC (&gt;=65k to &lt;135,000k Btu/hr)",'Emission Factors'!$F$57,IF(D2216="Commercial AC (&gt;=135,000k Btu/hr)",'Emission Factors'!$F$58,""))))))</f>
        <v/>
      </c>
      <c r="M2216" s="211" t="str">
        <f>IF(D2216="Room AC (window/wall)",'Emission Factors'!$G$53,IF(D2216="Room AC (PTAC/PTHP)",'Emission Factors'!$G$54,IF(D2216="Residential AC",'Emission Factors'!$G$55,IF(D2216="Residential HP",'Emission Factors'!$G$56,IF(D2216="Commercial AC (&gt;=65k to &lt;135,000k Btu/hr)",'Emission Factors'!$G$57,IF(D2216="Commercial AC (&gt;=135,000k Btu/hr)",'Emission Factors'!$G$58,""))))))</f>
        <v/>
      </c>
      <c r="N2216" s="96"/>
      <c r="O2216" s="209" t="str">
        <f>IF(ISBLANK(D2216),"",(IF(D2216="Room AC (window/wall)",'Emission Factors'!$C$53,IF(D2216="Room AC (PTAC/PTHP)",'Emission Factors'!$C$54,IF(D2216="Residential AC",'Emission Factors'!$C$55,IF(D2216="Residential HP",'Emission Factors'!$C$56,IF(D2216="Commercial AC (&gt;=65k to &lt;135,000k Btu/hr)",'Emission Factors'!$C$57,IF(D2216="Commercial AC (&gt;=135,000k Btu/hr)",'Emission Factors'!$C$58,""))))))))</f>
        <v/>
      </c>
      <c r="P2216" s="209" t="str">
        <f t="shared" si="340"/>
        <v/>
      </c>
      <c r="Q2216" s="95"/>
      <c r="R2216" s="256"/>
      <c r="S2216" s="256"/>
      <c r="T2216" s="96"/>
      <c r="U2216" s="211" t="str">
        <f>IF(Q2216="Room AC (window/wall)",'Emission Factors'!$E$53,IF(AND(Q2216="Room AC (PTAC/PTHP)",ISBLANK(T2216)),"Error",IF(AND(Q2216="Room AC (PTAC/PTHP)",T2216&gt;0),T2216,IF(Q2216="Residential AC",'Emission Factors'!$E$55,IF(AND(Q2216="Residential HP",ISBLANK(T2216)),"Error",IF(AND(Q2216="Residential HP",T2216&gt;0),T2216,IF(Q2216="Commercial AC (&gt;=65k to &lt;135,000k Btu/hr)",'Emission Factors'!$E$57,IF(Q2216="Commercial AC (&gt;=135,000k Btu/hr)",'Emission Factors'!$E$58,""))))))))</f>
        <v/>
      </c>
      <c r="V2216" s="95"/>
      <c r="W2216" s="211" t="str">
        <f>IF(ISBLANK(V2216),"",VLOOKUP(V2216,'Emission Factors'!$C$81:$G$221,4,FALSE))</f>
        <v/>
      </c>
      <c r="X2216" s="210" t="str">
        <f>IF(Q2216="Room AC (window/wall)",'Emission Factors'!$F$53,IF(Q2216="Room AC (PTAC/PTHP)",'Emission Factors'!$F$54,IF(Q2216="Residential AC",'Emission Factors'!$F$55,IF(Q2216="Residential HP",'Emission Factors'!$F$56,IF(Q2216="Commercial AC (&gt;=65k to &lt;135,000k Btu/hr)",'Emission Factors'!$F$57,IF(Q2216="Commercial AC (&gt;=135,000k Btu/hr)",'Emission Factors'!$F$58,""))))))</f>
        <v/>
      </c>
      <c r="Y2216" s="211" t="str">
        <f>IF(Q2216="Room AC (window/wall)",'Emission Factors'!$G$53,IF(Q2216="Room AC (PTAC/PTHP)",'Emission Factors'!$G$54,IF(Q2216="Residential AC",'Emission Factors'!$G$55,IF(Q2216="Residential HP",'Emission Factors'!$G$56,IF(Q2216="Commercial AC (&gt;=65k to &lt;135,000k Btu/hr)",'Emission Factors'!$G$57,IF(Q2216="Commercial AC (&gt;=135,000k Btu/hr)",'Emission Factors'!$G$58,""))))))</f>
        <v/>
      </c>
      <c r="Z2216" s="96"/>
      <c r="AA2216" s="97" t="str">
        <f t="shared" si="341"/>
        <v/>
      </c>
      <c r="AB2216" s="97" t="str">
        <f t="shared" si="342"/>
        <v/>
      </c>
      <c r="AC2216" s="246" t="str">
        <f t="shared" si="343"/>
        <v/>
      </c>
      <c r="AD2216" s="97" t="str">
        <f t="shared" si="344"/>
        <v/>
      </c>
      <c r="AE2216" s="97" t="str">
        <f t="shared" si="345"/>
        <v/>
      </c>
      <c r="AF2216" s="252" t="str">
        <f t="shared" si="346"/>
        <v/>
      </c>
      <c r="AG2216" s="254" t="str">
        <f t="shared" si="347"/>
        <v/>
      </c>
      <c r="AH2216" s="248" t="str">
        <f t="shared" si="348"/>
        <v/>
      </c>
      <c r="AI2216" s="249" t="str">
        <f t="shared" si="349"/>
        <v/>
      </c>
    </row>
    <row r="2217" spans="2:35" x14ac:dyDescent="0.3">
      <c r="B2217" s="94"/>
      <c r="C2217" s="95"/>
      <c r="D2217" s="95"/>
      <c r="E2217" s="95"/>
      <c r="F2217" s="94"/>
      <c r="G2217" s="145"/>
      <c r="H2217" s="245"/>
      <c r="I2217" s="211" t="str">
        <f>IF(D2217="Room AC (window/wall)",'Emission Factors'!$E$53,IF(D2217="Room AC (PTAC/PTHP)",H2217,IF(D2217="Residential AC",'Emission Factors'!$E$55,IF(D2217="Residential HP",H2217,IF(D2217="Commercial AC (&gt;=65k to &lt;135,000k Btu/hr)",'Emission Factors'!$E$57,IF(D2217="Commercial AC (&gt;=135,000k Btu/hr)",'Emission Factors'!$E$58,""))))))</f>
        <v/>
      </c>
      <c r="J2217" s="96"/>
      <c r="K2217" s="211" t="str">
        <f>IF(ISBLANK(J2217),"",VLOOKUP(J2217,'Emission Factors'!$C$81:$G$221,4,FALSE))</f>
        <v/>
      </c>
      <c r="L2217" s="210" t="str">
        <f>IF(D2217="Room AC (window/wall)",'Emission Factors'!$F$53,IF(D2217="Room AC (PTAC/PTHP)",'Emission Factors'!$F$54,IF(D2217="Residential AC",'Emission Factors'!$F$55,IF(D2217="Residential HP",'Emission Factors'!$F$56,IF(D2217="Commercial AC (&gt;=65k to &lt;135,000k Btu/hr)",'Emission Factors'!$F$57,IF(D2217="Commercial AC (&gt;=135,000k Btu/hr)",'Emission Factors'!$F$58,""))))))</f>
        <v/>
      </c>
      <c r="M2217" s="211" t="str">
        <f>IF(D2217="Room AC (window/wall)",'Emission Factors'!$G$53,IF(D2217="Room AC (PTAC/PTHP)",'Emission Factors'!$G$54,IF(D2217="Residential AC",'Emission Factors'!$G$55,IF(D2217="Residential HP",'Emission Factors'!$G$56,IF(D2217="Commercial AC (&gt;=65k to &lt;135,000k Btu/hr)",'Emission Factors'!$G$57,IF(D2217="Commercial AC (&gt;=135,000k Btu/hr)",'Emission Factors'!$G$58,""))))))</f>
        <v/>
      </c>
      <c r="N2217" s="96"/>
      <c r="O2217" s="209" t="str">
        <f>IF(ISBLANK(D2217),"",(IF(D2217="Room AC (window/wall)",'Emission Factors'!$C$53,IF(D2217="Room AC (PTAC/PTHP)",'Emission Factors'!$C$54,IF(D2217="Residential AC",'Emission Factors'!$C$55,IF(D2217="Residential HP",'Emission Factors'!$C$56,IF(D2217="Commercial AC (&gt;=65k to &lt;135,000k Btu/hr)",'Emission Factors'!$C$57,IF(D2217="Commercial AC (&gt;=135,000k Btu/hr)",'Emission Factors'!$C$58,""))))))))</f>
        <v/>
      </c>
      <c r="P2217" s="209" t="str">
        <f t="shared" si="340"/>
        <v/>
      </c>
      <c r="Q2217" s="95"/>
      <c r="R2217" s="256"/>
      <c r="S2217" s="256"/>
      <c r="T2217" s="96"/>
      <c r="U2217" s="211" t="str">
        <f>IF(Q2217="Room AC (window/wall)",'Emission Factors'!$E$53,IF(AND(Q2217="Room AC (PTAC/PTHP)",ISBLANK(T2217)),"Error",IF(AND(Q2217="Room AC (PTAC/PTHP)",T2217&gt;0),T2217,IF(Q2217="Residential AC",'Emission Factors'!$E$55,IF(AND(Q2217="Residential HP",ISBLANK(T2217)),"Error",IF(AND(Q2217="Residential HP",T2217&gt;0),T2217,IF(Q2217="Commercial AC (&gt;=65k to &lt;135,000k Btu/hr)",'Emission Factors'!$E$57,IF(Q2217="Commercial AC (&gt;=135,000k Btu/hr)",'Emission Factors'!$E$58,""))))))))</f>
        <v/>
      </c>
      <c r="V2217" s="95"/>
      <c r="W2217" s="211" t="str">
        <f>IF(ISBLANK(V2217),"",VLOOKUP(V2217,'Emission Factors'!$C$81:$G$221,4,FALSE))</f>
        <v/>
      </c>
      <c r="X2217" s="210" t="str">
        <f>IF(Q2217="Room AC (window/wall)",'Emission Factors'!$F$53,IF(Q2217="Room AC (PTAC/PTHP)",'Emission Factors'!$F$54,IF(Q2217="Residential AC",'Emission Factors'!$F$55,IF(Q2217="Residential HP",'Emission Factors'!$F$56,IF(Q2217="Commercial AC (&gt;=65k to &lt;135,000k Btu/hr)",'Emission Factors'!$F$57,IF(Q2217="Commercial AC (&gt;=135,000k Btu/hr)",'Emission Factors'!$F$58,""))))))</f>
        <v/>
      </c>
      <c r="Y2217" s="211" t="str">
        <f>IF(Q2217="Room AC (window/wall)",'Emission Factors'!$G$53,IF(Q2217="Room AC (PTAC/PTHP)",'Emission Factors'!$G$54,IF(Q2217="Residential AC",'Emission Factors'!$G$55,IF(Q2217="Residential HP",'Emission Factors'!$G$56,IF(Q2217="Commercial AC (&gt;=65k to &lt;135,000k Btu/hr)",'Emission Factors'!$G$57,IF(Q2217="Commercial AC (&gt;=135,000k Btu/hr)",'Emission Factors'!$G$58,""))))))</f>
        <v/>
      </c>
      <c r="Z2217" s="96"/>
      <c r="AA2217" s="97" t="str">
        <f t="shared" si="341"/>
        <v/>
      </c>
      <c r="AB2217" s="97" t="str">
        <f t="shared" si="342"/>
        <v/>
      </c>
      <c r="AC2217" s="246" t="str">
        <f t="shared" si="343"/>
        <v/>
      </c>
      <c r="AD2217" s="97" t="str">
        <f t="shared" si="344"/>
        <v/>
      </c>
      <c r="AE2217" s="97" t="str">
        <f t="shared" si="345"/>
        <v/>
      </c>
      <c r="AF2217" s="252" t="str">
        <f t="shared" si="346"/>
        <v/>
      </c>
      <c r="AG2217" s="254" t="str">
        <f t="shared" si="347"/>
        <v/>
      </c>
      <c r="AH2217" s="248" t="str">
        <f t="shared" si="348"/>
        <v/>
      </c>
      <c r="AI2217" s="249" t="str">
        <f t="shared" si="349"/>
        <v/>
      </c>
    </row>
    <row r="2218" spans="2:35" x14ac:dyDescent="0.3">
      <c r="B2218" s="94"/>
      <c r="C2218" s="95"/>
      <c r="D2218" s="95"/>
      <c r="E2218" s="95"/>
      <c r="F2218" s="94"/>
      <c r="G2218" s="145"/>
      <c r="H2218" s="245"/>
      <c r="I2218" s="211" t="str">
        <f>IF(D2218="Room AC (window/wall)",'Emission Factors'!$E$53,IF(D2218="Room AC (PTAC/PTHP)",H2218,IF(D2218="Residential AC",'Emission Factors'!$E$55,IF(D2218="Residential HP",H2218,IF(D2218="Commercial AC (&gt;=65k to &lt;135,000k Btu/hr)",'Emission Factors'!$E$57,IF(D2218="Commercial AC (&gt;=135,000k Btu/hr)",'Emission Factors'!$E$58,""))))))</f>
        <v/>
      </c>
      <c r="J2218" s="96"/>
      <c r="K2218" s="211" t="str">
        <f>IF(ISBLANK(J2218),"",VLOOKUP(J2218,'Emission Factors'!$C$81:$G$221,4,FALSE))</f>
        <v/>
      </c>
      <c r="L2218" s="210" t="str">
        <f>IF(D2218="Room AC (window/wall)",'Emission Factors'!$F$53,IF(D2218="Room AC (PTAC/PTHP)",'Emission Factors'!$F$54,IF(D2218="Residential AC",'Emission Factors'!$F$55,IF(D2218="Residential HP",'Emission Factors'!$F$56,IF(D2218="Commercial AC (&gt;=65k to &lt;135,000k Btu/hr)",'Emission Factors'!$F$57,IF(D2218="Commercial AC (&gt;=135,000k Btu/hr)",'Emission Factors'!$F$58,""))))))</f>
        <v/>
      </c>
      <c r="M2218" s="211" t="str">
        <f>IF(D2218="Room AC (window/wall)",'Emission Factors'!$G$53,IF(D2218="Room AC (PTAC/PTHP)",'Emission Factors'!$G$54,IF(D2218="Residential AC",'Emission Factors'!$G$55,IF(D2218="Residential HP",'Emission Factors'!$G$56,IF(D2218="Commercial AC (&gt;=65k to &lt;135,000k Btu/hr)",'Emission Factors'!$G$57,IF(D2218="Commercial AC (&gt;=135,000k Btu/hr)",'Emission Factors'!$G$58,""))))))</f>
        <v/>
      </c>
      <c r="N2218" s="96"/>
      <c r="O2218" s="209" t="str">
        <f>IF(ISBLANK(D2218),"",(IF(D2218="Room AC (window/wall)",'Emission Factors'!$C$53,IF(D2218="Room AC (PTAC/PTHP)",'Emission Factors'!$C$54,IF(D2218="Residential AC",'Emission Factors'!$C$55,IF(D2218="Residential HP",'Emission Factors'!$C$56,IF(D2218="Commercial AC (&gt;=65k to &lt;135,000k Btu/hr)",'Emission Factors'!$C$57,IF(D2218="Commercial AC (&gt;=135,000k Btu/hr)",'Emission Factors'!$C$58,""))))))))</f>
        <v/>
      </c>
      <c r="P2218" s="209" t="str">
        <f t="shared" si="340"/>
        <v/>
      </c>
      <c r="Q2218" s="95"/>
      <c r="R2218" s="256"/>
      <c r="S2218" s="256"/>
      <c r="T2218" s="96"/>
      <c r="U2218" s="211" t="str">
        <f>IF(Q2218="Room AC (window/wall)",'Emission Factors'!$E$53,IF(AND(Q2218="Room AC (PTAC/PTHP)",ISBLANK(T2218)),"Error",IF(AND(Q2218="Room AC (PTAC/PTHP)",T2218&gt;0),T2218,IF(Q2218="Residential AC",'Emission Factors'!$E$55,IF(AND(Q2218="Residential HP",ISBLANK(T2218)),"Error",IF(AND(Q2218="Residential HP",T2218&gt;0),T2218,IF(Q2218="Commercial AC (&gt;=65k to &lt;135,000k Btu/hr)",'Emission Factors'!$E$57,IF(Q2218="Commercial AC (&gt;=135,000k Btu/hr)",'Emission Factors'!$E$58,""))))))))</f>
        <v/>
      </c>
      <c r="V2218" s="95"/>
      <c r="W2218" s="211" t="str">
        <f>IF(ISBLANK(V2218),"",VLOOKUP(V2218,'Emission Factors'!$C$81:$G$221,4,FALSE))</f>
        <v/>
      </c>
      <c r="X2218" s="210" t="str">
        <f>IF(Q2218="Room AC (window/wall)",'Emission Factors'!$F$53,IF(Q2218="Room AC (PTAC/PTHP)",'Emission Factors'!$F$54,IF(Q2218="Residential AC",'Emission Factors'!$F$55,IF(Q2218="Residential HP",'Emission Factors'!$F$56,IF(Q2218="Commercial AC (&gt;=65k to &lt;135,000k Btu/hr)",'Emission Factors'!$F$57,IF(Q2218="Commercial AC (&gt;=135,000k Btu/hr)",'Emission Factors'!$F$58,""))))))</f>
        <v/>
      </c>
      <c r="Y2218" s="211" t="str">
        <f>IF(Q2218="Room AC (window/wall)",'Emission Factors'!$G$53,IF(Q2218="Room AC (PTAC/PTHP)",'Emission Factors'!$G$54,IF(Q2218="Residential AC",'Emission Factors'!$G$55,IF(Q2218="Residential HP",'Emission Factors'!$G$56,IF(Q2218="Commercial AC (&gt;=65k to &lt;135,000k Btu/hr)",'Emission Factors'!$G$57,IF(Q2218="Commercial AC (&gt;=135,000k Btu/hr)",'Emission Factors'!$G$58,""))))))</f>
        <v/>
      </c>
      <c r="Z2218" s="96"/>
      <c r="AA2218" s="97" t="str">
        <f t="shared" si="341"/>
        <v/>
      </c>
      <c r="AB2218" s="97" t="str">
        <f t="shared" si="342"/>
        <v/>
      </c>
      <c r="AC2218" s="246" t="str">
        <f t="shared" si="343"/>
        <v/>
      </c>
      <c r="AD2218" s="97" t="str">
        <f t="shared" si="344"/>
        <v/>
      </c>
      <c r="AE2218" s="97" t="str">
        <f t="shared" si="345"/>
        <v/>
      </c>
      <c r="AF2218" s="252" t="str">
        <f t="shared" si="346"/>
        <v/>
      </c>
      <c r="AG2218" s="254" t="str">
        <f t="shared" si="347"/>
        <v/>
      </c>
      <c r="AH2218" s="248" t="str">
        <f t="shared" si="348"/>
        <v/>
      </c>
      <c r="AI2218" s="249" t="str">
        <f t="shared" si="349"/>
        <v/>
      </c>
    </row>
    <row r="2219" spans="2:35" x14ac:dyDescent="0.3">
      <c r="B2219" s="94"/>
      <c r="C2219" s="95"/>
      <c r="D2219" s="95"/>
      <c r="E2219" s="95"/>
      <c r="F2219" s="94"/>
      <c r="G2219" s="145"/>
      <c r="H2219" s="245"/>
      <c r="I2219" s="211" t="str">
        <f>IF(D2219="Room AC (window/wall)",'Emission Factors'!$E$53,IF(D2219="Room AC (PTAC/PTHP)",H2219,IF(D2219="Residential AC",'Emission Factors'!$E$55,IF(D2219="Residential HP",H2219,IF(D2219="Commercial AC (&gt;=65k to &lt;135,000k Btu/hr)",'Emission Factors'!$E$57,IF(D2219="Commercial AC (&gt;=135,000k Btu/hr)",'Emission Factors'!$E$58,""))))))</f>
        <v/>
      </c>
      <c r="J2219" s="96"/>
      <c r="K2219" s="211" t="str">
        <f>IF(ISBLANK(J2219),"",VLOOKUP(J2219,'Emission Factors'!$C$81:$G$221,4,FALSE))</f>
        <v/>
      </c>
      <c r="L2219" s="210" t="str">
        <f>IF(D2219="Room AC (window/wall)",'Emission Factors'!$F$53,IF(D2219="Room AC (PTAC/PTHP)",'Emission Factors'!$F$54,IF(D2219="Residential AC",'Emission Factors'!$F$55,IF(D2219="Residential HP",'Emission Factors'!$F$56,IF(D2219="Commercial AC (&gt;=65k to &lt;135,000k Btu/hr)",'Emission Factors'!$F$57,IF(D2219="Commercial AC (&gt;=135,000k Btu/hr)",'Emission Factors'!$F$58,""))))))</f>
        <v/>
      </c>
      <c r="M2219" s="211" t="str">
        <f>IF(D2219="Room AC (window/wall)",'Emission Factors'!$G$53,IF(D2219="Room AC (PTAC/PTHP)",'Emission Factors'!$G$54,IF(D2219="Residential AC",'Emission Factors'!$G$55,IF(D2219="Residential HP",'Emission Factors'!$G$56,IF(D2219="Commercial AC (&gt;=65k to &lt;135,000k Btu/hr)",'Emission Factors'!$G$57,IF(D2219="Commercial AC (&gt;=135,000k Btu/hr)",'Emission Factors'!$G$58,""))))))</f>
        <v/>
      </c>
      <c r="N2219" s="96"/>
      <c r="O2219" s="209" t="str">
        <f>IF(ISBLANK(D2219),"",(IF(D2219="Room AC (window/wall)",'Emission Factors'!$C$53,IF(D2219="Room AC (PTAC/PTHP)",'Emission Factors'!$C$54,IF(D2219="Residential AC",'Emission Factors'!$C$55,IF(D2219="Residential HP",'Emission Factors'!$C$56,IF(D2219="Commercial AC (&gt;=65k to &lt;135,000k Btu/hr)",'Emission Factors'!$C$57,IF(D2219="Commercial AC (&gt;=135,000k Btu/hr)",'Emission Factors'!$C$58,""))))))))</f>
        <v/>
      </c>
      <c r="P2219" s="209" t="str">
        <f t="shared" si="340"/>
        <v/>
      </c>
      <c r="Q2219" s="95"/>
      <c r="R2219" s="256"/>
      <c r="S2219" s="256"/>
      <c r="T2219" s="96"/>
      <c r="U2219" s="211" t="str">
        <f>IF(Q2219="Room AC (window/wall)",'Emission Factors'!$E$53,IF(AND(Q2219="Room AC (PTAC/PTHP)",ISBLANK(T2219)),"Error",IF(AND(Q2219="Room AC (PTAC/PTHP)",T2219&gt;0),T2219,IF(Q2219="Residential AC",'Emission Factors'!$E$55,IF(AND(Q2219="Residential HP",ISBLANK(T2219)),"Error",IF(AND(Q2219="Residential HP",T2219&gt;0),T2219,IF(Q2219="Commercial AC (&gt;=65k to &lt;135,000k Btu/hr)",'Emission Factors'!$E$57,IF(Q2219="Commercial AC (&gt;=135,000k Btu/hr)",'Emission Factors'!$E$58,""))))))))</f>
        <v/>
      </c>
      <c r="V2219" s="95"/>
      <c r="W2219" s="211" t="str">
        <f>IF(ISBLANK(V2219),"",VLOOKUP(V2219,'Emission Factors'!$C$81:$G$221,4,FALSE))</f>
        <v/>
      </c>
      <c r="X2219" s="210" t="str">
        <f>IF(Q2219="Room AC (window/wall)",'Emission Factors'!$F$53,IF(Q2219="Room AC (PTAC/PTHP)",'Emission Factors'!$F$54,IF(Q2219="Residential AC",'Emission Factors'!$F$55,IF(Q2219="Residential HP",'Emission Factors'!$F$56,IF(Q2219="Commercial AC (&gt;=65k to &lt;135,000k Btu/hr)",'Emission Factors'!$F$57,IF(Q2219="Commercial AC (&gt;=135,000k Btu/hr)",'Emission Factors'!$F$58,""))))))</f>
        <v/>
      </c>
      <c r="Y2219" s="211" t="str">
        <f>IF(Q2219="Room AC (window/wall)",'Emission Factors'!$G$53,IF(Q2219="Room AC (PTAC/PTHP)",'Emission Factors'!$G$54,IF(Q2219="Residential AC",'Emission Factors'!$G$55,IF(Q2219="Residential HP",'Emission Factors'!$G$56,IF(Q2219="Commercial AC (&gt;=65k to &lt;135,000k Btu/hr)",'Emission Factors'!$G$57,IF(Q2219="Commercial AC (&gt;=135,000k Btu/hr)",'Emission Factors'!$G$58,""))))))</f>
        <v/>
      </c>
      <c r="Z2219" s="96"/>
      <c r="AA2219" s="97" t="str">
        <f t="shared" si="341"/>
        <v/>
      </c>
      <c r="AB2219" s="97" t="str">
        <f t="shared" si="342"/>
        <v/>
      </c>
      <c r="AC2219" s="246" t="str">
        <f t="shared" si="343"/>
        <v/>
      </c>
      <c r="AD2219" s="97" t="str">
        <f t="shared" si="344"/>
        <v/>
      </c>
      <c r="AE2219" s="97" t="str">
        <f t="shared" si="345"/>
        <v/>
      </c>
      <c r="AF2219" s="252" t="str">
        <f t="shared" si="346"/>
        <v/>
      </c>
      <c r="AG2219" s="254" t="str">
        <f t="shared" si="347"/>
        <v/>
      </c>
      <c r="AH2219" s="248" t="str">
        <f t="shared" si="348"/>
        <v/>
      </c>
      <c r="AI2219" s="249" t="str">
        <f t="shared" si="349"/>
        <v/>
      </c>
    </row>
    <row r="2220" spans="2:35" x14ac:dyDescent="0.3">
      <c r="B2220" s="94"/>
      <c r="C2220" s="95"/>
      <c r="D2220" s="95"/>
      <c r="E2220" s="95"/>
      <c r="F2220" s="94"/>
      <c r="G2220" s="145"/>
      <c r="H2220" s="245"/>
      <c r="I2220" s="211" t="str">
        <f>IF(D2220="Room AC (window/wall)",'Emission Factors'!$E$53,IF(D2220="Room AC (PTAC/PTHP)",H2220,IF(D2220="Residential AC",'Emission Factors'!$E$55,IF(D2220="Residential HP",H2220,IF(D2220="Commercial AC (&gt;=65k to &lt;135,000k Btu/hr)",'Emission Factors'!$E$57,IF(D2220="Commercial AC (&gt;=135,000k Btu/hr)",'Emission Factors'!$E$58,""))))))</f>
        <v/>
      </c>
      <c r="J2220" s="96"/>
      <c r="K2220" s="211" t="str">
        <f>IF(ISBLANK(J2220),"",VLOOKUP(J2220,'Emission Factors'!$C$81:$G$221,4,FALSE))</f>
        <v/>
      </c>
      <c r="L2220" s="210" t="str">
        <f>IF(D2220="Room AC (window/wall)",'Emission Factors'!$F$53,IF(D2220="Room AC (PTAC/PTHP)",'Emission Factors'!$F$54,IF(D2220="Residential AC",'Emission Factors'!$F$55,IF(D2220="Residential HP",'Emission Factors'!$F$56,IF(D2220="Commercial AC (&gt;=65k to &lt;135,000k Btu/hr)",'Emission Factors'!$F$57,IF(D2220="Commercial AC (&gt;=135,000k Btu/hr)",'Emission Factors'!$F$58,""))))))</f>
        <v/>
      </c>
      <c r="M2220" s="211" t="str">
        <f>IF(D2220="Room AC (window/wall)",'Emission Factors'!$G$53,IF(D2220="Room AC (PTAC/PTHP)",'Emission Factors'!$G$54,IF(D2220="Residential AC",'Emission Factors'!$G$55,IF(D2220="Residential HP",'Emission Factors'!$G$56,IF(D2220="Commercial AC (&gt;=65k to &lt;135,000k Btu/hr)",'Emission Factors'!$G$57,IF(D2220="Commercial AC (&gt;=135,000k Btu/hr)",'Emission Factors'!$G$58,""))))))</f>
        <v/>
      </c>
      <c r="N2220" s="96"/>
      <c r="O2220" s="209" t="str">
        <f>IF(ISBLANK(D2220),"",(IF(D2220="Room AC (window/wall)",'Emission Factors'!$C$53,IF(D2220="Room AC (PTAC/PTHP)",'Emission Factors'!$C$54,IF(D2220="Residential AC",'Emission Factors'!$C$55,IF(D2220="Residential HP",'Emission Factors'!$C$56,IF(D2220="Commercial AC (&gt;=65k to &lt;135,000k Btu/hr)",'Emission Factors'!$C$57,IF(D2220="Commercial AC (&gt;=135,000k Btu/hr)",'Emission Factors'!$C$58,""))))))))</f>
        <v/>
      </c>
      <c r="P2220" s="209" t="str">
        <f t="shared" si="340"/>
        <v/>
      </c>
      <c r="Q2220" s="95"/>
      <c r="R2220" s="256"/>
      <c r="S2220" s="256"/>
      <c r="T2220" s="96"/>
      <c r="U2220" s="211" t="str">
        <f>IF(Q2220="Room AC (window/wall)",'Emission Factors'!$E$53,IF(AND(Q2220="Room AC (PTAC/PTHP)",ISBLANK(T2220)),"Error",IF(AND(Q2220="Room AC (PTAC/PTHP)",T2220&gt;0),T2220,IF(Q2220="Residential AC",'Emission Factors'!$E$55,IF(AND(Q2220="Residential HP",ISBLANK(T2220)),"Error",IF(AND(Q2220="Residential HP",T2220&gt;0),T2220,IF(Q2220="Commercial AC (&gt;=65k to &lt;135,000k Btu/hr)",'Emission Factors'!$E$57,IF(Q2220="Commercial AC (&gt;=135,000k Btu/hr)",'Emission Factors'!$E$58,""))))))))</f>
        <v/>
      </c>
      <c r="V2220" s="95"/>
      <c r="W2220" s="211" t="str">
        <f>IF(ISBLANK(V2220),"",VLOOKUP(V2220,'Emission Factors'!$C$81:$G$221,4,FALSE))</f>
        <v/>
      </c>
      <c r="X2220" s="210" t="str">
        <f>IF(Q2220="Room AC (window/wall)",'Emission Factors'!$F$53,IF(Q2220="Room AC (PTAC/PTHP)",'Emission Factors'!$F$54,IF(Q2220="Residential AC",'Emission Factors'!$F$55,IF(Q2220="Residential HP",'Emission Factors'!$F$56,IF(Q2220="Commercial AC (&gt;=65k to &lt;135,000k Btu/hr)",'Emission Factors'!$F$57,IF(Q2220="Commercial AC (&gt;=135,000k Btu/hr)",'Emission Factors'!$F$58,""))))))</f>
        <v/>
      </c>
      <c r="Y2220" s="211" t="str">
        <f>IF(Q2220="Room AC (window/wall)",'Emission Factors'!$G$53,IF(Q2220="Room AC (PTAC/PTHP)",'Emission Factors'!$G$54,IF(Q2220="Residential AC",'Emission Factors'!$G$55,IF(Q2220="Residential HP",'Emission Factors'!$G$56,IF(Q2220="Commercial AC (&gt;=65k to &lt;135,000k Btu/hr)",'Emission Factors'!$G$57,IF(Q2220="Commercial AC (&gt;=135,000k Btu/hr)",'Emission Factors'!$G$58,""))))))</f>
        <v/>
      </c>
      <c r="Z2220" s="96"/>
      <c r="AA2220" s="97" t="str">
        <f t="shared" si="341"/>
        <v/>
      </c>
      <c r="AB2220" s="97" t="str">
        <f t="shared" si="342"/>
        <v/>
      </c>
      <c r="AC2220" s="246" t="str">
        <f t="shared" si="343"/>
        <v/>
      </c>
      <c r="AD2220" s="97" t="str">
        <f t="shared" si="344"/>
        <v/>
      </c>
      <c r="AE2220" s="97" t="str">
        <f t="shared" si="345"/>
        <v/>
      </c>
      <c r="AF2220" s="252" t="str">
        <f t="shared" si="346"/>
        <v/>
      </c>
      <c r="AG2220" s="254" t="str">
        <f t="shared" si="347"/>
        <v/>
      </c>
      <c r="AH2220" s="248" t="str">
        <f t="shared" si="348"/>
        <v/>
      </c>
      <c r="AI2220" s="249" t="str">
        <f t="shared" si="349"/>
        <v/>
      </c>
    </row>
    <row r="2221" spans="2:35" x14ac:dyDescent="0.3">
      <c r="B2221" s="94"/>
      <c r="C2221" s="95"/>
      <c r="D2221" s="95"/>
      <c r="E2221" s="95"/>
      <c r="F2221" s="94"/>
      <c r="G2221" s="145"/>
      <c r="H2221" s="245"/>
      <c r="I2221" s="211" t="str">
        <f>IF(D2221="Room AC (window/wall)",'Emission Factors'!$E$53,IF(D2221="Room AC (PTAC/PTHP)",H2221,IF(D2221="Residential AC",'Emission Factors'!$E$55,IF(D2221="Residential HP",H2221,IF(D2221="Commercial AC (&gt;=65k to &lt;135,000k Btu/hr)",'Emission Factors'!$E$57,IF(D2221="Commercial AC (&gt;=135,000k Btu/hr)",'Emission Factors'!$E$58,""))))))</f>
        <v/>
      </c>
      <c r="J2221" s="96"/>
      <c r="K2221" s="211" t="str">
        <f>IF(ISBLANK(J2221),"",VLOOKUP(J2221,'Emission Factors'!$C$81:$G$221,4,FALSE))</f>
        <v/>
      </c>
      <c r="L2221" s="210" t="str">
        <f>IF(D2221="Room AC (window/wall)",'Emission Factors'!$F$53,IF(D2221="Room AC (PTAC/PTHP)",'Emission Factors'!$F$54,IF(D2221="Residential AC",'Emission Factors'!$F$55,IF(D2221="Residential HP",'Emission Factors'!$F$56,IF(D2221="Commercial AC (&gt;=65k to &lt;135,000k Btu/hr)",'Emission Factors'!$F$57,IF(D2221="Commercial AC (&gt;=135,000k Btu/hr)",'Emission Factors'!$F$58,""))))))</f>
        <v/>
      </c>
      <c r="M2221" s="211" t="str">
        <f>IF(D2221="Room AC (window/wall)",'Emission Factors'!$G$53,IF(D2221="Room AC (PTAC/PTHP)",'Emission Factors'!$G$54,IF(D2221="Residential AC",'Emission Factors'!$G$55,IF(D2221="Residential HP",'Emission Factors'!$G$56,IF(D2221="Commercial AC (&gt;=65k to &lt;135,000k Btu/hr)",'Emission Factors'!$G$57,IF(D2221="Commercial AC (&gt;=135,000k Btu/hr)",'Emission Factors'!$G$58,""))))))</f>
        <v/>
      </c>
      <c r="N2221" s="96"/>
      <c r="O2221" s="209" t="str">
        <f>IF(ISBLANK(D2221),"",(IF(D2221="Room AC (window/wall)",'Emission Factors'!$C$53,IF(D2221="Room AC (PTAC/PTHP)",'Emission Factors'!$C$54,IF(D2221="Residential AC",'Emission Factors'!$C$55,IF(D2221="Residential HP",'Emission Factors'!$C$56,IF(D2221="Commercial AC (&gt;=65k to &lt;135,000k Btu/hr)",'Emission Factors'!$C$57,IF(D2221="Commercial AC (&gt;=135,000k Btu/hr)",'Emission Factors'!$C$58,""))))))))</f>
        <v/>
      </c>
      <c r="P2221" s="209" t="str">
        <f t="shared" si="340"/>
        <v/>
      </c>
      <c r="Q2221" s="95"/>
      <c r="R2221" s="256"/>
      <c r="S2221" s="256"/>
      <c r="T2221" s="96"/>
      <c r="U2221" s="211" t="str">
        <f>IF(Q2221="Room AC (window/wall)",'Emission Factors'!$E$53,IF(AND(Q2221="Room AC (PTAC/PTHP)",ISBLANK(T2221)),"Error",IF(AND(Q2221="Room AC (PTAC/PTHP)",T2221&gt;0),T2221,IF(Q2221="Residential AC",'Emission Factors'!$E$55,IF(AND(Q2221="Residential HP",ISBLANK(T2221)),"Error",IF(AND(Q2221="Residential HP",T2221&gt;0),T2221,IF(Q2221="Commercial AC (&gt;=65k to &lt;135,000k Btu/hr)",'Emission Factors'!$E$57,IF(Q2221="Commercial AC (&gt;=135,000k Btu/hr)",'Emission Factors'!$E$58,""))))))))</f>
        <v/>
      </c>
      <c r="V2221" s="95"/>
      <c r="W2221" s="211" t="str">
        <f>IF(ISBLANK(V2221),"",VLOOKUP(V2221,'Emission Factors'!$C$81:$G$221,4,FALSE))</f>
        <v/>
      </c>
      <c r="X2221" s="210" t="str">
        <f>IF(Q2221="Room AC (window/wall)",'Emission Factors'!$F$53,IF(Q2221="Room AC (PTAC/PTHP)",'Emission Factors'!$F$54,IF(Q2221="Residential AC",'Emission Factors'!$F$55,IF(Q2221="Residential HP",'Emission Factors'!$F$56,IF(Q2221="Commercial AC (&gt;=65k to &lt;135,000k Btu/hr)",'Emission Factors'!$F$57,IF(Q2221="Commercial AC (&gt;=135,000k Btu/hr)",'Emission Factors'!$F$58,""))))))</f>
        <v/>
      </c>
      <c r="Y2221" s="211" t="str">
        <f>IF(Q2221="Room AC (window/wall)",'Emission Factors'!$G$53,IF(Q2221="Room AC (PTAC/PTHP)",'Emission Factors'!$G$54,IF(Q2221="Residential AC",'Emission Factors'!$G$55,IF(Q2221="Residential HP",'Emission Factors'!$G$56,IF(Q2221="Commercial AC (&gt;=65k to &lt;135,000k Btu/hr)",'Emission Factors'!$G$57,IF(Q2221="Commercial AC (&gt;=135,000k Btu/hr)",'Emission Factors'!$G$58,""))))))</f>
        <v/>
      </c>
      <c r="Z2221" s="96"/>
      <c r="AA2221" s="97" t="str">
        <f t="shared" si="341"/>
        <v/>
      </c>
      <c r="AB2221" s="97" t="str">
        <f t="shared" si="342"/>
        <v/>
      </c>
      <c r="AC2221" s="246" t="str">
        <f t="shared" si="343"/>
        <v/>
      </c>
      <c r="AD2221" s="97" t="str">
        <f t="shared" si="344"/>
        <v/>
      </c>
      <c r="AE2221" s="97" t="str">
        <f t="shared" si="345"/>
        <v/>
      </c>
      <c r="AF2221" s="252" t="str">
        <f t="shared" si="346"/>
        <v/>
      </c>
      <c r="AG2221" s="254" t="str">
        <f t="shared" si="347"/>
        <v/>
      </c>
      <c r="AH2221" s="248" t="str">
        <f t="shared" si="348"/>
        <v/>
      </c>
      <c r="AI2221" s="249" t="str">
        <f t="shared" si="349"/>
        <v/>
      </c>
    </row>
    <row r="2222" spans="2:35" x14ac:dyDescent="0.3">
      <c r="B2222" s="94"/>
      <c r="C2222" s="95"/>
      <c r="D2222" s="95"/>
      <c r="E2222" s="95"/>
      <c r="F2222" s="94"/>
      <c r="G2222" s="145"/>
      <c r="H2222" s="245"/>
      <c r="I2222" s="211" t="str">
        <f>IF(D2222="Room AC (window/wall)",'Emission Factors'!$E$53,IF(D2222="Room AC (PTAC/PTHP)",H2222,IF(D2222="Residential AC",'Emission Factors'!$E$55,IF(D2222="Residential HP",H2222,IF(D2222="Commercial AC (&gt;=65k to &lt;135,000k Btu/hr)",'Emission Factors'!$E$57,IF(D2222="Commercial AC (&gt;=135,000k Btu/hr)",'Emission Factors'!$E$58,""))))))</f>
        <v/>
      </c>
      <c r="J2222" s="96"/>
      <c r="K2222" s="211" t="str">
        <f>IF(ISBLANK(J2222),"",VLOOKUP(J2222,'Emission Factors'!$C$81:$G$221,4,FALSE))</f>
        <v/>
      </c>
      <c r="L2222" s="210" t="str">
        <f>IF(D2222="Room AC (window/wall)",'Emission Factors'!$F$53,IF(D2222="Room AC (PTAC/PTHP)",'Emission Factors'!$F$54,IF(D2222="Residential AC",'Emission Factors'!$F$55,IF(D2222="Residential HP",'Emission Factors'!$F$56,IF(D2222="Commercial AC (&gt;=65k to &lt;135,000k Btu/hr)",'Emission Factors'!$F$57,IF(D2222="Commercial AC (&gt;=135,000k Btu/hr)",'Emission Factors'!$F$58,""))))))</f>
        <v/>
      </c>
      <c r="M2222" s="211" t="str">
        <f>IF(D2222="Room AC (window/wall)",'Emission Factors'!$G$53,IF(D2222="Room AC (PTAC/PTHP)",'Emission Factors'!$G$54,IF(D2222="Residential AC",'Emission Factors'!$G$55,IF(D2222="Residential HP",'Emission Factors'!$G$56,IF(D2222="Commercial AC (&gt;=65k to &lt;135,000k Btu/hr)",'Emission Factors'!$G$57,IF(D2222="Commercial AC (&gt;=135,000k Btu/hr)",'Emission Factors'!$G$58,""))))))</f>
        <v/>
      </c>
      <c r="N2222" s="96"/>
      <c r="O2222" s="209" t="str">
        <f>IF(ISBLANK(D2222),"",(IF(D2222="Room AC (window/wall)",'Emission Factors'!$C$53,IF(D2222="Room AC (PTAC/PTHP)",'Emission Factors'!$C$54,IF(D2222="Residential AC",'Emission Factors'!$C$55,IF(D2222="Residential HP",'Emission Factors'!$C$56,IF(D2222="Commercial AC (&gt;=65k to &lt;135,000k Btu/hr)",'Emission Factors'!$C$57,IF(D2222="Commercial AC (&gt;=135,000k Btu/hr)",'Emission Factors'!$C$58,""))))))))</f>
        <v/>
      </c>
      <c r="P2222" s="209" t="str">
        <f t="shared" si="340"/>
        <v/>
      </c>
      <c r="Q2222" s="95"/>
      <c r="R2222" s="256"/>
      <c r="S2222" s="256"/>
      <c r="T2222" s="96"/>
      <c r="U2222" s="211" t="str">
        <f>IF(Q2222="Room AC (window/wall)",'Emission Factors'!$E$53,IF(AND(Q2222="Room AC (PTAC/PTHP)",ISBLANK(T2222)),"Error",IF(AND(Q2222="Room AC (PTAC/PTHP)",T2222&gt;0),T2222,IF(Q2222="Residential AC",'Emission Factors'!$E$55,IF(AND(Q2222="Residential HP",ISBLANK(T2222)),"Error",IF(AND(Q2222="Residential HP",T2222&gt;0),T2222,IF(Q2222="Commercial AC (&gt;=65k to &lt;135,000k Btu/hr)",'Emission Factors'!$E$57,IF(Q2222="Commercial AC (&gt;=135,000k Btu/hr)",'Emission Factors'!$E$58,""))))))))</f>
        <v/>
      </c>
      <c r="V2222" s="95"/>
      <c r="W2222" s="211" t="str">
        <f>IF(ISBLANK(V2222),"",VLOOKUP(V2222,'Emission Factors'!$C$81:$G$221,4,FALSE))</f>
        <v/>
      </c>
      <c r="X2222" s="210" t="str">
        <f>IF(Q2222="Room AC (window/wall)",'Emission Factors'!$F$53,IF(Q2222="Room AC (PTAC/PTHP)",'Emission Factors'!$F$54,IF(Q2222="Residential AC",'Emission Factors'!$F$55,IF(Q2222="Residential HP",'Emission Factors'!$F$56,IF(Q2222="Commercial AC (&gt;=65k to &lt;135,000k Btu/hr)",'Emission Factors'!$F$57,IF(Q2222="Commercial AC (&gt;=135,000k Btu/hr)",'Emission Factors'!$F$58,""))))))</f>
        <v/>
      </c>
      <c r="Y2222" s="211" t="str">
        <f>IF(Q2222="Room AC (window/wall)",'Emission Factors'!$G$53,IF(Q2222="Room AC (PTAC/PTHP)",'Emission Factors'!$G$54,IF(Q2222="Residential AC",'Emission Factors'!$G$55,IF(Q2222="Residential HP",'Emission Factors'!$G$56,IF(Q2222="Commercial AC (&gt;=65k to &lt;135,000k Btu/hr)",'Emission Factors'!$G$57,IF(Q2222="Commercial AC (&gt;=135,000k Btu/hr)",'Emission Factors'!$G$58,""))))))</f>
        <v/>
      </c>
      <c r="Z2222" s="96"/>
      <c r="AA2222" s="97" t="str">
        <f t="shared" si="341"/>
        <v/>
      </c>
      <c r="AB2222" s="97" t="str">
        <f t="shared" si="342"/>
        <v/>
      </c>
      <c r="AC2222" s="246" t="str">
        <f t="shared" si="343"/>
        <v/>
      </c>
      <c r="AD2222" s="97" t="str">
        <f t="shared" si="344"/>
        <v/>
      </c>
      <c r="AE2222" s="97" t="str">
        <f t="shared" si="345"/>
        <v/>
      </c>
      <c r="AF2222" s="252" t="str">
        <f t="shared" si="346"/>
        <v/>
      </c>
      <c r="AG2222" s="254" t="str">
        <f t="shared" si="347"/>
        <v/>
      </c>
      <c r="AH2222" s="248" t="str">
        <f t="shared" si="348"/>
        <v/>
      </c>
      <c r="AI2222" s="249" t="str">
        <f t="shared" si="349"/>
        <v/>
      </c>
    </row>
    <row r="2223" spans="2:35" x14ac:dyDescent="0.3">
      <c r="B2223" s="94"/>
      <c r="C2223" s="95"/>
      <c r="D2223" s="95"/>
      <c r="E2223" s="95"/>
      <c r="F2223" s="94"/>
      <c r="G2223" s="145"/>
      <c r="H2223" s="245"/>
      <c r="I2223" s="211" t="str">
        <f>IF(D2223="Room AC (window/wall)",'Emission Factors'!$E$53,IF(D2223="Room AC (PTAC/PTHP)",H2223,IF(D2223="Residential AC",'Emission Factors'!$E$55,IF(D2223="Residential HP",H2223,IF(D2223="Commercial AC (&gt;=65k to &lt;135,000k Btu/hr)",'Emission Factors'!$E$57,IF(D2223="Commercial AC (&gt;=135,000k Btu/hr)",'Emission Factors'!$E$58,""))))))</f>
        <v/>
      </c>
      <c r="J2223" s="96"/>
      <c r="K2223" s="211" t="str">
        <f>IF(ISBLANK(J2223),"",VLOOKUP(J2223,'Emission Factors'!$C$81:$G$221,4,FALSE))</f>
        <v/>
      </c>
      <c r="L2223" s="210" t="str">
        <f>IF(D2223="Room AC (window/wall)",'Emission Factors'!$F$53,IF(D2223="Room AC (PTAC/PTHP)",'Emission Factors'!$F$54,IF(D2223="Residential AC",'Emission Factors'!$F$55,IF(D2223="Residential HP",'Emission Factors'!$F$56,IF(D2223="Commercial AC (&gt;=65k to &lt;135,000k Btu/hr)",'Emission Factors'!$F$57,IF(D2223="Commercial AC (&gt;=135,000k Btu/hr)",'Emission Factors'!$F$58,""))))))</f>
        <v/>
      </c>
      <c r="M2223" s="211" t="str">
        <f>IF(D2223="Room AC (window/wall)",'Emission Factors'!$G$53,IF(D2223="Room AC (PTAC/PTHP)",'Emission Factors'!$G$54,IF(D2223="Residential AC",'Emission Factors'!$G$55,IF(D2223="Residential HP",'Emission Factors'!$G$56,IF(D2223="Commercial AC (&gt;=65k to &lt;135,000k Btu/hr)",'Emission Factors'!$G$57,IF(D2223="Commercial AC (&gt;=135,000k Btu/hr)",'Emission Factors'!$G$58,""))))))</f>
        <v/>
      </c>
      <c r="N2223" s="96"/>
      <c r="O2223" s="209" t="str">
        <f>IF(ISBLANK(D2223),"",(IF(D2223="Room AC (window/wall)",'Emission Factors'!$C$53,IF(D2223="Room AC (PTAC/PTHP)",'Emission Factors'!$C$54,IF(D2223="Residential AC",'Emission Factors'!$C$55,IF(D2223="Residential HP",'Emission Factors'!$C$56,IF(D2223="Commercial AC (&gt;=65k to &lt;135,000k Btu/hr)",'Emission Factors'!$C$57,IF(D2223="Commercial AC (&gt;=135,000k Btu/hr)",'Emission Factors'!$C$58,""))))))))</f>
        <v/>
      </c>
      <c r="P2223" s="209" t="str">
        <f t="shared" si="340"/>
        <v/>
      </c>
      <c r="Q2223" s="95"/>
      <c r="R2223" s="256"/>
      <c r="S2223" s="256"/>
      <c r="T2223" s="96"/>
      <c r="U2223" s="211" t="str">
        <f>IF(Q2223="Room AC (window/wall)",'Emission Factors'!$E$53,IF(AND(Q2223="Room AC (PTAC/PTHP)",ISBLANK(T2223)),"Error",IF(AND(Q2223="Room AC (PTAC/PTHP)",T2223&gt;0),T2223,IF(Q2223="Residential AC",'Emission Factors'!$E$55,IF(AND(Q2223="Residential HP",ISBLANK(T2223)),"Error",IF(AND(Q2223="Residential HP",T2223&gt;0),T2223,IF(Q2223="Commercial AC (&gt;=65k to &lt;135,000k Btu/hr)",'Emission Factors'!$E$57,IF(Q2223="Commercial AC (&gt;=135,000k Btu/hr)",'Emission Factors'!$E$58,""))))))))</f>
        <v/>
      </c>
      <c r="V2223" s="95"/>
      <c r="W2223" s="211" t="str">
        <f>IF(ISBLANK(V2223),"",VLOOKUP(V2223,'Emission Factors'!$C$81:$G$221,4,FALSE))</f>
        <v/>
      </c>
      <c r="X2223" s="210" t="str">
        <f>IF(Q2223="Room AC (window/wall)",'Emission Factors'!$F$53,IF(Q2223="Room AC (PTAC/PTHP)",'Emission Factors'!$F$54,IF(Q2223="Residential AC",'Emission Factors'!$F$55,IF(Q2223="Residential HP",'Emission Factors'!$F$56,IF(Q2223="Commercial AC (&gt;=65k to &lt;135,000k Btu/hr)",'Emission Factors'!$F$57,IF(Q2223="Commercial AC (&gt;=135,000k Btu/hr)",'Emission Factors'!$F$58,""))))))</f>
        <v/>
      </c>
      <c r="Y2223" s="211" t="str">
        <f>IF(Q2223="Room AC (window/wall)",'Emission Factors'!$G$53,IF(Q2223="Room AC (PTAC/PTHP)",'Emission Factors'!$G$54,IF(Q2223="Residential AC",'Emission Factors'!$G$55,IF(Q2223="Residential HP",'Emission Factors'!$G$56,IF(Q2223="Commercial AC (&gt;=65k to &lt;135,000k Btu/hr)",'Emission Factors'!$G$57,IF(Q2223="Commercial AC (&gt;=135,000k Btu/hr)",'Emission Factors'!$G$58,""))))))</f>
        <v/>
      </c>
      <c r="Z2223" s="96"/>
      <c r="AA2223" s="97" t="str">
        <f t="shared" si="341"/>
        <v/>
      </c>
      <c r="AB2223" s="97" t="str">
        <f t="shared" si="342"/>
        <v/>
      </c>
      <c r="AC2223" s="246" t="str">
        <f t="shared" si="343"/>
        <v/>
      </c>
      <c r="AD2223" s="97" t="str">
        <f t="shared" si="344"/>
        <v/>
      </c>
      <c r="AE2223" s="97" t="str">
        <f t="shared" si="345"/>
        <v/>
      </c>
      <c r="AF2223" s="252" t="str">
        <f t="shared" si="346"/>
        <v/>
      </c>
      <c r="AG2223" s="254" t="str">
        <f t="shared" si="347"/>
        <v/>
      </c>
      <c r="AH2223" s="248" t="str">
        <f t="shared" si="348"/>
        <v/>
      </c>
      <c r="AI2223" s="249" t="str">
        <f t="shared" si="349"/>
        <v/>
      </c>
    </row>
    <row r="2224" spans="2:35" x14ac:dyDescent="0.3">
      <c r="B2224" s="94"/>
      <c r="C2224" s="95"/>
      <c r="D2224" s="95"/>
      <c r="E2224" s="95"/>
      <c r="F2224" s="94"/>
      <c r="G2224" s="145"/>
      <c r="H2224" s="245"/>
      <c r="I2224" s="211" t="str">
        <f>IF(D2224="Room AC (window/wall)",'Emission Factors'!$E$53,IF(D2224="Room AC (PTAC/PTHP)",H2224,IF(D2224="Residential AC",'Emission Factors'!$E$55,IF(D2224="Residential HP",H2224,IF(D2224="Commercial AC (&gt;=65k to &lt;135,000k Btu/hr)",'Emission Factors'!$E$57,IF(D2224="Commercial AC (&gt;=135,000k Btu/hr)",'Emission Factors'!$E$58,""))))))</f>
        <v/>
      </c>
      <c r="J2224" s="96"/>
      <c r="K2224" s="211" t="str">
        <f>IF(ISBLANK(J2224),"",VLOOKUP(J2224,'Emission Factors'!$C$81:$G$221,4,FALSE))</f>
        <v/>
      </c>
      <c r="L2224" s="210" t="str">
        <f>IF(D2224="Room AC (window/wall)",'Emission Factors'!$F$53,IF(D2224="Room AC (PTAC/PTHP)",'Emission Factors'!$F$54,IF(D2224="Residential AC",'Emission Factors'!$F$55,IF(D2224="Residential HP",'Emission Factors'!$F$56,IF(D2224="Commercial AC (&gt;=65k to &lt;135,000k Btu/hr)",'Emission Factors'!$F$57,IF(D2224="Commercial AC (&gt;=135,000k Btu/hr)",'Emission Factors'!$F$58,""))))))</f>
        <v/>
      </c>
      <c r="M2224" s="211" t="str">
        <f>IF(D2224="Room AC (window/wall)",'Emission Factors'!$G$53,IF(D2224="Room AC (PTAC/PTHP)",'Emission Factors'!$G$54,IF(D2224="Residential AC",'Emission Factors'!$G$55,IF(D2224="Residential HP",'Emission Factors'!$G$56,IF(D2224="Commercial AC (&gt;=65k to &lt;135,000k Btu/hr)",'Emission Factors'!$G$57,IF(D2224="Commercial AC (&gt;=135,000k Btu/hr)",'Emission Factors'!$G$58,""))))))</f>
        <v/>
      </c>
      <c r="N2224" s="96"/>
      <c r="O2224" s="209" t="str">
        <f>IF(ISBLANK(D2224),"",(IF(D2224="Room AC (window/wall)",'Emission Factors'!$C$53,IF(D2224="Room AC (PTAC/PTHP)",'Emission Factors'!$C$54,IF(D2224="Residential AC",'Emission Factors'!$C$55,IF(D2224="Residential HP",'Emission Factors'!$C$56,IF(D2224="Commercial AC (&gt;=65k to &lt;135,000k Btu/hr)",'Emission Factors'!$C$57,IF(D2224="Commercial AC (&gt;=135,000k Btu/hr)",'Emission Factors'!$C$58,""))))))))</f>
        <v/>
      </c>
      <c r="P2224" s="209" t="str">
        <f t="shared" si="340"/>
        <v/>
      </c>
      <c r="Q2224" s="95"/>
      <c r="R2224" s="256"/>
      <c r="S2224" s="256"/>
      <c r="T2224" s="96"/>
      <c r="U2224" s="211" t="str">
        <f>IF(Q2224="Room AC (window/wall)",'Emission Factors'!$E$53,IF(AND(Q2224="Room AC (PTAC/PTHP)",ISBLANK(T2224)),"Error",IF(AND(Q2224="Room AC (PTAC/PTHP)",T2224&gt;0),T2224,IF(Q2224="Residential AC",'Emission Factors'!$E$55,IF(AND(Q2224="Residential HP",ISBLANK(T2224)),"Error",IF(AND(Q2224="Residential HP",T2224&gt;0),T2224,IF(Q2224="Commercial AC (&gt;=65k to &lt;135,000k Btu/hr)",'Emission Factors'!$E$57,IF(Q2224="Commercial AC (&gt;=135,000k Btu/hr)",'Emission Factors'!$E$58,""))))))))</f>
        <v/>
      </c>
      <c r="V2224" s="95"/>
      <c r="W2224" s="211" t="str">
        <f>IF(ISBLANK(V2224),"",VLOOKUP(V2224,'Emission Factors'!$C$81:$G$221,4,FALSE))</f>
        <v/>
      </c>
      <c r="X2224" s="210" t="str">
        <f>IF(Q2224="Room AC (window/wall)",'Emission Factors'!$F$53,IF(Q2224="Room AC (PTAC/PTHP)",'Emission Factors'!$F$54,IF(Q2224="Residential AC",'Emission Factors'!$F$55,IF(Q2224="Residential HP",'Emission Factors'!$F$56,IF(Q2224="Commercial AC (&gt;=65k to &lt;135,000k Btu/hr)",'Emission Factors'!$F$57,IF(Q2224="Commercial AC (&gt;=135,000k Btu/hr)",'Emission Factors'!$F$58,""))))))</f>
        <v/>
      </c>
      <c r="Y2224" s="211" t="str">
        <f>IF(Q2224="Room AC (window/wall)",'Emission Factors'!$G$53,IF(Q2224="Room AC (PTAC/PTHP)",'Emission Factors'!$G$54,IF(Q2224="Residential AC",'Emission Factors'!$G$55,IF(Q2224="Residential HP",'Emission Factors'!$G$56,IF(Q2224="Commercial AC (&gt;=65k to &lt;135,000k Btu/hr)",'Emission Factors'!$G$57,IF(Q2224="Commercial AC (&gt;=135,000k Btu/hr)",'Emission Factors'!$G$58,""))))))</f>
        <v/>
      </c>
      <c r="Z2224" s="96"/>
      <c r="AA2224" s="97" t="str">
        <f t="shared" si="341"/>
        <v/>
      </c>
      <c r="AB2224" s="97" t="str">
        <f t="shared" si="342"/>
        <v/>
      </c>
      <c r="AC2224" s="246" t="str">
        <f t="shared" si="343"/>
        <v/>
      </c>
      <c r="AD2224" s="97" t="str">
        <f t="shared" si="344"/>
        <v/>
      </c>
      <c r="AE2224" s="97" t="str">
        <f t="shared" si="345"/>
        <v/>
      </c>
      <c r="AF2224" s="252" t="str">
        <f t="shared" si="346"/>
        <v/>
      </c>
      <c r="AG2224" s="254" t="str">
        <f t="shared" si="347"/>
        <v/>
      </c>
      <c r="AH2224" s="248" t="str">
        <f t="shared" si="348"/>
        <v/>
      </c>
      <c r="AI2224" s="249" t="str">
        <f t="shared" si="349"/>
        <v/>
      </c>
    </row>
    <row r="2225" spans="2:35" x14ac:dyDescent="0.3">
      <c r="B2225" s="94"/>
      <c r="C2225" s="95"/>
      <c r="D2225" s="95"/>
      <c r="E2225" s="95"/>
      <c r="F2225" s="94"/>
      <c r="G2225" s="145"/>
      <c r="H2225" s="245"/>
      <c r="I2225" s="211" t="str">
        <f>IF(D2225="Room AC (window/wall)",'Emission Factors'!$E$53,IF(D2225="Room AC (PTAC/PTHP)",H2225,IF(D2225="Residential AC",'Emission Factors'!$E$55,IF(D2225="Residential HP",H2225,IF(D2225="Commercial AC (&gt;=65k to &lt;135,000k Btu/hr)",'Emission Factors'!$E$57,IF(D2225="Commercial AC (&gt;=135,000k Btu/hr)",'Emission Factors'!$E$58,""))))))</f>
        <v/>
      </c>
      <c r="J2225" s="96"/>
      <c r="K2225" s="211" t="str">
        <f>IF(ISBLANK(J2225),"",VLOOKUP(J2225,'Emission Factors'!$C$81:$G$221,4,FALSE))</f>
        <v/>
      </c>
      <c r="L2225" s="210" t="str">
        <f>IF(D2225="Room AC (window/wall)",'Emission Factors'!$F$53,IF(D2225="Room AC (PTAC/PTHP)",'Emission Factors'!$F$54,IF(D2225="Residential AC",'Emission Factors'!$F$55,IF(D2225="Residential HP",'Emission Factors'!$F$56,IF(D2225="Commercial AC (&gt;=65k to &lt;135,000k Btu/hr)",'Emission Factors'!$F$57,IF(D2225="Commercial AC (&gt;=135,000k Btu/hr)",'Emission Factors'!$F$58,""))))))</f>
        <v/>
      </c>
      <c r="M2225" s="211" t="str">
        <f>IF(D2225="Room AC (window/wall)",'Emission Factors'!$G$53,IF(D2225="Room AC (PTAC/PTHP)",'Emission Factors'!$G$54,IF(D2225="Residential AC",'Emission Factors'!$G$55,IF(D2225="Residential HP",'Emission Factors'!$G$56,IF(D2225="Commercial AC (&gt;=65k to &lt;135,000k Btu/hr)",'Emission Factors'!$G$57,IF(D2225="Commercial AC (&gt;=135,000k Btu/hr)",'Emission Factors'!$G$58,""))))))</f>
        <v/>
      </c>
      <c r="N2225" s="96"/>
      <c r="O2225" s="209" t="str">
        <f>IF(ISBLANK(D2225),"",(IF(D2225="Room AC (window/wall)",'Emission Factors'!$C$53,IF(D2225="Room AC (PTAC/PTHP)",'Emission Factors'!$C$54,IF(D2225="Residential AC",'Emission Factors'!$C$55,IF(D2225="Residential HP",'Emission Factors'!$C$56,IF(D2225="Commercial AC (&gt;=65k to &lt;135,000k Btu/hr)",'Emission Factors'!$C$57,IF(D2225="Commercial AC (&gt;=135,000k Btu/hr)",'Emission Factors'!$C$58,""))))))))</f>
        <v/>
      </c>
      <c r="P2225" s="209" t="str">
        <f t="shared" si="340"/>
        <v/>
      </c>
      <c r="Q2225" s="95"/>
      <c r="R2225" s="256"/>
      <c r="S2225" s="256"/>
      <c r="T2225" s="96"/>
      <c r="U2225" s="211" t="str">
        <f>IF(Q2225="Room AC (window/wall)",'Emission Factors'!$E$53,IF(AND(Q2225="Room AC (PTAC/PTHP)",ISBLANK(T2225)),"Error",IF(AND(Q2225="Room AC (PTAC/PTHP)",T2225&gt;0),T2225,IF(Q2225="Residential AC",'Emission Factors'!$E$55,IF(AND(Q2225="Residential HP",ISBLANK(T2225)),"Error",IF(AND(Q2225="Residential HP",T2225&gt;0),T2225,IF(Q2225="Commercial AC (&gt;=65k to &lt;135,000k Btu/hr)",'Emission Factors'!$E$57,IF(Q2225="Commercial AC (&gt;=135,000k Btu/hr)",'Emission Factors'!$E$58,""))))))))</f>
        <v/>
      </c>
      <c r="V2225" s="95"/>
      <c r="W2225" s="211" t="str">
        <f>IF(ISBLANK(V2225),"",VLOOKUP(V2225,'Emission Factors'!$C$81:$G$221,4,FALSE))</f>
        <v/>
      </c>
      <c r="X2225" s="210" t="str">
        <f>IF(Q2225="Room AC (window/wall)",'Emission Factors'!$F$53,IF(Q2225="Room AC (PTAC/PTHP)",'Emission Factors'!$F$54,IF(Q2225="Residential AC",'Emission Factors'!$F$55,IF(Q2225="Residential HP",'Emission Factors'!$F$56,IF(Q2225="Commercial AC (&gt;=65k to &lt;135,000k Btu/hr)",'Emission Factors'!$F$57,IF(Q2225="Commercial AC (&gt;=135,000k Btu/hr)",'Emission Factors'!$F$58,""))))))</f>
        <v/>
      </c>
      <c r="Y2225" s="211" t="str">
        <f>IF(Q2225="Room AC (window/wall)",'Emission Factors'!$G$53,IF(Q2225="Room AC (PTAC/PTHP)",'Emission Factors'!$G$54,IF(Q2225="Residential AC",'Emission Factors'!$G$55,IF(Q2225="Residential HP",'Emission Factors'!$G$56,IF(Q2225="Commercial AC (&gt;=65k to &lt;135,000k Btu/hr)",'Emission Factors'!$G$57,IF(Q2225="Commercial AC (&gt;=135,000k Btu/hr)",'Emission Factors'!$G$58,""))))))</f>
        <v/>
      </c>
      <c r="Z2225" s="96"/>
      <c r="AA2225" s="97" t="str">
        <f t="shared" si="341"/>
        <v/>
      </c>
      <c r="AB2225" s="97" t="str">
        <f t="shared" si="342"/>
        <v/>
      </c>
      <c r="AC2225" s="246" t="str">
        <f t="shared" si="343"/>
        <v/>
      </c>
      <c r="AD2225" s="97" t="str">
        <f t="shared" si="344"/>
        <v/>
      </c>
      <c r="AE2225" s="97" t="str">
        <f t="shared" si="345"/>
        <v/>
      </c>
      <c r="AF2225" s="252" t="str">
        <f t="shared" si="346"/>
        <v/>
      </c>
      <c r="AG2225" s="254" t="str">
        <f t="shared" si="347"/>
        <v/>
      </c>
      <c r="AH2225" s="248" t="str">
        <f t="shared" si="348"/>
        <v/>
      </c>
      <c r="AI2225" s="249" t="str">
        <f t="shared" si="349"/>
        <v/>
      </c>
    </row>
    <row r="2226" spans="2:35" x14ac:dyDescent="0.3">
      <c r="B2226" s="94"/>
      <c r="C2226" s="95"/>
      <c r="D2226" s="95"/>
      <c r="E2226" s="95"/>
      <c r="F2226" s="94"/>
      <c r="G2226" s="145"/>
      <c r="H2226" s="245"/>
      <c r="I2226" s="211" t="str">
        <f>IF(D2226="Room AC (window/wall)",'Emission Factors'!$E$53,IF(D2226="Room AC (PTAC/PTHP)",H2226,IF(D2226="Residential AC",'Emission Factors'!$E$55,IF(D2226="Residential HP",H2226,IF(D2226="Commercial AC (&gt;=65k to &lt;135,000k Btu/hr)",'Emission Factors'!$E$57,IF(D2226="Commercial AC (&gt;=135,000k Btu/hr)",'Emission Factors'!$E$58,""))))))</f>
        <v/>
      </c>
      <c r="J2226" s="96"/>
      <c r="K2226" s="211" t="str">
        <f>IF(ISBLANK(J2226),"",VLOOKUP(J2226,'Emission Factors'!$C$81:$G$221,4,FALSE))</f>
        <v/>
      </c>
      <c r="L2226" s="210" t="str">
        <f>IF(D2226="Room AC (window/wall)",'Emission Factors'!$F$53,IF(D2226="Room AC (PTAC/PTHP)",'Emission Factors'!$F$54,IF(D2226="Residential AC",'Emission Factors'!$F$55,IF(D2226="Residential HP",'Emission Factors'!$F$56,IF(D2226="Commercial AC (&gt;=65k to &lt;135,000k Btu/hr)",'Emission Factors'!$F$57,IF(D2226="Commercial AC (&gt;=135,000k Btu/hr)",'Emission Factors'!$F$58,""))))))</f>
        <v/>
      </c>
      <c r="M2226" s="211" t="str">
        <f>IF(D2226="Room AC (window/wall)",'Emission Factors'!$G$53,IF(D2226="Room AC (PTAC/PTHP)",'Emission Factors'!$G$54,IF(D2226="Residential AC",'Emission Factors'!$G$55,IF(D2226="Residential HP",'Emission Factors'!$G$56,IF(D2226="Commercial AC (&gt;=65k to &lt;135,000k Btu/hr)",'Emission Factors'!$G$57,IF(D2226="Commercial AC (&gt;=135,000k Btu/hr)",'Emission Factors'!$G$58,""))))))</f>
        <v/>
      </c>
      <c r="N2226" s="96"/>
      <c r="O2226" s="209" t="str">
        <f>IF(ISBLANK(D2226),"",(IF(D2226="Room AC (window/wall)",'Emission Factors'!$C$53,IF(D2226="Room AC (PTAC/PTHP)",'Emission Factors'!$C$54,IF(D2226="Residential AC",'Emission Factors'!$C$55,IF(D2226="Residential HP",'Emission Factors'!$C$56,IF(D2226="Commercial AC (&gt;=65k to &lt;135,000k Btu/hr)",'Emission Factors'!$C$57,IF(D2226="Commercial AC (&gt;=135,000k Btu/hr)",'Emission Factors'!$C$58,""))))))))</f>
        <v/>
      </c>
      <c r="P2226" s="209" t="str">
        <f t="shared" si="340"/>
        <v/>
      </c>
      <c r="Q2226" s="95"/>
      <c r="R2226" s="256"/>
      <c r="S2226" s="256"/>
      <c r="T2226" s="96"/>
      <c r="U2226" s="211" t="str">
        <f>IF(Q2226="Room AC (window/wall)",'Emission Factors'!$E$53,IF(AND(Q2226="Room AC (PTAC/PTHP)",ISBLANK(T2226)),"Error",IF(AND(Q2226="Room AC (PTAC/PTHP)",T2226&gt;0),T2226,IF(Q2226="Residential AC",'Emission Factors'!$E$55,IF(AND(Q2226="Residential HP",ISBLANK(T2226)),"Error",IF(AND(Q2226="Residential HP",T2226&gt;0),T2226,IF(Q2226="Commercial AC (&gt;=65k to &lt;135,000k Btu/hr)",'Emission Factors'!$E$57,IF(Q2226="Commercial AC (&gt;=135,000k Btu/hr)",'Emission Factors'!$E$58,""))))))))</f>
        <v/>
      </c>
      <c r="V2226" s="95"/>
      <c r="W2226" s="211" t="str">
        <f>IF(ISBLANK(V2226),"",VLOOKUP(V2226,'Emission Factors'!$C$81:$G$221,4,FALSE))</f>
        <v/>
      </c>
      <c r="X2226" s="210" t="str">
        <f>IF(Q2226="Room AC (window/wall)",'Emission Factors'!$F$53,IF(Q2226="Room AC (PTAC/PTHP)",'Emission Factors'!$F$54,IF(Q2226="Residential AC",'Emission Factors'!$F$55,IF(Q2226="Residential HP",'Emission Factors'!$F$56,IF(Q2226="Commercial AC (&gt;=65k to &lt;135,000k Btu/hr)",'Emission Factors'!$F$57,IF(Q2226="Commercial AC (&gt;=135,000k Btu/hr)",'Emission Factors'!$F$58,""))))))</f>
        <v/>
      </c>
      <c r="Y2226" s="211" t="str">
        <f>IF(Q2226="Room AC (window/wall)",'Emission Factors'!$G$53,IF(Q2226="Room AC (PTAC/PTHP)",'Emission Factors'!$G$54,IF(Q2226="Residential AC",'Emission Factors'!$G$55,IF(Q2226="Residential HP",'Emission Factors'!$G$56,IF(Q2226="Commercial AC (&gt;=65k to &lt;135,000k Btu/hr)",'Emission Factors'!$G$57,IF(Q2226="Commercial AC (&gt;=135,000k Btu/hr)",'Emission Factors'!$G$58,""))))))</f>
        <v/>
      </c>
      <c r="Z2226" s="96"/>
      <c r="AA2226" s="97" t="str">
        <f t="shared" si="341"/>
        <v/>
      </c>
      <c r="AB2226" s="97" t="str">
        <f t="shared" si="342"/>
        <v/>
      </c>
      <c r="AC2226" s="246" t="str">
        <f t="shared" si="343"/>
        <v/>
      </c>
      <c r="AD2226" s="97" t="str">
        <f t="shared" si="344"/>
        <v/>
      </c>
      <c r="AE2226" s="97" t="str">
        <f t="shared" si="345"/>
        <v/>
      </c>
      <c r="AF2226" s="252" t="str">
        <f t="shared" si="346"/>
        <v/>
      </c>
      <c r="AG2226" s="254" t="str">
        <f t="shared" si="347"/>
        <v/>
      </c>
      <c r="AH2226" s="248" t="str">
        <f t="shared" si="348"/>
        <v/>
      </c>
      <c r="AI2226" s="249" t="str">
        <f t="shared" si="349"/>
        <v/>
      </c>
    </row>
    <row r="2227" spans="2:35" x14ac:dyDescent="0.3">
      <c r="B2227" s="94"/>
      <c r="C2227" s="95"/>
      <c r="D2227" s="95"/>
      <c r="E2227" s="95"/>
      <c r="F2227" s="94"/>
      <c r="G2227" s="145"/>
      <c r="H2227" s="245"/>
      <c r="I2227" s="211" t="str">
        <f>IF(D2227="Room AC (window/wall)",'Emission Factors'!$E$53,IF(D2227="Room AC (PTAC/PTHP)",H2227,IF(D2227="Residential AC",'Emission Factors'!$E$55,IF(D2227="Residential HP",H2227,IF(D2227="Commercial AC (&gt;=65k to &lt;135,000k Btu/hr)",'Emission Factors'!$E$57,IF(D2227="Commercial AC (&gt;=135,000k Btu/hr)",'Emission Factors'!$E$58,""))))))</f>
        <v/>
      </c>
      <c r="J2227" s="96"/>
      <c r="K2227" s="211" t="str">
        <f>IF(ISBLANK(J2227),"",VLOOKUP(J2227,'Emission Factors'!$C$81:$G$221,4,FALSE))</f>
        <v/>
      </c>
      <c r="L2227" s="210" t="str">
        <f>IF(D2227="Room AC (window/wall)",'Emission Factors'!$F$53,IF(D2227="Room AC (PTAC/PTHP)",'Emission Factors'!$F$54,IF(D2227="Residential AC",'Emission Factors'!$F$55,IF(D2227="Residential HP",'Emission Factors'!$F$56,IF(D2227="Commercial AC (&gt;=65k to &lt;135,000k Btu/hr)",'Emission Factors'!$F$57,IF(D2227="Commercial AC (&gt;=135,000k Btu/hr)",'Emission Factors'!$F$58,""))))))</f>
        <v/>
      </c>
      <c r="M2227" s="211" t="str">
        <f>IF(D2227="Room AC (window/wall)",'Emission Factors'!$G$53,IF(D2227="Room AC (PTAC/PTHP)",'Emission Factors'!$G$54,IF(D2227="Residential AC",'Emission Factors'!$G$55,IF(D2227="Residential HP",'Emission Factors'!$G$56,IF(D2227="Commercial AC (&gt;=65k to &lt;135,000k Btu/hr)",'Emission Factors'!$G$57,IF(D2227="Commercial AC (&gt;=135,000k Btu/hr)",'Emission Factors'!$G$58,""))))))</f>
        <v/>
      </c>
      <c r="N2227" s="96"/>
      <c r="O2227" s="209" t="str">
        <f>IF(ISBLANK(D2227),"",(IF(D2227="Room AC (window/wall)",'Emission Factors'!$C$53,IF(D2227="Room AC (PTAC/PTHP)",'Emission Factors'!$C$54,IF(D2227="Residential AC",'Emission Factors'!$C$55,IF(D2227="Residential HP",'Emission Factors'!$C$56,IF(D2227="Commercial AC (&gt;=65k to &lt;135,000k Btu/hr)",'Emission Factors'!$C$57,IF(D2227="Commercial AC (&gt;=135,000k Btu/hr)",'Emission Factors'!$C$58,""))))))))</f>
        <v/>
      </c>
      <c r="P2227" s="209" t="str">
        <f t="shared" si="340"/>
        <v/>
      </c>
      <c r="Q2227" s="95"/>
      <c r="R2227" s="256"/>
      <c r="S2227" s="256"/>
      <c r="T2227" s="96"/>
      <c r="U2227" s="211" t="str">
        <f>IF(Q2227="Room AC (window/wall)",'Emission Factors'!$E$53,IF(AND(Q2227="Room AC (PTAC/PTHP)",ISBLANK(T2227)),"Error",IF(AND(Q2227="Room AC (PTAC/PTHP)",T2227&gt;0),T2227,IF(Q2227="Residential AC",'Emission Factors'!$E$55,IF(AND(Q2227="Residential HP",ISBLANK(T2227)),"Error",IF(AND(Q2227="Residential HP",T2227&gt;0),T2227,IF(Q2227="Commercial AC (&gt;=65k to &lt;135,000k Btu/hr)",'Emission Factors'!$E$57,IF(Q2227="Commercial AC (&gt;=135,000k Btu/hr)",'Emission Factors'!$E$58,""))))))))</f>
        <v/>
      </c>
      <c r="V2227" s="95"/>
      <c r="W2227" s="211" t="str">
        <f>IF(ISBLANK(V2227),"",VLOOKUP(V2227,'Emission Factors'!$C$81:$G$221,4,FALSE))</f>
        <v/>
      </c>
      <c r="X2227" s="210" t="str">
        <f>IF(Q2227="Room AC (window/wall)",'Emission Factors'!$F$53,IF(Q2227="Room AC (PTAC/PTHP)",'Emission Factors'!$F$54,IF(Q2227="Residential AC",'Emission Factors'!$F$55,IF(Q2227="Residential HP",'Emission Factors'!$F$56,IF(Q2227="Commercial AC (&gt;=65k to &lt;135,000k Btu/hr)",'Emission Factors'!$F$57,IF(Q2227="Commercial AC (&gt;=135,000k Btu/hr)",'Emission Factors'!$F$58,""))))))</f>
        <v/>
      </c>
      <c r="Y2227" s="211" t="str">
        <f>IF(Q2227="Room AC (window/wall)",'Emission Factors'!$G$53,IF(Q2227="Room AC (PTAC/PTHP)",'Emission Factors'!$G$54,IF(Q2227="Residential AC",'Emission Factors'!$G$55,IF(Q2227="Residential HP",'Emission Factors'!$G$56,IF(Q2227="Commercial AC (&gt;=65k to &lt;135,000k Btu/hr)",'Emission Factors'!$G$57,IF(Q2227="Commercial AC (&gt;=135,000k Btu/hr)",'Emission Factors'!$G$58,""))))))</f>
        <v/>
      </c>
      <c r="Z2227" s="96"/>
      <c r="AA2227" s="97" t="str">
        <f t="shared" si="341"/>
        <v/>
      </c>
      <c r="AB2227" s="97" t="str">
        <f t="shared" si="342"/>
        <v/>
      </c>
      <c r="AC2227" s="246" t="str">
        <f t="shared" si="343"/>
        <v/>
      </c>
      <c r="AD2227" s="97" t="str">
        <f t="shared" si="344"/>
        <v/>
      </c>
      <c r="AE2227" s="97" t="str">
        <f t="shared" si="345"/>
        <v/>
      </c>
      <c r="AF2227" s="252" t="str">
        <f t="shared" si="346"/>
        <v/>
      </c>
      <c r="AG2227" s="254" t="str">
        <f t="shared" si="347"/>
        <v/>
      </c>
      <c r="AH2227" s="248" t="str">
        <f t="shared" si="348"/>
        <v/>
      </c>
      <c r="AI2227" s="249" t="str">
        <f t="shared" si="349"/>
        <v/>
      </c>
    </row>
    <row r="2228" spans="2:35" x14ac:dyDescent="0.3">
      <c r="B2228" s="94"/>
      <c r="C2228" s="95"/>
      <c r="D2228" s="95"/>
      <c r="E2228" s="95"/>
      <c r="F2228" s="94"/>
      <c r="G2228" s="145"/>
      <c r="H2228" s="245"/>
      <c r="I2228" s="211" t="str">
        <f>IF(D2228="Room AC (window/wall)",'Emission Factors'!$E$53,IF(D2228="Room AC (PTAC/PTHP)",H2228,IF(D2228="Residential AC",'Emission Factors'!$E$55,IF(D2228="Residential HP",H2228,IF(D2228="Commercial AC (&gt;=65k to &lt;135,000k Btu/hr)",'Emission Factors'!$E$57,IF(D2228="Commercial AC (&gt;=135,000k Btu/hr)",'Emission Factors'!$E$58,""))))))</f>
        <v/>
      </c>
      <c r="J2228" s="96"/>
      <c r="K2228" s="211" t="str">
        <f>IF(ISBLANK(J2228),"",VLOOKUP(J2228,'Emission Factors'!$C$81:$G$221,4,FALSE))</f>
        <v/>
      </c>
      <c r="L2228" s="210" t="str">
        <f>IF(D2228="Room AC (window/wall)",'Emission Factors'!$F$53,IF(D2228="Room AC (PTAC/PTHP)",'Emission Factors'!$F$54,IF(D2228="Residential AC",'Emission Factors'!$F$55,IF(D2228="Residential HP",'Emission Factors'!$F$56,IF(D2228="Commercial AC (&gt;=65k to &lt;135,000k Btu/hr)",'Emission Factors'!$F$57,IF(D2228="Commercial AC (&gt;=135,000k Btu/hr)",'Emission Factors'!$F$58,""))))))</f>
        <v/>
      </c>
      <c r="M2228" s="211" t="str">
        <f>IF(D2228="Room AC (window/wall)",'Emission Factors'!$G$53,IF(D2228="Room AC (PTAC/PTHP)",'Emission Factors'!$G$54,IF(D2228="Residential AC",'Emission Factors'!$G$55,IF(D2228="Residential HP",'Emission Factors'!$G$56,IF(D2228="Commercial AC (&gt;=65k to &lt;135,000k Btu/hr)",'Emission Factors'!$G$57,IF(D2228="Commercial AC (&gt;=135,000k Btu/hr)",'Emission Factors'!$G$58,""))))))</f>
        <v/>
      </c>
      <c r="N2228" s="96"/>
      <c r="O2228" s="209" t="str">
        <f>IF(ISBLANK(D2228),"",(IF(D2228="Room AC (window/wall)",'Emission Factors'!$C$53,IF(D2228="Room AC (PTAC/PTHP)",'Emission Factors'!$C$54,IF(D2228="Residential AC",'Emission Factors'!$C$55,IF(D2228="Residential HP",'Emission Factors'!$C$56,IF(D2228="Commercial AC (&gt;=65k to &lt;135,000k Btu/hr)",'Emission Factors'!$C$57,IF(D2228="Commercial AC (&gt;=135,000k Btu/hr)",'Emission Factors'!$C$58,""))))))))</f>
        <v/>
      </c>
      <c r="P2228" s="209" t="str">
        <f t="shared" si="340"/>
        <v/>
      </c>
      <c r="Q2228" s="95"/>
      <c r="R2228" s="256"/>
      <c r="S2228" s="256"/>
      <c r="T2228" s="96"/>
      <c r="U2228" s="211" t="str">
        <f>IF(Q2228="Room AC (window/wall)",'Emission Factors'!$E$53,IF(AND(Q2228="Room AC (PTAC/PTHP)",ISBLANK(T2228)),"Error",IF(AND(Q2228="Room AC (PTAC/PTHP)",T2228&gt;0),T2228,IF(Q2228="Residential AC",'Emission Factors'!$E$55,IF(AND(Q2228="Residential HP",ISBLANK(T2228)),"Error",IF(AND(Q2228="Residential HP",T2228&gt;0),T2228,IF(Q2228="Commercial AC (&gt;=65k to &lt;135,000k Btu/hr)",'Emission Factors'!$E$57,IF(Q2228="Commercial AC (&gt;=135,000k Btu/hr)",'Emission Factors'!$E$58,""))))))))</f>
        <v/>
      </c>
      <c r="V2228" s="95"/>
      <c r="W2228" s="211" t="str">
        <f>IF(ISBLANK(V2228),"",VLOOKUP(V2228,'Emission Factors'!$C$81:$G$221,4,FALSE))</f>
        <v/>
      </c>
      <c r="X2228" s="210" t="str">
        <f>IF(Q2228="Room AC (window/wall)",'Emission Factors'!$F$53,IF(Q2228="Room AC (PTAC/PTHP)",'Emission Factors'!$F$54,IF(Q2228="Residential AC",'Emission Factors'!$F$55,IF(Q2228="Residential HP",'Emission Factors'!$F$56,IF(Q2228="Commercial AC (&gt;=65k to &lt;135,000k Btu/hr)",'Emission Factors'!$F$57,IF(Q2228="Commercial AC (&gt;=135,000k Btu/hr)",'Emission Factors'!$F$58,""))))))</f>
        <v/>
      </c>
      <c r="Y2228" s="211" t="str">
        <f>IF(Q2228="Room AC (window/wall)",'Emission Factors'!$G$53,IF(Q2228="Room AC (PTAC/PTHP)",'Emission Factors'!$G$54,IF(Q2228="Residential AC",'Emission Factors'!$G$55,IF(Q2228="Residential HP",'Emission Factors'!$G$56,IF(Q2228="Commercial AC (&gt;=65k to &lt;135,000k Btu/hr)",'Emission Factors'!$G$57,IF(Q2228="Commercial AC (&gt;=135,000k Btu/hr)",'Emission Factors'!$G$58,""))))))</f>
        <v/>
      </c>
      <c r="Z2228" s="96"/>
      <c r="AA2228" s="97" t="str">
        <f t="shared" si="341"/>
        <v/>
      </c>
      <c r="AB2228" s="97" t="str">
        <f t="shared" si="342"/>
        <v/>
      </c>
      <c r="AC2228" s="246" t="str">
        <f t="shared" si="343"/>
        <v/>
      </c>
      <c r="AD2228" s="97" t="str">
        <f t="shared" si="344"/>
        <v/>
      </c>
      <c r="AE2228" s="97" t="str">
        <f t="shared" si="345"/>
        <v/>
      </c>
      <c r="AF2228" s="252" t="str">
        <f t="shared" si="346"/>
        <v/>
      </c>
      <c r="AG2228" s="254" t="str">
        <f t="shared" si="347"/>
        <v/>
      </c>
      <c r="AH2228" s="248" t="str">
        <f t="shared" si="348"/>
        <v/>
      </c>
      <c r="AI2228" s="249" t="str">
        <f t="shared" si="349"/>
        <v/>
      </c>
    </row>
    <row r="2229" spans="2:35" x14ac:dyDescent="0.3">
      <c r="B2229" s="94"/>
      <c r="C2229" s="95"/>
      <c r="D2229" s="95"/>
      <c r="E2229" s="95"/>
      <c r="F2229" s="94"/>
      <c r="G2229" s="145"/>
      <c r="H2229" s="245"/>
      <c r="I2229" s="211" t="str">
        <f>IF(D2229="Room AC (window/wall)",'Emission Factors'!$E$53,IF(D2229="Room AC (PTAC/PTHP)",H2229,IF(D2229="Residential AC",'Emission Factors'!$E$55,IF(D2229="Residential HP",H2229,IF(D2229="Commercial AC (&gt;=65k to &lt;135,000k Btu/hr)",'Emission Factors'!$E$57,IF(D2229="Commercial AC (&gt;=135,000k Btu/hr)",'Emission Factors'!$E$58,""))))))</f>
        <v/>
      </c>
      <c r="J2229" s="96"/>
      <c r="K2229" s="211" t="str">
        <f>IF(ISBLANK(J2229),"",VLOOKUP(J2229,'Emission Factors'!$C$81:$G$221,4,FALSE))</f>
        <v/>
      </c>
      <c r="L2229" s="210" t="str">
        <f>IF(D2229="Room AC (window/wall)",'Emission Factors'!$F$53,IF(D2229="Room AC (PTAC/PTHP)",'Emission Factors'!$F$54,IF(D2229="Residential AC",'Emission Factors'!$F$55,IF(D2229="Residential HP",'Emission Factors'!$F$56,IF(D2229="Commercial AC (&gt;=65k to &lt;135,000k Btu/hr)",'Emission Factors'!$F$57,IF(D2229="Commercial AC (&gt;=135,000k Btu/hr)",'Emission Factors'!$F$58,""))))))</f>
        <v/>
      </c>
      <c r="M2229" s="211" t="str">
        <f>IF(D2229="Room AC (window/wall)",'Emission Factors'!$G$53,IF(D2229="Room AC (PTAC/PTHP)",'Emission Factors'!$G$54,IF(D2229="Residential AC",'Emission Factors'!$G$55,IF(D2229="Residential HP",'Emission Factors'!$G$56,IF(D2229="Commercial AC (&gt;=65k to &lt;135,000k Btu/hr)",'Emission Factors'!$G$57,IF(D2229="Commercial AC (&gt;=135,000k Btu/hr)",'Emission Factors'!$G$58,""))))))</f>
        <v/>
      </c>
      <c r="N2229" s="96"/>
      <c r="O2229" s="209" t="str">
        <f>IF(ISBLANK(D2229),"",(IF(D2229="Room AC (window/wall)",'Emission Factors'!$C$53,IF(D2229="Room AC (PTAC/PTHP)",'Emission Factors'!$C$54,IF(D2229="Residential AC",'Emission Factors'!$C$55,IF(D2229="Residential HP",'Emission Factors'!$C$56,IF(D2229="Commercial AC (&gt;=65k to &lt;135,000k Btu/hr)",'Emission Factors'!$C$57,IF(D2229="Commercial AC (&gt;=135,000k Btu/hr)",'Emission Factors'!$C$58,""))))))))</f>
        <v/>
      </c>
      <c r="P2229" s="209" t="str">
        <f t="shared" si="340"/>
        <v/>
      </c>
      <c r="Q2229" s="95"/>
      <c r="R2229" s="256"/>
      <c r="S2229" s="256"/>
      <c r="T2229" s="96"/>
      <c r="U2229" s="211" t="str">
        <f>IF(Q2229="Room AC (window/wall)",'Emission Factors'!$E$53,IF(AND(Q2229="Room AC (PTAC/PTHP)",ISBLANK(T2229)),"Error",IF(AND(Q2229="Room AC (PTAC/PTHP)",T2229&gt;0),T2229,IF(Q2229="Residential AC",'Emission Factors'!$E$55,IF(AND(Q2229="Residential HP",ISBLANK(T2229)),"Error",IF(AND(Q2229="Residential HP",T2229&gt;0),T2229,IF(Q2229="Commercial AC (&gt;=65k to &lt;135,000k Btu/hr)",'Emission Factors'!$E$57,IF(Q2229="Commercial AC (&gt;=135,000k Btu/hr)",'Emission Factors'!$E$58,""))))))))</f>
        <v/>
      </c>
      <c r="V2229" s="95"/>
      <c r="W2229" s="211" t="str">
        <f>IF(ISBLANK(V2229),"",VLOOKUP(V2229,'Emission Factors'!$C$81:$G$221,4,FALSE))</f>
        <v/>
      </c>
      <c r="X2229" s="210" t="str">
        <f>IF(Q2229="Room AC (window/wall)",'Emission Factors'!$F$53,IF(Q2229="Room AC (PTAC/PTHP)",'Emission Factors'!$F$54,IF(Q2229="Residential AC",'Emission Factors'!$F$55,IF(Q2229="Residential HP",'Emission Factors'!$F$56,IF(Q2229="Commercial AC (&gt;=65k to &lt;135,000k Btu/hr)",'Emission Factors'!$F$57,IF(Q2229="Commercial AC (&gt;=135,000k Btu/hr)",'Emission Factors'!$F$58,""))))))</f>
        <v/>
      </c>
      <c r="Y2229" s="211" t="str">
        <f>IF(Q2229="Room AC (window/wall)",'Emission Factors'!$G$53,IF(Q2229="Room AC (PTAC/PTHP)",'Emission Factors'!$G$54,IF(Q2229="Residential AC",'Emission Factors'!$G$55,IF(Q2229="Residential HP",'Emission Factors'!$G$56,IF(Q2229="Commercial AC (&gt;=65k to &lt;135,000k Btu/hr)",'Emission Factors'!$G$57,IF(Q2229="Commercial AC (&gt;=135,000k Btu/hr)",'Emission Factors'!$G$58,""))))))</f>
        <v/>
      </c>
      <c r="Z2229" s="96"/>
      <c r="AA2229" s="97" t="str">
        <f t="shared" si="341"/>
        <v/>
      </c>
      <c r="AB2229" s="97" t="str">
        <f t="shared" si="342"/>
        <v/>
      </c>
      <c r="AC2229" s="246" t="str">
        <f t="shared" si="343"/>
        <v/>
      </c>
      <c r="AD2229" s="97" t="str">
        <f t="shared" si="344"/>
        <v/>
      </c>
      <c r="AE2229" s="97" t="str">
        <f t="shared" si="345"/>
        <v/>
      </c>
      <c r="AF2229" s="252" t="str">
        <f t="shared" si="346"/>
        <v/>
      </c>
      <c r="AG2229" s="254" t="str">
        <f t="shared" si="347"/>
        <v/>
      </c>
      <c r="AH2229" s="248" t="str">
        <f t="shared" si="348"/>
        <v/>
      </c>
      <c r="AI2229" s="249" t="str">
        <f t="shared" si="349"/>
        <v/>
      </c>
    </row>
    <row r="2230" spans="2:35" x14ac:dyDescent="0.3">
      <c r="B2230" s="94"/>
      <c r="C2230" s="95"/>
      <c r="D2230" s="95"/>
      <c r="E2230" s="95"/>
      <c r="F2230" s="94"/>
      <c r="G2230" s="145"/>
      <c r="H2230" s="245"/>
      <c r="I2230" s="211" t="str">
        <f>IF(D2230="Room AC (window/wall)",'Emission Factors'!$E$53,IF(D2230="Room AC (PTAC/PTHP)",H2230,IF(D2230="Residential AC",'Emission Factors'!$E$55,IF(D2230="Residential HP",H2230,IF(D2230="Commercial AC (&gt;=65k to &lt;135,000k Btu/hr)",'Emission Factors'!$E$57,IF(D2230="Commercial AC (&gt;=135,000k Btu/hr)",'Emission Factors'!$E$58,""))))))</f>
        <v/>
      </c>
      <c r="J2230" s="96"/>
      <c r="K2230" s="211" t="str">
        <f>IF(ISBLANK(J2230),"",VLOOKUP(J2230,'Emission Factors'!$C$81:$G$221,4,FALSE))</f>
        <v/>
      </c>
      <c r="L2230" s="210" t="str">
        <f>IF(D2230="Room AC (window/wall)",'Emission Factors'!$F$53,IF(D2230="Room AC (PTAC/PTHP)",'Emission Factors'!$F$54,IF(D2230="Residential AC",'Emission Factors'!$F$55,IF(D2230="Residential HP",'Emission Factors'!$F$56,IF(D2230="Commercial AC (&gt;=65k to &lt;135,000k Btu/hr)",'Emission Factors'!$F$57,IF(D2230="Commercial AC (&gt;=135,000k Btu/hr)",'Emission Factors'!$F$58,""))))))</f>
        <v/>
      </c>
      <c r="M2230" s="211" t="str">
        <f>IF(D2230="Room AC (window/wall)",'Emission Factors'!$G$53,IF(D2230="Room AC (PTAC/PTHP)",'Emission Factors'!$G$54,IF(D2230="Residential AC",'Emission Factors'!$G$55,IF(D2230="Residential HP",'Emission Factors'!$G$56,IF(D2230="Commercial AC (&gt;=65k to &lt;135,000k Btu/hr)",'Emission Factors'!$G$57,IF(D2230="Commercial AC (&gt;=135,000k Btu/hr)",'Emission Factors'!$G$58,""))))))</f>
        <v/>
      </c>
      <c r="N2230" s="96"/>
      <c r="O2230" s="209" t="str">
        <f>IF(ISBLANK(D2230),"",(IF(D2230="Room AC (window/wall)",'Emission Factors'!$C$53,IF(D2230="Room AC (PTAC/PTHP)",'Emission Factors'!$C$54,IF(D2230="Residential AC",'Emission Factors'!$C$55,IF(D2230="Residential HP",'Emission Factors'!$C$56,IF(D2230="Commercial AC (&gt;=65k to &lt;135,000k Btu/hr)",'Emission Factors'!$C$57,IF(D2230="Commercial AC (&gt;=135,000k Btu/hr)",'Emission Factors'!$C$58,""))))))))</f>
        <v/>
      </c>
      <c r="P2230" s="209" t="str">
        <f t="shared" si="340"/>
        <v/>
      </c>
      <c r="Q2230" s="95"/>
      <c r="R2230" s="256"/>
      <c r="S2230" s="256"/>
      <c r="T2230" s="96"/>
      <c r="U2230" s="211" t="str">
        <f>IF(Q2230="Room AC (window/wall)",'Emission Factors'!$E$53,IF(AND(Q2230="Room AC (PTAC/PTHP)",ISBLANK(T2230)),"Error",IF(AND(Q2230="Room AC (PTAC/PTHP)",T2230&gt;0),T2230,IF(Q2230="Residential AC",'Emission Factors'!$E$55,IF(AND(Q2230="Residential HP",ISBLANK(T2230)),"Error",IF(AND(Q2230="Residential HP",T2230&gt;0),T2230,IF(Q2230="Commercial AC (&gt;=65k to &lt;135,000k Btu/hr)",'Emission Factors'!$E$57,IF(Q2230="Commercial AC (&gt;=135,000k Btu/hr)",'Emission Factors'!$E$58,""))))))))</f>
        <v/>
      </c>
      <c r="V2230" s="95"/>
      <c r="W2230" s="211" t="str">
        <f>IF(ISBLANK(V2230),"",VLOOKUP(V2230,'Emission Factors'!$C$81:$G$221,4,FALSE))</f>
        <v/>
      </c>
      <c r="X2230" s="210" t="str">
        <f>IF(Q2230="Room AC (window/wall)",'Emission Factors'!$F$53,IF(Q2230="Room AC (PTAC/PTHP)",'Emission Factors'!$F$54,IF(Q2230="Residential AC",'Emission Factors'!$F$55,IF(Q2230="Residential HP",'Emission Factors'!$F$56,IF(Q2230="Commercial AC (&gt;=65k to &lt;135,000k Btu/hr)",'Emission Factors'!$F$57,IF(Q2230="Commercial AC (&gt;=135,000k Btu/hr)",'Emission Factors'!$F$58,""))))))</f>
        <v/>
      </c>
      <c r="Y2230" s="211" t="str">
        <f>IF(Q2230="Room AC (window/wall)",'Emission Factors'!$G$53,IF(Q2230="Room AC (PTAC/PTHP)",'Emission Factors'!$G$54,IF(Q2230="Residential AC",'Emission Factors'!$G$55,IF(Q2230="Residential HP",'Emission Factors'!$G$56,IF(Q2230="Commercial AC (&gt;=65k to &lt;135,000k Btu/hr)",'Emission Factors'!$G$57,IF(Q2230="Commercial AC (&gt;=135,000k Btu/hr)",'Emission Factors'!$G$58,""))))))</f>
        <v/>
      </c>
      <c r="Z2230" s="96"/>
      <c r="AA2230" s="97" t="str">
        <f t="shared" si="341"/>
        <v/>
      </c>
      <c r="AB2230" s="97" t="str">
        <f t="shared" si="342"/>
        <v/>
      </c>
      <c r="AC2230" s="246" t="str">
        <f t="shared" si="343"/>
        <v/>
      </c>
      <c r="AD2230" s="97" t="str">
        <f t="shared" si="344"/>
        <v/>
      </c>
      <c r="AE2230" s="97" t="str">
        <f t="shared" si="345"/>
        <v/>
      </c>
      <c r="AF2230" s="252" t="str">
        <f t="shared" si="346"/>
        <v/>
      </c>
      <c r="AG2230" s="254" t="str">
        <f t="shared" si="347"/>
        <v/>
      </c>
      <c r="AH2230" s="248" t="str">
        <f t="shared" si="348"/>
        <v/>
      </c>
      <c r="AI2230" s="249" t="str">
        <f t="shared" si="349"/>
        <v/>
      </c>
    </row>
    <row r="2231" spans="2:35" x14ac:dyDescent="0.3">
      <c r="B2231" s="94"/>
      <c r="C2231" s="95"/>
      <c r="D2231" s="95"/>
      <c r="E2231" s="95"/>
      <c r="F2231" s="94"/>
      <c r="G2231" s="145"/>
      <c r="H2231" s="245"/>
      <c r="I2231" s="211" t="str">
        <f>IF(D2231="Room AC (window/wall)",'Emission Factors'!$E$53,IF(D2231="Room AC (PTAC/PTHP)",H2231,IF(D2231="Residential AC",'Emission Factors'!$E$55,IF(D2231="Residential HP",H2231,IF(D2231="Commercial AC (&gt;=65k to &lt;135,000k Btu/hr)",'Emission Factors'!$E$57,IF(D2231="Commercial AC (&gt;=135,000k Btu/hr)",'Emission Factors'!$E$58,""))))))</f>
        <v/>
      </c>
      <c r="J2231" s="96"/>
      <c r="K2231" s="211" t="str">
        <f>IF(ISBLANK(J2231),"",VLOOKUP(J2231,'Emission Factors'!$C$81:$G$221,4,FALSE))</f>
        <v/>
      </c>
      <c r="L2231" s="210" t="str">
        <f>IF(D2231="Room AC (window/wall)",'Emission Factors'!$F$53,IF(D2231="Room AC (PTAC/PTHP)",'Emission Factors'!$F$54,IF(D2231="Residential AC",'Emission Factors'!$F$55,IF(D2231="Residential HP",'Emission Factors'!$F$56,IF(D2231="Commercial AC (&gt;=65k to &lt;135,000k Btu/hr)",'Emission Factors'!$F$57,IF(D2231="Commercial AC (&gt;=135,000k Btu/hr)",'Emission Factors'!$F$58,""))))))</f>
        <v/>
      </c>
      <c r="M2231" s="211" t="str">
        <f>IF(D2231="Room AC (window/wall)",'Emission Factors'!$G$53,IF(D2231="Room AC (PTAC/PTHP)",'Emission Factors'!$G$54,IF(D2231="Residential AC",'Emission Factors'!$G$55,IF(D2231="Residential HP",'Emission Factors'!$G$56,IF(D2231="Commercial AC (&gt;=65k to &lt;135,000k Btu/hr)",'Emission Factors'!$G$57,IF(D2231="Commercial AC (&gt;=135,000k Btu/hr)",'Emission Factors'!$G$58,""))))))</f>
        <v/>
      </c>
      <c r="N2231" s="96"/>
      <c r="O2231" s="209" t="str">
        <f>IF(ISBLANK(D2231),"",(IF(D2231="Room AC (window/wall)",'Emission Factors'!$C$53,IF(D2231="Room AC (PTAC/PTHP)",'Emission Factors'!$C$54,IF(D2231="Residential AC",'Emission Factors'!$C$55,IF(D2231="Residential HP",'Emission Factors'!$C$56,IF(D2231="Commercial AC (&gt;=65k to &lt;135,000k Btu/hr)",'Emission Factors'!$C$57,IF(D2231="Commercial AC (&gt;=135,000k Btu/hr)",'Emission Factors'!$C$58,""))))))))</f>
        <v/>
      </c>
      <c r="P2231" s="209" t="str">
        <f t="shared" si="340"/>
        <v/>
      </c>
      <c r="Q2231" s="95"/>
      <c r="R2231" s="256"/>
      <c r="S2231" s="256"/>
      <c r="T2231" s="96"/>
      <c r="U2231" s="211" t="str">
        <f>IF(Q2231="Room AC (window/wall)",'Emission Factors'!$E$53,IF(AND(Q2231="Room AC (PTAC/PTHP)",ISBLANK(T2231)),"Error",IF(AND(Q2231="Room AC (PTAC/PTHP)",T2231&gt;0),T2231,IF(Q2231="Residential AC",'Emission Factors'!$E$55,IF(AND(Q2231="Residential HP",ISBLANK(T2231)),"Error",IF(AND(Q2231="Residential HP",T2231&gt;0),T2231,IF(Q2231="Commercial AC (&gt;=65k to &lt;135,000k Btu/hr)",'Emission Factors'!$E$57,IF(Q2231="Commercial AC (&gt;=135,000k Btu/hr)",'Emission Factors'!$E$58,""))))))))</f>
        <v/>
      </c>
      <c r="V2231" s="95"/>
      <c r="W2231" s="211" t="str">
        <f>IF(ISBLANK(V2231),"",VLOOKUP(V2231,'Emission Factors'!$C$81:$G$221,4,FALSE))</f>
        <v/>
      </c>
      <c r="X2231" s="210" t="str">
        <f>IF(Q2231="Room AC (window/wall)",'Emission Factors'!$F$53,IF(Q2231="Room AC (PTAC/PTHP)",'Emission Factors'!$F$54,IF(Q2231="Residential AC",'Emission Factors'!$F$55,IF(Q2231="Residential HP",'Emission Factors'!$F$56,IF(Q2231="Commercial AC (&gt;=65k to &lt;135,000k Btu/hr)",'Emission Factors'!$F$57,IF(Q2231="Commercial AC (&gt;=135,000k Btu/hr)",'Emission Factors'!$F$58,""))))))</f>
        <v/>
      </c>
      <c r="Y2231" s="211" t="str">
        <f>IF(Q2231="Room AC (window/wall)",'Emission Factors'!$G$53,IF(Q2231="Room AC (PTAC/PTHP)",'Emission Factors'!$G$54,IF(Q2231="Residential AC",'Emission Factors'!$G$55,IF(Q2231="Residential HP",'Emission Factors'!$G$56,IF(Q2231="Commercial AC (&gt;=65k to &lt;135,000k Btu/hr)",'Emission Factors'!$G$57,IF(Q2231="Commercial AC (&gt;=135,000k Btu/hr)",'Emission Factors'!$G$58,""))))))</f>
        <v/>
      </c>
      <c r="Z2231" s="96"/>
      <c r="AA2231" s="97" t="str">
        <f t="shared" si="341"/>
        <v/>
      </c>
      <c r="AB2231" s="97" t="str">
        <f t="shared" si="342"/>
        <v/>
      </c>
      <c r="AC2231" s="246" t="str">
        <f t="shared" si="343"/>
        <v/>
      </c>
      <c r="AD2231" s="97" t="str">
        <f t="shared" si="344"/>
        <v/>
      </c>
      <c r="AE2231" s="97" t="str">
        <f t="shared" si="345"/>
        <v/>
      </c>
      <c r="AF2231" s="252" t="str">
        <f t="shared" si="346"/>
        <v/>
      </c>
      <c r="AG2231" s="254" t="str">
        <f t="shared" si="347"/>
        <v/>
      </c>
      <c r="AH2231" s="248" t="str">
        <f t="shared" si="348"/>
        <v/>
      </c>
      <c r="AI2231" s="249" t="str">
        <f t="shared" si="349"/>
        <v/>
      </c>
    </row>
    <row r="2232" spans="2:35" x14ac:dyDescent="0.3">
      <c r="B2232" s="94"/>
      <c r="C2232" s="95"/>
      <c r="D2232" s="95"/>
      <c r="E2232" s="95"/>
      <c r="F2232" s="94"/>
      <c r="G2232" s="145"/>
      <c r="H2232" s="245"/>
      <c r="I2232" s="211" t="str">
        <f>IF(D2232="Room AC (window/wall)",'Emission Factors'!$E$53,IF(D2232="Room AC (PTAC/PTHP)",H2232,IF(D2232="Residential AC",'Emission Factors'!$E$55,IF(D2232="Residential HP",H2232,IF(D2232="Commercial AC (&gt;=65k to &lt;135,000k Btu/hr)",'Emission Factors'!$E$57,IF(D2232="Commercial AC (&gt;=135,000k Btu/hr)",'Emission Factors'!$E$58,""))))))</f>
        <v/>
      </c>
      <c r="J2232" s="96"/>
      <c r="K2232" s="211" t="str">
        <f>IF(ISBLANK(J2232),"",VLOOKUP(J2232,'Emission Factors'!$C$81:$G$221,4,FALSE))</f>
        <v/>
      </c>
      <c r="L2232" s="210" t="str">
        <f>IF(D2232="Room AC (window/wall)",'Emission Factors'!$F$53,IF(D2232="Room AC (PTAC/PTHP)",'Emission Factors'!$F$54,IF(D2232="Residential AC",'Emission Factors'!$F$55,IF(D2232="Residential HP",'Emission Factors'!$F$56,IF(D2232="Commercial AC (&gt;=65k to &lt;135,000k Btu/hr)",'Emission Factors'!$F$57,IF(D2232="Commercial AC (&gt;=135,000k Btu/hr)",'Emission Factors'!$F$58,""))))))</f>
        <v/>
      </c>
      <c r="M2232" s="211" t="str">
        <f>IF(D2232="Room AC (window/wall)",'Emission Factors'!$G$53,IF(D2232="Room AC (PTAC/PTHP)",'Emission Factors'!$G$54,IF(D2232="Residential AC",'Emission Factors'!$G$55,IF(D2232="Residential HP",'Emission Factors'!$G$56,IF(D2232="Commercial AC (&gt;=65k to &lt;135,000k Btu/hr)",'Emission Factors'!$G$57,IF(D2232="Commercial AC (&gt;=135,000k Btu/hr)",'Emission Factors'!$G$58,""))))))</f>
        <v/>
      </c>
      <c r="N2232" s="96"/>
      <c r="O2232" s="209" t="str">
        <f>IF(ISBLANK(D2232),"",(IF(D2232="Room AC (window/wall)",'Emission Factors'!$C$53,IF(D2232="Room AC (PTAC/PTHP)",'Emission Factors'!$C$54,IF(D2232="Residential AC",'Emission Factors'!$C$55,IF(D2232="Residential HP",'Emission Factors'!$C$56,IF(D2232="Commercial AC (&gt;=65k to &lt;135,000k Btu/hr)",'Emission Factors'!$C$57,IF(D2232="Commercial AC (&gt;=135,000k Btu/hr)",'Emission Factors'!$C$58,""))))))))</f>
        <v/>
      </c>
      <c r="P2232" s="209" t="str">
        <f t="shared" si="340"/>
        <v/>
      </c>
      <c r="Q2232" s="95"/>
      <c r="R2232" s="256"/>
      <c r="S2232" s="256"/>
      <c r="T2232" s="96"/>
      <c r="U2232" s="211" t="str">
        <f>IF(Q2232="Room AC (window/wall)",'Emission Factors'!$E$53,IF(AND(Q2232="Room AC (PTAC/PTHP)",ISBLANK(T2232)),"Error",IF(AND(Q2232="Room AC (PTAC/PTHP)",T2232&gt;0),T2232,IF(Q2232="Residential AC",'Emission Factors'!$E$55,IF(AND(Q2232="Residential HP",ISBLANK(T2232)),"Error",IF(AND(Q2232="Residential HP",T2232&gt;0),T2232,IF(Q2232="Commercial AC (&gt;=65k to &lt;135,000k Btu/hr)",'Emission Factors'!$E$57,IF(Q2232="Commercial AC (&gt;=135,000k Btu/hr)",'Emission Factors'!$E$58,""))))))))</f>
        <v/>
      </c>
      <c r="V2232" s="95"/>
      <c r="W2232" s="211" t="str">
        <f>IF(ISBLANK(V2232),"",VLOOKUP(V2232,'Emission Factors'!$C$81:$G$221,4,FALSE))</f>
        <v/>
      </c>
      <c r="X2232" s="210" t="str">
        <f>IF(Q2232="Room AC (window/wall)",'Emission Factors'!$F$53,IF(Q2232="Room AC (PTAC/PTHP)",'Emission Factors'!$F$54,IF(Q2232="Residential AC",'Emission Factors'!$F$55,IF(Q2232="Residential HP",'Emission Factors'!$F$56,IF(Q2232="Commercial AC (&gt;=65k to &lt;135,000k Btu/hr)",'Emission Factors'!$F$57,IF(Q2232="Commercial AC (&gt;=135,000k Btu/hr)",'Emission Factors'!$F$58,""))))))</f>
        <v/>
      </c>
      <c r="Y2232" s="211" t="str">
        <f>IF(Q2232="Room AC (window/wall)",'Emission Factors'!$G$53,IF(Q2232="Room AC (PTAC/PTHP)",'Emission Factors'!$G$54,IF(Q2232="Residential AC",'Emission Factors'!$G$55,IF(Q2232="Residential HP",'Emission Factors'!$G$56,IF(Q2232="Commercial AC (&gt;=65k to &lt;135,000k Btu/hr)",'Emission Factors'!$G$57,IF(Q2232="Commercial AC (&gt;=135,000k Btu/hr)",'Emission Factors'!$G$58,""))))))</f>
        <v/>
      </c>
      <c r="Z2232" s="96"/>
      <c r="AA2232" s="97" t="str">
        <f t="shared" si="341"/>
        <v/>
      </c>
      <c r="AB2232" s="97" t="str">
        <f t="shared" si="342"/>
        <v/>
      </c>
      <c r="AC2232" s="246" t="str">
        <f t="shared" si="343"/>
        <v/>
      </c>
      <c r="AD2232" s="97" t="str">
        <f t="shared" si="344"/>
        <v/>
      </c>
      <c r="AE2232" s="97" t="str">
        <f t="shared" si="345"/>
        <v/>
      </c>
      <c r="AF2232" s="252" t="str">
        <f t="shared" si="346"/>
        <v/>
      </c>
      <c r="AG2232" s="254" t="str">
        <f t="shared" si="347"/>
        <v/>
      </c>
      <c r="AH2232" s="248" t="str">
        <f t="shared" si="348"/>
        <v/>
      </c>
      <c r="AI2232" s="249" t="str">
        <f t="shared" si="349"/>
        <v/>
      </c>
    </row>
    <row r="2233" spans="2:35" x14ac:dyDescent="0.3">
      <c r="B2233" s="94"/>
      <c r="C2233" s="95"/>
      <c r="D2233" s="95"/>
      <c r="E2233" s="95"/>
      <c r="F2233" s="94"/>
      <c r="G2233" s="145"/>
      <c r="H2233" s="245"/>
      <c r="I2233" s="211" t="str">
        <f>IF(D2233="Room AC (window/wall)",'Emission Factors'!$E$53,IF(D2233="Room AC (PTAC/PTHP)",H2233,IF(D2233="Residential AC",'Emission Factors'!$E$55,IF(D2233="Residential HP",H2233,IF(D2233="Commercial AC (&gt;=65k to &lt;135,000k Btu/hr)",'Emission Factors'!$E$57,IF(D2233="Commercial AC (&gt;=135,000k Btu/hr)",'Emission Factors'!$E$58,""))))))</f>
        <v/>
      </c>
      <c r="J2233" s="96"/>
      <c r="K2233" s="211" t="str">
        <f>IF(ISBLANK(J2233),"",VLOOKUP(J2233,'Emission Factors'!$C$81:$G$221,4,FALSE))</f>
        <v/>
      </c>
      <c r="L2233" s="210" t="str">
        <f>IF(D2233="Room AC (window/wall)",'Emission Factors'!$F$53,IF(D2233="Room AC (PTAC/PTHP)",'Emission Factors'!$F$54,IF(D2233="Residential AC",'Emission Factors'!$F$55,IF(D2233="Residential HP",'Emission Factors'!$F$56,IF(D2233="Commercial AC (&gt;=65k to &lt;135,000k Btu/hr)",'Emission Factors'!$F$57,IF(D2233="Commercial AC (&gt;=135,000k Btu/hr)",'Emission Factors'!$F$58,""))))))</f>
        <v/>
      </c>
      <c r="M2233" s="211" t="str">
        <f>IF(D2233="Room AC (window/wall)",'Emission Factors'!$G$53,IF(D2233="Room AC (PTAC/PTHP)",'Emission Factors'!$G$54,IF(D2233="Residential AC",'Emission Factors'!$G$55,IF(D2233="Residential HP",'Emission Factors'!$G$56,IF(D2233="Commercial AC (&gt;=65k to &lt;135,000k Btu/hr)",'Emission Factors'!$G$57,IF(D2233="Commercial AC (&gt;=135,000k Btu/hr)",'Emission Factors'!$G$58,""))))))</f>
        <v/>
      </c>
      <c r="N2233" s="96"/>
      <c r="O2233" s="209" t="str">
        <f>IF(ISBLANK(D2233),"",(IF(D2233="Room AC (window/wall)",'Emission Factors'!$C$53,IF(D2233="Room AC (PTAC/PTHP)",'Emission Factors'!$C$54,IF(D2233="Residential AC",'Emission Factors'!$C$55,IF(D2233="Residential HP",'Emission Factors'!$C$56,IF(D2233="Commercial AC (&gt;=65k to &lt;135,000k Btu/hr)",'Emission Factors'!$C$57,IF(D2233="Commercial AC (&gt;=135,000k Btu/hr)",'Emission Factors'!$C$58,""))))))))</f>
        <v/>
      </c>
      <c r="P2233" s="209" t="str">
        <f t="shared" si="340"/>
        <v/>
      </c>
      <c r="Q2233" s="95"/>
      <c r="R2233" s="256"/>
      <c r="S2233" s="256"/>
      <c r="T2233" s="96"/>
      <c r="U2233" s="211" t="str">
        <f>IF(Q2233="Room AC (window/wall)",'Emission Factors'!$E$53,IF(AND(Q2233="Room AC (PTAC/PTHP)",ISBLANK(T2233)),"Error",IF(AND(Q2233="Room AC (PTAC/PTHP)",T2233&gt;0),T2233,IF(Q2233="Residential AC",'Emission Factors'!$E$55,IF(AND(Q2233="Residential HP",ISBLANK(T2233)),"Error",IF(AND(Q2233="Residential HP",T2233&gt;0),T2233,IF(Q2233="Commercial AC (&gt;=65k to &lt;135,000k Btu/hr)",'Emission Factors'!$E$57,IF(Q2233="Commercial AC (&gt;=135,000k Btu/hr)",'Emission Factors'!$E$58,""))))))))</f>
        <v/>
      </c>
      <c r="V2233" s="95"/>
      <c r="W2233" s="211" t="str">
        <f>IF(ISBLANK(V2233),"",VLOOKUP(V2233,'Emission Factors'!$C$81:$G$221,4,FALSE))</f>
        <v/>
      </c>
      <c r="X2233" s="210" t="str">
        <f>IF(Q2233="Room AC (window/wall)",'Emission Factors'!$F$53,IF(Q2233="Room AC (PTAC/PTHP)",'Emission Factors'!$F$54,IF(Q2233="Residential AC",'Emission Factors'!$F$55,IF(Q2233="Residential HP",'Emission Factors'!$F$56,IF(Q2233="Commercial AC (&gt;=65k to &lt;135,000k Btu/hr)",'Emission Factors'!$F$57,IF(Q2233="Commercial AC (&gt;=135,000k Btu/hr)",'Emission Factors'!$F$58,""))))))</f>
        <v/>
      </c>
      <c r="Y2233" s="211" t="str">
        <f>IF(Q2233="Room AC (window/wall)",'Emission Factors'!$G$53,IF(Q2233="Room AC (PTAC/PTHP)",'Emission Factors'!$G$54,IF(Q2233="Residential AC",'Emission Factors'!$G$55,IF(Q2233="Residential HP",'Emission Factors'!$G$56,IF(Q2233="Commercial AC (&gt;=65k to &lt;135,000k Btu/hr)",'Emission Factors'!$G$57,IF(Q2233="Commercial AC (&gt;=135,000k Btu/hr)",'Emission Factors'!$G$58,""))))))</f>
        <v/>
      </c>
      <c r="Z2233" s="96"/>
      <c r="AA2233" s="97" t="str">
        <f t="shared" si="341"/>
        <v/>
      </c>
      <c r="AB2233" s="97" t="str">
        <f t="shared" si="342"/>
        <v/>
      </c>
      <c r="AC2233" s="246" t="str">
        <f t="shared" si="343"/>
        <v/>
      </c>
      <c r="AD2233" s="97" t="str">
        <f t="shared" si="344"/>
        <v/>
      </c>
      <c r="AE2233" s="97" t="str">
        <f t="shared" si="345"/>
        <v/>
      </c>
      <c r="AF2233" s="252" t="str">
        <f t="shared" si="346"/>
        <v/>
      </c>
      <c r="AG2233" s="254" t="str">
        <f t="shared" si="347"/>
        <v/>
      </c>
      <c r="AH2233" s="248" t="str">
        <f t="shared" si="348"/>
        <v/>
      </c>
      <c r="AI2233" s="249" t="str">
        <f t="shared" si="349"/>
        <v/>
      </c>
    </row>
    <row r="2234" spans="2:35" x14ac:dyDescent="0.3">
      <c r="B2234" s="94"/>
      <c r="C2234" s="95"/>
      <c r="D2234" s="95"/>
      <c r="E2234" s="95"/>
      <c r="F2234" s="94"/>
      <c r="G2234" s="145"/>
      <c r="H2234" s="245"/>
      <c r="I2234" s="211" t="str">
        <f>IF(D2234="Room AC (window/wall)",'Emission Factors'!$E$53,IF(D2234="Room AC (PTAC/PTHP)",H2234,IF(D2234="Residential AC",'Emission Factors'!$E$55,IF(D2234="Residential HP",H2234,IF(D2234="Commercial AC (&gt;=65k to &lt;135,000k Btu/hr)",'Emission Factors'!$E$57,IF(D2234="Commercial AC (&gt;=135,000k Btu/hr)",'Emission Factors'!$E$58,""))))))</f>
        <v/>
      </c>
      <c r="J2234" s="96"/>
      <c r="K2234" s="211" t="str">
        <f>IF(ISBLANK(J2234),"",VLOOKUP(J2234,'Emission Factors'!$C$81:$G$221,4,FALSE))</f>
        <v/>
      </c>
      <c r="L2234" s="210" t="str">
        <f>IF(D2234="Room AC (window/wall)",'Emission Factors'!$F$53,IF(D2234="Room AC (PTAC/PTHP)",'Emission Factors'!$F$54,IF(D2234="Residential AC",'Emission Factors'!$F$55,IF(D2234="Residential HP",'Emission Factors'!$F$56,IF(D2234="Commercial AC (&gt;=65k to &lt;135,000k Btu/hr)",'Emission Factors'!$F$57,IF(D2234="Commercial AC (&gt;=135,000k Btu/hr)",'Emission Factors'!$F$58,""))))))</f>
        <v/>
      </c>
      <c r="M2234" s="211" t="str">
        <f>IF(D2234="Room AC (window/wall)",'Emission Factors'!$G$53,IF(D2234="Room AC (PTAC/PTHP)",'Emission Factors'!$G$54,IF(D2234="Residential AC",'Emission Factors'!$G$55,IF(D2234="Residential HP",'Emission Factors'!$G$56,IF(D2234="Commercial AC (&gt;=65k to &lt;135,000k Btu/hr)",'Emission Factors'!$G$57,IF(D2234="Commercial AC (&gt;=135,000k Btu/hr)",'Emission Factors'!$G$58,""))))))</f>
        <v/>
      </c>
      <c r="N2234" s="96"/>
      <c r="O2234" s="209" t="str">
        <f>IF(ISBLANK(D2234),"",(IF(D2234="Room AC (window/wall)",'Emission Factors'!$C$53,IF(D2234="Room AC (PTAC/PTHP)",'Emission Factors'!$C$54,IF(D2234="Residential AC",'Emission Factors'!$C$55,IF(D2234="Residential HP",'Emission Factors'!$C$56,IF(D2234="Commercial AC (&gt;=65k to &lt;135,000k Btu/hr)",'Emission Factors'!$C$57,IF(D2234="Commercial AC (&gt;=135,000k Btu/hr)",'Emission Factors'!$C$58,""))))))))</f>
        <v/>
      </c>
      <c r="P2234" s="209" t="str">
        <f t="shared" si="340"/>
        <v/>
      </c>
      <c r="Q2234" s="95"/>
      <c r="R2234" s="256"/>
      <c r="S2234" s="256"/>
      <c r="T2234" s="96"/>
      <c r="U2234" s="211" t="str">
        <f>IF(Q2234="Room AC (window/wall)",'Emission Factors'!$E$53,IF(AND(Q2234="Room AC (PTAC/PTHP)",ISBLANK(T2234)),"Error",IF(AND(Q2234="Room AC (PTAC/PTHP)",T2234&gt;0),T2234,IF(Q2234="Residential AC",'Emission Factors'!$E$55,IF(AND(Q2234="Residential HP",ISBLANK(T2234)),"Error",IF(AND(Q2234="Residential HP",T2234&gt;0),T2234,IF(Q2234="Commercial AC (&gt;=65k to &lt;135,000k Btu/hr)",'Emission Factors'!$E$57,IF(Q2234="Commercial AC (&gt;=135,000k Btu/hr)",'Emission Factors'!$E$58,""))))))))</f>
        <v/>
      </c>
      <c r="V2234" s="95"/>
      <c r="W2234" s="211" t="str">
        <f>IF(ISBLANK(V2234),"",VLOOKUP(V2234,'Emission Factors'!$C$81:$G$221,4,FALSE))</f>
        <v/>
      </c>
      <c r="X2234" s="210" t="str">
        <f>IF(Q2234="Room AC (window/wall)",'Emission Factors'!$F$53,IF(Q2234="Room AC (PTAC/PTHP)",'Emission Factors'!$F$54,IF(Q2234="Residential AC",'Emission Factors'!$F$55,IF(Q2234="Residential HP",'Emission Factors'!$F$56,IF(Q2234="Commercial AC (&gt;=65k to &lt;135,000k Btu/hr)",'Emission Factors'!$F$57,IF(Q2234="Commercial AC (&gt;=135,000k Btu/hr)",'Emission Factors'!$F$58,""))))))</f>
        <v/>
      </c>
      <c r="Y2234" s="211" t="str">
        <f>IF(Q2234="Room AC (window/wall)",'Emission Factors'!$G$53,IF(Q2234="Room AC (PTAC/PTHP)",'Emission Factors'!$G$54,IF(Q2234="Residential AC",'Emission Factors'!$G$55,IF(Q2234="Residential HP",'Emission Factors'!$G$56,IF(Q2234="Commercial AC (&gt;=65k to &lt;135,000k Btu/hr)",'Emission Factors'!$G$57,IF(Q2234="Commercial AC (&gt;=135,000k Btu/hr)",'Emission Factors'!$G$58,""))))))</f>
        <v/>
      </c>
      <c r="Z2234" s="96"/>
      <c r="AA2234" s="97" t="str">
        <f t="shared" si="341"/>
        <v/>
      </c>
      <c r="AB2234" s="97" t="str">
        <f t="shared" si="342"/>
        <v/>
      </c>
      <c r="AC2234" s="246" t="str">
        <f t="shared" si="343"/>
        <v/>
      </c>
      <c r="AD2234" s="97" t="str">
        <f t="shared" si="344"/>
        <v/>
      </c>
      <c r="AE2234" s="97" t="str">
        <f t="shared" si="345"/>
        <v/>
      </c>
      <c r="AF2234" s="252" t="str">
        <f t="shared" si="346"/>
        <v/>
      </c>
      <c r="AG2234" s="254" t="str">
        <f t="shared" si="347"/>
        <v/>
      </c>
      <c r="AH2234" s="248" t="str">
        <f t="shared" si="348"/>
        <v/>
      </c>
      <c r="AI2234" s="249" t="str">
        <f t="shared" si="349"/>
        <v/>
      </c>
    </row>
    <row r="2235" spans="2:35" x14ac:dyDescent="0.3">
      <c r="B2235" s="94"/>
      <c r="C2235" s="95"/>
      <c r="D2235" s="95"/>
      <c r="E2235" s="95"/>
      <c r="F2235" s="94"/>
      <c r="G2235" s="145"/>
      <c r="H2235" s="245"/>
      <c r="I2235" s="211" t="str">
        <f>IF(D2235="Room AC (window/wall)",'Emission Factors'!$E$53,IF(D2235="Room AC (PTAC/PTHP)",H2235,IF(D2235="Residential AC",'Emission Factors'!$E$55,IF(D2235="Residential HP",H2235,IF(D2235="Commercial AC (&gt;=65k to &lt;135,000k Btu/hr)",'Emission Factors'!$E$57,IF(D2235="Commercial AC (&gt;=135,000k Btu/hr)",'Emission Factors'!$E$58,""))))))</f>
        <v/>
      </c>
      <c r="J2235" s="96"/>
      <c r="K2235" s="211" t="str">
        <f>IF(ISBLANK(J2235),"",VLOOKUP(J2235,'Emission Factors'!$C$81:$G$221,4,FALSE))</f>
        <v/>
      </c>
      <c r="L2235" s="210" t="str">
        <f>IF(D2235="Room AC (window/wall)",'Emission Factors'!$F$53,IF(D2235="Room AC (PTAC/PTHP)",'Emission Factors'!$F$54,IF(D2235="Residential AC",'Emission Factors'!$F$55,IF(D2235="Residential HP",'Emission Factors'!$F$56,IF(D2235="Commercial AC (&gt;=65k to &lt;135,000k Btu/hr)",'Emission Factors'!$F$57,IF(D2235="Commercial AC (&gt;=135,000k Btu/hr)",'Emission Factors'!$F$58,""))))))</f>
        <v/>
      </c>
      <c r="M2235" s="211" t="str">
        <f>IF(D2235="Room AC (window/wall)",'Emission Factors'!$G$53,IF(D2235="Room AC (PTAC/PTHP)",'Emission Factors'!$G$54,IF(D2235="Residential AC",'Emission Factors'!$G$55,IF(D2235="Residential HP",'Emission Factors'!$G$56,IF(D2235="Commercial AC (&gt;=65k to &lt;135,000k Btu/hr)",'Emission Factors'!$G$57,IF(D2235="Commercial AC (&gt;=135,000k Btu/hr)",'Emission Factors'!$G$58,""))))))</f>
        <v/>
      </c>
      <c r="N2235" s="96"/>
      <c r="O2235" s="209" t="str">
        <f>IF(ISBLANK(D2235),"",(IF(D2235="Room AC (window/wall)",'Emission Factors'!$C$53,IF(D2235="Room AC (PTAC/PTHP)",'Emission Factors'!$C$54,IF(D2235="Residential AC",'Emission Factors'!$C$55,IF(D2235="Residential HP",'Emission Factors'!$C$56,IF(D2235="Commercial AC (&gt;=65k to &lt;135,000k Btu/hr)",'Emission Factors'!$C$57,IF(D2235="Commercial AC (&gt;=135,000k Btu/hr)",'Emission Factors'!$C$58,""))))))))</f>
        <v/>
      </c>
      <c r="P2235" s="209" t="str">
        <f t="shared" si="340"/>
        <v/>
      </c>
      <c r="Q2235" s="95"/>
      <c r="R2235" s="256"/>
      <c r="S2235" s="256"/>
      <c r="T2235" s="96"/>
      <c r="U2235" s="211" t="str">
        <f>IF(Q2235="Room AC (window/wall)",'Emission Factors'!$E$53,IF(AND(Q2235="Room AC (PTAC/PTHP)",ISBLANK(T2235)),"Error",IF(AND(Q2235="Room AC (PTAC/PTHP)",T2235&gt;0),T2235,IF(Q2235="Residential AC",'Emission Factors'!$E$55,IF(AND(Q2235="Residential HP",ISBLANK(T2235)),"Error",IF(AND(Q2235="Residential HP",T2235&gt;0),T2235,IF(Q2235="Commercial AC (&gt;=65k to &lt;135,000k Btu/hr)",'Emission Factors'!$E$57,IF(Q2235="Commercial AC (&gt;=135,000k Btu/hr)",'Emission Factors'!$E$58,""))))))))</f>
        <v/>
      </c>
      <c r="V2235" s="95"/>
      <c r="W2235" s="211" t="str">
        <f>IF(ISBLANK(V2235),"",VLOOKUP(V2235,'Emission Factors'!$C$81:$G$221,4,FALSE))</f>
        <v/>
      </c>
      <c r="X2235" s="210" t="str">
        <f>IF(Q2235="Room AC (window/wall)",'Emission Factors'!$F$53,IF(Q2235="Room AC (PTAC/PTHP)",'Emission Factors'!$F$54,IF(Q2235="Residential AC",'Emission Factors'!$F$55,IF(Q2235="Residential HP",'Emission Factors'!$F$56,IF(Q2235="Commercial AC (&gt;=65k to &lt;135,000k Btu/hr)",'Emission Factors'!$F$57,IF(Q2235="Commercial AC (&gt;=135,000k Btu/hr)",'Emission Factors'!$F$58,""))))))</f>
        <v/>
      </c>
      <c r="Y2235" s="211" t="str">
        <f>IF(Q2235="Room AC (window/wall)",'Emission Factors'!$G$53,IF(Q2235="Room AC (PTAC/PTHP)",'Emission Factors'!$G$54,IF(Q2235="Residential AC",'Emission Factors'!$G$55,IF(Q2235="Residential HP",'Emission Factors'!$G$56,IF(Q2235="Commercial AC (&gt;=65k to &lt;135,000k Btu/hr)",'Emission Factors'!$G$57,IF(Q2235="Commercial AC (&gt;=135,000k Btu/hr)",'Emission Factors'!$G$58,""))))))</f>
        <v/>
      </c>
      <c r="Z2235" s="96"/>
      <c r="AA2235" s="97" t="str">
        <f t="shared" si="341"/>
        <v/>
      </c>
      <c r="AB2235" s="97" t="str">
        <f t="shared" si="342"/>
        <v/>
      </c>
      <c r="AC2235" s="246" t="str">
        <f t="shared" si="343"/>
        <v/>
      </c>
      <c r="AD2235" s="97" t="str">
        <f t="shared" si="344"/>
        <v/>
      </c>
      <c r="AE2235" s="97" t="str">
        <f t="shared" si="345"/>
        <v/>
      </c>
      <c r="AF2235" s="252" t="str">
        <f t="shared" si="346"/>
        <v/>
      </c>
      <c r="AG2235" s="254" t="str">
        <f t="shared" si="347"/>
        <v/>
      </c>
      <c r="AH2235" s="248" t="str">
        <f t="shared" si="348"/>
        <v/>
      </c>
      <c r="AI2235" s="249" t="str">
        <f t="shared" si="349"/>
        <v/>
      </c>
    </row>
    <row r="2236" spans="2:35" x14ac:dyDescent="0.3">
      <c r="B2236" s="94"/>
      <c r="C2236" s="95"/>
      <c r="D2236" s="95"/>
      <c r="E2236" s="95"/>
      <c r="F2236" s="94"/>
      <c r="G2236" s="145"/>
      <c r="H2236" s="245"/>
      <c r="I2236" s="211" t="str">
        <f>IF(D2236="Room AC (window/wall)",'Emission Factors'!$E$53,IF(D2236="Room AC (PTAC/PTHP)",H2236,IF(D2236="Residential AC",'Emission Factors'!$E$55,IF(D2236="Residential HP",H2236,IF(D2236="Commercial AC (&gt;=65k to &lt;135,000k Btu/hr)",'Emission Factors'!$E$57,IF(D2236="Commercial AC (&gt;=135,000k Btu/hr)",'Emission Factors'!$E$58,""))))))</f>
        <v/>
      </c>
      <c r="J2236" s="96"/>
      <c r="K2236" s="211" t="str">
        <f>IF(ISBLANK(J2236),"",VLOOKUP(J2236,'Emission Factors'!$C$81:$G$221,4,FALSE))</f>
        <v/>
      </c>
      <c r="L2236" s="210" t="str">
        <f>IF(D2236="Room AC (window/wall)",'Emission Factors'!$F$53,IF(D2236="Room AC (PTAC/PTHP)",'Emission Factors'!$F$54,IF(D2236="Residential AC",'Emission Factors'!$F$55,IF(D2236="Residential HP",'Emission Factors'!$F$56,IF(D2236="Commercial AC (&gt;=65k to &lt;135,000k Btu/hr)",'Emission Factors'!$F$57,IF(D2236="Commercial AC (&gt;=135,000k Btu/hr)",'Emission Factors'!$F$58,""))))))</f>
        <v/>
      </c>
      <c r="M2236" s="211" t="str">
        <f>IF(D2236="Room AC (window/wall)",'Emission Factors'!$G$53,IF(D2236="Room AC (PTAC/PTHP)",'Emission Factors'!$G$54,IF(D2236="Residential AC",'Emission Factors'!$G$55,IF(D2236="Residential HP",'Emission Factors'!$G$56,IF(D2236="Commercial AC (&gt;=65k to &lt;135,000k Btu/hr)",'Emission Factors'!$G$57,IF(D2236="Commercial AC (&gt;=135,000k Btu/hr)",'Emission Factors'!$G$58,""))))))</f>
        <v/>
      </c>
      <c r="N2236" s="96"/>
      <c r="O2236" s="209" t="str">
        <f>IF(ISBLANK(D2236),"",(IF(D2236="Room AC (window/wall)",'Emission Factors'!$C$53,IF(D2236="Room AC (PTAC/PTHP)",'Emission Factors'!$C$54,IF(D2236="Residential AC",'Emission Factors'!$C$55,IF(D2236="Residential HP",'Emission Factors'!$C$56,IF(D2236="Commercial AC (&gt;=65k to &lt;135,000k Btu/hr)",'Emission Factors'!$C$57,IF(D2236="Commercial AC (&gt;=135,000k Btu/hr)",'Emission Factors'!$C$58,""))))))))</f>
        <v/>
      </c>
      <c r="P2236" s="209" t="str">
        <f t="shared" si="340"/>
        <v/>
      </c>
      <c r="Q2236" s="95"/>
      <c r="R2236" s="256"/>
      <c r="S2236" s="256"/>
      <c r="T2236" s="96"/>
      <c r="U2236" s="211" t="str">
        <f>IF(Q2236="Room AC (window/wall)",'Emission Factors'!$E$53,IF(AND(Q2236="Room AC (PTAC/PTHP)",ISBLANK(T2236)),"Error",IF(AND(Q2236="Room AC (PTAC/PTHP)",T2236&gt;0),T2236,IF(Q2236="Residential AC",'Emission Factors'!$E$55,IF(AND(Q2236="Residential HP",ISBLANK(T2236)),"Error",IF(AND(Q2236="Residential HP",T2236&gt;0),T2236,IF(Q2236="Commercial AC (&gt;=65k to &lt;135,000k Btu/hr)",'Emission Factors'!$E$57,IF(Q2236="Commercial AC (&gt;=135,000k Btu/hr)",'Emission Factors'!$E$58,""))))))))</f>
        <v/>
      </c>
      <c r="V2236" s="95"/>
      <c r="W2236" s="211" t="str">
        <f>IF(ISBLANK(V2236),"",VLOOKUP(V2236,'Emission Factors'!$C$81:$G$221,4,FALSE))</f>
        <v/>
      </c>
      <c r="X2236" s="210" t="str">
        <f>IF(Q2236="Room AC (window/wall)",'Emission Factors'!$F$53,IF(Q2236="Room AC (PTAC/PTHP)",'Emission Factors'!$F$54,IF(Q2236="Residential AC",'Emission Factors'!$F$55,IF(Q2236="Residential HP",'Emission Factors'!$F$56,IF(Q2236="Commercial AC (&gt;=65k to &lt;135,000k Btu/hr)",'Emission Factors'!$F$57,IF(Q2236="Commercial AC (&gt;=135,000k Btu/hr)",'Emission Factors'!$F$58,""))))))</f>
        <v/>
      </c>
      <c r="Y2236" s="211" t="str">
        <f>IF(Q2236="Room AC (window/wall)",'Emission Factors'!$G$53,IF(Q2236="Room AC (PTAC/PTHP)",'Emission Factors'!$G$54,IF(Q2236="Residential AC",'Emission Factors'!$G$55,IF(Q2236="Residential HP",'Emission Factors'!$G$56,IF(Q2236="Commercial AC (&gt;=65k to &lt;135,000k Btu/hr)",'Emission Factors'!$G$57,IF(Q2236="Commercial AC (&gt;=135,000k Btu/hr)",'Emission Factors'!$G$58,""))))))</f>
        <v/>
      </c>
      <c r="Z2236" s="96"/>
      <c r="AA2236" s="97" t="str">
        <f t="shared" si="341"/>
        <v/>
      </c>
      <c r="AB2236" s="97" t="str">
        <f t="shared" si="342"/>
        <v/>
      </c>
      <c r="AC2236" s="246" t="str">
        <f t="shared" si="343"/>
        <v/>
      </c>
      <c r="AD2236" s="97" t="str">
        <f t="shared" si="344"/>
        <v/>
      </c>
      <c r="AE2236" s="97" t="str">
        <f t="shared" si="345"/>
        <v/>
      </c>
      <c r="AF2236" s="252" t="str">
        <f t="shared" si="346"/>
        <v/>
      </c>
      <c r="AG2236" s="254" t="str">
        <f t="shared" si="347"/>
        <v/>
      </c>
      <c r="AH2236" s="248" t="str">
        <f t="shared" si="348"/>
        <v/>
      </c>
      <c r="AI2236" s="249" t="str">
        <f t="shared" si="349"/>
        <v/>
      </c>
    </row>
    <row r="2237" spans="2:35" x14ac:dyDescent="0.3">
      <c r="B2237" s="94"/>
      <c r="C2237" s="95"/>
      <c r="D2237" s="95"/>
      <c r="E2237" s="95"/>
      <c r="F2237" s="94"/>
      <c r="G2237" s="145"/>
      <c r="H2237" s="245"/>
      <c r="I2237" s="211" t="str">
        <f>IF(D2237="Room AC (window/wall)",'Emission Factors'!$E$53,IF(D2237="Room AC (PTAC/PTHP)",H2237,IF(D2237="Residential AC",'Emission Factors'!$E$55,IF(D2237="Residential HP",H2237,IF(D2237="Commercial AC (&gt;=65k to &lt;135,000k Btu/hr)",'Emission Factors'!$E$57,IF(D2237="Commercial AC (&gt;=135,000k Btu/hr)",'Emission Factors'!$E$58,""))))))</f>
        <v/>
      </c>
      <c r="J2237" s="96"/>
      <c r="K2237" s="211" t="str">
        <f>IF(ISBLANK(J2237),"",VLOOKUP(J2237,'Emission Factors'!$C$81:$G$221,4,FALSE))</f>
        <v/>
      </c>
      <c r="L2237" s="210" t="str">
        <f>IF(D2237="Room AC (window/wall)",'Emission Factors'!$F$53,IF(D2237="Room AC (PTAC/PTHP)",'Emission Factors'!$F$54,IF(D2237="Residential AC",'Emission Factors'!$F$55,IF(D2237="Residential HP",'Emission Factors'!$F$56,IF(D2237="Commercial AC (&gt;=65k to &lt;135,000k Btu/hr)",'Emission Factors'!$F$57,IF(D2237="Commercial AC (&gt;=135,000k Btu/hr)",'Emission Factors'!$F$58,""))))))</f>
        <v/>
      </c>
      <c r="M2237" s="211" t="str">
        <f>IF(D2237="Room AC (window/wall)",'Emission Factors'!$G$53,IF(D2237="Room AC (PTAC/PTHP)",'Emission Factors'!$G$54,IF(D2237="Residential AC",'Emission Factors'!$G$55,IF(D2237="Residential HP",'Emission Factors'!$G$56,IF(D2237="Commercial AC (&gt;=65k to &lt;135,000k Btu/hr)",'Emission Factors'!$G$57,IF(D2237="Commercial AC (&gt;=135,000k Btu/hr)",'Emission Factors'!$G$58,""))))))</f>
        <v/>
      </c>
      <c r="N2237" s="96"/>
      <c r="O2237" s="209" t="str">
        <f>IF(ISBLANK(D2237),"",(IF(D2237="Room AC (window/wall)",'Emission Factors'!$C$53,IF(D2237="Room AC (PTAC/PTHP)",'Emission Factors'!$C$54,IF(D2237="Residential AC",'Emission Factors'!$C$55,IF(D2237="Residential HP",'Emission Factors'!$C$56,IF(D2237="Commercial AC (&gt;=65k to &lt;135,000k Btu/hr)",'Emission Factors'!$C$57,IF(D2237="Commercial AC (&gt;=135,000k Btu/hr)",'Emission Factors'!$C$58,""))))))))</f>
        <v/>
      </c>
      <c r="P2237" s="209" t="str">
        <f t="shared" si="340"/>
        <v/>
      </c>
      <c r="Q2237" s="95"/>
      <c r="R2237" s="256"/>
      <c r="S2237" s="256"/>
      <c r="T2237" s="96"/>
      <c r="U2237" s="211" t="str">
        <f>IF(Q2237="Room AC (window/wall)",'Emission Factors'!$E$53,IF(AND(Q2237="Room AC (PTAC/PTHP)",ISBLANK(T2237)),"Error",IF(AND(Q2237="Room AC (PTAC/PTHP)",T2237&gt;0),T2237,IF(Q2237="Residential AC",'Emission Factors'!$E$55,IF(AND(Q2237="Residential HP",ISBLANK(T2237)),"Error",IF(AND(Q2237="Residential HP",T2237&gt;0),T2237,IF(Q2237="Commercial AC (&gt;=65k to &lt;135,000k Btu/hr)",'Emission Factors'!$E$57,IF(Q2237="Commercial AC (&gt;=135,000k Btu/hr)",'Emission Factors'!$E$58,""))))))))</f>
        <v/>
      </c>
      <c r="V2237" s="95"/>
      <c r="W2237" s="211" t="str">
        <f>IF(ISBLANK(V2237),"",VLOOKUP(V2237,'Emission Factors'!$C$81:$G$221,4,FALSE))</f>
        <v/>
      </c>
      <c r="X2237" s="210" t="str">
        <f>IF(Q2237="Room AC (window/wall)",'Emission Factors'!$F$53,IF(Q2237="Room AC (PTAC/PTHP)",'Emission Factors'!$F$54,IF(Q2237="Residential AC",'Emission Factors'!$F$55,IF(Q2237="Residential HP",'Emission Factors'!$F$56,IF(Q2237="Commercial AC (&gt;=65k to &lt;135,000k Btu/hr)",'Emission Factors'!$F$57,IF(Q2237="Commercial AC (&gt;=135,000k Btu/hr)",'Emission Factors'!$F$58,""))))))</f>
        <v/>
      </c>
      <c r="Y2237" s="211" t="str">
        <f>IF(Q2237="Room AC (window/wall)",'Emission Factors'!$G$53,IF(Q2237="Room AC (PTAC/PTHP)",'Emission Factors'!$G$54,IF(Q2237="Residential AC",'Emission Factors'!$G$55,IF(Q2237="Residential HP",'Emission Factors'!$G$56,IF(Q2237="Commercial AC (&gt;=65k to &lt;135,000k Btu/hr)",'Emission Factors'!$G$57,IF(Q2237="Commercial AC (&gt;=135,000k Btu/hr)",'Emission Factors'!$G$58,""))))))</f>
        <v/>
      </c>
      <c r="Z2237" s="96"/>
      <c r="AA2237" s="97" t="str">
        <f t="shared" si="341"/>
        <v/>
      </c>
      <c r="AB2237" s="97" t="str">
        <f t="shared" si="342"/>
        <v/>
      </c>
      <c r="AC2237" s="246" t="str">
        <f t="shared" si="343"/>
        <v/>
      </c>
      <c r="AD2237" s="97" t="str">
        <f t="shared" si="344"/>
        <v/>
      </c>
      <c r="AE2237" s="97" t="str">
        <f t="shared" si="345"/>
        <v/>
      </c>
      <c r="AF2237" s="252" t="str">
        <f t="shared" si="346"/>
        <v/>
      </c>
      <c r="AG2237" s="254" t="str">
        <f t="shared" si="347"/>
        <v/>
      </c>
      <c r="AH2237" s="248" t="str">
        <f t="shared" si="348"/>
        <v/>
      </c>
      <c r="AI2237" s="249" t="str">
        <f t="shared" si="349"/>
        <v/>
      </c>
    </row>
    <row r="2238" spans="2:35" x14ac:dyDescent="0.3">
      <c r="B2238" s="94"/>
      <c r="C2238" s="95"/>
      <c r="D2238" s="95"/>
      <c r="E2238" s="95"/>
      <c r="F2238" s="94"/>
      <c r="G2238" s="145"/>
      <c r="H2238" s="245"/>
      <c r="I2238" s="211" t="str">
        <f>IF(D2238="Room AC (window/wall)",'Emission Factors'!$E$53,IF(D2238="Room AC (PTAC/PTHP)",H2238,IF(D2238="Residential AC",'Emission Factors'!$E$55,IF(D2238="Residential HP",H2238,IF(D2238="Commercial AC (&gt;=65k to &lt;135,000k Btu/hr)",'Emission Factors'!$E$57,IF(D2238="Commercial AC (&gt;=135,000k Btu/hr)",'Emission Factors'!$E$58,""))))))</f>
        <v/>
      </c>
      <c r="J2238" s="96"/>
      <c r="K2238" s="211" t="str">
        <f>IF(ISBLANK(J2238),"",VLOOKUP(J2238,'Emission Factors'!$C$81:$G$221,4,FALSE))</f>
        <v/>
      </c>
      <c r="L2238" s="210" t="str">
        <f>IF(D2238="Room AC (window/wall)",'Emission Factors'!$F$53,IF(D2238="Room AC (PTAC/PTHP)",'Emission Factors'!$F$54,IF(D2238="Residential AC",'Emission Factors'!$F$55,IF(D2238="Residential HP",'Emission Factors'!$F$56,IF(D2238="Commercial AC (&gt;=65k to &lt;135,000k Btu/hr)",'Emission Factors'!$F$57,IF(D2238="Commercial AC (&gt;=135,000k Btu/hr)",'Emission Factors'!$F$58,""))))))</f>
        <v/>
      </c>
      <c r="M2238" s="211" t="str">
        <f>IF(D2238="Room AC (window/wall)",'Emission Factors'!$G$53,IF(D2238="Room AC (PTAC/PTHP)",'Emission Factors'!$G$54,IF(D2238="Residential AC",'Emission Factors'!$G$55,IF(D2238="Residential HP",'Emission Factors'!$G$56,IF(D2238="Commercial AC (&gt;=65k to &lt;135,000k Btu/hr)",'Emission Factors'!$G$57,IF(D2238="Commercial AC (&gt;=135,000k Btu/hr)",'Emission Factors'!$G$58,""))))))</f>
        <v/>
      </c>
      <c r="N2238" s="96"/>
      <c r="O2238" s="209" t="str">
        <f>IF(ISBLANK(D2238),"",(IF(D2238="Room AC (window/wall)",'Emission Factors'!$C$53,IF(D2238="Room AC (PTAC/PTHP)",'Emission Factors'!$C$54,IF(D2238="Residential AC",'Emission Factors'!$C$55,IF(D2238="Residential HP",'Emission Factors'!$C$56,IF(D2238="Commercial AC (&gt;=65k to &lt;135,000k Btu/hr)",'Emission Factors'!$C$57,IF(D2238="Commercial AC (&gt;=135,000k Btu/hr)",'Emission Factors'!$C$58,""))))))))</f>
        <v/>
      </c>
      <c r="P2238" s="209" t="str">
        <f t="shared" si="340"/>
        <v/>
      </c>
      <c r="Q2238" s="95"/>
      <c r="R2238" s="256"/>
      <c r="S2238" s="256"/>
      <c r="T2238" s="96"/>
      <c r="U2238" s="211" t="str">
        <f>IF(Q2238="Room AC (window/wall)",'Emission Factors'!$E$53,IF(AND(Q2238="Room AC (PTAC/PTHP)",ISBLANK(T2238)),"Error",IF(AND(Q2238="Room AC (PTAC/PTHP)",T2238&gt;0),T2238,IF(Q2238="Residential AC",'Emission Factors'!$E$55,IF(AND(Q2238="Residential HP",ISBLANK(T2238)),"Error",IF(AND(Q2238="Residential HP",T2238&gt;0),T2238,IF(Q2238="Commercial AC (&gt;=65k to &lt;135,000k Btu/hr)",'Emission Factors'!$E$57,IF(Q2238="Commercial AC (&gt;=135,000k Btu/hr)",'Emission Factors'!$E$58,""))))))))</f>
        <v/>
      </c>
      <c r="V2238" s="95"/>
      <c r="W2238" s="211" t="str">
        <f>IF(ISBLANK(V2238),"",VLOOKUP(V2238,'Emission Factors'!$C$81:$G$221,4,FALSE))</f>
        <v/>
      </c>
      <c r="X2238" s="210" t="str">
        <f>IF(Q2238="Room AC (window/wall)",'Emission Factors'!$F$53,IF(Q2238="Room AC (PTAC/PTHP)",'Emission Factors'!$F$54,IF(Q2238="Residential AC",'Emission Factors'!$F$55,IF(Q2238="Residential HP",'Emission Factors'!$F$56,IF(Q2238="Commercial AC (&gt;=65k to &lt;135,000k Btu/hr)",'Emission Factors'!$F$57,IF(Q2238="Commercial AC (&gt;=135,000k Btu/hr)",'Emission Factors'!$F$58,""))))))</f>
        <v/>
      </c>
      <c r="Y2238" s="211" t="str">
        <f>IF(Q2238="Room AC (window/wall)",'Emission Factors'!$G$53,IF(Q2238="Room AC (PTAC/PTHP)",'Emission Factors'!$G$54,IF(Q2238="Residential AC",'Emission Factors'!$G$55,IF(Q2238="Residential HP",'Emission Factors'!$G$56,IF(Q2238="Commercial AC (&gt;=65k to &lt;135,000k Btu/hr)",'Emission Factors'!$G$57,IF(Q2238="Commercial AC (&gt;=135,000k Btu/hr)",'Emission Factors'!$G$58,""))))))</f>
        <v/>
      </c>
      <c r="Z2238" s="96"/>
      <c r="AA2238" s="97" t="str">
        <f t="shared" si="341"/>
        <v/>
      </c>
      <c r="AB2238" s="97" t="str">
        <f t="shared" si="342"/>
        <v/>
      </c>
      <c r="AC2238" s="246" t="str">
        <f t="shared" si="343"/>
        <v/>
      </c>
      <c r="AD2238" s="97" t="str">
        <f t="shared" si="344"/>
        <v/>
      </c>
      <c r="AE2238" s="97" t="str">
        <f t="shared" si="345"/>
        <v/>
      </c>
      <c r="AF2238" s="252" t="str">
        <f t="shared" si="346"/>
        <v/>
      </c>
      <c r="AG2238" s="254" t="str">
        <f t="shared" si="347"/>
        <v/>
      </c>
      <c r="AH2238" s="248" t="str">
        <f t="shared" si="348"/>
        <v/>
      </c>
      <c r="AI2238" s="249" t="str">
        <f t="shared" si="349"/>
        <v/>
      </c>
    </row>
    <row r="2239" spans="2:35" x14ac:dyDescent="0.3">
      <c r="B2239" s="94"/>
      <c r="C2239" s="95"/>
      <c r="D2239" s="95"/>
      <c r="E2239" s="95"/>
      <c r="F2239" s="94"/>
      <c r="G2239" s="145"/>
      <c r="H2239" s="245"/>
      <c r="I2239" s="211" t="str">
        <f>IF(D2239="Room AC (window/wall)",'Emission Factors'!$E$53,IF(D2239="Room AC (PTAC/PTHP)",H2239,IF(D2239="Residential AC",'Emission Factors'!$E$55,IF(D2239="Residential HP",H2239,IF(D2239="Commercial AC (&gt;=65k to &lt;135,000k Btu/hr)",'Emission Factors'!$E$57,IF(D2239="Commercial AC (&gt;=135,000k Btu/hr)",'Emission Factors'!$E$58,""))))))</f>
        <v/>
      </c>
      <c r="J2239" s="96"/>
      <c r="K2239" s="211" t="str">
        <f>IF(ISBLANK(J2239),"",VLOOKUP(J2239,'Emission Factors'!$C$81:$G$221,4,FALSE))</f>
        <v/>
      </c>
      <c r="L2239" s="210" t="str">
        <f>IF(D2239="Room AC (window/wall)",'Emission Factors'!$F$53,IF(D2239="Room AC (PTAC/PTHP)",'Emission Factors'!$F$54,IF(D2239="Residential AC",'Emission Factors'!$F$55,IF(D2239="Residential HP",'Emission Factors'!$F$56,IF(D2239="Commercial AC (&gt;=65k to &lt;135,000k Btu/hr)",'Emission Factors'!$F$57,IF(D2239="Commercial AC (&gt;=135,000k Btu/hr)",'Emission Factors'!$F$58,""))))))</f>
        <v/>
      </c>
      <c r="M2239" s="211" t="str">
        <f>IF(D2239="Room AC (window/wall)",'Emission Factors'!$G$53,IF(D2239="Room AC (PTAC/PTHP)",'Emission Factors'!$G$54,IF(D2239="Residential AC",'Emission Factors'!$G$55,IF(D2239="Residential HP",'Emission Factors'!$G$56,IF(D2239="Commercial AC (&gt;=65k to &lt;135,000k Btu/hr)",'Emission Factors'!$G$57,IF(D2239="Commercial AC (&gt;=135,000k Btu/hr)",'Emission Factors'!$G$58,""))))))</f>
        <v/>
      </c>
      <c r="N2239" s="96"/>
      <c r="O2239" s="209" t="str">
        <f>IF(ISBLANK(D2239),"",(IF(D2239="Room AC (window/wall)",'Emission Factors'!$C$53,IF(D2239="Room AC (PTAC/PTHP)",'Emission Factors'!$C$54,IF(D2239="Residential AC",'Emission Factors'!$C$55,IF(D2239="Residential HP",'Emission Factors'!$C$56,IF(D2239="Commercial AC (&gt;=65k to &lt;135,000k Btu/hr)",'Emission Factors'!$C$57,IF(D2239="Commercial AC (&gt;=135,000k Btu/hr)",'Emission Factors'!$C$58,""))))))))</f>
        <v/>
      </c>
      <c r="P2239" s="209" t="str">
        <f t="shared" si="340"/>
        <v/>
      </c>
      <c r="Q2239" s="95"/>
      <c r="R2239" s="256"/>
      <c r="S2239" s="256"/>
      <c r="T2239" s="96"/>
      <c r="U2239" s="211" t="str">
        <f>IF(Q2239="Room AC (window/wall)",'Emission Factors'!$E$53,IF(AND(Q2239="Room AC (PTAC/PTHP)",ISBLANK(T2239)),"Error",IF(AND(Q2239="Room AC (PTAC/PTHP)",T2239&gt;0),T2239,IF(Q2239="Residential AC",'Emission Factors'!$E$55,IF(AND(Q2239="Residential HP",ISBLANK(T2239)),"Error",IF(AND(Q2239="Residential HP",T2239&gt;0),T2239,IF(Q2239="Commercial AC (&gt;=65k to &lt;135,000k Btu/hr)",'Emission Factors'!$E$57,IF(Q2239="Commercial AC (&gt;=135,000k Btu/hr)",'Emission Factors'!$E$58,""))))))))</f>
        <v/>
      </c>
      <c r="V2239" s="95"/>
      <c r="W2239" s="211" t="str">
        <f>IF(ISBLANK(V2239),"",VLOOKUP(V2239,'Emission Factors'!$C$81:$G$221,4,FALSE))</f>
        <v/>
      </c>
      <c r="X2239" s="210" t="str">
        <f>IF(Q2239="Room AC (window/wall)",'Emission Factors'!$F$53,IF(Q2239="Room AC (PTAC/PTHP)",'Emission Factors'!$F$54,IF(Q2239="Residential AC",'Emission Factors'!$F$55,IF(Q2239="Residential HP",'Emission Factors'!$F$56,IF(Q2239="Commercial AC (&gt;=65k to &lt;135,000k Btu/hr)",'Emission Factors'!$F$57,IF(Q2239="Commercial AC (&gt;=135,000k Btu/hr)",'Emission Factors'!$F$58,""))))))</f>
        <v/>
      </c>
      <c r="Y2239" s="211" t="str">
        <f>IF(Q2239="Room AC (window/wall)",'Emission Factors'!$G$53,IF(Q2239="Room AC (PTAC/PTHP)",'Emission Factors'!$G$54,IF(Q2239="Residential AC",'Emission Factors'!$G$55,IF(Q2239="Residential HP",'Emission Factors'!$G$56,IF(Q2239="Commercial AC (&gt;=65k to &lt;135,000k Btu/hr)",'Emission Factors'!$G$57,IF(Q2239="Commercial AC (&gt;=135,000k Btu/hr)",'Emission Factors'!$G$58,""))))))</f>
        <v/>
      </c>
      <c r="Z2239" s="96"/>
      <c r="AA2239" s="97" t="str">
        <f t="shared" si="341"/>
        <v/>
      </c>
      <c r="AB2239" s="97" t="str">
        <f t="shared" si="342"/>
        <v/>
      </c>
      <c r="AC2239" s="246" t="str">
        <f t="shared" si="343"/>
        <v/>
      </c>
      <c r="AD2239" s="97" t="str">
        <f t="shared" si="344"/>
        <v/>
      </c>
      <c r="AE2239" s="97" t="str">
        <f t="shared" si="345"/>
        <v/>
      </c>
      <c r="AF2239" s="252" t="str">
        <f t="shared" si="346"/>
        <v/>
      </c>
      <c r="AG2239" s="254" t="str">
        <f t="shared" si="347"/>
        <v/>
      </c>
      <c r="AH2239" s="248" t="str">
        <f t="shared" si="348"/>
        <v/>
      </c>
      <c r="AI2239" s="249" t="str">
        <f t="shared" si="349"/>
        <v/>
      </c>
    </row>
    <row r="2240" spans="2:35" x14ac:dyDescent="0.3">
      <c r="B2240" s="94"/>
      <c r="C2240" s="95"/>
      <c r="D2240" s="95"/>
      <c r="E2240" s="95"/>
      <c r="F2240" s="94"/>
      <c r="G2240" s="145"/>
      <c r="H2240" s="245"/>
      <c r="I2240" s="211" t="str">
        <f>IF(D2240="Room AC (window/wall)",'Emission Factors'!$E$53,IF(D2240="Room AC (PTAC/PTHP)",H2240,IF(D2240="Residential AC",'Emission Factors'!$E$55,IF(D2240="Residential HP",H2240,IF(D2240="Commercial AC (&gt;=65k to &lt;135,000k Btu/hr)",'Emission Factors'!$E$57,IF(D2240="Commercial AC (&gt;=135,000k Btu/hr)",'Emission Factors'!$E$58,""))))))</f>
        <v/>
      </c>
      <c r="J2240" s="96"/>
      <c r="K2240" s="211" t="str">
        <f>IF(ISBLANK(J2240),"",VLOOKUP(J2240,'Emission Factors'!$C$81:$G$221,4,FALSE))</f>
        <v/>
      </c>
      <c r="L2240" s="210" t="str">
        <f>IF(D2240="Room AC (window/wall)",'Emission Factors'!$F$53,IF(D2240="Room AC (PTAC/PTHP)",'Emission Factors'!$F$54,IF(D2240="Residential AC",'Emission Factors'!$F$55,IF(D2240="Residential HP",'Emission Factors'!$F$56,IF(D2240="Commercial AC (&gt;=65k to &lt;135,000k Btu/hr)",'Emission Factors'!$F$57,IF(D2240="Commercial AC (&gt;=135,000k Btu/hr)",'Emission Factors'!$F$58,""))))))</f>
        <v/>
      </c>
      <c r="M2240" s="211" t="str">
        <f>IF(D2240="Room AC (window/wall)",'Emission Factors'!$G$53,IF(D2240="Room AC (PTAC/PTHP)",'Emission Factors'!$G$54,IF(D2240="Residential AC",'Emission Factors'!$G$55,IF(D2240="Residential HP",'Emission Factors'!$G$56,IF(D2240="Commercial AC (&gt;=65k to &lt;135,000k Btu/hr)",'Emission Factors'!$G$57,IF(D2240="Commercial AC (&gt;=135,000k Btu/hr)",'Emission Factors'!$G$58,""))))))</f>
        <v/>
      </c>
      <c r="N2240" s="96"/>
      <c r="O2240" s="209" t="str">
        <f>IF(ISBLANK(D2240),"",(IF(D2240="Room AC (window/wall)",'Emission Factors'!$C$53,IF(D2240="Room AC (PTAC/PTHP)",'Emission Factors'!$C$54,IF(D2240="Residential AC",'Emission Factors'!$C$55,IF(D2240="Residential HP",'Emission Factors'!$C$56,IF(D2240="Commercial AC (&gt;=65k to &lt;135,000k Btu/hr)",'Emission Factors'!$C$57,IF(D2240="Commercial AC (&gt;=135,000k Btu/hr)",'Emission Factors'!$C$58,""))))))))</f>
        <v/>
      </c>
      <c r="P2240" s="209" t="str">
        <f t="shared" si="340"/>
        <v/>
      </c>
      <c r="Q2240" s="95"/>
      <c r="R2240" s="256"/>
      <c r="S2240" s="256"/>
      <c r="T2240" s="96"/>
      <c r="U2240" s="211" t="str">
        <f>IF(Q2240="Room AC (window/wall)",'Emission Factors'!$E$53,IF(AND(Q2240="Room AC (PTAC/PTHP)",ISBLANK(T2240)),"Error",IF(AND(Q2240="Room AC (PTAC/PTHP)",T2240&gt;0),T2240,IF(Q2240="Residential AC",'Emission Factors'!$E$55,IF(AND(Q2240="Residential HP",ISBLANK(T2240)),"Error",IF(AND(Q2240="Residential HP",T2240&gt;0),T2240,IF(Q2240="Commercial AC (&gt;=65k to &lt;135,000k Btu/hr)",'Emission Factors'!$E$57,IF(Q2240="Commercial AC (&gt;=135,000k Btu/hr)",'Emission Factors'!$E$58,""))))))))</f>
        <v/>
      </c>
      <c r="V2240" s="95"/>
      <c r="W2240" s="211" t="str">
        <f>IF(ISBLANK(V2240),"",VLOOKUP(V2240,'Emission Factors'!$C$81:$G$221,4,FALSE))</f>
        <v/>
      </c>
      <c r="X2240" s="210" t="str">
        <f>IF(Q2240="Room AC (window/wall)",'Emission Factors'!$F$53,IF(Q2240="Room AC (PTAC/PTHP)",'Emission Factors'!$F$54,IF(Q2240="Residential AC",'Emission Factors'!$F$55,IF(Q2240="Residential HP",'Emission Factors'!$F$56,IF(Q2240="Commercial AC (&gt;=65k to &lt;135,000k Btu/hr)",'Emission Factors'!$F$57,IF(Q2240="Commercial AC (&gt;=135,000k Btu/hr)",'Emission Factors'!$F$58,""))))))</f>
        <v/>
      </c>
      <c r="Y2240" s="211" t="str">
        <f>IF(Q2240="Room AC (window/wall)",'Emission Factors'!$G$53,IF(Q2240="Room AC (PTAC/PTHP)",'Emission Factors'!$G$54,IF(Q2240="Residential AC",'Emission Factors'!$G$55,IF(Q2240="Residential HP",'Emission Factors'!$G$56,IF(Q2240="Commercial AC (&gt;=65k to &lt;135,000k Btu/hr)",'Emission Factors'!$G$57,IF(Q2240="Commercial AC (&gt;=135,000k Btu/hr)",'Emission Factors'!$G$58,""))))))</f>
        <v/>
      </c>
      <c r="Z2240" s="96"/>
      <c r="AA2240" s="97" t="str">
        <f t="shared" si="341"/>
        <v/>
      </c>
      <c r="AB2240" s="97" t="str">
        <f t="shared" si="342"/>
        <v/>
      </c>
      <c r="AC2240" s="246" t="str">
        <f t="shared" si="343"/>
        <v/>
      </c>
      <c r="AD2240" s="97" t="str">
        <f t="shared" si="344"/>
        <v/>
      </c>
      <c r="AE2240" s="97" t="str">
        <f t="shared" si="345"/>
        <v/>
      </c>
      <c r="AF2240" s="252" t="str">
        <f t="shared" si="346"/>
        <v/>
      </c>
      <c r="AG2240" s="254" t="str">
        <f t="shared" si="347"/>
        <v/>
      </c>
      <c r="AH2240" s="248" t="str">
        <f t="shared" si="348"/>
        <v/>
      </c>
      <c r="AI2240" s="249" t="str">
        <f t="shared" si="349"/>
        <v/>
      </c>
    </row>
    <row r="2241" spans="2:35" x14ac:dyDescent="0.3">
      <c r="B2241" s="94"/>
      <c r="C2241" s="95"/>
      <c r="D2241" s="95"/>
      <c r="E2241" s="95"/>
      <c r="F2241" s="94"/>
      <c r="G2241" s="145"/>
      <c r="H2241" s="245"/>
      <c r="I2241" s="211" t="str">
        <f>IF(D2241="Room AC (window/wall)",'Emission Factors'!$E$53,IF(D2241="Room AC (PTAC/PTHP)",H2241,IF(D2241="Residential AC",'Emission Factors'!$E$55,IF(D2241="Residential HP",H2241,IF(D2241="Commercial AC (&gt;=65k to &lt;135,000k Btu/hr)",'Emission Factors'!$E$57,IF(D2241="Commercial AC (&gt;=135,000k Btu/hr)",'Emission Factors'!$E$58,""))))))</f>
        <v/>
      </c>
      <c r="J2241" s="96"/>
      <c r="K2241" s="211" t="str">
        <f>IF(ISBLANK(J2241),"",VLOOKUP(J2241,'Emission Factors'!$C$81:$G$221,4,FALSE))</f>
        <v/>
      </c>
      <c r="L2241" s="210" t="str">
        <f>IF(D2241="Room AC (window/wall)",'Emission Factors'!$F$53,IF(D2241="Room AC (PTAC/PTHP)",'Emission Factors'!$F$54,IF(D2241="Residential AC",'Emission Factors'!$F$55,IF(D2241="Residential HP",'Emission Factors'!$F$56,IF(D2241="Commercial AC (&gt;=65k to &lt;135,000k Btu/hr)",'Emission Factors'!$F$57,IF(D2241="Commercial AC (&gt;=135,000k Btu/hr)",'Emission Factors'!$F$58,""))))))</f>
        <v/>
      </c>
      <c r="M2241" s="211" t="str">
        <f>IF(D2241="Room AC (window/wall)",'Emission Factors'!$G$53,IF(D2241="Room AC (PTAC/PTHP)",'Emission Factors'!$G$54,IF(D2241="Residential AC",'Emission Factors'!$G$55,IF(D2241="Residential HP",'Emission Factors'!$G$56,IF(D2241="Commercial AC (&gt;=65k to &lt;135,000k Btu/hr)",'Emission Factors'!$G$57,IF(D2241="Commercial AC (&gt;=135,000k Btu/hr)",'Emission Factors'!$G$58,""))))))</f>
        <v/>
      </c>
      <c r="N2241" s="96"/>
      <c r="O2241" s="209" t="str">
        <f>IF(ISBLANK(D2241),"",(IF(D2241="Room AC (window/wall)",'Emission Factors'!$C$53,IF(D2241="Room AC (PTAC/PTHP)",'Emission Factors'!$C$54,IF(D2241="Residential AC",'Emission Factors'!$C$55,IF(D2241="Residential HP",'Emission Factors'!$C$56,IF(D2241="Commercial AC (&gt;=65k to &lt;135,000k Btu/hr)",'Emission Factors'!$C$57,IF(D2241="Commercial AC (&gt;=135,000k Btu/hr)",'Emission Factors'!$C$58,""))))))))</f>
        <v/>
      </c>
      <c r="P2241" s="209" t="str">
        <f t="shared" si="340"/>
        <v/>
      </c>
      <c r="Q2241" s="95"/>
      <c r="R2241" s="256"/>
      <c r="S2241" s="256"/>
      <c r="T2241" s="96"/>
      <c r="U2241" s="211" t="str">
        <f>IF(Q2241="Room AC (window/wall)",'Emission Factors'!$E$53,IF(AND(Q2241="Room AC (PTAC/PTHP)",ISBLANK(T2241)),"Error",IF(AND(Q2241="Room AC (PTAC/PTHP)",T2241&gt;0),T2241,IF(Q2241="Residential AC",'Emission Factors'!$E$55,IF(AND(Q2241="Residential HP",ISBLANK(T2241)),"Error",IF(AND(Q2241="Residential HP",T2241&gt;0),T2241,IF(Q2241="Commercial AC (&gt;=65k to &lt;135,000k Btu/hr)",'Emission Factors'!$E$57,IF(Q2241="Commercial AC (&gt;=135,000k Btu/hr)",'Emission Factors'!$E$58,""))))))))</f>
        <v/>
      </c>
      <c r="V2241" s="95"/>
      <c r="W2241" s="211" t="str">
        <f>IF(ISBLANK(V2241),"",VLOOKUP(V2241,'Emission Factors'!$C$81:$G$221,4,FALSE))</f>
        <v/>
      </c>
      <c r="X2241" s="210" t="str">
        <f>IF(Q2241="Room AC (window/wall)",'Emission Factors'!$F$53,IF(Q2241="Room AC (PTAC/PTHP)",'Emission Factors'!$F$54,IF(Q2241="Residential AC",'Emission Factors'!$F$55,IF(Q2241="Residential HP",'Emission Factors'!$F$56,IF(Q2241="Commercial AC (&gt;=65k to &lt;135,000k Btu/hr)",'Emission Factors'!$F$57,IF(Q2241="Commercial AC (&gt;=135,000k Btu/hr)",'Emission Factors'!$F$58,""))))))</f>
        <v/>
      </c>
      <c r="Y2241" s="211" t="str">
        <f>IF(Q2241="Room AC (window/wall)",'Emission Factors'!$G$53,IF(Q2241="Room AC (PTAC/PTHP)",'Emission Factors'!$G$54,IF(Q2241="Residential AC",'Emission Factors'!$G$55,IF(Q2241="Residential HP",'Emission Factors'!$G$56,IF(Q2241="Commercial AC (&gt;=65k to &lt;135,000k Btu/hr)",'Emission Factors'!$G$57,IF(Q2241="Commercial AC (&gt;=135,000k Btu/hr)",'Emission Factors'!$G$58,""))))))</f>
        <v/>
      </c>
      <c r="Z2241" s="96"/>
      <c r="AA2241" s="97" t="str">
        <f t="shared" si="341"/>
        <v/>
      </c>
      <c r="AB2241" s="97" t="str">
        <f t="shared" si="342"/>
        <v/>
      </c>
      <c r="AC2241" s="246" t="str">
        <f t="shared" si="343"/>
        <v/>
      </c>
      <c r="AD2241" s="97" t="str">
        <f t="shared" si="344"/>
        <v/>
      </c>
      <c r="AE2241" s="97" t="str">
        <f t="shared" si="345"/>
        <v/>
      </c>
      <c r="AF2241" s="252" t="str">
        <f t="shared" si="346"/>
        <v/>
      </c>
      <c r="AG2241" s="254" t="str">
        <f t="shared" si="347"/>
        <v/>
      </c>
      <c r="AH2241" s="248" t="str">
        <f t="shared" si="348"/>
        <v/>
      </c>
      <c r="AI2241" s="249" t="str">
        <f t="shared" si="349"/>
        <v/>
      </c>
    </row>
    <row r="2242" spans="2:35" x14ac:dyDescent="0.3">
      <c r="B2242" s="94"/>
      <c r="C2242" s="95"/>
      <c r="D2242" s="95"/>
      <c r="E2242" s="95"/>
      <c r="F2242" s="94"/>
      <c r="G2242" s="145"/>
      <c r="H2242" s="245"/>
      <c r="I2242" s="211" t="str">
        <f>IF(D2242="Room AC (window/wall)",'Emission Factors'!$E$53,IF(D2242="Room AC (PTAC/PTHP)",H2242,IF(D2242="Residential AC",'Emission Factors'!$E$55,IF(D2242="Residential HP",H2242,IF(D2242="Commercial AC (&gt;=65k to &lt;135,000k Btu/hr)",'Emission Factors'!$E$57,IF(D2242="Commercial AC (&gt;=135,000k Btu/hr)",'Emission Factors'!$E$58,""))))))</f>
        <v/>
      </c>
      <c r="J2242" s="96"/>
      <c r="K2242" s="211" t="str">
        <f>IF(ISBLANK(J2242),"",VLOOKUP(J2242,'Emission Factors'!$C$81:$G$221,4,FALSE))</f>
        <v/>
      </c>
      <c r="L2242" s="210" t="str">
        <f>IF(D2242="Room AC (window/wall)",'Emission Factors'!$F$53,IF(D2242="Room AC (PTAC/PTHP)",'Emission Factors'!$F$54,IF(D2242="Residential AC",'Emission Factors'!$F$55,IF(D2242="Residential HP",'Emission Factors'!$F$56,IF(D2242="Commercial AC (&gt;=65k to &lt;135,000k Btu/hr)",'Emission Factors'!$F$57,IF(D2242="Commercial AC (&gt;=135,000k Btu/hr)",'Emission Factors'!$F$58,""))))))</f>
        <v/>
      </c>
      <c r="M2242" s="211" t="str">
        <f>IF(D2242="Room AC (window/wall)",'Emission Factors'!$G$53,IF(D2242="Room AC (PTAC/PTHP)",'Emission Factors'!$G$54,IF(D2242="Residential AC",'Emission Factors'!$G$55,IF(D2242="Residential HP",'Emission Factors'!$G$56,IF(D2242="Commercial AC (&gt;=65k to &lt;135,000k Btu/hr)",'Emission Factors'!$G$57,IF(D2242="Commercial AC (&gt;=135,000k Btu/hr)",'Emission Factors'!$G$58,""))))))</f>
        <v/>
      </c>
      <c r="N2242" s="96"/>
      <c r="O2242" s="209" t="str">
        <f>IF(ISBLANK(D2242),"",(IF(D2242="Room AC (window/wall)",'Emission Factors'!$C$53,IF(D2242="Room AC (PTAC/PTHP)",'Emission Factors'!$C$54,IF(D2242="Residential AC",'Emission Factors'!$C$55,IF(D2242="Residential HP",'Emission Factors'!$C$56,IF(D2242="Commercial AC (&gt;=65k to &lt;135,000k Btu/hr)",'Emission Factors'!$C$57,IF(D2242="Commercial AC (&gt;=135,000k Btu/hr)",'Emission Factors'!$C$58,""))))))))</f>
        <v/>
      </c>
      <c r="P2242" s="209" t="str">
        <f t="shared" si="340"/>
        <v/>
      </c>
      <c r="Q2242" s="95"/>
      <c r="R2242" s="256"/>
      <c r="S2242" s="256"/>
      <c r="T2242" s="96"/>
      <c r="U2242" s="211" t="str">
        <f>IF(Q2242="Room AC (window/wall)",'Emission Factors'!$E$53,IF(AND(Q2242="Room AC (PTAC/PTHP)",ISBLANK(T2242)),"Error",IF(AND(Q2242="Room AC (PTAC/PTHP)",T2242&gt;0),T2242,IF(Q2242="Residential AC",'Emission Factors'!$E$55,IF(AND(Q2242="Residential HP",ISBLANK(T2242)),"Error",IF(AND(Q2242="Residential HP",T2242&gt;0),T2242,IF(Q2242="Commercial AC (&gt;=65k to &lt;135,000k Btu/hr)",'Emission Factors'!$E$57,IF(Q2242="Commercial AC (&gt;=135,000k Btu/hr)",'Emission Factors'!$E$58,""))))))))</f>
        <v/>
      </c>
      <c r="V2242" s="95"/>
      <c r="W2242" s="211" t="str">
        <f>IF(ISBLANK(V2242),"",VLOOKUP(V2242,'Emission Factors'!$C$81:$G$221,4,FALSE))</f>
        <v/>
      </c>
      <c r="X2242" s="210" t="str">
        <f>IF(Q2242="Room AC (window/wall)",'Emission Factors'!$F$53,IF(Q2242="Room AC (PTAC/PTHP)",'Emission Factors'!$F$54,IF(Q2242="Residential AC",'Emission Factors'!$F$55,IF(Q2242="Residential HP",'Emission Factors'!$F$56,IF(Q2242="Commercial AC (&gt;=65k to &lt;135,000k Btu/hr)",'Emission Factors'!$F$57,IF(Q2242="Commercial AC (&gt;=135,000k Btu/hr)",'Emission Factors'!$F$58,""))))))</f>
        <v/>
      </c>
      <c r="Y2242" s="211" t="str">
        <f>IF(Q2242="Room AC (window/wall)",'Emission Factors'!$G$53,IF(Q2242="Room AC (PTAC/PTHP)",'Emission Factors'!$G$54,IF(Q2242="Residential AC",'Emission Factors'!$G$55,IF(Q2242="Residential HP",'Emission Factors'!$G$56,IF(Q2242="Commercial AC (&gt;=65k to &lt;135,000k Btu/hr)",'Emission Factors'!$G$57,IF(Q2242="Commercial AC (&gt;=135,000k Btu/hr)",'Emission Factors'!$G$58,""))))))</f>
        <v/>
      </c>
      <c r="Z2242" s="96"/>
      <c r="AA2242" s="97" t="str">
        <f t="shared" si="341"/>
        <v/>
      </c>
      <c r="AB2242" s="97" t="str">
        <f t="shared" si="342"/>
        <v/>
      </c>
      <c r="AC2242" s="246" t="str">
        <f t="shared" si="343"/>
        <v/>
      </c>
      <c r="AD2242" s="97" t="str">
        <f t="shared" si="344"/>
        <v/>
      </c>
      <c r="AE2242" s="97" t="str">
        <f t="shared" si="345"/>
        <v/>
      </c>
      <c r="AF2242" s="252" t="str">
        <f t="shared" si="346"/>
        <v/>
      </c>
      <c r="AG2242" s="254" t="str">
        <f t="shared" si="347"/>
        <v/>
      </c>
      <c r="AH2242" s="248" t="str">
        <f t="shared" si="348"/>
        <v/>
      </c>
      <c r="AI2242" s="249" t="str">
        <f t="shared" si="349"/>
        <v/>
      </c>
    </row>
    <row r="2243" spans="2:35" x14ac:dyDescent="0.3">
      <c r="B2243" s="94"/>
      <c r="C2243" s="95"/>
      <c r="D2243" s="95"/>
      <c r="E2243" s="95"/>
      <c r="F2243" s="94"/>
      <c r="G2243" s="145"/>
      <c r="H2243" s="245"/>
      <c r="I2243" s="211" t="str">
        <f>IF(D2243="Room AC (window/wall)",'Emission Factors'!$E$53,IF(D2243="Room AC (PTAC/PTHP)",H2243,IF(D2243="Residential AC",'Emission Factors'!$E$55,IF(D2243="Residential HP",H2243,IF(D2243="Commercial AC (&gt;=65k to &lt;135,000k Btu/hr)",'Emission Factors'!$E$57,IF(D2243="Commercial AC (&gt;=135,000k Btu/hr)",'Emission Factors'!$E$58,""))))))</f>
        <v/>
      </c>
      <c r="J2243" s="96"/>
      <c r="K2243" s="211" t="str">
        <f>IF(ISBLANK(J2243),"",VLOOKUP(J2243,'Emission Factors'!$C$81:$G$221,4,FALSE))</f>
        <v/>
      </c>
      <c r="L2243" s="210" t="str">
        <f>IF(D2243="Room AC (window/wall)",'Emission Factors'!$F$53,IF(D2243="Room AC (PTAC/PTHP)",'Emission Factors'!$F$54,IF(D2243="Residential AC",'Emission Factors'!$F$55,IF(D2243="Residential HP",'Emission Factors'!$F$56,IF(D2243="Commercial AC (&gt;=65k to &lt;135,000k Btu/hr)",'Emission Factors'!$F$57,IF(D2243="Commercial AC (&gt;=135,000k Btu/hr)",'Emission Factors'!$F$58,""))))))</f>
        <v/>
      </c>
      <c r="M2243" s="211" t="str">
        <f>IF(D2243="Room AC (window/wall)",'Emission Factors'!$G$53,IF(D2243="Room AC (PTAC/PTHP)",'Emission Factors'!$G$54,IF(D2243="Residential AC",'Emission Factors'!$G$55,IF(D2243="Residential HP",'Emission Factors'!$G$56,IF(D2243="Commercial AC (&gt;=65k to &lt;135,000k Btu/hr)",'Emission Factors'!$G$57,IF(D2243="Commercial AC (&gt;=135,000k Btu/hr)",'Emission Factors'!$G$58,""))))))</f>
        <v/>
      </c>
      <c r="N2243" s="96"/>
      <c r="O2243" s="209" t="str">
        <f>IF(ISBLANK(D2243),"",(IF(D2243="Room AC (window/wall)",'Emission Factors'!$C$53,IF(D2243="Room AC (PTAC/PTHP)",'Emission Factors'!$C$54,IF(D2243="Residential AC",'Emission Factors'!$C$55,IF(D2243="Residential HP",'Emission Factors'!$C$56,IF(D2243="Commercial AC (&gt;=65k to &lt;135,000k Btu/hr)",'Emission Factors'!$C$57,IF(D2243="Commercial AC (&gt;=135,000k Btu/hr)",'Emission Factors'!$C$58,""))))))))</f>
        <v/>
      </c>
      <c r="P2243" s="209" t="str">
        <f t="shared" si="340"/>
        <v/>
      </c>
      <c r="Q2243" s="95"/>
      <c r="R2243" s="256"/>
      <c r="S2243" s="256"/>
      <c r="T2243" s="96"/>
      <c r="U2243" s="211" t="str">
        <f>IF(Q2243="Room AC (window/wall)",'Emission Factors'!$E$53,IF(AND(Q2243="Room AC (PTAC/PTHP)",ISBLANK(T2243)),"Error",IF(AND(Q2243="Room AC (PTAC/PTHP)",T2243&gt;0),T2243,IF(Q2243="Residential AC",'Emission Factors'!$E$55,IF(AND(Q2243="Residential HP",ISBLANK(T2243)),"Error",IF(AND(Q2243="Residential HP",T2243&gt;0),T2243,IF(Q2243="Commercial AC (&gt;=65k to &lt;135,000k Btu/hr)",'Emission Factors'!$E$57,IF(Q2243="Commercial AC (&gt;=135,000k Btu/hr)",'Emission Factors'!$E$58,""))))))))</f>
        <v/>
      </c>
      <c r="V2243" s="95"/>
      <c r="W2243" s="211" t="str">
        <f>IF(ISBLANK(V2243),"",VLOOKUP(V2243,'Emission Factors'!$C$81:$G$221,4,FALSE))</f>
        <v/>
      </c>
      <c r="X2243" s="210" t="str">
        <f>IF(Q2243="Room AC (window/wall)",'Emission Factors'!$F$53,IF(Q2243="Room AC (PTAC/PTHP)",'Emission Factors'!$F$54,IF(Q2243="Residential AC",'Emission Factors'!$F$55,IF(Q2243="Residential HP",'Emission Factors'!$F$56,IF(Q2243="Commercial AC (&gt;=65k to &lt;135,000k Btu/hr)",'Emission Factors'!$F$57,IF(Q2243="Commercial AC (&gt;=135,000k Btu/hr)",'Emission Factors'!$F$58,""))))))</f>
        <v/>
      </c>
      <c r="Y2243" s="211" t="str">
        <f>IF(Q2243="Room AC (window/wall)",'Emission Factors'!$G$53,IF(Q2243="Room AC (PTAC/PTHP)",'Emission Factors'!$G$54,IF(Q2243="Residential AC",'Emission Factors'!$G$55,IF(Q2243="Residential HP",'Emission Factors'!$G$56,IF(Q2243="Commercial AC (&gt;=65k to &lt;135,000k Btu/hr)",'Emission Factors'!$G$57,IF(Q2243="Commercial AC (&gt;=135,000k Btu/hr)",'Emission Factors'!$G$58,""))))))</f>
        <v/>
      </c>
      <c r="Z2243" s="96"/>
      <c r="AA2243" s="97" t="str">
        <f t="shared" si="341"/>
        <v/>
      </c>
      <c r="AB2243" s="97" t="str">
        <f t="shared" si="342"/>
        <v/>
      </c>
      <c r="AC2243" s="246" t="str">
        <f t="shared" si="343"/>
        <v/>
      </c>
      <c r="AD2243" s="97" t="str">
        <f t="shared" si="344"/>
        <v/>
      </c>
      <c r="AE2243" s="97" t="str">
        <f t="shared" si="345"/>
        <v/>
      </c>
      <c r="AF2243" s="252" t="str">
        <f t="shared" si="346"/>
        <v/>
      </c>
      <c r="AG2243" s="254" t="str">
        <f t="shared" si="347"/>
        <v/>
      </c>
      <c r="AH2243" s="248" t="str">
        <f t="shared" si="348"/>
        <v/>
      </c>
      <c r="AI2243" s="249" t="str">
        <f t="shared" si="349"/>
        <v/>
      </c>
    </row>
    <row r="2244" spans="2:35" x14ac:dyDescent="0.3">
      <c r="B2244" s="94"/>
      <c r="C2244" s="95"/>
      <c r="D2244" s="95"/>
      <c r="E2244" s="95"/>
      <c r="F2244" s="94"/>
      <c r="G2244" s="145"/>
      <c r="H2244" s="245"/>
      <c r="I2244" s="211" t="str">
        <f>IF(D2244="Room AC (window/wall)",'Emission Factors'!$E$53,IF(D2244="Room AC (PTAC/PTHP)",H2244,IF(D2244="Residential AC",'Emission Factors'!$E$55,IF(D2244="Residential HP",H2244,IF(D2244="Commercial AC (&gt;=65k to &lt;135,000k Btu/hr)",'Emission Factors'!$E$57,IF(D2244="Commercial AC (&gt;=135,000k Btu/hr)",'Emission Factors'!$E$58,""))))))</f>
        <v/>
      </c>
      <c r="J2244" s="96"/>
      <c r="K2244" s="211" t="str">
        <f>IF(ISBLANK(J2244),"",VLOOKUP(J2244,'Emission Factors'!$C$81:$G$221,4,FALSE))</f>
        <v/>
      </c>
      <c r="L2244" s="210" t="str">
        <f>IF(D2244="Room AC (window/wall)",'Emission Factors'!$F$53,IF(D2244="Room AC (PTAC/PTHP)",'Emission Factors'!$F$54,IF(D2244="Residential AC",'Emission Factors'!$F$55,IF(D2244="Residential HP",'Emission Factors'!$F$56,IF(D2244="Commercial AC (&gt;=65k to &lt;135,000k Btu/hr)",'Emission Factors'!$F$57,IF(D2244="Commercial AC (&gt;=135,000k Btu/hr)",'Emission Factors'!$F$58,""))))))</f>
        <v/>
      </c>
      <c r="M2244" s="211" t="str">
        <f>IF(D2244="Room AC (window/wall)",'Emission Factors'!$G$53,IF(D2244="Room AC (PTAC/PTHP)",'Emission Factors'!$G$54,IF(D2244="Residential AC",'Emission Factors'!$G$55,IF(D2244="Residential HP",'Emission Factors'!$G$56,IF(D2244="Commercial AC (&gt;=65k to &lt;135,000k Btu/hr)",'Emission Factors'!$G$57,IF(D2244="Commercial AC (&gt;=135,000k Btu/hr)",'Emission Factors'!$G$58,""))))))</f>
        <v/>
      </c>
      <c r="N2244" s="96"/>
      <c r="O2244" s="209" t="str">
        <f>IF(ISBLANK(D2244),"",(IF(D2244="Room AC (window/wall)",'Emission Factors'!$C$53,IF(D2244="Room AC (PTAC/PTHP)",'Emission Factors'!$C$54,IF(D2244="Residential AC",'Emission Factors'!$C$55,IF(D2244="Residential HP",'Emission Factors'!$C$56,IF(D2244="Commercial AC (&gt;=65k to &lt;135,000k Btu/hr)",'Emission Factors'!$C$57,IF(D2244="Commercial AC (&gt;=135,000k Btu/hr)",'Emission Factors'!$C$58,""))))))))</f>
        <v/>
      </c>
      <c r="P2244" s="209" t="str">
        <f t="shared" si="340"/>
        <v/>
      </c>
      <c r="Q2244" s="95"/>
      <c r="R2244" s="256"/>
      <c r="S2244" s="256"/>
      <c r="T2244" s="96"/>
      <c r="U2244" s="211" t="str">
        <f>IF(Q2244="Room AC (window/wall)",'Emission Factors'!$E$53,IF(AND(Q2244="Room AC (PTAC/PTHP)",ISBLANK(T2244)),"Error",IF(AND(Q2244="Room AC (PTAC/PTHP)",T2244&gt;0),T2244,IF(Q2244="Residential AC",'Emission Factors'!$E$55,IF(AND(Q2244="Residential HP",ISBLANK(T2244)),"Error",IF(AND(Q2244="Residential HP",T2244&gt;0),T2244,IF(Q2244="Commercial AC (&gt;=65k to &lt;135,000k Btu/hr)",'Emission Factors'!$E$57,IF(Q2244="Commercial AC (&gt;=135,000k Btu/hr)",'Emission Factors'!$E$58,""))))))))</f>
        <v/>
      </c>
      <c r="V2244" s="95"/>
      <c r="W2244" s="211" t="str">
        <f>IF(ISBLANK(V2244),"",VLOOKUP(V2244,'Emission Factors'!$C$81:$G$221,4,FALSE))</f>
        <v/>
      </c>
      <c r="X2244" s="210" t="str">
        <f>IF(Q2244="Room AC (window/wall)",'Emission Factors'!$F$53,IF(Q2244="Room AC (PTAC/PTHP)",'Emission Factors'!$F$54,IF(Q2244="Residential AC",'Emission Factors'!$F$55,IF(Q2244="Residential HP",'Emission Factors'!$F$56,IF(Q2244="Commercial AC (&gt;=65k to &lt;135,000k Btu/hr)",'Emission Factors'!$F$57,IF(Q2244="Commercial AC (&gt;=135,000k Btu/hr)",'Emission Factors'!$F$58,""))))))</f>
        <v/>
      </c>
      <c r="Y2244" s="211" t="str">
        <f>IF(Q2244="Room AC (window/wall)",'Emission Factors'!$G$53,IF(Q2244="Room AC (PTAC/PTHP)",'Emission Factors'!$G$54,IF(Q2244="Residential AC",'Emission Factors'!$G$55,IF(Q2244="Residential HP",'Emission Factors'!$G$56,IF(Q2244="Commercial AC (&gt;=65k to &lt;135,000k Btu/hr)",'Emission Factors'!$G$57,IF(Q2244="Commercial AC (&gt;=135,000k Btu/hr)",'Emission Factors'!$G$58,""))))))</f>
        <v/>
      </c>
      <c r="Z2244" s="96"/>
      <c r="AA2244" s="97" t="str">
        <f t="shared" si="341"/>
        <v/>
      </c>
      <c r="AB2244" s="97" t="str">
        <f t="shared" si="342"/>
        <v/>
      </c>
      <c r="AC2244" s="246" t="str">
        <f t="shared" si="343"/>
        <v/>
      </c>
      <c r="AD2244" s="97" t="str">
        <f t="shared" si="344"/>
        <v/>
      </c>
      <c r="AE2244" s="97" t="str">
        <f t="shared" si="345"/>
        <v/>
      </c>
      <c r="AF2244" s="252" t="str">
        <f t="shared" si="346"/>
        <v/>
      </c>
      <c r="AG2244" s="254" t="str">
        <f t="shared" si="347"/>
        <v/>
      </c>
      <c r="AH2244" s="248" t="str">
        <f t="shared" si="348"/>
        <v/>
      </c>
      <c r="AI2244" s="249" t="str">
        <f t="shared" si="349"/>
        <v/>
      </c>
    </row>
    <row r="2245" spans="2:35" x14ac:dyDescent="0.3">
      <c r="B2245" s="94"/>
      <c r="C2245" s="95"/>
      <c r="D2245" s="95"/>
      <c r="E2245" s="95"/>
      <c r="F2245" s="94"/>
      <c r="G2245" s="145"/>
      <c r="H2245" s="245"/>
      <c r="I2245" s="211" t="str">
        <f>IF(D2245="Room AC (window/wall)",'Emission Factors'!$E$53,IF(D2245="Room AC (PTAC/PTHP)",H2245,IF(D2245="Residential AC",'Emission Factors'!$E$55,IF(D2245="Residential HP",H2245,IF(D2245="Commercial AC (&gt;=65k to &lt;135,000k Btu/hr)",'Emission Factors'!$E$57,IF(D2245="Commercial AC (&gt;=135,000k Btu/hr)",'Emission Factors'!$E$58,""))))))</f>
        <v/>
      </c>
      <c r="J2245" s="96"/>
      <c r="K2245" s="211" t="str">
        <f>IF(ISBLANK(J2245),"",VLOOKUP(J2245,'Emission Factors'!$C$81:$G$221,4,FALSE))</f>
        <v/>
      </c>
      <c r="L2245" s="210" t="str">
        <f>IF(D2245="Room AC (window/wall)",'Emission Factors'!$F$53,IF(D2245="Room AC (PTAC/PTHP)",'Emission Factors'!$F$54,IF(D2245="Residential AC",'Emission Factors'!$F$55,IF(D2245="Residential HP",'Emission Factors'!$F$56,IF(D2245="Commercial AC (&gt;=65k to &lt;135,000k Btu/hr)",'Emission Factors'!$F$57,IF(D2245="Commercial AC (&gt;=135,000k Btu/hr)",'Emission Factors'!$F$58,""))))))</f>
        <v/>
      </c>
      <c r="M2245" s="211" t="str">
        <f>IF(D2245="Room AC (window/wall)",'Emission Factors'!$G$53,IF(D2245="Room AC (PTAC/PTHP)",'Emission Factors'!$G$54,IF(D2245="Residential AC",'Emission Factors'!$G$55,IF(D2245="Residential HP",'Emission Factors'!$G$56,IF(D2245="Commercial AC (&gt;=65k to &lt;135,000k Btu/hr)",'Emission Factors'!$G$57,IF(D2245="Commercial AC (&gt;=135,000k Btu/hr)",'Emission Factors'!$G$58,""))))))</f>
        <v/>
      </c>
      <c r="N2245" s="96"/>
      <c r="O2245" s="209" t="str">
        <f>IF(ISBLANK(D2245),"",(IF(D2245="Room AC (window/wall)",'Emission Factors'!$C$53,IF(D2245="Room AC (PTAC/PTHP)",'Emission Factors'!$C$54,IF(D2245="Residential AC",'Emission Factors'!$C$55,IF(D2245="Residential HP",'Emission Factors'!$C$56,IF(D2245="Commercial AC (&gt;=65k to &lt;135,000k Btu/hr)",'Emission Factors'!$C$57,IF(D2245="Commercial AC (&gt;=135,000k Btu/hr)",'Emission Factors'!$C$58,""))))))))</f>
        <v/>
      </c>
      <c r="P2245" s="209" t="str">
        <f t="shared" si="340"/>
        <v/>
      </c>
      <c r="Q2245" s="95"/>
      <c r="R2245" s="256"/>
      <c r="S2245" s="256"/>
      <c r="T2245" s="96"/>
      <c r="U2245" s="211" t="str">
        <f>IF(Q2245="Room AC (window/wall)",'Emission Factors'!$E$53,IF(AND(Q2245="Room AC (PTAC/PTHP)",ISBLANK(T2245)),"Error",IF(AND(Q2245="Room AC (PTAC/PTHP)",T2245&gt;0),T2245,IF(Q2245="Residential AC",'Emission Factors'!$E$55,IF(AND(Q2245="Residential HP",ISBLANK(T2245)),"Error",IF(AND(Q2245="Residential HP",T2245&gt;0),T2245,IF(Q2245="Commercial AC (&gt;=65k to &lt;135,000k Btu/hr)",'Emission Factors'!$E$57,IF(Q2245="Commercial AC (&gt;=135,000k Btu/hr)",'Emission Factors'!$E$58,""))))))))</f>
        <v/>
      </c>
      <c r="V2245" s="95"/>
      <c r="W2245" s="211" t="str">
        <f>IF(ISBLANK(V2245),"",VLOOKUP(V2245,'Emission Factors'!$C$81:$G$221,4,FALSE))</f>
        <v/>
      </c>
      <c r="X2245" s="210" t="str">
        <f>IF(Q2245="Room AC (window/wall)",'Emission Factors'!$F$53,IF(Q2245="Room AC (PTAC/PTHP)",'Emission Factors'!$F$54,IF(Q2245="Residential AC",'Emission Factors'!$F$55,IF(Q2245="Residential HP",'Emission Factors'!$F$56,IF(Q2245="Commercial AC (&gt;=65k to &lt;135,000k Btu/hr)",'Emission Factors'!$F$57,IF(Q2245="Commercial AC (&gt;=135,000k Btu/hr)",'Emission Factors'!$F$58,""))))))</f>
        <v/>
      </c>
      <c r="Y2245" s="211" t="str">
        <f>IF(Q2245="Room AC (window/wall)",'Emission Factors'!$G$53,IF(Q2245="Room AC (PTAC/PTHP)",'Emission Factors'!$G$54,IF(Q2245="Residential AC",'Emission Factors'!$G$55,IF(Q2245="Residential HP",'Emission Factors'!$G$56,IF(Q2245="Commercial AC (&gt;=65k to &lt;135,000k Btu/hr)",'Emission Factors'!$G$57,IF(Q2245="Commercial AC (&gt;=135,000k Btu/hr)",'Emission Factors'!$G$58,""))))))</f>
        <v/>
      </c>
      <c r="Z2245" s="96"/>
      <c r="AA2245" s="97" t="str">
        <f t="shared" si="341"/>
        <v/>
      </c>
      <c r="AB2245" s="97" t="str">
        <f t="shared" si="342"/>
        <v/>
      </c>
      <c r="AC2245" s="246" t="str">
        <f t="shared" si="343"/>
        <v/>
      </c>
      <c r="AD2245" s="97" t="str">
        <f t="shared" si="344"/>
        <v/>
      </c>
      <c r="AE2245" s="97" t="str">
        <f t="shared" si="345"/>
        <v/>
      </c>
      <c r="AF2245" s="252" t="str">
        <f t="shared" si="346"/>
        <v/>
      </c>
      <c r="AG2245" s="254" t="str">
        <f t="shared" si="347"/>
        <v/>
      </c>
      <c r="AH2245" s="248" t="str">
        <f t="shared" si="348"/>
        <v/>
      </c>
      <c r="AI2245" s="249" t="str">
        <f t="shared" si="349"/>
        <v/>
      </c>
    </row>
    <row r="2246" spans="2:35" x14ac:dyDescent="0.3">
      <c r="B2246" s="94"/>
      <c r="C2246" s="95"/>
      <c r="D2246" s="95"/>
      <c r="E2246" s="95"/>
      <c r="F2246" s="94"/>
      <c r="G2246" s="145"/>
      <c r="H2246" s="245"/>
      <c r="I2246" s="211" t="str">
        <f>IF(D2246="Room AC (window/wall)",'Emission Factors'!$E$53,IF(D2246="Room AC (PTAC/PTHP)",H2246,IF(D2246="Residential AC",'Emission Factors'!$E$55,IF(D2246="Residential HP",H2246,IF(D2246="Commercial AC (&gt;=65k to &lt;135,000k Btu/hr)",'Emission Factors'!$E$57,IF(D2246="Commercial AC (&gt;=135,000k Btu/hr)",'Emission Factors'!$E$58,""))))))</f>
        <v/>
      </c>
      <c r="J2246" s="96"/>
      <c r="K2246" s="211" t="str">
        <f>IF(ISBLANK(J2246),"",VLOOKUP(J2246,'Emission Factors'!$C$81:$G$221,4,FALSE))</f>
        <v/>
      </c>
      <c r="L2246" s="210" t="str">
        <f>IF(D2246="Room AC (window/wall)",'Emission Factors'!$F$53,IF(D2246="Room AC (PTAC/PTHP)",'Emission Factors'!$F$54,IF(D2246="Residential AC",'Emission Factors'!$F$55,IF(D2246="Residential HP",'Emission Factors'!$F$56,IF(D2246="Commercial AC (&gt;=65k to &lt;135,000k Btu/hr)",'Emission Factors'!$F$57,IF(D2246="Commercial AC (&gt;=135,000k Btu/hr)",'Emission Factors'!$F$58,""))))))</f>
        <v/>
      </c>
      <c r="M2246" s="211" t="str">
        <f>IF(D2246="Room AC (window/wall)",'Emission Factors'!$G$53,IF(D2246="Room AC (PTAC/PTHP)",'Emission Factors'!$G$54,IF(D2246="Residential AC",'Emission Factors'!$G$55,IF(D2246="Residential HP",'Emission Factors'!$G$56,IF(D2246="Commercial AC (&gt;=65k to &lt;135,000k Btu/hr)",'Emission Factors'!$G$57,IF(D2246="Commercial AC (&gt;=135,000k Btu/hr)",'Emission Factors'!$G$58,""))))))</f>
        <v/>
      </c>
      <c r="N2246" s="96"/>
      <c r="O2246" s="209" t="str">
        <f>IF(ISBLANK(D2246),"",(IF(D2246="Room AC (window/wall)",'Emission Factors'!$C$53,IF(D2246="Room AC (PTAC/PTHP)",'Emission Factors'!$C$54,IF(D2246="Residential AC",'Emission Factors'!$C$55,IF(D2246="Residential HP",'Emission Factors'!$C$56,IF(D2246="Commercial AC (&gt;=65k to &lt;135,000k Btu/hr)",'Emission Factors'!$C$57,IF(D2246="Commercial AC (&gt;=135,000k Btu/hr)",'Emission Factors'!$C$58,""))))))))</f>
        <v/>
      </c>
      <c r="P2246" s="209" t="str">
        <f t="shared" si="340"/>
        <v/>
      </c>
      <c r="Q2246" s="95"/>
      <c r="R2246" s="256"/>
      <c r="S2246" s="256"/>
      <c r="T2246" s="96"/>
      <c r="U2246" s="211" t="str">
        <f>IF(Q2246="Room AC (window/wall)",'Emission Factors'!$E$53,IF(AND(Q2246="Room AC (PTAC/PTHP)",ISBLANK(T2246)),"Error",IF(AND(Q2246="Room AC (PTAC/PTHP)",T2246&gt;0),T2246,IF(Q2246="Residential AC",'Emission Factors'!$E$55,IF(AND(Q2246="Residential HP",ISBLANK(T2246)),"Error",IF(AND(Q2246="Residential HP",T2246&gt;0),T2246,IF(Q2246="Commercial AC (&gt;=65k to &lt;135,000k Btu/hr)",'Emission Factors'!$E$57,IF(Q2246="Commercial AC (&gt;=135,000k Btu/hr)",'Emission Factors'!$E$58,""))))))))</f>
        <v/>
      </c>
      <c r="V2246" s="95"/>
      <c r="W2246" s="211" t="str">
        <f>IF(ISBLANK(V2246),"",VLOOKUP(V2246,'Emission Factors'!$C$81:$G$221,4,FALSE))</f>
        <v/>
      </c>
      <c r="X2246" s="210" t="str">
        <f>IF(Q2246="Room AC (window/wall)",'Emission Factors'!$F$53,IF(Q2246="Room AC (PTAC/PTHP)",'Emission Factors'!$F$54,IF(Q2246="Residential AC",'Emission Factors'!$F$55,IF(Q2246="Residential HP",'Emission Factors'!$F$56,IF(Q2246="Commercial AC (&gt;=65k to &lt;135,000k Btu/hr)",'Emission Factors'!$F$57,IF(Q2246="Commercial AC (&gt;=135,000k Btu/hr)",'Emission Factors'!$F$58,""))))))</f>
        <v/>
      </c>
      <c r="Y2246" s="211" t="str">
        <f>IF(Q2246="Room AC (window/wall)",'Emission Factors'!$G$53,IF(Q2246="Room AC (PTAC/PTHP)",'Emission Factors'!$G$54,IF(Q2246="Residential AC",'Emission Factors'!$G$55,IF(Q2246="Residential HP",'Emission Factors'!$G$56,IF(Q2246="Commercial AC (&gt;=65k to &lt;135,000k Btu/hr)",'Emission Factors'!$G$57,IF(Q2246="Commercial AC (&gt;=135,000k Btu/hr)",'Emission Factors'!$G$58,""))))))</f>
        <v/>
      </c>
      <c r="Z2246" s="96"/>
      <c r="AA2246" s="97" t="str">
        <f t="shared" si="341"/>
        <v/>
      </c>
      <c r="AB2246" s="97" t="str">
        <f t="shared" si="342"/>
        <v/>
      </c>
      <c r="AC2246" s="246" t="str">
        <f t="shared" si="343"/>
        <v/>
      </c>
      <c r="AD2246" s="97" t="str">
        <f t="shared" si="344"/>
        <v/>
      </c>
      <c r="AE2246" s="97" t="str">
        <f t="shared" si="345"/>
        <v/>
      </c>
      <c r="AF2246" s="252" t="str">
        <f t="shared" si="346"/>
        <v/>
      </c>
      <c r="AG2246" s="254" t="str">
        <f t="shared" si="347"/>
        <v/>
      </c>
      <c r="AH2246" s="248" t="str">
        <f t="shared" si="348"/>
        <v/>
      </c>
      <c r="AI2246" s="249" t="str">
        <f t="shared" si="349"/>
        <v/>
      </c>
    </row>
    <row r="2247" spans="2:35" x14ac:dyDescent="0.3">
      <c r="B2247" s="94"/>
      <c r="C2247" s="95"/>
      <c r="D2247" s="95"/>
      <c r="E2247" s="95"/>
      <c r="F2247" s="94"/>
      <c r="G2247" s="145"/>
      <c r="H2247" s="245"/>
      <c r="I2247" s="211" t="str">
        <f>IF(D2247="Room AC (window/wall)",'Emission Factors'!$E$53,IF(D2247="Room AC (PTAC/PTHP)",H2247,IF(D2247="Residential AC",'Emission Factors'!$E$55,IF(D2247="Residential HP",H2247,IF(D2247="Commercial AC (&gt;=65k to &lt;135,000k Btu/hr)",'Emission Factors'!$E$57,IF(D2247="Commercial AC (&gt;=135,000k Btu/hr)",'Emission Factors'!$E$58,""))))))</f>
        <v/>
      </c>
      <c r="J2247" s="96"/>
      <c r="K2247" s="211" t="str">
        <f>IF(ISBLANK(J2247),"",VLOOKUP(J2247,'Emission Factors'!$C$81:$G$221,4,FALSE))</f>
        <v/>
      </c>
      <c r="L2247" s="210" t="str">
        <f>IF(D2247="Room AC (window/wall)",'Emission Factors'!$F$53,IF(D2247="Room AC (PTAC/PTHP)",'Emission Factors'!$F$54,IF(D2247="Residential AC",'Emission Factors'!$F$55,IF(D2247="Residential HP",'Emission Factors'!$F$56,IF(D2247="Commercial AC (&gt;=65k to &lt;135,000k Btu/hr)",'Emission Factors'!$F$57,IF(D2247="Commercial AC (&gt;=135,000k Btu/hr)",'Emission Factors'!$F$58,""))))))</f>
        <v/>
      </c>
      <c r="M2247" s="211" t="str">
        <f>IF(D2247="Room AC (window/wall)",'Emission Factors'!$G$53,IF(D2247="Room AC (PTAC/PTHP)",'Emission Factors'!$G$54,IF(D2247="Residential AC",'Emission Factors'!$G$55,IF(D2247="Residential HP",'Emission Factors'!$G$56,IF(D2247="Commercial AC (&gt;=65k to &lt;135,000k Btu/hr)",'Emission Factors'!$G$57,IF(D2247="Commercial AC (&gt;=135,000k Btu/hr)",'Emission Factors'!$G$58,""))))))</f>
        <v/>
      </c>
      <c r="N2247" s="96"/>
      <c r="O2247" s="209" t="str">
        <f>IF(ISBLANK(D2247),"",(IF(D2247="Room AC (window/wall)",'Emission Factors'!$C$53,IF(D2247="Room AC (PTAC/PTHP)",'Emission Factors'!$C$54,IF(D2247="Residential AC",'Emission Factors'!$C$55,IF(D2247="Residential HP",'Emission Factors'!$C$56,IF(D2247="Commercial AC (&gt;=65k to &lt;135,000k Btu/hr)",'Emission Factors'!$C$57,IF(D2247="Commercial AC (&gt;=135,000k Btu/hr)",'Emission Factors'!$C$58,""))))))))</f>
        <v/>
      </c>
      <c r="P2247" s="209" t="str">
        <f t="shared" si="340"/>
        <v/>
      </c>
      <c r="Q2247" s="95"/>
      <c r="R2247" s="256"/>
      <c r="S2247" s="256"/>
      <c r="T2247" s="96"/>
      <c r="U2247" s="211" t="str">
        <f>IF(Q2247="Room AC (window/wall)",'Emission Factors'!$E$53,IF(AND(Q2247="Room AC (PTAC/PTHP)",ISBLANK(T2247)),"Error",IF(AND(Q2247="Room AC (PTAC/PTHP)",T2247&gt;0),T2247,IF(Q2247="Residential AC",'Emission Factors'!$E$55,IF(AND(Q2247="Residential HP",ISBLANK(T2247)),"Error",IF(AND(Q2247="Residential HP",T2247&gt;0),T2247,IF(Q2247="Commercial AC (&gt;=65k to &lt;135,000k Btu/hr)",'Emission Factors'!$E$57,IF(Q2247="Commercial AC (&gt;=135,000k Btu/hr)",'Emission Factors'!$E$58,""))))))))</f>
        <v/>
      </c>
      <c r="V2247" s="95"/>
      <c r="W2247" s="211" t="str">
        <f>IF(ISBLANK(V2247),"",VLOOKUP(V2247,'Emission Factors'!$C$81:$G$221,4,FALSE))</f>
        <v/>
      </c>
      <c r="X2247" s="210" t="str">
        <f>IF(Q2247="Room AC (window/wall)",'Emission Factors'!$F$53,IF(Q2247="Room AC (PTAC/PTHP)",'Emission Factors'!$F$54,IF(Q2247="Residential AC",'Emission Factors'!$F$55,IF(Q2247="Residential HP",'Emission Factors'!$F$56,IF(Q2247="Commercial AC (&gt;=65k to &lt;135,000k Btu/hr)",'Emission Factors'!$F$57,IF(Q2247="Commercial AC (&gt;=135,000k Btu/hr)",'Emission Factors'!$F$58,""))))))</f>
        <v/>
      </c>
      <c r="Y2247" s="211" t="str">
        <f>IF(Q2247="Room AC (window/wall)",'Emission Factors'!$G$53,IF(Q2247="Room AC (PTAC/PTHP)",'Emission Factors'!$G$54,IF(Q2247="Residential AC",'Emission Factors'!$G$55,IF(Q2247="Residential HP",'Emission Factors'!$G$56,IF(Q2247="Commercial AC (&gt;=65k to &lt;135,000k Btu/hr)",'Emission Factors'!$G$57,IF(Q2247="Commercial AC (&gt;=135,000k Btu/hr)",'Emission Factors'!$G$58,""))))))</f>
        <v/>
      </c>
      <c r="Z2247" s="96"/>
      <c r="AA2247" s="97" t="str">
        <f t="shared" si="341"/>
        <v/>
      </c>
      <c r="AB2247" s="97" t="str">
        <f t="shared" si="342"/>
        <v/>
      </c>
      <c r="AC2247" s="246" t="str">
        <f t="shared" si="343"/>
        <v/>
      </c>
      <c r="AD2247" s="97" t="str">
        <f t="shared" si="344"/>
        <v/>
      </c>
      <c r="AE2247" s="97" t="str">
        <f t="shared" si="345"/>
        <v/>
      </c>
      <c r="AF2247" s="252" t="str">
        <f t="shared" si="346"/>
        <v/>
      </c>
      <c r="AG2247" s="254" t="str">
        <f t="shared" si="347"/>
        <v/>
      </c>
      <c r="AH2247" s="248" t="str">
        <f t="shared" si="348"/>
        <v/>
      </c>
      <c r="AI2247" s="249" t="str">
        <f t="shared" si="349"/>
        <v/>
      </c>
    </row>
    <row r="2248" spans="2:35" x14ac:dyDescent="0.3">
      <c r="B2248" s="94"/>
      <c r="C2248" s="95"/>
      <c r="D2248" s="95"/>
      <c r="E2248" s="95"/>
      <c r="F2248" s="94"/>
      <c r="G2248" s="145"/>
      <c r="H2248" s="245"/>
      <c r="I2248" s="211" t="str">
        <f>IF(D2248="Room AC (window/wall)",'Emission Factors'!$E$53,IF(D2248="Room AC (PTAC/PTHP)",H2248,IF(D2248="Residential AC",'Emission Factors'!$E$55,IF(D2248="Residential HP",H2248,IF(D2248="Commercial AC (&gt;=65k to &lt;135,000k Btu/hr)",'Emission Factors'!$E$57,IF(D2248="Commercial AC (&gt;=135,000k Btu/hr)",'Emission Factors'!$E$58,""))))))</f>
        <v/>
      </c>
      <c r="J2248" s="96"/>
      <c r="K2248" s="211" t="str">
        <f>IF(ISBLANK(J2248),"",VLOOKUP(J2248,'Emission Factors'!$C$81:$G$221,4,FALSE))</f>
        <v/>
      </c>
      <c r="L2248" s="210" t="str">
        <f>IF(D2248="Room AC (window/wall)",'Emission Factors'!$F$53,IF(D2248="Room AC (PTAC/PTHP)",'Emission Factors'!$F$54,IF(D2248="Residential AC",'Emission Factors'!$F$55,IF(D2248="Residential HP",'Emission Factors'!$F$56,IF(D2248="Commercial AC (&gt;=65k to &lt;135,000k Btu/hr)",'Emission Factors'!$F$57,IF(D2248="Commercial AC (&gt;=135,000k Btu/hr)",'Emission Factors'!$F$58,""))))))</f>
        <v/>
      </c>
      <c r="M2248" s="211" t="str">
        <f>IF(D2248="Room AC (window/wall)",'Emission Factors'!$G$53,IF(D2248="Room AC (PTAC/PTHP)",'Emission Factors'!$G$54,IF(D2248="Residential AC",'Emission Factors'!$G$55,IF(D2248="Residential HP",'Emission Factors'!$G$56,IF(D2248="Commercial AC (&gt;=65k to &lt;135,000k Btu/hr)",'Emission Factors'!$G$57,IF(D2248="Commercial AC (&gt;=135,000k Btu/hr)",'Emission Factors'!$G$58,""))))))</f>
        <v/>
      </c>
      <c r="N2248" s="96"/>
      <c r="O2248" s="209" t="str">
        <f>IF(ISBLANK(D2248),"",(IF(D2248="Room AC (window/wall)",'Emission Factors'!$C$53,IF(D2248="Room AC (PTAC/PTHP)",'Emission Factors'!$C$54,IF(D2248="Residential AC",'Emission Factors'!$C$55,IF(D2248="Residential HP",'Emission Factors'!$C$56,IF(D2248="Commercial AC (&gt;=65k to &lt;135,000k Btu/hr)",'Emission Factors'!$C$57,IF(D2248="Commercial AC (&gt;=135,000k Btu/hr)",'Emission Factors'!$C$58,""))))))))</f>
        <v/>
      </c>
      <c r="P2248" s="209" t="str">
        <f t="shared" si="340"/>
        <v/>
      </c>
      <c r="Q2248" s="95"/>
      <c r="R2248" s="256"/>
      <c r="S2248" s="256"/>
      <c r="T2248" s="96"/>
      <c r="U2248" s="211" t="str">
        <f>IF(Q2248="Room AC (window/wall)",'Emission Factors'!$E$53,IF(AND(Q2248="Room AC (PTAC/PTHP)",ISBLANK(T2248)),"Error",IF(AND(Q2248="Room AC (PTAC/PTHP)",T2248&gt;0),T2248,IF(Q2248="Residential AC",'Emission Factors'!$E$55,IF(AND(Q2248="Residential HP",ISBLANK(T2248)),"Error",IF(AND(Q2248="Residential HP",T2248&gt;0),T2248,IF(Q2248="Commercial AC (&gt;=65k to &lt;135,000k Btu/hr)",'Emission Factors'!$E$57,IF(Q2248="Commercial AC (&gt;=135,000k Btu/hr)",'Emission Factors'!$E$58,""))))))))</f>
        <v/>
      </c>
      <c r="V2248" s="95"/>
      <c r="W2248" s="211" t="str">
        <f>IF(ISBLANK(V2248),"",VLOOKUP(V2248,'Emission Factors'!$C$81:$G$221,4,FALSE))</f>
        <v/>
      </c>
      <c r="X2248" s="210" t="str">
        <f>IF(Q2248="Room AC (window/wall)",'Emission Factors'!$F$53,IF(Q2248="Room AC (PTAC/PTHP)",'Emission Factors'!$F$54,IF(Q2248="Residential AC",'Emission Factors'!$F$55,IF(Q2248="Residential HP",'Emission Factors'!$F$56,IF(Q2248="Commercial AC (&gt;=65k to &lt;135,000k Btu/hr)",'Emission Factors'!$F$57,IF(Q2248="Commercial AC (&gt;=135,000k Btu/hr)",'Emission Factors'!$F$58,""))))))</f>
        <v/>
      </c>
      <c r="Y2248" s="211" t="str">
        <f>IF(Q2248="Room AC (window/wall)",'Emission Factors'!$G$53,IF(Q2248="Room AC (PTAC/PTHP)",'Emission Factors'!$G$54,IF(Q2248="Residential AC",'Emission Factors'!$G$55,IF(Q2248="Residential HP",'Emission Factors'!$G$56,IF(Q2248="Commercial AC (&gt;=65k to &lt;135,000k Btu/hr)",'Emission Factors'!$G$57,IF(Q2248="Commercial AC (&gt;=135,000k Btu/hr)",'Emission Factors'!$G$58,""))))))</f>
        <v/>
      </c>
      <c r="Z2248" s="96"/>
      <c r="AA2248" s="97" t="str">
        <f t="shared" si="341"/>
        <v/>
      </c>
      <c r="AB2248" s="97" t="str">
        <f t="shared" si="342"/>
        <v/>
      </c>
      <c r="AC2248" s="246" t="str">
        <f t="shared" si="343"/>
        <v/>
      </c>
      <c r="AD2248" s="97" t="str">
        <f t="shared" si="344"/>
        <v/>
      </c>
      <c r="AE2248" s="97" t="str">
        <f t="shared" si="345"/>
        <v/>
      </c>
      <c r="AF2248" s="252" t="str">
        <f t="shared" si="346"/>
        <v/>
      </c>
      <c r="AG2248" s="254" t="str">
        <f t="shared" si="347"/>
        <v/>
      </c>
      <c r="AH2248" s="248" t="str">
        <f t="shared" si="348"/>
        <v/>
      </c>
      <c r="AI2248" s="249" t="str">
        <f t="shared" si="349"/>
        <v/>
      </c>
    </row>
    <row r="2249" spans="2:35" x14ac:dyDescent="0.3">
      <c r="B2249" s="94"/>
      <c r="C2249" s="95"/>
      <c r="D2249" s="95"/>
      <c r="E2249" s="95"/>
      <c r="F2249" s="94"/>
      <c r="G2249" s="145"/>
      <c r="H2249" s="245"/>
      <c r="I2249" s="211" t="str">
        <f>IF(D2249="Room AC (window/wall)",'Emission Factors'!$E$53,IF(D2249="Room AC (PTAC/PTHP)",H2249,IF(D2249="Residential AC",'Emission Factors'!$E$55,IF(D2249="Residential HP",H2249,IF(D2249="Commercial AC (&gt;=65k to &lt;135,000k Btu/hr)",'Emission Factors'!$E$57,IF(D2249="Commercial AC (&gt;=135,000k Btu/hr)",'Emission Factors'!$E$58,""))))))</f>
        <v/>
      </c>
      <c r="J2249" s="96"/>
      <c r="K2249" s="211" t="str">
        <f>IF(ISBLANK(J2249),"",VLOOKUP(J2249,'Emission Factors'!$C$81:$G$221,4,FALSE))</f>
        <v/>
      </c>
      <c r="L2249" s="210" t="str">
        <f>IF(D2249="Room AC (window/wall)",'Emission Factors'!$F$53,IF(D2249="Room AC (PTAC/PTHP)",'Emission Factors'!$F$54,IF(D2249="Residential AC",'Emission Factors'!$F$55,IF(D2249="Residential HP",'Emission Factors'!$F$56,IF(D2249="Commercial AC (&gt;=65k to &lt;135,000k Btu/hr)",'Emission Factors'!$F$57,IF(D2249="Commercial AC (&gt;=135,000k Btu/hr)",'Emission Factors'!$F$58,""))))))</f>
        <v/>
      </c>
      <c r="M2249" s="211" t="str">
        <f>IF(D2249="Room AC (window/wall)",'Emission Factors'!$G$53,IF(D2249="Room AC (PTAC/PTHP)",'Emission Factors'!$G$54,IF(D2249="Residential AC",'Emission Factors'!$G$55,IF(D2249="Residential HP",'Emission Factors'!$G$56,IF(D2249="Commercial AC (&gt;=65k to &lt;135,000k Btu/hr)",'Emission Factors'!$G$57,IF(D2249="Commercial AC (&gt;=135,000k Btu/hr)",'Emission Factors'!$G$58,""))))))</f>
        <v/>
      </c>
      <c r="N2249" s="96"/>
      <c r="O2249" s="209" t="str">
        <f>IF(ISBLANK(D2249),"",(IF(D2249="Room AC (window/wall)",'Emission Factors'!$C$53,IF(D2249="Room AC (PTAC/PTHP)",'Emission Factors'!$C$54,IF(D2249="Residential AC",'Emission Factors'!$C$55,IF(D2249="Residential HP",'Emission Factors'!$C$56,IF(D2249="Commercial AC (&gt;=65k to &lt;135,000k Btu/hr)",'Emission Factors'!$C$57,IF(D2249="Commercial AC (&gt;=135,000k Btu/hr)",'Emission Factors'!$C$58,""))))))))</f>
        <v/>
      </c>
      <c r="P2249" s="209" t="str">
        <f t="shared" si="340"/>
        <v/>
      </c>
      <c r="Q2249" s="95"/>
      <c r="R2249" s="256"/>
      <c r="S2249" s="256"/>
      <c r="T2249" s="96"/>
      <c r="U2249" s="211" t="str">
        <f>IF(Q2249="Room AC (window/wall)",'Emission Factors'!$E$53,IF(AND(Q2249="Room AC (PTAC/PTHP)",ISBLANK(T2249)),"Error",IF(AND(Q2249="Room AC (PTAC/PTHP)",T2249&gt;0),T2249,IF(Q2249="Residential AC",'Emission Factors'!$E$55,IF(AND(Q2249="Residential HP",ISBLANK(T2249)),"Error",IF(AND(Q2249="Residential HP",T2249&gt;0),T2249,IF(Q2249="Commercial AC (&gt;=65k to &lt;135,000k Btu/hr)",'Emission Factors'!$E$57,IF(Q2249="Commercial AC (&gt;=135,000k Btu/hr)",'Emission Factors'!$E$58,""))))))))</f>
        <v/>
      </c>
      <c r="V2249" s="95"/>
      <c r="W2249" s="211" t="str">
        <f>IF(ISBLANK(V2249),"",VLOOKUP(V2249,'Emission Factors'!$C$81:$G$221,4,FALSE))</f>
        <v/>
      </c>
      <c r="X2249" s="210" t="str">
        <f>IF(Q2249="Room AC (window/wall)",'Emission Factors'!$F$53,IF(Q2249="Room AC (PTAC/PTHP)",'Emission Factors'!$F$54,IF(Q2249="Residential AC",'Emission Factors'!$F$55,IF(Q2249="Residential HP",'Emission Factors'!$F$56,IF(Q2249="Commercial AC (&gt;=65k to &lt;135,000k Btu/hr)",'Emission Factors'!$F$57,IF(Q2249="Commercial AC (&gt;=135,000k Btu/hr)",'Emission Factors'!$F$58,""))))))</f>
        <v/>
      </c>
      <c r="Y2249" s="211" t="str">
        <f>IF(Q2249="Room AC (window/wall)",'Emission Factors'!$G$53,IF(Q2249="Room AC (PTAC/PTHP)",'Emission Factors'!$G$54,IF(Q2249="Residential AC",'Emission Factors'!$G$55,IF(Q2249="Residential HP",'Emission Factors'!$G$56,IF(Q2249="Commercial AC (&gt;=65k to &lt;135,000k Btu/hr)",'Emission Factors'!$G$57,IF(Q2249="Commercial AC (&gt;=135,000k Btu/hr)",'Emission Factors'!$G$58,""))))))</f>
        <v/>
      </c>
      <c r="Z2249" s="96"/>
      <c r="AA2249" s="97" t="str">
        <f t="shared" si="341"/>
        <v/>
      </c>
      <c r="AB2249" s="97" t="str">
        <f t="shared" si="342"/>
        <v/>
      </c>
      <c r="AC2249" s="246" t="str">
        <f t="shared" si="343"/>
        <v/>
      </c>
      <c r="AD2249" s="97" t="str">
        <f t="shared" si="344"/>
        <v/>
      </c>
      <c r="AE2249" s="97" t="str">
        <f t="shared" si="345"/>
        <v/>
      </c>
      <c r="AF2249" s="252" t="str">
        <f t="shared" si="346"/>
        <v/>
      </c>
      <c r="AG2249" s="254" t="str">
        <f t="shared" si="347"/>
        <v/>
      </c>
      <c r="AH2249" s="248" t="str">
        <f t="shared" si="348"/>
        <v/>
      </c>
      <c r="AI2249" s="249" t="str">
        <f t="shared" si="349"/>
        <v/>
      </c>
    </row>
    <row r="2250" spans="2:35" x14ac:dyDescent="0.3">
      <c r="B2250" s="94"/>
      <c r="C2250" s="95"/>
      <c r="D2250" s="95"/>
      <c r="E2250" s="95"/>
      <c r="F2250" s="94"/>
      <c r="G2250" s="145"/>
      <c r="H2250" s="245"/>
      <c r="I2250" s="211" t="str">
        <f>IF(D2250="Room AC (window/wall)",'Emission Factors'!$E$53,IF(D2250="Room AC (PTAC/PTHP)",H2250,IF(D2250="Residential AC",'Emission Factors'!$E$55,IF(D2250="Residential HP",H2250,IF(D2250="Commercial AC (&gt;=65k to &lt;135,000k Btu/hr)",'Emission Factors'!$E$57,IF(D2250="Commercial AC (&gt;=135,000k Btu/hr)",'Emission Factors'!$E$58,""))))))</f>
        <v/>
      </c>
      <c r="J2250" s="96"/>
      <c r="K2250" s="211" t="str">
        <f>IF(ISBLANK(J2250),"",VLOOKUP(J2250,'Emission Factors'!$C$81:$G$221,4,FALSE))</f>
        <v/>
      </c>
      <c r="L2250" s="210" t="str">
        <f>IF(D2250="Room AC (window/wall)",'Emission Factors'!$F$53,IF(D2250="Room AC (PTAC/PTHP)",'Emission Factors'!$F$54,IF(D2250="Residential AC",'Emission Factors'!$F$55,IF(D2250="Residential HP",'Emission Factors'!$F$56,IF(D2250="Commercial AC (&gt;=65k to &lt;135,000k Btu/hr)",'Emission Factors'!$F$57,IF(D2250="Commercial AC (&gt;=135,000k Btu/hr)",'Emission Factors'!$F$58,""))))))</f>
        <v/>
      </c>
      <c r="M2250" s="211" t="str">
        <f>IF(D2250="Room AC (window/wall)",'Emission Factors'!$G$53,IF(D2250="Room AC (PTAC/PTHP)",'Emission Factors'!$G$54,IF(D2250="Residential AC",'Emission Factors'!$G$55,IF(D2250="Residential HP",'Emission Factors'!$G$56,IF(D2250="Commercial AC (&gt;=65k to &lt;135,000k Btu/hr)",'Emission Factors'!$G$57,IF(D2250="Commercial AC (&gt;=135,000k Btu/hr)",'Emission Factors'!$G$58,""))))))</f>
        <v/>
      </c>
      <c r="N2250" s="96"/>
      <c r="O2250" s="209" t="str">
        <f>IF(ISBLANK(D2250),"",(IF(D2250="Room AC (window/wall)",'Emission Factors'!$C$53,IF(D2250="Room AC (PTAC/PTHP)",'Emission Factors'!$C$54,IF(D2250="Residential AC",'Emission Factors'!$C$55,IF(D2250="Residential HP",'Emission Factors'!$C$56,IF(D2250="Commercial AC (&gt;=65k to &lt;135,000k Btu/hr)",'Emission Factors'!$C$57,IF(D2250="Commercial AC (&gt;=135,000k Btu/hr)",'Emission Factors'!$C$58,""))))))))</f>
        <v/>
      </c>
      <c r="P2250" s="209" t="str">
        <f t="shared" si="340"/>
        <v/>
      </c>
      <c r="Q2250" s="95"/>
      <c r="R2250" s="256"/>
      <c r="S2250" s="256"/>
      <c r="T2250" s="96"/>
      <c r="U2250" s="211" t="str">
        <f>IF(Q2250="Room AC (window/wall)",'Emission Factors'!$E$53,IF(AND(Q2250="Room AC (PTAC/PTHP)",ISBLANK(T2250)),"Error",IF(AND(Q2250="Room AC (PTAC/PTHP)",T2250&gt;0),T2250,IF(Q2250="Residential AC",'Emission Factors'!$E$55,IF(AND(Q2250="Residential HP",ISBLANK(T2250)),"Error",IF(AND(Q2250="Residential HP",T2250&gt;0),T2250,IF(Q2250="Commercial AC (&gt;=65k to &lt;135,000k Btu/hr)",'Emission Factors'!$E$57,IF(Q2250="Commercial AC (&gt;=135,000k Btu/hr)",'Emission Factors'!$E$58,""))))))))</f>
        <v/>
      </c>
      <c r="V2250" s="95"/>
      <c r="W2250" s="211" t="str">
        <f>IF(ISBLANK(V2250),"",VLOOKUP(V2250,'Emission Factors'!$C$81:$G$221,4,FALSE))</f>
        <v/>
      </c>
      <c r="X2250" s="210" t="str">
        <f>IF(Q2250="Room AC (window/wall)",'Emission Factors'!$F$53,IF(Q2250="Room AC (PTAC/PTHP)",'Emission Factors'!$F$54,IF(Q2250="Residential AC",'Emission Factors'!$F$55,IF(Q2250="Residential HP",'Emission Factors'!$F$56,IF(Q2250="Commercial AC (&gt;=65k to &lt;135,000k Btu/hr)",'Emission Factors'!$F$57,IF(Q2250="Commercial AC (&gt;=135,000k Btu/hr)",'Emission Factors'!$F$58,""))))))</f>
        <v/>
      </c>
      <c r="Y2250" s="211" t="str">
        <f>IF(Q2250="Room AC (window/wall)",'Emission Factors'!$G$53,IF(Q2250="Room AC (PTAC/PTHP)",'Emission Factors'!$G$54,IF(Q2250="Residential AC",'Emission Factors'!$G$55,IF(Q2250="Residential HP",'Emission Factors'!$G$56,IF(Q2250="Commercial AC (&gt;=65k to &lt;135,000k Btu/hr)",'Emission Factors'!$G$57,IF(Q2250="Commercial AC (&gt;=135,000k Btu/hr)",'Emission Factors'!$G$58,""))))))</f>
        <v/>
      </c>
      <c r="Z2250" s="96"/>
      <c r="AA2250" s="97" t="str">
        <f t="shared" si="341"/>
        <v/>
      </c>
      <c r="AB2250" s="97" t="str">
        <f t="shared" si="342"/>
        <v/>
      </c>
      <c r="AC2250" s="246" t="str">
        <f t="shared" si="343"/>
        <v/>
      </c>
      <c r="AD2250" s="97" t="str">
        <f t="shared" si="344"/>
        <v/>
      </c>
      <c r="AE2250" s="97" t="str">
        <f t="shared" si="345"/>
        <v/>
      </c>
      <c r="AF2250" s="252" t="str">
        <f t="shared" si="346"/>
        <v/>
      </c>
      <c r="AG2250" s="254" t="str">
        <f t="shared" si="347"/>
        <v/>
      </c>
      <c r="AH2250" s="248" t="str">
        <f t="shared" si="348"/>
        <v/>
      </c>
      <c r="AI2250" s="249" t="str">
        <f t="shared" si="349"/>
        <v/>
      </c>
    </row>
    <row r="2251" spans="2:35" x14ac:dyDescent="0.3">
      <c r="B2251" s="94"/>
      <c r="C2251" s="95"/>
      <c r="D2251" s="95"/>
      <c r="E2251" s="95"/>
      <c r="F2251" s="94"/>
      <c r="G2251" s="145"/>
      <c r="H2251" s="245"/>
      <c r="I2251" s="211" t="str">
        <f>IF(D2251="Room AC (window/wall)",'Emission Factors'!$E$53,IF(D2251="Room AC (PTAC/PTHP)",H2251,IF(D2251="Residential AC",'Emission Factors'!$E$55,IF(D2251="Residential HP",H2251,IF(D2251="Commercial AC (&gt;=65k to &lt;135,000k Btu/hr)",'Emission Factors'!$E$57,IF(D2251="Commercial AC (&gt;=135,000k Btu/hr)",'Emission Factors'!$E$58,""))))))</f>
        <v/>
      </c>
      <c r="J2251" s="96"/>
      <c r="K2251" s="211" t="str">
        <f>IF(ISBLANK(J2251),"",VLOOKUP(J2251,'Emission Factors'!$C$81:$G$221,4,FALSE))</f>
        <v/>
      </c>
      <c r="L2251" s="210" t="str">
        <f>IF(D2251="Room AC (window/wall)",'Emission Factors'!$F$53,IF(D2251="Room AC (PTAC/PTHP)",'Emission Factors'!$F$54,IF(D2251="Residential AC",'Emission Factors'!$F$55,IF(D2251="Residential HP",'Emission Factors'!$F$56,IF(D2251="Commercial AC (&gt;=65k to &lt;135,000k Btu/hr)",'Emission Factors'!$F$57,IF(D2251="Commercial AC (&gt;=135,000k Btu/hr)",'Emission Factors'!$F$58,""))))))</f>
        <v/>
      </c>
      <c r="M2251" s="211" t="str">
        <f>IF(D2251="Room AC (window/wall)",'Emission Factors'!$G$53,IF(D2251="Room AC (PTAC/PTHP)",'Emission Factors'!$G$54,IF(D2251="Residential AC",'Emission Factors'!$G$55,IF(D2251="Residential HP",'Emission Factors'!$G$56,IF(D2251="Commercial AC (&gt;=65k to &lt;135,000k Btu/hr)",'Emission Factors'!$G$57,IF(D2251="Commercial AC (&gt;=135,000k Btu/hr)",'Emission Factors'!$G$58,""))))))</f>
        <v/>
      </c>
      <c r="N2251" s="96"/>
      <c r="O2251" s="209" t="str">
        <f>IF(ISBLANK(D2251),"",(IF(D2251="Room AC (window/wall)",'Emission Factors'!$C$53,IF(D2251="Room AC (PTAC/PTHP)",'Emission Factors'!$C$54,IF(D2251="Residential AC",'Emission Factors'!$C$55,IF(D2251="Residential HP",'Emission Factors'!$C$56,IF(D2251="Commercial AC (&gt;=65k to &lt;135,000k Btu/hr)",'Emission Factors'!$C$57,IF(D2251="Commercial AC (&gt;=135,000k Btu/hr)",'Emission Factors'!$C$58,""))))))))</f>
        <v/>
      </c>
      <c r="P2251" s="209" t="str">
        <f t="shared" si="340"/>
        <v/>
      </c>
      <c r="Q2251" s="95"/>
      <c r="R2251" s="256"/>
      <c r="S2251" s="256"/>
      <c r="T2251" s="96"/>
      <c r="U2251" s="211" t="str">
        <f>IF(Q2251="Room AC (window/wall)",'Emission Factors'!$E$53,IF(AND(Q2251="Room AC (PTAC/PTHP)",ISBLANK(T2251)),"Error",IF(AND(Q2251="Room AC (PTAC/PTHP)",T2251&gt;0),T2251,IF(Q2251="Residential AC",'Emission Factors'!$E$55,IF(AND(Q2251="Residential HP",ISBLANK(T2251)),"Error",IF(AND(Q2251="Residential HP",T2251&gt;0),T2251,IF(Q2251="Commercial AC (&gt;=65k to &lt;135,000k Btu/hr)",'Emission Factors'!$E$57,IF(Q2251="Commercial AC (&gt;=135,000k Btu/hr)",'Emission Factors'!$E$58,""))))))))</f>
        <v/>
      </c>
      <c r="V2251" s="95"/>
      <c r="W2251" s="211" t="str">
        <f>IF(ISBLANK(V2251),"",VLOOKUP(V2251,'Emission Factors'!$C$81:$G$221,4,FALSE))</f>
        <v/>
      </c>
      <c r="X2251" s="210" t="str">
        <f>IF(Q2251="Room AC (window/wall)",'Emission Factors'!$F$53,IF(Q2251="Room AC (PTAC/PTHP)",'Emission Factors'!$F$54,IF(Q2251="Residential AC",'Emission Factors'!$F$55,IF(Q2251="Residential HP",'Emission Factors'!$F$56,IF(Q2251="Commercial AC (&gt;=65k to &lt;135,000k Btu/hr)",'Emission Factors'!$F$57,IF(Q2251="Commercial AC (&gt;=135,000k Btu/hr)",'Emission Factors'!$F$58,""))))))</f>
        <v/>
      </c>
      <c r="Y2251" s="211" t="str">
        <f>IF(Q2251="Room AC (window/wall)",'Emission Factors'!$G$53,IF(Q2251="Room AC (PTAC/PTHP)",'Emission Factors'!$G$54,IF(Q2251="Residential AC",'Emission Factors'!$G$55,IF(Q2251="Residential HP",'Emission Factors'!$G$56,IF(Q2251="Commercial AC (&gt;=65k to &lt;135,000k Btu/hr)",'Emission Factors'!$G$57,IF(Q2251="Commercial AC (&gt;=135,000k Btu/hr)",'Emission Factors'!$G$58,""))))))</f>
        <v/>
      </c>
      <c r="Z2251" s="96"/>
      <c r="AA2251" s="97" t="str">
        <f t="shared" si="341"/>
        <v/>
      </c>
      <c r="AB2251" s="97" t="str">
        <f t="shared" si="342"/>
        <v/>
      </c>
      <c r="AC2251" s="246" t="str">
        <f t="shared" si="343"/>
        <v/>
      </c>
      <c r="AD2251" s="97" t="str">
        <f t="shared" si="344"/>
        <v/>
      </c>
      <c r="AE2251" s="97" t="str">
        <f t="shared" si="345"/>
        <v/>
      </c>
      <c r="AF2251" s="252" t="str">
        <f t="shared" si="346"/>
        <v/>
      </c>
      <c r="AG2251" s="254" t="str">
        <f t="shared" si="347"/>
        <v/>
      </c>
      <c r="AH2251" s="248" t="str">
        <f t="shared" si="348"/>
        <v/>
      </c>
      <c r="AI2251" s="249" t="str">
        <f t="shared" si="349"/>
        <v/>
      </c>
    </row>
    <row r="2252" spans="2:35" x14ac:dyDescent="0.3">
      <c r="B2252" s="94"/>
      <c r="C2252" s="95"/>
      <c r="D2252" s="95"/>
      <c r="E2252" s="95"/>
      <c r="F2252" s="94"/>
      <c r="G2252" s="145"/>
      <c r="H2252" s="245"/>
      <c r="I2252" s="211" t="str">
        <f>IF(D2252="Room AC (window/wall)",'Emission Factors'!$E$53,IF(D2252="Room AC (PTAC/PTHP)",H2252,IF(D2252="Residential AC",'Emission Factors'!$E$55,IF(D2252="Residential HP",H2252,IF(D2252="Commercial AC (&gt;=65k to &lt;135,000k Btu/hr)",'Emission Factors'!$E$57,IF(D2252="Commercial AC (&gt;=135,000k Btu/hr)",'Emission Factors'!$E$58,""))))))</f>
        <v/>
      </c>
      <c r="J2252" s="96"/>
      <c r="K2252" s="211" t="str">
        <f>IF(ISBLANK(J2252),"",VLOOKUP(J2252,'Emission Factors'!$C$81:$G$221,4,FALSE))</f>
        <v/>
      </c>
      <c r="L2252" s="210" t="str">
        <f>IF(D2252="Room AC (window/wall)",'Emission Factors'!$F$53,IF(D2252="Room AC (PTAC/PTHP)",'Emission Factors'!$F$54,IF(D2252="Residential AC",'Emission Factors'!$F$55,IF(D2252="Residential HP",'Emission Factors'!$F$56,IF(D2252="Commercial AC (&gt;=65k to &lt;135,000k Btu/hr)",'Emission Factors'!$F$57,IF(D2252="Commercial AC (&gt;=135,000k Btu/hr)",'Emission Factors'!$F$58,""))))))</f>
        <v/>
      </c>
      <c r="M2252" s="211" t="str">
        <f>IF(D2252="Room AC (window/wall)",'Emission Factors'!$G$53,IF(D2252="Room AC (PTAC/PTHP)",'Emission Factors'!$G$54,IF(D2252="Residential AC",'Emission Factors'!$G$55,IF(D2252="Residential HP",'Emission Factors'!$G$56,IF(D2252="Commercial AC (&gt;=65k to &lt;135,000k Btu/hr)",'Emission Factors'!$G$57,IF(D2252="Commercial AC (&gt;=135,000k Btu/hr)",'Emission Factors'!$G$58,""))))))</f>
        <v/>
      </c>
      <c r="N2252" s="96"/>
      <c r="O2252" s="209" t="str">
        <f>IF(ISBLANK(D2252),"",(IF(D2252="Room AC (window/wall)",'Emission Factors'!$C$53,IF(D2252="Room AC (PTAC/PTHP)",'Emission Factors'!$C$54,IF(D2252="Residential AC",'Emission Factors'!$C$55,IF(D2252="Residential HP",'Emission Factors'!$C$56,IF(D2252="Commercial AC (&gt;=65k to &lt;135,000k Btu/hr)",'Emission Factors'!$C$57,IF(D2252="Commercial AC (&gt;=135,000k Btu/hr)",'Emission Factors'!$C$58,""))))))))</f>
        <v/>
      </c>
      <c r="P2252" s="209" t="str">
        <f t="shared" si="340"/>
        <v/>
      </c>
      <c r="Q2252" s="95"/>
      <c r="R2252" s="256"/>
      <c r="S2252" s="256"/>
      <c r="T2252" s="96"/>
      <c r="U2252" s="211" t="str">
        <f>IF(Q2252="Room AC (window/wall)",'Emission Factors'!$E$53,IF(AND(Q2252="Room AC (PTAC/PTHP)",ISBLANK(T2252)),"Error",IF(AND(Q2252="Room AC (PTAC/PTHP)",T2252&gt;0),T2252,IF(Q2252="Residential AC",'Emission Factors'!$E$55,IF(AND(Q2252="Residential HP",ISBLANK(T2252)),"Error",IF(AND(Q2252="Residential HP",T2252&gt;0),T2252,IF(Q2252="Commercial AC (&gt;=65k to &lt;135,000k Btu/hr)",'Emission Factors'!$E$57,IF(Q2252="Commercial AC (&gt;=135,000k Btu/hr)",'Emission Factors'!$E$58,""))))))))</f>
        <v/>
      </c>
      <c r="V2252" s="95"/>
      <c r="W2252" s="211" t="str">
        <f>IF(ISBLANK(V2252),"",VLOOKUP(V2252,'Emission Factors'!$C$81:$G$221,4,FALSE))</f>
        <v/>
      </c>
      <c r="X2252" s="210" t="str">
        <f>IF(Q2252="Room AC (window/wall)",'Emission Factors'!$F$53,IF(Q2252="Room AC (PTAC/PTHP)",'Emission Factors'!$F$54,IF(Q2252="Residential AC",'Emission Factors'!$F$55,IF(Q2252="Residential HP",'Emission Factors'!$F$56,IF(Q2252="Commercial AC (&gt;=65k to &lt;135,000k Btu/hr)",'Emission Factors'!$F$57,IF(Q2252="Commercial AC (&gt;=135,000k Btu/hr)",'Emission Factors'!$F$58,""))))))</f>
        <v/>
      </c>
      <c r="Y2252" s="211" t="str">
        <f>IF(Q2252="Room AC (window/wall)",'Emission Factors'!$G$53,IF(Q2252="Room AC (PTAC/PTHP)",'Emission Factors'!$G$54,IF(Q2252="Residential AC",'Emission Factors'!$G$55,IF(Q2252="Residential HP",'Emission Factors'!$G$56,IF(Q2252="Commercial AC (&gt;=65k to &lt;135,000k Btu/hr)",'Emission Factors'!$G$57,IF(Q2252="Commercial AC (&gt;=135,000k Btu/hr)",'Emission Factors'!$G$58,""))))))</f>
        <v/>
      </c>
      <c r="Z2252" s="96"/>
      <c r="AA2252" s="97" t="str">
        <f t="shared" si="341"/>
        <v/>
      </c>
      <c r="AB2252" s="97" t="str">
        <f t="shared" si="342"/>
        <v/>
      </c>
      <c r="AC2252" s="246" t="str">
        <f t="shared" si="343"/>
        <v/>
      </c>
      <c r="AD2252" s="97" t="str">
        <f t="shared" si="344"/>
        <v/>
      </c>
      <c r="AE2252" s="97" t="str">
        <f t="shared" si="345"/>
        <v/>
      </c>
      <c r="AF2252" s="252" t="str">
        <f t="shared" si="346"/>
        <v/>
      </c>
      <c r="AG2252" s="254" t="str">
        <f t="shared" si="347"/>
        <v/>
      </c>
      <c r="AH2252" s="248" t="str">
        <f t="shared" si="348"/>
        <v/>
      </c>
      <c r="AI2252" s="249" t="str">
        <f t="shared" si="349"/>
        <v/>
      </c>
    </row>
    <row r="2253" spans="2:35" x14ac:dyDescent="0.3">
      <c r="B2253" s="94"/>
      <c r="C2253" s="95"/>
      <c r="D2253" s="95"/>
      <c r="E2253" s="95"/>
      <c r="F2253" s="94"/>
      <c r="G2253" s="145"/>
      <c r="H2253" s="245"/>
      <c r="I2253" s="211" t="str">
        <f>IF(D2253="Room AC (window/wall)",'Emission Factors'!$E$53,IF(D2253="Room AC (PTAC/PTHP)",H2253,IF(D2253="Residential AC",'Emission Factors'!$E$55,IF(D2253="Residential HP",H2253,IF(D2253="Commercial AC (&gt;=65k to &lt;135,000k Btu/hr)",'Emission Factors'!$E$57,IF(D2253="Commercial AC (&gt;=135,000k Btu/hr)",'Emission Factors'!$E$58,""))))))</f>
        <v/>
      </c>
      <c r="J2253" s="96"/>
      <c r="K2253" s="211" t="str">
        <f>IF(ISBLANK(J2253),"",VLOOKUP(J2253,'Emission Factors'!$C$81:$G$221,4,FALSE))</f>
        <v/>
      </c>
      <c r="L2253" s="210" t="str">
        <f>IF(D2253="Room AC (window/wall)",'Emission Factors'!$F$53,IF(D2253="Room AC (PTAC/PTHP)",'Emission Factors'!$F$54,IF(D2253="Residential AC",'Emission Factors'!$F$55,IF(D2253="Residential HP",'Emission Factors'!$F$56,IF(D2253="Commercial AC (&gt;=65k to &lt;135,000k Btu/hr)",'Emission Factors'!$F$57,IF(D2253="Commercial AC (&gt;=135,000k Btu/hr)",'Emission Factors'!$F$58,""))))))</f>
        <v/>
      </c>
      <c r="M2253" s="211" t="str">
        <f>IF(D2253="Room AC (window/wall)",'Emission Factors'!$G$53,IF(D2253="Room AC (PTAC/PTHP)",'Emission Factors'!$G$54,IF(D2253="Residential AC",'Emission Factors'!$G$55,IF(D2253="Residential HP",'Emission Factors'!$G$56,IF(D2253="Commercial AC (&gt;=65k to &lt;135,000k Btu/hr)",'Emission Factors'!$G$57,IF(D2253="Commercial AC (&gt;=135,000k Btu/hr)",'Emission Factors'!$G$58,""))))))</f>
        <v/>
      </c>
      <c r="N2253" s="96"/>
      <c r="O2253" s="209" t="str">
        <f>IF(ISBLANK(D2253),"",(IF(D2253="Room AC (window/wall)",'Emission Factors'!$C$53,IF(D2253="Room AC (PTAC/PTHP)",'Emission Factors'!$C$54,IF(D2253="Residential AC",'Emission Factors'!$C$55,IF(D2253="Residential HP",'Emission Factors'!$C$56,IF(D2253="Commercial AC (&gt;=65k to &lt;135,000k Btu/hr)",'Emission Factors'!$C$57,IF(D2253="Commercial AC (&gt;=135,000k Btu/hr)",'Emission Factors'!$C$58,""))))))))</f>
        <v/>
      </c>
      <c r="P2253" s="209" t="str">
        <f t="shared" si="340"/>
        <v/>
      </c>
      <c r="Q2253" s="95"/>
      <c r="R2253" s="256"/>
      <c r="S2253" s="256"/>
      <c r="T2253" s="96"/>
      <c r="U2253" s="211" t="str">
        <f>IF(Q2253="Room AC (window/wall)",'Emission Factors'!$E$53,IF(AND(Q2253="Room AC (PTAC/PTHP)",ISBLANK(T2253)),"Error",IF(AND(Q2253="Room AC (PTAC/PTHP)",T2253&gt;0),T2253,IF(Q2253="Residential AC",'Emission Factors'!$E$55,IF(AND(Q2253="Residential HP",ISBLANK(T2253)),"Error",IF(AND(Q2253="Residential HP",T2253&gt;0),T2253,IF(Q2253="Commercial AC (&gt;=65k to &lt;135,000k Btu/hr)",'Emission Factors'!$E$57,IF(Q2253="Commercial AC (&gt;=135,000k Btu/hr)",'Emission Factors'!$E$58,""))))))))</f>
        <v/>
      </c>
      <c r="V2253" s="95"/>
      <c r="W2253" s="211" t="str">
        <f>IF(ISBLANK(V2253),"",VLOOKUP(V2253,'Emission Factors'!$C$81:$G$221,4,FALSE))</f>
        <v/>
      </c>
      <c r="X2253" s="210" t="str">
        <f>IF(Q2253="Room AC (window/wall)",'Emission Factors'!$F$53,IF(Q2253="Room AC (PTAC/PTHP)",'Emission Factors'!$F$54,IF(Q2253="Residential AC",'Emission Factors'!$F$55,IF(Q2253="Residential HP",'Emission Factors'!$F$56,IF(Q2253="Commercial AC (&gt;=65k to &lt;135,000k Btu/hr)",'Emission Factors'!$F$57,IF(Q2253="Commercial AC (&gt;=135,000k Btu/hr)",'Emission Factors'!$F$58,""))))))</f>
        <v/>
      </c>
      <c r="Y2253" s="211" t="str">
        <f>IF(Q2253="Room AC (window/wall)",'Emission Factors'!$G$53,IF(Q2253="Room AC (PTAC/PTHP)",'Emission Factors'!$G$54,IF(Q2253="Residential AC",'Emission Factors'!$G$55,IF(Q2253="Residential HP",'Emission Factors'!$G$56,IF(Q2253="Commercial AC (&gt;=65k to &lt;135,000k Btu/hr)",'Emission Factors'!$G$57,IF(Q2253="Commercial AC (&gt;=135,000k Btu/hr)",'Emission Factors'!$G$58,""))))))</f>
        <v/>
      </c>
      <c r="Z2253" s="96"/>
      <c r="AA2253" s="97" t="str">
        <f t="shared" si="341"/>
        <v/>
      </c>
      <c r="AB2253" s="97" t="str">
        <f t="shared" si="342"/>
        <v/>
      </c>
      <c r="AC2253" s="246" t="str">
        <f t="shared" si="343"/>
        <v/>
      </c>
      <c r="AD2253" s="97" t="str">
        <f t="shared" si="344"/>
        <v/>
      </c>
      <c r="AE2253" s="97" t="str">
        <f t="shared" si="345"/>
        <v/>
      </c>
      <c r="AF2253" s="252" t="str">
        <f t="shared" si="346"/>
        <v/>
      </c>
      <c r="AG2253" s="254" t="str">
        <f t="shared" si="347"/>
        <v/>
      </c>
      <c r="AH2253" s="248" t="str">
        <f t="shared" si="348"/>
        <v/>
      </c>
      <c r="AI2253" s="249" t="str">
        <f t="shared" si="349"/>
        <v/>
      </c>
    </row>
    <row r="2254" spans="2:35" x14ac:dyDescent="0.3">
      <c r="B2254" s="94"/>
      <c r="C2254" s="95"/>
      <c r="D2254" s="95"/>
      <c r="E2254" s="95"/>
      <c r="F2254" s="94"/>
      <c r="G2254" s="145"/>
      <c r="H2254" s="245"/>
      <c r="I2254" s="211" t="str">
        <f>IF(D2254="Room AC (window/wall)",'Emission Factors'!$E$53,IF(D2254="Room AC (PTAC/PTHP)",H2254,IF(D2254="Residential AC",'Emission Factors'!$E$55,IF(D2254="Residential HP",H2254,IF(D2254="Commercial AC (&gt;=65k to &lt;135,000k Btu/hr)",'Emission Factors'!$E$57,IF(D2254="Commercial AC (&gt;=135,000k Btu/hr)",'Emission Factors'!$E$58,""))))))</f>
        <v/>
      </c>
      <c r="J2254" s="96"/>
      <c r="K2254" s="211" t="str">
        <f>IF(ISBLANK(J2254),"",VLOOKUP(J2254,'Emission Factors'!$C$81:$G$221,4,FALSE))</f>
        <v/>
      </c>
      <c r="L2254" s="210" t="str">
        <f>IF(D2254="Room AC (window/wall)",'Emission Factors'!$F$53,IF(D2254="Room AC (PTAC/PTHP)",'Emission Factors'!$F$54,IF(D2254="Residential AC",'Emission Factors'!$F$55,IF(D2254="Residential HP",'Emission Factors'!$F$56,IF(D2254="Commercial AC (&gt;=65k to &lt;135,000k Btu/hr)",'Emission Factors'!$F$57,IF(D2254="Commercial AC (&gt;=135,000k Btu/hr)",'Emission Factors'!$F$58,""))))))</f>
        <v/>
      </c>
      <c r="M2254" s="211" t="str">
        <f>IF(D2254="Room AC (window/wall)",'Emission Factors'!$G$53,IF(D2254="Room AC (PTAC/PTHP)",'Emission Factors'!$G$54,IF(D2254="Residential AC",'Emission Factors'!$G$55,IF(D2254="Residential HP",'Emission Factors'!$G$56,IF(D2254="Commercial AC (&gt;=65k to &lt;135,000k Btu/hr)",'Emission Factors'!$G$57,IF(D2254="Commercial AC (&gt;=135,000k Btu/hr)",'Emission Factors'!$G$58,""))))))</f>
        <v/>
      </c>
      <c r="N2254" s="96"/>
      <c r="O2254" s="209" t="str">
        <f>IF(ISBLANK(D2254),"",(IF(D2254="Room AC (window/wall)",'Emission Factors'!$C$53,IF(D2254="Room AC (PTAC/PTHP)",'Emission Factors'!$C$54,IF(D2254="Residential AC",'Emission Factors'!$C$55,IF(D2254="Residential HP",'Emission Factors'!$C$56,IF(D2254="Commercial AC (&gt;=65k to &lt;135,000k Btu/hr)",'Emission Factors'!$C$57,IF(D2254="Commercial AC (&gt;=135,000k Btu/hr)",'Emission Factors'!$C$58,""))))))))</f>
        <v/>
      </c>
      <c r="P2254" s="209" t="str">
        <f t="shared" ref="P2254:P2317" si="350">IFERROR(O2254-(IF(ISBLANK(R2254),"Error",R2254)-E2254),"")</f>
        <v/>
      </c>
      <c r="Q2254" s="95"/>
      <c r="R2254" s="256"/>
      <c r="S2254" s="256"/>
      <c r="T2254" s="96"/>
      <c r="U2254" s="211" t="str">
        <f>IF(Q2254="Room AC (window/wall)",'Emission Factors'!$E$53,IF(AND(Q2254="Room AC (PTAC/PTHP)",ISBLANK(T2254)),"Error",IF(AND(Q2254="Room AC (PTAC/PTHP)",T2254&gt;0),T2254,IF(Q2254="Residential AC",'Emission Factors'!$E$55,IF(AND(Q2254="Residential HP",ISBLANK(T2254)),"Error",IF(AND(Q2254="Residential HP",T2254&gt;0),T2254,IF(Q2254="Commercial AC (&gt;=65k to &lt;135,000k Btu/hr)",'Emission Factors'!$E$57,IF(Q2254="Commercial AC (&gt;=135,000k Btu/hr)",'Emission Factors'!$E$58,""))))))))</f>
        <v/>
      </c>
      <c r="V2254" s="95"/>
      <c r="W2254" s="211" t="str">
        <f>IF(ISBLANK(V2254),"",VLOOKUP(V2254,'Emission Factors'!$C$81:$G$221,4,FALSE))</f>
        <v/>
      </c>
      <c r="X2254" s="210" t="str">
        <f>IF(Q2254="Room AC (window/wall)",'Emission Factors'!$F$53,IF(Q2254="Room AC (PTAC/PTHP)",'Emission Factors'!$F$54,IF(Q2254="Residential AC",'Emission Factors'!$F$55,IF(Q2254="Residential HP",'Emission Factors'!$F$56,IF(Q2254="Commercial AC (&gt;=65k to &lt;135,000k Btu/hr)",'Emission Factors'!$F$57,IF(Q2254="Commercial AC (&gt;=135,000k Btu/hr)",'Emission Factors'!$F$58,""))))))</f>
        <v/>
      </c>
      <c r="Y2254" s="211" t="str">
        <f>IF(Q2254="Room AC (window/wall)",'Emission Factors'!$G$53,IF(Q2254="Room AC (PTAC/PTHP)",'Emission Factors'!$G$54,IF(Q2254="Residential AC",'Emission Factors'!$G$55,IF(Q2254="Residential HP",'Emission Factors'!$G$56,IF(Q2254="Commercial AC (&gt;=65k to &lt;135,000k Btu/hr)",'Emission Factors'!$G$57,IF(Q2254="Commercial AC (&gt;=135,000k Btu/hr)",'Emission Factors'!$G$58,""))))))</f>
        <v/>
      </c>
      <c r="Z2254" s="96"/>
      <c r="AA2254" s="97" t="str">
        <f t="shared" si="341"/>
        <v/>
      </c>
      <c r="AB2254" s="97" t="str">
        <f t="shared" si="342"/>
        <v/>
      </c>
      <c r="AC2254" s="246" t="str">
        <f t="shared" si="343"/>
        <v/>
      </c>
      <c r="AD2254" s="97" t="str">
        <f t="shared" si="344"/>
        <v/>
      </c>
      <c r="AE2254" s="97" t="str">
        <f t="shared" si="345"/>
        <v/>
      </c>
      <c r="AF2254" s="252" t="str">
        <f t="shared" si="346"/>
        <v/>
      </c>
      <c r="AG2254" s="254" t="str">
        <f t="shared" si="347"/>
        <v/>
      </c>
      <c r="AH2254" s="248" t="str">
        <f t="shared" si="348"/>
        <v/>
      </c>
      <c r="AI2254" s="249" t="str">
        <f t="shared" si="349"/>
        <v/>
      </c>
    </row>
    <row r="2255" spans="2:35" x14ac:dyDescent="0.3">
      <c r="B2255" s="94"/>
      <c r="C2255" s="95"/>
      <c r="D2255" s="95"/>
      <c r="E2255" s="95"/>
      <c r="F2255" s="94"/>
      <c r="G2255" s="145"/>
      <c r="H2255" s="245"/>
      <c r="I2255" s="211" t="str">
        <f>IF(D2255="Room AC (window/wall)",'Emission Factors'!$E$53,IF(D2255="Room AC (PTAC/PTHP)",H2255,IF(D2255="Residential AC",'Emission Factors'!$E$55,IF(D2255="Residential HP",H2255,IF(D2255="Commercial AC (&gt;=65k to &lt;135,000k Btu/hr)",'Emission Factors'!$E$57,IF(D2255="Commercial AC (&gt;=135,000k Btu/hr)",'Emission Factors'!$E$58,""))))))</f>
        <v/>
      </c>
      <c r="J2255" s="96"/>
      <c r="K2255" s="211" t="str">
        <f>IF(ISBLANK(J2255),"",VLOOKUP(J2255,'Emission Factors'!$C$81:$G$221,4,FALSE))</f>
        <v/>
      </c>
      <c r="L2255" s="210" t="str">
        <f>IF(D2255="Room AC (window/wall)",'Emission Factors'!$F$53,IF(D2255="Room AC (PTAC/PTHP)",'Emission Factors'!$F$54,IF(D2255="Residential AC",'Emission Factors'!$F$55,IF(D2255="Residential HP",'Emission Factors'!$F$56,IF(D2255="Commercial AC (&gt;=65k to &lt;135,000k Btu/hr)",'Emission Factors'!$F$57,IF(D2255="Commercial AC (&gt;=135,000k Btu/hr)",'Emission Factors'!$F$58,""))))))</f>
        <v/>
      </c>
      <c r="M2255" s="211" t="str">
        <f>IF(D2255="Room AC (window/wall)",'Emission Factors'!$G$53,IF(D2255="Room AC (PTAC/PTHP)",'Emission Factors'!$G$54,IF(D2255="Residential AC",'Emission Factors'!$G$55,IF(D2255="Residential HP",'Emission Factors'!$G$56,IF(D2255="Commercial AC (&gt;=65k to &lt;135,000k Btu/hr)",'Emission Factors'!$G$57,IF(D2255="Commercial AC (&gt;=135,000k Btu/hr)",'Emission Factors'!$G$58,""))))))</f>
        <v/>
      </c>
      <c r="N2255" s="96"/>
      <c r="O2255" s="209" t="str">
        <f>IF(ISBLANK(D2255),"",(IF(D2255="Room AC (window/wall)",'Emission Factors'!$C$53,IF(D2255="Room AC (PTAC/PTHP)",'Emission Factors'!$C$54,IF(D2255="Residential AC",'Emission Factors'!$C$55,IF(D2255="Residential HP",'Emission Factors'!$C$56,IF(D2255="Commercial AC (&gt;=65k to &lt;135,000k Btu/hr)",'Emission Factors'!$C$57,IF(D2255="Commercial AC (&gt;=135,000k Btu/hr)",'Emission Factors'!$C$58,""))))))))</f>
        <v/>
      </c>
      <c r="P2255" s="209" t="str">
        <f t="shared" si="350"/>
        <v/>
      </c>
      <c r="Q2255" s="95"/>
      <c r="R2255" s="256"/>
      <c r="S2255" s="256"/>
      <c r="T2255" s="96"/>
      <c r="U2255" s="211" t="str">
        <f>IF(Q2255="Room AC (window/wall)",'Emission Factors'!$E$53,IF(AND(Q2255="Room AC (PTAC/PTHP)",ISBLANK(T2255)),"Error",IF(AND(Q2255="Room AC (PTAC/PTHP)",T2255&gt;0),T2255,IF(Q2255="Residential AC",'Emission Factors'!$E$55,IF(AND(Q2255="Residential HP",ISBLANK(T2255)),"Error",IF(AND(Q2255="Residential HP",T2255&gt;0),T2255,IF(Q2255="Commercial AC (&gt;=65k to &lt;135,000k Btu/hr)",'Emission Factors'!$E$57,IF(Q2255="Commercial AC (&gt;=135,000k Btu/hr)",'Emission Factors'!$E$58,""))))))))</f>
        <v/>
      </c>
      <c r="V2255" s="95"/>
      <c r="W2255" s="211" t="str">
        <f>IF(ISBLANK(V2255),"",VLOOKUP(V2255,'Emission Factors'!$C$81:$G$221,4,FALSE))</f>
        <v/>
      </c>
      <c r="X2255" s="210" t="str">
        <f>IF(Q2255="Room AC (window/wall)",'Emission Factors'!$F$53,IF(Q2255="Room AC (PTAC/PTHP)",'Emission Factors'!$F$54,IF(Q2255="Residential AC",'Emission Factors'!$F$55,IF(Q2255="Residential HP",'Emission Factors'!$F$56,IF(Q2255="Commercial AC (&gt;=65k to &lt;135,000k Btu/hr)",'Emission Factors'!$F$57,IF(Q2255="Commercial AC (&gt;=135,000k Btu/hr)",'Emission Factors'!$F$58,""))))))</f>
        <v/>
      </c>
      <c r="Y2255" s="211" t="str">
        <f>IF(Q2255="Room AC (window/wall)",'Emission Factors'!$G$53,IF(Q2255="Room AC (PTAC/PTHP)",'Emission Factors'!$G$54,IF(Q2255="Residential AC",'Emission Factors'!$G$55,IF(Q2255="Residential HP",'Emission Factors'!$G$56,IF(Q2255="Commercial AC (&gt;=65k to &lt;135,000k Btu/hr)",'Emission Factors'!$G$57,IF(Q2255="Commercial AC (&gt;=135,000k Btu/hr)",'Emission Factors'!$G$58,""))))))</f>
        <v/>
      </c>
      <c r="Z2255" s="96"/>
      <c r="AA2255" s="97" t="str">
        <f t="shared" ref="AA2255:AA2318" si="351">IF(ISBLANK(Z2255),"",(I2255*K2255*(M2255/100)*(N2255/2204.6)))</f>
        <v/>
      </c>
      <c r="AB2255" s="97" t="str">
        <f t="shared" ref="AB2255:AB2318" si="352">IF(ISBLANK(Z2255),"",(U2255*W2255*(Y2255/100)*(Z2255/2204.6)))</f>
        <v/>
      </c>
      <c r="AC2255" s="246" t="str">
        <f t="shared" ref="AC2255:AC2318" si="353">IF(ISBLANK(Z2255),"",(AA2255-AB2255))</f>
        <v/>
      </c>
      <c r="AD2255" s="97" t="str">
        <f t="shared" ref="AD2255:AD2318" si="354">IF(ISBLANK(Z2255),"",(H2255*K2255*(L2255/100)*(N2255/2204.6)*P2255))</f>
        <v/>
      </c>
      <c r="AE2255" s="97" t="str">
        <f t="shared" ref="AE2255:AE2318" si="355">IF(ISBLANK(Z2255),"",(T2255*W2255*(X2255/100)*(Z2255/2204.6)*P2255))</f>
        <v/>
      </c>
      <c r="AF2255" s="252" t="str">
        <f t="shared" ref="AF2255:AF2318" si="356">IF(ISBLANK(Z2255),"",(AD2255-AE2255))</f>
        <v/>
      </c>
      <c r="AG2255" s="254" t="str">
        <f t="shared" ref="AG2255:AG2318" si="357">IF(ISBLANK(S2255),"",IF(AND(S2255&gt;2024,W2255&gt;750),0,SUM(AC2255,AF2255)))</f>
        <v/>
      </c>
      <c r="AH2255" s="248" t="str">
        <f t="shared" ref="AH2255:AH2318" si="358">IF(ISBLANK(Z2255),"",(AG2255/Z2255))</f>
        <v/>
      </c>
      <c r="AI2255" s="249" t="str">
        <f t="shared" ref="AI2255:AI2318" si="359">IF(ISBLANK(Z2255),"",(IF(AG2255=0,0,(AG2255/G2255))))</f>
        <v/>
      </c>
    </row>
    <row r="2256" spans="2:35" x14ac:dyDescent="0.3">
      <c r="B2256" s="94"/>
      <c r="C2256" s="95"/>
      <c r="D2256" s="95"/>
      <c r="E2256" s="95"/>
      <c r="F2256" s="94"/>
      <c r="G2256" s="145"/>
      <c r="H2256" s="245"/>
      <c r="I2256" s="211" t="str">
        <f>IF(D2256="Room AC (window/wall)",'Emission Factors'!$E$53,IF(D2256="Room AC (PTAC/PTHP)",H2256,IF(D2256="Residential AC",'Emission Factors'!$E$55,IF(D2256="Residential HP",H2256,IF(D2256="Commercial AC (&gt;=65k to &lt;135,000k Btu/hr)",'Emission Factors'!$E$57,IF(D2256="Commercial AC (&gt;=135,000k Btu/hr)",'Emission Factors'!$E$58,""))))))</f>
        <v/>
      </c>
      <c r="J2256" s="96"/>
      <c r="K2256" s="211" t="str">
        <f>IF(ISBLANK(J2256),"",VLOOKUP(J2256,'Emission Factors'!$C$81:$G$221,4,FALSE))</f>
        <v/>
      </c>
      <c r="L2256" s="210" t="str">
        <f>IF(D2256="Room AC (window/wall)",'Emission Factors'!$F$53,IF(D2256="Room AC (PTAC/PTHP)",'Emission Factors'!$F$54,IF(D2256="Residential AC",'Emission Factors'!$F$55,IF(D2256="Residential HP",'Emission Factors'!$F$56,IF(D2256="Commercial AC (&gt;=65k to &lt;135,000k Btu/hr)",'Emission Factors'!$F$57,IF(D2256="Commercial AC (&gt;=135,000k Btu/hr)",'Emission Factors'!$F$58,""))))))</f>
        <v/>
      </c>
      <c r="M2256" s="211" t="str">
        <f>IF(D2256="Room AC (window/wall)",'Emission Factors'!$G$53,IF(D2256="Room AC (PTAC/PTHP)",'Emission Factors'!$G$54,IF(D2256="Residential AC",'Emission Factors'!$G$55,IF(D2256="Residential HP",'Emission Factors'!$G$56,IF(D2256="Commercial AC (&gt;=65k to &lt;135,000k Btu/hr)",'Emission Factors'!$G$57,IF(D2256="Commercial AC (&gt;=135,000k Btu/hr)",'Emission Factors'!$G$58,""))))))</f>
        <v/>
      </c>
      <c r="N2256" s="96"/>
      <c r="O2256" s="209" t="str">
        <f>IF(ISBLANK(D2256),"",(IF(D2256="Room AC (window/wall)",'Emission Factors'!$C$53,IF(D2256="Room AC (PTAC/PTHP)",'Emission Factors'!$C$54,IF(D2256="Residential AC",'Emission Factors'!$C$55,IF(D2256="Residential HP",'Emission Factors'!$C$56,IF(D2256="Commercial AC (&gt;=65k to &lt;135,000k Btu/hr)",'Emission Factors'!$C$57,IF(D2256="Commercial AC (&gt;=135,000k Btu/hr)",'Emission Factors'!$C$58,""))))))))</f>
        <v/>
      </c>
      <c r="P2256" s="209" t="str">
        <f t="shared" si="350"/>
        <v/>
      </c>
      <c r="Q2256" s="95"/>
      <c r="R2256" s="256"/>
      <c r="S2256" s="256"/>
      <c r="T2256" s="96"/>
      <c r="U2256" s="211" t="str">
        <f>IF(Q2256="Room AC (window/wall)",'Emission Factors'!$E$53,IF(AND(Q2256="Room AC (PTAC/PTHP)",ISBLANK(T2256)),"Error",IF(AND(Q2256="Room AC (PTAC/PTHP)",T2256&gt;0),T2256,IF(Q2256="Residential AC",'Emission Factors'!$E$55,IF(AND(Q2256="Residential HP",ISBLANK(T2256)),"Error",IF(AND(Q2256="Residential HP",T2256&gt;0),T2256,IF(Q2256="Commercial AC (&gt;=65k to &lt;135,000k Btu/hr)",'Emission Factors'!$E$57,IF(Q2256="Commercial AC (&gt;=135,000k Btu/hr)",'Emission Factors'!$E$58,""))))))))</f>
        <v/>
      </c>
      <c r="V2256" s="95"/>
      <c r="W2256" s="211" t="str">
        <f>IF(ISBLANK(V2256),"",VLOOKUP(V2256,'Emission Factors'!$C$81:$G$221,4,FALSE))</f>
        <v/>
      </c>
      <c r="X2256" s="210" t="str">
        <f>IF(Q2256="Room AC (window/wall)",'Emission Factors'!$F$53,IF(Q2256="Room AC (PTAC/PTHP)",'Emission Factors'!$F$54,IF(Q2256="Residential AC",'Emission Factors'!$F$55,IF(Q2256="Residential HP",'Emission Factors'!$F$56,IF(Q2256="Commercial AC (&gt;=65k to &lt;135,000k Btu/hr)",'Emission Factors'!$F$57,IF(Q2256="Commercial AC (&gt;=135,000k Btu/hr)",'Emission Factors'!$F$58,""))))))</f>
        <v/>
      </c>
      <c r="Y2256" s="211" t="str">
        <f>IF(Q2256="Room AC (window/wall)",'Emission Factors'!$G$53,IF(Q2256="Room AC (PTAC/PTHP)",'Emission Factors'!$G$54,IF(Q2256="Residential AC",'Emission Factors'!$G$55,IF(Q2256="Residential HP",'Emission Factors'!$G$56,IF(Q2256="Commercial AC (&gt;=65k to &lt;135,000k Btu/hr)",'Emission Factors'!$G$57,IF(Q2256="Commercial AC (&gt;=135,000k Btu/hr)",'Emission Factors'!$G$58,""))))))</f>
        <v/>
      </c>
      <c r="Z2256" s="96"/>
      <c r="AA2256" s="97" t="str">
        <f t="shared" si="351"/>
        <v/>
      </c>
      <c r="AB2256" s="97" t="str">
        <f t="shared" si="352"/>
        <v/>
      </c>
      <c r="AC2256" s="246" t="str">
        <f t="shared" si="353"/>
        <v/>
      </c>
      <c r="AD2256" s="97" t="str">
        <f t="shared" si="354"/>
        <v/>
      </c>
      <c r="AE2256" s="97" t="str">
        <f t="shared" si="355"/>
        <v/>
      </c>
      <c r="AF2256" s="252" t="str">
        <f t="shared" si="356"/>
        <v/>
      </c>
      <c r="AG2256" s="254" t="str">
        <f t="shared" si="357"/>
        <v/>
      </c>
      <c r="AH2256" s="248" t="str">
        <f t="shared" si="358"/>
        <v/>
      </c>
      <c r="AI2256" s="249" t="str">
        <f t="shared" si="359"/>
        <v/>
      </c>
    </row>
    <row r="2257" spans="2:35" x14ac:dyDescent="0.3">
      <c r="B2257" s="94"/>
      <c r="C2257" s="95"/>
      <c r="D2257" s="95"/>
      <c r="E2257" s="95"/>
      <c r="F2257" s="94"/>
      <c r="G2257" s="145"/>
      <c r="H2257" s="245"/>
      <c r="I2257" s="211" t="str">
        <f>IF(D2257="Room AC (window/wall)",'Emission Factors'!$E$53,IF(D2257="Room AC (PTAC/PTHP)",H2257,IF(D2257="Residential AC",'Emission Factors'!$E$55,IF(D2257="Residential HP",H2257,IF(D2257="Commercial AC (&gt;=65k to &lt;135,000k Btu/hr)",'Emission Factors'!$E$57,IF(D2257="Commercial AC (&gt;=135,000k Btu/hr)",'Emission Factors'!$E$58,""))))))</f>
        <v/>
      </c>
      <c r="J2257" s="96"/>
      <c r="K2257" s="211" t="str">
        <f>IF(ISBLANK(J2257),"",VLOOKUP(J2257,'Emission Factors'!$C$81:$G$221,4,FALSE))</f>
        <v/>
      </c>
      <c r="L2257" s="210" t="str">
        <f>IF(D2257="Room AC (window/wall)",'Emission Factors'!$F$53,IF(D2257="Room AC (PTAC/PTHP)",'Emission Factors'!$F$54,IF(D2257="Residential AC",'Emission Factors'!$F$55,IF(D2257="Residential HP",'Emission Factors'!$F$56,IF(D2257="Commercial AC (&gt;=65k to &lt;135,000k Btu/hr)",'Emission Factors'!$F$57,IF(D2257="Commercial AC (&gt;=135,000k Btu/hr)",'Emission Factors'!$F$58,""))))))</f>
        <v/>
      </c>
      <c r="M2257" s="211" t="str">
        <f>IF(D2257="Room AC (window/wall)",'Emission Factors'!$G$53,IF(D2257="Room AC (PTAC/PTHP)",'Emission Factors'!$G$54,IF(D2257="Residential AC",'Emission Factors'!$G$55,IF(D2257="Residential HP",'Emission Factors'!$G$56,IF(D2257="Commercial AC (&gt;=65k to &lt;135,000k Btu/hr)",'Emission Factors'!$G$57,IF(D2257="Commercial AC (&gt;=135,000k Btu/hr)",'Emission Factors'!$G$58,""))))))</f>
        <v/>
      </c>
      <c r="N2257" s="96"/>
      <c r="O2257" s="209" t="str">
        <f>IF(ISBLANK(D2257),"",(IF(D2257="Room AC (window/wall)",'Emission Factors'!$C$53,IF(D2257="Room AC (PTAC/PTHP)",'Emission Factors'!$C$54,IF(D2257="Residential AC",'Emission Factors'!$C$55,IF(D2257="Residential HP",'Emission Factors'!$C$56,IF(D2257="Commercial AC (&gt;=65k to &lt;135,000k Btu/hr)",'Emission Factors'!$C$57,IF(D2257="Commercial AC (&gt;=135,000k Btu/hr)",'Emission Factors'!$C$58,""))))))))</f>
        <v/>
      </c>
      <c r="P2257" s="209" t="str">
        <f t="shared" si="350"/>
        <v/>
      </c>
      <c r="Q2257" s="95"/>
      <c r="R2257" s="256"/>
      <c r="S2257" s="256"/>
      <c r="T2257" s="96"/>
      <c r="U2257" s="211" t="str">
        <f>IF(Q2257="Room AC (window/wall)",'Emission Factors'!$E$53,IF(AND(Q2257="Room AC (PTAC/PTHP)",ISBLANK(T2257)),"Error",IF(AND(Q2257="Room AC (PTAC/PTHP)",T2257&gt;0),T2257,IF(Q2257="Residential AC",'Emission Factors'!$E$55,IF(AND(Q2257="Residential HP",ISBLANK(T2257)),"Error",IF(AND(Q2257="Residential HP",T2257&gt;0),T2257,IF(Q2257="Commercial AC (&gt;=65k to &lt;135,000k Btu/hr)",'Emission Factors'!$E$57,IF(Q2257="Commercial AC (&gt;=135,000k Btu/hr)",'Emission Factors'!$E$58,""))))))))</f>
        <v/>
      </c>
      <c r="V2257" s="95"/>
      <c r="W2257" s="211" t="str">
        <f>IF(ISBLANK(V2257),"",VLOOKUP(V2257,'Emission Factors'!$C$81:$G$221,4,FALSE))</f>
        <v/>
      </c>
      <c r="X2257" s="210" t="str">
        <f>IF(Q2257="Room AC (window/wall)",'Emission Factors'!$F$53,IF(Q2257="Room AC (PTAC/PTHP)",'Emission Factors'!$F$54,IF(Q2257="Residential AC",'Emission Factors'!$F$55,IF(Q2257="Residential HP",'Emission Factors'!$F$56,IF(Q2257="Commercial AC (&gt;=65k to &lt;135,000k Btu/hr)",'Emission Factors'!$F$57,IF(Q2257="Commercial AC (&gt;=135,000k Btu/hr)",'Emission Factors'!$F$58,""))))))</f>
        <v/>
      </c>
      <c r="Y2257" s="211" t="str">
        <f>IF(Q2257="Room AC (window/wall)",'Emission Factors'!$G$53,IF(Q2257="Room AC (PTAC/PTHP)",'Emission Factors'!$G$54,IF(Q2257="Residential AC",'Emission Factors'!$G$55,IF(Q2257="Residential HP",'Emission Factors'!$G$56,IF(Q2257="Commercial AC (&gt;=65k to &lt;135,000k Btu/hr)",'Emission Factors'!$G$57,IF(Q2257="Commercial AC (&gt;=135,000k Btu/hr)",'Emission Factors'!$G$58,""))))))</f>
        <v/>
      </c>
      <c r="Z2257" s="96"/>
      <c r="AA2257" s="97" t="str">
        <f t="shared" si="351"/>
        <v/>
      </c>
      <c r="AB2257" s="97" t="str">
        <f t="shared" si="352"/>
        <v/>
      </c>
      <c r="AC2257" s="246" t="str">
        <f t="shared" si="353"/>
        <v/>
      </c>
      <c r="AD2257" s="97" t="str">
        <f t="shared" si="354"/>
        <v/>
      </c>
      <c r="AE2257" s="97" t="str">
        <f t="shared" si="355"/>
        <v/>
      </c>
      <c r="AF2257" s="252" t="str">
        <f t="shared" si="356"/>
        <v/>
      </c>
      <c r="AG2257" s="254" t="str">
        <f t="shared" si="357"/>
        <v/>
      </c>
      <c r="AH2257" s="248" t="str">
        <f t="shared" si="358"/>
        <v/>
      </c>
      <c r="AI2257" s="249" t="str">
        <f t="shared" si="359"/>
        <v/>
      </c>
    </row>
    <row r="2258" spans="2:35" x14ac:dyDescent="0.3">
      <c r="B2258" s="94"/>
      <c r="C2258" s="95"/>
      <c r="D2258" s="95"/>
      <c r="E2258" s="95"/>
      <c r="F2258" s="94"/>
      <c r="G2258" s="145"/>
      <c r="H2258" s="245"/>
      <c r="I2258" s="211" t="str">
        <f>IF(D2258="Room AC (window/wall)",'Emission Factors'!$E$53,IF(D2258="Room AC (PTAC/PTHP)",H2258,IF(D2258="Residential AC",'Emission Factors'!$E$55,IF(D2258="Residential HP",H2258,IF(D2258="Commercial AC (&gt;=65k to &lt;135,000k Btu/hr)",'Emission Factors'!$E$57,IF(D2258="Commercial AC (&gt;=135,000k Btu/hr)",'Emission Factors'!$E$58,""))))))</f>
        <v/>
      </c>
      <c r="J2258" s="96"/>
      <c r="K2258" s="211" t="str">
        <f>IF(ISBLANK(J2258),"",VLOOKUP(J2258,'Emission Factors'!$C$81:$G$221,4,FALSE))</f>
        <v/>
      </c>
      <c r="L2258" s="210" t="str">
        <f>IF(D2258="Room AC (window/wall)",'Emission Factors'!$F$53,IF(D2258="Room AC (PTAC/PTHP)",'Emission Factors'!$F$54,IF(D2258="Residential AC",'Emission Factors'!$F$55,IF(D2258="Residential HP",'Emission Factors'!$F$56,IF(D2258="Commercial AC (&gt;=65k to &lt;135,000k Btu/hr)",'Emission Factors'!$F$57,IF(D2258="Commercial AC (&gt;=135,000k Btu/hr)",'Emission Factors'!$F$58,""))))))</f>
        <v/>
      </c>
      <c r="M2258" s="211" t="str">
        <f>IF(D2258="Room AC (window/wall)",'Emission Factors'!$G$53,IF(D2258="Room AC (PTAC/PTHP)",'Emission Factors'!$G$54,IF(D2258="Residential AC",'Emission Factors'!$G$55,IF(D2258="Residential HP",'Emission Factors'!$G$56,IF(D2258="Commercial AC (&gt;=65k to &lt;135,000k Btu/hr)",'Emission Factors'!$G$57,IF(D2258="Commercial AC (&gt;=135,000k Btu/hr)",'Emission Factors'!$G$58,""))))))</f>
        <v/>
      </c>
      <c r="N2258" s="96"/>
      <c r="O2258" s="209" t="str">
        <f>IF(ISBLANK(D2258),"",(IF(D2258="Room AC (window/wall)",'Emission Factors'!$C$53,IF(D2258="Room AC (PTAC/PTHP)",'Emission Factors'!$C$54,IF(D2258="Residential AC",'Emission Factors'!$C$55,IF(D2258="Residential HP",'Emission Factors'!$C$56,IF(D2258="Commercial AC (&gt;=65k to &lt;135,000k Btu/hr)",'Emission Factors'!$C$57,IF(D2258="Commercial AC (&gt;=135,000k Btu/hr)",'Emission Factors'!$C$58,""))))))))</f>
        <v/>
      </c>
      <c r="P2258" s="209" t="str">
        <f t="shared" si="350"/>
        <v/>
      </c>
      <c r="Q2258" s="95"/>
      <c r="R2258" s="256"/>
      <c r="S2258" s="256"/>
      <c r="T2258" s="96"/>
      <c r="U2258" s="211" t="str">
        <f>IF(Q2258="Room AC (window/wall)",'Emission Factors'!$E$53,IF(AND(Q2258="Room AC (PTAC/PTHP)",ISBLANK(T2258)),"Error",IF(AND(Q2258="Room AC (PTAC/PTHP)",T2258&gt;0),T2258,IF(Q2258="Residential AC",'Emission Factors'!$E$55,IF(AND(Q2258="Residential HP",ISBLANK(T2258)),"Error",IF(AND(Q2258="Residential HP",T2258&gt;0),T2258,IF(Q2258="Commercial AC (&gt;=65k to &lt;135,000k Btu/hr)",'Emission Factors'!$E$57,IF(Q2258="Commercial AC (&gt;=135,000k Btu/hr)",'Emission Factors'!$E$58,""))))))))</f>
        <v/>
      </c>
      <c r="V2258" s="95"/>
      <c r="W2258" s="211" t="str">
        <f>IF(ISBLANK(V2258),"",VLOOKUP(V2258,'Emission Factors'!$C$81:$G$221,4,FALSE))</f>
        <v/>
      </c>
      <c r="X2258" s="210" t="str">
        <f>IF(Q2258="Room AC (window/wall)",'Emission Factors'!$F$53,IF(Q2258="Room AC (PTAC/PTHP)",'Emission Factors'!$F$54,IF(Q2258="Residential AC",'Emission Factors'!$F$55,IF(Q2258="Residential HP",'Emission Factors'!$F$56,IF(Q2258="Commercial AC (&gt;=65k to &lt;135,000k Btu/hr)",'Emission Factors'!$F$57,IF(Q2258="Commercial AC (&gt;=135,000k Btu/hr)",'Emission Factors'!$F$58,""))))))</f>
        <v/>
      </c>
      <c r="Y2258" s="211" t="str">
        <f>IF(Q2258="Room AC (window/wall)",'Emission Factors'!$G$53,IF(Q2258="Room AC (PTAC/PTHP)",'Emission Factors'!$G$54,IF(Q2258="Residential AC",'Emission Factors'!$G$55,IF(Q2258="Residential HP",'Emission Factors'!$G$56,IF(Q2258="Commercial AC (&gt;=65k to &lt;135,000k Btu/hr)",'Emission Factors'!$G$57,IF(Q2258="Commercial AC (&gt;=135,000k Btu/hr)",'Emission Factors'!$G$58,""))))))</f>
        <v/>
      </c>
      <c r="Z2258" s="96"/>
      <c r="AA2258" s="97" t="str">
        <f t="shared" si="351"/>
        <v/>
      </c>
      <c r="AB2258" s="97" t="str">
        <f t="shared" si="352"/>
        <v/>
      </c>
      <c r="AC2258" s="246" t="str">
        <f t="shared" si="353"/>
        <v/>
      </c>
      <c r="AD2258" s="97" t="str">
        <f t="shared" si="354"/>
        <v/>
      </c>
      <c r="AE2258" s="97" t="str">
        <f t="shared" si="355"/>
        <v/>
      </c>
      <c r="AF2258" s="252" t="str">
        <f t="shared" si="356"/>
        <v/>
      </c>
      <c r="AG2258" s="254" t="str">
        <f t="shared" si="357"/>
        <v/>
      </c>
      <c r="AH2258" s="248" t="str">
        <f t="shared" si="358"/>
        <v/>
      </c>
      <c r="AI2258" s="249" t="str">
        <f t="shared" si="359"/>
        <v/>
      </c>
    </row>
    <row r="2259" spans="2:35" x14ac:dyDescent="0.3">
      <c r="B2259" s="94"/>
      <c r="C2259" s="95"/>
      <c r="D2259" s="95"/>
      <c r="E2259" s="95"/>
      <c r="F2259" s="94"/>
      <c r="G2259" s="145"/>
      <c r="H2259" s="245"/>
      <c r="I2259" s="211" t="str">
        <f>IF(D2259="Room AC (window/wall)",'Emission Factors'!$E$53,IF(D2259="Room AC (PTAC/PTHP)",H2259,IF(D2259="Residential AC",'Emission Factors'!$E$55,IF(D2259="Residential HP",H2259,IF(D2259="Commercial AC (&gt;=65k to &lt;135,000k Btu/hr)",'Emission Factors'!$E$57,IF(D2259="Commercial AC (&gt;=135,000k Btu/hr)",'Emission Factors'!$E$58,""))))))</f>
        <v/>
      </c>
      <c r="J2259" s="96"/>
      <c r="K2259" s="211" t="str">
        <f>IF(ISBLANK(J2259),"",VLOOKUP(J2259,'Emission Factors'!$C$81:$G$221,4,FALSE))</f>
        <v/>
      </c>
      <c r="L2259" s="210" t="str">
        <f>IF(D2259="Room AC (window/wall)",'Emission Factors'!$F$53,IF(D2259="Room AC (PTAC/PTHP)",'Emission Factors'!$F$54,IF(D2259="Residential AC",'Emission Factors'!$F$55,IF(D2259="Residential HP",'Emission Factors'!$F$56,IF(D2259="Commercial AC (&gt;=65k to &lt;135,000k Btu/hr)",'Emission Factors'!$F$57,IF(D2259="Commercial AC (&gt;=135,000k Btu/hr)",'Emission Factors'!$F$58,""))))))</f>
        <v/>
      </c>
      <c r="M2259" s="211" t="str">
        <f>IF(D2259="Room AC (window/wall)",'Emission Factors'!$G$53,IF(D2259="Room AC (PTAC/PTHP)",'Emission Factors'!$G$54,IF(D2259="Residential AC",'Emission Factors'!$G$55,IF(D2259="Residential HP",'Emission Factors'!$G$56,IF(D2259="Commercial AC (&gt;=65k to &lt;135,000k Btu/hr)",'Emission Factors'!$G$57,IF(D2259="Commercial AC (&gt;=135,000k Btu/hr)",'Emission Factors'!$G$58,""))))))</f>
        <v/>
      </c>
      <c r="N2259" s="96"/>
      <c r="O2259" s="209" t="str">
        <f>IF(ISBLANK(D2259),"",(IF(D2259="Room AC (window/wall)",'Emission Factors'!$C$53,IF(D2259="Room AC (PTAC/PTHP)",'Emission Factors'!$C$54,IF(D2259="Residential AC",'Emission Factors'!$C$55,IF(D2259="Residential HP",'Emission Factors'!$C$56,IF(D2259="Commercial AC (&gt;=65k to &lt;135,000k Btu/hr)",'Emission Factors'!$C$57,IF(D2259="Commercial AC (&gt;=135,000k Btu/hr)",'Emission Factors'!$C$58,""))))))))</f>
        <v/>
      </c>
      <c r="P2259" s="209" t="str">
        <f t="shared" si="350"/>
        <v/>
      </c>
      <c r="Q2259" s="95"/>
      <c r="R2259" s="256"/>
      <c r="S2259" s="256"/>
      <c r="T2259" s="96"/>
      <c r="U2259" s="211" t="str">
        <f>IF(Q2259="Room AC (window/wall)",'Emission Factors'!$E$53,IF(AND(Q2259="Room AC (PTAC/PTHP)",ISBLANK(T2259)),"Error",IF(AND(Q2259="Room AC (PTAC/PTHP)",T2259&gt;0),T2259,IF(Q2259="Residential AC",'Emission Factors'!$E$55,IF(AND(Q2259="Residential HP",ISBLANK(T2259)),"Error",IF(AND(Q2259="Residential HP",T2259&gt;0),T2259,IF(Q2259="Commercial AC (&gt;=65k to &lt;135,000k Btu/hr)",'Emission Factors'!$E$57,IF(Q2259="Commercial AC (&gt;=135,000k Btu/hr)",'Emission Factors'!$E$58,""))))))))</f>
        <v/>
      </c>
      <c r="V2259" s="95"/>
      <c r="W2259" s="211" t="str">
        <f>IF(ISBLANK(V2259),"",VLOOKUP(V2259,'Emission Factors'!$C$81:$G$221,4,FALSE))</f>
        <v/>
      </c>
      <c r="X2259" s="210" t="str">
        <f>IF(Q2259="Room AC (window/wall)",'Emission Factors'!$F$53,IF(Q2259="Room AC (PTAC/PTHP)",'Emission Factors'!$F$54,IF(Q2259="Residential AC",'Emission Factors'!$F$55,IF(Q2259="Residential HP",'Emission Factors'!$F$56,IF(Q2259="Commercial AC (&gt;=65k to &lt;135,000k Btu/hr)",'Emission Factors'!$F$57,IF(Q2259="Commercial AC (&gt;=135,000k Btu/hr)",'Emission Factors'!$F$58,""))))))</f>
        <v/>
      </c>
      <c r="Y2259" s="211" t="str">
        <f>IF(Q2259="Room AC (window/wall)",'Emission Factors'!$G$53,IF(Q2259="Room AC (PTAC/PTHP)",'Emission Factors'!$G$54,IF(Q2259="Residential AC",'Emission Factors'!$G$55,IF(Q2259="Residential HP",'Emission Factors'!$G$56,IF(Q2259="Commercial AC (&gt;=65k to &lt;135,000k Btu/hr)",'Emission Factors'!$G$57,IF(Q2259="Commercial AC (&gt;=135,000k Btu/hr)",'Emission Factors'!$G$58,""))))))</f>
        <v/>
      </c>
      <c r="Z2259" s="96"/>
      <c r="AA2259" s="97" t="str">
        <f t="shared" si="351"/>
        <v/>
      </c>
      <c r="AB2259" s="97" t="str">
        <f t="shared" si="352"/>
        <v/>
      </c>
      <c r="AC2259" s="246" t="str">
        <f t="shared" si="353"/>
        <v/>
      </c>
      <c r="AD2259" s="97" t="str">
        <f t="shared" si="354"/>
        <v/>
      </c>
      <c r="AE2259" s="97" t="str">
        <f t="shared" si="355"/>
        <v/>
      </c>
      <c r="AF2259" s="252" t="str">
        <f t="shared" si="356"/>
        <v/>
      </c>
      <c r="AG2259" s="254" t="str">
        <f t="shared" si="357"/>
        <v/>
      </c>
      <c r="AH2259" s="248" t="str">
        <f t="shared" si="358"/>
        <v/>
      </c>
      <c r="AI2259" s="249" t="str">
        <f t="shared" si="359"/>
        <v/>
      </c>
    </row>
    <row r="2260" spans="2:35" x14ac:dyDescent="0.3">
      <c r="B2260" s="94"/>
      <c r="C2260" s="95"/>
      <c r="D2260" s="95"/>
      <c r="E2260" s="95"/>
      <c r="F2260" s="94"/>
      <c r="G2260" s="145"/>
      <c r="H2260" s="245"/>
      <c r="I2260" s="211" t="str">
        <f>IF(D2260="Room AC (window/wall)",'Emission Factors'!$E$53,IF(D2260="Room AC (PTAC/PTHP)",H2260,IF(D2260="Residential AC",'Emission Factors'!$E$55,IF(D2260="Residential HP",H2260,IF(D2260="Commercial AC (&gt;=65k to &lt;135,000k Btu/hr)",'Emission Factors'!$E$57,IF(D2260="Commercial AC (&gt;=135,000k Btu/hr)",'Emission Factors'!$E$58,""))))))</f>
        <v/>
      </c>
      <c r="J2260" s="96"/>
      <c r="K2260" s="211" t="str">
        <f>IF(ISBLANK(J2260),"",VLOOKUP(J2260,'Emission Factors'!$C$81:$G$221,4,FALSE))</f>
        <v/>
      </c>
      <c r="L2260" s="210" t="str">
        <f>IF(D2260="Room AC (window/wall)",'Emission Factors'!$F$53,IF(D2260="Room AC (PTAC/PTHP)",'Emission Factors'!$F$54,IF(D2260="Residential AC",'Emission Factors'!$F$55,IF(D2260="Residential HP",'Emission Factors'!$F$56,IF(D2260="Commercial AC (&gt;=65k to &lt;135,000k Btu/hr)",'Emission Factors'!$F$57,IF(D2260="Commercial AC (&gt;=135,000k Btu/hr)",'Emission Factors'!$F$58,""))))))</f>
        <v/>
      </c>
      <c r="M2260" s="211" t="str">
        <f>IF(D2260="Room AC (window/wall)",'Emission Factors'!$G$53,IF(D2260="Room AC (PTAC/PTHP)",'Emission Factors'!$G$54,IF(D2260="Residential AC",'Emission Factors'!$G$55,IF(D2260="Residential HP",'Emission Factors'!$G$56,IF(D2260="Commercial AC (&gt;=65k to &lt;135,000k Btu/hr)",'Emission Factors'!$G$57,IF(D2260="Commercial AC (&gt;=135,000k Btu/hr)",'Emission Factors'!$G$58,""))))))</f>
        <v/>
      </c>
      <c r="N2260" s="96"/>
      <c r="O2260" s="209" t="str">
        <f>IF(ISBLANK(D2260),"",(IF(D2260="Room AC (window/wall)",'Emission Factors'!$C$53,IF(D2260="Room AC (PTAC/PTHP)",'Emission Factors'!$C$54,IF(D2260="Residential AC",'Emission Factors'!$C$55,IF(D2260="Residential HP",'Emission Factors'!$C$56,IF(D2260="Commercial AC (&gt;=65k to &lt;135,000k Btu/hr)",'Emission Factors'!$C$57,IF(D2260="Commercial AC (&gt;=135,000k Btu/hr)",'Emission Factors'!$C$58,""))))))))</f>
        <v/>
      </c>
      <c r="P2260" s="209" t="str">
        <f t="shared" si="350"/>
        <v/>
      </c>
      <c r="Q2260" s="95"/>
      <c r="R2260" s="256"/>
      <c r="S2260" s="256"/>
      <c r="T2260" s="96"/>
      <c r="U2260" s="211" t="str">
        <f>IF(Q2260="Room AC (window/wall)",'Emission Factors'!$E$53,IF(AND(Q2260="Room AC (PTAC/PTHP)",ISBLANK(T2260)),"Error",IF(AND(Q2260="Room AC (PTAC/PTHP)",T2260&gt;0),T2260,IF(Q2260="Residential AC",'Emission Factors'!$E$55,IF(AND(Q2260="Residential HP",ISBLANK(T2260)),"Error",IF(AND(Q2260="Residential HP",T2260&gt;0),T2260,IF(Q2260="Commercial AC (&gt;=65k to &lt;135,000k Btu/hr)",'Emission Factors'!$E$57,IF(Q2260="Commercial AC (&gt;=135,000k Btu/hr)",'Emission Factors'!$E$58,""))))))))</f>
        <v/>
      </c>
      <c r="V2260" s="95"/>
      <c r="W2260" s="211" t="str">
        <f>IF(ISBLANK(V2260),"",VLOOKUP(V2260,'Emission Factors'!$C$81:$G$221,4,FALSE))</f>
        <v/>
      </c>
      <c r="X2260" s="210" t="str">
        <f>IF(Q2260="Room AC (window/wall)",'Emission Factors'!$F$53,IF(Q2260="Room AC (PTAC/PTHP)",'Emission Factors'!$F$54,IF(Q2260="Residential AC",'Emission Factors'!$F$55,IF(Q2260="Residential HP",'Emission Factors'!$F$56,IF(Q2260="Commercial AC (&gt;=65k to &lt;135,000k Btu/hr)",'Emission Factors'!$F$57,IF(Q2260="Commercial AC (&gt;=135,000k Btu/hr)",'Emission Factors'!$F$58,""))))))</f>
        <v/>
      </c>
      <c r="Y2260" s="211" t="str">
        <f>IF(Q2260="Room AC (window/wall)",'Emission Factors'!$G$53,IF(Q2260="Room AC (PTAC/PTHP)",'Emission Factors'!$G$54,IF(Q2260="Residential AC",'Emission Factors'!$G$55,IF(Q2260="Residential HP",'Emission Factors'!$G$56,IF(Q2260="Commercial AC (&gt;=65k to &lt;135,000k Btu/hr)",'Emission Factors'!$G$57,IF(Q2260="Commercial AC (&gt;=135,000k Btu/hr)",'Emission Factors'!$G$58,""))))))</f>
        <v/>
      </c>
      <c r="Z2260" s="96"/>
      <c r="AA2260" s="97" t="str">
        <f t="shared" si="351"/>
        <v/>
      </c>
      <c r="AB2260" s="97" t="str">
        <f t="shared" si="352"/>
        <v/>
      </c>
      <c r="AC2260" s="246" t="str">
        <f t="shared" si="353"/>
        <v/>
      </c>
      <c r="AD2260" s="97" t="str">
        <f t="shared" si="354"/>
        <v/>
      </c>
      <c r="AE2260" s="97" t="str">
        <f t="shared" si="355"/>
        <v/>
      </c>
      <c r="AF2260" s="252" t="str">
        <f t="shared" si="356"/>
        <v/>
      </c>
      <c r="AG2260" s="254" t="str">
        <f t="shared" si="357"/>
        <v/>
      </c>
      <c r="AH2260" s="248" t="str">
        <f t="shared" si="358"/>
        <v/>
      </c>
      <c r="AI2260" s="249" t="str">
        <f t="shared" si="359"/>
        <v/>
      </c>
    </row>
    <row r="2261" spans="2:35" x14ac:dyDescent="0.3">
      <c r="B2261" s="94"/>
      <c r="C2261" s="95"/>
      <c r="D2261" s="95"/>
      <c r="E2261" s="95"/>
      <c r="F2261" s="94"/>
      <c r="G2261" s="145"/>
      <c r="H2261" s="245"/>
      <c r="I2261" s="211" t="str">
        <f>IF(D2261="Room AC (window/wall)",'Emission Factors'!$E$53,IF(D2261="Room AC (PTAC/PTHP)",H2261,IF(D2261="Residential AC",'Emission Factors'!$E$55,IF(D2261="Residential HP",H2261,IF(D2261="Commercial AC (&gt;=65k to &lt;135,000k Btu/hr)",'Emission Factors'!$E$57,IF(D2261="Commercial AC (&gt;=135,000k Btu/hr)",'Emission Factors'!$E$58,""))))))</f>
        <v/>
      </c>
      <c r="J2261" s="96"/>
      <c r="K2261" s="211" t="str">
        <f>IF(ISBLANK(J2261),"",VLOOKUP(J2261,'Emission Factors'!$C$81:$G$221,4,FALSE))</f>
        <v/>
      </c>
      <c r="L2261" s="210" t="str">
        <f>IF(D2261="Room AC (window/wall)",'Emission Factors'!$F$53,IF(D2261="Room AC (PTAC/PTHP)",'Emission Factors'!$F$54,IF(D2261="Residential AC",'Emission Factors'!$F$55,IF(D2261="Residential HP",'Emission Factors'!$F$56,IF(D2261="Commercial AC (&gt;=65k to &lt;135,000k Btu/hr)",'Emission Factors'!$F$57,IF(D2261="Commercial AC (&gt;=135,000k Btu/hr)",'Emission Factors'!$F$58,""))))))</f>
        <v/>
      </c>
      <c r="M2261" s="211" t="str">
        <f>IF(D2261="Room AC (window/wall)",'Emission Factors'!$G$53,IF(D2261="Room AC (PTAC/PTHP)",'Emission Factors'!$G$54,IF(D2261="Residential AC",'Emission Factors'!$G$55,IF(D2261="Residential HP",'Emission Factors'!$G$56,IF(D2261="Commercial AC (&gt;=65k to &lt;135,000k Btu/hr)",'Emission Factors'!$G$57,IF(D2261="Commercial AC (&gt;=135,000k Btu/hr)",'Emission Factors'!$G$58,""))))))</f>
        <v/>
      </c>
      <c r="N2261" s="96"/>
      <c r="O2261" s="209" t="str">
        <f>IF(ISBLANK(D2261),"",(IF(D2261="Room AC (window/wall)",'Emission Factors'!$C$53,IF(D2261="Room AC (PTAC/PTHP)",'Emission Factors'!$C$54,IF(D2261="Residential AC",'Emission Factors'!$C$55,IF(D2261="Residential HP",'Emission Factors'!$C$56,IF(D2261="Commercial AC (&gt;=65k to &lt;135,000k Btu/hr)",'Emission Factors'!$C$57,IF(D2261="Commercial AC (&gt;=135,000k Btu/hr)",'Emission Factors'!$C$58,""))))))))</f>
        <v/>
      </c>
      <c r="P2261" s="209" t="str">
        <f t="shared" si="350"/>
        <v/>
      </c>
      <c r="Q2261" s="95"/>
      <c r="R2261" s="256"/>
      <c r="S2261" s="256"/>
      <c r="T2261" s="96"/>
      <c r="U2261" s="211" t="str">
        <f>IF(Q2261="Room AC (window/wall)",'Emission Factors'!$E$53,IF(AND(Q2261="Room AC (PTAC/PTHP)",ISBLANK(T2261)),"Error",IF(AND(Q2261="Room AC (PTAC/PTHP)",T2261&gt;0),T2261,IF(Q2261="Residential AC",'Emission Factors'!$E$55,IF(AND(Q2261="Residential HP",ISBLANK(T2261)),"Error",IF(AND(Q2261="Residential HP",T2261&gt;0),T2261,IF(Q2261="Commercial AC (&gt;=65k to &lt;135,000k Btu/hr)",'Emission Factors'!$E$57,IF(Q2261="Commercial AC (&gt;=135,000k Btu/hr)",'Emission Factors'!$E$58,""))))))))</f>
        <v/>
      </c>
      <c r="V2261" s="95"/>
      <c r="W2261" s="211" t="str">
        <f>IF(ISBLANK(V2261),"",VLOOKUP(V2261,'Emission Factors'!$C$81:$G$221,4,FALSE))</f>
        <v/>
      </c>
      <c r="X2261" s="210" t="str">
        <f>IF(Q2261="Room AC (window/wall)",'Emission Factors'!$F$53,IF(Q2261="Room AC (PTAC/PTHP)",'Emission Factors'!$F$54,IF(Q2261="Residential AC",'Emission Factors'!$F$55,IF(Q2261="Residential HP",'Emission Factors'!$F$56,IF(Q2261="Commercial AC (&gt;=65k to &lt;135,000k Btu/hr)",'Emission Factors'!$F$57,IF(Q2261="Commercial AC (&gt;=135,000k Btu/hr)",'Emission Factors'!$F$58,""))))))</f>
        <v/>
      </c>
      <c r="Y2261" s="211" t="str">
        <f>IF(Q2261="Room AC (window/wall)",'Emission Factors'!$G$53,IF(Q2261="Room AC (PTAC/PTHP)",'Emission Factors'!$G$54,IF(Q2261="Residential AC",'Emission Factors'!$G$55,IF(Q2261="Residential HP",'Emission Factors'!$G$56,IF(Q2261="Commercial AC (&gt;=65k to &lt;135,000k Btu/hr)",'Emission Factors'!$G$57,IF(Q2261="Commercial AC (&gt;=135,000k Btu/hr)",'Emission Factors'!$G$58,""))))))</f>
        <v/>
      </c>
      <c r="Z2261" s="96"/>
      <c r="AA2261" s="97" t="str">
        <f t="shared" si="351"/>
        <v/>
      </c>
      <c r="AB2261" s="97" t="str">
        <f t="shared" si="352"/>
        <v/>
      </c>
      <c r="AC2261" s="246" t="str">
        <f t="shared" si="353"/>
        <v/>
      </c>
      <c r="AD2261" s="97" t="str">
        <f t="shared" si="354"/>
        <v/>
      </c>
      <c r="AE2261" s="97" t="str">
        <f t="shared" si="355"/>
        <v/>
      </c>
      <c r="AF2261" s="252" t="str">
        <f t="shared" si="356"/>
        <v/>
      </c>
      <c r="AG2261" s="254" t="str">
        <f t="shared" si="357"/>
        <v/>
      </c>
      <c r="AH2261" s="248" t="str">
        <f t="shared" si="358"/>
        <v/>
      </c>
      <c r="AI2261" s="249" t="str">
        <f t="shared" si="359"/>
        <v/>
      </c>
    </row>
    <row r="2262" spans="2:35" x14ac:dyDescent="0.3">
      <c r="B2262" s="94"/>
      <c r="C2262" s="95"/>
      <c r="D2262" s="95"/>
      <c r="E2262" s="95"/>
      <c r="F2262" s="94"/>
      <c r="G2262" s="145"/>
      <c r="H2262" s="245"/>
      <c r="I2262" s="211" t="str">
        <f>IF(D2262="Room AC (window/wall)",'Emission Factors'!$E$53,IF(D2262="Room AC (PTAC/PTHP)",H2262,IF(D2262="Residential AC",'Emission Factors'!$E$55,IF(D2262="Residential HP",H2262,IF(D2262="Commercial AC (&gt;=65k to &lt;135,000k Btu/hr)",'Emission Factors'!$E$57,IF(D2262="Commercial AC (&gt;=135,000k Btu/hr)",'Emission Factors'!$E$58,""))))))</f>
        <v/>
      </c>
      <c r="J2262" s="96"/>
      <c r="K2262" s="211" t="str">
        <f>IF(ISBLANK(J2262),"",VLOOKUP(J2262,'Emission Factors'!$C$81:$G$221,4,FALSE))</f>
        <v/>
      </c>
      <c r="L2262" s="210" t="str">
        <f>IF(D2262="Room AC (window/wall)",'Emission Factors'!$F$53,IF(D2262="Room AC (PTAC/PTHP)",'Emission Factors'!$F$54,IF(D2262="Residential AC",'Emission Factors'!$F$55,IF(D2262="Residential HP",'Emission Factors'!$F$56,IF(D2262="Commercial AC (&gt;=65k to &lt;135,000k Btu/hr)",'Emission Factors'!$F$57,IF(D2262="Commercial AC (&gt;=135,000k Btu/hr)",'Emission Factors'!$F$58,""))))))</f>
        <v/>
      </c>
      <c r="M2262" s="211" t="str">
        <f>IF(D2262="Room AC (window/wall)",'Emission Factors'!$G$53,IF(D2262="Room AC (PTAC/PTHP)",'Emission Factors'!$G$54,IF(D2262="Residential AC",'Emission Factors'!$G$55,IF(D2262="Residential HP",'Emission Factors'!$G$56,IF(D2262="Commercial AC (&gt;=65k to &lt;135,000k Btu/hr)",'Emission Factors'!$G$57,IF(D2262="Commercial AC (&gt;=135,000k Btu/hr)",'Emission Factors'!$G$58,""))))))</f>
        <v/>
      </c>
      <c r="N2262" s="96"/>
      <c r="O2262" s="209" t="str">
        <f>IF(ISBLANK(D2262),"",(IF(D2262="Room AC (window/wall)",'Emission Factors'!$C$53,IF(D2262="Room AC (PTAC/PTHP)",'Emission Factors'!$C$54,IF(D2262="Residential AC",'Emission Factors'!$C$55,IF(D2262="Residential HP",'Emission Factors'!$C$56,IF(D2262="Commercial AC (&gt;=65k to &lt;135,000k Btu/hr)",'Emission Factors'!$C$57,IF(D2262="Commercial AC (&gt;=135,000k Btu/hr)",'Emission Factors'!$C$58,""))))))))</f>
        <v/>
      </c>
      <c r="P2262" s="209" t="str">
        <f t="shared" si="350"/>
        <v/>
      </c>
      <c r="Q2262" s="95"/>
      <c r="R2262" s="256"/>
      <c r="S2262" s="256"/>
      <c r="T2262" s="96"/>
      <c r="U2262" s="211" t="str">
        <f>IF(Q2262="Room AC (window/wall)",'Emission Factors'!$E$53,IF(AND(Q2262="Room AC (PTAC/PTHP)",ISBLANK(T2262)),"Error",IF(AND(Q2262="Room AC (PTAC/PTHP)",T2262&gt;0),T2262,IF(Q2262="Residential AC",'Emission Factors'!$E$55,IF(AND(Q2262="Residential HP",ISBLANK(T2262)),"Error",IF(AND(Q2262="Residential HP",T2262&gt;0),T2262,IF(Q2262="Commercial AC (&gt;=65k to &lt;135,000k Btu/hr)",'Emission Factors'!$E$57,IF(Q2262="Commercial AC (&gt;=135,000k Btu/hr)",'Emission Factors'!$E$58,""))))))))</f>
        <v/>
      </c>
      <c r="V2262" s="95"/>
      <c r="W2262" s="211" t="str">
        <f>IF(ISBLANK(V2262),"",VLOOKUP(V2262,'Emission Factors'!$C$81:$G$221,4,FALSE))</f>
        <v/>
      </c>
      <c r="X2262" s="210" t="str">
        <f>IF(Q2262="Room AC (window/wall)",'Emission Factors'!$F$53,IF(Q2262="Room AC (PTAC/PTHP)",'Emission Factors'!$F$54,IF(Q2262="Residential AC",'Emission Factors'!$F$55,IF(Q2262="Residential HP",'Emission Factors'!$F$56,IF(Q2262="Commercial AC (&gt;=65k to &lt;135,000k Btu/hr)",'Emission Factors'!$F$57,IF(Q2262="Commercial AC (&gt;=135,000k Btu/hr)",'Emission Factors'!$F$58,""))))))</f>
        <v/>
      </c>
      <c r="Y2262" s="211" t="str">
        <f>IF(Q2262="Room AC (window/wall)",'Emission Factors'!$G$53,IF(Q2262="Room AC (PTAC/PTHP)",'Emission Factors'!$G$54,IF(Q2262="Residential AC",'Emission Factors'!$G$55,IF(Q2262="Residential HP",'Emission Factors'!$G$56,IF(Q2262="Commercial AC (&gt;=65k to &lt;135,000k Btu/hr)",'Emission Factors'!$G$57,IF(Q2262="Commercial AC (&gt;=135,000k Btu/hr)",'Emission Factors'!$G$58,""))))))</f>
        <v/>
      </c>
      <c r="Z2262" s="96"/>
      <c r="AA2262" s="97" t="str">
        <f t="shared" si="351"/>
        <v/>
      </c>
      <c r="AB2262" s="97" t="str">
        <f t="shared" si="352"/>
        <v/>
      </c>
      <c r="AC2262" s="246" t="str">
        <f t="shared" si="353"/>
        <v/>
      </c>
      <c r="AD2262" s="97" t="str">
        <f t="shared" si="354"/>
        <v/>
      </c>
      <c r="AE2262" s="97" t="str">
        <f t="shared" si="355"/>
        <v/>
      </c>
      <c r="AF2262" s="252" t="str">
        <f t="shared" si="356"/>
        <v/>
      </c>
      <c r="AG2262" s="254" t="str">
        <f t="shared" si="357"/>
        <v/>
      </c>
      <c r="AH2262" s="248" t="str">
        <f t="shared" si="358"/>
        <v/>
      </c>
      <c r="AI2262" s="249" t="str">
        <f t="shared" si="359"/>
        <v/>
      </c>
    </row>
    <row r="2263" spans="2:35" x14ac:dyDescent="0.3">
      <c r="B2263" s="94"/>
      <c r="C2263" s="95"/>
      <c r="D2263" s="95"/>
      <c r="E2263" s="95"/>
      <c r="F2263" s="94"/>
      <c r="G2263" s="145"/>
      <c r="H2263" s="245"/>
      <c r="I2263" s="211" t="str">
        <f>IF(D2263="Room AC (window/wall)",'Emission Factors'!$E$53,IF(D2263="Room AC (PTAC/PTHP)",H2263,IF(D2263="Residential AC",'Emission Factors'!$E$55,IF(D2263="Residential HP",H2263,IF(D2263="Commercial AC (&gt;=65k to &lt;135,000k Btu/hr)",'Emission Factors'!$E$57,IF(D2263="Commercial AC (&gt;=135,000k Btu/hr)",'Emission Factors'!$E$58,""))))))</f>
        <v/>
      </c>
      <c r="J2263" s="96"/>
      <c r="K2263" s="211" t="str">
        <f>IF(ISBLANK(J2263),"",VLOOKUP(J2263,'Emission Factors'!$C$81:$G$221,4,FALSE))</f>
        <v/>
      </c>
      <c r="L2263" s="210" t="str">
        <f>IF(D2263="Room AC (window/wall)",'Emission Factors'!$F$53,IF(D2263="Room AC (PTAC/PTHP)",'Emission Factors'!$F$54,IF(D2263="Residential AC",'Emission Factors'!$F$55,IF(D2263="Residential HP",'Emission Factors'!$F$56,IF(D2263="Commercial AC (&gt;=65k to &lt;135,000k Btu/hr)",'Emission Factors'!$F$57,IF(D2263="Commercial AC (&gt;=135,000k Btu/hr)",'Emission Factors'!$F$58,""))))))</f>
        <v/>
      </c>
      <c r="M2263" s="211" t="str">
        <f>IF(D2263="Room AC (window/wall)",'Emission Factors'!$G$53,IF(D2263="Room AC (PTAC/PTHP)",'Emission Factors'!$G$54,IF(D2263="Residential AC",'Emission Factors'!$G$55,IF(D2263="Residential HP",'Emission Factors'!$G$56,IF(D2263="Commercial AC (&gt;=65k to &lt;135,000k Btu/hr)",'Emission Factors'!$G$57,IF(D2263="Commercial AC (&gt;=135,000k Btu/hr)",'Emission Factors'!$G$58,""))))))</f>
        <v/>
      </c>
      <c r="N2263" s="96"/>
      <c r="O2263" s="209" t="str">
        <f>IF(ISBLANK(D2263),"",(IF(D2263="Room AC (window/wall)",'Emission Factors'!$C$53,IF(D2263="Room AC (PTAC/PTHP)",'Emission Factors'!$C$54,IF(D2263="Residential AC",'Emission Factors'!$C$55,IF(D2263="Residential HP",'Emission Factors'!$C$56,IF(D2263="Commercial AC (&gt;=65k to &lt;135,000k Btu/hr)",'Emission Factors'!$C$57,IF(D2263="Commercial AC (&gt;=135,000k Btu/hr)",'Emission Factors'!$C$58,""))))))))</f>
        <v/>
      </c>
      <c r="P2263" s="209" t="str">
        <f t="shared" si="350"/>
        <v/>
      </c>
      <c r="Q2263" s="95"/>
      <c r="R2263" s="256"/>
      <c r="S2263" s="256"/>
      <c r="T2263" s="96"/>
      <c r="U2263" s="211" t="str">
        <f>IF(Q2263="Room AC (window/wall)",'Emission Factors'!$E$53,IF(AND(Q2263="Room AC (PTAC/PTHP)",ISBLANK(T2263)),"Error",IF(AND(Q2263="Room AC (PTAC/PTHP)",T2263&gt;0),T2263,IF(Q2263="Residential AC",'Emission Factors'!$E$55,IF(AND(Q2263="Residential HP",ISBLANK(T2263)),"Error",IF(AND(Q2263="Residential HP",T2263&gt;0),T2263,IF(Q2263="Commercial AC (&gt;=65k to &lt;135,000k Btu/hr)",'Emission Factors'!$E$57,IF(Q2263="Commercial AC (&gt;=135,000k Btu/hr)",'Emission Factors'!$E$58,""))))))))</f>
        <v/>
      </c>
      <c r="V2263" s="95"/>
      <c r="W2263" s="211" t="str">
        <f>IF(ISBLANK(V2263),"",VLOOKUP(V2263,'Emission Factors'!$C$81:$G$221,4,FALSE))</f>
        <v/>
      </c>
      <c r="X2263" s="210" t="str">
        <f>IF(Q2263="Room AC (window/wall)",'Emission Factors'!$F$53,IF(Q2263="Room AC (PTAC/PTHP)",'Emission Factors'!$F$54,IF(Q2263="Residential AC",'Emission Factors'!$F$55,IF(Q2263="Residential HP",'Emission Factors'!$F$56,IF(Q2263="Commercial AC (&gt;=65k to &lt;135,000k Btu/hr)",'Emission Factors'!$F$57,IF(Q2263="Commercial AC (&gt;=135,000k Btu/hr)",'Emission Factors'!$F$58,""))))))</f>
        <v/>
      </c>
      <c r="Y2263" s="211" t="str">
        <f>IF(Q2263="Room AC (window/wall)",'Emission Factors'!$G$53,IF(Q2263="Room AC (PTAC/PTHP)",'Emission Factors'!$G$54,IF(Q2263="Residential AC",'Emission Factors'!$G$55,IF(Q2263="Residential HP",'Emission Factors'!$G$56,IF(Q2263="Commercial AC (&gt;=65k to &lt;135,000k Btu/hr)",'Emission Factors'!$G$57,IF(Q2263="Commercial AC (&gt;=135,000k Btu/hr)",'Emission Factors'!$G$58,""))))))</f>
        <v/>
      </c>
      <c r="Z2263" s="96"/>
      <c r="AA2263" s="97" t="str">
        <f t="shared" si="351"/>
        <v/>
      </c>
      <c r="AB2263" s="97" t="str">
        <f t="shared" si="352"/>
        <v/>
      </c>
      <c r="AC2263" s="246" t="str">
        <f t="shared" si="353"/>
        <v/>
      </c>
      <c r="AD2263" s="97" t="str">
        <f t="shared" si="354"/>
        <v/>
      </c>
      <c r="AE2263" s="97" t="str">
        <f t="shared" si="355"/>
        <v/>
      </c>
      <c r="AF2263" s="252" t="str">
        <f t="shared" si="356"/>
        <v/>
      </c>
      <c r="AG2263" s="254" t="str">
        <f t="shared" si="357"/>
        <v/>
      </c>
      <c r="AH2263" s="248" t="str">
        <f t="shared" si="358"/>
        <v/>
      </c>
      <c r="AI2263" s="249" t="str">
        <f t="shared" si="359"/>
        <v/>
      </c>
    </row>
    <row r="2264" spans="2:35" x14ac:dyDescent="0.3">
      <c r="B2264" s="94"/>
      <c r="C2264" s="95"/>
      <c r="D2264" s="95"/>
      <c r="E2264" s="95"/>
      <c r="F2264" s="94"/>
      <c r="G2264" s="145"/>
      <c r="H2264" s="245"/>
      <c r="I2264" s="211" t="str">
        <f>IF(D2264="Room AC (window/wall)",'Emission Factors'!$E$53,IF(D2264="Room AC (PTAC/PTHP)",H2264,IF(D2264="Residential AC",'Emission Factors'!$E$55,IF(D2264="Residential HP",H2264,IF(D2264="Commercial AC (&gt;=65k to &lt;135,000k Btu/hr)",'Emission Factors'!$E$57,IF(D2264="Commercial AC (&gt;=135,000k Btu/hr)",'Emission Factors'!$E$58,""))))))</f>
        <v/>
      </c>
      <c r="J2264" s="96"/>
      <c r="K2264" s="211" t="str">
        <f>IF(ISBLANK(J2264),"",VLOOKUP(J2264,'Emission Factors'!$C$81:$G$221,4,FALSE))</f>
        <v/>
      </c>
      <c r="L2264" s="210" t="str">
        <f>IF(D2264="Room AC (window/wall)",'Emission Factors'!$F$53,IF(D2264="Room AC (PTAC/PTHP)",'Emission Factors'!$F$54,IF(D2264="Residential AC",'Emission Factors'!$F$55,IF(D2264="Residential HP",'Emission Factors'!$F$56,IF(D2264="Commercial AC (&gt;=65k to &lt;135,000k Btu/hr)",'Emission Factors'!$F$57,IF(D2264="Commercial AC (&gt;=135,000k Btu/hr)",'Emission Factors'!$F$58,""))))))</f>
        <v/>
      </c>
      <c r="M2264" s="211" t="str">
        <f>IF(D2264="Room AC (window/wall)",'Emission Factors'!$G$53,IF(D2264="Room AC (PTAC/PTHP)",'Emission Factors'!$G$54,IF(D2264="Residential AC",'Emission Factors'!$G$55,IF(D2264="Residential HP",'Emission Factors'!$G$56,IF(D2264="Commercial AC (&gt;=65k to &lt;135,000k Btu/hr)",'Emission Factors'!$G$57,IF(D2264="Commercial AC (&gt;=135,000k Btu/hr)",'Emission Factors'!$G$58,""))))))</f>
        <v/>
      </c>
      <c r="N2264" s="96"/>
      <c r="O2264" s="209" t="str">
        <f>IF(ISBLANK(D2264),"",(IF(D2264="Room AC (window/wall)",'Emission Factors'!$C$53,IF(D2264="Room AC (PTAC/PTHP)",'Emission Factors'!$C$54,IF(D2264="Residential AC",'Emission Factors'!$C$55,IF(D2264="Residential HP",'Emission Factors'!$C$56,IF(D2264="Commercial AC (&gt;=65k to &lt;135,000k Btu/hr)",'Emission Factors'!$C$57,IF(D2264="Commercial AC (&gt;=135,000k Btu/hr)",'Emission Factors'!$C$58,""))))))))</f>
        <v/>
      </c>
      <c r="P2264" s="209" t="str">
        <f t="shared" si="350"/>
        <v/>
      </c>
      <c r="Q2264" s="95"/>
      <c r="R2264" s="256"/>
      <c r="S2264" s="256"/>
      <c r="T2264" s="96"/>
      <c r="U2264" s="211" t="str">
        <f>IF(Q2264="Room AC (window/wall)",'Emission Factors'!$E$53,IF(AND(Q2264="Room AC (PTAC/PTHP)",ISBLANK(T2264)),"Error",IF(AND(Q2264="Room AC (PTAC/PTHP)",T2264&gt;0),T2264,IF(Q2264="Residential AC",'Emission Factors'!$E$55,IF(AND(Q2264="Residential HP",ISBLANK(T2264)),"Error",IF(AND(Q2264="Residential HP",T2264&gt;0),T2264,IF(Q2264="Commercial AC (&gt;=65k to &lt;135,000k Btu/hr)",'Emission Factors'!$E$57,IF(Q2264="Commercial AC (&gt;=135,000k Btu/hr)",'Emission Factors'!$E$58,""))))))))</f>
        <v/>
      </c>
      <c r="V2264" s="95"/>
      <c r="W2264" s="211" t="str">
        <f>IF(ISBLANK(V2264),"",VLOOKUP(V2264,'Emission Factors'!$C$81:$G$221,4,FALSE))</f>
        <v/>
      </c>
      <c r="X2264" s="210" t="str">
        <f>IF(Q2264="Room AC (window/wall)",'Emission Factors'!$F$53,IF(Q2264="Room AC (PTAC/PTHP)",'Emission Factors'!$F$54,IF(Q2264="Residential AC",'Emission Factors'!$F$55,IF(Q2264="Residential HP",'Emission Factors'!$F$56,IF(Q2264="Commercial AC (&gt;=65k to &lt;135,000k Btu/hr)",'Emission Factors'!$F$57,IF(Q2264="Commercial AC (&gt;=135,000k Btu/hr)",'Emission Factors'!$F$58,""))))))</f>
        <v/>
      </c>
      <c r="Y2264" s="211" t="str">
        <f>IF(Q2264="Room AC (window/wall)",'Emission Factors'!$G$53,IF(Q2264="Room AC (PTAC/PTHP)",'Emission Factors'!$G$54,IF(Q2264="Residential AC",'Emission Factors'!$G$55,IF(Q2264="Residential HP",'Emission Factors'!$G$56,IF(Q2264="Commercial AC (&gt;=65k to &lt;135,000k Btu/hr)",'Emission Factors'!$G$57,IF(Q2264="Commercial AC (&gt;=135,000k Btu/hr)",'Emission Factors'!$G$58,""))))))</f>
        <v/>
      </c>
      <c r="Z2264" s="96"/>
      <c r="AA2264" s="97" t="str">
        <f t="shared" si="351"/>
        <v/>
      </c>
      <c r="AB2264" s="97" t="str">
        <f t="shared" si="352"/>
        <v/>
      </c>
      <c r="AC2264" s="246" t="str">
        <f t="shared" si="353"/>
        <v/>
      </c>
      <c r="AD2264" s="97" t="str">
        <f t="shared" si="354"/>
        <v/>
      </c>
      <c r="AE2264" s="97" t="str">
        <f t="shared" si="355"/>
        <v/>
      </c>
      <c r="AF2264" s="252" t="str">
        <f t="shared" si="356"/>
        <v/>
      </c>
      <c r="AG2264" s="254" t="str">
        <f t="shared" si="357"/>
        <v/>
      </c>
      <c r="AH2264" s="248" t="str">
        <f t="shared" si="358"/>
        <v/>
      </c>
      <c r="AI2264" s="249" t="str">
        <f t="shared" si="359"/>
        <v/>
      </c>
    </row>
    <row r="2265" spans="2:35" x14ac:dyDescent="0.3">
      <c r="B2265" s="94"/>
      <c r="C2265" s="95"/>
      <c r="D2265" s="95"/>
      <c r="E2265" s="95"/>
      <c r="F2265" s="94"/>
      <c r="G2265" s="145"/>
      <c r="H2265" s="245"/>
      <c r="I2265" s="211" t="str">
        <f>IF(D2265="Room AC (window/wall)",'Emission Factors'!$E$53,IF(D2265="Room AC (PTAC/PTHP)",H2265,IF(D2265="Residential AC",'Emission Factors'!$E$55,IF(D2265="Residential HP",H2265,IF(D2265="Commercial AC (&gt;=65k to &lt;135,000k Btu/hr)",'Emission Factors'!$E$57,IF(D2265="Commercial AC (&gt;=135,000k Btu/hr)",'Emission Factors'!$E$58,""))))))</f>
        <v/>
      </c>
      <c r="J2265" s="96"/>
      <c r="K2265" s="211" t="str">
        <f>IF(ISBLANK(J2265),"",VLOOKUP(J2265,'Emission Factors'!$C$81:$G$221,4,FALSE))</f>
        <v/>
      </c>
      <c r="L2265" s="210" t="str">
        <f>IF(D2265="Room AC (window/wall)",'Emission Factors'!$F$53,IF(D2265="Room AC (PTAC/PTHP)",'Emission Factors'!$F$54,IF(D2265="Residential AC",'Emission Factors'!$F$55,IF(D2265="Residential HP",'Emission Factors'!$F$56,IF(D2265="Commercial AC (&gt;=65k to &lt;135,000k Btu/hr)",'Emission Factors'!$F$57,IF(D2265="Commercial AC (&gt;=135,000k Btu/hr)",'Emission Factors'!$F$58,""))))))</f>
        <v/>
      </c>
      <c r="M2265" s="211" t="str">
        <f>IF(D2265="Room AC (window/wall)",'Emission Factors'!$G$53,IF(D2265="Room AC (PTAC/PTHP)",'Emission Factors'!$G$54,IF(D2265="Residential AC",'Emission Factors'!$G$55,IF(D2265="Residential HP",'Emission Factors'!$G$56,IF(D2265="Commercial AC (&gt;=65k to &lt;135,000k Btu/hr)",'Emission Factors'!$G$57,IF(D2265="Commercial AC (&gt;=135,000k Btu/hr)",'Emission Factors'!$G$58,""))))))</f>
        <v/>
      </c>
      <c r="N2265" s="96"/>
      <c r="O2265" s="209" t="str">
        <f>IF(ISBLANK(D2265),"",(IF(D2265="Room AC (window/wall)",'Emission Factors'!$C$53,IF(D2265="Room AC (PTAC/PTHP)",'Emission Factors'!$C$54,IF(D2265="Residential AC",'Emission Factors'!$C$55,IF(D2265="Residential HP",'Emission Factors'!$C$56,IF(D2265="Commercial AC (&gt;=65k to &lt;135,000k Btu/hr)",'Emission Factors'!$C$57,IF(D2265="Commercial AC (&gt;=135,000k Btu/hr)",'Emission Factors'!$C$58,""))))))))</f>
        <v/>
      </c>
      <c r="P2265" s="209" t="str">
        <f t="shared" si="350"/>
        <v/>
      </c>
      <c r="Q2265" s="95"/>
      <c r="R2265" s="256"/>
      <c r="S2265" s="256"/>
      <c r="T2265" s="96"/>
      <c r="U2265" s="211" t="str">
        <f>IF(Q2265="Room AC (window/wall)",'Emission Factors'!$E$53,IF(AND(Q2265="Room AC (PTAC/PTHP)",ISBLANK(T2265)),"Error",IF(AND(Q2265="Room AC (PTAC/PTHP)",T2265&gt;0),T2265,IF(Q2265="Residential AC",'Emission Factors'!$E$55,IF(AND(Q2265="Residential HP",ISBLANK(T2265)),"Error",IF(AND(Q2265="Residential HP",T2265&gt;0),T2265,IF(Q2265="Commercial AC (&gt;=65k to &lt;135,000k Btu/hr)",'Emission Factors'!$E$57,IF(Q2265="Commercial AC (&gt;=135,000k Btu/hr)",'Emission Factors'!$E$58,""))))))))</f>
        <v/>
      </c>
      <c r="V2265" s="95"/>
      <c r="W2265" s="211" t="str">
        <f>IF(ISBLANK(V2265),"",VLOOKUP(V2265,'Emission Factors'!$C$81:$G$221,4,FALSE))</f>
        <v/>
      </c>
      <c r="X2265" s="210" t="str">
        <f>IF(Q2265="Room AC (window/wall)",'Emission Factors'!$F$53,IF(Q2265="Room AC (PTAC/PTHP)",'Emission Factors'!$F$54,IF(Q2265="Residential AC",'Emission Factors'!$F$55,IF(Q2265="Residential HP",'Emission Factors'!$F$56,IF(Q2265="Commercial AC (&gt;=65k to &lt;135,000k Btu/hr)",'Emission Factors'!$F$57,IF(Q2265="Commercial AC (&gt;=135,000k Btu/hr)",'Emission Factors'!$F$58,""))))))</f>
        <v/>
      </c>
      <c r="Y2265" s="211" t="str">
        <f>IF(Q2265="Room AC (window/wall)",'Emission Factors'!$G$53,IF(Q2265="Room AC (PTAC/PTHP)",'Emission Factors'!$G$54,IF(Q2265="Residential AC",'Emission Factors'!$G$55,IF(Q2265="Residential HP",'Emission Factors'!$G$56,IF(Q2265="Commercial AC (&gt;=65k to &lt;135,000k Btu/hr)",'Emission Factors'!$G$57,IF(Q2265="Commercial AC (&gt;=135,000k Btu/hr)",'Emission Factors'!$G$58,""))))))</f>
        <v/>
      </c>
      <c r="Z2265" s="96"/>
      <c r="AA2265" s="97" t="str">
        <f t="shared" si="351"/>
        <v/>
      </c>
      <c r="AB2265" s="97" t="str">
        <f t="shared" si="352"/>
        <v/>
      </c>
      <c r="AC2265" s="246" t="str">
        <f t="shared" si="353"/>
        <v/>
      </c>
      <c r="AD2265" s="97" t="str">
        <f t="shared" si="354"/>
        <v/>
      </c>
      <c r="AE2265" s="97" t="str">
        <f t="shared" si="355"/>
        <v/>
      </c>
      <c r="AF2265" s="252" t="str">
        <f t="shared" si="356"/>
        <v/>
      </c>
      <c r="AG2265" s="254" t="str">
        <f t="shared" si="357"/>
        <v/>
      </c>
      <c r="AH2265" s="248" t="str">
        <f t="shared" si="358"/>
        <v/>
      </c>
      <c r="AI2265" s="249" t="str">
        <f t="shared" si="359"/>
        <v/>
      </c>
    </row>
    <row r="2266" spans="2:35" x14ac:dyDescent="0.3">
      <c r="B2266" s="94"/>
      <c r="C2266" s="95"/>
      <c r="D2266" s="95"/>
      <c r="E2266" s="95"/>
      <c r="F2266" s="94"/>
      <c r="G2266" s="145"/>
      <c r="H2266" s="245"/>
      <c r="I2266" s="211" t="str">
        <f>IF(D2266="Room AC (window/wall)",'Emission Factors'!$E$53,IF(D2266="Room AC (PTAC/PTHP)",H2266,IF(D2266="Residential AC",'Emission Factors'!$E$55,IF(D2266="Residential HP",H2266,IF(D2266="Commercial AC (&gt;=65k to &lt;135,000k Btu/hr)",'Emission Factors'!$E$57,IF(D2266="Commercial AC (&gt;=135,000k Btu/hr)",'Emission Factors'!$E$58,""))))))</f>
        <v/>
      </c>
      <c r="J2266" s="96"/>
      <c r="K2266" s="211" t="str">
        <f>IF(ISBLANK(J2266),"",VLOOKUP(J2266,'Emission Factors'!$C$81:$G$221,4,FALSE))</f>
        <v/>
      </c>
      <c r="L2266" s="210" t="str">
        <f>IF(D2266="Room AC (window/wall)",'Emission Factors'!$F$53,IF(D2266="Room AC (PTAC/PTHP)",'Emission Factors'!$F$54,IF(D2266="Residential AC",'Emission Factors'!$F$55,IF(D2266="Residential HP",'Emission Factors'!$F$56,IF(D2266="Commercial AC (&gt;=65k to &lt;135,000k Btu/hr)",'Emission Factors'!$F$57,IF(D2266="Commercial AC (&gt;=135,000k Btu/hr)",'Emission Factors'!$F$58,""))))))</f>
        <v/>
      </c>
      <c r="M2266" s="211" t="str">
        <f>IF(D2266="Room AC (window/wall)",'Emission Factors'!$G$53,IF(D2266="Room AC (PTAC/PTHP)",'Emission Factors'!$G$54,IF(D2266="Residential AC",'Emission Factors'!$G$55,IF(D2266="Residential HP",'Emission Factors'!$G$56,IF(D2266="Commercial AC (&gt;=65k to &lt;135,000k Btu/hr)",'Emission Factors'!$G$57,IF(D2266="Commercial AC (&gt;=135,000k Btu/hr)",'Emission Factors'!$G$58,""))))))</f>
        <v/>
      </c>
      <c r="N2266" s="96"/>
      <c r="O2266" s="209" t="str">
        <f>IF(ISBLANK(D2266),"",(IF(D2266="Room AC (window/wall)",'Emission Factors'!$C$53,IF(D2266="Room AC (PTAC/PTHP)",'Emission Factors'!$C$54,IF(D2266="Residential AC",'Emission Factors'!$C$55,IF(D2266="Residential HP",'Emission Factors'!$C$56,IF(D2266="Commercial AC (&gt;=65k to &lt;135,000k Btu/hr)",'Emission Factors'!$C$57,IF(D2266="Commercial AC (&gt;=135,000k Btu/hr)",'Emission Factors'!$C$58,""))))))))</f>
        <v/>
      </c>
      <c r="P2266" s="209" t="str">
        <f t="shared" si="350"/>
        <v/>
      </c>
      <c r="Q2266" s="95"/>
      <c r="R2266" s="256"/>
      <c r="S2266" s="256"/>
      <c r="T2266" s="96"/>
      <c r="U2266" s="211" t="str">
        <f>IF(Q2266="Room AC (window/wall)",'Emission Factors'!$E$53,IF(AND(Q2266="Room AC (PTAC/PTHP)",ISBLANK(T2266)),"Error",IF(AND(Q2266="Room AC (PTAC/PTHP)",T2266&gt;0),T2266,IF(Q2266="Residential AC",'Emission Factors'!$E$55,IF(AND(Q2266="Residential HP",ISBLANK(T2266)),"Error",IF(AND(Q2266="Residential HP",T2266&gt;0),T2266,IF(Q2266="Commercial AC (&gt;=65k to &lt;135,000k Btu/hr)",'Emission Factors'!$E$57,IF(Q2266="Commercial AC (&gt;=135,000k Btu/hr)",'Emission Factors'!$E$58,""))))))))</f>
        <v/>
      </c>
      <c r="V2266" s="95"/>
      <c r="W2266" s="211" t="str">
        <f>IF(ISBLANK(V2266),"",VLOOKUP(V2266,'Emission Factors'!$C$81:$G$221,4,FALSE))</f>
        <v/>
      </c>
      <c r="X2266" s="210" t="str">
        <f>IF(Q2266="Room AC (window/wall)",'Emission Factors'!$F$53,IF(Q2266="Room AC (PTAC/PTHP)",'Emission Factors'!$F$54,IF(Q2266="Residential AC",'Emission Factors'!$F$55,IF(Q2266="Residential HP",'Emission Factors'!$F$56,IF(Q2266="Commercial AC (&gt;=65k to &lt;135,000k Btu/hr)",'Emission Factors'!$F$57,IF(Q2266="Commercial AC (&gt;=135,000k Btu/hr)",'Emission Factors'!$F$58,""))))))</f>
        <v/>
      </c>
      <c r="Y2266" s="211" t="str">
        <f>IF(Q2266="Room AC (window/wall)",'Emission Factors'!$G$53,IF(Q2266="Room AC (PTAC/PTHP)",'Emission Factors'!$G$54,IF(Q2266="Residential AC",'Emission Factors'!$G$55,IF(Q2266="Residential HP",'Emission Factors'!$G$56,IF(Q2266="Commercial AC (&gt;=65k to &lt;135,000k Btu/hr)",'Emission Factors'!$G$57,IF(Q2266="Commercial AC (&gt;=135,000k Btu/hr)",'Emission Factors'!$G$58,""))))))</f>
        <v/>
      </c>
      <c r="Z2266" s="96"/>
      <c r="AA2266" s="97" t="str">
        <f t="shared" si="351"/>
        <v/>
      </c>
      <c r="AB2266" s="97" t="str">
        <f t="shared" si="352"/>
        <v/>
      </c>
      <c r="AC2266" s="246" t="str">
        <f t="shared" si="353"/>
        <v/>
      </c>
      <c r="AD2266" s="97" t="str">
        <f t="shared" si="354"/>
        <v/>
      </c>
      <c r="AE2266" s="97" t="str">
        <f t="shared" si="355"/>
        <v/>
      </c>
      <c r="AF2266" s="252" t="str">
        <f t="shared" si="356"/>
        <v/>
      </c>
      <c r="AG2266" s="254" t="str">
        <f t="shared" si="357"/>
        <v/>
      </c>
      <c r="AH2266" s="248" t="str">
        <f t="shared" si="358"/>
        <v/>
      </c>
      <c r="AI2266" s="249" t="str">
        <f t="shared" si="359"/>
        <v/>
      </c>
    </row>
    <row r="2267" spans="2:35" x14ac:dyDescent="0.3">
      <c r="B2267" s="94"/>
      <c r="C2267" s="95"/>
      <c r="D2267" s="95"/>
      <c r="E2267" s="95"/>
      <c r="F2267" s="94"/>
      <c r="G2267" s="145"/>
      <c r="H2267" s="245"/>
      <c r="I2267" s="211" t="str">
        <f>IF(D2267="Room AC (window/wall)",'Emission Factors'!$E$53,IF(D2267="Room AC (PTAC/PTHP)",H2267,IF(D2267="Residential AC",'Emission Factors'!$E$55,IF(D2267="Residential HP",H2267,IF(D2267="Commercial AC (&gt;=65k to &lt;135,000k Btu/hr)",'Emission Factors'!$E$57,IF(D2267="Commercial AC (&gt;=135,000k Btu/hr)",'Emission Factors'!$E$58,""))))))</f>
        <v/>
      </c>
      <c r="J2267" s="96"/>
      <c r="K2267" s="211" t="str">
        <f>IF(ISBLANK(J2267),"",VLOOKUP(J2267,'Emission Factors'!$C$81:$G$221,4,FALSE))</f>
        <v/>
      </c>
      <c r="L2267" s="210" t="str">
        <f>IF(D2267="Room AC (window/wall)",'Emission Factors'!$F$53,IF(D2267="Room AC (PTAC/PTHP)",'Emission Factors'!$F$54,IF(D2267="Residential AC",'Emission Factors'!$F$55,IF(D2267="Residential HP",'Emission Factors'!$F$56,IF(D2267="Commercial AC (&gt;=65k to &lt;135,000k Btu/hr)",'Emission Factors'!$F$57,IF(D2267="Commercial AC (&gt;=135,000k Btu/hr)",'Emission Factors'!$F$58,""))))))</f>
        <v/>
      </c>
      <c r="M2267" s="211" t="str">
        <f>IF(D2267="Room AC (window/wall)",'Emission Factors'!$G$53,IF(D2267="Room AC (PTAC/PTHP)",'Emission Factors'!$G$54,IF(D2267="Residential AC",'Emission Factors'!$G$55,IF(D2267="Residential HP",'Emission Factors'!$G$56,IF(D2267="Commercial AC (&gt;=65k to &lt;135,000k Btu/hr)",'Emission Factors'!$G$57,IF(D2267="Commercial AC (&gt;=135,000k Btu/hr)",'Emission Factors'!$G$58,""))))))</f>
        <v/>
      </c>
      <c r="N2267" s="96"/>
      <c r="O2267" s="209" t="str">
        <f>IF(ISBLANK(D2267),"",(IF(D2267="Room AC (window/wall)",'Emission Factors'!$C$53,IF(D2267="Room AC (PTAC/PTHP)",'Emission Factors'!$C$54,IF(D2267="Residential AC",'Emission Factors'!$C$55,IF(D2267="Residential HP",'Emission Factors'!$C$56,IF(D2267="Commercial AC (&gt;=65k to &lt;135,000k Btu/hr)",'Emission Factors'!$C$57,IF(D2267="Commercial AC (&gt;=135,000k Btu/hr)",'Emission Factors'!$C$58,""))))))))</f>
        <v/>
      </c>
      <c r="P2267" s="209" t="str">
        <f t="shared" si="350"/>
        <v/>
      </c>
      <c r="Q2267" s="95"/>
      <c r="R2267" s="256"/>
      <c r="S2267" s="256"/>
      <c r="T2267" s="96"/>
      <c r="U2267" s="211" t="str">
        <f>IF(Q2267="Room AC (window/wall)",'Emission Factors'!$E$53,IF(AND(Q2267="Room AC (PTAC/PTHP)",ISBLANK(T2267)),"Error",IF(AND(Q2267="Room AC (PTAC/PTHP)",T2267&gt;0),T2267,IF(Q2267="Residential AC",'Emission Factors'!$E$55,IF(AND(Q2267="Residential HP",ISBLANK(T2267)),"Error",IF(AND(Q2267="Residential HP",T2267&gt;0),T2267,IF(Q2267="Commercial AC (&gt;=65k to &lt;135,000k Btu/hr)",'Emission Factors'!$E$57,IF(Q2267="Commercial AC (&gt;=135,000k Btu/hr)",'Emission Factors'!$E$58,""))))))))</f>
        <v/>
      </c>
      <c r="V2267" s="95"/>
      <c r="W2267" s="211" t="str">
        <f>IF(ISBLANK(V2267),"",VLOOKUP(V2267,'Emission Factors'!$C$81:$G$221,4,FALSE))</f>
        <v/>
      </c>
      <c r="X2267" s="210" t="str">
        <f>IF(Q2267="Room AC (window/wall)",'Emission Factors'!$F$53,IF(Q2267="Room AC (PTAC/PTHP)",'Emission Factors'!$F$54,IF(Q2267="Residential AC",'Emission Factors'!$F$55,IF(Q2267="Residential HP",'Emission Factors'!$F$56,IF(Q2267="Commercial AC (&gt;=65k to &lt;135,000k Btu/hr)",'Emission Factors'!$F$57,IF(Q2267="Commercial AC (&gt;=135,000k Btu/hr)",'Emission Factors'!$F$58,""))))))</f>
        <v/>
      </c>
      <c r="Y2267" s="211" t="str">
        <f>IF(Q2267="Room AC (window/wall)",'Emission Factors'!$G$53,IF(Q2267="Room AC (PTAC/PTHP)",'Emission Factors'!$G$54,IF(Q2267="Residential AC",'Emission Factors'!$G$55,IF(Q2267="Residential HP",'Emission Factors'!$G$56,IF(Q2267="Commercial AC (&gt;=65k to &lt;135,000k Btu/hr)",'Emission Factors'!$G$57,IF(Q2267="Commercial AC (&gt;=135,000k Btu/hr)",'Emission Factors'!$G$58,""))))))</f>
        <v/>
      </c>
      <c r="Z2267" s="96"/>
      <c r="AA2267" s="97" t="str">
        <f t="shared" si="351"/>
        <v/>
      </c>
      <c r="AB2267" s="97" t="str">
        <f t="shared" si="352"/>
        <v/>
      </c>
      <c r="AC2267" s="246" t="str">
        <f t="shared" si="353"/>
        <v/>
      </c>
      <c r="AD2267" s="97" t="str">
        <f t="shared" si="354"/>
        <v/>
      </c>
      <c r="AE2267" s="97" t="str">
        <f t="shared" si="355"/>
        <v/>
      </c>
      <c r="AF2267" s="252" t="str">
        <f t="shared" si="356"/>
        <v/>
      </c>
      <c r="AG2267" s="254" t="str">
        <f t="shared" si="357"/>
        <v/>
      </c>
      <c r="AH2267" s="248" t="str">
        <f t="shared" si="358"/>
        <v/>
      </c>
      <c r="AI2267" s="249" t="str">
        <f t="shared" si="359"/>
        <v/>
      </c>
    </row>
    <row r="2268" spans="2:35" x14ac:dyDescent="0.3">
      <c r="B2268" s="94"/>
      <c r="C2268" s="95"/>
      <c r="D2268" s="95"/>
      <c r="E2268" s="95"/>
      <c r="F2268" s="94"/>
      <c r="G2268" s="145"/>
      <c r="H2268" s="245"/>
      <c r="I2268" s="211" t="str">
        <f>IF(D2268="Room AC (window/wall)",'Emission Factors'!$E$53,IF(D2268="Room AC (PTAC/PTHP)",H2268,IF(D2268="Residential AC",'Emission Factors'!$E$55,IF(D2268="Residential HP",H2268,IF(D2268="Commercial AC (&gt;=65k to &lt;135,000k Btu/hr)",'Emission Factors'!$E$57,IF(D2268="Commercial AC (&gt;=135,000k Btu/hr)",'Emission Factors'!$E$58,""))))))</f>
        <v/>
      </c>
      <c r="J2268" s="96"/>
      <c r="K2268" s="211" t="str">
        <f>IF(ISBLANK(J2268),"",VLOOKUP(J2268,'Emission Factors'!$C$81:$G$221,4,FALSE))</f>
        <v/>
      </c>
      <c r="L2268" s="210" t="str">
        <f>IF(D2268="Room AC (window/wall)",'Emission Factors'!$F$53,IF(D2268="Room AC (PTAC/PTHP)",'Emission Factors'!$F$54,IF(D2268="Residential AC",'Emission Factors'!$F$55,IF(D2268="Residential HP",'Emission Factors'!$F$56,IF(D2268="Commercial AC (&gt;=65k to &lt;135,000k Btu/hr)",'Emission Factors'!$F$57,IF(D2268="Commercial AC (&gt;=135,000k Btu/hr)",'Emission Factors'!$F$58,""))))))</f>
        <v/>
      </c>
      <c r="M2268" s="211" t="str">
        <f>IF(D2268="Room AC (window/wall)",'Emission Factors'!$G$53,IF(D2268="Room AC (PTAC/PTHP)",'Emission Factors'!$G$54,IF(D2268="Residential AC",'Emission Factors'!$G$55,IF(D2268="Residential HP",'Emission Factors'!$G$56,IF(D2268="Commercial AC (&gt;=65k to &lt;135,000k Btu/hr)",'Emission Factors'!$G$57,IF(D2268="Commercial AC (&gt;=135,000k Btu/hr)",'Emission Factors'!$G$58,""))))))</f>
        <v/>
      </c>
      <c r="N2268" s="96"/>
      <c r="O2268" s="209" t="str">
        <f>IF(ISBLANK(D2268),"",(IF(D2268="Room AC (window/wall)",'Emission Factors'!$C$53,IF(D2268="Room AC (PTAC/PTHP)",'Emission Factors'!$C$54,IF(D2268="Residential AC",'Emission Factors'!$C$55,IF(D2268="Residential HP",'Emission Factors'!$C$56,IF(D2268="Commercial AC (&gt;=65k to &lt;135,000k Btu/hr)",'Emission Factors'!$C$57,IF(D2268="Commercial AC (&gt;=135,000k Btu/hr)",'Emission Factors'!$C$58,""))))))))</f>
        <v/>
      </c>
      <c r="P2268" s="209" t="str">
        <f t="shared" si="350"/>
        <v/>
      </c>
      <c r="Q2268" s="95"/>
      <c r="R2268" s="256"/>
      <c r="S2268" s="256"/>
      <c r="T2268" s="96"/>
      <c r="U2268" s="211" t="str">
        <f>IF(Q2268="Room AC (window/wall)",'Emission Factors'!$E$53,IF(AND(Q2268="Room AC (PTAC/PTHP)",ISBLANK(T2268)),"Error",IF(AND(Q2268="Room AC (PTAC/PTHP)",T2268&gt;0),T2268,IF(Q2268="Residential AC",'Emission Factors'!$E$55,IF(AND(Q2268="Residential HP",ISBLANK(T2268)),"Error",IF(AND(Q2268="Residential HP",T2268&gt;0),T2268,IF(Q2268="Commercial AC (&gt;=65k to &lt;135,000k Btu/hr)",'Emission Factors'!$E$57,IF(Q2268="Commercial AC (&gt;=135,000k Btu/hr)",'Emission Factors'!$E$58,""))))))))</f>
        <v/>
      </c>
      <c r="V2268" s="95"/>
      <c r="W2268" s="211" t="str">
        <f>IF(ISBLANK(V2268),"",VLOOKUP(V2268,'Emission Factors'!$C$81:$G$221,4,FALSE))</f>
        <v/>
      </c>
      <c r="X2268" s="210" t="str">
        <f>IF(Q2268="Room AC (window/wall)",'Emission Factors'!$F$53,IF(Q2268="Room AC (PTAC/PTHP)",'Emission Factors'!$F$54,IF(Q2268="Residential AC",'Emission Factors'!$F$55,IF(Q2268="Residential HP",'Emission Factors'!$F$56,IF(Q2268="Commercial AC (&gt;=65k to &lt;135,000k Btu/hr)",'Emission Factors'!$F$57,IF(Q2268="Commercial AC (&gt;=135,000k Btu/hr)",'Emission Factors'!$F$58,""))))))</f>
        <v/>
      </c>
      <c r="Y2268" s="211" t="str">
        <f>IF(Q2268="Room AC (window/wall)",'Emission Factors'!$G$53,IF(Q2268="Room AC (PTAC/PTHP)",'Emission Factors'!$G$54,IF(Q2268="Residential AC",'Emission Factors'!$G$55,IF(Q2268="Residential HP",'Emission Factors'!$G$56,IF(Q2268="Commercial AC (&gt;=65k to &lt;135,000k Btu/hr)",'Emission Factors'!$G$57,IF(Q2268="Commercial AC (&gt;=135,000k Btu/hr)",'Emission Factors'!$G$58,""))))))</f>
        <v/>
      </c>
      <c r="Z2268" s="96"/>
      <c r="AA2268" s="97" t="str">
        <f t="shared" si="351"/>
        <v/>
      </c>
      <c r="AB2268" s="97" t="str">
        <f t="shared" si="352"/>
        <v/>
      </c>
      <c r="AC2268" s="246" t="str">
        <f t="shared" si="353"/>
        <v/>
      </c>
      <c r="AD2268" s="97" t="str">
        <f t="shared" si="354"/>
        <v/>
      </c>
      <c r="AE2268" s="97" t="str">
        <f t="shared" si="355"/>
        <v/>
      </c>
      <c r="AF2268" s="252" t="str">
        <f t="shared" si="356"/>
        <v/>
      </c>
      <c r="AG2268" s="254" t="str">
        <f t="shared" si="357"/>
        <v/>
      </c>
      <c r="AH2268" s="248" t="str">
        <f t="shared" si="358"/>
        <v/>
      </c>
      <c r="AI2268" s="249" t="str">
        <f t="shared" si="359"/>
        <v/>
      </c>
    </row>
    <row r="2269" spans="2:35" x14ac:dyDescent="0.3">
      <c r="B2269" s="94"/>
      <c r="C2269" s="95"/>
      <c r="D2269" s="95"/>
      <c r="E2269" s="95"/>
      <c r="F2269" s="94"/>
      <c r="G2269" s="145"/>
      <c r="H2269" s="245"/>
      <c r="I2269" s="211" t="str">
        <f>IF(D2269="Room AC (window/wall)",'Emission Factors'!$E$53,IF(D2269="Room AC (PTAC/PTHP)",H2269,IF(D2269="Residential AC",'Emission Factors'!$E$55,IF(D2269="Residential HP",H2269,IF(D2269="Commercial AC (&gt;=65k to &lt;135,000k Btu/hr)",'Emission Factors'!$E$57,IF(D2269="Commercial AC (&gt;=135,000k Btu/hr)",'Emission Factors'!$E$58,""))))))</f>
        <v/>
      </c>
      <c r="J2269" s="96"/>
      <c r="K2269" s="211" t="str">
        <f>IF(ISBLANK(J2269),"",VLOOKUP(J2269,'Emission Factors'!$C$81:$G$221,4,FALSE))</f>
        <v/>
      </c>
      <c r="L2269" s="210" t="str">
        <f>IF(D2269="Room AC (window/wall)",'Emission Factors'!$F$53,IF(D2269="Room AC (PTAC/PTHP)",'Emission Factors'!$F$54,IF(D2269="Residential AC",'Emission Factors'!$F$55,IF(D2269="Residential HP",'Emission Factors'!$F$56,IF(D2269="Commercial AC (&gt;=65k to &lt;135,000k Btu/hr)",'Emission Factors'!$F$57,IF(D2269="Commercial AC (&gt;=135,000k Btu/hr)",'Emission Factors'!$F$58,""))))))</f>
        <v/>
      </c>
      <c r="M2269" s="211" t="str">
        <f>IF(D2269="Room AC (window/wall)",'Emission Factors'!$G$53,IF(D2269="Room AC (PTAC/PTHP)",'Emission Factors'!$G$54,IF(D2269="Residential AC",'Emission Factors'!$G$55,IF(D2269="Residential HP",'Emission Factors'!$G$56,IF(D2269="Commercial AC (&gt;=65k to &lt;135,000k Btu/hr)",'Emission Factors'!$G$57,IF(D2269="Commercial AC (&gt;=135,000k Btu/hr)",'Emission Factors'!$G$58,""))))))</f>
        <v/>
      </c>
      <c r="N2269" s="96"/>
      <c r="O2269" s="209" t="str">
        <f>IF(ISBLANK(D2269),"",(IF(D2269="Room AC (window/wall)",'Emission Factors'!$C$53,IF(D2269="Room AC (PTAC/PTHP)",'Emission Factors'!$C$54,IF(D2269="Residential AC",'Emission Factors'!$C$55,IF(D2269="Residential HP",'Emission Factors'!$C$56,IF(D2269="Commercial AC (&gt;=65k to &lt;135,000k Btu/hr)",'Emission Factors'!$C$57,IF(D2269="Commercial AC (&gt;=135,000k Btu/hr)",'Emission Factors'!$C$58,""))))))))</f>
        <v/>
      </c>
      <c r="P2269" s="209" t="str">
        <f t="shared" si="350"/>
        <v/>
      </c>
      <c r="Q2269" s="95"/>
      <c r="R2269" s="256"/>
      <c r="S2269" s="256"/>
      <c r="T2269" s="96"/>
      <c r="U2269" s="211" t="str">
        <f>IF(Q2269="Room AC (window/wall)",'Emission Factors'!$E$53,IF(AND(Q2269="Room AC (PTAC/PTHP)",ISBLANK(T2269)),"Error",IF(AND(Q2269="Room AC (PTAC/PTHP)",T2269&gt;0),T2269,IF(Q2269="Residential AC",'Emission Factors'!$E$55,IF(AND(Q2269="Residential HP",ISBLANK(T2269)),"Error",IF(AND(Q2269="Residential HP",T2269&gt;0),T2269,IF(Q2269="Commercial AC (&gt;=65k to &lt;135,000k Btu/hr)",'Emission Factors'!$E$57,IF(Q2269="Commercial AC (&gt;=135,000k Btu/hr)",'Emission Factors'!$E$58,""))))))))</f>
        <v/>
      </c>
      <c r="V2269" s="95"/>
      <c r="W2269" s="211" t="str">
        <f>IF(ISBLANK(V2269),"",VLOOKUP(V2269,'Emission Factors'!$C$81:$G$221,4,FALSE))</f>
        <v/>
      </c>
      <c r="X2269" s="210" t="str">
        <f>IF(Q2269="Room AC (window/wall)",'Emission Factors'!$F$53,IF(Q2269="Room AC (PTAC/PTHP)",'Emission Factors'!$F$54,IF(Q2269="Residential AC",'Emission Factors'!$F$55,IF(Q2269="Residential HP",'Emission Factors'!$F$56,IF(Q2269="Commercial AC (&gt;=65k to &lt;135,000k Btu/hr)",'Emission Factors'!$F$57,IF(Q2269="Commercial AC (&gt;=135,000k Btu/hr)",'Emission Factors'!$F$58,""))))))</f>
        <v/>
      </c>
      <c r="Y2269" s="211" t="str">
        <f>IF(Q2269="Room AC (window/wall)",'Emission Factors'!$G$53,IF(Q2269="Room AC (PTAC/PTHP)",'Emission Factors'!$G$54,IF(Q2269="Residential AC",'Emission Factors'!$G$55,IF(Q2269="Residential HP",'Emission Factors'!$G$56,IF(Q2269="Commercial AC (&gt;=65k to &lt;135,000k Btu/hr)",'Emission Factors'!$G$57,IF(Q2269="Commercial AC (&gt;=135,000k Btu/hr)",'Emission Factors'!$G$58,""))))))</f>
        <v/>
      </c>
      <c r="Z2269" s="96"/>
      <c r="AA2269" s="97" t="str">
        <f t="shared" si="351"/>
        <v/>
      </c>
      <c r="AB2269" s="97" t="str">
        <f t="shared" si="352"/>
        <v/>
      </c>
      <c r="AC2269" s="246" t="str">
        <f t="shared" si="353"/>
        <v/>
      </c>
      <c r="AD2269" s="97" t="str">
        <f t="shared" si="354"/>
        <v/>
      </c>
      <c r="AE2269" s="97" t="str">
        <f t="shared" si="355"/>
        <v/>
      </c>
      <c r="AF2269" s="252" t="str">
        <f t="shared" si="356"/>
        <v/>
      </c>
      <c r="AG2269" s="254" t="str">
        <f t="shared" si="357"/>
        <v/>
      </c>
      <c r="AH2269" s="248" t="str">
        <f t="shared" si="358"/>
        <v/>
      </c>
      <c r="AI2269" s="249" t="str">
        <f t="shared" si="359"/>
        <v/>
      </c>
    </row>
    <row r="2270" spans="2:35" x14ac:dyDescent="0.3">
      <c r="B2270" s="94"/>
      <c r="C2270" s="95"/>
      <c r="D2270" s="95"/>
      <c r="E2270" s="95"/>
      <c r="F2270" s="94"/>
      <c r="G2270" s="145"/>
      <c r="H2270" s="245"/>
      <c r="I2270" s="211" t="str">
        <f>IF(D2270="Room AC (window/wall)",'Emission Factors'!$E$53,IF(D2270="Room AC (PTAC/PTHP)",H2270,IF(D2270="Residential AC",'Emission Factors'!$E$55,IF(D2270="Residential HP",H2270,IF(D2270="Commercial AC (&gt;=65k to &lt;135,000k Btu/hr)",'Emission Factors'!$E$57,IF(D2270="Commercial AC (&gt;=135,000k Btu/hr)",'Emission Factors'!$E$58,""))))))</f>
        <v/>
      </c>
      <c r="J2270" s="96"/>
      <c r="K2270" s="211" t="str">
        <f>IF(ISBLANK(J2270),"",VLOOKUP(J2270,'Emission Factors'!$C$81:$G$221,4,FALSE))</f>
        <v/>
      </c>
      <c r="L2270" s="210" t="str">
        <f>IF(D2270="Room AC (window/wall)",'Emission Factors'!$F$53,IF(D2270="Room AC (PTAC/PTHP)",'Emission Factors'!$F$54,IF(D2270="Residential AC",'Emission Factors'!$F$55,IF(D2270="Residential HP",'Emission Factors'!$F$56,IF(D2270="Commercial AC (&gt;=65k to &lt;135,000k Btu/hr)",'Emission Factors'!$F$57,IF(D2270="Commercial AC (&gt;=135,000k Btu/hr)",'Emission Factors'!$F$58,""))))))</f>
        <v/>
      </c>
      <c r="M2270" s="211" t="str">
        <f>IF(D2270="Room AC (window/wall)",'Emission Factors'!$G$53,IF(D2270="Room AC (PTAC/PTHP)",'Emission Factors'!$G$54,IF(D2270="Residential AC",'Emission Factors'!$G$55,IF(D2270="Residential HP",'Emission Factors'!$G$56,IF(D2270="Commercial AC (&gt;=65k to &lt;135,000k Btu/hr)",'Emission Factors'!$G$57,IF(D2270="Commercial AC (&gt;=135,000k Btu/hr)",'Emission Factors'!$G$58,""))))))</f>
        <v/>
      </c>
      <c r="N2270" s="96"/>
      <c r="O2270" s="209" t="str">
        <f>IF(ISBLANK(D2270),"",(IF(D2270="Room AC (window/wall)",'Emission Factors'!$C$53,IF(D2270="Room AC (PTAC/PTHP)",'Emission Factors'!$C$54,IF(D2270="Residential AC",'Emission Factors'!$C$55,IF(D2270="Residential HP",'Emission Factors'!$C$56,IF(D2270="Commercial AC (&gt;=65k to &lt;135,000k Btu/hr)",'Emission Factors'!$C$57,IF(D2270="Commercial AC (&gt;=135,000k Btu/hr)",'Emission Factors'!$C$58,""))))))))</f>
        <v/>
      </c>
      <c r="P2270" s="209" t="str">
        <f t="shared" si="350"/>
        <v/>
      </c>
      <c r="Q2270" s="95"/>
      <c r="R2270" s="256"/>
      <c r="S2270" s="256"/>
      <c r="T2270" s="96"/>
      <c r="U2270" s="211" t="str">
        <f>IF(Q2270="Room AC (window/wall)",'Emission Factors'!$E$53,IF(AND(Q2270="Room AC (PTAC/PTHP)",ISBLANK(T2270)),"Error",IF(AND(Q2270="Room AC (PTAC/PTHP)",T2270&gt;0),T2270,IF(Q2270="Residential AC",'Emission Factors'!$E$55,IF(AND(Q2270="Residential HP",ISBLANK(T2270)),"Error",IF(AND(Q2270="Residential HP",T2270&gt;0),T2270,IF(Q2270="Commercial AC (&gt;=65k to &lt;135,000k Btu/hr)",'Emission Factors'!$E$57,IF(Q2270="Commercial AC (&gt;=135,000k Btu/hr)",'Emission Factors'!$E$58,""))))))))</f>
        <v/>
      </c>
      <c r="V2270" s="95"/>
      <c r="W2270" s="211" t="str">
        <f>IF(ISBLANK(V2270),"",VLOOKUP(V2270,'Emission Factors'!$C$81:$G$221,4,FALSE))</f>
        <v/>
      </c>
      <c r="X2270" s="210" t="str">
        <f>IF(Q2270="Room AC (window/wall)",'Emission Factors'!$F$53,IF(Q2270="Room AC (PTAC/PTHP)",'Emission Factors'!$F$54,IF(Q2270="Residential AC",'Emission Factors'!$F$55,IF(Q2270="Residential HP",'Emission Factors'!$F$56,IF(Q2270="Commercial AC (&gt;=65k to &lt;135,000k Btu/hr)",'Emission Factors'!$F$57,IF(Q2270="Commercial AC (&gt;=135,000k Btu/hr)",'Emission Factors'!$F$58,""))))))</f>
        <v/>
      </c>
      <c r="Y2270" s="211" t="str">
        <f>IF(Q2270="Room AC (window/wall)",'Emission Factors'!$G$53,IF(Q2270="Room AC (PTAC/PTHP)",'Emission Factors'!$G$54,IF(Q2270="Residential AC",'Emission Factors'!$G$55,IF(Q2270="Residential HP",'Emission Factors'!$G$56,IF(Q2270="Commercial AC (&gt;=65k to &lt;135,000k Btu/hr)",'Emission Factors'!$G$57,IF(Q2270="Commercial AC (&gt;=135,000k Btu/hr)",'Emission Factors'!$G$58,""))))))</f>
        <v/>
      </c>
      <c r="Z2270" s="96"/>
      <c r="AA2270" s="97" t="str">
        <f t="shared" si="351"/>
        <v/>
      </c>
      <c r="AB2270" s="97" t="str">
        <f t="shared" si="352"/>
        <v/>
      </c>
      <c r="AC2270" s="246" t="str">
        <f t="shared" si="353"/>
        <v/>
      </c>
      <c r="AD2270" s="97" t="str">
        <f t="shared" si="354"/>
        <v/>
      </c>
      <c r="AE2270" s="97" t="str">
        <f t="shared" si="355"/>
        <v/>
      </c>
      <c r="AF2270" s="252" t="str">
        <f t="shared" si="356"/>
        <v/>
      </c>
      <c r="AG2270" s="254" t="str">
        <f t="shared" si="357"/>
        <v/>
      </c>
      <c r="AH2270" s="248" t="str">
        <f t="shared" si="358"/>
        <v/>
      </c>
      <c r="AI2270" s="249" t="str">
        <f t="shared" si="359"/>
        <v/>
      </c>
    </row>
    <row r="2271" spans="2:35" x14ac:dyDescent="0.3">
      <c r="B2271" s="94"/>
      <c r="C2271" s="95"/>
      <c r="D2271" s="95"/>
      <c r="E2271" s="95"/>
      <c r="F2271" s="94"/>
      <c r="G2271" s="145"/>
      <c r="H2271" s="245"/>
      <c r="I2271" s="211" t="str">
        <f>IF(D2271="Room AC (window/wall)",'Emission Factors'!$E$53,IF(D2271="Room AC (PTAC/PTHP)",H2271,IF(D2271="Residential AC",'Emission Factors'!$E$55,IF(D2271="Residential HP",H2271,IF(D2271="Commercial AC (&gt;=65k to &lt;135,000k Btu/hr)",'Emission Factors'!$E$57,IF(D2271="Commercial AC (&gt;=135,000k Btu/hr)",'Emission Factors'!$E$58,""))))))</f>
        <v/>
      </c>
      <c r="J2271" s="96"/>
      <c r="K2271" s="211" t="str">
        <f>IF(ISBLANK(J2271),"",VLOOKUP(J2271,'Emission Factors'!$C$81:$G$221,4,FALSE))</f>
        <v/>
      </c>
      <c r="L2271" s="210" t="str">
        <f>IF(D2271="Room AC (window/wall)",'Emission Factors'!$F$53,IF(D2271="Room AC (PTAC/PTHP)",'Emission Factors'!$F$54,IF(D2271="Residential AC",'Emission Factors'!$F$55,IF(D2271="Residential HP",'Emission Factors'!$F$56,IF(D2271="Commercial AC (&gt;=65k to &lt;135,000k Btu/hr)",'Emission Factors'!$F$57,IF(D2271="Commercial AC (&gt;=135,000k Btu/hr)",'Emission Factors'!$F$58,""))))))</f>
        <v/>
      </c>
      <c r="M2271" s="211" t="str">
        <f>IF(D2271="Room AC (window/wall)",'Emission Factors'!$G$53,IF(D2271="Room AC (PTAC/PTHP)",'Emission Factors'!$G$54,IF(D2271="Residential AC",'Emission Factors'!$G$55,IF(D2271="Residential HP",'Emission Factors'!$G$56,IF(D2271="Commercial AC (&gt;=65k to &lt;135,000k Btu/hr)",'Emission Factors'!$G$57,IF(D2271="Commercial AC (&gt;=135,000k Btu/hr)",'Emission Factors'!$G$58,""))))))</f>
        <v/>
      </c>
      <c r="N2271" s="96"/>
      <c r="O2271" s="209" t="str">
        <f>IF(ISBLANK(D2271),"",(IF(D2271="Room AC (window/wall)",'Emission Factors'!$C$53,IF(D2271="Room AC (PTAC/PTHP)",'Emission Factors'!$C$54,IF(D2271="Residential AC",'Emission Factors'!$C$55,IF(D2271="Residential HP",'Emission Factors'!$C$56,IF(D2271="Commercial AC (&gt;=65k to &lt;135,000k Btu/hr)",'Emission Factors'!$C$57,IF(D2271="Commercial AC (&gt;=135,000k Btu/hr)",'Emission Factors'!$C$58,""))))))))</f>
        <v/>
      </c>
      <c r="P2271" s="209" t="str">
        <f t="shared" si="350"/>
        <v/>
      </c>
      <c r="Q2271" s="95"/>
      <c r="R2271" s="256"/>
      <c r="S2271" s="256"/>
      <c r="T2271" s="96"/>
      <c r="U2271" s="211" t="str">
        <f>IF(Q2271="Room AC (window/wall)",'Emission Factors'!$E$53,IF(AND(Q2271="Room AC (PTAC/PTHP)",ISBLANK(T2271)),"Error",IF(AND(Q2271="Room AC (PTAC/PTHP)",T2271&gt;0),T2271,IF(Q2271="Residential AC",'Emission Factors'!$E$55,IF(AND(Q2271="Residential HP",ISBLANK(T2271)),"Error",IF(AND(Q2271="Residential HP",T2271&gt;0),T2271,IF(Q2271="Commercial AC (&gt;=65k to &lt;135,000k Btu/hr)",'Emission Factors'!$E$57,IF(Q2271="Commercial AC (&gt;=135,000k Btu/hr)",'Emission Factors'!$E$58,""))))))))</f>
        <v/>
      </c>
      <c r="V2271" s="95"/>
      <c r="W2271" s="211" t="str">
        <f>IF(ISBLANK(V2271),"",VLOOKUP(V2271,'Emission Factors'!$C$81:$G$221,4,FALSE))</f>
        <v/>
      </c>
      <c r="X2271" s="210" t="str">
        <f>IF(Q2271="Room AC (window/wall)",'Emission Factors'!$F$53,IF(Q2271="Room AC (PTAC/PTHP)",'Emission Factors'!$F$54,IF(Q2271="Residential AC",'Emission Factors'!$F$55,IF(Q2271="Residential HP",'Emission Factors'!$F$56,IF(Q2271="Commercial AC (&gt;=65k to &lt;135,000k Btu/hr)",'Emission Factors'!$F$57,IF(Q2271="Commercial AC (&gt;=135,000k Btu/hr)",'Emission Factors'!$F$58,""))))))</f>
        <v/>
      </c>
      <c r="Y2271" s="211" t="str">
        <f>IF(Q2271="Room AC (window/wall)",'Emission Factors'!$G$53,IF(Q2271="Room AC (PTAC/PTHP)",'Emission Factors'!$G$54,IF(Q2271="Residential AC",'Emission Factors'!$G$55,IF(Q2271="Residential HP",'Emission Factors'!$G$56,IF(Q2271="Commercial AC (&gt;=65k to &lt;135,000k Btu/hr)",'Emission Factors'!$G$57,IF(Q2271="Commercial AC (&gt;=135,000k Btu/hr)",'Emission Factors'!$G$58,""))))))</f>
        <v/>
      </c>
      <c r="Z2271" s="96"/>
      <c r="AA2271" s="97" t="str">
        <f t="shared" si="351"/>
        <v/>
      </c>
      <c r="AB2271" s="97" t="str">
        <f t="shared" si="352"/>
        <v/>
      </c>
      <c r="AC2271" s="246" t="str">
        <f t="shared" si="353"/>
        <v/>
      </c>
      <c r="AD2271" s="97" t="str">
        <f t="shared" si="354"/>
        <v/>
      </c>
      <c r="AE2271" s="97" t="str">
        <f t="shared" si="355"/>
        <v/>
      </c>
      <c r="AF2271" s="252" t="str">
        <f t="shared" si="356"/>
        <v/>
      </c>
      <c r="AG2271" s="254" t="str">
        <f t="shared" si="357"/>
        <v/>
      </c>
      <c r="AH2271" s="248" t="str">
        <f t="shared" si="358"/>
        <v/>
      </c>
      <c r="AI2271" s="249" t="str">
        <f t="shared" si="359"/>
        <v/>
      </c>
    </row>
    <row r="2272" spans="2:35" x14ac:dyDescent="0.3">
      <c r="B2272" s="94"/>
      <c r="C2272" s="95"/>
      <c r="D2272" s="95"/>
      <c r="E2272" s="95"/>
      <c r="F2272" s="94"/>
      <c r="G2272" s="145"/>
      <c r="H2272" s="245"/>
      <c r="I2272" s="211" t="str">
        <f>IF(D2272="Room AC (window/wall)",'Emission Factors'!$E$53,IF(D2272="Room AC (PTAC/PTHP)",H2272,IF(D2272="Residential AC",'Emission Factors'!$E$55,IF(D2272="Residential HP",H2272,IF(D2272="Commercial AC (&gt;=65k to &lt;135,000k Btu/hr)",'Emission Factors'!$E$57,IF(D2272="Commercial AC (&gt;=135,000k Btu/hr)",'Emission Factors'!$E$58,""))))))</f>
        <v/>
      </c>
      <c r="J2272" s="96"/>
      <c r="K2272" s="211" t="str">
        <f>IF(ISBLANK(J2272),"",VLOOKUP(J2272,'Emission Factors'!$C$81:$G$221,4,FALSE))</f>
        <v/>
      </c>
      <c r="L2272" s="210" t="str">
        <f>IF(D2272="Room AC (window/wall)",'Emission Factors'!$F$53,IF(D2272="Room AC (PTAC/PTHP)",'Emission Factors'!$F$54,IF(D2272="Residential AC",'Emission Factors'!$F$55,IF(D2272="Residential HP",'Emission Factors'!$F$56,IF(D2272="Commercial AC (&gt;=65k to &lt;135,000k Btu/hr)",'Emission Factors'!$F$57,IF(D2272="Commercial AC (&gt;=135,000k Btu/hr)",'Emission Factors'!$F$58,""))))))</f>
        <v/>
      </c>
      <c r="M2272" s="211" t="str">
        <f>IF(D2272="Room AC (window/wall)",'Emission Factors'!$G$53,IF(D2272="Room AC (PTAC/PTHP)",'Emission Factors'!$G$54,IF(D2272="Residential AC",'Emission Factors'!$G$55,IF(D2272="Residential HP",'Emission Factors'!$G$56,IF(D2272="Commercial AC (&gt;=65k to &lt;135,000k Btu/hr)",'Emission Factors'!$G$57,IF(D2272="Commercial AC (&gt;=135,000k Btu/hr)",'Emission Factors'!$G$58,""))))))</f>
        <v/>
      </c>
      <c r="N2272" s="96"/>
      <c r="O2272" s="209" t="str">
        <f>IF(ISBLANK(D2272),"",(IF(D2272="Room AC (window/wall)",'Emission Factors'!$C$53,IF(D2272="Room AC (PTAC/PTHP)",'Emission Factors'!$C$54,IF(D2272="Residential AC",'Emission Factors'!$C$55,IF(D2272="Residential HP",'Emission Factors'!$C$56,IF(D2272="Commercial AC (&gt;=65k to &lt;135,000k Btu/hr)",'Emission Factors'!$C$57,IF(D2272="Commercial AC (&gt;=135,000k Btu/hr)",'Emission Factors'!$C$58,""))))))))</f>
        <v/>
      </c>
      <c r="P2272" s="209" t="str">
        <f t="shared" si="350"/>
        <v/>
      </c>
      <c r="Q2272" s="95"/>
      <c r="R2272" s="256"/>
      <c r="S2272" s="256"/>
      <c r="T2272" s="96"/>
      <c r="U2272" s="211" t="str">
        <f>IF(Q2272="Room AC (window/wall)",'Emission Factors'!$E$53,IF(AND(Q2272="Room AC (PTAC/PTHP)",ISBLANK(T2272)),"Error",IF(AND(Q2272="Room AC (PTAC/PTHP)",T2272&gt;0),T2272,IF(Q2272="Residential AC",'Emission Factors'!$E$55,IF(AND(Q2272="Residential HP",ISBLANK(T2272)),"Error",IF(AND(Q2272="Residential HP",T2272&gt;0),T2272,IF(Q2272="Commercial AC (&gt;=65k to &lt;135,000k Btu/hr)",'Emission Factors'!$E$57,IF(Q2272="Commercial AC (&gt;=135,000k Btu/hr)",'Emission Factors'!$E$58,""))))))))</f>
        <v/>
      </c>
      <c r="V2272" s="95"/>
      <c r="W2272" s="211" t="str">
        <f>IF(ISBLANK(V2272),"",VLOOKUP(V2272,'Emission Factors'!$C$81:$G$221,4,FALSE))</f>
        <v/>
      </c>
      <c r="X2272" s="210" t="str">
        <f>IF(Q2272="Room AC (window/wall)",'Emission Factors'!$F$53,IF(Q2272="Room AC (PTAC/PTHP)",'Emission Factors'!$F$54,IF(Q2272="Residential AC",'Emission Factors'!$F$55,IF(Q2272="Residential HP",'Emission Factors'!$F$56,IF(Q2272="Commercial AC (&gt;=65k to &lt;135,000k Btu/hr)",'Emission Factors'!$F$57,IF(Q2272="Commercial AC (&gt;=135,000k Btu/hr)",'Emission Factors'!$F$58,""))))))</f>
        <v/>
      </c>
      <c r="Y2272" s="211" t="str">
        <f>IF(Q2272="Room AC (window/wall)",'Emission Factors'!$G$53,IF(Q2272="Room AC (PTAC/PTHP)",'Emission Factors'!$G$54,IF(Q2272="Residential AC",'Emission Factors'!$G$55,IF(Q2272="Residential HP",'Emission Factors'!$G$56,IF(Q2272="Commercial AC (&gt;=65k to &lt;135,000k Btu/hr)",'Emission Factors'!$G$57,IF(Q2272="Commercial AC (&gt;=135,000k Btu/hr)",'Emission Factors'!$G$58,""))))))</f>
        <v/>
      </c>
      <c r="Z2272" s="96"/>
      <c r="AA2272" s="97" t="str">
        <f t="shared" si="351"/>
        <v/>
      </c>
      <c r="AB2272" s="97" t="str">
        <f t="shared" si="352"/>
        <v/>
      </c>
      <c r="AC2272" s="246" t="str">
        <f t="shared" si="353"/>
        <v/>
      </c>
      <c r="AD2272" s="97" t="str">
        <f t="shared" si="354"/>
        <v/>
      </c>
      <c r="AE2272" s="97" t="str">
        <f t="shared" si="355"/>
        <v/>
      </c>
      <c r="AF2272" s="252" t="str">
        <f t="shared" si="356"/>
        <v/>
      </c>
      <c r="AG2272" s="254" t="str">
        <f t="shared" si="357"/>
        <v/>
      </c>
      <c r="AH2272" s="248" t="str">
        <f t="shared" si="358"/>
        <v/>
      </c>
      <c r="AI2272" s="249" t="str">
        <f t="shared" si="359"/>
        <v/>
      </c>
    </row>
    <row r="2273" spans="2:35" x14ac:dyDescent="0.3">
      <c r="B2273" s="94"/>
      <c r="C2273" s="95"/>
      <c r="D2273" s="95"/>
      <c r="E2273" s="95"/>
      <c r="F2273" s="94"/>
      <c r="G2273" s="145"/>
      <c r="H2273" s="245"/>
      <c r="I2273" s="211" t="str">
        <f>IF(D2273="Room AC (window/wall)",'Emission Factors'!$E$53,IF(D2273="Room AC (PTAC/PTHP)",H2273,IF(D2273="Residential AC",'Emission Factors'!$E$55,IF(D2273="Residential HP",H2273,IF(D2273="Commercial AC (&gt;=65k to &lt;135,000k Btu/hr)",'Emission Factors'!$E$57,IF(D2273="Commercial AC (&gt;=135,000k Btu/hr)",'Emission Factors'!$E$58,""))))))</f>
        <v/>
      </c>
      <c r="J2273" s="96"/>
      <c r="K2273" s="211" t="str">
        <f>IF(ISBLANK(J2273),"",VLOOKUP(J2273,'Emission Factors'!$C$81:$G$221,4,FALSE))</f>
        <v/>
      </c>
      <c r="L2273" s="210" t="str">
        <f>IF(D2273="Room AC (window/wall)",'Emission Factors'!$F$53,IF(D2273="Room AC (PTAC/PTHP)",'Emission Factors'!$F$54,IF(D2273="Residential AC",'Emission Factors'!$F$55,IF(D2273="Residential HP",'Emission Factors'!$F$56,IF(D2273="Commercial AC (&gt;=65k to &lt;135,000k Btu/hr)",'Emission Factors'!$F$57,IF(D2273="Commercial AC (&gt;=135,000k Btu/hr)",'Emission Factors'!$F$58,""))))))</f>
        <v/>
      </c>
      <c r="M2273" s="211" t="str">
        <f>IF(D2273="Room AC (window/wall)",'Emission Factors'!$G$53,IF(D2273="Room AC (PTAC/PTHP)",'Emission Factors'!$G$54,IF(D2273="Residential AC",'Emission Factors'!$G$55,IF(D2273="Residential HP",'Emission Factors'!$G$56,IF(D2273="Commercial AC (&gt;=65k to &lt;135,000k Btu/hr)",'Emission Factors'!$G$57,IF(D2273="Commercial AC (&gt;=135,000k Btu/hr)",'Emission Factors'!$G$58,""))))))</f>
        <v/>
      </c>
      <c r="N2273" s="96"/>
      <c r="O2273" s="209" t="str">
        <f>IF(ISBLANK(D2273),"",(IF(D2273="Room AC (window/wall)",'Emission Factors'!$C$53,IF(D2273="Room AC (PTAC/PTHP)",'Emission Factors'!$C$54,IF(D2273="Residential AC",'Emission Factors'!$C$55,IF(D2273="Residential HP",'Emission Factors'!$C$56,IF(D2273="Commercial AC (&gt;=65k to &lt;135,000k Btu/hr)",'Emission Factors'!$C$57,IF(D2273="Commercial AC (&gt;=135,000k Btu/hr)",'Emission Factors'!$C$58,""))))))))</f>
        <v/>
      </c>
      <c r="P2273" s="209" t="str">
        <f t="shared" si="350"/>
        <v/>
      </c>
      <c r="Q2273" s="95"/>
      <c r="R2273" s="256"/>
      <c r="S2273" s="256"/>
      <c r="T2273" s="96"/>
      <c r="U2273" s="211" t="str">
        <f>IF(Q2273="Room AC (window/wall)",'Emission Factors'!$E$53,IF(AND(Q2273="Room AC (PTAC/PTHP)",ISBLANK(T2273)),"Error",IF(AND(Q2273="Room AC (PTAC/PTHP)",T2273&gt;0),T2273,IF(Q2273="Residential AC",'Emission Factors'!$E$55,IF(AND(Q2273="Residential HP",ISBLANK(T2273)),"Error",IF(AND(Q2273="Residential HP",T2273&gt;0),T2273,IF(Q2273="Commercial AC (&gt;=65k to &lt;135,000k Btu/hr)",'Emission Factors'!$E$57,IF(Q2273="Commercial AC (&gt;=135,000k Btu/hr)",'Emission Factors'!$E$58,""))))))))</f>
        <v/>
      </c>
      <c r="V2273" s="95"/>
      <c r="W2273" s="211" t="str">
        <f>IF(ISBLANK(V2273),"",VLOOKUP(V2273,'Emission Factors'!$C$81:$G$221,4,FALSE))</f>
        <v/>
      </c>
      <c r="X2273" s="210" t="str">
        <f>IF(Q2273="Room AC (window/wall)",'Emission Factors'!$F$53,IF(Q2273="Room AC (PTAC/PTHP)",'Emission Factors'!$F$54,IF(Q2273="Residential AC",'Emission Factors'!$F$55,IF(Q2273="Residential HP",'Emission Factors'!$F$56,IF(Q2273="Commercial AC (&gt;=65k to &lt;135,000k Btu/hr)",'Emission Factors'!$F$57,IF(Q2273="Commercial AC (&gt;=135,000k Btu/hr)",'Emission Factors'!$F$58,""))))))</f>
        <v/>
      </c>
      <c r="Y2273" s="211" t="str">
        <f>IF(Q2273="Room AC (window/wall)",'Emission Factors'!$G$53,IF(Q2273="Room AC (PTAC/PTHP)",'Emission Factors'!$G$54,IF(Q2273="Residential AC",'Emission Factors'!$G$55,IF(Q2273="Residential HP",'Emission Factors'!$G$56,IF(Q2273="Commercial AC (&gt;=65k to &lt;135,000k Btu/hr)",'Emission Factors'!$G$57,IF(Q2273="Commercial AC (&gt;=135,000k Btu/hr)",'Emission Factors'!$G$58,""))))))</f>
        <v/>
      </c>
      <c r="Z2273" s="96"/>
      <c r="AA2273" s="97" t="str">
        <f t="shared" si="351"/>
        <v/>
      </c>
      <c r="AB2273" s="97" t="str">
        <f t="shared" si="352"/>
        <v/>
      </c>
      <c r="AC2273" s="246" t="str">
        <f t="shared" si="353"/>
        <v/>
      </c>
      <c r="AD2273" s="97" t="str">
        <f t="shared" si="354"/>
        <v/>
      </c>
      <c r="AE2273" s="97" t="str">
        <f t="shared" si="355"/>
        <v/>
      </c>
      <c r="AF2273" s="252" t="str">
        <f t="shared" si="356"/>
        <v/>
      </c>
      <c r="AG2273" s="254" t="str">
        <f t="shared" si="357"/>
        <v/>
      </c>
      <c r="AH2273" s="248" t="str">
        <f t="shared" si="358"/>
        <v/>
      </c>
      <c r="AI2273" s="249" t="str">
        <f t="shared" si="359"/>
        <v/>
      </c>
    </row>
    <row r="2274" spans="2:35" x14ac:dyDescent="0.3">
      <c r="B2274" s="94"/>
      <c r="C2274" s="95"/>
      <c r="D2274" s="95"/>
      <c r="E2274" s="95"/>
      <c r="F2274" s="94"/>
      <c r="G2274" s="145"/>
      <c r="H2274" s="245"/>
      <c r="I2274" s="211" t="str">
        <f>IF(D2274="Room AC (window/wall)",'Emission Factors'!$E$53,IF(D2274="Room AC (PTAC/PTHP)",H2274,IF(D2274="Residential AC",'Emission Factors'!$E$55,IF(D2274="Residential HP",H2274,IF(D2274="Commercial AC (&gt;=65k to &lt;135,000k Btu/hr)",'Emission Factors'!$E$57,IF(D2274="Commercial AC (&gt;=135,000k Btu/hr)",'Emission Factors'!$E$58,""))))))</f>
        <v/>
      </c>
      <c r="J2274" s="96"/>
      <c r="K2274" s="211" t="str">
        <f>IF(ISBLANK(J2274),"",VLOOKUP(J2274,'Emission Factors'!$C$81:$G$221,4,FALSE))</f>
        <v/>
      </c>
      <c r="L2274" s="210" t="str">
        <f>IF(D2274="Room AC (window/wall)",'Emission Factors'!$F$53,IF(D2274="Room AC (PTAC/PTHP)",'Emission Factors'!$F$54,IF(D2274="Residential AC",'Emission Factors'!$F$55,IF(D2274="Residential HP",'Emission Factors'!$F$56,IF(D2274="Commercial AC (&gt;=65k to &lt;135,000k Btu/hr)",'Emission Factors'!$F$57,IF(D2274="Commercial AC (&gt;=135,000k Btu/hr)",'Emission Factors'!$F$58,""))))))</f>
        <v/>
      </c>
      <c r="M2274" s="211" t="str">
        <f>IF(D2274="Room AC (window/wall)",'Emission Factors'!$G$53,IF(D2274="Room AC (PTAC/PTHP)",'Emission Factors'!$G$54,IF(D2274="Residential AC",'Emission Factors'!$G$55,IF(D2274="Residential HP",'Emission Factors'!$G$56,IF(D2274="Commercial AC (&gt;=65k to &lt;135,000k Btu/hr)",'Emission Factors'!$G$57,IF(D2274="Commercial AC (&gt;=135,000k Btu/hr)",'Emission Factors'!$G$58,""))))))</f>
        <v/>
      </c>
      <c r="N2274" s="96"/>
      <c r="O2274" s="209" t="str">
        <f>IF(ISBLANK(D2274),"",(IF(D2274="Room AC (window/wall)",'Emission Factors'!$C$53,IF(D2274="Room AC (PTAC/PTHP)",'Emission Factors'!$C$54,IF(D2274="Residential AC",'Emission Factors'!$C$55,IF(D2274="Residential HP",'Emission Factors'!$C$56,IF(D2274="Commercial AC (&gt;=65k to &lt;135,000k Btu/hr)",'Emission Factors'!$C$57,IF(D2274="Commercial AC (&gt;=135,000k Btu/hr)",'Emission Factors'!$C$58,""))))))))</f>
        <v/>
      </c>
      <c r="P2274" s="209" t="str">
        <f t="shared" si="350"/>
        <v/>
      </c>
      <c r="Q2274" s="95"/>
      <c r="R2274" s="256"/>
      <c r="S2274" s="256"/>
      <c r="T2274" s="96"/>
      <c r="U2274" s="211" t="str">
        <f>IF(Q2274="Room AC (window/wall)",'Emission Factors'!$E$53,IF(AND(Q2274="Room AC (PTAC/PTHP)",ISBLANK(T2274)),"Error",IF(AND(Q2274="Room AC (PTAC/PTHP)",T2274&gt;0),T2274,IF(Q2274="Residential AC",'Emission Factors'!$E$55,IF(AND(Q2274="Residential HP",ISBLANK(T2274)),"Error",IF(AND(Q2274="Residential HP",T2274&gt;0),T2274,IF(Q2274="Commercial AC (&gt;=65k to &lt;135,000k Btu/hr)",'Emission Factors'!$E$57,IF(Q2274="Commercial AC (&gt;=135,000k Btu/hr)",'Emission Factors'!$E$58,""))))))))</f>
        <v/>
      </c>
      <c r="V2274" s="95"/>
      <c r="W2274" s="211" t="str">
        <f>IF(ISBLANK(V2274),"",VLOOKUP(V2274,'Emission Factors'!$C$81:$G$221,4,FALSE))</f>
        <v/>
      </c>
      <c r="X2274" s="210" t="str">
        <f>IF(Q2274="Room AC (window/wall)",'Emission Factors'!$F$53,IF(Q2274="Room AC (PTAC/PTHP)",'Emission Factors'!$F$54,IF(Q2274="Residential AC",'Emission Factors'!$F$55,IF(Q2274="Residential HP",'Emission Factors'!$F$56,IF(Q2274="Commercial AC (&gt;=65k to &lt;135,000k Btu/hr)",'Emission Factors'!$F$57,IF(Q2274="Commercial AC (&gt;=135,000k Btu/hr)",'Emission Factors'!$F$58,""))))))</f>
        <v/>
      </c>
      <c r="Y2274" s="211" t="str">
        <f>IF(Q2274="Room AC (window/wall)",'Emission Factors'!$G$53,IF(Q2274="Room AC (PTAC/PTHP)",'Emission Factors'!$G$54,IF(Q2274="Residential AC",'Emission Factors'!$G$55,IF(Q2274="Residential HP",'Emission Factors'!$G$56,IF(Q2274="Commercial AC (&gt;=65k to &lt;135,000k Btu/hr)",'Emission Factors'!$G$57,IF(Q2274="Commercial AC (&gt;=135,000k Btu/hr)",'Emission Factors'!$G$58,""))))))</f>
        <v/>
      </c>
      <c r="Z2274" s="96"/>
      <c r="AA2274" s="97" t="str">
        <f t="shared" si="351"/>
        <v/>
      </c>
      <c r="AB2274" s="97" t="str">
        <f t="shared" si="352"/>
        <v/>
      </c>
      <c r="AC2274" s="246" t="str">
        <f t="shared" si="353"/>
        <v/>
      </c>
      <c r="AD2274" s="97" t="str">
        <f t="shared" si="354"/>
        <v/>
      </c>
      <c r="AE2274" s="97" t="str">
        <f t="shared" si="355"/>
        <v/>
      </c>
      <c r="AF2274" s="252" t="str">
        <f t="shared" si="356"/>
        <v/>
      </c>
      <c r="AG2274" s="254" t="str">
        <f t="shared" si="357"/>
        <v/>
      </c>
      <c r="AH2274" s="248" t="str">
        <f t="shared" si="358"/>
        <v/>
      </c>
      <c r="AI2274" s="249" t="str">
        <f t="shared" si="359"/>
        <v/>
      </c>
    </row>
    <row r="2275" spans="2:35" x14ac:dyDescent="0.3">
      <c r="B2275" s="94"/>
      <c r="C2275" s="95"/>
      <c r="D2275" s="95"/>
      <c r="E2275" s="95"/>
      <c r="F2275" s="94"/>
      <c r="G2275" s="145"/>
      <c r="H2275" s="245"/>
      <c r="I2275" s="211" t="str">
        <f>IF(D2275="Room AC (window/wall)",'Emission Factors'!$E$53,IF(D2275="Room AC (PTAC/PTHP)",H2275,IF(D2275="Residential AC",'Emission Factors'!$E$55,IF(D2275="Residential HP",H2275,IF(D2275="Commercial AC (&gt;=65k to &lt;135,000k Btu/hr)",'Emission Factors'!$E$57,IF(D2275="Commercial AC (&gt;=135,000k Btu/hr)",'Emission Factors'!$E$58,""))))))</f>
        <v/>
      </c>
      <c r="J2275" s="96"/>
      <c r="K2275" s="211" t="str">
        <f>IF(ISBLANK(J2275),"",VLOOKUP(J2275,'Emission Factors'!$C$81:$G$221,4,FALSE))</f>
        <v/>
      </c>
      <c r="L2275" s="210" t="str">
        <f>IF(D2275="Room AC (window/wall)",'Emission Factors'!$F$53,IF(D2275="Room AC (PTAC/PTHP)",'Emission Factors'!$F$54,IF(D2275="Residential AC",'Emission Factors'!$F$55,IF(D2275="Residential HP",'Emission Factors'!$F$56,IF(D2275="Commercial AC (&gt;=65k to &lt;135,000k Btu/hr)",'Emission Factors'!$F$57,IF(D2275="Commercial AC (&gt;=135,000k Btu/hr)",'Emission Factors'!$F$58,""))))))</f>
        <v/>
      </c>
      <c r="M2275" s="211" t="str">
        <f>IF(D2275="Room AC (window/wall)",'Emission Factors'!$G$53,IF(D2275="Room AC (PTAC/PTHP)",'Emission Factors'!$G$54,IF(D2275="Residential AC",'Emission Factors'!$G$55,IF(D2275="Residential HP",'Emission Factors'!$G$56,IF(D2275="Commercial AC (&gt;=65k to &lt;135,000k Btu/hr)",'Emission Factors'!$G$57,IF(D2275="Commercial AC (&gt;=135,000k Btu/hr)",'Emission Factors'!$G$58,""))))))</f>
        <v/>
      </c>
      <c r="N2275" s="96"/>
      <c r="O2275" s="209" t="str">
        <f>IF(ISBLANK(D2275),"",(IF(D2275="Room AC (window/wall)",'Emission Factors'!$C$53,IF(D2275="Room AC (PTAC/PTHP)",'Emission Factors'!$C$54,IF(D2275="Residential AC",'Emission Factors'!$C$55,IF(D2275="Residential HP",'Emission Factors'!$C$56,IF(D2275="Commercial AC (&gt;=65k to &lt;135,000k Btu/hr)",'Emission Factors'!$C$57,IF(D2275="Commercial AC (&gt;=135,000k Btu/hr)",'Emission Factors'!$C$58,""))))))))</f>
        <v/>
      </c>
      <c r="P2275" s="209" t="str">
        <f t="shared" si="350"/>
        <v/>
      </c>
      <c r="Q2275" s="95"/>
      <c r="R2275" s="256"/>
      <c r="S2275" s="256"/>
      <c r="T2275" s="96"/>
      <c r="U2275" s="211" t="str">
        <f>IF(Q2275="Room AC (window/wall)",'Emission Factors'!$E$53,IF(AND(Q2275="Room AC (PTAC/PTHP)",ISBLANK(T2275)),"Error",IF(AND(Q2275="Room AC (PTAC/PTHP)",T2275&gt;0),T2275,IF(Q2275="Residential AC",'Emission Factors'!$E$55,IF(AND(Q2275="Residential HP",ISBLANK(T2275)),"Error",IF(AND(Q2275="Residential HP",T2275&gt;0),T2275,IF(Q2275="Commercial AC (&gt;=65k to &lt;135,000k Btu/hr)",'Emission Factors'!$E$57,IF(Q2275="Commercial AC (&gt;=135,000k Btu/hr)",'Emission Factors'!$E$58,""))))))))</f>
        <v/>
      </c>
      <c r="V2275" s="95"/>
      <c r="W2275" s="211" t="str">
        <f>IF(ISBLANK(V2275),"",VLOOKUP(V2275,'Emission Factors'!$C$81:$G$221,4,FALSE))</f>
        <v/>
      </c>
      <c r="X2275" s="210" t="str">
        <f>IF(Q2275="Room AC (window/wall)",'Emission Factors'!$F$53,IF(Q2275="Room AC (PTAC/PTHP)",'Emission Factors'!$F$54,IF(Q2275="Residential AC",'Emission Factors'!$F$55,IF(Q2275="Residential HP",'Emission Factors'!$F$56,IF(Q2275="Commercial AC (&gt;=65k to &lt;135,000k Btu/hr)",'Emission Factors'!$F$57,IF(Q2275="Commercial AC (&gt;=135,000k Btu/hr)",'Emission Factors'!$F$58,""))))))</f>
        <v/>
      </c>
      <c r="Y2275" s="211" t="str">
        <f>IF(Q2275="Room AC (window/wall)",'Emission Factors'!$G$53,IF(Q2275="Room AC (PTAC/PTHP)",'Emission Factors'!$G$54,IF(Q2275="Residential AC",'Emission Factors'!$G$55,IF(Q2275="Residential HP",'Emission Factors'!$G$56,IF(Q2275="Commercial AC (&gt;=65k to &lt;135,000k Btu/hr)",'Emission Factors'!$G$57,IF(Q2275="Commercial AC (&gt;=135,000k Btu/hr)",'Emission Factors'!$G$58,""))))))</f>
        <v/>
      </c>
      <c r="Z2275" s="96"/>
      <c r="AA2275" s="97" t="str">
        <f t="shared" si="351"/>
        <v/>
      </c>
      <c r="AB2275" s="97" t="str">
        <f t="shared" si="352"/>
        <v/>
      </c>
      <c r="AC2275" s="246" t="str">
        <f t="shared" si="353"/>
        <v/>
      </c>
      <c r="AD2275" s="97" t="str">
        <f t="shared" si="354"/>
        <v/>
      </c>
      <c r="AE2275" s="97" t="str">
        <f t="shared" si="355"/>
        <v/>
      </c>
      <c r="AF2275" s="252" t="str">
        <f t="shared" si="356"/>
        <v/>
      </c>
      <c r="AG2275" s="254" t="str">
        <f t="shared" si="357"/>
        <v/>
      </c>
      <c r="AH2275" s="248" t="str">
        <f t="shared" si="358"/>
        <v/>
      </c>
      <c r="AI2275" s="249" t="str">
        <f t="shared" si="359"/>
        <v/>
      </c>
    </row>
    <row r="2276" spans="2:35" x14ac:dyDescent="0.3">
      <c r="B2276" s="94"/>
      <c r="C2276" s="95"/>
      <c r="D2276" s="95"/>
      <c r="E2276" s="95"/>
      <c r="F2276" s="94"/>
      <c r="G2276" s="145"/>
      <c r="H2276" s="245"/>
      <c r="I2276" s="211" t="str">
        <f>IF(D2276="Room AC (window/wall)",'Emission Factors'!$E$53,IF(D2276="Room AC (PTAC/PTHP)",H2276,IF(D2276="Residential AC",'Emission Factors'!$E$55,IF(D2276="Residential HP",H2276,IF(D2276="Commercial AC (&gt;=65k to &lt;135,000k Btu/hr)",'Emission Factors'!$E$57,IF(D2276="Commercial AC (&gt;=135,000k Btu/hr)",'Emission Factors'!$E$58,""))))))</f>
        <v/>
      </c>
      <c r="J2276" s="96"/>
      <c r="K2276" s="211" t="str">
        <f>IF(ISBLANK(J2276),"",VLOOKUP(J2276,'Emission Factors'!$C$81:$G$221,4,FALSE))</f>
        <v/>
      </c>
      <c r="L2276" s="210" t="str">
        <f>IF(D2276="Room AC (window/wall)",'Emission Factors'!$F$53,IF(D2276="Room AC (PTAC/PTHP)",'Emission Factors'!$F$54,IF(D2276="Residential AC",'Emission Factors'!$F$55,IF(D2276="Residential HP",'Emission Factors'!$F$56,IF(D2276="Commercial AC (&gt;=65k to &lt;135,000k Btu/hr)",'Emission Factors'!$F$57,IF(D2276="Commercial AC (&gt;=135,000k Btu/hr)",'Emission Factors'!$F$58,""))))))</f>
        <v/>
      </c>
      <c r="M2276" s="211" t="str">
        <f>IF(D2276="Room AC (window/wall)",'Emission Factors'!$G$53,IF(D2276="Room AC (PTAC/PTHP)",'Emission Factors'!$G$54,IF(D2276="Residential AC",'Emission Factors'!$G$55,IF(D2276="Residential HP",'Emission Factors'!$G$56,IF(D2276="Commercial AC (&gt;=65k to &lt;135,000k Btu/hr)",'Emission Factors'!$G$57,IF(D2276="Commercial AC (&gt;=135,000k Btu/hr)",'Emission Factors'!$G$58,""))))))</f>
        <v/>
      </c>
      <c r="N2276" s="96"/>
      <c r="O2276" s="209" t="str">
        <f>IF(ISBLANK(D2276),"",(IF(D2276="Room AC (window/wall)",'Emission Factors'!$C$53,IF(D2276="Room AC (PTAC/PTHP)",'Emission Factors'!$C$54,IF(D2276="Residential AC",'Emission Factors'!$C$55,IF(D2276="Residential HP",'Emission Factors'!$C$56,IF(D2276="Commercial AC (&gt;=65k to &lt;135,000k Btu/hr)",'Emission Factors'!$C$57,IF(D2276="Commercial AC (&gt;=135,000k Btu/hr)",'Emission Factors'!$C$58,""))))))))</f>
        <v/>
      </c>
      <c r="P2276" s="209" t="str">
        <f t="shared" si="350"/>
        <v/>
      </c>
      <c r="Q2276" s="95"/>
      <c r="R2276" s="256"/>
      <c r="S2276" s="256"/>
      <c r="T2276" s="96"/>
      <c r="U2276" s="211" t="str">
        <f>IF(Q2276="Room AC (window/wall)",'Emission Factors'!$E$53,IF(AND(Q2276="Room AC (PTAC/PTHP)",ISBLANK(T2276)),"Error",IF(AND(Q2276="Room AC (PTAC/PTHP)",T2276&gt;0),T2276,IF(Q2276="Residential AC",'Emission Factors'!$E$55,IF(AND(Q2276="Residential HP",ISBLANK(T2276)),"Error",IF(AND(Q2276="Residential HP",T2276&gt;0),T2276,IF(Q2276="Commercial AC (&gt;=65k to &lt;135,000k Btu/hr)",'Emission Factors'!$E$57,IF(Q2276="Commercial AC (&gt;=135,000k Btu/hr)",'Emission Factors'!$E$58,""))))))))</f>
        <v/>
      </c>
      <c r="V2276" s="95"/>
      <c r="W2276" s="211" t="str">
        <f>IF(ISBLANK(V2276),"",VLOOKUP(V2276,'Emission Factors'!$C$81:$G$221,4,FALSE))</f>
        <v/>
      </c>
      <c r="X2276" s="210" t="str">
        <f>IF(Q2276="Room AC (window/wall)",'Emission Factors'!$F$53,IF(Q2276="Room AC (PTAC/PTHP)",'Emission Factors'!$F$54,IF(Q2276="Residential AC",'Emission Factors'!$F$55,IF(Q2276="Residential HP",'Emission Factors'!$F$56,IF(Q2276="Commercial AC (&gt;=65k to &lt;135,000k Btu/hr)",'Emission Factors'!$F$57,IF(Q2276="Commercial AC (&gt;=135,000k Btu/hr)",'Emission Factors'!$F$58,""))))))</f>
        <v/>
      </c>
      <c r="Y2276" s="211" t="str">
        <f>IF(Q2276="Room AC (window/wall)",'Emission Factors'!$G$53,IF(Q2276="Room AC (PTAC/PTHP)",'Emission Factors'!$G$54,IF(Q2276="Residential AC",'Emission Factors'!$G$55,IF(Q2276="Residential HP",'Emission Factors'!$G$56,IF(Q2276="Commercial AC (&gt;=65k to &lt;135,000k Btu/hr)",'Emission Factors'!$G$57,IF(Q2276="Commercial AC (&gt;=135,000k Btu/hr)",'Emission Factors'!$G$58,""))))))</f>
        <v/>
      </c>
      <c r="Z2276" s="96"/>
      <c r="AA2276" s="97" t="str">
        <f t="shared" si="351"/>
        <v/>
      </c>
      <c r="AB2276" s="97" t="str">
        <f t="shared" si="352"/>
        <v/>
      </c>
      <c r="AC2276" s="246" t="str">
        <f t="shared" si="353"/>
        <v/>
      </c>
      <c r="AD2276" s="97" t="str">
        <f t="shared" si="354"/>
        <v/>
      </c>
      <c r="AE2276" s="97" t="str">
        <f t="shared" si="355"/>
        <v/>
      </c>
      <c r="AF2276" s="252" t="str">
        <f t="shared" si="356"/>
        <v/>
      </c>
      <c r="AG2276" s="254" t="str">
        <f t="shared" si="357"/>
        <v/>
      </c>
      <c r="AH2276" s="248" t="str">
        <f t="shared" si="358"/>
        <v/>
      </c>
      <c r="AI2276" s="249" t="str">
        <f t="shared" si="359"/>
        <v/>
      </c>
    </row>
    <row r="2277" spans="2:35" x14ac:dyDescent="0.3">
      <c r="B2277" s="94"/>
      <c r="C2277" s="95"/>
      <c r="D2277" s="95"/>
      <c r="E2277" s="95"/>
      <c r="F2277" s="94"/>
      <c r="G2277" s="145"/>
      <c r="H2277" s="245"/>
      <c r="I2277" s="211" t="str">
        <f>IF(D2277="Room AC (window/wall)",'Emission Factors'!$E$53,IF(D2277="Room AC (PTAC/PTHP)",H2277,IF(D2277="Residential AC",'Emission Factors'!$E$55,IF(D2277="Residential HP",H2277,IF(D2277="Commercial AC (&gt;=65k to &lt;135,000k Btu/hr)",'Emission Factors'!$E$57,IF(D2277="Commercial AC (&gt;=135,000k Btu/hr)",'Emission Factors'!$E$58,""))))))</f>
        <v/>
      </c>
      <c r="J2277" s="96"/>
      <c r="K2277" s="211" t="str">
        <f>IF(ISBLANK(J2277),"",VLOOKUP(J2277,'Emission Factors'!$C$81:$G$221,4,FALSE))</f>
        <v/>
      </c>
      <c r="L2277" s="210" t="str">
        <f>IF(D2277="Room AC (window/wall)",'Emission Factors'!$F$53,IF(D2277="Room AC (PTAC/PTHP)",'Emission Factors'!$F$54,IF(D2277="Residential AC",'Emission Factors'!$F$55,IF(D2277="Residential HP",'Emission Factors'!$F$56,IF(D2277="Commercial AC (&gt;=65k to &lt;135,000k Btu/hr)",'Emission Factors'!$F$57,IF(D2277="Commercial AC (&gt;=135,000k Btu/hr)",'Emission Factors'!$F$58,""))))))</f>
        <v/>
      </c>
      <c r="M2277" s="211" t="str">
        <f>IF(D2277="Room AC (window/wall)",'Emission Factors'!$G$53,IF(D2277="Room AC (PTAC/PTHP)",'Emission Factors'!$G$54,IF(D2277="Residential AC",'Emission Factors'!$G$55,IF(D2277="Residential HP",'Emission Factors'!$G$56,IF(D2277="Commercial AC (&gt;=65k to &lt;135,000k Btu/hr)",'Emission Factors'!$G$57,IF(D2277="Commercial AC (&gt;=135,000k Btu/hr)",'Emission Factors'!$G$58,""))))))</f>
        <v/>
      </c>
      <c r="N2277" s="96"/>
      <c r="O2277" s="209" t="str">
        <f>IF(ISBLANK(D2277),"",(IF(D2277="Room AC (window/wall)",'Emission Factors'!$C$53,IF(D2277="Room AC (PTAC/PTHP)",'Emission Factors'!$C$54,IF(D2277="Residential AC",'Emission Factors'!$C$55,IF(D2277="Residential HP",'Emission Factors'!$C$56,IF(D2277="Commercial AC (&gt;=65k to &lt;135,000k Btu/hr)",'Emission Factors'!$C$57,IF(D2277="Commercial AC (&gt;=135,000k Btu/hr)",'Emission Factors'!$C$58,""))))))))</f>
        <v/>
      </c>
      <c r="P2277" s="209" t="str">
        <f t="shared" si="350"/>
        <v/>
      </c>
      <c r="Q2277" s="95"/>
      <c r="R2277" s="256"/>
      <c r="S2277" s="256"/>
      <c r="T2277" s="96"/>
      <c r="U2277" s="211" t="str">
        <f>IF(Q2277="Room AC (window/wall)",'Emission Factors'!$E$53,IF(AND(Q2277="Room AC (PTAC/PTHP)",ISBLANK(T2277)),"Error",IF(AND(Q2277="Room AC (PTAC/PTHP)",T2277&gt;0),T2277,IF(Q2277="Residential AC",'Emission Factors'!$E$55,IF(AND(Q2277="Residential HP",ISBLANK(T2277)),"Error",IF(AND(Q2277="Residential HP",T2277&gt;0),T2277,IF(Q2277="Commercial AC (&gt;=65k to &lt;135,000k Btu/hr)",'Emission Factors'!$E$57,IF(Q2277="Commercial AC (&gt;=135,000k Btu/hr)",'Emission Factors'!$E$58,""))))))))</f>
        <v/>
      </c>
      <c r="V2277" s="95"/>
      <c r="W2277" s="211" t="str">
        <f>IF(ISBLANK(V2277),"",VLOOKUP(V2277,'Emission Factors'!$C$81:$G$221,4,FALSE))</f>
        <v/>
      </c>
      <c r="X2277" s="210" t="str">
        <f>IF(Q2277="Room AC (window/wall)",'Emission Factors'!$F$53,IF(Q2277="Room AC (PTAC/PTHP)",'Emission Factors'!$F$54,IF(Q2277="Residential AC",'Emission Factors'!$F$55,IF(Q2277="Residential HP",'Emission Factors'!$F$56,IF(Q2277="Commercial AC (&gt;=65k to &lt;135,000k Btu/hr)",'Emission Factors'!$F$57,IF(Q2277="Commercial AC (&gt;=135,000k Btu/hr)",'Emission Factors'!$F$58,""))))))</f>
        <v/>
      </c>
      <c r="Y2277" s="211" t="str">
        <f>IF(Q2277="Room AC (window/wall)",'Emission Factors'!$G$53,IF(Q2277="Room AC (PTAC/PTHP)",'Emission Factors'!$G$54,IF(Q2277="Residential AC",'Emission Factors'!$G$55,IF(Q2277="Residential HP",'Emission Factors'!$G$56,IF(Q2277="Commercial AC (&gt;=65k to &lt;135,000k Btu/hr)",'Emission Factors'!$G$57,IF(Q2277="Commercial AC (&gt;=135,000k Btu/hr)",'Emission Factors'!$G$58,""))))))</f>
        <v/>
      </c>
      <c r="Z2277" s="96"/>
      <c r="AA2277" s="97" t="str">
        <f t="shared" si="351"/>
        <v/>
      </c>
      <c r="AB2277" s="97" t="str">
        <f t="shared" si="352"/>
        <v/>
      </c>
      <c r="AC2277" s="246" t="str">
        <f t="shared" si="353"/>
        <v/>
      </c>
      <c r="AD2277" s="97" t="str">
        <f t="shared" si="354"/>
        <v/>
      </c>
      <c r="AE2277" s="97" t="str">
        <f t="shared" si="355"/>
        <v/>
      </c>
      <c r="AF2277" s="252" t="str">
        <f t="shared" si="356"/>
        <v/>
      </c>
      <c r="AG2277" s="254" t="str">
        <f t="shared" si="357"/>
        <v/>
      </c>
      <c r="AH2277" s="248" t="str">
        <f t="shared" si="358"/>
        <v/>
      </c>
      <c r="AI2277" s="249" t="str">
        <f t="shared" si="359"/>
        <v/>
      </c>
    </row>
    <row r="2278" spans="2:35" x14ac:dyDescent="0.3">
      <c r="B2278" s="94"/>
      <c r="C2278" s="95"/>
      <c r="D2278" s="95"/>
      <c r="E2278" s="95"/>
      <c r="F2278" s="94"/>
      <c r="G2278" s="145"/>
      <c r="H2278" s="245"/>
      <c r="I2278" s="211" t="str">
        <f>IF(D2278="Room AC (window/wall)",'Emission Factors'!$E$53,IF(D2278="Room AC (PTAC/PTHP)",H2278,IF(D2278="Residential AC",'Emission Factors'!$E$55,IF(D2278="Residential HP",H2278,IF(D2278="Commercial AC (&gt;=65k to &lt;135,000k Btu/hr)",'Emission Factors'!$E$57,IF(D2278="Commercial AC (&gt;=135,000k Btu/hr)",'Emission Factors'!$E$58,""))))))</f>
        <v/>
      </c>
      <c r="J2278" s="96"/>
      <c r="K2278" s="211" t="str">
        <f>IF(ISBLANK(J2278),"",VLOOKUP(J2278,'Emission Factors'!$C$81:$G$221,4,FALSE))</f>
        <v/>
      </c>
      <c r="L2278" s="210" t="str">
        <f>IF(D2278="Room AC (window/wall)",'Emission Factors'!$F$53,IF(D2278="Room AC (PTAC/PTHP)",'Emission Factors'!$F$54,IF(D2278="Residential AC",'Emission Factors'!$F$55,IF(D2278="Residential HP",'Emission Factors'!$F$56,IF(D2278="Commercial AC (&gt;=65k to &lt;135,000k Btu/hr)",'Emission Factors'!$F$57,IF(D2278="Commercial AC (&gt;=135,000k Btu/hr)",'Emission Factors'!$F$58,""))))))</f>
        <v/>
      </c>
      <c r="M2278" s="211" t="str">
        <f>IF(D2278="Room AC (window/wall)",'Emission Factors'!$G$53,IF(D2278="Room AC (PTAC/PTHP)",'Emission Factors'!$G$54,IF(D2278="Residential AC",'Emission Factors'!$G$55,IF(D2278="Residential HP",'Emission Factors'!$G$56,IF(D2278="Commercial AC (&gt;=65k to &lt;135,000k Btu/hr)",'Emission Factors'!$G$57,IF(D2278="Commercial AC (&gt;=135,000k Btu/hr)",'Emission Factors'!$G$58,""))))))</f>
        <v/>
      </c>
      <c r="N2278" s="96"/>
      <c r="O2278" s="209" t="str">
        <f>IF(ISBLANK(D2278),"",(IF(D2278="Room AC (window/wall)",'Emission Factors'!$C$53,IF(D2278="Room AC (PTAC/PTHP)",'Emission Factors'!$C$54,IF(D2278="Residential AC",'Emission Factors'!$C$55,IF(D2278="Residential HP",'Emission Factors'!$C$56,IF(D2278="Commercial AC (&gt;=65k to &lt;135,000k Btu/hr)",'Emission Factors'!$C$57,IF(D2278="Commercial AC (&gt;=135,000k Btu/hr)",'Emission Factors'!$C$58,""))))))))</f>
        <v/>
      </c>
      <c r="P2278" s="209" t="str">
        <f t="shared" si="350"/>
        <v/>
      </c>
      <c r="Q2278" s="95"/>
      <c r="R2278" s="256"/>
      <c r="S2278" s="256"/>
      <c r="T2278" s="96"/>
      <c r="U2278" s="211" t="str">
        <f>IF(Q2278="Room AC (window/wall)",'Emission Factors'!$E$53,IF(AND(Q2278="Room AC (PTAC/PTHP)",ISBLANK(T2278)),"Error",IF(AND(Q2278="Room AC (PTAC/PTHP)",T2278&gt;0),T2278,IF(Q2278="Residential AC",'Emission Factors'!$E$55,IF(AND(Q2278="Residential HP",ISBLANK(T2278)),"Error",IF(AND(Q2278="Residential HP",T2278&gt;0),T2278,IF(Q2278="Commercial AC (&gt;=65k to &lt;135,000k Btu/hr)",'Emission Factors'!$E$57,IF(Q2278="Commercial AC (&gt;=135,000k Btu/hr)",'Emission Factors'!$E$58,""))))))))</f>
        <v/>
      </c>
      <c r="V2278" s="95"/>
      <c r="W2278" s="211" t="str">
        <f>IF(ISBLANK(V2278),"",VLOOKUP(V2278,'Emission Factors'!$C$81:$G$221,4,FALSE))</f>
        <v/>
      </c>
      <c r="X2278" s="210" t="str">
        <f>IF(Q2278="Room AC (window/wall)",'Emission Factors'!$F$53,IF(Q2278="Room AC (PTAC/PTHP)",'Emission Factors'!$F$54,IF(Q2278="Residential AC",'Emission Factors'!$F$55,IF(Q2278="Residential HP",'Emission Factors'!$F$56,IF(Q2278="Commercial AC (&gt;=65k to &lt;135,000k Btu/hr)",'Emission Factors'!$F$57,IF(Q2278="Commercial AC (&gt;=135,000k Btu/hr)",'Emission Factors'!$F$58,""))))))</f>
        <v/>
      </c>
      <c r="Y2278" s="211" t="str">
        <f>IF(Q2278="Room AC (window/wall)",'Emission Factors'!$G$53,IF(Q2278="Room AC (PTAC/PTHP)",'Emission Factors'!$G$54,IF(Q2278="Residential AC",'Emission Factors'!$G$55,IF(Q2278="Residential HP",'Emission Factors'!$G$56,IF(Q2278="Commercial AC (&gt;=65k to &lt;135,000k Btu/hr)",'Emission Factors'!$G$57,IF(Q2278="Commercial AC (&gt;=135,000k Btu/hr)",'Emission Factors'!$G$58,""))))))</f>
        <v/>
      </c>
      <c r="Z2278" s="96"/>
      <c r="AA2278" s="97" t="str">
        <f t="shared" si="351"/>
        <v/>
      </c>
      <c r="AB2278" s="97" t="str">
        <f t="shared" si="352"/>
        <v/>
      </c>
      <c r="AC2278" s="246" t="str">
        <f t="shared" si="353"/>
        <v/>
      </c>
      <c r="AD2278" s="97" t="str">
        <f t="shared" si="354"/>
        <v/>
      </c>
      <c r="AE2278" s="97" t="str">
        <f t="shared" si="355"/>
        <v/>
      </c>
      <c r="AF2278" s="252" t="str">
        <f t="shared" si="356"/>
        <v/>
      </c>
      <c r="AG2278" s="254" t="str">
        <f t="shared" si="357"/>
        <v/>
      </c>
      <c r="AH2278" s="248" t="str">
        <f t="shared" si="358"/>
        <v/>
      </c>
      <c r="AI2278" s="249" t="str">
        <f t="shared" si="359"/>
        <v/>
      </c>
    </row>
    <row r="2279" spans="2:35" x14ac:dyDescent="0.3">
      <c r="B2279" s="94"/>
      <c r="C2279" s="95"/>
      <c r="D2279" s="95"/>
      <c r="E2279" s="95"/>
      <c r="F2279" s="94"/>
      <c r="G2279" s="145"/>
      <c r="H2279" s="245"/>
      <c r="I2279" s="211" t="str">
        <f>IF(D2279="Room AC (window/wall)",'Emission Factors'!$E$53,IF(D2279="Room AC (PTAC/PTHP)",H2279,IF(D2279="Residential AC",'Emission Factors'!$E$55,IF(D2279="Residential HP",H2279,IF(D2279="Commercial AC (&gt;=65k to &lt;135,000k Btu/hr)",'Emission Factors'!$E$57,IF(D2279="Commercial AC (&gt;=135,000k Btu/hr)",'Emission Factors'!$E$58,""))))))</f>
        <v/>
      </c>
      <c r="J2279" s="96"/>
      <c r="K2279" s="211" t="str">
        <f>IF(ISBLANK(J2279),"",VLOOKUP(J2279,'Emission Factors'!$C$81:$G$221,4,FALSE))</f>
        <v/>
      </c>
      <c r="L2279" s="210" t="str">
        <f>IF(D2279="Room AC (window/wall)",'Emission Factors'!$F$53,IF(D2279="Room AC (PTAC/PTHP)",'Emission Factors'!$F$54,IF(D2279="Residential AC",'Emission Factors'!$F$55,IF(D2279="Residential HP",'Emission Factors'!$F$56,IF(D2279="Commercial AC (&gt;=65k to &lt;135,000k Btu/hr)",'Emission Factors'!$F$57,IF(D2279="Commercial AC (&gt;=135,000k Btu/hr)",'Emission Factors'!$F$58,""))))))</f>
        <v/>
      </c>
      <c r="M2279" s="211" t="str">
        <f>IF(D2279="Room AC (window/wall)",'Emission Factors'!$G$53,IF(D2279="Room AC (PTAC/PTHP)",'Emission Factors'!$G$54,IF(D2279="Residential AC",'Emission Factors'!$G$55,IF(D2279="Residential HP",'Emission Factors'!$G$56,IF(D2279="Commercial AC (&gt;=65k to &lt;135,000k Btu/hr)",'Emission Factors'!$G$57,IF(D2279="Commercial AC (&gt;=135,000k Btu/hr)",'Emission Factors'!$G$58,""))))))</f>
        <v/>
      </c>
      <c r="N2279" s="96"/>
      <c r="O2279" s="209" t="str">
        <f>IF(ISBLANK(D2279),"",(IF(D2279="Room AC (window/wall)",'Emission Factors'!$C$53,IF(D2279="Room AC (PTAC/PTHP)",'Emission Factors'!$C$54,IF(D2279="Residential AC",'Emission Factors'!$C$55,IF(D2279="Residential HP",'Emission Factors'!$C$56,IF(D2279="Commercial AC (&gt;=65k to &lt;135,000k Btu/hr)",'Emission Factors'!$C$57,IF(D2279="Commercial AC (&gt;=135,000k Btu/hr)",'Emission Factors'!$C$58,""))))))))</f>
        <v/>
      </c>
      <c r="P2279" s="209" t="str">
        <f t="shared" si="350"/>
        <v/>
      </c>
      <c r="Q2279" s="95"/>
      <c r="R2279" s="256"/>
      <c r="S2279" s="256"/>
      <c r="T2279" s="96"/>
      <c r="U2279" s="211" t="str">
        <f>IF(Q2279="Room AC (window/wall)",'Emission Factors'!$E$53,IF(AND(Q2279="Room AC (PTAC/PTHP)",ISBLANK(T2279)),"Error",IF(AND(Q2279="Room AC (PTAC/PTHP)",T2279&gt;0),T2279,IF(Q2279="Residential AC",'Emission Factors'!$E$55,IF(AND(Q2279="Residential HP",ISBLANK(T2279)),"Error",IF(AND(Q2279="Residential HP",T2279&gt;0),T2279,IF(Q2279="Commercial AC (&gt;=65k to &lt;135,000k Btu/hr)",'Emission Factors'!$E$57,IF(Q2279="Commercial AC (&gt;=135,000k Btu/hr)",'Emission Factors'!$E$58,""))))))))</f>
        <v/>
      </c>
      <c r="V2279" s="95"/>
      <c r="W2279" s="211" t="str">
        <f>IF(ISBLANK(V2279),"",VLOOKUP(V2279,'Emission Factors'!$C$81:$G$221,4,FALSE))</f>
        <v/>
      </c>
      <c r="X2279" s="210" t="str">
        <f>IF(Q2279="Room AC (window/wall)",'Emission Factors'!$F$53,IF(Q2279="Room AC (PTAC/PTHP)",'Emission Factors'!$F$54,IF(Q2279="Residential AC",'Emission Factors'!$F$55,IF(Q2279="Residential HP",'Emission Factors'!$F$56,IF(Q2279="Commercial AC (&gt;=65k to &lt;135,000k Btu/hr)",'Emission Factors'!$F$57,IF(Q2279="Commercial AC (&gt;=135,000k Btu/hr)",'Emission Factors'!$F$58,""))))))</f>
        <v/>
      </c>
      <c r="Y2279" s="211" t="str">
        <f>IF(Q2279="Room AC (window/wall)",'Emission Factors'!$G$53,IF(Q2279="Room AC (PTAC/PTHP)",'Emission Factors'!$G$54,IF(Q2279="Residential AC",'Emission Factors'!$G$55,IF(Q2279="Residential HP",'Emission Factors'!$G$56,IF(Q2279="Commercial AC (&gt;=65k to &lt;135,000k Btu/hr)",'Emission Factors'!$G$57,IF(Q2279="Commercial AC (&gt;=135,000k Btu/hr)",'Emission Factors'!$G$58,""))))))</f>
        <v/>
      </c>
      <c r="Z2279" s="96"/>
      <c r="AA2279" s="97" t="str">
        <f t="shared" si="351"/>
        <v/>
      </c>
      <c r="AB2279" s="97" t="str">
        <f t="shared" si="352"/>
        <v/>
      </c>
      <c r="AC2279" s="246" t="str">
        <f t="shared" si="353"/>
        <v/>
      </c>
      <c r="AD2279" s="97" t="str">
        <f t="shared" si="354"/>
        <v/>
      </c>
      <c r="AE2279" s="97" t="str">
        <f t="shared" si="355"/>
        <v/>
      </c>
      <c r="AF2279" s="252" t="str">
        <f t="shared" si="356"/>
        <v/>
      </c>
      <c r="AG2279" s="254" t="str">
        <f t="shared" si="357"/>
        <v/>
      </c>
      <c r="AH2279" s="248" t="str">
        <f t="shared" si="358"/>
        <v/>
      </c>
      <c r="AI2279" s="249" t="str">
        <f t="shared" si="359"/>
        <v/>
      </c>
    </row>
    <row r="2280" spans="2:35" x14ac:dyDescent="0.3">
      <c r="B2280" s="94"/>
      <c r="C2280" s="95"/>
      <c r="D2280" s="95"/>
      <c r="E2280" s="95"/>
      <c r="F2280" s="94"/>
      <c r="G2280" s="145"/>
      <c r="H2280" s="245"/>
      <c r="I2280" s="211" t="str">
        <f>IF(D2280="Room AC (window/wall)",'Emission Factors'!$E$53,IF(D2280="Room AC (PTAC/PTHP)",H2280,IF(D2280="Residential AC",'Emission Factors'!$E$55,IF(D2280="Residential HP",H2280,IF(D2280="Commercial AC (&gt;=65k to &lt;135,000k Btu/hr)",'Emission Factors'!$E$57,IF(D2280="Commercial AC (&gt;=135,000k Btu/hr)",'Emission Factors'!$E$58,""))))))</f>
        <v/>
      </c>
      <c r="J2280" s="96"/>
      <c r="K2280" s="211" t="str">
        <f>IF(ISBLANK(J2280),"",VLOOKUP(J2280,'Emission Factors'!$C$81:$G$221,4,FALSE))</f>
        <v/>
      </c>
      <c r="L2280" s="210" t="str">
        <f>IF(D2280="Room AC (window/wall)",'Emission Factors'!$F$53,IF(D2280="Room AC (PTAC/PTHP)",'Emission Factors'!$F$54,IF(D2280="Residential AC",'Emission Factors'!$F$55,IF(D2280="Residential HP",'Emission Factors'!$F$56,IF(D2280="Commercial AC (&gt;=65k to &lt;135,000k Btu/hr)",'Emission Factors'!$F$57,IF(D2280="Commercial AC (&gt;=135,000k Btu/hr)",'Emission Factors'!$F$58,""))))))</f>
        <v/>
      </c>
      <c r="M2280" s="211" t="str">
        <f>IF(D2280="Room AC (window/wall)",'Emission Factors'!$G$53,IF(D2280="Room AC (PTAC/PTHP)",'Emission Factors'!$G$54,IF(D2280="Residential AC",'Emission Factors'!$G$55,IF(D2280="Residential HP",'Emission Factors'!$G$56,IF(D2280="Commercial AC (&gt;=65k to &lt;135,000k Btu/hr)",'Emission Factors'!$G$57,IF(D2280="Commercial AC (&gt;=135,000k Btu/hr)",'Emission Factors'!$G$58,""))))))</f>
        <v/>
      </c>
      <c r="N2280" s="96"/>
      <c r="O2280" s="209" t="str">
        <f>IF(ISBLANK(D2280),"",(IF(D2280="Room AC (window/wall)",'Emission Factors'!$C$53,IF(D2280="Room AC (PTAC/PTHP)",'Emission Factors'!$C$54,IF(D2280="Residential AC",'Emission Factors'!$C$55,IF(D2280="Residential HP",'Emission Factors'!$C$56,IF(D2280="Commercial AC (&gt;=65k to &lt;135,000k Btu/hr)",'Emission Factors'!$C$57,IF(D2280="Commercial AC (&gt;=135,000k Btu/hr)",'Emission Factors'!$C$58,""))))))))</f>
        <v/>
      </c>
      <c r="P2280" s="209" t="str">
        <f t="shared" si="350"/>
        <v/>
      </c>
      <c r="Q2280" s="95"/>
      <c r="R2280" s="256"/>
      <c r="S2280" s="256"/>
      <c r="T2280" s="96"/>
      <c r="U2280" s="211" t="str">
        <f>IF(Q2280="Room AC (window/wall)",'Emission Factors'!$E$53,IF(AND(Q2280="Room AC (PTAC/PTHP)",ISBLANK(T2280)),"Error",IF(AND(Q2280="Room AC (PTAC/PTHP)",T2280&gt;0),T2280,IF(Q2280="Residential AC",'Emission Factors'!$E$55,IF(AND(Q2280="Residential HP",ISBLANK(T2280)),"Error",IF(AND(Q2280="Residential HP",T2280&gt;0),T2280,IF(Q2280="Commercial AC (&gt;=65k to &lt;135,000k Btu/hr)",'Emission Factors'!$E$57,IF(Q2280="Commercial AC (&gt;=135,000k Btu/hr)",'Emission Factors'!$E$58,""))))))))</f>
        <v/>
      </c>
      <c r="V2280" s="95"/>
      <c r="W2280" s="211" t="str">
        <f>IF(ISBLANK(V2280),"",VLOOKUP(V2280,'Emission Factors'!$C$81:$G$221,4,FALSE))</f>
        <v/>
      </c>
      <c r="X2280" s="210" t="str">
        <f>IF(Q2280="Room AC (window/wall)",'Emission Factors'!$F$53,IF(Q2280="Room AC (PTAC/PTHP)",'Emission Factors'!$F$54,IF(Q2280="Residential AC",'Emission Factors'!$F$55,IF(Q2280="Residential HP",'Emission Factors'!$F$56,IF(Q2280="Commercial AC (&gt;=65k to &lt;135,000k Btu/hr)",'Emission Factors'!$F$57,IF(Q2280="Commercial AC (&gt;=135,000k Btu/hr)",'Emission Factors'!$F$58,""))))))</f>
        <v/>
      </c>
      <c r="Y2280" s="211" t="str">
        <f>IF(Q2280="Room AC (window/wall)",'Emission Factors'!$G$53,IF(Q2280="Room AC (PTAC/PTHP)",'Emission Factors'!$G$54,IF(Q2280="Residential AC",'Emission Factors'!$G$55,IF(Q2280="Residential HP",'Emission Factors'!$G$56,IF(Q2280="Commercial AC (&gt;=65k to &lt;135,000k Btu/hr)",'Emission Factors'!$G$57,IF(Q2280="Commercial AC (&gt;=135,000k Btu/hr)",'Emission Factors'!$G$58,""))))))</f>
        <v/>
      </c>
      <c r="Z2280" s="96"/>
      <c r="AA2280" s="97" t="str">
        <f t="shared" si="351"/>
        <v/>
      </c>
      <c r="AB2280" s="97" t="str">
        <f t="shared" si="352"/>
        <v/>
      </c>
      <c r="AC2280" s="246" t="str">
        <f t="shared" si="353"/>
        <v/>
      </c>
      <c r="AD2280" s="97" t="str">
        <f t="shared" si="354"/>
        <v/>
      </c>
      <c r="AE2280" s="97" t="str">
        <f t="shared" si="355"/>
        <v/>
      </c>
      <c r="AF2280" s="252" t="str">
        <f t="shared" si="356"/>
        <v/>
      </c>
      <c r="AG2280" s="254" t="str">
        <f t="shared" si="357"/>
        <v/>
      </c>
      <c r="AH2280" s="248" t="str">
        <f t="shared" si="358"/>
        <v/>
      </c>
      <c r="AI2280" s="249" t="str">
        <f t="shared" si="359"/>
        <v/>
      </c>
    </row>
    <row r="2281" spans="2:35" x14ac:dyDescent="0.3">
      <c r="B2281" s="94"/>
      <c r="C2281" s="95"/>
      <c r="D2281" s="95"/>
      <c r="E2281" s="95"/>
      <c r="F2281" s="94"/>
      <c r="G2281" s="145"/>
      <c r="H2281" s="245"/>
      <c r="I2281" s="211" t="str">
        <f>IF(D2281="Room AC (window/wall)",'Emission Factors'!$E$53,IF(D2281="Room AC (PTAC/PTHP)",H2281,IF(D2281="Residential AC",'Emission Factors'!$E$55,IF(D2281="Residential HP",H2281,IF(D2281="Commercial AC (&gt;=65k to &lt;135,000k Btu/hr)",'Emission Factors'!$E$57,IF(D2281="Commercial AC (&gt;=135,000k Btu/hr)",'Emission Factors'!$E$58,""))))))</f>
        <v/>
      </c>
      <c r="J2281" s="96"/>
      <c r="K2281" s="211" t="str">
        <f>IF(ISBLANK(J2281),"",VLOOKUP(J2281,'Emission Factors'!$C$81:$G$221,4,FALSE))</f>
        <v/>
      </c>
      <c r="L2281" s="210" t="str">
        <f>IF(D2281="Room AC (window/wall)",'Emission Factors'!$F$53,IF(D2281="Room AC (PTAC/PTHP)",'Emission Factors'!$F$54,IF(D2281="Residential AC",'Emission Factors'!$F$55,IF(D2281="Residential HP",'Emission Factors'!$F$56,IF(D2281="Commercial AC (&gt;=65k to &lt;135,000k Btu/hr)",'Emission Factors'!$F$57,IF(D2281="Commercial AC (&gt;=135,000k Btu/hr)",'Emission Factors'!$F$58,""))))))</f>
        <v/>
      </c>
      <c r="M2281" s="211" t="str">
        <f>IF(D2281="Room AC (window/wall)",'Emission Factors'!$G$53,IF(D2281="Room AC (PTAC/PTHP)",'Emission Factors'!$G$54,IF(D2281="Residential AC",'Emission Factors'!$G$55,IF(D2281="Residential HP",'Emission Factors'!$G$56,IF(D2281="Commercial AC (&gt;=65k to &lt;135,000k Btu/hr)",'Emission Factors'!$G$57,IF(D2281="Commercial AC (&gt;=135,000k Btu/hr)",'Emission Factors'!$G$58,""))))))</f>
        <v/>
      </c>
      <c r="N2281" s="96"/>
      <c r="O2281" s="209" t="str">
        <f>IF(ISBLANK(D2281),"",(IF(D2281="Room AC (window/wall)",'Emission Factors'!$C$53,IF(D2281="Room AC (PTAC/PTHP)",'Emission Factors'!$C$54,IF(D2281="Residential AC",'Emission Factors'!$C$55,IF(D2281="Residential HP",'Emission Factors'!$C$56,IF(D2281="Commercial AC (&gt;=65k to &lt;135,000k Btu/hr)",'Emission Factors'!$C$57,IF(D2281="Commercial AC (&gt;=135,000k Btu/hr)",'Emission Factors'!$C$58,""))))))))</f>
        <v/>
      </c>
      <c r="P2281" s="209" t="str">
        <f t="shared" si="350"/>
        <v/>
      </c>
      <c r="Q2281" s="95"/>
      <c r="R2281" s="256"/>
      <c r="S2281" s="256"/>
      <c r="T2281" s="96"/>
      <c r="U2281" s="211" t="str">
        <f>IF(Q2281="Room AC (window/wall)",'Emission Factors'!$E$53,IF(AND(Q2281="Room AC (PTAC/PTHP)",ISBLANK(T2281)),"Error",IF(AND(Q2281="Room AC (PTAC/PTHP)",T2281&gt;0),T2281,IF(Q2281="Residential AC",'Emission Factors'!$E$55,IF(AND(Q2281="Residential HP",ISBLANK(T2281)),"Error",IF(AND(Q2281="Residential HP",T2281&gt;0),T2281,IF(Q2281="Commercial AC (&gt;=65k to &lt;135,000k Btu/hr)",'Emission Factors'!$E$57,IF(Q2281="Commercial AC (&gt;=135,000k Btu/hr)",'Emission Factors'!$E$58,""))))))))</f>
        <v/>
      </c>
      <c r="V2281" s="95"/>
      <c r="W2281" s="211" t="str">
        <f>IF(ISBLANK(V2281),"",VLOOKUP(V2281,'Emission Factors'!$C$81:$G$221,4,FALSE))</f>
        <v/>
      </c>
      <c r="X2281" s="210" t="str">
        <f>IF(Q2281="Room AC (window/wall)",'Emission Factors'!$F$53,IF(Q2281="Room AC (PTAC/PTHP)",'Emission Factors'!$F$54,IF(Q2281="Residential AC",'Emission Factors'!$F$55,IF(Q2281="Residential HP",'Emission Factors'!$F$56,IF(Q2281="Commercial AC (&gt;=65k to &lt;135,000k Btu/hr)",'Emission Factors'!$F$57,IF(Q2281="Commercial AC (&gt;=135,000k Btu/hr)",'Emission Factors'!$F$58,""))))))</f>
        <v/>
      </c>
      <c r="Y2281" s="211" t="str">
        <f>IF(Q2281="Room AC (window/wall)",'Emission Factors'!$G$53,IF(Q2281="Room AC (PTAC/PTHP)",'Emission Factors'!$G$54,IF(Q2281="Residential AC",'Emission Factors'!$G$55,IF(Q2281="Residential HP",'Emission Factors'!$G$56,IF(Q2281="Commercial AC (&gt;=65k to &lt;135,000k Btu/hr)",'Emission Factors'!$G$57,IF(Q2281="Commercial AC (&gt;=135,000k Btu/hr)",'Emission Factors'!$G$58,""))))))</f>
        <v/>
      </c>
      <c r="Z2281" s="96"/>
      <c r="AA2281" s="97" t="str">
        <f t="shared" si="351"/>
        <v/>
      </c>
      <c r="AB2281" s="97" t="str">
        <f t="shared" si="352"/>
        <v/>
      </c>
      <c r="AC2281" s="246" t="str">
        <f t="shared" si="353"/>
        <v/>
      </c>
      <c r="AD2281" s="97" t="str">
        <f t="shared" si="354"/>
        <v/>
      </c>
      <c r="AE2281" s="97" t="str">
        <f t="shared" si="355"/>
        <v/>
      </c>
      <c r="AF2281" s="252" t="str">
        <f t="shared" si="356"/>
        <v/>
      </c>
      <c r="AG2281" s="254" t="str">
        <f t="shared" si="357"/>
        <v/>
      </c>
      <c r="AH2281" s="248" t="str">
        <f t="shared" si="358"/>
        <v/>
      </c>
      <c r="AI2281" s="249" t="str">
        <f t="shared" si="359"/>
        <v/>
      </c>
    </row>
    <row r="2282" spans="2:35" x14ac:dyDescent="0.3">
      <c r="B2282" s="94"/>
      <c r="C2282" s="95"/>
      <c r="D2282" s="95"/>
      <c r="E2282" s="95"/>
      <c r="F2282" s="94"/>
      <c r="G2282" s="145"/>
      <c r="H2282" s="245"/>
      <c r="I2282" s="211" t="str">
        <f>IF(D2282="Room AC (window/wall)",'Emission Factors'!$E$53,IF(D2282="Room AC (PTAC/PTHP)",H2282,IF(D2282="Residential AC",'Emission Factors'!$E$55,IF(D2282="Residential HP",H2282,IF(D2282="Commercial AC (&gt;=65k to &lt;135,000k Btu/hr)",'Emission Factors'!$E$57,IF(D2282="Commercial AC (&gt;=135,000k Btu/hr)",'Emission Factors'!$E$58,""))))))</f>
        <v/>
      </c>
      <c r="J2282" s="96"/>
      <c r="K2282" s="211" t="str">
        <f>IF(ISBLANK(J2282),"",VLOOKUP(J2282,'Emission Factors'!$C$81:$G$221,4,FALSE))</f>
        <v/>
      </c>
      <c r="L2282" s="210" t="str">
        <f>IF(D2282="Room AC (window/wall)",'Emission Factors'!$F$53,IF(D2282="Room AC (PTAC/PTHP)",'Emission Factors'!$F$54,IF(D2282="Residential AC",'Emission Factors'!$F$55,IF(D2282="Residential HP",'Emission Factors'!$F$56,IF(D2282="Commercial AC (&gt;=65k to &lt;135,000k Btu/hr)",'Emission Factors'!$F$57,IF(D2282="Commercial AC (&gt;=135,000k Btu/hr)",'Emission Factors'!$F$58,""))))))</f>
        <v/>
      </c>
      <c r="M2282" s="211" t="str">
        <f>IF(D2282="Room AC (window/wall)",'Emission Factors'!$G$53,IF(D2282="Room AC (PTAC/PTHP)",'Emission Factors'!$G$54,IF(D2282="Residential AC",'Emission Factors'!$G$55,IF(D2282="Residential HP",'Emission Factors'!$G$56,IF(D2282="Commercial AC (&gt;=65k to &lt;135,000k Btu/hr)",'Emission Factors'!$G$57,IF(D2282="Commercial AC (&gt;=135,000k Btu/hr)",'Emission Factors'!$G$58,""))))))</f>
        <v/>
      </c>
      <c r="N2282" s="96"/>
      <c r="O2282" s="209" t="str">
        <f>IF(ISBLANK(D2282),"",(IF(D2282="Room AC (window/wall)",'Emission Factors'!$C$53,IF(D2282="Room AC (PTAC/PTHP)",'Emission Factors'!$C$54,IF(D2282="Residential AC",'Emission Factors'!$C$55,IF(D2282="Residential HP",'Emission Factors'!$C$56,IF(D2282="Commercial AC (&gt;=65k to &lt;135,000k Btu/hr)",'Emission Factors'!$C$57,IF(D2282="Commercial AC (&gt;=135,000k Btu/hr)",'Emission Factors'!$C$58,""))))))))</f>
        <v/>
      </c>
      <c r="P2282" s="209" t="str">
        <f t="shared" si="350"/>
        <v/>
      </c>
      <c r="Q2282" s="95"/>
      <c r="R2282" s="256"/>
      <c r="S2282" s="256"/>
      <c r="T2282" s="96"/>
      <c r="U2282" s="211" t="str">
        <f>IF(Q2282="Room AC (window/wall)",'Emission Factors'!$E$53,IF(AND(Q2282="Room AC (PTAC/PTHP)",ISBLANK(T2282)),"Error",IF(AND(Q2282="Room AC (PTAC/PTHP)",T2282&gt;0),T2282,IF(Q2282="Residential AC",'Emission Factors'!$E$55,IF(AND(Q2282="Residential HP",ISBLANK(T2282)),"Error",IF(AND(Q2282="Residential HP",T2282&gt;0),T2282,IF(Q2282="Commercial AC (&gt;=65k to &lt;135,000k Btu/hr)",'Emission Factors'!$E$57,IF(Q2282="Commercial AC (&gt;=135,000k Btu/hr)",'Emission Factors'!$E$58,""))))))))</f>
        <v/>
      </c>
      <c r="V2282" s="95"/>
      <c r="W2282" s="211" t="str">
        <f>IF(ISBLANK(V2282),"",VLOOKUP(V2282,'Emission Factors'!$C$81:$G$221,4,FALSE))</f>
        <v/>
      </c>
      <c r="X2282" s="210" t="str">
        <f>IF(Q2282="Room AC (window/wall)",'Emission Factors'!$F$53,IF(Q2282="Room AC (PTAC/PTHP)",'Emission Factors'!$F$54,IF(Q2282="Residential AC",'Emission Factors'!$F$55,IF(Q2282="Residential HP",'Emission Factors'!$F$56,IF(Q2282="Commercial AC (&gt;=65k to &lt;135,000k Btu/hr)",'Emission Factors'!$F$57,IF(Q2282="Commercial AC (&gt;=135,000k Btu/hr)",'Emission Factors'!$F$58,""))))))</f>
        <v/>
      </c>
      <c r="Y2282" s="211" t="str">
        <f>IF(Q2282="Room AC (window/wall)",'Emission Factors'!$G$53,IF(Q2282="Room AC (PTAC/PTHP)",'Emission Factors'!$G$54,IF(Q2282="Residential AC",'Emission Factors'!$G$55,IF(Q2282="Residential HP",'Emission Factors'!$G$56,IF(Q2282="Commercial AC (&gt;=65k to &lt;135,000k Btu/hr)",'Emission Factors'!$G$57,IF(Q2282="Commercial AC (&gt;=135,000k Btu/hr)",'Emission Factors'!$G$58,""))))))</f>
        <v/>
      </c>
      <c r="Z2282" s="96"/>
      <c r="AA2282" s="97" t="str">
        <f t="shared" si="351"/>
        <v/>
      </c>
      <c r="AB2282" s="97" t="str">
        <f t="shared" si="352"/>
        <v/>
      </c>
      <c r="AC2282" s="246" t="str">
        <f t="shared" si="353"/>
        <v/>
      </c>
      <c r="AD2282" s="97" t="str">
        <f t="shared" si="354"/>
        <v/>
      </c>
      <c r="AE2282" s="97" t="str">
        <f t="shared" si="355"/>
        <v/>
      </c>
      <c r="AF2282" s="252" t="str">
        <f t="shared" si="356"/>
        <v/>
      </c>
      <c r="AG2282" s="254" t="str">
        <f t="shared" si="357"/>
        <v/>
      </c>
      <c r="AH2282" s="248" t="str">
        <f t="shared" si="358"/>
        <v/>
      </c>
      <c r="AI2282" s="249" t="str">
        <f t="shared" si="359"/>
        <v/>
      </c>
    </row>
    <row r="2283" spans="2:35" x14ac:dyDescent="0.3">
      <c r="B2283" s="94"/>
      <c r="C2283" s="95"/>
      <c r="D2283" s="95"/>
      <c r="E2283" s="95"/>
      <c r="F2283" s="94"/>
      <c r="G2283" s="145"/>
      <c r="H2283" s="245"/>
      <c r="I2283" s="211" t="str">
        <f>IF(D2283="Room AC (window/wall)",'Emission Factors'!$E$53,IF(D2283="Room AC (PTAC/PTHP)",H2283,IF(D2283="Residential AC",'Emission Factors'!$E$55,IF(D2283="Residential HP",H2283,IF(D2283="Commercial AC (&gt;=65k to &lt;135,000k Btu/hr)",'Emission Factors'!$E$57,IF(D2283="Commercial AC (&gt;=135,000k Btu/hr)",'Emission Factors'!$E$58,""))))))</f>
        <v/>
      </c>
      <c r="J2283" s="96"/>
      <c r="K2283" s="211" t="str">
        <f>IF(ISBLANK(J2283),"",VLOOKUP(J2283,'Emission Factors'!$C$81:$G$221,4,FALSE))</f>
        <v/>
      </c>
      <c r="L2283" s="210" t="str">
        <f>IF(D2283="Room AC (window/wall)",'Emission Factors'!$F$53,IF(D2283="Room AC (PTAC/PTHP)",'Emission Factors'!$F$54,IF(D2283="Residential AC",'Emission Factors'!$F$55,IF(D2283="Residential HP",'Emission Factors'!$F$56,IF(D2283="Commercial AC (&gt;=65k to &lt;135,000k Btu/hr)",'Emission Factors'!$F$57,IF(D2283="Commercial AC (&gt;=135,000k Btu/hr)",'Emission Factors'!$F$58,""))))))</f>
        <v/>
      </c>
      <c r="M2283" s="211" t="str">
        <f>IF(D2283="Room AC (window/wall)",'Emission Factors'!$G$53,IF(D2283="Room AC (PTAC/PTHP)",'Emission Factors'!$G$54,IF(D2283="Residential AC",'Emission Factors'!$G$55,IF(D2283="Residential HP",'Emission Factors'!$G$56,IF(D2283="Commercial AC (&gt;=65k to &lt;135,000k Btu/hr)",'Emission Factors'!$G$57,IF(D2283="Commercial AC (&gt;=135,000k Btu/hr)",'Emission Factors'!$G$58,""))))))</f>
        <v/>
      </c>
      <c r="N2283" s="96"/>
      <c r="O2283" s="209" t="str">
        <f>IF(ISBLANK(D2283),"",(IF(D2283="Room AC (window/wall)",'Emission Factors'!$C$53,IF(D2283="Room AC (PTAC/PTHP)",'Emission Factors'!$C$54,IF(D2283="Residential AC",'Emission Factors'!$C$55,IF(D2283="Residential HP",'Emission Factors'!$C$56,IF(D2283="Commercial AC (&gt;=65k to &lt;135,000k Btu/hr)",'Emission Factors'!$C$57,IF(D2283="Commercial AC (&gt;=135,000k Btu/hr)",'Emission Factors'!$C$58,""))))))))</f>
        <v/>
      </c>
      <c r="P2283" s="209" t="str">
        <f t="shared" si="350"/>
        <v/>
      </c>
      <c r="Q2283" s="95"/>
      <c r="R2283" s="256"/>
      <c r="S2283" s="256"/>
      <c r="T2283" s="96"/>
      <c r="U2283" s="211" t="str">
        <f>IF(Q2283="Room AC (window/wall)",'Emission Factors'!$E$53,IF(AND(Q2283="Room AC (PTAC/PTHP)",ISBLANK(T2283)),"Error",IF(AND(Q2283="Room AC (PTAC/PTHP)",T2283&gt;0),T2283,IF(Q2283="Residential AC",'Emission Factors'!$E$55,IF(AND(Q2283="Residential HP",ISBLANK(T2283)),"Error",IF(AND(Q2283="Residential HP",T2283&gt;0),T2283,IF(Q2283="Commercial AC (&gt;=65k to &lt;135,000k Btu/hr)",'Emission Factors'!$E$57,IF(Q2283="Commercial AC (&gt;=135,000k Btu/hr)",'Emission Factors'!$E$58,""))))))))</f>
        <v/>
      </c>
      <c r="V2283" s="95"/>
      <c r="W2283" s="211" t="str">
        <f>IF(ISBLANK(V2283),"",VLOOKUP(V2283,'Emission Factors'!$C$81:$G$221,4,FALSE))</f>
        <v/>
      </c>
      <c r="X2283" s="210" t="str">
        <f>IF(Q2283="Room AC (window/wall)",'Emission Factors'!$F$53,IF(Q2283="Room AC (PTAC/PTHP)",'Emission Factors'!$F$54,IF(Q2283="Residential AC",'Emission Factors'!$F$55,IF(Q2283="Residential HP",'Emission Factors'!$F$56,IF(Q2283="Commercial AC (&gt;=65k to &lt;135,000k Btu/hr)",'Emission Factors'!$F$57,IF(Q2283="Commercial AC (&gt;=135,000k Btu/hr)",'Emission Factors'!$F$58,""))))))</f>
        <v/>
      </c>
      <c r="Y2283" s="211" t="str">
        <f>IF(Q2283="Room AC (window/wall)",'Emission Factors'!$G$53,IF(Q2283="Room AC (PTAC/PTHP)",'Emission Factors'!$G$54,IF(Q2283="Residential AC",'Emission Factors'!$G$55,IF(Q2283="Residential HP",'Emission Factors'!$G$56,IF(Q2283="Commercial AC (&gt;=65k to &lt;135,000k Btu/hr)",'Emission Factors'!$G$57,IF(Q2283="Commercial AC (&gt;=135,000k Btu/hr)",'Emission Factors'!$G$58,""))))))</f>
        <v/>
      </c>
      <c r="Z2283" s="96"/>
      <c r="AA2283" s="97" t="str">
        <f t="shared" si="351"/>
        <v/>
      </c>
      <c r="AB2283" s="97" t="str">
        <f t="shared" si="352"/>
        <v/>
      </c>
      <c r="AC2283" s="246" t="str">
        <f t="shared" si="353"/>
        <v/>
      </c>
      <c r="AD2283" s="97" t="str">
        <f t="shared" si="354"/>
        <v/>
      </c>
      <c r="AE2283" s="97" t="str">
        <f t="shared" si="355"/>
        <v/>
      </c>
      <c r="AF2283" s="252" t="str">
        <f t="shared" si="356"/>
        <v/>
      </c>
      <c r="AG2283" s="254" t="str">
        <f t="shared" si="357"/>
        <v/>
      </c>
      <c r="AH2283" s="248" t="str">
        <f t="shared" si="358"/>
        <v/>
      </c>
      <c r="AI2283" s="249" t="str">
        <f t="shared" si="359"/>
        <v/>
      </c>
    </row>
    <row r="2284" spans="2:35" x14ac:dyDescent="0.3">
      <c r="B2284" s="94"/>
      <c r="C2284" s="95"/>
      <c r="D2284" s="95"/>
      <c r="E2284" s="95"/>
      <c r="F2284" s="94"/>
      <c r="G2284" s="145"/>
      <c r="H2284" s="245"/>
      <c r="I2284" s="211" t="str">
        <f>IF(D2284="Room AC (window/wall)",'Emission Factors'!$E$53,IF(D2284="Room AC (PTAC/PTHP)",H2284,IF(D2284="Residential AC",'Emission Factors'!$E$55,IF(D2284="Residential HP",H2284,IF(D2284="Commercial AC (&gt;=65k to &lt;135,000k Btu/hr)",'Emission Factors'!$E$57,IF(D2284="Commercial AC (&gt;=135,000k Btu/hr)",'Emission Factors'!$E$58,""))))))</f>
        <v/>
      </c>
      <c r="J2284" s="96"/>
      <c r="K2284" s="211" t="str">
        <f>IF(ISBLANK(J2284),"",VLOOKUP(J2284,'Emission Factors'!$C$81:$G$221,4,FALSE))</f>
        <v/>
      </c>
      <c r="L2284" s="210" t="str">
        <f>IF(D2284="Room AC (window/wall)",'Emission Factors'!$F$53,IF(D2284="Room AC (PTAC/PTHP)",'Emission Factors'!$F$54,IF(D2284="Residential AC",'Emission Factors'!$F$55,IF(D2284="Residential HP",'Emission Factors'!$F$56,IF(D2284="Commercial AC (&gt;=65k to &lt;135,000k Btu/hr)",'Emission Factors'!$F$57,IF(D2284="Commercial AC (&gt;=135,000k Btu/hr)",'Emission Factors'!$F$58,""))))))</f>
        <v/>
      </c>
      <c r="M2284" s="211" t="str">
        <f>IF(D2284="Room AC (window/wall)",'Emission Factors'!$G$53,IF(D2284="Room AC (PTAC/PTHP)",'Emission Factors'!$G$54,IF(D2284="Residential AC",'Emission Factors'!$G$55,IF(D2284="Residential HP",'Emission Factors'!$G$56,IF(D2284="Commercial AC (&gt;=65k to &lt;135,000k Btu/hr)",'Emission Factors'!$G$57,IF(D2284="Commercial AC (&gt;=135,000k Btu/hr)",'Emission Factors'!$G$58,""))))))</f>
        <v/>
      </c>
      <c r="N2284" s="96"/>
      <c r="O2284" s="209" t="str">
        <f>IF(ISBLANK(D2284),"",(IF(D2284="Room AC (window/wall)",'Emission Factors'!$C$53,IF(D2284="Room AC (PTAC/PTHP)",'Emission Factors'!$C$54,IF(D2284="Residential AC",'Emission Factors'!$C$55,IF(D2284="Residential HP",'Emission Factors'!$C$56,IF(D2284="Commercial AC (&gt;=65k to &lt;135,000k Btu/hr)",'Emission Factors'!$C$57,IF(D2284="Commercial AC (&gt;=135,000k Btu/hr)",'Emission Factors'!$C$58,""))))))))</f>
        <v/>
      </c>
      <c r="P2284" s="209" t="str">
        <f t="shared" si="350"/>
        <v/>
      </c>
      <c r="Q2284" s="95"/>
      <c r="R2284" s="256"/>
      <c r="S2284" s="256"/>
      <c r="T2284" s="96"/>
      <c r="U2284" s="211" t="str">
        <f>IF(Q2284="Room AC (window/wall)",'Emission Factors'!$E$53,IF(AND(Q2284="Room AC (PTAC/PTHP)",ISBLANK(T2284)),"Error",IF(AND(Q2284="Room AC (PTAC/PTHP)",T2284&gt;0),T2284,IF(Q2284="Residential AC",'Emission Factors'!$E$55,IF(AND(Q2284="Residential HP",ISBLANK(T2284)),"Error",IF(AND(Q2284="Residential HP",T2284&gt;0),T2284,IF(Q2284="Commercial AC (&gt;=65k to &lt;135,000k Btu/hr)",'Emission Factors'!$E$57,IF(Q2284="Commercial AC (&gt;=135,000k Btu/hr)",'Emission Factors'!$E$58,""))))))))</f>
        <v/>
      </c>
      <c r="V2284" s="95"/>
      <c r="W2284" s="211" t="str">
        <f>IF(ISBLANK(V2284),"",VLOOKUP(V2284,'Emission Factors'!$C$81:$G$221,4,FALSE))</f>
        <v/>
      </c>
      <c r="X2284" s="210" t="str">
        <f>IF(Q2284="Room AC (window/wall)",'Emission Factors'!$F$53,IF(Q2284="Room AC (PTAC/PTHP)",'Emission Factors'!$F$54,IF(Q2284="Residential AC",'Emission Factors'!$F$55,IF(Q2284="Residential HP",'Emission Factors'!$F$56,IF(Q2284="Commercial AC (&gt;=65k to &lt;135,000k Btu/hr)",'Emission Factors'!$F$57,IF(Q2284="Commercial AC (&gt;=135,000k Btu/hr)",'Emission Factors'!$F$58,""))))))</f>
        <v/>
      </c>
      <c r="Y2284" s="211" t="str">
        <f>IF(Q2284="Room AC (window/wall)",'Emission Factors'!$G$53,IF(Q2284="Room AC (PTAC/PTHP)",'Emission Factors'!$G$54,IF(Q2284="Residential AC",'Emission Factors'!$G$55,IF(Q2284="Residential HP",'Emission Factors'!$G$56,IF(Q2284="Commercial AC (&gt;=65k to &lt;135,000k Btu/hr)",'Emission Factors'!$G$57,IF(Q2284="Commercial AC (&gt;=135,000k Btu/hr)",'Emission Factors'!$G$58,""))))))</f>
        <v/>
      </c>
      <c r="Z2284" s="96"/>
      <c r="AA2284" s="97" t="str">
        <f t="shared" si="351"/>
        <v/>
      </c>
      <c r="AB2284" s="97" t="str">
        <f t="shared" si="352"/>
        <v/>
      </c>
      <c r="AC2284" s="246" t="str">
        <f t="shared" si="353"/>
        <v/>
      </c>
      <c r="AD2284" s="97" t="str">
        <f t="shared" si="354"/>
        <v/>
      </c>
      <c r="AE2284" s="97" t="str">
        <f t="shared" si="355"/>
        <v/>
      </c>
      <c r="AF2284" s="252" t="str">
        <f t="shared" si="356"/>
        <v/>
      </c>
      <c r="AG2284" s="254" t="str">
        <f t="shared" si="357"/>
        <v/>
      </c>
      <c r="AH2284" s="248" t="str">
        <f t="shared" si="358"/>
        <v/>
      </c>
      <c r="AI2284" s="249" t="str">
        <f t="shared" si="359"/>
        <v/>
      </c>
    </row>
    <row r="2285" spans="2:35" x14ac:dyDescent="0.3">
      <c r="B2285" s="94"/>
      <c r="C2285" s="95"/>
      <c r="D2285" s="95"/>
      <c r="E2285" s="95"/>
      <c r="F2285" s="94"/>
      <c r="G2285" s="145"/>
      <c r="H2285" s="245"/>
      <c r="I2285" s="211" t="str">
        <f>IF(D2285="Room AC (window/wall)",'Emission Factors'!$E$53,IF(D2285="Room AC (PTAC/PTHP)",H2285,IF(D2285="Residential AC",'Emission Factors'!$E$55,IF(D2285="Residential HP",H2285,IF(D2285="Commercial AC (&gt;=65k to &lt;135,000k Btu/hr)",'Emission Factors'!$E$57,IF(D2285="Commercial AC (&gt;=135,000k Btu/hr)",'Emission Factors'!$E$58,""))))))</f>
        <v/>
      </c>
      <c r="J2285" s="96"/>
      <c r="K2285" s="211" t="str">
        <f>IF(ISBLANK(J2285),"",VLOOKUP(J2285,'Emission Factors'!$C$81:$G$221,4,FALSE))</f>
        <v/>
      </c>
      <c r="L2285" s="210" t="str">
        <f>IF(D2285="Room AC (window/wall)",'Emission Factors'!$F$53,IF(D2285="Room AC (PTAC/PTHP)",'Emission Factors'!$F$54,IF(D2285="Residential AC",'Emission Factors'!$F$55,IF(D2285="Residential HP",'Emission Factors'!$F$56,IF(D2285="Commercial AC (&gt;=65k to &lt;135,000k Btu/hr)",'Emission Factors'!$F$57,IF(D2285="Commercial AC (&gt;=135,000k Btu/hr)",'Emission Factors'!$F$58,""))))))</f>
        <v/>
      </c>
      <c r="M2285" s="211" t="str">
        <f>IF(D2285="Room AC (window/wall)",'Emission Factors'!$G$53,IF(D2285="Room AC (PTAC/PTHP)",'Emission Factors'!$G$54,IF(D2285="Residential AC",'Emission Factors'!$G$55,IF(D2285="Residential HP",'Emission Factors'!$G$56,IF(D2285="Commercial AC (&gt;=65k to &lt;135,000k Btu/hr)",'Emission Factors'!$G$57,IF(D2285="Commercial AC (&gt;=135,000k Btu/hr)",'Emission Factors'!$G$58,""))))))</f>
        <v/>
      </c>
      <c r="N2285" s="96"/>
      <c r="O2285" s="209" t="str">
        <f>IF(ISBLANK(D2285),"",(IF(D2285="Room AC (window/wall)",'Emission Factors'!$C$53,IF(D2285="Room AC (PTAC/PTHP)",'Emission Factors'!$C$54,IF(D2285="Residential AC",'Emission Factors'!$C$55,IF(D2285="Residential HP",'Emission Factors'!$C$56,IF(D2285="Commercial AC (&gt;=65k to &lt;135,000k Btu/hr)",'Emission Factors'!$C$57,IF(D2285="Commercial AC (&gt;=135,000k Btu/hr)",'Emission Factors'!$C$58,""))))))))</f>
        <v/>
      </c>
      <c r="P2285" s="209" t="str">
        <f t="shared" si="350"/>
        <v/>
      </c>
      <c r="Q2285" s="95"/>
      <c r="R2285" s="256"/>
      <c r="S2285" s="256"/>
      <c r="T2285" s="96"/>
      <c r="U2285" s="211" t="str">
        <f>IF(Q2285="Room AC (window/wall)",'Emission Factors'!$E$53,IF(AND(Q2285="Room AC (PTAC/PTHP)",ISBLANK(T2285)),"Error",IF(AND(Q2285="Room AC (PTAC/PTHP)",T2285&gt;0),T2285,IF(Q2285="Residential AC",'Emission Factors'!$E$55,IF(AND(Q2285="Residential HP",ISBLANK(T2285)),"Error",IF(AND(Q2285="Residential HP",T2285&gt;0),T2285,IF(Q2285="Commercial AC (&gt;=65k to &lt;135,000k Btu/hr)",'Emission Factors'!$E$57,IF(Q2285="Commercial AC (&gt;=135,000k Btu/hr)",'Emission Factors'!$E$58,""))))))))</f>
        <v/>
      </c>
      <c r="V2285" s="95"/>
      <c r="W2285" s="211" t="str">
        <f>IF(ISBLANK(V2285),"",VLOOKUP(V2285,'Emission Factors'!$C$81:$G$221,4,FALSE))</f>
        <v/>
      </c>
      <c r="X2285" s="210" t="str">
        <f>IF(Q2285="Room AC (window/wall)",'Emission Factors'!$F$53,IF(Q2285="Room AC (PTAC/PTHP)",'Emission Factors'!$F$54,IF(Q2285="Residential AC",'Emission Factors'!$F$55,IF(Q2285="Residential HP",'Emission Factors'!$F$56,IF(Q2285="Commercial AC (&gt;=65k to &lt;135,000k Btu/hr)",'Emission Factors'!$F$57,IF(Q2285="Commercial AC (&gt;=135,000k Btu/hr)",'Emission Factors'!$F$58,""))))))</f>
        <v/>
      </c>
      <c r="Y2285" s="211" t="str">
        <f>IF(Q2285="Room AC (window/wall)",'Emission Factors'!$G$53,IF(Q2285="Room AC (PTAC/PTHP)",'Emission Factors'!$G$54,IF(Q2285="Residential AC",'Emission Factors'!$G$55,IF(Q2285="Residential HP",'Emission Factors'!$G$56,IF(Q2285="Commercial AC (&gt;=65k to &lt;135,000k Btu/hr)",'Emission Factors'!$G$57,IF(Q2285="Commercial AC (&gt;=135,000k Btu/hr)",'Emission Factors'!$G$58,""))))))</f>
        <v/>
      </c>
      <c r="Z2285" s="96"/>
      <c r="AA2285" s="97" t="str">
        <f t="shared" si="351"/>
        <v/>
      </c>
      <c r="AB2285" s="97" t="str">
        <f t="shared" si="352"/>
        <v/>
      </c>
      <c r="AC2285" s="246" t="str">
        <f t="shared" si="353"/>
        <v/>
      </c>
      <c r="AD2285" s="97" t="str">
        <f t="shared" si="354"/>
        <v/>
      </c>
      <c r="AE2285" s="97" t="str">
        <f t="shared" si="355"/>
        <v/>
      </c>
      <c r="AF2285" s="252" t="str">
        <f t="shared" si="356"/>
        <v/>
      </c>
      <c r="AG2285" s="254" t="str">
        <f t="shared" si="357"/>
        <v/>
      </c>
      <c r="AH2285" s="248" t="str">
        <f t="shared" si="358"/>
        <v/>
      </c>
      <c r="AI2285" s="249" t="str">
        <f t="shared" si="359"/>
        <v/>
      </c>
    </row>
    <row r="2286" spans="2:35" x14ac:dyDescent="0.3">
      <c r="B2286" s="94"/>
      <c r="C2286" s="95"/>
      <c r="D2286" s="95"/>
      <c r="E2286" s="95"/>
      <c r="F2286" s="94"/>
      <c r="G2286" s="145"/>
      <c r="H2286" s="245"/>
      <c r="I2286" s="211" t="str">
        <f>IF(D2286="Room AC (window/wall)",'Emission Factors'!$E$53,IF(D2286="Room AC (PTAC/PTHP)",H2286,IF(D2286="Residential AC",'Emission Factors'!$E$55,IF(D2286="Residential HP",H2286,IF(D2286="Commercial AC (&gt;=65k to &lt;135,000k Btu/hr)",'Emission Factors'!$E$57,IF(D2286="Commercial AC (&gt;=135,000k Btu/hr)",'Emission Factors'!$E$58,""))))))</f>
        <v/>
      </c>
      <c r="J2286" s="96"/>
      <c r="K2286" s="211" t="str">
        <f>IF(ISBLANK(J2286),"",VLOOKUP(J2286,'Emission Factors'!$C$81:$G$221,4,FALSE))</f>
        <v/>
      </c>
      <c r="L2286" s="210" t="str">
        <f>IF(D2286="Room AC (window/wall)",'Emission Factors'!$F$53,IF(D2286="Room AC (PTAC/PTHP)",'Emission Factors'!$F$54,IF(D2286="Residential AC",'Emission Factors'!$F$55,IF(D2286="Residential HP",'Emission Factors'!$F$56,IF(D2286="Commercial AC (&gt;=65k to &lt;135,000k Btu/hr)",'Emission Factors'!$F$57,IF(D2286="Commercial AC (&gt;=135,000k Btu/hr)",'Emission Factors'!$F$58,""))))))</f>
        <v/>
      </c>
      <c r="M2286" s="211" t="str">
        <f>IF(D2286="Room AC (window/wall)",'Emission Factors'!$G$53,IF(D2286="Room AC (PTAC/PTHP)",'Emission Factors'!$G$54,IF(D2286="Residential AC",'Emission Factors'!$G$55,IF(D2286="Residential HP",'Emission Factors'!$G$56,IF(D2286="Commercial AC (&gt;=65k to &lt;135,000k Btu/hr)",'Emission Factors'!$G$57,IF(D2286="Commercial AC (&gt;=135,000k Btu/hr)",'Emission Factors'!$G$58,""))))))</f>
        <v/>
      </c>
      <c r="N2286" s="96"/>
      <c r="O2286" s="209" t="str">
        <f>IF(ISBLANK(D2286),"",(IF(D2286="Room AC (window/wall)",'Emission Factors'!$C$53,IF(D2286="Room AC (PTAC/PTHP)",'Emission Factors'!$C$54,IF(D2286="Residential AC",'Emission Factors'!$C$55,IF(D2286="Residential HP",'Emission Factors'!$C$56,IF(D2286="Commercial AC (&gt;=65k to &lt;135,000k Btu/hr)",'Emission Factors'!$C$57,IF(D2286="Commercial AC (&gt;=135,000k Btu/hr)",'Emission Factors'!$C$58,""))))))))</f>
        <v/>
      </c>
      <c r="P2286" s="209" t="str">
        <f t="shared" si="350"/>
        <v/>
      </c>
      <c r="Q2286" s="95"/>
      <c r="R2286" s="256"/>
      <c r="S2286" s="256"/>
      <c r="T2286" s="96"/>
      <c r="U2286" s="211" t="str">
        <f>IF(Q2286="Room AC (window/wall)",'Emission Factors'!$E$53,IF(AND(Q2286="Room AC (PTAC/PTHP)",ISBLANK(T2286)),"Error",IF(AND(Q2286="Room AC (PTAC/PTHP)",T2286&gt;0),T2286,IF(Q2286="Residential AC",'Emission Factors'!$E$55,IF(AND(Q2286="Residential HP",ISBLANK(T2286)),"Error",IF(AND(Q2286="Residential HP",T2286&gt;0),T2286,IF(Q2286="Commercial AC (&gt;=65k to &lt;135,000k Btu/hr)",'Emission Factors'!$E$57,IF(Q2286="Commercial AC (&gt;=135,000k Btu/hr)",'Emission Factors'!$E$58,""))))))))</f>
        <v/>
      </c>
      <c r="V2286" s="95"/>
      <c r="W2286" s="211" t="str">
        <f>IF(ISBLANK(V2286),"",VLOOKUP(V2286,'Emission Factors'!$C$81:$G$221,4,FALSE))</f>
        <v/>
      </c>
      <c r="X2286" s="210" t="str">
        <f>IF(Q2286="Room AC (window/wall)",'Emission Factors'!$F$53,IF(Q2286="Room AC (PTAC/PTHP)",'Emission Factors'!$F$54,IF(Q2286="Residential AC",'Emission Factors'!$F$55,IF(Q2286="Residential HP",'Emission Factors'!$F$56,IF(Q2286="Commercial AC (&gt;=65k to &lt;135,000k Btu/hr)",'Emission Factors'!$F$57,IF(Q2286="Commercial AC (&gt;=135,000k Btu/hr)",'Emission Factors'!$F$58,""))))))</f>
        <v/>
      </c>
      <c r="Y2286" s="211" t="str">
        <f>IF(Q2286="Room AC (window/wall)",'Emission Factors'!$G$53,IF(Q2286="Room AC (PTAC/PTHP)",'Emission Factors'!$G$54,IF(Q2286="Residential AC",'Emission Factors'!$G$55,IF(Q2286="Residential HP",'Emission Factors'!$G$56,IF(Q2286="Commercial AC (&gt;=65k to &lt;135,000k Btu/hr)",'Emission Factors'!$G$57,IF(Q2286="Commercial AC (&gt;=135,000k Btu/hr)",'Emission Factors'!$G$58,""))))))</f>
        <v/>
      </c>
      <c r="Z2286" s="96"/>
      <c r="AA2286" s="97" t="str">
        <f t="shared" si="351"/>
        <v/>
      </c>
      <c r="AB2286" s="97" t="str">
        <f t="shared" si="352"/>
        <v/>
      </c>
      <c r="AC2286" s="246" t="str">
        <f t="shared" si="353"/>
        <v/>
      </c>
      <c r="AD2286" s="97" t="str">
        <f t="shared" si="354"/>
        <v/>
      </c>
      <c r="AE2286" s="97" t="str">
        <f t="shared" si="355"/>
        <v/>
      </c>
      <c r="AF2286" s="252" t="str">
        <f t="shared" si="356"/>
        <v/>
      </c>
      <c r="AG2286" s="254" t="str">
        <f t="shared" si="357"/>
        <v/>
      </c>
      <c r="AH2286" s="248" t="str">
        <f t="shared" si="358"/>
        <v/>
      </c>
      <c r="AI2286" s="249" t="str">
        <f t="shared" si="359"/>
        <v/>
      </c>
    </row>
    <row r="2287" spans="2:35" x14ac:dyDescent="0.3">
      <c r="B2287" s="94"/>
      <c r="C2287" s="95"/>
      <c r="D2287" s="95"/>
      <c r="E2287" s="95"/>
      <c r="F2287" s="94"/>
      <c r="G2287" s="145"/>
      <c r="H2287" s="245"/>
      <c r="I2287" s="211" t="str">
        <f>IF(D2287="Room AC (window/wall)",'Emission Factors'!$E$53,IF(D2287="Room AC (PTAC/PTHP)",H2287,IF(D2287="Residential AC",'Emission Factors'!$E$55,IF(D2287="Residential HP",H2287,IF(D2287="Commercial AC (&gt;=65k to &lt;135,000k Btu/hr)",'Emission Factors'!$E$57,IF(D2287="Commercial AC (&gt;=135,000k Btu/hr)",'Emission Factors'!$E$58,""))))))</f>
        <v/>
      </c>
      <c r="J2287" s="96"/>
      <c r="K2287" s="211" t="str">
        <f>IF(ISBLANK(J2287),"",VLOOKUP(J2287,'Emission Factors'!$C$81:$G$221,4,FALSE))</f>
        <v/>
      </c>
      <c r="L2287" s="210" t="str">
        <f>IF(D2287="Room AC (window/wall)",'Emission Factors'!$F$53,IF(D2287="Room AC (PTAC/PTHP)",'Emission Factors'!$F$54,IF(D2287="Residential AC",'Emission Factors'!$F$55,IF(D2287="Residential HP",'Emission Factors'!$F$56,IF(D2287="Commercial AC (&gt;=65k to &lt;135,000k Btu/hr)",'Emission Factors'!$F$57,IF(D2287="Commercial AC (&gt;=135,000k Btu/hr)",'Emission Factors'!$F$58,""))))))</f>
        <v/>
      </c>
      <c r="M2287" s="211" t="str">
        <f>IF(D2287="Room AC (window/wall)",'Emission Factors'!$G$53,IF(D2287="Room AC (PTAC/PTHP)",'Emission Factors'!$G$54,IF(D2287="Residential AC",'Emission Factors'!$G$55,IF(D2287="Residential HP",'Emission Factors'!$G$56,IF(D2287="Commercial AC (&gt;=65k to &lt;135,000k Btu/hr)",'Emission Factors'!$G$57,IF(D2287="Commercial AC (&gt;=135,000k Btu/hr)",'Emission Factors'!$G$58,""))))))</f>
        <v/>
      </c>
      <c r="N2287" s="96"/>
      <c r="O2287" s="209" t="str">
        <f>IF(ISBLANK(D2287),"",(IF(D2287="Room AC (window/wall)",'Emission Factors'!$C$53,IF(D2287="Room AC (PTAC/PTHP)",'Emission Factors'!$C$54,IF(D2287="Residential AC",'Emission Factors'!$C$55,IF(D2287="Residential HP",'Emission Factors'!$C$56,IF(D2287="Commercial AC (&gt;=65k to &lt;135,000k Btu/hr)",'Emission Factors'!$C$57,IF(D2287="Commercial AC (&gt;=135,000k Btu/hr)",'Emission Factors'!$C$58,""))))))))</f>
        <v/>
      </c>
      <c r="P2287" s="209" t="str">
        <f t="shared" si="350"/>
        <v/>
      </c>
      <c r="Q2287" s="95"/>
      <c r="R2287" s="256"/>
      <c r="S2287" s="256"/>
      <c r="T2287" s="96"/>
      <c r="U2287" s="211" t="str">
        <f>IF(Q2287="Room AC (window/wall)",'Emission Factors'!$E$53,IF(AND(Q2287="Room AC (PTAC/PTHP)",ISBLANK(T2287)),"Error",IF(AND(Q2287="Room AC (PTAC/PTHP)",T2287&gt;0),T2287,IF(Q2287="Residential AC",'Emission Factors'!$E$55,IF(AND(Q2287="Residential HP",ISBLANK(T2287)),"Error",IF(AND(Q2287="Residential HP",T2287&gt;0),T2287,IF(Q2287="Commercial AC (&gt;=65k to &lt;135,000k Btu/hr)",'Emission Factors'!$E$57,IF(Q2287="Commercial AC (&gt;=135,000k Btu/hr)",'Emission Factors'!$E$58,""))))))))</f>
        <v/>
      </c>
      <c r="V2287" s="95"/>
      <c r="W2287" s="211" t="str">
        <f>IF(ISBLANK(V2287),"",VLOOKUP(V2287,'Emission Factors'!$C$81:$G$221,4,FALSE))</f>
        <v/>
      </c>
      <c r="X2287" s="210" t="str">
        <f>IF(Q2287="Room AC (window/wall)",'Emission Factors'!$F$53,IF(Q2287="Room AC (PTAC/PTHP)",'Emission Factors'!$F$54,IF(Q2287="Residential AC",'Emission Factors'!$F$55,IF(Q2287="Residential HP",'Emission Factors'!$F$56,IF(Q2287="Commercial AC (&gt;=65k to &lt;135,000k Btu/hr)",'Emission Factors'!$F$57,IF(Q2287="Commercial AC (&gt;=135,000k Btu/hr)",'Emission Factors'!$F$58,""))))))</f>
        <v/>
      </c>
      <c r="Y2287" s="211" t="str">
        <f>IF(Q2287="Room AC (window/wall)",'Emission Factors'!$G$53,IF(Q2287="Room AC (PTAC/PTHP)",'Emission Factors'!$G$54,IF(Q2287="Residential AC",'Emission Factors'!$G$55,IF(Q2287="Residential HP",'Emission Factors'!$G$56,IF(Q2287="Commercial AC (&gt;=65k to &lt;135,000k Btu/hr)",'Emission Factors'!$G$57,IF(Q2287="Commercial AC (&gt;=135,000k Btu/hr)",'Emission Factors'!$G$58,""))))))</f>
        <v/>
      </c>
      <c r="Z2287" s="96"/>
      <c r="AA2287" s="97" t="str">
        <f t="shared" si="351"/>
        <v/>
      </c>
      <c r="AB2287" s="97" t="str">
        <f t="shared" si="352"/>
        <v/>
      </c>
      <c r="AC2287" s="246" t="str">
        <f t="shared" si="353"/>
        <v/>
      </c>
      <c r="AD2287" s="97" t="str">
        <f t="shared" si="354"/>
        <v/>
      </c>
      <c r="AE2287" s="97" t="str">
        <f t="shared" si="355"/>
        <v/>
      </c>
      <c r="AF2287" s="252" t="str">
        <f t="shared" si="356"/>
        <v/>
      </c>
      <c r="AG2287" s="254" t="str">
        <f t="shared" si="357"/>
        <v/>
      </c>
      <c r="AH2287" s="248" t="str">
        <f t="shared" si="358"/>
        <v/>
      </c>
      <c r="AI2287" s="249" t="str">
        <f t="shared" si="359"/>
        <v/>
      </c>
    </row>
    <row r="2288" spans="2:35" x14ac:dyDescent="0.3">
      <c r="B2288" s="94"/>
      <c r="C2288" s="95"/>
      <c r="D2288" s="95"/>
      <c r="E2288" s="95"/>
      <c r="F2288" s="94"/>
      <c r="G2288" s="145"/>
      <c r="H2288" s="245"/>
      <c r="I2288" s="211" t="str">
        <f>IF(D2288="Room AC (window/wall)",'Emission Factors'!$E$53,IF(D2288="Room AC (PTAC/PTHP)",H2288,IF(D2288="Residential AC",'Emission Factors'!$E$55,IF(D2288="Residential HP",H2288,IF(D2288="Commercial AC (&gt;=65k to &lt;135,000k Btu/hr)",'Emission Factors'!$E$57,IF(D2288="Commercial AC (&gt;=135,000k Btu/hr)",'Emission Factors'!$E$58,""))))))</f>
        <v/>
      </c>
      <c r="J2288" s="96"/>
      <c r="K2288" s="211" t="str">
        <f>IF(ISBLANK(J2288),"",VLOOKUP(J2288,'Emission Factors'!$C$81:$G$221,4,FALSE))</f>
        <v/>
      </c>
      <c r="L2288" s="210" t="str">
        <f>IF(D2288="Room AC (window/wall)",'Emission Factors'!$F$53,IF(D2288="Room AC (PTAC/PTHP)",'Emission Factors'!$F$54,IF(D2288="Residential AC",'Emission Factors'!$F$55,IF(D2288="Residential HP",'Emission Factors'!$F$56,IF(D2288="Commercial AC (&gt;=65k to &lt;135,000k Btu/hr)",'Emission Factors'!$F$57,IF(D2288="Commercial AC (&gt;=135,000k Btu/hr)",'Emission Factors'!$F$58,""))))))</f>
        <v/>
      </c>
      <c r="M2288" s="211" t="str">
        <f>IF(D2288="Room AC (window/wall)",'Emission Factors'!$G$53,IF(D2288="Room AC (PTAC/PTHP)",'Emission Factors'!$G$54,IF(D2288="Residential AC",'Emission Factors'!$G$55,IF(D2288="Residential HP",'Emission Factors'!$G$56,IF(D2288="Commercial AC (&gt;=65k to &lt;135,000k Btu/hr)",'Emission Factors'!$G$57,IF(D2288="Commercial AC (&gt;=135,000k Btu/hr)",'Emission Factors'!$G$58,""))))))</f>
        <v/>
      </c>
      <c r="N2288" s="96"/>
      <c r="O2288" s="209" t="str">
        <f>IF(ISBLANK(D2288),"",(IF(D2288="Room AC (window/wall)",'Emission Factors'!$C$53,IF(D2288="Room AC (PTAC/PTHP)",'Emission Factors'!$C$54,IF(D2288="Residential AC",'Emission Factors'!$C$55,IF(D2288="Residential HP",'Emission Factors'!$C$56,IF(D2288="Commercial AC (&gt;=65k to &lt;135,000k Btu/hr)",'Emission Factors'!$C$57,IF(D2288="Commercial AC (&gt;=135,000k Btu/hr)",'Emission Factors'!$C$58,""))))))))</f>
        <v/>
      </c>
      <c r="P2288" s="209" t="str">
        <f t="shared" si="350"/>
        <v/>
      </c>
      <c r="Q2288" s="95"/>
      <c r="R2288" s="256"/>
      <c r="S2288" s="256"/>
      <c r="T2288" s="96"/>
      <c r="U2288" s="211" t="str">
        <f>IF(Q2288="Room AC (window/wall)",'Emission Factors'!$E$53,IF(AND(Q2288="Room AC (PTAC/PTHP)",ISBLANK(T2288)),"Error",IF(AND(Q2288="Room AC (PTAC/PTHP)",T2288&gt;0),T2288,IF(Q2288="Residential AC",'Emission Factors'!$E$55,IF(AND(Q2288="Residential HP",ISBLANK(T2288)),"Error",IF(AND(Q2288="Residential HP",T2288&gt;0),T2288,IF(Q2288="Commercial AC (&gt;=65k to &lt;135,000k Btu/hr)",'Emission Factors'!$E$57,IF(Q2288="Commercial AC (&gt;=135,000k Btu/hr)",'Emission Factors'!$E$58,""))))))))</f>
        <v/>
      </c>
      <c r="V2288" s="95"/>
      <c r="W2288" s="211" t="str">
        <f>IF(ISBLANK(V2288),"",VLOOKUP(V2288,'Emission Factors'!$C$81:$G$221,4,FALSE))</f>
        <v/>
      </c>
      <c r="X2288" s="210" t="str">
        <f>IF(Q2288="Room AC (window/wall)",'Emission Factors'!$F$53,IF(Q2288="Room AC (PTAC/PTHP)",'Emission Factors'!$F$54,IF(Q2288="Residential AC",'Emission Factors'!$F$55,IF(Q2288="Residential HP",'Emission Factors'!$F$56,IF(Q2288="Commercial AC (&gt;=65k to &lt;135,000k Btu/hr)",'Emission Factors'!$F$57,IF(Q2288="Commercial AC (&gt;=135,000k Btu/hr)",'Emission Factors'!$F$58,""))))))</f>
        <v/>
      </c>
      <c r="Y2288" s="211" t="str">
        <f>IF(Q2288="Room AC (window/wall)",'Emission Factors'!$G$53,IF(Q2288="Room AC (PTAC/PTHP)",'Emission Factors'!$G$54,IF(Q2288="Residential AC",'Emission Factors'!$G$55,IF(Q2288="Residential HP",'Emission Factors'!$G$56,IF(Q2288="Commercial AC (&gt;=65k to &lt;135,000k Btu/hr)",'Emission Factors'!$G$57,IF(Q2288="Commercial AC (&gt;=135,000k Btu/hr)",'Emission Factors'!$G$58,""))))))</f>
        <v/>
      </c>
      <c r="Z2288" s="96"/>
      <c r="AA2288" s="97" t="str">
        <f t="shared" si="351"/>
        <v/>
      </c>
      <c r="AB2288" s="97" t="str">
        <f t="shared" si="352"/>
        <v/>
      </c>
      <c r="AC2288" s="246" t="str">
        <f t="shared" si="353"/>
        <v/>
      </c>
      <c r="AD2288" s="97" t="str">
        <f t="shared" si="354"/>
        <v/>
      </c>
      <c r="AE2288" s="97" t="str">
        <f t="shared" si="355"/>
        <v/>
      </c>
      <c r="AF2288" s="252" t="str">
        <f t="shared" si="356"/>
        <v/>
      </c>
      <c r="AG2288" s="254" t="str">
        <f t="shared" si="357"/>
        <v/>
      </c>
      <c r="AH2288" s="248" t="str">
        <f t="shared" si="358"/>
        <v/>
      </c>
      <c r="AI2288" s="249" t="str">
        <f t="shared" si="359"/>
        <v/>
      </c>
    </row>
    <row r="2289" spans="2:35" x14ac:dyDescent="0.3">
      <c r="B2289" s="94"/>
      <c r="C2289" s="95"/>
      <c r="D2289" s="95"/>
      <c r="E2289" s="95"/>
      <c r="F2289" s="94"/>
      <c r="G2289" s="145"/>
      <c r="H2289" s="245"/>
      <c r="I2289" s="211" t="str">
        <f>IF(D2289="Room AC (window/wall)",'Emission Factors'!$E$53,IF(D2289="Room AC (PTAC/PTHP)",H2289,IF(D2289="Residential AC",'Emission Factors'!$E$55,IF(D2289="Residential HP",H2289,IF(D2289="Commercial AC (&gt;=65k to &lt;135,000k Btu/hr)",'Emission Factors'!$E$57,IF(D2289="Commercial AC (&gt;=135,000k Btu/hr)",'Emission Factors'!$E$58,""))))))</f>
        <v/>
      </c>
      <c r="J2289" s="96"/>
      <c r="K2289" s="211" t="str">
        <f>IF(ISBLANK(J2289),"",VLOOKUP(J2289,'Emission Factors'!$C$81:$G$221,4,FALSE))</f>
        <v/>
      </c>
      <c r="L2289" s="210" t="str">
        <f>IF(D2289="Room AC (window/wall)",'Emission Factors'!$F$53,IF(D2289="Room AC (PTAC/PTHP)",'Emission Factors'!$F$54,IF(D2289="Residential AC",'Emission Factors'!$F$55,IF(D2289="Residential HP",'Emission Factors'!$F$56,IF(D2289="Commercial AC (&gt;=65k to &lt;135,000k Btu/hr)",'Emission Factors'!$F$57,IF(D2289="Commercial AC (&gt;=135,000k Btu/hr)",'Emission Factors'!$F$58,""))))))</f>
        <v/>
      </c>
      <c r="M2289" s="211" t="str">
        <f>IF(D2289="Room AC (window/wall)",'Emission Factors'!$G$53,IF(D2289="Room AC (PTAC/PTHP)",'Emission Factors'!$G$54,IF(D2289="Residential AC",'Emission Factors'!$G$55,IF(D2289="Residential HP",'Emission Factors'!$G$56,IF(D2289="Commercial AC (&gt;=65k to &lt;135,000k Btu/hr)",'Emission Factors'!$G$57,IF(D2289="Commercial AC (&gt;=135,000k Btu/hr)",'Emission Factors'!$G$58,""))))))</f>
        <v/>
      </c>
      <c r="N2289" s="96"/>
      <c r="O2289" s="209" t="str">
        <f>IF(ISBLANK(D2289),"",(IF(D2289="Room AC (window/wall)",'Emission Factors'!$C$53,IF(D2289="Room AC (PTAC/PTHP)",'Emission Factors'!$C$54,IF(D2289="Residential AC",'Emission Factors'!$C$55,IF(D2289="Residential HP",'Emission Factors'!$C$56,IF(D2289="Commercial AC (&gt;=65k to &lt;135,000k Btu/hr)",'Emission Factors'!$C$57,IF(D2289="Commercial AC (&gt;=135,000k Btu/hr)",'Emission Factors'!$C$58,""))))))))</f>
        <v/>
      </c>
      <c r="P2289" s="209" t="str">
        <f t="shared" si="350"/>
        <v/>
      </c>
      <c r="Q2289" s="95"/>
      <c r="R2289" s="256"/>
      <c r="S2289" s="256"/>
      <c r="T2289" s="96"/>
      <c r="U2289" s="211" t="str">
        <f>IF(Q2289="Room AC (window/wall)",'Emission Factors'!$E$53,IF(AND(Q2289="Room AC (PTAC/PTHP)",ISBLANK(T2289)),"Error",IF(AND(Q2289="Room AC (PTAC/PTHP)",T2289&gt;0),T2289,IF(Q2289="Residential AC",'Emission Factors'!$E$55,IF(AND(Q2289="Residential HP",ISBLANK(T2289)),"Error",IF(AND(Q2289="Residential HP",T2289&gt;0),T2289,IF(Q2289="Commercial AC (&gt;=65k to &lt;135,000k Btu/hr)",'Emission Factors'!$E$57,IF(Q2289="Commercial AC (&gt;=135,000k Btu/hr)",'Emission Factors'!$E$58,""))))))))</f>
        <v/>
      </c>
      <c r="V2289" s="95"/>
      <c r="W2289" s="211" t="str">
        <f>IF(ISBLANK(V2289),"",VLOOKUP(V2289,'Emission Factors'!$C$81:$G$221,4,FALSE))</f>
        <v/>
      </c>
      <c r="X2289" s="210" t="str">
        <f>IF(Q2289="Room AC (window/wall)",'Emission Factors'!$F$53,IF(Q2289="Room AC (PTAC/PTHP)",'Emission Factors'!$F$54,IF(Q2289="Residential AC",'Emission Factors'!$F$55,IF(Q2289="Residential HP",'Emission Factors'!$F$56,IF(Q2289="Commercial AC (&gt;=65k to &lt;135,000k Btu/hr)",'Emission Factors'!$F$57,IF(Q2289="Commercial AC (&gt;=135,000k Btu/hr)",'Emission Factors'!$F$58,""))))))</f>
        <v/>
      </c>
      <c r="Y2289" s="211" t="str">
        <f>IF(Q2289="Room AC (window/wall)",'Emission Factors'!$G$53,IF(Q2289="Room AC (PTAC/PTHP)",'Emission Factors'!$G$54,IF(Q2289="Residential AC",'Emission Factors'!$G$55,IF(Q2289="Residential HP",'Emission Factors'!$G$56,IF(Q2289="Commercial AC (&gt;=65k to &lt;135,000k Btu/hr)",'Emission Factors'!$G$57,IF(Q2289="Commercial AC (&gt;=135,000k Btu/hr)",'Emission Factors'!$G$58,""))))))</f>
        <v/>
      </c>
      <c r="Z2289" s="96"/>
      <c r="AA2289" s="97" t="str">
        <f t="shared" si="351"/>
        <v/>
      </c>
      <c r="AB2289" s="97" t="str">
        <f t="shared" si="352"/>
        <v/>
      </c>
      <c r="AC2289" s="246" t="str">
        <f t="shared" si="353"/>
        <v/>
      </c>
      <c r="AD2289" s="97" t="str">
        <f t="shared" si="354"/>
        <v/>
      </c>
      <c r="AE2289" s="97" t="str">
        <f t="shared" si="355"/>
        <v/>
      </c>
      <c r="AF2289" s="252" t="str">
        <f t="shared" si="356"/>
        <v/>
      </c>
      <c r="AG2289" s="254" t="str">
        <f t="shared" si="357"/>
        <v/>
      </c>
      <c r="AH2289" s="248" t="str">
        <f t="shared" si="358"/>
        <v/>
      </c>
      <c r="AI2289" s="249" t="str">
        <f t="shared" si="359"/>
        <v/>
      </c>
    </row>
    <row r="2290" spans="2:35" x14ac:dyDescent="0.3">
      <c r="B2290" s="94"/>
      <c r="C2290" s="95"/>
      <c r="D2290" s="95"/>
      <c r="E2290" s="95"/>
      <c r="F2290" s="94"/>
      <c r="G2290" s="145"/>
      <c r="H2290" s="245"/>
      <c r="I2290" s="211" t="str">
        <f>IF(D2290="Room AC (window/wall)",'Emission Factors'!$E$53,IF(D2290="Room AC (PTAC/PTHP)",H2290,IF(D2290="Residential AC",'Emission Factors'!$E$55,IF(D2290="Residential HP",H2290,IF(D2290="Commercial AC (&gt;=65k to &lt;135,000k Btu/hr)",'Emission Factors'!$E$57,IF(D2290="Commercial AC (&gt;=135,000k Btu/hr)",'Emission Factors'!$E$58,""))))))</f>
        <v/>
      </c>
      <c r="J2290" s="96"/>
      <c r="K2290" s="211" t="str">
        <f>IF(ISBLANK(J2290),"",VLOOKUP(J2290,'Emission Factors'!$C$81:$G$221,4,FALSE))</f>
        <v/>
      </c>
      <c r="L2290" s="210" t="str">
        <f>IF(D2290="Room AC (window/wall)",'Emission Factors'!$F$53,IF(D2290="Room AC (PTAC/PTHP)",'Emission Factors'!$F$54,IF(D2290="Residential AC",'Emission Factors'!$F$55,IF(D2290="Residential HP",'Emission Factors'!$F$56,IF(D2290="Commercial AC (&gt;=65k to &lt;135,000k Btu/hr)",'Emission Factors'!$F$57,IF(D2290="Commercial AC (&gt;=135,000k Btu/hr)",'Emission Factors'!$F$58,""))))))</f>
        <v/>
      </c>
      <c r="M2290" s="211" t="str">
        <f>IF(D2290="Room AC (window/wall)",'Emission Factors'!$G$53,IF(D2290="Room AC (PTAC/PTHP)",'Emission Factors'!$G$54,IF(D2290="Residential AC",'Emission Factors'!$G$55,IF(D2290="Residential HP",'Emission Factors'!$G$56,IF(D2290="Commercial AC (&gt;=65k to &lt;135,000k Btu/hr)",'Emission Factors'!$G$57,IF(D2290="Commercial AC (&gt;=135,000k Btu/hr)",'Emission Factors'!$G$58,""))))))</f>
        <v/>
      </c>
      <c r="N2290" s="96"/>
      <c r="O2290" s="209" t="str">
        <f>IF(ISBLANK(D2290),"",(IF(D2290="Room AC (window/wall)",'Emission Factors'!$C$53,IF(D2290="Room AC (PTAC/PTHP)",'Emission Factors'!$C$54,IF(D2290="Residential AC",'Emission Factors'!$C$55,IF(D2290="Residential HP",'Emission Factors'!$C$56,IF(D2290="Commercial AC (&gt;=65k to &lt;135,000k Btu/hr)",'Emission Factors'!$C$57,IF(D2290="Commercial AC (&gt;=135,000k Btu/hr)",'Emission Factors'!$C$58,""))))))))</f>
        <v/>
      </c>
      <c r="P2290" s="209" t="str">
        <f t="shared" si="350"/>
        <v/>
      </c>
      <c r="Q2290" s="95"/>
      <c r="R2290" s="256"/>
      <c r="S2290" s="256"/>
      <c r="T2290" s="96"/>
      <c r="U2290" s="211" t="str">
        <f>IF(Q2290="Room AC (window/wall)",'Emission Factors'!$E$53,IF(AND(Q2290="Room AC (PTAC/PTHP)",ISBLANK(T2290)),"Error",IF(AND(Q2290="Room AC (PTAC/PTHP)",T2290&gt;0),T2290,IF(Q2290="Residential AC",'Emission Factors'!$E$55,IF(AND(Q2290="Residential HP",ISBLANK(T2290)),"Error",IF(AND(Q2290="Residential HP",T2290&gt;0),T2290,IF(Q2290="Commercial AC (&gt;=65k to &lt;135,000k Btu/hr)",'Emission Factors'!$E$57,IF(Q2290="Commercial AC (&gt;=135,000k Btu/hr)",'Emission Factors'!$E$58,""))))))))</f>
        <v/>
      </c>
      <c r="V2290" s="95"/>
      <c r="W2290" s="211" t="str">
        <f>IF(ISBLANK(V2290),"",VLOOKUP(V2290,'Emission Factors'!$C$81:$G$221,4,FALSE))</f>
        <v/>
      </c>
      <c r="X2290" s="210" t="str">
        <f>IF(Q2290="Room AC (window/wall)",'Emission Factors'!$F$53,IF(Q2290="Room AC (PTAC/PTHP)",'Emission Factors'!$F$54,IF(Q2290="Residential AC",'Emission Factors'!$F$55,IF(Q2290="Residential HP",'Emission Factors'!$F$56,IF(Q2290="Commercial AC (&gt;=65k to &lt;135,000k Btu/hr)",'Emission Factors'!$F$57,IF(Q2290="Commercial AC (&gt;=135,000k Btu/hr)",'Emission Factors'!$F$58,""))))))</f>
        <v/>
      </c>
      <c r="Y2290" s="211" t="str">
        <f>IF(Q2290="Room AC (window/wall)",'Emission Factors'!$G$53,IF(Q2290="Room AC (PTAC/PTHP)",'Emission Factors'!$G$54,IF(Q2290="Residential AC",'Emission Factors'!$G$55,IF(Q2290="Residential HP",'Emission Factors'!$G$56,IF(Q2290="Commercial AC (&gt;=65k to &lt;135,000k Btu/hr)",'Emission Factors'!$G$57,IF(Q2290="Commercial AC (&gt;=135,000k Btu/hr)",'Emission Factors'!$G$58,""))))))</f>
        <v/>
      </c>
      <c r="Z2290" s="96"/>
      <c r="AA2290" s="97" t="str">
        <f t="shared" si="351"/>
        <v/>
      </c>
      <c r="AB2290" s="97" t="str">
        <f t="shared" si="352"/>
        <v/>
      </c>
      <c r="AC2290" s="246" t="str">
        <f t="shared" si="353"/>
        <v/>
      </c>
      <c r="AD2290" s="97" t="str">
        <f t="shared" si="354"/>
        <v/>
      </c>
      <c r="AE2290" s="97" t="str">
        <f t="shared" si="355"/>
        <v/>
      </c>
      <c r="AF2290" s="252" t="str">
        <f t="shared" si="356"/>
        <v/>
      </c>
      <c r="AG2290" s="254" t="str">
        <f t="shared" si="357"/>
        <v/>
      </c>
      <c r="AH2290" s="248" t="str">
        <f t="shared" si="358"/>
        <v/>
      </c>
      <c r="AI2290" s="249" t="str">
        <f t="shared" si="359"/>
        <v/>
      </c>
    </row>
    <row r="2291" spans="2:35" x14ac:dyDescent="0.3">
      <c r="B2291" s="94"/>
      <c r="C2291" s="95"/>
      <c r="D2291" s="95"/>
      <c r="E2291" s="95"/>
      <c r="F2291" s="94"/>
      <c r="G2291" s="145"/>
      <c r="H2291" s="245"/>
      <c r="I2291" s="211" t="str">
        <f>IF(D2291="Room AC (window/wall)",'Emission Factors'!$E$53,IF(D2291="Room AC (PTAC/PTHP)",H2291,IF(D2291="Residential AC",'Emission Factors'!$E$55,IF(D2291="Residential HP",H2291,IF(D2291="Commercial AC (&gt;=65k to &lt;135,000k Btu/hr)",'Emission Factors'!$E$57,IF(D2291="Commercial AC (&gt;=135,000k Btu/hr)",'Emission Factors'!$E$58,""))))))</f>
        <v/>
      </c>
      <c r="J2291" s="96"/>
      <c r="K2291" s="211" t="str">
        <f>IF(ISBLANK(J2291),"",VLOOKUP(J2291,'Emission Factors'!$C$81:$G$221,4,FALSE))</f>
        <v/>
      </c>
      <c r="L2291" s="210" t="str">
        <f>IF(D2291="Room AC (window/wall)",'Emission Factors'!$F$53,IF(D2291="Room AC (PTAC/PTHP)",'Emission Factors'!$F$54,IF(D2291="Residential AC",'Emission Factors'!$F$55,IF(D2291="Residential HP",'Emission Factors'!$F$56,IF(D2291="Commercial AC (&gt;=65k to &lt;135,000k Btu/hr)",'Emission Factors'!$F$57,IF(D2291="Commercial AC (&gt;=135,000k Btu/hr)",'Emission Factors'!$F$58,""))))))</f>
        <v/>
      </c>
      <c r="M2291" s="211" t="str">
        <f>IF(D2291="Room AC (window/wall)",'Emission Factors'!$G$53,IF(D2291="Room AC (PTAC/PTHP)",'Emission Factors'!$G$54,IF(D2291="Residential AC",'Emission Factors'!$G$55,IF(D2291="Residential HP",'Emission Factors'!$G$56,IF(D2291="Commercial AC (&gt;=65k to &lt;135,000k Btu/hr)",'Emission Factors'!$G$57,IF(D2291="Commercial AC (&gt;=135,000k Btu/hr)",'Emission Factors'!$G$58,""))))))</f>
        <v/>
      </c>
      <c r="N2291" s="96"/>
      <c r="O2291" s="209" t="str">
        <f>IF(ISBLANK(D2291),"",(IF(D2291="Room AC (window/wall)",'Emission Factors'!$C$53,IF(D2291="Room AC (PTAC/PTHP)",'Emission Factors'!$C$54,IF(D2291="Residential AC",'Emission Factors'!$C$55,IF(D2291="Residential HP",'Emission Factors'!$C$56,IF(D2291="Commercial AC (&gt;=65k to &lt;135,000k Btu/hr)",'Emission Factors'!$C$57,IF(D2291="Commercial AC (&gt;=135,000k Btu/hr)",'Emission Factors'!$C$58,""))))))))</f>
        <v/>
      </c>
      <c r="P2291" s="209" t="str">
        <f t="shared" si="350"/>
        <v/>
      </c>
      <c r="Q2291" s="95"/>
      <c r="R2291" s="256"/>
      <c r="S2291" s="256"/>
      <c r="T2291" s="96"/>
      <c r="U2291" s="211" t="str">
        <f>IF(Q2291="Room AC (window/wall)",'Emission Factors'!$E$53,IF(AND(Q2291="Room AC (PTAC/PTHP)",ISBLANK(T2291)),"Error",IF(AND(Q2291="Room AC (PTAC/PTHP)",T2291&gt;0),T2291,IF(Q2291="Residential AC",'Emission Factors'!$E$55,IF(AND(Q2291="Residential HP",ISBLANK(T2291)),"Error",IF(AND(Q2291="Residential HP",T2291&gt;0),T2291,IF(Q2291="Commercial AC (&gt;=65k to &lt;135,000k Btu/hr)",'Emission Factors'!$E$57,IF(Q2291="Commercial AC (&gt;=135,000k Btu/hr)",'Emission Factors'!$E$58,""))))))))</f>
        <v/>
      </c>
      <c r="V2291" s="95"/>
      <c r="W2291" s="211" t="str">
        <f>IF(ISBLANK(V2291),"",VLOOKUP(V2291,'Emission Factors'!$C$81:$G$221,4,FALSE))</f>
        <v/>
      </c>
      <c r="X2291" s="210" t="str">
        <f>IF(Q2291="Room AC (window/wall)",'Emission Factors'!$F$53,IF(Q2291="Room AC (PTAC/PTHP)",'Emission Factors'!$F$54,IF(Q2291="Residential AC",'Emission Factors'!$F$55,IF(Q2291="Residential HP",'Emission Factors'!$F$56,IF(Q2291="Commercial AC (&gt;=65k to &lt;135,000k Btu/hr)",'Emission Factors'!$F$57,IF(Q2291="Commercial AC (&gt;=135,000k Btu/hr)",'Emission Factors'!$F$58,""))))))</f>
        <v/>
      </c>
      <c r="Y2291" s="211" t="str">
        <f>IF(Q2291="Room AC (window/wall)",'Emission Factors'!$G$53,IF(Q2291="Room AC (PTAC/PTHP)",'Emission Factors'!$G$54,IF(Q2291="Residential AC",'Emission Factors'!$G$55,IF(Q2291="Residential HP",'Emission Factors'!$G$56,IF(Q2291="Commercial AC (&gt;=65k to &lt;135,000k Btu/hr)",'Emission Factors'!$G$57,IF(Q2291="Commercial AC (&gt;=135,000k Btu/hr)",'Emission Factors'!$G$58,""))))))</f>
        <v/>
      </c>
      <c r="Z2291" s="96"/>
      <c r="AA2291" s="97" t="str">
        <f t="shared" si="351"/>
        <v/>
      </c>
      <c r="AB2291" s="97" t="str">
        <f t="shared" si="352"/>
        <v/>
      </c>
      <c r="AC2291" s="246" t="str">
        <f t="shared" si="353"/>
        <v/>
      </c>
      <c r="AD2291" s="97" t="str">
        <f t="shared" si="354"/>
        <v/>
      </c>
      <c r="AE2291" s="97" t="str">
        <f t="shared" si="355"/>
        <v/>
      </c>
      <c r="AF2291" s="252" t="str">
        <f t="shared" si="356"/>
        <v/>
      </c>
      <c r="AG2291" s="254" t="str">
        <f t="shared" si="357"/>
        <v/>
      </c>
      <c r="AH2291" s="248" t="str">
        <f t="shared" si="358"/>
        <v/>
      </c>
      <c r="AI2291" s="249" t="str">
        <f t="shared" si="359"/>
        <v/>
      </c>
    </row>
    <row r="2292" spans="2:35" x14ac:dyDescent="0.3">
      <c r="B2292" s="94"/>
      <c r="C2292" s="95"/>
      <c r="D2292" s="95"/>
      <c r="E2292" s="95"/>
      <c r="F2292" s="94"/>
      <c r="G2292" s="145"/>
      <c r="H2292" s="245"/>
      <c r="I2292" s="211" t="str">
        <f>IF(D2292="Room AC (window/wall)",'Emission Factors'!$E$53,IF(D2292="Room AC (PTAC/PTHP)",H2292,IF(D2292="Residential AC",'Emission Factors'!$E$55,IF(D2292="Residential HP",H2292,IF(D2292="Commercial AC (&gt;=65k to &lt;135,000k Btu/hr)",'Emission Factors'!$E$57,IF(D2292="Commercial AC (&gt;=135,000k Btu/hr)",'Emission Factors'!$E$58,""))))))</f>
        <v/>
      </c>
      <c r="J2292" s="96"/>
      <c r="K2292" s="211" t="str">
        <f>IF(ISBLANK(J2292),"",VLOOKUP(J2292,'Emission Factors'!$C$81:$G$221,4,FALSE))</f>
        <v/>
      </c>
      <c r="L2292" s="210" t="str">
        <f>IF(D2292="Room AC (window/wall)",'Emission Factors'!$F$53,IF(D2292="Room AC (PTAC/PTHP)",'Emission Factors'!$F$54,IF(D2292="Residential AC",'Emission Factors'!$F$55,IF(D2292="Residential HP",'Emission Factors'!$F$56,IF(D2292="Commercial AC (&gt;=65k to &lt;135,000k Btu/hr)",'Emission Factors'!$F$57,IF(D2292="Commercial AC (&gt;=135,000k Btu/hr)",'Emission Factors'!$F$58,""))))))</f>
        <v/>
      </c>
      <c r="M2292" s="211" t="str">
        <f>IF(D2292="Room AC (window/wall)",'Emission Factors'!$G$53,IF(D2292="Room AC (PTAC/PTHP)",'Emission Factors'!$G$54,IF(D2292="Residential AC",'Emission Factors'!$G$55,IF(D2292="Residential HP",'Emission Factors'!$G$56,IF(D2292="Commercial AC (&gt;=65k to &lt;135,000k Btu/hr)",'Emission Factors'!$G$57,IF(D2292="Commercial AC (&gt;=135,000k Btu/hr)",'Emission Factors'!$G$58,""))))))</f>
        <v/>
      </c>
      <c r="N2292" s="96"/>
      <c r="O2292" s="209" t="str">
        <f>IF(ISBLANK(D2292),"",(IF(D2292="Room AC (window/wall)",'Emission Factors'!$C$53,IF(D2292="Room AC (PTAC/PTHP)",'Emission Factors'!$C$54,IF(D2292="Residential AC",'Emission Factors'!$C$55,IF(D2292="Residential HP",'Emission Factors'!$C$56,IF(D2292="Commercial AC (&gt;=65k to &lt;135,000k Btu/hr)",'Emission Factors'!$C$57,IF(D2292="Commercial AC (&gt;=135,000k Btu/hr)",'Emission Factors'!$C$58,""))))))))</f>
        <v/>
      </c>
      <c r="P2292" s="209" t="str">
        <f t="shared" si="350"/>
        <v/>
      </c>
      <c r="Q2292" s="95"/>
      <c r="R2292" s="256"/>
      <c r="S2292" s="256"/>
      <c r="T2292" s="96"/>
      <c r="U2292" s="211" t="str">
        <f>IF(Q2292="Room AC (window/wall)",'Emission Factors'!$E$53,IF(AND(Q2292="Room AC (PTAC/PTHP)",ISBLANK(T2292)),"Error",IF(AND(Q2292="Room AC (PTAC/PTHP)",T2292&gt;0),T2292,IF(Q2292="Residential AC",'Emission Factors'!$E$55,IF(AND(Q2292="Residential HP",ISBLANK(T2292)),"Error",IF(AND(Q2292="Residential HP",T2292&gt;0),T2292,IF(Q2292="Commercial AC (&gt;=65k to &lt;135,000k Btu/hr)",'Emission Factors'!$E$57,IF(Q2292="Commercial AC (&gt;=135,000k Btu/hr)",'Emission Factors'!$E$58,""))))))))</f>
        <v/>
      </c>
      <c r="V2292" s="95"/>
      <c r="W2292" s="211" t="str">
        <f>IF(ISBLANK(V2292),"",VLOOKUP(V2292,'Emission Factors'!$C$81:$G$221,4,FALSE))</f>
        <v/>
      </c>
      <c r="X2292" s="210" t="str">
        <f>IF(Q2292="Room AC (window/wall)",'Emission Factors'!$F$53,IF(Q2292="Room AC (PTAC/PTHP)",'Emission Factors'!$F$54,IF(Q2292="Residential AC",'Emission Factors'!$F$55,IF(Q2292="Residential HP",'Emission Factors'!$F$56,IF(Q2292="Commercial AC (&gt;=65k to &lt;135,000k Btu/hr)",'Emission Factors'!$F$57,IF(Q2292="Commercial AC (&gt;=135,000k Btu/hr)",'Emission Factors'!$F$58,""))))))</f>
        <v/>
      </c>
      <c r="Y2292" s="211" t="str">
        <f>IF(Q2292="Room AC (window/wall)",'Emission Factors'!$G$53,IF(Q2292="Room AC (PTAC/PTHP)",'Emission Factors'!$G$54,IF(Q2292="Residential AC",'Emission Factors'!$G$55,IF(Q2292="Residential HP",'Emission Factors'!$G$56,IF(Q2292="Commercial AC (&gt;=65k to &lt;135,000k Btu/hr)",'Emission Factors'!$G$57,IF(Q2292="Commercial AC (&gt;=135,000k Btu/hr)",'Emission Factors'!$G$58,""))))))</f>
        <v/>
      </c>
      <c r="Z2292" s="96"/>
      <c r="AA2292" s="97" t="str">
        <f t="shared" si="351"/>
        <v/>
      </c>
      <c r="AB2292" s="97" t="str">
        <f t="shared" si="352"/>
        <v/>
      </c>
      <c r="AC2292" s="246" t="str">
        <f t="shared" si="353"/>
        <v/>
      </c>
      <c r="AD2292" s="97" t="str">
        <f t="shared" si="354"/>
        <v/>
      </c>
      <c r="AE2292" s="97" t="str">
        <f t="shared" si="355"/>
        <v/>
      </c>
      <c r="AF2292" s="252" t="str">
        <f t="shared" si="356"/>
        <v/>
      </c>
      <c r="AG2292" s="254" t="str">
        <f t="shared" si="357"/>
        <v/>
      </c>
      <c r="AH2292" s="248" t="str">
        <f t="shared" si="358"/>
        <v/>
      </c>
      <c r="AI2292" s="249" t="str">
        <f t="shared" si="359"/>
        <v/>
      </c>
    </row>
    <row r="2293" spans="2:35" x14ac:dyDescent="0.3">
      <c r="B2293" s="94"/>
      <c r="C2293" s="95"/>
      <c r="D2293" s="95"/>
      <c r="E2293" s="95"/>
      <c r="F2293" s="94"/>
      <c r="G2293" s="145"/>
      <c r="H2293" s="245"/>
      <c r="I2293" s="211" t="str">
        <f>IF(D2293="Room AC (window/wall)",'Emission Factors'!$E$53,IF(D2293="Room AC (PTAC/PTHP)",H2293,IF(D2293="Residential AC",'Emission Factors'!$E$55,IF(D2293="Residential HP",H2293,IF(D2293="Commercial AC (&gt;=65k to &lt;135,000k Btu/hr)",'Emission Factors'!$E$57,IF(D2293="Commercial AC (&gt;=135,000k Btu/hr)",'Emission Factors'!$E$58,""))))))</f>
        <v/>
      </c>
      <c r="J2293" s="96"/>
      <c r="K2293" s="211" t="str">
        <f>IF(ISBLANK(J2293),"",VLOOKUP(J2293,'Emission Factors'!$C$81:$G$221,4,FALSE))</f>
        <v/>
      </c>
      <c r="L2293" s="210" t="str">
        <f>IF(D2293="Room AC (window/wall)",'Emission Factors'!$F$53,IF(D2293="Room AC (PTAC/PTHP)",'Emission Factors'!$F$54,IF(D2293="Residential AC",'Emission Factors'!$F$55,IF(D2293="Residential HP",'Emission Factors'!$F$56,IF(D2293="Commercial AC (&gt;=65k to &lt;135,000k Btu/hr)",'Emission Factors'!$F$57,IF(D2293="Commercial AC (&gt;=135,000k Btu/hr)",'Emission Factors'!$F$58,""))))))</f>
        <v/>
      </c>
      <c r="M2293" s="211" t="str">
        <f>IF(D2293="Room AC (window/wall)",'Emission Factors'!$G$53,IF(D2293="Room AC (PTAC/PTHP)",'Emission Factors'!$G$54,IF(D2293="Residential AC",'Emission Factors'!$G$55,IF(D2293="Residential HP",'Emission Factors'!$G$56,IF(D2293="Commercial AC (&gt;=65k to &lt;135,000k Btu/hr)",'Emission Factors'!$G$57,IF(D2293="Commercial AC (&gt;=135,000k Btu/hr)",'Emission Factors'!$G$58,""))))))</f>
        <v/>
      </c>
      <c r="N2293" s="96"/>
      <c r="O2293" s="209" t="str">
        <f>IF(ISBLANK(D2293),"",(IF(D2293="Room AC (window/wall)",'Emission Factors'!$C$53,IF(D2293="Room AC (PTAC/PTHP)",'Emission Factors'!$C$54,IF(D2293="Residential AC",'Emission Factors'!$C$55,IF(D2293="Residential HP",'Emission Factors'!$C$56,IF(D2293="Commercial AC (&gt;=65k to &lt;135,000k Btu/hr)",'Emission Factors'!$C$57,IF(D2293="Commercial AC (&gt;=135,000k Btu/hr)",'Emission Factors'!$C$58,""))))))))</f>
        <v/>
      </c>
      <c r="P2293" s="209" t="str">
        <f t="shared" si="350"/>
        <v/>
      </c>
      <c r="Q2293" s="95"/>
      <c r="R2293" s="256"/>
      <c r="S2293" s="256"/>
      <c r="T2293" s="96"/>
      <c r="U2293" s="211" t="str">
        <f>IF(Q2293="Room AC (window/wall)",'Emission Factors'!$E$53,IF(AND(Q2293="Room AC (PTAC/PTHP)",ISBLANK(T2293)),"Error",IF(AND(Q2293="Room AC (PTAC/PTHP)",T2293&gt;0),T2293,IF(Q2293="Residential AC",'Emission Factors'!$E$55,IF(AND(Q2293="Residential HP",ISBLANK(T2293)),"Error",IF(AND(Q2293="Residential HP",T2293&gt;0),T2293,IF(Q2293="Commercial AC (&gt;=65k to &lt;135,000k Btu/hr)",'Emission Factors'!$E$57,IF(Q2293="Commercial AC (&gt;=135,000k Btu/hr)",'Emission Factors'!$E$58,""))))))))</f>
        <v/>
      </c>
      <c r="V2293" s="95"/>
      <c r="W2293" s="211" t="str">
        <f>IF(ISBLANK(V2293),"",VLOOKUP(V2293,'Emission Factors'!$C$81:$G$221,4,FALSE))</f>
        <v/>
      </c>
      <c r="X2293" s="210" t="str">
        <f>IF(Q2293="Room AC (window/wall)",'Emission Factors'!$F$53,IF(Q2293="Room AC (PTAC/PTHP)",'Emission Factors'!$F$54,IF(Q2293="Residential AC",'Emission Factors'!$F$55,IF(Q2293="Residential HP",'Emission Factors'!$F$56,IF(Q2293="Commercial AC (&gt;=65k to &lt;135,000k Btu/hr)",'Emission Factors'!$F$57,IF(Q2293="Commercial AC (&gt;=135,000k Btu/hr)",'Emission Factors'!$F$58,""))))))</f>
        <v/>
      </c>
      <c r="Y2293" s="211" t="str">
        <f>IF(Q2293="Room AC (window/wall)",'Emission Factors'!$G$53,IF(Q2293="Room AC (PTAC/PTHP)",'Emission Factors'!$G$54,IF(Q2293="Residential AC",'Emission Factors'!$G$55,IF(Q2293="Residential HP",'Emission Factors'!$G$56,IF(Q2293="Commercial AC (&gt;=65k to &lt;135,000k Btu/hr)",'Emission Factors'!$G$57,IF(Q2293="Commercial AC (&gt;=135,000k Btu/hr)",'Emission Factors'!$G$58,""))))))</f>
        <v/>
      </c>
      <c r="Z2293" s="96"/>
      <c r="AA2293" s="97" t="str">
        <f t="shared" si="351"/>
        <v/>
      </c>
      <c r="AB2293" s="97" t="str">
        <f t="shared" si="352"/>
        <v/>
      </c>
      <c r="AC2293" s="246" t="str">
        <f t="shared" si="353"/>
        <v/>
      </c>
      <c r="AD2293" s="97" t="str">
        <f t="shared" si="354"/>
        <v/>
      </c>
      <c r="AE2293" s="97" t="str">
        <f t="shared" si="355"/>
        <v/>
      </c>
      <c r="AF2293" s="252" t="str">
        <f t="shared" si="356"/>
        <v/>
      </c>
      <c r="AG2293" s="254" t="str">
        <f t="shared" si="357"/>
        <v/>
      </c>
      <c r="AH2293" s="248" t="str">
        <f t="shared" si="358"/>
        <v/>
      </c>
      <c r="AI2293" s="249" t="str">
        <f t="shared" si="359"/>
        <v/>
      </c>
    </row>
    <row r="2294" spans="2:35" x14ac:dyDescent="0.3">
      <c r="B2294" s="94"/>
      <c r="C2294" s="95"/>
      <c r="D2294" s="95"/>
      <c r="E2294" s="95"/>
      <c r="F2294" s="94"/>
      <c r="G2294" s="145"/>
      <c r="H2294" s="245"/>
      <c r="I2294" s="211" t="str">
        <f>IF(D2294="Room AC (window/wall)",'Emission Factors'!$E$53,IF(D2294="Room AC (PTAC/PTHP)",H2294,IF(D2294="Residential AC",'Emission Factors'!$E$55,IF(D2294="Residential HP",H2294,IF(D2294="Commercial AC (&gt;=65k to &lt;135,000k Btu/hr)",'Emission Factors'!$E$57,IF(D2294="Commercial AC (&gt;=135,000k Btu/hr)",'Emission Factors'!$E$58,""))))))</f>
        <v/>
      </c>
      <c r="J2294" s="96"/>
      <c r="K2294" s="211" t="str">
        <f>IF(ISBLANK(J2294),"",VLOOKUP(J2294,'Emission Factors'!$C$81:$G$221,4,FALSE))</f>
        <v/>
      </c>
      <c r="L2294" s="210" t="str">
        <f>IF(D2294="Room AC (window/wall)",'Emission Factors'!$F$53,IF(D2294="Room AC (PTAC/PTHP)",'Emission Factors'!$F$54,IF(D2294="Residential AC",'Emission Factors'!$F$55,IF(D2294="Residential HP",'Emission Factors'!$F$56,IF(D2294="Commercial AC (&gt;=65k to &lt;135,000k Btu/hr)",'Emission Factors'!$F$57,IF(D2294="Commercial AC (&gt;=135,000k Btu/hr)",'Emission Factors'!$F$58,""))))))</f>
        <v/>
      </c>
      <c r="M2294" s="211" t="str">
        <f>IF(D2294="Room AC (window/wall)",'Emission Factors'!$G$53,IF(D2294="Room AC (PTAC/PTHP)",'Emission Factors'!$G$54,IF(D2294="Residential AC",'Emission Factors'!$G$55,IF(D2294="Residential HP",'Emission Factors'!$G$56,IF(D2294="Commercial AC (&gt;=65k to &lt;135,000k Btu/hr)",'Emission Factors'!$G$57,IF(D2294="Commercial AC (&gt;=135,000k Btu/hr)",'Emission Factors'!$G$58,""))))))</f>
        <v/>
      </c>
      <c r="N2294" s="96"/>
      <c r="O2294" s="209" t="str">
        <f>IF(ISBLANK(D2294),"",(IF(D2294="Room AC (window/wall)",'Emission Factors'!$C$53,IF(D2294="Room AC (PTAC/PTHP)",'Emission Factors'!$C$54,IF(D2294="Residential AC",'Emission Factors'!$C$55,IF(D2294="Residential HP",'Emission Factors'!$C$56,IF(D2294="Commercial AC (&gt;=65k to &lt;135,000k Btu/hr)",'Emission Factors'!$C$57,IF(D2294="Commercial AC (&gt;=135,000k Btu/hr)",'Emission Factors'!$C$58,""))))))))</f>
        <v/>
      </c>
      <c r="P2294" s="209" t="str">
        <f t="shared" si="350"/>
        <v/>
      </c>
      <c r="Q2294" s="95"/>
      <c r="R2294" s="256"/>
      <c r="S2294" s="256"/>
      <c r="T2294" s="96"/>
      <c r="U2294" s="211" t="str">
        <f>IF(Q2294="Room AC (window/wall)",'Emission Factors'!$E$53,IF(AND(Q2294="Room AC (PTAC/PTHP)",ISBLANK(T2294)),"Error",IF(AND(Q2294="Room AC (PTAC/PTHP)",T2294&gt;0),T2294,IF(Q2294="Residential AC",'Emission Factors'!$E$55,IF(AND(Q2294="Residential HP",ISBLANK(T2294)),"Error",IF(AND(Q2294="Residential HP",T2294&gt;0),T2294,IF(Q2294="Commercial AC (&gt;=65k to &lt;135,000k Btu/hr)",'Emission Factors'!$E$57,IF(Q2294="Commercial AC (&gt;=135,000k Btu/hr)",'Emission Factors'!$E$58,""))))))))</f>
        <v/>
      </c>
      <c r="V2294" s="95"/>
      <c r="W2294" s="211" t="str">
        <f>IF(ISBLANK(V2294),"",VLOOKUP(V2294,'Emission Factors'!$C$81:$G$221,4,FALSE))</f>
        <v/>
      </c>
      <c r="X2294" s="210" t="str">
        <f>IF(Q2294="Room AC (window/wall)",'Emission Factors'!$F$53,IF(Q2294="Room AC (PTAC/PTHP)",'Emission Factors'!$F$54,IF(Q2294="Residential AC",'Emission Factors'!$F$55,IF(Q2294="Residential HP",'Emission Factors'!$F$56,IF(Q2294="Commercial AC (&gt;=65k to &lt;135,000k Btu/hr)",'Emission Factors'!$F$57,IF(Q2294="Commercial AC (&gt;=135,000k Btu/hr)",'Emission Factors'!$F$58,""))))))</f>
        <v/>
      </c>
      <c r="Y2294" s="211" t="str">
        <f>IF(Q2294="Room AC (window/wall)",'Emission Factors'!$G$53,IF(Q2294="Room AC (PTAC/PTHP)",'Emission Factors'!$G$54,IF(Q2294="Residential AC",'Emission Factors'!$G$55,IF(Q2294="Residential HP",'Emission Factors'!$G$56,IF(Q2294="Commercial AC (&gt;=65k to &lt;135,000k Btu/hr)",'Emission Factors'!$G$57,IF(Q2294="Commercial AC (&gt;=135,000k Btu/hr)",'Emission Factors'!$G$58,""))))))</f>
        <v/>
      </c>
      <c r="Z2294" s="96"/>
      <c r="AA2294" s="97" t="str">
        <f t="shared" si="351"/>
        <v/>
      </c>
      <c r="AB2294" s="97" t="str">
        <f t="shared" si="352"/>
        <v/>
      </c>
      <c r="AC2294" s="246" t="str">
        <f t="shared" si="353"/>
        <v/>
      </c>
      <c r="AD2294" s="97" t="str">
        <f t="shared" si="354"/>
        <v/>
      </c>
      <c r="AE2294" s="97" t="str">
        <f t="shared" si="355"/>
        <v/>
      </c>
      <c r="AF2294" s="252" t="str">
        <f t="shared" si="356"/>
        <v/>
      </c>
      <c r="AG2294" s="254" t="str">
        <f t="shared" si="357"/>
        <v/>
      </c>
      <c r="AH2294" s="248" t="str">
        <f t="shared" si="358"/>
        <v/>
      </c>
      <c r="AI2294" s="249" t="str">
        <f t="shared" si="359"/>
        <v/>
      </c>
    </row>
    <row r="2295" spans="2:35" x14ac:dyDescent="0.3">
      <c r="B2295" s="94"/>
      <c r="C2295" s="95"/>
      <c r="D2295" s="95"/>
      <c r="E2295" s="95"/>
      <c r="F2295" s="94"/>
      <c r="G2295" s="145"/>
      <c r="H2295" s="245"/>
      <c r="I2295" s="211" t="str">
        <f>IF(D2295="Room AC (window/wall)",'Emission Factors'!$E$53,IF(D2295="Room AC (PTAC/PTHP)",H2295,IF(D2295="Residential AC",'Emission Factors'!$E$55,IF(D2295="Residential HP",H2295,IF(D2295="Commercial AC (&gt;=65k to &lt;135,000k Btu/hr)",'Emission Factors'!$E$57,IF(D2295="Commercial AC (&gt;=135,000k Btu/hr)",'Emission Factors'!$E$58,""))))))</f>
        <v/>
      </c>
      <c r="J2295" s="96"/>
      <c r="K2295" s="211" t="str">
        <f>IF(ISBLANK(J2295),"",VLOOKUP(J2295,'Emission Factors'!$C$81:$G$221,4,FALSE))</f>
        <v/>
      </c>
      <c r="L2295" s="210" t="str">
        <f>IF(D2295="Room AC (window/wall)",'Emission Factors'!$F$53,IF(D2295="Room AC (PTAC/PTHP)",'Emission Factors'!$F$54,IF(D2295="Residential AC",'Emission Factors'!$F$55,IF(D2295="Residential HP",'Emission Factors'!$F$56,IF(D2295="Commercial AC (&gt;=65k to &lt;135,000k Btu/hr)",'Emission Factors'!$F$57,IF(D2295="Commercial AC (&gt;=135,000k Btu/hr)",'Emission Factors'!$F$58,""))))))</f>
        <v/>
      </c>
      <c r="M2295" s="211" t="str">
        <f>IF(D2295="Room AC (window/wall)",'Emission Factors'!$G$53,IF(D2295="Room AC (PTAC/PTHP)",'Emission Factors'!$G$54,IF(D2295="Residential AC",'Emission Factors'!$G$55,IF(D2295="Residential HP",'Emission Factors'!$G$56,IF(D2295="Commercial AC (&gt;=65k to &lt;135,000k Btu/hr)",'Emission Factors'!$G$57,IF(D2295="Commercial AC (&gt;=135,000k Btu/hr)",'Emission Factors'!$G$58,""))))))</f>
        <v/>
      </c>
      <c r="N2295" s="96"/>
      <c r="O2295" s="209" t="str">
        <f>IF(ISBLANK(D2295),"",(IF(D2295="Room AC (window/wall)",'Emission Factors'!$C$53,IF(D2295="Room AC (PTAC/PTHP)",'Emission Factors'!$C$54,IF(D2295="Residential AC",'Emission Factors'!$C$55,IF(D2295="Residential HP",'Emission Factors'!$C$56,IF(D2295="Commercial AC (&gt;=65k to &lt;135,000k Btu/hr)",'Emission Factors'!$C$57,IF(D2295="Commercial AC (&gt;=135,000k Btu/hr)",'Emission Factors'!$C$58,""))))))))</f>
        <v/>
      </c>
      <c r="P2295" s="209" t="str">
        <f t="shared" si="350"/>
        <v/>
      </c>
      <c r="Q2295" s="95"/>
      <c r="R2295" s="256"/>
      <c r="S2295" s="256"/>
      <c r="T2295" s="96"/>
      <c r="U2295" s="211" t="str">
        <f>IF(Q2295="Room AC (window/wall)",'Emission Factors'!$E$53,IF(AND(Q2295="Room AC (PTAC/PTHP)",ISBLANK(T2295)),"Error",IF(AND(Q2295="Room AC (PTAC/PTHP)",T2295&gt;0),T2295,IF(Q2295="Residential AC",'Emission Factors'!$E$55,IF(AND(Q2295="Residential HP",ISBLANK(T2295)),"Error",IF(AND(Q2295="Residential HP",T2295&gt;0),T2295,IF(Q2295="Commercial AC (&gt;=65k to &lt;135,000k Btu/hr)",'Emission Factors'!$E$57,IF(Q2295="Commercial AC (&gt;=135,000k Btu/hr)",'Emission Factors'!$E$58,""))))))))</f>
        <v/>
      </c>
      <c r="V2295" s="95"/>
      <c r="W2295" s="211" t="str">
        <f>IF(ISBLANK(V2295),"",VLOOKUP(V2295,'Emission Factors'!$C$81:$G$221,4,FALSE))</f>
        <v/>
      </c>
      <c r="X2295" s="210" t="str">
        <f>IF(Q2295="Room AC (window/wall)",'Emission Factors'!$F$53,IF(Q2295="Room AC (PTAC/PTHP)",'Emission Factors'!$F$54,IF(Q2295="Residential AC",'Emission Factors'!$F$55,IF(Q2295="Residential HP",'Emission Factors'!$F$56,IF(Q2295="Commercial AC (&gt;=65k to &lt;135,000k Btu/hr)",'Emission Factors'!$F$57,IF(Q2295="Commercial AC (&gt;=135,000k Btu/hr)",'Emission Factors'!$F$58,""))))))</f>
        <v/>
      </c>
      <c r="Y2295" s="211" t="str">
        <f>IF(Q2295="Room AC (window/wall)",'Emission Factors'!$G$53,IF(Q2295="Room AC (PTAC/PTHP)",'Emission Factors'!$G$54,IF(Q2295="Residential AC",'Emission Factors'!$G$55,IF(Q2295="Residential HP",'Emission Factors'!$G$56,IF(Q2295="Commercial AC (&gt;=65k to &lt;135,000k Btu/hr)",'Emission Factors'!$G$57,IF(Q2295="Commercial AC (&gt;=135,000k Btu/hr)",'Emission Factors'!$G$58,""))))))</f>
        <v/>
      </c>
      <c r="Z2295" s="96"/>
      <c r="AA2295" s="97" t="str">
        <f t="shared" si="351"/>
        <v/>
      </c>
      <c r="AB2295" s="97" t="str">
        <f t="shared" si="352"/>
        <v/>
      </c>
      <c r="AC2295" s="246" t="str">
        <f t="shared" si="353"/>
        <v/>
      </c>
      <c r="AD2295" s="97" t="str">
        <f t="shared" si="354"/>
        <v/>
      </c>
      <c r="AE2295" s="97" t="str">
        <f t="shared" si="355"/>
        <v/>
      </c>
      <c r="AF2295" s="252" t="str">
        <f t="shared" si="356"/>
        <v/>
      </c>
      <c r="AG2295" s="254" t="str">
        <f t="shared" si="357"/>
        <v/>
      </c>
      <c r="AH2295" s="248" t="str">
        <f t="shared" si="358"/>
        <v/>
      </c>
      <c r="AI2295" s="249" t="str">
        <f t="shared" si="359"/>
        <v/>
      </c>
    </row>
    <row r="2296" spans="2:35" x14ac:dyDescent="0.3">
      <c r="B2296" s="94"/>
      <c r="C2296" s="95"/>
      <c r="D2296" s="95"/>
      <c r="E2296" s="95"/>
      <c r="F2296" s="94"/>
      <c r="G2296" s="145"/>
      <c r="H2296" s="245"/>
      <c r="I2296" s="211" t="str">
        <f>IF(D2296="Room AC (window/wall)",'Emission Factors'!$E$53,IF(D2296="Room AC (PTAC/PTHP)",H2296,IF(D2296="Residential AC",'Emission Factors'!$E$55,IF(D2296="Residential HP",H2296,IF(D2296="Commercial AC (&gt;=65k to &lt;135,000k Btu/hr)",'Emission Factors'!$E$57,IF(D2296="Commercial AC (&gt;=135,000k Btu/hr)",'Emission Factors'!$E$58,""))))))</f>
        <v/>
      </c>
      <c r="J2296" s="96"/>
      <c r="K2296" s="211" t="str">
        <f>IF(ISBLANK(J2296),"",VLOOKUP(J2296,'Emission Factors'!$C$81:$G$221,4,FALSE))</f>
        <v/>
      </c>
      <c r="L2296" s="210" t="str">
        <f>IF(D2296="Room AC (window/wall)",'Emission Factors'!$F$53,IF(D2296="Room AC (PTAC/PTHP)",'Emission Factors'!$F$54,IF(D2296="Residential AC",'Emission Factors'!$F$55,IF(D2296="Residential HP",'Emission Factors'!$F$56,IF(D2296="Commercial AC (&gt;=65k to &lt;135,000k Btu/hr)",'Emission Factors'!$F$57,IF(D2296="Commercial AC (&gt;=135,000k Btu/hr)",'Emission Factors'!$F$58,""))))))</f>
        <v/>
      </c>
      <c r="M2296" s="211" t="str">
        <f>IF(D2296="Room AC (window/wall)",'Emission Factors'!$G$53,IF(D2296="Room AC (PTAC/PTHP)",'Emission Factors'!$G$54,IF(D2296="Residential AC",'Emission Factors'!$G$55,IF(D2296="Residential HP",'Emission Factors'!$G$56,IF(D2296="Commercial AC (&gt;=65k to &lt;135,000k Btu/hr)",'Emission Factors'!$G$57,IF(D2296="Commercial AC (&gt;=135,000k Btu/hr)",'Emission Factors'!$G$58,""))))))</f>
        <v/>
      </c>
      <c r="N2296" s="96"/>
      <c r="O2296" s="209" t="str">
        <f>IF(ISBLANK(D2296),"",(IF(D2296="Room AC (window/wall)",'Emission Factors'!$C$53,IF(D2296="Room AC (PTAC/PTHP)",'Emission Factors'!$C$54,IF(D2296="Residential AC",'Emission Factors'!$C$55,IF(D2296="Residential HP",'Emission Factors'!$C$56,IF(D2296="Commercial AC (&gt;=65k to &lt;135,000k Btu/hr)",'Emission Factors'!$C$57,IF(D2296="Commercial AC (&gt;=135,000k Btu/hr)",'Emission Factors'!$C$58,""))))))))</f>
        <v/>
      </c>
      <c r="P2296" s="209" t="str">
        <f t="shared" si="350"/>
        <v/>
      </c>
      <c r="Q2296" s="95"/>
      <c r="R2296" s="256"/>
      <c r="S2296" s="256"/>
      <c r="T2296" s="96"/>
      <c r="U2296" s="211" t="str">
        <f>IF(Q2296="Room AC (window/wall)",'Emission Factors'!$E$53,IF(AND(Q2296="Room AC (PTAC/PTHP)",ISBLANK(T2296)),"Error",IF(AND(Q2296="Room AC (PTAC/PTHP)",T2296&gt;0),T2296,IF(Q2296="Residential AC",'Emission Factors'!$E$55,IF(AND(Q2296="Residential HP",ISBLANK(T2296)),"Error",IF(AND(Q2296="Residential HP",T2296&gt;0),T2296,IF(Q2296="Commercial AC (&gt;=65k to &lt;135,000k Btu/hr)",'Emission Factors'!$E$57,IF(Q2296="Commercial AC (&gt;=135,000k Btu/hr)",'Emission Factors'!$E$58,""))))))))</f>
        <v/>
      </c>
      <c r="V2296" s="95"/>
      <c r="W2296" s="211" t="str">
        <f>IF(ISBLANK(V2296),"",VLOOKUP(V2296,'Emission Factors'!$C$81:$G$221,4,FALSE))</f>
        <v/>
      </c>
      <c r="X2296" s="210" t="str">
        <f>IF(Q2296="Room AC (window/wall)",'Emission Factors'!$F$53,IF(Q2296="Room AC (PTAC/PTHP)",'Emission Factors'!$F$54,IF(Q2296="Residential AC",'Emission Factors'!$F$55,IF(Q2296="Residential HP",'Emission Factors'!$F$56,IF(Q2296="Commercial AC (&gt;=65k to &lt;135,000k Btu/hr)",'Emission Factors'!$F$57,IF(Q2296="Commercial AC (&gt;=135,000k Btu/hr)",'Emission Factors'!$F$58,""))))))</f>
        <v/>
      </c>
      <c r="Y2296" s="211" t="str">
        <f>IF(Q2296="Room AC (window/wall)",'Emission Factors'!$G$53,IF(Q2296="Room AC (PTAC/PTHP)",'Emission Factors'!$G$54,IF(Q2296="Residential AC",'Emission Factors'!$G$55,IF(Q2296="Residential HP",'Emission Factors'!$G$56,IF(Q2296="Commercial AC (&gt;=65k to &lt;135,000k Btu/hr)",'Emission Factors'!$G$57,IF(Q2296="Commercial AC (&gt;=135,000k Btu/hr)",'Emission Factors'!$G$58,""))))))</f>
        <v/>
      </c>
      <c r="Z2296" s="96"/>
      <c r="AA2296" s="97" t="str">
        <f t="shared" si="351"/>
        <v/>
      </c>
      <c r="AB2296" s="97" t="str">
        <f t="shared" si="352"/>
        <v/>
      </c>
      <c r="AC2296" s="246" t="str">
        <f t="shared" si="353"/>
        <v/>
      </c>
      <c r="AD2296" s="97" t="str">
        <f t="shared" si="354"/>
        <v/>
      </c>
      <c r="AE2296" s="97" t="str">
        <f t="shared" si="355"/>
        <v/>
      </c>
      <c r="AF2296" s="252" t="str">
        <f t="shared" si="356"/>
        <v/>
      </c>
      <c r="AG2296" s="254" t="str">
        <f t="shared" si="357"/>
        <v/>
      </c>
      <c r="AH2296" s="248" t="str">
        <f t="shared" si="358"/>
        <v/>
      </c>
      <c r="AI2296" s="249" t="str">
        <f t="shared" si="359"/>
        <v/>
      </c>
    </row>
    <row r="2297" spans="2:35" x14ac:dyDescent="0.3">
      <c r="B2297" s="94"/>
      <c r="C2297" s="95"/>
      <c r="D2297" s="95"/>
      <c r="E2297" s="95"/>
      <c r="F2297" s="94"/>
      <c r="G2297" s="145"/>
      <c r="H2297" s="245"/>
      <c r="I2297" s="211" t="str">
        <f>IF(D2297="Room AC (window/wall)",'Emission Factors'!$E$53,IF(D2297="Room AC (PTAC/PTHP)",H2297,IF(D2297="Residential AC",'Emission Factors'!$E$55,IF(D2297="Residential HP",H2297,IF(D2297="Commercial AC (&gt;=65k to &lt;135,000k Btu/hr)",'Emission Factors'!$E$57,IF(D2297="Commercial AC (&gt;=135,000k Btu/hr)",'Emission Factors'!$E$58,""))))))</f>
        <v/>
      </c>
      <c r="J2297" s="96"/>
      <c r="K2297" s="211" t="str">
        <f>IF(ISBLANK(J2297),"",VLOOKUP(J2297,'Emission Factors'!$C$81:$G$221,4,FALSE))</f>
        <v/>
      </c>
      <c r="L2297" s="210" t="str">
        <f>IF(D2297="Room AC (window/wall)",'Emission Factors'!$F$53,IF(D2297="Room AC (PTAC/PTHP)",'Emission Factors'!$F$54,IF(D2297="Residential AC",'Emission Factors'!$F$55,IF(D2297="Residential HP",'Emission Factors'!$F$56,IF(D2297="Commercial AC (&gt;=65k to &lt;135,000k Btu/hr)",'Emission Factors'!$F$57,IF(D2297="Commercial AC (&gt;=135,000k Btu/hr)",'Emission Factors'!$F$58,""))))))</f>
        <v/>
      </c>
      <c r="M2297" s="211" t="str">
        <f>IF(D2297="Room AC (window/wall)",'Emission Factors'!$G$53,IF(D2297="Room AC (PTAC/PTHP)",'Emission Factors'!$G$54,IF(D2297="Residential AC",'Emission Factors'!$G$55,IF(D2297="Residential HP",'Emission Factors'!$G$56,IF(D2297="Commercial AC (&gt;=65k to &lt;135,000k Btu/hr)",'Emission Factors'!$G$57,IF(D2297="Commercial AC (&gt;=135,000k Btu/hr)",'Emission Factors'!$G$58,""))))))</f>
        <v/>
      </c>
      <c r="N2297" s="96"/>
      <c r="O2297" s="209" t="str">
        <f>IF(ISBLANK(D2297),"",(IF(D2297="Room AC (window/wall)",'Emission Factors'!$C$53,IF(D2297="Room AC (PTAC/PTHP)",'Emission Factors'!$C$54,IF(D2297="Residential AC",'Emission Factors'!$C$55,IF(D2297="Residential HP",'Emission Factors'!$C$56,IF(D2297="Commercial AC (&gt;=65k to &lt;135,000k Btu/hr)",'Emission Factors'!$C$57,IF(D2297="Commercial AC (&gt;=135,000k Btu/hr)",'Emission Factors'!$C$58,""))))))))</f>
        <v/>
      </c>
      <c r="P2297" s="209" t="str">
        <f t="shared" si="350"/>
        <v/>
      </c>
      <c r="Q2297" s="95"/>
      <c r="R2297" s="256"/>
      <c r="S2297" s="256"/>
      <c r="T2297" s="96"/>
      <c r="U2297" s="211" t="str">
        <f>IF(Q2297="Room AC (window/wall)",'Emission Factors'!$E$53,IF(AND(Q2297="Room AC (PTAC/PTHP)",ISBLANK(T2297)),"Error",IF(AND(Q2297="Room AC (PTAC/PTHP)",T2297&gt;0),T2297,IF(Q2297="Residential AC",'Emission Factors'!$E$55,IF(AND(Q2297="Residential HP",ISBLANK(T2297)),"Error",IF(AND(Q2297="Residential HP",T2297&gt;0),T2297,IF(Q2297="Commercial AC (&gt;=65k to &lt;135,000k Btu/hr)",'Emission Factors'!$E$57,IF(Q2297="Commercial AC (&gt;=135,000k Btu/hr)",'Emission Factors'!$E$58,""))))))))</f>
        <v/>
      </c>
      <c r="V2297" s="95"/>
      <c r="W2297" s="211" t="str">
        <f>IF(ISBLANK(V2297),"",VLOOKUP(V2297,'Emission Factors'!$C$81:$G$221,4,FALSE))</f>
        <v/>
      </c>
      <c r="X2297" s="210" t="str">
        <f>IF(Q2297="Room AC (window/wall)",'Emission Factors'!$F$53,IF(Q2297="Room AC (PTAC/PTHP)",'Emission Factors'!$F$54,IF(Q2297="Residential AC",'Emission Factors'!$F$55,IF(Q2297="Residential HP",'Emission Factors'!$F$56,IF(Q2297="Commercial AC (&gt;=65k to &lt;135,000k Btu/hr)",'Emission Factors'!$F$57,IF(Q2297="Commercial AC (&gt;=135,000k Btu/hr)",'Emission Factors'!$F$58,""))))))</f>
        <v/>
      </c>
      <c r="Y2297" s="211" t="str">
        <f>IF(Q2297="Room AC (window/wall)",'Emission Factors'!$G$53,IF(Q2297="Room AC (PTAC/PTHP)",'Emission Factors'!$G$54,IF(Q2297="Residential AC",'Emission Factors'!$G$55,IF(Q2297="Residential HP",'Emission Factors'!$G$56,IF(Q2297="Commercial AC (&gt;=65k to &lt;135,000k Btu/hr)",'Emission Factors'!$G$57,IF(Q2297="Commercial AC (&gt;=135,000k Btu/hr)",'Emission Factors'!$G$58,""))))))</f>
        <v/>
      </c>
      <c r="Z2297" s="96"/>
      <c r="AA2297" s="97" t="str">
        <f t="shared" si="351"/>
        <v/>
      </c>
      <c r="AB2297" s="97" t="str">
        <f t="shared" si="352"/>
        <v/>
      </c>
      <c r="AC2297" s="246" t="str">
        <f t="shared" si="353"/>
        <v/>
      </c>
      <c r="AD2297" s="97" t="str">
        <f t="shared" si="354"/>
        <v/>
      </c>
      <c r="AE2297" s="97" t="str">
        <f t="shared" si="355"/>
        <v/>
      </c>
      <c r="AF2297" s="252" t="str">
        <f t="shared" si="356"/>
        <v/>
      </c>
      <c r="AG2297" s="254" t="str">
        <f t="shared" si="357"/>
        <v/>
      </c>
      <c r="AH2297" s="248" t="str">
        <f t="shared" si="358"/>
        <v/>
      </c>
      <c r="AI2297" s="249" t="str">
        <f t="shared" si="359"/>
        <v/>
      </c>
    </row>
    <row r="2298" spans="2:35" x14ac:dyDescent="0.3">
      <c r="B2298" s="94"/>
      <c r="C2298" s="95"/>
      <c r="D2298" s="95"/>
      <c r="E2298" s="95"/>
      <c r="F2298" s="94"/>
      <c r="G2298" s="145"/>
      <c r="H2298" s="245"/>
      <c r="I2298" s="211" t="str">
        <f>IF(D2298="Room AC (window/wall)",'Emission Factors'!$E$53,IF(D2298="Room AC (PTAC/PTHP)",H2298,IF(D2298="Residential AC",'Emission Factors'!$E$55,IF(D2298="Residential HP",H2298,IF(D2298="Commercial AC (&gt;=65k to &lt;135,000k Btu/hr)",'Emission Factors'!$E$57,IF(D2298="Commercial AC (&gt;=135,000k Btu/hr)",'Emission Factors'!$E$58,""))))))</f>
        <v/>
      </c>
      <c r="J2298" s="96"/>
      <c r="K2298" s="211" t="str">
        <f>IF(ISBLANK(J2298),"",VLOOKUP(J2298,'Emission Factors'!$C$81:$G$221,4,FALSE))</f>
        <v/>
      </c>
      <c r="L2298" s="210" t="str">
        <f>IF(D2298="Room AC (window/wall)",'Emission Factors'!$F$53,IF(D2298="Room AC (PTAC/PTHP)",'Emission Factors'!$F$54,IF(D2298="Residential AC",'Emission Factors'!$F$55,IF(D2298="Residential HP",'Emission Factors'!$F$56,IF(D2298="Commercial AC (&gt;=65k to &lt;135,000k Btu/hr)",'Emission Factors'!$F$57,IF(D2298="Commercial AC (&gt;=135,000k Btu/hr)",'Emission Factors'!$F$58,""))))))</f>
        <v/>
      </c>
      <c r="M2298" s="211" t="str">
        <f>IF(D2298="Room AC (window/wall)",'Emission Factors'!$G$53,IF(D2298="Room AC (PTAC/PTHP)",'Emission Factors'!$G$54,IF(D2298="Residential AC",'Emission Factors'!$G$55,IF(D2298="Residential HP",'Emission Factors'!$G$56,IF(D2298="Commercial AC (&gt;=65k to &lt;135,000k Btu/hr)",'Emission Factors'!$G$57,IF(D2298="Commercial AC (&gt;=135,000k Btu/hr)",'Emission Factors'!$G$58,""))))))</f>
        <v/>
      </c>
      <c r="N2298" s="96"/>
      <c r="O2298" s="209" t="str">
        <f>IF(ISBLANK(D2298),"",(IF(D2298="Room AC (window/wall)",'Emission Factors'!$C$53,IF(D2298="Room AC (PTAC/PTHP)",'Emission Factors'!$C$54,IF(D2298="Residential AC",'Emission Factors'!$C$55,IF(D2298="Residential HP",'Emission Factors'!$C$56,IF(D2298="Commercial AC (&gt;=65k to &lt;135,000k Btu/hr)",'Emission Factors'!$C$57,IF(D2298="Commercial AC (&gt;=135,000k Btu/hr)",'Emission Factors'!$C$58,""))))))))</f>
        <v/>
      </c>
      <c r="P2298" s="209" t="str">
        <f t="shared" si="350"/>
        <v/>
      </c>
      <c r="Q2298" s="95"/>
      <c r="R2298" s="256"/>
      <c r="S2298" s="256"/>
      <c r="T2298" s="96"/>
      <c r="U2298" s="211" t="str">
        <f>IF(Q2298="Room AC (window/wall)",'Emission Factors'!$E$53,IF(AND(Q2298="Room AC (PTAC/PTHP)",ISBLANK(T2298)),"Error",IF(AND(Q2298="Room AC (PTAC/PTHP)",T2298&gt;0),T2298,IF(Q2298="Residential AC",'Emission Factors'!$E$55,IF(AND(Q2298="Residential HP",ISBLANK(T2298)),"Error",IF(AND(Q2298="Residential HP",T2298&gt;0),T2298,IF(Q2298="Commercial AC (&gt;=65k to &lt;135,000k Btu/hr)",'Emission Factors'!$E$57,IF(Q2298="Commercial AC (&gt;=135,000k Btu/hr)",'Emission Factors'!$E$58,""))))))))</f>
        <v/>
      </c>
      <c r="V2298" s="95"/>
      <c r="W2298" s="211" t="str">
        <f>IF(ISBLANK(V2298),"",VLOOKUP(V2298,'Emission Factors'!$C$81:$G$221,4,FALSE))</f>
        <v/>
      </c>
      <c r="X2298" s="210" t="str">
        <f>IF(Q2298="Room AC (window/wall)",'Emission Factors'!$F$53,IF(Q2298="Room AC (PTAC/PTHP)",'Emission Factors'!$F$54,IF(Q2298="Residential AC",'Emission Factors'!$F$55,IF(Q2298="Residential HP",'Emission Factors'!$F$56,IF(Q2298="Commercial AC (&gt;=65k to &lt;135,000k Btu/hr)",'Emission Factors'!$F$57,IF(Q2298="Commercial AC (&gt;=135,000k Btu/hr)",'Emission Factors'!$F$58,""))))))</f>
        <v/>
      </c>
      <c r="Y2298" s="211" t="str">
        <f>IF(Q2298="Room AC (window/wall)",'Emission Factors'!$G$53,IF(Q2298="Room AC (PTAC/PTHP)",'Emission Factors'!$G$54,IF(Q2298="Residential AC",'Emission Factors'!$G$55,IF(Q2298="Residential HP",'Emission Factors'!$G$56,IF(Q2298="Commercial AC (&gt;=65k to &lt;135,000k Btu/hr)",'Emission Factors'!$G$57,IF(Q2298="Commercial AC (&gt;=135,000k Btu/hr)",'Emission Factors'!$G$58,""))))))</f>
        <v/>
      </c>
      <c r="Z2298" s="96"/>
      <c r="AA2298" s="97" t="str">
        <f t="shared" si="351"/>
        <v/>
      </c>
      <c r="AB2298" s="97" t="str">
        <f t="shared" si="352"/>
        <v/>
      </c>
      <c r="AC2298" s="246" t="str">
        <f t="shared" si="353"/>
        <v/>
      </c>
      <c r="AD2298" s="97" t="str">
        <f t="shared" si="354"/>
        <v/>
      </c>
      <c r="AE2298" s="97" t="str">
        <f t="shared" si="355"/>
        <v/>
      </c>
      <c r="AF2298" s="252" t="str">
        <f t="shared" si="356"/>
        <v/>
      </c>
      <c r="AG2298" s="254" t="str">
        <f t="shared" si="357"/>
        <v/>
      </c>
      <c r="AH2298" s="248" t="str">
        <f t="shared" si="358"/>
        <v/>
      </c>
      <c r="AI2298" s="249" t="str">
        <f t="shared" si="359"/>
        <v/>
      </c>
    </row>
    <row r="2299" spans="2:35" x14ac:dyDescent="0.3">
      <c r="B2299" s="94"/>
      <c r="C2299" s="95"/>
      <c r="D2299" s="95"/>
      <c r="E2299" s="95"/>
      <c r="F2299" s="94"/>
      <c r="G2299" s="145"/>
      <c r="H2299" s="245"/>
      <c r="I2299" s="211" t="str">
        <f>IF(D2299="Room AC (window/wall)",'Emission Factors'!$E$53,IF(D2299="Room AC (PTAC/PTHP)",H2299,IF(D2299="Residential AC",'Emission Factors'!$E$55,IF(D2299="Residential HP",H2299,IF(D2299="Commercial AC (&gt;=65k to &lt;135,000k Btu/hr)",'Emission Factors'!$E$57,IF(D2299="Commercial AC (&gt;=135,000k Btu/hr)",'Emission Factors'!$E$58,""))))))</f>
        <v/>
      </c>
      <c r="J2299" s="96"/>
      <c r="K2299" s="211" t="str">
        <f>IF(ISBLANK(J2299),"",VLOOKUP(J2299,'Emission Factors'!$C$81:$G$221,4,FALSE))</f>
        <v/>
      </c>
      <c r="L2299" s="210" t="str">
        <f>IF(D2299="Room AC (window/wall)",'Emission Factors'!$F$53,IF(D2299="Room AC (PTAC/PTHP)",'Emission Factors'!$F$54,IF(D2299="Residential AC",'Emission Factors'!$F$55,IF(D2299="Residential HP",'Emission Factors'!$F$56,IF(D2299="Commercial AC (&gt;=65k to &lt;135,000k Btu/hr)",'Emission Factors'!$F$57,IF(D2299="Commercial AC (&gt;=135,000k Btu/hr)",'Emission Factors'!$F$58,""))))))</f>
        <v/>
      </c>
      <c r="M2299" s="211" t="str">
        <f>IF(D2299="Room AC (window/wall)",'Emission Factors'!$G$53,IF(D2299="Room AC (PTAC/PTHP)",'Emission Factors'!$G$54,IF(D2299="Residential AC",'Emission Factors'!$G$55,IF(D2299="Residential HP",'Emission Factors'!$G$56,IF(D2299="Commercial AC (&gt;=65k to &lt;135,000k Btu/hr)",'Emission Factors'!$G$57,IF(D2299="Commercial AC (&gt;=135,000k Btu/hr)",'Emission Factors'!$G$58,""))))))</f>
        <v/>
      </c>
      <c r="N2299" s="96"/>
      <c r="O2299" s="209" t="str">
        <f>IF(ISBLANK(D2299),"",(IF(D2299="Room AC (window/wall)",'Emission Factors'!$C$53,IF(D2299="Room AC (PTAC/PTHP)",'Emission Factors'!$C$54,IF(D2299="Residential AC",'Emission Factors'!$C$55,IF(D2299="Residential HP",'Emission Factors'!$C$56,IF(D2299="Commercial AC (&gt;=65k to &lt;135,000k Btu/hr)",'Emission Factors'!$C$57,IF(D2299="Commercial AC (&gt;=135,000k Btu/hr)",'Emission Factors'!$C$58,""))))))))</f>
        <v/>
      </c>
      <c r="P2299" s="209" t="str">
        <f t="shared" si="350"/>
        <v/>
      </c>
      <c r="Q2299" s="95"/>
      <c r="R2299" s="256"/>
      <c r="S2299" s="256"/>
      <c r="T2299" s="96"/>
      <c r="U2299" s="211" t="str">
        <f>IF(Q2299="Room AC (window/wall)",'Emission Factors'!$E$53,IF(AND(Q2299="Room AC (PTAC/PTHP)",ISBLANK(T2299)),"Error",IF(AND(Q2299="Room AC (PTAC/PTHP)",T2299&gt;0),T2299,IF(Q2299="Residential AC",'Emission Factors'!$E$55,IF(AND(Q2299="Residential HP",ISBLANK(T2299)),"Error",IF(AND(Q2299="Residential HP",T2299&gt;0),T2299,IF(Q2299="Commercial AC (&gt;=65k to &lt;135,000k Btu/hr)",'Emission Factors'!$E$57,IF(Q2299="Commercial AC (&gt;=135,000k Btu/hr)",'Emission Factors'!$E$58,""))))))))</f>
        <v/>
      </c>
      <c r="V2299" s="95"/>
      <c r="W2299" s="211" t="str">
        <f>IF(ISBLANK(V2299),"",VLOOKUP(V2299,'Emission Factors'!$C$81:$G$221,4,FALSE))</f>
        <v/>
      </c>
      <c r="X2299" s="210" t="str">
        <f>IF(Q2299="Room AC (window/wall)",'Emission Factors'!$F$53,IF(Q2299="Room AC (PTAC/PTHP)",'Emission Factors'!$F$54,IF(Q2299="Residential AC",'Emission Factors'!$F$55,IF(Q2299="Residential HP",'Emission Factors'!$F$56,IF(Q2299="Commercial AC (&gt;=65k to &lt;135,000k Btu/hr)",'Emission Factors'!$F$57,IF(Q2299="Commercial AC (&gt;=135,000k Btu/hr)",'Emission Factors'!$F$58,""))))))</f>
        <v/>
      </c>
      <c r="Y2299" s="211" t="str">
        <f>IF(Q2299="Room AC (window/wall)",'Emission Factors'!$G$53,IF(Q2299="Room AC (PTAC/PTHP)",'Emission Factors'!$G$54,IF(Q2299="Residential AC",'Emission Factors'!$G$55,IF(Q2299="Residential HP",'Emission Factors'!$G$56,IF(Q2299="Commercial AC (&gt;=65k to &lt;135,000k Btu/hr)",'Emission Factors'!$G$57,IF(Q2299="Commercial AC (&gt;=135,000k Btu/hr)",'Emission Factors'!$G$58,""))))))</f>
        <v/>
      </c>
      <c r="Z2299" s="96"/>
      <c r="AA2299" s="97" t="str">
        <f t="shared" si="351"/>
        <v/>
      </c>
      <c r="AB2299" s="97" t="str">
        <f t="shared" si="352"/>
        <v/>
      </c>
      <c r="AC2299" s="246" t="str">
        <f t="shared" si="353"/>
        <v/>
      </c>
      <c r="AD2299" s="97" t="str">
        <f t="shared" si="354"/>
        <v/>
      </c>
      <c r="AE2299" s="97" t="str">
        <f t="shared" si="355"/>
        <v/>
      </c>
      <c r="AF2299" s="252" t="str">
        <f t="shared" si="356"/>
        <v/>
      </c>
      <c r="AG2299" s="254" t="str">
        <f t="shared" si="357"/>
        <v/>
      </c>
      <c r="AH2299" s="248" t="str">
        <f t="shared" si="358"/>
        <v/>
      </c>
      <c r="AI2299" s="249" t="str">
        <f t="shared" si="359"/>
        <v/>
      </c>
    </row>
    <row r="2300" spans="2:35" x14ac:dyDescent="0.3">
      <c r="B2300" s="94"/>
      <c r="C2300" s="95"/>
      <c r="D2300" s="95"/>
      <c r="E2300" s="95"/>
      <c r="F2300" s="94"/>
      <c r="G2300" s="145"/>
      <c r="H2300" s="245"/>
      <c r="I2300" s="211" t="str">
        <f>IF(D2300="Room AC (window/wall)",'Emission Factors'!$E$53,IF(D2300="Room AC (PTAC/PTHP)",H2300,IF(D2300="Residential AC",'Emission Factors'!$E$55,IF(D2300="Residential HP",H2300,IF(D2300="Commercial AC (&gt;=65k to &lt;135,000k Btu/hr)",'Emission Factors'!$E$57,IF(D2300="Commercial AC (&gt;=135,000k Btu/hr)",'Emission Factors'!$E$58,""))))))</f>
        <v/>
      </c>
      <c r="J2300" s="96"/>
      <c r="K2300" s="211" t="str">
        <f>IF(ISBLANK(J2300),"",VLOOKUP(J2300,'Emission Factors'!$C$81:$G$221,4,FALSE))</f>
        <v/>
      </c>
      <c r="L2300" s="210" t="str">
        <f>IF(D2300="Room AC (window/wall)",'Emission Factors'!$F$53,IF(D2300="Room AC (PTAC/PTHP)",'Emission Factors'!$F$54,IF(D2300="Residential AC",'Emission Factors'!$F$55,IF(D2300="Residential HP",'Emission Factors'!$F$56,IF(D2300="Commercial AC (&gt;=65k to &lt;135,000k Btu/hr)",'Emission Factors'!$F$57,IF(D2300="Commercial AC (&gt;=135,000k Btu/hr)",'Emission Factors'!$F$58,""))))))</f>
        <v/>
      </c>
      <c r="M2300" s="211" t="str">
        <f>IF(D2300="Room AC (window/wall)",'Emission Factors'!$G$53,IF(D2300="Room AC (PTAC/PTHP)",'Emission Factors'!$G$54,IF(D2300="Residential AC",'Emission Factors'!$G$55,IF(D2300="Residential HP",'Emission Factors'!$G$56,IF(D2300="Commercial AC (&gt;=65k to &lt;135,000k Btu/hr)",'Emission Factors'!$G$57,IF(D2300="Commercial AC (&gt;=135,000k Btu/hr)",'Emission Factors'!$G$58,""))))))</f>
        <v/>
      </c>
      <c r="N2300" s="96"/>
      <c r="O2300" s="209" t="str">
        <f>IF(ISBLANK(D2300),"",(IF(D2300="Room AC (window/wall)",'Emission Factors'!$C$53,IF(D2300="Room AC (PTAC/PTHP)",'Emission Factors'!$C$54,IF(D2300="Residential AC",'Emission Factors'!$C$55,IF(D2300="Residential HP",'Emission Factors'!$C$56,IF(D2300="Commercial AC (&gt;=65k to &lt;135,000k Btu/hr)",'Emission Factors'!$C$57,IF(D2300="Commercial AC (&gt;=135,000k Btu/hr)",'Emission Factors'!$C$58,""))))))))</f>
        <v/>
      </c>
      <c r="P2300" s="209" t="str">
        <f t="shared" si="350"/>
        <v/>
      </c>
      <c r="Q2300" s="95"/>
      <c r="R2300" s="256"/>
      <c r="S2300" s="256"/>
      <c r="T2300" s="96"/>
      <c r="U2300" s="211" t="str">
        <f>IF(Q2300="Room AC (window/wall)",'Emission Factors'!$E$53,IF(AND(Q2300="Room AC (PTAC/PTHP)",ISBLANK(T2300)),"Error",IF(AND(Q2300="Room AC (PTAC/PTHP)",T2300&gt;0),T2300,IF(Q2300="Residential AC",'Emission Factors'!$E$55,IF(AND(Q2300="Residential HP",ISBLANK(T2300)),"Error",IF(AND(Q2300="Residential HP",T2300&gt;0),T2300,IF(Q2300="Commercial AC (&gt;=65k to &lt;135,000k Btu/hr)",'Emission Factors'!$E$57,IF(Q2300="Commercial AC (&gt;=135,000k Btu/hr)",'Emission Factors'!$E$58,""))))))))</f>
        <v/>
      </c>
      <c r="V2300" s="95"/>
      <c r="W2300" s="211" t="str">
        <f>IF(ISBLANK(V2300),"",VLOOKUP(V2300,'Emission Factors'!$C$81:$G$221,4,FALSE))</f>
        <v/>
      </c>
      <c r="X2300" s="210" t="str">
        <f>IF(Q2300="Room AC (window/wall)",'Emission Factors'!$F$53,IF(Q2300="Room AC (PTAC/PTHP)",'Emission Factors'!$F$54,IF(Q2300="Residential AC",'Emission Factors'!$F$55,IF(Q2300="Residential HP",'Emission Factors'!$F$56,IF(Q2300="Commercial AC (&gt;=65k to &lt;135,000k Btu/hr)",'Emission Factors'!$F$57,IF(Q2300="Commercial AC (&gt;=135,000k Btu/hr)",'Emission Factors'!$F$58,""))))))</f>
        <v/>
      </c>
      <c r="Y2300" s="211" t="str">
        <f>IF(Q2300="Room AC (window/wall)",'Emission Factors'!$G$53,IF(Q2300="Room AC (PTAC/PTHP)",'Emission Factors'!$G$54,IF(Q2300="Residential AC",'Emission Factors'!$G$55,IF(Q2300="Residential HP",'Emission Factors'!$G$56,IF(Q2300="Commercial AC (&gt;=65k to &lt;135,000k Btu/hr)",'Emission Factors'!$G$57,IF(Q2300="Commercial AC (&gt;=135,000k Btu/hr)",'Emission Factors'!$G$58,""))))))</f>
        <v/>
      </c>
      <c r="Z2300" s="96"/>
      <c r="AA2300" s="97" t="str">
        <f t="shared" si="351"/>
        <v/>
      </c>
      <c r="AB2300" s="97" t="str">
        <f t="shared" si="352"/>
        <v/>
      </c>
      <c r="AC2300" s="246" t="str">
        <f t="shared" si="353"/>
        <v/>
      </c>
      <c r="AD2300" s="97" t="str">
        <f t="shared" si="354"/>
        <v/>
      </c>
      <c r="AE2300" s="97" t="str">
        <f t="shared" si="355"/>
        <v/>
      </c>
      <c r="AF2300" s="252" t="str">
        <f t="shared" si="356"/>
        <v/>
      </c>
      <c r="AG2300" s="254" t="str">
        <f t="shared" si="357"/>
        <v/>
      </c>
      <c r="AH2300" s="248" t="str">
        <f t="shared" si="358"/>
        <v/>
      </c>
      <c r="AI2300" s="249" t="str">
        <f t="shared" si="359"/>
        <v/>
      </c>
    </row>
    <row r="2301" spans="2:35" x14ac:dyDescent="0.3">
      <c r="B2301" s="94"/>
      <c r="C2301" s="95"/>
      <c r="D2301" s="95"/>
      <c r="E2301" s="95"/>
      <c r="F2301" s="94"/>
      <c r="G2301" s="145"/>
      <c r="H2301" s="245"/>
      <c r="I2301" s="211" t="str">
        <f>IF(D2301="Room AC (window/wall)",'Emission Factors'!$E$53,IF(D2301="Room AC (PTAC/PTHP)",H2301,IF(D2301="Residential AC",'Emission Factors'!$E$55,IF(D2301="Residential HP",H2301,IF(D2301="Commercial AC (&gt;=65k to &lt;135,000k Btu/hr)",'Emission Factors'!$E$57,IF(D2301="Commercial AC (&gt;=135,000k Btu/hr)",'Emission Factors'!$E$58,""))))))</f>
        <v/>
      </c>
      <c r="J2301" s="96"/>
      <c r="K2301" s="211" t="str">
        <f>IF(ISBLANK(J2301),"",VLOOKUP(J2301,'Emission Factors'!$C$81:$G$221,4,FALSE))</f>
        <v/>
      </c>
      <c r="L2301" s="210" t="str">
        <f>IF(D2301="Room AC (window/wall)",'Emission Factors'!$F$53,IF(D2301="Room AC (PTAC/PTHP)",'Emission Factors'!$F$54,IF(D2301="Residential AC",'Emission Factors'!$F$55,IF(D2301="Residential HP",'Emission Factors'!$F$56,IF(D2301="Commercial AC (&gt;=65k to &lt;135,000k Btu/hr)",'Emission Factors'!$F$57,IF(D2301="Commercial AC (&gt;=135,000k Btu/hr)",'Emission Factors'!$F$58,""))))))</f>
        <v/>
      </c>
      <c r="M2301" s="211" t="str">
        <f>IF(D2301="Room AC (window/wall)",'Emission Factors'!$G$53,IF(D2301="Room AC (PTAC/PTHP)",'Emission Factors'!$G$54,IF(D2301="Residential AC",'Emission Factors'!$G$55,IF(D2301="Residential HP",'Emission Factors'!$G$56,IF(D2301="Commercial AC (&gt;=65k to &lt;135,000k Btu/hr)",'Emission Factors'!$G$57,IF(D2301="Commercial AC (&gt;=135,000k Btu/hr)",'Emission Factors'!$G$58,""))))))</f>
        <v/>
      </c>
      <c r="N2301" s="96"/>
      <c r="O2301" s="209" t="str">
        <f>IF(ISBLANK(D2301),"",(IF(D2301="Room AC (window/wall)",'Emission Factors'!$C$53,IF(D2301="Room AC (PTAC/PTHP)",'Emission Factors'!$C$54,IF(D2301="Residential AC",'Emission Factors'!$C$55,IF(D2301="Residential HP",'Emission Factors'!$C$56,IF(D2301="Commercial AC (&gt;=65k to &lt;135,000k Btu/hr)",'Emission Factors'!$C$57,IF(D2301="Commercial AC (&gt;=135,000k Btu/hr)",'Emission Factors'!$C$58,""))))))))</f>
        <v/>
      </c>
      <c r="P2301" s="209" t="str">
        <f t="shared" si="350"/>
        <v/>
      </c>
      <c r="Q2301" s="95"/>
      <c r="R2301" s="256"/>
      <c r="S2301" s="256"/>
      <c r="T2301" s="96"/>
      <c r="U2301" s="211" t="str">
        <f>IF(Q2301="Room AC (window/wall)",'Emission Factors'!$E$53,IF(AND(Q2301="Room AC (PTAC/PTHP)",ISBLANK(T2301)),"Error",IF(AND(Q2301="Room AC (PTAC/PTHP)",T2301&gt;0),T2301,IF(Q2301="Residential AC",'Emission Factors'!$E$55,IF(AND(Q2301="Residential HP",ISBLANK(T2301)),"Error",IF(AND(Q2301="Residential HP",T2301&gt;0),T2301,IF(Q2301="Commercial AC (&gt;=65k to &lt;135,000k Btu/hr)",'Emission Factors'!$E$57,IF(Q2301="Commercial AC (&gt;=135,000k Btu/hr)",'Emission Factors'!$E$58,""))))))))</f>
        <v/>
      </c>
      <c r="V2301" s="95"/>
      <c r="W2301" s="211" t="str">
        <f>IF(ISBLANK(V2301),"",VLOOKUP(V2301,'Emission Factors'!$C$81:$G$221,4,FALSE))</f>
        <v/>
      </c>
      <c r="X2301" s="210" t="str">
        <f>IF(Q2301="Room AC (window/wall)",'Emission Factors'!$F$53,IF(Q2301="Room AC (PTAC/PTHP)",'Emission Factors'!$F$54,IF(Q2301="Residential AC",'Emission Factors'!$F$55,IF(Q2301="Residential HP",'Emission Factors'!$F$56,IF(Q2301="Commercial AC (&gt;=65k to &lt;135,000k Btu/hr)",'Emission Factors'!$F$57,IF(Q2301="Commercial AC (&gt;=135,000k Btu/hr)",'Emission Factors'!$F$58,""))))))</f>
        <v/>
      </c>
      <c r="Y2301" s="211" t="str">
        <f>IF(Q2301="Room AC (window/wall)",'Emission Factors'!$G$53,IF(Q2301="Room AC (PTAC/PTHP)",'Emission Factors'!$G$54,IF(Q2301="Residential AC",'Emission Factors'!$G$55,IF(Q2301="Residential HP",'Emission Factors'!$G$56,IF(Q2301="Commercial AC (&gt;=65k to &lt;135,000k Btu/hr)",'Emission Factors'!$G$57,IF(Q2301="Commercial AC (&gt;=135,000k Btu/hr)",'Emission Factors'!$G$58,""))))))</f>
        <v/>
      </c>
      <c r="Z2301" s="96"/>
      <c r="AA2301" s="97" t="str">
        <f t="shared" si="351"/>
        <v/>
      </c>
      <c r="AB2301" s="97" t="str">
        <f t="shared" si="352"/>
        <v/>
      </c>
      <c r="AC2301" s="246" t="str">
        <f t="shared" si="353"/>
        <v/>
      </c>
      <c r="AD2301" s="97" t="str">
        <f t="shared" si="354"/>
        <v/>
      </c>
      <c r="AE2301" s="97" t="str">
        <f t="shared" si="355"/>
        <v/>
      </c>
      <c r="AF2301" s="252" t="str">
        <f t="shared" si="356"/>
        <v/>
      </c>
      <c r="AG2301" s="254" t="str">
        <f t="shared" si="357"/>
        <v/>
      </c>
      <c r="AH2301" s="248" t="str">
        <f t="shared" si="358"/>
        <v/>
      </c>
      <c r="AI2301" s="249" t="str">
        <f t="shared" si="359"/>
        <v/>
      </c>
    </row>
    <row r="2302" spans="2:35" x14ac:dyDescent="0.3">
      <c r="B2302" s="94"/>
      <c r="C2302" s="95"/>
      <c r="D2302" s="95"/>
      <c r="E2302" s="95"/>
      <c r="F2302" s="94"/>
      <c r="G2302" s="145"/>
      <c r="H2302" s="245"/>
      <c r="I2302" s="211" t="str">
        <f>IF(D2302="Room AC (window/wall)",'Emission Factors'!$E$53,IF(D2302="Room AC (PTAC/PTHP)",H2302,IF(D2302="Residential AC",'Emission Factors'!$E$55,IF(D2302="Residential HP",H2302,IF(D2302="Commercial AC (&gt;=65k to &lt;135,000k Btu/hr)",'Emission Factors'!$E$57,IF(D2302="Commercial AC (&gt;=135,000k Btu/hr)",'Emission Factors'!$E$58,""))))))</f>
        <v/>
      </c>
      <c r="J2302" s="96"/>
      <c r="K2302" s="211" t="str">
        <f>IF(ISBLANK(J2302),"",VLOOKUP(J2302,'Emission Factors'!$C$81:$G$221,4,FALSE))</f>
        <v/>
      </c>
      <c r="L2302" s="210" t="str">
        <f>IF(D2302="Room AC (window/wall)",'Emission Factors'!$F$53,IF(D2302="Room AC (PTAC/PTHP)",'Emission Factors'!$F$54,IF(D2302="Residential AC",'Emission Factors'!$F$55,IF(D2302="Residential HP",'Emission Factors'!$F$56,IF(D2302="Commercial AC (&gt;=65k to &lt;135,000k Btu/hr)",'Emission Factors'!$F$57,IF(D2302="Commercial AC (&gt;=135,000k Btu/hr)",'Emission Factors'!$F$58,""))))))</f>
        <v/>
      </c>
      <c r="M2302" s="211" t="str">
        <f>IF(D2302="Room AC (window/wall)",'Emission Factors'!$G$53,IF(D2302="Room AC (PTAC/PTHP)",'Emission Factors'!$G$54,IF(D2302="Residential AC",'Emission Factors'!$G$55,IF(D2302="Residential HP",'Emission Factors'!$G$56,IF(D2302="Commercial AC (&gt;=65k to &lt;135,000k Btu/hr)",'Emission Factors'!$G$57,IF(D2302="Commercial AC (&gt;=135,000k Btu/hr)",'Emission Factors'!$G$58,""))))))</f>
        <v/>
      </c>
      <c r="N2302" s="96"/>
      <c r="O2302" s="209" t="str">
        <f>IF(ISBLANK(D2302),"",(IF(D2302="Room AC (window/wall)",'Emission Factors'!$C$53,IF(D2302="Room AC (PTAC/PTHP)",'Emission Factors'!$C$54,IF(D2302="Residential AC",'Emission Factors'!$C$55,IF(D2302="Residential HP",'Emission Factors'!$C$56,IF(D2302="Commercial AC (&gt;=65k to &lt;135,000k Btu/hr)",'Emission Factors'!$C$57,IF(D2302="Commercial AC (&gt;=135,000k Btu/hr)",'Emission Factors'!$C$58,""))))))))</f>
        <v/>
      </c>
      <c r="P2302" s="209" t="str">
        <f t="shared" si="350"/>
        <v/>
      </c>
      <c r="Q2302" s="95"/>
      <c r="R2302" s="256"/>
      <c r="S2302" s="256"/>
      <c r="T2302" s="96"/>
      <c r="U2302" s="211" t="str">
        <f>IF(Q2302="Room AC (window/wall)",'Emission Factors'!$E$53,IF(AND(Q2302="Room AC (PTAC/PTHP)",ISBLANK(T2302)),"Error",IF(AND(Q2302="Room AC (PTAC/PTHP)",T2302&gt;0),T2302,IF(Q2302="Residential AC",'Emission Factors'!$E$55,IF(AND(Q2302="Residential HP",ISBLANK(T2302)),"Error",IF(AND(Q2302="Residential HP",T2302&gt;0),T2302,IF(Q2302="Commercial AC (&gt;=65k to &lt;135,000k Btu/hr)",'Emission Factors'!$E$57,IF(Q2302="Commercial AC (&gt;=135,000k Btu/hr)",'Emission Factors'!$E$58,""))))))))</f>
        <v/>
      </c>
      <c r="V2302" s="95"/>
      <c r="W2302" s="211" t="str">
        <f>IF(ISBLANK(V2302),"",VLOOKUP(V2302,'Emission Factors'!$C$81:$G$221,4,FALSE))</f>
        <v/>
      </c>
      <c r="X2302" s="210" t="str">
        <f>IF(Q2302="Room AC (window/wall)",'Emission Factors'!$F$53,IF(Q2302="Room AC (PTAC/PTHP)",'Emission Factors'!$F$54,IF(Q2302="Residential AC",'Emission Factors'!$F$55,IF(Q2302="Residential HP",'Emission Factors'!$F$56,IF(Q2302="Commercial AC (&gt;=65k to &lt;135,000k Btu/hr)",'Emission Factors'!$F$57,IF(Q2302="Commercial AC (&gt;=135,000k Btu/hr)",'Emission Factors'!$F$58,""))))))</f>
        <v/>
      </c>
      <c r="Y2302" s="211" t="str">
        <f>IF(Q2302="Room AC (window/wall)",'Emission Factors'!$G$53,IF(Q2302="Room AC (PTAC/PTHP)",'Emission Factors'!$G$54,IF(Q2302="Residential AC",'Emission Factors'!$G$55,IF(Q2302="Residential HP",'Emission Factors'!$G$56,IF(Q2302="Commercial AC (&gt;=65k to &lt;135,000k Btu/hr)",'Emission Factors'!$G$57,IF(Q2302="Commercial AC (&gt;=135,000k Btu/hr)",'Emission Factors'!$G$58,""))))))</f>
        <v/>
      </c>
      <c r="Z2302" s="96"/>
      <c r="AA2302" s="97" t="str">
        <f t="shared" si="351"/>
        <v/>
      </c>
      <c r="AB2302" s="97" t="str">
        <f t="shared" si="352"/>
        <v/>
      </c>
      <c r="AC2302" s="246" t="str">
        <f t="shared" si="353"/>
        <v/>
      </c>
      <c r="AD2302" s="97" t="str">
        <f t="shared" si="354"/>
        <v/>
      </c>
      <c r="AE2302" s="97" t="str">
        <f t="shared" si="355"/>
        <v/>
      </c>
      <c r="AF2302" s="252" t="str">
        <f t="shared" si="356"/>
        <v/>
      </c>
      <c r="AG2302" s="254" t="str">
        <f t="shared" si="357"/>
        <v/>
      </c>
      <c r="AH2302" s="248" t="str">
        <f t="shared" si="358"/>
        <v/>
      </c>
      <c r="AI2302" s="249" t="str">
        <f t="shared" si="359"/>
        <v/>
      </c>
    </row>
    <row r="2303" spans="2:35" x14ac:dyDescent="0.3">
      <c r="B2303" s="94"/>
      <c r="C2303" s="95"/>
      <c r="D2303" s="95"/>
      <c r="E2303" s="95"/>
      <c r="F2303" s="94"/>
      <c r="G2303" s="145"/>
      <c r="H2303" s="245"/>
      <c r="I2303" s="211" t="str">
        <f>IF(D2303="Room AC (window/wall)",'Emission Factors'!$E$53,IF(D2303="Room AC (PTAC/PTHP)",H2303,IF(D2303="Residential AC",'Emission Factors'!$E$55,IF(D2303="Residential HP",H2303,IF(D2303="Commercial AC (&gt;=65k to &lt;135,000k Btu/hr)",'Emission Factors'!$E$57,IF(D2303="Commercial AC (&gt;=135,000k Btu/hr)",'Emission Factors'!$E$58,""))))))</f>
        <v/>
      </c>
      <c r="J2303" s="96"/>
      <c r="K2303" s="211" t="str">
        <f>IF(ISBLANK(J2303),"",VLOOKUP(J2303,'Emission Factors'!$C$81:$G$221,4,FALSE))</f>
        <v/>
      </c>
      <c r="L2303" s="210" t="str">
        <f>IF(D2303="Room AC (window/wall)",'Emission Factors'!$F$53,IF(D2303="Room AC (PTAC/PTHP)",'Emission Factors'!$F$54,IF(D2303="Residential AC",'Emission Factors'!$F$55,IF(D2303="Residential HP",'Emission Factors'!$F$56,IF(D2303="Commercial AC (&gt;=65k to &lt;135,000k Btu/hr)",'Emission Factors'!$F$57,IF(D2303="Commercial AC (&gt;=135,000k Btu/hr)",'Emission Factors'!$F$58,""))))))</f>
        <v/>
      </c>
      <c r="M2303" s="211" t="str">
        <f>IF(D2303="Room AC (window/wall)",'Emission Factors'!$G$53,IF(D2303="Room AC (PTAC/PTHP)",'Emission Factors'!$G$54,IF(D2303="Residential AC",'Emission Factors'!$G$55,IF(D2303="Residential HP",'Emission Factors'!$G$56,IF(D2303="Commercial AC (&gt;=65k to &lt;135,000k Btu/hr)",'Emission Factors'!$G$57,IF(D2303="Commercial AC (&gt;=135,000k Btu/hr)",'Emission Factors'!$G$58,""))))))</f>
        <v/>
      </c>
      <c r="N2303" s="96"/>
      <c r="O2303" s="209" t="str">
        <f>IF(ISBLANK(D2303),"",(IF(D2303="Room AC (window/wall)",'Emission Factors'!$C$53,IF(D2303="Room AC (PTAC/PTHP)",'Emission Factors'!$C$54,IF(D2303="Residential AC",'Emission Factors'!$C$55,IF(D2303="Residential HP",'Emission Factors'!$C$56,IF(D2303="Commercial AC (&gt;=65k to &lt;135,000k Btu/hr)",'Emission Factors'!$C$57,IF(D2303="Commercial AC (&gt;=135,000k Btu/hr)",'Emission Factors'!$C$58,""))))))))</f>
        <v/>
      </c>
      <c r="P2303" s="209" t="str">
        <f t="shared" si="350"/>
        <v/>
      </c>
      <c r="Q2303" s="95"/>
      <c r="R2303" s="256"/>
      <c r="S2303" s="256"/>
      <c r="T2303" s="96"/>
      <c r="U2303" s="211" t="str">
        <f>IF(Q2303="Room AC (window/wall)",'Emission Factors'!$E$53,IF(AND(Q2303="Room AC (PTAC/PTHP)",ISBLANK(T2303)),"Error",IF(AND(Q2303="Room AC (PTAC/PTHP)",T2303&gt;0),T2303,IF(Q2303="Residential AC",'Emission Factors'!$E$55,IF(AND(Q2303="Residential HP",ISBLANK(T2303)),"Error",IF(AND(Q2303="Residential HP",T2303&gt;0),T2303,IF(Q2303="Commercial AC (&gt;=65k to &lt;135,000k Btu/hr)",'Emission Factors'!$E$57,IF(Q2303="Commercial AC (&gt;=135,000k Btu/hr)",'Emission Factors'!$E$58,""))))))))</f>
        <v/>
      </c>
      <c r="V2303" s="95"/>
      <c r="W2303" s="211" t="str">
        <f>IF(ISBLANK(V2303),"",VLOOKUP(V2303,'Emission Factors'!$C$81:$G$221,4,FALSE))</f>
        <v/>
      </c>
      <c r="X2303" s="210" t="str">
        <f>IF(Q2303="Room AC (window/wall)",'Emission Factors'!$F$53,IF(Q2303="Room AC (PTAC/PTHP)",'Emission Factors'!$F$54,IF(Q2303="Residential AC",'Emission Factors'!$F$55,IF(Q2303="Residential HP",'Emission Factors'!$F$56,IF(Q2303="Commercial AC (&gt;=65k to &lt;135,000k Btu/hr)",'Emission Factors'!$F$57,IF(Q2303="Commercial AC (&gt;=135,000k Btu/hr)",'Emission Factors'!$F$58,""))))))</f>
        <v/>
      </c>
      <c r="Y2303" s="211" t="str">
        <f>IF(Q2303="Room AC (window/wall)",'Emission Factors'!$G$53,IF(Q2303="Room AC (PTAC/PTHP)",'Emission Factors'!$G$54,IF(Q2303="Residential AC",'Emission Factors'!$G$55,IF(Q2303="Residential HP",'Emission Factors'!$G$56,IF(Q2303="Commercial AC (&gt;=65k to &lt;135,000k Btu/hr)",'Emission Factors'!$G$57,IF(Q2303="Commercial AC (&gt;=135,000k Btu/hr)",'Emission Factors'!$G$58,""))))))</f>
        <v/>
      </c>
      <c r="Z2303" s="96"/>
      <c r="AA2303" s="97" t="str">
        <f t="shared" si="351"/>
        <v/>
      </c>
      <c r="AB2303" s="97" t="str">
        <f t="shared" si="352"/>
        <v/>
      </c>
      <c r="AC2303" s="246" t="str">
        <f t="shared" si="353"/>
        <v/>
      </c>
      <c r="AD2303" s="97" t="str">
        <f t="shared" si="354"/>
        <v/>
      </c>
      <c r="AE2303" s="97" t="str">
        <f t="shared" si="355"/>
        <v/>
      </c>
      <c r="AF2303" s="252" t="str">
        <f t="shared" si="356"/>
        <v/>
      </c>
      <c r="AG2303" s="254" t="str">
        <f t="shared" si="357"/>
        <v/>
      </c>
      <c r="AH2303" s="248" t="str">
        <f t="shared" si="358"/>
        <v/>
      </c>
      <c r="AI2303" s="249" t="str">
        <f t="shared" si="359"/>
        <v/>
      </c>
    </row>
    <row r="2304" spans="2:35" x14ac:dyDescent="0.3">
      <c r="B2304" s="94"/>
      <c r="C2304" s="95"/>
      <c r="D2304" s="95"/>
      <c r="E2304" s="95"/>
      <c r="F2304" s="94"/>
      <c r="G2304" s="145"/>
      <c r="H2304" s="245"/>
      <c r="I2304" s="211" t="str">
        <f>IF(D2304="Room AC (window/wall)",'Emission Factors'!$E$53,IF(D2304="Room AC (PTAC/PTHP)",H2304,IF(D2304="Residential AC",'Emission Factors'!$E$55,IF(D2304="Residential HP",H2304,IF(D2304="Commercial AC (&gt;=65k to &lt;135,000k Btu/hr)",'Emission Factors'!$E$57,IF(D2304="Commercial AC (&gt;=135,000k Btu/hr)",'Emission Factors'!$E$58,""))))))</f>
        <v/>
      </c>
      <c r="J2304" s="96"/>
      <c r="K2304" s="211" t="str">
        <f>IF(ISBLANK(J2304),"",VLOOKUP(J2304,'Emission Factors'!$C$81:$G$221,4,FALSE))</f>
        <v/>
      </c>
      <c r="L2304" s="210" t="str">
        <f>IF(D2304="Room AC (window/wall)",'Emission Factors'!$F$53,IF(D2304="Room AC (PTAC/PTHP)",'Emission Factors'!$F$54,IF(D2304="Residential AC",'Emission Factors'!$F$55,IF(D2304="Residential HP",'Emission Factors'!$F$56,IF(D2304="Commercial AC (&gt;=65k to &lt;135,000k Btu/hr)",'Emission Factors'!$F$57,IF(D2304="Commercial AC (&gt;=135,000k Btu/hr)",'Emission Factors'!$F$58,""))))))</f>
        <v/>
      </c>
      <c r="M2304" s="211" t="str">
        <f>IF(D2304="Room AC (window/wall)",'Emission Factors'!$G$53,IF(D2304="Room AC (PTAC/PTHP)",'Emission Factors'!$G$54,IF(D2304="Residential AC",'Emission Factors'!$G$55,IF(D2304="Residential HP",'Emission Factors'!$G$56,IF(D2304="Commercial AC (&gt;=65k to &lt;135,000k Btu/hr)",'Emission Factors'!$G$57,IF(D2304="Commercial AC (&gt;=135,000k Btu/hr)",'Emission Factors'!$G$58,""))))))</f>
        <v/>
      </c>
      <c r="N2304" s="96"/>
      <c r="O2304" s="209" t="str">
        <f>IF(ISBLANK(D2304),"",(IF(D2304="Room AC (window/wall)",'Emission Factors'!$C$53,IF(D2304="Room AC (PTAC/PTHP)",'Emission Factors'!$C$54,IF(D2304="Residential AC",'Emission Factors'!$C$55,IF(D2304="Residential HP",'Emission Factors'!$C$56,IF(D2304="Commercial AC (&gt;=65k to &lt;135,000k Btu/hr)",'Emission Factors'!$C$57,IF(D2304="Commercial AC (&gt;=135,000k Btu/hr)",'Emission Factors'!$C$58,""))))))))</f>
        <v/>
      </c>
      <c r="P2304" s="209" t="str">
        <f t="shared" si="350"/>
        <v/>
      </c>
      <c r="Q2304" s="95"/>
      <c r="R2304" s="256"/>
      <c r="S2304" s="256"/>
      <c r="T2304" s="96"/>
      <c r="U2304" s="211" t="str">
        <f>IF(Q2304="Room AC (window/wall)",'Emission Factors'!$E$53,IF(AND(Q2304="Room AC (PTAC/PTHP)",ISBLANK(T2304)),"Error",IF(AND(Q2304="Room AC (PTAC/PTHP)",T2304&gt;0),T2304,IF(Q2304="Residential AC",'Emission Factors'!$E$55,IF(AND(Q2304="Residential HP",ISBLANK(T2304)),"Error",IF(AND(Q2304="Residential HP",T2304&gt;0),T2304,IF(Q2304="Commercial AC (&gt;=65k to &lt;135,000k Btu/hr)",'Emission Factors'!$E$57,IF(Q2304="Commercial AC (&gt;=135,000k Btu/hr)",'Emission Factors'!$E$58,""))))))))</f>
        <v/>
      </c>
      <c r="V2304" s="95"/>
      <c r="W2304" s="211" t="str">
        <f>IF(ISBLANK(V2304),"",VLOOKUP(V2304,'Emission Factors'!$C$81:$G$221,4,FALSE))</f>
        <v/>
      </c>
      <c r="X2304" s="210" t="str">
        <f>IF(Q2304="Room AC (window/wall)",'Emission Factors'!$F$53,IF(Q2304="Room AC (PTAC/PTHP)",'Emission Factors'!$F$54,IF(Q2304="Residential AC",'Emission Factors'!$F$55,IF(Q2304="Residential HP",'Emission Factors'!$F$56,IF(Q2304="Commercial AC (&gt;=65k to &lt;135,000k Btu/hr)",'Emission Factors'!$F$57,IF(Q2304="Commercial AC (&gt;=135,000k Btu/hr)",'Emission Factors'!$F$58,""))))))</f>
        <v/>
      </c>
      <c r="Y2304" s="211" t="str">
        <f>IF(Q2304="Room AC (window/wall)",'Emission Factors'!$G$53,IF(Q2304="Room AC (PTAC/PTHP)",'Emission Factors'!$G$54,IF(Q2304="Residential AC",'Emission Factors'!$G$55,IF(Q2304="Residential HP",'Emission Factors'!$G$56,IF(Q2304="Commercial AC (&gt;=65k to &lt;135,000k Btu/hr)",'Emission Factors'!$G$57,IF(Q2304="Commercial AC (&gt;=135,000k Btu/hr)",'Emission Factors'!$G$58,""))))))</f>
        <v/>
      </c>
      <c r="Z2304" s="96"/>
      <c r="AA2304" s="97" t="str">
        <f t="shared" si="351"/>
        <v/>
      </c>
      <c r="AB2304" s="97" t="str">
        <f t="shared" si="352"/>
        <v/>
      </c>
      <c r="AC2304" s="246" t="str">
        <f t="shared" si="353"/>
        <v/>
      </c>
      <c r="AD2304" s="97" t="str">
        <f t="shared" si="354"/>
        <v/>
      </c>
      <c r="AE2304" s="97" t="str">
        <f t="shared" si="355"/>
        <v/>
      </c>
      <c r="AF2304" s="252" t="str">
        <f t="shared" si="356"/>
        <v/>
      </c>
      <c r="AG2304" s="254" t="str">
        <f t="shared" si="357"/>
        <v/>
      </c>
      <c r="AH2304" s="248" t="str">
        <f t="shared" si="358"/>
        <v/>
      </c>
      <c r="AI2304" s="249" t="str">
        <f t="shared" si="359"/>
        <v/>
      </c>
    </row>
    <row r="2305" spans="2:35" x14ac:dyDescent="0.3">
      <c r="B2305" s="94"/>
      <c r="C2305" s="95"/>
      <c r="D2305" s="95"/>
      <c r="E2305" s="95"/>
      <c r="F2305" s="94"/>
      <c r="G2305" s="145"/>
      <c r="H2305" s="245"/>
      <c r="I2305" s="211" t="str">
        <f>IF(D2305="Room AC (window/wall)",'Emission Factors'!$E$53,IF(D2305="Room AC (PTAC/PTHP)",H2305,IF(D2305="Residential AC",'Emission Factors'!$E$55,IF(D2305="Residential HP",H2305,IF(D2305="Commercial AC (&gt;=65k to &lt;135,000k Btu/hr)",'Emission Factors'!$E$57,IF(D2305="Commercial AC (&gt;=135,000k Btu/hr)",'Emission Factors'!$E$58,""))))))</f>
        <v/>
      </c>
      <c r="J2305" s="96"/>
      <c r="K2305" s="211" t="str">
        <f>IF(ISBLANK(J2305),"",VLOOKUP(J2305,'Emission Factors'!$C$81:$G$221,4,FALSE))</f>
        <v/>
      </c>
      <c r="L2305" s="210" t="str">
        <f>IF(D2305="Room AC (window/wall)",'Emission Factors'!$F$53,IF(D2305="Room AC (PTAC/PTHP)",'Emission Factors'!$F$54,IF(D2305="Residential AC",'Emission Factors'!$F$55,IF(D2305="Residential HP",'Emission Factors'!$F$56,IF(D2305="Commercial AC (&gt;=65k to &lt;135,000k Btu/hr)",'Emission Factors'!$F$57,IF(D2305="Commercial AC (&gt;=135,000k Btu/hr)",'Emission Factors'!$F$58,""))))))</f>
        <v/>
      </c>
      <c r="M2305" s="211" t="str">
        <f>IF(D2305="Room AC (window/wall)",'Emission Factors'!$G$53,IF(D2305="Room AC (PTAC/PTHP)",'Emission Factors'!$G$54,IF(D2305="Residential AC",'Emission Factors'!$G$55,IF(D2305="Residential HP",'Emission Factors'!$G$56,IF(D2305="Commercial AC (&gt;=65k to &lt;135,000k Btu/hr)",'Emission Factors'!$G$57,IF(D2305="Commercial AC (&gt;=135,000k Btu/hr)",'Emission Factors'!$G$58,""))))))</f>
        <v/>
      </c>
      <c r="N2305" s="96"/>
      <c r="O2305" s="209" t="str">
        <f>IF(ISBLANK(D2305),"",(IF(D2305="Room AC (window/wall)",'Emission Factors'!$C$53,IF(D2305="Room AC (PTAC/PTHP)",'Emission Factors'!$C$54,IF(D2305="Residential AC",'Emission Factors'!$C$55,IF(D2305="Residential HP",'Emission Factors'!$C$56,IF(D2305="Commercial AC (&gt;=65k to &lt;135,000k Btu/hr)",'Emission Factors'!$C$57,IF(D2305="Commercial AC (&gt;=135,000k Btu/hr)",'Emission Factors'!$C$58,""))))))))</f>
        <v/>
      </c>
      <c r="P2305" s="209" t="str">
        <f t="shared" si="350"/>
        <v/>
      </c>
      <c r="Q2305" s="95"/>
      <c r="R2305" s="256"/>
      <c r="S2305" s="256"/>
      <c r="T2305" s="96"/>
      <c r="U2305" s="211" t="str">
        <f>IF(Q2305="Room AC (window/wall)",'Emission Factors'!$E$53,IF(AND(Q2305="Room AC (PTAC/PTHP)",ISBLANK(T2305)),"Error",IF(AND(Q2305="Room AC (PTAC/PTHP)",T2305&gt;0),T2305,IF(Q2305="Residential AC",'Emission Factors'!$E$55,IF(AND(Q2305="Residential HP",ISBLANK(T2305)),"Error",IF(AND(Q2305="Residential HP",T2305&gt;0),T2305,IF(Q2305="Commercial AC (&gt;=65k to &lt;135,000k Btu/hr)",'Emission Factors'!$E$57,IF(Q2305="Commercial AC (&gt;=135,000k Btu/hr)",'Emission Factors'!$E$58,""))))))))</f>
        <v/>
      </c>
      <c r="V2305" s="95"/>
      <c r="W2305" s="211" t="str">
        <f>IF(ISBLANK(V2305),"",VLOOKUP(V2305,'Emission Factors'!$C$81:$G$221,4,FALSE))</f>
        <v/>
      </c>
      <c r="X2305" s="210" t="str">
        <f>IF(Q2305="Room AC (window/wall)",'Emission Factors'!$F$53,IF(Q2305="Room AC (PTAC/PTHP)",'Emission Factors'!$F$54,IF(Q2305="Residential AC",'Emission Factors'!$F$55,IF(Q2305="Residential HP",'Emission Factors'!$F$56,IF(Q2305="Commercial AC (&gt;=65k to &lt;135,000k Btu/hr)",'Emission Factors'!$F$57,IF(Q2305="Commercial AC (&gt;=135,000k Btu/hr)",'Emission Factors'!$F$58,""))))))</f>
        <v/>
      </c>
      <c r="Y2305" s="211" t="str">
        <f>IF(Q2305="Room AC (window/wall)",'Emission Factors'!$G$53,IF(Q2305="Room AC (PTAC/PTHP)",'Emission Factors'!$G$54,IF(Q2305="Residential AC",'Emission Factors'!$G$55,IF(Q2305="Residential HP",'Emission Factors'!$G$56,IF(Q2305="Commercial AC (&gt;=65k to &lt;135,000k Btu/hr)",'Emission Factors'!$G$57,IF(Q2305="Commercial AC (&gt;=135,000k Btu/hr)",'Emission Factors'!$G$58,""))))))</f>
        <v/>
      </c>
      <c r="Z2305" s="96"/>
      <c r="AA2305" s="97" t="str">
        <f t="shared" si="351"/>
        <v/>
      </c>
      <c r="AB2305" s="97" t="str">
        <f t="shared" si="352"/>
        <v/>
      </c>
      <c r="AC2305" s="246" t="str">
        <f t="shared" si="353"/>
        <v/>
      </c>
      <c r="AD2305" s="97" t="str">
        <f t="shared" si="354"/>
        <v/>
      </c>
      <c r="AE2305" s="97" t="str">
        <f t="shared" si="355"/>
        <v/>
      </c>
      <c r="AF2305" s="252" t="str">
        <f t="shared" si="356"/>
        <v/>
      </c>
      <c r="AG2305" s="254" t="str">
        <f t="shared" si="357"/>
        <v/>
      </c>
      <c r="AH2305" s="248" t="str">
        <f t="shared" si="358"/>
        <v/>
      </c>
      <c r="AI2305" s="249" t="str">
        <f t="shared" si="359"/>
        <v/>
      </c>
    </row>
    <row r="2306" spans="2:35" x14ac:dyDescent="0.3">
      <c r="B2306" s="94"/>
      <c r="C2306" s="95"/>
      <c r="D2306" s="95"/>
      <c r="E2306" s="95"/>
      <c r="F2306" s="94"/>
      <c r="G2306" s="145"/>
      <c r="H2306" s="245"/>
      <c r="I2306" s="211" t="str">
        <f>IF(D2306="Room AC (window/wall)",'Emission Factors'!$E$53,IF(D2306="Room AC (PTAC/PTHP)",H2306,IF(D2306="Residential AC",'Emission Factors'!$E$55,IF(D2306="Residential HP",H2306,IF(D2306="Commercial AC (&gt;=65k to &lt;135,000k Btu/hr)",'Emission Factors'!$E$57,IF(D2306="Commercial AC (&gt;=135,000k Btu/hr)",'Emission Factors'!$E$58,""))))))</f>
        <v/>
      </c>
      <c r="J2306" s="96"/>
      <c r="K2306" s="211" t="str">
        <f>IF(ISBLANK(J2306),"",VLOOKUP(J2306,'Emission Factors'!$C$81:$G$221,4,FALSE))</f>
        <v/>
      </c>
      <c r="L2306" s="210" t="str">
        <f>IF(D2306="Room AC (window/wall)",'Emission Factors'!$F$53,IF(D2306="Room AC (PTAC/PTHP)",'Emission Factors'!$F$54,IF(D2306="Residential AC",'Emission Factors'!$F$55,IF(D2306="Residential HP",'Emission Factors'!$F$56,IF(D2306="Commercial AC (&gt;=65k to &lt;135,000k Btu/hr)",'Emission Factors'!$F$57,IF(D2306="Commercial AC (&gt;=135,000k Btu/hr)",'Emission Factors'!$F$58,""))))))</f>
        <v/>
      </c>
      <c r="M2306" s="211" t="str">
        <f>IF(D2306="Room AC (window/wall)",'Emission Factors'!$G$53,IF(D2306="Room AC (PTAC/PTHP)",'Emission Factors'!$G$54,IF(D2306="Residential AC",'Emission Factors'!$G$55,IF(D2306="Residential HP",'Emission Factors'!$G$56,IF(D2306="Commercial AC (&gt;=65k to &lt;135,000k Btu/hr)",'Emission Factors'!$G$57,IF(D2306="Commercial AC (&gt;=135,000k Btu/hr)",'Emission Factors'!$G$58,""))))))</f>
        <v/>
      </c>
      <c r="N2306" s="96"/>
      <c r="O2306" s="209" t="str">
        <f>IF(ISBLANK(D2306),"",(IF(D2306="Room AC (window/wall)",'Emission Factors'!$C$53,IF(D2306="Room AC (PTAC/PTHP)",'Emission Factors'!$C$54,IF(D2306="Residential AC",'Emission Factors'!$C$55,IF(D2306="Residential HP",'Emission Factors'!$C$56,IF(D2306="Commercial AC (&gt;=65k to &lt;135,000k Btu/hr)",'Emission Factors'!$C$57,IF(D2306="Commercial AC (&gt;=135,000k Btu/hr)",'Emission Factors'!$C$58,""))))))))</f>
        <v/>
      </c>
      <c r="P2306" s="209" t="str">
        <f t="shared" si="350"/>
        <v/>
      </c>
      <c r="Q2306" s="95"/>
      <c r="R2306" s="256"/>
      <c r="S2306" s="256"/>
      <c r="T2306" s="96"/>
      <c r="U2306" s="211" t="str">
        <f>IF(Q2306="Room AC (window/wall)",'Emission Factors'!$E$53,IF(AND(Q2306="Room AC (PTAC/PTHP)",ISBLANK(T2306)),"Error",IF(AND(Q2306="Room AC (PTAC/PTHP)",T2306&gt;0),T2306,IF(Q2306="Residential AC",'Emission Factors'!$E$55,IF(AND(Q2306="Residential HP",ISBLANK(T2306)),"Error",IF(AND(Q2306="Residential HP",T2306&gt;0),T2306,IF(Q2306="Commercial AC (&gt;=65k to &lt;135,000k Btu/hr)",'Emission Factors'!$E$57,IF(Q2306="Commercial AC (&gt;=135,000k Btu/hr)",'Emission Factors'!$E$58,""))))))))</f>
        <v/>
      </c>
      <c r="V2306" s="95"/>
      <c r="W2306" s="211" t="str">
        <f>IF(ISBLANK(V2306),"",VLOOKUP(V2306,'Emission Factors'!$C$81:$G$221,4,FALSE))</f>
        <v/>
      </c>
      <c r="X2306" s="210" t="str">
        <f>IF(Q2306="Room AC (window/wall)",'Emission Factors'!$F$53,IF(Q2306="Room AC (PTAC/PTHP)",'Emission Factors'!$F$54,IF(Q2306="Residential AC",'Emission Factors'!$F$55,IF(Q2306="Residential HP",'Emission Factors'!$F$56,IF(Q2306="Commercial AC (&gt;=65k to &lt;135,000k Btu/hr)",'Emission Factors'!$F$57,IF(Q2306="Commercial AC (&gt;=135,000k Btu/hr)",'Emission Factors'!$F$58,""))))))</f>
        <v/>
      </c>
      <c r="Y2306" s="211" t="str">
        <f>IF(Q2306="Room AC (window/wall)",'Emission Factors'!$G$53,IF(Q2306="Room AC (PTAC/PTHP)",'Emission Factors'!$G$54,IF(Q2306="Residential AC",'Emission Factors'!$G$55,IF(Q2306="Residential HP",'Emission Factors'!$G$56,IF(Q2306="Commercial AC (&gt;=65k to &lt;135,000k Btu/hr)",'Emission Factors'!$G$57,IF(Q2306="Commercial AC (&gt;=135,000k Btu/hr)",'Emission Factors'!$G$58,""))))))</f>
        <v/>
      </c>
      <c r="Z2306" s="96"/>
      <c r="AA2306" s="97" t="str">
        <f t="shared" si="351"/>
        <v/>
      </c>
      <c r="AB2306" s="97" t="str">
        <f t="shared" si="352"/>
        <v/>
      </c>
      <c r="AC2306" s="246" t="str">
        <f t="shared" si="353"/>
        <v/>
      </c>
      <c r="AD2306" s="97" t="str">
        <f t="shared" si="354"/>
        <v/>
      </c>
      <c r="AE2306" s="97" t="str">
        <f t="shared" si="355"/>
        <v/>
      </c>
      <c r="AF2306" s="252" t="str">
        <f t="shared" si="356"/>
        <v/>
      </c>
      <c r="AG2306" s="254" t="str">
        <f t="shared" si="357"/>
        <v/>
      </c>
      <c r="AH2306" s="248" t="str">
        <f t="shared" si="358"/>
        <v/>
      </c>
      <c r="AI2306" s="249" t="str">
        <f t="shared" si="359"/>
        <v/>
      </c>
    </row>
    <row r="2307" spans="2:35" x14ac:dyDescent="0.3">
      <c r="B2307" s="94"/>
      <c r="C2307" s="95"/>
      <c r="D2307" s="95"/>
      <c r="E2307" s="95"/>
      <c r="F2307" s="94"/>
      <c r="G2307" s="145"/>
      <c r="H2307" s="245"/>
      <c r="I2307" s="211" t="str">
        <f>IF(D2307="Room AC (window/wall)",'Emission Factors'!$E$53,IF(D2307="Room AC (PTAC/PTHP)",H2307,IF(D2307="Residential AC",'Emission Factors'!$E$55,IF(D2307="Residential HP",H2307,IF(D2307="Commercial AC (&gt;=65k to &lt;135,000k Btu/hr)",'Emission Factors'!$E$57,IF(D2307="Commercial AC (&gt;=135,000k Btu/hr)",'Emission Factors'!$E$58,""))))))</f>
        <v/>
      </c>
      <c r="J2307" s="96"/>
      <c r="K2307" s="211" t="str">
        <f>IF(ISBLANK(J2307),"",VLOOKUP(J2307,'Emission Factors'!$C$81:$G$221,4,FALSE))</f>
        <v/>
      </c>
      <c r="L2307" s="210" t="str">
        <f>IF(D2307="Room AC (window/wall)",'Emission Factors'!$F$53,IF(D2307="Room AC (PTAC/PTHP)",'Emission Factors'!$F$54,IF(D2307="Residential AC",'Emission Factors'!$F$55,IF(D2307="Residential HP",'Emission Factors'!$F$56,IF(D2307="Commercial AC (&gt;=65k to &lt;135,000k Btu/hr)",'Emission Factors'!$F$57,IF(D2307="Commercial AC (&gt;=135,000k Btu/hr)",'Emission Factors'!$F$58,""))))))</f>
        <v/>
      </c>
      <c r="M2307" s="211" t="str">
        <f>IF(D2307="Room AC (window/wall)",'Emission Factors'!$G$53,IF(D2307="Room AC (PTAC/PTHP)",'Emission Factors'!$G$54,IF(D2307="Residential AC",'Emission Factors'!$G$55,IF(D2307="Residential HP",'Emission Factors'!$G$56,IF(D2307="Commercial AC (&gt;=65k to &lt;135,000k Btu/hr)",'Emission Factors'!$G$57,IF(D2307="Commercial AC (&gt;=135,000k Btu/hr)",'Emission Factors'!$G$58,""))))))</f>
        <v/>
      </c>
      <c r="N2307" s="96"/>
      <c r="O2307" s="209" t="str">
        <f>IF(ISBLANK(D2307),"",(IF(D2307="Room AC (window/wall)",'Emission Factors'!$C$53,IF(D2307="Room AC (PTAC/PTHP)",'Emission Factors'!$C$54,IF(D2307="Residential AC",'Emission Factors'!$C$55,IF(D2307="Residential HP",'Emission Factors'!$C$56,IF(D2307="Commercial AC (&gt;=65k to &lt;135,000k Btu/hr)",'Emission Factors'!$C$57,IF(D2307="Commercial AC (&gt;=135,000k Btu/hr)",'Emission Factors'!$C$58,""))))))))</f>
        <v/>
      </c>
      <c r="P2307" s="209" t="str">
        <f t="shared" si="350"/>
        <v/>
      </c>
      <c r="Q2307" s="95"/>
      <c r="R2307" s="256"/>
      <c r="S2307" s="256"/>
      <c r="T2307" s="96"/>
      <c r="U2307" s="211" t="str">
        <f>IF(Q2307="Room AC (window/wall)",'Emission Factors'!$E$53,IF(AND(Q2307="Room AC (PTAC/PTHP)",ISBLANK(T2307)),"Error",IF(AND(Q2307="Room AC (PTAC/PTHP)",T2307&gt;0),T2307,IF(Q2307="Residential AC",'Emission Factors'!$E$55,IF(AND(Q2307="Residential HP",ISBLANK(T2307)),"Error",IF(AND(Q2307="Residential HP",T2307&gt;0),T2307,IF(Q2307="Commercial AC (&gt;=65k to &lt;135,000k Btu/hr)",'Emission Factors'!$E$57,IF(Q2307="Commercial AC (&gt;=135,000k Btu/hr)",'Emission Factors'!$E$58,""))))))))</f>
        <v/>
      </c>
      <c r="V2307" s="95"/>
      <c r="W2307" s="211" t="str">
        <f>IF(ISBLANK(V2307),"",VLOOKUP(V2307,'Emission Factors'!$C$81:$G$221,4,FALSE))</f>
        <v/>
      </c>
      <c r="X2307" s="210" t="str">
        <f>IF(Q2307="Room AC (window/wall)",'Emission Factors'!$F$53,IF(Q2307="Room AC (PTAC/PTHP)",'Emission Factors'!$F$54,IF(Q2307="Residential AC",'Emission Factors'!$F$55,IF(Q2307="Residential HP",'Emission Factors'!$F$56,IF(Q2307="Commercial AC (&gt;=65k to &lt;135,000k Btu/hr)",'Emission Factors'!$F$57,IF(Q2307="Commercial AC (&gt;=135,000k Btu/hr)",'Emission Factors'!$F$58,""))))))</f>
        <v/>
      </c>
      <c r="Y2307" s="211" t="str">
        <f>IF(Q2307="Room AC (window/wall)",'Emission Factors'!$G$53,IF(Q2307="Room AC (PTAC/PTHP)",'Emission Factors'!$G$54,IF(Q2307="Residential AC",'Emission Factors'!$G$55,IF(Q2307="Residential HP",'Emission Factors'!$G$56,IF(Q2307="Commercial AC (&gt;=65k to &lt;135,000k Btu/hr)",'Emission Factors'!$G$57,IF(Q2307="Commercial AC (&gt;=135,000k Btu/hr)",'Emission Factors'!$G$58,""))))))</f>
        <v/>
      </c>
      <c r="Z2307" s="96"/>
      <c r="AA2307" s="97" t="str">
        <f t="shared" si="351"/>
        <v/>
      </c>
      <c r="AB2307" s="97" t="str">
        <f t="shared" si="352"/>
        <v/>
      </c>
      <c r="AC2307" s="246" t="str">
        <f t="shared" si="353"/>
        <v/>
      </c>
      <c r="AD2307" s="97" t="str">
        <f t="shared" si="354"/>
        <v/>
      </c>
      <c r="AE2307" s="97" t="str">
        <f t="shared" si="355"/>
        <v/>
      </c>
      <c r="AF2307" s="252" t="str">
        <f t="shared" si="356"/>
        <v/>
      </c>
      <c r="AG2307" s="254" t="str">
        <f t="shared" si="357"/>
        <v/>
      </c>
      <c r="AH2307" s="248" t="str">
        <f t="shared" si="358"/>
        <v/>
      </c>
      <c r="AI2307" s="249" t="str">
        <f t="shared" si="359"/>
        <v/>
      </c>
    </row>
    <row r="2308" spans="2:35" x14ac:dyDescent="0.3">
      <c r="B2308" s="94"/>
      <c r="C2308" s="95"/>
      <c r="D2308" s="95"/>
      <c r="E2308" s="95"/>
      <c r="F2308" s="94"/>
      <c r="G2308" s="145"/>
      <c r="H2308" s="245"/>
      <c r="I2308" s="211" t="str">
        <f>IF(D2308="Room AC (window/wall)",'Emission Factors'!$E$53,IF(D2308="Room AC (PTAC/PTHP)",H2308,IF(D2308="Residential AC",'Emission Factors'!$E$55,IF(D2308="Residential HP",H2308,IF(D2308="Commercial AC (&gt;=65k to &lt;135,000k Btu/hr)",'Emission Factors'!$E$57,IF(D2308="Commercial AC (&gt;=135,000k Btu/hr)",'Emission Factors'!$E$58,""))))))</f>
        <v/>
      </c>
      <c r="J2308" s="96"/>
      <c r="K2308" s="211" t="str">
        <f>IF(ISBLANK(J2308),"",VLOOKUP(J2308,'Emission Factors'!$C$81:$G$221,4,FALSE))</f>
        <v/>
      </c>
      <c r="L2308" s="210" t="str">
        <f>IF(D2308="Room AC (window/wall)",'Emission Factors'!$F$53,IF(D2308="Room AC (PTAC/PTHP)",'Emission Factors'!$F$54,IF(D2308="Residential AC",'Emission Factors'!$F$55,IF(D2308="Residential HP",'Emission Factors'!$F$56,IF(D2308="Commercial AC (&gt;=65k to &lt;135,000k Btu/hr)",'Emission Factors'!$F$57,IF(D2308="Commercial AC (&gt;=135,000k Btu/hr)",'Emission Factors'!$F$58,""))))))</f>
        <v/>
      </c>
      <c r="M2308" s="211" t="str">
        <f>IF(D2308="Room AC (window/wall)",'Emission Factors'!$G$53,IF(D2308="Room AC (PTAC/PTHP)",'Emission Factors'!$G$54,IF(D2308="Residential AC",'Emission Factors'!$G$55,IF(D2308="Residential HP",'Emission Factors'!$G$56,IF(D2308="Commercial AC (&gt;=65k to &lt;135,000k Btu/hr)",'Emission Factors'!$G$57,IF(D2308="Commercial AC (&gt;=135,000k Btu/hr)",'Emission Factors'!$G$58,""))))))</f>
        <v/>
      </c>
      <c r="N2308" s="96"/>
      <c r="O2308" s="209" t="str">
        <f>IF(ISBLANK(D2308),"",(IF(D2308="Room AC (window/wall)",'Emission Factors'!$C$53,IF(D2308="Room AC (PTAC/PTHP)",'Emission Factors'!$C$54,IF(D2308="Residential AC",'Emission Factors'!$C$55,IF(D2308="Residential HP",'Emission Factors'!$C$56,IF(D2308="Commercial AC (&gt;=65k to &lt;135,000k Btu/hr)",'Emission Factors'!$C$57,IF(D2308="Commercial AC (&gt;=135,000k Btu/hr)",'Emission Factors'!$C$58,""))))))))</f>
        <v/>
      </c>
      <c r="P2308" s="209" t="str">
        <f t="shared" si="350"/>
        <v/>
      </c>
      <c r="Q2308" s="95"/>
      <c r="R2308" s="256"/>
      <c r="S2308" s="256"/>
      <c r="T2308" s="96"/>
      <c r="U2308" s="211" t="str">
        <f>IF(Q2308="Room AC (window/wall)",'Emission Factors'!$E$53,IF(AND(Q2308="Room AC (PTAC/PTHP)",ISBLANK(T2308)),"Error",IF(AND(Q2308="Room AC (PTAC/PTHP)",T2308&gt;0),T2308,IF(Q2308="Residential AC",'Emission Factors'!$E$55,IF(AND(Q2308="Residential HP",ISBLANK(T2308)),"Error",IF(AND(Q2308="Residential HP",T2308&gt;0),T2308,IF(Q2308="Commercial AC (&gt;=65k to &lt;135,000k Btu/hr)",'Emission Factors'!$E$57,IF(Q2308="Commercial AC (&gt;=135,000k Btu/hr)",'Emission Factors'!$E$58,""))))))))</f>
        <v/>
      </c>
      <c r="V2308" s="95"/>
      <c r="W2308" s="211" t="str">
        <f>IF(ISBLANK(V2308),"",VLOOKUP(V2308,'Emission Factors'!$C$81:$G$221,4,FALSE))</f>
        <v/>
      </c>
      <c r="X2308" s="210" t="str">
        <f>IF(Q2308="Room AC (window/wall)",'Emission Factors'!$F$53,IF(Q2308="Room AC (PTAC/PTHP)",'Emission Factors'!$F$54,IF(Q2308="Residential AC",'Emission Factors'!$F$55,IF(Q2308="Residential HP",'Emission Factors'!$F$56,IF(Q2308="Commercial AC (&gt;=65k to &lt;135,000k Btu/hr)",'Emission Factors'!$F$57,IF(Q2308="Commercial AC (&gt;=135,000k Btu/hr)",'Emission Factors'!$F$58,""))))))</f>
        <v/>
      </c>
      <c r="Y2308" s="211" t="str">
        <f>IF(Q2308="Room AC (window/wall)",'Emission Factors'!$G$53,IF(Q2308="Room AC (PTAC/PTHP)",'Emission Factors'!$G$54,IF(Q2308="Residential AC",'Emission Factors'!$G$55,IF(Q2308="Residential HP",'Emission Factors'!$G$56,IF(Q2308="Commercial AC (&gt;=65k to &lt;135,000k Btu/hr)",'Emission Factors'!$G$57,IF(Q2308="Commercial AC (&gt;=135,000k Btu/hr)",'Emission Factors'!$G$58,""))))))</f>
        <v/>
      </c>
      <c r="Z2308" s="96"/>
      <c r="AA2308" s="97" t="str">
        <f t="shared" si="351"/>
        <v/>
      </c>
      <c r="AB2308" s="97" t="str">
        <f t="shared" si="352"/>
        <v/>
      </c>
      <c r="AC2308" s="246" t="str">
        <f t="shared" si="353"/>
        <v/>
      </c>
      <c r="AD2308" s="97" t="str">
        <f t="shared" si="354"/>
        <v/>
      </c>
      <c r="AE2308" s="97" t="str">
        <f t="shared" si="355"/>
        <v/>
      </c>
      <c r="AF2308" s="252" t="str">
        <f t="shared" si="356"/>
        <v/>
      </c>
      <c r="AG2308" s="254" t="str">
        <f t="shared" si="357"/>
        <v/>
      </c>
      <c r="AH2308" s="248" t="str">
        <f t="shared" si="358"/>
        <v/>
      </c>
      <c r="AI2308" s="249" t="str">
        <f t="shared" si="359"/>
        <v/>
      </c>
    </row>
    <row r="2309" spans="2:35" x14ac:dyDescent="0.3">
      <c r="B2309" s="94"/>
      <c r="C2309" s="95"/>
      <c r="D2309" s="95"/>
      <c r="E2309" s="95"/>
      <c r="F2309" s="94"/>
      <c r="G2309" s="145"/>
      <c r="H2309" s="245"/>
      <c r="I2309" s="211" t="str">
        <f>IF(D2309="Room AC (window/wall)",'Emission Factors'!$E$53,IF(D2309="Room AC (PTAC/PTHP)",H2309,IF(D2309="Residential AC",'Emission Factors'!$E$55,IF(D2309="Residential HP",H2309,IF(D2309="Commercial AC (&gt;=65k to &lt;135,000k Btu/hr)",'Emission Factors'!$E$57,IF(D2309="Commercial AC (&gt;=135,000k Btu/hr)",'Emission Factors'!$E$58,""))))))</f>
        <v/>
      </c>
      <c r="J2309" s="96"/>
      <c r="K2309" s="211" t="str">
        <f>IF(ISBLANK(J2309),"",VLOOKUP(J2309,'Emission Factors'!$C$81:$G$221,4,FALSE))</f>
        <v/>
      </c>
      <c r="L2309" s="210" t="str">
        <f>IF(D2309="Room AC (window/wall)",'Emission Factors'!$F$53,IF(D2309="Room AC (PTAC/PTHP)",'Emission Factors'!$F$54,IF(D2309="Residential AC",'Emission Factors'!$F$55,IF(D2309="Residential HP",'Emission Factors'!$F$56,IF(D2309="Commercial AC (&gt;=65k to &lt;135,000k Btu/hr)",'Emission Factors'!$F$57,IF(D2309="Commercial AC (&gt;=135,000k Btu/hr)",'Emission Factors'!$F$58,""))))))</f>
        <v/>
      </c>
      <c r="M2309" s="211" t="str">
        <f>IF(D2309="Room AC (window/wall)",'Emission Factors'!$G$53,IF(D2309="Room AC (PTAC/PTHP)",'Emission Factors'!$G$54,IF(D2309="Residential AC",'Emission Factors'!$G$55,IF(D2309="Residential HP",'Emission Factors'!$G$56,IF(D2309="Commercial AC (&gt;=65k to &lt;135,000k Btu/hr)",'Emission Factors'!$G$57,IF(D2309="Commercial AC (&gt;=135,000k Btu/hr)",'Emission Factors'!$G$58,""))))))</f>
        <v/>
      </c>
      <c r="N2309" s="96"/>
      <c r="O2309" s="209" t="str">
        <f>IF(ISBLANK(D2309),"",(IF(D2309="Room AC (window/wall)",'Emission Factors'!$C$53,IF(D2309="Room AC (PTAC/PTHP)",'Emission Factors'!$C$54,IF(D2309="Residential AC",'Emission Factors'!$C$55,IF(D2309="Residential HP",'Emission Factors'!$C$56,IF(D2309="Commercial AC (&gt;=65k to &lt;135,000k Btu/hr)",'Emission Factors'!$C$57,IF(D2309="Commercial AC (&gt;=135,000k Btu/hr)",'Emission Factors'!$C$58,""))))))))</f>
        <v/>
      </c>
      <c r="P2309" s="209" t="str">
        <f t="shared" si="350"/>
        <v/>
      </c>
      <c r="Q2309" s="95"/>
      <c r="R2309" s="256"/>
      <c r="S2309" s="256"/>
      <c r="T2309" s="96"/>
      <c r="U2309" s="211" t="str">
        <f>IF(Q2309="Room AC (window/wall)",'Emission Factors'!$E$53,IF(AND(Q2309="Room AC (PTAC/PTHP)",ISBLANK(T2309)),"Error",IF(AND(Q2309="Room AC (PTAC/PTHP)",T2309&gt;0),T2309,IF(Q2309="Residential AC",'Emission Factors'!$E$55,IF(AND(Q2309="Residential HP",ISBLANK(T2309)),"Error",IF(AND(Q2309="Residential HP",T2309&gt;0),T2309,IF(Q2309="Commercial AC (&gt;=65k to &lt;135,000k Btu/hr)",'Emission Factors'!$E$57,IF(Q2309="Commercial AC (&gt;=135,000k Btu/hr)",'Emission Factors'!$E$58,""))))))))</f>
        <v/>
      </c>
      <c r="V2309" s="95"/>
      <c r="W2309" s="211" t="str">
        <f>IF(ISBLANK(V2309),"",VLOOKUP(V2309,'Emission Factors'!$C$81:$G$221,4,FALSE))</f>
        <v/>
      </c>
      <c r="X2309" s="210" t="str">
        <f>IF(Q2309="Room AC (window/wall)",'Emission Factors'!$F$53,IF(Q2309="Room AC (PTAC/PTHP)",'Emission Factors'!$F$54,IF(Q2309="Residential AC",'Emission Factors'!$F$55,IF(Q2309="Residential HP",'Emission Factors'!$F$56,IF(Q2309="Commercial AC (&gt;=65k to &lt;135,000k Btu/hr)",'Emission Factors'!$F$57,IF(Q2309="Commercial AC (&gt;=135,000k Btu/hr)",'Emission Factors'!$F$58,""))))))</f>
        <v/>
      </c>
      <c r="Y2309" s="211" t="str">
        <f>IF(Q2309="Room AC (window/wall)",'Emission Factors'!$G$53,IF(Q2309="Room AC (PTAC/PTHP)",'Emission Factors'!$G$54,IF(Q2309="Residential AC",'Emission Factors'!$G$55,IF(Q2309="Residential HP",'Emission Factors'!$G$56,IF(Q2309="Commercial AC (&gt;=65k to &lt;135,000k Btu/hr)",'Emission Factors'!$G$57,IF(Q2309="Commercial AC (&gt;=135,000k Btu/hr)",'Emission Factors'!$G$58,""))))))</f>
        <v/>
      </c>
      <c r="Z2309" s="96"/>
      <c r="AA2309" s="97" t="str">
        <f t="shared" si="351"/>
        <v/>
      </c>
      <c r="AB2309" s="97" t="str">
        <f t="shared" si="352"/>
        <v/>
      </c>
      <c r="AC2309" s="246" t="str">
        <f t="shared" si="353"/>
        <v/>
      </c>
      <c r="AD2309" s="97" t="str">
        <f t="shared" si="354"/>
        <v/>
      </c>
      <c r="AE2309" s="97" t="str">
        <f t="shared" si="355"/>
        <v/>
      </c>
      <c r="AF2309" s="252" t="str">
        <f t="shared" si="356"/>
        <v/>
      </c>
      <c r="AG2309" s="254" t="str">
        <f t="shared" si="357"/>
        <v/>
      </c>
      <c r="AH2309" s="248" t="str">
        <f t="shared" si="358"/>
        <v/>
      </c>
      <c r="AI2309" s="249" t="str">
        <f t="shared" si="359"/>
        <v/>
      </c>
    </row>
    <row r="2310" spans="2:35" x14ac:dyDescent="0.3">
      <c r="B2310" s="94"/>
      <c r="C2310" s="95"/>
      <c r="D2310" s="95"/>
      <c r="E2310" s="95"/>
      <c r="F2310" s="94"/>
      <c r="G2310" s="145"/>
      <c r="H2310" s="245"/>
      <c r="I2310" s="211" t="str">
        <f>IF(D2310="Room AC (window/wall)",'Emission Factors'!$E$53,IF(D2310="Room AC (PTAC/PTHP)",H2310,IF(D2310="Residential AC",'Emission Factors'!$E$55,IF(D2310="Residential HP",H2310,IF(D2310="Commercial AC (&gt;=65k to &lt;135,000k Btu/hr)",'Emission Factors'!$E$57,IF(D2310="Commercial AC (&gt;=135,000k Btu/hr)",'Emission Factors'!$E$58,""))))))</f>
        <v/>
      </c>
      <c r="J2310" s="96"/>
      <c r="K2310" s="211" t="str">
        <f>IF(ISBLANK(J2310),"",VLOOKUP(J2310,'Emission Factors'!$C$81:$G$221,4,FALSE))</f>
        <v/>
      </c>
      <c r="L2310" s="210" t="str">
        <f>IF(D2310="Room AC (window/wall)",'Emission Factors'!$F$53,IF(D2310="Room AC (PTAC/PTHP)",'Emission Factors'!$F$54,IF(D2310="Residential AC",'Emission Factors'!$F$55,IF(D2310="Residential HP",'Emission Factors'!$F$56,IF(D2310="Commercial AC (&gt;=65k to &lt;135,000k Btu/hr)",'Emission Factors'!$F$57,IF(D2310="Commercial AC (&gt;=135,000k Btu/hr)",'Emission Factors'!$F$58,""))))))</f>
        <v/>
      </c>
      <c r="M2310" s="211" t="str">
        <f>IF(D2310="Room AC (window/wall)",'Emission Factors'!$G$53,IF(D2310="Room AC (PTAC/PTHP)",'Emission Factors'!$G$54,IF(D2310="Residential AC",'Emission Factors'!$G$55,IF(D2310="Residential HP",'Emission Factors'!$G$56,IF(D2310="Commercial AC (&gt;=65k to &lt;135,000k Btu/hr)",'Emission Factors'!$G$57,IF(D2310="Commercial AC (&gt;=135,000k Btu/hr)",'Emission Factors'!$G$58,""))))))</f>
        <v/>
      </c>
      <c r="N2310" s="96"/>
      <c r="O2310" s="209" t="str">
        <f>IF(ISBLANK(D2310),"",(IF(D2310="Room AC (window/wall)",'Emission Factors'!$C$53,IF(D2310="Room AC (PTAC/PTHP)",'Emission Factors'!$C$54,IF(D2310="Residential AC",'Emission Factors'!$C$55,IF(D2310="Residential HP",'Emission Factors'!$C$56,IF(D2310="Commercial AC (&gt;=65k to &lt;135,000k Btu/hr)",'Emission Factors'!$C$57,IF(D2310="Commercial AC (&gt;=135,000k Btu/hr)",'Emission Factors'!$C$58,""))))))))</f>
        <v/>
      </c>
      <c r="P2310" s="209" t="str">
        <f t="shared" si="350"/>
        <v/>
      </c>
      <c r="Q2310" s="95"/>
      <c r="R2310" s="256"/>
      <c r="S2310" s="256"/>
      <c r="T2310" s="96"/>
      <c r="U2310" s="211" t="str">
        <f>IF(Q2310="Room AC (window/wall)",'Emission Factors'!$E$53,IF(AND(Q2310="Room AC (PTAC/PTHP)",ISBLANK(T2310)),"Error",IF(AND(Q2310="Room AC (PTAC/PTHP)",T2310&gt;0),T2310,IF(Q2310="Residential AC",'Emission Factors'!$E$55,IF(AND(Q2310="Residential HP",ISBLANK(T2310)),"Error",IF(AND(Q2310="Residential HP",T2310&gt;0),T2310,IF(Q2310="Commercial AC (&gt;=65k to &lt;135,000k Btu/hr)",'Emission Factors'!$E$57,IF(Q2310="Commercial AC (&gt;=135,000k Btu/hr)",'Emission Factors'!$E$58,""))))))))</f>
        <v/>
      </c>
      <c r="V2310" s="95"/>
      <c r="W2310" s="211" t="str">
        <f>IF(ISBLANK(V2310),"",VLOOKUP(V2310,'Emission Factors'!$C$81:$G$221,4,FALSE))</f>
        <v/>
      </c>
      <c r="X2310" s="210" t="str">
        <f>IF(Q2310="Room AC (window/wall)",'Emission Factors'!$F$53,IF(Q2310="Room AC (PTAC/PTHP)",'Emission Factors'!$F$54,IF(Q2310="Residential AC",'Emission Factors'!$F$55,IF(Q2310="Residential HP",'Emission Factors'!$F$56,IF(Q2310="Commercial AC (&gt;=65k to &lt;135,000k Btu/hr)",'Emission Factors'!$F$57,IF(Q2310="Commercial AC (&gt;=135,000k Btu/hr)",'Emission Factors'!$F$58,""))))))</f>
        <v/>
      </c>
      <c r="Y2310" s="211" t="str">
        <f>IF(Q2310="Room AC (window/wall)",'Emission Factors'!$G$53,IF(Q2310="Room AC (PTAC/PTHP)",'Emission Factors'!$G$54,IF(Q2310="Residential AC",'Emission Factors'!$G$55,IF(Q2310="Residential HP",'Emission Factors'!$G$56,IF(Q2310="Commercial AC (&gt;=65k to &lt;135,000k Btu/hr)",'Emission Factors'!$G$57,IF(Q2310="Commercial AC (&gt;=135,000k Btu/hr)",'Emission Factors'!$G$58,""))))))</f>
        <v/>
      </c>
      <c r="Z2310" s="96"/>
      <c r="AA2310" s="97" t="str">
        <f t="shared" si="351"/>
        <v/>
      </c>
      <c r="AB2310" s="97" t="str">
        <f t="shared" si="352"/>
        <v/>
      </c>
      <c r="AC2310" s="246" t="str">
        <f t="shared" si="353"/>
        <v/>
      </c>
      <c r="AD2310" s="97" t="str">
        <f t="shared" si="354"/>
        <v/>
      </c>
      <c r="AE2310" s="97" t="str">
        <f t="shared" si="355"/>
        <v/>
      </c>
      <c r="AF2310" s="252" t="str">
        <f t="shared" si="356"/>
        <v/>
      </c>
      <c r="AG2310" s="254" t="str">
        <f t="shared" si="357"/>
        <v/>
      </c>
      <c r="AH2310" s="248" t="str">
        <f t="shared" si="358"/>
        <v/>
      </c>
      <c r="AI2310" s="249" t="str">
        <f t="shared" si="359"/>
        <v/>
      </c>
    </row>
    <row r="2311" spans="2:35" x14ac:dyDescent="0.3">
      <c r="B2311" s="94"/>
      <c r="C2311" s="95"/>
      <c r="D2311" s="95"/>
      <c r="E2311" s="95"/>
      <c r="F2311" s="94"/>
      <c r="G2311" s="145"/>
      <c r="H2311" s="245"/>
      <c r="I2311" s="211" t="str">
        <f>IF(D2311="Room AC (window/wall)",'Emission Factors'!$E$53,IF(D2311="Room AC (PTAC/PTHP)",H2311,IF(D2311="Residential AC",'Emission Factors'!$E$55,IF(D2311="Residential HP",H2311,IF(D2311="Commercial AC (&gt;=65k to &lt;135,000k Btu/hr)",'Emission Factors'!$E$57,IF(D2311="Commercial AC (&gt;=135,000k Btu/hr)",'Emission Factors'!$E$58,""))))))</f>
        <v/>
      </c>
      <c r="J2311" s="96"/>
      <c r="K2311" s="211" t="str">
        <f>IF(ISBLANK(J2311),"",VLOOKUP(J2311,'Emission Factors'!$C$81:$G$221,4,FALSE))</f>
        <v/>
      </c>
      <c r="L2311" s="210" t="str">
        <f>IF(D2311="Room AC (window/wall)",'Emission Factors'!$F$53,IF(D2311="Room AC (PTAC/PTHP)",'Emission Factors'!$F$54,IF(D2311="Residential AC",'Emission Factors'!$F$55,IF(D2311="Residential HP",'Emission Factors'!$F$56,IF(D2311="Commercial AC (&gt;=65k to &lt;135,000k Btu/hr)",'Emission Factors'!$F$57,IF(D2311="Commercial AC (&gt;=135,000k Btu/hr)",'Emission Factors'!$F$58,""))))))</f>
        <v/>
      </c>
      <c r="M2311" s="211" t="str">
        <f>IF(D2311="Room AC (window/wall)",'Emission Factors'!$G$53,IF(D2311="Room AC (PTAC/PTHP)",'Emission Factors'!$G$54,IF(D2311="Residential AC",'Emission Factors'!$G$55,IF(D2311="Residential HP",'Emission Factors'!$G$56,IF(D2311="Commercial AC (&gt;=65k to &lt;135,000k Btu/hr)",'Emission Factors'!$G$57,IF(D2311="Commercial AC (&gt;=135,000k Btu/hr)",'Emission Factors'!$G$58,""))))))</f>
        <v/>
      </c>
      <c r="N2311" s="96"/>
      <c r="O2311" s="209" t="str">
        <f>IF(ISBLANK(D2311),"",(IF(D2311="Room AC (window/wall)",'Emission Factors'!$C$53,IF(D2311="Room AC (PTAC/PTHP)",'Emission Factors'!$C$54,IF(D2311="Residential AC",'Emission Factors'!$C$55,IF(D2311="Residential HP",'Emission Factors'!$C$56,IF(D2311="Commercial AC (&gt;=65k to &lt;135,000k Btu/hr)",'Emission Factors'!$C$57,IF(D2311="Commercial AC (&gt;=135,000k Btu/hr)",'Emission Factors'!$C$58,""))))))))</f>
        <v/>
      </c>
      <c r="P2311" s="209" t="str">
        <f t="shared" si="350"/>
        <v/>
      </c>
      <c r="Q2311" s="95"/>
      <c r="R2311" s="256"/>
      <c r="S2311" s="256"/>
      <c r="T2311" s="96"/>
      <c r="U2311" s="211" t="str">
        <f>IF(Q2311="Room AC (window/wall)",'Emission Factors'!$E$53,IF(AND(Q2311="Room AC (PTAC/PTHP)",ISBLANK(T2311)),"Error",IF(AND(Q2311="Room AC (PTAC/PTHP)",T2311&gt;0),T2311,IF(Q2311="Residential AC",'Emission Factors'!$E$55,IF(AND(Q2311="Residential HP",ISBLANK(T2311)),"Error",IF(AND(Q2311="Residential HP",T2311&gt;0),T2311,IF(Q2311="Commercial AC (&gt;=65k to &lt;135,000k Btu/hr)",'Emission Factors'!$E$57,IF(Q2311="Commercial AC (&gt;=135,000k Btu/hr)",'Emission Factors'!$E$58,""))))))))</f>
        <v/>
      </c>
      <c r="V2311" s="95"/>
      <c r="W2311" s="211" t="str">
        <f>IF(ISBLANK(V2311),"",VLOOKUP(V2311,'Emission Factors'!$C$81:$G$221,4,FALSE))</f>
        <v/>
      </c>
      <c r="X2311" s="210" t="str">
        <f>IF(Q2311="Room AC (window/wall)",'Emission Factors'!$F$53,IF(Q2311="Room AC (PTAC/PTHP)",'Emission Factors'!$F$54,IF(Q2311="Residential AC",'Emission Factors'!$F$55,IF(Q2311="Residential HP",'Emission Factors'!$F$56,IF(Q2311="Commercial AC (&gt;=65k to &lt;135,000k Btu/hr)",'Emission Factors'!$F$57,IF(Q2311="Commercial AC (&gt;=135,000k Btu/hr)",'Emission Factors'!$F$58,""))))))</f>
        <v/>
      </c>
      <c r="Y2311" s="211" t="str">
        <f>IF(Q2311="Room AC (window/wall)",'Emission Factors'!$G$53,IF(Q2311="Room AC (PTAC/PTHP)",'Emission Factors'!$G$54,IF(Q2311="Residential AC",'Emission Factors'!$G$55,IF(Q2311="Residential HP",'Emission Factors'!$G$56,IF(Q2311="Commercial AC (&gt;=65k to &lt;135,000k Btu/hr)",'Emission Factors'!$G$57,IF(Q2311="Commercial AC (&gt;=135,000k Btu/hr)",'Emission Factors'!$G$58,""))))))</f>
        <v/>
      </c>
      <c r="Z2311" s="96"/>
      <c r="AA2311" s="97" t="str">
        <f t="shared" si="351"/>
        <v/>
      </c>
      <c r="AB2311" s="97" t="str">
        <f t="shared" si="352"/>
        <v/>
      </c>
      <c r="AC2311" s="246" t="str">
        <f t="shared" si="353"/>
        <v/>
      </c>
      <c r="AD2311" s="97" t="str">
        <f t="shared" si="354"/>
        <v/>
      </c>
      <c r="AE2311" s="97" t="str">
        <f t="shared" si="355"/>
        <v/>
      </c>
      <c r="AF2311" s="252" t="str">
        <f t="shared" si="356"/>
        <v/>
      </c>
      <c r="AG2311" s="254" t="str">
        <f t="shared" si="357"/>
        <v/>
      </c>
      <c r="AH2311" s="248" t="str">
        <f t="shared" si="358"/>
        <v/>
      </c>
      <c r="AI2311" s="249" t="str">
        <f t="shared" si="359"/>
        <v/>
      </c>
    </row>
    <row r="2312" spans="2:35" x14ac:dyDescent="0.3">
      <c r="B2312" s="94"/>
      <c r="C2312" s="95"/>
      <c r="D2312" s="95"/>
      <c r="E2312" s="95"/>
      <c r="F2312" s="94"/>
      <c r="G2312" s="145"/>
      <c r="H2312" s="245"/>
      <c r="I2312" s="211" t="str">
        <f>IF(D2312="Room AC (window/wall)",'Emission Factors'!$E$53,IF(D2312="Room AC (PTAC/PTHP)",H2312,IF(D2312="Residential AC",'Emission Factors'!$E$55,IF(D2312="Residential HP",H2312,IF(D2312="Commercial AC (&gt;=65k to &lt;135,000k Btu/hr)",'Emission Factors'!$E$57,IF(D2312="Commercial AC (&gt;=135,000k Btu/hr)",'Emission Factors'!$E$58,""))))))</f>
        <v/>
      </c>
      <c r="J2312" s="96"/>
      <c r="K2312" s="211" t="str">
        <f>IF(ISBLANK(J2312),"",VLOOKUP(J2312,'Emission Factors'!$C$81:$G$221,4,FALSE))</f>
        <v/>
      </c>
      <c r="L2312" s="210" t="str">
        <f>IF(D2312="Room AC (window/wall)",'Emission Factors'!$F$53,IF(D2312="Room AC (PTAC/PTHP)",'Emission Factors'!$F$54,IF(D2312="Residential AC",'Emission Factors'!$F$55,IF(D2312="Residential HP",'Emission Factors'!$F$56,IF(D2312="Commercial AC (&gt;=65k to &lt;135,000k Btu/hr)",'Emission Factors'!$F$57,IF(D2312="Commercial AC (&gt;=135,000k Btu/hr)",'Emission Factors'!$F$58,""))))))</f>
        <v/>
      </c>
      <c r="M2312" s="211" t="str">
        <f>IF(D2312="Room AC (window/wall)",'Emission Factors'!$G$53,IF(D2312="Room AC (PTAC/PTHP)",'Emission Factors'!$G$54,IF(D2312="Residential AC",'Emission Factors'!$G$55,IF(D2312="Residential HP",'Emission Factors'!$G$56,IF(D2312="Commercial AC (&gt;=65k to &lt;135,000k Btu/hr)",'Emission Factors'!$G$57,IF(D2312="Commercial AC (&gt;=135,000k Btu/hr)",'Emission Factors'!$G$58,""))))))</f>
        <v/>
      </c>
      <c r="N2312" s="96"/>
      <c r="O2312" s="209" t="str">
        <f>IF(ISBLANK(D2312),"",(IF(D2312="Room AC (window/wall)",'Emission Factors'!$C$53,IF(D2312="Room AC (PTAC/PTHP)",'Emission Factors'!$C$54,IF(D2312="Residential AC",'Emission Factors'!$C$55,IF(D2312="Residential HP",'Emission Factors'!$C$56,IF(D2312="Commercial AC (&gt;=65k to &lt;135,000k Btu/hr)",'Emission Factors'!$C$57,IF(D2312="Commercial AC (&gt;=135,000k Btu/hr)",'Emission Factors'!$C$58,""))))))))</f>
        <v/>
      </c>
      <c r="P2312" s="209" t="str">
        <f t="shared" si="350"/>
        <v/>
      </c>
      <c r="Q2312" s="95"/>
      <c r="R2312" s="256"/>
      <c r="S2312" s="256"/>
      <c r="T2312" s="96"/>
      <c r="U2312" s="211" t="str">
        <f>IF(Q2312="Room AC (window/wall)",'Emission Factors'!$E$53,IF(AND(Q2312="Room AC (PTAC/PTHP)",ISBLANK(T2312)),"Error",IF(AND(Q2312="Room AC (PTAC/PTHP)",T2312&gt;0),T2312,IF(Q2312="Residential AC",'Emission Factors'!$E$55,IF(AND(Q2312="Residential HP",ISBLANK(T2312)),"Error",IF(AND(Q2312="Residential HP",T2312&gt;0),T2312,IF(Q2312="Commercial AC (&gt;=65k to &lt;135,000k Btu/hr)",'Emission Factors'!$E$57,IF(Q2312="Commercial AC (&gt;=135,000k Btu/hr)",'Emission Factors'!$E$58,""))))))))</f>
        <v/>
      </c>
      <c r="V2312" s="95"/>
      <c r="W2312" s="211" t="str">
        <f>IF(ISBLANK(V2312),"",VLOOKUP(V2312,'Emission Factors'!$C$81:$G$221,4,FALSE))</f>
        <v/>
      </c>
      <c r="X2312" s="210" t="str">
        <f>IF(Q2312="Room AC (window/wall)",'Emission Factors'!$F$53,IF(Q2312="Room AC (PTAC/PTHP)",'Emission Factors'!$F$54,IF(Q2312="Residential AC",'Emission Factors'!$F$55,IF(Q2312="Residential HP",'Emission Factors'!$F$56,IF(Q2312="Commercial AC (&gt;=65k to &lt;135,000k Btu/hr)",'Emission Factors'!$F$57,IF(Q2312="Commercial AC (&gt;=135,000k Btu/hr)",'Emission Factors'!$F$58,""))))))</f>
        <v/>
      </c>
      <c r="Y2312" s="211" t="str">
        <f>IF(Q2312="Room AC (window/wall)",'Emission Factors'!$G$53,IF(Q2312="Room AC (PTAC/PTHP)",'Emission Factors'!$G$54,IF(Q2312="Residential AC",'Emission Factors'!$G$55,IF(Q2312="Residential HP",'Emission Factors'!$G$56,IF(Q2312="Commercial AC (&gt;=65k to &lt;135,000k Btu/hr)",'Emission Factors'!$G$57,IF(Q2312="Commercial AC (&gt;=135,000k Btu/hr)",'Emission Factors'!$G$58,""))))))</f>
        <v/>
      </c>
      <c r="Z2312" s="96"/>
      <c r="AA2312" s="97" t="str">
        <f t="shared" si="351"/>
        <v/>
      </c>
      <c r="AB2312" s="97" t="str">
        <f t="shared" si="352"/>
        <v/>
      </c>
      <c r="AC2312" s="246" t="str">
        <f t="shared" si="353"/>
        <v/>
      </c>
      <c r="AD2312" s="97" t="str">
        <f t="shared" si="354"/>
        <v/>
      </c>
      <c r="AE2312" s="97" t="str">
        <f t="shared" si="355"/>
        <v/>
      </c>
      <c r="AF2312" s="252" t="str">
        <f t="shared" si="356"/>
        <v/>
      </c>
      <c r="AG2312" s="254" t="str">
        <f t="shared" si="357"/>
        <v/>
      </c>
      <c r="AH2312" s="248" t="str">
        <f t="shared" si="358"/>
        <v/>
      </c>
      <c r="AI2312" s="249" t="str">
        <f t="shared" si="359"/>
        <v/>
      </c>
    </row>
    <row r="2313" spans="2:35" x14ac:dyDescent="0.3">
      <c r="B2313" s="94"/>
      <c r="C2313" s="95"/>
      <c r="D2313" s="95"/>
      <c r="E2313" s="95"/>
      <c r="F2313" s="94"/>
      <c r="G2313" s="145"/>
      <c r="H2313" s="245"/>
      <c r="I2313" s="211" t="str">
        <f>IF(D2313="Room AC (window/wall)",'Emission Factors'!$E$53,IF(D2313="Room AC (PTAC/PTHP)",H2313,IF(D2313="Residential AC",'Emission Factors'!$E$55,IF(D2313="Residential HP",H2313,IF(D2313="Commercial AC (&gt;=65k to &lt;135,000k Btu/hr)",'Emission Factors'!$E$57,IF(D2313="Commercial AC (&gt;=135,000k Btu/hr)",'Emission Factors'!$E$58,""))))))</f>
        <v/>
      </c>
      <c r="J2313" s="96"/>
      <c r="K2313" s="211" t="str">
        <f>IF(ISBLANK(J2313),"",VLOOKUP(J2313,'Emission Factors'!$C$81:$G$221,4,FALSE))</f>
        <v/>
      </c>
      <c r="L2313" s="210" t="str">
        <f>IF(D2313="Room AC (window/wall)",'Emission Factors'!$F$53,IF(D2313="Room AC (PTAC/PTHP)",'Emission Factors'!$F$54,IF(D2313="Residential AC",'Emission Factors'!$F$55,IF(D2313="Residential HP",'Emission Factors'!$F$56,IF(D2313="Commercial AC (&gt;=65k to &lt;135,000k Btu/hr)",'Emission Factors'!$F$57,IF(D2313="Commercial AC (&gt;=135,000k Btu/hr)",'Emission Factors'!$F$58,""))))))</f>
        <v/>
      </c>
      <c r="M2313" s="211" t="str">
        <f>IF(D2313="Room AC (window/wall)",'Emission Factors'!$G$53,IF(D2313="Room AC (PTAC/PTHP)",'Emission Factors'!$G$54,IF(D2313="Residential AC",'Emission Factors'!$G$55,IF(D2313="Residential HP",'Emission Factors'!$G$56,IF(D2313="Commercial AC (&gt;=65k to &lt;135,000k Btu/hr)",'Emission Factors'!$G$57,IF(D2313="Commercial AC (&gt;=135,000k Btu/hr)",'Emission Factors'!$G$58,""))))))</f>
        <v/>
      </c>
      <c r="N2313" s="96"/>
      <c r="O2313" s="209" t="str">
        <f>IF(ISBLANK(D2313),"",(IF(D2313="Room AC (window/wall)",'Emission Factors'!$C$53,IF(D2313="Room AC (PTAC/PTHP)",'Emission Factors'!$C$54,IF(D2313="Residential AC",'Emission Factors'!$C$55,IF(D2313="Residential HP",'Emission Factors'!$C$56,IF(D2313="Commercial AC (&gt;=65k to &lt;135,000k Btu/hr)",'Emission Factors'!$C$57,IF(D2313="Commercial AC (&gt;=135,000k Btu/hr)",'Emission Factors'!$C$58,""))))))))</f>
        <v/>
      </c>
      <c r="P2313" s="209" t="str">
        <f t="shared" si="350"/>
        <v/>
      </c>
      <c r="Q2313" s="95"/>
      <c r="R2313" s="256"/>
      <c r="S2313" s="256"/>
      <c r="T2313" s="96"/>
      <c r="U2313" s="211" t="str">
        <f>IF(Q2313="Room AC (window/wall)",'Emission Factors'!$E$53,IF(AND(Q2313="Room AC (PTAC/PTHP)",ISBLANK(T2313)),"Error",IF(AND(Q2313="Room AC (PTAC/PTHP)",T2313&gt;0),T2313,IF(Q2313="Residential AC",'Emission Factors'!$E$55,IF(AND(Q2313="Residential HP",ISBLANK(T2313)),"Error",IF(AND(Q2313="Residential HP",T2313&gt;0),T2313,IF(Q2313="Commercial AC (&gt;=65k to &lt;135,000k Btu/hr)",'Emission Factors'!$E$57,IF(Q2313="Commercial AC (&gt;=135,000k Btu/hr)",'Emission Factors'!$E$58,""))))))))</f>
        <v/>
      </c>
      <c r="V2313" s="95"/>
      <c r="W2313" s="211" t="str">
        <f>IF(ISBLANK(V2313),"",VLOOKUP(V2313,'Emission Factors'!$C$81:$G$221,4,FALSE))</f>
        <v/>
      </c>
      <c r="X2313" s="210" t="str">
        <f>IF(Q2313="Room AC (window/wall)",'Emission Factors'!$F$53,IF(Q2313="Room AC (PTAC/PTHP)",'Emission Factors'!$F$54,IF(Q2313="Residential AC",'Emission Factors'!$F$55,IF(Q2313="Residential HP",'Emission Factors'!$F$56,IF(Q2313="Commercial AC (&gt;=65k to &lt;135,000k Btu/hr)",'Emission Factors'!$F$57,IF(Q2313="Commercial AC (&gt;=135,000k Btu/hr)",'Emission Factors'!$F$58,""))))))</f>
        <v/>
      </c>
      <c r="Y2313" s="211" t="str">
        <f>IF(Q2313="Room AC (window/wall)",'Emission Factors'!$G$53,IF(Q2313="Room AC (PTAC/PTHP)",'Emission Factors'!$G$54,IF(Q2313="Residential AC",'Emission Factors'!$G$55,IF(Q2313="Residential HP",'Emission Factors'!$G$56,IF(Q2313="Commercial AC (&gt;=65k to &lt;135,000k Btu/hr)",'Emission Factors'!$G$57,IF(Q2313="Commercial AC (&gt;=135,000k Btu/hr)",'Emission Factors'!$G$58,""))))))</f>
        <v/>
      </c>
      <c r="Z2313" s="96"/>
      <c r="AA2313" s="97" t="str">
        <f t="shared" si="351"/>
        <v/>
      </c>
      <c r="AB2313" s="97" t="str">
        <f t="shared" si="352"/>
        <v/>
      </c>
      <c r="AC2313" s="246" t="str">
        <f t="shared" si="353"/>
        <v/>
      </c>
      <c r="AD2313" s="97" t="str">
        <f t="shared" si="354"/>
        <v/>
      </c>
      <c r="AE2313" s="97" t="str">
        <f t="shared" si="355"/>
        <v/>
      </c>
      <c r="AF2313" s="252" t="str">
        <f t="shared" si="356"/>
        <v/>
      </c>
      <c r="AG2313" s="254" t="str">
        <f t="shared" si="357"/>
        <v/>
      </c>
      <c r="AH2313" s="248" t="str">
        <f t="shared" si="358"/>
        <v/>
      </c>
      <c r="AI2313" s="249" t="str">
        <f t="shared" si="359"/>
        <v/>
      </c>
    </row>
    <row r="2314" spans="2:35" x14ac:dyDescent="0.3">
      <c r="B2314" s="94"/>
      <c r="C2314" s="95"/>
      <c r="D2314" s="95"/>
      <c r="E2314" s="95"/>
      <c r="F2314" s="94"/>
      <c r="G2314" s="145"/>
      <c r="H2314" s="245"/>
      <c r="I2314" s="211" t="str">
        <f>IF(D2314="Room AC (window/wall)",'Emission Factors'!$E$53,IF(D2314="Room AC (PTAC/PTHP)",H2314,IF(D2314="Residential AC",'Emission Factors'!$E$55,IF(D2314="Residential HP",H2314,IF(D2314="Commercial AC (&gt;=65k to &lt;135,000k Btu/hr)",'Emission Factors'!$E$57,IF(D2314="Commercial AC (&gt;=135,000k Btu/hr)",'Emission Factors'!$E$58,""))))))</f>
        <v/>
      </c>
      <c r="J2314" s="96"/>
      <c r="K2314" s="211" t="str">
        <f>IF(ISBLANK(J2314),"",VLOOKUP(J2314,'Emission Factors'!$C$81:$G$221,4,FALSE))</f>
        <v/>
      </c>
      <c r="L2314" s="210" t="str">
        <f>IF(D2314="Room AC (window/wall)",'Emission Factors'!$F$53,IF(D2314="Room AC (PTAC/PTHP)",'Emission Factors'!$F$54,IF(D2314="Residential AC",'Emission Factors'!$F$55,IF(D2314="Residential HP",'Emission Factors'!$F$56,IF(D2314="Commercial AC (&gt;=65k to &lt;135,000k Btu/hr)",'Emission Factors'!$F$57,IF(D2314="Commercial AC (&gt;=135,000k Btu/hr)",'Emission Factors'!$F$58,""))))))</f>
        <v/>
      </c>
      <c r="M2314" s="211" t="str">
        <f>IF(D2314="Room AC (window/wall)",'Emission Factors'!$G$53,IF(D2314="Room AC (PTAC/PTHP)",'Emission Factors'!$G$54,IF(D2314="Residential AC",'Emission Factors'!$G$55,IF(D2314="Residential HP",'Emission Factors'!$G$56,IF(D2314="Commercial AC (&gt;=65k to &lt;135,000k Btu/hr)",'Emission Factors'!$G$57,IF(D2314="Commercial AC (&gt;=135,000k Btu/hr)",'Emission Factors'!$G$58,""))))))</f>
        <v/>
      </c>
      <c r="N2314" s="96"/>
      <c r="O2314" s="209" t="str">
        <f>IF(ISBLANK(D2314),"",(IF(D2314="Room AC (window/wall)",'Emission Factors'!$C$53,IF(D2314="Room AC (PTAC/PTHP)",'Emission Factors'!$C$54,IF(D2314="Residential AC",'Emission Factors'!$C$55,IF(D2314="Residential HP",'Emission Factors'!$C$56,IF(D2314="Commercial AC (&gt;=65k to &lt;135,000k Btu/hr)",'Emission Factors'!$C$57,IF(D2314="Commercial AC (&gt;=135,000k Btu/hr)",'Emission Factors'!$C$58,""))))))))</f>
        <v/>
      </c>
      <c r="P2314" s="209" t="str">
        <f t="shared" si="350"/>
        <v/>
      </c>
      <c r="Q2314" s="95"/>
      <c r="R2314" s="256"/>
      <c r="S2314" s="256"/>
      <c r="T2314" s="96"/>
      <c r="U2314" s="211" t="str">
        <f>IF(Q2314="Room AC (window/wall)",'Emission Factors'!$E$53,IF(AND(Q2314="Room AC (PTAC/PTHP)",ISBLANK(T2314)),"Error",IF(AND(Q2314="Room AC (PTAC/PTHP)",T2314&gt;0),T2314,IF(Q2314="Residential AC",'Emission Factors'!$E$55,IF(AND(Q2314="Residential HP",ISBLANK(T2314)),"Error",IF(AND(Q2314="Residential HP",T2314&gt;0),T2314,IF(Q2314="Commercial AC (&gt;=65k to &lt;135,000k Btu/hr)",'Emission Factors'!$E$57,IF(Q2314="Commercial AC (&gt;=135,000k Btu/hr)",'Emission Factors'!$E$58,""))))))))</f>
        <v/>
      </c>
      <c r="V2314" s="95"/>
      <c r="W2314" s="211" t="str">
        <f>IF(ISBLANK(V2314),"",VLOOKUP(V2314,'Emission Factors'!$C$81:$G$221,4,FALSE))</f>
        <v/>
      </c>
      <c r="X2314" s="210" t="str">
        <f>IF(Q2314="Room AC (window/wall)",'Emission Factors'!$F$53,IF(Q2314="Room AC (PTAC/PTHP)",'Emission Factors'!$F$54,IF(Q2314="Residential AC",'Emission Factors'!$F$55,IF(Q2314="Residential HP",'Emission Factors'!$F$56,IF(Q2314="Commercial AC (&gt;=65k to &lt;135,000k Btu/hr)",'Emission Factors'!$F$57,IF(Q2314="Commercial AC (&gt;=135,000k Btu/hr)",'Emission Factors'!$F$58,""))))))</f>
        <v/>
      </c>
      <c r="Y2314" s="211" t="str">
        <f>IF(Q2314="Room AC (window/wall)",'Emission Factors'!$G$53,IF(Q2314="Room AC (PTAC/PTHP)",'Emission Factors'!$G$54,IF(Q2314="Residential AC",'Emission Factors'!$G$55,IF(Q2314="Residential HP",'Emission Factors'!$G$56,IF(Q2314="Commercial AC (&gt;=65k to &lt;135,000k Btu/hr)",'Emission Factors'!$G$57,IF(Q2314="Commercial AC (&gt;=135,000k Btu/hr)",'Emission Factors'!$G$58,""))))))</f>
        <v/>
      </c>
      <c r="Z2314" s="96"/>
      <c r="AA2314" s="97" t="str">
        <f t="shared" si="351"/>
        <v/>
      </c>
      <c r="AB2314" s="97" t="str">
        <f t="shared" si="352"/>
        <v/>
      </c>
      <c r="AC2314" s="246" t="str">
        <f t="shared" si="353"/>
        <v/>
      </c>
      <c r="AD2314" s="97" t="str">
        <f t="shared" si="354"/>
        <v/>
      </c>
      <c r="AE2314" s="97" t="str">
        <f t="shared" si="355"/>
        <v/>
      </c>
      <c r="AF2314" s="252" t="str">
        <f t="shared" si="356"/>
        <v/>
      </c>
      <c r="AG2314" s="254" t="str">
        <f t="shared" si="357"/>
        <v/>
      </c>
      <c r="AH2314" s="248" t="str">
        <f t="shared" si="358"/>
        <v/>
      </c>
      <c r="AI2314" s="249" t="str">
        <f t="shared" si="359"/>
        <v/>
      </c>
    </row>
    <row r="2315" spans="2:35" x14ac:dyDescent="0.3">
      <c r="B2315" s="94"/>
      <c r="C2315" s="95"/>
      <c r="D2315" s="95"/>
      <c r="E2315" s="95"/>
      <c r="F2315" s="94"/>
      <c r="G2315" s="145"/>
      <c r="H2315" s="245"/>
      <c r="I2315" s="211" t="str">
        <f>IF(D2315="Room AC (window/wall)",'Emission Factors'!$E$53,IF(D2315="Room AC (PTAC/PTHP)",H2315,IF(D2315="Residential AC",'Emission Factors'!$E$55,IF(D2315="Residential HP",H2315,IF(D2315="Commercial AC (&gt;=65k to &lt;135,000k Btu/hr)",'Emission Factors'!$E$57,IF(D2315="Commercial AC (&gt;=135,000k Btu/hr)",'Emission Factors'!$E$58,""))))))</f>
        <v/>
      </c>
      <c r="J2315" s="96"/>
      <c r="K2315" s="211" t="str">
        <f>IF(ISBLANK(J2315),"",VLOOKUP(J2315,'Emission Factors'!$C$81:$G$221,4,FALSE))</f>
        <v/>
      </c>
      <c r="L2315" s="210" t="str">
        <f>IF(D2315="Room AC (window/wall)",'Emission Factors'!$F$53,IF(D2315="Room AC (PTAC/PTHP)",'Emission Factors'!$F$54,IF(D2315="Residential AC",'Emission Factors'!$F$55,IF(D2315="Residential HP",'Emission Factors'!$F$56,IF(D2315="Commercial AC (&gt;=65k to &lt;135,000k Btu/hr)",'Emission Factors'!$F$57,IF(D2315="Commercial AC (&gt;=135,000k Btu/hr)",'Emission Factors'!$F$58,""))))))</f>
        <v/>
      </c>
      <c r="M2315" s="211" t="str">
        <f>IF(D2315="Room AC (window/wall)",'Emission Factors'!$G$53,IF(D2315="Room AC (PTAC/PTHP)",'Emission Factors'!$G$54,IF(D2315="Residential AC",'Emission Factors'!$G$55,IF(D2315="Residential HP",'Emission Factors'!$G$56,IF(D2315="Commercial AC (&gt;=65k to &lt;135,000k Btu/hr)",'Emission Factors'!$G$57,IF(D2315="Commercial AC (&gt;=135,000k Btu/hr)",'Emission Factors'!$G$58,""))))))</f>
        <v/>
      </c>
      <c r="N2315" s="96"/>
      <c r="O2315" s="209" t="str">
        <f>IF(ISBLANK(D2315),"",(IF(D2315="Room AC (window/wall)",'Emission Factors'!$C$53,IF(D2315="Room AC (PTAC/PTHP)",'Emission Factors'!$C$54,IF(D2315="Residential AC",'Emission Factors'!$C$55,IF(D2315="Residential HP",'Emission Factors'!$C$56,IF(D2315="Commercial AC (&gt;=65k to &lt;135,000k Btu/hr)",'Emission Factors'!$C$57,IF(D2315="Commercial AC (&gt;=135,000k Btu/hr)",'Emission Factors'!$C$58,""))))))))</f>
        <v/>
      </c>
      <c r="P2315" s="209" t="str">
        <f t="shared" si="350"/>
        <v/>
      </c>
      <c r="Q2315" s="95"/>
      <c r="R2315" s="256"/>
      <c r="S2315" s="256"/>
      <c r="T2315" s="96"/>
      <c r="U2315" s="211" t="str">
        <f>IF(Q2315="Room AC (window/wall)",'Emission Factors'!$E$53,IF(AND(Q2315="Room AC (PTAC/PTHP)",ISBLANK(T2315)),"Error",IF(AND(Q2315="Room AC (PTAC/PTHP)",T2315&gt;0),T2315,IF(Q2315="Residential AC",'Emission Factors'!$E$55,IF(AND(Q2315="Residential HP",ISBLANK(T2315)),"Error",IF(AND(Q2315="Residential HP",T2315&gt;0),T2315,IF(Q2315="Commercial AC (&gt;=65k to &lt;135,000k Btu/hr)",'Emission Factors'!$E$57,IF(Q2315="Commercial AC (&gt;=135,000k Btu/hr)",'Emission Factors'!$E$58,""))))))))</f>
        <v/>
      </c>
      <c r="V2315" s="95"/>
      <c r="W2315" s="211" t="str">
        <f>IF(ISBLANK(V2315),"",VLOOKUP(V2315,'Emission Factors'!$C$81:$G$221,4,FALSE))</f>
        <v/>
      </c>
      <c r="X2315" s="210" t="str">
        <f>IF(Q2315="Room AC (window/wall)",'Emission Factors'!$F$53,IF(Q2315="Room AC (PTAC/PTHP)",'Emission Factors'!$F$54,IF(Q2315="Residential AC",'Emission Factors'!$F$55,IF(Q2315="Residential HP",'Emission Factors'!$F$56,IF(Q2315="Commercial AC (&gt;=65k to &lt;135,000k Btu/hr)",'Emission Factors'!$F$57,IF(Q2315="Commercial AC (&gt;=135,000k Btu/hr)",'Emission Factors'!$F$58,""))))))</f>
        <v/>
      </c>
      <c r="Y2315" s="211" t="str">
        <f>IF(Q2315="Room AC (window/wall)",'Emission Factors'!$G$53,IF(Q2315="Room AC (PTAC/PTHP)",'Emission Factors'!$G$54,IF(Q2315="Residential AC",'Emission Factors'!$G$55,IF(Q2315="Residential HP",'Emission Factors'!$G$56,IF(Q2315="Commercial AC (&gt;=65k to &lt;135,000k Btu/hr)",'Emission Factors'!$G$57,IF(Q2315="Commercial AC (&gt;=135,000k Btu/hr)",'Emission Factors'!$G$58,""))))))</f>
        <v/>
      </c>
      <c r="Z2315" s="96"/>
      <c r="AA2315" s="97" t="str">
        <f t="shared" si="351"/>
        <v/>
      </c>
      <c r="AB2315" s="97" t="str">
        <f t="shared" si="352"/>
        <v/>
      </c>
      <c r="AC2315" s="246" t="str">
        <f t="shared" si="353"/>
        <v/>
      </c>
      <c r="AD2315" s="97" t="str">
        <f t="shared" si="354"/>
        <v/>
      </c>
      <c r="AE2315" s="97" t="str">
        <f t="shared" si="355"/>
        <v/>
      </c>
      <c r="AF2315" s="252" t="str">
        <f t="shared" si="356"/>
        <v/>
      </c>
      <c r="AG2315" s="254" t="str">
        <f t="shared" si="357"/>
        <v/>
      </c>
      <c r="AH2315" s="248" t="str">
        <f t="shared" si="358"/>
        <v/>
      </c>
      <c r="AI2315" s="249" t="str">
        <f t="shared" si="359"/>
        <v/>
      </c>
    </row>
    <row r="2316" spans="2:35" x14ac:dyDescent="0.3">
      <c r="B2316" s="94"/>
      <c r="C2316" s="95"/>
      <c r="D2316" s="95"/>
      <c r="E2316" s="95"/>
      <c r="F2316" s="94"/>
      <c r="G2316" s="145"/>
      <c r="H2316" s="245"/>
      <c r="I2316" s="211" t="str">
        <f>IF(D2316="Room AC (window/wall)",'Emission Factors'!$E$53,IF(D2316="Room AC (PTAC/PTHP)",H2316,IF(D2316="Residential AC",'Emission Factors'!$E$55,IF(D2316="Residential HP",H2316,IF(D2316="Commercial AC (&gt;=65k to &lt;135,000k Btu/hr)",'Emission Factors'!$E$57,IF(D2316="Commercial AC (&gt;=135,000k Btu/hr)",'Emission Factors'!$E$58,""))))))</f>
        <v/>
      </c>
      <c r="J2316" s="96"/>
      <c r="K2316" s="211" t="str">
        <f>IF(ISBLANK(J2316),"",VLOOKUP(J2316,'Emission Factors'!$C$81:$G$221,4,FALSE))</f>
        <v/>
      </c>
      <c r="L2316" s="210" t="str">
        <f>IF(D2316="Room AC (window/wall)",'Emission Factors'!$F$53,IF(D2316="Room AC (PTAC/PTHP)",'Emission Factors'!$F$54,IF(D2316="Residential AC",'Emission Factors'!$F$55,IF(D2316="Residential HP",'Emission Factors'!$F$56,IF(D2316="Commercial AC (&gt;=65k to &lt;135,000k Btu/hr)",'Emission Factors'!$F$57,IF(D2316="Commercial AC (&gt;=135,000k Btu/hr)",'Emission Factors'!$F$58,""))))))</f>
        <v/>
      </c>
      <c r="M2316" s="211" t="str">
        <f>IF(D2316="Room AC (window/wall)",'Emission Factors'!$G$53,IF(D2316="Room AC (PTAC/PTHP)",'Emission Factors'!$G$54,IF(D2316="Residential AC",'Emission Factors'!$G$55,IF(D2316="Residential HP",'Emission Factors'!$G$56,IF(D2316="Commercial AC (&gt;=65k to &lt;135,000k Btu/hr)",'Emission Factors'!$G$57,IF(D2316="Commercial AC (&gt;=135,000k Btu/hr)",'Emission Factors'!$G$58,""))))))</f>
        <v/>
      </c>
      <c r="N2316" s="96"/>
      <c r="O2316" s="209" t="str">
        <f>IF(ISBLANK(D2316),"",(IF(D2316="Room AC (window/wall)",'Emission Factors'!$C$53,IF(D2316="Room AC (PTAC/PTHP)",'Emission Factors'!$C$54,IF(D2316="Residential AC",'Emission Factors'!$C$55,IF(D2316="Residential HP",'Emission Factors'!$C$56,IF(D2316="Commercial AC (&gt;=65k to &lt;135,000k Btu/hr)",'Emission Factors'!$C$57,IF(D2316="Commercial AC (&gt;=135,000k Btu/hr)",'Emission Factors'!$C$58,""))))))))</f>
        <v/>
      </c>
      <c r="P2316" s="209" t="str">
        <f t="shared" si="350"/>
        <v/>
      </c>
      <c r="Q2316" s="95"/>
      <c r="R2316" s="256"/>
      <c r="S2316" s="256"/>
      <c r="T2316" s="96"/>
      <c r="U2316" s="211" t="str">
        <f>IF(Q2316="Room AC (window/wall)",'Emission Factors'!$E$53,IF(AND(Q2316="Room AC (PTAC/PTHP)",ISBLANK(T2316)),"Error",IF(AND(Q2316="Room AC (PTAC/PTHP)",T2316&gt;0),T2316,IF(Q2316="Residential AC",'Emission Factors'!$E$55,IF(AND(Q2316="Residential HP",ISBLANK(T2316)),"Error",IF(AND(Q2316="Residential HP",T2316&gt;0),T2316,IF(Q2316="Commercial AC (&gt;=65k to &lt;135,000k Btu/hr)",'Emission Factors'!$E$57,IF(Q2316="Commercial AC (&gt;=135,000k Btu/hr)",'Emission Factors'!$E$58,""))))))))</f>
        <v/>
      </c>
      <c r="V2316" s="95"/>
      <c r="W2316" s="211" t="str">
        <f>IF(ISBLANK(V2316),"",VLOOKUP(V2316,'Emission Factors'!$C$81:$G$221,4,FALSE))</f>
        <v/>
      </c>
      <c r="X2316" s="210" t="str">
        <f>IF(Q2316="Room AC (window/wall)",'Emission Factors'!$F$53,IF(Q2316="Room AC (PTAC/PTHP)",'Emission Factors'!$F$54,IF(Q2316="Residential AC",'Emission Factors'!$F$55,IF(Q2316="Residential HP",'Emission Factors'!$F$56,IF(Q2316="Commercial AC (&gt;=65k to &lt;135,000k Btu/hr)",'Emission Factors'!$F$57,IF(Q2316="Commercial AC (&gt;=135,000k Btu/hr)",'Emission Factors'!$F$58,""))))))</f>
        <v/>
      </c>
      <c r="Y2316" s="211" t="str">
        <f>IF(Q2316="Room AC (window/wall)",'Emission Factors'!$G$53,IF(Q2316="Room AC (PTAC/PTHP)",'Emission Factors'!$G$54,IF(Q2316="Residential AC",'Emission Factors'!$G$55,IF(Q2316="Residential HP",'Emission Factors'!$G$56,IF(Q2316="Commercial AC (&gt;=65k to &lt;135,000k Btu/hr)",'Emission Factors'!$G$57,IF(Q2316="Commercial AC (&gt;=135,000k Btu/hr)",'Emission Factors'!$G$58,""))))))</f>
        <v/>
      </c>
      <c r="Z2316" s="96"/>
      <c r="AA2316" s="97" t="str">
        <f t="shared" si="351"/>
        <v/>
      </c>
      <c r="AB2316" s="97" t="str">
        <f t="shared" si="352"/>
        <v/>
      </c>
      <c r="AC2316" s="246" t="str">
        <f t="shared" si="353"/>
        <v/>
      </c>
      <c r="AD2316" s="97" t="str">
        <f t="shared" si="354"/>
        <v/>
      </c>
      <c r="AE2316" s="97" t="str">
        <f t="shared" si="355"/>
        <v/>
      </c>
      <c r="AF2316" s="252" t="str">
        <f t="shared" si="356"/>
        <v/>
      </c>
      <c r="AG2316" s="254" t="str">
        <f t="shared" si="357"/>
        <v/>
      </c>
      <c r="AH2316" s="248" t="str">
        <f t="shared" si="358"/>
        <v/>
      </c>
      <c r="AI2316" s="249" t="str">
        <f t="shared" si="359"/>
        <v/>
      </c>
    </row>
    <row r="2317" spans="2:35" x14ac:dyDescent="0.3">
      <c r="B2317" s="94"/>
      <c r="C2317" s="95"/>
      <c r="D2317" s="95"/>
      <c r="E2317" s="95"/>
      <c r="F2317" s="94"/>
      <c r="G2317" s="145"/>
      <c r="H2317" s="245"/>
      <c r="I2317" s="211" t="str">
        <f>IF(D2317="Room AC (window/wall)",'Emission Factors'!$E$53,IF(D2317="Room AC (PTAC/PTHP)",H2317,IF(D2317="Residential AC",'Emission Factors'!$E$55,IF(D2317="Residential HP",H2317,IF(D2317="Commercial AC (&gt;=65k to &lt;135,000k Btu/hr)",'Emission Factors'!$E$57,IF(D2317="Commercial AC (&gt;=135,000k Btu/hr)",'Emission Factors'!$E$58,""))))))</f>
        <v/>
      </c>
      <c r="J2317" s="96"/>
      <c r="K2317" s="211" t="str">
        <f>IF(ISBLANK(J2317),"",VLOOKUP(J2317,'Emission Factors'!$C$81:$G$221,4,FALSE))</f>
        <v/>
      </c>
      <c r="L2317" s="210" t="str">
        <f>IF(D2317="Room AC (window/wall)",'Emission Factors'!$F$53,IF(D2317="Room AC (PTAC/PTHP)",'Emission Factors'!$F$54,IF(D2317="Residential AC",'Emission Factors'!$F$55,IF(D2317="Residential HP",'Emission Factors'!$F$56,IF(D2317="Commercial AC (&gt;=65k to &lt;135,000k Btu/hr)",'Emission Factors'!$F$57,IF(D2317="Commercial AC (&gt;=135,000k Btu/hr)",'Emission Factors'!$F$58,""))))))</f>
        <v/>
      </c>
      <c r="M2317" s="211" t="str">
        <f>IF(D2317="Room AC (window/wall)",'Emission Factors'!$G$53,IF(D2317="Room AC (PTAC/PTHP)",'Emission Factors'!$G$54,IF(D2317="Residential AC",'Emission Factors'!$G$55,IF(D2317="Residential HP",'Emission Factors'!$G$56,IF(D2317="Commercial AC (&gt;=65k to &lt;135,000k Btu/hr)",'Emission Factors'!$G$57,IF(D2317="Commercial AC (&gt;=135,000k Btu/hr)",'Emission Factors'!$G$58,""))))))</f>
        <v/>
      </c>
      <c r="N2317" s="96"/>
      <c r="O2317" s="209" t="str">
        <f>IF(ISBLANK(D2317),"",(IF(D2317="Room AC (window/wall)",'Emission Factors'!$C$53,IF(D2317="Room AC (PTAC/PTHP)",'Emission Factors'!$C$54,IF(D2317="Residential AC",'Emission Factors'!$C$55,IF(D2317="Residential HP",'Emission Factors'!$C$56,IF(D2317="Commercial AC (&gt;=65k to &lt;135,000k Btu/hr)",'Emission Factors'!$C$57,IF(D2317="Commercial AC (&gt;=135,000k Btu/hr)",'Emission Factors'!$C$58,""))))))))</f>
        <v/>
      </c>
      <c r="P2317" s="209" t="str">
        <f t="shared" si="350"/>
        <v/>
      </c>
      <c r="Q2317" s="95"/>
      <c r="R2317" s="256"/>
      <c r="S2317" s="256"/>
      <c r="T2317" s="96"/>
      <c r="U2317" s="211" t="str">
        <f>IF(Q2317="Room AC (window/wall)",'Emission Factors'!$E$53,IF(AND(Q2317="Room AC (PTAC/PTHP)",ISBLANK(T2317)),"Error",IF(AND(Q2317="Room AC (PTAC/PTHP)",T2317&gt;0),T2317,IF(Q2317="Residential AC",'Emission Factors'!$E$55,IF(AND(Q2317="Residential HP",ISBLANK(T2317)),"Error",IF(AND(Q2317="Residential HP",T2317&gt;0),T2317,IF(Q2317="Commercial AC (&gt;=65k to &lt;135,000k Btu/hr)",'Emission Factors'!$E$57,IF(Q2317="Commercial AC (&gt;=135,000k Btu/hr)",'Emission Factors'!$E$58,""))))))))</f>
        <v/>
      </c>
      <c r="V2317" s="95"/>
      <c r="W2317" s="211" t="str">
        <f>IF(ISBLANK(V2317),"",VLOOKUP(V2317,'Emission Factors'!$C$81:$G$221,4,FALSE))</f>
        <v/>
      </c>
      <c r="X2317" s="210" t="str">
        <f>IF(Q2317="Room AC (window/wall)",'Emission Factors'!$F$53,IF(Q2317="Room AC (PTAC/PTHP)",'Emission Factors'!$F$54,IF(Q2317="Residential AC",'Emission Factors'!$F$55,IF(Q2317="Residential HP",'Emission Factors'!$F$56,IF(Q2317="Commercial AC (&gt;=65k to &lt;135,000k Btu/hr)",'Emission Factors'!$F$57,IF(Q2317="Commercial AC (&gt;=135,000k Btu/hr)",'Emission Factors'!$F$58,""))))))</f>
        <v/>
      </c>
      <c r="Y2317" s="211" t="str">
        <f>IF(Q2317="Room AC (window/wall)",'Emission Factors'!$G$53,IF(Q2317="Room AC (PTAC/PTHP)",'Emission Factors'!$G$54,IF(Q2317="Residential AC",'Emission Factors'!$G$55,IF(Q2317="Residential HP",'Emission Factors'!$G$56,IF(Q2317="Commercial AC (&gt;=65k to &lt;135,000k Btu/hr)",'Emission Factors'!$G$57,IF(Q2317="Commercial AC (&gt;=135,000k Btu/hr)",'Emission Factors'!$G$58,""))))))</f>
        <v/>
      </c>
      <c r="Z2317" s="96"/>
      <c r="AA2317" s="97" t="str">
        <f t="shared" si="351"/>
        <v/>
      </c>
      <c r="AB2317" s="97" t="str">
        <f t="shared" si="352"/>
        <v/>
      </c>
      <c r="AC2317" s="246" t="str">
        <f t="shared" si="353"/>
        <v/>
      </c>
      <c r="AD2317" s="97" t="str">
        <f t="shared" si="354"/>
        <v/>
      </c>
      <c r="AE2317" s="97" t="str">
        <f t="shared" si="355"/>
        <v/>
      </c>
      <c r="AF2317" s="252" t="str">
        <f t="shared" si="356"/>
        <v/>
      </c>
      <c r="AG2317" s="254" t="str">
        <f t="shared" si="357"/>
        <v/>
      </c>
      <c r="AH2317" s="248" t="str">
        <f t="shared" si="358"/>
        <v/>
      </c>
      <c r="AI2317" s="249" t="str">
        <f t="shared" si="359"/>
        <v/>
      </c>
    </row>
    <row r="2318" spans="2:35" x14ac:dyDescent="0.3">
      <c r="B2318" s="94"/>
      <c r="C2318" s="95"/>
      <c r="D2318" s="95"/>
      <c r="E2318" s="95"/>
      <c r="F2318" s="94"/>
      <c r="G2318" s="145"/>
      <c r="H2318" s="245"/>
      <c r="I2318" s="211" t="str">
        <f>IF(D2318="Room AC (window/wall)",'Emission Factors'!$E$53,IF(D2318="Room AC (PTAC/PTHP)",H2318,IF(D2318="Residential AC",'Emission Factors'!$E$55,IF(D2318="Residential HP",H2318,IF(D2318="Commercial AC (&gt;=65k to &lt;135,000k Btu/hr)",'Emission Factors'!$E$57,IF(D2318="Commercial AC (&gt;=135,000k Btu/hr)",'Emission Factors'!$E$58,""))))))</f>
        <v/>
      </c>
      <c r="J2318" s="96"/>
      <c r="K2318" s="211" t="str">
        <f>IF(ISBLANK(J2318),"",VLOOKUP(J2318,'Emission Factors'!$C$81:$G$221,4,FALSE))</f>
        <v/>
      </c>
      <c r="L2318" s="210" t="str">
        <f>IF(D2318="Room AC (window/wall)",'Emission Factors'!$F$53,IF(D2318="Room AC (PTAC/PTHP)",'Emission Factors'!$F$54,IF(D2318="Residential AC",'Emission Factors'!$F$55,IF(D2318="Residential HP",'Emission Factors'!$F$56,IF(D2318="Commercial AC (&gt;=65k to &lt;135,000k Btu/hr)",'Emission Factors'!$F$57,IF(D2318="Commercial AC (&gt;=135,000k Btu/hr)",'Emission Factors'!$F$58,""))))))</f>
        <v/>
      </c>
      <c r="M2318" s="211" t="str">
        <f>IF(D2318="Room AC (window/wall)",'Emission Factors'!$G$53,IF(D2318="Room AC (PTAC/PTHP)",'Emission Factors'!$G$54,IF(D2318="Residential AC",'Emission Factors'!$G$55,IF(D2318="Residential HP",'Emission Factors'!$G$56,IF(D2318="Commercial AC (&gt;=65k to &lt;135,000k Btu/hr)",'Emission Factors'!$G$57,IF(D2318="Commercial AC (&gt;=135,000k Btu/hr)",'Emission Factors'!$G$58,""))))))</f>
        <v/>
      </c>
      <c r="N2318" s="96"/>
      <c r="O2318" s="209" t="str">
        <f>IF(ISBLANK(D2318),"",(IF(D2318="Room AC (window/wall)",'Emission Factors'!$C$53,IF(D2318="Room AC (PTAC/PTHP)",'Emission Factors'!$C$54,IF(D2318="Residential AC",'Emission Factors'!$C$55,IF(D2318="Residential HP",'Emission Factors'!$C$56,IF(D2318="Commercial AC (&gt;=65k to &lt;135,000k Btu/hr)",'Emission Factors'!$C$57,IF(D2318="Commercial AC (&gt;=135,000k Btu/hr)",'Emission Factors'!$C$58,""))))))))</f>
        <v/>
      </c>
      <c r="P2318" s="209" t="str">
        <f t="shared" ref="P2318:P2381" si="360">IFERROR(O2318-(IF(ISBLANK(R2318),"Error",R2318)-E2318),"")</f>
        <v/>
      </c>
      <c r="Q2318" s="95"/>
      <c r="R2318" s="256"/>
      <c r="S2318" s="256"/>
      <c r="T2318" s="96"/>
      <c r="U2318" s="211" t="str">
        <f>IF(Q2318="Room AC (window/wall)",'Emission Factors'!$E$53,IF(AND(Q2318="Room AC (PTAC/PTHP)",ISBLANK(T2318)),"Error",IF(AND(Q2318="Room AC (PTAC/PTHP)",T2318&gt;0),T2318,IF(Q2318="Residential AC",'Emission Factors'!$E$55,IF(AND(Q2318="Residential HP",ISBLANK(T2318)),"Error",IF(AND(Q2318="Residential HP",T2318&gt;0),T2318,IF(Q2318="Commercial AC (&gt;=65k to &lt;135,000k Btu/hr)",'Emission Factors'!$E$57,IF(Q2318="Commercial AC (&gt;=135,000k Btu/hr)",'Emission Factors'!$E$58,""))))))))</f>
        <v/>
      </c>
      <c r="V2318" s="95"/>
      <c r="W2318" s="211" t="str">
        <f>IF(ISBLANK(V2318),"",VLOOKUP(V2318,'Emission Factors'!$C$81:$G$221,4,FALSE))</f>
        <v/>
      </c>
      <c r="X2318" s="210" t="str">
        <f>IF(Q2318="Room AC (window/wall)",'Emission Factors'!$F$53,IF(Q2318="Room AC (PTAC/PTHP)",'Emission Factors'!$F$54,IF(Q2318="Residential AC",'Emission Factors'!$F$55,IF(Q2318="Residential HP",'Emission Factors'!$F$56,IF(Q2318="Commercial AC (&gt;=65k to &lt;135,000k Btu/hr)",'Emission Factors'!$F$57,IF(Q2318="Commercial AC (&gt;=135,000k Btu/hr)",'Emission Factors'!$F$58,""))))))</f>
        <v/>
      </c>
      <c r="Y2318" s="211" t="str">
        <f>IF(Q2318="Room AC (window/wall)",'Emission Factors'!$G$53,IF(Q2318="Room AC (PTAC/PTHP)",'Emission Factors'!$G$54,IF(Q2318="Residential AC",'Emission Factors'!$G$55,IF(Q2318="Residential HP",'Emission Factors'!$G$56,IF(Q2318="Commercial AC (&gt;=65k to &lt;135,000k Btu/hr)",'Emission Factors'!$G$57,IF(Q2318="Commercial AC (&gt;=135,000k Btu/hr)",'Emission Factors'!$G$58,""))))))</f>
        <v/>
      </c>
      <c r="Z2318" s="96"/>
      <c r="AA2318" s="97" t="str">
        <f t="shared" si="351"/>
        <v/>
      </c>
      <c r="AB2318" s="97" t="str">
        <f t="shared" si="352"/>
        <v/>
      </c>
      <c r="AC2318" s="246" t="str">
        <f t="shared" si="353"/>
        <v/>
      </c>
      <c r="AD2318" s="97" t="str">
        <f t="shared" si="354"/>
        <v/>
      </c>
      <c r="AE2318" s="97" t="str">
        <f t="shared" si="355"/>
        <v/>
      </c>
      <c r="AF2318" s="252" t="str">
        <f t="shared" si="356"/>
        <v/>
      </c>
      <c r="AG2318" s="254" t="str">
        <f t="shared" si="357"/>
        <v/>
      </c>
      <c r="AH2318" s="248" t="str">
        <f t="shared" si="358"/>
        <v/>
      </c>
      <c r="AI2318" s="249" t="str">
        <f t="shared" si="359"/>
        <v/>
      </c>
    </row>
    <row r="2319" spans="2:35" x14ac:dyDescent="0.3">
      <c r="B2319" s="94"/>
      <c r="C2319" s="95"/>
      <c r="D2319" s="95"/>
      <c r="E2319" s="95"/>
      <c r="F2319" s="94"/>
      <c r="G2319" s="145"/>
      <c r="H2319" s="245"/>
      <c r="I2319" s="211" t="str">
        <f>IF(D2319="Room AC (window/wall)",'Emission Factors'!$E$53,IF(D2319="Room AC (PTAC/PTHP)",H2319,IF(D2319="Residential AC",'Emission Factors'!$E$55,IF(D2319="Residential HP",H2319,IF(D2319="Commercial AC (&gt;=65k to &lt;135,000k Btu/hr)",'Emission Factors'!$E$57,IF(D2319="Commercial AC (&gt;=135,000k Btu/hr)",'Emission Factors'!$E$58,""))))))</f>
        <v/>
      </c>
      <c r="J2319" s="96"/>
      <c r="K2319" s="211" t="str">
        <f>IF(ISBLANK(J2319),"",VLOOKUP(J2319,'Emission Factors'!$C$81:$G$221,4,FALSE))</f>
        <v/>
      </c>
      <c r="L2319" s="210" t="str">
        <f>IF(D2319="Room AC (window/wall)",'Emission Factors'!$F$53,IF(D2319="Room AC (PTAC/PTHP)",'Emission Factors'!$F$54,IF(D2319="Residential AC",'Emission Factors'!$F$55,IF(D2319="Residential HP",'Emission Factors'!$F$56,IF(D2319="Commercial AC (&gt;=65k to &lt;135,000k Btu/hr)",'Emission Factors'!$F$57,IF(D2319="Commercial AC (&gt;=135,000k Btu/hr)",'Emission Factors'!$F$58,""))))))</f>
        <v/>
      </c>
      <c r="M2319" s="211" t="str">
        <f>IF(D2319="Room AC (window/wall)",'Emission Factors'!$G$53,IF(D2319="Room AC (PTAC/PTHP)",'Emission Factors'!$G$54,IF(D2319="Residential AC",'Emission Factors'!$G$55,IF(D2319="Residential HP",'Emission Factors'!$G$56,IF(D2319="Commercial AC (&gt;=65k to &lt;135,000k Btu/hr)",'Emission Factors'!$G$57,IF(D2319="Commercial AC (&gt;=135,000k Btu/hr)",'Emission Factors'!$G$58,""))))))</f>
        <v/>
      </c>
      <c r="N2319" s="96"/>
      <c r="O2319" s="209" t="str">
        <f>IF(ISBLANK(D2319),"",(IF(D2319="Room AC (window/wall)",'Emission Factors'!$C$53,IF(D2319="Room AC (PTAC/PTHP)",'Emission Factors'!$C$54,IF(D2319="Residential AC",'Emission Factors'!$C$55,IF(D2319="Residential HP",'Emission Factors'!$C$56,IF(D2319="Commercial AC (&gt;=65k to &lt;135,000k Btu/hr)",'Emission Factors'!$C$57,IF(D2319="Commercial AC (&gt;=135,000k Btu/hr)",'Emission Factors'!$C$58,""))))))))</f>
        <v/>
      </c>
      <c r="P2319" s="209" t="str">
        <f t="shared" si="360"/>
        <v/>
      </c>
      <c r="Q2319" s="95"/>
      <c r="R2319" s="256"/>
      <c r="S2319" s="256"/>
      <c r="T2319" s="96"/>
      <c r="U2319" s="211" t="str">
        <f>IF(Q2319="Room AC (window/wall)",'Emission Factors'!$E$53,IF(AND(Q2319="Room AC (PTAC/PTHP)",ISBLANK(T2319)),"Error",IF(AND(Q2319="Room AC (PTAC/PTHP)",T2319&gt;0),T2319,IF(Q2319="Residential AC",'Emission Factors'!$E$55,IF(AND(Q2319="Residential HP",ISBLANK(T2319)),"Error",IF(AND(Q2319="Residential HP",T2319&gt;0),T2319,IF(Q2319="Commercial AC (&gt;=65k to &lt;135,000k Btu/hr)",'Emission Factors'!$E$57,IF(Q2319="Commercial AC (&gt;=135,000k Btu/hr)",'Emission Factors'!$E$58,""))))))))</f>
        <v/>
      </c>
      <c r="V2319" s="95"/>
      <c r="W2319" s="211" t="str">
        <f>IF(ISBLANK(V2319),"",VLOOKUP(V2319,'Emission Factors'!$C$81:$G$221,4,FALSE))</f>
        <v/>
      </c>
      <c r="X2319" s="210" t="str">
        <f>IF(Q2319="Room AC (window/wall)",'Emission Factors'!$F$53,IF(Q2319="Room AC (PTAC/PTHP)",'Emission Factors'!$F$54,IF(Q2319="Residential AC",'Emission Factors'!$F$55,IF(Q2319="Residential HP",'Emission Factors'!$F$56,IF(Q2319="Commercial AC (&gt;=65k to &lt;135,000k Btu/hr)",'Emission Factors'!$F$57,IF(Q2319="Commercial AC (&gt;=135,000k Btu/hr)",'Emission Factors'!$F$58,""))))))</f>
        <v/>
      </c>
      <c r="Y2319" s="211" t="str">
        <f>IF(Q2319="Room AC (window/wall)",'Emission Factors'!$G$53,IF(Q2319="Room AC (PTAC/PTHP)",'Emission Factors'!$G$54,IF(Q2319="Residential AC",'Emission Factors'!$G$55,IF(Q2319="Residential HP",'Emission Factors'!$G$56,IF(Q2319="Commercial AC (&gt;=65k to &lt;135,000k Btu/hr)",'Emission Factors'!$G$57,IF(Q2319="Commercial AC (&gt;=135,000k Btu/hr)",'Emission Factors'!$G$58,""))))))</f>
        <v/>
      </c>
      <c r="Z2319" s="96"/>
      <c r="AA2319" s="97" t="str">
        <f t="shared" ref="AA2319:AA2382" si="361">IF(ISBLANK(Z2319),"",(I2319*K2319*(M2319/100)*(N2319/2204.6)))</f>
        <v/>
      </c>
      <c r="AB2319" s="97" t="str">
        <f t="shared" ref="AB2319:AB2382" si="362">IF(ISBLANK(Z2319),"",(U2319*W2319*(Y2319/100)*(Z2319/2204.6)))</f>
        <v/>
      </c>
      <c r="AC2319" s="246" t="str">
        <f t="shared" ref="AC2319:AC2382" si="363">IF(ISBLANK(Z2319),"",(AA2319-AB2319))</f>
        <v/>
      </c>
      <c r="AD2319" s="97" t="str">
        <f t="shared" ref="AD2319:AD2382" si="364">IF(ISBLANK(Z2319),"",(H2319*K2319*(L2319/100)*(N2319/2204.6)*P2319))</f>
        <v/>
      </c>
      <c r="AE2319" s="97" t="str">
        <f t="shared" ref="AE2319:AE2382" si="365">IF(ISBLANK(Z2319),"",(T2319*W2319*(X2319/100)*(Z2319/2204.6)*P2319))</f>
        <v/>
      </c>
      <c r="AF2319" s="252" t="str">
        <f t="shared" ref="AF2319:AF2382" si="366">IF(ISBLANK(Z2319),"",(AD2319-AE2319))</f>
        <v/>
      </c>
      <c r="AG2319" s="254" t="str">
        <f t="shared" ref="AG2319:AG2382" si="367">IF(ISBLANK(S2319),"",IF(AND(S2319&gt;2024,W2319&gt;750),0,SUM(AC2319,AF2319)))</f>
        <v/>
      </c>
      <c r="AH2319" s="248" t="str">
        <f t="shared" ref="AH2319:AH2382" si="368">IF(ISBLANK(Z2319),"",(AG2319/Z2319))</f>
        <v/>
      </c>
      <c r="AI2319" s="249" t="str">
        <f t="shared" ref="AI2319:AI2382" si="369">IF(ISBLANK(Z2319),"",(IF(AG2319=0,0,(AG2319/G2319))))</f>
        <v/>
      </c>
    </row>
    <row r="2320" spans="2:35" x14ac:dyDescent="0.3">
      <c r="B2320" s="94"/>
      <c r="C2320" s="95"/>
      <c r="D2320" s="95"/>
      <c r="E2320" s="95"/>
      <c r="F2320" s="94"/>
      <c r="G2320" s="145"/>
      <c r="H2320" s="245"/>
      <c r="I2320" s="211" t="str">
        <f>IF(D2320="Room AC (window/wall)",'Emission Factors'!$E$53,IF(D2320="Room AC (PTAC/PTHP)",H2320,IF(D2320="Residential AC",'Emission Factors'!$E$55,IF(D2320="Residential HP",H2320,IF(D2320="Commercial AC (&gt;=65k to &lt;135,000k Btu/hr)",'Emission Factors'!$E$57,IF(D2320="Commercial AC (&gt;=135,000k Btu/hr)",'Emission Factors'!$E$58,""))))))</f>
        <v/>
      </c>
      <c r="J2320" s="96"/>
      <c r="K2320" s="211" t="str">
        <f>IF(ISBLANK(J2320),"",VLOOKUP(J2320,'Emission Factors'!$C$81:$G$221,4,FALSE))</f>
        <v/>
      </c>
      <c r="L2320" s="210" t="str">
        <f>IF(D2320="Room AC (window/wall)",'Emission Factors'!$F$53,IF(D2320="Room AC (PTAC/PTHP)",'Emission Factors'!$F$54,IF(D2320="Residential AC",'Emission Factors'!$F$55,IF(D2320="Residential HP",'Emission Factors'!$F$56,IF(D2320="Commercial AC (&gt;=65k to &lt;135,000k Btu/hr)",'Emission Factors'!$F$57,IF(D2320="Commercial AC (&gt;=135,000k Btu/hr)",'Emission Factors'!$F$58,""))))))</f>
        <v/>
      </c>
      <c r="M2320" s="211" t="str">
        <f>IF(D2320="Room AC (window/wall)",'Emission Factors'!$G$53,IF(D2320="Room AC (PTAC/PTHP)",'Emission Factors'!$G$54,IF(D2320="Residential AC",'Emission Factors'!$G$55,IF(D2320="Residential HP",'Emission Factors'!$G$56,IF(D2320="Commercial AC (&gt;=65k to &lt;135,000k Btu/hr)",'Emission Factors'!$G$57,IF(D2320="Commercial AC (&gt;=135,000k Btu/hr)",'Emission Factors'!$G$58,""))))))</f>
        <v/>
      </c>
      <c r="N2320" s="96"/>
      <c r="O2320" s="209" t="str">
        <f>IF(ISBLANK(D2320),"",(IF(D2320="Room AC (window/wall)",'Emission Factors'!$C$53,IF(D2320="Room AC (PTAC/PTHP)",'Emission Factors'!$C$54,IF(D2320="Residential AC",'Emission Factors'!$C$55,IF(D2320="Residential HP",'Emission Factors'!$C$56,IF(D2320="Commercial AC (&gt;=65k to &lt;135,000k Btu/hr)",'Emission Factors'!$C$57,IF(D2320="Commercial AC (&gt;=135,000k Btu/hr)",'Emission Factors'!$C$58,""))))))))</f>
        <v/>
      </c>
      <c r="P2320" s="209" t="str">
        <f t="shared" si="360"/>
        <v/>
      </c>
      <c r="Q2320" s="95"/>
      <c r="R2320" s="256"/>
      <c r="S2320" s="256"/>
      <c r="T2320" s="96"/>
      <c r="U2320" s="211" t="str">
        <f>IF(Q2320="Room AC (window/wall)",'Emission Factors'!$E$53,IF(AND(Q2320="Room AC (PTAC/PTHP)",ISBLANK(T2320)),"Error",IF(AND(Q2320="Room AC (PTAC/PTHP)",T2320&gt;0),T2320,IF(Q2320="Residential AC",'Emission Factors'!$E$55,IF(AND(Q2320="Residential HP",ISBLANK(T2320)),"Error",IF(AND(Q2320="Residential HP",T2320&gt;0),T2320,IF(Q2320="Commercial AC (&gt;=65k to &lt;135,000k Btu/hr)",'Emission Factors'!$E$57,IF(Q2320="Commercial AC (&gt;=135,000k Btu/hr)",'Emission Factors'!$E$58,""))))))))</f>
        <v/>
      </c>
      <c r="V2320" s="95"/>
      <c r="W2320" s="211" t="str">
        <f>IF(ISBLANK(V2320),"",VLOOKUP(V2320,'Emission Factors'!$C$81:$G$221,4,FALSE))</f>
        <v/>
      </c>
      <c r="X2320" s="210" t="str">
        <f>IF(Q2320="Room AC (window/wall)",'Emission Factors'!$F$53,IF(Q2320="Room AC (PTAC/PTHP)",'Emission Factors'!$F$54,IF(Q2320="Residential AC",'Emission Factors'!$F$55,IF(Q2320="Residential HP",'Emission Factors'!$F$56,IF(Q2320="Commercial AC (&gt;=65k to &lt;135,000k Btu/hr)",'Emission Factors'!$F$57,IF(Q2320="Commercial AC (&gt;=135,000k Btu/hr)",'Emission Factors'!$F$58,""))))))</f>
        <v/>
      </c>
      <c r="Y2320" s="211" t="str">
        <f>IF(Q2320="Room AC (window/wall)",'Emission Factors'!$G$53,IF(Q2320="Room AC (PTAC/PTHP)",'Emission Factors'!$G$54,IF(Q2320="Residential AC",'Emission Factors'!$G$55,IF(Q2320="Residential HP",'Emission Factors'!$G$56,IF(Q2320="Commercial AC (&gt;=65k to &lt;135,000k Btu/hr)",'Emission Factors'!$G$57,IF(Q2320="Commercial AC (&gt;=135,000k Btu/hr)",'Emission Factors'!$G$58,""))))))</f>
        <v/>
      </c>
      <c r="Z2320" s="96"/>
      <c r="AA2320" s="97" t="str">
        <f t="shared" si="361"/>
        <v/>
      </c>
      <c r="AB2320" s="97" t="str">
        <f t="shared" si="362"/>
        <v/>
      </c>
      <c r="AC2320" s="246" t="str">
        <f t="shared" si="363"/>
        <v/>
      </c>
      <c r="AD2320" s="97" t="str">
        <f t="shared" si="364"/>
        <v/>
      </c>
      <c r="AE2320" s="97" t="str">
        <f t="shared" si="365"/>
        <v/>
      </c>
      <c r="AF2320" s="252" t="str">
        <f t="shared" si="366"/>
        <v/>
      </c>
      <c r="AG2320" s="254" t="str">
        <f t="shared" si="367"/>
        <v/>
      </c>
      <c r="AH2320" s="248" t="str">
        <f t="shared" si="368"/>
        <v/>
      </c>
      <c r="AI2320" s="249" t="str">
        <f t="shared" si="369"/>
        <v/>
      </c>
    </row>
    <row r="2321" spans="2:35" x14ac:dyDescent="0.3">
      <c r="B2321" s="94"/>
      <c r="C2321" s="95"/>
      <c r="D2321" s="95"/>
      <c r="E2321" s="95"/>
      <c r="F2321" s="94"/>
      <c r="G2321" s="145"/>
      <c r="H2321" s="245"/>
      <c r="I2321" s="211" t="str">
        <f>IF(D2321="Room AC (window/wall)",'Emission Factors'!$E$53,IF(D2321="Room AC (PTAC/PTHP)",H2321,IF(D2321="Residential AC",'Emission Factors'!$E$55,IF(D2321="Residential HP",H2321,IF(D2321="Commercial AC (&gt;=65k to &lt;135,000k Btu/hr)",'Emission Factors'!$E$57,IF(D2321="Commercial AC (&gt;=135,000k Btu/hr)",'Emission Factors'!$E$58,""))))))</f>
        <v/>
      </c>
      <c r="J2321" s="96"/>
      <c r="K2321" s="211" t="str">
        <f>IF(ISBLANK(J2321),"",VLOOKUP(J2321,'Emission Factors'!$C$81:$G$221,4,FALSE))</f>
        <v/>
      </c>
      <c r="L2321" s="210" t="str">
        <f>IF(D2321="Room AC (window/wall)",'Emission Factors'!$F$53,IF(D2321="Room AC (PTAC/PTHP)",'Emission Factors'!$F$54,IF(D2321="Residential AC",'Emission Factors'!$F$55,IF(D2321="Residential HP",'Emission Factors'!$F$56,IF(D2321="Commercial AC (&gt;=65k to &lt;135,000k Btu/hr)",'Emission Factors'!$F$57,IF(D2321="Commercial AC (&gt;=135,000k Btu/hr)",'Emission Factors'!$F$58,""))))))</f>
        <v/>
      </c>
      <c r="M2321" s="211" t="str">
        <f>IF(D2321="Room AC (window/wall)",'Emission Factors'!$G$53,IF(D2321="Room AC (PTAC/PTHP)",'Emission Factors'!$G$54,IF(D2321="Residential AC",'Emission Factors'!$G$55,IF(D2321="Residential HP",'Emission Factors'!$G$56,IF(D2321="Commercial AC (&gt;=65k to &lt;135,000k Btu/hr)",'Emission Factors'!$G$57,IF(D2321="Commercial AC (&gt;=135,000k Btu/hr)",'Emission Factors'!$G$58,""))))))</f>
        <v/>
      </c>
      <c r="N2321" s="96"/>
      <c r="O2321" s="209" t="str">
        <f>IF(ISBLANK(D2321),"",(IF(D2321="Room AC (window/wall)",'Emission Factors'!$C$53,IF(D2321="Room AC (PTAC/PTHP)",'Emission Factors'!$C$54,IF(D2321="Residential AC",'Emission Factors'!$C$55,IF(D2321="Residential HP",'Emission Factors'!$C$56,IF(D2321="Commercial AC (&gt;=65k to &lt;135,000k Btu/hr)",'Emission Factors'!$C$57,IF(D2321="Commercial AC (&gt;=135,000k Btu/hr)",'Emission Factors'!$C$58,""))))))))</f>
        <v/>
      </c>
      <c r="P2321" s="209" t="str">
        <f t="shared" si="360"/>
        <v/>
      </c>
      <c r="Q2321" s="95"/>
      <c r="R2321" s="256"/>
      <c r="S2321" s="256"/>
      <c r="T2321" s="96"/>
      <c r="U2321" s="211" t="str">
        <f>IF(Q2321="Room AC (window/wall)",'Emission Factors'!$E$53,IF(AND(Q2321="Room AC (PTAC/PTHP)",ISBLANK(T2321)),"Error",IF(AND(Q2321="Room AC (PTAC/PTHP)",T2321&gt;0),T2321,IF(Q2321="Residential AC",'Emission Factors'!$E$55,IF(AND(Q2321="Residential HP",ISBLANK(T2321)),"Error",IF(AND(Q2321="Residential HP",T2321&gt;0),T2321,IF(Q2321="Commercial AC (&gt;=65k to &lt;135,000k Btu/hr)",'Emission Factors'!$E$57,IF(Q2321="Commercial AC (&gt;=135,000k Btu/hr)",'Emission Factors'!$E$58,""))))))))</f>
        <v/>
      </c>
      <c r="V2321" s="95"/>
      <c r="W2321" s="211" t="str">
        <f>IF(ISBLANK(V2321),"",VLOOKUP(V2321,'Emission Factors'!$C$81:$G$221,4,FALSE))</f>
        <v/>
      </c>
      <c r="X2321" s="210" t="str">
        <f>IF(Q2321="Room AC (window/wall)",'Emission Factors'!$F$53,IF(Q2321="Room AC (PTAC/PTHP)",'Emission Factors'!$F$54,IF(Q2321="Residential AC",'Emission Factors'!$F$55,IF(Q2321="Residential HP",'Emission Factors'!$F$56,IF(Q2321="Commercial AC (&gt;=65k to &lt;135,000k Btu/hr)",'Emission Factors'!$F$57,IF(Q2321="Commercial AC (&gt;=135,000k Btu/hr)",'Emission Factors'!$F$58,""))))))</f>
        <v/>
      </c>
      <c r="Y2321" s="211" t="str">
        <f>IF(Q2321="Room AC (window/wall)",'Emission Factors'!$G$53,IF(Q2321="Room AC (PTAC/PTHP)",'Emission Factors'!$G$54,IF(Q2321="Residential AC",'Emission Factors'!$G$55,IF(Q2321="Residential HP",'Emission Factors'!$G$56,IF(Q2321="Commercial AC (&gt;=65k to &lt;135,000k Btu/hr)",'Emission Factors'!$G$57,IF(Q2321="Commercial AC (&gt;=135,000k Btu/hr)",'Emission Factors'!$G$58,""))))))</f>
        <v/>
      </c>
      <c r="Z2321" s="96"/>
      <c r="AA2321" s="97" t="str">
        <f t="shared" si="361"/>
        <v/>
      </c>
      <c r="AB2321" s="97" t="str">
        <f t="shared" si="362"/>
        <v/>
      </c>
      <c r="AC2321" s="246" t="str">
        <f t="shared" si="363"/>
        <v/>
      </c>
      <c r="AD2321" s="97" t="str">
        <f t="shared" si="364"/>
        <v/>
      </c>
      <c r="AE2321" s="97" t="str">
        <f t="shared" si="365"/>
        <v/>
      </c>
      <c r="AF2321" s="252" t="str">
        <f t="shared" si="366"/>
        <v/>
      </c>
      <c r="AG2321" s="254" t="str">
        <f t="shared" si="367"/>
        <v/>
      </c>
      <c r="AH2321" s="248" t="str">
        <f t="shared" si="368"/>
        <v/>
      </c>
      <c r="AI2321" s="249" t="str">
        <f t="shared" si="369"/>
        <v/>
      </c>
    </row>
    <row r="2322" spans="2:35" x14ac:dyDescent="0.3">
      <c r="B2322" s="94"/>
      <c r="C2322" s="95"/>
      <c r="D2322" s="95"/>
      <c r="E2322" s="95"/>
      <c r="F2322" s="94"/>
      <c r="G2322" s="145"/>
      <c r="H2322" s="245"/>
      <c r="I2322" s="211" t="str">
        <f>IF(D2322="Room AC (window/wall)",'Emission Factors'!$E$53,IF(D2322="Room AC (PTAC/PTHP)",H2322,IF(D2322="Residential AC",'Emission Factors'!$E$55,IF(D2322="Residential HP",H2322,IF(D2322="Commercial AC (&gt;=65k to &lt;135,000k Btu/hr)",'Emission Factors'!$E$57,IF(D2322="Commercial AC (&gt;=135,000k Btu/hr)",'Emission Factors'!$E$58,""))))))</f>
        <v/>
      </c>
      <c r="J2322" s="96"/>
      <c r="K2322" s="211" t="str">
        <f>IF(ISBLANK(J2322),"",VLOOKUP(J2322,'Emission Factors'!$C$81:$G$221,4,FALSE))</f>
        <v/>
      </c>
      <c r="L2322" s="210" t="str">
        <f>IF(D2322="Room AC (window/wall)",'Emission Factors'!$F$53,IF(D2322="Room AC (PTAC/PTHP)",'Emission Factors'!$F$54,IF(D2322="Residential AC",'Emission Factors'!$F$55,IF(D2322="Residential HP",'Emission Factors'!$F$56,IF(D2322="Commercial AC (&gt;=65k to &lt;135,000k Btu/hr)",'Emission Factors'!$F$57,IF(D2322="Commercial AC (&gt;=135,000k Btu/hr)",'Emission Factors'!$F$58,""))))))</f>
        <v/>
      </c>
      <c r="M2322" s="211" t="str">
        <f>IF(D2322="Room AC (window/wall)",'Emission Factors'!$G$53,IF(D2322="Room AC (PTAC/PTHP)",'Emission Factors'!$G$54,IF(D2322="Residential AC",'Emission Factors'!$G$55,IF(D2322="Residential HP",'Emission Factors'!$G$56,IF(D2322="Commercial AC (&gt;=65k to &lt;135,000k Btu/hr)",'Emission Factors'!$G$57,IF(D2322="Commercial AC (&gt;=135,000k Btu/hr)",'Emission Factors'!$G$58,""))))))</f>
        <v/>
      </c>
      <c r="N2322" s="96"/>
      <c r="O2322" s="209" t="str">
        <f>IF(ISBLANK(D2322),"",(IF(D2322="Room AC (window/wall)",'Emission Factors'!$C$53,IF(D2322="Room AC (PTAC/PTHP)",'Emission Factors'!$C$54,IF(D2322="Residential AC",'Emission Factors'!$C$55,IF(D2322="Residential HP",'Emission Factors'!$C$56,IF(D2322="Commercial AC (&gt;=65k to &lt;135,000k Btu/hr)",'Emission Factors'!$C$57,IF(D2322="Commercial AC (&gt;=135,000k Btu/hr)",'Emission Factors'!$C$58,""))))))))</f>
        <v/>
      </c>
      <c r="P2322" s="209" t="str">
        <f t="shared" si="360"/>
        <v/>
      </c>
      <c r="Q2322" s="95"/>
      <c r="R2322" s="256"/>
      <c r="S2322" s="256"/>
      <c r="T2322" s="96"/>
      <c r="U2322" s="211" t="str">
        <f>IF(Q2322="Room AC (window/wall)",'Emission Factors'!$E$53,IF(AND(Q2322="Room AC (PTAC/PTHP)",ISBLANK(T2322)),"Error",IF(AND(Q2322="Room AC (PTAC/PTHP)",T2322&gt;0),T2322,IF(Q2322="Residential AC",'Emission Factors'!$E$55,IF(AND(Q2322="Residential HP",ISBLANK(T2322)),"Error",IF(AND(Q2322="Residential HP",T2322&gt;0),T2322,IF(Q2322="Commercial AC (&gt;=65k to &lt;135,000k Btu/hr)",'Emission Factors'!$E$57,IF(Q2322="Commercial AC (&gt;=135,000k Btu/hr)",'Emission Factors'!$E$58,""))))))))</f>
        <v/>
      </c>
      <c r="V2322" s="95"/>
      <c r="W2322" s="211" t="str">
        <f>IF(ISBLANK(V2322),"",VLOOKUP(V2322,'Emission Factors'!$C$81:$G$221,4,FALSE))</f>
        <v/>
      </c>
      <c r="X2322" s="210" t="str">
        <f>IF(Q2322="Room AC (window/wall)",'Emission Factors'!$F$53,IF(Q2322="Room AC (PTAC/PTHP)",'Emission Factors'!$F$54,IF(Q2322="Residential AC",'Emission Factors'!$F$55,IF(Q2322="Residential HP",'Emission Factors'!$F$56,IF(Q2322="Commercial AC (&gt;=65k to &lt;135,000k Btu/hr)",'Emission Factors'!$F$57,IF(Q2322="Commercial AC (&gt;=135,000k Btu/hr)",'Emission Factors'!$F$58,""))))))</f>
        <v/>
      </c>
      <c r="Y2322" s="211" t="str">
        <f>IF(Q2322="Room AC (window/wall)",'Emission Factors'!$G$53,IF(Q2322="Room AC (PTAC/PTHP)",'Emission Factors'!$G$54,IF(Q2322="Residential AC",'Emission Factors'!$G$55,IF(Q2322="Residential HP",'Emission Factors'!$G$56,IF(Q2322="Commercial AC (&gt;=65k to &lt;135,000k Btu/hr)",'Emission Factors'!$G$57,IF(Q2322="Commercial AC (&gt;=135,000k Btu/hr)",'Emission Factors'!$G$58,""))))))</f>
        <v/>
      </c>
      <c r="Z2322" s="96"/>
      <c r="AA2322" s="97" t="str">
        <f t="shared" si="361"/>
        <v/>
      </c>
      <c r="AB2322" s="97" t="str">
        <f t="shared" si="362"/>
        <v/>
      </c>
      <c r="AC2322" s="246" t="str">
        <f t="shared" si="363"/>
        <v/>
      </c>
      <c r="AD2322" s="97" t="str">
        <f t="shared" si="364"/>
        <v/>
      </c>
      <c r="AE2322" s="97" t="str">
        <f t="shared" si="365"/>
        <v/>
      </c>
      <c r="AF2322" s="252" t="str">
        <f t="shared" si="366"/>
        <v/>
      </c>
      <c r="AG2322" s="254" t="str">
        <f t="shared" si="367"/>
        <v/>
      </c>
      <c r="AH2322" s="248" t="str">
        <f t="shared" si="368"/>
        <v/>
      </c>
      <c r="AI2322" s="249" t="str">
        <f t="shared" si="369"/>
        <v/>
      </c>
    </row>
    <row r="2323" spans="2:35" x14ac:dyDescent="0.3">
      <c r="B2323" s="94"/>
      <c r="C2323" s="95"/>
      <c r="D2323" s="95"/>
      <c r="E2323" s="95"/>
      <c r="F2323" s="94"/>
      <c r="G2323" s="145"/>
      <c r="H2323" s="245"/>
      <c r="I2323" s="211" t="str">
        <f>IF(D2323="Room AC (window/wall)",'Emission Factors'!$E$53,IF(D2323="Room AC (PTAC/PTHP)",H2323,IF(D2323="Residential AC",'Emission Factors'!$E$55,IF(D2323="Residential HP",H2323,IF(D2323="Commercial AC (&gt;=65k to &lt;135,000k Btu/hr)",'Emission Factors'!$E$57,IF(D2323="Commercial AC (&gt;=135,000k Btu/hr)",'Emission Factors'!$E$58,""))))))</f>
        <v/>
      </c>
      <c r="J2323" s="96"/>
      <c r="K2323" s="211" t="str">
        <f>IF(ISBLANK(J2323),"",VLOOKUP(J2323,'Emission Factors'!$C$81:$G$221,4,FALSE))</f>
        <v/>
      </c>
      <c r="L2323" s="210" t="str">
        <f>IF(D2323="Room AC (window/wall)",'Emission Factors'!$F$53,IF(D2323="Room AC (PTAC/PTHP)",'Emission Factors'!$F$54,IF(D2323="Residential AC",'Emission Factors'!$F$55,IF(D2323="Residential HP",'Emission Factors'!$F$56,IF(D2323="Commercial AC (&gt;=65k to &lt;135,000k Btu/hr)",'Emission Factors'!$F$57,IF(D2323="Commercial AC (&gt;=135,000k Btu/hr)",'Emission Factors'!$F$58,""))))))</f>
        <v/>
      </c>
      <c r="M2323" s="211" t="str">
        <f>IF(D2323="Room AC (window/wall)",'Emission Factors'!$G$53,IF(D2323="Room AC (PTAC/PTHP)",'Emission Factors'!$G$54,IF(D2323="Residential AC",'Emission Factors'!$G$55,IF(D2323="Residential HP",'Emission Factors'!$G$56,IF(D2323="Commercial AC (&gt;=65k to &lt;135,000k Btu/hr)",'Emission Factors'!$G$57,IF(D2323="Commercial AC (&gt;=135,000k Btu/hr)",'Emission Factors'!$G$58,""))))))</f>
        <v/>
      </c>
      <c r="N2323" s="96"/>
      <c r="O2323" s="209" t="str">
        <f>IF(ISBLANK(D2323),"",(IF(D2323="Room AC (window/wall)",'Emission Factors'!$C$53,IF(D2323="Room AC (PTAC/PTHP)",'Emission Factors'!$C$54,IF(D2323="Residential AC",'Emission Factors'!$C$55,IF(D2323="Residential HP",'Emission Factors'!$C$56,IF(D2323="Commercial AC (&gt;=65k to &lt;135,000k Btu/hr)",'Emission Factors'!$C$57,IF(D2323="Commercial AC (&gt;=135,000k Btu/hr)",'Emission Factors'!$C$58,""))))))))</f>
        <v/>
      </c>
      <c r="P2323" s="209" t="str">
        <f t="shared" si="360"/>
        <v/>
      </c>
      <c r="Q2323" s="95"/>
      <c r="R2323" s="256"/>
      <c r="S2323" s="256"/>
      <c r="T2323" s="96"/>
      <c r="U2323" s="211" t="str">
        <f>IF(Q2323="Room AC (window/wall)",'Emission Factors'!$E$53,IF(AND(Q2323="Room AC (PTAC/PTHP)",ISBLANK(T2323)),"Error",IF(AND(Q2323="Room AC (PTAC/PTHP)",T2323&gt;0),T2323,IF(Q2323="Residential AC",'Emission Factors'!$E$55,IF(AND(Q2323="Residential HP",ISBLANK(T2323)),"Error",IF(AND(Q2323="Residential HP",T2323&gt;0),T2323,IF(Q2323="Commercial AC (&gt;=65k to &lt;135,000k Btu/hr)",'Emission Factors'!$E$57,IF(Q2323="Commercial AC (&gt;=135,000k Btu/hr)",'Emission Factors'!$E$58,""))))))))</f>
        <v/>
      </c>
      <c r="V2323" s="95"/>
      <c r="W2323" s="211" t="str">
        <f>IF(ISBLANK(V2323),"",VLOOKUP(V2323,'Emission Factors'!$C$81:$G$221,4,FALSE))</f>
        <v/>
      </c>
      <c r="X2323" s="210" t="str">
        <f>IF(Q2323="Room AC (window/wall)",'Emission Factors'!$F$53,IF(Q2323="Room AC (PTAC/PTHP)",'Emission Factors'!$F$54,IF(Q2323="Residential AC",'Emission Factors'!$F$55,IF(Q2323="Residential HP",'Emission Factors'!$F$56,IF(Q2323="Commercial AC (&gt;=65k to &lt;135,000k Btu/hr)",'Emission Factors'!$F$57,IF(Q2323="Commercial AC (&gt;=135,000k Btu/hr)",'Emission Factors'!$F$58,""))))))</f>
        <v/>
      </c>
      <c r="Y2323" s="211" t="str">
        <f>IF(Q2323="Room AC (window/wall)",'Emission Factors'!$G$53,IF(Q2323="Room AC (PTAC/PTHP)",'Emission Factors'!$G$54,IF(Q2323="Residential AC",'Emission Factors'!$G$55,IF(Q2323="Residential HP",'Emission Factors'!$G$56,IF(Q2323="Commercial AC (&gt;=65k to &lt;135,000k Btu/hr)",'Emission Factors'!$G$57,IF(Q2323="Commercial AC (&gt;=135,000k Btu/hr)",'Emission Factors'!$G$58,""))))))</f>
        <v/>
      </c>
      <c r="Z2323" s="96"/>
      <c r="AA2323" s="97" t="str">
        <f t="shared" si="361"/>
        <v/>
      </c>
      <c r="AB2323" s="97" t="str">
        <f t="shared" si="362"/>
        <v/>
      </c>
      <c r="AC2323" s="246" t="str">
        <f t="shared" si="363"/>
        <v/>
      </c>
      <c r="AD2323" s="97" t="str">
        <f t="shared" si="364"/>
        <v/>
      </c>
      <c r="AE2323" s="97" t="str">
        <f t="shared" si="365"/>
        <v/>
      </c>
      <c r="AF2323" s="252" t="str">
        <f t="shared" si="366"/>
        <v/>
      </c>
      <c r="AG2323" s="254" t="str">
        <f t="shared" si="367"/>
        <v/>
      </c>
      <c r="AH2323" s="248" t="str">
        <f t="shared" si="368"/>
        <v/>
      </c>
      <c r="AI2323" s="249" t="str">
        <f t="shared" si="369"/>
        <v/>
      </c>
    </row>
    <row r="2324" spans="2:35" x14ac:dyDescent="0.3">
      <c r="B2324" s="94"/>
      <c r="C2324" s="95"/>
      <c r="D2324" s="95"/>
      <c r="E2324" s="95"/>
      <c r="F2324" s="94"/>
      <c r="G2324" s="145"/>
      <c r="H2324" s="245"/>
      <c r="I2324" s="211" t="str">
        <f>IF(D2324="Room AC (window/wall)",'Emission Factors'!$E$53,IF(D2324="Room AC (PTAC/PTHP)",H2324,IF(D2324="Residential AC",'Emission Factors'!$E$55,IF(D2324="Residential HP",H2324,IF(D2324="Commercial AC (&gt;=65k to &lt;135,000k Btu/hr)",'Emission Factors'!$E$57,IF(D2324="Commercial AC (&gt;=135,000k Btu/hr)",'Emission Factors'!$E$58,""))))))</f>
        <v/>
      </c>
      <c r="J2324" s="96"/>
      <c r="K2324" s="211" t="str">
        <f>IF(ISBLANK(J2324),"",VLOOKUP(J2324,'Emission Factors'!$C$81:$G$221,4,FALSE))</f>
        <v/>
      </c>
      <c r="L2324" s="210" t="str">
        <f>IF(D2324="Room AC (window/wall)",'Emission Factors'!$F$53,IF(D2324="Room AC (PTAC/PTHP)",'Emission Factors'!$F$54,IF(D2324="Residential AC",'Emission Factors'!$F$55,IF(D2324="Residential HP",'Emission Factors'!$F$56,IF(D2324="Commercial AC (&gt;=65k to &lt;135,000k Btu/hr)",'Emission Factors'!$F$57,IF(D2324="Commercial AC (&gt;=135,000k Btu/hr)",'Emission Factors'!$F$58,""))))))</f>
        <v/>
      </c>
      <c r="M2324" s="211" t="str">
        <f>IF(D2324="Room AC (window/wall)",'Emission Factors'!$G$53,IF(D2324="Room AC (PTAC/PTHP)",'Emission Factors'!$G$54,IF(D2324="Residential AC",'Emission Factors'!$G$55,IF(D2324="Residential HP",'Emission Factors'!$G$56,IF(D2324="Commercial AC (&gt;=65k to &lt;135,000k Btu/hr)",'Emission Factors'!$G$57,IF(D2324="Commercial AC (&gt;=135,000k Btu/hr)",'Emission Factors'!$G$58,""))))))</f>
        <v/>
      </c>
      <c r="N2324" s="96"/>
      <c r="O2324" s="209" t="str">
        <f>IF(ISBLANK(D2324),"",(IF(D2324="Room AC (window/wall)",'Emission Factors'!$C$53,IF(D2324="Room AC (PTAC/PTHP)",'Emission Factors'!$C$54,IF(D2324="Residential AC",'Emission Factors'!$C$55,IF(D2324="Residential HP",'Emission Factors'!$C$56,IF(D2324="Commercial AC (&gt;=65k to &lt;135,000k Btu/hr)",'Emission Factors'!$C$57,IF(D2324="Commercial AC (&gt;=135,000k Btu/hr)",'Emission Factors'!$C$58,""))))))))</f>
        <v/>
      </c>
      <c r="P2324" s="209" t="str">
        <f t="shared" si="360"/>
        <v/>
      </c>
      <c r="Q2324" s="95"/>
      <c r="R2324" s="256"/>
      <c r="S2324" s="256"/>
      <c r="T2324" s="96"/>
      <c r="U2324" s="211" t="str">
        <f>IF(Q2324="Room AC (window/wall)",'Emission Factors'!$E$53,IF(AND(Q2324="Room AC (PTAC/PTHP)",ISBLANK(T2324)),"Error",IF(AND(Q2324="Room AC (PTAC/PTHP)",T2324&gt;0),T2324,IF(Q2324="Residential AC",'Emission Factors'!$E$55,IF(AND(Q2324="Residential HP",ISBLANK(T2324)),"Error",IF(AND(Q2324="Residential HP",T2324&gt;0),T2324,IF(Q2324="Commercial AC (&gt;=65k to &lt;135,000k Btu/hr)",'Emission Factors'!$E$57,IF(Q2324="Commercial AC (&gt;=135,000k Btu/hr)",'Emission Factors'!$E$58,""))))))))</f>
        <v/>
      </c>
      <c r="V2324" s="95"/>
      <c r="W2324" s="211" t="str">
        <f>IF(ISBLANK(V2324),"",VLOOKUP(V2324,'Emission Factors'!$C$81:$G$221,4,FALSE))</f>
        <v/>
      </c>
      <c r="X2324" s="210" t="str">
        <f>IF(Q2324="Room AC (window/wall)",'Emission Factors'!$F$53,IF(Q2324="Room AC (PTAC/PTHP)",'Emission Factors'!$F$54,IF(Q2324="Residential AC",'Emission Factors'!$F$55,IF(Q2324="Residential HP",'Emission Factors'!$F$56,IF(Q2324="Commercial AC (&gt;=65k to &lt;135,000k Btu/hr)",'Emission Factors'!$F$57,IF(Q2324="Commercial AC (&gt;=135,000k Btu/hr)",'Emission Factors'!$F$58,""))))))</f>
        <v/>
      </c>
      <c r="Y2324" s="211" t="str">
        <f>IF(Q2324="Room AC (window/wall)",'Emission Factors'!$G$53,IF(Q2324="Room AC (PTAC/PTHP)",'Emission Factors'!$G$54,IF(Q2324="Residential AC",'Emission Factors'!$G$55,IF(Q2324="Residential HP",'Emission Factors'!$G$56,IF(Q2324="Commercial AC (&gt;=65k to &lt;135,000k Btu/hr)",'Emission Factors'!$G$57,IF(Q2324="Commercial AC (&gt;=135,000k Btu/hr)",'Emission Factors'!$G$58,""))))))</f>
        <v/>
      </c>
      <c r="Z2324" s="96"/>
      <c r="AA2324" s="97" t="str">
        <f t="shared" si="361"/>
        <v/>
      </c>
      <c r="AB2324" s="97" t="str">
        <f t="shared" si="362"/>
        <v/>
      </c>
      <c r="AC2324" s="246" t="str">
        <f t="shared" si="363"/>
        <v/>
      </c>
      <c r="AD2324" s="97" t="str">
        <f t="shared" si="364"/>
        <v/>
      </c>
      <c r="AE2324" s="97" t="str">
        <f t="shared" si="365"/>
        <v/>
      </c>
      <c r="AF2324" s="252" t="str">
        <f t="shared" si="366"/>
        <v/>
      </c>
      <c r="AG2324" s="254" t="str">
        <f t="shared" si="367"/>
        <v/>
      </c>
      <c r="AH2324" s="248" t="str">
        <f t="shared" si="368"/>
        <v/>
      </c>
      <c r="AI2324" s="249" t="str">
        <f t="shared" si="369"/>
        <v/>
      </c>
    </row>
    <row r="2325" spans="2:35" x14ac:dyDescent="0.3">
      <c r="B2325" s="94"/>
      <c r="C2325" s="95"/>
      <c r="D2325" s="95"/>
      <c r="E2325" s="95"/>
      <c r="F2325" s="94"/>
      <c r="G2325" s="145"/>
      <c r="H2325" s="245"/>
      <c r="I2325" s="211" t="str">
        <f>IF(D2325="Room AC (window/wall)",'Emission Factors'!$E$53,IF(D2325="Room AC (PTAC/PTHP)",H2325,IF(D2325="Residential AC",'Emission Factors'!$E$55,IF(D2325="Residential HP",H2325,IF(D2325="Commercial AC (&gt;=65k to &lt;135,000k Btu/hr)",'Emission Factors'!$E$57,IF(D2325="Commercial AC (&gt;=135,000k Btu/hr)",'Emission Factors'!$E$58,""))))))</f>
        <v/>
      </c>
      <c r="J2325" s="96"/>
      <c r="K2325" s="211" t="str">
        <f>IF(ISBLANK(J2325),"",VLOOKUP(J2325,'Emission Factors'!$C$81:$G$221,4,FALSE))</f>
        <v/>
      </c>
      <c r="L2325" s="210" t="str">
        <f>IF(D2325="Room AC (window/wall)",'Emission Factors'!$F$53,IF(D2325="Room AC (PTAC/PTHP)",'Emission Factors'!$F$54,IF(D2325="Residential AC",'Emission Factors'!$F$55,IF(D2325="Residential HP",'Emission Factors'!$F$56,IF(D2325="Commercial AC (&gt;=65k to &lt;135,000k Btu/hr)",'Emission Factors'!$F$57,IF(D2325="Commercial AC (&gt;=135,000k Btu/hr)",'Emission Factors'!$F$58,""))))))</f>
        <v/>
      </c>
      <c r="M2325" s="211" t="str">
        <f>IF(D2325="Room AC (window/wall)",'Emission Factors'!$G$53,IF(D2325="Room AC (PTAC/PTHP)",'Emission Factors'!$G$54,IF(D2325="Residential AC",'Emission Factors'!$G$55,IF(D2325="Residential HP",'Emission Factors'!$G$56,IF(D2325="Commercial AC (&gt;=65k to &lt;135,000k Btu/hr)",'Emission Factors'!$G$57,IF(D2325="Commercial AC (&gt;=135,000k Btu/hr)",'Emission Factors'!$G$58,""))))))</f>
        <v/>
      </c>
      <c r="N2325" s="96"/>
      <c r="O2325" s="209" t="str">
        <f>IF(ISBLANK(D2325),"",(IF(D2325="Room AC (window/wall)",'Emission Factors'!$C$53,IF(D2325="Room AC (PTAC/PTHP)",'Emission Factors'!$C$54,IF(D2325="Residential AC",'Emission Factors'!$C$55,IF(D2325="Residential HP",'Emission Factors'!$C$56,IF(D2325="Commercial AC (&gt;=65k to &lt;135,000k Btu/hr)",'Emission Factors'!$C$57,IF(D2325="Commercial AC (&gt;=135,000k Btu/hr)",'Emission Factors'!$C$58,""))))))))</f>
        <v/>
      </c>
      <c r="P2325" s="209" t="str">
        <f t="shared" si="360"/>
        <v/>
      </c>
      <c r="Q2325" s="95"/>
      <c r="R2325" s="256"/>
      <c r="S2325" s="256"/>
      <c r="T2325" s="96"/>
      <c r="U2325" s="211" t="str">
        <f>IF(Q2325="Room AC (window/wall)",'Emission Factors'!$E$53,IF(AND(Q2325="Room AC (PTAC/PTHP)",ISBLANK(T2325)),"Error",IF(AND(Q2325="Room AC (PTAC/PTHP)",T2325&gt;0),T2325,IF(Q2325="Residential AC",'Emission Factors'!$E$55,IF(AND(Q2325="Residential HP",ISBLANK(T2325)),"Error",IF(AND(Q2325="Residential HP",T2325&gt;0),T2325,IF(Q2325="Commercial AC (&gt;=65k to &lt;135,000k Btu/hr)",'Emission Factors'!$E$57,IF(Q2325="Commercial AC (&gt;=135,000k Btu/hr)",'Emission Factors'!$E$58,""))))))))</f>
        <v/>
      </c>
      <c r="V2325" s="95"/>
      <c r="W2325" s="211" t="str">
        <f>IF(ISBLANK(V2325),"",VLOOKUP(V2325,'Emission Factors'!$C$81:$G$221,4,FALSE))</f>
        <v/>
      </c>
      <c r="X2325" s="210" t="str">
        <f>IF(Q2325="Room AC (window/wall)",'Emission Factors'!$F$53,IF(Q2325="Room AC (PTAC/PTHP)",'Emission Factors'!$F$54,IF(Q2325="Residential AC",'Emission Factors'!$F$55,IF(Q2325="Residential HP",'Emission Factors'!$F$56,IF(Q2325="Commercial AC (&gt;=65k to &lt;135,000k Btu/hr)",'Emission Factors'!$F$57,IF(Q2325="Commercial AC (&gt;=135,000k Btu/hr)",'Emission Factors'!$F$58,""))))))</f>
        <v/>
      </c>
      <c r="Y2325" s="211" t="str">
        <f>IF(Q2325="Room AC (window/wall)",'Emission Factors'!$G$53,IF(Q2325="Room AC (PTAC/PTHP)",'Emission Factors'!$G$54,IF(Q2325="Residential AC",'Emission Factors'!$G$55,IF(Q2325="Residential HP",'Emission Factors'!$G$56,IF(Q2325="Commercial AC (&gt;=65k to &lt;135,000k Btu/hr)",'Emission Factors'!$G$57,IF(Q2325="Commercial AC (&gt;=135,000k Btu/hr)",'Emission Factors'!$G$58,""))))))</f>
        <v/>
      </c>
      <c r="Z2325" s="96"/>
      <c r="AA2325" s="97" t="str">
        <f t="shared" si="361"/>
        <v/>
      </c>
      <c r="AB2325" s="97" t="str">
        <f t="shared" si="362"/>
        <v/>
      </c>
      <c r="AC2325" s="246" t="str">
        <f t="shared" si="363"/>
        <v/>
      </c>
      <c r="AD2325" s="97" t="str">
        <f t="shared" si="364"/>
        <v/>
      </c>
      <c r="AE2325" s="97" t="str">
        <f t="shared" si="365"/>
        <v/>
      </c>
      <c r="AF2325" s="252" t="str">
        <f t="shared" si="366"/>
        <v/>
      </c>
      <c r="AG2325" s="254" t="str">
        <f t="shared" si="367"/>
        <v/>
      </c>
      <c r="AH2325" s="248" t="str">
        <f t="shared" si="368"/>
        <v/>
      </c>
      <c r="AI2325" s="249" t="str">
        <f t="shared" si="369"/>
        <v/>
      </c>
    </row>
    <row r="2326" spans="2:35" x14ac:dyDescent="0.3">
      <c r="B2326" s="94"/>
      <c r="C2326" s="95"/>
      <c r="D2326" s="95"/>
      <c r="E2326" s="95"/>
      <c r="F2326" s="94"/>
      <c r="G2326" s="145"/>
      <c r="H2326" s="245"/>
      <c r="I2326" s="211" t="str">
        <f>IF(D2326="Room AC (window/wall)",'Emission Factors'!$E$53,IF(D2326="Room AC (PTAC/PTHP)",H2326,IF(D2326="Residential AC",'Emission Factors'!$E$55,IF(D2326="Residential HP",H2326,IF(D2326="Commercial AC (&gt;=65k to &lt;135,000k Btu/hr)",'Emission Factors'!$E$57,IF(D2326="Commercial AC (&gt;=135,000k Btu/hr)",'Emission Factors'!$E$58,""))))))</f>
        <v/>
      </c>
      <c r="J2326" s="96"/>
      <c r="K2326" s="211" t="str">
        <f>IF(ISBLANK(J2326),"",VLOOKUP(J2326,'Emission Factors'!$C$81:$G$221,4,FALSE))</f>
        <v/>
      </c>
      <c r="L2326" s="210" t="str">
        <f>IF(D2326="Room AC (window/wall)",'Emission Factors'!$F$53,IF(D2326="Room AC (PTAC/PTHP)",'Emission Factors'!$F$54,IF(D2326="Residential AC",'Emission Factors'!$F$55,IF(D2326="Residential HP",'Emission Factors'!$F$56,IF(D2326="Commercial AC (&gt;=65k to &lt;135,000k Btu/hr)",'Emission Factors'!$F$57,IF(D2326="Commercial AC (&gt;=135,000k Btu/hr)",'Emission Factors'!$F$58,""))))))</f>
        <v/>
      </c>
      <c r="M2326" s="211" t="str">
        <f>IF(D2326="Room AC (window/wall)",'Emission Factors'!$G$53,IF(D2326="Room AC (PTAC/PTHP)",'Emission Factors'!$G$54,IF(D2326="Residential AC",'Emission Factors'!$G$55,IF(D2326="Residential HP",'Emission Factors'!$G$56,IF(D2326="Commercial AC (&gt;=65k to &lt;135,000k Btu/hr)",'Emission Factors'!$G$57,IF(D2326="Commercial AC (&gt;=135,000k Btu/hr)",'Emission Factors'!$G$58,""))))))</f>
        <v/>
      </c>
      <c r="N2326" s="96"/>
      <c r="O2326" s="209" t="str">
        <f>IF(ISBLANK(D2326),"",(IF(D2326="Room AC (window/wall)",'Emission Factors'!$C$53,IF(D2326="Room AC (PTAC/PTHP)",'Emission Factors'!$C$54,IF(D2326="Residential AC",'Emission Factors'!$C$55,IF(D2326="Residential HP",'Emission Factors'!$C$56,IF(D2326="Commercial AC (&gt;=65k to &lt;135,000k Btu/hr)",'Emission Factors'!$C$57,IF(D2326="Commercial AC (&gt;=135,000k Btu/hr)",'Emission Factors'!$C$58,""))))))))</f>
        <v/>
      </c>
      <c r="P2326" s="209" t="str">
        <f t="shared" si="360"/>
        <v/>
      </c>
      <c r="Q2326" s="95"/>
      <c r="R2326" s="256"/>
      <c r="S2326" s="256"/>
      <c r="T2326" s="96"/>
      <c r="U2326" s="211" t="str">
        <f>IF(Q2326="Room AC (window/wall)",'Emission Factors'!$E$53,IF(AND(Q2326="Room AC (PTAC/PTHP)",ISBLANK(T2326)),"Error",IF(AND(Q2326="Room AC (PTAC/PTHP)",T2326&gt;0),T2326,IF(Q2326="Residential AC",'Emission Factors'!$E$55,IF(AND(Q2326="Residential HP",ISBLANK(T2326)),"Error",IF(AND(Q2326="Residential HP",T2326&gt;0),T2326,IF(Q2326="Commercial AC (&gt;=65k to &lt;135,000k Btu/hr)",'Emission Factors'!$E$57,IF(Q2326="Commercial AC (&gt;=135,000k Btu/hr)",'Emission Factors'!$E$58,""))))))))</f>
        <v/>
      </c>
      <c r="V2326" s="95"/>
      <c r="W2326" s="211" t="str">
        <f>IF(ISBLANK(V2326),"",VLOOKUP(V2326,'Emission Factors'!$C$81:$G$221,4,FALSE))</f>
        <v/>
      </c>
      <c r="X2326" s="210" t="str">
        <f>IF(Q2326="Room AC (window/wall)",'Emission Factors'!$F$53,IF(Q2326="Room AC (PTAC/PTHP)",'Emission Factors'!$F$54,IF(Q2326="Residential AC",'Emission Factors'!$F$55,IF(Q2326="Residential HP",'Emission Factors'!$F$56,IF(Q2326="Commercial AC (&gt;=65k to &lt;135,000k Btu/hr)",'Emission Factors'!$F$57,IF(Q2326="Commercial AC (&gt;=135,000k Btu/hr)",'Emission Factors'!$F$58,""))))))</f>
        <v/>
      </c>
      <c r="Y2326" s="211" t="str">
        <f>IF(Q2326="Room AC (window/wall)",'Emission Factors'!$G$53,IF(Q2326="Room AC (PTAC/PTHP)",'Emission Factors'!$G$54,IF(Q2326="Residential AC",'Emission Factors'!$G$55,IF(Q2326="Residential HP",'Emission Factors'!$G$56,IF(Q2326="Commercial AC (&gt;=65k to &lt;135,000k Btu/hr)",'Emission Factors'!$G$57,IF(Q2326="Commercial AC (&gt;=135,000k Btu/hr)",'Emission Factors'!$G$58,""))))))</f>
        <v/>
      </c>
      <c r="Z2326" s="96"/>
      <c r="AA2326" s="97" t="str">
        <f t="shared" si="361"/>
        <v/>
      </c>
      <c r="AB2326" s="97" t="str">
        <f t="shared" si="362"/>
        <v/>
      </c>
      <c r="AC2326" s="246" t="str">
        <f t="shared" si="363"/>
        <v/>
      </c>
      <c r="AD2326" s="97" t="str">
        <f t="shared" si="364"/>
        <v/>
      </c>
      <c r="AE2326" s="97" t="str">
        <f t="shared" si="365"/>
        <v/>
      </c>
      <c r="AF2326" s="252" t="str">
        <f t="shared" si="366"/>
        <v/>
      </c>
      <c r="AG2326" s="254" t="str">
        <f t="shared" si="367"/>
        <v/>
      </c>
      <c r="AH2326" s="248" t="str">
        <f t="shared" si="368"/>
        <v/>
      </c>
      <c r="AI2326" s="249" t="str">
        <f t="shared" si="369"/>
        <v/>
      </c>
    </row>
    <row r="2327" spans="2:35" x14ac:dyDescent="0.3">
      <c r="B2327" s="94"/>
      <c r="C2327" s="95"/>
      <c r="D2327" s="95"/>
      <c r="E2327" s="95"/>
      <c r="F2327" s="94"/>
      <c r="G2327" s="145"/>
      <c r="H2327" s="245"/>
      <c r="I2327" s="211" t="str">
        <f>IF(D2327="Room AC (window/wall)",'Emission Factors'!$E$53,IF(D2327="Room AC (PTAC/PTHP)",H2327,IF(D2327="Residential AC",'Emission Factors'!$E$55,IF(D2327="Residential HP",H2327,IF(D2327="Commercial AC (&gt;=65k to &lt;135,000k Btu/hr)",'Emission Factors'!$E$57,IF(D2327="Commercial AC (&gt;=135,000k Btu/hr)",'Emission Factors'!$E$58,""))))))</f>
        <v/>
      </c>
      <c r="J2327" s="96"/>
      <c r="K2327" s="211" t="str">
        <f>IF(ISBLANK(J2327),"",VLOOKUP(J2327,'Emission Factors'!$C$81:$G$221,4,FALSE))</f>
        <v/>
      </c>
      <c r="L2327" s="210" t="str">
        <f>IF(D2327="Room AC (window/wall)",'Emission Factors'!$F$53,IF(D2327="Room AC (PTAC/PTHP)",'Emission Factors'!$F$54,IF(D2327="Residential AC",'Emission Factors'!$F$55,IF(D2327="Residential HP",'Emission Factors'!$F$56,IF(D2327="Commercial AC (&gt;=65k to &lt;135,000k Btu/hr)",'Emission Factors'!$F$57,IF(D2327="Commercial AC (&gt;=135,000k Btu/hr)",'Emission Factors'!$F$58,""))))))</f>
        <v/>
      </c>
      <c r="M2327" s="211" t="str">
        <f>IF(D2327="Room AC (window/wall)",'Emission Factors'!$G$53,IF(D2327="Room AC (PTAC/PTHP)",'Emission Factors'!$G$54,IF(D2327="Residential AC",'Emission Factors'!$G$55,IF(D2327="Residential HP",'Emission Factors'!$G$56,IF(D2327="Commercial AC (&gt;=65k to &lt;135,000k Btu/hr)",'Emission Factors'!$G$57,IF(D2327="Commercial AC (&gt;=135,000k Btu/hr)",'Emission Factors'!$G$58,""))))))</f>
        <v/>
      </c>
      <c r="N2327" s="96"/>
      <c r="O2327" s="209" t="str">
        <f>IF(ISBLANK(D2327),"",(IF(D2327="Room AC (window/wall)",'Emission Factors'!$C$53,IF(D2327="Room AC (PTAC/PTHP)",'Emission Factors'!$C$54,IF(D2327="Residential AC",'Emission Factors'!$C$55,IF(D2327="Residential HP",'Emission Factors'!$C$56,IF(D2327="Commercial AC (&gt;=65k to &lt;135,000k Btu/hr)",'Emission Factors'!$C$57,IF(D2327="Commercial AC (&gt;=135,000k Btu/hr)",'Emission Factors'!$C$58,""))))))))</f>
        <v/>
      </c>
      <c r="P2327" s="209" t="str">
        <f t="shared" si="360"/>
        <v/>
      </c>
      <c r="Q2327" s="95"/>
      <c r="R2327" s="256"/>
      <c r="S2327" s="256"/>
      <c r="T2327" s="96"/>
      <c r="U2327" s="211" t="str">
        <f>IF(Q2327="Room AC (window/wall)",'Emission Factors'!$E$53,IF(AND(Q2327="Room AC (PTAC/PTHP)",ISBLANK(T2327)),"Error",IF(AND(Q2327="Room AC (PTAC/PTHP)",T2327&gt;0),T2327,IF(Q2327="Residential AC",'Emission Factors'!$E$55,IF(AND(Q2327="Residential HP",ISBLANK(T2327)),"Error",IF(AND(Q2327="Residential HP",T2327&gt;0),T2327,IF(Q2327="Commercial AC (&gt;=65k to &lt;135,000k Btu/hr)",'Emission Factors'!$E$57,IF(Q2327="Commercial AC (&gt;=135,000k Btu/hr)",'Emission Factors'!$E$58,""))))))))</f>
        <v/>
      </c>
      <c r="V2327" s="95"/>
      <c r="W2327" s="211" t="str">
        <f>IF(ISBLANK(V2327),"",VLOOKUP(V2327,'Emission Factors'!$C$81:$G$221,4,FALSE))</f>
        <v/>
      </c>
      <c r="X2327" s="210" t="str">
        <f>IF(Q2327="Room AC (window/wall)",'Emission Factors'!$F$53,IF(Q2327="Room AC (PTAC/PTHP)",'Emission Factors'!$F$54,IF(Q2327="Residential AC",'Emission Factors'!$F$55,IF(Q2327="Residential HP",'Emission Factors'!$F$56,IF(Q2327="Commercial AC (&gt;=65k to &lt;135,000k Btu/hr)",'Emission Factors'!$F$57,IF(Q2327="Commercial AC (&gt;=135,000k Btu/hr)",'Emission Factors'!$F$58,""))))))</f>
        <v/>
      </c>
      <c r="Y2327" s="211" t="str">
        <f>IF(Q2327="Room AC (window/wall)",'Emission Factors'!$G$53,IF(Q2327="Room AC (PTAC/PTHP)",'Emission Factors'!$G$54,IF(Q2327="Residential AC",'Emission Factors'!$G$55,IF(Q2327="Residential HP",'Emission Factors'!$G$56,IF(Q2327="Commercial AC (&gt;=65k to &lt;135,000k Btu/hr)",'Emission Factors'!$G$57,IF(Q2327="Commercial AC (&gt;=135,000k Btu/hr)",'Emission Factors'!$G$58,""))))))</f>
        <v/>
      </c>
      <c r="Z2327" s="96"/>
      <c r="AA2327" s="97" t="str">
        <f t="shared" si="361"/>
        <v/>
      </c>
      <c r="AB2327" s="97" t="str">
        <f t="shared" si="362"/>
        <v/>
      </c>
      <c r="AC2327" s="246" t="str">
        <f t="shared" si="363"/>
        <v/>
      </c>
      <c r="AD2327" s="97" t="str">
        <f t="shared" si="364"/>
        <v/>
      </c>
      <c r="AE2327" s="97" t="str">
        <f t="shared" si="365"/>
        <v/>
      </c>
      <c r="AF2327" s="252" t="str">
        <f t="shared" si="366"/>
        <v/>
      </c>
      <c r="AG2327" s="254" t="str">
        <f t="shared" si="367"/>
        <v/>
      </c>
      <c r="AH2327" s="248" t="str">
        <f t="shared" si="368"/>
        <v/>
      </c>
      <c r="AI2327" s="249" t="str">
        <f t="shared" si="369"/>
        <v/>
      </c>
    </row>
    <row r="2328" spans="2:35" x14ac:dyDescent="0.3">
      <c r="B2328" s="94"/>
      <c r="C2328" s="95"/>
      <c r="D2328" s="95"/>
      <c r="E2328" s="95"/>
      <c r="F2328" s="94"/>
      <c r="G2328" s="145"/>
      <c r="H2328" s="245"/>
      <c r="I2328" s="211" t="str">
        <f>IF(D2328="Room AC (window/wall)",'Emission Factors'!$E$53,IF(D2328="Room AC (PTAC/PTHP)",H2328,IF(D2328="Residential AC",'Emission Factors'!$E$55,IF(D2328="Residential HP",H2328,IF(D2328="Commercial AC (&gt;=65k to &lt;135,000k Btu/hr)",'Emission Factors'!$E$57,IF(D2328="Commercial AC (&gt;=135,000k Btu/hr)",'Emission Factors'!$E$58,""))))))</f>
        <v/>
      </c>
      <c r="J2328" s="96"/>
      <c r="K2328" s="211" t="str">
        <f>IF(ISBLANK(J2328),"",VLOOKUP(J2328,'Emission Factors'!$C$81:$G$221,4,FALSE))</f>
        <v/>
      </c>
      <c r="L2328" s="210" t="str">
        <f>IF(D2328="Room AC (window/wall)",'Emission Factors'!$F$53,IF(D2328="Room AC (PTAC/PTHP)",'Emission Factors'!$F$54,IF(D2328="Residential AC",'Emission Factors'!$F$55,IF(D2328="Residential HP",'Emission Factors'!$F$56,IF(D2328="Commercial AC (&gt;=65k to &lt;135,000k Btu/hr)",'Emission Factors'!$F$57,IF(D2328="Commercial AC (&gt;=135,000k Btu/hr)",'Emission Factors'!$F$58,""))))))</f>
        <v/>
      </c>
      <c r="M2328" s="211" t="str">
        <f>IF(D2328="Room AC (window/wall)",'Emission Factors'!$G$53,IF(D2328="Room AC (PTAC/PTHP)",'Emission Factors'!$G$54,IF(D2328="Residential AC",'Emission Factors'!$G$55,IF(D2328="Residential HP",'Emission Factors'!$G$56,IF(D2328="Commercial AC (&gt;=65k to &lt;135,000k Btu/hr)",'Emission Factors'!$G$57,IF(D2328="Commercial AC (&gt;=135,000k Btu/hr)",'Emission Factors'!$G$58,""))))))</f>
        <v/>
      </c>
      <c r="N2328" s="96"/>
      <c r="O2328" s="209" t="str">
        <f>IF(ISBLANK(D2328),"",(IF(D2328="Room AC (window/wall)",'Emission Factors'!$C$53,IF(D2328="Room AC (PTAC/PTHP)",'Emission Factors'!$C$54,IF(D2328="Residential AC",'Emission Factors'!$C$55,IF(D2328="Residential HP",'Emission Factors'!$C$56,IF(D2328="Commercial AC (&gt;=65k to &lt;135,000k Btu/hr)",'Emission Factors'!$C$57,IF(D2328="Commercial AC (&gt;=135,000k Btu/hr)",'Emission Factors'!$C$58,""))))))))</f>
        <v/>
      </c>
      <c r="P2328" s="209" t="str">
        <f t="shared" si="360"/>
        <v/>
      </c>
      <c r="Q2328" s="95"/>
      <c r="R2328" s="256"/>
      <c r="S2328" s="256"/>
      <c r="T2328" s="96"/>
      <c r="U2328" s="211" t="str">
        <f>IF(Q2328="Room AC (window/wall)",'Emission Factors'!$E$53,IF(AND(Q2328="Room AC (PTAC/PTHP)",ISBLANK(T2328)),"Error",IF(AND(Q2328="Room AC (PTAC/PTHP)",T2328&gt;0),T2328,IF(Q2328="Residential AC",'Emission Factors'!$E$55,IF(AND(Q2328="Residential HP",ISBLANK(T2328)),"Error",IF(AND(Q2328="Residential HP",T2328&gt;0),T2328,IF(Q2328="Commercial AC (&gt;=65k to &lt;135,000k Btu/hr)",'Emission Factors'!$E$57,IF(Q2328="Commercial AC (&gt;=135,000k Btu/hr)",'Emission Factors'!$E$58,""))))))))</f>
        <v/>
      </c>
      <c r="V2328" s="95"/>
      <c r="W2328" s="211" t="str">
        <f>IF(ISBLANK(V2328),"",VLOOKUP(V2328,'Emission Factors'!$C$81:$G$221,4,FALSE))</f>
        <v/>
      </c>
      <c r="X2328" s="210" t="str">
        <f>IF(Q2328="Room AC (window/wall)",'Emission Factors'!$F$53,IF(Q2328="Room AC (PTAC/PTHP)",'Emission Factors'!$F$54,IF(Q2328="Residential AC",'Emission Factors'!$F$55,IF(Q2328="Residential HP",'Emission Factors'!$F$56,IF(Q2328="Commercial AC (&gt;=65k to &lt;135,000k Btu/hr)",'Emission Factors'!$F$57,IF(Q2328="Commercial AC (&gt;=135,000k Btu/hr)",'Emission Factors'!$F$58,""))))))</f>
        <v/>
      </c>
      <c r="Y2328" s="211" t="str">
        <f>IF(Q2328="Room AC (window/wall)",'Emission Factors'!$G$53,IF(Q2328="Room AC (PTAC/PTHP)",'Emission Factors'!$G$54,IF(Q2328="Residential AC",'Emission Factors'!$G$55,IF(Q2328="Residential HP",'Emission Factors'!$G$56,IF(Q2328="Commercial AC (&gt;=65k to &lt;135,000k Btu/hr)",'Emission Factors'!$G$57,IF(Q2328="Commercial AC (&gt;=135,000k Btu/hr)",'Emission Factors'!$G$58,""))))))</f>
        <v/>
      </c>
      <c r="Z2328" s="96"/>
      <c r="AA2328" s="97" t="str">
        <f t="shared" si="361"/>
        <v/>
      </c>
      <c r="AB2328" s="97" t="str">
        <f t="shared" si="362"/>
        <v/>
      </c>
      <c r="AC2328" s="246" t="str">
        <f t="shared" si="363"/>
        <v/>
      </c>
      <c r="AD2328" s="97" t="str">
        <f t="shared" si="364"/>
        <v/>
      </c>
      <c r="AE2328" s="97" t="str">
        <f t="shared" si="365"/>
        <v/>
      </c>
      <c r="AF2328" s="252" t="str">
        <f t="shared" si="366"/>
        <v/>
      </c>
      <c r="AG2328" s="254" t="str">
        <f t="shared" si="367"/>
        <v/>
      </c>
      <c r="AH2328" s="248" t="str">
        <f t="shared" si="368"/>
        <v/>
      </c>
      <c r="AI2328" s="249" t="str">
        <f t="shared" si="369"/>
        <v/>
      </c>
    </row>
    <row r="2329" spans="2:35" x14ac:dyDescent="0.3">
      <c r="B2329" s="94"/>
      <c r="C2329" s="95"/>
      <c r="D2329" s="95"/>
      <c r="E2329" s="95"/>
      <c r="F2329" s="94"/>
      <c r="G2329" s="145"/>
      <c r="H2329" s="245"/>
      <c r="I2329" s="211" t="str">
        <f>IF(D2329="Room AC (window/wall)",'Emission Factors'!$E$53,IF(D2329="Room AC (PTAC/PTHP)",H2329,IF(D2329="Residential AC",'Emission Factors'!$E$55,IF(D2329="Residential HP",H2329,IF(D2329="Commercial AC (&gt;=65k to &lt;135,000k Btu/hr)",'Emission Factors'!$E$57,IF(D2329="Commercial AC (&gt;=135,000k Btu/hr)",'Emission Factors'!$E$58,""))))))</f>
        <v/>
      </c>
      <c r="J2329" s="96"/>
      <c r="K2329" s="211" t="str">
        <f>IF(ISBLANK(J2329),"",VLOOKUP(J2329,'Emission Factors'!$C$81:$G$221,4,FALSE))</f>
        <v/>
      </c>
      <c r="L2329" s="210" t="str">
        <f>IF(D2329="Room AC (window/wall)",'Emission Factors'!$F$53,IF(D2329="Room AC (PTAC/PTHP)",'Emission Factors'!$F$54,IF(D2329="Residential AC",'Emission Factors'!$F$55,IF(D2329="Residential HP",'Emission Factors'!$F$56,IF(D2329="Commercial AC (&gt;=65k to &lt;135,000k Btu/hr)",'Emission Factors'!$F$57,IF(D2329="Commercial AC (&gt;=135,000k Btu/hr)",'Emission Factors'!$F$58,""))))))</f>
        <v/>
      </c>
      <c r="M2329" s="211" t="str">
        <f>IF(D2329="Room AC (window/wall)",'Emission Factors'!$G$53,IF(D2329="Room AC (PTAC/PTHP)",'Emission Factors'!$G$54,IF(D2329="Residential AC",'Emission Factors'!$G$55,IF(D2329="Residential HP",'Emission Factors'!$G$56,IF(D2329="Commercial AC (&gt;=65k to &lt;135,000k Btu/hr)",'Emission Factors'!$G$57,IF(D2329="Commercial AC (&gt;=135,000k Btu/hr)",'Emission Factors'!$G$58,""))))))</f>
        <v/>
      </c>
      <c r="N2329" s="96"/>
      <c r="O2329" s="209" t="str">
        <f>IF(ISBLANK(D2329),"",(IF(D2329="Room AC (window/wall)",'Emission Factors'!$C$53,IF(D2329="Room AC (PTAC/PTHP)",'Emission Factors'!$C$54,IF(D2329="Residential AC",'Emission Factors'!$C$55,IF(D2329="Residential HP",'Emission Factors'!$C$56,IF(D2329="Commercial AC (&gt;=65k to &lt;135,000k Btu/hr)",'Emission Factors'!$C$57,IF(D2329="Commercial AC (&gt;=135,000k Btu/hr)",'Emission Factors'!$C$58,""))))))))</f>
        <v/>
      </c>
      <c r="P2329" s="209" t="str">
        <f t="shared" si="360"/>
        <v/>
      </c>
      <c r="Q2329" s="95"/>
      <c r="R2329" s="256"/>
      <c r="S2329" s="256"/>
      <c r="T2329" s="96"/>
      <c r="U2329" s="211" t="str">
        <f>IF(Q2329="Room AC (window/wall)",'Emission Factors'!$E$53,IF(AND(Q2329="Room AC (PTAC/PTHP)",ISBLANK(T2329)),"Error",IF(AND(Q2329="Room AC (PTAC/PTHP)",T2329&gt;0),T2329,IF(Q2329="Residential AC",'Emission Factors'!$E$55,IF(AND(Q2329="Residential HP",ISBLANK(T2329)),"Error",IF(AND(Q2329="Residential HP",T2329&gt;0),T2329,IF(Q2329="Commercial AC (&gt;=65k to &lt;135,000k Btu/hr)",'Emission Factors'!$E$57,IF(Q2329="Commercial AC (&gt;=135,000k Btu/hr)",'Emission Factors'!$E$58,""))))))))</f>
        <v/>
      </c>
      <c r="V2329" s="95"/>
      <c r="W2329" s="211" t="str">
        <f>IF(ISBLANK(V2329),"",VLOOKUP(V2329,'Emission Factors'!$C$81:$G$221,4,FALSE))</f>
        <v/>
      </c>
      <c r="X2329" s="210" t="str">
        <f>IF(Q2329="Room AC (window/wall)",'Emission Factors'!$F$53,IF(Q2329="Room AC (PTAC/PTHP)",'Emission Factors'!$F$54,IF(Q2329="Residential AC",'Emission Factors'!$F$55,IF(Q2329="Residential HP",'Emission Factors'!$F$56,IF(Q2329="Commercial AC (&gt;=65k to &lt;135,000k Btu/hr)",'Emission Factors'!$F$57,IF(Q2329="Commercial AC (&gt;=135,000k Btu/hr)",'Emission Factors'!$F$58,""))))))</f>
        <v/>
      </c>
      <c r="Y2329" s="211" t="str">
        <f>IF(Q2329="Room AC (window/wall)",'Emission Factors'!$G$53,IF(Q2329="Room AC (PTAC/PTHP)",'Emission Factors'!$G$54,IF(Q2329="Residential AC",'Emission Factors'!$G$55,IF(Q2329="Residential HP",'Emission Factors'!$G$56,IF(Q2329="Commercial AC (&gt;=65k to &lt;135,000k Btu/hr)",'Emission Factors'!$G$57,IF(Q2329="Commercial AC (&gt;=135,000k Btu/hr)",'Emission Factors'!$G$58,""))))))</f>
        <v/>
      </c>
      <c r="Z2329" s="96"/>
      <c r="AA2329" s="97" t="str">
        <f t="shared" si="361"/>
        <v/>
      </c>
      <c r="AB2329" s="97" t="str">
        <f t="shared" si="362"/>
        <v/>
      </c>
      <c r="AC2329" s="246" t="str">
        <f t="shared" si="363"/>
        <v/>
      </c>
      <c r="AD2329" s="97" t="str">
        <f t="shared" si="364"/>
        <v/>
      </c>
      <c r="AE2329" s="97" t="str">
        <f t="shared" si="365"/>
        <v/>
      </c>
      <c r="AF2329" s="252" t="str">
        <f t="shared" si="366"/>
        <v/>
      </c>
      <c r="AG2329" s="254" t="str">
        <f t="shared" si="367"/>
        <v/>
      </c>
      <c r="AH2329" s="248" t="str">
        <f t="shared" si="368"/>
        <v/>
      </c>
      <c r="AI2329" s="249" t="str">
        <f t="shared" si="369"/>
        <v/>
      </c>
    </row>
    <row r="2330" spans="2:35" x14ac:dyDescent="0.3">
      <c r="B2330" s="94"/>
      <c r="C2330" s="95"/>
      <c r="D2330" s="95"/>
      <c r="E2330" s="95"/>
      <c r="F2330" s="94"/>
      <c r="G2330" s="145"/>
      <c r="H2330" s="245"/>
      <c r="I2330" s="211" t="str">
        <f>IF(D2330="Room AC (window/wall)",'Emission Factors'!$E$53,IF(D2330="Room AC (PTAC/PTHP)",H2330,IF(D2330="Residential AC",'Emission Factors'!$E$55,IF(D2330="Residential HP",H2330,IF(D2330="Commercial AC (&gt;=65k to &lt;135,000k Btu/hr)",'Emission Factors'!$E$57,IF(D2330="Commercial AC (&gt;=135,000k Btu/hr)",'Emission Factors'!$E$58,""))))))</f>
        <v/>
      </c>
      <c r="J2330" s="96"/>
      <c r="K2330" s="211" t="str">
        <f>IF(ISBLANK(J2330),"",VLOOKUP(J2330,'Emission Factors'!$C$81:$G$221,4,FALSE))</f>
        <v/>
      </c>
      <c r="L2330" s="210" t="str">
        <f>IF(D2330="Room AC (window/wall)",'Emission Factors'!$F$53,IF(D2330="Room AC (PTAC/PTHP)",'Emission Factors'!$F$54,IF(D2330="Residential AC",'Emission Factors'!$F$55,IF(D2330="Residential HP",'Emission Factors'!$F$56,IF(D2330="Commercial AC (&gt;=65k to &lt;135,000k Btu/hr)",'Emission Factors'!$F$57,IF(D2330="Commercial AC (&gt;=135,000k Btu/hr)",'Emission Factors'!$F$58,""))))))</f>
        <v/>
      </c>
      <c r="M2330" s="211" t="str">
        <f>IF(D2330="Room AC (window/wall)",'Emission Factors'!$G$53,IF(D2330="Room AC (PTAC/PTHP)",'Emission Factors'!$G$54,IF(D2330="Residential AC",'Emission Factors'!$G$55,IF(D2330="Residential HP",'Emission Factors'!$G$56,IF(D2330="Commercial AC (&gt;=65k to &lt;135,000k Btu/hr)",'Emission Factors'!$G$57,IF(D2330="Commercial AC (&gt;=135,000k Btu/hr)",'Emission Factors'!$G$58,""))))))</f>
        <v/>
      </c>
      <c r="N2330" s="96"/>
      <c r="O2330" s="209" t="str">
        <f>IF(ISBLANK(D2330),"",(IF(D2330="Room AC (window/wall)",'Emission Factors'!$C$53,IF(D2330="Room AC (PTAC/PTHP)",'Emission Factors'!$C$54,IF(D2330="Residential AC",'Emission Factors'!$C$55,IF(D2330="Residential HP",'Emission Factors'!$C$56,IF(D2330="Commercial AC (&gt;=65k to &lt;135,000k Btu/hr)",'Emission Factors'!$C$57,IF(D2330="Commercial AC (&gt;=135,000k Btu/hr)",'Emission Factors'!$C$58,""))))))))</f>
        <v/>
      </c>
      <c r="P2330" s="209" t="str">
        <f t="shared" si="360"/>
        <v/>
      </c>
      <c r="Q2330" s="95"/>
      <c r="R2330" s="256"/>
      <c r="S2330" s="256"/>
      <c r="T2330" s="96"/>
      <c r="U2330" s="211" t="str">
        <f>IF(Q2330="Room AC (window/wall)",'Emission Factors'!$E$53,IF(AND(Q2330="Room AC (PTAC/PTHP)",ISBLANK(T2330)),"Error",IF(AND(Q2330="Room AC (PTAC/PTHP)",T2330&gt;0),T2330,IF(Q2330="Residential AC",'Emission Factors'!$E$55,IF(AND(Q2330="Residential HP",ISBLANK(T2330)),"Error",IF(AND(Q2330="Residential HP",T2330&gt;0),T2330,IF(Q2330="Commercial AC (&gt;=65k to &lt;135,000k Btu/hr)",'Emission Factors'!$E$57,IF(Q2330="Commercial AC (&gt;=135,000k Btu/hr)",'Emission Factors'!$E$58,""))))))))</f>
        <v/>
      </c>
      <c r="V2330" s="95"/>
      <c r="W2330" s="211" t="str">
        <f>IF(ISBLANK(V2330),"",VLOOKUP(V2330,'Emission Factors'!$C$81:$G$221,4,FALSE))</f>
        <v/>
      </c>
      <c r="X2330" s="210" t="str">
        <f>IF(Q2330="Room AC (window/wall)",'Emission Factors'!$F$53,IF(Q2330="Room AC (PTAC/PTHP)",'Emission Factors'!$F$54,IF(Q2330="Residential AC",'Emission Factors'!$F$55,IF(Q2330="Residential HP",'Emission Factors'!$F$56,IF(Q2330="Commercial AC (&gt;=65k to &lt;135,000k Btu/hr)",'Emission Factors'!$F$57,IF(Q2330="Commercial AC (&gt;=135,000k Btu/hr)",'Emission Factors'!$F$58,""))))))</f>
        <v/>
      </c>
      <c r="Y2330" s="211" t="str">
        <f>IF(Q2330="Room AC (window/wall)",'Emission Factors'!$G$53,IF(Q2330="Room AC (PTAC/PTHP)",'Emission Factors'!$G$54,IF(Q2330="Residential AC",'Emission Factors'!$G$55,IF(Q2330="Residential HP",'Emission Factors'!$G$56,IF(Q2330="Commercial AC (&gt;=65k to &lt;135,000k Btu/hr)",'Emission Factors'!$G$57,IF(Q2330="Commercial AC (&gt;=135,000k Btu/hr)",'Emission Factors'!$G$58,""))))))</f>
        <v/>
      </c>
      <c r="Z2330" s="96"/>
      <c r="AA2330" s="97" t="str">
        <f t="shared" si="361"/>
        <v/>
      </c>
      <c r="AB2330" s="97" t="str">
        <f t="shared" si="362"/>
        <v/>
      </c>
      <c r="AC2330" s="246" t="str">
        <f t="shared" si="363"/>
        <v/>
      </c>
      <c r="AD2330" s="97" t="str">
        <f t="shared" si="364"/>
        <v/>
      </c>
      <c r="AE2330" s="97" t="str">
        <f t="shared" si="365"/>
        <v/>
      </c>
      <c r="AF2330" s="252" t="str">
        <f t="shared" si="366"/>
        <v/>
      </c>
      <c r="AG2330" s="254" t="str">
        <f t="shared" si="367"/>
        <v/>
      </c>
      <c r="AH2330" s="248" t="str">
        <f t="shared" si="368"/>
        <v/>
      </c>
      <c r="AI2330" s="249" t="str">
        <f t="shared" si="369"/>
        <v/>
      </c>
    </row>
    <row r="2331" spans="2:35" x14ac:dyDescent="0.3">
      <c r="B2331" s="94"/>
      <c r="C2331" s="95"/>
      <c r="D2331" s="95"/>
      <c r="E2331" s="95"/>
      <c r="F2331" s="94"/>
      <c r="G2331" s="145"/>
      <c r="H2331" s="245"/>
      <c r="I2331" s="211" t="str">
        <f>IF(D2331="Room AC (window/wall)",'Emission Factors'!$E$53,IF(D2331="Room AC (PTAC/PTHP)",H2331,IF(D2331="Residential AC",'Emission Factors'!$E$55,IF(D2331="Residential HP",H2331,IF(D2331="Commercial AC (&gt;=65k to &lt;135,000k Btu/hr)",'Emission Factors'!$E$57,IF(D2331="Commercial AC (&gt;=135,000k Btu/hr)",'Emission Factors'!$E$58,""))))))</f>
        <v/>
      </c>
      <c r="J2331" s="96"/>
      <c r="K2331" s="211" t="str">
        <f>IF(ISBLANK(J2331),"",VLOOKUP(J2331,'Emission Factors'!$C$81:$G$221,4,FALSE))</f>
        <v/>
      </c>
      <c r="L2331" s="210" t="str">
        <f>IF(D2331="Room AC (window/wall)",'Emission Factors'!$F$53,IF(D2331="Room AC (PTAC/PTHP)",'Emission Factors'!$F$54,IF(D2331="Residential AC",'Emission Factors'!$F$55,IF(D2331="Residential HP",'Emission Factors'!$F$56,IF(D2331="Commercial AC (&gt;=65k to &lt;135,000k Btu/hr)",'Emission Factors'!$F$57,IF(D2331="Commercial AC (&gt;=135,000k Btu/hr)",'Emission Factors'!$F$58,""))))))</f>
        <v/>
      </c>
      <c r="M2331" s="211" t="str">
        <f>IF(D2331="Room AC (window/wall)",'Emission Factors'!$G$53,IF(D2331="Room AC (PTAC/PTHP)",'Emission Factors'!$G$54,IF(D2331="Residential AC",'Emission Factors'!$G$55,IF(D2331="Residential HP",'Emission Factors'!$G$56,IF(D2331="Commercial AC (&gt;=65k to &lt;135,000k Btu/hr)",'Emission Factors'!$G$57,IF(D2331="Commercial AC (&gt;=135,000k Btu/hr)",'Emission Factors'!$G$58,""))))))</f>
        <v/>
      </c>
      <c r="N2331" s="96"/>
      <c r="O2331" s="209" t="str">
        <f>IF(ISBLANK(D2331),"",(IF(D2331="Room AC (window/wall)",'Emission Factors'!$C$53,IF(D2331="Room AC (PTAC/PTHP)",'Emission Factors'!$C$54,IF(D2331="Residential AC",'Emission Factors'!$C$55,IF(D2331="Residential HP",'Emission Factors'!$C$56,IF(D2331="Commercial AC (&gt;=65k to &lt;135,000k Btu/hr)",'Emission Factors'!$C$57,IF(D2331="Commercial AC (&gt;=135,000k Btu/hr)",'Emission Factors'!$C$58,""))))))))</f>
        <v/>
      </c>
      <c r="P2331" s="209" t="str">
        <f t="shared" si="360"/>
        <v/>
      </c>
      <c r="Q2331" s="95"/>
      <c r="R2331" s="256"/>
      <c r="S2331" s="256"/>
      <c r="T2331" s="96"/>
      <c r="U2331" s="211" t="str">
        <f>IF(Q2331="Room AC (window/wall)",'Emission Factors'!$E$53,IF(AND(Q2331="Room AC (PTAC/PTHP)",ISBLANK(T2331)),"Error",IF(AND(Q2331="Room AC (PTAC/PTHP)",T2331&gt;0),T2331,IF(Q2331="Residential AC",'Emission Factors'!$E$55,IF(AND(Q2331="Residential HP",ISBLANK(T2331)),"Error",IF(AND(Q2331="Residential HP",T2331&gt;0),T2331,IF(Q2331="Commercial AC (&gt;=65k to &lt;135,000k Btu/hr)",'Emission Factors'!$E$57,IF(Q2331="Commercial AC (&gt;=135,000k Btu/hr)",'Emission Factors'!$E$58,""))))))))</f>
        <v/>
      </c>
      <c r="V2331" s="95"/>
      <c r="W2331" s="211" t="str">
        <f>IF(ISBLANK(V2331),"",VLOOKUP(V2331,'Emission Factors'!$C$81:$G$221,4,FALSE))</f>
        <v/>
      </c>
      <c r="X2331" s="210" t="str">
        <f>IF(Q2331="Room AC (window/wall)",'Emission Factors'!$F$53,IF(Q2331="Room AC (PTAC/PTHP)",'Emission Factors'!$F$54,IF(Q2331="Residential AC",'Emission Factors'!$F$55,IF(Q2331="Residential HP",'Emission Factors'!$F$56,IF(Q2331="Commercial AC (&gt;=65k to &lt;135,000k Btu/hr)",'Emission Factors'!$F$57,IF(Q2331="Commercial AC (&gt;=135,000k Btu/hr)",'Emission Factors'!$F$58,""))))))</f>
        <v/>
      </c>
      <c r="Y2331" s="211" t="str">
        <f>IF(Q2331="Room AC (window/wall)",'Emission Factors'!$G$53,IF(Q2331="Room AC (PTAC/PTHP)",'Emission Factors'!$G$54,IF(Q2331="Residential AC",'Emission Factors'!$G$55,IF(Q2331="Residential HP",'Emission Factors'!$G$56,IF(Q2331="Commercial AC (&gt;=65k to &lt;135,000k Btu/hr)",'Emission Factors'!$G$57,IF(Q2331="Commercial AC (&gt;=135,000k Btu/hr)",'Emission Factors'!$G$58,""))))))</f>
        <v/>
      </c>
      <c r="Z2331" s="96"/>
      <c r="AA2331" s="97" t="str">
        <f t="shared" si="361"/>
        <v/>
      </c>
      <c r="AB2331" s="97" t="str">
        <f t="shared" si="362"/>
        <v/>
      </c>
      <c r="AC2331" s="246" t="str">
        <f t="shared" si="363"/>
        <v/>
      </c>
      <c r="AD2331" s="97" t="str">
        <f t="shared" si="364"/>
        <v/>
      </c>
      <c r="AE2331" s="97" t="str">
        <f t="shared" si="365"/>
        <v/>
      </c>
      <c r="AF2331" s="252" t="str">
        <f t="shared" si="366"/>
        <v/>
      </c>
      <c r="AG2331" s="254" t="str">
        <f t="shared" si="367"/>
        <v/>
      </c>
      <c r="AH2331" s="248" t="str">
        <f t="shared" si="368"/>
        <v/>
      </c>
      <c r="AI2331" s="249" t="str">
        <f t="shared" si="369"/>
        <v/>
      </c>
    </row>
    <row r="2332" spans="2:35" x14ac:dyDescent="0.3">
      <c r="B2332" s="94"/>
      <c r="C2332" s="95"/>
      <c r="D2332" s="95"/>
      <c r="E2332" s="95"/>
      <c r="F2332" s="94"/>
      <c r="G2332" s="145"/>
      <c r="H2332" s="245"/>
      <c r="I2332" s="211" t="str">
        <f>IF(D2332="Room AC (window/wall)",'Emission Factors'!$E$53,IF(D2332="Room AC (PTAC/PTHP)",H2332,IF(D2332="Residential AC",'Emission Factors'!$E$55,IF(D2332="Residential HP",H2332,IF(D2332="Commercial AC (&gt;=65k to &lt;135,000k Btu/hr)",'Emission Factors'!$E$57,IF(D2332="Commercial AC (&gt;=135,000k Btu/hr)",'Emission Factors'!$E$58,""))))))</f>
        <v/>
      </c>
      <c r="J2332" s="96"/>
      <c r="K2332" s="211" t="str">
        <f>IF(ISBLANK(J2332),"",VLOOKUP(J2332,'Emission Factors'!$C$81:$G$221,4,FALSE))</f>
        <v/>
      </c>
      <c r="L2332" s="210" t="str">
        <f>IF(D2332="Room AC (window/wall)",'Emission Factors'!$F$53,IF(D2332="Room AC (PTAC/PTHP)",'Emission Factors'!$F$54,IF(D2332="Residential AC",'Emission Factors'!$F$55,IF(D2332="Residential HP",'Emission Factors'!$F$56,IF(D2332="Commercial AC (&gt;=65k to &lt;135,000k Btu/hr)",'Emission Factors'!$F$57,IF(D2332="Commercial AC (&gt;=135,000k Btu/hr)",'Emission Factors'!$F$58,""))))))</f>
        <v/>
      </c>
      <c r="M2332" s="211" t="str">
        <f>IF(D2332="Room AC (window/wall)",'Emission Factors'!$G$53,IF(D2332="Room AC (PTAC/PTHP)",'Emission Factors'!$G$54,IF(D2332="Residential AC",'Emission Factors'!$G$55,IF(D2332="Residential HP",'Emission Factors'!$G$56,IF(D2332="Commercial AC (&gt;=65k to &lt;135,000k Btu/hr)",'Emission Factors'!$G$57,IF(D2332="Commercial AC (&gt;=135,000k Btu/hr)",'Emission Factors'!$G$58,""))))))</f>
        <v/>
      </c>
      <c r="N2332" s="96"/>
      <c r="O2332" s="209" t="str">
        <f>IF(ISBLANK(D2332),"",(IF(D2332="Room AC (window/wall)",'Emission Factors'!$C$53,IF(D2332="Room AC (PTAC/PTHP)",'Emission Factors'!$C$54,IF(D2332="Residential AC",'Emission Factors'!$C$55,IF(D2332="Residential HP",'Emission Factors'!$C$56,IF(D2332="Commercial AC (&gt;=65k to &lt;135,000k Btu/hr)",'Emission Factors'!$C$57,IF(D2332="Commercial AC (&gt;=135,000k Btu/hr)",'Emission Factors'!$C$58,""))))))))</f>
        <v/>
      </c>
      <c r="P2332" s="209" t="str">
        <f t="shared" si="360"/>
        <v/>
      </c>
      <c r="Q2332" s="95"/>
      <c r="R2332" s="256"/>
      <c r="S2332" s="256"/>
      <c r="T2332" s="96"/>
      <c r="U2332" s="211" t="str">
        <f>IF(Q2332="Room AC (window/wall)",'Emission Factors'!$E$53,IF(AND(Q2332="Room AC (PTAC/PTHP)",ISBLANK(T2332)),"Error",IF(AND(Q2332="Room AC (PTAC/PTHP)",T2332&gt;0),T2332,IF(Q2332="Residential AC",'Emission Factors'!$E$55,IF(AND(Q2332="Residential HP",ISBLANK(T2332)),"Error",IF(AND(Q2332="Residential HP",T2332&gt;0),T2332,IF(Q2332="Commercial AC (&gt;=65k to &lt;135,000k Btu/hr)",'Emission Factors'!$E$57,IF(Q2332="Commercial AC (&gt;=135,000k Btu/hr)",'Emission Factors'!$E$58,""))))))))</f>
        <v/>
      </c>
      <c r="V2332" s="95"/>
      <c r="W2332" s="211" t="str">
        <f>IF(ISBLANK(V2332),"",VLOOKUP(V2332,'Emission Factors'!$C$81:$G$221,4,FALSE))</f>
        <v/>
      </c>
      <c r="X2332" s="210" t="str">
        <f>IF(Q2332="Room AC (window/wall)",'Emission Factors'!$F$53,IF(Q2332="Room AC (PTAC/PTHP)",'Emission Factors'!$F$54,IF(Q2332="Residential AC",'Emission Factors'!$F$55,IF(Q2332="Residential HP",'Emission Factors'!$F$56,IF(Q2332="Commercial AC (&gt;=65k to &lt;135,000k Btu/hr)",'Emission Factors'!$F$57,IF(Q2332="Commercial AC (&gt;=135,000k Btu/hr)",'Emission Factors'!$F$58,""))))))</f>
        <v/>
      </c>
      <c r="Y2332" s="211" t="str">
        <f>IF(Q2332="Room AC (window/wall)",'Emission Factors'!$G$53,IF(Q2332="Room AC (PTAC/PTHP)",'Emission Factors'!$G$54,IF(Q2332="Residential AC",'Emission Factors'!$G$55,IF(Q2332="Residential HP",'Emission Factors'!$G$56,IF(Q2332="Commercial AC (&gt;=65k to &lt;135,000k Btu/hr)",'Emission Factors'!$G$57,IF(Q2332="Commercial AC (&gt;=135,000k Btu/hr)",'Emission Factors'!$G$58,""))))))</f>
        <v/>
      </c>
      <c r="Z2332" s="96"/>
      <c r="AA2332" s="97" t="str">
        <f t="shared" si="361"/>
        <v/>
      </c>
      <c r="AB2332" s="97" t="str">
        <f t="shared" si="362"/>
        <v/>
      </c>
      <c r="AC2332" s="246" t="str">
        <f t="shared" si="363"/>
        <v/>
      </c>
      <c r="AD2332" s="97" t="str">
        <f t="shared" si="364"/>
        <v/>
      </c>
      <c r="AE2332" s="97" t="str">
        <f t="shared" si="365"/>
        <v/>
      </c>
      <c r="AF2332" s="252" t="str">
        <f t="shared" si="366"/>
        <v/>
      </c>
      <c r="AG2332" s="254" t="str">
        <f t="shared" si="367"/>
        <v/>
      </c>
      <c r="AH2332" s="248" t="str">
        <f t="shared" si="368"/>
        <v/>
      </c>
      <c r="AI2332" s="249" t="str">
        <f t="shared" si="369"/>
        <v/>
      </c>
    </row>
    <row r="2333" spans="2:35" x14ac:dyDescent="0.3">
      <c r="B2333" s="94"/>
      <c r="C2333" s="95"/>
      <c r="D2333" s="95"/>
      <c r="E2333" s="95"/>
      <c r="F2333" s="94"/>
      <c r="G2333" s="145"/>
      <c r="H2333" s="245"/>
      <c r="I2333" s="211" t="str">
        <f>IF(D2333="Room AC (window/wall)",'Emission Factors'!$E$53,IF(D2333="Room AC (PTAC/PTHP)",H2333,IF(D2333="Residential AC",'Emission Factors'!$E$55,IF(D2333="Residential HP",H2333,IF(D2333="Commercial AC (&gt;=65k to &lt;135,000k Btu/hr)",'Emission Factors'!$E$57,IF(D2333="Commercial AC (&gt;=135,000k Btu/hr)",'Emission Factors'!$E$58,""))))))</f>
        <v/>
      </c>
      <c r="J2333" s="96"/>
      <c r="K2333" s="211" t="str">
        <f>IF(ISBLANK(J2333),"",VLOOKUP(J2333,'Emission Factors'!$C$81:$G$221,4,FALSE))</f>
        <v/>
      </c>
      <c r="L2333" s="210" t="str">
        <f>IF(D2333="Room AC (window/wall)",'Emission Factors'!$F$53,IF(D2333="Room AC (PTAC/PTHP)",'Emission Factors'!$F$54,IF(D2333="Residential AC",'Emission Factors'!$F$55,IF(D2333="Residential HP",'Emission Factors'!$F$56,IF(D2333="Commercial AC (&gt;=65k to &lt;135,000k Btu/hr)",'Emission Factors'!$F$57,IF(D2333="Commercial AC (&gt;=135,000k Btu/hr)",'Emission Factors'!$F$58,""))))))</f>
        <v/>
      </c>
      <c r="M2333" s="211" t="str">
        <f>IF(D2333="Room AC (window/wall)",'Emission Factors'!$G$53,IF(D2333="Room AC (PTAC/PTHP)",'Emission Factors'!$G$54,IF(D2333="Residential AC",'Emission Factors'!$G$55,IF(D2333="Residential HP",'Emission Factors'!$G$56,IF(D2333="Commercial AC (&gt;=65k to &lt;135,000k Btu/hr)",'Emission Factors'!$G$57,IF(D2333="Commercial AC (&gt;=135,000k Btu/hr)",'Emission Factors'!$G$58,""))))))</f>
        <v/>
      </c>
      <c r="N2333" s="96"/>
      <c r="O2333" s="209" t="str">
        <f>IF(ISBLANK(D2333),"",(IF(D2333="Room AC (window/wall)",'Emission Factors'!$C$53,IF(D2333="Room AC (PTAC/PTHP)",'Emission Factors'!$C$54,IF(D2333="Residential AC",'Emission Factors'!$C$55,IF(D2333="Residential HP",'Emission Factors'!$C$56,IF(D2333="Commercial AC (&gt;=65k to &lt;135,000k Btu/hr)",'Emission Factors'!$C$57,IF(D2333="Commercial AC (&gt;=135,000k Btu/hr)",'Emission Factors'!$C$58,""))))))))</f>
        <v/>
      </c>
      <c r="P2333" s="209" t="str">
        <f t="shared" si="360"/>
        <v/>
      </c>
      <c r="Q2333" s="95"/>
      <c r="R2333" s="256"/>
      <c r="S2333" s="256"/>
      <c r="T2333" s="96"/>
      <c r="U2333" s="211" t="str">
        <f>IF(Q2333="Room AC (window/wall)",'Emission Factors'!$E$53,IF(AND(Q2333="Room AC (PTAC/PTHP)",ISBLANK(T2333)),"Error",IF(AND(Q2333="Room AC (PTAC/PTHP)",T2333&gt;0),T2333,IF(Q2333="Residential AC",'Emission Factors'!$E$55,IF(AND(Q2333="Residential HP",ISBLANK(T2333)),"Error",IF(AND(Q2333="Residential HP",T2333&gt;0),T2333,IF(Q2333="Commercial AC (&gt;=65k to &lt;135,000k Btu/hr)",'Emission Factors'!$E$57,IF(Q2333="Commercial AC (&gt;=135,000k Btu/hr)",'Emission Factors'!$E$58,""))))))))</f>
        <v/>
      </c>
      <c r="V2333" s="95"/>
      <c r="W2333" s="211" t="str">
        <f>IF(ISBLANK(V2333),"",VLOOKUP(V2333,'Emission Factors'!$C$81:$G$221,4,FALSE))</f>
        <v/>
      </c>
      <c r="X2333" s="210" t="str">
        <f>IF(Q2333="Room AC (window/wall)",'Emission Factors'!$F$53,IF(Q2333="Room AC (PTAC/PTHP)",'Emission Factors'!$F$54,IF(Q2333="Residential AC",'Emission Factors'!$F$55,IF(Q2333="Residential HP",'Emission Factors'!$F$56,IF(Q2333="Commercial AC (&gt;=65k to &lt;135,000k Btu/hr)",'Emission Factors'!$F$57,IF(Q2333="Commercial AC (&gt;=135,000k Btu/hr)",'Emission Factors'!$F$58,""))))))</f>
        <v/>
      </c>
      <c r="Y2333" s="211" t="str">
        <f>IF(Q2333="Room AC (window/wall)",'Emission Factors'!$G$53,IF(Q2333="Room AC (PTAC/PTHP)",'Emission Factors'!$G$54,IF(Q2333="Residential AC",'Emission Factors'!$G$55,IF(Q2333="Residential HP",'Emission Factors'!$G$56,IF(Q2333="Commercial AC (&gt;=65k to &lt;135,000k Btu/hr)",'Emission Factors'!$G$57,IF(Q2333="Commercial AC (&gt;=135,000k Btu/hr)",'Emission Factors'!$G$58,""))))))</f>
        <v/>
      </c>
      <c r="Z2333" s="96"/>
      <c r="AA2333" s="97" t="str">
        <f t="shared" si="361"/>
        <v/>
      </c>
      <c r="AB2333" s="97" t="str">
        <f t="shared" si="362"/>
        <v/>
      </c>
      <c r="AC2333" s="246" t="str">
        <f t="shared" si="363"/>
        <v/>
      </c>
      <c r="AD2333" s="97" t="str">
        <f t="shared" si="364"/>
        <v/>
      </c>
      <c r="AE2333" s="97" t="str">
        <f t="shared" si="365"/>
        <v/>
      </c>
      <c r="AF2333" s="252" t="str">
        <f t="shared" si="366"/>
        <v/>
      </c>
      <c r="AG2333" s="254" t="str">
        <f t="shared" si="367"/>
        <v/>
      </c>
      <c r="AH2333" s="248" t="str">
        <f t="shared" si="368"/>
        <v/>
      </c>
      <c r="AI2333" s="249" t="str">
        <f t="shared" si="369"/>
        <v/>
      </c>
    </row>
    <row r="2334" spans="2:35" x14ac:dyDescent="0.3">
      <c r="B2334" s="94"/>
      <c r="C2334" s="95"/>
      <c r="D2334" s="95"/>
      <c r="E2334" s="95"/>
      <c r="F2334" s="94"/>
      <c r="G2334" s="145"/>
      <c r="H2334" s="245"/>
      <c r="I2334" s="211" t="str">
        <f>IF(D2334="Room AC (window/wall)",'Emission Factors'!$E$53,IF(D2334="Room AC (PTAC/PTHP)",H2334,IF(D2334="Residential AC",'Emission Factors'!$E$55,IF(D2334="Residential HP",H2334,IF(D2334="Commercial AC (&gt;=65k to &lt;135,000k Btu/hr)",'Emission Factors'!$E$57,IF(D2334="Commercial AC (&gt;=135,000k Btu/hr)",'Emission Factors'!$E$58,""))))))</f>
        <v/>
      </c>
      <c r="J2334" s="96"/>
      <c r="K2334" s="211" t="str">
        <f>IF(ISBLANK(J2334),"",VLOOKUP(J2334,'Emission Factors'!$C$81:$G$221,4,FALSE))</f>
        <v/>
      </c>
      <c r="L2334" s="210" t="str">
        <f>IF(D2334="Room AC (window/wall)",'Emission Factors'!$F$53,IF(D2334="Room AC (PTAC/PTHP)",'Emission Factors'!$F$54,IF(D2334="Residential AC",'Emission Factors'!$F$55,IF(D2334="Residential HP",'Emission Factors'!$F$56,IF(D2334="Commercial AC (&gt;=65k to &lt;135,000k Btu/hr)",'Emission Factors'!$F$57,IF(D2334="Commercial AC (&gt;=135,000k Btu/hr)",'Emission Factors'!$F$58,""))))))</f>
        <v/>
      </c>
      <c r="M2334" s="211" t="str">
        <f>IF(D2334="Room AC (window/wall)",'Emission Factors'!$G$53,IF(D2334="Room AC (PTAC/PTHP)",'Emission Factors'!$G$54,IF(D2334="Residential AC",'Emission Factors'!$G$55,IF(D2334="Residential HP",'Emission Factors'!$G$56,IF(D2334="Commercial AC (&gt;=65k to &lt;135,000k Btu/hr)",'Emission Factors'!$G$57,IF(D2334="Commercial AC (&gt;=135,000k Btu/hr)",'Emission Factors'!$G$58,""))))))</f>
        <v/>
      </c>
      <c r="N2334" s="96"/>
      <c r="O2334" s="209" t="str">
        <f>IF(ISBLANK(D2334),"",(IF(D2334="Room AC (window/wall)",'Emission Factors'!$C$53,IF(D2334="Room AC (PTAC/PTHP)",'Emission Factors'!$C$54,IF(D2334="Residential AC",'Emission Factors'!$C$55,IF(D2334="Residential HP",'Emission Factors'!$C$56,IF(D2334="Commercial AC (&gt;=65k to &lt;135,000k Btu/hr)",'Emission Factors'!$C$57,IF(D2334="Commercial AC (&gt;=135,000k Btu/hr)",'Emission Factors'!$C$58,""))))))))</f>
        <v/>
      </c>
      <c r="P2334" s="209" t="str">
        <f t="shared" si="360"/>
        <v/>
      </c>
      <c r="Q2334" s="95"/>
      <c r="R2334" s="256"/>
      <c r="S2334" s="256"/>
      <c r="T2334" s="96"/>
      <c r="U2334" s="211" t="str">
        <f>IF(Q2334="Room AC (window/wall)",'Emission Factors'!$E$53,IF(AND(Q2334="Room AC (PTAC/PTHP)",ISBLANK(T2334)),"Error",IF(AND(Q2334="Room AC (PTAC/PTHP)",T2334&gt;0),T2334,IF(Q2334="Residential AC",'Emission Factors'!$E$55,IF(AND(Q2334="Residential HP",ISBLANK(T2334)),"Error",IF(AND(Q2334="Residential HP",T2334&gt;0),T2334,IF(Q2334="Commercial AC (&gt;=65k to &lt;135,000k Btu/hr)",'Emission Factors'!$E$57,IF(Q2334="Commercial AC (&gt;=135,000k Btu/hr)",'Emission Factors'!$E$58,""))))))))</f>
        <v/>
      </c>
      <c r="V2334" s="95"/>
      <c r="W2334" s="211" t="str">
        <f>IF(ISBLANK(V2334),"",VLOOKUP(V2334,'Emission Factors'!$C$81:$G$221,4,FALSE))</f>
        <v/>
      </c>
      <c r="X2334" s="210" t="str">
        <f>IF(Q2334="Room AC (window/wall)",'Emission Factors'!$F$53,IF(Q2334="Room AC (PTAC/PTHP)",'Emission Factors'!$F$54,IF(Q2334="Residential AC",'Emission Factors'!$F$55,IF(Q2334="Residential HP",'Emission Factors'!$F$56,IF(Q2334="Commercial AC (&gt;=65k to &lt;135,000k Btu/hr)",'Emission Factors'!$F$57,IF(Q2334="Commercial AC (&gt;=135,000k Btu/hr)",'Emission Factors'!$F$58,""))))))</f>
        <v/>
      </c>
      <c r="Y2334" s="211" t="str">
        <f>IF(Q2334="Room AC (window/wall)",'Emission Factors'!$G$53,IF(Q2334="Room AC (PTAC/PTHP)",'Emission Factors'!$G$54,IF(Q2334="Residential AC",'Emission Factors'!$G$55,IF(Q2334="Residential HP",'Emission Factors'!$G$56,IF(Q2334="Commercial AC (&gt;=65k to &lt;135,000k Btu/hr)",'Emission Factors'!$G$57,IF(Q2334="Commercial AC (&gt;=135,000k Btu/hr)",'Emission Factors'!$G$58,""))))))</f>
        <v/>
      </c>
      <c r="Z2334" s="96"/>
      <c r="AA2334" s="97" t="str">
        <f t="shared" si="361"/>
        <v/>
      </c>
      <c r="AB2334" s="97" t="str">
        <f t="shared" si="362"/>
        <v/>
      </c>
      <c r="AC2334" s="246" t="str">
        <f t="shared" si="363"/>
        <v/>
      </c>
      <c r="AD2334" s="97" t="str">
        <f t="shared" si="364"/>
        <v/>
      </c>
      <c r="AE2334" s="97" t="str">
        <f t="shared" si="365"/>
        <v/>
      </c>
      <c r="AF2334" s="252" t="str">
        <f t="shared" si="366"/>
        <v/>
      </c>
      <c r="AG2334" s="254" t="str">
        <f t="shared" si="367"/>
        <v/>
      </c>
      <c r="AH2334" s="248" t="str">
        <f t="shared" si="368"/>
        <v/>
      </c>
      <c r="AI2334" s="249" t="str">
        <f t="shared" si="369"/>
        <v/>
      </c>
    </row>
    <row r="2335" spans="2:35" x14ac:dyDescent="0.3">
      <c r="B2335" s="94"/>
      <c r="C2335" s="95"/>
      <c r="D2335" s="95"/>
      <c r="E2335" s="95"/>
      <c r="F2335" s="94"/>
      <c r="G2335" s="145"/>
      <c r="H2335" s="245"/>
      <c r="I2335" s="211" t="str">
        <f>IF(D2335="Room AC (window/wall)",'Emission Factors'!$E$53,IF(D2335="Room AC (PTAC/PTHP)",H2335,IF(D2335="Residential AC",'Emission Factors'!$E$55,IF(D2335="Residential HP",H2335,IF(D2335="Commercial AC (&gt;=65k to &lt;135,000k Btu/hr)",'Emission Factors'!$E$57,IF(D2335="Commercial AC (&gt;=135,000k Btu/hr)",'Emission Factors'!$E$58,""))))))</f>
        <v/>
      </c>
      <c r="J2335" s="96"/>
      <c r="K2335" s="211" t="str">
        <f>IF(ISBLANK(J2335),"",VLOOKUP(J2335,'Emission Factors'!$C$81:$G$221,4,FALSE))</f>
        <v/>
      </c>
      <c r="L2335" s="210" t="str">
        <f>IF(D2335="Room AC (window/wall)",'Emission Factors'!$F$53,IF(D2335="Room AC (PTAC/PTHP)",'Emission Factors'!$F$54,IF(D2335="Residential AC",'Emission Factors'!$F$55,IF(D2335="Residential HP",'Emission Factors'!$F$56,IF(D2335="Commercial AC (&gt;=65k to &lt;135,000k Btu/hr)",'Emission Factors'!$F$57,IF(D2335="Commercial AC (&gt;=135,000k Btu/hr)",'Emission Factors'!$F$58,""))))))</f>
        <v/>
      </c>
      <c r="M2335" s="211" t="str">
        <f>IF(D2335="Room AC (window/wall)",'Emission Factors'!$G$53,IF(D2335="Room AC (PTAC/PTHP)",'Emission Factors'!$G$54,IF(D2335="Residential AC",'Emission Factors'!$G$55,IF(D2335="Residential HP",'Emission Factors'!$G$56,IF(D2335="Commercial AC (&gt;=65k to &lt;135,000k Btu/hr)",'Emission Factors'!$G$57,IF(D2335="Commercial AC (&gt;=135,000k Btu/hr)",'Emission Factors'!$G$58,""))))))</f>
        <v/>
      </c>
      <c r="N2335" s="96"/>
      <c r="O2335" s="209" t="str">
        <f>IF(ISBLANK(D2335),"",(IF(D2335="Room AC (window/wall)",'Emission Factors'!$C$53,IF(D2335="Room AC (PTAC/PTHP)",'Emission Factors'!$C$54,IF(D2335="Residential AC",'Emission Factors'!$C$55,IF(D2335="Residential HP",'Emission Factors'!$C$56,IF(D2335="Commercial AC (&gt;=65k to &lt;135,000k Btu/hr)",'Emission Factors'!$C$57,IF(D2335="Commercial AC (&gt;=135,000k Btu/hr)",'Emission Factors'!$C$58,""))))))))</f>
        <v/>
      </c>
      <c r="P2335" s="209" t="str">
        <f t="shared" si="360"/>
        <v/>
      </c>
      <c r="Q2335" s="95"/>
      <c r="R2335" s="256"/>
      <c r="S2335" s="256"/>
      <c r="T2335" s="96"/>
      <c r="U2335" s="211" t="str">
        <f>IF(Q2335="Room AC (window/wall)",'Emission Factors'!$E$53,IF(AND(Q2335="Room AC (PTAC/PTHP)",ISBLANK(T2335)),"Error",IF(AND(Q2335="Room AC (PTAC/PTHP)",T2335&gt;0),T2335,IF(Q2335="Residential AC",'Emission Factors'!$E$55,IF(AND(Q2335="Residential HP",ISBLANK(T2335)),"Error",IF(AND(Q2335="Residential HP",T2335&gt;0),T2335,IF(Q2335="Commercial AC (&gt;=65k to &lt;135,000k Btu/hr)",'Emission Factors'!$E$57,IF(Q2335="Commercial AC (&gt;=135,000k Btu/hr)",'Emission Factors'!$E$58,""))))))))</f>
        <v/>
      </c>
      <c r="V2335" s="95"/>
      <c r="W2335" s="211" t="str">
        <f>IF(ISBLANK(V2335),"",VLOOKUP(V2335,'Emission Factors'!$C$81:$G$221,4,FALSE))</f>
        <v/>
      </c>
      <c r="X2335" s="210" t="str">
        <f>IF(Q2335="Room AC (window/wall)",'Emission Factors'!$F$53,IF(Q2335="Room AC (PTAC/PTHP)",'Emission Factors'!$F$54,IF(Q2335="Residential AC",'Emission Factors'!$F$55,IF(Q2335="Residential HP",'Emission Factors'!$F$56,IF(Q2335="Commercial AC (&gt;=65k to &lt;135,000k Btu/hr)",'Emission Factors'!$F$57,IF(Q2335="Commercial AC (&gt;=135,000k Btu/hr)",'Emission Factors'!$F$58,""))))))</f>
        <v/>
      </c>
      <c r="Y2335" s="211" t="str">
        <f>IF(Q2335="Room AC (window/wall)",'Emission Factors'!$G$53,IF(Q2335="Room AC (PTAC/PTHP)",'Emission Factors'!$G$54,IF(Q2335="Residential AC",'Emission Factors'!$G$55,IF(Q2335="Residential HP",'Emission Factors'!$G$56,IF(Q2335="Commercial AC (&gt;=65k to &lt;135,000k Btu/hr)",'Emission Factors'!$G$57,IF(Q2335="Commercial AC (&gt;=135,000k Btu/hr)",'Emission Factors'!$G$58,""))))))</f>
        <v/>
      </c>
      <c r="Z2335" s="96"/>
      <c r="AA2335" s="97" t="str">
        <f t="shared" si="361"/>
        <v/>
      </c>
      <c r="AB2335" s="97" t="str">
        <f t="shared" si="362"/>
        <v/>
      </c>
      <c r="AC2335" s="246" t="str">
        <f t="shared" si="363"/>
        <v/>
      </c>
      <c r="AD2335" s="97" t="str">
        <f t="shared" si="364"/>
        <v/>
      </c>
      <c r="AE2335" s="97" t="str">
        <f t="shared" si="365"/>
        <v/>
      </c>
      <c r="AF2335" s="252" t="str">
        <f t="shared" si="366"/>
        <v/>
      </c>
      <c r="AG2335" s="254" t="str">
        <f t="shared" si="367"/>
        <v/>
      </c>
      <c r="AH2335" s="248" t="str">
        <f t="shared" si="368"/>
        <v/>
      </c>
      <c r="AI2335" s="249" t="str">
        <f t="shared" si="369"/>
        <v/>
      </c>
    </row>
    <row r="2336" spans="2:35" x14ac:dyDescent="0.3">
      <c r="B2336" s="94"/>
      <c r="C2336" s="95"/>
      <c r="D2336" s="95"/>
      <c r="E2336" s="95"/>
      <c r="F2336" s="94"/>
      <c r="G2336" s="145"/>
      <c r="H2336" s="245"/>
      <c r="I2336" s="211" t="str">
        <f>IF(D2336="Room AC (window/wall)",'Emission Factors'!$E$53,IF(D2336="Room AC (PTAC/PTHP)",H2336,IF(D2336="Residential AC",'Emission Factors'!$E$55,IF(D2336="Residential HP",H2336,IF(D2336="Commercial AC (&gt;=65k to &lt;135,000k Btu/hr)",'Emission Factors'!$E$57,IF(D2336="Commercial AC (&gt;=135,000k Btu/hr)",'Emission Factors'!$E$58,""))))))</f>
        <v/>
      </c>
      <c r="J2336" s="96"/>
      <c r="K2336" s="211" t="str">
        <f>IF(ISBLANK(J2336),"",VLOOKUP(J2336,'Emission Factors'!$C$81:$G$221,4,FALSE))</f>
        <v/>
      </c>
      <c r="L2336" s="210" t="str">
        <f>IF(D2336="Room AC (window/wall)",'Emission Factors'!$F$53,IF(D2336="Room AC (PTAC/PTHP)",'Emission Factors'!$F$54,IF(D2336="Residential AC",'Emission Factors'!$F$55,IF(D2336="Residential HP",'Emission Factors'!$F$56,IF(D2336="Commercial AC (&gt;=65k to &lt;135,000k Btu/hr)",'Emission Factors'!$F$57,IF(D2336="Commercial AC (&gt;=135,000k Btu/hr)",'Emission Factors'!$F$58,""))))))</f>
        <v/>
      </c>
      <c r="M2336" s="211" t="str">
        <f>IF(D2336="Room AC (window/wall)",'Emission Factors'!$G$53,IF(D2336="Room AC (PTAC/PTHP)",'Emission Factors'!$G$54,IF(D2336="Residential AC",'Emission Factors'!$G$55,IF(D2336="Residential HP",'Emission Factors'!$G$56,IF(D2336="Commercial AC (&gt;=65k to &lt;135,000k Btu/hr)",'Emission Factors'!$G$57,IF(D2336="Commercial AC (&gt;=135,000k Btu/hr)",'Emission Factors'!$G$58,""))))))</f>
        <v/>
      </c>
      <c r="N2336" s="96"/>
      <c r="O2336" s="209" t="str">
        <f>IF(ISBLANK(D2336),"",(IF(D2336="Room AC (window/wall)",'Emission Factors'!$C$53,IF(D2336="Room AC (PTAC/PTHP)",'Emission Factors'!$C$54,IF(D2336="Residential AC",'Emission Factors'!$C$55,IF(D2336="Residential HP",'Emission Factors'!$C$56,IF(D2336="Commercial AC (&gt;=65k to &lt;135,000k Btu/hr)",'Emission Factors'!$C$57,IF(D2336="Commercial AC (&gt;=135,000k Btu/hr)",'Emission Factors'!$C$58,""))))))))</f>
        <v/>
      </c>
      <c r="P2336" s="209" t="str">
        <f t="shared" si="360"/>
        <v/>
      </c>
      <c r="Q2336" s="95"/>
      <c r="R2336" s="256"/>
      <c r="S2336" s="256"/>
      <c r="T2336" s="96"/>
      <c r="U2336" s="211" t="str">
        <f>IF(Q2336="Room AC (window/wall)",'Emission Factors'!$E$53,IF(AND(Q2336="Room AC (PTAC/PTHP)",ISBLANK(T2336)),"Error",IF(AND(Q2336="Room AC (PTAC/PTHP)",T2336&gt;0),T2336,IF(Q2336="Residential AC",'Emission Factors'!$E$55,IF(AND(Q2336="Residential HP",ISBLANK(T2336)),"Error",IF(AND(Q2336="Residential HP",T2336&gt;0),T2336,IF(Q2336="Commercial AC (&gt;=65k to &lt;135,000k Btu/hr)",'Emission Factors'!$E$57,IF(Q2336="Commercial AC (&gt;=135,000k Btu/hr)",'Emission Factors'!$E$58,""))))))))</f>
        <v/>
      </c>
      <c r="V2336" s="95"/>
      <c r="W2336" s="211" t="str">
        <f>IF(ISBLANK(V2336),"",VLOOKUP(V2336,'Emission Factors'!$C$81:$G$221,4,FALSE))</f>
        <v/>
      </c>
      <c r="X2336" s="210" t="str">
        <f>IF(Q2336="Room AC (window/wall)",'Emission Factors'!$F$53,IF(Q2336="Room AC (PTAC/PTHP)",'Emission Factors'!$F$54,IF(Q2336="Residential AC",'Emission Factors'!$F$55,IF(Q2336="Residential HP",'Emission Factors'!$F$56,IF(Q2336="Commercial AC (&gt;=65k to &lt;135,000k Btu/hr)",'Emission Factors'!$F$57,IF(Q2336="Commercial AC (&gt;=135,000k Btu/hr)",'Emission Factors'!$F$58,""))))))</f>
        <v/>
      </c>
      <c r="Y2336" s="211" t="str">
        <f>IF(Q2336="Room AC (window/wall)",'Emission Factors'!$G$53,IF(Q2336="Room AC (PTAC/PTHP)",'Emission Factors'!$G$54,IF(Q2336="Residential AC",'Emission Factors'!$G$55,IF(Q2336="Residential HP",'Emission Factors'!$G$56,IF(Q2336="Commercial AC (&gt;=65k to &lt;135,000k Btu/hr)",'Emission Factors'!$G$57,IF(Q2336="Commercial AC (&gt;=135,000k Btu/hr)",'Emission Factors'!$G$58,""))))))</f>
        <v/>
      </c>
      <c r="Z2336" s="96"/>
      <c r="AA2336" s="97" t="str">
        <f t="shared" si="361"/>
        <v/>
      </c>
      <c r="AB2336" s="97" t="str">
        <f t="shared" si="362"/>
        <v/>
      </c>
      <c r="AC2336" s="246" t="str">
        <f t="shared" si="363"/>
        <v/>
      </c>
      <c r="AD2336" s="97" t="str">
        <f t="shared" si="364"/>
        <v/>
      </c>
      <c r="AE2336" s="97" t="str">
        <f t="shared" si="365"/>
        <v/>
      </c>
      <c r="AF2336" s="252" t="str">
        <f t="shared" si="366"/>
        <v/>
      </c>
      <c r="AG2336" s="254" t="str">
        <f t="shared" si="367"/>
        <v/>
      </c>
      <c r="AH2336" s="248" t="str">
        <f t="shared" si="368"/>
        <v/>
      </c>
      <c r="AI2336" s="249" t="str">
        <f t="shared" si="369"/>
        <v/>
      </c>
    </row>
    <row r="2337" spans="2:35" x14ac:dyDescent="0.3">
      <c r="B2337" s="94"/>
      <c r="C2337" s="95"/>
      <c r="D2337" s="95"/>
      <c r="E2337" s="95"/>
      <c r="F2337" s="94"/>
      <c r="G2337" s="145"/>
      <c r="H2337" s="245"/>
      <c r="I2337" s="211" t="str">
        <f>IF(D2337="Room AC (window/wall)",'Emission Factors'!$E$53,IF(D2337="Room AC (PTAC/PTHP)",H2337,IF(D2337="Residential AC",'Emission Factors'!$E$55,IF(D2337="Residential HP",H2337,IF(D2337="Commercial AC (&gt;=65k to &lt;135,000k Btu/hr)",'Emission Factors'!$E$57,IF(D2337="Commercial AC (&gt;=135,000k Btu/hr)",'Emission Factors'!$E$58,""))))))</f>
        <v/>
      </c>
      <c r="J2337" s="96"/>
      <c r="K2337" s="211" t="str">
        <f>IF(ISBLANK(J2337),"",VLOOKUP(J2337,'Emission Factors'!$C$81:$G$221,4,FALSE))</f>
        <v/>
      </c>
      <c r="L2337" s="210" t="str">
        <f>IF(D2337="Room AC (window/wall)",'Emission Factors'!$F$53,IF(D2337="Room AC (PTAC/PTHP)",'Emission Factors'!$F$54,IF(D2337="Residential AC",'Emission Factors'!$F$55,IF(D2337="Residential HP",'Emission Factors'!$F$56,IF(D2337="Commercial AC (&gt;=65k to &lt;135,000k Btu/hr)",'Emission Factors'!$F$57,IF(D2337="Commercial AC (&gt;=135,000k Btu/hr)",'Emission Factors'!$F$58,""))))))</f>
        <v/>
      </c>
      <c r="M2337" s="211" t="str">
        <f>IF(D2337="Room AC (window/wall)",'Emission Factors'!$G$53,IF(D2337="Room AC (PTAC/PTHP)",'Emission Factors'!$G$54,IF(D2337="Residential AC",'Emission Factors'!$G$55,IF(D2337="Residential HP",'Emission Factors'!$G$56,IF(D2337="Commercial AC (&gt;=65k to &lt;135,000k Btu/hr)",'Emission Factors'!$G$57,IF(D2337="Commercial AC (&gt;=135,000k Btu/hr)",'Emission Factors'!$G$58,""))))))</f>
        <v/>
      </c>
      <c r="N2337" s="96"/>
      <c r="O2337" s="209" t="str">
        <f>IF(ISBLANK(D2337),"",(IF(D2337="Room AC (window/wall)",'Emission Factors'!$C$53,IF(D2337="Room AC (PTAC/PTHP)",'Emission Factors'!$C$54,IF(D2337="Residential AC",'Emission Factors'!$C$55,IF(D2337="Residential HP",'Emission Factors'!$C$56,IF(D2337="Commercial AC (&gt;=65k to &lt;135,000k Btu/hr)",'Emission Factors'!$C$57,IF(D2337="Commercial AC (&gt;=135,000k Btu/hr)",'Emission Factors'!$C$58,""))))))))</f>
        <v/>
      </c>
      <c r="P2337" s="209" t="str">
        <f t="shared" si="360"/>
        <v/>
      </c>
      <c r="Q2337" s="95"/>
      <c r="R2337" s="256"/>
      <c r="S2337" s="256"/>
      <c r="T2337" s="96"/>
      <c r="U2337" s="211" t="str">
        <f>IF(Q2337="Room AC (window/wall)",'Emission Factors'!$E$53,IF(AND(Q2337="Room AC (PTAC/PTHP)",ISBLANK(T2337)),"Error",IF(AND(Q2337="Room AC (PTAC/PTHP)",T2337&gt;0),T2337,IF(Q2337="Residential AC",'Emission Factors'!$E$55,IF(AND(Q2337="Residential HP",ISBLANK(T2337)),"Error",IF(AND(Q2337="Residential HP",T2337&gt;0),T2337,IF(Q2337="Commercial AC (&gt;=65k to &lt;135,000k Btu/hr)",'Emission Factors'!$E$57,IF(Q2337="Commercial AC (&gt;=135,000k Btu/hr)",'Emission Factors'!$E$58,""))))))))</f>
        <v/>
      </c>
      <c r="V2337" s="95"/>
      <c r="W2337" s="211" t="str">
        <f>IF(ISBLANK(V2337),"",VLOOKUP(V2337,'Emission Factors'!$C$81:$G$221,4,FALSE))</f>
        <v/>
      </c>
      <c r="X2337" s="210" t="str">
        <f>IF(Q2337="Room AC (window/wall)",'Emission Factors'!$F$53,IF(Q2337="Room AC (PTAC/PTHP)",'Emission Factors'!$F$54,IF(Q2337="Residential AC",'Emission Factors'!$F$55,IF(Q2337="Residential HP",'Emission Factors'!$F$56,IF(Q2337="Commercial AC (&gt;=65k to &lt;135,000k Btu/hr)",'Emission Factors'!$F$57,IF(Q2337="Commercial AC (&gt;=135,000k Btu/hr)",'Emission Factors'!$F$58,""))))))</f>
        <v/>
      </c>
      <c r="Y2337" s="211" t="str">
        <f>IF(Q2337="Room AC (window/wall)",'Emission Factors'!$G$53,IF(Q2337="Room AC (PTAC/PTHP)",'Emission Factors'!$G$54,IF(Q2337="Residential AC",'Emission Factors'!$G$55,IF(Q2337="Residential HP",'Emission Factors'!$G$56,IF(Q2337="Commercial AC (&gt;=65k to &lt;135,000k Btu/hr)",'Emission Factors'!$G$57,IF(Q2337="Commercial AC (&gt;=135,000k Btu/hr)",'Emission Factors'!$G$58,""))))))</f>
        <v/>
      </c>
      <c r="Z2337" s="96"/>
      <c r="AA2337" s="97" t="str">
        <f t="shared" si="361"/>
        <v/>
      </c>
      <c r="AB2337" s="97" t="str">
        <f t="shared" si="362"/>
        <v/>
      </c>
      <c r="AC2337" s="246" t="str">
        <f t="shared" si="363"/>
        <v/>
      </c>
      <c r="AD2337" s="97" t="str">
        <f t="shared" si="364"/>
        <v/>
      </c>
      <c r="AE2337" s="97" t="str">
        <f t="shared" si="365"/>
        <v/>
      </c>
      <c r="AF2337" s="252" t="str">
        <f t="shared" si="366"/>
        <v/>
      </c>
      <c r="AG2337" s="254" t="str">
        <f t="shared" si="367"/>
        <v/>
      </c>
      <c r="AH2337" s="248" t="str">
        <f t="shared" si="368"/>
        <v/>
      </c>
      <c r="AI2337" s="249" t="str">
        <f t="shared" si="369"/>
        <v/>
      </c>
    </row>
    <row r="2338" spans="2:35" x14ac:dyDescent="0.3">
      <c r="B2338" s="94"/>
      <c r="C2338" s="95"/>
      <c r="D2338" s="95"/>
      <c r="E2338" s="95"/>
      <c r="F2338" s="94"/>
      <c r="G2338" s="145"/>
      <c r="H2338" s="245"/>
      <c r="I2338" s="211" t="str">
        <f>IF(D2338="Room AC (window/wall)",'Emission Factors'!$E$53,IF(D2338="Room AC (PTAC/PTHP)",H2338,IF(D2338="Residential AC",'Emission Factors'!$E$55,IF(D2338="Residential HP",H2338,IF(D2338="Commercial AC (&gt;=65k to &lt;135,000k Btu/hr)",'Emission Factors'!$E$57,IF(D2338="Commercial AC (&gt;=135,000k Btu/hr)",'Emission Factors'!$E$58,""))))))</f>
        <v/>
      </c>
      <c r="J2338" s="96"/>
      <c r="K2338" s="211" t="str">
        <f>IF(ISBLANK(J2338),"",VLOOKUP(J2338,'Emission Factors'!$C$81:$G$221,4,FALSE))</f>
        <v/>
      </c>
      <c r="L2338" s="210" t="str">
        <f>IF(D2338="Room AC (window/wall)",'Emission Factors'!$F$53,IF(D2338="Room AC (PTAC/PTHP)",'Emission Factors'!$F$54,IF(D2338="Residential AC",'Emission Factors'!$F$55,IF(D2338="Residential HP",'Emission Factors'!$F$56,IF(D2338="Commercial AC (&gt;=65k to &lt;135,000k Btu/hr)",'Emission Factors'!$F$57,IF(D2338="Commercial AC (&gt;=135,000k Btu/hr)",'Emission Factors'!$F$58,""))))))</f>
        <v/>
      </c>
      <c r="M2338" s="211" t="str">
        <f>IF(D2338="Room AC (window/wall)",'Emission Factors'!$G$53,IF(D2338="Room AC (PTAC/PTHP)",'Emission Factors'!$G$54,IF(D2338="Residential AC",'Emission Factors'!$G$55,IF(D2338="Residential HP",'Emission Factors'!$G$56,IF(D2338="Commercial AC (&gt;=65k to &lt;135,000k Btu/hr)",'Emission Factors'!$G$57,IF(D2338="Commercial AC (&gt;=135,000k Btu/hr)",'Emission Factors'!$G$58,""))))))</f>
        <v/>
      </c>
      <c r="N2338" s="96"/>
      <c r="O2338" s="209" t="str">
        <f>IF(ISBLANK(D2338),"",(IF(D2338="Room AC (window/wall)",'Emission Factors'!$C$53,IF(D2338="Room AC (PTAC/PTHP)",'Emission Factors'!$C$54,IF(D2338="Residential AC",'Emission Factors'!$C$55,IF(D2338="Residential HP",'Emission Factors'!$C$56,IF(D2338="Commercial AC (&gt;=65k to &lt;135,000k Btu/hr)",'Emission Factors'!$C$57,IF(D2338="Commercial AC (&gt;=135,000k Btu/hr)",'Emission Factors'!$C$58,""))))))))</f>
        <v/>
      </c>
      <c r="P2338" s="209" t="str">
        <f t="shared" si="360"/>
        <v/>
      </c>
      <c r="Q2338" s="95"/>
      <c r="R2338" s="256"/>
      <c r="S2338" s="256"/>
      <c r="T2338" s="96"/>
      <c r="U2338" s="211" t="str">
        <f>IF(Q2338="Room AC (window/wall)",'Emission Factors'!$E$53,IF(AND(Q2338="Room AC (PTAC/PTHP)",ISBLANK(T2338)),"Error",IF(AND(Q2338="Room AC (PTAC/PTHP)",T2338&gt;0),T2338,IF(Q2338="Residential AC",'Emission Factors'!$E$55,IF(AND(Q2338="Residential HP",ISBLANK(T2338)),"Error",IF(AND(Q2338="Residential HP",T2338&gt;0),T2338,IF(Q2338="Commercial AC (&gt;=65k to &lt;135,000k Btu/hr)",'Emission Factors'!$E$57,IF(Q2338="Commercial AC (&gt;=135,000k Btu/hr)",'Emission Factors'!$E$58,""))))))))</f>
        <v/>
      </c>
      <c r="V2338" s="95"/>
      <c r="W2338" s="211" t="str">
        <f>IF(ISBLANK(V2338),"",VLOOKUP(V2338,'Emission Factors'!$C$81:$G$221,4,FALSE))</f>
        <v/>
      </c>
      <c r="X2338" s="210" t="str">
        <f>IF(Q2338="Room AC (window/wall)",'Emission Factors'!$F$53,IF(Q2338="Room AC (PTAC/PTHP)",'Emission Factors'!$F$54,IF(Q2338="Residential AC",'Emission Factors'!$F$55,IF(Q2338="Residential HP",'Emission Factors'!$F$56,IF(Q2338="Commercial AC (&gt;=65k to &lt;135,000k Btu/hr)",'Emission Factors'!$F$57,IF(Q2338="Commercial AC (&gt;=135,000k Btu/hr)",'Emission Factors'!$F$58,""))))))</f>
        <v/>
      </c>
      <c r="Y2338" s="211" t="str">
        <f>IF(Q2338="Room AC (window/wall)",'Emission Factors'!$G$53,IF(Q2338="Room AC (PTAC/PTHP)",'Emission Factors'!$G$54,IF(Q2338="Residential AC",'Emission Factors'!$G$55,IF(Q2338="Residential HP",'Emission Factors'!$G$56,IF(Q2338="Commercial AC (&gt;=65k to &lt;135,000k Btu/hr)",'Emission Factors'!$G$57,IF(Q2338="Commercial AC (&gt;=135,000k Btu/hr)",'Emission Factors'!$G$58,""))))))</f>
        <v/>
      </c>
      <c r="Z2338" s="96"/>
      <c r="AA2338" s="97" t="str">
        <f t="shared" si="361"/>
        <v/>
      </c>
      <c r="AB2338" s="97" t="str">
        <f t="shared" si="362"/>
        <v/>
      </c>
      <c r="AC2338" s="246" t="str">
        <f t="shared" si="363"/>
        <v/>
      </c>
      <c r="AD2338" s="97" t="str">
        <f t="shared" si="364"/>
        <v/>
      </c>
      <c r="AE2338" s="97" t="str">
        <f t="shared" si="365"/>
        <v/>
      </c>
      <c r="AF2338" s="252" t="str">
        <f t="shared" si="366"/>
        <v/>
      </c>
      <c r="AG2338" s="254" t="str">
        <f t="shared" si="367"/>
        <v/>
      </c>
      <c r="AH2338" s="248" t="str">
        <f t="shared" si="368"/>
        <v/>
      </c>
      <c r="AI2338" s="249" t="str">
        <f t="shared" si="369"/>
        <v/>
      </c>
    </row>
    <row r="2339" spans="2:35" x14ac:dyDescent="0.3">
      <c r="B2339" s="94"/>
      <c r="C2339" s="95"/>
      <c r="D2339" s="95"/>
      <c r="E2339" s="95"/>
      <c r="F2339" s="94"/>
      <c r="G2339" s="145"/>
      <c r="H2339" s="245"/>
      <c r="I2339" s="211" t="str">
        <f>IF(D2339="Room AC (window/wall)",'Emission Factors'!$E$53,IF(D2339="Room AC (PTAC/PTHP)",H2339,IF(D2339="Residential AC",'Emission Factors'!$E$55,IF(D2339="Residential HP",H2339,IF(D2339="Commercial AC (&gt;=65k to &lt;135,000k Btu/hr)",'Emission Factors'!$E$57,IF(D2339="Commercial AC (&gt;=135,000k Btu/hr)",'Emission Factors'!$E$58,""))))))</f>
        <v/>
      </c>
      <c r="J2339" s="96"/>
      <c r="K2339" s="211" t="str">
        <f>IF(ISBLANK(J2339),"",VLOOKUP(J2339,'Emission Factors'!$C$81:$G$221,4,FALSE))</f>
        <v/>
      </c>
      <c r="L2339" s="210" t="str">
        <f>IF(D2339="Room AC (window/wall)",'Emission Factors'!$F$53,IF(D2339="Room AC (PTAC/PTHP)",'Emission Factors'!$F$54,IF(D2339="Residential AC",'Emission Factors'!$F$55,IF(D2339="Residential HP",'Emission Factors'!$F$56,IF(D2339="Commercial AC (&gt;=65k to &lt;135,000k Btu/hr)",'Emission Factors'!$F$57,IF(D2339="Commercial AC (&gt;=135,000k Btu/hr)",'Emission Factors'!$F$58,""))))))</f>
        <v/>
      </c>
      <c r="M2339" s="211" t="str">
        <f>IF(D2339="Room AC (window/wall)",'Emission Factors'!$G$53,IF(D2339="Room AC (PTAC/PTHP)",'Emission Factors'!$G$54,IF(D2339="Residential AC",'Emission Factors'!$G$55,IF(D2339="Residential HP",'Emission Factors'!$G$56,IF(D2339="Commercial AC (&gt;=65k to &lt;135,000k Btu/hr)",'Emission Factors'!$G$57,IF(D2339="Commercial AC (&gt;=135,000k Btu/hr)",'Emission Factors'!$G$58,""))))))</f>
        <v/>
      </c>
      <c r="N2339" s="96"/>
      <c r="O2339" s="209" t="str">
        <f>IF(ISBLANK(D2339),"",(IF(D2339="Room AC (window/wall)",'Emission Factors'!$C$53,IF(D2339="Room AC (PTAC/PTHP)",'Emission Factors'!$C$54,IF(D2339="Residential AC",'Emission Factors'!$C$55,IF(D2339="Residential HP",'Emission Factors'!$C$56,IF(D2339="Commercial AC (&gt;=65k to &lt;135,000k Btu/hr)",'Emission Factors'!$C$57,IF(D2339="Commercial AC (&gt;=135,000k Btu/hr)",'Emission Factors'!$C$58,""))))))))</f>
        <v/>
      </c>
      <c r="P2339" s="209" t="str">
        <f t="shared" si="360"/>
        <v/>
      </c>
      <c r="Q2339" s="95"/>
      <c r="R2339" s="256"/>
      <c r="S2339" s="256"/>
      <c r="T2339" s="96"/>
      <c r="U2339" s="211" t="str">
        <f>IF(Q2339="Room AC (window/wall)",'Emission Factors'!$E$53,IF(AND(Q2339="Room AC (PTAC/PTHP)",ISBLANK(T2339)),"Error",IF(AND(Q2339="Room AC (PTAC/PTHP)",T2339&gt;0),T2339,IF(Q2339="Residential AC",'Emission Factors'!$E$55,IF(AND(Q2339="Residential HP",ISBLANK(T2339)),"Error",IF(AND(Q2339="Residential HP",T2339&gt;0),T2339,IF(Q2339="Commercial AC (&gt;=65k to &lt;135,000k Btu/hr)",'Emission Factors'!$E$57,IF(Q2339="Commercial AC (&gt;=135,000k Btu/hr)",'Emission Factors'!$E$58,""))))))))</f>
        <v/>
      </c>
      <c r="V2339" s="95"/>
      <c r="W2339" s="211" t="str">
        <f>IF(ISBLANK(V2339),"",VLOOKUP(V2339,'Emission Factors'!$C$81:$G$221,4,FALSE))</f>
        <v/>
      </c>
      <c r="X2339" s="210" t="str">
        <f>IF(Q2339="Room AC (window/wall)",'Emission Factors'!$F$53,IF(Q2339="Room AC (PTAC/PTHP)",'Emission Factors'!$F$54,IF(Q2339="Residential AC",'Emission Factors'!$F$55,IF(Q2339="Residential HP",'Emission Factors'!$F$56,IF(Q2339="Commercial AC (&gt;=65k to &lt;135,000k Btu/hr)",'Emission Factors'!$F$57,IF(Q2339="Commercial AC (&gt;=135,000k Btu/hr)",'Emission Factors'!$F$58,""))))))</f>
        <v/>
      </c>
      <c r="Y2339" s="211" t="str">
        <f>IF(Q2339="Room AC (window/wall)",'Emission Factors'!$G$53,IF(Q2339="Room AC (PTAC/PTHP)",'Emission Factors'!$G$54,IF(Q2339="Residential AC",'Emission Factors'!$G$55,IF(Q2339="Residential HP",'Emission Factors'!$G$56,IF(Q2339="Commercial AC (&gt;=65k to &lt;135,000k Btu/hr)",'Emission Factors'!$G$57,IF(Q2339="Commercial AC (&gt;=135,000k Btu/hr)",'Emission Factors'!$G$58,""))))))</f>
        <v/>
      </c>
      <c r="Z2339" s="96"/>
      <c r="AA2339" s="97" t="str">
        <f t="shared" si="361"/>
        <v/>
      </c>
      <c r="AB2339" s="97" t="str">
        <f t="shared" si="362"/>
        <v/>
      </c>
      <c r="AC2339" s="246" t="str">
        <f t="shared" si="363"/>
        <v/>
      </c>
      <c r="AD2339" s="97" t="str">
        <f t="shared" si="364"/>
        <v/>
      </c>
      <c r="AE2339" s="97" t="str">
        <f t="shared" si="365"/>
        <v/>
      </c>
      <c r="AF2339" s="252" t="str">
        <f t="shared" si="366"/>
        <v/>
      </c>
      <c r="AG2339" s="254" t="str">
        <f t="shared" si="367"/>
        <v/>
      </c>
      <c r="AH2339" s="248" t="str">
        <f t="shared" si="368"/>
        <v/>
      </c>
      <c r="AI2339" s="249" t="str">
        <f t="shared" si="369"/>
        <v/>
      </c>
    </row>
    <row r="2340" spans="2:35" x14ac:dyDescent="0.3">
      <c r="B2340" s="94"/>
      <c r="C2340" s="95"/>
      <c r="D2340" s="95"/>
      <c r="E2340" s="95"/>
      <c r="F2340" s="94"/>
      <c r="G2340" s="145"/>
      <c r="H2340" s="245"/>
      <c r="I2340" s="211" t="str">
        <f>IF(D2340="Room AC (window/wall)",'Emission Factors'!$E$53,IF(D2340="Room AC (PTAC/PTHP)",H2340,IF(D2340="Residential AC",'Emission Factors'!$E$55,IF(D2340="Residential HP",H2340,IF(D2340="Commercial AC (&gt;=65k to &lt;135,000k Btu/hr)",'Emission Factors'!$E$57,IF(D2340="Commercial AC (&gt;=135,000k Btu/hr)",'Emission Factors'!$E$58,""))))))</f>
        <v/>
      </c>
      <c r="J2340" s="96"/>
      <c r="K2340" s="211" t="str">
        <f>IF(ISBLANK(J2340),"",VLOOKUP(J2340,'Emission Factors'!$C$81:$G$221,4,FALSE))</f>
        <v/>
      </c>
      <c r="L2340" s="210" t="str">
        <f>IF(D2340="Room AC (window/wall)",'Emission Factors'!$F$53,IF(D2340="Room AC (PTAC/PTHP)",'Emission Factors'!$F$54,IF(D2340="Residential AC",'Emission Factors'!$F$55,IF(D2340="Residential HP",'Emission Factors'!$F$56,IF(D2340="Commercial AC (&gt;=65k to &lt;135,000k Btu/hr)",'Emission Factors'!$F$57,IF(D2340="Commercial AC (&gt;=135,000k Btu/hr)",'Emission Factors'!$F$58,""))))))</f>
        <v/>
      </c>
      <c r="M2340" s="211" t="str">
        <f>IF(D2340="Room AC (window/wall)",'Emission Factors'!$G$53,IF(D2340="Room AC (PTAC/PTHP)",'Emission Factors'!$G$54,IF(D2340="Residential AC",'Emission Factors'!$G$55,IF(D2340="Residential HP",'Emission Factors'!$G$56,IF(D2340="Commercial AC (&gt;=65k to &lt;135,000k Btu/hr)",'Emission Factors'!$G$57,IF(D2340="Commercial AC (&gt;=135,000k Btu/hr)",'Emission Factors'!$G$58,""))))))</f>
        <v/>
      </c>
      <c r="N2340" s="96"/>
      <c r="O2340" s="209" t="str">
        <f>IF(ISBLANK(D2340),"",(IF(D2340="Room AC (window/wall)",'Emission Factors'!$C$53,IF(D2340="Room AC (PTAC/PTHP)",'Emission Factors'!$C$54,IF(D2340="Residential AC",'Emission Factors'!$C$55,IF(D2340="Residential HP",'Emission Factors'!$C$56,IF(D2340="Commercial AC (&gt;=65k to &lt;135,000k Btu/hr)",'Emission Factors'!$C$57,IF(D2340="Commercial AC (&gt;=135,000k Btu/hr)",'Emission Factors'!$C$58,""))))))))</f>
        <v/>
      </c>
      <c r="P2340" s="209" t="str">
        <f t="shared" si="360"/>
        <v/>
      </c>
      <c r="Q2340" s="95"/>
      <c r="R2340" s="256"/>
      <c r="S2340" s="256"/>
      <c r="T2340" s="96"/>
      <c r="U2340" s="211" t="str">
        <f>IF(Q2340="Room AC (window/wall)",'Emission Factors'!$E$53,IF(AND(Q2340="Room AC (PTAC/PTHP)",ISBLANK(T2340)),"Error",IF(AND(Q2340="Room AC (PTAC/PTHP)",T2340&gt;0),T2340,IF(Q2340="Residential AC",'Emission Factors'!$E$55,IF(AND(Q2340="Residential HP",ISBLANK(T2340)),"Error",IF(AND(Q2340="Residential HP",T2340&gt;0),T2340,IF(Q2340="Commercial AC (&gt;=65k to &lt;135,000k Btu/hr)",'Emission Factors'!$E$57,IF(Q2340="Commercial AC (&gt;=135,000k Btu/hr)",'Emission Factors'!$E$58,""))))))))</f>
        <v/>
      </c>
      <c r="V2340" s="95"/>
      <c r="W2340" s="211" t="str">
        <f>IF(ISBLANK(V2340),"",VLOOKUP(V2340,'Emission Factors'!$C$81:$G$221,4,FALSE))</f>
        <v/>
      </c>
      <c r="X2340" s="210" t="str">
        <f>IF(Q2340="Room AC (window/wall)",'Emission Factors'!$F$53,IF(Q2340="Room AC (PTAC/PTHP)",'Emission Factors'!$F$54,IF(Q2340="Residential AC",'Emission Factors'!$F$55,IF(Q2340="Residential HP",'Emission Factors'!$F$56,IF(Q2340="Commercial AC (&gt;=65k to &lt;135,000k Btu/hr)",'Emission Factors'!$F$57,IF(Q2340="Commercial AC (&gt;=135,000k Btu/hr)",'Emission Factors'!$F$58,""))))))</f>
        <v/>
      </c>
      <c r="Y2340" s="211" t="str">
        <f>IF(Q2340="Room AC (window/wall)",'Emission Factors'!$G$53,IF(Q2340="Room AC (PTAC/PTHP)",'Emission Factors'!$G$54,IF(Q2340="Residential AC",'Emission Factors'!$G$55,IF(Q2340="Residential HP",'Emission Factors'!$G$56,IF(Q2340="Commercial AC (&gt;=65k to &lt;135,000k Btu/hr)",'Emission Factors'!$G$57,IF(Q2340="Commercial AC (&gt;=135,000k Btu/hr)",'Emission Factors'!$G$58,""))))))</f>
        <v/>
      </c>
      <c r="Z2340" s="96"/>
      <c r="AA2340" s="97" t="str">
        <f t="shared" si="361"/>
        <v/>
      </c>
      <c r="AB2340" s="97" t="str">
        <f t="shared" si="362"/>
        <v/>
      </c>
      <c r="AC2340" s="246" t="str">
        <f t="shared" si="363"/>
        <v/>
      </c>
      <c r="AD2340" s="97" t="str">
        <f t="shared" si="364"/>
        <v/>
      </c>
      <c r="AE2340" s="97" t="str">
        <f t="shared" si="365"/>
        <v/>
      </c>
      <c r="AF2340" s="252" t="str">
        <f t="shared" si="366"/>
        <v/>
      </c>
      <c r="AG2340" s="254" t="str">
        <f t="shared" si="367"/>
        <v/>
      </c>
      <c r="AH2340" s="248" t="str">
        <f t="shared" si="368"/>
        <v/>
      </c>
      <c r="AI2340" s="249" t="str">
        <f t="shared" si="369"/>
        <v/>
      </c>
    </row>
    <row r="2341" spans="2:35" x14ac:dyDescent="0.3">
      <c r="B2341" s="94"/>
      <c r="C2341" s="95"/>
      <c r="D2341" s="95"/>
      <c r="E2341" s="95"/>
      <c r="F2341" s="94"/>
      <c r="G2341" s="145"/>
      <c r="H2341" s="245"/>
      <c r="I2341" s="211" t="str">
        <f>IF(D2341="Room AC (window/wall)",'Emission Factors'!$E$53,IF(D2341="Room AC (PTAC/PTHP)",H2341,IF(D2341="Residential AC",'Emission Factors'!$E$55,IF(D2341="Residential HP",H2341,IF(D2341="Commercial AC (&gt;=65k to &lt;135,000k Btu/hr)",'Emission Factors'!$E$57,IF(D2341="Commercial AC (&gt;=135,000k Btu/hr)",'Emission Factors'!$E$58,""))))))</f>
        <v/>
      </c>
      <c r="J2341" s="96"/>
      <c r="K2341" s="211" t="str">
        <f>IF(ISBLANK(J2341),"",VLOOKUP(J2341,'Emission Factors'!$C$81:$G$221,4,FALSE))</f>
        <v/>
      </c>
      <c r="L2341" s="210" t="str">
        <f>IF(D2341="Room AC (window/wall)",'Emission Factors'!$F$53,IF(D2341="Room AC (PTAC/PTHP)",'Emission Factors'!$F$54,IF(D2341="Residential AC",'Emission Factors'!$F$55,IF(D2341="Residential HP",'Emission Factors'!$F$56,IF(D2341="Commercial AC (&gt;=65k to &lt;135,000k Btu/hr)",'Emission Factors'!$F$57,IF(D2341="Commercial AC (&gt;=135,000k Btu/hr)",'Emission Factors'!$F$58,""))))))</f>
        <v/>
      </c>
      <c r="M2341" s="211" t="str">
        <f>IF(D2341="Room AC (window/wall)",'Emission Factors'!$G$53,IF(D2341="Room AC (PTAC/PTHP)",'Emission Factors'!$G$54,IF(D2341="Residential AC",'Emission Factors'!$G$55,IF(D2341="Residential HP",'Emission Factors'!$G$56,IF(D2341="Commercial AC (&gt;=65k to &lt;135,000k Btu/hr)",'Emission Factors'!$G$57,IF(D2341="Commercial AC (&gt;=135,000k Btu/hr)",'Emission Factors'!$G$58,""))))))</f>
        <v/>
      </c>
      <c r="N2341" s="96"/>
      <c r="O2341" s="209" t="str">
        <f>IF(ISBLANK(D2341),"",(IF(D2341="Room AC (window/wall)",'Emission Factors'!$C$53,IF(D2341="Room AC (PTAC/PTHP)",'Emission Factors'!$C$54,IF(D2341="Residential AC",'Emission Factors'!$C$55,IF(D2341="Residential HP",'Emission Factors'!$C$56,IF(D2341="Commercial AC (&gt;=65k to &lt;135,000k Btu/hr)",'Emission Factors'!$C$57,IF(D2341="Commercial AC (&gt;=135,000k Btu/hr)",'Emission Factors'!$C$58,""))))))))</f>
        <v/>
      </c>
      <c r="P2341" s="209" t="str">
        <f t="shared" si="360"/>
        <v/>
      </c>
      <c r="Q2341" s="95"/>
      <c r="R2341" s="256"/>
      <c r="S2341" s="256"/>
      <c r="T2341" s="96"/>
      <c r="U2341" s="211" t="str">
        <f>IF(Q2341="Room AC (window/wall)",'Emission Factors'!$E$53,IF(AND(Q2341="Room AC (PTAC/PTHP)",ISBLANK(T2341)),"Error",IF(AND(Q2341="Room AC (PTAC/PTHP)",T2341&gt;0),T2341,IF(Q2341="Residential AC",'Emission Factors'!$E$55,IF(AND(Q2341="Residential HP",ISBLANK(T2341)),"Error",IF(AND(Q2341="Residential HP",T2341&gt;0),T2341,IF(Q2341="Commercial AC (&gt;=65k to &lt;135,000k Btu/hr)",'Emission Factors'!$E$57,IF(Q2341="Commercial AC (&gt;=135,000k Btu/hr)",'Emission Factors'!$E$58,""))))))))</f>
        <v/>
      </c>
      <c r="V2341" s="95"/>
      <c r="W2341" s="211" t="str">
        <f>IF(ISBLANK(V2341),"",VLOOKUP(V2341,'Emission Factors'!$C$81:$G$221,4,FALSE))</f>
        <v/>
      </c>
      <c r="X2341" s="210" t="str">
        <f>IF(Q2341="Room AC (window/wall)",'Emission Factors'!$F$53,IF(Q2341="Room AC (PTAC/PTHP)",'Emission Factors'!$F$54,IF(Q2341="Residential AC",'Emission Factors'!$F$55,IF(Q2341="Residential HP",'Emission Factors'!$F$56,IF(Q2341="Commercial AC (&gt;=65k to &lt;135,000k Btu/hr)",'Emission Factors'!$F$57,IF(Q2341="Commercial AC (&gt;=135,000k Btu/hr)",'Emission Factors'!$F$58,""))))))</f>
        <v/>
      </c>
      <c r="Y2341" s="211" t="str">
        <f>IF(Q2341="Room AC (window/wall)",'Emission Factors'!$G$53,IF(Q2341="Room AC (PTAC/PTHP)",'Emission Factors'!$G$54,IF(Q2341="Residential AC",'Emission Factors'!$G$55,IF(Q2341="Residential HP",'Emission Factors'!$G$56,IF(Q2341="Commercial AC (&gt;=65k to &lt;135,000k Btu/hr)",'Emission Factors'!$G$57,IF(Q2341="Commercial AC (&gt;=135,000k Btu/hr)",'Emission Factors'!$G$58,""))))))</f>
        <v/>
      </c>
      <c r="Z2341" s="96"/>
      <c r="AA2341" s="97" t="str">
        <f t="shared" si="361"/>
        <v/>
      </c>
      <c r="AB2341" s="97" t="str">
        <f t="shared" si="362"/>
        <v/>
      </c>
      <c r="AC2341" s="246" t="str">
        <f t="shared" si="363"/>
        <v/>
      </c>
      <c r="AD2341" s="97" t="str">
        <f t="shared" si="364"/>
        <v/>
      </c>
      <c r="AE2341" s="97" t="str">
        <f t="shared" si="365"/>
        <v/>
      </c>
      <c r="AF2341" s="252" t="str">
        <f t="shared" si="366"/>
        <v/>
      </c>
      <c r="AG2341" s="254" t="str">
        <f t="shared" si="367"/>
        <v/>
      </c>
      <c r="AH2341" s="248" t="str">
        <f t="shared" si="368"/>
        <v/>
      </c>
      <c r="AI2341" s="249" t="str">
        <f t="shared" si="369"/>
        <v/>
      </c>
    </row>
    <row r="2342" spans="2:35" x14ac:dyDescent="0.3">
      <c r="B2342" s="94"/>
      <c r="C2342" s="95"/>
      <c r="D2342" s="95"/>
      <c r="E2342" s="95"/>
      <c r="F2342" s="94"/>
      <c r="G2342" s="145"/>
      <c r="H2342" s="245"/>
      <c r="I2342" s="211" t="str">
        <f>IF(D2342="Room AC (window/wall)",'Emission Factors'!$E$53,IF(D2342="Room AC (PTAC/PTHP)",H2342,IF(D2342="Residential AC",'Emission Factors'!$E$55,IF(D2342="Residential HP",H2342,IF(D2342="Commercial AC (&gt;=65k to &lt;135,000k Btu/hr)",'Emission Factors'!$E$57,IF(D2342="Commercial AC (&gt;=135,000k Btu/hr)",'Emission Factors'!$E$58,""))))))</f>
        <v/>
      </c>
      <c r="J2342" s="96"/>
      <c r="K2342" s="211" t="str">
        <f>IF(ISBLANK(J2342),"",VLOOKUP(J2342,'Emission Factors'!$C$81:$G$221,4,FALSE))</f>
        <v/>
      </c>
      <c r="L2342" s="210" t="str">
        <f>IF(D2342="Room AC (window/wall)",'Emission Factors'!$F$53,IF(D2342="Room AC (PTAC/PTHP)",'Emission Factors'!$F$54,IF(D2342="Residential AC",'Emission Factors'!$F$55,IF(D2342="Residential HP",'Emission Factors'!$F$56,IF(D2342="Commercial AC (&gt;=65k to &lt;135,000k Btu/hr)",'Emission Factors'!$F$57,IF(D2342="Commercial AC (&gt;=135,000k Btu/hr)",'Emission Factors'!$F$58,""))))))</f>
        <v/>
      </c>
      <c r="M2342" s="211" t="str">
        <f>IF(D2342="Room AC (window/wall)",'Emission Factors'!$G$53,IF(D2342="Room AC (PTAC/PTHP)",'Emission Factors'!$G$54,IF(D2342="Residential AC",'Emission Factors'!$G$55,IF(D2342="Residential HP",'Emission Factors'!$G$56,IF(D2342="Commercial AC (&gt;=65k to &lt;135,000k Btu/hr)",'Emission Factors'!$G$57,IF(D2342="Commercial AC (&gt;=135,000k Btu/hr)",'Emission Factors'!$G$58,""))))))</f>
        <v/>
      </c>
      <c r="N2342" s="96"/>
      <c r="O2342" s="209" t="str">
        <f>IF(ISBLANK(D2342),"",(IF(D2342="Room AC (window/wall)",'Emission Factors'!$C$53,IF(D2342="Room AC (PTAC/PTHP)",'Emission Factors'!$C$54,IF(D2342="Residential AC",'Emission Factors'!$C$55,IF(D2342="Residential HP",'Emission Factors'!$C$56,IF(D2342="Commercial AC (&gt;=65k to &lt;135,000k Btu/hr)",'Emission Factors'!$C$57,IF(D2342="Commercial AC (&gt;=135,000k Btu/hr)",'Emission Factors'!$C$58,""))))))))</f>
        <v/>
      </c>
      <c r="P2342" s="209" t="str">
        <f t="shared" si="360"/>
        <v/>
      </c>
      <c r="Q2342" s="95"/>
      <c r="R2342" s="256"/>
      <c r="S2342" s="256"/>
      <c r="T2342" s="96"/>
      <c r="U2342" s="211" t="str">
        <f>IF(Q2342="Room AC (window/wall)",'Emission Factors'!$E$53,IF(AND(Q2342="Room AC (PTAC/PTHP)",ISBLANK(T2342)),"Error",IF(AND(Q2342="Room AC (PTAC/PTHP)",T2342&gt;0),T2342,IF(Q2342="Residential AC",'Emission Factors'!$E$55,IF(AND(Q2342="Residential HP",ISBLANK(T2342)),"Error",IF(AND(Q2342="Residential HP",T2342&gt;0),T2342,IF(Q2342="Commercial AC (&gt;=65k to &lt;135,000k Btu/hr)",'Emission Factors'!$E$57,IF(Q2342="Commercial AC (&gt;=135,000k Btu/hr)",'Emission Factors'!$E$58,""))))))))</f>
        <v/>
      </c>
      <c r="V2342" s="95"/>
      <c r="W2342" s="211" t="str">
        <f>IF(ISBLANK(V2342),"",VLOOKUP(V2342,'Emission Factors'!$C$81:$G$221,4,FALSE))</f>
        <v/>
      </c>
      <c r="X2342" s="210" t="str">
        <f>IF(Q2342="Room AC (window/wall)",'Emission Factors'!$F$53,IF(Q2342="Room AC (PTAC/PTHP)",'Emission Factors'!$F$54,IF(Q2342="Residential AC",'Emission Factors'!$F$55,IF(Q2342="Residential HP",'Emission Factors'!$F$56,IF(Q2342="Commercial AC (&gt;=65k to &lt;135,000k Btu/hr)",'Emission Factors'!$F$57,IF(Q2342="Commercial AC (&gt;=135,000k Btu/hr)",'Emission Factors'!$F$58,""))))))</f>
        <v/>
      </c>
      <c r="Y2342" s="211" t="str">
        <f>IF(Q2342="Room AC (window/wall)",'Emission Factors'!$G$53,IF(Q2342="Room AC (PTAC/PTHP)",'Emission Factors'!$G$54,IF(Q2342="Residential AC",'Emission Factors'!$G$55,IF(Q2342="Residential HP",'Emission Factors'!$G$56,IF(Q2342="Commercial AC (&gt;=65k to &lt;135,000k Btu/hr)",'Emission Factors'!$G$57,IF(Q2342="Commercial AC (&gt;=135,000k Btu/hr)",'Emission Factors'!$G$58,""))))))</f>
        <v/>
      </c>
      <c r="Z2342" s="96"/>
      <c r="AA2342" s="97" t="str">
        <f t="shared" si="361"/>
        <v/>
      </c>
      <c r="AB2342" s="97" t="str">
        <f t="shared" si="362"/>
        <v/>
      </c>
      <c r="AC2342" s="246" t="str">
        <f t="shared" si="363"/>
        <v/>
      </c>
      <c r="AD2342" s="97" t="str">
        <f t="shared" si="364"/>
        <v/>
      </c>
      <c r="AE2342" s="97" t="str">
        <f t="shared" si="365"/>
        <v/>
      </c>
      <c r="AF2342" s="252" t="str">
        <f t="shared" si="366"/>
        <v/>
      </c>
      <c r="AG2342" s="254" t="str">
        <f t="shared" si="367"/>
        <v/>
      </c>
      <c r="AH2342" s="248" t="str">
        <f t="shared" si="368"/>
        <v/>
      </c>
      <c r="AI2342" s="249" t="str">
        <f t="shared" si="369"/>
        <v/>
      </c>
    </row>
    <row r="2343" spans="2:35" x14ac:dyDescent="0.3">
      <c r="B2343" s="94"/>
      <c r="C2343" s="95"/>
      <c r="D2343" s="95"/>
      <c r="E2343" s="95"/>
      <c r="F2343" s="94"/>
      <c r="G2343" s="145"/>
      <c r="H2343" s="245"/>
      <c r="I2343" s="211" t="str">
        <f>IF(D2343="Room AC (window/wall)",'Emission Factors'!$E$53,IF(D2343="Room AC (PTAC/PTHP)",H2343,IF(D2343="Residential AC",'Emission Factors'!$E$55,IF(D2343="Residential HP",H2343,IF(D2343="Commercial AC (&gt;=65k to &lt;135,000k Btu/hr)",'Emission Factors'!$E$57,IF(D2343="Commercial AC (&gt;=135,000k Btu/hr)",'Emission Factors'!$E$58,""))))))</f>
        <v/>
      </c>
      <c r="J2343" s="96"/>
      <c r="K2343" s="211" t="str">
        <f>IF(ISBLANK(J2343),"",VLOOKUP(J2343,'Emission Factors'!$C$81:$G$221,4,FALSE))</f>
        <v/>
      </c>
      <c r="L2343" s="210" t="str">
        <f>IF(D2343="Room AC (window/wall)",'Emission Factors'!$F$53,IF(D2343="Room AC (PTAC/PTHP)",'Emission Factors'!$F$54,IF(D2343="Residential AC",'Emission Factors'!$F$55,IF(D2343="Residential HP",'Emission Factors'!$F$56,IF(D2343="Commercial AC (&gt;=65k to &lt;135,000k Btu/hr)",'Emission Factors'!$F$57,IF(D2343="Commercial AC (&gt;=135,000k Btu/hr)",'Emission Factors'!$F$58,""))))))</f>
        <v/>
      </c>
      <c r="M2343" s="211" t="str">
        <f>IF(D2343="Room AC (window/wall)",'Emission Factors'!$G$53,IF(D2343="Room AC (PTAC/PTHP)",'Emission Factors'!$G$54,IF(D2343="Residential AC",'Emission Factors'!$G$55,IF(D2343="Residential HP",'Emission Factors'!$G$56,IF(D2343="Commercial AC (&gt;=65k to &lt;135,000k Btu/hr)",'Emission Factors'!$G$57,IF(D2343="Commercial AC (&gt;=135,000k Btu/hr)",'Emission Factors'!$G$58,""))))))</f>
        <v/>
      </c>
      <c r="N2343" s="96"/>
      <c r="O2343" s="209" t="str">
        <f>IF(ISBLANK(D2343),"",(IF(D2343="Room AC (window/wall)",'Emission Factors'!$C$53,IF(D2343="Room AC (PTAC/PTHP)",'Emission Factors'!$C$54,IF(D2343="Residential AC",'Emission Factors'!$C$55,IF(D2343="Residential HP",'Emission Factors'!$C$56,IF(D2343="Commercial AC (&gt;=65k to &lt;135,000k Btu/hr)",'Emission Factors'!$C$57,IF(D2343="Commercial AC (&gt;=135,000k Btu/hr)",'Emission Factors'!$C$58,""))))))))</f>
        <v/>
      </c>
      <c r="P2343" s="209" t="str">
        <f t="shared" si="360"/>
        <v/>
      </c>
      <c r="Q2343" s="95"/>
      <c r="R2343" s="256"/>
      <c r="S2343" s="256"/>
      <c r="T2343" s="96"/>
      <c r="U2343" s="211" t="str">
        <f>IF(Q2343="Room AC (window/wall)",'Emission Factors'!$E$53,IF(AND(Q2343="Room AC (PTAC/PTHP)",ISBLANK(T2343)),"Error",IF(AND(Q2343="Room AC (PTAC/PTHP)",T2343&gt;0),T2343,IF(Q2343="Residential AC",'Emission Factors'!$E$55,IF(AND(Q2343="Residential HP",ISBLANK(T2343)),"Error",IF(AND(Q2343="Residential HP",T2343&gt;0),T2343,IF(Q2343="Commercial AC (&gt;=65k to &lt;135,000k Btu/hr)",'Emission Factors'!$E$57,IF(Q2343="Commercial AC (&gt;=135,000k Btu/hr)",'Emission Factors'!$E$58,""))))))))</f>
        <v/>
      </c>
      <c r="V2343" s="95"/>
      <c r="W2343" s="211" t="str">
        <f>IF(ISBLANK(V2343),"",VLOOKUP(V2343,'Emission Factors'!$C$81:$G$221,4,FALSE))</f>
        <v/>
      </c>
      <c r="X2343" s="210" t="str">
        <f>IF(Q2343="Room AC (window/wall)",'Emission Factors'!$F$53,IF(Q2343="Room AC (PTAC/PTHP)",'Emission Factors'!$F$54,IF(Q2343="Residential AC",'Emission Factors'!$F$55,IF(Q2343="Residential HP",'Emission Factors'!$F$56,IF(Q2343="Commercial AC (&gt;=65k to &lt;135,000k Btu/hr)",'Emission Factors'!$F$57,IF(Q2343="Commercial AC (&gt;=135,000k Btu/hr)",'Emission Factors'!$F$58,""))))))</f>
        <v/>
      </c>
      <c r="Y2343" s="211" t="str">
        <f>IF(Q2343="Room AC (window/wall)",'Emission Factors'!$G$53,IF(Q2343="Room AC (PTAC/PTHP)",'Emission Factors'!$G$54,IF(Q2343="Residential AC",'Emission Factors'!$G$55,IF(Q2343="Residential HP",'Emission Factors'!$G$56,IF(Q2343="Commercial AC (&gt;=65k to &lt;135,000k Btu/hr)",'Emission Factors'!$G$57,IF(Q2343="Commercial AC (&gt;=135,000k Btu/hr)",'Emission Factors'!$G$58,""))))))</f>
        <v/>
      </c>
      <c r="Z2343" s="96"/>
      <c r="AA2343" s="97" t="str">
        <f t="shared" si="361"/>
        <v/>
      </c>
      <c r="AB2343" s="97" t="str">
        <f t="shared" si="362"/>
        <v/>
      </c>
      <c r="AC2343" s="246" t="str">
        <f t="shared" si="363"/>
        <v/>
      </c>
      <c r="AD2343" s="97" t="str">
        <f t="shared" si="364"/>
        <v/>
      </c>
      <c r="AE2343" s="97" t="str">
        <f t="shared" si="365"/>
        <v/>
      </c>
      <c r="AF2343" s="252" t="str">
        <f t="shared" si="366"/>
        <v/>
      </c>
      <c r="AG2343" s="254" t="str">
        <f t="shared" si="367"/>
        <v/>
      </c>
      <c r="AH2343" s="248" t="str">
        <f t="shared" si="368"/>
        <v/>
      </c>
      <c r="AI2343" s="249" t="str">
        <f t="shared" si="369"/>
        <v/>
      </c>
    </row>
    <row r="2344" spans="2:35" x14ac:dyDescent="0.3">
      <c r="B2344" s="94"/>
      <c r="C2344" s="95"/>
      <c r="D2344" s="95"/>
      <c r="E2344" s="95"/>
      <c r="F2344" s="94"/>
      <c r="G2344" s="145"/>
      <c r="H2344" s="245"/>
      <c r="I2344" s="211" t="str">
        <f>IF(D2344="Room AC (window/wall)",'Emission Factors'!$E$53,IF(D2344="Room AC (PTAC/PTHP)",H2344,IF(D2344="Residential AC",'Emission Factors'!$E$55,IF(D2344="Residential HP",H2344,IF(D2344="Commercial AC (&gt;=65k to &lt;135,000k Btu/hr)",'Emission Factors'!$E$57,IF(D2344="Commercial AC (&gt;=135,000k Btu/hr)",'Emission Factors'!$E$58,""))))))</f>
        <v/>
      </c>
      <c r="J2344" s="96"/>
      <c r="K2344" s="211" t="str">
        <f>IF(ISBLANK(J2344),"",VLOOKUP(J2344,'Emission Factors'!$C$81:$G$221,4,FALSE))</f>
        <v/>
      </c>
      <c r="L2344" s="210" t="str">
        <f>IF(D2344="Room AC (window/wall)",'Emission Factors'!$F$53,IF(D2344="Room AC (PTAC/PTHP)",'Emission Factors'!$F$54,IF(D2344="Residential AC",'Emission Factors'!$F$55,IF(D2344="Residential HP",'Emission Factors'!$F$56,IF(D2344="Commercial AC (&gt;=65k to &lt;135,000k Btu/hr)",'Emission Factors'!$F$57,IF(D2344="Commercial AC (&gt;=135,000k Btu/hr)",'Emission Factors'!$F$58,""))))))</f>
        <v/>
      </c>
      <c r="M2344" s="211" t="str">
        <f>IF(D2344="Room AC (window/wall)",'Emission Factors'!$G$53,IF(D2344="Room AC (PTAC/PTHP)",'Emission Factors'!$G$54,IF(D2344="Residential AC",'Emission Factors'!$G$55,IF(D2344="Residential HP",'Emission Factors'!$G$56,IF(D2344="Commercial AC (&gt;=65k to &lt;135,000k Btu/hr)",'Emission Factors'!$G$57,IF(D2344="Commercial AC (&gt;=135,000k Btu/hr)",'Emission Factors'!$G$58,""))))))</f>
        <v/>
      </c>
      <c r="N2344" s="96"/>
      <c r="O2344" s="209" t="str">
        <f>IF(ISBLANK(D2344),"",(IF(D2344="Room AC (window/wall)",'Emission Factors'!$C$53,IF(D2344="Room AC (PTAC/PTHP)",'Emission Factors'!$C$54,IF(D2344="Residential AC",'Emission Factors'!$C$55,IF(D2344="Residential HP",'Emission Factors'!$C$56,IF(D2344="Commercial AC (&gt;=65k to &lt;135,000k Btu/hr)",'Emission Factors'!$C$57,IF(D2344="Commercial AC (&gt;=135,000k Btu/hr)",'Emission Factors'!$C$58,""))))))))</f>
        <v/>
      </c>
      <c r="P2344" s="209" t="str">
        <f t="shared" si="360"/>
        <v/>
      </c>
      <c r="Q2344" s="95"/>
      <c r="R2344" s="256"/>
      <c r="S2344" s="256"/>
      <c r="T2344" s="96"/>
      <c r="U2344" s="211" t="str">
        <f>IF(Q2344="Room AC (window/wall)",'Emission Factors'!$E$53,IF(AND(Q2344="Room AC (PTAC/PTHP)",ISBLANK(T2344)),"Error",IF(AND(Q2344="Room AC (PTAC/PTHP)",T2344&gt;0),T2344,IF(Q2344="Residential AC",'Emission Factors'!$E$55,IF(AND(Q2344="Residential HP",ISBLANK(T2344)),"Error",IF(AND(Q2344="Residential HP",T2344&gt;0),T2344,IF(Q2344="Commercial AC (&gt;=65k to &lt;135,000k Btu/hr)",'Emission Factors'!$E$57,IF(Q2344="Commercial AC (&gt;=135,000k Btu/hr)",'Emission Factors'!$E$58,""))))))))</f>
        <v/>
      </c>
      <c r="V2344" s="95"/>
      <c r="W2344" s="211" t="str">
        <f>IF(ISBLANK(V2344),"",VLOOKUP(V2344,'Emission Factors'!$C$81:$G$221,4,FALSE))</f>
        <v/>
      </c>
      <c r="X2344" s="210" t="str">
        <f>IF(Q2344="Room AC (window/wall)",'Emission Factors'!$F$53,IF(Q2344="Room AC (PTAC/PTHP)",'Emission Factors'!$F$54,IF(Q2344="Residential AC",'Emission Factors'!$F$55,IF(Q2344="Residential HP",'Emission Factors'!$F$56,IF(Q2344="Commercial AC (&gt;=65k to &lt;135,000k Btu/hr)",'Emission Factors'!$F$57,IF(Q2344="Commercial AC (&gt;=135,000k Btu/hr)",'Emission Factors'!$F$58,""))))))</f>
        <v/>
      </c>
      <c r="Y2344" s="211" t="str">
        <f>IF(Q2344="Room AC (window/wall)",'Emission Factors'!$G$53,IF(Q2344="Room AC (PTAC/PTHP)",'Emission Factors'!$G$54,IF(Q2344="Residential AC",'Emission Factors'!$G$55,IF(Q2344="Residential HP",'Emission Factors'!$G$56,IF(Q2344="Commercial AC (&gt;=65k to &lt;135,000k Btu/hr)",'Emission Factors'!$G$57,IF(Q2344="Commercial AC (&gt;=135,000k Btu/hr)",'Emission Factors'!$G$58,""))))))</f>
        <v/>
      </c>
      <c r="Z2344" s="96"/>
      <c r="AA2344" s="97" t="str">
        <f t="shared" si="361"/>
        <v/>
      </c>
      <c r="AB2344" s="97" t="str">
        <f t="shared" si="362"/>
        <v/>
      </c>
      <c r="AC2344" s="246" t="str">
        <f t="shared" si="363"/>
        <v/>
      </c>
      <c r="AD2344" s="97" t="str">
        <f t="shared" si="364"/>
        <v/>
      </c>
      <c r="AE2344" s="97" t="str">
        <f t="shared" si="365"/>
        <v/>
      </c>
      <c r="AF2344" s="252" t="str">
        <f t="shared" si="366"/>
        <v/>
      </c>
      <c r="AG2344" s="254" t="str">
        <f t="shared" si="367"/>
        <v/>
      </c>
      <c r="AH2344" s="248" t="str">
        <f t="shared" si="368"/>
        <v/>
      </c>
      <c r="AI2344" s="249" t="str">
        <f t="shared" si="369"/>
        <v/>
      </c>
    </row>
    <row r="2345" spans="2:35" x14ac:dyDescent="0.3">
      <c r="B2345" s="94"/>
      <c r="C2345" s="95"/>
      <c r="D2345" s="95"/>
      <c r="E2345" s="95"/>
      <c r="F2345" s="94"/>
      <c r="G2345" s="145"/>
      <c r="H2345" s="245"/>
      <c r="I2345" s="211" t="str">
        <f>IF(D2345="Room AC (window/wall)",'Emission Factors'!$E$53,IF(D2345="Room AC (PTAC/PTHP)",H2345,IF(D2345="Residential AC",'Emission Factors'!$E$55,IF(D2345="Residential HP",H2345,IF(D2345="Commercial AC (&gt;=65k to &lt;135,000k Btu/hr)",'Emission Factors'!$E$57,IF(D2345="Commercial AC (&gt;=135,000k Btu/hr)",'Emission Factors'!$E$58,""))))))</f>
        <v/>
      </c>
      <c r="J2345" s="96"/>
      <c r="K2345" s="211" t="str">
        <f>IF(ISBLANK(J2345),"",VLOOKUP(J2345,'Emission Factors'!$C$81:$G$221,4,FALSE))</f>
        <v/>
      </c>
      <c r="L2345" s="210" t="str">
        <f>IF(D2345="Room AC (window/wall)",'Emission Factors'!$F$53,IF(D2345="Room AC (PTAC/PTHP)",'Emission Factors'!$F$54,IF(D2345="Residential AC",'Emission Factors'!$F$55,IF(D2345="Residential HP",'Emission Factors'!$F$56,IF(D2345="Commercial AC (&gt;=65k to &lt;135,000k Btu/hr)",'Emission Factors'!$F$57,IF(D2345="Commercial AC (&gt;=135,000k Btu/hr)",'Emission Factors'!$F$58,""))))))</f>
        <v/>
      </c>
      <c r="M2345" s="211" t="str">
        <f>IF(D2345="Room AC (window/wall)",'Emission Factors'!$G$53,IF(D2345="Room AC (PTAC/PTHP)",'Emission Factors'!$G$54,IF(D2345="Residential AC",'Emission Factors'!$G$55,IF(D2345="Residential HP",'Emission Factors'!$G$56,IF(D2345="Commercial AC (&gt;=65k to &lt;135,000k Btu/hr)",'Emission Factors'!$G$57,IF(D2345="Commercial AC (&gt;=135,000k Btu/hr)",'Emission Factors'!$G$58,""))))))</f>
        <v/>
      </c>
      <c r="N2345" s="96"/>
      <c r="O2345" s="209" t="str">
        <f>IF(ISBLANK(D2345),"",(IF(D2345="Room AC (window/wall)",'Emission Factors'!$C$53,IF(D2345="Room AC (PTAC/PTHP)",'Emission Factors'!$C$54,IF(D2345="Residential AC",'Emission Factors'!$C$55,IF(D2345="Residential HP",'Emission Factors'!$C$56,IF(D2345="Commercial AC (&gt;=65k to &lt;135,000k Btu/hr)",'Emission Factors'!$C$57,IF(D2345="Commercial AC (&gt;=135,000k Btu/hr)",'Emission Factors'!$C$58,""))))))))</f>
        <v/>
      </c>
      <c r="P2345" s="209" t="str">
        <f t="shared" si="360"/>
        <v/>
      </c>
      <c r="Q2345" s="95"/>
      <c r="R2345" s="256"/>
      <c r="S2345" s="256"/>
      <c r="T2345" s="96"/>
      <c r="U2345" s="211" t="str">
        <f>IF(Q2345="Room AC (window/wall)",'Emission Factors'!$E$53,IF(AND(Q2345="Room AC (PTAC/PTHP)",ISBLANK(T2345)),"Error",IF(AND(Q2345="Room AC (PTAC/PTHP)",T2345&gt;0),T2345,IF(Q2345="Residential AC",'Emission Factors'!$E$55,IF(AND(Q2345="Residential HP",ISBLANK(T2345)),"Error",IF(AND(Q2345="Residential HP",T2345&gt;0),T2345,IF(Q2345="Commercial AC (&gt;=65k to &lt;135,000k Btu/hr)",'Emission Factors'!$E$57,IF(Q2345="Commercial AC (&gt;=135,000k Btu/hr)",'Emission Factors'!$E$58,""))))))))</f>
        <v/>
      </c>
      <c r="V2345" s="95"/>
      <c r="W2345" s="211" t="str">
        <f>IF(ISBLANK(V2345),"",VLOOKUP(V2345,'Emission Factors'!$C$81:$G$221,4,FALSE))</f>
        <v/>
      </c>
      <c r="X2345" s="210" t="str">
        <f>IF(Q2345="Room AC (window/wall)",'Emission Factors'!$F$53,IF(Q2345="Room AC (PTAC/PTHP)",'Emission Factors'!$F$54,IF(Q2345="Residential AC",'Emission Factors'!$F$55,IF(Q2345="Residential HP",'Emission Factors'!$F$56,IF(Q2345="Commercial AC (&gt;=65k to &lt;135,000k Btu/hr)",'Emission Factors'!$F$57,IF(Q2345="Commercial AC (&gt;=135,000k Btu/hr)",'Emission Factors'!$F$58,""))))))</f>
        <v/>
      </c>
      <c r="Y2345" s="211" t="str">
        <f>IF(Q2345="Room AC (window/wall)",'Emission Factors'!$G$53,IF(Q2345="Room AC (PTAC/PTHP)",'Emission Factors'!$G$54,IF(Q2345="Residential AC",'Emission Factors'!$G$55,IF(Q2345="Residential HP",'Emission Factors'!$G$56,IF(Q2345="Commercial AC (&gt;=65k to &lt;135,000k Btu/hr)",'Emission Factors'!$G$57,IF(Q2345="Commercial AC (&gt;=135,000k Btu/hr)",'Emission Factors'!$G$58,""))))))</f>
        <v/>
      </c>
      <c r="Z2345" s="96"/>
      <c r="AA2345" s="97" t="str">
        <f t="shared" si="361"/>
        <v/>
      </c>
      <c r="AB2345" s="97" t="str">
        <f t="shared" si="362"/>
        <v/>
      </c>
      <c r="AC2345" s="246" t="str">
        <f t="shared" si="363"/>
        <v/>
      </c>
      <c r="AD2345" s="97" t="str">
        <f t="shared" si="364"/>
        <v/>
      </c>
      <c r="AE2345" s="97" t="str">
        <f t="shared" si="365"/>
        <v/>
      </c>
      <c r="AF2345" s="252" t="str">
        <f t="shared" si="366"/>
        <v/>
      </c>
      <c r="AG2345" s="254" t="str">
        <f t="shared" si="367"/>
        <v/>
      </c>
      <c r="AH2345" s="248" t="str">
        <f t="shared" si="368"/>
        <v/>
      </c>
      <c r="AI2345" s="249" t="str">
        <f t="shared" si="369"/>
        <v/>
      </c>
    </row>
    <row r="2346" spans="2:35" x14ac:dyDescent="0.3">
      <c r="B2346" s="94"/>
      <c r="C2346" s="95"/>
      <c r="D2346" s="95"/>
      <c r="E2346" s="95"/>
      <c r="F2346" s="94"/>
      <c r="G2346" s="145"/>
      <c r="H2346" s="245"/>
      <c r="I2346" s="211" t="str">
        <f>IF(D2346="Room AC (window/wall)",'Emission Factors'!$E$53,IF(D2346="Room AC (PTAC/PTHP)",H2346,IF(D2346="Residential AC",'Emission Factors'!$E$55,IF(D2346="Residential HP",H2346,IF(D2346="Commercial AC (&gt;=65k to &lt;135,000k Btu/hr)",'Emission Factors'!$E$57,IF(D2346="Commercial AC (&gt;=135,000k Btu/hr)",'Emission Factors'!$E$58,""))))))</f>
        <v/>
      </c>
      <c r="J2346" s="96"/>
      <c r="K2346" s="211" t="str">
        <f>IF(ISBLANK(J2346),"",VLOOKUP(J2346,'Emission Factors'!$C$81:$G$221,4,FALSE))</f>
        <v/>
      </c>
      <c r="L2346" s="210" t="str">
        <f>IF(D2346="Room AC (window/wall)",'Emission Factors'!$F$53,IF(D2346="Room AC (PTAC/PTHP)",'Emission Factors'!$F$54,IF(D2346="Residential AC",'Emission Factors'!$F$55,IF(D2346="Residential HP",'Emission Factors'!$F$56,IF(D2346="Commercial AC (&gt;=65k to &lt;135,000k Btu/hr)",'Emission Factors'!$F$57,IF(D2346="Commercial AC (&gt;=135,000k Btu/hr)",'Emission Factors'!$F$58,""))))))</f>
        <v/>
      </c>
      <c r="M2346" s="211" t="str">
        <f>IF(D2346="Room AC (window/wall)",'Emission Factors'!$G$53,IF(D2346="Room AC (PTAC/PTHP)",'Emission Factors'!$G$54,IF(D2346="Residential AC",'Emission Factors'!$G$55,IF(D2346="Residential HP",'Emission Factors'!$G$56,IF(D2346="Commercial AC (&gt;=65k to &lt;135,000k Btu/hr)",'Emission Factors'!$G$57,IF(D2346="Commercial AC (&gt;=135,000k Btu/hr)",'Emission Factors'!$G$58,""))))))</f>
        <v/>
      </c>
      <c r="N2346" s="96"/>
      <c r="O2346" s="209" t="str">
        <f>IF(ISBLANK(D2346),"",(IF(D2346="Room AC (window/wall)",'Emission Factors'!$C$53,IF(D2346="Room AC (PTAC/PTHP)",'Emission Factors'!$C$54,IF(D2346="Residential AC",'Emission Factors'!$C$55,IF(D2346="Residential HP",'Emission Factors'!$C$56,IF(D2346="Commercial AC (&gt;=65k to &lt;135,000k Btu/hr)",'Emission Factors'!$C$57,IF(D2346="Commercial AC (&gt;=135,000k Btu/hr)",'Emission Factors'!$C$58,""))))))))</f>
        <v/>
      </c>
      <c r="P2346" s="209" t="str">
        <f t="shared" si="360"/>
        <v/>
      </c>
      <c r="Q2346" s="95"/>
      <c r="R2346" s="256"/>
      <c r="S2346" s="256"/>
      <c r="T2346" s="96"/>
      <c r="U2346" s="211" t="str">
        <f>IF(Q2346="Room AC (window/wall)",'Emission Factors'!$E$53,IF(AND(Q2346="Room AC (PTAC/PTHP)",ISBLANK(T2346)),"Error",IF(AND(Q2346="Room AC (PTAC/PTHP)",T2346&gt;0),T2346,IF(Q2346="Residential AC",'Emission Factors'!$E$55,IF(AND(Q2346="Residential HP",ISBLANK(T2346)),"Error",IF(AND(Q2346="Residential HP",T2346&gt;0),T2346,IF(Q2346="Commercial AC (&gt;=65k to &lt;135,000k Btu/hr)",'Emission Factors'!$E$57,IF(Q2346="Commercial AC (&gt;=135,000k Btu/hr)",'Emission Factors'!$E$58,""))))))))</f>
        <v/>
      </c>
      <c r="V2346" s="95"/>
      <c r="W2346" s="211" t="str">
        <f>IF(ISBLANK(V2346),"",VLOOKUP(V2346,'Emission Factors'!$C$81:$G$221,4,FALSE))</f>
        <v/>
      </c>
      <c r="X2346" s="210" t="str">
        <f>IF(Q2346="Room AC (window/wall)",'Emission Factors'!$F$53,IF(Q2346="Room AC (PTAC/PTHP)",'Emission Factors'!$F$54,IF(Q2346="Residential AC",'Emission Factors'!$F$55,IF(Q2346="Residential HP",'Emission Factors'!$F$56,IF(Q2346="Commercial AC (&gt;=65k to &lt;135,000k Btu/hr)",'Emission Factors'!$F$57,IF(Q2346="Commercial AC (&gt;=135,000k Btu/hr)",'Emission Factors'!$F$58,""))))))</f>
        <v/>
      </c>
      <c r="Y2346" s="211" t="str">
        <f>IF(Q2346="Room AC (window/wall)",'Emission Factors'!$G$53,IF(Q2346="Room AC (PTAC/PTHP)",'Emission Factors'!$G$54,IF(Q2346="Residential AC",'Emission Factors'!$G$55,IF(Q2346="Residential HP",'Emission Factors'!$G$56,IF(Q2346="Commercial AC (&gt;=65k to &lt;135,000k Btu/hr)",'Emission Factors'!$G$57,IF(Q2346="Commercial AC (&gt;=135,000k Btu/hr)",'Emission Factors'!$G$58,""))))))</f>
        <v/>
      </c>
      <c r="Z2346" s="96"/>
      <c r="AA2346" s="97" t="str">
        <f t="shared" si="361"/>
        <v/>
      </c>
      <c r="AB2346" s="97" t="str">
        <f t="shared" si="362"/>
        <v/>
      </c>
      <c r="AC2346" s="246" t="str">
        <f t="shared" si="363"/>
        <v/>
      </c>
      <c r="AD2346" s="97" t="str">
        <f t="shared" si="364"/>
        <v/>
      </c>
      <c r="AE2346" s="97" t="str">
        <f t="shared" si="365"/>
        <v/>
      </c>
      <c r="AF2346" s="252" t="str">
        <f t="shared" si="366"/>
        <v/>
      </c>
      <c r="AG2346" s="254" t="str">
        <f t="shared" si="367"/>
        <v/>
      </c>
      <c r="AH2346" s="248" t="str">
        <f t="shared" si="368"/>
        <v/>
      </c>
      <c r="AI2346" s="249" t="str">
        <f t="shared" si="369"/>
        <v/>
      </c>
    </row>
    <row r="2347" spans="2:35" x14ac:dyDescent="0.3">
      <c r="B2347" s="94"/>
      <c r="C2347" s="95"/>
      <c r="D2347" s="95"/>
      <c r="E2347" s="95"/>
      <c r="F2347" s="94"/>
      <c r="G2347" s="145"/>
      <c r="H2347" s="245"/>
      <c r="I2347" s="211" t="str">
        <f>IF(D2347="Room AC (window/wall)",'Emission Factors'!$E$53,IF(D2347="Room AC (PTAC/PTHP)",H2347,IF(D2347="Residential AC",'Emission Factors'!$E$55,IF(D2347="Residential HP",H2347,IF(D2347="Commercial AC (&gt;=65k to &lt;135,000k Btu/hr)",'Emission Factors'!$E$57,IF(D2347="Commercial AC (&gt;=135,000k Btu/hr)",'Emission Factors'!$E$58,""))))))</f>
        <v/>
      </c>
      <c r="J2347" s="96"/>
      <c r="K2347" s="211" t="str">
        <f>IF(ISBLANK(J2347),"",VLOOKUP(J2347,'Emission Factors'!$C$81:$G$221,4,FALSE))</f>
        <v/>
      </c>
      <c r="L2347" s="210" t="str">
        <f>IF(D2347="Room AC (window/wall)",'Emission Factors'!$F$53,IF(D2347="Room AC (PTAC/PTHP)",'Emission Factors'!$F$54,IF(D2347="Residential AC",'Emission Factors'!$F$55,IF(D2347="Residential HP",'Emission Factors'!$F$56,IF(D2347="Commercial AC (&gt;=65k to &lt;135,000k Btu/hr)",'Emission Factors'!$F$57,IF(D2347="Commercial AC (&gt;=135,000k Btu/hr)",'Emission Factors'!$F$58,""))))))</f>
        <v/>
      </c>
      <c r="M2347" s="211" t="str">
        <f>IF(D2347="Room AC (window/wall)",'Emission Factors'!$G$53,IF(D2347="Room AC (PTAC/PTHP)",'Emission Factors'!$G$54,IF(D2347="Residential AC",'Emission Factors'!$G$55,IF(D2347="Residential HP",'Emission Factors'!$G$56,IF(D2347="Commercial AC (&gt;=65k to &lt;135,000k Btu/hr)",'Emission Factors'!$G$57,IF(D2347="Commercial AC (&gt;=135,000k Btu/hr)",'Emission Factors'!$G$58,""))))))</f>
        <v/>
      </c>
      <c r="N2347" s="96"/>
      <c r="O2347" s="209" t="str">
        <f>IF(ISBLANK(D2347),"",(IF(D2347="Room AC (window/wall)",'Emission Factors'!$C$53,IF(D2347="Room AC (PTAC/PTHP)",'Emission Factors'!$C$54,IF(D2347="Residential AC",'Emission Factors'!$C$55,IF(D2347="Residential HP",'Emission Factors'!$C$56,IF(D2347="Commercial AC (&gt;=65k to &lt;135,000k Btu/hr)",'Emission Factors'!$C$57,IF(D2347="Commercial AC (&gt;=135,000k Btu/hr)",'Emission Factors'!$C$58,""))))))))</f>
        <v/>
      </c>
      <c r="P2347" s="209" t="str">
        <f t="shared" si="360"/>
        <v/>
      </c>
      <c r="Q2347" s="95"/>
      <c r="R2347" s="256"/>
      <c r="S2347" s="256"/>
      <c r="T2347" s="96"/>
      <c r="U2347" s="211" t="str">
        <f>IF(Q2347="Room AC (window/wall)",'Emission Factors'!$E$53,IF(AND(Q2347="Room AC (PTAC/PTHP)",ISBLANK(T2347)),"Error",IF(AND(Q2347="Room AC (PTAC/PTHP)",T2347&gt;0),T2347,IF(Q2347="Residential AC",'Emission Factors'!$E$55,IF(AND(Q2347="Residential HP",ISBLANK(T2347)),"Error",IF(AND(Q2347="Residential HP",T2347&gt;0),T2347,IF(Q2347="Commercial AC (&gt;=65k to &lt;135,000k Btu/hr)",'Emission Factors'!$E$57,IF(Q2347="Commercial AC (&gt;=135,000k Btu/hr)",'Emission Factors'!$E$58,""))))))))</f>
        <v/>
      </c>
      <c r="V2347" s="95"/>
      <c r="W2347" s="211" t="str">
        <f>IF(ISBLANK(V2347),"",VLOOKUP(V2347,'Emission Factors'!$C$81:$G$221,4,FALSE))</f>
        <v/>
      </c>
      <c r="X2347" s="210" t="str">
        <f>IF(Q2347="Room AC (window/wall)",'Emission Factors'!$F$53,IF(Q2347="Room AC (PTAC/PTHP)",'Emission Factors'!$F$54,IF(Q2347="Residential AC",'Emission Factors'!$F$55,IF(Q2347="Residential HP",'Emission Factors'!$F$56,IF(Q2347="Commercial AC (&gt;=65k to &lt;135,000k Btu/hr)",'Emission Factors'!$F$57,IF(Q2347="Commercial AC (&gt;=135,000k Btu/hr)",'Emission Factors'!$F$58,""))))))</f>
        <v/>
      </c>
      <c r="Y2347" s="211" t="str">
        <f>IF(Q2347="Room AC (window/wall)",'Emission Factors'!$G$53,IF(Q2347="Room AC (PTAC/PTHP)",'Emission Factors'!$G$54,IF(Q2347="Residential AC",'Emission Factors'!$G$55,IF(Q2347="Residential HP",'Emission Factors'!$G$56,IF(Q2347="Commercial AC (&gt;=65k to &lt;135,000k Btu/hr)",'Emission Factors'!$G$57,IF(Q2347="Commercial AC (&gt;=135,000k Btu/hr)",'Emission Factors'!$G$58,""))))))</f>
        <v/>
      </c>
      <c r="Z2347" s="96"/>
      <c r="AA2347" s="97" t="str">
        <f t="shared" si="361"/>
        <v/>
      </c>
      <c r="AB2347" s="97" t="str">
        <f t="shared" si="362"/>
        <v/>
      </c>
      <c r="AC2347" s="246" t="str">
        <f t="shared" si="363"/>
        <v/>
      </c>
      <c r="AD2347" s="97" t="str">
        <f t="shared" si="364"/>
        <v/>
      </c>
      <c r="AE2347" s="97" t="str">
        <f t="shared" si="365"/>
        <v/>
      </c>
      <c r="AF2347" s="252" t="str">
        <f t="shared" si="366"/>
        <v/>
      </c>
      <c r="AG2347" s="254" t="str">
        <f t="shared" si="367"/>
        <v/>
      </c>
      <c r="AH2347" s="248" t="str">
        <f t="shared" si="368"/>
        <v/>
      </c>
      <c r="AI2347" s="249" t="str">
        <f t="shared" si="369"/>
        <v/>
      </c>
    </row>
    <row r="2348" spans="2:35" x14ac:dyDescent="0.3">
      <c r="B2348" s="94"/>
      <c r="C2348" s="95"/>
      <c r="D2348" s="95"/>
      <c r="E2348" s="95"/>
      <c r="F2348" s="94"/>
      <c r="G2348" s="145"/>
      <c r="H2348" s="245"/>
      <c r="I2348" s="211" t="str">
        <f>IF(D2348="Room AC (window/wall)",'Emission Factors'!$E$53,IF(D2348="Room AC (PTAC/PTHP)",H2348,IF(D2348="Residential AC",'Emission Factors'!$E$55,IF(D2348="Residential HP",H2348,IF(D2348="Commercial AC (&gt;=65k to &lt;135,000k Btu/hr)",'Emission Factors'!$E$57,IF(D2348="Commercial AC (&gt;=135,000k Btu/hr)",'Emission Factors'!$E$58,""))))))</f>
        <v/>
      </c>
      <c r="J2348" s="96"/>
      <c r="K2348" s="211" t="str">
        <f>IF(ISBLANK(J2348),"",VLOOKUP(J2348,'Emission Factors'!$C$81:$G$221,4,FALSE))</f>
        <v/>
      </c>
      <c r="L2348" s="210" t="str">
        <f>IF(D2348="Room AC (window/wall)",'Emission Factors'!$F$53,IF(D2348="Room AC (PTAC/PTHP)",'Emission Factors'!$F$54,IF(D2348="Residential AC",'Emission Factors'!$F$55,IF(D2348="Residential HP",'Emission Factors'!$F$56,IF(D2348="Commercial AC (&gt;=65k to &lt;135,000k Btu/hr)",'Emission Factors'!$F$57,IF(D2348="Commercial AC (&gt;=135,000k Btu/hr)",'Emission Factors'!$F$58,""))))))</f>
        <v/>
      </c>
      <c r="M2348" s="211" t="str">
        <f>IF(D2348="Room AC (window/wall)",'Emission Factors'!$G$53,IF(D2348="Room AC (PTAC/PTHP)",'Emission Factors'!$G$54,IF(D2348="Residential AC",'Emission Factors'!$G$55,IF(D2348="Residential HP",'Emission Factors'!$G$56,IF(D2348="Commercial AC (&gt;=65k to &lt;135,000k Btu/hr)",'Emission Factors'!$G$57,IF(D2348="Commercial AC (&gt;=135,000k Btu/hr)",'Emission Factors'!$G$58,""))))))</f>
        <v/>
      </c>
      <c r="N2348" s="96"/>
      <c r="O2348" s="209" t="str">
        <f>IF(ISBLANK(D2348),"",(IF(D2348="Room AC (window/wall)",'Emission Factors'!$C$53,IF(D2348="Room AC (PTAC/PTHP)",'Emission Factors'!$C$54,IF(D2348="Residential AC",'Emission Factors'!$C$55,IF(D2348="Residential HP",'Emission Factors'!$C$56,IF(D2348="Commercial AC (&gt;=65k to &lt;135,000k Btu/hr)",'Emission Factors'!$C$57,IF(D2348="Commercial AC (&gt;=135,000k Btu/hr)",'Emission Factors'!$C$58,""))))))))</f>
        <v/>
      </c>
      <c r="P2348" s="209" t="str">
        <f t="shared" si="360"/>
        <v/>
      </c>
      <c r="Q2348" s="95"/>
      <c r="R2348" s="256"/>
      <c r="S2348" s="256"/>
      <c r="T2348" s="96"/>
      <c r="U2348" s="211" t="str">
        <f>IF(Q2348="Room AC (window/wall)",'Emission Factors'!$E$53,IF(AND(Q2348="Room AC (PTAC/PTHP)",ISBLANK(T2348)),"Error",IF(AND(Q2348="Room AC (PTAC/PTHP)",T2348&gt;0),T2348,IF(Q2348="Residential AC",'Emission Factors'!$E$55,IF(AND(Q2348="Residential HP",ISBLANK(T2348)),"Error",IF(AND(Q2348="Residential HP",T2348&gt;0),T2348,IF(Q2348="Commercial AC (&gt;=65k to &lt;135,000k Btu/hr)",'Emission Factors'!$E$57,IF(Q2348="Commercial AC (&gt;=135,000k Btu/hr)",'Emission Factors'!$E$58,""))))))))</f>
        <v/>
      </c>
      <c r="V2348" s="95"/>
      <c r="W2348" s="211" t="str">
        <f>IF(ISBLANK(V2348),"",VLOOKUP(V2348,'Emission Factors'!$C$81:$G$221,4,FALSE))</f>
        <v/>
      </c>
      <c r="X2348" s="210" t="str">
        <f>IF(Q2348="Room AC (window/wall)",'Emission Factors'!$F$53,IF(Q2348="Room AC (PTAC/PTHP)",'Emission Factors'!$F$54,IF(Q2348="Residential AC",'Emission Factors'!$F$55,IF(Q2348="Residential HP",'Emission Factors'!$F$56,IF(Q2348="Commercial AC (&gt;=65k to &lt;135,000k Btu/hr)",'Emission Factors'!$F$57,IF(Q2348="Commercial AC (&gt;=135,000k Btu/hr)",'Emission Factors'!$F$58,""))))))</f>
        <v/>
      </c>
      <c r="Y2348" s="211" t="str">
        <f>IF(Q2348="Room AC (window/wall)",'Emission Factors'!$G$53,IF(Q2348="Room AC (PTAC/PTHP)",'Emission Factors'!$G$54,IF(Q2348="Residential AC",'Emission Factors'!$G$55,IF(Q2348="Residential HP",'Emission Factors'!$G$56,IF(Q2348="Commercial AC (&gt;=65k to &lt;135,000k Btu/hr)",'Emission Factors'!$G$57,IF(Q2348="Commercial AC (&gt;=135,000k Btu/hr)",'Emission Factors'!$G$58,""))))))</f>
        <v/>
      </c>
      <c r="Z2348" s="96"/>
      <c r="AA2348" s="97" t="str">
        <f t="shared" si="361"/>
        <v/>
      </c>
      <c r="AB2348" s="97" t="str">
        <f t="shared" si="362"/>
        <v/>
      </c>
      <c r="AC2348" s="246" t="str">
        <f t="shared" si="363"/>
        <v/>
      </c>
      <c r="AD2348" s="97" t="str">
        <f t="shared" si="364"/>
        <v/>
      </c>
      <c r="AE2348" s="97" t="str">
        <f t="shared" si="365"/>
        <v/>
      </c>
      <c r="AF2348" s="252" t="str">
        <f t="shared" si="366"/>
        <v/>
      </c>
      <c r="AG2348" s="254" t="str">
        <f t="shared" si="367"/>
        <v/>
      </c>
      <c r="AH2348" s="248" t="str">
        <f t="shared" si="368"/>
        <v/>
      </c>
      <c r="AI2348" s="249" t="str">
        <f t="shared" si="369"/>
        <v/>
      </c>
    </row>
    <row r="2349" spans="2:35" x14ac:dyDescent="0.3">
      <c r="B2349" s="94"/>
      <c r="C2349" s="95"/>
      <c r="D2349" s="95"/>
      <c r="E2349" s="95"/>
      <c r="F2349" s="94"/>
      <c r="G2349" s="145"/>
      <c r="H2349" s="245"/>
      <c r="I2349" s="211" t="str">
        <f>IF(D2349="Room AC (window/wall)",'Emission Factors'!$E$53,IF(D2349="Room AC (PTAC/PTHP)",H2349,IF(D2349="Residential AC",'Emission Factors'!$E$55,IF(D2349="Residential HP",H2349,IF(D2349="Commercial AC (&gt;=65k to &lt;135,000k Btu/hr)",'Emission Factors'!$E$57,IF(D2349="Commercial AC (&gt;=135,000k Btu/hr)",'Emission Factors'!$E$58,""))))))</f>
        <v/>
      </c>
      <c r="J2349" s="96"/>
      <c r="K2349" s="211" t="str">
        <f>IF(ISBLANK(J2349),"",VLOOKUP(J2349,'Emission Factors'!$C$81:$G$221,4,FALSE))</f>
        <v/>
      </c>
      <c r="L2349" s="210" t="str">
        <f>IF(D2349="Room AC (window/wall)",'Emission Factors'!$F$53,IF(D2349="Room AC (PTAC/PTHP)",'Emission Factors'!$F$54,IF(D2349="Residential AC",'Emission Factors'!$F$55,IF(D2349="Residential HP",'Emission Factors'!$F$56,IF(D2349="Commercial AC (&gt;=65k to &lt;135,000k Btu/hr)",'Emission Factors'!$F$57,IF(D2349="Commercial AC (&gt;=135,000k Btu/hr)",'Emission Factors'!$F$58,""))))))</f>
        <v/>
      </c>
      <c r="M2349" s="211" t="str">
        <f>IF(D2349="Room AC (window/wall)",'Emission Factors'!$G$53,IF(D2349="Room AC (PTAC/PTHP)",'Emission Factors'!$G$54,IF(D2349="Residential AC",'Emission Factors'!$G$55,IF(D2349="Residential HP",'Emission Factors'!$G$56,IF(D2349="Commercial AC (&gt;=65k to &lt;135,000k Btu/hr)",'Emission Factors'!$G$57,IF(D2349="Commercial AC (&gt;=135,000k Btu/hr)",'Emission Factors'!$G$58,""))))))</f>
        <v/>
      </c>
      <c r="N2349" s="96"/>
      <c r="O2349" s="209" t="str">
        <f>IF(ISBLANK(D2349),"",(IF(D2349="Room AC (window/wall)",'Emission Factors'!$C$53,IF(D2349="Room AC (PTAC/PTHP)",'Emission Factors'!$C$54,IF(D2349="Residential AC",'Emission Factors'!$C$55,IF(D2349="Residential HP",'Emission Factors'!$C$56,IF(D2349="Commercial AC (&gt;=65k to &lt;135,000k Btu/hr)",'Emission Factors'!$C$57,IF(D2349="Commercial AC (&gt;=135,000k Btu/hr)",'Emission Factors'!$C$58,""))))))))</f>
        <v/>
      </c>
      <c r="P2349" s="209" t="str">
        <f t="shared" si="360"/>
        <v/>
      </c>
      <c r="Q2349" s="95"/>
      <c r="R2349" s="256"/>
      <c r="S2349" s="256"/>
      <c r="T2349" s="96"/>
      <c r="U2349" s="211" t="str">
        <f>IF(Q2349="Room AC (window/wall)",'Emission Factors'!$E$53,IF(AND(Q2349="Room AC (PTAC/PTHP)",ISBLANK(T2349)),"Error",IF(AND(Q2349="Room AC (PTAC/PTHP)",T2349&gt;0),T2349,IF(Q2349="Residential AC",'Emission Factors'!$E$55,IF(AND(Q2349="Residential HP",ISBLANK(T2349)),"Error",IF(AND(Q2349="Residential HP",T2349&gt;0),T2349,IF(Q2349="Commercial AC (&gt;=65k to &lt;135,000k Btu/hr)",'Emission Factors'!$E$57,IF(Q2349="Commercial AC (&gt;=135,000k Btu/hr)",'Emission Factors'!$E$58,""))))))))</f>
        <v/>
      </c>
      <c r="V2349" s="95"/>
      <c r="W2349" s="211" t="str">
        <f>IF(ISBLANK(V2349),"",VLOOKUP(V2349,'Emission Factors'!$C$81:$G$221,4,FALSE))</f>
        <v/>
      </c>
      <c r="X2349" s="210" t="str">
        <f>IF(Q2349="Room AC (window/wall)",'Emission Factors'!$F$53,IF(Q2349="Room AC (PTAC/PTHP)",'Emission Factors'!$F$54,IF(Q2349="Residential AC",'Emission Factors'!$F$55,IF(Q2349="Residential HP",'Emission Factors'!$F$56,IF(Q2349="Commercial AC (&gt;=65k to &lt;135,000k Btu/hr)",'Emission Factors'!$F$57,IF(Q2349="Commercial AC (&gt;=135,000k Btu/hr)",'Emission Factors'!$F$58,""))))))</f>
        <v/>
      </c>
      <c r="Y2349" s="211" t="str">
        <f>IF(Q2349="Room AC (window/wall)",'Emission Factors'!$G$53,IF(Q2349="Room AC (PTAC/PTHP)",'Emission Factors'!$G$54,IF(Q2349="Residential AC",'Emission Factors'!$G$55,IF(Q2349="Residential HP",'Emission Factors'!$G$56,IF(Q2349="Commercial AC (&gt;=65k to &lt;135,000k Btu/hr)",'Emission Factors'!$G$57,IF(Q2349="Commercial AC (&gt;=135,000k Btu/hr)",'Emission Factors'!$G$58,""))))))</f>
        <v/>
      </c>
      <c r="Z2349" s="96"/>
      <c r="AA2349" s="97" t="str">
        <f t="shared" si="361"/>
        <v/>
      </c>
      <c r="AB2349" s="97" t="str">
        <f t="shared" si="362"/>
        <v/>
      </c>
      <c r="AC2349" s="246" t="str">
        <f t="shared" si="363"/>
        <v/>
      </c>
      <c r="AD2349" s="97" t="str">
        <f t="shared" si="364"/>
        <v/>
      </c>
      <c r="AE2349" s="97" t="str">
        <f t="shared" si="365"/>
        <v/>
      </c>
      <c r="AF2349" s="252" t="str">
        <f t="shared" si="366"/>
        <v/>
      </c>
      <c r="AG2349" s="254" t="str">
        <f t="shared" si="367"/>
        <v/>
      </c>
      <c r="AH2349" s="248" t="str">
        <f t="shared" si="368"/>
        <v/>
      </c>
      <c r="AI2349" s="249" t="str">
        <f t="shared" si="369"/>
        <v/>
      </c>
    </row>
    <row r="2350" spans="2:35" x14ac:dyDescent="0.3">
      <c r="B2350" s="94"/>
      <c r="C2350" s="95"/>
      <c r="D2350" s="95"/>
      <c r="E2350" s="95"/>
      <c r="F2350" s="94"/>
      <c r="G2350" s="145"/>
      <c r="H2350" s="245"/>
      <c r="I2350" s="211" t="str">
        <f>IF(D2350="Room AC (window/wall)",'Emission Factors'!$E$53,IF(D2350="Room AC (PTAC/PTHP)",H2350,IF(D2350="Residential AC",'Emission Factors'!$E$55,IF(D2350="Residential HP",H2350,IF(D2350="Commercial AC (&gt;=65k to &lt;135,000k Btu/hr)",'Emission Factors'!$E$57,IF(D2350="Commercial AC (&gt;=135,000k Btu/hr)",'Emission Factors'!$E$58,""))))))</f>
        <v/>
      </c>
      <c r="J2350" s="96"/>
      <c r="K2350" s="211" t="str">
        <f>IF(ISBLANK(J2350),"",VLOOKUP(J2350,'Emission Factors'!$C$81:$G$221,4,FALSE))</f>
        <v/>
      </c>
      <c r="L2350" s="210" t="str">
        <f>IF(D2350="Room AC (window/wall)",'Emission Factors'!$F$53,IF(D2350="Room AC (PTAC/PTHP)",'Emission Factors'!$F$54,IF(D2350="Residential AC",'Emission Factors'!$F$55,IF(D2350="Residential HP",'Emission Factors'!$F$56,IF(D2350="Commercial AC (&gt;=65k to &lt;135,000k Btu/hr)",'Emission Factors'!$F$57,IF(D2350="Commercial AC (&gt;=135,000k Btu/hr)",'Emission Factors'!$F$58,""))))))</f>
        <v/>
      </c>
      <c r="M2350" s="211" t="str">
        <f>IF(D2350="Room AC (window/wall)",'Emission Factors'!$G$53,IF(D2350="Room AC (PTAC/PTHP)",'Emission Factors'!$G$54,IF(D2350="Residential AC",'Emission Factors'!$G$55,IF(D2350="Residential HP",'Emission Factors'!$G$56,IF(D2350="Commercial AC (&gt;=65k to &lt;135,000k Btu/hr)",'Emission Factors'!$G$57,IF(D2350="Commercial AC (&gt;=135,000k Btu/hr)",'Emission Factors'!$G$58,""))))))</f>
        <v/>
      </c>
      <c r="N2350" s="96"/>
      <c r="O2350" s="209" t="str">
        <f>IF(ISBLANK(D2350),"",(IF(D2350="Room AC (window/wall)",'Emission Factors'!$C$53,IF(D2350="Room AC (PTAC/PTHP)",'Emission Factors'!$C$54,IF(D2350="Residential AC",'Emission Factors'!$C$55,IF(D2350="Residential HP",'Emission Factors'!$C$56,IF(D2350="Commercial AC (&gt;=65k to &lt;135,000k Btu/hr)",'Emission Factors'!$C$57,IF(D2350="Commercial AC (&gt;=135,000k Btu/hr)",'Emission Factors'!$C$58,""))))))))</f>
        <v/>
      </c>
      <c r="P2350" s="209" t="str">
        <f t="shared" si="360"/>
        <v/>
      </c>
      <c r="Q2350" s="95"/>
      <c r="R2350" s="256"/>
      <c r="S2350" s="256"/>
      <c r="T2350" s="96"/>
      <c r="U2350" s="211" t="str">
        <f>IF(Q2350="Room AC (window/wall)",'Emission Factors'!$E$53,IF(AND(Q2350="Room AC (PTAC/PTHP)",ISBLANK(T2350)),"Error",IF(AND(Q2350="Room AC (PTAC/PTHP)",T2350&gt;0),T2350,IF(Q2350="Residential AC",'Emission Factors'!$E$55,IF(AND(Q2350="Residential HP",ISBLANK(T2350)),"Error",IF(AND(Q2350="Residential HP",T2350&gt;0),T2350,IF(Q2350="Commercial AC (&gt;=65k to &lt;135,000k Btu/hr)",'Emission Factors'!$E$57,IF(Q2350="Commercial AC (&gt;=135,000k Btu/hr)",'Emission Factors'!$E$58,""))))))))</f>
        <v/>
      </c>
      <c r="V2350" s="95"/>
      <c r="W2350" s="211" t="str">
        <f>IF(ISBLANK(V2350),"",VLOOKUP(V2350,'Emission Factors'!$C$81:$G$221,4,FALSE))</f>
        <v/>
      </c>
      <c r="X2350" s="210" t="str">
        <f>IF(Q2350="Room AC (window/wall)",'Emission Factors'!$F$53,IF(Q2350="Room AC (PTAC/PTHP)",'Emission Factors'!$F$54,IF(Q2350="Residential AC",'Emission Factors'!$F$55,IF(Q2350="Residential HP",'Emission Factors'!$F$56,IF(Q2350="Commercial AC (&gt;=65k to &lt;135,000k Btu/hr)",'Emission Factors'!$F$57,IF(Q2350="Commercial AC (&gt;=135,000k Btu/hr)",'Emission Factors'!$F$58,""))))))</f>
        <v/>
      </c>
      <c r="Y2350" s="211" t="str">
        <f>IF(Q2350="Room AC (window/wall)",'Emission Factors'!$G$53,IF(Q2350="Room AC (PTAC/PTHP)",'Emission Factors'!$G$54,IF(Q2350="Residential AC",'Emission Factors'!$G$55,IF(Q2350="Residential HP",'Emission Factors'!$G$56,IF(Q2350="Commercial AC (&gt;=65k to &lt;135,000k Btu/hr)",'Emission Factors'!$G$57,IF(Q2350="Commercial AC (&gt;=135,000k Btu/hr)",'Emission Factors'!$G$58,""))))))</f>
        <v/>
      </c>
      <c r="Z2350" s="96"/>
      <c r="AA2350" s="97" t="str">
        <f t="shared" si="361"/>
        <v/>
      </c>
      <c r="AB2350" s="97" t="str">
        <f t="shared" si="362"/>
        <v/>
      </c>
      <c r="AC2350" s="246" t="str">
        <f t="shared" si="363"/>
        <v/>
      </c>
      <c r="AD2350" s="97" t="str">
        <f t="shared" si="364"/>
        <v/>
      </c>
      <c r="AE2350" s="97" t="str">
        <f t="shared" si="365"/>
        <v/>
      </c>
      <c r="AF2350" s="252" t="str">
        <f t="shared" si="366"/>
        <v/>
      </c>
      <c r="AG2350" s="254" t="str">
        <f t="shared" si="367"/>
        <v/>
      </c>
      <c r="AH2350" s="248" t="str">
        <f t="shared" si="368"/>
        <v/>
      </c>
      <c r="AI2350" s="249" t="str">
        <f t="shared" si="369"/>
        <v/>
      </c>
    </row>
    <row r="2351" spans="2:35" x14ac:dyDescent="0.3">
      <c r="B2351" s="94"/>
      <c r="C2351" s="95"/>
      <c r="D2351" s="95"/>
      <c r="E2351" s="95"/>
      <c r="F2351" s="94"/>
      <c r="G2351" s="145"/>
      <c r="H2351" s="245"/>
      <c r="I2351" s="211" t="str">
        <f>IF(D2351="Room AC (window/wall)",'Emission Factors'!$E$53,IF(D2351="Room AC (PTAC/PTHP)",H2351,IF(D2351="Residential AC",'Emission Factors'!$E$55,IF(D2351="Residential HP",H2351,IF(D2351="Commercial AC (&gt;=65k to &lt;135,000k Btu/hr)",'Emission Factors'!$E$57,IF(D2351="Commercial AC (&gt;=135,000k Btu/hr)",'Emission Factors'!$E$58,""))))))</f>
        <v/>
      </c>
      <c r="J2351" s="96"/>
      <c r="K2351" s="211" t="str">
        <f>IF(ISBLANK(J2351),"",VLOOKUP(J2351,'Emission Factors'!$C$81:$G$221,4,FALSE))</f>
        <v/>
      </c>
      <c r="L2351" s="210" t="str">
        <f>IF(D2351="Room AC (window/wall)",'Emission Factors'!$F$53,IF(D2351="Room AC (PTAC/PTHP)",'Emission Factors'!$F$54,IF(D2351="Residential AC",'Emission Factors'!$F$55,IF(D2351="Residential HP",'Emission Factors'!$F$56,IF(D2351="Commercial AC (&gt;=65k to &lt;135,000k Btu/hr)",'Emission Factors'!$F$57,IF(D2351="Commercial AC (&gt;=135,000k Btu/hr)",'Emission Factors'!$F$58,""))))))</f>
        <v/>
      </c>
      <c r="M2351" s="211" t="str">
        <f>IF(D2351="Room AC (window/wall)",'Emission Factors'!$G$53,IF(D2351="Room AC (PTAC/PTHP)",'Emission Factors'!$G$54,IF(D2351="Residential AC",'Emission Factors'!$G$55,IF(D2351="Residential HP",'Emission Factors'!$G$56,IF(D2351="Commercial AC (&gt;=65k to &lt;135,000k Btu/hr)",'Emission Factors'!$G$57,IF(D2351="Commercial AC (&gt;=135,000k Btu/hr)",'Emission Factors'!$G$58,""))))))</f>
        <v/>
      </c>
      <c r="N2351" s="96"/>
      <c r="O2351" s="209" t="str">
        <f>IF(ISBLANK(D2351),"",(IF(D2351="Room AC (window/wall)",'Emission Factors'!$C$53,IF(D2351="Room AC (PTAC/PTHP)",'Emission Factors'!$C$54,IF(D2351="Residential AC",'Emission Factors'!$C$55,IF(D2351="Residential HP",'Emission Factors'!$C$56,IF(D2351="Commercial AC (&gt;=65k to &lt;135,000k Btu/hr)",'Emission Factors'!$C$57,IF(D2351="Commercial AC (&gt;=135,000k Btu/hr)",'Emission Factors'!$C$58,""))))))))</f>
        <v/>
      </c>
      <c r="P2351" s="209" t="str">
        <f t="shared" si="360"/>
        <v/>
      </c>
      <c r="Q2351" s="95"/>
      <c r="R2351" s="256"/>
      <c r="S2351" s="256"/>
      <c r="T2351" s="96"/>
      <c r="U2351" s="211" t="str">
        <f>IF(Q2351="Room AC (window/wall)",'Emission Factors'!$E$53,IF(AND(Q2351="Room AC (PTAC/PTHP)",ISBLANK(T2351)),"Error",IF(AND(Q2351="Room AC (PTAC/PTHP)",T2351&gt;0),T2351,IF(Q2351="Residential AC",'Emission Factors'!$E$55,IF(AND(Q2351="Residential HP",ISBLANK(T2351)),"Error",IF(AND(Q2351="Residential HP",T2351&gt;0),T2351,IF(Q2351="Commercial AC (&gt;=65k to &lt;135,000k Btu/hr)",'Emission Factors'!$E$57,IF(Q2351="Commercial AC (&gt;=135,000k Btu/hr)",'Emission Factors'!$E$58,""))))))))</f>
        <v/>
      </c>
      <c r="V2351" s="95"/>
      <c r="W2351" s="211" t="str">
        <f>IF(ISBLANK(V2351),"",VLOOKUP(V2351,'Emission Factors'!$C$81:$G$221,4,FALSE))</f>
        <v/>
      </c>
      <c r="X2351" s="210" t="str">
        <f>IF(Q2351="Room AC (window/wall)",'Emission Factors'!$F$53,IF(Q2351="Room AC (PTAC/PTHP)",'Emission Factors'!$F$54,IF(Q2351="Residential AC",'Emission Factors'!$F$55,IF(Q2351="Residential HP",'Emission Factors'!$F$56,IF(Q2351="Commercial AC (&gt;=65k to &lt;135,000k Btu/hr)",'Emission Factors'!$F$57,IF(Q2351="Commercial AC (&gt;=135,000k Btu/hr)",'Emission Factors'!$F$58,""))))))</f>
        <v/>
      </c>
      <c r="Y2351" s="211" t="str">
        <f>IF(Q2351="Room AC (window/wall)",'Emission Factors'!$G$53,IF(Q2351="Room AC (PTAC/PTHP)",'Emission Factors'!$G$54,IF(Q2351="Residential AC",'Emission Factors'!$G$55,IF(Q2351="Residential HP",'Emission Factors'!$G$56,IF(Q2351="Commercial AC (&gt;=65k to &lt;135,000k Btu/hr)",'Emission Factors'!$G$57,IF(Q2351="Commercial AC (&gt;=135,000k Btu/hr)",'Emission Factors'!$G$58,""))))))</f>
        <v/>
      </c>
      <c r="Z2351" s="96"/>
      <c r="AA2351" s="97" t="str">
        <f t="shared" si="361"/>
        <v/>
      </c>
      <c r="AB2351" s="97" t="str">
        <f t="shared" si="362"/>
        <v/>
      </c>
      <c r="AC2351" s="246" t="str">
        <f t="shared" si="363"/>
        <v/>
      </c>
      <c r="AD2351" s="97" t="str">
        <f t="shared" si="364"/>
        <v/>
      </c>
      <c r="AE2351" s="97" t="str">
        <f t="shared" si="365"/>
        <v/>
      </c>
      <c r="AF2351" s="252" t="str">
        <f t="shared" si="366"/>
        <v/>
      </c>
      <c r="AG2351" s="254" t="str">
        <f t="shared" si="367"/>
        <v/>
      </c>
      <c r="AH2351" s="248" t="str">
        <f t="shared" si="368"/>
        <v/>
      </c>
      <c r="AI2351" s="249" t="str">
        <f t="shared" si="369"/>
        <v/>
      </c>
    </row>
    <row r="2352" spans="2:35" x14ac:dyDescent="0.3">
      <c r="B2352" s="94"/>
      <c r="C2352" s="95"/>
      <c r="D2352" s="95"/>
      <c r="E2352" s="95"/>
      <c r="F2352" s="94"/>
      <c r="G2352" s="145"/>
      <c r="H2352" s="245"/>
      <c r="I2352" s="211" t="str">
        <f>IF(D2352="Room AC (window/wall)",'Emission Factors'!$E$53,IF(D2352="Room AC (PTAC/PTHP)",H2352,IF(D2352="Residential AC",'Emission Factors'!$E$55,IF(D2352="Residential HP",H2352,IF(D2352="Commercial AC (&gt;=65k to &lt;135,000k Btu/hr)",'Emission Factors'!$E$57,IF(D2352="Commercial AC (&gt;=135,000k Btu/hr)",'Emission Factors'!$E$58,""))))))</f>
        <v/>
      </c>
      <c r="J2352" s="96"/>
      <c r="K2352" s="211" t="str">
        <f>IF(ISBLANK(J2352),"",VLOOKUP(J2352,'Emission Factors'!$C$81:$G$221,4,FALSE))</f>
        <v/>
      </c>
      <c r="L2352" s="210" t="str">
        <f>IF(D2352="Room AC (window/wall)",'Emission Factors'!$F$53,IF(D2352="Room AC (PTAC/PTHP)",'Emission Factors'!$F$54,IF(D2352="Residential AC",'Emission Factors'!$F$55,IF(D2352="Residential HP",'Emission Factors'!$F$56,IF(D2352="Commercial AC (&gt;=65k to &lt;135,000k Btu/hr)",'Emission Factors'!$F$57,IF(D2352="Commercial AC (&gt;=135,000k Btu/hr)",'Emission Factors'!$F$58,""))))))</f>
        <v/>
      </c>
      <c r="M2352" s="211" t="str">
        <f>IF(D2352="Room AC (window/wall)",'Emission Factors'!$G$53,IF(D2352="Room AC (PTAC/PTHP)",'Emission Factors'!$G$54,IF(D2352="Residential AC",'Emission Factors'!$G$55,IF(D2352="Residential HP",'Emission Factors'!$G$56,IF(D2352="Commercial AC (&gt;=65k to &lt;135,000k Btu/hr)",'Emission Factors'!$G$57,IF(D2352="Commercial AC (&gt;=135,000k Btu/hr)",'Emission Factors'!$G$58,""))))))</f>
        <v/>
      </c>
      <c r="N2352" s="96"/>
      <c r="O2352" s="209" t="str">
        <f>IF(ISBLANK(D2352),"",(IF(D2352="Room AC (window/wall)",'Emission Factors'!$C$53,IF(D2352="Room AC (PTAC/PTHP)",'Emission Factors'!$C$54,IF(D2352="Residential AC",'Emission Factors'!$C$55,IF(D2352="Residential HP",'Emission Factors'!$C$56,IF(D2352="Commercial AC (&gt;=65k to &lt;135,000k Btu/hr)",'Emission Factors'!$C$57,IF(D2352="Commercial AC (&gt;=135,000k Btu/hr)",'Emission Factors'!$C$58,""))))))))</f>
        <v/>
      </c>
      <c r="P2352" s="209" t="str">
        <f t="shared" si="360"/>
        <v/>
      </c>
      <c r="Q2352" s="95"/>
      <c r="R2352" s="256"/>
      <c r="S2352" s="256"/>
      <c r="T2352" s="96"/>
      <c r="U2352" s="211" t="str">
        <f>IF(Q2352="Room AC (window/wall)",'Emission Factors'!$E$53,IF(AND(Q2352="Room AC (PTAC/PTHP)",ISBLANK(T2352)),"Error",IF(AND(Q2352="Room AC (PTAC/PTHP)",T2352&gt;0),T2352,IF(Q2352="Residential AC",'Emission Factors'!$E$55,IF(AND(Q2352="Residential HP",ISBLANK(T2352)),"Error",IF(AND(Q2352="Residential HP",T2352&gt;0),T2352,IF(Q2352="Commercial AC (&gt;=65k to &lt;135,000k Btu/hr)",'Emission Factors'!$E$57,IF(Q2352="Commercial AC (&gt;=135,000k Btu/hr)",'Emission Factors'!$E$58,""))))))))</f>
        <v/>
      </c>
      <c r="V2352" s="95"/>
      <c r="W2352" s="211" t="str">
        <f>IF(ISBLANK(V2352),"",VLOOKUP(V2352,'Emission Factors'!$C$81:$G$221,4,FALSE))</f>
        <v/>
      </c>
      <c r="X2352" s="210" t="str">
        <f>IF(Q2352="Room AC (window/wall)",'Emission Factors'!$F$53,IF(Q2352="Room AC (PTAC/PTHP)",'Emission Factors'!$F$54,IF(Q2352="Residential AC",'Emission Factors'!$F$55,IF(Q2352="Residential HP",'Emission Factors'!$F$56,IF(Q2352="Commercial AC (&gt;=65k to &lt;135,000k Btu/hr)",'Emission Factors'!$F$57,IF(Q2352="Commercial AC (&gt;=135,000k Btu/hr)",'Emission Factors'!$F$58,""))))))</f>
        <v/>
      </c>
      <c r="Y2352" s="211" t="str">
        <f>IF(Q2352="Room AC (window/wall)",'Emission Factors'!$G$53,IF(Q2352="Room AC (PTAC/PTHP)",'Emission Factors'!$G$54,IF(Q2352="Residential AC",'Emission Factors'!$G$55,IF(Q2352="Residential HP",'Emission Factors'!$G$56,IF(Q2352="Commercial AC (&gt;=65k to &lt;135,000k Btu/hr)",'Emission Factors'!$G$57,IF(Q2352="Commercial AC (&gt;=135,000k Btu/hr)",'Emission Factors'!$G$58,""))))))</f>
        <v/>
      </c>
      <c r="Z2352" s="96"/>
      <c r="AA2352" s="97" t="str">
        <f t="shared" si="361"/>
        <v/>
      </c>
      <c r="AB2352" s="97" t="str">
        <f t="shared" si="362"/>
        <v/>
      </c>
      <c r="AC2352" s="246" t="str">
        <f t="shared" si="363"/>
        <v/>
      </c>
      <c r="AD2352" s="97" t="str">
        <f t="shared" si="364"/>
        <v/>
      </c>
      <c r="AE2352" s="97" t="str">
        <f t="shared" si="365"/>
        <v/>
      </c>
      <c r="AF2352" s="252" t="str">
        <f t="shared" si="366"/>
        <v/>
      </c>
      <c r="AG2352" s="254" t="str">
        <f t="shared" si="367"/>
        <v/>
      </c>
      <c r="AH2352" s="248" t="str">
        <f t="shared" si="368"/>
        <v/>
      </c>
      <c r="AI2352" s="249" t="str">
        <f t="shared" si="369"/>
        <v/>
      </c>
    </row>
    <row r="2353" spans="2:35" x14ac:dyDescent="0.3">
      <c r="B2353" s="94"/>
      <c r="C2353" s="95"/>
      <c r="D2353" s="95"/>
      <c r="E2353" s="95"/>
      <c r="F2353" s="94"/>
      <c r="G2353" s="145"/>
      <c r="H2353" s="245"/>
      <c r="I2353" s="211" t="str">
        <f>IF(D2353="Room AC (window/wall)",'Emission Factors'!$E$53,IF(D2353="Room AC (PTAC/PTHP)",H2353,IF(D2353="Residential AC",'Emission Factors'!$E$55,IF(D2353="Residential HP",H2353,IF(D2353="Commercial AC (&gt;=65k to &lt;135,000k Btu/hr)",'Emission Factors'!$E$57,IF(D2353="Commercial AC (&gt;=135,000k Btu/hr)",'Emission Factors'!$E$58,""))))))</f>
        <v/>
      </c>
      <c r="J2353" s="96"/>
      <c r="K2353" s="211" t="str">
        <f>IF(ISBLANK(J2353),"",VLOOKUP(J2353,'Emission Factors'!$C$81:$G$221,4,FALSE))</f>
        <v/>
      </c>
      <c r="L2353" s="210" t="str">
        <f>IF(D2353="Room AC (window/wall)",'Emission Factors'!$F$53,IF(D2353="Room AC (PTAC/PTHP)",'Emission Factors'!$F$54,IF(D2353="Residential AC",'Emission Factors'!$F$55,IF(D2353="Residential HP",'Emission Factors'!$F$56,IF(D2353="Commercial AC (&gt;=65k to &lt;135,000k Btu/hr)",'Emission Factors'!$F$57,IF(D2353="Commercial AC (&gt;=135,000k Btu/hr)",'Emission Factors'!$F$58,""))))))</f>
        <v/>
      </c>
      <c r="M2353" s="211" t="str">
        <f>IF(D2353="Room AC (window/wall)",'Emission Factors'!$G$53,IF(D2353="Room AC (PTAC/PTHP)",'Emission Factors'!$G$54,IF(D2353="Residential AC",'Emission Factors'!$G$55,IF(D2353="Residential HP",'Emission Factors'!$G$56,IF(D2353="Commercial AC (&gt;=65k to &lt;135,000k Btu/hr)",'Emission Factors'!$G$57,IF(D2353="Commercial AC (&gt;=135,000k Btu/hr)",'Emission Factors'!$G$58,""))))))</f>
        <v/>
      </c>
      <c r="N2353" s="96"/>
      <c r="O2353" s="209" t="str">
        <f>IF(ISBLANK(D2353),"",(IF(D2353="Room AC (window/wall)",'Emission Factors'!$C$53,IF(D2353="Room AC (PTAC/PTHP)",'Emission Factors'!$C$54,IF(D2353="Residential AC",'Emission Factors'!$C$55,IF(D2353="Residential HP",'Emission Factors'!$C$56,IF(D2353="Commercial AC (&gt;=65k to &lt;135,000k Btu/hr)",'Emission Factors'!$C$57,IF(D2353="Commercial AC (&gt;=135,000k Btu/hr)",'Emission Factors'!$C$58,""))))))))</f>
        <v/>
      </c>
      <c r="P2353" s="209" t="str">
        <f t="shared" si="360"/>
        <v/>
      </c>
      <c r="Q2353" s="95"/>
      <c r="R2353" s="256"/>
      <c r="S2353" s="256"/>
      <c r="T2353" s="96"/>
      <c r="U2353" s="211" t="str">
        <f>IF(Q2353="Room AC (window/wall)",'Emission Factors'!$E$53,IF(AND(Q2353="Room AC (PTAC/PTHP)",ISBLANK(T2353)),"Error",IF(AND(Q2353="Room AC (PTAC/PTHP)",T2353&gt;0),T2353,IF(Q2353="Residential AC",'Emission Factors'!$E$55,IF(AND(Q2353="Residential HP",ISBLANK(T2353)),"Error",IF(AND(Q2353="Residential HP",T2353&gt;0),T2353,IF(Q2353="Commercial AC (&gt;=65k to &lt;135,000k Btu/hr)",'Emission Factors'!$E$57,IF(Q2353="Commercial AC (&gt;=135,000k Btu/hr)",'Emission Factors'!$E$58,""))))))))</f>
        <v/>
      </c>
      <c r="V2353" s="95"/>
      <c r="W2353" s="211" t="str">
        <f>IF(ISBLANK(V2353),"",VLOOKUP(V2353,'Emission Factors'!$C$81:$G$221,4,FALSE))</f>
        <v/>
      </c>
      <c r="X2353" s="210" t="str">
        <f>IF(Q2353="Room AC (window/wall)",'Emission Factors'!$F$53,IF(Q2353="Room AC (PTAC/PTHP)",'Emission Factors'!$F$54,IF(Q2353="Residential AC",'Emission Factors'!$F$55,IF(Q2353="Residential HP",'Emission Factors'!$F$56,IF(Q2353="Commercial AC (&gt;=65k to &lt;135,000k Btu/hr)",'Emission Factors'!$F$57,IF(Q2353="Commercial AC (&gt;=135,000k Btu/hr)",'Emission Factors'!$F$58,""))))))</f>
        <v/>
      </c>
      <c r="Y2353" s="211" t="str">
        <f>IF(Q2353="Room AC (window/wall)",'Emission Factors'!$G$53,IF(Q2353="Room AC (PTAC/PTHP)",'Emission Factors'!$G$54,IF(Q2353="Residential AC",'Emission Factors'!$G$55,IF(Q2353="Residential HP",'Emission Factors'!$G$56,IF(Q2353="Commercial AC (&gt;=65k to &lt;135,000k Btu/hr)",'Emission Factors'!$G$57,IF(Q2353="Commercial AC (&gt;=135,000k Btu/hr)",'Emission Factors'!$G$58,""))))))</f>
        <v/>
      </c>
      <c r="Z2353" s="96"/>
      <c r="AA2353" s="97" t="str">
        <f t="shared" si="361"/>
        <v/>
      </c>
      <c r="AB2353" s="97" t="str">
        <f t="shared" si="362"/>
        <v/>
      </c>
      <c r="AC2353" s="246" t="str">
        <f t="shared" si="363"/>
        <v/>
      </c>
      <c r="AD2353" s="97" t="str">
        <f t="shared" si="364"/>
        <v/>
      </c>
      <c r="AE2353" s="97" t="str">
        <f t="shared" si="365"/>
        <v/>
      </c>
      <c r="AF2353" s="252" t="str">
        <f t="shared" si="366"/>
        <v/>
      </c>
      <c r="AG2353" s="254" t="str">
        <f t="shared" si="367"/>
        <v/>
      </c>
      <c r="AH2353" s="248" t="str">
        <f t="shared" si="368"/>
        <v/>
      </c>
      <c r="AI2353" s="249" t="str">
        <f t="shared" si="369"/>
        <v/>
      </c>
    </row>
    <row r="2354" spans="2:35" x14ac:dyDescent="0.3">
      <c r="B2354" s="94"/>
      <c r="C2354" s="95"/>
      <c r="D2354" s="95"/>
      <c r="E2354" s="95"/>
      <c r="F2354" s="94"/>
      <c r="G2354" s="145"/>
      <c r="H2354" s="245"/>
      <c r="I2354" s="211" t="str">
        <f>IF(D2354="Room AC (window/wall)",'Emission Factors'!$E$53,IF(D2354="Room AC (PTAC/PTHP)",H2354,IF(D2354="Residential AC",'Emission Factors'!$E$55,IF(D2354="Residential HP",H2354,IF(D2354="Commercial AC (&gt;=65k to &lt;135,000k Btu/hr)",'Emission Factors'!$E$57,IF(D2354="Commercial AC (&gt;=135,000k Btu/hr)",'Emission Factors'!$E$58,""))))))</f>
        <v/>
      </c>
      <c r="J2354" s="96"/>
      <c r="K2354" s="211" t="str">
        <f>IF(ISBLANK(J2354),"",VLOOKUP(J2354,'Emission Factors'!$C$81:$G$221,4,FALSE))</f>
        <v/>
      </c>
      <c r="L2354" s="210" t="str">
        <f>IF(D2354="Room AC (window/wall)",'Emission Factors'!$F$53,IF(D2354="Room AC (PTAC/PTHP)",'Emission Factors'!$F$54,IF(D2354="Residential AC",'Emission Factors'!$F$55,IF(D2354="Residential HP",'Emission Factors'!$F$56,IF(D2354="Commercial AC (&gt;=65k to &lt;135,000k Btu/hr)",'Emission Factors'!$F$57,IF(D2354="Commercial AC (&gt;=135,000k Btu/hr)",'Emission Factors'!$F$58,""))))))</f>
        <v/>
      </c>
      <c r="M2354" s="211" t="str">
        <f>IF(D2354="Room AC (window/wall)",'Emission Factors'!$G$53,IF(D2354="Room AC (PTAC/PTHP)",'Emission Factors'!$G$54,IF(D2354="Residential AC",'Emission Factors'!$G$55,IF(D2354="Residential HP",'Emission Factors'!$G$56,IF(D2354="Commercial AC (&gt;=65k to &lt;135,000k Btu/hr)",'Emission Factors'!$G$57,IF(D2354="Commercial AC (&gt;=135,000k Btu/hr)",'Emission Factors'!$G$58,""))))))</f>
        <v/>
      </c>
      <c r="N2354" s="96"/>
      <c r="O2354" s="209" t="str">
        <f>IF(ISBLANK(D2354),"",(IF(D2354="Room AC (window/wall)",'Emission Factors'!$C$53,IF(D2354="Room AC (PTAC/PTHP)",'Emission Factors'!$C$54,IF(D2354="Residential AC",'Emission Factors'!$C$55,IF(D2354="Residential HP",'Emission Factors'!$C$56,IF(D2354="Commercial AC (&gt;=65k to &lt;135,000k Btu/hr)",'Emission Factors'!$C$57,IF(D2354="Commercial AC (&gt;=135,000k Btu/hr)",'Emission Factors'!$C$58,""))))))))</f>
        <v/>
      </c>
      <c r="P2354" s="209" t="str">
        <f t="shared" si="360"/>
        <v/>
      </c>
      <c r="Q2354" s="95"/>
      <c r="R2354" s="256"/>
      <c r="S2354" s="256"/>
      <c r="T2354" s="96"/>
      <c r="U2354" s="211" t="str">
        <f>IF(Q2354="Room AC (window/wall)",'Emission Factors'!$E$53,IF(AND(Q2354="Room AC (PTAC/PTHP)",ISBLANK(T2354)),"Error",IF(AND(Q2354="Room AC (PTAC/PTHP)",T2354&gt;0),T2354,IF(Q2354="Residential AC",'Emission Factors'!$E$55,IF(AND(Q2354="Residential HP",ISBLANK(T2354)),"Error",IF(AND(Q2354="Residential HP",T2354&gt;0),T2354,IF(Q2354="Commercial AC (&gt;=65k to &lt;135,000k Btu/hr)",'Emission Factors'!$E$57,IF(Q2354="Commercial AC (&gt;=135,000k Btu/hr)",'Emission Factors'!$E$58,""))))))))</f>
        <v/>
      </c>
      <c r="V2354" s="95"/>
      <c r="W2354" s="211" t="str">
        <f>IF(ISBLANK(V2354),"",VLOOKUP(V2354,'Emission Factors'!$C$81:$G$221,4,FALSE))</f>
        <v/>
      </c>
      <c r="X2354" s="210" t="str">
        <f>IF(Q2354="Room AC (window/wall)",'Emission Factors'!$F$53,IF(Q2354="Room AC (PTAC/PTHP)",'Emission Factors'!$F$54,IF(Q2354="Residential AC",'Emission Factors'!$F$55,IF(Q2354="Residential HP",'Emission Factors'!$F$56,IF(Q2354="Commercial AC (&gt;=65k to &lt;135,000k Btu/hr)",'Emission Factors'!$F$57,IF(Q2354="Commercial AC (&gt;=135,000k Btu/hr)",'Emission Factors'!$F$58,""))))))</f>
        <v/>
      </c>
      <c r="Y2354" s="211" t="str">
        <f>IF(Q2354="Room AC (window/wall)",'Emission Factors'!$G$53,IF(Q2354="Room AC (PTAC/PTHP)",'Emission Factors'!$G$54,IF(Q2354="Residential AC",'Emission Factors'!$G$55,IF(Q2354="Residential HP",'Emission Factors'!$G$56,IF(Q2354="Commercial AC (&gt;=65k to &lt;135,000k Btu/hr)",'Emission Factors'!$G$57,IF(Q2354="Commercial AC (&gt;=135,000k Btu/hr)",'Emission Factors'!$G$58,""))))))</f>
        <v/>
      </c>
      <c r="Z2354" s="96"/>
      <c r="AA2354" s="97" t="str">
        <f t="shared" si="361"/>
        <v/>
      </c>
      <c r="AB2354" s="97" t="str">
        <f t="shared" si="362"/>
        <v/>
      </c>
      <c r="AC2354" s="246" t="str">
        <f t="shared" si="363"/>
        <v/>
      </c>
      <c r="AD2354" s="97" t="str">
        <f t="shared" si="364"/>
        <v/>
      </c>
      <c r="AE2354" s="97" t="str">
        <f t="shared" si="365"/>
        <v/>
      </c>
      <c r="AF2354" s="252" t="str">
        <f t="shared" si="366"/>
        <v/>
      </c>
      <c r="AG2354" s="254" t="str">
        <f t="shared" si="367"/>
        <v/>
      </c>
      <c r="AH2354" s="248" t="str">
        <f t="shared" si="368"/>
        <v/>
      </c>
      <c r="AI2354" s="249" t="str">
        <f t="shared" si="369"/>
        <v/>
      </c>
    </row>
    <row r="2355" spans="2:35" x14ac:dyDescent="0.3">
      <c r="B2355" s="94"/>
      <c r="C2355" s="95"/>
      <c r="D2355" s="95"/>
      <c r="E2355" s="95"/>
      <c r="F2355" s="94"/>
      <c r="G2355" s="145"/>
      <c r="H2355" s="245"/>
      <c r="I2355" s="211" t="str">
        <f>IF(D2355="Room AC (window/wall)",'Emission Factors'!$E$53,IF(D2355="Room AC (PTAC/PTHP)",H2355,IF(D2355="Residential AC",'Emission Factors'!$E$55,IF(D2355="Residential HP",H2355,IF(D2355="Commercial AC (&gt;=65k to &lt;135,000k Btu/hr)",'Emission Factors'!$E$57,IF(D2355="Commercial AC (&gt;=135,000k Btu/hr)",'Emission Factors'!$E$58,""))))))</f>
        <v/>
      </c>
      <c r="J2355" s="96"/>
      <c r="K2355" s="211" t="str">
        <f>IF(ISBLANK(J2355),"",VLOOKUP(J2355,'Emission Factors'!$C$81:$G$221,4,FALSE))</f>
        <v/>
      </c>
      <c r="L2355" s="210" t="str">
        <f>IF(D2355="Room AC (window/wall)",'Emission Factors'!$F$53,IF(D2355="Room AC (PTAC/PTHP)",'Emission Factors'!$F$54,IF(D2355="Residential AC",'Emission Factors'!$F$55,IF(D2355="Residential HP",'Emission Factors'!$F$56,IF(D2355="Commercial AC (&gt;=65k to &lt;135,000k Btu/hr)",'Emission Factors'!$F$57,IF(D2355="Commercial AC (&gt;=135,000k Btu/hr)",'Emission Factors'!$F$58,""))))))</f>
        <v/>
      </c>
      <c r="M2355" s="211" t="str">
        <f>IF(D2355="Room AC (window/wall)",'Emission Factors'!$G$53,IF(D2355="Room AC (PTAC/PTHP)",'Emission Factors'!$G$54,IF(D2355="Residential AC",'Emission Factors'!$G$55,IF(D2355="Residential HP",'Emission Factors'!$G$56,IF(D2355="Commercial AC (&gt;=65k to &lt;135,000k Btu/hr)",'Emission Factors'!$G$57,IF(D2355="Commercial AC (&gt;=135,000k Btu/hr)",'Emission Factors'!$G$58,""))))))</f>
        <v/>
      </c>
      <c r="N2355" s="96"/>
      <c r="O2355" s="209" t="str">
        <f>IF(ISBLANK(D2355),"",(IF(D2355="Room AC (window/wall)",'Emission Factors'!$C$53,IF(D2355="Room AC (PTAC/PTHP)",'Emission Factors'!$C$54,IF(D2355="Residential AC",'Emission Factors'!$C$55,IF(D2355="Residential HP",'Emission Factors'!$C$56,IF(D2355="Commercial AC (&gt;=65k to &lt;135,000k Btu/hr)",'Emission Factors'!$C$57,IF(D2355="Commercial AC (&gt;=135,000k Btu/hr)",'Emission Factors'!$C$58,""))))))))</f>
        <v/>
      </c>
      <c r="P2355" s="209" t="str">
        <f t="shared" si="360"/>
        <v/>
      </c>
      <c r="Q2355" s="95"/>
      <c r="R2355" s="256"/>
      <c r="S2355" s="256"/>
      <c r="T2355" s="96"/>
      <c r="U2355" s="211" t="str">
        <f>IF(Q2355="Room AC (window/wall)",'Emission Factors'!$E$53,IF(AND(Q2355="Room AC (PTAC/PTHP)",ISBLANK(T2355)),"Error",IF(AND(Q2355="Room AC (PTAC/PTHP)",T2355&gt;0),T2355,IF(Q2355="Residential AC",'Emission Factors'!$E$55,IF(AND(Q2355="Residential HP",ISBLANK(T2355)),"Error",IF(AND(Q2355="Residential HP",T2355&gt;0),T2355,IF(Q2355="Commercial AC (&gt;=65k to &lt;135,000k Btu/hr)",'Emission Factors'!$E$57,IF(Q2355="Commercial AC (&gt;=135,000k Btu/hr)",'Emission Factors'!$E$58,""))))))))</f>
        <v/>
      </c>
      <c r="V2355" s="95"/>
      <c r="W2355" s="211" t="str">
        <f>IF(ISBLANK(V2355),"",VLOOKUP(V2355,'Emission Factors'!$C$81:$G$221,4,FALSE))</f>
        <v/>
      </c>
      <c r="X2355" s="210" t="str">
        <f>IF(Q2355="Room AC (window/wall)",'Emission Factors'!$F$53,IF(Q2355="Room AC (PTAC/PTHP)",'Emission Factors'!$F$54,IF(Q2355="Residential AC",'Emission Factors'!$F$55,IF(Q2355="Residential HP",'Emission Factors'!$F$56,IF(Q2355="Commercial AC (&gt;=65k to &lt;135,000k Btu/hr)",'Emission Factors'!$F$57,IF(Q2355="Commercial AC (&gt;=135,000k Btu/hr)",'Emission Factors'!$F$58,""))))))</f>
        <v/>
      </c>
      <c r="Y2355" s="211" t="str">
        <f>IF(Q2355="Room AC (window/wall)",'Emission Factors'!$G$53,IF(Q2355="Room AC (PTAC/PTHP)",'Emission Factors'!$G$54,IF(Q2355="Residential AC",'Emission Factors'!$G$55,IF(Q2355="Residential HP",'Emission Factors'!$G$56,IF(Q2355="Commercial AC (&gt;=65k to &lt;135,000k Btu/hr)",'Emission Factors'!$G$57,IF(Q2355="Commercial AC (&gt;=135,000k Btu/hr)",'Emission Factors'!$G$58,""))))))</f>
        <v/>
      </c>
      <c r="Z2355" s="96"/>
      <c r="AA2355" s="97" t="str">
        <f t="shared" si="361"/>
        <v/>
      </c>
      <c r="AB2355" s="97" t="str">
        <f t="shared" si="362"/>
        <v/>
      </c>
      <c r="AC2355" s="246" t="str">
        <f t="shared" si="363"/>
        <v/>
      </c>
      <c r="AD2355" s="97" t="str">
        <f t="shared" si="364"/>
        <v/>
      </c>
      <c r="AE2355" s="97" t="str">
        <f t="shared" si="365"/>
        <v/>
      </c>
      <c r="AF2355" s="252" t="str">
        <f t="shared" si="366"/>
        <v/>
      </c>
      <c r="AG2355" s="254" t="str">
        <f t="shared" si="367"/>
        <v/>
      </c>
      <c r="AH2355" s="248" t="str">
        <f t="shared" si="368"/>
        <v/>
      </c>
      <c r="AI2355" s="249" t="str">
        <f t="shared" si="369"/>
        <v/>
      </c>
    </row>
    <row r="2356" spans="2:35" x14ac:dyDescent="0.3">
      <c r="B2356" s="94"/>
      <c r="C2356" s="95"/>
      <c r="D2356" s="95"/>
      <c r="E2356" s="95"/>
      <c r="F2356" s="94"/>
      <c r="G2356" s="145"/>
      <c r="H2356" s="245"/>
      <c r="I2356" s="211" t="str">
        <f>IF(D2356="Room AC (window/wall)",'Emission Factors'!$E$53,IF(D2356="Room AC (PTAC/PTHP)",H2356,IF(D2356="Residential AC",'Emission Factors'!$E$55,IF(D2356="Residential HP",H2356,IF(D2356="Commercial AC (&gt;=65k to &lt;135,000k Btu/hr)",'Emission Factors'!$E$57,IF(D2356="Commercial AC (&gt;=135,000k Btu/hr)",'Emission Factors'!$E$58,""))))))</f>
        <v/>
      </c>
      <c r="J2356" s="96"/>
      <c r="K2356" s="211" t="str">
        <f>IF(ISBLANK(J2356),"",VLOOKUP(J2356,'Emission Factors'!$C$81:$G$221,4,FALSE))</f>
        <v/>
      </c>
      <c r="L2356" s="210" t="str">
        <f>IF(D2356="Room AC (window/wall)",'Emission Factors'!$F$53,IF(D2356="Room AC (PTAC/PTHP)",'Emission Factors'!$F$54,IF(D2356="Residential AC",'Emission Factors'!$F$55,IF(D2356="Residential HP",'Emission Factors'!$F$56,IF(D2356="Commercial AC (&gt;=65k to &lt;135,000k Btu/hr)",'Emission Factors'!$F$57,IF(D2356="Commercial AC (&gt;=135,000k Btu/hr)",'Emission Factors'!$F$58,""))))))</f>
        <v/>
      </c>
      <c r="M2356" s="211" t="str">
        <f>IF(D2356="Room AC (window/wall)",'Emission Factors'!$G$53,IF(D2356="Room AC (PTAC/PTHP)",'Emission Factors'!$G$54,IF(D2356="Residential AC",'Emission Factors'!$G$55,IF(D2356="Residential HP",'Emission Factors'!$G$56,IF(D2356="Commercial AC (&gt;=65k to &lt;135,000k Btu/hr)",'Emission Factors'!$G$57,IF(D2356="Commercial AC (&gt;=135,000k Btu/hr)",'Emission Factors'!$G$58,""))))))</f>
        <v/>
      </c>
      <c r="N2356" s="96"/>
      <c r="O2356" s="209" t="str">
        <f>IF(ISBLANK(D2356),"",(IF(D2356="Room AC (window/wall)",'Emission Factors'!$C$53,IF(D2356="Room AC (PTAC/PTHP)",'Emission Factors'!$C$54,IF(D2356="Residential AC",'Emission Factors'!$C$55,IF(D2356="Residential HP",'Emission Factors'!$C$56,IF(D2356="Commercial AC (&gt;=65k to &lt;135,000k Btu/hr)",'Emission Factors'!$C$57,IF(D2356="Commercial AC (&gt;=135,000k Btu/hr)",'Emission Factors'!$C$58,""))))))))</f>
        <v/>
      </c>
      <c r="P2356" s="209" t="str">
        <f t="shared" si="360"/>
        <v/>
      </c>
      <c r="Q2356" s="95"/>
      <c r="R2356" s="256"/>
      <c r="S2356" s="256"/>
      <c r="T2356" s="96"/>
      <c r="U2356" s="211" t="str">
        <f>IF(Q2356="Room AC (window/wall)",'Emission Factors'!$E$53,IF(AND(Q2356="Room AC (PTAC/PTHP)",ISBLANK(T2356)),"Error",IF(AND(Q2356="Room AC (PTAC/PTHP)",T2356&gt;0),T2356,IF(Q2356="Residential AC",'Emission Factors'!$E$55,IF(AND(Q2356="Residential HP",ISBLANK(T2356)),"Error",IF(AND(Q2356="Residential HP",T2356&gt;0),T2356,IF(Q2356="Commercial AC (&gt;=65k to &lt;135,000k Btu/hr)",'Emission Factors'!$E$57,IF(Q2356="Commercial AC (&gt;=135,000k Btu/hr)",'Emission Factors'!$E$58,""))))))))</f>
        <v/>
      </c>
      <c r="V2356" s="95"/>
      <c r="W2356" s="211" t="str">
        <f>IF(ISBLANK(V2356),"",VLOOKUP(V2356,'Emission Factors'!$C$81:$G$221,4,FALSE))</f>
        <v/>
      </c>
      <c r="X2356" s="210" t="str">
        <f>IF(Q2356="Room AC (window/wall)",'Emission Factors'!$F$53,IF(Q2356="Room AC (PTAC/PTHP)",'Emission Factors'!$F$54,IF(Q2356="Residential AC",'Emission Factors'!$F$55,IF(Q2356="Residential HP",'Emission Factors'!$F$56,IF(Q2356="Commercial AC (&gt;=65k to &lt;135,000k Btu/hr)",'Emission Factors'!$F$57,IF(Q2356="Commercial AC (&gt;=135,000k Btu/hr)",'Emission Factors'!$F$58,""))))))</f>
        <v/>
      </c>
      <c r="Y2356" s="211" t="str">
        <f>IF(Q2356="Room AC (window/wall)",'Emission Factors'!$G$53,IF(Q2356="Room AC (PTAC/PTHP)",'Emission Factors'!$G$54,IF(Q2356="Residential AC",'Emission Factors'!$G$55,IF(Q2356="Residential HP",'Emission Factors'!$G$56,IF(Q2356="Commercial AC (&gt;=65k to &lt;135,000k Btu/hr)",'Emission Factors'!$G$57,IF(Q2356="Commercial AC (&gt;=135,000k Btu/hr)",'Emission Factors'!$G$58,""))))))</f>
        <v/>
      </c>
      <c r="Z2356" s="96"/>
      <c r="AA2356" s="97" t="str">
        <f t="shared" si="361"/>
        <v/>
      </c>
      <c r="AB2356" s="97" t="str">
        <f t="shared" si="362"/>
        <v/>
      </c>
      <c r="AC2356" s="246" t="str">
        <f t="shared" si="363"/>
        <v/>
      </c>
      <c r="AD2356" s="97" t="str">
        <f t="shared" si="364"/>
        <v/>
      </c>
      <c r="AE2356" s="97" t="str">
        <f t="shared" si="365"/>
        <v/>
      </c>
      <c r="AF2356" s="252" t="str">
        <f t="shared" si="366"/>
        <v/>
      </c>
      <c r="AG2356" s="254" t="str">
        <f t="shared" si="367"/>
        <v/>
      </c>
      <c r="AH2356" s="248" t="str">
        <f t="shared" si="368"/>
        <v/>
      </c>
      <c r="AI2356" s="249" t="str">
        <f t="shared" si="369"/>
        <v/>
      </c>
    </row>
    <row r="2357" spans="2:35" x14ac:dyDescent="0.3">
      <c r="B2357" s="94"/>
      <c r="C2357" s="95"/>
      <c r="D2357" s="95"/>
      <c r="E2357" s="95"/>
      <c r="F2357" s="94"/>
      <c r="G2357" s="145"/>
      <c r="H2357" s="245"/>
      <c r="I2357" s="211" t="str">
        <f>IF(D2357="Room AC (window/wall)",'Emission Factors'!$E$53,IF(D2357="Room AC (PTAC/PTHP)",H2357,IF(D2357="Residential AC",'Emission Factors'!$E$55,IF(D2357="Residential HP",H2357,IF(D2357="Commercial AC (&gt;=65k to &lt;135,000k Btu/hr)",'Emission Factors'!$E$57,IF(D2357="Commercial AC (&gt;=135,000k Btu/hr)",'Emission Factors'!$E$58,""))))))</f>
        <v/>
      </c>
      <c r="J2357" s="96"/>
      <c r="K2357" s="211" t="str">
        <f>IF(ISBLANK(J2357),"",VLOOKUP(J2357,'Emission Factors'!$C$81:$G$221,4,FALSE))</f>
        <v/>
      </c>
      <c r="L2357" s="210" t="str">
        <f>IF(D2357="Room AC (window/wall)",'Emission Factors'!$F$53,IF(D2357="Room AC (PTAC/PTHP)",'Emission Factors'!$F$54,IF(D2357="Residential AC",'Emission Factors'!$F$55,IF(D2357="Residential HP",'Emission Factors'!$F$56,IF(D2357="Commercial AC (&gt;=65k to &lt;135,000k Btu/hr)",'Emission Factors'!$F$57,IF(D2357="Commercial AC (&gt;=135,000k Btu/hr)",'Emission Factors'!$F$58,""))))))</f>
        <v/>
      </c>
      <c r="M2357" s="211" t="str">
        <f>IF(D2357="Room AC (window/wall)",'Emission Factors'!$G$53,IF(D2357="Room AC (PTAC/PTHP)",'Emission Factors'!$G$54,IF(D2357="Residential AC",'Emission Factors'!$G$55,IF(D2357="Residential HP",'Emission Factors'!$G$56,IF(D2357="Commercial AC (&gt;=65k to &lt;135,000k Btu/hr)",'Emission Factors'!$G$57,IF(D2357="Commercial AC (&gt;=135,000k Btu/hr)",'Emission Factors'!$G$58,""))))))</f>
        <v/>
      </c>
      <c r="N2357" s="96"/>
      <c r="O2357" s="209" t="str">
        <f>IF(ISBLANK(D2357),"",(IF(D2357="Room AC (window/wall)",'Emission Factors'!$C$53,IF(D2357="Room AC (PTAC/PTHP)",'Emission Factors'!$C$54,IF(D2357="Residential AC",'Emission Factors'!$C$55,IF(D2357="Residential HP",'Emission Factors'!$C$56,IF(D2357="Commercial AC (&gt;=65k to &lt;135,000k Btu/hr)",'Emission Factors'!$C$57,IF(D2357="Commercial AC (&gt;=135,000k Btu/hr)",'Emission Factors'!$C$58,""))))))))</f>
        <v/>
      </c>
      <c r="P2357" s="209" t="str">
        <f t="shared" si="360"/>
        <v/>
      </c>
      <c r="Q2357" s="95"/>
      <c r="R2357" s="256"/>
      <c r="S2357" s="256"/>
      <c r="T2357" s="96"/>
      <c r="U2357" s="211" t="str">
        <f>IF(Q2357="Room AC (window/wall)",'Emission Factors'!$E$53,IF(AND(Q2357="Room AC (PTAC/PTHP)",ISBLANK(T2357)),"Error",IF(AND(Q2357="Room AC (PTAC/PTHP)",T2357&gt;0),T2357,IF(Q2357="Residential AC",'Emission Factors'!$E$55,IF(AND(Q2357="Residential HP",ISBLANK(T2357)),"Error",IF(AND(Q2357="Residential HP",T2357&gt;0),T2357,IF(Q2357="Commercial AC (&gt;=65k to &lt;135,000k Btu/hr)",'Emission Factors'!$E$57,IF(Q2357="Commercial AC (&gt;=135,000k Btu/hr)",'Emission Factors'!$E$58,""))))))))</f>
        <v/>
      </c>
      <c r="V2357" s="95"/>
      <c r="W2357" s="211" t="str">
        <f>IF(ISBLANK(V2357),"",VLOOKUP(V2357,'Emission Factors'!$C$81:$G$221,4,FALSE))</f>
        <v/>
      </c>
      <c r="X2357" s="210" t="str">
        <f>IF(Q2357="Room AC (window/wall)",'Emission Factors'!$F$53,IF(Q2357="Room AC (PTAC/PTHP)",'Emission Factors'!$F$54,IF(Q2357="Residential AC",'Emission Factors'!$F$55,IF(Q2357="Residential HP",'Emission Factors'!$F$56,IF(Q2357="Commercial AC (&gt;=65k to &lt;135,000k Btu/hr)",'Emission Factors'!$F$57,IF(Q2357="Commercial AC (&gt;=135,000k Btu/hr)",'Emission Factors'!$F$58,""))))))</f>
        <v/>
      </c>
      <c r="Y2357" s="211" t="str">
        <f>IF(Q2357="Room AC (window/wall)",'Emission Factors'!$G$53,IF(Q2357="Room AC (PTAC/PTHP)",'Emission Factors'!$G$54,IF(Q2357="Residential AC",'Emission Factors'!$G$55,IF(Q2357="Residential HP",'Emission Factors'!$G$56,IF(Q2357="Commercial AC (&gt;=65k to &lt;135,000k Btu/hr)",'Emission Factors'!$G$57,IF(Q2357="Commercial AC (&gt;=135,000k Btu/hr)",'Emission Factors'!$G$58,""))))))</f>
        <v/>
      </c>
      <c r="Z2357" s="96"/>
      <c r="AA2357" s="97" t="str">
        <f t="shared" si="361"/>
        <v/>
      </c>
      <c r="AB2357" s="97" t="str">
        <f t="shared" si="362"/>
        <v/>
      </c>
      <c r="AC2357" s="246" t="str">
        <f t="shared" si="363"/>
        <v/>
      </c>
      <c r="AD2357" s="97" t="str">
        <f t="shared" si="364"/>
        <v/>
      </c>
      <c r="AE2357" s="97" t="str">
        <f t="shared" si="365"/>
        <v/>
      </c>
      <c r="AF2357" s="252" t="str">
        <f t="shared" si="366"/>
        <v/>
      </c>
      <c r="AG2357" s="254" t="str">
        <f t="shared" si="367"/>
        <v/>
      </c>
      <c r="AH2357" s="248" t="str">
        <f t="shared" si="368"/>
        <v/>
      </c>
      <c r="AI2357" s="249" t="str">
        <f t="shared" si="369"/>
        <v/>
      </c>
    </row>
    <row r="2358" spans="2:35" x14ac:dyDescent="0.3">
      <c r="B2358" s="94"/>
      <c r="C2358" s="95"/>
      <c r="D2358" s="95"/>
      <c r="E2358" s="95"/>
      <c r="F2358" s="94"/>
      <c r="G2358" s="145"/>
      <c r="H2358" s="245"/>
      <c r="I2358" s="211" t="str">
        <f>IF(D2358="Room AC (window/wall)",'Emission Factors'!$E$53,IF(D2358="Room AC (PTAC/PTHP)",H2358,IF(D2358="Residential AC",'Emission Factors'!$E$55,IF(D2358="Residential HP",H2358,IF(D2358="Commercial AC (&gt;=65k to &lt;135,000k Btu/hr)",'Emission Factors'!$E$57,IF(D2358="Commercial AC (&gt;=135,000k Btu/hr)",'Emission Factors'!$E$58,""))))))</f>
        <v/>
      </c>
      <c r="J2358" s="96"/>
      <c r="K2358" s="211" t="str">
        <f>IF(ISBLANK(J2358),"",VLOOKUP(J2358,'Emission Factors'!$C$81:$G$221,4,FALSE))</f>
        <v/>
      </c>
      <c r="L2358" s="210" t="str">
        <f>IF(D2358="Room AC (window/wall)",'Emission Factors'!$F$53,IF(D2358="Room AC (PTAC/PTHP)",'Emission Factors'!$F$54,IF(D2358="Residential AC",'Emission Factors'!$F$55,IF(D2358="Residential HP",'Emission Factors'!$F$56,IF(D2358="Commercial AC (&gt;=65k to &lt;135,000k Btu/hr)",'Emission Factors'!$F$57,IF(D2358="Commercial AC (&gt;=135,000k Btu/hr)",'Emission Factors'!$F$58,""))))))</f>
        <v/>
      </c>
      <c r="M2358" s="211" t="str">
        <f>IF(D2358="Room AC (window/wall)",'Emission Factors'!$G$53,IF(D2358="Room AC (PTAC/PTHP)",'Emission Factors'!$G$54,IF(D2358="Residential AC",'Emission Factors'!$G$55,IF(D2358="Residential HP",'Emission Factors'!$G$56,IF(D2358="Commercial AC (&gt;=65k to &lt;135,000k Btu/hr)",'Emission Factors'!$G$57,IF(D2358="Commercial AC (&gt;=135,000k Btu/hr)",'Emission Factors'!$G$58,""))))))</f>
        <v/>
      </c>
      <c r="N2358" s="96"/>
      <c r="O2358" s="209" t="str">
        <f>IF(ISBLANK(D2358),"",(IF(D2358="Room AC (window/wall)",'Emission Factors'!$C$53,IF(D2358="Room AC (PTAC/PTHP)",'Emission Factors'!$C$54,IF(D2358="Residential AC",'Emission Factors'!$C$55,IF(D2358="Residential HP",'Emission Factors'!$C$56,IF(D2358="Commercial AC (&gt;=65k to &lt;135,000k Btu/hr)",'Emission Factors'!$C$57,IF(D2358="Commercial AC (&gt;=135,000k Btu/hr)",'Emission Factors'!$C$58,""))))))))</f>
        <v/>
      </c>
      <c r="P2358" s="209" t="str">
        <f t="shared" si="360"/>
        <v/>
      </c>
      <c r="Q2358" s="95"/>
      <c r="R2358" s="256"/>
      <c r="S2358" s="256"/>
      <c r="T2358" s="96"/>
      <c r="U2358" s="211" t="str">
        <f>IF(Q2358="Room AC (window/wall)",'Emission Factors'!$E$53,IF(AND(Q2358="Room AC (PTAC/PTHP)",ISBLANK(T2358)),"Error",IF(AND(Q2358="Room AC (PTAC/PTHP)",T2358&gt;0),T2358,IF(Q2358="Residential AC",'Emission Factors'!$E$55,IF(AND(Q2358="Residential HP",ISBLANK(T2358)),"Error",IF(AND(Q2358="Residential HP",T2358&gt;0),T2358,IF(Q2358="Commercial AC (&gt;=65k to &lt;135,000k Btu/hr)",'Emission Factors'!$E$57,IF(Q2358="Commercial AC (&gt;=135,000k Btu/hr)",'Emission Factors'!$E$58,""))))))))</f>
        <v/>
      </c>
      <c r="V2358" s="95"/>
      <c r="W2358" s="211" t="str">
        <f>IF(ISBLANK(V2358),"",VLOOKUP(V2358,'Emission Factors'!$C$81:$G$221,4,FALSE))</f>
        <v/>
      </c>
      <c r="X2358" s="210" t="str">
        <f>IF(Q2358="Room AC (window/wall)",'Emission Factors'!$F$53,IF(Q2358="Room AC (PTAC/PTHP)",'Emission Factors'!$F$54,IF(Q2358="Residential AC",'Emission Factors'!$F$55,IF(Q2358="Residential HP",'Emission Factors'!$F$56,IF(Q2358="Commercial AC (&gt;=65k to &lt;135,000k Btu/hr)",'Emission Factors'!$F$57,IF(Q2358="Commercial AC (&gt;=135,000k Btu/hr)",'Emission Factors'!$F$58,""))))))</f>
        <v/>
      </c>
      <c r="Y2358" s="211" t="str">
        <f>IF(Q2358="Room AC (window/wall)",'Emission Factors'!$G$53,IF(Q2358="Room AC (PTAC/PTHP)",'Emission Factors'!$G$54,IF(Q2358="Residential AC",'Emission Factors'!$G$55,IF(Q2358="Residential HP",'Emission Factors'!$G$56,IF(Q2358="Commercial AC (&gt;=65k to &lt;135,000k Btu/hr)",'Emission Factors'!$G$57,IF(Q2358="Commercial AC (&gt;=135,000k Btu/hr)",'Emission Factors'!$G$58,""))))))</f>
        <v/>
      </c>
      <c r="Z2358" s="96"/>
      <c r="AA2358" s="97" t="str">
        <f t="shared" si="361"/>
        <v/>
      </c>
      <c r="AB2358" s="97" t="str">
        <f t="shared" si="362"/>
        <v/>
      </c>
      <c r="AC2358" s="246" t="str">
        <f t="shared" si="363"/>
        <v/>
      </c>
      <c r="AD2358" s="97" t="str">
        <f t="shared" si="364"/>
        <v/>
      </c>
      <c r="AE2358" s="97" t="str">
        <f t="shared" si="365"/>
        <v/>
      </c>
      <c r="AF2358" s="252" t="str">
        <f t="shared" si="366"/>
        <v/>
      </c>
      <c r="AG2358" s="254" t="str">
        <f t="shared" si="367"/>
        <v/>
      </c>
      <c r="AH2358" s="248" t="str">
        <f t="shared" si="368"/>
        <v/>
      </c>
      <c r="AI2358" s="249" t="str">
        <f t="shared" si="369"/>
        <v/>
      </c>
    </row>
    <row r="2359" spans="2:35" x14ac:dyDescent="0.3">
      <c r="B2359" s="94"/>
      <c r="C2359" s="95"/>
      <c r="D2359" s="95"/>
      <c r="E2359" s="95"/>
      <c r="F2359" s="94"/>
      <c r="G2359" s="145"/>
      <c r="H2359" s="245"/>
      <c r="I2359" s="211" t="str">
        <f>IF(D2359="Room AC (window/wall)",'Emission Factors'!$E$53,IF(D2359="Room AC (PTAC/PTHP)",H2359,IF(D2359="Residential AC",'Emission Factors'!$E$55,IF(D2359="Residential HP",H2359,IF(D2359="Commercial AC (&gt;=65k to &lt;135,000k Btu/hr)",'Emission Factors'!$E$57,IF(D2359="Commercial AC (&gt;=135,000k Btu/hr)",'Emission Factors'!$E$58,""))))))</f>
        <v/>
      </c>
      <c r="J2359" s="96"/>
      <c r="K2359" s="211" t="str">
        <f>IF(ISBLANK(J2359),"",VLOOKUP(J2359,'Emission Factors'!$C$81:$G$221,4,FALSE))</f>
        <v/>
      </c>
      <c r="L2359" s="210" t="str">
        <f>IF(D2359="Room AC (window/wall)",'Emission Factors'!$F$53,IF(D2359="Room AC (PTAC/PTHP)",'Emission Factors'!$F$54,IF(D2359="Residential AC",'Emission Factors'!$F$55,IF(D2359="Residential HP",'Emission Factors'!$F$56,IF(D2359="Commercial AC (&gt;=65k to &lt;135,000k Btu/hr)",'Emission Factors'!$F$57,IF(D2359="Commercial AC (&gt;=135,000k Btu/hr)",'Emission Factors'!$F$58,""))))))</f>
        <v/>
      </c>
      <c r="M2359" s="211" t="str">
        <f>IF(D2359="Room AC (window/wall)",'Emission Factors'!$G$53,IF(D2359="Room AC (PTAC/PTHP)",'Emission Factors'!$G$54,IF(D2359="Residential AC",'Emission Factors'!$G$55,IF(D2359="Residential HP",'Emission Factors'!$G$56,IF(D2359="Commercial AC (&gt;=65k to &lt;135,000k Btu/hr)",'Emission Factors'!$G$57,IF(D2359="Commercial AC (&gt;=135,000k Btu/hr)",'Emission Factors'!$G$58,""))))))</f>
        <v/>
      </c>
      <c r="N2359" s="96"/>
      <c r="O2359" s="209" t="str">
        <f>IF(ISBLANK(D2359),"",(IF(D2359="Room AC (window/wall)",'Emission Factors'!$C$53,IF(D2359="Room AC (PTAC/PTHP)",'Emission Factors'!$C$54,IF(D2359="Residential AC",'Emission Factors'!$C$55,IF(D2359="Residential HP",'Emission Factors'!$C$56,IF(D2359="Commercial AC (&gt;=65k to &lt;135,000k Btu/hr)",'Emission Factors'!$C$57,IF(D2359="Commercial AC (&gt;=135,000k Btu/hr)",'Emission Factors'!$C$58,""))))))))</f>
        <v/>
      </c>
      <c r="P2359" s="209" t="str">
        <f t="shared" si="360"/>
        <v/>
      </c>
      <c r="Q2359" s="95"/>
      <c r="R2359" s="256"/>
      <c r="S2359" s="256"/>
      <c r="T2359" s="96"/>
      <c r="U2359" s="211" t="str">
        <f>IF(Q2359="Room AC (window/wall)",'Emission Factors'!$E$53,IF(AND(Q2359="Room AC (PTAC/PTHP)",ISBLANK(T2359)),"Error",IF(AND(Q2359="Room AC (PTAC/PTHP)",T2359&gt;0),T2359,IF(Q2359="Residential AC",'Emission Factors'!$E$55,IF(AND(Q2359="Residential HP",ISBLANK(T2359)),"Error",IF(AND(Q2359="Residential HP",T2359&gt;0),T2359,IF(Q2359="Commercial AC (&gt;=65k to &lt;135,000k Btu/hr)",'Emission Factors'!$E$57,IF(Q2359="Commercial AC (&gt;=135,000k Btu/hr)",'Emission Factors'!$E$58,""))))))))</f>
        <v/>
      </c>
      <c r="V2359" s="95"/>
      <c r="W2359" s="211" t="str">
        <f>IF(ISBLANK(V2359),"",VLOOKUP(V2359,'Emission Factors'!$C$81:$G$221,4,FALSE))</f>
        <v/>
      </c>
      <c r="X2359" s="210" t="str">
        <f>IF(Q2359="Room AC (window/wall)",'Emission Factors'!$F$53,IF(Q2359="Room AC (PTAC/PTHP)",'Emission Factors'!$F$54,IF(Q2359="Residential AC",'Emission Factors'!$F$55,IF(Q2359="Residential HP",'Emission Factors'!$F$56,IF(Q2359="Commercial AC (&gt;=65k to &lt;135,000k Btu/hr)",'Emission Factors'!$F$57,IF(Q2359="Commercial AC (&gt;=135,000k Btu/hr)",'Emission Factors'!$F$58,""))))))</f>
        <v/>
      </c>
      <c r="Y2359" s="211" t="str">
        <f>IF(Q2359="Room AC (window/wall)",'Emission Factors'!$G$53,IF(Q2359="Room AC (PTAC/PTHP)",'Emission Factors'!$G$54,IF(Q2359="Residential AC",'Emission Factors'!$G$55,IF(Q2359="Residential HP",'Emission Factors'!$G$56,IF(Q2359="Commercial AC (&gt;=65k to &lt;135,000k Btu/hr)",'Emission Factors'!$G$57,IF(Q2359="Commercial AC (&gt;=135,000k Btu/hr)",'Emission Factors'!$G$58,""))))))</f>
        <v/>
      </c>
      <c r="Z2359" s="96"/>
      <c r="AA2359" s="97" t="str">
        <f t="shared" si="361"/>
        <v/>
      </c>
      <c r="AB2359" s="97" t="str">
        <f t="shared" si="362"/>
        <v/>
      </c>
      <c r="AC2359" s="246" t="str">
        <f t="shared" si="363"/>
        <v/>
      </c>
      <c r="AD2359" s="97" t="str">
        <f t="shared" si="364"/>
        <v/>
      </c>
      <c r="AE2359" s="97" t="str">
        <f t="shared" si="365"/>
        <v/>
      </c>
      <c r="AF2359" s="252" t="str">
        <f t="shared" si="366"/>
        <v/>
      </c>
      <c r="AG2359" s="254" t="str">
        <f t="shared" si="367"/>
        <v/>
      </c>
      <c r="AH2359" s="248" t="str">
        <f t="shared" si="368"/>
        <v/>
      </c>
      <c r="AI2359" s="249" t="str">
        <f t="shared" si="369"/>
        <v/>
      </c>
    </row>
    <row r="2360" spans="2:35" x14ac:dyDescent="0.3">
      <c r="B2360" s="94"/>
      <c r="C2360" s="95"/>
      <c r="D2360" s="95"/>
      <c r="E2360" s="95"/>
      <c r="F2360" s="94"/>
      <c r="G2360" s="145"/>
      <c r="H2360" s="245"/>
      <c r="I2360" s="211" t="str">
        <f>IF(D2360="Room AC (window/wall)",'Emission Factors'!$E$53,IF(D2360="Room AC (PTAC/PTHP)",H2360,IF(D2360="Residential AC",'Emission Factors'!$E$55,IF(D2360="Residential HP",H2360,IF(D2360="Commercial AC (&gt;=65k to &lt;135,000k Btu/hr)",'Emission Factors'!$E$57,IF(D2360="Commercial AC (&gt;=135,000k Btu/hr)",'Emission Factors'!$E$58,""))))))</f>
        <v/>
      </c>
      <c r="J2360" s="96"/>
      <c r="K2360" s="211" t="str">
        <f>IF(ISBLANK(J2360),"",VLOOKUP(J2360,'Emission Factors'!$C$81:$G$221,4,FALSE))</f>
        <v/>
      </c>
      <c r="L2360" s="210" t="str">
        <f>IF(D2360="Room AC (window/wall)",'Emission Factors'!$F$53,IF(D2360="Room AC (PTAC/PTHP)",'Emission Factors'!$F$54,IF(D2360="Residential AC",'Emission Factors'!$F$55,IF(D2360="Residential HP",'Emission Factors'!$F$56,IF(D2360="Commercial AC (&gt;=65k to &lt;135,000k Btu/hr)",'Emission Factors'!$F$57,IF(D2360="Commercial AC (&gt;=135,000k Btu/hr)",'Emission Factors'!$F$58,""))))))</f>
        <v/>
      </c>
      <c r="M2360" s="211" t="str">
        <f>IF(D2360="Room AC (window/wall)",'Emission Factors'!$G$53,IF(D2360="Room AC (PTAC/PTHP)",'Emission Factors'!$G$54,IF(D2360="Residential AC",'Emission Factors'!$G$55,IF(D2360="Residential HP",'Emission Factors'!$G$56,IF(D2360="Commercial AC (&gt;=65k to &lt;135,000k Btu/hr)",'Emission Factors'!$G$57,IF(D2360="Commercial AC (&gt;=135,000k Btu/hr)",'Emission Factors'!$G$58,""))))))</f>
        <v/>
      </c>
      <c r="N2360" s="96"/>
      <c r="O2360" s="209" t="str">
        <f>IF(ISBLANK(D2360),"",(IF(D2360="Room AC (window/wall)",'Emission Factors'!$C$53,IF(D2360="Room AC (PTAC/PTHP)",'Emission Factors'!$C$54,IF(D2360="Residential AC",'Emission Factors'!$C$55,IF(D2360="Residential HP",'Emission Factors'!$C$56,IF(D2360="Commercial AC (&gt;=65k to &lt;135,000k Btu/hr)",'Emission Factors'!$C$57,IF(D2360="Commercial AC (&gt;=135,000k Btu/hr)",'Emission Factors'!$C$58,""))))))))</f>
        <v/>
      </c>
      <c r="P2360" s="209" t="str">
        <f t="shared" si="360"/>
        <v/>
      </c>
      <c r="Q2360" s="95"/>
      <c r="R2360" s="256"/>
      <c r="S2360" s="256"/>
      <c r="T2360" s="96"/>
      <c r="U2360" s="211" t="str">
        <f>IF(Q2360="Room AC (window/wall)",'Emission Factors'!$E$53,IF(AND(Q2360="Room AC (PTAC/PTHP)",ISBLANK(T2360)),"Error",IF(AND(Q2360="Room AC (PTAC/PTHP)",T2360&gt;0),T2360,IF(Q2360="Residential AC",'Emission Factors'!$E$55,IF(AND(Q2360="Residential HP",ISBLANK(T2360)),"Error",IF(AND(Q2360="Residential HP",T2360&gt;0),T2360,IF(Q2360="Commercial AC (&gt;=65k to &lt;135,000k Btu/hr)",'Emission Factors'!$E$57,IF(Q2360="Commercial AC (&gt;=135,000k Btu/hr)",'Emission Factors'!$E$58,""))))))))</f>
        <v/>
      </c>
      <c r="V2360" s="95"/>
      <c r="W2360" s="211" t="str">
        <f>IF(ISBLANK(V2360),"",VLOOKUP(V2360,'Emission Factors'!$C$81:$G$221,4,FALSE))</f>
        <v/>
      </c>
      <c r="X2360" s="210" t="str">
        <f>IF(Q2360="Room AC (window/wall)",'Emission Factors'!$F$53,IF(Q2360="Room AC (PTAC/PTHP)",'Emission Factors'!$F$54,IF(Q2360="Residential AC",'Emission Factors'!$F$55,IF(Q2360="Residential HP",'Emission Factors'!$F$56,IF(Q2360="Commercial AC (&gt;=65k to &lt;135,000k Btu/hr)",'Emission Factors'!$F$57,IF(Q2360="Commercial AC (&gt;=135,000k Btu/hr)",'Emission Factors'!$F$58,""))))))</f>
        <v/>
      </c>
      <c r="Y2360" s="211" t="str">
        <f>IF(Q2360="Room AC (window/wall)",'Emission Factors'!$G$53,IF(Q2360="Room AC (PTAC/PTHP)",'Emission Factors'!$G$54,IF(Q2360="Residential AC",'Emission Factors'!$G$55,IF(Q2360="Residential HP",'Emission Factors'!$G$56,IF(Q2360="Commercial AC (&gt;=65k to &lt;135,000k Btu/hr)",'Emission Factors'!$G$57,IF(Q2360="Commercial AC (&gt;=135,000k Btu/hr)",'Emission Factors'!$G$58,""))))))</f>
        <v/>
      </c>
      <c r="Z2360" s="96"/>
      <c r="AA2360" s="97" t="str">
        <f t="shared" si="361"/>
        <v/>
      </c>
      <c r="AB2360" s="97" t="str">
        <f t="shared" si="362"/>
        <v/>
      </c>
      <c r="AC2360" s="246" t="str">
        <f t="shared" si="363"/>
        <v/>
      </c>
      <c r="AD2360" s="97" t="str">
        <f t="shared" si="364"/>
        <v/>
      </c>
      <c r="AE2360" s="97" t="str">
        <f t="shared" si="365"/>
        <v/>
      </c>
      <c r="AF2360" s="252" t="str">
        <f t="shared" si="366"/>
        <v/>
      </c>
      <c r="AG2360" s="254" t="str">
        <f t="shared" si="367"/>
        <v/>
      </c>
      <c r="AH2360" s="248" t="str">
        <f t="shared" si="368"/>
        <v/>
      </c>
      <c r="AI2360" s="249" t="str">
        <f t="shared" si="369"/>
        <v/>
      </c>
    </row>
    <row r="2361" spans="2:35" x14ac:dyDescent="0.3">
      <c r="B2361" s="94"/>
      <c r="C2361" s="95"/>
      <c r="D2361" s="95"/>
      <c r="E2361" s="95"/>
      <c r="F2361" s="94"/>
      <c r="G2361" s="145"/>
      <c r="H2361" s="245"/>
      <c r="I2361" s="211" t="str">
        <f>IF(D2361="Room AC (window/wall)",'Emission Factors'!$E$53,IF(D2361="Room AC (PTAC/PTHP)",H2361,IF(D2361="Residential AC",'Emission Factors'!$E$55,IF(D2361="Residential HP",H2361,IF(D2361="Commercial AC (&gt;=65k to &lt;135,000k Btu/hr)",'Emission Factors'!$E$57,IF(D2361="Commercial AC (&gt;=135,000k Btu/hr)",'Emission Factors'!$E$58,""))))))</f>
        <v/>
      </c>
      <c r="J2361" s="96"/>
      <c r="K2361" s="211" t="str">
        <f>IF(ISBLANK(J2361),"",VLOOKUP(J2361,'Emission Factors'!$C$81:$G$221,4,FALSE))</f>
        <v/>
      </c>
      <c r="L2361" s="210" t="str">
        <f>IF(D2361="Room AC (window/wall)",'Emission Factors'!$F$53,IF(D2361="Room AC (PTAC/PTHP)",'Emission Factors'!$F$54,IF(D2361="Residential AC",'Emission Factors'!$F$55,IF(D2361="Residential HP",'Emission Factors'!$F$56,IF(D2361="Commercial AC (&gt;=65k to &lt;135,000k Btu/hr)",'Emission Factors'!$F$57,IF(D2361="Commercial AC (&gt;=135,000k Btu/hr)",'Emission Factors'!$F$58,""))))))</f>
        <v/>
      </c>
      <c r="M2361" s="211" t="str">
        <f>IF(D2361="Room AC (window/wall)",'Emission Factors'!$G$53,IF(D2361="Room AC (PTAC/PTHP)",'Emission Factors'!$G$54,IF(D2361="Residential AC",'Emission Factors'!$G$55,IF(D2361="Residential HP",'Emission Factors'!$G$56,IF(D2361="Commercial AC (&gt;=65k to &lt;135,000k Btu/hr)",'Emission Factors'!$G$57,IF(D2361="Commercial AC (&gt;=135,000k Btu/hr)",'Emission Factors'!$G$58,""))))))</f>
        <v/>
      </c>
      <c r="N2361" s="96"/>
      <c r="O2361" s="209" t="str">
        <f>IF(ISBLANK(D2361),"",(IF(D2361="Room AC (window/wall)",'Emission Factors'!$C$53,IF(D2361="Room AC (PTAC/PTHP)",'Emission Factors'!$C$54,IF(D2361="Residential AC",'Emission Factors'!$C$55,IF(D2361="Residential HP",'Emission Factors'!$C$56,IF(D2361="Commercial AC (&gt;=65k to &lt;135,000k Btu/hr)",'Emission Factors'!$C$57,IF(D2361="Commercial AC (&gt;=135,000k Btu/hr)",'Emission Factors'!$C$58,""))))))))</f>
        <v/>
      </c>
      <c r="P2361" s="209" t="str">
        <f t="shared" si="360"/>
        <v/>
      </c>
      <c r="Q2361" s="95"/>
      <c r="R2361" s="256"/>
      <c r="S2361" s="256"/>
      <c r="T2361" s="96"/>
      <c r="U2361" s="211" t="str">
        <f>IF(Q2361="Room AC (window/wall)",'Emission Factors'!$E$53,IF(AND(Q2361="Room AC (PTAC/PTHP)",ISBLANK(T2361)),"Error",IF(AND(Q2361="Room AC (PTAC/PTHP)",T2361&gt;0),T2361,IF(Q2361="Residential AC",'Emission Factors'!$E$55,IF(AND(Q2361="Residential HP",ISBLANK(T2361)),"Error",IF(AND(Q2361="Residential HP",T2361&gt;0),T2361,IF(Q2361="Commercial AC (&gt;=65k to &lt;135,000k Btu/hr)",'Emission Factors'!$E$57,IF(Q2361="Commercial AC (&gt;=135,000k Btu/hr)",'Emission Factors'!$E$58,""))))))))</f>
        <v/>
      </c>
      <c r="V2361" s="95"/>
      <c r="W2361" s="211" t="str">
        <f>IF(ISBLANK(V2361),"",VLOOKUP(V2361,'Emission Factors'!$C$81:$G$221,4,FALSE))</f>
        <v/>
      </c>
      <c r="X2361" s="210" t="str">
        <f>IF(Q2361="Room AC (window/wall)",'Emission Factors'!$F$53,IF(Q2361="Room AC (PTAC/PTHP)",'Emission Factors'!$F$54,IF(Q2361="Residential AC",'Emission Factors'!$F$55,IF(Q2361="Residential HP",'Emission Factors'!$F$56,IF(Q2361="Commercial AC (&gt;=65k to &lt;135,000k Btu/hr)",'Emission Factors'!$F$57,IF(Q2361="Commercial AC (&gt;=135,000k Btu/hr)",'Emission Factors'!$F$58,""))))))</f>
        <v/>
      </c>
      <c r="Y2361" s="211" t="str">
        <f>IF(Q2361="Room AC (window/wall)",'Emission Factors'!$G$53,IF(Q2361="Room AC (PTAC/PTHP)",'Emission Factors'!$G$54,IF(Q2361="Residential AC",'Emission Factors'!$G$55,IF(Q2361="Residential HP",'Emission Factors'!$G$56,IF(Q2361="Commercial AC (&gt;=65k to &lt;135,000k Btu/hr)",'Emission Factors'!$G$57,IF(Q2361="Commercial AC (&gt;=135,000k Btu/hr)",'Emission Factors'!$G$58,""))))))</f>
        <v/>
      </c>
      <c r="Z2361" s="96"/>
      <c r="AA2361" s="97" t="str">
        <f t="shared" si="361"/>
        <v/>
      </c>
      <c r="AB2361" s="97" t="str">
        <f t="shared" si="362"/>
        <v/>
      </c>
      <c r="AC2361" s="246" t="str">
        <f t="shared" si="363"/>
        <v/>
      </c>
      <c r="AD2361" s="97" t="str">
        <f t="shared" si="364"/>
        <v/>
      </c>
      <c r="AE2361" s="97" t="str">
        <f t="shared" si="365"/>
        <v/>
      </c>
      <c r="AF2361" s="252" t="str">
        <f t="shared" si="366"/>
        <v/>
      </c>
      <c r="AG2361" s="254" t="str">
        <f t="shared" si="367"/>
        <v/>
      </c>
      <c r="AH2361" s="248" t="str">
        <f t="shared" si="368"/>
        <v/>
      </c>
      <c r="AI2361" s="249" t="str">
        <f t="shared" si="369"/>
        <v/>
      </c>
    </row>
    <row r="2362" spans="2:35" x14ac:dyDescent="0.3">
      <c r="B2362" s="94"/>
      <c r="C2362" s="95"/>
      <c r="D2362" s="95"/>
      <c r="E2362" s="95"/>
      <c r="F2362" s="94"/>
      <c r="G2362" s="145"/>
      <c r="H2362" s="245"/>
      <c r="I2362" s="211" t="str">
        <f>IF(D2362="Room AC (window/wall)",'Emission Factors'!$E$53,IF(D2362="Room AC (PTAC/PTHP)",H2362,IF(D2362="Residential AC",'Emission Factors'!$E$55,IF(D2362="Residential HP",H2362,IF(D2362="Commercial AC (&gt;=65k to &lt;135,000k Btu/hr)",'Emission Factors'!$E$57,IF(D2362="Commercial AC (&gt;=135,000k Btu/hr)",'Emission Factors'!$E$58,""))))))</f>
        <v/>
      </c>
      <c r="J2362" s="96"/>
      <c r="K2362" s="211" t="str">
        <f>IF(ISBLANK(J2362),"",VLOOKUP(J2362,'Emission Factors'!$C$81:$G$221,4,FALSE))</f>
        <v/>
      </c>
      <c r="L2362" s="210" t="str">
        <f>IF(D2362="Room AC (window/wall)",'Emission Factors'!$F$53,IF(D2362="Room AC (PTAC/PTHP)",'Emission Factors'!$F$54,IF(D2362="Residential AC",'Emission Factors'!$F$55,IF(D2362="Residential HP",'Emission Factors'!$F$56,IF(D2362="Commercial AC (&gt;=65k to &lt;135,000k Btu/hr)",'Emission Factors'!$F$57,IF(D2362="Commercial AC (&gt;=135,000k Btu/hr)",'Emission Factors'!$F$58,""))))))</f>
        <v/>
      </c>
      <c r="M2362" s="211" t="str">
        <f>IF(D2362="Room AC (window/wall)",'Emission Factors'!$G$53,IF(D2362="Room AC (PTAC/PTHP)",'Emission Factors'!$G$54,IF(D2362="Residential AC",'Emission Factors'!$G$55,IF(D2362="Residential HP",'Emission Factors'!$G$56,IF(D2362="Commercial AC (&gt;=65k to &lt;135,000k Btu/hr)",'Emission Factors'!$G$57,IF(D2362="Commercial AC (&gt;=135,000k Btu/hr)",'Emission Factors'!$G$58,""))))))</f>
        <v/>
      </c>
      <c r="N2362" s="96"/>
      <c r="O2362" s="209" t="str">
        <f>IF(ISBLANK(D2362),"",(IF(D2362="Room AC (window/wall)",'Emission Factors'!$C$53,IF(D2362="Room AC (PTAC/PTHP)",'Emission Factors'!$C$54,IF(D2362="Residential AC",'Emission Factors'!$C$55,IF(D2362="Residential HP",'Emission Factors'!$C$56,IF(D2362="Commercial AC (&gt;=65k to &lt;135,000k Btu/hr)",'Emission Factors'!$C$57,IF(D2362="Commercial AC (&gt;=135,000k Btu/hr)",'Emission Factors'!$C$58,""))))))))</f>
        <v/>
      </c>
      <c r="P2362" s="209" t="str">
        <f t="shared" si="360"/>
        <v/>
      </c>
      <c r="Q2362" s="95"/>
      <c r="R2362" s="256"/>
      <c r="S2362" s="256"/>
      <c r="T2362" s="96"/>
      <c r="U2362" s="211" t="str">
        <f>IF(Q2362="Room AC (window/wall)",'Emission Factors'!$E$53,IF(AND(Q2362="Room AC (PTAC/PTHP)",ISBLANK(T2362)),"Error",IF(AND(Q2362="Room AC (PTAC/PTHP)",T2362&gt;0),T2362,IF(Q2362="Residential AC",'Emission Factors'!$E$55,IF(AND(Q2362="Residential HP",ISBLANK(T2362)),"Error",IF(AND(Q2362="Residential HP",T2362&gt;0),T2362,IF(Q2362="Commercial AC (&gt;=65k to &lt;135,000k Btu/hr)",'Emission Factors'!$E$57,IF(Q2362="Commercial AC (&gt;=135,000k Btu/hr)",'Emission Factors'!$E$58,""))))))))</f>
        <v/>
      </c>
      <c r="V2362" s="95"/>
      <c r="W2362" s="211" t="str">
        <f>IF(ISBLANK(V2362),"",VLOOKUP(V2362,'Emission Factors'!$C$81:$G$221,4,FALSE))</f>
        <v/>
      </c>
      <c r="X2362" s="210" t="str">
        <f>IF(Q2362="Room AC (window/wall)",'Emission Factors'!$F$53,IF(Q2362="Room AC (PTAC/PTHP)",'Emission Factors'!$F$54,IF(Q2362="Residential AC",'Emission Factors'!$F$55,IF(Q2362="Residential HP",'Emission Factors'!$F$56,IF(Q2362="Commercial AC (&gt;=65k to &lt;135,000k Btu/hr)",'Emission Factors'!$F$57,IF(Q2362="Commercial AC (&gt;=135,000k Btu/hr)",'Emission Factors'!$F$58,""))))))</f>
        <v/>
      </c>
      <c r="Y2362" s="211" t="str">
        <f>IF(Q2362="Room AC (window/wall)",'Emission Factors'!$G$53,IF(Q2362="Room AC (PTAC/PTHP)",'Emission Factors'!$G$54,IF(Q2362="Residential AC",'Emission Factors'!$G$55,IF(Q2362="Residential HP",'Emission Factors'!$G$56,IF(Q2362="Commercial AC (&gt;=65k to &lt;135,000k Btu/hr)",'Emission Factors'!$G$57,IF(Q2362="Commercial AC (&gt;=135,000k Btu/hr)",'Emission Factors'!$G$58,""))))))</f>
        <v/>
      </c>
      <c r="Z2362" s="96"/>
      <c r="AA2362" s="97" t="str">
        <f t="shared" si="361"/>
        <v/>
      </c>
      <c r="AB2362" s="97" t="str">
        <f t="shared" si="362"/>
        <v/>
      </c>
      <c r="AC2362" s="246" t="str">
        <f t="shared" si="363"/>
        <v/>
      </c>
      <c r="AD2362" s="97" t="str">
        <f t="shared" si="364"/>
        <v/>
      </c>
      <c r="AE2362" s="97" t="str">
        <f t="shared" si="365"/>
        <v/>
      </c>
      <c r="AF2362" s="252" t="str">
        <f t="shared" si="366"/>
        <v/>
      </c>
      <c r="AG2362" s="254" t="str">
        <f t="shared" si="367"/>
        <v/>
      </c>
      <c r="AH2362" s="248" t="str">
        <f t="shared" si="368"/>
        <v/>
      </c>
      <c r="AI2362" s="249" t="str">
        <f t="shared" si="369"/>
        <v/>
      </c>
    </row>
    <row r="2363" spans="2:35" x14ac:dyDescent="0.3">
      <c r="B2363" s="94"/>
      <c r="C2363" s="95"/>
      <c r="D2363" s="95"/>
      <c r="E2363" s="95"/>
      <c r="F2363" s="94"/>
      <c r="G2363" s="145"/>
      <c r="H2363" s="245"/>
      <c r="I2363" s="211" t="str">
        <f>IF(D2363="Room AC (window/wall)",'Emission Factors'!$E$53,IF(D2363="Room AC (PTAC/PTHP)",H2363,IF(D2363="Residential AC",'Emission Factors'!$E$55,IF(D2363="Residential HP",H2363,IF(D2363="Commercial AC (&gt;=65k to &lt;135,000k Btu/hr)",'Emission Factors'!$E$57,IF(D2363="Commercial AC (&gt;=135,000k Btu/hr)",'Emission Factors'!$E$58,""))))))</f>
        <v/>
      </c>
      <c r="J2363" s="96"/>
      <c r="K2363" s="211" t="str">
        <f>IF(ISBLANK(J2363),"",VLOOKUP(J2363,'Emission Factors'!$C$81:$G$221,4,FALSE))</f>
        <v/>
      </c>
      <c r="L2363" s="210" t="str">
        <f>IF(D2363="Room AC (window/wall)",'Emission Factors'!$F$53,IF(D2363="Room AC (PTAC/PTHP)",'Emission Factors'!$F$54,IF(D2363="Residential AC",'Emission Factors'!$F$55,IF(D2363="Residential HP",'Emission Factors'!$F$56,IF(D2363="Commercial AC (&gt;=65k to &lt;135,000k Btu/hr)",'Emission Factors'!$F$57,IF(D2363="Commercial AC (&gt;=135,000k Btu/hr)",'Emission Factors'!$F$58,""))))))</f>
        <v/>
      </c>
      <c r="M2363" s="211" t="str">
        <f>IF(D2363="Room AC (window/wall)",'Emission Factors'!$G$53,IF(D2363="Room AC (PTAC/PTHP)",'Emission Factors'!$G$54,IF(D2363="Residential AC",'Emission Factors'!$G$55,IF(D2363="Residential HP",'Emission Factors'!$G$56,IF(D2363="Commercial AC (&gt;=65k to &lt;135,000k Btu/hr)",'Emission Factors'!$G$57,IF(D2363="Commercial AC (&gt;=135,000k Btu/hr)",'Emission Factors'!$G$58,""))))))</f>
        <v/>
      </c>
      <c r="N2363" s="96"/>
      <c r="O2363" s="209" t="str">
        <f>IF(ISBLANK(D2363),"",(IF(D2363="Room AC (window/wall)",'Emission Factors'!$C$53,IF(D2363="Room AC (PTAC/PTHP)",'Emission Factors'!$C$54,IF(D2363="Residential AC",'Emission Factors'!$C$55,IF(D2363="Residential HP",'Emission Factors'!$C$56,IF(D2363="Commercial AC (&gt;=65k to &lt;135,000k Btu/hr)",'Emission Factors'!$C$57,IF(D2363="Commercial AC (&gt;=135,000k Btu/hr)",'Emission Factors'!$C$58,""))))))))</f>
        <v/>
      </c>
      <c r="P2363" s="209" t="str">
        <f t="shared" si="360"/>
        <v/>
      </c>
      <c r="Q2363" s="95"/>
      <c r="R2363" s="256"/>
      <c r="S2363" s="256"/>
      <c r="T2363" s="96"/>
      <c r="U2363" s="211" t="str">
        <f>IF(Q2363="Room AC (window/wall)",'Emission Factors'!$E$53,IF(AND(Q2363="Room AC (PTAC/PTHP)",ISBLANK(T2363)),"Error",IF(AND(Q2363="Room AC (PTAC/PTHP)",T2363&gt;0),T2363,IF(Q2363="Residential AC",'Emission Factors'!$E$55,IF(AND(Q2363="Residential HP",ISBLANK(T2363)),"Error",IF(AND(Q2363="Residential HP",T2363&gt;0),T2363,IF(Q2363="Commercial AC (&gt;=65k to &lt;135,000k Btu/hr)",'Emission Factors'!$E$57,IF(Q2363="Commercial AC (&gt;=135,000k Btu/hr)",'Emission Factors'!$E$58,""))))))))</f>
        <v/>
      </c>
      <c r="V2363" s="95"/>
      <c r="W2363" s="211" t="str">
        <f>IF(ISBLANK(V2363),"",VLOOKUP(V2363,'Emission Factors'!$C$81:$G$221,4,FALSE))</f>
        <v/>
      </c>
      <c r="X2363" s="210" t="str">
        <f>IF(Q2363="Room AC (window/wall)",'Emission Factors'!$F$53,IF(Q2363="Room AC (PTAC/PTHP)",'Emission Factors'!$F$54,IF(Q2363="Residential AC",'Emission Factors'!$F$55,IF(Q2363="Residential HP",'Emission Factors'!$F$56,IF(Q2363="Commercial AC (&gt;=65k to &lt;135,000k Btu/hr)",'Emission Factors'!$F$57,IF(Q2363="Commercial AC (&gt;=135,000k Btu/hr)",'Emission Factors'!$F$58,""))))))</f>
        <v/>
      </c>
      <c r="Y2363" s="211" t="str">
        <f>IF(Q2363="Room AC (window/wall)",'Emission Factors'!$G$53,IF(Q2363="Room AC (PTAC/PTHP)",'Emission Factors'!$G$54,IF(Q2363="Residential AC",'Emission Factors'!$G$55,IF(Q2363="Residential HP",'Emission Factors'!$G$56,IF(Q2363="Commercial AC (&gt;=65k to &lt;135,000k Btu/hr)",'Emission Factors'!$G$57,IF(Q2363="Commercial AC (&gt;=135,000k Btu/hr)",'Emission Factors'!$G$58,""))))))</f>
        <v/>
      </c>
      <c r="Z2363" s="96"/>
      <c r="AA2363" s="97" t="str">
        <f t="shared" si="361"/>
        <v/>
      </c>
      <c r="AB2363" s="97" t="str">
        <f t="shared" si="362"/>
        <v/>
      </c>
      <c r="AC2363" s="246" t="str">
        <f t="shared" si="363"/>
        <v/>
      </c>
      <c r="AD2363" s="97" t="str">
        <f t="shared" si="364"/>
        <v/>
      </c>
      <c r="AE2363" s="97" t="str">
        <f t="shared" si="365"/>
        <v/>
      </c>
      <c r="AF2363" s="252" t="str">
        <f t="shared" si="366"/>
        <v/>
      </c>
      <c r="AG2363" s="254" t="str">
        <f t="shared" si="367"/>
        <v/>
      </c>
      <c r="AH2363" s="248" t="str">
        <f t="shared" si="368"/>
        <v/>
      </c>
      <c r="AI2363" s="249" t="str">
        <f t="shared" si="369"/>
        <v/>
      </c>
    </row>
    <row r="2364" spans="2:35" x14ac:dyDescent="0.3">
      <c r="B2364" s="94"/>
      <c r="C2364" s="95"/>
      <c r="D2364" s="95"/>
      <c r="E2364" s="95"/>
      <c r="F2364" s="94"/>
      <c r="G2364" s="145"/>
      <c r="H2364" s="245"/>
      <c r="I2364" s="211" t="str">
        <f>IF(D2364="Room AC (window/wall)",'Emission Factors'!$E$53,IF(D2364="Room AC (PTAC/PTHP)",H2364,IF(D2364="Residential AC",'Emission Factors'!$E$55,IF(D2364="Residential HP",H2364,IF(D2364="Commercial AC (&gt;=65k to &lt;135,000k Btu/hr)",'Emission Factors'!$E$57,IF(D2364="Commercial AC (&gt;=135,000k Btu/hr)",'Emission Factors'!$E$58,""))))))</f>
        <v/>
      </c>
      <c r="J2364" s="96"/>
      <c r="K2364" s="211" t="str">
        <f>IF(ISBLANK(J2364),"",VLOOKUP(J2364,'Emission Factors'!$C$81:$G$221,4,FALSE))</f>
        <v/>
      </c>
      <c r="L2364" s="210" t="str">
        <f>IF(D2364="Room AC (window/wall)",'Emission Factors'!$F$53,IF(D2364="Room AC (PTAC/PTHP)",'Emission Factors'!$F$54,IF(D2364="Residential AC",'Emission Factors'!$F$55,IF(D2364="Residential HP",'Emission Factors'!$F$56,IF(D2364="Commercial AC (&gt;=65k to &lt;135,000k Btu/hr)",'Emission Factors'!$F$57,IF(D2364="Commercial AC (&gt;=135,000k Btu/hr)",'Emission Factors'!$F$58,""))))))</f>
        <v/>
      </c>
      <c r="M2364" s="211" t="str">
        <f>IF(D2364="Room AC (window/wall)",'Emission Factors'!$G$53,IF(D2364="Room AC (PTAC/PTHP)",'Emission Factors'!$G$54,IF(D2364="Residential AC",'Emission Factors'!$G$55,IF(D2364="Residential HP",'Emission Factors'!$G$56,IF(D2364="Commercial AC (&gt;=65k to &lt;135,000k Btu/hr)",'Emission Factors'!$G$57,IF(D2364="Commercial AC (&gt;=135,000k Btu/hr)",'Emission Factors'!$G$58,""))))))</f>
        <v/>
      </c>
      <c r="N2364" s="96"/>
      <c r="O2364" s="209" t="str">
        <f>IF(ISBLANK(D2364),"",(IF(D2364="Room AC (window/wall)",'Emission Factors'!$C$53,IF(D2364="Room AC (PTAC/PTHP)",'Emission Factors'!$C$54,IF(D2364="Residential AC",'Emission Factors'!$C$55,IF(D2364="Residential HP",'Emission Factors'!$C$56,IF(D2364="Commercial AC (&gt;=65k to &lt;135,000k Btu/hr)",'Emission Factors'!$C$57,IF(D2364="Commercial AC (&gt;=135,000k Btu/hr)",'Emission Factors'!$C$58,""))))))))</f>
        <v/>
      </c>
      <c r="P2364" s="209" t="str">
        <f t="shared" si="360"/>
        <v/>
      </c>
      <c r="Q2364" s="95"/>
      <c r="R2364" s="256"/>
      <c r="S2364" s="256"/>
      <c r="T2364" s="96"/>
      <c r="U2364" s="211" t="str">
        <f>IF(Q2364="Room AC (window/wall)",'Emission Factors'!$E$53,IF(AND(Q2364="Room AC (PTAC/PTHP)",ISBLANK(T2364)),"Error",IF(AND(Q2364="Room AC (PTAC/PTHP)",T2364&gt;0),T2364,IF(Q2364="Residential AC",'Emission Factors'!$E$55,IF(AND(Q2364="Residential HP",ISBLANK(T2364)),"Error",IF(AND(Q2364="Residential HP",T2364&gt;0),T2364,IF(Q2364="Commercial AC (&gt;=65k to &lt;135,000k Btu/hr)",'Emission Factors'!$E$57,IF(Q2364="Commercial AC (&gt;=135,000k Btu/hr)",'Emission Factors'!$E$58,""))))))))</f>
        <v/>
      </c>
      <c r="V2364" s="95"/>
      <c r="W2364" s="211" t="str">
        <f>IF(ISBLANK(V2364),"",VLOOKUP(V2364,'Emission Factors'!$C$81:$G$221,4,FALSE))</f>
        <v/>
      </c>
      <c r="X2364" s="210" t="str">
        <f>IF(Q2364="Room AC (window/wall)",'Emission Factors'!$F$53,IF(Q2364="Room AC (PTAC/PTHP)",'Emission Factors'!$F$54,IF(Q2364="Residential AC",'Emission Factors'!$F$55,IF(Q2364="Residential HP",'Emission Factors'!$F$56,IF(Q2364="Commercial AC (&gt;=65k to &lt;135,000k Btu/hr)",'Emission Factors'!$F$57,IF(Q2364="Commercial AC (&gt;=135,000k Btu/hr)",'Emission Factors'!$F$58,""))))))</f>
        <v/>
      </c>
      <c r="Y2364" s="211" t="str">
        <f>IF(Q2364="Room AC (window/wall)",'Emission Factors'!$G$53,IF(Q2364="Room AC (PTAC/PTHP)",'Emission Factors'!$G$54,IF(Q2364="Residential AC",'Emission Factors'!$G$55,IF(Q2364="Residential HP",'Emission Factors'!$G$56,IF(Q2364="Commercial AC (&gt;=65k to &lt;135,000k Btu/hr)",'Emission Factors'!$G$57,IF(Q2364="Commercial AC (&gt;=135,000k Btu/hr)",'Emission Factors'!$G$58,""))))))</f>
        <v/>
      </c>
      <c r="Z2364" s="96"/>
      <c r="AA2364" s="97" t="str">
        <f t="shared" si="361"/>
        <v/>
      </c>
      <c r="AB2364" s="97" t="str">
        <f t="shared" si="362"/>
        <v/>
      </c>
      <c r="AC2364" s="246" t="str">
        <f t="shared" si="363"/>
        <v/>
      </c>
      <c r="AD2364" s="97" t="str">
        <f t="shared" si="364"/>
        <v/>
      </c>
      <c r="AE2364" s="97" t="str">
        <f t="shared" si="365"/>
        <v/>
      </c>
      <c r="AF2364" s="252" t="str">
        <f t="shared" si="366"/>
        <v/>
      </c>
      <c r="AG2364" s="254" t="str">
        <f t="shared" si="367"/>
        <v/>
      </c>
      <c r="AH2364" s="248" t="str">
        <f t="shared" si="368"/>
        <v/>
      </c>
      <c r="AI2364" s="249" t="str">
        <f t="shared" si="369"/>
        <v/>
      </c>
    </row>
    <row r="2365" spans="2:35" x14ac:dyDescent="0.3">
      <c r="B2365" s="94"/>
      <c r="C2365" s="95"/>
      <c r="D2365" s="95"/>
      <c r="E2365" s="95"/>
      <c r="F2365" s="94"/>
      <c r="G2365" s="145"/>
      <c r="H2365" s="245"/>
      <c r="I2365" s="211" t="str">
        <f>IF(D2365="Room AC (window/wall)",'Emission Factors'!$E$53,IF(D2365="Room AC (PTAC/PTHP)",H2365,IF(D2365="Residential AC",'Emission Factors'!$E$55,IF(D2365="Residential HP",H2365,IF(D2365="Commercial AC (&gt;=65k to &lt;135,000k Btu/hr)",'Emission Factors'!$E$57,IF(D2365="Commercial AC (&gt;=135,000k Btu/hr)",'Emission Factors'!$E$58,""))))))</f>
        <v/>
      </c>
      <c r="J2365" s="96"/>
      <c r="K2365" s="211" t="str">
        <f>IF(ISBLANK(J2365),"",VLOOKUP(J2365,'Emission Factors'!$C$81:$G$221,4,FALSE))</f>
        <v/>
      </c>
      <c r="L2365" s="210" t="str">
        <f>IF(D2365="Room AC (window/wall)",'Emission Factors'!$F$53,IF(D2365="Room AC (PTAC/PTHP)",'Emission Factors'!$F$54,IF(D2365="Residential AC",'Emission Factors'!$F$55,IF(D2365="Residential HP",'Emission Factors'!$F$56,IF(D2365="Commercial AC (&gt;=65k to &lt;135,000k Btu/hr)",'Emission Factors'!$F$57,IF(D2365="Commercial AC (&gt;=135,000k Btu/hr)",'Emission Factors'!$F$58,""))))))</f>
        <v/>
      </c>
      <c r="M2365" s="211" t="str">
        <f>IF(D2365="Room AC (window/wall)",'Emission Factors'!$G$53,IF(D2365="Room AC (PTAC/PTHP)",'Emission Factors'!$G$54,IF(D2365="Residential AC",'Emission Factors'!$G$55,IF(D2365="Residential HP",'Emission Factors'!$G$56,IF(D2365="Commercial AC (&gt;=65k to &lt;135,000k Btu/hr)",'Emission Factors'!$G$57,IF(D2365="Commercial AC (&gt;=135,000k Btu/hr)",'Emission Factors'!$G$58,""))))))</f>
        <v/>
      </c>
      <c r="N2365" s="96"/>
      <c r="O2365" s="209" t="str">
        <f>IF(ISBLANK(D2365),"",(IF(D2365="Room AC (window/wall)",'Emission Factors'!$C$53,IF(D2365="Room AC (PTAC/PTHP)",'Emission Factors'!$C$54,IF(D2365="Residential AC",'Emission Factors'!$C$55,IF(D2365="Residential HP",'Emission Factors'!$C$56,IF(D2365="Commercial AC (&gt;=65k to &lt;135,000k Btu/hr)",'Emission Factors'!$C$57,IF(D2365="Commercial AC (&gt;=135,000k Btu/hr)",'Emission Factors'!$C$58,""))))))))</f>
        <v/>
      </c>
      <c r="P2365" s="209" t="str">
        <f t="shared" si="360"/>
        <v/>
      </c>
      <c r="Q2365" s="95"/>
      <c r="R2365" s="256"/>
      <c r="S2365" s="256"/>
      <c r="T2365" s="96"/>
      <c r="U2365" s="211" t="str">
        <f>IF(Q2365="Room AC (window/wall)",'Emission Factors'!$E$53,IF(AND(Q2365="Room AC (PTAC/PTHP)",ISBLANK(T2365)),"Error",IF(AND(Q2365="Room AC (PTAC/PTHP)",T2365&gt;0),T2365,IF(Q2365="Residential AC",'Emission Factors'!$E$55,IF(AND(Q2365="Residential HP",ISBLANK(T2365)),"Error",IF(AND(Q2365="Residential HP",T2365&gt;0),T2365,IF(Q2365="Commercial AC (&gt;=65k to &lt;135,000k Btu/hr)",'Emission Factors'!$E$57,IF(Q2365="Commercial AC (&gt;=135,000k Btu/hr)",'Emission Factors'!$E$58,""))))))))</f>
        <v/>
      </c>
      <c r="V2365" s="95"/>
      <c r="W2365" s="211" t="str">
        <f>IF(ISBLANK(V2365),"",VLOOKUP(V2365,'Emission Factors'!$C$81:$G$221,4,FALSE))</f>
        <v/>
      </c>
      <c r="X2365" s="210" t="str">
        <f>IF(Q2365="Room AC (window/wall)",'Emission Factors'!$F$53,IF(Q2365="Room AC (PTAC/PTHP)",'Emission Factors'!$F$54,IF(Q2365="Residential AC",'Emission Factors'!$F$55,IF(Q2365="Residential HP",'Emission Factors'!$F$56,IF(Q2365="Commercial AC (&gt;=65k to &lt;135,000k Btu/hr)",'Emission Factors'!$F$57,IF(Q2365="Commercial AC (&gt;=135,000k Btu/hr)",'Emission Factors'!$F$58,""))))))</f>
        <v/>
      </c>
      <c r="Y2365" s="211" t="str">
        <f>IF(Q2365="Room AC (window/wall)",'Emission Factors'!$G$53,IF(Q2365="Room AC (PTAC/PTHP)",'Emission Factors'!$G$54,IF(Q2365="Residential AC",'Emission Factors'!$G$55,IF(Q2365="Residential HP",'Emission Factors'!$G$56,IF(Q2365="Commercial AC (&gt;=65k to &lt;135,000k Btu/hr)",'Emission Factors'!$G$57,IF(Q2365="Commercial AC (&gt;=135,000k Btu/hr)",'Emission Factors'!$G$58,""))))))</f>
        <v/>
      </c>
      <c r="Z2365" s="96"/>
      <c r="AA2365" s="97" t="str">
        <f t="shared" si="361"/>
        <v/>
      </c>
      <c r="AB2365" s="97" t="str">
        <f t="shared" si="362"/>
        <v/>
      </c>
      <c r="AC2365" s="246" t="str">
        <f t="shared" si="363"/>
        <v/>
      </c>
      <c r="AD2365" s="97" t="str">
        <f t="shared" si="364"/>
        <v/>
      </c>
      <c r="AE2365" s="97" t="str">
        <f t="shared" si="365"/>
        <v/>
      </c>
      <c r="AF2365" s="252" t="str">
        <f t="shared" si="366"/>
        <v/>
      </c>
      <c r="AG2365" s="254" t="str">
        <f t="shared" si="367"/>
        <v/>
      </c>
      <c r="AH2365" s="248" t="str">
        <f t="shared" si="368"/>
        <v/>
      </c>
      <c r="AI2365" s="249" t="str">
        <f t="shared" si="369"/>
        <v/>
      </c>
    </row>
    <row r="2366" spans="2:35" x14ac:dyDescent="0.3">
      <c r="B2366" s="94"/>
      <c r="C2366" s="95"/>
      <c r="D2366" s="95"/>
      <c r="E2366" s="95"/>
      <c r="F2366" s="94"/>
      <c r="G2366" s="145"/>
      <c r="H2366" s="245"/>
      <c r="I2366" s="211" t="str">
        <f>IF(D2366="Room AC (window/wall)",'Emission Factors'!$E$53,IF(D2366="Room AC (PTAC/PTHP)",H2366,IF(D2366="Residential AC",'Emission Factors'!$E$55,IF(D2366="Residential HP",H2366,IF(D2366="Commercial AC (&gt;=65k to &lt;135,000k Btu/hr)",'Emission Factors'!$E$57,IF(D2366="Commercial AC (&gt;=135,000k Btu/hr)",'Emission Factors'!$E$58,""))))))</f>
        <v/>
      </c>
      <c r="J2366" s="96"/>
      <c r="K2366" s="211" t="str">
        <f>IF(ISBLANK(J2366),"",VLOOKUP(J2366,'Emission Factors'!$C$81:$G$221,4,FALSE))</f>
        <v/>
      </c>
      <c r="L2366" s="210" t="str">
        <f>IF(D2366="Room AC (window/wall)",'Emission Factors'!$F$53,IF(D2366="Room AC (PTAC/PTHP)",'Emission Factors'!$F$54,IF(D2366="Residential AC",'Emission Factors'!$F$55,IF(D2366="Residential HP",'Emission Factors'!$F$56,IF(D2366="Commercial AC (&gt;=65k to &lt;135,000k Btu/hr)",'Emission Factors'!$F$57,IF(D2366="Commercial AC (&gt;=135,000k Btu/hr)",'Emission Factors'!$F$58,""))))))</f>
        <v/>
      </c>
      <c r="M2366" s="211" t="str">
        <f>IF(D2366="Room AC (window/wall)",'Emission Factors'!$G$53,IF(D2366="Room AC (PTAC/PTHP)",'Emission Factors'!$G$54,IF(D2366="Residential AC",'Emission Factors'!$G$55,IF(D2366="Residential HP",'Emission Factors'!$G$56,IF(D2366="Commercial AC (&gt;=65k to &lt;135,000k Btu/hr)",'Emission Factors'!$G$57,IF(D2366="Commercial AC (&gt;=135,000k Btu/hr)",'Emission Factors'!$G$58,""))))))</f>
        <v/>
      </c>
      <c r="N2366" s="96"/>
      <c r="O2366" s="209" t="str">
        <f>IF(ISBLANK(D2366),"",(IF(D2366="Room AC (window/wall)",'Emission Factors'!$C$53,IF(D2366="Room AC (PTAC/PTHP)",'Emission Factors'!$C$54,IF(D2366="Residential AC",'Emission Factors'!$C$55,IF(D2366="Residential HP",'Emission Factors'!$C$56,IF(D2366="Commercial AC (&gt;=65k to &lt;135,000k Btu/hr)",'Emission Factors'!$C$57,IF(D2366="Commercial AC (&gt;=135,000k Btu/hr)",'Emission Factors'!$C$58,""))))))))</f>
        <v/>
      </c>
      <c r="P2366" s="209" t="str">
        <f t="shared" si="360"/>
        <v/>
      </c>
      <c r="Q2366" s="95"/>
      <c r="R2366" s="256"/>
      <c r="S2366" s="256"/>
      <c r="T2366" s="96"/>
      <c r="U2366" s="211" t="str">
        <f>IF(Q2366="Room AC (window/wall)",'Emission Factors'!$E$53,IF(AND(Q2366="Room AC (PTAC/PTHP)",ISBLANK(T2366)),"Error",IF(AND(Q2366="Room AC (PTAC/PTHP)",T2366&gt;0),T2366,IF(Q2366="Residential AC",'Emission Factors'!$E$55,IF(AND(Q2366="Residential HP",ISBLANK(T2366)),"Error",IF(AND(Q2366="Residential HP",T2366&gt;0),T2366,IF(Q2366="Commercial AC (&gt;=65k to &lt;135,000k Btu/hr)",'Emission Factors'!$E$57,IF(Q2366="Commercial AC (&gt;=135,000k Btu/hr)",'Emission Factors'!$E$58,""))))))))</f>
        <v/>
      </c>
      <c r="V2366" s="95"/>
      <c r="W2366" s="211" t="str">
        <f>IF(ISBLANK(V2366),"",VLOOKUP(V2366,'Emission Factors'!$C$81:$G$221,4,FALSE))</f>
        <v/>
      </c>
      <c r="X2366" s="210" t="str">
        <f>IF(Q2366="Room AC (window/wall)",'Emission Factors'!$F$53,IF(Q2366="Room AC (PTAC/PTHP)",'Emission Factors'!$F$54,IF(Q2366="Residential AC",'Emission Factors'!$F$55,IF(Q2366="Residential HP",'Emission Factors'!$F$56,IF(Q2366="Commercial AC (&gt;=65k to &lt;135,000k Btu/hr)",'Emission Factors'!$F$57,IF(Q2366="Commercial AC (&gt;=135,000k Btu/hr)",'Emission Factors'!$F$58,""))))))</f>
        <v/>
      </c>
      <c r="Y2366" s="211" t="str">
        <f>IF(Q2366="Room AC (window/wall)",'Emission Factors'!$G$53,IF(Q2366="Room AC (PTAC/PTHP)",'Emission Factors'!$G$54,IF(Q2366="Residential AC",'Emission Factors'!$G$55,IF(Q2366="Residential HP",'Emission Factors'!$G$56,IF(Q2366="Commercial AC (&gt;=65k to &lt;135,000k Btu/hr)",'Emission Factors'!$G$57,IF(Q2366="Commercial AC (&gt;=135,000k Btu/hr)",'Emission Factors'!$G$58,""))))))</f>
        <v/>
      </c>
      <c r="Z2366" s="96"/>
      <c r="AA2366" s="97" t="str">
        <f t="shared" si="361"/>
        <v/>
      </c>
      <c r="AB2366" s="97" t="str">
        <f t="shared" si="362"/>
        <v/>
      </c>
      <c r="AC2366" s="246" t="str">
        <f t="shared" si="363"/>
        <v/>
      </c>
      <c r="AD2366" s="97" t="str">
        <f t="shared" si="364"/>
        <v/>
      </c>
      <c r="AE2366" s="97" t="str">
        <f t="shared" si="365"/>
        <v/>
      </c>
      <c r="AF2366" s="252" t="str">
        <f t="shared" si="366"/>
        <v/>
      </c>
      <c r="AG2366" s="254" t="str">
        <f t="shared" si="367"/>
        <v/>
      </c>
      <c r="AH2366" s="248" t="str">
        <f t="shared" si="368"/>
        <v/>
      </c>
      <c r="AI2366" s="249" t="str">
        <f t="shared" si="369"/>
        <v/>
      </c>
    </row>
    <row r="2367" spans="2:35" x14ac:dyDescent="0.3">
      <c r="B2367" s="94"/>
      <c r="C2367" s="95"/>
      <c r="D2367" s="95"/>
      <c r="E2367" s="95"/>
      <c r="F2367" s="94"/>
      <c r="G2367" s="145"/>
      <c r="H2367" s="245"/>
      <c r="I2367" s="211" t="str">
        <f>IF(D2367="Room AC (window/wall)",'Emission Factors'!$E$53,IF(D2367="Room AC (PTAC/PTHP)",H2367,IF(D2367="Residential AC",'Emission Factors'!$E$55,IF(D2367="Residential HP",H2367,IF(D2367="Commercial AC (&gt;=65k to &lt;135,000k Btu/hr)",'Emission Factors'!$E$57,IF(D2367="Commercial AC (&gt;=135,000k Btu/hr)",'Emission Factors'!$E$58,""))))))</f>
        <v/>
      </c>
      <c r="J2367" s="96"/>
      <c r="K2367" s="211" t="str">
        <f>IF(ISBLANK(J2367),"",VLOOKUP(J2367,'Emission Factors'!$C$81:$G$221,4,FALSE))</f>
        <v/>
      </c>
      <c r="L2367" s="210" t="str">
        <f>IF(D2367="Room AC (window/wall)",'Emission Factors'!$F$53,IF(D2367="Room AC (PTAC/PTHP)",'Emission Factors'!$F$54,IF(D2367="Residential AC",'Emission Factors'!$F$55,IF(D2367="Residential HP",'Emission Factors'!$F$56,IF(D2367="Commercial AC (&gt;=65k to &lt;135,000k Btu/hr)",'Emission Factors'!$F$57,IF(D2367="Commercial AC (&gt;=135,000k Btu/hr)",'Emission Factors'!$F$58,""))))))</f>
        <v/>
      </c>
      <c r="M2367" s="211" t="str">
        <f>IF(D2367="Room AC (window/wall)",'Emission Factors'!$G$53,IF(D2367="Room AC (PTAC/PTHP)",'Emission Factors'!$G$54,IF(D2367="Residential AC",'Emission Factors'!$G$55,IF(D2367="Residential HP",'Emission Factors'!$G$56,IF(D2367="Commercial AC (&gt;=65k to &lt;135,000k Btu/hr)",'Emission Factors'!$G$57,IF(D2367="Commercial AC (&gt;=135,000k Btu/hr)",'Emission Factors'!$G$58,""))))))</f>
        <v/>
      </c>
      <c r="N2367" s="96"/>
      <c r="O2367" s="209" t="str">
        <f>IF(ISBLANK(D2367),"",(IF(D2367="Room AC (window/wall)",'Emission Factors'!$C$53,IF(D2367="Room AC (PTAC/PTHP)",'Emission Factors'!$C$54,IF(D2367="Residential AC",'Emission Factors'!$C$55,IF(D2367="Residential HP",'Emission Factors'!$C$56,IF(D2367="Commercial AC (&gt;=65k to &lt;135,000k Btu/hr)",'Emission Factors'!$C$57,IF(D2367="Commercial AC (&gt;=135,000k Btu/hr)",'Emission Factors'!$C$58,""))))))))</f>
        <v/>
      </c>
      <c r="P2367" s="209" t="str">
        <f t="shared" si="360"/>
        <v/>
      </c>
      <c r="Q2367" s="95"/>
      <c r="R2367" s="256"/>
      <c r="S2367" s="256"/>
      <c r="T2367" s="96"/>
      <c r="U2367" s="211" t="str">
        <f>IF(Q2367="Room AC (window/wall)",'Emission Factors'!$E$53,IF(AND(Q2367="Room AC (PTAC/PTHP)",ISBLANK(T2367)),"Error",IF(AND(Q2367="Room AC (PTAC/PTHP)",T2367&gt;0),T2367,IF(Q2367="Residential AC",'Emission Factors'!$E$55,IF(AND(Q2367="Residential HP",ISBLANK(T2367)),"Error",IF(AND(Q2367="Residential HP",T2367&gt;0),T2367,IF(Q2367="Commercial AC (&gt;=65k to &lt;135,000k Btu/hr)",'Emission Factors'!$E$57,IF(Q2367="Commercial AC (&gt;=135,000k Btu/hr)",'Emission Factors'!$E$58,""))))))))</f>
        <v/>
      </c>
      <c r="V2367" s="95"/>
      <c r="W2367" s="211" t="str">
        <f>IF(ISBLANK(V2367),"",VLOOKUP(V2367,'Emission Factors'!$C$81:$G$221,4,FALSE))</f>
        <v/>
      </c>
      <c r="X2367" s="210" t="str">
        <f>IF(Q2367="Room AC (window/wall)",'Emission Factors'!$F$53,IF(Q2367="Room AC (PTAC/PTHP)",'Emission Factors'!$F$54,IF(Q2367="Residential AC",'Emission Factors'!$F$55,IF(Q2367="Residential HP",'Emission Factors'!$F$56,IF(Q2367="Commercial AC (&gt;=65k to &lt;135,000k Btu/hr)",'Emission Factors'!$F$57,IF(Q2367="Commercial AC (&gt;=135,000k Btu/hr)",'Emission Factors'!$F$58,""))))))</f>
        <v/>
      </c>
      <c r="Y2367" s="211" t="str">
        <f>IF(Q2367="Room AC (window/wall)",'Emission Factors'!$G$53,IF(Q2367="Room AC (PTAC/PTHP)",'Emission Factors'!$G$54,IF(Q2367="Residential AC",'Emission Factors'!$G$55,IF(Q2367="Residential HP",'Emission Factors'!$G$56,IF(Q2367="Commercial AC (&gt;=65k to &lt;135,000k Btu/hr)",'Emission Factors'!$G$57,IF(Q2367="Commercial AC (&gt;=135,000k Btu/hr)",'Emission Factors'!$G$58,""))))))</f>
        <v/>
      </c>
      <c r="Z2367" s="96"/>
      <c r="AA2367" s="97" t="str">
        <f t="shared" si="361"/>
        <v/>
      </c>
      <c r="AB2367" s="97" t="str">
        <f t="shared" si="362"/>
        <v/>
      </c>
      <c r="AC2367" s="246" t="str">
        <f t="shared" si="363"/>
        <v/>
      </c>
      <c r="AD2367" s="97" t="str">
        <f t="shared" si="364"/>
        <v/>
      </c>
      <c r="AE2367" s="97" t="str">
        <f t="shared" si="365"/>
        <v/>
      </c>
      <c r="AF2367" s="252" t="str">
        <f t="shared" si="366"/>
        <v/>
      </c>
      <c r="AG2367" s="254" t="str">
        <f t="shared" si="367"/>
        <v/>
      </c>
      <c r="AH2367" s="248" t="str">
        <f t="shared" si="368"/>
        <v/>
      </c>
      <c r="AI2367" s="249" t="str">
        <f t="shared" si="369"/>
        <v/>
      </c>
    </row>
    <row r="2368" spans="2:35" x14ac:dyDescent="0.3">
      <c r="B2368" s="94"/>
      <c r="C2368" s="95"/>
      <c r="D2368" s="95"/>
      <c r="E2368" s="95"/>
      <c r="F2368" s="94"/>
      <c r="G2368" s="145"/>
      <c r="H2368" s="245"/>
      <c r="I2368" s="211" t="str">
        <f>IF(D2368="Room AC (window/wall)",'Emission Factors'!$E$53,IF(D2368="Room AC (PTAC/PTHP)",H2368,IF(D2368="Residential AC",'Emission Factors'!$E$55,IF(D2368="Residential HP",H2368,IF(D2368="Commercial AC (&gt;=65k to &lt;135,000k Btu/hr)",'Emission Factors'!$E$57,IF(D2368="Commercial AC (&gt;=135,000k Btu/hr)",'Emission Factors'!$E$58,""))))))</f>
        <v/>
      </c>
      <c r="J2368" s="96"/>
      <c r="K2368" s="211" t="str">
        <f>IF(ISBLANK(J2368),"",VLOOKUP(J2368,'Emission Factors'!$C$81:$G$221,4,FALSE))</f>
        <v/>
      </c>
      <c r="L2368" s="210" t="str">
        <f>IF(D2368="Room AC (window/wall)",'Emission Factors'!$F$53,IF(D2368="Room AC (PTAC/PTHP)",'Emission Factors'!$F$54,IF(D2368="Residential AC",'Emission Factors'!$F$55,IF(D2368="Residential HP",'Emission Factors'!$F$56,IF(D2368="Commercial AC (&gt;=65k to &lt;135,000k Btu/hr)",'Emission Factors'!$F$57,IF(D2368="Commercial AC (&gt;=135,000k Btu/hr)",'Emission Factors'!$F$58,""))))))</f>
        <v/>
      </c>
      <c r="M2368" s="211" t="str">
        <f>IF(D2368="Room AC (window/wall)",'Emission Factors'!$G$53,IF(D2368="Room AC (PTAC/PTHP)",'Emission Factors'!$G$54,IF(D2368="Residential AC",'Emission Factors'!$G$55,IF(D2368="Residential HP",'Emission Factors'!$G$56,IF(D2368="Commercial AC (&gt;=65k to &lt;135,000k Btu/hr)",'Emission Factors'!$G$57,IF(D2368="Commercial AC (&gt;=135,000k Btu/hr)",'Emission Factors'!$G$58,""))))))</f>
        <v/>
      </c>
      <c r="N2368" s="96"/>
      <c r="O2368" s="209" t="str">
        <f>IF(ISBLANK(D2368),"",(IF(D2368="Room AC (window/wall)",'Emission Factors'!$C$53,IF(D2368="Room AC (PTAC/PTHP)",'Emission Factors'!$C$54,IF(D2368="Residential AC",'Emission Factors'!$C$55,IF(D2368="Residential HP",'Emission Factors'!$C$56,IF(D2368="Commercial AC (&gt;=65k to &lt;135,000k Btu/hr)",'Emission Factors'!$C$57,IF(D2368="Commercial AC (&gt;=135,000k Btu/hr)",'Emission Factors'!$C$58,""))))))))</f>
        <v/>
      </c>
      <c r="P2368" s="209" t="str">
        <f t="shared" si="360"/>
        <v/>
      </c>
      <c r="Q2368" s="95"/>
      <c r="R2368" s="256"/>
      <c r="S2368" s="256"/>
      <c r="T2368" s="96"/>
      <c r="U2368" s="211" t="str">
        <f>IF(Q2368="Room AC (window/wall)",'Emission Factors'!$E$53,IF(AND(Q2368="Room AC (PTAC/PTHP)",ISBLANK(T2368)),"Error",IF(AND(Q2368="Room AC (PTAC/PTHP)",T2368&gt;0),T2368,IF(Q2368="Residential AC",'Emission Factors'!$E$55,IF(AND(Q2368="Residential HP",ISBLANK(T2368)),"Error",IF(AND(Q2368="Residential HP",T2368&gt;0),T2368,IF(Q2368="Commercial AC (&gt;=65k to &lt;135,000k Btu/hr)",'Emission Factors'!$E$57,IF(Q2368="Commercial AC (&gt;=135,000k Btu/hr)",'Emission Factors'!$E$58,""))))))))</f>
        <v/>
      </c>
      <c r="V2368" s="95"/>
      <c r="W2368" s="211" t="str">
        <f>IF(ISBLANK(V2368),"",VLOOKUP(V2368,'Emission Factors'!$C$81:$G$221,4,FALSE))</f>
        <v/>
      </c>
      <c r="X2368" s="210" t="str">
        <f>IF(Q2368="Room AC (window/wall)",'Emission Factors'!$F$53,IF(Q2368="Room AC (PTAC/PTHP)",'Emission Factors'!$F$54,IF(Q2368="Residential AC",'Emission Factors'!$F$55,IF(Q2368="Residential HP",'Emission Factors'!$F$56,IF(Q2368="Commercial AC (&gt;=65k to &lt;135,000k Btu/hr)",'Emission Factors'!$F$57,IF(Q2368="Commercial AC (&gt;=135,000k Btu/hr)",'Emission Factors'!$F$58,""))))))</f>
        <v/>
      </c>
      <c r="Y2368" s="211" t="str">
        <f>IF(Q2368="Room AC (window/wall)",'Emission Factors'!$G$53,IF(Q2368="Room AC (PTAC/PTHP)",'Emission Factors'!$G$54,IF(Q2368="Residential AC",'Emission Factors'!$G$55,IF(Q2368="Residential HP",'Emission Factors'!$G$56,IF(Q2368="Commercial AC (&gt;=65k to &lt;135,000k Btu/hr)",'Emission Factors'!$G$57,IF(Q2368="Commercial AC (&gt;=135,000k Btu/hr)",'Emission Factors'!$G$58,""))))))</f>
        <v/>
      </c>
      <c r="Z2368" s="96"/>
      <c r="AA2368" s="97" t="str">
        <f t="shared" si="361"/>
        <v/>
      </c>
      <c r="AB2368" s="97" t="str">
        <f t="shared" si="362"/>
        <v/>
      </c>
      <c r="AC2368" s="246" t="str">
        <f t="shared" si="363"/>
        <v/>
      </c>
      <c r="AD2368" s="97" t="str">
        <f t="shared" si="364"/>
        <v/>
      </c>
      <c r="AE2368" s="97" t="str">
        <f t="shared" si="365"/>
        <v/>
      </c>
      <c r="AF2368" s="252" t="str">
        <f t="shared" si="366"/>
        <v/>
      </c>
      <c r="AG2368" s="254" t="str">
        <f t="shared" si="367"/>
        <v/>
      </c>
      <c r="AH2368" s="248" t="str">
        <f t="shared" si="368"/>
        <v/>
      </c>
      <c r="AI2368" s="249" t="str">
        <f t="shared" si="369"/>
        <v/>
      </c>
    </row>
    <row r="2369" spans="2:35" x14ac:dyDescent="0.3">
      <c r="B2369" s="94"/>
      <c r="C2369" s="95"/>
      <c r="D2369" s="95"/>
      <c r="E2369" s="95"/>
      <c r="F2369" s="94"/>
      <c r="G2369" s="145"/>
      <c r="H2369" s="245"/>
      <c r="I2369" s="211" t="str">
        <f>IF(D2369="Room AC (window/wall)",'Emission Factors'!$E$53,IF(D2369="Room AC (PTAC/PTHP)",H2369,IF(D2369="Residential AC",'Emission Factors'!$E$55,IF(D2369="Residential HP",H2369,IF(D2369="Commercial AC (&gt;=65k to &lt;135,000k Btu/hr)",'Emission Factors'!$E$57,IF(D2369="Commercial AC (&gt;=135,000k Btu/hr)",'Emission Factors'!$E$58,""))))))</f>
        <v/>
      </c>
      <c r="J2369" s="96"/>
      <c r="K2369" s="211" t="str">
        <f>IF(ISBLANK(J2369),"",VLOOKUP(J2369,'Emission Factors'!$C$81:$G$221,4,FALSE))</f>
        <v/>
      </c>
      <c r="L2369" s="210" t="str">
        <f>IF(D2369="Room AC (window/wall)",'Emission Factors'!$F$53,IF(D2369="Room AC (PTAC/PTHP)",'Emission Factors'!$F$54,IF(D2369="Residential AC",'Emission Factors'!$F$55,IF(D2369="Residential HP",'Emission Factors'!$F$56,IF(D2369="Commercial AC (&gt;=65k to &lt;135,000k Btu/hr)",'Emission Factors'!$F$57,IF(D2369="Commercial AC (&gt;=135,000k Btu/hr)",'Emission Factors'!$F$58,""))))))</f>
        <v/>
      </c>
      <c r="M2369" s="211" t="str">
        <f>IF(D2369="Room AC (window/wall)",'Emission Factors'!$G$53,IF(D2369="Room AC (PTAC/PTHP)",'Emission Factors'!$G$54,IF(D2369="Residential AC",'Emission Factors'!$G$55,IF(D2369="Residential HP",'Emission Factors'!$G$56,IF(D2369="Commercial AC (&gt;=65k to &lt;135,000k Btu/hr)",'Emission Factors'!$G$57,IF(D2369="Commercial AC (&gt;=135,000k Btu/hr)",'Emission Factors'!$G$58,""))))))</f>
        <v/>
      </c>
      <c r="N2369" s="96"/>
      <c r="O2369" s="209" t="str">
        <f>IF(ISBLANK(D2369),"",(IF(D2369="Room AC (window/wall)",'Emission Factors'!$C$53,IF(D2369="Room AC (PTAC/PTHP)",'Emission Factors'!$C$54,IF(D2369="Residential AC",'Emission Factors'!$C$55,IF(D2369="Residential HP",'Emission Factors'!$C$56,IF(D2369="Commercial AC (&gt;=65k to &lt;135,000k Btu/hr)",'Emission Factors'!$C$57,IF(D2369="Commercial AC (&gt;=135,000k Btu/hr)",'Emission Factors'!$C$58,""))))))))</f>
        <v/>
      </c>
      <c r="P2369" s="209" t="str">
        <f t="shared" si="360"/>
        <v/>
      </c>
      <c r="Q2369" s="95"/>
      <c r="R2369" s="256"/>
      <c r="S2369" s="256"/>
      <c r="T2369" s="96"/>
      <c r="U2369" s="211" t="str">
        <f>IF(Q2369="Room AC (window/wall)",'Emission Factors'!$E$53,IF(AND(Q2369="Room AC (PTAC/PTHP)",ISBLANK(T2369)),"Error",IF(AND(Q2369="Room AC (PTAC/PTHP)",T2369&gt;0),T2369,IF(Q2369="Residential AC",'Emission Factors'!$E$55,IF(AND(Q2369="Residential HP",ISBLANK(T2369)),"Error",IF(AND(Q2369="Residential HP",T2369&gt;0),T2369,IF(Q2369="Commercial AC (&gt;=65k to &lt;135,000k Btu/hr)",'Emission Factors'!$E$57,IF(Q2369="Commercial AC (&gt;=135,000k Btu/hr)",'Emission Factors'!$E$58,""))))))))</f>
        <v/>
      </c>
      <c r="V2369" s="95"/>
      <c r="W2369" s="211" t="str">
        <f>IF(ISBLANK(V2369),"",VLOOKUP(V2369,'Emission Factors'!$C$81:$G$221,4,FALSE))</f>
        <v/>
      </c>
      <c r="X2369" s="210" t="str">
        <f>IF(Q2369="Room AC (window/wall)",'Emission Factors'!$F$53,IF(Q2369="Room AC (PTAC/PTHP)",'Emission Factors'!$F$54,IF(Q2369="Residential AC",'Emission Factors'!$F$55,IF(Q2369="Residential HP",'Emission Factors'!$F$56,IF(Q2369="Commercial AC (&gt;=65k to &lt;135,000k Btu/hr)",'Emission Factors'!$F$57,IF(Q2369="Commercial AC (&gt;=135,000k Btu/hr)",'Emission Factors'!$F$58,""))))))</f>
        <v/>
      </c>
      <c r="Y2369" s="211" t="str">
        <f>IF(Q2369="Room AC (window/wall)",'Emission Factors'!$G$53,IF(Q2369="Room AC (PTAC/PTHP)",'Emission Factors'!$G$54,IF(Q2369="Residential AC",'Emission Factors'!$G$55,IF(Q2369="Residential HP",'Emission Factors'!$G$56,IF(Q2369="Commercial AC (&gt;=65k to &lt;135,000k Btu/hr)",'Emission Factors'!$G$57,IF(Q2369="Commercial AC (&gt;=135,000k Btu/hr)",'Emission Factors'!$G$58,""))))))</f>
        <v/>
      </c>
      <c r="Z2369" s="96"/>
      <c r="AA2369" s="97" t="str">
        <f t="shared" si="361"/>
        <v/>
      </c>
      <c r="AB2369" s="97" t="str">
        <f t="shared" si="362"/>
        <v/>
      </c>
      <c r="AC2369" s="246" t="str">
        <f t="shared" si="363"/>
        <v/>
      </c>
      <c r="AD2369" s="97" t="str">
        <f t="shared" si="364"/>
        <v/>
      </c>
      <c r="AE2369" s="97" t="str">
        <f t="shared" si="365"/>
        <v/>
      </c>
      <c r="AF2369" s="252" t="str">
        <f t="shared" si="366"/>
        <v/>
      </c>
      <c r="AG2369" s="254" t="str">
        <f t="shared" si="367"/>
        <v/>
      </c>
      <c r="AH2369" s="248" t="str">
        <f t="shared" si="368"/>
        <v/>
      </c>
      <c r="AI2369" s="249" t="str">
        <f t="shared" si="369"/>
        <v/>
      </c>
    </row>
    <row r="2370" spans="2:35" x14ac:dyDescent="0.3">
      <c r="B2370" s="94"/>
      <c r="C2370" s="95"/>
      <c r="D2370" s="95"/>
      <c r="E2370" s="95"/>
      <c r="F2370" s="94"/>
      <c r="G2370" s="145"/>
      <c r="H2370" s="245"/>
      <c r="I2370" s="211" t="str">
        <f>IF(D2370="Room AC (window/wall)",'Emission Factors'!$E$53,IF(D2370="Room AC (PTAC/PTHP)",H2370,IF(D2370="Residential AC",'Emission Factors'!$E$55,IF(D2370="Residential HP",H2370,IF(D2370="Commercial AC (&gt;=65k to &lt;135,000k Btu/hr)",'Emission Factors'!$E$57,IF(D2370="Commercial AC (&gt;=135,000k Btu/hr)",'Emission Factors'!$E$58,""))))))</f>
        <v/>
      </c>
      <c r="J2370" s="96"/>
      <c r="K2370" s="211" t="str">
        <f>IF(ISBLANK(J2370),"",VLOOKUP(J2370,'Emission Factors'!$C$81:$G$221,4,FALSE))</f>
        <v/>
      </c>
      <c r="L2370" s="210" t="str">
        <f>IF(D2370="Room AC (window/wall)",'Emission Factors'!$F$53,IF(D2370="Room AC (PTAC/PTHP)",'Emission Factors'!$F$54,IF(D2370="Residential AC",'Emission Factors'!$F$55,IF(D2370="Residential HP",'Emission Factors'!$F$56,IF(D2370="Commercial AC (&gt;=65k to &lt;135,000k Btu/hr)",'Emission Factors'!$F$57,IF(D2370="Commercial AC (&gt;=135,000k Btu/hr)",'Emission Factors'!$F$58,""))))))</f>
        <v/>
      </c>
      <c r="M2370" s="211" t="str">
        <f>IF(D2370="Room AC (window/wall)",'Emission Factors'!$G$53,IF(D2370="Room AC (PTAC/PTHP)",'Emission Factors'!$G$54,IF(D2370="Residential AC",'Emission Factors'!$G$55,IF(D2370="Residential HP",'Emission Factors'!$G$56,IF(D2370="Commercial AC (&gt;=65k to &lt;135,000k Btu/hr)",'Emission Factors'!$G$57,IF(D2370="Commercial AC (&gt;=135,000k Btu/hr)",'Emission Factors'!$G$58,""))))))</f>
        <v/>
      </c>
      <c r="N2370" s="96"/>
      <c r="O2370" s="209" t="str">
        <f>IF(ISBLANK(D2370),"",(IF(D2370="Room AC (window/wall)",'Emission Factors'!$C$53,IF(D2370="Room AC (PTAC/PTHP)",'Emission Factors'!$C$54,IF(D2370="Residential AC",'Emission Factors'!$C$55,IF(D2370="Residential HP",'Emission Factors'!$C$56,IF(D2370="Commercial AC (&gt;=65k to &lt;135,000k Btu/hr)",'Emission Factors'!$C$57,IF(D2370="Commercial AC (&gt;=135,000k Btu/hr)",'Emission Factors'!$C$58,""))))))))</f>
        <v/>
      </c>
      <c r="P2370" s="209" t="str">
        <f t="shared" si="360"/>
        <v/>
      </c>
      <c r="Q2370" s="95"/>
      <c r="R2370" s="256"/>
      <c r="S2370" s="256"/>
      <c r="T2370" s="96"/>
      <c r="U2370" s="211" t="str">
        <f>IF(Q2370="Room AC (window/wall)",'Emission Factors'!$E$53,IF(AND(Q2370="Room AC (PTAC/PTHP)",ISBLANK(T2370)),"Error",IF(AND(Q2370="Room AC (PTAC/PTHP)",T2370&gt;0),T2370,IF(Q2370="Residential AC",'Emission Factors'!$E$55,IF(AND(Q2370="Residential HP",ISBLANK(T2370)),"Error",IF(AND(Q2370="Residential HP",T2370&gt;0),T2370,IF(Q2370="Commercial AC (&gt;=65k to &lt;135,000k Btu/hr)",'Emission Factors'!$E$57,IF(Q2370="Commercial AC (&gt;=135,000k Btu/hr)",'Emission Factors'!$E$58,""))))))))</f>
        <v/>
      </c>
      <c r="V2370" s="95"/>
      <c r="W2370" s="211" t="str">
        <f>IF(ISBLANK(V2370),"",VLOOKUP(V2370,'Emission Factors'!$C$81:$G$221,4,FALSE))</f>
        <v/>
      </c>
      <c r="X2370" s="210" t="str">
        <f>IF(Q2370="Room AC (window/wall)",'Emission Factors'!$F$53,IF(Q2370="Room AC (PTAC/PTHP)",'Emission Factors'!$F$54,IF(Q2370="Residential AC",'Emission Factors'!$F$55,IF(Q2370="Residential HP",'Emission Factors'!$F$56,IF(Q2370="Commercial AC (&gt;=65k to &lt;135,000k Btu/hr)",'Emission Factors'!$F$57,IF(Q2370="Commercial AC (&gt;=135,000k Btu/hr)",'Emission Factors'!$F$58,""))))))</f>
        <v/>
      </c>
      <c r="Y2370" s="211" t="str">
        <f>IF(Q2370="Room AC (window/wall)",'Emission Factors'!$G$53,IF(Q2370="Room AC (PTAC/PTHP)",'Emission Factors'!$G$54,IF(Q2370="Residential AC",'Emission Factors'!$G$55,IF(Q2370="Residential HP",'Emission Factors'!$G$56,IF(Q2370="Commercial AC (&gt;=65k to &lt;135,000k Btu/hr)",'Emission Factors'!$G$57,IF(Q2370="Commercial AC (&gt;=135,000k Btu/hr)",'Emission Factors'!$G$58,""))))))</f>
        <v/>
      </c>
      <c r="Z2370" s="96"/>
      <c r="AA2370" s="97" t="str">
        <f t="shared" si="361"/>
        <v/>
      </c>
      <c r="AB2370" s="97" t="str">
        <f t="shared" si="362"/>
        <v/>
      </c>
      <c r="AC2370" s="246" t="str">
        <f t="shared" si="363"/>
        <v/>
      </c>
      <c r="AD2370" s="97" t="str">
        <f t="shared" si="364"/>
        <v/>
      </c>
      <c r="AE2370" s="97" t="str">
        <f t="shared" si="365"/>
        <v/>
      </c>
      <c r="AF2370" s="252" t="str">
        <f t="shared" si="366"/>
        <v/>
      </c>
      <c r="AG2370" s="254" t="str">
        <f t="shared" si="367"/>
        <v/>
      </c>
      <c r="AH2370" s="248" t="str">
        <f t="shared" si="368"/>
        <v/>
      </c>
      <c r="AI2370" s="249" t="str">
        <f t="shared" si="369"/>
        <v/>
      </c>
    </row>
    <row r="2371" spans="2:35" x14ac:dyDescent="0.3">
      <c r="B2371" s="94"/>
      <c r="C2371" s="95"/>
      <c r="D2371" s="95"/>
      <c r="E2371" s="95"/>
      <c r="F2371" s="94"/>
      <c r="G2371" s="145"/>
      <c r="H2371" s="245"/>
      <c r="I2371" s="211" t="str">
        <f>IF(D2371="Room AC (window/wall)",'Emission Factors'!$E$53,IF(D2371="Room AC (PTAC/PTHP)",H2371,IF(D2371="Residential AC",'Emission Factors'!$E$55,IF(D2371="Residential HP",H2371,IF(D2371="Commercial AC (&gt;=65k to &lt;135,000k Btu/hr)",'Emission Factors'!$E$57,IF(D2371="Commercial AC (&gt;=135,000k Btu/hr)",'Emission Factors'!$E$58,""))))))</f>
        <v/>
      </c>
      <c r="J2371" s="96"/>
      <c r="K2371" s="211" t="str">
        <f>IF(ISBLANK(J2371),"",VLOOKUP(J2371,'Emission Factors'!$C$81:$G$221,4,FALSE))</f>
        <v/>
      </c>
      <c r="L2371" s="210" t="str">
        <f>IF(D2371="Room AC (window/wall)",'Emission Factors'!$F$53,IF(D2371="Room AC (PTAC/PTHP)",'Emission Factors'!$F$54,IF(D2371="Residential AC",'Emission Factors'!$F$55,IF(D2371="Residential HP",'Emission Factors'!$F$56,IF(D2371="Commercial AC (&gt;=65k to &lt;135,000k Btu/hr)",'Emission Factors'!$F$57,IF(D2371="Commercial AC (&gt;=135,000k Btu/hr)",'Emission Factors'!$F$58,""))))))</f>
        <v/>
      </c>
      <c r="M2371" s="211" t="str">
        <f>IF(D2371="Room AC (window/wall)",'Emission Factors'!$G$53,IF(D2371="Room AC (PTAC/PTHP)",'Emission Factors'!$G$54,IF(D2371="Residential AC",'Emission Factors'!$G$55,IF(D2371="Residential HP",'Emission Factors'!$G$56,IF(D2371="Commercial AC (&gt;=65k to &lt;135,000k Btu/hr)",'Emission Factors'!$G$57,IF(D2371="Commercial AC (&gt;=135,000k Btu/hr)",'Emission Factors'!$G$58,""))))))</f>
        <v/>
      </c>
      <c r="N2371" s="96"/>
      <c r="O2371" s="209" t="str">
        <f>IF(ISBLANK(D2371),"",(IF(D2371="Room AC (window/wall)",'Emission Factors'!$C$53,IF(D2371="Room AC (PTAC/PTHP)",'Emission Factors'!$C$54,IF(D2371="Residential AC",'Emission Factors'!$C$55,IF(D2371="Residential HP",'Emission Factors'!$C$56,IF(D2371="Commercial AC (&gt;=65k to &lt;135,000k Btu/hr)",'Emission Factors'!$C$57,IF(D2371="Commercial AC (&gt;=135,000k Btu/hr)",'Emission Factors'!$C$58,""))))))))</f>
        <v/>
      </c>
      <c r="P2371" s="209" t="str">
        <f t="shared" si="360"/>
        <v/>
      </c>
      <c r="Q2371" s="95"/>
      <c r="R2371" s="256"/>
      <c r="S2371" s="256"/>
      <c r="T2371" s="96"/>
      <c r="U2371" s="211" t="str">
        <f>IF(Q2371="Room AC (window/wall)",'Emission Factors'!$E$53,IF(AND(Q2371="Room AC (PTAC/PTHP)",ISBLANK(T2371)),"Error",IF(AND(Q2371="Room AC (PTAC/PTHP)",T2371&gt;0),T2371,IF(Q2371="Residential AC",'Emission Factors'!$E$55,IF(AND(Q2371="Residential HP",ISBLANK(T2371)),"Error",IF(AND(Q2371="Residential HP",T2371&gt;0),T2371,IF(Q2371="Commercial AC (&gt;=65k to &lt;135,000k Btu/hr)",'Emission Factors'!$E$57,IF(Q2371="Commercial AC (&gt;=135,000k Btu/hr)",'Emission Factors'!$E$58,""))))))))</f>
        <v/>
      </c>
      <c r="V2371" s="95"/>
      <c r="W2371" s="211" t="str">
        <f>IF(ISBLANK(V2371),"",VLOOKUP(V2371,'Emission Factors'!$C$81:$G$221,4,FALSE))</f>
        <v/>
      </c>
      <c r="X2371" s="210" t="str">
        <f>IF(Q2371="Room AC (window/wall)",'Emission Factors'!$F$53,IF(Q2371="Room AC (PTAC/PTHP)",'Emission Factors'!$F$54,IF(Q2371="Residential AC",'Emission Factors'!$F$55,IF(Q2371="Residential HP",'Emission Factors'!$F$56,IF(Q2371="Commercial AC (&gt;=65k to &lt;135,000k Btu/hr)",'Emission Factors'!$F$57,IF(Q2371="Commercial AC (&gt;=135,000k Btu/hr)",'Emission Factors'!$F$58,""))))))</f>
        <v/>
      </c>
      <c r="Y2371" s="211" t="str">
        <f>IF(Q2371="Room AC (window/wall)",'Emission Factors'!$G$53,IF(Q2371="Room AC (PTAC/PTHP)",'Emission Factors'!$G$54,IF(Q2371="Residential AC",'Emission Factors'!$G$55,IF(Q2371="Residential HP",'Emission Factors'!$G$56,IF(Q2371="Commercial AC (&gt;=65k to &lt;135,000k Btu/hr)",'Emission Factors'!$G$57,IF(Q2371="Commercial AC (&gt;=135,000k Btu/hr)",'Emission Factors'!$G$58,""))))))</f>
        <v/>
      </c>
      <c r="Z2371" s="96"/>
      <c r="AA2371" s="97" t="str">
        <f t="shared" si="361"/>
        <v/>
      </c>
      <c r="AB2371" s="97" t="str">
        <f t="shared" si="362"/>
        <v/>
      </c>
      <c r="AC2371" s="246" t="str">
        <f t="shared" si="363"/>
        <v/>
      </c>
      <c r="AD2371" s="97" t="str">
        <f t="shared" si="364"/>
        <v/>
      </c>
      <c r="AE2371" s="97" t="str">
        <f t="shared" si="365"/>
        <v/>
      </c>
      <c r="AF2371" s="252" t="str">
        <f t="shared" si="366"/>
        <v/>
      </c>
      <c r="AG2371" s="254" t="str">
        <f t="shared" si="367"/>
        <v/>
      </c>
      <c r="AH2371" s="248" t="str">
        <f t="shared" si="368"/>
        <v/>
      </c>
      <c r="AI2371" s="249" t="str">
        <f t="shared" si="369"/>
        <v/>
      </c>
    </row>
    <row r="2372" spans="2:35" x14ac:dyDescent="0.3">
      <c r="B2372" s="94"/>
      <c r="C2372" s="95"/>
      <c r="D2372" s="95"/>
      <c r="E2372" s="95"/>
      <c r="F2372" s="94"/>
      <c r="G2372" s="145"/>
      <c r="H2372" s="245"/>
      <c r="I2372" s="211" t="str">
        <f>IF(D2372="Room AC (window/wall)",'Emission Factors'!$E$53,IF(D2372="Room AC (PTAC/PTHP)",H2372,IF(D2372="Residential AC",'Emission Factors'!$E$55,IF(D2372="Residential HP",H2372,IF(D2372="Commercial AC (&gt;=65k to &lt;135,000k Btu/hr)",'Emission Factors'!$E$57,IF(D2372="Commercial AC (&gt;=135,000k Btu/hr)",'Emission Factors'!$E$58,""))))))</f>
        <v/>
      </c>
      <c r="J2372" s="96"/>
      <c r="K2372" s="211" t="str">
        <f>IF(ISBLANK(J2372),"",VLOOKUP(J2372,'Emission Factors'!$C$81:$G$221,4,FALSE))</f>
        <v/>
      </c>
      <c r="L2372" s="210" t="str">
        <f>IF(D2372="Room AC (window/wall)",'Emission Factors'!$F$53,IF(D2372="Room AC (PTAC/PTHP)",'Emission Factors'!$F$54,IF(D2372="Residential AC",'Emission Factors'!$F$55,IF(D2372="Residential HP",'Emission Factors'!$F$56,IF(D2372="Commercial AC (&gt;=65k to &lt;135,000k Btu/hr)",'Emission Factors'!$F$57,IF(D2372="Commercial AC (&gt;=135,000k Btu/hr)",'Emission Factors'!$F$58,""))))))</f>
        <v/>
      </c>
      <c r="M2372" s="211" t="str">
        <f>IF(D2372="Room AC (window/wall)",'Emission Factors'!$G$53,IF(D2372="Room AC (PTAC/PTHP)",'Emission Factors'!$G$54,IF(D2372="Residential AC",'Emission Factors'!$G$55,IF(D2372="Residential HP",'Emission Factors'!$G$56,IF(D2372="Commercial AC (&gt;=65k to &lt;135,000k Btu/hr)",'Emission Factors'!$G$57,IF(D2372="Commercial AC (&gt;=135,000k Btu/hr)",'Emission Factors'!$G$58,""))))))</f>
        <v/>
      </c>
      <c r="N2372" s="96"/>
      <c r="O2372" s="209" t="str">
        <f>IF(ISBLANK(D2372),"",(IF(D2372="Room AC (window/wall)",'Emission Factors'!$C$53,IF(D2372="Room AC (PTAC/PTHP)",'Emission Factors'!$C$54,IF(D2372="Residential AC",'Emission Factors'!$C$55,IF(D2372="Residential HP",'Emission Factors'!$C$56,IF(D2372="Commercial AC (&gt;=65k to &lt;135,000k Btu/hr)",'Emission Factors'!$C$57,IF(D2372="Commercial AC (&gt;=135,000k Btu/hr)",'Emission Factors'!$C$58,""))))))))</f>
        <v/>
      </c>
      <c r="P2372" s="209" t="str">
        <f t="shared" si="360"/>
        <v/>
      </c>
      <c r="Q2372" s="95"/>
      <c r="R2372" s="256"/>
      <c r="S2372" s="256"/>
      <c r="T2372" s="96"/>
      <c r="U2372" s="211" t="str">
        <f>IF(Q2372="Room AC (window/wall)",'Emission Factors'!$E$53,IF(AND(Q2372="Room AC (PTAC/PTHP)",ISBLANK(T2372)),"Error",IF(AND(Q2372="Room AC (PTAC/PTHP)",T2372&gt;0),T2372,IF(Q2372="Residential AC",'Emission Factors'!$E$55,IF(AND(Q2372="Residential HP",ISBLANK(T2372)),"Error",IF(AND(Q2372="Residential HP",T2372&gt;0),T2372,IF(Q2372="Commercial AC (&gt;=65k to &lt;135,000k Btu/hr)",'Emission Factors'!$E$57,IF(Q2372="Commercial AC (&gt;=135,000k Btu/hr)",'Emission Factors'!$E$58,""))))))))</f>
        <v/>
      </c>
      <c r="V2372" s="95"/>
      <c r="W2372" s="211" t="str">
        <f>IF(ISBLANK(V2372),"",VLOOKUP(V2372,'Emission Factors'!$C$81:$G$221,4,FALSE))</f>
        <v/>
      </c>
      <c r="X2372" s="210" t="str">
        <f>IF(Q2372="Room AC (window/wall)",'Emission Factors'!$F$53,IF(Q2372="Room AC (PTAC/PTHP)",'Emission Factors'!$F$54,IF(Q2372="Residential AC",'Emission Factors'!$F$55,IF(Q2372="Residential HP",'Emission Factors'!$F$56,IF(Q2372="Commercial AC (&gt;=65k to &lt;135,000k Btu/hr)",'Emission Factors'!$F$57,IF(Q2372="Commercial AC (&gt;=135,000k Btu/hr)",'Emission Factors'!$F$58,""))))))</f>
        <v/>
      </c>
      <c r="Y2372" s="211" t="str">
        <f>IF(Q2372="Room AC (window/wall)",'Emission Factors'!$G$53,IF(Q2372="Room AC (PTAC/PTHP)",'Emission Factors'!$G$54,IF(Q2372="Residential AC",'Emission Factors'!$G$55,IF(Q2372="Residential HP",'Emission Factors'!$G$56,IF(Q2372="Commercial AC (&gt;=65k to &lt;135,000k Btu/hr)",'Emission Factors'!$G$57,IF(Q2372="Commercial AC (&gt;=135,000k Btu/hr)",'Emission Factors'!$G$58,""))))))</f>
        <v/>
      </c>
      <c r="Z2372" s="96"/>
      <c r="AA2372" s="97" t="str">
        <f t="shared" si="361"/>
        <v/>
      </c>
      <c r="AB2372" s="97" t="str">
        <f t="shared" si="362"/>
        <v/>
      </c>
      <c r="AC2372" s="246" t="str">
        <f t="shared" si="363"/>
        <v/>
      </c>
      <c r="AD2372" s="97" t="str">
        <f t="shared" si="364"/>
        <v/>
      </c>
      <c r="AE2372" s="97" t="str">
        <f t="shared" si="365"/>
        <v/>
      </c>
      <c r="AF2372" s="252" t="str">
        <f t="shared" si="366"/>
        <v/>
      </c>
      <c r="AG2372" s="254" t="str">
        <f t="shared" si="367"/>
        <v/>
      </c>
      <c r="AH2372" s="248" t="str">
        <f t="shared" si="368"/>
        <v/>
      </c>
      <c r="AI2372" s="249" t="str">
        <f t="shared" si="369"/>
        <v/>
      </c>
    </row>
    <row r="2373" spans="2:35" x14ac:dyDescent="0.3">
      <c r="B2373" s="94"/>
      <c r="C2373" s="95"/>
      <c r="D2373" s="95"/>
      <c r="E2373" s="95"/>
      <c r="F2373" s="94"/>
      <c r="G2373" s="145"/>
      <c r="H2373" s="245"/>
      <c r="I2373" s="211" t="str">
        <f>IF(D2373="Room AC (window/wall)",'Emission Factors'!$E$53,IF(D2373="Room AC (PTAC/PTHP)",H2373,IF(D2373="Residential AC",'Emission Factors'!$E$55,IF(D2373="Residential HP",H2373,IF(D2373="Commercial AC (&gt;=65k to &lt;135,000k Btu/hr)",'Emission Factors'!$E$57,IF(D2373="Commercial AC (&gt;=135,000k Btu/hr)",'Emission Factors'!$E$58,""))))))</f>
        <v/>
      </c>
      <c r="J2373" s="96"/>
      <c r="K2373" s="211" t="str">
        <f>IF(ISBLANK(J2373),"",VLOOKUP(J2373,'Emission Factors'!$C$81:$G$221,4,FALSE))</f>
        <v/>
      </c>
      <c r="L2373" s="210" t="str">
        <f>IF(D2373="Room AC (window/wall)",'Emission Factors'!$F$53,IF(D2373="Room AC (PTAC/PTHP)",'Emission Factors'!$F$54,IF(D2373="Residential AC",'Emission Factors'!$F$55,IF(D2373="Residential HP",'Emission Factors'!$F$56,IF(D2373="Commercial AC (&gt;=65k to &lt;135,000k Btu/hr)",'Emission Factors'!$F$57,IF(D2373="Commercial AC (&gt;=135,000k Btu/hr)",'Emission Factors'!$F$58,""))))))</f>
        <v/>
      </c>
      <c r="M2373" s="211" t="str">
        <f>IF(D2373="Room AC (window/wall)",'Emission Factors'!$G$53,IF(D2373="Room AC (PTAC/PTHP)",'Emission Factors'!$G$54,IF(D2373="Residential AC",'Emission Factors'!$G$55,IF(D2373="Residential HP",'Emission Factors'!$G$56,IF(D2373="Commercial AC (&gt;=65k to &lt;135,000k Btu/hr)",'Emission Factors'!$G$57,IF(D2373="Commercial AC (&gt;=135,000k Btu/hr)",'Emission Factors'!$G$58,""))))))</f>
        <v/>
      </c>
      <c r="N2373" s="96"/>
      <c r="O2373" s="209" t="str">
        <f>IF(ISBLANK(D2373),"",(IF(D2373="Room AC (window/wall)",'Emission Factors'!$C$53,IF(D2373="Room AC (PTAC/PTHP)",'Emission Factors'!$C$54,IF(D2373="Residential AC",'Emission Factors'!$C$55,IF(D2373="Residential HP",'Emission Factors'!$C$56,IF(D2373="Commercial AC (&gt;=65k to &lt;135,000k Btu/hr)",'Emission Factors'!$C$57,IF(D2373="Commercial AC (&gt;=135,000k Btu/hr)",'Emission Factors'!$C$58,""))))))))</f>
        <v/>
      </c>
      <c r="P2373" s="209" t="str">
        <f t="shared" si="360"/>
        <v/>
      </c>
      <c r="Q2373" s="95"/>
      <c r="R2373" s="256"/>
      <c r="S2373" s="256"/>
      <c r="T2373" s="96"/>
      <c r="U2373" s="211" t="str">
        <f>IF(Q2373="Room AC (window/wall)",'Emission Factors'!$E$53,IF(AND(Q2373="Room AC (PTAC/PTHP)",ISBLANK(T2373)),"Error",IF(AND(Q2373="Room AC (PTAC/PTHP)",T2373&gt;0),T2373,IF(Q2373="Residential AC",'Emission Factors'!$E$55,IF(AND(Q2373="Residential HP",ISBLANK(T2373)),"Error",IF(AND(Q2373="Residential HP",T2373&gt;0),T2373,IF(Q2373="Commercial AC (&gt;=65k to &lt;135,000k Btu/hr)",'Emission Factors'!$E$57,IF(Q2373="Commercial AC (&gt;=135,000k Btu/hr)",'Emission Factors'!$E$58,""))))))))</f>
        <v/>
      </c>
      <c r="V2373" s="95"/>
      <c r="W2373" s="211" t="str">
        <f>IF(ISBLANK(V2373),"",VLOOKUP(V2373,'Emission Factors'!$C$81:$G$221,4,FALSE))</f>
        <v/>
      </c>
      <c r="X2373" s="210" t="str">
        <f>IF(Q2373="Room AC (window/wall)",'Emission Factors'!$F$53,IF(Q2373="Room AC (PTAC/PTHP)",'Emission Factors'!$F$54,IF(Q2373="Residential AC",'Emission Factors'!$F$55,IF(Q2373="Residential HP",'Emission Factors'!$F$56,IF(Q2373="Commercial AC (&gt;=65k to &lt;135,000k Btu/hr)",'Emission Factors'!$F$57,IF(Q2373="Commercial AC (&gt;=135,000k Btu/hr)",'Emission Factors'!$F$58,""))))))</f>
        <v/>
      </c>
      <c r="Y2373" s="211" t="str">
        <f>IF(Q2373="Room AC (window/wall)",'Emission Factors'!$G$53,IF(Q2373="Room AC (PTAC/PTHP)",'Emission Factors'!$G$54,IF(Q2373="Residential AC",'Emission Factors'!$G$55,IF(Q2373="Residential HP",'Emission Factors'!$G$56,IF(Q2373="Commercial AC (&gt;=65k to &lt;135,000k Btu/hr)",'Emission Factors'!$G$57,IF(Q2373="Commercial AC (&gt;=135,000k Btu/hr)",'Emission Factors'!$G$58,""))))))</f>
        <v/>
      </c>
      <c r="Z2373" s="96"/>
      <c r="AA2373" s="97" t="str">
        <f t="shared" si="361"/>
        <v/>
      </c>
      <c r="AB2373" s="97" t="str">
        <f t="shared" si="362"/>
        <v/>
      </c>
      <c r="AC2373" s="246" t="str">
        <f t="shared" si="363"/>
        <v/>
      </c>
      <c r="AD2373" s="97" t="str">
        <f t="shared" si="364"/>
        <v/>
      </c>
      <c r="AE2373" s="97" t="str">
        <f t="shared" si="365"/>
        <v/>
      </c>
      <c r="AF2373" s="252" t="str">
        <f t="shared" si="366"/>
        <v/>
      </c>
      <c r="AG2373" s="254" t="str">
        <f t="shared" si="367"/>
        <v/>
      </c>
      <c r="AH2373" s="248" t="str">
        <f t="shared" si="368"/>
        <v/>
      </c>
      <c r="AI2373" s="249" t="str">
        <f t="shared" si="369"/>
        <v/>
      </c>
    </row>
    <row r="2374" spans="2:35" x14ac:dyDescent="0.3">
      <c r="B2374" s="94"/>
      <c r="C2374" s="95"/>
      <c r="D2374" s="95"/>
      <c r="E2374" s="95"/>
      <c r="F2374" s="94"/>
      <c r="G2374" s="145"/>
      <c r="H2374" s="245"/>
      <c r="I2374" s="211" t="str">
        <f>IF(D2374="Room AC (window/wall)",'Emission Factors'!$E$53,IF(D2374="Room AC (PTAC/PTHP)",H2374,IF(D2374="Residential AC",'Emission Factors'!$E$55,IF(D2374="Residential HP",H2374,IF(D2374="Commercial AC (&gt;=65k to &lt;135,000k Btu/hr)",'Emission Factors'!$E$57,IF(D2374="Commercial AC (&gt;=135,000k Btu/hr)",'Emission Factors'!$E$58,""))))))</f>
        <v/>
      </c>
      <c r="J2374" s="96"/>
      <c r="K2374" s="211" t="str">
        <f>IF(ISBLANK(J2374),"",VLOOKUP(J2374,'Emission Factors'!$C$81:$G$221,4,FALSE))</f>
        <v/>
      </c>
      <c r="L2374" s="210" t="str">
        <f>IF(D2374="Room AC (window/wall)",'Emission Factors'!$F$53,IF(D2374="Room AC (PTAC/PTHP)",'Emission Factors'!$F$54,IF(D2374="Residential AC",'Emission Factors'!$F$55,IF(D2374="Residential HP",'Emission Factors'!$F$56,IF(D2374="Commercial AC (&gt;=65k to &lt;135,000k Btu/hr)",'Emission Factors'!$F$57,IF(D2374="Commercial AC (&gt;=135,000k Btu/hr)",'Emission Factors'!$F$58,""))))))</f>
        <v/>
      </c>
      <c r="M2374" s="211" t="str">
        <f>IF(D2374="Room AC (window/wall)",'Emission Factors'!$G$53,IF(D2374="Room AC (PTAC/PTHP)",'Emission Factors'!$G$54,IF(D2374="Residential AC",'Emission Factors'!$G$55,IF(D2374="Residential HP",'Emission Factors'!$G$56,IF(D2374="Commercial AC (&gt;=65k to &lt;135,000k Btu/hr)",'Emission Factors'!$G$57,IF(D2374="Commercial AC (&gt;=135,000k Btu/hr)",'Emission Factors'!$G$58,""))))))</f>
        <v/>
      </c>
      <c r="N2374" s="96"/>
      <c r="O2374" s="209" t="str">
        <f>IF(ISBLANK(D2374),"",(IF(D2374="Room AC (window/wall)",'Emission Factors'!$C$53,IF(D2374="Room AC (PTAC/PTHP)",'Emission Factors'!$C$54,IF(D2374="Residential AC",'Emission Factors'!$C$55,IF(D2374="Residential HP",'Emission Factors'!$C$56,IF(D2374="Commercial AC (&gt;=65k to &lt;135,000k Btu/hr)",'Emission Factors'!$C$57,IF(D2374="Commercial AC (&gt;=135,000k Btu/hr)",'Emission Factors'!$C$58,""))))))))</f>
        <v/>
      </c>
      <c r="P2374" s="209" t="str">
        <f t="shared" si="360"/>
        <v/>
      </c>
      <c r="Q2374" s="95"/>
      <c r="R2374" s="256"/>
      <c r="S2374" s="256"/>
      <c r="T2374" s="96"/>
      <c r="U2374" s="211" t="str">
        <f>IF(Q2374="Room AC (window/wall)",'Emission Factors'!$E$53,IF(AND(Q2374="Room AC (PTAC/PTHP)",ISBLANK(T2374)),"Error",IF(AND(Q2374="Room AC (PTAC/PTHP)",T2374&gt;0),T2374,IF(Q2374="Residential AC",'Emission Factors'!$E$55,IF(AND(Q2374="Residential HP",ISBLANK(T2374)),"Error",IF(AND(Q2374="Residential HP",T2374&gt;0),T2374,IF(Q2374="Commercial AC (&gt;=65k to &lt;135,000k Btu/hr)",'Emission Factors'!$E$57,IF(Q2374="Commercial AC (&gt;=135,000k Btu/hr)",'Emission Factors'!$E$58,""))))))))</f>
        <v/>
      </c>
      <c r="V2374" s="95"/>
      <c r="W2374" s="211" t="str">
        <f>IF(ISBLANK(V2374),"",VLOOKUP(V2374,'Emission Factors'!$C$81:$G$221,4,FALSE))</f>
        <v/>
      </c>
      <c r="X2374" s="210" t="str">
        <f>IF(Q2374="Room AC (window/wall)",'Emission Factors'!$F$53,IF(Q2374="Room AC (PTAC/PTHP)",'Emission Factors'!$F$54,IF(Q2374="Residential AC",'Emission Factors'!$F$55,IF(Q2374="Residential HP",'Emission Factors'!$F$56,IF(Q2374="Commercial AC (&gt;=65k to &lt;135,000k Btu/hr)",'Emission Factors'!$F$57,IF(Q2374="Commercial AC (&gt;=135,000k Btu/hr)",'Emission Factors'!$F$58,""))))))</f>
        <v/>
      </c>
      <c r="Y2374" s="211" t="str">
        <f>IF(Q2374="Room AC (window/wall)",'Emission Factors'!$G$53,IF(Q2374="Room AC (PTAC/PTHP)",'Emission Factors'!$G$54,IF(Q2374="Residential AC",'Emission Factors'!$G$55,IF(Q2374="Residential HP",'Emission Factors'!$G$56,IF(Q2374="Commercial AC (&gt;=65k to &lt;135,000k Btu/hr)",'Emission Factors'!$G$57,IF(Q2374="Commercial AC (&gt;=135,000k Btu/hr)",'Emission Factors'!$G$58,""))))))</f>
        <v/>
      </c>
      <c r="Z2374" s="96"/>
      <c r="AA2374" s="97" t="str">
        <f t="shared" si="361"/>
        <v/>
      </c>
      <c r="AB2374" s="97" t="str">
        <f t="shared" si="362"/>
        <v/>
      </c>
      <c r="AC2374" s="246" t="str">
        <f t="shared" si="363"/>
        <v/>
      </c>
      <c r="AD2374" s="97" t="str">
        <f t="shared" si="364"/>
        <v/>
      </c>
      <c r="AE2374" s="97" t="str">
        <f t="shared" si="365"/>
        <v/>
      </c>
      <c r="AF2374" s="252" t="str">
        <f t="shared" si="366"/>
        <v/>
      </c>
      <c r="AG2374" s="254" t="str">
        <f t="shared" si="367"/>
        <v/>
      </c>
      <c r="AH2374" s="248" t="str">
        <f t="shared" si="368"/>
        <v/>
      </c>
      <c r="AI2374" s="249" t="str">
        <f t="shared" si="369"/>
        <v/>
      </c>
    </row>
    <row r="2375" spans="2:35" x14ac:dyDescent="0.3">
      <c r="B2375" s="94"/>
      <c r="C2375" s="95"/>
      <c r="D2375" s="95"/>
      <c r="E2375" s="95"/>
      <c r="F2375" s="94"/>
      <c r="G2375" s="145"/>
      <c r="H2375" s="245"/>
      <c r="I2375" s="211" t="str">
        <f>IF(D2375="Room AC (window/wall)",'Emission Factors'!$E$53,IF(D2375="Room AC (PTAC/PTHP)",H2375,IF(D2375="Residential AC",'Emission Factors'!$E$55,IF(D2375="Residential HP",H2375,IF(D2375="Commercial AC (&gt;=65k to &lt;135,000k Btu/hr)",'Emission Factors'!$E$57,IF(D2375="Commercial AC (&gt;=135,000k Btu/hr)",'Emission Factors'!$E$58,""))))))</f>
        <v/>
      </c>
      <c r="J2375" s="96"/>
      <c r="K2375" s="211" t="str">
        <f>IF(ISBLANK(J2375),"",VLOOKUP(J2375,'Emission Factors'!$C$81:$G$221,4,FALSE))</f>
        <v/>
      </c>
      <c r="L2375" s="210" t="str">
        <f>IF(D2375="Room AC (window/wall)",'Emission Factors'!$F$53,IF(D2375="Room AC (PTAC/PTHP)",'Emission Factors'!$F$54,IF(D2375="Residential AC",'Emission Factors'!$F$55,IF(D2375="Residential HP",'Emission Factors'!$F$56,IF(D2375="Commercial AC (&gt;=65k to &lt;135,000k Btu/hr)",'Emission Factors'!$F$57,IF(D2375="Commercial AC (&gt;=135,000k Btu/hr)",'Emission Factors'!$F$58,""))))))</f>
        <v/>
      </c>
      <c r="M2375" s="211" t="str">
        <f>IF(D2375="Room AC (window/wall)",'Emission Factors'!$G$53,IF(D2375="Room AC (PTAC/PTHP)",'Emission Factors'!$G$54,IF(D2375="Residential AC",'Emission Factors'!$G$55,IF(D2375="Residential HP",'Emission Factors'!$G$56,IF(D2375="Commercial AC (&gt;=65k to &lt;135,000k Btu/hr)",'Emission Factors'!$G$57,IF(D2375="Commercial AC (&gt;=135,000k Btu/hr)",'Emission Factors'!$G$58,""))))))</f>
        <v/>
      </c>
      <c r="N2375" s="96"/>
      <c r="O2375" s="209" t="str">
        <f>IF(ISBLANK(D2375),"",(IF(D2375="Room AC (window/wall)",'Emission Factors'!$C$53,IF(D2375="Room AC (PTAC/PTHP)",'Emission Factors'!$C$54,IF(D2375="Residential AC",'Emission Factors'!$C$55,IF(D2375="Residential HP",'Emission Factors'!$C$56,IF(D2375="Commercial AC (&gt;=65k to &lt;135,000k Btu/hr)",'Emission Factors'!$C$57,IF(D2375="Commercial AC (&gt;=135,000k Btu/hr)",'Emission Factors'!$C$58,""))))))))</f>
        <v/>
      </c>
      <c r="P2375" s="209" t="str">
        <f t="shared" si="360"/>
        <v/>
      </c>
      <c r="Q2375" s="95"/>
      <c r="R2375" s="256"/>
      <c r="S2375" s="256"/>
      <c r="T2375" s="96"/>
      <c r="U2375" s="211" t="str">
        <f>IF(Q2375="Room AC (window/wall)",'Emission Factors'!$E$53,IF(AND(Q2375="Room AC (PTAC/PTHP)",ISBLANK(T2375)),"Error",IF(AND(Q2375="Room AC (PTAC/PTHP)",T2375&gt;0),T2375,IF(Q2375="Residential AC",'Emission Factors'!$E$55,IF(AND(Q2375="Residential HP",ISBLANK(T2375)),"Error",IF(AND(Q2375="Residential HP",T2375&gt;0),T2375,IF(Q2375="Commercial AC (&gt;=65k to &lt;135,000k Btu/hr)",'Emission Factors'!$E$57,IF(Q2375="Commercial AC (&gt;=135,000k Btu/hr)",'Emission Factors'!$E$58,""))))))))</f>
        <v/>
      </c>
      <c r="V2375" s="95"/>
      <c r="W2375" s="211" t="str">
        <f>IF(ISBLANK(V2375),"",VLOOKUP(V2375,'Emission Factors'!$C$81:$G$221,4,FALSE))</f>
        <v/>
      </c>
      <c r="X2375" s="210" t="str">
        <f>IF(Q2375="Room AC (window/wall)",'Emission Factors'!$F$53,IF(Q2375="Room AC (PTAC/PTHP)",'Emission Factors'!$F$54,IF(Q2375="Residential AC",'Emission Factors'!$F$55,IF(Q2375="Residential HP",'Emission Factors'!$F$56,IF(Q2375="Commercial AC (&gt;=65k to &lt;135,000k Btu/hr)",'Emission Factors'!$F$57,IF(Q2375="Commercial AC (&gt;=135,000k Btu/hr)",'Emission Factors'!$F$58,""))))))</f>
        <v/>
      </c>
      <c r="Y2375" s="211" t="str">
        <f>IF(Q2375="Room AC (window/wall)",'Emission Factors'!$G$53,IF(Q2375="Room AC (PTAC/PTHP)",'Emission Factors'!$G$54,IF(Q2375="Residential AC",'Emission Factors'!$G$55,IF(Q2375="Residential HP",'Emission Factors'!$G$56,IF(Q2375="Commercial AC (&gt;=65k to &lt;135,000k Btu/hr)",'Emission Factors'!$G$57,IF(Q2375="Commercial AC (&gt;=135,000k Btu/hr)",'Emission Factors'!$G$58,""))))))</f>
        <v/>
      </c>
      <c r="Z2375" s="96"/>
      <c r="AA2375" s="97" t="str">
        <f t="shared" si="361"/>
        <v/>
      </c>
      <c r="AB2375" s="97" t="str">
        <f t="shared" si="362"/>
        <v/>
      </c>
      <c r="AC2375" s="246" t="str">
        <f t="shared" si="363"/>
        <v/>
      </c>
      <c r="AD2375" s="97" t="str">
        <f t="shared" si="364"/>
        <v/>
      </c>
      <c r="AE2375" s="97" t="str">
        <f t="shared" si="365"/>
        <v/>
      </c>
      <c r="AF2375" s="252" t="str">
        <f t="shared" si="366"/>
        <v/>
      </c>
      <c r="AG2375" s="254" t="str">
        <f t="shared" si="367"/>
        <v/>
      </c>
      <c r="AH2375" s="248" t="str">
        <f t="shared" si="368"/>
        <v/>
      </c>
      <c r="AI2375" s="249" t="str">
        <f t="shared" si="369"/>
        <v/>
      </c>
    </row>
    <row r="2376" spans="2:35" x14ac:dyDescent="0.3">
      <c r="B2376" s="94"/>
      <c r="C2376" s="95"/>
      <c r="D2376" s="95"/>
      <c r="E2376" s="95"/>
      <c r="F2376" s="94"/>
      <c r="G2376" s="145"/>
      <c r="H2376" s="245"/>
      <c r="I2376" s="211" t="str">
        <f>IF(D2376="Room AC (window/wall)",'Emission Factors'!$E$53,IF(D2376="Room AC (PTAC/PTHP)",H2376,IF(D2376="Residential AC",'Emission Factors'!$E$55,IF(D2376="Residential HP",H2376,IF(D2376="Commercial AC (&gt;=65k to &lt;135,000k Btu/hr)",'Emission Factors'!$E$57,IF(D2376="Commercial AC (&gt;=135,000k Btu/hr)",'Emission Factors'!$E$58,""))))))</f>
        <v/>
      </c>
      <c r="J2376" s="96"/>
      <c r="K2376" s="211" t="str">
        <f>IF(ISBLANK(J2376),"",VLOOKUP(J2376,'Emission Factors'!$C$81:$G$221,4,FALSE))</f>
        <v/>
      </c>
      <c r="L2376" s="210" t="str">
        <f>IF(D2376="Room AC (window/wall)",'Emission Factors'!$F$53,IF(D2376="Room AC (PTAC/PTHP)",'Emission Factors'!$F$54,IF(D2376="Residential AC",'Emission Factors'!$F$55,IF(D2376="Residential HP",'Emission Factors'!$F$56,IF(D2376="Commercial AC (&gt;=65k to &lt;135,000k Btu/hr)",'Emission Factors'!$F$57,IF(D2376="Commercial AC (&gt;=135,000k Btu/hr)",'Emission Factors'!$F$58,""))))))</f>
        <v/>
      </c>
      <c r="M2376" s="211" t="str">
        <f>IF(D2376="Room AC (window/wall)",'Emission Factors'!$G$53,IF(D2376="Room AC (PTAC/PTHP)",'Emission Factors'!$G$54,IF(D2376="Residential AC",'Emission Factors'!$G$55,IF(D2376="Residential HP",'Emission Factors'!$G$56,IF(D2376="Commercial AC (&gt;=65k to &lt;135,000k Btu/hr)",'Emission Factors'!$G$57,IF(D2376="Commercial AC (&gt;=135,000k Btu/hr)",'Emission Factors'!$G$58,""))))))</f>
        <v/>
      </c>
      <c r="N2376" s="96"/>
      <c r="O2376" s="209" t="str">
        <f>IF(ISBLANK(D2376),"",(IF(D2376="Room AC (window/wall)",'Emission Factors'!$C$53,IF(D2376="Room AC (PTAC/PTHP)",'Emission Factors'!$C$54,IF(D2376="Residential AC",'Emission Factors'!$C$55,IF(D2376="Residential HP",'Emission Factors'!$C$56,IF(D2376="Commercial AC (&gt;=65k to &lt;135,000k Btu/hr)",'Emission Factors'!$C$57,IF(D2376="Commercial AC (&gt;=135,000k Btu/hr)",'Emission Factors'!$C$58,""))))))))</f>
        <v/>
      </c>
      <c r="P2376" s="209" t="str">
        <f t="shared" si="360"/>
        <v/>
      </c>
      <c r="Q2376" s="95"/>
      <c r="R2376" s="256"/>
      <c r="S2376" s="256"/>
      <c r="T2376" s="96"/>
      <c r="U2376" s="211" t="str">
        <f>IF(Q2376="Room AC (window/wall)",'Emission Factors'!$E$53,IF(AND(Q2376="Room AC (PTAC/PTHP)",ISBLANK(T2376)),"Error",IF(AND(Q2376="Room AC (PTAC/PTHP)",T2376&gt;0),T2376,IF(Q2376="Residential AC",'Emission Factors'!$E$55,IF(AND(Q2376="Residential HP",ISBLANK(T2376)),"Error",IF(AND(Q2376="Residential HP",T2376&gt;0),T2376,IF(Q2376="Commercial AC (&gt;=65k to &lt;135,000k Btu/hr)",'Emission Factors'!$E$57,IF(Q2376="Commercial AC (&gt;=135,000k Btu/hr)",'Emission Factors'!$E$58,""))))))))</f>
        <v/>
      </c>
      <c r="V2376" s="95"/>
      <c r="W2376" s="211" t="str">
        <f>IF(ISBLANK(V2376),"",VLOOKUP(V2376,'Emission Factors'!$C$81:$G$221,4,FALSE))</f>
        <v/>
      </c>
      <c r="X2376" s="210" t="str">
        <f>IF(Q2376="Room AC (window/wall)",'Emission Factors'!$F$53,IF(Q2376="Room AC (PTAC/PTHP)",'Emission Factors'!$F$54,IF(Q2376="Residential AC",'Emission Factors'!$F$55,IF(Q2376="Residential HP",'Emission Factors'!$F$56,IF(Q2376="Commercial AC (&gt;=65k to &lt;135,000k Btu/hr)",'Emission Factors'!$F$57,IF(Q2376="Commercial AC (&gt;=135,000k Btu/hr)",'Emission Factors'!$F$58,""))))))</f>
        <v/>
      </c>
      <c r="Y2376" s="211" t="str">
        <f>IF(Q2376="Room AC (window/wall)",'Emission Factors'!$G$53,IF(Q2376="Room AC (PTAC/PTHP)",'Emission Factors'!$G$54,IF(Q2376="Residential AC",'Emission Factors'!$G$55,IF(Q2376="Residential HP",'Emission Factors'!$G$56,IF(Q2376="Commercial AC (&gt;=65k to &lt;135,000k Btu/hr)",'Emission Factors'!$G$57,IF(Q2376="Commercial AC (&gt;=135,000k Btu/hr)",'Emission Factors'!$G$58,""))))))</f>
        <v/>
      </c>
      <c r="Z2376" s="96"/>
      <c r="AA2376" s="97" t="str">
        <f t="shared" si="361"/>
        <v/>
      </c>
      <c r="AB2376" s="97" t="str">
        <f t="shared" si="362"/>
        <v/>
      </c>
      <c r="AC2376" s="246" t="str">
        <f t="shared" si="363"/>
        <v/>
      </c>
      <c r="AD2376" s="97" t="str">
        <f t="shared" si="364"/>
        <v/>
      </c>
      <c r="AE2376" s="97" t="str">
        <f t="shared" si="365"/>
        <v/>
      </c>
      <c r="AF2376" s="252" t="str">
        <f t="shared" si="366"/>
        <v/>
      </c>
      <c r="AG2376" s="254" t="str">
        <f t="shared" si="367"/>
        <v/>
      </c>
      <c r="AH2376" s="248" t="str">
        <f t="shared" si="368"/>
        <v/>
      </c>
      <c r="AI2376" s="249" t="str">
        <f t="shared" si="369"/>
        <v/>
      </c>
    </row>
    <row r="2377" spans="2:35" x14ac:dyDescent="0.3">
      <c r="B2377" s="94"/>
      <c r="C2377" s="95"/>
      <c r="D2377" s="95"/>
      <c r="E2377" s="95"/>
      <c r="F2377" s="94"/>
      <c r="G2377" s="145"/>
      <c r="H2377" s="245"/>
      <c r="I2377" s="211" t="str">
        <f>IF(D2377="Room AC (window/wall)",'Emission Factors'!$E$53,IF(D2377="Room AC (PTAC/PTHP)",H2377,IF(D2377="Residential AC",'Emission Factors'!$E$55,IF(D2377="Residential HP",H2377,IF(D2377="Commercial AC (&gt;=65k to &lt;135,000k Btu/hr)",'Emission Factors'!$E$57,IF(D2377="Commercial AC (&gt;=135,000k Btu/hr)",'Emission Factors'!$E$58,""))))))</f>
        <v/>
      </c>
      <c r="J2377" s="96"/>
      <c r="K2377" s="211" t="str">
        <f>IF(ISBLANK(J2377),"",VLOOKUP(J2377,'Emission Factors'!$C$81:$G$221,4,FALSE))</f>
        <v/>
      </c>
      <c r="L2377" s="210" t="str">
        <f>IF(D2377="Room AC (window/wall)",'Emission Factors'!$F$53,IF(D2377="Room AC (PTAC/PTHP)",'Emission Factors'!$F$54,IF(D2377="Residential AC",'Emission Factors'!$F$55,IF(D2377="Residential HP",'Emission Factors'!$F$56,IF(D2377="Commercial AC (&gt;=65k to &lt;135,000k Btu/hr)",'Emission Factors'!$F$57,IF(D2377="Commercial AC (&gt;=135,000k Btu/hr)",'Emission Factors'!$F$58,""))))))</f>
        <v/>
      </c>
      <c r="M2377" s="211" t="str">
        <f>IF(D2377="Room AC (window/wall)",'Emission Factors'!$G$53,IF(D2377="Room AC (PTAC/PTHP)",'Emission Factors'!$G$54,IF(D2377="Residential AC",'Emission Factors'!$G$55,IF(D2377="Residential HP",'Emission Factors'!$G$56,IF(D2377="Commercial AC (&gt;=65k to &lt;135,000k Btu/hr)",'Emission Factors'!$G$57,IF(D2377="Commercial AC (&gt;=135,000k Btu/hr)",'Emission Factors'!$G$58,""))))))</f>
        <v/>
      </c>
      <c r="N2377" s="96"/>
      <c r="O2377" s="209" t="str">
        <f>IF(ISBLANK(D2377),"",(IF(D2377="Room AC (window/wall)",'Emission Factors'!$C$53,IF(D2377="Room AC (PTAC/PTHP)",'Emission Factors'!$C$54,IF(D2377="Residential AC",'Emission Factors'!$C$55,IF(D2377="Residential HP",'Emission Factors'!$C$56,IF(D2377="Commercial AC (&gt;=65k to &lt;135,000k Btu/hr)",'Emission Factors'!$C$57,IF(D2377="Commercial AC (&gt;=135,000k Btu/hr)",'Emission Factors'!$C$58,""))))))))</f>
        <v/>
      </c>
      <c r="P2377" s="209" t="str">
        <f t="shared" si="360"/>
        <v/>
      </c>
      <c r="Q2377" s="95"/>
      <c r="R2377" s="256"/>
      <c r="S2377" s="256"/>
      <c r="T2377" s="96"/>
      <c r="U2377" s="211" t="str">
        <f>IF(Q2377="Room AC (window/wall)",'Emission Factors'!$E$53,IF(AND(Q2377="Room AC (PTAC/PTHP)",ISBLANK(T2377)),"Error",IF(AND(Q2377="Room AC (PTAC/PTHP)",T2377&gt;0),T2377,IF(Q2377="Residential AC",'Emission Factors'!$E$55,IF(AND(Q2377="Residential HP",ISBLANK(T2377)),"Error",IF(AND(Q2377="Residential HP",T2377&gt;0),T2377,IF(Q2377="Commercial AC (&gt;=65k to &lt;135,000k Btu/hr)",'Emission Factors'!$E$57,IF(Q2377="Commercial AC (&gt;=135,000k Btu/hr)",'Emission Factors'!$E$58,""))))))))</f>
        <v/>
      </c>
      <c r="V2377" s="95"/>
      <c r="W2377" s="211" t="str">
        <f>IF(ISBLANK(V2377),"",VLOOKUP(V2377,'Emission Factors'!$C$81:$G$221,4,FALSE))</f>
        <v/>
      </c>
      <c r="X2377" s="210" t="str">
        <f>IF(Q2377="Room AC (window/wall)",'Emission Factors'!$F$53,IF(Q2377="Room AC (PTAC/PTHP)",'Emission Factors'!$F$54,IF(Q2377="Residential AC",'Emission Factors'!$F$55,IF(Q2377="Residential HP",'Emission Factors'!$F$56,IF(Q2377="Commercial AC (&gt;=65k to &lt;135,000k Btu/hr)",'Emission Factors'!$F$57,IF(Q2377="Commercial AC (&gt;=135,000k Btu/hr)",'Emission Factors'!$F$58,""))))))</f>
        <v/>
      </c>
      <c r="Y2377" s="211" t="str">
        <f>IF(Q2377="Room AC (window/wall)",'Emission Factors'!$G$53,IF(Q2377="Room AC (PTAC/PTHP)",'Emission Factors'!$G$54,IF(Q2377="Residential AC",'Emission Factors'!$G$55,IF(Q2377="Residential HP",'Emission Factors'!$G$56,IF(Q2377="Commercial AC (&gt;=65k to &lt;135,000k Btu/hr)",'Emission Factors'!$G$57,IF(Q2377="Commercial AC (&gt;=135,000k Btu/hr)",'Emission Factors'!$G$58,""))))))</f>
        <v/>
      </c>
      <c r="Z2377" s="96"/>
      <c r="AA2377" s="97" t="str">
        <f t="shared" si="361"/>
        <v/>
      </c>
      <c r="AB2377" s="97" t="str">
        <f t="shared" si="362"/>
        <v/>
      </c>
      <c r="AC2377" s="246" t="str">
        <f t="shared" si="363"/>
        <v/>
      </c>
      <c r="AD2377" s="97" t="str">
        <f t="shared" si="364"/>
        <v/>
      </c>
      <c r="AE2377" s="97" t="str">
        <f t="shared" si="365"/>
        <v/>
      </c>
      <c r="AF2377" s="252" t="str">
        <f t="shared" si="366"/>
        <v/>
      </c>
      <c r="AG2377" s="254" t="str">
        <f t="shared" si="367"/>
        <v/>
      </c>
      <c r="AH2377" s="248" t="str">
        <f t="shared" si="368"/>
        <v/>
      </c>
      <c r="AI2377" s="249" t="str">
        <f t="shared" si="369"/>
        <v/>
      </c>
    </row>
    <row r="2378" spans="2:35" x14ac:dyDescent="0.3">
      <c r="B2378" s="94"/>
      <c r="C2378" s="95"/>
      <c r="D2378" s="95"/>
      <c r="E2378" s="95"/>
      <c r="F2378" s="94"/>
      <c r="G2378" s="145"/>
      <c r="H2378" s="245"/>
      <c r="I2378" s="211" t="str">
        <f>IF(D2378="Room AC (window/wall)",'Emission Factors'!$E$53,IF(D2378="Room AC (PTAC/PTHP)",H2378,IF(D2378="Residential AC",'Emission Factors'!$E$55,IF(D2378="Residential HP",H2378,IF(D2378="Commercial AC (&gt;=65k to &lt;135,000k Btu/hr)",'Emission Factors'!$E$57,IF(D2378="Commercial AC (&gt;=135,000k Btu/hr)",'Emission Factors'!$E$58,""))))))</f>
        <v/>
      </c>
      <c r="J2378" s="96"/>
      <c r="K2378" s="211" t="str">
        <f>IF(ISBLANK(J2378),"",VLOOKUP(J2378,'Emission Factors'!$C$81:$G$221,4,FALSE))</f>
        <v/>
      </c>
      <c r="L2378" s="210" t="str">
        <f>IF(D2378="Room AC (window/wall)",'Emission Factors'!$F$53,IF(D2378="Room AC (PTAC/PTHP)",'Emission Factors'!$F$54,IF(D2378="Residential AC",'Emission Factors'!$F$55,IF(D2378="Residential HP",'Emission Factors'!$F$56,IF(D2378="Commercial AC (&gt;=65k to &lt;135,000k Btu/hr)",'Emission Factors'!$F$57,IF(D2378="Commercial AC (&gt;=135,000k Btu/hr)",'Emission Factors'!$F$58,""))))))</f>
        <v/>
      </c>
      <c r="M2378" s="211" t="str">
        <f>IF(D2378="Room AC (window/wall)",'Emission Factors'!$G$53,IF(D2378="Room AC (PTAC/PTHP)",'Emission Factors'!$G$54,IF(D2378="Residential AC",'Emission Factors'!$G$55,IF(D2378="Residential HP",'Emission Factors'!$G$56,IF(D2378="Commercial AC (&gt;=65k to &lt;135,000k Btu/hr)",'Emission Factors'!$G$57,IF(D2378="Commercial AC (&gt;=135,000k Btu/hr)",'Emission Factors'!$G$58,""))))))</f>
        <v/>
      </c>
      <c r="N2378" s="96"/>
      <c r="O2378" s="209" t="str">
        <f>IF(ISBLANK(D2378),"",(IF(D2378="Room AC (window/wall)",'Emission Factors'!$C$53,IF(D2378="Room AC (PTAC/PTHP)",'Emission Factors'!$C$54,IF(D2378="Residential AC",'Emission Factors'!$C$55,IF(D2378="Residential HP",'Emission Factors'!$C$56,IF(D2378="Commercial AC (&gt;=65k to &lt;135,000k Btu/hr)",'Emission Factors'!$C$57,IF(D2378="Commercial AC (&gt;=135,000k Btu/hr)",'Emission Factors'!$C$58,""))))))))</f>
        <v/>
      </c>
      <c r="P2378" s="209" t="str">
        <f t="shared" si="360"/>
        <v/>
      </c>
      <c r="Q2378" s="95"/>
      <c r="R2378" s="256"/>
      <c r="S2378" s="256"/>
      <c r="T2378" s="96"/>
      <c r="U2378" s="211" t="str">
        <f>IF(Q2378="Room AC (window/wall)",'Emission Factors'!$E$53,IF(AND(Q2378="Room AC (PTAC/PTHP)",ISBLANK(T2378)),"Error",IF(AND(Q2378="Room AC (PTAC/PTHP)",T2378&gt;0),T2378,IF(Q2378="Residential AC",'Emission Factors'!$E$55,IF(AND(Q2378="Residential HP",ISBLANK(T2378)),"Error",IF(AND(Q2378="Residential HP",T2378&gt;0),T2378,IF(Q2378="Commercial AC (&gt;=65k to &lt;135,000k Btu/hr)",'Emission Factors'!$E$57,IF(Q2378="Commercial AC (&gt;=135,000k Btu/hr)",'Emission Factors'!$E$58,""))))))))</f>
        <v/>
      </c>
      <c r="V2378" s="95"/>
      <c r="W2378" s="211" t="str">
        <f>IF(ISBLANK(V2378),"",VLOOKUP(V2378,'Emission Factors'!$C$81:$G$221,4,FALSE))</f>
        <v/>
      </c>
      <c r="X2378" s="210" t="str">
        <f>IF(Q2378="Room AC (window/wall)",'Emission Factors'!$F$53,IF(Q2378="Room AC (PTAC/PTHP)",'Emission Factors'!$F$54,IF(Q2378="Residential AC",'Emission Factors'!$F$55,IF(Q2378="Residential HP",'Emission Factors'!$F$56,IF(Q2378="Commercial AC (&gt;=65k to &lt;135,000k Btu/hr)",'Emission Factors'!$F$57,IF(Q2378="Commercial AC (&gt;=135,000k Btu/hr)",'Emission Factors'!$F$58,""))))))</f>
        <v/>
      </c>
      <c r="Y2378" s="211" t="str">
        <f>IF(Q2378="Room AC (window/wall)",'Emission Factors'!$G$53,IF(Q2378="Room AC (PTAC/PTHP)",'Emission Factors'!$G$54,IF(Q2378="Residential AC",'Emission Factors'!$G$55,IF(Q2378="Residential HP",'Emission Factors'!$G$56,IF(Q2378="Commercial AC (&gt;=65k to &lt;135,000k Btu/hr)",'Emission Factors'!$G$57,IF(Q2378="Commercial AC (&gt;=135,000k Btu/hr)",'Emission Factors'!$G$58,""))))))</f>
        <v/>
      </c>
      <c r="Z2378" s="96"/>
      <c r="AA2378" s="97" t="str">
        <f t="shared" si="361"/>
        <v/>
      </c>
      <c r="AB2378" s="97" t="str">
        <f t="shared" si="362"/>
        <v/>
      </c>
      <c r="AC2378" s="246" t="str">
        <f t="shared" si="363"/>
        <v/>
      </c>
      <c r="AD2378" s="97" t="str">
        <f t="shared" si="364"/>
        <v/>
      </c>
      <c r="AE2378" s="97" t="str">
        <f t="shared" si="365"/>
        <v/>
      </c>
      <c r="AF2378" s="252" t="str">
        <f t="shared" si="366"/>
        <v/>
      </c>
      <c r="AG2378" s="254" t="str">
        <f t="shared" si="367"/>
        <v/>
      </c>
      <c r="AH2378" s="248" t="str">
        <f t="shared" si="368"/>
        <v/>
      </c>
      <c r="AI2378" s="249" t="str">
        <f t="shared" si="369"/>
        <v/>
      </c>
    </row>
    <row r="2379" spans="2:35" x14ac:dyDescent="0.3">
      <c r="B2379" s="94"/>
      <c r="C2379" s="95"/>
      <c r="D2379" s="95"/>
      <c r="E2379" s="95"/>
      <c r="F2379" s="94"/>
      <c r="G2379" s="145"/>
      <c r="H2379" s="245"/>
      <c r="I2379" s="211" t="str">
        <f>IF(D2379="Room AC (window/wall)",'Emission Factors'!$E$53,IF(D2379="Room AC (PTAC/PTHP)",H2379,IF(D2379="Residential AC",'Emission Factors'!$E$55,IF(D2379="Residential HP",H2379,IF(D2379="Commercial AC (&gt;=65k to &lt;135,000k Btu/hr)",'Emission Factors'!$E$57,IF(D2379="Commercial AC (&gt;=135,000k Btu/hr)",'Emission Factors'!$E$58,""))))))</f>
        <v/>
      </c>
      <c r="J2379" s="96"/>
      <c r="K2379" s="211" t="str">
        <f>IF(ISBLANK(J2379),"",VLOOKUP(J2379,'Emission Factors'!$C$81:$G$221,4,FALSE))</f>
        <v/>
      </c>
      <c r="L2379" s="210" t="str">
        <f>IF(D2379="Room AC (window/wall)",'Emission Factors'!$F$53,IF(D2379="Room AC (PTAC/PTHP)",'Emission Factors'!$F$54,IF(D2379="Residential AC",'Emission Factors'!$F$55,IF(D2379="Residential HP",'Emission Factors'!$F$56,IF(D2379="Commercial AC (&gt;=65k to &lt;135,000k Btu/hr)",'Emission Factors'!$F$57,IF(D2379="Commercial AC (&gt;=135,000k Btu/hr)",'Emission Factors'!$F$58,""))))))</f>
        <v/>
      </c>
      <c r="M2379" s="211" t="str">
        <f>IF(D2379="Room AC (window/wall)",'Emission Factors'!$G$53,IF(D2379="Room AC (PTAC/PTHP)",'Emission Factors'!$G$54,IF(D2379="Residential AC",'Emission Factors'!$G$55,IF(D2379="Residential HP",'Emission Factors'!$G$56,IF(D2379="Commercial AC (&gt;=65k to &lt;135,000k Btu/hr)",'Emission Factors'!$G$57,IF(D2379="Commercial AC (&gt;=135,000k Btu/hr)",'Emission Factors'!$G$58,""))))))</f>
        <v/>
      </c>
      <c r="N2379" s="96"/>
      <c r="O2379" s="209" t="str">
        <f>IF(ISBLANK(D2379),"",(IF(D2379="Room AC (window/wall)",'Emission Factors'!$C$53,IF(D2379="Room AC (PTAC/PTHP)",'Emission Factors'!$C$54,IF(D2379="Residential AC",'Emission Factors'!$C$55,IF(D2379="Residential HP",'Emission Factors'!$C$56,IF(D2379="Commercial AC (&gt;=65k to &lt;135,000k Btu/hr)",'Emission Factors'!$C$57,IF(D2379="Commercial AC (&gt;=135,000k Btu/hr)",'Emission Factors'!$C$58,""))))))))</f>
        <v/>
      </c>
      <c r="P2379" s="209" t="str">
        <f t="shared" si="360"/>
        <v/>
      </c>
      <c r="Q2379" s="95"/>
      <c r="R2379" s="256"/>
      <c r="S2379" s="256"/>
      <c r="T2379" s="96"/>
      <c r="U2379" s="211" t="str">
        <f>IF(Q2379="Room AC (window/wall)",'Emission Factors'!$E$53,IF(AND(Q2379="Room AC (PTAC/PTHP)",ISBLANK(T2379)),"Error",IF(AND(Q2379="Room AC (PTAC/PTHP)",T2379&gt;0),T2379,IF(Q2379="Residential AC",'Emission Factors'!$E$55,IF(AND(Q2379="Residential HP",ISBLANK(T2379)),"Error",IF(AND(Q2379="Residential HP",T2379&gt;0),T2379,IF(Q2379="Commercial AC (&gt;=65k to &lt;135,000k Btu/hr)",'Emission Factors'!$E$57,IF(Q2379="Commercial AC (&gt;=135,000k Btu/hr)",'Emission Factors'!$E$58,""))))))))</f>
        <v/>
      </c>
      <c r="V2379" s="95"/>
      <c r="W2379" s="211" t="str">
        <f>IF(ISBLANK(V2379),"",VLOOKUP(V2379,'Emission Factors'!$C$81:$G$221,4,FALSE))</f>
        <v/>
      </c>
      <c r="X2379" s="210" t="str">
        <f>IF(Q2379="Room AC (window/wall)",'Emission Factors'!$F$53,IF(Q2379="Room AC (PTAC/PTHP)",'Emission Factors'!$F$54,IF(Q2379="Residential AC",'Emission Factors'!$F$55,IF(Q2379="Residential HP",'Emission Factors'!$F$56,IF(Q2379="Commercial AC (&gt;=65k to &lt;135,000k Btu/hr)",'Emission Factors'!$F$57,IF(Q2379="Commercial AC (&gt;=135,000k Btu/hr)",'Emission Factors'!$F$58,""))))))</f>
        <v/>
      </c>
      <c r="Y2379" s="211" t="str">
        <f>IF(Q2379="Room AC (window/wall)",'Emission Factors'!$G$53,IF(Q2379="Room AC (PTAC/PTHP)",'Emission Factors'!$G$54,IF(Q2379="Residential AC",'Emission Factors'!$G$55,IF(Q2379="Residential HP",'Emission Factors'!$G$56,IF(Q2379="Commercial AC (&gt;=65k to &lt;135,000k Btu/hr)",'Emission Factors'!$G$57,IF(Q2379="Commercial AC (&gt;=135,000k Btu/hr)",'Emission Factors'!$G$58,""))))))</f>
        <v/>
      </c>
      <c r="Z2379" s="96"/>
      <c r="AA2379" s="97" t="str">
        <f t="shared" si="361"/>
        <v/>
      </c>
      <c r="AB2379" s="97" t="str">
        <f t="shared" si="362"/>
        <v/>
      </c>
      <c r="AC2379" s="246" t="str">
        <f t="shared" si="363"/>
        <v/>
      </c>
      <c r="AD2379" s="97" t="str">
        <f t="shared" si="364"/>
        <v/>
      </c>
      <c r="AE2379" s="97" t="str">
        <f t="shared" si="365"/>
        <v/>
      </c>
      <c r="AF2379" s="252" t="str">
        <f t="shared" si="366"/>
        <v/>
      </c>
      <c r="AG2379" s="254" t="str">
        <f t="shared" si="367"/>
        <v/>
      </c>
      <c r="AH2379" s="248" t="str">
        <f t="shared" si="368"/>
        <v/>
      </c>
      <c r="AI2379" s="249" t="str">
        <f t="shared" si="369"/>
        <v/>
      </c>
    </row>
    <row r="2380" spans="2:35" x14ac:dyDescent="0.3">
      <c r="B2380" s="94"/>
      <c r="C2380" s="95"/>
      <c r="D2380" s="95"/>
      <c r="E2380" s="95"/>
      <c r="F2380" s="94"/>
      <c r="G2380" s="145"/>
      <c r="H2380" s="245"/>
      <c r="I2380" s="211" t="str">
        <f>IF(D2380="Room AC (window/wall)",'Emission Factors'!$E$53,IF(D2380="Room AC (PTAC/PTHP)",H2380,IF(D2380="Residential AC",'Emission Factors'!$E$55,IF(D2380="Residential HP",H2380,IF(D2380="Commercial AC (&gt;=65k to &lt;135,000k Btu/hr)",'Emission Factors'!$E$57,IF(D2380="Commercial AC (&gt;=135,000k Btu/hr)",'Emission Factors'!$E$58,""))))))</f>
        <v/>
      </c>
      <c r="J2380" s="96"/>
      <c r="K2380" s="211" t="str">
        <f>IF(ISBLANK(J2380),"",VLOOKUP(J2380,'Emission Factors'!$C$81:$G$221,4,FALSE))</f>
        <v/>
      </c>
      <c r="L2380" s="210" t="str">
        <f>IF(D2380="Room AC (window/wall)",'Emission Factors'!$F$53,IF(D2380="Room AC (PTAC/PTHP)",'Emission Factors'!$F$54,IF(D2380="Residential AC",'Emission Factors'!$F$55,IF(D2380="Residential HP",'Emission Factors'!$F$56,IF(D2380="Commercial AC (&gt;=65k to &lt;135,000k Btu/hr)",'Emission Factors'!$F$57,IF(D2380="Commercial AC (&gt;=135,000k Btu/hr)",'Emission Factors'!$F$58,""))))))</f>
        <v/>
      </c>
      <c r="M2380" s="211" t="str">
        <f>IF(D2380="Room AC (window/wall)",'Emission Factors'!$G$53,IF(D2380="Room AC (PTAC/PTHP)",'Emission Factors'!$G$54,IF(D2380="Residential AC",'Emission Factors'!$G$55,IF(D2380="Residential HP",'Emission Factors'!$G$56,IF(D2380="Commercial AC (&gt;=65k to &lt;135,000k Btu/hr)",'Emission Factors'!$G$57,IF(D2380="Commercial AC (&gt;=135,000k Btu/hr)",'Emission Factors'!$G$58,""))))))</f>
        <v/>
      </c>
      <c r="N2380" s="96"/>
      <c r="O2380" s="209" t="str">
        <f>IF(ISBLANK(D2380),"",(IF(D2380="Room AC (window/wall)",'Emission Factors'!$C$53,IF(D2380="Room AC (PTAC/PTHP)",'Emission Factors'!$C$54,IF(D2380="Residential AC",'Emission Factors'!$C$55,IF(D2380="Residential HP",'Emission Factors'!$C$56,IF(D2380="Commercial AC (&gt;=65k to &lt;135,000k Btu/hr)",'Emission Factors'!$C$57,IF(D2380="Commercial AC (&gt;=135,000k Btu/hr)",'Emission Factors'!$C$58,""))))))))</f>
        <v/>
      </c>
      <c r="P2380" s="209" t="str">
        <f t="shared" si="360"/>
        <v/>
      </c>
      <c r="Q2380" s="95"/>
      <c r="R2380" s="256"/>
      <c r="S2380" s="256"/>
      <c r="T2380" s="96"/>
      <c r="U2380" s="211" t="str">
        <f>IF(Q2380="Room AC (window/wall)",'Emission Factors'!$E$53,IF(AND(Q2380="Room AC (PTAC/PTHP)",ISBLANK(T2380)),"Error",IF(AND(Q2380="Room AC (PTAC/PTHP)",T2380&gt;0),T2380,IF(Q2380="Residential AC",'Emission Factors'!$E$55,IF(AND(Q2380="Residential HP",ISBLANK(T2380)),"Error",IF(AND(Q2380="Residential HP",T2380&gt;0),T2380,IF(Q2380="Commercial AC (&gt;=65k to &lt;135,000k Btu/hr)",'Emission Factors'!$E$57,IF(Q2380="Commercial AC (&gt;=135,000k Btu/hr)",'Emission Factors'!$E$58,""))))))))</f>
        <v/>
      </c>
      <c r="V2380" s="95"/>
      <c r="W2380" s="211" t="str">
        <f>IF(ISBLANK(V2380),"",VLOOKUP(V2380,'Emission Factors'!$C$81:$G$221,4,FALSE))</f>
        <v/>
      </c>
      <c r="X2380" s="210" t="str">
        <f>IF(Q2380="Room AC (window/wall)",'Emission Factors'!$F$53,IF(Q2380="Room AC (PTAC/PTHP)",'Emission Factors'!$F$54,IF(Q2380="Residential AC",'Emission Factors'!$F$55,IF(Q2380="Residential HP",'Emission Factors'!$F$56,IF(Q2380="Commercial AC (&gt;=65k to &lt;135,000k Btu/hr)",'Emission Factors'!$F$57,IF(Q2380="Commercial AC (&gt;=135,000k Btu/hr)",'Emission Factors'!$F$58,""))))))</f>
        <v/>
      </c>
      <c r="Y2380" s="211" t="str">
        <f>IF(Q2380="Room AC (window/wall)",'Emission Factors'!$G$53,IF(Q2380="Room AC (PTAC/PTHP)",'Emission Factors'!$G$54,IF(Q2380="Residential AC",'Emission Factors'!$G$55,IF(Q2380="Residential HP",'Emission Factors'!$G$56,IF(Q2380="Commercial AC (&gt;=65k to &lt;135,000k Btu/hr)",'Emission Factors'!$G$57,IF(Q2380="Commercial AC (&gt;=135,000k Btu/hr)",'Emission Factors'!$G$58,""))))))</f>
        <v/>
      </c>
      <c r="Z2380" s="96"/>
      <c r="AA2380" s="97" t="str">
        <f t="shared" si="361"/>
        <v/>
      </c>
      <c r="AB2380" s="97" t="str">
        <f t="shared" si="362"/>
        <v/>
      </c>
      <c r="AC2380" s="246" t="str">
        <f t="shared" si="363"/>
        <v/>
      </c>
      <c r="AD2380" s="97" t="str">
        <f t="shared" si="364"/>
        <v/>
      </c>
      <c r="AE2380" s="97" t="str">
        <f t="shared" si="365"/>
        <v/>
      </c>
      <c r="AF2380" s="252" t="str">
        <f t="shared" si="366"/>
        <v/>
      </c>
      <c r="AG2380" s="254" t="str">
        <f t="shared" si="367"/>
        <v/>
      </c>
      <c r="AH2380" s="248" t="str">
        <f t="shared" si="368"/>
        <v/>
      </c>
      <c r="AI2380" s="249" t="str">
        <f t="shared" si="369"/>
        <v/>
      </c>
    </row>
    <row r="2381" spans="2:35" x14ac:dyDescent="0.3">
      <c r="B2381" s="94"/>
      <c r="C2381" s="95"/>
      <c r="D2381" s="95"/>
      <c r="E2381" s="95"/>
      <c r="F2381" s="94"/>
      <c r="G2381" s="145"/>
      <c r="H2381" s="245"/>
      <c r="I2381" s="211" t="str">
        <f>IF(D2381="Room AC (window/wall)",'Emission Factors'!$E$53,IF(D2381="Room AC (PTAC/PTHP)",H2381,IF(D2381="Residential AC",'Emission Factors'!$E$55,IF(D2381="Residential HP",H2381,IF(D2381="Commercial AC (&gt;=65k to &lt;135,000k Btu/hr)",'Emission Factors'!$E$57,IF(D2381="Commercial AC (&gt;=135,000k Btu/hr)",'Emission Factors'!$E$58,""))))))</f>
        <v/>
      </c>
      <c r="J2381" s="96"/>
      <c r="K2381" s="211" t="str">
        <f>IF(ISBLANK(J2381),"",VLOOKUP(J2381,'Emission Factors'!$C$81:$G$221,4,FALSE))</f>
        <v/>
      </c>
      <c r="L2381" s="210" t="str">
        <f>IF(D2381="Room AC (window/wall)",'Emission Factors'!$F$53,IF(D2381="Room AC (PTAC/PTHP)",'Emission Factors'!$F$54,IF(D2381="Residential AC",'Emission Factors'!$F$55,IF(D2381="Residential HP",'Emission Factors'!$F$56,IF(D2381="Commercial AC (&gt;=65k to &lt;135,000k Btu/hr)",'Emission Factors'!$F$57,IF(D2381="Commercial AC (&gt;=135,000k Btu/hr)",'Emission Factors'!$F$58,""))))))</f>
        <v/>
      </c>
      <c r="M2381" s="211" t="str">
        <f>IF(D2381="Room AC (window/wall)",'Emission Factors'!$G$53,IF(D2381="Room AC (PTAC/PTHP)",'Emission Factors'!$G$54,IF(D2381="Residential AC",'Emission Factors'!$G$55,IF(D2381="Residential HP",'Emission Factors'!$G$56,IF(D2381="Commercial AC (&gt;=65k to &lt;135,000k Btu/hr)",'Emission Factors'!$G$57,IF(D2381="Commercial AC (&gt;=135,000k Btu/hr)",'Emission Factors'!$G$58,""))))))</f>
        <v/>
      </c>
      <c r="N2381" s="96"/>
      <c r="O2381" s="209" t="str">
        <f>IF(ISBLANK(D2381),"",(IF(D2381="Room AC (window/wall)",'Emission Factors'!$C$53,IF(D2381="Room AC (PTAC/PTHP)",'Emission Factors'!$C$54,IF(D2381="Residential AC",'Emission Factors'!$C$55,IF(D2381="Residential HP",'Emission Factors'!$C$56,IF(D2381="Commercial AC (&gt;=65k to &lt;135,000k Btu/hr)",'Emission Factors'!$C$57,IF(D2381="Commercial AC (&gt;=135,000k Btu/hr)",'Emission Factors'!$C$58,""))))))))</f>
        <v/>
      </c>
      <c r="P2381" s="209" t="str">
        <f t="shared" si="360"/>
        <v/>
      </c>
      <c r="Q2381" s="95"/>
      <c r="R2381" s="256"/>
      <c r="S2381" s="256"/>
      <c r="T2381" s="96"/>
      <c r="U2381" s="211" t="str">
        <f>IF(Q2381="Room AC (window/wall)",'Emission Factors'!$E$53,IF(AND(Q2381="Room AC (PTAC/PTHP)",ISBLANK(T2381)),"Error",IF(AND(Q2381="Room AC (PTAC/PTHP)",T2381&gt;0),T2381,IF(Q2381="Residential AC",'Emission Factors'!$E$55,IF(AND(Q2381="Residential HP",ISBLANK(T2381)),"Error",IF(AND(Q2381="Residential HP",T2381&gt;0),T2381,IF(Q2381="Commercial AC (&gt;=65k to &lt;135,000k Btu/hr)",'Emission Factors'!$E$57,IF(Q2381="Commercial AC (&gt;=135,000k Btu/hr)",'Emission Factors'!$E$58,""))))))))</f>
        <v/>
      </c>
      <c r="V2381" s="95"/>
      <c r="W2381" s="211" t="str">
        <f>IF(ISBLANK(V2381),"",VLOOKUP(V2381,'Emission Factors'!$C$81:$G$221,4,FALSE))</f>
        <v/>
      </c>
      <c r="X2381" s="210" t="str">
        <f>IF(Q2381="Room AC (window/wall)",'Emission Factors'!$F$53,IF(Q2381="Room AC (PTAC/PTHP)",'Emission Factors'!$F$54,IF(Q2381="Residential AC",'Emission Factors'!$F$55,IF(Q2381="Residential HP",'Emission Factors'!$F$56,IF(Q2381="Commercial AC (&gt;=65k to &lt;135,000k Btu/hr)",'Emission Factors'!$F$57,IF(Q2381="Commercial AC (&gt;=135,000k Btu/hr)",'Emission Factors'!$F$58,""))))))</f>
        <v/>
      </c>
      <c r="Y2381" s="211" t="str">
        <f>IF(Q2381="Room AC (window/wall)",'Emission Factors'!$G$53,IF(Q2381="Room AC (PTAC/PTHP)",'Emission Factors'!$G$54,IF(Q2381="Residential AC",'Emission Factors'!$G$55,IF(Q2381="Residential HP",'Emission Factors'!$G$56,IF(Q2381="Commercial AC (&gt;=65k to &lt;135,000k Btu/hr)",'Emission Factors'!$G$57,IF(Q2381="Commercial AC (&gt;=135,000k Btu/hr)",'Emission Factors'!$G$58,""))))))</f>
        <v/>
      </c>
      <c r="Z2381" s="96"/>
      <c r="AA2381" s="97" t="str">
        <f t="shared" si="361"/>
        <v/>
      </c>
      <c r="AB2381" s="97" t="str">
        <f t="shared" si="362"/>
        <v/>
      </c>
      <c r="AC2381" s="246" t="str">
        <f t="shared" si="363"/>
        <v/>
      </c>
      <c r="AD2381" s="97" t="str">
        <f t="shared" si="364"/>
        <v/>
      </c>
      <c r="AE2381" s="97" t="str">
        <f t="shared" si="365"/>
        <v/>
      </c>
      <c r="AF2381" s="252" t="str">
        <f t="shared" si="366"/>
        <v/>
      </c>
      <c r="AG2381" s="254" t="str">
        <f t="shared" si="367"/>
        <v/>
      </c>
      <c r="AH2381" s="248" t="str">
        <f t="shared" si="368"/>
        <v/>
      </c>
      <c r="AI2381" s="249" t="str">
        <f t="shared" si="369"/>
        <v/>
      </c>
    </row>
    <row r="2382" spans="2:35" x14ac:dyDescent="0.3">
      <c r="B2382" s="94"/>
      <c r="C2382" s="95"/>
      <c r="D2382" s="95"/>
      <c r="E2382" s="95"/>
      <c r="F2382" s="94"/>
      <c r="G2382" s="145"/>
      <c r="H2382" s="245"/>
      <c r="I2382" s="211" t="str">
        <f>IF(D2382="Room AC (window/wall)",'Emission Factors'!$E$53,IF(D2382="Room AC (PTAC/PTHP)",H2382,IF(D2382="Residential AC",'Emission Factors'!$E$55,IF(D2382="Residential HP",H2382,IF(D2382="Commercial AC (&gt;=65k to &lt;135,000k Btu/hr)",'Emission Factors'!$E$57,IF(D2382="Commercial AC (&gt;=135,000k Btu/hr)",'Emission Factors'!$E$58,""))))))</f>
        <v/>
      </c>
      <c r="J2382" s="96"/>
      <c r="K2382" s="211" t="str">
        <f>IF(ISBLANK(J2382),"",VLOOKUP(J2382,'Emission Factors'!$C$81:$G$221,4,FALSE))</f>
        <v/>
      </c>
      <c r="L2382" s="210" t="str">
        <f>IF(D2382="Room AC (window/wall)",'Emission Factors'!$F$53,IF(D2382="Room AC (PTAC/PTHP)",'Emission Factors'!$F$54,IF(D2382="Residential AC",'Emission Factors'!$F$55,IF(D2382="Residential HP",'Emission Factors'!$F$56,IF(D2382="Commercial AC (&gt;=65k to &lt;135,000k Btu/hr)",'Emission Factors'!$F$57,IF(D2382="Commercial AC (&gt;=135,000k Btu/hr)",'Emission Factors'!$F$58,""))))))</f>
        <v/>
      </c>
      <c r="M2382" s="211" t="str">
        <f>IF(D2382="Room AC (window/wall)",'Emission Factors'!$G$53,IF(D2382="Room AC (PTAC/PTHP)",'Emission Factors'!$G$54,IF(D2382="Residential AC",'Emission Factors'!$G$55,IF(D2382="Residential HP",'Emission Factors'!$G$56,IF(D2382="Commercial AC (&gt;=65k to &lt;135,000k Btu/hr)",'Emission Factors'!$G$57,IF(D2382="Commercial AC (&gt;=135,000k Btu/hr)",'Emission Factors'!$G$58,""))))))</f>
        <v/>
      </c>
      <c r="N2382" s="96"/>
      <c r="O2382" s="209" t="str">
        <f>IF(ISBLANK(D2382),"",(IF(D2382="Room AC (window/wall)",'Emission Factors'!$C$53,IF(D2382="Room AC (PTAC/PTHP)",'Emission Factors'!$C$54,IF(D2382="Residential AC",'Emission Factors'!$C$55,IF(D2382="Residential HP",'Emission Factors'!$C$56,IF(D2382="Commercial AC (&gt;=65k to &lt;135,000k Btu/hr)",'Emission Factors'!$C$57,IF(D2382="Commercial AC (&gt;=135,000k Btu/hr)",'Emission Factors'!$C$58,""))))))))</f>
        <v/>
      </c>
      <c r="P2382" s="209" t="str">
        <f t="shared" ref="P2382:P2445" si="370">IFERROR(O2382-(IF(ISBLANK(R2382),"Error",R2382)-E2382),"")</f>
        <v/>
      </c>
      <c r="Q2382" s="95"/>
      <c r="R2382" s="256"/>
      <c r="S2382" s="256"/>
      <c r="T2382" s="96"/>
      <c r="U2382" s="211" t="str">
        <f>IF(Q2382="Room AC (window/wall)",'Emission Factors'!$E$53,IF(AND(Q2382="Room AC (PTAC/PTHP)",ISBLANK(T2382)),"Error",IF(AND(Q2382="Room AC (PTAC/PTHP)",T2382&gt;0),T2382,IF(Q2382="Residential AC",'Emission Factors'!$E$55,IF(AND(Q2382="Residential HP",ISBLANK(T2382)),"Error",IF(AND(Q2382="Residential HP",T2382&gt;0),T2382,IF(Q2382="Commercial AC (&gt;=65k to &lt;135,000k Btu/hr)",'Emission Factors'!$E$57,IF(Q2382="Commercial AC (&gt;=135,000k Btu/hr)",'Emission Factors'!$E$58,""))))))))</f>
        <v/>
      </c>
      <c r="V2382" s="95"/>
      <c r="W2382" s="211" t="str">
        <f>IF(ISBLANK(V2382),"",VLOOKUP(V2382,'Emission Factors'!$C$81:$G$221,4,FALSE))</f>
        <v/>
      </c>
      <c r="X2382" s="210" t="str">
        <f>IF(Q2382="Room AC (window/wall)",'Emission Factors'!$F$53,IF(Q2382="Room AC (PTAC/PTHP)",'Emission Factors'!$F$54,IF(Q2382="Residential AC",'Emission Factors'!$F$55,IF(Q2382="Residential HP",'Emission Factors'!$F$56,IF(Q2382="Commercial AC (&gt;=65k to &lt;135,000k Btu/hr)",'Emission Factors'!$F$57,IF(Q2382="Commercial AC (&gt;=135,000k Btu/hr)",'Emission Factors'!$F$58,""))))))</f>
        <v/>
      </c>
      <c r="Y2382" s="211" t="str">
        <f>IF(Q2382="Room AC (window/wall)",'Emission Factors'!$G$53,IF(Q2382="Room AC (PTAC/PTHP)",'Emission Factors'!$G$54,IF(Q2382="Residential AC",'Emission Factors'!$G$55,IF(Q2382="Residential HP",'Emission Factors'!$G$56,IF(Q2382="Commercial AC (&gt;=65k to &lt;135,000k Btu/hr)",'Emission Factors'!$G$57,IF(Q2382="Commercial AC (&gt;=135,000k Btu/hr)",'Emission Factors'!$G$58,""))))))</f>
        <v/>
      </c>
      <c r="Z2382" s="96"/>
      <c r="AA2382" s="97" t="str">
        <f t="shared" si="361"/>
        <v/>
      </c>
      <c r="AB2382" s="97" t="str">
        <f t="shared" si="362"/>
        <v/>
      </c>
      <c r="AC2382" s="246" t="str">
        <f t="shared" si="363"/>
        <v/>
      </c>
      <c r="AD2382" s="97" t="str">
        <f t="shared" si="364"/>
        <v/>
      </c>
      <c r="AE2382" s="97" t="str">
        <f t="shared" si="365"/>
        <v/>
      </c>
      <c r="AF2382" s="252" t="str">
        <f t="shared" si="366"/>
        <v/>
      </c>
      <c r="AG2382" s="254" t="str">
        <f t="shared" si="367"/>
        <v/>
      </c>
      <c r="AH2382" s="248" t="str">
        <f t="shared" si="368"/>
        <v/>
      </c>
      <c r="AI2382" s="249" t="str">
        <f t="shared" si="369"/>
        <v/>
      </c>
    </row>
    <row r="2383" spans="2:35" x14ac:dyDescent="0.3">
      <c r="B2383" s="94"/>
      <c r="C2383" s="95"/>
      <c r="D2383" s="95"/>
      <c r="E2383" s="95"/>
      <c r="F2383" s="94"/>
      <c r="G2383" s="145"/>
      <c r="H2383" s="245"/>
      <c r="I2383" s="211" t="str">
        <f>IF(D2383="Room AC (window/wall)",'Emission Factors'!$E$53,IF(D2383="Room AC (PTAC/PTHP)",H2383,IF(D2383="Residential AC",'Emission Factors'!$E$55,IF(D2383="Residential HP",H2383,IF(D2383="Commercial AC (&gt;=65k to &lt;135,000k Btu/hr)",'Emission Factors'!$E$57,IF(D2383="Commercial AC (&gt;=135,000k Btu/hr)",'Emission Factors'!$E$58,""))))))</f>
        <v/>
      </c>
      <c r="J2383" s="96"/>
      <c r="K2383" s="211" t="str">
        <f>IF(ISBLANK(J2383),"",VLOOKUP(J2383,'Emission Factors'!$C$81:$G$221,4,FALSE))</f>
        <v/>
      </c>
      <c r="L2383" s="210" t="str">
        <f>IF(D2383="Room AC (window/wall)",'Emission Factors'!$F$53,IF(D2383="Room AC (PTAC/PTHP)",'Emission Factors'!$F$54,IF(D2383="Residential AC",'Emission Factors'!$F$55,IF(D2383="Residential HP",'Emission Factors'!$F$56,IF(D2383="Commercial AC (&gt;=65k to &lt;135,000k Btu/hr)",'Emission Factors'!$F$57,IF(D2383="Commercial AC (&gt;=135,000k Btu/hr)",'Emission Factors'!$F$58,""))))))</f>
        <v/>
      </c>
      <c r="M2383" s="211" t="str">
        <f>IF(D2383="Room AC (window/wall)",'Emission Factors'!$G$53,IF(D2383="Room AC (PTAC/PTHP)",'Emission Factors'!$G$54,IF(D2383="Residential AC",'Emission Factors'!$G$55,IF(D2383="Residential HP",'Emission Factors'!$G$56,IF(D2383="Commercial AC (&gt;=65k to &lt;135,000k Btu/hr)",'Emission Factors'!$G$57,IF(D2383="Commercial AC (&gt;=135,000k Btu/hr)",'Emission Factors'!$G$58,""))))))</f>
        <v/>
      </c>
      <c r="N2383" s="96"/>
      <c r="O2383" s="209" t="str">
        <f>IF(ISBLANK(D2383),"",(IF(D2383="Room AC (window/wall)",'Emission Factors'!$C$53,IF(D2383="Room AC (PTAC/PTHP)",'Emission Factors'!$C$54,IF(D2383="Residential AC",'Emission Factors'!$C$55,IF(D2383="Residential HP",'Emission Factors'!$C$56,IF(D2383="Commercial AC (&gt;=65k to &lt;135,000k Btu/hr)",'Emission Factors'!$C$57,IF(D2383="Commercial AC (&gt;=135,000k Btu/hr)",'Emission Factors'!$C$58,""))))))))</f>
        <v/>
      </c>
      <c r="P2383" s="209" t="str">
        <f t="shared" si="370"/>
        <v/>
      </c>
      <c r="Q2383" s="95"/>
      <c r="R2383" s="256"/>
      <c r="S2383" s="256"/>
      <c r="T2383" s="96"/>
      <c r="U2383" s="211" t="str">
        <f>IF(Q2383="Room AC (window/wall)",'Emission Factors'!$E$53,IF(AND(Q2383="Room AC (PTAC/PTHP)",ISBLANK(T2383)),"Error",IF(AND(Q2383="Room AC (PTAC/PTHP)",T2383&gt;0),T2383,IF(Q2383="Residential AC",'Emission Factors'!$E$55,IF(AND(Q2383="Residential HP",ISBLANK(T2383)),"Error",IF(AND(Q2383="Residential HP",T2383&gt;0),T2383,IF(Q2383="Commercial AC (&gt;=65k to &lt;135,000k Btu/hr)",'Emission Factors'!$E$57,IF(Q2383="Commercial AC (&gt;=135,000k Btu/hr)",'Emission Factors'!$E$58,""))))))))</f>
        <v/>
      </c>
      <c r="V2383" s="95"/>
      <c r="W2383" s="211" t="str">
        <f>IF(ISBLANK(V2383),"",VLOOKUP(V2383,'Emission Factors'!$C$81:$G$221,4,FALSE))</f>
        <v/>
      </c>
      <c r="X2383" s="210" t="str">
        <f>IF(Q2383="Room AC (window/wall)",'Emission Factors'!$F$53,IF(Q2383="Room AC (PTAC/PTHP)",'Emission Factors'!$F$54,IF(Q2383="Residential AC",'Emission Factors'!$F$55,IF(Q2383="Residential HP",'Emission Factors'!$F$56,IF(Q2383="Commercial AC (&gt;=65k to &lt;135,000k Btu/hr)",'Emission Factors'!$F$57,IF(Q2383="Commercial AC (&gt;=135,000k Btu/hr)",'Emission Factors'!$F$58,""))))))</f>
        <v/>
      </c>
      <c r="Y2383" s="211" t="str">
        <f>IF(Q2383="Room AC (window/wall)",'Emission Factors'!$G$53,IF(Q2383="Room AC (PTAC/PTHP)",'Emission Factors'!$G$54,IF(Q2383="Residential AC",'Emission Factors'!$G$55,IF(Q2383="Residential HP",'Emission Factors'!$G$56,IF(Q2383="Commercial AC (&gt;=65k to &lt;135,000k Btu/hr)",'Emission Factors'!$G$57,IF(Q2383="Commercial AC (&gt;=135,000k Btu/hr)",'Emission Factors'!$G$58,""))))))</f>
        <v/>
      </c>
      <c r="Z2383" s="96"/>
      <c r="AA2383" s="97" t="str">
        <f t="shared" ref="AA2383:AA2446" si="371">IF(ISBLANK(Z2383),"",(I2383*K2383*(M2383/100)*(N2383/2204.6)))</f>
        <v/>
      </c>
      <c r="AB2383" s="97" t="str">
        <f t="shared" ref="AB2383:AB2446" si="372">IF(ISBLANK(Z2383),"",(U2383*W2383*(Y2383/100)*(Z2383/2204.6)))</f>
        <v/>
      </c>
      <c r="AC2383" s="246" t="str">
        <f t="shared" ref="AC2383:AC2446" si="373">IF(ISBLANK(Z2383),"",(AA2383-AB2383))</f>
        <v/>
      </c>
      <c r="AD2383" s="97" t="str">
        <f t="shared" ref="AD2383:AD2446" si="374">IF(ISBLANK(Z2383),"",(H2383*K2383*(L2383/100)*(N2383/2204.6)*P2383))</f>
        <v/>
      </c>
      <c r="AE2383" s="97" t="str">
        <f t="shared" ref="AE2383:AE2446" si="375">IF(ISBLANK(Z2383),"",(T2383*W2383*(X2383/100)*(Z2383/2204.6)*P2383))</f>
        <v/>
      </c>
      <c r="AF2383" s="252" t="str">
        <f t="shared" ref="AF2383:AF2446" si="376">IF(ISBLANK(Z2383),"",(AD2383-AE2383))</f>
        <v/>
      </c>
      <c r="AG2383" s="254" t="str">
        <f t="shared" ref="AG2383:AG2446" si="377">IF(ISBLANK(S2383),"",IF(AND(S2383&gt;2024,W2383&gt;750),0,SUM(AC2383,AF2383)))</f>
        <v/>
      </c>
      <c r="AH2383" s="248" t="str">
        <f t="shared" ref="AH2383:AH2446" si="378">IF(ISBLANK(Z2383),"",(AG2383/Z2383))</f>
        <v/>
      </c>
      <c r="AI2383" s="249" t="str">
        <f t="shared" ref="AI2383:AI2446" si="379">IF(ISBLANK(Z2383),"",(IF(AG2383=0,0,(AG2383/G2383))))</f>
        <v/>
      </c>
    </row>
    <row r="2384" spans="2:35" x14ac:dyDescent="0.3">
      <c r="B2384" s="94"/>
      <c r="C2384" s="95"/>
      <c r="D2384" s="95"/>
      <c r="E2384" s="95"/>
      <c r="F2384" s="94"/>
      <c r="G2384" s="145"/>
      <c r="H2384" s="245"/>
      <c r="I2384" s="211" t="str">
        <f>IF(D2384="Room AC (window/wall)",'Emission Factors'!$E$53,IF(D2384="Room AC (PTAC/PTHP)",H2384,IF(D2384="Residential AC",'Emission Factors'!$E$55,IF(D2384="Residential HP",H2384,IF(D2384="Commercial AC (&gt;=65k to &lt;135,000k Btu/hr)",'Emission Factors'!$E$57,IF(D2384="Commercial AC (&gt;=135,000k Btu/hr)",'Emission Factors'!$E$58,""))))))</f>
        <v/>
      </c>
      <c r="J2384" s="96"/>
      <c r="K2384" s="211" t="str">
        <f>IF(ISBLANK(J2384),"",VLOOKUP(J2384,'Emission Factors'!$C$81:$G$221,4,FALSE))</f>
        <v/>
      </c>
      <c r="L2384" s="210" t="str">
        <f>IF(D2384="Room AC (window/wall)",'Emission Factors'!$F$53,IF(D2384="Room AC (PTAC/PTHP)",'Emission Factors'!$F$54,IF(D2384="Residential AC",'Emission Factors'!$F$55,IF(D2384="Residential HP",'Emission Factors'!$F$56,IF(D2384="Commercial AC (&gt;=65k to &lt;135,000k Btu/hr)",'Emission Factors'!$F$57,IF(D2384="Commercial AC (&gt;=135,000k Btu/hr)",'Emission Factors'!$F$58,""))))))</f>
        <v/>
      </c>
      <c r="M2384" s="211" t="str">
        <f>IF(D2384="Room AC (window/wall)",'Emission Factors'!$G$53,IF(D2384="Room AC (PTAC/PTHP)",'Emission Factors'!$G$54,IF(D2384="Residential AC",'Emission Factors'!$G$55,IF(D2384="Residential HP",'Emission Factors'!$G$56,IF(D2384="Commercial AC (&gt;=65k to &lt;135,000k Btu/hr)",'Emission Factors'!$G$57,IF(D2384="Commercial AC (&gt;=135,000k Btu/hr)",'Emission Factors'!$G$58,""))))))</f>
        <v/>
      </c>
      <c r="N2384" s="96"/>
      <c r="O2384" s="209" t="str">
        <f>IF(ISBLANK(D2384),"",(IF(D2384="Room AC (window/wall)",'Emission Factors'!$C$53,IF(D2384="Room AC (PTAC/PTHP)",'Emission Factors'!$C$54,IF(D2384="Residential AC",'Emission Factors'!$C$55,IF(D2384="Residential HP",'Emission Factors'!$C$56,IF(D2384="Commercial AC (&gt;=65k to &lt;135,000k Btu/hr)",'Emission Factors'!$C$57,IF(D2384="Commercial AC (&gt;=135,000k Btu/hr)",'Emission Factors'!$C$58,""))))))))</f>
        <v/>
      </c>
      <c r="P2384" s="209" t="str">
        <f t="shared" si="370"/>
        <v/>
      </c>
      <c r="Q2384" s="95"/>
      <c r="R2384" s="256"/>
      <c r="S2384" s="256"/>
      <c r="T2384" s="96"/>
      <c r="U2384" s="211" t="str">
        <f>IF(Q2384="Room AC (window/wall)",'Emission Factors'!$E$53,IF(AND(Q2384="Room AC (PTAC/PTHP)",ISBLANK(T2384)),"Error",IF(AND(Q2384="Room AC (PTAC/PTHP)",T2384&gt;0),T2384,IF(Q2384="Residential AC",'Emission Factors'!$E$55,IF(AND(Q2384="Residential HP",ISBLANK(T2384)),"Error",IF(AND(Q2384="Residential HP",T2384&gt;0),T2384,IF(Q2384="Commercial AC (&gt;=65k to &lt;135,000k Btu/hr)",'Emission Factors'!$E$57,IF(Q2384="Commercial AC (&gt;=135,000k Btu/hr)",'Emission Factors'!$E$58,""))))))))</f>
        <v/>
      </c>
      <c r="V2384" s="95"/>
      <c r="W2384" s="211" t="str">
        <f>IF(ISBLANK(V2384),"",VLOOKUP(V2384,'Emission Factors'!$C$81:$G$221,4,FALSE))</f>
        <v/>
      </c>
      <c r="X2384" s="210" t="str">
        <f>IF(Q2384="Room AC (window/wall)",'Emission Factors'!$F$53,IF(Q2384="Room AC (PTAC/PTHP)",'Emission Factors'!$F$54,IF(Q2384="Residential AC",'Emission Factors'!$F$55,IF(Q2384="Residential HP",'Emission Factors'!$F$56,IF(Q2384="Commercial AC (&gt;=65k to &lt;135,000k Btu/hr)",'Emission Factors'!$F$57,IF(Q2384="Commercial AC (&gt;=135,000k Btu/hr)",'Emission Factors'!$F$58,""))))))</f>
        <v/>
      </c>
      <c r="Y2384" s="211" t="str">
        <f>IF(Q2384="Room AC (window/wall)",'Emission Factors'!$G$53,IF(Q2384="Room AC (PTAC/PTHP)",'Emission Factors'!$G$54,IF(Q2384="Residential AC",'Emission Factors'!$G$55,IF(Q2384="Residential HP",'Emission Factors'!$G$56,IF(Q2384="Commercial AC (&gt;=65k to &lt;135,000k Btu/hr)",'Emission Factors'!$G$57,IF(Q2384="Commercial AC (&gt;=135,000k Btu/hr)",'Emission Factors'!$G$58,""))))))</f>
        <v/>
      </c>
      <c r="Z2384" s="96"/>
      <c r="AA2384" s="97" t="str">
        <f t="shared" si="371"/>
        <v/>
      </c>
      <c r="AB2384" s="97" t="str">
        <f t="shared" si="372"/>
        <v/>
      </c>
      <c r="AC2384" s="246" t="str">
        <f t="shared" si="373"/>
        <v/>
      </c>
      <c r="AD2384" s="97" t="str">
        <f t="shared" si="374"/>
        <v/>
      </c>
      <c r="AE2384" s="97" t="str">
        <f t="shared" si="375"/>
        <v/>
      </c>
      <c r="AF2384" s="252" t="str">
        <f t="shared" si="376"/>
        <v/>
      </c>
      <c r="AG2384" s="254" t="str">
        <f t="shared" si="377"/>
        <v/>
      </c>
      <c r="AH2384" s="248" t="str">
        <f t="shared" si="378"/>
        <v/>
      </c>
      <c r="AI2384" s="249" t="str">
        <f t="shared" si="379"/>
        <v/>
      </c>
    </row>
    <row r="2385" spans="2:35" x14ac:dyDescent="0.3">
      <c r="B2385" s="94"/>
      <c r="C2385" s="95"/>
      <c r="D2385" s="95"/>
      <c r="E2385" s="95"/>
      <c r="F2385" s="94"/>
      <c r="G2385" s="145"/>
      <c r="H2385" s="245"/>
      <c r="I2385" s="211" t="str">
        <f>IF(D2385="Room AC (window/wall)",'Emission Factors'!$E$53,IF(D2385="Room AC (PTAC/PTHP)",H2385,IF(D2385="Residential AC",'Emission Factors'!$E$55,IF(D2385="Residential HP",H2385,IF(D2385="Commercial AC (&gt;=65k to &lt;135,000k Btu/hr)",'Emission Factors'!$E$57,IF(D2385="Commercial AC (&gt;=135,000k Btu/hr)",'Emission Factors'!$E$58,""))))))</f>
        <v/>
      </c>
      <c r="J2385" s="96"/>
      <c r="K2385" s="211" t="str">
        <f>IF(ISBLANK(J2385),"",VLOOKUP(J2385,'Emission Factors'!$C$81:$G$221,4,FALSE))</f>
        <v/>
      </c>
      <c r="L2385" s="210" t="str">
        <f>IF(D2385="Room AC (window/wall)",'Emission Factors'!$F$53,IF(D2385="Room AC (PTAC/PTHP)",'Emission Factors'!$F$54,IF(D2385="Residential AC",'Emission Factors'!$F$55,IF(D2385="Residential HP",'Emission Factors'!$F$56,IF(D2385="Commercial AC (&gt;=65k to &lt;135,000k Btu/hr)",'Emission Factors'!$F$57,IF(D2385="Commercial AC (&gt;=135,000k Btu/hr)",'Emission Factors'!$F$58,""))))))</f>
        <v/>
      </c>
      <c r="M2385" s="211" t="str">
        <f>IF(D2385="Room AC (window/wall)",'Emission Factors'!$G$53,IF(D2385="Room AC (PTAC/PTHP)",'Emission Factors'!$G$54,IF(D2385="Residential AC",'Emission Factors'!$G$55,IF(D2385="Residential HP",'Emission Factors'!$G$56,IF(D2385="Commercial AC (&gt;=65k to &lt;135,000k Btu/hr)",'Emission Factors'!$G$57,IF(D2385="Commercial AC (&gt;=135,000k Btu/hr)",'Emission Factors'!$G$58,""))))))</f>
        <v/>
      </c>
      <c r="N2385" s="96"/>
      <c r="O2385" s="209" t="str">
        <f>IF(ISBLANK(D2385),"",(IF(D2385="Room AC (window/wall)",'Emission Factors'!$C$53,IF(D2385="Room AC (PTAC/PTHP)",'Emission Factors'!$C$54,IF(D2385="Residential AC",'Emission Factors'!$C$55,IF(D2385="Residential HP",'Emission Factors'!$C$56,IF(D2385="Commercial AC (&gt;=65k to &lt;135,000k Btu/hr)",'Emission Factors'!$C$57,IF(D2385="Commercial AC (&gt;=135,000k Btu/hr)",'Emission Factors'!$C$58,""))))))))</f>
        <v/>
      </c>
      <c r="P2385" s="209" t="str">
        <f t="shared" si="370"/>
        <v/>
      </c>
      <c r="Q2385" s="95"/>
      <c r="R2385" s="256"/>
      <c r="S2385" s="256"/>
      <c r="T2385" s="96"/>
      <c r="U2385" s="211" t="str">
        <f>IF(Q2385="Room AC (window/wall)",'Emission Factors'!$E$53,IF(AND(Q2385="Room AC (PTAC/PTHP)",ISBLANK(T2385)),"Error",IF(AND(Q2385="Room AC (PTAC/PTHP)",T2385&gt;0),T2385,IF(Q2385="Residential AC",'Emission Factors'!$E$55,IF(AND(Q2385="Residential HP",ISBLANK(T2385)),"Error",IF(AND(Q2385="Residential HP",T2385&gt;0),T2385,IF(Q2385="Commercial AC (&gt;=65k to &lt;135,000k Btu/hr)",'Emission Factors'!$E$57,IF(Q2385="Commercial AC (&gt;=135,000k Btu/hr)",'Emission Factors'!$E$58,""))))))))</f>
        <v/>
      </c>
      <c r="V2385" s="95"/>
      <c r="W2385" s="211" t="str">
        <f>IF(ISBLANK(V2385),"",VLOOKUP(V2385,'Emission Factors'!$C$81:$G$221,4,FALSE))</f>
        <v/>
      </c>
      <c r="X2385" s="210" t="str">
        <f>IF(Q2385="Room AC (window/wall)",'Emission Factors'!$F$53,IF(Q2385="Room AC (PTAC/PTHP)",'Emission Factors'!$F$54,IF(Q2385="Residential AC",'Emission Factors'!$F$55,IF(Q2385="Residential HP",'Emission Factors'!$F$56,IF(Q2385="Commercial AC (&gt;=65k to &lt;135,000k Btu/hr)",'Emission Factors'!$F$57,IF(Q2385="Commercial AC (&gt;=135,000k Btu/hr)",'Emission Factors'!$F$58,""))))))</f>
        <v/>
      </c>
      <c r="Y2385" s="211" t="str">
        <f>IF(Q2385="Room AC (window/wall)",'Emission Factors'!$G$53,IF(Q2385="Room AC (PTAC/PTHP)",'Emission Factors'!$G$54,IF(Q2385="Residential AC",'Emission Factors'!$G$55,IF(Q2385="Residential HP",'Emission Factors'!$G$56,IF(Q2385="Commercial AC (&gt;=65k to &lt;135,000k Btu/hr)",'Emission Factors'!$G$57,IF(Q2385="Commercial AC (&gt;=135,000k Btu/hr)",'Emission Factors'!$G$58,""))))))</f>
        <v/>
      </c>
      <c r="Z2385" s="96"/>
      <c r="AA2385" s="97" t="str">
        <f t="shared" si="371"/>
        <v/>
      </c>
      <c r="AB2385" s="97" t="str">
        <f t="shared" si="372"/>
        <v/>
      </c>
      <c r="AC2385" s="246" t="str">
        <f t="shared" si="373"/>
        <v/>
      </c>
      <c r="AD2385" s="97" t="str">
        <f t="shared" si="374"/>
        <v/>
      </c>
      <c r="AE2385" s="97" t="str">
        <f t="shared" si="375"/>
        <v/>
      </c>
      <c r="AF2385" s="252" t="str">
        <f t="shared" si="376"/>
        <v/>
      </c>
      <c r="AG2385" s="254" t="str">
        <f t="shared" si="377"/>
        <v/>
      </c>
      <c r="AH2385" s="248" t="str">
        <f t="shared" si="378"/>
        <v/>
      </c>
      <c r="AI2385" s="249" t="str">
        <f t="shared" si="379"/>
        <v/>
      </c>
    </row>
    <row r="2386" spans="2:35" x14ac:dyDescent="0.3">
      <c r="B2386" s="94"/>
      <c r="C2386" s="95"/>
      <c r="D2386" s="95"/>
      <c r="E2386" s="95"/>
      <c r="F2386" s="94"/>
      <c r="G2386" s="145"/>
      <c r="H2386" s="245"/>
      <c r="I2386" s="211" t="str">
        <f>IF(D2386="Room AC (window/wall)",'Emission Factors'!$E$53,IF(D2386="Room AC (PTAC/PTHP)",H2386,IF(D2386="Residential AC",'Emission Factors'!$E$55,IF(D2386="Residential HP",H2386,IF(D2386="Commercial AC (&gt;=65k to &lt;135,000k Btu/hr)",'Emission Factors'!$E$57,IF(D2386="Commercial AC (&gt;=135,000k Btu/hr)",'Emission Factors'!$E$58,""))))))</f>
        <v/>
      </c>
      <c r="J2386" s="96"/>
      <c r="K2386" s="211" t="str">
        <f>IF(ISBLANK(J2386),"",VLOOKUP(J2386,'Emission Factors'!$C$81:$G$221,4,FALSE))</f>
        <v/>
      </c>
      <c r="L2386" s="210" t="str">
        <f>IF(D2386="Room AC (window/wall)",'Emission Factors'!$F$53,IF(D2386="Room AC (PTAC/PTHP)",'Emission Factors'!$F$54,IF(D2386="Residential AC",'Emission Factors'!$F$55,IF(D2386="Residential HP",'Emission Factors'!$F$56,IF(D2386="Commercial AC (&gt;=65k to &lt;135,000k Btu/hr)",'Emission Factors'!$F$57,IF(D2386="Commercial AC (&gt;=135,000k Btu/hr)",'Emission Factors'!$F$58,""))))))</f>
        <v/>
      </c>
      <c r="M2386" s="211" t="str">
        <f>IF(D2386="Room AC (window/wall)",'Emission Factors'!$G$53,IF(D2386="Room AC (PTAC/PTHP)",'Emission Factors'!$G$54,IF(D2386="Residential AC",'Emission Factors'!$G$55,IF(D2386="Residential HP",'Emission Factors'!$G$56,IF(D2386="Commercial AC (&gt;=65k to &lt;135,000k Btu/hr)",'Emission Factors'!$G$57,IF(D2386="Commercial AC (&gt;=135,000k Btu/hr)",'Emission Factors'!$G$58,""))))))</f>
        <v/>
      </c>
      <c r="N2386" s="96"/>
      <c r="O2386" s="209" t="str">
        <f>IF(ISBLANK(D2386),"",(IF(D2386="Room AC (window/wall)",'Emission Factors'!$C$53,IF(D2386="Room AC (PTAC/PTHP)",'Emission Factors'!$C$54,IF(D2386="Residential AC",'Emission Factors'!$C$55,IF(D2386="Residential HP",'Emission Factors'!$C$56,IF(D2386="Commercial AC (&gt;=65k to &lt;135,000k Btu/hr)",'Emission Factors'!$C$57,IF(D2386="Commercial AC (&gt;=135,000k Btu/hr)",'Emission Factors'!$C$58,""))))))))</f>
        <v/>
      </c>
      <c r="P2386" s="209" t="str">
        <f t="shared" si="370"/>
        <v/>
      </c>
      <c r="Q2386" s="95"/>
      <c r="R2386" s="256"/>
      <c r="S2386" s="256"/>
      <c r="T2386" s="96"/>
      <c r="U2386" s="211" t="str">
        <f>IF(Q2386="Room AC (window/wall)",'Emission Factors'!$E$53,IF(AND(Q2386="Room AC (PTAC/PTHP)",ISBLANK(T2386)),"Error",IF(AND(Q2386="Room AC (PTAC/PTHP)",T2386&gt;0),T2386,IF(Q2386="Residential AC",'Emission Factors'!$E$55,IF(AND(Q2386="Residential HP",ISBLANK(T2386)),"Error",IF(AND(Q2386="Residential HP",T2386&gt;0),T2386,IF(Q2386="Commercial AC (&gt;=65k to &lt;135,000k Btu/hr)",'Emission Factors'!$E$57,IF(Q2386="Commercial AC (&gt;=135,000k Btu/hr)",'Emission Factors'!$E$58,""))))))))</f>
        <v/>
      </c>
      <c r="V2386" s="95"/>
      <c r="W2386" s="211" t="str">
        <f>IF(ISBLANK(V2386),"",VLOOKUP(V2386,'Emission Factors'!$C$81:$G$221,4,FALSE))</f>
        <v/>
      </c>
      <c r="X2386" s="210" t="str">
        <f>IF(Q2386="Room AC (window/wall)",'Emission Factors'!$F$53,IF(Q2386="Room AC (PTAC/PTHP)",'Emission Factors'!$F$54,IF(Q2386="Residential AC",'Emission Factors'!$F$55,IF(Q2386="Residential HP",'Emission Factors'!$F$56,IF(Q2386="Commercial AC (&gt;=65k to &lt;135,000k Btu/hr)",'Emission Factors'!$F$57,IF(Q2386="Commercial AC (&gt;=135,000k Btu/hr)",'Emission Factors'!$F$58,""))))))</f>
        <v/>
      </c>
      <c r="Y2386" s="211" t="str">
        <f>IF(Q2386="Room AC (window/wall)",'Emission Factors'!$G$53,IF(Q2386="Room AC (PTAC/PTHP)",'Emission Factors'!$G$54,IF(Q2386="Residential AC",'Emission Factors'!$G$55,IF(Q2386="Residential HP",'Emission Factors'!$G$56,IF(Q2386="Commercial AC (&gt;=65k to &lt;135,000k Btu/hr)",'Emission Factors'!$G$57,IF(Q2386="Commercial AC (&gt;=135,000k Btu/hr)",'Emission Factors'!$G$58,""))))))</f>
        <v/>
      </c>
      <c r="Z2386" s="96"/>
      <c r="AA2386" s="97" t="str">
        <f t="shared" si="371"/>
        <v/>
      </c>
      <c r="AB2386" s="97" t="str">
        <f t="shared" si="372"/>
        <v/>
      </c>
      <c r="AC2386" s="246" t="str">
        <f t="shared" si="373"/>
        <v/>
      </c>
      <c r="AD2386" s="97" t="str">
        <f t="shared" si="374"/>
        <v/>
      </c>
      <c r="AE2386" s="97" t="str">
        <f t="shared" si="375"/>
        <v/>
      </c>
      <c r="AF2386" s="252" t="str">
        <f t="shared" si="376"/>
        <v/>
      </c>
      <c r="AG2386" s="254" t="str">
        <f t="shared" si="377"/>
        <v/>
      </c>
      <c r="AH2386" s="248" t="str">
        <f t="shared" si="378"/>
        <v/>
      </c>
      <c r="AI2386" s="249" t="str">
        <f t="shared" si="379"/>
        <v/>
      </c>
    </row>
    <row r="2387" spans="2:35" x14ac:dyDescent="0.3">
      <c r="B2387" s="94"/>
      <c r="C2387" s="95"/>
      <c r="D2387" s="95"/>
      <c r="E2387" s="95"/>
      <c r="F2387" s="94"/>
      <c r="G2387" s="145"/>
      <c r="H2387" s="245"/>
      <c r="I2387" s="211" t="str">
        <f>IF(D2387="Room AC (window/wall)",'Emission Factors'!$E$53,IF(D2387="Room AC (PTAC/PTHP)",H2387,IF(D2387="Residential AC",'Emission Factors'!$E$55,IF(D2387="Residential HP",H2387,IF(D2387="Commercial AC (&gt;=65k to &lt;135,000k Btu/hr)",'Emission Factors'!$E$57,IF(D2387="Commercial AC (&gt;=135,000k Btu/hr)",'Emission Factors'!$E$58,""))))))</f>
        <v/>
      </c>
      <c r="J2387" s="96"/>
      <c r="K2387" s="211" t="str">
        <f>IF(ISBLANK(J2387),"",VLOOKUP(J2387,'Emission Factors'!$C$81:$G$221,4,FALSE))</f>
        <v/>
      </c>
      <c r="L2387" s="210" t="str">
        <f>IF(D2387="Room AC (window/wall)",'Emission Factors'!$F$53,IF(D2387="Room AC (PTAC/PTHP)",'Emission Factors'!$F$54,IF(D2387="Residential AC",'Emission Factors'!$F$55,IF(D2387="Residential HP",'Emission Factors'!$F$56,IF(D2387="Commercial AC (&gt;=65k to &lt;135,000k Btu/hr)",'Emission Factors'!$F$57,IF(D2387="Commercial AC (&gt;=135,000k Btu/hr)",'Emission Factors'!$F$58,""))))))</f>
        <v/>
      </c>
      <c r="M2387" s="211" t="str">
        <f>IF(D2387="Room AC (window/wall)",'Emission Factors'!$G$53,IF(D2387="Room AC (PTAC/PTHP)",'Emission Factors'!$G$54,IF(D2387="Residential AC",'Emission Factors'!$G$55,IF(D2387="Residential HP",'Emission Factors'!$G$56,IF(D2387="Commercial AC (&gt;=65k to &lt;135,000k Btu/hr)",'Emission Factors'!$G$57,IF(D2387="Commercial AC (&gt;=135,000k Btu/hr)",'Emission Factors'!$G$58,""))))))</f>
        <v/>
      </c>
      <c r="N2387" s="96"/>
      <c r="O2387" s="209" t="str">
        <f>IF(ISBLANK(D2387),"",(IF(D2387="Room AC (window/wall)",'Emission Factors'!$C$53,IF(D2387="Room AC (PTAC/PTHP)",'Emission Factors'!$C$54,IF(D2387="Residential AC",'Emission Factors'!$C$55,IF(D2387="Residential HP",'Emission Factors'!$C$56,IF(D2387="Commercial AC (&gt;=65k to &lt;135,000k Btu/hr)",'Emission Factors'!$C$57,IF(D2387="Commercial AC (&gt;=135,000k Btu/hr)",'Emission Factors'!$C$58,""))))))))</f>
        <v/>
      </c>
      <c r="P2387" s="209" t="str">
        <f t="shared" si="370"/>
        <v/>
      </c>
      <c r="Q2387" s="95"/>
      <c r="R2387" s="256"/>
      <c r="S2387" s="256"/>
      <c r="T2387" s="96"/>
      <c r="U2387" s="211" t="str">
        <f>IF(Q2387="Room AC (window/wall)",'Emission Factors'!$E$53,IF(AND(Q2387="Room AC (PTAC/PTHP)",ISBLANK(T2387)),"Error",IF(AND(Q2387="Room AC (PTAC/PTHP)",T2387&gt;0),T2387,IF(Q2387="Residential AC",'Emission Factors'!$E$55,IF(AND(Q2387="Residential HP",ISBLANK(T2387)),"Error",IF(AND(Q2387="Residential HP",T2387&gt;0),T2387,IF(Q2387="Commercial AC (&gt;=65k to &lt;135,000k Btu/hr)",'Emission Factors'!$E$57,IF(Q2387="Commercial AC (&gt;=135,000k Btu/hr)",'Emission Factors'!$E$58,""))))))))</f>
        <v/>
      </c>
      <c r="V2387" s="95"/>
      <c r="W2387" s="211" t="str">
        <f>IF(ISBLANK(V2387),"",VLOOKUP(V2387,'Emission Factors'!$C$81:$G$221,4,FALSE))</f>
        <v/>
      </c>
      <c r="X2387" s="210" t="str">
        <f>IF(Q2387="Room AC (window/wall)",'Emission Factors'!$F$53,IF(Q2387="Room AC (PTAC/PTHP)",'Emission Factors'!$F$54,IF(Q2387="Residential AC",'Emission Factors'!$F$55,IF(Q2387="Residential HP",'Emission Factors'!$F$56,IF(Q2387="Commercial AC (&gt;=65k to &lt;135,000k Btu/hr)",'Emission Factors'!$F$57,IF(Q2387="Commercial AC (&gt;=135,000k Btu/hr)",'Emission Factors'!$F$58,""))))))</f>
        <v/>
      </c>
      <c r="Y2387" s="211" t="str">
        <f>IF(Q2387="Room AC (window/wall)",'Emission Factors'!$G$53,IF(Q2387="Room AC (PTAC/PTHP)",'Emission Factors'!$G$54,IF(Q2387="Residential AC",'Emission Factors'!$G$55,IF(Q2387="Residential HP",'Emission Factors'!$G$56,IF(Q2387="Commercial AC (&gt;=65k to &lt;135,000k Btu/hr)",'Emission Factors'!$G$57,IF(Q2387="Commercial AC (&gt;=135,000k Btu/hr)",'Emission Factors'!$G$58,""))))))</f>
        <v/>
      </c>
      <c r="Z2387" s="96"/>
      <c r="AA2387" s="97" t="str">
        <f t="shared" si="371"/>
        <v/>
      </c>
      <c r="AB2387" s="97" t="str">
        <f t="shared" si="372"/>
        <v/>
      </c>
      <c r="AC2387" s="246" t="str">
        <f t="shared" si="373"/>
        <v/>
      </c>
      <c r="AD2387" s="97" t="str">
        <f t="shared" si="374"/>
        <v/>
      </c>
      <c r="AE2387" s="97" t="str">
        <f t="shared" si="375"/>
        <v/>
      </c>
      <c r="AF2387" s="252" t="str">
        <f t="shared" si="376"/>
        <v/>
      </c>
      <c r="AG2387" s="254" t="str">
        <f t="shared" si="377"/>
        <v/>
      </c>
      <c r="AH2387" s="248" t="str">
        <f t="shared" si="378"/>
        <v/>
      </c>
      <c r="AI2387" s="249" t="str">
        <f t="shared" si="379"/>
        <v/>
      </c>
    </row>
    <row r="2388" spans="2:35" x14ac:dyDescent="0.3">
      <c r="B2388" s="94"/>
      <c r="C2388" s="95"/>
      <c r="D2388" s="95"/>
      <c r="E2388" s="95"/>
      <c r="F2388" s="94"/>
      <c r="G2388" s="145"/>
      <c r="H2388" s="245"/>
      <c r="I2388" s="211" t="str">
        <f>IF(D2388="Room AC (window/wall)",'Emission Factors'!$E$53,IF(D2388="Room AC (PTAC/PTHP)",H2388,IF(D2388="Residential AC",'Emission Factors'!$E$55,IF(D2388="Residential HP",H2388,IF(D2388="Commercial AC (&gt;=65k to &lt;135,000k Btu/hr)",'Emission Factors'!$E$57,IF(D2388="Commercial AC (&gt;=135,000k Btu/hr)",'Emission Factors'!$E$58,""))))))</f>
        <v/>
      </c>
      <c r="J2388" s="96"/>
      <c r="K2388" s="211" t="str">
        <f>IF(ISBLANK(J2388),"",VLOOKUP(J2388,'Emission Factors'!$C$81:$G$221,4,FALSE))</f>
        <v/>
      </c>
      <c r="L2388" s="210" t="str">
        <f>IF(D2388="Room AC (window/wall)",'Emission Factors'!$F$53,IF(D2388="Room AC (PTAC/PTHP)",'Emission Factors'!$F$54,IF(D2388="Residential AC",'Emission Factors'!$F$55,IF(D2388="Residential HP",'Emission Factors'!$F$56,IF(D2388="Commercial AC (&gt;=65k to &lt;135,000k Btu/hr)",'Emission Factors'!$F$57,IF(D2388="Commercial AC (&gt;=135,000k Btu/hr)",'Emission Factors'!$F$58,""))))))</f>
        <v/>
      </c>
      <c r="M2388" s="211" t="str">
        <f>IF(D2388="Room AC (window/wall)",'Emission Factors'!$G$53,IF(D2388="Room AC (PTAC/PTHP)",'Emission Factors'!$G$54,IF(D2388="Residential AC",'Emission Factors'!$G$55,IF(D2388="Residential HP",'Emission Factors'!$G$56,IF(D2388="Commercial AC (&gt;=65k to &lt;135,000k Btu/hr)",'Emission Factors'!$G$57,IF(D2388="Commercial AC (&gt;=135,000k Btu/hr)",'Emission Factors'!$G$58,""))))))</f>
        <v/>
      </c>
      <c r="N2388" s="96"/>
      <c r="O2388" s="209" t="str">
        <f>IF(ISBLANK(D2388),"",(IF(D2388="Room AC (window/wall)",'Emission Factors'!$C$53,IF(D2388="Room AC (PTAC/PTHP)",'Emission Factors'!$C$54,IF(D2388="Residential AC",'Emission Factors'!$C$55,IF(D2388="Residential HP",'Emission Factors'!$C$56,IF(D2388="Commercial AC (&gt;=65k to &lt;135,000k Btu/hr)",'Emission Factors'!$C$57,IF(D2388="Commercial AC (&gt;=135,000k Btu/hr)",'Emission Factors'!$C$58,""))))))))</f>
        <v/>
      </c>
      <c r="P2388" s="209" t="str">
        <f t="shared" si="370"/>
        <v/>
      </c>
      <c r="Q2388" s="95"/>
      <c r="R2388" s="256"/>
      <c r="S2388" s="256"/>
      <c r="T2388" s="96"/>
      <c r="U2388" s="211" t="str">
        <f>IF(Q2388="Room AC (window/wall)",'Emission Factors'!$E$53,IF(AND(Q2388="Room AC (PTAC/PTHP)",ISBLANK(T2388)),"Error",IF(AND(Q2388="Room AC (PTAC/PTHP)",T2388&gt;0),T2388,IF(Q2388="Residential AC",'Emission Factors'!$E$55,IF(AND(Q2388="Residential HP",ISBLANK(T2388)),"Error",IF(AND(Q2388="Residential HP",T2388&gt;0),T2388,IF(Q2388="Commercial AC (&gt;=65k to &lt;135,000k Btu/hr)",'Emission Factors'!$E$57,IF(Q2388="Commercial AC (&gt;=135,000k Btu/hr)",'Emission Factors'!$E$58,""))))))))</f>
        <v/>
      </c>
      <c r="V2388" s="95"/>
      <c r="W2388" s="211" t="str">
        <f>IF(ISBLANK(V2388),"",VLOOKUP(V2388,'Emission Factors'!$C$81:$G$221,4,FALSE))</f>
        <v/>
      </c>
      <c r="X2388" s="210" t="str">
        <f>IF(Q2388="Room AC (window/wall)",'Emission Factors'!$F$53,IF(Q2388="Room AC (PTAC/PTHP)",'Emission Factors'!$F$54,IF(Q2388="Residential AC",'Emission Factors'!$F$55,IF(Q2388="Residential HP",'Emission Factors'!$F$56,IF(Q2388="Commercial AC (&gt;=65k to &lt;135,000k Btu/hr)",'Emission Factors'!$F$57,IF(Q2388="Commercial AC (&gt;=135,000k Btu/hr)",'Emission Factors'!$F$58,""))))))</f>
        <v/>
      </c>
      <c r="Y2388" s="211" t="str">
        <f>IF(Q2388="Room AC (window/wall)",'Emission Factors'!$G$53,IF(Q2388="Room AC (PTAC/PTHP)",'Emission Factors'!$G$54,IF(Q2388="Residential AC",'Emission Factors'!$G$55,IF(Q2388="Residential HP",'Emission Factors'!$G$56,IF(Q2388="Commercial AC (&gt;=65k to &lt;135,000k Btu/hr)",'Emission Factors'!$G$57,IF(Q2388="Commercial AC (&gt;=135,000k Btu/hr)",'Emission Factors'!$G$58,""))))))</f>
        <v/>
      </c>
      <c r="Z2388" s="96"/>
      <c r="AA2388" s="97" t="str">
        <f t="shared" si="371"/>
        <v/>
      </c>
      <c r="AB2388" s="97" t="str">
        <f t="shared" si="372"/>
        <v/>
      </c>
      <c r="AC2388" s="246" t="str">
        <f t="shared" si="373"/>
        <v/>
      </c>
      <c r="AD2388" s="97" t="str">
        <f t="shared" si="374"/>
        <v/>
      </c>
      <c r="AE2388" s="97" t="str">
        <f t="shared" si="375"/>
        <v/>
      </c>
      <c r="AF2388" s="252" t="str">
        <f t="shared" si="376"/>
        <v/>
      </c>
      <c r="AG2388" s="254" t="str">
        <f t="shared" si="377"/>
        <v/>
      </c>
      <c r="AH2388" s="248" t="str">
        <f t="shared" si="378"/>
        <v/>
      </c>
      <c r="AI2388" s="249" t="str">
        <f t="shared" si="379"/>
        <v/>
      </c>
    </row>
    <row r="2389" spans="2:35" x14ac:dyDescent="0.3">
      <c r="B2389" s="94"/>
      <c r="C2389" s="95"/>
      <c r="D2389" s="95"/>
      <c r="E2389" s="95"/>
      <c r="F2389" s="94"/>
      <c r="G2389" s="145"/>
      <c r="H2389" s="245"/>
      <c r="I2389" s="211" t="str">
        <f>IF(D2389="Room AC (window/wall)",'Emission Factors'!$E$53,IF(D2389="Room AC (PTAC/PTHP)",H2389,IF(D2389="Residential AC",'Emission Factors'!$E$55,IF(D2389="Residential HP",H2389,IF(D2389="Commercial AC (&gt;=65k to &lt;135,000k Btu/hr)",'Emission Factors'!$E$57,IF(D2389="Commercial AC (&gt;=135,000k Btu/hr)",'Emission Factors'!$E$58,""))))))</f>
        <v/>
      </c>
      <c r="J2389" s="96"/>
      <c r="K2389" s="211" t="str">
        <f>IF(ISBLANK(J2389),"",VLOOKUP(J2389,'Emission Factors'!$C$81:$G$221,4,FALSE))</f>
        <v/>
      </c>
      <c r="L2389" s="210" t="str">
        <f>IF(D2389="Room AC (window/wall)",'Emission Factors'!$F$53,IF(D2389="Room AC (PTAC/PTHP)",'Emission Factors'!$F$54,IF(D2389="Residential AC",'Emission Factors'!$F$55,IF(D2389="Residential HP",'Emission Factors'!$F$56,IF(D2389="Commercial AC (&gt;=65k to &lt;135,000k Btu/hr)",'Emission Factors'!$F$57,IF(D2389="Commercial AC (&gt;=135,000k Btu/hr)",'Emission Factors'!$F$58,""))))))</f>
        <v/>
      </c>
      <c r="M2389" s="211" t="str">
        <f>IF(D2389="Room AC (window/wall)",'Emission Factors'!$G$53,IF(D2389="Room AC (PTAC/PTHP)",'Emission Factors'!$G$54,IF(D2389="Residential AC",'Emission Factors'!$G$55,IF(D2389="Residential HP",'Emission Factors'!$G$56,IF(D2389="Commercial AC (&gt;=65k to &lt;135,000k Btu/hr)",'Emission Factors'!$G$57,IF(D2389="Commercial AC (&gt;=135,000k Btu/hr)",'Emission Factors'!$G$58,""))))))</f>
        <v/>
      </c>
      <c r="N2389" s="96"/>
      <c r="O2389" s="209" t="str">
        <f>IF(ISBLANK(D2389),"",(IF(D2389="Room AC (window/wall)",'Emission Factors'!$C$53,IF(D2389="Room AC (PTAC/PTHP)",'Emission Factors'!$C$54,IF(D2389="Residential AC",'Emission Factors'!$C$55,IF(D2389="Residential HP",'Emission Factors'!$C$56,IF(D2389="Commercial AC (&gt;=65k to &lt;135,000k Btu/hr)",'Emission Factors'!$C$57,IF(D2389="Commercial AC (&gt;=135,000k Btu/hr)",'Emission Factors'!$C$58,""))))))))</f>
        <v/>
      </c>
      <c r="P2389" s="209" t="str">
        <f t="shared" si="370"/>
        <v/>
      </c>
      <c r="Q2389" s="95"/>
      <c r="R2389" s="256"/>
      <c r="S2389" s="256"/>
      <c r="T2389" s="96"/>
      <c r="U2389" s="211" t="str">
        <f>IF(Q2389="Room AC (window/wall)",'Emission Factors'!$E$53,IF(AND(Q2389="Room AC (PTAC/PTHP)",ISBLANK(T2389)),"Error",IF(AND(Q2389="Room AC (PTAC/PTHP)",T2389&gt;0),T2389,IF(Q2389="Residential AC",'Emission Factors'!$E$55,IF(AND(Q2389="Residential HP",ISBLANK(T2389)),"Error",IF(AND(Q2389="Residential HP",T2389&gt;0),T2389,IF(Q2389="Commercial AC (&gt;=65k to &lt;135,000k Btu/hr)",'Emission Factors'!$E$57,IF(Q2389="Commercial AC (&gt;=135,000k Btu/hr)",'Emission Factors'!$E$58,""))))))))</f>
        <v/>
      </c>
      <c r="V2389" s="95"/>
      <c r="W2389" s="211" t="str">
        <f>IF(ISBLANK(V2389),"",VLOOKUP(V2389,'Emission Factors'!$C$81:$G$221,4,FALSE))</f>
        <v/>
      </c>
      <c r="X2389" s="210" t="str">
        <f>IF(Q2389="Room AC (window/wall)",'Emission Factors'!$F$53,IF(Q2389="Room AC (PTAC/PTHP)",'Emission Factors'!$F$54,IF(Q2389="Residential AC",'Emission Factors'!$F$55,IF(Q2389="Residential HP",'Emission Factors'!$F$56,IF(Q2389="Commercial AC (&gt;=65k to &lt;135,000k Btu/hr)",'Emission Factors'!$F$57,IF(Q2389="Commercial AC (&gt;=135,000k Btu/hr)",'Emission Factors'!$F$58,""))))))</f>
        <v/>
      </c>
      <c r="Y2389" s="211" t="str">
        <f>IF(Q2389="Room AC (window/wall)",'Emission Factors'!$G$53,IF(Q2389="Room AC (PTAC/PTHP)",'Emission Factors'!$G$54,IF(Q2389="Residential AC",'Emission Factors'!$G$55,IF(Q2389="Residential HP",'Emission Factors'!$G$56,IF(Q2389="Commercial AC (&gt;=65k to &lt;135,000k Btu/hr)",'Emission Factors'!$G$57,IF(Q2389="Commercial AC (&gt;=135,000k Btu/hr)",'Emission Factors'!$G$58,""))))))</f>
        <v/>
      </c>
      <c r="Z2389" s="96"/>
      <c r="AA2389" s="97" t="str">
        <f t="shared" si="371"/>
        <v/>
      </c>
      <c r="AB2389" s="97" t="str">
        <f t="shared" si="372"/>
        <v/>
      </c>
      <c r="AC2389" s="246" t="str">
        <f t="shared" si="373"/>
        <v/>
      </c>
      <c r="AD2389" s="97" t="str">
        <f t="shared" si="374"/>
        <v/>
      </c>
      <c r="AE2389" s="97" t="str">
        <f t="shared" si="375"/>
        <v/>
      </c>
      <c r="AF2389" s="252" t="str">
        <f t="shared" si="376"/>
        <v/>
      </c>
      <c r="AG2389" s="254" t="str">
        <f t="shared" si="377"/>
        <v/>
      </c>
      <c r="AH2389" s="248" t="str">
        <f t="shared" si="378"/>
        <v/>
      </c>
      <c r="AI2389" s="249" t="str">
        <f t="shared" si="379"/>
        <v/>
      </c>
    </row>
    <row r="2390" spans="2:35" x14ac:dyDescent="0.3">
      <c r="B2390" s="94"/>
      <c r="C2390" s="95"/>
      <c r="D2390" s="95"/>
      <c r="E2390" s="95"/>
      <c r="F2390" s="94"/>
      <c r="G2390" s="145"/>
      <c r="H2390" s="245"/>
      <c r="I2390" s="211" t="str">
        <f>IF(D2390="Room AC (window/wall)",'Emission Factors'!$E$53,IF(D2390="Room AC (PTAC/PTHP)",H2390,IF(D2390="Residential AC",'Emission Factors'!$E$55,IF(D2390="Residential HP",H2390,IF(D2390="Commercial AC (&gt;=65k to &lt;135,000k Btu/hr)",'Emission Factors'!$E$57,IF(D2390="Commercial AC (&gt;=135,000k Btu/hr)",'Emission Factors'!$E$58,""))))))</f>
        <v/>
      </c>
      <c r="J2390" s="96"/>
      <c r="K2390" s="211" t="str">
        <f>IF(ISBLANK(J2390),"",VLOOKUP(J2390,'Emission Factors'!$C$81:$G$221,4,FALSE))</f>
        <v/>
      </c>
      <c r="L2390" s="210" t="str">
        <f>IF(D2390="Room AC (window/wall)",'Emission Factors'!$F$53,IF(D2390="Room AC (PTAC/PTHP)",'Emission Factors'!$F$54,IF(D2390="Residential AC",'Emission Factors'!$F$55,IF(D2390="Residential HP",'Emission Factors'!$F$56,IF(D2390="Commercial AC (&gt;=65k to &lt;135,000k Btu/hr)",'Emission Factors'!$F$57,IF(D2390="Commercial AC (&gt;=135,000k Btu/hr)",'Emission Factors'!$F$58,""))))))</f>
        <v/>
      </c>
      <c r="M2390" s="211" t="str">
        <f>IF(D2390="Room AC (window/wall)",'Emission Factors'!$G$53,IF(D2390="Room AC (PTAC/PTHP)",'Emission Factors'!$G$54,IF(D2390="Residential AC",'Emission Factors'!$G$55,IF(D2390="Residential HP",'Emission Factors'!$G$56,IF(D2390="Commercial AC (&gt;=65k to &lt;135,000k Btu/hr)",'Emission Factors'!$G$57,IF(D2390="Commercial AC (&gt;=135,000k Btu/hr)",'Emission Factors'!$G$58,""))))))</f>
        <v/>
      </c>
      <c r="N2390" s="96"/>
      <c r="O2390" s="209" t="str">
        <f>IF(ISBLANK(D2390),"",(IF(D2390="Room AC (window/wall)",'Emission Factors'!$C$53,IF(D2390="Room AC (PTAC/PTHP)",'Emission Factors'!$C$54,IF(D2390="Residential AC",'Emission Factors'!$C$55,IF(D2390="Residential HP",'Emission Factors'!$C$56,IF(D2390="Commercial AC (&gt;=65k to &lt;135,000k Btu/hr)",'Emission Factors'!$C$57,IF(D2390="Commercial AC (&gt;=135,000k Btu/hr)",'Emission Factors'!$C$58,""))))))))</f>
        <v/>
      </c>
      <c r="P2390" s="209" t="str">
        <f t="shared" si="370"/>
        <v/>
      </c>
      <c r="Q2390" s="95"/>
      <c r="R2390" s="256"/>
      <c r="S2390" s="256"/>
      <c r="T2390" s="96"/>
      <c r="U2390" s="211" t="str">
        <f>IF(Q2390="Room AC (window/wall)",'Emission Factors'!$E$53,IF(AND(Q2390="Room AC (PTAC/PTHP)",ISBLANK(T2390)),"Error",IF(AND(Q2390="Room AC (PTAC/PTHP)",T2390&gt;0),T2390,IF(Q2390="Residential AC",'Emission Factors'!$E$55,IF(AND(Q2390="Residential HP",ISBLANK(T2390)),"Error",IF(AND(Q2390="Residential HP",T2390&gt;0),T2390,IF(Q2390="Commercial AC (&gt;=65k to &lt;135,000k Btu/hr)",'Emission Factors'!$E$57,IF(Q2390="Commercial AC (&gt;=135,000k Btu/hr)",'Emission Factors'!$E$58,""))))))))</f>
        <v/>
      </c>
      <c r="V2390" s="95"/>
      <c r="W2390" s="211" t="str">
        <f>IF(ISBLANK(V2390),"",VLOOKUP(V2390,'Emission Factors'!$C$81:$G$221,4,FALSE))</f>
        <v/>
      </c>
      <c r="X2390" s="210" t="str">
        <f>IF(Q2390="Room AC (window/wall)",'Emission Factors'!$F$53,IF(Q2390="Room AC (PTAC/PTHP)",'Emission Factors'!$F$54,IF(Q2390="Residential AC",'Emission Factors'!$F$55,IF(Q2390="Residential HP",'Emission Factors'!$F$56,IF(Q2390="Commercial AC (&gt;=65k to &lt;135,000k Btu/hr)",'Emission Factors'!$F$57,IF(Q2390="Commercial AC (&gt;=135,000k Btu/hr)",'Emission Factors'!$F$58,""))))))</f>
        <v/>
      </c>
      <c r="Y2390" s="211" t="str">
        <f>IF(Q2390="Room AC (window/wall)",'Emission Factors'!$G$53,IF(Q2390="Room AC (PTAC/PTHP)",'Emission Factors'!$G$54,IF(Q2390="Residential AC",'Emission Factors'!$G$55,IF(Q2390="Residential HP",'Emission Factors'!$G$56,IF(Q2390="Commercial AC (&gt;=65k to &lt;135,000k Btu/hr)",'Emission Factors'!$G$57,IF(Q2390="Commercial AC (&gt;=135,000k Btu/hr)",'Emission Factors'!$G$58,""))))))</f>
        <v/>
      </c>
      <c r="Z2390" s="96"/>
      <c r="AA2390" s="97" t="str">
        <f t="shared" si="371"/>
        <v/>
      </c>
      <c r="AB2390" s="97" t="str">
        <f t="shared" si="372"/>
        <v/>
      </c>
      <c r="AC2390" s="246" t="str">
        <f t="shared" si="373"/>
        <v/>
      </c>
      <c r="AD2390" s="97" t="str">
        <f t="shared" si="374"/>
        <v/>
      </c>
      <c r="AE2390" s="97" t="str">
        <f t="shared" si="375"/>
        <v/>
      </c>
      <c r="AF2390" s="252" t="str">
        <f t="shared" si="376"/>
        <v/>
      </c>
      <c r="AG2390" s="254" t="str">
        <f t="shared" si="377"/>
        <v/>
      </c>
      <c r="AH2390" s="248" t="str">
        <f t="shared" si="378"/>
        <v/>
      </c>
      <c r="AI2390" s="249" t="str">
        <f t="shared" si="379"/>
        <v/>
      </c>
    </row>
    <row r="2391" spans="2:35" x14ac:dyDescent="0.3">
      <c r="B2391" s="94"/>
      <c r="C2391" s="95"/>
      <c r="D2391" s="95"/>
      <c r="E2391" s="95"/>
      <c r="F2391" s="94"/>
      <c r="G2391" s="145"/>
      <c r="H2391" s="245"/>
      <c r="I2391" s="211" t="str">
        <f>IF(D2391="Room AC (window/wall)",'Emission Factors'!$E$53,IF(D2391="Room AC (PTAC/PTHP)",H2391,IF(D2391="Residential AC",'Emission Factors'!$E$55,IF(D2391="Residential HP",H2391,IF(D2391="Commercial AC (&gt;=65k to &lt;135,000k Btu/hr)",'Emission Factors'!$E$57,IF(D2391="Commercial AC (&gt;=135,000k Btu/hr)",'Emission Factors'!$E$58,""))))))</f>
        <v/>
      </c>
      <c r="J2391" s="96"/>
      <c r="K2391" s="211" t="str">
        <f>IF(ISBLANK(J2391),"",VLOOKUP(J2391,'Emission Factors'!$C$81:$G$221,4,FALSE))</f>
        <v/>
      </c>
      <c r="L2391" s="210" t="str">
        <f>IF(D2391="Room AC (window/wall)",'Emission Factors'!$F$53,IF(D2391="Room AC (PTAC/PTHP)",'Emission Factors'!$F$54,IF(D2391="Residential AC",'Emission Factors'!$F$55,IF(D2391="Residential HP",'Emission Factors'!$F$56,IF(D2391="Commercial AC (&gt;=65k to &lt;135,000k Btu/hr)",'Emission Factors'!$F$57,IF(D2391="Commercial AC (&gt;=135,000k Btu/hr)",'Emission Factors'!$F$58,""))))))</f>
        <v/>
      </c>
      <c r="M2391" s="211" t="str">
        <f>IF(D2391="Room AC (window/wall)",'Emission Factors'!$G$53,IF(D2391="Room AC (PTAC/PTHP)",'Emission Factors'!$G$54,IF(D2391="Residential AC",'Emission Factors'!$G$55,IF(D2391="Residential HP",'Emission Factors'!$G$56,IF(D2391="Commercial AC (&gt;=65k to &lt;135,000k Btu/hr)",'Emission Factors'!$G$57,IF(D2391="Commercial AC (&gt;=135,000k Btu/hr)",'Emission Factors'!$G$58,""))))))</f>
        <v/>
      </c>
      <c r="N2391" s="96"/>
      <c r="O2391" s="209" t="str">
        <f>IF(ISBLANK(D2391),"",(IF(D2391="Room AC (window/wall)",'Emission Factors'!$C$53,IF(D2391="Room AC (PTAC/PTHP)",'Emission Factors'!$C$54,IF(D2391="Residential AC",'Emission Factors'!$C$55,IF(D2391="Residential HP",'Emission Factors'!$C$56,IF(D2391="Commercial AC (&gt;=65k to &lt;135,000k Btu/hr)",'Emission Factors'!$C$57,IF(D2391="Commercial AC (&gt;=135,000k Btu/hr)",'Emission Factors'!$C$58,""))))))))</f>
        <v/>
      </c>
      <c r="P2391" s="209" t="str">
        <f t="shared" si="370"/>
        <v/>
      </c>
      <c r="Q2391" s="95"/>
      <c r="R2391" s="256"/>
      <c r="S2391" s="256"/>
      <c r="T2391" s="96"/>
      <c r="U2391" s="211" t="str">
        <f>IF(Q2391="Room AC (window/wall)",'Emission Factors'!$E$53,IF(AND(Q2391="Room AC (PTAC/PTHP)",ISBLANK(T2391)),"Error",IF(AND(Q2391="Room AC (PTAC/PTHP)",T2391&gt;0),T2391,IF(Q2391="Residential AC",'Emission Factors'!$E$55,IF(AND(Q2391="Residential HP",ISBLANK(T2391)),"Error",IF(AND(Q2391="Residential HP",T2391&gt;0),T2391,IF(Q2391="Commercial AC (&gt;=65k to &lt;135,000k Btu/hr)",'Emission Factors'!$E$57,IF(Q2391="Commercial AC (&gt;=135,000k Btu/hr)",'Emission Factors'!$E$58,""))))))))</f>
        <v/>
      </c>
      <c r="V2391" s="95"/>
      <c r="W2391" s="211" t="str">
        <f>IF(ISBLANK(V2391),"",VLOOKUP(V2391,'Emission Factors'!$C$81:$G$221,4,FALSE))</f>
        <v/>
      </c>
      <c r="X2391" s="210" t="str">
        <f>IF(Q2391="Room AC (window/wall)",'Emission Factors'!$F$53,IF(Q2391="Room AC (PTAC/PTHP)",'Emission Factors'!$F$54,IF(Q2391="Residential AC",'Emission Factors'!$F$55,IF(Q2391="Residential HP",'Emission Factors'!$F$56,IF(Q2391="Commercial AC (&gt;=65k to &lt;135,000k Btu/hr)",'Emission Factors'!$F$57,IF(Q2391="Commercial AC (&gt;=135,000k Btu/hr)",'Emission Factors'!$F$58,""))))))</f>
        <v/>
      </c>
      <c r="Y2391" s="211" t="str">
        <f>IF(Q2391="Room AC (window/wall)",'Emission Factors'!$G$53,IF(Q2391="Room AC (PTAC/PTHP)",'Emission Factors'!$G$54,IF(Q2391="Residential AC",'Emission Factors'!$G$55,IF(Q2391="Residential HP",'Emission Factors'!$G$56,IF(Q2391="Commercial AC (&gt;=65k to &lt;135,000k Btu/hr)",'Emission Factors'!$G$57,IF(Q2391="Commercial AC (&gt;=135,000k Btu/hr)",'Emission Factors'!$G$58,""))))))</f>
        <v/>
      </c>
      <c r="Z2391" s="96"/>
      <c r="AA2391" s="97" t="str">
        <f t="shared" si="371"/>
        <v/>
      </c>
      <c r="AB2391" s="97" t="str">
        <f t="shared" si="372"/>
        <v/>
      </c>
      <c r="AC2391" s="246" t="str">
        <f t="shared" si="373"/>
        <v/>
      </c>
      <c r="AD2391" s="97" t="str">
        <f t="shared" si="374"/>
        <v/>
      </c>
      <c r="AE2391" s="97" t="str">
        <f t="shared" si="375"/>
        <v/>
      </c>
      <c r="AF2391" s="252" t="str">
        <f t="shared" si="376"/>
        <v/>
      </c>
      <c r="AG2391" s="254" t="str">
        <f t="shared" si="377"/>
        <v/>
      </c>
      <c r="AH2391" s="248" t="str">
        <f t="shared" si="378"/>
        <v/>
      </c>
      <c r="AI2391" s="249" t="str">
        <f t="shared" si="379"/>
        <v/>
      </c>
    </row>
    <row r="2392" spans="2:35" x14ac:dyDescent="0.3">
      <c r="B2392" s="94"/>
      <c r="C2392" s="95"/>
      <c r="D2392" s="95"/>
      <c r="E2392" s="95"/>
      <c r="F2392" s="94"/>
      <c r="G2392" s="145"/>
      <c r="H2392" s="245"/>
      <c r="I2392" s="211" t="str">
        <f>IF(D2392="Room AC (window/wall)",'Emission Factors'!$E$53,IF(D2392="Room AC (PTAC/PTHP)",H2392,IF(D2392="Residential AC",'Emission Factors'!$E$55,IF(D2392="Residential HP",H2392,IF(D2392="Commercial AC (&gt;=65k to &lt;135,000k Btu/hr)",'Emission Factors'!$E$57,IF(D2392="Commercial AC (&gt;=135,000k Btu/hr)",'Emission Factors'!$E$58,""))))))</f>
        <v/>
      </c>
      <c r="J2392" s="96"/>
      <c r="K2392" s="211" t="str">
        <f>IF(ISBLANK(J2392),"",VLOOKUP(J2392,'Emission Factors'!$C$81:$G$221,4,FALSE))</f>
        <v/>
      </c>
      <c r="L2392" s="210" t="str">
        <f>IF(D2392="Room AC (window/wall)",'Emission Factors'!$F$53,IF(D2392="Room AC (PTAC/PTHP)",'Emission Factors'!$F$54,IF(D2392="Residential AC",'Emission Factors'!$F$55,IF(D2392="Residential HP",'Emission Factors'!$F$56,IF(D2392="Commercial AC (&gt;=65k to &lt;135,000k Btu/hr)",'Emission Factors'!$F$57,IF(D2392="Commercial AC (&gt;=135,000k Btu/hr)",'Emission Factors'!$F$58,""))))))</f>
        <v/>
      </c>
      <c r="M2392" s="211" t="str">
        <f>IF(D2392="Room AC (window/wall)",'Emission Factors'!$G$53,IF(D2392="Room AC (PTAC/PTHP)",'Emission Factors'!$G$54,IF(D2392="Residential AC",'Emission Factors'!$G$55,IF(D2392="Residential HP",'Emission Factors'!$G$56,IF(D2392="Commercial AC (&gt;=65k to &lt;135,000k Btu/hr)",'Emission Factors'!$G$57,IF(D2392="Commercial AC (&gt;=135,000k Btu/hr)",'Emission Factors'!$G$58,""))))))</f>
        <v/>
      </c>
      <c r="N2392" s="96"/>
      <c r="O2392" s="209" t="str">
        <f>IF(ISBLANK(D2392),"",(IF(D2392="Room AC (window/wall)",'Emission Factors'!$C$53,IF(D2392="Room AC (PTAC/PTHP)",'Emission Factors'!$C$54,IF(D2392="Residential AC",'Emission Factors'!$C$55,IF(D2392="Residential HP",'Emission Factors'!$C$56,IF(D2392="Commercial AC (&gt;=65k to &lt;135,000k Btu/hr)",'Emission Factors'!$C$57,IF(D2392="Commercial AC (&gt;=135,000k Btu/hr)",'Emission Factors'!$C$58,""))))))))</f>
        <v/>
      </c>
      <c r="P2392" s="209" t="str">
        <f t="shared" si="370"/>
        <v/>
      </c>
      <c r="Q2392" s="95"/>
      <c r="R2392" s="256"/>
      <c r="S2392" s="256"/>
      <c r="T2392" s="96"/>
      <c r="U2392" s="211" t="str">
        <f>IF(Q2392="Room AC (window/wall)",'Emission Factors'!$E$53,IF(AND(Q2392="Room AC (PTAC/PTHP)",ISBLANK(T2392)),"Error",IF(AND(Q2392="Room AC (PTAC/PTHP)",T2392&gt;0),T2392,IF(Q2392="Residential AC",'Emission Factors'!$E$55,IF(AND(Q2392="Residential HP",ISBLANK(T2392)),"Error",IF(AND(Q2392="Residential HP",T2392&gt;0),T2392,IF(Q2392="Commercial AC (&gt;=65k to &lt;135,000k Btu/hr)",'Emission Factors'!$E$57,IF(Q2392="Commercial AC (&gt;=135,000k Btu/hr)",'Emission Factors'!$E$58,""))))))))</f>
        <v/>
      </c>
      <c r="V2392" s="95"/>
      <c r="W2392" s="211" t="str">
        <f>IF(ISBLANK(V2392),"",VLOOKUP(V2392,'Emission Factors'!$C$81:$G$221,4,FALSE))</f>
        <v/>
      </c>
      <c r="X2392" s="210" t="str">
        <f>IF(Q2392="Room AC (window/wall)",'Emission Factors'!$F$53,IF(Q2392="Room AC (PTAC/PTHP)",'Emission Factors'!$F$54,IF(Q2392="Residential AC",'Emission Factors'!$F$55,IF(Q2392="Residential HP",'Emission Factors'!$F$56,IF(Q2392="Commercial AC (&gt;=65k to &lt;135,000k Btu/hr)",'Emission Factors'!$F$57,IF(Q2392="Commercial AC (&gt;=135,000k Btu/hr)",'Emission Factors'!$F$58,""))))))</f>
        <v/>
      </c>
      <c r="Y2392" s="211" t="str">
        <f>IF(Q2392="Room AC (window/wall)",'Emission Factors'!$G$53,IF(Q2392="Room AC (PTAC/PTHP)",'Emission Factors'!$G$54,IF(Q2392="Residential AC",'Emission Factors'!$G$55,IF(Q2392="Residential HP",'Emission Factors'!$G$56,IF(Q2392="Commercial AC (&gt;=65k to &lt;135,000k Btu/hr)",'Emission Factors'!$G$57,IF(Q2392="Commercial AC (&gt;=135,000k Btu/hr)",'Emission Factors'!$G$58,""))))))</f>
        <v/>
      </c>
      <c r="Z2392" s="96"/>
      <c r="AA2392" s="97" t="str">
        <f t="shared" si="371"/>
        <v/>
      </c>
      <c r="AB2392" s="97" t="str">
        <f t="shared" si="372"/>
        <v/>
      </c>
      <c r="AC2392" s="246" t="str">
        <f t="shared" si="373"/>
        <v/>
      </c>
      <c r="AD2392" s="97" t="str">
        <f t="shared" si="374"/>
        <v/>
      </c>
      <c r="AE2392" s="97" t="str">
        <f t="shared" si="375"/>
        <v/>
      </c>
      <c r="AF2392" s="252" t="str">
        <f t="shared" si="376"/>
        <v/>
      </c>
      <c r="AG2392" s="254" t="str">
        <f t="shared" si="377"/>
        <v/>
      </c>
      <c r="AH2392" s="248" t="str">
        <f t="shared" si="378"/>
        <v/>
      </c>
      <c r="AI2392" s="249" t="str">
        <f t="shared" si="379"/>
        <v/>
      </c>
    </row>
    <row r="2393" spans="2:35" x14ac:dyDescent="0.3">
      <c r="B2393" s="94"/>
      <c r="C2393" s="95"/>
      <c r="D2393" s="95"/>
      <c r="E2393" s="95"/>
      <c r="F2393" s="94"/>
      <c r="G2393" s="145"/>
      <c r="H2393" s="245"/>
      <c r="I2393" s="211" t="str">
        <f>IF(D2393="Room AC (window/wall)",'Emission Factors'!$E$53,IF(D2393="Room AC (PTAC/PTHP)",H2393,IF(D2393="Residential AC",'Emission Factors'!$E$55,IF(D2393="Residential HP",H2393,IF(D2393="Commercial AC (&gt;=65k to &lt;135,000k Btu/hr)",'Emission Factors'!$E$57,IF(D2393="Commercial AC (&gt;=135,000k Btu/hr)",'Emission Factors'!$E$58,""))))))</f>
        <v/>
      </c>
      <c r="J2393" s="96"/>
      <c r="K2393" s="211" t="str">
        <f>IF(ISBLANK(J2393),"",VLOOKUP(J2393,'Emission Factors'!$C$81:$G$221,4,FALSE))</f>
        <v/>
      </c>
      <c r="L2393" s="210" t="str">
        <f>IF(D2393="Room AC (window/wall)",'Emission Factors'!$F$53,IF(D2393="Room AC (PTAC/PTHP)",'Emission Factors'!$F$54,IF(D2393="Residential AC",'Emission Factors'!$F$55,IF(D2393="Residential HP",'Emission Factors'!$F$56,IF(D2393="Commercial AC (&gt;=65k to &lt;135,000k Btu/hr)",'Emission Factors'!$F$57,IF(D2393="Commercial AC (&gt;=135,000k Btu/hr)",'Emission Factors'!$F$58,""))))))</f>
        <v/>
      </c>
      <c r="M2393" s="211" t="str">
        <f>IF(D2393="Room AC (window/wall)",'Emission Factors'!$G$53,IF(D2393="Room AC (PTAC/PTHP)",'Emission Factors'!$G$54,IF(D2393="Residential AC",'Emission Factors'!$G$55,IF(D2393="Residential HP",'Emission Factors'!$G$56,IF(D2393="Commercial AC (&gt;=65k to &lt;135,000k Btu/hr)",'Emission Factors'!$G$57,IF(D2393="Commercial AC (&gt;=135,000k Btu/hr)",'Emission Factors'!$G$58,""))))))</f>
        <v/>
      </c>
      <c r="N2393" s="96"/>
      <c r="O2393" s="209" t="str">
        <f>IF(ISBLANK(D2393),"",(IF(D2393="Room AC (window/wall)",'Emission Factors'!$C$53,IF(D2393="Room AC (PTAC/PTHP)",'Emission Factors'!$C$54,IF(D2393="Residential AC",'Emission Factors'!$C$55,IF(D2393="Residential HP",'Emission Factors'!$C$56,IF(D2393="Commercial AC (&gt;=65k to &lt;135,000k Btu/hr)",'Emission Factors'!$C$57,IF(D2393="Commercial AC (&gt;=135,000k Btu/hr)",'Emission Factors'!$C$58,""))))))))</f>
        <v/>
      </c>
      <c r="P2393" s="209" t="str">
        <f t="shared" si="370"/>
        <v/>
      </c>
      <c r="Q2393" s="95"/>
      <c r="R2393" s="256"/>
      <c r="S2393" s="256"/>
      <c r="T2393" s="96"/>
      <c r="U2393" s="211" t="str">
        <f>IF(Q2393="Room AC (window/wall)",'Emission Factors'!$E$53,IF(AND(Q2393="Room AC (PTAC/PTHP)",ISBLANK(T2393)),"Error",IF(AND(Q2393="Room AC (PTAC/PTHP)",T2393&gt;0),T2393,IF(Q2393="Residential AC",'Emission Factors'!$E$55,IF(AND(Q2393="Residential HP",ISBLANK(T2393)),"Error",IF(AND(Q2393="Residential HP",T2393&gt;0),T2393,IF(Q2393="Commercial AC (&gt;=65k to &lt;135,000k Btu/hr)",'Emission Factors'!$E$57,IF(Q2393="Commercial AC (&gt;=135,000k Btu/hr)",'Emission Factors'!$E$58,""))))))))</f>
        <v/>
      </c>
      <c r="V2393" s="95"/>
      <c r="W2393" s="211" t="str">
        <f>IF(ISBLANK(V2393),"",VLOOKUP(V2393,'Emission Factors'!$C$81:$G$221,4,FALSE))</f>
        <v/>
      </c>
      <c r="X2393" s="210" t="str">
        <f>IF(Q2393="Room AC (window/wall)",'Emission Factors'!$F$53,IF(Q2393="Room AC (PTAC/PTHP)",'Emission Factors'!$F$54,IF(Q2393="Residential AC",'Emission Factors'!$F$55,IF(Q2393="Residential HP",'Emission Factors'!$F$56,IF(Q2393="Commercial AC (&gt;=65k to &lt;135,000k Btu/hr)",'Emission Factors'!$F$57,IF(Q2393="Commercial AC (&gt;=135,000k Btu/hr)",'Emission Factors'!$F$58,""))))))</f>
        <v/>
      </c>
      <c r="Y2393" s="211" t="str">
        <f>IF(Q2393="Room AC (window/wall)",'Emission Factors'!$G$53,IF(Q2393="Room AC (PTAC/PTHP)",'Emission Factors'!$G$54,IF(Q2393="Residential AC",'Emission Factors'!$G$55,IF(Q2393="Residential HP",'Emission Factors'!$G$56,IF(Q2393="Commercial AC (&gt;=65k to &lt;135,000k Btu/hr)",'Emission Factors'!$G$57,IF(Q2393="Commercial AC (&gt;=135,000k Btu/hr)",'Emission Factors'!$G$58,""))))))</f>
        <v/>
      </c>
      <c r="Z2393" s="96"/>
      <c r="AA2393" s="97" t="str">
        <f t="shared" si="371"/>
        <v/>
      </c>
      <c r="AB2393" s="97" t="str">
        <f t="shared" si="372"/>
        <v/>
      </c>
      <c r="AC2393" s="246" t="str">
        <f t="shared" si="373"/>
        <v/>
      </c>
      <c r="AD2393" s="97" t="str">
        <f t="shared" si="374"/>
        <v/>
      </c>
      <c r="AE2393" s="97" t="str">
        <f t="shared" si="375"/>
        <v/>
      </c>
      <c r="AF2393" s="252" t="str">
        <f t="shared" si="376"/>
        <v/>
      </c>
      <c r="AG2393" s="254" t="str">
        <f t="shared" si="377"/>
        <v/>
      </c>
      <c r="AH2393" s="248" t="str">
        <f t="shared" si="378"/>
        <v/>
      </c>
      <c r="AI2393" s="249" t="str">
        <f t="shared" si="379"/>
        <v/>
      </c>
    </row>
    <row r="2394" spans="2:35" x14ac:dyDescent="0.3">
      <c r="B2394" s="94"/>
      <c r="C2394" s="95"/>
      <c r="D2394" s="95"/>
      <c r="E2394" s="95"/>
      <c r="F2394" s="94"/>
      <c r="G2394" s="145"/>
      <c r="H2394" s="245"/>
      <c r="I2394" s="211" t="str">
        <f>IF(D2394="Room AC (window/wall)",'Emission Factors'!$E$53,IF(D2394="Room AC (PTAC/PTHP)",H2394,IF(D2394="Residential AC",'Emission Factors'!$E$55,IF(D2394="Residential HP",H2394,IF(D2394="Commercial AC (&gt;=65k to &lt;135,000k Btu/hr)",'Emission Factors'!$E$57,IF(D2394="Commercial AC (&gt;=135,000k Btu/hr)",'Emission Factors'!$E$58,""))))))</f>
        <v/>
      </c>
      <c r="J2394" s="96"/>
      <c r="K2394" s="211" t="str">
        <f>IF(ISBLANK(J2394),"",VLOOKUP(J2394,'Emission Factors'!$C$81:$G$221,4,FALSE))</f>
        <v/>
      </c>
      <c r="L2394" s="210" t="str">
        <f>IF(D2394="Room AC (window/wall)",'Emission Factors'!$F$53,IF(D2394="Room AC (PTAC/PTHP)",'Emission Factors'!$F$54,IF(D2394="Residential AC",'Emission Factors'!$F$55,IF(D2394="Residential HP",'Emission Factors'!$F$56,IF(D2394="Commercial AC (&gt;=65k to &lt;135,000k Btu/hr)",'Emission Factors'!$F$57,IF(D2394="Commercial AC (&gt;=135,000k Btu/hr)",'Emission Factors'!$F$58,""))))))</f>
        <v/>
      </c>
      <c r="M2394" s="211" t="str">
        <f>IF(D2394="Room AC (window/wall)",'Emission Factors'!$G$53,IF(D2394="Room AC (PTAC/PTHP)",'Emission Factors'!$G$54,IF(D2394="Residential AC",'Emission Factors'!$G$55,IF(D2394="Residential HP",'Emission Factors'!$G$56,IF(D2394="Commercial AC (&gt;=65k to &lt;135,000k Btu/hr)",'Emission Factors'!$G$57,IF(D2394="Commercial AC (&gt;=135,000k Btu/hr)",'Emission Factors'!$G$58,""))))))</f>
        <v/>
      </c>
      <c r="N2394" s="96"/>
      <c r="O2394" s="209" t="str">
        <f>IF(ISBLANK(D2394),"",(IF(D2394="Room AC (window/wall)",'Emission Factors'!$C$53,IF(D2394="Room AC (PTAC/PTHP)",'Emission Factors'!$C$54,IF(D2394="Residential AC",'Emission Factors'!$C$55,IF(D2394="Residential HP",'Emission Factors'!$C$56,IF(D2394="Commercial AC (&gt;=65k to &lt;135,000k Btu/hr)",'Emission Factors'!$C$57,IF(D2394="Commercial AC (&gt;=135,000k Btu/hr)",'Emission Factors'!$C$58,""))))))))</f>
        <v/>
      </c>
      <c r="P2394" s="209" t="str">
        <f t="shared" si="370"/>
        <v/>
      </c>
      <c r="Q2394" s="95"/>
      <c r="R2394" s="256"/>
      <c r="S2394" s="256"/>
      <c r="T2394" s="96"/>
      <c r="U2394" s="211" t="str">
        <f>IF(Q2394="Room AC (window/wall)",'Emission Factors'!$E$53,IF(AND(Q2394="Room AC (PTAC/PTHP)",ISBLANK(T2394)),"Error",IF(AND(Q2394="Room AC (PTAC/PTHP)",T2394&gt;0),T2394,IF(Q2394="Residential AC",'Emission Factors'!$E$55,IF(AND(Q2394="Residential HP",ISBLANK(T2394)),"Error",IF(AND(Q2394="Residential HP",T2394&gt;0),T2394,IF(Q2394="Commercial AC (&gt;=65k to &lt;135,000k Btu/hr)",'Emission Factors'!$E$57,IF(Q2394="Commercial AC (&gt;=135,000k Btu/hr)",'Emission Factors'!$E$58,""))))))))</f>
        <v/>
      </c>
      <c r="V2394" s="95"/>
      <c r="W2394" s="211" t="str">
        <f>IF(ISBLANK(V2394),"",VLOOKUP(V2394,'Emission Factors'!$C$81:$G$221,4,FALSE))</f>
        <v/>
      </c>
      <c r="X2394" s="210" t="str">
        <f>IF(Q2394="Room AC (window/wall)",'Emission Factors'!$F$53,IF(Q2394="Room AC (PTAC/PTHP)",'Emission Factors'!$F$54,IF(Q2394="Residential AC",'Emission Factors'!$F$55,IF(Q2394="Residential HP",'Emission Factors'!$F$56,IF(Q2394="Commercial AC (&gt;=65k to &lt;135,000k Btu/hr)",'Emission Factors'!$F$57,IF(Q2394="Commercial AC (&gt;=135,000k Btu/hr)",'Emission Factors'!$F$58,""))))))</f>
        <v/>
      </c>
      <c r="Y2394" s="211" t="str">
        <f>IF(Q2394="Room AC (window/wall)",'Emission Factors'!$G$53,IF(Q2394="Room AC (PTAC/PTHP)",'Emission Factors'!$G$54,IF(Q2394="Residential AC",'Emission Factors'!$G$55,IF(Q2394="Residential HP",'Emission Factors'!$G$56,IF(Q2394="Commercial AC (&gt;=65k to &lt;135,000k Btu/hr)",'Emission Factors'!$G$57,IF(Q2394="Commercial AC (&gt;=135,000k Btu/hr)",'Emission Factors'!$G$58,""))))))</f>
        <v/>
      </c>
      <c r="Z2394" s="96"/>
      <c r="AA2394" s="97" t="str">
        <f t="shared" si="371"/>
        <v/>
      </c>
      <c r="AB2394" s="97" t="str">
        <f t="shared" si="372"/>
        <v/>
      </c>
      <c r="AC2394" s="246" t="str">
        <f t="shared" si="373"/>
        <v/>
      </c>
      <c r="AD2394" s="97" t="str">
        <f t="shared" si="374"/>
        <v/>
      </c>
      <c r="AE2394" s="97" t="str">
        <f t="shared" si="375"/>
        <v/>
      </c>
      <c r="AF2394" s="252" t="str">
        <f t="shared" si="376"/>
        <v/>
      </c>
      <c r="AG2394" s="254" t="str">
        <f t="shared" si="377"/>
        <v/>
      </c>
      <c r="AH2394" s="248" t="str">
        <f t="shared" si="378"/>
        <v/>
      </c>
      <c r="AI2394" s="249" t="str">
        <f t="shared" si="379"/>
        <v/>
      </c>
    </row>
    <row r="2395" spans="2:35" x14ac:dyDescent="0.3">
      <c r="B2395" s="94"/>
      <c r="C2395" s="95"/>
      <c r="D2395" s="95"/>
      <c r="E2395" s="95"/>
      <c r="F2395" s="94"/>
      <c r="G2395" s="145"/>
      <c r="H2395" s="245"/>
      <c r="I2395" s="211" t="str">
        <f>IF(D2395="Room AC (window/wall)",'Emission Factors'!$E$53,IF(D2395="Room AC (PTAC/PTHP)",H2395,IF(D2395="Residential AC",'Emission Factors'!$E$55,IF(D2395="Residential HP",H2395,IF(D2395="Commercial AC (&gt;=65k to &lt;135,000k Btu/hr)",'Emission Factors'!$E$57,IF(D2395="Commercial AC (&gt;=135,000k Btu/hr)",'Emission Factors'!$E$58,""))))))</f>
        <v/>
      </c>
      <c r="J2395" s="96"/>
      <c r="K2395" s="211" t="str">
        <f>IF(ISBLANK(J2395),"",VLOOKUP(J2395,'Emission Factors'!$C$81:$G$221,4,FALSE))</f>
        <v/>
      </c>
      <c r="L2395" s="210" t="str">
        <f>IF(D2395="Room AC (window/wall)",'Emission Factors'!$F$53,IF(D2395="Room AC (PTAC/PTHP)",'Emission Factors'!$F$54,IF(D2395="Residential AC",'Emission Factors'!$F$55,IF(D2395="Residential HP",'Emission Factors'!$F$56,IF(D2395="Commercial AC (&gt;=65k to &lt;135,000k Btu/hr)",'Emission Factors'!$F$57,IF(D2395="Commercial AC (&gt;=135,000k Btu/hr)",'Emission Factors'!$F$58,""))))))</f>
        <v/>
      </c>
      <c r="M2395" s="211" t="str">
        <f>IF(D2395="Room AC (window/wall)",'Emission Factors'!$G$53,IF(D2395="Room AC (PTAC/PTHP)",'Emission Factors'!$G$54,IF(D2395="Residential AC",'Emission Factors'!$G$55,IF(D2395="Residential HP",'Emission Factors'!$G$56,IF(D2395="Commercial AC (&gt;=65k to &lt;135,000k Btu/hr)",'Emission Factors'!$G$57,IF(D2395="Commercial AC (&gt;=135,000k Btu/hr)",'Emission Factors'!$G$58,""))))))</f>
        <v/>
      </c>
      <c r="N2395" s="96"/>
      <c r="O2395" s="209" t="str">
        <f>IF(ISBLANK(D2395),"",(IF(D2395="Room AC (window/wall)",'Emission Factors'!$C$53,IF(D2395="Room AC (PTAC/PTHP)",'Emission Factors'!$C$54,IF(D2395="Residential AC",'Emission Factors'!$C$55,IF(D2395="Residential HP",'Emission Factors'!$C$56,IF(D2395="Commercial AC (&gt;=65k to &lt;135,000k Btu/hr)",'Emission Factors'!$C$57,IF(D2395="Commercial AC (&gt;=135,000k Btu/hr)",'Emission Factors'!$C$58,""))))))))</f>
        <v/>
      </c>
      <c r="P2395" s="209" t="str">
        <f t="shared" si="370"/>
        <v/>
      </c>
      <c r="Q2395" s="95"/>
      <c r="R2395" s="256"/>
      <c r="S2395" s="256"/>
      <c r="T2395" s="96"/>
      <c r="U2395" s="211" t="str">
        <f>IF(Q2395="Room AC (window/wall)",'Emission Factors'!$E$53,IF(AND(Q2395="Room AC (PTAC/PTHP)",ISBLANK(T2395)),"Error",IF(AND(Q2395="Room AC (PTAC/PTHP)",T2395&gt;0),T2395,IF(Q2395="Residential AC",'Emission Factors'!$E$55,IF(AND(Q2395="Residential HP",ISBLANK(T2395)),"Error",IF(AND(Q2395="Residential HP",T2395&gt;0),T2395,IF(Q2395="Commercial AC (&gt;=65k to &lt;135,000k Btu/hr)",'Emission Factors'!$E$57,IF(Q2395="Commercial AC (&gt;=135,000k Btu/hr)",'Emission Factors'!$E$58,""))))))))</f>
        <v/>
      </c>
      <c r="V2395" s="95"/>
      <c r="W2395" s="211" t="str">
        <f>IF(ISBLANK(V2395),"",VLOOKUP(V2395,'Emission Factors'!$C$81:$G$221,4,FALSE))</f>
        <v/>
      </c>
      <c r="X2395" s="210" t="str">
        <f>IF(Q2395="Room AC (window/wall)",'Emission Factors'!$F$53,IF(Q2395="Room AC (PTAC/PTHP)",'Emission Factors'!$F$54,IF(Q2395="Residential AC",'Emission Factors'!$F$55,IF(Q2395="Residential HP",'Emission Factors'!$F$56,IF(Q2395="Commercial AC (&gt;=65k to &lt;135,000k Btu/hr)",'Emission Factors'!$F$57,IF(Q2395="Commercial AC (&gt;=135,000k Btu/hr)",'Emission Factors'!$F$58,""))))))</f>
        <v/>
      </c>
      <c r="Y2395" s="211" t="str">
        <f>IF(Q2395="Room AC (window/wall)",'Emission Factors'!$G$53,IF(Q2395="Room AC (PTAC/PTHP)",'Emission Factors'!$G$54,IF(Q2395="Residential AC",'Emission Factors'!$G$55,IF(Q2395="Residential HP",'Emission Factors'!$G$56,IF(Q2395="Commercial AC (&gt;=65k to &lt;135,000k Btu/hr)",'Emission Factors'!$G$57,IF(Q2395="Commercial AC (&gt;=135,000k Btu/hr)",'Emission Factors'!$G$58,""))))))</f>
        <v/>
      </c>
      <c r="Z2395" s="96"/>
      <c r="AA2395" s="97" t="str">
        <f t="shared" si="371"/>
        <v/>
      </c>
      <c r="AB2395" s="97" t="str">
        <f t="shared" si="372"/>
        <v/>
      </c>
      <c r="AC2395" s="246" t="str">
        <f t="shared" si="373"/>
        <v/>
      </c>
      <c r="AD2395" s="97" t="str">
        <f t="shared" si="374"/>
        <v/>
      </c>
      <c r="AE2395" s="97" t="str">
        <f t="shared" si="375"/>
        <v/>
      </c>
      <c r="AF2395" s="252" t="str">
        <f t="shared" si="376"/>
        <v/>
      </c>
      <c r="AG2395" s="254" t="str">
        <f t="shared" si="377"/>
        <v/>
      </c>
      <c r="AH2395" s="248" t="str">
        <f t="shared" si="378"/>
        <v/>
      </c>
      <c r="AI2395" s="249" t="str">
        <f t="shared" si="379"/>
        <v/>
      </c>
    </row>
    <row r="2396" spans="2:35" x14ac:dyDescent="0.3">
      <c r="B2396" s="94"/>
      <c r="C2396" s="95"/>
      <c r="D2396" s="95"/>
      <c r="E2396" s="95"/>
      <c r="F2396" s="94"/>
      <c r="G2396" s="145"/>
      <c r="H2396" s="245"/>
      <c r="I2396" s="211" t="str">
        <f>IF(D2396="Room AC (window/wall)",'Emission Factors'!$E$53,IF(D2396="Room AC (PTAC/PTHP)",H2396,IF(D2396="Residential AC",'Emission Factors'!$E$55,IF(D2396="Residential HP",H2396,IF(D2396="Commercial AC (&gt;=65k to &lt;135,000k Btu/hr)",'Emission Factors'!$E$57,IF(D2396="Commercial AC (&gt;=135,000k Btu/hr)",'Emission Factors'!$E$58,""))))))</f>
        <v/>
      </c>
      <c r="J2396" s="96"/>
      <c r="K2396" s="211" t="str">
        <f>IF(ISBLANK(J2396),"",VLOOKUP(J2396,'Emission Factors'!$C$81:$G$221,4,FALSE))</f>
        <v/>
      </c>
      <c r="L2396" s="210" t="str">
        <f>IF(D2396="Room AC (window/wall)",'Emission Factors'!$F$53,IF(D2396="Room AC (PTAC/PTHP)",'Emission Factors'!$F$54,IF(D2396="Residential AC",'Emission Factors'!$F$55,IF(D2396="Residential HP",'Emission Factors'!$F$56,IF(D2396="Commercial AC (&gt;=65k to &lt;135,000k Btu/hr)",'Emission Factors'!$F$57,IF(D2396="Commercial AC (&gt;=135,000k Btu/hr)",'Emission Factors'!$F$58,""))))))</f>
        <v/>
      </c>
      <c r="M2396" s="211" t="str">
        <f>IF(D2396="Room AC (window/wall)",'Emission Factors'!$G$53,IF(D2396="Room AC (PTAC/PTHP)",'Emission Factors'!$G$54,IF(D2396="Residential AC",'Emission Factors'!$G$55,IF(D2396="Residential HP",'Emission Factors'!$G$56,IF(D2396="Commercial AC (&gt;=65k to &lt;135,000k Btu/hr)",'Emission Factors'!$G$57,IF(D2396="Commercial AC (&gt;=135,000k Btu/hr)",'Emission Factors'!$G$58,""))))))</f>
        <v/>
      </c>
      <c r="N2396" s="96"/>
      <c r="O2396" s="209" t="str">
        <f>IF(ISBLANK(D2396),"",(IF(D2396="Room AC (window/wall)",'Emission Factors'!$C$53,IF(D2396="Room AC (PTAC/PTHP)",'Emission Factors'!$C$54,IF(D2396="Residential AC",'Emission Factors'!$C$55,IF(D2396="Residential HP",'Emission Factors'!$C$56,IF(D2396="Commercial AC (&gt;=65k to &lt;135,000k Btu/hr)",'Emission Factors'!$C$57,IF(D2396="Commercial AC (&gt;=135,000k Btu/hr)",'Emission Factors'!$C$58,""))))))))</f>
        <v/>
      </c>
      <c r="P2396" s="209" t="str">
        <f t="shared" si="370"/>
        <v/>
      </c>
      <c r="Q2396" s="95"/>
      <c r="R2396" s="256"/>
      <c r="S2396" s="256"/>
      <c r="T2396" s="96"/>
      <c r="U2396" s="211" t="str">
        <f>IF(Q2396="Room AC (window/wall)",'Emission Factors'!$E$53,IF(AND(Q2396="Room AC (PTAC/PTHP)",ISBLANK(T2396)),"Error",IF(AND(Q2396="Room AC (PTAC/PTHP)",T2396&gt;0),T2396,IF(Q2396="Residential AC",'Emission Factors'!$E$55,IF(AND(Q2396="Residential HP",ISBLANK(T2396)),"Error",IF(AND(Q2396="Residential HP",T2396&gt;0),T2396,IF(Q2396="Commercial AC (&gt;=65k to &lt;135,000k Btu/hr)",'Emission Factors'!$E$57,IF(Q2396="Commercial AC (&gt;=135,000k Btu/hr)",'Emission Factors'!$E$58,""))))))))</f>
        <v/>
      </c>
      <c r="V2396" s="95"/>
      <c r="W2396" s="211" t="str">
        <f>IF(ISBLANK(V2396),"",VLOOKUP(V2396,'Emission Factors'!$C$81:$G$221,4,FALSE))</f>
        <v/>
      </c>
      <c r="X2396" s="210" t="str">
        <f>IF(Q2396="Room AC (window/wall)",'Emission Factors'!$F$53,IF(Q2396="Room AC (PTAC/PTHP)",'Emission Factors'!$F$54,IF(Q2396="Residential AC",'Emission Factors'!$F$55,IF(Q2396="Residential HP",'Emission Factors'!$F$56,IF(Q2396="Commercial AC (&gt;=65k to &lt;135,000k Btu/hr)",'Emission Factors'!$F$57,IF(Q2396="Commercial AC (&gt;=135,000k Btu/hr)",'Emission Factors'!$F$58,""))))))</f>
        <v/>
      </c>
      <c r="Y2396" s="211" t="str">
        <f>IF(Q2396="Room AC (window/wall)",'Emission Factors'!$G$53,IF(Q2396="Room AC (PTAC/PTHP)",'Emission Factors'!$G$54,IF(Q2396="Residential AC",'Emission Factors'!$G$55,IF(Q2396="Residential HP",'Emission Factors'!$G$56,IF(Q2396="Commercial AC (&gt;=65k to &lt;135,000k Btu/hr)",'Emission Factors'!$G$57,IF(Q2396="Commercial AC (&gt;=135,000k Btu/hr)",'Emission Factors'!$G$58,""))))))</f>
        <v/>
      </c>
      <c r="Z2396" s="96"/>
      <c r="AA2396" s="97" t="str">
        <f t="shared" si="371"/>
        <v/>
      </c>
      <c r="AB2396" s="97" t="str">
        <f t="shared" si="372"/>
        <v/>
      </c>
      <c r="AC2396" s="246" t="str">
        <f t="shared" si="373"/>
        <v/>
      </c>
      <c r="AD2396" s="97" t="str">
        <f t="shared" si="374"/>
        <v/>
      </c>
      <c r="AE2396" s="97" t="str">
        <f t="shared" si="375"/>
        <v/>
      </c>
      <c r="AF2396" s="252" t="str">
        <f t="shared" si="376"/>
        <v/>
      </c>
      <c r="AG2396" s="254" t="str">
        <f t="shared" si="377"/>
        <v/>
      </c>
      <c r="AH2396" s="248" t="str">
        <f t="shared" si="378"/>
        <v/>
      </c>
      <c r="AI2396" s="249" t="str">
        <f t="shared" si="379"/>
        <v/>
      </c>
    </row>
    <row r="2397" spans="2:35" x14ac:dyDescent="0.3">
      <c r="B2397" s="94"/>
      <c r="C2397" s="95"/>
      <c r="D2397" s="95"/>
      <c r="E2397" s="95"/>
      <c r="F2397" s="94"/>
      <c r="G2397" s="145"/>
      <c r="H2397" s="245"/>
      <c r="I2397" s="211" t="str">
        <f>IF(D2397="Room AC (window/wall)",'Emission Factors'!$E$53,IF(D2397="Room AC (PTAC/PTHP)",H2397,IF(D2397="Residential AC",'Emission Factors'!$E$55,IF(D2397="Residential HP",H2397,IF(D2397="Commercial AC (&gt;=65k to &lt;135,000k Btu/hr)",'Emission Factors'!$E$57,IF(D2397="Commercial AC (&gt;=135,000k Btu/hr)",'Emission Factors'!$E$58,""))))))</f>
        <v/>
      </c>
      <c r="J2397" s="96"/>
      <c r="K2397" s="211" t="str">
        <f>IF(ISBLANK(J2397),"",VLOOKUP(J2397,'Emission Factors'!$C$81:$G$221,4,FALSE))</f>
        <v/>
      </c>
      <c r="L2397" s="210" t="str">
        <f>IF(D2397="Room AC (window/wall)",'Emission Factors'!$F$53,IF(D2397="Room AC (PTAC/PTHP)",'Emission Factors'!$F$54,IF(D2397="Residential AC",'Emission Factors'!$F$55,IF(D2397="Residential HP",'Emission Factors'!$F$56,IF(D2397="Commercial AC (&gt;=65k to &lt;135,000k Btu/hr)",'Emission Factors'!$F$57,IF(D2397="Commercial AC (&gt;=135,000k Btu/hr)",'Emission Factors'!$F$58,""))))))</f>
        <v/>
      </c>
      <c r="M2397" s="211" t="str">
        <f>IF(D2397="Room AC (window/wall)",'Emission Factors'!$G$53,IF(D2397="Room AC (PTAC/PTHP)",'Emission Factors'!$G$54,IF(D2397="Residential AC",'Emission Factors'!$G$55,IF(D2397="Residential HP",'Emission Factors'!$G$56,IF(D2397="Commercial AC (&gt;=65k to &lt;135,000k Btu/hr)",'Emission Factors'!$G$57,IF(D2397="Commercial AC (&gt;=135,000k Btu/hr)",'Emission Factors'!$G$58,""))))))</f>
        <v/>
      </c>
      <c r="N2397" s="96"/>
      <c r="O2397" s="209" t="str">
        <f>IF(ISBLANK(D2397),"",(IF(D2397="Room AC (window/wall)",'Emission Factors'!$C$53,IF(D2397="Room AC (PTAC/PTHP)",'Emission Factors'!$C$54,IF(D2397="Residential AC",'Emission Factors'!$C$55,IF(D2397="Residential HP",'Emission Factors'!$C$56,IF(D2397="Commercial AC (&gt;=65k to &lt;135,000k Btu/hr)",'Emission Factors'!$C$57,IF(D2397="Commercial AC (&gt;=135,000k Btu/hr)",'Emission Factors'!$C$58,""))))))))</f>
        <v/>
      </c>
      <c r="P2397" s="209" t="str">
        <f t="shared" si="370"/>
        <v/>
      </c>
      <c r="Q2397" s="95"/>
      <c r="R2397" s="256"/>
      <c r="S2397" s="256"/>
      <c r="T2397" s="96"/>
      <c r="U2397" s="211" t="str">
        <f>IF(Q2397="Room AC (window/wall)",'Emission Factors'!$E$53,IF(AND(Q2397="Room AC (PTAC/PTHP)",ISBLANK(T2397)),"Error",IF(AND(Q2397="Room AC (PTAC/PTHP)",T2397&gt;0),T2397,IF(Q2397="Residential AC",'Emission Factors'!$E$55,IF(AND(Q2397="Residential HP",ISBLANK(T2397)),"Error",IF(AND(Q2397="Residential HP",T2397&gt;0),T2397,IF(Q2397="Commercial AC (&gt;=65k to &lt;135,000k Btu/hr)",'Emission Factors'!$E$57,IF(Q2397="Commercial AC (&gt;=135,000k Btu/hr)",'Emission Factors'!$E$58,""))))))))</f>
        <v/>
      </c>
      <c r="V2397" s="95"/>
      <c r="W2397" s="211" t="str">
        <f>IF(ISBLANK(V2397),"",VLOOKUP(V2397,'Emission Factors'!$C$81:$G$221,4,FALSE))</f>
        <v/>
      </c>
      <c r="X2397" s="210" t="str">
        <f>IF(Q2397="Room AC (window/wall)",'Emission Factors'!$F$53,IF(Q2397="Room AC (PTAC/PTHP)",'Emission Factors'!$F$54,IF(Q2397="Residential AC",'Emission Factors'!$F$55,IF(Q2397="Residential HP",'Emission Factors'!$F$56,IF(Q2397="Commercial AC (&gt;=65k to &lt;135,000k Btu/hr)",'Emission Factors'!$F$57,IF(Q2397="Commercial AC (&gt;=135,000k Btu/hr)",'Emission Factors'!$F$58,""))))))</f>
        <v/>
      </c>
      <c r="Y2397" s="211" t="str">
        <f>IF(Q2397="Room AC (window/wall)",'Emission Factors'!$G$53,IF(Q2397="Room AC (PTAC/PTHP)",'Emission Factors'!$G$54,IF(Q2397="Residential AC",'Emission Factors'!$G$55,IF(Q2397="Residential HP",'Emission Factors'!$G$56,IF(Q2397="Commercial AC (&gt;=65k to &lt;135,000k Btu/hr)",'Emission Factors'!$G$57,IF(Q2397="Commercial AC (&gt;=135,000k Btu/hr)",'Emission Factors'!$G$58,""))))))</f>
        <v/>
      </c>
      <c r="Z2397" s="96"/>
      <c r="AA2397" s="97" t="str">
        <f t="shared" si="371"/>
        <v/>
      </c>
      <c r="AB2397" s="97" t="str">
        <f t="shared" si="372"/>
        <v/>
      </c>
      <c r="AC2397" s="246" t="str">
        <f t="shared" si="373"/>
        <v/>
      </c>
      <c r="AD2397" s="97" t="str">
        <f t="shared" si="374"/>
        <v/>
      </c>
      <c r="AE2397" s="97" t="str">
        <f t="shared" si="375"/>
        <v/>
      </c>
      <c r="AF2397" s="252" t="str">
        <f t="shared" si="376"/>
        <v/>
      </c>
      <c r="AG2397" s="254" t="str">
        <f t="shared" si="377"/>
        <v/>
      </c>
      <c r="AH2397" s="248" t="str">
        <f t="shared" si="378"/>
        <v/>
      </c>
      <c r="AI2397" s="249" t="str">
        <f t="shared" si="379"/>
        <v/>
      </c>
    </row>
    <row r="2398" spans="2:35" x14ac:dyDescent="0.3">
      <c r="B2398" s="94"/>
      <c r="C2398" s="95"/>
      <c r="D2398" s="95"/>
      <c r="E2398" s="95"/>
      <c r="F2398" s="94"/>
      <c r="G2398" s="145"/>
      <c r="H2398" s="245"/>
      <c r="I2398" s="211" t="str">
        <f>IF(D2398="Room AC (window/wall)",'Emission Factors'!$E$53,IF(D2398="Room AC (PTAC/PTHP)",H2398,IF(D2398="Residential AC",'Emission Factors'!$E$55,IF(D2398="Residential HP",H2398,IF(D2398="Commercial AC (&gt;=65k to &lt;135,000k Btu/hr)",'Emission Factors'!$E$57,IF(D2398="Commercial AC (&gt;=135,000k Btu/hr)",'Emission Factors'!$E$58,""))))))</f>
        <v/>
      </c>
      <c r="J2398" s="96"/>
      <c r="K2398" s="211" t="str">
        <f>IF(ISBLANK(J2398),"",VLOOKUP(J2398,'Emission Factors'!$C$81:$G$221,4,FALSE))</f>
        <v/>
      </c>
      <c r="L2398" s="210" t="str">
        <f>IF(D2398="Room AC (window/wall)",'Emission Factors'!$F$53,IF(D2398="Room AC (PTAC/PTHP)",'Emission Factors'!$F$54,IF(D2398="Residential AC",'Emission Factors'!$F$55,IF(D2398="Residential HP",'Emission Factors'!$F$56,IF(D2398="Commercial AC (&gt;=65k to &lt;135,000k Btu/hr)",'Emission Factors'!$F$57,IF(D2398="Commercial AC (&gt;=135,000k Btu/hr)",'Emission Factors'!$F$58,""))))))</f>
        <v/>
      </c>
      <c r="M2398" s="211" t="str">
        <f>IF(D2398="Room AC (window/wall)",'Emission Factors'!$G$53,IF(D2398="Room AC (PTAC/PTHP)",'Emission Factors'!$G$54,IF(D2398="Residential AC",'Emission Factors'!$G$55,IF(D2398="Residential HP",'Emission Factors'!$G$56,IF(D2398="Commercial AC (&gt;=65k to &lt;135,000k Btu/hr)",'Emission Factors'!$G$57,IF(D2398="Commercial AC (&gt;=135,000k Btu/hr)",'Emission Factors'!$G$58,""))))))</f>
        <v/>
      </c>
      <c r="N2398" s="96"/>
      <c r="O2398" s="209" t="str">
        <f>IF(ISBLANK(D2398),"",(IF(D2398="Room AC (window/wall)",'Emission Factors'!$C$53,IF(D2398="Room AC (PTAC/PTHP)",'Emission Factors'!$C$54,IF(D2398="Residential AC",'Emission Factors'!$C$55,IF(D2398="Residential HP",'Emission Factors'!$C$56,IF(D2398="Commercial AC (&gt;=65k to &lt;135,000k Btu/hr)",'Emission Factors'!$C$57,IF(D2398="Commercial AC (&gt;=135,000k Btu/hr)",'Emission Factors'!$C$58,""))))))))</f>
        <v/>
      </c>
      <c r="P2398" s="209" t="str">
        <f t="shared" si="370"/>
        <v/>
      </c>
      <c r="Q2398" s="95"/>
      <c r="R2398" s="256"/>
      <c r="S2398" s="256"/>
      <c r="T2398" s="96"/>
      <c r="U2398" s="211" t="str">
        <f>IF(Q2398="Room AC (window/wall)",'Emission Factors'!$E$53,IF(AND(Q2398="Room AC (PTAC/PTHP)",ISBLANK(T2398)),"Error",IF(AND(Q2398="Room AC (PTAC/PTHP)",T2398&gt;0),T2398,IF(Q2398="Residential AC",'Emission Factors'!$E$55,IF(AND(Q2398="Residential HP",ISBLANK(T2398)),"Error",IF(AND(Q2398="Residential HP",T2398&gt;0),T2398,IF(Q2398="Commercial AC (&gt;=65k to &lt;135,000k Btu/hr)",'Emission Factors'!$E$57,IF(Q2398="Commercial AC (&gt;=135,000k Btu/hr)",'Emission Factors'!$E$58,""))))))))</f>
        <v/>
      </c>
      <c r="V2398" s="95"/>
      <c r="W2398" s="211" t="str">
        <f>IF(ISBLANK(V2398),"",VLOOKUP(V2398,'Emission Factors'!$C$81:$G$221,4,FALSE))</f>
        <v/>
      </c>
      <c r="X2398" s="210" t="str">
        <f>IF(Q2398="Room AC (window/wall)",'Emission Factors'!$F$53,IF(Q2398="Room AC (PTAC/PTHP)",'Emission Factors'!$F$54,IF(Q2398="Residential AC",'Emission Factors'!$F$55,IF(Q2398="Residential HP",'Emission Factors'!$F$56,IF(Q2398="Commercial AC (&gt;=65k to &lt;135,000k Btu/hr)",'Emission Factors'!$F$57,IF(Q2398="Commercial AC (&gt;=135,000k Btu/hr)",'Emission Factors'!$F$58,""))))))</f>
        <v/>
      </c>
      <c r="Y2398" s="211" t="str">
        <f>IF(Q2398="Room AC (window/wall)",'Emission Factors'!$G$53,IF(Q2398="Room AC (PTAC/PTHP)",'Emission Factors'!$G$54,IF(Q2398="Residential AC",'Emission Factors'!$G$55,IF(Q2398="Residential HP",'Emission Factors'!$G$56,IF(Q2398="Commercial AC (&gt;=65k to &lt;135,000k Btu/hr)",'Emission Factors'!$G$57,IF(Q2398="Commercial AC (&gt;=135,000k Btu/hr)",'Emission Factors'!$G$58,""))))))</f>
        <v/>
      </c>
      <c r="Z2398" s="96"/>
      <c r="AA2398" s="97" t="str">
        <f t="shared" si="371"/>
        <v/>
      </c>
      <c r="AB2398" s="97" t="str">
        <f t="shared" si="372"/>
        <v/>
      </c>
      <c r="AC2398" s="246" t="str">
        <f t="shared" si="373"/>
        <v/>
      </c>
      <c r="AD2398" s="97" t="str">
        <f t="shared" si="374"/>
        <v/>
      </c>
      <c r="AE2398" s="97" t="str">
        <f t="shared" si="375"/>
        <v/>
      </c>
      <c r="AF2398" s="252" t="str">
        <f t="shared" si="376"/>
        <v/>
      </c>
      <c r="AG2398" s="254" t="str">
        <f t="shared" si="377"/>
        <v/>
      </c>
      <c r="AH2398" s="248" t="str">
        <f t="shared" si="378"/>
        <v/>
      </c>
      <c r="AI2398" s="249" t="str">
        <f t="shared" si="379"/>
        <v/>
      </c>
    </row>
    <row r="2399" spans="2:35" x14ac:dyDescent="0.3">
      <c r="B2399" s="94"/>
      <c r="C2399" s="95"/>
      <c r="D2399" s="95"/>
      <c r="E2399" s="95"/>
      <c r="F2399" s="94"/>
      <c r="G2399" s="145"/>
      <c r="H2399" s="245"/>
      <c r="I2399" s="211" t="str">
        <f>IF(D2399="Room AC (window/wall)",'Emission Factors'!$E$53,IF(D2399="Room AC (PTAC/PTHP)",H2399,IF(D2399="Residential AC",'Emission Factors'!$E$55,IF(D2399="Residential HP",H2399,IF(D2399="Commercial AC (&gt;=65k to &lt;135,000k Btu/hr)",'Emission Factors'!$E$57,IF(D2399="Commercial AC (&gt;=135,000k Btu/hr)",'Emission Factors'!$E$58,""))))))</f>
        <v/>
      </c>
      <c r="J2399" s="96"/>
      <c r="K2399" s="211" t="str">
        <f>IF(ISBLANK(J2399),"",VLOOKUP(J2399,'Emission Factors'!$C$81:$G$221,4,FALSE))</f>
        <v/>
      </c>
      <c r="L2399" s="210" t="str">
        <f>IF(D2399="Room AC (window/wall)",'Emission Factors'!$F$53,IF(D2399="Room AC (PTAC/PTHP)",'Emission Factors'!$F$54,IF(D2399="Residential AC",'Emission Factors'!$F$55,IF(D2399="Residential HP",'Emission Factors'!$F$56,IF(D2399="Commercial AC (&gt;=65k to &lt;135,000k Btu/hr)",'Emission Factors'!$F$57,IF(D2399="Commercial AC (&gt;=135,000k Btu/hr)",'Emission Factors'!$F$58,""))))))</f>
        <v/>
      </c>
      <c r="M2399" s="211" t="str">
        <f>IF(D2399="Room AC (window/wall)",'Emission Factors'!$G$53,IF(D2399="Room AC (PTAC/PTHP)",'Emission Factors'!$G$54,IF(D2399="Residential AC",'Emission Factors'!$G$55,IF(D2399="Residential HP",'Emission Factors'!$G$56,IF(D2399="Commercial AC (&gt;=65k to &lt;135,000k Btu/hr)",'Emission Factors'!$G$57,IF(D2399="Commercial AC (&gt;=135,000k Btu/hr)",'Emission Factors'!$G$58,""))))))</f>
        <v/>
      </c>
      <c r="N2399" s="96"/>
      <c r="O2399" s="209" t="str">
        <f>IF(ISBLANK(D2399),"",(IF(D2399="Room AC (window/wall)",'Emission Factors'!$C$53,IF(D2399="Room AC (PTAC/PTHP)",'Emission Factors'!$C$54,IF(D2399="Residential AC",'Emission Factors'!$C$55,IF(D2399="Residential HP",'Emission Factors'!$C$56,IF(D2399="Commercial AC (&gt;=65k to &lt;135,000k Btu/hr)",'Emission Factors'!$C$57,IF(D2399="Commercial AC (&gt;=135,000k Btu/hr)",'Emission Factors'!$C$58,""))))))))</f>
        <v/>
      </c>
      <c r="P2399" s="209" t="str">
        <f t="shared" si="370"/>
        <v/>
      </c>
      <c r="Q2399" s="95"/>
      <c r="R2399" s="256"/>
      <c r="S2399" s="256"/>
      <c r="T2399" s="96"/>
      <c r="U2399" s="211" t="str">
        <f>IF(Q2399="Room AC (window/wall)",'Emission Factors'!$E$53,IF(AND(Q2399="Room AC (PTAC/PTHP)",ISBLANK(T2399)),"Error",IF(AND(Q2399="Room AC (PTAC/PTHP)",T2399&gt;0),T2399,IF(Q2399="Residential AC",'Emission Factors'!$E$55,IF(AND(Q2399="Residential HP",ISBLANK(T2399)),"Error",IF(AND(Q2399="Residential HP",T2399&gt;0),T2399,IF(Q2399="Commercial AC (&gt;=65k to &lt;135,000k Btu/hr)",'Emission Factors'!$E$57,IF(Q2399="Commercial AC (&gt;=135,000k Btu/hr)",'Emission Factors'!$E$58,""))))))))</f>
        <v/>
      </c>
      <c r="V2399" s="95"/>
      <c r="W2399" s="211" t="str">
        <f>IF(ISBLANK(V2399),"",VLOOKUP(V2399,'Emission Factors'!$C$81:$G$221,4,FALSE))</f>
        <v/>
      </c>
      <c r="X2399" s="210" t="str">
        <f>IF(Q2399="Room AC (window/wall)",'Emission Factors'!$F$53,IF(Q2399="Room AC (PTAC/PTHP)",'Emission Factors'!$F$54,IF(Q2399="Residential AC",'Emission Factors'!$F$55,IF(Q2399="Residential HP",'Emission Factors'!$F$56,IF(Q2399="Commercial AC (&gt;=65k to &lt;135,000k Btu/hr)",'Emission Factors'!$F$57,IF(Q2399="Commercial AC (&gt;=135,000k Btu/hr)",'Emission Factors'!$F$58,""))))))</f>
        <v/>
      </c>
      <c r="Y2399" s="211" t="str">
        <f>IF(Q2399="Room AC (window/wall)",'Emission Factors'!$G$53,IF(Q2399="Room AC (PTAC/PTHP)",'Emission Factors'!$G$54,IF(Q2399="Residential AC",'Emission Factors'!$G$55,IF(Q2399="Residential HP",'Emission Factors'!$G$56,IF(Q2399="Commercial AC (&gt;=65k to &lt;135,000k Btu/hr)",'Emission Factors'!$G$57,IF(Q2399="Commercial AC (&gt;=135,000k Btu/hr)",'Emission Factors'!$G$58,""))))))</f>
        <v/>
      </c>
      <c r="Z2399" s="96"/>
      <c r="AA2399" s="97" t="str">
        <f t="shared" si="371"/>
        <v/>
      </c>
      <c r="AB2399" s="97" t="str">
        <f t="shared" si="372"/>
        <v/>
      </c>
      <c r="AC2399" s="246" t="str">
        <f t="shared" si="373"/>
        <v/>
      </c>
      <c r="AD2399" s="97" t="str">
        <f t="shared" si="374"/>
        <v/>
      </c>
      <c r="AE2399" s="97" t="str">
        <f t="shared" si="375"/>
        <v/>
      </c>
      <c r="AF2399" s="252" t="str">
        <f t="shared" si="376"/>
        <v/>
      </c>
      <c r="AG2399" s="254" t="str">
        <f t="shared" si="377"/>
        <v/>
      </c>
      <c r="AH2399" s="248" t="str">
        <f t="shared" si="378"/>
        <v/>
      </c>
      <c r="AI2399" s="249" t="str">
        <f t="shared" si="379"/>
        <v/>
      </c>
    </row>
    <row r="2400" spans="2:35" x14ac:dyDescent="0.3">
      <c r="B2400" s="94"/>
      <c r="C2400" s="95"/>
      <c r="D2400" s="95"/>
      <c r="E2400" s="95"/>
      <c r="F2400" s="94"/>
      <c r="G2400" s="145"/>
      <c r="H2400" s="245"/>
      <c r="I2400" s="211" t="str">
        <f>IF(D2400="Room AC (window/wall)",'Emission Factors'!$E$53,IF(D2400="Room AC (PTAC/PTHP)",H2400,IF(D2400="Residential AC",'Emission Factors'!$E$55,IF(D2400="Residential HP",H2400,IF(D2400="Commercial AC (&gt;=65k to &lt;135,000k Btu/hr)",'Emission Factors'!$E$57,IF(D2400="Commercial AC (&gt;=135,000k Btu/hr)",'Emission Factors'!$E$58,""))))))</f>
        <v/>
      </c>
      <c r="J2400" s="96"/>
      <c r="K2400" s="211" t="str">
        <f>IF(ISBLANK(J2400),"",VLOOKUP(J2400,'Emission Factors'!$C$81:$G$221,4,FALSE))</f>
        <v/>
      </c>
      <c r="L2400" s="210" t="str">
        <f>IF(D2400="Room AC (window/wall)",'Emission Factors'!$F$53,IF(D2400="Room AC (PTAC/PTHP)",'Emission Factors'!$F$54,IF(D2400="Residential AC",'Emission Factors'!$F$55,IF(D2400="Residential HP",'Emission Factors'!$F$56,IF(D2400="Commercial AC (&gt;=65k to &lt;135,000k Btu/hr)",'Emission Factors'!$F$57,IF(D2400="Commercial AC (&gt;=135,000k Btu/hr)",'Emission Factors'!$F$58,""))))))</f>
        <v/>
      </c>
      <c r="M2400" s="211" t="str">
        <f>IF(D2400="Room AC (window/wall)",'Emission Factors'!$G$53,IF(D2400="Room AC (PTAC/PTHP)",'Emission Factors'!$G$54,IF(D2400="Residential AC",'Emission Factors'!$G$55,IF(D2400="Residential HP",'Emission Factors'!$G$56,IF(D2400="Commercial AC (&gt;=65k to &lt;135,000k Btu/hr)",'Emission Factors'!$G$57,IF(D2400="Commercial AC (&gt;=135,000k Btu/hr)",'Emission Factors'!$G$58,""))))))</f>
        <v/>
      </c>
      <c r="N2400" s="96"/>
      <c r="O2400" s="209" t="str">
        <f>IF(ISBLANK(D2400),"",(IF(D2400="Room AC (window/wall)",'Emission Factors'!$C$53,IF(D2400="Room AC (PTAC/PTHP)",'Emission Factors'!$C$54,IF(D2400="Residential AC",'Emission Factors'!$C$55,IF(D2400="Residential HP",'Emission Factors'!$C$56,IF(D2400="Commercial AC (&gt;=65k to &lt;135,000k Btu/hr)",'Emission Factors'!$C$57,IF(D2400="Commercial AC (&gt;=135,000k Btu/hr)",'Emission Factors'!$C$58,""))))))))</f>
        <v/>
      </c>
      <c r="P2400" s="209" t="str">
        <f t="shared" si="370"/>
        <v/>
      </c>
      <c r="Q2400" s="95"/>
      <c r="R2400" s="256"/>
      <c r="S2400" s="256"/>
      <c r="T2400" s="96"/>
      <c r="U2400" s="211" t="str">
        <f>IF(Q2400="Room AC (window/wall)",'Emission Factors'!$E$53,IF(AND(Q2400="Room AC (PTAC/PTHP)",ISBLANK(T2400)),"Error",IF(AND(Q2400="Room AC (PTAC/PTHP)",T2400&gt;0),T2400,IF(Q2400="Residential AC",'Emission Factors'!$E$55,IF(AND(Q2400="Residential HP",ISBLANK(T2400)),"Error",IF(AND(Q2400="Residential HP",T2400&gt;0),T2400,IF(Q2400="Commercial AC (&gt;=65k to &lt;135,000k Btu/hr)",'Emission Factors'!$E$57,IF(Q2400="Commercial AC (&gt;=135,000k Btu/hr)",'Emission Factors'!$E$58,""))))))))</f>
        <v/>
      </c>
      <c r="V2400" s="95"/>
      <c r="W2400" s="211" t="str">
        <f>IF(ISBLANK(V2400),"",VLOOKUP(V2400,'Emission Factors'!$C$81:$G$221,4,FALSE))</f>
        <v/>
      </c>
      <c r="X2400" s="210" t="str">
        <f>IF(Q2400="Room AC (window/wall)",'Emission Factors'!$F$53,IF(Q2400="Room AC (PTAC/PTHP)",'Emission Factors'!$F$54,IF(Q2400="Residential AC",'Emission Factors'!$F$55,IF(Q2400="Residential HP",'Emission Factors'!$F$56,IF(Q2400="Commercial AC (&gt;=65k to &lt;135,000k Btu/hr)",'Emission Factors'!$F$57,IF(Q2400="Commercial AC (&gt;=135,000k Btu/hr)",'Emission Factors'!$F$58,""))))))</f>
        <v/>
      </c>
      <c r="Y2400" s="211" t="str">
        <f>IF(Q2400="Room AC (window/wall)",'Emission Factors'!$G$53,IF(Q2400="Room AC (PTAC/PTHP)",'Emission Factors'!$G$54,IF(Q2400="Residential AC",'Emission Factors'!$G$55,IF(Q2400="Residential HP",'Emission Factors'!$G$56,IF(Q2400="Commercial AC (&gt;=65k to &lt;135,000k Btu/hr)",'Emission Factors'!$G$57,IF(Q2400="Commercial AC (&gt;=135,000k Btu/hr)",'Emission Factors'!$G$58,""))))))</f>
        <v/>
      </c>
      <c r="Z2400" s="96"/>
      <c r="AA2400" s="97" t="str">
        <f t="shared" si="371"/>
        <v/>
      </c>
      <c r="AB2400" s="97" t="str">
        <f t="shared" si="372"/>
        <v/>
      </c>
      <c r="AC2400" s="246" t="str">
        <f t="shared" si="373"/>
        <v/>
      </c>
      <c r="AD2400" s="97" t="str">
        <f t="shared" si="374"/>
        <v/>
      </c>
      <c r="AE2400" s="97" t="str">
        <f t="shared" si="375"/>
        <v/>
      </c>
      <c r="AF2400" s="252" t="str">
        <f t="shared" si="376"/>
        <v/>
      </c>
      <c r="AG2400" s="254" t="str">
        <f t="shared" si="377"/>
        <v/>
      </c>
      <c r="AH2400" s="248" t="str">
        <f t="shared" si="378"/>
        <v/>
      </c>
      <c r="AI2400" s="249" t="str">
        <f t="shared" si="379"/>
        <v/>
      </c>
    </row>
    <row r="2401" spans="2:35" x14ac:dyDescent="0.3">
      <c r="B2401" s="94"/>
      <c r="C2401" s="95"/>
      <c r="D2401" s="95"/>
      <c r="E2401" s="95"/>
      <c r="F2401" s="94"/>
      <c r="G2401" s="145"/>
      <c r="H2401" s="245"/>
      <c r="I2401" s="211" t="str">
        <f>IF(D2401="Room AC (window/wall)",'Emission Factors'!$E$53,IF(D2401="Room AC (PTAC/PTHP)",H2401,IF(D2401="Residential AC",'Emission Factors'!$E$55,IF(D2401="Residential HP",H2401,IF(D2401="Commercial AC (&gt;=65k to &lt;135,000k Btu/hr)",'Emission Factors'!$E$57,IF(D2401="Commercial AC (&gt;=135,000k Btu/hr)",'Emission Factors'!$E$58,""))))))</f>
        <v/>
      </c>
      <c r="J2401" s="96"/>
      <c r="K2401" s="211" t="str">
        <f>IF(ISBLANK(J2401),"",VLOOKUP(J2401,'Emission Factors'!$C$81:$G$221,4,FALSE))</f>
        <v/>
      </c>
      <c r="L2401" s="210" t="str">
        <f>IF(D2401="Room AC (window/wall)",'Emission Factors'!$F$53,IF(D2401="Room AC (PTAC/PTHP)",'Emission Factors'!$F$54,IF(D2401="Residential AC",'Emission Factors'!$F$55,IF(D2401="Residential HP",'Emission Factors'!$F$56,IF(D2401="Commercial AC (&gt;=65k to &lt;135,000k Btu/hr)",'Emission Factors'!$F$57,IF(D2401="Commercial AC (&gt;=135,000k Btu/hr)",'Emission Factors'!$F$58,""))))))</f>
        <v/>
      </c>
      <c r="M2401" s="211" t="str">
        <f>IF(D2401="Room AC (window/wall)",'Emission Factors'!$G$53,IF(D2401="Room AC (PTAC/PTHP)",'Emission Factors'!$G$54,IF(D2401="Residential AC",'Emission Factors'!$G$55,IF(D2401="Residential HP",'Emission Factors'!$G$56,IF(D2401="Commercial AC (&gt;=65k to &lt;135,000k Btu/hr)",'Emission Factors'!$G$57,IF(D2401="Commercial AC (&gt;=135,000k Btu/hr)",'Emission Factors'!$G$58,""))))))</f>
        <v/>
      </c>
      <c r="N2401" s="96"/>
      <c r="O2401" s="209" t="str">
        <f>IF(ISBLANK(D2401),"",(IF(D2401="Room AC (window/wall)",'Emission Factors'!$C$53,IF(D2401="Room AC (PTAC/PTHP)",'Emission Factors'!$C$54,IF(D2401="Residential AC",'Emission Factors'!$C$55,IF(D2401="Residential HP",'Emission Factors'!$C$56,IF(D2401="Commercial AC (&gt;=65k to &lt;135,000k Btu/hr)",'Emission Factors'!$C$57,IF(D2401="Commercial AC (&gt;=135,000k Btu/hr)",'Emission Factors'!$C$58,""))))))))</f>
        <v/>
      </c>
      <c r="P2401" s="209" t="str">
        <f t="shared" si="370"/>
        <v/>
      </c>
      <c r="Q2401" s="95"/>
      <c r="R2401" s="256"/>
      <c r="S2401" s="256"/>
      <c r="T2401" s="96"/>
      <c r="U2401" s="211" t="str">
        <f>IF(Q2401="Room AC (window/wall)",'Emission Factors'!$E$53,IF(AND(Q2401="Room AC (PTAC/PTHP)",ISBLANK(T2401)),"Error",IF(AND(Q2401="Room AC (PTAC/PTHP)",T2401&gt;0),T2401,IF(Q2401="Residential AC",'Emission Factors'!$E$55,IF(AND(Q2401="Residential HP",ISBLANK(T2401)),"Error",IF(AND(Q2401="Residential HP",T2401&gt;0),T2401,IF(Q2401="Commercial AC (&gt;=65k to &lt;135,000k Btu/hr)",'Emission Factors'!$E$57,IF(Q2401="Commercial AC (&gt;=135,000k Btu/hr)",'Emission Factors'!$E$58,""))))))))</f>
        <v/>
      </c>
      <c r="V2401" s="95"/>
      <c r="W2401" s="211" t="str">
        <f>IF(ISBLANK(V2401),"",VLOOKUP(V2401,'Emission Factors'!$C$81:$G$221,4,FALSE))</f>
        <v/>
      </c>
      <c r="X2401" s="210" t="str">
        <f>IF(Q2401="Room AC (window/wall)",'Emission Factors'!$F$53,IF(Q2401="Room AC (PTAC/PTHP)",'Emission Factors'!$F$54,IF(Q2401="Residential AC",'Emission Factors'!$F$55,IF(Q2401="Residential HP",'Emission Factors'!$F$56,IF(Q2401="Commercial AC (&gt;=65k to &lt;135,000k Btu/hr)",'Emission Factors'!$F$57,IF(Q2401="Commercial AC (&gt;=135,000k Btu/hr)",'Emission Factors'!$F$58,""))))))</f>
        <v/>
      </c>
      <c r="Y2401" s="211" t="str">
        <f>IF(Q2401="Room AC (window/wall)",'Emission Factors'!$G$53,IF(Q2401="Room AC (PTAC/PTHP)",'Emission Factors'!$G$54,IF(Q2401="Residential AC",'Emission Factors'!$G$55,IF(Q2401="Residential HP",'Emission Factors'!$G$56,IF(Q2401="Commercial AC (&gt;=65k to &lt;135,000k Btu/hr)",'Emission Factors'!$G$57,IF(Q2401="Commercial AC (&gt;=135,000k Btu/hr)",'Emission Factors'!$G$58,""))))))</f>
        <v/>
      </c>
      <c r="Z2401" s="96"/>
      <c r="AA2401" s="97" t="str">
        <f t="shared" si="371"/>
        <v/>
      </c>
      <c r="AB2401" s="97" t="str">
        <f t="shared" si="372"/>
        <v/>
      </c>
      <c r="AC2401" s="246" t="str">
        <f t="shared" si="373"/>
        <v/>
      </c>
      <c r="AD2401" s="97" t="str">
        <f t="shared" si="374"/>
        <v/>
      </c>
      <c r="AE2401" s="97" t="str">
        <f t="shared" si="375"/>
        <v/>
      </c>
      <c r="AF2401" s="252" t="str">
        <f t="shared" si="376"/>
        <v/>
      </c>
      <c r="AG2401" s="254" t="str">
        <f t="shared" si="377"/>
        <v/>
      </c>
      <c r="AH2401" s="248" t="str">
        <f t="shared" si="378"/>
        <v/>
      </c>
      <c r="AI2401" s="249" t="str">
        <f t="shared" si="379"/>
        <v/>
      </c>
    </row>
    <row r="2402" spans="2:35" x14ac:dyDescent="0.3">
      <c r="B2402" s="94"/>
      <c r="C2402" s="95"/>
      <c r="D2402" s="95"/>
      <c r="E2402" s="95"/>
      <c r="F2402" s="94"/>
      <c r="G2402" s="145"/>
      <c r="H2402" s="245"/>
      <c r="I2402" s="211" t="str">
        <f>IF(D2402="Room AC (window/wall)",'Emission Factors'!$E$53,IF(D2402="Room AC (PTAC/PTHP)",H2402,IF(D2402="Residential AC",'Emission Factors'!$E$55,IF(D2402="Residential HP",H2402,IF(D2402="Commercial AC (&gt;=65k to &lt;135,000k Btu/hr)",'Emission Factors'!$E$57,IF(D2402="Commercial AC (&gt;=135,000k Btu/hr)",'Emission Factors'!$E$58,""))))))</f>
        <v/>
      </c>
      <c r="J2402" s="96"/>
      <c r="K2402" s="211" t="str">
        <f>IF(ISBLANK(J2402),"",VLOOKUP(J2402,'Emission Factors'!$C$81:$G$221,4,FALSE))</f>
        <v/>
      </c>
      <c r="L2402" s="210" t="str">
        <f>IF(D2402="Room AC (window/wall)",'Emission Factors'!$F$53,IF(D2402="Room AC (PTAC/PTHP)",'Emission Factors'!$F$54,IF(D2402="Residential AC",'Emission Factors'!$F$55,IF(D2402="Residential HP",'Emission Factors'!$F$56,IF(D2402="Commercial AC (&gt;=65k to &lt;135,000k Btu/hr)",'Emission Factors'!$F$57,IF(D2402="Commercial AC (&gt;=135,000k Btu/hr)",'Emission Factors'!$F$58,""))))))</f>
        <v/>
      </c>
      <c r="M2402" s="211" t="str">
        <f>IF(D2402="Room AC (window/wall)",'Emission Factors'!$G$53,IF(D2402="Room AC (PTAC/PTHP)",'Emission Factors'!$G$54,IF(D2402="Residential AC",'Emission Factors'!$G$55,IF(D2402="Residential HP",'Emission Factors'!$G$56,IF(D2402="Commercial AC (&gt;=65k to &lt;135,000k Btu/hr)",'Emission Factors'!$G$57,IF(D2402="Commercial AC (&gt;=135,000k Btu/hr)",'Emission Factors'!$G$58,""))))))</f>
        <v/>
      </c>
      <c r="N2402" s="96"/>
      <c r="O2402" s="209" t="str">
        <f>IF(ISBLANK(D2402),"",(IF(D2402="Room AC (window/wall)",'Emission Factors'!$C$53,IF(D2402="Room AC (PTAC/PTHP)",'Emission Factors'!$C$54,IF(D2402="Residential AC",'Emission Factors'!$C$55,IF(D2402="Residential HP",'Emission Factors'!$C$56,IF(D2402="Commercial AC (&gt;=65k to &lt;135,000k Btu/hr)",'Emission Factors'!$C$57,IF(D2402="Commercial AC (&gt;=135,000k Btu/hr)",'Emission Factors'!$C$58,""))))))))</f>
        <v/>
      </c>
      <c r="P2402" s="209" t="str">
        <f t="shared" si="370"/>
        <v/>
      </c>
      <c r="Q2402" s="95"/>
      <c r="R2402" s="256"/>
      <c r="S2402" s="256"/>
      <c r="T2402" s="96"/>
      <c r="U2402" s="211" t="str">
        <f>IF(Q2402="Room AC (window/wall)",'Emission Factors'!$E$53,IF(AND(Q2402="Room AC (PTAC/PTHP)",ISBLANK(T2402)),"Error",IF(AND(Q2402="Room AC (PTAC/PTHP)",T2402&gt;0),T2402,IF(Q2402="Residential AC",'Emission Factors'!$E$55,IF(AND(Q2402="Residential HP",ISBLANK(T2402)),"Error",IF(AND(Q2402="Residential HP",T2402&gt;0),T2402,IF(Q2402="Commercial AC (&gt;=65k to &lt;135,000k Btu/hr)",'Emission Factors'!$E$57,IF(Q2402="Commercial AC (&gt;=135,000k Btu/hr)",'Emission Factors'!$E$58,""))))))))</f>
        <v/>
      </c>
      <c r="V2402" s="95"/>
      <c r="W2402" s="211" t="str">
        <f>IF(ISBLANK(V2402),"",VLOOKUP(V2402,'Emission Factors'!$C$81:$G$221,4,FALSE))</f>
        <v/>
      </c>
      <c r="X2402" s="210" t="str">
        <f>IF(Q2402="Room AC (window/wall)",'Emission Factors'!$F$53,IF(Q2402="Room AC (PTAC/PTHP)",'Emission Factors'!$F$54,IF(Q2402="Residential AC",'Emission Factors'!$F$55,IF(Q2402="Residential HP",'Emission Factors'!$F$56,IF(Q2402="Commercial AC (&gt;=65k to &lt;135,000k Btu/hr)",'Emission Factors'!$F$57,IF(Q2402="Commercial AC (&gt;=135,000k Btu/hr)",'Emission Factors'!$F$58,""))))))</f>
        <v/>
      </c>
      <c r="Y2402" s="211" t="str">
        <f>IF(Q2402="Room AC (window/wall)",'Emission Factors'!$G$53,IF(Q2402="Room AC (PTAC/PTHP)",'Emission Factors'!$G$54,IF(Q2402="Residential AC",'Emission Factors'!$G$55,IF(Q2402="Residential HP",'Emission Factors'!$G$56,IF(Q2402="Commercial AC (&gt;=65k to &lt;135,000k Btu/hr)",'Emission Factors'!$G$57,IF(Q2402="Commercial AC (&gt;=135,000k Btu/hr)",'Emission Factors'!$G$58,""))))))</f>
        <v/>
      </c>
      <c r="Z2402" s="96"/>
      <c r="AA2402" s="97" t="str">
        <f t="shared" si="371"/>
        <v/>
      </c>
      <c r="AB2402" s="97" t="str">
        <f t="shared" si="372"/>
        <v/>
      </c>
      <c r="AC2402" s="246" t="str">
        <f t="shared" si="373"/>
        <v/>
      </c>
      <c r="AD2402" s="97" t="str">
        <f t="shared" si="374"/>
        <v/>
      </c>
      <c r="AE2402" s="97" t="str">
        <f t="shared" si="375"/>
        <v/>
      </c>
      <c r="AF2402" s="252" t="str">
        <f t="shared" si="376"/>
        <v/>
      </c>
      <c r="AG2402" s="254" t="str">
        <f t="shared" si="377"/>
        <v/>
      </c>
      <c r="AH2402" s="248" t="str">
        <f t="shared" si="378"/>
        <v/>
      </c>
      <c r="AI2402" s="249" t="str">
        <f t="shared" si="379"/>
        <v/>
      </c>
    </row>
    <row r="2403" spans="2:35" x14ac:dyDescent="0.3">
      <c r="B2403" s="94"/>
      <c r="C2403" s="95"/>
      <c r="D2403" s="95"/>
      <c r="E2403" s="95"/>
      <c r="F2403" s="94"/>
      <c r="G2403" s="145"/>
      <c r="H2403" s="245"/>
      <c r="I2403" s="211" t="str">
        <f>IF(D2403="Room AC (window/wall)",'Emission Factors'!$E$53,IF(D2403="Room AC (PTAC/PTHP)",H2403,IF(D2403="Residential AC",'Emission Factors'!$E$55,IF(D2403="Residential HP",H2403,IF(D2403="Commercial AC (&gt;=65k to &lt;135,000k Btu/hr)",'Emission Factors'!$E$57,IF(D2403="Commercial AC (&gt;=135,000k Btu/hr)",'Emission Factors'!$E$58,""))))))</f>
        <v/>
      </c>
      <c r="J2403" s="96"/>
      <c r="K2403" s="211" t="str">
        <f>IF(ISBLANK(J2403),"",VLOOKUP(J2403,'Emission Factors'!$C$81:$G$221,4,FALSE))</f>
        <v/>
      </c>
      <c r="L2403" s="210" t="str">
        <f>IF(D2403="Room AC (window/wall)",'Emission Factors'!$F$53,IF(D2403="Room AC (PTAC/PTHP)",'Emission Factors'!$F$54,IF(D2403="Residential AC",'Emission Factors'!$F$55,IF(D2403="Residential HP",'Emission Factors'!$F$56,IF(D2403="Commercial AC (&gt;=65k to &lt;135,000k Btu/hr)",'Emission Factors'!$F$57,IF(D2403="Commercial AC (&gt;=135,000k Btu/hr)",'Emission Factors'!$F$58,""))))))</f>
        <v/>
      </c>
      <c r="M2403" s="211" t="str">
        <f>IF(D2403="Room AC (window/wall)",'Emission Factors'!$G$53,IF(D2403="Room AC (PTAC/PTHP)",'Emission Factors'!$G$54,IF(D2403="Residential AC",'Emission Factors'!$G$55,IF(D2403="Residential HP",'Emission Factors'!$G$56,IF(D2403="Commercial AC (&gt;=65k to &lt;135,000k Btu/hr)",'Emission Factors'!$G$57,IF(D2403="Commercial AC (&gt;=135,000k Btu/hr)",'Emission Factors'!$G$58,""))))))</f>
        <v/>
      </c>
      <c r="N2403" s="96"/>
      <c r="O2403" s="209" t="str">
        <f>IF(ISBLANK(D2403),"",(IF(D2403="Room AC (window/wall)",'Emission Factors'!$C$53,IF(D2403="Room AC (PTAC/PTHP)",'Emission Factors'!$C$54,IF(D2403="Residential AC",'Emission Factors'!$C$55,IF(D2403="Residential HP",'Emission Factors'!$C$56,IF(D2403="Commercial AC (&gt;=65k to &lt;135,000k Btu/hr)",'Emission Factors'!$C$57,IF(D2403="Commercial AC (&gt;=135,000k Btu/hr)",'Emission Factors'!$C$58,""))))))))</f>
        <v/>
      </c>
      <c r="P2403" s="209" t="str">
        <f t="shared" si="370"/>
        <v/>
      </c>
      <c r="Q2403" s="95"/>
      <c r="R2403" s="256"/>
      <c r="S2403" s="256"/>
      <c r="T2403" s="96"/>
      <c r="U2403" s="211" t="str">
        <f>IF(Q2403="Room AC (window/wall)",'Emission Factors'!$E$53,IF(AND(Q2403="Room AC (PTAC/PTHP)",ISBLANK(T2403)),"Error",IF(AND(Q2403="Room AC (PTAC/PTHP)",T2403&gt;0),T2403,IF(Q2403="Residential AC",'Emission Factors'!$E$55,IF(AND(Q2403="Residential HP",ISBLANK(T2403)),"Error",IF(AND(Q2403="Residential HP",T2403&gt;0),T2403,IF(Q2403="Commercial AC (&gt;=65k to &lt;135,000k Btu/hr)",'Emission Factors'!$E$57,IF(Q2403="Commercial AC (&gt;=135,000k Btu/hr)",'Emission Factors'!$E$58,""))))))))</f>
        <v/>
      </c>
      <c r="V2403" s="95"/>
      <c r="W2403" s="211" t="str">
        <f>IF(ISBLANK(V2403),"",VLOOKUP(V2403,'Emission Factors'!$C$81:$G$221,4,FALSE))</f>
        <v/>
      </c>
      <c r="X2403" s="210" t="str">
        <f>IF(Q2403="Room AC (window/wall)",'Emission Factors'!$F$53,IF(Q2403="Room AC (PTAC/PTHP)",'Emission Factors'!$F$54,IF(Q2403="Residential AC",'Emission Factors'!$F$55,IF(Q2403="Residential HP",'Emission Factors'!$F$56,IF(Q2403="Commercial AC (&gt;=65k to &lt;135,000k Btu/hr)",'Emission Factors'!$F$57,IF(Q2403="Commercial AC (&gt;=135,000k Btu/hr)",'Emission Factors'!$F$58,""))))))</f>
        <v/>
      </c>
      <c r="Y2403" s="211" t="str">
        <f>IF(Q2403="Room AC (window/wall)",'Emission Factors'!$G$53,IF(Q2403="Room AC (PTAC/PTHP)",'Emission Factors'!$G$54,IF(Q2403="Residential AC",'Emission Factors'!$G$55,IF(Q2403="Residential HP",'Emission Factors'!$G$56,IF(Q2403="Commercial AC (&gt;=65k to &lt;135,000k Btu/hr)",'Emission Factors'!$G$57,IF(Q2403="Commercial AC (&gt;=135,000k Btu/hr)",'Emission Factors'!$G$58,""))))))</f>
        <v/>
      </c>
      <c r="Z2403" s="96"/>
      <c r="AA2403" s="97" t="str">
        <f t="shared" si="371"/>
        <v/>
      </c>
      <c r="AB2403" s="97" t="str">
        <f t="shared" si="372"/>
        <v/>
      </c>
      <c r="AC2403" s="246" t="str">
        <f t="shared" si="373"/>
        <v/>
      </c>
      <c r="AD2403" s="97" t="str">
        <f t="shared" si="374"/>
        <v/>
      </c>
      <c r="AE2403" s="97" t="str">
        <f t="shared" si="375"/>
        <v/>
      </c>
      <c r="AF2403" s="252" t="str">
        <f t="shared" si="376"/>
        <v/>
      </c>
      <c r="AG2403" s="254" t="str">
        <f t="shared" si="377"/>
        <v/>
      </c>
      <c r="AH2403" s="248" t="str">
        <f t="shared" si="378"/>
        <v/>
      </c>
      <c r="AI2403" s="249" t="str">
        <f t="shared" si="379"/>
        <v/>
      </c>
    </row>
    <row r="2404" spans="2:35" x14ac:dyDescent="0.3">
      <c r="B2404" s="94"/>
      <c r="C2404" s="95"/>
      <c r="D2404" s="95"/>
      <c r="E2404" s="95"/>
      <c r="F2404" s="94"/>
      <c r="G2404" s="145"/>
      <c r="H2404" s="245"/>
      <c r="I2404" s="211" t="str">
        <f>IF(D2404="Room AC (window/wall)",'Emission Factors'!$E$53,IF(D2404="Room AC (PTAC/PTHP)",H2404,IF(D2404="Residential AC",'Emission Factors'!$E$55,IF(D2404="Residential HP",H2404,IF(D2404="Commercial AC (&gt;=65k to &lt;135,000k Btu/hr)",'Emission Factors'!$E$57,IF(D2404="Commercial AC (&gt;=135,000k Btu/hr)",'Emission Factors'!$E$58,""))))))</f>
        <v/>
      </c>
      <c r="J2404" s="96"/>
      <c r="K2404" s="211" t="str">
        <f>IF(ISBLANK(J2404),"",VLOOKUP(J2404,'Emission Factors'!$C$81:$G$221,4,FALSE))</f>
        <v/>
      </c>
      <c r="L2404" s="210" t="str">
        <f>IF(D2404="Room AC (window/wall)",'Emission Factors'!$F$53,IF(D2404="Room AC (PTAC/PTHP)",'Emission Factors'!$F$54,IF(D2404="Residential AC",'Emission Factors'!$F$55,IF(D2404="Residential HP",'Emission Factors'!$F$56,IF(D2404="Commercial AC (&gt;=65k to &lt;135,000k Btu/hr)",'Emission Factors'!$F$57,IF(D2404="Commercial AC (&gt;=135,000k Btu/hr)",'Emission Factors'!$F$58,""))))))</f>
        <v/>
      </c>
      <c r="M2404" s="211" t="str">
        <f>IF(D2404="Room AC (window/wall)",'Emission Factors'!$G$53,IF(D2404="Room AC (PTAC/PTHP)",'Emission Factors'!$G$54,IF(D2404="Residential AC",'Emission Factors'!$G$55,IF(D2404="Residential HP",'Emission Factors'!$G$56,IF(D2404="Commercial AC (&gt;=65k to &lt;135,000k Btu/hr)",'Emission Factors'!$G$57,IF(D2404="Commercial AC (&gt;=135,000k Btu/hr)",'Emission Factors'!$G$58,""))))))</f>
        <v/>
      </c>
      <c r="N2404" s="96"/>
      <c r="O2404" s="209" t="str">
        <f>IF(ISBLANK(D2404),"",(IF(D2404="Room AC (window/wall)",'Emission Factors'!$C$53,IF(D2404="Room AC (PTAC/PTHP)",'Emission Factors'!$C$54,IF(D2404="Residential AC",'Emission Factors'!$C$55,IF(D2404="Residential HP",'Emission Factors'!$C$56,IF(D2404="Commercial AC (&gt;=65k to &lt;135,000k Btu/hr)",'Emission Factors'!$C$57,IF(D2404="Commercial AC (&gt;=135,000k Btu/hr)",'Emission Factors'!$C$58,""))))))))</f>
        <v/>
      </c>
      <c r="P2404" s="209" t="str">
        <f t="shared" si="370"/>
        <v/>
      </c>
      <c r="Q2404" s="95"/>
      <c r="R2404" s="256"/>
      <c r="S2404" s="256"/>
      <c r="T2404" s="96"/>
      <c r="U2404" s="211" t="str">
        <f>IF(Q2404="Room AC (window/wall)",'Emission Factors'!$E$53,IF(AND(Q2404="Room AC (PTAC/PTHP)",ISBLANK(T2404)),"Error",IF(AND(Q2404="Room AC (PTAC/PTHP)",T2404&gt;0),T2404,IF(Q2404="Residential AC",'Emission Factors'!$E$55,IF(AND(Q2404="Residential HP",ISBLANK(T2404)),"Error",IF(AND(Q2404="Residential HP",T2404&gt;0),T2404,IF(Q2404="Commercial AC (&gt;=65k to &lt;135,000k Btu/hr)",'Emission Factors'!$E$57,IF(Q2404="Commercial AC (&gt;=135,000k Btu/hr)",'Emission Factors'!$E$58,""))))))))</f>
        <v/>
      </c>
      <c r="V2404" s="95"/>
      <c r="W2404" s="211" t="str">
        <f>IF(ISBLANK(V2404),"",VLOOKUP(V2404,'Emission Factors'!$C$81:$G$221,4,FALSE))</f>
        <v/>
      </c>
      <c r="X2404" s="210" t="str">
        <f>IF(Q2404="Room AC (window/wall)",'Emission Factors'!$F$53,IF(Q2404="Room AC (PTAC/PTHP)",'Emission Factors'!$F$54,IF(Q2404="Residential AC",'Emission Factors'!$F$55,IF(Q2404="Residential HP",'Emission Factors'!$F$56,IF(Q2404="Commercial AC (&gt;=65k to &lt;135,000k Btu/hr)",'Emission Factors'!$F$57,IF(Q2404="Commercial AC (&gt;=135,000k Btu/hr)",'Emission Factors'!$F$58,""))))))</f>
        <v/>
      </c>
      <c r="Y2404" s="211" t="str">
        <f>IF(Q2404="Room AC (window/wall)",'Emission Factors'!$G$53,IF(Q2404="Room AC (PTAC/PTHP)",'Emission Factors'!$G$54,IF(Q2404="Residential AC",'Emission Factors'!$G$55,IF(Q2404="Residential HP",'Emission Factors'!$G$56,IF(Q2404="Commercial AC (&gt;=65k to &lt;135,000k Btu/hr)",'Emission Factors'!$G$57,IF(Q2404="Commercial AC (&gt;=135,000k Btu/hr)",'Emission Factors'!$G$58,""))))))</f>
        <v/>
      </c>
      <c r="Z2404" s="96"/>
      <c r="AA2404" s="97" t="str">
        <f t="shared" si="371"/>
        <v/>
      </c>
      <c r="AB2404" s="97" t="str">
        <f t="shared" si="372"/>
        <v/>
      </c>
      <c r="AC2404" s="246" t="str">
        <f t="shared" si="373"/>
        <v/>
      </c>
      <c r="AD2404" s="97" t="str">
        <f t="shared" si="374"/>
        <v/>
      </c>
      <c r="AE2404" s="97" t="str">
        <f t="shared" si="375"/>
        <v/>
      </c>
      <c r="AF2404" s="252" t="str">
        <f t="shared" si="376"/>
        <v/>
      </c>
      <c r="AG2404" s="254" t="str">
        <f t="shared" si="377"/>
        <v/>
      </c>
      <c r="AH2404" s="248" t="str">
        <f t="shared" si="378"/>
        <v/>
      </c>
      <c r="AI2404" s="249" t="str">
        <f t="shared" si="379"/>
        <v/>
      </c>
    </row>
    <row r="2405" spans="2:35" x14ac:dyDescent="0.3">
      <c r="B2405" s="94"/>
      <c r="C2405" s="95"/>
      <c r="D2405" s="95"/>
      <c r="E2405" s="95"/>
      <c r="F2405" s="94"/>
      <c r="G2405" s="145"/>
      <c r="H2405" s="245"/>
      <c r="I2405" s="211" t="str">
        <f>IF(D2405="Room AC (window/wall)",'Emission Factors'!$E$53,IF(D2405="Room AC (PTAC/PTHP)",H2405,IF(D2405="Residential AC",'Emission Factors'!$E$55,IF(D2405="Residential HP",H2405,IF(D2405="Commercial AC (&gt;=65k to &lt;135,000k Btu/hr)",'Emission Factors'!$E$57,IF(D2405="Commercial AC (&gt;=135,000k Btu/hr)",'Emission Factors'!$E$58,""))))))</f>
        <v/>
      </c>
      <c r="J2405" s="96"/>
      <c r="K2405" s="211" t="str">
        <f>IF(ISBLANK(J2405),"",VLOOKUP(J2405,'Emission Factors'!$C$81:$G$221,4,FALSE))</f>
        <v/>
      </c>
      <c r="L2405" s="210" t="str">
        <f>IF(D2405="Room AC (window/wall)",'Emission Factors'!$F$53,IF(D2405="Room AC (PTAC/PTHP)",'Emission Factors'!$F$54,IF(D2405="Residential AC",'Emission Factors'!$F$55,IF(D2405="Residential HP",'Emission Factors'!$F$56,IF(D2405="Commercial AC (&gt;=65k to &lt;135,000k Btu/hr)",'Emission Factors'!$F$57,IF(D2405="Commercial AC (&gt;=135,000k Btu/hr)",'Emission Factors'!$F$58,""))))))</f>
        <v/>
      </c>
      <c r="M2405" s="211" t="str">
        <f>IF(D2405="Room AC (window/wall)",'Emission Factors'!$G$53,IF(D2405="Room AC (PTAC/PTHP)",'Emission Factors'!$G$54,IF(D2405="Residential AC",'Emission Factors'!$G$55,IF(D2405="Residential HP",'Emission Factors'!$G$56,IF(D2405="Commercial AC (&gt;=65k to &lt;135,000k Btu/hr)",'Emission Factors'!$G$57,IF(D2405="Commercial AC (&gt;=135,000k Btu/hr)",'Emission Factors'!$G$58,""))))))</f>
        <v/>
      </c>
      <c r="N2405" s="96"/>
      <c r="O2405" s="209" t="str">
        <f>IF(ISBLANK(D2405),"",(IF(D2405="Room AC (window/wall)",'Emission Factors'!$C$53,IF(D2405="Room AC (PTAC/PTHP)",'Emission Factors'!$C$54,IF(D2405="Residential AC",'Emission Factors'!$C$55,IF(D2405="Residential HP",'Emission Factors'!$C$56,IF(D2405="Commercial AC (&gt;=65k to &lt;135,000k Btu/hr)",'Emission Factors'!$C$57,IF(D2405="Commercial AC (&gt;=135,000k Btu/hr)",'Emission Factors'!$C$58,""))))))))</f>
        <v/>
      </c>
      <c r="P2405" s="209" t="str">
        <f t="shared" si="370"/>
        <v/>
      </c>
      <c r="Q2405" s="95"/>
      <c r="R2405" s="256"/>
      <c r="S2405" s="256"/>
      <c r="T2405" s="96"/>
      <c r="U2405" s="211" t="str">
        <f>IF(Q2405="Room AC (window/wall)",'Emission Factors'!$E$53,IF(AND(Q2405="Room AC (PTAC/PTHP)",ISBLANK(T2405)),"Error",IF(AND(Q2405="Room AC (PTAC/PTHP)",T2405&gt;0),T2405,IF(Q2405="Residential AC",'Emission Factors'!$E$55,IF(AND(Q2405="Residential HP",ISBLANK(T2405)),"Error",IF(AND(Q2405="Residential HP",T2405&gt;0),T2405,IF(Q2405="Commercial AC (&gt;=65k to &lt;135,000k Btu/hr)",'Emission Factors'!$E$57,IF(Q2405="Commercial AC (&gt;=135,000k Btu/hr)",'Emission Factors'!$E$58,""))))))))</f>
        <v/>
      </c>
      <c r="V2405" s="95"/>
      <c r="W2405" s="211" t="str">
        <f>IF(ISBLANK(V2405),"",VLOOKUP(V2405,'Emission Factors'!$C$81:$G$221,4,FALSE))</f>
        <v/>
      </c>
      <c r="X2405" s="210" t="str">
        <f>IF(Q2405="Room AC (window/wall)",'Emission Factors'!$F$53,IF(Q2405="Room AC (PTAC/PTHP)",'Emission Factors'!$F$54,IF(Q2405="Residential AC",'Emission Factors'!$F$55,IF(Q2405="Residential HP",'Emission Factors'!$F$56,IF(Q2405="Commercial AC (&gt;=65k to &lt;135,000k Btu/hr)",'Emission Factors'!$F$57,IF(Q2405="Commercial AC (&gt;=135,000k Btu/hr)",'Emission Factors'!$F$58,""))))))</f>
        <v/>
      </c>
      <c r="Y2405" s="211" t="str">
        <f>IF(Q2405="Room AC (window/wall)",'Emission Factors'!$G$53,IF(Q2405="Room AC (PTAC/PTHP)",'Emission Factors'!$G$54,IF(Q2405="Residential AC",'Emission Factors'!$G$55,IF(Q2405="Residential HP",'Emission Factors'!$G$56,IF(Q2405="Commercial AC (&gt;=65k to &lt;135,000k Btu/hr)",'Emission Factors'!$G$57,IF(Q2405="Commercial AC (&gt;=135,000k Btu/hr)",'Emission Factors'!$G$58,""))))))</f>
        <v/>
      </c>
      <c r="Z2405" s="96"/>
      <c r="AA2405" s="97" t="str">
        <f t="shared" si="371"/>
        <v/>
      </c>
      <c r="AB2405" s="97" t="str">
        <f t="shared" si="372"/>
        <v/>
      </c>
      <c r="AC2405" s="246" t="str">
        <f t="shared" si="373"/>
        <v/>
      </c>
      <c r="AD2405" s="97" t="str">
        <f t="shared" si="374"/>
        <v/>
      </c>
      <c r="AE2405" s="97" t="str">
        <f t="shared" si="375"/>
        <v/>
      </c>
      <c r="AF2405" s="252" t="str">
        <f t="shared" si="376"/>
        <v/>
      </c>
      <c r="AG2405" s="254" t="str">
        <f t="shared" si="377"/>
        <v/>
      </c>
      <c r="AH2405" s="248" t="str">
        <f t="shared" si="378"/>
        <v/>
      </c>
      <c r="AI2405" s="249" t="str">
        <f t="shared" si="379"/>
        <v/>
      </c>
    </row>
    <row r="2406" spans="2:35" x14ac:dyDescent="0.3">
      <c r="B2406" s="94"/>
      <c r="C2406" s="95"/>
      <c r="D2406" s="95"/>
      <c r="E2406" s="95"/>
      <c r="F2406" s="94"/>
      <c r="G2406" s="145"/>
      <c r="H2406" s="245"/>
      <c r="I2406" s="211" t="str">
        <f>IF(D2406="Room AC (window/wall)",'Emission Factors'!$E$53,IF(D2406="Room AC (PTAC/PTHP)",H2406,IF(D2406="Residential AC",'Emission Factors'!$E$55,IF(D2406="Residential HP",H2406,IF(D2406="Commercial AC (&gt;=65k to &lt;135,000k Btu/hr)",'Emission Factors'!$E$57,IF(D2406="Commercial AC (&gt;=135,000k Btu/hr)",'Emission Factors'!$E$58,""))))))</f>
        <v/>
      </c>
      <c r="J2406" s="96"/>
      <c r="K2406" s="211" t="str">
        <f>IF(ISBLANK(J2406),"",VLOOKUP(J2406,'Emission Factors'!$C$81:$G$221,4,FALSE))</f>
        <v/>
      </c>
      <c r="L2406" s="210" t="str">
        <f>IF(D2406="Room AC (window/wall)",'Emission Factors'!$F$53,IF(D2406="Room AC (PTAC/PTHP)",'Emission Factors'!$F$54,IF(D2406="Residential AC",'Emission Factors'!$F$55,IF(D2406="Residential HP",'Emission Factors'!$F$56,IF(D2406="Commercial AC (&gt;=65k to &lt;135,000k Btu/hr)",'Emission Factors'!$F$57,IF(D2406="Commercial AC (&gt;=135,000k Btu/hr)",'Emission Factors'!$F$58,""))))))</f>
        <v/>
      </c>
      <c r="M2406" s="211" t="str">
        <f>IF(D2406="Room AC (window/wall)",'Emission Factors'!$G$53,IF(D2406="Room AC (PTAC/PTHP)",'Emission Factors'!$G$54,IF(D2406="Residential AC",'Emission Factors'!$G$55,IF(D2406="Residential HP",'Emission Factors'!$G$56,IF(D2406="Commercial AC (&gt;=65k to &lt;135,000k Btu/hr)",'Emission Factors'!$G$57,IF(D2406="Commercial AC (&gt;=135,000k Btu/hr)",'Emission Factors'!$G$58,""))))))</f>
        <v/>
      </c>
      <c r="N2406" s="96"/>
      <c r="O2406" s="209" t="str">
        <f>IF(ISBLANK(D2406),"",(IF(D2406="Room AC (window/wall)",'Emission Factors'!$C$53,IF(D2406="Room AC (PTAC/PTHP)",'Emission Factors'!$C$54,IF(D2406="Residential AC",'Emission Factors'!$C$55,IF(D2406="Residential HP",'Emission Factors'!$C$56,IF(D2406="Commercial AC (&gt;=65k to &lt;135,000k Btu/hr)",'Emission Factors'!$C$57,IF(D2406="Commercial AC (&gt;=135,000k Btu/hr)",'Emission Factors'!$C$58,""))))))))</f>
        <v/>
      </c>
      <c r="P2406" s="209" t="str">
        <f t="shared" si="370"/>
        <v/>
      </c>
      <c r="Q2406" s="95"/>
      <c r="R2406" s="256"/>
      <c r="S2406" s="256"/>
      <c r="T2406" s="96"/>
      <c r="U2406" s="211" t="str">
        <f>IF(Q2406="Room AC (window/wall)",'Emission Factors'!$E$53,IF(AND(Q2406="Room AC (PTAC/PTHP)",ISBLANK(T2406)),"Error",IF(AND(Q2406="Room AC (PTAC/PTHP)",T2406&gt;0),T2406,IF(Q2406="Residential AC",'Emission Factors'!$E$55,IF(AND(Q2406="Residential HP",ISBLANK(T2406)),"Error",IF(AND(Q2406="Residential HP",T2406&gt;0),T2406,IF(Q2406="Commercial AC (&gt;=65k to &lt;135,000k Btu/hr)",'Emission Factors'!$E$57,IF(Q2406="Commercial AC (&gt;=135,000k Btu/hr)",'Emission Factors'!$E$58,""))))))))</f>
        <v/>
      </c>
      <c r="V2406" s="95"/>
      <c r="W2406" s="211" t="str">
        <f>IF(ISBLANK(V2406),"",VLOOKUP(V2406,'Emission Factors'!$C$81:$G$221,4,FALSE))</f>
        <v/>
      </c>
      <c r="X2406" s="210" t="str">
        <f>IF(Q2406="Room AC (window/wall)",'Emission Factors'!$F$53,IF(Q2406="Room AC (PTAC/PTHP)",'Emission Factors'!$F$54,IF(Q2406="Residential AC",'Emission Factors'!$F$55,IF(Q2406="Residential HP",'Emission Factors'!$F$56,IF(Q2406="Commercial AC (&gt;=65k to &lt;135,000k Btu/hr)",'Emission Factors'!$F$57,IF(Q2406="Commercial AC (&gt;=135,000k Btu/hr)",'Emission Factors'!$F$58,""))))))</f>
        <v/>
      </c>
      <c r="Y2406" s="211" t="str">
        <f>IF(Q2406="Room AC (window/wall)",'Emission Factors'!$G$53,IF(Q2406="Room AC (PTAC/PTHP)",'Emission Factors'!$G$54,IF(Q2406="Residential AC",'Emission Factors'!$G$55,IF(Q2406="Residential HP",'Emission Factors'!$G$56,IF(Q2406="Commercial AC (&gt;=65k to &lt;135,000k Btu/hr)",'Emission Factors'!$G$57,IF(Q2406="Commercial AC (&gt;=135,000k Btu/hr)",'Emission Factors'!$G$58,""))))))</f>
        <v/>
      </c>
      <c r="Z2406" s="96"/>
      <c r="AA2406" s="97" t="str">
        <f t="shared" si="371"/>
        <v/>
      </c>
      <c r="AB2406" s="97" t="str">
        <f t="shared" si="372"/>
        <v/>
      </c>
      <c r="AC2406" s="246" t="str">
        <f t="shared" si="373"/>
        <v/>
      </c>
      <c r="AD2406" s="97" t="str">
        <f t="shared" si="374"/>
        <v/>
      </c>
      <c r="AE2406" s="97" t="str">
        <f t="shared" si="375"/>
        <v/>
      </c>
      <c r="AF2406" s="252" t="str">
        <f t="shared" si="376"/>
        <v/>
      </c>
      <c r="AG2406" s="254" t="str">
        <f t="shared" si="377"/>
        <v/>
      </c>
      <c r="AH2406" s="248" t="str">
        <f t="shared" si="378"/>
        <v/>
      </c>
      <c r="AI2406" s="249" t="str">
        <f t="shared" si="379"/>
        <v/>
      </c>
    </row>
    <row r="2407" spans="2:35" x14ac:dyDescent="0.3">
      <c r="B2407" s="94"/>
      <c r="C2407" s="95"/>
      <c r="D2407" s="95"/>
      <c r="E2407" s="95"/>
      <c r="F2407" s="94"/>
      <c r="G2407" s="145"/>
      <c r="H2407" s="245"/>
      <c r="I2407" s="211" t="str">
        <f>IF(D2407="Room AC (window/wall)",'Emission Factors'!$E$53,IF(D2407="Room AC (PTAC/PTHP)",H2407,IF(D2407="Residential AC",'Emission Factors'!$E$55,IF(D2407="Residential HP",H2407,IF(D2407="Commercial AC (&gt;=65k to &lt;135,000k Btu/hr)",'Emission Factors'!$E$57,IF(D2407="Commercial AC (&gt;=135,000k Btu/hr)",'Emission Factors'!$E$58,""))))))</f>
        <v/>
      </c>
      <c r="J2407" s="96"/>
      <c r="K2407" s="211" t="str">
        <f>IF(ISBLANK(J2407),"",VLOOKUP(J2407,'Emission Factors'!$C$81:$G$221,4,FALSE))</f>
        <v/>
      </c>
      <c r="L2407" s="210" t="str">
        <f>IF(D2407="Room AC (window/wall)",'Emission Factors'!$F$53,IF(D2407="Room AC (PTAC/PTHP)",'Emission Factors'!$F$54,IF(D2407="Residential AC",'Emission Factors'!$F$55,IF(D2407="Residential HP",'Emission Factors'!$F$56,IF(D2407="Commercial AC (&gt;=65k to &lt;135,000k Btu/hr)",'Emission Factors'!$F$57,IF(D2407="Commercial AC (&gt;=135,000k Btu/hr)",'Emission Factors'!$F$58,""))))))</f>
        <v/>
      </c>
      <c r="M2407" s="211" t="str">
        <f>IF(D2407="Room AC (window/wall)",'Emission Factors'!$G$53,IF(D2407="Room AC (PTAC/PTHP)",'Emission Factors'!$G$54,IF(D2407="Residential AC",'Emission Factors'!$G$55,IF(D2407="Residential HP",'Emission Factors'!$G$56,IF(D2407="Commercial AC (&gt;=65k to &lt;135,000k Btu/hr)",'Emission Factors'!$G$57,IF(D2407="Commercial AC (&gt;=135,000k Btu/hr)",'Emission Factors'!$G$58,""))))))</f>
        <v/>
      </c>
      <c r="N2407" s="96"/>
      <c r="O2407" s="209" t="str">
        <f>IF(ISBLANK(D2407),"",(IF(D2407="Room AC (window/wall)",'Emission Factors'!$C$53,IF(D2407="Room AC (PTAC/PTHP)",'Emission Factors'!$C$54,IF(D2407="Residential AC",'Emission Factors'!$C$55,IF(D2407="Residential HP",'Emission Factors'!$C$56,IF(D2407="Commercial AC (&gt;=65k to &lt;135,000k Btu/hr)",'Emission Factors'!$C$57,IF(D2407="Commercial AC (&gt;=135,000k Btu/hr)",'Emission Factors'!$C$58,""))))))))</f>
        <v/>
      </c>
      <c r="P2407" s="209" t="str">
        <f t="shared" si="370"/>
        <v/>
      </c>
      <c r="Q2407" s="95"/>
      <c r="R2407" s="256"/>
      <c r="S2407" s="256"/>
      <c r="T2407" s="96"/>
      <c r="U2407" s="211" t="str">
        <f>IF(Q2407="Room AC (window/wall)",'Emission Factors'!$E$53,IF(AND(Q2407="Room AC (PTAC/PTHP)",ISBLANK(T2407)),"Error",IF(AND(Q2407="Room AC (PTAC/PTHP)",T2407&gt;0),T2407,IF(Q2407="Residential AC",'Emission Factors'!$E$55,IF(AND(Q2407="Residential HP",ISBLANK(T2407)),"Error",IF(AND(Q2407="Residential HP",T2407&gt;0),T2407,IF(Q2407="Commercial AC (&gt;=65k to &lt;135,000k Btu/hr)",'Emission Factors'!$E$57,IF(Q2407="Commercial AC (&gt;=135,000k Btu/hr)",'Emission Factors'!$E$58,""))))))))</f>
        <v/>
      </c>
      <c r="V2407" s="95"/>
      <c r="W2407" s="211" t="str">
        <f>IF(ISBLANK(V2407),"",VLOOKUP(V2407,'Emission Factors'!$C$81:$G$221,4,FALSE))</f>
        <v/>
      </c>
      <c r="X2407" s="210" t="str">
        <f>IF(Q2407="Room AC (window/wall)",'Emission Factors'!$F$53,IF(Q2407="Room AC (PTAC/PTHP)",'Emission Factors'!$F$54,IF(Q2407="Residential AC",'Emission Factors'!$F$55,IF(Q2407="Residential HP",'Emission Factors'!$F$56,IF(Q2407="Commercial AC (&gt;=65k to &lt;135,000k Btu/hr)",'Emission Factors'!$F$57,IF(Q2407="Commercial AC (&gt;=135,000k Btu/hr)",'Emission Factors'!$F$58,""))))))</f>
        <v/>
      </c>
      <c r="Y2407" s="211" t="str">
        <f>IF(Q2407="Room AC (window/wall)",'Emission Factors'!$G$53,IF(Q2407="Room AC (PTAC/PTHP)",'Emission Factors'!$G$54,IF(Q2407="Residential AC",'Emission Factors'!$G$55,IF(Q2407="Residential HP",'Emission Factors'!$G$56,IF(Q2407="Commercial AC (&gt;=65k to &lt;135,000k Btu/hr)",'Emission Factors'!$G$57,IF(Q2407="Commercial AC (&gt;=135,000k Btu/hr)",'Emission Factors'!$G$58,""))))))</f>
        <v/>
      </c>
      <c r="Z2407" s="96"/>
      <c r="AA2407" s="97" t="str">
        <f t="shared" si="371"/>
        <v/>
      </c>
      <c r="AB2407" s="97" t="str">
        <f t="shared" si="372"/>
        <v/>
      </c>
      <c r="AC2407" s="246" t="str">
        <f t="shared" si="373"/>
        <v/>
      </c>
      <c r="AD2407" s="97" t="str">
        <f t="shared" si="374"/>
        <v/>
      </c>
      <c r="AE2407" s="97" t="str">
        <f t="shared" si="375"/>
        <v/>
      </c>
      <c r="AF2407" s="252" t="str">
        <f t="shared" si="376"/>
        <v/>
      </c>
      <c r="AG2407" s="254" t="str">
        <f t="shared" si="377"/>
        <v/>
      </c>
      <c r="AH2407" s="248" t="str">
        <f t="shared" si="378"/>
        <v/>
      </c>
      <c r="AI2407" s="249" t="str">
        <f t="shared" si="379"/>
        <v/>
      </c>
    </row>
    <row r="2408" spans="2:35" x14ac:dyDescent="0.3">
      <c r="B2408" s="94"/>
      <c r="C2408" s="95"/>
      <c r="D2408" s="95"/>
      <c r="E2408" s="95"/>
      <c r="F2408" s="94"/>
      <c r="G2408" s="145"/>
      <c r="H2408" s="245"/>
      <c r="I2408" s="211" t="str">
        <f>IF(D2408="Room AC (window/wall)",'Emission Factors'!$E$53,IF(D2408="Room AC (PTAC/PTHP)",H2408,IF(D2408="Residential AC",'Emission Factors'!$E$55,IF(D2408="Residential HP",H2408,IF(D2408="Commercial AC (&gt;=65k to &lt;135,000k Btu/hr)",'Emission Factors'!$E$57,IF(D2408="Commercial AC (&gt;=135,000k Btu/hr)",'Emission Factors'!$E$58,""))))))</f>
        <v/>
      </c>
      <c r="J2408" s="96"/>
      <c r="K2408" s="211" t="str">
        <f>IF(ISBLANK(J2408),"",VLOOKUP(J2408,'Emission Factors'!$C$81:$G$221,4,FALSE))</f>
        <v/>
      </c>
      <c r="L2408" s="210" t="str">
        <f>IF(D2408="Room AC (window/wall)",'Emission Factors'!$F$53,IF(D2408="Room AC (PTAC/PTHP)",'Emission Factors'!$F$54,IF(D2408="Residential AC",'Emission Factors'!$F$55,IF(D2408="Residential HP",'Emission Factors'!$F$56,IF(D2408="Commercial AC (&gt;=65k to &lt;135,000k Btu/hr)",'Emission Factors'!$F$57,IF(D2408="Commercial AC (&gt;=135,000k Btu/hr)",'Emission Factors'!$F$58,""))))))</f>
        <v/>
      </c>
      <c r="M2408" s="211" t="str">
        <f>IF(D2408="Room AC (window/wall)",'Emission Factors'!$G$53,IF(D2408="Room AC (PTAC/PTHP)",'Emission Factors'!$G$54,IF(D2408="Residential AC",'Emission Factors'!$G$55,IF(D2408="Residential HP",'Emission Factors'!$G$56,IF(D2408="Commercial AC (&gt;=65k to &lt;135,000k Btu/hr)",'Emission Factors'!$G$57,IF(D2408="Commercial AC (&gt;=135,000k Btu/hr)",'Emission Factors'!$G$58,""))))))</f>
        <v/>
      </c>
      <c r="N2408" s="96"/>
      <c r="O2408" s="209" t="str">
        <f>IF(ISBLANK(D2408),"",(IF(D2408="Room AC (window/wall)",'Emission Factors'!$C$53,IF(D2408="Room AC (PTAC/PTHP)",'Emission Factors'!$C$54,IF(D2408="Residential AC",'Emission Factors'!$C$55,IF(D2408="Residential HP",'Emission Factors'!$C$56,IF(D2408="Commercial AC (&gt;=65k to &lt;135,000k Btu/hr)",'Emission Factors'!$C$57,IF(D2408="Commercial AC (&gt;=135,000k Btu/hr)",'Emission Factors'!$C$58,""))))))))</f>
        <v/>
      </c>
      <c r="P2408" s="209" t="str">
        <f t="shared" si="370"/>
        <v/>
      </c>
      <c r="Q2408" s="95"/>
      <c r="R2408" s="256"/>
      <c r="S2408" s="256"/>
      <c r="T2408" s="96"/>
      <c r="U2408" s="211" t="str">
        <f>IF(Q2408="Room AC (window/wall)",'Emission Factors'!$E$53,IF(AND(Q2408="Room AC (PTAC/PTHP)",ISBLANK(T2408)),"Error",IF(AND(Q2408="Room AC (PTAC/PTHP)",T2408&gt;0),T2408,IF(Q2408="Residential AC",'Emission Factors'!$E$55,IF(AND(Q2408="Residential HP",ISBLANK(T2408)),"Error",IF(AND(Q2408="Residential HP",T2408&gt;0),T2408,IF(Q2408="Commercial AC (&gt;=65k to &lt;135,000k Btu/hr)",'Emission Factors'!$E$57,IF(Q2408="Commercial AC (&gt;=135,000k Btu/hr)",'Emission Factors'!$E$58,""))))))))</f>
        <v/>
      </c>
      <c r="V2408" s="95"/>
      <c r="W2408" s="211" t="str">
        <f>IF(ISBLANK(V2408),"",VLOOKUP(V2408,'Emission Factors'!$C$81:$G$221,4,FALSE))</f>
        <v/>
      </c>
      <c r="X2408" s="210" t="str">
        <f>IF(Q2408="Room AC (window/wall)",'Emission Factors'!$F$53,IF(Q2408="Room AC (PTAC/PTHP)",'Emission Factors'!$F$54,IF(Q2408="Residential AC",'Emission Factors'!$F$55,IF(Q2408="Residential HP",'Emission Factors'!$F$56,IF(Q2408="Commercial AC (&gt;=65k to &lt;135,000k Btu/hr)",'Emission Factors'!$F$57,IF(Q2408="Commercial AC (&gt;=135,000k Btu/hr)",'Emission Factors'!$F$58,""))))))</f>
        <v/>
      </c>
      <c r="Y2408" s="211" t="str">
        <f>IF(Q2408="Room AC (window/wall)",'Emission Factors'!$G$53,IF(Q2408="Room AC (PTAC/PTHP)",'Emission Factors'!$G$54,IF(Q2408="Residential AC",'Emission Factors'!$G$55,IF(Q2408="Residential HP",'Emission Factors'!$G$56,IF(Q2408="Commercial AC (&gt;=65k to &lt;135,000k Btu/hr)",'Emission Factors'!$G$57,IF(Q2408="Commercial AC (&gt;=135,000k Btu/hr)",'Emission Factors'!$G$58,""))))))</f>
        <v/>
      </c>
      <c r="Z2408" s="96"/>
      <c r="AA2408" s="97" t="str">
        <f t="shared" si="371"/>
        <v/>
      </c>
      <c r="AB2408" s="97" t="str">
        <f t="shared" si="372"/>
        <v/>
      </c>
      <c r="AC2408" s="246" t="str">
        <f t="shared" si="373"/>
        <v/>
      </c>
      <c r="AD2408" s="97" t="str">
        <f t="shared" si="374"/>
        <v/>
      </c>
      <c r="AE2408" s="97" t="str">
        <f t="shared" si="375"/>
        <v/>
      </c>
      <c r="AF2408" s="252" t="str">
        <f t="shared" si="376"/>
        <v/>
      </c>
      <c r="AG2408" s="254" t="str">
        <f t="shared" si="377"/>
        <v/>
      </c>
      <c r="AH2408" s="248" t="str">
        <f t="shared" si="378"/>
        <v/>
      </c>
      <c r="AI2408" s="249" t="str">
        <f t="shared" si="379"/>
        <v/>
      </c>
    </row>
    <row r="2409" spans="2:35" x14ac:dyDescent="0.3">
      <c r="B2409" s="94"/>
      <c r="C2409" s="95"/>
      <c r="D2409" s="95"/>
      <c r="E2409" s="95"/>
      <c r="F2409" s="94"/>
      <c r="G2409" s="145"/>
      <c r="H2409" s="245"/>
      <c r="I2409" s="211" t="str">
        <f>IF(D2409="Room AC (window/wall)",'Emission Factors'!$E$53,IF(D2409="Room AC (PTAC/PTHP)",H2409,IF(D2409="Residential AC",'Emission Factors'!$E$55,IF(D2409="Residential HP",H2409,IF(D2409="Commercial AC (&gt;=65k to &lt;135,000k Btu/hr)",'Emission Factors'!$E$57,IF(D2409="Commercial AC (&gt;=135,000k Btu/hr)",'Emission Factors'!$E$58,""))))))</f>
        <v/>
      </c>
      <c r="J2409" s="96"/>
      <c r="K2409" s="211" t="str">
        <f>IF(ISBLANK(J2409),"",VLOOKUP(J2409,'Emission Factors'!$C$81:$G$221,4,FALSE))</f>
        <v/>
      </c>
      <c r="L2409" s="210" t="str">
        <f>IF(D2409="Room AC (window/wall)",'Emission Factors'!$F$53,IF(D2409="Room AC (PTAC/PTHP)",'Emission Factors'!$F$54,IF(D2409="Residential AC",'Emission Factors'!$F$55,IF(D2409="Residential HP",'Emission Factors'!$F$56,IF(D2409="Commercial AC (&gt;=65k to &lt;135,000k Btu/hr)",'Emission Factors'!$F$57,IF(D2409="Commercial AC (&gt;=135,000k Btu/hr)",'Emission Factors'!$F$58,""))))))</f>
        <v/>
      </c>
      <c r="M2409" s="211" t="str">
        <f>IF(D2409="Room AC (window/wall)",'Emission Factors'!$G$53,IF(D2409="Room AC (PTAC/PTHP)",'Emission Factors'!$G$54,IF(D2409="Residential AC",'Emission Factors'!$G$55,IF(D2409="Residential HP",'Emission Factors'!$G$56,IF(D2409="Commercial AC (&gt;=65k to &lt;135,000k Btu/hr)",'Emission Factors'!$G$57,IF(D2409="Commercial AC (&gt;=135,000k Btu/hr)",'Emission Factors'!$G$58,""))))))</f>
        <v/>
      </c>
      <c r="N2409" s="96"/>
      <c r="O2409" s="209" t="str">
        <f>IF(ISBLANK(D2409),"",(IF(D2409="Room AC (window/wall)",'Emission Factors'!$C$53,IF(D2409="Room AC (PTAC/PTHP)",'Emission Factors'!$C$54,IF(D2409="Residential AC",'Emission Factors'!$C$55,IF(D2409="Residential HP",'Emission Factors'!$C$56,IF(D2409="Commercial AC (&gt;=65k to &lt;135,000k Btu/hr)",'Emission Factors'!$C$57,IF(D2409="Commercial AC (&gt;=135,000k Btu/hr)",'Emission Factors'!$C$58,""))))))))</f>
        <v/>
      </c>
      <c r="P2409" s="209" t="str">
        <f t="shared" si="370"/>
        <v/>
      </c>
      <c r="Q2409" s="95"/>
      <c r="R2409" s="256"/>
      <c r="S2409" s="256"/>
      <c r="T2409" s="96"/>
      <c r="U2409" s="211" t="str">
        <f>IF(Q2409="Room AC (window/wall)",'Emission Factors'!$E$53,IF(AND(Q2409="Room AC (PTAC/PTHP)",ISBLANK(T2409)),"Error",IF(AND(Q2409="Room AC (PTAC/PTHP)",T2409&gt;0),T2409,IF(Q2409="Residential AC",'Emission Factors'!$E$55,IF(AND(Q2409="Residential HP",ISBLANK(T2409)),"Error",IF(AND(Q2409="Residential HP",T2409&gt;0),T2409,IF(Q2409="Commercial AC (&gt;=65k to &lt;135,000k Btu/hr)",'Emission Factors'!$E$57,IF(Q2409="Commercial AC (&gt;=135,000k Btu/hr)",'Emission Factors'!$E$58,""))))))))</f>
        <v/>
      </c>
      <c r="V2409" s="95"/>
      <c r="W2409" s="211" t="str">
        <f>IF(ISBLANK(V2409),"",VLOOKUP(V2409,'Emission Factors'!$C$81:$G$221,4,FALSE))</f>
        <v/>
      </c>
      <c r="X2409" s="210" t="str">
        <f>IF(Q2409="Room AC (window/wall)",'Emission Factors'!$F$53,IF(Q2409="Room AC (PTAC/PTHP)",'Emission Factors'!$F$54,IF(Q2409="Residential AC",'Emission Factors'!$F$55,IF(Q2409="Residential HP",'Emission Factors'!$F$56,IF(Q2409="Commercial AC (&gt;=65k to &lt;135,000k Btu/hr)",'Emission Factors'!$F$57,IF(Q2409="Commercial AC (&gt;=135,000k Btu/hr)",'Emission Factors'!$F$58,""))))))</f>
        <v/>
      </c>
      <c r="Y2409" s="211" t="str">
        <f>IF(Q2409="Room AC (window/wall)",'Emission Factors'!$G$53,IF(Q2409="Room AC (PTAC/PTHP)",'Emission Factors'!$G$54,IF(Q2409="Residential AC",'Emission Factors'!$G$55,IF(Q2409="Residential HP",'Emission Factors'!$G$56,IF(Q2409="Commercial AC (&gt;=65k to &lt;135,000k Btu/hr)",'Emission Factors'!$G$57,IF(Q2409="Commercial AC (&gt;=135,000k Btu/hr)",'Emission Factors'!$G$58,""))))))</f>
        <v/>
      </c>
      <c r="Z2409" s="96"/>
      <c r="AA2409" s="97" t="str">
        <f t="shared" si="371"/>
        <v/>
      </c>
      <c r="AB2409" s="97" t="str">
        <f t="shared" si="372"/>
        <v/>
      </c>
      <c r="AC2409" s="246" t="str">
        <f t="shared" si="373"/>
        <v/>
      </c>
      <c r="AD2409" s="97" t="str">
        <f t="shared" si="374"/>
        <v/>
      </c>
      <c r="AE2409" s="97" t="str">
        <f t="shared" si="375"/>
        <v/>
      </c>
      <c r="AF2409" s="252" t="str">
        <f t="shared" si="376"/>
        <v/>
      </c>
      <c r="AG2409" s="254" t="str">
        <f t="shared" si="377"/>
        <v/>
      </c>
      <c r="AH2409" s="248" t="str">
        <f t="shared" si="378"/>
        <v/>
      </c>
      <c r="AI2409" s="249" t="str">
        <f t="shared" si="379"/>
        <v/>
      </c>
    </row>
    <row r="2410" spans="2:35" x14ac:dyDescent="0.3">
      <c r="B2410" s="94"/>
      <c r="C2410" s="95"/>
      <c r="D2410" s="95"/>
      <c r="E2410" s="95"/>
      <c r="F2410" s="94"/>
      <c r="G2410" s="145"/>
      <c r="H2410" s="245"/>
      <c r="I2410" s="211" t="str">
        <f>IF(D2410="Room AC (window/wall)",'Emission Factors'!$E$53,IF(D2410="Room AC (PTAC/PTHP)",H2410,IF(D2410="Residential AC",'Emission Factors'!$E$55,IF(D2410="Residential HP",H2410,IF(D2410="Commercial AC (&gt;=65k to &lt;135,000k Btu/hr)",'Emission Factors'!$E$57,IF(D2410="Commercial AC (&gt;=135,000k Btu/hr)",'Emission Factors'!$E$58,""))))))</f>
        <v/>
      </c>
      <c r="J2410" s="96"/>
      <c r="K2410" s="211" t="str">
        <f>IF(ISBLANK(J2410),"",VLOOKUP(J2410,'Emission Factors'!$C$81:$G$221,4,FALSE))</f>
        <v/>
      </c>
      <c r="L2410" s="210" t="str">
        <f>IF(D2410="Room AC (window/wall)",'Emission Factors'!$F$53,IF(D2410="Room AC (PTAC/PTHP)",'Emission Factors'!$F$54,IF(D2410="Residential AC",'Emission Factors'!$F$55,IF(D2410="Residential HP",'Emission Factors'!$F$56,IF(D2410="Commercial AC (&gt;=65k to &lt;135,000k Btu/hr)",'Emission Factors'!$F$57,IF(D2410="Commercial AC (&gt;=135,000k Btu/hr)",'Emission Factors'!$F$58,""))))))</f>
        <v/>
      </c>
      <c r="M2410" s="211" t="str">
        <f>IF(D2410="Room AC (window/wall)",'Emission Factors'!$G$53,IF(D2410="Room AC (PTAC/PTHP)",'Emission Factors'!$G$54,IF(D2410="Residential AC",'Emission Factors'!$G$55,IF(D2410="Residential HP",'Emission Factors'!$G$56,IF(D2410="Commercial AC (&gt;=65k to &lt;135,000k Btu/hr)",'Emission Factors'!$G$57,IF(D2410="Commercial AC (&gt;=135,000k Btu/hr)",'Emission Factors'!$G$58,""))))))</f>
        <v/>
      </c>
      <c r="N2410" s="96"/>
      <c r="O2410" s="209" t="str">
        <f>IF(ISBLANK(D2410),"",(IF(D2410="Room AC (window/wall)",'Emission Factors'!$C$53,IF(D2410="Room AC (PTAC/PTHP)",'Emission Factors'!$C$54,IF(D2410="Residential AC",'Emission Factors'!$C$55,IF(D2410="Residential HP",'Emission Factors'!$C$56,IF(D2410="Commercial AC (&gt;=65k to &lt;135,000k Btu/hr)",'Emission Factors'!$C$57,IF(D2410="Commercial AC (&gt;=135,000k Btu/hr)",'Emission Factors'!$C$58,""))))))))</f>
        <v/>
      </c>
      <c r="P2410" s="209" t="str">
        <f t="shared" si="370"/>
        <v/>
      </c>
      <c r="Q2410" s="95"/>
      <c r="R2410" s="256"/>
      <c r="S2410" s="256"/>
      <c r="T2410" s="96"/>
      <c r="U2410" s="211" t="str">
        <f>IF(Q2410="Room AC (window/wall)",'Emission Factors'!$E$53,IF(AND(Q2410="Room AC (PTAC/PTHP)",ISBLANK(T2410)),"Error",IF(AND(Q2410="Room AC (PTAC/PTHP)",T2410&gt;0),T2410,IF(Q2410="Residential AC",'Emission Factors'!$E$55,IF(AND(Q2410="Residential HP",ISBLANK(T2410)),"Error",IF(AND(Q2410="Residential HP",T2410&gt;0),T2410,IF(Q2410="Commercial AC (&gt;=65k to &lt;135,000k Btu/hr)",'Emission Factors'!$E$57,IF(Q2410="Commercial AC (&gt;=135,000k Btu/hr)",'Emission Factors'!$E$58,""))))))))</f>
        <v/>
      </c>
      <c r="V2410" s="95"/>
      <c r="W2410" s="211" t="str">
        <f>IF(ISBLANK(V2410),"",VLOOKUP(V2410,'Emission Factors'!$C$81:$G$221,4,FALSE))</f>
        <v/>
      </c>
      <c r="X2410" s="210" t="str">
        <f>IF(Q2410="Room AC (window/wall)",'Emission Factors'!$F$53,IF(Q2410="Room AC (PTAC/PTHP)",'Emission Factors'!$F$54,IF(Q2410="Residential AC",'Emission Factors'!$F$55,IF(Q2410="Residential HP",'Emission Factors'!$F$56,IF(Q2410="Commercial AC (&gt;=65k to &lt;135,000k Btu/hr)",'Emission Factors'!$F$57,IF(Q2410="Commercial AC (&gt;=135,000k Btu/hr)",'Emission Factors'!$F$58,""))))))</f>
        <v/>
      </c>
      <c r="Y2410" s="211" t="str">
        <f>IF(Q2410="Room AC (window/wall)",'Emission Factors'!$G$53,IF(Q2410="Room AC (PTAC/PTHP)",'Emission Factors'!$G$54,IF(Q2410="Residential AC",'Emission Factors'!$G$55,IF(Q2410="Residential HP",'Emission Factors'!$G$56,IF(Q2410="Commercial AC (&gt;=65k to &lt;135,000k Btu/hr)",'Emission Factors'!$G$57,IF(Q2410="Commercial AC (&gt;=135,000k Btu/hr)",'Emission Factors'!$G$58,""))))))</f>
        <v/>
      </c>
      <c r="Z2410" s="96"/>
      <c r="AA2410" s="97" t="str">
        <f t="shared" si="371"/>
        <v/>
      </c>
      <c r="AB2410" s="97" t="str">
        <f t="shared" si="372"/>
        <v/>
      </c>
      <c r="AC2410" s="246" t="str">
        <f t="shared" si="373"/>
        <v/>
      </c>
      <c r="AD2410" s="97" t="str">
        <f t="shared" si="374"/>
        <v/>
      </c>
      <c r="AE2410" s="97" t="str">
        <f t="shared" si="375"/>
        <v/>
      </c>
      <c r="AF2410" s="252" t="str">
        <f t="shared" si="376"/>
        <v/>
      </c>
      <c r="AG2410" s="254" t="str">
        <f t="shared" si="377"/>
        <v/>
      </c>
      <c r="AH2410" s="248" t="str">
        <f t="shared" si="378"/>
        <v/>
      </c>
      <c r="AI2410" s="249" t="str">
        <f t="shared" si="379"/>
        <v/>
      </c>
    </row>
    <row r="2411" spans="2:35" x14ac:dyDescent="0.3">
      <c r="B2411" s="94"/>
      <c r="C2411" s="95"/>
      <c r="D2411" s="95"/>
      <c r="E2411" s="95"/>
      <c r="F2411" s="94"/>
      <c r="G2411" s="145"/>
      <c r="H2411" s="245"/>
      <c r="I2411" s="211" t="str">
        <f>IF(D2411="Room AC (window/wall)",'Emission Factors'!$E$53,IF(D2411="Room AC (PTAC/PTHP)",H2411,IF(D2411="Residential AC",'Emission Factors'!$E$55,IF(D2411="Residential HP",H2411,IF(D2411="Commercial AC (&gt;=65k to &lt;135,000k Btu/hr)",'Emission Factors'!$E$57,IF(D2411="Commercial AC (&gt;=135,000k Btu/hr)",'Emission Factors'!$E$58,""))))))</f>
        <v/>
      </c>
      <c r="J2411" s="96"/>
      <c r="K2411" s="211" t="str">
        <f>IF(ISBLANK(J2411),"",VLOOKUP(J2411,'Emission Factors'!$C$81:$G$221,4,FALSE))</f>
        <v/>
      </c>
      <c r="L2411" s="210" t="str">
        <f>IF(D2411="Room AC (window/wall)",'Emission Factors'!$F$53,IF(D2411="Room AC (PTAC/PTHP)",'Emission Factors'!$F$54,IF(D2411="Residential AC",'Emission Factors'!$F$55,IF(D2411="Residential HP",'Emission Factors'!$F$56,IF(D2411="Commercial AC (&gt;=65k to &lt;135,000k Btu/hr)",'Emission Factors'!$F$57,IF(D2411="Commercial AC (&gt;=135,000k Btu/hr)",'Emission Factors'!$F$58,""))))))</f>
        <v/>
      </c>
      <c r="M2411" s="211" t="str">
        <f>IF(D2411="Room AC (window/wall)",'Emission Factors'!$G$53,IF(D2411="Room AC (PTAC/PTHP)",'Emission Factors'!$G$54,IF(D2411="Residential AC",'Emission Factors'!$G$55,IF(D2411="Residential HP",'Emission Factors'!$G$56,IF(D2411="Commercial AC (&gt;=65k to &lt;135,000k Btu/hr)",'Emission Factors'!$G$57,IF(D2411="Commercial AC (&gt;=135,000k Btu/hr)",'Emission Factors'!$G$58,""))))))</f>
        <v/>
      </c>
      <c r="N2411" s="96"/>
      <c r="O2411" s="209" t="str">
        <f>IF(ISBLANK(D2411),"",(IF(D2411="Room AC (window/wall)",'Emission Factors'!$C$53,IF(D2411="Room AC (PTAC/PTHP)",'Emission Factors'!$C$54,IF(D2411="Residential AC",'Emission Factors'!$C$55,IF(D2411="Residential HP",'Emission Factors'!$C$56,IF(D2411="Commercial AC (&gt;=65k to &lt;135,000k Btu/hr)",'Emission Factors'!$C$57,IF(D2411="Commercial AC (&gt;=135,000k Btu/hr)",'Emission Factors'!$C$58,""))))))))</f>
        <v/>
      </c>
      <c r="P2411" s="209" t="str">
        <f t="shared" si="370"/>
        <v/>
      </c>
      <c r="Q2411" s="95"/>
      <c r="R2411" s="256"/>
      <c r="S2411" s="256"/>
      <c r="T2411" s="96"/>
      <c r="U2411" s="211" t="str">
        <f>IF(Q2411="Room AC (window/wall)",'Emission Factors'!$E$53,IF(AND(Q2411="Room AC (PTAC/PTHP)",ISBLANK(T2411)),"Error",IF(AND(Q2411="Room AC (PTAC/PTHP)",T2411&gt;0),T2411,IF(Q2411="Residential AC",'Emission Factors'!$E$55,IF(AND(Q2411="Residential HP",ISBLANK(T2411)),"Error",IF(AND(Q2411="Residential HP",T2411&gt;0),T2411,IF(Q2411="Commercial AC (&gt;=65k to &lt;135,000k Btu/hr)",'Emission Factors'!$E$57,IF(Q2411="Commercial AC (&gt;=135,000k Btu/hr)",'Emission Factors'!$E$58,""))))))))</f>
        <v/>
      </c>
      <c r="V2411" s="95"/>
      <c r="W2411" s="211" t="str">
        <f>IF(ISBLANK(V2411),"",VLOOKUP(V2411,'Emission Factors'!$C$81:$G$221,4,FALSE))</f>
        <v/>
      </c>
      <c r="X2411" s="210" t="str">
        <f>IF(Q2411="Room AC (window/wall)",'Emission Factors'!$F$53,IF(Q2411="Room AC (PTAC/PTHP)",'Emission Factors'!$F$54,IF(Q2411="Residential AC",'Emission Factors'!$F$55,IF(Q2411="Residential HP",'Emission Factors'!$F$56,IF(Q2411="Commercial AC (&gt;=65k to &lt;135,000k Btu/hr)",'Emission Factors'!$F$57,IF(Q2411="Commercial AC (&gt;=135,000k Btu/hr)",'Emission Factors'!$F$58,""))))))</f>
        <v/>
      </c>
      <c r="Y2411" s="211" t="str">
        <f>IF(Q2411="Room AC (window/wall)",'Emission Factors'!$G$53,IF(Q2411="Room AC (PTAC/PTHP)",'Emission Factors'!$G$54,IF(Q2411="Residential AC",'Emission Factors'!$G$55,IF(Q2411="Residential HP",'Emission Factors'!$G$56,IF(Q2411="Commercial AC (&gt;=65k to &lt;135,000k Btu/hr)",'Emission Factors'!$G$57,IF(Q2411="Commercial AC (&gt;=135,000k Btu/hr)",'Emission Factors'!$G$58,""))))))</f>
        <v/>
      </c>
      <c r="Z2411" s="96"/>
      <c r="AA2411" s="97" t="str">
        <f t="shared" si="371"/>
        <v/>
      </c>
      <c r="AB2411" s="97" t="str">
        <f t="shared" si="372"/>
        <v/>
      </c>
      <c r="AC2411" s="246" t="str">
        <f t="shared" si="373"/>
        <v/>
      </c>
      <c r="AD2411" s="97" t="str">
        <f t="shared" si="374"/>
        <v/>
      </c>
      <c r="AE2411" s="97" t="str">
        <f t="shared" si="375"/>
        <v/>
      </c>
      <c r="AF2411" s="252" t="str">
        <f t="shared" si="376"/>
        <v/>
      </c>
      <c r="AG2411" s="254" t="str">
        <f t="shared" si="377"/>
        <v/>
      </c>
      <c r="AH2411" s="248" t="str">
        <f t="shared" si="378"/>
        <v/>
      </c>
      <c r="AI2411" s="249" t="str">
        <f t="shared" si="379"/>
        <v/>
      </c>
    </row>
    <row r="2412" spans="2:35" x14ac:dyDescent="0.3">
      <c r="B2412" s="94"/>
      <c r="C2412" s="95"/>
      <c r="D2412" s="95"/>
      <c r="E2412" s="95"/>
      <c r="F2412" s="94"/>
      <c r="G2412" s="145"/>
      <c r="H2412" s="245"/>
      <c r="I2412" s="211" t="str">
        <f>IF(D2412="Room AC (window/wall)",'Emission Factors'!$E$53,IF(D2412="Room AC (PTAC/PTHP)",H2412,IF(D2412="Residential AC",'Emission Factors'!$E$55,IF(D2412="Residential HP",H2412,IF(D2412="Commercial AC (&gt;=65k to &lt;135,000k Btu/hr)",'Emission Factors'!$E$57,IF(D2412="Commercial AC (&gt;=135,000k Btu/hr)",'Emission Factors'!$E$58,""))))))</f>
        <v/>
      </c>
      <c r="J2412" s="96"/>
      <c r="K2412" s="211" t="str">
        <f>IF(ISBLANK(J2412),"",VLOOKUP(J2412,'Emission Factors'!$C$81:$G$221,4,FALSE))</f>
        <v/>
      </c>
      <c r="L2412" s="210" t="str">
        <f>IF(D2412="Room AC (window/wall)",'Emission Factors'!$F$53,IF(D2412="Room AC (PTAC/PTHP)",'Emission Factors'!$F$54,IF(D2412="Residential AC",'Emission Factors'!$F$55,IF(D2412="Residential HP",'Emission Factors'!$F$56,IF(D2412="Commercial AC (&gt;=65k to &lt;135,000k Btu/hr)",'Emission Factors'!$F$57,IF(D2412="Commercial AC (&gt;=135,000k Btu/hr)",'Emission Factors'!$F$58,""))))))</f>
        <v/>
      </c>
      <c r="M2412" s="211" t="str">
        <f>IF(D2412="Room AC (window/wall)",'Emission Factors'!$G$53,IF(D2412="Room AC (PTAC/PTHP)",'Emission Factors'!$G$54,IF(D2412="Residential AC",'Emission Factors'!$G$55,IF(D2412="Residential HP",'Emission Factors'!$G$56,IF(D2412="Commercial AC (&gt;=65k to &lt;135,000k Btu/hr)",'Emission Factors'!$G$57,IF(D2412="Commercial AC (&gt;=135,000k Btu/hr)",'Emission Factors'!$G$58,""))))))</f>
        <v/>
      </c>
      <c r="N2412" s="96"/>
      <c r="O2412" s="209" t="str">
        <f>IF(ISBLANK(D2412),"",(IF(D2412="Room AC (window/wall)",'Emission Factors'!$C$53,IF(D2412="Room AC (PTAC/PTHP)",'Emission Factors'!$C$54,IF(D2412="Residential AC",'Emission Factors'!$C$55,IF(D2412="Residential HP",'Emission Factors'!$C$56,IF(D2412="Commercial AC (&gt;=65k to &lt;135,000k Btu/hr)",'Emission Factors'!$C$57,IF(D2412="Commercial AC (&gt;=135,000k Btu/hr)",'Emission Factors'!$C$58,""))))))))</f>
        <v/>
      </c>
      <c r="P2412" s="209" t="str">
        <f t="shared" si="370"/>
        <v/>
      </c>
      <c r="Q2412" s="95"/>
      <c r="R2412" s="256"/>
      <c r="S2412" s="256"/>
      <c r="T2412" s="96"/>
      <c r="U2412" s="211" t="str">
        <f>IF(Q2412="Room AC (window/wall)",'Emission Factors'!$E$53,IF(AND(Q2412="Room AC (PTAC/PTHP)",ISBLANK(T2412)),"Error",IF(AND(Q2412="Room AC (PTAC/PTHP)",T2412&gt;0),T2412,IF(Q2412="Residential AC",'Emission Factors'!$E$55,IF(AND(Q2412="Residential HP",ISBLANK(T2412)),"Error",IF(AND(Q2412="Residential HP",T2412&gt;0),T2412,IF(Q2412="Commercial AC (&gt;=65k to &lt;135,000k Btu/hr)",'Emission Factors'!$E$57,IF(Q2412="Commercial AC (&gt;=135,000k Btu/hr)",'Emission Factors'!$E$58,""))))))))</f>
        <v/>
      </c>
      <c r="V2412" s="95"/>
      <c r="W2412" s="211" t="str">
        <f>IF(ISBLANK(V2412),"",VLOOKUP(V2412,'Emission Factors'!$C$81:$G$221,4,FALSE))</f>
        <v/>
      </c>
      <c r="X2412" s="210" t="str">
        <f>IF(Q2412="Room AC (window/wall)",'Emission Factors'!$F$53,IF(Q2412="Room AC (PTAC/PTHP)",'Emission Factors'!$F$54,IF(Q2412="Residential AC",'Emission Factors'!$F$55,IF(Q2412="Residential HP",'Emission Factors'!$F$56,IF(Q2412="Commercial AC (&gt;=65k to &lt;135,000k Btu/hr)",'Emission Factors'!$F$57,IF(Q2412="Commercial AC (&gt;=135,000k Btu/hr)",'Emission Factors'!$F$58,""))))))</f>
        <v/>
      </c>
      <c r="Y2412" s="211" t="str">
        <f>IF(Q2412="Room AC (window/wall)",'Emission Factors'!$G$53,IF(Q2412="Room AC (PTAC/PTHP)",'Emission Factors'!$G$54,IF(Q2412="Residential AC",'Emission Factors'!$G$55,IF(Q2412="Residential HP",'Emission Factors'!$G$56,IF(Q2412="Commercial AC (&gt;=65k to &lt;135,000k Btu/hr)",'Emission Factors'!$G$57,IF(Q2412="Commercial AC (&gt;=135,000k Btu/hr)",'Emission Factors'!$G$58,""))))))</f>
        <v/>
      </c>
      <c r="Z2412" s="96"/>
      <c r="AA2412" s="97" t="str">
        <f t="shared" si="371"/>
        <v/>
      </c>
      <c r="AB2412" s="97" t="str">
        <f t="shared" si="372"/>
        <v/>
      </c>
      <c r="AC2412" s="246" t="str">
        <f t="shared" si="373"/>
        <v/>
      </c>
      <c r="AD2412" s="97" t="str">
        <f t="shared" si="374"/>
        <v/>
      </c>
      <c r="AE2412" s="97" t="str">
        <f t="shared" si="375"/>
        <v/>
      </c>
      <c r="AF2412" s="252" t="str">
        <f t="shared" si="376"/>
        <v/>
      </c>
      <c r="AG2412" s="254" t="str">
        <f t="shared" si="377"/>
        <v/>
      </c>
      <c r="AH2412" s="248" t="str">
        <f t="shared" si="378"/>
        <v/>
      </c>
      <c r="AI2412" s="249" t="str">
        <f t="shared" si="379"/>
        <v/>
      </c>
    </row>
    <row r="2413" spans="2:35" x14ac:dyDescent="0.3">
      <c r="B2413" s="94"/>
      <c r="C2413" s="95"/>
      <c r="D2413" s="95"/>
      <c r="E2413" s="95"/>
      <c r="F2413" s="94"/>
      <c r="G2413" s="145"/>
      <c r="H2413" s="245"/>
      <c r="I2413" s="211" t="str">
        <f>IF(D2413="Room AC (window/wall)",'Emission Factors'!$E$53,IF(D2413="Room AC (PTAC/PTHP)",H2413,IF(D2413="Residential AC",'Emission Factors'!$E$55,IF(D2413="Residential HP",H2413,IF(D2413="Commercial AC (&gt;=65k to &lt;135,000k Btu/hr)",'Emission Factors'!$E$57,IF(D2413="Commercial AC (&gt;=135,000k Btu/hr)",'Emission Factors'!$E$58,""))))))</f>
        <v/>
      </c>
      <c r="J2413" s="96"/>
      <c r="K2413" s="211" t="str">
        <f>IF(ISBLANK(J2413),"",VLOOKUP(J2413,'Emission Factors'!$C$81:$G$221,4,FALSE))</f>
        <v/>
      </c>
      <c r="L2413" s="210" t="str">
        <f>IF(D2413="Room AC (window/wall)",'Emission Factors'!$F$53,IF(D2413="Room AC (PTAC/PTHP)",'Emission Factors'!$F$54,IF(D2413="Residential AC",'Emission Factors'!$F$55,IF(D2413="Residential HP",'Emission Factors'!$F$56,IF(D2413="Commercial AC (&gt;=65k to &lt;135,000k Btu/hr)",'Emission Factors'!$F$57,IF(D2413="Commercial AC (&gt;=135,000k Btu/hr)",'Emission Factors'!$F$58,""))))))</f>
        <v/>
      </c>
      <c r="M2413" s="211" t="str">
        <f>IF(D2413="Room AC (window/wall)",'Emission Factors'!$G$53,IF(D2413="Room AC (PTAC/PTHP)",'Emission Factors'!$G$54,IF(D2413="Residential AC",'Emission Factors'!$G$55,IF(D2413="Residential HP",'Emission Factors'!$G$56,IF(D2413="Commercial AC (&gt;=65k to &lt;135,000k Btu/hr)",'Emission Factors'!$G$57,IF(D2413="Commercial AC (&gt;=135,000k Btu/hr)",'Emission Factors'!$G$58,""))))))</f>
        <v/>
      </c>
      <c r="N2413" s="96"/>
      <c r="O2413" s="209" t="str">
        <f>IF(ISBLANK(D2413),"",(IF(D2413="Room AC (window/wall)",'Emission Factors'!$C$53,IF(D2413="Room AC (PTAC/PTHP)",'Emission Factors'!$C$54,IF(D2413="Residential AC",'Emission Factors'!$C$55,IF(D2413="Residential HP",'Emission Factors'!$C$56,IF(D2413="Commercial AC (&gt;=65k to &lt;135,000k Btu/hr)",'Emission Factors'!$C$57,IF(D2413="Commercial AC (&gt;=135,000k Btu/hr)",'Emission Factors'!$C$58,""))))))))</f>
        <v/>
      </c>
      <c r="P2413" s="209" t="str">
        <f t="shared" si="370"/>
        <v/>
      </c>
      <c r="Q2413" s="95"/>
      <c r="R2413" s="256"/>
      <c r="S2413" s="256"/>
      <c r="T2413" s="96"/>
      <c r="U2413" s="211" t="str">
        <f>IF(Q2413="Room AC (window/wall)",'Emission Factors'!$E$53,IF(AND(Q2413="Room AC (PTAC/PTHP)",ISBLANK(T2413)),"Error",IF(AND(Q2413="Room AC (PTAC/PTHP)",T2413&gt;0),T2413,IF(Q2413="Residential AC",'Emission Factors'!$E$55,IF(AND(Q2413="Residential HP",ISBLANK(T2413)),"Error",IF(AND(Q2413="Residential HP",T2413&gt;0),T2413,IF(Q2413="Commercial AC (&gt;=65k to &lt;135,000k Btu/hr)",'Emission Factors'!$E$57,IF(Q2413="Commercial AC (&gt;=135,000k Btu/hr)",'Emission Factors'!$E$58,""))))))))</f>
        <v/>
      </c>
      <c r="V2413" s="95"/>
      <c r="W2413" s="211" t="str">
        <f>IF(ISBLANK(V2413),"",VLOOKUP(V2413,'Emission Factors'!$C$81:$G$221,4,FALSE))</f>
        <v/>
      </c>
      <c r="X2413" s="210" t="str">
        <f>IF(Q2413="Room AC (window/wall)",'Emission Factors'!$F$53,IF(Q2413="Room AC (PTAC/PTHP)",'Emission Factors'!$F$54,IF(Q2413="Residential AC",'Emission Factors'!$F$55,IF(Q2413="Residential HP",'Emission Factors'!$F$56,IF(Q2413="Commercial AC (&gt;=65k to &lt;135,000k Btu/hr)",'Emission Factors'!$F$57,IF(Q2413="Commercial AC (&gt;=135,000k Btu/hr)",'Emission Factors'!$F$58,""))))))</f>
        <v/>
      </c>
      <c r="Y2413" s="211" t="str">
        <f>IF(Q2413="Room AC (window/wall)",'Emission Factors'!$G$53,IF(Q2413="Room AC (PTAC/PTHP)",'Emission Factors'!$G$54,IF(Q2413="Residential AC",'Emission Factors'!$G$55,IF(Q2413="Residential HP",'Emission Factors'!$G$56,IF(Q2413="Commercial AC (&gt;=65k to &lt;135,000k Btu/hr)",'Emission Factors'!$G$57,IF(Q2413="Commercial AC (&gt;=135,000k Btu/hr)",'Emission Factors'!$G$58,""))))))</f>
        <v/>
      </c>
      <c r="Z2413" s="96"/>
      <c r="AA2413" s="97" t="str">
        <f t="shared" si="371"/>
        <v/>
      </c>
      <c r="AB2413" s="97" t="str">
        <f t="shared" si="372"/>
        <v/>
      </c>
      <c r="AC2413" s="246" t="str">
        <f t="shared" si="373"/>
        <v/>
      </c>
      <c r="AD2413" s="97" t="str">
        <f t="shared" si="374"/>
        <v/>
      </c>
      <c r="AE2413" s="97" t="str">
        <f t="shared" si="375"/>
        <v/>
      </c>
      <c r="AF2413" s="252" t="str">
        <f t="shared" si="376"/>
        <v/>
      </c>
      <c r="AG2413" s="254" t="str">
        <f t="shared" si="377"/>
        <v/>
      </c>
      <c r="AH2413" s="248" t="str">
        <f t="shared" si="378"/>
        <v/>
      </c>
      <c r="AI2413" s="249" t="str">
        <f t="shared" si="379"/>
        <v/>
      </c>
    </row>
    <row r="2414" spans="2:35" x14ac:dyDescent="0.3">
      <c r="B2414" s="94"/>
      <c r="C2414" s="95"/>
      <c r="D2414" s="95"/>
      <c r="E2414" s="95"/>
      <c r="F2414" s="94"/>
      <c r="G2414" s="145"/>
      <c r="H2414" s="245"/>
      <c r="I2414" s="211" t="str">
        <f>IF(D2414="Room AC (window/wall)",'Emission Factors'!$E$53,IF(D2414="Room AC (PTAC/PTHP)",H2414,IF(D2414="Residential AC",'Emission Factors'!$E$55,IF(D2414="Residential HP",H2414,IF(D2414="Commercial AC (&gt;=65k to &lt;135,000k Btu/hr)",'Emission Factors'!$E$57,IF(D2414="Commercial AC (&gt;=135,000k Btu/hr)",'Emission Factors'!$E$58,""))))))</f>
        <v/>
      </c>
      <c r="J2414" s="96"/>
      <c r="K2414" s="211" t="str">
        <f>IF(ISBLANK(J2414),"",VLOOKUP(J2414,'Emission Factors'!$C$81:$G$221,4,FALSE))</f>
        <v/>
      </c>
      <c r="L2414" s="210" t="str">
        <f>IF(D2414="Room AC (window/wall)",'Emission Factors'!$F$53,IF(D2414="Room AC (PTAC/PTHP)",'Emission Factors'!$F$54,IF(D2414="Residential AC",'Emission Factors'!$F$55,IF(D2414="Residential HP",'Emission Factors'!$F$56,IF(D2414="Commercial AC (&gt;=65k to &lt;135,000k Btu/hr)",'Emission Factors'!$F$57,IF(D2414="Commercial AC (&gt;=135,000k Btu/hr)",'Emission Factors'!$F$58,""))))))</f>
        <v/>
      </c>
      <c r="M2414" s="211" t="str">
        <f>IF(D2414="Room AC (window/wall)",'Emission Factors'!$G$53,IF(D2414="Room AC (PTAC/PTHP)",'Emission Factors'!$G$54,IF(D2414="Residential AC",'Emission Factors'!$G$55,IF(D2414="Residential HP",'Emission Factors'!$G$56,IF(D2414="Commercial AC (&gt;=65k to &lt;135,000k Btu/hr)",'Emission Factors'!$G$57,IF(D2414="Commercial AC (&gt;=135,000k Btu/hr)",'Emission Factors'!$G$58,""))))))</f>
        <v/>
      </c>
      <c r="N2414" s="96"/>
      <c r="O2414" s="209" t="str">
        <f>IF(ISBLANK(D2414),"",(IF(D2414="Room AC (window/wall)",'Emission Factors'!$C$53,IF(D2414="Room AC (PTAC/PTHP)",'Emission Factors'!$C$54,IF(D2414="Residential AC",'Emission Factors'!$C$55,IF(D2414="Residential HP",'Emission Factors'!$C$56,IF(D2414="Commercial AC (&gt;=65k to &lt;135,000k Btu/hr)",'Emission Factors'!$C$57,IF(D2414="Commercial AC (&gt;=135,000k Btu/hr)",'Emission Factors'!$C$58,""))))))))</f>
        <v/>
      </c>
      <c r="P2414" s="209" t="str">
        <f t="shared" si="370"/>
        <v/>
      </c>
      <c r="Q2414" s="95"/>
      <c r="R2414" s="256"/>
      <c r="S2414" s="256"/>
      <c r="T2414" s="96"/>
      <c r="U2414" s="211" t="str">
        <f>IF(Q2414="Room AC (window/wall)",'Emission Factors'!$E$53,IF(AND(Q2414="Room AC (PTAC/PTHP)",ISBLANK(T2414)),"Error",IF(AND(Q2414="Room AC (PTAC/PTHP)",T2414&gt;0),T2414,IF(Q2414="Residential AC",'Emission Factors'!$E$55,IF(AND(Q2414="Residential HP",ISBLANK(T2414)),"Error",IF(AND(Q2414="Residential HP",T2414&gt;0),T2414,IF(Q2414="Commercial AC (&gt;=65k to &lt;135,000k Btu/hr)",'Emission Factors'!$E$57,IF(Q2414="Commercial AC (&gt;=135,000k Btu/hr)",'Emission Factors'!$E$58,""))))))))</f>
        <v/>
      </c>
      <c r="V2414" s="95"/>
      <c r="W2414" s="211" t="str">
        <f>IF(ISBLANK(V2414),"",VLOOKUP(V2414,'Emission Factors'!$C$81:$G$221,4,FALSE))</f>
        <v/>
      </c>
      <c r="X2414" s="210" t="str">
        <f>IF(Q2414="Room AC (window/wall)",'Emission Factors'!$F$53,IF(Q2414="Room AC (PTAC/PTHP)",'Emission Factors'!$F$54,IF(Q2414="Residential AC",'Emission Factors'!$F$55,IF(Q2414="Residential HP",'Emission Factors'!$F$56,IF(Q2414="Commercial AC (&gt;=65k to &lt;135,000k Btu/hr)",'Emission Factors'!$F$57,IF(Q2414="Commercial AC (&gt;=135,000k Btu/hr)",'Emission Factors'!$F$58,""))))))</f>
        <v/>
      </c>
      <c r="Y2414" s="211" t="str">
        <f>IF(Q2414="Room AC (window/wall)",'Emission Factors'!$G$53,IF(Q2414="Room AC (PTAC/PTHP)",'Emission Factors'!$G$54,IF(Q2414="Residential AC",'Emission Factors'!$G$55,IF(Q2414="Residential HP",'Emission Factors'!$G$56,IF(Q2414="Commercial AC (&gt;=65k to &lt;135,000k Btu/hr)",'Emission Factors'!$G$57,IF(Q2414="Commercial AC (&gt;=135,000k Btu/hr)",'Emission Factors'!$G$58,""))))))</f>
        <v/>
      </c>
      <c r="Z2414" s="96"/>
      <c r="AA2414" s="97" t="str">
        <f t="shared" si="371"/>
        <v/>
      </c>
      <c r="AB2414" s="97" t="str">
        <f t="shared" si="372"/>
        <v/>
      </c>
      <c r="AC2414" s="246" t="str">
        <f t="shared" si="373"/>
        <v/>
      </c>
      <c r="AD2414" s="97" t="str">
        <f t="shared" si="374"/>
        <v/>
      </c>
      <c r="AE2414" s="97" t="str">
        <f t="shared" si="375"/>
        <v/>
      </c>
      <c r="AF2414" s="252" t="str">
        <f t="shared" si="376"/>
        <v/>
      </c>
      <c r="AG2414" s="254" t="str">
        <f t="shared" si="377"/>
        <v/>
      </c>
      <c r="AH2414" s="248" t="str">
        <f t="shared" si="378"/>
        <v/>
      </c>
      <c r="AI2414" s="249" t="str">
        <f t="shared" si="379"/>
        <v/>
      </c>
    </row>
    <row r="2415" spans="2:35" x14ac:dyDescent="0.3">
      <c r="B2415" s="94"/>
      <c r="C2415" s="95"/>
      <c r="D2415" s="95"/>
      <c r="E2415" s="95"/>
      <c r="F2415" s="94"/>
      <c r="G2415" s="145"/>
      <c r="H2415" s="245"/>
      <c r="I2415" s="211" t="str">
        <f>IF(D2415="Room AC (window/wall)",'Emission Factors'!$E$53,IF(D2415="Room AC (PTAC/PTHP)",H2415,IF(D2415="Residential AC",'Emission Factors'!$E$55,IF(D2415="Residential HP",H2415,IF(D2415="Commercial AC (&gt;=65k to &lt;135,000k Btu/hr)",'Emission Factors'!$E$57,IF(D2415="Commercial AC (&gt;=135,000k Btu/hr)",'Emission Factors'!$E$58,""))))))</f>
        <v/>
      </c>
      <c r="J2415" s="96"/>
      <c r="K2415" s="211" t="str">
        <f>IF(ISBLANK(J2415),"",VLOOKUP(J2415,'Emission Factors'!$C$81:$G$221,4,FALSE))</f>
        <v/>
      </c>
      <c r="L2415" s="210" t="str">
        <f>IF(D2415="Room AC (window/wall)",'Emission Factors'!$F$53,IF(D2415="Room AC (PTAC/PTHP)",'Emission Factors'!$F$54,IF(D2415="Residential AC",'Emission Factors'!$F$55,IF(D2415="Residential HP",'Emission Factors'!$F$56,IF(D2415="Commercial AC (&gt;=65k to &lt;135,000k Btu/hr)",'Emission Factors'!$F$57,IF(D2415="Commercial AC (&gt;=135,000k Btu/hr)",'Emission Factors'!$F$58,""))))))</f>
        <v/>
      </c>
      <c r="M2415" s="211" t="str">
        <f>IF(D2415="Room AC (window/wall)",'Emission Factors'!$G$53,IF(D2415="Room AC (PTAC/PTHP)",'Emission Factors'!$G$54,IF(D2415="Residential AC",'Emission Factors'!$G$55,IF(D2415="Residential HP",'Emission Factors'!$G$56,IF(D2415="Commercial AC (&gt;=65k to &lt;135,000k Btu/hr)",'Emission Factors'!$G$57,IF(D2415="Commercial AC (&gt;=135,000k Btu/hr)",'Emission Factors'!$G$58,""))))))</f>
        <v/>
      </c>
      <c r="N2415" s="96"/>
      <c r="O2415" s="209" t="str">
        <f>IF(ISBLANK(D2415),"",(IF(D2415="Room AC (window/wall)",'Emission Factors'!$C$53,IF(D2415="Room AC (PTAC/PTHP)",'Emission Factors'!$C$54,IF(D2415="Residential AC",'Emission Factors'!$C$55,IF(D2415="Residential HP",'Emission Factors'!$C$56,IF(D2415="Commercial AC (&gt;=65k to &lt;135,000k Btu/hr)",'Emission Factors'!$C$57,IF(D2415="Commercial AC (&gt;=135,000k Btu/hr)",'Emission Factors'!$C$58,""))))))))</f>
        <v/>
      </c>
      <c r="P2415" s="209" t="str">
        <f t="shared" si="370"/>
        <v/>
      </c>
      <c r="Q2415" s="95"/>
      <c r="R2415" s="256"/>
      <c r="S2415" s="256"/>
      <c r="T2415" s="96"/>
      <c r="U2415" s="211" t="str">
        <f>IF(Q2415="Room AC (window/wall)",'Emission Factors'!$E$53,IF(AND(Q2415="Room AC (PTAC/PTHP)",ISBLANK(T2415)),"Error",IF(AND(Q2415="Room AC (PTAC/PTHP)",T2415&gt;0),T2415,IF(Q2415="Residential AC",'Emission Factors'!$E$55,IF(AND(Q2415="Residential HP",ISBLANK(T2415)),"Error",IF(AND(Q2415="Residential HP",T2415&gt;0),T2415,IF(Q2415="Commercial AC (&gt;=65k to &lt;135,000k Btu/hr)",'Emission Factors'!$E$57,IF(Q2415="Commercial AC (&gt;=135,000k Btu/hr)",'Emission Factors'!$E$58,""))))))))</f>
        <v/>
      </c>
      <c r="V2415" s="95"/>
      <c r="W2415" s="211" t="str">
        <f>IF(ISBLANK(V2415),"",VLOOKUP(V2415,'Emission Factors'!$C$81:$G$221,4,FALSE))</f>
        <v/>
      </c>
      <c r="X2415" s="210" t="str">
        <f>IF(Q2415="Room AC (window/wall)",'Emission Factors'!$F$53,IF(Q2415="Room AC (PTAC/PTHP)",'Emission Factors'!$F$54,IF(Q2415="Residential AC",'Emission Factors'!$F$55,IF(Q2415="Residential HP",'Emission Factors'!$F$56,IF(Q2415="Commercial AC (&gt;=65k to &lt;135,000k Btu/hr)",'Emission Factors'!$F$57,IF(Q2415="Commercial AC (&gt;=135,000k Btu/hr)",'Emission Factors'!$F$58,""))))))</f>
        <v/>
      </c>
      <c r="Y2415" s="211" t="str">
        <f>IF(Q2415="Room AC (window/wall)",'Emission Factors'!$G$53,IF(Q2415="Room AC (PTAC/PTHP)",'Emission Factors'!$G$54,IF(Q2415="Residential AC",'Emission Factors'!$G$55,IF(Q2415="Residential HP",'Emission Factors'!$G$56,IF(Q2415="Commercial AC (&gt;=65k to &lt;135,000k Btu/hr)",'Emission Factors'!$G$57,IF(Q2415="Commercial AC (&gt;=135,000k Btu/hr)",'Emission Factors'!$G$58,""))))))</f>
        <v/>
      </c>
      <c r="Z2415" s="96"/>
      <c r="AA2415" s="97" t="str">
        <f t="shared" si="371"/>
        <v/>
      </c>
      <c r="AB2415" s="97" t="str">
        <f t="shared" si="372"/>
        <v/>
      </c>
      <c r="AC2415" s="246" t="str">
        <f t="shared" si="373"/>
        <v/>
      </c>
      <c r="AD2415" s="97" t="str">
        <f t="shared" si="374"/>
        <v/>
      </c>
      <c r="AE2415" s="97" t="str">
        <f t="shared" si="375"/>
        <v/>
      </c>
      <c r="AF2415" s="252" t="str">
        <f t="shared" si="376"/>
        <v/>
      </c>
      <c r="AG2415" s="254" t="str">
        <f t="shared" si="377"/>
        <v/>
      </c>
      <c r="AH2415" s="248" t="str">
        <f t="shared" si="378"/>
        <v/>
      </c>
      <c r="AI2415" s="249" t="str">
        <f t="shared" si="379"/>
        <v/>
      </c>
    </row>
    <row r="2416" spans="2:35" x14ac:dyDescent="0.3">
      <c r="B2416" s="94"/>
      <c r="C2416" s="95"/>
      <c r="D2416" s="95"/>
      <c r="E2416" s="95"/>
      <c r="F2416" s="94"/>
      <c r="G2416" s="145"/>
      <c r="H2416" s="245"/>
      <c r="I2416" s="211" t="str">
        <f>IF(D2416="Room AC (window/wall)",'Emission Factors'!$E$53,IF(D2416="Room AC (PTAC/PTHP)",H2416,IF(D2416="Residential AC",'Emission Factors'!$E$55,IF(D2416="Residential HP",H2416,IF(D2416="Commercial AC (&gt;=65k to &lt;135,000k Btu/hr)",'Emission Factors'!$E$57,IF(D2416="Commercial AC (&gt;=135,000k Btu/hr)",'Emission Factors'!$E$58,""))))))</f>
        <v/>
      </c>
      <c r="J2416" s="96"/>
      <c r="K2416" s="211" t="str">
        <f>IF(ISBLANK(J2416),"",VLOOKUP(J2416,'Emission Factors'!$C$81:$G$221,4,FALSE))</f>
        <v/>
      </c>
      <c r="L2416" s="210" t="str">
        <f>IF(D2416="Room AC (window/wall)",'Emission Factors'!$F$53,IF(D2416="Room AC (PTAC/PTHP)",'Emission Factors'!$F$54,IF(D2416="Residential AC",'Emission Factors'!$F$55,IF(D2416="Residential HP",'Emission Factors'!$F$56,IF(D2416="Commercial AC (&gt;=65k to &lt;135,000k Btu/hr)",'Emission Factors'!$F$57,IF(D2416="Commercial AC (&gt;=135,000k Btu/hr)",'Emission Factors'!$F$58,""))))))</f>
        <v/>
      </c>
      <c r="M2416" s="211" t="str">
        <f>IF(D2416="Room AC (window/wall)",'Emission Factors'!$G$53,IF(D2416="Room AC (PTAC/PTHP)",'Emission Factors'!$G$54,IF(D2416="Residential AC",'Emission Factors'!$G$55,IF(D2416="Residential HP",'Emission Factors'!$G$56,IF(D2416="Commercial AC (&gt;=65k to &lt;135,000k Btu/hr)",'Emission Factors'!$G$57,IF(D2416="Commercial AC (&gt;=135,000k Btu/hr)",'Emission Factors'!$G$58,""))))))</f>
        <v/>
      </c>
      <c r="N2416" s="96"/>
      <c r="O2416" s="209" t="str">
        <f>IF(ISBLANK(D2416),"",(IF(D2416="Room AC (window/wall)",'Emission Factors'!$C$53,IF(D2416="Room AC (PTAC/PTHP)",'Emission Factors'!$C$54,IF(D2416="Residential AC",'Emission Factors'!$C$55,IF(D2416="Residential HP",'Emission Factors'!$C$56,IF(D2416="Commercial AC (&gt;=65k to &lt;135,000k Btu/hr)",'Emission Factors'!$C$57,IF(D2416="Commercial AC (&gt;=135,000k Btu/hr)",'Emission Factors'!$C$58,""))))))))</f>
        <v/>
      </c>
      <c r="P2416" s="209" t="str">
        <f t="shared" si="370"/>
        <v/>
      </c>
      <c r="Q2416" s="95"/>
      <c r="R2416" s="256"/>
      <c r="S2416" s="256"/>
      <c r="T2416" s="96"/>
      <c r="U2416" s="211" t="str">
        <f>IF(Q2416="Room AC (window/wall)",'Emission Factors'!$E$53,IF(AND(Q2416="Room AC (PTAC/PTHP)",ISBLANK(T2416)),"Error",IF(AND(Q2416="Room AC (PTAC/PTHP)",T2416&gt;0),T2416,IF(Q2416="Residential AC",'Emission Factors'!$E$55,IF(AND(Q2416="Residential HP",ISBLANK(T2416)),"Error",IF(AND(Q2416="Residential HP",T2416&gt;0),T2416,IF(Q2416="Commercial AC (&gt;=65k to &lt;135,000k Btu/hr)",'Emission Factors'!$E$57,IF(Q2416="Commercial AC (&gt;=135,000k Btu/hr)",'Emission Factors'!$E$58,""))))))))</f>
        <v/>
      </c>
      <c r="V2416" s="95"/>
      <c r="W2416" s="211" t="str">
        <f>IF(ISBLANK(V2416),"",VLOOKUP(V2416,'Emission Factors'!$C$81:$G$221,4,FALSE))</f>
        <v/>
      </c>
      <c r="X2416" s="210" t="str">
        <f>IF(Q2416="Room AC (window/wall)",'Emission Factors'!$F$53,IF(Q2416="Room AC (PTAC/PTHP)",'Emission Factors'!$F$54,IF(Q2416="Residential AC",'Emission Factors'!$F$55,IF(Q2416="Residential HP",'Emission Factors'!$F$56,IF(Q2416="Commercial AC (&gt;=65k to &lt;135,000k Btu/hr)",'Emission Factors'!$F$57,IF(Q2416="Commercial AC (&gt;=135,000k Btu/hr)",'Emission Factors'!$F$58,""))))))</f>
        <v/>
      </c>
      <c r="Y2416" s="211" t="str">
        <f>IF(Q2416="Room AC (window/wall)",'Emission Factors'!$G$53,IF(Q2416="Room AC (PTAC/PTHP)",'Emission Factors'!$G$54,IF(Q2416="Residential AC",'Emission Factors'!$G$55,IF(Q2416="Residential HP",'Emission Factors'!$G$56,IF(Q2416="Commercial AC (&gt;=65k to &lt;135,000k Btu/hr)",'Emission Factors'!$G$57,IF(Q2416="Commercial AC (&gt;=135,000k Btu/hr)",'Emission Factors'!$G$58,""))))))</f>
        <v/>
      </c>
      <c r="Z2416" s="96"/>
      <c r="AA2416" s="97" t="str">
        <f t="shared" si="371"/>
        <v/>
      </c>
      <c r="AB2416" s="97" t="str">
        <f t="shared" si="372"/>
        <v/>
      </c>
      <c r="AC2416" s="246" t="str">
        <f t="shared" si="373"/>
        <v/>
      </c>
      <c r="AD2416" s="97" t="str">
        <f t="shared" si="374"/>
        <v/>
      </c>
      <c r="AE2416" s="97" t="str">
        <f t="shared" si="375"/>
        <v/>
      </c>
      <c r="AF2416" s="252" t="str">
        <f t="shared" si="376"/>
        <v/>
      </c>
      <c r="AG2416" s="254" t="str">
        <f t="shared" si="377"/>
        <v/>
      </c>
      <c r="AH2416" s="248" t="str">
        <f t="shared" si="378"/>
        <v/>
      </c>
      <c r="AI2416" s="249" t="str">
        <f t="shared" si="379"/>
        <v/>
      </c>
    </row>
    <row r="2417" spans="2:35" x14ac:dyDescent="0.3">
      <c r="B2417" s="94"/>
      <c r="C2417" s="95"/>
      <c r="D2417" s="95"/>
      <c r="E2417" s="95"/>
      <c r="F2417" s="94"/>
      <c r="G2417" s="145"/>
      <c r="H2417" s="245"/>
      <c r="I2417" s="211" t="str">
        <f>IF(D2417="Room AC (window/wall)",'Emission Factors'!$E$53,IF(D2417="Room AC (PTAC/PTHP)",H2417,IF(D2417="Residential AC",'Emission Factors'!$E$55,IF(D2417="Residential HP",H2417,IF(D2417="Commercial AC (&gt;=65k to &lt;135,000k Btu/hr)",'Emission Factors'!$E$57,IF(D2417="Commercial AC (&gt;=135,000k Btu/hr)",'Emission Factors'!$E$58,""))))))</f>
        <v/>
      </c>
      <c r="J2417" s="96"/>
      <c r="K2417" s="211" t="str">
        <f>IF(ISBLANK(J2417),"",VLOOKUP(J2417,'Emission Factors'!$C$81:$G$221,4,FALSE))</f>
        <v/>
      </c>
      <c r="L2417" s="210" t="str">
        <f>IF(D2417="Room AC (window/wall)",'Emission Factors'!$F$53,IF(D2417="Room AC (PTAC/PTHP)",'Emission Factors'!$F$54,IF(D2417="Residential AC",'Emission Factors'!$F$55,IF(D2417="Residential HP",'Emission Factors'!$F$56,IF(D2417="Commercial AC (&gt;=65k to &lt;135,000k Btu/hr)",'Emission Factors'!$F$57,IF(D2417="Commercial AC (&gt;=135,000k Btu/hr)",'Emission Factors'!$F$58,""))))))</f>
        <v/>
      </c>
      <c r="M2417" s="211" t="str">
        <f>IF(D2417="Room AC (window/wall)",'Emission Factors'!$G$53,IF(D2417="Room AC (PTAC/PTHP)",'Emission Factors'!$G$54,IF(D2417="Residential AC",'Emission Factors'!$G$55,IF(D2417="Residential HP",'Emission Factors'!$G$56,IF(D2417="Commercial AC (&gt;=65k to &lt;135,000k Btu/hr)",'Emission Factors'!$G$57,IF(D2417="Commercial AC (&gt;=135,000k Btu/hr)",'Emission Factors'!$G$58,""))))))</f>
        <v/>
      </c>
      <c r="N2417" s="96"/>
      <c r="O2417" s="209" t="str">
        <f>IF(ISBLANK(D2417),"",(IF(D2417="Room AC (window/wall)",'Emission Factors'!$C$53,IF(D2417="Room AC (PTAC/PTHP)",'Emission Factors'!$C$54,IF(D2417="Residential AC",'Emission Factors'!$C$55,IF(D2417="Residential HP",'Emission Factors'!$C$56,IF(D2417="Commercial AC (&gt;=65k to &lt;135,000k Btu/hr)",'Emission Factors'!$C$57,IF(D2417="Commercial AC (&gt;=135,000k Btu/hr)",'Emission Factors'!$C$58,""))))))))</f>
        <v/>
      </c>
      <c r="P2417" s="209" t="str">
        <f t="shared" si="370"/>
        <v/>
      </c>
      <c r="Q2417" s="95"/>
      <c r="R2417" s="256"/>
      <c r="S2417" s="256"/>
      <c r="T2417" s="96"/>
      <c r="U2417" s="211" t="str">
        <f>IF(Q2417="Room AC (window/wall)",'Emission Factors'!$E$53,IF(AND(Q2417="Room AC (PTAC/PTHP)",ISBLANK(T2417)),"Error",IF(AND(Q2417="Room AC (PTAC/PTHP)",T2417&gt;0),T2417,IF(Q2417="Residential AC",'Emission Factors'!$E$55,IF(AND(Q2417="Residential HP",ISBLANK(T2417)),"Error",IF(AND(Q2417="Residential HP",T2417&gt;0),T2417,IF(Q2417="Commercial AC (&gt;=65k to &lt;135,000k Btu/hr)",'Emission Factors'!$E$57,IF(Q2417="Commercial AC (&gt;=135,000k Btu/hr)",'Emission Factors'!$E$58,""))))))))</f>
        <v/>
      </c>
      <c r="V2417" s="95"/>
      <c r="W2417" s="211" t="str">
        <f>IF(ISBLANK(V2417),"",VLOOKUP(V2417,'Emission Factors'!$C$81:$G$221,4,FALSE))</f>
        <v/>
      </c>
      <c r="X2417" s="210" t="str">
        <f>IF(Q2417="Room AC (window/wall)",'Emission Factors'!$F$53,IF(Q2417="Room AC (PTAC/PTHP)",'Emission Factors'!$F$54,IF(Q2417="Residential AC",'Emission Factors'!$F$55,IF(Q2417="Residential HP",'Emission Factors'!$F$56,IF(Q2417="Commercial AC (&gt;=65k to &lt;135,000k Btu/hr)",'Emission Factors'!$F$57,IF(Q2417="Commercial AC (&gt;=135,000k Btu/hr)",'Emission Factors'!$F$58,""))))))</f>
        <v/>
      </c>
      <c r="Y2417" s="211" t="str">
        <f>IF(Q2417="Room AC (window/wall)",'Emission Factors'!$G$53,IF(Q2417="Room AC (PTAC/PTHP)",'Emission Factors'!$G$54,IF(Q2417="Residential AC",'Emission Factors'!$G$55,IF(Q2417="Residential HP",'Emission Factors'!$G$56,IF(Q2417="Commercial AC (&gt;=65k to &lt;135,000k Btu/hr)",'Emission Factors'!$G$57,IF(Q2417="Commercial AC (&gt;=135,000k Btu/hr)",'Emission Factors'!$G$58,""))))))</f>
        <v/>
      </c>
      <c r="Z2417" s="96"/>
      <c r="AA2417" s="97" t="str">
        <f t="shared" si="371"/>
        <v/>
      </c>
      <c r="AB2417" s="97" t="str">
        <f t="shared" si="372"/>
        <v/>
      </c>
      <c r="AC2417" s="246" t="str">
        <f t="shared" si="373"/>
        <v/>
      </c>
      <c r="AD2417" s="97" t="str">
        <f t="shared" si="374"/>
        <v/>
      </c>
      <c r="AE2417" s="97" t="str">
        <f t="shared" si="375"/>
        <v/>
      </c>
      <c r="AF2417" s="252" t="str">
        <f t="shared" si="376"/>
        <v/>
      </c>
      <c r="AG2417" s="254" t="str">
        <f t="shared" si="377"/>
        <v/>
      </c>
      <c r="AH2417" s="248" t="str">
        <f t="shared" si="378"/>
        <v/>
      </c>
      <c r="AI2417" s="249" t="str">
        <f t="shared" si="379"/>
        <v/>
      </c>
    </row>
    <row r="2418" spans="2:35" x14ac:dyDescent="0.3">
      <c r="B2418" s="94"/>
      <c r="C2418" s="95"/>
      <c r="D2418" s="95"/>
      <c r="E2418" s="95"/>
      <c r="F2418" s="94"/>
      <c r="G2418" s="145"/>
      <c r="H2418" s="245"/>
      <c r="I2418" s="211" t="str">
        <f>IF(D2418="Room AC (window/wall)",'Emission Factors'!$E$53,IF(D2418="Room AC (PTAC/PTHP)",H2418,IF(D2418="Residential AC",'Emission Factors'!$E$55,IF(D2418="Residential HP",H2418,IF(D2418="Commercial AC (&gt;=65k to &lt;135,000k Btu/hr)",'Emission Factors'!$E$57,IF(D2418="Commercial AC (&gt;=135,000k Btu/hr)",'Emission Factors'!$E$58,""))))))</f>
        <v/>
      </c>
      <c r="J2418" s="96"/>
      <c r="K2418" s="211" t="str">
        <f>IF(ISBLANK(J2418),"",VLOOKUP(J2418,'Emission Factors'!$C$81:$G$221,4,FALSE))</f>
        <v/>
      </c>
      <c r="L2418" s="210" t="str">
        <f>IF(D2418="Room AC (window/wall)",'Emission Factors'!$F$53,IF(D2418="Room AC (PTAC/PTHP)",'Emission Factors'!$F$54,IF(D2418="Residential AC",'Emission Factors'!$F$55,IF(D2418="Residential HP",'Emission Factors'!$F$56,IF(D2418="Commercial AC (&gt;=65k to &lt;135,000k Btu/hr)",'Emission Factors'!$F$57,IF(D2418="Commercial AC (&gt;=135,000k Btu/hr)",'Emission Factors'!$F$58,""))))))</f>
        <v/>
      </c>
      <c r="M2418" s="211" t="str">
        <f>IF(D2418="Room AC (window/wall)",'Emission Factors'!$G$53,IF(D2418="Room AC (PTAC/PTHP)",'Emission Factors'!$G$54,IF(D2418="Residential AC",'Emission Factors'!$G$55,IF(D2418="Residential HP",'Emission Factors'!$G$56,IF(D2418="Commercial AC (&gt;=65k to &lt;135,000k Btu/hr)",'Emission Factors'!$G$57,IF(D2418="Commercial AC (&gt;=135,000k Btu/hr)",'Emission Factors'!$G$58,""))))))</f>
        <v/>
      </c>
      <c r="N2418" s="96"/>
      <c r="O2418" s="209" t="str">
        <f>IF(ISBLANK(D2418),"",(IF(D2418="Room AC (window/wall)",'Emission Factors'!$C$53,IF(D2418="Room AC (PTAC/PTHP)",'Emission Factors'!$C$54,IF(D2418="Residential AC",'Emission Factors'!$C$55,IF(D2418="Residential HP",'Emission Factors'!$C$56,IF(D2418="Commercial AC (&gt;=65k to &lt;135,000k Btu/hr)",'Emission Factors'!$C$57,IF(D2418="Commercial AC (&gt;=135,000k Btu/hr)",'Emission Factors'!$C$58,""))))))))</f>
        <v/>
      </c>
      <c r="P2418" s="209" t="str">
        <f t="shared" si="370"/>
        <v/>
      </c>
      <c r="Q2418" s="95"/>
      <c r="R2418" s="256"/>
      <c r="S2418" s="256"/>
      <c r="T2418" s="96"/>
      <c r="U2418" s="211" t="str">
        <f>IF(Q2418="Room AC (window/wall)",'Emission Factors'!$E$53,IF(AND(Q2418="Room AC (PTAC/PTHP)",ISBLANK(T2418)),"Error",IF(AND(Q2418="Room AC (PTAC/PTHP)",T2418&gt;0),T2418,IF(Q2418="Residential AC",'Emission Factors'!$E$55,IF(AND(Q2418="Residential HP",ISBLANK(T2418)),"Error",IF(AND(Q2418="Residential HP",T2418&gt;0),T2418,IF(Q2418="Commercial AC (&gt;=65k to &lt;135,000k Btu/hr)",'Emission Factors'!$E$57,IF(Q2418="Commercial AC (&gt;=135,000k Btu/hr)",'Emission Factors'!$E$58,""))))))))</f>
        <v/>
      </c>
      <c r="V2418" s="95"/>
      <c r="W2418" s="211" t="str">
        <f>IF(ISBLANK(V2418),"",VLOOKUP(V2418,'Emission Factors'!$C$81:$G$221,4,FALSE))</f>
        <v/>
      </c>
      <c r="X2418" s="210" t="str">
        <f>IF(Q2418="Room AC (window/wall)",'Emission Factors'!$F$53,IF(Q2418="Room AC (PTAC/PTHP)",'Emission Factors'!$F$54,IF(Q2418="Residential AC",'Emission Factors'!$F$55,IF(Q2418="Residential HP",'Emission Factors'!$F$56,IF(Q2418="Commercial AC (&gt;=65k to &lt;135,000k Btu/hr)",'Emission Factors'!$F$57,IF(Q2418="Commercial AC (&gt;=135,000k Btu/hr)",'Emission Factors'!$F$58,""))))))</f>
        <v/>
      </c>
      <c r="Y2418" s="211" t="str">
        <f>IF(Q2418="Room AC (window/wall)",'Emission Factors'!$G$53,IF(Q2418="Room AC (PTAC/PTHP)",'Emission Factors'!$G$54,IF(Q2418="Residential AC",'Emission Factors'!$G$55,IF(Q2418="Residential HP",'Emission Factors'!$G$56,IF(Q2418="Commercial AC (&gt;=65k to &lt;135,000k Btu/hr)",'Emission Factors'!$G$57,IF(Q2418="Commercial AC (&gt;=135,000k Btu/hr)",'Emission Factors'!$G$58,""))))))</f>
        <v/>
      </c>
      <c r="Z2418" s="96"/>
      <c r="AA2418" s="97" t="str">
        <f t="shared" si="371"/>
        <v/>
      </c>
      <c r="AB2418" s="97" t="str">
        <f t="shared" si="372"/>
        <v/>
      </c>
      <c r="AC2418" s="246" t="str">
        <f t="shared" si="373"/>
        <v/>
      </c>
      <c r="AD2418" s="97" t="str">
        <f t="shared" si="374"/>
        <v/>
      </c>
      <c r="AE2418" s="97" t="str">
        <f t="shared" si="375"/>
        <v/>
      </c>
      <c r="AF2418" s="252" t="str">
        <f t="shared" si="376"/>
        <v/>
      </c>
      <c r="AG2418" s="254" t="str">
        <f t="shared" si="377"/>
        <v/>
      </c>
      <c r="AH2418" s="248" t="str">
        <f t="shared" si="378"/>
        <v/>
      </c>
      <c r="AI2418" s="249" t="str">
        <f t="shared" si="379"/>
        <v/>
      </c>
    </row>
    <row r="2419" spans="2:35" x14ac:dyDescent="0.3">
      <c r="B2419" s="94"/>
      <c r="C2419" s="95"/>
      <c r="D2419" s="95"/>
      <c r="E2419" s="95"/>
      <c r="F2419" s="94"/>
      <c r="G2419" s="145"/>
      <c r="H2419" s="245"/>
      <c r="I2419" s="211" t="str">
        <f>IF(D2419="Room AC (window/wall)",'Emission Factors'!$E$53,IF(D2419="Room AC (PTAC/PTHP)",H2419,IF(D2419="Residential AC",'Emission Factors'!$E$55,IF(D2419="Residential HP",H2419,IF(D2419="Commercial AC (&gt;=65k to &lt;135,000k Btu/hr)",'Emission Factors'!$E$57,IF(D2419="Commercial AC (&gt;=135,000k Btu/hr)",'Emission Factors'!$E$58,""))))))</f>
        <v/>
      </c>
      <c r="J2419" s="96"/>
      <c r="K2419" s="211" t="str">
        <f>IF(ISBLANK(J2419),"",VLOOKUP(J2419,'Emission Factors'!$C$81:$G$221,4,FALSE))</f>
        <v/>
      </c>
      <c r="L2419" s="210" t="str">
        <f>IF(D2419="Room AC (window/wall)",'Emission Factors'!$F$53,IF(D2419="Room AC (PTAC/PTHP)",'Emission Factors'!$F$54,IF(D2419="Residential AC",'Emission Factors'!$F$55,IF(D2419="Residential HP",'Emission Factors'!$F$56,IF(D2419="Commercial AC (&gt;=65k to &lt;135,000k Btu/hr)",'Emission Factors'!$F$57,IF(D2419="Commercial AC (&gt;=135,000k Btu/hr)",'Emission Factors'!$F$58,""))))))</f>
        <v/>
      </c>
      <c r="M2419" s="211" t="str">
        <f>IF(D2419="Room AC (window/wall)",'Emission Factors'!$G$53,IF(D2419="Room AC (PTAC/PTHP)",'Emission Factors'!$G$54,IF(D2419="Residential AC",'Emission Factors'!$G$55,IF(D2419="Residential HP",'Emission Factors'!$G$56,IF(D2419="Commercial AC (&gt;=65k to &lt;135,000k Btu/hr)",'Emission Factors'!$G$57,IF(D2419="Commercial AC (&gt;=135,000k Btu/hr)",'Emission Factors'!$G$58,""))))))</f>
        <v/>
      </c>
      <c r="N2419" s="96"/>
      <c r="O2419" s="209" t="str">
        <f>IF(ISBLANK(D2419),"",(IF(D2419="Room AC (window/wall)",'Emission Factors'!$C$53,IF(D2419="Room AC (PTAC/PTHP)",'Emission Factors'!$C$54,IF(D2419="Residential AC",'Emission Factors'!$C$55,IF(D2419="Residential HP",'Emission Factors'!$C$56,IF(D2419="Commercial AC (&gt;=65k to &lt;135,000k Btu/hr)",'Emission Factors'!$C$57,IF(D2419="Commercial AC (&gt;=135,000k Btu/hr)",'Emission Factors'!$C$58,""))))))))</f>
        <v/>
      </c>
      <c r="P2419" s="209" t="str">
        <f t="shared" si="370"/>
        <v/>
      </c>
      <c r="Q2419" s="95"/>
      <c r="R2419" s="256"/>
      <c r="S2419" s="256"/>
      <c r="T2419" s="96"/>
      <c r="U2419" s="211" t="str">
        <f>IF(Q2419="Room AC (window/wall)",'Emission Factors'!$E$53,IF(AND(Q2419="Room AC (PTAC/PTHP)",ISBLANK(T2419)),"Error",IF(AND(Q2419="Room AC (PTAC/PTHP)",T2419&gt;0),T2419,IF(Q2419="Residential AC",'Emission Factors'!$E$55,IF(AND(Q2419="Residential HP",ISBLANK(T2419)),"Error",IF(AND(Q2419="Residential HP",T2419&gt;0),T2419,IF(Q2419="Commercial AC (&gt;=65k to &lt;135,000k Btu/hr)",'Emission Factors'!$E$57,IF(Q2419="Commercial AC (&gt;=135,000k Btu/hr)",'Emission Factors'!$E$58,""))))))))</f>
        <v/>
      </c>
      <c r="V2419" s="95"/>
      <c r="W2419" s="211" t="str">
        <f>IF(ISBLANK(V2419),"",VLOOKUP(V2419,'Emission Factors'!$C$81:$G$221,4,FALSE))</f>
        <v/>
      </c>
      <c r="X2419" s="210" t="str">
        <f>IF(Q2419="Room AC (window/wall)",'Emission Factors'!$F$53,IF(Q2419="Room AC (PTAC/PTHP)",'Emission Factors'!$F$54,IF(Q2419="Residential AC",'Emission Factors'!$F$55,IF(Q2419="Residential HP",'Emission Factors'!$F$56,IF(Q2419="Commercial AC (&gt;=65k to &lt;135,000k Btu/hr)",'Emission Factors'!$F$57,IF(Q2419="Commercial AC (&gt;=135,000k Btu/hr)",'Emission Factors'!$F$58,""))))))</f>
        <v/>
      </c>
      <c r="Y2419" s="211" t="str">
        <f>IF(Q2419="Room AC (window/wall)",'Emission Factors'!$G$53,IF(Q2419="Room AC (PTAC/PTHP)",'Emission Factors'!$G$54,IF(Q2419="Residential AC",'Emission Factors'!$G$55,IF(Q2419="Residential HP",'Emission Factors'!$G$56,IF(Q2419="Commercial AC (&gt;=65k to &lt;135,000k Btu/hr)",'Emission Factors'!$G$57,IF(Q2419="Commercial AC (&gt;=135,000k Btu/hr)",'Emission Factors'!$G$58,""))))))</f>
        <v/>
      </c>
      <c r="Z2419" s="96"/>
      <c r="AA2419" s="97" t="str">
        <f t="shared" si="371"/>
        <v/>
      </c>
      <c r="AB2419" s="97" t="str">
        <f t="shared" si="372"/>
        <v/>
      </c>
      <c r="AC2419" s="246" t="str">
        <f t="shared" si="373"/>
        <v/>
      </c>
      <c r="AD2419" s="97" t="str">
        <f t="shared" si="374"/>
        <v/>
      </c>
      <c r="AE2419" s="97" t="str">
        <f t="shared" si="375"/>
        <v/>
      </c>
      <c r="AF2419" s="252" t="str">
        <f t="shared" si="376"/>
        <v/>
      </c>
      <c r="AG2419" s="254" t="str">
        <f t="shared" si="377"/>
        <v/>
      </c>
      <c r="AH2419" s="248" t="str">
        <f t="shared" si="378"/>
        <v/>
      </c>
      <c r="AI2419" s="249" t="str">
        <f t="shared" si="379"/>
        <v/>
      </c>
    </row>
    <row r="2420" spans="2:35" x14ac:dyDescent="0.3">
      <c r="B2420" s="94"/>
      <c r="C2420" s="95"/>
      <c r="D2420" s="95"/>
      <c r="E2420" s="95"/>
      <c r="F2420" s="94"/>
      <c r="G2420" s="145"/>
      <c r="H2420" s="245"/>
      <c r="I2420" s="211" t="str">
        <f>IF(D2420="Room AC (window/wall)",'Emission Factors'!$E$53,IF(D2420="Room AC (PTAC/PTHP)",H2420,IF(D2420="Residential AC",'Emission Factors'!$E$55,IF(D2420="Residential HP",H2420,IF(D2420="Commercial AC (&gt;=65k to &lt;135,000k Btu/hr)",'Emission Factors'!$E$57,IF(D2420="Commercial AC (&gt;=135,000k Btu/hr)",'Emission Factors'!$E$58,""))))))</f>
        <v/>
      </c>
      <c r="J2420" s="96"/>
      <c r="K2420" s="211" t="str">
        <f>IF(ISBLANK(J2420),"",VLOOKUP(J2420,'Emission Factors'!$C$81:$G$221,4,FALSE))</f>
        <v/>
      </c>
      <c r="L2420" s="210" t="str">
        <f>IF(D2420="Room AC (window/wall)",'Emission Factors'!$F$53,IF(D2420="Room AC (PTAC/PTHP)",'Emission Factors'!$F$54,IF(D2420="Residential AC",'Emission Factors'!$F$55,IF(D2420="Residential HP",'Emission Factors'!$F$56,IF(D2420="Commercial AC (&gt;=65k to &lt;135,000k Btu/hr)",'Emission Factors'!$F$57,IF(D2420="Commercial AC (&gt;=135,000k Btu/hr)",'Emission Factors'!$F$58,""))))))</f>
        <v/>
      </c>
      <c r="M2420" s="211" t="str">
        <f>IF(D2420="Room AC (window/wall)",'Emission Factors'!$G$53,IF(D2420="Room AC (PTAC/PTHP)",'Emission Factors'!$G$54,IF(D2420="Residential AC",'Emission Factors'!$G$55,IF(D2420="Residential HP",'Emission Factors'!$G$56,IF(D2420="Commercial AC (&gt;=65k to &lt;135,000k Btu/hr)",'Emission Factors'!$G$57,IF(D2420="Commercial AC (&gt;=135,000k Btu/hr)",'Emission Factors'!$G$58,""))))))</f>
        <v/>
      </c>
      <c r="N2420" s="96"/>
      <c r="O2420" s="209" t="str">
        <f>IF(ISBLANK(D2420),"",(IF(D2420="Room AC (window/wall)",'Emission Factors'!$C$53,IF(D2420="Room AC (PTAC/PTHP)",'Emission Factors'!$C$54,IF(D2420="Residential AC",'Emission Factors'!$C$55,IF(D2420="Residential HP",'Emission Factors'!$C$56,IF(D2420="Commercial AC (&gt;=65k to &lt;135,000k Btu/hr)",'Emission Factors'!$C$57,IF(D2420="Commercial AC (&gt;=135,000k Btu/hr)",'Emission Factors'!$C$58,""))))))))</f>
        <v/>
      </c>
      <c r="P2420" s="209" t="str">
        <f t="shared" si="370"/>
        <v/>
      </c>
      <c r="Q2420" s="95"/>
      <c r="R2420" s="256"/>
      <c r="S2420" s="256"/>
      <c r="T2420" s="96"/>
      <c r="U2420" s="211" t="str">
        <f>IF(Q2420="Room AC (window/wall)",'Emission Factors'!$E$53,IF(AND(Q2420="Room AC (PTAC/PTHP)",ISBLANK(T2420)),"Error",IF(AND(Q2420="Room AC (PTAC/PTHP)",T2420&gt;0),T2420,IF(Q2420="Residential AC",'Emission Factors'!$E$55,IF(AND(Q2420="Residential HP",ISBLANK(T2420)),"Error",IF(AND(Q2420="Residential HP",T2420&gt;0),T2420,IF(Q2420="Commercial AC (&gt;=65k to &lt;135,000k Btu/hr)",'Emission Factors'!$E$57,IF(Q2420="Commercial AC (&gt;=135,000k Btu/hr)",'Emission Factors'!$E$58,""))))))))</f>
        <v/>
      </c>
      <c r="V2420" s="95"/>
      <c r="W2420" s="211" t="str">
        <f>IF(ISBLANK(V2420),"",VLOOKUP(V2420,'Emission Factors'!$C$81:$G$221,4,FALSE))</f>
        <v/>
      </c>
      <c r="X2420" s="210" t="str">
        <f>IF(Q2420="Room AC (window/wall)",'Emission Factors'!$F$53,IF(Q2420="Room AC (PTAC/PTHP)",'Emission Factors'!$F$54,IF(Q2420="Residential AC",'Emission Factors'!$F$55,IF(Q2420="Residential HP",'Emission Factors'!$F$56,IF(Q2420="Commercial AC (&gt;=65k to &lt;135,000k Btu/hr)",'Emission Factors'!$F$57,IF(Q2420="Commercial AC (&gt;=135,000k Btu/hr)",'Emission Factors'!$F$58,""))))))</f>
        <v/>
      </c>
      <c r="Y2420" s="211" t="str">
        <f>IF(Q2420="Room AC (window/wall)",'Emission Factors'!$G$53,IF(Q2420="Room AC (PTAC/PTHP)",'Emission Factors'!$G$54,IF(Q2420="Residential AC",'Emission Factors'!$G$55,IF(Q2420="Residential HP",'Emission Factors'!$G$56,IF(Q2420="Commercial AC (&gt;=65k to &lt;135,000k Btu/hr)",'Emission Factors'!$G$57,IF(Q2420="Commercial AC (&gt;=135,000k Btu/hr)",'Emission Factors'!$G$58,""))))))</f>
        <v/>
      </c>
      <c r="Z2420" s="96"/>
      <c r="AA2420" s="97" t="str">
        <f t="shared" si="371"/>
        <v/>
      </c>
      <c r="AB2420" s="97" t="str">
        <f t="shared" si="372"/>
        <v/>
      </c>
      <c r="AC2420" s="246" t="str">
        <f t="shared" si="373"/>
        <v/>
      </c>
      <c r="AD2420" s="97" t="str">
        <f t="shared" si="374"/>
        <v/>
      </c>
      <c r="AE2420" s="97" t="str">
        <f t="shared" si="375"/>
        <v/>
      </c>
      <c r="AF2420" s="252" t="str">
        <f t="shared" si="376"/>
        <v/>
      </c>
      <c r="AG2420" s="254" t="str">
        <f t="shared" si="377"/>
        <v/>
      </c>
      <c r="AH2420" s="248" t="str">
        <f t="shared" si="378"/>
        <v/>
      </c>
      <c r="AI2420" s="249" t="str">
        <f t="shared" si="379"/>
        <v/>
      </c>
    </row>
    <row r="2421" spans="2:35" x14ac:dyDescent="0.3">
      <c r="B2421" s="94"/>
      <c r="C2421" s="95"/>
      <c r="D2421" s="95"/>
      <c r="E2421" s="95"/>
      <c r="F2421" s="94"/>
      <c r="G2421" s="145"/>
      <c r="H2421" s="245"/>
      <c r="I2421" s="211" t="str">
        <f>IF(D2421="Room AC (window/wall)",'Emission Factors'!$E$53,IF(D2421="Room AC (PTAC/PTHP)",H2421,IF(D2421="Residential AC",'Emission Factors'!$E$55,IF(D2421="Residential HP",H2421,IF(D2421="Commercial AC (&gt;=65k to &lt;135,000k Btu/hr)",'Emission Factors'!$E$57,IF(D2421="Commercial AC (&gt;=135,000k Btu/hr)",'Emission Factors'!$E$58,""))))))</f>
        <v/>
      </c>
      <c r="J2421" s="96"/>
      <c r="K2421" s="211" t="str">
        <f>IF(ISBLANK(J2421),"",VLOOKUP(J2421,'Emission Factors'!$C$81:$G$221,4,FALSE))</f>
        <v/>
      </c>
      <c r="L2421" s="210" t="str">
        <f>IF(D2421="Room AC (window/wall)",'Emission Factors'!$F$53,IF(D2421="Room AC (PTAC/PTHP)",'Emission Factors'!$F$54,IF(D2421="Residential AC",'Emission Factors'!$F$55,IF(D2421="Residential HP",'Emission Factors'!$F$56,IF(D2421="Commercial AC (&gt;=65k to &lt;135,000k Btu/hr)",'Emission Factors'!$F$57,IF(D2421="Commercial AC (&gt;=135,000k Btu/hr)",'Emission Factors'!$F$58,""))))))</f>
        <v/>
      </c>
      <c r="M2421" s="211" t="str">
        <f>IF(D2421="Room AC (window/wall)",'Emission Factors'!$G$53,IF(D2421="Room AC (PTAC/PTHP)",'Emission Factors'!$G$54,IF(D2421="Residential AC",'Emission Factors'!$G$55,IF(D2421="Residential HP",'Emission Factors'!$G$56,IF(D2421="Commercial AC (&gt;=65k to &lt;135,000k Btu/hr)",'Emission Factors'!$G$57,IF(D2421="Commercial AC (&gt;=135,000k Btu/hr)",'Emission Factors'!$G$58,""))))))</f>
        <v/>
      </c>
      <c r="N2421" s="96"/>
      <c r="O2421" s="209" t="str">
        <f>IF(ISBLANK(D2421),"",(IF(D2421="Room AC (window/wall)",'Emission Factors'!$C$53,IF(D2421="Room AC (PTAC/PTHP)",'Emission Factors'!$C$54,IF(D2421="Residential AC",'Emission Factors'!$C$55,IF(D2421="Residential HP",'Emission Factors'!$C$56,IF(D2421="Commercial AC (&gt;=65k to &lt;135,000k Btu/hr)",'Emission Factors'!$C$57,IF(D2421="Commercial AC (&gt;=135,000k Btu/hr)",'Emission Factors'!$C$58,""))))))))</f>
        <v/>
      </c>
      <c r="P2421" s="209" t="str">
        <f t="shared" si="370"/>
        <v/>
      </c>
      <c r="Q2421" s="95"/>
      <c r="R2421" s="256"/>
      <c r="S2421" s="256"/>
      <c r="T2421" s="96"/>
      <c r="U2421" s="211" t="str">
        <f>IF(Q2421="Room AC (window/wall)",'Emission Factors'!$E$53,IF(AND(Q2421="Room AC (PTAC/PTHP)",ISBLANK(T2421)),"Error",IF(AND(Q2421="Room AC (PTAC/PTHP)",T2421&gt;0),T2421,IF(Q2421="Residential AC",'Emission Factors'!$E$55,IF(AND(Q2421="Residential HP",ISBLANK(T2421)),"Error",IF(AND(Q2421="Residential HP",T2421&gt;0),T2421,IF(Q2421="Commercial AC (&gt;=65k to &lt;135,000k Btu/hr)",'Emission Factors'!$E$57,IF(Q2421="Commercial AC (&gt;=135,000k Btu/hr)",'Emission Factors'!$E$58,""))))))))</f>
        <v/>
      </c>
      <c r="V2421" s="95"/>
      <c r="W2421" s="211" t="str">
        <f>IF(ISBLANK(V2421),"",VLOOKUP(V2421,'Emission Factors'!$C$81:$G$221,4,FALSE))</f>
        <v/>
      </c>
      <c r="X2421" s="210" t="str">
        <f>IF(Q2421="Room AC (window/wall)",'Emission Factors'!$F$53,IF(Q2421="Room AC (PTAC/PTHP)",'Emission Factors'!$F$54,IF(Q2421="Residential AC",'Emission Factors'!$F$55,IF(Q2421="Residential HP",'Emission Factors'!$F$56,IF(Q2421="Commercial AC (&gt;=65k to &lt;135,000k Btu/hr)",'Emission Factors'!$F$57,IF(Q2421="Commercial AC (&gt;=135,000k Btu/hr)",'Emission Factors'!$F$58,""))))))</f>
        <v/>
      </c>
      <c r="Y2421" s="211" t="str">
        <f>IF(Q2421="Room AC (window/wall)",'Emission Factors'!$G$53,IF(Q2421="Room AC (PTAC/PTHP)",'Emission Factors'!$G$54,IF(Q2421="Residential AC",'Emission Factors'!$G$55,IF(Q2421="Residential HP",'Emission Factors'!$G$56,IF(Q2421="Commercial AC (&gt;=65k to &lt;135,000k Btu/hr)",'Emission Factors'!$G$57,IF(Q2421="Commercial AC (&gt;=135,000k Btu/hr)",'Emission Factors'!$G$58,""))))))</f>
        <v/>
      </c>
      <c r="Z2421" s="96"/>
      <c r="AA2421" s="97" t="str">
        <f t="shared" si="371"/>
        <v/>
      </c>
      <c r="AB2421" s="97" t="str">
        <f t="shared" si="372"/>
        <v/>
      </c>
      <c r="AC2421" s="246" t="str">
        <f t="shared" si="373"/>
        <v/>
      </c>
      <c r="AD2421" s="97" t="str">
        <f t="shared" si="374"/>
        <v/>
      </c>
      <c r="AE2421" s="97" t="str">
        <f t="shared" si="375"/>
        <v/>
      </c>
      <c r="AF2421" s="252" t="str">
        <f t="shared" si="376"/>
        <v/>
      </c>
      <c r="AG2421" s="254" t="str">
        <f t="shared" si="377"/>
        <v/>
      </c>
      <c r="AH2421" s="248" t="str">
        <f t="shared" si="378"/>
        <v/>
      </c>
      <c r="AI2421" s="249" t="str">
        <f t="shared" si="379"/>
        <v/>
      </c>
    </row>
    <row r="2422" spans="2:35" x14ac:dyDescent="0.3">
      <c r="B2422" s="94"/>
      <c r="C2422" s="95"/>
      <c r="D2422" s="95"/>
      <c r="E2422" s="95"/>
      <c r="F2422" s="94"/>
      <c r="G2422" s="145"/>
      <c r="H2422" s="245"/>
      <c r="I2422" s="211" t="str">
        <f>IF(D2422="Room AC (window/wall)",'Emission Factors'!$E$53,IF(D2422="Room AC (PTAC/PTHP)",H2422,IF(D2422="Residential AC",'Emission Factors'!$E$55,IF(D2422="Residential HP",H2422,IF(D2422="Commercial AC (&gt;=65k to &lt;135,000k Btu/hr)",'Emission Factors'!$E$57,IF(D2422="Commercial AC (&gt;=135,000k Btu/hr)",'Emission Factors'!$E$58,""))))))</f>
        <v/>
      </c>
      <c r="J2422" s="96"/>
      <c r="K2422" s="211" t="str">
        <f>IF(ISBLANK(J2422),"",VLOOKUP(J2422,'Emission Factors'!$C$81:$G$221,4,FALSE))</f>
        <v/>
      </c>
      <c r="L2422" s="210" t="str">
        <f>IF(D2422="Room AC (window/wall)",'Emission Factors'!$F$53,IF(D2422="Room AC (PTAC/PTHP)",'Emission Factors'!$F$54,IF(D2422="Residential AC",'Emission Factors'!$F$55,IF(D2422="Residential HP",'Emission Factors'!$F$56,IF(D2422="Commercial AC (&gt;=65k to &lt;135,000k Btu/hr)",'Emission Factors'!$F$57,IF(D2422="Commercial AC (&gt;=135,000k Btu/hr)",'Emission Factors'!$F$58,""))))))</f>
        <v/>
      </c>
      <c r="M2422" s="211" t="str">
        <f>IF(D2422="Room AC (window/wall)",'Emission Factors'!$G$53,IF(D2422="Room AC (PTAC/PTHP)",'Emission Factors'!$G$54,IF(D2422="Residential AC",'Emission Factors'!$G$55,IF(D2422="Residential HP",'Emission Factors'!$G$56,IF(D2422="Commercial AC (&gt;=65k to &lt;135,000k Btu/hr)",'Emission Factors'!$G$57,IF(D2422="Commercial AC (&gt;=135,000k Btu/hr)",'Emission Factors'!$G$58,""))))))</f>
        <v/>
      </c>
      <c r="N2422" s="96"/>
      <c r="O2422" s="209" t="str">
        <f>IF(ISBLANK(D2422),"",(IF(D2422="Room AC (window/wall)",'Emission Factors'!$C$53,IF(D2422="Room AC (PTAC/PTHP)",'Emission Factors'!$C$54,IF(D2422="Residential AC",'Emission Factors'!$C$55,IF(D2422="Residential HP",'Emission Factors'!$C$56,IF(D2422="Commercial AC (&gt;=65k to &lt;135,000k Btu/hr)",'Emission Factors'!$C$57,IF(D2422="Commercial AC (&gt;=135,000k Btu/hr)",'Emission Factors'!$C$58,""))))))))</f>
        <v/>
      </c>
      <c r="P2422" s="209" t="str">
        <f t="shared" si="370"/>
        <v/>
      </c>
      <c r="Q2422" s="95"/>
      <c r="R2422" s="256"/>
      <c r="S2422" s="256"/>
      <c r="T2422" s="96"/>
      <c r="U2422" s="211" t="str">
        <f>IF(Q2422="Room AC (window/wall)",'Emission Factors'!$E$53,IF(AND(Q2422="Room AC (PTAC/PTHP)",ISBLANK(T2422)),"Error",IF(AND(Q2422="Room AC (PTAC/PTHP)",T2422&gt;0),T2422,IF(Q2422="Residential AC",'Emission Factors'!$E$55,IF(AND(Q2422="Residential HP",ISBLANK(T2422)),"Error",IF(AND(Q2422="Residential HP",T2422&gt;0),T2422,IF(Q2422="Commercial AC (&gt;=65k to &lt;135,000k Btu/hr)",'Emission Factors'!$E$57,IF(Q2422="Commercial AC (&gt;=135,000k Btu/hr)",'Emission Factors'!$E$58,""))))))))</f>
        <v/>
      </c>
      <c r="V2422" s="95"/>
      <c r="W2422" s="211" t="str">
        <f>IF(ISBLANK(V2422),"",VLOOKUP(V2422,'Emission Factors'!$C$81:$G$221,4,FALSE))</f>
        <v/>
      </c>
      <c r="X2422" s="210" t="str">
        <f>IF(Q2422="Room AC (window/wall)",'Emission Factors'!$F$53,IF(Q2422="Room AC (PTAC/PTHP)",'Emission Factors'!$F$54,IF(Q2422="Residential AC",'Emission Factors'!$F$55,IF(Q2422="Residential HP",'Emission Factors'!$F$56,IF(Q2422="Commercial AC (&gt;=65k to &lt;135,000k Btu/hr)",'Emission Factors'!$F$57,IF(Q2422="Commercial AC (&gt;=135,000k Btu/hr)",'Emission Factors'!$F$58,""))))))</f>
        <v/>
      </c>
      <c r="Y2422" s="211" t="str">
        <f>IF(Q2422="Room AC (window/wall)",'Emission Factors'!$G$53,IF(Q2422="Room AC (PTAC/PTHP)",'Emission Factors'!$G$54,IF(Q2422="Residential AC",'Emission Factors'!$G$55,IF(Q2422="Residential HP",'Emission Factors'!$G$56,IF(Q2422="Commercial AC (&gt;=65k to &lt;135,000k Btu/hr)",'Emission Factors'!$G$57,IF(Q2422="Commercial AC (&gt;=135,000k Btu/hr)",'Emission Factors'!$G$58,""))))))</f>
        <v/>
      </c>
      <c r="Z2422" s="96"/>
      <c r="AA2422" s="97" t="str">
        <f t="shared" si="371"/>
        <v/>
      </c>
      <c r="AB2422" s="97" t="str">
        <f t="shared" si="372"/>
        <v/>
      </c>
      <c r="AC2422" s="246" t="str">
        <f t="shared" si="373"/>
        <v/>
      </c>
      <c r="AD2422" s="97" t="str">
        <f t="shared" si="374"/>
        <v/>
      </c>
      <c r="AE2422" s="97" t="str">
        <f t="shared" si="375"/>
        <v/>
      </c>
      <c r="AF2422" s="252" t="str">
        <f t="shared" si="376"/>
        <v/>
      </c>
      <c r="AG2422" s="254" t="str">
        <f t="shared" si="377"/>
        <v/>
      </c>
      <c r="AH2422" s="248" t="str">
        <f t="shared" si="378"/>
        <v/>
      </c>
      <c r="AI2422" s="249" t="str">
        <f t="shared" si="379"/>
        <v/>
      </c>
    </row>
    <row r="2423" spans="2:35" x14ac:dyDescent="0.3">
      <c r="B2423" s="94"/>
      <c r="C2423" s="95"/>
      <c r="D2423" s="95"/>
      <c r="E2423" s="95"/>
      <c r="F2423" s="94"/>
      <c r="G2423" s="145"/>
      <c r="H2423" s="245"/>
      <c r="I2423" s="211" t="str">
        <f>IF(D2423="Room AC (window/wall)",'Emission Factors'!$E$53,IF(D2423="Room AC (PTAC/PTHP)",H2423,IF(D2423="Residential AC",'Emission Factors'!$E$55,IF(D2423="Residential HP",H2423,IF(D2423="Commercial AC (&gt;=65k to &lt;135,000k Btu/hr)",'Emission Factors'!$E$57,IF(D2423="Commercial AC (&gt;=135,000k Btu/hr)",'Emission Factors'!$E$58,""))))))</f>
        <v/>
      </c>
      <c r="J2423" s="96"/>
      <c r="K2423" s="211" t="str">
        <f>IF(ISBLANK(J2423),"",VLOOKUP(J2423,'Emission Factors'!$C$81:$G$221,4,FALSE))</f>
        <v/>
      </c>
      <c r="L2423" s="210" t="str">
        <f>IF(D2423="Room AC (window/wall)",'Emission Factors'!$F$53,IF(D2423="Room AC (PTAC/PTHP)",'Emission Factors'!$F$54,IF(D2423="Residential AC",'Emission Factors'!$F$55,IF(D2423="Residential HP",'Emission Factors'!$F$56,IF(D2423="Commercial AC (&gt;=65k to &lt;135,000k Btu/hr)",'Emission Factors'!$F$57,IF(D2423="Commercial AC (&gt;=135,000k Btu/hr)",'Emission Factors'!$F$58,""))))))</f>
        <v/>
      </c>
      <c r="M2423" s="211" t="str">
        <f>IF(D2423="Room AC (window/wall)",'Emission Factors'!$G$53,IF(D2423="Room AC (PTAC/PTHP)",'Emission Factors'!$G$54,IF(D2423="Residential AC",'Emission Factors'!$G$55,IF(D2423="Residential HP",'Emission Factors'!$G$56,IF(D2423="Commercial AC (&gt;=65k to &lt;135,000k Btu/hr)",'Emission Factors'!$G$57,IF(D2423="Commercial AC (&gt;=135,000k Btu/hr)",'Emission Factors'!$G$58,""))))))</f>
        <v/>
      </c>
      <c r="N2423" s="96"/>
      <c r="O2423" s="209" t="str">
        <f>IF(ISBLANK(D2423),"",(IF(D2423="Room AC (window/wall)",'Emission Factors'!$C$53,IF(D2423="Room AC (PTAC/PTHP)",'Emission Factors'!$C$54,IF(D2423="Residential AC",'Emission Factors'!$C$55,IF(D2423="Residential HP",'Emission Factors'!$C$56,IF(D2423="Commercial AC (&gt;=65k to &lt;135,000k Btu/hr)",'Emission Factors'!$C$57,IF(D2423="Commercial AC (&gt;=135,000k Btu/hr)",'Emission Factors'!$C$58,""))))))))</f>
        <v/>
      </c>
      <c r="P2423" s="209" t="str">
        <f t="shared" si="370"/>
        <v/>
      </c>
      <c r="Q2423" s="95"/>
      <c r="R2423" s="256"/>
      <c r="S2423" s="256"/>
      <c r="T2423" s="96"/>
      <c r="U2423" s="211" t="str">
        <f>IF(Q2423="Room AC (window/wall)",'Emission Factors'!$E$53,IF(AND(Q2423="Room AC (PTAC/PTHP)",ISBLANK(T2423)),"Error",IF(AND(Q2423="Room AC (PTAC/PTHP)",T2423&gt;0),T2423,IF(Q2423="Residential AC",'Emission Factors'!$E$55,IF(AND(Q2423="Residential HP",ISBLANK(T2423)),"Error",IF(AND(Q2423="Residential HP",T2423&gt;0),T2423,IF(Q2423="Commercial AC (&gt;=65k to &lt;135,000k Btu/hr)",'Emission Factors'!$E$57,IF(Q2423="Commercial AC (&gt;=135,000k Btu/hr)",'Emission Factors'!$E$58,""))))))))</f>
        <v/>
      </c>
      <c r="V2423" s="95"/>
      <c r="W2423" s="211" t="str">
        <f>IF(ISBLANK(V2423),"",VLOOKUP(V2423,'Emission Factors'!$C$81:$G$221,4,FALSE))</f>
        <v/>
      </c>
      <c r="X2423" s="210" t="str">
        <f>IF(Q2423="Room AC (window/wall)",'Emission Factors'!$F$53,IF(Q2423="Room AC (PTAC/PTHP)",'Emission Factors'!$F$54,IF(Q2423="Residential AC",'Emission Factors'!$F$55,IF(Q2423="Residential HP",'Emission Factors'!$F$56,IF(Q2423="Commercial AC (&gt;=65k to &lt;135,000k Btu/hr)",'Emission Factors'!$F$57,IF(Q2423="Commercial AC (&gt;=135,000k Btu/hr)",'Emission Factors'!$F$58,""))))))</f>
        <v/>
      </c>
      <c r="Y2423" s="211" t="str">
        <f>IF(Q2423="Room AC (window/wall)",'Emission Factors'!$G$53,IF(Q2423="Room AC (PTAC/PTHP)",'Emission Factors'!$G$54,IF(Q2423="Residential AC",'Emission Factors'!$G$55,IF(Q2423="Residential HP",'Emission Factors'!$G$56,IF(Q2423="Commercial AC (&gt;=65k to &lt;135,000k Btu/hr)",'Emission Factors'!$G$57,IF(Q2423="Commercial AC (&gt;=135,000k Btu/hr)",'Emission Factors'!$G$58,""))))))</f>
        <v/>
      </c>
      <c r="Z2423" s="96"/>
      <c r="AA2423" s="97" t="str">
        <f t="shared" si="371"/>
        <v/>
      </c>
      <c r="AB2423" s="97" t="str">
        <f t="shared" si="372"/>
        <v/>
      </c>
      <c r="AC2423" s="246" t="str">
        <f t="shared" si="373"/>
        <v/>
      </c>
      <c r="AD2423" s="97" t="str">
        <f t="shared" si="374"/>
        <v/>
      </c>
      <c r="AE2423" s="97" t="str">
        <f t="shared" si="375"/>
        <v/>
      </c>
      <c r="AF2423" s="252" t="str">
        <f t="shared" si="376"/>
        <v/>
      </c>
      <c r="AG2423" s="254" t="str">
        <f t="shared" si="377"/>
        <v/>
      </c>
      <c r="AH2423" s="248" t="str">
        <f t="shared" si="378"/>
        <v/>
      </c>
      <c r="AI2423" s="249" t="str">
        <f t="shared" si="379"/>
        <v/>
      </c>
    </row>
    <row r="2424" spans="2:35" x14ac:dyDescent="0.3">
      <c r="B2424" s="94"/>
      <c r="C2424" s="95"/>
      <c r="D2424" s="95"/>
      <c r="E2424" s="95"/>
      <c r="F2424" s="94"/>
      <c r="G2424" s="145"/>
      <c r="H2424" s="245"/>
      <c r="I2424" s="211" t="str">
        <f>IF(D2424="Room AC (window/wall)",'Emission Factors'!$E$53,IF(D2424="Room AC (PTAC/PTHP)",H2424,IF(D2424="Residential AC",'Emission Factors'!$E$55,IF(D2424="Residential HP",H2424,IF(D2424="Commercial AC (&gt;=65k to &lt;135,000k Btu/hr)",'Emission Factors'!$E$57,IF(D2424="Commercial AC (&gt;=135,000k Btu/hr)",'Emission Factors'!$E$58,""))))))</f>
        <v/>
      </c>
      <c r="J2424" s="96"/>
      <c r="K2424" s="211" t="str">
        <f>IF(ISBLANK(J2424),"",VLOOKUP(J2424,'Emission Factors'!$C$81:$G$221,4,FALSE))</f>
        <v/>
      </c>
      <c r="L2424" s="210" t="str">
        <f>IF(D2424="Room AC (window/wall)",'Emission Factors'!$F$53,IF(D2424="Room AC (PTAC/PTHP)",'Emission Factors'!$F$54,IF(D2424="Residential AC",'Emission Factors'!$F$55,IF(D2424="Residential HP",'Emission Factors'!$F$56,IF(D2424="Commercial AC (&gt;=65k to &lt;135,000k Btu/hr)",'Emission Factors'!$F$57,IF(D2424="Commercial AC (&gt;=135,000k Btu/hr)",'Emission Factors'!$F$58,""))))))</f>
        <v/>
      </c>
      <c r="M2424" s="211" t="str">
        <f>IF(D2424="Room AC (window/wall)",'Emission Factors'!$G$53,IF(D2424="Room AC (PTAC/PTHP)",'Emission Factors'!$G$54,IF(D2424="Residential AC",'Emission Factors'!$G$55,IF(D2424="Residential HP",'Emission Factors'!$G$56,IF(D2424="Commercial AC (&gt;=65k to &lt;135,000k Btu/hr)",'Emission Factors'!$G$57,IF(D2424="Commercial AC (&gt;=135,000k Btu/hr)",'Emission Factors'!$G$58,""))))))</f>
        <v/>
      </c>
      <c r="N2424" s="96"/>
      <c r="O2424" s="209" t="str">
        <f>IF(ISBLANK(D2424),"",(IF(D2424="Room AC (window/wall)",'Emission Factors'!$C$53,IF(D2424="Room AC (PTAC/PTHP)",'Emission Factors'!$C$54,IF(D2424="Residential AC",'Emission Factors'!$C$55,IF(D2424="Residential HP",'Emission Factors'!$C$56,IF(D2424="Commercial AC (&gt;=65k to &lt;135,000k Btu/hr)",'Emission Factors'!$C$57,IF(D2424="Commercial AC (&gt;=135,000k Btu/hr)",'Emission Factors'!$C$58,""))))))))</f>
        <v/>
      </c>
      <c r="P2424" s="209" t="str">
        <f t="shared" si="370"/>
        <v/>
      </c>
      <c r="Q2424" s="95"/>
      <c r="R2424" s="256"/>
      <c r="S2424" s="256"/>
      <c r="T2424" s="96"/>
      <c r="U2424" s="211" t="str">
        <f>IF(Q2424="Room AC (window/wall)",'Emission Factors'!$E$53,IF(AND(Q2424="Room AC (PTAC/PTHP)",ISBLANK(T2424)),"Error",IF(AND(Q2424="Room AC (PTAC/PTHP)",T2424&gt;0),T2424,IF(Q2424="Residential AC",'Emission Factors'!$E$55,IF(AND(Q2424="Residential HP",ISBLANK(T2424)),"Error",IF(AND(Q2424="Residential HP",T2424&gt;0),T2424,IF(Q2424="Commercial AC (&gt;=65k to &lt;135,000k Btu/hr)",'Emission Factors'!$E$57,IF(Q2424="Commercial AC (&gt;=135,000k Btu/hr)",'Emission Factors'!$E$58,""))))))))</f>
        <v/>
      </c>
      <c r="V2424" s="95"/>
      <c r="W2424" s="211" t="str">
        <f>IF(ISBLANK(V2424),"",VLOOKUP(V2424,'Emission Factors'!$C$81:$G$221,4,FALSE))</f>
        <v/>
      </c>
      <c r="X2424" s="210" t="str">
        <f>IF(Q2424="Room AC (window/wall)",'Emission Factors'!$F$53,IF(Q2424="Room AC (PTAC/PTHP)",'Emission Factors'!$F$54,IF(Q2424="Residential AC",'Emission Factors'!$F$55,IF(Q2424="Residential HP",'Emission Factors'!$F$56,IF(Q2424="Commercial AC (&gt;=65k to &lt;135,000k Btu/hr)",'Emission Factors'!$F$57,IF(Q2424="Commercial AC (&gt;=135,000k Btu/hr)",'Emission Factors'!$F$58,""))))))</f>
        <v/>
      </c>
      <c r="Y2424" s="211" t="str">
        <f>IF(Q2424="Room AC (window/wall)",'Emission Factors'!$G$53,IF(Q2424="Room AC (PTAC/PTHP)",'Emission Factors'!$G$54,IF(Q2424="Residential AC",'Emission Factors'!$G$55,IF(Q2424="Residential HP",'Emission Factors'!$G$56,IF(Q2424="Commercial AC (&gt;=65k to &lt;135,000k Btu/hr)",'Emission Factors'!$G$57,IF(Q2424="Commercial AC (&gt;=135,000k Btu/hr)",'Emission Factors'!$G$58,""))))))</f>
        <v/>
      </c>
      <c r="Z2424" s="96"/>
      <c r="AA2424" s="97" t="str">
        <f t="shared" si="371"/>
        <v/>
      </c>
      <c r="AB2424" s="97" t="str">
        <f t="shared" si="372"/>
        <v/>
      </c>
      <c r="AC2424" s="246" t="str">
        <f t="shared" si="373"/>
        <v/>
      </c>
      <c r="AD2424" s="97" t="str">
        <f t="shared" si="374"/>
        <v/>
      </c>
      <c r="AE2424" s="97" t="str">
        <f t="shared" si="375"/>
        <v/>
      </c>
      <c r="AF2424" s="252" t="str">
        <f t="shared" si="376"/>
        <v/>
      </c>
      <c r="AG2424" s="254" t="str">
        <f t="shared" si="377"/>
        <v/>
      </c>
      <c r="AH2424" s="248" t="str">
        <f t="shared" si="378"/>
        <v/>
      </c>
      <c r="AI2424" s="249" t="str">
        <f t="shared" si="379"/>
        <v/>
      </c>
    </row>
    <row r="2425" spans="2:35" x14ac:dyDescent="0.3">
      <c r="B2425" s="94"/>
      <c r="C2425" s="95"/>
      <c r="D2425" s="95"/>
      <c r="E2425" s="95"/>
      <c r="F2425" s="94"/>
      <c r="G2425" s="145"/>
      <c r="H2425" s="245"/>
      <c r="I2425" s="211" t="str">
        <f>IF(D2425="Room AC (window/wall)",'Emission Factors'!$E$53,IF(D2425="Room AC (PTAC/PTHP)",H2425,IF(D2425="Residential AC",'Emission Factors'!$E$55,IF(D2425="Residential HP",H2425,IF(D2425="Commercial AC (&gt;=65k to &lt;135,000k Btu/hr)",'Emission Factors'!$E$57,IF(D2425="Commercial AC (&gt;=135,000k Btu/hr)",'Emission Factors'!$E$58,""))))))</f>
        <v/>
      </c>
      <c r="J2425" s="96"/>
      <c r="K2425" s="211" t="str">
        <f>IF(ISBLANK(J2425),"",VLOOKUP(J2425,'Emission Factors'!$C$81:$G$221,4,FALSE))</f>
        <v/>
      </c>
      <c r="L2425" s="210" t="str">
        <f>IF(D2425="Room AC (window/wall)",'Emission Factors'!$F$53,IF(D2425="Room AC (PTAC/PTHP)",'Emission Factors'!$F$54,IF(D2425="Residential AC",'Emission Factors'!$F$55,IF(D2425="Residential HP",'Emission Factors'!$F$56,IF(D2425="Commercial AC (&gt;=65k to &lt;135,000k Btu/hr)",'Emission Factors'!$F$57,IF(D2425="Commercial AC (&gt;=135,000k Btu/hr)",'Emission Factors'!$F$58,""))))))</f>
        <v/>
      </c>
      <c r="M2425" s="211" t="str">
        <f>IF(D2425="Room AC (window/wall)",'Emission Factors'!$G$53,IF(D2425="Room AC (PTAC/PTHP)",'Emission Factors'!$G$54,IF(D2425="Residential AC",'Emission Factors'!$G$55,IF(D2425="Residential HP",'Emission Factors'!$G$56,IF(D2425="Commercial AC (&gt;=65k to &lt;135,000k Btu/hr)",'Emission Factors'!$G$57,IF(D2425="Commercial AC (&gt;=135,000k Btu/hr)",'Emission Factors'!$G$58,""))))))</f>
        <v/>
      </c>
      <c r="N2425" s="96"/>
      <c r="O2425" s="209" t="str">
        <f>IF(ISBLANK(D2425),"",(IF(D2425="Room AC (window/wall)",'Emission Factors'!$C$53,IF(D2425="Room AC (PTAC/PTHP)",'Emission Factors'!$C$54,IF(D2425="Residential AC",'Emission Factors'!$C$55,IF(D2425="Residential HP",'Emission Factors'!$C$56,IF(D2425="Commercial AC (&gt;=65k to &lt;135,000k Btu/hr)",'Emission Factors'!$C$57,IF(D2425="Commercial AC (&gt;=135,000k Btu/hr)",'Emission Factors'!$C$58,""))))))))</f>
        <v/>
      </c>
      <c r="P2425" s="209" t="str">
        <f t="shared" si="370"/>
        <v/>
      </c>
      <c r="Q2425" s="95"/>
      <c r="R2425" s="256"/>
      <c r="S2425" s="256"/>
      <c r="T2425" s="96"/>
      <c r="U2425" s="211" t="str">
        <f>IF(Q2425="Room AC (window/wall)",'Emission Factors'!$E$53,IF(AND(Q2425="Room AC (PTAC/PTHP)",ISBLANK(T2425)),"Error",IF(AND(Q2425="Room AC (PTAC/PTHP)",T2425&gt;0),T2425,IF(Q2425="Residential AC",'Emission Factors'!$E$55,IF(AND(Q2425="Residential HP",ISBLANK(T2425)),"Error",IF(AND(Q2425="Residential HP",T2425&gt;0),T2425,IF(Q2425="Commercial AC (&gt;=65k to &lt;135,000k Btu/hr)",'Emission Factors'!$E$57,IF(Q2425="Commercial AC (&gt;=135,000k Btu/hr)",'Emission Factors'!$E$58,""))))))))</f>
        <v/>
      </c>
      <c r="V2425" s="95"/>
      <c r="W2425" s="211" t="str">
        <f>IF(ISBLANK(V2425),"",VLOOKUP(V2425,'Emission Factors'!$C$81:$G$221,4,FALSE))</f>
        <v/>
      </c>
      <c r="X2425" s="210" t="str">
        <f>IF(Q2425="Room AC (window/wall)",'Emission Factors'!$F$53,IF(Q2425="Room AC (PTAC/PTHP)",'Emission Factors'!$F$54,IF(Q2425="Residential AC",'Emission Factors'!$F$55,IF(Q2425="Residential HP",'Emission Factors'!$F$56,IF(Q2425="Commercial AC (&gt;=65k to &lt;135,000k Btu/hr)",'Emission Factors'!$F$57,IF(Q2425="Commercial AC (&gt;=135,000k Btu/hr)",'Emission Factors'!$F$58,""))))))</f>
        <v/>
      </c>
      <c r="Y2425" s="211" t="str">
        <f>IF(Q2425="Room AC (window/wall)",'Emission Factors'!$G$53,IF(Q2425="Room AC (PTAC/PTHP)",'Emission Factors'!$G$54,IF(Q2425="Residential AC",'Emission Factors'!$G$55,IF(Q2425="Residential HP",'Emission Factors'!$G$56,IF(Q2425="Commercial AC (&gt;=65k to &lt;135,000k Btu/hr)",'Emission Factors'!$G$57,IF(Q2425="Commercial AC (&gt;=135,000k Btu/hr)",'Emission Factors'!$G$58,""))))))</f>
        <v/>
      </c>
      <c r="Z2425" s="96"/>
      <c r="AA2425" s="97" t="str">
        <f t="shared" si="371"/>
        <v/>
      </c>
      <c r="AB2425" s="97" t="str">
        <f t="shared" si="372"/>
        <v/>
      </c>
      <c r="AC2425" s="246" t="str">
        <f t="shared" si="373"/>
        <v/>
      </c>
      <c r="AD2425" s="97" t="str">
        <f t="shared" si="374"/>
        <v/>
      </c>
      <c r="AE2425" s="97" t="str">
        <f t="shared" si="375"/>
        <v/>
      </c>
      <c r="AF2425" s="252" t="str">
        <f t="shared" si="376"/>
        <v/>
      </c>
      <c r="AG2425" s="254" t="str">
        <f t="shared" si="377"/>
        <v/>
      </c>
      <c r="AH2425" s="248" t="str">
        <f t="shared" si="378"/>
        <v/>
      </c>
      <c r="AI2425" s="249" t="str">
        <f t="shared" si="379"/>
        <v/>
      </c>
    </row>
    <row r="2426" spans="2:35" x14ac:dyDescent="0.3">
      <c r="B2426" s="94"/>
      <c r="C2426" s="95"/>
      <c r="D2426" s="95"/>
      <c r="E2426" s="95"/>
      <c r="F2426" s="94"/>
      <c r="G2426" s="145"/>
      <c r="H2426" s="245"/>
      <c r="I2426" s="211" t="str">
        <f>IF(D2426="Room AC (window/wall)",'Emission Factors'!$E$53,IF(D2426="Room AC (PTAC/PTHP)",H2426,IF(D2426="Residential AC",'Emission Factors'!$E$55,IF(D2426="Residential HP",H2426,IF(D2426="Commercial AC (&gt;=65k to &lt;135,000k Btu/hr)",'Emission Factors'!$E$57,IF(D2426="Commercial AC (&gt;=135,000k Btu/hr)",'Emission Factors'!$E$58,""))))))</f>
        <v/>
      </c>
      <c r="J2426" s="96"/>
      <c r="K2426" s="211" t="str">
        <f>IF(ISBLANK(J2426),"",VLOOKUP(J2426,'Emission Factors'!$C$81:$G$221,4,FALSE))</f>
        <v/>
      </c>
      <c r="L2426" s="210" t="str">
        <f>IF(D2426="Room AC (window/wall)",'Emission Factors'!$F$53,IF(D2426="Room AC (PTAC/PTHP)",'Emission Factors'!$F$54,IF(D2426="Residential AC",'Emission Factors'!$F$55,IF(D2426="Residential HP",'Emission Factors'!$F$56,IF(D2426="Commercial AC (&gt;=65k to &lt;135,000k Btu/hr)",'Emission Factors'!$F$57,IF(D2426="Commercial AC (&gt;=135,000k Btu/hr)",'Emission Factors'!$F$58,""))))))</f>
        <v/>
      </c>
      <c r="M2426" s="211" t="str">
        <f>IF(D2426="Room AC (window/wall)",'Emission Factors'!$G$53,IF(D2426="Room AC (PTAC/PTHP)",'Emission Factors'!$G$54,IF(D2426="Residential AC",'Emission Factors'!$G$55,IF(D2426="Residential HP",'Emission Factors'!$G$56,IF(D2426="Commercial AC (&gt;=65k to &lt;135,000k Btu/hr)",'Emission Factors'!$G$57,IF(D2426="Commercial AC (&gt;=135,000k Btu/hr)",'Emission Factors'!$G$58,""))))))</f>
        <v/>
      </c>
      <c r="N2426" s="96"/>
      <c r="O2426" s="209" t="str">
        <f>IF(ISBLANK(D2426),"",(IF(D2426="Room AC (window/wall)",'Emission Factors'!$C$53,IF(D2426="Room AC (PTAC/PTHP)",'Emission Factors'!$C$54,IF(D2426="Residential AC",'Emission Factors'!$C$55,IF(D2426="Residential HP",'Emission Factors'!$C$56,IF(D2426="Commercial AC (&gt;=65k to &lt;135,000k Btu/hr)",'Emission Factors'!$C$57,IF(D2426="Commercial AC (&gt;=135,000k Btu/hr)",'Emission Factors'!$C$58,""))))))))</f>
        <v/>
      </c>
      <c r="P2426" s="209" t="str">
        <f t="shared" si="370"/>
        <v/>
      </c>
      <c r="Q2426" s="95"/>
      <c r="R2426" s="256"/>
      <c r="S2426" s="256"/>
      <c r="T2426" s="96"/>
      <c r="U2426" s="211" t="str">
        <f>IF(Q2426="Room AC (window/wall)",'Emission Factors'!$E$53,IF(AND(Q2426="Room AC (PTAC/PTHP)",ISBLANK(T2426)),"Error",IF(AND(Q2426="Room AC (PTAC/PTHP)",T2426&gt;0),T2426,IF(Q2426="Residential AC",'Emission Factors'!$E$55,IF(AND(Q2426="Residential HP",ISBLANK(T2426)),"Error",IF(AND(Q2426="Residential HP",T2426&gt;0),T2426,IF(Q2426="Commercial AC (&gt;=65k to &lt;135,000k Btu/hr)",'Emission Factors'!$E$57,IF(Q2426="Commercial AC (&gt;=135,000k Btu/hr)",'Emission Factors'!$E$58,""))))))))</f>
        <v/>
      </c>
      <c r="V2426" s="95"/>
      <c r="W2426" s="211" t="str">
        <f>IF(ISBLANK(V2426),"",VLOOKUP(V2426,'Emission Factors'!$C$81:$G$221,4,FALSE))</f>
        <v/>
      </c>
      <c r="X2426" s="210" t="str">
        <f>IF(Q2426="Room AC (window/wall)",'Emission Factors'!$F$53,IF(Q2426="Room AC (PTAC/PTHP)",'Emission Factors'!$F$54,IF(Q2426="Residential AC",'Emission Factors'!$F$55,IF(Q2426="Residential HP",'Emission Factors'!$F$56,IF(Q2426="Commercial AC (&gt;=65k to &lt;135,000k Btu/hr)",'Emission Factors'!$F$57,IF(Q2426="Commercial AC (&gt;=135,000k Btu/hr)",'Emission Factors'!$F$58,""))))))</f>
        <v/>
      </c>
      <c r="Y2426" s="211" t="str">
        <f>IF(Q2426="Room AC (window/wall)",'Emission Factors'!$G$53,IF(Q2426="Room AC (PTAC/PTHP)",'Emission Factors'!$G$54,IF(Q2426="Residential AC",'Emission Factors'!$G$55,IF(Q2426="Residential HP",'Emission Factors'!$G$56,IF(Q2426="Commercial AC (&gt;=65k to &lt;135,000k Btu/hr)",'Emission Factors'!$G$57,IF(Q2426="Commercial AC (&gt;=135,000k Btu/hr)",'Emission Factors'!$G$58,""))))))</f>
        <v/>
      </c>
      <c r="Z2426" s="96"/>
      <c r="AA2426" s="97" t="str">
        <f t="shared" si="371"/>
        <v/>
      </c>
      <c r="AB2426" s="97" t="str">
        <f t="shared" si="372"/>
        <v/>
      </c>
      <c r="AC2426" s="246" t="str">
        <f t="shared" si="373"/>
        <v/>
      </c>
      <c r="AD2426" s="97" t="str">
        <f t="shared" si="374"/>
        <v/>
      </c>
      <c r="AE2426" s="97" t="str">
        <f t="shared" si="375"/>
        <v/>
      </c>
      <c r="AF2426" s="252" t="str">
        <f t="shared" si="376"/>
        <v/>
      </c>
      <c r="AG2426" s="254" t="str">
        <f t="shared" si="377"/>
        <v/>
      </c>
      <c r="AH2426" s="248" t="str">
        <f t="shared" si="378"/>
        <v/>
      </c>
      <c r="AI2426" s="249" t="str">
        <f t="shared" si="379"/>
        <v/>
      </c>
    </row>
    <row r="2427" spans="2:35" x14ac:dyDescent="0.3">
      <c r="B2427" s="94"/>
      <c r="C2427" s="95"/>
      <c r="D2427" s="95"/>
      <c r="E2427" s="95"/>
      <c r="F2427" s="94"/>
      <c r="G2427" s="145"/>
      <c r="H2427" s="245"/>
      <c r="I2427" s="211" t="str">
        <f>IF(D2427="Room AC (window/wall)",'Emission Factors'!$E$53,IF(D2427="Room AC (PTAC/PTHP)",H2427,IF(D2427="Residential AC",'Emission Factors'!$E$55,IF(D2427="Residential HP",H2427,IF(D2427="Commercial AC (&gt;=65k to &lt;135,000k Btu/hr)",'Emission Factors'!$E$57,IF(D2427="Commercial AC (&gt;=135,000k Btu/hr)",'Emission Factors'!$E$58,""))))))</f>
        <v/>
      </c>
      <c r="J2427" s="96"/>
      <c r="K2427" s="211" t="str">
        <f>IF(ISBLANK(J2427),"",VLOOKUP(J2427,'Emission Factors'!$C$81:$G$221,4,FALSE))</f>
        <v/>
      </c>
      <c r="L2427" s="210" t="str">
        <f>IF(D2427="Room AC (window/wall)",'Emission Factors'!$F$53,IF(D2427="Room AC (PTAC/PTHP)",'Emission Factors'!$F$54,IF(D2427="Residential AC",'Emission Factors'!$F$55,IF(D2427="Residential HP",'Emission Factors'!$F$56,IF(D2427="Commercial AC (&gt;=65k to &lt;135,000k Btu/hr)",'Emission Factors'!$F$57,IF(D2427="Commercial AC (&gt;=135,000k Btu/hr)",'Emission Factors'!$F$58,""))))))</f>
        <v/>
      </c>
      <c r="M2427" s="211" t="str">
        <f>IF(D2427="Room AC (window/wall)",'Emission Factors'!$G$53,IF(D2427="Room AC (PTAC/PTHP)",'Emission Factors'!$G$54,IF(D2427="Residential AC",'Emission Factors'!$G$55,IF(D2427="Residential HP",'Emission Factors'!$G$56,IF(D2427="Commercial AC (&gt;=65k to &lt;135,000k Btu/hr)",'Emission Factors'!$G$57,IF(D2427="Commercial AC (&gt;=135,000k Btu/hr)",'Emission Factors'!$G$58,""))))))</f>
        <v/>
      </c>
      <c r="N2427" s="96"/>
      <c r="O2427" s="209" t="str">
        <f>IF(ISBLANK(D2427),"",(IF(D2427="Room AC (window/wall)",'Emission Factors'!$C$53,IF(D2427="Room AC (PTAC/PTHP)",'Emission Factors'!$C$54,IF(D2427="Residential AC",'Emission Factors'!$C$55,IF(D2427="Residential HP",'Emission Factors'!$C$56,IF(D2427="Commercial AC (&gt;=65k to &lt;135,000k Btu/hr)",'Emission Factors'!$C$57,IF(D2427="Commercial AC (&gt;=135,000k Btu/hr)",'Emission Factors'!$C$58,""))))))))</f>
        <v/>
      </c>
      <c r="P2427" s="209" t="str">
        <f t="shared" si="370"/>
        <v/>
      </c>
      <c r="Q2427" s="95"/>
      <c r="R2427" s="256"/>
      <c r="S2427" s="256"/>
      <c r="T2427" s="96"/>
      <c r="U2427" s="211" t="str">
        <f>IF(Q2427="Room AC (window/wall)",'Emission Factors'!$E$53,IF(AND(Q2427="Room AC (PTAC/PTHP)",ISBLANK(T2427)),"Error",IF(AND(Q2427="Room AC (PTAC/PTHP)",T2427&gt;0),T2427,IF(Q2427="Residential AC",'Emission Factors'!$E$55,IF(AND(Q2427="Residential HP",ISBLANK(T2427)),"Error",IF(AND(Q2427="Residential HP",T2427&gt;0),T2427,IF(Q2427="Commercial AC (&gt;=65k to &lt;135,000k Btu/hr)",'Emission Factors'!$E$57,IF(Q2427="Commercial AC (&gt;=135,000k Btu/hr)",'Emission Factors'!$E$58,""))))))))</f>
        <v/>
      </c>
      <c r="V2427" s="95"/>
      <c r="W2427" s="211" t="str">
        <f>IF(ISBLANK(V2427),"",VLOOKUP(V2427,'Emission Factors'!$C$81:$G$221,4,FALSE))</f>
        <v/>
      </c>
      <c r="X2427" s="210" t="str">
        <f>IF(Q2427="Room AC (window/wall)",'Emission Factors'!$F$53,IF(Q2427="Room AC (PTAC/PTHP)",'Emission Factors'!$F$54,IF(Q2427="Residential AC",'Emission Factors'!$F$55,IF(Q2427="Residential HP",'Emission Factors'!$F$56,IF(Q2427="Commercial AC (&gt;=65k to &lt;135,000k Btu/hr)",'Emission Factors'!$F$57,IF(Q2427="Commercial AC (&gt;=135,000k Btu/hr)",'Emission Factors'!$F$58,""))))))</f>
        <v/>
      </c>
      <c r="Y2427" s="211" t="str">
        <f>IF(Q2427="Room AC (window/wall)",'Emission Factors'!$G$53,IF(Q2427="Room AC (PTAC/PTHP)",'Emission Factors'!$G$54,IF(Q2427="Residential AC",'Emission Factors'!$G$55,IF(Q2427="Residential HP",'Emission Factors'!$G$56,IF(Q2427="Commercial AC (&gt;=65k to &lt;135,000k Btu/hr)",'Emission Factors'!$G$57,IF(Q2427="Commercial AC (&gt;=135,000k Btu/hr)",'Emission Factors'!$G$58,""))))))</f>
        <v/>
      </c>
      <c r="Z2427" s="96"/>
      <c r="AA2427" s="97" t="str">
        <f t="shared" si="371"/>
        <v/>
      </c>
      <c r="AB2427" s="97" t="str">
        <f t="shared" si="372"/>
        <v/>
      </c>
      <c r="AC2427" s="246" t="str">
        <f t="shared" si="373"/>
        <v/>
      </c>
      <c r="AD2427" s="97" t="str">
        <f t="shared" si="374"/>
        <v/>
      </c>
      <c r="AE2427" s="97" t="str">
        <f t="shared" si="375"/>
        <v/>
      </c>
      <c r="AF2427" s="252" t="str">
        <f t="shared" si="376"/>
        <v/>
      </c>
      <c r="AG2427" s="254" t="str">
        <f t="shared" si="377"/>
        <v/>
      </c>
      <c r="AH2427" s="248" t="str">
        <f t="shared" si="378"/>
        <v/>
      </c>
      <c r="AI2427" s="249" t="str">
        <f t="shared" si="379"/>
        <v/>
      </c>
    </row>
    <row r="2428" spans="2:35" x14ac:dyDescent="0.3">
      <c r="B2428" s="94"/>
      <c r="C2428" s="95"/>
      <c r="D2428" s="95"/>
      <c r="E2428" s="95"/>
      <c r="F2428" s="94"/>
      <c r="G2428" s="145"/>
      <c r="H2428" s="245"/>
      <c r="I2428" s="211" t="str">
        <f>IF(D2428="Room AC (window/wall)",'Emission Factors'!$E$53,IF(D2428="Room AC (PTAC/PTHP)",H2428,IF(D2428="Residential AC",'Emission Factors'!$E$55,IF(D2428="Residential HP",H2428,IF(D2428="Commercial AC (&gt;=65k to &lt;135,000k Btu/hr)",'Emission Factors'!$E$57,IF(D2428="Commercial AC (&gt;=135,000k Btu/hr)",'Emission Factors'!$E$58,""))))))</f>
        <v/>
      </c>
      <c r="J2428" s="96"/>
      <c r="K2428" s="211" t="str">
        <f>IF(ISBLANK(J2428),"",VLOOKUP(J2428,'Emission Factors'!$C$81:$G$221,4,FALSE))</f>
        <v/>
      </c>
      <c r="L2428" s="210" t="str">
        <f>IF(D2428="Room AC (window/wall)",'Emission Factors'!$F$53,IF(D2428="Room AC (PTAC/PTHP)",'Emission Factors'!$F$54,IF(D2428="Residential AC",'Emission Factors'!$F$55,IF(D2428="Residential HP",'Emission Factors'!$F$56,IF(D2428="Commercial AC (&gt;=65k to &lt;135,000k Btu/hr)",'Emission Factors'!$F$57,IF(D2428="Commercial AC (&gt;=135,000k Btu/hr)",'Emission Factors'!$F$58,""))))))</f>
        <v/>
      </c>
      <c r="M2428" s="211" t="str">
        <f>IF(D2428="Room AC (window/wall)",'Emission Factors'!$G$53,IF(D2428="Room AC (PTAC/PTHP)",'Emission Factors'!$G$54,IF(D2428="Residential AC",'Emission Factors'!$G$55,IF(D2428="Residential HP",'Emission Factors'!$G$56,IF(D2428="Commercial AC (&gt;=65k to &lt;135,000k Btu/hr)",'Emission Factors'!$G$57,IF(D2428="Commercial AC (&gt;=135,000k Btu/hr)",'Emission Factors'!$G$58,""))))))</f>
        <v/>
      </c>
      <c r="N2428" s="96"/>
      <c r="O2428" s="209" t="str">
        <f>IF(ISBLANK(D2428),"",(IF(D2428="Room AC (window/wall)",'Emission Factors'!$C$53,IF(D2428="Room AC (PTAC/PTHP)",'Emission Factors'!$C$54,IF(D2428="Residential AC",'Emission Factors'!$C$55,IF(D2428="Residential HP",'Emission Factors'!$C$56,IF(D2428="Commercial AC (&gt;=65k to &lt;135,000k Btu/hr)",'Emission Factors'!$C$57,IF(D2428="Commercial AC (&gt;=135,000k Btu/hr)",'Emission Factors'!$C$58,""))))))))</f>
        <v/>
      </c>
      <c r="P2428" s="209" t="str">
        <f t="shared" si="370"/>
        <v/>
      </c>
      <c r="Q2428" s="95"/>
      <c r="R2428" s="256"/>
      <c r="S2428" s="256"/>
      <c r="T2428" s="96"/>
      <c r="U2428" s="211" t="str">
        <f>IF(Q2428="Room AC (window/wall)",'Emission Factors'!$E$53,IF(AND(Q2428="Room AC (PTAC/PTHP)",ISBLANK(T2428)),"Error",IF(AND(Q2428="Room AC (PTAC/PTHP)",T2428&gt;0),T2428,IF(Q2428="Residential AC",'Emission Factors'!$E$55,IF(AND(Q2428="Residential HP",ISBLANK(T2428)),"Error",IF(AND(Q2428="Residential HP",T2428&gt;0),T2428,IF(Q2428="Commercial AC (&gt;=65k to &lt;135,000k Btu/hr)",'Emission Factors'!$E$57,IF(Q2428="Commercial AC (&gt;=135,000k Btu/hr)",'Emission Factors'!$E$58,""))))))))</f>
        <v/>
      </c>
      <c r="V2428" s="95"/>
      <c r="W2428" s="211" t="str">
        <f>IF(ISBLANK(V2428),"",VLOOKUP(V2428,'Emission Factors'!$C$81:$G$221,4,FALSE))</f>
        <v/>
      </c>
      <c r="X2428" s="210" t="str">
        <f>IF(Q2428="Room AC (window/wall)",'Emission Factors'!$F$53,IF(Q2428="Room AC (PTAC/PTHP)",'Emission Factors'!$F$54,IF(Q2428="Residential AC",'Emission Factors'!$F$55,IF(Q2428="Residential HP",'Emission Factors'!$F$56,IF(Q2428="Commercial AC (&gt;=65k to &lt;135,000k Btu/hr)",'Emission Factors'!$F$57,IF(Q2428="Commercial AC (&gt;=135,000k Btu/hr)",'Emission Factors'!$F$58,""))))))</f>
        <v/>
      </c>
      <c r="Y2428" s="211" t="str">
        <f>IF(Q2428="Room AC (window/wall)",'Emission Factors'!$G$53,IF(Q2428="Room AC (PTAC/PTHP)",'Emission Factors'!$G$54,IF(Q2428="Residential AC",'Emission Factors'!$G$55,IF(Q2428="Residential HP",'Emission Factors'!$G$56,IF(Q2428="Commercial AC (&gt;=65k to &lt;135,000k Btu/hr)",'Emission Factors'!$G$57,IF(Q2428="Commercial AC (&gt;=135,000k Btu/hr)",'Emission Factors'!$G$58,""))))))</f>
        <v/>
      </c>
      <c r="Z2428" s="96"/>
      <c r="AA2428" s="97" t="str">
        <f t="shared" si="371"/>
        <v/>
      </c>
      <c r="AB2428" s="97" t="str">
        <f t="shared" si="372"/>
        <v/>
      </c>
      <c r="AC2428" s="246" t="str">
        <f t="shared" si="373"/>
        <v/>
      </c>
      <c r="AD2428" s="97" t="str">
        <f t="shared" si="374"/>
        <v/>
      </c>
      <c r="AE2428" s="97" t="str">
        <f t="shared" si="375"/>
        <v/>
      </c>
      <c r="AF2428" s="252" t="str">
        <f t="shared" si="376"/>
        <v/>
      </c>
      <c r="AG2428" s="254" t="str">
        <f t="shared" si="377"/>
        <v/>
      </c>
      <c r="AH2428" s="248" t="str">
        <f t="shared" si="378"/>
        <v/>
      </c>
      <c r="AI2428" s="249" t="str">
        <f t="shared" si="379"/>
        <v/>
      </c>
    </row>
    <row r="2429" spans="2:35" x14ac:dyDescent="0.3">
      <c r="B2429" s="94"/>
      <c r="C2429" s="95"/>
      <c r="D2429" s="95"/>
      <c r="E2429" s="95"/>
      <c r="F2429" s="94"/>
      <c r="G2429" s="145"/>
      <c r="H2429" s="245"/>
      <c r="I2429" s="211" t="str">
        <f>IF(D2429="Room AC (window/wall)",'Emission Factors'!$E$53,IF(D2429="Room AC (PTAC/PTHP)",H2429,IF(D2429="Residential AC",'Emission Factors'!$E$55,IF(D2429="Residential HP",H2429,IF(D2429="Commercial AC (&gt;=65k to &lt;135,000k Btu/hr)",'Emission Factors'!$E$57,IF(D2429="Commercial AC (&gt;=135,000k Btu/hr)",'Emission Factors'!$E$58,""))))))</f>
        <v/>
      </c>
      <c r="J2429" s="96"/>
      <c r="K2429" s="211" t="str">
        <f>IF(ISBLANK(J2429),"",VLOOKUP(J2429,'Emission Factors'!$C$81:$G$221,4,FALSE))</f>
        <v/>
      </c>
      <c r="L2429" s="210" t="str">
        <f>IF(D2429="Room AC (window/wall)",'Emission Factors'!$F$53,IF(D2429="Room AC (PTAC/PTHP)",'Emission Factors'!$F$54,IF(D2429="Residential AC",'Emission Factors'!$F$55,IF(D2429="Residential HP",'Emission Factors'!$F$56,IF(D2429="Commercial AC (&gt;=65k to &lt;135,000k Btu/hr)",'Emission Factors'!$F$57,IF(D2429="Commercial AC (&gt;=135,000k Btu/hr)",'Emission Factors'!$F$58,""))))))</f>
        <v/>
      </c>
      <c r="M2429" s="211" t="str">
        <f>IF(D2429="Room AC (window/wall)",'Emission Factors'!$G$53,IF(D2429="Room AC (PTAC/PTHP)",'Emission Factors'!$G$54,IF(D2429="Residential AC",'Emission Factors'!$G$55,IF(D2429="Residential HP",'Emission Factors'!$G$56,IF(D2429="Commercial AC (&gt;=65k to &lt;135,000k Btu/hr)",'Emission Factors'!$G$57,IF(D2429="Commercial AC (&gt;=135,000k Btu/hr)",'Emission Factors'!$G$58,""))))))</f>
        <v/>
      </c>
      <c r="N2429" s="96"/>
      <c r="O2429" s="209" t="str">
        <f>IF(ISBLANK(D2429),"",(IF(D2429="Room AC (window/wall)",'Emission Factors'!$C$53,IF(D2429="Room AC (PTAC/PTHP)",'Emission Factors'!$C$54,IF(D2429="Residential AC",'Emission Factors'!$C$55,IF(D2429="Residential HP",'Emission Factors'!$C$56,IF(D2429="Commercial AC (&gt;=65k to &lt;135,000k Btu/hr)",'Emission Factors'!$C$57,IF(D2429="Commercial AC (&gt;=135,000k Btu/hr)",'Emission Factors'!$C$58,""))))))))</f>
        <v/>
      </c>
      <c r="P2429" s="209" t="str">
        <f t="shared" si="370"/>
        <v/>
      </c>
      <c r="Q2429" s="95"/>
      <c r="R2429" s="256"/>
      <c r="S2429" s="256"/>
      <c r="T2429" s="96"/>
      <c r="U2429" s="211" t="str">
        <f>IF(Q2429="Room AC (window/wall)",'Emission Factors'!$E$53,IF(AND(Q2429="Room AC (PTAC/PTHP)",ISBLANK(T2429)),"Error",IF(AND(Q2429="Room AC (PTAC/PTHP)",T2429&gt;0),T2429,IF(Q2429="Residential AC",'Emission Factors'!$E$55,IF(AND(Q2429="Residential HP",ISBLANK(T2429)),"Error",IF(AND(Q2429="Residential HP",T2429&gt;0),T2429,IF(Q2429="Commercial AC (&gt;=65k to &lt;135,000k Btu/hr)",'Emission Factors'!$E$57,IF(Q2429="Commercial AC (&gt;=135,000k Btu/hr)",'Emission Factors'!$E$58,""))))))))</f>
        <v/>
      </c>
      <c r="V2429" s="95"/>
      <c r="W2429" s="211" t="str">
        <f>IF(ISBLANK(V2429),"",VLOOKUP(V2429,'Emission Factors'!$C$81:$G$221,4,FALSE))</f>
        <v/>
      </c>
      <c r="X2429" s="210" t="str">
        <f>IF(Q2429="Room AC (window/wall)",'Emission Factors'!$F$53,IF(Q2429="Room AC (PTAC/PTHP)",'Emission Factors'!$F$54,IF(Q2429="Residential AC",'Emission Factors'!$F$55,IF(Q2429="Residential HP",'Emission Factors'!$F$56,IF(Q2429="Commercial AC (&gt;=65k to &lt;135,000k Btu/hr)",'Emission Factors'!$F$57,IF(Q2429="Commercial AC (&gt;=135,000k Btu/hr)",'Emission Factors'!$F$58,""))))))</f>
        <v/>
      </c>
      <c r="Y2429" s="211" t="str">
        <f>IF(Q2429="Room AC (window/wall)",'Emission Factors'!$G$53,IF(Q2429="Room AC (PTAC/PTHP)",'Emission Factors'!$G$54,IF(Q2429="Residential AC",'Emission Factors'!$G$55,IF(Q2429="Residential HP",'Emission Factors'!$G$56,IF(Q2429="Commercial AC (&gt;=65k to &lt;135,000k Btu/hr)",'Emission Factors'!$G$57,IF(Q2429="Commercial AC (&gt;=135,000k Btu/hr)",'Emission Factors'!$G$58,""))))))</f>
        <v/>
      </c>
      <c r="Z2429" s="96"/>
      <c r="AA2429" s="97" t="str">
        <f t="shared" si="371"/>
        <v/>
      </c>
      <c r="AB2429" s="97" t="str">
        <f t="shared" si="372"/>
        <v/>
      </c>
      <c r="AC2429" s="246" t="str">
        <f t="shared" si="373"/>
        <v/>
      </c>
      <c r="AD2429" s="97" t="str">
        <f t="shared" si="374"/>
        <v/>
      </c>
      <c r="AE2429" s="97" t="str">
        <f t="shared" si="375"/>
        <v/>
      </c>
      <c r="AF2429" s="252" t="str">
        <f t="shared" si="376"/>
        <v/>
      </c>
      <c r="AG2429" s="254" t="str">
        <f t="shared" si="377"/>
        <v/>
      </c>
      <c r="AH2429" s="248" t="str">
        <f t="shared" si="378"/>
        <v/>
      </c>
      <c r="AI2429" s="249" t="str">
        <f t="shared" si="379"/>
        <v/>
      </c>
    </row>
    <row r="2430" spans="2:35" x14ac:dyDescent="0.3">
      <c r="B2430" s="94"/>
      <c r="C2430" s="95"/>
      <c r="D2430" s="95"/>
      <c r="E2430" s="95"/>
      <c r="F2430" s="94"/>
      <c r="G2430" s="145"/>
      <c r="H2430" s="245"/>
      <c r="I2430" s="211" t="str">
        <f>IF(D2430="Room AC (window/wall)",'Emission Factors'!$E$53,IF(D2430="Room AC (PTAC/PTHP)",H2430,IF(D2430="Residential AC",'Emission Factors'!$E$55,IF(D2430="Residential HP",H2430,IF(D2430="Commercial AC (&gt;=65k to &lt;135,000k Btu/hr)",'Emission Factors'!$E$57,IF(D2430="Commercial AC (&gt;=135,000k Btu/hr)",'Emission Factors'!$E$58,""))))))</f>
        <v/>
      </c>
      <c r="J2430" s="96"/>
      <c r="K2430" s="211" t="str">
        <f>IF(ISBLANK(J2430),"",VLOOKUP(J2430,'Emission Factors'!$C$81:$G$221,4,FALSE))</f>
        <v/>
      </c>
      <c r="L2430" s="210" t="str">
        <f>IF(D2430="Room AC (window/wall)",'Emission Factors'!$F$53,IF(D2430="Room AC (PTAC/PTHP)",'Emission Factors'!$F$54,IF(D2430="Residential AC",'Emission Factors'!$F$55,IF(D2430="Residential HP",'Emission Factors'!$F$56,IF(D2430="Commercial AC (&gt;=65k to &lt;135,000k Btu/hr)",'Emission Factors'!$F$57,IF(D2430="Commercial AC (&gt;=135,000k Btu/hr)",'Emission Factors'!$F$58,""))))))</f>
        <v/>
      </c>
      <c r="M2430" s="211" t="str">
        <f>IF(D2430="Room AC (window/wall)",'Emission Factors'!$G$53,IF(D2430="Room AC (PTAC/PTHP)",'Emission Factors'!$G$54,IF(D2430="Residential AC",'Emission Factors'!$G$55,IF(D2430="Residential HP",'Emission Factors'!$G$56,IF(D2430="Commercial AC (&gt;=65k to &lt;135,000k Btu/hr)",'Emission Factors'!$G$57,IF(D2430="Commercial AC (&gt;=135,000k Btu/hr)",'Emission Factors'!$G$58,""))))))</f>
        <v/>
      </c>
      <c r="N2430" s="96"/>
      <c r="O2430" s="209" t="str">
        <f>IF(ISBLANK(D2430),"",(IF(D2430="Room AC (window/wall)",'Emission Factors'!$C$53,IF(D2430="Room AC (PTAC/PTHP)",'Emission Factors'!$C$54,IF(D2430="Residential AC",'Emission Factors'!$C$55,IF(D2430="Residential HP",'Emission Factors'!$C$56,IF(D2430="Commercial AC (&gt;=65k to &lt;135,000k Btu/hr)",'Emission Factors'!$C$57,IF(D2430="Commercial AC (&gt;=135,000k Btu/hr)",'Emission Factors'!$C$58,""))))))))</f>
        <v/>
      </c>
      <c r="P2430" s="209" t="str">
        <f t="shared" si="370"/>
        <v/>
      </c>
      <c r="Q2430" s="95"/>
      <c r="R2430" s="256"/>
      <c r="S2430" s="256"/>
      <c r="T2430" s="96"/>
      <c r="U2430" s="211" t="str">
        <f>IF(Q2430="Room AC (window/wall)",'Emission Factors'!$E$53,IF(AND(Q2430="Room AC (PTAC/PTHP)",ISBLANK(T2430)),"Error",IF(AND(Q2430="Room AC (PTAC/PTHP)",T2430&gt;0),T2430,IF(Q2430="Residential AC",'Emission Factors'!$E$55,IF(AND(Q2430="Residential HP",ISBLANK(T2430)),"Error",IF(AND(Q2430="Residential HP",T2430&gt;0),T2430,IF(Q2430="Commercial AC (&gt;=65k to &lt;135,000k Btu/hr)",'Emission Factors'!$E$57,IF(Q2430="Commercial AC (&gt;=135,000k Btu/hr)",'Emission Factors'!$E$58,""))))))))</f>
        <v/>
      </c>
      <c r="V2430" s="95"/>
      <c r="W2430" s="211" t="str">
        <f>IF(ISBLANK(V2430),"",VLOOKUP(V2430,'Emission Factors'!$C$81:$G$221,4,FALSE))</f>
        <v/>
      </c>
      <c r="X2430" s="210" t="str">
        <f>IF(Q2430="Room AC (window/wall)",'Emission Factors'!$F$53,IF(Q2430="Room AC (PTAC/PTHP)",'Emission Factors'!$F$54,IF(Q2430="Residential AC",'Emission Factors'!$F$55,IF(Q2430="Residential HP",'Emission Factors'!$F$56,IF(Q2430="Commercial AC (&gt;=65k to &lt;135,000k Btu/hr)",'Emission Factors'!$F$57,IF(Q2430="Commercial AC (&gt;=135,000k Btu/hr)",'Emission Factors'!$F$58,""))))))</f>
        <v/>
      </c>
      <c r="Y2430" s="211" t="str">
        <f>IF(Q2430="Room AC (window/wall)",'Emission Factors'!$G$53,IF(Q2430="Room AC (PTAC/PTHP)",'Emission Factors'!$G$54,IF(Q2430="Residential AC",'Emission Factors'!$G$55,IF(Q2430="Residential HP",'Emission Factors'!$G$56,IF(Q2430="Commercial AC (&gt;=65k to &lt;135,000k Btu/hr)",'Emission Factors'!$G$57,IF(Q2430="Commercial AC (&gt;=135,000k Btu/hr)",'Emission Factors'!$G$58,""))))))</f>
        <v/>
      </c>
      <c r="Z2430" s="96"/>
      <c r="AA2430" s="97" t="str">
        <f t="shared" si="371"/>
        <v/>
      </c>
      <c r="AB2430" s="97" t="str">
        <f t="shared" si="372"/>
        <v/>
      </c>
      <c r="AC2430" s="246" t="str">
        <f t="shared" si="373"/>
        <v/>
      </c>
      <c r="AD2430" s="97" t="str">
        <f t="shared" si="374"/>
        <v/>
      </c>
      <c r="AE2430" s="97" t="str">
        <f t="shared" si="375"/>
        <v/>
      </c>
      <c r="AF2430" s="252" t="str">
        <f t="shared" si="376"/>
        <v/>
      </c>
      <c r="AG2430" s="254" t="str">
        <f t="shared" si="377"/>
        <v/>
      </c>
      <c r="AH2430" s="248" t="str">
        <f t="shared" si="378"/>
        <v/>
      </c>
      <c r="AI2430" s="249" t="str">
        <f t="shared" si="379"/>
        <v/>
      </c>
    </row>
    <row r="2431" spans="2:35" x14ac:dyDescent="0.3">
      <c r="B2431" s="94"/>
      <c r="C2431" s="95"/>
      <c r="D2431" s="95"/>
      <c r="E2431" s="95"/>
      <c r="F2431" s="94"/>
      <c r="G2431" s="145"/>
      <c r="H2431" s="245"/>
      <c r="I2431" s="211" t="str">
        <f>IF(D2431="Room AC (window/wall)",'Emission Factors'!$E$53,IF(D2431="Room AC (PTAC/PTHP)",H2431,IF(D2431="Residential AC",'Emission Factors'!$E$55,IF(D2431="Residential HP",H2431,IF(D2431="Commercial AC (&gt;=65k to &lt;135,000k Btu/hr)",'Emission Factors'!$E$57,IF(D2431="Commercial AC (&gt;=135,000k Btu/hr)",'Emission Factors'!$E$58,""))))))</f>
        <v/>
      </c>
      <c r="J2431" s="96"/>
      <c r="K2431" s="211" t="str">
        <f>IF(ISBLANK(J2431),"",VLOOKUP(J2431,'Emission Factors'!$C$81:$G$221,4,FALSE))</f>
        <v/>
      </c>
      <c r="L2431" s="210" t="str">
        <f>IF(D2431="Room AC (window/wall)",'Emission Factors'!$F$53,IF(D2431="Room AC (PTAC/PTHP)",'Emission Factors'!$F$54,IF(D2431="Residential AC",'Emission Factors'!$F$55,IF(D2431="Residential HP",'Emission Factors'!$F$56,IF(D2431="Commercial AC (&gt;=65k to &lt;135,000k Btu/hr)",'Emission Factors'!$F$57,IF(D2431="Commercial AC (&gt;=135,000k Btu/hr)",'Emission Factors'!$F$58,""))))))</f>
        <v/>
      </c>
      <c r="M2431" s="211" t="str">
        <f>IF(D2431="Room AC (window/wall)",'Emission Factors'!$G$53,IF(D2431="Room AC (PTAC/PTHP)",'Emission Factors'!$G$54,IF(D2431="Residential AC",'Emission Factors'!$G$55,IF(D2431="Residential HP",'Emission Factors'!$G$56,IF(D2431="Commercial AC (&gt;=65k to &lt;135,000k Btu/hr)",'Emission Factors'!$G$57,IF(D2431="Commercial AC (&gt;=135,000k Btu/hr)",'Emission Factors'!$G$58,""))))))</f>
        <v/>
      </c>
      <c r="N2431" s="96"/>
      <c r="O2431" s="209" t="str">
        <f>IF(ISBLANK(D2431),"",(IF(D2431="Room AC (window/wall)",'Emission Factors'!$C$53,IF(D2431="Room AC (PTAC/PTHP)",'Emission Factors'!$C$54,IF(D2431="Residential AC",'Emission Factors'!$C$55,IF(D2431="Residential HP",'Emission Factors'!$C$56,IF(D2431="Commercial AC (&gt;=65k to &lt;135,000k Btu/hr)",'Emission Factors'!$C$57,IF(D2431="Commercial AC (&gt;=135,000k Btu/hr)",'Emission Factors'!$C$58,""))))))))</f>
        <v/>
      </c>
      <c r="P2431" s="209" t="str">
        <f t="shared" si="370"/>
        <v/>
      </c>
      <c r="Q2431" s="95"/>
      <c r="R2431" s="256"/>
      <c r="S2431" s="256"/>
      <c r="T2431" s="96"/>
      <c r="U2431" s="211" t="str">
        <f>IF(Q2431="Room AC (window/wall)",'Emission Factors'!$E$53,IF(AND(Q2431="Room AC (PTAC/PTHP)",ISBLANK(T2431)),"Error",IF(AND(Q2431="Room AC (PTAC/PTHP)",T2431&gt;0),T2431,IF(Q2431="Residential AC",'Emission Factors'!$E$55,IF(AND(Q2431="Residential HP",ISBLANK(T2431)),"Error",IF(AND(Q2431="Residential HP",T2431&gt;0),T2431,IF(Q2431="Commercial AC (&gt;=65k to &lt;135,000k Btu/hr)",'Emission Factors'!$E$57,IF(Q2431="Commercial AC (&gt;=135,000k Btu/hr)",'Emission Factors'!$E$58,""))))))))</f>
        <v/>
      </c>
      <c r="V2431" s="95"/>
      <c r="W2431" s="211" t="str">
        <f>IF(ISBLANK(V2431),"",VLOOKUP(V2431,'Emission Factors'!$C$81:$G$221,4,FALSE))</f>
        <v/>
      </c>
      <c r="X2431" s="210" t="str">
        <f>IF(Q2431="Room AC (window/wall)",'Emission Factors'!$F$53,IF(Q2431="Room AC (PTAC/PTHP)",'Emission Factors'!$F$54,IF(Q2431="Residential AC",'Emission Factors'!$F$55,IF(Q2431="Residential HP",'Emission Factors'!$F$56,IF(Q2431="Commercial AC (&gt;=65k to &lt;135,000k Btu/hr)",'Emission Factors'!$F$57,IF(Q2431="Commercial AC (&gt;=135,000k Btu/hr)",'Emission Factors'!$F$58,""))))))</f>
        <v/>
      </c>
      <c r="Y2431" s="211" t="str">
        <f>IF(Q2431="Room AC (window/wall)",'Emission Factors'!$G$53,IF(Q2431="Room AC (PTAC/PTHP)",'Emission Factors'!$G$54,IF(Q2431="Residential AC",'Emission Factors'!$G$55,IF(Q2431="Residential HP",'Emission Factors'!$G$56,IF(Q2431="Commercial AC (&gt;=65k to &lt;135,000k Btu/hr)",'Emission Factors'!$G$57,IF(Q2431="Commercial AC (&gt;=135,000k Btu/hr)",'Emission Factors'!$G$58,""))))))</f>
        <v/>
      </c>
      <c r="Z2431" s="96"/>
      <c r="AA2431" s="97" t="str">
        <f t="shared" si="371"/>
        <v/>
      </c>
      <c r="AB2431" s="97" t="str">
        <f t="shared" si="372"/>
        <v/>
      </c>
      <c r="AC2431" s="246" t="str">
        <f t="shared" si="373"/>
        <v/>
      </c>
      <c r="AD2431" s="97" t="str">
        <f t="shared" si="374"/>
        <v/>
      </c>
      <c r="AE2431" s="97" t="str">
        <f t="shared" si="375"/>
        <v/>
      </c>
      <c r="AF2431" s="252" t="str">
        <f t="shared" si="376"/>
        <v/>
      </c>
      <c r="AG2431" s="254" t="str">
        <f t="shared" si="377"/>
        <v/>
      </c>
      <c r="AH2431" s="248" t="str">
        <f t="shared" si="378"/>
        <v/>
      </c>
      <c r="AI2431" s="249" t="str">
        <f t="shared" si="379"/>
        <v/>
      </c>
    </row>
    <row r="2432" spans="2:35" x14ac:dyDescent="0.3">
      <c r="B2432" s="94"/>
      <c r="C2432" s="95"/>
      <c r="D2432" s="95"/>
      <c r="E2432" s="95"/>
      <c r="F2432" s="94"/>
      <c r="G2432" s="145"/>
      <c r="H2432" s="245"/>
      <c r="I2432" s="211" t="str">
        <f>IF(D2432="Room AC (window/wall)",'Emission Factors'!$E$53,IF(D2432="Room AC (PTAC/PTHP)",H2432,IF(D2432="Residential AC",'Emission Factors'!$E$55,IF(D2432="Residential HP",H2432,IF(D2432="Commercial AC (&gt;=65k to &lt;135,000k Btu/hr)",'Emission Factors'!$E$57,IF(D2432="Commercial AC (&gt;=135,000k Btu/hr)",'Emission Factors'!$E$58,""))))))</f>
        <v/>
      </c>
      <c r="J2432" s="96"/>
      <c r="K2432" s="211" t="str">
        <f>IF(ISBLANK(J2432),"",VLOOKUP(J2432,'Emission Factors'!$C$81:$G$221,4,FALSE))</f>
        <v/>
      </c>
      <c r="L2432" s="210" t="str">
        <f>IF(D2432="Room AC (window/wall)",'Emission Factors'!$F$53,IF(D2432="Room AC (PTAC/PTHP)",'Emission Factors'!$F$54,IF(D2432="Residential AC",'Emission Factors'!$F$55,IF(D2432="Residential HP",'Emission Factors'!$F$56,IF(D2432="Commercial AC (&gt;=65k to &lt;135,000k Btu/hr)",'Emission Factors'!$F$57,IF(D2432="Commercial AC (&gt;=135,000k Btu/hr)",'Emission Factors'!$F$58,""))))))</f>
        <v/>
      </c>
      <c r="M2432" s="211" t="str">
        <f>IF(D2432="Room AC (window/wall)",'Emission Factors'!$G$53,IF(D2432="Room AC (PTAC/PTHP)",'Emission Factors'!$G$54,IF(D2432="Residential AC",'Emission Factors'!$G$55,IF(D2432="Residential HP",'Emission Factors'!$G$56,IF(D2432="Commercial AC (&gt;=65k to &lt;135,000k Btu/hr)",'Emission Factors'!$G$57,IF(D2432="Commercial AC (&gt;=135,000k Btu/hr)",'Emission Factors'!$G$58,""))))))</f>
        <v/>
      </c>
      <c r="N2432" s="96"/>
      <c r="O2432" s="209" t="str">
        <f>IF(ISBLANK(D2432),"",(IF(D2432="Room AC (window/wall)",'Emission Factors'!$C$53,IF(D2432="Room AC (PTAC/PTHP)",'Emission Factors'!$C$54,IF(D2432="Residential AC",'Emission Factors'!$C$55,IF(D2432="Residential HP",'Emission Factors'!$C$56,IF(D2432="Commercial AC (&gt;=65k to &lt;135,000k Btu/hr)",'Emission Factors'!$C$57,IF(D2432="Commercial AC (&gt;=135,000k Btu/hr)",'Emission Factors'!$C$58,""))))))))</f>
        <v/>
      </c>
      <c r="P2432" s="209" t="str">
        <f t="shared" si="370"/>
        <v/>
      </c>
      <c r="Q2432" s="95"/>
      <c r="R2432" s="256"/>
      <c r="S2432" s="256"/>
      <c r="T2432" s="96"/>
      <c r="U2432" s="211" t="str">
        <f>IF(Q2432="Room AC (window/wall)",'Emission Factors'!$E$53,IF(AND(Q2432="Room AC (PTAC/PTHP)",ISBLANK(T2432)),"Error",IF(AND(Q2432="Room AC (PTAC/PTHP)",T2432&gt;0),T2432,IF(Q2432="Residential AC",'Emission Factors'!$E$55,IF(AND(Q2432="Residential HP",ISBLANK(T2432)),"Error",IF(AND(Q2432="Residential HP",T2432&gt;0),T2432,IF(Q2432="Commercial AC (&gt;=65k to &lt;135,000k Btu/hr)",'Emission Factors'!$E$57,IF(Q2432="Commercial AC (&gt;=135,000k Btu/hr)",'Emission Factors'!$E$58,""))))))))</f>
        <v/>
      </c>
      <c r="V2432" s="95"/>
      <c r="W2432" s="211" t="str">
        <f>IF(ISBLANK(V2432),"",VLOOKUP(V2432,'Emission Factors'!$C$81:$G$221,4,FALSE))</f>
        <v/>
      </c>
      <c r="X2432" s="210" t="str">
        <f>IF(Q2432="Room AC (window/wall)",'Emission Factors'!$F$53,IF(Q2432="Room AC (PTAC/PTHP)",'Emission Factors'!$F$54,IF(Q2432="Residential AC",'Emission Factors'!$F$55,IF(Q2432="Residential HP",'Emission Factors'!$F$56,IF(Q2432="Commercial AC (&gt;=65k to &lt;135,000k Btu/hr)",'Emission Factors'!$F$57,IF(Q2432="Commercial AC (&gt;=135,000k Btu/hr)",'Emission Factors'!$F$58,""))))))</f>
        <v/>
      </c>
      <c r="Y2432" s="211" t="str">
        <f>IF(Q2432="Room AC (window/wall)",'Emission Factors'!$G$53,IF(Q2432="Room AC (PTAC/PTHP)",'Emission Factors'!$G$54,IF(Q2432="Residential AC",'Emission Factors'!$G$55,IF(Q2432="Residential HP",'Emission Factors'!$G$56,IF(Q2432="Commercial AC (&gt;=65k to &lt;135,000k Btu/hr)",'Emission Factors'!$G$57,IF(Q2432="Commercial AC (&gt;=135,000k Btu/hr)",'Emission Factors'!$G$58,""))))))</f>
        <v/>
      </c>
      <c r="Z2432" s="96"/>
      <c r="AA2432" s="97" t="str">
        <f t="shared" si="371"/>
        <v/>
      </c>
      <c r="AB2432" s="97" t="str">
        <f t="shared" si="372"/>
        <v/>
      </c>
      <c r="AC2432" s="246" t="str">
        <f t="shared" si="373"/>
        <v/>
      </c>
      <c r="AD2432" s="97" t="str">
        <f t="shared" si="374"/>
        <v/>
      </c>
      <c r="AE2432" s="97" t="str">
        <f t="shared" si="375"/>
        <v/>
      </c>
      <c r="AF2432" s="252" t="str">
        <f t="shared" si="376"/>
        <v/>
      </c>
      <c r="AG2432" s="254" t="str">
        <f t="shared" si="377"/>
        <v/>
      </c>
      <c r="AH2432" s="248" t="str">
        <f t="shared" si="378"/>
        <v/>
      </c>
      <c r="AI2432" s="249" t="str">
        <f t="shared" si="379"/>
        <v/>
      </c>
    </row>
    <row r="2433" spans="2:35" x14ac:dyDescent="0.3">
      <c r="B2433" s="94"/>
      <c r="C2433" s="95"/>
      <c r="D2433" s="95"/>
      <c r="E2433" s="95"/>
      <c r="F2433" s="94"/>
      <c r="G2433" s="145"/>
      <c r="H2433" s="245"/>
      <c r="I2433" s="211" t="str">
        <f>IF(D2433="Room AC (window/wall)",'Emission Factors'!$E$53,IF(D2433="Room AC (PTAC/PTHP)",H2433,IF(D2433="Residential AC",'Emission Factors'!$E$55,IF(D2433="Residential HP",H2433,IF(D2433="Commercial AC (&gt;=65k to &lt;135,000k Btu/hr)",'Emission Factors'!$E$57,IF(D2433="Commercial AC (&gt;=135,000k Btu/hr)",'Emission Factors'!$E$58,""))))))</f>
        <v/>
      </c>
      <c r="J2433" s="96"/>
      <c r="K2433" s="211" t="str">
        <f>IF(ISBLANK(J2433),"",VLOOKUP(J2433,'Emission Factors'!$C$81:$G$221,4,FALSE))</f>
        <v/>
      </c>
      <c r="L2433" s="210" t="str">
        <f>IF(D2433="Room AC (window/wall)",'Emission Factors'!$F$53,IF(D2433="Room AC (PTAC/PTHP)",'Emission Factors'!$F$54,IF(D2433="Residential AC",'Emission Factors'!$F$55,IF(D2433="Residential HP",'Emission Factors'!$F$56,IF(D2433="Commercial AC (&gt;=65k to &lt;135,000k Btu/hr)",'Emission Factors'!$F$57,IF(D2433="Commercial AC (&gt;=135,000k Btu/hr)",'Emission Factors'!$F$58,""))))))</f>
        <v/>
      </c>
      <c r="M2433" s="211" t="str">
        <f>IF(D2433="Room AC (window/wall)",'Emission Factors'!$G$53,IF(D2433="Room AC (PTAC/PTHP)",'Emission Factors'!$G$54,IF(D2433="Residential AC",'Emission Factors'!$G$55,IF(D2433="Residential HP",'Emission Factors'!$G$56,IF(D2433="Commercial AC (&gt;=65k to &lt;135,000k Btu/hr)",'Emission Factors'!$G$57,IF(D2433="Commercial AC (&gt;=135,000k Btu/hr)",'Emission Factors'!$G$58,""))))))</f>
        <v/>
      </c>
      <c r="N2433" s="96"/>
      <c r="O2433" s="209" t="str">
        <f>IF(ISBLANK(D2433),"",(IF(D2433="Room AC (window/wall)",'Emission Factors'!$C$53,IF(D2433="Room AC (PTAC/PTHP)",'Emission Factors'!$C$54,IF(D2433="Residential AC",'Emission Factors'!$C$55,IF(D2433="Residential HP",'Emission Factors'!$C$56,IF(D2433="Commercial AC (&gt;=65k to &lt;135,000k Btu/hr)",'Emission Factors'!$C$57,IF(D2433="Commercial AC (&gt;=135,000k Btu/hr)",'Emission Factors'!$C$58,""))))))))</f>
        <v/>
      </c>
      <c r="P2433" s="209" t="str">
        <f t="shared" si="370"/>
        <v/>
      </c>
      <c r="Q2433" s="95"/>
      <c r="R2433" s="256"/>
      <c r="S2433" s="256"/>
      <c r="T2433" s="96"/>
      <c r="U2433" s="211" t="str">
        <f>IF(Q2433="Room AC (window/wall)",'Emission Factors'!$E$53,IF(AND(Q2433="Room AC (PTAC/PTHP)",ISBLANK(T2433)),"Error",IF(AND(Q2433="Room AC (PTAC/PTHP)",T2433&gt;0),T2433,IF(Q2433="Residential AC",'Emission Factors'!$E$55,IF(AND(Q2433="Residential HP",ISBLANK(T2433)),"Error",IF(AND(Q2433="Residential HP",T2433&gt;0),T2433,IF(Q2433="Commercial AC (&gt;=65k to &lt;135,000k Btu/hr)",'Emission Factors'!$E$57,IF(Q2433="Commercial AC (&gt;=135,000k Btu/hr)",'Emission Factors'!$E$58,""))))))))</f>
        <v/>
      </c>
      <c r="V2433" s="95"/>
      <c r="W2433" s="211" t="str">
        <f>IF(ISBLANK(V2433),"",VLOOKUP(V2433,'Emission Factors'!$C$81:$G$221,4,FALSE))</f>
        <v/>
      </c>
      <c r="X2433" s="210" t="str">
        <f>IF(Q2433="Room AC (window/wall)",'Emission Factors'!$F$53,IF(Q2433="Room AC (PTAC/PTHP)",'Emission Factors'!$F$54,IF(Q2433="Residential AC",'Emission Factors'!$F$55,IF(Q2433="Residential HP",'Emission Factors'!$F$56,IF(Q2433="Commercial AC (&gt;=65k to &lt;135,000k Btu/hr)",'Emission Factors'!$F$57,IF(Q2433="Commercial AC (&gt;=135,000k Btu/hr)",'Emission Factors'!$F$58,""))))))</f>
        <v/>
      </c>
      <c r="Y2433" s="211" t="str">
        <f>IF(Q2433="Room AC (window/wall)",'Emission Factors'!$G$53,IF(Q2433="Room AC (PTAC/PTHP)",'Emission Factors'!$G$54,IF(Q2433="Residential AC",'Emission Factors'!$G$55,IF(Q2433="Residential HP",'Emission Factors'!$G$56,IF(Q2433="Commercial AC (&gt;=65k to &lt;135,000k Btu/hr)",'Emission Factors'!$G$57,IF(Q2433="Commercial AC (&gt;=135,000k Btu/hr)",'Emission Factors'!$G$58,""))))))</f>
        <v/>
      </c>
      <c r="Z2433" s="96"/>
      <c r="AA2433" s="97" t="str">
        <f t="shared" si="371"/>
        <v/>
      </c>
      <c r="AB2433" s="97" t="str">
        <f t="shared" si="372"/>
        <v/>
      </c>
      <c r="AC2433" s="246" t="str">
        <f t="shared" si="373"/>
        <v/>
      </c>
      <c r="AD2433" s="97" t="str">
        <f t="shared" si="374"/>
        <v/>
      </c>
      <c r="AE2433" s="97" t="str">
        <f t="shared" si="375"/>
        <v/>
      </c>
      <c r="AF2433" s="252" t="str">
        <f t="shared" si="376"/>
        <v/>
      </c>
      <c r="AG2433" s="254" t="str">
        <f t="shared" si="377"/>
        <v/>
      </c>
      <c r="AH2433" s="248" t="str">
        <f t="shared" si="378"/>
        <v/>
      </c>
      <c r="AI2433" s="249" t="str">
        <f t="shared" si="379"/>
        <v/>
      </c>
    </row>
    <row r="2434" spans="2:35" x14ac:dyDescent="0.3">
      <c r="B2434" s="94"/>
      <c r="C2434" s="95"/>
      <c r="D2434" s="95"/>
      <c r="E2434" s="95"/>
      <c r="F2434" s="94"/>
      <c r="G2434" s="145"/>
      <c r="H2434" s="245"/>
      <c r="I2434" s="211" t="str">
        <f>IF(D2434="Room AC (window/wall)",'Emission Factors'!$E$53,IF(D2434="Room AC (PTAC/PTHP)",H2434,IF(D2434="Residential AC",'Emission Factors'!$E$55,IF(D2434="Residential HP",H2434,IF(D2434="Commercial AC (&gt;=65k to &lt;135,000k Btu/hr)",'Emission Factors'!$E$57,IF(D2434="Commercial AC (&gt;=135,000k Btu/hr)",'Emission Factors'!$E$58,""))))))</f>
        <v/>
      </c>
      <c r="J2434" s="96"/>
      <c r="K2434" s="211" t="str">
        <f>IF(ISBLANK(J2434),"",VLOOKUP(J2434,'Emission Factors'!$C$81:$G$221,4,FALSE))</f>
        <v/>
      </c>
      <c r="L2434" s="210" t="str">
        <f>IF(D2434="Room AC (window/wall)",'Emission Factors'!$F$53,IF(D2434="Room AC (PTAC/PTHP)",'Emission Factors'!$F$54,IF(D2434="Residential AC",'Emission Factors'!$F$55,IF(D2434="Residential HP",'Emission Factors'!$F$56,IF(D2434="Commercial AC (&gt;=65k to &lt;135,000k Btu/hr)",'Emission Factors'!$F$57,IF(D2434="Commercial AC (&gt;=135,000k Btu/hr)",'Emission Factors'!$F$58,""))))))</f>
        <v/>
      </c>
      <c r="M2434" s="211" t="str">
        <f>IF(D2434="Room AC (window/wall)",'Emission Factors'!$G$53,IF(D2434="Room AC (PTAC/PTHP)",'Emission Factors'!$G$54,IF(D2434="Residential AC",'Emission Factors'!$G$55,IF(D2434="Residential HP",'Emission Factors'!$G$56,IF(D2434="Commercial AC (&gt;=65k to &lt;135,000k Btu/hr)",'Emission Factors'!$G$57,IF(D2434="Commercial AC (&gt;=135,000k Btu/hr)",'Emission Factors'!$G$58,""))))))</f>
        <v/>
      </c>
      <c r="N2434" s="96"/>
      <c r="O2434" s="209" t="str">
        <f>IF(ISBLANK(D2434),"",(IF(D2434="Room AC (window/wall)",'Emission Factors'!$C$53,IF(D2434="Room AC (PTAC/PTHP)",'Emission Factors'!$C$54,IF(D2434="Residential AC",'Emission Factors'!$C$55,IF(D2434="Residential HP",'Emission Factors'!$C$56,IF(D2434="Commercial AC (&gt;=65k to &lt;135,000k Btu/hr)",'Emission Factors'!$C$57,IF(D2434="Commercial AC (&gt;=135,000k Btu/hr)",'Emission Factors'!$C$58,""))))))))</f>
        <v/>
      </c>
      <c r="P2434" s="209" t="str">
        <f t="shared" si="370"/>
        <v/>
      </c>
      <c r="Q2434" s="95"/>
      <c r="R2434" s="256"/>
      <c r="S2434" s="256"/>
      <c r="T2434" s="96"/>
      <c r="U2434" s="211" t="str">
        <f>IF(Q2434="Room AC (window/wall)",'Emission Factors'!$E$53,IF(AND(Q2434="Room AC (PTAC/PTHP)",ISBLANK(T2434)),"Error",IF(AND(Q2434="Room AC (PTAC/PTHP)",T2434&gt;0),T2434,IF(Q2434="Residential AC",'Emission Factors'!$E$55,IF(AND(Q2434="Residential HP",ISBLANK(T2434)),"Error",IF(AND(Q2434="Residential HP",T2434&gt;0),T2434,IF(Q2434="Commercial AC (&gt;=65k to &lt;135,000k Btu/hr)",'Emission Factors'!$E$57,IF(Q2434="Commercial AC (&gt;=135,000k Btu/hr)",'Emission Factors'!$E$58,""))))))))</f>
        <v/>
      </c>
      <c r="V2434" s="95"/>
      <c r="W2434" s="211" t="str">
        <f>IF(ISBLANK(V2434),"",VLOOKUP(V2434,'Emission Factors'!$C$81:$G$221,4,FALSE))</f>
        <v/>
      </c>
      <c r="X2434" s="210" t="str">
        <f>IF(Q2434="Room AC (window/wall)",'Emission Factors'!$F$53,IF(Q2434="Room AC (PTAC/PTHP)",'Emission Factors'!$F$54,IF(Q2434="Residential AC",'Emission Factors'!$F$55,IF(Q2434="Residential HP",'Emission Factors'!$F$56,IF(Q2434="Commercial AC (&gt;=65k to &lt;135,000k Btu/hr)",'Emission Factors'!$F$57,IF(Q2434="Commercial AC (&gt;=135,000k Btu/hr)",'Emission Factors'!$F$58,""))))))</f>
        <v/>
      </c>
      <c r="Y2434" s="211" t="str">
        <f>IF(Q2434="Room AC (window/wall)",'Emission Factors'!$G$53,IF(Q2434="Room AC (PTAC/PTHP)",'Emission Factors'!$G$54,IF(Q2434="Residential AC",'Emission Factors'!$G$55,IF(Q2434="Residential HP",'Emission Factors'!$G$56,IF(Q2434="Commercial AC (&gt;=65k to &lt;135,000k Btu/hr)",'Emission Factors'!$G$57,IF(Q2434="Commercial AC (&gt;=135,000k Btu/hr)",'Emission Factors'!$G$58,""))))))</f>
        <v/>
      </c>
      <c r="Z2434" s="96"/>
      <c r="AA2434" s="97" t="str">
        <f t="shared" si="371"/>
        <v/>
      </c>
      <c r="AB2434" s="97" t="str">
        <f t="shared" si="372"/>
        <v/>
      </c>
      <c r="AC2434" s="246" t="str">
        <f t="shared" si="373"/>
        <v/>
      </c>
      <c r="AD2434" s="97" t="str">
        <f t="shared" si="374"/>
        <v/>
      </c>
      <c r="AE2434" s="97" t="str">
        <f t="shared" si="375"/>
        <v/>
      </c>
      <c r="AF2434" s="252" t="str">
        <f t="shared" si="376"/>
        <v/>
      </c>
      <c r="AG2434" s="254" t="str">
        <f t="shared" si="377"/>
        <v/>
      </c>
      <c r="AH2434" s="248" t="str">
        <f t="shared" si="378"/>
        <v/>
      </c>
      <c r="AI2434" s="249" t="str">
        <f t="shared" si="379"/>
        <v/>
      </c>
    </row>
    <row r="2435" spans="2:35" x14ac:dyDescent="0.3">
      <c r="B2435" s="94"/>
      <c r="C2435" s="95"/>
      <c r="D2435" s="95"/>
      <c r="E2435" s="95"/>
      <c r="F2435" s="94"/>
      <c r="G2435" s="145"/>
      <c r="H2435" s="245"/>
      <c r="I2435" s="211" t="str">
        <f>IF(D2435="Room AC (window/wall)",'Emission Factors'!$E$53,IF(D2435="Room AC (PTAC/PTHP)",H2435,IF(D2435="Residential AC",'Emission Factors'!$E$55,IF(D2435="Residential HP",H2435,IF(D2435="Commercial AC (&gt;=65k to &lt;135,000k Btu/hr)",'Emission Factors'!$E$57,IF(D2435="Commercial AC (&gt;=135,000k Btu/hr)",'Emission Factors'!$E$58,""))))))</f>
        <v/>
      </c>
      <c r="J2435" s="96"/>
      <c r="K2435" s="211" t="str">
        <f>IF(ISBLANK(J2435),"",VLOOKUP(J2435,'Emission Factors'!$C$81:$G$221,4,FALSE))</f>
        <v/>
      </c>
      <c r="L2435" s="210" t="str">
        <f>IF(D2435="Room AC (window/wall)",'Emission Factors'!$F$53,IF(D2435="Room AC (PTAC/PTHP)",'Emission Factors'!$F$54,IF(D2435="Residential AC",'Emission Factors'!$F$55,IF(D2435="Residential HP",'Emission Factors'!$F$56,IF(D2435="Commercial AC (&gt;=65k to &lt;135,000k Btu/hr)",'Emission Factors'!$F$57,IF(D2435="Commercial AC (&gt;=135,000k Btu/hr)",'Emission Factors'!$F$58,""))))))</f>
        <v/>
      </c>
      <c r="M2435" s="211" t="str">
        <f>IF(D2435="Room AC (window/wall)",'Emission Factors'!$G$53,IF(D2435="Room AC (PTAC/PTHP)",'Emission Factors'!$G$54,IF(D2435="Residential AC",'Emission Factors'!$G$55,IF(D2435="Residential HP",'Emission Factors'!$G$56,IF(D2435="Commercial AC (&gt;=65k to &lt;135,000k Btu/hr)",'Emission Factors'!$G$57,IF(D2435="Commercial AC (&gt;=135,000k Btu/hr)",'Emission Factors'!$G$58,""))))))</f>
        <v/>
      </c>
      <c r="N2435" s="96"/>
      <c r="O2435" s="209" t="str">
        <f>IF(ISBLANK(D2435),"",(IF(D2435="Room AC (window/wall)",'Emission Factors'!$C$53,IF(D2435="Room AC (PTAC/PTHP)",'Emission Factors'!$C$54,IF(D2435="Residential AC",'Emission Factors'!$C$55,IF(D2435="Residential HP",'Emission Factors'!$C$56,IF(D2435="Commercial AC (&gt;=65k to &lt;135,000k Btu/hr)",'Emission Factors'!$C$57,IF(D2435="Commercial AC (&gt;=135,000k Btu/hr)",'Emission Factors'!$C$58,""))))))))</f>
        <v/>
      </c>
      <c r="P2435" s="209" t="str">
        <f t="shared" si="370"/>
        <v/>
      </c>
      <c r="Q2435" s="95"/>
      <c r="R2435" s="256"/>
      <c r="S2435" s="256"/>
      <c r="T2435" s="96"/>
      <c r="U2435" s="211" t="str">
        <f>IF(Q2435="Room AC (window/wall)",'Emission Factors'!$E$53,IF(AND(Q2435="Room AC (PTAC/PTHP)",ISBLANK(T2435)),"Error",IF(AND(Q2435="Room AC (PTAC/PTHP)",T2435&gt;0),T2435,IF(Q2435="Residential AC",'Emission Factors'!$E$55,IF(AND(Q2435="Residential HP",ISBLANK(T2435)),"Error",IF(AND(Q2435="Residential HP",T2435&gt;0),T2435,IF(Q2435="Commercial AC (&gt;=65k to &lt;135,000k Btu/hr)",'Emission Factors'!$E$57,IF(Q2435="Commercial AC (&gt;=135,000k Btu/hr)",'Emission Factors'!$E$58,""))))))))</f>
        <v/>
      </c>
      <c r="V2435" s="95"/>
      <c r="W2435" s="211" t="str">
        <f>IF(ISBLANK(V2435),"",VLOOKUP(V2435,'Emission Factors'!$C$81:$G$221,4,FALSE))</f>
        <v/>
      </c>
      <c r="X2435" s="210" t="str">
        <f>IF(Q2435="Room AC (window/wall)",'Emission Factors'!$F$53,IF(Q2435="Room AC (PTAC/PTHP)",'Emission Factors'!$F$54,IF(Q2435="Residential AC",'Emission Factors'!$F$55,IF(Q2435="Residential HP",'Emission Factors'!$F$56,IF(Q2435="Commercial AC (&gt;=65k to &lt;135,000k Btu/hr)",'Emission Factors'!$F$57,IF(Q2435="Commercial AC (&gt;=135,000k Btu/hr)",'Emission Factors'!$F$58,""))))))</f>
        <v/>
      </c>
      <c r="Y2435" s="211" t="str">
        <f>IF(Q2435="Room AC (window/wall)",'Emission Factors'!$G$53,IF(Q2435="Room AC (PTAC/PTHP)",'Emission Factors'!$G$54,IF(Q2435="Residential AC",'Emission Factors'!$G$55,IF(Q2435="Residential HP",'Emission Factors'!$G$56,IF(Q2435="Commercial AC (&gt;=65k to &lt;135,000k Btu/hr)",'Emission Factors'!$G$57,IF(Q2435="Commercial AC (&gt;=135,000k Btu/hr)",'Emission Factors'!$G$58,""))))))</f>
        <v/>
      </c>
      <c r="Z2435" s="96"/>
      <c r="AA2435" s="97" t="str">
        <f t="shared" si="371"/>
        <v/>
      </c>
      <c r="AB2435" s="97" t="str">
        <f t="shared" si="372"/>
        <v/>
      </c>
      <c r="AC2435" s="246" t="str">
        <f t="shared" si="373"/>
        <v/>
      </c>
      <c r="AD2435" s="97" t="str">
        <f t="shared" si="374"/>
        <v/>
      </c>
      <c r="AE2435" s="97" t="str">
        <f t="shared" si="375"/>
        <v/>
      </c>
      <c r="AF2435" s="252" t="str">
        <f t="shared" si="376"/>
        <v/>
      </c>
      <c r="AG2435" s="254" t="str">
        <f t="shared" si="377"/>
        <v/>
      </c>
      <c r="AH2435" s="248" t="str">
        <f t="shared" si="378"/>
        <v/>
      </c>
      <c r="AI2435" s="249" t="str">
        <f t="shared" si="379"/>
        <v/>
      </c>
    </row>
    <row r="2436" spans="2:35" x14ac:dyDescent="0.3">
      <c r="B2436" s="94"/>
      <c r="C2436" s="95"/>
      <c r="D2436" s="95"/>
      <c r="E2436" s="95"/>
      <c r="F2436" s="94"/>
      <c r="G2436" s="145"/>
      <c r="H2436" s="245"/>
      <c r="I2436" s="211" t="str">
        <f>IF(D2436="Room AC (window/wall)",'Emission Factors'!$E$53,IF(D2436="Room AC (PTAC/PTHP)",H2436,IF(D2436="Residential AC",'Emission Factors'!$E$55,IF(D2436="Residential HP",H2436,IF(D2436="Commercial AC (&gt;=65k to &lt;135,000k Btu/hr)",'Emission Factors'!$E$57,IF(D2436="Commercial AC (&gt;=135,000k Btu/hr)",'Emission Factors'!$E$58,""))))))</f>
        <v/>
      </c>
      <c r="J2436" s="96"/>
      <c r="K2436" s="211" t="str">
        <f>IF(ISBLANK(J2436),"",VLOOKUP(J2436,'Emission Factors'!$C$81:$G$221,4,FALSE))</f>
        <v/>
      </c>
      <c r="L2436" s="210" t="str">
        <f>IF(D2436="Room AC (window/wall)",'Emission Factors'!$F$53,IF(D2436="Room AC (PTAC/PTHP)",'Emission Factors'!$F$54,IF(D2436="Residential AC",'Emission Factors'!$F$55,IF(D2436="Residential HP",'Emission Factors'!$F$56,IF(D2436="Commercial AC (&gt;=65k to &lt;135,000k Btu/hr)",'Emission Factors'!$F$57,IF(D2436="Commercial AC (&gt;=135,000k Btu/hr)",'Emission Factors'!$F$58,""))))))</f>
        <v/>
      </c>
      <c r="M2436" s="211" t="str">
        <f>IF(D2436="Room AC (window/wall)",'Emission Factors'!$G$53,IF(D2436="Room AC (PTAC/PTHP)",'Emission Factors'!$G$54,IF(D2436="Residential AC",'Emission Factors'!$G$55,IF(D2436="Residential HP",'Emission Factors'!$G$56,IF(D2436="Commercial AC (&gt;=65k to &lt;135,000k Btu/hr)",'Emission Factors'!$G$57,IF(D2436="Commercial AC (&gt;=135,000k Btu/hr)",'Emission Factors'!$G$58,""))))))</f>
        <v/>
      </c>
      <c r="N2436" s="96"/>
      <c r="O2436" s="209" t="str">
        <f>IF(ISBLANK(D2436),"",(IF(D2436="Room AC (window/wall)",'Emission Factors'!$C$53,IF(D2436="Room AC (PTAC/PTHP)",'Emission Factors'!$C$54,IF(D2436="Residential AC",'Emission Factors'!$C$55,IF(D2436="Residential HP",'Emission Factors'!$C$56,IF(D2436="Commercial AC (&gt;=65k to &lt;135,000k Btu/hr)",'Emission Factors'!$C$57,IF(D2436="Commercial AC (&gt;=135,000k Btu/hr)",'Emission Factors'!$C$58,""))))))))</f>
        <v/>
      </c>
      <c r="P2436" s="209" t="str">
        <f t="shared" si="370"/>
        <v/>
      </c>
      <c r="Q2436" s="95"/>
      <c r="R2436" s="256"/>
      <c r="S2436" s="256"/>
      <c r="T2436" s="96"/>
      <c r="U2436" s="211" t="str">
        <f>IF(Q2436="Room AC (window/wall)",'Emission Factors'!$E$53,IF(AND(Q2436="Room AC (PTAC/PTHP)",ISBLANK(T2436)),"Error",IF(AND(Q2436="Room AC (PTAC/PTHP)",T2436&gt;0),T2436,IF(Q2436="Residential AC",'Emission Factors'!$E$55,IF(AND(Q2436="Residential HP",ISBLANK(T2436)),"Error",IF(AND(Q2436="Residential HP",T2436&gt;0),T2436,IF(Q2436="Commercial AC (&gt;=65k to &lt;135,000k Btu/hr)",'Emission Factors'!$E$57,IF(Q2436="Commercial AC (&gt;=135,000k Btu/hr)",'Emission Factors'!$E$58,""))))))))</f>
        <v/>
      </c>
      <c r="V2436" s="95"/>
      <c r="W2436" s="211" t="str">
        <f>IF(ISBLANK(V2436),"",VLOOKUP(V2436,'Emission Factors'!$C$81:$G$221,4,FALSE))</f>
        <v/>
      </c>
      <c r="X2436" s="210" t="str">
        <f>IF(Q2436="Room AC (window/wall)",'Emission Factors'!$F$53,IF(Q2436="Room AC (PTAC/PTHP)",'Emission Factors'!$F$54,IF(Q2436="Residential AC",'Emission Factors'!$F$55,IF(Q2436="Residential HP",'Emission Factors'!$F$56,IF(Q2436="Commercial AC (&gt;=65k to &lt;135,000k Btu/hr)",'Emission Factors'!$F$57,IF(Q2436="Commercial AC (&gt;=135,000k Btu/hr)",'Emission Factors'!$F$58,""))))))</f>
        <v/>
      </c>
      <c r="Y2436" s="211" t="str">
        <f>IF(Q2436="Room AC (window/wall)",'Emission Factors'!$G$53,IF(Q2436="Room AC (PTAC/PTHP)",'Emission Factors'!$G$54,IF(Q2436="Residential AC",'Emission Factors'!$G$55,IF(Q2436="Residential HP",'Emission Factors'!$G$56,IF(Q2436="Commercial AC (&gt;=65k to &lt;135,000k Btu/hr)",'Emission Factors'!$G$57,IF(Q2436="Commercial AC (&gt;=135,000k Btu/hr)",'Emission Factors'!$G$58,""))))))</f>
        <v/>
      </c>
      <c r="Z2436" s="96"/>
      <c r="AA2436" s="97" t="str">
        <f t="shared" si="371"/>
        <v/>
      </c>
      <c r="AB2436" s="97" t="str">
        <f t="shared" si="372"/>
        <v/>
      </c>
      <c r="AC2436" s="246" t="str">
        <f t="shared" si="373"/>
        <v/>
      </c>
      <c r="AD2436" s="97" t="str">
        <f t="shared" si="374"/>
        <v/>
      </c>
      <c r="AE2436" s="97" t="str">
        <f t="shared" si="375"/>
        <v/>
      </c>
      <c r="AF2436" s="252" t="str">
        <f t="shared" si="376"/>
        <v/>
      </c>
      <c r="AG2436" s="254" t="str">
        <f t="shared" si="377"/>
        <v/>
      </c>
      <c r="AH2436" s="248" t="str">
        <f t="shared" si="378"/>
        <v/>
      </c>
      <c r="AI2436" s="249" t="str">
        <f t="shared" si="379"/>
        <v/>
      </c>
    </row>
    <row r="2437" spans="2:35" x14ac:dyDescent="0.3">
      <c r="B2437" s="94"/>
      <c r="C2437" s="95"/>
      <c r="D2437" s="95"/>
      <c r="E2437" s="95"/>
      <c r="F2437" s="94"/>
      <c r="G2437" s="145"/>
      <c r="H2437" s="245"/>
      <c r="I2437" s="211" t="str">
        <f>IF(D2437="Room AC (window/wall)",'Emission Factors'!$E$53,IF(D2437="Room AC (PTAC/PTHP)",H2437,IF(D2437="Residential AC",'Emission Factors'!$E$55,IF(D2437="Residential HP",H2437,IF(D2437="Commercial AC (&gt;=65k to &lt;135,000k Btu/hr)",'Emission Factors'!$E$57,IF(D2437="Commercial AC (&gt;=135,000k Btu/hr)",'Emission Factors'!$E$58,""))))))</f>
        <v/>
      </c>
      <c r="J2437" s="96"/>
      <c r="K2437" s="211" t="str">
        <f>IF(ISBLANK(J2437),"",VLOOKUP(J2437,'Emission Factors'!$C$81:$G$221,4,FALSE))</f>
        <v/>
      </c>
      <c r="L2437" s="210" t="str">
        <f>IF(D2437="Room AC (window/wall)",'Emission Factors'!$F$53,IF(D2437="Room AC (PTAC/PTHP)",'Emission Factors'!$F$54,IF(D2437="Residential AC",'Emission Factors'!$F$55,IF(D2437="Residential HP",'Emission Factors'!$F$56,IF(D2437="Commercial AC (&gt;=65k to &lt;135,000k Btu/hr)",'Emission Factors'!$F$57,IF(D2437="Commercial AC (&gt;=135,000k Btu/hr)",'Emission Factors'!$F$58,""))))))</f>
        <v/>
      </c>
      <c r="M2437" s="211" t="str">
        <f>IF(D2437="Room AC (window/wall)",'Emission Factors'!$G$53,IF(D2437="Room AC (PTAC/PTHP)",'Emission Factors'!$G$54,IF(D2437="Residential AC",'Emission Factors'!$G$55,IF(D2437="Residential HP",'Emission Factors'!$G$56,IF(D2437="Commercial AC (&gt;=65k to &lt;135,000k Btu/hr)",'Emission Factors'!$G$57,IF(D2437="Commercial AC (&gt;=135,000k Btu/hr)",'Emission Factors'!$G$58,""))))))</f>
        <v/>
      </c>
      <c r="N2437" s="96"/>
      <c r="O2437" s="209" t="str">
        <f>IF(ISBLANK(D2437),"",(IF(D2437="Room AC (window/wall)",'Emission Factors'!$C$53,IF(D2437="Room AC (PTAC/PTHP)",'Emission Factors'!$C$54,IF(D2437="Residential AC",'Emission Factors'!$C$55,IF(D2437="Residential HP",'Emission Factors'!$C$56,IF(D2437="Commercial AC (&gt;=65k to &lt;135,000k Btu/hr)",'Emission Factors'!$C$57,IF(D2437="Commercial AC (&gt;=135,000k Btu/hr)",'Emission Factors'!$C$58,""))))))))</f>
        <v/>
      </c>
      <c r="P2437" s="209" t="str">
        <f t="shared" si="370"/>
        <v/>
      </c>
      <c r="Q2437" s="95"/>
      <c r="R2437" s="256"/>
      <c r="S2437" s="256"/>
      <c r="T2437" s="96"/>
      <c r="U2437" s="211" t="str">
        <f>IF(Q2437="Room AC (window/wall)",'Emission Factors'!$E$53,IF(AND(Q2437="Room AC (PTAC/PTHP)",ISBLANK(T2437)),"Error",IF(AND(Q2437="Room AC (PTAC/PTHP)",T2437&gt;0),T2437,IF(Q2437="Residential AC",'Emission Factors'!$E$55,IF(AND(Q2437="Residential HP",ISBLANK(T2437)),"Error",IF(AND(Q2437="Residential HP",T2437&gt;0),T2437,IF(Q2437="Commercial AC (&gt;=65k to &lt;135,000k Btu/hr)",'Emission Factors'!$E$57,IF(Q2437="Commercial AC (&gt;=135,000k Btu/hr)",'Emission Factors'!$E$58,""))))))))</f>
        <v/>
      </c>
      <c r="V2437" s="95"/>
      <c r="W2437" s="211" t="str">
        <f>IF(ISBLANK(V2437),"",VLOOKUP(V2437,'Emission Factors'!$C$81:$G$221,4,FALSE))</f>
        <v/>
      </c>
      <c r="X2437" s="210" t="str">
        <f>IF(Q2437="Room AC (window/wall)",'Emission Factors'!$F$53,IF(Q2437="Room AC (PTAC/PTHP)",'Emission Factors'!$F$54,IF(Q2437="Residential AC",'Emission Factors'!$F$55,IF(Q2437="Residential HP",'Emission Factors'!$F$56,IF(Q2437="Commercial AC (&gt;=65k to &lt;135,000k Btu/hr)",'Emission Factors'!$F$57,IF(Q2437="Commercial AC (&gt;=135,000k Btu/hr)",'Emission Factors'!$F$58,""))))))</f>
        <v/>
      </c>
      <c r="Y2437" s="211" t="str">
        <f>IF(Q2437="Room AC (window/wall)",'Emission Factors'!$G$53,IF(Q2437="Room AC (PTAC/PTHP)",'Emission Factors'!$G$54,IF(Q2437="Residential AC",'Emission Factors'!$G$55,IF(Q2437="Residential HP",'Emission Factors'!$G$56,IF(Q2437="Commercial AC (&gt;=65k to &lt;135,000k Btu/hr)",'Emission Factors'!$G$57,IF(Q2437="Commercial AC (&gt;=135,000k Btu/hr)",'Emission Factors'!$G$58,""))))))</f>
        <v/>
      </c>
      <c r="Z2437" s="96"/>
      <c r="AA2437" s="97" t="str">
        <f t="shared" si="371"/>
        <v/>
      </c>
      <c r="AB2437" s="97" t="str">
        <f t="shared" si="372"/>
        <v/>
      </c>
      <c r="AC2437" s="246" t="str">
        <f t="shared" si="373"/>
        <v/>
      </c>
      <c r="AD2437" s="97" t="str">
        <f t="shared" si="374"/>
        <v/>
      </c>
      <c r="AE2437" s="97" t="str">
        <f t="shared" si="375"/>
        <v/>
      </c>
      <c r="AF2437" s="252" t="str">
        <f t="shared" si="376"/>
        <v/>
      </c>
      <c r="AG2437" s="254" t="str">
        <f t="shared" si="377"/>
        <v/>
      </c>
      <c r="AH2437" s="248" t="str">
        <f t="shared" si="378"/>
        <v/>
      </c>
      <c r="AI2437" s="249" t="str">
        <f t="shared" si="379"/>
        <v/>
      </c>
    </row>
    <row r="2438" spans="2:35" x14ac:dyDescent="0.3">
      <c r="B2438" s="94"/>
      <c r="C2438" s="95"/>
      <c r="D2438" s="95"/>
      <c r="E2438" s="95"/>
      <c r="F2438" s="94"/>
      <c r="G2438" s="145"/>
      <c r="H2438" s="245"/>
      <c r="I2438" s="211" t="str">
        <f>IF(D2438="Room AC (window/wall)",'Emission Factors'!$E$53,IF(D2438="Room AC (PTAC/PTHP)",H2438,IF(D2438="Residential AC",'Emission Factors'!$E$55,IF(D2438="Residential HP",H2438,IF(D2438="Commercial AC (&gt;=65k to &lt;135,000k Btu/hr)",'Emission Factors'!$E$57,IF(D2438="Commercial AC (&gt;=135,000k Btu/hr)",'Emission Factors'!$E$58,""))))))</f>
        <v/>
      </c>
      <c r="J2438" s="96"/>
      <c r="K2438" s="211" t="str">
        <f>IF(ISBLANK(J2438),"",VLOOKUP(J2438,'Emission Factors'!$C$81:$G$221,4,FALSE))</f>
        <v/>
      </c>
      <c r="L2438" s="210" t="str">
        <f>IF(D2438="Room AC (window/wall)",'Emission Factors'!$F$53,IF(D2438="Room AC (PTAC/PTHP)",'Emission Factors'!$F$54,IF(D2438="Residential AC",'Emission Factors'!$F$55,IF(D2438="Residential HP",'Emission Factors'!$F$56,IF(D2438="Commercial AC (&gt;=65k to &lt;135,000k Btu/hr)",'Emission Factors'!$F$57,IF(D2438="Commercial AC (&gt;=135,000k Btu/hr)",'Emission Factors'!$F$58,""))))))</f>
        <v/>
      </c>
      <c r="M2438" s="211" t="str">
        <f>IF(D2438="Room AC (window/wall)",'Emission Factors'!$G$53,IF(D2438="Room AC (PTAC/PTHP)",'Emission Factors'!$G$54,IF(D2438="Residential AC",'Emission Factors'!$G$55,IF(D2438="Residential HP",'Emission Factors'!$G$56,IF(D2438="Commercial AC (&gt;=65k to &lt;135,000k Btu/hr)",'Emission Factors'!$G$57,IF(D2438="Commercial AC (&gt;=135,000k Btu/hr)",'Emission Factors'!$G$58,""))))))</f>
        <v/>
      </c>
      <c r="N2438" s="96"/>
      <c r="O2438" s="209" t="str">
        <f>IF(ISBLANK(D2438),"",(IF(D2438="Room AC (window/wall)",'Emission Factors'!$C$53,IF(D2438="Room AC (PTAC/PTHP)",'Emission Factors'!$C$54,IF(D2438="Residential AC",'Emission Factors'!$C$55,IF(D2438="Residential HP",'Emission Factors'!$C$56,IF(D2438="Commercial AC (&gt;=65k to &lt;135,000k Btu/hr)",'Emission Factors'!$C$57,IF(D2438="Commercial AC (&gt;=135,000k Btu/hr)",'Emission Factors'!$C$58,""))))))))</f>
        <v/>
      </c>
      <c r="P2438" s="209" t="str">
        <f t="shared" si="370"/>
        <v/>
      </c>
      <c r="Q2438" s="95"/>
      <c r="R2438" s="256"/>
      <c r="S2438" s="256"/>
      <c r="T2438" s="96"/>
      <c r="U2438" s="211" t="str">
        <f>IF(Q2438="Room AC (window/wall)",'Emission Factors'!$E$53,IF(AND(Q2438="Room AC (PTAC/PTHP)",ISBLANK(T2438)),"Error",IF(AND(Q2438="Room AC (PTAC/PTHP)",T2438&gt;0),T2438,IF(Q2438="Residential AC",'Emission Factors'!$E$55,IF(AND(Q2438="Residential HP",ISBLANK(T2438)),"Error",IF(AND(Q2438="Residential HP",T2438&gt;0),T2438,IF(Q2438="Commercial AC (&gt;=65k to &lt;135,000k Btu/hr)",'Emission Factors'!$E$57,IF(Q2438="Commercial AC (&gt;=135,000k Btu/hr)",'Emission Factors'!$E$58,""))))))))</f>
        <v/>
      </c>
      <c r="V2438" s="95"/>
      <c r="W2438" s="211" t="str">
        <f>IF(ISBLANK(V2438),"",VLOOKUP(V2438,'Emission Factors'!$C$81:$G$221,4,FALSE))</f>
        <v/>
      </c>
      <c r="X2438" s="210" t="str">
        <f>IF(Q2438="Room AC (window/wall)",'Emission Factors'!$F$53,IF(Q2438="Room AC (PTAC/PTHP)",'Emission Factors'!$F$54,IF(Q2438="Residential AC",'Emission Factors'!$F$55,IF(Q2438="Residential HP",'Emission Factors'!$F$56,IF(Q2438="Commercial AC (&gt;=65k to &lt;135,000k Btu/hr)",'Emission Factors'!$F$57,IF(Q2438="Commercial AC (&gt;=135,000k Btu/hr)",'Emission Factors'!$F$58,""))))))</f>
        <v/>
      </c>
      <c r="Y2438" s="211" t="str">
        <f>IF(Q2438="Room AC (window/wall)",'Emission Factors'!$G$53,IF(Q2438="Room AC (PTAC/PTHP)",'Emission Factors'!$G$54,IF(Q2438="Residential AC",'Emission Factors'!$G$55,IF(Q2438="Residential HP",'Emission Factors'!$G$56,IF(Q2438="Commercial AC (&gt;=65k to &lt;135,000k Btu/hr)",'Emission Factors'!$G$57,IF(Q2438="Commercial AC (&gt;=135,000k Btu/hr)",'Emission Factors'!$G$58,""))))))</f>
        <v/>
      </c>
      <c r="Z2438" s="96"/>
      <c r="AA2438" s="97" t="str">
        <f t="shared" si="371"/>
        <v/>
      </c>
      <c r="AB2438" s="97" t="str">
        <f t="shared" si="372"/>
        <v/>
      </c>
      <c r="AC2438" s="246" t="str">
        <f t="shared" si="373"/>
        <v/>
      </c>
      <c r="AD2438" s="97" t="str">
        <f t="shared" si="374"/>
        <v/>
      </c>
      <c r="AE2438" s="97" t="str">
        <f t="shared" si="375"/>
        <v/>
      </c>
      <c r="AF2438" s="252" t="str">
        <f t="shared" si="376"/>
        <v/>
      </c>
      <c r="AG2438" s="254" t="str">
        <f t="shared" si="377"/>
        <v/>
      </c>
      <c r="AH2438" s="248" t="str">
        <f t="shared" si="378"/>
        <v/>
      </c>
      <c r="AI2438" s="249" t="str">
        <f t="shared" si="379"/>
        <v/>
      </c>
    </row>
    <row r="2439" spans="2:35" x14ac:dyDescent="0.3">
      <c r="B2439" s="94"/>
      <c r="C2439" s="95"/>
      <c r="D2439" s="95"/>
      <c r="E2439" s="95"/>
      <c r="F2439" s="94"/>
      <c r="G2439" s="145"/>
      <c r="H2439" s="245"/>
      <c r="I2439" s="211" t="str">
        <f>IF(D2439="Room AC (window/wall)",'Emission Factors'!$E$53,IF(D2439="Room AC (PTAC/PTHP)",H2439,IF(D2439="Residential AC",'Emission Factors'!$E$55,IF(D2439="Residential HP",H2439,IF(D2439="Commercial AC (&gt;=65k to &lt;135,000k Btu/hr)",'Emission Factors'!$E$57,IF(D2439="Commercial AC (&gt;=135,000k Btu/hr)",'Emission Factors'!$E$58,""))))))</f>
        <v/>
      </c>
      <c r="J2439" s="96"/>
      <c r="K2439" s="211" t="str">
        <f>IF(ISBLANK(J2439),"",VLOOKUP(J2439,'Emission Factors'!$C$81:$G$221,4,FALSE))</f>
        <v/>
      </c>
      <c r="L2439" s="210" t="str">
        <f>IF(D2439="Room AC (window/wall)",'Emission Factors'!$F$53,IF(D2439="Room AC (PTAC/PTHP)",'Emission Factors'!$F$54,IF(D2439="Residential AC",'Emission Factors'!$F$55,IF(D2439="Residential HP",'Emission Factors'!$F$56,IF(D2439="Commercial AC (&gt;=65k to &lt;135,000k Btu/hr)",'Emission Factors'!$F$57,IF(D2439="Commercial AC (&gt;=135,000k Btu/hr)",'Emission Factors'!$F$58,""))))))</f>
        <v/>
      </c>
      <c r="M2439" s="211" t="str">
        <f>IF(D2439="Room AC (window/wall)",'Emission Factors'!$G$53,IF(D2439="Room AC (PTAC/PTHP)",'Emission Factors'!$G$54,IF(D2439="Residential AC",'Emission Factors'!$G$55,IF(D2439="Residential HP",'Emission Factors'!$G$56,IF(D2439="Commercial AC (&gt;=65k to &lt;135,000k Btu/hr)",'Emission Factors'!$G$57,IF(D2439="Commercial AC (&gt;=135,000k Btu/hr)",'Emission Factors'!$G$58,""))))))</f>
        <v/>
      </c>
      <c r="N2439" s="96"/>
      <c r="O2439" s="209" t="str">
        <f>IF(ISBLANK(D2439),"",(IF(D2439="Room AC (window/wall)",'Emission Factors'!$C$53,IF(D2439="Room AC (PTAC/PTHP)",'Emission Factors'!$C$54,IF(D2439="Residential AC",'Emission Factors'!$C$55,IF(D2439="Residential HP",'Emission Factors'!$C$56,IF(D2439="Commercial AC (&gt;=65k to &lt;135,000k Btu/hr)",'Emission Factors'!$C$57,IF(D2439="Commercial AC (&gt;=135,000k Btu/hr)",'Emission Factors'!$C$58,""))))))))</f>
        <v/>
      </c>
      <c r="P2439" s="209" t="str">
        <f t="shared" si="370"/>
        <v/>
      </c>
      <c r="Q2439" s="95"/>
      <c r="R2439" s="256"/>
      <c r="S2439" s="256"/>
      <c r="T2439" s="96"/>
      <c r="U2439" s="211" t="str">
        <f>IF(Q2439="Room AC (window/wall)",'Emission Factors'!$E$53,IF(AND(Q2439="Room AC (PTAC/PTHP)",ISBLANK(T2439)),"Error",IF(AND(Q2439="Room AC (PTAC/PTHP)",T2439&gt;0),T2439,IF(Q2439="Residential AC",'Emission Factors'!$E$55,IF(AND(Q2439="Residential HP",ISBLANK(T2439)),"Error",IF(AND(Q2439="Residential HP",T2439&gt;0),T2439,IF(Q2439="Commercial AC (&gt;=65k to &lt;135,000k Btu/hr)",'Emission Factors'!$E$57,IF(Q2439="Commercial AC (&gt;=135,000k Btu/hr)",'Emission Factors'!$E$58,""))))))))</f>
        <v/>
      </c>
      <c r="V2439" s="95"/>
      <c r="W2439" s="211" t="str">
        <f>IF(ISBLANK(V2439),"",VLOOKUP(V2439,'Emission Factors'!$C$81:$G$221,4,FALSE))</f>
        <v/>
      </c>
      <c r="X2439" s="210" t="str">
        <f>IF(Q2439="Room AC (window/wall)",'Emission Factors'!$F$53,IF(Q2439="Room AC (PTAC/PTHP)",'Emission Factors'!$F$54,IF(Q2439="Residential AC",'Emission Factors'!$F$55,IF(Q2439="Residential HP",'Emission Factors'!$F$56,IF(Q2439="Commercial AC (&gt;=65k to &lt;135,000k Btu/hr)",'Emission Factors'!$F$57,IF(Q2439="Commercial AC (&gt;=135,000k Btu/hr)",'Emission Factors'!$F$58,""))))))</f>
        <v/>
      </c>
      <c r="Y2439" s="211" t="str">
        <f>IF(Q2439="Room AC (window/wall)",'Emission Factors'!$G$53,IF(Q2439="Room AC (PTAC/PTHP)",'Emission Factors'!$G$54,IF(Q2439="Residential AC",'Emission Factors'!$G$55,IF(Q2439="Residential HP",'Emission Factors'!$G$56,IF(Q2439="Commercial AC (&gt;=65k to &lt;135,000k Btu/hr)",'Emission Factors'!$G$57,IF(Q2439="Commercial AC (&gt;=135,000k Btu/hr)",'Emission Factors'!$G$58,""))))))</f>
        <v/>
      </c>
      <c r="Z2439" s="96"/>
      <c r="AA2439" s="97" t="str">
        <f t="shared" si="371"/>
        <v/>
      </c>
      <c r="AB2439" s="97" t="str">
        <f t="shared" si="372"/>
        <v/>
      </c>
      <c r="AC2439" s="246" t="str">
        <f t="shared" si="373"/>
        <v/>
      </c>
      <c r="AD2439" s="97" t="str">
        <f t="shared" si="374"/>
        <v/>
      </c>
      <c r="AE2439" s="97" t="str">
        <f t="shared" si="375"/>
        <v/>
      </c>
      <c r="AF2439" s="252" t="str">
        <f t="shared" si="376"/>
        <v/>
      </c>
      <c r="AG2439" s="254" t="str">
        <f t="shared" si="377"/>
        <v/>
      </c>
      <c r="AH2439" s="248" t="str">
        <f t="shared" si="378"/>
        <v/>
      </c>
      <c r="AI2439" s="249" t="str">
        <f t="shared" si="379"/>
        <v/>
      </c>
    </row>
    <row r="2440" spans="2:35" x14ac:dyDescent="0.3">
      <c r="B2440" s="94"/>
      <c r="C2440" s="95"/>
      <c r="D2440" s="95"/>
      <c r="E2440" s="95"/>
      <c r="F2440" s="94"/>
      <c r="G2440" s="145"/>
      <c r="H2440" s="245"/>
      <c r="I2440" s="211" t="str">
        <f>IF(D2440="Room AC (window/wall)",'Emission Factors'!$E$53,IF(D2440="Room AC (PTAC/PTHP)",H2440,IF(D2440="Residential AC",'Emission Factors'!$E$55,IF(D2440="Residential HP",H2440,IF(D2440="Commercial AC (&gt;=65k to &lt;135,000k Btu/hr)",'Emission Factors'!$E$57,IF(D2440="Commercial AC (&gt;=135,000k Btu/hr)",'Emission Factors'!$E$58,""))))))</f>
        <v/>
      </c>
      <c r="J2440" s="96"/>
      <c r="K2440" s="211" t="str">
        <f>IF(ISBLANK(J2440),"",VLOOKUP(J2440,'Emission Factors'!$C$81:$G$221,4,FALSE))</f>
        <v/>
      </c>
      <c r="L2440" s="210" t="str">
        <f>IF(D2440="Room AC (window/wall)",'Emission Factors'!$F$53,IF(D2440="Room AC (PTAC/PTHP)",'Emission Factors'!$F$54,IF(D2440="Residential AC",'Emission Factors'!$F$55,IF(D2440="Residential HP",'Emission Factors'!$F$56,IF(D2440="Commercial AC (&gt;=65k to &lt;135,000k Btu/hr)",'Emission Factors'!$F$57,IF(D2440="Commercial AC (&gt;=135,000k Btu/hr)",'Emission Factors'!$F$58,""))))))</f>
        <v/>
      </c>
      <c r="M2440" s="211" t="str">
        <f>IF(D2440="Room AC (window/wall)",'Emission Factors'!$G$53,IF(D2440="Room AC (PTAC/PTHP)",'Emission Factors'!$G$54,IF(D2440="Residential AC",'Emission Factors'!$G$55,IF(D2440="Residential HP",'Emission Factors'!$G$56,IF(D2440="Commercial AC (&gt;=65k to &lt;135,000k Btu/hr)",'Emission Factors'!$G$57,IF(D2440="Commercial AC (&gt;=135,000k Btu/hr)",'Emission Factors'!$G$58,""))))))</f>
        <v/>
      </c>
      <c r="N2440" s="96"/>
      <c r="O2440" s="209" t="str">
        <f>IF(ISBLANK(D2440),"",(IF(D2440="Room AC (window/wall)",'Emission Factors'!$C$53,IF(D2440="Room AC (PTAC/PTHP)",'Emission Factors'!$C$54,IF(D2440="Residential AC",'Emission Factors'!$C$55,IF(D2440="Residential HP",'Emission Factors'!$C$56,IF(D2440="Commercial AC (&gt;=65k to &lt;135,000k Btu/hr)",'Emission Factors'!$C$57,IF(D2440="Commercial AC (&gt;=135,000k Btu/hr)",'Emission Factors'!$C$58,""))))))))</f>
        <v/>
      </c>
      <c r="P2440" s="209" t="str">
        <f t="shared" si="370"/>
        <v/>
      </c>
      <c r="Q2440" s="95"/>
      <c r="R2440" s="256"/>
      <c r="S2440" s="256"/>
      <c r="T2440" s="96"/>
      <c r="U2440" s="211" t="str">
        <f>IF(Q2440="Room AC (window/wall)",'Emission Factors'!$E$53,IF(AND(Q2440="Room AC (PTAC/PTHP)",ISBLANK(T2440)),"Error",IF(AND(Q2440="Room AC (PTAC/PTHP)",T2440&gt;0),T2440,IF(Q2440="Residential AC",'Emission Factors'!$E$55,IF(AND(Q2440="Residential HP",ISBLANK(T2440)),"Error",IF(AND(Q2440="Residential HP",T2440&gt;0),T2440,IF(Q2440="Commercial AC (&gt;=65k to &lt;135,000k Btu/hr)",'Emission Factors'!$E$57,IF(Q2440="Commercial AC (&gt;=135,000k Btu/hr)",'Emission Factors'!$E$58,""))))))))</f>
        <v/>
      </c>
      <c r="V2440" s="95"/>
      <c r="W2440" s="211" t="str">
        <f>IF(ISBLANK(V2440),"",VLOOKUP(V2440,'Emission Factors'!$C$81:$G$221,4,FALSE))</f>
        <v/>
      </c>
      <c r="X2440" s="210" t="str">
        <f>IF(Q2440="Room AC (window/wall)",'Emission Factors'!$F$53,IF(Q2440="Room AC (PTAC/PTHP)",'Emission Factors'!$F$54,IF(Q2440="Residential AC",'Emission Factors'!$F$55,IF(Q2440="Residential HP",'Emission Factors'!$F$56,IF(Q2440="Commercial AC (&gt;=65k to &lt;135,000k Btu/hr)",'Emission Factors'!$F$57,IF(Q2440="Commercial AC (&gt;=135,000k Btu/hr)",'Emission Factors'!$F$58,""))))))</f>
        <v/>
      </c>
      <c r="Y2440" s="211" t="str">
        <f>IF(Q2440="Room AC (window/wall)",'Emission Factors'!$G$53,IF(Q2440="Room AC (PTAC/PTHP)",'Emission Factors'!$G$54,IF(Q2440="Residential AC",'Emission Factors'!$G$55,IF(Q2440="Residential HP",'Emission Factors'!$G$56,IF(Q2440="Commercial AC (&gt;=65k to &lt;135,000k Btu/hr)",'Emission Factors'!$G$57,IF(Q2440="Commercial AC (&gt;=135,000k Btu/hr)",'Emission Factors'!$G$58,""))))))</f>
        <v/>
      </c>
      <c r="Z2440" s="96"/>
      <c r="AA2440" s="97" t="str">
        <f t="shared" si="371"/>
        <v/>
      </c>
      <c r="AB2440" s="97" t="str">
        <f t="shared" si="372"/>
        <v/>
      </c>
      <c r="AC2440" s="246" t="str">
        <f t="shared" si="373"/>
        <v/>
      </c>
      <c r="AD2440" s="97" t="str">
        <f t="shared" si="374"/>
        <v/>
      </c>
      <c r="AE2440" s="97" t="str">
        <f t="shared" si="375"/>
        <v/>
      </c>
      <c r="AF2440" s="252" t="str">
        <f t="shared" si="376"/>
        <v/>
      </c>
      <c r="AG2440" s="254" t="str">
        <f t="shared" si="377"/>
        <v/>
      </c>
      <c r="AH2440" s="248" t="str">
        <f t="shared" si="378"/>
        <v/>
      </c>
      <c r="AI2440" s="249" t="str">
        <f t="shared" si="379"/>
        <v/>
      </c>
    </row>
    <row r="2441" spans="2:35" x14ac:dyDescent="0.3">
      <c r="B2441" s="94"/>
      <c r="C2441" s="95"/>
      <c r="D2441" s="95"/>
      <c r="E2441" s="95"/>
      <c r="F2441" s="94"/>
      <c r="G2441" s="145"/>
      <c r="H2441" s="245"/>
      <c r="I2441" s="211" t="str">
        <f>IF(D2441="Room AC (window/wall)",'Emission Factors'!$E$53,IF(D2441="Room AC (PTAC/PTHP)",H2441,IF(D2441="Residential AC",'Emission Factors'!$E$55,IF(D2441="Residential HP",H2441,IF(D2441="Commercial AC (&gt;=65k to &lt;135,000k Btu/hr)",'Emission Factors'!$E$57,IF(D2441="Commercial AC (&gt;=135,000k Btu/hr)",'Emission Factors'!$E$58,""))))))</f>
        <v/>
      </c>
      <c r="J2441" s="96"/>
      <c r="K2441" s="211" t="str">
        <f>IF(ISBLANK(J2441),"",VLOOKUP(J2441,'Emission Factors'!$C$81:$G$221,4,FALSE))</f>
        <v/>
      </c>
      <c r="L2441" s="210" t="str">
        <f>IF(D2441="Room AC (window/wall)",'Emission Factors'!$F$53,IF(D2441="Room AC (PTAC/PTHP)",'Emission Factors'!$F$54,IF(D2441="Residential AC",'Emission Factors'!$F$55,IF(D2441="Residential HP",'Emission Factors'!$F$56,IF(D2441="Commercial AC (&gt;=65k to &lt;135,000k Btu/hr)",'Emission Factors'!$F$57,IF(D2441="Commercial AC (&gt;=135,000k Btu/hr)",'Emission Factors'!$F$58,""))))))</f>
        <v/>
      </c>
      <c r="M2441" s="211" t="str">
        <f>IF(D2441="Room AC (window/wall)",'Emission Factors'!$G$53,IF(D2441="Room AC (PTAC/PTHP)",'Emission Factors'!$G$54,IF(D2441="Residential AC",'Emission Factors'!$G$55,IF(D2441="Residential HP",'Emission Factors'!$G$56,IF(D2441="Commercial AC (&gt;=65k to &lt;135,000k Btu/hr)",'Emission Factors'!$G$57,IF(D2441="Commercial AC (&gt;=135,000k Btu/hr)",'Emission Factors'!$G$58,""))))))</f>
        <v/>
      </c>
      <c r="N2441" s="96"/>
      <c r="O2441" s="209" t="str">
        <f>IF(ISBLANK(D2441),"",(IF(D2441="Room AC (window/wall)",'Emission Factors'!$C$53,IF(D2441="Room AC (PTAC/PTHP)",'Emission Factors'!$C$54,IF(D2441="Residential AC",'Emission Factors'!$C$55,IF(D2441="Residential HP",'Emission Factors'!$C$56,IF(D2441="Commercial AC (&gt;=65k to &lt;135,000k Btu/hr)",'Emission Factors'!$C$57,IF(D2441="Commercial AC (&gt;=135,000k Btu/hr)",'Emission Factors'!$C$58,""))))))))</f>
        <v/>
      </c>
      <c r="P2441" s="209" t="str">
        <f t="shared" si="370"/>
        <v/>
      </c>
      <c r="Q2441" s="95"/>
      <c r="R2441" s="256"/>
      <c r="S2441" s="256"/>
      <c r="T2441" s="96"/>
      <c r="U2441" s="211" t="str">
        <f>IF(Q2441="Room AC (window/wall)",'Emission Factors'!$E$53,IF(AND(Q2441="Room AC (PTAC/PTHP)",ISBLANK(T2441)),"Error",IF(AND(Q2441="Room AC (PTAC/PTHP)",T2441&gt;0),T2441,IF(Q2441="Residential AC",'Emission Factors'!$E$55,IF(AND(Q2441="Residential HP",ISBLANK(T2441)),"Error",IF(AND(Q2441="Residential HP",T2441&gt;0),T2441,IF(Q2441="Commercial AC (&gt;=65k to &lt;135,000k Btu/hr)",'Emission Factors'!$E$57,IF(Q2441="Commercial AC (&gt;=135,000k Btu/hr)",'Emission Factors'!$E$58,""))))))))</f>
        <v/>
      </c>
      <c r="V2441" s="95"/>
      <c r="W2441" s="211" t="str">
        <f>IF(ISBLANK(V2441),"",VLOOKUP(V2441,'Emission Factors'!$C$81:$G$221,4,FALSE))</f>
        <v/>
      </c>
      <c r="X2441" s="210" t="str">
        <f>IF(Q2441="Room AC (window/wall)",'Emission Factors'!$F$53,IF(Q2441="Room AC (PTAC/PTHP)",'Emission Factors'!$F$54,IF(Q2441="Residential AC",'Emission Factors'!$F$55,IF(Q2441="Residential HP",'Emission Factors'!$F$56,IF(Q2441="Commercial AC (&gt;=65k to &lt;135,000k Btu/hr)",'Emission Factors'!$F$57,IF(Q2441="Commercial AC (&gt;=135,000k Btu/hr)",'Emission Factors'!$F$58,""))))))</f>
        <v/>
      </c>
      <c r="Y2441" s="211" t="str">
        <f>IF(Q2441="Room AC (window/wall)",'Emission Factors'!$G$53,IF(Q2441="Room AC (PTAC/PTHP)",'Emission Factors'!$G$54,IF(Q2441="Residential AC",'Emission Factors'!$G$55,IF(Q2441="Residential HP",'Emission Factors'!$G$56,IF(Q2441="Commercial AC (&gt;=65k to &lt;135,000k Btu/hr)",'Emission Factors'!$G$57,IF(Q2441="Commercial AC (&gt;=135,000k Btu/hr)",'Emission Factors'!$G$58,""))))))</f>
        <v/>
      </c>
      <c r="Z2441" s="96"/>
      <c r="AA2441" s="97" t="str">
        <f t="shared" si="371"/>
        <v/>
      </c>
      <c r="AB2441" s="97" t="str">
        <f t="shared" si="372"/>
        <v/>
      </c>
      <c r="AC2441" s="246" t="str">
        <f t="shared" si="373"/>
        <v/>
      </c>
      <c r="AD2441" s="97" t="str">
        <f t="shared" si="374"/>
        <v/>
      </c>
      <c r="AE2441" s="97" t="str">
        <f t="shared" si="375"/>
        <v/>
      </c>
      <c r="AF2441" s="252" t="str">
        <f t="shared" si="376"/>
        <v/>
      </c>
      <c r="AG2441" s="254" t="str">
        <f t="shared" si="377"/>
        <v/>
      </c>
      <c r="AH2441" s="248" t="str">
        <f t="shared" si="378"/>
        <v/>
      </c>
      <c r="AI2441" s="249" t="str">
        <f t="shared" si="379"/>
        <v/>
      </c>
    </row>
    <row r="2442" spans="2:35" x14ac:dyDescent="0.3">
      <c r="B2442" s="94"/>
      <c r="C2442" s="95"/>
      <c r="D2442" s="95"/>
      <c r="E2442" s="95"/>
      <c r="F2442" s="94"/>
      <c r="G2442" s="145"/>
      <c r="H2442" s="245"/>
      <c r="I2442" s="211" t="str">
        <f>IF(D2442="Room AC (window/wall)",'Emission Factors'!$E$53,IF(D2442="Room AC (PTAC/PTHP)",H2442,IF(D2442="Residential AC",'Emission Factors'!$E$55,IF(D2442="Residential HP",H2442,IF(D2442="Commercial AC (&gt;=65k to &lt;135,000k Btu/hr)",'Emission Factors'!$E$57,IF(D2442="Commercial AC (&gt;=135,000k Btu/hr)",'Emission Factors'!$E$58,""))))))</f>
        <v/>
      </c>
      <c r="J2442" s="96"/>
      <c r="K2442" s="211" t="str">
        <f>IF(ISBLANK(J2442),"",VLOOKUP(J2442,'Emission Factors'!$C$81:$G$221,4,FALSE))</f>
        <v/>
      </c>
      <c r="L2442" s="210" t="str">
        <f>IF(D2442="Room AC (window/wall)",'Emission Factors'!$F$53,IF(D2442="Room AC (PTAC/PTHP)",'Emission Factors'!$F$54,IF(D2442="Residential AC",'Emission Factors'!$F$55,IF(D2442="Residential HP",'Emission Factors'!$F$56,IF(D2442="Commercial AC (&gt;=65k to &lt;135,000k Btu/hr)",'Emission Factors'!$F$57,IF(D2442="Commercial AC (&gt;=135,000k Btu/hr)",'Emission Factors'!$F$58,""))))))</f>
        <v/>
      </c>
      <c r="M2442" s="211" t="str">
        <f>IF(D2442="Room AC (window/wall)",'Emission Factors'!$G$53,IF(D2442="Room AC (PTAC/PTHP)",'Emission Factors'!$G$54,IF(D2442="Residential AC",'Emission Factors'!$G$55,IF(D2442="Residential HP",'Emission Factors'!$G$56,IF(D2442="Commercial AC (&gt;=65k to &lt;135,000k Btu/hr)",'Emission Factors'!$G$57,IF(D2442="Commercial AC (&gt;=135,000k Btu/hr)",'Emission Factors'!$G$58,""))))))</f>
        <v/>
      </c>
      <c r="N2442" s="96"/>
      <c r="O2442" s="209" t="str">
        <f>IF(ISBLANK(D2442),"",(IF(D2442="Room AC (window/wall)",'Emission Factors'!$C$53,IF(D2442="Room AC (PTAC/PTHP)",'Emission Factors'!$C$54,IF(D2442="Residential AC",'Emission Factors'!$C$55,IF(D2442="Residential HP",'Emission Factors'!$C$56,IF(D2442="Commercial AC (&gt;=65k to &lt;135,000k Btu/hr)",'Emission Factors'!$C$57,IF(D2442="Commercial AC (&gt;=135,000k Btu/hr)",'Emission Factors'!$C$58,""))))))))</f>
        <v/>
      </c>
      <c r="P2442" s="209" t="str">
        <f t="shared" si="370"/>
        <v/>
      </c>
      <c r="Q2442" s="95"/>
      <c r="R2442" s="256"/>
      <c r="S2442" s="256"/>
      <c r="T2442" s="96"/>
      <c r="U2442" s="211" t="str">
        <f>IF(Q2442="Room AC (window/wall)",'Emission Factors'!$E$53,IF(AND(Q2442="Room AC (PTAC/PTHP)",ISBLANK(T2442)),"Error",IF(AND(Q2442="Room AC (PTAC/PTHP)",T2442&gt;0),T2442,IF(Q2442="Residential AC",'Emission Factors'!$E$55,IF(AND(Q2442="Residential HP",ISBLANK(T2442)),"Error",IF(AND(Q2442="Residential HP",T2442&gt;0),T2442,IF(Q2442="Commercial AC (&gt;=65k to &lt;135,000k Btu/hr)",'Emission Factors'!$E$57,IF(Q2442="Commercial AC (&gt;=135,000k Btu/hr)",'Emission Factors'!$E$58,""))))))))</f>
        <v/>
      </c>
      <c r="V2442" s="95"/>
      <c r="W2442" s="211" t="str">
        <f>IF(ISBLANK(V2442),"",VLOOKUP(V2442,'Emission Factors'!$C$81:$G$221,4,FALSE))</f>
        <v/>
      </c>
      <c r="X2442" s="210" t="str">
        <f>IF(Q2442="Room AC (window/wall)",'Emission Factors'!$F$53,IF(Q2442="Room AC (PTAC/PTHP)",'Emission Factors'!$F$54,IF(Q2442="Residential AC",'Emission Factors'!$F$55,IF(Q2442="Residential HP",'Emission Factors'!$F$56,IF(Q2442="Commercial AC (&gt;=65k to &lt;135,000k Btu/hr)",'Emission Factors'!$F$57,IF(Q2442="Commercial AC (&gt;=135,000k Btu/hr)",'Emission Factors'!$F$58,""))))))</f>
        <v/>
      </c>
      <c r="Y2442" s="211" t="str">
        <f>IF(Q2442="Room AC (window/wall)",'Emission Factors'!$G$53,IF(Q2442="Room AC (PTAC/PTHP)",'Emission Factors'!$G$54,IF(Q2442="Residential AC",'Emission Factors'!$G$55,IF(Q2442="Residential HP",'Emission Factors'!$G$56,IF(Q2442="Commercial AC (&gt;=65k to &lt;135,000k Btu/hr)",'Emission Factors'!$G$57,IF(Q2442="Commercial AC (&gt;=135,000k Btu/hr)",'Emission Factors'!$G$58,""))))))</f>
        <v/>
      </c>
      <c r="Z2442" s="96"/>
      <c r="AA2442" s="97" t="str">
        <f t="shared" si="371"/>
        <v/>
      </c>
      <c r="AB2442" s="97" t="str">
        <f t="shared" si="372"/>
        <v/>
      </c>
      <c r="AC2442" s="246" t="str">
        <f t="shared" si="373"/>
        <v/>
      </c>
      <c r="AD2442" s="97" t="str">
        <f t="shared" si="374"/>
        <v/>
      </c>
      <c r="AE2442" s="97" t="str">
        <f t="shared" si="375"/>
        <v/>
      </c>
      <c r="AF2442" s="252" t="str">
        <f t="shared" si="376"/>
        <v/>
      </c>
      <c r="AG2442" s="254" t="str">
        <f t="shared" si="377"/>
        <v/>
      </c>
      <c r="AH2442" s="248" t="str">
        <f t="shared" si="378"/>
        <v/>
      </c>
      <c r="AI2442" s="249" t="str">
        <f t="shared" si="379"/>
        <v/>
      </c>
    </row>
    <row r="2443" spans="2:35" x14ac:dyDescent="0.3">
      <c r="B2443" s="94"/>
      <c r="C2443" s="95"/>
      <c r="D2443" s="95"/>
      <c r="E2443" s="95"/>
      <c r="F2443" s="94"/>
      <c r="G2443" s="145"/>
      <c r="H2443" s="245"/>
      <c r="I2443" s="211" t="str">
        <f>IF(D2443="Room AC (window/wall)",'Emission Factors'!$E$53,IF(D2443="Room AC (PTAC/PTHP)",H2443,IF(D2443="Residential AC",'Emission Factors'!$E$55,IF(D2443="Residential HP",H2443,IF(D2443="Commercial AC (&gt;=65k to &lt;135,000k Btu/hr)",'Emission Factors'!$E$57,IF(D2443="Commercial AC (&gt;=135,000k Btu/hr)",'Emission Factors'!$E$58,""))))))</f>
        <v/>
      </c>
      <c r="J2443" s="96"/>
      <c r="K2443" s="211" t="str">
        <f>IF(ISBLANK(J2443),"",VLOOKUP(J2443,'Emission Factors'!$C$81:$G$221,4,FALSE))</f>
        <v/>
      </c>
      <c r="L2443" s="210" t="str">
        <f>IF(D2443="Room AC (window/wall)",'Emission Factors'!$F$53,IF(D2443="Room AC (PTAC/PTHP)",'Emission Factors'!$F$54,IF(D2443="Residential AC",'Emission Factors'!$F$55,IF(D2443="Residential HP",'Emission Factors'!$F$56,IF(D2443="Commercial AC (&gt;=65k to &lt;135,000k Btu/hr)",'Emission Factors'!$F$57,IF(D2443="Commercial AC (&gt;=135,000k Btu/hr)",'Emission Factors'!$F$58,""))))))</f>
        <v/>
      </c>
      <c r="M2443" s="211" t="str">
        <f>IF(D2443="Room AC (window/wall)",'Emission Factors'!$G$53,IF(D2443="Room AC (PTAC/PTHP)",'Emission Factors'!$G$54,IF(D2443="Residential AC",'Emission Factors'!$G$55,IF(D2443="Residential HP",'Emission Factors'!$G$56,IF(D2443="Commercial AC (&gt;=65k to &lt;135,000k Btu/hr)",'Emission Factors'!$G$57,IF(D2443="Commercial AC (&gt;=135,000k Btu/hr)",'Emission Factors'!$G$58,""))))))</f>
        <v/>
      </c>
      <c r="N2443" s="96"/>
      <c r="O2443" s="209" t="str">
        <f>IF(ISBLANK(D2443),"",(IF(D2443="Room AC (window/wall)",'Emission Factors'!$C$53,IF(D2443="Room AC (PTAC/PTHP)",'Emission Factors'!$C$54,IF(D2443="Residential AC",'Emission Factors'!$C$55,IF(D2443="Residential HP",'Emission Factors'!$C$56,IF(D2443="Commercial AC (&gt;=65k to &lt;135,000k Btu/hr)",'Emission Factors'!$C$57,IF(D2443="Commercial AC (&gt;=135,000k Btu/hr)",'Emission Factors'!$C$58,""))))))))</f>
        <v/>
      </c>
      <c r="P2443" s="209" t="str">
        <f t="shared" si="370"/>
        <v/>
      </c>
      <c r="Q2443" s="95"/>
      <c r="R2443" s="256"/>
      <c r="S2443" s="256"/>
      <c r="T2443" s="96"/>
      <c r="U2443" s="211" t="str">
        <f>IF(Q2443="Room AC (window/wall)",'Emission Factors'!$E$53,IF(AND(Q2443="Room AC (PTAC/PTHP)",ISBLANK(T2443)),"Error",IF(AND(Q2443="Room AC (PTAC/PTHP)",T2443&gt;0),T2443,IF(Q2443="Residential AC",'Emission Factors'!$E$55,IF(AND(Q2443="Residential HP",ISBLANK(T2443)),"Error",IF(AND(Q2443="Residential HP",T2443&gt;0),T2443,IF(Q2443="Commercial AC (&gt;=65k to &lt;135,000k Btu/hr)",'Emission Factors'!$E$57,IF(Q2443="Commercial AC (&gt;=135,000k Btu/hr)",'Emission Factors'!$E$58,""))))))))</f>
        <v/>
      </c>
      <c r="V2443" s="95"/>
      <c r="W2443" s="211" t="str">
        <f>IF(ISBLANK(V2443),"",VLOOKUP(V2443,'Emission Factors'!$C$81:$G$221,4,FALSE))</f>
        <v/>
      </c>
      <c r="X2443" s="210" t="str">
        <f>IF(Q2443="Room AC (window/wall)",'Emission Factors'!$F$53,IF(Q2443="Room AC (PTAC/PTHP)",'Emission Factors'!$F$54,IF(Q2443="Residential AC",'Emission Factors'!$F$55,IF(Q2443="Residential HP",'Emission Factors'!$F$56,IF(Q2443="Commercial AC (&gt;=65k to &lt;135,000k Btu/hr)",'Emission Factors'!$F$57,IF(Q2443="Commercial AC (&gt;=135,000k Btu/hr)",'Emission Factors'!$F$58,""))))))</f>
        <v/>
      </c>
      <c r="Y2443" s="211" t="str">
        <f>IF(Q2443="Room AC (window/wall)",'Emission Factors'!$G$53,IF(Q2443="Room AC (PTAC/PTHP)",'Emission Factors'!$G$54,IF(Q2443="Residential AC",'Emission Factors'!$G$55,IF(Q2443="Residential HP",'Emission Factors'!$G$56,IF(Q2443="Commercial AC (&gt;=65k to &lt;135,000k Btu/hr)",'Emission Factors'!$G$57,IF(Q2443="Commercial AC (&gt;=135,000k Btu/hr)",'Emission Factors'!$G$58,""))))))</f>
        <v/>
      </c>
      <c r="Z2443" s="96"/>
      <c r="AA2443" s="97" t="str">
        <f t="shared" si="371"/>
        <v/>
      </c>
      <c r="AB2443" s="97" t="str">
        <f t="shared" si="372"/>
        <v/>
      </c>
      <c r="AC2443" s="246" t="str">
        <f t="shared" si="373"/>
        <v/>
      </c>
      <c r="AD2443" s="97" t="str">
        <f t="shared" si="374"/>
        <v/>
      </c>
      <c r="AE2443" s="97" t="str">
        <f t="shared" si="375"/>
        <v/>
      </c>
      <c r="AF2443" s="252" t="str">
        <f t="shared" si="376"/>
        <v/>
      </c>
      <c r="AG2443" s="254" t="str">
        <f t="shared" si="377"/>
        <v/>
      </c>
      <c r="AH2443" s="248" t="str">
        <f t="shared" si="378"/>
        <v/>
      </c>
      <c r="AI2443" s="249" t="str">
        <f t="shared" si="379"/>
        <v/>
      </c>
    </row>
    <row r="2444" spans="2:35" x14ac:dyDescent="0.3">
      <c r="B2444" s="94"/>
      <c r="C2444" s="95"/>
      <c r="D2444" s="95"/>
      <c r="E2444" s="95"/>
      <c r="F2444" s="94"/>
      <c r="G2444" s="145"/>
      <c r="H2444" s="245"/>
      <c r="I2444" s="211" t="str">
        <f>IF(D2444="Room AC (window/wall)",'Emission Factors'!$E$53,IF(D2444="Room AC (PTAC/PTHP)",H2444,IF(D2444="Residential AC",'Emission Factors'!$E$55,IF(D2444="Residential HP",H2444,IF(D2444="Commercial AC (&gt;=65k to &lt;135,000k Btu/hr)",'Emission Factors'!$E$57,IF(D2444="Commercial AC (&gt;=135,000k Btu/hr)",'Emission Factors'!$E$58,""))))))</f>
        <v/>
      </c>
      <c r="J2444" s="96"/>
      <c r="K2444" s="211" t="str">
        <f>IF(ISBLANK(J2444),"",VLOOKUP(J2444,'Emission Factors'!$C$81:$G$221,4,FALSE))</f>
        <v/>
      </c>
      <c r="L2444" s="210" t="str">
        <f>IF(D2444="Room AC (window/wall)",'Emission Factors'!$F$53,IF(D2444="Room AC (PTAC/PTHP)",'Emission Factors'!$F$54,IF(D2444="Residential AC",'Emission Factors'!$F$55,IF(D2444="Residential HP",'Emission Factors'!$F$56,IF(D2444="Commercial AC (&gt;=65k to &lt;135,000k Btu/hr)",'Emission Factors'!$F$57,IF(D2444="Commercial AC (&gt;=135,000k Btu/hr)",'Emission Factors'!$F$58,""))))))</f>
        <v/>
      </c>
      <c r="M2444" s="211" t="str">
        <f>IF(D2444="Room AC (window/wall)",'Emission Factors'!$G$53,IF(D2444="Room AC (PTAC/PTHP)",'Emission Factors'!$G$54,IF(D2444="Residential AC",'Emission Factors'!$G$55,IF(D2444="Residential HP",'Emission Factors'!$G$56,IF(D2444="Commercial AC (&gt;=65k to &lt;135,000k Btu/hr)",'Emission Factors'!$G$57,IF(D2444="Commercial AC (&gt;=135,000k Btu/hr)",'Emission Factors'!$G$58,""))))))</f>
        <v/>
      </c>
      <c r="N2444" s="96"/>
      <c r="O2444" s="209" t="str">
        <f>IF(ISBLANK(D2444),"",(IF(D2444="Room AC (window/wall)",'Emission Factors'!$C$53,IF(D2444="Room AC (PTAC/PTHP)",'Emission Factors'!$C$54,IF(D2444="Residential AC",'Emission Factors'!$C$55,IF(D2444="Residential HP",'Emission Factors'!$C$56,IF(D2444="Commercial AC (&gt;=65k to &lt;135,000k Btu/hr)",'Emission Factors'!$C$57,IF(D2444="Commercial AC (&gt;=135,000k Btu/hr)",'Emission Factors'!$C$58,""))))))))</f>
        <v/>
      </c>
      <c r="P2444" s="209" t="str">
        <f t="shared" si="370"/>
        <v/>
      </c>
      <c r="Q2444" s="95"/>
      <c r="R2444" s="256"/>
      <c r="S2444" s="256"/>
      <c r="T2444" s="96"/>
      <c r="U2444" s="211" t="str">
        <f>IF(Q2444="Room AC (window/wall)",'Emission Factors'!$E$53,IF(AND(Q2444="Room AC (PTAC/PTHP)",ISBLANK(T2444)),"Error",IF(AND(Q2444="Room AC (PTAC/PTHP)",T2444&gt;0),T2444,IF(Q2444="Residential AC",'Emission Factors'!$E$55,IF(AND(Q2444="Residential HP",ISBLANK(T2444)),"Error",IF(AND(Q2444="Residential HP",T2444&gt;0),T2444,IF(Q2444="Commercial AC (&gt;=65k to &lt;135,000k Btu/hr)",'Emission Factors'!$E$57,IF(Q2444="Commercial AC (&gt;=135,000k Btu/hr)",'Emission Factors'!$E$58,""))))))))</f>
        <v/>
      </c>
      <c r="V2444" s="95"/>
      <c r="W2444" s="211" t="str">
        <f>IF(ISBLANK(V2444),"",VLOOKUP(V2444,'Emission Factors'!$C$81:$G$221,4,FALSE))</f>
        <v/>
      </c>
      <c r="X2444" s="210" t="str">
        <f>IF(Q2444="Room AC (window/wall)",'Emission Factors'!$F$53,IF(Q2444="Room AC (PTAC/PTHP)",'Emission Factors'!$F$54,IF(Q2444="Residential AC",'Emission Factors'!$F$55,IF(Q2444="Residential HP",'Emission Factors'!$F$56,IF(Q2444="Commercial AC (&gt;=65k to &lt;135,000k Btu/hr)",'Emission Factors'!$F$57,IF(Q2444="Commercial AC (&gt;=135,000k Btu/hr)",'Emission Factors'!$F$58,""))))))</f>
        <v/>
      </c>
      <c r="Y2444" s="211" t="str">
        <f>IF(Q2444="Room AC (window/wall)",'Emission Factors'!$G$53,IF(Q2444="Room AC (PTAC/PTHP)",'Emission Factors'!$G$54,IF(Q2444="Residential AC",'Emission Factors'!$G$55,IF(Q2444="Residential HP",'Emission Factors'!$G$56,IF(Q2444="Commercial AC (&gt;=65k to &lt;135,000k Btu/hr)",'Emission Factors'!$G$57,IF(Q2444="Commercial AC (&gt;=135,000k Btu/hr)",'Emission Factors'!$G$58,""))))))</f>
        <v/>
      </c>
      <c r="Z2444" s="96"/>
      <c r="AA2444" s="97" t="str">
        <f t="shared" si="371"/>
        <v/>
      </c>
      <c r="AB2444" s="97" t="str">
        <f t="shared" si="372"/>
        <v/>
      </c>
      <c r="AC2444" s="246" t="str">
        <f t="shared" si="373"/>
        <v/>
      </c>
      <c r="AD2444" s="97" t="str">
        <f t="shared" si="374"/>
        <v/>
      </c>
      <c r="AE2444" s="97" t="str">
        <f t="shared" si="375"/>
        <v/>
      </c>
      <c r="AF2444" s="252" t="str">
        <f t="shared" si="376"/>
        <v/>
      </c>
      <c r="AG2444" s="254" t="str">
        <f t="shared" si="377"/>
        <v/>
      </c>
      <c r="AH2444" s="248" t="str">
        <f t="shared" si="378"/>
        <v/>
      </c>
      <c r="AI2444" s="249" t="str">
        <f t="shared" si="379"/>
        <v/>
      </c>
    </row>
    <row r="2445" spans="2:35" x14ac:dyDescent="0.3">
      <c r="B2445" s="94"/>
      <c r="C2445" s="95"/>
      <c r="D2445" s="95"/>
      <c r="E2445" s="95"/>
      <c r="F2445" s="94"/>
      <c r="G2445" s="145"/>
      <c r="H2445" s="245"/>
      <c r="I2445" s="211" t="str">
        <f>IF(D2445="Room AC (window/wall)",'Emission Factors'!$E$53,IF(D2445="Room AC (PTAC/PTHP)",H2445,IF(D2445="Residential AC",'Emission Factors'!$E$55,IF(D2445="Residential HP",H2445,IF(D2445="Commercial AC (&gt;=65k to &lt;135,000k Btu/hr)",'Emission Factors'!$E$57,IF(D2445="Commercial AC (&gt;=135,000k Btu/hr)",'Emission Factors'!$E$58,""))))))</f>
        <v/>
      </c>
      <c r="J2445" s="96"/>
      <c r="K2445" s="211" t="str">
        <f>IF(ISBLANK(J2445),"",VLOOKUP(J2445,'Emission Factors'!$C$81:$G$221,4,FALSE))</f>
        <v/>
      </c>
      <c r="L2445" s="210" t="str">
        <f>IF(D2445="Room AC (window/wall)",'Emission Factors'!$F$53,IF(D2445="Room AC (PTAC/PTHP)",'Emission Factors'!$F$54,IF(D2445="Residential AC",'Emission Factors'!$F$55,IF(D2445="Residential HP",'Emission Factors'!$F$56,IF(D2445="Commercial AC (&gt;=65k to &lt;135,000k Btu/hr)",'Emission Factors'!$F$57,IF(D2445="Commercial AC (&gt;=135,000k Btu/hr)",'Emission Factors'!$F$58,""))))))</f>
        <v/>
      </c>
      <c r="M2445" s="211" t="str">
        <f>IF(D2445="Room AC (window/wall)",'Emission Factors'!$G$53,IF(D2445="Room AC (PTAC/PTHP)",'Emission Factors'!$G$54,IF(D2445="Residential AC",'Emission Factors'!$G$55,IF(D2445="Residential HP",'Emission Factors'!$G$56,IF(D2445="Commercial AC (&gt;=65k to &lt;135,000k Btu/hr)",'Emission Factors'!$G$57,IF(D2445="Commercial AC (&gt;=135,000k Btu/hr)",'Emission Factors'!$G$58,""))))))</f>
        <v/>
      </c>
      <c r="N2445" s="96"/>
      <c r="O2445" s="209" t="str">
        <f>IF(ISBLANK(D2445),"",(IF(D2445="Room AC (window/wall)",'Emission Factors'!$C$53,IF(D2445="Room AC (PTAC/PTHP)",'Emission Factors'!$C$54,IF(D2445="Residential AC",'Emission Factors'!$C$55,IF(D2445="Residential HP",'Emission Factors'!$C$56,IF(D2445="Commercial AC (&gt;=65k to &lt;135,000k Btu/hr)",'Emission Factors'!$C$57,IF(D2445="Commercial AC (&gt;=135,000k Btu/hr)",'Emission Factors'!$C$58,""))))))))</f>
        <v/>
      </c>
      <c r="P2445" s="209" t="str">
        <f t="shared" si="370"/>
        <v/>
      </c>
      <c r="Q2445" s="95"/>
      <c r="R2445" s="256"/>
      <c r="S2445" s="256"/>
      <c r="T2445" s="96"/>
      <c r="U2445" s="211" t="str">
        <f>IF(Q2445="Room AC (window/wall)",'Emission Factors'!$E$53,IF(AND(Q2445="Room AC (PTAC/PTHP)",ISBLANK(T2445)),"Error",IF(AND(Q2445="Room AC (PTAC/PTHP)",T2445&gt;0),T2445,IF(Q2445="Residential AC",'Emission Factors'!$E$55,IF(AND(Q2445="Residential HP",ISBLANK(T2445)),"Error",IF(AND(Q2445="Residential HP",T2445&gt;0),T2445,IF(Q2445="Commercial AC (&gt;=65k to &lt;135,000k Btu/hr)",'Emission Factors'!$E$57,IF(Q2445="Commercial AC (&gt;=135,000k Btu/hr)",'Emission Factors'!$E$58,""))))))))</f>
        <v/>
      </c>
      <c r="V2445" s="95"/>
      <c r="W2445" s="211" t="str">
        <f>IF(ISBLANK(V2445),"",VLOOKUP(V2445,'Emission Factors'!$C$81:$G$221,4,FALSE))</f>
        <v/>
      </c>
      <c r="X2445" s="210" t="str">
        <f>IF(Q2445="Room AC (window/wall)",'Emission Factors'!$F$53,IF(Q2445="Room AC (PTAC/PTHP)",'Emission Factors'!$F$54,IF(Q2445="Residential AC",'Emission Factors'!$F$55,IF(Q2445="Residential HP",'Emission Factors'!$F$56,IF(Q2445="Commercial AC (&gt;=65k to &lt;135,000k Btu/hr)",'Emission Factors'!$F$57,IF(Q2445="Commercial AC (&gt;=135,000k Btu/hr)",'Emission Factors'!$F$58,""))))))</f>
        <v/>
      </c>
      <c r="Y2445" s="211" t="str">
        <f>IF(Q2445="Room AC (window/wall)",'Emission Factors'!$G$53,IF(Q2445="Room AC (PTAC/PTHP)",'Emission Factors'!$G$54,IF(Q2445="Residential AC",'Emission Factors'!$G$55,IF(Q2445="Residential HP",'Emission Factors'!$G$56,IF(Q2445="Commercial AC (&gt;=65k to &lt;135,000k Btu/hr)",'Emission Factors'!$G$57,IF(Q2445="Commercial AC (&gt;=135,000k Btu/hr)",'Emission Factors'!$G$58,""))))))</f>
        <v/>
      </c>
      <c r="Z2445" s="96"/>
      <c r="AA2445" s="97" t="str">
        <f t="shared" si="371"/>
        <v/>
      </c>
      <c r="AB2445" s="97" t="str">
        <f t="shared" si="372"/>
        <v/>
      </c>
      <c r="AC2445" s="246" t="str">
        <f t="shared" si="373"/>
        <v/>
      </c>
      <c r="AD2445" s="97" t="str">
        <f t="shared" si="374"/>
        <v/>
      </c>
      <c r="AE2445" s="97" t="str">
        <f t="shared" si="375"/>
        <v/>
      </c>
      <c r="AF2445" s="252" t="str">
        <f t="shared" si="376"/>
        <v/>
      </c>
      <c r="AG2445" s="254" t="str">
        <f t="shared" si="377"/>
        <v/>
      </c>
      <c r="AH2445" s="248" t="str">
        <f t="shared" si="378"/>
        <v/>
      </c>
      <c r="AI2445" s="249" t="str">
        <f t="shared" si="379"/>
        <v/>
      </c>
    </row>
    <row r="2446" spans="2:35" x14ac:dyDescent="0.3">
      <c r="B2446" s="94"/>
      <c r="C2446" s="95"/>
      <c r="D2446" s="95"/>
      <c r="E2446" s="95"/>
      <c r="F2446" s="94"/>
      <c r="G2446" s="145"/>
      <c r="H2446" s="245"/>
      <c r="I2446" s="211" t="str">
        <f>IF(D2446="Room AC (window/wall)",'Emission Factors'!$E$53,IF(D2446="Room AC (PTAC/PTHP)",H2446,IF(D2446="Residential AC",'Emission Factors'!$E$55,IF(D2446="Residential HP",H2446,IF(D2446="Commercial AC (&gt;=65k to &lt;135,000k Btu/hr)",'Emission Factors'!$E$57,IF(D2446="Commercial AC (&gt;=135,000k Btu/hr)",'Emission Factors'!$E$58,""))))))</f>
        <v/>
      </c>
      <c r="J2446" s="96"/>
      <c r="K2446" s="211" t="str">
        <f>IF(ISBLANK(J2446),"",VLOOKUP(J2446,'Emission Factors'!$C$81:$G$221,4,FALSE))</f>
        <v/>
      </c>
      <c r="L2446" s="210" t="str">
        <f>IF(D2446="Room AC (window/wall)",'Emission Factors'!$F$53,IF(D2446="Room AC (PTAC/PTHP)",'Emission Factors'!$F$54,IF(D2446="Residential AC",'Emission Factors'!$F$55,IF(D2446="Residential HP",'Emission Factors'!$F$56,IF(D2446="Commercial AC (&gt;=65k to &lt;135,000k Btu/hr)",'Emission Factors'!$F$57,IF(D2446="Commercial AC (&gt;=135,000k Btu/hr)",'Emission Factors'!$F$58,""))))))</f>
        <v/>
      </c>
      <c r="M2446" s="211" t="str">
        <f>IF(D2446="Room AC (window/wall)",'Emission Factors'!$G$53,IF(D2446="Room AC (PTAC/PTHP)",'Emission Factors'!$G$54,IF(D2446="Residential AC",'Emission Factors'!$G$55,IF(D2446="Residential HP",'Emission Factors'!$G$56,IF(D2446="Commercial AC (&gt;=65k to &lt;135,000k Btu/hr)",'Emission Factors'!$G$57,IF(D2446="Commercial AC (&gt;=135,000k Btu/hr)",'Emission Factors'!$G$58,""))))))</f>
        <v/>
      </c>
      <c r="N2446" s="96"/>
      <c r="O2446" s="209" t="str">
        <f>IF(ISBLANK(D2446),"",(IF(D2446="Room AC (window/wall)",'Emission Factors'!$C$53,IF(D2446="Room AC (PTAC/PTHP)",'Emission Factors'!$C$54,IF(D2446="Residential AC",'Emission Factors'!$C$55,IF(D2446="Residential HP",'Emission Factors'!$C$56,IF(D2446="Commercial AC (&gt;=65k to &lt;135,000k Btu/hr)",'Emission Factors'!$C$57,IF(D2446="Commercial AC (&gt;=135,000k Btu/hr)",'Emission Factors'!$C$58,""))))))))</f>
        <v/>
      </c>
      <c r="P2446" s="209" t="str">
        <f t="shared" ref="P2446:P2509" si="380">IFERROR(O2446-(IF(ISBLANK(R2446),"Error",R2446)-E2446),"")</f>
        <v/>
      </c>
      <c r="Q2446" s="95"/>
      <c r="R2446" s="256"/>
      <c r="S2446" s="256"/>
      <c r="T2446" s="96"/>
      <c r="U2446" s="211" t="str">
        <f>IF(Q2446="Room AC (window/wall)",'Emission Factors'!$E$53,IF(AND(Q2446="Room AC (PTAC/PTHP)",ISBLANK(T2446)),"Error",IF(AND(Q2446="Room AC (PTAC/PTHP)",T2446&gt;0),T2446,IF(Q2446="Residential AC",'Emission Factors'!$E$55,IF(AND(Q2446="Residential HP",ISBLANK(T2446)),"Error",IF(AND(Q2446="Residential HP",T2446&gt;0),T2446,IF(Q2446="Commercial AC (&gt;=65k to &lt;135,000k Btu/hr)",'Emission Factors'!$E$57,IF(Q2446="Commercial AC (&gt;=135,000k Btu/hr)",'Emission Factors'!$E$58,""))))))))</f>
        <v/>
      </c>
      <c r="V2446" s="95"/>
      <c r="W2446" s="211" t="str">
        <f>IF(ISBLANK(V2446),"",VLOOKUP(V2446,'Emission Factors'!$C$81:$G$221,4,FALSE))</f>
        <v/>
      </c>
      <c r="X2446" s="210" t="str">
        <f>IF(Q2446="Room AC (window/wall)",'Emission Factors'!$F$53,IF(Q2446="Room AC (PTAC/PTHP)",'Emission Factors'!$F$54,IF(Q2446="Residential AC",'Emission Factors'!$F$55,IF(Q2446="Residential HP",'Emission Factors'!$F$56,IF(Q2446="Commercial AC (&gt;=65k to &lt;135,000k Btu/hr)",'Emission Factors'!$F$57,IF(Q2446="Commercial AC (&gt;=135,000k Btu/hr)",'Emission Factors'!$F$58,""))))))</f>
        <v/>
      </c>
      <c r="Y2446" s="211" t="str">
        <f>IF(Q2446="Room AC (window/wall)",'Emission Factors'!$G$53,IF(Q2446="Room AC (PTAC/PTHP)",'Emission Factors'!$G$54,IF(Q2446="Residential AC",'Emission Factors'!$G$55,IF(Q2446="Residential HP",'Emission Factors'!$G$56,IF(Q2446="Commercial AC (&gt;=65k to &lt;135,000k Btu/hr)",'Emission Factors'!$G$57,IF(Q2446="Commercial AC (&gt;=135,000k Btu/hr)",'Emission Factors'!$G$58,""))))))</f>
        <v/>
      </c>
      <c r="Z2446" s="96"/>
      <c r="AA2446" s="97" t="str">
        <f t="shared" si="371"/>
        <v/>
      </c>
      <c r="AB2446" s="97" t="str">
        <f t="shared" si="372"/>
        <v/>
      </c>
      <c r="AC2446" s="246" t="str">
        <f t="shared" si="373"/>
        <v/>
      </c>
      <c r="AD2446" s="97" t="str">
        <f t="shared" si="374"/>
        <v/>
      </c>
      <c r="AE2446" s="97" t="str">
        <f t="shared" si="375"/>
        <v/>
      </c>
      <c r="AF2446" s="252" t="str">
        <f t="shared" si="376"/>
        <v/>
      </c>
      <c r="AG2446" s="254" t="str">
        <f t="shared" si="377"/>
        <v/>
      </c>
      <c r="AH2446" s="248" t="str">
        <f t="shared" si="378"/>
        <v/>
      </c>
      <c r="AI2446" s="249" t="str">
        <f t="shared" si="379"/>
        <v/>
      </c>
    </row>
    <row r="2447" spans="2:35" x14ac:dyDescent="0.3">
      <c r="B2447" s="94"/>
      <c r="C2447" s="95"/>
      <c r="D2447" s="95"/>
      <c r="E2447" s="95"/>
      <c r="F2447" s="94"/>
      <c r="G2447" s="145"/>
      <c r="H2447" s="245"/>
      <c r="I2447" s="211" t="str">
        <f>IF(D2447="Room AC (window/wall)",'Emission Factors'!$E$53,IF(D2447="Room AC (PTAC/PTHP)",H2447,IF(D2447="Residential AC",'Emission Factors'!$E$55,IF(D2447="Residential HP",H2447,IF(D2447="Commercial AC (&gt;=65k to &lt;135,000k Btu/hr)",'Emission Factors'!$E$57,IF(D2447="Commercial AC (&gt;=135,000k Btu/hr)",'Emission Factors'!$E$58,""))))))</f>
        <v/>
      </c>
      <c r="J2447" s="96"/>
      <c r="K2447" s="211" t="str">
        <f>IF(ISBLANK(J2447),"",VLOOKUP(J2447,'Emission Factors'!$C$81:$G$221,4,FALSE))</f>
        <v/>
      </c>
      <c r="L2447" s="210" t="str">
        <f>IF(D2447="Room AC (window/wall)",'Emission Factors'!$F$53,IF(D2447="Room AC (PTAC/PTHP)",'Emission Factors'!$F$54,IF(D2447="Residential AC",'Emission Factors'!$F$55,IF(D2447="Residential HP",'Emission Factors'!$F$56,IF(D2447="Commercial AC (&gt;=65k to &lt;135,000k Btu/hr)",'Emission Factors'!$F$57,IF(D2447="Commercial AC (&gt;=135,000k Btu/hr)",'Emission Factors'!$F$58,""))))))</f>
        <v/>
      </c>
      <c r="M2447" s="211" t="str">
        <f>IF(D2447="Room AC (window/wall)",'Emission Factors'!$G$53,IF(D2447="Room AC (PTAC/PTHP)",'Emission Factors'!$G$54,IF(D2447="Residential AC",'Emission Factors'!$G$55,IF(D2447="Residential HP",'Emission Factors'!$G$56,IF(D2447="Commercial AC (&gt;=65k to &lt;135,000k Btu/hr)",'Emission Factors'!$G$57,IF(D2447="Commercial AC (&gt;=135,000k Btu/hr)",'Emission Factors'!$G$58,""))))))</f>
        <v/>
      </c>
      <c r="N2447" s="96"/>
      <c r="O2447" s="209" t="str">
        <f>IF(ISBLANK(D2447),"",(IF(D2447="Room AC (window/wall)",'Emission Factors'!$C$53,IF(D2447="Room AC (PTAC/PTHP)",'Emission Factors'!$C$54,IF(D2447="Residential AC",'Emission Factors'!$C$55,IF(D2447="Residential HP",'Emission Factors'!$C$56,IF(D2447="Commercial AC (&gt;=65k to &lt;135,000k Btu/hr)",'Emission Factors'!$C$57,IF(D2447="Commercial AC (&gt;=135,000k Btu/hr)",'Emission Factors'!$C$58,""))))))))</f>
        <v/>
      </c>
      <c r="P2447" s="209" t="str">
        <f t="shared" si="380"/>
        <v/>
      </c>
      <c r="Q2447" s="95"/>
      <c r="R2447" s="256"/>
      <c r="S2447" s="256"/>
      <c r="T2447" s="96"/>
      <c r="U2447" s="211" t="str">
        <f>IF(Q2447="Room AC (window/wall)",'Emission Factors'!$E$53,IF(AND(Q2447="Room AC (PTAC/PTHP)",ISBLANK(T2447)),"Error",IF(AND(Q2447="Room AC (PTAC/PTHP)",T2447&gt;0),T2447,IF(Q2447="Residential AC",'Emission Factors'!$E$55,IF(AND(Q2447="Residential HP",ISBLANK(T2447)),"Error",IF(AND(Q2447="Residential HP",T2447&gt;0),T2447,IF(Q2447="Commercial AC (&gt;=65k to &lt;135,000k Btu/hr)",'Emission Factors'!$E$57,IF(Q2447="Commercial AC (&gt;=135,000k Btu/hr)",'Emission Factors'!$E$58,""))))))))</f>
        <v/>
      </c>
      <c r="V2447" s="95"/>
      <c r="W2447" s="211" t="str">
        <f>IF(ISBLANK(V2447),"",VLOOKUP(V2447,'Emission Factors'!$C$81:$G$221,4,FALSE))</f>
        <v/>
      </c>
      <c r="X2447" s="210" t="str">
        <f>IF(Q2447="Room AC (window/wall)",'Emission Factors'!$F$53,IF(Q2447="Room AC (PTAC/PTHP)",'Emission Factors'!$F$54,IF(Q2447="Residential AC",'Emission Factors'!$F$55,IF(Q2447="Residential HP",'Emission Factors'!$F$56,IF(Q2447="Commercial AC (&gt;=65k to &lt;135,000k Btu/hr)",'Emission Factors'!$F$57,IF(Q2447="Commercial AC (&gt;=135,000k Btu/hr)",'Emission Factors'!$F$58,""))))))</f>
        <v/>
      </c>
      <c r="Y2447" s="211" t="str">
        <f>IF(Q2447="Room AC (window/wall)",'Emission Factors'!$G$53,IF(Q2447="Room AC (PTAC/PTHP)",'Emission Factors'!$G$54,IF(Q2447="Residential AC",'Emission Factors'!$G$55,IF(Q2447="Residential HP",'Emission Factors'!$G$56,IF(Q2447="Commercial AC (&gt;=65k to &lt;135,000k Btu/hr)",'Emission Factors'!$G$57,IF(Q2447="Commercial AC (&gt;=135,000k Btu/hr)",'Emission Factors'!$G$58,""))))))</f>
        <v/>
      </c>
      <c r="Z2447" s="96"/>
      <c r="AA2447" s="97" t="str">
        <f t="shared" ref="AA2447:AA2510" si="381">IF(ISBLANK(Z2447),"",(I2447*K2447*(M2447/100)*(N2447/2204.6)))</f>
        <v/>
      </c>
      <c r="AB2447" s="97" t="str">
        <f t="shared" ref="AB2447:AB2510" si="382">IF(ISBLANK(Z2447),"",(U2447*W2447*(Y2447/100)*(Z2447/2204.6)))</f>
        <v/>
      </c>
      <c r="AC2447" s="246" t="str">
        <f t="shared" ref="AC2447:AC2510" si="383">IF(ISBLANK(Z2447),"",(AA2447-AB2447))</f>
        <v/>
      </c>
      <c r="AD2447" s="97" t="str">
        <f t="shared" ref="AD2447:AD2510" si="384">IF(ISBLANK(Z2447),"",(H2447*K2447*(L2447/100)*(N2447/2204.6)*P2447))</f>
        <v/>
      </c>
      <c r="AE2447" s="97" t="str">
        <f t="shared" ref="AE2447:AE2510" si="385">IF(ISBLANK(Z2447),"",(T2447*W2447*(X2447/100)*(Z2447/2204.6)*P2447))</f>
        <v/>
      </c>
      <c r="AF2447" s="252" t="str">
        <f t="shared" ref="AF2447:AF2510" si="386">IF(ISBLANK(Z2447),"",(AD2447-AE2447))</f>
        <v/>
      </c>
      <c r="AG2447" s="254" t="str">
        <f t="shared" ref="AG2447:AG2510" si="387">IF(ISBLANK(S2447),"",IF(AND(S2447&gt;2024,W2447&gt;750),0,SUM(AC2447,AF2447)))</f>
        <v/>
      </c>
      <c r="AH2447" s="248" t="str">
        <f t="shared" ref="AH2447:AH2510" si="388">IF(ISBLANK(Z2447),"",(AG2447/Z2447))</f>
        <v/>
      </c>
      <c r="AI2447" s="249" t="str">
        <f t="shared" ref="AI2447:AI2510" si="389">IF(ISBLANK(Z2447),"",(IF(AG2447=0,0,(AG2447/G2447))))</f>
        <v/>
      </c>
    </row>
    <row r="2448" spans="2:35" x14ac:dyDescent="0.3">
      <c r="B2448" s="94"/>
      <c r="C2448" s="95"/>
      <c r="D2448" s="95"/>
      <c r="E2448" s="95"/>
      <c r="F2448" s="94"/>
      <c r="G2448" s="145"/>
      <c r="H2448" s="245"/>
      <c r="I2448" s="211" t="str">
        <f>IF(D2448="Room AC (window/wall)",'Emission Factors'!$E$53,IF(D2448="Room AC (PTAC/PTHP)",H2448,IF(D2448="Residential AC",'Emission Factors'!$E$55,IF(D2448="Residential HP",H2448,IF(D2448="Commercial AC (&gt;=65k to &lt;135,000k Btu/hr)",'Emission Factors'!$E$57,IF(D2448="Commercial AC (&gt;=135,000k Btu/hr)",'Emission Factors'!$E$58,""))))))</f>
        <v/>
      </c>
      <c r="J2448" s="96"/>
      <c r="K2448" s="211" t="str">
        <f>IF(ISBLANK(J2448),"",VLOOKUP(J2448,'Emission Factors'!$C$81:$G$221,4,FALSE))</f>
        <v/>
      </c>
      <c r="L2448" s="210" t="str">
        <f>IF(D2448="Room AC (window/wall)",'Emission Factors'!$F$53,IF(D2448="Room AC (PTAC/PTHP)",'Emission Factors'!$F$54,IF(D2448="Residential AC",'Emission Factors'!$F$55,IF(D2448="Residential HP",'Emission Factors'!$F$56,IF(D2448="Commercial AC (&gt;=65k to &lt;135,000k Btu/hr)",'Emission Factors'!$F$57,IF(D2448="Commercial AC (&gt;=135,000k Btu/hr)",'Emission Factors'!$F$58,""))))))</f>
        <v/>
      </c>
      <c r="M2448" s="211" t="str">
        <f>IF(D2448="Room AC (window/wall)",'Emission Factors'!$G$53,IF(D2448="Room AC (PTAC/PTHP)",'Emission Factors'!$G$54,IF(D2448="Residential AC",'Emission Factors'!$G$55,IF(D2448="Residential HP",'Emission Factors'!$G$56,IF(D2448="Commercial AC (&gt;=65k to &lt;135,000k Btu/hr)",'Emission Factors'!$G$57,IF(D2448="Commercial AC (&gt;=135,000k Btu/hr)",'Emission Factors'!$G$58,""))))))</f>
        <v/>
      </c>
      <c r="N2448" s="96"/>
      <c r="O2448" s="209" t="str">
        <f>IF(ISBLANK(D2448),"",(IF(D2448="Room AC (window/wall)",'Emission Factors'!$C$53,IF(D2448="Room AC (PTAC/PTHP)",'Emission Factors'!$C$54,IF(D2448="Residential AC",'Emission Factors'!$C$55,IF(D2448="Residential HP",'Emission Factors'!$C$56,IF(D2448="Commercial AC (&gt;=65k to &lt;135,000k Btu/hr)",'Emission Factors'!$C$57,IF(D2448="Commercial AC (&gt;=135,000k Btu/hr)",'Emission Factors'!$C$58,""))))))))</f>
        <v/>
      </c>
      <c r="P2448" s="209" t="str">
        <f t="shared" si="380"/>
        <v/>
      </c>
      <c r="Q2448" s="95"/>
      <c r="R2448" s="256"/>
      <c r="S2448" s="256"/>
      <c r="T2448" s="96"/>
      <c r="U2448" s="211" t="str">
        <f>IF(Q2448="Room AC (window/wall)",'Emission Factors'!$E$53,IF(AND(Q2448="Room AC (PTAC/PTHP)",ISBLANK(T2448)),"Error",IF(AND(Q2448="Room AC (PTAC/PTHP)",T2448&gt;0),T2448,IF(Q2448="Residential AC",'Emission Factors'!$E$55,IF(AND(Q2448="Residential HP",ISBLANK(T2448)),"Error",IF(AND(Q2448="Residential HP",T2448&gt;0),T2448,IF(Q2448="Commercial AC (&gt;=65k to &lt;135,000k Btu/hr)",'Emission Factors'!$E$57,IF(Q2448="Commercial AC (&gt;=135,000k Btu/hr)",'Emission Factors'!$E$58,""))))))))</f>
        <v/>
      </c>
      <c r="V2448" s="95"/>
      <c r="W2448" s="211" t="str">
        <f>IF(ISBLANK(V2448),"",VLOOKUP(V2448,'Emission Factors'!$C$81:$G$221,4,FALSE))</f>
        <v/>
      </c>
      <c r="X2448" s="210" t="str">
        <f>IF(Q2448="Room AC (window/wall)",'Emission Factors'!$F$53,IF(Q2448="Room AC (PTAC/PTHP)",'Emission Factors'!$F$54,IF(Q2448="Residential AC",'Emission Factors'!$F$55,IF(Q2448="Residential HP",'Emission Factors'!$F$56,IF(Q2448="Commercial AC (&gt;=65k to &lt;135,000k Btu/hr)",'Emission Factors'!$F$57,IF(Q2448="Commercial AC (&gt;=135,000k Btu/hr)",'Emission Factors'!$F$58,""))))))</f>
        <v/>
      </c>
      <c r="Y2448" s="211" t="str">
        <f>IF(Q2448="Room AC (window/wall)",'Emission Factors'!$G$53,IF(Q2448="Room AC (PTAC/PTHP)",'Emission Factors'!$G$54,IF(Q2448="Residential AC",'Emission Factors'!$G$55,IF(Q2448="Residential HP",'Emission Factors'!$G$56,IF(Q2448="Commercial AC (&gt;=65k to &lt;135,000k Btu/hr)",'Emission Factors'!$G$57,IF(Q2448="Commercial AC (&gt;=135,000k Btu/hr)",'Emission Factors'!$G$58,""))))))</f>
        <v/>
      </c>
      <c r="Z2448" s="96"/>
      <c r="AA2448" s="97" t="str">
        <f t="shared" si="381"/>
        <v/>
      </c>
      <c r="AB2448" s="97" t="str">
        <f t="shared" si="382"/>
        <v/>
      </c>
      <c r="AC2448" s="246" t="str">
        <f t="shared" si="383"/>
        <v/>
      </c>
      <c r="AD2448" s="97" t="str">
        <f t="shared" si="384"/>
        <v/>
      </c>
      <c r="AE2448" s="97" t="str">
        <f t="shared" si="385"/>
        <v/>
      </c>
      <c r="AF2448" s="252" t="str">
        <f t="shared" si="386"/>
        <v/>
      </c>
      <c r="AG2448" s="254" t="str">
        <f t="shared" si="387"/>
        <v/>
      </c>
      <c r="AH2448" s="248" t="str">
        <f t="shared" si="388"/>
        <v/>
      </c>
      <c r="AI2448" s="249" t="str">
        <f t="shared" si="389"/>
        <v/>
      </c>
    </row>
    <row r="2449" spans="2:35" x14ac:dyDescent="0.3">
      <c r="B2449" s="94"/>
      <c r="C2449" s="95"/>
      <c r="D2449" s="95"/>
      <c r="E2449" s="95"/>
      <c r="F2449" s="94"/>
      <c r="G2449" s="145"/>
      <c r="H2449" s="245"/>
      <c r="I2449" s="211" t="str">
        <f>IF(D2449="Room AC (window/wall)",'Emission Factors'!$E$53,IF(D2449="Room AC (PTAC/PTHP)",H2449,IF(D2449="Residential AC",'Emission Factors'!$E$55,IF(D2449="Residential HP",H2449,IF(D2449="Commercial AC (&gt;=65k to &lt;135,000k Btu/hr)",'Emission Factors'!$E$57,IF(D2449="Commercial AC (&gt;=135,000k Btu/hr)",'Emission Factors'!$E$58,""))))))</f>
        <v/>
      </c>
      <c r="J2449" s="96"/>
      <c r="K2449" s="211" t="str">
        <f>IF(ISBLANK(J2449),"",VLOOKUP(J2449,'Emission Factors'!$C$81:$G$221,4,FALSE))</f>
        <v/>
      </c>
      <c r="L2449" s="210" t="str">
        <f>IF(D2449="Room AC (window/wall)",'Emission Factors'!$F$53,IF(D2449="Room AC (PTAC/PTHP)",'Emission Factors'!$F$54,IF(D2449="Residential AC",'Emission Factors'!$F$55,IF(D2449="Residential HP",'Emission Factors'!$F$56,IF(D2449="Commercial AC (&gt;=65k to &lt;135,000k Btu/hr)",'Emission Factors'!$F$57,IF(D2449="Commercial AC (&gt;=135,000k Btu/hr)",'Emission Factors'!$F$58,""))))))</f>
        <v/>
      </c>
      <c r="M2449" s="211" t="str">
        <f>IF(D2449="Room AC (window/wall)",'Emission Factors'!$G$53,IF(D2449="Room AC (PTAC/PTHP)",'Emission Factors'!$G$54,IF(D2449="Residential AC",'Emission Factors'!$G$55,IF(D2449="Residential HP",'Emission Factors'!$G$56,IF(D2449="Commercial AC (&gt;=65k to &lt;135,000k Btu/hr)",'Emission Factors'!$G$57,IF(D2449="Commercial AC (&gt;=135,000k Btu/hr)",'Emission Factors'!$G$58,""))))))</f>
        <v/>
      </c>
      <c r="N2449" s="96"/>
      <c r="O2449" s="209" t="str">
        <f>IF(ISBLANK(D2449),"",(IF(D2449="Room AC (window/wall)",'Emission Factors'!$C$53,IF(D2449="Room AC (PTAC/PTHP)",'Emission Factors'!$C$54,IF(D2449="Residential AC",'Emission Factors'!$C$55,IF(D2449="Residential HP",'Emission Factors'!$C$56,IF(D2449="Commercial AC (&gt;=65k to &lt;135,000k Btu/hr)",'Emission Factors'!$C$57,IF(D2449="Commercial AC (&gt;=135,000k Btu/hr)",'Emission Factors'!$C$58,""))))))))</f>
        <v/>
      </c>
      <c r="P2449" s="209" t="str">
        <f t="shared" si="380"/>
        <v/>
      </c>
      <c r="Q2449" s="95"/>
      <c r="R2449" s="256"/>
      <c r="S2449" s="256"/>
      <c r="T2449" s="96"/>
      <c r="U2449" s="211" t="str">
        <f>IF(Q2449="Room AC (window/wall)",'Emission Factors'!$E$53,IF(AND(Q2449="Room AC (PTAC/PTHP)",ISBLANK(T2449)),"Error",IF(AND(Q2449="Room AC (PTAC/PTHP)",T2449&gt;0),T2449,IF(Q2449="Residential AC",'Emission Factors'!$E$55,IF(AND(Q2449="Residential HP",ISBLANK(T2449)),"Error",IF(AND(Q2449="Residential HP",T2449&gt;0),T2449,IF(Q2449="Commercial AC (&gt;=65k to &lt;135,000k Btu/hr)",'Emission Factors'!$E$57,IF(Q2449="Commercial AC (&gt;=135,000k Btu/hr)",'Emission Factors'!$E$58,""))))))))</f>
        <v/>
      </c>
      <c r="V2449" s="95"/>
      <c r="W2449" s="211" t="str">
        <f>IF(ISBLANK(V2449),"",VLOOKUP(V2449,'Emission Factors'!$C$81:$G$221,4,FALSE))</f>
        <v/>
      </c>
      <c r="X2449" s="210" t="str">
        <f>IF(Q2449="Room AC (window/wall)",'Emission Factors'!$F$53,IF(Q2449="Room AC (PTAC/PTHP)",'Emission Factors'!$F$54,IF(Q2449="Residential AC",'Emission Factors'!$F$55,IF(Q2449="Residential HP",'Emission Factors'!$F$56,IF(Q2449="Commercial AC (&gt;=65k to &lt;135,000k Btu/hr)",'Emission Factors'!$F$57,IF(Q2449="Commercial AC (&gt;=135,000k Btu/hr)",'Emission Factors'!$F$58,""))))))</f>
        <v/>
      </c>
      <c r="Y2449" s="211" t="str">
        <f>IF(Q2449="Room AC (window/wall)",'Emission Factors'!$G$53,IF(Q2449="Room AC (PTAC/PTHP)",'Emission Factors'!$G$54,IF(Q2449="Residential AC",'Emission Factors'!$G$55,IF(Q2449="Residential HP",'Emission Factors'!$G$56,IF(Q2449="Commercial AC (&gt;=65k to &lt;135,000k Btu/hr)",'Emission Factors'!$G$57,IF(Q2449="Commercial AC (&gt;=135,000k Btu/hr)",'Emission Factors'!$G$58,""))))))</f>
        <v/>
      </c>
      <c r="Z2449" s="96"/>
      <c r="AA2449" s="97" t="str">
        <f t="shared" si="381"/>
        <v/>
      </c>
      <c r="AB2449" s="97" t="str">
        <f t="shared" si="382"/>
        <v/>
      </c>
      <c r="AC2449" s="246" t="str">
        <f t="shared" si="383"/>
        <v/>
      </c>
      <c r="AD2449" s="97" t="str">
        <f t="shared" si="384"/>
        <v/>
      </c>
      <c r="AE2449" s="97" t="str">
        <f t="shared" si="385"/>
        <v/>
      </c>
      <c r="AF2449" s="252" t="str">
        <f t="shared" si="386"/>
        <v/>
      </c>
      <c r="AG2449" s="254" t="str">
        <f t="shared" si="387"/>
        <v/>
      </c>
      <c r="AH2449" s="248" t="str">
        <f t="shared" si="388"/>
        <v/>
      </c>
      <c r="AI2449" s="249" t="str">
        <f t="shared" si="389"/>
        <v/>
      </c>
    </row>
    <row r="2450" spans="2:35" x14ac:dyDescent="0.3">
      <c r="B2450" s="94"/>
      <c r="C2450" s="95"/>
      <c r="D2450" s="95"/>
      <c r="E2450" s="95"/>
      <c r="F2450" s="94"/>
      <c r="G2450" s="145"/>
      <c r="H2450" s="245"/>
      <c r="I2450" s="211" t="str">
        <f>IF(D2450="Room AC (window/wall)",'Emission Factors'!$E$53,IF(D2450="Room AC (PTAC/PTHP)",H2450,IF(D2450="Residential AC",'Emission Factors'!$E$55,IF(D2450="Residential HP",H2450,IF(D2450="Commercial AC (&gt;=65k to &lt;135,000k Btu/hr)",'Emission Factors'!$E$57,IF(D2450="Commercial AC (&gt;=135,000k Btu/hr)",'Emission Factors'!$E$58,""))))))</f>
        <v/>
      </c>
      <c r="J2450" s="96"/>
      <c r="K2450" s="211" t="str">
        <f>IF(ISBLANK(J2450),"",VLOOKUP(J2450,'Emission Factors'!$C$81:$G$221,4,FALSE))</f>
        <v/>
      </c>
      <c r="L2450" s="210" t="str">
        <f>IF(D2450="Room AC (window/wall)",'Emission Factors'!$F$53,IF(D2450="Room AC (PTAC/PTHP)",'Emission Factors'!$F$54,IF(D2450="Residential AC",'Emission Factors'!$F$55,IF(D2450="Residential HP",'Emission Factors'!$F$56,IF(D2450="Commercial AC (&gt;=65k to &lt;135,000k Btu/hr)",'Emission Factors'!$F$57,IF(D2450="Commercial AC (&gt;=135,000k Btu/hr)",'Emission Factors'!$F$58,""))))))</f>
        <v/>
      </c>
      <c r="M2450" s="211" t="str">
        <f>IF(D2450="Room AC (window/wall)",'Emission Factors'!$G$53,IF(D2450="Room AC (PTAC/PTHP)",'Emission Factors'!$G$54,IF(D2450="Residential AC",'Emission Factors'!$G$55,IF(D2450="Residential HP",'Emission Factors'!$G$56,IF(D2450="Commercial AC (&gt;=65k to &lt;135,000k Btu/hr)",'Emission Factors'!$G$57,IF(D2450="Commercial AC (&gt;=135,000k Btu/hr)",'Emission Factors'!$G$58,""))))))</f>
        <v/>
      </c>
      <c r="N2450" s="96"/>
      <c r="O2450" s="209" t="str">
        <f>IF(ISBLANK(D2450),"",(IF(D2450="Room AC (window/wall)",'Emission Factors'!$C$53,IF(D2450="Room AC (PTAC/PTHP)",'Emission Factors'!$C$54,IF(D2450="Residential AC",'Emission Factors'!$C$55,IF(D2450="Residential HP",'Emission Factors'!$C$56,IF(D2450="Commercial AC (&gt;=65k to &lt;135,000k Btu/hr)",'Emission Factors'!$C$57,IF(D2450="Commercial AC (&gt;=135,000k Btu/hr)",'Emission Factors'!$C$58,""))))))))</f>
        <v/>
      </c>
      <c r="P2450" s="209" t="str">
        <f t="shared" si="380"/>
        <v/>
      </c>
      <c r="Q2450" s="95"/>
      <c r="R2450" s="256"/>
      <c r="S2450" s="256"/>
      <c r="T2450" s="96"/>
      <c r="U2450" s="211" t="str">
        <f>IF(Q2450="Room AC (window/wall)",'Emission Factors'!$E$53,IF(AND(Q2450="Room AC (PTAC/PTHP)",ISBLANK(T2450)),"Error",IF(AND(Q2450="Room AC (PTAC/PTHP)",T2450&gt;0),T2450,IF(Q2450="Residential AC",'Emission Factors'!$E$55,IF(AND(Q2450="Residential HP",ISBLANK(T2450)),"Error",IF(AND(Q2450="Residential HP",T2450&gt;0),T2450,IF(Q2450="Commercial AC (&gt;=65k to &lt;135,000k Btu/hr)",'Emission Factors'!$E$57,IF(Q2450="Commercial AC (&gt;=135,000k Btu/hr)",'Emission Factors'!$E$58,""))))))))</f>
        <v/>
      </c>
      <c r="V2450" s="95"/>
      <c r="W2450" s="211" t="str">
        <f>IF(ISBLANK(V2450),"",VLOOKUP(V2450,'Emission Factors'!$C$81:$G$221,4,FALSE))</f>
        <v/>
      </c>
      <c r="X2450" s="210" t="str">
        <f>IF(Q2450="Room AC (window/wall)",'Emission Factors'!$F$53,IF(Q2450="Room AC (PTAC/PTHP)",'Emission Factors'!$F$54,IF(Q2450="Residential AC",'Emission Factors'!$F$55,IF(Q2450="Residential HP",'Emission Factors'!$F$56,IF(Q2450="Commercial AC (&gt;=65k to &lt;135,000k Btu/hr)",'Emission Factors'!$F$57,IF(Q2450="Commercial AC (&gt;=135,000k Btu/hr)",'Emission Factors'!$F$58,""))))))</f>
        <v/>
      </c>
      <c r="Y2450" s="211" t="str">
        <f>IF(Q2450="Room AC (window/wall)",'Emission Factors'!$G$53,IF(Q2450="Room AC (PTAC/PTHP)",'Emission Factors'!$G$54,IF(Q2450="Residential AC",'Emission Factors'!$G$55,IF(Q2450="Residential HP",'Emission Factors'!$G$56,IF(Q2450="Commercial AC (&gt;=65k to &lt;135,000k Btu/hr)",'Emission Factors'!$G$57,IF(Q2450="Commercial AC (&gt;=135,000k Btu/hr)",'Emission Factors'!$G$58,""))))))</f>
        <v/>
      </c>
      <c r="Z2450" s="96"/>
      <c r="AA2450" s="97" t="str">
        <f t="shared" si="381"/>
        <v/>
      </c>
      <c r="AB2450" s="97" t="str">
        <f t="shared" si="382"/>
        <v/>
      </c>
      <c r="AC2450" s="246" t="str">
        <f t="shared" si="383"/>
        <v/>
      </c>
      <c r="AD2450" s="97" t="str">
        <f t="shared" si="384"/>
        <v/>
      </c>
      <c r="AE2450" s="97" t="str">
        <f t="shared" si="385"/>
        <v/>
      </c>
      <c r="AF2450" s="252" t="str">
        <f t="shared" si="386"/>
        <v/>
      </c>
      <c r="AG2450" s="254" t="str">
        <f t="shared" si="387"/>
        <v/>
      </c>
      <c r="AH2450" s="248" t="str">
        <f t="shared" si="388"/>
        <v/>
      </c>
      <c r="AI2450" s="249" t="str">
        <f t="shared" si="389"/>
        <v/>
      </c>
    </row>
    <row r="2451" spans="2:35" x14ac:dyDescent="0.3">
      <c r="B2451" s="94"/>
      <c r="C2451" s="95"/>
      <c r="D2451" s="95"/>
      <c r="E2451" s="95"/>
      <c r="F2451" s="94"/>
      <c r="G2451" s="145"/>
      <c r="H2451" s="245"/>
      <c r="I2451" s="211" t="str">
        <f>IF(D2451="Room AC (window/wall)",'Emission Factors'!$E$53,IF(D2451="Room AC (PTAC/PTHP)",H2451,IF(D2451="Residential AC",'Emission Factors'!$E$55,IF(D2451="Residential HP",H2451,IF(D2451="Commercial AC (&gt;=65k to &lt;135,000k Btu/hr)",'Emission Factors'!$E$57,IF(D2451="Commercial AC (&gt;=135,000k Btu/hr)",'Emission Factors'!$E$58,""))))))</f>
        <v/>
      </c>
      <c r="J2451" s="96"/>
      <c r="K2451" s="211" t="str">
        <f>IF(ISBLANK(J2451),"",VLOOKUP(J2451,'Emission Factors'!$C$81:$G$221,4,FALSE))</f>
        <v/>
      </c>
      <c r="L2451" s="210" t="str">
        <f>IF(D2451="Room AC (window/wall)",'Emission Factors'!$F$53,IF(D2451="Room AC (PTAC/PTHP)",'Emission Factors'!$F$54,IF(D2451="Residential AC",'Emission Factors'!$F$55,IF(D2451="Residential HP",'Emission Factors'!$F$56,IF(D2451="Commercial AC (&gt;=65k to &lt;135,000k Btu/hr)",'Emission Factors'!$F$57,IF(D2451="Commercial AC (&gt;=135,000k Btu/hr)",'Emission Factors'!$F$58,""))))))</f>
        <v/>
      </c>
      <c r="M2451" s="211" t="str">
        <f>IF(D2451="Room AC (window/wall)",'Emission Factors'!$G$53,IF(D2451="Room AC (PTAC/PTHP)",'Emission Factors'!$G$54,IF(D2451="Residential AC",'Emission Factors'!$G$55,IF(D2451="Residential HP",'Emission Factors'!$G$56,IF(D2451="Commercial AC (&gt;=65k to &lt;135,000k Btu/hr)",'Emission Factors'!$G$57,IF(D2451="Commercial AC (&gt;=135,000k Btu/hr)",'Emission Factors'!$G$58,""))))))</f>
        <v/>
      </c>
      <c r="N2451" s="96"/>
      <c r="O2451" s="209" t="str">
        <f>IF(ISBLANK(D2451),"",(IF(D2451="Room AC (window/wall)",'Emission Factors'!$C$53,IF(D2451="Room AC (PTAC/PTHP)",'Emission Factors'!$C$54,IF(D2451="Residential AC",'Emission Factors'!$C$55,IF(D2451="Residential HP",'Emission Factors'!$C$56,IF(D2451="Commercial AC (&gt;=65k to &lt;135,000k Btu/hr)",'Emission Factors'!$C$57,IF(D2451="Commercial AC (&gt;=135,000k Btu/hr)",'Emission Factors'!$C$58,""))))))))</f>
        <v/>
      </c>
      <c r="P2451" s="209" t="str">
        <f t="shared" si="380"/>
        <v/>
      </c>
      <c r="Q2451" s="95"/>
      <c r="R2451" s="256"/>
      <c r="S2451" s="256"/>
      <c r="T2451" s="96"/>
      <c r="U2451" s="211" t="str">
        <f>IF(Q2451="Room AC (window/wall)",'Emission Factors'!$E$53,IF(AND(Q2451="Room AC (PTAC/PTHP)",ISBLANK(T2451)),"Error",IF(AND(Q2451="Room AC (PTAC/PTHP)",T2451&gt;0),T2451,IF(Q2451="Residential AC",'Emission Factors'!$E$55,IF(AND(Q2451="Residential HP",ISBLANK(T2451)),"Error",IF(AND(Q2451="Residential HP",T2451&gt;0),T2451,IF(Q2451="Commercial AC (&gt;=65k to &lt;135,000k Btu/hr)",'Emission Factors'!$E$57,IF(Q2451="Commercial AC (&gt;=135,000k Btu/hr)",'Emission Factors'!$E$58,""))))))))</f>
        <v/>
      </c>
      <c r="V2451" s="95"/>
      <c r="W2451" s="211" t="str">
        <f>IF(ISBLANK(V2451),"",VLOOKUP(V2451,'Emission Factors'!$C$81:$G$221,4,FALSE))</f>
        <v/>
      </c>
      <c r="X2451" s="210" t="str">
        <f>IF(Q2451="Room AC (window/wall)",'Emission Factors'!$F$53,IF(Q2451="Room AC (PTAC/PTHP)",'Emission Factors'!$F$54,IF(Q2451="Residential AC",'Emission Factors'!$F$55,IF(Q2451="Residential HP",'Emission Factors'!$F$56,IF(Q2451="Commercial AC (&gt;=65k to &lt;135,000k Btu/hr)",'Emission Factors'!$F$57,IF(Q2451="Commercial AC (&gt;=135,000k Btu/hr)",'Emission Factors'!$F$58,""))))))</f>
        <v/>
      </c>
      <c r="Y2451" s="211" t="str">
        <f>IF(Q2451="Room AC (window/wall)",'Emission Factors'!$G$53,IF(Q2451="Room AC (PTAC/PTHP)",'Emission Factors'!$G$54,IF(Q2451="Residential AC",'Emission Factors'!$G$55,IF(Q2451="Residential HP",'Emission Factors'!$G$56,IF(Q2451="Commercial AC (&gt;=65k to &lt;135,000k Btu/hr)",'Emission Factors'!$G$57,IF(Q2451="Commercial AC (&gt;=135,000k Btu/hr)",'Emission Factors'!$G$58,""))))))</f>
        <v/>
      </c>
      <c r="Z2451" s="96"/>
      <c r="AA2451" s="97" t="str">
        <f t="shared" si="381"/>
        <v/>
      </c>
      <c r="AB2451" s="97" t="str">
        <f t="shared" si="382"/>
        <v/>
      </c>
      <c r="AC2451" s="246" t="str">
        <f t="shared" si="383"/>
        <v/>
      </c>
      <c r="AD2451" s="97" t="str">
        <f t="shared" si="384"/>
        <v/>
      </c>
      <c r="AE2451" s="97" t="str">
        <f t="shared" si="385"/>
        <v/>
      </c>
      <c r="AF2451" s="252" t="str">
        <f t="shared" si="386"/>
        <v/>
      </c>
      <c r="AG2451" s="254" t="str">
        <f t="shared" si="387"/>
        <v/>
      </c>
      <c r="AH2451" s="248" t="str">
        <f t="shared" si="388"/>
        <v/>
      </c>
      <c r="AI2451" s="249" t="str">
        <f t="shared" si="389"/>
        <v/>
      </c>
    </row>
    <row r="2452" spans="2:35" x14ac:dyDescent="0.3">
      <c r="B2452" s="94"/>
      <c r="C2452" s="95"/>
      <c r="D2452" s="95"/>
      <c r="E2452" s="95"/>
      <c r="F2452" s="94"/>
      <c r="G2452" s="145"/>
      <c r="H2452" s="245"/>
      <c r="I2452" s="211" t="str">
        <f>IF(D2452="Room AC (window/wall)",'Emission Factors'!$E$53,IF(D2452="Room AC (PTAC/PTHP)",H2452,IF(D2452="Residential AC",'Emission Factors'!$E$55,IF(D2452="Residential HP",H2452,IF(D2452="Commercial AC (&gt;=65k to &lt;135,000k Btu/hr)",'Emission Factors'!$E$57,IF(D2452="Commercial AC (&gt;=135,000k Btu/hr)",'Emission Factors'!$E$58,""))))))</f>
        <v/>
      </c>
      <c r="J2452" s="96"/>
      <c r="K2452" s="211" t="str">
        <f>IF(ISBLANK(J2452),"",VLOOKUP(J2452,'Emission Factors'!$C$81:$G$221,4,FALSE))</f>
        <v/>
      </c>
      <c r="L2452" s="210" t="str">
        <f>IF(D2452="Room AC (window/wall)",'Emission Factors'!$F$53,IF(D2452="Room AC (PTAC/PTHP)",'Emission Factors'!$F$54,IF(D2452="Residential AC",'Emission Factors'!$F$55,IF(D2452="Residential HP",'Emission Factors'!$F$56,IF(D2452="Commercial AC (&gt;=65k to &lt;135,000k Btu/hr)",'Emission Factors'!$F$57,IF(D2452="Commercial AC (&gt;=135,000k Btu/hr)",'Emission Factors'!$F$58,""))))))</f>
        <v/>
      </c>
      <c r="M2452" s="211" t="str">
        <f>IF(D2452="Room AC (window/wall)",'Emission Factors'!$G$53,IF(D2452="Room AC (PTAC/PTHP)",'Emission Factors'!$G$54,IF(D2452="Residential AC",'Emission Factors'!$G$55,IF(D2452="Residential HP",'Emission Factors'!$G$56,IF(D2452="Commercial AC (&gt;=65k to &lt;135,000k Btu/hr)",'Emission Factors'!$G$57,IF(D2452="Commercial AC (&gt;=135,000k Btu/hr)",'Emission Factors'!$G$58,""))))))</f>
        <v/>
      </c>
      <c r="N2452" s="96"/>
      <c r="O2452" s="209" t="str">
        <f>IF(ISBLANK(D2452),"",(IF(D2452="Room AC (window/wall)",'Emission Factors'!$C$53,IF(D2452="Room AC (PTAC/PTHP)",'Emission Factors'!$C$54,IF(D2452="Residential AC",'Emission Factors'!$C$55,IF(D2452="Residential HP",'Emission Factors'!$C$56,IF(D2452="Commercial AC (&gt;=65k to &lt;135,000k Btu/hr)",'Emission Factors'!$C$57,IF(D2452="Commercial AC (&gt;=135,000k Btu/hr)",'Emission Factors'!$C$58,""))))))))</f>
        <v/>
      </c>
      <c r="P2452" s="209" t="str">
        <f t="shared" si="380"/>
        <v/>
      </c>
      <c r="Q2452" s="95"/>
      <c r="R2452" s="256"/>
      <c r="S2452" s="256"/>
      <c r="T2452" s="96"/>
      <c r="U2452" s="211" t="str">
        <f>IF(Q2452="Room AC (window/wall)",'Emission Factors'!$E$53,IF(AND(Q2452="Room AC (PTAC/PTHP)",ISBLANK(T2452)),"Error",IF(AND(Q2452="Room AC (PTAC/PTHP)",T2452&gt;0),T2452,IF(Q2452="Residential AC",'Emission Factors'!$E$55,IF(AND(Q2452="Residential HP",ISBLANK(T2452)),"Error",IF(AND(Q2452="Residential HP",T2452&gt;0),T2452,IF(Q2452="Commercial AC (&gt;=65k to &lt;135,000k Btu/hr)",'Emission Factors'!$E$57,IF(Q2452="Commercial AC (&gt;=135,000k Btu/hr)",'Emission Factors'!$E$58,""))))))))</f>
        <v/>
      </c>
      <c r="V2452" s="95"/>
      <c r="W2452" s="211" t="str">
        <f>IF(ISBLANK(V2452),"",VLOOKUP(V2452,'Emission Factors'!$C$81:$G$221,4,FALSE))</f>
        <v/>
      </c>
      <c r="X2452" s="210" t="str">
        <f>IF(Q2452="Room AC (window/wall)",'Emission Factors'!$F$53,IF(Q2452="Room AC (PTAC/PTHP)",'Emission Factors'!$F$54,IF(Q2452="Residential AC",'Emission Factors'!$F$55,IF(Q2452="Residential HP",'Emission Factors'!$F$56,IF(Q2452="Commercial AC (&gt;=65k to &lt;135,000k Btu/hr)",'Emission Factors'!$F$57,IF(Q2452="Commercial AC (&gt;=135,000k Btu/hr)",'Emission Factors'!$F$58,""))))))</f>
        <v/>
      </c>
      <c r="Y2452" s="211" t="str">
        <f>IF(Q2452="Room AC (window/wall)",'Emission Factors'!$G$53,IF(Q2452="Room AC (PTAC/PTHP)",'Emission Factors'!$G$54,IF(Q2452="Residential AC",'Emission Factors'!$G$55,IF(Q2452="Residential HP",'Emission Factors'!$G$56,IF(Q2452="Commercial AC (&gt;=65k to &lt;135,000k Btu/hr)",'Emission Factors'!$G$57,IF(Q2452="Commercial AC (&gt;=135,000k Btu/hr)",'Emission Factors'!$G$58,""))))))</f>
        <v/>
      </c>
      <c r="Z2452" s="96"/>
      <c r="AA2452" s="97" t="str">
        <f t="shared" si="381"/>
        <v/>
      </c>
      <c r="AB2452" s="97" t="str">
        <f t="shared" si="382"/>
        <v/>
      </c>
      <c r="AC2452" s="246" t="str">
        <f t="shared" si="383"/>
        <v/>
      </c>
      <c r="AD2452" s="97" t="str">
        <f t="shared" si="384"/>
        <v/>
      </c>
      <c r="AE2452" s="97" t="str">
        <f t="shared" si="385"/>
        <v/>
      </c>
      <c r="AF2452" s="252" t="str">
        <f t="shared" si="386"/>
        <v/>
      </c>
      <c r="AG2452" s="254" t="str">
        <f t="shared" si="387"/>
        <v/>
      </c>
      <c r="AH2452" s="248" t="str">
        <f t="shared" si="388"/>
        <v/>
      </c>
      <c r="AI2452" s="249" t="str">
        <f t="shared" si="389"/>
        <v/>
      </c>
    </row>
    <row r="2453" spans="2:35" x14ac:dyDescent="0.3">
      <c r="B2453" s="94"/>
      <c r="C2453" s="95"/>
      <c r="D2453" s="95"/>
      <c r="E2453" s="95"/>
      <c r="F2453" s="94"/>
      <c r="G2453" s="145"/>
      <c r="H2453" s="245"/>
      <c r="I2453" s="211" t="str">
        <f>IF(D2453="Room AC (window/wall)",'Emission Factors'!$E$53,IF(D2453="Room AC (PTAC/PTHP)",H2453,IF(D2453="Residential AC",'Emission Factors'!$E$55,IF(D2453="Residential HP",H2453,IF(D2453="Commercial AC (&gt;=65k to &lt;135,000k Btu/hr)",'Emission Factors'!$E$57,IF(D2453="Commercial AC (&gt;=135,000k Btu/hr)",'Emission Factors'!$E$58,""))))))</f>
        <v/>
      </c>
      <c r="J2453" s="96"/>
      <c r="K2453" s="211" t="str">
        <f>IF(ISBLANK(J2453),"",VLOOKUP(J2453,'Emission Factors'!$C$81:$G$221,4,FALSE))</f>
        <v/>
      </c>
      <c r="L2453" s="210" t="str">
        <f>IF(D2453="Room AC (window/wall)",'Emission Factors'!$F$53,IF(D2453="Room AC (PTAC/PTHP)",'Emission Factors'!$F$54,IF(D2453="Residential AC",'Emission Factors'!$F$55,IF(D2453="Residential HP",'Emission Factors'!$F$56,IF(D2453="Commercial AC (&gt;=65k to &lt;135,000k Btu/hr)",'Emission Factors'!$F$57,IF(D2453="Commercial AC (&gt;=135,000k Btu/hr)",'Emission Factors'!$F$58,""))))))</f>
        <v/>
      </c>
      <c r="M2453" s="211" t="str">
        <f>IF(D2453="Room AC (window/wall)",'Emission Factors'!$G$53,IF(D2453="Room AC (PTAC/PTHP)",'Emission Factors'!$G$54,IF(D2453="Residential AC",'Emission Factors'!$G$55,IF(D2453="Residential HP",'Emission Factors'!$G$56,IF(D2453="Commercial AC (&gt;=65k to &lt;135,000k Btu/hr)",'Emission Factors'!$G$57,IF(D2453="Commercial AC (&gt;=135,000k Btu/hr)",'Emission Factors'!$G$58,""))))))</f>
        <v/>
      </c>
      <c r="N2453" s="96"/>
      <c r="O2453" s="209" t="str">
        <f>IF(ISBLANK(D2453),"",(IF(D2453="Room AC (window/wall)",'Emission Factors'!$C$53,IF(D2453="Room AC (PTAC/PTHP)",'Emission Factors'!$C$54,IF(D2453="Residential AC",'Emission Factors'!$C$55,IF(D2453="Residential HP",'Emission Factors'!$C$56,IF(D2453="Commercial AC (&gt;=65k to &lt;135,000k Btu/hr)",'Emission Factors'!$C$57,IF(D2453="Commercial AC (&gt;=135,000k Btu/hr)",'Emission Factors'!$C$58,""))))))))</f>
        <v/>
      </c>
      <c r="P2453" s="209" t="str">
        <f t="shared" si="380"/>
        <v/>
      </c>
      <c r="Q2453" s="95"/>
      <c r="R2453" s="256"/>
      <c r="S2453" s="256"/>
      <c r="T2453" s="96"/>
      <c r="U2453" s="211" t="str">
        <f>IF(Q2453="Room AC (window/wall)",'Emission Factors'!$E$53,IF(AND(Q2453="Room AC (PTAC/PTHP)",ISBLANK(T2453)),"Error",IF(AND(Q2453="Room AC (PTAC/PTHP)",T2453&gt;0),T2453,IF(Q2453="Residential AC",'Emission Factors'!$E$55,IF(AND(Q2453="Residential HP",ISBLANK(T2453)),"Error",IF(AND(Q2453="Residential HP",T2453&gt;0),T2453,IF(Q2453="Commercial AC (&gt;=65k to &lt;135,000k Btu/hr)",'Emission Factors'!$E$57,IF(Q2453="Commercial AC (&gt;=135,000k Btu/hr)",'Emission Factors'!$E$58,""))))))))</f>
        <v/>
      </c>
      <c r="V2453" s="95"/>
      <c r="W2453" s="211" t="str">
        <f>IF(ISBLANK(V2453),"",VLOOKUP(V2453,'Emission Factors'!$C$81:$G$221,4,FALSE))</f>
        <v/>
      </c>
      <c r="X2453" s="210" t="str">
        <f>IF(Q2453="Room AC (window/wall)",'Emission Factors'!$F$53,IF(Q2453="Room AC (PTAC/PTHP)",'Emission Factors'!$F$54,IF(Q2453="Residential AC",'Emission Factors'!$F$55,IF(Q2453="Residential HP",'Emission Factors'!$F$56,IF(Q2453="Commercial AC (&gt;=65k to &lt;135,000k Btu/hr)",'Emission Factors'!$F$57,IF(Q2453="Commercial AC (&gt;=135,000k Btu/hr)",'Emission Factors'!$F$58,""))))))</f>
        <v/>
      </c>
      <c r="Y2453" s="211" t="str">
        <f>IF(Q2453="Room AC (window/wall)",'Emission Factors'!$G$53,IF(Q2453="Room AC (PTAC/PTHP)",'Emission Factors'!$G$54,IF(Q2453="Residential AC",'Emission Factors'!$G$55,IF(Q2453="Residential HP",'Emission Factors'!$G$56,IF(Q2453="Commercial AC (&gt;=65k to &lt;135,000k Btu/hr)",'Emission Factors'!$G$57,IF(Q2453="Commercial AC (&gt;=135,000k Btu/hr)",'Emission Factors'!$G$58,""))))))</f>
        <v/>
      </c>
      <c r="Z2453" s="96"/>
      <c r="AA2453" s="97" t="str">
        <f t="shared" si="381"/>
        <v/>
      </c>
      <c r="AB2453" s="97" t="str">
        <f t="shared" si="382"/>
        <v/>
      </c>
      <c r="AC2453" s="246" t="str">
        <f t="shared" si="383"/>
        <v/>
      </c>
      <c r="AD2453" s="97" t="str">
        <f t="shared" si="384"/>
        <v/>
      </c>
      <c r="AE2453" s="97" t="str">
        <f t="shared" si="385"/>
        <v/>
      </c>
      <c r="AF2453" s="252" t="str">
        <f t="shared" si="386"/>
        <v/>
      </c>
      <c r="AG2453" s="254" t="str">
        <f t="shared" si="387"/>
        <v/>
      </c>
      <c r="AH2453" s="248" t="str">
        <f t="shared" si="388"/>
        <v/>
      </c>
      <c r="AI2453" s="249" t="str">
        <f t="shared" si="389"/>
        <v/>
      </c>
    </row>
    <row r="2454" spans="2:35" x14ac:dyDescent="0.3">
      <c r="B2454" s="94"/>
      <c r="C2454" s="95"/>
      <c r="D2454" s="95"/>
      <c r="E2454" s="95"/>
      <c r="F2454" s="94"/>
      <c r="G2454" s="145"/>
      <c r="H2454" s="245"/>
      <c r="I2454" s="211" t="str">
        <f>IF(D2454="Room AC (window/wall)",'Emission Factors'!$E$53,IF(D2454="Room AC (PTAC/PTHP)",H2454,IF(D2454="Residential AC",'Emission Factors'!$E$55,IF(D2454="Residential HP",H2454,IF(D2454="Commercial AC (&gt;=65k to &lt;135,000k Btu/hr)",'Emission Factors'!$E$57,IF(D2454="Commercial AC (&gt;=135,000k Btu/hr)",'Emission Factors'!$E$58,""))))))</f>
        <v/>
      </c>
      <c r="J2454" s="96"/>
      <c r="K2454" s="211" t="str">
        <f>IF(ISBLANK(J2454),"",VLOOKUP(J2454,'Emission Factors'!$C$81:$G$221,4,FALSE))</f>
        <v/>
      </c>
      <c r="L2454" s="210" t="str">
        <f>IF(D2454="Room AC (window/wall)",'Emission Factors'!$F$53,IF(D2454="Room AC (PTAC/PTHP)",'Emission Factors'!$F$54,IF(D2454="Residential AC",'Emission Factors'!$F$55,IF(D2454="Residential HP",'Emission Factors'!$F$56,IF(D2454="Commercial AC (&gt;=65k to &lt;135,000k Btu/hr)",'Emission Factors'!$F$57,IF(D2454="Commercial AC (&gt;=135,000k Btu/hr)",'Emission Factors'!$F$58,""))))))</f>
        <v/>
      </c>
      <c r="M2454" s="211" t="str">
        <f>IF(D2454="Room AC (window/wall)",'Emission Factors'!$G$53,IF(D2454="Room AC (PTAC/PTHP)",'Emission Factors'!$G$54,IF(D2454="Residential AC",'Emission Factors'!$G$55,IF(D2454="Residential HP",'Emission Factors'!$G$56,IF(D2454="Commercial AC (&gt;=65k to &lt;135,000k Btu/hr)",'Emission Factors'!$G$57,IF(D2454="Commercial AC (&gt;=135,000k Btu/hr)",'Emission Factors'!$G$58,""))))))</f>
        <v/>
      </c>
      <c r="N2454" s="96"/>
      <c r="O2454" s="209" t="str">
        <f>IF(ISBLANK(D2454),"",(IF(D2454="Room AC (window/wall)",'Emission Factors'!$C$53,IF(D2454="Room AC (PTAC/PTHP)",'Emission Factors'!$C$54,IF(D2454="Residential AC",'Emission Factors'!$C$55,IF(D2454="Residential HP",'Emission Factors'!$C$56,IF(D2454="Commercial AC (&gt;=65k to &lt;135,000k Btu/hr)",'Emission Factors'!$C$57,IF(D2454="Commercial AC (&gt;=135,000k Btu/hr)",'Emission Factors'!$C$58,""))))))))</f>
        <v/>
      </c>
      <c r="P2454" s="209" t="str">
        <f t="shared" si="380"/>
        <v/>
      </c>
      <c r="Q2454" s="95"/>
      <c r="R2454" s="256"/>
      <c r="S2454" s="256"/>
      <c r="T2454" s="96"/>
      <c r="U2454" s="211" t="str">
        <f>IF(Q2454="Room AC (window/wall)",'Emission Factors'!$E$53,IF(AND(Q2454="Room AC (PTAC/PTHP)",ISBLANK(T2454)),"Error",IF(AND(Q2454="Room AC (PTAC/PTHP)",T2454&gt;0),T2454,IF(Q2454="Residential AC",'Emission Factors'!$E$55,IF(AND(Q2454="Residential HP",ISBLANK(T2454)),"Error",IF(AND(Q2454="Residential HP",T2454&gt;0),T2454,IF(Q2454="Commercial AC (&gt;=65k to &lt;135,000k Btu/hr)",'Emission Factors'!$E$57,IF(Q2454="Commercial AC (&gt;=135,000k Btu/hr)",'Emission Factors'!$E$58,""))))))))</f>
        <v/>
      </c>
      <c r="V2454" s="95"/>
      <c r="W2454" s="211" t="str">
        <f>IF(ISBLANK(V2454),"",VLOOKUP(V2454,'Emission Factors'!$C$81:$G$221,4,FALSE))</f>
        <v/>
      </c>
      <c r="X2454" s="210" t="str">
        <f>IF(Q2454="Room AC (window/wall)",'Emission Factors'!$F$53,IF(Q2454="Room AC (PTAC/PTHP)",'Emission Factors'!$F$54,IF(Q2454="Residential AC",'Emission Factors'!$F$55,IF(Q2454="Residential HP",'Emission Factors'!$F$56,IF(Q2454="Commercial AC (&gt;=65k to &lt;135,000k Btu/hr)",'Emission Factors'!$F$57,IF(Q2454="Commercial AC (&gt;=135,000k Btu/hr)",'Emission Factors'!$F$58,""))))))</f>
        <v/>
      </c>
      <c r="Y2454" s="211" t="str">
        <f>IF(Q2454="Room AC (window/wall)",'Emission Factors'!$G$53,IF(Q2454="Room AC (PTAC/PTHP)",'Emission Factors'!$G$54,IF(Q2454="Residential AC",'Emission Factors'!$G$55,IF(Q2454="Residential HP",'Emission Factors'!$G$56,IF(Q2454="Commercial AC (&gt;=65k to &lt;135,000k Btu/hr)",'Emission Factors'!$G$57,IF(Q2454="Commercial AC (&gt;=135,000k Btu/hr)",'Emission Factors'!$G$58,""))))))</f>
        <v/>
      </c>
      <c r="Z2454" s="96"/>
      <c r="AA2454" s="97" t="str">
        <f t="shared" si="381"/>
        <v/>
      </c>
      <c r="AB2454" s="97" t="str">
        <f t="shared" si="382"/>
        <v/>
      </c>
      <c r="AC2454" s="246" t="str">
        <f t="shared" si="383"/>
        <v/>
      </c>
      <c r="AD2454" s="97" t="str">
        <f t="shared" si="384"/>
        <v/>
      </c>
      <c r="AE2454" s="97" t="str">
        <f t="shared" si="385"/>
        <v/>
      </c>
      <c r="AF2454" s="252" t="str">
        <f t="shared" si="386"/>
        <v/>
      </c>
      <c r="AG2454" s="254" t="str">
        <f t="shared" si="387"/>
        <v/>
      </c>
      <c r="AH2454" s="248" t="str">
        <f t="shared" si="388"/>
        <v/>
      </c>
      <c r="AI2454" s="249" t="str">
        <f t="shared" si="389"/>
        <v/>
      </c>
    </row>
    <row r="2455" spans="2:35" x14ac:dyDescent="0.3">
      <c r="B2455" s="94"/>
      <c r="C2455" s="95"/>
      <c r="D2455" s="95"/>
      <c r="E2455" s="95"/>
      <c r="F2455" s="94"/>
      <c r="G2455" s="145"/>
      <c r="H2455" s="245"/>
      <c r="I2455" s="211" t="str">
        <f>IF(D2455="Room AC (window/wall)",'Emission Factors'!$E$53,IF(D2455="Room AC (PTAC/PTHP)",H2455,IF(D2455="Residential AC",'Emission Factors'!$E$55,IF(D2455="Residential HP",H2455,IF(D2455="Commercial AC (&gt;=65k to &lt;135,000k Btu/hr)",'Emission Factors'!$E$57,IF(D2455="Commercial AC (&gt;=135,000k Btu/hr)",'Emission Factors'!$E$58,""))))))</f>
        <v/>
      </c>
      <c r="J2455" s="96"/>
      <c r="K2455" s="211" t="str">
        <f>IF(ISBLANK(J2455),"",VLOOKUP(J2455,'Emission Factors'!$C$81:$G$221,4,FALSE))</f>
        <v/>
      </c>
      <c r="L2455" s="210" t="str">
        <f>IF(D2455="Room AC (window/wall)",'Emission Factors'!$F$53,IF(D2455="Room AC (PTAC/PTHP)",'Emission Factors'!$F$54,IF(D2455="Residential AC",'Emission Factors'!$F$55,IF(D2455="Residential HP",'Emission Factors'!$F$56,IF(D2455="Commercial AC (&gt;=65k to &lt;135,000k Btu/hr)",'Emission Factors'!$F$57,IF(D2455="Commercial AC (&gt;=135,000k Btu/hr)",'Emission Factors'!$F$58,""))))))</f>
        <v/>
      </c>
      <c r="M2455" s="211" t="str">
        <f>IF(D2455="Room AC (window/wall)",'Emission Factors'!$G$53,IF(D2455="Room AC (PTAC/PTHP)",'Emission Factors'!$G$54,IF(D2455="Residential AC",'Emission Factors'!$G$55,IF(D2455="Residential HP",'Emission Factors'!$G$56,IF(D2455="Commercial AC (&gt;=65k to &lt;135,000k Btu/hr)",'Emission Factors'!$G$57,IF(D2455="Commercial AC (&gt;=135,000k Btu/hr)",'Emission Factors'!$G$58,""))))))</f>
        <v/>
      </c>
      <c r="N2455" s="96"/>
      <c r="O2455" s="209" t="str">
        <f>IF(ISBLANK(D2455),"",(IF(D2455="Room AC (window/wall)",'Emission Factors'!$C$53,IF(D2455="Room AC (PTAC/PTHP)",'Emission Factors'!$C$54,IF(D2455="Residential AC",'Emission Factors'!$C$55,IF(D2455="Residential HP",'Emission Factors'!$C$56,IF(D2455="Commercial AC (&gt;=65k to &lt;135,000k Btu/hr)",'Emission Factors'!$C$57,IF(D2455="Commercial AC (&gt;=135,000k Btu/hr)",'Emission Factors'!$C$58,""))))))))</f>
        <v/>
      </c>
      <c r="P2455" s="209" t="str">
        <f t="shared" si="380"/>
        <v/>
      </c>
      <c r="Q2455" s="95"/>
      <c r="R2455" s="256"/>
      <c r="S2455" s="256"/>
      <c r="T2455" s="96"/>
      <c r="U2455" s="211" t="str">
        <f>IF(Q2455="Room AC (window/wall)",'Emission Factors'!$E$53,IF(AND(Q2455="Room AC (PTAC/PTHP)",ISBLANK(T2455)),"Error",IF(AND(Q2455="Room AC (PTAC/PTHP)",T2455&gt;0),T2455,IF(Q2455="Residential AC",'Emission Factors'!$E$55,IF(AND(Q2455="Residential HP",ISBLANK(T2455)),"Error",IF(AND(Q2455="Residential HP",T2455&gt;0),T2455,IF(Q2455="Commercial AC (&gt;=65k to &lt;135,000k Btu/hr)",'Emission Factors'!$E$57,IF(Q2455="Commercial AC (&gt;=135,000k Btu/hr)",'Emission Factors'!$E$58,""))))))))</f>
        <v/>
      </c>
      <c r="V2455" s="95"/>
      <c r="W2455" s="211" t="str">
        <f>IF(ISBLANK(V2455),"",VLOOKUP(V2455,'Emission Factors'!$C$81:$G$221,4,FALSE))</f>
        <v/>
      </c>
      <c r="X2455" s="210" t="str">
        <f>IF(Q2455="Room AC (window/wall)",'Emission Factors'!$F$53,IF(Q2455="Room AC (PTAC/PTHP)",'Emission Factors'!$F$54,IF(Q2455="Residential AC",'Emission Factors'!$F$55,IF(Q2455="Residential HP",'Emission Factors'!$F$56,IF(Q2455="Commercial AC (&gt;=65k to &lt;135,000k Btu/hr)",'Emission Factors'!$F$57,IF(Q2455="Commercial AC (&gt;=135,000k Btu/hr)",'Emission Factors'!$F$58,""))))))</f>
        <v/>
      </c>
      <c r="Y2455" s="211" t="str">
        <f>IF(Q2455="Room AC (window/wall)",'Emission Factors'!$G$53,IF(Q2455="Room AC (PTAC/PTHP)",'Emission Factors'!$G$54,IF(Q2455="Residential AC",'Emission Factors'!$G$55,IF(Q2455="Residential HP",'Emission Factors'!$G$56,IF(Q2455="Commercial AC (&gt;=65k to &lt;135,000k Btu/hr)",'Emission Factors'!$G$57,IF(Q2455="Commercial AC (&gt;=135,000k Btu/hr)",'Emission Factors'!$G$58,""))))))</f>
        <v/>
      </c>
      <c r="Z2455" s="96"/>
      <c r="AA2455" s="97" t="str">
        <f t="shared" si="381"/>
        <v/>
      </c>
      <c r="AB2455" s="97" t="str">
        <f t="shared" si="382"/>
        <v/>
      </c>
      <c r="AC2455" s="246" t="str">
        <f t="shared" si="383"/>
        <v/>
      </c>
      <c r="AD2455" s="97" t="str">
        <f t="shared" si="384"/>
        <v/>
      </c>
      <c r="AE2455" s="97" t="str">
        <f t="shared" si="385"/>
        <v/>
      </c>
      <c r="AF2455" s="252" t="str">
        <f t="shared" si="386"/>
        <v/>
      </c>
      <c r="AG2455" s="254" t="str">
        <f t="shared" si="387"/>
        <v/>
      </c>
      <c r="AH2455" s="248" t="str">
        <f t="shared" si="388"/>
        <v/>
      </c>
      <c r="AI2455" s="249" t="str">
        <f t="shared" si="389"/>
        <v/>
      </c>
    </row>
    <row r="2456" spans="2:35" x14ac:dyDescent="0.3">
      <c r="B2456" s="94"/>
      <c r="C2456" s="95"/>
      <c r="D2456" s="95"/>
      <c r="E2456" s="95"/>
      <c r="F2456" s="94"/>
      <c r="G2456" s="145"/>
      <c r="H2456" s="245"/>
      <c r="I2456" s="211" t="str">
        <f>IF(D2456="Room AC (window/wall)",'Emission Factors'!$E$53,IF(D2456="Room AC (PTAC/PTHP)",H2456,IF(D2456="Residential AC",'Emission Factors'!$E$55,IF(D2456="Residential HP",H2456,IF(D2456="Commercial AC (&gt;=65k to &lt;135,000k Btu/hr)",'Emission Factors'!$E$57,IF(D2456="Commercial AC (&gt;=135,000k Btu/hr)",'Emission Factors'!$E$58,""))))))</f>
        <v/>
      </c>
      <c r="J2456" s="96"/>
      <c r="K2456" s="211" t="str">
        <f>IF(ISBLANK(J2456),"",VLOOKUP(J2456,'Emission Factors'!$C$81:$G$221,4,FALSE))</f>
        <v/>
      </c>
      <c r="L2456" s="210" t="str">
        <f>IF(D2456="Room AC (window/wall)",'Emission Factors'!$F$53,IF(D2456="Room AC (PTAC/PTHP)",'Emission Factors'!$F$54,IF(D2456="Residential AC",'Emission Factors'!$F$55,IF(D2456="Residential HP",'Emission Factors'!$F$56,IF(D2456="Commercial AC (&gt;=65k to &lt;135,000k Btu/hr)",'Emission Factors'!$F$57,IF(D2456="Commercial AC (&gt;=135,000k Btu/hr)",'Emission Factors'!$F$58,""))))))</f>
        <v/>
      </c>
      <c r="M2456" s="211" t="str">
        <f>IF(D2456="Room AC (window/wall)",'Emission Factors'!$G$53,IF(D2456="Room AC (PTAC/PTHP)",'Emission Factors'!$G$54,IF(D2456="Residential AC",'Emission Factors'!$G$55,IF(D2456="Residential HP",'Emission Factors'!$G$56,IF(D2456="Commercial AC (&gt;=65k to &lt;135,000k Btu/hr)",'Emission Factors'!$G$57,IF(D2456="Commercial AC (&gt;=135,000k Btu/hr)",'Emission Factors'!$G$58,""))))))</f>
        <v/>
      </c>
      <c r="N2456" s="96"/>
      <c r="O2456" s="209" t="str">
        <f>IF(ISBLANK(D2456),"",(IF(D2456="Room AC (window/wall)",'Emission Factors'!$C$53,IF(D2456="Room AC (PTAC/PTHP)",'Emission Factors'!$C$54,IF(D2456="Residential AC",'Emission Factors'!$C$55,IF(D2456="Residential HP",'Emission Factors'!$C$56,IF(D2456="Commercial AC (&gt;=65k to &lt;135,000k Btu/hr)",'Emission Factors'!$C$57,IF(D2456="Commercial AC (&gt;=135,000k Btu/hr)",'Emission Factors'!$C$58,""))))))))</f>
        <v/>
      </c>
      <c r="P2456" s="209" t="str">
        <f t="shared" si="380"/>
        <v/>
      </c>
      <c r="Q2456" s="95"/>
      <c r="R2456" s="256"/>
      <c r="S2456" s="256"/>
      <c r="T2456" s="96"/>
      <c r="U2456" s="211" t="str">
        <f>IF(Q2456="Room AC (window/wall)",'Emission Factors'!$E$53,IF(AND(Q2456="Room AC (PTAC/PTHP)",ISBLANK(T2456)),"Error",IF(AND(Q2456="Room AC (PTAC/PTHP)",T2456&gt;0),T2456,IF(Q2456="Residential AC",'Emission Factors'!$E$55,IF(AND(Q2456="Residential HP",ISBLANK(T2456)),"Error",IF(AND(Q2456="Residential HP",T2456&gt;0),T2456,IF(Q2456="Commercial AC (&gt;=65k to &lt;135,000k Btu/hr)",'Emission Factors'!$E$57,IF(Q2456="Commercial AC (&gt;=135,000k Btu/hr)",'Emission Factors'!$E$58,""))))))))</f>
        <v/>
      </c>
      <c r="V2456" s="95"/>
      <c r="W2456" s="211" t="str">
        <f>IF(ISBLANK(V2456),"",VLOOKUP(V2456,'Emission Factors'!$C$81:$G$221,4,FALSE))</f>
        <v/>
      </c>
      <c r="X2456" s="210" t="str">
        <f>IF(Q2456="Room AC (window/wall)",'Emission Factors'!$F$53,IF(Q2456="Room AC (PTAC/PTHP)",'Emission Factors'!$F$54,IF(Q2456="Residential AC",'Emission Factors'!$F$55,IF(Q2456="Residential HP",'Emission Factors'!$F$56,IF(Q2456="Commercial AC (&gt;=65k to &lt;135,000k Btu/hr)",'Emission Factors'!$F$57,IF(Q2456="Commercial AC (&gt;=135,000k Btu/hr)",'Emission Factors'!$F$58,""))))))</f>
        <v/>
      </c>
      <c r="Y2456" s="211" t="str">
        <f>IF(Q2456="Room AC (window/wall)",'Emission Factors'!$G$53,IF(Q2456="Room AC (PTAC/PTHP)",'Emission Factors'!$G$54,IF(Q2456="Residential AC",'Emission Factors'!$G$55,IF(Q2456="Residential HP",'Emission Factors'!$G$56,IF(Q2456="Commercial AC (&gt;=65k to &lt;135,000k Btu/hr)",'Emission Factors'!$G$57,IF(Q2456="Commercial AC (&gt;=135,000k Btu/hr)",'Emission Factors'!$G$58,""))))))</f>
        <v/>
      </c>
      <c r="Z2456" s="96"/>
      <c r="AA2456" s="97" t="str">
        <f t="shared" si="381"/>
        <v/>
      </c>
      <c r="AB2456" s="97" t="str">
        <f t="shared" si="382"/>
        <v/>
      </c>
      <c r="AC2456" s="246" t="str">
        <f t="shared" si="383"/>
        <v/>
      </c>
      <c r="AD2456" s="97" t="str">
        <f t="shared" si="384"/>
        <v/>
      </c>
      <c r="AE2456" s="97" t="str">
        <f t="shared" si="385"/>
        <v/>
      </c>
      <c r="AF2456" s="252" t="str">
        <f t="shared" si="386"/>
        <v/>
      </c>
      <c r="AG2456" s="254" t="str">
        <f t="shared" si="387"/>
        <v/>
      </c>
      <c r="AH2456" s="248" t="str">
        <f t="shared" si="388"/>
        <v/>
      </c>
      <c r="AI2456" s="249" t="str">
        <f t="shared" si="389"/>
        <v/>
      </c>
    </row>
    <row r="2457" spans="2:35" x14ac:dyDescent="0.3">
      <c r="B2457" s="94"/>
      <c r="C2457" s="95"/>
      <c r="D2457" s="95"/>
      <c r="E2457" s="95"/>
      <c r="F2457" s="94"/>
      <c r="G2457" s="145"/>
      <c r="H2457" s="245"/>
      <c r="I2457" s="211" t="str">
        <f>IF(D2457="Room AC (window/wall)",'Emission Factors'!$E$53,IF(D2457="Room AC (PTAC/PTHP)",H2457,IF(D2457="Residential AC",'Emission Factors'!$E$55,IF(D2457="Residential HP",H2457,IF(D2457="Commercial AC (&gt;=65k to &lt;135,000k Btu/hr)",'Emission Factors'!$E$57,IF(D2457="Commercial AC (&gt;=135,000k Btu/hr)",'Emission Factors'!$E$58,""))))))</f>
        <v/>
      </c>
      <c r="J2457" s="96"/>
      <c r="K2457" s="211" t="str">
        <f>IF(ISBLANK(J2457),"",VLOOKUP(J2457,'Emission Factors'!$C$81:$G$221,4,FALSE))</f>
        <v/>
      </c>
      <c r="L2457" s="210" t="str">
        <f>IF(D2457="Room AC (window/wall)",'Emission Factors'!$F$53,IF(D2457="Room AC (PTAC/PTHP)",'Emission Factors'!$F$54,IF(D2457="Residential AC",'Emission Factors'!$F$55,IF(D2457="Residential HP",'Emission Factors'!$F$56,IF(D2457="Commercial AC (&gt;=65k to &lt;135,000k Btu/hr)",'Emission Factors'!$F$57,IF(D2457="Commercial AC (&gt;=135,000k Btu/hr)",'Emission Factors'!$F$58,""))))))</f>
        <v/>
      </c>
      <c r="M2457" s="211" t="str">
        <f>IF(D2457="Room AC (window/wall)",'Emission Factors'!$G$53,IF(D2457="Room AC (PTAC/PTHP)",'Emission Factors'!$G$54,IF(D2457="Residential AC",'Emission Factors'!$G$55,IF(D2457="Residential HP",'Emission Factors'!$G$56,IF(D2457="Commercial AC (&gt;=65k to &lt;135,000k Btu/hr)",'Emission Factors'!$G$57,IF(D2457="Commercial AC (&gt;=135,000k Btu/hr)",'Emission Factors'!$G$58,""))))))</f>
        <v/>
      </c>
      <c r="N2457" s="96"/>
      <c r="O2457" s="209" t="str">
        <f>IF(ISBLANK(D2457),"",(IF(D2457="Room AC (window/wall)",'Emission Factors'!$C$53,IF(D2457="Room AC (PTAC/PTHP)",'Emission Factors'!$C$54,IF(D2457="Residential AC",'Emission Factors'!$C$55,IF(D2457="Residential HP",'Emission Factors'!$C$56,IF(D2457="Commercial AC (&gt;=65k to &lt;135,000k Btu/hr)",'Emission Factors'!$C$57,IF(D2457="Commercial AC (&gt;=135,000k Btu/hr)",'Emission Factors'!$C$58,""))))))))</f>
        <v/>
      </c>
      <c r="P2457" s="209" t="str">
        <f t="shared" si="380"/>
        <v/>
      </c>
      <c r="Q2457" s="95"/>
      <c r="R2457" s="256"/>
      <c r="S2457" s="256"/>
      <c r="T2457" s="96"/>
      <c r="U2457" s="211" t="str">
        <f>IF(Q2457="Room AC (window/wall)",'Emission Factors'!$E$53,IF(AND(Q2457="Room AC (PTAC/PTHP)",ISBLANK(T2457)),"Error",IF(AND(Q2457="Room AC (PTAC/PTHP)",T2457&gt;0),T2457,IF(Q2457="Residential AC",'Emission Factors'!$E$55,IF(AND(Q2457="Residential HP",ISBLANK(T2457)),"Error",IF(AND(Q2457="Residential HP",T2457&gt;0),T2457,IF(Q2457="Commercial AC (&gt;=65k to &lt;135,000k Btu/hr)",'Emission Factors'!$E$57,IF(Q2457="Commercial AC (&gt;=135,000k Btu/hr)",'Emission Factors'!$E$58,""))))))))</f>
        <v/>
      </c>
      <c r="V2457" s="95"/>
      <c r="W2457" s="211" t="str">
        <f>IF(ISBLANK(V2457),"",VLOOKUP(V2457,'Emission Factors'!$C$81:$G$221,4,FALSE))</f>
        <v/>
      </c>
      <c r="X2457" s="210" t="str">
        <f>IF(Q2457="Room AC (window/wall)",'Emission Factors'!$F$53,IF(Q2457="Room AC (PTAC/PTHP)",'Emission Factors'!$F$54,IF(Q2457="Residential AC",'Emission Factors'!$F$55,IF(Q2457="Residential HP",'Emission Factors'!$F$56,IF(Q2457="Commercial AC (&gt;=65k to &lt;135,000k Btu/hr)",'Emission Factors'!$F$57,IF(Q2457="Commercial AC (&gt;=135,000k Btu/hr)",'Emission Factors'!$F$58,""))))))</f>
        <v/>
      </c>
      <c r="Y2457" s="211" t="str">
        <f>IF(Q2457="Room AC (window/wall)",'Emission Factors'!$G$53,IF(Q2457="Room AC (PTAC/PTHP)",'Emission Factors'!$G$54,IF(Q2457="Residential AC",'Emission Factors'!$G$55,IF(Q2457="Residential HP",'Emission Factors'!$G$56,IF(Q2457="Commercial AC (&gt;=65k to &lt;135,000k Btu/hr)",'Emission Factors'!$G$57,IF(Q2457="Commercial AC (&gt;=135,000k Btu/hr)",'Emission Factors'!$G$58,""))))))</f>
        <v/>
      </c>
      <c r="Z2457" s="96"/>
      <c r="AA2457" s="97" t="str">
        <f t="shared" si="381"/>
        <v/>
      </c>
      <c r="AB2457" s="97" t="str">
        <f t="shared" si="382"/>
        <v/>
      </c>
      <c r="AC2457" s="246" t="str">
        <f t="shared" si="383"/>
        <v/>
      </c>
      <c r="AD2457" s="97" t="str">
        <f t="shared" si="384"/>
        <v/>
      </c>
      <c r="AE2457" s="97" t="str">
        <f t="shared" si="385"/>
        <v/>
      </c>
      <c r="AF2457" s="252" t="str">
        <f t="shared" si="386"/>
        <v/>
      </c>
      <c r="AG2457" s="254" t="str">
        <f t="shared" si="387"/>
        <v/>
      </c>
      <c r="AH2457" s="248" t="str">
        <f t="shared" si="388"/>
        <v/>
      </c>
      <c r="AI2457" s="249" t="str">
        <f t="shared" si="389"/>
        <v/>
      </c>
    </row>
    <row r="2458" spans="2:35" x14ac:dyDescent="0.3">
      <c r="B2458" s="94"/>
      <c r="C2458" s="95"/>
      <c r="D2458" s="95"/>
      <c r="E2458" s="95"/>
      <c r="F2458" s="94"/>
      <c r="G2458" s="145"/>
      <c r="H2458" s="245"/>
      <c r="I2458" s="211" t="str">
        <f>IF(D2458="Room AC (window/wall)",'Emission Factors'!$E$53,IF(D2458="Room AC (PTAC/PTHP)",H2458,IF(D2458="Residential AC",'Emission Factors'!$E$55,IF(D2458="Residential HP",H2458,IF(D2458="Commercial AC (&gt;=65k to &lt;135,000k Btu/hr)",'Emission Factors'!$E$57,IF(D2458="Commercial AC (&gt;=135,000k Btu/hr)",'Emission Factors'!$E$58,""))))))</f>
        <v/>
      </c>
      <c r="J2458" s="96"/>
      <c r="K2458" s="211" t="str">
        <f>IF(ISBLANK(J2458),"",VLOOKUP(J2458,'Emission Factors'!$C$81:$G$221,4,FALSE))</f>
        <v/>
      </c>
      <c r="L2458" s="210" t="str">
        <f>IF(D2458="Room AC (window/wall)",'Emission Factors'!$F$53,IF(D2458="Room AC (PTAC/PTHP)",'Emission Factors'!$F$54,IF(D2458="Residential AC",'Emission Factors'!$F$55,IF(D2458="Residential HP",'Emission Factors'!$F$56,IF(D2458="Commercial AC (&gt;=65k to &lt;135,000k Btu/hr)",'Emission Factors'!$F$57,IF(D2458="Commercial AC (&gt;=135,000k Btu/hr)",'Emission Factors'!$F$58,""))))))</f>
        <v/>
      </c>
      <c r="M2458" s="211" t="str">
        <f>IF(D2458="Room AC (window/wall)",'Emission Factors'!$G$53,IF(D2458="Room AC (PTAC/PTHP)",'Emission Factors'!$G$54,IF(D2458="Residential AC",'Emission Factors'!$G$55,IF(D2458="Residential HP",'Emission Factors'!$G$56,IF(D2458="Commercial AC (&gt;=65k to &lt;135,000k Btu/hr)",'Emission Factors'!$G$57,IF(D2458="Commercial AC (&gt;=135,000k Btu/hr)",'Emission Factors'!$G$58,""))))))</f>
        <v/>
      </c>
      <c r="N2458" s="96"/>
      <c r="O2458" s="209" t="str">
        <f>IF(ISBLANK(D2458),"",(IF(D2458="Room AC (window/wall)",'Emission Factors'!$C$53,IF(D2458="Room AC (PTAC/PTHP)",'Emission Factors'!$C$54,IF(D2458="Residential AC",'Emission Factors'!$C$55,IF(D2458="Residential HP",'Emission Factors'!$C$56,IF(D2458="Commercial AC (&gt;=65k to &lt;135,000k Btu/hr)",'Emission Factors'!$C$57,IF(D2458="Commercial AC (&gt;=135,000k Btu/hr)",'Emission Factors'!$C$58,""))))))))</f>
        <v/>
      </c>
      <c r="P2458" s="209" t="str">
        <f t="shared" si="380"/>
        <v/>
      </c>
      <c r="Q2458" s="95"/>
      <c r="R2458" s="256"/>
      <c r="S2458" s="256"/>
      <c r="T2458" s="96"/>
      <c r="U2458" s="211" t="str">
        <f>IF(Q2458="Room AC (window/wall)",'Emission Factors'!$E$53,IF(AND(Q2458="Room AC (PTAC/PTHP)",ISBLANK(T2458)),"Error",IF(AND(Q2458="Room AC (PTAC/PTHP)",T2458&gt;0),T2458,IF(Q2458="Residential AC",'Emission Factors'!$E$55,IF(AND(Q2458="Residential HP",ISBLANK(T2458)),"Error",IF(AND(Q2458="Residential HP",T2458&gt;0),T2458,IF(Q2458="Commercial AC (&gt;=65k to &lt;135,000k Btu/hr)",'Emission Factors'!$E$57,IF(Q2458="Commercial AC (&gt;=135,000k Btu/hr)",'Emission Factors'!$E$58,""))))))))</f>
        <v/>
      </c>
      <c r="V2458" s="95"/>
      <c r="W2458" s="211" t="str">
        <f>IF(ISBLANK(V2458),"",VLOOKUP(V2458,'Emission Factors'!$C$81:$G$221,4,FALSE))</f>
        <v/>
      </c>
      <c r="X2458" s="210" t="str">
        <f>IF(Q2458="Room AC (window/wall)",'Emission Factors'!$F$53,IF(Q2458="Room AC (PTAC/PTHP)",'Emission Factors'!$F$54,IF(Q2458="Residential AC",'Emission Factors'!$F$55,IF(Q2458="Residential HP",'Emission Factors'!$F$56,IF(Q2458="Commercial AC (&gt;=65k to &lt;135,000k Btu/hr)",'Emission Factors'!$F$57,IF(Q2458="Commercial AC (&gt;=135,000k Btu/hr)",'Emission Factors'!$F$58,""))))))</f>
        <v/>
      </c>
      <c r="Y2458" s="211" t="str">
        <f>IF(Q2458="Room AC (window/wall)",'Emission Factors'!$G$53,IF(Q2458="Room AC (PTAC/PTHP)",'Emission Factors'!$G$54,IF(Q2458="Residential AC",'Emission Factors'!$G$55,IF(Q2458="Residential HP",'Emission Factors'!$G$56,IF(Q2458="Commercial AC (&gt;=65k to &lt;135,000k Btu/hr)",'Emission Factors'!$G$57,IF(Q2458="Commercial AC (&gt;=135,000k Btu/hr)",'Emission Factors'!$G$58,""))))))</f>
        <v/>
      </c>
      <c r="Z2458" s="96"/>
      <c r="AA2458" s="97" t="str">
        <f t="shared" si="381"/>
        <v/>
      </c>
      <c r="AB2458" s="97" t="str">
        <f t="shared" si="382"/>
        <v/>
      </c>
      <c r="AC2458" s="246" t="str">
        <f t="shared" si="383"/>
        <v/>
      </c>
      <c r="AD2458" s="97" t="str">
        <f t="shared" si="384"/>
        <v/>
      </c>
      <c r="AE2458" s="97" t="str">
        <f t="shared" si="385"/>
        <v/>
      </c>
      <c r="AF2458" s="252" t="str">
        <f t="shared" si="386"/>
        <v/>
      </c>
      <c r="AG2458" s="254" t="str">
        <f t="shared" si="387"/>
        <v/>
      </c>
      <c r="AH2458" s="248" t="str">
        <f t="shared" si="388"/>
        <v/>
      </c>
      <c r="AI2458" s="249" t="str">
        <f t="shared" si="389"/>
        <v/>
      </c>
    </row>
    <row r="2459" spans="2:35" x14ac:dyDescent="0.3">
      <c r="B2459" s="94"/>
      <c r="C2459" s="95"/>
      <c r="D2459" s="95"/>
      <c r="E2459" s="95"/>
      <c r="F2459" s="94"/>
      <c r="G2459" s="145"/>
      <c r="H2459" s="245"/>
      <c r="I2459" s="211" t="str">
        <f>IF(D2459="Room AC (window/wall)",'Emission Factors'!$E$53,IF(D2459="Room AC (PTAC/PTHP)",H2459,IF(D2459="Residential AC",'Emission Factors'!$E$55,IF(D2459="Residential HP",H2459,IF(D2459="Commercial AC (&gt;=65k to &lt;135,000k Btu/hr)",'Emission Factors'!$E$57,IF(D2459="Commercial AC (&gt;=135,000k Btu/hr)",'Emission Factors'!$E$58,""))))))</f>
        <v/>
      </c>
      <c r="J2459" s="96"/>
      <c r="K2459" s="211" t="str">
        <f>IF(ISBLANK(J2459),"",VLOOKUP(J2459,'Emission Factors'!$C$81:$G$221,4,FALSE))</f>
        <v/>
      </c>
      <c r="L2459" s="210" t="str">
        <f>IF(D2459="Room AC (window/wall)",'Emission Factors'!$F$53,IF(D2459="Room AC (PTAC/PTHP)",'Emission Factors'!$F$54,IF(D2459="Residential AC",'Emission Factors'!$F$55,IF(D2459="Residential HP",'Emission Factors'!$F$56,IF(D2459="Commercial AC (&gt;=65k to &lt;135,000k Btu/hr)",'Emission Factors'!$F$57,IF(D2459="Commercial AC (&gt;=135,000k Btu/hr)",'Emission Factors'!$F$58,""))))))</f>
        <v/>
      </c>
      <c r="M2459" s="211" t="str">
        <f>IF(D2459="Room AC (window/wall)",'Emission Factors'!$G$53,IF(D2459="Room AC (PTAC/PTHP)",'Emission Factors'!$G$54,IF(D2459="Residential AC",'Emission Factors'!$G$55,IF(D2459="Residential HP",'Emission Factors'!$G$56,IF(D2459="Commercial AC (&gt;=65k to &lt;135,000k Btu/hr)",'Emission Factors'!$G$57,IF(D2459="Commercial AC (&gt;=135,000k Btu/hr)",'Emission Factors'!$G$58,""))))))</f>
        <v/>
      </c>
      <c r="N2459" s="96"/>
      <c r="O2459" s="209" t="str">
        <f>IF(ISBLANK(D2459),"",(IF(D2459="Room AC (window/wall)",'Emission Factors'!$C$53,IF(D2459="Room AC (PTAC/PTHP)",'Emission Factors'!$C$54,IF(D2459="Residential AC",'Emission Factors'!$C$55,IF(D2459="Residential HP",'Emission Factors'!$C$56,IF(D2459="Commercial AC (&gt;=65k to &lt;135,000k Btu/hr)",'Emission Factors'!$C$57,IF(D2459="Commercial AC (&gt;=135,000k Btu/hr)",'Emission Factors'!$C$58,""))))))))</f>
        <v/>
      </c>
      <c r="P2459" s="209" t="str">
        <f t="shared" si="380"/>
        <v/>
      </c>
      <c r="Q2459" s="95"/>
      <c r="R2459" s="256"/>
      <c r="S2459" s="256"/>
      <c r="T2459" s="96"/>
      <c r="U2459" s="211" t="str">
        <f>IF(Q2459="Room AC (window/wall)",'Emission Factors'!$E$53,IF(AND(Q2459="Room AC (PTAC/PTHP)",ISBLANK(T2459)),"Error",IF(AND(Q2459="Room AC (PTAC/PTHP)",T2459&gt;0),T2459,IF(Q2459="Residential AC",'Emission Factors'!$E$55,IF(AND(Q2459="Residential HP",ISBLANK(T2459)),"Error",IF(AND(Q2459="Residential HP",T2459&gt;0),T2459,IF(Q2459="Commercial AC (&gt;=65k to &lt;135,000k Btu/hr)",'Emission Factors'!$E$57,IF(Q2459="Commercial AC (&gt;=135,000k Btu/hr)",'Emission Factors'!$E$58,""))))))))</f>
        <v/>
      </c>
      <c r="V2459" s="95"/>
      <c r="W2459" s="211" t="str">
        <f>IF(ISBLANK(V2459),"",VLOOKUP(V2459,'Emission Factors'!$C$81:$G$221,4,FALSE))</f>
        <v/>
      </c>
      <c r="X2459" s="210" t="str">
        <f>IF(Q2459="Room AC (window/wall)",'Emission Factors'!$F$53,IF(Q2459="Room AC (PTAC/PTHP)",'Emission Factors'!$F$54,IF(Q2459="Residential AC",'Emission Factors'!$F$55,IF(Q2459="Residential HP",'Emission Factors'!$F$56,IF(Q2459="Commercial AC (&gt;=65k to &lt;135,000k Btu/hr)",'Emission Factors'!$F$57,IF(Q2459="Commercial AC (&gt;=135,000k Btu/hr)",'Emission Factors'!$F$58,""))))))</f>
        <v/>
      </c>
      <c r="Y2459" s="211" t="str">
        <f>IF(Q2459="Room AC (window/wall)",'Emission Factors'!$G$53,IF(Q2459="Room AC (PTAC/PTHP)",'Emission Factors'!$G$54,IF(Q2459="Residential AC",'Emission Factors'!$G$55,IF(Q2459="Residential HP",'Emission Factors'!$G$56,IF(Q2459="Commercial AC (&gt;=65k to &lt;135,000k Btu/hr)",'Emission Factors'!$G$57,IF(Q2459="Commercial AC (&gt;=135,000k Btu/hr)",'Emission Factors'!$G$58,""))))))</f>
        <v/>
      </c>
      <c r="Z2459" s="96"/>
      <c r="AA2459" s="97" t="str">
        <f t="shared" si="381"/>
        <v/>
      </c>
      <c r="AB2459" s="97" t="str">
        <f t="shared" si="382"/>
        <v/>
      </c>
      <c r="AC2459" s="246" t="str">
        <f t="shared" si="383"/>
        <v/>
      </c>
      <c r="AD2459" s="97" t="str">
        <f t="shared" si="384"/>
        <v/>
      </c>
      <c r="AE2459" s="97" t="str">
        <f t="shared" si="385"/>
        <v/>
      </c>
      <c r="AF2459" s="252" t="str">
        <f t="shared" si="386"/>
        <v/>
      </c>
      <c r="AG2459" s="254" t="str">
        <f t="shared" si="387"/>
        <v/>
      </c>
      <c r="AH2459" s="248" t="str">
        <f t="shared" si="388"/>
        <v/>
      </c>
      <c r="AI2459" s="249" t="str">
        <f t="shared" si="389"/>
        <v/>
      </c>
    </row>
    <row r="2460" spans="2:35" x14ac:dyDescent="0.3">
      <c r="B2460" s="94"/>
      <c r="C2460" s="95"/>
      <c r="D2460" s="95"/>
      <c r="E2460" s="95"/>
      <c r="F2460" s="94"/>
      <c r="G2460" s="145"/>
      <c r="H2460" s="245"/>
      <c r="I2460" s="211" t="str">
        <f>IF(D2460="Room AC (window/wall)",'Emission Factors'!$E$53,IF(D2460="Room AC (PTAC/PTHP)",H2460,IF(D2460="Residential AC",'Emission Factors'!$E$55,IF(D2460="Residential HP",H2460,IF(D2460="Commercial AC (&gt;=65k to &lt;135,000k Btu/hr)",'Emission Factors'!$E$57,IF(D2460="Commercial AC (&gt;=135,000k Btu/hr)",'Emission Factors'!$E$58,""))))))</f>
        <v/>
      </c>
      <c r="J2460" s="96"/>
      <c r="K2460" s="211" t="str">
        <f>IF(ISBLANK(J2460),"",VLOOKUP(J2460,'Emission Factors'!$C$81:$G$221,4,FALSE))</f>
        <v/>
      </c>
      <c r="L2460" s="210" t="str">
        <f>IF(D2460="Room AC (window/wall)",'Emission Factors'!$F$53,IF(D2460="Room AC (PTAC/PTHP)",'Emission Factors'!$F$54,IF(D2460="Residential AC",'Emission Factors'!$F$55,IF(D2460="Residential HP",'Emission Factors'!$F$56,IF(D2460="Commercial AC (&gt;=65k to &lt;135,000k Btu/hr)",'Emission Factors'!$F$57,IF(D2460="Commercial AC (&gt;=135,000k Btu/hr)",'Emission Factors'!$F$58,""))))))</f>
        <v/>
      </c>
      <c r="M2460" s="211" t="str">
        <f>IF(D2460="Room AC (window/wall)",'Emission Factors'!$G$53,IF(D2460="Room AC (PTAC/PTHP)",'Emission Factors'!$G$54,IF(D2460="Residential AC",'Emission Factors'!$G$55,IF(D2460="Residential HP",'Emission Factors'!$G$56,IF(D2460="Commercial AC (&gt;=65k to &lt;135,000k Btu/hr)",'Emission Factors'!$G$57,IF(D2460="Commercial AC (&gt;=135,000k Btu/hr)",'Emission Factors'!$G$58,""))))))</f>
        <v/>
      </c>
      <c r="N2460" s="96"/>
      <c r="O2460" s="209" t="str">
        <f>IF(ISBLANK(D2460),"",(IF(D2460="Room AC (window/wall)",'Emission Factors'!$C$53,IF(D2460="Room AC (PTAC/PTHP)",'Emission Factors'!$C$54,IF(D2460="Residential AC",'Emission Factors'!$C$55,IF(D2460="Residential HP",'Emission Factors'!$C$56,IF(D2460="Commercial AC (&gt;=65k to &lt;135,000k Btu/hr)",'Emission Factors'!$C$57,IF(D2460="Commercial AC (&gt;=135,000k Btu/hr)",'Emission Factors'!$C$58,""))))))))</f>
        <v/>
      </c>
      <c r="P2460" s="209" t="str">
        <f t="shared" si="380"/>
        <v/>
      </c>
      <c r="Q2460" s="95"/>
      <c r="R2460" s="256"/>
      <c r="S2460" s="256"/>
      <c r="T2460" s="96"/>
      <c r="U2460" s="211" t="str">
        <f>IF(Q2460="Room AC (window/wall)",'Emission Factors'!$E$53,IF(AND(Q2460="Room AC (PTAC/PTHP)",ISBLANK(T2460)),"Error",IF(AND(Q2460="Room AC (PTAC/PTHP)",T2460&gt;0),T2460,IF(Q2460="Residential AC",'Emission Factors'!$E$55,IF(AND(Q2460="Residential HP",ISBLANK(T2460)),"Error",IF(AND(Q2460="Residential HP",T2460&gt;0),T2460,IF(Q2460="Commercial AC (&gt;=65k to &lt;135,000k Btu/hr)",'Emission Factors'!$E$57,IF(Q2460="Commercial AC (&gt;=135,000k Btu/hr)",'Emission Factors'!$E$58,""))))))))</f>
        <v/>
      </c>
      <c r="V2460" s="95"/>
      <c r="W2460" s="211" t="str">
        <f>IF(ISBLANK(V2460),"",VLOOKUP(V2460,'Emission Factors'!$C$81:$G$221,4,FALSE))</f>
        <v/>
      </c>
      <c r="X2460" s="210" t="str">
        <f>IF(Q2460="Room AC (window/wall)",'Emission Factors'!$F$53,IF(Q2460="Room AC (PTAC/PTHP)",'Emission Factors'!$F$54,IF(Q2460="Residential AC",'Emission Factors'!$F$55,IF(Q2460="Residential HP",'Emission Factors'!$F$56,IF(Q2460="Commercial AC (&gt;=65k to &lt;135,000k Btu/hr)",'Emission Factors'!$F$57,IF(Q2460="Commercial AC (&gt;=135,000k Btu/hr)",'Emission Factors'!$F$58,""))))))</f>
        <v/>
      </c>
      <c r="Y2460" s="211" t="str">
        <f>IF(Q2460="Room AC (window/wall)",'Emission Factors'!$G$53,IF(Q2460="Room AC (PTAC/PTHP)",'Emission Factors'!$G$54,IF(Q2460="Residential AC",'Emission Factors'!$G$55,IF(Q2460="Residential HP",'Emission Factors'!$G$56,IF(Q2460="Commercial AC (&gt;=65k to &lt;135,000k Btu/hr)",'Emission Factors'!$G$57,IF(Q2460="Commercial AC (&gt;=135,000k Btu/hr)",'Emission Factors'!$G$58,""))))))</f>
        <v/>
      </c>
      <c r="Z2460" s="96"/>
      <c r="AA2460" s="97" t="str">
        <f t="shared" si="381"/>
        <v/>
      </c>
      <c r="AB2460" s="97" t="str">
        <f t="shared" si="382"/>
        <v/>
      </c>
      <c r="AC2460" s="246" t="str">
        <f t="shared" si="383"/>
        <v/>
      </c>
      <c r="AD2460" s="97" t="str">
        <f t="shared" si="384"/>
        <v/>
      </c>
      <c r="AE2460" s="97" t="str">
        <f t="shared" si="385"/>
        <v/>
      </c>
      <c r="AF2460" s="252" t="str">
        <f t="shared" si="386"/>
        <v/>
      </c>
      <c r="AG2460" s="254" t="str">
        <f t="shared" si="387"/>
        <v/>
      </c>
      <c r="AH2460" s="248" t="str">
        <f t="shared" si="388"/>
        <v/>
      </c>
      <c r="AI2460" s="249" t="str">
        <f t="shared" si="389"/>
        <v/>
      </c>
    </row>
    <row r="2461" spans="2:35" x14ac:dyDescent="0.3">
      <c r="B2461" s="94"/>
      <c r="C2461" s="95"/>
      <c r="D2461" s="95"/>
      <c r="E2461" s="95"/>
      <c r="F2461" s="94"/>
      <c r="G2461" s="145"/>
      <c r="H2461" s="245"/>
      <c r="I2461" s="211" t="str">
        <f>IF(D2461="Room AC (window/wall)",'Emission Factors'!$E$53,IF(D2461="Room AC (PTAC/PTHP)",H2461,IF(D2461="Residential AC",'Emission Factors'!$E$55,IF(D2461="Residential HP",H2461,IF(D2461="Commercial AC (&gt;=65k to &lt;135,000k Btu/hr)",'Emission Factors'!$E$57,IF(D2461="Commercial AC (&gt;=135,000k Btu/hr)",'Emission Factors'!$E$58,""))))))</f>
        <v/>
      </c>
      <c r="J2461" s="96"/>
      <c r="K2461" s="211" t="str">
        <f>IF(ISBLANK(J2461),"",VLOOKUP(J2461,'Emission Factors'!$C$81:$G$221,4,FALSE))</f>
        <v/>
      </c>
      <c r="L2461" s="210" t="str">
        <f>IF(D2461="Room AC (window/wall)",'Emission Factors'!$F$53,IF(D2461="Room AC (PTAC/PTHP)",'Emission Factors'!$F$54,IF(D2461="Residential AC",'Emission Factors'!$F$55,IF(D2461="Residential HP",'Emission Factors'!$F$56,IF(D2461="Commercial AC (&gt;=65k to &lt;135,000k Btu/hr)",'Emission Factors'!$F$57,IF(D2461="Commercial AC (&gt;=135,000k Btu/hr)",'Emission Factors'!$F$58,""))))))</f>
        <v/>
      </c>
      <c r="M2461" s="211" t="str">
        <f>IF(D2461="Room AC (window/wall)",'Emission Factors'!$G$53,IF(D2461="Room AC (PTAC/PTHP)",'Emission Factors'!$G$54,IF(D2461="Residential AC",'Emission Factors'!$G$55,IF(D2461="Residential HP",'Emission Factors'!$G$56,IF(D2461="Commercial AC (&gt;=65k to &lt;135,000k Btu/hr)",'Emission Factors'!$G$57,IF(D2461="Commercial AC (&gt;=135,000k Btu/hr)",'Emission Factors'!$G$58,""))))))</f>
        <v/>
      </c>
      <c r="N2461" s="96"/>
      <c r="O2461" s="209" t="str">
        <f>IF(ISBLANK(D2461),"",(IF(D2461="Room AC (window/wall)",'Emission Factors'!$C$53,IF(D2461="Room AC (PTAC/PTHP)",'Emission Factors'!$C$54,IF(D2461="Residential AC",'Emission Factors'!$C$55,IF(D2461="Residential HP",'Emission Factors'!$C$56,IF(D2461="Commercial AC (&gt;=65k to &lt;135,000k Btu/hr)",'Emission Factors'!$C$57,IF(D2461="Commercial AC (&gt;=135,000k Btu/hr)",'Emission Factors'!$C$58,""))))))))</f>
        <v/>
      </c>
      <c r="P2461" s="209" t="str">
        <f t="shared" si="380"/>
        <v/>
      </c>
      <c r="Q2461" s="95"/>
      <c r="R2461" s="256"/>
      <c r="S2461" s="256"/>
      <c r="T2461" s="96"/>
      <c r="U2461" s="211" t="str">
        <f>IF(Q2461="Room AC (window/wall)",'Emission Factors'!$E$53,IF(AND(Q2461="Room AC (PTAC/PTHP)",ISBLANK(T2461)),"Error",IF(AND(Q2461="Room AC (PTAC/PTHP)",T2461&gt;0),T2461,IF(Q2461="Residential AC",'Emission Factors'!$E$55,IF(AND(Q2461="Residential HP",ISBLANK(T2461)),"Error",IF(AND(Q2461="Residential HP",T2461&gt;0),T2461,IF(Q2461="Commercial AC (&gt;=65k to &lt;135,000k Btu/hr)",'Emission Factors'!$E$57,IF(Q2461="Commercial AC (&gt;=135,000k Btu/hr)",'Emission Factors'!$E$58,""))))))))</f>
        <v/>
      </c>
      <c r="V2461" s="95"/>
      <c r="W2461" s="211" t="str">
        <f>IF(ISBLANK(V2461),"",VLOOKUP(V2461,'Emission Factors'!$C$81:$G$221,4,FALSE))</f>
        <v/>
      </c>
      <c r="X2461" s="210" t="str">
        <f>IF(Q2461="Room AC (window/wall)",'Emission Factors'!$F$53,IF(Q2461="Room AC (PTAC/PTHP)",'Emission Factors'!$F$54,IF(Q2461="Residential AC",'Emission Factors'!$F$55,IF(Q2461="Residential HP",'Emission Factors'!$F$56,IF(Q2461="Commercial AC (&gt;=65k to &lt;135,000k Btu/hr)",'Emission Factors'!$F$57,IF(Q2461="Commercial AC (&gt;=135,000k Btu/hr)",'Emission Factors'!$F$58,""))))))</f>
        <v/>
      </c>
      <c r="Y2461" s="211" t="str">
        <f>IF(Q2461="Room AC (window/wall)",'Emission Factors'!$G$53,IF(Q2461="Room AC (PTAC/PTHP)",'Emission Factors'!$G$54,IF(Q2461="Residential AC",'Emission Factors'!$G$55,IF(Q2461="Residential HP",'Emission Factors'!$G$56,IF(Q2461="Commercial AC (&gt;=65k to &lt;135,000k Btu/hr)",'Emission Factors'!$G$57,IF(Q2461="Commercial AC (&gt;=135,000k Btu/hr)",'Emission Factors'!$G$58,""))))))</f>
        <v/>
      </c>
      <c r="Z2461" s="96"/>
      <c r="AA2461" s="97" t="str">
        <f t="shared" si="381"/>
        <v/>
      </c>
      <c r="AB2461" s="97" t="str">
        <f t="shared" si="382"/>
        <v/>
      </c>
      <c r="AC2461" s="246" t="str">
        <f t="shared" si="383"/>
        <v/>
      </c>
      <c r="AD2461" s="97" t="str">
        <f t="shared" si="384"/>
        <v/>
      </c>
      <c r="AE2461" s="97" t="str">
        <f t="shared" si="385"/>
        <v/>
      </c>
      <c r="AF2461" s="252" t="str">
        <f t="shared" si="386"/>
        <v/>
      </c>
      <c r="AG2461" s="254" t="str">
        <f t="shared" si="387"/>
        <v/>
      </c>
      <c r="AH2461" s="248" t="str">
        <f t="shared" si="388"/>
        <v/>
      </c>
      <c r="AI2461" s="249" t="str">
        <f t="shared" si="389"/>
        <v/>
      </c>
    </row>
    <row r="2462" spans="2:35" x14ac:dyDescent="0.3">
      <c r="B2462" s="94"/>
      <c r="C2462" s="95"/>
      <c r="D2462" s="95"/>
      <c r="E2462" s="95"/>
      <c r="F2462" s="94"/>
      <c r="G2462" s="145"/>
      <c r="H2462" s="245"/>
      <c r="I2462" s="211" t="str">
        <f>IF(D2462="Room AC (window/wall)",'Emission Factors'!$E$53,IF(D2462="Room AC (PTAC/PTHP)",H2462,IF(D2462="Residential AC",'Emission Factors'!$E$55,IF(D2462="Residential HP",H2462,IF(D2462="Commercial AC (&gt;=65k to &lt;135,000k Btu/hr)",'Emission Factors'!$E$57,IF(D2462="Commercial AC (&gt;=135,000k Btu/hr)",'Emission Factors'!$E$58,""))))))</f>
        <v/>
      </c>
      <c r="J2462" s="96"/>
      <c r="K2462" s="211" t="str">
        <f>IF(ISBLANK(J2462),"",VLOOKUP(J2462,'Emission Factors'!$C$81:$G$221,4,FALSE))</f>
        <v/>
      </c>
      <c r="L2462" s="210" t="str">
        <f>IF(D2462="Room AC (window/wall)",'Emission Factors'!$F$53,IF(D2462="Room AC (PTAC/PTHP)",'Emission Factors'!$F$54,IF(D2462="Residential AC",'Emission Factors'!$F$55,IF(D2462="Residential HP",'Emission Factors'!$F$56,IF(D2462="Commercial AC (&gt;=65k to &lt;135,000k Btu/hr)",'Emission Factors'!$F$57,IF(D2462="Commercial AC (&gt;=135,000k Btu/hr)",'Emission Factors'!$F$58,""))))))</f>
        <v/>
      </c>
      <c r="M2462" s="211" t="str">
        <f>IF(D2462="Room AC (window/wall)",'Emission Factors'!$G$53,IF(D2462="Room AC (PTAC/PTHP)",'Emission Factors'!$G$54,IF(D2462="Residential AC",'Emission Factors'!$G$55,IF(D2462="Residential HP",'Emission Factors'!$G$56,IF(D2462="Commercial AC (&gt;=65k to &lt;135,000k Btu/hr)",'Emission Factors'!$G$57,IF(D2462="Commercial AC (&gt;=135,000k Btu/hr)",'Emission Factors'!$G$58,""))))))</f>
        <v/>
      </c>
      <c r="N2462" s="96"/>
      <c r="O2462" s="209" t="str">
        <f>IF(ISBLANK(D2462),"",(IF(D2462="Room AC (window/wall)",'Emission Factors'!$C$53,IF(D2462="Room AC (PTAC/PTHP)",'Emission Factors'!$C$54,IF(D2462="Residential AC",'Emission Factors'!$C$55,IF(D2462="Residential HP",'Emission Factors'!$C$56,IF(D2462="Commercial AC (&gt;=65k to &lt;135,000k Btu/hr)",'Emission Factors'!$C$57,IF(D2462="Commercial AC (&gt;=135,000k Btu/hr)",'Emission Factors'!$C$58,""))))))))</f>
        <v/>
      </c>
      <c r="P2462" s="209" t="str">
        <f t="shared" si="380"/>
        <v/>
      </c>
      <c r="Q2462" s="95"/>
      <c r="R2462" s="256"/>
      <c r="S2462" s="256"/>
      <c r="T2462" s="96"/>
      <c r="U2462" s="211" t="str">
        <f>IF(Q2462="Room AC (window/wall)",'Emission Factors'!$E$53,IF(AND(Q2462="Room AC (PTAC/PTHP)",ISBLANK(T2462)),"Error",IF(AND(Q2462="Room AC (PTAC/PTHP)",T2462&gt;0),T2462,IF(Q2462="Residential AC",'Emission Factors'!$E$55,IF(AND(Q2462="Residential HP",ISBLANK(T2462)),"Error",IF(AND(Q2462="Residential HP",T2462&gt;0),T2462,IF(Q2462="Commercial AC (&gt;=65k to &lt;135,000k Btu/hr)",'Emission Factors'!$E$57,IF(Q2462="Commercial AC (&gt;=135,000k Btu/hr)",'Emission Factors'!$E$58,""))))))))</f>
        <v/>
      </c>
      <c r="V2462" s="95"/>
      <c r="W2462" s="211" t="str">
        <f>IF(ISBLANK(V2462),"",VLOOKUP(V2462,'Emission Factors'!$C$81:$G$221,4,FALSE))</f>
        <v/>
      </c>
      <c r="X2462" s="210" t="str">
        <f>IF(Q2462="Room AC (window/wall)",'Emission Factors'!$F$53,IF(Q2462="Room AC (PTAC/PTHP)",'Emission Factors'!$F$54,IF(Q2462="Residential AC",'Emission Factors'!$F$55,IF(Q2462="Residential HP",'Emission Factors'!$F$56,IF(Q2462="Commercial AC (&gt;=65k to &lt;135,000k Btu/hr)",'Emission Factors'!$F$57,IF(Q2462="Commercial AC (&gt;=135,000k Btu/hr)",'Emission Factors'!$F$58,""))))))</f>
        <v/>
      </c>
      <c r="Y2462" s="211" t="str">
        <f>IF(Q2462="Room AC (window/wall)",'Emission Factors'!$G$53,IF(Q2462="Room AC (PTAC/PTHP)",'Emission Factors'!$G$54,IF(Q2462="Residential AC",'Emission Factors'!$G$55,IF(Q2462="Residential HP",'Emission Factors'!$G$56,IF(Q2462="Commercial AC (&gt;=65k to &lt;135,000k Btu/hr)",'Emission Factors'!$G$57,IF(Q2462="Commercial AC (&gt;=135,000k Btu/hr)",'Emission Factors'!$G$58,""))))))</f>
        <v/>
      </c>
      <c r="Z2462" s="96"/>
      <c r="AA2462" s="97" t="str">
        <f t="shared" si="381"/>
        <v/>
      </c>
      <c r="AB2462" s="97" t="str">
        <f t="shared" si="382"/>
        <v/>
      </c>
      <c r="AC2462" s="246" t="str">
        <f t="shared" si="383"/>
        <v/>
      </c>
      <c r="AD2462" s="97" t="str">
        <f t="shared" si="384"/>
        <v/>
      </c>
      <c r="AE2462" s="97" t="str">
        <f t="shared" si="385"/>
        <v/>
      </c>
      <c r="AF2462" s="252" t="str">
        <f t="shared" si="386"/>
        <v/>
      </c>
      <c r="AG2462" s="254" t="str">
        <f t="shared" si="387"/>
        <v/>
      </c>
      <c r="AH2462" s="248" t="str">
        <f t="shared" si="388"/>
        <v/>
      </c>
      <c r="AI2462" s="249" t="str">
        <f t="shared" si="389"/>
        <v/>
      </c>
    </row>
    <row r="2463" spans="2:35" x14ac:dyDescent="0.3">
      <c r="B2463" s="94"/>
      <c r="C2463" s="95"/>
      <c r="D2463" s="95"/>
      <c r="E2463" s="95"/>
      <c r="F2463" s="94"/>
      <c r="G2463" s="145"/>
      <c r="H2463" s="245"/>
      <c r="I2463" s="211" t="str">
        <f>IF(D2463="Room AC (window/wall)",'Emission Factors'!$E$53,IF(D2463="Room AC (PTAC/PTHP)",H2463,IF(D2463="Residential AC",'Emission Factors'!$E$55,IF(D2463="Residential HP",H2463,IF(D2463="Commercial AC (&gt;=65k to &lt;135,000k Btu/hr)",'Emission Factors'!$E$57,IF(D2463="Commercial AC (&gt;=135,000k Btu/hr)",'Emission Factors'!$E$58,""))))))</f>
        <v/>
      </c>
      <c r="J2463" s="96"/>
      <c r="K2463" s="211" t="str">
        <f>IF(ISBLANK(J2463),"",VLOOKUP(J2463,'Emission Factors'!$C$81:$G$221,4,FALSE))</f>
        <v/>
      </c>
      <c r="L2463" s="210" t="str">
        <f>IF(D2463="Room AC (window/wall)",'Emission Factors'!$F$53,IF(D2463="Room AC (PTAC/PTHP)",'Emission Factors'!$F$54,IF(D2463="Residential AC",'Emission Factors'!$F$55,IF(D2463="Residential HP",'Emission Factors'!$F$56,IF(D2463="Commercial AC (&gt;=65k to &lt;135,000k Btu/hr)",'Emission Factors'!$F$57,IF(D2463="Commercial AC (&gt;=135,000k Btu/hr)",'Emission Factors'!$F$58,""))))))</f>
        <v/>
      </c>
      <c r="M2463" s="211" t="str">
        <f>IF(D2463="Room AC (window/wall)",'Emission Factors'!$G$53,IF(D2463="Room AC (PTAC/PTHP)",'Emission Factors'!$G$54,IF(D2463="Residential AC",'Emission Factors'!$G$55,IF(D2463="Residential HP",'Emission Factors'!$G$56,IF(D2463="Commercial AC (&gt;=65k to &lt;135,000k Btu/hr)",'Emission Factors'!$G$57,IF(D2463="Commercial AC (&gt;=135,000k Btu/hr)",'Emission Factors'!$G$58,""))))))</f>
        <v/>
      </c>
      <c r="N2463" s="96"/>
      <c r="O2463" s="209" t="str">
        <f>IF(ISBLANK(D2463),"",(IF(D2463="Room AC (window/wall)",'Emission Factors'!$C$53,IF(D2463="Room AC (PTAC/PTHP)",'Emission Factors'!$C$54,IF(D2463="Residential AC",'Emission Factors'!$C$55,IF(D2463="Residential HP",'Emission Factors'!$C$56,IF(D2463="Commercial AC (&gt;=65k to &lt;135,000k Btu/hr)",'Emission Factors'!$C$57,IF(D2463="Commercial AC (&gt;=135,000k Btu/hr)",'Emission Factors'!$C$58,""))))))))</f>
        <v/>
      </c>
      <c r="P2463" s="209" t="str">
        <f t="shared" si="380"/>
        <v/>
      </c>
      <c r="Q2463" s="95"/>
      <c r="R2463" s="256"/>
      <c r="S2463" s="256"/>
      <c r="T2463" s="96"/>
      <c r="U2463" s="211" t="str">
        <f>IF(Q2463="Room AC (window/wall)",'Emission Factors'!$E$53,IF(AND(Q2463="Room AC (PTAC/PTHP)",ISBLANK(T2463)),"Error",IF(AND(Q2463="Room AC (PTAC/PTHP)",T2463&gt;0),T2463,IF(Q2463="Residential AC",'Emission Factors'!$E$55,IF(AND(Q2463="Residential HP",ISBLANK(T2463)),"Error",IF(AND(Q2463="Residential HP",T2463&gt;0),T2463,IF(Q2463="Commercial AC (&gt;=65k to &lt;135,000k Btu/hr)",'Emission Factors'!$E$57,IF(Q2463="Commercial AC (&gt;=135,000k Btu/hr)",'Emission Factors'!$E$58,""))))))))</f>
        <v/>
      </c>
      <c r="V2463" s="95"/>
      <c r="W2463" s="211" t="str">
        <f>IF(ISBLANK(V2463),"",VLOOKUP(V2463,'Emission Factors'!$C$81:$G$221,4,FALSE))</f>
        <v/>
      </c>
      <c r="X2463" s="210" t="str">
        <f>IF(Q2463="Room AC (window/wall)",'Emission Factors'!$F$53,IF(Q2463="Room AC (PTAC/PTHP)",'Emission Factors'!$F$54,IF(Q2463="Residential AC",'Emission Factors'!$F$55,IF(Q2463="Residential HP",'Emission Factors'!$F$56,IF(Q2463="Commercial AC (&gt;=65k to &lt;135,000k Btu/hr)",'Emission Factors'!$F$57,IF(Q2463="Commercial AC (&gt;=135,000k Btu/hr)",'Emission Factors'!$F$58,""))))))</f>
        <v/>
      </c>
      <c r="Y2463" s="211" t="str">
        <f>IF(Q2463="Room AC (window/wall)",'Emission Factors'!$G$53,IF(Q2463="Room AC (PTAC/PTHP)",'Emission Factors'!$G$54,IF(Q2463="Residential AC",'Emission Factors'!$G$55,IF(Q2463="Residential HP",'Emission Factors'!$G$56,IF(Q2463="Commercial AC (&gt;=65k to &lt;135,000k Btu/hr)",'Emission Factors'!$G$57,IF(Q2463="Commercial AC (&gt;=135,000k Btu/hr)",'Emission Factors'!$G$58,""))))))</f>
        <v/>
      </c>
      <c r="Z2463" s="96"/>
      <c r="AA2463" s="97" t="str">
        <f t="shared" si="381"/>
        <v/>
      </c>
      <c r="AB2463" s="97" t="str">
        <f t="shared" si="382"/>
        <v/>
      </c>
      <c r="AC2463" s="246" t="str">
        <f t="shared" si="383"/>
        <v/>
      </c>
      <c r="AD2463" s="97" t="str">
        <f t="shared" si="384"/>
        <v/>
      </c>
      <c r="AE2463" s="97" t="str">
        <f t="shared" si="385"/>
        <v/>
      </c>
      <c r="AF2463" s="252" t="str">
        <f t="shared" si="386"/>
        <v/>
      </c>
      <c r="AG2463" s="254" t="str">
        <f t="shared" si="387"/>
        <v/>
      </c>
      <c r="AH2463" s="248" t="str">
        <f t="shared" si="388"/>
        <v/>
      </c>
      <c r="AI2463" s="249" t="str">
        <f t="shared" si="389"/>
        <v/>
      </c>
    </row>
    <row r="2464" spans="2:35" x14ac:dyDescent="0.3">
      <c r="B2464" s="94"/>
      <c r="C2464" s="95"/>
      <c r="D2464" s="95"/>
      <c r="E2464" s="95"/>
      <c r="F2464" s="94"/>
      <c r="G2464" s="145"/>
      <c r="H2464" s="245"/>
      <c r="I2464" s="211" t="str">
        <f>IF(D2464="Room AC (window/wall)",'Emission Factors'!$E$53,IF(D2464="Room AC (PTAC/PTHP)",H2464,IF(D2464="Residential AC",'Emission Factors'!$E$55,IF(D2464="Residential HP",H2464,IF(D2464="Commercial AC (&gt;=65k to &lt;135,000k Btu/hr)",'Emission Factors'!$E$57,IF(D2464="Commercial AC (&gt;=135,000k Btu/hr)",'Emission Factors'!$E$58,""))))))</f>
        <v/>
      </c>
      <c r="J2464" s="96"/>
      <c r="K2464" s="211" t="str">
        <f>IF(ISBLANK(J2464),"",VLOOKUP(J2464,'Emission Factors'!$C$81:$G$221,4,FALSE))</f>
        <v/>
      </c>
      <c r="L2464" s="210" t="str">
        <f>IF(D2464="Room AC (window/wall)",'Emission Factors'!$F$53,IF(D2464="Room AC (PTAC/PTHP)",'Emission Factors'!$F$54,IF(D2464="Residential AC",'Emission Factors'!$F$55,IF(D2464="Residential HP",'Emission Factors'!$F$56,IF(D2464="Commercial AC (&gt;=65k to &lt;135,000k Btu/hr)",'Emission Factors'!$F$57,IF(D2464="Commercial AC (&gt;=135,000k Btu/hr)",'Emission Factors'!$F$58,""))))))</f>
        <v/>
      </c>
      <c r="M2464" s="211" t="str">
        <f>IF(D2464="Room AC (window/wall)",'Emission Factors'!$G$53,IF(D2464="Room AC (PTAC/PTHP)",'Emission Factors'!$G$54,IF(D2464="Residential AC",'Emission Factors'!$G$55,IF(D2464="Residential HP",'Emission Factors'!$G$56,IF(D2464="Commercial AC (&gt;=65k to &lt;135,000k Btu/hr)",'Emission Factors'!$G$57,IF(D2464="Commercial AC (&gt;=135,000k Btu/hr)",'Emission Factors'!$G$58,""))))))</f>
        <v/>
      </c>
      <c r="N2464" s="96"/>
      <c r="O2464" s="209" t="str">
        <f>IF(ISBLANK(D2464),"",(IF(D2464="Room AC (window/wall)",'Emission Factors'!$C$53,IF(D2464="Room AC (PTAC/PTHP)",'Emission Factors'!$C$54,IF(D2464="Residential AC",'Emission Factors'!$C$55,IF(D2464="Residential HP",'Emission Factors'!$C$56,IF(D2464="Commercial AC (&gt;=65k to &lt;135,000k Btu/hr)",'Emission Factors'!$C$57,IF(D2464="Commercial AC (&gt;=135,000k Btu/hr)",'Emission Factors'!$C$58,""))))))))</f>
        <v/>
      </c>
      <c r="P2464" s="209" t="str">
        <f t="shared" si="380"/>
        <v/>
      </c>
      <c r="Q2464" s="95"/>
      <c r="R2464" s="256"/>
      <c r="S2464" s="256"/>
      <c r="T2464" s="96"/>
      <c r="U2464" s="211" t="str">
        <f>IF(Q2464="Room AC (window/wall)",'Emission Factors'!$E$53,IF(AND(Q2464="Room AC (PTAC/PTHP)",ISBLANK(T2464)),"Error",IF(AND(Q2464="Room AC (PTAC/PTHP)",T2464&gt;0),T2464,IF(Q2464="Residential AC",'Emission Factors'!$E$55,IF(AND(Q2464="Residential HP",ISBLANK(T2464)),"Error",IF(AND(Q2464="Residential HP",T2464&gt;0),T2464,IF(Q2464="Commercial AC (&gt;=65k to &lt;135,000k Btu/hr)",'Emission Factors'!$E$57,IF(Q2464="Commercial AC (&gt;=135,000k Btu/hr)",'Emission Factors'!$E$58,""))))))))</f>
        <v/>
      </c>
      <c r="V2464" s="95"/>
      <c r="W2464" s="211" t="str">
        <f>IF(ISBLANK(V2464),"",VLOOKUP(V2464,'Emission Factors'!$C$81:$G$221,4,FALSE))</f>
        <v/>
      </c>
      <c r="X2464" s="210" t="str">
        <f>IF(Q2464="Room AC (window/wall)",'Emission Factors'!$F$53,IF(Q2464="Room AC (PTAC/PTHP)",'Emission Factors'!$F$54,IF(Q2464="Residential AC",'Emission Factors'!$F$55,IF(Q2464="Residential HP",'Emission Factors'!$F$56,IF(Q2464="Commercial AC (&gt;=65k to &lt;135,000k Btu/hr)",'Emission Factors'!$F$57,IF(Q2464="Commercial AC (&gt;=135,000k Btu/hr)",'Emission Factors'!$F$58,""))))))</f>
        <v/>
      </c>
      <c r="Y2464" s="211" t="str">
        <f>IF(Q2464="Room AC (window/wall)",'Emission Factors'!$G$53,IF(Q2464="Room AC (PTAC/PTHP)",'Emission Factors'!$G$54,IF(Q2464="Residential AC",'Emission Factors'!$G$55,IF(Q2464="Residential HP",'Emission Factors'!$G$56,IF(Q2464="Commercial AC (&gt;=65k to &lt;135,000k Btu/hr)",'Emission Factors'!$G$57,IF(Q2464="Commercial AC (&gt;=135,000k Btu/hr)",'Emission Factors'!$G$58,""))))))</f>
        <v/>
      </c>
      <c r="Z2464" s="96"/>
      <c r="AA2464" s="97" t="str">
        <f t="shared" si="381"/>
        <v/>
      </c>
      <c r="AB2464" s="97" t="str">
        <f t="shared" si="382"/>
        <v/>
      </c>
      <c r="AC2464" s="246" t="str">
        <f t="shared" si="383"/>
        <v/>
      </c>
      <c r="AD2464" s="97" t="str">
        <f t="shared" si="384"/>
        <v/>
      </c>
      <c r="AE2464" s="97" t="str">
        <f t="shared" si="385"/>
        <v/>
      </c>
      <c r="AF2464" s="252" t="str">
        <f t="shared" si="386"/>
        <v/>
      </c>
      <c r="AG2464" s="254" t="str">
        <f t="shared" si="387"/>
        <v/>
      </c>
      <c r="AH2464" s="248" t="str">
        <f t="shared" si="388"/>
        <v/>
      </c>
      <c r="AI2464" s="249" t="str">
        <f t="shared" si="389"/>
        <v/>
      </c>
    </row>
    <row r="2465" spans="2:35" x14ac:dyDescent="0.3">
      <c r="B2465" s="94"/>
      <c r="C2465" s="95"/>
      <c r="D2465" s="95"/>
      <c r="E2465" s="95"/>
      <c r="F2465" s="94"/>
      <c r="G2465" s="145"/>
      <c r="H2465" s="245"/>
      <c r="I2465" s="211" t="str">
        <f>IF(D2465="Room AC (window/wall)",'Emission Factors'!$E$53,IF(D2465="Room AC (PTAC/PTHP)",H2465,IF(D2465="Residential AC",'Emission Factors'!$E$55,IF(D2465="Residential HP",H2465,IF(D2465="Commercial AC (&gt;=65k to &lt;135,000k Btu/hr)",'Emission Factors'!$E$57,IF(D2465="Commercial AC (&gt;=135,000k Btu/hr)",'Emission Factors'!$E$58,""))))))</f>
        <v/>
      </c>
      <c r="J2465" s="96"/>
      <c r="K2465" s="211" t="str">
        <f>IF(ISBLANK(J2465),"",VLOOKUP(J2465,'Emission Factors'!$C$81:$G$221,4,FALSE))</f>
        <v/>
      </c>
      <c r="L2465" s="210" t="str">
        <f>IF(D2465="Room AC (window/wall)",'Emission Factors'!$F$53,IF(D2465="Room AC (PTAC/PTHP)",'Emission Factors'!$F$54,IF(D2465="Residential AC",'Emission Factors'!$F$55,IF(D2465="Residential HP",'Emission Factors'!$F$56,IF(D2465="Commercial AC (&gt;=65k to &lt;135,000k Btu/hr)",'Emission Factors'!$F$57,IF(D2465="Commercial AC (&gt;=135,000k Btu/hr)",'Emission Factors'!$F$58,""))))))</f>
        <v/>
      </c>
      <c r="M2465" s="211" t="str">
        <f>IF(D2465="Room AC (window/wall)",'Emission Factors'!$G$53,IF(D2465="Room AC (PTAC/PTHP)",'Emission Factors'!$G$54,IF(D2465="Residential AC",'Emission Factors'!$G$55,IF(D2465="Residential HP",'Emission Factors'!$G$56,IF(D2465="Commercial AC (&gt;=65k to &lt;135,000k Btu/hr)",'Emission Factors'!$G$57,IF(D2465="Commercial AC (&gt;=135,000k Btu/hr)",'Emission Factors'!$G$58,""))))))</f>
        <v/>
      </c>
      <c r="N2465" s="96"/>
      <c r="O2465" s="209" t="str">
        <f>IF(ISBLANK(D2465),"",(IF(D2465="Room AC (window/wall)",'Emission Factors'!$C$53,IF(D2465="Room AC (PTAC/PTHP)",'Emission Factors'!$C$54,IF(D2465="Residential AC",'Emission Factors'!$C$55,IF(D2465="Residential HP",'Emission Factors'!$C$56,IF(D2465="Commercial AC (&gt;=65k to &lt;135,000k Btu/hr)",'Emission Factors'!$C$57,IF(D2465="Commercial AC (&gt;=135,000k Btu/hr)",'Emission Factors'!$C$58,""))))))))</f>
        <v/>
      </c>
      <c r="P2465" s="209" t="str">
        <f t="shared" si="380"/>
        <v/>
      </c>
      <c r="Q2465" s="95"/>
      <c r="R2465" s="256"/>
      <c r="S2465" s="256"/>
      <c r="T2465" s="96"/>
      <c r="U2465" s="211" t="str">
        <f>IF(Q2465="Room AC (window/wall)",'Emission Factors'!$E$53,IF(AND(Q2465="Room AC (PTAC/PTHP)",ISBLANK(T2465)),"Error",IF(AND(Q2465="Room AC (PTAC/PTHP)",T2465&gt;0),T2465,IF(Q2465="Residential AC",'Emission Factors'!$E$55,IF(AND(Q2465="Residential HP",ISBLANK(T2465)),"Error",IF(AND(Q2465="Residential HP",T2465&gt;0),T2465,IF(Q2465="Commercial AC (&gt;=65k to &lt;135,000k Btu/hr)",'Emission Factors'!$E$57,IF(Q2465="Commercial AC (&gt;=135,000k Btu/hr)",'Emission Factors'!$E$58,""))))))))</f>
        <v/>
      </c>
      <c r="V2465" s="95"/>
      <c r="W2465" s="211" t="str">
        <f>IF(ISBLANK(V2465),"",VLOOKUP(V2465,'Emission Factors'!$C$81:$G$221,4,FALSE))</f>
        <v/>
      </c>
      <c r="X2465" s="210" t="str">
        <f>IF(Q2465="Room AC (window/wall)",'Emission Factors'!$F$53,IF(Q2465="Room AC (PTAC/PTHP)",'Emission Factors'!$F$54,IF(Q2465="Residential AC",'Emission Factors'!$F$55,IF(Q2465="Residential HP",'Emission Factors'!$F$56,IF(Q2465="Commercial AC (&gt;=65k to &lt;135,000k Btu/hr)",'Emission Factors'!$F$57,IF(Q2465="Commercial AC (&gt;=135,000k Btu/hr)",'Emission Factors'!$F$58,""))))))</f>
        <v/>
      </c>
      <c r="Y2465" s="211" t="str">
        <f>IF(Q2465="Room AC (window/wall)",'Emission Factors'!$G$53,IF(Q2465="Room AC (PTAC/PTHP)",'Emission Factors'!$G$54,IF(Q2465="Residential AC",'Emission Factors'!$G$55,IF(Q2465="Residential HP",'Emission Factors'!$G$56,IF(Q2465="Commercial AC (&gt;=65k to &lt;135,000k Btu/hr)",'Emission Factors'!$G$57,IF(Q2465="Commercial AC (&gt;=135,000k Btu/hr)",'Emission Factors'!$G$58,""))))))</f>
        <v/>
      </c>
      <c r="Z2465" s="96"/>
      <c r="AA2465" s="97" t="str">
        <f t="shared" si="381"/>
        <v/>
      </c>
      <c r="AB2465" s="97" t="str">
        <f t="shared" si="382"/>
        <v/>
      </c>
      <c r="AC2465" s="246" t="str">
        <f t="shared" si="383"/>
        <v/>
      </c>
      <c r="AD2465" s="97" t="str">
        <f t="shared" si="384"/>
        <v/>
      </c>
      <c r="AE2465" s="97" t="str">
        <f t="shared" si="385"/>
        <v/>
      </c>
      <c r="AF2465" s="252" t="str">
        <f t="shared" si="386"/>
        <v/>
      </c>
      <c r="AG2465" s="254" t="str">
        <f t="shared" si="387"/>
        <v/>
      </c>
      <c r="AH2465" s="248" t="str">
        <f t="shared" si="388"/>
        <v/>
      </c>
      <c r="AI2465" s="249" t="str">
        <f t="shared" si="389"/>
        <v/>
      </c>
    </row>
    <row r="2466" spans="2:35" x14ac:dyDescent="0.3">
      <c r="B2466" s="94"/>
      <c r="C2466" s="95"/>
      <c r="D2466" s="95"/>
      <c r="E2466" s="95"/>
      <c r="F2466" s="94"/>
      <c r="G2466" s="145"/>
      <c r="H2466" s="245"/>
      <c r="I2466" s="211" t="str">
        <f>IF(D2466="Room AC (window/wall)",'Emission Factors'!$E$53,IF(D2466="Room AC (PTAC/PTHP)",H2466,IF(D2466="Residential AC",'Emission Factors'!$E$55,IF(D2466="Residential HP",H2466,IF(D2466="Commercial AC (&gt;=65k to &lt;135,000k Btu/hr)",'Emission Factors'!$E$57,IF(D2466="Commercial AC (&gt;=135,000k Btu/hr)",'Emission Factors'!$E$58,""))))))</f>
        <v/>
      </c>
      <c r="J2466" s="96"/>
      <c r="K2466" s="211" t="str">
        <f>IF(ISBLANK(J2466),"",VLOOKUP(J2466,'Emission Factors'!$C$81:$G$221,4,FALSE))</f>
        <v/>
      </c>
      <c r="L2466" s="210" t="str">
        <f>IF(D2466="Room AC (window/wall)",'Emission Factors'!$F$53,IF(D2466="Room AC (PTAC/PTHP)",'Emission Factors'!$F$54,IF(D2466="Residential AC",'Emission Factors'!$F$55,IF(D2466="Residential HP",'Emission Factors'!$F$56,IF(D2466="Commercial AC (&gt;=65k to &lt;135,000k Btu/hr)",'Emission Factors'!$F$57,IF(D2466="Commercial AC (&gt;=135,000k Btu/hr)",'Emission Factors'!$F$58,""))))))</f>
        <v/>
      </c>
      <c r="M2466" s="211" t="str">
        <f>IF(D2466="Room AC (window/wall)",'Emission Factors'!$G$53,IF(D2466="Room AC (PTAC/PTHP)",'Emission Factors'!$G$54,IF(D2466="Residential AC",'Emission Factors'!$G$55,IF(D2466="Residential HP",'Emission Factors'!$G$56,IF(D2466="Commercial AC (&gt;=65k to &lt;135,000k Btu/hr)",'Emission Factors'!$G$57,IF(D2466="Commercial AC (&gt;=135,000k Btu/hr)",'Emission Factors'!$G$58,""))))))</f>
        <v/>
      </c>
      <c r="N2466" s="96"/>
      <c r="O2466" s="209" t="str">
        <f>IF(ISBLANK(D2466),"",(IF(D2466="Room AC (window/wall)",'Emission Factors'!$C$53,IF(D2466="Room AC (PTAC/PTHP)",'Emission Factors'!$C$54,IF(D2466="Residential AC",'Emission Factors'!$C$55,IF(D2466="Residential HP",'Emission Factors'!$C$56,IF(D2466="Commercial AC (&gt;=65k to &lt;135,000k Btu/hr)",'Emission Factors'!$C$57,IF(D2466="Commercial AC (&gt;=135,000k Btu/hr)",'Emission Factors'!$C$58,""))))))))</f>
        <v/>
      </c>
      <c r="P2466" s="209" t="str">
        <f t="shared" si="380"/>
        <v/>
      </c>
      <c r="Q2466" s="95"/>
      <c r="R2466" s="256"/>
      <c r="S2466" s="256"/>
      <c r="T2466" s="96"/>
      <c r="U2466" s="211" t="str">
        <f>IF(Q2466="Room AC (window/wall)",'Emission Factors'!$E$53,IF(AND(Q2466="Room AC (PTAC/PTHP)",ISBLANK(T2466)),"Error",IF(AND(Q2466="Room AC (PTAC/PTHP)",T2466&gt;0),T2466,IF(Q2466="Residential AC",'Emission Factors'!$E$55,IF(AND(Q2466="Residential HP",ISBLANK(T2466)),"Error",IF(AND(Q2466="Residential HP",T2466&gt;0),T2466,IF(Q2466="Commercial AC (&gt;=65k to &lt;135,000k Btu/hr)",'Emission Factors'!$E$57,IF(Q2466="Commercial AC (&gt;=135,000k Btu/hr)",'Emission Factors'!$E$58,""))))))))</f>
        <v/>
      </c>
      <c r="V2466" s="95"/>
      <c r="W2466" s="211" t="str">
        <f>IF(ISBLANK(V2466),"",VLOOKUP(V2466,'Emission Factors'!$C$81:$G$221,4,FALSE))</f>
        <v/>
      </c>
      <c r="X2466" s="210" t="str">
        <f>IF(Q2466="Room AC (window/wall)",'Emission Factors'!$F$53,IF(Q2466="Room AC (PTAC/PTHP)",'Emission Factors'!$F$54,IF(Q2466="Residential AC",'Emission Factors'!$F$55,IF(Q2466="Residential HP",'Emission Factors'!$F$56,IF(Q2466="Commercial AC (&gt;=65k to &lt;135,000k Btu/hr)",'Emission Factors'!$F$57,IF(Q2466="Commercial AC (&gt;=135,000k Btu/hr)",'Emission Factors'!$F$58,""))))))</f>
        <v/>
      </c>
      <c r="Y2466" s="211" t="str">
        <f>IF(Q2466="Room AC (window/wall)",'Emission Factors'!$G$53,IF(Q2466="Room AC (PTAC/PTHP)",'Emission Factors'!$G$54,IF(Q2466="Residential AC",'Emission Factors'!$G$55,IF(Q2466="Residential HP",'Emission Factors'!$G$56,IF(Q2466="Commercial AC (&gt;=65k to &lt;135,000k Btu/hr)",'Emission Factors'!$G$57,IF(Q2466="Commercial AC (&gt;=135,000k Btu/hr)",'Emission Factors'!$G$58,""))))))</f>
        <v/>
      </c>
      <c r="Z2466" s="96"/>
      <c r="AA2466" s="97" t="str">
        <f t="shared" si="381"/>
        <v/>
      </c>
      <c r="AB2466" s="97" t="str">
        <f t="shared" si="382"/>
        <v/>
      </c>
      <c r="AC2466" s="246" t="str">
        <f t="shared" si="383"/>
        <v/>
      </c>
      <c r="AD2466" s="97" t="str">
        <f t="shared" si="384"/>
        <v/>
      </c>
      <c r="AE2466" s="97" t="str">
        <f t="shared" si="385"/>
        <v/>
      </c>
      <c r="AF2466" s="252" t="str">
        <f t="shared" si="386"/>
        <v/>
      </c>
      <c r="AG2466" s="254" t="str">
        <f t="shared" si="387"/>
        <v/>
      </c>
      <c r="AH2466" s="248" t="str">
        <f t="shared" si="388"/>
        <v/>
      </c>
      <c r="AI2466" s="249" t="str">
        <f t="shared" si="389"/>
        <v/>
      </c>
    </row>
    <row r="2467" spans="2:35" x14ac:dyDescent="0.3">
      <c r="B2467" s="94"/>
      <c r="C2467" s="95"/>
      <c r="D2467" s="95"/>
      <c r="E2467" s="95"/>
      <c r="F2467" s="94"/>
      <c r="G2467" s="145"/>
      <c r="H2467" s="245"/>
      <c r="I2467" s="211" t="str">
        <f>IF(D2467="Room AC (window/wall)",'Emission Factors'!$E$53,IF(D2467="Room AC (PTAC/PTHP)",H2467,IF(D2467="Residential AC",'Emission Factors'!$E$55,IF(D2467="Residential HP",H2467,IF(D2467="Commercial AC (&gt;=65k to &lt;135,000k Btu/hr)",'Emission Factors'!$E$57,IF(D2467="Commercial AC (&gt;=135,000k Btu/hr)",'Emission Factors'!$E$58,""))))))</f>
        <v/>
      </c>
      <c r="J2467" s="96"/>
      <c r="K2467" s="211" t="str">
        <f>IF(ISBLANK(J2467),"",VLOOKUP(J2467,'Emission Factors'!$C$81:$G$221,4,FALSE))</f>
        <v/>
      </c>
      <c r="L2467" s="210" t="str">
        <f>IF(D2467="Room AC (window/wall)",'Emission Factors'!$F$53,IF(D2467="Room AC (PTAC/PTHP)",'Emission Factors'!$F$54,IF(D2467="Residential AC",'Emission Factors'!$F$55,IF(D2467="Residential HP",'Emission Factors'!$F$56,IF(D2467="Commercial AC (&gt;=65k to &lt;135,000k Btu/hr)",'Emission Factors'!$F$57,IF(D2467="Commercial AC (&gt;=135,000k Btu/hr)",'Emission Factors'!$F$58,""))))))</f>
        <v/>
      </c>
      <c r="M2467" s="211" t="str">
        <f>IF(D2467="Room AC (window/wall)",'Emission Factors'!$G$53,IF(D2467="Room AC (PTAC/PTHP)",'Emission Factors'!$G$54,IF(D2467="Residential AC",'Emission Factors'!$G$55,IF(D2467="Residential HP",'Emission Factors'!$G$56,IF(D2467="Commercial AC (&gt;=65k to &lt;135,000k Btu/hr)",'Emission Factors'!$G$57,IF(D2467="Commercial AC (&gt;=135,000k Btu/hr)",'Emission Factors'!$G$58,""))))))</f>
        <v/>
      </c>
      <c r="N2467" s="96"/>
      <c r="O2467" s="209" t="str">
        <f>IF(ISBLANK(D2467),"",(IF(D2467="Room AC (window/wall)",'Emission Factors'!$C$53,IF(D2467="Room AC (PTAC/PTHP)",'Emission Factors'!$C$54,IF(D2467="Residential AC",'Emission Factors'!$C$55,IF(D2467="Residential HP",'Emission Factors'!$C$56,IF(D2467="Commercial AC (&gt;=65k to &lt;135,000k Btu/hr)",'Emission Factors'!$C$57,IF(D2467="Commercial AC (&gt;=135,000k Btu/hr)",'Emission Factors'!$C$58,""))))))))</f>
        <v/>
      </c>
      <c r="P2467" s="209" t="str">
        <f t="shared" si="380"/>
        <v/>
      </c>
      <c r="Q2467" s="95"/>
      <c r="R2467" s="256"/>
      <c r="S2467" s="256"/>
      <c r="T2467" s="96"/>
      <c r="U2467" s="211" t="str">
        <f>IF(Q2467="Room AC (window/wall)",'Emission Factors'!$E$53,IF(AND(Q2467="Room AC (PTAC/PTHP)",ISBLANK(T2467)),"Error",IF(AND(Q2467="Room AC (PTAC/PTHP)",T2467&gt;0),T2467,IF(Q2467="Residential AC",'Emission Factors'!$E$55,IF(AND(Q2467="Residential HP",ISBLANK(T2467)),"Error",IF(AND(Q2467="Residential HP",T2467&gt;0),T2467,IF(Q2467="Commercial AC (&gt;=65k to &lt;135,000k Btu/hr)",'Emission Factors'!$E$57,IF(Q2467="Commercial AC (&gt;=135,000k Btu/hr)",'Emission Factors'!$E$58,""))))))))</f>
        <v/>
      </c>
      <c r="V2467" s="95"/>
      <c r="W2467" s="211" t="str">
        <f>IF(ISBLANK(V2467),"",VLOOKUP(V2467,'Emission Factors'!$C$81:$G$221,4,FALSE))</f>
        <v/>
      </c>
      <c r="X2467" s="210" t="str">
        <f>IF(Q2467="Room AC (window/wall)",'Emission Factors'!$F$53,IF(Q2467="Room AC (PTAC/PTHP)",'Emission Factors'!$F$54,IF(Q2467="Residential AC",'Emission Factors'!$F$55,IF(Q2467="Residential HP",'Emission Factors'!$F$56,IF(Q2467="Commercial AC (&gt;=65k to &lt;135,000k Btu/hr)",'Emission Factors'!$F$57,IF(Q2467="Commercial AC (&gt;=135,000k Btu/hr)",'Emission Factors'!$F$58,""))))))</f>
        <v/>
      </c>
      <c r="Y2467" s="211" t="str">
        <f>IF(Q2467="Room AC (window/wall)",'Emission Factors'!$G$53,IF(Q2467="Room AC (PTAC/PTHP)",'Emission Factors'!$G$54,IF(Q2467="Residential AC",'Emission Factors'!$G$55,IF(Q2467="Residential HP",'Emission Factors'!$G$56,IF(Q2467="Commercial AC (&gt;=65k to &lt;135,000k Btu/hr)",'Emission Factors'!$G$57,IF(Q2467="Commercial AC (&gt;=135,000k Btu/hr)",'Emission Factors'!$G$58,""))))))</f>
        <v/>
      </c>
      <c r="Z2467" s="96"/>
      <c r="AA2467" s="97" t="str">
        <f t="shared" si="381"/>
        <v/>
      </c>
      <c r="AB2467" s="97" t="str">
        <f t="shared" si="382"/>
        <v/>
      </c>
      <c r="AC2467" s="246" t="str">
        <f t="shared" si="383"/>
        <v/>
      </c>
      <c r="AD2467" s="97" t="str">
        <f t="shared" si="384"/>
        <v/>
      </c>
      <c r="AE2467" s="97" t="str">
        <f t="shared" si="385"/>
        <v/>
      </c>
      <c r="AF2467" s="252" t="str">
        <f t="shared" si="386"/>
        <v/>
      </c>
      <c r="AG2467" s="254" t="str">
        <f t="shared" si="387"/>
        <v/>
      </c>
      <c r="AH2467" s="248" t="str">
        <f t="shared" si="388"/>
        <v/>
      </c>
      <c r="AI2467" s="249" t="str">
        <f t="shared" si="389"/>
        <v/>
      </c>
    </row>
    <row r="2468" spans="2:35" x14ac:dyDescent="0.3">
      <c r="B2468" s="94"/>
      <c r="C2468" s="95"/>
      <c r="D2468" s="95"/>
      <c r="E2468" s="95"/>
      <c r="F2468" s="94"/>
      <c r="G2468" s="145"/>
      <c r="H2468" s="245"/>
      <c r="I2468" s="211" t="str">
        <f>IF(D2468="Room AC (window/wall)",'Emission Factors'!$E$53,IF(D2468="Room AC (PTAC/PTHP)",H2468,IF(D2468="Residential AC",'Emission Factors'!$E$55,IF(D2468="Residential HP",H2468,IF(D2468="Commercial AC (&gt;=65k to &lt;135,000k Btu/hr)",'Emission Factors'!$E$57,IF(D2468="Commercial AC (&gt;=135,000k Btu/hr)",'Emission Factors'!$E$58,""))))))</f>
        <v/>
      </c>
      <c r="J2468" s="96"/>
      <c r="K2468" s="211" t="str">
        <f>IF(ISBLANK(J2468),"",VLOOKUP(J2468,'Emission Factors'!$C$81:$G$221,4,FALSE))</f>
        <v/>
      </c>
      <c r="L2468" s="210" t="str">
        <f>IF(D2468="Room AC (window/wall)",'Emission Factors'!$F$53,IF(D2468="Room AC (PTAC/PTHP)",'Emission Factors'!$F$54,IF(D2468="Residential AC",'Emission Factors'!$F$55,IF(D2468="Residential HP",'Emission Factors'!$F$56,IF(D2468="Commercial AC (&gt;=65k to &lt;135,000k Btu/hr)",'Emission Factors'!$F$57,IF(D2468="Commercial AC (&gt;=135,000k Btu/hr)",'Emission Factors'!$F$58,""))))))</f>
        <v/>
      </c>
      <c r="M2468" s="211" t="str">
        <f>IF(D2468="Room AC (window/wall)",'Emission Factors'!$G$53,IF(D2468="Room AC (PTAC/PTHP)",'Emission Factors'!$G$54,IF(D2468="Residential AC",'Emission Factors'!$G$55,IF(D2468="Residential HP",'Emission Factors'!$G$56,IF(D2468="Commercial AC (&gt;=65k to &lt;135,000k Btu/hr)",'Emission Factors'!$G$57,IF(D2468="Commercial AC (&gt;=135,000k Btu/hr)",'Emission Factors'!$G$58,""))))))</f>
        <v/>
      </c>
      <c r="N2468" s="96"/>
      <c r="O2468" s="209" t="str">
        <f>IF(ISBLANK(D2468),"",(IF(D2468="Room AC (window/wall)",'Emission Factors'!$C$53,IF(D2468="Room AC (PTAC/PTHP)",'Emission Factors'!$C$54,IF(D2468="Residential AC",'Emission Factors'!$C$55,IF(D2468="Residential HP",'Emission Factors'!$C$56,IF(D2468="Commercial AC (&gt;=65k to &lt;135,000k Btu/hr)",'Emission Factors'!$C$57,IF(D2468="Commercial AC (&gt;=135,000k Btu/hr)",'Emission Factors'!$C$58,""))))))))</f>
        <v/>
      </c>
      <c r="P2468" s="209" t="str">
        <f t="shared" si="380"/>
        <v/>
      </c>
      <c r="Q2468" s="95"/>
      <c r="R2468" s="256"/>
      <c r="S2468" s="256"/>
      <c r="T2468" s="96"/>
      <c r="U2468" s="211" t="str">
        <f>IF(Q2468="Room AC (window/wall)",'Emission Factors'!$E$53,IF(AND(Q2468="Room AC (PTAC/PTHP)",ISBLANK(T2468)),"Error",IF(AND(Q2468="Room AC (PTAC/PTHP)",T2468&gt;0),T2468,IF(Q2468="Residential AC",'Emission Factors'!$E$55,IF(AND(Q2468="Residential HP",ISBLANK(T2468)),"Error",IF(AND(Q2468="Residential HP",T2468&gt;0),T2468,IF(Q2468="Commercial AC (&gt;=65k to &lt;135,000k Btu/hr)",'Emission Factors'!$E$57,IF(Q2468="Commercial AC (&gt;=135,000k Btu/hr)",'Emission Factors'!$E$58,""))))))))</f>
        <v/>
      </c>
      <c r="V2468" s="95"/>
      <c r="W2468" s="211" t="str">
        <f>IF(ISBLANK(V2468),"",VLOOKUP(V2468,'Emission Factors'!$C$81:$G$221,4,FALSE))</f>
        <v/>
      </c>
      <c r="X2468" s="210" t="str">
        <f>IF(Q2468="Room AC (window/wall)",'Emission Factors'!$F$53,IF(Q2468="Room AC (PTAC/PTHP)",'Emission Factors'!$F$54,IF(Q2468="Residential AC",'Emission Factors'!$F$55,IF(Q2468="Residential HP",'Emission Factors'!$F$56,IF(Q2468="Commercial AC (&gt;=65k to &lt;135,000k Btu/hr)",'Emission Factors'!$F$57,IF(Q2468="Commercial AC (&gt;=135,000k Btu/hr)",'Emission Factors'!$F$58,""))))))</f>
        <v/>
      </c>
      <c r="Y2468" s="211" t="str">
        <f>IF(Q2468="Room AC (window/wall)",'Emission Factors'!$G$53,IF(Q2468="Room AC (PTAC/PTHP)",'Emission Factors'!$G$54,IF(Q2468="Residential AC",'Emission Factors'!$G$55,IF(Q2468="Residential HP",'Emission Factors'!$G$56,IF(Q2468="Commercial AC (&gt;=65k to &lt;135,000k Btu/hr)",'Emission Factors'!$G$57,IF(Q2468="Commercial AC (&gt;=135,000k Btu/hr)",'Emission Factors'!$G$58,""))))))</f>
        <v/>
      </c>
      <c r="Z2468" s="96"/>
      <c r="AA2468" s="97" t="str">
        <f t="shared" si="381"/>
        <v/>
      </c>
      <c r="AB2468" s="97" t="str">
        <f t="shared" si="382"/>
        <v/>
      </c>
      <c r="AC2468" s="246" t="str">
        <f t="shared" si="383"/>
        <v/>
      </c>
      <c r="AD2468" s="97" t="str">
        <f t="shared" si="384"/>
        <v/>
      </c>
      <c r="AE2468" s="97" t="str">
        <f t="shared" si="385"/>
        <v/>
      </c>
      <c r="AF2468" s="252" t="str">
        <f t="shared" si="386"/>
        <v/>
      </c>
      <c r="AG2468" s="254" t="str">
        <f t="shared" si="387"/>
        <v/>
      </c>
      <c r="AH2468" s="248" t="str">
        <f t="shared" si="388"/>
        <v/>
      </c>
      <c r="AI2468" s="249" t="str">
        <f t="shared" si="389"/>
        <v/>
      </c>
    </row>
    <row r="2469" spans="2:35" x14ac:dyDescent="0.3">
      <c r="B2469" s="94"/>
      <c r="C2469" s="95"/>
      <c r="D2469" s="95"/>
      <c r="E2469" s="95"/>
      <c r="F2469" s="94"/>
      <c r="G2469" s="145"/>
      <c r="H2469" s="245"/>
      <c r="I2469" s="211" t="str">
        <f>IF(D2469="Room AC (window/wall)",'Emission Factors'!$E$53,IF(D2469="Room AC (PTAC/PTHP)",H2469,IF(D2469="Residential AC",'Emission Factors'!$E$55,IF(D2469="Residential HP",H2469,IF(D2469="Commercial AC (&gt;=65k to &lt;135,000k Btu/hr)",'Emission Factors'!$E$57,IF(D2469="Commercial AC (&gt;=135,000k Btu/hr)",'Emission Factors'!$E$58,""))))))</f>
        <v/>
      </c>
      <c r="J2469" s="96"/>
      <c r="K2469" s="211" t="str">
        <f>IF(ISBLANK(J2469),"",VLOOKUP(J2469,'Emission Factors'!$C$81:$G$221,4,FALSE))</f>
        <v/>
      </c>
      <c r="L2469" s="210" t="str">
        <f>IF(D2469="Room AC (window/wall)",'Emission Factors'!$F$53,IF(D2469="Room AC (PTAC/PTHP)",'Emission Factors'!$F$54,IF(D2469="Residential AC",'Emission Factors'!$F$55,IF(D2469="Residential HP",'Emission Factors'!$F$56,IF(D2469="Commercial AC (&gt;=65k to &lt;135,000k Btu/hr)",'Emission Factors'!$F$57,IF(D2469="Commercial AC (&gt;=135,000k Btu/hr)",'Emission Factors'!$F$58,""))))))</f>
        <v/>
      </c>
      <c r="M2469" s="211" t="str">
        <f>IF(D2469="Room AC (window/wall)",'Emission Factors'!$G$53,IF(D2469="Room AC (PTAC/PTHP)",'Emission Factors'!$G$54,IF(D2469="Residential AC",'Emission Factors'!$G$55,IF(D2469="Residential HP",'Emission Factors'!$G$56,IF(D2469="Commercial AC (&gt;=65k to &lt;135,000k Btu/hr)",'Emission Factors'!$G$57,IF(D2469="Commercial AC (&gt;=135,000k Btu/hr)",'Emission Factors'!$G$58,""))))))</f>
        <v/>
      </c>
      <c r="N2469" s="96"/>
      <c r="O2469" s="209" t="str">
        <f>IF(ISBLANK(D2469),"",(IF(D2469="Room AC (window/wall)",'Emission Factors'!$C$53,IF(D2469="Room AC (PTAC/PTHP)",'Emission Factors'!$C$54,IF(D2469="Residential AC",'Emission Factors'!$C$55,IF(D2469="Residential HP",'Emission Factors'!$C$56,IF(D2469="Commercial AC (&gt;=65k to &lt;135,000k Btu/hr)",'Emission Factors'!$C$57,IF(D2469="Commercial AC (&gt;=135,000k Btu/hr)",'Emission Factors'!$C$58,""))))))))</f>
        <v/>
      </c>
      <c r="P2469" s="209" t="str">
        <f t="shared" si="380"/>
        <v/>
      </c>
      <c r="Q2469" s="95"/>
      <c r="R2469" s="256"/>
      <c r="S2469" s="256"/>
      <c r="T2469" s="96"/>
      <c r="U2469" s="211" t="str">
        <f>IF(Q2469="Room AC (window/wall)",'Emission Factors'!$E$53,IF(AND(Q2469="Room AC (PTAC/PTHP)",ISBLANK(T2469)),"Error",IF(AND(Q2469="Room AC (PTAC/PTHP)",T2469&gt;0),T2469,IF(Q2469="Residential AC",'Emission Factors'!$E$55,IF(AND(Q2469="Residential HP",ISBLANK(T2469)),"Error",IF(AND(Q2469="Residential HP",T2469&gt;0),T2469,IF(Q2469="Commercial AC (&gt;=65k to &lt;135,000k Btu/hr)",'Emission Factors'!$E$57,IF(Q2469="Commercial AC (&gt;=135,000k Btu/hr)",'Emission Factors'!$E$58,""))))))))</f>
        <v/>
      </c>
      <c r="V2469" s="95"/>
      <c r="W2469" s="211" t="str">
        <f>IF(ISBLANK(V2469),"",VLOOKUP(V2469,'Emission Factors'!$C$81:$G$221,4,FALSE))</f>
        <v/>
      </c>
      <c r="X2469" s="210" t="str">
        <f>IF(Q2469="Room AC (window/wall)",'Emission Factors'!$F$53,IF(Q2469="Room AC (PTAC/PTHP)",'Emission Factors'!$F$54,IF(Q2469="Residential AC",'Emission Factors'!$F$55,IF(Q2469="Residential HP",'Emission Factors'!$F$56,IF(Q2469="Commercial AC (&gt;=65k to &lt;135,000k Btu/hr)",'Emission Factors'!$F$57,IF(Q2469="Commercial AC (&gt;=135,000k Btu/hr)",'Emission Factors'!$F$58,""))))))</f>
        <v/>
      </c>
      <c r="Y2469" s="211" t="str">
        <f>IF(Q2469="Room AC (window/wall)",'Emission Factors'!$G$53,IF(Q2469="Room AC (PTAC/PTHP)",'Emission Factors'!$G$54,IF(Q2469="Residential AC",'Emission Factors'!$G$55,IF(Q2469="Residential HP",'Emission Factors'!$G$56,IF(Q2469="Commercial AC (&gt;=65k to &lt;135,000k Btu/hr)",'Emission Factors'!$G$57,IF(Q2469="Commercial AC (&gt;=135,000k Btu/hr)",'Emission Factors'!$G$58,""))))))</f>
        <v/>
      </c>
      <c r="Z2469" s="96"/>
      <c r="AA2469" s="97" t="str">
        <f t="shared" si="381"/>
        <v/>
      </c>
      <c r="AB2469" s="97" t="str">
        <f t="shared" si="382"/>
        <v/>
      </c>
      <c r="AC2469" s="246" t="str">
        <f t="shared" si="383"/>
        <v/>
      </c>
      <c r="AD2469" s="97" t="str">
        <f t="shared" si="384"/>
        <v/>
      </c>
      <c r="AE2469" s="97" t="str">
        <f t="shared" si="385"/>
        <v/>
      </c>
      <c r="AF2469" s="252" t="str">
        <f t="shared" si="386"/>
        <v/>
      </c>
      <c r="AG2469" s="254" t="str">
        <f t="shared" si="387"/>
        <v/>
      </c>
      <c r="AH2469" s="248" t="str">
        <f t="shared" si="388"/>
        <v/>
      </c>
      <c r="AI2469" s="249" t="str">
        <f t="shared" si="389"/>
        <v/>
      </c>
    </row>
    <row r="2470" spans="2:35" x14ac:dyDescent="0.3">
      <c r="B2470" s="94"/>
      <c r="C2470" s="95"/>
      <c r="D2470" s="95"/>
      <c r="E2470" s="95"/>
      <c r="F2470" s="94"/>
      <c r="G2470" s="145"/>
      <c r="H2470" s="245"/>
      <c r="I2470" s="211" t="str">
        <f>IF(D2470="Room AC (window/wall)",'Emission Factors'!$E$53,IF(D2470="Room AC (PTAC/PTHP)",H2470,IF(D2470="Residential AC",'Emission Factors'!$E$55,IF(D2470="Residential HP",H2470,IF(D2470="Commercial AC (&gt;=65k to &lt;135,000k Btu/hr)",'Emission Factors'!$E$57,IF(D2470="Commercial AC (&gt;=135,000k Btu/hr)",'Emission Factors'!$E$58,""))))))</f>
        <v/>
      </c>
      <c r="J2470" s="96"/>
      <c r="K2470" s="211" t="str">
        <f>IF(ISBLANK(J2470),"",VLOOKUP(J2470,'Emission Factors'!$C$81:$G$221,4,FALSE))</f>
        <v/>
      </c>
      <c r="L2470" s="210" t="str">
        <f>IF(D2470="Room AC (window/wall)",'Emission Factors'!$F$53,IF(D2470="Room AC (PTAC/PTHP)",'Emission Factors'!$F$54,IF(D2470="Residential AC",'Emission Factors'!$F$55,IF(D2470="Residential HP",'Emission Factors'!$F$56,IF(D2470="Commercial AC (&gt;=65k to &lt;135,000k Btu/hr)",'Emission Factors'!$F$57,IF(D2470="Commercial AC (&gt;=135,000k Btu/hr)",'Emission Factors'!$F$58,""))))))</f>
        <v/>
      </c>
      <c r="M2470" s="211" t="str">
        <f>IF(D2470="Room AC (window/wall)",'Emission Factors'!$G$53,IF(D2470="Room AC (PTAC/PTHP)",'Emission Factors'!$G$54,IF(D2470="Residential AC",'Emission Factors'!$G$55,IF(D2470="Residential HP",'Emission Factors'!$G$56,IF(D2470="Commercial AC (&gt;=65k to &lt;135,000k Btu/hr)",'Emission Factors'!$G$57,IF(D2470="Commercial AC (&gt;=135,000k Btu/hr)",'Emission Factors'!$G$58,""))))))</f>
        <v/>
      </c>
      <c r="N2470" s="96"/>
      <c r="O2470" s="209" t="str">
        <f>IF(ISBLANK(D2470),"",(IF(D2470="Room AC (window/wall)",'Emission Factors'!$C$53,IF(D2470="Room AC (PTAC/PTHP)",'Emission Factors'!$C$54,IF(D2470="Residential AC",'Emission Factors'!$C$55,IF(D2470="Residential HP",'Emission Factors'!$C$56,IF(D2470="Commercial AC (&gt;=65k to &lt;135,000k Btu/hr)",'Emission Factors'!$C$57,IF(D2470="Commercial AC (&gt;=135,000k Btu/hr)",'Emission Factors'!$C$58,""))))))))</f>
        <v/>
      </c>
      <c r="P2470" s="209" t="str">
        <f t="shared" si="380"/>
        <v/>
      </c>
      <c r="Q2470" s="95"/>
      <c r="R2470" s="256"/>
      <c r="S2470" s="256"/>
      <c r="T2470" s="96"/>
      <c r="U2470" s="211" t="str">
        <f>IF(Q2470="Room AC (window/wall)",'Emission Factors'!$E$53,IF(AND(Q2470="Room AC (PTAC/PTHP)",ISBLANK(T2470)),"Error",IF(AND(Q2470="Room AC (PTAC/PTHP)",T2470&gt;0),T2470,IF(Q2470="Residential AC",'Emission Factors'!$E$55,IF(AND(Q2470="Residential HP",ISBLANK(T2470)),"Error",IF(AND(Q2470="Residential HP",T2470&gt;0),T2470,IF(Q2470="Commercial AC (&gt;=65k to &lt;135,000k Btu/hr)",'Emission Factors'!$E$57,IF(Q2470="Commercial AC (&gt;=135,000k Btu/hr)",'Emission Factors'!$E$58,""))))))))</f>
        <v/>
      </c>
      <c r="V2470" s="95"/>
      <c r="W2470" s="211" t="str">
        <f>IF(ISBLANK(V2470),"",VLOOKUP(V2470,'Emission Factors'!$C$81:$G$221,4,FALSE))</f>
        <v/>
      </c>
      <c r="X2470" s="210" t="str">
        <f>IF(Q2470="Room AC (window/wall)",'Emission Factors'!$F$53,IF(Q2470="Room AC (PTAC/PTHP)",'Emission Factors'!$F$54,IF(Q2470="Residential AC",'Emission Factors'!$F$55,IF(Q2470="Residential HP",'Emission Factors'!$F$56,IF(Q2470="Commercial AC (&gt;=65k to &lt;135,000k Btu/hr)",'Emission Factors'!$F$57,IF(Q2470="Commercial AC (&gt;=135,000k Btu/hr)",'Emission Factors'!$F$58,""))))))</f>
        <v/>
      </c>
      <c r="Y2470" s="211" t="str">
        <f>IF(Q2470="Room AC (window/wall)",'Emission Factors'!$G$53,IF(Q2470="Room AC (PTAC/PTHP)",'Emission Factors'!$G$54,IF(Q2470="Residential AC",'Emission Factors'!$G$55,IF(Q2470="Residential HP",'Emission Factors'!$G$56,IF(Q2470="Commercial AC (&gt;=65k to &lt;135,000k Btu/hr)",'Emission Factors'!$G$57,IF(Q2470="Commercial AC (&gt;=135,000k Btu/hr)",'Emission Factors'!$G$58,""))))))</f>
        <v/>
      </c>
      <c r="Z2470" s="96"/>
      <c r="AA2470" s="97" t="str">
        <f t="shared" si="381"/>
        <v/>
      </c>
      <c r="AB2470" s="97" t="str">
        <f t="shared" si="382"/>
        <v/>
      </c>
      <c r="AC2470" s="246" t="str">
        <f t="shared" si="383"/>
        <v/>
      </c>
      <c r="AD2470" s="97" t="str">
        <f t="shared" si="384"/>
        <v/>
      </c>
      <c r="AE2470" s="97" t="str">
        <f t="shared" si="385"/>
        <v/>
      </c>
      <c r="AF2470" s="252" t="str">
        <f t="shared" si="386"/>
        <v/>
      </c>
      <c r="AG2470" s="254" t="str">
        <f t="shared" si="387"/>
        <v/>
      </c>
      <c r="AH2470" s="248" t="str">
        <f t="shared" si="388"/>
        <v/>
      </c>
      <c r="AI2470" s="249" t="str">
        <f t="shared" si="389"/>
        <v/>
      </c>
    </row>
    <row r="2471" spans="2:35" x14ac:dyDescent="0.3">
      <c r="B2471" s="94"/>
      <c r="C2471" s="95"/>
      <c r="D2471" s="95"/>
      <c r="E2471" s="95"/>
      <c r="F2471" s="94"/>
      <c r="G2471" s="145"/>
      <c r="H2471" s="245"/>
      <c r="I2471" s="211" t="str">
        <f>IF(D2471="Room AC (window/wall)",'Emission Factors'!$E$53,IF(D2471="Room AC (PTAC/PTHP)",H2471,IF(D2471="Residential AC",'Emission Factors'!$E$55,IF(D2471="Residential HP",H2471,IF(D2471="Commercial AC (&gt;=65k to &lt;135,000k Btu/hr)",'Emission Factors'!$E$57,IF(D2471="Commercial AC (&gt;=135,000k Btu/hr)",'Emission Factors'!$E$58,""))))))</f>
        <v/>
      </c>
      <c r="J2471" s="96"/>
      <c r="K2471" s="211" t="str">
        <f>IF(ISBLANK(J2471),"",VLOOKUP(J2471,'Emission Factors'!$C$81:$G$221,4,FALSE))</f>
        <v/>
      </c>
      <c r="L2471" s="210" t="str">
        <f>IF(D2471="Room AC (window/wall)",'Emission Factors'!$F$53,IF(D2471="Room AC (PTAC/PTHP)",'Emission Factors'!$F$54,IF(D2471="Residential AC",'Emission Factors'!$F$55,IF(D2471="Residential HP",'Emission Factors'!$F$56,IF(D2471="Commercial AC (&gt;=65k to &lt;135,000k Btu/hr)",'Emission Factors'!$F$57,IF(D2471="Commercial AC (&gt;=135,000k Btu/hr)",'Emission Factors'!$F$58,""))))))</f>
        <v/>
      </c>
      <c r="M2471" s="211" t="str">
        <f>IF(D2471="Room AC (window/wall)",'Emission Factors'!$G$53,IF(D2471="Room AC (PTAC/PTHP)",'Emission Factors'!$G$54,IF(D2471="Residential AC",'Emission Factors'!$G$55,IF(D2471="Residential HP",'Emission Factors'!$G$56,IF(D2471="Commercial AC (&gt;=65k to &lt;135,000k Btu/hr)",'Emission Factors'!$G$57,IF(D2471="Commercial AC (&gt;=135,000k Btu/hr)",'Emission Factors'!$G$58,""))))))</f>
        <v/>
      </c>
      <c r="N2471" s="96"/>
      <c r="O2471" s="209" t="str">
        <f>IF(ISBLANK(D2471),"",(IF(D2471="Room AC (window/wall)",'Emission Factors'!$C$53,IF(D2471="Room AC (PTAC/PTHP)",'Emission Factors'!$C$54,IF(D2471="Residential AC",'Emission Factors'!$C$55,IF(D2471="Residential HP",'Emission Factors'!$C$56,IF(D2471="Commercial AC (&gt;=65k to &lt;135,000k Btu/hr)",'Emission Factors'!$C$57,IF(D2471="Commercial AC (&gt;=135,000k Btu/hr)",'Emission Factors'!$C$58,""))))))))</f>
        <v/>
      </c>
      <c r="P2471" s="209" t="str">
        <f t="shared" si="380"/>
        <v/>
      </c>
      <c r="Q2471" s="95"/>
      <c r="R2471" s="256"/>
      <c r="S2471" s="256"/>
      <c r="T2471" s="96"/>
      <c r="U2471" s="211" t="str">
        <f>IF(Q2471="Room AC (window/wall)",'Emission Factors'!$E$53,IF(AND(Q2471="Room AC (PTAC/PTHP)",ISBLANK(T2471)),"Error",IF(AND(Q2471="Room AC (PTAC/PTHP)",T2471&gt;0),T2471,IF(Q2471="Residential AC",'Emission Factors'!$E$55,IF(AND(Q2471="Residential HP",ISBLANK(T2471)),"Error",IF(AND(Q2471="Residential HP",T2471&gt;0),T2471,IF(Q2471="Commercial AC (&gt;=65k to &lt;135,000k Btu/hr)",'Emission Factors'!$E$57,IF(Q2471="Commercial AC (&gt;=135,000k Btu/hr)",'Emission Factors'!$E$58,""))))))))</f>
        <v/>
      </c>
      <c r="V2471" s="95"/>
      <c r="W2471" s="211" t="str">
        <f>IF(ISBLANK(V2471),"",VLOOKUP(V2471,'Emission Factors'!$C$81:$G$221,4,FALSE))</f>
        <v/>
      </c>
      <c r="X2471" s="210" t="str">
        <f>IF(Q2471="Room AC (window/wall)",'Emission Factors'!$F$53,IF(Q2471="Room AC (PTAC/PTHP)",'Emission Factors'!$F$54,IF(Q2471="Residential AC",'Emission Factors'!$F$55,IF(Q2471="Residential HP",'Emission Factors'!$F$56,IF(Q2471="Commercial AC (&gt;=65k to &lt;135,000k Btu/hr)",'Emission Factors'!$F$57,IF(Q2471="Commercial AC (&gt;=135,000k Btu/hr)",'Emission Factors'!$F$58,""))))))</f>
        <v/>
      </c>
      <c r="Y2471" s="211" t="str">
        <f>IF(Q2471="Room AC (window/wall)",'Emission Factors'!$G$53,IF(Q2471="Room AC (PTAC/PTHP)",'Emission Factors'!$G$54,IF(Q2471="Residential AC",'Emission Factors'!$G$55,IF(Q2471="Residential HP",'Emission Factors'!$G$56,IF(Q2471="Commercial AC (&gt;=65k to &lt;135,000k Btu/hr)",'Emission Factors'!$G$57,IF(Q2471="Commercial AC (&gt;=135,000k Btu/hr)",'Emission Factors'!$G$58,""))))))</f>
        <v/>
      </c>
      <c r="Z2471" s="96"/>
      <c r="AA2471" s="97" t="str">
        <f t="shared" si="381"/>
        <v/>
      </c>
      <c r="AB2471" s="97" t="str">
        <f t="shared" si="382"/>
        <v/>
      </c>
      <c r="AC2471" s="246" t="str">
        <f t="shared" si="383"/>
        <v/>
      </c>
      <c r="AD2471" s="97" t="str">
        <f t="shared" si="384"/>
        <v/>
      </c>
      <c r="AE2471" s="97" t="str">
        <f t="shared" si="385"/>
        <v/>
      </c>
      <c r="AF2471" s="252" t="str">
        <f t="shared" si="386"/>
        <v/>
      </c>
      <c r="AG2471" s="254" t="str">
        <f t="shared" si="387"/>
        <v/>
      </c>
      <c r="AH2471" s="248" t="str">
        <f t="shared" si="388"/>
        <v/>
      </c>
      <c r="AI2471" s="249" t="str">
        <f t="shared" si="389"/>
        <v/>
      </c>
    </row>
    <row r="2472" spans="2:35" x14ac:dyDescent="0.3">
      <c r="B2472" s="94"/>
      <c r="C2472" s="95"/>
      <c r="D2472" s="95"/>
      <c r="E2472" s="95"/>
      <c r="F2472" s="94"/>
      <c r="G2472" s="145"/>
      <c r="H2472" s="245"/>
      <c r="I2472" s="211" t="str">
        <f>IF(D2472="Room AC (window/wall)",'Emission Factors'!$E$53,IF(D2472="Room AC (PTAC/PTHP)",H2472,IF(D2472="Residential AC",'Emission Factors'!$E$55,IF(D2472="Residential HP",H2472,IF(D2472="Commercial AC (&gt;=65k to &lt;135,000k Btu/hr)",'Emission Factors'!$E$57,IF(D2472="Commercial AC (&gt;=135,000k Btu/hr)",'Emission Factors'!$E$58,""))))))</f>
        <v/>
      </c>
      <c r="J2472" s="96"/>
      <c r="K2472" s="211" t="str">
        <f>IF(ISBLANK(J2472),"",VLOOKUP(J2472,'Emission Factors'!$C$81:$G$221,4,FALSE))</f>
        <v/>
      </c>
      <c r="L2472" s="210" t="str">
        <f>IF(D2472="Room AC (window/wall)",'Emission Factors'!$F$53,IF(D2472="Room AC (PTAC/PTHP)",'Emission Factors'!$F$54,IF(D2472="Residential AC",'Emission Factors'!$F$55,IF(D2472="Residential HP",'Emission Factors'!$F$56,IF(D2472="Commercial AC (&gt;=65k to &lt;135,000k Btu/hr)",'Emission Factors'!$F$57,IF(D2472="Commercial AC (&gt;=135,000k Btu/hr)",'Emission Factors'!$F$58,""))))))</f>
        <v/>
      </c>
      <c r="M2472" s="211" t="str">
        <f>IF(D2472="Room AC (window/wall)",'Emission Factors'!$G$53,IF(D2472="Room AC (PTAC/PTHP)",'Emission Factors'!$G$54,IF(D2472="Residential AC",'Emission Factors'!$G$55,IF(D2472="Residential HP",'Emission Factors'!$G$56,IF(D2472="Commercial AC (&gt;=65k to &lt;135,000k Btu/hr)",'Emission Factors'!$G$57,IF(D2472="Commercial AC (&gt;=135,000k Btu/hr)",'Emission Factors'!$G$58,""))))))</f>
        <v/>
      </c>
      <c r="N2472" s="96"/>
      <c r="O2472" s="209" t="str">
        <f>IF(ISBLANK(D2472),"",(IF(D2472="Room AC (window/wall)",'Emission Factors'!$C$53,IF(D2472="Room AC (PTAC/PTHP)",'Emission Factors'!$C$54,IF(D2472="Residential AC",'Emission Factors'!$C$55,IF(D2472="Residential HP",'Emission Factors'!$C$56,IF(D2472="Commercial AC (&gt;=65k to &lt;135,000k Btu/hr)",'Emission Factors'!$C$57,IF(D2472="Commercial AC (&gt;=135,000k Btu/hr)",'Emission Factors'!$C$58,""))))))))</f>
        <v/>
      </c>
      <c r="P2472" s="209" t="str">
        <f t="shared" si="380"/>
        <v/>
      </c>
      <c r="Q2472" s="95"/>
      <c r="R2472" s="256"/>
      <c r="S2472" s="256"/>
      <c r="T2472" s="96"/>
      <c r="U2472" s="211" t="str">
        <f>IF(Q2472="Room AC (window/wall)",'Emission Factors'!$E$53,IF(AND(Q2472="Room AC (PTAC/PTHP)",ISBLANK(T2472)),"Error",IF(AND(Q2472="Room AC (PTAC/PTHP)",T2472&gt;0),T2472,IF(Q2472="Residential AC",'Emission Factors'!$E$55,IF(AND(Q2472="Residential HP",ISBLANK(T2472)),"Error",IF(AND(Q2472="Residential HP",T2472&gt;0),T2472,IF(Q2472="Commercial AC (&gt;=65k to &lt;135,000k Btu/hr)",'Emission Factors'!$E$57,IF(Q2472="Commercial AC (&gt;=135,000k Btu/hr)",'Emission Factors'!$E$58,""))))))))</f>
        <v/>
      </c>
      <c r="V2472" s="95"/>
      <c r="W2472" s="211" t="str">
        <f>IF(ISBLANK(V2472),"",VLOOKUP(V2472,'Emission Factors'!$C$81:$G$221,4,FALSE))</f>
        <v/>
      </c>
      <c r="X2472" s="210" t="str">
        <f>IF(Q2472="Room AC (window/wall)",'Emission Factors'!$F$53,IF(Q2472="Room AC (PTAC/PTHP)",'Emission Factors'!$F$54,IF(Q2472="Residential AC",'Emission Factors'!$F$55,IF(Q2472="Residential HP",'Emission Factors'!$F$56,IF(Q2472="Commercial AC (&gt;=65k to &lt;135,000k Btu/hr)",'Emission Factors'!$F$57,IF(Q2472="Commercial AC (&gt;=135,000k Btu/hr)",'Emission Factors'!$F$58,""))))))</f>
        <v/>
      </c>
      <c r="Y2472" s="211" t="str">
        <f>IF(Q2472="Room AC (window/wall)",'Emission Factors'!$G$53,IF(Q2472="Room AC (PTAC/PTHP)",'Emission Factors'!$G$54,IF(Q2472="Residential AC",'Emission Factors'!$G$55,IF(Q2472="Residential HP",'Emission Factors'!$G$56,IF(Q2472="Commercial AC (&gt;=65k to &lt;135,000k Btu/hr)",'Emission Factors'!$G$57,IF(Q2472="Commercial AC (&gt;=135,000k Btu/hr)",'Emission Factors'!$G$58,""))))))</f>
        <v/>
      </c>
      <c r="Z2472" s="96"/>
      <c r="AA2472" s="97" t="str">
        <f t="shared" si="381"/>
        <v/>
      </c>
      <c r="AB2472" s="97" t="str">
        <f t="shared" si="382"/>
        <v/>
      </c>
      <c r="AC2472" s="246" t="str">
        <f t="shared" si="383"/>
        <v/>
      </c>
      <c r="AD2472" s="97" t="str">
        <f t="shared" si="384"/>
        <v/>
      </c>
      <c r="AE2472" s="97" t="str">
        <f t="shared" si="385"/>
        <v/>
      </c>
      <c r="AF2472" s="252" t="str">
        <f t="shared" si="386"/>
        <v/>
      </c>
      <c r="AG2472" s="254" t="str">
        <f t="shared" si="387"/>
        <v/>
      </c>
      <c r="AH2472" s="248" t="str">
        <f t="shared" si="388"/>
        <v/>
      </c>
      <c r="AI2472" s="249" t="str">
        <f t="shared" si="389"/>
        <v/>
      </c>
    </row>
    <row r="2473" spans="2:35" x14ac:dyDescent="0.3">
      <c r="B2473" s="94"/>
      <c r="C2473" s="95"/>
      <c r="D2473" s="95"/>
      <c r="E2473" s="95"/>
      <c r="F2473" s="94"/>
      <c r="G2473" s="145"/>
      <c r="H2473" s="245"/>
      <c r="I2473" s="211" t="str">
        <f>IF(D2473="Room AC (window/wall)",'Emission Factors'!$E$53,IF(D2473="Room AC (PTAC/PTHP)",H2473,IF(D2473="Residential AC",'Emission Factors'!$E$55,IF(D2473="Residential HP",H2473,IF(D2473="Commercial AC (&gt;=65k to &lt;135,000k Btu/hr)",'Emission Factors'!$E$57,IF(D2473="Commercial AC (&gt;=135,000k Btu/hr)",'Emission Factors'!$E$58,""))))))</f>
        <v/>
      </c>
      <c r="J2473" s="96"/>
      <c r="K2473" s="211" t="str">
        <f>IF(ISBLANK(J2473),"",VLOOKUP(J2473,'Emission Factors'!$C$81:$G$221,4,FALSE))</f>
        <v/>
      </c>
      <c r="L2473" s="210" t="str">
        <f>IF(D2473="Room AC (window/wall)",'Emission Factors'!$F$53,IF(D2473="Room AC (PTAC/PTHP)",'Emission Factors'!$F$54,IF(D2473="Residential AC",'Emission Factors'!$F$55,IF(D2473="Residential HP",'Emission Factors'!$F$56,IF(D2473="Commercial AC (&gt;=65k to &lt;135,000k Btu/hr)",'Emission Factors'!$F$57,IF(D2473="Commercial AC (&gt;=135,000k Btu/hr)",'Emission Factors'!$F$58,""))))))</f>
        <v/>
      </c>
      <c r="M2473" s="211" t="str">
        <f>IF(D2473="Room AC (window/wall)",'Emission Factors'!$G$53,IF(D2473="Room AC (PTAC/PTHP)",'Emission Factors'!$G$54,IF(D2473="Residential AC",'Emission Factors'!$G$55,IF(D2473="Residential HP",'Emission Factors'!$G$56,IF(D2473="Commercial AC (&gt;=65k to &lt;135,000k Btu/hr)",'Emission Factors'!$G$57,IF(D2473="Commercial AC (&gt;=135,000k Btu/hr)",'Emission Factors'!$G$58,""))))))</f>
        <v/>
      </c>
      <c r="N2473" s="96"/>
      <c r="O2473" s="209" t="str">
        <f>IF(ISBLANK(D2473),"",(IF(D2473="Room AC (window/wall)",'Emission Factors'!$C$53,IF(D2473="Room AC (PTAC/PTHP)",'Emission Factors'!$C$54,IF(D2473="Residential AC",'Emission Factors'!$C$55,IF(D2473="Residential HP",'Emission Factors'!$C$56,IF(D2473="Commercial AC (&gt;=65k to &lt;135,000k Btu/hr)",'Emission Factors'!$C$57,IF(D2473="Commercial AC (&gt;=135,000k Btu/hr)",'Emission Factors'!$C$58,""))))))))</f>
        <v/>
      </c>
      <c r="P2473" s="209" t="str">
        <f t="shared" si="380"/>
        <v/>
      </c>
      <c r="Q2473" s="95"/>
      <c r="R2473" s="256"/>
      <c r="S2473" s="256"/>
      <c r="T2473" s="96"/>
      <c r="U2473" s="211" t="str">
        <f>IF(Q2473="Room AC (window/wall)",'Emission Factors'!$E$53,IF(AND(Q2473="Room AC (PTAC/PTHP)",ISBLANK(T2473)),"Error",IF(AND(Q2473="Room AC (PTAC/PTHP)",T2473&gt;0),T2473,IF(Q2473="Residential AC",'Emission Factors'!$E$55,IF(AND(Q2473="Residential HP",ISBLANK(T2473)),"Error",IF(AND(Q2473="Residential HP",T2473&gt;0),T2473,IF(Q2473="Commercial AC (&gt;=65k to &lt;135,000k Btu/hr)",'Emission Factors'!$E$57,IF(Q2473="Commercial AC (&gt;=135,000k Btu/hr)",'Emission Factors'!$E$58,""))))))))</f>
        <v/>
      </c>
      <c r="V2473" s="95"/>
      <c r="W2473" s="211" t="str">
        <f>IF(ISBLANK(V2473),"",VLOOKUP(V2473,'Emission Factors'!$C$81:$G$221,4,FALSE))</f>
        <v/>
      </c>
      <c r="X2473" s="210" t="str">
        <f>IF(Q2473="Room AC (window/wall)",'Emission Factors'!$F$53,IF(Q2473="Room AC (PTAC/PTHP)",'Emission Factors'!$F$54,IF(Q2473="Residential AC",'Emission Factors'!$F$55,IF(Q2473="Residential HP",'Emission Factors'!$F$56,IF(Q2473="Commercial AC (&gt;=65k to &lt;135,000k Btu/hr)",'Emission Factors'!$F$57,IF(Q2473="Commercial AC (&gt;=135,000k Btu/hr)",'Emission Factors'!$F$58,""))))))</f>
        <v/>
      </c>
      <c r="Y2473" s="211" t="str">
        <f>IF(Q2473="Room AC (window/wall)",'Emission Factors'!$G$53,IF(Q2473="Room AC (PTAC/PTHP)",'Emission Factors'!$G$54,IF(Q2473="Residential AC",'Emission Factors'!$G$55,IF(Q2473="Residential HP",'Emission Factors'!$G$56,IF(Q2473="Commercial AC (&gt;=65k to &lt;135,000k Btu/hr)",'Emission Factors'!$G$57,IF(Q2473="Commercial AC (&gt;=135,000k Btu/hr)",'Emission Factors'!$G$58,""))))))</f>
        <v/>
      </c>
      <c r="Z2473" s="96"/>
      <c r="AA2473" s="97" t="str">
        <f t="shared" si="381"/>
        <v/>
      </c>
      <c r="AB2473" s="97" t="str">
        <f t="shared" si="382"/>
        <v/>
      </c>
      <c r="AC2473" s="246" t="str">
        <f t="shared" si="383"/>
        <v/>
      </c>
      <c r="AD2473" s="97" t="str">
        <f t="shared" si="384"/>
        <v/>
      </c>
      <c r="AE2473" s="97" t="str">
        <f t="shared" si="385"/>
        <v/>
      </c>
      <c r="AF2473" s="252" t="str">
        <f t="shared" si="386"/>
        <v/>
      </c>
      <c r="AG2473" s="254" t="str">
        <f t="shared" si="387"/>
        <v/>
      </c>
      <c r="AH2473" s="248" t="str">
        <f t="shared" si="388"/>
        <v/>
      </c>
      <c r="AI2473" s="249" t="str">
        <f t="shared" si="389"/>
        <v/>
      </c>
    </row>
    <row r="2474" spans="2:35" x14ac:dyDescent="0.3">
      <c r="B2474" s="94"/>
      <c r="C2474" s="95"/>
      <c r="D2474" s="95"/>
      <c r="E2474" s="95"/>
      <c r="F2474" s="94"/>
      <c r="G2474" s="145"/>
      <c r="H2474" s="245"/>
      <c r="I2474" s="211" t="str">
        <f>IF(D2474="Room AC (window/wall)",'Emission Factors'!$E$53,IF(D2474="Room AC (PTAC/PTHP)",H2474,IF(D2474="Residential AC",'Emission Factors'!$E$55,IF(D2474="Residential HP",H2474,IF(D2474="Commercial AC (&gt;=65k to &lt;135,000k Btu/hr)",'Emission Factors'!$E$57,IF(D2474="Commercial AC (&gt;=135,000k Btu/hr)",'Emission Factors'!$E$58,""))))))</f>
        <v/>
      </c>
      <c r="J2474" s="96"/>
      <c r="K2474" s="211" t="str">
        <f>IF(ISBLANK(J2474),"",VLOOKUP(J2474,'Emission Factors'!$C$81:$G$221,4,FALSE))</f>
        <v/>
      </c>
      <c r="L2474" s="210" t="str">
        <f>IF(D2474="Room AC (window/wall)",'Emission Factors'!$F$53,IF(D2474="Room AC (PTAC/PTHP)",'Emission Factors'!$F$54,IF(D2474="Residential AC",'Emission Factors'!$F$55,IF(D2474="Residential HP",'Emission Factors'!$F$56,IF(D2474="Commercial AC (&gt;=65k to &lt;135,000k Btu/hr)",'Emission Factors'!$F$57,IF(D2474="Commercial AC (&gt;=135,000k Btu/hr)",'Emission Factors'!$F$58,""))))))</f>
        <v/>
      </c>
      <c r="M2474" s="211" t="str">
        <f>IF(D2474="Room AC (window/wall)",'Emission Factors'!$G$53,IF(D2474="Room AC (PTAC/PTHP)",'Emission Factors'!$G$54,IF(D2474="Residential AC",'Emission Factors'!$G$55,IF(D2474="Residential HP",'Emission Factors'!$G$56,IF(D2474="Commercial AC (&gt;=65k to &lt;135,000k Btu/hr)",'Emission Factors'!$G$57,IF(D2474="Commercial AC (&gt;=135,000k Btu/hr)",'Emission Factors'!$G$58,""))))))</f>
        <v/>
      </c>
      <c r="N2474" s="96"/>
      <c r="O2474" s="209" t="str">
        <f>IF(ISBLANK(D2474),"",(IF(D2474="Room AC (window/wall)",'Emission Factors'!$C$53,IF(D2474="Room AC (PTAC/PTHP)",'Emission Factors'!$C$54,IF(D2474="Residential AC",'Emission Factors'!$C$55,IF(D2474="Residential HP",'Emission Factors'!$C$56,IF(D2474="Commercial AC (&gt;=65k to &lt;135,000k Btu/hr)",'Emission Factors'!$C$57,IF(D2474="Commercial AC (&gt;=135,000k Btu/hr)",'Emission Factors'!$C$58,""))))))))</f>
        <v/>
      </c>
      <c r="P2474" s="209" t="str">
        <f t="shared" si="380"/>
        <v/>
      </c>
      <c r="Q2474" s="95"/>
      <c r="R2474" s="256"/>
      <c r="S2474" s="256"/>
      <c r="T2474" s="96"/>
      <c r="U2474" s="211" t="str">
        <f>IF(Q2474="Room AC (window/wall)",'Emission Factors'!$E$53,IF(AND(Q2474="Room AC (PTAC/PTHP)",ISBLANK(T2474)),"Error",IF(AND(Q2474="Room AC (PTAC/PTHP)",T2474&gt;0),T2474,IF(Q2474="Residential AC",'Emission Factors'!$E$55,IF(AND(Q2474="Residential HP",ISBLANK(T2474)),"Error",IF(AND(Q2474="Residential HP",T2474&gt;0),T2474,IF(Q2474="Commercial AC (&gt;=65k to &lt;135,000k Btu/hr)",'Emission Factors'!$E$57,IF(Q2474="Commercial AC (&gt;=135,000k Btu/hr)",'Emission Factors'!$E$58,""))))))))</f>
        <v/>
      </c>
      <c r="V2474" s="95"/>
      <c r="W2474" s="211" t="str">
        <f>IF(ISBLANK(V2474),"",VLOOKUP(V2474,'Emission Factors'!$C$81:$G$221,4,FALSE))</f>
        <v/>
      </c>
      <c r="X2474" s="210" t="str">
        <f>IF(Q2474="Room AC (window/wall)",'Emission Factors'!$F$53,IF(Q2474="Room AC (PTAC/PTHP)",'Emission Factors'!$F$54,IF(Q2474="Residential AC",'Emission Factors'!$F$55,IF(Q2474="Residential HP",'Emission Factors'!$F$56,IF(Q2474="Commercial AC (&gt;=65k to &lt;135,000k Btu/hr)",'Emission Factors'!$F$57,IF(Q2474="Commercial AC (&gt;=135,000k Btu/hr)",'Emission Factors'!$F$58,""))))))</f>
        <v/>
      </c>
      <c r="Y2474" s="211" t="str">
        <f>IF(Q2474="Room AC (window/wall)",'Emission Factors'!$G$53,IF(Q2474="Room AC (PTAC/PTHP)",'Emission Factors'!$G$54,IF(Q2474="Residential AC",'Emission Factors'!$G$55,IF(Q2474="Residential HP",'Emission Factors'!$G$56,IF(Q2474="Commercial AC (&gt;=65k to &lt;135,000k Btu/hr)",'Emission Factors'!$G$57,IF(Q2474="Commercial AC (&gt;=135,000k Btu/hr)",'Emission Factors'!$G$58,""))))))</f>
        <v/>
      </c>
      <c r="Z2474" s="96"/>
      <c r="AA2474" s="97" t="str">
        <f t="shared" si="381"/>
        <v/>
      </c>
      <c r="AB2474" s="97" t="str">
        <f t="shared" si="382"/>
        <v/>
      </c>
      <c r="AC2474" s="246" t="str">
        <f t="shared" si="383"/>
        <v/>
      </c>
      <c r="AD2474" s="97" t="str">
        <f t="shared" si="384"/>
        <v/>
      </c>
      <c r="AE2474" s="97" t="str">
        <f t="shared" si="385"/>
        <v/>
      </c>
      <c r="AF2474" s="252" t="str">
        <f t="shared" si="386"/>
        <v/>
      </c>
      <c r="AG2474" s="254" t="str">
        <f t="shared" si="387"/>
        <v/>
      </c>
      <c r="AH2474" s="248" t="str">
        <f t="shared" si="388"/>
        <v/>
      </c>
      <c r="AI2474" s="249" t="str">
        <f t="shared" si="389"/>
        <v/>
      </c>
    </row>
    <row r="2475" spans="2:35" x14ac:dyDescent="0.3">
      <c r="B2475" s="94"/>
      <c r="C2475" s="95"/>
      <c r="D2475" s="95"/>
      <c r="E2475" s="95"/>
      <c r="F2475" s="94"/>
      <c r="G2475" s="145"/>
      <c r="H2475" s="245"/>
      <c r="I2475" s="211" t="str">
        <f>IF(D2475="Room AC (window/wall)",'Emission Factors'!$E$53,IF(D2475="Room AC (PTAC/PTHP)",H2475,IF(D2475="Residential AC",'Emission Factors'!$E$55,IF(D2475="Residential HP",H2475,IF(D2475="Commercial AC (&gt;=65k to &lt;135,000k Btu/hr)",'Emission Factors'!$E$57,IF(D2475="Commercial AC (&gt;=135,000k Btu/hr)",'Emission Factors'!$E$58,""))))))</f>
        <v/>
      </c>
      <c r="J2475" s="96"/>
      <c r="K2475" s="211" t="str">
        <f>IF(ISBLANK(J2475),"",VLOOKUP(J2475,'Emission Factors'!$C$81:$G$221,4,FALSE))</f>
        <v/>
      </c>
      <c r="L2475" s="210" t="str">
        <f>IF(D2475="Room AC (window/wall)",'Emission Factors'!$F$53,IF(D2475="Room AC (PTAC/PTHP)",'Emission Factors'!$F$54,IF(D2475="Residential AC",'Emission Factors'!$F$55,IF(D2475="Residential HP",'Emission Factors'!$F$56,IF(D2475="Commercial AC (&gt;=65k to &lt;135,000k Btu/hr)",'Emission Factors'!$F$57,IF(D2475="Commercial AC (&gt;=135,000k Btu/hr)",'Emission Factors'!$F$58,""))))))</f>
        <v/>
      </c>
      <c r="M2475" s="211" t="str">
        <f>IF(D2475="Room AC (window/wall)",'Emission Factors'!$G$53,IF(D2475="Room AC (PTAC/PTHP)",'Emission Factors'!$G$54,IF(D2475="Residential AC",'Emission Factors'!$G$55,IF(D2475="Residential HP",'Emission Factors'!$G$56,IF(D2475="Commercial AC (&gt;=65k to &lt;135,000k Btu/hr)",'Emission Factors'!$G$57,IF(D2475="Commercial AC (&gt;=135,000k Btu/hr)",'Emission Factors'!$G$58,""))))))</f>
        <v/>
      </c>
      <c r="N2475" s="96"/>
      <c r="O2475" s="209" t="str">
        <f>IF(ISBLANK(D2475),"",(IF(D2475="Room AC (window/wall)",'Emission Factors'!$C$53,IF(D2475="Room AC (PTAC/PTHP)",'Emission Factors'!$C$54,IF(D2475="Residential AC",'Emission Factors'!$C$55,IF(D2475="Residential HP",'Emission Factors'!$C$56,IF(D2475="Commercial AC (&gt;=65k to &lt;135,000k Btu/hr)",'Emission Factors'!$C$57,IF(D2475="Commercial AC (&gt;=135,000k Btu/hr)",'Emission Factors'!$C$58,""))))))))</f>
        <v/>
      </c>
      <c r="P2475" s="209" t="str">
        <f t="shared" si="380"/>
        <v/>
      </c>
      <c r="Q2475" s="95"/>
      <c r="R2475" s="256"/>
      <c r="S2475" s="256"/>
      <c r="T2475" s="96"/>
      <c r="U2475" s="211" t="str">
        <f>IF(Q2475="Room AC (window/wall)",'Emission Factors'!$E$53,IF(AND(Q2475="Room AC (PTAC/PTHP)",ISBLANK(T2475)),"Error",IF(AND(Q2475="Room AC (PTAC/PTHP)",T2475&gt;0),T2475,IF(Q2475="Residential AC",'Emission Factors'!$E$55,IF(AND(Q2475="Residential HP",ISBLANK(T2475)),"Error",IF(AND(Q2475="Residential HP",T2475&gt;0),T2475,IF(Q2475="Commercial AC (&gt;=65k to &lt;135,000k Btu/hr)",'Emission Factors'!$E$57,IF(Q2475="Commercial AC (&gt;=135,000k Btu/hr)",'Emission Factors'!$E$58,""))))))))</f>
        <v/>
      </c>
      <c r="V2475" s="95"/>
      <c r="W2475" s="211" t="str">
        <f>IF(ISBLANK(V2475),"",VLOOKUP(V2475,'Emission Factors'!$C$81:$G$221,4,FALSE))</f>
        <v/>
      </c>
      <c r="X2475" s="210" t="str">
        <f>IF(Q2475="Room AC (window/wall)",'Emission Factors'!$F$53,IF(Q2475="Room AC (PTAC/PTHP)",'Emission Factors'!$F$54,IF(Q2475="Residential AC",'Emission Factors'!$F$55,IF(Q2475="Residential HP",'Emission Factors'!$F$56,IF(Q2475="Commercial AC (&gt;=65k to &lt;135,000k Btu/hr)",'Emission Factors'!$F$57,IF(Q2475="Commercial AC (&gt;=135,000k Btu/hr)",'Emission Factors'!$F$58,""))))))</f>
        <v/>
      </c>
      <c r="Y2475" s="211" t="str">
        <f>IF(Q2475="Room AC (window/wall)",'Emission Factors'!$G$53,IF(Q2475="Room AC (PTAC/PTHP)",'Emission Factors'!$G$54,IF(Q2475="Residential AC",'Emission Factors'!$G$55,IF(Q2475="Residential HP",'Emission Factors'!$G$56,IF(Q2475="Commercial AC (&gt;=65k to &lt;135,000k Btu/hr)",'Emission Factors'!$G$57,IF(Q2475="Commercial AC (&gt;=135,000k Btu/hr)",'Emission Factors'!$G$58,""))))))</f>
        <v/>
      </c>
      <c r="Z2475" s="96"/>
      <c r="AA2475" s="97" t="str">
        <f t="shared" si="381"/>
        <v/>
      </c>
      <c r="AB2475" s="97" t="str">
        <f t="shared" si="382"/>
        <v/>
      </c>
      <c r="AC2475" s="246" t="str">
        <f t="shared" si="383"/>
        <v/>
      </c>
      <c r="AD2475" s="97" t="str">
        <f t="shared" si="384"/>
        <v/>
      </c>
      <c r="AE2475" s="97" t="str">
        <f t="shared" si="385"/>
        <v/>
      </c>
      <c r="AF2475" s="252" t="str">
        <f t="shared" si="386"/>
        <v/>
      </c>
      <c r="AG2475" s="254" t="str">
        <f t="shared" si="387"/>
        <v/>
      </c>
      <c r="AH2475" s="248" t="str">
        <f t="shared" si="388"/>
        <v/>
      </c>
      <c r="AI2475" s="249" t="str">
        <f t="shared" si="389"/>
        <v/>
      </c>
    </row>
    <row r="2476" spans="2:35" x14ac:dyDescent="0.3">
      <c r="B2476" s="94"/>
      <c r="C2476" s="95"/>
      <c r="D2476" s="95"/>
      <c r="E2476" s="95"/>
      <c r="F2476" s="94"/>
      <c r="G2476" s="145"/>
      <c r="H2476" s="245"/>
      <c r="I2476" s="211" t="str">
        <f>IF(D2476="Room AC (window/wall)",'Emission Factors'!$E$53,IF(D2476="Room AC (PTAC/PTHP)",H2476,IF(D2476="Residential AC",'Emission Factors'!$E$55,IF(D2476="Residential HP",H2476,IF(D2476="Commercial AC (&gt;=65k to &lt;135,000k Btu/hr)",'Emission Factors'!$E$57,IF(D2476="Commercial AC (&gt;=135,000k Btu/hr)",'Emission Factors'!$E$58,""))))))</f>
        <v/>
      </c>
      <c r="J2476" s="96"/>
      <c r="K2476" s="211" t="str">
        <f>IF(ISBLANK(J2476),"",VLOOKUP(J2476,'Emission Factors'!$C$81:$G$221,4,FALSE))</f>
        <v/>
      </c>
      <c r="L2476" s="210" t="str">
        <f>IF(D2476="Room AC (window/wall)",'Emission Factors'!$F$53,IF(D2476="Room AC (PTAC/PTHP)",'Emission Factors'!$F$54,IF(D2476="Residential AC",'Emission Factors'!$F$55,IF(D2476="Residential HP",'Emission Factors'!$F$56,IF(D2476="Commercial AC (&gt;=65k to &lt;135,000k Btu/hr)",'Emission Factors'!$F$57,IF(D2476="Commercial AC (&gt;=135,000k Btu/hr)",'Emission Factors'!$F$58,""))))))</f>
        <v/>
      </c>
      <c r="M2476" s="211" t="str">
        <f>IF(D2476="Room AC (window/wall)",'Emission Factors'!$G$53,IF(D2476="Room AC (PTAC/PTHP)",'Emission Factors'!$G$54,IF(D2476="Residential AC",'Emission Factors'!$G$55,IF(D2476="Residential HP",'Emission Factors'!$G$56,IF(D2476="Commercial AC (&gt;=65k to &lt;135,000k Btu/hr)",'Emission Factors'!$G$57,IF(D2476="Commercial AC (&gt;=135,000k Btu/hr)",'Emission Factors'!$G$58,""))))))</f>
        <v/>
      </c>
      <c r="N2476" s="96"/>
      <c r="O2476" s="209" t="str">
        <f>IF(ISBLANK(D2476),"",(IF(D2476="Room AC (window/wall)",'Emission Factors'!$C$53,IF(D2476="Room AC (PTAC/PTHP)",'Emission Factors'!$C$54,IF(D2476="Residential AC",'Emission Factors'!$C$55,IF(D2476="Residential HP",'Emission Factors'!$C$56,IF(D2476="Commercial AC (&gt;=65k to &lt;135,000k Btu/hr)",'Emission Factors'!$C$57,IF(D2476="Commercial AC (&gt;=135,000k Btu/hr)",'Emission Factors'!$C$58,""))))))))</f>
        <v/>
      </c>
      <c r="P2476" s="209" t="str">
        <f t="shared" si="380"/>
        <v/>
      </c>
      <c r="Q2476" s="95"/>
      <c r="R2476" s="256"/>
      <c r="S2476" s="256"/>
      <c r="T2476" s="96"/>
      <c r="U2476" s="211" t="str">
        <f>IF(Q2476="Room AC (window/wall)",'Emission Factors'!$E$53,IF(AND(Q2476="Room AC (PTAC/PTHP)",ISBLANK(T2476)),"Error",IF(AND(Q2476="Room AC (PTAC/PTHP)",T2476&gt;0),T2476,IF(Q2476="Residential AC",'Emission Factors'!$E$55,IF(AND(Q2476="Residential HP",ISBLANK(T2476)),"Error",IF(AND(Q2476="Residential HP",T2476&gt;0),T2476,IF(Q2476="Commercial AC (&gt;=65k to &lt;135,000k Btu/hr)",'Emission Factors'!$E$57,IF(Q2476="Commercial AC (&gt;=135,000k Btu/hr)",'Emission Factors'!$E$58,""))))))))</f>
        <v/>
      </c>
      <c r="V2476" s="95"/>
      <c r="W2476" s="211" t="str">
        <f>IF(ISBLANK(V2476),"",VLOOKUP(V2476,'Emission Factors'!$C$81:$G$221,4,FALSE))</f>
        <v/>
      </c>
      <c r="X2476" s="210" t="str">
        <f>IF(Q2476="Room AC (window/wall)",'Emission Factors'!$F$53,IF(Q2476="Room AC (PTAC/PTHP)",'Emission Factors'!$F$54,IF(Q2476="Residential AC",'Emission Factors'!$F$55,IF(Q2476="Residential HP",'Emission Factors'!$F$56,IF(Q2476="Commercial AC (&gt;=65k to &lt;135,000k Btu/hr)",'Emission Factors'!$F$57,IF(Q2476="Commercial AC (&gt;=135,000k Btu/hr)",'Emission Factors'!$F$58,""))))))</f>
        <v/>
      </c>
      <c r="Y2476" s="211" t="str">
        <f>IF(Q2476="Room AC (window/wall)",'Emission Factors'!$G$53,IF(Q2476="Room AC (PTAC/PTHP)",'Emission Factors'!$G$54,IF(Q2476="Residential AC",'Emission Factors'!$G$55,IF(Q2476="Residential HP",'Emission Factors'!$G$56,IF(Q2476="Commercial AC (&gt;=65k to &lt;135,000k Btu/hr)",'Emission Factors'!$G$57,IF(Q2476="Commercial AC (&gt;=135,000k Btu/hr)",'Emission Factors'!$G$58,""))))))</f>
        <v/>
      </c>
      <c r="Z2476" s="96"/>
      <c r="AA2476" s="97" t="str">
        <f t="shared" si="381"/>
        <v/>
      </c>
      <c r="AB2476" s="97" t="str">
        <f t="shared" si="382"/>
        <v/>
      </c>
      <c r="AC2476" s="246" t="str">
        <f t="shared" si="383"/>
        <v/>
      </c>
      <c r="AD2476" s="97" t="str">
        <f t="shared" si="384"/>
        <v/>
      </c>
      <c r="AE2476" s="97" t="str">
        <f t="shared" si="385"/>
        <v/>
      </c>
      <c r="AF2476" s="252" t="str">
        <f t="shared" si="386"/>
        <v/>
      </c>
      <c r="AG2476" s="254" t="str">
        <f t="shared" si="387"/>
        <v/>
      </c>
      <c r="AH2476" s="248" t="str">
        <f t="shared" si="388"/>
        <v/>
      </c>
      <c r="AI2476" s="249" t="str">
        <f t="shared" si="389"/>
        <v/>
      </c>
    </row>
    <row r="2477" spans="2:35" x14ac:dyDescent="0.3">
      <c r="B2477" s="94"/>
      <c r="C2477" s="95"/>
      <c r="D2477" s="95"/>
      <c r="E2477" s="95"/>
      <c r="F2477" s="94"/>
      <c r="G2477" s="145"/>
      <c r="H2477" s="245"/>
      <c r="I2477" s="211" t="str">
        <f>IF(D2477="Room AC (window/wall)",'Emission Factors'!$E$53,IF(D2477="Room AC (PTAC/PTHP)",H2477,IF(D2477="Residential AC",'Emission Factors'!$E$55,IF(D2477="Residential HP",H2477,IF(D2477="Commercial AC (&gt;=65k to &lt;135,000k Btu/hr)",'Emission Factors'!$E$57,IF(D2477="Commercial AC (&gt;=135,000k Btu/hr)",'Emission Factors'!$E$58,""))))))</f>
        <v/>
      </c>
      <c r="J2477" s="96"/>
      <c r="K2477" s="211" t="str">
        <f>IF(ISBLANK(J2477),"",VLOOKUP(J2477,'Emission Factors'!$C$81:$G$221,4,FALSE))</f>
        <v/>
      </c>
      <c r="L2477" s="210" t="str">
        <f>IF(D2477="Room AC (window/wall)",'Emission Factors'!$F$53,IF(D2477="Room AC (PTAC/PTHP)",'Emission Factors'!$F$54,IF(D2477="Residential AC",'Emission Factors'!$F$55,IF(D2477="Residential HP",'Emission Factors'!$F$56,IF(D2477="Commercial AC (&gt;=65k to &lt;135,000k Btu/hr)",'Emission Factors'!$F$57,IF(D2477="Commercial AC (&gt;=135,000k Btu/hr)",'Emission Factors'!$F$58,""))))))</f>
        <v/>
      </c>
      <c r="M2477" s="211" t="str">
        <f>IF(D2477="Room AC (window/wall)",'Emission Factors'!$G$53,IF(D2477="Room AC (PTAC/PTHP)",'Emission Factors'!$G$54,IF(D2477="Residential AC",'Emission Factors'!$G$55,IF(D2477="Residential HP",'Emission Factors'!$G$56,IF(D2477="Commercial AC (&gt;=65k to &lt;135,000k Btu/hr)",'Emission Factors'!$G$57,IF(D2477="Commercial AC (&gt;=135,000k Btu/hr)",'Emission Factors'!$G$58,""))))))</f>
        <v/>
      </c>
      <c r="N2477" s="96"/>
      <c r="O2477" s="209" t="str">
        <f>IF(ISBLANK(D2477),"",(IF(D2477="Room AC (window/wall)",'Emission Factors'!$C$53,IF(D2477="Room AC (PTAC/PTHP)",'Emission Factors'!$C$54,IF(D2477="Residential AC",'Emission Factors'!$C$55,IF(D2477="Residential HP",'Emission Factors'!$C$56,IF(D2477="Commercial AC (&gt;=65k to &lt;135,000k Btu/hr)",'Emission Factors'!$C$57,IF(D2477="Commercial AC (&gt;=135,000k Btu/hr)",'Emission Factors'!$C$58,""))))))))</f>
        <v/>
      </c>
      <c r="P2477" s="209" t="str">
        <f t="shared" si="380"/>
        <v/>
      </c>
      <c r="Q2477" s="95"/>
      <c r="R2477" s="256"/>
      <c r="S2477" s="256"/>
      <c r="T2477" s="96"/>
      <c r="U2477" s="211" t="str">
        <f>IF(Q2477="Room AC (window/wall)",'Emission Factors'!$E$53,IF(AND(Q2477="Room AC (PTAC/PTHP)",ISBLANK(T2477)),"Error",IF(AND(Q2477="Room AC (PTAC/PTHP)",T2477&gt;0),T2477,IF(Q2477="Residential AC",'Emission Factors'!$E$55,IF(AND(Q2477="Residential HP",ISBLANK(T2477)),"Error",IF(AND(Q2477="Residential HP",T2477&gt;0),T2477,IF(Q2477="Commercial AC (&gt;=65k to &lt;135,000k Btu/hr)",'Emission Factors'!$E$57,IF(Q2477="Commercial AC (&gt;=135,000k Btu/hr)",'Emission Factors'!$E$58,""))))))))</f>
        <v/>
      </c>
      <c r="V2477" s="95"/>
      <c r="W2477" s="211" t="str">
        <f>IF(ISBLANK(V2477),"",VLOOKUP(V2477,'Emission Factors'!$C$81:$G$221,4,FALSE))</f>
        <v/>
      </c>
      <c r="X2477" s="210" t="str">
        <f>IF(Q2477="Room AC (window/wall)",'Emission Factors'!$F$53,IF(Q2477="Room AC (PTAC/PTHP)",'Emission Factors'!$F$54,IF(Q2477="Residential AC",'Emission Factors'!$F$55,IF(Q2477="Residential HP",'Emission Factors'!$F$56,IF(Q2477="Commercial AC (&gt;=65k to &lt;135,000k Btu/hr)",'Emission Factors'!$F$57,IF(Q2477="Commercial AC (&gt;=135,000k Btu/hr)",'Emission Factors'!$F$58,""))))))</f>
        <v/>
      </c>
      <c r="Y2477" s="211" t="str">
        <f>IF(Q2477="Room AC (window/wall)",'Emission Factors'!$G$53,IF(Q2477="Room AC (PTAC/PTHP)",'Emission Factors'!$G$54,IF(Q2477="Residential AC",'Emission Factors'!$G$55,IF(Q2477="Residential HP",'Emission Factors'!$G$56,IF(Q2477="Commercial AC (&gt;=65k to &lt;135,000k Btu/hr)",'Emission Factors'!$G$57,IF(Q2477="Commercial AC (&gt;=135,000k Btu/hr)",'Emission Factors'!$G$58,""))))))</f>
        <v/>
      </c>
      <c r="Z2477" s="96"/>
      <c r="AA2477" s="97" t="str">
        <f t="shared" si="381"/>
        <v/>
      </c>
      <c r="AB2477" s="97" t="str">
        <f t="shared" si="382"/>
        <v/>
      </c>
      <c r="AC2477" s="246" t="str">
        <f t="shared" si="383"/>
        <v/>
      </c>
      <c r="AD2477" s="97" t="str">
        <f t="shared" si="384"/>
        <v/>
      </c>
      <c r="AE2477" s="97" t="str">
        <f t="shared" si="385"/>
        <v/>
      </c>
      <c r="AF2477" s="252" t="str">
        <f t="shared" si="386"/>
        <v/>
      </c>
      <c r="AG2477" s="254" t="str">
        <f t="shared" si="387"/>
        <v/>
      </c>
      <c r="AH2477" s="248" t="str">
        <f t="shared" si="388"/>
        <v/>
      </c>
      <c r="AI2477" s="249" t="str">
        <f t="shared" si="389"/>
        <v/>
      </c>
    </row>
    <row r="2478" spans="2:35" x14ac:dyDescent="0.3">
      <c r="B2478" s="94"/>
      <c r="C2478" s="95"/>
      <c r="D2478" s="95"/>
      <c r="E2478" s="95"/>
      <c r="F2478" s="94"/>
      <c r="G2478" s="145"/>
      <c r="H2478" s="245"/>
      <c r="I2478" s="211" t="str">
        <f>IF(D2478="Room AC (window/wall)",'Emission Factors'!$E$53,IF(D2478="Room AC (PTAC/PTHP)",H2478,IF(D2478="Residential AC",'Emission Factors'!$E$55,IF(D2478="Residential HP",H2478,IF(D2478="Commercial AC (&gt;=65k to &lt;135,000k Btu/hr)",'Emission Factors'!$E$57,IF(D2478="Commercial AC (&gt;=135,000k Btu/hr)",'Emission Factors'!$E$58,""))))))</f>
        <v/>
      </c>
      <c r="J2478" s="96"/>
      <c r="K2478" s="211" t="str">
        <f>IF(ISBLANK(J2478),"",VLOOKUP(J2478,'Emission Factors'!$C$81:$G$221,4,FALSE))</f>
        <v/>
      </c>
      <c r="L2478" s="210" t="str">
        <f>IF(D2478="Room AC (window/wall)",'Emission Factors'!$F$53,IF(D2478="Room AC (PTAC/PTHP)",'Emission Factors'!$F$54,IF(D2478="Residential AC",'Emission Factors'!$F$55,IF(D2478="Residential HP",'Emission Factors'!$F$56,IF(D2478="Commercial AC (&gt;=65k to &lt;135,000k Btu/hr)",'Emission Factors'!$F$57,IF(D2478="Commercial AC (&gt;=135,000k Btu/hr)",'Emission Factors'!$F$58,""))))))</f>
        <v/>
      </c>
      <c r="M2478" s="211" t="str">
        <f>IF(D2478="Room AC (window/wall)",'Emission Factors'!$G$53,IF(D2478="Room AC (PTAC/PTHP)",'Emission Factors'!$G$54,IF(D2478="Residential AC",'Emission Factors'!$G$55,IF(D2478="Residential HP",'Emission Factors'!$G$56,IF(D2478="Commercial AC (&gt;=65k to &lt;135,000k Btu/hr)",'Emission Factors'!$G$57,IF(D2478="Commercial AC (&gt;=135,000k Btu/hr)",'Emission Factors'!$G$58,""))))))</f>
        <v/>
      </c>
      <c r="N2478" s="96"/>
      <c r="O2478" s="209" t="str">
        <f>IF(ISBLANK(D2478),"",(IF(D2478="Room AC (window/wall)",'Emission Factors'!$C$53,IF(D2478="Room AC (PTAC/PTHP)",'Emission Factors'!$C$54,IF(D2478="Residential AC",'Emission Factors'!$C$55,IF(D2478="Residential HP",'Emission Factors'!$C$56,IF(D2478="Commercial AC (&gt;=65k to &lt;135,000k Btu/hr)",'Emission Factors'!$C$57,IF(D2478="Commercial AC (&gt;=135,000k Btu/hr)",'Emission Factors'!$C$58,""))))))))</f>
        <v/>
      </c>
      <c r="P2478" s="209" t="str">
        <f t="shared" si="380"/>
        <v/>
      </c>
      <c r="Q2478" s="95"/>
      <c r="R2478" s="256"/>
      <c r="S2478" s="256"/>
      <c r="T2478" s="96"/>
      <c r="U2478" s="211" t="str">
        <f>IF(Q2478="Room AC (window/wall)",'Emission Factors'!$E$53,IF(AND(Q2478="Room AC (PTAC/PTHP)",ISBLANK(T2478)),"Error",IF(AND(Q2478="Room AC (PTAC/PTHP)",T2478&gt;0),T2478,IF(Q2478="Residential AC",'Emission Factors'!$E$55,IF(AND(Q2478="Residential HP",ISBLANK(T2478)),"Error",IF(AND(Q2478="Residential HP",T2478&gt;0),T2478,IF(Q2478="Commercial AC (&gt;=65k to &lt;135,000k Btu/hr)",'Emission Factors'!$E$57,IF(Q2478="Commercial AC (&gt;=135,000k Btu/hr)",'Emission Factors'!$E$58,""))))))))</f>
        <v/>
      </c>
      <c r="V2478" s="95"/>
      <c r="W2478" s="211" t="str">
        <f>IF(ISBLANK(V2478),"",VLOOKUP(V2478,'Emission Factors'!$C$81:$G$221,4,FALSE))</f>
        <v/>
      </c>
      <c r="X2478" s="210" t="str">
        <f>IF(Q2478="Room AC (window/wall)",'Emission Factors'!$F$53,IF(Q2478="Room AC (PTAC/PTHP)",'Emission Factors'!$F$54,IF(Q2478="Residential AC",'Emission Factors'!$F$55,IF(Q2478="Residential HP",'Emission Factors'!$F$56,IF(Q2478="Commercial AC (&gt;=65k to &lt;135,000k Btu/hr)",'Emission Factors'!$F$57,IF(Q2478="Commercial AC (&gt;=135,000k Btu/hr)",'Emission Factors'!$F$58,""))))))</f>
        <v/>
      </c>
      <c r="Y2478" s="211" t="str">
        <f>IF(Q2478="Room AC (window/wall)",'Emission Factors'!$G$53,IF(Q2478="Room AC (PTAC/PTHP)",'Emission Factors'!$G$54,IF(Q2478="Residential AC",'Emission Factors'!$G$55,IF(Q2478="Residential HP",'Emission Factors'!$G$56,IF(Q2478="Commercial AC (&gt;=65k to &lt;135,000k Btu/hr)",'Emission Factors'!$G$57,IF(Q2478="Commercial AC (&gt;=135,000k Btu/hr)",'Emission Factors'!$G$58,""))))))</f>
        <v/>
      </c>
      <c r="Z2478" s="96"/>
      <c r="AA2478" s="97" t="str">
        <f t="shared" si="381"/>
        <v/>
      </c>
      <c r="AB2478" s="97" t="str">
        <f t="shared" si="382"/>
        <v/>
      </c>
      <c r="AC2478" s="246" t="str">
        <f t="shared" si="383"/>
        <v/>
      </c>
      <c r="AD2478" s="97" t="str">
        <f t="shared" si="384"/>
        <v/>
      </c>
      <c r="AE2478" s="97" t="str">
        <f t="shared" si="385"/>
        <v/>
      </c>
      <c r="AF2478" s="252" t="str">
        <f t="shared" si="386"/>
        <v/>
      </c>
      <c r="AG2478" s="254" t="str">
        <f t="shared" si="387"/>
        <v/>
      </c>
      <c r="AH2478" s="248" t="str">
        <f t="shared" si="388"/>
        <v/>
      </c>
      <c r="AI2478" s="249" t="str">
        <f t="shared" si="389"/>
        <v/>
      </c>
    </row>
    <row r="2479" spans="2:35" x14ac:dyDescent="0.3">
      <c r="B2479" s="94"/>
      <c r="C2479" s="95"/>
      <c r="D2479" s="95"/>
      <c r="E2479" s="95"/>
      <c r="F2479" s="94"/>
      <c r="G2479" s="145"/>
      <c r="H2479" s="245"/>
      <c r="I2479" s="211" t="str">
        <f>IF(D2479="Room AC (window/wall)",'Emission Factors'!$E$53,IF(D2479="Room AC (PTAC/PTHP)",H2479,IF(D2479="Residential AC",'Emission Factors'!$E$55,IF(D2479="Residential HP",H2479,IF(D2479="Commercial AC (&gt;=65k to &lt;135,000k Btu/hr)",'Emission Factors'!$E$57,IF(D2479="Commercial AC (&gt;=135,000k Btu/hr)",'Emission Factors'!$E$58,""))))))</f>
        <v/>
      </c>
      <c r="J2479" s="96"/>
      <c r="K2479" s="211" t="str">
        <f>IF(ISBLANK(J2479),"",VLOOKUP(J2479,'Emission Factors'!$C$81:$G$221,4,FALSE))</f>
        <v/>
      </c>
      <c r="L2479" s="210" t="str">
        <f>IF(D2479="Room AC (window/wall)",'Emission Factors'!$F$53,IF(D2479="Room AC (PTAC/PTHP)",'Emission Factors'!$F$54,IF(D2479="Residential AC",'Emission Factors'!$F$55,IF(D2479="Residential HP",'Emission Factors'!$F$56,IF(D2479="Commercial AC (&gt;=65k to &lt;135,000k Btu/hr)",'Emission Factors'!$F$57,IF(D2479="Commercial AC (&gt;=135,000k Btu/hr)",'Emission Factors'!$F$58,""))))))</f>
        <v/>
      </c>
      <c r="M2479" s="211" t="str">
        <f>IF(D2479="Room AC (window/wall)",'Emission Factors'!$G$53,IF(D2479="Room AC (PTAC/PTHP)",'Emission Factors'!$G$54,IF(D2479="Residential AC",'Emission Factors'!$G$55,IF(D2479="Residential HP",'Emission Factors'!$G$56,IF(D2479="Commercial AC (&gt;=65k to &lt;135,000k Btu/hr)",'Emission Factors'!$G$57,IF(D2479="Commercial AC (&gt;=135,000k Btu/hr)",'Emission Factors'!$G$58,""))))))</f>
        <v/>
      </c>
      <c r="N2479" s="96"/>
      <c r="O2479" s="209" t="str">
        <f>IF(ISBLANK(D2479),"",(IF(D2479="Room AC (window/wall)",'Emission Factors'!$C$53,IF(D2479="Room AC (PTAC/PTHP)",'Emission Factors'!$C$54,IF(D2479="Residential AC",'Emission Factors'!$C$55,IF(D2479="Residential HP",'Emission Factors'!$C$56,IF(D2479="Commercial AC (&gt;=65k to &lt;135,000k Btu/hr)",'Emission Factors'!$C$57,IF(D2479="Commercial AC (&gt;=135,000k Btu/hr)",'Emission Factors'!$C$58,""))))))))</f>
        <v/>
      </c>
      <c r="P2479" s="209" t="str">
        <f t="shared" si="380"/>
        <v/>
      </c>
      <c r="Q2479" s="95"/>
      <c r="R2479" s="256"/>
      <c r="S2479" s="256"/>
      <c r="T2479" s="96"/>
      <c r="U2479" s="211" t="str">
        <f>IF(Q2479="Room AC (window/wall)",'Emission Factors'!$E$53,IF(AND(Q2479="Room AC (PTAC/PTHP)",ISBLANK(T2479)),"Error",IF(AND(Q2479="Room AC (PTAC/PTHP)",T2479&gt;0),T2479,IF(Q2479="Residential AC",'Emission Factors'!$E$55,IF(AND(Q2479="Residential HP",ISBLANK(T2479)),"Error",IF(AND(Q2479="Residential HP",T2479&gt;0),T2479,IF(Q2479="Commercial AC (&gt;=65k to &lt;135,000k Btu/hr)",'Emission Factors'!$E$57,IF(Q2479="Commercial AC (&gt;=135,000k Btu/hr)",'Emission Factors'!$E$58,""))))))))</f>
        <v/>
      </c>
      <c r="V2479" s="95"/>
      <c r="W2479" s="211" t="str">
        <f>IF(ISBLANK(V2479),"",VLOOKUP(V2479,'Emission Factors'!$C$81:$G$221,4,FALSE))</f>
        <v/>
      </c>
      <c r="X2479" s="210" t="str">
        <f>IF(Q2479="Room AC (window/wall)",'Emission Factors'!$F$53,IF(Q2479="Room AC (PTAC/PTHP)",'Emission Factors'!$F$54,IF(Q2479="Residential AC",'Emission Factors'!$F$55,IF(Q2479="Residential HP",'Emission Factors'!$F$56,IF(Q2479="Commercial AC (&gt;=65k to &lt;135,000k Btu/hr)",'Emission Factors'!$F$57,IF(Q2479="Commercial AC (&gt;=135,000k Btu/hr)",'Emission Factors'!$F$58,""))))))</f>
        <v/>
      </c>
      <c r="Y2479" s="211" t="str">
        <f>IF(Q2479="Room AC (window/wall)",'Emission Factors'!$G$53,IF(Q2479="Room AC (PTAC/PTHP)",'Emission Factors'!$G$54,IF(Q2479="Residential AC",'Emission Factors'!$G$55,IF(Q2479="Residential HP",'Emission Factors'!$G$56,IF(Q2479="Commercial AC (&gt;=65k to &lt;135,000k Btu/hr)",'Emission Factors'!$G$57,IF(Q2479="Commercial AC (&gt;=135,000k Btu/hr)",'Emission Factors'!$G$58,""))))))</f>
        <v/>
      </c>
      <c r="Z2479" s="96"/>
      <c r="AA2479" s="97" t="str">
        <f t="shared" si="381"/>
        <v/>
      </c>
      <c r="AB2479" s="97" t="str">
        <f t="shared" si="382"/>
        <v/>
      </c>
      <c r="AC2479" s="246" t="str">
        <f t="shared" si="383"/>
        <v/>
      </c>
      <c r="AD2479" s="97" t="str">
        <f t="shared" si="384"/>
        <v/>
      </c>
      <c r="AE2479" s="97" t="str">
        <f t="shared" si="385"/>
        <v/>
      </c>
      <c r="AF2479" s="252" t="str">
        <f t="shared" si="386"/>
        <v/>
      </c>
      <c r="AG2479" s="254" t="str">
        <f t="shared" si="387"/>
        <v/>
      </c>
      <c r="AH2479" s="248" t="str">
        <f t="shared" si="388"/>
        <v/>
      </c>
      <c r="AI2479" s="249" t="str">
        <f t="shared" si="389"/>
        <v/>
      </c>
    </row>
    <row r="2480" spans="2:35" x14ac:dyDescent="0.3">
      <c r="B2480" s="94"/>
      <c r="C2480" s="95"/>
      <c r="D2480" s="95"/>
      <c r="E2480" s="95"/>
      <c r="F2480" s="94"/>
      <c r="G2480" s="145"/>
      <c r="H2480" s="245"/>
      <c r="I2480" s="211" t="str">
        <f>IF(D2480="Room AC (window/wall)",'Emission Factors'!$E$53,IF(D2480="Room AC (PTAC/PTHP)",H2480,IF(D2480="Residential AC",'Emission Factors'!$E$55,IF(D2480="Residential HP",H2480,IF(D2480="Commercial AC (&gt;=65k to &lt;135,000k Btu/hr)",'Emission Factors'!$E$57,IF(D2480="Commercial AC (&gt;=135,000k Btu/hr)",'Emission Factors'!$E$58,""))))))</f>
        <v/>
      </c>
      <c r="J2480" s="96"/>
      <c r="K2480" s="211" t="str">
        <f>IF(ISBLANK(J2480),"",VLOOKUP(J2480,'Emission Factors'!$C$81:$G$221,4,FALSE))</f>
        <v/>
      </c>
      <c r="L2480" s="210" t="str">
        <f>IF(D2480="Room AC (window/wall)",'Emission Factors'!$F$53,IF(D2480="Room AC (PTAC/PTHP)",'Emission Factors'!$F$54,IF(D2480="Residential AC",'Emission Factors'!$F$55,IF(D2480="Residential HP",'Emission Factors'!$F$56,IF(D2480="Commercial AC (&gt;=65k to &lt;135,000k Btu/hr)",'Emission Factors'!$F$57,IF(D2480="Commercial AC (&gt;=135,000k Btu/hr)",'Emission Factors'!$F$58,""))))))</f>
        <v/>
      </c>
      <c r="M2480" s="211" t="str">
        <f>IF(D2480="Room AC (window/wall)",'Emission Factors'!$G$53,IF(D2480="Room AC (PTAC/PTHP)",'Emission Factors'!$G$54,IF(D2480="Residential AC",'Emission Factors'!$G$55,IF(D2480="Residential HP",'Emission Factors'!$G$56,IF(D2480="Commercial AC (&gt;=65k to &lt;135,000k Btu/hr)",'Emission Factors'!$G$57,IF(D2480="Commercial AC (&gt;=135,000k Btu/hr)",'Emission Factors'!$G$58,""))))))</f>
        <v/>
      </c>
      <c r="N2480" s="96"/>
      <c r="O2480" s="209" t="str">
        <f>IF(ISBLANK(D2480),"",(IF(D2480="Room AC (window/wall)",'Emission Factors'!$C$53,IF(D2480="Room AC (PTAC/PTHP)",'Emission Factors'!$C$54,IF(D2480="Residential AC",'Emission Factors'!$C$55,IF(D2480="Residential HP",'Emission Factors'!$C$56,IF(D2480="Commercial AC (&gt;=65k to &lt;135,000k Btu/hr)",'Emission Factors'!$C$57,IF(D2480="Commercial AC (&gt;=135,000k Btu/hr)",'Emission Factors'!$C$58,""))))))))</f>
        <v/>
      </c>
      <c r="P2480" s="209" t="str">
        <f t="shared" si="380"/>
        <v/>
      </c>
      <c r="Q2480" s="95"/>
      <c r="R2480" s="256"/>
      <c r="S2480" s="256"/>
      <c r="T2480" s="96"/>
      <c r="U2480" s="211" t="str">
        <f>IF(Q2480="Room AC (window/wall)",'Emission Factors'!$E$53,IF(AND(Q2480="Room AC (PTAC/PTHP)",ISBLANK(T2480)),"Error",IF(AND(Q2480="Room AC (PTAC/PTHP)",T2480&gt;0),T2480,IF(Q2480="Residential AC",'Emission Factors'!$E$55,IF(AND(Q2480="Residential HP",ISBLANK(T2480)),"Error",IF(AND(Q2480="Residential HP",T2480&gt;0),T2480,IF(Q2480="Commercial AC (&gt;=65k to &lt;135,000k Btu/hr)",'Emission Factors'!$E$57,IF(Q2480="Commercial AC (&gt;=135,000k Btu/hr)",'Emission Factors'!$E$58,""))))))))</f>
        <v/>
      </c>
      <c r="V2480" s="95"/>
      <c r="W2480" s="211" t="str">
        <f>IF(ISBLANK(V2480),"",VLOOKUP(V2480,'Emission Factors'!$C$81:$G$221,4,FALSE))</f>
        <v/>
      </c>
      <c r="X2480" s="210" t="str">
        <f>IF(Q2480="Room AC (window/wall)",'Emission Factors'!$F$53,IF(Q2480="Room AC (PTAC/PTHP)",'Emission Factors'!$F$54,IF(Q2480="Residential AC",'Emission Factors'!$F$55,IF(Q2480="Residential HP",'Emission Factors'!$F$56,IF(Q2480="Commercial AC (&gt;=65k to &lt;135,000k Btu/hr)",'Emission Factors'!$F$57,IF(Q2480="Commercial AC (&gt;=135,000k Btu/hr)",'Emission Factors'!$F$58,""))))))</f>
        <v/>
      </c>
      <c r="Y2480" s="211" t="str">
        <f>IF(Q2480="Room AC (window/wall)",'Emission Factors'!$G$53,IF(Q2480="Room AC (PTAC/PTHP)",'Emission Factors'!$G$54,IF(Q2480="Residential AC",'Emission Factors'!$G$55,IF(Q2480="Residential HP",'Emission Factors'!$G$56,IF(Q2480="Commercial AC (&gt;=65k to &lt;135,000k Btu/hr)",'Emission Factors'!$G$57,IF(Q2480="Commercial AC (&gt;=135,000k Btu/hr)",'Emission Factors'!$G$58,""))))))</f>
        <v/>
      </c>
      <c r="Z2480" s="96"/>
      <c r="AA2480" s="97" t="str">
        <f t="shared" si="381"/>
        <v/>
      </c>
      <c r="AB2480" s="97" t="str">
        <f t="shared" si="382"/>
        <v/>
      </c>
      <c r="AC2480" s="246" t="str">
        <f t="shared" si="383"/>
        <v/>
      </c>
      <c r="AD2480" s="97" t="str">
        <f t="shared" si="384"/>
        <v/>
      </c>
      <c r="AE2480" s="97" t="str">
        <f t="shared" si="385"/>
        <v/>
      </c>
      <c r="AF2480" s="252" t="str">
        <f t="shared" si="386"/>
        <v/>
      </c>
      <c r="AG2480" s="254" t="str">
        <f t="shared" si="387"/>
        <v/>
      </c>
      <c r="AH2480" s="248" t="str">
        <f t="shared" si="388"/>
        <v/>
      </c>
      <c r="AI2480" s="249" t="str">
        <f t="shared" si="389"/>
        <v/>
      </c>
    </row>
    <row r="2481" spans="2:35" x14ac:dyDescent="0.3">
      <c r="B2481" s="94"/>
      <c r="C2481" s="95"/>
      <c r="D2481" s="95"/>
      <c r="E2481" s="95"/>
      <c r="F2481" s="94"/>
      <c r="G2481" s="145"/>
      <c r="H2481" s="245"/>
      <c r="I2481" s="211" t="str">
        <f>IF(D2481="Room AC (window/wall)",'Emission Factors'!$E$53,IF(D2481="Room AC (PTAC/PTHP)",H2481,IF(D2481="Residential AC",'Emission Factors'!$E$55,IF(D2481="Residential HP",H2481,IF(D2481="Commercial AC (&gt;=65k to &lt;135,000k Btu/hr)",'Emission Factors'!$E$57,IF(D2481="Commercial AC (&gt;=135,000k Btu/hr)",'Emission Factors'!$E$58,""))))))</f>
        <v/>
      </c>
      <c r="J2481" s="96"/>
      <c r="K2481" s="211" t="str">
        <f>IF(ISBLANK(J2481),"",VLOOKUP(J2481,'Emission Factors'!$C$81:$G$221,4,FALSE))</f>
        <v/>
      </c>
      <c r="L2481" s="210" t="str">
        <f>IF(D2481="Room AC (window/wall)",'Emission Factors'!$F$53,IF(D2481="Room AC (PTAC/PTHP)",'Emission Factors'!$F$54,IF(D2481="Residential AC",'Emission Factors'!$F$55,IF(D2481="Residential HP",'Emission Factors'!$F$56,IF(D2481="Commercial AC (&gt;=65k to &lt;135,000k Btu/hr)",'Emission Factors'!$F$57,IF(D2481="Commercial AC (&gt;=135,000k Btu/hr)",'Emission Factors'!$F$58,""))))))</f>
        <v/>
      </c>
      <c r="M2481" s="211" t="str">
        <f>IF(D2481="Room AC (window/wall)",'Emission Factors'!$G$53,IF(D2481="Room AC (PTAC/PTHP)",'Emission Factors'!$G$54,IF(D2481="Residential AC",'Emission Factors'!$G$55,IF(D2481="Residential HP",'Emission Factors'!$G$56,IF(D2481="Commercial AC (&gt;=65k to &lt;135,000k Btu/hr)",'Emission Factors'!$G$57,IF(D2481="Commercial AC (&gt;=135,000k Btu/hr)",'Emission Factors'!$G$58,""))))))</f>
        <v/>
      </c>
      <c r="N2481" s="96"/>
      <c r="O2481" s="209" t="str">
        <f>IF(ISBLANK(D2481),"",(IF(D2481="Room AC (window/wall)",'Emission Factors'!$C$53,IF(D2481="Room AC (PTAC/PTHP)",'Emission Factors'!$C$54,IF(D2481="Residential AC",'Emission Factors'!$C$55,IF(D2481="Residential HP",'Emission Factors'!$C$56,IF(D2481="Commercial AC (&gt;=65k to &lt;135,000k Btu/hr)",'Emission Factors'!$C$57,IF(D2481="Commercial AC (&gt;=135,000k Btu/hr)",'Emission Factors'!$C$58,""))))))))</f>
        <v/>
      </c>
      <c r="P2481" s="209" t="str">
        <f t="shared" si="380"/>
        <v/>
      </c>
      <c r="Q2481" s="95"/>
      <c r="R2481" s="256"/>
      <c r="S2481" s="256"/>
      <c r="T2481" s="96"/>
      <c r="U2481" s="211" t="str">
        <f>IF(Q2481="Room AC (window/wall)",'Emission Factors'!$E$53,IF(AND(Q2481="Room AC (PTAC/PTHP)",ISBLANK(T2481)),"Error",IF(AND(Q2481="Room AC (PTAC/PTHP)",T2481&gt;0),T2481,IF(Q2481="Residential AC",'Emission Factors'!$E$55,IF(AND(Q2481="Residential HP",ISBLANK(T2481)),"Error",IF(AND(Q2481="Residential HP",T2481&gt;0),T2481,IF(Q2481="Commercial AC (&gt;=65k to &lt;135,000k Btu/hr)",'Emission Factors'!$E$57,IF(Q2481="Commercial AC (&gt;=135,000k Btu/hr)",'Emission Factors'!$E$58,""))))))))</f>
        <v/>
      </c>
      <c r="V2481" s="95"/>
      <c r="W2481" s="211" t="str">
        <f>IF(ISBLANK(V2481),"",VLOOKUP(V2481,'Emission Factors'!$C$81:$G$221,4,FALSE))</f>
        <v/>
      </c>
      <c r="X2481" s="210" t="str">
        <f>IF(Q2481="Room AC (window/wall)",'Emission Factors'!$F$53,IF(Q2481="Room AC (PTAC/PTHP)",'Emission Factors'!$F$54,IF(Q2481="Residential AC",'Emission Factors'!$F$55,IF(Q2481="Residential HP",'Emission Factors'!$F$56,IF(Q2481="Commercial AC (&gt;=65k to &lt;135,000k Btu/hr)",'Emission Factors'!$F$57,IF(Q2481="Commercial AC (&gt;=135,000k Btu/hr)",'Emission Factors'!$F$58,""))))))</f>
        <v/>
      </c>
      <c r="Y2481" s="211" t="str">
        <f>IF(Q2481="Room AC (window/wall)",'Emission Factors'!$G$53,IF(Q2481="Room AC (PTAC/PTHP)",'Emission Factors'!$G$54,IF(Q2481="Residential AC",'Emission Factors'!$G$55,IF(Q2481="Residential HP",'Emission Factors'!$G$56,IF(Q2481="Commercial AC (&gt;=65k to &lt;135,000k Btu/hr)",'Emission Factors'!$G$57,IF(Q2481="Commercial AC (&gt;=135,000k Btu/hr)",'Emission Factors'!$G$58,""))))))</f>
        <v/>
      </c>
      <c r="Z2481" s="96"/>
      <c r="AA2481" s="97" t="str">
        <f t="shared" si="381"/>
        <v/>
      </c>
      <c r="AB2481" s="97" t="str">
        <f t="shared" si="382"/>
        <v/>
      </c>
      <c r="AC2481" s="246" t="str">
        <f t="shared" si="383"/>
        <v/>
      </c>
      <c r="AD2481" s="97" t="str">
        <f t="shared" si="384"/>
        <v/>
      </c>
      <c r="AE2481" s="97" t="str">
        <f t="shared" si="385"/>
        <v/>
      </c>
      <c r="AF2481" s="252" t="str">
        <f t="shared" si="386"/>
        <v/>
      </c>
      <c r="AG2481" s="254" t="str">
        <f t="shared" si="387"/>
        <v/>
      </c>
      <c r="AH2481" s="248" t="str">
        <f t="shared" si="388"/>
        <v/>
      </c>
      <c r="AI2481" s="249" t="str">
        <f t="shared" si="389"/>
        <v/>
      </c>
    </row>
    <row r="2482" spans="2:35" x14ac:dyDescent="0.3">
      <c r="B2482" s="94"/>
      <c r="C2482" s="95"/>
      <c r="D2482" s="95"/>
      <c r="E2482" s="95"/>
      <c r="F2482" s="94"/>
      <c r="G2482" s="145"/>
      <c r="H2482" s="245"/>
      <c r="I2482" s="211" t="str">
        <f>IF(D2482="Room AC (window/wall)",'Emission Factors'!$E$53,IF(D2482="Room AC (PTAC/PTHP)",H2482,IF(D2482="Residential AC",'Emission Factors'!$E$55,IF(D2482="Residential HP",H2482,IF(D2482="Commercial AC (&gt;=65k to &lt;135,000k Btu/hr)",'Emission Factors'!$E$57,IF(D2482="Commercial AC (&gt;=135,000k Btu/hr)",'Emission Factors'!$E$58,""))))))</f>
        <v/>
      </c>
      <c r="J2482" s="96"/>
      <c r="K2482" s="211" t="str">
        <f>IF(ISBLANK(J2482),"",VLOOKUP(J2482,'Emission Factors'!$C$81:$G$221,4,FALSE))</f>
        <v/>
      </c>
      <c r="L2482" s="210" t="str">
        <f>IF(D2482="Room AC (window/wall)",'Emission Factors'!$F$53,IF(D2482="Room AC (PTAC/PTHP)",'Emission Factors'!$F$54,IF(D2482="Residential AC",'Emission Factors'!$F$55,IF(D2482="Residential HP",'Emission Factors'!$F$56,IF(D2482="Commercial AC (&gt;=65k to &lt;135,000k Btu/hr)",'Emission Factors'!$F$57,IF(D2482="Commercial AC (&gt;=135,000k Btu/hr)",'Emission Factors'!$F$58,""))))))</f>
        <v/>
      </c>
      <c r="M2482" s="211" t="str">
        <f>IF(D2482="Room AC (window/wall)",'Emission Factors'!$G$53,IF(D2482="Room AC (PTAC/PTHP)",'Emission Factors'!$G$54,IF(D2482="Residential AC",'Emission Factors'!$G$55,IF(D2482="Residential HP",'Emission Factors'!$G$56,IF(D2482="Commercial AC (&gt;=65k to &lt;135,000k Btu/hr)",'Emission Factors'!$G$57,IF(D2482="Commercial AC (&gt;=135,000k Btu/hr)",'Emission Factors'!$G$58,""))))))</f>
        <v/>
      </c>
      <c r="N2482" s="96"/>
      <c r="O2482" s="209" t="str">
        <f>IF(ISBLANK(D2482),"",(IF(D2482="Room AC (window/wall)",'Emission Factors'!$C$53,IF(D2482="Room AC (PTAC/PTHP)",'Emission Factors'!$C$54,IF(D2482="Residential AC",'Emission Factors'!$C$55,IF(D2482="Residential HP",'Emission Factors'!$C$56,IF(D2482="Commercial AC (&gt;=65k to &lt;135,000k Btu/hr)",'Emission Factors'!$C$57,IF(D2482="Commercial AC (&gt;=135,000k Btu/hr)",'Emission Factors'!$C$58,""))))))))</f>
        <v/>
      </c>
      <c r="P2482" s="209" t="str">
        <f t="shared" si="380"/>
        <v/>
      </c>
      <c r="Q2482" s="95"/>
      <c r="R2482" s="256"/>
      <c r="S2482" s="256"/>
      <c r="T2482" s="96"/>
      <c r="U2482" s="211" t="str">
        <f>IF(Q2482="Room AC (window/wall)",'Emission Factors'!$E$53,IF(AND(Q2482="Room AC (PTAC/PTHP)",ISBLANK(T2482)),"Error",IF(AND(Q2482="Room AC (PTAC/PTHP)",T2482&gt;0),T2482,IF(Q2482="Residential AC",'Emission Factors'!$E$55,IF(AND(Q2482="Residential HP",ISBLANK(T2482)),"Error",IF(AND(Q2482="Residential HP",T2482&gt;0),T2482,IF(Q2482="Commercial AC (&gt;=65k to &lt;135,000k Btu/hr)",'Emission Factors'!$E$57,IF(Q2482="Commercial AC (&gt;=135,000k Btu/hr)",'Emission Factors'!$E$58,""))))))))</f>
        <v/>
      </c>
      <c r="V2482" s="95"/>
      <c r="W2482" s="211" t="str">
        <f>IF(ISBLANK(V2482),"",VLOOKUP(V2482,'Emission Factors'!$C$81:$G$221,4,FALSE))</f>
        <v/>
      </c>
      <c r="X2482" s="210" t="str">
        <f>IF(Q2482="Room AC (window/wall)",'Emission Factors'!$F$53,IF(Q2482="Room AC (PTAC/PTHP)",'Emission Factors'!$F$54,IF(Q2482="Residential AC",'Emission Factors'!$F$55,IF(Q2482="Residential HP",'Emission Factors'!$F$56,IF(Q2482="Commercial AC (&gt;=65k to &lt;135,000k Btu/hr)",'Emission Factors'!$F$57,IF(Q2482="Commercial AC (&gt;=135,000k Btu/hr)",'Emission Factors'!$F$58,""))))))</f>
        <v/>
      </c>
      <c r="Y2482" s="211" t="str">
        <f>IF(Q2482="Room AC (window/wall)",'Emission Factors'!$G$53,IF(Q2482="Room AC (PTAC/PTHP)",'Emission Factors'!$G$54,IF(Q2482="Residential AC",'Emission Factors'!$G$55,IF(Q2482="Residential HP",'Emission Factors'!$G$56,IF(Q2482="Commercial AC (&gt;=65k to &lt;135,000k Btu/hr)",'Emission Factors'!$G$57,IF(Q2482="Commercial AC (&gt;=135,000k Btu/hr)",'Emission Factors'!$G$58,""))))))</f>
        <v/>
      </c>
      <c r="Z2482" s="96"/>
      <c r="AA2482" s="97" t="str">
        <f t="shared" si="381"/>
        <v/>
      </c>
      <c r="AB2482" s="97" t="str">
        <f t="shared" si="382"/>
        <v/>
      </c>
      <c r="AC2482" s="246" t="str">
        <f t="shared" si="383"/>
        <v/>
      </c>
      <c r="AD2482" s="97" t="str">
        <f t="shared" si="384"/>
        <v/>
      </c>
      <c r="AE2482" s="97" t="str">
        <f t="shared" si="385"/>
        <v/>
      </c>
      <c r="AF2482" s="252" t="str">
        <f t="shared" si="386"/>
        <v/>
      </c>
      <c r="AG2482" s="254" t="str">
        <f t="shared" si="387"/>
        <v/>
      </c>
      <c r="AH2482" s="248" t="str">
        <f t="shared" si="388"/>
        <v/>
      </c>
      <c r="AI2482" s="249" t="str">
        <f t="shared" si="389"/>
        <v/>
      </c>
    </row>
    <row r="2483" spans="2:35" x14ac:dyDescent="0.3">
      <c r="B2483" s="94"/>
      <c r="C2483" s="95"/>
      <c r="D2483" s="95"/>
      <c r="E2483" s="95"/>
      <c r="F2483" s="94"/>
      <c r="G2483" s="145"/>
      <c r="H2483" s="245"/>
      <c r="I2483" s="211" t="str">
        <f>IF(D2483="Room AC (window/wall)",'Emission Factors'!$E$53,IF(D2483="Room AC (PTAC/PTHP)",H2483,IF(D2483="Residential AC",'Emission Factors'!$E$55,IF(D2483="Residential HP",H2483,IF(D2483="Commercial AC (&gt;=65k to &lt;135,000k Btu/hr)",'Emission Factors'!$E$57,IF(D2483="Commercial AC (&gt;=135,000k Btu/hr)",'Emission Factors'!$E$58,""))))))</f>
        <v/>
      </c>
      <c r="J2483" s="96"/>
      <c r="K2483" s="211" t="str">
        <f>IF(ISBLANK(J2483),"",VLOOKUP(J2483,'Emission Factors'!$C$81:$G$221,4,FALSE))</f>
        <v/>
      </c>
      <c r="L2483" s="210" t="str">
        <f>IF(D2483="Room AC (window/wall)",'Emission Factors'!$F$53,IF(D2483="Room AC (PTAC/PTHP)",'Emission Factors'!$F$54,IF(D2483="Residential AC",'Emission Factors'!$F$55,IF(D2483="Residential HP",'Emission Factors'!$F$56,IF(D2483="Commercial AC (&gt;=65k to &lt;135,000k Btu/hr)",'Emission Factors'!$F$57,IF(D2483="Commercial AC (&gt;=135,000k Btu/hr)",'Emission Factors'!$F$58,""))))))</f>
        <v/>
      </c>
      <c r="M2483" s="211" t="str">
        <f>IF(D2483="Room AC (window/wall)",'Emission Factors'!$G$53,IF(D2483="Room AC (PTAC/PTHP)",'Emission Factors'!$G$54,IF(D2483="Residential AC",'Emission Factors'!$G$55,IF(D2483="Residential HP",'Emission Factors'!$G$56,IF(D2483="Commercial AC (&gt;=65k to &lt;135,000k Btu/hr)",'Emission Factors'!$G$57,IF(D2483="Commercial AC (&gt;=135,000k Btu/hr)",'Emission Factors'!$G$58,""))))))</f>
        <v/>
      </c>
      <c r="N2483" s="96"/>
      <c r="O2483" s="209" t="str">
        <f>IF(ISBLANK(D2483),"",(IF(D2483="Room AC (window/wall)",'Emission Factors'!$C$53,IF(D2483="Room AC (PTAC/PTHP)",'Emission Factors'!$C$54,IF(D2483="Residential AC",'Emission Factors'!$C$55,IF(D2483="Residential HP",'Emission Factors'!$C$56,IF(D2483="Commercial AC (&gt;=65k to &lt;135,000k Btu/hr)",'Emission Factors'!$C$57,IF(D2483="Commercial AC (&gt;=135,000k Btu/hr)",'Emission Factors'!$C$58,""))))))))</f>
        <v/>
      </c>
      <c r="P2483" s="209" t="str">
        <f t="shared" si="380"/>
        <v/>
      </c>
      <c r="Q2483" s="95"/>
      <c r="R2483" s="256"/>
      <c r="S2483" s="256"/>
      <c r="T2483" s="96"/>
      <c r="U2483" s="211" t="str">
        <f>IF(Q2483="Room AC (window/wall)",'Emission Factors'!$E$53,IF(AND(Q2483="Room AC (PTAC/PTHP)",ISBLANK(T2483)),"Error",IF(AND(Q2483="Room AC (PTAC/PTHP)",T2483&gt;0),T2483,IF(Q2483="Residential AC",'Emission Factors'!$E$55,IF(AND(Q2483="Residential HP",ISBLANK(T2483)),"Error",IF(AND(Q2483="Residential HP",T2483&gt;0),T2483,IF(Q2483="Commercial AC (&gt;=65k to &lt;135,000k Btu/hr)",'Emission Factors'!$E$57,IF(Q2483="Commercial AC (&gt;=135,000k Btu/hr)",'Emission Factors'!$E$58,""))))))))</f>
        <v/>
      </c>
      <c r="V2483" s="95"/>
      <c r="W2483" s="211" t="str">
        <f>IF(ISBLANK(V2483),"",VLOOKUP(V2483,'Emission Factors'!$C$81:$G$221,4,FALSE))</f>
        <v/>
      </c>
      <c r="X2483" s="210" t="str">
        <f>IF(Q2483="Room AC (window/wall)",'Emission Factors'!$F$53,IF(Q2483="Room AC (PTAC/PTHP)",'Emission Factors'!$F$54,IF(Q2483="Residential AC",'Emission Factors'!$F$55,IF(Q2483="Residential HP",'Emission Factors'!$F$56,IF(Q2483="Commercial AC (&gt;=65k to &lt;135,000k Btu/hr)",'Emission Factors'!$F$57,IF(Q2483="Commercial AC (&gt;=135,000k Btu/hr)",'Emission Factors'!$F$58,""))))))</f>
        <v/>
      </c>
      <c r="Y2483" s="211" t="str">
        <f>IF(Q2483="Room AC (window/wall)",'Emission Factors'!$G$53,IF(Q2483="Room AC (PTAC/PTHP)",'Emission Factors'!$G$54,IF(Q2483="Residential AC",'Emission Factors'!$G$55,IF(Q2483="Residential HP",'Emission Factors'!$G$56,IF(Q2483="Commercial AC (&gt;=65k to &lt;135,000k Btu/hr)",'Emission Factors'!$G$57,IF(Q2483="Commercial AC (&gt;=135,000k Btu/hr)",'Emission Factors'!$G$58,""))))))</f>
        <v/>
      </c>
      <c r="Z2483" s="96"/>
      <c r="AA2483" s="97" t="str">
        <f t="shared" si="381"/>
        <v/>
      </c>
      <c r="AB2483" s="97" t="str">
        <f t="shared" si="382"/>
        <v/>
      </c>
      <c r="AC2483" s="246" t="str">
        <f t="shared" si="383"/>
        <v/>
      </c>
      <c r="AD2483" s="97" t="str">
        <f t="shared" si="384"/>
        <v/>
      </c>
      <c r="AE2483" s="97" t="str">
        <f t="shared" si="385"/>
        <v/>
      </c>
      <c r="AF2483" s="252" t="str">
        <f t="shared" si="386"/>
        <v/>
      </c>
      <c r="AG2483" s="254" t="str">
        <f t="shared" si="387"/>
        <v/>
      </c>
      <c r="AH2483" s="248" t="str">
        <f t="shared" si="388"/>
        <v/>
      </c>
      <c r="AI2483" s="249" t="str">
        <f t="shared" si="389"/>
        <v/>
      </c>
    </row>
    <row r="2484" spans="2:35" x14ac:dyDescent="0.3">
      <c r="B2484" s="94"/>
      <c r="C2484" s="95"/>
      <c r="D2484" s="95"/>
      <c r="E2484" s="95"/>
      <c r="F2484" s="94"/>
      <c r="G2484" s="145"/>
      <c r="H2484" s="245"/>
      <c r="I2484" s="211" t="str">
        <f>IF(D2484="Room AC (window/wall)",'Emission Factors'!$E$53,IF(D2484="Room AC (PTAC/PTHP)",H2484,IF(D2484="Residential AC",'Emission Factors'!$E$55,IF(D2484="Residential HP",H2484,IF(D2484="Commercial AC (&gt;=65k to &lt;135,000k Btu/hr)",'Emission Factors'!$E$57,IF(D2484="Commercial AC (&gt;=135,000k Btu/hr)",'Emission Factors'!$E$58,""))))))</f>
        <v/>
      </c>
      <c r="J2484" s="96"/>
      <c r="K2484" s="211" t="str">
        <f>IF(ISBLANK(J2484),"",VLOOKUP(J2484,'Emission Factors'!$C$81:$G$221,4,FALSE))</f>
        <v/>
      </c>
      <c r="L2484" s="210" t="str">
        <f>IF(D2484="Room AC (window/wall)",'Emission Factors'!$F$53,IF(D2484="Room AC (PTAC/PTHP)",'Emission Factors'!$F$54,IF(D2484="Residential AC",'Emission Factors'!$F$55,IF(D2484="Residential HP",'Emission Factors'!$F$56,IF(D2484="Commercial AC (&gt;=65k to &lt;135,000k Btu/hr)",'Emission Factors'!$F$57,IF(D2484="Commercial AC (&gt;=135,000k Btu/hr)",'Emission Factors'!$F$58,""))))))</f>
        <v/>
      </c>
      <c r="M2484" s="211" t="str">
        <f>IF(D2484="Room AC (window/wall)",'Emission Factors'!$G$53,IF(D2484="Room AC (PTAC/PTHP)",'Emission Factors'!$G$54,IF(D2484="Residential AC",'Emission Factors'!$G$55,IF(D2484="Residential HP",'Emission Factors'!$G$56,IF(D2484="Commercial AC (&gt;=65k to &lt;135,000k Btu/hr)",'Emission Factors'!$G$57,IF(D2484="Commercial AC (&gt;=135,000k Btu/hr)",'Emission Factors'!$G$58,""))))))</f>
        <v/>
      </c>
      <c r="N2484" s="96"/>
      <c r="O2484" s="209" t="str">
        <f>IF(ISBLANK(D2484),"",(IF(D2484="Room AC (window/wall)",'Emission Factors'!$C$53,IF(D2484="Room AC (PTAC/PTHP)",'Emission Factors'!$C$54,IF(D2484="Residential AC",'Emission Factors'!$C$55,IF(D2484="Residential HP",'Emission Factors'!$C$56,IF(D2484="Commercial AC (&gt;=65k to &lt;135,000k Btu/hr)",'Emission Factors'!$C$57,IF(D2484="Commercial AC (&gt;=135,000k Btu/hr)",'Emission Factors'!$C$58,""))))))))</f>
        <v/>
      </c>
      <c r="P2484" s="209" t="str">
        <f t="shared" si="380"/>
        <v/>
      </c>
      <c r="Q2484" s="95"/>
      <c r="R2484" s="256"/>
      <c r="S2484" s="256"/>
      <c r="T2484" s="96"/>
      <c r="U2484" s="211" t="str">
        <f>IF(Q2484="Room AC (window/wall)",'Emission Factors'!$E$53,IF(AND(Q2484="Room AC (PTAC/PTHP)",ISBLANK(T2484)),"Error",IF(AND(Q2484="Room AC (PTAC/PTHP)",T2484&gt;0),T2484,IF(Q2484="Residential AC",'Emission Factors'!$E$55,IF(AND(Q2484="Residential HP",ISBLANK(T2484)),"Error",IF(AND(Q2484="Residential HP",T2484&gt;0),T2484,IF(Q2484="Commercial AC (&gt;=65k to &lt;135,000k Btu/hr)",'Emission Factors'!$E$57,IF(Q2484="Commercial AC (&gt;=135,000k Btu/hr)",'Emission Factors'!$E$58,""))))))))</f>
        <v/>
      </c>
      <c r="V2484" s="95"/>
      <c r="W2484" s="211" t="str">
        <f>IF(ISBLANK(V2484),"",VLOOKUP(V2484,'Emission Factors'!$C$81:$G$221,4,FALSE))</f>
        <v/>
      </c>
      <c r="X2484" s="210" t="str">
        <f>IF(Q2484="Room AC (window/wall)",'Emission Factors'!$F$53,IF(Q2484="Room AC (PTAC/PTHP)",'Emission Factors'!$F$54,IF(Q2484="Residential AC",'Emission Factors'!$F$55,IF(Q2484="Residential HP",'Emission Factors'!$F$56,IF(Q2484="Commercial AC (&gt;=65k to &lt;135,000k Btu/hr)",'Emission Factors'!$F$57,IF(Q2484="Commercial AC (&gt;=135,000k Btu/hr)",'Emission Factors'!$F$58,""))))))</f>
        <v/>
      </c>
      <c r="Y2484" s="211" t="str">
        <f>IF(Q2484="Room AC (window/wall)",'Emission Factors'!$G$53,IF(Q2484="Room AC (PTAC/PTHP)",'Emission Factors'!$G$54,IF(Q2484="Residential AC",'Emission Factors'!$G$55,IF(Q2484="Residential HP",'Emission Factors'!$G$56,IF(Q2484="Commercial AC (&gt;=65k to &lt;135,000k Btu/hr)",'Emission Factors'!$G$57,IF(Q2484="Commercial AC (&gt;=135,000k Btu/hr)",'Emission Factors'!$G$58,""))))))</f>
        <v/>
      </c>
      <c r="Z2484" s="96"/>
      <c r="AA2484" s="97" t="str">
        <f t="shared" si="381"/>
        <v/>
      </c>
      <c r="AB2484" s="97" t="str">
        <f t="shared" si="382"/>
        <v/>
      </c>
      <c r="AC2484" s="246" t="str">
        <f t="shared" si="383"/>
        <v/>
      </c>
      <c r="AD2484" s="97" t="str">
        <f t="shared" si="384"/>
        <v/>
      </c>
      <c r="AE2484" s="97" t="str">
        <f t="shared" si="385"/>
        <v/>
      </c>
      <c r="AF2484" s="252" t="str">
        <f t="shared" si="386"/>
        <v/>
      </c>
      <c r="AG2484" s="254" t="str">
        <f t="shared" si="387"/>
        <v/>
      </c>
      <c r="AH2484" s="248" t="str">
        <f t="shared" si="388"/>
        <v/>
      </c>
      <c r="AI2484" s="249" t="str">
        <f t="shared" si="389"/>
        <v/>
      </c>
    </row>
    <row r="2485" spans="2:35" x14ac:dyDescent="0.3">
      <c r="B2485" s="94"/>
      <c r="C2485" s="95"/>
      <c r="D2485" s="95"/>
      <c r="E2485" s="95"/>
      <c r="F2485" s="94"/>
      <c r="G2485" s="145"/>
      <c r="H2485" s="245"/>
      <c r="I2485" s="211" t="str">
        <f>IF(D2485="Room AC (window/wall)",'Emission Factors'!$E$53,IF(D2485="Room AC (PTAC/PTHP)",H2485,IF(D2485="Residential AC",'Emission Factors'!$E$55,IF(D2485="Residential HP",H2485,IF(D2485="Commercial AC (&gt;=65k to &lt;135,000k Btu/hr)",'Emission Factors'!$E$57,IF(D2485="Commercial AC (&gt;=135,000k Btu/hr)",'Emission Factors'!$E$58,""))))))</f>
        <v/>
      </c>
      <c r="J2485" s="96"/>
      <c r="K2485" s="211" t="str">
        <f>IF(ISBLANK(J2485),"",VLOOKUP(J2485,'Emission Factors'!$C$81:$G$221,4,FALSE))</f>
        <v/>
      </c>
      <c r="L2485" s="210" t="str">
        <f>IF(D2485="Room AC (window/wall)",'Emission Factors'!$F$53,IF(D2485="Room AC (PTAC/PTHP)",'Emission Factors'!$F$54,IF(D2485="Residential AC",'Emission Factors'!$F$55,IF(D2485="Residential HP",'Emission Factors'!$F$56,IF(D2485="Commercial AC (&gt;=65k to &lt;135,000k Btu/hr)",'Emission Factors'!$F$57,IF(D2485="Commercial AC (&gt;=135,000k Btu/hr)",'Emission Factors'!$F$58,""))))))</f>
        <v/>
      </c>
      <c r="M2485" s="211" t="str">
        <f>IF(D2485="Room AC (window/wall)",'Emission Factors'!$G$53,IF(D2485="Room AC (PTAC/PTHP)",'Emission Factors'!$G$54,IF(D2485="Residential AC",'Emission Factors'!$G$55,IF(D2485="Residential HP",'Emission Factors'!$G$56,IF(D2485="Commercial AC (&gt;=65k to &lt;135,000k Btu/hr)",'Emission Factors'!$G$57,IF(D2485="Commercial AC (&gt;=135,000k Btu/hr)",'Emission Factors'!$G$58,""))))))</f>
        <v/>
      </c>
      <c r="N2485" s="96"/>
      <c r="O2485" s="209" t="str">
        <f>IF(ISBLANK(D2485),"",(IF(D2485="Room AC (window/wall)",'Emission Factors'!$C$53,IF(D2485="Room AC (PTAC/PTHP)",'Emission Factors'!$C$54,IF(D2485="Residential AC",'Emission Factors'!$C$55,IF(D2485="Residential HP",'Emission Factors'!$C$56,IF(D2485="Commercial AC (&gt;=65k to &lt;135,000k Btu/hr)",'Emission Factors'!$C$57,IF(D2485="Commercial AC (&gt;=135,000k Btu/hr)",'Emission Factors'!$C$58,""))))))))</f>
        <v/>
      </c>
      <c r="P2485" s="209" t="str">
        <f t="shared" si="380"/>
        <v/>
      </c>
      <c r="Q2485" s="95"/>
      <c r="R2485" s="256"/>
      <c r="S2485" s="256"/>
      <c r="T2485" s="96"/>
      <c r="U2485" s="211" t="str">
        <f>IF(Q2485="Room AC (window/wall)",'Emission Factors'!$E$53,IF(AND(Q2485="Room AC (PTAC/PTHP)",ISBLANK(T2485)),"Error",IF(AND(Q2485="Room AC (PTAC/PTHP)",T2485&gt;0),T2485,IF(Q2485="Residential AC",'Emission Factors'!$E$55,IF(AND(Q2485="Residential HP",ISBLANK(T2485)),"Error",IF(AND(Q2485="Residential HP",T2485&gt;0),T2485,IF(Q2485="Commercial AC (&gt;=65k to &lt;135,000k Btu/hr)",'Emission Factors'!$E$57,IF(Q2485="Commercial AC (&gt;=135,000k Btu/hr)",'Emission Factors'!$E$58,""))))))))</f>
        <v/>
      </c>
      <c r="V2485" s="95"/>
      <c r="W2485" s="211" t="str">
        <f>IF(ISBLANK(V2485),"",VLOOKUP(V2485,'Emission Factors'!$C$81:$G$221,4,FALSE))</f>
        <v/>
      </c>
      <c r="X2485" s="210" t="str">
        <f>IF(Q2485="Room AC (window/wall)",'Emission Factors'!$F$53,IF(Q2485="Room AC (PTAC/PTHP)",'Emission Factors'!$F$54,IF(Q2485="Residential AC",'Emission Factors'!$F$55,IF(Q2485="Residential HP",'Emission Factors'!$F$56,IF(Q2485="Commercial AC (&gt;=65k to &lt;135,000k Btu/hr)",'Emission Factors'!$F$57,IF(Q2485="Commercial AC (&gt;=135,000k Btu/hr)",'Emission Factors'!$F$58,""))))))</f>
        <v/>
      </c>
      <c r="Y2485" s="211" t="str">
        <f>IF(Q2485="Room AC (window/wall)",'Emission Factors'!$G$53,IF(Q2485="Room AC (PTAC/PTHP)",'Emission Factors'!$G$54,IF(Q2485="Residential AC",'Emission Factors'!$G$55,IF(Q2485="Residential HP",'Emission Factors'!$G$56,IF(Q2485="Commercial AC (&gt;=65k to &lt;135,000k Btu/hr)",'Emission Factors'!$G$57,IF(Q2485="Commercial AC (&gt;=135,000k Btu/hr)",'Emission Factors'!$G$58,""))))))</f>
        <v/>
      </c>
      <c r="Z2485" s="96"/>
      <c r="AA2485" s="97" t="str">
        <f t="shared" si="381"/>
        <v/>
      </c>
      <c r="AB2485" s="97" t="str">
        <f t="shared" si="382"/>
        <v/>
      </c>
      <c r="AC2485" s="246" t="str">
        <f t="shared" si="383"/>
        <v/>
      </c>
      <c r="AD2485" s="97" t="str">
        <f t="shared" si="384"/>
        <v/>
      </c>
      <c r="AE2485" s="97" t="str">
        <f t="shared" si="385"/>
        <v/>
      </c>
      <c r="AF2485" s="252" t="str">
        <f t="shared" si="386"/>
        <v/>
      </c>
      <c r="AG2485" s="254" t="str">
        <f t="shared" si="387"/>
        <v/>
      </c>
      <c r="AH2485" s="248" t="str">
        <f t="shared" si="388"/>
        <v/>
      </c>
      <c r="AI2485" s="249" t="str">
        <f t="shared" si="389"/>
        <v/>
      </c>
    </row>
    <row r="2486" spans="2:35" x14ac:dyDescent="0.3">
      <c r="B2486" s="94"/>
      <c r="C2486" s="95"/>
      <c r="D2486" s="95"/>
      <c r="E2486" s="95"/>
      <c r="F2486" s="94"/>
      <c r="G2486" s="145"/>
      <c r="H2486" s="245"/>
      <c r="I2486" s="211" t="str">
        <f>IF(D2486="Room AC (window/wall)",'Emission Factors'!$E$53,IF(D2486="Room AC (PTAC/PTHP)",H2486,IF(D2486="Residential AC",'Emission Factors'!$E$55,IF(D2486="Residential HP",H2486,IF(D2486="Commercial AC (&gt;=65k to &lt;135,000k Btu/hr)",'Emission Factors'!$E$57,IF(D2486="Commercial AC (&gt;=135,000k Btu/hr)",'Emission Factors'!$E$58,""))))))</f>
        <v/>
      </c>
      <c r="J2486" s="96"/>
      <c r="K2486" s="211" t="str">
        <f>IF(ISBLANK(J2486),"",VLOOKUP(J2486,'Emission Factors'!$C$81:$G$221,4,FALSE))</f>
        <v/>
      </c>
      <c r="L2486" s="210" t="str">
        <f>IF(D2486="Room AC (window/wall)",'Emission Factors'!$F$53,IF(D2486="Room AC (PTAC/PTHP)",'Emission Factors'!$F$54,IF(D2486="Residential AC",'Emission Factors'!$F$55,IF(D2486="Residential HP",'Emission Factors'!$F$56,IF(D2486="Commercial AC (&gt;=65k to &lt;135,000k Btu/hr)",'Emission Factors'!$F$57,IF(D2486="Commercial AC (&gt;=135,000k Btu/hr)",'Emission Factors'!$F$58,""))))))</f>
        <v/>
      </c>
      <c r="M2486" s="211" t="str">
        <f>IF(D2486="Room AC (window/wall)",'Emission Factors'!$G$53,IF(D2486="Room AC (PTAC/PTHP)",'Emission Factors'!$G$54,IF(D2486="Residential AC",'Emission Factors'!$G$55,IF(D2486="Residential HP",'Emission Factors'!$G$56,IF(D2486="Commercial AC (&gt;=65k to &lt;135,000k Btu/hr)",'Emission Factors'!$G$57,IF(D2486="Commercial AC (&gt;=135,000k Btu/hr)",'Emission Factors'!$G$58,""))))))</f>
        <v/>
      </c>
      <c r="N2486" s="96"/>
      <c r="O2486" s="209" t="str">
        <f>IF(ISBLANK(D2486),"",(IF(D2486="Room AC (window/wall)",'Emission Factors'!$C$53,IF(D2486="Room AC (PTAC/PTHP)",'Emission Factors'!$C$54,IF(D2486="Residential AC",'Emission Factors'!$C$55,IF(D2486="Residential HP",'Emission Factors'!$C$56,IF(D2486="Commercial AC (&gt;=65k to &lt;135,000k Btu/hr)",'Emission Factors'!$C$57,IF(D2486="Commercial AC (&gt;=135,000k Btu/hr)",'Emission Factors'!$C$58,""))))))))</f>
        <v/>
      </c>
      <c r="P2486" s="209" t="str">
        <f t="shared" si="380"/>
        <v/>
      </c>
      <c r="Q2486" s="95"/>
      <c r="R2486" s="256"/>
      <c r="S2486" s="256"/>
      <c r="T2486" s="96"/>
      <c r="U2486" s="211" t="str">
        <f>IF(Q2486="Room AC (window/wall)",'Emission Factors'!$E$53,IF(AND(Q2486="Room AC (PTAC/PTHP)",ISBLANK(T2486)),"Error",IF(AND(Q2486="Room AC (PTAC/PTHP)",T2486&gt;0),T2486,IF(Q2486="Residential AC",'Emission Factors'!$E$55,IF(AND(Q2486="Residential HP",ISBLANK(T2486)),"Error",IF(AND(Q2486="Residential HP",T2486&gt;0),T2486,IF(Q2486="Commercial AC (&gt;=65k to &lt;135,000k Btu/hr)",'Emission Factors'!$E$57,IF(Q2486="Commercial AC (&gt;=135,000k Btu/hr)",'Emission Factors'!$E$58,""))))))))</f>
        <v/>
      </c>
      <c r="V2486" s="95"/>
      <c r="W2486" s="211" t="str">
        <f>IF(ISBLANK(V2486),"",VLOOKUP(V2486,'Emission Factors'!$C$81:$G$221,4,FALSE))</f>
        <v/>
      </c>
      <c r="X2486" s="210" t="str">
        <f>IF(Q2486="Room AC (window/wall)",'Emission Factors'!$F$53,IF(Q2486="Room AC (PTAC/PTHP)",'Emission Factors'!$F$54,IF(Q2486="Residential AC",'Emission Factors'!$F$55,IF(Q2486="Residential HP",'Emission Factors'!$F$56,IF(Q2486="Commercial AC (&gt;=65k to &lt;135,000k Btu/hr)",'Emission Factors'!$F$57,IF(Q2486="Commercial AC (&gt;=135,000k Btu/hr)",'Emission Factors'!$F$58,""))))))</f>
        <v/>
      </c>
      <c r="Y2486" s="211" t="str">
        <f>IF(Q2486="Room AC (window/wall)",'Emission Factors'!$G$53,IF(Q2486="Room AC (PTAC/PTHP)",'Emission Factors'!$G$54,IF(Q2486="Residential AC",'Emission Factors'!$G$55,IF(Q2486="Residential HP",'Emission Factors'!$G$56,IF(Q2486="Commercial AC (&gt;=65k to &lt;135,000k Btu/hr)",'Emission Factors'!$G$57,IF(Q2486="Commercial AC (&gt;=135,000k Btu/hr)",'Emission Factors'!$G$58,""))))))</f>
        <v/>
      </c>
      <c r="Z2486" s="96"/>
      <c r="AA2486" s="97" t="str">
        <f t="shared" si="381"/>
        <v/>
      </c>
      <c r="AB2486" s="97" t="str">
        <f t="shared" si="382"/>
        <v/>
      </c>
      <c r="AC2486" s="246" t="str">
        <f t="shared" si="383"/>
        <v/>
      </c>
      <c r="AD2486" s="97" t="str">
        <f t="shared" si="384"/>
        <v/>
      </c>
      <c r="AE2486" s="97" t="str">
        <f t="shared" si="385"/>
        <v/>
      </c>
      <c r="AF2486" s="252" t="str">
        <f t="shared" si="386"/>
        <v/>
      </c>
      <c r="AG2486" s="254" t="str">
        <f t="shared" si="387"/>
        <v/>
      </c>
      <c r="AH2486" s="248" t="str">
        <f t="shared" si="388"/>
        <v/>
      </c>
      <c r="AI2486" s="249" t="str">
        <f t="shared" si="389"/>
        <v/>
      </c>
    </row>
    <row r="2487" spans="2:35" x14ac:dyDescent="0.3">
      <c r="B2487" s="94"/>
      <c r="C2487" s="95"/>
      <c r="D2487" s="95"/>
      <c r="E2487" s="95"/>
      <c r="F2487" s="94"/>
      <c r="G2487" s="145"/>
      <c r="H2487" s="245"/>
      <c r="I2487" s="211" t="str">
        <f>IF(D2487="Room AC (window/wall)",'Emission Factors'!$E$53,IF(D2487="Room AC (PTAC/PTHP)",H2487,IF(D2487="Residential AC",'Emission Factors'!$E$55,IF(D2487="Residential HP",H2487,IF(D2487="Commercial AC (&gt;=65k to &lt;135,000k Btu/hr)",'Emission Factors'!$E$57,IF(D2487="Commercial AC (&gt;=135,000k Btu/hr)",'Emission Factors'!$E$58,""))))))</f>
        <v/>
      </c>
      <c r="J2487" s="96"/>
      <c r="K2487" s="211" t="str">
        <f>IF(ISBLANK(J2487),"",VLOOKUP(J2487,'Emission Factors'!$C$81:$G$221,4,FALSE))</f>
        <v/>
      </c>
      <c r="L2487" s="210" t="str">
        <f>IF(D2487="Room AC (window/wall)",'Emission Factors'!$F$53,IF(D2487="Room AC (PTAC/PTHP)",'Emission Factors'!$F$54,IF(D2487="Residential AC",'Emission Factors'!$F$55,IF(D2487="Residential HP",'Emission Factors'!$F$56,IF(D2487="Commercial AC (&gt;=65k to &lt;135,000k Btu/hr)",'Emission Factors'!$F$57,IF(D2487="Commercial AC (&gt;=135,000k Btu/hr)",'Emission Factors'!$F$58,""))))))</f>
        <v/>
      </c>
      <c r="M2487" s="211" t="str">
        <f>IF(D2487="Room AC (window/wall)",'Emission Factors'!$G$53,IF(D2487="Room AC (PTAC/PTHP)",'Emission Factors'!$G$54,IF(D2487="Residential AC",'Emission Factors'!$G$55,IF(D2487="Residential HP",'Emission Factors'!$G$56,IF(D2487="Commercial AC (&gt;=65k to &lt;135,000k Btu/hr)",'Emission Factors'!$G$57,IF(D2487="Commercial AC (&gt;=135,000k Btu/hr)",'Emission Factors'!$G$58,""))))))</f>
        <v/>
      </c>
      <c r="N2487" s="96"/>
      <c r="O2487" s="209" t="str">
        <f>IF(ISBLANK(D2487),"",(IF(D2487="Room AC (window/wall)",'Emission Factors'!$C$53,IF(D2487="Room AC (PTAC/PTHP)",'Emission Factors'!$C$54,IF(D2487="Residential AC",'Emission Factors'!$C$55,IF(D2487="Residential HP",'Emission Factors'!$C$56,IF(D2487="Commercial AC (&gt;=65k to &lt;135,000k Btu/hr)",'Emission Factors'!$C$57,IF(D2487="Commercial AC (&gt;=135,000k Btu/hr)",'Emission Factors'!$C$58,""))))))))</f>
        <v/>
      </c>
      <c r="P2487" s="209" t="str">
        <f t="shared" si="380"/>
        <v/>
      </c>
      <c r="Q2487" s="95"/>
      <c r="R2487" s="256"/>
      <c r="S2487" s="256"/>
      <c r="T2487" s="96"/>
      <c r="U2487" s="211" t="str">
        <f>IF(Q2487="Room AC (window/wall)",'Emission Factors'!$E$53,IF(AND(Q2487="Room AC (PTAC/PTHP)",ISBLANK(T2487)),"Error",IF(AND(Q2487="Room AC (PTAC/PTHP)",T2487&gt;0),T2487,IF(Q2487="Residential AC",'Emission Factors'!$E$55,IF(AND(Q2487="Residential HP",ISBLANK(T2487)),"Error",IF(AND(Q2487="Residential HP",T2487&gt;0),T2487,IF(Q2487="Commercial AC (&gt;=65k to &lt;135,000k Btu/hr)",'Emission Factors'!$E$57,IF(Q2487="Commercial AC (&gt;=135,000k Btu/hr)",'Emission Factors'!$E$58,""))))))))</f>
        <v/>
      </c>
      <c r="V2487" s="95"/>
      <c r="W2487" s="211" t="str">
        <f>IF(ISBLANK(V2487),"",VLOOKUP(V2487,'Emission Factors'!$C$81:$G$221,4,FALSE))</f>
        <v/>
      </c>
      <c r="X2487" s="210" t="str">
        <f>IF(Q2487="Room AC (window/wall)",'Emission Factors'!$F$53,IF(Q2487="Room AC (PTAC/PTHP)",'Emission Factors'!$F$54,IF(Q2487="Residential AC",'Emission Factors'!$F$55,IF(Q2487="Residential HP",'Emission Factors'!$F$56,IF(Q2487="Commercial AC (&gt;=65k to &lt;135,000k Btu/hr)",'Emission Factors'!$F$57,IF(Q2487="Commercial AC (&gt;=135,000k Btu/hr)",'Emission Factors'!$F$58,""))))))</f>
        <v/>
      </c>
      <c r="Y2487" s="211" t="str">
        <f>IF(Q2487="Room AC (window/wall)",'Emission Factors'!$G$53,IF(Q2487="Room AC (PTAC/PTHP)",'Emission Factors'!$G$54,IF(Q2487="Residential AC",'Emission Factors'!$G$55,IF(Q2487="Residential HP",'Emission Factors'!$G$56,IF(Q2487="Commercial AC (&gt;=65k to &lt;135,000k Btu/hr)",'Emission Factors'!$G$57,IF(Q2487="Commercial AC (&gt;=135,000k Btu/hr)",'Emission Factors'!$G$58,""))))))</f>
        <v/>
      </c>
      <c r="Z2487" s="96"/>
      <c r="AA2487" s="97" t="str">
        <f t="shared" si="381"/>
        <v/>
      </c>
      <c r="AB2487" s="97" t="str">
        <f t="shared" si="382"/>
        <v/>
      </c>
      <c r="AC2487" s="246" t="str">
        <f t="shared" si="383"/>
        <v/>
      </c>
      <c r="AD2487" s="97" t="str">
        <f t="shared" si="384"/>
        <v/>
      </c>
      <c r="AE2487" s="97" t="str">
        <f t="shared" si="385"/>
        <v/>
      </c>
      <c r="AF2487" s="252" t="str">
        <f t="shared" si="386"/>
        <v/>
      </c>
      <c r="AG2487" s="254" t="str">
        <f t="shared" si="387"/>
        <v/>
      </c>
      <c r="AH2487" s="248" t="str">
        <f t="shared" si="388"/>
        <v/>
      </c>
      <c r="AI2487" s="249" t="str">
        <f t="shared" si="389"/>
        <v/>
      </c>
    </row>
    <row r="2488" spans="2:35" x14ac:dyDescent="0.3">
      <c r="B2488" s="94"/>
      <c r="C2488" s="95"/>
      <c r="D2488" s="95"/>
      <c r="E2488" s="95"/>
      <c r="F2488" s="94"/>
      <c r="G2488" s="145"/>
      <c r="H2488" s="245"/>
      <c r="I2488" s="211" t="str">
        <f>IF(D2488="Room AC (window/wall)",'Emission Factors'!$E$53,IF(D2488="Room AC (PTAC/PTHP)",H2488,IF(D2488="Residential AC",'Emission Factors'!$E$55,IF(D2488="Residential HP",H2488,IF(D2488="Commercial AC (&gt;=65k to &lt;135,000k Btu/hr)",'Emission Factors'!$E$57,IF(D2488="Commercial AC (&gt;=135,000k Btu/hr)",'Emission Factors'!$E$58,""))))))</f>
        <v/>
      </c>
      <c r="J2488" s="96"/>
      <c r="K2488" s="211" t="str">
        <f>IF(ISBLANK(J2488),"",VLOOKUP(J2488,'Emission Factors'!$C$81:$G$221,4,FALSE))</f>
        <v/>
      </c>
      <c r="L2488" s="210" t="str">
        <f>IF(D2488="Room AC (window/wall)",'Emission Factors'!$F$53,IF(D2488="Room AC (PTAC/PTHP)",'Emission Factors'!$F$54,IF(D2488="Residential AC",'Emission Factors'!$F$55,IF(D2488="Residential HP",'Emission Factors'!$F$56,IF(D2488="Commercial AC (&gt;=65k to &lt;135,000k Btu/hr)",'Emission Factors'!$F$57,IF(D2488="Commercial AC (&gt;=135,000k Btu/hr)",'Emission Factors'!$F$58,""))))))</f>
        <v/>
      </c>
      <c r="M2488" s="211" t="str">
        <f>IF(D2488="Room AC (window/wall)",'Emission Factors'!$G$53,IF(D2488="Room AC (PTAC/PTHP)",'Emission Factors'!$G$54,IF(D2488="Residential AC",'Emission Factors'!$G$55,IF(D2488="Residential HP",'Emission Factors'!$G$56,IF(D2488="Commercial AC (&gt;=65k to &lt;135,000k Btu/hr)",'Emission Factors'!$G$57,IF(D2488="Commercial AC (&gt;=135,000k Btu/hr)",'Emission Factors'!$G$58,""))))))</f>
        <v/>
      </c>
      <c r="N2488" s="96"/>
      <c r="O2488" s="209" t="str">
        <f>IF(ISBLANK(D2488),"",(IF(D2488="Room AC (window/wall)",'Emission Factors'!$C$53,IF(D2488="Room AC (PTAC/PTHP)",'Emission Factors'!$C$54,IF(D2488="Residential AC",'Emission Factors'!$C$55,IF(D2488="Residential HP",'Emission Factors'!$C$56,IF(D2488="Commercial AC (&gt;=65k to &lt;135,000k Btu/hr)",'Emission Factors'!$C$57,IF(D2488="Commercial AC (&gt;=135,000k Btu/hr)",'Emission Factors'!$C$58,""))))))))</f>
        <v/>
      </c>
      <c r="P2488" s="209" t="str">
        <f t="shared" si="380"/>
        <v/>
      </c>
      <c r="Q2488" s="95"/>
      <c r="R2488" s="256"/>
      <c r="S2488" s="256"/>
      <c r="T2488" s="96"/>
      <c r="U2488" s="211" t="str">
        <f>IF(Q2488="Room AC (window/wall)",'Emission Factors'!$E$53,IF(AND(Q2488="Room AC (PTAC/PTHP)",ISBLANK(T2488)),"Error",IF(AND(Q2488="Room AC (PTAC/PTHP)",T2488&gt;0),T2488,IF(Q2488="Residential AC",'Emission Factors'!$E$55,IF(AND(Q2488="Residential HP",ISBLANK(T2488)),"Error",IF(AND(Q2488="Residential HP",T2488&gt;0),T2488,IF(Q2488="Commercial AC (&gt;=65k to &lt;135,000k Btu/hr)",'Emission Factors'!$E$57,IF(Q2488="Commercial AC (&gt;=135,000k Btu/hr)",'Emission Factors'!$E$58,""))))))))</f>
        <v/>
      </c>
      <c r="V2488" s="95"/>
      <c r="W2488" s="211" t="str">
        <f>IF(ISBLANK(V2488),"",VLOOKUP(V2488,'Emission Factors'!$C$81:$G$221,4,FALSE))</f>
        <v/>
      </c>
      <c r="X2488" s="210" t="str">
        <f>IF(Q2488="Room AC (window/wall)",'Emission Factors'!$F$53,IF(Q2488="Room AC (PTAC/PTHP)",'Emission Factors'!$F$54,IF(Q2488="Residential AC",'Emission Factors'!$F$55,IF(Q2488="Residential HP",'Emission Factors'!$F$56,IF(Q2488="Commercial AC (&gt;=65k to &lt;135,000k Btu/hr)",'Emission Factors'!$F$57,IF(Q2488="Commercial AC (&gt;=135,000k Btu/hr)",'Emission Factors'!$F$58,""))))))</f>
        <v/>
      </c>
      <c r="Y2488" s="211" t="str">
        <f>IF(Q2488="Room AC (window/wall)",'Emission Factors'!$G$53,IF(Q2488="Room AC (PTAC/PTHP)",'Emission Factors'!$G$54,IF(Q2488="Residential AC",'Emission Factors'!$G$55,IF(Q2488="Residential HP",'Emission Factors'!$G$56,IF(Q2488="Commercial AC (&gt;=65k to &lt;135,000k Btu/hr)",'Emission Factors'!$G$57,IF(Q2488="Commercial AC (&gt;=135,000k Btu/hr)",'Emission Factors'!$G$58,""))))))</f>
        <v/>
      </c>
      <c r="Z2488" s="96"/>
      <c r="AA2488" s="97" t="str">
        <f t="shared" si="381"/>
        <v/>
      </c>
      <c r="AB2488" s="97" t="str">
        <f t="shared" si="382"/>
        <v/>
      </c>
      <c r="AC2488" s="246" t="str">
        <f t="shared" si="383"/>
        <v/>
      </c>
      <c r="AD2488" s="97" t="str">
        <f t="shared" si="384"/>
        <v/>
      </c>
      <c r="AE2488" s="97" t="str">
        <f t="shared" si="385"/>
        <v/>
      </c>
      <c r="AF2488" s="252" t="str">
        <f t="shared" si="386"/>
        <v/>
      </c>
      <c r="AG2488" s="254" t="str">
        <f t="shared" si="387"/>
        <v/>
      </c>
      <c r="AH2488" s="248" t="str">
        <f t="shared" si="388"/>
        <v/>
      </c>
      <c r="AI2488" s="249" t="str">
        <f t="shared" si="389"/>
        <v/>
      </c>
    </row>
    <row r="2489" spans="2:35" x14ac:dyDescent="0.3">
      <c r="B2489" s="94"/>
      <c r="C2489" s="95"/>
      <c r="D2489" s="95"/>
      <c r="E2489" s="95"/>
      <c r="F2489" s="94"/>
      <c r="G2489" s="145"/>
      <c r="H2489" s="245"/>
      <c r="I2489" s="211" t="str">
        <f>IF(D2489="Room AC (window/wall)",'Emission Factors'!$E$53,IF(D2489="Room AC (PTAC/PTHP)",H2489,IF(D2489="Residential AC",'Emission Factors'!$E$55,IF(D2489="Residential HP",H2489,IF(D2489="Commercial AC (&gt;=65k to &lt;135,000k Btu/hr)",'Emission Factors'!$E$57,IF(D2489="Commercial AC (&gt;=135,000k Btu/hr)",'Emission Factors'!$E$58,""))))))</f>
        <v/>
      </c>
      <c r="J2489" s="96"/>
      <c r="K2489" s="211" t="str">
        <f>IF(ISBLANK(J2489),"",VLOOKUP(J2489,'Emission Factors'!$C$81:$G$221,4,FALSE))</f>
        <v/>
      </c>
      <c r="L2489" s="210" t="str">
        <f>IF(D2489="Room AC (window/wall)",'Emission Factors'!$F$53,IF(D2489="Room AC (PTAC/PTHP)",'Emission Factors'!$F$54,IF(D2489="Residential AC",'Emission Factors'!$F$55,IF(D2489="Residential HP",'Emission Factors'!$F$56,IF(D2489="Commercial AC (&gt;=65k to &lt;135,000k Btu/hr)",'Emission Factors'!$F$57,IF(D2489="Commercial AC (&gt;=135,000k Btu/hr)",'Emission Factors'!$F$58,""))))))</f>
        <v/>
      </c>
      <c r="M2489" s="211" t="str">
        <f>IF(D2489="Room AC (window/wall)",'Emission Factors'!$G$53,IF(D2489="Room AC (PTAC/PTHP)",'Emission Factors'!$G$54,IF(D2489="Residential AC",'Emission Factors'!$G$55,IF(D2489="Residential HP",'Emission Factors'!$G$56,IF(D2489="Commercial AC (&gt;=65k to &lt;135,000k Btu/hr)",'Emission Factors'!$G$57,IF(D2489="Commercial AC (&gt;=135,000k Btu/hr)",'Emission Factors'!$G$58,""))))))</f>
        <v/>
      </c>
      <c r="N2489" s="96"/>
      <c r="O2489" s="209" t="str">
        <f>IF(ISBLANK(D2489),"",(IF(D2489="Room AC (window/wall)",'Emission Factors'!$C$53,IF(D2489="Room AC (PTAC/PTHP)",'Emission Factors'!$C$54,IF(D2489="Residential AC",'Emission Factors'!$C$55,IF(D2489="Residential HP",'Emission Factors'!$C$56,IF(D2489="Commercial AC (&gt;=65k to &lt;135,000k Btu/hr)",'Emission Factors'!$C$57,IF(D2489="Commercial AC (&gt;=135,000k Btu/hr)",'Emission Factors'!$C$58,""))))))))</f>
        <v/>
      </c>
      <c r="P2489" s="209" t="str">
        <f t="shared" si="380"/>
        <v/>
      </c>
      <c r="Q2489" s="95"/>
      <c r="R2489" s="256"/>
      <c r="S2489" s="256"/>
      <c r="T2489" s="96"/>
      <c r="U2489" s="211" t="str">
        <f>IF(Q2489="Room AC (window/wall)",'Emission Factors'!$E$53,IF(AND(Q2489="Room AC (PTAC/PTHP)",ISBLANK(T2489)),"Error",IF(AND(Q2489="Room AC (PTAC/PTHP)",T2489&gt;0),T2489,IF(Q2489="Residential AC",'Emission Factors'!$E$55,IF(AND(Q2489="Residential HP",ISBLANK(T2489)),"Error",IF(AND(Q2489="Residential HP",T2489&gt;0),T2489,IF(Q2489="Commercial AC (&gt;=65k to &lt;135,000k Btu/hr)",'Emission Factors'!$E$57,IF(Q2489="Commercial AC (&gt;=135,000k Btu/hr)",'Emission Factors'!$E$58,""))))))))</f>
        <v/>
      </c>
      <c r="V2489" s="95"/>
      <c r="W2489" s="211" t="str">
        <f>IF(ISBLANK(V2489),"",VLOOKUP(V2489,'Emission Factors'!$C$81:$G$221,4,FALSE))</f>
        <v/>
      </c>
      <c r="X2489" s="210" t="str">
        <f>IF(Q2489="Room AC (window/wall)",'Emission Factors'!$F$53,IF(Q2489="Room AC (PTAC/PTHP)",'Emission Factors'!$F$54,IF(Q2489="Residential AC",'Emission Factors'!$F$55,IF(Q2489="Residential HP",'Emission Factors'!$F$56,IF(Q2489="Commercial AC (&gt;=65k to &lt;135,000k Btu/hr)",'Emission Factors'!$F$57,IF(Q2489="Commercial AC (&gt;=135,000k Btu/hr)",'Emission Factors'!$F$58,""))))))</f>
        <v/>
      </c>
      <c r="Y2489" s="211" t="str">
        <f>IF(Q2489="Room AC (window/wall)",'Emission Factors'!$G$53,IF(Q2489="Room AC (PTAC/PTHP)",'Emission Factors'!$G$54,IF(Q2489="Residential AC",'Emission Factors'!$G$55,IF(Q2489="Residential HP",'Emission Factors'!$G$56,IF(Q2489="Commercial AC (&gt;=65k to &lt;135,000k Btu/hr)",'Emission Factors'!$G$57,IF(Q2489="Commercial AC (&gt;=135,000k Btu/hr)",'Emission Factors'!$G$58,""))))))</f>
        <v/>
      </c>
      <c r="Z2489" s="96"/>
      <c r="AA2489" s="97" t="str">
        <f t="shared" si="381"/>
        <v/>
      </c>
      <c r="AB2489" s="97" t="str">
        <f t="shared" si="382"/>
        <v/>
      </c>
      <c r="AC2489" s="246" t="str">
        <f t="shared" si="383"/>
        <v/>
      </c>
      <c r="AD2489" s="97" t="str">
        <f t="shared" si="384"/>
        <v/>
      </c>
      <c r="AE2489" s="97" t="str">
        <f t="shared" si="385"/>
        <v/>
      </c>
      <c r="AF2489" s="252" t="str">
        <f t="shared" si="386"/>
        <v/>
      </c>
      <c r="AG2489" s="254" t="str">
        <f t="shared" si="387"/>
        <v/>
      </c>
      <c r="AH2489" s="248" t="str">
        <f t="shared" si="388"/>
        <v/>
      </c>
      <c r="AI2489" s="249" t="str">
        <f t="shared" si="389"/>
        <v/>
      </c>
    </row>
    <row r="2490" spans="2:35" x14ac:dyDescent="0.3">
      <c r="B2490" s="94"/>
      <c r="C2490" s="95"/>
      <c r="D2490" s="95"/>
      <c r="E2490" s="95"/>
      <c r="F2490" s="94"/>
      <c r="G2490" s="145"/>
      <c r="H2490" s="245"/>
      <c r="I2490" s="211" t="str">
        <f>IF(D2490="Room AC (window/wall)",'Emission Factors'!$E$53,IF(D2490="Room AC (PTAC/PTHP)",H2490,IF(D2490="Residential AC",'Emission Factors'!$E$55,IF(D2490="Residential HP",H2490,IF(D2490="Commercial AC (&gt;=65k to &lt;135,000k Btu/hr)",'Emission Factors'!$E$57,IF(D2490="Commercial AC (&gt;=135,000k Btu/hr)",'Emission Factors'!$E$58,""))))))</f>
        <v/>
      </c>
      <c r="J2490" s="96"/>
      <c r="K2490" s="211" t="str">
        <f>IF(ISBLANK(J2490),"",VLOOKUP(J2490,'Emission Factors'!$C$81:$G$221,4,FALSE))</f>
        <v/>
      </c>
      <c r="L2490" s="210" t="str">
        <f>IF(D2490="Room AC (window/wall)",'Emission Factors'!$F$53,IF(D2490="Room AC (PTAC/PTHP)",'Emission Factors'!$F$54,IF(D2490="Residential AC",'Emission Factors'!$F$55,IF(D2490="Residential HP",'Emission Factors'!$F$56,IF(D2490="Commercial AC (&gt;=65k to &lt;135,000k Btu/hr)",'Emission Factors'!$F$57,IF(D2490="Commercial AC (&gt;=135,000k Btu/hr)",'Emission Factors'!$F$58,""))))))</f>
        <v/>
      </c>
      <c r="M2490" s="211" t="str">
        <f>IF(D2490="Room AC (window/wall)",'Emission Factors'!$G$53,IF(D2490="Room AC (PTAC/PTHP)",'Emission Factors'!$G$54,IF(D2490="Residential AC",'Emission Factors'!$G$55,IF(D2490="Residential HP",'Emission Factors'!$G$56,IF(D2490="Commercial AC (&gt;=65k to &lt;135,000k Btu/hr)",'Emission Factors'!$G$57,IF(D2490="Commercial AC (&gt;=135,000k Btu/hr)",'Emission Factors'!$G$58,""))))))</f>
        <v/>
      </c>
      <c r="N2490" s="96"/>
      <c r="O2490" s="209" t="str">
        <f>IF(ISBLANK(D2490),"",(IF(D2490="Room AC (window/wall)",'Emission Factors'!$C$53,IF(D2490="Room AC (PTAC/PTHP)",'Emission Factors'!$C$54,IF(D2490="Residential AC",'Emission Factors'!$C$55,IF(D2490="Residential HP",'Emission Factors'!$C$56,IF(D2490="Commercial AC (&gt;=65k to &lt;135,000k Btu/hr)",'Emission Factors'!$C$57,IF(D2490="Commercial AC (&gt;=135,000k Btu/hr)",'Emission Factors'!$C$58,""))))))))</f>
        <v/>
      </c>
      <c r="P2490" s="209" t="str">
        <f t="shared" si="380"/>
        <v/>
      </c>
      <c r="Q2490" s="95"/>
      <c r="R2490" s="256"/>
      <c r="S2490" s="256"/>
      <c r="T2490" s="96"/>
      <c r="U2490" s="211" t="str">
        <f>IF(Q2490="Room AC (window/wall)",'Emission Factors'!$E$53,IF(AND(Q2490="Room AC (PTAC/PTHP)",ISBLANK(T2490)),"Error",IF(AND(Q2490="Room AC (PTAC/PTHP)",T2490&gt;0),T2490,IF(Q2490="Residential AC",'Emission Factors'!$E$55,IF(AND(Q2490="Residential HP",ISBLANK(T2490)),"Error",IF(AND(Q2490="Residential HP",T2490&gt;0),T2490,IF(Q2490="Commercial AC (&gt;=65k to &lt;135,000k Btu/hr)",'Emission Factors'!$E$57,IF(Q2490="Commercial AC (&gt;=135,000k Btu/hr)",'Emission Factors'!$E$58,""))))))))</f>
        <v/>
      </c>
      <c r="V2490" s="95"/>
      <c r="W2490" s="211" t="str">
        <f>IF(ISBLANK(V2490),"",VLOOKUP(V2490,'Emission Factors'!$C$81:$G$221,4,FALSE))</f>
        <v/>
      </c>
      <c r="X2490" s="210" t="str">
        <f>IF(Q2490="Room AC (window/wall)",'Emission Factors'!$F$53,IF(Q2490="Room AC (PTAC/PTHP)",'Emission Factors'!$F$54,IF(Q2490="Residential AC",'Emission Factors'!$F$55,IF(Q2490="Residential HP",'Emission Factors'!$F$56,IF(Q2490="Commercial AC (&gt;=65k to &lt;135,000k Btu/hr)",'Emission Factors'!$F$57,IF(Q2490="Commercial AC (&gt;=135,000k Btu/hr)",'Emission Factors'!$F$58,""))))))</f>
        <v/>
      </c>
      <c r="Y2490" s="211" t="str">
        <f>IF(Q2490="Room AC (window/wall)",'Emission Factors'!$G$53,IF(Q2490="Room AC (PTAC/PTHP)",'Emission Factors'!$G$54,IF(Q2490="Residential AC",'Emission Factors'!$G$55,IF(Q2490="Residential HP",'Emission Factors'!$G$56,IF(Q2490="Commercial AC (&gt;=65k to &lt;135,000k Btu/hr)",'Emission Factors'!$G$57,IF(Q2490="Commercial AC (&gt;=135,000k Btu/hr)",'Emission Factors'!$G$58,""))))))</f>
        <v/>
      </c>
      <c r="Z2490" s="96"/>
      <c r="AA2490" s="97" t="str">
        <f t="shared" si="381"/>
        <v/>
      </c>
      <c r="AB2490" s="97" t="str">
        <f t="shared" si="382"/>
        <v/>
      </c>
      <c r="AC2490" s="246" t="str">
        <f t="shared" si="383"/>
        <v/>
      </c>
      <c r="AD2490" s="97" t="str">
        <f t="shared" si="384"/>
        <v/>
      </c>
      <c r="AE2490" s="97" t="str">
        <f t="shared" si="385"/>
        <v/>
      </c>
      <c r="AF2490" s="252" t="str">
        <f t="shared" si="386"/>
        <v/>
      </c>
      <c r="AG2490" s="254" t="str">
        <f t="shared" si="387"/>
        <v/>
      </c>
      <c r="AH2490" s="248" t="str">
        <f t="shared" si="388"/>
        <v/>
      </c>
      <c r="AI2490" s="249" t="str">
        <f t="shared" si="389"/>
        <v/>
      </c>
    </row>
    <row r="2491" spans="2:35" x14ac:dyDescent="0.3">
      <c r="B2491" s="94"/>
      <c r="C2491" s="95"/>
      <c r="D2491" s="95"/>
      <c r="E2491" s="95"/>
      <c r="F2491" s="94"/>
      <c r="G2491" s="145"/>
      <c r="H2491" s="245"/>
      <c r="I2491" s="211" t="str">
        <f>IF(D2491="Room AC (window/wall)",'Emission Factors'!$E$53,IF(D2491="Room AC (PTAC/PTHP)",H2491,IF(D2491="Residential AC",'Emission Factors'!$E$55,IF(D2491="Residential HP",H2491,IF(D2491="Commercial AC (&gt;=65k to &lt;135,000k Btu/hr)",'Emission Factors'!$E$57,IF(D2491="Commercial AC (&gt;=135,000k Btu/hr)",'Emission Factors'!$E$58,""))))))</f>
        <v/>
      </c>
      <c r="J2491" s="96"/>
      <c r="K2491" s="211" t="str">
        <f>IF(ISBLANK(J2491),"",VLOOKUP(J2491,'Emission Factors'!$C$81:$G$221,4,FALSE))</f>
        <v/>
      </c>
      <c r="L2491" s="210" t="str">
        <f>IF(D2491="Room AC (window/wall)",'Emission Factors'!$F$53,IF(D2491="Room AC (PTAC/PTHP)",'Emission Factors'!$F$54,IF(D2491="Residential AC",'Emission Factors'!$F$55,IF(D2491="Residential HP",'Emission Factors'!$F$56,IF(D2491="Commercial AC (&gt;=65k to &lt;135,000k Btu/hr)",'Emission Factors'!$F$57,IF(D2491="Commercial AC (&gt;=135,000k Btu/hr)",'Emission Factors'!$F$58,""))))))</f>
        <v/>
      </c>
      <c r="M2491" s="211" t="str">
        <f>IF(D2491="Room AC (window/wall)",'Emission Factors'!$G$53,IF(D2491="Room AC (PTAC/PTHP)",'Emission Factors'!$G$54,IF(D2491="Residential AC",'Emission Factors'!$G$55,IF(D2491="Residential HP",'Emission Factors'!$G$56,IF(D2491="Commercial AC (&gt;=65k to &lt;135,000k Btu/hr)",'Emission Factors'!$G$57,IF(D2491="Commercial AC (&gt;=135,000k Btu/hr)",'Emission Factors'!$G$58,""))))))</f>
        <v/>
      </c>
      <c r="N2491" s="96"/>
      <c r="O2491" s="209" t="str">
        <f>IF(ISBLANK(D2491),"",(IF(D2491="Room AC (window/wall)",'Emission Factors'!$C$53,IF(D2491="Room AC (PTAC/PTHP)",'Emission Factors'!$C$54,IF(D2491="Residential AC",'Emission Factors'!$C$55,IF(D2491="Residential HP",'Emission Factors'!$C$56,IF(D2491="Commercial AC (&gt;=65k to &lt;135,000k Btu/hr)",'Emission Factors'!$C$57,IF(D2491="Commercial AC (&gt;=135,000k Btu/hr)",'Emission Factors'!$C$58,""))))))))</f>
        <v/>
      </c>
      <c r="P2491" s="209" t="str">
        <f t="shared" si="380"/>
        <v/>
      </c>
      <c r="Q2491" s="95"/>
      <c r="R2491" s="256"/>
      <c r="S2491" s="256"/>
      <c r="T2491" s="96"/>
      <c r="U2491" s="211" t="str">
        <f>IF(Q2491="Room AC (window/wall)",'Emission Factors'!$E$53,IF(AND(Q2491="Room AC (PTAC/PTHP)",ISBLANK(T2491)),"Error",IF(AND(Q2491="Room AC (PTAC/PTHP)",T2491&gt;0),T2491,IF(Q2491="Residential AC",'Emission Factors'!$E$55,IF(AND(Q2491="Residential HP",ISBLANK(T2491)),"Error",IF(AND(Q2491="Residential HP",T2491&gt;0),T2491,IF(Q2491="Commercial AC (&gt;=65k to &lt;135,000k Btu/hr)",'Emission Factors'!$E$57,IF(Q2491="Commercial AC (&gt;=135,000k Btu/hr)",'Emission Factors'!$E$58,""))))))))</f>
        <v/>
      </c>
      <c r="V2491" s="95"/>
      <c r="W2491" s="211" t="str">
        <f>IF(ISBLANK(V2491),"",VLOOKUP(V2491,'Emission Factors'!$C$81:$G$221,4,FALSE))</f>
        <v/>
      </c>
      <c r="X2491" s="210" t="str">
        <f>IF(Q2491="Room AC (window/wall)",'Emission Factors'!$F$53,IF(Q2491="Room AC (PTAC/PTHP)",'Emission Factors'!$F$54,IF(Q2491="Residential AC",'Emission Factors'!$F$55,IF(Q2491="Residential HP",'Emission Factors'!$F$56,IF(Q2491="Commercial AC (&gt;=65k to &lt;135,000k Btu/hr)",'Emission Factors'!$F$57,IF(Q2491="Commercial AC (&gt;=135,000k Btu/hr)",'Emission Factors'!$F$58,""))))))</f>
        <v/>
      </c>
      <c r="Y2491" s="211" t="str">
        <f>IF(Q2491="Room AC (window/wall)",'Emission Factors'!$G$53,IF(Q2491="Room AC (PTAC/PTHP)",'Emission Factors'!$G$54,IF(Q2491="Residential AC",'Emission Factors'!$G$55,IF(Q2491="Residential HP",'Emission Factors'!$G$56,IF(Q2491="Commercial AC (&gt;=65k to &lt;135,000k Btu/hr)",'Emission Factors'!$G$57,IF(Q2491="Commercial AC (&gt;=135,000k Btu/hr)",'Emission Factors'!$G$58,""))))))</f>
        <v/>
      </c>
      <c r="Z2491" s="96"/>
      <c r="AA2491" s="97" t="str">
        <f t="shared" si="381"/>
        <v/>
      </c>
      <c r="AB2491" s="97" t="str">
        <f t="shared" si="382"/>
        <v/>
      </c>
      <c r="AC2491" s="246" t="str">
        <f t="shared" si="383"/>
        <v/>
      </c>
      <c r="AD2491" s="97" t="str">
        <f t="shared" si="384"/>
        <v/>
      </c>
      <c r="AE2491" s="97" t="str">
        <f t="shared" si="385"/>
        <v/>
      </c>
      <c r="AF2491" s="252" t="str">
        <f t="shared" si="386"/>
        <v/>
      </c>
      <c r="AG2491" s="254" t="str">
        <f t="shared" si="387"/>
        <v/>
      </c>
      <c r="AH2491" s="248" t="str">
        <f t="shared" si="388"/>
        <v/>
      </c>
      <c r="AI2491" s="249" t="str">
        <f t="shared" si="389"/>
        <v/>
      </c>
    </row>
    <row r="2492" spans="2:35" x14ac:dyDescent="0.3">
      <c r="B2492" s="94"/>
      <c r="C2492" s="95"/>
      <c r="D2492" s="95"/>
      <c r="E2492" s="95"/>
      <c r="F2492" s="94"/>
      <c r="G2492" s="145"/>
      <c r="H2492" s="245"/>
      <c r="I2492" s="211" t="str">
        <f>IF(D2492="Room AC (window/wall)",'Emission Factors'!$E$53,IF(D2492="Room AC (PTAC/PTHP)",H2492,IF(D2492="Residential AC",'Emission Factors'!$E$55,IF(D2492="Residential HP",H2492,IF(D2492="Commercial AC (&gt;=65k to &lt;135,000k Btu/hr)",'Emission Factors'!$E$57,IF(D2492="Commercial AC (&gt;=135,000k Btu/hr)",'Emission Factors'!$E$58,""))))))</f>
        <v/>
      </c>
      <c r="J2492" s="96"/>
      <c r="K2492" s="211" t="str">
        <f>IF(ISBLANK(J2492),"",VLOOKUP(J2492,'Emission Factors'!$C$81:$G$221,4,FALSE))</f>
        <v/>
      </c>
      <c r="L2492" s="210" t="str">
        <f>IF(D2492="Room AC (window/wall)",'Emission Factors'!$F$53,IF(D2492="Room AC (PTAC/PTHP)",'Emission Factors'!$F$54,IF(D2492="Residential AC",'Emission Factors'!$F$55,IF(D2492="Residential HP",'Emission Factors'!$F$56,IF(D2492="Commercial AC (&gt;=65k to &lt;135,000k Btu/hr)",'Emission Factors'!$F$57,IF(D2492="Commercial AC (&gt;=135,000k Btu/hr)",'Emission Factors'!$F$58,""))))))</f>
        <v/>
      </c>
      <c r="M2492" s="211" t="str">
        <f>IF(D2492="Room AC (window/wall)",'Emission Factors'!$G$53,IF(D2492="Room AC (PTAC/PTHP)",'Emission Factors'!$G$54,IF(D2492="Residential AC",'Emission Factors'!$G$55,IF(D2492="Residential HP",'Emission Factors'!$G$56,IF(D2492="Commercial AC (&gt;=65k to &lt;135,000k Btu/hr)",'Emission Factors'!$G$57,IF(D2492="Commercial AC (&gt;=135,000k Btu/hr)",'Emission Factors'!$G$58,""))))))</f>
        <v/>
      </c>
      <c r="N2492" s="96"/>
      <c r="O2492" s="209" t="str">
        <f>IF(ISBLANK(D2492),"",(IF(D2492="Room AC (window/wall)",'Emission Factors'!$C$53,IF(D2492="Room AC (PTAC/PTHP)",'Emission Factors'!$C$54,IF(D2492="Residential AC",'Emission Factors'!$C$55,IF(D2492="Residential HP",'Emission Factors'!$C$56,IF(D2492="Commercial AC (&gt;=65k to &lt;135,000k Btu/hr)",'Emission Factors'!$C$57,IF(D2492="Commercial AC (&gt;=135,000k Btu/hr)",'Emission Factors'!$C$58,""))))))))</f>
        <v/>
      </c>
      <c r="P2492" s="209" t="str">
        <f t="shared" si="380"/>
        <v/>
      </c>
      <c r="Q2492" s="95"/>
      <c r="R2492" s="256"/>
      <c r="S2492" s="256"/>
      <c r="T2492" s="96"/>
      <c r="U2492" s="211" t="str">
        <f>IF(Q2492="Room AC (window/wall)",'Emission Factors'!$E$53,IF(AND(Q2492="Room AC (PTAC/PTHP)",ISBLANK(T2492)),"Error",IF(AND(Q2492="Room AC (PTAC/PTHP)",T2492&gt;0),T2492,IF(Q2492="Residential AC",'Emission Factors'!$E$55,IF(AND(Q2492="Residential HP",ISBLANK(T2492)),"Error",IF(AND(Q2492="Residential HP",T2492&gt;0),T2492,IF(Q2492="Commercial AC (&gt;=65k to &lt;135,000k Btu/hr)",'Emission Factors'!$E$57,IF(Q2492="Commercial AC (&gt;=135,000k Btu/hr)",'Emission Factors'!$E$58,""))))))))</f>
        <v/>
      </c>
      <c r="V2492" s="95"/>
      <c r="W2492" s="211" t="str">
        <f>IF(ISBLANK(V2492),"",VLOOKUP(V2492,'Emission Factors'!$C$81:$G$221,4,FALSE))</f>
        <v/>
      </c>
      <c r="X2492" s="210" t="str">
        <f>IF(Q2492="Room AC (window/wall)",'Emission Factors'!$F$53,IF(Q2492="Room AC (PTAC/PTHP)",'Emission Factors'!$F$54,IF(Q2492="Residential AC",'Emission Factors'!$F$55,IF(Q2492="Residential HP",'Emission Factors'!$F$56,IF(Q2492="Commercial AC (&gt;=65k to &lt;135,000k Btu/hr)",'Emission Factors'!$F$57,IF(Q2492="Commercial AC (&gt;=135,000k Btu/hr)",'Emission Factors'!$F$58,""))))))</f>
        <v/>
      </c>
      <c r="Y2492" s="211" t="str">
        <f>IF(Q2492="Room AC (window/wall)",'Emission Factors'!$G$53,IF(Q2492="Room AC (PTAC/PTHP)",'Emission Factors'!$G$54,IF(Q2492="Residential AC",'Emission Factors'!$G$55,IF(Q2492="Residential HP",'Emission Factors'!$G$56,IF(Q2492="Commercial AC (&gt;=65k to &lt;135,000k Btu/hr)",'Emission Factors'!$G$57,IF(Q2492="Commercial AC (&gt;=135,000k Btu/hr)",'Emission Factors'!$G$58,""))))))</f>
        <v/>
      </c>
      <c r="Z2492" s="96"/>
      <c r="AA2492" s="97" t="str">
        <f t="shared" si="381"/>
        <v/>
      </c>
      <c r="AB2492" s="97" t="str">
        <f t="shared" si="382"/>
        <v/>
      </c>
      <c r="AC2492" s="246" t="str">
        <f t="shared" si="383"/>
        <v/>
      </c>
      <c r="AD2492" s="97" t="str">
        <f t="shared" si="384"/>
        <v/>
      </c>
      <c r="AE2492" s="97" t="str">
        <f t="shared" si="385"/>
        <v/>
      </c>
      <c r="AF2492" s="252" t="str">
        <f t="shared" si="386"/>
        <v/>
      </c>
      <c r="AG2492" s="254" t="str">
        <f t="shared" si="387"/>
        <v/>
      </c>
      <c r="AH2492" s="248" t="str">
        <f t="shared" si="388"/>
        <v/>
      </c>
      <c r="AI2492" s="249" t="str">
        <f t="shared" si="389"/>
        <v/>
      </c>
    </row>
    <row r="2493" spans="2:35" x14ac:dyDescent="0.3">
      <c r="B2493" s="94"/>
      <c r="C2493" s="95"/>
      <c r="D2493" s="95"/>
      <c r="E2493" s="95"/>
      <c r="F2493" s="94"/>
      <c r="G2493" s="145"/>
      <c r="H2493" s="245"/>
      <c r="I2493" s="211" t="str">
        <f>IF(D2493="Room AC (window/wall)",'Emission Factors'!$E$53,IF(D2493="Room AC (PTAC/PTHP)",H2493,IF(D2493="Residential AC",'Emission Factors'!$E$55,IF(D2493="Residential HP",H2493,IF(D2493="Commercial AC (&gt;=65k to &lt;135,000k Btu/hr)",'Emission Factors'!$E$57,IF(D2493="Commercial AC (&gt;=135,000k Btu/hr)",'Emission Factors'!$E$58,""))))))</f>
        <v/>
      </c>
      <c r="J2493" s="96"/>
      <c r="K2493" s="211" t="str">
        <f>IF(ISBLANK(J2493),"",VLOOKUP(J2493,'Emission Factors'!$C$81:$G$221,4,FALSE))</f>
        <v/>
      </c>
      <c r="L2493" s="210" t="str">
        <f>IF(D2493="Room AC (window/wall)",'Emission Factors'!$F$53,IF(D2493="Room AC (PTAC/PTHP)",'Emission Factors'!$F$54,IF(D2493="Residential AC",'Emission Factors'!$F$55,IF(D2493="Residential HP",'Emission Factors'!$F$56,IF(D2493="Commercial AC (&gt;=65k to &lt;135,000k Btu/hr)",'Emission Factors'!$F$57,IF(D2493="Commercial AC (&gt;=135,000k Btu/hr)",'Emission Factors'!$F$58,""))))))</f>
        <v/>
      </c>
      <c r="M2493" s="211" t="str">
        <f>IF(D2493="Room AC (window/wall)",'Emission Factors'!$G$53,IF(D2493="Room AC (PTAC/PTHP)",'Emission Factors'!$G$54,IF(D2493="Residential AC",'Emission Factors'!$G$55,IF(D2493="Residential HP",'Emission Factors'!$G$56,IF(D2493="Commercial AC (&gt;=65k to &lt;135,000k Btu/hr)",'Emission Factors'!$G$57,IF(D2493="Commercial AC (&gt;=135,000k Btu/hr)",'Emission Factors'!$G$58,""))))))</f>
        <v/>
      </c>
      <c r="N2493" s="96"/>
      <c r="O2493" s="209" t="str">
        <f>IF(ISBLANK(D2493),"",(IF(D2493="Room AC (window/wall)",'Emission Factors'!$C$53,IF(D2493="Room AC (PTAC/PTHP)",'Emission Factors'!$C$54,IF(D2493="Residential AC",'Emission Factors'!$C$55,IF(D2493="Residential HP",'Emission Factors'!$C$56,IF(D2493="Commercial AC (&gt;=65k to &lt;135,000k Btu/hr)",'Emission Factors'!$C$57,IF(D2493="Commercial AC (&gt;=135,000k Btu/hr)",'Emission Factors'!$C$58,""))))))))</f>
        <v/>
      </c>
      <c r="P2493" s="209" t="str">
        <f t="shared" si="380"/>
        <v/>
      </c>
      <c r="Q2493" s="95"/>
      <c r="R2493" s="256"/>
      <c r="S2493" s="256"/>
      <c r="T2493" s="96"/>
      <c r="U2493" s="211" t="str">
        <f>IF(Q2493="Room AC (window/wall)",'Emission Factors'!$E$53,IF(AND(Q2493="Room AC (PTAC/PTHP)",ISBLANK(T2493)),"Error",IF(AND(Q2493="Room AC (PTAC/PTHP)",T2493&gt;0),T2493,IF(Q2493="Residential AC",'Emission Factors'!$E$55,IF(AND(Q2493="Residential HP",ISBLANK(T2493)),"Error",IF(AND(Q2493="Residential HP",T2493&gt;0),T2493,IF(Q2493="Commercial AC (&gt;=65k to &lt;135,000k Btu/hr)",'Emission Factors'!$E$57,IF(Q2493="Commercial AC (&gt;=135,000k Btu/hr)",'Emission Factors'!$E$58,""))))))))</f>
        <v/>
      </c>
      <c r="V2493" s="95"/>
      <c r="W2493" s="211" t="str">
        <f>IF(ISBLANK(V2493),"",VLOOKUP(V2493,'Emission Factors'!$C$81:$G$221,4,FALSE))</f>
        <v/>
      </c>
      <c r="X2493" s="210" t="str">
        <f>IF(Q2493="Room AC (window/wall)",'Emission Factors'!$F$53,IF(Q2493="Room AC (PTAC/PTHP)",'Emission Factors'!$F$54,IF(Q2493="Residential AC",'Emission Factors'!$F$55,IF(Q2493="Residential HP",'Emission Factors'!$F$56,IF(Q2493="Commercial AC (&gt;=65k to &lt;135,000k Btu/hr)",'Emission Factors'!$F$57,IF(Q2493="Commercial AC (&gt;=135,000k Btu/hr)",'Emission Factors'!$F$58,""))))))</f>
        <v/>
      </c>
      <c r="Y2493" s="211" t="str">
        <f>IF(Q2493="Room AC (window/wall)",'Emission Factors'!$G$53,IF(Q2493="Room AC (PTAC/PTHP)",'Emission Factors'!$G$54,IF(Q2493="Residential AC",'Emission Factors'!$G$55,IF(Q2493="Residential HP",'Emission Factors'!$G$56,IF(Q2493="Commercial AC (&gt;=65k to &lt;135,000k Btu/hr)",'Emission Factors'!$G$57,IF(Q2493="Commercial AC (&gt;=135,000k Btu/hr)",'Emission Factors'!$G$58,""))))))</f>
        <v/>
      </c>
      <c r="Z2493" s="96"/>
      <c r="AA2493" s="97" t="str">
        <f t="shared" si="381"/>
        <v/>
      </c>
      <c r="AB2493" s="97" t="str">
        <f t="shared" si="382"/>
        <v/>
      </c>
      <c r="AC2493" s="246" t="str">
        <f t="shared" si="383"/>
        <v/>
      </c>
      <c r="AD2493" s="97" t="str">
        <f t="shared" si="384"/>
        <v/>
      </c>
      <c r="AE2493" s="97" t="str">
        <f t="shared" si="385"/>
        <v/>
      </c>
      <c r="AF2493" s="252" t="str">
        <f t="shared" si="386"/>
        <v/>
      </c>
      <c r="AG2493" s="254" t="str">
        <f t="shared" si="387"/>
        <v/>
      </c>
      <c r="AH2493" s="248" t="str">
        <f t="shared" si="388"/>
        <v/>
      </c>
      <c r="AI2493" s="249" t="str">
        <f t="shared" si="389"/>
        <v/>
      </c>
    </row>
    <row r="2494" spans="2:35" x14ac:dyDescent="0.3">
      <c r="B2494" s="94"/>
      <c r="C2494" s="95"/>
      <c r="D2494" s="95"/>
      <c r="E2494" s="95"/>
      <c r="F2494" s="94"/>
      <c r="G2494" s="145"/>
      <c r="H2494" s="245"/>
      <c r="I2494" s="211" t="str">
        <f>IF(D2494="Room AC (window/wall)",'Emission Factors'!$E$53,IF(D2494="Room AC (PTAC/PTHP)",H2494,IF(D2494="Residential AC",'Emission Factors'!$E$55,IF(D2494="Residential HP",H2494,IF(D2494="Commercial AC (&gt;=65k to &lt;135,000k Btu/hr)",'Emission Factors'!$E$57,IF(D2494="Commercial AC (&gt;=135,000k Btu/hr)",'Emission Factors'!$E$58,""))))))</f>
        <v/>
      </c>
      <c r="J2494" s="96"/>
      <c r="K2494" s="211" t="str">
        <f>IF(ISBLANK(J2494),"",VLOOKUP(J2494,'Emission Factors'!$C$81:$G$221,4,FALSE))</f>
        <v/>
      </c>
      <c r="L2494" s="210" t="str">
        <f>IF(D2494="Room AC (window/wall)",'Emission Factors'!$F$53,IF(D2494="Room AC (PTAC/PTHP)",'Emission Factors'!$F$54,IF(D2494="Residential AC",'Emission Factors'!$F$55,IF(D2494="Residential HP",'Emission Factors'!$F$56,IF(D2494="Commercial AC (&gt;=65k to &lt;135,000k Btu/hr)",'Emission Factors'!$F$57,IF(D2494="Commercial AC (&gt;=135,000k Btu/hr)",'Emission Factors'!$F$58,""))))))</f>
        <v/>
      </c>
      <c r="M2494" s="211" t="str">
        <f>IF(D2494="Room AC (window/wall)",'Emission Factors'!$G$53,IF(D2494="Room AC (PTAC/PTHP)",'Emission Factors'!$G$54,IF(D2494="Residential AC",'Emission Factors'!$G$55,IF(D2494="Residential HP",'Emission Factors'!$G$56,IF(D2494="Commercial AC (&gt;=65k to &lt;135,000k Btu/hr)",'Emission Factors'!$G$57,IF(D2494="Commercial AC (&gt;=135,000k Btu/hr)",'Emission Factors'!$G$58,""))))))</f>
        <v/>
      </c>
      <c r="N2494" s="96"/>
      <c r="O2494" s="209" t="str">
        <f>IF(ISBLANK(D2494),"",(IF(D2494="Room AC (window/wall)",'Emission Factors'!$C$53,IF(D2494="Room AC (PTAC/PTHP)",'Emission Factors'!$C$54,IF(D2494="Residential AC",'Emission Factors'!$C$55,IF(D2494="Residential HP",'Emission Factors'!$C$56,IF(D2494="Commercial AC (&gt;=65k to &lt;135,000k Btu/hr)",'Emission Factors'!$C$57,IF(D2494="Commercial AC (&gt;=135,000k Btu/hr)",'Emission Factors'!$C$58,""))))))))</f>
        <v/>
      </c>
      <c r="P2494" s="209" t="str">
        <f t="shared" si="380"/>
        <v/>
      </c>
      <c r="Q2494" s="95"/>
      <c r="R2494" s="256"/>
      <c r="S2494" s="256"/>
      <c r="T2494" s="96"/>
      <c r="U2494" s="211" t="str">
        <f>IF(Q2494="Room AC (window/wall)",'Emission Factors'!$E$53,IF(AND(Q2494="Room AC (PTAC/PTHP)",ISBLANK(T2494)),"Error",IF(AND(Q2494="Room AC (PTAC/PTHP)",T2494&gt;0),T2494,IF(Q2494="Residential AC",'Emission Factors'!$E$55,IF(AND(Q2494="Residential HP",ISBLANK(T2494)),"Error",IF(AND(Q2494="Residential HP",T2494&gt;0),T2494,IF(Q2494="Commercial AC (&gt;=65k to &lt;135,000k Btu/hr)",'Emission Factors'!$E$57,IF(Q2494="Commercial AC (&gt;=135,000k Btu/hr)",'Emission Factors'!$E$58,""))))))))</f>
        <v/>
      </c>
      <c r="V2494" s="95"/>
      <c r="W2494" s="211" t="str">
        <f>IF(ISBLANK(V2494),"",VLOOKUP(V2494,'Emission Factors'!$C$81:$G$221,4,FALSE))</f>
        <v/>
      </c>
      <c r="X2494" s="210" t="str">
        <f>IF(Q2494="Room AC (window/wall)",'Emission Factors'!$F$53,IF(Q2494="Room AC (PTAC/PTHP)",'Emission Factors'!$F$54,IF(Q2494="Residential AC",'Emission Factors'!$F$55,IF(Q2494="Residential HP",'Emission Factors'!$F$56,IF(Q2494="Commercial AC (&gt;=65k to &lt;135,000k Btu/hr)",'Emission Factors'!$F$57,IF(Q2494="Commercial AC (&gt;=135,000k Btu/hr)",'Emission Factors'!$F$58,""))))))</f>
        <v/>
      </c>
      <c r="Y2494" s="211" t="str">
        <f>IF(Q2494="Room AC (window/wall)",'Emission Factors'!$G$53,IF(Q2494="Room AC (PTAC/PTHP)",'Emission Factors'!$G$54,IF(Q2494="Residential AC",'Emission Factors'!$G$55,IF(Q2494="Residential HP",'Emission Factors'!$G$56,IF(Q2494="Commercial AC (&gt;=65k to &lt;135,000k Btu/hr)",'Emission Factors'!$G$57,IF(Q2494="Commercial AC (&gt;=135,000k Btu/hr)",'Emission Factors'!$G$58,""))))))</f>
        <v/>
      </c>
      <c r="Z2494" s="96"/>
      <c r="AA2494" s="97" t="str">
        <f t="shared" si="381"/>
        <v/>
      </c>
      <c r="AB2494" s="97" t="str">
        <f t="shared" si="382"/>
        <v/>
      </c>
      <c r="AC2494" s="246" t="str">
        <f t="shared" si="383"/>
        <v/>
      </c>
      <c r="AD2494" s="97" t="str">
        <f t="shared" si="384"/>
        <v/>
      </c>
      <c r="AE2494" s="97" t="str">
        <f t="shared" si="385"/>
        <v/>
      </c>
      <c r="AF2494" s="252" t="str">
        <f t="shared" si="386"/>
        <v/>
      </c>
      <c r="AG2494" s="254" t="str">
        <f t="shared" si="387"/>
        <v/>
      </c>
      <c r="AH2494" s="248" t="str">
        <f t="shared" si="388"/>
        <v/>
      </c>
      <c r="AI2494" s="249" t="str">
        <f t="shared" si="389"/>
        <v/>
      </c>
    </row>
    <row r="2495" spans="2:35" x14ac:dyDescent="0.3">
      <c r="B2495" s="94"/>
      <c r="C2495" s="95"/>
      <c r="D2495" s="95"/>
      <c r="E2495" s="95"/>
      <c r="F2495" s="94"/>
      <c r="G2495" s="145"/>
      <c r="H2495" s="245"/>
      <c r="I2495" s="211" t="str">
        <f>IF(D2495="Room AC (window/wall)",'Emission Factors'!$E$53,IF(D2495="Room AC (PTAC/PTHP)",H2495,IF(D2495="Residential AC",'Emission Factors'!$E$55,IF(D2495="Residential HP",H2495,IF(D2495="Commercial AC (&gt;=65k to &lt;135,000k Btu/hr)",'Emission Factors'!$E$57,IF(D2495="Commercial AC (&gt;=135,000k Btu/hr)",'Emission Factors'!$E$58,""))))))</f>
        <v/>
      </c>
      <c r="J2495" s="96"/>
      <c r="K2495" s="211" t="str">
        <f>IF(ISBLANK(J2495),"",VLOOKUP(J2495,'Emission Factors'!$C$81:$G$221,4,FALSE))</f>
        <v/>
      </c>
      <c r="L2495" s="210" t="str">
        <f>IF(D2495="Room AC (window/wall)",'Emission Factors'!$F$53,IF(D2495="Room AC (PTAC/PTHP)",'Emission Factors'!$F$54,IF(D2495="Residential AC",'Emission Factors'!$F$55,IF(D2495="Residential HP",'Emission Factors'!$F$56,IF(D2495="Commercial AC (&gt;=65k to &lt;135,000k Btu/hr)",'Emission Factors'!$F$57,IF(D2495="Commercial AC (&gt;=135,000k Btu/hr)",'Emission Factors'!$F$58,""))))))</f>
        <v/>
      </c>
      <c r="M2495" s="211" t="str">
        <f>IF(D2495="Room AC (window/wall)",'Emission Factors'!$G$53,IF(D2495="Room AC (PTAC/PTHP)",'Emission Factors'!$G$54,IF(D2495="Residential AC",'Emission Factors'!$G$55,IF(D2495="Residential HP",'Emission Factors'!$G$56,IF(D2495="Commercial AC (&gt;=65k to &lt;135,000k Btu/hr)",'Emission Factors'!$G$57,IF(D2495="Commercial AC (&gt;=135,000k Btu/hr)",'Emission Factors'!$G$58,""))))))</f>
        <v/>
      </c>
      <c r="N2495" s="96"/>
      <c r="O2495" s="209" t="str">
        <f>IF(ISBLANK(D2495),"",(IF(D2495="Room AC (window/wall)",'Emission Factors'!$C$53,IF(D2495="Room AC (PTAC/PTHP)",'Emission Factors'!$C$54,IF(D2495="Residential AC",'Emission Factors'!$C$55,IF(D2495="Residential HP",'Emission Factors'!$C$56,IF(D2495="Commercial AC (&gt;=65k to &lt;135,000k Btu/hr)",'Emission Factors'!$C$57,IF(D2495="Commercial AC (&gt;=135,000k Btu/hr)",'Emission Factors'!$C$58,""))))))))</f>
        <v/>
      </c>
      <c r="P2495" s="209" t="str">
        <f t="shared" si="380"/>
        <v/>
      </c>
      <c r="Q2495" s="95"/>
      <c r="R2495" s="256"/>
      <c r="S2495" s="256"/>
      <c r="T2495" s="96"/>
      <c r="U2495" s="211" t="str">
        <f>IF(Q2495="Room AC (window/wall)",'Emission Factors'!$E$53,IF(AND(Q2495="Room AC (PTAC/PTHP)",ISBLANK(T2495)),"Error",IF(AND(Q2495="Room AC (PTAC/PTHP)",T2495&gt;0),T2495,IF(Q2495="Residential AC",'Emission Factors'!$E$55,IF(AND(Q2495="Residential HP",ISBLANK(T2495)),"Error",IF(AND(Q2495="Residential HP",T2495&gt;0),T2495,IF(Q2495="Commercial AC (&gt;=65k to &lt;135,000k Btu/hr)",'Emission Factors'!$E$57,IF(Q2495="Commercial AC (&gt;=135,000k Btu/hr)",'Emission Factors'!$E$58,""))))))))</f>
        <v/>
      </c>
      <c r="V2495" s="95"/>
      <c r="W2495" s="211" t="str">
        <f>IF(ISBLANK(V2495),"",VLOOKUP(V2495,'Emission Factors'!$C$81:$G$221,4,FALSE))</f>
        <v/>
      </c>
      <c r="X2495" s="210" t="str">
        <f>IF(Q2495="Room AC (window/wall)",'Emission Factors'!$F$53,IF(Q2495="Room AC (PTAC/PTHP)",'Emission Factors'!$F$54,IF(Q2495="Residential AC",'Emission Factors'!$F$55,IF(Q2495="Residential HP",'Emission Factors'!$F$56,IF(Q2495="Commercial AC (&gt;=65k to &lt;135,000k Btu/hr)",'Emission Factors'!$F$57,IF(Q2495="Commercial AC (&gt;=135,000k Btu/hr)",'Emission Factors'!$F$58,""))))))</f>
        <v/>
      </c>
      <c r="Y2495" s="211" t="str">
        <f>IF(Q2495="Room AC (window/wall)",'Emission Factors'!$G$53,IF(Q2495="Room AC (PTAC/PTHP)",'Emission Factors'!$G$54,IF(Q2495="Residential AC",'Emission Factors'!$G$55,IF(Q2495="Residential HP",'Emission Factors'!$G$56,IF(Q2495="Commercial AC (&gt;=65k to &lt;135,000k Btu/hr)",'Emission Factors'!$G$57,IF(Q2495="Commercial AC (&gt;=135,000k Btu/hr)",'Emission Factors'!$G$58,""))))))</f>
        <v/>
      </c>
      <c r="Z2495" s="96"/>
      <c r="AA2495" s="97" t="str">
        <f t="shared" si="381"/>
        <v/>
      </c>
      <c r="AB2495" s="97" t="str">
        <f t="shared" si="382"/>
        <v/>
      </c>
      <c r="AC2495" s="246" t="str">
        <f t="shared" si="383"/>
        <v/>
      </c>
      <c r="AD2495" s="97" t="str">
        <f t="shared" si="384"/>
        <v/>
      </c>
      <c r="AE2495" s="97" t="str">
        <f t="shared" si="385"/>
        <v/>
      </c>
      <c r="AF2495" s="252" t="str">
        <f t="shared" si="386"/>
        <v/>
      </c>
      <c r="AG2495" s="254" t="str">
        <f t="shared" si="387"/>
        <v/>
      </c>
      <c r="AH2495" s="248" t="str">
        <f t="shared" si="388"/>
        <v/>
      </c>
      <c r="AI2495" s="249" t="str">
        <f t="shared" si="389"/>
        <v/>
      </c>
    </row>
    <row r="2496" spans="2:35" x14ac:dyDescent="0.3">
      <c r="B2496" s="94"/>
      <c r="C2496" s="95"/>
      <c r="D2496" s="95"/>
      <c r="E2496" s="95"/>
      <c r="F2496" s="94"/>
      <c r="G2496" s="145"/>
      <c r="H2496" s="245"/>
      <c r="I2496" s="211" t="str">
        <f>IF(D2496="Room AC (window/wall)",'Emission Factors'!$E$53,IF(D2496="Room AC (PTAC/PTHP)",H2496,IF(D2496="Residential AC",'Emission Factors'!$E$55,IF(D2496="Residential HP",H2496,IF(D2496="Commercial AC (&gt;=65k to &lt;135,000k Btu/hr)",'Emission Factors'!$E$57,IF(D2496="Commercial AC (&gt;=135,000k Btu/hr)",'Emission Factors'!$E$58,""))))))</f>
        <v/>
      </c>
      <c r="J2496" s="96"/>
      <c r="K2496" s="211" t="str">
        <f>IF(ISBLANK(J2496),"",VLOOKUP(J2496,'Emission Factors'!$C$81:$G$221,4,FALSE))</f>
        <v/>
      </c>
      <c r="L2496" s="210" t="str">
        <f>IF(D2496="Room AC (window/wall)",'Emission Factors'!$F$53,IF(D2496="Room AC (PTAC/PTHP)",'Emission Factors'!$F$54,IF(D2496="Residential AC",'Emission Factors'!$F$55,IF(D2496="Residential HP",'Emission Factors'!$F$56,IF(D2496="Commercial AC (&gt;=65k to &lt;135,000k Btu/hr)",'Emission Factors'!$F$57,IF(D2496="Commercial AC (&gt;=135,000k Btu/hr)",'Emission Factors'!$F$58,""))))))</f>
        <v/>
      </c>
      <c r="M2496" s="211" t="str">
        <f>IF(D2496="Room AC (window/wall)",'Emission Factors'!$G$53,IF(D2496="Room AC (PTAC/PTHP)",'Emission Factors'!$G$54,IF(D2496="Residential AC",'Emission Factors'!$G$55,IF(D2496="Residential HP",'Emission Factors'!$G$56,IF(D2496="Commercial AC (&gt;=65k to &lt;135,000k Btu/hr)",'Emission Factors'!$G$57,IF(D2496="Commercial AC (&gt;=135,000k Btu/hr)",'Emission Factors'!$G$58,""))))))</f>
        <v/>
      </c>
      <c r="N2496" s="96"/>
      <c r="O2496" s="209" t="str">
        <f>IF(ISBLANK(D2496),"",(IF(D2496="Room AC (window/wall)",'Emission Factors'!$C$53,IF(D2496="Room AC (PTAC/PTHP)",'Emission Factors'!$C$54,IF(D2496="Residential AC",'Emission Factors'!$C$55,IF(D2496="Residential HP",'Emission Factors'!$C$56,IF(D2496="Commercial AC (&gt;=65k to &lt;135,000k Btu/hr)",'Emission Factors'!$C$57,IF(D2496="Commercial AC (&gt;=135,000k Btu/hr)",'Emission Factors'!$C$58,""))))))))</f>
        <v/>
      </c>
      <c r="P2496" s="209" t="str">
        <f t="shared" si="380"/>
        <v/>
      </c>
      <c r="Q2496" s="95"/>
      <c r="R2496" s="256"/>
      <c r="S2496" s="256"/>
      <c r="T2496" s="96"/>
      <c r="U2496" s="211" t="str">
        <f>IF(Q2496="Room AC (window/wall)",'Emission Factors'!$E$53,IF(AND(Q2496="Room AC (PTAC/PTHP)",ISBLANK(T2496)),"Error",IF(AND(Q2496="Room AC (PTAC/PTHP)",T2496&gt;0),T2496,IF(Q2496="Residential AC",'Emission Factors'!$E$55,IF(AND(Q2496="Residential HP",ISBLANK(T2496)),"Error",IF(AND(Q2496="Residential HP",T2496&gt;0),T2496,IF(Q2496="Commercial AC (&gt;=65k to &lt;135,000k Btu/hr)",'Emission Factors'!$E$57,IF(Q2496="Commercial AC (&gt;=135,000k Btu/hr)",'Emission Factors'!$E$58,""))))))))</f>
        <v/>
      </c>
      <c r="V2496" s="95"/>
      <c r="W2496" s="211" t="str">
        <f>IF(ISBLANK(V2496),"",VLOOKUP(V2496,'Emission Factors'!$C$81:$G$221,4,FALSE))</f>
        <v/>
      </c>
      <c r="X2496" s="210" t="str">
        <f>IF(Q2496="Room AC (window/wall)",'Emission Factors'!$F$53,IF(Q2496="Room AC (PTAC/PTHP)",'Emission Factors'!$F$54,IF(Q2496="Residential AC",'Emission Factors'!$F$55,IF(Q2496="Residential HP",'Emission Factors'!$F$56,IF(Q2496="Commercial AC (&gt;=65k to &lt;135,000k Btu/hr)",'Emission Factors'!$F$57,IF(Q2496="Commercial AC (&gt;=135,000k Btu/hr)",'Emission Factors'!$F$58,""))))))</f>
        <v/>
      </c>
      <c r="Y2496" s="211" t="str">
        <f>IF(Q2496="Room AC (window/wall)",'Emission Factors'!$G$53,IF(Q2496="Room AC (PTAC/PTHP)",'Emission Factors'!$G$54,IF(Q2496="Residential AC",'Emission Factors'!$G$55,IF(Q2496="Residential HP",'Emission Factors'!$G$56,IF(Q2496="Commercial AC (&gt;=65k to &lt;135,000k Btu/hr)",'Emission Factors'!$G$57,IF(Q2496="Commercial AC (&gt;=135,000k Btu/hr)",'Emission Factors'!$G$58,""))))))</f>
        <v/>
      </c>
      <c r="Z2496" s="96"/>
      <c r="AA2496" s="97" t="str">
        <f t="shared" si="381"/>
        <v/>
      </c>
      <c r="AB2496" s="97" t="str">
        <f t="shared" si="382"/>
        <v/>
      </c>
      <c r="AC2496" s="246" t="str">
        <f t="shared" si="383"/>
        <v/>
      </c>
      <c r="AD2496" s="97" t="str">
        <f t="shared" si="384"/>
        <v/>
      </c>
      <c r="AE2496" s="97" t="str">
        <f t="shared" si="385"/>
        <v/>
      </c>
      <c r="AF2496" s="252" t="str">
        <f t="shared" si="386"/>
        <v/>
      </c>
      <c r="AG2496" s="254" t="str">
        <f t="shared" si="387"/>
        <v/>
      </c>
      <c r="AH2496" s="248" t="str">
        <f t="shared" si="388"/>
        <v/>
      </c>
      <c r="AI2496" s="249" t="str">
        <f t="shared" si="389"/>
        <v/>
      </c>
    </row>
    <row r="2497" spans="2:35" x14ac:dyDescent="0.3">
      <c r="B2497" s="94"/>
      <c r="C2497" s="95"/>
      <c r="D2497" s="95"/>
      <c r="E2497" s="95"/>
      <c r="F2497" s="94"/>
      <c r="G2497" s="145"/>
      <c r="H2497" s="245"/>
      <c r="I2497" s="211" t="str">
        <f>IF(D2497="Room AC (window/wall)",'Emission Factors'!$E$53,IF(D2497="Room AC (PTAC/PTHP)",H2497,IF(D2497="Residential AC",'Emission Factors'!$E$55,IF(D2497="Residential HP",H2497,IF(D2497="Commercial AC (&gt;=65k to &lt;135,000k Btu/hr)",'Emission Factors'!$E$57,IF(D2497="Commercial AC (&gt;=135,000k Btu/hr)",'Emission Factors'!$E$58,""))))))</f>
        <v/>
      </c>
      <c r="J2497" s="96"/>
      <c r="K2497" s="211" t="str">
        <f>IF(ISBLANK(J2497),"",VLOOKUP(J2497,'Emission Factors'!$C$81:$G$221,4,FALSE))</f>
        <v/>
      </c>
      <c r="L2497" s="210" t="str">
        <f>IF(D2497="Room AC (window/wall)",'Emission Factors'!$F$53,IF(D2497="Room AC (PTAC/PTHP)",'Emission Factors'!$F$54,IF(D2497="Residential AC",'Emission Factors'!$F$55,IF(D2497="Residential HP",'Emission Factors'!$F$56,IF(D2497="Commercial AC (&gt;=65k to &lt;135,000k Btu/hr)",'Emission Factors'!$F$57,IF(D2497="Commercial AC (&gt;=135,000k Btu/hr)",'Emission Factors'!$F$58,""))))))</f>
        <v/>
      </c>
      <c r="M2497" s="211" t="str">
        <f>IF(D2497="Room AC (window/wall)",'Emission Factors'!$G$53,IF(D2497="Room AC (PTAC/PTHP)",'Emission Factors'!$G$54,IF(D2497="Residential AC",'Emission Factors'!$G$55,IF(D2497="Residential HP",'Emission Factors'!$G$56,IF(D2497="Commercial AC (&gt;=65k to &lt;135,000k Btu/hr)",'Emission Factors'!$G$57,IF(D2497="Commercial AC (&gt;=135,000k Btu/hr)",'Emission Factors'!$G$58,""))))))</f>
        <v/>
      </c>
      <c r="N2497" s="96"/>
      <c r="O2497" s="209" t="str">
        <f>IF(ISBLANK(D2497),"",(IF(D2497="Room AC (window/wall)",'Emission Factors'!$C$53,IF(D2497="Room AC (PTAC/PTHP)",'Emission Factors'!$C$54,IF(D2497="Residential AC",'Emission Factors'!$C$55,IF(D2497="Residential HP",'Emission Factors'!$C$56,IF(D2497="Commercial AC (&gt;=65k to &lt;135,000k Btu/hr)",'Emission Factors'!$C$57,IF(D2497="Commercial AC (&gt;=135,000k Btu/hr)",'Emission Factors'!$C$58,""))))))))</f>
        <v/>
      </c>
      <c r="P2497" s="209" t="str">
        <f t="shared" si="380"/>
        <v/>
      </c>
      <c r="Q2497" s="95"/>
      <c r="R2497" s="256"/>
      <c r="S2497" s="256"/>
      <c r="T2497" s="96"/>
      <c r="U2497" s="211" t="str">
        <f>IF(Q2497="Room AC (window/wall)",'Emission Factors'!$E$53,IF(AND(Q2497="Room AC (PTAC/PTHP)",ISBLANK(T2497)),"Error",IF(AND(Q2497="Room AC (PTAC/PTHP)",T2497&gt;0),T2497,IF(Q2497="Residential AC",'Emission Factors'!$E$55,IF(AND(Q2497="Residential HP",ISBLANK(T2497)),"Error",IF(AND(Q2497="Residential HP",T2497&gt;0),T2497,IF(Q2497="Commercial AC (&gt;=65k to &lt;135,000k Btu/hr)",'Emission Factors'!$E$57,IF(Q2497="Commercial AC (&gt;=135,000k Btu/hr)",'Emission Factors'!$E$58,""))))))))</f>
        <v/>
      </c>
      <c r="V2497" s="95"/>
      <c r="W2497" s="211" t="str">
        <f>IF(ISBLANK(V2497),"",VLOOKUP(V2497,'Emission Factors'!$C$81:$G$221,4,FALSE))</f>
        <v/>
      </c>
      <c r="X2497" s="210" t="str">
        <f>IF(Q2497="Room AC (window/wall)",'Emission Factors'!$F$53,IF(Q2497="Room AC (PTAC/PTHP)",'Emission Factors'!$F$54,IF(Q2497="Residential AC",'Emission Factors'!$F$55,IF(Q2497="Residential HP",'Emission Factors'!$F$56,IF(Q2497="Commercial AC (&gt;=65k to &lt;135,000k Btu/hr)",'Emission Factors'!$F$57,IF(Q2497="Commercial AC (&gt;=135,000k Btu/hr)",'Emission Factors'!$F$58,""))))))</f>
        <v/>
      </c>
      <c r="Y2497" s="211" t="str">
        <f>IF(Q2497="Room AC (window/wall)",'Emission Factors'!$G$53,IF(Q2497="Room AC (PTAC/PTHP)",'Emission Factors'!$G$54,IF(Q2497="Residential AC",'Emission Factors'!$G$55,IF(Q2497="Residential HP",'Emission Factors'!$G$56,IF(Q2497="Commercial AC (&gt;=65k to &lt;135,000k Btu/hr)",'Emission Factors'!$G$57,IF(Q2497="Commercial AC (&gt;=135,000k Btu/hr)",'Emission Factors'!$G$58,""))))))</f>
        <v/>
      </c>
      <c r="Z2497" s="96"/>
      <c r="AA2497" s="97" t="str">
        <f t="shared" si="381"/>
        <v/>
      </c>
      <c r="AB2497" s="97" t="str">
        <f t="shared" si="382"/>
        <v/>
      </c>
      <c r="AC2497" s="246" t="str">
        <f t="shared" si="383"/>
        <v/>
      </c>
      <c r="AD2497" s="97" t="str">
        <f t="shared" si="384"/>
        <v/>
      </c>
      <c r="AE2497" s="97" t="str">
        <f t="shared" si="385"/>
        <v/>
      </c>
      <c r="AF2497" s="252" t="str">
        <f t="shared" si="386"/>
        <v/>
      </c>
      <c r="AG2497" s="254" t="str">
        <f t="shared" si="387"/>
        <v/>
      </c>
      <c r="AH2497" s="248" t="str">
        <f t="shared" si="388"/>
        <v/>
      </c>
      <c r="AI2497" s="249" t="str">
        <f t="shared" si="389"/>
        <v/>
      </c>
    </row>
    <row r="2498" spans="2:35" x14ac:dyDescent="0.3">
      <c r="B2498" s="94"/>
      <c r="C2498" s="95"/>
      <c r="D2498" s="95"/>
      <c r="E2498" s="95"/>
      <c r="F2498" s="94"/>
      <c r="G2498" s="145"/>
      <c r="H2498" s="245"/>
      <c r="I2498" s="211" t="str">
        <f>IF(D2498="Room AC (window/wall)",'Emission Factors'!$E$53,IF(D2498="Room AC (PTAC/PTHP)",H2498,IF(D2498="Residential AC",'Emission Factors'!$E$55,IF(D2498="Residential HP",H2498,IF(D2498="Commercial AC (&gt;=65k to &lt;135,000k Btu/hr)",'Emission Factors'!$E$57,IF(D2498="Commercial AC (&gt;=135,000k Btu/hr)",'Emission Factors'!$E$58,""))))))</f>
        <v/>
      </c>
      <c r="J2498" s="96"/>
      <c r="K2498" s="211" t="str">
        <f>IF(ISBLANK(J2498),"",VLOOKUP(J2498,'Emission Factors'!$C$81:$G$221,4,FALSE))</f>
        <v/>
      </c>
      <c r="L2498" s="210" t="str">
        <f>IF(D2498="Room AC (window/wall)",'Emission Factors'!$F$53,IF(D2498="Room AC (PTAC/PTHP)",'Emission Factors'!$F$54,IF(D2498="Residential AC",'Emission Factors'!$F$55,IF(D2498="Residential HP",'Emission Factors'!$F$56,IF(D2498="Commercial AC (&gt;=65k to &lt;135,000k Btu/hr)",'Emission Factors'!$F$57,IF(D2498="Commercial AC (&gt;=135,000k Btu/hr)",'Emission Factors'!$F$58,""))))))</f>
        <v/>
      </c>
      <c r="M2498" s="211" t="str">
        <f>IF(D2498="Room AC (window/wall)",'Emission Factors'!$G$53,IF(D2498="Room AC (PTAC/PTHP)",'Emission Factors'!$G$54,IF(D2498="Residential AC",'Emission Factors'!$G$55,IF(D2498="Residential HP",'Emission Factors'!$G$56,IF(D2498="Commercial AC (&gt;=65k to &lt;135,000k Btu/hr)",'Emission Factors'!$G$57,IF(D2498="Commercial AC (&gt;=135,000k Btu/hr)",'Emission Factors'!$G$58,""))))))</f>
        <v/>
      </c>
      <c r="N2498" s="96"/>
      <c r="O2498" s="209" t="str">
        <f>IF(ISBLANK(D2498),"",(IF(D2498="Room AC (window/wall)",'Emission Factors'!$C$53,IF(D2498="Room AC (PTAC/PTHP)",'Emission Factors'!$C$54,IF(D2498="Residential AC",'Emission Factors'!$C$55,IF(D2498="Residential HP",'Emission Factors'!$C$56,IF(D2498="Commercial AC (&gt;=65k to &lt;135,000k Btu/hr)",'Emission Factors'!$C$57,IF(D2498="Commercial AC (&gt;=135,000k Btu/hr)",'Emission Factors'!$C$58,""))))))))</f>
        <v/>
      </c>
      <c r="P2498" s="209" t="str">
        <f t="shared" si="380"/>
        <v/>
      </c>
      <c r="Q2498" s="95"/>
      <c r="R2498" s="256"/>
      <c r="S2498" s="256"/>
      <c r="T2498" s="96"/>
      <c r="U2498" s="211" t="str">
        <f>IF(Q2498="Room AC (window/wall)",'Emission Factors'!$E$53,IF(AND(Q2498="Room AC (PTAC/PTHP)",ISBLANK(T2498)),"Error",IF(AND(Q2498="Room AC (PTAC/PTHP)",T2498&gt;0),T2498,IF(Q2498="Residential AC",'Emission Factors'!$E$55,IF(AND(Q2498="Residential HP",ISBLANK(T2498)),"Error",IF(AND(Q2498="Residential HP",T2498&gt;0),T2498,IF(Q2498="Commercial AC (&gt;=65k to &lt;135,000k Btu/hr)",'Emission Factors'!$E$57,IF(Q2498="Commercial AC (&gt;=135,000k Btu/hr)",'Emission Factors'!$E$58,""))))))))</f>
        <v/>
      </c>
      <c r="V2498" s="95"/>
      <c r="W2498" s="211" t="str">
        <f>IF(ISBLANK(V2498),"",VLOOKUP(V2498,'Emission Factors'!$C$81:$G$221,4,FALSE))</f>
        <v/>
      </c>
      <c r="X2498" s="210" t="str">
        <f>IF(Q2498="Room AC (window/wall)",'Emission Factors'!$F$53,IF(Q2498="Room AC (PTAC/PTHP)",'Emission Factors'!$F$54,IF(Q2498="Residential AC",'Emission Factors'!$F$55,IF(Q2498="Residential HP",'Emission Factors'!$F$56,IF(Q2498="Commercial AC (&gt;=65k to &lt;135,000k Btu/hr)",'Emission Factors'!$F$57,IF(Q2498="Commercial AC (&gt;=135,000k Btu/hr)",'Emission Factors'!$F$58,""))))))</f>
        <v/>
      </c>
      <c r="Y2498" s="211" t="str">
        <f>IF(Q2498="Room AC (window/wall)",'Emission Factors'!$G$53,IF(Q2498="Room AC (PTAC/PTHP)",'Emission Factors'!$G$54,IF(Q2498="Residential AC",'Emission Factors'!$G$55,IF(Q2498="Residential HP",'Emission Factors'!$G$56,IF(Q2498="Commercial AC (&gt;=65k to &lt;135,000k Btu/hr)",'Emission Factors'!$G$57,IF(Q2498="Commercial AC (&gt;=135,000k Btu/hr)",'Emission Factors'!$G$58,""))))))</f>
        <v/>
      </c>
      <c r="Z2498" s="96"/>
      <c r="AA2498" s="97" t="str">
        <f t="shared" si="381"/>
        <v/>
      </c>
      <c r="AB2498" s="97" t="str">
        <f t="shared" si="382"/>
        <v/>
      </c>
      <c r="AC2498" s="246" t="str">
        <f t="shared" si="383"/>
        <v/>
      </c>
      <c r="AD2498" s="97" t="str">
        <f t="shared" si="384"/>
        <v/>
      </c>
      <c r="AE2498" s="97" t="str">
        <f t="shared" si="385"/>
        <v/>
      </c>
      <c r="AF2498" s="252" t="str">
        <f t="shared" si="386"/>
        <v/>
      </c>
      <c r="AG2498" s="254" t="str">
        <f t="shared" si="387"/>
        <v/>
      </c>
      <c r="AH2498" s="248" t="str">
        <f t="shared" si="388"/>
        <v/>
      </c>
      <c r="AI2498" s="249" t="str">
        <f t="shared" si="389"/>
        <v/>
      </c>
    </row>
    <row r="2499" spans="2:35" x14ac:dyDescent="0.3">
      <c r="B2499" s="94"/>
      <c r="C2499" s="95"/>
      <c r="D2499" s="95"/>
      <c r="E2499" s="95"/>
      <c r="F2499" s="94"/>
      <c r="G2499" s="145"/>
      <c r="H2499" s="245"/>
      <c r="I2499" s="211" t="str">
        <f>IF(D2499="Room AC (window/wall)",'Emission Factors'!$E$53,IF(D2499="Room AC (PTAC/PTHP)",H2499,IF(D2499="Residential AC",'Emission Factors'!$E$55,IF(D2499="Residential HP",H2499,IF(D2499="Commercial AC (&gt;=65k to &lt;135,000k Btu/hr)",'Emission Factors'!$E$57,IF(D2499="Commercial AC (&gt;=135,000k Btu/hr)",'Emission Factors'!$E$58,""))))))</f>
        <v/>
      </c>
      <c r="J2499" s="96"/>
      <c r="K2499" s="211" t="str">
        <f>IF(ISBLANK(J2499),"",VLOOKUP(J2499,'Emission Factors'!$C$81:$G$221,4,FALSE))</f>
        <v/>
      </c>
      <c r="L2499" s="210" t="str">
        <f>IF(D2499="Room AC (window/wall)",'Emission Factors'!$F$53,IF(D2499="Room AC (PTAC/PTHP)",'Emission Factors'!$F$54,IF(D2499="Residential AC",'Emission Factors'!$F$55,IF(D2499="Residential HP",'Emission Factors'!$F$56,IF(D2499="Commercial AC (&gt;=65k to &lt;135,000k Btu/hr)",'Emission Factors'!$F$57,IF(D2499="Commercial AC (&gt;=135,000k Btu/hr)",'Emission Factors'!$F$58,""))))))</f>
        <v/>
      </c>
      <c r="M2499" s="211" t="str">
        <f>IF(D2499="Room AC (window/wall)",'Emission Factors'!$G$53,IF(D2499="Room AC (PTAC/PTHP)",'Emission Factors'!$G$54,IF(D2499="Residential AC",'Emission Factors'!$G$55,IF(D2499="Residential HP",'Emission Factors'!$G$56,IF(D2499="Commercial AC (&gt;=65k to &lt;135,000k Btu/hr)",'Emission Factors'!$G$57,IF(D2499="Commercial AC (&gt;=135,000k Btu/hr)",'Emission Factors'!$G$58,""))))))</f>
        <v/>
      </c>
      <c r="N2499" s="96"/>
      <c r="O2499" s="209" t="str">
        <f>IF(ISBLANK(D2499),"",(IF(D2499="Room AC (window/wall)",'Emission Factors'!$C$53,IF(D2499="Room AC (PTAC/PTHP)",'Emission Factors'!$C$54,IF(D2499="Residential AC",'Emission Factors'!$C$55,IF(D2499="Residential HP",'Emission Factors'!$C$56,IF(D2499="Commercial AC (&gt;=65k to &lt;135,000k Btu/hr)",'Emission Factors'!$C$57,IF(D2499="Commercial AC (&gt;=135,000k Btu/hr)",'Emission Factors'!$C$58,""))))))))</f>
        <v/>
      </c>
      <c r="P2499" s="209" t="str">
        <f t="shared" si="380"/>
        <v/>
      </c>
      <c r="Q2499" s="95"/>
      <c r="R2499" s="256"/>
      <c r="S2499" s="256"/>
      <c r="T2499" s="96"/>
      <c r="U2499" s="211" t="str">
        <f>IF(Q2499="Room AC (window/wall)",'Emission Factors'!$E$53,IF(AND(Q2499="Room AC (PTAC/PTHP)",ISBLANK(T2499)),"Error",IF(AND(Q2499="Room AC (PTAC/PTHP)",T2499&gt;0),T2499,IF(Q2499="Residential AC",'Emission Factors'!$E$55,IF(AND(Q2499="Residential HP",ISBLANK(T2499)),"Error",IF(AND(Q2499="Residential HP",T2499&gt;0),T2499,IF(Q2499="Commercial AC (&gt;=65k to &lt;135,000k Btu/hr)",'Emission Factors'!$E$57,IF(Q2499="Commercial AC (&gt;=135,000k Btu/hr)",'Emission Factors'!$E$58,""))))))))</f>
        <v/>
      </c>
      <c r="V2499" s="95"/>
      <c r="W2499" s="211" t="str">
        <f>IF(ISBLANK(V2499),"",VLOOKUP(V2499,'Emission Factors'!$C$81:$G$221,4,FALSE))</f>
        <v/>
      </c>
      <c r="X2499" s="210" t="str">
        <f>IF(Q2499="Room AC (window/wall)",'Emission Factors'!$F$53,IF(Q2499="Room AC (PTAC/PTHP)",'Emission Factors'!$F$54,IF(Q2499="Residential AC",'Emission Factors'!$F$55,IF(Q2499="Residential HP",'Emission Factors'!$F$56,IF(Q2499="Commercial AC (&gt;=65k to &lt;135,000k Btu/hr)",'Emission Factors'!$F$57,IF(Q2499="Commercial AC (&gt;=135,000k Btu/hr)",'Emission Factors'!$F$58,""))))))</f>
        <v/>
      </c>
      <c r="Y2499" s="211" t="str">
        <f>IF(Q2499="Room AC (window/wall)",'Emission Factors'!$G$53,IF(Q2499="Room AC (PTAC/PTHP)",'Emission Factors'!$G$54,IF(Q2499="Residential AC",'Emission Factors'!$G$55,IF(Q2499="Residential HP",'Emission Factors'!$G$56,IF(Q2499="Commercial AC (&gt;=65k to &lt;135,000k Btu/hr)",'Emission Factors'!$G$57,IF(Q2499="Commercial AC (&gt;=135,000k Btu/hr)",'Emission Factors'!$G$58,""))))))</f>
        <v/>
      </c>
      <c r="Z2499" s="96"/>
      <c r="AA2499" s="97" t="str">
        <f t="shared" si="381"/>
        <v/>
      </c>
      <c r="AB2499" s="97" t="str">
        <f t="shared" si="382"/>
        <v/>
      </c>
      <c r="AC2499" s="246" t="str">
        <f t="shared" si="383"/>
        <v/>
      </c>
      <c r="AD2499" s="97" t="str">
        <f t="shared" si="384"/>
        <v/>
      </c>
      <c r="AE2499" s="97" t="str">
        <f t="shared" si="385"/>
        <v/>
      </c>
      <c r="AF2499" s="252" t="str">
        <f t="shared" si="386"/>
        <v/>
      </c>
      <c r="AG2499" s="254" t="str">
        <f t="shared" si="387"/>
        <v/>
      </c>
      <c r="AH2499" s="248" t="str">
        <f t="shared" si="388"/>
        <v/>
      </c>
      <c r="AI2499" s="249" t="str">
        <f t="shared" si="389"/>
        <v/>
      </c>
    </row>
    <row r="2500" spans="2:35" x14ac:dyDescent="0.3">
      <c r="B2500" s="94"/>
      <c r="C2500" s="95"/>
      <c r="D2500" s="95"/>
      <c r="E2500" s="95"/>
      <c r="F2500" s="94"/>
      <c r="G2500" s="145"/>
      <c r="H2500" s="245"/>
      <c r="I2500" s="211" t="str">
        <f>IF(D2500="Room AC (window/wall)",'Emission Factors'!$E$53,IF(D2500="Room AC (PTAC/PTHP)",H2500,IF(D2500="Residential AC",'Emission Factors'!$E$55,IF(D2500="Residential HP",H2500,IF(D2500="Commercial AC (&gt;=65k to &lt;135,000k Btu/hr)",'Emission Factors'!$E$57,IF(D2500="Commercial AC (&gt;=135,000k Btu/hr)",'Emission Factors'!$E$58,""))))))</f>
        <v/>
      </c>
      <c r="J2500" s="96"/>
      <c r="K2500" s="211" t="str">
        <f>IF(ISBLANK(J2500),"",VLOOKUP(J2500,'Emission Factors'!$C$81:$G$221,4,FALSE))</f>
        <v/>
      </c>
      <c r="L2500" s="210" t="str">
        <f>IF(D2500="Room AC (window/wall)",'Emission Factors'!$F$53,IF(D2500="Room AC (PTAC/PTHP)",'Emission Factors'!$F$54,IF(D2500="Residential AC",'Emission Factors'!$F$55,IF(D2500="Residential HP",'Emission Factors'!$F$56,IF(D2500="Commercial AC (&gt;=65k to &lt;135,000k Btu/hr)",'Emission Factors'!$F$57,IF(D2500="Commercial AC (&gt;=135,000k Btu/hr)",'Emission Factors'!$F$58,""))))))</f>
        <v/>
      </c>
      <c r="M2500" s="211" t="str">
        <f>IF(D2500="Room AC (window/wall)",'Emission Factors'!$G$53,IF(D2500="Room AC (PTAC/PTHP)",'Emission Factors'!$G$54,IF(D2500="Residential AC",'Emission Factors'!$G$55,IF(D2500="Residential HP",'Emission Factors'!$G$56,IF(D2500="Commercial AC (&gt;=65k to &lt;135,000k Btu/hr)",'Emission Factors'!$G$57,IF(D2500="Commercial AC (&gt;=135,000k Btu/hr)",'Emission Factors'!$G$58,""))))))</f>
        <v/>
      </c>
      <c r="N2500" s="96"/>
      <c r="O2500" s="209" t="str">
        <f>IF(ISBLANK(D2500),"",(IF(D2500="Room AC (window/wall)",'Emission Factors'!$C$53,IF(D2500="Room AC (PTAC/PTHP)",'Emission Factors'!$C$54,IF(D2500="Residential AC",'Emission Factors'!$C$55,IF(D2500="Residential HP",'Emission Factors'!$C$56,IF(D2500="Commercial AC (&gt;=65k to &lt;135,000k Btu/hr)",'Emission Factors'!$C$57,IF(D2500="Commercial AC (&gt;=135,000k Btu/hr)",'Emission Factors'!$C$58,""))))))))</f>
        <v/>
      </c>
      <c r="P2500" s="209" t="str">
        <f t="shared" si="380"/>
        <v/>
      </c>
      <c r="Q2500" s="95"/>
      <c r="R2500" s="256"/>
      <c r="S2500" s="256"/>
      <c r="T2500" s="96"/>
      <c r="U2500" s="211" t="str">
        <f>IF(Q2500="Room AC (window/wall)",'Emission Factors'!$E$53,IF(AND(Q2500="Room AC (PTAC/PTHP)",ISBLANK(T2500)),"Error",IF(AND(Q2500="Room AC (PTAC/PTHP)",T2500&gt;0),T2500,IF(Q2500="Residential AC",'Emission Factors'!$E$55,IF(AND(Q2500="Residential HP",ISBLANK(T2500)),"Error",IF(AND(Q2500="Residential HP",T2500&gt;0),T2500,IF(Q2500="Commercial AC (&gt;=65k to &lt;135,000k Btu/hr)",'Emission Factors'!$E$57,IF(Q2500="Commercial AC (&gt;=135,000k Btu/hr)",'Emission Factors'!$E$58,""))))))))</f>
        <v/>
      </c>
      <c r="V2500" s="95"/>
      <c r="W2500" s="211" t="str">
        <f>IF(ISBLANK(V2500),"",VLOOKUP(V2500,'Emission Factors'!$C$81:$G$221,4,FALSE))</f>
        <v/>
      </c>
      <c r="X2500" s="210" t="str">
        <f>IF(Q2500="Room AC (window/wall)",'Emission Factors'!$F$53,IF(Q2500="Room AC (PTAC/PTHP)",'Emission Factors'!$F$54,IF(Q2500="Residential AC",'Emission Factors'!$F$55,IF(Q2500="Residential HP",'Emission Factors'!$F$56,IF(Q2500="Commercial AC (&gt;=65k to &lt;135,000k Btu/hr)",'Emission Factors'!$F$57,IF(Q2500="Commercial AC (&gt;=135,000k Btu/hr)",'Emission Factors'!$F$58,""))))))</f>
        <v/>
      </c>
      <c r="Y2500" s="211" t="str">
        <f>IF(Q2500="Room AC (window/wall)",'Emission Factors'!$G$53,IF(Q2500="Room AC (PTAC/PTHP)",'Emission Factors'!$G$54,IF(Q2500="Residential AC",'Emission Factors'!$G$55,IF(Q2500="Residential HP",'Emission Factors'!$G$56,IF(Q2500="Commercial AC (&gt;=65k to &lt;135,000k Btu/hr)",'Emission Factors'!$G$57,IF(Q2500="Commercial AC (&gt;=135,000k Btu/hr)",'Emission Factors'!$G$58,""))))))</f>
        <v/>
      </c>
      <c r="Z2500" s="96"/>
      <c r="AA2500" s="97" t="str">
        <f t="shared" si="381"/>
        <v/>
      </c>
      <c r="AB2500" s="97" t="str">
        <f t="shared" si="382"/>
        <v/>
      </c>
      <c r="AC2500" s="246" t="str">
        <f t="shared" si="383"/>
        <v/>
      </c>
      <c r="AD2500" s="97" t="str">
        <f t="shared" si="384"/>
        <v/>
      </c>
      <c r="AE2500" s="97" t="str">
        <f t="shared" si="385"/>
        <v/>
      </c>
      <c r="AF2500" s="252" t="str">
        <f t="shared" si="386"/>
        <v/>
      </c>
      <c r="AG2500" s="254" t="str">
        <f t="shared" si="387"/>
        <v/>
      </c>
      <c r="AH2500" s="248" t="str">
        <f t="shared" si="388"/>
        <v/>
      </c>
      <c r="AI2500" s="249" t="str">
        <f t="shared" si="389"/>
        <v/>
      </c>
    </row>
    <row r="2501" spans="2:35" x14ac:dyDescent="0.3">
      <c r="B2501" s="94"/>
      <c r="C2501" s="95"/>
      <c r="D2501" s="95"/>
      <c r="E2501" s="95"/>
      <c r="F2501" s="94"/>
      <c r="G2501" s="145"/>
      <c r="H2501" s="245"/>
      <c r="I2501" s="211" t="str">
        <f>IF(D2501="Room AC (window/wall)",'Emission Factors'!$E$53,IF(D2501="Room AC (PTAC/PTHP)",H2501,IF(D2501="Residential AC",'Emission Factors'!$E$55,IF(D2501="Residential HP",H2501,IF(D2501="Commercial AC (&gt;=65k to &lt;135,000k Btu/hr)",'Emission Factors'!$E$57,IF(D2501="Commercial AC (&gt;=135,000k Btu/hr)",'Emission Factors'!$E$58,""))))))</f>
        <v/>
      </c>
      <c r="J2501" s="96"/>
      <c r="K2501" s="211" t="str">
        <f>IF(ISBLANK(J2501),"",VLOOKUP(J2501,'Emission Factors'!$C$81:$G$221,4,FALSE))</f>
        <v/>
      </c>
      <c r="L2501" s="210" t="str">
        <f>IF(D2501="Room AC (window/wall)",'Emission Factors'!$F$53,IF(D2501="Room AC (PTAC/PTHP)",'Emission Factors'!$F$54,IF(D2501="Residential AC",'Emission Factors'!$F$55,IF(D2501="Residential HP",'Emission Factors'!$F$56,IF(D2501="Commercial AC (&gt;=65k to &lt;135,000k Btu/hr)",'Emission Factors'!$F$57,IF(D2501="Commercial AC (&gt;=135,000k Btu/hr)",'Emission Factors'!$F$58,""))))))</f>
        <v/>
      </c>
      <c r="M2501" s="211" t="str">
        <f>IF(D2501="Room AC (window/wall)",'Emission Factors'!$G$53,IF(D2501="Room AC (PTAC/PTHP)",'Emission Factors'!$G$54,IF(D2501="Residential AC",'Emission Factors'!$G$55,IF(D2501="Residential HP",'Emission Factors'!$G$56,IF(D2501="Commercial AC (&gt;=65k to &lt;135,000k Btu/hr)",'Emission Factors'!$G$57,IF(D2501="Commercial AC (&gt;=135,000k Btu/hr)",'Emission Factors'!$G$58,""))))))</f>
        <v/>
      </c>
      <c r="N2501" s="96"/>
      <c r="O2501" s="209" t="str">
        <f>IF(ISBLANK(D2501),"",(IF(D2501="Room AC (window/wall)",'Emission Factors'!$C$53,IF(D2501="Room AC (PTAC/PTHP)",'Emission Factors'!$C$54,IF(D2501="Residential AC",'Emission Factors'!$C$55,IF(D2501="Residential HP",'Emission Factors'!$C$56,IF(D2501="Commercial AC (&gt;=65k to &lt;135,000k Btu/hr)",'Emission Factors'!$C$57,IF(D2501="Commercial AC (&gt;=135,000k Btu/hr)",'Emission Factors'!$C$58,""))))))))</f>
        <v/>
      </c>
      <c r="P2501" s="209" t="str">
        <f t="shared" si="380"/>
        <v/>
      </c>
      <c r="Q2501" s="95"/>
      <c r="R2501" s="256"/>
      <c r="S2501" s="256"/>
      <c r="T2501" s="96"/>
      <c r="U2501" s="211" t="str">
        <f>IF(Q2501="Room AC (window/wall)",'Emission Factors'!$E$53,IF(AND(Q2501="Room AC (PTAC/PTHP)",ISBLANK(T2501)),"Error",IF(AND(Q2501="Room AC (PTAC/PTHP)",T2501&gt;0),T2501,IF(Q2501="Residential AC",'Emission Factors'!$E$55,IF(AND(Q2501="Residential HP",ISBLANK(T2501)),"Error",IF(AND(Q2501="Residential HP",T2501&gt;0),T2501,IF(Q2501="Commercial AC (&gt;=65k to &lt;135,000k Btu/hr)",'Emission Factors'!$E$57,IF(Q2501="Commercial AC (&gt;=135,000k Btu/hr)",'Emission Factors'!$E$58,""))))))))</f>
        <v/>
      </c>
      <c r="V2501" s="95"/>
      <c r="W2501" s="211" t="str">
        <f>IF(ISBLANK(V2501),"",VLOOKUP(V2501,'Emission Factors'!$C$81:$G$221,4,FALSE))</f>
        <v/>
      </c>
      <c r="X2501" s="210" t="str">
        <f>IF(Q2501="Room AC (window/wall)",'Emission Factors'!$F$53,IF(Q2501="Room AC (PTAC/PTHP)",'Emission Factors'!$F$54,IF(Q2501="Residential AC",'Emission Factors'!$F$55,IF(Q2501="Residential HP",'Emission Factors'!$F$56,IF(Q2501="Commercial AC (&gt;=65k to &lt;135,000k Btu/hr)",'Emission Factors'!$F$57,IF(Q2501="Commercial AC (&gt;=135,000k Btu/hr)",'Emission Factors'!$F$58,""))))))</f>
        <v/>
      </c>
      <c r="Y2501" s="211" t="str">
        <f>IF(Q2501="Room AC (window/wall)",'Emission Factors'!$G$53,IF(Q2501="Room AC (PTAC/PTHP)",'Emission Factors'!$G$54,IF(Q2501="Residential AC",'Emission Factors'!$G$55,IF(Q2501="Residential HP",'Emission Factors'!$G$56,IF(Q2501="Commercial AC (&gt;=65k to &lt;135,000k Btu/hr)",'Emission Factors'!$G$57,IF(Q2501="Commercial AC (&gt;=135,000k Btu/hr)",'Emission Factors'!$G$58,""))))))</f>
        <v/>
      </c>
      <c r="Z2501" s="96"/>
      <c r="AA2501" s="97" t="str">
        <f t="shared" si="381"/>
        <v/>
      </c>
      <c r="AB2501" s="97" t="str">
        <f t="shared" si="382"/>
        <v/>
      </c>
      <c r="AC2501" s="246" t="str">
        <f t="shared" si="383"/>
        <v/>
      </c>
      <c r="AD2501" s="97" t="str">
        <f t="shared" si="384"/>
        <v/>
      </c>
      <c r="AE2501" s="97" t="str">
        <f t="shared" si="385"/>
        <v/>
      </c>
      <c r="AF2501" s="252" t="str">
        <f t="shared" si="386"/>
        <v/>
      </c>
      <c r="AG2501" s="254" t="str">
        <f t="shared" si="387"/>
        <v/>
      </c>
      <c r="AH2501" s="248" t="str">
        <f t="shared" si="388"/>
        <v/>
      </c>
      <c r="AI2501" s="249" t="str">
        <f t="shared" si="389"/>
        <v/>
      </c>
    </row>
    <row r="2502" spans="2:35" x14ac:dyDescent="0.3">
      <c r="B2502" s="94"/>
      <c r="C2502" s="95"/>
      <c r="D2502" s="95"/>
      <c r="E2502" s="95"/>
      <c r="F2502" s="94"/>
      <c r="G2502" s="145"/>
      <c r="H2502" s="245"/>
      <c r="I2502" s="211" t="str">
        <f>IF(D2502="Room AC (window/wall)",'Emission Factors'!$E$53,IF(D2502="Room AC (PTAC/PTHP)",H2502,IF(D2502="Residential AC",'Emission Factors'!$E$55,IF(D2502="Residential HP",H2502,IF(D2502="Commercial AC (&gt;=65k to &lt;135,000k Btu/hr)",'Emission Factors'!$E$57,IF(D2502="Commercial AC (&gt;=135,000k Btu/hr)",'Emission Factors'!$E$58,""))))))</f>
        <v/>
      </c>
      <c r="J2502" s="96"/>
      <c r="K2502" s="211" t="str">
        <f>IF(ISBLANK(J2502),"",VLOOKUP(J2502,'Emission Factors'!$C$81:$G$221,4,FALSE))</f>
        <v/>
      </c>
      <c r="L2502" s="210" t="str">
        <f>IF(D2502="Room AC (window/wall)",'Emission Factors'!$F$53,IF(D2502="Room AC (PTAC/PTHP)",'Emission Factors'!$F$54,IF(D2502="Residential AC",'Emission Factors'!$F$55,IF(D2502="Residential HP",'Emission Factors'!$F$56,IF(D2502="Commercial AC (&gt;=65k to &lt;135,000k Btu/hr)",'Emission Factors'!$F$57,IF(D2502="Commercial AC (&gt;=135,000k Btu/hr)",'Emission Factors'!$F$58,""))))))</f>
        <v/>
      </c>
      <c r="M2502" s="211" t="str">
        <f>IF(D2502="Room AC (window/wall)",'Emission Factors'!$G$53,IF(D2502="Room AC (PTAC/PTHP)",'Emission Factors'!$G$54,IF(D2502="Residential AC",'Emission Factors'!$G$55,IF(D2502="Residential HP",'Emission Factors'!$G$56,IF(D2502="Commercial AC (&gt;=65k to &lt;135,000k Btu/hr)",'Emission Factors'!$G$57,IF(D2502="Commercial AC (&gt;=135,000k Btu/hr)",'Emission Factors'!$G$58,""))))))</f>
        <v/>
      </c>
      <c r="N2502" s="96"/>
      <c r="O2502" s="209" t="str">
        <f>IF(ISBLANK(D2502),"",(IF(D2502="Room AC (window/wall)",'Emission Factors'!$C$53,IF(D2502="Room AC (PTAC/PTHP)",'Emission Factors'!$C$54,IF(D2502="Residential AC",'Emission Factors'!$C$55,IF(D2502="Residential HP",'Emission Factors'!$C$56,IF(D2502="Commercial AC (&gt;=65k to &lt;135,000k Btu/hr)",'Emission Factors'!$C$57,IF(D2502="Commercial AC (&gt;=135,000k Btu/hr)",'Emission Factors'!$C$58,""))))))))</f>
        <v/>
      </c>
      <c r="P2502" s="209" t="str">
        <f t="shared" si="380"/>
        <v/>
      </c>
      <c r="Q2502" s="95"/>
      <c r="R2502" s="256"/>
      <c r="S2502" s="256"/>
      <c r="T2502" s="96"/>
      <c r="U2502" s="211" t="str">
        <f>IF(Q2502="Room AC (window/wall)",'Emission Factors'!$E$53,IF(AND(Q2502="Room AC (PTAC/PTHP)",ISBLANK(T2502)),"Error",IF(AND(Q2502="Room AC (PTAC/PTHP)",T2502&gt;0),T2502,IF(Q2502="Residential AC",'Emission Factors'!$E$55,IF(AND(Q2502="Residential HP",ISBLANK(T2502)),"Error",IF(AND(Q2502="Residential HP",T2502&gt;0),T2502,IF(Q2502="Commercial AC (&gt;=65k to &lt;135,000k Btu/hr)",'Emission Factors'!$E$57,IF(Q2502="Commercial AC (&gt;=135,000k Btu/hr)",'Emission Factors'!$E$58,""))))))))</f>
        <v/>
      </c>
      <c r="V2502" s="95"/>
      <c r="W2502" s="211" t="str">
        <f>IF(ISBLANK(V2502),"",VLOOKUP(V2502,'Emission Factors'!$C$81:$G$221,4,FALSE))</f>
        <v/>
      </c>
      <c r="X2502" s="210" t="str">
        <f>IF(Q2502="Room AC (window/wall)",'Emission Factors'!$F$53,IF(Q2502="Room AC (PTAC/PTHP)",'Emission Factors'!$F$54,IF(Q2502="Residential AC",'Emission Factors'!$F$55,IF(Q2502="Residential HP",'Emission Factors'!$F$56,IF(Q2502="Commercial AC (&gt;=65k to &lt;135,000k Btu/hr)",'Emission Factors'!$F$57,IF(Q2502="Commercial AC (&gt;=135,000k Btu/hr)",'Emission Factors'!$F$58,""))))))</f>
        <v/>
      </c>
      <c r="Y2502" s="211" t="str">
        <f>IF(Q2502="Room AC (window/wall)",'Emission Factors'!$G$53,IF(Q2502="Room AC (PTAC/PTHP)",'Emission Factors'!$G$54,IF(Q2502="Residential AC",'Emission Factors'!$G$55,IF(Q2502="Residential HP",'Emission Factors'!$G$56,IF(Q2502="Commercial AC (&gt;=65k to &lt;135,000k Btu/hr)",'Emission Factors'!$G$57,IF(Q2502="Commercial AC (&gt;=135,000k Btu/hr)",'Emission Factors'!$G$58,""))))))</f>
        <v/>
      </c>
      <c r="Z2502" s="96"/>
      <c r="AA2502" s="97" t="str">
        <f t="shared" si="381"/>
        <v/>
      </c>
      <c r="AB2502" s="97" t="str">
        <f t="shared" si="382"/>
        <v/>
      </c>
      <c r="AC2502" s="246" t="str">
        <f t="shared" si="383"/>
        <v/>
      </c>
      <c r="AD2502" s="97" t="str">
        <f t="shared" si="384"/>
        <v/>
      </c>
      <c r="AE2502" s="97" t="str">
        <f t="shared" si="385"/>
        <v/>
      </c>
      <c r="AF2502" s="252" t="str">
        <f t="shared" si="386"/>
        <v/>
      </c>
      <c r="AG2502" s="254" t="str">
        <f t="shared" si="387"/>
        <v/>
      </c>
      <c r="AH2502" s="248" t="str">
        <f t="shared" si="388"/>
        <v/>
      </c>
      <c r="AI2502" s="249" t="str">
        <f t="shared" si="389"/>
        <v/>
      </c>
    </row>
    <row r="2503" spans="2:35" x14ac:dyDescent="0.3">
      <c r="B2503" s="94"/>
      <c r="C2503" s="95"/>
      <c r="D2503" s="95"/>
      <c r="E2503" s="95"/>
      <c r="F2503" s="94"/>
      <c r="G2503" s="145"/>
      <c r="H2503" s="245"/>
      <c r="I2503" s="211" t="str">
        <f>IF(D2503="Room AC (window/wall)",'Emission Factors'!$E$53,IF(D2503="Room AC (PTAC/PTHP)",H2503,IF(D2503="Residential AC",'Emission Factors'!$E$55,IF(D2503="Residential HP",H2503,IF(D2503="Commercial AC (&gt;=65k to &lt;135,000k Btu/hr)",'Emission Factors'!$E$57,IF(D2503="Commercial AC (&gt;=135,000k Btu/hr)",'Emission Factors'!$E$58,""))))))</f>
        <v/>
      </c>
      <c r="J2503" s="96"/>
      <c r="K2503" s="211" t="str">
        <f>IF(ISBLANK(J2503),"",VLOOKUP(J2503,'Emission Factors'!$C$81:$G$221,4,FALSE))</f>
        <v/>
      </c>
      <c r="L2503" s="210" t="str">
        <f>IF(D2503="Room AC (window/wall)",'Emission Factors'!$F$53,IF(D2503="Room AC (PTAC/PTHP)",'Emission Factors'!$F$54,IF(D2503="Residential AC",'Emission Factors'!$F$55,IF(D2503="Residential HP",'Emission Factors'!$F$56,IF(D2503="Commercial AC (&gt;=65k to &lt;135,000k Btu/hr)",'Emission Factors'!$F$57,IF(D2503="Commercial AC (&gt;=135,000k Btu/hr)",'Emission Factors'!$F$58,""))))))</f>
        <v/>
      </c>
      <c r="M2503" s="211" t="str">
        <f>IF(D2503="Room AC (window/wall)",'Emission Factors'!$G$53,IF(D2503="Room AC (PTAC/PTHP)",'Emission Factors'!$G$54,IF(D2503="Residential AC",'Emission Factors'!$G$55,IF(D2503="Residential HP",'Emission Factors'!$G$56,IF(D2503="Commercial AC (&gt;=65k to &lt;135,000k Btu/hr)",'Emission Factors'!$G$57,IF(D2503="Commercial AC (&gt;=135,000k Btu/hr)",'Emission Factors'!$G$58,""))))))</f>
        <v/>
      </c>
      <c r="N2503" s="96"/>
      <c r="O2503" s="209" t="str">
        <f>IF(ISBLANK(D2503),"",(IF(D2503="Room AC (window/wall)",'Emission Factors'!$C$53,IF(D2503="Room AC (PTAC/PTHP)",'Emission Factors'!$C$54,IF(D2503="Residential AC",'Emission Factors'!$C$55,IF(D2503="Residential HP",'Emission Factors'!$C$56,IF(D2503="Commercial AC (&gt;=65k to &lt;135,000k Btu/hr)",'Emission Factors'!$C$57,IF(D2503="Commercial AC (&gt;=135,000k Btu/hr)",'Emission Factors'!$C$58,""))))))))</f>
        <v/>
      </c>
      <c r="P2503" s="209" t="str">
        <f t="shared" si="380"/>
        <v/>
      </c>
      <c r="Q2503" s="95"/>
      <c r="R2503" s="256"/>
      <c r="S2503" s="256"/>
      <c r="T2503" s="96"/>
      <c r="U2503" s="211" t="str">
        <f>IF(Q2503="Room AC (window/wall)",'Emission Factors'!$E$53,IF(AND(Q2503="Room AC (PTAC/PTHP)",ISBLANK(T2503)),"Error",IF(AND(Q2503="Room AC (PTAC/PTHP)",T2503&gt;0),T2503,IF(Q2503="Residential AC",'Emission Factors'!$E$55,IF(AND(Q2503="Residential HP",ISBLANK(T2503)),"Error",IF(AND(Q2503="Residential HP",T2503&gt;0),T2503,IF(Q2503="Commercial AC (&gt;=65k to &lt;135,000k Btu/hr)",'Emission Factors'!$E$57,IF(Q2503="Commercial AC (&gt;=135,000k Btu/hr)",'Emission Factors'!$E$58,""))))))))</f>
        <v/>
      </c>
      <c r="V2503" s="95"/>
      <c r="W2503" s="211" t="str">
        <f>IF(ISBLANK(V2503),"",VLOOKUP(V2503,'Emission Factors'!$C$81:$G$221,4,FALSE))</f>
        <v/>
      </c>
      <c r="X2503" s="210" t="str">
        <f>IF(Q2503="Room AC (window/wall)",'Emission Factors'!$F$53,IF(Q2503="Room AC (PTAC/PTHP)",'Emission Factors'!$F$54,IF(Q2503="Residential AC",'Emission Factors'!$F$55,IF(Q2503="Residential HP",'Emission Factors'!$F$56,IF(Q2503="Commercial AC (&gt;=65k to &lt;135,000k Btu/hr)",'Emission Factors'!$F$57,IF(Q2503="Commercial AC (&gt;=135,000k Btu/hr)",'Emission Factors'!$F$58,""))))))</f>
        <v/>
      </c>
      <c r="Y2503" s="211" t="str">
        <f>IF(Q2503="Room AC (window/wall)",'Emission Factors'!$G$53,IF(Q2503="Room AC (PTAC/PTHP)",'Emission Factors'!$G$54,IF(Q2503="Residential AC",'Emission Factors'!$G$55,IF(Q2503="Residential HP",'Emission Factors'!$G$56,IF(Q2503="Commercial AC (&gt;=65k to &lt;135,000k Btu/hr)",'Emission Factors'!$G$57,IF(Q2503="Commercial AC (&gt;=135,000k Btu/hr)",'Emission Factors'!$G$58,""))))))</f>
        <v/>
      </c>
      <c r="Z2503" s="96"/>
      <c r="AA2503" s="97" t="str">
        <f t="shared" si="381"/>
        <v/>
      </c>
      <c r="AB2503" s="97" t="str">
        <f t="shared" si="382"/>
        <v/>
      </c>
      <c r="AC2503" s="246" t="str">
        <f t="shared" si="383"/>
        <v/>
      </c>
      <c r="AD2503" s="97" t="str">
        <f t="shared" si="384"/>
        <v/>
      </c>
      <c r="AE2503" s="97" t="str">
        <f t="shared" si="385"/>
        <v/>
      </c>
      <c r="AF2503" s="252" t="str">
        <f t="shared" si="386"/>
        <v/>
      </c>
      <c r="AG2503" s="254" t="str">
        <f t="shared" si="387"/>
        <v/>
      </c>
      <c r="AH2503" s="248" t="str">
        <f t="shared" si="388"/>
        <v/>
      </c>
      <c r="AI2503" s="249" t="str">
        <f t="shared" si="389"/>
        <v/>
      </c>
    </row>
    <row r="2504" spans="2:35" x14ac:dyDescent="0.3">
      <c r="B2504" s="94"/>
      <c r="C2504" s="95"/>
      <c r="D2504" s="95"/>
      <c r="E2504" s="95"/>
      <c r="F2504" s="94"/>
      <c r="G2504" s="145"/>
      <c r="H2504" s="245"/>
      <c r="I2504" s="211" t="str">
        <f>IF(D2504="Room AC (window/wall)",'Emission Factors'!$E$53,IF(D2504="Room AC (PTAC/PTHP)",H2504,IF(D2504="Residential AC",'Emission Factors'!$E$55,IF(D2504="Residential HP",H2504,IF(D2504="Commercial AC (&gt;=65k to &lt;135,000k Btu/hr)",'Emission Factors'!$E$57,IF(D2504="Commercial AC (&gt;=135,000k Btu/hr)",'Emission Factors'!$E$58,""))))))</f>
        <v/>
      </c>
      <c r="J2504" s="96"/>
      <c r="K2504" s="211" t="str">
        <f>IF(ISBLANK(J2504),"",VLOOKUP(J2504,'Emission Factors'!$C$81:$G$221,4,FALSE))</f>
        <v/>
      </c>
      <c r="L2504" s="210" t="str">
        <f>IF(D2504="Room AC (window/wall)",'Emission Factors'!$F$53,IF(D2504="Room AC (PTAC/PTHP)",'Emission Factors'!$F$54,IF(D2504="Residential AC",'Emission Factors'!$F$55,IF(D2504="Residential HP",'Emission Factors'!$F$56,IF(D2504="Commercial AC (&gt;=65k to &lt;135,000k Btu/hr)",'Emission Factors'!$F$57,IF(D2504="Commercial AC (&gt;=135,000k Btu/hr)",'Emission Factors'!$F$58,""))))))</f>
        <v/>
      </c>
      <c r="M2504" s="211" t="str">
        <f>IF(D2504="Room AC (window/wall)",'Emission Factors'!$G$53,IF(D2504="Room AC (PTAC/PTHP)",'Emission Factors'!$G$54,IF(D2504="Residential AC",'Emission Factors'!$G$55,IF(D2504="Residential HP",'Emission Factors'!$G$56,IF(D2504="Commercial AC (&gt;=65k to &lt;135,000k Btu/hr)",'Emission Factors'!$G$57,IF(D2504="Commercial AC (&gt;=135,000k Btu/hr)",'Emission Factors'!$G$58,""))))))</f>
        <v/>
      </c>
      <c r="N2504" s="96"/>
      <c r="O2504" s="209" t="str">
        <f>IF(ISBLANK(D2504),"",(IF(D2504="Room AC (window/wall)",'Emission Factors'!$C$53,IF(D2504="Room AC (PTAC/PTHP)",'Emission Factors'!$C$54,IF(D2504="Residential AC",'Emission Factors'!$C$55,IF(D2504="Residential HP",'Emission Factors'!$C$56,IF(D2504="Commercial AC (&gt;=65k to &lt;135,000k Btu/hr)",'Emission Factors'!$C$57,IF(D2504="Commercial AC (&gt;=135,000k Btu/hr)",'Emission Factors'!$C$58,""))))))))</f>
        <v/>
      </c>
      <c r="P2504" s="209" t="str">
        <f t="shared" si="380"/>
        <v/>
      </c>
      <c r="Q2504" s="95"/>
      <c r="R2504" s="256"/>
      <c r="S2504" s="256"/>
      <c r="T2504" s="96"/>
      <c r="U2504" s="211" t="str">
        <f>IF(Q2504="Room AC (window/wall)",'Emission Factors'!$E$53,IF(AND(Q2504="Room AC (PTAC/PTHP)",ISBLANK(T2504)),"Error",IF(AND(Q2504="Room AC (PTAC/PTHP)",T2504&gt;0),T2504,IF(Q2504="Residential AC",'Emission Factors'!$E$55,IF(AND(Q2504="Residential HP",ISBLANK(T2504)),"Error",IF(AND(Q2504="Residential HP",T2504&gt;0),T2504,IF(Q2504="Commercial AC (&gt;=65k to &lt;135,000k Btu/hr)",'Emission Factors'!$E$57,IF(Q2504="Commercial AC (&gt;=135,000k Btu/hr)",'Emission Factors'!$E$58,""))))))))</f>
        <v/>
      </c>
      <c r="V2504" s="95"/>
      <c r="W2504" s="211" t="str">
        <f>IF(ISBLANK(V2504),"",VLOOKUP(V2504,'Emission Factors'!$C$81:$G$221,4,FALSE))</f>
        <v/>
      </c>
      <c r="X2504" s="210" t="str">
        <f>IF(Q2504="Room AC (window/wall)",'Emission Factors'!$F$53,IF(Q2504="Room AC (PTAC/PTHP)",'Emission Factors'!$F$54,IF(Q2504="Residential AC",'Emission Factors'!$F$55,IF(Q2504="Residential HP",'Emission Factors'!$F$56,IF(Q2504="Commercial AC (&gt;=65k to &lt;135,000k Btu/hr)",'Emission Factors'!$F$57,IF(Q2504="Commercial AC (&gt;=135,000k Btu/hr)",'Emission Factors'!$F$58,""))))))</f>
        <v/>
      </c>
      <c r="Y2504" s="211" t="str">
        <f>IF(Q2504="Room AC (window/wall)",'Emission Factors'!$G$53,IF(Q2504="Room AC (PTAC/PTHP)",'Emission Factors'!$G$54,IF(Q2504="Residential AC",'Emission Factors'!$G$55,IF(Q2504="Residential HP",'Emission Factors'!$G$56,IF(Q2504="Commercial AC (&gt;=65k to &lt;135,000k Btu/hr)",'Emission Factors'!$G$57,IF(Q2504="Commercial AC (&gt;=135,000k Btu/hr)",'Emission Factors'!$G$58,""))))))</f>
        <v/>
      </c>
      <c r="Z2504" s="96"/>
      <c r="AA2504" s="97" t="str">
        <f t="shared" si="381"/>
        <v/>
      </c>
      <c r="AB2504" s="97" t="str">
        <f t="shared" si="382"/>
        <v/>
      </c>
      <c r="AC2504" s="246" t="str">
        <f t="shared" si="383"/>
        <v/>
      </c>
      <c r="AD2504" s="97" t="str">
        <f t="shared" si="384"/>
        <v/>
      </c>
      <c r="AE2504" s="97" t="str">
        <f t="shared" si="385"/>
        <v/>
      </c>
      <c r="AF2504" s="252" t="str">
        <f t="shared" si="386"/>
        <v/>
      </c>
      <c r="AG2504" s="254" t="str">
        <f t="shared" si="387"/>
        <v/>
      </c>
      <c r="AH2504" s="248" t="str">
        <f t="shared" si="388"/>
        <v/>
      </c>
      <c r="AI2504" s="249" t="str">
        <f t="shared" si="389"/>
        <v/>
      </c>
    </row>
    <row r="2505" spans="2:35" x14ac:dyDescent="0.3">
      <c r="B2505" s="94"/>
      <c r="C2505" s="95"/>
      <c r="D2505" s="95"/>
      <c r="E2505" s="95"/>
      <c r="F2505" s="94"/>
      <c r="G2505" s="145"/>
      <c r="H2505" s="245"/>
      <c r="I2505" s="211" t="str">
        <f>IF(D2505="Room AC (window/wall)",'Emission Factors'!$E$53,IF(D2505="Room AC (PTAC/PTHP)",H2505,IF(D2505="Residential AC",'Emission Factors'!$E$55,IF(D2505="Residential HP",H2505,IF(D2505="Commercial AC (&gt;=65k to &lt;135,000k Btu/hr)",'Emission Factors'!$E$57,IF(D2505="Commercial AC (&gt;=135,000k Btu/hr)",'Emission Factors'!$E$58,""))))))</f>
        <v/>
      </c>
      <c r="J2505" s="96"/>
      <c r="K2505" s="211" t="str">
        <f>IF(ISBLANK(J2505),"",VLOOKUP(J2505,'Emission Factors'!$C$81:$G$221,4,FALSE))</f>
        <v/>
      </c>
      <c r="L2505" s="210" t="str">
        <f>IF(D2505="Room AC (window/wall)",'Emission Factors'!$F$53,IF(D2505="Room AC (PTAC/PTHP)",'Emission Factors'!$F$54,IF(D2505="Residential AC",'Emission Factors'!$F$55,IF(D2505="Residential HP",'Emission Factors'!$F$56,IF(D2505="Commercial AC (&gt;=65k to &lt;135,000k Btu/hr)",'Emission Factors'!$F$57,IF(D2505="Commercial AC (&gt;=135,000k Btu/hr)",'Emission Factors'!$F$58,""))))))</f>
        <v/>
      </c>
      <c r="M2505" s="211" t="str">
        <f>IF(D2505="Room AC (window/wall)",'Emission Factors'!$G$53,IF(D2505="Room AC (PTAC/PTHP)",'Emission Factors'!$G$54,IF(D2505="Residential AC",'Emission Factors'!$G$55,IF(D2505="Residential HP",'Emission Factors'!$G$56,IF(D2505="Commercial AC (&gt;=65k to &lt;135,000k Btu/hr)",'Emission Factors'!$G$57,IF(D2505="Commercial AC (&gt;=135,000k Btu/hr)",'Emission Factors'!$G$58,""))))))</f>
        <v/>
      </c>
      <c r="N2505" s="96"/>
      <c r="O2505" s="209" t="str">
        <f>IF(ISBLANK(D2505),"",(IF(D2505="Room AC (window/wall)",'Emission Factors'!$C$53,IF(D2505="Room AC (PTAC/PTHP)",'Emission Factors'!$C$54,IF(D2505="Residential AC",'Emission Factors'!$C$55,IF(D2505="Residential HP",'Emission Factors'!$C$56,IF(D2505="Commercial AC (&gt;=65k to &lt;135,000k Btu/hr)",'Emission Factors'!$C$57,IF(D2505="Commercial AC (&gt;=135,000k Btu/hr)",'Emission Factors'!$C$58,""))))))))</f>
        <v/>
      </c>
      <c r="P2505" s="209" t="str">
        <f t="shared" si="380"/>
        <v/>
      </c>
      <c r="Q2505" s="95"/>
      <c r="R2505" s="256"/>
      <c r="S2505" s="256"/>
      <c r="T2505" s="96"/>
      <c r="U2505" s="211" t="str">
        <f>IF(Q2505="Room AC (window/wall)",'Emission Factors'!$E$53,IF(AND(Q2505="Room AC (PTAC/PTHP)",ISBLANK(T2505)),"Error",IF(AND(Q2505="Room AC (PTAC/PTHP)",T2505&gt;0),T2505,IF(Q2505="Residential AC",'Emission Factors'!$E$55,IF(AND(Q2505="Residential HP",ISBLANK(T2505)),"Error",IF(AND(Q2505="Residential HP",T2505&gt;0),T2505,IF(Q2505="Commercial AC (&gt;=65k to &lt;135,000k Btu/hr)",'Emission Factors'!$E$57,IF(Q2505="Commercial AC (&gt;=135,000k Btu/hr)",'Emission Factors'!$E$58,""))))))))</f>
        <v/>
      </c>
      <c r="V2505" s="95"/>
      <c r="W2505" s="211" t="str">
        <f>IF(ISBLANK(V2505),"",VLOOKUP(V2505,'Emission Factors'!$C$81:$G$221,4,FALSE))</f>
        <v/>
      </c>
      <c r="X2505" s="210" t="str">
        <f>IF(Q2505="Room AC (window/wall)",'Emission Factors'!$F$53,IF(Q2505="Room AC (PTAC/PTHP)",'Emission Factors'!$F$54,IF(Q2505="Residential AC",'Emission Factors'!$F$55,IF(Q2505="Residential HP",'Emission Factors'!$F$56,IF(Q2505="Commercial AC (&gt;=65k to &lt;135,000k Btu/hr)",'Emission Factors'!$F$57,IF(Q2505="Commercial AC (&gt;=135,000k Btu/hr)",'Emission Factors'!$F$58,""))))))</f>
        <v/>
      </c>
      <c r="Y2505" s="211" t="str">
        <f>IF(Q2505="Room AC (window/wall)",'Emission Factors'!$G$53,IF(Q2505="Room AC (PTAC/PTHP)",'Emission Factors'!$G$54,IF(Q2505="Residential AC",'Emission Factors'!$G$55,IF(Q2505="Residential HP",'Emission Factors'!$G$56,IF(Q2505="Commercial AC (&gt;=65k to &lt;135,000k Btu/hr)",'Emission Factors'!$G$57,IF(Q2505="Commercial AC (&gt;=135,000k Btu/hr)",'Emission Factors'!$G$58,""))))))</f>
        <v/>
      </c>
      <c r="Z2505" s="96"/>
      <c r="AA2505" s="97" t="str">
        <f t="shared" si="381"/>
        <v/>
      </c>
      <c r="AB2505" s="97" t="str">
        <f t="shared" si="382"/>
        <v/>
      </c>
      <c r="AC2505" s="246" t="str">
        <f t="shared" si="383"/>
        <v/>
      </c>
      <c r="AD2505" s="97" t="str">
        <f t="shared" si="384"/>
        <v/>
      </c>
      <c r="AE2505" s="97" t="str">
        <f t="shared" si="385"/>
        <v/>
      </c>
      <c r="AF2505" s="252" t="str">
        <f t="shared" si="386"/>
        <v/>
      </c>
      <c r="AG2505" s="254" t="str">
        <f t="shared" si="387"/>
        <v/>
      </c>
      <c r="AH2505" s="248" t="str">
        <f t="shared" si="388"/>
        <v/>
      </c>
      <c r="AI2505" s="249" t="str">
        <f t="shared" si="389"/>
        <v/>
      </c>
    </row>
    <row r="2506" spans="2:35" x14ac:dyDescent="0.3">
      <c r="B2506" s="94"/>
      <c r="C2506" s="95"/>
      <c r="D2506" s="95"/>
      <c r="E2506" s="95"/>
      <c r="F2506" s="94"/>
      <c r="G2506" s="145"/>
      <c r="H2506" s="245"/>
      <c r="I2506" s="211" t="str">
        <f>IF(D2506="Room AC (window/wall)",'Emission Factors'!$E$53,IF(D2506="Room AC (PTAC/PTHP)",H2506,IF(D2506="Residential AC",'Emission Factors'!$E$55,IF(D2506="Residential HP",H2506,IF(D2506="Commercial AC (&gt;=65k to &lt;135,000k Btu/hr)",'Emission Factors'!$E$57,IF(D2506="Commercial AC (&gt;=135,000k Btu/hr)",'Emission Factors'!$E$58,""))))))</f>
        <v/>
      </c>
      <c r="J2506" s="96"/>
      <c r="K2506" s="211" t="str">
        <f>IF(ISBLANK(J2506),"",VLOOKUP(J2506,'Emission Factors'!$C$81:$G$221,4,FALSE))</f>
        <v/>
      </c>
      <c r="L2506" s="210" t="str">
        <f>IF(D2506="Room AC (window/wall)",'Emission Factors'!$F$53,IF(D2506="Room AC (PTAC/PTHP)",'Emission Factors'!$F$54,IF(D2506="Residential AC",'Emission Factors'!$F$55,IF(D2506="Residential HP",'Emission Factors'!$F$56,IF(D2506="Commercial AC (&gt;=65k to &lt;135,000k Btu/hr)",'Emission Factors'!$F$57,IF(D2506="Commercial AC (&gt;=135,000k Btu/hr)",'Emission Factors'!$F$58,""))))))</f>
        <v/>
      </c>
      <c r="M2506" s="211" t="str">
        <f>IF(D2506="Room AC (window/wall)",'Emission Factors'!$G$53,IF(D2506="Room AC (PTAC/PTHP)",'Emission Factors'!$G$54,IF(D2506="Residential AC",'Emission Factors'!$G$55,IF(D2506="Residential HP",'Emission Factors'!$G$56,IF(D2506="Commercial AC (&gt;=65k to &lt;135,000k Btu/hr)",'Emission Factors'!$G$57,IF(D2506="Commercial AC (&gt;=135,000k Btu/hr)",'Emission Factors'!$G$58,""))))))</f>
        <v/>
      </c>
      <c r="N2506" s="96"/>
      <c r="O2506" s="209" t="str">
        <f>IF(ISBLANK(D2506),"",(IF(D2506="Room AC (window/wall)",'Emission Factors'!$C$53,IF(D2506="Room AC (PTAC/PTHP)",'Emission Factors'!$C$54,IF(D2506="Residential AC",'Emission Factors'!$C$55,IF(D2506="Residential HP",'Emission Factors'!$C$56,IF(D2506="Commercial AC (&gt;=65k to &lt;135,000k Btu/hr)",'Emission Factors'!$C$57,IF(D2506="Commercial AC (&gt;=135,000k Btu/hr)",'Emission Factors'!$C$58,""))))))))</f>
        <v/>
      </c>
      <c r="P2506" s="209" t="str">
        <f t="shared" si="380"/>
        <v/>
      </c>
      <c r="Q2506" s="95"/>
      <c r="R2506" s="256"/>
      <c r="S2506" s="256"/>
      <c r="T2506" s="96"/>
      <c r="U2506" s="211" t="str">
        <f>IF(Q2506="Room AC (window/wall)",'Emission Factors'!$E$53,IF(AND(Q2506="Room AC (PTAC/PTHP)",ISBLANK(T2506)),"Error",IF(AND(Q2506="Room AC (PTAC/PTHP)",T2506&gt;0),T2506,IF(Q2506="Residential AC",'Emission Factors'!$E$55,IF(AND(Q2506="Residential HP",ISBLANK(T2506)),"Error",IF(AND(Q2506="Residential HP",T2506&gt;0),T2506,IF(Q2506="Commercial AC (&gt;=65k to &lt;135,000k Btu/hr)",'Emission Factors'!$E$57,IF(Q2506="Commercial AC (&gt;=135,000k Btu/hr)",'Emission Factors'!$E$58,""))))))))</f>
        <v/>
      </c>
      <c r="V2506" s="95"/>
      <c r="W2506" s="211" t="str">
        <f>IF(ISBLANK(V2506),"",VLOOKUP(V2506,'Emission Factors'!$C$81:$G$221,4,FALSE))</f>
        <v/>
      </c>
      <c r="X2506" s="210" t="str">
        <f>IF(Q2506="Room AC (window/wall)",'Emission Factors'!$F$53,IF(Q2506="Room AC (PTAC/PTHP)",'Emission Factors'!$F$54,IF(Q2506="Residential AC",'Emission Factors'!$F$55,IF(Q2506="Residential HP",'Emission Factors'!$F$56,IF(Q2506="Commercial AC (&gt;=65k to &lt;135,000k Btu/hr)",'Emission Factors'!$F$57,IF(Q2506="Commercial AC (&gt;=135,000k Btu/hr)",'Emission Factors'!$F$58,""))))))</f>
        <v/>
      </c>
      <c r="Y2506" s="211" t="str">
        <f>IF(Q2506="Room AC (window/wall)",'Emission Factors'!$G$53,IF(Q2506="Room AC (PTAC/PTHP)",'Emission Factors'!$G$54,IF(Q2506="Residential AC",'Emission Factors'!$G$55,IF(Q2506="Residential HP",'Emission Factors'!$G$56,IF(Q2506="Commercial AC (&gt;=65k to &lt;135,000k Btu/hr)",'Emission Factors'!$G$57,IF(Q2506="Commercial AC (&gt;=135,000k Btu/hr)",'Emission Factors'!$G$58,""))))))</f>
        <v/>
      </c>
      <c r="Z2506" s="96"/>
      <c r="AA2506" s="97" t="str">
        <f t="shared" si="381"/>
        <v/>
      </c>
      <c r="AB2506" s="97" t="str">
        <f t="shared" si="382"/>
        <v/>
      </c>
      <c r="AC2506" s="246" t="str">
        <f t="shared" si="383"/>
        <v/>
      </c>
      <c r="AD2506" s="97" t="str">
        <f t="shared" si="384"/>
        <v/>
      </c>
      <c r="AE2506" s="97" t="str">
        <f t="shared" si="385"/>
        <v/>
      </c>
      <c r="AF2506" s="252" t="str">
        <f t="shared" si="386"/>
        <v/>
      </c>
      <c r="AG2506" s="254" t="str">
        <f t="shared" si="387"/>
        <v/>
      </c>
      <c r="AH2506" s="248" t="str">
        <f t="shared" si="388"/>
        <v/>
      </c>
      <c r="AI2506" s="249" t="str">
        <f t="shared" si="389"/>
        <v/>
      </c>
    </row>
    <row r="2507" spans="2:35" x14ac:dyDescent="0.3">
      <c r="B2507" s="94"/>
      <c r="C2507" s="95"/>
      <c r="D2507" s="95"/>
      <c r="E2507" s="95"/>
      <c r="F2507" s="94"/>
      <c r="G2507" s="145"/>
      <c r="H2507" s="245"/>
      <c r="I2507" s="211" t="str">
        <f>IF(D2507="Room AC (window/wall)",'Emission Factors'!$E$53,IF(D2507="Room AC (PTAC/PTHP)",H2507,IF(D2507="Residential AC",'Emission Factors'!$E$55,IF(D2507="Residential HP",H2507,IF(D2507="Commercial AC (&gt;=65k to &lt;135,000k Btu/hr)",'Emission Factors'!$E$57,IF(D2507="Commercial AC (&gt;=135,000k Btu/hr)",'Emission Factors'!$E$58,""))))))</f>
        <v/>
      </c>
      <c r="J2507" s="96"/>
      <c r="K2507" s="211" t="str">
        <f>IF(ISBLANK(J2507),"",VLOOKUP(J2507,'Emission Factors'!$C$81:$G$221,4,FALSE))</f>
        <v/>
      </c>
      <c r="L2507" s="210" t="str">
        <f>IF(D2507="Room AC (window/wall)",'Emission Factors'!$F$53,IF(D2507="Room AC (PTAC/PTHP)",'Emission Factors'!$F$54,IF(D2507="Residential AC",'Emission Factors'!$F$55,IF(D2507="Residential HP",'Emission Factors'!$F$56,IF(D2507="Commercial AC (&gt;=65k to &lt;135,000k Btu/hr)",'Emission Factors'!$F$57,IF(D2507="Commercial AC (&gt;=135,000k Btu/hr)",'Emission Factors'!$F$58,""))))))</f>
        <v/>
      </c>
      <c r="M2507" s="211" t="str">
        <f>IF(D2507="Room AC (window/wall)",'Emission Factors'!$G$53,IF(D2507="Room AC (PTAC/PTHP)",'Emission Factors'!$G$54,IF(D2507="Residential AC",'Emission Factors'!$G$55,IF(D2507="Residential HP",'Emission Factors'!$G$56,IF(D2507="Commercial AC (&gt;=65k to &lt;135,000k Btu/hr)",'Emission Factors'!$G$57,IF(D2507="Commercial AC (&gt;=135,000k Btu/hr)",'Emission Factors'!$G$58,""))))))</f>
        <v/>
      </c>
      <c r="N2507" s="96"/>
      <c r="O2507" s="209" t="str">
        <f>IF(ISBLANK(D2507),"",(IF(D2507="Room AC (window/wall)",'Emission Factors'!$C$53,IF(D2507="Room AC (PTAC/PTHP)",'Emission Factors'!$C$54,IF(D2507="Residential AC",'Emission Factors'!$C$55,IF(D2507="Residential HP",'Emission Factors'!$C$56,IF(D2507="Commercial AC (&gt;=65k to &lt;135,000k Btu/hr)",'Emission Factors'!$C$57,IF(D2507="Commercial AC (&gt;=135,000k Btu/hr)",'Emission Factors'!$C$58,""))))))))</f>
        <v/>
      </c>
      <c r="P2507" s="209" t="str">
        <f t="shared" si="380"/>
        <v/>
      </c>
      <c r="Q2507" s="95"/>
      <c r="R2507" s="256"/>
      <c r="S2507" s="256"/>
      <c r="T2507" s="96"/>
      <c r="U2507" s="211" t="str">
        <f>IF(Q2507="Room AC (window/wall)",'Emission Factors'!$E$53,IF(AND(Q2507="Room AC (PTAC/PTHP)",ISBLANK(T2507)),"Error",IF(AND(Q2507="Room AC (PTAC/PTHP)",T2507&gt;0),T2507,IF(Q2507="Residential AC",'Emission Factors'!$E$55,IF(AND(Q2507="Residential HP",ISBLANK(T2507)),"Error",IF(AND(Q2507="Residential HP",T2507&gt;0),T2507,IF(Q2507="Commercial AC (&gt;=65k to &lt;135,000k Btu/hr)",'Emission Factors'!$E$57,IF(Q2507="Commercial AC (&gt;=135,000k Btu/hr)",'Emission Factors'!$E$58,""))))))))</f>
        <v/>
      </c>
      <c r="V2507" s="95"/>
      <c r="W2507" s="211" t="str">
        <f>IF(ISBLANK(V2507),"",VLOOKUP(V2507,'Emission Factors'!$C$81:$G$221,4,FALSE))</f>
        <v/>
      </c>
      <c r="X2507" s="210" t="str">
        <f>IF(Q2507="Room AC (window/wall)",'Emission Factors'!$F$53,IF(Q2507="Room AC (PTAC/PTHP)",'Emission Factors'!$F$54,IF(Q2507="Residential AC",'Emission Factors'!$F$55,IF(Q2507="Residential HP",'Emission Factors'!$F$56,IF(Q2507="Commercial AC (&gt;=65k to &lt;135,000k Btu/hr)",'Emission Factors'!$F$57,IF(Q2507="Commercial AC (&gt;=135,000k Btu/hr)",'Emission Factors'!$F$58,""))))))</f>
        <v/>
      </c>
      <c r="Y2507" s="211" t="str">
        <f>IF(Q2507="Room AC (window/wall)",'Emission Factors'!$G$53,IF(Q2507="Room AC (PTAC/PTHP)",'Emission Factors'!$G$54,IF(Q2507="Residential AC",'Emission Factors'!$G$55,IF(Q2507="Residential HP",'Emission Factors'!$G$56,IF(Q2507="Commercial AC (&gt;=65k to &lt;135,000k Btu/hr)",'Emission Factors'!$G$57,IF(Q2507="Commercial AC (&gt;=135,000k Btu/hr)",'Emission Factors'!$G$58,""))))))</f>
        <v/>
      </c>
      <c r="Z2507" s="96"/>
      <c r="AA2507" s="97" t="str">
        <f t="shared" si="381"/>
        <v/>
      </c>
      <c r="AB2507" s="97" t="str">
        <f t="shared" si="382"/>
        <v/>
      </c>
      <c r="AC2507" s="246" t="str">
        <f t="shared" si="383"/>
        <v/>
      </c>
      <c r="AD2507" s="97" t="str">
        <f t="shared" si="384"/>
        <v/>
      </c>
      <c r="AE2507" s="97" t="str">
        <f t="shared" si="385"/>
        <v/>
      </c>
      <c r="AF2507" s="252" t="str">
        <f t="shared" si="386"/>
        <v/>
      </c>
      <c r="AG2507" s="254" t="str">
        <f t="shared" si="387"/>
        <v/>
      </c>
      <c r="AH2507" s="248" t="str">
        <f t="shared" si="388"/>
        <v/>
      </c>
      <c r="AI2507" s="249" t="str">
        <f t="shared" si="389"/>
        <v/>
      </c>
    </row>
    <row r="2508" spans="2:35" x14ac:dyDescent="0.3">
      <c r="B2508" s="94"/>
      <c r="C2508" s="95"/>
      <c r="D2508" s="95"/>
      <c r="E2508" s="95"/>
      <c r="F2508" s="94"/>
      <c r="G2508" s="145"/>
      <c r="H2508" s="245"/>
      <c r="I2508" s="211" t="str">
        <f>IF(D2508="Room AC (window/wall)",'Emission Factors'!$E$53,IF(D2508="Room AC (PTAC/PTHP)",H2508,IF(D2508="Residential AC",'Emission Factors'!$E$55,IF(D2508="Residential HP",H2508,IF(D2508="Commercial AC (&gt;=65k to &lt;135,000k Btu/hr)",'Emission Factors'!$E$57,IF(D2508="Commercial AC (&gt;=135,000k Btu/hr)",'Emission Factors'!$E$58,""))))))</f>
        <v/>
      </c>
      <c r="J2508" s="96"/>
      <c r="K2508" s="211" t="str">
        <f>IF(ISBLANK(J2508),"",VLOOKUP(J2508,'Emission Factors'!$C$81:$G$221,4,FALSE))</f>
        <v/>
      </c>
      <c r="L2508" s="210" t="str">
        <f>IF(D2508="Room AC (window/wall)",'Emission Factors'!$F$53,IF(D2508="Room AC (PTAC/PTHP)",'Emission Factors'!$F$54,IF(D2508="Residential AC",'Emission Factors'!$F$55,IF(D2508="Residential HP",'Emission Factors'!$F$56,IF(D2508="Commercial AC (&gt;=65k to &lt;135,000k Btu/hr)",'Emission Factors'!$F$57,IF(D2508="Commercial AC (&gt;=135,000k Btu/hr)",'Emission Factors'!$F$58,""))))))</f>
        <v/>
      </c>
      <c r="M2508" s="211" t="str">
        <f>IF(D2508="Room AC (window/wall)",'Emission Factors'!$G$53,IF(D2508="Room AC (PTAC/PTHP)",'Emission Factors'!$G$54,IF(D2508="Residential AC",'Emission Factors'!$G$55,IF(D2508="Residential HP",'Emission Factors'!$G$56,IF(D2508="Commercial AC (&gt;=65k to &lt;135,000k Btu/hr)",'Emission Factors'!$G$57,IF(D2508="Commercial AC (&gt;=135,000k Btu/hr)",'Emission Factors'!$G$58,""))))))</f>
        <v/>
      </c>
      <c r="N2508" s="96"/>
      <c r="O2508" s="209" t="str">
        <f>IF(ISBLANK(D2508),"",(IF(D2508="Room AC (window/wall)",'Emission Factors'!$C$53,IF(D2508="Room AC (PTAC/PTHP)",'Emission Factors'!$C$54,IF(D2508="Residential AC",'Emission Factors'!$C$55,IF(D2508="Residential HP",'Emission Factors'!$C$56,IF(D2508="Commercial AC (&gt;=65k to &lt;135,000k Btu/hr)",'Emission Factors'!$C$57,IF(D2508="Commercial AC (&gt;=135,000k Btu/hr)",'Emission Factors'!$C$58,""))))))))</f>
        <v/>
      </c>
      <c r="P2508" s="209" t="str">
        <f t="shared" si="380"/>
        <v/>
      </c>
      <c r="Q2508" s="95"/>
      <c r="R2508" s="256"/>
      <c r="S2508" s="256"/>
      <c r="T2508" s="96"/>
      <c r="U2508" s="211" t="str">
        <f>IF(Q2508="Room AC (window/wall)",'Emission Factors'!$E$53,IF(AND(Q2508="Room AC (PTAC/PTHP)",ISBLANK(T2508)),"Error",IF(AND(Q2508="Room AC (PTAC/PTHP)",T2508&gt;0),T2508,IF(Q2508="Residential AC",'Emission Factors'!$E$55,IF(AND(Q2508="Residential HP",ISBLANK(T2508)),"Error",IF(AND(Q2508="Residential HP",T2508&gt;0),T2508,IF(Q2508="Commercial AC (&gt;=65k to &lt;135,000k Btu/hr)",'Emission Factors'!$E$57,IF(Q2508="Commercial AC (&gt;=135,000k Btu/hr)",'Emission Factors'!$E$58,""))))))))</f>
        <v/>
      </c>
      <c r="V2508" s="95"/>
      <c r="W2508" s="211" t="str">
        <f>IF(ISBLANK(V2508),"",VLOOKUP(V2508,'Emission Factors'!$C$81:$G$221,4,FALSE))</f>
        <v/>
      </c>
      <c r="X2508" s="210" t="str">
        <f>IF(Q2508="Room AC (window/wall)",'Emission Factors'!$F$53,IF(Q2508="Room AC (PTAC/PTHP)",'Emission Factors'!$F$54,IF(Q2508="Residential AC",'Emission Factors'!$F$55,IF(Q2508="Residential HP",'Emission Factors'!$F$56,IF(Q2508="Commercial AC (&gt;=65k to &lt;135,000k Btu/hr)",'Emission Factors'!$F$57,IF(Q2508="Commercial AC (&gt;=135,000k Btu/hr)",'Emission Factors'!$F$58,""))))))</f>
        <v/>
      </c>
      <c r="Y2508" s="211" t="str">
        <f>IF(Q2508="Room AC (window/wall)",'Emission Factors'!$G$53,IF(Q2508="Room AC (PTAC/PTHP)",'Emission Factors'!$G$54,IF(Q2508="Residential AC",'Emission Factors'!$G$55,IF(Q2508="Residential HP",'Emission Factors'!$G$56,IF(Q2508="Commercial AC (&gt;=65k to &lt;135,000k Btu/hr)",'Emission Factors'!$G$57,IF(Q2508="Commercial AC (&gt;=135,000k Btu/hr)",'Emission Factors'!$G$58,""))))))</f>
        <v/>
      </c>
      <c r="Z2508" s="96"/>
      <c r="AA2508" s="97" t="str">
        <f t="shared" si="381"/>
        <v/>
      </c>
      <c r="AB2508" s="97" t="str">
        <f t="shared" si="382"/>
        <v/>
      </c>
      <c r="AC2508" s="246" t="str">
        <f t="shared" si="383"/>
        <v/>
      </c>
      <c r="AD2508" s="97" t="str">
        <f t="shared" si="384"/>
        <v/>
      </c>
      <c r="AE2508" s="97" t="str">
        <f t="shared" si="385"/>
        <v/>
      </c>
      <c r="AF2508" s="252" t="str">
        <f t="shared" si="386"/>
        <v/>
      </c>
      <c r="AG2508" s="254" t="str">
        <f t="shared" si="387"/>
        <v/>
      </c>
      <c r="AH2508" s="248" t="str">
        <f t="shared" si="388"/>
        <v/>
      </c>
      <c r="AI2508" s="249" t="str">
        <f t="shared" si="389"/>
        <v/>
      </c>
    </row>
    <row r="2509" spans="2:35" x14ac:dyDescent="0.3">
      <c r="B2509" s="94"/>
      <c r="C2509" s="95"/>
      <c r="D2509" s="95"/>
      <c r="E2509" s="95"/>
      <c r="F2509" s="94"/>
      <c r="G2509" s="145"/>
      <c r="H2509" s="245"/>
      <c r="I2509" s="211" t="str">
        <f>IF(D2509="Room AC (window/wall)",'Emission Factors'!$E$53,IF(D2509="Room AC (PTAC/PTHP)",H2509,IF(D2509="Residential AC",'Emission Factors'!$E$55,IF(D2509="Residential HP",H2509,IF(D2509="Commercial AC (&gt;=65k to &lt;135,000k Btu/hr)",'Emission Factors'!$E$57,IF(D2509="Commercial AC (&gt;=135,000k Btu/hr)",'Emission Factors'!$E$58,""))))))</f>
        <v/>
      </c>
      <c r="J2509" s="96"/>
      <c r="K2509" s="211" t="str">
        <f>IF(ISBLANK(J2509),"",VLOOKUP(J2509,'Emission Factors'!$C$81:$G$221,4,FALSE))</f>
        <v/>
      </c>
      <c r="L2509" s="210" t="str">
        <f>IF(D2509="Room AC (window/wall)",'Emission Factors'!$F$53,IF(D2509="Room AC (PTAC/PTHP)",'Emission Factors'!$F$54,IF(D2509="Residential AC",'Emission Factors'!$F$55,IF(D2509="Residential HP",'Emission Factors'!$F$56,IF(D2509="Commercial AC (&gt;=65k to &lt;135,000k Btu/hr)",'Emission Factors'!$F$57,IF(D2509="Commercial AC (&gt;=135,000k Btu/hr)",'Emission Factors'!$F$58,""))))))</f>
        <v/>
      </c>
      <c r="M2509" s="211" t="str">
        <f>IF(D2509="Room AC (window/wall)",'Emission Factors'!$G$53,IF(D2509="Room AC (PTAC/PTHP)",'Emission Factors'!$G$54,IF(D2509="Residential AC",'Emission Factors'!$G$55,IF(D2509="Residential HP",'Emission Factors'!$G$56,IF(D2509="Commercial AC (&gt;=65k to &lt;135,000k Btu/hr)",'Emission Factors'!$G$57,IF(D2509="Commercial AC (&gt;=135,000k Btu/hr)",'Emission Factors'!$G$58,""))))))</f>
        <v/>
      </c>
      <c r="N2509" s="96"/>
      <c r="O2509" s="209" t="str">
        <f>IF(ISBLANK(D2509),"",(IF(D2509="Room AC (window/wall)",'Emission Factors'!$C$53,IF(D2509="Room AC (PTAC/PTHP)",'Emission Factors'!$C$54,IF(D2509="Residential AC",'Emission Factors'!$C$55,IF(D2509="Residential HP",'Emission Factors'!$C$56,IF(D2509="Commercial AC (&gt;=65k to &lt;135,000k Btu/hr)",'Emission Factors'!$C$57,IF(D2509="Commercial AC (&gt;=135,000k Btu/hr)",'Emission Factors'!$C$58,""))))))))</f>
        <v/>
      </c>
      <c r="P2509" s="209" t="str">
        <f t="shared" si="380"/>
        <v/>
      </c>
      <c r="Q2509" s="95"/>
      <c r="R2509" s="256"/>
      <c r="S2509" s="256"/>
      <c r="T2509" s="96"/>
      <c r="U2509" s="211" t="str">
        <f>IF(Q2509="Room AC (window/wall)",'Emission Factors'!$E$53,IF(AND(Q2509="Room AC (PTAC/PTHP)",ISBLANK(T2509)),"Error",IF(AND(Q2509="Room AC (PTAC/PTHP)",T2509&gt;0),T2509,IF(Q2509="Residential AC",'Emission Factors'!$E$55,IF(AND(Q2509="Residential HP",ISBLANK(T2509)),"Error",IF(AND(Q2509="Residential HP",T2509&gt;0),T2509,IF(Q2509="Commercial AC (&gt;=65k to &lt;135,000k Btu/hr)",'Emission Factors'!$E$57,IF(Q2509="Commercial AC (&gt;=135,000k Btu/hr)",'Emission Factors'!$E$58,""))))))))</f>
        <v/>
      </c>
      <c r="V2509" s="95"/>
      <c r="W2509" s="211" t="str">
        <f>IF(ISBLANK(V2509),"",VLOOKUP(V2509,'Emission Factors'!$C$81:$G$221,4,FALSE))</f>
        <v/>
      </c>
      <c r="X2509" s="210" t="str">
        <f>IF(Q2509="Room AC (window/wall)",'Emission Factors'!$F$53,IF(Q2509="Room AC (PTAC/PTHP)",'Emission Factors'!$F$54,IF(Q2509="Residential AC",'Emission Factors'!$F$55,IF(Q2509="Residential HP",'Emission Factors'!$F$56,IF(Q2509="Commercial AC (&gt;=65k to &lt;135,000k Btu/hr)",'Emission Factors'!$F$57,IF(Q2509="Commercial AC (&gt;=135,000k Btu/hr)",'Emission Factors'!$F$58,""))))))</f>
        <v/>
      </c>
      <c r="Y2509" s="211" t="str">
        <f>IF(Q2509="Room AC (window/wall)",'Emission Factors'!$G$53,IF(Q2509="Room AC (PTAC/PTHP)",'Emission Factors'!$G$54,IF(Q2509="Residential AC",'Emission Factors'!$G$55,IF(Q2509="Residential HP",'Emission Factors'!$G$56,IF(Q2509="Commercial AC (&gt;=65k to &lt;135,000k Btu/hr)",'Emission Factors'!$G$57,IF(Q2509="Commercial AC (&gt;=135,000k Btu/hr)",'Emission Factors'!$G$58,""))))))</f>
        <v/>
      </c>
      <c r="Z2509" s="96"/>
      <c r="AA2509" s="97" t="str">
        <f t="shared" si="381"/>
        <v/>
      </c>
      <c r="AB2509" s="97" t="str">
        <f t="shared" si="382"/>
        <v/>
      </c>
      <c r="AC2509" s="246" t="str">
        <f t="shared" si="383"/>
        <v/>
      </c>
      <c r="AD2509" s="97" t="str">
        <f t="shared" si="384"/>
        <v/>
      </c>
      <c r="AE2509" s="97" t="str">
        <f t="shared" si="385"/>
        <v/>
      </c>
      <c r="AF2509" s="252" t="str">
        <f t="shared" si="386"/>
        <v/>
      </c>
      <c r="AG2509" s="254" t="str">
        <f t="shared" si="387"/>
        <v/>
      </c>
      <c r="AH2509" s="248" t="str">
        <f t="shared" si="388"/>
        <v/>
      </c>
      <c r="AI2509" s="249" t="str">
        <f t="shared" si="389"/>
        <v/>
      </c>
    </row>
    <row r="2510" spans="2:35" x14ac:dyDescent="0.3">
      <c r="B2510" s="94"/>
      <c r="C2510" s="95"/>
      <c r="D2510" s="95"/>
      <c r="E2510" s="95"/>
      <c r="F2510" s="94"/>
      <c r="G2510" s="145"/>
      <c r="H2510" s="245"/>
      <c r="I2510" s="211" t="str">
        <f>IF(D2510="Room AC (window/wall)",'Emission Factors'!$E$53,IF(D2510="Room AC (PTAC/PTHP)",H2510,IF(D2510="Residential AC",'Emission Factors'!$E$55,IF(D2510="Residential HP",H2510,IF(D2510="Commercial AC (&gt;=65k to &lt;135,000k Btu/hr)",'Emission Factors'!$E$57,IF(D2510="Commercial AC (&gt;=135,000k Btu/hr)",'Emission Factors'!$E$58,""))))))</f>
        <v/>
      </c>
      <c r="J2510" s="96"/>
      <c r="K2510" s="211" t="str">
        <f>IF(ISBLANK(J2510),"",VLOOKUP(J2510,'Emission Factors'!$C$81:$G$221,4,FALSE))</f>
        <v/>
      </c>
      <c r="L2510" s="210" t="str">
        <f>IF(D2510="Room AC (window/wall)",'Emission Factors'!$F$53,IF(D2510="Room AC (PTAC/PTHP)",'Emission Factors'!$F$54,IF(D2510="Residential AC",'Emission Factors'!$F$55,IF(D2510="Residential HP",'Emission Factors'!$F$56,IF(D2510="Commercial AC (&gt;=65k to &lt;135,000k Btu/hr)",'Emission Factors'!$F$57,IF(D2510="Commercial AC (&gt;=135,000k Btu/hr)",'Emission Factors'!$F$58,""))))))</f>
        <v/>
      </c>
      <c r="M2510" s="211" t="str">
        <f>IF(D2510="Room AC (window/wall)",'Emission Factors'!$G$53,IF(D2510="Room AC (PTAC/PTHP)",'Emission Factors'!$G$54,IF(D2510="Residential AC",'Emission Factors'!$G$55,IF(D2510="Residential HP",'Emission Factors'!$G$56,IF(D2510="Commercial AC (&gt;=65k to &lt;135,000k Btu/hr)",'Emission Factors'!$G$57,IF(D2510="Commercial AC (&gt;=135,000k Btu/hr)",'Emission Factors'!$G$58,""))))))</f>
        <v/>
      </c>
      <c r="N2510" s="96"/>
      <c r="O2510" s="209" t="str">
        <f>IF(ISBLANK(D2510),"",(IF(D2510="Room AC (window/wall)",'Emission Factors'!$C$53,IF(D2510="Room AC (PTAC/PTHP)",'Emission Factors'!$C$54,IF(D2510="Residential AC",'Emission Factors'!$C$55,IF(D2510="Residential HP",'Emission Factors'!$C$56,IF(D2510="Commercial AC (&gt;=65k to &lt;135,000k Btu/hr)",'Emission Factors'!$C$57,IF(D2510="Commercial AC (&gt;=135,000k Btu/hr)",'Emission Factors'!$C$58,""))))))))</f>
        <v/>
      </c>
      <c r="P2510" s="209" t="str">
        <f t="shared" ref="P2510:P2573" si="390">IFERROR(O2510-(IF(ISBLANK(R2510),"Error",R2510)-E2510),"")</f>
        <v/>
      </c>
      <c r="Q2510" s="95"/>
      <c r="R2510" s="256"/>
      <c r="S2510" s="256"/>
      <c r="T2510" s="96"/>
      <c r="U2510" s="211" t="str">
        <f>IF(Q2510="Room AC (window/wall)",'Emission Factors'!$E$53,IF(AND(Q2510="Room AC (PTAC/PTHP)",ISBLANK(T2510)),"Error",IF(AND(Q2510="Room AC (PTAC/PTHP)",T2510&gt;0),T2510,IF(Q2510="Residential AC",'Emission Factors'!$E$55,IF(AND(Q2510="Residential HP",ISBLANK(T2510)),"Error",IF(AND(Q2510="Residential HP",T2510&gt;0),T2510,IF(Q2510="Commercial AC (&gt;=65k to &lt;135,000k Btu/hr)",'Emission Factors'!$E$57,IF(Q2510="Commercial AC (&gt;=135,000k Btu/hr)",'Emission Factors'!$E$58,""))))))))</f>
        <v/>
      </c>
      <c r="V2510" s="95"/>
      <c r="W2510" s="211" t="str">
        <f>IF(ISBLANK(V2510),"",VLOOKUP(V2510,'Emission Factors'!$C$81:$G$221,4,FALSE))</f>
        <v/>
      </c>
      <c r="X2510" s="210" t="str">
        <f>IF(Q2510="Room AC (window/wall)",'Emission Factors'!$F$53,IF(Q2510="Room AC (PTAC/PTHP)",'Emission Factors'!$F$54,IF(Q2510="Residential AC",'Emission Factors'!$F$55,IF(Q2510="Residential HP",'Emission Factors'!$F$56,IF(Q2510="Commercial AC (&gt;=65k to &lt;135,000k Btu/hr)",'Emission Factors'!$F$57,IF(Q2510="Commercial AC (&gt;=135,000k Btu/hr)",'Emission Factors'!$F$58,""))))))</f>
        <v/>
      </c>
      <c r="Y2510" s="211" t="str">
        <f>IF(Q2510="Room AC (window/wall)",'Emission Factors'!$G$53,IF(Q2510="Room AC (PTAC/PTHP)",'Emission Factors'!$G$54,IF(Q2510="Residential AC",'Emission Factors'!$G$55,IF(Q2510="Residential HP",'Emission Factors'!$G$56,IF(Q2510="Commercial AC (&gt;=65k to &lt;135,000k Btu/hr)",'Emission Factors'!$G$57,IF(Q2510="Commercial AC (&gt;=135,000k Btu/hr)",'Emission Factors'!$G$58,""))))))</f>
        <v/>
      </c>
      <c r="Z2510" s="96"/>
      <c r="AA2510" s="97" t="str">
        <f t="shared" si="381"/>
        <v/>
      </c>
      <c r="AB2510" s="97" t="str">
        <f t="shared" si="382"/>
        <v/>
      </c>
      <c r="AC2510" s="246" t="str">
        <f t="shared" si="383"/>
        <v/>
      </c>
      <c r="AD2510" s="97" t="str">
        <f t="shared" si="384"/>
        <v/>
      </c>
      <c r="AE2510" s="97" t="str">
        <f t="shared" si="385"/>
        <v/>
      </c>
      <c r="AF2510" s="252" t="str">
        <f t="shared" si="386"/>
        <v/>
      </c>
      <c r="AG2510" s="254" t="str">
        <f t="shared" si="387"/>
        <v/>
      </c>
      <c r="AH2510" s="248" t="str">
        <f t="shared" si="388"/>
        <v/>
      </c>
      <c r="AI2510" s="249" t="str">
        <f t="shared" si="389"/>
        <v/>
      </c>
    </row>
    <row r="2511" spans="2:35" x14ac:dyDescent="0.3">
      <c r="B2511" s="94"/>
      <c r="C2511" s="95"/>
      <c r="D2511" s="95"/>
      <c r="E2511" s="95"/>
      <c r="F2511" s="94"/>
      <c r="G2511" s="145"/>
      <c r="H2511" s="245"/>
      <c r="I2511" s="211" t="str">
        <f>IF(D2511="Room AC (window/wall)",'Emission Factors'!$E$53,IF(D2511="Room AC (PTAC/PTHP)",H2511,IF(D2511="Residential AC",'Emission Factors'!$E$55,IF(D2511="Residential HP",H2511,IF(D2511="Commercial AC (&gt;=65k to &lt;135,000k Btu/hr)",'Emission Factors'!$E$57,IF(D2511="Commercial AC (&gt;=135,000k Btu/hr)",'Emission Factors'!$E$58,""))))))</f>
        <v/>
      </c>
      <c r="J2511" s="96"/>
      <c r="K2511" s="211" t="str">
        <f>IF(ISBLANK(J2511),"",VLOOKUP(J2511,'Emission Factors'!$C$81:$G$221,4,FALSE))</f>
        <v/>
      </c>
      <c r="L2511" s="210" t="str">
        <f>IF(D2511="Room AC (window/wall)",'Emission Factors'!$F$53,IF(D2511="Room AC (PTAC/PTHP)",'Emission Factors'!$F$54,IF(D2511="Residential AC",'Emission Factors'!$F$55,IF(D2511="Residential HP",'Emission Factors'!$F$56,IF(D2511="Commercial AC (&gt;=65k to &lt;135,000k Btu/hr)",'Emission Factors'!$F$57,IF(D2511="Commercial AC (&gt;=135,000k Btu/hr)",'Emission Factors'!$F$58,""))))))</f>
        <v/>
      </c>
      <c r="M2511" s="211" t="str">
        <f>IF(D2511="Room AC (window/wall)",'Emission Factors'!$G$53,IF(D2511="Room AC (PTAC/PTHP)",'Emission Factors'!$G$54,IF(D2511="Residential AC",'Emission Factors'!$G$55,IF(D2511="Residential HP",'Emission Factors'!$G$56,IF(D2511="Commercial AC (&gt;=65k to &lt;135,000k Btu/hr)",'Emission Factors'!$G$57,IF(D2511="Commercial AC (&gt;=135,000k Btu/hr)",'Emission Factors'!$G$58,""))))))</f>
        <v/>
      </c>
      <c r="N2511" s="96"/>
      <c r="O2511" s="209" t="str">
        <f>IF(ISBLANK(D2511),"",(IF(D2511="Room AC (window/wall)",'Emission Factors'!$C$53,IF(D2511="Room AC (PTAC/PTHP)",'Emission Factors'!$C$54,IF(D2511="Residential AC",'Emission Factors'!$C$55,IF(D2511="Residential HP",'Emission Factors'!$C$56,IF(D2511="Commercial AC (&gt;=65k to &lt;135,000k Btu/hr)",'Emission Factors'!$C$57,IF(D2511="Commercial AC (&gt;=135,000k Btu/hr)",'Emission Factors'!$C$58,""))))))))</f>
        <v/>
      </c>
      <c r="P2511" s="209" t="str">
        <f t="shared" si="390"/>
        <v/>
      </c>
      <c r="Q2511" s="95"/>
      <c r="R2511" s="256"/>
      <c r="S2511" s="256"/>
      <c r="T2511" s="96"/>
      <c r="U2511" s="211" t="str">
        <f>IF(Q2511="Room AC (window/wall)",'Emission Factors'!$E$53,IF(AND(Q2511="Room AC (PTAC/PTHP)",ISBLANK(T2511)),"Error",IF(AND(Q2511="Room AC (PTAC/PTHP)",T2511&gt;0),T2511,IF(Q2511="Residential AC",'Emission Factors'!$E$55,IF(AND(Q2511="Residential HP",ISBLANK(T2511)),"Error",IF(AND(Q2511="Residential HP",T2511&gt;0),T2511,IF(Q2511="Commercial AC (&gt;=65k to &lt;135,000k Btu/hr)",'Emission Factors'!$E$57,IF(Q2511="Commercial AC (&gt;=135,000k Btu/hr)",'Emission Factors'!$E$58,""))))))))</f>
        <v/>
      </c>
      <c r="V2511" s="95"/>
      <c r="W2511" s="211" t="str">
        <f>IF(ISBLANK(V2511),"",VLOOKUP(V2511,'Emission Factors'!$C$81:$G$221,4,FALSE))</f>
        <v/>
      </c>
      <c r="X2511" s="210" t="str">
        <f>IF(Q2511="Room AC (window/wall)",'Emission Factors'!$F$53,IF(Q2511="Room AC (PTAC/PTHP)",'Emission Factors'!$F$54,IF(Q2511="Residential AC",'Emission Factors'!$F$55,IF(Q2511="Residential HP",'Emission Factors'!$F$56,IF(Q2511="Commercial AC (&gt;=65k to &lt;135,000k Btu/hr)",'Emission Factors'!$F$57,IF(Q2511="Commercial AC (&gt;=135,000k Btu/hr)",'Emission Factors'!$F$58,""))))))</f>
        <v/>
      </c>
      <c r="Y2511" s="211" t="str">
        <f>IF(Q2511="Room AC (window/wall)",'Emission Factors'!$G$53,IF(Q2511="Room AC (PTAC/PTHP)",'Emission Factors'!$G$54,IF(Q2511="Residential AC",'Emission Factors'!$G$55,IF(Q2511="Residential HP",'Emission Factors'!$G$56,IF(Q2511="Commercial AC (&gt;=65k to &lt;135,000k Btu/hr)",'Emission Factors'!$G$57,IF(Q2511="Commercial AC (&gt;=135,000k Btu/hr)",'Emission Factors'!$G$58,""))))))</f>
        <v/>
      </c>
      <c r="Z2511" s="96"/>
      <c r="AA2511" s="97" t="str">
        <f t="shared" ref="AA2511:AA2573" si="391">IF(ISBLANK(Z2511),"",(I2511*K2511*(M2511/100)*(N2511/2204.6)))</f>
        <v/>
      </c>
      <c r="AB2511" s="97" t="str">
        <f t="shared" ref="AB2511:AB2573" si="392">IF(ISBLANK(Z2511),"",(U2511*W2511*(Y2511/100)*(Z2511/2204.6)))</f>
        <v/>
      </c>
      <c r="AC2511" s="246" t="str">
        <f t="shared" ref="AC2511:AC2573" si="393">IF(ISBLANK(Z2511),"",(AA2511-AB2511))</f>
        <v/>
      </c>
      <c r="AD2511" s="97" t="str">
        <f t="shared" ref="AD2511:AD2573" si="394">IF(ISBLANK(Z2511),"",(H2511*K2511*(L2511/100)*(N2511/2204.6)*P2511))</f>
        <v/>
      </c>
      <c r="AE2511" s="97" t="str">
        <f t="shared" ref="AE2511:AE2573" si="395">IF(ISBLANK(Z2511),"",(T2511*W2511*(X2511/100)*(Z2511/2204.6)*P2511))</f>
        <v/>
      </c>
      <c r="AF2511" s="252" t="str">
        <f t="shared" ref="AF2511:AF2573" si="396">IF(ISBLANK(Z2511),"",(AD2511-AE2511))</f>
        <v/>
      </c>
      <c r="AG2511" s="254" t="str">
        <f t="shared" ref="AG2511:AG2573" si="397">IF(ISBLANK(S2511),"",IF(AND(S2511&gt;2024,W2511&gt;750),0,SUM(AC2511,AF2511)))</f>
        <v/>
      </c>
      <c r="AH2511" s="248" t="str">
        <f t="shared" ref="AH2511:AH2573" si="398">IF(ISBLANK(Z2511),"",(AG2511/Z2511))</f>
        <v/>
      </c>
      <c r="AI2511" s="249" t="str">
        <f t="shared" ref="AI2511:AI2573" si="399">IF(ISBLANK(Z2511),"",(IF(AG2511=0,0,(AG2511/G2511))))</f>
        <v/>
      </c>
    </row>
    <row r="2512" spans="2:35" x14ac:dyDescent="0.3">
      <c r="B2512" s="94"/>
      <c r="C2512" s="95"/>
      <c r="D2512" s="95"/>
      <c r="E2512" s="95"/>
      <c r="F2512" s="94"/>
      <c r="G2512" s="145"/>
      <c r="H2512" s="245"/>
      <c r="I2512" s="211" t="str">
        <f>IF(D2512="Room AC (window/wall)",'Emission Factors'!$E$53,IF(D2512="Room AC (PTAC/PTHP)",H2512,IF(D2512="Residential AC",'Emission Factors'!$E$55,IF(D2512="Residential HP",H2512,IF(D2512="Commercial AC (&gt;=65k to &lt;135,000k Btu/hr)",'Emission Factors'!$E$57,IF(D2512="Commercial AC (&gt;=135,000k Btu/hr)",'Emission Factors'!$E$58,""))))))</f>
        <v/>
      </c>
      <c r="J2512" s="96"/>
      <c r="K2512" s="211" t="str">
        <f>IF(ISBLANK(J2512),"",VLOOKUP(J2512,'Emission Factors'!$C$81:$G$221,4,FALSE))</f>
        <v/>
      </c>
      <c r="L2512" s="210" t="str">
        <f>IF(D2512="Room AC (window/wall)",'Emission Factors'!$F$53,IF(D2512="Room AC (PTAC/PTHP)",'Emission Factors'!$F$54,IF(D2512="Residential AC",'Emission Factors'!$F$55,IF(D2512="Residential HP",'Emission Factors'!$F$56,IF(D2512="Commercial AC (&gt;=65k to &lt;135,000k Btu/hr)",'Emission Factors'!$F$57,IF(D2512="Commercial AC (&gt;=135,000k Btu/hr)",'Emission Factors'!$F$58,""))))))</f>
        <v/>
      </c>
      <c r="M2512" s="211" t="str">
        <f>IF(D2512="Room AC (window/wall)",'Emission Factors'!$G$53,IF(D2512="Room AC (PTAC/PTHP)",'Emission Factors'!$G$54,IF(D2512="Residential AC",'Emission Factors'!$G$55,IF(D2512="Residential HP",'Emission Factors'!$G$56,IF(D2512="Commercial AC (&gt;=65k to &lt;135,000k Btu/hr)",'Emission Factors'!$G$57,IF(D2512="Commercial AC (&gt;=135,000k Btu/hr)",'Emission Factors'!$G$58,""))))))</f>
        <v/>
      </c>
      <c r="N2512" s="96"/>
      <c r="O2512" s="209" t="str">
        <f>IF(ISBLANK(D2512),"",(IF(D2512="Room AC (window/wall)",'Emission Factors'!$C$53,IF(D2512="Room AC (PTAC/PTHP)",'Emission Factors'!$C$54,IF(D2512="Residential AC",'Emission Factors'!$C$55,IF(D2512="Residential HP",'Emission Factors'!$C$56,IF(D2512="Commercial AC (&gt;=65k to &lt;135,000k Btu/hr)",'Emission Factors'!$C$57,IF(D2512="Commercial AC (&gt;=135,000k Btu/hr)",'Emission Factors'!$C$58,""))))))))</f>
        <v/>
      </c>
      <c r="P2512" s="209" t="str">
        <f t="shared" si="390"/>
        <v/>
      </c>
      <c r="Q2512" s="95"/>
      <c r="R2512" s="256"/>
      <c r="S2512" s="256"/>
      <c r="T2512" s="96"/>
      <c r="U2512" s="211" t="str">
        <f>IF(Q2512="Room AC (window/wall)",'Emission Factors'!$E$53,IF(AND(Q2512="Room AC (PTAC/PTHP)",ISBLANK(T2512)),"Error",IF(AND(Q2512="Room AC (PTAC/PTHP)",T2512&gt;0),T2512,IF(Q2512="Residential AC",'Emission Factors'!$E$55,IF(AND(Q2512="Residential HP",ISBLANK(T2512)),"Error",IF(AND(Q2512="Residential HP",T2512&gt;0),T2512,IF(Q2512="Commercial AC (&gt;=65k to &lt;135,000k Btu/hr)",'Emission Factors'!$E$57,IF(Q2512="Commercial AC (&gt;=135,000k Btu/hr)",'Emission Factors'!$E$58,""))))))))</f>
        <v/>
      </c>
      <c r="V2512" s="95"/>
      <c r="W2512" s="211" t="str">
        <f>IF(ISBLANK(V2512),"",VLOOKUP(V2512,'Emission Factors'!$C$81:$G$221,4,FALSE))</f>
        <v/>
      </c>
      <c r="X2512" s="210" t="str">
        <f>IF(Q2512="Room AC (window/wall)",'Emission Factors'!$F$53,IF(Q2512="Room AC (PTAC/PTHP)",'Emission Factors'!$F$54,IF(Q2512="Residential AC",'Emission Factors'!$F$55,IF(Q2512="Residential HP",'Emission Factors'!$F$56,IF(Q2512="Commercial AC (&gt;=65k to &lt;135,000k Btu/hr)",'Emission Factors'!$F$57,IF(Q2512="Commercial AC (&gt;=135,000k Btu/hr)",'Emission Factors'!$F$58,""))))))</f>
        <v/>
      </c>
      <c r="Y2512" s="211" t="str">
        <f>IF(Q2512="Room AC (window/wall)",'Emission Factors'!$G$53,IF(Q2512="Room AC (PTAC/PTHP)",'Emission Factors'!$G$54,IF(Q2512="Residential AC",'Emission Factors'!$G$55,IF(Q2512="Residential HP",'Emission Factors'!$G$56,IF(Q2512="Commercial AC (&gt;=65k to &lt;135,000k Btu/hr)",'Emission Factors'!$G$57,IF(Q2512="Commercial AC (&gt;=135,000k Btu/hr)",'Emission Factors'!$G$58,""))))))</f>
        <v/>
      </c>
      <c r="Z2512" s="96"/>
      <c r="AA2512" s="97" t="str">
        <f t="shared" si="391"/>
        <v/>
      </c>
      <c r="AB2512" s="97" t="str">
        <f t="shared" si="392"/>
        <v/>
      </c>
      <c r="AC2512" s="246" t="str">
        <f t="shared" si="393"/>
        <v/>
      </c>
      <c r="AD2512" s="97" t="str">
        <f t="shared" si="394"/>
        <v/>
      </c>
      <c r="AE2512" s="97" t="str">
        <f t="shared" si="395"/>
        <v/>
      </c>
      <c r="AF2512" s="252" t="str">
        <f t="shared" si="396"/>
        <v/>
      </c>
      <c r="AG2512" s="254" t="str">
        <f t="shared" si="397"/>
        <v/>
      </c>
      <c r="AH2512" s="248" t="str">
        <f t="shared" si="398"/>
        <v/>
      </c>
      <c r="AI2512" s="249" t="str">
        <f t="shared" si="399"/>
        <v/>
      </c>
    </row>
    <row r="2513" spans="2:35" x14ac:dyDescent="0.3">
      <c r="B2513" s="94"/>
      <c r="C2513" s="95"/>
      <c r="D2513" s="95"/>
      <c r="E2513" s="95"/>
      <c r="F2513" s="94"/>
      <c r="G2513" s="145"/>
      <c r="H2513" s="245"/>
      <c r="I2513" s="211" t="str">
        <f>IF(D2513="Room AC (window/wall)",'Emission Factors'!$E$53,IF(D2513="Room AC (PTAC/PTHP)",H2513,IF(D2513="Residential AC",'Emission Factors'!$E$55,IF(D2513="Residential HP",H2513,IF(D2513="Commercial AC (&gt;=65k to &lt;135,000k Btu/hr)",'Emission Factors'!$E$57,IF(D2513="Commercial AC (&gt;=135,000k Btu/hr)",'Emission Factors'!$E$58,""))))))</f>
        <v/>
      </c>
      <c r="J2513" s="96"/>
      <c r="K2513" s="211" t="str">
        <f>IF(ISBLANK(J2513),"",VLOOKUP(J2513,'Emission Factors'!$C$81:$G$221,4,FALSE))</f>
        <v/>
      </c>
      <c r="L2513" s="210" t="str">
        <f>IF(D2513="Room AC (window/wall)",'Emission Factors'!$F$53,IF(D2513="Room AC (PTAC/PTHP)",'Emission Factors'!$F$54,IF(D2513="Residential AC",'Emission Factors'!$F$55,IF(D2513="Residential HP",'Emission Factors'!$F$56,IF(D2513="Commercial AC (&gt;=65k to &lt;135,000k Btu/hr)",'Emission Factors'!$F$57,IF(D2513="Commercial AC (&gt;=135,000k Btu/hr)",'Emission Factors'!$F$58,""))))))</f>
        <v/>
      </c>
      <c r="M2513" s="211" t="str">
        <f>IF(D2513="Room AC (window/wall)",'Emission Factors'!$G$53,IF(D2513="Room AC (PTAC/PTHP)",'Emission Factors'!$G$54,IF(D2513="Residential AC",'Emission Factors'!$G$55,IF(D2513="Residential HP",'Emission Factors'!$G$56,IF(D2513="Commercial AC (&gt;=65k to &lt;135,000k Btu/hr)",'Emission Factors'!$G$57,IF(D2513="Commercial AC (&gt;=135,000k Btu/hr)",'Emission Factors'!$G$58,""))))))</f>
        <v/>
      </c>
      <c r="N2513" s="96"/>
      <c r="O2513" s="209" t="str">
        <f>IF(ISBLANK(D2513),"",(IF(D2513="Room AC (window/wall)",'Emission Factors'!$C$53,IF(D2513="Room AC (PTAC/PTHP)",'Emission Factors'!$C$54,IF(D2513="Residential AC",'Emission Factors'!$C$55,IF(D2513="Residential HP",'Emission Factors'!$C$56,IF(D2513="Commercial AC (&gt;=65k to &lt;135,000k Btu/hr)",'Emission Factors'!$C$57,IF(D2513="Commercial AC (&gt;=135,000k Btu/hr)",'Emission Factors'!$C$58,""))))))))</f>
        <v/>
      </c>
      <c r="P2513" s="209" t="str">
        <f t="shared" si="390"/>
        <v/>
      </c>
      <c r="Q2513" s="95"/>
      <c r="R2513" s="256"/>
      <c r="S2513" s="256"/>
      <c r="T2513" s="96"/>
      <c r="U2513" s="211" t="str">
        <f>IF(Q2513="Room AC (window/wall)",'Emission Factors'!$E$53,IF(AND(Q2513="Room AC (PTAC/PTHP)",ISBLANK(T2513)),"Error",IF(AND(Q2513="Room AC (PTAC/PTHP)",T2513&gt;0),T2513,IF(Q2513="Residential AC",'Emission Factors'!$E$55,IF(AND(Q2513="Residential HP",ISBLANK(T2513)),"Error",IF(AND(Q2513="Residential HP",T2513&gt;0),T2513,IF(Q2513="Commercial AC (&gt;=65k to &lt;135,000k Btu/hr)",'Emission Factors'!$E$57,IF(Q2513="Commercial AC (&gt;=135,000k Btu/hr)",'Emission Factors'!$E$58,""))))))))</f>
        <v/>
      </c>
      <c r="V2513" s="95"/>
      <c r="W2513" s="211" t="str">
        <f>IF(ISBLANK(V2513),"",VLOOKUP(V2513,'Emission Factors'!$C$81:$G$221,4,FALSE))</f>
        <v/>
      </c>
      <c r="X2513" s="210" t="str">
        <f>IF(Q2513="Room AC (window/wall)",'Emission Factors'!$F$53,IF(Q2513="Room AC (PTAC/PTHP)",'Emission Factors'!$F$54,IF(Q2513="Residential AC",'Emission Factors'!$F$55,IF(Q2513="Residential HP",'Emission Factors'!$F$56,IF(Q2513="Commercial AC (&gt;=65k to &lt;135,000k Btu/hr)",'Emission Factors'!$F$57,IF(Q2513="Commercial AC (&gt;=135,000k Btu/hr)",'Emission Factors'!$F$58,""))))))</f>
        <v/>
      </c>
      <c r="Y2513" s="211" t="str">
        <f>IF(Q2513="Room AC (window/wall)",'Emission Factors'!$G$53,IF(Q2513="Room AC (PTAC/PTHP)",'Emission Factors'!$G$54,IF(Q2513="Residential AC",'Emission Factors'!$G$55,IF(Q2513="Residential HP",'Emission Factors'!$G$56,IF(Q2513="Commercial AC (&gt;=65k to &lt;135,000k Btu/hr)",'Emission Factors'!$G$57,IF(Q2513="Commercial AC (&gt;=135,000k Btu/hr)",'Emission Factors'!$G$58,""))))))</f>
        <v/>
      </c>
      <c r="Z2513" s="96"/>
      <c r="AA2513" s="97" t="str">
        <f t="shared" si="391"/>
        <v/>
      </c>
      <c r="AB2513" s="97" t="str">
        <f t="shared" si="392"/>
        <v/>
      </c>
      <c r="AC2513" s="246" t="str">
        <f t="shared" si="393"/>
        <v/>
      </c>
      <c r="AD2513" s="97" t="str">
        <f t="shared" si="394"/>
        <v/>
      </c>
      <c r="AE2513" s="97" t="str">
        <f t="shared" si="395"/>
        <v/>
      </c>
      <c r="AF2513" s="252" t="str">
        <f t="shared" si="396"/>
        <v/>
      </c>
      <c r="AG2513" s="254" t="str">
        <f t="shared" si="397"/>
        <v/>
      </c>
      <c r="AH2513" s="248" t="str">
        <f t="shared" si="398"/>
        <v/>
      </c>
      <c r="AI2513" s="249" t="str">
        <f t="shared" si="399"/>
        <v/>
      </c>
    </row>
    <row r="2514" spans="2:35" x14ac:dyDescent="0.3">
      <c r="B2514" s="94"/>
      <c r="C2514" s="95"/>
      <c r="D2514" s="95"/>
      <c r="E2514" s="95"/>
      <c r="F2514" s="94"/>
      <c r="G2514" s="145"/>
      <c r="H2514" s="245"/>
      <c r="I2514" s="211" t="str">
        <f>IF(D2514="Room AC (window/wall)",'Emission Factors'!$E$53,IF(D2514="Room AC (PTAC/PTHP)",H2514,IF(D2514="Residential AC",'Emission Factors'!$E$55,IF(D2514="Residential HP",H2514,IF(D2514="Commercial AC (&gt;=65k to &lt;135,000k Btu/hr)",'Emission Factors'!$E$57,IF(D2514="Commercial AC (&gt;=135,000k Btu/hr)",'Emission Factors'!$E$58,""))))))</f>
        <v/>
      </c>
      <c r="J2514" s="96"/>
      <c r="K2514" s="211" t="str">
        <f>IF(ISBLANK(J2514),"",VLOOKUP(J2514,'Emission Factors'!$C$81:$G$221,4,FALSE))</f>
        <v/>
      </c>
      <c r="L2514" s="210" t="str">
        <f>IF(D2514="Room AC (window/wall)",'Emission Factors'!$F$53,IF(D2514="Room AC (PTAC/PTHP)",'Emission Factors'!$F$54,IF(D2514="Residential AC",'Emission Factors'!$F$55,IF(D2514="Residential HP",'Emission Factors'!$F$56,IF(D2514="Commercial AC (&gt;=65k to &lt;135,000k Btu/hr)",'Emission Factors'!$F$57,IF(D2514="Commercial AC (&gt;=135,000k Btu/hr)",'Emission Factors'!$F$58,""))))))</f>
        <v/>
      </c>
      <c r="M2514" s="211" t="str">
        <f>IF(D2514="Room AC (window/wall)",'Emission Factors'!$G$53,IF(D2514="Room AC (PTAC/PTHP)",'Emission Factors'!$G$54,IF(D2514="Residential AC",'Emission Factors'!$G$55,IF(D2514="Residential HP",'Emission Factors'!$G$56,IF(D2514="Commercial AC (&gt;=65k to &lt;135,000k Btu/hr)",'Emission Factors'!$G$57,IF(D2514="Commercial AC (&gt;=135,000k Btu/hr)",'Emission Factors'!$G$58,""))))))</f>
        <v/>
      </c>
      <c r="N2514" s="96"/>
      <c r="O2514" s="209" t="str">
        <f>IF(ISBLANK(D2514),"",(IF(D2514="Room AC (window/wall)",'Emission Factors'!$C$53,IF(D2514="Room AC (PTAC/PTHP)",'Emission Factors'!$C$54,IF(D2514="Residential AC",'Emission Factors'!$C$55,IF(D2514="Residential HP",'Emission Factors'!$C$56,IF(D2514="Commercial AC (&gt;=65k to &lt;135,000k Btu/hr)",'Emission Factors'!$C$57,IF(D2514="Commercial AC (&gt;=135,000k Btu/hr)",'Emission Factors'!$C$58,""))))))))</f>
        <v/>
      </c>
      <c r="P2514" s="209" t="str">
        <f t="shared" si="390"/>
        <v/>
      </c>
      <c r="Q2514" s="95"/>
      <c r="R2514" s="256"/>
      <c r="S2514" s="256"/>
      <c r="T2514" s="96"/>
      <c r="U2514" s="211" t="str">
        <f>IF(Q2514="Room AC (window/wall)",'Emission Factors'!$E$53,IF(AND(Q2514="Room AC (PTAC/PTHP)",ISBLANK(T2514)),"Error",IF(AND(Q2514="Room AC (PTAC/PTHP)",T2514&gt;0),T2514,IF(Q2514="Residential AC",'Emission Factors'!$E$55,IF(AND(Q2514="Residential HP",ISBLANK(T2514)),"Error",IF(AND(Q2514="Residential HP",T2514&gt;0),T2514,IF(Q2514="Commercial AC (&gt;=65k to &lt;135,000k Btu/hr)",'Emission Factors'!$E$57,IF(Q2514="Commercial AC (&gt;=135,000k Btu/hr)",'Emission Factors'!$E$58,""))))))))</f>
        <v/>
      </c>
      <c r="V2514" s="95"/>
      <c r="W2514" s="211" t="str">
        <f>IF(ISBLANK(V2514),"",VLOOKUP(V2514,'Emission Factors'!$C$81:$G$221,4,FALSE))</f>
        <v/>
      </c>
      <c r="X2514" s="210" t="str">
        <f>IF(Q2514="Room AC (window/wall)",'Emission Factors'!$F$53,IF(Q2514="Room AC (PTAC/PTHP)",'Emission Factors'!$F$54,IF(Q2514="Residential AC",'Emission Factors'!$F$55,IF(Q2514="Residential HP",'Emission Factors'!$F$56,IF(Q2514="Commercial AC (&gt;=65k to &lt;135,000k Btu/hr)",'Emission Factors'!$F$57,IF(Q2514="Commercial AC (&gt;=135,000k Btu/hr)",'Emission Factors'!$F$58,""))))))</f>
        <v/>
      </c>
      <c r="Y2514" s="211" t="str">
        <f>IF(Q2514="Room AC (window/wall)",'Emission Factors'!$G$53,IF(Q2514="Room AC (PTAC/PTHP)",'Emission Factors'!$G$54,IF(Q2514="Residential AC",'Emission Factors'!$G$55,IF(Q2514="Residential HP",'Emission Factors'!$G$56,IF(Q2514="Commercial AC (&gt;=65k to &lt;135,000k Btu/hr)",'Emission Factors'!$G$57,IF(Q2514="Commercial AC (&gt;=135,000k Btu/hr)",'Emission Factors'!$G$58,""))))))</f>
        <v/>
      </c>
      <c r="Z2514" s="96"/>
      <c r="AA2514" s="97" t="str">
        <f t="shared" si="391"/>
        <v/>
      </c>
      <c r="AB2514" s="97" t="str">
        <f t="shared" si="392"/>
        <v/>
      </c>
      <c r="AC2514" s="246" t="str">
        <f t="shared" si="393"/>
        <v/>
      </c>
      <c r="AD2514" s="97" t="str">
        <f t="shared" si="394"/>
        <v/>
      </c>
      <c r="AE2514" s="97" t="str">
        <f t="shared" si="395"/>
        <v/>
      </c>
      <c r="AF2514" s="252" t="str">
        <f t="shared" si="396"/>
        <v/>
      </c>
      <c r="AG2514" s="254" t="str">
        <f t="shared" si="397"/>
        <v/>
      </c>
      <c r="AH2514" s="248" t="str">
        <f t="shared" si="398"/>
        <v/>
      </c>
      <c r="AI2514" s="249" t="str">
        <f t="shared" si="399"/>
        <v/>
      </c>
    </row>
    <row r="2515" spans="2:35" x14ac:dyDescent="0.3">
      <c r="B2515" s="94"/>
      <c r="C2515" s="95"/>
      <c r="D2515" s="95"/>
      <c r="E2515" s="95"/>
      <c r="F2515" s="94"/>
      <c r="G2515" s="145"/>
      <c r="H2515" s="245"/>
      <c r="I2515" s="211" t="str">
        <f>IF(D2515="Room AC (window/wall)",'Emission Factors'!$E$53,IF(D2515="Room AC (PTAC/PTHP)",H2515,IF(D2515="Residential AC",'Emission Factors'!$E$55,IF(D2515="Residential HP",H2515,IF(D2515="Commercial AC (&gt;=65k to &lt;135,000k Btu/hr)",'Emission Factors'!$E$57,IF(D2515="Commercial AC (&gt;=135,000k Btu/hr)",'Emission Factors'!$E$58,""))))))</f>
        <v/>
      </c>
      <c r="J2515" s="96"/>
      <c r="K2515" s="211" t="str">
        <f>IF(ISBLANK(J2515),"",VLOOKUP(J2515,'Emission Factors'!$C$81:$G$221,4,FALSE))</f>
        <v/>
      </c>
      <c r="L2515" s="210" t="str">
        <f>IF(D2515="Room AC (window/wall)",'Emission Factors'!$F$53,IF(D2515="Room AC (PTAC/PTHP)",'Emission Factors'!$F$54,IF(D2515="Residential AC",'Emission Factors'!$F$55,IF(D2515="Residential HP",'Emission Factors'!$F$56,IF(D2515="Commercial AC (&gt;=65k to &lt;135,000k Btu/hr)",'Emission Factors'!$F$57,IF(D2515="Commercial AC (&gt;=135,000k Btu/hr)",'Emission Factors'!$F$58,""))))))</f>
        <v/>
      </c>
      <c r="M2515" s="211" t="str">
        <f>IF(D2515="Room AC (window/wall)",'Emission Factors'!$G$53,IF(D2515="Room AC (PTAC/PTHP)",'Emission Factors'!$G$54,IF(D2515="Residential AC",'Emission Factors'!$G$55,IF(D2515="Residential HP",'Emission Factors'!$G$56,IF(D2515="Commercial AC (&gt;=65k to &lt;135,000k Btu/hr)",'Emission Factors'!$G$57,IF(D2515="Commercial AC (&gt;=135,000k Btu/hr)",'Emission Factors'!$G$58,""))))))</f>
        <v/>
      </c>
      <c r="N2515" s="96"/>
      <c r="O2515" s="209" t="str">
        <f>IF(ISBLANK(D2515),"",(IF(D2515="Room AC (window/wall)",'Emission Factors'!$C$53,IF(D2515="Room AC (PTAC/PTHP)",'Emission Factors'!$C$54,IF(D2515="Residential AC",'Emission Factors'!$C$55,IF(D2515="Residential HP",'Emission Factors'!$C$56,IF(D2515="Commercial AC (&gt;=65k to &lt;135,000k Btu/hr)",'Emission Factors'!$C$57,IF(D2515="Commercial AC (&gt;=135,000k Btu/hr)",'Emission Factors'!$C$58,""))))))))</f>
        <v/>
      </c>
      <c r="P2515" s="209" t="str">
        <f t="shared" si="390"/>
        <v/>
      </c>
      <c r="Q2515" s="95"/>
      <c r="R2515" s="256"/>
      <c r="S2515" s="256"/>
      <c r="T2515" s="96"/>
      <c r="U2515" s="211" t="str">
        <f>IF(Q2515="Room AC (window/wall)",'Emission Factors'!$E$53,IF(AND(Q2515="Room AC (PTAC/PTHP)",ISBLANK(T2515)),"Error",IF(AND(Q2515="Room AC (PTAC/PTHP)",T2515&gt;0),T2515,IF(Q2515="Residential AC",'Emission Factors'!$E$55,IF(AND(Q2515="Residential HP",ISBLANK(T2515)),"Error",IF(AND(Q2515="Residential HP",T2515&gt;0),T2515,IF(Q2515="Commercial AC (&gt;=65k to &lt;135,000k Btu/hr)",'Emission Factors'!$E$57,IF(Q2515="Commercial AC (&gt;=135,000k Btu/hr)",'Emission Factors'!$E$58,""))))))))</f>
        <v/>
      </c>
      <c r="V2515" s="95"/>
      <c r="W2515" s="211" t="str">
        <f>IF(ISBLANK(V2515),"",VLOOKUP(V2515,'Emission Factors'!$C$81:$G$221,4,FALSE))</f>
        <v/>
      </c>
      <c r="X2515" s="210" t="str">
        <f>IF(Q2515="Room AC (window/wall)",'Emission Factors'!$F$53,IF(Q2515="Room AC (PTAC/PTHP)",'Emission Factors'!$F$54,IF(Q2515="Residential AC",'Emission Factors'!$F$55,IF(Q2515="Residential HP",'Emission Factors'!$F$56,IF(Q2515="Commercial AC (&gt;=65k to &lt;135,000k Btu/hr)",'Emission Factors'!$F$57,IF(Q2515="Commercial AC (&gt;=135,000k Btu/hr)",'Emission Factors'!$F$58,""))))))</f>
        <v/>
      </c>
      <c r="Y2515" s="211" t="str">
        <f>IF(Q2515="Room AC (window/wall)",'Emission Factors'!$G$53,IF(Q2515="Room AC (PTAC/PTHP)",'Emission Factors'!$G$54,IF(Q2515="Residential AC",'Emission Factors'!$G$55,IF(Q2515="Residential HP",'Emission Factors'!$G$56,IF(Q2515="Commercial AC (&gt;=65k to &lt;135,000k Btu/hr)",'Emission Factors'!$G$57,IF(Q2515="Commercial AC (&gt;=135,000k Btu/hr)",'Emission Factors'!$G$58,""))))))</f>
        <v/>
      </c>
      <c r="Z2515" s="96"/>
      <c r="AA2515" s="97" t="str">
        <f t="shared" si="391"/>
        <v/>
      </c>
      <c r="AB2515" s="97" t="str">
        <f t="shared" si="392"/>
        <v/>
      </c>
      <c r="AC2515" s="246" t="str">
        <f t="shared" si="393"/>
        <v/>
      </c>
      <c r="AD2515" s="97" t="str">
        <f t="shared" si="394"/>
        <v/>
      </c>
      <c r="AE2515" s="97" t="str">
        <f t="shared" si="395"/>
        <v/>
      </c>
      <c r="AF2515" s="252" t="str">
        <f t="shared" si="396"/>
        <v/>
      </c>
      <c r="AG2515" s="254" t="str">
        <f t="shared" si="397"/>
        <v/>
      </c>
      <c r="AH2515" s="248" t="str">
        <f t="shared" si="398"/>
        <v/>
      </c>
      <c r="AI2515" s="249" t="str">
        <f t="shared" si="399"/>
        <v/>
      </c>
    </row>
    <row r="2516" spans="2:35" x14ac:dyDescent="0.3">
      <c r="B2516" s="94"/>
      <c r="C2516" s="95"/>
      <c r="D2516" s="95"/>
      <c r="E2516" s="95"/>
      <c r="F2516" s="94"/>
      <c r="G2516" s="145"/>
      <c r="H2516" s="245"/>
      <c r="I2516" s="211" t="str">
        <f>IF(D2516="Room AC (window/wall)",'Emission Factors'!$E$53,IF(D2516="Room AC (PTAC/PTHP)",H2516,IF(D2516="Residential AC",'Emission Factors'!$E$55,IF(D2516="Residential HP",H2516,IF(D2516="Commercial AC (&gt;=65k to &lt;135,000k Btu/hr)",'Emission Factors'!$E$57,IF(D2516="Commercial AC (&gt;=135,000k Btu/hr)",'Emission Factors'!$E$58,""))))))</f>
        <v/>
      </c>
      <c r="J2516" s="96"/>
      <c r="K2516" s="211" t="str">
        <f>IF(ISBLANK(J2516),"",VLOOKUP(J2516,'Emission Factors'!$C$81:$G$221,4,FALSE))</f>
        <v/>
      </c>
      <c r="L2516" s="210" t="str">
        <f>IF(D2516="Room AC (window/wall)",'Emission Factors'!$F$53,IF(D2516="Room AC (PTAC/PTHP)",'Emission Factors'!$F$54,IF(D2516="Residential AC",'Emission Factors'!$F$55,IF(D2516="Residential HP",'Emission Factors'!$F$56,IF(D2516="Commercial AC (&gt;=65k to &lt;135,000k Btu/hr)",'Emission Factors'!$F$57,IF(D2516="Commercial AC (&gt;=135,000k Btu/hr)",'Emission Factors'!$F$58,""))))))</f>
        <v/>
      </c>
      <c r="M2516" s="211" t="str">
        <f>IF(D2516="Room AC (window/wall)",'Emission Factors'!$G$53,IF(D2516="Room AC (PTAC/PTHP)",'Emission Factors'!$G$54,IF(D2516="Residential AC",'Emission Factors'!$G$55,IF(D2516="Residential HP",'Emission Factors'!$G$56,IF(D2516="Commercial AC (&gt;=65k to &lt;135,000k Btu/hr)",'Emission Factors'!$G$57,IF(D2516="Commercial AC (&gt;=135,000k Btu/hr)",'Emission Factors'!$G$58,""))))))</f>
        <v/>
      </c>
      <c r="N2516" s="96"/>
      <c r="O2516" s="209" t="str">
        <f>IF(ISBLANK(D2516),"",(IF(D2516="Room AC (window/wall)",'Emission Factors'!$C$53,IF(D2516="Room AC (PTAC/PTHP)",'Emission Factors'!$C$54,IF(D2516="Residential AC",'Emission Factors'!$C$55,IF(D2516="Residential HP",'Emission Factors'!$C$56,IF(D2516="Commercial AC (&gt;=65k to &lt;135,000k Btu/hr)",'Emission Factors'!$C$57,IF(D2516="Commercial AC (&gt;=135,000k Btu/hr)",'Emission Factors'!$C$58,""))))))))</f>
        <v/>
      </c>
      <c r="P2516" s="209" t="str">
        <f t="shared" si="390"/>
        <v/>
      </c>
      <c r="Q2516" s="95"/>
      <c r="R2516" s="256"/>
      <c r="S2516" s="256"/>
      <c r="T2516" s="96"/>
      <c r="U2516" s="211" t="str">
        <f>IF(Q2516="Room AC (window/wall)",'Emission Factors'!$E$53,IF(AND(Q2516="Room AC (PTAC/PTHP)",ISBLANK(T2516)),"Error",IF(AND(Q2516="Room AC (PTAC/PTHP)",T2516&gt;0),T2516,IF(Q2516="Residential AC",'Emission Factors'!$E$55,IF(AND(Q2516="Residential HP",ISBLANK(T2516)),"Error",IF(AND(Q2516="Residential HP",T2516&gt;0),T2516,IF(Q2516="Commercial AC (&gt;=65k to &lt;135,000k Btu/hr)",'Emission Factors'!$E$57,IF(Q2516="Commercial AC (&gt;=135,000k Btu/hr)",'Emission Factors'!$E$58,""))))))))</f>
        <v/>
      </c>
      <c r="V2516" s="95"/>
      <c r="W2516" s="211" t="str">
        <f>IF(ISBLANK(V2516),"",VLOOKUP(V2516,'Emission Factors'!$C$81:$G$221,4,FALSE))</f>
        <v/>
      </c>
      <c r="X2516" s="210" t="str">
        <f>IF(Q2516="Room AC (window/wall)",'Emission Factors'!$F$53,IF(Q2516="Room AC (PTAC/PTHP)",'Emission Factors'!$F$54,IF(Q2516="Residential AC",'Emission Factors'!$F$55,IF(Q2516="Residential HP",'Emission Factors'!$F$56,IF(Q2516="Commercial AC (&gt;=65k to &lt;135,000k Btu/hr)",'Emission Factors'!$F$57,IF(Q2516="Commercial AC (&gt;=135,000k Btu/hr)",'Emission Factors'!$F$58,""))))))</f>
        <v/>
      </c>
      <c r="Y2516" s="211" t="str">
        <f>IF(Q2516="Room AC (window/wall)",'Emission Factors'!$G$53,IF(Q2516="Room AC (PTAC/PTHP)",'Emission Factors'!$G$54,IF(Q2516="Residential AC",'Emission Factors'!$G$55,IF(Q2516="Residential HP",'Emission Factors'!$G$56,IF(Q2516="Commercial AC (&gt;=65k to &lt;135,000k Btu/hr)",'Emission Factors'!$G$57,IF(Q2516="Commercial AC (&gt;=135,000k Btu/hr)",'Emission Factors'!$G$58,""))))))</f>
        <v/>
      </c>
      <c r="Z2516" s="96"/>
      <c r="AA2516" s="97" t="str">
        <f t="shared" si="391"/>
        <v/>
      </c>
      <c r="AB2516" s="97" t="str">
        <f t="shared" si="392"/>
        <v/>
      </c>
      <c r="AC2516" s="246" t="str">
        <f t="shared" si="393"/>
        <v/>
      </c>
      <c r="AD2516" s="97" t="str">
        <f t="shared" si="394"/>
        <v/>
      </c>
      <c r="AE2516" s="97" t="str">
        <f t="shared" si="395"/>
        <v/>
      </c>
      <c r="AF2516" s="252" t="str">
        <f t="shared" si="396"/>
        <v/>
      </c>
      <c r="AG2516" s="254" t="str">
        <f t="shared" si="397"/>
        <v/>
      </c>
      <c r="AH2516" s="248" t="str">
        <f t="shared" si="398"/>
        <v/>
      </c>
      <c r="AI2516" s="249" t="str">
        <f t="shared" si="399"/>
        <v/>
      </c>
    </row>
    <row r="2517" spans="2:35" x14ac:dyDescent="0.3">
      <c r="B2517" s="94"/>
      <c r="C2517" s="95"/>
      <c r="D2517" s="95"/>
      <c r="E2517" s="95"/>
      <c r="F2517" s="94"/>
      <c r="G2517" s="145"/>
      <c r="H2517" s="245"/>
      <c r="I2517" s="211" t="str">
        <f>IF(D2517="Room AC (window/wall)",'Emission Factors'!$E$53,IF(D2517="Room AC (PTAC/PTHP)",H2517,IF(D2517="Residential AC",'Emission Factors'!$E$55,IF(D2517="Residential HP",H2517,IF(D2517="Commercial AC (&gt;=65k to &lt;135,000k Btu/hr)",'Emission Factors'!$E$57,IF(D2517="Commercial AC (&gt;=135,000k Btu/hr)",'Emission Factors'!$E$58,""))))))</f>
        <v/>
      </c>
      <c r="J2517" s="96"/>
      <c r="K2517" s="211" t="str">
        <f>IF(ISBLANK(J2517),"",VLOOKUP(J2517,'Emission Factors'!$C$81:$G$221,4,FALSE))</f>
        <v/>
      </c>
      <c r="L2517" s="210" t="str">
        <f>IF(D2517="Room AC (window/wall)",'Emission Factors'!$F$53,IF(D2517="Room AC (PTAC/PTHP)",'Emission Factors'!$F$54,IF(D2517="Residential AC",'Emission Factors'!$F$55,IF(D2517="Residential HP",'Emission Factors'!$F$56,IF(D2517="Commercial AC (&gt;=65k to &lt;135,000k Btu/hr)",'Emission Factors'!$F$57,IF(D2517="Commercial AC (&gt;=135,000k Btu/hr)",'Emission Factors'!$F$58,""))))))</f>
        <v/>
      </c>
      <c r="M2517" s="211" t="str">
        <f>IF(D2517="Room AC (window/wall)",'Emission Factors'!$G$53,IF(D2517="Room AC (PTAC/PTHP)",'Emission Factors'!$G$54,IF(D2517="Residential AC",'Emission Factors'!$G$55,IF(D2517="Residential HP",'Emission Factors'!$G$56,IF(D2517="Commercial AC (&gt;=65k to &lt;135,000k Btu/hr)",'Emission Factors'!$G$57,IF(D2517="Commercial AC (&gt;=135,000k Btu/hr)",'Emission Factors'!$G$58,""))))))</f>
        <v/>
      </c>
      <c r="N2517" s="96"/>
      <c r="O2517" s="209" t="str">
        <f>IF(ISBLANK(D2517),"",(IF(D2517="Room AC (window/wall)",'Emission Factors'!$C$53,IF(D2517="Room AC (PTAC/PTHP)",'Emission Factors'!$C$54,IF(D2517="Residential AC",'Emission Factors'!$C$55,IF(D2517="Residential HP",'Emission Factors'!$C$56,IF(D2517="Commercial AC (&gt;=65k to &lt;135,000k Btu/hr)",'Emission Factors'!$C$57,IF(D2517="Commercial AC (&gt;=135,000k Btu/hr)",'Emission Factors'!$C$58,""))))))))</f>
        <v/>
      </c>
      <c r="P2517" s="209" t="str">
        <f t="shared" si="390"/>
        <v/>
      </c>
      <c r="Q2517" s="95"/>
      <c r="R2517" s="256"/>
      <c r="S2517" s="256"/>
      <c r="T2517" s="96"/>
      <c r="U2517" s="211" t="str">
        <f>IF(Q2517="Room AC (window/wall)",'Emission Factors'!$E$53,IF(AND(Q2517="Room AC (PTAC/PTHP)",ISBLANK(T2517)),"Error",IF(AND(Q2517="Room AC (PTAC/PTHP)",T2517&gt;0),T2517,IF(Q2517="Residential AC",'Emission Factors'!$E$55,IF(AND(Q2517="Residential HP",ISBLANK(T2517)),"Error",IF(AND(Q2517="Residential HP",T2517&gt;0),T2517,IF(Q2517="Commercial AC (&gt;=65k to &lt;135,000k Btu/hr)",'Emission Factors'!$E$57,IF(Q2517="Commercial AC (&gt;=135,000k Btu/hr)",'Emission Factors'!$E$58,""))))))))</f>
        <v/>
      </c>
      <c r="V2517" s="95"/>
      <c r="W2517" s="211" t="str">
        <f>IF(ISBLANK(V2517),"",VLOOKUP(V2517,'Emission Factors'!$C$81:$G$221,4,FALSE))</f>
        <v/>
      </c>
      <c r="X2517" s="210" t="str">
        <f>IF(Q2517="Room AC (window/wall)",'Emission Factors'!$F$53,IF(Q2517="Room AC (PTAC/PTHP)",'Emission Factors'!$F$54,IF(Q2517="Residential AC",'Emission Factors'!$F$55,IF(Q2517="Residential HP",'Emission Factors'!$F$56,IF(Q2517="Commercial AC (&gt;=65k to &lt;135,000k Btu/hr)",'Emission Factors'!$F$57,IF(Q2517="Commercial AC (&gt;=135,000k Btu/hr)",'Emission Factors'!$F$58,""))))))</f>
        <v/>
      </c>
      <c r="Y2517" s="211" t="str">
        <f>IF(Q2517="Room AC (window/wall)",'Emission Factors'!$G$53,IF(Q2517="Room AC (PTAC/PTHP)",'Emission Factors'!$G$54,IF(Q2517="Residential AC",'Emission Factors'!$G$55,IF(Q2517="Residential HP",'Emission Factors'!$G$56,IF(Q2517="Commercial AC (&gt;=65k to &lt;135,000k Btu/hr)",'Emission Factors'!$G$57,IF(Q2517="Commercial AC (&gt;=135,000k Btu/hr)",'Emission Factors'!$G$58,""))))))</f>
        <v/>
      </c>
      <c r="Z2517" s="96"/>
      <c r="AA2517" s="97" t="str">
        <f t="shared" si="391"/>
        <v/>
      </c>
      <c r="AB2517" s="97" t="str">
        <f t="shared" si="392"/>
        <v/>
      </c>
      <c r="AC2517" s="246" t="str">
        <f t="shared" si="393"/>
        <v/>
      </c>
      <c r="AD2517" s="97" t="str">
        <f t="shared" si="394"/>
        <v/>
      </c>
      <c r="AE2517" s="97" t="str">
        <f t="shared" si="395"/>
        <v/>
      </c>
      <c r="AF2517" s="252" t="str">
        <f t="shared" si="396"/>
        <v/>
      </c>
      <c r="AG2517" s="254" t="str">
        <f t="shared" si="397"/>
        <v/>
      </c>
      <c r="AH2517" s="248" t="str">
        <f t="shared" si="398"/>
        <v/>
      </c>
      <c r="AI2517" s="249" t="str">
        <f t="shared" si="399"/>
        <v/>
      </c>
    </row>
    <row r="2518" spans="2:35" x14ac:dyDescent="0.3">
      <c r="B2518" s="94"/>
      <c r="C2518" s="95"/>
      <c r="D2518" s="95"/>
      <c r="E2518" s="95"/>
      <c r="F2518" s="94"/>
      <c r="G2518" s="145"/>
      <c r="H2518" s="245"/>
      <c r="I2518" s="211" t="str">
        <f>IF(D2518="Room AC (window/wall)",'Emission Factors'!$E$53,IF(D2518="Room AC (PTAC/PTHP)",H2518,IF(D2518="Residential AC",'Emission Factors'!$E$55,IF(D2518="Residential HP",H2518,IF(D2518="Commercial AC (&gt;=65k to &lt;135,000k Btu/hr)",'Emission Factors'!$E$57,IF(D2518="Commercial AC (&gt;=135,000k Btu/hr)",'Emission Factors'!$E$58,""))))))</f>
        <v/>
      </c>
      <c r="J2518" s="96"/>
      <c r="K2518" s="211" t="str">
        <f>IF(ISBLANK(J2518),"",VLOOKUP(J2518,'Emission Factors'!$C$81:$G$221,4,FALSE))</f>
        <v/>
      </c>
      <c r="L2518" s="210" t="str">
        <f>IF(D2518="Room AC (window/wall)",'Emission Factors'!$F$53,IF(D2518="Room AC (PTAC/PTHP)",'Emission Factors'!$F$54,IF(D2518="Residential AC",'Emission Factors'!$F$55,IF(D2518="Residential HP",'Emission Factors'!$F$56,IF(D2518="Commercial AC (&gt;=65k to &lt;135,000k Btu/hr)",'Emission Factors'!$F$57,IF(D2518="Commercial AC (&gt;=135,000k Btu/hr)",'Emission Factors'!$F$58,""))))))</f>
        <v/>
      </c>
      <c r="M2518" s="211" t="str">
        <f>IF(D2518="Room AC (window/wall)",'Emission Factors'!$G$53,IF(D2518="Room AC (PTAC/PTHP)",'Emission Factors'!$G$54,IF(D2518="Residential AC",'Emission Factors'!$G$55,IF(D2518="Residential HP",'Emission Factors'!$G$56,IF(D2518="Commercial AC (&gt;=65k to &lt;135,000k Btu/hr)",'Emission Factors'!$G$57,IF(D2518="Commercial AC (&gt;=135,000k Btu/hr)",'Emission Factors'!$G$58,""))))))</f>
        <v/>
      </c>
      <c r="N2518" s="96"/>
      <c r="O2518" s="209" t="str">
        <f>IF(ISBLANK(D2518),"",(IF(D2518="Room AC (window/wall)",'Emission Factors'!$C$53,IF(D2518="Room AC (PTAC/PTHP)",'Emission Factors'!$C$54,IF(D2518="Residential AC",'Emission Factors'!$C$55,IF(D2518="Residential HP",'Emission Factors'!$C$56,IF(D2518="Commercial AC (&gt;=65k to &lt;135,000k Btu/hr)",'Emission Factors'!$C$57,IF(D2518="Commercial AC (&gt;=135,000k Btu/hr)",'Emission Factors'!$C$58,""))))))))</f>
        <v/>
      </c>
      <c r="P2518" s="209" t="str">
        <f t="shared" si="390"/>
        <v/>
      </c>
      <c r="Q2518" s="95"/>
      <c r="R2518" s="256"/>
      <c r="S2518" s="256"/>
      <c r="T2518" s="96"/>
      <c r="U2518" s="211" t="str">
        <f>IF(Q2518="Room AC (window/wall)",'Emission Factors'!$E$53,IF(AND(Q2518="Room AC (PTAC/PTHP)",ISBLANK(T2518)),"Error",IF(AND(Q2518="Room AC (PTAC/PTHP)",T2518&gt;0),T2518,IF(Q2518="Residential AC",'Emission Factors'!$E$55,IF(AND(Q2518="Residential HP",ISBLANK(T2518)),"Error",IF(AND(Q2518="Residential HP",T2518&gt;0),T2518,IF(Q2518="Commercial AC (&gt;=65k to &lt;135,000k Btu/hr)",'Emission Factors'!$E$57,IF(Q2518="Commercial AC (&gt;=135,000k Btu/hr)",'Emission Factors'!$E$58,""))))))))</f>
        <v/>
      </c>
      <c r="V2518" s="95"/>
      <c r="W2518" s="211" t="str">
        <f>IF(ISBLANK(V2518),"",VLOOKUP(V2518,'Emission Factors'!$C$81:$G$221,4,FALSE))</f>
        <v/>
      </c>
      <c r="X2518" s="210" t="str">
        <f>IF(Q2518="Room AC (window/wall)",'Emission Factors'!$F$53,IF(Q2518="Room AC (PTAC/PTHP)",'Emission Factors'!$F$54,IF(Q2518="Residential AC",'Emission Factors'!$F$55,IF(Q2518="Residential HP",'Emission Factors'!$F$56,IF(Q2518="Commercial AC (&gt;=65k to &lt;135,000k Btu/hr)",'Emission Factors'!$F$57,IF(Q2518="Commercial AC (&gt;=135,000k Btu/hr)",'Emission Factors'!$F$58,""))))))</f>
        <v/>
      </c>
      <c r="Y2518" s="211" t="str">
        <f>IF(Q2518="Room AC (window/wall)",'Emission Factors'!$G$53,IF(Q2518="Room AC (PTAC/PTHP)",'Emission Factors'!$G$54,IF(Q2518="Residential AC",'Emission Factors'!$G$55,IF(Q2518="Residential HP",'Emission Factors'!$G$56,IF(Q2518="Commercial AC (&gt;=65k to &lt;135,000k Btu/hr)",'Emission Factors'!$G$57,IF(Q2518="Commercial AC (&gt;=135,000k Btu/hr)",'Emission Factors'!$G$58,""))))))</f>
        <v/>
      </c>
      <c r="Z2518" s="96"/>
      <c r="AA2518" s="97" t="str">
        <f t="shared" si="391"/>
        <v/>
      </c>
      <c r="AB2518" s="97" t="str">
        <f t="shared" si="392"/>
        <v/>
      </c>
      <c r="AC2518" s="246" t="str">
        <f t="shared" si="393"/>
        <v/>
      </c>
      <c r="AD2518" s="97" t="str">
        <f t="shared" si="394"/>
        <v/>
      </c>
      <c r="AE2518" s="97" t="str">
        <f t="shared" si="395"/>
        <v/>
      </c>
      <c r="AF2518" s="252" t="str">
        <f t="shared" si="396"/>
        <v/>
      </c>
      <c r="AG2518" s="254" t="str">
        <f t="shared" si="397"/>
        <v/>
      </c>
      <c r="AH2518" s="248" t="str">
        <f t="shared" si="398"/>
        <v/>
      </c>
      <c r="AI2518" s="249" t="str">
        <f t="shared" si="399"/>
        <v/>
      </c>
    </row>
    <row r="2519" spans="2:35" x14ac:dyDescent="0.3">
      <c r="B2519" s="94"/>
      <c r="C2519" s="95"/>
      <c r="D2519" s="95"/>
      <c r="E2519" s="95"/>
      <c r="F2519" s="94"/>
      <c r="G2519" s="145"/>
      <c r="H2519" s="245"/>
      <c r="I2519" s="211" t="str">
        <f>IF(D2519="Room AC (window/wall)",'Emission Factors'!$E$53,IF(D2519="Room AC (PTAC/PTHP)",H2519,IF(D2519="Residential AC",'Emission Factors'!$E$55,IF(D2519="Residential HP",H2519,IF(D2519="Commercial AC (&gt;=65k to &lt;135,000k Btu/hr)",'Emission Factors'!$E$57,IF(D2519="Commercial AC (&gt;=135,000k Btu/hr)",'Emission Factors'!$E$58,""))))))</f>
        <v/>
      </c>
      <c r="J2519" s="96"/>
      <c r="K2519" s="211" t="str">
        <f>IF(ISBLANK(J2519),"",VLOOKUP(J2519,'Emission Factors'!$C$81:$G$221,4,FALSE))</f>
        <v/>
      </c>
      <c r="L2519" s="210" t="str">
        <f>IF(D2519="Room AC (window/wall)",'Emission Factors'!$F$53,IF(D2519="Room AC (PTAC/PTHP)",'Emission Factors'!$F$54,IF(D2519="Residential AC",'Emission Factors'!$F$55,IF(D2519="Residential HP",'Emission Factors'!$F$56,IF(D2519="Commercial AC (&gt;=65k to &lt;135,000k Btu/hr)",'Emission Factors'!$F$57,IF(D2519="Commercial AC (&gt;=135,000k Btu/hr)",'Emission Factors'!$F$58,""))))))</f>
        <v/>
      </c>
      <c r="M2519" s="211" t="str">
        <f>IF(D2519="Room AC (window/wall)",'Emission Factors'!$G$53,IF(D2519="Room AC (PTAC/PTHP)",'Emission Factors'!$G$54,IF(D2519="Residential AC",'Emission Factors'!$G$55,IF(D2519="Residential HP",'Emission Factors'!$G$56,IF(D2519="Commercial AC (&gt;=65k to &lt;135,000k Btu/hr)",'Emission Factors'!$G$57,IF(D2519="Commercial AC (&gt;=135,000k Btu/hr)",'Emission Factors'!$G$58,""))))))</f>
        <v/>
      </c>
      <c r="N2519" s="96"/>
      <c r="O2519" s="209" t="str">
        <f>IF(ISBLANK(D2519),"",(IF(D2519="Room AC (window/wall)",'Emission Factors'!$C$53,IF(D2519="Room AC (PTAC/PTHP)",'Emission Factors'!$C$54,IF(D2519="Residential AC",'Emission Factors'!$C$55,IF(D2519="Residential HP",'Emission Factors'!$C$56,IF(D2519="Commercial AC (&gt;=65k to &lt;135,000k Btu/hr)",'Emission Factors'!$C$57,IF(D2519="Commercial AC (&gt;=135,000k Btu/hr)",'Emission Factors'!$C$58,""))))))))</f>
        <v/>
      </c>
      <c r="P2519" s="209" t="str">
        <f t="shared" si="390"/>
        <v/>
      </c>
      <c r="Q2519" s="95"/>
      <c r="R2519" s="256"/>
      <c r="S2519" s="256"/>
      <c r="T2519" s="96"/>
      <c r="U2519" s="211" t="str">
        <f>IF(Q2519="Room AC (window/wall)",'Emission Factors'!$E$53,IF(AND(Q2519="Room AC (PTAC/PTHP)",ISBLANK(T2519)),"Error",IF(AND(Q2519="Room AC (PTAC/PTHP)",T2519&gt;0),T2519,IF(Q2519="Residential AC",'Emission Factors'!$E$55,IF(AND(Q2519="Residential HP",ISBLANK(T2519)),"Error",IF(AND(Q2519="Residential HP",T2519&gt;0),T2519,IF(Q2519="Commercial AC (&gt;=65k to &lt;135,000k Btu/hr)",'Emission Factors'!$E$57,IF(Q2519="Commercial AC (&gt;=135,000k Btu/hr)",'Emission Factors'!$E$58,""))))))))</f>
        <v/>
      </c>
      <c r="V2519" s="95"/>
      <c r="W2519" s="211" t="str">
        <f>IF(ISBLANK(V2519),"",VLOOKUP(V2519,'Emission Factors'!$C$81:$G$221,4,FALSE))</f>
        <v/>
      </c>
      <c r="X2519" s="210" t="str">
        <f>IF(Q2519="Room AC (window/wall)",'Emission Factors'!$F$53,IF(Q2519="Room AC (PTAC/PTHP)",'Emission Factors'!$F$54,IF(Q2519="Residential AC",'Emission Factors'!$F$55,IF(Q2519="Residential HP",'Emission Factors'!$F$56,IF(Q2519="Commercial AC (&gt;=65k to &lt;135,000k Btu/hr)",'Emission Factors'!$F$57,IF(Q2519="Commercial AC (&gt;=135,000k Btu/hr)",'Emission Factors'!$F$58,""))))))</f>
        <v/>
      </c>
      <c r="Y2519" s="211" t="str">
        <f>IF(Q2519="Room AC (window/wall)",'Emission Factors'!$G$53,IF(Q2519="Room AC (PTAC/PTHP)",'Emission Factors'!$G$54,IF(Q2519="Residential AC",'Emission Factors'!$G$55,IF(Q2519="Residential HP",'Emission Factors'!$G$56,IF(Q2519="Commercial AC (&gt;=65k to &lt;135,000k Btu/hr)",'Emission Factors'!$G$57,IF(Q2519="Commercial AC (&gt;=135,000k Btu/hr)",'Emission Factors'!$G$58,""))))))</f>
        <v/>
      </c>
      <c r="Z2519" s="96"/>
      <c r="AA2519" s="97" t="str">
        <f t="shared" si="391"/>
        <v/>
      </c>
      <c r="AB2519" s="97" t="str">
        <f t="shared" si="392"/>
        <v/>
      </c>
      <c r="AC2519" s="246" t="str">
        <f t="shared" si="393"/>
        <v/>
      </c>
      <c r="AD2519" s="97" t="str">
        <f t="shared" si="394"/>
        <v/>
      </c>
      <c r="AE2519" s="97" t="str">
        <f t="shared" si="395"/>
        <v/>
      </c>
      <c r="AF2519" s="252" t="str">
        <f t="shared" si="396"/>
        <v/>
      </c>
      <c r="AG2519" s="254" t="str">
        <f t="shared" si="397"/>
        <v/>
      </c>
      <c r="AH2519" s="248" t="str">
        <f t="shared" si="398"/>
        <v/>
      </c>
      <c r="AI2519" s="249" t="str">
        <f t="shared" si="399"/>
        <v/>
      </c>
    </row>
    <row r="2520" spans="2:35" x14ac:dyDescent="0.3">
      <c r="B2520" s="94"/>
      <c r="C2520" s="95"/>
      <c r="D2520" s="95"/>
      <c r="E2520" s="95"/>
      <c r="F2520" s="94"/>
      <c r="G2520" s="145"/>
      <c r="H2520" s="245"/>
      <c r="I2520" s="211" t="str">
        <f>IF(D2520="Room AC (window/wall)",'Emission Factors'!$E$53,IF(D2520="Room AC (PTAC/PTHP)",H2520,IF(D2520="Residential AC",'Emission Factors'!$E$55,IF(D2520="Residential HP",H2520,IF(D2520="Commercial AC (&gt;=65k to &lt;135,000k Btu/hr)",'Emission Factors'!$E$57,IF(D2520="Commercial AC (&gt;=135,000k Btu/hr)",'Emission Factors'!$E$58,""))))))</f>
        <v/>
      </c>
      <c r="J2520" s="96"/>
      <c r="K2520" s="211" t="str">
        <f>IF(ISBLANK(J2520),"",VLOOKUP(J2520,'Emission Factors'!$C$81:$G$221,4,FALSE))</f>
        <v/>
      </c>
      <c r="L2520" s="210" t="str">
        <f>IF(D2520="Room AC (window/wall)",'Emission Factors'!$F$53,IF(D2520="Room AC (PTAC/PTHP)",'Emission Factors'!$F$54,IF(D2520="Residential AC",'Emission Factors'!$F$55,IF(D2520="Residential HP",'Emission Factors'!$F$56,IF(D2520="Commercial AC (&gt;=65k to &lt;135,000k Btu/hr)",'Emission Factors'!$F$57,IF(D2520="Commercial AC (&gt;=135,000k Btu/hr)",'Emission Factors'!$F$58,""))))))</f>
        <v/>
      </c>
      <c r="M2520" s="211" t="str">
        <f>IF(D2520="Room AC (window/wall)",'Emission Factors'!$G$53,IF(D2520="Room AC (PTAC/PTHP)",'Emission Factors'!$G$54,IF(D2520="Residential AC",'Emission Factors'!$G$55,IF(D2520="Residential HP",'Emission Factors'!$G$56,IF(D2520="Commercial AC (&gt;=65k to &lt;135,000k Btu/hr)",'Emission Factors'!$G$57,IF(D2520="Commercial AC (&gt;=135,000k Btu/hr)",'Emission Factors'!$G$58,""))))))</f>
        <v/>
      </c>
      <c r="N2520" s="96"/>
      <c r="O2520" s="209" t="str">
        <f>IF(ISBLANK(D2520),"",(IF(D2520="Room AC (window/wall)",'Emission Factors'!$C$53,IF(D2520="Room AC (PTAC/PTHP)",'Emission Factors'!$C$54,IF(D2520="Residential AC",'Emission Factors'!$C$55,IF(D2520="Residential HP",'Emission Factors'!$C$56,IF(D2520="Commercial AC (&gt;=65k to &lt;135,000k Btu/hr)",'Emission Factors'!$C$57,IF(D2520="Commercial AC (&gt;=135,000k Btu/hr)",'Emission Factors'!$C$58,""))))))))</f>
        <v/>
      </c>
      <c r="P2520" s="209" t="str">
        <f t="shared" si="390"/>
        <v/>
      </c>
      <c r="Q2520" s="95"/>
      <c r="R2520" s="256"/>
      <c r="S2520" s="256"/>
      <c r="T2520" s="96"/>
      <c r="U2520" s="211" t="str">
        <f>IF(Q2520="Room AC (window/wall)",'Emission Factors'!$E$53,IF(AND(Q2520="Room AC (PTAC/PTHP)",ISBLANK(T2520)),"Error",IF(AND(Q2520="Room AC (PTAC/PTHP)",T2520&gt;0),T2520,IF(Q2520="Residential AC",'Emission Factors'!$E$55,IF(AND(Q2520="Residential HP",ISBLANK(T2520)),"Error",IF(AND(Q2520="Residential HP",T2520&gt;0),T2520,IF(Q2520="Commercial AC (&gt;=65k to &lt;135,000k Btu/hr)",'Emission Factors'!$E$57,IF(Q2520="Commercial AC (&gt;=135,000k Btu/hr)",'Emission Factors'!$E$58,""))))))))</f>
        <v/>
      </c>
      <c r="V2520" s="95"/>
      <c r="W2520" s="211" t="str">
        <f>IF(ISBLANK(V2520),"",VLOOKUP(V2520,'Emission Factors'!$C$81:$G$221,4,FALSE))</f>
        <v/>
      </c>
      <c r="X2520" s="210" t="str">
        <f>IF(Q2520="Room AC (window/wall)",'Emission Factors'!$F$53,IF(Q2520="Room AC (PTAC/PTHP)",'Emission Factors'!$F$54,IF(Q2520="Residential AC",'Emission Factors'!$F$55,IF(Q2520="Residential HP",'Emission Factors'!$F$56,IF(Q2520="Commercial AC (&gt;=65k to &lt;135,000k Btu/hr)",'Emission Factors'!$F$57,IF(Q2520="Commercial AC (&gt;=135,000k Btu/hr)",'Emission Factors'!$F$58,""))))))</f>
        <v/>
      </c>
      <c r="Y2520" s="211" t="str">
        <f>IF(Q2520="Room AC (window/wall)",'Emission Factors'!$G$53,IF(Q2520="Room AC (PTAC/PTHP)",'Emission Factors'!$G$54,IF(Q2520="Residential AC",'Emission Factors'!$G$55,IF(Q2520="Residential HP",'Emission Factors'!$G$56,IF(Q2520="Commercial AC (&gt;=65k to &lt;135,000k Btu/hr)",'Emission Factors'!$G$57,IF(Q2520="Commercial AC (&gt;=135,000k Btu/hr)",'Emission Factors'!$G$58,""))))))</f>
        <v/>
      </c>
      <c r="Z2520" s="96"/>
      <c r="AA2520" s="97" t="str">
        <f t="shared" si="391"/>
        <v/>
      </c>
      <c r="AB2520" s="97" t="str">
        <f t="shared" si="392"/>
        <v/>
      </c>
      <c r="AC2520" s="246" t="str">
        <f t="shared" si="393"/>
        <v/>
      </c>
      <c r="AD2520" s="97" t="str">
        <f t="shared" si="394"/>
        <v/>
      </c>
      <c r="AE2520" s="97" t="str">
        <f t="shared" si="395"/>
        <v/>
      </c>
      <c r="AF2520" s="252" t="str">
        <f t="shared" si="396"/>
        <v/>
      </c>
      <c r="AG2520" s="254" t="str">
        <f t="shared" si="397"/>
        <v/>
      </c>
      <c r="AH2520" s="248" t="str">
        <f t="shared" si="398"/>
        <v/>
      </c>
      <c r="AI2520" s="249" t="str">
        <f t="shared" si="399"/>
        <v/>
      </c>
    </row>
    <row r="2521" spans="2:35" x14ac:dyDescent="0.3">
      <c r="B2521" s="94"/>
      <c r="C2521" s="95"/>
      <c r="D2521" s="95"/>
      <c r="E2521" s="95"/>
      <c r="F2521" s="94"/>
      <c r="G2521" s="145"/>
      <c r="H2521" s="245"/>
      <c r="I2521" s="211" t="str">
        <f>IF(D2521="Room AC (window/wall)",'Emission Factors'!$E$53,IF(D2521="Room AC (PTAC/PTHP)",H2521,IF(D2521="Residential AC",'Emission Factors'!$E$55,IF(D2521="Residential HP",H2521,IF(D2521="Commercial AC (&gt;=65k to &lt;135,000k Btu/hr)",'Emission Factors'!$E$57,IF(D2521="Commercial AC (&gt;=135,000k Btu/hr)",'Emission Factors'!$E$58,""))))))</f>
        <v/>
      </c>
      <c r="J2521" s="96"/>
      <c r="K2521" s="211" t="str">
        <f>IF(ISBLANK(J2521),"",VLOOKUP(J2521,'Emission Factors'!$C$81:$G$221,4,FALSE))</f>
        <v/>
      </c>
      <c r="L2521" s="210" t="str">
        <f>IF(D2521="Room AC (window/wall)",'Emission Factors'!$F$53,IF(D2521="Room AC (PTAC/PTHP)",'Emission Factors'!$F$54,IF(D2521="Residential AC",'Emission Factors'!$F$55,IF(D2521="Residential HP",'Emission Factors'!$F$56,IF(D2521="Commercial AC (&gt;=65k to &lt;135,000k Btu/hr)",'Emission Factors'!$F$57,IF(D2521="Commercial AC (&gt;=135,000k Btu/hr)",'Emission Factors'!$F$58,""))))))</f>
        <v/>
      </c>
      <c r="M2521" s="211" t="str">
        <f>IF(D2521="Room AC (window/wall)",'Emission Factors'!$G$53,IF(D2521="Room AC (PTAC/PTHP)",'Emission Factors'!$G$54,IF(D2521="Residential AC",'Emission Factors'!$G$55,IF(D2521="Residential HP",'Emission Factors'!$G$56,IF(D2521="Commercial AC (&gt;=65k to &lt;135,000k Btu/hr)",'Emission Factors'!$G$57,IF(D2521="Commercial AC (&gt;=135,000k Btu/hr)",'Emission Factors'!$G$58,""))))))</f>
        <v/>
      </c>
      <c r="N2521" s="96"/>
      <c r="O2521" s="209" t="str">
        <f>IF(ISBLANK(D2521),"",(IF(D2521="Room AC (window/wall)",'Emission Factors'!$C$53,IF(D2521="Room AC (PTAC/PTHP)",'Emission Factors'!$C$54,IF(D2521="Residential AC",'Emission Factors'!$C$55,IF(D2521="Residential HP",'Emission Factors'!$C$56,IF(D2521="Commercial AC (&gt;=65k to &lt;135,000k Btu/hr)",'Emission Factors'!$C$57,IF(D2521="Commercial AC (&gt;=135,000k Btu/hr)",'Emission Factors'!$C$58,""))))))))</f>
        <v/>
      </c>
      <c r="P2521" s="209" t="str">
        <f t="shared" si="390"/>
        <v/>
      </c>
      <c r="Q2521" s="95"/>
      <c r="R2521" s="256"/>
      <c r="S2521" s="256"/>
      <c r="T2521" s="96"/>
      <c r="U2521" s="211" t="str">
        <f>IF(Q2521="Room AC (window/wall)",'Emission Factors'!$E$53,IF(AND(Q2521="Room AC (PTAC/PTHP)",ISBLANK(T2521)),"Error",IF(AND(Q2521="Room AC (PTAC/PTHP)",T2521&gt;0),T2521,IF(Q2521="Residential AC",'Emission Factors'!$E$55,IF(AND(Q2521="Residential HP",ISBLANK(T2521)),"Error",IF(AND(Q2521="Residential HP",T2521&gt;0),T2521,IF(Q2521="Commercial AC (&gt;=65k to &lt;135,000k Btu/hr)",'Emission Factors'!$E$57,IF(Q2521="Commercial AC (&gt;=135,000k Btu/hr)",'Emission Factors'!$E$58,""))))))))</f>
        <v/>
      </c>
      <c r="V2521" s="95"/>
      <c r="W2521" s="211" t="str">
        <f>IF(ISBLANK(V2521),"",VLOOKUP(V2521,'Emission Factors'!$C$81:$G$221,4,FALSE))</f>
        <v/>
      </c>
      <c r="X2521" s="210" t="str">
        <f>IF(Q2521="Room AC (window/wall)",'Emission Factors'!$F$53,IF(Q2521="Room AC (PTAC/PTHP)",'Emission Factors'!$F$54,IF(Q2521="Residential AC",'Emission Factors'!$F$55,IF(Q2521="Residential HP",'Emission Factors'!$F$56,IF(Q2521="Commercial AC (&gt;=65k to &lt;135,000k Btu/hr)",'Emission Factors'!$F$57,IF(Q2521="Commercial AC (&gt;=135,000k Btu/hr)",'Emission Factors'!$F$58,""))))))</f>
        <v/>
      </c>
      <c r="Y2521" s="211" t="str">
        <f>IF(Q2521="Room AC (window/wall)",'Emission Factors'!$G$53,IF(Q2521="Room AC (PTAC/PTHP)",'Emission Factors'!$G$54,IF(Q2521="Residential AC",'Emission Factors'!$G$55,IF(Q2521="Residential HP",'Emission Factors'!$G$56,IF(Q2521="Commercial AC (&gt;=65k to &lt;135,000k Btu/hr)",'Emission Factors'!$G$57,IF(Q2521="Commercial AC (&gt;=135,000k Btu/hr)",'Emission Factors'!$G$58,""))))))</f>
        <v/>
      </c>
      <c r="Z2521" s="96"/>
      <c r="AA2521" s="97" t="str">
        <f t="shared" si="391"/>
        <v/>
      </c>
      <c r="AB2521" s="97" t="str">
        <f t="shared" si="392"/>
        <v/>
      </c>
      <c r="AC2521" s="246" t="str">
        <f t="shared" si="393"/>
        <v/>
      </c>
      <c r="AD2521" s="97" t="str">
        <f t="shared" si="394"/>
        <v/>
      </c>
      <c r="AE2521" s="97" t="str">
        <f t="shared" si="395"/>
        <v/>
      </c>
      <c r="AF2521" s="252" t="str">
        <f t="shared" si="396"/>
        <v/>
      </c>
      <c r="AG2521" s="254" t="str">
        <f t="shared" si="397"/>
        <v/>
      </c>
      <c r="AH2521" s="248" t="str">
        <f t="shared" si="398"/>
        <v/>
      </c>
      <c r="AI2521" s="249" t="str">
        <f t="shared" si="399"/>
        <v/>
      </c>
    </row>
    <row r="2522" spans="2:35" x14ac:dyDescent="0.3">
      <c r="B2522" s="94"/>
      <c r="C2522" s="95"/>
      <c r="D2522" s="95"/>
      <c r="E2522" s="95"/>
      <c r="F2522" s="94"/>
      <c r="G2522" s="145"/>
      <c r="H2522" s="245"/>
      <c r="I2522" s="211" t="str">
        <f>IF(D2522="Room AC (window/wall)",'Emission Factors'!$E$53,IF(D2522="Room AC (PTAC/PTHP)",H2522,IF(D2522="Residential AC",'Emission Factors'!$E$55,IF(D2522="Residential HP",H2522,IF(D2522="Commercial AC (&gt;=65k to &lt;135,000k Btu/hr)",'Emission Factors'!$E$57,IF(D2522="Commercial AC (&gt;=135,000k Btu/hr)",'Emission Factors'!$E$58,""))))))</f>
        <v/>
      </c>
      <c r="J2522" s="96"/>
      <c r="K2522" s="211" t="str">
        <f>IF(ISBLANK(J2522),"",VLOOKUP(J2522,'Emission Factors'!$C$81:$G$221,4,FALSE))</f>
        <v/>
      </c>
      <c r="L2522" s="210" t="str">
        <f>IF(D2522="Room AC (window/wall)",'Emission Factors'!$F$53,IF(D2522="Room AC (PTAC/PTHP)",'Emission Factors'!$F$54,IF(D2522="Residential AC",'Emission Factors'!$F$55,IF(D2522="Residential HP",'Emission Factors'!$F$56,IF(D2522="Commercial AC (&gt;=65k to &lt;135,000k Btu/hr)",'Emission Factors'!$F$57,IF(D2522="Commercial AC (&gt;=135,000k Btu/hr)",'Emission Factors'!$F$58,""))))))</f>
        <v/>
      </c>
      <c r="M2522" s="211" t="str">
        <f>IF(D2522="Room AC (window/wall)",'Emission Factors'!$G$53,IF(D2522="Room AC (PTAC/PTHP)",'Emission Factors'!$G$54,IF(D2522="Residential AC",'Emission Factors'!$G$55,IF(D2522="Residential HP",'Emission Factors'!$G$56,IF(D2522="Commercial AC (&gt;=65k to &lt;135,000k Btu/hr)",'Emission Factors'!$G$57,IF(D2522="Commercial AC (&gt;=135,000k Btu/hr)",'Emission Factors'!$G$58,""))))))</f>
        <v/>
      </c>
      <c r="N2522" s="96"/>
      <c r="O2522" s="209" t="str">
        <f>IF(ISBLANK(D2522),"",(IF(D2522="Room AC (window/wall)",'Emission Factors'!$C$53,IF(D2522="Room AC (PTAC/PTHP)",'Emission Factors'!$C$54,IF(D2522="Residential AC",'Emission Factors'!$C$55,IF(D2522="Residential HP",'Emission Factors'!$C$56,IF(D2522="Commercial AC (&gt;=65k to &lt;135,000k Btu/hr)",'Emission Factors'!$C$57,IF(D2522="Commercial AC (&gt;=135,000k Btu/hr)",'Emission Factors'!$C$58,""))))))))</f>
        <v/>
      </c>
      <c r="P2522" s="209" t="str">
        <f t="shared" si="390"/>
        <v/>
      </c>
      <c r="Q2522" s="95"/>
      <c r="R2522" s="256"/>
      <c r="S2522" s="256"/>
      <c r="T2522" s="96"/>
      <c r="U2522" s="211" t="str">
        <f>IF(Q2522="Room AC (window/wall)",'Emission Factors'!$E$53,IF(AND(Q2522="Room AC (PTAC/PTHP)",ISBLANK(T2522)),"Error",IF(AND(Q2522="Room AC (PTAC/PTHP)",T2522&gt;0),T2522,IF(Q2522="Residential AC",'Emission Factors'!$E$55,IF(AND(Q2522="Residential HP",ISBLANK(T2522)),"Error",IF(AND(Q2522="Residential HP",T2522&gt;0),T2522,IF(Q2522="Commercial AC (&gt;=65k to &lt;135,000k Btu/hr)",'Emission Factors'!$E$57,IF(Q2522="Commercial AC (&gt;=135,000k Btu/hr)",'Emission Factors'!$E$58,""))))))))</f>
        <v/>
      </c>
      <c r="V2522" s="95"/>
      <c r="W2522" s="211" t="str">
        <f>IF(ISBLANK(V2522),"",VLOOKUP(V2522,'Emission Factors'!$C$81:$G$221,4,FALSE))</f>
        <v/>
      </c>
      <c r="X2522" s="210" t="str">
        <f>IF(Q2522="Room AC (window/wall)",'Emission Factors'!$F$53,IF(Q2522="Room AC (PTAC/PTHP)",'Emission Factors'!$F$54,IF(Q2522="Residential AC",'Emission Factors'!$F$55,IF(Q2522="Residential HP",'Emission Factors'!$F$56,IF(Q2522="Commercial AC (&gt;=65k to &lt;135,000k Btu/hr)",'Emission Factors'!$F$57,IF(Q2522="Commercial AC (&gt;=135,000k Btu/hr)",'Emission Factors'!$F$58,""))))))</f>
        <v/>
      </c>
      <c r="Y2522" s="211" t="str">
        <f>IF(Q2522="Room AC (window/wall)",'Emission Factors'!$G$53,IF(Q2522="Room AC (PTAC/PTHP)",'Emission Factors'!$G$54,IF(Q2522="Residential AC",'Emission Factors'!$G$55,IF(Q2522="Residential HP",'Emission Factors'!$G$56,IF(Q2522="Commercial AC (&gt;=65k to &lt;135,000k Btu/hr)",'Emission Factors'!$G$57,IF(Q2522="Commercial AC (&gt;=135,000k Btu/hr)",'Emission Factors'!$G$58,""))))))</f>
        <v/>
      </c>
      <c r="Z2522" s="96"/>
      <c r="AA2522" s="97" t="str">
        <f t="shared" si="391"/>
        <v/>
      </c>
      <c r="AB2522" s="97" t="str">
        <f t="shared" si="392"/>
        <v/>
      </c>
      <c r="AC2522" s="246" t="str">
        <f t="shared" si="393"/>
        <v/>
      </c>
      <c r="AD2522" s="97" t="str">
        <f t="shared" si="394"/>
        <v/>
      </c>
      <c r="AE2522" s="97" t="str">
        <f t="shared" si="395"/>
        <v/>
      </c>
      <c r="AF2522" s="252" t="str">
        <f t="shared" si="396"/>
        <v/>
      </c>
      <c r="AG2522" s="254" t="str">
        <f t="shared" si="397"/>
        <v/>
      </c>
      <c r="AH2522" s="248" t="str">
        <f t="shared" si="398"/>
        <v/>
      </c>
      <c r="AI2522" s="249" t="str">
        <f t="shared" si="399"/>
        <v/>
      </c>
    </row>
    <row r="2523" spans="2:35" x14ac:dyDescent="0.3">
      <c r="B2523" s="94"/>
      <c r="C2523" s="95"/>
      <c r="D2523" s="95"/>
      <c r="E2523" s="95"/>
      <c r="F2523" s="94"/>
      <c r="G2523" s="145"/>
      <c r="H2523" s="245"/>
      <c r="I2523" s="211" t="str">
        <f>IF(D2523="Room AC (window/wall)",'Emission Factors'!$E$53,IF(D2523="Room AC (PTAC/PTHP)",H2523,IF(D2523="Residential AC",'Emission Factors'!$E$55,IF(D2523="Residential HP",H2523,IF(D2523="Commercial AC (&gt;=65k to &lt;135,000k Btu/hr)",'Emission Factors'!$E$57,IF(D2523="Commercial AC (&gt;=135,000k Btu/hr)",'Emission Factors'!$E$58,""))))))</f>
        <v/>
      </c>
      <c r="J2523" s="96"/>
      <c r="K2523" s="211" t="str">
        <f>IF(ISBLANK(J2523),"",VLOOKUP(J2523,'Emission Factors'!$C$81:$G$221,4,FALSE))</f>
        <v/>
      </c>
      <c r="L2523" s="210" t="str">
        <f>IF(D2523="Room AC (window/wall)",'Emission Factors'!$F$53,IF(D2523="Room AC (PTAC/PTHP)",'Emission Factors'!$F$54,IF(D2523="Residential AC",'Emission Factors'!$F$55,IF(D2523="Residential HP",'Emission Factors'!$F$56,IF(D2523="Commercial AC (&gt;=65k to &lt;135,000k Btu/hr)",'Emission Factors'!$F$57,IF(D2523="Commercial AC (&gt;=135,000k Btu/hr)",'Emission Factors'!$F$58,""))))))</f>
        <v/>
      </c>
      <c r="M2523" s="211" t="str">
        <f>IF(D2523="Room AC (window/wall)",'Emission Factors'!$G$53,IF(D2523="Room AC (PTAC/PTHP)",'Emission Factors'!$G$54,IF(D2523="Residential AC",'Emission Factors'!$G$55,IF(D2523="Residential HP",'Emission Factors'!$G$56,IF(D2523="Commercial AC (&gt;=65k to &lt;135,000k Btu/hr)",'Emission Factors'!$G$57,IF(D2523="Commercial AC (&gt;=135,000k Btu/hr)",'Emission Factors'!$G$58,""))))))</f>
        <v/>
      </c>
      <c r="N2523" s="96"/>
      <c r="O2523" s="209" t="str">
        <f>IF(ISBLANK(D2523),"",(IF(D2523="Room AC (window/wall)",'Emission Factors'!$C$53,IF(D2523="Room AC (PTAC/PTHP)",'Emission Factors'!$C$54,IF(D2523="Residential AC",'Emission Factors'!$C$55,IF(D2523="Residential HP",'Emission Factors'!$C$56,IF(D2523="Commercial AC (&gt;=65k to &lt;135,000k Btu/hr)",'Emission Factors'!$C$57,IF(D2523="Commercial AC (&gt;=135,000k Btu/hr)",'Emission Factors'!$C$58,""))))))))</f>
        <v/>
      </c>
      <c r="P2523" s="209" t="str">
        <f t="shared" si="390"/>
        <v/>
      </c>
      <c r="Q2523" s="95"/>
      <c r="R2523" s="256"/>
      <c r="S2523" s="256"/>
      <c r="T2523" s="96"/>
      <c r="U2523" s="211" t="str">
        <f>IF(Q2523="Room AC (window/wall)",'Emission Factors'!$E$53,IF(AND(Q2523="Room AC (PTAC/PTHP)",ISBLANK(T2523)),"Error",IF(AND(Q2523="Room AC (PTAC/PTHP)",T2523&gt;0),T2523,IF(Q2523="Residential AC",'Emission Factors'!$E$55,IF(AND(Q2523="Residential HP",ISBLANK(T2523)),"Error",IF(AND(Q2523="Residential HP",T2523&gt;0),T2523,IF(Q2523="Commercial AC (&gt;=65k to &lt;135,000k Btu/hr)",'Emission Factors'!$E$57,IF(Q2523="Commercial AC (&gt;=135,000k Btu/hr)",'Emission Factors'!$E$58,""))))))))</f>
        <v/>
      </c>
      <c r="V2523" s="95"/>
      <c r="W2523" s="211" t="str">
        <f>IF(ISBLANK(V2523),"",VLOOKUP(V2523,'Emission Factors'!$C$81:$G$221,4,FALSE))</f>
        <v/>
      </c>
      <c r="X2523" s="210" t="str">
        <f>IF(Q2523="Room AC (window/wall)",'Emission Factors'!$F$53,IF(Q2523="Room AC (PTAC/PTHP)",'Emission Factors'!$F$54,IF(Q2523="Residential AC",'Emission Factors'!$F$55,IF(Q2523="Residential HP",'Emission Factors'!$F$56,IF(Q2523="Commercial AC (&gt;=65k to &lt;135,000k Btu/hr)",'Emission Factors'!$F$57,IF(Q2523="Commercial AC (&gt;=135,000k Btu/hr)",'Emission Factors'!$F$58,""))))))</f>
        <v/>
      </c>
      <c r="Y2523" s="211" t="str">
        <f>IF(Q2523="Room AC (window/wall)",'Emission Factors'!$G$53,IF(Q2523="Room AC (PTAC/PTHP)",'Emission Factors'!$G$54,IF(Q2523="Residential AC",'Emission Factors'!$G$55,IF(Q2523="Residential HP",'Emission Factors'!$G$56,IF(Q2523="Commercial AC (&gt;=65k to &lt;135,000k Btu/hr)",'Emission Factors'!$G$57,IF(Q2523="Commercial AC (&gt;=135,000k Btu/hr)",'Emission Factors'!$G$58,""))))))</f>
        <v/>
      </c>
      <c r="Z2523" s="96"/>
      <c r="AA2523" s="97" t="str">
        <f t="shared" si="391"/>
        <v/>
      </c>
      <c r="AB2523" s="97" t="str">
        <f t="shared" si="392"/>
        <v/>
      </c>
      <c r="AC2523" s="246" t="str">
        <f t="shared" si="393"/>
        <v/>
      </c>
      <c r="AD2523" s="97" t="str">
        <f t="shared" si="394"/>
        <v/>
      </c>
      <c r="AE2523" s="97" t="str">
        <f t="shared" si="395"/>
        <v/>
      </c>
      <c r="AF2523" s="252" t="str">
        <f t="shared" si="396"/>
        <v/>
      </c>
      <c r="AG2523" s="254" t="str">
        <f t="shared" si="397"/>
        <v/>
      </c>
      <c r="AH2523" s="248" t="str">
        <f t="shared" si="398"/>
        <v/>
      </c>
      <c r="AI2523" s="249" t="str">
        <f t="shared" si="399"/>
        <v/>
      </c>
    </row>
    <row r="2524" spans="2:35" x14ac:dyDescent="0.3">
      <c r="B2524" s="94"/>
      <c r="C2524" s="95"/>
      <c r="D2524" s="95"/>
      <c r="E2524" s="95"/>
      <c r="F2524" s="94"/>
      <c r="G2524" s="145"/>
      <c r="H2524" s="245"/>
      <c r="I2524" s="211" t="str">
        <f>IF(D2524="Room AC (window/wall)",'Emission Factors'!$E$53,IF(D2524="Room AC (PTAC/PTHP)",H2524,IF(D2524="Residential AC",'Emission Factors'!$E$55,IF(D2524="Residential HP",H2524,IF(D2524="Commercial AC (&gt;=65k to &lt;135,000k Btu/hr)",'Emission Factors'!$E$57,IF(D2524="Commercial AC (&gt;=135,000k Btu/hr)",'Emission Factors'!$E$58,""))))))</f>
        <v/>
      </c>
      <c r="J2524" s="96"/>
      <c r="K2524" s="211" t="str">
        <f>IF(ISBLANK(J2524),"",VLOOKUP(J2524,'Emission Factors'!$C$81:$G$221,4,FALSE))</f>
        <v/>
      </c>
      <c r="L2524" s="210" t="str">
        <f>IF(D2524="Room AC (window/wall)",'Emission Factors'!$F$53,IF(D2524="Room AC (PTAC/PTHP)",'Emission Factors'!$F$54,IF(D2524="Residential AC",'Emission Factors'!$F$55,IF(D2524="Residential HP",'Emission Factors'!$F$56,IF(D2524="Commercial AC (&gt;=65k to &lt;135,000k Btu/hr)",'Emission Factors'!$F$57,IF(D2524="Commercial AC (&gt;=135,000k Btu/hr)",'Emission Factors'!$F$58,""))))))</f>
        <v/>
      </c>
      <c r="M2524" s="211" t="str">
        <f>IF(D2524="Room AC (window/wall)",'Emission Factors'!$G$53,IF(D2524="Room AC (PTAC/PTHP)",'Emission Factors'!$G$54,IF(D2524="Residential AC",'Emission Factors'!$G$55,IF(D2524="Residential HP",'Emission Factors'!$G$56,IF(D2524="Commercial AC (&gt;=65k to &lt;135,000k Btu/hr)",'Emission Factors'!$G$57,IF(D2524="Commercial AC (&gt;=135,000k Btu/hr)",'Emission Factors'!$G$58,""))))))</f>
        <v/>
      </c>
      <c r="N2524" s="96"/>
      <c r="O2524" s="209" t="str">
        <f>IF(ISBLANK(D2524),"",(IF(D2524="Room AC (window/wall)",'Emission Factors'!$C$53,IF(D2524="Room AC (PTAC/PTHP)",'Emission Factors'!$C$54,IF(D2524="Residential AC",'Emission Factors'!$C$55,IF(D2524="Residential HP",'Emission Factors'!$C$56,IF(D2524="Commercial AC (&gt;=65k to &lt;135,000k Btu/hr)",'Emission Factors'!$C$57,IF(D2524="Commercial AC (&gt;=135,000k Btu/hr)",'Emission Factors'!$C$58,""))))))))</f>
        <v/>
      </c>
      <c r="P2524" s="209" t="str">
        <f t="shared" si="390"/>
        <v/>
      </c>
      <c r="Q2524" s="95"/>
      <c r="R2524" s="256"/>
      <c r="S2524" s="256"/>
      <c r="T2524" s="96"/>
      <c r="U2524" s="211" t="str">
        <f>IF(Q2524="Room AC (window/wall)",'Emission Factors'!$E$53,IF(AND(Q2524="Room AC (PTAC/PTHP)",ISBLANK(T2524)),"Error",IF(AND(Q2524="Room AC (PTAC/PTHP)",T2524&gt;0),T2524,IF(Q2524="Residential AC",'Emission Factors'!$E$55,IF(AND(Q2524="Residential HP",ISBLANK(T2524)),"Error",IF(AND(Q2524="Residential HP",T2524&gt;0),T2524,IF(Q2524="Commercial AC (&gt;=65k to &lt;135,000k Btu/hr)",'Emission Factors'!$E$57,IF(Q2524="Commercial AC (&gt;=135,000k Btu/hr)",'Emission Factors'!$E$58,""))))))))</f>
        <v/>
      </c>
      <c r="V2524" s="95"/>
      <c r="W2524" s="211" t="str">
        <f>IF(ISBLANK(V2524),"",VLOOKUP(V2524,'Emission Factors'!$C$81:$G$221,4,FALSE))</f>
        <v/>
      </c>
      <c r="X2524" s="210" t="str">
        <f>IF(Q2524="Room AC (window/wall)",'Emission Factors'!$F$53,IF(Q2524="Room AC (PTAC/PTHP)",'Emission Factors'!$F$54,IF(Q2524="Residential AC",'Emission Factors'!$F$55,IF(Q2524="Residential HP",'Emission Factors'!$F$56,IF(Q2524="Commercial AC (&gt;=65k to &lt;135,000k Btu/hr)",'Emission Factors'!$F$57,IF(Q2524="Commercial AC (&gt;=135,000k Btu/hr)",'Emission Factors'!$F$58,""))))))</f>
        <v/>
      </c>
      <c r="Y2524" s="211" t="str">
        <f>IF(Q2524="Room AC (window/wall)",'Emission Factors'!$G$53,IF(Q2524="Room AC (PTAC/PTHP)",'Emission Factors'!$G$54,IF(Q2524="Residential AC",'Emission Factors'!$G$55,IF(Q2524="Residential HP",'Emission Factors'!$G$56,IF(Q2524="Commercial AC (&gt;=65k to &lt;135,000k Btu/hr)",'Emission Factors'!$G$57,IF(Q2524="Commercial AC (&gt;=135,000k Btu/hr)",'Emission Factors'!$G$58,""))))))</f>
        <v/>
      </c>
      <c r="Z2524" s="96"/>
      <c r="AA2524" s="97" t="str">
        <f t="shared" si="391"/>
        <v/>
      </c>
      <c r="AB2524" s="97" t="str">
        <f t="shared" si="392"/>
        <v/>
      </c>
      <c r="AC2524" s="246" t="str">
        <f t="shared" si="393"/>
        <v/>
      </c>
      <c r="AD2524" s="97" t="str">
        <f t="shared" si="394"/>
        <v/>
      </c>
      <c r="AE2524" s="97" t="str">
        <f t="shared" si="395"/>
        <v/>
      </c>
      <c r="AF2524" s="252" t="str">
        <f t="shared" si="396"/>
        <v/>
      </c>
      <c r="AG2524" s="254" t="str">
        <f t="shared" si="397"/>
        <v/>
      </c>
      <c r="AH2524" s="248" t="str">
        <f t="shared" si="398"/>
        <v/>
      </c>
      <c r="AI2524" s="249" t="str">
        <f t="shared" si="399"/>
        <v/>
      </c>
    </row>
    <row r="2525" spans="2:35" x14ac:dyDescent="0.3">
      <c r="B2525" s="94"/>
      <c r="C2525" s="95"/>
      <c r="D2525" s="95"/>
      <c r="E2525" s="95"/>
      <c r="F2525" s="94"/>
      <c r="G2525" s="145"/>
      <c r="H2525" s="245"/>
      <c r="I2525" s="211" t="str">
        <f>IF(D2525="Room AC (window/wall)",'Emission Factors'!$E$53,IF(D2525="Room AC (PTAC/PTHP)",H2525,IF(D2525="Residential AC",'Emission Factors'!$E$55,IF(D2525="Residential HP",H2525,IF(D2525="Commercial AC (&gt;=65k to &lt;135,000k Btu/hr)",'Emission Factors'!$E$57,IF(D2525="Commercial AC (&gt;=135,000k Btu/hr)",'Emission Factors'!$E$58,""))))))</f>
        <v/>
      </c>
      <c r="J2525" s="96"/>
      <c r="K2525" s="211" t="str">
        <f>IF(ISBLANK(J2525),"",VLOOKUP(J2525,'Emission Factors'!$C$81:$G$221,4,FALSE))</f>
        <v/>
      </c>
      <c r="L2525" s="210" t="str">
        <f>IF(D2525="Room AC (window/wall)",'Emission Factors'!$F$53,IF(D2525="Room AC (PTAC/PTHP)",'Emission Factors'!$F$54,IF(D2525="Residential AC",'Emission Factors'!$F$55,IF(D2525="Residential HP",'Emission Factors'!$F$56,IF(D2525="Commercial AC (&gt;=65k to &lt;135,000k Btu/hr)",'Emission Factors'!$F$57,IF(D2525="Commercial AC (&gt;=135,000k Btu/hr)",'Emission Factors'!$F$58,""))))))</f>
        <v/>
      </c>
      <c r="M2525" s="211" t="str">
        <f>IF(D2525="Room AC (window/wall)",'Emission Factors'!$G$53,IF(D2525="Room AC (PTAC/PTHP)",'Emission Factors'!$G$54,IF(D2525="Residential AC",'Emission Factors'!$G$55,IF(D2525="Residential HP",'Emission Factors'!$G$56,IF(D2525="Commercial AC (&gt;=65k to &lt;135,000k Btu/hr)",'Emission Factors'!$G$57,IF(D2525="Commercial AC (&gt;=135,000k Btu/hr)",'Emission Factors'!$G$58,""))))))</f>
        <v/>
      </c>
      <c r="N2525" s="96"/>
      <c r="O2525" s="209" t="str">
        <f>IF(ISBLANK(D2525),"",(IF(D2525="Room AC (window/wall)",'Emission Factors'!$C$53,IF(D2525="Room AC (PTAC/PTHP)",'Emission Factors'!$C$54,IF(D2525="Residential AC",'Emission Factors'!$C$55,IF(D2525="Residential HP",'Emission Factors'!$C$56,IF(D2525="Commercial AC (&gt;=65k to &lt;135,000k Btu/hr)",'Emission Factors'!$C$57,IF(D2525="Commercial AC (&gt;=135,000k Btu/hr)",'Emission Factors'!$C$58,""))))))))</f>
        <v/>
      </c>
      <c r="P2525" s="209" t="str">
        <f t="shared" si="390"/>
        <v/>
      </c>
      <c r="Q2525" s="95"/>
      <c r="R2525" s="256"/>
      <c r="S2525" s="256"/>
      <c r="T2525" s="96"/>
      <c r="U2525" s="211" t="str">
        <f>IF(Q2525="Room AC (window/wall)",'Emission Factors'!$E$53,IF(AND(Q2525="Room AC (PTAC/PTHP)",ISBLANK(T2525)),"Error",IF(AND(Q2525="Room AC (PTAC/PTHP)",T2525&gt;0),T2525,IF(Q2525="Residential AC",'Emission Factors'!$E$55,IF(AND(Q2525="Residential HP",ISBLANK(T2525)),"Error",IF(AND(Q2525="Residential HP",T2525&gt;0),T2525,IF(Q2525="Commercial AC (&gt;=65k to &lt;135,000k Btu/hr)",'Emission Factors'!$E$57,IF(Q2525="Commercial AC (&gt;=135,000k Btu/hr)",'Emission Factors'!$E$58,""))))))))</f>
        <v/>
      </c>
      <c r="V2525" s="95"/>
      <c r="W2525" s="211" t="str">
        <f>IF(ISBLANK(V2525),"",VLOOKUP(V2525,'Emission Factors'!$C$81:$G$221,4,FALSE))</f>
        <v/>
      </c>
      <c r="X2525" s="210" t="str">
        <f>IF(Q2525="Room AC (window/wall)",'Emission Factors'!$F$53,IF(Q2525="Room AC (PTAC/PTHP)",'Emission Factors'!$F$54,IF(Q2525="Residential AC",'Emission Factors'!$F$55,IF(Q2525="Residential HP",'Emission Factors'!$F$56,IF(Q2525="Commercial AC (&gt;=65k to &lt;135,000k Btu/hr)",'Emission Factors'!$F$57,IF(Q2525="Commercial AC (&gt;=135,000k Btu/hr)",'Emission Factors'!$F$58,""))))))</f>
        <v/>
      </c>
      <c r="Y2525" s="211" t="str">
        <f>IF(Q2525="Room AC (window/wall)",'Emission Factors'!$G$53,IF(Q2525="Room AC (PTAC/PTHP)",'Emission Factors'!$G$54,IF(Q2525="Residential AC",'Emission Factors'!$G$55,IF(Q2525="Residential HP",'Emission Factors'!$G$56,IF(Q2525="Commercial AC (&gt;=65k to &lt;135,000k Btu/hr)",'Emission Factors'!$G$57,IF(Q2525="Commercial AC (&gt;=135,000k Btu/hr)",'Emission Factors'!$G$58,""))))))</f>
        <v/>
      </c>
      <c r="Z2525" s="96"/>
      <c r="AA2525" s="97" t="str">
        <f t="shared" si="391"/>
        <v/>
      </c>
      <c r="AB2525" s="97" t="str">
        <f t="shared" si="392"/>
        <v/>
      </c>
      <c r="AC2525" s="246" t="str">
        <f t="shared" si="393"/>
        <v/>
      </c>
      <c r="AD2525" s="97" t="str">
        <f t="shared" si="394"/>
        <v/>
      </c>
      <c r="AE2525" s="97" t="str">
        <f t="shared" si="395"/>
        <v/>
      </c>
      <c r="AF2525" s="252" t="str">
        <f t="shared" si="396"/>
        <v/>
      </c>
      <c r="AG2525" s="254" t="str">
        <f t="shared" si="397"/>
        <v/>
      </c>
      <c r="AH2525" s="248" t="str">
        <f t="shared" si="398"/>
        <v/>
      </c>
      <c r="AI2525" s="249" t="str">
        <f t="shared" si="399"/>
        <v/>
      </c>
    </row>
    <row r="2526" spans="2:35" x14ac:dyDescent="0.3">
      <c r="B2526" s="94"/>
      <c r="C2526" s="95"/>
      <c r="D2526" s="95"/>
      <c r="E2526" s="95"/>
      <c r="F2526" s="94"/>
      <c r="G2526" s="145"/>
      <c r="H2526" s="245"/>
      <c r="I2526" s="211" t="str">
        <f>IF(D2526="Room AC (window/wall)",'Emission Factors'!$E$53,IF(D2526="Room AC (PTAC/PTHP)",H2526,IF(D2526="Residential AC",'Emission Factors'!$E$55,IF(D2526="Residential HP",H2526,IF(D2526="Commercial AC (&gt;=65k to &lt;135,000k Btu/hr)",'Emission Factors'!$E$57,IF(D2526="Commercial AC (&gt;=135,000k Btu/hr)",'Emission Factors'!$E$58,""))))))</f>
        <v/>
      </c>
      <c r="J2526" s="96"/>
      <c r="K2526" s="211" t="str">
        <f>IF(ISBLANK(J2526),"",VLOOKUP(J2526,'Emission Factors'!$C$81:$G$221,4,FALSE))</f>
        <v/>
      </c>
      <c r="L2526" s="210" t="str">
        <f>IF(D2526="Room AC (window/wall)",'Emission Factors'!$F$53,IF(D2526="Room AC (PTAC/PTHP)",'Emission Factors'!$F$54,IF(D2526="Residential AC",'Emission Factors'!$F$55,IF(D2526="Residential HP",'Emission Factors'!$F$56,IF(D2526="Commercial AC (&gt;=65k to &lt;135,000k Btu/hr)",'Emission Factors'!$F$57,IF(D2526="Commercial AC (&gt;=135,000k Btu/hr)",'Emission Factors'!$F$58,""))))))</f>
        <v/>
      </c>
      <c r="M2526" s="211" t="str">
        <f>IF(D2526="Room AC (window/wall)",'Emission Factors'!$G$53,IF(D2526="Room AC (PTAC/PTHP)",'Emission Factors'!$G$54,IF(D2526="Residential AC",'Emission Factors'!$G$55,IF(D2526="Residential HP",'Emission Factors'!$G$56,IF(D2526="Commercial AC (&gt;=65k to &lt;135,000k Btu/hr)",'Emission Factors'!$G$57,IF(D2526="Commercial AC (&gt;=135,000k Btu/hr)",'Emission Factors'!$G$58,""))))))</f>
        <v/>
      </c>
      <c r="N2526" s="96"/>
      <c r="O2526" s="209" t="str">
        <f>IF(ISBLANK(D2526),"",(IF(D2526="Room AC (window/wall)",'Emission Factors'!$C$53,IF(D2526="Room AC (PTAC/PTHP)",'Emission Factors'!$C$54,IF(D2526="Residential AC",'Emission Factors'!$C$55,IF(D2526="Residential HP",'Emission Factors'!$C$56,IF(D2526="Commercial AC (&gt;=65k to &lt;135,000k Btu/hr)",'Emission Factors'!$C$57,IF(D2526="Commercial AC (&gt;=135,000k Btu/hr)",'Emission Factors'!$C$58,""))))))))</f>
        <v/>
      </c>
      <c r="P2526" s="209" t="str">
        <f t="shared" si="390"/>
        <v/>
      </c>
      <c r="Q2526" s="95"/>
      <c r="R2526" s="256"/>
      <c r="S2526" s="256"/>
      <c r="T2526" s="96"/>
      <c r="U2526" s="211" t="str">
        <f>IF(Q2526="Room AC (window/wall)",'Emission Factors'!$E$53,IF(AND(Q2526="Room AC (PTAC/PTHP)",ISBLANK(T2526)),"Error",IF(AND(Q2526="Room AC (PTAC/PTHP)",T2526&gt;0),T2526,IF(Q2526="Residential AC",'Emission Factors'!$E$55,IF(AND(Q2526="Residential HP",ISBLANK(T2526)),"Error",IF(AND(Q2526="Residential HP",T2526&gt;0),T2526,IF(Q2526="Commercial AC (&gt;=65k to &lt;135,000k Btu/hr)",'Emission Factors'!$E$57,IF(Q2526="Commercial AC (&gt;=135,000k Btu/hr)",'Emission Factors'!$E$58,""))))))))</f>
        <v/>
      </c>
      <c r="V2526" s="95"/>
      <c r="W2526" s="211" t="str">
        <f>IF(ISBLANK(V2526),"",VLOOKUP(V2526,'Emission Factors'!$C$81:$G$221,4,FALSE))</f>
        <v/>
      </c>
      <c r="X2526" s="210" t="str">
        <f>IF(Q2526="Room AC (window/wall)",'Emission Factors'!$F$53,IF(Q2526="Room AC (PTAC/PTHP)",'Emission Factors'!$F$54,IF(Q2526="Residential AC",'Emission Factors'!$F$55,IF(Q2526="Residential HP",'Emission Factors'!$F$56,IF(Q2526="Commercial AC (&gt;=65k to &lt;135,000k Btu/hr)",'Emission Factors'!$F$57,IF(Q2526="Commercial AC (&gt;=135,000k Btu/hr)",'Emission Factors'!$F$58,""))))))</f>
        <v/>
      </c>
      <c r="Y2526" s="211" t="str">
        <f>IF(Q2526="Room AC (window/wall)",'Emission Factors'!$G$53,IF(Q2526="Room AC (PTAC/PTHP)",'Emission Factors'!$G$54,IF(Q2526="Residential AC",'Emission Factors'!$G$55,IF(Q2526="Residential HP",'Emission Factors'!$G$56,IF(Q2526="Commercial AC (&gt;=65k to &lt;135,000k Btu/hr)",'Emission Factors'!$G$57,IF(Q2526="Commercial AC (&gt;=135,000k Btu/hr)",'Emission Factors'!$G$58,""))))))</f>
        <v/>
      </c>
      <c r="Z2526" s="96"/>
      <c r="AA2526" s="97" t="str">
        <f t="shared" si="391"/>
        <v/>
      </c>
      <c r="AB2526" s="97" t="str">
        <f t="shared" si="392"/>
        <v/>
      </c>
      <c r="AC2526" s="246" t="str">
        <f t="shared" si="393"/>
        <v/>
      </c>
      <c r="AD2526" s="97" t="str">
        <f t="shared" si="394"/>
        <v/>
      </c>
      <c r="AE2526" s="97" t="str">
        <f t="shared" si="395"/>
        <v/>
      </c>
      <c r="AF2526" s="252" t="str">
        <f t="shared" si="396"/>
        <v/>
      </c>
      <c r="AG2526" s="254" t="str">
        <f t="shared" si="397"/>
        <v/>
      </c>
      <c r="AH2526" s="248" t="str">
        <f t="shared" si="398"/>
        <v/>
      </c>
      <c r="AI2526" s="249" t="str">
        <f t="shared" si="399"/>
        <v/>
      </c>
    </row>
    <row r="2527" spans="2:35" x14ac:dyDescent="0.3">
      <c r="B2527" s="94"/>
      <c r="C2527" s="95"/>
      <c r="D2527" s="95"/>
      <c r="E2527" s="95"/>
      <c r="F2527" s="94"/>
      <c r="G2527" s="145"/>
      <c r="H2527" s="245"/>
      <c r="I2527" s="211" t="str">
        <f>IF(D2527="Room AC (window/wall)",'Emission Factors'!$E$53,IF(D2527="Room AC (PTAC/PTHP)",H2527,IF(D2527="Residential AC",'Emission Factors'!$E$55,IF(D2527="Residential HP",H2527,IF(D2527="Commercial AC (&gt;=65k to &lt;135,000k Btu/hr)",'Emission Factors'!$E$57,IF(D2527="Commercial AC (&gt;=135,000k Btu/hr)",'Emission Factors'!$E$58,""))))))</f>
        <v/>
      </c>
      <c r="J2527" s="96"/>
      <c r="K2527" s="211" t="str">
        <f>IF(ISBLANK(J2527),"",VLOOKUP(J2527,'Emission Factors'!$C$81:$G$221,4,FALSE))</f>
        <v/>
      </c>
      <c r="L2527" s="210" t="str">
        <f>IF(D2527="Room AC (window/wall)",'Emission Factors'!$F$53,IF(D2527="Room AC (PTAC/PTHP)",'Emission Factors'!$F$54,IF(D2527="Residential AC",'Emission Factors'!$F$55,IF(D2527="Residential HP",'Emission Factors'!$F$56,IF(D2527="Commercial AC (&gt;=65k to &lt;135,000k Btu/hr)",'Emission Factors'!$F$57,IF(D2527="Commercial AC (&gt;=135,000k Btu/hr)",'Emission Factors'!$F$58,""))))))</f>
        <v/>
      </c>
      <c r="M2527" s="211" t="str">
        <f>IF(D2527="Room AC (window/wall)",'Emission Factors'!$G$53,IF(D2527="Room AC (PTAC/PTHP)",'Emission Factors'!$G$54,IF(D2527="Residential AC",'Emission Factors'!$G$55,IF(D2527="Residential HP",'Emission Factors'!$G$56,IF(D2527="Commercial AC (&gt;=65k to &lt;135,000k Btu/hr)",'Emission Factors'!$G$57,IF(D2527="Commercial AC (&gt;=135,000k Btu/hr)",'Emission Factors'!$G$58,""))))))</f>
        <v/>
      </c>
      <c r="N2527" s="96"/>
      <c r="O2527" s="209" t="str">
        <f>IF(ISBLANK(D2527),"",(IF(D2527="Room AC (window/wall)",'Emission Factors'!$C$53,IF(D2527="Room AC (PTAC/PTHP)",'Emission Factors'!$C$54,IF(D2527="Residential AC",'Emission Factors'!$C$55,IF(D2527="Residential HP",'Emission Factors'!$C$56,IF(D2527="Commercial AC (&gt;=65k to &lt;135,000k Btu/hr)",'Emission Factors'!$C$57,IF(D2527="Commercial AC (&gt;=135,000k Btu/hr)",'Emission Factors'!$C$58,""))))))))</f>
        <v/>
      </c>
      <c r="P2527" s="209" t="str">
        <f t="shared" si="390"/>
        <v/>
      </c>
      <c r="Q2527" s="95"/>
      <c r="R2527" s="256"/>
      <c r="S2527" s="256"/>
      <c r="T2527" s="96"/>
      <c r="U2527" s="211" t="str">
        <f>IF(Q2527="Room AC (window/wall)",'Emission Factors'!$E$53,IF(AND(Q2527="Room AC (PTAC/PTHP)",ISBLANK(T2527)),"Error",IF(AND(Q2527="Room AC (PTAC/PTHP)",T2527&gt;0),T2527,IF(Q2527="Residential AC",'Emission Factors'!$E$55,IF(AND(Q2527="Residential HP",ISBLANK(T2527)),"Error",IF(AND(Q2527="Residential HP",T2527&gt;0),T2527,IF(Q2527="Commercial AC (&gt;=65k to &lt;135,000k Btu/hr)",'Emission Factors'!$E$57,IF(Q2527="Commercial AC (&gt;=135,000k Btu/hr)",'Emission Factors'!$E$58,""))))))))</f>
        <v/>
      </c>
      <c r="V2527" s="95"/>
      <c r="W2527" s="211" t="str">
        <f>IF(ISBLANK(V2527),"",VLOOKUP(V2527,'Emission Factors'!$C$81:$G$221,4,FALSE))</f>
        <v/>
      </c>
      <c r="X2527" s="210" t="str">
        <f>IF(Q2527="Room AC (window/wall)",'Emission Factors'!$F$53,IF(Q2527="Room AC (PTAC/PTHP)",'Emission Factors'!$F$54,IF(Q2527="Residential AC",'Emission Factors'!$F$55,IF(Q2527="Residential HP",'Emission Factors'!$F$56,IF(Q2527="Commercial AC (&gt;=65k to &lt;135,000k Btu/hr)",'Emission Factors'!$F$57,IF(Q2527="Commercial AC (&gt;=135,000k Btu/hr)",'Emission Factors'!$F$58,""))))))</f>
        <v/>
      </c>
      <c r="Y2527" s="211" t="str">
        <f>IF(Q2527="Room AC (window/wall)",'Emission Factors'!$G$53,IF(Q2527="Room AC (PTAC/PTHP)",'Emission Factors'!$G$54,IF(Q2527="Residential AC",'Emission Factors'!$G$55,IF(Q2527="Residential HP",'Emission Factors'!$G$56,IF(Q2527="Commercial AC (&gt;=65k to &lt;135,000k Btu/hr)",'Emission Factors'!$G$57,IF(Q2527="Commercial AC (&gt;=135,000k Btu/hr)",'Emission Factors'!$G$58,""))))))</f>
        <v/>
      </c>
      <c r="Z2527" s="96"/>
      <c r="AA2527" s="97" t="str">
        <f t="shared" si="391"/>
        <v/>
      </c>
      <c r="AB2527" s="97" t="str">
        <f t="shared" si="392"/>
        <v/>
      </c>
      <c r="AC2527" s="246" t="str">
        <f t="shared" si="393"/>
        <v/>
      </c>
      <c r="AD2527" s="97" t="str">
        <f t="shared" si="394"/>
        <v/>
      </c>
      <c r="AE2527" s="97" t="str">
        <f t="shared" si="395"/>
        <v/>
      </c>
      <c r="AF2527" s="252" t="str">
        <f t="shared" si="396"/>
        <v/>
      </c>
      <c r="AG2527" s="254" t="str">
        <f t="shared" si="397"/>
        <v/>
      </c>
      <c r="AH2527" s="248" t="str">
        <f t="shared" si="398"/>
        <v/>
      </c>
      <c r="AI2527" s="249" t="str">
        <f t="shared" si="399"/>
        <v/>
      </c>
    </row>
    <row r="2528" spans="2:35" x14ac:dyDescent="0.3">
      <c r="B2528" s="94"/>
      <c r="C2528" s="95"/>
      <c r="D2528" s="95"/>
      <c r="E2528" s="95"/>
      <c r="F2528" s="94"/>
      <c r="G2528" s="145"/>
      <c r="H2528" s="245"/>
      <c r="I2528" s="211" t="str">
        <f>IF(D2528="Room AC (window/wall)",'Emission Factors'!$E$53,IF(D2528="Room AC (PTAC/PTHP)",H2528,IF(D2528="Residential AC",'Emission Factors'!$E$55,IF(D2528="Residential HP",H2528,IF(D2528="Commercial AC (&gt;=65k to &lt;135,000k Btu/hr)",'Emission Factors'!$E$57,IF(D2528="Commercial AC (&gt;=135,000k Btu/hr)",'Emission Factors'!$E$58,""))))))</f>
        <v/>
      </c>
      <c r="J2528" s="96"/>
      <c r="K2528" s="211" t="str">
        <f>IF(ISBLANK(J2528),"",VLOOKUP(J2528,'Emission Factors'!$C$81:$G$221,4,FALSE))</f>
        <v/>
      </c>
      <c r="L2528" s="210" t="str">
        <f>IF(D2528="Room AC (window/wall)",'Emission Factors'!$F$53,IF(D2528="Room AC (PTAC/PTHP)",'Emission Factors'!$F$54,IF(D2528="Residential AC",'Emission Factors'!$F$55,IF(D2528="Residential HP",'Emission Factors'!$F$56,IF(D2528="Commercial AC (&gt;=65k to &lt;135,000k Btu/hr)",'Emission Factors'!$F$57,IF(D2528="Commercial AC (&gt;=135,000k Btu/hr)",'Emission Factors'!$F$58,""))))))</f>
        <v/>
      </c>
      <c r="M2528" s="211" t="str">
        <f>IF(D2528="Room AC (window/wall)",'Emission Factors'!$G$53,IF(D2528="Room AC (PTAC/PTHP)",'Emission Factors'!$G$54,IF(D2528="Residential AC",'Emission Factors'!$G$55,IF(D2528="Residential HP",'Emission Factors'!$G$56,IF(D2528="Commercial AC (&gt;=65k to &lt;135,000k Btu/hr)",'Emission Factors'!$G$57,IF(D2528="Commercial AC (&gt;=135,000k Btu/hr)",'Emission Factors'!$G$58,""))))))</f>
        <v/>
      </c>
      <c r="N2528" s="96"/>
      <c r="O2528" s="209" t="str">
        <f>IF(ISBLANK(D2528),"",(IF(D2528="Room AC (window/wall)",'Emission Factors'!$C$53,IF(D2528="Room AC (PTAC/PTHP)",'Emission Factors'!$C$54,IF(D2528="Residential AC",'Emission Factors'!$C$55,IF(D2528="Residential HP",'Emission Factors'!$C$56,IF(D2528="Commercial AC (&gt;=65k to &lt;135,000k Btu/hr)",'Emission Factors'!$C$57,IF(D2528="Commercial AC (&gt;=135,000k Btu/hr)",'Emission Factors'!$C$58,""))))))))</f>
        <v/>
      </c>
      <c r="P2528" s="209" t="str">
        <f t="shared" si="390"/>
        <v/>
      </c>
      <c r="Q2528" s="95"/>
      <c r="R2528" s="256"/>
      <c r="S2528" s="256"/>
      <c r="T2528" s="96"/>
      <c r="U2528" s="211" t="str">
        <f>IF(Q2528="Room AC (window/wall)",'Emission Factors'!$E$53,IF(AND(Q2528="Room AC (PTAC/PTHP)",ISBLANK(T2528)),"Error",IF(AND(Q2528="Room AC (PTAC/PTHP)",T2528&gt;0),T2528,IF(Q2528="Residential AC",'Emission Factors'!$E$55,IF(AND(Q2528="Residential HP",ISBLANK(T2528)),"Error",IF(AND(Q2528="Residential HP",T2528&gt;0),T2528,IF(Q2528="Commercial AC (&gt;=65k to &lt;135,000k Btu/hr)",'Emission Factors'!$E$57,IF(Q2528="Commercial AC (&gt;=135,000k Btu/hr)",'Emission Factors'!$E$58,""))))))))</f>
        <v/>
      </c>
      <c r="V2528" s="95"/>
      <c r="W2528" s="211" t="str">
        <f>IF(ISBLANK(V2528),"",VLOOKUP(V2528,'Emission Factors'!$C$81:$G$221,4,FALSE))</f>
        <v/>
      </c>
      <c r="X2528" s="210" t="str">
        <f>IF(Q2528="Room AC (window/wall)",'Emission Factors'!$F$53,IF(Q2528="Room AC (PTAC/PTHP)",'Emission Factors'!$F$54,IF(Q2528="Residential AC",'Emission Factors'!$F$55,IF(Q2528="Residential HP",'Emission Factors'!$F$56,IF(Q2528="Commercial AC (&gt;=65k to &lt;135,000k Btu/hr)",'Emission Factors'!$F$57,IF(Q2528="Commercial AC (&gt;=135,000k Btu/hr)",'Emission Factors'!$F$58,""))))))</f>
        <v/>
      </c>
      <c r="Y2528" s="211" t="str">
        <f>IF(Q2528="Room AC (window/wall)",'Emission Factors'!$G$53,IF(Q2528="Room AC (PTAC/PTHP)",'Emission Factors'!$G$54,IF(Q2528="Residential AC",'Emission Factors'!$G$55,IF(Q2528="Residential HP",'Emission Factors'!$G$56,IF(Q2528="Commercial AC (&gt;=65k to &lt;135,000k Btu/hr)",'Emission Factors'!$G$57,IF(Q2528="Commercial AC (&gt;=135,000k Btu/hr)",'Emission Factors'!$G$58,""))))))</f>
        <v/>
      </c>
      <c r="Z2528" s="96"/>
      <c r="AA2528" s="97" t="str">
        <f t="shared" si="391"/>
        <v/>
      </c>
      <c r="AB2528" s="97" t="str">
        <f t="shared" si="392"/>
        <v/>
      </c>
      <c r="AC2528" s="246" t="str">
        <f t="shared" si="393"/>
        <v/>
      </c>
      <c r="AD2528" s="97" t="str">
        <f t="shared" si="394"/>
        <v/>
      </c>
      <c r="AE2528" s="97" t="str">
        <f t="shared" si="395"/>
        <v/>
      </c>
      <c r="AF2528" s="252" t="str">
        <f t="shared" si="396"/>
        <v/>
      </c>
      <c r="AG2528" s="254" t="str">
        <f t="shared" si="397"/>
        <v/>
      </c>
      <c r="AH2528" s="248" t="str">
        <f t="shared" si="398"/>
        <v/>
      </c>
      <c r="AI2528" s="249" t="str">
        <f t="shared" si="399"/>
        <v/>
      </c>
    </row>
    <row r="2529" spans="2:35" x14ac:dyDescent="0.3">
      <c r="B2529" s="94"/>
      <c r="C2529" s="95"/>
      <c r="D2529" s="95"/>
      <c r="E2529" s="95"/>
      <c r="F2529" s="94"/>
      <c r="G2529" s="145"/>
      <c r="H2529" s="245"/>
      <c r="I2529" s="211" t="str">
        <f>IF(D2529="Room AC (window/wall)",'Emission Factors'!$E$53,IF(D2529="Room AC (PTAC/PTHP)",H2529,IF(D2529="Residential AC",'Emission Factors'!$E$55,IF(D2529="Residential HP",H2529,IF(D2529="Commercial AC (&gt;=65k to &lt;135,000k Btu/hr)",'Emission Factors'!$E$57,IF(D2529="Commercial AC (&gt;=135,000k Btu/hr)",'Emission Factors'!$E$58,""))))))</f>
        <v/>
      </c>
      <c r="J2529" s="96"/>
      <c r="K2529" s="211" t="str">
        <f>IF(ISBLANK(J2529),"",VLOOKUP(J2529,'Emission Factors'!$C$81:$G$221,4,FALSE))</f>
        <v/>
      </c>
      <c r="L2529" s="210" t="str">
        <f>IF(D2529="Room AC (window/wall)",'Emission Factors'!$F$53,IF(D2529="Room AC (PTAC/PTHP)",'Emission Factors'!$F$54,IF(D2529="Residential AC",'Emission Factors'!$F$55,IF(D2529="Residential HP",'Emission Factors'!$F$56,IF(D2529="Commercial AC (&gt;=65k to &lt;135,000k Btu/hr)",'Emission Factors'!$F$57,IF(D2529="Commercial AC (&gt;=135,000k Btu/hr)",'Emission Factors'!$F$58,""))))))</f>
        <v/>
      </c>
      <c r="M2529" s="211" t="str">
        <f>IF(D2529="Room AC (window/wall)",'Emission Factors'!$G$53,IF(D2529="Room AC (PTAC/PTHP)",'Emission Factors'!$G$54,IF(D2529="Residential AC",'Emission Factors'!$G$55,IF(D2529="Residential HP",'Emission Factors'!$G$56,IF(D2529="Commercial AC (&gt;=65k to &lt;135,000k Btu/hr)",'Emission Factors'!$G$57,IF(D2529="Commercial AC (&gt;=135,000k Btu/hr)",'Emission Factors'!$G$58,""))))))</f>
        <v/>
      </c>
      <c r="N2529" s="96"/>
      <c r="O2529" s="209" t="str">
        <f>IF(ISBLANK(D2529),"",(IF(D2529="Room AC (window/wall)",'Emission Factors'!$C$53,IF(D2529="Room AC (PTAC/PTHP)",'Emission Factors'!$C$54,IF(D2529="Residential AC",'Emission Factors'!$C$55,IF(D2529="Residential HP",'Emission Factors'!$C$56,IF(D2529="Commercial AC (&gt;=65k to &lt;135,000k Btu/hr)",'Emission Factors'!$C$57,IF(D2529="Commercial AC (&gt;=135,000k Btu/hr)",'Emission Factors'!$C$58,""))))))))</f>
        <v/>
      </c>
      <c r="P2529" s="209" t="str">
        <f t="shared" si="390"/>
        <v/>
      </c>
      <c r="Q2529" s="95"/>
      <c r="R2529" s="256"/>
      <c r="S2529" s="256"/>
      <c r="T2529" s="96"/>
      <c r="U2529" s="211" t="str">
        <f>IF(Q2529="Room AC (window/wall)",'Emission Factors'!$E$53,IF(AND(Q2529="Room AC (PTAC/PTHP)",ISBLANK(T2529)),"Error",IF(AND(Q2529="Room AC (PTAC/PTHP)",T2529&gt;0),T2529,IF(Q2529="Residential AC",'Emission Factors'!$E$55,IF(AND(Q2529="Residential HP",ISBLANK(T2529)),"Error",IF(AND(Q2529="Residential HP",T2529&gt;0),T2529,IF(Q2529="Commercial AC (&gt;=65k to &lt;135,000k Btu/hr)",'Emission Factors'!$E$57,IF(Q2529="Commercial AC (&gt;=135,000k Btu/hr)",'Emission Factors'!$E$58,""))))))))</f>
        <v/>
      </c>
      <c r="V2529" s="95"/>
      <c r="W2529" s="211" t="str">
        <f>IF(ISBLANK(V2529),"",VLOOKUP(V2529,'Emission Factors'!$C$81:$G$221,4,FALSE))</f>
        <v/>
      </c>
      <c r="X2529" s="210" t="str">
        <f>IF(Q2529="Room AC (window/wall)",'Emission Factors'!$F$53,IF(Q2529="Room AC (PTAC/PTHP)",'Emission Factors'!$F$54,IF(Q2529="Residential AC",'Emission Factors'!$F$55,IF(Q2529="Residential HP",'Emission Factors'!$F$56,IF(Q2529="Commercial AC (&gt;=65k to &lt;135,000k Btu/hr)",'Emission Factors'!$F$57,IF(Q2529="Commercial AC (&gt;=135,000k Btu/hr)",'Emission Factors'!$F$58,""))))))</f>
        <v/>
      </c>
      <c r="Y2529" s="211" t="str">
        <f>IF(Q2529="Room AC (window/wall)",'Emission Factors'!$G$53,IF(Q2529="Room AC (PTAC/PTHP)",'Emission Factors'!$G$54,IF(Q2529="Residential AC",'Emission Factors'!$G$55,IF(Q2529="Residential HP",'Emission Factors'!$G$56,IF(Q2529="Commercial AC (&gt;=65k to &lt;135,000k Btu/hr)",'Emission Factors'!$G$57,IF(Q2529="Commercial AC (&gt;=135,000k Btu/hr)",'Emission Factors'!$G$58,""))))))</f>
        <v/>
      </c>
      <c r="Z2529" s="96"/>
      <c r="AA2529" s="97" t="str">
        <f t="shared" si="391"/>
        <v/>
      </c>
      <c r="AB2529" s="97" t="str">
        <f t="shared" si="392"/>
        <v/>
      </c>
      <c r="AC2529" s="246" t="str">
        <f t="shared" si="393"/>
        <v/>
      </c>
      <c r="AD2529" s="97" t="str">
        <f t="shared" si="394"/>
        <v/>
      </c>
      <c r="AE2529" s="97" t="str">
        <f t="shared" si="395"/>
        <v/>
      </c>
      <c r="AF2529" s="252" t="str">
        <f t="shared" si="396"/>
        <v/>
      </c>
      <c r="AG2529" s="254" t="str">
        <f t="shared" si="397"/>
        <v/>
      </c>
      <c r="AH2529" s="248" t="str">
        <f t="shared" si="398"/>
        <v/>
      </c>
      <c r="AI2529" s="249" t="str">
        <f t="shared" si="399"/>
        <v/>
      </c>
    </row>
    <row r="2530" spans="2:35" x14ac:dyDescent="0.3">
      <c r="B2530" s="94"/>
      <c r="C2530" s="95"/>
      <c r="D2530" s="95"/>
      <c r="E2530" s="95"/>
      <c r="F2530" s="94"/>
      <c r="G2530" s="145"/>
      <c r="H2530" s="245"/>
      <c r="I2530" s="211" t="str">
        <f>IF(D2530="Room AC (window/wall)",'Emission Factors'!$E$53,IF(D2530="Room AC (PTAC/PTHP)",H2530,IF(D2530="Residential AC",'Emission Factors'!$E$55,IF(D2530="Residential HP",H2530,IF(D2530="Commercial AC (&gt;=65k to &lt;135,000k Btu/hr)",'Emission Factors'!$E$57,IF(D2530="Commercial AC (&gt;=135,000k Btu/hr)",'Emission Factors'!$E$58,""))))))</f>
        <v/>
      </c>
      <c r="J2530" s="96"/>
      <c r="K2530" s="211" t="str">
        <f>IF(ISBLANK(J2530),"",VLOOKUP(J2530,'Emission Factors'!$C$81:$G$221,4,FALSE))</f>
        <v/>
      </c>
      <c r="L2530" s="210" t="str">
        <f>IF(D2530="Room AC (window/wall)",'Emission Factors'!$F$53,IF(D2530="Room AC (PTAC/PTHP)",'Emission Factors'!$F$54,IF(D2530="Residential AC",'Emission Factors'!$F$55,IF(D2530="Residential HP",'Emission Factors'!$F$56,IF(D2530="Commercial AC (&gt;=65k to &lt;135,000k Btu/hr)",'Emission Factors'!$F$57,IF(D2530="Commercial AC (&gt;=135,000k Btu/hr)",'Emission Factors'!$F$58,""))))))</f>
        <v/>
      </c>
      <c r="M2530" s="211" t="str">
        <f>IF(D2530="Room AC (window/wall)",'Emission Factors'!$G$53,IF(D2530="Room AC (PTAC/PTHP)",'Emission Factors'!$G$54,IF(D2530="Residential AC",'Emission Factors'!$G$55,IF(D2530="Residential HP",'Emission Factors'!$G$56,IF(D2530="Commercial AC (&gt;=65k to &lt;135,000k Btu/hr)",'Emission Factors'!$G$57,IF(D2530="Commercial AC (&gt;=135,000k Btu/hr)",'Emission Factors'!$G$58,""))))))</f>
        <v/>
      </c>
      <c r="N2530" s="96"/>
      <c r="O2530" s="209" t="str">
        <f>IF(ISBLANK(D2530),"",(IF(D2530="Room AC (window/wall)",'Emission Factors'!$C$53,IF(D2530="Room AC (PTAC/PTHP)",'Emission Factors'!$C$54,IF(D2530="Residential AC",'Emission Factors'!$C$55,IF(D2530="Residential HP",'Emission Factors'!$C$56,IF(D2530="Commercial AC (&gt;=65k to &lt;135,000k Btu/hr)",'Emission Factors'!$C$57,IF(D2530="Commercial AC (&gt;=135,000k Btu/hr)",'Emission Factors'!$C$58,""))))))))</f>
        <v/>
      </c>
      <c r="P2530" s="209" t="str">
        <f t="shared" si="390"/>
        <v/>
      </c>
      <c r="Q2530" s="95"/>
      <c r="R2530" s="256"/>
      <c r="S2530" s="256"/>
      <c r="T2530" s="96"/>
      <c r="U2530" s="211" t="str">
        <f>IF(Q2530="Room AC (window/wall)",'Emission Factors'!$E$53,IF(AND(Q2530="Room AC (PTAC/PTHP)",ISBLANK(T2530)),"Error",IF(AND(Q2530="Room AC (PTAC/PTHP)",T2530&gt;0),T2530,IF(Q2530="Residential AC",'Emission Factors'!$E$55,IF(AND(Q2530="Residential HP",ISBLANK(T2530)),"Error",IF(AND(Q2530="Residential HP",T2530&gt;0),T2530,IF(Q2530="Commercial AC (&gt;=65k to &lt;135,000k Btu/hr)",'Emission Factors'!$E$57,IF(Q2530="Commercial AC (&gt;=135,000k Btu/hr)",'Emission Factors'!$E$58,""))))))))</f>
        <v/>
      </c>
      <c r="V2530" s="95"/>
      <c r="W2530" s="211" t="str">
        <f>IF(ISBLANK(V2530),"",VLOOKUP(V2530,'Emission Factors'!$C$81:$G$221,4,FALSE))</f>
        <v/>
      </c>
      <c r="X2530" s="210" t="str">
        <f>IF(Q2530="Room AC (window/wall)",'Emission Factors'!$F$53,IF(Q2530="Room AC (PTAC/PTHP)",'Emission Factors'!$F$54,IF(Q2530="Residential AC",'Emission Factors'!$F$55,IF(Q2530="Residential HP",'Emission Factors'!$F$56,IF(Q2530="Commercial AC (&gt;=65k to &lt;135,000k Btu/hr)",'Emission Factors'!$F$57,IF(Q2530="Commercial AC (&gt;=135,000k Btu/hr)",'Emission Factors'!$F$58,""))))))</f>
        <v/>
      </c>
      <c r="Y2530" s="211" t="str">
        <f>IF(Q2530="Room AC (window/wall)",'Emission Factors'!$G$53,IF(Q2530="Room AC (PTAC/PTHP)",'Emission Factors'!$G$54,IF(Q2530="Residential AC",'Emission Factors'!$G$55,IF(Q2530="Residential HP",'Emission Factors'!$G$56,IF(Q2530="Commercial AC (&gt;=65k to &lt;135,000k Btu/hr)",'Emission Factors'!$G$57,IF(Q2530="Commercial AC (&gt;=135,000k Btu/hr)",'Emission Factors'!$G$58,""))))))</f>
        <v/>
      </c>
      <c r="Z2530" s="96"/>
      <c r="AA2530" s="97" t="str">
        <f t="shared" si="391"/>
        <v/>
      </c>
      <c r="AB2530" s="97" t="str">
        <f t="shared" si="392"/>
        <v/>
      </c>
      <c r="AC2530" s="246" t="str">
        <f t="shared" si="393"/>
        <v/>
      </c>
      <c r="AD2530" s="97" t="str">
        <f t="shared" si="394"/>
        <v/>
      </c>
      <c r="AE2530" s="97" t="str">
        <f t="shared" si="395"/>
        <v/>
      </c>
      <c r="AF2530" s="252" t="str">
        <f t="shared" si="396"/>
        <v/>
      </c>
      <c r="AG2530" s="254" t="str">
        <f t="shared" si="397"/>
        <v/>
      </c>
      <c r="AH2530" s="248" t="str">
        <f t="shared" si="398"/>
        <v/>
      </c>
      <c r="AI2530" s="249" t="str">
        <f t="shared" si="399"/>
        <v/>
      </c>
    </row>
    <row r="2531" spans="2:35" x14ac:dyDescent="0.3">
      <c r="B2531" s="94"/>
      <c r="C2531" s="95"/>
      <c r="D2531" s="95"/>
      <c r="E2531" s="95"/>
      <c r="F2531" s="94"/>
      <c r="G2531" s="145"/>
      <c r="H2531" s="245"/>
      <c r="I2531" s="211" t="str">
        <f>IF(D2531="Room AC (window/wall)",'Emission Factors'!$E$53,IF(D2531="Room AC (PTAC/PTHP)",H2531,IF(D2531="Residential AC",'Emission Factors'!$E$55,IF(D2531="Residential HP",H2531,IF(D2531="Commercial AC (&gt;=65k to &lt;135,000k Btu/hr)",'Emission Factors'!$E$57,IF(D2531="Commercial AC (&gt;=135,000k Btu/hr)",'Emission Factors'!$E$58,""))))))</f>
        <v/>
      </c>
      <c r="J2531" s="96"/>
      <c r="K2531" s="211" t="str">
        <f>IF(ISBLANK(J2531),"",VLOOKUP(J2531,'Emission Factors'!$C$81:$G$221,4,FALSE))</f>
        <v/>
      </c>
      <c r="L2531" s="210" t="str">
        <f>IF(D2531="Room AC (window/wall)",'Emission Factors'!$F$53,IF(D2531="Room AC (PTAC/PTHP)",'Emission Factors'!$F$54,IF(D2531="Residential AC",'Emission Factors'!$F$55,IF(D2531="Residential HP",'Emission Factors'!$F$56,IF(D2531="Commercial AC (&gt;=65k to &lt;135,000k Btu/hr)",'Emission Factors'!$F$57,IF(D2531="Commercial AC (&gt;=135,000k Btu/hr)",'Emission Factors'!$F$58,""))))))</f>
        <v/>
      </c>
      <c r="M2531" s="211" t="str">
        <f>IF(D2531="Room AC (window/wall)",'Emission Factors'!$G$53,IF(D2531="Room AC (PTAC/PTHP)",'Emission Factors'!$G$54,IF(D2531="Residential AC",'Emission Factors'!$G$55,IF(D2531="Residential HP",'Emission Factors'!$G$56,IF(D2531="Commercial AC (&gt;=65k to &lt;135,000k Btu/hr)",'Emission Factors'!$G$57,IF(D2531="Commercial AC (&gt;=135,000k Btu/hr)",'Emission Factors'!$G$58,""))))))</f>
        <v/>
      </c>
      <c r="N2531" s="96"/>
      <c r="O2531" s="209" t="str">
        <f>IF(ISBLANK(D2531),"",(IF(D2531="Room AC (window/wall)",'Emission Factors'!$C$53,IF(D2531="Room AC (PTAC/PTHP)",'Emission Factors'!$C$54,IF(D2531="Residential AC",'Emission Factors'!$C$55,IF(D2531="Residential HP",'Emission Factors'!$C$56,IF(D2531="Commercial AC (&gt;=65k to &lt;135,000k Btu/hr)",'Emission Factors'!$C$57,IF(D2531="Commercial AC (&gt;=135,000k Btu/hr)",'Emission Factors'!$C$58,""))))))))</f>
        <v/>
      </c>
      <c r="P2531" s="209" t="str">
        <f t="shared" si="390"/>
        <v/>
      </c>
      <c r="Q2531" s="95"/>
      <c r="R2531" s="256"/>
      <c r="S2531" s="256"/>
      <c r="T2531" s="96"/>
      <c r="U2531" s="211" t="str">
        <f>IF(Q2531="Room AC (window/wall)",'Emission Factors'!$E$53,IF(AND(Q2531="Room AC (PTAC/PTHP)",ISBLANK(T2531)),"Error",IF(AND(Q2531="Room AC (PTAC/PTHP)",T2531&gt;0),T2531,IF(Q2531="Residential AC",'Emission Factors'!$E$55,IF(AND(Q2531="Residential HP",ISBLANK(T2531)),"Error",IF(AND(Q2531="Residential HP",T2531&gt;0),T2531,IF(Q2531="Commercial AC (&gt;=65k to &lt;135,000k Btu/hr)",'Emission Factors'!$E$57,IF(Q2531="Commercial AC (&gt;=135,000k Btu/hr)",'Emission Factors'!$E$58,""))))))))</f>
        <v/>
      </c>
      <c r="V2531" s="95"/>
      <c r="W2531" s="211" t="str">
        <f>IF(ISBLANK(V2531),"",VLOOKUP(V2531,'Emission Factors'!$C$81:$G$221,4,FALSE))</f>
        <v/>
      </c>
      <c r="X2531" s="210" t="str">
        <f>IF(Q2531="Room AC (window/wall)",'Emission Factors'!$F$53,IF(Q2531="Room AC (PTAC/PTHP)",'Emission Factors'!$F$54,IF(Q2531="Residential AC",'Emission Factors'!$F$55,IF(Q2531="Residential HP",'Emission Factors'!$F$56,IF(Q2531="Commercial AC (&gt;=65k to &lt;135,000k Btu/hr)",'Emission Factors'!$F$57,IF(Q2531="Commercial AC (&gt;=135,000k Btu/hr)",'Emission Factors'!$F$58,""))))))</f>
        <v/>
      </c>
      <c r="Y2531" s="211" t="str">
        <f>IF(Q2531="Room AC (window/wall)",'Emission Factors'!$G$53,IF(Q2531="Room AC (PTAC/PTHP)",'Emission Factors'!$G$54,IF(Q2531="Residential AC",'Emission Factors'!$G$55,IF(Q2531="Residential HP",'Emission Factors'!$G$56,IF(Q2531="Commercial AC (&gt;=65k to &lt;135,000k Btu/hr)",'Emission Factors'!$G$57,IF(Q2531="Commercial AC (&gt;=135,000k Btu/hr)",'Emission Factors'!$G$58,""))))))</f>
        <v/>
      </c>
      <c r="Z2531" s="96"/>
      <c r="AA2531" s="97" t="str">
        <f t="shared" si="391"/>
        <v/>
      </c>
      <c r="AB2531" s="97" t="str">
        <f t="shared" si="392"/>
        <v/>
      </c>
      <c r="AC2531" s="246" t="str">
        <f t="shared" si="393"/>
        <v/>
      </c>
      <c r="AD2531" s="97" t="str">
        <f t="shared" si="394"/>
        <v/>
      </c>
      <c r="AE2531" s="97" t="str">
        <f t="shared" si="395"/>
        <v/>
      </c>
      <c r="AF2531" s="252" t="str">
        <f t="shared" si="396"/>
        <v/>
      </c>
      <c r="AG2531" s="254" t="str">
        <f t="shared" si="397"/>
        <v/>
      </c>
      <c r="AH2531" s="248" t="str">
        <f t="shared" si="398"/>
        <v/>
      </c>
      <c r="AI2531" s="249" t="str">
        <f t="shared" si="399"/>
        <v/>
      </c>
    </row>
    <row r="2532" spans="2:35" x14ac:dyDescent="0.3">
      <c r="B2532" s="94"/>
      <c r="C2532" s="95"/>
      <c r="D2532" s="95"/>
      <c r="E2532" s="95"/>
      <c r="F2532" s="94"/>
      <c r="G2532" s="145"/>
      <c r="H2532" s="245"/>
      <c r="I2532" s="211" t="str">
        <f>IF(D2532="Room AC (window/wall)",'Emission Factors'!$E$53,IF(D2532="Room AC (PTAC/PTHP)",H2532,IF(D2532="Residential AC",'Emission Factors'!$E$55,IF(D2532="Residential HP",H2532,IF(D2532="Commercial AC (&gt;=65k to &lt;135,000k Btu/hr)",'Emission Factors'!$E$57,IF(D2532="Commercial AC (&gt;=135,000k Btu/hr)",'Emission Factors'!$E$58,""))))))</f>
        <v/>
      </c>
      <c r="J2532" s="96"/>
      <c r="K2532" s="211" t="str">
        <f>IF(ISBLANK(J2532),"",VLOOKUP(J2532,'Emission Factors'!$C$81:$G$221,4,FALSE))</f>
        <v/>
      </c>
      <c r="L2532" s="210" t="str">
        <f>IF(D2532="Room AC (window/wall)",'Emission Factors'!$F$53,IF(D2532="Room AC (PTAC/PTHP)",'Emission Factors'!$F$54,IF(D2532="Residential AC",'Emission Factors'!$F$55,IF(D2532="Residential HP",'Emission Factors'!$F$56,IF(D2532="Commercial AC (&gt;=65k to &lt;135,000k Btu/hr)",'Emission Factors'!$F$57,IF(D2532="Commercial AC (&gt;=135,000k Btu/hr)",'Emission Factors'!$F$58,""))))))</f>
        <v/>
      </c>
      <c r="M2532" s="211" t="str">
        <f>IF(D2532="Room AC (window/wall)",'Emission Factors'!$G$53,IF(D2532="Room AC (PTAC/PTHP)",'Emission Factors'!$G$54,IF(D2532="Residential AC",'Emission Factors'!$G$55,IF(D2532="Residential HP",'Emission Factors'!$G$56,IF(D2532="Commercial AC (&gt;=65k to &lt;135,000k Btu/hr)",'Emission Factors'!$G$57,IF(D2532="Commercial AC (&gt;=135,000k Btu/hr)",'Emission Factors'!$G$58,""))))))</f>
        <v/>
      </c>
      <c r="N2532" s="96"/>
      <c r="O2532" s="209" t="str">
        <f>IF(ISBLANK(D2532),"",(IF(D2532="Room AC (window/wall)",'Emission Factors'!$C$53,IF(D2532="Room AC (PTAC/PTHP)",'Emission Factors'!$C$54,IF(D2532="Residential AC",'Emission Factors'!$C$55,IF(D2532="Residential HP",'Emission Factors'!$C$56,IF(D2532="Commercial AC (&gt;=65k to &lt;135,000k Btu/hr)",'Emission Factors'!$C$57,IF(D2532="Commercial AC (&gt;=135,000k Btu/hr)",'Emission Factors'!$C$58,""))))))))</f>
        <v/>
      </c>
      <c r="P2532" s="209" t="str">
        <f t="shared" si="390"/>
        <v/>
      </c>
      <c r="Q2532" s="95"/>
      <c r="R2532" s="256"/>
      <c r="S2532" s="256"/>
      <c r="T2532" s="96"/>
      <c r="U2532" s="211" t="str">
        <f>IF(Q2532="Room AC (window/wall)",'Emission Factors'!$E$53,IF(AND(Q2532="Room AC (PTAC/PTHP)",ISBLANK(T2532)),"Error",IF(AND(Q2532="Room AC (PTAC/PTHP)",T2532&gt;0),T2532,IF(Q2532="Residential AC",'Emission Factors'!$E$55,IF(AND(Q2532="Residential HP",ISBLANK(T2532)),"Error",IF(AND(Q2532="Residential HP",T2532&gt;0),T2532,IF(Q2532="Commercial AC (&gt;=65k to &lt;135,000k Btu/hr)",'Emission Factors'!$E$57,IF(Q2532="Commercial AC (&gt;=135,000k Btu/hr)",'Emission Factors'!$E$58,""))))))))</f>
        <v/>
      </c>
      <c r="V2532" s="95"/>
      <c r="W2532" s="211" t="str">
        <f>IF(ISBLANK(V2532),"",VLOOKUP(V2532,'Emission Factors'!$C$81:$G$221,4,FALSE))</f>
        <v/>
      </c>
      <c r="X2532" s="210" t="str">
        <f>IF(Q2532="Room AC (window/wall)",'Emission Factors'!$F$53,IF(Q2532="Room AC (PTAC/PTHP)",'Emission Factors'!$F$54,IF(Q2532="Residential AC",'Emission Factors'!$F$55,IF(Q2532="Residential HP",'Emission Factors'!$F$56,IF(Q2532="Commercial AC (&gt;=65k to &lt;135,000k Btu/hr)",'Emission Factors'!$F$57,IF(Q2532="Commercial AC (&gt;=135,000k Btu/hr)",'Emission Factors'!$F$58,""))))))</f>
        <v/>
      </c>
      <c r="Y2532" s="211" t="str">
        <f>IF(Q2532="Room AC (window/wall)",'Emission Factors'!$G$53,IF(Q2532="Room AC (PTAC/PTHP)",'Emission Factors'!$G$54,IF(Q2532="Residential AC",'Emission Factors'!$G$55,IF(Q2532="Residential HP",'Emission Factors'!$G$56,IF(Q2532="Commercial AC (&gt;=65k to &lt;135,000k Btu/hr)",'Emission Factors'!$G$57,IF(Q2532="Commercial AC (&gt;=135,000k Btu/hr)",'Emission Factors'!$G$58,""))))))</f>
        <v/>
      </c>
      <c r="Z2532" s="96"/>
      <c r="AA2532" s="97" t="str">
        <f t="shared" si="391"/>
        <v/>
      </c>
      <c r="AB2532" s="97" t="str">
        <f t="shared" si="392"/>
        <v/>
      </c>
      <c r="AC2532" s="246" t="str">
        <f t="shared" si="393"/>
        <v/>
      </c>
      <c r="AD2532" s="97" t="str">
        <f t="shared" si="394"/>
        <v/>
      </c>
      <c r="AE2532" s="97" t="str">
        <f t="shared" si="395"/>
        <v/>
      </c>
      <c r="AF2532" s="252" t="str">
        <f t="shared" si="396"/>
        <v/>
      </c>
      <c r="AG2532" s="254" t="str">
        <f t="shared" si="397"/>
        <v/>
      </c>
      <c r="AH2532" s="248" t="str">
        <f t="shared" si="398"/>
        <v/>
      </c>
      <c r="AI2532" s="249" t="str">
        <f t="shared" si="399"/>
        <v/>
      </c>
    </row>
    <row r="2533" spans="2:35" x14ac:dyDescent="0.3">
      <c r="B2533" s="94"/>
      <c r="C2533" s="95"/>
      <c r="D2533" s="95"/>
      <c r="E2533" s="95"/>
      <c r="F2533" s="94"/>
      <c r="G2533" s="145"/>
      <c r="H2533" s="245"/>
      <c r="I2533" s="211" t="str">
        <f>IF(D2533="Room AC (window/wall)",'Emission Factors'!$E$53,IF(D2533="Room AC (PTAC/PTHP)",H2533,IF(D2533="Residential AC",'Emission Factors'!$E$55,IF(D2533="Residential HP",H2533,IF(D2533="Commercial AC (&gt;=65k to &lt;135,000k Btu/hr)",'Emission Factors'!$E$57,IF(D2533="Commercial AC (&gt;=135,000k Btu/hr)",'Emission Factors'!$E$58,""))))))</f>
        <v/>
      </c>
      <c r="J2533" s="96"/>
      <c r="K2533" s="211" t="str">
        <f>IF(ISBLANK(J2533),"",VLOOKUP(J2533,'Emission Factors'!$C$81:$G$221,4,FALSE))</f>
        <v/>
      </c>
      <c r="L2533" s="210" t="str">
        <f>IF(D2533="Room AC (window/wall)",'Emission Factors'!$F$53,IF(D2533="Room AC (PTAC/PTHP)",'Emission Factors'!$F$54,IF(D2533="Residential AC",'Emission Factors'!$F$55,IF(D2533="Residential HP",'Emission Factors'!$F$56,IF(D2533="Commercial AC (&gt;=65k to &lt;135,000k Btu/hr)",'Emission Factors'!$F$57,IF(D2533="Commercial AC (&gt;=135,000k Btu/hr)",'Emission Factors'!$F$58,""))))))</f>
        <v/>
      </c>
      <c r="M2533" s="211" t="str">
        <f>IF(D2533="Room AC (window/wall)",'Emission Factors'!$G$53,IF(D2533="Room AC (PTAC/PTHP)",'Emission Factors'!$G$54,IF(D2533="Residential AC",'Emission Factors'!$G$55,IF(D2533="Residential HP",'Emission Factors'!$G$56,IF(D2533="Commercial AC (&gt;=65k to &lt;135,000k Btu/hr)",'Emission Factors'!$G$57,IF(D2533="Commercial AC (&gt;=135,000k Btu/hr)",'Emission Factors'!$G$58,""))))))</f>
        <v/>
      </c>
      <c r="N2533" s="96"/>
      <c r="O2533" s="209" t="str">
        <f>IF(ISBLANK(D2533),"",(IF(D2533="Room AC (window/wall)",'Emission Factors'!$C$53,IF(D2533="Room AC (PTAC/PTHP)",'Emission Factors'!$C$54,IF(D2533="Residential AC",'Emission Factors'!$C$55,IF(D2533="Residential HP",'Emission Factors'!$C$56,IF(D2533="Commercial AC (&gt;=65k to &lt;135,000k Btu/hr)",'Emission Factors'!$C$57,IF(D2533="Commercial AC (&gt;=135,000k Btu/hr)",'Emission Factors'!$C$58,""))))))))</f>
        <v/>
      </c>
      <c r="P2533" s="209" t="str">
        <f t="shared" si="390"/>
        <v/>
      </c>
      <c r="Q2533" s="95"/>
      <c r="R2533" s="256"/>
      <c r="S2533" s="256"/>
      <c r="T2533" s="96"/>
      <c r="U2533" s="211" t="str">
        <f>IF(Q2533="Room AC (window/wall)",'Emission Factors'!$E$53,IF(AND(Q2533="Room AC (PTAC/PTHP)",ISBLANK(T2533)),"Error",IF(AND(Q2533="Room AC (PTAC/PTHP)",T2533&gt;0),T2533,IF(Q2533="Residential AC",'Emission Factors'!$E$55,IF(AND(Q2533="Residential HP",ISBLANK(T2533)),"Error",IF(AND(Q2533="Residential HP",T2533&gt;0),T2533,IF(Q2533="Commercial AC (&gt;=65k to &lt;135,000k Btu/hr)",'Emission Factors'!$E$57,IF(Q2533="Commercial AC (&gt;=135,000k Btu/hr)",'Emission Factors'!$E$58,""))))))))</f>
        <v/>
      </c>
      <c r="V2533" s="95"/>
      <c r="W2533" s="211" t="str">
        <f>IF(ISBLANK(V2533),"",VLOOKUP(V2533,'Emission Factors'!$C$81:$G$221,4,FALSE))</f>
        <v/>
      </c>
      <c r="X2533" s="210" t="str">
        <f>IF(Q2533="Room AC (window/wall)",'Emission Factors'!$F$53,IF(Q2533="Room AC (PTAC/PTHP)",'Emission Factors'!$F$54,IF(Q2533="Residential AC",'Emission Factors'!$F$55,IF(Q2533="Residential HP",'Emission Factors'!$F$56,IF(Q2533="Commercial AC (&gt;=65k to &lt;135,000k Btu/hr)",'Emission Factors'!$F$57,IF(Q2533="Commercial AC (&gt;=135,000k Btu/hr)",'Emission Factors'!$F$58,""))))))</f>
        <v/>
      </c>
      <c r="Y2533" s="211" t="str">
        <f>IF(Q2533="Room AC (window/wall)",'Emission Factors'!$G$53,IF(Q2533="Room AC (PTAC/PTHP)",'Emission Factors'!$G$54,IF(Q2533="Residential AC",'Emission Factors'!$G$55,IF(Q2533="Residential HP",'Emission Factors'!$G$56,IF(Q2533="Commercial AC (&gt;=65k to &lt;135,000k Btu/hr)",'Emission Factors'!$G$57,IF(Q2533="Commercial AC (&gt;=135,000k Btu/hr)",'Emission Factors'!$G$58,""))))))</f>
        <v/>
      </c>
      <c r="Z2533" s="96"/>
      <c r="AA2533" s="97" t="str">
        <f t="shared" si="391"/>
        <v/>
      </c>
      <c r="AB2533" s="97" t="str">
        <f t="shared" si="392"/>
        <v/>
      </c>
      <c r="AC2533" s="246" t="str">
        <f t="shared" si="393"/>
        <v/>
      </c>
      <c r="AD2533" s="97" t="str">
        <f t="shared" si="394"/>
        <v/>
      </c>
      <c r="AE2533" s="97" t="str">
        <f t="shared" si="395"/>
        <v/>
      </c>
      <c r="AF2533" s="252" t="str">
        <f t="shared" si="396"/>
        <v/>
      </c>
      <c r="AG2533" s="254" t="str">
        <f t="shared" si="397"/>
        <v/>
      </c>
      <c r="AH2533" s="248" t="str">
        <f t="shared" si="398"/>
        <v/>
      </c>
      <c r="AI2533" s="249" t="str">
        <f t="shared" si="399"/>
        <v/>
      </c>
    </row>
    <row r="2534" spans="2:35" x14ac:dyDescent="0.3">
      <c r="B2534" s="94"/>
      <c r="C2534" s="95"/>
      <c r="D2534" s="95"/>
      <c r="E2534" s="95"/>
      <c r="F2534" s="94"/>
      <c r="G2534" s="145"/>
      <c r="H2534" s="245"/>
      <c r="I2534" s="211" t="str">
        <f>IF(D2534="Room AC (window/wall)",'Emission Factors'!$E$53,IF(D2534="Room AC (PTAC/PTHP)",H2534,IF(D2534="Residential AC",'Emission Factors'!$E$55,IF(D2534="Residential HP",H2534,IF(D2534="Commercial AC (&gt;=65k to &lt;135,000k Btu/hr)",'Emission Factors'!$E$57,IF(D2534="Commercial AC (&gt;=135,000k Btu/hr)",'Emission Factors'!$E$58,""))))))</f>
        <v/>
      </c>
      <c r="J2534" s="96"/>
      <c r="K2534" s="211" t="str">
        <f>IF(ISBLANK(J2534),"",VLOOKUP(J2534,'Emission Factors'!$C$81:$G$221,4,FALSE))</f>
        <v/>
      </c>
      <c r="L2534" s="210" t="str">
        <f>IF(D2534="Room AC (window/wall)",'Emission Factors'!$F$53,IF(D2534="Room AC (PTAC/PTHP)",'Emission Factors'!$F$54,IF(D2534="Residential AC",'Emission Factors'!$F$55,IF(D2534="Residential HP",'Emission Factors'!$F$56,IF(D2534="Commercial AC (&gt;=65k to &lt;135,000k Btu/hr)",'Emission Factors'!$F$57,IF(D2534="Commercial AC (&gt;=135,000k Btu/hr)",'Emission Factors'!$F$58,""))))))</f>
        <v/>
      </c>
      <c r="M2534" s="211" t="str">
        <f>IF(D2534="Room AC (window/wall)",'Emission Factors'!$G$53,IF(D2534="Room AC (PTAC/PTHP)",'Emission Factors'!$G$54,IF(D2534="Residential AC",'Emission Factors'!$G$55,IF(D2534="Residential HP",'Emission Factors'!$G$56,IF(D2534="Commercial AC (&gt;=65k to &lt;135,000k Btu/hr)",'Emission Factors'!$G$57,IF(D2534="Commercial AC (&gt;=135,000k Btu/hr)",'Emission Factors'!$G$58,""))))))</f>
        <v/>
      </c>
      <c r="N2534" s="96"/>
      <c r="O2534" s="209" t="str">
        <f>IF(ISBLANK(D2534),"",(IF(D2534="Room AC (window/wall)",'Emission Factors'!$C$53,IF(D2534="Room AC (PTAC/PTHP)",'Emission Factors'!$C$54,IF(D2534="Residential AC",'Emission Factors'!$C$55,IF(D2534="Residential HP",'Emission Factors'!$C$56,IF(D2534="Commercial AC (&gt;=65k to &lt;135,000k Btu/hr)",'Emission Factors'!$C$57,IF(D2534="Commercial AC (&gt;=135,000k Btu/hr)",'Emission Factors'!$C$58,""))))))))</f>
        <v/>
      </c>
      <c r="P2534" s="209" t="str">
        <f t="shared" si="390"/>
        <v/>
      </c>
      <c r="Q2534" s="95"/>
      <c r="R2534" s="256"/>
      <c r="S2534" s="256"/>
      <c r="T2534" s="96"/>
      <c r="U2534" s="211" t="str">
        <f>IF(Q2534="Room AC (window/wall)",'Emission Factors'!$E$53,IF(AND(Q2534="Room AC (PTAC/PTHP)",ISBLANK(T2534)),"Error",IF(AND(Q2534="Room AC (PTAC/PTHP)",T2534&gt;0),T2534,IF(Q2534="Residential AC",'Emission Factors'!$E$55,IF(AND(Q2534="Residential HP",ISBLANK(T2534)),"Error",IF(AND(Q2534="Residential HP",T2534&gt;0),T2534,IF(Q2534="Commercial AC (&gt;=65k to &lt;135,000k Btu/hr)",'Emission Factors'!$E$57,IF(Q2534="Commercial AC (&gt;=135,000k Btu/hr)",'Emission Factors'!$E$58,""))))))))</f>
        <v/>
      </c>
      <c r="V2534" s="95"/>
      <c r="W2534" s="211" t="str">
        <f>IF(ISBLANK(V2534),"",VLOOKUP(V2534,'Emission Factors'!$C$81:$G$221,4,FALSE))</f>
        <v/>
      </c>
      <c r="X2534" s="210" t="str">
        <f>IF(Q2534="Room AC (window/wall)",'Emission Factors'!$F$53,IF(Q2534="Room AC (PTAC/PTHP)",'Emission Factors'!$F$54,IF(Q2534="Residential AC",'Emission Factors'!$F$55,IF(Q2534="Residential HP",'Emission Factors'!$F$56,IF(Q2534="Commercial AC (&gt;=65k to &lt;135,000k Btu/hr)",'Emission Factors'!$F$57,IF(Q2534="Commercial AC (&gt;=135,000k Btu/hr)",'Emission Factors'!$F$58,""))))))</f>
        <v/>
      </c>
      <c r="Y2534" s="211" t="str">
        <f>IF(Q2534="Room AC (window/wall)",'Emission Factors'!$G$53,IF(Q2534="Room AC (PTAC/PTHP)",'Emission Factors'!$G$54,IF(Q2534="Residential AC",'Emission Factors'!$G$55,IF(Q2534="Residential HP",'Emission Factors'!$G$56,IF(Q2534="Commercial AC (&gt;=65k to &lt;135,000k Btu/hr)",'Emission Factors'!$G$57,IF(Q2534="Commercial AC (&gt;=135,000k Btu/hr)",'Emission Factors'!$G$58,""))))))</f>
        <v/>
      </c>
      <c r="Z2534" s="96"/>
      <c r="AA2534" s="97" t="str">
        <f t="shared" si="391"/>
        <v/>
      </c>
      <c r="AB2534" s="97" t="str">
        <f t="shared" si="392"/>
        <v/>
      </c>
      <c r="AC2534" s="246" t="str">
        <f t="shared" si="393"/>
        <v/>
      </c>
      <c r="AD2534" s="97" t="str">
        <f t="shared" si="394"/>
        <v/>
      </c>
      <c r="AE2534" s="97" t="str">
        <f t="shared" si="395"/>
        <v/>
      </c>
      <c r="AF2534" s="252" t="str">
        <f t="shared" si="396"/>
        <v/>
      </c>
      <c r="AG2534" s="254" t="str">
        <f t="shared" si="397"/>
        <v/>
      </c>
      <c r="AH2534" s="248" t="str">
        <f t="shared" si="398"/>
        <v/>
      </c>
      <c r="AI2534" s="249" t="str">
        <f t="shared" si="399"/>
        <v/>
      </c>
    </row>
    <row r="2535" spans="2:35" x14ac:dyDescent="0.3">
      <c r="B2535" s="94"/>
      <c r="C2535" s="95"/>
      <c r="D2535" s="95"/>
      <c r="E2535" s="95"/>
      <c r="F2535" s="94"/>
      <c r="G2535" s="145"/>
      <c r="H2535" s="245"/>
      <c r="I2535" s="211" t="str">
        <f>IF(D2535="Room AC (window/wall)",'Emission Factors'!$E$53,IF(D2535="Room AC (PTAC/PTHP)",H2535,IF(D2535="Residential AC",'Emission Factors'!$E$55,IF(D2535="Residential HP",H2535,IF(D2535="Commercial AC (&gt;=65k to &lt;135,000k Btu/hr)",'Emission Factors'!$E$57,IF(D2535="Commercial AC (&gt;=135,000k Btu/hr)",'Emission Factors'!$E$58,""))))))</f>
        <v/>
      </c>
      <c r="J2535" s="96"/>
      <c r="K2535" s="211" t="str">
        <f>IF(ISBLANK(J2535),"",VLOOKUP(J2535,'Emission Factors'!$C$81:$G$221,4,FALSE))</f>
        <v/>
      </c>
      <c r="L2535" s="210" t="str">
        <f>IF(D2535="Room AC (window/wall)",'Emission Factors'!$F$53,IF(D2535="Room AC (PTAC/PTHP)",'Emission Factors'!$F$54,IF(D2535="Residential AC",'Emission Factors'!$F$55,IF(D2535="Residential HP",'Emission Factors'!$F$56,IF(D2535="Commercial AC (&gt;=65k to &lt;135,000k Btu/hr)",'Emission Factors'!$F$57,IF(D2535="Commercial AC (&gt;=135,000k Btu/hr)",'Emission Factors'!$F$58,""))))))</f>
        <v/>
      </c>
      <c r="M2535" s="211" t="str">
        <f>IF(D2535="Room AC (window/wall)",'Emission Factors'!$G$53,IF(D2535="Room AC (PTAC/PTHP)",'Emission Factors'!$G$54,IF(D2535="Residential AC",'Emission Factors'!$G$55,IF(D2535="Residential HP",'Emission Factors'!$G$56,IF(D2535="Commercial AC (&gt;=65k to &lt;135,000k Btu/hr)",'Emission Factors'!$G$57,IF(D2535="Commercial AC (&gt;=135,000k Btu/hr)",'Emission Factors'!$G$58,""))))))</f>
        <v/>
      </c>
      <c r="N2535" s="96"/>
      <c r="O2535" s="209" t="str">
        <f>IF(ISBLANK(D2535),"",(IF(D2535="Room AC (window/wall)",'Emission Factors'!$C$53,IF(D2535="Room AC (PTAC/PTHP)",'Emission Factors'!$C$54,IF(D2535="Residential AC",'Emission Factors'!$C$55,IF(D2535="Residential HP",'Emission Factors'!$C$56,IF(D2535="Commercial AC (&gt;=65k to &lt;135,000k Btu/hr)",'Emission Factors'!$C$57,IF(D2535="Commercial AC (&gt;=135,000k Btu/hr)",'Emission Factors'!$C$58,""))))))))</f>
        <v/>
      </c>
      <c r="P2535" s="209" t="str">
        <f t="shared" si="390"/>
        <v/>
      </c>
      <c r="Q2535" s="95"/>
      <c r="R2535" s="256"/>
      <c r="S2535" s="256"/>
      <c r="T2535" s="96"/>
      <c r="U2535" s="211" t="str">
        <f>IF(Q2535="Room AC (window/wall)",'Emission Factors'!$E$53,IF(AND(Q2535="Room AC (PTAC/PTHP)",ISBLANK(T2535)),"Error",IF(AND(Q2535="Room AC (PTAC/PTHP)",T2535&gt;0),T2535,IF(Q2535="Residential AC",'Emission Factors'!$E$55,IF(AND(Q2535="Residential HP",ISBLANK(T2535)),"Error",IF(AND(Q2535="Residential HP",T2535&gt;0),T2535,IF(Q2535="Commercial AC (&gt;=65k to &lt;135,000k Btu/hr)",'Emission Factors'!$E$57,IF(Q2535="Commercial AC (&gt;=135,000k Btu/hr)",'Emission Factors'!$E$58,""))))))))</f>
        <v/>
      </c>
      <c r="V2535" s="95"/>
      <c r="W2535" s="211" t="str">
        <f>IF(ISBLANK(V2535),"",VLOOKUP(V2535,'Emission Factors'!$C$81:$G$221,4,FALSE))</f>
        <v/>
      </c>
      <c r="X2535" s="210" t="str">
        <f>IF(Q2535="Room AC (window/wall)",'Emission Factors'!$F$53,IF(Q2535="Room AC (PTAC/PTHP)",'Emission Factors'!$F$54,IF(Q2535="Residential AC",'Emission Factors'!$F$55,IF(Q2535="Residential HP",'Emission Factors'!$F$56,IF(Q2535="Commercial AC (&gt;=65k to &lt;135,000k Btu/hr)",'Emission Factors'!$F$57,IF(Q2535="Commercial AC (&gt;=135,000k Btu/hr)",'Emission Factors'!$F$58,""))))))</f>
        <v/>
      </c>
      <c r="Y2535" s="211" t="str">
        <f>IF(Q2535="Room AC (window/wall)",'Emission Factors'!$G$53,IF(Q2535="Room AC (PTAC/PTHP)",'Emission Factors'!$G$54,IF(Q2535="Residential AC",'Emission Factors'!$G$55,IF(Q2535="Residential HP",'Emission Factors'!$G$56,IF(Q2535="Commercial AC (&gt;=65k to &lt;135,000k Btu/hr)",'Emission Factors'!$G$57,IF(Q2535="Commercial AC (&gt;=135,000k Btu/hr)",'Emission Factors'!$G$58,""))))))</f>
        <v/>
      </c>
      <c r="Z2535" s="96"/>
      <c r="AA2535" s="97" t="str">
        <f t="shared" si="391"/>
        <v/>
      </c>
      <c r="AB2535" s="97" t="str">
        <f t="shared" si="392"/>
        <v/>
      </c>
      <c r="AC2535" s="246" t="str">
        <f t="shared" si="393"/>
        <v/>
      </c>
      <c r="AD2535" s="97" t="str">
        <f t="shared" si="394"/>
        <v/>
      </c>
      <c r="AE2535" s="97" t="str">
        <f t="shared" si="395"/>
        <v/>
      </c>
      <c r="AF2535" s="252" t="str">
        <f t="shared" si="396"/>
        <v/>
      </c>
      <c r="AG2535" s="254" t="str">
        <f t="shared" si="397"/>
        <v/>
      </c>
      <c r="AH2535" s="248" t="str">
        <f t="shared" si="398"/>
        <v/>
      </c>
      <c r="AI2535" s="249" t="str">
        <f t="shared" si="399"/>
        <v/>
      </c>
    </row>
    <row r="2536" spans="2:35" x14ac:dyDescent="0.3">
      <c r="B2536" s="94"/>
      <c r="C2536" s="95"/>
      <c r="D2536" s="95"/>
      <c r="E2536" s="95"/>
      <c r="F2536" s="94"/>
      <c r="G2536" s="145"/>
      <c r="H2536" s="245"/>
      <c r="I2536" s="211" t="str">
        <f>IF(D2536="Room AC (window/wall)",'Emission Factors'!$E$53,IF(D2536="Room AC (PTAC/PTHP)",H2536,IF(D2536="Residential AC",'Emission Factors'!$E$55,IF(D2536="Residential HP",H2536,IF(D2536="Commercial AC (&gt;=65k to &lt;135,000k Btu/hr)",'Emission Factors'!$E$57,IF(D2536="Commercial AC (&gt;=135,000k Btu/hr)",'Emission Factors'!$E$58,""))))))</f>
        <v/>
      </c>
      <c r="J2536" s="96"/>
      <c r="K2536" s="211" t="str">
        <f>IF(ISBLANK(J2536),"",VLOOKUP(J2536,'Emission Factors'!$C$81:$G$221,4,FALSE))</f>
        <v/>
      </c>
      <c r="L2536" s="210" t="str">
        <f>IF(D2536="Room AC (window/wall)",'Emission Factors'!$F$53,IF(D2536="Room AC (PTAC/PTHP)",'Emission Factors'!$F$54,IF(D2536="Residential AC",'Emission Factors'!$F$55,IF(D2536="Residential HP",'Emission Factors'!$F$56,IF(D2536="Commercial AC (&gt;=65k to &lt;135,000k Btu/hr)",'Emission Factors'!$F$57,IF(D2536="Commercial AC (&gt;=135,000k Btu/hr)",'Emission Factors'!$F$58,""))))))</f>
        <v/>
      </c>
      <c r="M2536" s="211" t="str">
        <f>IF(D2536="Room AC (window/wall)",'Emission Factors'!$G$53,IF(D2536="Room AC (PTAC/PTHP)",'Emission Factors'!$G$54,IF(D2536="Residential AC",'Emission Factors'!$G$55,IF(D2536="Residential HP",'Emission Factors'!$G$56,IF(D2536="Commercial AC (&gt;=65k to &lt;135,000k Btu/hr)",'Emission Factors'!$G$57,IF(D2536="Commercial AC (&gt;=135,000k Btu/hr)",'Emission Factors'!$G$58,""))))))</f>
        <v/>
      </c>
      <c r="N2536" s="96"/>
      <c r="O2536" s="209" t="str">
        <f>IF(ISBLANK(D2536),"",(IF(D2536="Room AC (window/wall)",'Emission Factors'!$C$53,IF(D2536="Room AC (PTAC/PTHP)",'Emission Factors'!$C$54,IF(D2536="Residential AC",'Emission Factors'!$C$55,IF(D2536="Residential HP",'Emission Factors'!$C$56,IF(D2536="Commercial AC (&gt;=65k to &lt;135,000k Btu/hr)",'Emission Factors'!$C$57,IF(D2536="Commercial AC (&gt;=135,000k Btu/hr)",'Emission Factors'!$C$58,""))))))))</f>
        <v/>
      </c>
      <c r="P2536" s="209" t="str">
        <f t="shared" si="390"/>
        <v/>
      </c>
      <c r="Q2536" s="95"/>
      <c r="R2536" s="256"/>
      <c r="S2536" s="256"/>
      <c r="T2536" s="96"/>
      <c r="U2536" s="211" t="str">
        <f>IF(Q2536="Room AC (window/wall)",'Emission Factors'!$E$53,IF(AND(Q2536="Room AC (PTAC/PTHP)",ISBLANK(T2536)),"Error",IF(AND(Q2536="Room AC (PTAC/PTHP)",T2536&gt;0),T2536,IF(Q2536="Residential AC",'Emission Factors'!$E$55,IF(AND(Q2536="Residential HP",ISBLANK(T2536)),"Error",IF(AND(Q2536="Residential HP",T2536&gt;0),T2536,IF(Q2536="Commercial AC (&gt;=65k to &lt;135,000k Btu/hr)",'Emission Factors'!$E$57,IF(Q2536="Commercial AC (&gt;=135,000k Btu/hr)",'Emission Factors'!$E$58,""))))))))</f>
        <v/>
      </c>
      <c r="V2536" s="95"/>
      <c r="W2536" s="211" t="str">
        <f>IF(ISBLANK(V2536),"",VLOOKUP(V2536,'Emission Factors'!$C$81:$G$221,4,FALSE))</f>
        <v/>
      </c>
      <c r="X2536" s="210" t="str">
        <f>IF(Q2536="Room AC (window/wall)",'Emission Factors'!$F$53,IF(Q2536="Room AC (PTAC/PTHP)",'Emission Factors'!$F$54,IF(Q2536="Residential AC",'Emission Factors'!$F$55,IF(Q2536="Residential HP",'Emission Factors'!$F$56,IF(Q2536="Commercial AC (&gt;=65k to &lt;135,000k Btu/hr)",'Emission Factors'!$F$57,IF(Q2536="Commercial AC (&gt;=135,000k Btu/hr)",'Emission Factors'!$F$58,""))))))</f>
        <v/>
      </c>
      <c r="Y2536" s="211" t="str">
        <f>IF(Q2536="Room AC (window/wall)",'Emission Factors'!$G$53,IF(Q2536="Room AC (PTAC/PTHP)",'Emission Factors'!$G$54,IF(Q2536="Residential AC",'Emission Factors'!$G$55,IF(Q2536="Residential HP",'Emission Factors'!$G$56,IF(Q2536="Commercial AC (&gt;=65k to &lt;135,000k Btu/hr)",'Emission Factors'!$G$57,IF(Q2536="Commercial AC (&gt;=135,000k Btu/hr)",'Emission Factors'!$G$58,""))))))</f>
        <v/>
      </c>
      <c r="Z2536" s="96"/>
      <c r="AA2536" s="97" t="str">
        <f t="shared" si="391"/>
        <v/>
      </c>
      <c r="AB2536" s="97" t="str">
        <f t="shared" si="392"/>
        <v/>
      </c>
      <c r="AC2536" s="246" t="str">
        <f t="shared" si="393"/>
        <v/>
      </c>
      <c r="AD2536" s="97" t="str">
        <f t="shared" si="394"/>
        <v/>
      </c>
      <c r="AE2536" s="97" t="str">
        <f t="shared" si="395"/>
        <v/>
      </c>
      <c r="AF2536" s="252" t="str">
        <f t="shared" si="396"/>
        <v/>
      </c>
      <c r="AG2536" s="254" t="str">
        <f t="shared" si="397"/>
        <v/>
      </c>
      <c r="AH2536" s="248" t="str">
        <f t="shared" si="398"/>
        <v/>
      </c>
      <c r="AI2536" s="249" t="str">
        <f t="shared" si="399"/>
        <v/>
      </c>
    </row>
    <row r="2537" spans="2:35" x14ac:dyDescent="0.3">
      <c r="B2537" s="94"/>
      <c r="C2537" s="95"/>
      <c r="D2537" s="95"/>
      <c r="E2537" s="95"/>
      <c r="F2537" s="94"/>
      <c r="G2537" s="145"/>
      <c r="H2537" s="245"/>
      <c r="I2537" s="211" t="str">
        <f>IF(D2537="Room AC (window/wall)",'Emission Factors'!$E$53,IF(D2537="Room AC (PTAC/PTHP)",H2537,IF(D2537="Residential AC",'Emission Factors'!$E$55,IF(D2537="Residential HP",H2537,IF(D2537="Commercial AC (&gt;=65k to &lt;135,000k Btu/hr)",'Emission Factors'!$E$57,IF(D2537="Commercial AC (&gt;=135,000k Btu/hr)",'Emission Factors'!$E$58,""))))))</f>
        <v/>
      </c>
      <c r="J2537" s="96"/>
      <c r="K2537" s="211" t="str">
        <f>IF(ISBLANK(J2537),"",VLOOKUP(J2537,'Emission Factors'!$C$81:$G$221,4,FALSE))</f>
        <v/>
      </c>
      <c r="L2537" s="210" t="str">
        <f>IF(D2537="Room AC (window/wall)",'Emission Factors'!$F$53,IF(D2537="Room AC (PTAC/PTHP)",'Emission Factors'!$F$54,IF(D2537="Residential AC",'Emission Factors'!$F$55,IF(D2537="Residential HP",'Emission Factors'!$F$56,IF(D2537="Commercial AC (&gt;=65k to &lt;135,000k Btu/hr)",'Emission Factors'!$F$57,IF(D2537="Commercial AC (&gt;=135,000k Btu/hr)",'Emission Factors'!$F$58,""))))))</f>
        <v/>
      </c>
      <c r="M2537" s="211" t="str">
        <f>IF(D2537="Room AC (window/wall)",'Emission Factors'!$G$53,IF(D2537="Room AC (PTAC/PTHP)",'Emission Factors'!$G$54,IF(D2537="Residential AC",'Emission Factors'!$G$55,IF(D2537="Residential HP",'Emission Factors'!$G$56,IF(D2537="Commercial AC (&gt;=65k to &lt;135,000k Btu/hr)",'Emission Factors'!$G$57,IF(D2537="Commercial AC (&gt;=135,000k Btu/hr)",'Emission Factors'!$G$58,""))))))</f>
        <v/>
      </c>
      <c r="N2537" s="96"/>
      <c r="O2537" s="209" t="str">
        <f>IF(ISBLANK(D2537),"",(IF(D2537="Room AC (window/wall)",'Emission Factors'!$C$53,IF(D2537="Room AC (PTAC/PTHP)",'Emission Factors'!$C$54,IF(D2537="Residential AC",'Emission Factors'!$C$55,IF(D2537="Residential HP",'Emission Factors'!$C$56,IF(D2537="Commercial AC (&gt;=65k to &lt;135,000k Btu/hr)",'Emission Factors'!$C$57,IF(D2537="Commercial AC (&gt;=135,000k Btu/hr)",'Emission Factors'!$C$58,""))))))))</f>
        <v/>
      </c>
      <c r="P2537" s="209" t="str">
        <f t="shared" si="390"/>
        <v/>
      </c>
      <c r="Q2537" s="95"/>
      <c r="R2537" s="256"/>
      <c r="S2537" s="256"/>
      <c r="T2537" s="96"/>
      <c r="U2537" s="211" t="str">
        <f>IF(Q2537="Room AC (window/wall)",'Emission Factors'!$E$53,IF(AND(Q2537="Room AC (PTAC/PTHP)",ISBLANK(T2537)),"Error",IF(AND(Q2537="Room AC (PTAC/PTHP)",T2537&gt;0),T2537,IF(Q2537="Residential AC",'Emission Factors'!$E$55,IF(AND(Q2537="Residential HP",ISBLANK(T2537)),"Error",IF(AND(Q2537="Residential HP",T2537&gt;0),T2537,IF(Q2537="Commercial AC (&gt;=65k to &lt;135,000k Btu/hr)",'Emission Factors'!$E$57,IF(Q2537="Commercial AC (&gt;=135,000k Btu/hr)",'Emission Factors'!$E$58,""))))))))</f>
        <v/>
      </c>
      <c r="V2537" s="95"/>
      <c r="W2537" s="211" t="str">
        <f>IF(ISBLANK(V2537),"",VLOOKUP(V2537,'Emission Factors'!$C$81:$G$221,4,FALSE))</f>
        <v/>
      </c>
      <c r="X2537" s="210" t="str">
        <f>IF(Q2537="Room AC (window/wall)",'Emission Factors'!$F$53,IF(Q2537="Room AC (PTAC/PTHP)",'Emission Factors'!$F$54,IF(Q2537="Residential AC",'Emission Factors'!$F$55,IF(Q2537="Residential HP",'Emission Factors'!$F$56,IF(Q2537="Commercial AC (&gt;=65k to &lt;135,000k Btu/hr)",'Emission Factors'!$F$57,IF(Q2537="Commercial AC (&gt;=135,000k Btu/hr)",'Emission Factors'!$F$58,""))))))</f>
        <v/>
      </c>
      <c r="Y2537" s="211" t="str">
        <f>IF(Q2537="Room AC (window/wall)",'Emission Factors'!$G$53,IF(Q2537="Room AC (PTAC/PTHP)",'Emission Factors'!$G$54,IF(Q2537="Residential AC",'Emission Factors'!$G$55,IF(Q2537="Residential HP",'Emission Factors'!$G$56,IF(Q2537="Commercial AC (&gt;=65k to &lt;135,000k Btu/hr)",'Emission Factors'!$G$57,IF(Q2537="Commercial AC (&gt;=135,000k Btu/hr)",'Emission Factors'!$G$58,""))))))</f>
        <v/>
      </c>
      <c r="Z2537" s="96"/>
      <c r="AA2537" s="97" t="str">
        <f t="shared" si="391"/>
        <v/>
      </c>
      <c r="AB2537" s="97" t="str">
        <f t="shared" si="392"/>
        <v/>
      </c>
      <c r="AC2537" s="246" t="str">
        <f t="shared" si="393"/>
        <v/>
      </c>
      <c r="AD2537" s="97" t="str">
        <f t="shared" si="394"/>
        <v/>
      </c>
      <c r="AE2537" s="97" t="str">
        <f t="shared" si="395"/>
        <v/>
      </c>
      <c r="AF2537" s="252" t="str">
        <f t="shared" si="396"/>
        <v/>
      </c>
      <c r="AG2537" s="254" t="str">
        <f t="shared" si="397"/>
        <v/>
      </c>
      <c r="AH2537" s="248" t="str">
        <f t="shared" si="398"/>
        <v/>
      </c>
      <c r="AI2537" s="249" t="str">
        <f t="shared" si="399"/>
        <v/>
      </c>
    </row>
    <row r="2538" spans="2:35" x14ac:dyDescent="0.3">
      <c r="B2538" s="94"/>
      <c r="C2538" s="95"/>
      <c r="D2538" s="95"/>
      <c r="E2538" s="95"/>
      <c r="F2538" s="94"/>
      <c r="G2538" s="145"/>
      <c r="H2538" s="245"/>
      <c r="I2538" s="211" t="str">
        <f>IF(D2538="Room AC (window/wall)",'Emission Factors'!$E$53,IF(D2538="Room AC (PTAC/PTHP)",H2538,IF(D2538="Residential AC",'Emission Factors'!$E$55,IF(D2538="Residential HP",H2538,IF(D2538="Commercial AC (&gt;=65k to &lt;135,000k Btu/hr)",'Emission Factors'!$E$57,IF(D2538="Commercial AC (&gt;=135,000k Btu/hr)",'Emission Factors'!$E$58,""))))))</f>
        <v/>
      </c>
      <c r="J2538" s="96"/>
      <c r="K2538" s="211" t="str">
        <f>IF(ISBLANK(J2538),"",VLOOKUP(J2538,'Emission Factors'!$C$81:$G$221,4,FALSE))</f>
        <v/>
      </c>
      <c r="L2538" s="210" t="str">
        <f>IF(D2538="Room AC (window/wall)",'Emission Factors'!$F$53,IF(D2538="Room AC (PTAC/PTHP)",'Emission Factors'!$F$54,IF(D2538="Residential AC",'Emission Factors'!$F$55,IF(D2538="Residential HP",'Emission Factors'!$F$56,IF(D2538="Commercial AC (&gt;=65k to &lt;135,000k Btu/hr)",'Emission Factors'!$F$57,IF(D2538="Commercial AC (&gt;=135,000k Btu/hr)",'Emission Factors'!$F$58,""))))))</f>
        <v/>
      </c>
      <c r="M2538" s="211" t="str">
        <f>IF(D2538="Room AC (window/wall)",'Emission Factors'!$G$53,IF(D2538="Room AC (PTAC/PTHP)",'Emission Factors'!$G$54,IF(D2538="Residential AC",'Emission Factors'!$G$55,IF(D2538="Residential HP",'Emission Factors'!$G$56,IF(D2538="Commercial AC (&gt;=65k to &lt;135,000k Btu/hr)",'Emission Factors'!$G$57,IF(D2538="Commercial AC (&gt;=135,000k Btu/hr)",'Emission Factors'!$G$58,""))))))</f>
        <v/>
      </c>
      <c r="N2538" s="96"/>
      <c r="O2538" s="209" t="str">
        <f>IF(ISBLANK(D2538),"",(IF(D2538="Room AC (window/wall)",'Emission Factors'!$C$53,IF(D2538="Room AC (PTAC/PTHP)",'Emission Factors'!$C$54,IF(D2538="Residential AC",'Emission Factors'!$C$55,IF(D2538="Residential HP",'Emission Factors'!$C$56,IF(D2538="Commercial AC (&gt;=65k to &lt;135,000k Btu/hr)",'Emission Factors'!$C$57,IF(D2538="Commercial AC (&gt;=135,000k Btu/hr)",'Emission Factors'!$C$58,""))))))))</f>
        <v/>
      </c>
      <c r="P2538" s="209" t="str">
        <f t="shared" si="390"/>
        <v/>
      </c>
      <c r="Q2538" s="95"/>
      <c r="R2538" s="256"/>
      <c r="S2538" s="256"/>
      <c r="T2538" s="96"/>
      <c r="U2538" s="211" t="str">
        <f>IF(Q2538="Room AC (window/wall)",'Emission Factors'!$E$53,IF(AND(Q2538="Room AC (PTAC/PTHP)",ISBLANK(T2538)),"Error",IF(AND(Q2538="Room AC (PTAC/PTHP)",T2538&gt;0),T2538,IF(Q2538="Residential AC",'Emission Factors'!$E$55,IF(AND(Q2538="Residential HP",ISBLANK(T2538)),"Error",IF(AND(Q2538="Residential HP",T2538&gt;0),T2538,IF(Q2538="Commercial AC (&gt;=65k to &lt;135,000k Btu/hr)",'Emission Factors'!$E$57,IF(Q2538="Commercial AC (&gt;=135,000k Btu/hr)",'Emission Factors'!$E$58,""))))))))</f>
        <v/>
      </c>
      <c r="V2538" s="95"/>
      <c r="W2538" s="211" t="str">
        <f>IF(ISBLANK(V2538),"",VLOOKUP(V2538,'Emission Factors'!$C$81:$G$221,4,FALSE))</f>
        <v/>
      </c>
      <c r="X2538" s="210" t="str">
        <f>IF(Q2538="Room AC (window/wall)",'Emission Factors'!$F$53,IF(Q2538="Room AC (PTAC/PTHP)",'Emission Factors'!$F$54,IF(Q2538="Residential AC",'Emission Factors'!$F$55,IF(Q2538="Residential HP",'Emission Factors'!$F$56,IF(Q2538="Commercial AC (&gt;=65k to &lt;135,000k Btu/hr)",'Emission Factors'!$F$57,IF(Q2538="Commercial AC (&gt;=135,000k Btu/hr)",'Emission Factors'!$F$58,""))))))</f>
        <v/>
      </c>
      <c r="Y2538" s="211" t="str">
        <f>IF(Q2538="Room AC (window/wall)",'Emission Factors'!$G$53,IF(Q2538="Room AC (PTAC/PTHP)",'Emission Factors'!$G$54,IF(Q2538="Residential AC",'Emission Factors'!$G$55,IF(Q2538="Residential HP",'Emission Factors'!$G$56,IF(Q2538="Commercial AC (&gt;=65k to &lt;135,000k Btu/hr)",'Emission Factors'!$G$57,IF(Q2538="Commercial AC (&gt;=135,000k Btu/hr)",'Emission Factors'!$G$58,""))))))</f>
        <v/>
      </c>
      <c r="Z2538" s="96"/>
      <c r="AA2538" s="97" t="str">
        <f t="shared" si="391"/>
        <v/>
      </c>
      <c r="AB2538" s="97" t="str">
        <f t="shared" si="392"/>
        <v/>
      </c>
      <c r="AC2538" s="246" t="str">
        <f t="shared" si="393"/>
        <v/>
      </c>
      <c r="AD2538" s="97" t="str">
        <f t="shared" si="394"/>
        <v/>
      </c>
      <c r="AE2538" s="97" t="str">
        <f t="shared" si="395"/>
        <v/>
      </c>
      <c r="AF2538" s="252" t="str">
        <f t="shared" si="396"/>
        <v/>
      </c>
      <c r="AG2538" s="254" t="str">
        <f t="shared" si="397"/>
        <v/>
      </c>
      <c r="AH2538" s="248" t="str">
        <f t="shared" si="398"/>
        <v/>
      </c>
      <c r="AI2538" s="249" t="str">
        <f t="shared" si="399"/>
        <v/>
      </c>
    </row>
    <row r="2539" spans="2:35" x14ac:dyDescent="0.3">
      <c r="B2539" s="94"/>
      <c r="C2539" s="95"/>
      <c r="D2539" s="95"/>
      <c r="E2539" s="95"/>
      <c r="F2539" s="94"/>
      <c r="G2539" s="145"/>
      <c r="H2539" s="245"/>
      <c r="I2539" s="211" t="str">
        <f>IF(D2539="Room AC (window/wall)",'Emission Factors'!$E$53,IF(D2539="Room AC (PTAC/PTHP)",H2539,IF(D2539="Residential AC",'Emission Factors'!$E$55,IF(D2539="Residential HP",H2539,IF(D2539="Commercial AC (&gt;=65k to &lt;135,000k Btu/hr)",'Emission Factors'!$E$57,IF(D2539="Commercial AC (&gt;=135,000k Btu/hr)",'Emission Factors'!$E$58,""))))))</f>
        <v/>
      </c>
      <c r="J2539" s="96"/>
      <c r="K2539" s="211" t="str">
        <f>IF(ISBLANK(J2539),"",VLOOKUP(J2539,'Emission Factors'!$C$81:$G$221,4,FALSE))</f>
        <v/>
      </c>
      <c r="L2539" s="210" t="str">
        <f>IF(D2539="Room AC (window/wall)",'Emission Factors'!$F$53,IF(D2539="Room AC (PTAC/PTHP)",'Emission Factors'!$F$54,IF(D2539="Residential AC",'Emission Factors'!$F$55,IF(D2539="Residential HP",'Emission Factors'!$F$56,IF(D2539="Commercial AC (&gt;=65k to &lt;135,000k Btu/hr)",'Emission Factors'!$F$57,IF(D2539="Commercial AC (&gt;=135,000k Btu/hr)",'Emission Factors'!$F$58,""))))))</f>
        <v/>
      </c>
      <c r="M2539" s="211" t="str">
        <f>IF(D2539="Room AC (window/wall)",'Emission Factors'!$G$53,IF(D2539="Room AC (PTAC/PTHP)",'Emission Factors'!$G$54,IF(D2539="Residential AC",'Emission Factors'!$G$55,IF(D2539="Residential HP",'Emission Factors'!$G$56,IF(D2539="Commercial AC (&gt;=65k to &lt;135,000k Btu/hr)",'Emission Factors'!$G$57,IF(D2539="Commercial AC (&gt;=135,000k Btu/hr)",'Emission Factors'!$G$58,""))))))</f>
        <v/>
      </c>
      <c r="N2539" s="96"/>
      <c r="O2539" s="209" t="str">
        <f>IF(ISBLANK(D2539),"",(IF(D2539="Room AC (window/wall)",'Emission Factors'!$C$53,IF(D2539="Room AC (PTAC/PTHP)",'Emission Factors'!$C$54,IF(D2539="Residential AC",'Emission Factors'!$C$55,IF(D2539="Residential HP",'Emission Factors'!$C$56,IF(D2539="Commercial AC (&gt;=65k to &lt;135,000k Btu/hr)",'Emission Factors'!$C$57,IF(D2539="Commercial AC (&gt;=135,000k Btu/hr)",'Emission Factors'!$C$58,""))))))))</f>
        <v/>
      </c>
      <c r="P2539" s="209" t="str">
        <f t="shared" si="390"/>
        <v/>
      </c>
      <c r="Q2539" s="95"/>
      <c r="R2539" s="256"/>
      <c r="S2539" s="256"/>
      <c r="T2539" s="96"/>
      <c r="U2539" s="211" t="str">
        <f>IF(Q2539="Room AC (window/wall)",'Emission Factors'!$E$53,IF(AND(Q2539="Room AC (PTAC/PTHP)",ISBLANK(T2539)),"Error",IF(AND(Q2539="Room AC (PTAC/PTHP)",T2539&gt;0),T2539,IF(Q2539="Residential AC",'Emission Factors'!$E$55,IF(AND(Q2539="Residential HP",ISBLANK(T2539)),"Error",IF(AND(Q2539="Residential HP",T2539&gt;0),T2539,IF(Q2539="Commercial AC (&gt;=65k to &lt;135,000k Btu/hr)",'Emission Factors'!$E$57,IF(Q2539="Commercial AC (&gt;=135,000k Btu/hr)",'Emission Factors'!$E$58,""))))))))</f>
        <v/>
      </c>
      <c r="V2539" s="95"/>
      <c r="W2539" s="211" t="str">
        <f>IF(ISBLANK(V2539),"",VLOOKUP(V2539,'Emission Factors'!$C$81:$G$221,4,FALSE))</f>
        <v/>
      </c>
      <c r="X2539" s="210" t="str">
        <f>IF(Q2539="Room AC (window/wall)",'Emission Factors'!$F$53,IF(Q2539="Room AC (PTAC/PTHP)",'Emission Factors'!$F$54,IF(Q2539="Residential AC",'Emission Factors'!$F$55,IF(Q2539="Residential HP",'Emission Factors'!$F$56,IF(Q2539="Commercial AC (&gt;=65k to &lt;135,000k Btu/hr)",'Emission Factors'!$F$57,IF(Q2539="Commercial AC (&gt;=135,000k Btu/hr)",'Emission Factors'!$F$58,""))))))</f>
        <v/>
      </c>
      <c r="Y2539" s="211" t="str">
        <f>IF(Q2539="Room AC (window/wall)",'Emission Factors'!$G$53,IF(Q2539="Room AC (PTAC/PTHP)",'Emission Factors'!$G$54,IF(Q2539="Residential AC",'Emission Factors'!$G$55,IF(Q2539="Residential HP",'Emission Factors'!$G$56,IF(Q2539="Commercial AC (&gt;=65k to &lt;135,000k Btu/hr)",'Emission Factors'!$G$57,IF(Q2539="Commercial AC (&gt;=135,000k Btu/hr)",'Emission Factors'!$G$58,""))))))</f>
        <v/>
      </c>
      <c r="Z2539" s="96"/>
      <c r="AA2539" s="97" t="str">
        <f t="shared" si="391"/>
        <v/>
      </c>
      <c r="AB2539" s="97" t="str">
        <f t="shared" si="392"/>
        <v/>
      </c>
      <c r="AC2539" s="246" t="str">
        <f t="shared" si="393"/>
        <v/>
      </c>
      <c r="AD2539" s="97" t="str">
        <f t="shared" si="394"/>
        <v/>
      </c>
      <c r="AE2539" s="97" t="str">
        <f t="shared" si="395"/>
        <v/>
      </c>
      <c r="AF2539" s="252" t="str">
        <f t="shared" si="396"/>
        <v/>
      </c>
      <c r="AG2539" s="254" t="str">
        <f t="shared" si="397"/>
        <v/>
      </c>
      <c r="AH2539" s="248" t="str">
        <f t="shared" si="398"/>
        <v/>
      </c>
      <c r="AI2539" s="249" t="str">
        <f t="shared" si="399"/>
        <v/>
      </c>
    </row>
    <row r="2540" spans="2:35" x14ac:dyDescent="0.3">
      <c r="B2540" s="94"/>
      <c r="C2540" s="95"/>
      <c r="D2540" s="95"/>
      <c r="E2540" s="95"/>
      <c r="F2540" s="94"/>
      <c r="G2540" s="145"/>
      <c r="H2540" s="245"/>
      <c r="I2540" s="211" t="str">
        <f>IF(D2540="Room AC (window/wall)",'Emission Factors'!$E$53,IF(D2540="Room AC (PTAC/PTHP)",H2540,IF(D2540="Residential AC",'Emission Factors'!$E$55,IF(D2540="Residential HP",H2540,IF(D2540="Commercial AC (&gt;=65k to &lt;135,000k Btu/hr)",'Emission Factors'!$E$57,IF(D2540="Commercial AC (&gt;=135,000k Btu/hr)",'Emission Factors'!$E$58,""))))))</f>
        <v/>
      </c>
      <c r="J2540" s="96"/>
      <c r="K2540" s="211" t="str">
        <f>IF(ISBLANK(J2540),"",VLOOKUP(J2540,'Emission Factors'!$C$81:$G$221,4,FALSE))</f>
        <v/>
      </c>
      <c r="L2540" s="210" t="str">
        <f>IF(D2540="Room AC (window/wall)",'Emission Factors'!$F$53,IF(D2540="Room AC (PTAC/PTHP)",'Emission Factors'!$F$54,IF(D2540="Residential AC",'Emission Factors'!$F$55,IF(D2540="Residential HP",'Emission Factors'!$F$56,IF(D2540="Commercial AC (&gt;=65k to &lt;135,000k Btu/hr)",'Emission Factors'!$F$57,IF(D2540="Commercial AC (&gt;=135,000k Btu/hr)",'Emission Factors'!$F$58,""))))))</f>
        <v/>
      </c>
      <c r="M2540" s="211" t="str">
        <f>IF(D2540="Room AC (window/wall)",'Emission Factors'!$G$53,IF(D2540="Room AC (PTAC/PTHP)",'Emission Factors'!$G$54,IF(D2540="Residential AC",'Emission Factors'!$G$55,IF(D2540="Residential HP",'Emission Factors'!$G$56,IF(D2540="Commercial AC (&gt;=65k to &lt;135,000k Btu/hr)",'Emission Factors'!$G$57,IF(D2540="Commercial AC (&gt;=135,000k Btu/hr)",'Emission Factors'!$G$58,""))))))</f>
        <v/>
      </c>
      <c r="N2540" s="96"/>
      <c r="O2540" s="209" t="str">
        <f>IF(ISBLANK(D2540),"",(IF(D2540="Room AC (window/wall)",'Emission Factors'!$C$53,IF(D2540="Room AC (PTAC/PTHP)",'Emission Factors'!$C$54,IF(D2540="Residential AC",'Emission Factors'!$C$55,IF(D2540="Residential HP",'Emission Factors'!$C$56,IF(D2540="Commercial AC (&gt;=65k to &lt;135,000k Btu/hr)",'Emission Factors'!$C$57,IF(D2540="Commercial AC (&gt;=135,000k Btu/hr)",'Emission Factors'!$C$58,""))))))))</f>
        <v/>
      </c>
      <c r="P2540" s="209" t="str">
        <f t="shared" si="390"/>
        <v/>
      </c>
      <c r="Q2540" s="95"/>
      <c r="R2540" s="256"/>
      <c r="S2540" s="256"/>
      <c r="T2540" s="96"/>
      <c r="U2540" s="211" t="str">
        <f>IF(Q2540="Room AC (window/wall)",'Emission Factors'!$E$53,IF(AND(Q2540="Room AC (PTAC/PTHP)",ISBLANK(T2540)),"Error",IF(AND(Q2540="Room AC (PTAC/PTHP)",T2540&gt;0),T2540,IF(Q2540="Residential AC",'Emission Factors'!$E$55,IF(AND(Q2540="Residential HP",ISBLANK(T2540)),"Error",IF(AND(Q2540="Residential HP",T2540&gt;0),T2540,IF(Q2540="Commercial AC (&gt;=65k to &lt;135,000k Btu/hr)",'Emission Factors'!$E$57,IF(Q2540="Commercial AC (&gt;=135,000k Btu/hr)",'Emission Factors'!$E$58,""))))))))</f>
        <v/>
      </c>
      <c r="V2540" s="95"/>
      <c r="W2540" s="211" t="str">
        <f>IF(ISBLANK(V2540),"",VLOOKUP(V2540,'Emission Factors'!$C$81:$G$221,4,FALSE))</f>
        <v/>
      </c>
      <c r="X2540" s="210" t="str">
        <f>IF(Q2540="Room AC (window/wall)",'Emission Factors'!$F$53,IF(Q2540="Room AC (PTAC/PTHP)",'Emission Factors'!$F$54,IF(Q2540="Residential AC",'Emission Factors'!$F$55,IF(Q2540="Residential HP",'Emission Factors'!$F$56,IF(Q2540="Commercial AC (&gt;=65k to &lt;135,000k Btu/hr)",'Emission Factors'!$F$57,IF(Q2540="Commercial AC (&gt;=135,000k Btu/hr)",'Emission Factors'!$F$58,""))))))</f>
        <v/>
      </c>
      <c r="Y2540" s="211" t="str">
        <f>IF(Q2540="Room AC (window/wall)",'Emission Factors'!$G$53,IF(Q2540="Room AC (PTAC/PTHP)",'Emission Factors'!$G$54,IF(Q2540="Residential AC",'Emission Factors'!$G$55,IF(Q2540="Residential HP",'Emission Factors'!$G$56,IF(Q2540="Commercial AC (&gt;=65k to &lt;135,000k Btu/hr)",'Emission Factors'!$G$57,IF(Q2540="Commercial AC (&gt;=135,000k Btu/hr)",'Emission Factors'!$G$58,""))))))</f>
        <v/>
      </c>
      <c r="Z2540" s="96"/>
      <c r="AA2540" s="97" t="str">
        <f t="shared" si="391"/>
        <v/>
      </c>
      <c r="AB2540" s="97" t="str">
        <f t="shared" si="392"/>
        <v/>
      </c>
      <c r="AC2540" s="246" t="str">
        <f t="shared" si="393"/>
        <v/>
      </c>
      <c r="AD2540" s="97" t="str">
        <f t="shared" si="394"/>
        <v/>
      </c>
      <c r="AE2540" s="97" t="str">
        <f t="shared" si="395"/>
        <v/>
      </c>
      <c r="AF2540" s="252" t="str">
        <f t="shared" si="396"/>
        <v/>
      </c>
      <c r="AG2540" s="254" t="str">
        <f t="shared" si="397"/>
        <v/>
      </c>
      <c r="AH2540" s="248" t="str">
        <f t="shared" si="398"/>
        <v/>
      </c>
      <c r="AI2540" s="249" t="str">
        <f t="shared" si="399"/>
        <v/>
      </c>
    </row>
    <row r="2541" spans="2:35" x14ac:dyDescent="0.3">
      <c r="B2541" s="94"/>
      <c r="C2541" s="95"/>
      <c r="D2541" s="95"/>
      <c r="E2541" s="95"/>
      <c r="F2541" s="94"/>
      <c r="G2541" s="145"/>
      <c r="H2541" s="245"/>
      <c r="I2541" s="211" t="str">
        <f>IF(D2541="Room AC (window/wall)",'Emission Factors'!$E$53,IF(D2541="Room AC (PTAC/PTHP)",H2541,IF(D2541="Residential AC",'Emission Factors'!$E$55,IF(D2541="Residential HP",H2541,IF(D2541="Commercial AC (&gt;=65k to &lt;135,000k Btu/hr)",'Emission Factors'!$E$57,IF(D2541="Commercial AC (&gt;=135,000k Btu/hr)",'Emission Factors'!$E$58,""))))))</f>
        <v/>
      </c>
      <c r="J2541" s="96"/>
      <c r="K2541" s="211" t="str">
        <f>IF(ISBLANK(J2541),"",VLOOKUP(J2541,'Emission Factors'!$C$81:$G$221,4,FALSE))</f>
        <v/>
      </c>
      <c r="L2541" s="210" t="str">
        <f>IF(D2541="Room AC (window/wall)",'Emission Factors'!$F$53,IF(D2541="Room AC (PTAC/PTHP)",'Emission Factors'!$F$54,IF(D2541="Residential AC",'Emission Factors'!$F$55,IF(D2541="Residential HP",'Emission Factors'!$F$56,IF(D2541="Commercial AC (&gt;=65k to &lt;135,000k Btu/hr)",'Emission Factors'!$F$57,IF(D2541="Commercial AC (&gt;=135,000k Btu/hr)",'Emission Factors'!$F$58,""))))))</f>
        <v/>
      </c>
      <c r="M2541" s="211" t="str">
        <f>IF(D2541="Room AC (window/wall)",'Emission Factors'!$G$53,IF(D2541="Room AC (PTAC/PTHP)",'Emission Factors'!$G$54,IF(D2541="Residential AC",'Emission Factors'!$G$55,IF(D2541="Residential HP",'Emission Factors'!$G$56,IF(D2541="Commercial AC (&gt;=65k to &lt;135,000k Btu/hr)",'Emission Factors'!$G$57,IF(D2541="Commercial AC (&gt;=135,000k Btu/hr)",'Emission Factors'!$G$58,""))))))</f>
        <v/>
      </c>
      <c r="N2541" s="96"/>
      <c r="O2541" s="209" t="str">
        <f>IF(ISBLANK(D2541),"",(IF(D2541="Room AC (window/wall)",'Emission Factors'!$C$53,IF(D2541="Room AC (PTAC/PTHP)",'Emission Factors'!$C$54,IF(D2541="Residential AC",'Emission Factors'!$C$55,IF(D2541="Residential HP",'Emission Factors'!$C$56,IF(D2541="Commercial AC (&gt;=65k to &lt;135,000k Btu/hr)",'Emission Factors'!$C$57,IF(D2541="Commercial AC (&gt;=135,000k Btu/hr)",'Emission Factors'!$C$58,""))))))))</f>
        <v/>
      </c>
      <c r="P2541" s="209" t="str">
        <f t="shared" si="390"/>
        <v/>
      </c>
      <c r="Q2541" s="95"/>
      <c r="R2541" s="256"/>
      <c r="S2541" s="256"/>
      <c r="T2541" s="96"/>
      <c r="U2541" s="211" t="str">
        <f>IF(Q2541="Room AC (window/wall)",'Emission Factors'!$E$53,IF(AND(Q2541="Room AC (PTAC/PTHP)",ISBLANK(T2541)),"Error",IF(AND(Q2541="Room AC (PTAC/PTHP)",T2541&gt;0),T2541,IF(Q2541="Residential AC",'Emission Factors'!$E$55,IF(AND(Q2541="Residential HP",ISBLANK(T2541)),"Error",IF(AND(Q2541="Residential HP",T2541&gt;0),T2541,IF(Q2541="Commercial AC (&gt;=65k to &lt;135,000k Btu/hr)",'Emission Factors'!$E$57,IF(Q2541="Commercial AC (&gt;=135,000k Btu/hr)",'Emission Factors'!$E$58,""))))))))</f>
        <v/>
      </c>
      <c r="V2541" s="95"/>
      <c r="W2541" s="211" t="str">
        <f>IF(ISBLANK(V2541),"",VLOOKUP(V2541,'Emission Factors'!$C$81:$G$221,4,FALSE))</f>
        <v/>
      </c>
      <c r="X2541" s="210" t="str">
        <f>IF(Q2541="Room AC (window/wall)",'Emission Factors'!$F$53,IF(Q2541="Room AC (PTAC/PTHP)",'Emission Factors'!$F$54,IF(Q2541="Residential AC",'Emission Factors'!$F$55,IF(Q2541="Residential HP",'Emission Factors'!$F$56,IF(Q2541="Commercial AC (&gt;=65k to &lt;135,000k Btu/hr)",'Emission Factors'!$F$57,IF(Q2541="Commercial AC (&gt;=135,000k Btu/hr)",'Emission Factors'!$F$58,""))))))</f>
        <v/>
      </c>
      <c r="Y2541" s="211" t="str">
        <f>IF(Q2541="Room AC (window/wall)",'Emission Factors'!$G$53,IF(Q2541="Room AC (PTAC/PTHP)",'Emission Factors'!$G$54,IF(Q2541="Residential AC",'Emission Factors'!$G$55,IF(Q2541="Residential HP",'Emission Factors'!$G$56,IF(Q2541="Commercial AC (&gt;=65k to &lt;135,000k Btu/hr)",'Emission Factors'!$G$57,IF(Q2541="Commercial AC (&gt;=135,000k Btu/hr)",'Emission Factors'!$G$58,""))))))</f>
        <v/>
      </c>
      <c r="Z2541" s="96"/>
      <c r="AA2541" s="97" t="str">
        <f t="shared" si="391"/>
        <v/>
      </c>
      <c r="AB2541" s="97" t="str">
        <f t="shared" si="392"/>
        <v/>
      </c>
      <c r="AC2541" s="246" t="str">
        <f t="shared" si="393"/>
        <v/>
      </c>
      <c r="AD2541" s="97" t="str">
        <f t="shared" si="394"/>
        <v/>
      </c>
      <c r="AE2541" s="97" t="str">
        <f t="shared" si="395"/>
        <v/>
      </c>
      <c r="AF2541" s="252" t="str">
        <f t="shared" si="396"/>
        <v/>
      </c>
      <c r="AG2541" s="254" t="str">
        <f t="shared" si="397"/>
        <v/>
      </c>
      <c r="AH2541" s="248" t="str">
        <f t="shared" si="398"/>
        <v/>
      </c>
      <c r="AI2541" s="249" t="str">
        <f t="shared" si="399"/>
        <v/>
      </c>
    </row>
    <row r="2542" spans="2:35" x14ac:dyDescent="0.3">
      <c r="B2542" s="94"/>
      <c r="C2542" s="95"/>
      <c r="D2542" s="95"/>
      <c r="E2542" s="95"/>
      <c r="F2542" s="94"/>
      <c r="G2542" s="145"/>
      <c r="H2542" s="245"/>
      <c r="I2542" s="211" t="str">
        <f>IF(D2542="Room AC (window/wall)",'Emission Factors'!$E$53,IF(D2542="Room AC (PTAC/PTHP)",H2542,IF(D2542="Residential AC",'Emission Factors'!$E$55,IF(D2542="Residential HP",H2542,IF(D2542="Commercial AC (&gt;=65k to &lt;135,000k Btu/hr)",'Emission Factors'!$E$57,IF(D2542="Commercial AC (&gt;=135,000k Btu/hr)",'Emission Factors'!$E$58,""))))))</f>
        <v/>
      </c>
      <c r="J2542" s="96"/>
      <c r="K2542" s="211" t="str">
        <f>IF(ISBLANK(J2542),"",VLOOKUP(J2542,'Emission Factors'!$C$81:$G$221,4,FALSE))</f>
        <v/>
      </c>
      <c r="L2542" s="210" t="str">
        <f>IF(D2542="Room AC (window/wall)",'Emission Factors'!$F$53,IF(D2542="Room AC (PTAC/PTHP)",'Emission Factors'!$F$54,IF(D2542="Residential AC",'Emission Factors'!$F$55,IF(D2542="Residential HP",'Emission Factors'!$F$56,IF(D2542="Commercial AC (&gt;=65k to &lt;135,000k Btu/hr)",'Emission Factors'!$F$57,IF(D2542="Commercial AC (&gt;=135,000k Btu/hr)",'Emission Factors'!$F$58,""))))))</f>
        <v/>
      </c>
      <c r="M2542" s="211" t="str">
        <f>IF(D2542="Room AC (window/wall)",'Emission Factors'!$G$53,IF(D2542="Room AC (PTAC/PTHP)",'Emission Factors'!$G$54,IF(D2542="Residential AC",'Emission Factors'!$G$55,IF(D2542="Residential HP",'Emission Factors'!$G$56,IF(D2542="Commercial AC (&gt;=65k to &lt;135,000k Btu/hr)",'Emission Factors'!$G$57,IF(D2542="Commercial AC (&gt;=135,000k Btu/hr)",'Emission Factors'!$G$58,""))))))</f>
        <v/>
      </c>
      <c r="N2542" s="96"/>
      <c r="O2542" s="209" t="str">
        <f>IF(ISBLANK(D2542),"",(IF(D2542="Room AC (window/wall)",'Emission Factors'!$C$53,IF(D2542="Room AC (PTAC/PTHP)",'Emission Factors'!$C$54,IF(D2542="Residential AC",'Emission Factors'!$C$55,IF(D2542="Residential HP",'Emission Factors'!$C$56,IF(D2542="Commercial AC (&gt;=65k to &lt;135,000k Btu/hr)",'Emission Factors'!$C$57,IF(D2542="Commercial AC (&gt;=135,000k Btu/hr)",'Emission Factors'!$C$58,""))))))))</f>
        <v/>
      </c>
      <c r="P2542" s="209" t="str">
        <f t="shared" si="390"/>
        <v/>
      </c>
      <c r="Q2542" s="95"/>
      <c r="R2542" s="256"/>
      <c r="S2542" s="256"/>
      <c r="T2542" s="96"/>
      <c r="U2542" s="211" t="str">
        <f>IF(Q2542="Room AC (window/wall)",'Emission Factors'!$E$53,IF(AND(Q2542="Room AC (PTAC/PTHP)",ISBLANK(T2542)),"Error",IF(AND(Q2542="Room AC (PTAC/PTHP)",T2542&gt;0),T2542,IF(Q2542="Residential AC",'Emission Factors'!$E$55,IF(AND(Q2542="Residential HP",ISBLANK(T2542)),"Error",IF(AND(Q2542="Residential HP",T2542&gt;0),T2542,IF(Q2542="Commercial AC (&gt;=65k to &lt;135,000k Btu/hr)",'Emission Factors'!$E$57,IF(Q2542="Commercial AC (&gt;=135,000k Btu/hr)",'Emission Factors'!$E$58,""))))))))</f>
        <v/>
      </c>
      <c r="V2542" s="95"/>
      <c r="W2542" s="211" t="str">
        <f>IF(ISBLANK(V2542),"",VLOOKUP(V2542,'Emission Factors'!$C$81:$G$221,4,FALSE))</f>
        <v/>
      </c>
      <c r="X2542" s="210" t="str">
        <f>IF(Q2542="Room AC (window/wall)",'Emission Factors'!$F$53,IF(Q2542="Room AC (PTAC/PTHP)",'Emission Factors'!$F$54,IF(Q2542="Residential AC",'Emission Factors'!$F$55,IF(Q2542="Residential HP",'Emission Factors'!$F$56,IF(Q2542="Commercial AC (&gt;=65k to &lt;135,000k Btu/hr)",'Emission Factors'!$F$57,IF(Q2542="Commercial AC (&gt;=135,000k Btu/hr)",'Emission Factors'!$F$58,""))))))</f>
        <v/>
      </c>
      <c r="Y2542" s="211" t="str">
        <f>IF(Q2542="Room AC (window/wall)",'Emission Factors'!$G$53,IF(Q2542="Room AC (PTAC/PTHP)",'Emission Factors'!$G$54,IF(Q2542="Residential AC",'Emission Factors'!$G$55,IF(Q2542="Residential HP",'Emission Factors'!$G$56,IF(Q2542="Commercial AC (&gt;=65k to &lt;135,000k Btu/hr)",'Emission Factors'!$G$57,IF(Q2542="Commercial AC (&gt;=135,000k Btu/hr)",'Emission Factors'!$G$58,""))))))</f>
        <v/>
      </c>
      <c r="Z2542" s="96"/>
      <c r="AA2542" s="97" t="str">
        <f t="shared" si="391"/>
        <v/>
      </c>
      <c r="AB2542" s="97" t="str">
        <f t="shared" si="392"/>
        <v/>
      </c>
      <c r="AC2542" s="246" t="str">
        <f t="shared" si="393"/>
        <v/>
      </c>
      <c r="AD2542" s="97" t="str">
        <f t="shared" si="394"/>
        <v/>
      </c>
      <c r="AE2542" s="97" t="str">
        <f t="shared" si="395"/>
        <v/>
      </c>
      <c r="AF2542" s="252" t="str">
        <f t="shared" si="396"/>
        <v/>
      </c>
      <c r="AG2542" s="254" t="str">
        <f t="shared" si="397"/>
        <v/>
      </c>
      <c r="AH2542" s="248" t="str">
        <f t="shared" si="398"/>
        <v/>
      </c>
      <c r="AI2542" s="249" t="str">
        <f t="shared" si="399"/>
        <v/>
      </c>
    </row>
    <row r="2543" spans="2:35" x14ac:dyDescent="0.3">
      <c r="B2543" s="94"/>
      <c r="C2543" s="95"/>
      <c r="D2543" s="95"/>
      <c r="E2543" s="95"/>
      <c r="F2543" s="94"/>
      <c r="G2543" s="145"/>
      <c r="H2543" s="245"/>
      <c r="I2543" s="211" t="str">
        <f>IF(D2543="Room AC (window/wall)",'Emission Factors'!$E$53,IF(D2543="Room AC (PTAC/PTHP)",H2543,IF(D2543="Residential AC",'Emission Factors'!$E$55,IF(D2543="Residential HP",H2543,IF(D2543="Commercial AC (&gt;=65k to &lt;135,000k Btu/hr)",'Emission Factors'!$E$57,IF(D2543="Commercial AC (&gt;=135,000k Btu/hr)",'Emission Factors'!$E$58,""))))))</f>
        <v/>
      </c>
      <c r="J2543" s="96"/>
      <c r="K2543" s="211" t="str">
        <f>IF(ISBLANK(J2543),"",VLOOKUP(J2543,'Emission Factors'!$C$81:$G$221,4,FALSE))</f>
        <v/>
      </c>
      <c r="L2543" s="210" t="str">
        <f>IF(D2543="Room AC (window/wall)",'Emission Factors'!$F$53,IF(D2543="Room AC (PTAC/PTHP)",'Emission Factors'!$F$54,IF(D2543="Residential AC",'Emission Factors'!$F$55,IF(D2543="Residential HP",'Emission Factors'!$F$56,IF(D2543="Commercial AC (&gt;=65k to &lt;135,000k Btu/hr)",'Emission Factors'!$F$57,IF(D2543="Commercial AC (&gt;=135,000k Btu/hr)",'Emission Factors'!$F$58,""))))))</f>
        <v/>
      </c>
      <c r="M2543" s="211" t="str">
        <f>IF(D2543="Room AC (window/wall)",'Emission Factors'!$G$53,IF(D2543="Room AC (PTAC/PTHP)",'Emission Factors'!$G$54,IF(D2543="Residential AC",'Emission Factors'!$G$55,IF(D2543="Residential HP",'Emission Factors'!$G$56,IF(D2543="Commercial AC (&gt;=65k to &lt;135,000k Btu/hr)",'Emission Factors'!$G$57,IF(D2543="Commercial AC (&gt;=135,000k Btu/hr)",'Emission Factors'!$G$58,""))))))</f>
        <v/>
      </c>
      <c r="N2543" s="96"/>
      <c r="O2543" s="209" t="str">
        <f>IF(ISBLANK(D2543),"",(IF(D2543="Room AC (window/wall)",'Emission Factors'!$C$53,IF(D2543="Room AC (PTAC/PTHP)",'Emission Factors'!$C$54,IF(D2543="Residential AC",'Emission Factors'!$C$55,IF(D2543="Residential HP",'Emission Factors'!$C$56,IF(D2543="Commercial AC (&gt;=65k to &lt;135,000k Btu/hr)",'Emission Factors'!$C$57,IF(D2543="Commercial AC (&gt;=135,000k Btu/hr)",'Emission Factors'!$C$58,""))))))))</f>
        <v/>
      </c>
      <c r="P2543" s="209" t="str">
        <f t="shared" si="390"/>
        <v/>
      </c>
      <c r="Q2543" s="95"/>
      <c r="R2543" s="256"/>
      <c r="S2543" s="256"/>
      <c r="T2543" s="96"/>
      <c r="U2543" s="211" t="str">
        <f>IF(Q2543="Room AC (window/wall)",'Emission Factors'!$E$53,IF(AND(Q2543="Room AC (PTAC/PTHP)",ISBLANK(T2543)),"Error",IF(AND(Q2543="Room AC (PTAC/PTHP)",T2543&gt;0),T2543,IF(Q2543="Residential AC",'Emission Factors'!$E$55,IF(AND(Q2543="Residential HP",ISBLANK(T2543)),"Error",IF(AND(Q2543="Residential HP",T2543&gt;0),T2543,IF(Q2543="Commercial AC (&gt;=65k to &lt;135,000k Btu/hr)",'Emission Factors'!$E$57,IF(Q2543="Commercial AC (&gt;=135,000k Btu/hr)",'Emission Factors'!$E$58,""))))))))</f>
        <v/>
      </c>
      <c r="V2543" s="95"/>
      <c r="W2543" s="211" t="str">
        <f>IF(ISBLANK(V2543),"",VLOOKUP(V2543,'Emission Factors'!$C$81:$G$221,4,FALSE))</f>
        <v/>
      </c>
      <c r="X2543" s="210" t="str">
        <f>IF(Q2543="Room AC (window/wall)",'Emission Factors'!$F$53,IF(Q2543="Room AC (PTAC/PTHP)",'Emission Factors'!$F$54,IF(Q2543="Residential AC",'Emission Factors'!$F$55,IF(Q2543="Residential HP",'Emission Factors'!$F$56,IF(Q2543="Commercial AC (&gt;=65k to &lt;135,000k Btu/hr)",'Emission Factors'!$F$57,IF(Q2543="Commercial AC (&gt;=135,000k Btu/hr)",'Emission Factors'!$F$58,""))))))</f>
        <v/>
      </c>
      <c r="Y2543" s="211" t="str">
        <f>IF(Q2543="Room AC (window/wall)",'Emission Factors'!$G$53,IF(Q2543="Room AC (PTAC/PTHP)",'Emission Factors'!$G$54,IF(Q2543="Residential AC",'Emission Factors'!$G$55,IF(Q2543="Residential HP",'Emission Factors'!$G$56,IF(Q2543="Commercial AC (&gt;=65k to &lt;135,000k Btu/hr)",'Emission Factors'!$G$57,IF(Q2543="Commercial AC (&gt;=135,000k Btu/hr)",'Emission Factors'!$G$58,""))))))</f>
        <v/>
      </c>
      <c r="Z2543" s="96"/>
      <c r="AA2543" s="97" t="str">
        <f t="shared" si="391"/>
        <v/>
      </c>
      <c r="AB2543" s="97" t="str">
        <f t="shared" si="392"/>
        <v/>
      </c>
      <c r="AC2543" s="246" t="str">
        <f t="shared" si="393"/>
        <v/>
      </c>
      <c r="AD2543" s="97" t="str">
        <f t="shared" si="394"/>
        <v/>
      </c>
      <c r="AE2543" s="97" t="str">
        <f t="shared" si="395"/>
        <v/>
      </c>
      <c r="AF2543" s="252" t="str">
        <f t="shared" si="396"/>
        <v/>
      </c>
      <c r="AG2543" s="254" t="str">
        <f t="shared" si="397"/>
        <v/>
      </c>
      <c r="AH2543" s="248" t="str">
        <f t="shared" si="398"/>
        <v/>
      </c>
      <c r="AI2543" s="249" t="str">
        <f t="shared" si="399"/>
        <v/>
      </c>
    </row>
    <row r="2544" spans="2:35" x14ac:dyDescent="0.3">
      <c r="B2544" s="94"/>
      <c r="C2544" s="95"/>
      <c r="D2544" s="95"/>
      <c r="E2544" s="95"/>
      <c r="F2544" s="94"/>
      <c r="G2544" s="145"/>
      <c r="H2544" s="245"/>
      <c r="I2544" s="211" t="str">
        <f>IF(D2544="Room AC (window/wall)",'Emission Factors'!$E$53,IF(D2544="Room AC (PTAC/PTHP)",H2544,IF(D2544="Residential AC",'Emission Factors'!$E$55,IF(D2544="Residential HP",H2544,IF(D2544="Commercial AC (&gt;=65k to &lt;135,000k Btu/hr)",'Emission Factors'!$E$57,IF(D2544="Commercial AC (&gt;=135,000k Btu/hr)",'Emission Factors'!$E$58,""))))))</f>
        <v/>
      </c>
      <c r="J2544" s="96"/>
      <c r="K2544" s="211" t="str">
        <f>IF(ISBLANK(J2544),"",VLOOKUP(J2544,'Emission Factors'!$C$81:$G$221,4,FALSE))</f>
        <v/>
      </c>
      <c r="L2544" s="210" t="str">
        <f>IF(D2544="Room AC (window/wall)",'Emission Factors'!$F$53,IF(D2544="Room AC (PTAC/PTHP)",'Emission Factors'!$F$54,IF(D2544="Residential AC",'Emission Factors'!$F$55,IF(D2544="Residential HP",'Emission Factors'!$F$56,IF(D2544="Commercial AC (&gt;=65k to &lt;135,000k Btu/hr)",'Emission Factors'!$F$57,IF(D2544="Commercial AC (&gt;=135,000k Btu/hr)",'Emission Factors'!$F$58,""))))))</f>
        <v/>
      </c>
      <c r="M2544" s="211" t="str">
        <f>IF(D2544="Room AC (window/wall)",'Emission Factors'!$G$53,IF(D2544="Room AC (PTAC/PTHP)",'Emission Factors'!$G$54,IF(D2544="Residential AC",'Emission Factors'!$G$55,IF(D2544="Residential HP",'Emission Factors'!$G$56,IF(D2544="Commercial AC (&gt;=65k to &lt;135,000k Btu/hr)",'Emission Factors'!$G$57,IF(D2544="Commercial AC (&gt;=135,000k Btu/hr)",'Emission Factors'!$G$58,""))))))</f>
        <v/>
      </c>
      <c r="N2544" s="96"/>
      <c r="O2544" s="209" t="str">
        <f>IF(ISBLANK(D2544),"",(IF(D2544="Room AC (window/wall)",'Emission Factors'!$C$53,IF(D2544="Room AC (PTAC/PTHP)",'Emission Factors'!$C$54,IF(D2544="Residential AC",'Emission Factors'!$C$55,IF(D2544="Residential HP",'Emission Factors'!$C$56,IF(D2544="Commercial AC (&gt;=65k to &lt;135,000k Btu/hr)",'Emission Factors'!$C$57,IF(D2544="Commercial AC (&gt;=135,000k Btu/hr)",'Emission Factors'!$C$58,""))))))))</f>
        <v/>
      </c>
      <c r="P2544" s="209" t="str">
        <f t="shared" si="390"/>
        <v/>
      </c>
      <c r="Q2544" s="95"/>
      <c r="R2544" s="256"/>
      <c r="S2544" s="256"/>
      <c r="T2544" s="96"/>
      <c r="U2544" s="211" t="str">
        <f>IF(Q2544="Room AC (window/wall)",'Emission Factors'!$E$53,IF(AND(Q2544="Room AC (PTAC/PTHP)",ISBLANK(T2544)),"Error",IF(AND(Q2544="Room AC (PTAC/PTHP)",T2544&gt;0),T2544,IF(Q2544="Residential AC",'Emission Factors'!$E$55,IF(AND(Q2544="Residential HP",ISBLANK(T2544)),"Error",IF(AND(Q2544="Residential HP",T2544&gt;0),T2544,IF(Q2544="Commercial AC (&gt;=65k to &lt;135,000k Btu/hr)",'Emission Factors'!$E$57,IF(Q2544="Commercial AC (&gt;=135,000k Btu/hr)",'Emission Factors'!$E$58,""))))))))</f>
        <v/>
      </c>
      <c r="V2544" s="95"/>
      <c r="W2544" s="211" t="str">
        <f>IF(ISBLANK(V2544),"",VLOOKUP(V2544,'Emission Factors'!$C$81:$G$221,4,FALSE))</f>
        <v/>
      </c>
      <c r="X2544" s="210" t="str">
        <f>IF(Q2544="Room AC (window/wall)",'Emission Factors'!$F$53,IF(Q2544="Room AC (PTAC/PTHP)",'Emission Factors'!$F$54,IF(Q2544="Residential AC",'Emission Factors'!$F$55,IF(Q2544="Residential HP",'Emission Factors'!$F$56,IF(Q2544="Commercial AC (&gt;=65k to &lt;135,000k Btu/hr)",'Emission Factors'!$F$57,IF(Q2544="Commercial AC (&gt;=135,000k Btu/hr)",'Emission Factors'!$F$58,""))))))</f>
        <v/>
      </c>
      <c r="Y2544" s="211" t="str">
        <f>IF(Q2544="Room AC (window/wall)",'Emission Factors'!$G$53,IF(Q2544="Room AC (PTAC/PTHP)",'Emission Factors'!$G$54,IF(Q2544="Residential AC",'Emission Factors'!$G$55,IF(Q2544="Residential HP",'Emission Factors'!$G$56,IF(Q2544="Commercial AC (&gt;=65k to &lt;135,000k Btu/hr)",'Emission Factors'!$G$57,IF(Q2544="Commercial AC (&gt;=135,000k Btu/hr)",'Emission Factors'!$G$58,""))))))</f>
        <v/>
      </c>
      <c r="Z2544" s="96"/>
      <c r="AA2544" s="97" t="str">
        <f t="shared" si="391"/>
        <v/>
      </c>
      <c r="AB2544" s="97" t="str">
        <f t="shared" si="392"/>
        <v/>
      </c>
      <c r="AC2544" s="246" t="str">
        <f t="shared" si="393"/>
        <v/>
      </c>
      <c r="AD2544" s="97" t="str">
        <f t="shared" si="394"/>
        <v/>
      </c>
      <c r="AE2544" s="97" t="str">
        <f t="shared" si="395"/>
        <v/>
      </c>
      <c r="AF2544" s="252" t="str">
        <f t="shared" si="396"/>
        <v/>
      </c>
      <c r="AG2544" s="254" t="str">
        <f t="shared" si="397"/>
        <v/>
      </c>
      <c r="AH2544" s="248" t="str">
        <f t="shared" si="398"/>
        <v/>
      </c>
      <c r="AI2544" s="249" t="str">
        <f t="shared" si="399"/>
        <v/>
      </c>
    </row>
    <row r="2545" spans="2:35" x14ac:dyDescent="0.3">
      <c r="B2545" s="94"/>
      <c r="C2545" s="95"/>
      <c r="D2545" s="95"/>
      <c r="E2545" s="95"/>
      <c r="F2545" s="94"/>
      <c r="G2545" s="145"/>
      <c r="H2545" s="245"/>
      <c r="I2545" s="211" t="str">
        <f>IF(D2545="Room AC (window/wall)",'Emission Factors'!$E$53,IF(D2545="Room AC (PTAC/PTHP)",H2545,IF(D2545="Residential AC",'Emission Factors'!$E$55,IF(D2545="Residential HP",H2545,IF(D2545="Commercial AC (&gt;=65k to &lt;135,000k Btu/hr)",'Emission Factors'!$E$57,IF(D2545="Commercial AC (&gt;=135,000k Btu/hr)",'Emission Factors'!$E$58,""))))))</f>
        <v/>
      </c>
      <c r="J2545" s="96"/>
      <c r="K2545" s="211" t="str">
        <f>IF(ISBLANK(J2545),"",VLOOKUP(J2545,'Emission Factors'!$C$81:$G$221,4,FALSE))</f>
        <v/>
      </c>
      <c r="L2545" s="210" t="str">
        <f>IF(D2545="Room AC (window/wall)",'Emission Factors'!$F$53,IF(D2545="Room AC (PTAC/PTHP)",'Emission Factors'!$F$54,IF(D2545="Residential AC",'Emission Factors'!$F$55,IF(D2545="Residential HP",'Emission Factors'!$F$56,IF(D2545="Commercial AC (&gt;=65k to &lt;135,000k Btu/hr)",'Emission Factors'!$F$57,IF(D2545="Commercial AC (&gt;=135,000k Btu/hr)",'Emission Factors'!$F$58,""))))))</f>
        <v/>
      </c>
      <c r="M2545" s="211" t="str">
        <f>IF(D2545="Room AC (window/wall)",'Emission Factors'!$G$53,IF(D2545="Room AC (PTAC/PTHP)",'Emission Factors'!$G$54,IF(D2545="Residential AC",'Emission Factors'!$G$55,IF(D2545="Residential HP",'Emission Factors'!$G$56,IF(D2545="Commercial AC (&gt;=65k to &lt;135,000k Btu/hr)",'Emission Factors'!$G$57,IF(D2545="Commercial AC (&gt;=135,000k Btu/hr)",'Emission Factors'!$G$58,""))))))</f>
        <v/>
      </c>
      <c r="N2545" s="96"/>
      <c r="O2545" s="209" t="str">
        <f>IF(ISBLANK(D2545),"",(IF(D2545="Room AC (window/wall)",'Emission Factors'!$C$53,IF(D2545="Room AC (PTAC/PTHP)",'Emission Factors'!$C$54,IF(D2545="Residential AC",'Emission Factors'!$C$55,IF(D2545="Residential HP",'Emission Factors'!$C$56,IF(D2545="Commercial AC (&gt;=65k to &lt;135,000k Btu/hr)",'Emission Factors'!$C$57,IF(D2545="Commercial AC (&gt;=135,000k Btu/hr)",'Emission Factors'!$C$58,""))))))))</f>
        <v/>
      </c>
      <c r="P2545" s="209" t="str">
        <f t="shared" si="390"/>
        <v/>
      </c>
      <c r="Q2545" s="95"/>
      <c r="R2545" s="256"/>
      <c r="S2545" s="256"/>
      <c r="T2545" s="96"/>
      <c r="U2545" s="211" t="str">
        <f>IF(Q2545="Room AC (window/wall)",'Emission Factors'!$E$53,IF(AND(Q2545="Room AC (PTAC/PTHP)",ISBLANK(T2545)),"Error",IF(AND(Q2545="Room AC (PTAC/PTHP)",T2545&gt;0),T2545,IF(Q2545="Residential AC",'Emission Factors'!$E$55,IF(AND(Q2545="Residential HP",ISBLANK(T2545)),"Error",IF(AND(Q2545="Residential HP",T2545&gt;0),T2545,IF(Q2545="Commercial AC (&gt;=65k to &lt;135,000k Btu/hr)",'Emission Factors'!$E$57,IF(Q2545="Commercial AC (&gt;=135,000k Btu/hr)",'Emission Factors'!$E$58,""))))))))</f>
        <v/>
      </c>
      <c r="V2545" s="95"/>
      <c r="W2545" s="211" t="str">
        <f>IF(ISBLANK(V2545),"",VLOOKUP(V2545,'Emission Factors'!$C$81:$G$221,4,FALSE))</f>
        <v/>
      </c>
      <c r="X2545" s="210" t="str">
        <f>IF(Q2545="Room AC (window/wall)",'Emission Factors'!$F$53,IF(Q2545="Room AC (PTAC/PTHP)",'Emission Factors'!$F$54,IF(Q2545="Residential AC",'Emission Factors'!$F$55,IF(Q2545="Residential HP",'Emission Factors'!$F$56,IF(Q2545="Commercial AC (&gt;=65k to &lt;135,000k Btu/hr)",'Emission Factors'!$F$57,IF(Q2545="Commercial AC (&gt;=135,000k Btu/hr)",'Emission Factors'!$F$58,""))))))</f>
        <v/>
      </c>
      <c r="Y2545" s="211" t="str">
        <f>IF(Q2545="Room AC (window/wall)",'Emission Factors'!$G$53,IF(Q2545="Room AC (PTAC/PTHP)",'Emission Factors'!$G$54,IF(Q2545="Residential AC",'Emission Factors'!$G$55,IF(Q2545="Residential HP",'Emission Factors'!$G$56,IF(Q2545="Commercial AC (&gt;=65k to &lt;135,000k Btu/hr)",'Emission Factors'!$G$57,IF(Q2545="Commercial AC (&gt;=135,000k Btu/hr)",'Emission Factors'!$G$58,""))))))</f>
        <v/>
      </c>
      <c r="Z2545" s="96"/>
      <c r="AA2545" s="97" t="str">
        <f t="shared" si="391"/>
        <v/>
      </c>
      <c r="AB2545" s="97" t="str">
        <f t="shared" si="392"/>
        <v/>
      </c>
      <c r="AC2545" s="246" t="str">
        <f t="shared" si="393"/>
        <v/>
      </c>
      <c r="AD2545" s="97" t="str">
        <f t="shared" si="394"/>
        <v/>
      </c>
      <c r="AE2545" s="97" t="str">
        <f t="shared" si="395"/>
        <v/>
      </c>
      <c r="AF2545" s="252" t="str">
        <f t="shared" si="396"/>
        <v/>
      </c>
      <c r="AG2545" s="254" t="str">
        <f t="shared" si="397"/>
        <v/>
      </c>
      <c r="AH2545" s="248" t="str">
        <f t="shared" si="398"/>
        <v/>
      </c>
      <c r="AI2545" s="249" t="str">
        <f t="shared" si="399"/>
        <v/>
      </c>
    </row>
    <row r="2546" spans="2:35" x14ac:dyDescent="0.3">
      <c r="B2546" s="94"/>
      <c r="C2546" s="95"/>
      <c r="D2546" s="95"/>
      <c r="E2546" s="95"/>
      <c r="F2546" s="94"/>
      <c r="G2546" s="145"/>
      <c r="H2546" s="245"/>
      <c r="I2546" s="211" t="str">
        <f>IF(D2546="Room AC (window/wall)",'Emission Factors'!$E$53,IF(D2546="Room AC (PTAC/PTHP)",H2546,IF(D2546="Residential AC",'Emission Factors'!$E$55,IF(D2546="Residential HP",H2546,IF(D2546="Commercial AC (&gt;=65k to &lt;135,000k Btu/hr)",'Emission Factors'!$E$57,IF(D2546="Commercial AC (&gt;=135,000k Btu/hr)",'Emission Factors'!$E$58,""))))))</f>
        <v/>
      </c>
      <c r="J2546" s="96"/>
      <c r="K2546" s="211" t="str">
        <f>IF(ISBLANK(J2546),"",VLOOKUP(J2546,'Emission Factors'!$C$81:$G$221,4,FALSE))</f>
        <v/>
      </c>
      <c r="L2546" s="210" t="str">
        <f>IF(D2546="Room AC (window/wall)",'Emission Factors'!$F$53,IF(D2546="Room AC (PTAC/PTHP)",'Emission Factors'!$F$54,IF(D2546="Residential AC",'Emission Factors'!$F$55,IF(D2546="Residential HP",'Emission Factors'!$F$56,IF(D2546="Commercial AC (&gt;=65k to &lt;135,000k Btu/hr)",'Emission Factors'!$F$57,IF(D2546="Commercial AC (&gt;=135,000k Btu/hr)",'Emission Factors'!$F$58,""))))))</f>
        <v/>
      </c>
      <c r="M2546" s="211" t="str">
        <f>IF(D2546="Room AC (window/wall)",'Emission Factors'!$G$53,IF(D2546="Room AC (PTAC/PTHP)",'Emission Factors'!$G$54,IF(D2546="Residential AC",'Emission Factors'!$G$55,IF(D2546="Residential HP",'Emission Factors'!$G$56,IF(D2546="Commercial AC (&gt;=65k to &lt;135,000k Btu/hr)",'Emission Factors'!$G$57,IF(D2546="Commercial AC (&gt;=135,000k Btu/hr)",'Emission Factors'!$G$58,""))))))</f>
        <v/>
      </c>
      <c r="N2546" s="96"/>
      <c r="O2546" s="209" t="str">
        <f>IF(ISBLANK(D2546),"",(IF(D2546="Room AC (window/wall)",'Emission Factors'!$C$53,IF(D2546="Room AC (PTAC/PTHP)",'Emission Factors'!$C$54,IF(D2546="Residential AC",'Emission Factors'!$C$55,IF(D2546="Residential HP",'Emission Factors'!$C$56,IF(D2546="Commercial AC (&gt;=65k to &lt;135,000k Btu/hr)",'Emission Factors'!$C$57,IF(D2546="Commercial AC (&gt;=135,000k Btu/hr)",'Emission Factors'!$C$58,""))))))))</f>
        <v/>
      </c>
      <c r="P2546" s="209" t="str">
        <f t="shared" si="390"/>
        <v/>
      </c>
      <c r="Q2546" s="95"/>
      <c r="R2546" s="256"/>
      <c r="S2546" s="256"/>
      <c r="T2546" s="96"/>
      <c r="U2546" s="211" t="str">
        <f>IF(Q2546="Room AC (window/wall)",'Emission Factors'!$E$53,IF(AND(Q2546="Room AC (PTAC/PTHP)",ISBLANK(T2546)),"Error",IF(AND(Q2546="Room AC (PTAC/PTHP)",T2546&gt;0),T2546,IF(Q2546="Residential AC",'Emission Factors'!$E$55,IF(AND(Q2546="Residential HP",ISBLANK(T2546)),"Error",IF(AND(Q2546="Residential HP",T2546&gt;0),T2546,IF(Q2546="Commercial AC (&gt;=65k to &lt;135,000k Btu/hr)",'Emission Factors'!$E$57,IF(Q2546="Commercial AC (&gt;=135,000k Btu/hr)",'Emission Factors'!$E$58,""))))))))</f>
        <v/>
      </c>
      <c r="V2546" s="95"/>
      <c r="W2546" s="211" t="str">
        <f>IF(ISBLANK(V2546),"",VLOOKUP(V2546,'Emission Factors'!$C$81:$G$221,4,FALSE))</f>
        <v/>
      </c>
      <c r="X2546" s="210" t="str">
        <f>IF(Q2546="Room AC (window/wall)",'Emission Factors'!$F$53,IF(Q2546="Room AC (PTAC/PTHP)",'Emission Factors'!$F$54,IF(Q2546="Residential AC",'Emission Factors'!$F$55,IF(Q2546="Residential HP",'Emission Factors'!$F$56,IF(Q2546="Commercial AC (&gt;=65k to &lt;135,000k Btu/hr)",'Emission Factors'!$F$57,IF(Q2546="Commercial AC (&gt;=135,000k Btu/hr)",'Emission Factors'!$F$58,""))))))</f>
        <v/>
      </c>
      <c r="Y2546" s="211" t="str">
        <f>IF(Q2546="Room AC (window/wall)",'Emission Factors'!$G$53,IF(Q2546="Room AC (PTAC/PTHP)",'Emission Factors'!$G$54,IF(Q2546="Residential AC",'Emission Factors'!$G$55,IF(Q2546="Residential HP",'Emission Factors'!$G$56,IF(Q2546="Commercial AC (&gt;=65k to &lt;135,000k Btu/hr)",'Emission Factors'!$G$57,IF(Q2546="Commercial AC (&gt;=135,000k Btu/hr)",'Emission Factors'!$G$58,""))))))</f>
        <v/>
      </c>
      <c r="Z2546" s="96"/>
      <c r="AA2546" s="97" t="str">
        <f t="shared" si="391"/>
        <v/>
      </c>
      <c r="AB2546" s="97" t="str">
        <f t="shared" si="392"/>
        <v/>
      </c>
      <c r="AC2546" s="246" t="str">
        <f t="shared" si="393"/>
        <v/>
      </c>
      <c r="AD2546" s="97" t="str">
        <f t="shared" si="394"/>
        <v/>
      </c>
      <c r="AE2546" s="97" t="str">
        <f t="shared" si="395"/>
        <v/>
      </c>
      <c r="AF2546" s="252" t="str">
        <f t="shared" si="396"/>
        <v/>
      </c>
      <c r="AG2546" s="254" t="str">
        <f t="shared" si="397"/>
        <v/>
      </c>
      <c r="AH2546" s="248" t="str">
        <f t="shared" si="398"/>
        <v/>
      </c>
      <c r="AI2546" s="249" t="str">
        <f t="shared" si="399"/>
        <v/>
      </c>
    </row>
    <row r="2547" spans="2:35" x14ac:dyDescent="0.3">
      <c r="B2547" s="94"/>
      <c r="C2547" s="95"/>
      <c r="D2547" s="95"/>
      <c r="E2547" s="95"/>
      <c r="F2547" s="94"/>
      <c r="G2547" s="145"/>
      <c r="H2547" s="245"/>
      <c r="I2547" s="211" t="str">
        <f>IF(D2547="Room AC (window/wall)",'Emission Factors'!$E$53,IF(D2547="Room AC (PTAC/PTHP)",H2547,IF(D2547="Residential AC",'Emission Factors'!$E$55,IF(D2547="Residential HP",H2547,IF(D2547="Commercial AC (&gt;=65k to &lt;135,000k Btu/hr)",'Emission Factors'!$E$57,IF(D2547="Commercial AC (&gt;=135,000k Btu/hr)",'Emission Factors'!$E$58,""))))))</f>
        <v/>
      </c>
      <c r="J2547" s="96"/>
      <c r="K2547" s="211" t="str">
        <f>IF(ISBLANK(J2547),"",VLOOKUP(J2547,'Emission Factors'!$C$81:$G$221,4,FALSE))</f>
        <v/>
      </c>
      <c r="L2547" s="210" t="str">
        <f>IF(D2547="Room AC (window/wall)",'Emission Factors'!$F$53,IF(D2547="Room AC (PTAC/PTHP)",'Emission Factors'!$F$54,IF(D2547="Residential AC",'Emission Factors'!$F$55,IF(D2547="Residential HP",'Emission Factors'!$F$56,IF(D2547="Commercial AC (&gt;=65k to &lt;135,000k Btu/hr)",'Emission Factors'!$F$57,IF(D2547="Commercial AC (&gt;=135,000k Btu/hr)",'Emission Factors'!$F$58,""))))))</f>
        <v/>
      </c>
      <c r="M2547" s="211" t="str">
        <f>IF(D2547="Room AC (window/wall)",'Emission Factors'!$G$53,IF(D2547="Room AC (PTAC/PTHP)",'Emission Factors'!$G$54,IF(D2547="Residential AC",'Emission Factors'!$G$55,IF(D2547="Residential HP",'Emission Factors'!$G$56,IF(D2547="Commercial AC (&gt;=65k to &lt;135,000k Btu/hr)",'Emission Factors'!$G$57,IF(D2547="Commercial AC (&gt;=135,000k Btu/hr)",'Emission Factors'!$G$58,""))))))</f>
        <v/>
      </c>
      <c r="N2547" s="96"/>
      <c r="O2547" s="209" t="str">
        <f>IF(ISBLANK(D2547),"",(IF(D2547="Room AC (window/wall)",'Emission Factors'!$C$53,IF(D2547="Room AC (PTAC/PTHP)",'Emission Factors'!$C$54,IF(D2547="Residential AC",'Emission Factors'!$C$55,IF(D2547="Residential HP",'Emission Factors'!$C$56,IF(D2547="Commercial AC (&gt;=65k to &lt;135,000k Btu/hr)",'Emission Factors'!$C$57,IF(D2547="Commercial AC (&gt;=135,000k Btu/hr)",'Emission Factors'!$C$58,""))))))))</f>
        <v/>
      </c>
      <c r="P2547" s="209" t="str">
        <f t="shared" si="390"/>
        <v/>
      </c>
      <c r="Q2547" s="95"/>
      <c r="R2547" s="256"/>
      <c r="S2547" s="256"/>
      <c r="T2547" s="96"/>
      <c r="U2547" s="211" t="str">
        <f>IF(Q2547="Room AC (window/wall)",'Emission Factors'!$E$53,IF(AND(Q2547="Room AC (PTAC/PTHP)",ISBLANK(T2547)),"Error",IF(AND(Q2547="Room AC (PTAC/PTHP)",T2547&gt;0),T2547,IF(Q2547="Residential AC",'Emission Factors'!$E$55,IF(AND(Q2547="Residential HP",ISBLANK(T2547)),"Error",IF(AND(Q2547="Residential HP",T2547&gt;0),T2547,IF(Q2547="Commercial AC (&gt;=65k to &lt;135,000k Btu/hr)",'Emission Factors'!$E$57,IF(Q2547="Commercial AC (&gt;=135,000k Btu/hr)",'Emission Factors'!$E$58,""))))))))</f>
        <v/>
      </c>
      <c r="V2547" s="95"/>
      <c r="W2547" s="211" t="str">
        <f>IF(ISBLANK(V2547),"",VLOOKUP(V2547,'Emission Factors'!$C$81:$G$221,4,FALSE))</f>
        <v/>
      </c>
      <c r="X2547" s="210" t="str">
        <f>IF(Q2547="Room AC (window/wall)",'Emission Factors'!$F$53,IF(Q2547="Room AC (PTAC/PTHP)",'Emission Factors'!$F$54,IF(Q2547="Residential AC",'Emission Factors'!$F$55,IF(Q2547="Residential HP",'Emission Factors'!$F$56,IF(Q2547="Commercial AC (&gt;=65k to &lt;135,000k Btu/hr)",'Emission Factors'!$F$57,IF(Q2547="Commercial AC (&gt;=135,000k Btu/hr)",'Emission Factors'!$F$58,""))))))</f>
        <v/>
      </c>
      <c r="Y2547" s="211" t="str">
        <f>IF(Q2547="Room AC (window/wall)",'Emission Factors'!$G$53,IF(Q2547="Room AC (PTAC/PTHP)",'Emission Factors'!$G$54,IF(Q2547="Residential AC",'Emission Factors'!$G$55,IF(Q2547="Residential HP",'Emission Factors'!$G$56,IF(Q2547="Commercial AC (&gt;=65k to &lt;135,000k Btu/hr)",'Emission Factors'!$G$57,IF(Q2547="Commercial AC (&gt;=135,000k Btu/hr)",'Emission Factors'!$G$58,""))))))</f>
        <v/>
      </c>
      <c r="Z2547" s="96"/>
      <c r="AA2547" s="97" t="str">
        <f t="shared" si="391"/>
        <v/>
      </c>
      <c r="AB2547" s="97" t="str">
        <f t="shared" si="392"/>
        <v/>
      </c>
      <c r="AC2547" s="246" t="str">
        <f t="shared" si="393"/>
        <v/>
      </c>
      <c r="AD2547" s="97" t="str">
        <f t="shared" si="394"/>
        <v/>
      </c>
      <c r="AE2547" s="97" t="str">
        <f t="shared" si="395"/>
        <v/>
      </c>
      <c r="AF2547" s="252" t="str">
        <f t="shared" si="396"/>
        <v/>
      </c>
      <c r="AG2547" s="254" t="str">
        <f t="shared" si="397"/>
        <v/>
      </c>
      <c r="AH2547" s="248" t="str">
        <f t="shared" si="398"/>
        <v/>
      </c>
      <c r="AI2547" s="249" t="str">
        <f t="shared" si="399"/>
        <v/>
      </c>
    </row>
    <row r="2548" spans="2:35" x14ac:dyDescent="0.3">
      <c r="B2548" s="94"/>
      <c r="C2548" s="95"/>
      <c r="D2548" s="95"/>
      <c r="E2548" s="95"/>
      <c r="F2548" s="94"/>
      <c r="G2548" s="145"/>
      <c r="H2548" s="245"/>
      <c r="I2548" s="211" t="str">
        <f>IF(D2548="Room AC (window/wall)",'Emission Factors'!$E$53,IF(D2548="Room AC (PTAC/PTHP)",H2548,IF(D2548="Residential AC",'Emission Factors'!$E$55,IF(D2548="Residential HP",H2548,IF(D2548="Commercial AC (&gt;=65k to &lt;135,000k Btu/hr)",'Emission Factors'!$E$57,IF(D2548="Commercial AC (&gt;=135,000k Btu/hr)",'Emission Factors'!$E$58,""))))))</f>
        <v/>
      </c>
      <c r="J2548" s="96"/>
      <c r="K2548" s="211" t="str">
        <f>IF(ISBLANK(J2548),"",VLOOKUP(J2548,'Emission Factors'!$C$81:$G$221,4,FALSE))</f>
        <v/>
      </c>
      <c r="L2548" s="210" t="str">
        <f>IF(D2548="Room AC (window/wall)",'Emission Factors'!$F$53,IF(D2548="Room AC (PTAC/PTHP)",'Emission Factors'!$F$54,IF(D2548="Residential AC",'Emission Factors'!$F$55,IF(D2548="Residential HP",'Emission Factors'!$F$56,IF(D2548="Commercial AC (&gt;=65k to &lt;135,000k Btu/hr)",'Emission Factors'!$F$57,IF(D2548="Commercial AC (&gt;=135,000k Btu/hr)",'Emission Factors'!$F$58,""))))))</f>
        <v/>
      </c>
      <c r="M2548" s="211" t="str">
        <f>IF(D2548="Room AC (window/wall)",'Emission Factors'!$G$53,IF(D2548="Room AC (PTAC/PTHP)",'Emission Factors'!$G$54,IF(D2548="Residential AC",'Emission Factors'!$G$55,IF(D2548="Residential HP",'Emission Factors'!$G$56,IF(D2548="Commercial AC (&gt;=65k to &lt;135,000k Btu/hr)",'Emission Factors'!$G$57,IF(D2548="Commercial AC (&gt;=135,000k Btu/hr)",'Emission Factors'!$G$58,""))))))</f>
        <v/>
      </c>
      <c r="N2548" s="96"/>
      <c r="O2548" s="209" t="str">
        <f>IF(ISBLANK(D2548),"",(IF(D2548="Room AC (window/wall)",'Emission Factors'!$C$53,IF(D2548="Room AC (PTAC/PTHP)",'Emission Factors'!$C$54,IF(D2548="Residential AC",'Emission Factors'!$C$55,IF(D2548="Residential HP",'Emission Factors'!$C$56,IF(D2548="Commercial AC (&gt;=65k to &lt;135,000k Btu/hr)",'Emission Factors'!$C$57,IF(D2548="Commercial AC (&gt;=135,000k Btu/hr)",'Emission Factors'!$C$58,""))))))))</f>
        <v/>
      </c>
      <c r="P2548" s="209" t="str">
        <f t="shared" si="390"/>
        <v/>
      </c>
      <c r="Q2548" s="95"/>
      <c r="R2548" s="256"/>
      <c r="S2548" s="256"/>
      <c r="T2548" s="96"/>
      <c r="U2548" s="211" t="str">
        <f>IF(Q2548="Room AC (window/wall)",'Emission Factors'!$E$53,IF(AND(Q2548="Room AC (PTAC/PTHP)",ISBLANK(T2548)),"Error",IF(AND(Q2548="Room AC (PTAC/PTHP)",T2548&gt;0),T2548,IF(Q2548="Residential AC",'Emission Factors'!$E$55,IF(AND(Q2548="Residential HP",ISBLANK(T2548)),"Error",IF(AND(Q2548="Residential HP",T2548&gt;0),T2548,IF(Q2548="Commercial AC (&gt;=65k to &lt;135,000k Btu/hr)",'Emission Factors'!$E$57,IF(Q2548="Commercial AC (&gt;=135,000k Btu/hr)",'Emission Factors'!$E$58,""))))))))</f>
        <v/>
      </c>
      <c r="V2548" s="95"/>
      <c r="W2548" s="211" t="str">
        <f>IF(ISBLANK(V2548),"",VLOOKUP(V2548,'Emission Factors'!$C$81:$G$221,4,FALSE))</f>
        <v/>
      </c>
      <c r="X2548" s="210" t="str">
        <f>IF(Q2548="Room AC (window/wall)",'Emission Factors'!$F$53,IF(Q2548="Room AC (PTAC/PTHP)",'Emission Factors'!$F$54,IF(Q2548="Residential AC",'Emission Factors'!$F$55,IF(Q2548="Residential HP",'Emission Factors'!$F$56,IF(Q2548="Commercial AC (&gt;=65k to &lt;135,000k Btu/hr)",'Emission Factors'!$F$57,IF(Q2548="Commercial AC (&gt;=135,000k Btu/hr)",'Emission Factors'!$F$58,""))))))</f>
        <v/>
      </c>
      <c r="Y2548" s="211" t="str">
        <f>IF(Q2548="Room AC (window/wall)",'Emission Factors'!$G$53,IF(Q2548="Room AC (PTAC/PTHP)",'Emission Factors'!$G$54,IF(Q2548="Residential AC",'Emission Factors'!$G$55,IF(Q2548="Residential HP",'Emission Factors'!$G$56,IF(Q2548="Commercial AC (&gt;=65k to &lt;135,000k Btu/hr)",'Emission Factors'!$G$57,IF(Q2548="Commercial AC (&gt;=135,000k Btu/hr)",'Emission Factors'!$G$58,""))))))</f>
        <v/>
      </c>
      <c r="Z2548" s="96"/>
      <c r="AA2548" s="97" t="str">
        <f t="shared" si="391"/>
        <v/>
      </c>
      <c r="AB2548" s="97" t="str">
        <f t="shared" si="392"/>
        <v/>
      </c>
      <c r="AC2548" s="246" t="str">
        <f t="shared" si="393"/>
        <v/>
      </c>
      <c r="AD2548" s="97" t="str">
        <f t="shared" si="394"/>
        <v/>
      </c>
      <c r="AE2548" s="97" t="str">
        <f t="shared" si="395"/>
        <v/>
      </c>
      <c r="AF2548" s="252" t="str">
        <f t="shared" si="396"/>
        <v/>
      </c>
      <c r="AG2548" s="254" t="str">
        <f t="shared" si="397"/>
        <v/>
      </c>
      <c r="AH2548" s="248" t="str">
        <f t="shared" si="398"/>
        <v/>
      </c>
      <c r="AI2548" s="249" t="str">
        <f t="shared" si="399"/>
        <v/>
      </c>
    </row>
    <row r="2549" spans="2:35" x14ac:dyDescent="0.3">
      <c r="B2549" s="94"/>
      <c r="C2549" s="95"/>
      <c r="D2549" s="95"/>
      <c r="E2549" s="95"/>
      <c r="F2549" s="94"/>
      <c r="G2549" s="145"/>
      <c r="H2549" s="245"/>
      <c r="I2549" s="211" t="str">
        <f>IF(D2549="Room AC (window/wall)",'Emission Factors'!$E$53,IF(D2549="Room AC (PTAC/PTHP)",H2549,IF(D2549="Residential AC",'Emission Factors'!$E$55,IF(D2549="Residential HP",H2549,IF(D2549="Commercial AC (&gt;=65k to &lt;135,000k Btu/hr)",'Emission Factors'!$E$57,IF(D2549="Commercial AC (&gt;=135,000k Btu/hr)",'Emission Factors'!$E$58,""))))))</f>
        <v/>
      </c>
      <c r="J2549" s="96"/>
      <c r="K2549" s="211" t="str">
        <f>IF(ISBLANK(J2549),"",VLOOKUP(J2549,'Emission Factors'!$C$81:$G$221,4,FALSE))</f>
        <v/>
      </c>
      <c r="L2549" s="210" t="str">
        <f>IF(D2549="Room AC (window/wall)",'Emission Factors'!$F$53,IF(D2549="Room AC (PTAC/PTHP)",'Emission Factors'!$F$54,IF(D2549="Residential AC",'Emission Factors'!$F$55,IF(D2549="Residential HP",'Emission Factors'!$F$56,IF(D2549="Commercial AC (&gt;=65k to &lt;135,000k Btu/hr)",'Emission Factors'!$F$57,IF(D2549="Commercial AC (&gt;=135,000k Btu/hr)",'Emission Factors'!$F$58,""))))))</f>
        <v/>
      </c>
      <c r="M2549" s="211" t="str">
        <f>IF(D2549="Room AC (window/wall)",'Emission Factors'!$G$53,IF(D2549="Room AC (PTAC/PTHP)",'Emission Factors'!$G$54,IF(D2549="Residential AC",'Emission Factors'!$G$55,IF(D2549="Residential HP",'Emission Factors'!$G$56,IF(D2549="Commercial AC (&gt;=65k to &lt;135,000k Btu/hr)",'Emission Factors'!$G$57,IF(D2549="Commercial AC (&gt;=135,000k Btu/hr)",'Emission Factors'!$G$58,""))))))</f>
        <v/>
      </c>
      <c r="N2549" s="96"/>
      <c r="O2549" s="209" t="str">
        <f>IF(ISBLANK(D2549),"",(IF(D2549="Room AC (window/wall)",'Emission Factors'!$C$53,IF(D2549="Room AC (PTAC/PTHP)",'Emission Factors'!$C$54,IF(D2549="Residential AC",'Emission Factors'!$C$55,IF(D2549="Residential HP",'Emission Factors'!$C$56,IF(D2549="Commercial AC (&gt;=65k to &lt;135,000k Btu/hr)",'Emission Factors'!$C$57,IF(D2549="Commercial AC (&gt;=135,000k Btu/hr)",'Emission Factors'!$C$58,""))))))))</f>
        <v/>
      </c>
      <c r="P2549" s="209" t="str">
        <f t="shared" si="390"/>
        <v/>
      </c>
      <c r="Q2549" s="95"/>
      <c r="R2549" s="256"/>
      <c r="S2549" s="256"/>
      <c r="T2549" s="96"/>
      <c r="U2549" s="211" t="str">
        <f>IF(Q2549="Room AC (window/wall)",'Emission Factors'!$E$53,IF(AND(Q2549="Room AC (PTAC/PTHP)",ISBLANK(T2549)),"Error",IF(AND(Q2549="Room AC (PTAC/PTHP)",T2549&gt;0),T2549,IF(Q2549="Residential AC",'Emission Factors'!$E$55,IF(AND(Q2549="Residential HP",ISBLANK(T2549)),"Error",IF(AND(Q2549="Residential HP",T2549&gt;0),T2549,IF(Q2549="Commercial AC (&gt;=65k to &lt;135,000k Btu/hr)",'Emission Factors'!$E$57,IF(Q2549="Commercial AC (&gt;=135,000k Btu/hr)",'Emission Factors'!$E$58,""))))))))</f>
        <v/>
      </c>
      <c r="V2549" s="95"/>
      <c r="W2549" s="211" t="str">
        <f>IF(ISBLANK(V2549),"",VLOOKUP(V2549,'Emission Factors'!$C$81:$G$221,4,FALSE))</f>
        <v/>
      </c>
      <c r="X2549" s="210" t="str">
        <f>IF(Q2549="Room AC (window/wall)",'Emission Factors'!$F$53,IF(Q2549="Room AC (PTAC/PTHP)",'Emission Factors'!$F$54,IF(Q2549="Residential AC",'Emission Factors'!$F$55,IF(Q2549="Residential HP",'Emission Factors'!$F$56,IF(Q2549="Commercial AC (&gt;=65k to &lt;135,000k Btu/hr)",'Emission Factors'!$F$57,IF(Q2549="Commercial AC (&gt;=135,000k Btu/hr)",'Emission Factors'!$F$58,""))))))</f>
        <v/>
      </c>
      <c r="Y2549" s="211" t="str">
        <f>IF(Q2549="Room AC (window/wall)",'Emission Factors'!$G$53,IF(Q2549="Room AC (PTAC/PTHP)",'Emission Factors'!$G$54,IF(Q2549="Residential AC",'Emission Factors'!$G$55,IF(Q2549="Residential HP",'Emission Factors'!$G$56,IF(Q2549="Commercial AC (&gt;=65k to &lt;135,000k Btu/hr)",'Emission Factors'!$G$57,IF(Q2549="Commercial AC (&gt;=135,000k Btu/hr)",'Emission Factors'!$G$58,""))))))</f>
        <v/>
      </c>
      <c r="Z2549" s="96"/>
      <c r="AA2549" s="97" t="str">
        <f t="shared" si="391"/>
        <v/>
      </c>
      <c r="AB2549" s="97" t="str">
        <f t="shared" si="392"/>
        <v/>
      </c>
      <c r="AC2549" s="246" t="str">
        <f t="shared" si="393"/>
        <v/>
      </c>
      <c r="AD2549" s="97" t="str">
        <f t="shared" si="394"/>
        <v/>
      </c>
      <c r="AE2549" s="97" t="str">
        <f t="shared" si="395"/>
        <v/>
      </c>
      <c r="AF2549" s="252" t="str">
        <f t="shared" si="396"/>
        <v/>
      </c>
      <c r="AG2549" s="254" t="str">
        <f t="shared" si="397"/>
        <v/>
      </c>
      <c r="AH2549" s="248" t="str">
        <f t="shared" si="398"/>
        <v/>
      </c>
      <c r="AI2549" s="249" t="str">
        <f t="shared" si="399"/>
        <v/>
      </c>
    </row>
    <row r="2550" spans="2:35" x14ac:dyDescent="0.3">
      <c r="B2550" s="94"/>
      <c r="C2550" s="95"/>
      <c r="D2550" s="95"/>
      <c r="E2550" s="95"/>
      <c r="F2550" s="94"/>
      <c r="G2550" s="145"/>
      <c r="H2550" s="245"/>
      <c r="I2550" s="211" t="str">
        <f>IF(D2550="Room AC (window/wall)",'Emission Factors'!$E$53,IF(D2550="Room AC (PTAC/PTHP)",H2550,IF(D2550="Residential AC",'Emission Factors'!$E$55,IF(D2550="Residential HP",H2550,IF(D2550="Commercial AC (&gt;=65k to &lt;135,000k Btu/hr)",'Emission Factors'!$E$57,IF(D2550="Commercial AC (&gt;=135,000k Btu/hr)",'Emission Factors'!$E$58,""))))))</f>
        <v/>
      </c>
      <c r="J2550" s="96"/>
      <c r="K2550" s="211" t="str">
        <f>IF(ISBLANK(J2550),"",VLOOKUP(J2550,'Emission Factors'!$C$81:$G$221,4,FALSE))</f>
        <v/>
      </c>
      <c r="L2550" s="210" t="str">
        <f>IF(D2550="Room AC (window/wall)",'Emission Factors'!$F$53,IF(D2550="Room AC (PTAC/PTHP)",'Emission Factors'!$F$54,IF(D2550="Residential AC",'Emission Factors'!$F$55,IF(D2550="Residential HP",'Emission Factors'!$F$56,IF(D2550="Commercial AC (&gt;=65k to &lt;135,000k Btu/hr)",'Emission Factors'!$F$57,IF(D2550="Commercial AC (&gt;=135,000k Btu/hr)",'Emission Factors'!$F$58,""))))))</f>
        <v/>
      </c>
      <c r="M2550" s="211" t="str">
        <f>IF(D2550="Room AC (window/wall)",'Emission Factors'!$G$53,IF(D2550="Room AC (PTAC/PTHP)",'Emission Factors'!$G$54,IF(D2550="Residential AC",'Emission Factors'!$G$55,IF(D2550="Residential HP",'Emission Factors'!$G$56,IF(D2550="Commercial AC (&gt;=65k to &lt;135,000k Btu/hr)",'Emission Factors'!$G$57,IF(D2550="Commercial AC (&gt;=135,000k Btu/hr)",'Emission Factors'!$G$58,""))))))</f>
        <v/>
      </c>
      <c r="N2550" s="96"/>
      <c r="O2550" s="209" t="str">
        <f>IF(ISBLANK(D2550),"",(IF(D2550="Room AC (window/wall)",'Emission Factors'!$C$53,IF(D2550="Room AC (PTAC/PTHP)",'Emission Factors'!$C$54,IF(D2550="Residential AC",'Emission Factors'!$C$55,IF(D2550="Residential HP",'Emission Factors'!$C$56,IF(D2550="Commercial AC (&gt;=65k to &lt;135,000k Btu/hr)",'Emission Factors'!$C$57,IF(D2550="Commercial AC (&gt;=135,000k Btu/hr)",'Emission Factors'!$C$58,""))))))))</f>
        <v/>
      </c>
      <c r="P2550" s="209" t="str">
        <f t="shared" si="390"/>
        <v/>
      </c>
      <c r="Q2550" s="95"/>
      <c r="R2550" s="256"/>
      <c r="S2550" s="256"/>
      <c r="T2550" s="96"/>
      <c r="U2550" s="211" t="str">
        <f>IF(Q2550="Room AC (window/wall)",'Emission Factors'!$E$53,IF(AND(Q2550="Room AC (PTAC/PTHP)",ISBLANK(T2550)),"Error",IF(AND(Q2550="Room AC (PTAC/PTHP)",T2550&gt;0),T2550,IF(Q2550="Residential AC",'Emission Factors'!$E$55,IF(AND(Q2550="Residential HP",ISBLANK(T2550)),"Error",IF(AND(Q2550="Residential HP",T2550&gt;0),T2550,IF(Q2550="Commercial AC (&gt;=65k to &lt;135,000k Btu/hr)",'Emission Factors'!$E$57,IF(Q2550="Commercial AC (&gt;=135,000k Btu/hr)",'Emission Factors'!$E$58,""))))))))</f>
        <v/>
      </c>
      <c r="V2550" s="95"/>
      <c r="W2550" s="211" t="str">
        <f>IF(ISBLANK(V2550),"",VLOOKUP(V2550,'Emission Factors'!$C$81:$G$221,4,FALSE))</f>
        <v/>
      </c>
      <c r="X2550" s="210" t="str">
        <f>IF(Q2550="Room AC (window/wall)",'Emission Factors'!$F$53,IF(Q2550="Room AC (PTAC/PTHP)",'Emission Factors'!$F$54,IF(Q2550="Residential AC",'Emission Factors'!$F$55,IF(Q2550="Residential HP",'Emission Factors'!$F$56,IF(Q2550="Commercial AC (&gt;=65k to &lt;135,000k Btu/hr)",'Emission Factors'!$F$57,IF(Q2550="Commercial AC (&gt;=135,000k Btu/hr)",'Emission Factors'!$F$58,""))))))</f>
        <v/>
      </c>
      <c r="Y2550" s="211" t="str">
        <f>IF(Q2550="Room AC (window/wall)",'Emission Factors'!$G$53,IF(Q2550="Room AC (PTAC/PTHP)",'Emission Factors'!$G$54,IF(Q2550="Residential AC",'Emission Factors'!$G$55,IF(Q2550="Residential HP",'Emission Factors'!$G$56,IF(Q2550="Commercial AC (&gt;=65k to &lt;135,000k Btu/hr)",'Emission Factors'!$G$57,IF(Q2550="Commercial AC (&gt;=135,000k Btu/hr)",'Emission Factors'!$G$58,""))))))</f>
        <v/>
      </c>
      <c r="Z2550" s="96"/>
      <c r="AA2550" s="97" t="str">
        <f t="shared" si="391"/>
        <v/>
      </c>
      <c r="AB2550" s="97" t="str">
        <f t="shared" si="392"/>
        <v/>
      </c>
      <c r="AC2550" s="246" t="str">
        <f t="shared" si="393"/>
        <v/>
      </c>
      <c r="AD2550" s="97" t="str">
        <f t="shared" si="394"/>
        <v/>
      </c>
      <c r="AE2550" s="97" t="str">
        <f t="shared" si="395"/>
        <v/>
      </c>
      <c r="AF2550" s="252" t="str">
        <f t="shared" si="396"/>
        <v/>
      </c>
      <c r="AG2550" s="254" t="str">
        <f t="shared" si="397"/>
        <v/>
      </c>
      <c r="AH2550" s="248" t="str">
        <f t="shared" si="398"/>
        <v/>
      </c>
      <c r="AI2550" s="249" t="str">
        <f t="shared" si="399"/>
        <v/>
      </c>
    </row>
    <row r="2551" spans="2:35" x14ac:dyDescent="0.3">
      <c r="B2551" s="94"/>
      <c r="C2551" s="95"/>
      <c r="D2551" s="95"/>
      <c r="E2551" s="95"/>
      <c r="F2551" s="94"/>
      <c r="G2551" s="145"/>
      <c r="H2551" s="245"/>
      <c r="I2551" s="211" t="str">
        <f>IF(D2551="Room AC (window/wall)",'Emission Factors'!$E$53,IF(D2551="Room AC (PTAC/PTHP)",H2551,IF(D2551="Residential AC",'Emission Factors'!$E$55,IF(D2551="Residential HP",H2551,IF(D2551="Commercial AC (&gt;=65k to &lt;135,000k Btu/hr)",'Emission Factors'!$E$57,IF(D2551="Commercial AC (&gt;=135,000k Btu/hr)",'Emission Factors'!$E$58,""))))))</f>
        <v/>
      </c>
      <c r="J2551" s="96"/>
      <c r="K2551" s="211" t="str">
        <f>IF(ISBLANK(J2551),"",VLOOKUP(J2551,'Emission Factors'!$C$81:$G$221,4,FALSE))</f>
        <v/>
      </c>
      <c r="L2551" s="210" t="str">
        <f>IF(D2551="Room AC (window/wall)",'Emission Factors'!$F$53,IF(D2551="Room AC (PTAC/PTHP)",'Emission Factors'!$F$54,IF(D2551="Residential AC",'Emission Factors'!$F$55,IF(D2551="Residential HP",'Emission Factors'!$F$56,IF(D2551="Commercial AC (&gt;=65k to &lt;135,000k Btu/hr)",'Emission Factors'!$F$57,IF(D2551="Commercial AC (&gt;=135,000k Btu/hr)",'Emission Factors'!$F$58,""))))))</f>
        <v/>
      </c>
      <c r="M2551" s="211" t="str">
        <f>IF(D2551="Room AC (window/wall)",'Emission Factors'!$G$53,IF(D2551="Room AC (PTAC/PTHP)",'Emission Factors'!$G$54,IF(D2551="Residential AC",'Emission Factors'!$G$55,IF(D2551="Residential HP",'Emission Factors'!$G$56,IF(D2551="Commercial AC (&gt;=65k to &lt;135,000k Btu/hr)",'Emission Factors'!$G$57,IF(D2551="Commercial AC (&gt;=135,000k Btu/hr)",'Emission Factors'!$G$58,""))))))</f>
        <v/>
      </c>
      <c r="N2551" s="96"/>
      <c r="O2551" s="209" t="str">
        <f>IF(ISBLANK(D2551),"",(IF(D2551="Room AC (window/wall)",'Emission Factors'!$C$53,IF(D2551="Room AC (PTAC/PTHP)",'Emission Factors'!$C$54,IF(D2551="Residential AC",'Emission Factors'!$C$55,IF(D2551="Residential HP",'Emission Factors'!$C$56,IF(D2551="Commercial AC (&gt;=65k to &lt;135,000k Btu/hr)",'Emission Factors'!$C$57,IF(D2551="Commercial AC (&gt;=135,000k Btu/hr)",'Emission Factors'!$C$58,""))))))))</f>
        <v/>
      </c>
      <c r="P2551" s="209" t="str">
        <f t="shared" si="390"/>
        <v/>
      </c>
      <c r="Q2551" s="95"/>
      <c r="R2551" s="256"/>
      <c r="S2551" s="256"/>
      <c r="T2551" s="96"/>
      <c r="U2551" s="211" t="str">
        <f>IF(Q2551="Room AC (window/wall)",'Emission Factors'!$E$53,IF(AND(Q2551="Room AC (PTAC/PTHP)",ISBLANK(T2551)),"Error",IF(AND(Q2551="Room AC (PTAC/PTHP)",T2551&gt;0),T2551,IF(Q2551="Residential AC",'Emission Factors'!$E$55,IF(AND(Q2551="Residential HP",ISBLANK(T2551)),"Error",IF(AND(Q2551="Residential HP",T2551&gt;0),T2551,IF(Q2551="Commercial AC (&gt;=65k to &lt;135,000k Btu/hr)",'Emission Factors'!$E$57,IF(Q2551="Commercial AC (&gt;=135,000k Btu/hr)",'Emission Factors'!$E$58,""))))))))</f>
        <v/>
      </c>
      <c r="V2551" s="95"/>
      <c r="W2551" s="211" t="str">
        <f>IF(ISBLANK(V2551),"",VLOOKUP(V2551,'Emission Factors'!$C$81:$G$221,4,FALSE))</f>
        <v/>
      </c>
      <c r="X2551" s="210" t="str">
        <f>IF(Q2551="Room AC (window/wall)",'Emission Factors'!$F$53,IF(Q2551="Room AC (PTAC/PTHP)",'Emission Factors'!$F$54,IF(Q2551="Residential AC",'Emission Factors'!$F$55,IF(Q2551="Residential HP",'Emission Factors'!$F$56,IF(Q2551="Commercial AC (&gt;=65k to &lt;135,000k Btu/hr)",'Emission Factors'!$F$57,IF(Q2551="Commercial AC (&gt;=135,000k Btu/hr)",'Emission Factors'!$F$58,""))))))</f>
        <v/>
      </c>
      <c r="Y2551" s="211" t="str">
        <f>IF(Q2551="Room AC (window/wall)",'Emission Factors'!$G$53,IF(Q2551="Room AC (PTAC/PTHP)",'Emission Factors'!$G$54,IF(Q2551="Residential AC",'Emission Factors'!$G$55,IF(Q2551="Residential HP",'Emission Factors'!$G$56,IF(Q2551="Commercial AC (&gt;=65k to &lt;135,000k Btu/hr)",'Emission Factors'!$G$57,IF(Q2551="Commercial AC (&gt;=135,000k Btu/hr)",'Emission Factors'!$G$58,""))))))</f>
        <v/>
      </c>
      <c r="Z2551" s="96"/>
      <c r="AA2551" s="97" t="str">
        <f t="shared" si="391"/>
        <v/>
      </c>
      <c r="AB2551" s="97" t="str">
        <f t="shared" si="392"/>
        <v/>
      </c>
      <c r="AC2551" s="246" t="str">
        <f t="shared" si="393"/>
        <v/>
      </c>
      <c r="AD2551" s="97" t="str">
        <f t="shared" si="394"/>
        <v/>
      </c>
      <c r="AE2551" s="97" t="str">
        <f t="shared" si="395"/>
        <v/>
      </c>
      <c r="AF2551" s="252" t="str">
        <f t="shared" si="396"/>
        <v/>
      </c>
      <c r="AG2551" s="254" t="str">
        <f t="shared" si="397"/>
        <v/>
      </c>
      <c r="AH2551" s="248" t="str">
        <f t="shared" si="398"/>
        <v/>
      </c>
      <c r="AI2551" s="249" t="str">
        <f t="shared" si="399"/>
        <v/>
      </c>
    </row>
    <row r="2552" spans="2:35" x14ac:dyDescent="0.3">
      <c r="B2552" s="94"/>
      <c r="C2552" s="95"/>
      <c r="D2552" s="95"/>
      <c r="E2552" s="95"/>
      <c r="F2552" s="94"/>
      <c r="G2552" s="145"/>
      <c r="H2552" s="245"/>
      <c r="I2552" s="211" t="str">
        <f>IF(D2552="Room AC (window/wall)",'Emission Factors'!$E$53,IF(D2552="Room AC (PTAC/PTHP)",H2552,IF(D2552="Residential AC",'Emission Factors'!$E$55,IF(D2552="Residential HP",H2552,IF(D2552="Commercial AC (&gt;=65k to &lt;135,000k Btu/hr)",'Emission Factors'!$E$57,IF(D2552="Commercial AC (&gt;=135,000k Btu/hr)",'Emission Factors'!$E$58,""))))))</f>
        <v/>
      </c>
      <c r="J2552" s="96"/>
      <c r="K2552" s="211" t="str">
        <f>IF(ISBLANK(J2552),"",VLOOKUP(J2552,'Emission Factors'!$C$81:$G$221,4,FALSE))</f>
        <v/>
      </c>
      <c r="L2552" s="210" t="str">
        <f>IF(D2552="Room AC (window/wall)",'Emission Factors'!$F$53,IF(D2552="Room AC (PTAC/PTHP)",'Emission Factors'!$F$54,IF(D2552="Residential AC",'Emission Factors'!$F$55,IF(D2552="Residential HP",'Emission Factors'!$F$56,IF(D2552="Commercial AC (&gt;=65k to &lt;135,000k Btu/hr)",'Emission Factors'!$F$57,IF(D2552="Commercial AC (&gt;=135,000k Btu/hr)",'Emission Factors'!$F$58,""))))))</f>
        <v/>
      </c>
      <c r="M2552" s="211" t="str">
        <f>IF(D2552="Room AC (window/wall)",'Emission Factors'!$G$53,IF(D2552="Room AC (PTAC/PTHP)",'Emission Factors'!$G$54,IF(D2552="Residential AC",'Emission Factors'!$G$55,IF(D2552="Residential HP",'Emission Factors'!$G$56,IF(D2552="Commercial AC (&gt;=65k to &lt;135,000k Btu/hr)",'Emission Factors'!$G$57,IF(D2552="Commercial AC (&gt;=135,000k Btu/hr)",'Emission Factors'!$G$58,""))))))</f>
        <v/>
      </c>
      <c r="N2552" s="96"/>
      <c r="O2552" s="209" t="str">
        <f>IF(ISBLANK(D2552),"",(IF(D2552="Room AC (window/wall)",'Emission Factors'!$C$53,IF(D2552="Room AC (PTAC/PTHP)",'Emission Factors'!$C$54,IF(D2552="Residential AC",'Emission Factors'!$C$55,IF(D2552="Residential HP",'Emission Factors'!$C$56,IF(D2552="Commercial AC (&gt;=65k to &lt;135,000k Btu/hr)",'Emission Factors'!$C$57,IF(D2552="Commercial AC (&gt;=135,000k Btu/hr)",'Emission Factors'!$C$58,""))))))))</f>
        <v/>
      </c>
      <c r="P2552" s="209" t="str">
        <f t="shared" si="390"/>
        <v/>
      </c>
      <c r="Q2552" s="95"/>
      <c r="R2552" s="256"/>
      <c r="S2552" s="256"/>
      <c r="T2552" s="96"/>
      <c r="U2552" s="211" t="str">
        <f>IF(Q2552="Room AC (window/wall)",'Emission Factors'!$E$53,IF(AND(Q2552="Room AC (PTAC/PTHP)",ISBLANK(T2552)),"Error",IF(AND(Q2552="Room AC (PTAC/PTHP)",T2552&gt;0),T2552,IF(Q2552="Residential AC",'Emission Factors'!$E$55,IF(AND(Q2552="Residential HP",ISBLANK(T2552)),"Error",IF(AND(Q2552="Residential HP",T2552&gt;0),T2552,IF(Q2552="Commercial AC (&gt;=65k to &lt;135,000k Btu/hr)",'Emission Factors'!$E$57,IF(Q2552="Commercial AC (&gt;=135,000k Btu/hr)",'Emission Factors'!$E$58,""))))))))</f>
        <v/>
      </c>
      <c r="V2552" s="95"/>
      <c r="W2552" s="211" t="str">
        <f>IF(ISBLANK(V2552),"",VLOOKUP(V2552,'Emission Factors'!$C$81:$G$221,4,FALSE))</f>
        <v/>
      </c>
      <c r="X2552" s="210" t="str">
        <f>IF(Q2552="Room AC (window/wall)",'Emission Factors'!$F$53,IF(Q2552="Room AC (PTAC/PTHP)",'Emission Factors'!$F$54,IF(Q2552="Residential AC",'Emission Factors'!$F$55,IF(Q2552="Residential HP",'Emission Factors'!$F$56,IF(Q2552="Commercial AC (&gt;=65k to &lt;135,000k Btu/hr)",'Emission Factors'!$F$57,IF(Q2552="Commercial AC (&gt;=135,000k Btu/hr)",'Emission Factors'!$F$58,""))))))</f>
        <v/>
      </c>
      <c r="Y2552" s="211" t="str">
        <f>IF(Q2552="Room AC (window/wall)",'Emission Factors'!$G$53,IF(Q2552="Room AC (PTAC/PTHP)",'Emission Factors'!$G$54,IF(Q2552="Residential AC",'Emission Factors'!$G$55,IF(Q2552="Residential HP",'Emission Factors'!$G$56,IF(Q2552="Commercial AC (&gt;=65k to &lt;135,000k Btu/hr)",'Emission Factors'!$G$57,IF(Q2552="Commercial AC (&gt;=135,000k Btu/hr)",'Emission Factors'!$G$58,""))))))</f>
        <v/>
      </c>
      <c r="Z2552" s="96"/>
      <c r="AA2552" s="97" t="str">
        <f t="shared" si="391"/>
        <v/>
      </c>
      <c r="AB2552" s="97" t="str">
        <f t="shared" si="392"/>
        <v/>
      </c>
      <c r="AC2552" s="246" t="str">
        <f t="shared" si="393"/>
        <v/>
      </c>
      <c r="AD2552" s="97" t="str">
        <f t="shared" si="394"/>
        <v/>
      </c>
      <c r="AE2552" s="97" t="str">
        <f t="shared" si="395"/>
        <v/>
      </c>
      <c r="AF2552" s="252" t="str">
        <f t="shared" si="396"/>
        <v/>
      </c>
      <c r="AG2552" s="254" t="str">
        <f t="shared" si="397"/>
        <v/>
      </c>
      <c r="AH2552" s="248" t="str">
        <f t="shared" si="398"/>
        <v/>
      </c>
      <c r="AI2552" s="249" t="str">
        <f t="shared" si="399"/>
        <v/>
      </c>
    </row>
    <row r="2553" spans="2:35" x14ac:dyDescent="0.3">
      <c r="B2553" s="94"/>
      <c r="C2553" s="95"/>
      <c r="D2553" s="95"/>
      <c r="E2553" s="95"/>
      <c r="F2553" s="94"/>
      <c r="G2553" s="145"/>
      <c r="H2553" s="245"/>
      <c r="I2553" s="211" t="str">
        <f>IF(D2553="Room AC (window/wall)",'Emission Factors'!$E$53,IF(D2553="Room AC (PTAC/PTHP)",H2553,IF(D2553="Residential AC",'Emission Factors'!$E$55,IF(D2553="Residential HP",H2553,IF(D2553="Commercial AC (&gt;=65k to &lt;135,000k Btu/hr)",'Emission Factors'!$E$57,IF(D2553="Commercial AC (&gt;=135,000k Btu/hr)",'Emission Factors'!$E$58,""))))))</f>
        <v/>
      </c>
      <c r="J2553" s="96"/>
      <c r="K2553" s="211" t="str">
        <f>IF(ISBLANK(J2553),"",VLOOKUP(J2553,'Emission Factors'!$C$81:$G$221,4,FALSE))</f>
        <v/>
      </c>
      <c r="L2553" s="210" t="str">
        <f>IF(D2553="Room AC (window/wall)",'Emission Factors'!$F$53,IF(D2553="Room AC (PTAC/PTHP)",'Emission Factors'!$F$54,IF(D2553="Residential AC",'Emission Factors'!$F$55,IF(D2553="Residential HP",'Emission Factors'!$F$56,IF(D2553="Commercial AC (&gt;=65k to &lt;135,000k Btu/hr)",'Emission Factors'!$F$57,IF(D2553="Commercial AC (&gt;=135,000k Btu/hr)",'Emission Factors'!$F$58,""))))))</f>
        <v/>
      </c>
      <c r="M2553" s="211" t="str">
        <f>IF(D2553="Room AC (window/wall)",'Emission Factors'!$G$53,IF(D2553="Room AC (PTAC/PTHP)",'Emission Factors'!$G$54,IF(D2553="Residential AC",'Emission Factors'!$G$55,IF(D2553="Residential HP",'Emission Factors'!$G$56,IF(D2553="Commercial AC (&gt;=65k to &lt;135,000k Btu/hr)",'Emission Factors'!$G$57,IF(D2553="Commercial AC (&gt;=135,000k Btu/hr)",'Emission Factors'!$G$58,""))))))</f>
        <v/>
      </c>
      <c r="N2553" s="96"/>
      <c r="O2553" s="209" t="str">
        <f>IF(ISBLANK(D2553),"",(IF(D2553="Room AC (window/wall)",'Emission Factors'!$C$53,IF(D2553="Room AC (PTAC/PTHP)",'Emission Factors'!$C$54,IF(D2553="Residential AC",'Emission Factors'!$C$55,IF(D2553="Residential HP",'Emission Factors'!$C$56,IF(D2553="Commercial AC (&gt;=65k to &lt;135,000k Btu/hr)",'Emission Factors'!$C$57,IF(D2553="Commercial AC (&gt;=135,000k Btu/hr)",'Emission Factors'!$C$58,""))))))))</f>
        <v/>
      </c>
      <c r="P2553" s="209" t="str">
        <f t="shared" si="390"/>
        <v/>
      </c>
      <c r="Q2553" s="95"/>
      <c r="R2553" s="256"/>
      <c r="S2553" s="256"/>
      <c r="T2553" s="96"/>
      <c r="U2553" s="211" t="str">
        <f>IF(Q2553="Room AC (window/wall)",'Emission Factors'!$E$53,IF(AND(Q2553="Room AC (PTAC/PTHP)",ISBLANK(T2553)),"Error",IF(AND(Q2553="Room AC (PTAC/PTHP)",T2553&gt;0),T2553,IF(Q2553="Residential AC",'Emission Factors'!$E$55,IF(AND(Q2553="Residential HP",ISBLANK(T2553)),"Error",IF(AND(Q2553="Residential HP",T2553&gt;0),T2553,IF(Q2553="Commercial AC (&gt;=65k to &lt;135,000k Btu/hr)",'Emission Factors'!$E$57,IF(Q2553="Commercial AC (&gt;=135,000k Btu/hr)",'Emission Factors'!$E$58,""))))))))</f>
        <v/>
      </c>
      <c r="V2553" s="95"/>
      <c r="W2553" s="211" t="str">
        <f>IF(ISBLANK(V2553),"",VLOOKUP(V2553,'Emission Factors'!$C$81:$G$221,4,FALSE))</f>
        <v/>
      </c>
      <c r="X2553" s="210" t="str">
        <f>IF(Q2553="Room AC (window/wall)",'Emission Factors'!$F$53,IF(Q2553="Room AC (PTAC/PTHP)",'Emission Factors'!$F$54,IF(Q2553="Residential AC",'Emission Factors'!$F$55,IF(Q2553="Residential HP",'Emission Factors'!$F$56,IF(Q2553="Commercial AC (&gt;=65k to &lt;135,000k Btu/hr)",'Emission Factors'!$F$57,IF(Q2553="Commercial AC (&gt;=135,000k Btu/hr)",'Emission Factors'!$F$58,""))))))</f>
        <v/>
      </c>
      <c r="Y2553" s="211" t="str">
        <f>IF(Q2553="Room AC (window/wall)",'Emission Factors'!$G$53,IF(Q2553="Room AC (PTAC/PTHP)",'Emission Factors'!$G$54,IF(Q2553="Residential AC",'Emission Factors'!$G$55,IF(Q2553="Residential HP",'Emission Factors'!$G$56,IF(Q2553="Commercial AC (&gt;=65k to &lt;135,000k Btu/hr)",'Emission Factors'!$G$57,IF(Q2553="Commercial AC (&gt;=135,000k Btu/hr)",'Emission Factors'!$G$58,""))))))</f>
        <v/>
      </c>
      <c r="Z2553" s="96"/>
      <c r="AA2553" s="97" t="str">
        <f t="shared" si="391"/>
        <v/>
      </c>
      <c r="AB2553" s="97" t="str">
        <f t="shared" si="392"/>
        <v/>
      </c>
      <c r="AC2553" s="246" t="str">
        <f t="shared" si="393"/>
        <v/>
      </c>
      <c r="AD2553" s="97" t="str">
        <f t="shared" si="394"/>
        <v/>
      </c>
      <c r="AE2553" s="97" t="str">
        <f t="shared" si="395"/>
        <v/>
      </c>
      <c r="AF2553" s="252" t="str">
        <f t="shared" si="396"/>
        <v/>
      </c>
      <c r="AG2553" s="254" t="str">
        <f t="shared" si="397"/>
        <v/>
      </c>
      <c r="AH2553" s="248" t="str">
        <f t="shared" si="398"/>
        <v/>
      </c>
      <c r="AI2553" s="249" t="str">
        <f t="shared" si="399"/>
        <v/>
      </c>
    </row>
    <row r="2554" spans="2:35" x14ac:dyDescent="0.3">
      <c r="B2554" s="94"/>
      <c r="C2554" s="95"/>
      <c r="D2554" s="95"/>
      <c r="E2554" s="95"/>
      <c r="F2554" s="94"/>
      <c r="G2554" s="145"/>
      <c r="H2554" s="245"/>
      <c r="I2554" s="211" t="str">
        <f>IF(D2554="Room AC (window/wall)",'Emission Factors'!$E$53,IF(D2554="Room AC (PTAC/PTHP)",H2554,IF(D2554="Residential AC",'Emission Factors'!$E$55,IF(D2554="Residential HP",H2554,IF(D2554="Commercial AC (&gt;=65k to &lt;135,000k Btu/hr)",'Emission Factors'!$E$57,IF(D2554="Commercial AC (&gt;=135,000k Btu/hr)",'Emission Factors'!$E$58,""))))))</f>
        <v/>
      </c>
      <c r="J2554" s="96"/>
      <c r="K2554" s="211" t="str">
        <f>IF(ISBLANK(J2554),"",VLOOKUP(J2554,'Emission Factors'!$C$81:$G$221,4,FALSE))</f>
        <v/>
      </c>
      <c r="L2554" s="210" t="str">
        <f>IF(D2554="Room AC (window/wall)",'Emission Factors'!$F$53,IF(D2554="Room AC (PTAC/PTHP)",'Emission Factors'!$F$54,IF(D2554="Residential AC",'Emission Factors'!$F$55,IF(D2554="Residential HP",'Emission Factors'!$F$56,IF(D2554="Commercial AC (&gt;=65k to &lt;135,000k Btu/hr)",'Emission Factors'!$F$57,IF(D2554="Commercial AC (&gt;=135,000k Btu/hr)",'Emission Factors'!$F$58,""))))))</f>
        <v/>
      </c>
      <c r="M2554" s="211" t="str">
        <f>IF(D2554="Room AC (window/wall)",'Emission Factors'!$G$53,IF(D2554="Room AC (PTAC/PTHP)",'Emission Factors'!$G$54,IF(D2554="Residential AC",'Emission Factors'!$G$55,IF(D2554="Residential HP",'Emission Factors'!$G$56,IF(D2554="Commercial AC (&gt;=65k to &lt;135,000k Btu/hr)",'Emission Factors'!$G$57,IF(D2554="Commercial AC (&gt;=135,000k Btu/hr)",'Emission Factors'!$G$58,""))))))</f>
        <v/>
      </c>
      <c r="N2554" s="96"/>
      <c r="O2554" s="209" t="str">
        <f>IF(ISBLANK(D2554),"",(IF(D2554="Room AC (window/wall)",'Emission Factors'!$C$53,IF(D2554="Room AC (PTAC/PTHP)",'Emission Factors'!$C$54,IF(D2554="Residential AC",'Emission Factors'!$C$55,IF(D2554="Residential HP",'Emission Factors'!$C$56,IF(D2554="Commercial AC (&gt;=65k to &lt;135,000k Btu/hr)",'Emission Factors'!$C$57,IF(D2554="Commercial AC (&gt;=135,000k Btu/hr)",'Emission Factors'!$C$58,""))))))))</f>
        <v/>
      </c>
      <c r="P2554" s="209" t="str">
        <f t="shared" si="390"/>
        <v/>
      </c>
      <c r="Q2554" s="95"/>
      <c r="R2554" s="256"/>
      <c r="S2554" s="256"/>
      <c r="T2554" s="96"/>
      <c r="U2554" s="211" t="str">
        <f>IF(Q2554="Room AC (window/wall)",'Emission Factors'!$E$53,IF(AND(Q2554="Room AC (PTAC/PTHP)",ISBLANK(T2554)),"Error",IF(AND(Q2554="Room AC (PTAC/PTHP)",T2554&gt;0),T2554,IF(Q2554="Residential AC",'Emission Factors'!$E$55,IF(AND(Q2554="Residential HP",ISBLANK(T2554)),"Error",IF(AND(Q2554="Residential HP",T2554&gt;0),T2554,IF(Q2554="Commercial AC (&gt;=65k to &lt;135,000k Btu/hr)",'Emission Factors'!$E$57,IF(Q2554="Commercial AC (&gt;=135,000k Btu/hr)",'Emission Factors'!$E$58,""))))))))</f>
        <v/>
      </c>
      <c r="V2554" s="95"/>
      <c r="W2554" s="211" t="str">
        <f>IF(ISBLANK(V2554),"",VLOOKUP(V2554,'Emission Factors'!$C$81:$G$221,4,FALSE))</f>
        <v/>
      </c>
      <c r="X2554" s="210" t="str">
        <f>IF(Q2554="Room AC (window/wall)",'Emission Factors'!$F$53,IF(Q2554="Room AC (PTAC/PTHP)",'Emission Factors'!$F$54,IF(Q2554="Residential AC",'Emission Factors'!$F$55,IF(Q2554="Residential HP",'Emission Factors'!$F$56,IF(Q2554="Commercial AC (&gt;=65k to &lt;135,000k Btu/hr)",'Emission Factors'!$F$57,IF(Q2554="Commercial AC (&gt;=135,000k Btu/hr)",'Emission Factors'!$F$58,""))))))</f>
        <v/>
      </c>
      <c r="Y2554" s="211" t="str">
        <f>IF(Q2554="Room AC (window/wall)",'Emission Factors'!$G$53,IF(Q2554="Room AC (PTAC/PTHP)",'Emission Factors'!$G$54,IF(Q2554="Residential AC",'Emission Factors'!$G$55,IF(Q2554="Residential HP",'Emission Factors'!$G$56,IF(Q2554="Commercial AC (&gt;=65k to &lt;135,000k Btu/hr)",'Emission Factors'!$G$57,IF(Q2554="Commercial AC (&gt;=135,000k Btu/hr)",'Emission Factors'!$G$58,""))))))</f>
        <v/>
      </c>
      <c r="Z2554" s="96"/>
      <c r="AA2554" s="97" t="str">
        <f t="shared" si="391"/>
        <v/>
      </c>
      <c r="AB2554" s="97" t="str">
        <f t="shared" si="392"/>
        <v/>
      </c>
      <c r="AC2554" s="246" t="str">
        <f t="shared" si="393"/>
        <v/>
      </c>
      <c r="AD2554" s="97" t="str">
        <f t="shared" si="394"/>
        <v/>
      </c>
      <c r="AE2554" s="97" t="str">
        <f t="shared" si="395"/>
        <v/>
      </c>
      <c r="AF2554" s="252" t="str">
        <f t="shared" si="396"/>
        <v/>
      </c>
      <c r="AG2554" s="254" t="str">
        <f t="shared" si="397"/>
        <v/>
      </c>
      <c r="AH2554" s="248" t="str">
        <f t="shared" si="398"/>
        <v/>
      </c>
      <c r="AI2554" s="249" t="str">
        <f t="shared" si="399"/>
        <v/>
      </c>
    </row>
    <row r="2555" spans="2:35" x14ac:dyDescent="0.3">
      <c r="B2555" s="94"/>
      <c r="C2555" s="95"/>
      <c r="D2555" s="95"/>
      <c r="E2555" s="95"/>
      <c r="F2555" s="94"/>
      <c r="G2555" s="145"/>
      <c r="H2555" s="245"/>
      <c r="I2555" s="211" t="str">
        <f>IF(D2555="Room AC (window/wall)",'Emission Factors'!$E$53,IF(D2555="Room AC (PTAC/PTHP)",H2555,IF(D2555="Residential AC",'Emission Factors'!$E$55,IF(D2555="Residential HP",H2555,IF(D2555="Commercial AC (&gt;=65k to &lt;135,000k Btu/hr)",'Emission Factors'!$E$57,IF(D2555="Commercial AC (&gt;=135,000k Btu/hr)",'Emission Factors'!$E$58,""))))))</f>
        <v/>
      </c>
      <c r="J2555" s="96"/>
      <c r="K2555" s="211" t="str">
        <f>IF(ISBLANK(J2555),"",VLOOKUP(J2555,'Emission Factors'!$C$81:$G$221,4,FALSE))</f>
        <v/>
      </c>
      <c r="L2555" s="210" t="str">
        <f>IF(D2555="Room AC (window/wall)",'Emission Factors'!$F$53,IF(D2555="Room AC (PTAC/PTHP)",'Emission Factors'!$F$54,IF(D2555="Residential AC",'Emission Factors'!$F$55,IF(D2555="Residential HP",'Emission Factors'!$F$56,IF(D2555="Commercial AC (&gt;=65k to &lt;135,000k Btu/hr)",'Emission Factors'!$F$57,IF(D2555="Commercial AC (&gt;=135,000k Btu/hr)",'Emission Factors'!$F$58,""))))))</f>
        <v/>
      </c>
      <c r="M2555" s="211" t="str">
        <f>IF(D2555="Room AC (window/wall)",'Emission Factors'!$G$53,IF(D2555="Room AC (PTAC/PTHP)",'Emission Factors'!$G$54,IF(D2555="Residential AC",'Emission Factors'!$G$55,IF(D2555="Residential HP",'Emission Factors'!$G$56,IF(D2555="Commercial AC (&gt;=65k to &lt;135,000k Btu/hr)",'Emission Factors'!$G$57,IF(D2555="Commercial AC (&gt;=135,000k Btu/hr)",'Emission Factors'!$G$58,""))))))</f>
        <v/>
      </c>
      <c r="N2555" s="96"/>
      <c r="O2555" s="209" t="str">
        <f>IF(ISBLANK(D2555),"",(IF(D2555="Room AC (window/wall)",'Emission Factors'!$C$53,IF(D2555="Room AC (PTAC/PTHP)",'Emission Factors'!$C$54,IF(D2555="Residential AC",'Emission Factors'!$C$55,IF(D2555="Residential HP",'Emission Factors'!$C$56,IF(D2555="Commercial AC (&gt;=65k to &lt;135,000k Btu/hr)",'Emission Factors'!$C$57,IF(D2555="Commercial AC (&gt;=135,000k Btu/hr)",'Emission Factors'!$C$58,""))))))))</f>
        <v/>
      </c>
      <c r="P2555" s="209" t="str">
        <f t="shared" si="390"/>
        <v/>
      </c>
      <c r="Q2555" s="95"/>
      <c r="R2555" s="256"/>
      <c r="S2555" s="256"/>
      <c r="T2555" s="96"/>
      <c r="U2555" s="211" t="str">
        <f>IF(Q2555="Room AC (window/wall)",'Emission Factors'!$E$53,IF(AND(Q2555="Room AC (PTAC/PTHP)",ISBLANK(T2555)),"Error",IF(AND(Q2555="Room AC (PTAC/PTHP)",T2555&gt;0),T2555,IF(Q2555="Residential AC",'Emission Factors'!$E$55,IF(AND(Q2555="Residential HP",ISBLANK(T2555)),"Error",IF(AND(Q2555="Residential HP",T2555&gt;0),T2555,IF(Q2555="Commercial AC (&gt;=65k to &lt;135,000k Btu/hr)",'Emission Factors'!$E$57,IF(Q2555="Commercial AC (&gt;=135,000k Btu/hr)",'Emission Factors'!$E$58,""))))))))</f>
        <v/>
      </c>
      <c r="V2555" s="95"/>
      <c r="W2555" s="211" t="str">
        <f>IF(ISBLANK(V2555),"",VLOOKUP(V2555,'Emission Factors'!$C$81:$G$221,4,FALSE))</f>
        <v/>
      </c>
      <c r="X2555" s="210" t="str">
        <f>IF(Q2555="Room AC (window/wall)",'Emission Factors'!$F$53,IF(Q2555="Room AC (PTAC/PTHP)",'Emission Factors'!$F$54,IF(Q2555="Residential AC",'Emission Factors'!$F$55,IF(Q2555="Residential HP",'Emission Factors'!$F$56,IF(Q2555="Commercial AC (&gt;=65k to &lt;135,000k Btu/hr)",'Emission Factors'!$F$57,IF(Q2555="Commercial AC (&gt;=135,000k Btu/hr)",'Emission Factors'!$F$58,""))))))</f>
        <v/>
      </c>
      <c r="Y2555" s="211" t="str">
        <f>IF(Q2555="Room AC (window/wall)",'Emission Factors'!$G$53,IF(Q2555="Room AC (PTAC/PTHP)",'Emission Factors'!$G$54,IF(Q2555="Residential AC",'Emission Factors'!$G$55,IF(Q2555="Residential HP",'Emission Factors'!$G$56,IF(Q2555="Commercial AC (&gt;=65k to &lt;135,000k Btu/hr)",'Emission Factors'!$G$57,IF(Q2555="Commercial AC (&gt;=135,000k Btu/hr)",'Emission Factors'!$G$58,""))))))</f>
        <v/>
      </c>
      <c r="Z2555" s="96"/>
      <c r="AA2555" s="97" t="str">
        <f t="shared" si="391"/>
        <v/>
      </c>
      <c r="AB2555" s="97" t="str">
        <f t="shared" si="392"/>
        <v/>
      </c>
      <c r="AC2555" s="246" t="str">
        <f t="shared" si="393"/>
        <v/>
      </c>
      <c r="AD2555" s="97" t="str">
        <f t="shared" si="394"/>
        <v/>
      </c>
      <c r="AE2555" s="97" t="str">
        <f t="shared" si="395"/>
        <v/>
      </c>
      <c r="AF2555" s="252" t="str">
        <f t="shared" si="396"/>
        <v/>
      </c>
      <c r="AG2555" s="254" t="str">
        <f t="shared" si="397"/>
        <v/>
      </c>
      <c r="AH2555" s="248" t="str">
        <f t="shared" si="398"/>
        <v/>
      </c>
      <c r="AI2555" s="249" t="str">
        <f t="shared" si="399"/>
        <v/>
      </c>
    </row>
    <row r="2556" spans="2:35" x14ac:dyDescent="0.3">
      <c r="B2556" s="94"/>
      <c r="C2556" s="95"/>
      <c r="D2556" s="95"/>
      <c r="E2556" s="95"/>
      <c r="F2556" s="94"/>
      <c r="G2556" s="145"/>
      <c r="H2556" s="245"/>
      <c r="I2556" s="211" t="str">
        <f>IF(D2556="Room AC (window/wall)",'Emission Factors'!$E$53,IF(D2556="Room AC (PTAC/PTHP)",H2556,IF(D2556="Residential AC",'Emission Factors'!$E$55,IF(D2556="Residential HP",H2556,IF(D2556="Commercial AC (&gt;=65k to &lt;135,000k Btu/hr)",'Emission Factors'!$E$57,IF(D2556="Commercial AC (&gt;=135,000k Btu/hr)",'Emission Factors'!$E$58,""))))))</f>
        <v/>
      </c>
      <c r="J2556" s="96"/>
      <c r="K2556" s="211" t="str">
        <f>IF(ISBLANK(J2556),"",VLOOKUP(J2556,'Emission Factors'!$C$81:$G$221,4,FALSE))</f>
        <v/>
      </c>
      <c r="L2556" s="210" t="str">
        <f>IF(D2556="Room AC (window/wall)",'Emission Factors'!$F$53,IF(D2556="Room AC (PTAC/PTHP)",'Emission Factors'!$F$54,IF(D2556="Residential AC",'Emission Factors'!$F$55,IF(D2556="Residential HP",'Emission Factors'!$F$56,IF(D2556="Commercial AC (&gt;=65k to &lt;135,000k Btu/hr)",'Emission Factors'!$F$57,IF(D2556="Commercial AC (&gt;=135,000k Btu/hr)",'Emission Factors'!$F$58,""))))))</f>
        <v/>
      </c>
      <c r="M2556" s="211" t="str">
        <f>IF(D2556="Room AC (window/wall)",'Emission Factors'!$G$53,IF(D2556="Room AC (PTAC/PTHP)",'Emission Factors'!$G$54,IF(D2556="Residential AC",'Emission Factors'!$G$55,IF(D2556="Residential HP",'Emission Factors'!$G$56,IF(D2556="Commercial AC (&gt;=65k to &lt;135,000k Btu/hr)",'Emission Factors'!$G$57,IF(D2556="Commercial AC (&gt;=135,000k Btu/hr)",'Emission Factors'!$G$58,""))))))</f>
        <v/>
      </c>
      <c r="N2556" s="96"/>
      <c r="O2556" s="209" t="str">
        <f>IF(ISBLANK(D2556),"",(IF(D2556="Room AC (window/wall)",'Emission Factors'!$C$53,IF(D2556="Room AC (PTAC/PTHP)",'Emission Factors'!$C$54,IF(D2556="Residential AC",'Emission Factors'!$C$55,IF(D2556="Residential HP",'Emission Factors'!$C$56,IF(D2556="Commercial AC (&gt;=65k to &lt;135,000k Btu/hr)",'Emission Factors'!$C$57,IF(D2556="Commercial AC (&gt;=135,000k Btu/hr)",'Emission Factors'!$C$58,""))))))))</f>
        <v/>
      </c>
      <c r="P2556" s="209" t="str">
        <f t="shared" si="390"/>
        <v/>
      </c>
      <c r="Q2556" s="95"/>
      <c r="R2556" s="256"/>
      <c r="S2556" s="256"/>
      <c r="T2556" s="96"/>
      <c r="U2556" s="211" t="str">
        <f>IF(Q2556="Room AC (window/wall)",'Emission Factors'!$E$53,IF(AND(Q2556="Room AC (PTAC/PTHP)",ISBLANK(T2556)),"Error",IF(AND(Q2556="Room AC (PTAC/PTHP)",T2556&gt;0),T2556,IF(Q2556="Residential AC",'Emission Factors'!$E$55,IF(AND(Q2556="Residential HP",ISBLANK(T2556)),"Error",IF(AND(Q2556="Residential HP",T2556&gt;0),T2556,IF(Q2556="Commercial AC (&gt;=65k to &lt;135,000k Btu/hr)",'Emission Factors'!$E$57,IF(Q2556="Commercial AC (&gt;=135,000k Btu/hr)",'Emission Factors'!$E$58,""))))))))</f>
        <v/>
      </c>
      <c r="V2556" s="95"/>
      <c r="W2556" s="211" t="str">
        <f>IF(ISBLANK(V2556),"",VLOOKUP(V2556,'Emission Factors'!$C$81:$G$221,4,FALSE))</f>
        <v/>
      </c>
      <c r="X2556" s="210" t="str">
        <f>IF(Q2556="Room AC (window/wall)",'Emission Factors'!$F$53,IF(Q2556="Room AC (PTAC/PTHP)",'Emission Factors'!$F$54,IF(Q2556="Residential AC",'Emission Factors'!$F$55,IF(Q2556="Residential HP",'Emission Factors'!$F$56,IF(Q2556="Commercial AC (&gt;=65k to &lt;135,000k Btu/hr)",'Emission Factors'!$F$57,IF(Q2556="Commercial AC (&gt;=135,000k Btu/hr)",'Emission Factors'!$F$58,""))))))</f>
        <v/>
      </c>
      <c r="Y2556" s="211" t="str">
        <f>IF(Q2556="Room AC (window/wall)",'Emission Factors'!$G$53,IF(Q2556="Room AC (PTAC/PTHP)",'Emission Factors'!$G$54,IF(Q2556="Residential AC",'Emission Factors'!$G$55,IF(Q2556="Residential HP",'Emission Factors'!$G$56,IF(Q2556="Commercial AC (&gt;=65k to &lt;135,000k Btu/hr)",'Emission Factors'!$G$57,IF(Q2556="Commercial AC (&gt;=135,000k Btu/hr)",'Emission Factors'!$G$58,""))))))</f>
        <v/>
      </c>
      <c r="Z2556" s="96"/>
      <c r="AA2556" s="97" t="str">
        <f t="shared" si="391"/>
        <v/>
      </c>
      <c r="AB2556" s="97" t="str">
        <f t="shared" si="392"/>
        <v/>
      </c>
      <c r="AC2556" s="246" t="str">
        <f t="shared" si="393"/>
        <v/>
      </c>
      <c r="AD2556" s="97" t="str">
        <f t="shared" si="394"/>
        <v/>
      </c>
      <c r="AE2556" s="97" t="str">
        <f t="shared" si="395"/>
        <v/>
      </c>
      <c r="AF2556" s="252" t="str">
        <f t="shared" si="396"/>
        <v/>
      </c>
      <c r="AG2556" s="254" t="str">
        <f t="shared" si="397"/>
        <v/>
      </c>
      <c r="AH2556" s="248" t="str">
        <f t="shared" si="398"/>
        <v/>
      </c>
      <c r="AI2556" s="249" t="str">
        <f t="shared" si="399"/>
        <v/>
      </c>
    </row>
    <row r="2557" spans="2:35" x14ac:dyDescent="0.3">
      <c r="B2557" s="94"/>
      <c r="C2557" s="95"/>
      <c r="D2557" s="95"/>
      <c r="E2557" s="95"/>
      <c r="F2557" s="94"/>
      <c r="G2557" s="145"/>
      <c r="H2557" s="245"/>
      <c r="I2557" s="211" t="str">
        <f>IF(D2557="Room AC (window/wall)",'Emission Factors'!$E$53,IF(D2557="Room AC (PTAC/PTHP)",H2557,IF(D2557="Residential AC",'Emission Factors'!$E$55,IF(D2557="Residential HP",H2557,IF(D2557="Commercial AC (&gt;=65k to &lt;135,000k Btu/hr)",'Emission Factors'!$E$57,IF(D2557="Commercial AC (&gt;=135,000k Btu/hr)",'Emission Factors'!$E$58,""))))))</f>
        <v/>
      </c>
      <c r="J2557" s="96"/>
      <c r="K2557" s="211" t="str">
        <f>IF(ISBLANK(J2557),"",VLOOKUP(J2557,'Emission Factors'!$C$81:$G$221,4,FALSE))</f>
        <v/>
      </c>
      <c r="L2557" s="210" t="str">
        <f>IF(D2557="Room AC (window/wall)",'Emission Factors'!$F$53,IF(D2557="Room AC (PTAC/PTHP)",'Emission Factors'!$F$54,IF(D2557="Residential AC",'Emission Factors'!$F$55,IF(D2557="Residential HP",'Emission Factors'!$F$56,IF(D2557="Commercial AC (&gt;=65k to &lt;135,000k Btu/hr)",'Emission Factors'!$F$57,IF(D2557="Commercial AC (&gt;=135,000k Btu/hr)",'Emission Factors'!$F$58,""))))))</f>
        <v/>
      </c>
      <c r="M2557" s="211" t="str">
        <f>IF(D2557="Room AC (window/wall)",'Emission Factors'!$G$53,IF(D2557="Room AC (PTAC/PTHP)",'Emission Factors'!$G$54,IF(D2557="Residential AC",'Emission Factors'!$G$55,IF(D2557="Residential HP",'Emission Factors'!$G$56,IF(D2557="Commercial AC (&gt;=65k to &lt;135,000k Btu/hr)",'Emission Factors'!$G$57,IF(D2557="Commercial AC (&gt;=135,000k Btu/hr)",'Emission Factors'!$G$58,""))))))</f>
        <v/>
      </c>
      <c r="N2557" s="96"/>
      <c r="O2557" s="209" t="str">
        <f>IF(ISBLANK(D2557),"",(IF(D2557="Room AC (window/wall)",'Emission Factors'!$C$53,IF(D2557="Room AC (PTAC/PTHP)",'Emission Factors'!$C$54,IF(D2557="Residential AC",'Emission Factors'!$C$55,IF(D2557="Residential HP",'Emission Factors'!$C$56,IF(D2557="Commercial AC (&gt;=65k to &lt;135,000k Btu/hr)",'Emission Factors'!$C$57,IF(D2557="Commercial AC (&gt;=135,000k Btu/hr)",'Emission Factors'!$C$58,""))))))))</f>
        <v/>
      </c>
      <c r="P2557" s="209" t="str">
        <f t="shared" si="390"/>
        <v/>
      </c>
      <c r="Q2557" s="95"/>
      <c r="R2557" s="256"/>
      <c r="S2557" s="256"/>
      <c r="T2557" s="96"/>
      <c r="U2557" s="211" t="str">
        <f>IF(Q2557="Room AC (window/wall)",'Emission Factors'!$E$53,IF(AND(Q2557="Room AC (PTAC/PTHP)",ISBLANK(T2557)),"Error",IF(AND(Q2557="Room AC (PTAC/PTHP)",T2557&gt;0),T2557,IF(Q2557="Residential AC",'Emission Factors'!$E$55,IF(AND(Q2557="Residential HP",ISBLANK(T2557)),"Error",IF(AND(Q2557="Residential HP",T2557&gt;0),T2557,IF(Q2557="Commercial AC (&gt;=65k to &lt;135,000k Btu/hr)",'Emission Factors'!$E$57,IF(Q2557="Commercial AC (&gt;=135,000k Btu/hr)",'Emission Factors'!$E$58,""))))))))</f>
        <v/>
      </c>
      <c r="V2557" s="95"/>
      <c r="W2557" s="211" t="str">
        <f>IF(ISBLANK(V2557),"",VLOOKUP(V2557,'Emission Factors'!$C$81:$G$221,4,FALSE))</f>
        <v/>
      </c>
      <c r="X2557" s="210" t="str">
        <f>IF(Q2557="Room AC (window/wall)",'Emission Factors'!$F$53,IF(Q2557="Room AC (PTAC/PTHP)",'Emission Factors'!$F$54,IF(Q2557="Residential AC",'Emission Factors'!$F$55,IF(Q2557="Residential HP",'Emission Factors'!$F$56,IF(Q2557="Commercial AC (&gt;=65k to &lt;135,000k Btu/hr)",'Emission Factors'!$F$57,IF(Q2557="Commercial AC (&gt;=135,000k Btu/hr)",'Emission Factors'!$F$58,""))))))</f>
        <v/>
      </c>
      <c r="Y2557" s="211" t="str">
        <f>IF(Q2557="Room AC (window/wall)",'Emission Factors'!$G$53,IF(Q2557="Room AC (PTAC/PTHP)",'Emission Factors'!$G$54,IF(Q2557="Residential AC",'Emission Factors'!$G$55,IF(Q2557="Residential HP",'Emission Factors'!$G$56,IF(Q2557="Commercial AC (&gt;=65k to &lt;135,000k Btu/hr)",'Emission Factors'!$G$57,IF(Q2557="Commercial AC (&gt;=135,000k Btu/hr)",'Emission Factors'!$G$58,""))))))</f>
        <v/>
      </c>
      <c r="Z2557" s="96"/>
      <c r="AA2557" s="97" t="str">
        <f t="shared" si="391"/>
        <v/>
      </c>
      <c r="AB2557" s="97" t="str">
        <f t="shared" si="392"/>
        <v/>
      </c>
      <c r="AC2557" s="246" t="str">
        <f t="shared" si="393"/>
        <v/>
      </c>
      <c r="AD2557" s="97" t="str">
        <f t="shared" si="394"/>
        <v/>
      </c>
      <c r="AE2557" s="97" t="str">
        <f t="shared" si="395"/>
        <v/>
      </c>
      <c r="AF2557" s="252" t="str">
        <f t="shared" si="396"/>
        <v/>
      </c>
      <c r="AG2557" s="254" t="str">
        <f t="shared" si="397"/>
        <v/>
      </c>
      <c r="AH2557" s="248" t="str">
        <f t="shared" si="398"/>
        <v/>
      </c>
      <c r="AI2557" s="249" t="str">
        <f t="shared" si="399"/>
        <v/>
      </c>
    </row>
    <row r="2558" spans="2:35" x14ac:dyDescent="0.3">
      <c r="B2558" s="94"/>
      <c r="C2558" s="95"/>
      <c r="D2558" s="95"/>
      <c r="E2558" s="95"/>
      <c r="F2558" s="94"/>
      <c r="G2558" s="145"/>
      <c r="H2558" s="245"/>
      <c r="I2558" s="211" t="str">
        <f>IF(D2558="Room AC (window/wall)",'Emission Factors'!$E$53,IF(D2558="Room AC (PTAC/PTHP)",H2558,IF(D2558="Residential AC",'Emission Factors'!$E$55,IF(D2558="Residential HP",H2558,IF(D2558="Commercial AC (&gt;=65k to &lt;135,000k Btu/hr)",'Emission Factors'!$E$57,IF(D2558="Commercial AC (&gt;=135,000k Btu/hr)",'Emission Factors'!$E$58,""))))))</f>
        <v/>
      </c>
      <c r="J2558" s="96"/>
      <c r="K2558" s="211" t="str">
        <f>IF(ISBLANK(J2558),"",VLOOKUP(J2558,'Emission Factors'!$C$81:$G$221,4,FALSE))</f>
        <v/>
      </c>
      <c r="L2558" s="210" t="str">
        <f>IF(D2558="Room AC (window/wall)",'Emission Factors'!$F$53,IF(D2558="Room AC (PTAC/PTHP)",'Emission Factors'!$F$54,IF(D2558="Residential AC",'Emission Factors'!$F$55,IF(D2558="Residential HP",'Emission Factors'!$F$56,IF(D2558="Commercial AC (&gt;=65k to &lt;135,000k Btu/hr)",'Emission Factors'!$F$57,IF(D2558="Commercial AC (&gt;=135,000k Btu/hr)",'Emission Factors'!$F$58,""))))))</f>
        <v/>
      </c>
      <c r="M2558" s="211" t="str">
        <f>IF(D2558="Room AC (window/wall)",'Emission Factors'!$G$53,IF(D2558="Room AC (PTAC/PTHP)",'Emission Factors'!$G$54,IF(D2558="Residential AC",'Emission Factors'!$G$55,IF(D2558="Residential HP",'Emission Factors'!$G$56,IF(D2558="Commercial AC (&gt;=65k to &lt;135,000k Btu/hr)",'Emission Factors'!$G$57,IF(D2558="Commercial AC (&gt;=135,000k Btu/hr)",'Emission Factors'!$G$58,""))))))</f>
        <v/>
      </c>
      <c r="N2558" s="96"/>
      <c r="O2558" s="209" t="str">
        <f>IF(ISBLANK(D2558),"",(IF(D2558="Room AC (window/wall)",'Emission Factors'!$C$53,IF(D2558="Room AC (PTAC/PTHP)",'Emission Factors'!$C$54,IF(D2558="Residential AC",'Emission Factors'!$C$55,IF(D2558="Residential HP",'Emission Factors'!$C$56,IF(D2558="Commercial AC (&gt;=65k to &lt;135,000k Btu/hr)",'Emission Factors'!$C$57,IF(D2558="Commercial AC (&gt;=135,000k Btu/hr)",'Emission Factors'!$C$58,""))))))))</f>
        <v/>
      </c>
      <c r="P2558" s="209" t="str">
        <f t="shared" si="390"/>
        <v/>
      </c>
      <c r="Q2558" s="95"/>
      <c r="R2558" s="256"/>
      <c r="S2558" s="256"/>
      <c r="T2558" s="96"/>
      <c r="U2558" s="211" t="str">
        <f>IF(Q2558="Room AC (window/wall)",'Emission Factors'!$E$53,IF(AND(Q2558="Room AC (PTAC/PTHP)",ISBLANK(T2558)),"Error",IF(AND(Q2558="Room AC (PTAC/PTHP)",T2558&gt;0),T2558,IF(Q2558="Residential AC",'Emission Factors'!$E$55,IF(AND(Q2558="Residential HP",ISBLANK(T2558)),"Error",IF(AND(Q2558="Residential HP",T2558&gt;0),T2558,IF(Q2558="Commercial AC (&gt;=65k to &lt;135,000k Btu/hr)",'Emission Factors'!$E$57,IF(Q2558="Commercial AC (&gt;=135,000k Btu/hr)",'Emission Factors'!$E$58,""))))))))</f>
        <v/>
      </c>
      <c r="V2558" s="95"/>
      <c r="W2558" s="211" t="str">
        <f>IF(ISBLANK(V2558),"",VLOOKUP(V2558,'Emission Factors'!$C$81:$G$221,4,FALSE))</f>
        <v/>
      </c>
      <c r="X2558" s="210" t="str">
        <f>IF(Q2558="Room AC (window/wall)",'Emission Factors'!$F$53,IF(Q2558="Room AC (PTAC/PTHP)",'Emission Factors'!$F$54,IF(Q2558="Residential AC",'Emission Factors'!$F$55,IF(Q2558="Residential HP",'Emission Factors'!$F$56,IF(Q2558="Commercial AC (&gt;=65k to &lt;135,000k Btu/hr)",'Emission Factors'!$F$57,IF(Q2558="Commercial AC (&gt;=135,000k Btu/hr)",'Emission Factors'!$F$58,""))))))</f>
        <v/>
      </c>
      <c r="Y2558" s="211" t="str">
        <f>IF(Q2558="Room AC (window/wall)",'Emission Factors'!$G$53,IF(Q2558="Room AC (PTAC/PTHP)",'Emission Factors'!$G$54,IF(Q2558="Residential AC",'Emission Factors'!$G$55,IF(Q2558="Residential HP",'Emission Factors'!$G$56,IF(Q2558="Commercial AC (&gt;=65k to &lt;135,000k Btu/hr)",'Emission Factors'!$G$57,IF(Q2558="Commercial AC (&gt;=135,000k Btu/hr)",'Emission Factors'!$G$58,""))))))</f>
        <v/>
      </c>
      <c r="Z2558" s="96"/>
      <c r="AA2558" s="97" t="str">
        <f t="shared" si="391"/>
        <v/>
      </c>
      <c r="AB2558" s="97" t="str">
        <f t="shared" si="392"/>
        <v/>
      </c>
      <c r="AC2558" s="246" t="str">
        <f t="shared" si="393"/>
        <v/>
      </c>
      <c r="AD2558" s="97" t="str">
        <f t="shared" si="394"/>
        <v/>
      </c>
      <c r="AE2558" s="97" t="str">
        <f t="shared" si="395"/>
        <v/>
      </c>
      <c r="AF2558" s="252" t="str">
        <f t="shared" si="396"/>
        <v/>
      </c>
      <c r="AG2558" s="254" t="str">
        <f t="shared" si="397"/>
        <v/>
      </c>
      <c r="AH2558" s="248" t="str">
        <f t="shared" si="398"/>
        <v/>
      </c>
      <c r="AI2558" s="249" t="str">
        <f t="shared" si="399"/>
        <v/>
      </c>
    </row>
    <row r="2559" spans="2:35" x14ac:dyDescent="0.3">
      <c r="B2559" s="94"/>
      <c r="C2559" s="95"/>
      <c r="D2559" s="95"/>
      <c r="E2559" s="95"/>
      <c r="F2559" s="94"/>
      <c r="G2559" s="145"/>
      <c r="H2559" s="245"/>
      <c r="I2559" s="211" t="str">
        <f>IF(D2559="Room AC (window/wall)",'Emission Factors'!$E$53,IF(D2559="Room AC (PTAC/PTHP)",H2559,IF(D2559="Residential AC",'Emission Factors'!$E$55,IF(D2559="Residential HP",H2559,IF(D2559="Commercial AC (&gt;=65k to &lt;135,000k Btu/hr)",'Emission Factors'!$E$57,IF(D2559="Commercial AC (&gt;=135,000k Btu/hr)",'Emission Factors'!$E$58,""))))))</f>
        <v/>
      </c>
      <c r="J2559" s="96"/>
      <c r="K2559" s="211" t="str">
        <f>IF(ISBLANK(J2559),"",VLOOKUP(J2559,'Emission Factors'!$C$81:$G$221,4,FALSE))</f>
        <v/>
      </c>
      <c r="L2559" s="210" t="str">
        <f>IF(D2559="Room AC (window/wall)",'Emission Factors'!$F$53,IF(D2559="Room AC (PTAC/PTHP)",'Emission Factors'!$F$54,IF(D2559="Residential AC",'Emission Factors'!$F$55,IF(D2559="Residential HP",'Emission Factors'!$F$56,IF(D2559="Commercial AC (&gt;=65k to &lt;135,000k Btu/hr)",'Emission Factors'!$F$57,IF(D2559="Commercial AC (&gt;=135,000k Btu/hr)",'Emission Factors'!$F$58,""))))))</f>
        <v/>
      </c>
      <c r="M2559" s="211" t="str">
        <f>IF(D2559="Room AC (window/wall)",'Emission Factors'!$G$53,IF(D2559="Room AC (PTAC/PTHP)",'Emission Factors'!$G$54,IF(D2559="Residential AC",'Emission Factors'!$G$55,IF(D2559="Residential HP",'Emission Factors'!$G$56,IF(D2559="Commercial AC (&gt;=65k to &lt;135,000k Btu/hr)",'Emission Factors'!$G$57,IF(D2559="Commercial AC (&gt;=135,000k Btu/hr)",'Emission Factors'!$G$58,""))))))</f>
        <v/>
      </c>
      <c r="N2559" s="96"/>
      <c r="O2559" s="209" t="str">
        <f>IF(ISBLANK(D2559),"",(IF(D2559="Room AC (window/wall)",'Emission Factors'!$C$53,IF(D2559="Room AC (PTAC/PTHP)",'Emission Factors'!$C$54,IF(D2559="Residential AC",'Emission Factors'!$C$55,IF(D2559="Residential HP",'Emission Factors'!$C$56,IF(D2559="Commercial AC (&gt;=65k to &lt;135,000k Btu/hr)",'Emission Factors'!$C$57,IF(D2559="Commercial AC (&gt;=135,000k Btu/hr)",'Emission Factors'!$C$58,""))))))))</f>
        <v/>
      </c>
      <c r="P2559" s="209" t="str">
        <f t="shared" si="390"/>
        <v/>
      </c>
      <c r="Q2559" s="95"/>
      <c r="R2559" s="256"/>
      <c r="S2559" s="256"/>
      <c r="T2559" s="96"/>
      <c r="U2559" s="211" t="str">
        <f>IF(Q2559="Room AC (window/wall)",'Emission Factors'!$E$53,IF(AND(Q2559="Room AC (PTAC/PTHP)",ISBLANK(T2559)),"Error",IF(AND(Q2559="Room AC (PTAC/PTHP)",T2559&gt;0),T2559,IF(Q2559="Residential AC",'Emission Factors'!$E$55,IF(AND(Q2559="Residential HP",ISBLANK(T2559)),"Error",IF(AND(Q2559="Residential HP",T2559&gt;0),T2559,IF(Q2559="Commercial AC (&gt;=65k to &lt;135,000k Btu/hr)",'Emission Factors'!$E$57,IF(Q2559="Commercial AC (&gt;=135,000k Btu/hr)",'Emission Factors'!$E$58,""))))))))</f>
        <v/>
      </c>
      <c r="V2559" s="95"/>
      <c r="W2559" s="211" t="str">
        <f>IF(ISBLANK(V2559),"",VLOOKUP(V2559,'Emission Factors'!$C$81:$G$221,4,FALSE))</f>
        <v/>
      </c>
      <c r="X2559" s="210" t="str">
        <f>IF(Q2559="Room AC (window/wall)",'Emission Factors'!$F$53,IF(Q2559="Room AC (PTAC/PTHP)",'Emission Factors'!$F$54,IF(Q2559="Residential AC",'Emission Factors'!$F$55,IF(Q2559="Residential HP",'Emission Factors'!$F$56,IF(Q2559="Commercial AC (&gt;=65k to &lt;135,000k Btu/hr)",'Emission Factors'!$F$57,IF(Q2559="Commercial AC (&gt;=135,000k Btu/hr)",'Emission Factors'!$F$58,""))))))</f>
        <v/>
      </c>
      <c r="Y2559" s="211" t="str">
        <f>IF(Q2559="Room AC (window/wall)",'Emission Factors'!$G$53,IF(Q2559="Room AC (PTAC/PTHP)",'Emission Factors'!$G$54,IF(Q2559="Residential AC",'Emission Factors'!$G$55,IF(Q2559="Residential HP",'Emission Factors'!$G$56,IF(Q2559="Commercial AC (&gt;=65k to &lt;135,000k Btu/hr)",'Emission Factors'!$G$57,IF(Q2559="Commercial AC (&gt;=135,000k Btu/hr)",'Emission Factors'!$G$58,""))))))</f>
        <v/>
      </c>
      <c r="Z2559" s="96"/>
      <c r="AA2559" s="97" t="str">
        <f t="shared" si="391"/>
        <v/>
      </c>
      <c r="AB2559" s="97" t="str">
        <f t="shared" si="392"/>
        <v/>
      </c>
      <c r="AC2559" s="246" t="str">
        <f t="shared" si="393"/>
        <v/>
      </c>
      <c r="AD2559" s="97" t="str">
        <f t="shared" si="394"/>
        <v/>
      </c>
      <c r="AE2559" s="97" t="str">
        <f t="shared" si="395"/>
        <v/>
      </c>
      <c r="AF2559" s="252" t="str">
        <f t="shared" si="396"/>
        <v/>
      </c>
      <c r="AG2559" s="254" t="str">
        <f t="shared" si="397"/>
        <v/>
      </c>
      <c r="AH2559" s="248" t="str">
        <f t="shared" si="398"/>
        <v/>
      </c>
      <c r="AI2559" s="249" t="str">
        <f t="shared" si="399"/>
        <v/>
      </c>
    </row>
    <row r="2560" spans="2:35" x14ac:dyDescent="0.3">
      <c r="B2560" s="94"/>
      <c r="C2560" s="95"/>
      <c r="D2560" s="95"/>
      <c r="E2560" s="95"/>
      <c r="F2560" s="94"/>
      <c r="G2560" s="145"/>
      <c r="H2560" s="245"/>
      <c r="I2560" s="211" t="str">
        <f>IF(D2560="Room AC (window/wall)",'Emission Factors'!$E$53,IF(D2560="Room AC (PTAC/PTHP)",H2560,IF(D2560="Residential AC",'Emission Factors'!$E$55,IF(D2560="Residential HP",H2560,IF(D2560="Commercial AC (&gt;=65k to &lt;135,000k Btu/hr)",'Emission Factors'!$E$57,IF(D2560="Commercial AC (&gt;=135,000k Btu/hr)",'Emission Factors'!$E$58,""))))))</f>
        <v/>
      </c>
      <c r="J2560" s="96"/>
      <c r="K2560" s="211" t="str">
        <f>IF(ISBLANK(J2560),"",VLOOKUP(J2560,'Emission Factors'!$C$81:$G$221,4,FALSE))</f>
        <v/>
      </c>
      <c r="L2560" s="210" t="str">
        <f>IF(D2560="Room AC (window/wall)",'Emission Factors'!$F$53,IF(D2560="Room AC (PTAC/PTHP)",'Emission Factors'!$F$54,IF(D2560="Residential AC",'Emission Factors'!$F$55,IF(D2560="Residential HP",'Emission Factors'!$F$56,IF(D2560="Commercial AC (&gt;=65k to &lt;135,000k Btu/hr)",'Emission Factors'!$F$57,IF(D2560="Commercial AC (&gt;=135,000k Btu/hr)",'Emission Factors'!$F$58,""))))))</f>
        <v/>
      </c>
      <c r="M2560" s="211" t="str">
        <f>IF(D2560="Room AC (window/wall)",'Emission Factors'!$G$53,IF(D2560="Room AC (PTAC/PTHP)",'Emission Factors'!$G$54,IF(D2560="Residential AC",'Emission Factors'!$G$55,IF(D2560="Residential HP",'Emission Factors'!$G$56,IF(D2560="Commercial AC (&gt;=65k to &lt;135,000k Btu/hr)",'Emission Factors'!$G$57,IF(D2560="Commercial AC (&gt;=135,000k Btu/hr)",'Emission Factors'!$G$58,""))))))</f>
        <v/>
      </c>
      <c r="N2560" s="96"/>
      <c r="O2560" s="209" t="str">
        <f>IF(ISBLANK(D2560),"",(IF(D2560="Room AC (window/wall)",'Emission Factors'!$C$53,IF(D2560="Room AC (PTAC/PTHP)",'Emission Factors'!$C$54,IF(D2560="Residential AC",'Emission Factors'!$C$55,IF(D2560="Residential HP",'Emission Factors'!$C$56,IF(D2560="Commercial AC (&gt;=65k to &lt;135,000k Btu/hr)",'Emission Factors'!$C$57,IF(D2560="Commercial AC (&gt;=135,000k Btu/hr)",'Emission Factors'!$C$58,""))))))))</f>
        <v/>
      </c>
      <c r="P2560" s="209" t="str">
        <f t="shared" si="390"/>
        <v/>
      </c>
      <c r="Q2560" s="95"/>
      <c r="R2560" s="256"/>
      <c r="S2560" s="256"/>
      <c r="T2560" s="96"/>
      <c r="U2560" s="211" t="str">
        <f>IF(Q2560="Room AC (window/wall)",'Emission Factors'!$E$53,IF(AND(Q2560="Room AC (PTAC/PTHP)",ISBLANK(T2560)),"Error",IF(AND(Q2560="Room AC (PTAC/PTHP)",T2560&gt;0),T2560,IF(Q2560="Residential AC",'Emission Factors'!$E$55,IF(AND(Q2560="Residential HP",ISBLANK(T2560)),"Error",IF(AND(Q2560="Residential HP",T2560&gt;0),T2560,IF(Q2560="Commercial AC (&gt;=65k to &lt;135,000k Btu/hr)",'Emission Factors'!$E$57,IF(Q2560="Commercial AC (&gt;=135,000k Btu/hr)",'Emission Factors'!$E$58,""))))))))</f>
        <v/>
      </c>
      <c r="V2560" s="95"/>
      <c r="W2560" s="211" t="str">
        <f>IF(ISBLANK(V2560),"",VLOOKUP(V2560,'Emission Factors'!$C$81:$G$221,4,FALSE))</f>
        <v/>
      </c>
      <c r="X2560" s="210" t="str">
        <f>IF(Q2560="Room AC (window/wall)",'Emission Factors'!$F$53,IF(Q2560="Room AC (PTAC/PTHP)",'Emission Factors'!$F$54,IF(Q2560="Residential AC",'Emission Factors'!$F$55,IF(Q2560="Residential HP",'Emission Factors'!$F$56,IF(Q2560="Commercial AC (&gt;=65k to &lt;135,000k Btu/hr)",'Emission Factors'!$F$57,IF(Q2560="Commercial AC (&gt;=135,000k Btu/hr)",'Emission Factors'!$F$58,""))))))</f>
        <v/>
      </c>
      <c r="Y2560" s="211" t="str">
        <f>IF(Q2560="Room AC (window/wall)",'Emission Factors'!$G$53,IF(Q2560="Room AC (PTAC/PTHP)",'Emission Factors'!$G$54,IF(Q2560="Residential AC",'Emission Factors'!$G$55,IF(Q2560="Residential HP",'Emission Factors'!$G$56,IF(Q2560="Commercial AC (&gt;=65k to &lt;135,000k Btu/hr)",'Emission Factors'!$G$57,IF(Q2560="Commercial AC (&gt;=135,000k Btu/hr)",'Emission Factors'!$G$58,""))))))</f>
        <v/>
      </c>
      <c r="Z2560" s="96"/>
      <c r="AA2560" s="97" t="str">
        <f t="shared" si="391"/>
        <v/>
      </c>
      <c r="AB2560" s="97" t="str">
        <f t="shared" si="392"/>
        <v/>
      </c>
      <c r="AC2560" s="246" t="str">
        <f t="shared" si="393"/>
        <v/>
      </c>
      <c r="AD2560" s="97" t="str">
        <f t="shared" si="394"/>
        <v/>
      </c>
      <c r="AE2560" s="97" t="str">
        <f t="shared" si="395"/>
        <v/>
      </c>
      <c r="AF2560" s="252" t="str">
        <f t="shared" si="396"/>
        <v/>
      </c>
      <c r="AG2560" s="254" t="str">
        <f t="shared" si="397"/>
        <v/>
      </c>
      <c r="AH2560" s="248" t="str">
        <f t="shared" si="398"/>
        <v/>
      </c>
      <c r="AI2560" s="249" t="str">
        <f t="shared" si="399"/>
        <v/>
      </c>
    </row>
    <row r="2561" spans="1:35" x14ac:dyDescent="0.3">
      <c r="B2561" s="94"/>
      <c r="C2561" s="95"/>
      <c r="D2561" s="95"/>
      <c r="E2561" s="95"/>
      <c r="F2561" s="94"/>
      <c r="G2561" s="145"/>
      <c r="H2561" s="245"/>
      <c r="I2561" s="211" t="str">
        <f>IF(D2561="Room AC (window/wall)",'Emission Factors'!$E$53,IF(D2561="Room AC (PTAC/PTHP)",H2561,IF(D2561="Residential AC",'Emission Factors'!$E$55,IF(D2561="Residential HP",H2561,IF(D2561="Commercial AC (&gt;=65k to &lt;135,000k Btu/hr)",'Emission Factors'!$E$57,IF(D2561="Commercial AC (&gt;=135,000k Btu/hr)",'Emission Factors'!$E$58,""))))))</f>
        <v/>
      </c>
      <c r="J2561" s="96"/>
      <c r="K2561" s="211" t="str">
        <f>IF(ISBLANK(J2561),"",VLOOKUP(J2561,'Emission Factors'!$C$81:$G$221,4,FALSE))</f>
        <v/>
      </c>
      <c r="L2561" s="210" t="str">
        <f>IF(D2561="Room AC (window/wall)",'Emission Factors'!$F$53,IF(D2561="Room AC (PTAC/PTHP)",'Emission Factors'!$F$54,IF(D2561="Residential AC",'Emission Factors'!$F$55,IF(D2561="Residential HP",'Emission Factors'!$F$56,IF(D2561="Commercial AC (&gt;=65k to &lt;135,000k Btu/hr)",'Emission Factors'!$F$57,IF(D2561="Commercial AC (&gt;=135,000k Btu/hr)",'Emission Factors'!$F$58,""))))))</f>
        <v/>
      </c>
      <c r="M2561" s="211" t="str">
        <f>IF(D2561="Room AC (window/wall)",'Emission Factors'!$G$53,IF(D2561="Room AC (PTAC/PTHP)",'Emission Factors'!$G$54,IF(D2561="Residential AC",'Emission Factors'!$G$55,IF(D2561="Residential HP",'Emission Factors'!$G$56,IF(D2561="Commercial AC (&gt;=65k to &lt;135,000k Btu/hr)",'Emission Factors'!$G$57,IF(D2561="Commercial AC (&gt;=135,000k Btu/hr)",'Emission Factors'!$G$58,""))))))</f>
        <v/>
      </c>
      <c r="N2561" s="96"/>
      <c r="O2561" s="209" t="str">
        <f>IF(ISBLANK(D2561),"",(IF(D2561="Room AC (window/wall)",'Emission Factors'!$C$53,IF(D2561="Room AC (PTAC/PTHP)",'Emission Factors'!$C$54,IF(D2561="Residential AC",'Emission Factors'!$C$55,IF(D2561="Residential HP",'Emission Factors'!$C$56,IF(D2561="Commercial AC (&gt;=65k to &lt;135,000k Btu/hr)",'Emission Factors'!$C$57,IF(D2561="Commercial AC (&gt;=135,000k Btu/hr)",'Emission Factors'!$C$58,""))))))))</f>
        <v/>
      </c>
      <c r="P2561" s="209" t="str">
        <f t="shared" si="390"/>
        <v/>
      </c>
      <c r="Q2561" s="95"/>
      <c r="R2561" s="256"/>
      <c r="S2561" s="256"/>
      <c r="T2561" s="96"/>
      <c r="U2561" s="211" t="str">
        <f>IF(Q2561="Room AC (window/wall)",'Emission Factors'!$E$53,IF(AND(Q2561="Room AC (PTAC/PTHP)",ISBLANK(T2561)),"Error",IF(AND(Q2561="Room AC (PTAC/PTHP)",T2561&gt;0),T2561,IF(Q2561="Residential AC",'Emission Factors'!$E$55,IF(AND(Q2561="Residential HP",ISBLANK(T2561)),"Error",IF(AND(Q2561="Residential HP",T2561&gt;0),T2561,IF(Q2561="Commercial AC (&gt;=65k to &lt;135,000k Btu/hr)",'Emission Factors'!$E$57,IF(Q2561="Commercial AC (&gt;=135,000k Btu/hr)",'Emission Factors'!$E$58,""))))))))</f>
        <v/>
      </c>
      <c r="V2561" s="95"/>
      <c r="W2561" s="211" t="str">
        <f>IF(ISBLANK(V2561),"",VLOOKUP(V2561,'Emission Factors'!$C$81:$G$221,4,FALSE))</f>
        <v/>
      </c>
      <c r="X2561" s="210" t="str">
        <f>IF(Q2561="Room AC (window/wall)",'Emission Factors'!$F$53,IF(Q2561="Room AC (PTAC/PTHP)",'Emission Factors'!$F$54,IF(Q2561="Residential AC",'Emission Factors'!$F$55,IF(Q2561="Residential HP",'Emission Factors'!$F$56,IF(Q2561="Commercial AC (&gt;=65k to &lt;135,000k Btu/hr)",'Emission Factors'!$F$57,IF(Q2561="Commercial AC (&gt;=135,000k Btu/hr)",'Emission Factors'!$F$58,""))))))</f>
        <v/>
      </c>
      <c r="Y2561" s="211" t="str">
        <f>IF(Q2561="Room AC (window/wall)",'Emission Factors'!$G$53,IF(Q2561="Room AC (PTAC/PTHP)",'Emission Factors'!$G$54,IF(Q2561="Residential AC",'Emission Factors'!$G$55,IF(Q2561="Residential HP",'Emission Factors'!$G$56,IF(Q2561="Commercial AC (&gt;=65k to &lt;135,000k Btu/hr)",'Emission Factors'!$G$57,IF(Q2561="Commercial AC (&gt;=135,000k Btu/hr)",'Emission Factors'!$G$58,""))))))</f>
        <v/>
      </c>
      <c r="Z2561" s="96"/>
      <c r="AA2561" s="97" t="str">
        <f t="shared" si="391"/>
        <v/>
      </c>
      <c r="AB2561" s="97" t="str">
        <f t="shared" si="392"/>
        <v/>
      </c>
      <c r="AC2561" s="246" t="str">
        <f t="shared" si="393"/>
        <v/>
      </c>
      <c r="AD2561" s="97" t="str">
        <f t="shared" si="394"/>
        <v/>
      </c>
      <c r="AE2561" s="97" t="str">
        <f t="shared" si="395"/>
        <v/>
      </c>
      <c r="AF2561" s="252" t="str">
        <f t="shared" si="396"/>
        <v/>
      </c>
      <c r="AG2561" s="254" t="str">
        <f t="shared" si="397"/>
        <v/>
      </c>
      <c r="AH2561" s="248" t="str">
        <f t="shared" si="398"/>
        <v/>
      </c>
      <c r="AI2561" s="249" t="str">
        <f t="shared" si="399"/>
        <v/>
      </c>
    </row>
    <row r="2562" spans="1:35" x14ac:dyDescent="0.3">
      <c r="B2562" s="94"/>
      <c r="C2562" s="95"/>
      <c r="D2562" s="95"/>
      <c r="E2562" s="95"/>
      <c r="F2562" s="94"/>
      <c r="G2562" s="145"/>
      <c r="H2562" s="245"/>
      <c r="I2562" s="211" t="str">
        <f>IF(D2562="Room AC (window/wall)",'Emission Factors'!$E$53,IF(D2562="Room AC (PTAC/PTHP)",H2562,IF(D2562="Residential AC",'Emission Factors'!$E$55,IF(D2562="Residential HP",H2562,IF(D2562="Commercial AC (&gt;=65k to &lt;135,000k Btu/hr)",'Emission Factors'!$E$57,IF(D2562="Commercial AC (&gt;=135,000k Btu/hr)",'Emission Factors'!$E$58,""))))))</f>
        <v/>
      </c>
      <c r="J2562" s="96"/>
      <c r="K2562" s="211" t="str">
        <f>IF(ISBLANK(J2562),"",VLOOKUP(J2562,'Emission Factors'!$C$81:$G$221,4,FALSE))</f>
        <v/>
      </c>
      <c r="L2562" s="210" t="str">
        <f>IF(D2562="Room AC (window/wall)",'Emission Factors'!$F$53,IF(D2562="Room AC (PTAC/PTHP)",'Emission Factors'!$F$54,IF(D2562="Residential AC",'Emission Factors'!$F$55,IF(D2562="Residential HP",'Emission Factors'!$F$56,IF(D2562="Commercial AC (&gt;=65k to &lt;135,000k Btu/hr)",'Emission Factors'!$F$57,IF(D2562="Commercial AC (&gt;=135,000k Btu/hr)",'Emission Factors'!$F$58,""))))))</f>
        <v/>
      </c>
      <c r="M2562" s="211" t="str">
        <f>IF(D2562="Room AC (window/wall)",'Emission Factors'!$G$53,IF(D2562="Room AC (PTAC/PTHP)",'Emission Factors'!$G$54,IF(D2562="Residential AC",'Emission Factors'!$G$55,IF(D2562="Residential HP",'Emission Factors'!$G$56,IF(D2562="Commercial AC (&gt;=65k to &lt;135,000k Btu/hr)",'Emission Factors'!$G$57,IF(D2562="Commercial AC (&gt;=135,000k Btu/hr)",'Emission Factors'!$G$58,""))))))</f>
        <v/>
      </c>
      <c r="N2562" s="96"/>
      <c r="O2562" s="209" t="str">
        <f>IF(ISBLANK(D2562),"",(IF(D2562="Room AC (window/wall)",'Emission Factors'!$C$53,IF(D2562="Room AC (PTAC/PTHP)",'Emission Factors'!$C$54,IF(D2562="Residential AC",'Emission Factors'!$C$55,IF(D2562="Residential HP",'Emission Factors'!$C$56,IF(D2562="Commercial AC (&gt;=65k to &lt;135,000k Btu/hr)",'Emission Factors'!$C$57,IF(D2562="Commercial AC (&gt;=135,000k Btu/hr)",'Emission Factors'!$C$58,""))))))))</f>
        <v/>
      </c>
      <c r="P2562" s="209" t="str">
        <f t="shared" si="390"/>
        <v/>
      </c>
      <c r="Q2562" s="95"/>
      <c r="R2562" s="256"/>
      <c r="S2562" s="256"/>
      <c r="T2562" s="96"/>
      <c r="U2562" s="211" t="str">
        <f>IF(Q2562="Room AC (window/wall)",'Emission Factors'!$E$53,IF(AND(Q2562="Room AC (PTAC/PTHP)",ISBLANK(T2562)),"Error",IF(AND(Q2562="Room AC (PTAC/PTHP)",T2562&gt;0),T2562,IF(Q2562="Residential AC",'Emission Factors'!$E$55,IF(AND(Q2562="Residential HP",ISBLANK(T2562)),"Error",IF(AND(Q2562="Residential HP",T2562&gt;0),T2562,IF(Q2562="Commercial AC (&gt;=65k to &lt;135,000k Btu/hr)",'Emission Factors'!$E$57,IF(Q2562="Commercial AC (&gt;=135,000k Btu/hr)",'Emission Factors'!$E$58,""))))))))</f>
        <v/>
      </c>
      <c r="V2562" s="95"/>
      <c r="W2562" s="211" t="str">
        <f>IF(ISBLANK(V2562),"",VLOOKUP(V2562,'Emission Factors'!$C$81:$G$221,4,FALSE))</f>
        <v/>
      </c>
      <c r="X2562" s="210" t="str">
        <f>IF(Q2562="Room AC (window/wall)",'Emission Factors'!$F$53,IF(Q2562="Room AC (PTAC/PTHP)",'Emission Factors'!$F$54,IF(Q2562="Residential AC",'Emission Factors'!$F$55,IF(Q2562="Residential HP",'Emission Factors'!$F$56,IF(Q2562="Commercial AC (&gt;=65k to &lt;135,000k Btu/hr)",'Emission Factors'!$F$57,IF(Q2562="Commercial AC (&gt;=135,000k Btu/hr)",'Emission Factors'!$F$58,""))))))</f>
        <v/>
      </c>
      <c r="Y2562" s="211" t="str">
        <f>IF(Q2562="Room AC (window/wall)",'Emission Factors'!$G$53,IF(Q2562="Room AC (PTAC/PTHP)",'Emission Factors'!$G$54,IF(Q2562="Residential AC",'Emission Factors'!$G$55,IF(Q2562="Residential HP",'Emission Factors'!$G$56,IF(Q2562="Commercial AC (&gt;=65k to &lt;135,000k Btu/hr)",'Emission Factors'!$G$57,IF(Q2562="Commercial AC (&gt;=135,000k Btu/hr)",'Emission Factors'!$G$58,""))))))</f>
        <v/>
      </c>
      <c r="Z2562" s="96"/>
      <c r="AA2562" s="97" t="str">
        <f t="shared" si="391"/>
        <v/>
      </c>
      <c r="AB2562" s="97" t="str">
        <f t="shared" si="392"/>
        <v/>
      </c>
      <c r="AC2562" s="246" t="str">
        <f t="shared" si="393"/>
        <v/>
      </c>
      <c r="AD2562" s="97" t="str">
        <f t="shared" si="394"/>
        <v/>
      </c>
      <c r="AE2562" s="97" t="str">
        <f t="shared" si="395"/>
        <v/>
      </c>
      <c r="AF2562" s="252" t="str">
        <f t="shared" si="396"/>
        <v/>
      </c>
      <c r="AG2562" s="254" t="str">
        <f t="shared" si="397"/>
        <v/>
      </c>
      <c r="AH2562" s="248" t="str">
        <f t="shared" si="398"/>
        <v/>
      </c>
      <c r="AI2562" s="249" t="str">
        <f t="shared" si="399"/>
        <v/>
      </c>
    </row>
    <row r="2563" spans="1:35" x14ac:dyDescent="0.3">
      <c r="B2563" s="94"/>
      <c r="C2563" s="95"/>
      <c r="D2563" s="95"/>
      <c r="E2563" s="95"/>
      <c r="F2563" s="94"/>
      <c r="G2563" s="145"/>
      <c r="H2563" s="245"/>
      <c r="I2563" s="211" t="str">
        <f>IF(D2563="Room AC (window/wall)",'Emission Factors'!$E$53,IF(D2563="Room AC (PTAC/PTHP)",H2563,IF(D2563="Residential AC",'Emission Factors'!$E$55,IF(D2563="Residential HP",H2563,IF(D2563="Commercial AC (&gt;=65k to &lt;135,000k Btu/hr)",'Emission Factors'!$E$57,IF(D2563="Commercial AC (&gt;=135,000k Btu/hr)",'Emission Factors'!$E$58,""))))))</f>
        <v/>
      </c>
      <c r="J2563" s="96"/>
      <c r="K2563" s="211" t="str">
        <f>IF(ISBLANK(J2563),"",VLOOKUP(J2563,'Emission Factors'!$C$81:$G$221,4,FALSE))</f>
        <v/>
      </c>
      <c r="L2563" s="210" t="str">
        <f>IF(D2563="Room AC (window/wall)",'Emission Factors'!$F$53,IF(D2563="Room AC (PTAC/PTHP)",'Emission Factors'!$F$54,IF(D2563="Residential AC",'Emission Factors'!$F$55,IF(D2563="Residential HP",'Emission Factors'!$F$56,IF(D2563="Commercial AC (&gt;=65k to &lt;135,000k Btu/hr)",'Emission Factors'!$F$57,IF(D2563="Commercial AC (&gt;=135,000k Btu/hr)",'Emission Factors'!$F$58,""))))))</f>
        <v/>
      </c>
      <c r="M2563" s="211" t="str">
        <f>IF(D2563="Room AC (window/wall)",'Emission Factors'!$G$53,IF(D2563="Room AC (PTAC/PTHP)",'Emission Factors'!$G$54,IF(D2563="Residential AC",'Emission Factors'!$G$55,IF(D2563="Residential HP",'Emission Factors'!$G$56,IF(D2563="Commercial AC (&gt;=65k to &lt;135,000k Btu/hr)",'Emission Factors'!$G$57,IF(D2563="Commercial AC (&gt;=135,000k Btu/hr)",'Emission Factors'!$G$58,""))))))</f>
        <v/>
      </c>
      <c r="N2563" s="96"/>
      <c r="O2563" s="209" t="str">
        <f>IF(ISBLANK(D2563),"",(IF(D2563="Room AC (window/wall)",'Emission Factors'!$C$53,IF(D2563="Room AC (PTAC/PTHP)",'Emission Factors'!$C$54,IF(D2563="Residential AC",'Emission Factors'!$C$55,IF(D2563="Residential HP",'Emission Factors'!$C$56,IF(D2563="Commercial AC (&gt;=65k to &lt;135,000k Btu/hr)",'Emission Factors'!$C$57,IF(D2563="Commercial AC (&gt;=135,000k Btu/hr)",'Emission Factors'!$C$58,""))))))))</f>
        <v/>
      </c>
      <c r="P2563" s="209" t="str">
        <f t="shared" si="390"/>
        <v/>
      </c>
      <c r="Q2563" s="95"/>
      <c r="R2563" s="256"/>
      <c r="S2563" s="256"/>
      <c r="T2563" s="96"/>
      <c r="U2563" s="211" t="str">
        <f>IF(Q2563="Room AC (window/wall)",'Emission Factors'!$E$53,IF(AND(Q2563="Room AC (PTAC/PTHP)",ISBLANK(T2563)),"Error",IF(AND(Q2563="Room AC (PTAC/PTHP)",T2563&gt;0),T2563,IF(Q2563="Residential AC",'Emission Factors'!$E$55,IF(AND(Q2563="Residential HP",ISBLANK(T2563)),"Error",IF(AND(Q2563="Residential HP",T2563&gt;0),T2563,IF(Q2563="Commercial AC (&gt;=65k to &lt;135,000k Btu/hr)",'Emission Factors'!$E$57,IF(Q2563="Commercial AC (&gt;=135,000k Btu/hr)",'Emission Factors'!$E$58,""))))))))</f>
        <v/>
      </c>
      <c r="V2563" s="95"/>
      <c r="W2563" s="211" t="str">
        <f>IF(ISBLANK(V2563),"",VLOOKUP(V2563,'Emission Factors'!$C$81:$G$221,4,FALSE))</f>
        <v/>
      </c>
      <c r="X2563" s="210" t="str">
        <f>IF(Q2563="Room AC (window/wall)",'Emission Factors'!$F$53,IF(Q2563="Room AC (PTAC/PTHP)",'Emission Factors'!$F$54,IF(Q2563="Residential AC",'Emission Factors'!$F$55,IF(Q2563="Residential HP",'Emission Factors'!$F$56,IF(Q2563="Commercial AC (&gt;=65k to &lt;135,000k Btu/hr)",'Emission Factors'!$F$57,IF(Q2563="Commercial AC (&gt;=135,000k Btu/hr)",'Emission Factors'!$F$58,""))))))</f>
        <v/>
      </c>
      <c r="Y2563" s="211" t="str">
        <f>IF(Q2563="Room AC (window/wall)",'Emission Factors'!$G$53,IF(Q2563="Room AC (PTAC/PTHP)",'Emission Factors'!$G$54,IF(Q2563="Residential AC",'Emission Factors'!$G$55,IF(Q2563="Residential HP",'Emission Factors'!$G$56,IF(Q2563="Commercial AC (&gt;=65k to &lt;135,000k Btu/hr)",'Emission Factors'!$G$57,IF(Q2563="Commercial AC (&gt;=135,000k Btu/hr)",'Emission Factors'!$G$58,""))))))</f>
        <v/>
      </c>
      <c r="Z2563" s="96"/>
      <c r="AA2563" s="97" t="str">
        <f t="shared" si="391"/>
        <v/>
      </c>
      <c r="AB2563" s="97" t="str">
        <f t="shared" si="392"/>
        <v/>
      </c>
      <c r="AC2563" s="246" t="str">
        <f t="shared" si="393"/>
        <v/>
      </c>
      <c r="AD2563" s="97" t="str">
        <f t="shared" si="394"/>
        <v/>
      </c>
      <c r="AE2563" s="97" t="str">
        <f t="shared" si="395"/>
        <v/>
      </c>
      <c r="AF2563" s="252" t="str">
        <f t="shared" si="396"/>
        <v/>
      </c>
      <c r="AG2563" s="254" t="str">
        <f t="shared" si="397"/>
        <v/>
      </c>
      <c r="AH2563" s="248" t="str">
        <f t="shared" si="398"/>
        <v/>
      </c>
      <c r="AI2563" s="249" t="str">
        <f t="shared" si="399"/>
        <v/>
      </c>
    </row>
    <row r="2564" spans="1:35" x14ac:dyDescent="0.3">
      <c r="B2564" s="94"/>
      <c r="C2564" s="95"/>
      <c r="D2564" s="95"/>
      <c r="E2564" s="95"/>
      <c r="F2564" s="94"/>
      <c r="G2564" s="145"/>
      <c r="H2564" s="245"/>
      <c r="I2564" s="211" t="str">
        <f>IF(D2564="Room AC (window/wall)",'Emission Factors'!$E$53,IF(D2564="Room AC (PTAC/PTHP)",H2564,IF(D2564="Residential AC",'Emission Factors'!$E$55,IF(D2564="Residential HP",H2564,IF(D2564="Commercial AC (&gt;=65k to &lt;135,000k Btu/hr)",'Emission Factors'!$E$57,IF(D2564="Commercial AC (&gt;=135,000k Btu/hr)",'Emission Factors'!$E$58,""))))))</f>
        <v/>
      </c>
      <c r="J2564" s="96"/>
      <c r="K2564" s="211" t="str">
        <f>IF(ISBLANK(J2564),"",VLOOKUP(J2564,'Emission Factors'!$C$81:$G$221,4,FALSE))</f>
        <v/>
      </c>
      <c r="L2564" s="210" t="str">
        <f>IF(D2564="Room AC (window/wall)",'Emission Factors'!$F$53,IF(D2564="Room AC (PTAC/PTHP)",'Emission Factors'!$F$54,IF(D2564="Residential AC",'Emission Factors'!$F$55,IF(D2564="Residential HP",'Emission Factors'!$F$56,IF(D2564="Commercial AC (&gt;=65k to &lt;135,000k Btu/hr)",'Emission Factors'!$F$57,IF(D2564="Commercial AC (&gt;=135,000k Btu/hr)",'Emission Factors'!$F$58,""))))))</f>
        <v/>
      </c>
      <c r="M2564" s="211" t="str">
        <f>IF(D2564="Room AC (window/wall)",'Emission Factors'!$G$53,IF(D2564="Room AC (PTAC/PTHP)",'Emission Factors'!$G$54,IF(D2564="Residential AC",'Emission Factors'!$G$55,IF(D2564="Residential HP",'Emission Factors'!$G$56,IF(D2564="Commercial AC (&gt;=65k to &lt;135,000k Btu/hr)",'Emission Factors'!$G$57,IF(D2564="Commercial AC (&gt;=135,000k Btu/hr)",'Emission Factors'!$G$58,""))))))</f>
        <v/>
      </c>
      <c r="N2564" s="96"/>
      <c r="O2564" s="209" t="str">
        <f>IF(ISBLANK(D2564),"",(IF(D2564="Room AC (window/wall)",'Emission Factors'!$C$53,IF(D2564="Room AC (PTAC/PTHP)",'Emission Factors'!$C$54,IF(D2564="Residential AC",'Emission Factors'!$C$55,IF(D2564="Residential HP",'Emission Factors'!$C$56,IF(D2564="Commercial AC (&gt;=65k to &lt;135,000k Btu/hr)",'Emission Factors'!$C$57,IF(D2564="Commercial AC (&gt;=135,000k Btu/hr)",'Emission Factors'!$C$58,""))))))))</f>
        <v/>
      </c>
      <c r="P2564" s="209" t="str">
        <f t="shared" si="390"/>
        <v/>
      </c>
      <c r="Q2564" s="95"/>
      <c r="R2564" s="256"/>
      <c r="S2564" s="256"/>
      <c r="T2564" s="96"/>
      <c r="U2564" s="211" t="str">
        <f>IF(Q2564="Room AC (window/wall)",'Emission Factors'!$E$53,IF(AND(Q2564="Room AC (PTAC/PTHP)",ISBLANK(T2564)),"Error",IF(AND(Q2564="Room AC (PTAC/PTHP)",T2564&gt;0),T2564,IF(Q2564="Residential AC",'Emission Factors'!$E$55,IF(AND(Q2564="Residential HP",ISBLANK(T2564)),"Error",IF(AND(Q2564="Residential HP",T2564&gt;0),T2564,IF(Q2564="Commercial AC (&gt;=65k to &lt;135,000k Btu/hr)",'Emission Factors'!$E$57,IF(Q2564="Commercial AC (&gt;=135,000k Btu/hr)",'Emission Factors'!$E$58,""))))))))</f>
        <v/>
      </c>
      <c r="V2564" s="95"/>
      <c r="W2564" s="211" t="str">
        <f>IF(ISBLANK(V2564),"",VLOOKUP(V2564,'Emission Factors'!$C$81:$G$221,4,FALSE))</f>
        <v/>
      </c>
      <c r="X2564" s="210" t="str">
        <f>IF(Q2564="Room AC (window/wall)",'Emission Factors'!$F$53,IF(Q2564="Room AC (PTAC/PTHP)",'Emission Factors'!$F$54,IF(Q2564="Residential AC",'Emission Factors'!$F$55,IF(Q2564="Residential HP",'Emission Factors'!$F$56,IF(Q2564="Commercial AC (&gt;=65k to &lt;135,000k Btu/hr)",'Emission Factors'!$F$57,IF(Q2564="Commercial AC (&gt;=135,000k Btu/hr)",'Emission Factors'!$F$58,""))))))</f>
        <v/>
      </c>
      <c r="Y2564" s="211" t="str">
        <f>IF(Q2564="Room AC (window/wall)",'Emission Factors'!$G$53,IF(Q2564="Room AC (PTAC/PTHP)",'Emission Factors'!$G$54,IF(Q2564="Residential AC",'Emission Factors'!$G$55,IF(Q2564="Residential HP",'Emission Factors'!$G$56,IF(Q2564="Commercial AC (&gt;=65k to &lt;135,000k Btu/hr)",'Emission Factors'!$G$57,IF(Q2564="Commercial AC (&gt;=135,000k Btu/hr)",'Emission Factors'!$G$58,""))))))</f>
        <v/>
      </c>
      <c r="Z2564" s="96"/>
      <c r="AA2564" s="97" t="str">
        <f t="shared" si="391"/>
        <v/>
      </c>
      <c r="AB2564" s="97" t="str">
        <f t="shared" si="392"/>
        <v/>
      </c>
      <c r="AC2564" s="246" t="str">
        <f t="shared" si="393"/>
        <v/>
      </c>
      <c r="AD2564" s="97" t="str">
        <f t="shared" si="394"/>
        <v/>
      </c>
      <c r="AE2564" s="97" t="str">
        <f t="shared" si="395"/>
        <v/>
      </c>
      <c r="AF2564" s="252" t="str">
        <f t="shared" si="396"/>
        <v/>
      </c>
      <c r="AG2564" s="254" t="str">
        <f t="shared" si="397"/>
        <v/>
      </c>
      <c r="AH2564" s="248" t="str">
        <f t="shared" si="398"/>
        <v/>
      </c>
      <c r="AI2564" s="249" t="str">
        <f t="shared" si="399"/>
        <v/>
      </c>
    </row>
    <row r="2565" spans="1:35" x14ac:dyDescent="0.3">
      <c r="B2565" s="94"/>
      <c r="C2565" s="95"/>
      <c r="D2565" s="95"/>
      <c r="E2565" s="95"/>
      <c r="F2565" s="94"/>
      <c r="G2565" s="145"/>
      <c r="H2565" s="245"/>
      <c r="I2565" s="211" t="str">
        <f>IF(D2565="Room AC (window/wall)",'Emission Factors'!$E$53,IF(D2565="Room AC (PTAC/PTHP)",H2565,IF(D2565="Residential AC",'Emission Factors'!$E$55,IF(D2565="Residential HP",H2565,IF(D2565="Commercial AC (&gt;=65k to &lt;135,000k Btu/hr)",'Emission Factors'!$E$57,IF(D2565="Commercial AC (&gt;=135,000k Btu/hr)",'Emission Factors'!$E$58,""))))))</f>
        <v/>
      </c>
      <c r="J2565" s="96"/>
      <c r="K2565" s="211" t="str">
        <f>IF(ISBLANK(J2565),"",VLOOKUP(J2565,'Emission Factors'!$C$81:$G$221,4,FALSE))</f>
        <v/>
      </c>
      <c r="L2565" s="210" t="str">
        <f>IF(D2565="Room AC (window/wall)",'Emission Factors'!$F$53,IF(D2565="Room AC (PTAC/PTHP)",'Emission Factors'!$F$54,IF(D2565="Residential AC",'Emission Factors'!$F$55,IF(D2565="Residential HP",'Emission Factors'!$F$56,IF(D2565="Commercial AC (&gt;=65k to &lt;135,000k Btu/hr)",'Emission Factors'!$F$57,IF(D2565="Commercial AC (&gt;=135,000k Btu/hr)",'Emission Factors'!$F$58,""))))))</f>
        <v/>
      </c>
      <c r="M2565" s="211" t="str">
        <f>IF(D2565="Room AC (window/wall)",'Emission Factors'!$G$53,IF(D2565="Room AC (PTAC/PTHP)",'Emission Factors'!$G$54,IF(D2565="Residential AC",'Emission Factors'!$G$55,IF(D2565="Residential HP",'Emission Factors'!$G$56,IF(D2565="Commercial AC (&gt;=65k to &lt;135,000k Btu/hr)",'Emission Factors'!$G$57,IF(D2565="Commercial AC (&gt;=135,000k Btu/hr)",'Emission Factors'!$G$58,""))))))</f>
        <v/>
      </c>
      <c r="N2565" s="96"/>
      <c r="O2565" s="209" t="str">
        <f>IF(ISBLANK(D2565),"",(IF(D2565="Room AC (window/wall)",'Emission Factors'!$C$53,IF(D2565="Room AC (PTAC/PTHP)",'Emission Factors'!$C$54,IF(D2565="Residential AC",'Emission Factors'!$C$55,IF(D2565="Residential HP",'Emission Factors'!$C$56,IF(D2565="Commercial AC (&gt;=65k to &lt;135,000k Btu/hr)",'Emission Factors'!$C$57,IF(D2565="Commercial AC (&gt;=135,000k Btu/hr)",'Emission Factors'!$C$58,""))))))))</f>
        <v/>
      </c>
      <c r="P2565" s="209" t="str">
        <f t="shared" si="390"/>
        <v/>
      </c>
      <c r="Q2565" s="95"/>
      <c r="R2565" s="256"/>
      <c r="S2565" s="256"/>
      <c r="T2565" s="96"/>
      <c r="U2565" s="211" t="str">
        <f>IF(Q2565="Room AC (window/wall)",'Emission Factors'!$E$53,IF(AND(Q2565="Room AC (PTAC/PTHP)",ISBLANK(T2565)),"Error",IF(AND(Q2565="Room AC (PTAC/PTHP)",T2565&gt;0),T2565,IF(Q2565="Residential AC",'Emission Factors'!$E$55,IF(AND(Q2565="Residential HP",ISBLANK(T2565)),"Error",IF(AND(Q2565="Residential HP",T2565&gt;0),T2565,IF(Q2565="Commercial AC (&gt;=65k to &lt;135,000k Btu/hr)",'Emission Factors'!$E$57,IF(Q2565="Commercial AC (&gt;=135,000k Btu/hr)",'Emission Factors'!$E$58,""))))))))</f>
        <v/>
      </c>
      <c r="V2565" s="95"/>
      <c r="W2565" s="211" t="str">
        <f>IF(ISBLANK(V2565),"",VLOOKUP(V2565,'Emission Factors'!$C$81:$G$221,4,FALSE))</f>
        <v/>
      </c>
      <c r="X2565" s="210" t="str">
        <f>IF(Q2565="Room AC (window/wall)",'Emission Factors'!$F$53,IF(Q2565="Room AC (PTAC/PTHP)",'Emission Factors'!$F$54,IF(Q2565="Residential AC",'Emission Factors'!$F$55,IF(Q2565="Residential HP",'Emission Factors'!$F$56,IF(Q2565="Commercial AC (&gt;=65k to &lt;135,000k Btu/hr)",'Emission Factors'!$F$57,IF(Q2565="Commercial AC (&gt;=135,000k Btu/hr)",'Emission Factors'!$F$58,""))))))</f>
        <v/>
      </c>
      <c r="Y2565" s="211" t="str">
        <f>IF(Q2565="Room AC (window/wall)",'Emission Factors'!$G$53,IF(Q2565="Room AC (PTAC/PTHP)",'Emission Factors'!$G$54,IF(Q2565="Residential AC",'Emission Factors'!$G$55,IF(Q2565="Residential HP",'Emission Factors'!$G$56,IF(Q2565="Commercial AC (&gt;=65k to &lt;135,000k Btu/hr)",'Emission Factors'!$G$57,IF(Q2565="Commercial AC (&gt;=135,000k Btu/hr)",'Emission Factors'!$G$58,""))))))</f>
        <v/>
      </c>
      <c r="Z2565" s="96"/>
      <c r="AA2565" s="97" t="str">
        <f t="shared" si="391"/>
        <v/>
      </c>
      <c r="AB2565" s="97" t="str">
        <f t="shared" si="392"/>
        <v/>
      </c>
      <c r="AC2565" s="246" t="str">
        <f t="shared" si="393"/>
        <v/>
      </c>
      <c r="AD2565" s="97" t="str">
        <f t="shared" si="394"/>
        <v/>
      </c>
      <c r="AE2565" s="97" t="str">
        <f t="shared" si="395"/>
        <v/>
      </c>
      <c r="AF2565" s="252" t="str">
        <f t="shared" si="396"/>
        <v/>
      </c>
      <c r="AG2565" s="254" t="str">
        <f t="shared" si="397"/>
        <v/>
      </c>
      <c r="AH2565" s="248" t="str">
        <f t="shared" si="398"/>
        <v/>
      </c>
      <c r="AI2565" s="249" t="str">
        <f t="shared" si="399"/>
        <v/>
      </c>
    </row>
    <row r="2566" spans="1:35" x14ac:dyDescent="0.3">
      <c r="B2566" s="94"/>
      <c r="C2566" s="95"/>
      <c r="D2566" s="95"/>
      <c r="E2566" s="95"/>
      <c r="F2566" s="94"/>
      <c r="G2566" s="145"/>
      <c r="H2566" s="245"/>
      <c r="I2566" s="211" t="str">
        <f>IF(D2566="Room AC (window/wall)",'Emission Factors'!$E$53,IF(D2566="Room AC (PTAC/PTHP)",H2566,IF(D2566="Residential AC",'Emission Factors'!$E$55,IF(D2566="Residential HP",H2566,IF(D2566="Commercial AC (&gt;=65k to &lt;135,000k Btu/hr)",'Emission Factors'!$E$57,IF(D2566="Commercial AC (&gt;=135,000k Btu/hr)",'Emission Factors'!$E$58,""))))))</f>
        <v/>
      </c>
      <c r="J2566" s="96"/>
      <c r="K2566" s="211" t="str">
        <f>IF(ISBLANK(J2566),"",VLOOKUP(J2566,'Emission Factors'!$C$81:$G$221,4,FALSE))</f>
        <v/>
      </c>
      <c r="L2566" s="210" t="str">
        <f>IF(D2566="Room AC (window/wall)",'Emission Factors'!$F$53,IF(D2566="Room AC (PTAC/PTHP)",'Emission Factors'!$F$54,IF(D2566="Residential AC",'Emission Factors'!$F$55,IF(D2566="Residential HP",'Emission Factors'!$F$56,IF(D2566="Commercial AC (&gt;=65k to &lt;135,000k Btu/hr)",'Emission Factors'!$F$57,IF(D2566="Commercial AC (&gt;=135,000k Btu/hr)",'Emission Factors'!$F$58,""))))))</f>
        <v/>
      </c>
      <c r="M2566" s="211" t="str">
        <f>IF(D2566="Room AC (window/wall)",'Emission Factors'!$G$53,IF(D2566="Room AC (PTAC/PTHP)",'Emission Factors'!$G$54,IF(D2566="Residential AC",'Emission Factors'!$G$55,IF(D2566="Residential HP",'Emission Factors'!$G$56,IF(D2566="Commercial AC (&gt;=65k to &lt;135,000k Btu/hr)",'Emission Factors'!$G$57,IF(D2566="Commercial AC (&gt;=135,000k Btu/hr)",'Emission Factors'!$G$58,""))))))</f>
        <v/>
      </c>
      <c r="N2566" s="96"/>
      <c r="O2566" s="209" t="str">
        <f>IF(ISBLANK(D2566),"",(IF(D2566="Room AC (window/wall)",'Emission Factors'!$C$53,IF(D2566="Room AC (PTAC/PTHP)",'Emission Factors'!$C$54,IF(D2566="Residential AC",'Emission Factors'!$C$55,IF(D2566="Residential HP",'Emission Factors'!$C$56,IF(D2566="Commercial AC (&gt;=65k to &lt;135,000k Btu/hr)",'Emission Factors'!$C$57,IF(D2566="Commercial AC (&gt;=135,000k Btu/hr)",'Emission Factors'!$C$58,""))))))))</f>
        <v/>
      </c>
      <c r="P2566" s="209" t="str">
        <f t="shared" si="390"/>
        <v/>
      </c>
      <c r="Q2566" s="95"/>
      <c r="R2566" s="256"/>
      <c r="S2566" s="256"/>
      <c r="T2566" s="96"/>
      <c r="U2566" s="211" t="str">
        <f>IF(Q2566="Room AC (window/wall)",'Emission Factors'!$E$53,IF(AND(Q2566="Room AC (PTAC/PTHP)",ISBLANK(T2566)),"Error",IF(AND(Q2566="Room AC (PTAC/PTHP)",T2566&gt;0),T2566,IF(Q2566="Residential AC",'Emission Factors'!$E$55,IF(AND(Q2566="Residential HP",ISBLANK(T2566)),"Error",IF(AND(Q2566="Residential HP",T2566&gt;0),T2566,IF(Q2566="Commercial AC (&gt;=65k to &lt;135,000k Btu/hr)",'Emission Factors'!$E$57,IF(Q2566="Commercial AC (&gt;=135,000k Btu/hr)",'Emission Factors'!$E$58,""))))))))</f>
        <v/>
      </c>
      <c r="V2566" s="95"/>
      <c r="W2566" s="211" t="str">
        <f>IF(ISBLANK(V2566),"",VLOOKUP(V2566,'Emission Factors'!$C$81:$G$221,4,FALSE))</f>
        <v/>
      </c>
      <c r="X2566" s="210" t="str">
        <f>IF(Q2566="Room AC (window/wall)",'Emission Factors'!$F$53,IF(Q2566="Room AC (PTAC/PTHP)",'Emission Factors'!$F$54,IF(Q2566="Residential AC",'Emission Factors'!$F$55,IF(Q2566="Residential HP",'Emission Factors'!$F$56,IF(Q2566="Commercial AC (&gt;=65k to &lt;135,000k Btu/hr)",'Emission Factors'!$F$57,IF(Q2566="Commercial AC (&gt;=135,000k Btu/hr)",'Emission Factors'!$F$58,""))))))</f>
        <v/>
      </c>
      <c r="Y2566" s="211" t="str">
        <f>IF(Q2566="Room AC (window/wall)",'Emission Factors'!$G$53,IF(Q2566="Room AC (PTAC/PTHP)",'Emission Factors'!$G$54,IF(Q2566="Residential AC",'Emission Factors'!$G$55,IF(Q2566="Residential HP",'Emission Factors'!$G$56,IF(Q2566="Commercial AC (&gt;=65k to &lt;135,000k Btu/hr)",'Emission Factors'!$G$57,IF(Q2566="Commercial AC (&gt;=135,000k Btu/hr)",'Emission Factors'!$G$58,""))))))</f>
        <v/>
      </c>
      <c r="Z2566" s="96"/>
      <c r="AA2566" s="97" t="str">
        <f t="shared" si="391"/>
        <v/>
      </c>
      <c r="AB2566" s="97" t="str">
        <f t="shared" si="392"/>
        <v/>
      </c>
      <c r="AC2566" s="246" t="str">
        <f t="shared" si="393"/>
        <v/>
      </c>
      <c r="AD2566" s="97" t="str">
        <f t="shared" si="394"/>
        <v/>
      </c>
      <c r="AE2566" s="97" t="str">
        <f t="shared" si="395"/>
        <v/>
      </c>
      <c r="AF2566" s="252" t="str">
        <f t="shared" si="396"/>
        <v/>
      </c>
      <c r="AG2566" s="254" t="str">
        <f t="shared" si="397"/>
        <v/>
      </c>
      <c r="AH2566" s="248" t="str">
        <f t="shared" si="398"/>
        <v/>
      </c>
      <c r="AI2566" s="249" t="str">
        <f t="shared" si="399"/>
        <v/>
      </c>
    </row>
    <row r="2567" spans="1:35" x14ac:dyDescent="0.3">
      <c r="B2567" s="94"/>
      <c r="C2567" s="95"/>
      <c r="D2567" s="95"/>
      <c r="E2567" s="95"/>
      <c r="F2567" s="94"/>
      <c r="G2567" s="145"/>
      <c r="H2567" s="245"/>
      <c r="I2567" s="211" t="str">
        <f>IF(D2567="Room AC (window/wall)",'Emission Factors'!$E$53,IF(D2567="Room AC (PTAC/PTHP)",H2567,IF(D2567="Residential AC",'Emission Factors'!$E$55,IF(D2567="Residential HP",H2567,IF(D2567="Commercial AC (&gt;=65k to &lt;135,000k Btu/hr)",'Emission Factors'!$E$57,IF(D2567="Commercial AC (&gt;=135,000k Btu/hr)",'Emission Factors'!$E$58,""))))))</f>
        <v/>
      </c>
      <c r="J2567" s="96"/>
      <c r="K2567" s="211" t="str">
        <f>IF(ISBLANK(J2567),"",VLOOKUP(J2567,'Emission Factors'!$C$81:$G$221,4,FALSE))</f>
        <v/>
      </c>
      <c r="L2567" s="210" t="str">
        <f>IF(D2567="Room AC (window/wall)",'Emission Factors'!$F$53,IF(D2567="Room AC (PTAC/PTHP)",'Emission Factors'!$F$54,IF(D2567="Residential AC",'Emission Factors'!$F$55,IF(D2567="Residential HP",'Emission Factors'!$F$56,IF(D2567="Commercial AC (&gt;=65k to &lt;135,000k Btu/hr)",'Emission Factors'!$F$57,IF(D2567="Commercial AC (&gt;=135,000k Btu/hr)",'Emission Factors'!$F$58,""))))))</f>
        <v/>
      </c>
      <c r="M2567" s="211" t="str">
        <f>IF(D2567="Room AC (window/wall)",'Emission Factors'!$G$53,IF(D2567="Room AC (PTAC/PTHP)",'Emission Factors'!$G$54,IF(D2567="Residential AC",'Emission Factors'!$G$55,IF(D2567="Residential HP",'Emission Factors'!$G$56,IF(D2567="Commercial AC (&gt;=65k to &lt;135,000k Btu/hr)",'Emission Factors'!$G$57,IF(D2567="Commercial AC (&gt;=135,000k Btu/hr)",'Emission Factors'!$G$58,""))))))</f>
        <v/>
      </c>
      <c r="N2567" s="96"/>
      <c r="O2567" s="209" t="str">
        <f>IF(ISBLANK(D2567),"",(IF(D2567="Room AC (window/wall)",'Emission Factors'!$C$53,IF(D2567="Room AC (PTAC/PTHP)",'Emission Factors'!$C$54,IF(D2567="Residential AC",'Emission Factors'!$C$55,IF(D2567="Residential HP",'Emission Factors'!$C$56,IF(D2567="Commercial AC (&gt;=65k to &lt;135,000k Btu/hr)",'Emission Factors'!$C$57,IF(D2567="Commercial AC (&gt;=135,000k Btu/hr)",'Emission Factors'!$C$58,""))))))))</f>
        <v/>
      </c>
      <c r="P2567" s="209" t="str">
        <f t="shared" si="390"/>
        <v/>
      </c>
      <c r="Q2567" s="95"/>
      <c r="R2567" s="256"/>
      <c r="S2567" s="256"/>
      <c r="T2567" s="96"/>
      <c r="U2567" s="211" t="str">
        <f>IF(Q2567="Room AC (window/wall)",'Emission Factors'!$E$53,IF(AND(Q2567="Room AC (PTAC/PTHP)",ISBLANK(T2567)),"Error",IF(AND(Q2567="Room AC (PTAC/PTHP)",T2567&gt;0),T2567,IF(Q2567="Residential AC",'Emission Factors'!$E$55,IF(AND(Q2567="Residential HP",ISBLANK(T2567)),"Error",IF(AND(Q2567="Residential HP",T2567&gt;0),T2567,IF(Q2567="Commercial AC (&gt;=65k to &lt;135,000k Btu/hr)",'Emission Factors'!$E$57,IF(Q2567="Commercial AC (&gt;=135,000k Btu/hr)",'Emission Factors'!$E$58,""))))))))</f>
        <v/>
      </c>
      <c r="V2567" s="95"/>
      <c r="W2567" s="211" t="str">
        <f>IF(ISBLANK(V2567),"",VLOOKUP(V2567,'Emission Factors'!$C$81:$G$221,4,FALSE))</f>
        <v/>
      </c>
      <c r="X2567" s="210" t="str">
        <f>IF(Q2567="Room AC (window/wall)",'Emission Factors'!$F$53,IF(Q2567="Room AC (PTAC/PTHP)",'Emission Factors'!$F$54,IF(Q2567="Residential AC",'Emission Factors'!$F$55,IF(Q2567="Residential HP",'Emission Factors'!$F$56,IF(Q2567="Commercial AC (&gt;=65k to &lt;135,000k Btu/hr)",'Emission Factors'!$F$57,IF(Q2567="Commercial AC (&gt;=135,000k Btu/hr)",'Emission Factors'!$F$58,""))))))</f>
        <v/>
      </c>
      <c r="Y2567" s="211" t="str">
        <f>IF(Q2567="Room AC (window/wall)",'Emission Factors'!$G$53,IF(Q2567="Room AC (PTAC/PTHP)",'Emission Factors'!$G$54,IF(Q2567="Residential AC",'Emission Factors'!$G$55,IF(Q2567="Residential HP",'Emission Factors'!$G$56,IF(Q2567="Commercial AC (&gt;=65k to &lt;135,000k Btu/hr)",'Emission Factors'!$G$57,IF(Q2567="Commercial AC (&gt;=135,000k Btu/hr)",'Emission Factors'!$G$58,""))))))</f>
        <v/>
      </c>
      <c r="Z2567" s="96"/>
      <c r="AA2567" s="97" t="str">
        <f t="shared" si="391"/>
        <v/>
      </c>
      <c r="AB2567" s="97" t="str">
        <f t="shared" si="392"/>
        <v/>
      </c>
      <c r="AC2567" s="246" t="str">
        <f t="shared" si="393"/>
        <v/>
      </c>
      <c r="AD2567" s="97" t="str">
        <f t="shared" si="394"/>
        <v/>
      </c>
      <c r="AE2567" s="97" t="str">
        <f t="shared" si="395"/>
        <v/>
      </c>
      <c r="AF2567" s="252" t="str">
        <f t="shared" si="396"/>
        <v/>
      </c>
      <c r="AG2567" s="254" t="str">
        <f t="shared" si="397"/>
        <v/>
      </c>
      <c r="AH2567" s="248" t="str">
        <f t="shared" si="398"/>
        <v/>
      </c>
      <c r="AI2567" s="249" t="str">
        <f t="shared" si="399"/>
        <v/>
      </c>
    </row>
    <row r="2568" spans="1:35" x14ac:dyDescent="0.3">
      <c r="B2568" s="94"/>
      <c r="C2568" s="95"/>
      <c r="D2568" s="95"/>
      <c r="E2568" s="95"/>
      <c r="F2568" s="94"/>
      <c r="G2568" s="145"/>
      <c r="H2568" s="245"/>
      <c r="I2568" s="211" t="str">
        <f>IF(D2568="Room AC (window/wall)",'Emission Factors'!$E$53,IF(D2568="Room AC (PTAC/PTHP)",H2568,IF(D2568="Residential AC",'Emission Factors'!$E$55,IF(D2568="Residential HP",H2568,IF(D2568="Commercial AC (&gt;=65k to &lt;135,000k Btu/hr)",'Emission Factors'!$E$57,IF(D2568="Commercial AC (&gt;=135,000k Btu/hr)",'Emission Factors'!$E$58,""))))))</f>
        <v/>
      </c>
      <c r="J2568" s="96"/>
      <c r="K2568" s="211" t="str">
        <f>IF(ISBLANK(J2568),"",VLOOKUP(J2568,'Emission Factors'!$C$81:$G$221,4,FALSE))</f>
        <v/>
      </c>
      <c r="L2568" s="210" t="str">
        <f>IF(D2568="Room AC (window/wall)",'Emission Factors'!$F$53,IF(D2568="Room AC (PTAC/PTHP)",'Emission Factors'!$F$54,IF(D2568="Residential AC",'Emission Factors'!$F$55,IF(D2568="Residential HP",'Emission Factors'!$F$56,IF(D2568="Commercial AC (&gt;=65k to &lt;135,000k Btu/hr)",'Emission Factors'!$F$57,IF(D2568="Commercial AC (&gt;=135,000k Btu/hr)",'Emission Factors'!$F$58,""))))))</f>
        <v/>
      </c>
      <c r="M2568" s="211" t="str">
        <f>IF(D2568="Room AC (window/wall)",'Emission Factors'!$G$53,IF(D2568="Room AC (PTAC/PTHP)",'Emission Factors'!$G$54,IF(D2568="Residential AC",'Emission Factors'!$G$55,IF(D2568="Residential HP",'Emission Factors'!$G$56,IF(D2568="Commercial AC (&gt;=65k to &lt;135,000k Btu/hr)",'Emission Factors'!$G$57,IF(D2568="Commercial AC (&gt;=135,000k Btu/hr)",'Emission Factors'!$G$58,""))))))</f>
        <v/>
      </c>
      <c r="N2568" s="96"/>
      <c r="O2568" s="209" t="str">
        <f>IF(ISBLANK(D2568),"",(IF(D2568="Room AC (window/wall)",'Emission Factors'!$C$53,IF(D2568="Room AC (PTAC/PTHP)",'Emission Factors'!$C$54,IF(D2568="Residential AC",'Emission Factors'!$C$55,IF(D2568="Residential HP",'Emission Factors'!$C$56,IF(D2568="Commercial AC (&gt;=65k to &lt;135,000k Btu/hr)",'Emission Factors'!$C$57,IF(D2568="Commercial AC (&gt;=135,000k Btu/hr)",'Emission Factors'!$C$58,""))))))))</f>
        <v/>
      </c>
      <c r="P2568" s="209" t="str">
        <f t="shared" si="390"/>
        <v/>
      </c>
      <c r="Q2568" s="95"/>
      <c r="R2568" s="256"/>
      <c r="S2568" s="256"/>
      <c r="T2568" s="96"/>
      <c r="U2568" s="211" t="str">
        <f>IF(Q2568="Room AC (window/wall)",'Emission Factors'!$E$53,IF(AND(Q2568="Room AC (PTAC/PTHP)",ISBLANK(T2568)),"Error",IF(AND(Q2568="Room AC (PTAC/PTHP)",T2568&gt;0),T2568,IF(Q2568="Residential AC",'Emission Factors'!$E$55,IF(AND(Q2568="Residential HP",ISBLANK(T2568)),"Error",IF(AND(Q2568="Residential HP",T2568&gt;0),T2568,IF(Q2568="Commercial AC (&gt;=65k to &lt;135,000k Btu/hr)",'Emission Factors'!$E$57,IF(Q2568="Commercial AC (&gt;=135,000k Btu/hr)",'Emission Factors'!$E$58,""))))))))</f>
        <v/>
      </c>
      <c r="V2568" s="95"/>
      <c r="W2568" s="211" t="str">
        <f>IF(ISBLANK(V2568),"",VLOOKUP(V2568,'Emission Factors'!$C$81:$G$221,4,FALSE))</f>
        <v/>
      </c>
      <c r="X2568" s="210" t="str">
        <f>IF(Q2568="Room AC (window/wall)",'Emission Factors'!$F$53,IF(Q2568="Room AC (PTAC/PTHP)",'Emission Factors'!$F$54,IF(Q2568="Residential AC",'Emission Factors'!$F$55,IF(Q2568="Residential HP",'Emission Factors'!$F$56,IF(Q2568="Commercial AC (&gt;=65k to &lt;135,000k Btu/hr)",'Emission Factors'!$F$57,IF(Q2568="Commercial AC (&gt;=135,000k Btu/hr)",'Emission Factors'!$F$58,""))))))</f>
        <v/>
      </c>
      <c r="Y2568" s="211" t="str">
        <f>IF(Q2568="Room AC (window/wall)",'Emission Factors'!$G$53,IF(Q2568="Room AC (PTAC/PTHP)",'Emission Factors'!$G$54,IF(Q2568="Residential AC",'Emission Factors'!$G$55,IF(Q2568="Residential HP",'Emission Factors'!$G$56,IF(Q2568="Commercial AC (&gt;=65k to &lt;135,000k Btu/hr)",'Emission Factors'!$G$57,IF(Q2568="Commercial AC (&gt;=135,000k Btu/hr)",'Emission Factors'!$G$58,""))))))</f>
        <v/>
      </c>
      <c r="Z2568" s="96"/>
      <c r="AA2568" s="97" t="str">
        <f t="shared" si="391"/>
        <v/>
      </c>
      <c r="AB2568" s="97" t="str">
        <f t="shared" si="392"/>
        <v/>
      </c>
      <c r="AC2568" s="246" t="str">
        <f t="shared" si="393"/>
        <v/>
      </c>
      <c r="AD2568" s="97" t="str">
        <f t="shared" si="394"/>
        <v/>
      </c>
      <c r="AE2568" s="97" t="str">
        <f t="shared" si="395"/>
        <v/>
      </c>
      <c r="AF2568" s="252" t="str">
        <f t="shared" si="396"/>
        <v/>
      </c>
      <c r="AG2568" s="254" t="str">
        <f t="shared" si="397"/>
        <v/>
      </c>
      <c r="AH2568" s="248" t="str">
        <f t="shared" si="398"/>
        <v/>
      </c>
      <c r="AI2568" s="249" t="str">
        <f t="shared" si="399"/>
        <v/>
      </c>
    </row>
    <row r="2569" spans="1:35" x14ac:dyDescent="0.3">
      <c r="B2569" s="94"/>
      <c r="C2569" s="95"/>
      <c r="D2569" s="95"/>
      <c r="E2569" s="95"/>
      <c r="F2569" s="94"/>
      <c r="G2569" s="145"/>
      <c r="H2569" s="245"/>
      <c r="I2569" s="211" t="str">
        <f>IF(D2569="Room AC (window/wall)",'Emission Factors'!$E$53,IF(D2569="Room AC (PTAC/PTHP)",H2569,IF(D2569="Residential AC",'Emission Factors'!$E$55,IF(D2569="Residential HP",H2569,IF(D2569="Commercial AC (&gt;=65k to &lt;135,000k Btu/hr)",'Emission Factors'!$E$57,IF(D2569="Commercial AC (&gt;=135,000k Btu/hr)",'Emission Factors'!$E$58,""))))))</f>
        <v/>
      </c>
      <c r="J2569" s="96"/>
      <c r="K2569" s="211" t="str">
        <f>IF(ISBLANK(J2569),"",VLOOKUP(J2569,'Emission Factors'!$C$81:$G$221,4,FALSE))</f>
        <v/>
      </c>
      <c r="L2569" s="210" t="str">
        <f>IF(D2569="Room AC (window/wall)",'Emission Factors'!$F$53,IF(D2569="Room AC (PTAC/PTHP)",'Emission Factors'!$F$54,IF(D2569="Residential AC",'Emission Factors'!$F$55,IF(D2569="Residential HP",'Emission Factors'!$F$56,IF(D2569="Commercial AC (&gt;=65k to &lt;135,000k Btu/hr)",'Emission Factors'!$F$57,IF(D2569="Commercial AC (&gt;=135,000k Btu/hr)",'Emission Factors'!$F$58,""))))))</f>
        <v/>
      </c>
      <c r="M2569" s="211" t="str">
        <f>IF(D2569="Room AC (window/wall)",'Emission Factors'!$G$53,IF(D2569="Room AC (PTAC/PTHP)",'Emission Factors'!$G$54,IF(D2569="Residential AC",'Emission Factors'!$G$55,IF(D2569="Residential HP",'Emission Factors'!$G$56,IF(D2569="Commercial AC (&gt;=65k to &lt;135,000k Btu/hr)",'Emission Factors'!$G$57,IF(D2569="Commercial AC (&gt;=135,000k Btu/hr)",'Emission Factors'!$G$58,""))))))</f>
        <v/>
      </c>
      <c r="N2569" s="96"/>
      <c r="O2569" s="209" t="str">
        <f>IF(ISBLANK(D2569),"",(IF(D2569="Room AC (window/wall)",'Emission Factors'!$C$53,IF(D2569="Room AC (PTAC/PTHP)",'Emission Factors'!$C$54,IF(D2569="Residential AC",'Emission Factors'!$C$55,IF(D2569="Residential HP",'Emission Factors'!$C$56,IF(D2569="Commercial AC (&gt;=65k to &lt;135,000k Btu/hr)",'Emission Factors'!$C$57,IF(D2569="Commercial AC (&gt;=135,000k Btu/hr)",'Emission Factors'!$C$58,""))))))))</f>
        <v/>
      </c>
      <c r="P2569" s="209" t="str">
        <f t="shared" si="390"/>
        <v/>
      </c>
      <c r="Q2569" s="95"/>
      <c r="R2569" s="256"/>
      <c r="S2569" s="256"/>
      <c r="T2569" s="96"/>
      <c r="U2569" s="211" t="str">
        <f>IF(Q2569="Room AC (window/wall)",'Emission Factors'!$E$53,IF(AND(Q2569="Room AC (PTAC/PTHP)",ISBLANK(T2569)),"Error",IF(AND(Q2569="Room AC (PTAC/PTHP)",T2569&gt;0),T2569,IF(Q2569="Residential AC",'Emission Factors'!$E$55,IF(AND(Q2569="Residential HP",ISBLANK(T2569)),"Error",IF(AND(Q2569="Residential HP",T2569&gt;0),T2569,IF(Q2569="Commercial AC (&gt;=65k to &lt;135,000k Btu/hr)",'Emission Factors'!$E$57,IF(Q2569="Commercial AC (&gt;=135,000k Btu/hr)",'Emission Factors'!$E$58,""))))))))</f>
        <v/>
      </c>
      <c r="V2569" s="95"/>
      <c r="W2569" s="211" t="str">
        <f>IF(ISBLANK(V2569),"",VLOOKUP(V2569,'Emission Factors'!$C$81:$G$221,4,FALSE))</f>
        <v/>
      </c>
      <c r="X2569" s="210" t="str">
        <f>IF(Q2569="Room AC (window/wall)",'Emission Factors'!$F$53,IF(Q2569="Room AC (PTAC/PTHP)",'Emission Factors'!$F$54,IF(Q2569="Residential AC",'Emission Factors'!$F$55,IF(Q2569="Residential HP",'Emission Factors'!$F$56,IF(Q2569="Commercial AC (&gt;=65k to &lt;135,000k Btu/hr)",'Emission Factors'!$F$57,IF(Q2569="Commercial AC (&gt;=135,000k Btu/hr)",'Emission Factors'!$F$58,""))))))</f>
        <v/>
      </c>
      <c r="Y2569" s="211" t="str">
        <f>IF(Q2569="Room AC (window/wall)",'Emission Factors'!$G$53,IF(Q2569="Room AC (PTAC/PTHP)",'Emission Factors'!$G$54,IF(Q2569="Residential AC",'Emission Factors'!$G$55,IF(Q2569="Residential HP",'Emission Factors'!$G$56,IF(Q2569="Commercial AC (&gt;=65k to &lt;135,000k Btu/hr)",'Emission Factors'!$G$57,IF(Q2569="Commercial AC (&gt;=135,000k Btu/hr)",'Emission Factors'!$G$58,""))))))</f>
        <v/>
      </c>
      <c r="Z2569" s="96"/>
      <c r="AA2569" s="97" t="str">
        <f t="shared" si="391"/>
        <v/>
      </c>
      <c r="AB2569" s="97" t="str">
        <f t="shared" si="392"/>
        <v/>
      </c>
      <c r="AC2569" s="246" t="str">
        <f t="shared" si="393"/>
        <v/>
      </c>
      <c r="AD2569" s="97" t="str">
        <f t="shared" si="394"/>
        <v/>
      </c>
      <c r="AE2569" s="97" t="str">
        <f t="shared" si="395"/>
        <v/>
      </c>
      <c r="AF2569" s="252" t="str">
        <f t="shared" si="396"/>
        <v/>
      </c>
      <c r="AG2569" s="254" t="str">
        <f t="shared" si="397"/>
        <v/>
      </c>
      <c r="AH2569" s="248" t="str">
        <f t="shared" si="398"/>
        <v/>
      </c>
      <c r="AI2569" s="249" t="str">
        <f t="shared" si="399"/>
        <v/>
      </c>
    </row>
    <row r="2570" spans="1:35" x14ac:dyDescent="0.3">
      <c r="B2570" s="94"/>
      <c r="C2570" s="95"/>
      <c r="D2570" s="95"/>
      <c r="E2570" s="95"/>
      <c r="F2570" s="94"/>
      <c r="G2570" s="145"/>
      <c r="H2570" s="245"/>
      <c r="I2570" s="211" t="str">
        <f>IF(D2570="Room AC (window/wall)",'Emission Factors'!$E$53,IF(D2570="Room AC (PTAC/PTHP)",H2570,IF(D2570="Residential AC",'Emission Factors'!$E$55,IF(D2570="Residential HP",H2570,IF(D2570="Commercial AC (&gt;=65k to &lt;135,000k Btu/hr)",'Emission Factors'!$E$57,IF(D2570="Commercial AC (&gt;=135,000k Btu/hr)",'Emission Factors'!$E$58,""))))))</f>
        <v/>
      </c>
      <c r="J2570" s="96"/>
      <c r="K2570" s="211" t="str">
        <f>IF(ISBLANK(J2570),"",VLOOKUP(J2570,'Emission Factors'!$C$81:$G$221,4,FALSE))</f>
        <v/>
      </c>
      <c r="L2570" s="210" t="str">
        <f>IF(D2570="Room AC (window/wall)",'Emission Factors'!$F$53,IF(D2570="Room AC (PTAC/PTHP)",'Emission Factors'!$F$54,IF(D2570="Residential AC",'Emission Factors'!$F$55,IF(D2570="Residential HP",'Emission Factors'!$F$56,IF(D2570="Commercial AC (&gt;=65k to &lt;135,000k Btu/hr)",'Emission Factors'!$F$57,IF(D2570="Commercial AC (&gt;=135,000k Btu/hr)",'Emission Factors'!$F$58,""))))))</f>
        <v/>
      </c>
      <c r="M2570" s="211" t="str">
        <f>IF(D2570="Room AC (window/wall)",'Emission Factors'!$G$53,IF(D2570="Room AC (PTAC/PTHP)",'Emission Factors'!$G$54,IF(D2570="Residential AC",'Emission Factors'!$G$55,IF(D2570="Residential HP",'Emission Factors'!$G$56,IF(D2570="Commercial AC (&gt;=65k to &lt;135,000k Btu/hr)",'Emission Factors'!$G$57,IF(D2570="Commercial AC (&gt;=135,000k Btu/hr)",'Emission Factors'!$G$58,""))))))</f>
        <v/>
      </c>
      <c r="N2570" s="96"/>
      <c r="O2570" s="209" t="str">
        <f>IF(ISBLANK(D2570),"",(IF(D2570="Room AC (window/wall)",'Emission Factors'!$C$53,IF(D2570="Room AC (PTAC/PTHP)",'Emission Factors'!$C$54,IF(D2570="Residential AC",'Emission Factors'!$C$55,IF(D2570="Residential HP",'Emission Factors'!$C$56,IF(D2570="Commercial AC (&gt;=65k to &lt;135,000k Btu/hr)",'Emission Factors'!$C$57,IF(D2570="Commercial AC (&gt;=135,000k Btu/hr)",'Emission Factors'!$C$58,""))))))))</f>
        <v/>
      </c>
      <c r="P2570" s="209" t="str">
        <f t="shared" si="390"/>
        <v/>
      </c>
      <c r="Q2570" s="95"/>
      <c r="R2570" s="256"/>
      <c r="S2570" s="256"/>
      <c r="T2570" s="96"/>
      <c r="U2570" s="211" t="str">
        <f>IF(Q2570="Room AC (window/wall)",'Emission Factors'!$E$53,IF(AND(Q2570="Room AC (PTAC/PTHP)",ISBLANK(T2570)),"Error",IF(AND(Q2570="Room AC (PTAC/PTHP)",T2570&gt;0),T2570,IF(Q2570="Residential AC",'Emission Factors'!$E$55,IF(AND(Q2570="Residential HP",ISBLANK(T2570)),"Error",IF(AND(Q2570="Residential HP",T2570&gt;0),T2570,IF(Q2570="Commercial AC (&gt;=65k to &lt;135,000k Btu/hr)",'Emission Factors'!$E$57,IF(Q2570="Commercial AC (&gt;=135,000k Btu/hr)",'Emission Factors'!$E$58,""))))))))</f>
        <v/>
      </c>
      <c r="V2570" s="95"/>
      <c r="W2570" s="211" t="str">
        <f>IF(ISBLANK(V2570),"",VLOOKUP(V2570,'Emission Factors'!$C$81:$G$221,4,FALSE))</f>
        <v/>
      </c>
      <c r="X2570" s="210" t="str">
        <f>IF(Q2570="Room AC (window/wall)",'Emission Factors'!$F$53,IF(Q2570="Room AC (PTAC/PTHP)",'Emission Factors'!$F$54,IF(Q2570="Residential AC",'Emission Factors'!$F$55,IF(Q2570="Residential HP",'Emission Factors'!$F$56,IF(Q2570="Commercial AC (&gt;=65k to &lt;135,000k Btu/hr)",'Emission Factors'!$F$57,IF(Q2570="Commercial AC (&gt;=135,000k Btu/hr)",'Emission Factors'!$F$58,""))))))</f>
        <v/>
      </c>
      <c r="Y2570" s="211" t="str">
        <f>IF(Q2570="Room AC (window/wall)",'Emission Factors'!$G$53,IF(Q2570="Room AC (PTAC/PTHP)",'Emission Factors'!$G$54,IF(Q2570="Residential AC",'Emission Factors'!$G$55,IF(Q2570="Residential HP",'Emission Factors'!$G$56,IF(Q2570="Commercial AC (&gt;=65k to &lt;135,000k Btu/hr)",'Emission Factors'!$G$57,IF(Q2570="Commercial AC (&gt;=135,000k Btu/hr)",'Emission Factors'!$G$58,""))))))</f>
        <v/>
      </c>
      <c r="Z2570" s="96"/>
      <c r="AA2570" s="97" t="str">
        <f t="shared" si="391"/>
        <v/>
      </c>
      <c r="AB2570" s="97" t="str">
        <f t="shared" si="392"/>
        <v/>
      </c>
      <c r="AC2570" s="246" t="str">
        <f t="shared" si="393"/>
        <v/>
      </c>
      <c r="AD2570" s="97" t="str">
        <f t="shared" si="394"/>
        <v/>
      </c>
      <c r="AE2570" s="97" t="str">
        <f t="shared" si="395"/>
        <v/>
      </c>
      <c r="AF2570" s="252" t="str">
        <f t="shared" si="396"/>
        <v/>
      </c>
      <c r="AG2570" s="254" t="str">
        <f t="shared" si="397"/>
        <v/>
      </c>
      <c r="AH2570" s="248" t="str">
        <f t="shared" si="398"/>
        <v/>
      </c>
      <c r="AI2570" s="249" t="str">
        <f t="shared" si="399"/>
        <v/>
      </c>
    </row>
    <row r="2571" spans="1:35" x14ac:dyDescent="0.3">
      <c r="B2571" s="94"/>
      <c r="C2571" s="95"/>
      <c r="D2571" s="95"/>
      <c r="E2571" s="95"/>
      <c r="F2571" s="94"/>
      <c r="G2571" s="145"/>
      <c r="H2571" s="245"/>
      <c r="I2571" s="211" t="str">
        <f>IF(D2571="Room AC (window/wall)",'Emission Factors'!$E$53,IF(D2571="Room AC (PTAC/PTHP)",H2571,IF(D2571="Residential AC",'Emission Factors'!$E$55,IF(D2571="Residential HP",H2571,IF(D2571="Commercial AC (&gt;=65k to &lt;135,000k Btu/hr)",'Emission Factors'!$E$57,IF(D2571="Commercial AC (&gt;=135,000k Btu/hr)",'Emission Factors'!$E$58,""))))))</f>
        <v/>
      </c>
      <c r="J2571" s="96"/>
      <c r="K2571" s="211" t="str">
        <f>IF(ISBLANK(J2571),"",VLOOKUP(J2571,'Emission Factors'!$C$81:$G$221,4,FALSE))</f>
        <v/>
      </c>
      <c r="L2571" s="210" t="str">
        <f>IF(D2571="Room AC (window/wall)",'Emission Factors'!$F$53,IF(D2571="Room AC (PTAC/PTHP)",'Emission Factors'!$F$54,IF(D2571="Residential AC",'Emission Factors'!$F$55,IF(D2571="Residential HP",'Emission Factors'!$F$56,IF(D2571="Commercial AC (&gt;=65k to &lt;135,000k Btu/hr)",'Emission Factors'!$F$57,IF(D2571="Commercial AC (&gt;=135,000k Btu/hr)",'Emission Factors'!$F$58,""))))))</f>
        <v/>
      </c>
      <c r="M2571" s="211" t="str">
        <f>IF(D2571="Room AC (window/wall)",'Emission Factors'!$G$53,IF(D2571="Room AC (PTAC/PTHP)",'Emission Factors'!$G$54,IF(D2571="Residential AC",'Emission Factors'!$G$55,IF(D2571="Residential HP",'Emission Factors'!$G$56,IF(D2571="Commercial AC (&gt;=65k to &lt;135,000k Btu/hr)",'Emission Factors'!$G$57,IF(D2571="Commercial AC (&gt;=135,000k Btu/hr)",'Emission Factors'!$G$58,""))))))</f>
        <v/>
      </c>
      <c r="N2571" s="96"/>
      <c r="O2571" s="209" t="str">
        <f>IF(ISBLANK(D2571),"",(IF(D2571="Room AC (window/wall)",'Emission Factors'!$C$53,IF(D2571="Room AC (PTAC/PTHP)",'Emission Factors'!$C$54,IF(D2571="Residential AC",'Emission Factors'!$C$55,IF(D2571="Residential HP",'Emission Factors'!$C$56,IF(D2571="Commercial AC (&gt;=65k to &lt;135,000k Btu/hr)",'Emission Factors'!$C$57,IF(D2571="Commercial AC (&gt;=135,000k Btu/hr)",'Emission Factors'!$C$58,""))))))))</f>
        <v/>
      </c>
      <c r="P2571" s="209" t="str">
        <f t="shared" si="390"/>
        <v/>
      </c>
      <c r="Q2571" s="95"/>
      <c r="R2571" s="256"/>
      <c r="S2571" s="256"/>
      <c r="T2571" s="96"/>
      <c r="U2571" s="211" t="str">
        <f>IF(Q2571="Room AC (window/wall)",'Emission Factors'!$E$53,IF(AND(Q2571="Room AC (PTAC/PTHP)",ISBLANK(T2571)),"Error",IF(AND(Q2571="Room AC (PTAC/PTHP)",T2571&gt;0),T2571,IF(Q2571="Residential AC",'Emission Factors'!$E$55,IF(AND(Q2571="Residential HP",ISBLANK(T2571)),"Error",IF(AND(Q2571="Residential HP",T2571&gt;0),T2571,IF(Q2571="Commercial AC (&gt;=65k to &lt;135,000k Btu/hr)",'Emission Factors'!$E$57,IF(Q2571="Commercial AC (&gt;=135,000k Btu/hr)",'Emission Factors'!$E$58,""))))))))</f>
        <v/>
      </c>
      <c r="V2571" s="95"/>
      <c r="W2571" s="211" t="str">
        <f>IF(ISBLANK(V2571),"",VLOOKUP(V2571,'Emission Factors'!$C$81:$G$221,4,FALSE))</f>
        <v/>
      </c>
      <c r="X2571" s="210" t="str">
        <f>IF(Q2571="Room AC (window/wall)",'Emission Factors'!$F$53,IF(Q2571="Room AC (PTAC/PTHP)",'Emission Factors'!$F$54,IF(Q2571="Residential AC",'Emission Factors'!$F$55,IF(Q2571="Residential HP",'Emission Factors'!$F$56,IF(Q2571="Commercial AC (&gt;=65k to &lt;135,000k Btu/hr)",'Emission Factors'!$F$57,IF(Q2571="Commercial AC (&gt;=135,000k Btu/hr)",'Emission Factors'!$F$58,""))))))</f>
        <v/>
      </c>
      <c r="Y2571" s="211" t="str">
        <f>IF(Q2571="Room AC (window/wall)",'Emission Factors'!$G$53,IF(Q2571="Room AC (PTAC/PTHP)",'Emission Factors'!$G$54,IF(Q2571="Residential AC",'Emission Factors'!$G$55,IF(Q2571="Residential HP",'Emission Factors'!$G$56,IF(Q2571="Commercial AC (&gt;=65k to &lt;135,000k Btu/hr)",'Emission Factors'!$G$57,IF(Q2571="Commercial AC (&gt;=135,000k Btu/hr)",'Emission Factors'!$G$58,""))))))</f>
        <v/>
      </c>
      <c r="Z2571" s="96"/>
      <c r="AA2571" s="97" t="str">
        <f t="shared" si="391"/>
        <v/>
      </c>
      <c r="AB2571" s="97" t="str">
        <f t="shared" si="392"/>
        <v/>
      </c>
      <c r="AC2571" s="246" t="str">
        <f t="shared" si="393"/>
        <v/>
      </c>
      <c r="AD2571" s="97" t="str">
        <f t="shared" si="394"/>
        <v/>
      </c>
      <c r="AE2571" s="97" t="str">
        <f t="shared" si="395"/>
        <v/>
      </c>
      <c r="AF2571" s="252" t="str">
        <f t="shared" si="396"/>
        <v/>
      </c>
      <c r="AG2571" s="254" t="str">
        <f t="shared" si="397"/>
        <v/>
      </c>
      <c r="AH2571" s="248" t="str">
        <f t="shared" si="398"/>
        <v/>
      </c>
      <c r="AI2571" s="249" t="str">
        <f t="shared" si="399"/>
        <v/>
      </c>
    </row>
    <row r="2572" spans="1:35" x14ac:dyDescent="0.3">
      <c r="B2572" s="94"/>
      <c r="C2572" s="95"/>
      <c r="D2572" s="95"/>
      <c r="E2572" s="95"/>
      <c r="F2572" s="94"/>
      <c r="G2572" s="145"/>
      <c r="H2572" s="245"/>
      <c r="I2572" s="211" t="str">
        <f>IF(D2572="Room AC (window/wall)",'Emission Factors'!$E$53,IF(D2572="Room AC (PTAC/PTHP)",H2572,IF(D2572="Residential AC",'Emission Factors'!$E$55,IF(D2572="Residential HP",H2572,IF(D2572="Commercial AC (&gt;=65k to &lt;135,000k Btu/hr)",'Emission Factors'!$E$57,IF(D2572="Commercial AC (&gt;=135,000k Btu/hr)",'Emission Factors'!$E$58,""))))))</f>
        <v/>
      </c>
      <c r="J2572" s="96"/>
      <c r="K2572" s="211" t="str">
        <f>IF(ISBLANK(J2572),"",VLOOKUP(J2572,'Emission Factors'!$C$81:$G$221,4,FALSE))</f>
        <v/>
      </c>
      <c r="L2572" s="210" t="str">
        <f>IF(D2572="Room AC (window/wall)",'Emission Factors'!$F$53,IF(D2572="Room AC (PTAC/PTHP)",'Emission Factors'!$F$54,IF(D2572="Residential AC",'Emission Factors'!$F$55,IF(D2572="Residential HP",'Emission Factors'!$F$56,IF(D2572="Commercial AC (&gt;=65k to &lt;135,000k Btu/hr)",'Emission Factors'!$F$57,IF(D2572="Commercial AC (&gt;=135,000k Btu/hr)",'Emission Factors'!$F$58,""))))))</f>
        <v/>
      </c>
      <c r="M2572" s="211" t="str">
        <f>IF(D2572="Room AC (window/wall)",'Emission Factors'!$G$53,IF(D2572="Room AC (PTAC/PTHP)",'Emission Factors'!$G$54,IF(D2572="Residential AC",'Emission Factors'!$G$55,IF(D2572="Residential HP",'Emission Factors'!$G$56,IF(D2572="Commercial AC (&gt;=65k to &lt;135,000k Btu/hr)",'Emission Factors'!$G$57,IF(D2572="Commercial AC (&gt;=135,000k Btu/hr)",'Emission Factors'!$G$58,""))))))</f>
        <v/>
      </c>
      <c r="N2572" s="96"/>
      <c r="O2572" s="209" t="str">
        <f>IF(ISBLANK(D2572),"",(IF(D2572="Room AC (window/wall)",'Emission Factors'!$C$53,IF(D2572="Room AC (PTAC/PTHP)",'Emission Factors'!$C$54,IF(D2572="Residential AC",'Emission Factors'!$C$55,IF(D2572="Residential HP",'Emission Factors'!$C$56,IF(D2572="Commercial AC (&gt;=65k to &lt;135,000k Btu/hr)",'Emission Factors'!$C$57,IF(D2572="Commercial AC (&gt;=135,000k Btu/hr)",'Emission Factors'!$C$58,""))))))))</f>
        <v/>
      </c>
      <c r="P2572" s="209" t="str">
        <f t="shared" si="390"/>
        <v/>
      </c>
      <c r="Q2572" s="95"/>
      <c r="R2572" s="256"/>
      <c r="S2572" s="256"/>
      <c r="T2572" s="96"/>
      <c r="U2572" s="211" t="str">
        <f>IF(Q2572="Room AC (window/wall)",'Emission Factors'!$E$53,IF(AND(Q2572="Room AC (PTAC/PTHP)",ISBLANK(T2572)),"Error",IF(AND(Q2572="Room AC (PTAC/PTHP)",T2572&gt;0),T2572,IF(Q2572="Residential AC",'Emission Factors'!$E$55,IF(AND(Q2572="Residential HP",ISBLANK(T2572)),"Error",IF(AND(Q2572="Residential HP",T2572&gt;0),T2572,IF(Q2572="Commercial AC (&gt;=65k to &lt;135,000k Btu/hr)",'Emission Factors'!$E$57,IF(Q2572="Commercial AC (&gt;=135,000k Btu/hr)",'Emission Factors'!$E$58,""))))))))</f>
        <v/>
      </c>
      <c r="V2572" s="95"/>
      <c r="W2572" s="211" t="str">
        <f>IF(ISBLANK(V2572),"",VLOOKUP(V2572,'Emission Factors'!$C$81:$G$221,4,FALSE))</f>
        <v/>
      </c>
      <c r="X2572" s="210" t="str">
        <f>IF(Q2572="Room AC (window/wall)",'Emission Factors'!$F$53,IF(Q2572="Room AC (PTAC/PTHP)",'Emission Factors'!$F$54,IF(Q2572="Residential AC",'Emission Factors'!$F$55,IF(Q2572="Residential HP",'Emission Factors'!$F$56,IF(Q2572="Commercial AC (&gt;=65k to &lt;135,000k Btu/hr)",'Emission Factors'!$F$57,IF(Q2572="Commercial AC (&gt;=135,000k Btu/hr)",'Emission Factors'!$F$58,""))))))</f>
        <v/>
      </c>
      <c r="Y2572" s="211" t="str">
        <f>IF(Q2572="Room AC (window/wall)",'Emission Factors'!$G$53,IF(Q2572="Room AC (PTAC/PTHP)",'Emission Factors'!$G$54,IF(Q2572="Residential AC",'Emission Factors'!$G$55,IF(Q2572="Residential HP",'Emission Factors'!$G$56,IF(Q2572="Commercial AC (&gt;=65k to &lt;135,000k Btu/hr)",'Emission Factors'!$G$57,IF(Q2572="Commercial AC (&gt;=135,000k Btu/hr)",'Emission Factors'!$G$58,""))))))</f>
        <v/>
      </c>
      <c r="Z2572" s="96"/>
      <c r="AA2572" s="97" t="str">
        <f t="shared" si="391"/>
        <v/>
      </c>
      <c r="AB2572" s="97" t="str">
        <f t="shared" si="392"/>
        <v/>
      </c>
      <c r="AC2572" s="246" t="str">
        <f t="shared" si="393"/>
        <v/>
      </c>
      <c r="AD2572" s="97" t="str">
        <f t="shared" si="394"/>
        <v/>
      </c>
      <c r="AE2572" s="97" t="str">
        <f t="shared" si="395"/>
        <v/>
      </c>
      <c r="AF2572" s="252" t="str">
        <f t="shared" si="396"/>
        <v/>
      </c>
      <c r="AG2572" s="254" t="str">
        <f t="shared" si="397"/>
        <v/>
      </c>
      <c r="AH2572" s="248" t="str">
        <f t="shared" si="398"/>
        <v/>
      </c>
      <c r="AI2572" s="249" t="str">
        <f t="shared" si="399"/>
        <v/>
      </c>
    </row>
    <row r="2573" spans="1:35" x14ac:dyDescent="0.3">
      <c r="B2573" s="94"/>
      <c r="C2573" s="95"/>
      <c r="D2573" s="95"/>
      <c r="E2573" s="95"/>
      <c r="F2573" s="94"/>
      <c r="G2573" s="145"/>
      <c r="H2573" s="245"/>
      <c r="I2573" s="211" t="str">
        <f>IF(D2573="Room AC (window/wall)",'Emission Factors'!$E$53,IF(D2573="Room AC (PTAC/PTHP)",H2573,IF(D2573="Residential AC",'Emission Factors'!$E$55,IF(D2573="Residential HP",H2573,IF(D2573="Commercial AC (&gt;=65k to &lt;135,000k Btu/hr)",'Emission Factors'!$E$57,IF(D2573="Commercial AC (&gt;=135,000k Btu/hr)",'Emission Factors'!$E$58,""))))))</f>
        <v/>
      </c>
      <c r="J2573" s="96"/>
      <c r="K2573" s="211" t="str">
        <f>IF(ISBLANK(J2573),"",VLOOKUP(J2573,'Emission Factors'!$C$81:$G$221,4,FALSE))</f>
        <v/>
      </c>
      <c r="L2573" s="210" t="str">
        <f>IF(D2573="Room AC (window/wall)",'Emission Factors'!$F$53,IF(D2573="Room AC (PTAC/PTHP)",'Emission Factors'!$F$54,IF(D2573="Residential AC",'Emission Factors'!$F$55,IF(D2573="Residential HP",'Emission Factors'!$F$56,IF(D2573="Commercial AC (&gt;=65k to &lt;135,000k Btu/hr)",'Emission Factors'!$F$57,IF(D2573="Commercial AC (&gt;=135,000k Btu/hr)",'Emission Factors'!$F$58,""))))))</f>
        <v/>
      </c>
      <c r="M2573" s="211" t="str">
        <f>IF(D2573="Room AC (window/wall)",'Emission Factors'!$G$53,IF(D2573="Room AC (PTAC/PTHP)",'Emission Factors'!$G$54,IF(D2573="Residential AC",'Emission Factors'!$G$55,IF(D2573="Residential HP",'Emission Factors'!$G$56,IF(D2573="Commercial AC (&gt;=65k to &lt;135,000k Btu/hr)",'Emission Factors'!$G$57,IF(D2573="Commercial AC (&gt;=135,000k Btu/hr)",'Emission Factors'!$G$58,""))))))</f>
        <v/>
      </c>
      <c r="N2573" s="96"/>
      <c r="O2573" s="209" t="str">
        <f>IF(ISBLANK(D2573),"",(IF(D2573="Room AC (window/wall)",'Emission Factors'!$C$53,IF(D2573="Room AC (PTAC/PTHP)",'Emission Factors'!$C$54,IF(D2573="Residential AC",'Emission Factors'!$C$55,IF(D2573="Residential HP",'Emission Factors'!$C$56,IF(D2573="Commercial AC (&gt;=65k to &lt;135,000k Btu/hr)",'Emission Factors'!$C$57,IF(D2573="Commercial AC (&gt;=135,000k Btu/hr)",'Emission Factors'!$C$58,""))))))))</f>
        <v/>
      </c>
      <c r="P2573" s="209" t="str">
        <f t="shared" si="390"/>
        <v/>
      </c>
      <c r="Q2573" s="95"/>
      <c r="R2573" s="256"/>
      <c r="S2573" s="256"/>
      <c r="T2573" s="96"/>
      <c r="U2573" s="211" t="str">
        <f>IF(Q2573="Room AC (window/wall)",'Emission Factors'!$E$53,IF(AND(Q2573="Room AC (PTAC/PTHP)",ISBLANK(T2573)),"Error",IF(AND(Q2573="Room AC (PTAC/PTHP)",T2573&gt;0),T2573,IF(Q2573="Residential AC",'Emission Factors'!$E$55,IF(AND(Q2573="Residential HP",ISBLANK(T2573)),"Error",IF(AND(Q2573="Residential HP",T2573&gt;0),T2573,IF(Q2573="Commercial AC (&gt;=65k to &lt;135,000k Btu/hr)",'Emission Factors'!$E$57,IF(Q2573="Commercial AC (&gt;=135,000k Btu/hr)",'Emission Factors'!$E$58,""))))))))</f>
        <v/>
      </c>
      <c r="V2573" s="95"/>
      <c r="W2573" s="211" t="str">
        <f>IF(ISBLANK(V2573),"",VLOOKUP(V2573,'Emission Factors'!$C$81:$G$221,4,FALSE))</f>
        <v/>
      </c>
      <c r="X2573" s="210" t="str">
        <f>IF(Q2573="Room AC (window/wall)",'Emission Factors'!$F$53,IF(Q2573="Room AC (PTAC/PTHP)",'Emission Factors'!$F$54,IF(Q2573="Residential AC",'Emission Factors'!$F$55,IF(Q2573="Residential HP",'Emission Factors'!$F$56,IF(Q2573="Commercial AC (&gt;=65k to &lt;135,000k Btu/hr)",'Emission Factors'!$F$57,IF(Q2573="Commercial AC (&gt;=135,000k Btu/hr)",'Emission Factors'!$F$58,""))))))</f>
        <v/>
      </c>
      <c r="Y2573" s="211" t="str">
        <f>IF(Q2573="Room AC (window/wall)",'Emission Factors'!$G$53,IF(Q2573="Room AC (PTAC/PTHP)",'Emission Factors'!$G$54,IF(Q2573="Residential AC",'Emission Factors'!$G$55,IF(Q2573="Residential HP",'Emission Factors'!$G$56,IF(Q2573="Commercial AC (&gt;=65k to &lt;135,000k Btu/hr)",'Emission Factors'!$G$57,IF(Q2573="Commercial AC (&gt;=135,000k Btu/hr)",'Emission Factors'!$G$58,""))))))</f>
        <v/>
      </c>
      <c r="Z2573" s="96"/>
      <c r="AA2573" s="97" t="str">
        <f t="shared" si="391"/>
        <v/>
      </c>
      <c r="AB2573" s="97" t="str">
        <f t="shared" si="392"/>
        <v/>
      </c>
      <c r="AC2573" s="246" t="str">
        <f t="shared" si="393"/>
        <v/>
      </c>
      <c r="AD2573" s="97" t="str">
        <f t="shared" si="394"/>
        <v/>
      </c>
      <c r="AE2573" s="97" t="str">
        <f t="shared" si="395"/>
        <v/>
      </c>
      <c r="AF2573" s="252" t="str">
        <f t="shared" si="396"/>
        <v/>
      </c>
      <c r="AG2573" s="254" t="str">
        <f t="shared" si="397"/>
        <v/>
      </c>
      <c r="AH2573" s="248" t="str">
        <f t="shared" si="398"/>
        <v/>
      </c>
      <c r="AI2573" s="249" t="str">
        <f t="shared" si="399"/>
        <v/>
      </c>
    </row>
    <row r="2574" spans="1:35" x14ac:dyDescent="0.3">
      <c r="B2574" s="99"/>
      <c r="C2574" s="278"/>
      <c r="D2574" s="99"/>
      <c r="E2574" s="99"/>
      <c r="F2574" s="101">
        <f>SUM(F14:F2573)</f>
        <v>0</v>
      </c>
      <c r="G2574" s="101">
        <f>SUM(G14:G2573)</f>
        <v>0</v>
      </c>
      <c r="H2574" s="101"/>
      <c r="I2574" s="101"/>
      <c r="J2574" s="101"/>
      <c r="K2574" s="101"/>
      <c r="L2574" s="101"/>
      <c r="M2574" s="101"/>
      <c r="N2574" s="101"/>
      <c r="O2574" s="101"/>
      <c r="P2574" s="101"/>
      <c r="Q2574" s="101"/>
      <c r="R2574" s="101"/>
      <c r="S2574" s="101"/>
      <c r="T2574" s="101"/>
      <c r="U2574" s="101"/>
      <c r="V2574" s="101"/>
      <c r="W2574" s="101"/>
      <c r="X2574" s="101"/>
      <c r="Y2574" s="101"/>
      <c r="Z2574" s="101"/>
      <c r="AA2574" s="101">
        <f t="shared" ref="AA2574:AF2574" si="400">SUM(AA14:AA2573)</f>
        <v>0</v>
      </c>
      <c r="AB2574" s="101">
        <f t="shared" si="400"/>
        <v>0</v>
      </c>
      <c r="AC2574" s="247">
        <f t="shared" si="400"/>
        <v>0</v>
      </c>
      <c r="AD2574" s="101">
        <f t="shared" si="400"/>
        <v>0</v>
      </c>
      <c r="AE2574" s="101">
        <f t="shared" si="400"/>
        <v>0</v>
      </c>
      <c r="AF2574" s="251">
        <f t="shared" si="400"/>
        <v>0</v>
      </c>
      <c r="AG2574" s="255">
        <f>SUM(AG14:AG2573)</f>
        <v>0</v>
      </c>
      <c r="AH2574" s="247">
        <f>SUM(AH14:AH2573)</f>
        <v>0</v>
      </c>
      <c r="AI2574" s="247">
        <f>SUM(AI14:AI2573)</f>
        <v>0</v>
      </c>
    </row>
    <row r="2575" spans="1:35" x14ac:dyDescent="0.3">
      <c r="F2575" s="80"/>
      <c r="AI2575" s="78"/>
    </row>
    <row r="2576" spans="1:35" ht="15.5" x14ac:dyDescent="0.35">
      <c r="A2576" s="48"/>
      <c r="B2576" s="48"/>
      <c r="C2576" s="280"/>
      <c r="D2576" s="48"/>
      <c r="E2576" s="48"/>
      <c r="F2576" s="105"/>
      <c r="G2576" s="17"/>
      <c r="H2576" s="17"/>
      <c r="AG2576" s="106"/>
    </row>
    <row r="2577" spans="1:10" ht="15.5" x14ac:dyDescent="0.3">
      <c r="A2577" s="107"/>
      <c r="B2577" s="107"/>
      <c r="C2577" s="281"/>
      <c r="D2577" s="107"/>
      <c r="E2577" s="107"/>
      <c r="F2577" s="108"/>
      <c r="G2577" s="107"/>
      <c r="H2577" s="107"/>
      <c r="I2577" s="148"/>
      <c r="J2577" s="148"/>
    </row>
    <row r="2578" spans="1:10" ht="15.5" x14ac:dyDescent="0.3">
      <c r="A2578" s="107"/>
      <c r="B2578" s="107"/>
      <c r="C2578" s="281"/>
      <c r="D2578" s="107"/>
      <c r="E2578" s="107"/>
      <c r="F2578" s="108"/>
      <c r="G2578" s="107"/>
      <c r="H2578" s="107"/>
    </row>
    <row r="2579" spans="1:10" ht="15.5" x14ac:dyDescent="0.3">
      <c r="A2579" s="107"/>
      <c r="B2579" s="107"/>
      <c r="C2579" s="281"/>
      <c r="D2579" s="107"/>
      <c r="E2579" s="107"/>
      <c r="F2579" s="108"/>
      <c r="G2579" s="107"/>
      <c r="H2579" s="107"/>
    </row>
    <row r="2580" spans="1:10" ht="15.5" x14ac:dyDescent="0.3">
      <c r="A2580" s="107"/>
      <c r="B2580" s="107"/>
      <c r="C2580" s="281"/>
      <c r="D2580" s="107"/>
      <c r="E2580" s="107"/>
      <c r="F2580" s="108"/>
      <c r="G2580" s="107"/>
      <c r="H2580" s="107"/>
    </row>
    <row r="2581" spans="1:10" ht="15.5" x14ac:dyDescent="0.3">
      <c r="A2581" s="107"/>
      <c r="B2581" s="107"/>
      <c r="C2581" s="281"/>
      <c r="D2581" s="107"/>
      <c r="E2581" s="107"/>
      <c r="F2581" s="108"/>
      <c r="G2581" s="107"/>
      <c r="H2581" s="107"/>
    </row>
    <row r="2582" spans="1:10" ht="15.5" x14ac:dyDescent="0.3">
      <c r="A2582" s="107"/>
      <c r="B2582" s="107"/>
      <c r="C2582" s="281"/>
      <c r="D2582" s="107"/>
      <c r="E2582" s="107"/>
      <c r="F2582" s="108"/>
      <c r="G2582" s="107"/>
      <c r="H2582" s="107"/>
    </row>
    <row r="2583" spans="1:10" ht="15.5" x14ac:dyDescent="0.3">
      <c r="A2583" s="107"/>
      <c r="B2583" s="107"/>
      <c r="C2583" s="281"/>
      <c r="D2583" s="107"/>
      <c r="E2583" s="107"/>
      <c r="F2583" s="108"/>
      <c r="G2583" s="107"/>
      <c r="H2583" s="107"/>
    </row>
    <row r="2584" spans="1:10" ht="15.5" x14ac:dyDescent="0.3">
      <c r="A2584" s="59"/>
      <c r="B2584" s="59"/>
      <c r="C2584" s="282"/>
      <c r="D2584" s="59"/>
      <c r="E2584" s="59"/>
      <c r="F2584" s="109"/>
      <c r="G2584" s="59"/>
      <c r="H2584" s="59"/>
    </row>
    <row r="2585" spans="1:10" ht="15.5" x14ac:dyDescent="0.3">
      <c r="A2585" s="137"/>
      <c r="B2585" s="137"/>
      <c r="C2585" s="283"/>
      <c r="D2585" s="137"/>
      <c r="E2585" s="137"/>
      <c r="F2585" s="138"/>
      <c r="G2585" s="137"/>
      <c r="H2585" s="137"/>
    </row>
    <row r="2586" spans="1:10" ht="15.5" x14ac:dyDescent="0.3">
      <c r="A2586" s="107"/>
      <c r="B2586" s="107"/>
      <c r="C2586" s="281"/>
      <c r="D2586" s="107"/>
      <c r="E2586" s="107"/>
      <c r="F2586" s="108"/>
      <c r="G2586" s="107"/>
      <c r="H2586" s="107"/>
    </row>
    <row r="2587" spans="1:10" ht="15.5" x14ac:dyDescent="0.3">
      <c r="A2587" s="107"/>
      <c r="B2587" s="107"/>
      <c r="C2587" s="281"/>
      <c r="D2587" s="107"/>
      <c r="E2587" s="107"/>
      <c r="F2587" s="108"/>
      <c r="G2587" s="107"/>
      <c r="H2587" s="107"/>
    </row>
    <row r="2588" spans="1:10" ht="15.5" x14ac:dyDescent="0.3">
      <c r="A2588" s="107"/>
      <c r="B2588" s="107"/>
      <c r="C2588" s="281"/>
      <c r="D2588" s="107"/>
      <c r="E2588" s="107"/>
      <c r="F2588" s="108"/>
      <c r="G2588" s="107"/>
      <c r="H2588" s="107"/>
    </row>
    <row r="2589" spans="1:10" ht="15.5" x14ac:dyDescent="0.3">
      <c r="A2589" s="107"/>
      <c r="B2589" s="107"/>
      <c r="C2589" s="281"/>
      <c r="D2589" s="107"/>
      <c r="E2589" s="107"/>
      <c r="F2589" s="108"/>
      <c r="G2589" s="107"/>
      <c r="H2589" s="107"/>
    </row>
    <row r="2590" spans="1:10" ht="15.5" x14ac:dyDescent="0.3">
      <c r="A2590" s="107"/>
      <c r="B2590" s="107"/>
      <c r="C2590" s="281"/>
      <c r="D2590" s="107"/>
      <c r="E2590" s="107"/>
      <c r="F2590" s="108"/>
      <c r="G2590" s="107"/>
      <c r="H2590" s="107"/>
    </row>
    <row r="2591" spans="1:10" ht="15.5" x14ac:dyDescent="0.3">
      <c r="A2591" s="107"/>
      <c r="B2591" s="107"/>
      <c r="C2591" s="281"/>
      <c r="D2591" s="107"/>
      <c r="E2591" s="107"/>
      <c r="F2591" s="108"/>
      <c r="G2591" s="107"/>
      <c r="H2591" s="107"/>
    </row>
    <row r="2592" spans="1:10" ht="15.5" x14ac:dyDescent="0.3">
      <c r="A2592" s="107"/>
      <c r="B2592" s="107"/>
      <c r="C2592" s="281"/>
      <c r="D2592" s="107"/>
      <c r="E2592" s="107"/>
      <c r="F2592" s="108"/>
      <c r="G2592" s="107"/>
      <c r="H2592" s="107"/>
    </row>
    <row r="2593" spans="1:8" ht="15.5" x14ac:dyDescent="0.3">
      <c r="A2593" s="107"/>
      <c r="B2593" s="107"/>
      <c r="C2593" s="281"/>
      <c r="D2593" s="107"/>
      <c r="E2593" s="107"/>
      <c r="F2593" s="108"/>
      <c r="G2593" s="107"/>
      <c r="H2593" s="107"/>
    </row>
    <row r="2594" spans="1:8" ht="15.5" x14ac:dyDescent="0.35">
      <c r="A2594" s="139"/>
      <c r="B2594" s="139"/>
      <c r="C2594" s="150"/>
      <c r="D2594" s="139"/>
      <c r="E2594" s="139"/>
      <c r="F2594" s="140"/>
      <c r="G2594" s="139"/>
      <c r="H2594" s="139"/>
    </row>
    <row r="2595" spans="1:8" ht="15.5" x14ac:dyDescent="0.35">
      <c r="A2595" s="139"/>
      <c r="B2595" s="139"/>
      <c r="C2595" s="150"/>
      <c r="D2595" s="139"/>
      <c r="E2595" s="139"/>
      <c r="F2595" s="140"/>
      <c r="G2595" s="139"/>
      <c r="H2595" s="139"/>
    </row>
    <row r="2596" spans="1:8" ht="15.5" x14ac:dyDescent="0.35">
      <c r="A2596" s="141"/>
      <c r="B2596" s="141"/>
      <c r="C2596" s="284"/>
      <c r="D2596" s="141"/>
      <c r="E2596" s="141"/>
      <c r="F2596" s="142"/>
      <c r="G2596" s="139"/>
      <c r="H2596" s="139"/>
    </row>
    <row r="2597" spans="1:8" ht="15.5" x14ac:dyDescent="0.35">
      <c r="A2597" s="17"/>
      <c r="B2597" s="17"/>
      <c r="C2597" s="285"/>
      <c r="D2597" s="17"/>
      <c r="E2597" s="17"/>
      <c r="F2597" s="110"/>
      <c r="G2597" s="17"/>
      <c r="H2597" s="17"/>
    </row>
    <row r="2598" spans="1:8" ht="15.5" x14ac:dyDescent="0.35">
      <c r="A2598" s="17"/>
      <c r="B2598" s="17"/>
      <c r="C2598" s="285"/>
      <c r="D2598" s="17"/>
      <c r="E2598" s="17"/>
      <c r="F2598" s="110"/>
      <c r="G2598" s="17"/>
      <c r="H2598" s="17"/>
    </row>
    <row r="2599" spans="1:8" ht="15.5" x14ac:dyDescent="0.35">
      <c r="A2599" s="17"/>
      <c r="B2599" s="17"/>
      <c r="C2599" s="285"/>
      <c r="D2599" s="17"/>
      <c r="E2599" s="17"/>
      <c r="F2599" s="110"/>
      <c r="G2599" s="17"/>
      <c r="H2599" s="17"/>
    </row>
  </sheetData>
  <sheetProtection algorithmName="SHA-512" hashValue="FQmJJd7xXH79Crt6Ef/HaCY/FFd54udgSwLeH8bK7rEqkFwIlTEPArbkL1eDwngHrNiKKSUEOcFAb03WXfttRA==" saltValue="4jtO0aOLfgEWkZfys3HL/w==" spinCount="100000" sheet="1" objects="1" scenarios="1"/>
  <mergeCells count="1">
    <mergeCell ref="B10:K10"/>
  </mergeCells>
  <phoneticPr fontId="55" type="noConversion"/>
  <hyperlinks>
    <hyperlink ref="B10" r:id="rId1" display="https://www.arb.ca.gov/sites/default/files/auction-proceeds/csd_liwp_finaluserguide.pdf" xr:uid="{2164B9BA-062C-4D4D-95E3-DB09264A93F6}"/>
    <hyperlink ref="B10:K10" r:id="rId2" display="https://www.arb.ca.gov/sites/default/files/auction-proceeds/csd_liwp_finaluserguide_120424.pdf" xr:uid="{90B6DF3D-38B6-4B23-8181-C15BAC617BF8}"/>
  </hyperlinks>
  <pageMargins left="0.7" right="0.7" top="0.75" bottom="0.75" header="0.3" footer="0.3"/>
  <pageSetup scale="25" orientation="portrait" horizontalDpi="4294967292" verticalDpi="4294967292" r:id="rId3"/>
  <headerFooter>
    <oddFooter>&amp;L&amp;"Avenir LT Std 55 Roman,Regular"&amp;12FINAL - December 4, 2023&amp;C&amp;"Avenir LT Std 55 Roman,Regular"&amp;12Page &amp;P of &amp;N&amp;R&amp;"Avenir LT Std 55 Roman,Regular"&amp;12&amp;A</oddFooter>
  </headerFooter>
  <colBreaks count="1" manualBreakCount="1">
    <brk id="32" max="1048575" man="1"/>
  </colBreaks>
  <drawing r:id="rId4"/>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A98DC923-8BB4-4ADC-87F9-D65B09D27095}">
          <x14:formula1>
            <xm:f>'Emission Factors'!$B$53:$B$58</xm:f>
          </x14:formula1>
          <xm:sqref>D14:D2573 Q14:Q2573</xm:sqref>
        </x14:dataValidation>
        <x14:dataValidation type="list" allowBlank="1" showInputMessage="1" showErrorMessage="1" xr:uid="{7AA4BAD0-9C19-413A-A3B9-B803F0764A73}">
          <x14:formula1>
            <xm:f>'Emission Factors'!$C$81:$C$221</xm:f>
          </x14:formula1>
          <xm:sqref>J14:J2573 V14:V2573</xm:sqref>
        </x14:dataValidation>
        <x14:dataValidation type="list" allowBlank="1" showInputMessage="1" showErrorMessage="1" xr:uid="{F68ABE14-A7A2-4990-B7E4-82EA17B771FC}">
          <x14:formula1>
            <xm:f>'Emission Factors'!$B$230:$B$280</xm:f>
          </x14:formula1>
          <xm:sqref>E14:E2573</xm:sqref>
        </x14:dataValidation>
        <x14:dataValidation type="list" allowBlank="1" showInputMessage="1" showErrorMessage="1" xr:uid="{27765717-4866-403E-A022-0C7B37CA9906}">
          <x14:formula1>
            <xm:f>'Emission Factors'!$B$273:$B$280</xm:f>
          </x14:formula1>
          <xm:sqref>R14:S2573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2" tint="-9.9978637043366805E-2"/>
    <pageSetUpPr fitToPage="1"/>
  </sheetPr>
  <dimension ref="B1:X161"/>
  <sheetViews>
    <sheetView showGridLines="0" showZeros="0" showWhiteSpace="0" zoomScaleNormal="100" workbookViewId="0">
      <selection activeCell="B8" sqref="B8"/>
    </sheetView>
  </sheetViews>
  <sheetFormatPr defaultColWidth="9.1796875" defaultRowHeight="14" x14ac:dyDescent="0.3"/>
  <cols>
    <col min="1" max="1" width="2.81640625" style="44" customWidth="1"/>
    <col min="2" max="2" width="72.453125" style="44" customWidth="1"/>
    <col min="3" max="3" width="51.453125" style="44" customWidth="1"/>
    <col min="4" max="4" width="14.26953125" style="44" customWidth="1"/>
    <col min="5" max="5" width="34.453125" style="44" bestFit="1" customWidth="1"/>
    <col min="6" max="6" width="19.453125" style="44" customWidth="1"/>
    <col min="7" max="7" width="16.81640625" style="44" customWidth="1"/>
    <col min="8" max="8" width="14.1796875" style="44" customWidth="1"/>
    <col min="9" max="9" width="31.7265625" style="44" customWidth="1"/>
    <col min="10" max="16384" width="9.1796875" style="44"/>
  </cols>
  <sheetData>
    <row r="1" spans="2:24" ht="18" customHeight="1" x14ac:dyDescent="0.3">
      <c r="B1" s="45" t="s">
        <v>0</v>
      </c>
      <c r="C1" s="45"/>
    </row>
    <row r="2" spans="2:24" ht="18" customHeight="1" x14ac:dyDescent="0.45">
      <c r="B2" s="259"/>
      <c r="C2" s="46"/>
    </row>
    <row r="3" spans="2:24" ht="18" customHeight="1" x14ac:dyDescent="0.3">
      <c r="B3" s="45" t="s">
        <v>1</v>
      </c>
      <c r="C3" s="45"/>
    </row>
    <row r="4" spans="2:24" ht="18" customHeight="1" x14ac:dyDescent="0.3">
      <c r="B4" s="47" t="s">
        <v>59</v>
      </c>
      <c r="C4" s="47"/>
    </row>
    <row r="5" spans="2:24" ht="18" customHeight="1" x14ac:dyDescent="0.3">
      <c r="B5" s="46"/>
      <c r="C5" s="46"/>
    </row>
    <row r="6" spans="2:24" ht="18" customHeight="1" x14ac:dyDescent="0.3">
      <c r="B6" s="45" t="s">
        <v>2</v>
      </c>
      <c r="C6" s="45"/>
    </row>
    <row r="7" spans="2:24" ht="18" customHeight="1" x14ac:dyDescent="0.3">
      <c r="B7" s="45"/>
      <c r="C7" s="45"/>
    </row>
    <row r="8" spans="2:24" ht="15" customHeight="1" x14ac:dyDescent="0.3">
      <c r="B8" s="221" t="s">
        <v>13</v>
      </c>
      <c r="C8" s="222"/>
    </row>
    <row r="9" spans="2:24" ht="15" customHeight="1" x14ac:dyDescent="0.35">
      <c r="B9" s="223" t="s">
        <v>14</v>
      </c>
      <c r="C9" s="224" t="str">
        <f>IF('Project Info'!D22="","",'Project Info'!D22)</f>
        <v/>
      </c>
    </row>
    <row r="10" spans="2:24" ht="15" customHeight="1" x14ac:dyDescent="0.35">
      <c r="B10" s="225" t="s">
        <v>97</v>
      </c>
      <c r="C10" s="226">
        <f>'Project Info'!D27</f>
        <v>0</v>
      </c>
    </row>
    <row r="11" spans="2:24" ht="15" customHeight="1" x14ac:dyDescent="0.35">
      <c r="B11" s="223" t="s">
        <v>16</v>
      </c>
      <c r="C11" s="226">
        <f>'Project Info'!D28</f>
        <v>0</v>
      </c>
    </row>
    <row r="12" spans="2:24" ht="15" customHeight="1" x14ac:dyDescent="0.35">
      <c r="B12" s="223" t="s">
        <v>17</v>
      </c>
      <c r="C12" s="226">
        <f>'Project Info'!D29</f>
        <v>0</v>
      </c>
    </row>
    <row r="13" spans="2:24" ht="15" customHeight="1" x14ac:dyDescent="0.35">
      <c r="B13" s="223" t="s">
        <v>18</v>
      </c>
      <c r="C13" s="226">
        <f>'Project Info'!D30</f>
        <v>0</v>
      </c>
    </row>
    <row r="14" spans="2:24" ht="15" customHeight="1" x14ac:dyDescent="0.35">
      <c r="B14" s="149"/>
      <c r="C14" s="149"/>
      <c r="D14" s="139"/>
      <c r="E14" s="139"/>
      <c r="F14" s="139"/>
      <c r="G14" s="139"/>
      <c r="H14" s="139"/>
      <c r="I14" s="139"/>
      <c r="J14" s="139"/>
      <c r="K14" s="139"/>
      <c r="L14" s="139"/>
      <c r="M14" s="139"/>
      <c r="N14" s="139"/>
      <c r="O14" s="139"/>
      <c r="P14" s="139"/>
      <c r="Q14" s="139"/>
      <c r="R14" s="139"/>
      <c r="S14" s="139"/>
      <c r="T14" s="139"/>
      <c r="U14" s="139"/>
      <c r="V14" s="150"/>
      <c r="W14" s="150"/>
      <c r="X14" s="139"/>
    </row>
    <row r="15" spans="2:24" ht="15" customHeight="1" x14ac:dyDescent="0.35">
      <c r="B15" s="221" t="s">
        <v>15</v>
      </c>
      <c r="C15" s="222"/>
      <c r="D15" s="139"/>
      <c r="E15" s="139"/>
      <c r="F15" s="139"/>
      <c r="G15" s="139"/>
      <c r="H15" s="139"/>
    </row>
    <row r="16" spans="2:24" s="152" customFormat="1" ht="15" customHeight="1" x14ac:dyDescent="0.35">
      <c r="B16" s="157" t="s">
        <v>145</v>
      </c>
      <c r="C16" s="277" t="str">
        <f ca="1">IFERROR(C17*(C10/(C13-C12)),"")</f>
        <v/>
      </c>
      <c r="D16" s="151"/>
      <c r="E16" s="151"/>
      <c r="F16" s="151"/>
      <c r="G16" s="151"/>
      <c r="H16" s="151"/>
    </row>
    <row r="17" spans="2:8" s="152" customFormat="1" ht="15" customHeight="1" x14ac:dyDescent="0.35">
      <c r="B17" s="157" t="s">
        <v>146</v>
      </c>
      <c r="C17" s="277">
        <f ca="1">SUM('Proposed EE Projects'!P2574,'Solar &amp; Implemented EE Projects'!R2574,'Low-GWP Refrigerant Projects'!AG2574)</f>
        <v>0</v>
      </c>
      <c r="D17" s="151"/>
      <c r="E17" s="151"/>
      <c r="F17" s="151"/>
      <c r="G17" s="151"/>
      <c r="H17" s="151"/>
    </row>
    <row r="18" spans="2:8" ht="15" customHeight="1" x14ac:dyDescent="0.35">
      <c r="B18" s="227" t="s">
        <v>147</v>
      </c>
      <c r="C18" s="277" t="str">
        <f ca="1">IFERROR(C17/C10,"")</f>
        <v/>
      </c>
      <c r="D18" s="139"/>
      <c r="E18" s="139"/>
      <c r="F18" s="139"/>
      <c r="G18" s="139"/>
      <c r="H18" s="139"/>
    </row>
    <row r="19" spans="2:8" ht="15" customHeight="1" x14ac:dyDescent="0.35">
      <c r="B19" s="227" t="s">
        <v>148</v>
      </c>
      <c r="C19" s="277" t="str">
        <f ca="1">IFERROR(C17/C13,"")</f>
        <v/>
      </c>
      <c r="D19" s="139"/>
      <c r="E19" s="139"/>
      <c r="F19" s="139"/>
      <c r="G19" s="139"/>
      <c r="H19" s="139"/>
    </row>
    <row r="20" spans="2:8" ht="15" customHeight="1" x14ac:dyDescent="0.35">
      <c r="B20" s="107"/>
      <c r="C20" s="107"/>
      <c r="D20" s="139"/>
      <c r="E20" s="139"/>
      <c r="F20" s="139"/>
      <c r="G20" s="139"/>
      <c r="H20" s="139"/>
    </row>
    <row r="21" spans="2:8" ht="15" customHeight="1" x14ac:dyDescent="0.35">
      <c r="B21" s="107"/>
      <c r="C21" s="107"/>
      <c r="D21" s="139"/>
      <c r="E21" s="139"/>
      <c r="F21" s="139"/>
      <c r="G21" s="139"/>
      <c r="H21" s="139"/>
    </row>
    <row r="22" spans="2:8" ht="15" customHeight="1" x14ac:dyDescent="0.35">
      <c r="B22" s="107"/>
      <c r="C22" s="107"/>
      <c r="D22" s="139"/>
      <c r="E22" s="139"/>
      <c r="F22" s="139"/>
      <c r="G22" s="139"/>
      <c r="H22" s="139"/>
    </row>
    <row r="23" spans="2:8" ht="15" customHeight="1" x14ac:dyDescent="0.35">
      <c r="B23" s="107"/>
      <c r="C23" s="107"/>
      <c r="D23" s="139"/>
      <c r="E23" s="139"/>
      <c r="F23" s="139"/>
      <c r="G23" s="139"/>
      <c r="H23" s="139"/>
    </row>
    <row r="24" spans="2:8" ht="15" customHeight="1" x14ac:dyDescent="0.35">
      <c r="B24" s="107"/>
      <c r="C24" s="107"/>
      <c r="D24" s="139"/>
      <c r="E24" s="139"/>
      <c r="F24" s="139"/>
      <c r="G24" s="139"/>
      <c r="H24" s="139"/>
    </row>
    <row r="25" spans="2:8" ht="15" customHeight="1" x14ac:dyDescent="0.35">
      <c r="B25" s="59"/>
      <c r="C25" s="59"/>
      <c r="D25" s="139"/>
      <c r="E25" s="139"/>
      <c r="F25" s="139"/>
      <c r="G25" s="139"/>
      <c r="H25" s="139"/>
    </row>
    <row r="26" spans="2:8" ht="15" customHeight="1" x14ac:dyDescent="0.35">
      <c r="B26" s="137"/>
      <c r="C26" s="137"/>
      <c r="D26" s="139"/>
      <c r="E26" s="139"/>
      <c r="F26" s="139"/>
      <c r="G26" s="139"/>
      <c r="H26" s="139"/>
    </row>
    <row r="27" spans="2:8" ht="15" customHeight="1" x14ac:dyDescent="0.35">
      <c r="B27" s="107"/>
      <c r="C27" s="107"/>
      <c r="D27" s="139"/>
      <c r="E27" s="139"/>
      <c r="F27" s="139"/>
      <c r="G27" s="139"/>
      <c r="H27" s="139"/>
    </row>
    <row r="28" spans="2:8" ht="15" customHeight="1" x14ac:dyDescent="0.35">
      <c r="B28" s="107"/>
      <c r="C28" s="107"/>
      <c r="D28" s="139"/>
      <c r="E28" s="139"/>
      <c r="F28" s="139"/>
      <c r="G28" s="139"/>
      <c r="H28" s="139"/>
    </row>
    <row r="29" spans="2:8" ht="15" customHeight="1" x14ac:dyDescent="0.35">
      <c r="B29" s="107"/>
      <c r="C29" s="107"/>
      <c r="D29" s="139"/>
      <c r="E29" s="139"/>
      <c r="F29" s="139"/>
      <c r="G29" s="139"/>
      <c r="H29" s="139"/>
    </row>
    <row r="30" spans="2:8" ht="15" customHeight="1" x14ac:dyDescent="0.35">
      <c r="B30" s="107"/>
      <c r="C30" s="107"/>
      <c r="D30" s="139"/>
      <c r="E30" s="139"/>
      <c r="F30" s="139"/>
      <c r="G30" s="139"/>
      <c r="H30" s="139"/>
    </row>
    <row r="31" spans="2:8" ht="15" customHeight="1" x14ac:dyDescent="0.35">
      <c r="B31" s="107"/>
      <c r="C31" s="107"/>
      <c r="D31" s="139"/>
      <c r="E31" s="139"/>
      <c r="F31" s="139"/>
      <c r="G31" s="139"/>
      <c r="H31" s="139"/>
    </row>
    <row r="32" spans="2:8" ht="15" customHeight="1" x14ac:dyDescent="0.35">
      <c r="B32" s="107"/>
      <c r="C32" s="107"/>
      <c r="D32" s="139"/>
      <c r="E32" s="139"/>
      <c r="F32" s="139"/>
      <c r="G32" s="139"/>
      <c r="H32" s="139"/>
    </row>
    <row r="33" spans="2:8" ht="15" customHeight="1" x14ac:dyDescent="0.35">
      <c r="B33" s="107"/>
      <c r="C33" s="107"/>
      <c r="D33" s="139"/>
      <c r="E33" s="139"/>
      <c r="F33" s="139"/>
      <c r="G33" s="139"/>
      <c r="H33" s="139"/>
    </row>
    <row r="34" spans="2:8" ht="15" customHeight="1" x14ac:dyDescent="0.35">
      <c r="B34" s="107"/>
      <c r="C34" s="107"/>
      <c r="D34" s="139"/>
      <c r="E34" s="139"/>
      <c r="F34" s="139"/>
      <c r="G34" s="139"/>
      <c r="H34" s="139"/>
    </row>
    <row r="35" spans="2:8" ht="15" customHeight="1" x14ac:dyDescent="0.35">
      <c r="B35" s="139"/>
      <c r="C35" s="139"/>
      <c r="D35" s="139"/>
      <c r="E35" s="139"/>
      <c r="F35" s="139"/>
      <c r="G35" s="139"/>
      <c r="H35" s="139"/>
    </row>
    <row r="36" spans="2:8" ht="15" customHeight="1" x14ac:dyDescent="0.35">
      <c r="B36" s="139"/>
      <c r="C36" s="139"/>
      <c r="D36" s="139"/>
      <c r="E36" s="139"/>
      <c r="F36" s="139"/>
      <c r="G36" s="139"/>
      <c r="H36" s="139"/>
    </row>
    <row r="37" spans="2:8" ht="15" customHeight="1" x14ac:dyDescent="0.35">
      <c r="B37" s="141"/>
      <c r="C37" s="141"/>
      <c r="D37" s="139"/>
      <c r="E37" s="139"/>
      <c r="F37" s="139"/>
      <c r="G37" s="139"/>
      <c r="H37" s="139"/>
    </row>
    <row r="38" spans="2:8" ht="15" customHeight="1" x14ac:dyDescent="0.35">
      <c r="B38" s="17"/>
      <c r="C38" s="17"/>
      <c r="D38" s="139"/>
      <c r="E38" s="139"/>
      <c r="F38" s="139"/>
      <c r="G38" s="139"/>
      <c r="H38" s="139"/>
    </row>
    <row r="39" spans="2:8" ht="15" customHeight="1" x14ac:dyDescent="0.35">
      <c r="B39" s="17"/>
      <c r="C39" s="17"/>
      <c r="D39" s="139"/>
      <c r="E39" s="139"/>
      <c r="F39" s="139"/>
      <c r="G39" s="139"/>
      <c r="H39" s="139"/>
    </row>
    <row r="40" spans="2:8" ht="15" customHeight="1" x14ac:dyDescent="0.35">
      <c r="B40" s="17"/>
      <c r="C40" s="17"/>
      <c r="D40" s="139"/>
      <c r="E40" s="139"/>
      <c r="F40" s="139"/>
      <c r="G40" s="139"/>
      <c r="H40" s="139"/>
    </row>
    <row r="41" spans="2:8" ht="15" customHeight="1" x14ac:dyDescent="0.35">
      <c r="D41" s="139"/>
      <c r="E41" s="139"/>
      <c r="F41" s="139"/>
      <c r="G41" s="139"/>
      <c r="H41" s="139"/>
    </row>
    <row r="42" spans="2:8" ht="15" customHeight="1" x14ac:dyDescent="0.35">
      <c r="D42" s="139"/>
      <c r="E42" s="139"/>
      <c r="F42" s="139"/>
      <c r="G42" s="139"/>
      <c r="H42" s="139"/>
    </row>
    <row r="43" spans="2:8" ht="15" customHeight="1" x14ac:dyDescent="0.35">
      <c r="D43" s="139"/>
      <c r="E43" s="139"/>
      <c r="F43" s="139"/>
      <c r="G43" s="139"/>
      <c r="H43" s="139"/>
    </row>
    <row r="44" spans="2:8" ht="15" customHeight="1" x14ac:dyDescent="0.35">
      <c r="D44" s="139"/>
      <c r="E44" s="139"/>
      <c r="F44" s="139"/>
      <c r="G44" s="139"/>
      <c r="H44" s="139"/>
    </row>
    <row r="45" spans="2:8" ht="15" customHeight="1" x14ac:dyDescent="0.35">
      <c r="D45" s="139"/>
      <c r="E45" s="139"/>
      <c r="F45" s="139"/>
      <c r="G45" s="139"/>
      <c r="H45" s="139"/>
    </row>
    <row r="46" spans="2:8" ht="15" customHeight="1" x14ac:dyDescent="0.35">
      <c r="D46" s="139"/>
      <c r="E46" s="139"/>
      <c r="F46" s="139"/>
      <c r="G46" s="139"/>
      <c r="H46" s="139"/>
    </row>
    <row r="47" spans="2:8" ht="15" customHeight="1" x14ac:dyDescent="0.35">
      <c r="D47" s="139"/>
      <c r="E47" s="139"/>
      <c r="F47" s="139"/>
      <c r="G47" s="139"/>
      <c r="H47" s="139"/>
    </row>
    <row r="48" spans="2:8" ht="15" customHeight="1" x14ac:dyDescent="0.35">
      <c r="D48" s="139"/>
      <c r="E48" s="139"/>
      <c r="F48" s="139"/>
      <c r="G48" s="139"/>
      <c r="H48" s="139"/>
    </row>
    <row r="49" spans="4:8" ht="15" customHeight="1" x14ac:dyDescent="0.35">
      <c r="D49" s="139"/>
      <c r="E49" s="139"/>
      <c r="F49" s="139"/>
      <c r="G49" s="139"/>
      <c r="H49" s="139"/>
    </row>
    <row r="50" spans="4:8" ht="15" customHeight="1" x14ac:dyDescent="0.35">
      <c r="D50" s="139"/>
      <c r="E50" s="139"/>
      <c r="F50" s="139"/>
      <c r="G50" s="139"/>
      <c r="H50" s="139"/>
    </row>
    <row r="51" spans="4:8" ht="15" customHeight="1" x14ac:dyDescent="0.35">
      <c r="D51" s="139"/>
      <c r="E51" s="139"/>
      <c r="F51" s="139"/>
      <c r="G51" s="139"/>
      <c r="H51" s="139"/>
    </row>
    <row r="52" spans="4:8" ht="15" customHeight="1" x14ac:dyDescent="0.35">
      <c r="D52" s="139"/>
      <c r="E52" s="139"/>
      <c r="F52" s="139"/>
      <c r="G52" s="139"/>
      <c r="H52" s="139"/>
    </row>
    <row r="53" spans="4:8" ht="15" customHeight="1" x14ac:dyDescent="0.35">
      <c r="D53" s="139"/>
      <c r="E53" s="139"/>
      <c r="F53" s="139"/>
      <c r="G53" s="139"/>
      <c r="H53" s="139"/>
    </row>
    <row r="54" spans="4:8" ht="15" customHeight="1" x14ac:dyDescent="0.35">
      <c r="D54" s="139"/>
      <c r="E54" s="139"/>
      <c r="F54" s="139"/>
      <c r="G54" s="139"/>
      <c r="H54" s="139"/>
    </row>
    <row r="55" spans="4:8" ht="15" customHeight="1" x14ac:dyDescent="0.35">
      <c r="D55" s="139"/>
      <c r="E55" s="139"/>
      <c r="F55" s="139"/>
      <c r="G55" s="139"/>
      <c r="H55" s="139"/>
    </row>
    <row r="56" spans="4:8" ht="15" customHeight="1" x14ac:dyDescent="0.35">
      <c r="D56" s="139"/>
      <c r="E56" s="139"/>
      <c r="F56" s="139"/>
      <c r="G56" s="139"/>
      <c r="H56" s="139"/>
    </row>
    <row r="57" spans="4:8" ht="15.5" x14ac:dyDescent="0.35">
      <c r="D57" s="139"/>
      <c r="E57" s="139"/>
      <c r="F57" s="139"/>
      <c r="G57" s="139"/>
      <c r="H57" s="139"/>
    </row>
    <row r="58" spans="4:8" ht="15.5" x14ac:dyDescent="0.35">
      <c r="D58" s="139"/>
      <c r="E58" s="139"/>
      <c r="F58" s="139"/>
      <c r="G58" s="139"/>
      <c r="H58" s="139"/>
    </row>
    <row r="59" spans="4:8" ht="15.5" x14ac:dyDescent="0.35">
      <c r="D59" s="139"/>
      <c r="E59" s="139"/>
      <c r="F59" s="139"/>
      <c r="G59" s="139"/>
      <c r="H59" s="139"/>
    </row>
    <row r="60" spans="4:8" ht="15.5" x14ac:dyDescent="0.35">
      <c r="D60" s="139"/>
      <c r="E60" s="139"/>
      <c r="F60" s="139"/>
      <c r="G60" s="139"/>
      <c r="H60" s="139"/>
    </row>
    <row r="61" spans="4:8" ht="15.5" x14ac:dyDescent="0.35">
      <c r="D61" s="139"/>
      <c r="E61" s="139"/>
      <c r="F61" s="139"/>
      <c r="G61" s="139"/>
      <c r="H61" s="139"/>
    </row>
    <row r="62" spans="4:8" ht="15.5" x14ac:dyDescent="0.35">
      <c r="D62" s="139"/>
      <c r="E62" s="139"/>
      <c r="F62" s="139"/>
      <c r="G62" s="139"/>
      <c r="H62" s="139"/>
    </row>
    <row r="63" spans="4:8" ht="15.5" x14ac:dyDescent="0.35">
      <c r="D63" s="139"/>
      <c r="E63" s="139"/>
      <c r="F63" s="139"/>
      <c r="G63" s="139"/>
      <c r="H63" s="139"/>
    </row>
    <row r="64" spans="4:8" ht="15.5" x14ac:dyDescent="0.35">
      <c r="D64" s="139"/>
      <c r="E64" s="139"/>
      <c r="F64" s="139"/>
      <c r="G64" s="139"/>
      <c r="H64" s="139"/>
    </row>
    <row r="65" spans="4:8" ht="15.5" x14ac:dyDescent="0.35">
      <c r="D65" s="139"/>
      <c r="E65" s="139"/>
      <c r="F65" s="139"/>
      <c r="G65" s="139"/>
      <c r="H65" s="139"/>
    </row>
    <row r="66" spans="4:8" ht="15.5" x14ac:dyDescent="0.35">
      <c r="D66" s="139"/>
      <c r="E66" s="139"/>
      <c r="F66" s="139"/>
      <c r="G66" s="139"/>
      <c r="H66" s="139"/>
    </row>
    <row r="67" spans="4:8" ht="15.5" x14ac:dyDescent="0.35">
      <c r="D67" s="139"/>
      <c r="E67" s="139"/>
      <c r="F67" s="139"/>
      <c r="G67" s="139"/>
      <c r="H67" s="139"/>
    </row>
    <row r="68" spans="4:8" ht="15.5" x14ac:dyDescent="0.35">
      <c r="D68" s="139"/>
      <c r="E68" s="139"/>
      <c r="F68" s="139"/>
      <c r="G68" s="139"/>
      <c r="H68" s="139"/>
    </row>
    <row r="69" spans="4:8" ht="15.5" x14ac:dyDescent="0.35">
      <c r="D69" s="139"/>
      <c r="E69" s="139"/>
      <c r="F69" s="139"/>
      <c r="G69" s="139"/>
      <c r="H69" s="139"/>
    </row>
    <row r="70" spans="4:8" ht="15.5" x14ac:dyDescent="0.35">
      <c r="D70" s="139"/>
      <c r="E70" s="139"/>
      <c r="F70" s="139"/>
      <c r="G70" s="139"/>
      <c r="H70" s="139"/>
    </row>
    <row r="71" spans="4:8" ht="15.5" x14ac:dyDescent="0.35">
      <c r="D71" s="139"/>
      <c r="E71" s="139"/>
      <c r="F71" s="139"/>
      <c r="G71" s="139"/>
      <c r="H71" s="139"/>
    </row>
    <row r="72" spans="4:8" ht="15.5" x14ac:dyDescent="0.35">
      <c r="D72" s="139"/>
      <c r="E72" s="139"/>
      <c r="F72" s="139"/>
      <c r="G72" s="139"/>
      <c r="H72" s="139"/>
    </row>
    <row r="73" spans="4:8" ht="15.5" x14ac:dyDescent="0.35">
      <c r="D73" s="139"/>
      <c r="E73" s="139"/>
      <c r="F73" s="139"/>
      <c r="G73" s="139"/>
      <c r="H73" s="139"/>
    </row>
    <row r="74" spans="4:8" ht="15.5" x14ac:dyDescent="0.35">
      <c r="D74" s="139"/>
      <c r="E74" s="139"/>
      <c r="F74" s="139"/>
      <c r="G74" s="139"/>
      <c r="H74" s="139"/>
    </row>
    <row r="75" spans="4:8" ht="15.5" x14ac:dyDescent="0.35">
      <c r="D75" s="139"/>
      <c r="E75" s="139"/>
      <c r="F75" s="139"/>
      <c r="G75" s="139"/>
      <c r="H75" s="139"/>
    </row>
    <row r="76" spans="4:8" ht="15.5" x14ac:dyDescent="0.35">
      <c r="D76" s="139"/>
      <c r="E76" s="139"/>
      <c r="F76" s="139"/>
      <c r="G76" s="139"/>
      <c r="H76" s="139"/>
    </row>
    <row r="77" spans="4:8" ht="15.5" x14ac:dyDescent="0.35">
      <c r="D77" s="139"/>
      <c r="E77" s="139"/>
      <c r="F77" s="139"/>
      <c r="G77" s="139"/>
      <c r="H77" s="139"/>
    </row>
    <row r="78" spans="4:8" ht="15.5" x14ac:dyDescent="0.35">
      <c r="D78" s="139"/>
      <c r="E78" s="139"/>
      <c r="F78" s="139"/>
      <c r="G78" s="139"/>
      <c r="H78" s="139"/>
    </row>
    <row r="79" spans="4:8" ht="15.5" x14ac:dyDescent="0.35">
      <c r="D79" s="139"/>
      <c r="E79" s="139"/>
      <c r="F79" s="139"/>
      <c r="G79" s="139"/>
      <c r="H79" s="139"/>
    </row>
    <row r="80" spans="4:8" ht="15.5" x14ac:dyDescent="0.35">
      <c r="D80" s="139"/>
      <c r="E80" s="139"/>
      <c r="F80" s="139"/>
      <c r="G80" s="139"/>
      <c r="H80" s="139"/>
    </row>
    <row r="81" spans="4:8" ht="15.5" x14ac:dyDescent="0.35">
      <c r="D81" s="139"/>
      <c r="E81" s="139"/>
      <c r="F81" s="139"/>
      <c r="G81" s="139"/>
      <c r="H81" s="139"/>
    </row>
    <row r="82" spans="4:8" ht="15.5" x14ac:dyDescent="0.35">
      <c r="D82" s="139"/>
      <c r="E82" s="139"/>
      <c r="F82" s="139"/>
      <c r="G82" s="139"/>
      <c r="H82" s="139"/>
    </row>
    <row r="83" spans="4:8" ht="15.5" x14ac:dyDescent="0.35">
      <c r="D83" s="139"/>
      <c r="E83" s="139"/>
      <c r="F83" s="139"/>
      <c r="G83" s="139"/>
      <c r="H83" s="139"/>
    </row>
    <row r="84" spans="4:8" ht="15.5" x14ac:dyDescent="0.35">
      <c r="D84" s="139"/>
      <c r="E84" s="139"/>
      <c r="F84" s="139"/>
      <c r="G84" s="139"/>
      <c r="H84" s="139"/>
    </row>
    <row r="85" spans="4:8" ht="15.5" x14ac:dyDescent="0.35">
      <c r="D85" s="139"/>
      <c r="E85" s="139"/>
      <c r="F85" s="139"/>
      <c r="G85" s="139"/>
      <c r="H85" s="139"/>
    </row>
    <row r="86" spans="4:8" ht="15.5" x14ac:dyDescent="0.35">
      <c r="D86" s="139"/>
      <c r="E86" s="139"/>
      <c r="F86" s="139"/>
      <c r="G86" s="139"/>
      <c r="H86" s="139"/>
    </row>
    <row r="87" spans="4:8" ht="15.5" x14ac:dyDescent="0.35">
      <c r="D87" s="139"/>
      <c r="E87" s="139"/>
      <c r="F87" s="139"/>
      <c r="G87" s="139"/>
      <c r="H87" s="139"/>
    </row>
    <row r="88" spans="4:8" ht="15.5" x14ac:dyDescent="0.35">
      <c r="D88" s="139"/>
      <c r="E88" s="139"/>
      <c r="F88" s="139"/>
      <c r="G88" s="139"/>
      <c r="H88" s="139"/>
    </row>
    <row r="89" spans="4:8" ht="15.5" x14ac:dyDescent="0.35">
      <c r="D89" s="139"/>
      <c r="E89" s="139"/>
      <c r="F89" s="139"/>
      <c r="G89" s="139"/>
      <c r="H89" s="139"/>
    </row>
    <row r="90" spans="4:8" ht="15.5" x14ac:dyDescent="0.35">
      <c r="D90" s="139"/>
      <c r="E90" s="139"/>
      <c r="F90" s="139"/>
      <c r="G90" s="139"/>
      <c r="H90" s="139"/>
    </row>
    <row r="91" spans="4:8" ht="15.5" x14ac:dyDescent="0.35">
      <c r="D91" s="139"/>
      <c r="E91" s="139"/>
      <c r="F91" s="139"/>
      <c r="G91" s="139"/>
      <c r="H91" s="139"/>
    </row>
    <row r="92" spans="4:8" ht="15.5" x14ac:dyDescent="0.35">
      <c r="D92" s="139"/>
      <c r="E92" s="139"/>
      <c r="F92" s="139"/>
      <c r="G92" s="139"/>
      <c r="H92" s="139"/>
    </row>
    <row r="93" spans="4:8" ht="15.5" x14ac:dyDescent="0.35">
      <c r="D93" s="139"/>
      <c r="E93" s="139"/>
      <c r="F93" s="139"/>
      <c r="G93" s="139"/>
      <c r="H93" s="139"/>
    </row>
    <row r="94" spans="4:8" ht="15.5" x14ac:dyDescent="0.35">
      <c r="D94" s="139"/>
      <c r="E94" s="139"/>
      <c r="F94" s="139"/>
      <c r="G94" s="139"/>
      <c r="H94" s="139"/>
    </row>
    <row r="95" spans="4:8" ht="15.5" x14ac:dyDescent="0.35">
      <c r="D95" s="139"/>
      <c r="E95" s="139"/>
      <c r="F95" s="139"/>
      <c r="G95" s="139"/>
      <c r="H95" s="139"/>
    </row>
    <row r="96" spans="4:8" ht="15.5" x14ac:dyDescent="0.35">
      <c r="D96" s="139"/>
      <c r="E96" s="139"/>
      <c r="F96" s="139"/>
      <c r="G96" s="139"/>
      <c r="H96" s="139"/>
    </row>
    <row r="97" spans="4:8" ht="15.5" x14ac:dyDescent="0.35">
      <c r="D97" s="139"/>
      <c r="E97" s="139"/>
      <c r="F97" s="139"/>
      <c r="G97" s="139"/>
      <c r="H97" s="139"/>
    </row>
    <row r="98" spans="4:8" ht="15.5" x14ac:dyDescent="0.35">
      <c r="D98" s="139"/>
      <c r="E98" s="139"/>
      <c r="F98" s="139"/>
      <c r="G98" s="139"/>
      <c r="H98" s="139"/>
    </row>
    <row r="99" spans="4:8" ht="15.5" x14ac:dyDescent="0.35">
      <c r="D99" s="139"/>
      <c r="E99" s="139"/>
      <c r="F99" s="139"/>
      <c r="G99" s="139"/>
      <c r="H99" s="139"/>
    </row>
    <row r="100" spans="4:8" ht="15.5" x14ac:dyDescent="0.35">
      <c r="D100" s="139"/>
      <c r="E100" s="139"/>
      <c r="F100" s="139"/>
      <c r="G100" s="139"/>
      <c r="H100" s="139"/>
    </row>
    <row r="101" spans="4:8" ht="15.5" x14ac:dyDescent="0.35">
      <c r="D101" s="139"/>
      <c r="E101" s="139"/>
      <c r="F101" s="139"/>
      <c r="G101" s="139"/>
      <c r="H101" s="139"/>
    </row>
    <row r="102" spans="4:8" ht="15.5" x14ac:dyDescent="0.35">
      <c r="D102" s="139"/>
      <c r="E102" s="139"/>
      <c r="F102" s="139"/>
      <c r="G102" s="139"/>
      <c r="H102" s="139"/>
    </row>
    <row r="103" spans="4:8" ht="15.5" x14ac:dyDescent="0.35">
      <c r="D103" s="139"/>
      <c r="E103" s="139"/>
      <c r="F103" s="139"/>
      <c r="G103" s="139"/>
      <c r="H103" s="139"/>
    </row>
    <row r="104" spans="4:8" ht="15.5" x14ac:dyDescent="0.35">
      <c r="D104" s="139"/>
      <c r="E104" s="139"/>
      <c r="F104" s="139"/>
      <c r="G104" s="139"/>
      <c r="H104" s="139"/>
    </row>
    <row r="105" spans="4:8" ht="15.5" x14ac:dyDescent="0.35">
      <c r="D105" s="139"/>
      <c r="E105" s="139"/>
      <c r="F105" s="139"/>
      <c r="G105" s="139"/>
      <c r="H105" s="139"/>
    </row>
    <row r="106" spans="4:8" ht="15.5" x14ac:dyDescent="0.35">
      <c r="D106" s="139"/>
      <c r="E106" s="139"/>
      <c r="F106" s="139"/>
      <c r="G106" s="139"/>
      <c r="H106" s="139"/>
    </row>
    <row r="107" spans="4:8" ht="15.5" x14ac:dyDescent="0.35">
      <c r="D107" s="139"/>
      <c r="E107" s="139"/>
      <c r="F107" s="139"/>
      <c r="G107" s="139"/>
      <c r="H107" s="139"/>
    </row>
    <row r="108" spans="4:8" ht="15.5" x14ac:dyDescent="0.35">
      <c r="D108" s="139"/>
      <c r="E108" s="139"/>
      <c r="F108" s="139"/>
      <c r="G108" s="139"/>
      <c r="H108" s="139"/>
    </row>
    <row r="109" spans="4:8" ht="15.5" x14ac:dyDescent="0.35">
      <c r="D109" s="139"/>
      <c r="E109" s="139"/>
      <c r="F109" s="139"/>
      <c r="G109" s="139"/>
      <c r="H109" s="139"/>
    </row>
    <row r="110" spans="4:8" ht="15.5" x14ac:dyDescent="0.35">
      <c r="D110" s="139"/>
      <c r="E110" s="139"/>
      <c r="F110" s="139"/>
      <c r="G110" s="139"/>
      <c r="H110" s="139"/>
    </row>
    <row r="111" spans="4:8" ht="15.5" x14ac:dyDescent="0.35">
      <c r="D111" s="139"/>
      <c r="E111" s="139"/>
      <c r="F111" s="139"/>
      <c r="G111" s="139"/>
      <c r="H111" s="139"/>
    </row>
    <row r="112" spans="4:8" ht="15.5" x14ac:dyDescent="0.35">
      <c r="D112" s="139"/>
      <c r="E112" s="139"/>
      <c r="F112" s="139"/>
      <c r="G112" s="139"/>
      <c r="H112" s="139"/>
    </row>
    <row r="113" spans="4:8" ht="15.5" x14ac:dyDescent="0.35">
      <c r="D113" s="139"/>
      <c r="E113" s="139"/>
      <c r="F113" s="139"/>
      <c r="G113" s="139"/>
      <c r="H113" s="139"/>
    </row>
    <row r="114" spans="4:8" ht="15.5" x14ac:dyDescent="0.35">
      <c r="D114" s="139"/>
      <c r="E114" s="139"/>
      <c r="F114" s="139"/>
      <c r="G114" s="139"/>
      <c r="H114" s="139"/>
    </row>
    <row r="115" spans="4:8" ht="15.5" x14ac:dyDescent="0.35">
      <c r="D115" s="139"/>
      <c r="E115" s="139"/>
      <c r="F115" s="139"/>
      <c r="G115" s="139"/>
      <c r="H115" s="139"/>
    </row>
    <row r="116" spans="4:8" ht="15.5" x14ac:dyDescent="0.35">
      <c r="D116" s="139"/>
      <c r="E116" s="139"/>
      <c r="F116" s="139"/>
      <c r="G116" s="139"/>
      <c r="H116" s="139"/>
    </row>
    <row r="117" spans="4:8" ht="15.5" x14ac:dyDescent="0.35">
      <c r="D117" s="139"/>
      <c r="E117" s="139"/>
      <c r="F117" s="139"/>
      <c r="G117" s="139"/>
      <c r="H117" s="139"/>
    </row>
    <row r="118" spans="4:8" ht="15.5" x14ac:dyDescent="0.35">
      <c r="D118" s="139"/>
      <c r="E118" s="139"/>
      <c r="F118" s="139"/>
      <c r="G118" s="139"/>
      <c r="H118" s="139"/>
    </row>
    <row r="119" spans="4:8" ht="15.5" x14ac:dyDescent="0.35">
      <c r="D119" s="139"/>
      <c r="E119" s="139"/>
      <c r="F119" s="139"/>
      <c r="G119" s="139"/>
      <c r="H119" s="139"/>
    </row>
    <row r="120" spans="4:8" ht="15.5" x14ac:dyDescent="0.35">
      <c r="D120" s="139"/>
      <c r="E120" s="139"/>
      <c r="F120" s="139"/>
      <c r="G120" s="139"/>
      <c r="H120" s="139"/>
    </row>
    <row r="121" spans="4:8" ht="15.5" x14ac:dyDescent="0.35">
      <c r="D121" s="139"/>
      <c r="E121" s="139"/>
      <c r="F121" s="139"/>
      <c r="G121" s="139"/>
      <c r="H121" s="139"/>
    </row>
    <row r="122" spans="4:8" ht="15.5" x14ac:dyDescent="0.35">
      <c r="D122" s="139"/>
      <c r="E122" s="139"/>
      <c r="F122" s="139"/>
      <c r="G122" s="139"/>
      <c r="H122" s="139"/>
    </row>
    <row r="123" spans="4:8" ht="15.5" x14ac:dyDescent="0.35">
      <c r="D123" s="139"/>
      <c r="E123" s="139"/>
      <c r="F123" s="139"/>
      <c r="G123" s="139"/>
      <c r="H123" s="139"/>
    </row>
    <row r="124" spans="4:8" ht="15.5" x14ac:dyDescent="0.35">
      <c r="D124" s="139"/>
      <c r="E124" s="139"/>
      <c r="F124" s="139"/>
      <c r="G124" s="139"/>
      <c r="H124" s="139"/>
    </row>
    <row r="125" spans="4:8" ht="15.5" x14ac:dyDescent="0.35">
      <c r="D125" s="139"/>
      <c r="E125" s="139"/>
      <c r="F125" s="139"/>
      <c r="G125" s="139"/>
      <c r="H125" s="139"/>
    </row>
    <row r="126" spans="4:8" ht="15.5" x14ac:dyDescent="0.35">
      <c r="D126" s="139"/>
      <c r="E126" s="139"/>
      <c r="F126" s="139"/>
      <c r="G126" s="139"/>
      <c r="H126" s="139"/>
    </row>
    <row r="127" spans="4:8" ht="15.5" x14ac:dyDescent="0.35">
      <c r="D127" s="139"/>
      <c r="E127" s="139"/>
      <c r="F127" s="139"/>
      <c r="G127" s="139"/>
      <c r="H127" s="139"/>
    </row>
    <row r="128" spans="4:8" ht="15.5" x14ac:dyDescent="0.35">
      <c r="D128" s="139"/>
      <c r="E128" s="139"/>
      <c r="F128" s="139"/>
      <c r="G128" s="139"/>
      <c r="H128" s="139"/>
    </row>
    <row r="129" spans="4:8" ht="15.5" x14ac:dyDescent="0.35">
      <c r="D129" s="139"/>
      <c r="E129" s="139"/>
      <c r="F129" s="139"/>
      <c r="G129" s="139"/>
      <c r="H129" s="139"/>
    </row>
    <row r="130" spans="4:8" ht="15.5" x14ac:dyDescent="0.35">
      <c r="D130" s="139"/>
      <c r="E130" s="139"/>
      <c r="F130" s="139"/>
      <c r="G130" s="139"/>
      <c r="H130" s="139"/>
    </row>
    <row r="131" spans="4:8" ht="15.5" x14ac:dyDescent="0.35">
      <c r="D131" s="139"/>
      <c r="E131" s="139"/>
      <c r="F131" s="139"/>
      <c r="G131" s="139"/>
      <c r="H131" s="139"/>
    </row>
    <row r="132" spans="4:8" ht="15.5" x14ac:dyDescent="0.35">
      <c r="D132" s="139"/>
      <c r="E132" s="139"/>
      <c r="F132" s="139"/>
      <c r="G132" s="139"/>
      <c r="H132" s="139"/>
    </row>
    <row r="133" spans="4:8" ht="15.5" x14ac:dyDescent="0.35">
      <c r="D133" s="139"/>
      <c r="E133" s="139"/>
      <c r="F133" s="139"/>
      <c r="G133" s="139"/>
      <c r="H133" s="139"/>
    </row>
    <row r="134" spans="4:8" ht="15.5" x14ac:dyDescent="0.35">
      <c r="D134" s="139"/>
      <c r="E134" s="139"/>
      <c r="F134" s="139"/>
      <c r="G134" s="139"/>
      <c r="H134" s="139"/>
    </row>
    <row r="135" spans="4:8" ht="15.5" x14ac:dyDescent="0.35">
      <c r="D135" s="139"/>
      <c r="E135" s="139"/>
      <c r="F135" s="139"/>
      <c r="G135" s="139"/>
      <c r="H135" s="139"/>
    </row>
    <row r="136" spans="4:8" ht="15.5" x14ac:dyDescent="0.35">
      <c r="D136" s="139"/>
      <c r="E136" s="139"/>
      <c r="F136" s="139"/>
      <c r="G136" s="139"/>
      <c r="H136" s="139"/>
    </row>
    <row r="137" spans="4:8" ht="15.5" x14ac:dyDescent="0.35">
      <c r="D137" s="139"/>
      <c r="E137" s="139"/>
      <c r="F137" s="139"/>
      <c r="G137" s="139"/>
      <c r="H137" s="139"/>
    </row>
    <row r="138" spans="4:8" ht="15.5" x14ac:dyDescent="0.35">
      <c r="D138" s="139"/>
      <c r="E138" s="139"/>
      <c r="F138" s="139"/>
      <c r="G138" s="139"/>
      <c r="H138" s="139"/>
    </row>
    <row r="139" spans="4:8" ht="15.5" x14ac:dyDescent="0.35">
      <c r="D139" s="139"/>
      <c r="E139" s="139"/>
      <c r="F139" s="139"/>
      <c r="G139" s="139"/>
      <c r="H139" s="139"/>
    </row>
    <row r="140" spans="4:8" ht="15.5" x14ac:dyDescent="0.35">
      <c r="D140" s="139"/>
      <c r="E140" s="139"/>
      <c r="F140" s="139"/>
      <c r="G140" s="139"/>
      <c r="H140" s="139"/>
    </row>
    <row r="141" spans="4:8" ht="15.5" x14ac:dyDescent="0.35">
      <c r="D141" s="139"/>
      <c r="E141" s="139"/>
      <c r="F141" s="139"/>
      <c r="G141" s="139"/>
      <c r="H141" s="139"/>
    </row>
    <row r="142" spans="4:8" ht="15.5" x14ac:dyDescent="0.35">
      <c r="D142" s="139"/>
      <c r="E142" s="139"/>
      <c r="F142" s="139"/>
      <c r="G142" s="139"/>
      <c r="H142" s="139"/>
    </row>
    <row r="143" spans="4:8" ht="15.5" x14ac:dyDescent="0.35">
      <c r="D143" s="139"/>
      <c r="E143" s="139"/>
      <c r="F143" s="139"/>
      <c r="G143" s="139"/>
      <c r="H143" s="139"/>
    </row>
    <row r="144" spans="4:8" ht="15.5" x14ac:dyDescent="0.35">
      <c r="D144" s="139"/>
      <c r="E144" s="139"/>
      <c r="F144" s="139"/>
      <c r="G144" s="139"/>
      <c r="H144" s="139"/>
    </row>
    <row r="145" spans="4:8" ht="15.5" x14ac:dyDescent="0.35">
      <c r="D145" s="139"/>
      <c r="E145" s="139"/>
      <c r="F145" s="139"/>
      <c r="G145" s="139"/>
      <c r="H145" s="139"/>
    </row>
    <row r="146" spans="4:8" ht="15.5" x14ac:dyDescent="0.35">
      <c r="D146" s="139"/>
      <c r="E146" s="139"/>
      <c r="F146" s="139"/>
      <c r="G146" s="139"/>
      <c r="H146" s="139"/>
    </row>
    <row r="147" spans="4:8" ht="15.5" x14ac:dyDescent="0.35">
      <c r="D147" s="139"/>
      <c r="E147" s="139"/>
      <c r="F147" s="139"/>
      <c r="G147" s="139"/>
      <c r="H147" s="139"/>
    </row>
    <row r="148" spans="4:8" ht="15.5" x14ac:dyDescent="0.35">
      <c r="D148" s="139"/>
      <c r="E148" s="139"/>
      <c r="F148" s="139"/>
      <c r="G148" s="139"/>
      <c r="H148" s="139"/>
    </row>
    <row r="149" spans="4:8" ht="15.5" x14ac:dyDescent="0.35">
      <c r="D149" s="139"/>
      <c r="E149" s="139"/>
      <c r="F149" s="139"/>
      <c r="G149" s="139"/>
      <c r="H149" s="139"/>
    </row>
    <row r="150" spans="4:8" ht="15.5" x14ac:dyDescent="0.35">
      <c r="D150" s="139"/>
      <c r="E150" s="139"/>
      <c r="F150" s="139"/>
      <c r="G150" s="139"/>
      <c r="H150" s="139"/>
    </row>
    <row r="151" spans="4:8" ht="15.5" x14ac:dyDescent="0.35">
      <c r="D151" s="139"/>
      <c r="E151" s="139"/>
      <c r="F151" s="139"/>
      <c r="G151" s="139"/>
      <c r="H151" s="139"/>
    </row>
    <row r="152" spans="4:8" ht="15.5" x14ac:dyDescent="0.35">
      <c r="D152" s="139"/>
      <c r="E152" s="139"/>
      <c r="F152" s="139"/>
      <c r="G152" s="139"/>
      <c r="H152" s="139"/>
    </row>
    <row r="153" spans="4:8" ht="15.5" x14ac:dyDescent="0.35">
      <c r="D153" s="139"/>
      <c r="E153" s="139"/>
      <c r="F153" s="139"/>
      <c r="G153" s="139"/>
      <c r="H153" s="139"/>
    </row>
    <row r="154" spans="4:8" ht="15.5" x14ac:dyDescent="0.35">
      <c r="D154" s="139"/>
      <c r="E154" s="139"/>
      <c r="F154" s="139"/>
      <c r="G154" s="139"/>
      <c r="H154" s="139"/>
    </row>
    <row r="155" spans="4:8" ht="15.5" x14ac:dyDescent="0.35">
      <c r="D155" s="139"/>
      <c r="E155" s="139"/>
      <c r="F155" s="139"/>
      <c r="G155" s="139"/>
      <c r="H155" s="139"/>
    </row>
    <row r="156" spans="4:8" ht="15.5" x14ac:dyDescent="0.35">
      <c r="D156" s="139"/>
      <c r="E156" s="139"/>
      <c r="F156" s="139"/>
      <c r="G156" s="139"/>
      <c r="H156" s="139"/>
    </row>
    <row r="157" spans="4:8" ht="15.5" x14ac:dyDescent="0.35">
      <c r="D157" s="139"/>
      <c r="E157" s="139"/>
      <c r="F157" s="139"/>
      <c r="G157" s="139"/>
      <c r="H157" s="139"/>
    </row>
    <row r="158" spans="4:8" ht="15.5" x14ac:dyDescent="0.35">
      <c r="D158" s="139"/>
      <c r="E158" s="139"/>
      <c r="F158" s="139"/>
      <c r="G158" s="139"/>
      <c r="H158" s="139"/>
    </row>
    <row r="159" spans="4:8" ht="15.5" x14ac:dyDescent="0.35">
      <c r="D159" s="139"/>
      <c r="E159" s="139"/>
      <c r="F159" s="139"/>
      <c r="G159" s="139"/>
      <c r="H159" s="139"/>
    </row>
    <row r="160" spans="4:8" ht="15.5" x14ac:dyDescent="0.35">
      <c r="D160" s="139"/>
      <c r="E160" s="139"/>
      <c r="F160" s="139"/>
      <c r="G160" s="139"/>
      <c r="H160" s="139"/>
    </row>
    <row r="161" spans="4:8" ht="15.5" x14ac:dyDescent="0.35">
      <c r="D161" s="139"/>
      <c r="E161" s="139"/>
      <c r="F161" s="139"/>
      <c r="G161" s="139"/>
      <c r="H161" s="139"/>
    </row>
  </sheetData>
  <sheetProtection algorithmName="SHA-512" hashValue="D1ZLS0WpkdFFupgNs2wTvxVepqBkYNMeWIe+9mgr/GnpeNeedgVVYqUoktMv4rHEff6HtKsztLG10t9DbaBv1g==" saltValue="6sXJo3BVetoehl3KkYcN0A==" spinCount="100000" sheet="1" objects="1" scenarios="1"/>
  <pageMargins left="0.7" right="0.7" top="0.98479166666666695" bottom="0.75" header="0.3" footer="0.3"/>
  <pageSetup scale="86" orientation="landscape" r:id="rId1"/>
  <headerFooter>
    <oddFooter>&amp;L&amp;"Avenir LT Std 55 Roman,Regular"&amp;12&amp;K000000FINAL - December 4, 2023&amp;C&amp;"Avenir LT Std 55 Roman,Regular"&amp;12Page &amp;P of &amp;N&amp;R&amp;"Avenir LT Std 55 Roman,Regular"&amp;12&amp;K000000&amp;A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2" tint="-9.9978637043366805E-2"/>
    <pageSetUpPr fitToPage="1"/>
  </sheetPr>
  <dimension ref="C1:R139"/>
  <sheetViews>
    <sheetView showGridLines="0" showZeros="0" showWhiteSpace="0" zoomScaleNormal="100" workbookViewId="0">
      <selection activeCell="C8" sqref="C8"/>
    </sheetView>
  </sheetViews>
  <sheetFormatPr defaultColWidth="9.1796875" defaultRowHeight="14.5" x14ac:dyDescent="0.35"/>
  <cols>
    <col min="1" max="1" width="4.26953125" style="1" customWidth="1"/>
    <col min="2" max="2" width="2.81640625" style="1" customWidth="1"/>
    <col min="3" max="3" width="53.1796875" style="1" customWidth="1"/>
    <col min="4" max="4" width="49.7265625" style="1" customWidth="1"/>
    <col min="5" max="5" width="18.81640625" style="38" customWidth="1"/>
    <col min="6" max="16384" width="9.1796875" style="1"/>
  </cols>
  <sheetData>
    <row r="1" spans="3:18" ht="18" customHeight="1" x14ac:dyDescent="0.35">
      <c r="C1" s="45" t="s">
        <v>0</v>
      </c>
      <c r="D1" s="45"/>
    </row>
    <row r="2" spans="3:18" ht="18" customHeight="1" x14ac:dyDescent="0.4">
      <c r="C2" s="258"/>
      <c r="D2" s="46"/>
    </row>
    <row r="3" spans="3:18" ht="18" customHeight="1" x14ac:dyDescent="0.35">
      <c r="C3" s="45" t="s">
        <v>1</v>
      </c>
      <c r="D3" s="45"/>
    </row>
    <row r="4" spans="3:18" ht="18" customHeight="1" x14ac:dyDescent="0.35">
      <c r="C4" s="47" t="s">
        <v>59</v>
      </c>
      <c r="D4" s="47"/>
    </row>
    <row r="5" spans="3:18" ht="18" customHeight="1" x14ac:dyDescent="0.35">
      <c r="C5" s="46"/>
      <c r="D5" s="46"/>
    </row>
    <row r="6" spans="3:18" ht="18" customHeight="1" x14ac:dyDescent="0.35">
      <c r="C6" s="45" t="s">
        <v>2</v>
      </c>
      <c r="D6" s="45"/>
    </row>
    <row r="7" spans="3:18" ht="18" customHeight="1" x14ac:dyDescent="0.35">
      <c r="C7" s="162" t="s">
        <v>138</v>
      </c>
      <c r="D7" s="44"/>
    </row>
    <row r="8" spans="3:18" ht="15" customHeight="1" x14ac:dyDescent="0.35">
      <c r="C8" s="163" t="s">
        <v>14</v>
      </c>
      <c r="D8" s="158" t="str">
        <f>IF('Project Info'!D22="","",'Project Info'!D22)</f>
        <v/>
      </c>
    </row>
    <row r="9" spans="3:18" ht="15" customHeight="1" x14ac:dyDescent="0.35">
      <c r="C9" s="37"/>
      <c r="D9" s="37"/>
    </row>
    <row r="10" spans="3:18" ht="15" customHeight="1" x14ac:dyDescent="0.35">
      <c r="C10" s="153" t="s">
        <v>19</v>
      </c>
      <c r="D10" s="154"/>
    </row>
    <row r="11" spans="3:18" ht="15" customHeight="1" x14ac:dyDescent="0.35">
      <c r="C11" s="155" t="s">
        <v>51</v>
      </c>
      <c r="D11" s="156"/>
    </row>
    <row r="12" spans="3:18" ht="15" customHeight="1" x14ac:dyDescent="0.35">
      <c r="C12" s="157" t="s">
        <v>94</v>
      </c>
      <c r="D12" s="158" t="str">
        <f ca="1">IFERROR(D21*('GHG Summary'!C10/('GHG Summary'!C13-'GHG Summary'!C12)),"")</f>
        <v/>
      </c>
    </row>
    <row r="13" spans="3:18" ht="15" customHeight="1" x14ac:dyDescent="0.35">
      <c r="C13" s="157" t="s">
        <v>95</v>
      </c>
      <c r="D13" s="158" t="str">
        <f ca="1">IFERROR(D22*('GHG Summary'!C10/('GHG Summary'!C13-'GHG Summary'!C12)),"")</f>
        <v/>
      </c>
    </row>
    <row r="14" spans="3:18" ht="15" customHeight="1" x14ac:dyDescent="0.35">
      <c r="C14" s="157" t="s">
        <v>149</v>
      </c>
      <c r="D14" s="158" t="str">
        <f ca="1">IFERROR(D23*('GHG Summary'!C10/('GHG Summary'!C13-'GHG Summary'!C12)),"")</f>
        <v/>
      </c>
      <c r="E14" s="39"/>
      <c r="F14" s="2"/>
      <c r="G14" s="2"/>
      <c r="H14" s="2"/>
      <c r="I14" s="2"/>
      <c r="J14" s="2"/>
      <c r="K14" s="2"/>
      <c r="L14" s="2"/>
      <c r="M14" s="2"/>
      <c r="N14" s="2"/>
      <c r="O14" s="2"/>
      <c r="P14" s="3"/>
      <c r="Q14" s="3"/>
      <c r="R14" s="2"/>
    </row>
    <row r="15" spans="3:18" ht="15" customHeight="1" x14ac:dyDescent="0.35">
      <c r="C15" s="159" t="s">
        <v>98</v>
      </c>
      <c r="D15" s="160" t="str">
        <f>IFERROR(D24*('GHG Summary'!C10/('GHG Summary'!C13-'GHG Summary'!C12)),"")</f>
        <v/>
      </c>
      <c r="E15" s="39"/>
      <c r="F15" s="2"/>
      <c r="G15" s="2"/>
      <c r="H15" s="2"/>
      <c r="I15" s="2"/>
      <c r="J15" s="2"/>
      <c r="K15" s="2"/>
      <c r="L15" s="2"/>
      <c r="M15" s="2"/>
      <c r="N15" s="2"/>
      <c r="O15" s="2"/>
      <c r="P15" s="3"/>
      <c r="Q15" s="3"/>
      <c r="R15" s="2"/>
    </row>
    <row r="16" spans="3:18" ht="15" customHeight="1" x14ac:dyDescent="0.35">
      <c r="C16" s="159" t="s">
        <v>99</v>
      </c>
      <c r="D16" s="160" t="str">
        <f>IFERROR(D25*('GHG Summary'!C10/('GHG Summary'!C13-'GHG Summary'!C12)),"")</f>
        <v/>
      </c>
      <c r="E16" s="39"/>
      <c r="F16" s="2"/>
      <c r="G16" s="2"/>
      <c r="H16" s="2"/>
      <c r="I16" s="2"/>
      <c r="J16" s="2"/>
      <c r="K16" s="2"/>
      <c r="L16" s="2"/>
      <c r="M16" s="2"/>
      <c r="N16" s="2"/>
      <c r="O16" s="2"/>
      <c r="P16" s="3"/>
      <c r="Q16" s="3"/>
      <c r="R16" s="2"/>
    </row>
    <row r="17" spans="3:18" ht="15" customHeight="1" x14ac:dyDescent="0.35">
      <c r="C17" s="159" t="s">
        <v>101</v>
      </c>
      <c r="D17" s="160" t="str">
        <f ca="1">IFERROR(D26*('GHG Summary'!C10/('GHG Summary'!C13-'GHG Summary'!C12)),"")</f>
        <v/>
      </c>
      <c r="E17" s="39"/>
    </row>
    <row r="18" spans="3:18" ht="15" customHeight="1" x14ac:dyDescent="0.35">
      <c r="C18" s="159" t="s">
        <v>100</v>
      </c>
      <c r="D18" s="161" t="str">
        <f ca="1">IFERROR(D27*('GHG Summary'!C10/('GHG Summary'!C13-'GHG Summary'!C12)),"")</f>
        <v/>
      </c>
      <c r="E18" s="39"/>
    </row>
    <row r="19" spans="3:18" ht="15" customHeight="1" x14ac:dyDescent="0.35">
      <c r="C19" s="159" t="s">
        <v>102</v>
      </c>
      <c r="D19" s="160" t="str">
        <f>IFERROR(D28*('GHG Summary'!C10/('GHG Summary'!C13-'GHG Summary'!C12)),"")</f>
        <v/>
      </c>
      <c r="E19" s="39"/>
      <c r="F19" s="2"/>
      <c r="G19" s="2"/>
      <c r="H19" s="2"/>
      <c r="I19" s="2"/>
      <c r="J19" s="2"/>
      <c r="K19" s="2"/>
      <c r="L19" s="2"/>
      <c r="M19" s="2"/>
      <c r="N19" s="2"/>
      <c r="O19" s="2"/>
      <c r="P19" s="3"/>
      <c r="Q19" s="3"/>
      <c r="R19" s="2"/>
    </row>
    <row r="20" spans="3:18" ht="15" customHeight="1" x14ac:dyDescent="0.35">
      <c r="C20" s="155" t="s">
        <v>96</v>
      </c>
      <c r="D20" s="156"/>
      <c r="E20" s="39"/>
    </row>
    <row r="21" spans="3:18" ht="15" customHeight="1" x14ac:dyDescent="0.35">
      <c r="C21" s="157" t="s">
        <v>94</v>
      </c>
      <c r="D21" s="158">
        <f ca="1">'Proposed EE Projects'!R2574+'Solar &amp; Implemented EE Projects'!T2574</f>
        <v>0</v>
      </c>
      <c r="E21" s="39"/>
    </row>
    <row r="22" spans="3:18" ht="15" customHeight="1" x14ac:dyDescent="0.35">
      <c r="C22" s="157" t="s">
        <v>95</v>
      </c>
      <c r="D22" s="158">
        <f ca="1">'Proposed EE Projects'!S2574+'Solar &amp; Implemented EE Projects'!U2574</f>
        <v>0</v>
      </c>
      <c r="E22" s="39"/>
    </row>
    <row r="23" spans="3:18" ht="15" customHeight="1" x14ac:dyDescent="0.35">
      <c r="C23" s="157" t="s">
        <v>149</v>
      </c>
      <c r="D23" s="158">
        <f ca="1">'Proposed EE Projects'!T2574+'Solar &amp; Implemented EE Projects'!V2574</f>
        <v>0</v>
      </c>
      <c r="E23" s="39"/>
    </row>
    <row r="24" spans="3:18" ht="15" customHeight="1" x14ac:dyDescent="0.35">
      <c r="C24" s="159" t="s">
        <v>98</v>
      </c>
      <c r="D24" s="160">
        <f>'Proposed EE Projects'!N2574+'Solar &amp; Implemented EE Projects'!O2574</f>
        <v>0</v>
      </c>
      <c r="E24" s="39"/>
    </row>
    <row r="25" spans="3:18" ht="15" customHeight="1" x14ac:dyDescent="0.35">
      <c r="C25" s="159" t="s">
        <v>99</v>
      </c>
      <c r="D25" s="160">
        <f>'Proposed EE Projects'!O2574+'Solar &amp; Implemented EE Projects'!P2574</f>
        <v>0</v>
      </c>
      <c r="E25" s="39"/>
    </row>
    <row r="26" spans="3:18" ht="15" customHeight="1" x14ac:dyDescent="0.35">
      <c r="C26" s="159" t="s">
        <v>101</v>
      </c>
      <c r="D26" s="160">
        <f ca="1">IFERROR(('Solar &amp; Implemented EE Projects'!Q2574),"")</f>
        <v>0</v>
      </c>
      <c r="E26" s="39"/>
    </row>
    <row r="27" spans="3:18" ht="15" customHeight="1" x14ac:dyDescent="0.35">
      <c r="C27" s="159" t="s">
        <v>100</v>
      </c>
      <c r="D27" s="161">
        <f ca="1">'Proposed EE Projects'!U2574+'Solar &amp; Implemented EE Projects'!W2574</f>
        <v>0</v>
      </c>
      <c r="E27" s="39"/>
    </row>
    <row r="28" spans="3:18" ht="15" customHeight="1" x14ac:dyDescent="0.35">
      <c r="C28" s="159" t="s">
        <v>102</v>
      </c>
      <c r="D28" s="160">
        <f>IFERROR('Solar &amp; Implemented EE Projects'!X2574, " ")</f>
        <v>0</v>
      </c>
      <c r="E28" s="39"/>
    </row>
    <row r="29" spans="3:18" ht="15" customHeight="1" x14ac:dyDescent="0.35">
      <c r="E29" s="39"/>
    </row>
    <row r="30" spans="3:18" ht="15" customHeight="1" x14ac:dyDescent="0.35">
      <c r="E30" s="39"/>
    </row>
    <row r="31" spans="3:18" ht="15" customHeight="1" x14ac:dyDescent="0.35">
      <c r="E31" s="39"/>
    </row>
    <row r="32" spans="3:18" ht="15" customHeight="1" x14ac:dyDescent="0.35">
      <c r="E32" s="39"/>
    </row>
    <row r="33" spans="5:5" ht="15" customHeight="1" x14ac:dyDescent="0.35">
      <c r="E33" s="39"/>
    </row>
    <row r="34" spans="5:5" ht="15" customHeight="1" x14ac:dyDescent="0.35">
      <c r="E34" s="39"/>
    </row>
    <row r="35" spans="5:5" ht="15.5" x14ac:dyDescent="0.35">
      <c r="E35" s="39"/>
    </row>
    <row r="36" spans="5:5" ht="15.5" x14ac:dyDescent="0.35">
      <c r="E36" s="39"/>
    </row>
    <row r="37" spans="5:5" ht="15.5" x14ac:dyDescent="0.35">
      <c r="E37" s="39"/>
    </row>
    <row r="38" spans="5:5" ht="15.5" x14ac:dyDescent="0.35">
      <c r="E38" s="39"/>
    </row>
    <row r="39" spans="5:5" ht="15.5" x14ac:dyDescent="0.35">
      <c r="E39" s="39"/>
    </row>
    <row r="40" spans="5:5" ht="15.5" x14ac:dyDescent="0.35">
      <c r="E40" s="39"/>
    </row>
    <row r="41" spans="5:5" ht="15.5" x14ac:dyDescent="0.35">
      <c r="E41" s="39"/>
    </row>
    <row r="42" spans="5:5" ht="15.5" x14ac:dyDescent="0.35">
      <c r="E42" s="39"/>
    </row>
    <row r="43" spans="5:5" ht="15.5" x14ac:dyDescent="0.35">
      <c r="E43" s="39"/>
    </row>
    <row r="44" spans="5:5" ht="15.5" x14ac:dyDescent="0.35">
      <c r="E44" s="39"/>
    </row>
    <row r="45" spans="5:5" ht="15.5" x14ac:dyDescent="0.35">
      <c r="E45" s="39"/>
    </row>
    <row r="46" spans="5:5" ht="15.5" x14ac:dyDescent="0.35">
      <c r="E46" s="39"/>
    </row>
    <row r="47" spans="5:5" ht="15.5" x14ac:dyDescent="0.35">
      <c r="E47" s="39"/>
    </row>
    <row r="48" spans="5:5" ht="15.5" x14ac:dyDescent="0.35">
      <c r="E48" s="39"/>
    </row>
    <row r="49" spans="5:5" ht="15.5" x14ac:dyDescent="0.35">
      <c r="E49" s="39"/>
    </row>
    <row r="50" spans="5:5" ht="15.5" x14ac:dyDescent="0.35">
      <c r="E50" s="39"/>
    </row>
    <row r="51" spans="5:5" ht="15.5" x14ac:dyDescent="0.35">
      <c r="E51" s="39"/>
    </row>
    <row r="52" spans="5:5" ht="15.5" x14ac:dyDescent="0.35">
      <c r="E52" s="39"/>
    </row>
    <row r="53" spans="5:5" ht="15.5" x14ac:dyDescent="0.35">
      <c r="E53" s="39"/>
    </row>
    <row r="54" spans="5:5" ht="15.5" x14ac:dyDescent="0.35">
      <c r="E54" s="39"/>
    </row>
    <row r="55" spans="5:5" ht="15.5" x14ac:dyDescent="0.35">
      <c r="E55" s="39"/>
    </row>
    <row r="56" spans="5:5" ht="15.5" x14ac:dyDescent="0.35">
      <c r="E56" s="39"/>
    </row>
    <row r="57" spans="5:5" ht="15.5" x14ac:dyDescent="0.35">
      <c r="E57" s="39"/>
    </row>
    <row r="58" spans="5:5" ht="15.5" x14ac:dyDescent="0.35">
      <c r="E58" s="39"/>
    </row>
    <row r="59" spans="5:5" ht="15.5" x14ac:dyDescent="0.35">
      <c r="E59" s="39"/>
    </row>
    <row r="60" spans="5:5" ht="15.5" x14ac:dyDescent="0.35">
      <c r="E60" s="39"/>
    </row>
    <row r="61" spans="5:5" ht="15.5" x14ac:dyDescent="0.35">
      <c r="E61" s="39"/>
    </row>
    <row r="62" spans="5:5" ht="15.5" x14ac:dyDescent="0.35">
      <c r="E62" s="39"/>
    </row>
    <row r="63" spans="5:5" ht="15.5" x14ac:dyDescent="0.35">
      <c r="E63" s="39"/>
    </row>
    <row r="64" spans="5:5" ht="15.5" x14ac:dyDescent="0.35">
      <c r="E64" s="39"/>
    </row>
    <row r="65" spans="5:5" ht="15.5" x14ac:dyDescent="0.35">
      <c r="E65" s="39"/>
    </row>
    <row r="66" spans="5:5" ht="15.5" x14ac:dyDescent="0.35">
      <c r="E66" s="39"/>
    </row>
    <row r="67" spans="5:5" ht="15.5" x14ac:dyDescent="0.35">
      <c r="E67" s="39"/>
    </row>
    <row r="68" spans="5:5" ht="15.5" x14ac:dyDescent="0.35">
      <c r="E68" s="39"/>
    </row>
    <row r="69" spans="5:5" ht="15.5" x14ac:dyDescent="0.35">
      <c r="E69" s="39"/>
    </row>
    <row r="70" spans="5:5" ht="15.5" x14ac:dyDescent="0.35">
      <c r="E70" s="39"/>
    </row>
    <row r="71" spans="5:5" ht="15.5" x14ac:dyDescent="0.35">
      <c r="E71" s="39"/>
    </row>
    <row r="72" spans="5:5" ht="15.5" x14ac:dyDescent="0.35">
      <c r="E72" s="39"/>
    </row>
    <row r="73" spans="5:5" ht="15.5" x14ac:dyDescent="0.35">
      <c r="E73" s="39"/>
    </row>
    <row r="74" spans="5:5" ht="15.5" x14ac:dyDescent="0.35">
      <c r="E74" s="39"/>
    </row>
    <row r="75" spans="5:5" ht="15.5" x14ac:dyDescent="0.35">
      <c r="E75" s="39"/>
    </row>
    <row r="76" spans="5:5" ht="15.5" x14ac:dyDescent="0.35">
      <c r="E76" s="39"/>
    </row>
    <row r="77" spans="5:5" ht="15.5" x14ac:dyDescent="0.35">
      <c r="E77" s="39"/>
    </row>
    <row r="78" spans="5:5" ht="15.5" x14ac:dyDescent="0.35">
      <c r="E78" s="39"/>
    </row>
    <row r="79" spans="5:5" ht="15.5" x14ac:dyDescent="0.35">
      <c r="E79" s="39"/>
    </row>
    <row r="80" spans="5:5" ht="15.5" x14ac:dyDescent="0.35">
      <c r="E80" s="39"/>
    </row>
    <row r="81" spans="5:5" ht="15.5" x14ac:dyDescent="0.35">
      <c r="E81" s="39"/>
    </row>
    <row r="82" spans="5:5" ht="15.5" x14ac:dyDescent="0.35">
      <c r="E82" s="39"/>
    </row>
    <row r="83" spans="5:5" ht="15.5" x14ac:dyDescent="0.35">
      <c r="E83" s="39"/>
    </row>
    <row r="84" spans="5:5" ht="15.5" x14ac:dyDescent="0.35">
      <c r="E84" s="39"/>
    </row>
    <row r="85" spans="5:5" ht="15.5" x14ac:dyDescent="0.35">
      <c r="E85" s="39"/>
    </row>
    <row r="86" spans="5:5" ht="15.5" x14ac:dyDescent="0.35">
      <c r="E86" s="39"/>
    </row>
    <row r="87" spans="5:5" ht="15.5" x14ac:dyDescent="0.35">
      <c r="E87" s="39"/>
    </row>
    <row r="88" spans="5:5" ht="15.5" x14ac:dyDescent="0.35">
      <c r="E88" s="39"/>
    </row>
    <row r="89" spans="5:5" ht="15.5" x14ac:dyDescent="0.35">
      <c r="E89" s="39"/>
    </row>
    <row r="90" spans="5:5" ht="15.5" x14ac:dyDescent="0.35">
      <c r="E90" s="39"/>
    </row>
    <row r="91" spans="5:5" ht="15.5" x14ac:dyDescent="0.35">
      <c r="E91" s="39"/>
    </row>
    <row r="92" spans="5:5" ht="15.5" x14ac:dyDescent="0.35">
      <c r="E92" s="39"/>
    </row>
    <row r="93" spans="5:5" ht="15.5" x14ac:dyDescent="0.35">
      <c r="E93" s="39"/>
    </row>
    <row r="94" spans="5:5" ht="15.5" x14ac:dyDescent="0.35">
      <c r="E94" s="39"/>
    </row>
    <row r="95" spans="5:5" ht="15.5" x14ac:dyDescent="0.35">
      <c r="E95" s="39"/>
    </row>
    <row r="96" spans="5:5" ht="15.5" x14ac:dyDescent="0.35">
      <c r="E96" s="39"/>
    </row>
    <row r="97" spans="5:5" ht="15.5" x14ac:dyDescent="0.35">
      <c r="E97" s="39"/>
    </row>
    <row r="98" spans="5:5" ht="15.5" x14ac:dyDescent="0.35">
      <c r="E98" s="39"/>
    </row>
    <row r="99" spans="5:5" ht="15.5" x14ac:dyDescent="0.35">
      <c r="E99" s="39"/>
    </row>
    <row r="100" spans="5:5" ht="15.5" x14ac:dyDescent="0.35">
      <c r="E100" s="39"/>
    </row>
    <row r="101" spans="5:5" ht="15.5" x14ac:dyDescent="0.35">
      <c r="E101" s="39"/>
    </row>
    <row r="102" spans="5:5" ht="15.5" x14ac:dyDescent="0.35">
      <c r="E102" s="39"/>
    </row>
    <row r="103" spans="5:5" ht="15.5" x14ac:dyDescent="0.35">
      <c r="E103" s="39"/>
    </row>
    <row r="104" spans="5:5" ht="15.5" x14ac:dyDescent="0.35">
      <c r="E104" s="39"/>
    </row>
    <row r="105" spans="5:5" ht="15.5" x14ac:dyDescent="0.35">
      <c r="E105" s="39"/>
    </row>
    <row r="106" spans="5:5" ht="15.5" x14ac:dyDescent="0.35">
      <c r="E106" s="39"/>
    </row>
    <row r="107" spans="5:5" ht="15.5" x14ac:dyDescent="0.35">
      <c r="E107" s="39"/>
    </row>
    <row r="108" spans="5:5" ht="15.5" x14ac:dyDescent="0.35">
      <c r="E108" s="39"/>
    </row>
    <row r="109" spans="5:5" ht="15.5" x14ac:dyDescent="0.35">
      <c r="E109" s="39"/>
    </row>
    <row r="110" spans="5:5" ht="15.5" x14ac:dyDescent="0.35">
      <c r="E110" s="39"/>
    </row>
    <row r="111" spans="5:5" ht="15.5" x14ac:dyDescent="0.35">
      <c r="E111" s="39"/>
    </row>
    <row r="112" spans="5:5" ht="15.5" x14ac:dyDescent="0.35">
      <c r="E112" s="39"/>
    </row>
    <row r="113" spans="5:5" ht="15.5" x14ac:dyDescent="0.35">
      <c r="E113" s="39"/>
    </row>
    <row r="114" spans="5:5" ht="15.5" x14ac:dyDescent="0.35">
      <c r="E114" s="39"/>
    </row>
    <row r="115" spans="5:5" ht="15.5" x14ac:dyDescent="0.35">
      <c r="E115" s="39"/>
    </row>
    <row r="116" spans="5:5" ht="15.5" x14ac:dyDescent="0.35">
      <c r="E116" s="39"/>
    </row>
    <row r="117" spans="5:5" ht="15.5" x14ac:dyDescent="0.35">
      <c r="E117" s="39"/>
    </row>
    <row r="118" spans="5:5" ht="15.5" x14ac:dyDescent="0.35">
      <c r="E118" s="39"/>
    </row>
    <row r="119" spans="5:5" ht="15.5" x14ac:dyDescent="0.35">
      <c r="E119" s="39"/>
    </row>
    <row r="120" spans="5:5" ht="15.5" x14ac:dyDescent="0.35">
      <c r="E120" s="39"/>
    </row>
    <row r="121" spans="5:5" ht="15.5" x14ac:dyDescent="0.35">
      <c r="E121" s="39"/>
    </row>
    <row r="122" spans="5:5" ht="15.5" x14ac:dyDescent="0.35">
      <c r="E122" s="39"/>
    </row>
    <row r="123" spans="5:5" ht="15.5" x14ac:dyDescent="0.35">
      <c r="E123" s="39"/>
    </row>
    <row r="124" spans="5:5" ht="15.5" x14ac:dyDescent="0.35">
      <c r="E124" s="39"/>
    </row>
    <row r="125" spans="5:5" ht="15.5" x14ac:dyDescent="0.35">
      <c r="E125" s="39"/>
    </row>
    <row r="126" spans="5:5" ht="15.5" x14ac:dyDescent="0.35">
      <c r="E126" s="39"/>
    </row>
    <row r="127" spans="5:5" ht="15.5" x14ac:dyDescent="0.35">
      <c r="E127" s="39"/>
    </row>
    <row r="128" spans="5:5" ht="15.5" x14ac:dyDescent="0.35">
      <c r="E128" s="39"/>
    </row>
    <row r="129" spans="5:5" ht="15.5" x14ac:dyDescent="0.35">
      <c r="E129" s="39"/>
    </row>
    <row r="130" spans="5:5" ht="15.5" x14ac:dyDescent="0.35">
      <c r="E130" s="39"/>
    </row>
    <row r="131" spans="5:5" ht="15.5" x14ac:dyDescent="0.35">
      <c r="E131" s="39"/>
    </row>
    <row r="132" spans="5:5" ht="15.5" x14ac:dyDescent="0.35">
      <c r="E132" s="39"/>
    </row>
    <row r="133" spans="5:5" ht="15.5" x14ac:dyDescent="0.35">
      <c r="E133" s="39"/>
    </row>
    <row r="134" spans="5:5" ht="15.5" x14ac:dyDescent="0.35">
      <c r="E134" s="39"/>
    </row>
    <row r="135" spans="5:5" ht="15.5" x14ac:dyDescent="0.35">
      <c r="E135" s="39"/>
    </row>
    <row r="136" spans="5:5" ht="15.5" x14ac:dyDescent="0.35">
      <c r="E136" s="39"/>
    </row>
    <row r="137" spans="5:5" ht="15.5" x14ac:dyDescent="0.35">
      <c r="E137" s="39"/>
    </row>
    <row r="138" spans="5:5" ht="15.5" x14ac:dyDescent="0.35">
      <c r="E138" s="39"/>
    </row>
    <row r="139" spans="5:5" ht="15.5" x14ac:dyDescent="0.35">
      <c r="E139" s="39"/>
    </row>
  </sheetData>
  <sheetProtection algorithmName="SHA-512" hashValue="WvJ10tf580DgLm4cWzZDD1hm5wy5fYLUiClzex76hhoZ18Jc2DuL7KUSu2Kpm7S6KiVbO3ABR4uytsrivM8/nw==" saltValue="ZOh9Rt2FRLwkepJvGUM9Mw==" spinCount="100000" sheet="1" objects="1" scenarios="1"/>
  <pageMargins left="0.7" right="0.7" top="0.98479166666666695" bottom="0.75" header="0.3" footer="0.3"/>
  <pageSetup orientation="landscape" r:id="rId1"/>
  <headerFooter>
    <oddFooter>&amp;L&amp;"Avenir LT Std 55 Roman,Regular"&amp;12&amp;K000000FINAL - December 4, 2023&amp;C&amp;"Avenir LT Std 55 Roman,Regular"&amp;12Page &amp;P of &amp;N&amp;R&amp;"Avenir LT Std 55 Roman,Regular"&amp;12&amp;K000000&amp;A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pageSetUpPr fitToPage="1"/>
  </sheetPr>
  <dimension ref="B1:G280"/>
  <sheetViews>
    <sheetView showGridLines="0" showWhiteSpace="0" zoomScaleNormal="100" workbookViewId="0">
      <selection activeCell="B8" sqref="B8"/>
    </sheetView>
  </sheetViews>
  <sheetFormatPr defaultColWidth="8.81640625" defaultRowHeight="14" x14ac:dyDescent="0.3"/>
  <cols>
    <col min="1" max="1" width="2.81640625" style="44" customWidth="1"/>
    <col min="2" max="2" width="74.453125" style="44" customWidth="1"/>
    <col min="3" max="3" width="28.453125" style="44" customWidth="1"/>
    <col min="4" max="4" width="24.54296875" style="44" customWidth="1"/>
    <col min="5" max="5" width="25.1796875" style="44" customWidth="1"/>
    <col min="6" max="7" width="24.54296875" style="44" customWidth="1"/>
    <col min="8" max="16384" width="8.81640625" style="44"/>
  </cols>
  <sheetData>
    <row r="1" spans="2:7" ht="18" customHeight="1" x14ac:dyDescent="0.3">
      <c r="B1" s="164" t="s">
        <v>0</v>
      </c>
      <c r="C1" s="164"/>
      <c r="D1" s="164"/>
      <c r="E1" s="165"/>
      <c r="F1" s="165"/>
      <c r="G1" s="165"/>
    </row>
    <row r="2" spans="2:7" ht="18" customHeight="1" x14ac:dyDescent="0.4">
      <c r="B2" s="258"/>
      <c r="C2" s="166"/>
      <c r="D2" s="166"/>
      <c r="E2" s="167"/>
      <c r="F2" s="167"/>
      <c r="G2" s="167"/>
    </row>
    <row r="3" spans="2:7" ht="18" customHeight="1" x14ac:dyDescent="0.3">
      <c r="B3" s="164" t="s">
        <v>1</v>
      </c>
      <c r="C3" s="164"/>
      <c r="D3" s="164"/>
      <c r="E3" s="165"/>
      <c r="F3" s="165"/>
      <c r="G3" s="165"/>
    </row>
    <row r="4" spans="2:7" ht="18" customHeight="1" x14ac:dyDescent="0.3">
      <c r="B4" s="168" t="s">
        <v>59</v>
      </c>
      <c r="C4" s="168"/>
      <c r="D4" s="168"/>
      <c r="E4" s="169"/>
      <c r="F4" s="169"/>
      <c r="G4" s="169"/>
    </row>
    <row r="5" spans="2:7" ht="18" customHeight="1" x14ac:dyDescent="0.4">
      <c r="B5" s="166"/>
      <c r="C5" s="166"/>
      <c r="D5" s="166"/>
      <c r="E5" s="167"/>
      <c r="F5" s="167"/>
      <c r="G5" s="167"/>
    </row>
    <row r="6" spans="2:7" ht="18" customHeight="1" x14ac:dyDescent="0.3">
      <c r="B6" s="164" t="s">
        <v>2</v>
      </c>
      <c r="C6" s="164"/>
      <c r="D6" s="164"/>
      <c r="E6" s="165"/>
      <c r="F6" s="165"/>
      <c r="G6" s="165"/>
    </row>
    <row r="7" spans="2:7" ht="18" customHeight="1" x14ac:dyDescent="0.3">
      <c r="B7" s="164"/>
      <c r="C7" s="164"/>
      <c r="D7" s="164"/>
      <c r="E7" s="165"/>
      <c r="F7" s="165"/>
      <c r="G7" s="165"/>
    </row>
    <row r="8" spans="2:7" ht="21" x14ac:dyDescent="0.4">
      <c r="B8" s="170" t="s">
        <v>470</v>
      </c>
      <c r="C8" s="48"/>
      <c r="D8" s="48"/>
      <c r="E8" s="170"/>
    </row>
    <row r="9" spans="2:7" x14ac:dyDescent="0.3">
      <c r="B9" s="171" t="s">
        <v>42</v>
      </c>
      <c r="C9" s="172" t="s">
        <v>41</v>
      </c>
      <c r="D9" s="172" t="s">
        <v>40</v>
      </c>
    </row>
    <row r="10" spans="2:7" ht="16" customHeight="1" x14ac:dyDescent="0.3">
      <c r="B10" s="173" t="s">
        <v>512</v>
      </c>
      <c r="C10" s="239">
        <v>2.1039999999999999E-4</v>
      </c>
      <c r="D10" s="234" t="s">
        <v>472</v>
      </c>
    </row>
    <row r="11" spans="2:7" ht="16" customHeight="1" x14ac:dyDescent="0.3">
      <c r="B11" s="173" t="s">
        <v>469</v>
      </c>
      <c r="C11" s="239">
        <v>9.7600000000000001E-5</v>
      </c>
      <c r="D11" s="234" t="s">
        <v>39</v>
      </c>
    </row>
    <row r="12" spans="2:7" ht="16" customHeight="1" x14ac:dyDescent="0.3">
      <c r="B12" s="173" t="s">
        <v>468</v>
      </c>
      <c r="C12" s="239">
        <v>1.5999999999999999E-5</v>
      </c>
      <c r="D12" s="234" t="s">
        <v>39</v>
      </c>
    </row>
    <row r="13" spans="2:7" ht="16" customHeight="1" x14ac:dyDescent="0.3">
      <c r="B13" s="236" t="s">
        <v>467</v>
      </c>
      <c r="C13" s="239">
        <v>2.3499999999999999E-5</v>
      </c>
      <c r="D13" s="234" t="s">
        <v>39</v>
      </c>
    </row>
    <row r="14" spans="2:7" ht="16" x14ac:dyDescent="0.3">
      <c r="B14" s="173" t="s">
        <v>516</v>
      </c>
      <c r="C14" s="146">
        <v>0.2024</v>
      </c>
      <c r="D14" s="234" t="s">
        <v>38</v>
      </c>
    </row>
    <row r="15" spans="2:7" ht="16" customHeight="1" x14ac:dyDescent="0.3">
      <c r="B15" s="173" t="s">
        <v>515</v>
      </c>
      <c r="C15" s="146">
        <v>0.23699999999999999</v>
      </c>
      <c r="D15" s="234" t="s">
        <v>38</v>
      </c>
    </row>
    <row r="16" spans="2:7" ht="16" customHeight="1" x14ac:dyDescent="0.3">
      <c r="B16" s="173" t="s">
        <v>60</v>
      </c>
      <c r="C16" s="174">
        <v>0</v>
      </c>
      <c r="D16" s="234" t="s">
        <v>38</v>
      </c>
    </row>
    <row r="17" spans="2:5" ht="16" customHeight="1" x14ac:dyDescent="0.3">
      <c r="B17" s="238" t="s">
        <v>43</v>
      </c>
      <c r="C17" s="237">
        <v>5.306E-3</v>
      </c>
      <c r="D17" s="234" t="s">
        <v>473</v>
      </c>
    </row>
    <row r="18" spans="2:5" ht="16" customHeight="1" x14ac:dyDescent="0.3">
      <c r="B18" s="238" t="s">
        <v>46</v>
      </c>
      <c r="C18" s="235">
        <v>9.1999999999999998E-3</v>
      </c>
      <c r="D18" s="234" t="s">
        <v>44</v>
      </c>
    </row>
    <row r="19" spans="2:5" ht="16" customHeight="1" x14ac:dyDescent="0.3">
      <c r="B19" s="238" t="s">
        <v>45</v>
      </c>
      <c r="C19" s="235">
        <v>8.0000000000000004E-4</v>
      </c>
      <c r="D19" s="234" t="s">
        <v>44</v>
      </c>
    </row>
    <row r="20" spans="2:5" x14ac:dyDescent="0.3">
      <c r="B20" s="238" t="s">
        <v>47</v>
      </c>
      <c r="C20" s="235">
        <v>7.5000000000000002E-4</v>
      </c>
      <c r="D20" s="234" t="s">
        <v>44</v>
      </c>
    </row>
    <row r="21" spans="2:5" ht="16" x14ac:dyDescent="0.3">
      <c r="B21" s="173" t="s">
        <v>517</v>
      </c>
      <c r="C21" s="241">
        <v>1.43</v>
      </c>
      <c r="D21" s="234" t="s">
        <v>52</v>
      </c>
      <c r="E21" s="87"/>
    </row>
    <row r="22" spans="2:5" ht="16" customHeight="1" x14ac:dyDescent="0.3">
      <c r="B22" s="173" t="s">
        <v>518</v>
      </c>
      <c r="C22" s="241">
        <v>1.38</v>
      </c>
      <c r="D22" s="234" t="s">
        <v>52</v>
      </c>
      <c r="E22" s="87"/>
    </row>
    <row r="23" spans="2:5" ht="16" customHeight="1" x14ac:dyDescent="0.3">
      <c r="B23" s="173" t="s">
        <v>75</v>
      </c>
      <c r="C23" s="97">
        <v>2430</v>
      </c>
      <c r="D23" s="234" t="s">
        <v>113</v>
      </c>
      <c r="E23" s="87"/>
    </row>
    <row r="24" spans="2:5" ht="16" customHeight="1" x14ac:dyDescent="0.3">
      <c r="B24" s="173" t="s">
        <v>76</v>
      </c>
      <c r="C24" s="242">
        <v>74</v>
      </c>
      <c r="D24" s="234" t="s">
        <v>114</v>
      </c>
      <c r="E24" s="87"/>
    </row>
    <row r="25" spans="2:5" ht="16" customHeight="1" x14ac:dyDescent="0.3">
      <c r="B25" s="173" t="s">
        <v>77</v>
      </c>
      <c r="C25" s="97">
        <v>1947</v>
      </c>
      <c r="D25" s="234" t="s">
        <v>113</v>
      </c>
      <c r="E25" s="87"/>
    </row>
    <row r="26" spans="2:5" ht="16" customHeight="1" x14ac:dyDescent="0.3">
      <c r="B26" s="173" t="s">
        <v>78</v>
      </c>
      <c r="C26" s="242">
        <v>98.1</v>
      </c>
      <c r="D26" s="234" t="s">
        <v>114</v>
      </c>
      <c r="E26" s="87"/>
    </row>
    <row r="27" spans="2:5" ht="16" customHeight="1" x14ac:dyDescent="0.3">
      <c r="E27" s="87"/>
    </row>
    <row r="28" spans="2:5" ht="16" customHeight="1" x14ac:dyDescent="0.35">
      <c r="B28" s="17" t="s">
        <v>513</v>
      </c>
      <c r="E28" s="87"/>
    </row>
    <row r="29" spans="2:5" ht="16" customHeight="1" x14ac:dyDescent="0.35">
      <c r="B29" s="233" t="s">
        <v>140</v>
      </c>
      <c r="E29" s="87"/>
    </row>
    <row r="30" spans="2:5" ht="16" customHeight="1" x14ac:dyDescent="0.35">
      <c r="B30" s="233"/>
      <c r="E30" s="87"/>
    </row>
    <row r="31" spans="2:5" ht="16" customHeight="1" x14ac:dyDescent="0.35">
      <c r="B31" s="17" t="s">
        <v>514</v>
      </c>
      <c r="E31" s="87"/>
    </row>
    <row r="32" spans="2:5" ht="16" customHeight="1" x14ac:dyDescent="0.35">
      <c r="B32" s="233" t="s">
        <v>471</v>
      </c>
      <c r="E32" s="87"/>
    </row>
    <row r="33" spans="2:5" ht="16" customHeight="1" x14ac:dyDescent="0.35">
      <c r="B33" s="233"/>
      <c r="E33" s="87"/>
    </row>
    <row r="34" spans="2:5" x14ac:dyDescent="0.3">
      <c r="B34" s="175"/>
    </row>
    <row r="35" spans="2:5" ht="18" x14ac:dyDescent="0.4">
      <c r="B35" s="170" t="s">
        <v>55</v>
      </c>
      <c r="C35" s="170"/>
      <c r="D35" s="170"/>
    </row>
    <row r="36" spans="2:5" x14ac:dyDescent="0.3">
      <c r="B36" s="171" t="s">
        <v>54</v>
      </c>
      <c r="C36" s="172" t="s">
        <v>53</v>
      </c>
    </row>
    <row r="37" spans="2:5" ht="16" customHeight="1" x14ac:dyDescent="0.3">
      <c r="B37" s="173" t="s">
        <v>56</v>
      </c>
      <c r="C37" s="176">
        <v>5.0000000000000001E-3</v>
      </c>
    </row>
    <row r="38" spans="2:5" ht="16" customHeight="1" x14ac:dyDescent="0.3">
      <c r="B38" s="175"/>
    </row>
    <row r="39" spans="2:5" ht="16" customHeight="1" x14ac:dyDescent="0.35">
      <c r="B39" s="17" t="s">
        <v>474</v>
      </c>
    </row>
    <row r="40" spans="2:5" ht="16" customHeight="1" x14ac:dyDescent="0.35">
      <c r="B40" s="240" t="s">
        <v>475</v>
      </c>
    </row>
    <row r="41" spans="2:5" ht="16" customHeight="1" x14ac:dyDescent="0.35">
      <c r="B41" s="240"/>
    </row>
    <row r="42" spans="2:5" x14ac:dyDescent="0.3">
      <c r="B42" s="175"/>
    </row>
    <row r="43" spans="2:5" ht="18" x14ac:dyDescent="0.4">
      <c r="B43" s="177" t="s">
        <v>111</v>
      </c>
      <c r="C43" s="177"/>
    </row>
    <row r="44" spans="2:5" x14ac:dyDescent="0.3">
      <c r="B44" s="171" t="s">
        <v>54</v>
      </c>
      <c r="C44" s="172" t="s">
        <v>112</v>
      </c>
    </row>
    <row r="45" spans="2:5" ht="16" customHeight="1" x14ac:dyDescent="0.3">
      <c r="B45" s="173" t="s">
        <v>56</v>
      </c>
      <c r="C45" s="174">
        <v>30</v>
      </c>
    </row>
    <row r="46" spans="2:5" ht="16" customHeight="1" x14ac:dyDescent="0.3">
      <c r="B46" s="175"/>
      <c r="C46" s="243"/>
    </row>
    <row r="47" spans="2:5" ht="16" customHeight="1" x14ac:dyDescent="0.3">
      <c r="B47" s="44" t="s">
        <v>476</v>
      </c>
      <c r="C47" s="243"/>
    </row>
    <row r="48" spans="2:5" ht="16" customHeight="1" x14ac:dyDescent="0.35">
      <c r="B48" s="244" t="s">
        <v>477</v>
      </c>
      <c r="C48" s="243"/>
    </row>
    <row r="49" spans="2:7" ht="16" customHeight="1" x14ac:dyDescent="0.3">
      <c r="B49" s="175"/>
      <c r="C49" s="243"/>
    </row>
    <row r="51" spans="2:7" ht="18" x14ac:dyDescent="0.4">
      <c r="B51" s="170" t="s">
        <v>151</v>
      </c>
      <c r="C51" s="170"/>
    </row>
    <row r="52" spans="2:7" ht="34.5" customHeight="1" x14ac:dyDescent="0.3">
      <c r="B52" s="204" t="s">
        <v>154</v>
      </c>
      <c r="C52" s="207" t="s">
        <v>478</v>
      </c>
      <c r="D52" s="207" t="s">
        <v>479</v>
      </c>
      <c r="E52" s="207" t="s">
        <v>480</v>
      </c>
      <c r="F52" s="207" t="s">
        <v>481</v>
      </c>
      <c r="G52" s="207" t="s">
        <v>482</v>
      </c>
    </row>
    <row r="53" spans="2:7" ht="15.5" x14ac:dyDescent="0.3">
      <c r="B53" s="205" t="s">
        <v>158</v>
      </c>
      <c r="C53" s="206">
        <v>12</v>
      </c>
      <c r="D53" s="206">
        <v>1.54</v>
      </c>
      <c r="E53" s="206">
        <v>1.17</v>
      </c>
      <c r="F53" s="206">
        <v>2</v>
      </c>
      <c r="G53" s="206">
        <v>98.5</v>
      </c>
    </row>
    <row r="54" spans="2:7" ht="15.5" x14ac:dyDescent="0.3">
      <c r="B54" s="205" t="s">
        <v>487</v>
      </c>
      <c r="C54" s="206">
        <v>12</v>
      </c>
      <c r="D54" s="206">
        <v>1</v>
      </c>
      <c r="E54" s="206" t="s">
        <v>485</v>
      </c>
      <c r="F54" s="206">
        <v>2</v>
      </c>
      <c r="G54" s="206">
        <v>98.5</v>
      </c>
    </row>
    <row r="55" spans="2:7" ht="15.5" x14ac:dyDescent="0.3">
      <c r="B55" s="205" t="s">
        <v>152</v>
      </c>
      <c r="C55" s="206">
        <v>15</v>
      </c>
      <c r="D55" s="206">
        <v>7.5</v>
      </c>
      <c r="E55" s="206">
        <v>5.3</v>
      </c>
      <c r="F55" s="206">
        <v>5.3</v>
      </c>
      <c r="G55" s="206">
        <v>80</v>
      </c>
    </row>
    <row r="56" spans="2:7" ht="15.5" x14ac:dyDescent="0.3">
      <c r="B56" s="205" t="s">
        <v>486</v>
      </c>
      <c r="C56" s="206">
        <v>15</v>
      </c>
      <c r="D56" s="206">
        <v>8.1999999999999993</v>
      </c>
      <c r="E56" s="206" t="s">
        <v>485</v>
      </c>
      <c r="F56" s="206">
        <v>5</v>
      </c>
      <c r="G56" s="206">
        <v>80</v>
      </c>
    </row>
    <row r="57" spans="2:7" ht="15.5" x14ac:dyDescent="0.3">
      <c r="B57" s="205" t="s">
        <v>153</v>
      </c>
      <c r="C57" s="206">
        <v>20</v>
      </c>
      <c r="D57" s="206">
        <v>25</v>
      </c>
      <c r="E57" s="206">
        <v>12.1</v>
      </c>
      <c r="F57" s="206">
        <v>10</v>
      </c>
      <c r="G57" s="206">
        <v>56</v>
      </c>
    </row>
    <row r="58" spans="2:7" ht="15.5" x14ac:dyDescent="0.3">
      <c r="B58" s="205" t="s">
        <v>488</v>
      </c>
      <c r="C58" s="206">
        <v>20</v>
      </c>
      <c r="D58" s="206">
        <v>60</v>
      </c>
      <c r="E58" s="206">
        <v>89</v>
      </c>
      <c r="F58" s="206">
        <v>7</v>
      </c>
      <c r="G58" s="206">
        <v>20</v>
      </c>
    </row>
    <row r="59" spans="2:7" ht="15.5" x14ac:dyDescent="0.3">
      <c r="B59" s="214"/>
      <c r="C59" s="215"/>
      <c r="D59" s="215"/>
      <c r="E59" s="215"/>
      <c r="F59" s="215"/>
      <c r="G59" s="215"/>
    </row>
    <row r="60" spans="2:7" ht="18" x14ac:dyDescent="0.3">
      <c r="B60" s="218" t="s">
        <v>483</v>
      </c>
      <c r="C60" s="215"/>
      <c r="D60" s="215"/>
      <c r="E60" s="215"/>
      <c r="F60" s="215"/>
      <c r="G60" s="215"/>
    </row>
    <row r="61" spans="2:7" ht="15.5" x14ac:dyDescent="0.3">
      <c r="B61" s="219" t="s">
        <v>457</v>
      </c>
      <c r="C61" s="215"/>
      <c r="D61" s="215"/>
      <c r="E61" s="215"/>
      <c r="F61" s="215"/>
      <c r="G61" s="215"/>
    </row>
    <row r="62" spans="2:7" ht="15.5" x14ac:dyDescent="0.3">
      <c r="B62" s="219" t="s">
        <v>459</v>
      </c>
      <c r="C62" s="215"/>
      <c r="D62" s="215"/>
      <c r="E62" s="215"/>
      <c r="F62" s="215"/>
      <c r="G62" s="215"/>
    </row>
    <row r="63" spans="2:7" ht="15.5" x14ac:dyDescent="0.3">
      <c r="B63" s="231" t="s">
        <v>458</v>
      </c>
      <c r="C63" s="215"/>
      <c r="D63" s="215"/>
      <c r="E63" s="215"/>
      <c r="F63" s="215"/>
      <c r="G63" s="215"/>
    </row>
    <row r="64" spans="2:7" ht="15.5" x14ac:dyDescent="0.3">
      <c r="B64" s="219"/>
      <c r="C64" s="215"/>
      <c r="D64" s="215"/>
      <c r="E64" s="215"/>
      <c r="F64" s="215"/>
      <c r="G64" s="215"/>
    </row>
    <row r="65" spans="2:7" ht="18" x14ac:dyDescent="0.35">
      <c r="B65" s="17" t="s">
        <v>484</v>
      </c>
      <c r="C65" s="215"/>
      <c r="D65" s="215"/>
      <c r="E65" s="215"/>
      <c r="F65" s="215"/>
      <c r="G65" s="215"/>
    </row>
    <row r="66" spans="2:7" ht="15.5" x14ac:dyDescent="0.3">
      <c r="B66" s="220" t="s">
        <v>460</v>
      </c>
      <c r="C66" s="215"/>
      <c r="D66" s="215"/>
      <c r="E66" s="215"/>
      <c r="F66" s="215"/>
      <c r="G66" s="215"/>
    </row>
    <row r="67" spans="2:7" ht="15.5" x14ac:dyDescent="0.3">
      <c r="B67" s="232" t="s">
        <v>461</v>
      </c>
      <c r="C67" s="215"/>
      <c r="D67" s="215"/>
      <c r="E67" s="215"/>
      <c r="F67" s="215"/>
      <c r="G67" s="215"/>
    </row>
    <row r="68" spans="2:7" ht="15.5" x14ac:dyDescent="0.3">
      <c r="B68" s="214"/>
      <c r="C68" s="215"/>
      <c r="D68" s="215"/>
      <c r="E68" s="215"/>
      <c r="F68" s="215"/>
      <c r="G68" s="215"/>
    </row>
    <row r="70" spans="2:7" ht="14.5" thickBot="1" x14ac:dyDescent="0.35">
      <c r="B70" s="178" t="s">
        <v>30</v>
      </c>
    </row>
    <row r="71" spans="2:7" ht="14.5" thickTop="1" x14ac:dyDescent="0.3">
      <c r="B71" s="104" t="s">
        <v>28</v>
      </c>
    </row>
    <row r="72" spans="2:7" x14ac:dyDescent="0.3">
      <c r="B72" s="179" t="s">
        <v>29</v>
      </c>
    </row>
    <row r="74" spans="2:7" ht="14.5" thickBot="1" x14ac:dyDescent="0.35">
      <c r="B74" s="178" t="s">
        <v>66</v>
      </c>
    </row>
    <row r="75" spans="2:7" ht="14.5" thickTop="1" x14ac:dyDescent="0.3">
      <c r="B75" s="180" t="s">
        <v>67</v>
      </c>
    </row>
    <row r="76" spans="2:7" x14ac:dyDescent="0.3">
      <c r="B76" s="179" t="s">
        <v>68</v>
      </c>
    </row>
    <row r="79" spans="2:7" ht="18" x14ac:dyDescent="0.4">
      <c r="B79" s="170" t="s">
        <v>159</v>
      </c>
      <c r="C79" s="170"/>
    </row>
    <row r="80" spans="2:7" x14ac:dyDescent="0.3">
      <c r="B80" s="204" t="s">
        <v>161</v>
      </c>
      <c r="C80" s="204" t="s">
        <v>160</v>
      </c>
      <c r="D80" s="204" t="s">
        <v>162</v>
      </c>
      <c r="E80" s="204" t="s">
        <v>163</v>
      </c>
      <c r="F80" s="204" t="s">
        <v>164</v>
      </c>
      <c r="G80" s="204" t="s">
        <v>165</v>
      </c>
    </row>
    <row r="81" spans="2:7" x14ac:dyDescent="0.3">
      <c r="B81" s="179" t="s">
        <v>167</v>
      </c>
      <c r="C81" s="179" t="s">
        <v>166</v>
      </c>
      <c r="D81" s="179"/>
      <c r="E81" s="179">
        <v>1800</v>
      </c>
      <c r="F81" s="179">
        <v>1400</v>
      </c>
      <c r="G81" s="179">
        <v>1730</v>
      </c>
    </row>
    <row r="82" spans="2:7" x14ac:dyDescent="0.3">
      <c r="B82" s="179" t="s">
        <v>169</v>
      </c>
      <c r="C82" s="179" t="s">
        <v>168</v>
      </c>
      <c r="D82" s="179"/>
      <c r="E82" s="179">
        <v>4600</v>
      </c>
      <c r="F82" s="179">
        <v>4750</v>
      </c>
      <c r="G82" s="179">
        <v>4660</v>
      </c>
    </row>
    <row r="83" spans="2:7" x14ac:dyDescent="0.3">
      <c r="B83" s="179" t="s">
        <v>171</v>
      </c>
      <c r="C83" s="179" t="s">
        <v>170</v>
      </c>
      <c r="D83" s="179"/>
      <c r="E83" s="179">
        <v>6000</v>
      </c>
      <c r="F83" s="179">
        <v>6130</v>
      </c>
      <c r="G83" s="179">
        <v>5820</v>
      </c>
    </row>
    <row r="84" spans="2:7" x14ac:dyDescent="0.3">
      <c r="B84" s="179" t="s">
        <v>173</v>
      </c>
      <c r="C84" s="179" t="s">
        <v>172</v>
      </c>
      <c r="D84" s="179"/>
      <c r="E84" s="179"/>
      <c r="F84" s="179"/>
      <c r="G84" s="179">
        <v>1</v>
      </c>
    </row>
    <row r="85" spans="2:7" x14ac:dyDescent="0.3">
      <c r="B85" s="179" t="s">
        <v>175</v>
      </c>
      <c r="C85" s="179" t="s">
        <v>174</v>
      </c>
      <c r="D85" s="179"/>
      <c r="E85" s="179">
        <v>9800</v>
      </c>
      <c r="F85" s="179">
        <v>10000</v>
      </c>
      <c r="G85" s="179">
        <v>8590</v>
      </c>
    </row>
    <row r="86" spans="2:7" x14ac:dyDescent="0.3">
      <c r="B86" s="179" t="s">
        <v>177</v>
      </c>
      <c r="C86" s="179" t="s">
        <v>176</v>
      </c>
      <c r="D86" s="179"/>
      <c r="E86" s="179">
        <v>7200</v>
      </c>
      <c r="F86" s="179">
        <v>7370</v>
      </c>
      <c r="G86" s="179">
        <v>7670</v>
      </c>
    </row>
    <row r="87" spans="2:7" x14ac:dyDescent="0.3">
      <c r="B87" s="179" t="s">
        <v>179</v>
      </c>
      <c r="C87" s="179" t="s">
        <v>178</v>
      </c>
      <c r="D87" s="179">
        <v>9200</v>
      </c>
      <c r="E87" s="179">
        <v>11900</v>
      </c>
      <c r="F87" s="179">
        <v>12200</v>
      </c>
      <c r="G87" s="179">
        <v>11100</v>
      </c>
    </row>
    <row r="88" spans="2:7" x14ac:dyDescent="0.3">
      <c r="B88" s="179" t="s">
        <v>181</v>
      </c>
      <c r="C88" s="179" t="s">
        <v>180</v>
      </c>
      <c r="D88" s="179"/>
      <c r="E88" s="179">
        <v>10600</v>
      </c>
      <c r="F88" s="179">
        <v>10900</v>
      </c>
      <c r="G88" s="179">
        <v>10200</v>
      </c>
    </row>
    <row r="89" spans="2:7" x14ac:dyDescent="0.3">
      <c r="B89" s="179" t="s">
        <v>183</v>
      </c>
      <c r="C89" s="179" t="s">
        <v>182</v>
      </c>
      <c r="D89" s="179"/>
      <c r="E89" s="179"/>
      <c r="F89" s="179"/>
      <c r="G89" s="179">
        <v>59</v>
      </c>
    </row>
    <row r="90" spans="2:7" x14ac:dyDescent="0.3">
      <c r="B90" s="179" t="s">
        <v>185</v>
      </c>
      <c r="C90" s="179" t="s">
        <v>184</v>
      </c>
      <c r="D90" s="179"/>
      <c r="E90" s="179"/>
      <c r="F90" s="179"/>
      <c r="G90" s="179">
        <v>0.88</v>
      </c>
    </row>
    <row r="91" spans="2:7" x14ac:dyDescent="0.3">
      <c r="B91" s="179" t="s">
        <v>187</v>
      </c>
      <c r="C91" s="179" t="s">
        <v>186</v>
      </c>
      <c r="D91" s="179"/>
      <c r="E91" s="179"/>
      <c r="F91" s="179"/>
      <c r="G91" s="179">
        <v>1</v>
      </c>
    </row>
    <row r="92" spans="2:7" x14ac:dyDescent="0.3">
      <c r="B92" s="179" t="s">
        <v>189</v>
      </c>
      <c r="C92" s="179" t="s">
        <v>188</v>
      </c>
      <c r="D92" s="179"/>
      <c r="E92" s="179"/>
      <c r="F92" s="179"/>
      <c r="G92" s="179">
        <v>1</v>
      </c>
    </row>
    <row r="93" spans="2:7" x14ac:dyDescent="0.3">
      <c r="B93" s="179" t="s">
        <v>191</v>
      </c>
      <c r="C93" s="179" t="s">
        <v>190</v>
      </c>
      <c r="D93" s="179"/>
      <c r="E93" s="179"/>
      <c r="F93" s="179"/>
      <c r="G93" s="179">
        <v>258</v>
      </c>
    </row>
    <row r="94" spans="2:7" x14ac:dyDescent="0.3">
      <c r="B94" s="179" t="s">
        <v>193</v>
      </c>
      <c r="C94" s="179" t="s">
        <v>192</v>
      </c>
      <c r="D94" s="179"/>
      <c r="E94" s="179">
        <v>120</v>
      </c>
      <c r="F94" s="179">
        <v>77</v>
      </c>
      <c r="G94" s="179">
        <v>79</v>
      </c>
    </row>
    <row r="95" spans="2:7" x14ac:dyDescent="0.3">
      <c r="B95" s="179" t="s">
        <v>195</v>
      </c>
      <c r="C95" s="179" t="s">
        <v>194</v>
      </c>
      <c r="D95" s="179"/>
      <c r="E95" s="179"/>
      <c r="F95" s="179"/>
      <c r="G95" s="179">
        <v>1</v>
      </c>
    </row>
    <row r="96" spans="2:7" x14ac:dyDescent="0.3">
      <c r="B96" s="179" t="s">
        <v>197</v>
      </c>
      <c r="C96" s="179" t="s">
        <v>196</v>
      </c>
      <c r="D96" s="179"/>
      <c r="E96" s="179"/>
      <c r="F96" s="179"/>
      <c r="G96" s="179">
        <v>1</v>
      </c>
    </row>
    <row r="97" spans="2:7" x14ac:dyDescent="0.3">
      <c r="B97" s="179" t="s">
        <v>199</v>
      </c>
      <c r="C97" s="179" t="s">
        <v>198</v>
      </c>
      <c r="D97" s="179"/>
      <c r="E97" s="179"/>
      <c r="F97" s="179"/>
      <c r="G97" s="179">
        <v>1</v>
      </c>
    </row>
    <row r="98" spans="2:7" x14ac:dyDescent="0.3">
      <c r="B98" s="179" t="s">
        <v>201</v>
      </c>
      <c r="C98" s="179" t="s">
        <v>200</v>
      </c>
      <c r="D98" s="179"/>
      <c r="E98" s="179"/>
      <c r="F98" s="179"/>
      <c r="G98" s="179">
        <v>1</v>
      </c>
    </row>
    <row r="99" spans="2:7" x14ac:dyDescent="0.3">
      <c r="B99" s="179" t="s">
        <v>203</v>
      </c>
      <c r="C99" s="179" t="s">
        <v>202</v>
      </c>
      <c r="D99" s="179"/>
      <c r="E99" s="179"/>
      <c r="F99" s="179"/>
      <c r="G99" s="179">
        <v>370</v>
      </c>
    </row>
    <row r="100" spans="2:7" x14ac:dyDescent="0.3">
      <c r="B100" s="179" t="s">
        <v>205</v>
      </c>
      <c r="C100" s="179" t="s">
        <v>204</v>
      </c>
      <c r="D100" s="179"/>
      <c r="E100" s="179">
        <v>620</v>
      </c>
      <c r="F100" s="179">
        <v>609</v>
      </c>
      <c r="G100" s="179">
        <v>527</v>
      </c>
    </row>
    <row r="101" spans="2:7" x14ac:dyDescent="0.3">
      <c r="B101" s="179" t="s">
        <v>207</v>
      </c>
      <c r="C101" s="179" t="s">
        <v>206</v>
      </c>
      <c r="D101" s="179"/>
      <c r="E101" s="179"/>
      <c r="F101" s="179"/>
      <c r="G101" s="179">
        <v>1</v>
      </c>
    </row>
    <row r="102" spans="2:7" x14ac:dyDescent="0.3">
      <c r="B102" s="179" t="s">
        <v>209</v>
      </c>
      <c r="C102" s="179" t="s">
        <v>208</v>
      </c>
      <c r="D102" s="179">
        <v>2800</v>
      </c>
      <c r="E102" s="179">
        <v>3400</v>
      </c>
      <c r="F102" s="179">
        <v>3500</v>
      </c>
      <c r="G102" s="179">
        <v>3170</v>
      </c>
    </row>
    <row r="103" spans="2:7" x14ac:dyDescent="0.3">
      <c r="B103" s="179" t="s">
        <v>211</v>
      </c>
      <c r="C103" s="179" t="s">
        <v>210</v>
      </c>
      <c r="D103" s="179"/>
      <c r="E103" s="179"/>
      <c r="F103" s="179"/>
      <c r="G103" s="179"/>
    </row>
    <row r="104" spans="2:7" x14ac:dyDescent="0.3">
      <c r="B104" s="179" t="s">
        <v>213</v>
      </c>
      <c r="C104" s="179" t="s">
        <v>212</v>
      </c>
      <c r="D104" s="179"/>
      <c r="E104" s="179">
        <v>1300</v>
      </c>
      <c r="F104" s="179">
        <v>1890</v>
      </c>
      <c r="G104" s="179">
        <v>1750</v>
      </c>
    </row>
    <row r="105" spans="2:7" x14ac:dyDescent="0.3">
      <c r="B105" s="179" t="s">
        <v>215</v>
      </c>
      <c r="C105" s="179" t="s">
        <v>214</v>
      </c>
      <c r="D105" s="179"/>
      <c r="E105" s="179"/>
      <c r="F105" s="179"/>
      <c r="G105" s="179">
        <v>231</v>
      </c>
    </row>
    <row r="106" spans="2:7" x14ac:dyDescent="0.3">
      <c r="B106" s="179" t="s">
        <v>217</v>
      </c>
      <c r="C106" s="179" t="s">
        <v>216</v>
      </c>
      <c r="D106" s="179"/>
      <c r="E106" s="179">
        <v>14000</v>
      </c>
      <c r="F106" s="179">
        <v>14400</v>
      </c>
      <c r="G106" s="179">
        <v>13900</v>
      </c>
    </row>
    <row r="107" spans="2:7" x14ac:dyDescent="0.3">
      <c r="B107" s="179" t="s">
        <v>219</v>
      </c>
      <c r="C107" s="179" t="s">
        <v>218</v>
      </c>
      <c r="D107" s="179"/>
      <c r="E107" s="179"/>
      <c r="F107" s="179"/>
      <c r="G107" s="179">
        <v>2</v>
      </c>
    </row>
    <row r="108" spans="2:7" x14ac:dyDescent="0.3">
      <c r="B108" s="179" t="s">
        <v>221</v>
      </c>
      <c r="C108" s="179" t="s">
        <v>220</v>
      </c>
      <c r="D108" s="179"/>
      <c r="E108" s="179"/>
      <c r="F108" s="179"/>
      <c r="G108" s="179">
        <v>338</v>
      </c>
    </row>
    <row r="109" spans="2:7" x14ac:dyDescent="0.3">
      <c r="B109" s="179" t="s">
        <v>223</v>
      </c>
      <c r="C109" s="179" t="s">
        <v>222</v>
      </c>
      <c r="D109" s="179"/>
      <c r="E109" s="179"/>
      <c r="F109" s="179"/>
      <c r="G109" s="179">
        <v>2</v>
      </c>
    </row>
    <row r="110" spans="2:7" x14ac:dyDescent="0.3">
      <c r="B110" s="179" t="s">
        <v>225</v>
      </c>
      <c r="C110" s="179" t="s">
        <v>224</v>
      </c>
      <c r="D110" s="179">
        <v>1300</v>
      </c>
      <c r="E110" s="179">
        <v>1300</v>
      </c>
      <c r="F110" s="179">
        <v>1430</v>
      </c>
      <c r="G110" s="179">
        <v>1300</v>
      </c>
    </row>
    <row r="111" spans="2:7" x14ac:dyDescent="0.3">
      <c r="B111" s="179" t="s">
        <v>227</v>
      </c>
      <c r="C111" s="179" t="s">
        <v>226</v>
      </c>
      <c r="D111" s="179">
        <v>6500</v>
      </c>
      <c r="E111" s="179">
        <v>5700</v>
      </c>
      <c r="F111" s="179">
        <v>7390</v>
      </c>
      <c r="G111" s="179">
        <v>6630</v>
      </c>
    </row>
    <row r="112" spans="2:7" x14ac:dyDescent="0.3">
      <c r="B112" s="179" t="s">
        <v>229</v>
      </c>
      <c r="C112" s="179" t="s">
        <v>228</v>
      </c>
      <c r="D112" s="179"/>
      <c r="E112" s="179">
        <v>700</v>
      </c>
      <c r="F112" s="179">
        <v>725</v>
      </c>
      <c r="G112" s="179">
        <v>782</v>
      </c>
    </row>
    <row r="113" spans="2:7" x14ac:dyDescent="0.3">
      <c r="B113" s="179" t="s">
        <v>231</v>
      </c>
      <c r="C113" s="179" t="s">
        <v>230</v>
      </c>
      <c r="D113" s="179"/>
      <c r="E113" s="179">
        <v>2400</v>
      </c>
      <c r="F113" s="179">
        <v>2310</v>
      </c>
      <c r="G113" s="179">
        <v>1980</v>
      </c>
    </row>
    <row r="114" spans="2:7" x14ac:dyDescent="0.3">
      <c r="B114" s="179" t="s">
        <v>233</v>
      </c>
      <c r="C114" s="179" t="s">
        <v>232</v>
      </c>
      <c r="D114" s="179">
        <v>3800</v>
      </c>
      <c r="E114" s="179">
        <v>4300</v>
      </c>
      <c r="F114" s="179">
        <v>4470</v>
      </c>
      <c r="G114" s="179">
        <v>4800</v>
      </c>
    </row>
    <row r="115" spans="2:7" x14ac:dyDescent="0.3">
      <c r="B115" s="179" t="s">
        <v>235</v>
      </c>
      <c r="C115" s="179" t="s">
        <v>234</v>
      </c>
      <c r="D115" s="179">
        <v>140</v>
      </c>
      <c r="E115" s="179">
        <v>120</v>
      </c>
      <c r="F115" s="179">
        <v>124</v>
      </c>
      <c r="G115" s="179">
        <v>138</v>
      </c>
    </row>
    <row r="116" spans="2:7" x14ac:dyDescent="0.3">
      <c r="B116" s="179" t="s">
        <v>237</v>
      </c>
      <c r="C116" s="179" t="s">
        <v>236</v>
      </c>
      <c r="D116" s="179"/>
      <c r="E116" s="179">
        <v>12</v>
      </c>
      <c r="F116" s="179"/>
      <c r="G116" s="179">
        <v>4</v>
      </c>
    </row>
    <row r="117" spans="2:7" x14ac:dyDescent="0.3">
      <c r="B117" s="179" t="s">
        <v>239</v>
      </c>
      <c r="C117" s="179" t="s">
        <v>238</v>
      </c>
      <c r="D117" s="179"/>
      <c r="E117" s="179">
        <v>210</v>
      </c>
      <c r="F117" s="179"/>
      <c r="G117" s="179">
        <v>148</v>
      </c>
    </row>
    <row r="118" spans="2:7" x14ac:dyDescent="0.3">
      <c r="B118" s="179" t="s">
        <v>241</v>
      </c>
      <c r="C118" s="179" t="s">
        <v>240</v>
      </c>
      <c r="D118" s="179">
        <v>7000</v>
      </c>
      <c r="E118" s="179">
        <v>8600</v>
      </c>
      <c r="F118" s="179">
        <v>8830</v>
      </c>
      <c r="G118" s="179">
        <v>8900</v>
      </c>
    </row>
    <row r="119" spans="2:7" x14ac:dyDescent="0.3">
      <c r="B119" s="179" t="s">
        <v>243</v>
      </c>
      <c r="C119" s="179" t="s">
        <v>242</v>
      </c>
      <c r="D119" s="179"/>
      <c r="E119" s="179">
        <v>1700</v>
      </c>
      <c r="F119" s="179">
        <v>1810</v>
      </c>
      <c r="G119" s="179">
        <v>1760</v>
      </c>
    </row>
    <row r="120" spans="2:7" x14ac:dyDescent="0.3">
      <c r="B120" s="179" t="s">
        <v>245</v>
      </c>
      <c r="C120" s="179" t="s">
        <v>244</v>
      </c>
      <c r="D120" s="179"/>
      <c r="E120" s="179">
        <v>180</v>
      </c>
      <c r="F120" s="179">
        <v>122</v>
      </c>
      <c r="G120" s="179">
        <v>127</v>
      </c>
    </row>
    <row r="121" spans="2:7" x14ac:dyDescent="0.3">
      <c r="B121" s="179" t="s">
        <v>247</v>
      </c>
      <c r="C121" s="179" t="s">
        <v>246</v>
      </c>
      <c r="D121" s="179"/>
      <c r="E121" s="179">
        <v>620</v>
      </c>
      <c r="F121" s="179">
        <v>595</v>
      </c>
      <c r="G121" s="179">
        <v>525</v>
      </c>
    </row>
    <row r="122" spans="2:7" x14ac:dyDescent="0.3">
      <c r="B122" s="179" t="s">
        <v>249</v>
      </c>
      <c r="C122" s="179" t="s">
        <v>248</v>
      </c>
      <c r="D122" s="179"/>
      <c r="E122" s="179"/>
      <c r="F122" s="179"/>
      <c r="G122" s="179">
        <v>2640</v>
      </c>
    </row>
    <row r="123" spans="2:7" x14ac:dyDescent="0.3">
      <c r="B123" s="179" t="s">
        <v>251</v>
      </c>
      <c r="C123" s="179" t="s">
        <v>250</v>
      </c>
      <c r="D123" s="179">
        <v>2900</v>
      </c>
      <c r="E123" s="179">
        <v>3500</v>
      </c>
      <c r="F123" s="179">
        <v>3220</v>
      </c>
      <c r="G123" s="179">
        <v>3350</v>
      </c>
    </row>
    <row r="124" spans="2:7" x14ac:dyDescent="0.3">
      <c r="B124" s="179" t="s">
        <v>253</v>
      </c>
      <c r="C124" s="179" t="s">
        <v>252</v>
      </c>
      <c r="D124" s="179"/>
      <c r="E124" s="179">
        <v>470</v>
      </c>
      <c r="F124" s="179"/>
      <c r="G124" s="179">
        <v>376</v>
      </c>
    </row>
    <row r="125" spans="2:7" x14ac:dyDescent="0.3">
      <c r="B125" s="179" t="s">
        <v>255</v>
      </c>
      <c r="C125" s="179" t="s">
        <v>254</v>
      </c>
      <c r="D125" s="179">
        <v>11700</v>
      </c>
      <c r="E125" s="179">
        <v>12000</v>
      </c>
      <c r="F125" s="179">
        <v>14800</v>
      </c>
      <c r="G125" s="179">
        <v>12400</v>
      </c>
    </row>
    <row r="126" spans="2:7" x14ac:dyDescent="0.3">
      <c r="B126" s="179" t="s">
        <v>257</v>
      </c>
      <c r="C126" s="179" t="s">
        <v>256</v>
      </c>
      <c r="D126" s="179"/>
      <c r="E126" s="179">
        <v>1300</v>
      </c>
      <c r="F126" s="179"/>
      <c r="G126" s="179">
        <v>1210</v>
      </c>
    </row>
    <row r="127" spans="2:7" x14ac:dyDescent="0.3">
      <c r="B127" s="179" t="s">
        <v>259</v>
      </c>
      <c r="C127" s="179" t="s">
        <v>258</v>
      </c>
      <c r="D127" s="179"/>
      <c r="E127" s="179">
        <v>1200</v>
      </c>
      <c r="F127" s="179"/>
      <c r="G127" s="179">
        <v>1330</v>
      </c>
    </row>
    <row r="128" spans="2:7" x14ac:dyDescent="0.3">
      <c r="B128" s="179" t="s">
        <v>261</v>
      </c>
      <c r="C128" s="179" t="s">
        <v>260</v>
      </c>
      <c r="D128" s="179">
        <v>6300</v>
      </c>
      <c r="E128" s="179">
        <v>9400</v>
      </c>
      <c r="F128" s="179">
        <v>9810</v>
      </c>
      <c r="G128" s="179">
        <v>8060</v>
      </c>
    </row>
    <row r="129" spans="2:7" x14ac:dyDescent="0.3">
      <c r="B129" s="179" t="s">
        <v>263</v>
      </c>
      <c r="C129" s="179" t="s">
        <v>262</v>
      </c>
      <c r="D129" s="179">
        <v>560</v>
      </c>
      <c r="E129" s="179">
        <v>640</v>
      </c>
      <c r="F129" s="179"/>
      <c r="G129" s="179">
        <v>716</v>
      </c>
    </row>
    <row r="130" spans="2:7" x14ac:dyDescent="0.3">
      <c r="B130" s="179" t="s">
        <v>265</v>
      </c>
      <c r="C130" s="179" t="s">
        <v>264</v>
      </c>
      <c r="D130" s="179"/>
      <c r="E130" s="179"/>
      <c r="F130" s="179"/>
      <c r="G130" s="179">
        <v>4620</v>
      </c>
    </row>
    <row r="131" spans="2:7" x14ac:dyDescent="0.3">
      <c r="B131" s="179" t="s">
        <v>267</v>
      </c>
      <c r="C131" s="179" t="s">
        <v>266</v>
      </c>
      <c r="D131" s="179"/>
      <c r="E131" s="179"/>
      <c r="F131" s="179"/>
      <c r="G131" s="179">
        <v>235</v>
      </c>
    </row>
    <row r="132" spans="2:7" x14ac:dyDescent="0.3">
      <c r="B132" s="179" t="s">
        <v>269</v>
      </c>
      <c r="C132" s="179" t="s">
        <v>268</v>
      </c>
      <c r="D132" s="179"/>
      <c r="E132" s="179"/>
      <c r="F132" s="179"/>
      <c r="G132" s="179">
        <v>290</v>
      </c>
    </row>
    <row r="133" spans="2:7" x14ac:dyDescent="0.3">
      <c r="B133" s="179" t="s">
        <v>271</v>
      </c>
      <c r="C133" s="179" t="s">
        <v>270</v>
      </c>
      <c r="D133" s="179"/>
      <c r="E133" s="179">
        <v>950</v>
      </c>
      <c r="F133" s="179">
        <v>1030</v>
      </c>
      <c r="G133" s="179">
        <v>858</v>
      </c>
    </row>
    <row r="134" spans="2:7" x14ac:dyDescent="0.3">
      <c r="B134" s="179" t="s">
        <v>273</v>
      </c>
      <c r="C134" s="179" t="s">
        <v>272</v>
      </c>
      <c r="D134" s="179"/>
      <c r="E134" s="179"/>
      <c r="F134" s="179"/>
      <c r="G134" s="179">
        <v>76</v>
      </c>
    </row>
    <row r="135" spans="2:7" x14ac:dyDescent="0.3">
      <c r="B135" s="179" t="s">
        <v>275</v>
      </c>
      <c r="C135" s="179" t="s">
        <v>274</v>
      </c>
      <c r="D135" s="179"/>
      <c r="E135" s="179"/>
      <c r="F135" s="179"/>
      <c r="G135" s="179">
        <v>144</v>
      </c>
    </row>
    <row r="136" spans="2:7" x14ac:dyDescent="0.3">
      <c r="B136" s="179" t="s">
        <v>277</v>
      </c>
      <c r="C136" s="179" t="s">
        <v>276</v>
      </c>
      <c r="D136" s="179"/>
      <c r="E136" s="179"/>
      <c r="F136" s="179"/>
      <c r="G136" s="179"/>
    </row>
    <row r="137" spans="2:7" x14ac:dyDescent="0.3">
      <c r="B137" s="179" t="s">
        <v>279</v>
      </c>
      <c r="C137" s="179" t="s">
        <v>278</v>
      </c>
      <c r="D137" s="179"/>
      <c r="E137" s="179">
        <v>10</v>
      </c>
      <c r="F137" s="179">
        <v>8.6999999999999993</v>
      </c>
      <c r="G137" s="179">
        <v>9</v>
      </c>
    </row>
    <row r="138" spans="2:7" x14ac:dyDescent="0.3">
      <c r="B138" s="179" t="s">
        <v>281</v>
      </c>
      <c r="C138" s="179" t="s">
        <v>280</v>
      </c>
      <c r="D138" s="179">
        <v>7000</v>
      </c>
      <c r="E138" s="179">
        <v>8600</v>
      </c>
      <c r="F138" s="179">
        <v>8860</v>
      </c>
      <c r="G138" s="179">
        <v>9200</v>
      </c>
    </row>
    <row r="139" spans="2:7" x14ac:dyDescent="0.3">
      <c r="B139" s="179" t="s">
        <v>283</v>
      </c>
      <c r="C139" s="179" t="s">
        <v>282</v>
      </c>
      <c r="D139" s="179">
        <v>650</v>
      </c>
      <c r="E139" s="179">
        <v>550</v>
      </c>
      <c r="F139" s="179">
        <v>675</v>
      </c>
      <c r="G139" s="179">
        <v>677</v>
      </c>
    </row>
    <row r="140" spans="2:7" x14ac:dyDescent="0.3">
      <c r="B140" s="179" t="s">
        <v>285</v>
      </c>
      <c r="C140" s="179" t="s">
        <v>284</v>
      </c>
      <c r="D140" s="179"/>
      <c r="E140" s="179"/>
      <c r="F140" s="179"/>
      <c r="G140" s="179">
        <v>2360</v>
      </c>
    </row>
    <row r="141" spans="2:7" x14ac:dyDescent="0.3">
      <c r="B141" s="179" t="s">
        <v>287</v>
      </c>
      <c r="C141" s="179" t="s">
        <v>286</v>
      </c>
      <c r="D141" s="179"/>
      <c r="E141" s="179">
        <v>890</v>
      </c>
      <c r="F141" s="179">
        <v>794</v>
      </c>
      <c r="G141" s="179">
        <v>804</v>
      </c>
    </row>
    <row r="142" spans="2:7" x14ac:dyDescent="0.3">
      <c r="B142" s="179" t="s">
        <v>289</v>
      </c>
      <c r="C142" s="179" t="s">
        <v>288</v>
      </c>
      <c r="D142" s="179"/>
      <c r="E142" s="179">
        <v>16</v>
      </c>
      <c r="F142" s="179">
        <v>13</v>
      </c>
      <c r="G142" s="179">
        <v>12</v>
      </c>
    </row>
    <row r="143" spans="2:7" x14ac:dyDescent="0.3">
      <c r="B143" s="179" t="s">
        <v>291</v>
      </c>
      <c r="C143" s="179" t="s">
        <v>290</v>
      </c>
      <c r="D143" s="179"/>
      <c r="E143" s="179"/>
      <c r="F143" s="179">
        <v>1182.48</v>
      </c>
      <c r="G143" s="179">
        <v>1129.92</v>
      </c>
    </row>
    <row r="144" spans="2:7" x14ac:dyDescent="0.3">
      <c r="B144" s="179" t="s">
        <v>293</v>
      </c>
      <c r="C144" s="179" t="s">
        <v>292</v>
      </c>
      <c r="D144" s="179"/>
      <c r="E144" s="179"/>
      <c r="F144" s="179">
        <v>1288.26</v>
      </c>
      <c r="G144" s="179">
        <v>1236.3399999999999</v>
      </c>
    </row>
    <row r="145" spans="2:7" x14ac:dyDescent="0.3">
      <c r="B145" s="179" t="s">
        <v>295</v>
      </c>
      <c r="C145" s="179" t="s">
        <v>294</v>
      </c>
      <c r="D145" s="179"/>
      <c r="E145" s="179"/>
      <c r="F145" s="179">
        <v>932.58</v>
      </c>
      <c r="G145" s="179">
        <v>875.54</v>
      </c>
    </row>
    <row r="146" spans="2:7" x14ac:dyDescent="0.3">
      <c r="B146" s="179" t="s">
        <v>297</v>
      </c>
      <c r="C146" s="179" t="s">
        <v>296</v>
      </c>
      <c r="D146" s="179">
        <v>1680</v>
      </c>
      <c r="E146" s="179">
        <v>2686</v>
      </c>
      <c r="F146" s="179">
        <v>2787.9</v>
      </c>
      <c r="G146" s="179">
        <v>2570.9</v>
      </c>
    </row>
    <row r="147" spans="2:7" x14ac:dyDescent="0.3">
      <c r="B147" s="179" t="s">
        <v>299</v>
      </c>
      <c r="C147" s="179" t="s">
        <v>298</v>
      </c>
      <c r="D147" s="179">
        <v>1064.08</v>
      </c>
      <c r="E147" s="179">
        <v>2312.08</v>
      </c>
      <c r="F147" s="179">
        <v>2416.08</v>
      </c>
      <c r="G147" s="179">
        <v>2260.6799999999998</v>
      </c>
    </row>
    <row r="148" spans="2:7" x14ac:dyDescent="0.3">
      <c r="B148" s="179" t="s">
        <v>301</v>
      </c>
      <c r="C148" s="179" t="s">
        <v>300</v>
      </c>
      <c r="D148" s="179"/>
      <c r="E148" s="179">
        <v>4306.2</v>
      </c>
      <c r="F148" s="179">
        <v>4457.5</v>
      </c>
      <c r="G148" s="179">
        <v>4456.8</v>
      </c>
    </row>
    <row r="149" spans="2:7" x14ac:dyDescent="0.3">
      <c r="B149" s="179" t="s">
        <v>303</v>
      </c>
      <c r="C149" s="179" t="s">
        <v>302</v>
      </c>
      <c r="D149" s="179">
        <v>3260</v>
      </c>
      <c r="E149" s="179">
        <v>3784</v>
      </c>
      <c r="F149" s="179">
        <v>3921.6</v>
      </c>
      <c r="G149" s="179">
        <v>3942.8</v>
      </c>
    </row>
    <row r="150" spans="2:7" x14ac:dyDescent="0.3">
      <c r="B150" s="179" t="s">
        <v>305</v>
      </c>
      <c r="C150" s="179" t="s">
        <v>304</v>
      </c>
      <c r="D150" s="179"/>
      <c r="E150" s="179">
        <v>1919.2</v>
      </c>
      <c r="F150" s="179">
        <v>1942.8</v>
      </c>
      <c r="G150" s="179">
        <v>1780</v>
      </c>
    </row>
    <row r="151" spans="2:7" x14ac:dyDescent="0.3">
      <c r="B151" s="179" t="s">
        <v>307</v>
      </c>
      <c r="C151" s="179" t="s">
        <v>306</v>
      </c>
      <c r="D151" s="179">
        <v>1770</v>
      </c>
      <c r="E151" s="179">
        <v>1990</v>
      </c>
      <c r="F151" s="179">
        <v>2107</v>
      </c>
      <c r="G151" s="179">
        <v>1923.4</v>
      </c>
    </row>
    <row r="152" spans="2:7" x14ac:dyDescent="0.3">
      <c r="B152" s="179" t="s">
        <v>309</v>
      </c>
      <c r="C152" s="179" t="s">
        <v>308</v>
      </c>
      <c r="D152" s="179">
        <v>2285</v>
      </c>
      <c r="E152" s="179">
        <v>2695</v>
      </c>
      <c r="F152" s="179">
        <v>2803.5</v>
      </c>
      <c r="G152" s="179">
        <v>2546.6999999999998</v>
      </c>
    </row>
    <row r="153" spans="2:7" x14ac:dyDescent="0.3">
      <c r="B153" s="179" t="s">
        <v>311</v>
      </c>
      <c r="C153" s="179" t="s">
        <v>310</v>
      </c>
      <c r="D153" s="179">
        <v>1525.5</v>
      </c>
      <c r="E153" s="179">
        <v>1652.5</v>
      </c>
      <c r="F153" s="179">
        <v>1773.85</v>
      </c>
      <c r="G153" s="179">
        <v>1624.21</v>
      </c>
    </row>
    <row r="154" spans="2:7" x14ac:dyDescent="0.3">
      <c r="B154" s="179" t="s">
        <v>313</v>
      </c>
      <c r="C154" s="179" t="s">
        <v>312</v>
      </c>
      <c r="D154" s="179">
        <v>1427.5</v>
      </c>
      <c r="E154" s="179">
        <v>1502.5</v>
      </c>
      <c r="F154" s="179">
        <v>1627.25</v>
      </c>
      <c r="G154" s="179">
        <v>1487.05</v>
      </c>
    </row>
    <row r="155" spans="2:7" x14ac:dyDescent="0.3">
      <c r="B155" s="179" t="s">
        <v>315</v>
      </c>
      <c r="C155" s="179" t="s">
        <v>314</v>
      </c>
      <c r="D155" s="179">
        <v>1555</v>
      </c>
      <c r="E155" s="179">
        <v>1705</v>
      </c>
      <c r="F155" s="179">
        <v>1824.5</v>
      </c>
      <c r="G155" s="179">
        <v>1674.1</v>
      </c>
    </row>
    <row r="156" spans="2:7" x14ac:dyDescent="0.3">
      <c r="B156" s="179" t="s">
        <v>317</v>
      </c>
      <c r="C156" s="179" t="s">
        <v>316</v>
      </c>
      <c r="D156" s="179">
        <v>1313.75</v>
      </c>
      <c r="E156" s="179">
        <v>1371.25</v>
      </c>
      <c r="F156" s="179">
        <v>1495.13</v>
      </c>
      <c r="G156" s="179">
        <v>1378.03</v>
      </c>
    </row>
    <row r="157" spans="2:7" x14ac:dyDescent="0.3">
      <c r="B157" s="179" t="s">
        <v>319</v>
      </c>
      <c r="C157" s="179" t="s">
        <v>318</v>
      </c>
      <c r="D157" s="179"/>
      <c r="E157" s="179">
        <v>3015</v>
      </c>
      <c r="F157" s="179">
        <v>3151.9</v>
      </c>
      <c r="G157" s="179">
        <v>3257.1</v>
      </c>
    </row>
    <row r="158" spans="2:7" x14ac:dyDescent="0.3">
      <c r="B158" s="179" t="s">
        <v>321</v>
      </c>
      <c r="C158" s="179" t="s">
        <v>320</v>
      </c>
      <c r="D158" s="179"/>
      <c r="E158" s="179">
        <v>1535</v>
      </c>
      <c r="F158" s="179">
        <v>1584.75</v>
      </c>
      <c r="G158" s="179">
        <v>1484.75</v>
      </c>
    </row>
    <row r="159" spans="2:7" x14ac:dyDescent="0.3">
      <c r="B159" s="179" t="s">
        <v>323</v>
      </c>
      <c r="C159" s="179" t="s">
        <v>322</v>
      </c>
      <c r="D159" s="179">
        <v>150</v>
      </c>
      <c r="E159" s="179">
        <v>97</v>
      </c>
      <c r="F159" s="179"/>
      <c r="G159" s="179">
        <v>116</v>
      </c>
    </row>
    <row r="160" spans="2:7" x14ac:dyDescent="0.3">
      <c r="B160" s="179" t="s">
        <v>325</v>
      </c>
      <c r="C160" s="179" t="s">
        <v>324</v>
      </c>
      <c r="D160" s="179">
        <v>1725</v>
      </c>
      <c r="E160" s="179">
        <v>1975</v>
      </c>
      <c r="F160" s="179">
        <v>2087.5</v>
      </c>
      <c r="G160" s="179">
        <v>1923.5</v>
      </c>
    </row>
    <row r="161" spans="2:7" x14ac:dyDescent="0.3">
      <c r="B161" s="179" t="s">
        <v>327</v>
      </c>
      <c r="C161" s="179" t="s">
        <v>326</v>
      </c>
      <c r="D161" s="179">
        <v>1832.5</v>
      </c>
      <c r="E161" s="179">
        <v>2117.5</v>
      </c>
      <c r="F161" s="179">
        <v>2228.75</v>
      </c>
      <c r="G161" s="179">
        <v>2048.15</v>
      </c>
    </row>
    <row r="162" spans="2:7" x14ac:dyDescent="0.3">
      <c r="B162" s="179" t="s">
        <v>329</v>
      </c>
      <c r="C162" s="179" t="s">
        <v>328</v>
      </c>
      <c r="D162" s="179">
        <v>7500</v>
      </c>
      <c r="E162" s="179">
        <v>8900</v>
      </c>
      <c r="F162" s="179">
        <v>9160</v>
      </c>
      <c r="G162" s="179">
        <v>8550</v>
      </c>
    </row>
    <row r="163" spans="2:7" x14ac:dyDescent="0.3">
      <c r="B163" s="179" t="s">
        <v>331</v>
      </c>
      <c r="C163" s="179" t="s">
        <v>330</v>
      </c>
      <c r="D163" s="179"/>
      <c r="E163" s="179">
        <v>1500.73</v>
      </c>
      <c r="F163" s="179">
        <v>1597.42</v>
      </c>
      <c r="G163" s="179">
        <v>1555.21</v>
      </c>
    </row>
    <row r="164" spans="2:7" x14ac:dyDescent="0.3">
      <c r="B164" s="179" t="s">
        <v>333</v>
      </c>
      <c r="C164" s="179" t="s">
        <v>332</v>
      </c>
      <c r="D164" s="179"/>
      <c r="E164" s="179">
        <v>1601.66</v>
      </c>
      <c r="F164" s="179">
        <v>1705.18</v>
      </c>
      <c r="G164" s="179">
        <v>1658.6</v>
      </c>
    </row>
    <row r="165" spans="2:7" x14ac:dyDescent="0.3">
      <c r="B165" s="179" t="s">
        <v>335</v>
      </c>
      <c r="C165" s="179" t="s">
        <v>334</v>
      </c>
      <c r="D165" s="179">
        <v>1774.09</v>
      </c>
      <c r="E165" s="179">
        <v>1918.09</v>
      </c>
      <c r="F165" s="179">
        <v>2053.19</v>
      </c>
      <c r="G165" s="179">
        <v>1945.09</v>
      </c>
    </row>
    <row r="166" spans="2:7" x14ac:dyDescent="0.3">
      <c r="B166" s="179" t="s">
        <v>337</v>
      </c>
      <c r="C166" s="179" t="s">
        <v>336</v>
      </c>
      <c r="D166" s="179"/>
      <c r="E166" s="179">
        <v>1439.9</v>
      </c>
      <c r="F166" s="179">
        <v>1478.02</v>
      </c>
      <c r="G166" s="179">
        <v>1374.7</v>
      </c>
    </row>
    <row r="167" spans="2:7" x14ac:dyDescent="0.3">
      <c r="B167" s="179" t="s">
        <v>339</v>
      </c>
      <c r="C167" s="179" t="s">
        <v>338</v>
      </c>
      <c r="D167" s="179"/>
      <c r="E167" s="179">
        <v>1319.88</v>
      </c>
      <c r="F167" s="179">
        <v>1362.04</v>
      </c>
      <c r="G167" s="179">
        <v>1273.71</v>
      </c>
    </row>
    <row r="168" spans="2:7" x14ac:dyDescent="0.3">
      <c r="B168" s="179" t="s">
        <v>341</v>
      </c>
      <c r="C168" s="179" t="s">
        <v>340</v>
      </c>
      <c r="D168" s="179">
        <v>767.06</v>
      </c>
      <c r="E168" s="179">
        <v>1011.96</v>
      </c>
      <c r="F168" s="179">
        <v>1084.32</v>
      </c>
      <c r="G168" s="179">
        <v>975.23</v>
      </c>
    </row>
    <row r="169" spans="2:7" x14ac:dyDescent="0.3">
      <c r="B169" s="179" t="s">
        <v>343</v>
      </c>
      <c r="C169" s="179" t="s">
        <v>342</v>
      </c>
      <c r="D169" s="179">
        <v>1954.94</v>
      </c>
      <c r="E169" s="179">
        <v>2234.54</v>
      </c>
      <c r="F169" s="179">
        <v>2346.14</v>
      </c>
      <c r="G169" s="179">
        <v>2127.36</v>
      </c>
    </row>
    <row r="170" spans="2:7" x14ac:dyDescent="0.3">
      <c r="B170" s="179" t="s">
        <v>345</v>
      </c>
      <c r="C170" s="179" t="s">
        <v>344</v>
      </c>
      <c r="D170" s="179">
        <v>1570.47</v>
      </c>
      <c r="E170" s="179">
        <v>1687.47</v>
      </c>
      <c r="F170" s="179">
        <v>1809.41</v>
      </c>
      <c r="G170" s="179">
        <v>1642.62</v>
      </c>
    </row>
    <row r="171" spans="2:7" x14ac:dyDescent="0.3">
      <c r="B171" s="179" t="s">
        <v>347</v>
      </c>
      <c r="C171" s="179" t="s">
        <v>346</v>
      </c>
      <c r="D171" s="179"/>
      <c r="E171" s="179">
        <v>1432</v>
      </c>
      <c r="F171" s="179">
        <v>1535.6</v>
      </c>
      <c r="G171" s="179">
        <v>1381.6</v>
      </c>
    </row>
    <row r="172" spans="2:7" x14ac:dyDescent="0.3">
      <c r="B172" s="179" t="s">
        <v>349</v>
      </c>
      <c r="C172" s="179" t="s">
        <v>348</v>
      </c>
      <c r="D172" s="179">
        <v>2170</v>
      </c>
      <c r="E172" s="179">
        <v>2518</v>
      </c>
      <c r="F172" s="179">
        <v>2630.6</v>
      </c>
      <c r="G172" s="179">
        <v>2384.6</v>
      </c>
    </row>
    <row r="173" spans="2:7" x14ac:dyDescent="0.3">
      <c r="B173" s="179" t="s">
        <v>351</v>
      </c>
      <c r="C173" s="179" t="s">
        <v>350</v>
      </c>
      <c r="D173" s="179">
        <v>2575</v>
      </c>
      <c r="E173" s="179">
        <v>3085</v>
      </c>
      <c r="F173" s="179">
        <v>3189.5</v>
      </c>
      <c r="G173" s="179">
        <v>2889.5</v>
      </c>
    </row>
    <row r="174" spans="2:7" x14ac:dyDescent="0.3">
      <c r="B174" s="179" t="s">
        <v>353</v>
      </c>
      <c r="C174" s="179" t="s">
        <v>352</v>
      </c>
      <c r="D174" s="179">
        <v>2532.4699999999998</v>
      </c>
      <c r="E174" s="179">
        <v>3043.07</v>
      </c>
      <c r="F174" s="179">
        <v>3143.12</v>
      </c>
      <c r="G174" s="179">
        <v>2847.34</v>
      </c>
    </row>
    <row r="175" spans="2:7" x14ac:dyDescent="0.3">
      <c r="B175" s="179" t="s">
        <v>355</v>
      </c>
      <c r="C175" s="179" t="s">
        <v>354</v>
      </c>
      <c r="D175" s="179">
        <v>2086.15</v>
      </c>
      <c r="E175" s="179">
        <v>2416.15</v>
      </c>
      <c r="F175" s="179">
        <v>2525.75</v>
      </c>
      <c r="G175" s="179">
        <v>2289.65</v>
      </c>
    </row>
    <row r="176" spans="2:7" x14ac:dyDescent="0.3">
      <c r="B176" s="179" t="s">
        <v>357</v>
      </c>
      <c r="C176" s="179" t="s">
        <v>356</v>
      </c>
      <c r="D176" s="179">
        <v>2491.15</v>
      </c>
      <c r="E176" s="179">
        <v>2983.15</v>
      </c>
      <c r="F176" s="179">
        <v>3084.65</v>
      </c>
      <c r="G176" s="179">
        <v>2794.55</v>
      </c>
    </row>
    <row r="177" spans="2:7" x14ac:dyDescent="0.3">
      <c r="B177" s="179" t="s">
        <v>359</v>
      </c>
      <c r="C177" s="179" t="s">
        <v>358</v>
      </c>
      <c r="D177" s="179">
        <v>2232.4699999999998</v>
      </c>
      <c r="E177" s="179">
        <v>2623.07</v>
      </c>
      <c r="F177" s="179">
        <v>2729.12</v>
      </c>
      <c r="G177" s="179">
        <v>2473.34</v>
      </c>
    </row>
    <row r="178" spans="2:7" x14ac:dyDescent="0.3">
      <c r="B178" s="179" t="s">
        <v>361</v>
      </c>
      <c r="C178" s="179" t="s">
        <v>360</v>
      </c>
      <c r="D178" s="179">
        <v>2060</v>
      </c>
      <c r="E178" s="179">
        <v>2345</v>
      </c>
      <c r="F178" s="179">
        <v>2280.25</v>
      </c>
      <c r="G178" s="179">
        <v>2273.75</v>
      </c>
    </row>
    <row r="179" spans="2:7" x14ac:dyDescent="0.3">
      <c r="B179" s="179" t="s">
        <v>363</v>
      </c>
      <c r="C179" s="179" t="s">
        <v>362</v>
      </c>
      <c r="D179" s="179">
        <v>2025.15</v>
      </c>
      <c r="E179" s="179">
        <v>2328.15</v>
      </c>
      <c r="F179" s="179">
        <v>2439.75</v>
      </c>
      <c r="G179" s="179">
        <v>2212</v>
      </c>
    </row>
    <row r="180" spans="2:7" x14ac:dyDescent="0.3">
      <c r="B180" s="179" t="s">
        <v>365</v>
      </c>
      <c r="C180" s="179" t="s">
        <v>364</v>
      </c>
      <c r="D180" s="179">
        <v>1351.88</v>
      </c>
      <c r="E180" s="179">
        <v>1382.48</v>
      </c>
      <c r="F180" s="179">
        <v>1508.48</v>
      </c>
      <c r="G180" s="179">
        <v>1370.75</v>
      </c>
    </row>
    <row r="181" spans="2:7" x14ac:dyDescent="0.3">
      <c r="B181" s="179" t="s">
        <v>367</v>
      </c>
      <c r="C181" s="179" t="s">
        <v>366</v>
      </c>
      <c r="D181" s="179">
        <v>1827.5</v>
      </c>
      <c r="E181" s="179">
        <v>2012.5</v>
      </c>
      <c r="F181" s="179">
        <v>2138.25</v>
      </c>
      <c r="G181" s="179">
        <v>2024.05</v>
      </c>
    </row>
    <row r="182" spans="2:7" x14ac:dyDescent="0.3">
      <c r="B182" s="179" t="s">
        <v>369</v>
      </c>
      <c r="C182" s="179" t="s">
        <v>368</v>
      </c>
      <c r="D182" s="179">
        <v>2930.12</v>
      </c>
      <c r="E182" s="179">
        <v>3495.12</v>
      </c>
      <c r="F182" s="179">
        <v>3606.62</v>
      </c>
      <c r="G182" s="179">
        <v>3416.87</v>
      </c>
    </row>
    <row r="183" spans="2:7" x14ac:dyDescent="0.3">
      <c r="B183" s="179" t="s">
        <v>371</v>
      </c>
      <c r="C183" s="179" t="s">
        <v>370</v>
      </c>
      <c r="D183" s="179"/>
      <c r="E183" s="179">
        <v>1500</v>
      </c>
      <c r="F183" s="179">
        <v>1640</v>
      </c>
      <c r="G183" s="179">
        <v>1650</v>
      </c>
    </row>
    <row r="184" spans="2:7" x14ac:dyDescent="0.3">
      <c r="B184" s="179" t="s">
        <v>373</v>
      </c>
      <c r="C184" s="179" t="s">
        <v>372</v>
      </c>
      <c r="D184" s="179">
        <v>2661.68</v>
      </c>
      <c r="E184" s="179">
        <v>3130.88</v>
      </c>
      <c r="F184" s="179">
        <v>3245.48</v>
      </c>
      <c r="G184" s="179">
        <v>3075.52</v>
      </c>
    </row>
    <row r="185" spans="2:7" x14ac:dyDescent="0.3">
      <c r="B185" s="179" t="s">
        <v>375</v>
      </c>
      <c r="C185" s="179" t="s">
        <v>374</v>
      </c>
      <c r="D185" s="179">
        <v>1566.57</v>
      </c>
      <c r="E185" s="179">
        <v>1683.57</v>
      </c>
      <c r="F185" s="179">
        <v>1805.12</v>
      </c>
      <c r="G185" s="179">
        <v>1638.72</v>
      </c>
    </row>
    <row r="186" spans="2:7" x14ac:dyDescent="0.3">
      <c r="B186" s="179" t="s">
        <v>377</v>
      </c>
      <c r="C186" s="179" t="s">
        <v>376</v>
      </c>
      <c r="D186" s="179">
        <v>1889.97</v>
      </c>
      <c r="E186" s="179">
        <v>2151.4699999999998</v>
      </c>
      <c r="F186" s="179">
        <v>2264.5500000000002</v>
      </c>
      <c r="G186" s="179">
        <v>2058.7600000000002</v>
      </c>
    </row>
    <row r="187" spans="2:7" x14ac:dyDescent="0.3">
      <c r="B187" s="179" t="s">
        <v>379</v>
      </c>
      <c r="C187" s="179" t="s">
        <v>378</v>
      </c>
      <c r="D187" s="179">
        <v>1608.7</v>
      </c>
      <c r="E187" s="179">
        <v>1793.1</v>
      </c>
      <c r="F187" s="179">
        <v>1887.97</v>
      </c>
      <c r="G187" s="179">
        <v>1754.21</v>
      </c>
    </row>
    <row r="188" spans="2:7" x14ac:dyDescent="0.3">
      <c r="B188" s="179" t="s">
        <v>381</v>
      </c>
      <c r="C188" s="179" t="s">
        <v>380</v>
      </c>
      <c r="D188" s="179">
        <v>1170.27</v>
      </c>
      <c r="E188" s="179">
        <v>1300</v>
      </c>
      <c r="F188" s="179">
        <v>1386.07</v>
      </c>
      <c r="G188" s="179">
        <v>1273.49</v>
      </c>
    </row>
    <row r="189" spans="2:7" x14ac:dyDescent="0.3">
      <c r="B189" s="179" t="s">
        <v>383</v>
      </c>
      <c r="C189" s="179" t="s">
        <v>382</v>
      </c>
      <c r="D189" s="179">
        <v>1183.9000000000001</v>
      </c>
      <c r="E189" s="179">
        <v>1307.55</v>
      </c>
      <c r="F189" s="179">
        <v>1396.29</v>
      </c>
      <c r="G189" s="179">
        <v>1281.8499999999999</v>
      </c>
    </row>
    <row r="190" spans="2:7" x14ac:dyDescent="0.3">
      <c r="B190" s="179" t="s">
        <v>385</v>
      </c>
      <c r="C190" s="179" t="s">
        <v>384</v>
      </c>
      <c r="D190" s="179"/>
      <c r="E190" s="179"/>
      <c r="F190" s="179">
        <v>601.17999999999995</v>
      </c>
      <c r="G190" s="179">
        <v>546.58000000000004</v>
      </c>
    </row>
    <row r="191" spans="2:7" x14ac:dyDescent="0.3">
      <c r="B191" s="179" t="s">
        <v>387</v>
      </c>
      <c r="C191" s="179" t="s">
        <v>386</v>
      </c>
      <c r="D191" s="179">
        <v>1723.8</v>
      </c>
      <c r="E191" s="179">
        <v>2066.65</v>
      </c>
      <c r="F191" s="179">
        <v>2139.5500000000002</v>
      </c>
      <c r="G191" s="179">
        <v>2139.5500000000002</v>
      </c>
    </row>
    <row r="192" spans="2:7" x14ac:dyDescent="0.3">
      <c r="B192" s="179" t="s">
        <v>389</v>
      </c>
      <c r="C192" s="179" t="s">
        <v>388</v>
      </c>
      <c r="D192" s="179">
        <v>631.76</v>
      </c>
      <c r="E192" s="179">
        <v>606.76</v>
      </c>
      <c r="F192" s="179">
        <v>697.51</v>
      </c>
      <c r="G192" s="179">
        <v>675.75</v>
      </c>
    </row>
    <row r="193" spans="2:7" x14ac:dyDescent="0.3">
      <c r="B193" s="179" t="s">
        <v>391</v>
      </c>
      <c r="C193" s="179" t="s">
        <v>390</v>
      </c>
      <c r="D193" s="179">
        <v>1534.44</v>
      </c>
      <c r="E193" s="179">
        <v>1664.44</v>
      </c>
      <c r="F193" s="179">
        <v>1765.38</v>
      </c>
      <c r="G193" s="179">
        <v>1636.34</v>
      </c>
    </row>
    <row r="194" spans="2:7" x14ac:dyDescent="0.3">
      <c r="B194" s="179" t="s">
        <v>393</v>
      </c>
      <c r="C194" s="179" t="s">
        <v>392</v>
      </c>
      <c r="D194" s="179">
        <v>448.16</v>
      </c>
      <c r="E194" s="179">
        <v>379.26</v>
      </c>
      <c r="F194" s="179">
        <v>465.39</v>
      </c>
      <c r="G194" s="179">
        <v>466.76</v>
      </c>
    </row>
    <row r="195" spans="2:7" x14ac:dyDescent="0.3">
      <c r="B195" s="179" t="s">
        <v>395</v>
      </c>
      <c r="C195" s="179" t="s">
        <v>394</v>
      </c>
      <c r="D195" s="179">
        <v>1472.75</v>
      </c>
      <c r="E195" s="179">
        <v>1575.85</v>
      </c>
      <c r="F195" s="179">
        <v>1649.96</v>
      </c>
      <c r="G195" s="179">
        <v>1564.4</v>
      </c>
    </row>
    <row r="196" spans="2:7" x14ac:dyDescent="0.3">
      <c r="B196" s="179" t="s">
        <v>397</v>
      </c>
      <c r="C196" s="179" t="s">
        <v>396</v>
      </c>
      <c r="D196" s="179"/>
      <c r="E196" s="179"/>
      <c r="F196" s="179">
        <v>733.65</v>
      </c>
      <c r="G196" s="179">
        <v>696.68</v>
      </c>
    </row>
    <row r="197" spans="2:7" x14ac:dyDescent="0.3">
      <c r="B197" s="179" t="s">
        <v>399</v>
      </c>
      <c r="C197" s="179" t="s">
        <v>398</v>
      </c>
      <c r="D197" s="179">
        <v>21</v>
      </c>
      <c r="E197" s="179">
        <v>23</v>
      </c>
      <c r="F197" s="179">
        <v>25</v>
      </c>
      <c r="G197" s="179">
        <v>28</v>
      </c>
    </row>
    <row r="198" spans="2:7" x14ac:dyDescent="0.3">
      <c r="B198" s="179" t="s">
        <v>401</v>
      </c>
      <c r="C198" s="179" t="s">
        <v>400</v>
      </c>
      <c r="D198" s="179"/>
      <c r="E198" s="179"/>
      <c r="F198" s="179">
        <v>8076.69</v>
      </c>
      <c r="G198" s="179">
        <v>7563.76</v>
      </c>
    </row>
    <row r="199" spans="2:7" x14ac:dyDescent="0.3">
      <c r="B199" s="179" t="s">
        <v>403</v>
      </c>
      <c r="C199" s="179" t="s">
        <v>402</v>
      </c>
      <c r="D199" s="179"/>
      <c r="E199" s="179">
        <v>4516</v>
      </c>
      <c r="F199" s="179">
        <v>4656.72</v>
      </c>
      <c r="G199" s="179">
        <v>4785.92</v>
      </c>
    </row>
    <row r="200" spans="2:7" x14ac:dyDescent="0.3">
      <c r="B200" s="179" t="s">
        <v>405</v>
      </c>
      <c r="C200" s="179" t="s">
        <v>404</v>
      </c>
      <c r="D200" s="179"/>
      <c r="E200" s="179"/>
      <c r="F200" s="179">
        <v>14560</v>
      </c>
      <c r="G200" s="179">
        <v>13300</v>
      </c>
    </row>
    <row r="201" spans="2:7" x14ac:dyDescent="0.3">
      <c r="B201" s="179" t="s">
        <v>407</v>
      </c>
      <c r="C201" s="179" t="s">
        <v>406</v>
      </c>
      <c r="D201" s="179">
        <v>3300</v>
      </c>
      <c r="E201" s="179">
        <v>3850</v>
      </c>
      <c r="F201" s="179">
        <v>3985</v>
      </c>
      <c r="G201" s="179">
        <v>3985</v>
      </c>
    </row>
    <row r="202" spans="2:7" x14ac:dyDescent="0.3">
      <c r="B202" s="179" t="s">
        <v>409</v>
      </c>
      <c r="C202" s="179" t="s">
        <v>408</v>
      </c>
      <c r="D202" s="179">
        <v>10350</v>
      </c>
      <c r="E202" s="179">
        <v>11946</v>
      </c>
      <c r="F202" s="179">
        <v>13396</v>
      </c>
      <c r="G202" s="179">
        <v>11698</v>
      </c>
    </row>
    <row r="203" spans="2:7" x14ac:dyDescent="0.3">
      <c r="B203" s="179" t="s">
        <v>411</v>
      </c>
      <c r="C203" s="179" t="s">
        <v>410</v>
      </c>
      <c r="D203" s="179">
        <v>7400</v>
      </c>
      <c r="E203" s="179">
        <v>9000</v>
      </c>
      <c r="F203" s="179">
        <v>9300</v>
      </c>
      <c r="G203" s="179">
        <v>7910</v>
      </c>
    </row>
    <row r="204" spans="2:7" x14ac:dyDescent="0.3">
      <c r="B204" s="179" t="s">
        <v>413</v>
      </c>
      <c r="C204" s="179" t="s">
        <v>412</v>
      </c>
      <c r="D204" s="179"/>
      <c r="E204" s="179"/>
      <c r="F204" s="179">
        <v>629.76</v>
      </c>
      <c r="G204" s="179">
        <v>573</v>
      </c>
    </row>
    <row r="205" spans="2:7" x14ac:dyDescent="0.3">
      <c r="B205" s="179" t="s">
        <v>415</v>
      </c>
      <c r="C205" s="179" t="s">
        <v>414</v>
      </c>
      <c r="D205" s="179"/>
      <c r="E205" s="179"/>
      <c r="F205" s="179"/>
      <c r="G205" s="179"/>
    </row>
    <row r="206" spans="2:7" x14ac:dyDescent="0.3">
      <c r="B206" s="179" t="s">
        <v>417</v>
      </c>
      <c r="C206" s="179" t="s">
        <v>416</v>
      </c>
      <c r="D206" s="179"/>
      <c r="E206" s="179"/>
      <c r="F206" s="179"/>
      <c r="G206" s="179"/>
    </row>
    <row r="207" spans="2:7" x14ac:dyDescent="0.3">
      <c r="B207" s="179" t="s">
        <v>419</v>
      </c>
      <c r="C207" s="179" t="s">
        <v>418</v>
      </c>
      <c r="D207" s="179"/>
      <c r="E207" s="179"/>
      <c r="F207" s="179"/>
      <c r="G207" s="179"/>
    </row>
    <row r="208" spans="2:7" x14ac:dyDescent="0.3">
      <c r="B208" s="179" t="s">
        <v>421</v>
      </c>
      <c r="C208" s="179" t="s">
        <v>420</v>
      </c>
      <c r="D208" s="179"/>
      <c r="E208" s="179"/>
      <c r="F208" s="179"/>
      <c r="G208" s="179"/>
    </row>
    <row r="209" spans="2:7" x14ac:dyDescent="0.3">
      <c r="B209" s="179" t="s">
        <v>423</v>
      </c>
      <c r="C209" s="179" t="s">
        <v>422</v>
      </c>
      <c r="D209" s="179"/>
      <c r="E209" s="179"/>
      <c r="F209" s="179"/>
      <c r="G209" s="179"/>
    </row>
    <row r="210" spans="2:7" x14ac:dyDescent="0.3">
      <c r="B210" s="179" t="s">
        <v>425</v>
      </c>
      <c r="C210" s="179" t="s">
        <v>424</v>
      </c>
      <c r="D210" s="179"/>
      <c r="E210" s="179"/>
      <c r="F210" s="179"/>
      <c r="G210" s="179"/>
    </row>
    <row r="211" spans="2:7" x14ac:dyDescent="0.3">
      <c r="B211" s="179" t="s">
        <v>427</v>
      </c>
      <c r="C211" s="179" t="s">
        <v>426</v>
      </c>
      <c r="D211" s="179">
        <v>1</v>
      </c>
      <c r="E211" s="179">
        <v>1</v>
      </c>
      <c r="F211" s="179">
        <v>1</v>
      </c>
      <c r="G211" s="179">
        <v>1</v>
      </c>
    </row>
    <row r="212" spans="2:7" x14ac:dyDescent="0.3">
      <c r="B212" s="179" t="s">
        <v>429</v>
      </c>
      <c r="C212" s="179" t="s">
        <v>428</v>
      </c>
      <c r="D212" s="179">
        <v>310</v>
      </c>
      <c r="E212" s="179"/>
      <c r="F212" s="179">
        <v>298</v>
      </c>
      <c r="G212" s="179">
        <v>265</v>
      </c>
    </row>
    <row r="213" spans="2:7" x14ac:dyDescent="0.3">
      <c r="B213" s="179" t="s">
        <v>431</v>
      </c>
      <c r="C213" s="179" t="s">
        <v>430</v>
      </c>
      <c r="D213" s="179">
        <v>8700</v>
      </c>
      <c r="E213" s="179">
        <v>10000</v>
      </c>
      <c r="F213" s="179">
        <v>10300</v>
      </c>
      <c r="G213" s="179">
        <v>9540</v>
      </c>
    </row>
    <row r="214" spans="2:7" x14ac:dyDescent="0.3">
      <c r="B214" s="179" t="s">
        <v>433</v>
      </c>
      <c r="C214" s="179" t="s">
        <v>432</v>
      </c>
      <c r="D214" s="179"/>
      <c r="E214" s="179">
        <v>480</v>
      </c>
      <c r="F214" s="179">
        <v>575</v>
      </c>
      <c r="G214" s="179">
        <v>530</v>
      </c>
    </row>
    <row r="215" spans="2:7" x14ac:dyDescent="0.3">
      <c r="B215" s="179" t="s">
        <v>435</v>
      </c>
      <c r="C215" s="179" t="s">
        <v>434</v>
      </c>
      <c r="D215" s="179"/>
      <c r="E215" s="179">
        <v>1483</v>
      </c>
      <c r="F215" s="179">
        <v>1568.6</v>
      </c>
      <c r="G215" s="179">
        <v>1403.2</v>
      </c>
    </row>
    <row r="216" spans="2:7" x14ac:dyDescent="0.3">
      <c r="B216" s="179" t="s">
        <v>437</v>
      </c>
      <c r="C216" s="179" t="s">
        <v>436</v>
      </c>
      <c r="D216" s="179"/>
      <c r="E216" s="179">
        <v>1520</v>
      </c>
      <c r="F216" s="179">
        <v>1606</v>
      </c>
      <c r="G216" s="179">
        <v>1436</v>
      </c>
    </row>
    <row r="217" spans="2:7" x14ac:dyDescent="0.3">
      <c r="B217" s="179" t="s">
        <v>439</v>
      </c>
      <c r="C217" s="179" t="s">
        <v>438</v>
      </c>
      <c r="D217" s="179"/>
      <c r="E217" s="179">
        <v>1625.36</v>
      </c>
      <c r="F217" s="179">
        <v>1730.47</v>
      </c>
      <c r="G217" s="179">
        <v>1682.93</v>
      </c>
    </row>
    <row r="218" spans="2:7" x14ac:dyDescent="0.3">
      <c r="B218" s="179" t="s">
        <v>441</v>
      </c>
      <c r="C218" s="179" t="s">
        <v>440</v>
      </c>
      <c r="D218" s="179"/>
      <c r="E218" s="179">
        <v>1849.16</v>
      </c>
      <c r="F218" s="179">
        <v>1892.76</v>
      </c>
      <c r="G218" s="179">
        <v>1757.96</v>
      </c>
    </row>
    <row r="219" spans="2:7" x14ac:dyDescent="0.3">
      <c r="B219" s="179" t="s">
        <v>443</v>
      </c>
      <c r="C219" s="179" t="s">
        <v>442</v>
      </c>
      <c r="D219" s="179"/>
      <c r="E219" s="179">
        <v>2457.1999999999998</v>
      </c>
      <c r="F219" s="179">
        <v>2376.8000000000002</v>
      </c>
      <c r="G219" s="179">
        <v>2358.8000000000002</v>
      </c>
    </row>
    <row r="220" spans="2:7" x14ac:dyDescent="0.3">
      <c r="B220" s="179" t="s">
        <v>445</v>
      </c>
      <c r="C220" s="179" t="s">
        <v>444</v>
      </c>
      <c r="D220" s="179">
        <v>3038.17</v>
      </c>
      <c r="E220" s="179">
        <v>3698.17</v>
      </c>
      <c r="F220" s="179">
        <v>3804.87</v>
      </c>
      <c r="G220" s="179">
        <v>3527.37</v>
      </c>
    </row>
    <row r="221" spans="2:7" x14ac:dyDescent="0.3">
      <c r="B221" s="179" t="s">
        <v>447</v>
      </c>
      <c r="C221" s="179" t="s">
        <v>446</v>
      </c>
      <c r="D221" s="179"/>
      <c r="E221" s="179">
        <v>2136</v>
      </c>
      <c r="F221" s="179">
        <v>2375.1999999999998</v>
      </c>
      <c r="G221" s="179">
        <v>2210.9</v>
      </c>
    </row>
    <row r="223" spans="2:7" ht="15.5" x14ac:dyDescent="0.35">
      <c r="B223" s="213" t="s">
        <v>448</v>
      </c>
    </row>
    <row r="224" spans="2:7" x14ac:dyDescent="0.3">
      <c r="B224" s="44" t="s">
        <v>456</v>
      </c>
    </row>
    <row r="225" spans="2:2" ht="15.5" x14ac:dyDescent="0.35">
      <c r="B225" s="217" t="s">
        <v>454</v>
      </c>
    </row>
    <row r="226" spans="2:2" ht="15.5" x14ac:dyDescent="0.35">
      <c r="B226" s="216" t="s">
        <v>455</v>
      </c>
    </row>
    <row r="229" spans="2:2" ht="14.5" thickBot="1" x14ac:dyDescent="0.35">
      <c r="B229" s="228" t="s">
        <v>466</v>
      </c>
    </row>
    <row r="230" spans="2:2" ht="14.5" thickTop="1" x14ac:dyDescent="0.3">
      <c r="B230" s="229">
        <v>1980</v>
      </c>
    </row>
    <row r="231" spans="2:2" x14ac:dyDescent="0.3">
      <c r="B231" s="230">
        <v>1981</v>
      </c>
    </row>
    <row r="232" spans="2:2" x14ac:dyDescent="0.3">
      <c r="B232" s="230">
        <v>1982</v>
      </c>
    </row>
    <row r="233" spans="2:2" x14ac:dyDescent="0.3">
      <c r="B233" s="230">
        <v>1983</v>
      </c>
    </row>
    <row r="234" spans="2:2" x14ac:dyDescent="0.3">
      <c r="B234" s="230">
        <v>1984</v>
      </c>
    </row>
    <row r="235" spans="2:2" x14ac:dyDescent="0.3">
      <c r="B235" s="229">
        <v>1985</v>
      </c>
    </row>
    <row r="236" spans="2:2" x14ac:dyDescent="0.3">
      <c r="B236" s="230">
        <v>1986</v>
      </c>
    </row>
    <row r="237" spans="2:2" x14ac:dyDescent="0.3">
      <c r="B237" s="230">
        <v>1987</v>
      </c>
    </row>
    <row r="238" spans="2:2" x14ac:dyDescent="0.3">
      <c r="B238" s="230">
        <v>1988</v>
      </c>
    </row>
    <row r="239" spans="2:2" x14ac:dyDescent="0.3">
      <c r="B239" s="230">
        <v>1989</v>
      </c>
    </row>
    <row r="240" spans="2:2" x14ac:dyDescent="0.3">
      <c r="B240" s="229">
        <v>1990</v>
      </c>
    </row>
    <row r="241" spans="2:2" x14ac:dyDescent="0.3">
      <c r="B241" s="230">
        <v>1991</v>
      </c>
    </row>
    <row r="242" spans="2:2" x14ac:dyDescent="0.3">
      <c r="B242" s="230">
        <v>1992</v>
      </c>
    </row>
    <row r="243" spans="2:2" x14ac:dyDescent="0.3">
      <c r="B243" s="230">
        <v>1993</v>
      </c>
    </row>
    <row r="244" spans="2:2" x14ac:dyDescent="0.3">
      <c r="B244" s="230">
        <v>1994</v>
      </c>
    </row>
    <row r="245" spans="2:2" x14ac:dyDescent="0.3">
      <c r="B245" s="229">
        <v>1995</v>
      </c>
    </row>
    <row r="246" spans="2:2" x14ac:dyDescent="0.3">
      <c r="B246" s="230">
        <v>1996</v>
      </c>
    </row>
    <row r="247" spans="2:2" x14ac:dyDescent="0.3">
      <c r="B247" s="230">
        <v>1997</v>
      </c>
    </row>
    <row r="248" spans="2:2" x14ac:dyDescent="0.3">
      <c r="B248" s="230">
        <v>1998</v>
      </c>
    </row>
    <row r="249" spans="2:2" x14ac:dyDescent="0.3">
      <c r="B249" s="230">
        <v>1999</v>
      </c>
    </row>
    <row r="250" spans="2:2" x14ac:dyDescent="0.3">
      <c r="B250" s="229">
        <v>2000</v>
      </c>
    </row>
    <row r="251" spans="2:2" x14ac:dyDescent="0.3">
      <c r="B251" s="230">
        <v>2001</v>
      </c>
    </row>
    <row r="252" spans="2:2" x14ac:dyDescent="0.3">
      <c r="B252" s="230">
        <v>2002</v>
      </c>
    </row>
    <row r="253" spans="2:2" x14ac:dyDescent="0.3">
      <c r="B253" s="230">
        <v>2003</v>
      </c>
    </row>
    <row r="254" spans="2:2" x14ac:dyDescent="0.3">
      <c r="B254" s="230">
        <v>2004</v>
      </c>
    </row>
    <row r="255" spans="2:2" x14ac:dyDescent="0.3">
      <c r="B255" s="230">
        <v>2005</v>
      </c>
    </row>
    <row r="256" spans="2:2" x14ac:dyDescent="0.3">
      <c r="B256" s="230">
        <v>2006</v>
      </c>
    </row>
    <row r="257" spans="2:2" x14ac:dyDescent="0.3">
      <c r="B257" s="230">
        <v>2007</v>
      </c>
    </row>
    <row r="258" spans="2:2" x14ac:dyDescent="0.3">
      <c r="B258" s="230">
        <v>2008</v>
      </c>
    </row>
    <row r="259" spans="2:2" x14ac:dyDescent="0.3">
      <c r="B259" s="230">
        <v>2009</v>
      </c>
    </row>
    <row r="260" spans="2:2" x14ac:dyDescent="0.3">
      <c r="B260" s="230">
        <v>2010</v>
      </c>
    </row>
    <row r="261" spans="2:2" x14ac:dyDescent="0.3">
      <c r="B261" s="230">
        <v>2011</v>
      </c>
    </row>
    <row r="262" spans="2:2" x14ac:dyDescent="0.3">
      <c r="B262" s="230">
        <v>2012</v>
      </c>
    </row>
    <row r="263" spans="2:2" x14ac:dyDescent="0.3">
      <c r="B263" s="230">
        <v>2013</v>
      </c>
    </row>
    <row r="264" spans="2:2" x14ac:dyDescent="0.3">
      <c r="B264" s="230">
        <v>2014</v>
      </c>
    </row>
    <row r="265" spans="2:2" x14ac:dyDescent="0.3">
      <c r="B265" s="230">
        <v>2015</v>
      </c>
    </row>
    <row r="266" spans="2:2" x14ac:dyDescent="0.3">
      <c r="B266" s="230">
        <v>2016</v>
      </c>
    </row>
    <row r="267" spans="2:2" x14ac:dyDescent="0.3">
      <c r="B267" s="230">
        <v>2017</v>
      </c>
    </row>
    <row r="268" spans="2:2" x14ac:dyDescent="0.3">
      <c r="B268" s="230">
        <v>2018</v>
      </c>
    </row>
    <row r="269" spans="2:2" x14ac:dyDescent="0.3">
      <c r="B269" s="230">
        <v>2019</v>
      </c>
    </row>
    <row r="270" spans="2:2" x14ac:dyDescent="0.3">
      <c r="B270" s="230">
        <v>2020</v>
      </c>
    </row>
    <row r="271" spans="2:2" x14ac:dyDescent="0.3">
      <c r="B271" s="230">
        <v>2021</v>
      </c>
    </row>
    <row r="272" spans="2:2" x14ac:dyDescent="0.3">
      <c r="B272" s="230">
        <v>2022</v>
      </c>
    </row>
    <row r="273" spans="2:2" x14ac:dyDescent="0.3">
      <c r="B273" s="230">
        <v>2023</v>
      </c>
    </row>
    <row r="274" spans="2:2" x14ac:dyDescent="0.3">
      <c r="B274" s="230">
        <v>2024</v>
      </c>
    </row>
    <row r="275" spans="2:2" x14ac:dyDescent="0.3">
      <c r="B275" s="230">
        <v>2025</v>
      </c>
    </row>
    <row r="276" spans="2:2" x14ac:dyDescent="0.3">
      <c r="B276" s="230">
        <v>2026</v>
      </c>
    </row>
    <row r="277" spans="2:2" x14ac:dyDescent="0.3">
      <c r="B277" s="230">
        <v>2027</v>
      </c>
    </row>
    <row r="278" spans="2:2" x14ac:dyDescent="0.3">
      <c r="B278" s="230">
        <v>2028</v>
      </c>
    </row>
    <row r="279" spans="2:2" x14ac:dyDescent="0.3">
      <c r="B279" s="230">
        <v>2029</v>
      </c>
    </row>
    <row r="280" spans="2:2" x14ac:dyDescent="0.3">
      <c r="B280" s="230">
        <v>2030</v>
      </c>
    </row>
  </sheetData>
  <sheetProtection algorithmName="SHA-512" hashValue="R4VFrLdqERvlU3RjMH9kkV+Ftshk2zhfF8A45IWlUZFJlO2/Gg4b9sYXYMYtOkbiYi4KC77zMtrH5uuwbcpTcw==" saltValue="qZDPz7vOxhSYPXDLldULBw==" spinCount="100000" sheet="1" objects="1" scenarios="1"/>
  <hyperlinks>
    <hyperlink ref="B223" r:id="rId1" xr:uid="{B1B54A63-5624-49C2-8009-D5CD0321BA2F}"/>
    <hyperlink ref="B225" r:id="rId2" display="International Panel on Climate Change, Synthesis Report, Fifth Assessment Report (AR4) of 2007.  Available at: https://www.ipcc.ch/report/ar4/syr/" xr:uid="{2FA39089-D373-451B-8BE3-4035345F844E}"/>
    <hyperlink ref="B63" r:id="rId3" xr:uid="{E262AE1F-93F9-4AED-9F20-0E1B2B7AA967}"/>
    <hyperlink ref="B67" r:id="rId4" xr:uid="{EF5F2250-2F27-457F-97FF-913B47F6F055}"/>
    <hyperlink ref="B29" r:id="rId5" xr:uid="{51A96D3C-AD10-44A8-B28D-53B4683A1167}"/>
    <hyperlink ref="B32" r:id="rId6" xr:uid="{6A441C83-C567-4298-B6DD-3681E028233D}"/>
    <hyperlink ref="B40" r:id="rId7" xr:uid="{42FB5B3E-CC9F-4015-ACB0-54C41A5F2DF8}"/>
    <hyperlink ref="B48" r:id="rId8" xr:uid="{E6594CCA-F353-4567-B08D-ACA6184418E1}"/>
  </hyperlinks>
  <pageMargins left="0.7" right="0.7" top="0.75" bottom="0.75" header="0.3" footer="0.3"/>
  <pageSetup scale="45" orientation="landscape" r:id="rId9"/>
  <headerFooter>
    <oddFooter>&amp;L&amp;"Avenir LT Std 55 Roman,Regular"FINAL - December 4, 2023&amp;C&amp;"Avenir LT Std 55 Roman,Regular"&amp;12Page &amp;P of &amp;N&amp;R&amp;"Avenir LT Std 55 Roman,Regular"&amp;12&amp;A</oddFooter>
  </headerFooter>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M96"/>
  <sheetViews>
    <sheetView showGridLines="0" showWhiteSpace="0" zoomScaleNormal="100" workbookViewId="0">
      <selection activeCell="B14" sqref="B14"/>
    </sheetView>
  </sheetViews>
  <sheetFormatPr defaultColWidth="8.81640625" defaultRowHeight="14.5" x14ac:dyDescent="0.35"/>
  <cols>
    <col min="1" max="1" width="14.26953125" style="183" customWidth="1"/>
    <col min="2" max="2" width="15.453125" style="183" customWidth="1"/>
    <col min="3" max="7" width="8.81640625" style="183"/>
    <col min="8" max="8" width="14.26953125" style="183" customWidth="1"/>
    <col min="9" max="16384" width="8.81640625" style="183"/>
  </cols>
  <sheetData>
    <row r="1" spans="2:13" ht="18.5" x14ac:dyDescent="0.35">
      <c r="B1" s="181" t="s">
        <v>0</v>
      </c>
      <c r="C1" s="181"/>
      <c r="D1" s="181"/>
      <c r="E1" s="181"/>
      <c r="F1" s="181"/>
      <c r="G1" s="181"/>
      <c r="H1" s="182"/>
    </row>
    <row r="2" spans="2:13" ht="18.5" x14ac:dyDescent="0.45">
      <c r="B2" s="260"/>
      <c r="C2" s="184"/>
      <c r="D2" s="184"/>
      <c r="E2" s="184"/>
      <c r="F2" s="184"/>
      <c r="G2" s="184"/>
      <c r="H2" s="182"/>
    </row>
    <row r="3" spans="2:13" ht="18.5" x14ac:dyDescent="0.35">
      <c r="B3" s="181" t="s">
        <v>1</v>
      </c>
      <c r="C3" s="181"/>
      <c r="D3" s="181"/>
      <c r="E3" s="181"/>
      <c r="F3" s="181"/>
      <c r="G3" s="181"/>
      <c r="H3" s="182"/>
    </row>
    <row r="4" spans="2:13" ht="18.5" x14ac:dyDescent="0.35">
      <c r="B4" s="185" t="s">
        <v>59</v>
      </c>
      <c r="C4" s="185"/>
      <c r="D4" s="185"/>
      <c r="E4" s="185"/>
      <c r="F4" s="185"/>
      <c r="G4" s="185"/>
      <c r="H4" s="182"/>
    </row>
    <row r="5" spans="2:13" ht="18.5" x14ac:dyDescent="0.45">
      <c r="B5" s="184"/>
      <c r="C5" s="184"/>
      <c r="D5" s="184"/>
      <c r="E5" s="184"/>
      <c r="F5" s="184"/>
      <c r="G5" s="184"/>
      <c r="H5" s="182"/>
    </row>
    <row r="6" spans="2:13" ht="18.5" x14ac:dyDescent="0.35">
      <c r="B6" s="181" t="s">
        <v>2</v>
      </c>
      <c r="C6" s="181"/>
      <c r="D6" s="181"/>
      <c r="E6" s="181"/>
      <c r="F6" s="181"/>
      <c r="G6" s="181"/>
      <c r="H6" s="182"/>
    </row>
    <row r="7" spans="2:13" ht="18.5" x14ac:dyDescent="0.45">
      <c r="B7" s="186"/>
      <c r="C7" s="186"/>
      <c r="D7" s="186"/>
      <c r="E7" s="186"/>
      <c r="F7" s="186"/>
      <c r="G7" s="186"/>
    </row>
    <row r="8" spans="2:13" ht="144" x14ac:dyDescent="0.35">
      <c r="B8" s="187" t="s">
        <v>61</v>
      </c>
      <c r="C8" s="182"/>
      <c r="D8" s="187"/>
      <c r="E8" s="187"/>
      <c r="F8" s="187"/>
      <c r="G8" s="188"/>
      <c r="H8" s="182"/>
    </row>
    <row r="9" spans="2:13" ht="16" x14ac:dyDescent="0.35">
      <c r="B9" s="189"/>
      <c r="C9" s="187"/>
      <c r="D9" s="187"/>
      <c r="E9" s="187"/>
      <c r="F9" s="187"/>
      <c r="G9" s="189"/>
    </row>
    <row r="10" spans="2:13" ht="18.5" x14ac:dyDescent="0.35">
      <c r="B10" s="190" t="s">
        <v>12</v>
      </c>
      <c r="C10" s="190"/>
      <c r="D10" s="190"/>
      <c r="E10" s="190"/>
      <c r="F10" s="190"/>
      <c r="G10" s="190"/>
      <c r="H10" s="182"/>
    </row>
    <row r="11" spans="2:13" ht="48" x14ac:dyDescent="0.35">
      <c r="B11" s="187" t="s">
        <v>64</v>
      </c>
      <c r="C11" s="187"/>
      <c r="D11" s="187"/>
      <c r="E11" s="187"/>
      <c r="F11" s="187"/>
      <c r="G11" s="187"/>
      <c r="H11" s="182"/>
    </row>
    <row r="12" spans="2:13" ht="16" x14ac:dyDescent="0.35">
      <c r="B12" s="191"/>
      <c r="C12" s="191"/>
      <c r="D12" s="191"/>
      <c r="E12" s="191"/>
      <c r="F12" s="191"/>
      <c r="G12" s="191"/>
    </row>
    <row r="13" spans="2:13" ht="16" x14ac:dyDescent="0.4">
      <c r="B13" s="192"/>
      <c r="C13" s="192" t="s">
        <v>25</v>
      </c>
      <c r="D13" s="192"/>
      <c r="E13" s="192"/>
      <c r="F13" s="192"/>
      <c r="G13" s="192"/>
      <c r="H13" s="193" t="s">
        <v>31</v>
      </c>
      <c r="I13" s="194"/>
      <c r="J13" s="194"/>
      <c r="K13" s="194"/>
      <c r="L13" s="194"/>
      <c r="M13" s="194"/>
    </row>
    <row r="14" spans="2:13" ht="48" x14ac:dyDescent="0.4">
      <c r="B14" s="195">
        <v>1</v>
      </c>
      <c r="C14" s="196" t="s">
        <v>3</v>
      </c>
      <c r="D14" s="196"/>
      <c r="E14" s="196"/>
      <c r="F14" s="196"/>
      <c r="G14" s="196"/>
      <c r="H14" s="197"/>
      <c r="I14" s="194"/>
      <c r="J14" s="194"/>
      <c r="K14" s="194"/>
      <c r="L14" s="194"/>
      <c r="M14" s="194"/>
    </row>
    <row r="15" spans="2:13" ht="80" x14ac:dyDescent="0.4">
      <c r="B15" s="195">
        <v>2</v>
      </c>
      <c r="C15" s="198" t="s">
        <v>62</v>
      </c>
      <c r="D15" s="198"/>
      <c r="E15" s="198"/>
      <c r="F15" s="198"/>
      <c r="G15" s="198"/>
      <c r="H15" s="197"/>
      <c r="I15" s="194"/>
      <c r="J15" s="194"/>
      <c r="K15" s="194"/>
      <c r="L15" s="194"/>
      <c r="M15" s="194"/>
    </row>
    <row r="16" spans="2:13" ht="64" x14ac:dyDescent="0.4">
      <c r="B16" s="195">
        <v>3</v>
      </c>
      <c r="C16" s="196" t="s">
        <v>63</v>
      </c>
      <c r="D16" s="196"/>
      <c r="E16" s="196"/>
      <c r="F16" s="196"/>
      <c r="G16" s="196"/>
      <c r="H16" s="197"/>
      <c r="I16" s="194"/>
      <c r="J16" s="194"/>
      <c r="K16" s="194"/>
      <c r="L16" s="194"/>
      <c r="M16" s="194"/>
    </row>
    <row r="17" spans="2:13" ht="16" x14ac:dyDescent="0.4">
      <c r="B17" s="199"/>
      <c r="C17" s="199"/>
      <c r="D17" s="199"/>
      <c r="E17" s="199"/>
      <c r="F17" s="199"/>
      <c r="G17" s="199"/>
      <c r="H17" s="194"/>
      <c r="I17" s="194"/>
      <c r="J17" s="194"/>
      <c r="K17" s="194"/>
      <c r="L17" s="194"/>
      <c r="M17" s="194"/>
    </row>
    <row r="18" spans="2:13" ht="16" x14ac:dyDescent="0.4">
      <c r="B18" s="199"/>
      <c r="C18" s="199"/>
      <c r="D18" s="199"/>
      <c r="E18" s="199"/>
      <c r="F18" s="199"/>
      <c r="G18" s="199"/>
      <c r="H18" s="194"/>
      <c r="I18" s="194"/>
      <c r="J18" s="194"/>
      <c r="K18" s="194"/>
      <c r="L18" s="194"/>
      <c r="M18" s="194"/>
    </row>
    <row r="20" spans="2:13" ht="18.5" x14ac:dyDescent="0.35">
      <c r="B20" s="190" t="s">
        <v>81</v>
      </c>
      <c r="C20" s="190"/>
      <c r="D20" s="190"/>
      <c r="E20" s="190"/>
      <c r="F20" s="190"/>
      <c r="G20" s="190"/>
      <c r="H20" s="182"/>
    </row>
    <row r="21" spans="2:13" ht="64" x14ac:dyDescent="0.35">
      <c r="B21" s="187" t="s">
        <v>86</v>
      </c>
      <c r="C21" s="187"/>
      <c r="D21" s="187"/>
      <c r="E21" s="187"/>
      <c r="F21" s="187"/>
      <c r="G21" s="187"/>
      <c r="H21" s="182"/>
    </row>
    <row r="22" spans="2:13" ht="16" x14ac:dyDescent="0.4">
      <c r="B22" s="187"/>
      <c r="C22" s="187"/>
      <c r="D22" s="187"/>
      <c r="E22" s="187"/>
      <c r="F22" s="199"/>
      <c r="G22" s="199"/>
      <c r="H22" s="194"/>
      <c r="I22" s="194"/>
      <c r="J22" s="194"/>
      <c r="K22" s="194"/>
      <c r="L22" s="194"/>
      <c r="M22" s="194"/>
    </row>
    <row r="23" spans="2:13" ht="48" x14ac:dyDescent="0.4">
      <c r="B23" s="200" t="s">
        <v>85</v>
      </c>
      <c r="C23" s="201" t="s">
        <v>82</v>
      </c>
      <c r="D23" s="201"/>
      <c r="E23" s="201"/>
      <c r="F23" s="201"/>
      <c r="G23" s="201"/>
      <c r="H23" s="193" t="s">
        <v>31</v>
      </c>
      <c r="I23" s="194"/>
      <c r="J23" s="194"/>
      <c r="K23" s="194"/>
      <c r="L23" s="194"/>
      <c r="M23" s="194"/>
    </row>
    <row r="24" spans="2:13" ht="112" x14ac:dyDescent="0.4">
      <c r="B24" s="202" t="s">
        <v>83</v>
      </c>
      <c r="C24" s="203" t="s">
        <v>84</v>
      </c>
      <c r="D24" s="203"/>
      <c r="E24" s="203"/>
      <c r="F24" s="203"/>
      <c r="G24" s="203"/>
      <c r="H24" s="197"/>
      <c r="I24" s="194"/>
      <c r="J24" s="194"/>
      <c r="K24" s="194"/>
      <c r="L24" s="194"/>
      <c r="M24" s="194"/>
    </row>
    <row r="25" spans="2:13" ht="16" x14ac:dyDescent="0.4">
      <c r="B25" s="199"/>
      <c r="C25" s="199"/>
      <c r="D25" s="199"/>
      <c r="E25" s="199"/>
      <c r="F25" s="199"/>
      <c r="G25" s="199"/>
      <c r="H25" s="194"/>
      <c r="I25" s="194"/>
      <c r="J25" s="194"/>
      <c r="K25" s="194"/>
      <c r="L25" s="194"/>
      <c r="M25" s="194"/>
    </row>
    <row r="26" spans="2:13" ht="16" x14ac:dyDescent="0.4">
      <c r="H26" s="194"/>
      <c r="I26" s="194"/>
      <c r="J26" s="194"/>
      <c r="K26" s="194"/>
      <c r="L26" s="194"/>
      <c r="M26" s="194"/>
    </row>
    <row r="27" spans="2:13" ht="16" x14ac:dyDescent="0.4">
      <c r="H27" s="194"/>
      <c r="I27" s="194"/>
      <c r="J27" s="194"/>
      <c r="K27" s="194"/>
      <c r="L27" s="194"/>
      <c r="M27" s="194"/>
    </row>
    <row r="28" spans="2:13" ht="16" x14ac:dyDescent="0.4">
      <c r="H28" s="194"/>
      <c r="I28" s="194"/>
      <c r="J28" s="194"/>
      <c r="K28" s="194"/>
      <c r="L28" s="194"/>
      <c r="M28" s="194"/>
    </row>
    <row r="29" spans="2:13" ht="16" x14ac:dyDescent="0.4">
      <c r="H29" s="194"/>
      <c r="I29" s="194"/>
      <c r="J29" s="194"/>
      <c r="K29" s="194"/>
      <c r="L29" s="194"/>
      <c r="M29" s="194"/>
    </row>
    <row r="30" spans="2:13" ht="16" x14ac:dyDescent="0.4">
      <c r="H30" s="194"/>
      <c r="I30" s="194"/>
      <c r="J30" s="194"/>
      <c r="K30" s="194"/>
      <c r="L30" s="194"/>
      <c r="M30" s="194"/>
    </row>
    <row r="31" spans="2:13" ht="16" x14ac:dyDescent="0.4">
      <c r="H31" s="194"/>
      <c r="I31" s="194"/>
      <c r="J31" s="194"/>
      <c r="K31" s="194"/>
      <c r="L31" s="194"/>
      <c r="M31" s="194"/>
    </row>
    <row r="32" spans="2:13" ht="16" x14ac:dyDescent="0.4">
      <c r="H32" s="194"/>
      <c r="I32" s="194"/>
      <c r="J32" s="194"/>
      <c r="K32" s="194"/>
      <c r="L32" s="194"/>
      <c r="M32" s="194"/>
    </row>
    <row r="33" spans="8:13" ht="16" x14ac:dyDescent="0.4">
      <c r="H33" s="194"/>
      <c r="I33" s="194"/>
      <c r="J33" s="194"/>
      <c r="K33" s="194"/>
      <c r="L33" s="194"/>
      <c r="M33" s="194"/>
    </row>
    <row r="34" spans="8:13" ht="16" x14ac:dyDescent="0.4">
      <c r="H34" s="194"/>
      <c r="I34" s="194"/>
      <c r="J34" s="194"/>
      <c r="K34" s="194"/>
      <c r="L34" s="194"/>
      <c r="M34" s="194"/>
    </row>
    <row r="35" spans="8:13" ht="16" x14ac:dyDescent="0.4">
      <c r="H35" s="194"/>
      <c r="I35" s="194"/>
      <c r="J35" s="194"/>
      <c r="K35" s="194"/>
      <c r="L35" s="194"/>
      <c r="M35" s="194"/>
    </row>
    <row r="36" spans="8:13" ht="16" x14ac:dyDescent="0.4">
      <c r="H36" s="194"/>
      <c r="I36" s="194"/>
      <c r="J36" s="194"/>
      <c r="K36" s="194"/>
      <c r="L36" s="194"/>
      <c r="M36" s="194"/>
    </row>
    <row r="37" spans="8:13" ht="16" x14ac:dyDescent="0.4">
      <c r="H37" s="194"/>
      <c r="I37" s="194"/>
      <c r="J37" s="194"/>
      <c r="K37" s="194"/>
      <c r="L37" s="194"/>
      <c r="M37" s="194"/>
    </row>
    <row r="38" spans="8:13" ht="16" x14ac:dyDescent="0.4">
      <c r="H38" s="194"/>
      <c r="I38" s="194"/>
      <c r="J38" s="194"/>
      <c r="K38" s="194"/>
      <c r="L38" s="194"/>
      <c r="M38" s="194"/>
    </row>
    <row r="39" spans="8:13" ht="16" x14ac:dyDescent="0.4">
      <c r="H39" s="194"/>
      <c r="I39" s="194"/>
      <c r="J39" s="194"/>
      <c r="K39" s="194"/>
      <c r="L39" s="194"/>
      <c r="M39" s="194"/>
    </row>
    <row r="40" spans="8:13" ht="16" x14ac:dyDescent="0.4">
      <c r="H40" s="194"/>
      <c r="I40" s="194"/>
      <c r="J40" s="194"/>
      <c r="K40" s="194"/>
      <c r="L40" s="194"/>
      <c r="M40" s="194"/>
    </row>
    <row r="41" spans="8:13" ht="16" x14ac:dyDescent="0.4">
      <c r="H41" s="194"/>
      <c r="I41" s="194"/>
      <c r="J41" s="194"/>
      <c r="K41" s="194"/>
      <c r="L41" s="194"/>
      <c r="M41" s="194"/>
    </row>
    <row r="42" spans="8:13" ht="16" x14ac:dyDescent="0.4">
      <c r="H42" s="194"/>
      <c r="I42" s="194"/>
      <c r="J42" s="194"/>
      <c r="K42" s="194"/>
      <c r="L42" s="194"/>
      <c r="M42" s="194"/>
    </row>
    <row r="43" spans="8:13" ht="16" x14ac:dyDescent="0.4">
      <c r="H43" s="194"/>
      <c r="I43" s="194"/>
      <c r="J43" s="194"/>
      <c r="K43" s="194"/>
      <c r="L43" s="194"/>
      <c r="M43" s="194"/>
    </row>
    <row r="44" spans="8:13" ht="16" x14ac:dyDescent="0.4">
      <c r="H44" s="194"/>
      <c r="I44" s="194"/>
      <c r="J44" s="194"/>
      <c r="K44" s="194"/>
      <c r="L44" s="194"/>
      <c r="M44" s="194"/>
    </row>
    <row r="45" spans="8:13" ht="16" x14ac:dyDescent="0.4">
      <c r="H45" s="194"/>
      <c r="I45" s="194"/>
      <c r="J45" s="194"/>
      <c r="K45" s="194"/>
      <c r="L45" s="194"/>
      <c r="M45" s="194"/>
    </row>
    <row r="46" spans="8:13" ht="16" x14ac:dyDescent="0.4">
      <c r="H46" s="194"/>
      <c r="I46" s="194"/>
      <c r="J46" s="194"/>
      <c r="K46" s="194"/>
      <c r="L46" s="194"/>
      <c r="M46" s="194"/>
    </row>
    <row r="47" spans="8:13" ht="16" x14ac:dyDescent="0.4">
      <c r="H47" s="194"/>
      <c r="I47" s="194"/>
      <c r="J47" s="194"/>
      <c r="K47" s="194"/>
      <c r="L47" s="194"/>
      <c r="M47" s="194"/>
    </row>
    <row r="48" spans="8:13" ht="16" x14ac:dyDescent="0.4">
      <c r="H48" s="194"/>
      <c r="I48" s="194"/>
      <c r="J48" s="194"/>
      <c r="K48" s="194"/>
      <c r="L48" s="194"/>
      <c r="M48" s="194"/>
    </row>
    <row r="49" spans="8:13" ht="16" x14ac:dyDescent="0.4">
      <c r="H49" s="194"/>
      <c r="I49" s="194"/>
      <c r="J49" s="194"/>
      <c r="K49" s="194"/>
      <c r="L49" s="194"/>
      <c r="M49" s="194"/>
    </row>
    <row r="50" spans="8:13" ht="16" x14ac:dyDescent="0.4">
      <c r="H50" s="194"/>
      <c r="I50" s="194"/>
      <c r="J50" s="194"/>
      <c r="K50" s="194"/>
      <c r="L50" s="194"/>
      <c r="M50" s="194"/>
    </row>
    <row r="51" spans="8:13" ht="16" x14ac:dyDescent="0.4">
      <c r="H51" s="194"/>
      <c r="I51" s="194"/>
      <c r="J51" s="194"/>
      <c r="K51" s="194"/>
      <c r="L51" s="194"/>
      <c r="M51" s="194"/>
    </row>
    <row r="52" spans="8:13" ht="16" x14ac:dyDescent="0.4">
      <c r="H52" s="194"/>
      <c r="I52" s="194"/>
      <c r="J52" s="194"/>
      <c r="K52" s="194"/>
      <c r="L52" s="194"/>
      <c r="M52" s="194"/>
    </row>
    <row r="53" spans="8:13" ht="16" x14ac:dyDescent="0.4">
      <c r="H53" s="194"/>
      <c r="I53" s="194"/>
      <c r="J53" s="194"/>
      <c r="K53" s="194"/>
      <c r="L53" s="194"/>
      <c r="M53" s="194"/>
    </row>
    <row r="54" spans="8:13" ht="16" x14ac:dyDescent="0.4">
      <c r="H54" s="194"/>
      <c r="I54" s="194"/>
      <c r="J54" s="194"/>
      <c r="K54" s="194"/>
      <c r="L54" s="194"/>
      <c r="M54" s="194"/>
    </row>
    <row r="55" spans="8:13" ht="16" x14ac:dyDescent="0.4">
      <c r="H55" s="194"/>
      <c r="I55" s="194"/>
      <c r="J55" s="194"/>
      <c r="K55" s="194"/>
      <c r="L55" s="194"/>
      <c r="M55" s="194"/>
    </row>
    <row r="56" spans="8:13" ht="16" x14ac:dyDescent="0.4">
      <c r="H56" s="194"/>
      <c r="I56" s="194"/>
      <c r="J56" s="194"/>
      <c r="K56" s="194"/>
      <c r="L56" s="194"/>
      <c r="M56" s="194"/>
    </row>
    <row r="57" spans="8:13" ht="16" x14ac:dyDescent="0.4">
      <c r="H57" s="194"/>
      <c r="I57" s="194"/>
      <c r="J57" s="194"/>
      <c r="K57" s="194"/>
      <c r="L57" s="194"/>
      <c r="M57" s="194"/>
    </row>
    <row r="58" spans="8:13" ht="16" x14ac:dyDescent="0.4">
      <c r="H58" s="194"/>
      <c r="I58" s="194"/>
      <c r="J58" s="194"/>
      <c r="K58" s="194"/>
      <c r="L58" s="194"/>
      <c r="M58" s="194"/>
    </row>
    <row r="59" spans="8:13" ht="16" x14ac:dyDescent="0.4">
      <c r="H59" s="194"/>
      <c r="I59" s="194"/>
      <c r="J59" s="194"/>
      <c r="K59" s="194"/>
      <c r="L59" s="194"/>
      <c r="M59" s="194"/>
    </row>
    <row r="60" spans="8:13" ht="16" x14ac:dyDescent="0.4">
      <c r="H60" s="194"/>
      <c r="I60" s="194"/>
      <c r="J60" s="194"/>
      <c r="K60" s="194"/>
      <c r="L60" s="194"/>
      <c r="M60" s="194"/>
    </row>
    <row r="61" spans="8:13" ht="16" x14ac:dyDescent="0.4">
      <c r="H61" s="194"/>
      <c r="I61" s="194"/>
      <c r="J61" s="194"/>
      <c r="K61" s="194"/>
      <c r="L61" s="194"/>
      <c r="M61" s="194"/>
    </row>
    <row r="62" spans="8:13" ht="16" x14ac:dyDescent="0.4">
      <c r="H62" s="194"/>
      <c r="I62" s="194"/>
      <c r="J62" s="194"/>
      <c r="K62" s="194"/>
      <c r="L62" s="194"/>
      <c r="M62" s="194"/>
    </row>
    <row r="63" spans="8:13" ht="16" x14ac:dyDescent="0.4">
      <c r="H63" s="194"/>
      <c r="I63" s="194"/>
      <c r="J63" s="194"/>
      <c r="K63" s="194"/>
      <c r="L63" s="194"/>
      <c r="M63" s="194"/>
    </row>
    <row r="64" spans="8:13" ht="16" x14ac:dyDescent="0.4">
      <c r="H64" s="194"/>
      <c r="I64" s="194"/>
      <c r="J64" s="194"/>
      <c r="K64" s="194"/>
      <c r="L64" s="194"/>
      <c r="M64" s="194"/>
    </row>
    <row r="65" spans="8:13" ht="16" x14ac:dyDescent="0.4">
      <c r="H65" s="194"/>
      <c r="I65" s="194"/>
      <c r="J65" s="194"/>
      <c r="K65" s="194"/>
      <c r="L65" s="194"/>
      <c r="M65" s="194"/>
    </row>
    <row r="66" spans="8:13" ht="16" x14ac:dyDescent="0.4">
      <c r="H66" s="194"/>
      <c r="I66" s="194"/>
      <c r="J66" s="194"/>
      <c r="K66" s="194"/>
      <c r="L66" s="194"/>
      <c r="M66" s="194"/>
    </row>
    <row r="67" spans="8:13" ht="16" x14ac:dyDescent="0.4">
      <c r="H67" s="194"/>
      <c r="I67" s="194"/>
      <c r="J67" s="194"/>
      <c r="K67" s="194"/>
      <c r="L67" s="194"/>
      <c r="M67" s="194"/>
    </row>
    <row r="68" spans="8:13" ht="16" x14ac:dyDescent="0.4">
      <c r="H68" s="194"/>
      <c r="I68" s="194"/>
      <c r="J68" s="194"/>
      <c r="K68" s="194"/>
      <c r="L68" s="194"/>
      <c r="M68" s="194"/>
    </row>
    <row r="69" spans="8:13" ht="16" x14ac:dyDescent="0.4">
      <c r="H69" s="194"/>
      <c r="I69" s="194"/>
      <c r="J69" s="194"/>
      <c r="K69" s="194"/>
      <c r="L69" s="194"/>
      <c r="M69" s="194"/>
    </row>
    <row r="70" spans="8:13" ht="16" x14ac:dyDescent="0.4">
      <c r="H70" s="194"/>
      <c r="I70" s="194"/>
      <c r="J70" s="194"/>
      <c r="K70" s="194"/>
      <c r="L70" s="194"/>
      <c r="M70" s="194"/>
    </row>
    <row r="71" spans="8:13" ht="16" x14ac:dyDescent="0.4">
      <c r="H71" s="194"/>
      <c r="I71" s="194"/>
      <c r="J71" s="194"/>
      <c r="K71" s="194"/>
      <c r="L71" s="194"/>
      <c r="M71" s="194"/>
    </row>
    <row r="72" spans="8:13" ht="16" x14ac:dyDescent="0.4">
      <c r="H72" s="194"/>
      <c r="I72" s="194"/>
      <c r="J72" s="194"/>
      <c r="K72" s="194"/>
      <c r="L72" s="194"/>
      <c r="M72" s="194"/>
    </row>
    <row r="73" spans="8:13" ht="16" x14ac:dyDescent="0.4">
      <c r="H73" s="194"/>
      <c r="I73" s="194"/>
      <c r="J73" s="194"/>
      <c r="K73" s="194"/>
      <c r="L73" s="194"/>
      <c r="M73" s="194"/>
    </row>
    <row r="74" spans="8:13" ht="16" x14ac:dyDescent="0.4">
      <c r="H74" s="194"/>
      <c r="I74" s="194"/>
      <c r="J74" s="194"/>
      <c r="K74" s="194"/>
      <c r="L74" s="194"/>
      <c r="M74" s="194"/>
    </row>
    <row r="75" spans="8:13" ht="16" x14ac:dyDescent="0.4">
      <c r="H75" s="194"/>
      <c r="I75" s="194"/>
      <c r="J75" s="194"/>
      <c r="K75" s="194"/>
      <c r="L75" s="194"/>
      <c r="M75" s="194"/>
    </row>
    <row r="76" spans="8:13" ht="16" x14ac:dyDescent="0.4">
      <c r="H76" s="194"/>
      <c r="I76" s="194"/>
      <c r="J76" s="194"/>
      <c r="K76" s="194"/>
      <c r="L76" s="194"/>
      <c r="M76" s="194"/>
    </row>
    <row r="77" spans="8:13" ht="16" x14ac:dyDescent="0.4">
      <c r="H77" s="194"/>
      <c r="I77" s="194"/>
      <c r="J77" s="194"/>
      <c r="K77" s="194"/>
      <c r="L77" s="194"/>
      <c r="M77" s="194"/>
    </row>
    <row r="78" spans="8:13" ht="16" x14ac:dyDescent="0.4">
      <c r="H78" s="194"/>
      <c r="I78" s="194"/>
      <c r="J78" s="194"/>
      <c r="K78" s="194"/>
      <c r="L78" s="194"/>
      <c r="M78" s="194"/>
    </row>
    <row r="79" spans="8:13" ht="16" x14ac:dyDescent="0.4">
      <c r="H79" s="194"/>
      <c r="I79" s="194"/>
      <c r="J79" s="194"/>
      <c r="K79" s="194"/>
      <c r="L79" s="194"/>
      <c r="M79" s="194"/>
    </row>
    <row r="80" spans="8:13" ht="16" x14ac:dyDescent="0.4">
      <c r="H80" s="194"/>
      <c r="I80" s="194"/>
      <c r="J80" s="194"/>
      <c r="K80" s="194"/>
      <c r="L80" s="194"/>
      <c r="M80" s="194"/>
    </row>
    <row r="81" spans="8:13" ht="16" x14ac:dyDescent="0.4">
      <c r="H81" s="194"/>
      <c r="I81" s="194"/>
      <c r="J81" s="194"/>
      <c r="K81" s="194"/>
      <c r="L81" s="194"/>
      <c r="M81" s="194"/>
    </row>
    <row r="82" spans="8:13" ht="16" x14ac:dyDescent="0.4">
      <c r="H82" s="194"/>
      <c r="I82" s="194"/>
      <c r="J82" s="194"/>
      <c r="K82" s="194"/>
      <c r="L82" s="194"/>
      <c r="M82" s="194"/>
    </row>
    <row r="83" spans="8:13" ht="16" x14ac:dyDescent="0.4">
      <c r="H83" s="194"/>
      <c r="I83" s="194"/>
      <c r="J83" s="194"/>
      <c r="K83" s="194"/>
      <c r="L83" s="194"/>
      <c r="M83" s="194"/>
    </row>
    <row r="84" spans="8:13" ht="16" x14ac:dyDescent="0.4">
      <c r="H84" s="194"/>
      <c r="I84" s="194"/>
      <c r="J84" s="194"/>
      <c r="K84" s="194"/>
      <c r="L84" s="194"/>
      <c r="M84" s="194"/>
    </row>
    <row r="85" spans="8:13" ht="16" x14ac:dyDescent="0.4">
      <c r="H85" s="194"/>
      <c r="I85" s="194"/>
      <c r="J85" s="194"/>
      <c r="K85" s="194"/>
      <c r="L85" s="194"/>
      <c r="M85" s="194"/>
    </row>
    <row r="86" spans="8:13" ht="16" x14ac:dyDescent="0.4">
      <c r="H86" s="194"/>
      <c r="I86" s="194"/>
      <c r="J86" s="194"/>
      <c r="K86" s="194"/>
      <c r="L86" s="194"/>
      <c r="M86" s="194"/>
    </row>
    <row r="87" spans="8:13" ht="16" x14ac:dyDescent="0.4">
      <c r="H87" s="194"/>
      <c r="I87" s="194"/>
      <c r="J87" s="194"/>
      <c r="K87" s="194"/>
      <c r="L87" s="194"/>
      <c r="M87" s="194"/>
    </row>
    <row r="88" spans="8:13" ht="16" x14ac:dyDescent="0.4">
      <c r="H88" s="194"/>
      <c r="I88" s="194"/>
      <c r="J88" s="194"/>
      <c r="K88" s="194"/>
      <c r="L88" s="194"/>
      <c r="M88" s="194"/>
    </row>
    <row r="89" spans="8:13" ht="16" x14ac:dyDescent="0.4">
      <c r="H89" s="194"/>
      <c r="I89" s="194"/>
      <c r="J89" s="194"/>
      <c r="K89" s="194"/>
      <c r="L89" s="194"/>
      <c r="M89" s="194"/>
    </row>
    <row r="90" spans="8:13" ht="16" x14ac:dyDescent="0.4">
      <c r="H90" s="194"/>
      <c r="I90" s="194"/>
      <c r="J90" s="194"/>
      <c r="K90" s="194"/>
      <c r="L90" s="194"/>
      <c r="M90" s="194"/>
    </row>
    <row r="91" spans="8:13" ht="16" x14ac:dyDescent="0.4">
      <c r="H91" s="194"/>
      <c r="I91" s="194"/>
      <c r="J91" s="194"/>
      <c r="K91" s="194"/>
      <c r="L91" s="194"/>
      <c r="M91" s="194"/>
    </row>
    <row r="92" spans="8:13" ht="16" x14ac:dyDescent="0.4">
      <c r="H92" s="194"/>
      <c r="I92" s="194"/>
      <c r="J92" s="194"/>
      <c r="K92" s="194"/>
      <c r="L92" s="194"/>
      <c r="M92" s="194"/>
    </row>
    <row r="93" spans="8:13" ht="16" x14ac:dyDescent="0.4">
      <c r="H93" s="194"/>
      <c r="I93" s="194"/>
      <c r="J93" s="194"/>
      <c r="K93" s="194"/>
      <c r="L93" s="194"/>
      <c r="M93" s="194"/>
    </row>
    <row r="94" spans="8:13" ht="16" x14ac:dyDescent="0.4">
      <c r="H94" s="194"/>
      <c r="I94" s="194"/>
      <c r="J94" s="194"/>
      <c r="K94" s="194"/>
      <c r="L94" s="194"/>
      <c r="M94" s="194"/>
    </row>
    <row r="95" spans="8:13" ht="16" x14ac:dyDescent="0.4">
      <c r="H95" s="194"/>
      <c r="I95" s="194"/>
      <c r="J95" s="194"/>
      <c r="K95" s="194"/>
      <c r="L95" s="194"/>
      <c r="M95" s="194"/>
    </row>
    <row r="96" spans="8:13" ht="16" x14ac:dyDescent="0.4">
      <c r="H96" s="194"/>
      <c r="I96" s="194"/>
      <c r="J96" s="194"/>
      <c r="K96" s="194"/>
      <c r="L96" s="194"/>
      <c r="M96" s="194"/>
    </row>
  </sheetData>
  <sheetProtection algorithmName="SHA-512" hashValue="8VYhxp+AwaHfAmm97Pe5dLBFOFwKclfw57QT+V0kAoY9zTe9uks3dZLelrin2R9VlKF1x/vJepyutHq8L8XhXA==" saltValue="CRyVuB/6Wmy1lRxIOEZZGw==" spinCount="100000" sheet="1" objects="1" scenarios="1"/>
  <pageMargins left="0.7" right="0.7" top="0.75" bottom="0.75" header="0.3" footer="0.3"/>
  <pageSetup scale="73" orientation="portrait" r:id="rId1"/>
  <headerFooter>
    <oddFooter>&amp;L&amp;"Avenir LT Std 55 Roman,Regular"&amp;12FINAL - December 4, 2023&amp;C&amp;"Avenir LT Std 55 Roman,Regular"&amp;12Page &amp;P of &amp;N&amp;R&amp;"Avenir LT Std 55 Roman,Regular"&amp;12&amp;A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185B446-B782-45C8-A816-674BCF7F7608}">
          <x14:formula1>
            <xm:f>'Emission Factors'!$B$71:$B$72</xm:f>
          </x14:formula1>
          <xm:sqref>H14:H16 H24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6F6BD0599F3A4FA6CCD7B5E6462884" ma:contentTypeVersion="2" ma:contentTypeDescription="Create a new document." ma:contentTypeScope="" ma:versionID="e6834f98e8cb1b64feeb9e3097ee0a7a">
  <xsd:schema xmlns:xsd="http://www.w3.org/2001/XMLSchema" xmlns:xs="http://www.w3.org/2001/XMLSchema" xmlns:p="http://schemas.microsoft.com/office/2006/metadata/properties" xmlns:ns2="6cf03daf-f362-4c6d-b7d4-cfa518cde295" targetNamespace="http://schemas.microsoft.com/office/2006/metadata/properties" ma:root="true" ma:fieldsID="ff98ce506816f681a43dc2608beb31f2" ns2:_="">
    <xsd:import namespace="6cf03daf-f362-4c6d-b7d4-cfa518cde29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f03daf-f362-4c6d-b7d4-cfa518cde2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E940834-F551-4098-96CE-D562C44CDD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f03daf-f362-4c6d-b7d4-cfa518cde2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98A8E6-F11F-4D62-9C8F-8D0208176D7A}">
  <ds:schemaRefs>
    <ds:schemaRef ds:uri="http://schemas.microsoft.com/sharepoint/v3/contenttype/forms"/>
  </ds:schemaRefs>
</ds:datastoreItem>
</file>

<file path=customXml/itemProps3.xml><?xml version="1.0" encoding="utf-8"?>
<ds:datastoreItem xmlns:ds="http://schemas.openxmlformats.org/officeDocument/2006/customXml" ds:itemID="{A99A2160-5C36-4030-96E9-23FC0970E1B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Read Me</vt:lpstr>
      <vt:lpstr>Project Info</vt:lpstr>
      <vt:lpstr>Proposed EE Projects</vt:lpstr>
      <vt:lpstr>Solar &amp; Implemented EE Projects</vt:lpstr>
      <vt:lpstr>Low-GWP Refrigerant Projects</vt:lpstr>
      <vt:lpstr>GHG Summary</vt:lpstr>
      <vt:lpstr>Co-benefits Summary</vt:lpstr>
      <vt:lpstr>Emission Factors</vt:lpstr>
      <vt:lpstr>Documentation</vt:lpstr>
      <vt:lpstr>'Co-benefits Summary'!Print_Area</vt:lpstr>
      <vt:lpstr>Documentation!Print_Area</vt:lpstr>
      <vt:lpstr>'Emission Factors'!Print_Area</vt:lpstr>
      <vt:lpstr>'GHG Summary'!Print_Area</vt:lpstr>
      <vt:lpstr>'Project Info'!Print_Area</vt:lpstr>
      <vt:lpstr>'Read Me'!Print_Area</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Jimmy Steele</dc:creator>
  <cp:lastModifiedBy>Craig, Kelsey@ARB</cp:lastModifiedBy>
  <cp:lastPrinted>2019-01-22T20:53:22Z</cp:lastPrinted>
  <dcterms:created xsi:type="dcterms:W3CDTF">2017-06-22T18:28:37Z</dcterms:created>
  <dcterms:modified xsi:type="dcterms:W3CDTF">2024-12-04T22:52:44Z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0x010100186F6BD0599F3A4FA6CCD7B5E6462884</vt:lpwstr>
  </property>
</Properties>
</file>